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PuneetA163\Washington State Executive Branch Agencies\Oversight Consultants - Documents\Tech Budget Templates\2025-27 Technology Budget\Final Docs for Website\"/>
    </mc:Choice>
  </mc:AlternateContent>
  <xr:revisionPtr revIDLastSave="0" documentId="13_ncr:1_{E11532C9-D480-4992-BDBF-2D4E6D251120}" xr6:coauthVersionLast="47" xr6:coauthVersionMax="47" xr10:uidLastSave="{00000000-0000-0000-0000-000000000000}"/>
  <workbookProtection workbookAlgorithmName="SHA-512" workbookHashValue="DO2x+Zb+63C1d47p1ZXHUs73Qy3CtAX8I85t37KERC4WHDFGZGSGQzqWBxgi9Lr/2dMndz1qK3yVYgU+5Cb/XQ==" workbookSaltValue="pfpT+MhR9oMdRik/qXIpnQ==" workbookSpinCount="100000" lockStructure="1"/>
  <bookViews>
    <workbookView xWindow="28680" yWindow="-135" windowWidth="29040" windowHeight="15720" tabRatio="888" activeTab="1" xr2:uid="{00000000-000D-0000-FFFF-FFFF00000000}"/>
  </bookViews>
  <sheets>
    <sheet name="Instructions" sheetId="32" r:id="rId1"/>
    <sheet name="Inputs" sheetId="11" r:id="rId2"/>
    <sheet name="Summary" sheetId="15" r:id="rId3"/>
    <sheet name="Historical Budget &amp; Actuals" sheetId="28" r:id="rId4"/>
    <sheet name="Budgeted Resources" sheetId="6" r:id="rId5"/>
    <sheet name="Agency In-kind Resources" sheetId="27" r:id="rId6"/>
    <sheet name="M&amp;O" sheetId="37" r:id="rId7"/>
    <sheet name="447 Fund Sources" sheetId="40" r:id="rId8"/>
    <sheet name="Assumptions" sheetId="30" r:id="rId9"/>
    <sheet name="Deliverables" sheetId="34" r:id="rId10"/>
    <sheet name="Amendment Log" sheetId="44" r:id="rId11"/>
    <sheet name="Filtered Class List" sheetId="23" state="hidden" r:id="rId12"/>
    <sheet name="Validation" sheetId="10" state="hidden" r:id="rId13"/>
    <sheet name="Data" sheetId="41" state="hidden" r:id="rId14"/>
    <sheet name="Merge" sheetId="42" state="hidden" r:id="rId15"/>
  </sheets>
  <definedNames>
    <definedName name="_xlnm._FilterDatabase" localSheetId="11" hidden="1">'Filtered Class List'!$A$1:$Q$603</definedName>
    <definedName name="_xlnm._FilterDatabase" localSheetId="1" hidden="1">Inputs!$F$1:$J$9</definedName>
    <definedName name="_xlnm._FilterDatabase" localSheetId="14" hidden="1">Merge!$A$1:$AO$3845</definedName>
    <definedName name="_xlnm._FilterDatabase" localSheetId="12" hidden="1">Validation!$K$2:$M$45</definedName>
    <definedName name="_xlnm.Print_Area" localSheetId="7">'447 Fund Sources'!$B$1:$I$39</definedName>
    <definedName name="_xlnm.Print_Area" localSheetId="5">'Agency In-kind Resources'!$B$1:$AP$297</definedName>
    <definedName name="_xlnm.Print_Area" localSheetId="10">'Amendment Log'!$C$1:$G$22</definedName>
    <definedName name="_xlnm.Print_Area" localSheetId="8">Assumptions!$B$1:$D$39</definedName>
    <definedName name="_xlnm.Print_Area" localSheetId="4">'Budgeted Resources'!$B$1:$AP$295</definedName>
    <definedName name="_xlnm.Print_Area" localSheetId="9">Deliverables!$B$1:$E$190</definedName>
    <definedName name="_xlnm.Print_Area" localSheetId="3">'Historical Budget &amp; Actuals'!$C$1:$N$78</definedName>
    <definedName name="_xlnm.Print_Area" localSheetId="1">Inputs!$B$1:$L$41</definedName>
    <definedName name="_xlnm.Print_Area" localSheetId="0">Instructions!$A$1:$B$71</definedName>
    <definedName name="_xlnm.Print_Area" localSheetId="6">'M&amp;O'!$B$1:$Z$52</definedName>
    <definedName name="_xlnm.Print_Area" localSheetId="2">Summary!$B$1:$O$186</definedName>
    <definedName name="_xlnm.Print_Titles" localSheetId="5">'Agency In-kind Resources'!$C:$C,'Agency In-kind Resources'!$1:$4</definedName>
    <definedName name="_xlnm.Print_Titles" localSheetId="4">'Budgeted Resources'!$C:$C,'Budgeted Resources'!$1:$4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8" l="1"/>
  <c r="F44" i="28"/>
  <c r="G44" i="28"/>
  <c r="H44" i="28"/>
  <c r="I44" i="28"/>
  <c r="J44" i="28"/>
  <c r="K44" i="28"/>
  <c r="L44" i="28"/>
  <c r="M44" i="28"/>
  <c r="N44" i="28"/>
  <c r="D44" i="28"/>
  <c r="N46" i="28"/>
  <c r="N140" i="15"/>
  <c r="M140" i="15"/>
  <c r="L140" i="15"/>
  <c r="K140" i="15"/>
  <c r="J140" i="15"/>
  <c r="I140" i="15"/>
  <c r="H140" i="15"/>
  <c r="G140" i="15"/>
  <c r="F140" i="15"/>
  <c r="E140" i="15"/>
  <c r="D140" i="15"/>
  <c r="N139" i="15"/>
  <c r="M139" i="15"/>
  <c r="L139" i="15"/>
  <c r="K139" i="15"/>
  <c r="J139" i="15"/>
  <c r="I139" i="15"/>
  <c r="H139" i="15"/>
  <c r="G139" i="15"/>
  <c r="F139" i="15"/>
  <c r="E139" i="15"/>
  <c r="D139" i="15"/>
  <c r="N138" i="15"/>
  <c r="M138" i="15"/>
  <c r="L138" i="15"/>
  <c r="K138" i="15"/>
  <c r="J138" i="15"/>
  <c r="I138" i="15"/>
  <c r="H138" i="15"/>
  <c r="G138" i="15"/>
  <c r="F138" i="15"/>
  <c r="E138" i="15"/>
  <c r="D138" i="15"/>
  <c r="N137" i="15"/>
  <c r="M137" i="15"/>
  <c r="L137" i="15"/>
  <c r="K137" i="15"/>
  <c r="J137" i="15"/>
  <c r="I137" i="15"/>
  <c r="H137" i="15"/>
  <c r="G137" i="15"/>
  <c r="F137" i="15"/>
  <c r="E137" i="15"/>
  <c r="D137" i="15"/>
  <c r="N136" i="15"/>
  <c r="M136" i="15"/>
  <c r="L136" i="15"/>
  <c r="K136" i="15"/>
  <c r="J136" i="15"/>
  <c r="I136" i="15"/>
  <c r="H136" i="15"/>
  <c r="G136" i="15"/>
  <c r="F136" i="15"/>
  <c r="E136" i="15"/>
  <c r="D136" i="15"/>
  <c r="N135" i="15"/>
  <c r="M135" i="15"/>
  <c r="L135" i="15"/>
  <c r="K135" i="15"/>
  <c r="J135" i="15"/>
  <c r="I135" i="15"/>
  <c r="H135" i="15"/>
  <c r="G135" i="15"/>
  <c r="F135" i="15"/>
  <c r="E135" i="15"/>
  <c r="D135" i="15"/>
  <c r="N134" i="15"/>
  <c r="M134" i="15"/>
  <c r="L134" i="15"/>
  <c r="K134" i="15"/>
  <c r="J134" i="15"/>
  <c r="I134" i="15"/>
  <c r="H134" i="15"/>
  <c r="G134" i="15"/>
  <c r="F134" i="15"/>
  <c r="E134" i="15"/>
  <c r="D134" i="15"/>
  <c r="N133" i="15"/>
  <c r="M133" i="15"/>
  <c r="L133" i="15"/>
  <c r="K133" i="15"/>
  <c r="J133" i="15"/>
  <c r="I133" i="15"/>
  <c r="H133" i="15"/>
  <c r="G133" i="15"/>
  <c r="F133" i="15"/>
  <c r="E133" i="15"/>
  <c r="D133" i="15"/>
  <c r="N132" i="15"/>
  <c r="M132" i="15"/>
  <c r="L132" i="15"/>
  <c r="K132" i="15"/>
  <c r="J132" i="15"/>
  <c r="I132" i="15"/>
  <c r="H132" i="15"/>
  <c r="G132" i="15"/>
  <c r="F132" i="15"/>
  <c r="E132" i="15"/>
  <c r="D132" i="15"/>
  <c r="N131" i="15"/>
  <c r="M131" i="15"/>
  <c r="L131" i="15"/>
  <c r="K131" i="15"/>
  <c r="J131" i="15"/>
  <c r="I131" i="15"/>
  <c r="H131" i="15"/>
  <c r="G131" i="15"/>
  <c r="F131" i="15"/>
  <c r="E131" i="15"/>
  <c r="D131" i="15"/>
  <c r="N130" i="15"/>
  <c r="M130" i="15"/>
  <c r="L130" i="15"/>
  <c r="K130" i="15"/>
  <c r="J130" i="15"/>
  <c r="I130" i="15"/>
  <c r="H130" i="15"/>
  <c r="G130" i="15"/>
  <c r="F130" i="15"/>
  <c r="E130" i="15"/>
  <c r="D130" i="15"/>
  <c r="N129" i="15"/>
  <c r="M129" i="15"/>
  <c r="L129" i="15"/>
  <c r="K129" i="15"/>
  <c r="J129" i="15"/>
  <c r="I129" i="15"/>
  <c r="H129" i="15"/>
  <c r="G129" i="15"/>
  <c r="F129" i="15"/>
  <c r="E129" i="15"/>
  <c r="D129" i="15"/>
  <c r="N128" i="15"/>
  <c r="M128" i="15"/>
  <c r="L128" i="15"/>
  <c r="K128" i="15"/>
  <c r="J128" i="15"/>
  <c r="I128" i="15"/>
  <c r="H128" i="15"/>
  <c r="G128" i="15"/>
  <c r="F128" i="15"/>
  <c r="E128" i="15"/>
  <c r="D128" i="15"/>
  <c r="N127" i="15"/>
  <c r="M127" i="15"/>
  <c r="L127" i="15"/>
  <c r="K127" i="15"/>
  <c r="J127" i="15"/>
  <c r="I127" i="15"/>
  <c r="H127" i="15"/>
  <c r="G127" i="15"/>
  <c r="F127" i="15"/>
  <c r="E127" i="15"/>
  <c r="D127" i="15"/>
  <c r="N126" i="15"/>
  <c r="M126" i="15"/>
  <c r="L126" i="15"/>
  <c r="K126" i="15"/>
  <c r="J126" i="15"/>
  <c r="I126" i="15"/>
  <c r="H126" i="15"/>
  <c r="G126" i="15"/>
  <c r="F126" i="15"/>
  <c r="E126" i="15"/>
  <c r="D126" i="15"/>
  <c r="N125" i="15"/>
  <c r="M125" i="15"/>
  <c r="L125" i="15"/>
  <c r="K125" i="15"/>
  <c r="J125" i="15"/>
  <c r="I125" i="15"/>
  <c r="H125" i="15"/>
  <c r="G125" i="15"/>
  <c r="F125" i="15"/>
  <c r="E125" i="15"/>
  <c r="D125" i="15"/>
  <c r="N124" i="15"/>
  <c r="M124" i="15"/>
  <c r="L124" i="15"/>
  <c r="K124" i="15"/>
  <c r="J124" i="15"/>
  <c r="I124" i="15"/>
  <c r="H124" i="15"/>
  <c r="G124" i="15"/>
  <c r="F124" i="15"/>
  <c r="E124" i="15"/>
  <c r="D124" i="15"/>
  <c r="N123" i="15"/>
  <c r="M123" i="15"/>
  <c r="L123" i="15"/>
  <c r="K123" i="15"/>
  <c r="J123" i="15"/>
  <c r="I123" i="15"/>
  <c r="H123" i="15"/>
  <c r="G123" i="15"/>
  <c r="F123" i="15"/>
  <c r="E123" i="15"/>
  <c r="D123" i="15"/>
  <c r="N122" i="15"/>
  <c r="M122" i="15"/>
  <c r="L122" i="15"/>
  <c r="K122" i="15"/>
  <c r="J122" i="15"/>
  <c r="I122" i="15"/>
  <c r="H122" i="15"/>
  <c r="G122" i="15"/>
  <c r="F122" i="15"/>
  <c r="E122" i="15"/>
  <c r="D122" i="15"/>
  <c r="N121" i="15"/>
  <c r="M121" i="15"/>
  <c r="L121" i="15"/>
  <c r="K121" i="15"/>
  <c r="J121" i="15"/>
  <c r="I121" i="15"/>
  <c r="H121" i="15"/>
  <c r="G121" i="15"/>
  <c r="F121" i="15"/>
  <c r="E121" i="15"/>
  <c r="D121" i="15"/>
  <c r="N120" i="15"/>
  <c r="M120" i="15"/>
  <c r="L120" i="15"/>
  <c r="K120" i="15"/>
  <c r="J120" i="15"/>
  <c r="I120" i="15"/>
  <c r="H120" i="15"/>
  <c r="G120" i="15"/>
  <c r="F120" i="15"/>
  <c r="E120" i="15"/>
  <c r="D120" i="15"/>
  <c r="N119" i="15"/>
  <c r="M119" i="15"/>
  <c r="L119" i="15"/>
  <c r="K119" i="15"/>
  <c r="J119" i="15"/>
  <c r="I119" i="15"/>
  <c r="H119" i="15"/>
  <c r="G119" i="15"/>
  <c r="F119" i="15"/>
  <c r="E119" i="15"/>
  <c r="D119" i="15"/>
  <c r="N118" i="15"/>
  <c r="M118" i="15"/>
  <c r="L118" i="15"/>
  <c r="K118" i="15"/>
  <c r="J118" i="15"/>
  <c r="I118" i="15"/>
  <c r="H118" i="15"/>
  <c r="G118" i="15"/>
  <c r="F118" i="15"/>
  <c r="E118" i="15"/>
  <c r="D118" i="15"/>
  <c r="N117" i="15"/>
  <c r="M117" i="15"/>
  <c r="L117" i="15"/>
  <c r="K117" i="15"/>
  <c r="J117" i="15"/>
  <c r="I117" i="15"/>
  <c r="H117" i="15"/>
  <c r="G117" i="15"/>
  <c r="F117" i="15"/>
  <c r="E117" i="15"/>
  <c r="D117" i="15"/>
  <c r="N116" i="15"/>
  <c r="M116" i="15"/>
  <c r="L116" i="15"/>
  <c r="K116" i="15"/>
  <c r="J116" i="15"/>
  <c r="I116" i="15"/>
  <c r="H116" i="15"/>
  <c r="G116" i="15"/>
  <c r="F116" i="15"/>
  <c r="E116" i="15"/>
  <c r="D116" i="15"/>
  <c r="N115" i="15"/>
  <c r="M115" i="15"/>
  <c r="L115" i="15"/>
  <c r="K115" i="15"/>
  <c r="J115" i="15"/>
  <c r="I115" i="15"/>
  <c r="H115" i="15"/>
  <c r="G115" i="15"/>
  <c r="F115" i="15"/>
  <c r="E115" i="15"/>
  <c r="D115" i="15"/>
  <c r="N114" i="15"/>
  <c r="M114" i="15"/>
  <c r="L114" i="15"/>
  <c r="K114" i="15"/>
  <c r="J114" i="15"/>
  <c r="I114" i="15"/>
  <c r="H114" i="15"/>
  <c r="G114" i="15"/>
  <c r="F114" i="15"/>
  <c r="E114" i="15"/>
  <c r="D114" i="15"/>
  <c r="N113" i="15"/>
  <c r="M113" i="15"/>
  <c r="L113" i="15"/>
  <c r="K113" i="15"/>
  <c r="J113" i="15"/>
  <c r="I113" i="15"/>
  <c r="H113" i="15"/>
  <c r="G113" i="15"/>
  <c r="F113" i="15"/>
  <c r="E113" i="15"/>
  <c r="D113" i="15"/>
  <c r="N109" i="15"/>
  <c r="M109" i="15"/>
  <c r="L109" i="15"/>
  <c r="K109" i="15"/>
  <c r="J109" i="15"/>
  <c r="I109" i="15"/>
  <c r="H109" i="15"/>
  <c r="G109" i="15"/>
  <c r="F109" i="15"/>
  <c r="E109" i="15"/>
  <c r="D109" i="15"/>
  <c r="N108" i="15"/>
  <c r="M108" i="15"/>
  <c r="L108" i="15"/>
  <c r="K108" i="15"/>
  <c r="J108" i="15"/>
  <c r="I108" i="15"/>
  <c r="H108" i="15"/>
  <c r="G108" i="15"/>
  <c r="F108" i="15"/>
  <c r="E108" i="15"/>
  <c r="D108" i="15"/>
  <c r="N107" i="15"/>
  <c r="M107" i="15"/>
  <c r="L107" i="15"/>
  <c r="K107" i="15"/>
  <c r="J107" i="15"/>
  <c r="I107" i="15"/>
  <c r="H107" i="15"/>
  <c r="G107" i="15"/>
  <c r="F107" i="15"/>
  <c r="E107" i="15"/>
  <c r="D107" i="15"/>
  <c r="N106" i="15"/>
  <c r="M106" i="15"/>
  <c r="L106" i="15"/>
  <c r="K106" i="15"/>
  <c r="J106" i="15"/>
  <c r="I106" i="15"/>
  <c r="H106" i="15"/>
  <c r="G106" i="15"/>
  <c r="F106" i="15"/>
  <c r="E106" i="15"/>
  <c r="D106" i="15"/>
  <c r="N105" i="15"/>
  <c r="M105" i="15"/>
  <c r="L105" i="15"/>
  <c r="K105" i="15"/>
  <c r="J105" i="15"/>
  <c r="I105" i="15"/>
  <c r="H105" i="15"/>
  <c r="G105" i="15"/>
  <c r="F105" i="15"/>
  <c r="E105" i="15"/>
  <c r="D105" i="15"/>
  <c r="K4" i="27"/>
  <c r="L4" i="27"/>
  <c r="M4" i="27"/>
  <c r="N4" i="27"/>
  <c r="O4" i="27"/>
  <c r="P4" i="27"/>
  <c r="Q4" i="27"/>
  <c r="R4" i="27"/>
  <c r="S4" i="27"/>
  <c r="T4" i="27"/>
  <c r="U4" i="27"/>
  <c r="N16" i="28"/>
  <c r="G38" i="40"/>
  <c r="F38" i="40"/>
  <c r="E15" i="44"/>
  <c r="F15" i="44"/>
  <c r="D15" i="44"/>
  <c r="M43" i="28"/>
  <c r="L43" i="28"/>
  <c r="K43" i="28"/>
  <c r="J43" i="28"/>
  <c r="I43" i="28"/>
  <c r="H43" i="28"/>
  <c r="G43" i="28"/>
  <c r="F43" i="28"/>
  <c r="E43" i="28"/>
  <c r="D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48" i="28"/>
  <c r="M75" i="28"/>
  <c r="M76" i="28" s="1"/>
  <c r="L75" i="28"/>
  <c r="L76" i="28" s="1"/>
  <c r="K75" i="28"/>
  <c r="K76" i="28" s="1"/>
  <c r="J75" i="28"/>
  <c r="J76" i="28" s="1"/>
  <c r="I75" i="28"/>
  <c r="H75" i="28"/>
  <c r="H76" i="28" s="1"/>
  <c r="G75" i="28"/>
  <c r="G76" i="28" s="1"/>
  <c r="F75" i="28"/>
  <c r="F76" i="28" s="1"/>
  <c r="E75" i="28"/>
  <c r="E76" i="28" s="1"/>
  <c r="D75" i="28"/>
  <c r="D76" i="28" s="1"/>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3" i="28" l="1"/>
  <c r="N75" i="28"/>
  <c r="I76" i="28"/>
  <c r="D141" i="15" l="1"/>
  <c r="N141" i="15"/>
  <c r="E141" i="15"/>
  <c r="H141" i="15"/>
  <c r="O116" i="15"/>
  <c r="J141" i="15"/>
  <c r="L141" i="15"/>
  <c r="M141" i="15"/>
  <c r="O117" i="15"/>
  <c r="O118" i="15"/>
  <c r="G141" i="15"/>
  <c r="O119" i="15"/>
  <c r="O121" i="15"/>
  <c r="O122" i="15"/>
  <c r="O123" i="15"/>
  <c r="O124" i="15"/>
  <c r="I141" i="15"/>
  <c r="O127" i="15"/>
  <c r="O128" i="15"/>
  <c r="O129" i="15"/>
  <c r="O131" i="15"/>
  <c r="O132" i="15"/>
  <c r="O133" i="15"/>
  <c r="O134" i="15"/>
  <c r="O135" i="15"/>
  <c r="O136" i="15"/>
  <c r="O137" i="15"/>
  <c r="O138" i="15"/>
  <c r="O139" i="15"/>
  <c r="O140"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13" i="15"/>
  <c r="O130" i="15"/>
  <c r="O126" i="15"/>
  <c r="O125" i="15"/>
  <c r="O114" i="15"/>
  <c r="AP291" i="27"/>
  <c r="AO291" i="27"/>
  <c r="AN291" i="27"/>
  <c r="AM291" i="27"/>
  <c r="AL291" i="27"/>
  <c r="AK291" i="27"/>
  <c r="AJ291" i="27"/>
  <c r="AI291" i="27"/>
  <c r="AH291" i="27"/>
  <c r="AG291" i="27"/>
  <c r="AF291" i="27"/>
  <c r="AE291" i="27"/>
  <c r="AD291" i="27"/>
  <c r="AC291" i="27"/>
  <c r="AB291" i="27"/>
  <c r="AA291" i="27"/>
  <c r="Z291" i="27"/>
  <c r="Y291" i="27"/>
  <c r="X291" i="27"/>
  <c r="W291" i="27"/>
  <c r="V291" i="27"/>
  <c r="U291" i="27"/>
  <c r="T291" i="27"/>
  <c r="S291" i="27"/>
  <c r="R291" i="27"/>
  <c r="Q291" i="27"/>
  <c r="P291" i="27"/>
  <c r="O291" i="27"/>
  <c r="N291" i="27"/>
  <c r="M291" i="27"/>
  <c r="L291" i="27"/>
  <c r="K291" i="27"/>
  <c r="J291" i="27"/>
  <c r="E8" i="34"/>
  <c r="E169" i="34" s="1"/>
  <c r="D169" i="34"/>
  <c r="E146" i="34"/>
  <c r="D146" i="34"/>
  <c r="E123" i="34"/>
  <c r="D123" i="34"/>
  <c r="E100" i="34"/>
  <c r="D100" i="34"/>
  <c r="E77" i="34"/>
  <c r="D77" i="34"/>
  <c r="E54" i="34"/>
  <c r="D54" i="34"/>
  <c r="D31" i="34"/>
  <c r="E31" i="34"/>
  <c r="I28" i="11"/>
  <c r="H28" i="11"/>
  <c r="D8" i="34"/>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AP167" i="27"/>
  <c r="AO167" i="27"/>
  <c r="AN167" i="27"/>
  <c r="AM167" i="27"/>
  <c r="AL167" i="27"/>
  <c r="AK167" i="27"/>
  <c r="AJ167" i="27"/>
  <c r="AI167" i="27"/>
  <c r="AH167" i="27"/>
  <c r="AG167" i="27"/>
  <c r="AF167" i="27"/>
  <c r="AE167" i="27"/>
  <c r="AD167" i="27"/>
  <c r="AC167" i="27"/>
  <c r="AB167" i="27"/>
  <c r="AA167" i="27"/>
  <c r="Z167" i="27"/>
  <c r="Y167" i="27"/>
  <c r="X167" i="27"/>
  <c r="W167" i="27"/>
  <c r="V167" i="27"/>
  <c r="U167" i="27"/>
  <c r="T167" i="27"/>
  <c r="S167" i="27"/>
  <c r="R167" i="27"/>
  <c r="Q167" i="27"/>
  <c r="P167" i="27"/>
  <c r="O167" i="27"/>
  <c r="N167" i="27"/>
  <c r="M167" i="27"/>
  <c r="L167" i="27"/>
  <c r="K167" i="27"/>
  <c r="J167" i="27"/>
  <c r="AP196" i="27"/>
  <c r="AO196" i="27"/>
  <c r="AN196" i="27"/>
  <c r="AM196" i="27"/>
  <c r="AL196" i="27"/>
  <c r="AK196" i="27"/>
  <c r="AJ196" i="27"/>
  <c r="AI196" i="27"/>
  <c r="AH196" i="27"/>
  <c r="AG196" i="27"/>
  <c r="AF196" i="27"/>
  <c r="AE196" i="27"/>
  <c r="AD196" i="27"/>
  <c r="AC196" i="27"/>
  <c r="AB196" i="27"/>
  <c r="AA196" i="27"/>
  <c r="Z196" i="27"/>
  <c r="Y196" i="27"/>
  <c r="X196" i="27"/>
  <c r="W196" i="27"/>
  <c r="V196" i="27"/>
  <c r="U196" i="27"/>
  <c r="T196" i="27"/>
  <c r="S196" i="27"/>
  <c r="R196" i="27"/>
  <c r="Q196" i="27"/>
  <c r="P196" i="27"/>
  <c r="O196" i="27"/>
  <c r="N196" i="27"/>
  <c r="M196" i="27"/>
  <c r="L196" i="27"/>
  <c r="K196" i="27"/>
  <c r="J196"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P225" i="27"/>
  <c r="O225" i="27"/>
  <c r="N225" i="27"/>
  <c r="M225" i="27"/>
  <c r="L225" i="27"/>
  <c r="K225" i="27"/>
  <c r="J225" i="27"/>
  <c r="AP254" i="27"/>
  <c r="AO254" i="27"/>
  <c r="AN254" i="27"/>
  <c r="AM254" i="27"/>
  <c r="AL254" i="27"/>
  <c r="AK254" i="27"/>
  <c r="AJ254" i="27"/>
  <c r="AI254" i="27"/>
  <c r="AH254" i="27"/>
  <c r="AG254" i="27"/>
  <c r="AF254" i="27"/>
  <c r="AE254" i="27"/>
  <c r="AD254" i="27"/>
  <c r="AC254" i="27"/>
  <c r="AB254" i="27"/>
  <c r="AA254" i="27"/>
  <c r="Z254" i="27"/>
  <c r="Y254" i="27"/>
  <c r="X254" i="27"/>
  <c r="W254" i="27"/>
  <c r="V254" i="27"/>
  <c r="U254" i="27"/>
  <c r="T254" i="27"/>
  <c r="S254" i="27"/>
  <c r="R254" i="27"/>
  <c r="Q254" i="27"/>
  <c r="P254" i="27"/>
  <c r="O254" i="27"/>
  <c r="N254" i="27"/>
  <c r="M254" i="27"/>
  <c r="L254" i="27"/>
  <c r="K254" i="27"/>
  <c r="J254" i="27"/>
  <c r="AP254" i="6"/>
  <c r="AO254" i="6"/>
  <c r="AN254" i="6"/>
  <c r="AM254" i="6"/>
  <c r="AL254" i="6"/>
  <c r="AK254" i="6"/>
  <c r="AJ254" i="6"/>
  <c r="AI254" i="6"/>
  <c r="AH254" i="6"/>
  <c r="AG254" i="6"/>
  <c r="AF254" i="6"/>
  <c r="AE254" i="6"/>
  <c r="AD254" i="6"/>
  <c r="AC254" i="6"/>
  <c r="AB254" i="6"/>
  <c r="AA254" i="6"/>
  <c r="Z254" i="6"/>
  <c r="Y254" i="6"/>
  <c r="X254" i="6"/>
  <c r="W254" i="6"/>
  <c r="V254" i="6"/>
  <c r="U254" i="6"/>
  <c r="T254" i="6"/>
  <c r="S254" i="6"/>
  <c r="R254" i="6"/>
  <c r="Q254" i="6"/>
  <c r="P254" i="6"/>
  <c r="O254" i="6"/>
  <c r="N254" i="6"/>
  <c r="M254" i="6"/>
  <c r="L254" i="6"/>
  <c r="K254" i="6"/>
  <c r="J254" i="6"/>
  <c r="AP225" i="6"/>
  <c r="AO225" i="6"/>
  <c r="AN225" i="6"/>
  <c r="AM225" i="6"/>
  <c r="AL225" i="6"/>
  <c r="AK225" i="6"/>
  <c r="AJ225" i="6"/>
  <c r="AI225" i="6"/>
  <c r="AH225" i="6"/>
  <c r="AG225" i="6"/>
  <c r="AF225" i="6"/>
  <c r="AE225" i="6"/>
  <c r="AD225" i="6"/>
  <c r="AC225" i="6"/>
  <c r="AB225" i="6"/>
  <c r="AA225" i="6"/>
  <c r="Z225" i="6"/>
  <c r="Y225" i="6"/>
  <c r="X225" i="6"/>
  <c r="W225" i="6"/>
  <c r="V225" i="6"/>
  <c r="U225" i="6"/>
  <c r="T225" i="6"/>
  <c r="S225" i="6"/>
  <c r="R225" i="6"/>
  <c r="Q225" i="6"/>
  <c r="P225" i="6"/>
  <c r="O225" i="6"/>
  <c r="N225" i="6"/>
  <c r="M225" i="6"/>
  <c r="L225" i="6"/>
  <c r="K225" i="6"/>
  <c r="J225" i="6"/>
  <c r="AP196" i="6"/>
  <c r="AO196" i="6"/>
  <c r="AN196" i="6"/>
  <c r="AM196" i="6"/>
  <c r="AL196" i="6"/>
  <c r="AK196" i="6"/>
  <c r="AJ196" i="6"/>
  <c r="AI196" i="6"/>
  <c r="AH196" i="6"/>
  <c r="AG196" i="6"/>
  <c r="AF196" i="6"/>
  <c r="AE196" i="6"/>
  <c r="AD196" i="6"/>
  <c r="AC196" i="6"/>
  <c r="AB196" i="6"/>
  <c r="AA196" i="6"/>
  <c r="Z196" i="6"/>
  <c r="Y196" i="6"/>
  <c r="X196" i="6"/>
  <c r="W196" i="6"/>
  <c r="V196" i="6"/>
  <c r="U196" i="6"/>
  <c r="T196" i="6"/>
  <c r="S196" i="6"/>
  <c r="R196" i="6"/>
  <c r="Q196" i="6"/>
  <c r="P196" i="6"/>
  <c r="O196" i="6"/>
  <c r="N196" i="6"/>
  <c r="M196" i="6"/>
  <c r="L196" i="6"/>
  <c r="K196" i="6"/>
  <c r="J196" i="6"/>
  <c r="AP167" i="6"/>
  <c r="AO167" i="6"/>
  <c r="AN167" i="6"/>
  <c r="AM167" i="6"/>
  <c r="AL167" i="6"/>
  <c r="AK167" i="6"/>
  <c r="AJ167" i="6"/>
  <c r="AI167" i="6"/>
  <c r="AH167" i="6"/>
  <c r="AG167" i="6"/>
  <c r="AF167" i="6"/>
  <c r="AE167" i="6"/>
  <c r="AD167" i="6"/>
  <c r="AC167" i="6"/>
  <c r="AB167" i="6"/>
  <c r="AA167" i="6"/>
  <c r="Z167" i="6"/>
  <c r="Y167" i="6"/>
  <c r="X167" i="6"/>
  <c r="W167" i="6"/>
  <c r="V167" i="6"/>
  <c r="U167" i="6"/>
  <c r="T167" i="6"/>
  <c r="S167" i="6"/>
  <c r="R167" i="6"/>
  <c r="Q167" i="6"/>
  <c r="P167" i="6"/>
  <c r="O167" i="6"/>
  <c r="N167" i="6"/>
  <c r="M167" i="6"/>
  <c r="L167" i="6"/>
  <c r="K167" i="6"/>
  <c r="J167"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9" i="11"/>
  <c r="D3" i="41"/>
  <c r="E3" i="41"/>
  <c r="F3" i="41"/>
  <c r="G3" i="41"/>
  <c r="H3" i="41"/>
  <c r="I3" i="41"/>
  <c r="J3" i="41"/>
  <c r="K3" i="41"/>
  <c r="L3" i="41"/>
  <c r="M3" i="41"/>
  <c r="N3" i="41"/>
  <c r="O3" i="41"/>
  <c r="P3" i="41"/>
  <c r="Q3" i="41"/>
  <c r="R3" i="41"/>
  <c r="S3" i="41"/>
  <c r="T3" i="41"/>
  <c r="U3" i="41"/>
  <c r="V3" i="41"/>
  <c r="W3" i="41"/>
  <c r="X3" i="41"/>
  <c r="Y3" i="41"/>
  <c r="Z3" i="41"/>
  <c r="AA3" i="41"/>
  <c r="AB3" i="41"/>
  <c r="AC3" i="41"/>
  <c r="AD3" i="41"/>
  <c r="AE3" i="41"/>
  <c r="AF3" i="41"/>
  <c r="AG3" i="41"/>
  <c r="AH3" i="41"/>
  <c r="AI3" i="41"/>
  <c r="D4" i="41"/>
  <c r="E4" i="41"/>
  <c r="F4" i="41"/>
  <c r="G4" i="41"/>
  <c r="H4" i="41"/>
  <c r="I4" i="41"/>
  <c r="J4" i="41"/>
  <c r="K4" i="41"/>
  <c r="L4" i="41"/>
  <c r="M4" i="41"/>
  <c r="N4" i="41"/>
  <c r="O4" i="41"/>
  <c r="P4" i="41"/>
  <c r="Q4" i="41"/>
  <c r="R4" i="41"/>
  <c r="S4" i="41"/>
  <c r="T4" i="41"/>
  <c r="U4" i="41"/>
  <c r="V4" i="41"/>
  <c r="W4" i="41"/>
  <c r="X4" i="41"/>
  <c r="Y4" i="41"/>
  <c r="Z4" i="41"/>
  <c r="AA4" i="41"/>
  <c r="AB4" i="41"/>
  <c r="AC4" i="41"/>
  <c r="AD4" i="41"/>
  <c r="AE4" i="41"/>
  <c r="AF4" i="41"/>
  <c r="AG4" i="41"/>
  <c r="AH4" i="41"/>
  <c r="AI4" i="41"/>
  <c r="D5" i="41"/>
  <c r="E5" i="41"/>
  <c r="F5" i="41"/>
  <c r="G5" i="41"/>
  <c r="H5" i="41"/>
  <c r="I5" i="41"/>
  <c r="J5" i="41"/>
  <c r="K5" i="41"/>
  <c r="L5" i="41"/>
  <c r="M5" i="41"/>
  <c r="N5" i="41"/>
  <c r="O5" i="41"/>
  <c r="P5" i="41"/>
  <c r="Q5" i="41"/>
  <c r="R5" i="41"/>
  <c r="S5" i="41"/>
  <c r="T5" i="41"/>
  <c r="U5" i="41"/>
  <c r="V5" i="41"/>
  <c r="W5" i="41"/>
  <c r="X5" i="41"/>
  <c r="Y5" i="41"/>
  <c r="Z5" i="41"/>
  <c r="AA5" i="41"/>
  <c r="AB5" i="41"/>
  <c r="AC5" i="41"/>
  <c r="AD5" i="41"/>
  <c r="AE5" i="41"/>
  <c r="AF5" i="41"/>
  <c r="AG5" i="41"/>
  <c r="AH5" i="41"/>
  <c r="AI5"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D7" i="41"/>
  <c r="E7" i="41"/>
  <c r="F7" i="41"/>
  <c r="G7" i="41"/>
  <c r="H7" i="41"/>
  <c r="I7" i="41"/>
  <c r="J7" i="41"/>
  <c r="K7" i="41"/>
  <c r="L7" i="41"/>
  <c r="M7" i="41"/>
  <c r="N7" i="41"/>
  <c r="O7" i="41"/>
  <c r="P7" i="41"/>
  <c r="Q7" i="41"/>
  <c r="R7" i="41"/>
  <c r="S7" i="41"/>
  <c r="T7" i="41"/>
  <c r="U7" i="41"/>
  <c r="V7" i="41"/>
  <c r="W7" i="41"/>
  <c r="X7" i="41"/>
  <c r="Y7" i="41"/>
  <c r="Z7" i="41"/>
  <c r="AA7" i="41"/>
  <c r="AB7" i="41"/>
  <c r="AC7" i="41"/>
  <c r="AD7" i="41"/>
  <c r="AE7" i="41"/>
  <c r="AF7" i="41"/>
  <c r="AG7" i="41"/>
  <c r="AH7" i="41"/>
  <c r="AI7" i="41"/>
  <c r="D8" i="41"/>
  <c r="E8" i="41"/>
  <c r="F8" i="41"/>
  <c r="G8" i="41"/>
  <c r="H8" i="41"/>
  <c r="I8" i="41"/>
  <c r="J8" i="41"/>
  <c r="K8" i="41"/>
  <c r="L8" i="41"/>
  <c r="M8" i="41"/>
  <c r="N8" i="41"/>
  <c r="O8" i="41"/>
  <c r="P8" i="41"/>
  <c r="Q8" i="41"/>
  <c r="R8" i="41"/>
  <c r="S8" i="41"/>
  <c r="T8" i="41"/>
  <c r="U8" i="41"/>
  <c r="V8" i="41"/>
  <c r="W8" i="41"/>
  <c r="X8" i="41"/>
  <c r="Y8" i="41"/>
  <c r="Z8" i="41"/>
  <c r="AA8" i="41"/>
  <c r="AB8" i="41"/>
  <c r="AC8" i="41"/>
  <c r="AD8" i="41"/>
  <c r="AE8" i="41"/>
  <c r="AF8" i="41"/>
  <c r="AG8" i="41"/>
  <c r="AH8" i="41"/>
  <c r="AI8" i="41"/>
  <c r="D9" i="41"/>
  <c r="E9" i="41"/>
  <c r="F9" i="41"/>
  <c r="G9" i="41"/>
  <c r="H9" i="41"/>
  <c r="I9" i="41"/>
  <c r="J9" i="41"/>
  <c r="K9" i="41"/>
  <c r="L9" i="41"/>
  <c r="M9" i="41"/>
  <c r="N9" i="41"/>
  <c r="O9" i="41"/>
  <c r="P9" i="41"/>
  <c r="Q9" i="41"/>
  <c r="R9" i="41"/>
  <c r="S9" i="41"/>
  <c r="T9" i="41"/>
  <c r="U9" i="41"/>
  <c r="V9" i="41"/>
  <c r="W9" i="41"/>
  <c r="X9" i="41"/>
  <c r="Y9" i="41"/>
  <c r="Z9" i="41"/>
  <c r="AA9" i="41"/>
  <c r="AB9" i="41"/>
  <c r="AC9" i="41"/>
  <c r="AD9" i="41"/>
  <c r="AE9" i="41"/>
  <c r="AF9" i="41"/>
  <c r="AG9" i="41"/>
  <c r="AH9" i="41"/>
  <c r="AI9" i="41"/>
  <c r="D10" i="41"/>
  <c r="E10" i="41"/>
  <c r="F10" i="41"/>
  <c r="G10" i="41"/>
  <c r="H10" i="41"/>
  <c r="I10" i="41"/>
  <c r="J10" i="41"/>
  <c r="K10" i="41"/>
  <c r="L10" i="41"/>
  <c r="M10" i="41"/>
  <c r="N10" i="41"/>
  <c r="O10" i="41"/>
  <c r="P10" i="41"/>
  <c r="Q10" i="41"/>
  <c r="R10" i="41"/>
  <c r="S10" i="41"/>
  <c r="T10" i="41"/>
  <c r="U10" i="41"/>
  <c r="V10" i="41"/>
  <c r="W10" i="41"/>
  <c r="X10" i="41"/>
  <c r="Y10" i="41"/>
  <c r="Z10" i="41"/>
  <c r="AA10" i="41"/>
  <c r="AB10" i="41"/>
  <c r="AC10" i="41"/>
  <c r="AD10" i="41"/>
  <c r="AE10" i="41"/>
  <c r="AF10" i="41"/>
  <c r="AG10" i="41"/>
  <c r="AH10" i="41"/>
  <c r="AI10" i="41"/>
  <c r="D11" i="41"/>
  <c r="E11" i="41"/>
  <c r="F11" i="41"/>
  <c r="G11" i="41"/>
  <c r="H11" i="41"/>
  <c r="I11" i="41"/>
  <c r="J11" i="41"/>
  <c r="K11" i="41"/>
  <c r="L11" i="41"/>
  <c r="M11" i="41"/>
  <c r="N11" i="41"/>
  <c r="O11" i="41"/>
  <c r="P11" i="41"/>
  <c r="Q11" i="41"/>
  <c r="R11" i="41"/>
  <c r="S11" i="41"/>
  <c r="T11" i="41"/>
  <c r="U11" i="41"/>
  <c r="V11" i="41"/>
  <c r="W11" i="41"/>
  <c r="X11" i="41"/>
  <c r="Y11" i="41"/>
  <c r="Z11" i="41"/>
  <c r="AA11" i="41"/>
  <c r="AB11" i="41"/>
  <c r="AC11" i="41"/>
  <c r="AD11" i="41"/>
  <c r="AE11" i="41"/>
  <c r="AF11" i="41"/>
  <c r="AG11" i="41"/>
  <c r="AH11" i="41"/>
  <c r="AI11" i="41"/>
  <c r="D12" i="41"/>
  <c r="E12" i="41"/>
  <c r="F12" i="41"/>
  <c r="G12" i="41"/>
  <c r="H12" i="41"/>
  <c r="I12" i="41"/>
  <c r="J12" i="41"/>
  <c r="K12" i="41"/>
  <c r="L12" i="41"/>
  <c r="M12" i="41"/>
  <c r="N12" i="41"/>
  <c r="O12" i="41"/>
  <c r="P12" i="41"/>
  <c r="Q12" i="41"/>
  <c r="R12" i="41"/>
  <c r="S12" i="41"/>
  <c r="T12" i="41"/>
  <c r="U12" i="41"/>
  <c r="V12" i="41"/>
  <c r="W12" i="41"/>
  <c r="X12" i="41"/>
  <c r="Y12" i="41"/>
  <c r="Z12" i="41"/>
  <c r="AA12" i="41"/>
  <c r="AB12" i="41"/>
  <c r="AC12" i="41"/>
  <c r="AD12" i="41"/>
  <c r="AE12" i="41"/>
  <c r="AF12" i="41"/>
  <c r="AG12" i="41"/>
  <c r="AH12" i="41"/>
  <c r="AI12" i="41"/>
  <c r="D13" i="41"/>
  <c r="E13" i="41"/>
  <c r="F13" i="41"/>
  <c r="G13" i="41"/>
  <c r="H13" i="41"/>
  <c r="I13" i="41"/>
  <c r="J13" i="41"/>
  <c r="K13" i="41"/>
  <c r="L13" i="41"/>
  <c r="M13" i="41"/>
  <c r="N13" i="41"/>
  <c r="O13" i="41"/>
  <c r="P13" i="41"/>
  <c r="Q13" i="41"/>
  <c r="R13" i="41"/>
  <c r="S13" i="41"/>
  <c r="T13" i="41"/>
  <c r="U13" i="41"/>
  <c r="V13" i="41"/>
  <c r="W13" i="41"/>
  <c r="X13" i="41"/>
  <c r="Y13" i="41"/>
  <c r="Z13" i="41"/>
  <c r="AA13" i="41"/>
  <c r="AB13" i="41"/>
  <c r="AC13" i="41"/>
  <c r="AD13" i="41"/>
  <c r="AE13" i="41"/>
  <c r="AF13" i="41"/>
  <c r="AG13" i="41"/>
  <c r="AH13" i="41"/>
  <c r="AI13" i="41"/>
  <c r="D14" i="41"/>
  <c r="E14" i="41"/>
  <c r="F14" i="41"/>
  <c r="G14" i="41"/>
  <c r="H14" i="41"/>
  <c r="I14" i="41"/>
  <c r="J14" i="41"/>
  <c r="K14" i="41"/>
  <c r="L14" i="41"/>
  <c r="M14" i="41"/>
  <c r="N14" i="41"/>
  <c r="O14" i="41"/>
  <c r="P14" i="41"/>
  <c r="Q14" i="41"/>
  <c r="R14" i="41"/>
  <c r="S14" i="41"/>
  <c r="T14" i="41"/>
  <c r="U14" i="41"/>
  <c r="V14" i="41"/>
  <c r="W14" i="41"/>
  <c r="X14" i="41"/>
  <c r="Y14" i="41"/>
  <c r="Z14" i="41"/>
  <c r="AA14" i="41"/>
  <c r="AB14" i="41"/>
  <c r="AC14" i="41"/>
  <c r="AD14" i="41"/>
  <c r="AE14" i="41"/>
  <c r="AF14" i="41"/>
  <c r="AG14" i="41"/>
  <c r="AH14" i="41"/>
  <c r="AI14" i="41"/>
  <c r="D15" i="41"/>
  <c r="E15" i="41"/>
  <c r="F15" i="41"/>
  <c r="G15" i="41"/>
  <c r="H15" i="41"/>
  <c r="I15" i="41"/>
  <c r="J15" i="41"/>
  <c r="K15" i="41"/>
  <c r="L15" i="41"/>
  <c r="M15" i="41"/>
  <c r="N15" i="41"/>
  <c r="O15" i="41"/>
  <c r="P15" i="41"/>
  <c r="Q15" i="41"/>
  <c r="R15" i="41"/>
  <c r="S15" i="41"/>
  <c r="T15" i="41"/>
  <c r="U15" i="41"/>
  <c r="V15" i="41"/>
  <c r="W15" i="41"/>
  <c r="X15" i="41"/>
  <c r="Y15" i="41"/>
  <c r="Z15" i="41"/>
  <c r="AA15" i="41"/>
  <c r="AB15" i="41"/>
  <c r="AC15" i="41"/>
  <c r="AD15" i="41"/>
  <c r="AE15" i="41"/>
  <c r="AF15" i="41"/>
  <c r="AG15" i="41"/>
  <c r="AH15" i="41"/>
  <c r="AI15" i="41"/>
  <c r="D16" i="41"/>
  <c r="E16" i="41"/>
  <c r="F16" i="41"/>
  <c r="G16" i="41"/>
  <c r="H16" i="41"/>
  <c r="I16" i="41"/>
  <c r="J16" i="41"/>
  <c r="K16" i="41"/>
  <c r="L16" i="41"/>
  <c r="M16" i="41"/>
  <c r="N16" i="41"/>
  <c r="O16" i="41"/>
  <c r="P16" i="41"/>
  <c r="Q16" i="41"/>
  <c r="R16" i="41"/>
  <c r="S16" i="41"/>
  <c r="T16" i="41"/>
  <c r="U16" i="41"/>
  <c r="V16" i="41"/>
  <c r="W16" i="41"/>
  <c r="X16" i="41"/>
  <c r="Y16" i="41"/>
  <c r="Z16" i="41"/>
  <c r="AA16" i="41"/>
  <c r="AB16" i="41"/>
  <c r="AC16" i="41"/>
  <c r="AD16" i="41"/>
  <c r="AE16" i="41"/>
  <c r="AF16" i="41"/>
  <c r="AG16" i="41"/>
  <c r="AH16" i="41"/>
  <c r="AI16" i="41"/>
  <c r="D17" i="41"/>
  <c r="E17" i="41"/>
  <c r="F17" i="41"/>
  <c r="G17" i="41"/>
  <c r="H17" i="41"/>
  <c r="I17" i="41"/>
  <c r="J17" i="41"/>
  <c r="K17" i="41"/>
  <c r="L17" i="41"/>
  <c r="M17" i="41"/>
  <c r="N17" i="41"/>
  <c r="O17" i="41"/>
  <c r="P17" i="41"/>
  <c r="Q17" i="41"/>
  <c r="R17" i="41"/>
  <c r="S17" i="41"/>
  <c r="T17" i="41"/>
  <c r="U17" i="41"/>
  <c r="V17" i="41"/>
  <c r="W17" i="41"/>
  <c r="X17" i="41"/>
  <c r="Y17" i="41"/>
  <c r="Z17" i="41"/>
  <c r="AA17" i="41"/>
  <c r="AB17" i="41"/>
  <c r="AC17" i="41"/>
  <c r="AD17" i="41"/>
  <c r="AE17" i="41"/>
  <c r="AF17" i="41"/>
  <c r="AG17" i="41"/>
  <c r="AH17" i="41"/>
  <c r="AI17" i="41"/>
  <c r="D18" i="41"/>
  <c r="E18" i="41"/>
  <c r="F18" i="41"/>
  <c r="G18" i="41"/>
  <c r="H18" i="41"/>
  <c r="I18" i="41"/>
  <c r="J18" i="41"/>
  <c r="K18" i="41"/>
  <c r="L18" i="41"/>
  <c r="M18" i="41"/>
  <c r="N18" i="41"/>
  <c r="O18" i="41"/>
  <c r="P18" i="41"/>
  <c r="Q18" i="41"/>
  <c r="R18" i="41"/>
  <c r="S18" i="41"/>
  <c r="T18" i="41"/>
  <c r="U18" i="41"/>
  <c r="V18" i="41"/>
  <c r="W18" i="41"/>
  <c r="X18" i="41"/>
  <c r="Y18" i="41"/>
  <c r="Z18" i="41"/>
  <c r="AA18" i="41"/>
  <c r="AB18" i="41"/>
  <c r="AC18" i="41"/>
  <c r="AD18" i="41"/>
  <c r="AE18" i="41"/>
  <c r="AF18" i="41"/>
  <c r="AG18" i="41"/>
  <c r="AH18" i="41"/>
  <c r="AI18" i="41"/>
  <c r="D19" i="41"/>
  <c r="E19" i="41"/>
  <c r="F19" i="41"/>
  <c r="G19" i="41"/>
  <c r="H19" i="41"/>
  <c r="I19" i="41"/>
  <c r="J19" i="41"/>
  <c r="K19" i="41"/>
  <c r="L19" i="41"/>
  <c r="M19" i="41"/>
  <c r="N19" i="41"/>
  <c r="O19" i="41"/>
  <c r="P19" i="41"/>
  <c r="Q19" i="41"/>
  <c r="R19" i="41"/>
  <c r="S19" i="41"/>
  <c r="T19" i="41"/>
  <c r="U19" i="41"/>
  <c r="V19" i="41"/>
  <c r="W19" i="41"/>
  <c r="X19" i="41"/>
  <c r="Y19" i="41"/>
  <c r="Z19" i="41"/>
  <c r="AA19" i="41"/>
  <c r="AB19" i="41"/>
  <c r="AC19" i="41"/>
  <c r="AD19" i="41"/>
  <c r="AE19" i="41"/>
  <c r="AF19" i="41"/>
  <c r="AG19" i="41"/>
  <c r="AH19" i="41"/>
  <c r="AI19" i="41"/>
  <c r="D20" i="41"/>
  <c r="E20" i="41"/>
  <c r="F20" i="41"/>
  <c r="G20" i="41"/>
  <c r="H20" i="41"/>
  <c r="I20" i="41"/>
  <c r="J20" i="41"/>
  <c r="K20" i="41"/>
  <c r="L20" i="41"/>
  <c r="M20" i="41"/>
  <c r="N20" i="41"/>
  <c r="O20" i="41"/>
  <c r="P20" i="41"/>
  <c r="Q20" i="41"/>
  <c r="R20" i="41"/>
  <c r="S20" i="41"/>
  <c r="T20" i="41"/>
  <c r="U20" i="41"/>
  <c r="V20" i="41"/>
  <c r="W20" i="41"/>
  <c r="X20" i="41"/>
  <c r="Y20" i="41"/>
  <c r="Z20" i="41"/>
  <c r="AA20" i="41"/>
  <c r="AB20" i="41"/>
  <c r="AC20" i="41"/>
  <c r="AD20" i="41"/>
  <c r="AE20" i="41"/>
  <c r="AF20" i="41"/>
  <c r="AG20" i="41"/>
  <c r="AH20" i="41"/>
  <c r="AI20" i="41"/>
  <c r="D21" i="41"/>
  <c r="E21" i="41"/>
  <c r="F21" i="41"/>
  <c r="G21" i="41"/>
  <c r="H21" i="41"/>
  <c r="I21" i="41"/>
  <c r="J21" i="41"/>
  <c r="K21" i="41"/>
  <c r="L21" i="41"/>
  <c r="M21" i="41"/>
  <c r="N21" i="41"/>
  <c r="O21" i="41"/>
  <c r="P21" i="41"/>
  <c r="Q21" i="41"/>
  <c r="R21" i="41"/>
  <c r="S21" i="41"/>
  <c r="T21" i="41"/>
  <c r="U21" i="41"/>
  <c r="V21" i="41"/>
  <c r="W21" i="41"/>
  <c r="X21" i="41"/>
  <c r="Y21" i="41"/>
  <c r="Z21" i="41"/>
  <c r="AA21" i="41"/>
  <c r="AB21" i="41"/>
  <c r="AC21" i="41"/>
  <c r="AD21" i="41"/>
  <c r="AE21" i="41"/>
  <c r="AF21" i="41"/>
  <c r="AG21" i="41"/>
  <c r="AH21" i="41"/>
  <c r="AI21" i="41"/>
  <c r="D22" i="41"/>
  <c r="E22" i="41"/>
  <c r="F22" i="41"/>
  <c r="G22" i="41"/>
  <c r="H22" i="41"/>
  <c r="I22" i="41"/>
  <c r="J22" i="41"/>
  <c r="K22" i="41"/>
  <c r="L22" i="41"/>
  <c r="M22" i="41"/>
  <c r="N22" i="41"/>
  <c r="O22" i="41"/>
  <c r="P22" i="41"/>
  <c r="Q22" i="41"/>
  <c r="R22" i="41"/>
  <c r="S22" i="41"/>
  <c r="T22" i="41"/>
  <c r="U22" i="41"/>
  <c r="V22" i="41"/>
  <c r="W22" i="41"/>
  <c r="X22" i="41"/>
  <c r="Y22" i="41"/>
  <c r="Z22" i="41"/>
  <c r="AA22" i="41"/>
  <c r="AB22" i="41"/>
  <c r="AC22" i="41"/>
  <c r="AD22" i="41"/>
  <c r="AE22" i="41"/>
  <c r="AF22" i="41"/>
  <c r="AG22" i="41"/>
  <c r="AH22" i="41"/>
  <c r="AI22" i="41"/>
  <c r="D23" i="41"/>
  <c r="E23" i="41"/>
  <c r="F23" i="41"/>
  <c r="G23" i="41"/>
  <c r="H23" i="41"/>
  <c r="I23" i="41"/>
  <c r="J23" i="41"/>
  <c r="K23" i="41"/>
  <c r="L23" i="41"/>
  <c r="M23" i="41"/>
  <c r="N23" i="41"/>
  <c r="O23" i="41"/>
  <c r="P23" i="41"/>
  <c r="Q23" i="41"/>
  <c r="R23" i="41"/>
  <c r="S23" i="41"/>
  <c r="T23" i="41"/>
  <c r="U23" i="41"/>
  <c r="V23" i="41"/>
  <c r="W23" i="41"/>
  <c r="X23" i="41"/>
  <c r="Y23" i="41"/>
  <c r="Z23" i="41"/>
  <c r="AA23" i="41"/>
  <c r="AB23" i="41"/>
  <c r="AC23" i="41"/>
  <c r="AD23" i="41"/>
  <c r="AE23" i="41"/>
  <c r="AF23" i="41"/>
  <c r="AG23" i="41"/>
  <c r="AH23" i="41"/>
  <c r="AI23" i="41"/>
  <c r="D24" i="41"/>
  <c r="E24" i="41"/>
  <c r="F24" i="41"/>
  <c r="G24" i="41"/>
  <c r="H24" i="41"/>
  <c r="I24" i="41"/>
  <c r="J24" i="41"/>
  <c r="K24" i="41"/>
  <c r="L24" i="41"/>
  <c r="M24" i="41"/>
  <c r="N24" i="41"/>
  <c r="O24" i="41"/>
  <c r="P24" i="41"/>
  <c r="Q24" i="41"/>
  <c r="R24" i="41"/>
  <c r="S24" i="41"/>
  <c r="T24" i="41"/>
  <c r="U24" i="41"/>
  <c r="V24" i="41"/>
  <c r="W24" i="41"/>
  <c r="X24" i="41"/>
  <c r="Y24" i="41"/>
  <c r="Z24" i="41"/>
  <c r="AA24" i="41"/>
  <c r="AB24" i="41"/>
  <c r="AC24" i="41"/>
  <c r="AD24" i="41"/>
  <c r="AE24" i="41"/>
  <c r="AF24" i="41"/>
  <c r="AG24" i="41"/>
  <c r="AH24" i="41"/>
  <c r="AI24" i="41"/>
  <c r="D25" i="41"/>
  <c r="E25" i="41"/>
  <c r="F25" i="41"/>
  <c r="G25" i="41"/>
  <c r="H25" i="41"/>
  <c r="I25" i="41"/>
  <c r="J25" i="41"/>
  <c r="K25" i="41"/>
  <c r="L25" i="41"/>
  <c r="M25" i="41"/>
  <c r="N25" i="41"/>
  <c r="O25" i="41"/>
  <c r="P25" i="41"/>
  <c r="Q25" i="41"/>
  <c r="R25" i="41"/>
  <c r="S25" i="41"/>
  <c r="T25" i="41"/>
  <c r="U25" i="41"/>
  <c r="V25" i="41"/>
  <c r="W25" i="41"/>
  <c r="X25" i="41"/>
  <c r="Y25" i="41"/>
  <c r="Z25" i="41"/>
  <c r="AA25" i="41"/>
  <c r="AB25" i="41"/>
  <c r="AC25" i="41"/>
  <c r="AD25" i="41"/>
  <c r="AE25" i="41"/>
  <c r="AF25" i="41"/>
  <c r="AG25" i="41"/>
  <c r="AH25" i="41"/>
  <c r="AI25" i="41"/>
  <c r="D26" i="41"/>
  <c r="E26" i="41"/>
  <c r="F26" i="41"/>
  <c r="G26" i="41"/>
  <c r="H26" i="41"/>
  <c r="I26" i="41"/>
  <c r="J26" i="41"/>
  <c r="K26" i="41"/>
  <c r="L26" i="41"/>
  <c r="M26" i="41"/>
  <c r="N26" i="41"/>
  <c r="O26" i="41"/>
  <c r="P26" i="41"/>
  <c r="Q26" i="41"/>
  <c r="R26" i="41"/>
  <c r="S26" i="41"/>
  <c r="T26" i="41"/>
  <c r="U26" i="41"/>
  <c r="V26" i="41"/>
  <c r="W26" i="41"/>
  <c r="X26" i="41"/>
  <c r="Y26" i="41"/>
  <c r="Z26" i="41"/>
  <c r="AA26" i="41"/>
  <c r="AB26" i="41"/>
  <c r="AC26" i="41"/>
  <c r="AD26" i="41"/>
  <c r="AE26" i="41"/>
  <c r="AF26" i="41"/>
  <c r="AG26" i="41"/>
  <c r="AH26" i="41"/>
  <c r="AI26" i="41"/>
  <c r="D27" i="41"/>
  <c r="E27" i="41"/>
  <c r="F27" i="41"/>
  <c r="G27" i="41"/>
  <c r="H27" i="41"/>
  <c r="I27" i="41"/>
  <c r="J27" i="41"/>
  <c r="K27" i="41"/>
  <c r="L27" i="41"/>
  <c r="M27" i="41"/>
  <c r="N27" i="41"/>
  <c r="O27" i="41"/>
  <c r="P27" i="41"/>
  <c r="Q27" i="41"/>
  <c r="R27" i="41"/>
  <c r="S27" i="41"/>
  <c r="T27" i="41"/>
  <c r="U27" i="41"/>
  <c r="V27" i="41"/>
  <c r="W27" i="41"/>
  <c r="X27" i="41"/>
  <c r="Y27" i="41"/>
  <c r="Z27" i="41"/>
  <c r="AA27" i="41"/>
  <c r="AB27" i="41"/>
  <c r="AC27" i="41"/>
  <c r="AD27" i="41"/>
  <c r="AE27" i="41"/>
  <c r="AF27" i="41"/>
  <c r="AG27" i="41"/>
  <c r="AH27" i="41"/>
  <c r="AI27" i="41"/>
  <c r="D28" i="41"/>
  <c r="E28" i="41"/>
  <c r="F28" i="41"/>
  <c r="G28" i="41"/>
  <c r="H28" i="41"/>
  <c r="I28" i="41"/>
  <c r="J28" i="41"/>
  <c r="K28" i="41"/>
  <c r="L28" i="41"/>
  <c r="M28" i="41"/>
  <c r="N28" i="41"/>
  <c r="O28" i="41"/>
  <c r="P28" i="41"/>
  <c r="Q28" i="41"/>
  <c r="R28" i="41"/>
  <c r="S28" i="41"/>
  <c r="T28" i="41"/>
  <c r="U28" i="41"/>
  <c r="V28" i="41"/>
  <c r="W28" i="41"/>
  <c r="X28" i="41"/>
  <c r="Y28" i="41"/>
  <c r="Z28" i="41"/>
  <c r="AA28" i="41"/>
  <c r="AB28" i="41"/>
  <c r="AC28" i="41"/>
  <c r="AD28" i="41"/>
  <c r="AE28" i="41"/>
  <c r="AF28" i="41"/>
  <c r="AG28" i="41"/>
  <c r="AH28" i="41"/>
  <c r="AI28" i="41"/>
  <c r="D29" i="41"/>
  <c r="E29" i="41"/>
  <c r="F29" i="41"/>
  <c r="G29" i="41"/>
  <c r="H29" i="41"/>
  <c r="I29" i="41"/>
  <c r="J29" i="41"/>
  <c r="K29" i="41"/>
  <c r="L29" i="41"/>
  <c r="M29" i="41"/>
  <c r="N29" i="41"/>
  <c r="O29" i="41"/>
  <c r="P29" i="41"/>
  <c r="Q29" i="41"/>
  <c r="R29" i="41"/>
  <c r="S29" i="41"/>
  <c r="T29" i="41"/>
  <c r="U29" i="41"/>
  <c r="V29" i="41"/>
  <c r="W29" i="41"/>
  <c r="X29" i="41"/>
  <c r="Y29" i="41"/>
  <c r="Z29" i="41"/>
  <c r="AA29" i="41"/>
  <c r="AB29" i="41"/>
  <c r="AC29" i="41"/>
  <c r="AD29" i="41"/>
  <c r="AE29" i="41"/>
  <c r="AF29" i="41"/>
  <c r="AG29" i="41"/>
  <c r="AH29" i="41"/>
  <c r="AI29" i="41"/>
  <c r="D30" i="41"/>
  <c r="E30" i="41"/>
  <c r="F30" i="4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D31" i="41"/>
  <c r="E31" i="41"/>
  <c r="F31" i="4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D32" i="41"/>
  <c r="E32" i="41"/>
  <c r="F32" i="4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D33" i="41"/>
  <c r="E33" i="41"/>
  <c r="F33" i="4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D34" i="41"/>
  <c r="E34" i="41"/>
  <c r="F34" i="4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D35" i="41"/>
  <c r="E35" i="41"/>
  <c r="F35" i="4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D36" i="41"/>
  <c r="E36" i="41"/>
  <c r="F36" i="4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D37" i="41"/>
  <c r="E37" i="41"/>
  <c r="F37" i="4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D38" i="41"/>
  <c r="E38" i="41"/>
  <c r="F38" i="4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D39" i="41"/>
  <c r="E39" i="41"/>
  <c r="F39" i="41"/>
  <c r="G39" i="41"/>
  <c r="H39" i="41"/>
  <c r="I39" i="41"/>
  <c r="J39" i="41"/>
  <c r="K39" i="41"/>
  <c r="L39" i="41"/>
  <c r="M39" i="41"/>
  <c r="N39" i="41"/>
  <c r="O39" i="41"/>
  <c r="P39" i="41"/>
  <c r="Q39" i="41"/>
  <c r="R39" i="41"/>
  <c r="S39" i="41"/>
  <c r="T39" i="41"/>
  <c r="U39" i="41"/>
  <c r="V39" i="41"/>
  <c r="W39" i="41"/>
  <c r="X39" i="41"/>
  <c r="Y39" i="41"/>
  <c r="Z39" i="41"/>
  <c r="AA39" i="41"/>
  <c r="AB39" i="41"/>
  <c r="AC39" i="41"/>
  <c r="AD39" i="41"/>
  <c r="AE39" i="41"/>
  <c r="AF39" i="41"/>
  <c r="AG39" i="41"/>
  <c r="AH39" i="41"/>
  <c r="AI39" i="41"/>
  <c r="D40" i="41"/>
  <c r="E40" i="41"/>
  <c r="F40" i="41"/>
  <c r="G40" i="41"/>
  <c r="H40" i="41"/>
  <c r="I40" i="41"/>
  <c r="J40" i="41"/>
  <c r="K40" i="41"/>
  <c r="L40" i="41"/>
  <c r="M40" i="41"/>
  <c r="N40" i="41"/>
  <c r="O40" i="41"/>
  <c r="P40" i="41"/>
  <c r="Q40" i="41"/>
  <c r="R40" i="41"/>
  <c r="S40" i="41"/>
  <c r="T40" i="41"/>
  <c r="U40" i="41"/>
  <c r="V40" i="41"/>
  <c r="W40" i="41"/>
  <c r="X40" i="41"/>
  <c r="Y40" i="41"/>
  <c r="Z40" i="41"/>
  <c r="AA40" i="41"/>
  <c r="AB40" i="41"/>
  <c r="AC40" i="41"/>
  <c r="AD40" i="41"/>
  <c r="AE40" i="41"/>
  <c r="AF40" i="41"/>
  <c r="AG40" i="41"/>
  <c r="AH40" i="41"/>
  <c r="AI40" i="41"/>
  <c r="D41" i="41"/>
  <c r="E41" i="41"/>
  <c r="F41" i="4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D42" i="41"/>
  <c r="E42" i="41"/>
  <c r="F42" i="4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D43" i="41"/>
  <c r="E43" i="41"/>
  <c r="F43" i="4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D44" i="41"/>
  <c r="E44" i="41"/>
  <c r="F44" i="4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D45" i="41"/>
  <c r="E45" i="41"/>
  <c r="F45" i="4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D46" i="41"/>
  <c r="E46" i="41"/>
  <c r="F46" i="4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D47" i="41"/>
  <c r="E47" i="41"/>
  <c r="F47" i="4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D48" i="41"/>
  <c r="E48" i="41"/>
  <c r="F48" i="4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D49" i="41"/>
  <c r="E49" i="41"/>
  <c r="F49" i="4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D50" i="41"/>
  <c r="E50" i="41"/>
  <c r="F50" i="41"/>
  <c r="G50" i="41"/>
  <c r="H50" i="41"/>
  <c r="I50" i="41"/>
  <c r="J50" i="41"/>
  <c r="K50" i="41"/>
  <c r="L50" i="41"/>
  <c r="M50" i="41"/>
  <c r="N50" i="41"/>
  <c r="O50" i="41"/>
  <c r="P50" i="41"/>
  <c r="Q50" i="41"/>
  <c r="R50" i="41"/>
  <c r="S50" i="41"/>
  <c r="T50" i="41"/>
  <c r="U50" i="41"/>
  <c r="V50" i="41"/>
  <c r="W50" i="41"/>
  <c r="X50" i="41"/>
  <c r="Y50" i="41"/>
  <c r="Z50" i="41"/>
  <c r="AA50" i="41"/>
  <c r="AB50" i="41"/>
  <c r="AC50" i="41"/>
  <c r="AD50" i="41"/>
  <c r="AE50" i="41"/>
  <c r="AF50" i="41"/>
  <c r="AG50" i="41"/>
  <c r="AH50" i="41"/>
  <c r="AI50" i="41"/>
  <c r="D51" i="41"/>
  <c r="E51" i="41"/>
  <c r="F51" i="41"/>
  <c r="G51" i="41"/>
  <c r="H51" i="41"/>
  <c r="I51" i="41"/>
  <c r="J51" i="41"/>
  <c r="K51" i="41"/>
  <c r="L51" i="41"/>
  <c r="M51" i="41"/>
  <c r="N51" i="41"/>
  <c r="O51" i="41"/>
  <c r="P51" i="41"/>
  <c r="Q51" i="41"/>
  <c r="R51" i="41"/>
  <c r="S51" i="41"/>
  <c r="T51" i="41"/>
  <c r="U51" i="41"/>
  <c r="V51" i="41"/>
  <c r="W51" i="41"/>
  <c r="X51" i="41"/>
  <c r="Y51" i="41"/>
  <c r="Z51" i="41"/>
  <c r="AA51" i="41"/>
  <c r="AB51" i="41"/>
  <c r="AC51" i="41"/>
  <c r="AD51" i="41"/>
  <c r="AE51" i="41"/>
  <c r="AF51" i="41"/>
  <c r="AG51" i="41"/>
  <c r="AH51" i="41"/>
  <c r="AI51" i="41"/>
  <c r="D52" i="41"/>
  <c r="E52" i="41"/>
  <c r="F52" i="4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D53" i="41"/>
  <c r="E53" i="41"/>
  <c r="F53" i="4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D54" i="41"/>
  <c r="E54" i="41"/>
  <c r="F54" i="4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D55" i="41"/>
  <c r="E55" i="41"/>
  <c r="F55" i="4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D56" i="41"/>
  <c r="E56" i="41"/>
  <c r="F56" i="4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D57" i="41"/>
  <c r="E57" i="41"/>
  <c r="F57" i="4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D58" i="41"/>
  <c r="E58" i="41"/>
  <c r="F58" i="4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D59" i="41"/>
  <c r="E59" i="41"/>
  <c r="F59" i="4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D60" i="41"/>
  <c r="E60" i="41"/>
  <c r="F60" i="4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D61" i="41"/>
  <c r="E61" i="41"/>
  <c r="F61" i="41"/>
  <c r="G61" i="41"/>
  <c r="H61" i="41"/>
  <c r="I61" i="41"/>
  <c r="J61" i="41"/>
  <c r="K61" i="41"/>
  <c r="L61" i="41"/>
  <c r="M61" i="41"/>
  <c r="N61" i="41"/>
  <c r="O61" i="41"/>
  <c r="P61" i="41"/>
  <c r="Q61" i="41"/>
  <c r="R61" i="41"/>
  <c r="S61" i="41"/>
  <c r="T61" i="41"/>
  <c r="U61" i="41"/>
  <c r="V61" i="41"/>
  <c r="W61" i="41"/>
  <c r="X61" i="41"/>
  <c r="Y61" i="41"/>
  <c r="Z61" i="41"/>
  <c r="AA61" i="41"/>
  <c r="AB61" i="41"/>
  <c r="AC61" i="41"/>
  <c r="AD61" i="41"/>
  <c r="AE61" i="41"/>
  <c r="AF61" i="41"/>
  <c r="AG61" i="41"/>
  <c r="AH61" i="41"/>
  <c r="AI61" i="41"/>
  <c r="D62" i="41"/>
  <c r="E62" i="41"/>
  <c r="F62" i="41"/>
  <c r="G62" i="41"/>
  <c r="H62" i="41"/>
  <c r="I62" i="41"/>
  <c r="J62" i="41"/>
  <c r="K62" i="41"/>
  <c r="L62" i="41"/>
  <c r="M62" i="41"/>
  <c r="N62" i="41"/>
  <c r="O62" i="41"/>
  <c r="P62" i="41"/>
  <c r="Q62" i="41"/>
  <c r="R62" i="41"/>
  <c r="S62" i="41"/>
  <c r="T62" i="41"/>
  <c r="U62" i="41"/>
  <c r="V62" i="41"/>
  <c r="W62" i="41"/>
  <c r="X62" i="41"/>
  <c r="Y62" i="41"/>
  <c r="Z62" i="41"/>
  <c r="AA62" i="41"/>
  <c r="AB62" i="41"/>
  <c r="AC62" i="41"/>
  <c r="AD62" i="41"/>
  <c r="AE62" i="41"/>
  <c r="AF62" i="41"/>
  <c r="AG62" i="41"/>
  <c r="AH62" i="41"/>
  <c r="AI62" i="41"/>
  <c r="D63" i="41"/>
  <c r="E63" i="41"/>
  <c r="F63" i="41"/>
  <c r="G63" i="41"/>
  <c r="H63" i="41"/>
  <c r="I63" i="41"/>
  <c r="J63" i="41"/>
  <c r="K63" i="41"/>
  <c r="L63" i="41"/>
  <c r="M63" i="41"/>
  <c r="N63" i="41"/>
  <c r="O63" i="41"/>
  <c r="P63" i="41"/>
  <c r="Q63" i="41"/>
  <c r="R63" i="41"/>
  <c r="S63" i="41"/>
  <c r="T63" i="41"/>
  <c r="U63" i="41"/>
  <c r="V63" i="41"/>
  <c r="W63" i="41"/>
  <c r="X63" i="41"/>
  <c r="Y63" i="41"/>
  <c r="Z63" i="41"/>
  <c r="AA63" i="41"/>
  <c r="AB63" i="41"/>
  <c r="AC63" i="41"/>
  <c r="AD63" i="41"/>
  <c r="AE63" i="41"/>
  <c r="AF63" i="41"/>
  <c r="AG63" i="41"/>
  <c r="AH63" i="41"/>
  <c r="AI63" i="41"/>
  <c r="D64" i="41"/>
  <c r="E64" i="41"/>
  <c r="F64" i="41"/>
  <c r="G64" i="41"/>
  <c r="H64" i="41"/>
  <c r="I64" i="41"/>
  <c r="J64" i="41"/>
  <c r="K64" i="41"/>
  <c r="L64" i="41"/>
  <c r="M64" i="41"/>
  <c r="N64" i="41"/>
  <c r="O64" i="41"/>
  <c r="P64" i="41"/>
  <c r="Q64" i="41"/>
  <c r="R64" i="41"/>
  <c r="S64" i="41"/>
  <c r="T64" i="41"/>
  <c r="U64" i="41"/>
  <c r="V64" i="41"/>
  <c r="W64" i="41"/>
  <c r="X64" i="41"/>
  <c r="Y64" i="41"/>
  <c r="Z64" i="41"/>
  <c r="AA64" i="41"/>
  <c r="AB64" i="41"/>
  <c r="AC64" i="41"/>
  <c r="AD64" i="41"/>
  <c r="AE64" i="41"/>
  <c r="AF64" i="41"/>
  <c r="AG64" i="41"/>
  <c r="AH64" i="41"/>
  <c r="AI64" i="41"/>
  <c r="D65" i="41"/>
  <c r="E65" i="41"/>
  <c r="F65" i="41"/>
  <c r="G65" i="41"/>
  <c r="H65" i="41"/>
  <c r="I65" i="41"/>
  <c r="J65" i="41"/>
  <c r="K65" i="41"/>
  <c r="L65" i="41"/>
  <c r="M65" i="41"/>
  <c r="N65" i="41"/>
  <c r="O65" i="41"/>
  <c r="P65" i="41"/>
  <c r="Q65" i="41"/>
  <c r="R65" i="41"/>
  <c r="S65" i="41"/>
  <c r="T65" i="41"/>
  <c r="U65" i="41"/>
  <c r="V65" i="41"/>
  <c r="W65" i="41"/>
  <c r="X65" i="41"/>
  <c r="Y65" i="41"/>
  <c r="Z65" i="41"/>
  <c r="AA65" i="41"/>
  <c r="AB65" i="41"/>
  <c r="AC65" i="41"/>
  <c r="AD65" i="41"/>
  <c r="AE65" i="41"/>
  <c r="AF65" i="41"/>
  <c r="AG65" i="41"/>
  <c r="AH65" i="41"/>
  <c r="AI65" i="41"/>
  <c r="D66" i="41"/>
  <c r="E66" i="41"/>
  <c r="F66" i="41"/>
  <c r="G66" i="41"/>
  <c r="H66" i="41"/>
  <c r="I66" i="41"/>
  <c r="J66" i="41"/>
  <c r="K66" i="41"/>
  <c r="L66" i="41"/>
  <c r="M66" i="41"/>
  <c r="N66" i="41"/>
  <c r="O66" i="41"/>
  <c r="P66" i="41"/>
  <c r="Q66" i="41"/>
  <c r="R66" i="41"/>
  <c r="S66" i="41"/>
  <c r="T66" i="41"/>
  <c r="U66" i="41"/>
  <c r="V66" i="41"/>
  <c r="W66" i="41"/>
  <c r="X66" i="41"/>
  <c r="Y66" i="41"/>
  <c r="Z66" i="41"/>
  <c r="AA66" i="41"/>
  <c r="AB66" i="41"/>
  <c r="AC66" i="41"/>
  <c r="AD66" i="41"/>
  <c r="AE66" i="41"/>
  <c r="AF66" i="41"/>
  <c r="AG66" i="41"/>
  <c r="AH66" i="41"/>
  <c r="AI66" i="41"/>
  <c r="D67" i="41"/>
  <c r="E67" i="41"/>
  <c r="F67" i="41"/>
  <c r="G67" i="41"/>
  <c r="H67" i="41"/>
  <c r="I67" i="41"/>
  <c r="J67" i="41"/>
  <c r="K67" i="41"/>
  <c r="L67" i="41"/>
  <c r="M67" i="41"/>
  <c r="N67" i="41"/>
  <c r="O67" i="41"/>
  <c r="P67" i="41"/>
  <c r="Q67" i="41"/>
  <c r="R67" i="41"/>
  <c r="S67" i="41"/>
  <c r="T67" i="41"/>
  <c r="U67" i="41"/>
  <c r="V67" i="41"/>
  <c r="W67" i="41"/>
  <c r="X67" i="41"/>
  <c r="Y67" i="41"/>
  <c r="Z67" i="41"/>
  <c r="AA67" i="41"/>
  <c r="AB67" i="41"/>
  <c r="AC67" i="41"/>
  <c r="AD67" i="41"/>
  <c r="AE67" i="41"/>
  <c r="AF67" i="41"/>
  <c r="AG67" i="41"/>
  <c r="AH67" i="41"/>
  <c r="AI67" i="41"/>
  <c r="D68" i="41"/>
  <c r="E68" i="41"/>
  <c r="F68" i="41"/>
  <c r="G68" i="41"/>
  <c r="H68" i="41"/>
  <c r="I68" i="41"/>
  <c r="J68" i="41"/>
  <c r="K68" i="41"/>
  <c r="L68" i="41"/>
  <c r="M68" i="41"/>
  <c r="N68" i="41"/>
  <c r="O68" i="41"/>
  <c r="P68" i="41"/>
  <c r="Q68" i="41"/>
  <c r="R68" i="41"/>
  <c r="S68" i="41"/>
  <c r="T68" i="41"/>
  <c r="U68" i="41"/>
  <c r="V68" i="41"/>
  <c r="W68" i="41"/>
  <c r="X68" i="41"/>
  <c r="Y68" i="41"/>
  <c r="Z68" i="41"/>
  <c r="AA68" i="41"/>
  <c r="AB68" i="41"/>
  <c r="AC68" i="41"/>
  <c r="AD68" i="41"/>
  <c r="AE68" i="41"/>
  <c r="AF68" i="41"/>
  <c r="AG68" i="41"/>
  <c r="AH68" i="41"/>
  <c r="AI68" i="41"/>
  <c r="D69" i="41"/>
  <c r="E69" i="41"/>
  <c r="F69" i="41"/>
  <c r="G69" i="41"/>
  <c r="H69" i="41"/>
  <c r="I69" i="41"/>
  <c r="J69" i="41"/>
  <c r="K69" i="41"/>
  <c r="L69" i="41"/>
  <c r="M69" i="41"/>
  <c r="N69" i="41"/>
  <c r="O69" i="41"/>
  <c r="P69" i="41"/>
  <c r="Q69" i="41"/>
  <c r="R69" i="41"/>
  <c r="S69" i="41"/>
  <c r="T69" i="41"/>
  <c r="U69" i="41"/>
  <c r="V69" i="41"/>
  <c r="W69" i="41"/>
  <c r="X69" i="41"/>
  <c r="Y69" i="41"/>
  <c r="Z69" i="41"/>
  <c r="AA69" i="41"/>
  <c r="AB69" i="41"/>
  <c r="AC69" i="41"/>
  <c r="AD69" i="41"/>
  <c r="AE69" i="41"/>
  <c r="AF69" i="41"/>
  <c r="AG69" i="41"/>
  <c r="AH69" i="41"/>
  <c r="AI69" i="41"/>
  <c r="D70" i="41"/>
  <c r="E70" i="41"/>
  <c r="F70" i="41"/>
  <c r="G70" i="41"/>
  <c r="H70" i="41"/>
  <c r="I70" i="41"/>
  <c r="J70" i="41"/>
  <c r="K70" i="41"/>
  <c r="L70" i="41"/>
  <c r="M70" i="41"/>
  <c r="N70" i="41"/>
  <c r="O70" i="41"/>
  <c r="P70" i="41"/>
  <c r="Q70" i="41"/>
  <c r="R70" i="41"/>
  <c r="S70" i="41"/>
  <c r="T70" i="41"/>
  <c r="U70" i="41"/>
  <c r="V70" i="41"/>
  <c r="W70" i="41"/>
  <c r="X70" i="41"/>
  <c r="Y70" i="41"/>
  <c r="Z70" i="41"/>
  <c r="AA70" i="41"/>
  <c r="AB70" i="41"/>
  <c r="AC70" i="41"/>
  <c r="AD70" i="41"/>
  <c r="AE70" i="41"/>
  <c r="AF70" i="41"/>
  <c r="AG70" i="41"/>
  <c r="AH70" i="41"/>
  <c r="AI70" i="41"/>
  <c r="D71" i="41"/>
  <c r="E71" i="41"/>
  <c r="F71" i="41"/>
  <c r="G71" i="41"/>
  <c r="H71" i="41"/>
  <c r="I71" i="41"/>
  <c r="J71" i="41"/>
  <c r="K71" i="41"/>
  <c r="L71" i="41"/>
  <c r="M71" i="41"/>
  <c r="N71" i="41"/>
  <c r="O71" i="41"/>
  <c r="P71" i="41"/>
  <c r="Q71" i="41"/>
  <c r="R71" i="41"/>
  <c r="S71" i="41"/>
  <c r="T71" i="41"/>
  <c r="U71" i="41"/>
  <c r="V71" i="41"/>
  <c r="W71" i="41"/>
  <c r="X71" i="41"/>
  <c r="Y71" i="41"/>
  <c r="Z71" i="41"/>
  <c r="AA71" i="41"/>
  <c r="AB71" i="41"/>
  <c r="AC71" i="41"/>
  <c r="AD71" i="41"/>
  <c r="AE71" i="41"/>
  <c r="AF71" i="41"/>
  <c r="AG71" i="41"/>
  <c r="AH71" i="41"/>
  <c r="AI71" i="41"/>
  <c r="D72" i="41"/>
  <c r="E72" i="41"/>
  <c r="F72" i="41"/>
  <c r="G72" i="41"/>
  <c r="H72" i="41"/>
  <c r="I72" i="41"/>
  <c r="J72" i="41"/>
  <c r="K72" i="41"/>
  <c r="L72" i="41"/>
  <c r="M72" i="41"/>
  <c r="N72" i="41"/>
  <c r="O72" i="41"/>
  <c r="P72" i="41"/>
  <c r="Q72" i="41"/>
  <c r="R72" i="41"/>
  <c r="S72" i="41"/>
  <c r="T72" i="41"/>
  <c r="U72" i="41"/>
  <c r="V72" i="41"/>
  <c r="W72" i="41"/>
  <c r="X72" i="41"/>
  <c r="Y72" i="41"/>
  <c r="Z72" i="41"/>
  <c r="AA72" i="41"/>
  <c r="AB72" i="41"/>
  <c r="AC72" i="41"/>
  <c r="AD72" i="41"/>
  <c r="AE72" i="41"/>
  <c r="AF72" i="41"/>
  <c r="AG72" i="41"/>
  <c r="AH72" i="41"/>
  <c r="AI72" i="41"/>
  <c r="D73" i="41"/>
  <c r="E73" i="41"/>
  <c r="F73" i="41"/>
  <c r="G73" i="41"/>
  <c r="H73" i="41"/>
  <c r="I73" i="41"/>
  <c r="J73" i="41"/>
  <c r="K73" i="41"/>
  <c r="L73" i="41"/>
  <c r="M73" i="41"/>
  <c r="N73" i="41"/>
  <c r="O73" i="41"/>
  <c r="P73" i="41"/>
  <c r="Q73" i="41"/>
  <c r="R73" i="41"/>
  <c r="S73" i="41"/>
  <c r="T73" i="41"/>
  <c r="U73" i="41"/>
  <c r="V73" i="41"/>
  <c r="W73" i="41"/>
  <c r="X73" i="41"/>
  <c r="Y73" i="41"/>
  <c r="Z73" i="41"/>
  <c r="AA73" i="41"/>
  <c r="AB73" i="41"/>
  <c r="AC73" i="41"/>
  <c r="AD73" i="41"/>
  <c r="AE73" i="41"/>
  <c r="AF73" i="41"/>
  <c r="AG73" i="41"/>
  <c r="AH73" i="41"/>
  <c r="AI73" i="41"/>
  <c r="D74" i="41"/>
  <c r="E74" i="41"/>
  <c r="F74" i="41"/>
  <c r="G74" i="41"/>
  <c r="H74" i="41"/>
  <c r="I74" i="41"/>
  <c r="J74" i="41"/>
  <c r="K74" i="41"/>
  <c r="L74" i="41"/>
  <c r="M74" i="41"/>
  <c r="N74" i="41"/>
  <c r="O74" i="41"/>
  <c r="P74" i="41"/>
  <c r="Q74" i="41"/>
  <c r="R74" i="41"/>
  <c r="S74" i="41"/>
  <c r="T74" i="41"/>
  <c r="U74" i="41"/>
  <c r="V74" i="41"/>
  <c r="W74" i="41"/>
  <c r="X74" i="41"/>
  <c r="Y74" i="41"/>
  <c r="Z74" i="41"/>
  <c r="AA74" i="41"/>
  <c r="AB74" i="41"/>
  <c r="AC74" i="41"/>
  <c r="AD74" i="41"/>
  <c r="AE74" i="41"/>
  <c r="AF74" i="41"/>
  <c r="AG74" i="41"/>
  <c r="AH74" i="41"/>
  <c r="AI74" i="41"/>
  <c r="D75" i="41"/>
  <c r="E75" i="41"/>
  <c r="F75" i="41"/>
  <c r="G75" i="41"/>
  <c r="H75" i="41"/>
  <c r="I75" i="41"/>
  <c r="J75" i="41"/>
  <c r="K75" i="41"/>
  <c r="L75" i="41"/>
  <c r="M75" i="41"/>
  <c r="N75" i="41"/>
  <c r="O75" i="41"/>
  <c r="P75" i="41"/>
  <c r="Q75" i="41"/>
  <c r="R75" i="41"/>
  <c r="S75" i="41"/>
  <c r="T75" i="41"/>
  <c r="U75" i="41"/>
  <c r="V75" i="41"/>
  <c r="W75" i="41"/>
  <c r="X75" i="41"/>
  <c r="Y75" i="41"/>
  <c r="Z75" i="41"/>
  <c r="AA75" i="41"/>
  <c r="AB75" i="41"/>
  <c r="AC75" i="41"/>
  <c r="AD75" i="41"/>
  <c r="AE75" i="41"/>
  <c r="AF75" i="41"/>
  <c r="AG75" i="41"/>
  <c r="AH75" i="41"/>
  <c r="AI75" i="41"/>
  <c r="D76" i="41"/>
  <c r="E76" i="41"/>
  <c r="F76" i="41"/>
  <c r="G76" i="41"/>
  <c r="H76" i="41"/>
  <c r="I76" i="41"/>
  <c r="J76" i="41"/>
  <c r="K76" i="41"/>
  <c r="L76" i="41"/>
  <c r="M76" i="41"/>
  <c r="N76" i="41"/>
  <c r="O76" i="41"/>
  <c r="P76" i="41"/>
  <c r="Q76" i="41"/>
  <c r="R76" i="41"/>
  <c r="S76" i="41"/>
  <c r="T76" i="41"/>
  <c r="U76" i="41"/>
  <c r="V76" i="41"/>
  <c r="W76" i="41"/>
  <c r="X76" i="41"/>
  <c r="Y76" i="41"/>
  <c r="Z76" i="41"/>
  <c r="AA76" i="41"/>
  <c r="AB76" i="41"/>
  <c r="AC76" i="41"/>
  <c r="AD76" i="41"/>
  <c r="AE76" i="41"/>
  <c r="AF76" i="41"/>
  <c r="AG76" i="41"/>
  <c r="AH76" i="41"/>
  <c r="AI76" i="41"/>
  <c r="D77" i="41"/>
  <c r="E77" i="41"/>
  <c r="F77" i="41"/>
  <c r="G77" i="41"/>
  <c r="H77" i="41"/>
  <c r="I77" i="41"/>
  <c r="J77" i="41"/>
  <c r="K77" i="41"/>
  <c r="L77" i="41"/>
  <c r="M77" i="41"/>
  <c r="N77" i="41"/>
  <c r="O77" i="41"/>
  <c r="P77" i="41"/>
  <c r="Q77" i="41"/>
  <c r="R77" i="41"/>
  <c r="S77" i="41"/>
  <c r="T77" i="41"/>
  <c r="U77" i="41"/>
  <c r="V77" i="41"/>
  <c r="W77" i="41"/>
  <c r="X77" i="41"/>
  <c r="Y77" i="41"/>
  <c r="Z77" i="41"/>
  <c r="AA77" i="41"/>
  <c r="AB77" i="41"/>
  <c r="AC77" i="41"/>
  <c r="AD77" i="41"/>
  <c r="AE77" i="41"/>
  <c r="AF77" i="41"/>
  <c r="AG77" i="41"/>
  <c r="AH77" i="41"/>
  <c r="AI77" i="41"/>
  <c r="D78" i="41"/>
  <c r="E78" i="41"/>
  <c r="F78" i="41"/>
  <c r="G78" i="41"/>
  <c r="H78" i="41"/>
  <c r="I78" i="41"/>
  <c r="J78" i="41"/>
  <c r="K78" i="41"/>
  <c r="L78" i="41"/>
  <c r="M78" i="41"/>
  <c r="N78" i="41"/>
  <c r="O78" i="41"/>
  <c r="P78" i="41"/>
  <c r="Q78" i="41"/>
  <c r="R78" i="41"/>
  <c r="S78" i="41"/>
  <c r="T78" i="41"/>
  <c r="U78" i="41"/>
  <c r="V78" i="41"/>
  <c r="W78" i="41"/>
  <c r="X78" i="41"/>
  <c r="Y78" i="41"/>
  <c r="Z78" i="41"/>
  <c r="AA78" i="41"/>
  <c r="AB78" i="41"/>
  <c r="AC78" i="41"/>
  <c r="AD78" i="41"/>
  <c r="AE78" i="41"/>
  <c r="AF78" i="41"/>
  <c r="AG78" i="41"/>
  <c r="AH78" i="41"/>
  <c r="AI78"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D80" i="41"/>
  <c r="E80" i="41"/>
  <c r="F80" i="41"/>
  <c r="G80" i="41"/>
  <c r="H80" i="41"/>
  <c r="I80" i="41"/>
  <c r="J80" i="41"/>
  <c r="K80" i="41"/>
  <c r="L80" i="41"/>
  <c r="M80" i="41"/>
  <c r="N80" i="41"/>
  <c r="O80" i="41"/>
  <c r="P80" i="41"/>
  <c r="Q80" i="41"/>
  <c r="R80" i="41"/>
  <c r="S80" i="41"/>
  <c r="T80" i="41"/>
  <c r="U80" i="41"/>
  <c r="V80" i="41"/>
  <c r="W80" i="41"/>
  <c r="X80" i="41"/>
  <c r="Y80" i="41"/>
  <c r="Z80" i="41"/>
  <c r="AA80" i="41"/>
  <c r="AB80" i="41"/>
  <c r="AC80" i="41"/>
  <c r="AD80" i="41"/>
  <c r="AE80" i="41"/>
  <c r="AF80" i="41"/>
  <c r="AG80" i="41"/>
  <c r="AH80" i="41"/>
  <c r="AI80" i="41"/>
  <c r="D81" i="41"/>
  <c r="E81" i="41"/>
  <c r="F81" i="41"/>
  <c r="G81" i="41"/>
  <c r="H81" i="41"/>
  <c r="I81" i="41"/>
  <c r="J81" i="41"/>
  <c r="K81" i="41"/>
  <c r="L81" i="41"/>
  <c r="M81" i="41"/>
  <c r="N81" i="41"/>
  <c r="O81" i="41"/>
  <c r="P81" i="41"/>
  <c r="Q81" i="41"/>
  <c r="R81" i="41"/>
  <c r="S81" i="41"/>
  <c r="T81" i="41"/>
  <c r="U81" i="41"/>
  <c r="V81" i="41"/>
  <c r="W81" i="41"/>
  <c r="X81" i="41"/>
  <c r="Y81" i="41"/>
  <c r="Z81" i="41"/>
  <c r="AA81" i="41"/>
  <c r="AB81" i="41"/>
  <c r="AC81" i="41"/>
  <c r="AD81" i="41"/>
  <c r="AE81" i="41"/>
  <c r="AF81" i="41"/>
  <c r="AG81" i="41"/>
  <c r="AH81" i="41"/>
  <c r="AI81" i="41"/>
  <c r="D82" i="41"/>
  <c r="E82" i="41"/>
  <c r="F82" i="41"/>
  <c r="G82" i="41"/>
  <c r="H82" i="41"/>
  <c r="I82" i="41"/>
  <c r="J82" i="41"/>
  <c r="K82" i="41"/>
  <c r="L82" i="41"/>
  <c r="M82" i="41"/>
  <c r="N82" i="41"/>
  <c r="O82" i="41"/>
  <c r="P82" i="41"/>
  <c r="Q82" i="41"/>
  <c r="R82" i="41"/>
  <c r="S82" i="41"/>
  <c r="T82" i="41"/>
  <c r="U82" i="41"/>
  <c r="V82" i="41"/>
  <c r="W82" i="41"/>
  <c r="X82" i="41"/>
  <c r="Y82" i="41"/>
  <c r="Z82" i="41"/>
  <c r="AA82" i="41"/>
  <c r="AB82" i="41"/>
  <c r="AC82" i="41"/>
  <c r="AD82" i="41"/>
  <c r="AE82" i="41"/>
  <c r="AF82" i="41"/>
  <c r="AG82" i="41"/>
  <c r="AH82" i="41"/>
  <c r="AI82" i="41"/>
  <c r="D83" i="41"/>
  <c r="E83" i="41"/>
  <c r="F83" i="41"/>
  <c r="G83" i="41"/>
  <c r="H83" i="41"/>
  <c r="I83" i="41"/>
  <c r="J83" i="41"/>
  <c r="K83" i="41"/>
  <c r="L83" i="41"/>
  <c r="M83" i="41"/>
  <c r="N83" i="41"/>
  <c r="O83" i="41"/>
  <c r="P83" i="41"/>
  <c r="Q83" i="41"/>
  <c r="R83" i="41"/>
  <c r="S83" i="41"/>
  <c r="T83" i="41"/>
  <c r="U83" i="41"/>
  <c r="V83" i="41"/>
  <c r="W83" i="41"/>
  <c r="X83" i="41"/>
  <c r="Y83" i="41"/>
  <c r="Z83" i="41"/>
  <c r="AA83" i="41"/>
  <c r="AB83" i="41"/>
  <c r="AC83" i="41"/>
  <c r="AD83" i="41"/>
  <c r="AE83" i="41"/>
  <c r="AF83" i="41"/>
  <c r="AG83" i="41"/>
  <c r="AH83" i="41"/>
  <c r="AI83" i="41"/>
  <c r="D84" i="41"/>
  <c r="E84" i="41"/>
  <c r="F84" i="41"/>
  <c r="G84" i="41"/>
  <c r="H84" i="41"/>
  <c r="I84" i="41"/>
  <c r="J84" i="41"/>
  <c r="K84" i="41"/>
  <c r="L84" i="41"/>
  <c r="M84" i="41"/>
  <c r="N84" i="41"/>
  <c r="O84" i="41"/>
  <c r="P84" i="41"/>
  <c r="Q84" i="41"/>
  <c r="R84" i="41"/>
  <c r="S84" i="41"/>
  <c r="T84" i="41"/>
  <c r="U84" i="41"/>
  <c r="V84" i="41"/>
  <c r="W84" i="41"/>
  <c r="X84" i="41"/>
  <c r="Y84" i="41"/>
  <c r="Z84" i="41"/>
  <c r="AA84" i="41"/>
  <c r="AB84" i="41"/>
  <c r="AC84" i="41"/>
  <c r="AD84" i="41"/>
  <c r="AE84" i="41"/>
  <c r="AF84" i="41"/>
  <c r="AG84" i="41"/>
  <c r="AH84" i="41"/>
  <c r="AI84" i="41"/>
  <c r="D85" i="41"/>
  <c r="E85" i="41"/>
  <c r="F85" i="41"/>
  <c r="G85" i="41"/>
  <c r="H85" i="41"/>
  <c r="I85" i="41"/>
  <c r="J85" i="41"/>
  <c r="K85" i="41"/>
  <c r="L85" i="41"/>
  <c r="M85" i="41"/>
  <c r="N85" i="41"/>
  <c r="O85" i="41"/>
  <c r="P85" i="41"/>
  <c r="Q85" i="41"/>
  <c r="R85" i="41"/>
  <c r="S85" i="41"/>
  <c r="T85" i="41"/>
  <c r="U85" i="41"/>
  <c r="V85" i="41"/>
  <c r="W85" i="41"/>
  <c r="X85" i="41"/>
  <c r="Y85" i="41"/>
  <c r="Z85" i="41"/>
  <c r="AA85" i="41"/>
  <c r="AB85" i="41"/>
  <c r="AC85" i="41"/>
  <c r="AD85" i="41"/>
  <c r="AE85" i="41"/>
  <c r="AF85" i="41"/>
  <c r="AG85" i="41"/>
  <c r="AH85" i="41"/>
  <c r="AI85" i="41"/>
  <c r="D86" i="41"/>
  <c r="E86" i="41"/>
  <c r="F86" i="41"/>
  <c r="G86" i="41"/>
  <c r="H86" i="41"/>
  <c r="I86" i="41"/>
  <c r="J86" i="41"/>
  <c r="K86" i="41"/>
  <c r="L86" i="41"/>
  <c r="M86" i="41"/>
  <c r="N86" i="41"/>
  <c r="O86" i="41"/>
  <c r="P86" i="41"/>
  <c r="Q86" i="41"/>
  <c r="R86" i="41"/>
  <c r="S86" i="41"/>
  <c r="T86" i="41"/>
  <c r="U86" i="41"/>
  <c r="V86" i="41"/>
  <c r="W86" i="41"/>
  <c r="X86" i="41"/>
  <c r="Y86" i="41"/>
  <c r="Z86" i="41"/>
  <c r="AA86" i="41"/>
  <c r="AB86" i="41"/>
  <c r="AC86" i="41"/>
  <c r="AD86" i="41"/>
  <c r="AE86" i="41"/>
  <c r="AF86" i="41"/>
  <c r="AG86" i="41"/>
  <c r="AH86" i="41"/>
  <c r="AI86" i="41"/>
  <c r="D87" i="41"/>
  <c r="E87" i="41"/>
  <c r="F87" i="41"/>
  <c r="G87" i="41"/>
  <c r="H87" i="41"/>
  <c r="I87" i="41"/>
  <c r="J87" i="41"/>
  <c r="K87" i="41"/>
  <c r="L87" i="41"/>
  <c r="M87" i="41"/>
  <c r="N87" i="41"/>
  <c r="O87" i="41"/>
  <c r="P87" i="41"/>
  <c r="Q87" i="41"/>
  <c r="R87" i="41"/>
  <c r="S87" i="41"/>
  <c r="T87" i="41"/>
  <c r="U87" i="41"/>
  <c r="V87" i="41"/>
  <c r="W87" i="41"/>
  <c r="X87" i="41"/>
  <c r="Y87" i="41"/>
  <c r="Z87" i="41"/>
  <c r="AA87" i="41"/>
  <c r="AB87" i="41"/>
  <c r="AC87" i="41"/>
  <c r="AD87" i="41"/>
  <c r="AE87" i="41"/>
  <c r="AF87" i="41"/>
  <c r="AG87" i="41"/>
  <c r="AH87" i="41"/>
  <c r="AI87" i="41"/>
  <c r="D88" i="41"/>
  <c r="E88" i="41"/>
  <c r="F88" i="41"/>
  <c r="G88" i="41"/>
  <c r="H88" i="41"/>
  <c r="I88" i="41"/>
  <c r="J88" i="41"/>
  <c r="K88" i="41"/>
  <c r="L88" i="41"/>
  <c r="M88" i="41"/>
  <c r="N88" i="41"/>
  <c r="O88" i="41"/>
  <c r="P88" i="41"/>
  <c r="Q88" i="41"/>
  <c r="R88" i="41"/>
  <c r="S88" i="41"/>
  <c r="T88" i="41"/>
  <c r="U88" i="41"/>
  <c r="V88" i="41"/>
  <c r="W88" i="41"/>
  <c r="X88" i="41"/>
  <c r="Y88" i="41"/>
  <c r="Z88" i="41"/>
  <c r="AA88" i="41"/>
  <c r="AB88" i="41"/>
  <c r="AC88" i="41"/>
  <c r="AD88" i="41"/>
  <c r="AE88" i="41"/>
  <c r="AF88" i="41"/>
  <c r="AG88" i="41"/>
  <c r="AH88" i="41"/>
  <c r="AI88" i="41"/>
  <c r="D89" i="41"/>
  <c r="E89" i="41"/>
  <c r="F89" i="41"/>
  <c r="G89" i="41"/>
  <c r="H89" i="41"/>
  <c r="I89" i="41"/>
  <c r="J89" i="41"/>
  <c r="K89" i="41"/>
  <c r="L89" i="41"/>
  <c r="M89" i="41"/>
  <c r="N89" i="41"/>
  <c r="O89" i="41"/>
  <c r="P89" i="41"/>
  <c r="Q89" i="41"/>
  <c r="R89" i="41"/>
  <c r="S89" i="41"/>
  <c r="T89" i="41"/>
  <c r="U89" i="41"/>
  <c r="V89" i="41"/>
  <c r="W89" i="41"/>
  <c r="X89" i="41"/>
  <c r="Y89" i="41"/>
  <c r="Z89" i="41"/>
  <c r="AA89" i="41"/>
  <c r="AB89" i="41"/>
  <c r="AC89" i="41"/>
  <c r="AD89" i="41"/>
  <c r="AE89" i="41"/>
  <c r="AF89" i="41"/>
  <c r="AG89" i="41"/>
  <c r="AH89" i="41"/>
  <c r="AI89" i="41"/>
  <c r="D90" i="41"/>
  <c r="E90" i="41"/>
  <c r="F90" i="41"/>
  <c r="G90" i="41"/>
  <c r="H90" i="41"/>
  <c r="I90" i="41"/>
  <c r="J90" i="41"/>
  <c r="K90" i="41"/>
  <c r="L90" i="41"/>
  <c r="M90" i="41"/>
  <c r="N90" i="41"/>
  <c r="O90" i="41"/>
  <c r="P90" i="41"/>
  <c r="Q90" i="41"/>
  <c r="R90" i="41"/>
  <c r="S90" i="41"/>
  <c r="T90" i="41"/>
  <c r="U90" i="41"/>
  <c r="V90" i="41"/>
  <c r="W90" i="41"/>
  <c r="X90" i="41"/>
  <c r="Y90" i="41"/>
  <c r="Z90" i="41"/>
  <c r="AA90" i="41"/>
  <c r="AB90" i="41"/>
  <c r="AC90" i="41"/>
  <c r="AD90" i="41"/>
  <c r="AE90" i="41"/>
  <c r="AF90" i="41"/>
  <c r="AG90" i="41"/>
  <c r="AH90" i="41"/>
  <c r="AI90" i="41"/>
  <c r="D91" i="41"/>
  <c r="E91" i="41"/>
  <c r="F91" i="41"/>
  <c r="G91" i="41"/>
  <c r="H91" i="41"/>
  <c r="I91" i="41"/>
  <c r="J91" i="41"/>
  <c r="K91" i="41"/>
  <c r="L91" i="41"/>
  <c r="M91" i="41"/>
  <c r="N91" i="41"/>
  <c r="O91" i="41"/>
  <c r="P91" i="41"/>
  <c r="Q91" i="41"/>
  <c r="R91" i="41"/>
  <c r="S91" i="41"/>
  <c r="T91" i="41"/>
  <c r="U91" i="41"/>
  <c r="V91" i="41"/>
  <c r="W91" i="41"/>
  <c r="X91" i="41"/>
  <c r="Y91" i="41"/>
  <c r="Z91" i="41"/>
  <c r="AA91" i="41"/>
  <c r="AB91" i="41"/>
  <c r="AC91" i="41"/>
  <c r="AD91" i="41"/>
  <c r="AE91" i="41"/>
  <c r="AF91" i="41"/>
  <c r="AG91" i="41"/>
  <c r="AH91" i="41"/>
  <c r="AI91" i="41"/>
  <c r="D92" i="41"/>
  <c r="E92" i="41"/>
  <c r="F92" i="41"/>
  <c r="G92" i="41"/>
  <c r="H92" i="41"/>
  <c r="I92" i="41"/>
  <c r="J92" i="41"/>
  <c r="K92" i="41"/>
  <c r="L92" i="41"/>
  <c r="M92" i="41"/>
  <c r="N92" i="41"/>
  <c r="O92" i="41"/>
  <c r="P92" i="41"/>
  <c r="Q92" i="41"/>
  <c r="R92" i="41"/>
  <c r="S92" i="41"/>
  <c r="T92" i="41"/>
  <c r="U92" i="41"/>
  <c r="V92" i="41"/>
  <c r="W92" i="41"/>
  <c r="X92" i="41"/>
  <c r="Y92" i="41"/>
  <c r="Z92" i="41"/>
  <c r="AA92" i="41"/>
  <c r="AB92" i="41"/>
  <c r="AC92" i="41"/>
  <c r="AD92" i="41"/>
  <c r="AE92" i="41"/>
  <c r="AF92" i="41"/>
  <c r="AG92" i="41"/>
  <c r="AH92" i="41"/>
  <c r="AI92" i="41"/>
  <c r="D93" i="41"/>
  <c r="E93" i="41"/>
  <c r="F93" i="41"/>
  <c r="G93" i="41"/>
  <c r="H93" i="41"/>
  <c r="I93" i="41"/>
  <c r="J93" i="41"/>
  <c r="K93" i="41"/>
  <c r="L93" i="41"/>
  <c r="M93" i="41"/>
  <c r="N93" i="41"/>
  <c r="O93" i="41"/>
  <c r="P93" i="41"/>
  <c r="Q93" i="41"/>
  <c r="R93" i="41"/>
  <c r="S93" i="41"/>
  <c r="T93" i="41"/>
  <c r="U93" i="41"/>
  <c r="V93" i="41"/>
  <c r="W93" i="41"/>
  <c r="X93" i="41"/>
  <c r="Y93" i="41"/>
  <c r="Z93" i="41"/>
  <c r="AA93" i="41"/>
  <c r="AB93" i="41"/>
  <c r="AC93" i="41"/>
  <c r="AD93" i="41"/>
  <c r="AE93" i="41"/>
  <c r="AF93" i="41"/>
  <c r="AG93" i="41"/>
  <c r="AH93" i="41"/>
  <c r="AI93" i="41"/>
  <c r="D94" i="41"/>
  <c r="E94" i="41"/>
  <c r="F94" i="41"/>
  <c r="G94" i="41"/>
  <c r="H94" i="41"/>
  <c r="I94" i="41"/>
  <c r="J94" i="41"/>
  <c r="K94" i="41"/>
  <c r="L94" i="41"/>
  <c r="M94" i="41"/>
  <c r="N94" i="41"/>
  <c r="O94" i="41"/>
  <c r="P94" i="41"/>
  <c r="Q94" i="41"/>
  <c r="R94" i="41"/>
  <c r="S94" i="41"/>
  <c r="T94" i="41"/>
  <c r="U94" i="41"/>
  <c r="V94" i="41"/>
  <c r="W94" i="41"/>
  <c r="X94" i="41"/>
  <c r="Y94" i="41"/>
  <c r="Z94" i="41"/>
  <c r="AA94" i="41"/>
  <c r="AB94" i="41"/>
  <c r="AC94" i="41"/>
  <c r="AD94" i="41"/>
  <c r="AE94" i="41"/>
  <c r="AF94" i="41"/>
  <c r="AG94" i="41"/>
  <c r="AH94" i="41"/>
  <c r="AI94" i="41"/>
  <c r="D95" i="41"/>
  <c r="E95" i="41"/>
  <c r="F95" i="41"/>
  <c r="G95" i="41"/>
  <c r="H95" i="41"/>
  <c r="I95" i="41"/>
  <c r="J95" i="41"/>
  <c r="K95" i="41"/>
  <c r="L95" i="41"/>
  <c r="M95" i="41"/>
  <c r="N95" i="41"/>
  <c r="O95" i="41"/>
  <c r="P95" i="41"/>
  <c r="Q95" i="41"/>
  <c r="R95" i="41"/>
  <c r="S95" i="41"/>
  <c r="T95" i="41"/>
  <c r="U95" i="41"/>
  <c r="V95" i="41"/>
  <c r="W95" i="41"/>
  <c r="X95" i="41"/>
  <c r="Y95" i="41"/>
  <c r="Z95" i="41"/>
  <c r="AA95" i="41"/>
  <c r="AB95" i="41"/>
  <c r="AC95" i="41"/>
  <c r="AD95" i="41"/>
  <c r="AE95" i="41"/>
  <c r="AF95" i="41"/>
  <c r="AG95" i="41"/>
  <c r="AH95" i="41"/>
  <c r="AI95" i="41"/>
  <c r="D96" i="41"/>
  <c r="E96" i="41"/>
  <c r="F96" i="41"/>
  <c r="G96" i="41"/>
  <c r="H96" i="41"/>
  <c r="I96" i="41"/>
  <c r="J96" i="41"/>
  <c r="K96" i="41"/>
  <c r="L96" i="41"/>
  <c r="M96" i="41"/>
  <c r="N96" i="41"/>
  <c r="O96" i="41"/>
  <c r="P96" i="41"/>
  <c r="Q96" i="41"/>
  <c r="R96" i="41"/>
  <c r="S96" i="41"/>
  <c r="T96" i="41"/>
  <c r="U96" i="41"/>
  <c r="V96" i="41"/>
  <c r="W96" i="41"/>
  <c r="X96" i="41"/>
  <c r="Y96" i="41"/>
  <c r="Z96" i="41"/>
  <c r="AA96" i="41"/>
  <c r="AB96" i="41"/>
  <c r="AC96" i="41"/>
  <c r="AD96" i="41"/>
  <c r="AE96" i="41"/>
  <c r="AF96" i="41"/>
  <c r="AG96" i="41"/>
  <c r="AH96" i="41"/>
  <c r="AI96" i="41"/>
  <c r="D97" i="41"/>
  <c r="E97" i="41"/>
  <c r="F97" i="41"/>
  <c r="G97" i="41"/>
  <c r="H97" i="41"/>
  <c r="I97" i="41"/>
  <c r="J97" i="41"/>
  <c r="K97" i="41"/>
  <c r="L97" i="41"/>
  <c r="M97" i="41"/>
  <c r="N97" i="41"/>
  <c r="O97" i="41"/>
  <c r="P97" i="41"/>
  <c r="Q97" i="41"/>
  <c r="R97" i="41"/>
  <c r="S97" i="41"/>
  <c r="T97" i="41"/>
  <c r="U97" i="41"/>
  <c r="V97" i="41"/>
  <c r="W97" i="41"/>
  <c r="X97" i="41"/>
  <c r="Y97" i="41"/>
  <c r="Z97" i="41"/>
  <c r="AA97" i="41"/>
  <c r="AB97" i="41"/>
  <c r="AC97" i="41"/>
  <c r="AD97" i="41"/>
  <c r="AE97" i="41"/>
  <c r="AF97" i="41"/>
  <c r="AG97" i="41"/>
  <c r="AH97" i="41"/>
  <c r="AI97" i="41"/>
  <c r="D98" i="41"/>
  <c r="E98" i="41"/>
  <c r="F98" i="41"/>
  <c r="G98" i="41"/>
  <c r="H98" i="41"/>
  <c r="I98" i="41"/>
  <c r="J98" i="41"/>
  <c r="K98" i="41"/>
  <c r="L98" i="41"/>
  <c r="M98" i="41"/>
  <c r="N98" i="41"/>
  <c r="O98" i="41"/>
  <c r="P98" i="41"/>
  <c r="Q98" i="41"/>
  <c r="R98" i="41"/>
  <c r="S98" i="41"/>
  <c r="T98" i="41"/>
  <c r="U98" i="41"/>
  <c r="V98" i="41"/>
  <c r="W98" i="41"/>
  <c r="X98" i="41"/>
  <c r="Y98" i="41"/>
  <c r="Z98" i="41"/>
  <c r="AA98" i="41"/>
  <c r="AB98" i="41"/>
  <c r="AC98" i="41"/>
  <c r="AD98" i="41"/>
  <c r="AE98" i="41"/>
  <c r="AF98" i="41"/>
  <c r="AG98" i="41"/>
  <c r="AH98" i="41"/>
  <c r="AI98" i="41"/>
  <c r="D99" i="41"/>
  <c r="E99" i="41"/>
  <c r="F99" i="41"/>
  <c r="G99" i="41"/>
  <c r="H99" i="41"/>
  <c r="I99" i="41"/>
  <c r="J99" i="41"/>
  <c r="K99" i="41"/>
  <c r="L99" i="41"/>
  <c r="M99" i="41"/>
  <c r="N99" i="41"/>
  <c r="O99" i="41"/>
  <c r="P99" i="41"/>
  <c r="Q99" i="41"/>
  <c r="R99" i="41"/>
  <c r="S99" i="41"/>
  <c r="T99" i="41"/>
  <c r="U99" i="41"/>
  <c r="V99" i="41"/>
  <c r="W99" i="41"/>
  <c r="X99" i="41"/>
  <c r="Y99" i="41"/>
  <c r="Z99" i="41"/>
  <c r="AA99" i="41"/>
  <c r="AB99" i="41"/>
  <c r="AC99" i="41"/>
  <c r="AD99" i="41"/>
  <c r="AE99" i="41"/>
  <c r="AF99" i="41"/>
  <c r="AG99" i="41"/>
  <c r="AH99" i="41"/>
  <c r="AI99" i="41"/>
  <c r="D100" i="41"/>
  <c r="E100" i="41"/>
  <c r="F100" i="41"/>
  <c r="G100" i="41"/>
  <c r="H100" i="41"/>
  <c r="I100" i="41"/>
  <c r="J100" i="41"/>
  <c r="K100" i="41"/>
  <c r="L100" i="41"/>
  <c r="M100" i="41"/>
  <c r="N100" i="41"/>
  <c r="O100" i="41"/>
  <c r="P100" i="41"/>
  <c r="Q100" i="41"/>
  <c r="R100" i="41"/>
  <c r="S100" i="41"/>
  <c r="T100" i="41"/>
  <c r="U100" i="41"/>
  <c r="V100" i="41"/>
  <c r="W100" i="41"/>
  <c r="X100" i="41"/>
  <c r="Y100" i="41"/>
  <c r="Z100" i="41"/>
  <c r="AA100" i="41"/>
  <c r="AB100" i="41"/>
  <c r="AC100" i="41"/>
  <c r="AD100" i="41"/>
  <c r="AE100" i="41"/>
  <c r="AF100" i="41"/>
  <c r="AG100" i="41"/>
  <c r="AH100" i="41"/>
  <c r="AI100" i="41"/>
  <c r="D101" i="41"/>
  <c r="E101" i="41"/>
  <c r="F101" i="41"/>
  <c r="G101" i="41"/>
  <c r="H101" i="41"/>
  <c r="I101" i="41"/>
  <c r="J101" i="41"/>
  <c r="K101" i="41"/>
  <c r="L101" i="41"/>
  <c r="M101" i="41"/>
  <c r="N101" i="41"/>
  <c r="O101" i="41"/>
  <c r="P101" i="41"/>
  <c r="Q101" i="41"/>
  <c r="R101" i="41"/>
  <c r="S101" i="41"/>
  <c r="T101" i="41"/>
  <c r="U101" i="41"/>
  <c r="V101" i="41"/>
  <c r="W101" i="41"/>
  <c r="X101" i="41"/>
  <c r="Y101" i="41"/>
  <c r="Z101" i="41"/>
  <c r="AA101" i="41"/>
  <c r="AB101" i="41"/>
  <c r="AC101" i="41"/>
  <c r="AD101" i="41"/>
  <c r="AE101" i="41"/>
  <c r="AF101" i="41"/>
  <c r="AG101" i="41"/>
  <c r="AH101" i="41"/>
  <c r="AI101" i="41"/>
  <c r="D102" i="41"/>
  <c r="E102" i="41"/>
  <c r="F102" i="41"/>
  <c r="G102" i="41"/>
  <c r="H102" i="41"/>
  <c r="I102" i="41"/>
  <c r="J102" i="41"/>
  <c r="K102" i="41"/>
  <c r="L102" i="41"/>
  <c r="M102" i="41"/>
  <c r="N102" i="41"/>
  <c r="O102" i="41"/>
  <c r="P102" i="41"/>
  <c r="Q102" i="41"/>
  <c r="R102" i="41"/>
  <c r="S102" i="41"/>
  <c r="T102" i="41"/>
  <c r="U102" i="41"/>
  <c r="V102" i="41"/>
  <c r="W102" i="41"/>
  <c r="X102" i="41"/>
  <c r="Y102" i="41"/>
  <c r="Z102" i="41"/>
  <c r="AA102" i="41"/>
  <c r="AB102" i="41"/>
  <c r="AC102" i="41"/>
  <c r="AD102" i="41"/>
  <c r="AE102" i="41"/>
  <c r="AF102" i="41"/>
  <c r="AG102" i="41"/>
  <c r="AH102" i="41"/>
  <c r="AI102" i="41"/>
  <c r="D103" i="41"/>
  <c r="E103" i="41"/>
  <c r="F103" i="41"/>
  <c r="G103" i="41"/>
  <c r="H103" i="41"/>
  <c r="I103" i="41"/>
  <c r="J103" i="41"/>
  <c r="K103" i="41"/>
  <c r="L103" i="41"/>
  <c r="M103" i="41"/>
  <c r="N103" i="41"/>
  <c r="O103" i="41"/>
  <c r="P103" i="41"/>
  <c r="Q103" i="41"/>
  <c r="R103" i="41"/>
  <c r="S103" i="41"/>
  <c r="T103" i="41"/>
  <c r="U103" i="41"/>
  <c r="V103" i="41"/>
  <c r="W103" i="41"/>
  <c r="X103" i="41"/>
  <c r="Y103" i="41"/>
  <c r="Z103" i="41"/>
  <c r="AA103" i="41"/>
  <c r="AB103" i="41"/>
  <c r="AC103" i="41"/>
  <c r="AD103" i="41"/>
  <c r="AE103" i="41"/>
  <c r="AF103" i="41"/>
  <c r="AG103" i="41"/>
  <c r="AH103" i="41"/>
  <c r="AI103" i="41"/>
  <c r="D104" i="41"/>
  <c r="E104" i="41"/>
  <c r="F104" i="41"/>
  <c r="G104" i="41"/>
  <c r="H104" i="41"/>
  <c r="I104" i="41"/>
  <c r="J104" i="41"/>
  <c r="K104" i="41"/>
  <c r="L104" i="41"/>
  <c r="M104" i="41"/>
  <c r="N104" i="41"/>
  <c r="O104" i="41"/>
  <c r="P104" i="41"/>
  <c r="Q104" i="41"/>
  <c r="R104" i="41"/>
  <c r="S104" i="41"/>
  <c r="T104" i="41"/>
  <c r="U104" i="41"/>
  <c r="V104" i="41"/>
  <c r="W104" i="41"/>
  <c r="X104" i="41"/>
  <c r="Y104" i="41"/>
  <c r="Z104" i="41"/>
  <c r="AA104" i="41"/>
  <c r="AB104" i="41"/>
  <c r="AC104" i="41"/>
  <c r="AD104" i="41"/>
  <c r="AE104" i="41"/>
  <c r="AF104" i="41"/>
  <c r="AG104" i="41"/>
  <c r="AH104" i="41"/>
  <c r="AI104" i="41"/>
  <c r="D105" i="41"/>
  <c r="E105" i="41"/>
  <c r="F105" i="41"/>
  <c r="G105" i="41"/>
  <c r="H105" i="41"/>
  <c r="I105" i="41"/>
  <c r="J105" i="41"/>
  <c r="K105" i="41"/>
  <c r="L105" i="41"/>
  <c r="M105" i="41"/>
  <c r="N105" i="41"/>
  <c r="O105" i="41"/>
  <c r="P105" i="41"/>
  <c r="Q105" i="41"/>
  <c r="R105" i="41"/>
  <c r="S105" i="41"/>
  <c r="T105" i="41"/>
  <c r="U105" i="41"/>
  <c r="V105" i="41"/>
  <c r="W105" i="41"/>
  <c r="X105" i="41"/>
  <c r="Y105" i="41"/>
  <c r="Z105" i="41"/>
  <c r="AA105" i="41"/>
  <c r="AB105" i="41"/>
  <c r="AC105" i="41"/>
  <c r="AD105" i="41"/>
  <c r="AE105" i="41"/>
  <c r="AF105" i="41"/>
  <c r="AG105" i="41"/>
  <c r="AH105" i="41"/>
  <c r="AI105" i="41"/>
  <c r="D106" i="41"/>
  <c r="E106" i="41"/>
  <c r="F106" i="41"/>
  <c r="G106" i="41"/>
  <c r="H106" i="41"/>
  <c r="I106" i="41"/>
  <c r="J106" i="41"/>
  <c r="K106" i="41"/>
  <c r="L106" i="41"/>
  <c r="M106" i="41"/>
  <c r="N106" i="41"/>
  <c r="O106" i="41"/>
  <c r="P106" i="41"/>
  <c r="Q106" i="41"/>
  <c r="R106" i="41"/>
  <c r="S106" i="41"/>
  <c r="T106" i="41"/>
  <c r="U106" i="41"/>
  <c r="V106" i="41"/>
  <c r="W106" i="41"/>
  <c r="X106" i="41"/>
  <c r="Y106" i="41"/>
  <c r="Z106" i="41"/>
  <c r="AA106" i="41"/>
  <c r="AB106" i="41"/>
  <c r="AC106" i="41"/>
  <c r="AD106" i="41"/>
  <c r="AE106" i="41"/>
  <c r="AF106" i="41"/>
  <c r="AG106" i="41"/>
  <c r="AH106" i="41"/>
  <c r="AI106" i="41"/>
  <c r="D107" i="41"/>
  <c r="E107" i="41"/>
  <c r="F107" i="41"/>
  <c r="G107" i="41"/>
  <c r="H107" i="41"/>
  <c r="I107" i="41"/>
  <c r="J107" i="41"/>
  <c r="K107" i="41"/>
  <c r="L107" i="41"/>
  <c r="M107" i="41"/>
  <c r="N107" i="41"/>
  <c r="O107" i="41"/>
  <c r="P107" i="41"/>
  <c r="Q107" i="41"/>
  <c r="R107" i="41"/>
  <c r="S107" i="41"/>
  <c r="T107" i="41"/>
  <c r="U107" i="41"/>
  <c r="V107" i="41"/>
  <c r="W107" i="41"/>
  <c r="X107" i="41"/>
  <c r="Y107" i="41"/>
  <c r="Z107" i="41"/>
  <c r="AA107" i="41"/>
  <c r="AB107" i="41"/>
  <c r="AC107" i="41"/>
  <c r="AD107" i="41"/>
  <c r="AE107" i="41"/>
  <c r="AF107" i="41"/>
  <c r="AG107" i="41"/>
  <c r="AH107" i="41"/>
  <c r="AI107" i="41"/>
  <c r="D108" i="41"/>
  <c r="E108" i="41"/>
  <c r="F108" i="41"/>
  <c r="G108" i="41"/>
  <c r="H108" i="41"/>
  <c r="I108" i="41"/>
  <c r="J108" i="41"/>
  <c r="K108" i="41"/>
  <c r="L108" i="41"/>
  <c r="M108" i="41"/>
  <c r="N108" i="41"/>
  <c r="O108" i="41"/>
  <c r="P108" i="41"/>
  <c r="Q108" i="41"/>
  <c r="R108" i="41"/>
  <c r="S108" i="41"/>
  <c r="T108" i="41"/>
  <c r="U108" i="41"/>
  <c r="V108" i="41"/>
  <c r="W108" i="41"/>
  <c r="X108" i="41"/>
  <c r="Y108" i="41"/>
  <c r="Z108" i="41"/>
  <c r="AA108" i="41"/>
  <c r="AB108" i="41"/>
  <c r="AC108" i="41"/>
  <c r="AD108" i="41"/>
  <c r="AE108" i="41"/>
  <c r="AF108" i="41"/>
  <c r="AG108" i="41"/>
  <c r="AH108" i="41"/>
  <c r="AI108" i="41"/>
  <c r="D109" i="41"/>
  <c r="E109" i="41"/>
  <c r="F109" i="41"/>
  <c r="G109" i="41"/>
  <c r="H109" i="41"/>
  <c r="I109" i="41"/>
  <c r="J109" i="41"/>
  <c r="K109" i="41"/>
  <c r="L109" i="41"/>
  <c r="M109" i="41"/>
  <c r="N109" i="41"/>
  <c r="O109" i="41"/>
  <c r="P109" i="41"/>
  <c r="Q109" i="41"/>
  <c r="R109" i="41"/>
  <c r="S109" i="41"/>
  <c r="T109" i="41"/>
  <c r="U109" i="41"/>
  <c r="V109" i="41"/>
  <c r="W109" i="41"/>
  <c r="X109" i="41"/>
  <c r="Y109" i="41"/>
  <c r="Z109" i="41"/>
  <c r="AA109" i="41"/>
  <c r="AB109" i="41"/>
  <c r="AC109" i="41"/>
  <c r="AD109" i="41"/>
  <c r="AE109" i="41"/>
  <c r="AF109" i="41"/>
  <c r="AG109" i="41"/>
  <c r="AH109" i="41"/>
  <c r="AI109" i="41"/>
  <c r="D110" i="41"/>
  <c r="E110" i="41"/>
  <c r="F110" i="41"/>
  <c r="G110" i="41"/>
  <c r="H110" i="41"/>
  <c r="I110" i="41"/>
  <c r="J110" i="41"/>
  <c r="K110" i="41"/>
  <c r="L110" i="41"/>
  <c r="M110" i="41"/>
  <c r="N110" i="41"/>
  <c r="O110" i="41"/>
  <c r="P110" i="41"/>
  <c r="Q110" i="41"/>
  <c r="R110" i="41"/>
  <c r="S110" i="41"/>
  <c r="T110" i="41"/>
  <c r="U110" i="41"/>
  <c r="V110" i="41"/>
  <c r="W110" i="41"/>
  <c r="X110" i="41"/>
  <c r="Y110" i="41"/>
  <c r="Z110" i="41"/>
  <c r="AA110" i="41"/>
  <c r="AB110" i="41"/>
  <c r="AC110" i="41"/>
  <c r="AD110" i="41"/>
  <c r="AE110" i="41"/>
  <c r="AF110" i="41"/>
  <c r="AG110" i="41"/>
  <c r="AH110" i="41"/>
  <c r="AI110" i="41"/>
  <c r="D111" i="41"/>
  <c r="E111" i="41"/>
  <c r="F111" i="41"/>
  <c r="G111" i="41"/>
  <c r="H111" i="41"/>
  <c r="I111" i="41"/>
  <c r="J111" i="41"/>
  <c r="K111" i="41"/>
  <c r="L111" i="41"/>
  <c r="M111" i="41"/>
  <c r="N111" i="41"/>
  <c r="O111" i="41"/>
  <c r="P111" i="41"/>
  <c r="Q111" i="41"/>
  <c r="R111" i="41"/>
  <c r="S111" i="41"/>
  <c r="T111" i="41"/>
  <c r="U111" i="41"/>
  <c r="V111" i="41"/>
  <c r="W111" i="41"/>
  <c r="X111" i="41"/>
  <c r="Y111" i="41"/>
  <c r="Z111" i="41"/>
  <c r="AA111" i="41"/>
  <c r="AB111" i="41"/>
  <c r="AC111" i="41"/>
  <c r="AD111" i="41"/>
  <c r="AE111" i="41"/>
  <c r="AF111" i="41"/>
  <c r="AG111" i="41"/>
  <c r="AH111" i="41"/>
  <c r="AI111" i="41"/>
  <c r="D112" i="41"/>
  <c r="E112" i="41"/>
  <c r="F112" i="41"/>
  <c r="G112" i="41"/>
  <c r="H112" i="41"/>
  <c r="I112" i="41"/>
  <c r="J112" i="41"/>
  <c r="K112" i="41"/>
  <c r="L112" i="41"/>
  <c r="M112" i="41"/>
  <c r="N112" i="41"/>
  <c r="O112" i="41"/>
  <c r="P112" i="41"/>
  <c r="Q112" i="41"/>
  <c r="R112" i="41"/>
  <c r="S112" i="41"/>
  <c r="T112" i="41"/>
  <c r="U112" i="41"/>
  <c r="V112" i="41"/>
  <c r="W112" i="41"/>
  <c r="X112" i="41"/>
  <c r="Y112" i="41"/>
  <c r="Z112" i="41"/>
  <c r="AA112" i="41"/>
  <c r="AB112" i="41"/>
  <c r="AC112" i="41"/>
  <c r="AD112" i="41"/>
  <c r="AE112" i="41"/>
  <c r="AF112" i="41"/>
  <c r="AG112" i="41"/>
  <c r="AH112" i="41"/>
  <c r="AI112" i="41"/>
  <c r="D113" i="41"/>
  <c r="E113" i="41"/>
  <c r="F113" i="41"/>
  <c r="G113" i="41"/>
  <c r="H113" i="41"/>
  <c r="I113" i="41"/>
  <c r="J113" i="41"/>
  <c r="K113" i="41"/>
  <c r="L113" i="41"/>
  <c r="M113" i="41"/>
  <c r="N113" i="41"/>
  <c r="O113" i="41"/>
  <c r="P113" i="41"/>
  <c r="Q113" i="41"/>
  <c r="R113" i="41"/>
  <c r="S113" i="41"/>
  <c r="T113" i="41"/>
  <c r="U113" i="41"/>
  <c r="V113" i="41"/>
  <c r="W113" i="41"/>
  <c r="X113" i="41"/>
  <c r="Y113" i="41"/>
  <c r="Z113" i="41"/>
  <c r="AA113" i="41"/>
  <c r="AB113" i="41"/>
  <c r="AC113" i="41"/>
  <c r="AD113" i="41"/>
  <c r="AE113" i="41"/>
  <c r="AF113" i="41"/>
  <c r="AG113" i="41"/>
  <c r="AH113" i="41"/>
  <c r="AI113" i="41"/>
  <c r="D114" i="41"/>
  <c r="E114" i="41"/>
  <c r="F114" i="41"/>
  <c r="G114" i="41"/>
  <c r="H114" i="41"/>
  <c r="I114" i="41"/>
  <c r="J114" i="41"/>
  <c r="K114" i="41"/>
  <c r="L114" i="41"/>
  <c r="M114" i="41"/>
  <c r="N114" i="41"/>
  <c r="O114" i="41"/>
  <c r="P114" i="41"/>
  <c r="Q114" i="41"/>
  <c r="R114" i="41"/>
  <c r="S114" i="41"/>
  <c r="T114" i="41"/>
  <c r="U114" i="41"/>
  <c r="V114" i="41"/>
  <c r="W114" i="41"/>
  <c r="X114" i="41"/>
  <c r="Y114" i="41"/>
  <c r="Z114" i="41"/>
  <c r="AA114" i="41"/>
  <c r="AB114" i="41"/>
  <c r="AC114" i="41"/>
  <c r="AD114" i="41"/>
  <c r="AE114" i="41"/>
  <c r="AF114" i="41"/>
  <c r="AG114" i="41"/>
  <c r="AH114" i="41"/>
  <c r="AI114" i="41"/>
  <c r="D115" i="41"/>
  <c r="E115" i="41"/>
  <c r="F115" i="41"/>
  <c r="G115" i="41"/>
  <c r="H115" i="41"/>
  <c r="I115" i="41"/>
  <c r="J115" i="41"/>
  <c r="K115" i="41"/>
  <c r="L115" i="41"/>
  <c r="M115" i="41"/>
  <c r="N115" i="41"/>
  <c r="O115" i="41"/>
  <c r="P115" i="41"/>
  <c r="Q115" i="41"/>
  <c r="R115" i="41"/>
  <c r="S115" i="41"/>
  <c r="T115" i="41"/>
  <c r="U115" i="41"/>
  <c r="V115" i="41"/>
  <c r="W115" i="41"/>
  <c r="X115" i="41"/>
  <c r="Y115" i="41"/>
  <c r="Z115" i="41"/>
  <c r="AA115" i="41"/>
  <c r="AB115" i="41"/>
  <c r="AC115" i="41"/>
  <c r="AD115" i="41"/>
  <c r="AE115" i="41"/>
  <c r="AF115" i="41"/>
  <c r="AG115" i="41"/>
  <c r="AH115" i="41"/>
  <c r="AI115" i="41"/>
  <c r="D116" i="41"/>
  <c r="E116" i="41"/>
  <c r="F116" i="41"/>
  <c r="G116" i="41"/>
  <c r="H116" i="41"/>
  <c r="I116" i="41"/>
  <c r="J116" i="41"/>
  <c r="K116" i="41"/>
  <c r="L116" i="41"/>
  <c r="M116" i="41"/>
  <c r="N116" i="41"/>
  <c r="O116" i="41"/>
  <c r="P116" i="41"/>
  <c r="Q116" i="41"/>
  <c r="R116" i="41"/>
  <c r="S116" i="41"/>
  <c r="T116" i="41"/>
  <c r="U116" i="41"/>
  <c r="V116" i="41"/>
  <c r="W116" i="41"/>
  <c r="X116" i="41"/>
  <c r="Y116" i="41"/>
  <c r="Z116" i="41"/>
  <c r="AA116" i="41"/>
  <c r="AB116" i="41"/>
  <c r="AC116" i="41"/>
  <c r="AD116" i="41"/>
  <c r="AE116" i="41"/>
  <c r="AF116" i="41"/>
  <c r="AG116" i="41"/>
  <c r="AH116" i="41"/>
  <c r="AI116" i="41"/>
  <c r="D117" i="41"/>
  <c r="E117" i="41"/>
  <c r="F117" i="41"/>
  <c r="G117" i="41"/>
  <c r="H117" i="41"/>
  <c r="I117" i="41"/>
  <c r="J117" i="41"/>
  <c r="K117" i="41"/>
  <c r="L117" i="41"/>
  <c r="M117" i="41"/>
  <c r="N117" i="41"/>
  <c r="O117" i="41"/>
  <c r="P117" i="41"/>
  <c r="Q117" i="41"/>
  <c r="R117" i="41"/>
  <c r="S117" i="41"/>
  <c r="T117" i="41"/>
  <c r="U117" i="41"/>
  <c r="V117" i="41"/>
  <c r="W117" i="41"/>
  <c r="X117" i="41"/>
  <c r="Y117" i="41"/>
  <c r="Z117" i="41"/>
  <c r="AA117" i="41"/>
  <c r="AB117" i="41"/>
  <c r="AC117" i="41"/>
  <c r="AD117" i="41"/>
  <c r="AE117" i="41"/>
  <c r="AF117" i="41"/>
  <c r="AG117" i="41"/>
  <c r="AH117" i="41"/>
  <c r="AI117" i="41"/>
  <c r="D118" i="41"/>
  <c r="E118" i="41"/>
  <c r="F118" i="41"/>
  <c r="G118" i="41"/>
  <c r="H118" i="41"/>
  <c r="I118" i="41"/>
  <c r="J118" i="41"/>
  <c r="K118" i="41"/>
  <c r="L118" i="41"/>
  <c r="M118" i="41"/>
  <c r="N118" i="41"/>
  <c r="O118" i="41"/>
  <c r="P118" i="41"/>
  <c r="Q118" i="41"/>
  <c r="R118" i="41"/>
  <c r="S118" i="41"/>
  <c r="T118" i="41"/>
  <c r="U118" i="41"/>
  <c r="V118" i="41"/>
  <c r="W118" i="41"/>
  <c r="X118" i="41"/>
  <c r="Y118" i="41"/>
  <c r="Z118" i="41"/>
  <c r="AA118" i="41"/>
  <c r="AB118" i="41"/>
  <c r="AC118" i="41"/>
  <c r="AD118" i="41"/>
  <c r="AE118" i="41"/>
  <c r="AF118" i="41"/>
  <c r="AG118" i="41"/>
  <c r="AH118" i="41"/>
  <c r="AI118" i="41"/>
  <c r="D119" i="41"/>
  <c r="E119" i="41"/>
  <c r="F119" i="41"/>
  <c r="G119" i="41"/>
  <c r="H119" i="41"/>
  <c r="I119" i="41"/>
  <c r="J119" i="41"/>
  <c r="K119" i="41"/>
  <c r="L119" i="41"/>
  <c r="M119" i="41"/>
  <c r="N119" i="41"/>
  <c r="O119" i="41"/>
  <c r="P119" i="41"/>
  <c r="Q119" i="41"/>
  <c r="R119" i="41"/>
  <c r="S119" i="41"/>
  <c r="T119" i="41"/>
  <c r="U119" i="41"/>
  <c r="V119" i="41"/>
  <c r="W119" i="41"/>
  <c r="X119" i="41"/>
  <c r="Y119" i="41"/>
  <c r="Z119" i="41"/>
  <c r="AA119" i="41"/>
  <c r="AB119" i="41"/>
  <c r="AC119" i="41"/>
  <c r="AD119" i="41"/>
  <c r="AE119" i="41"/>
  <c r="AF119" i="41"/>
  <c r="AG119" i="41"/>
  <c r="AH119" i="41"/>
  <c r="AI119" i="41"/>
  <c r="D120" i="41"/>
  <c r="E120" i="41"/>
  <c r="F120" i="41"/>
  <c r="G120" i="41"/>
  <c r="H120" i="41"/>
  <c r="I120" i="41"/>
  <c r="J120" i="41"/>
  <c r="K120" i="41"/>
  <c r="L120" i="41"/>
  <c r="M120" i="41"/>
  <c r="N120" i="41"/>
  <c r="O120" i="41"/>
  <c r="P120" i="41"/>
  <c r="Q120" i="41"/>
  <c r="R120" i="41"/>
  <c r="S120" i="41"/>
  <c r="T120" i="41"/>
  <c r="U120" i="41"/>
  <c r="V120" i="41"/>
  <c r="W120" i="41"/>
  <c r="X120" i="41"/>
  <c r="Y120" i="41"/>
  <c r="Z120" i="41"/>
  <c r="AA120" i="41"/>
  <c r="AB120" i="41"/>
  <c r="AC120" i="41"/>
  <c r="AD120" i="41"/>
  <c r="AE120" i="41"/>
  <c r="AF120" i="41"/>
  <c r="AG120" i="41"/>
  <c r="AH120" i="41"/>
  <c r="AI120" i="41"/>
  <c r="D121" i="41"/>
  <c r="E121" i="41"/>
  <c r="F121" i="41"/>
  <c r="G121" i="41"/>
  <c r="H121" i="41"/>
  <c r="I121" i="41"/>
  <c r="J121" i="41"/>
  <c r="K121" i="41"/>
  <c r="L121" i="41"/>
  <c r="M121" i="41"/>
  <c r="N121" i="41"/>
  <c r="O121" i="41"/>
  <c r="P121" i="41"/>
  <c r="Q121" i="41"/>
  <c r="R121" i="41"/>
  <c r="S121" i="41"/>
  <c r="T121" i="41"/>
  <c r="U121" i="41"/>
  <c r="V121" i="41"/>
  <c r="W121" i="41"/>
  <c r="X121" i="41"/>
  <c r="Y121" i="41"/>
  <c r="Z121" i="41"/>
  <c r="AA121" i="41"/>
  <c r="AB121" i="41"/>
  <c r="AC121" i="41"/>
  <c r="AD121" i="41"/>
  <c r="AE121" i="41"/>
  <c r="AF121" i="41"/>
  <c r="AG121" i="41"/>
  <c r="AH121" i="41"/>
  <c r="AI121" i="41"/>
  <c r="D122" i="41"/>
  <c r="E122" i="41"/>
  <c r="F122" i="41"/>
  <c r="G122" i="41"/>
  <c r="H122" i="41"/>
  <c r="I122" i="41"/>
  <c r="J122" i="41"/>
  <c r="K122" i="41"/>
  <c r="L122" i="41"/>
  <c r="M122" i="41"/>
  <c r="N122" i="41"/>
  <c r="O122" i="41"/>
  <c r="P122" i="41"/>
  <c r="Q122" i="41"/>
  <c r="R122" i="41"/>
  <c r="S122" i="41"/>
  <c r="T122" i="41"/>
  <c r="U122" i="41"/>
  <c r="V122" i="41"/>
  <c r="W122" i="41"/>
  <c r="X122" i="41"/>
  <c r="Y122" i="41"/>
  <c r="Z122" i="41"/>
  <c r="AA122" i="41"/>
  <c r="AB122" i="41"/>
  <c r="AC122" i="41"/>
  <c r="AD122" i="41"/>
  <c r="AE122" i="41"/>
  <c r="AF122" i="41"/>
  <c r="AG122" i="41"/>
  <c r="AH122" i="41"/>
  <c r="AI122" i="41"/>
  <c r="D123" i="41"/>
  <c r="E123" i="41"/>
  <c r="F123" i="41"/>
  <c r="G123" i="41"/>
  <c r="H123" i="41"/>
  <c r="I123" i="41"/>
  <c r="J123" i="41"/>
  <c r="K123" i="41"/>
  <c r="L123" i="41"/>
  <c r="M123" i="41"/>
  <c r="N123" i="41"/>
  <c r="O123" i="41"/>
  <c r="P123" i="41"/>
  <c r="Q123" i="41"/>
  <c r="R123" i="41"/>
  <c r="S123" i="41"/>
  <c r="T123" i="41"/>
  <c r="U123" i="41"/>
  <c r="V123" i="41"/>
  <c r="W123" i="41"/>
  <c r="X123" i="41"/>
  <c r="Y123" i="41"/>
  <c r="Z123" i="41"/>
  <c r="AA123" i="41"/>
  <c r="AB123" i="41"/>
  <c r="AC123" i="41"/>
  <c r="AD123" i="41"/>
  <c r="AE123" i="41"/>
  <c r="AF123" i="41"/>
  <c r="AG123" i="41"/>
  <c r="AH123" i="41"/>
  <c r="AI123" i="41"/>
  <c r="D124" i="41"/>
  <c r="E124" i="41"/>
  <c r="F124" i="41"/>
  <c r="G124" i="41"/>
  <c r="H124" i="41"/>
  <c r="I124" i="41"/>
  <c r="J124" i="41"/>
  <c r="K124" i="41"/>
  <c r="L124" i="41"/>
  <c r="M124" i="41"/>
  <c r="N124" i="41"/>
  <c r="O124" i="41"/>
  <c r="P124" i="41"/>
  <c r="Q124" i="41"/>
  <c r="R124" i="41"/>
  <c r="S124" i="41"/>
  <c r="T124" i="41"/>
  <c r="U124" i="41"/>
  <c r="V124" i="41"/>
  <c r="W124" i="41"/>
  <c r="X124" i="41"/>
  <c r="Y124" i="41"/>
  <c r="Z124" i="41"/>
  <c r="AA124" i="41"/>
  <c r="AB124" i="41"/>
  <c r="AC124" i="41"/>
  <c r="AD124" i="41"/>
  <c r="AE124" i="41"/>
  <c r="AF124" i="41"/>
  <c r="AG124" i="41"/>
  <c r="AH124" i="41"/>
  <c r="AI124" i="41"/>
  <c r="D125" i="41"/>
  <c r="E125" i="41"/>
  <c r="F125" i="41"/>
  <c r="G125" i="41"/>
  <c r="H125" i="41"/>
  <c r="I125" i="41"/>
  <c r="J125" i="41"/>
  <c r="K125" i="41"/>
  <c r="L125" i="41"/>
  <c r="M125" i="41"/>
  <c r="N125" i="41"/>
  <c r="O125" i="41"/>
  <c r="P125" i="41"/>
  <c r="Q125" i="41"/>
  <c r="R125" i="41"/>
  <c r="S125" i="41"/>
  <c r="T125" i="41"/>
  <c r="U125" i="41"/>
  <c r="V125" i="41"/>
  <c r="W125" i="41"/>
  <c r="X125" i="41"/>
  <c r="Y125" i="41"/>
  <c r="Z125" i="41"/>
  <c r="AA125" i="41"/>
  <c r="AB125" i="41"/>
  <c r="AC125" i="41"/>
  <c r="AD125" i="41"/>
  <c r="AE125" i="41"/>
  <c r="AF125" i="41"/>
  <c r="AG125" i="41"/>
  <c r="AH125" i="41"/>
  <c r="AI125" i="41"/>
  <c r="D126" i="41"/>
  <c r="E126" i="41"/>
  <c r="F126" i="41"/>
  <c r="G126" i="41"/>
  <c r="H126" i="41"/>
  <c r="I126" i="41"/>
  <c r="J126" i="41"/>
  <c r="K126" i="41"/>
  <c r="L126" i="41"/>
  <c r="M126" i="41"/>
  <c r="N126" i="41"/>
  <c r="O126" i="41"/>
  <c r="P126" i="41"/>
  <c r="Q126" i="41"/>
  <c r="R126" i="41"/>
  <c r="S126" i="41"/>
  <c r="T126" i="41"/>
  <c r="U126" i="41"/>
  <c r="V126" i="41"/>
  <c r="W126" i="41"/>
  <c r="X126" i="41"/>
  <c r="Y126" i="41"/>
  <c r="Z126" i="41"/>
  <c r="AA126" i="41"/>
  <c r="AB126" i="41"/>
  <c r="AC126" i="41"/>
  <c r="AD126" i="41"/>
  <c r="AE126" i="41"/>
  <c r="AF126" i="41"/>
  <c r="AG126" i="41"/>
  <c r="AH126" i="41"/>
  <c r="AI126" i="41"/>
  <c r="D127" i="41"/>
  <c r="E127" i="41"/>
  <c r="F127" i="41"/>
  <c r="G127" i="41"/>
  <c r="H127" i="41"/>
  <c r="I127" i="41"/>
  <c r="J127" i="41"/>
  <c r="K127" i="41"/>
  <c r="L127" i="41"/>
  <c r="M127" i="41"/>
  <c r="N127" i="41"/>
  <c r="O127" i="41"/>
  <c r="P127" i="41"/>
  <c r="Q127" i="41"/>
  <c r="R127" i="41"/>
  <c r="S127" i="41"/>
  <c r="T127" i="41"/>
  <c r="U127" i="41"/>
  <c r="V127" i="41"/>
  <c r="W127" i="41"/>
  <c r="X127" i="41"/>
  <c r="Y127" i="41"/>
  <c r="Z127" i="41"/>
  <c r="AA127" i="41"/>
  <c r="AB127" i="41"/>
  <c r="AC127" i="41"/>
  <c r="AD127" i="41"/>
  <c r="AE127" i="41"/>
  <c r="AF127" i="41"/>
  <c r="AG127" i="41"/>
  <c r="AH127" i="41"/>
  <c r="AI127" i="41"/>
  <c r="D128" i="41"/>
  <c r="E128" i="41"/>
  <c r="F128" i="41"/>
  <c r="G128" i="41"/>
  <c r="H128" i="41"/>
  <c r="I128" i="41"/>
  <c r="J128" i="41"/>
  <c r="K128" i="41"/>
  <c r="L128" i="41"/>
  <c r="M128" i="41"/>
  <c r="N128" i="41"/>
  <c r="O128" i="41"/>
  <c r="P128" i="41"/>
  <c r="Q128" i="41"/>
  <c r="R128" i="41"/>
  <c r="S128" i="41"/>
  <c r="T128" i="41"/>
  <c r="U128" i="41"/>
  <c r="V128" i="41"/>
  <c r="W128" i="41"/>
  <c r="X128" i="41"/>
  <c r="Y128" i="41"/>
  <c r="Z128" i="41"/>
  <c r="AA128" i="41"/>
  <c r="AB128" i="41"/>
  <c r="AC128" i="41"/>
  <c r="AD128" i="41"/>
  <c r="AE128" i="41"/>
  <c r="AF128" i="41"/>
  <c r="AG128" i="41"/>
  <c r="AH128" i="41"/>
  <c r="AI128" i="41"/>
  <c r="D129" i="41"/>
  <c r="E129" i="41"/>
  <c r="F129" i="41"/>
  <c r="G129" i="41"/>
  <c r="H129" i="41"/>
  <c r="I129" i="41"/>
  <c r="J129" i="41"/>
  <c r="K129" i="41"/>
  <c r="L129" i="41"/>
  <c r="M129" i="41"/>
  <c r="N129" i="41"/>
  <c r="O129" i="41"/>
  <c r="P129" i="41"/>
  <c r="Q129" i="41"/>
  <c r="R129" i="41"/>
  <c r="S129" i="41"/>
  <c r="T129" i="41"/>
  <c r="U129" i="41"/>
  <c r="V129" i="41"/>
  <c r="W129" i="41"/>
  <c r="X129" i="41"/>
  <c r="Y129" i="41"/>
  <c r="Z129" i="41"/>
  <c r="AA129" i="41"/>
  <c r="AB129" i="41"/>
  <c r="AC129" i="41"/>
  <c r="AD129" i="41"/>
  <c r="AE129" i="41"/>
  <c r="AF129" i="41"/>
  <c r="AG129" i="41"/>
  <c r="AH129" i="41"/>
  <c r="AI129"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05" i="41"/>
  <c r="C81" i="41"/>
  <c r="C82" i="41"/>
  <c r="C83" i="41"/>
  <c r="C84" i="41"/>
  <c r="C85" i="41"/>
  <c r="C86" i="41"/>
  <c r="C87" i="41"/>
  <c r="C88" i="41"/>
  <c r="C89" i="41"/>
  <c r="C90" i="41"/>
  <c r="C91" i="41"/>
  <c r="C92" i="41"/>
  <c r="C93" i="41"/>
  <c r="C94" i="41"/>
  <c r="C95" i="41"/>
  <c r="C96" i="41"/>
  <c r="C97" i="41"/>
  <c r="C98" i="41"/>
  <c r="C99" i="41"/>
  <c r="C100" i="41"/>
  <c r="C101" i="41"/>
  <c r="C102" i="41"/>
  <c r="C103" i="41"/>
  <c r="C104" i="41"/>
  <c r="C80" i="41"/>
  <c r="C56" i="41"/>
  <c r="C57" i="41"/>
  <c r="C58" i="41"/>
  <c r="C59" i="41"/>
  <c r="C60" i="41"/>
  <c r="C61" i="41"/>
  <c r="C62" i="41"/>
  <c r="C63" i="41"/>
  <c r="C64" i="41"/>
  <c r="C65" i="41"/>
  <c r="C66" i="41"/>
  <c r="C67" i="41"/>
  <c r="C68" i="41"/>
  <c r="C69" i="41"/>
  <c r="C70" i="41"/>
  <c r="C71" i="41"/>
  <c r="C72" i="41"/>
  <c r="C73" i="41"/>
  <c r="C74" i="41"/>
  <c r="C75" i="41"/>
  <c r="C76" i="41"/>
  <c r="C77" i="41"/>
  <c r="C78" i="41"/>
  <c r="C79" i="41"/>
  <c r="C55" i="41"/>
  <c r="C31" i="41"/>
  <c r="C32" i="41"/>
  <c r="C33" i="41"/>
  <c r="C34" i="41"/>
  <c r="C35" i="41"/>
  <c r="C36" i="41"/>
  <c r="C37" i="41"/>
  <c r="C38" i="41"/>
  <c r="C39" i="41"/>
  <c r="C40" i="41"/>
  <c r="C41" i="41"/>
  <c r="C42" i="41"/>
  <c r="C43" i="41"/>
  <c r="C44" i="41"/>
  <c r="C45" i="41"/>
  <c r="C46" i="41"/>
  <c r="C47" i="41"/>
  <c r="C48" i="41"/>
  <c r="C49" i="41"/>
  <c r="C50" i="41"/>
  <c r="C51" i="41"/>
  <c r="C52" i="41"/>
  <c r="C53" i="41"/>
  <c r="C54" i="41"/>
  <c r="C30"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05" i="41"/>
  <c r="B81" i="41"/>
  <c r="B82" i="41"/>
  <c r="B83" i="41"/>
  <c r="B84" i="41"/>
  <c r="B85" i="41"/>
  <c r="B86" i="41"/>
  <c r="B87" i="41"/>
  <c r="B88" i="41"/>
  <c r="B89" i="41"/>
  <c r="B90" i="41"/>
  <c r="B91" i="41"/>
  <c r="B92" i="41"/>
  <c r="B93" i="41"/>
  <c r="B94" i="41"/>
  <c r="B95" i="41"/>
  <c r="B96" i="41"/>
  <c r="B97" i="41"/>
  <c r="B98" i="41"/>
  <c r="B99" i="41"/>
  <c r="B100" i="41"/>
  <c r="B101" i="41"/>
  <c r="B102" i="41"/>
  <c r="B103" i="41"/>
  <c r="B104" i="41"/>
  <c r="B80" i="41"/>
  <c r="B56" i="41"/>
  <c r="B57" i="41"/>
  <c r="B58" i="41"/>
  <c r="B59" i="41"/>
  <c r="B60" i="41"/>
  <c r="B61" i="41"/>
  <c r="B62" i="41"/>
  <c r="B63" i="41"/>
  <c r="B64" i="41"/>
  <c r="B65" i="41"/>
  <c r="B66" i="41"/>
  <c r="B67" i="41"/>
  <c r="B68" i="41"/>
  <c r="B69" i="41"/>
  <c r="B70" i="41"/>
  <c r="B71" i="41"/>
  <c r="B72" i="41"/>
  <c r="B73" i="41"/>
  <c r="B74" i="41"/>
  <c r="B75" i="41"/>
  <c r="B76" i="41"/>
  <c r="B77" i="41"/>
  <c r="B78" i="41"/>
  <c r="B79" i="41"/>
  <c r="B55" i="41"/>
  <c r="B31" i="41"/>
  <c r="B32" i="41"/>
  <c r="B33" i="41"/>
  <c r="B34" i="41"/>
  <c r="B35" i="41"/>
  <c r="B36" i="41"/>
  <c r="B37" i="41"/>
  <c r="B38" i="41"/>
  <c r="B39" i="41"/>
  <c r="B40" i="41"/>
  <c r="B41" i="41"/>
  <c r="B42" i="41"/>
  <c r="B43" i="41"/>
  <c r="B44" i="41"/>
  <c r="B45" i="41"/>
  <c r="B46" i="41"/>
  <c r="B47" i="41"/>
  <c r="B48" i="41"/>
  <c r="B49" i="41"/>
  <c r="B50" i="41"/>
  <c r="B51" i="41"/>
  <c r="B52" i="41"/>
  <c r="B53" i="41"/>
  <c r="B54" i="41"/>
  <c r="B30" i="41"/>
  <c r="B4" i="41"/>
  <c r="B5" i="41"/>
  <c r="B6" i="41"/>
  <c r="B7" i="41"/>
  <c r="B8" i="41"/>
  <c r="B9" i="41"/>
  <c r="B10" i="41"/>
  <c r="B11" i="41"/>
  <c r="B12" i="41"/>
  <c r="B13" i="41"/>
  <c r="B14" i="41"/>
  <c r="B15" i="41"/>
  <c r="B16" i="41"/>
  <c r="B17" i="41"/>
  <c r="B18" i="41"/>
  <c r="B19" i="41"/>
  <c r="B20" i="41"/>
  <c r="B21" i="41"/>
  <c r="B22" i="41"/>
  <c r="B23" i="41"/>
  <c r="B24" i="41"/>
  <c r="B25" i="41"/>
  <c r="B26" i="41"/>
  <c r="B27" i="41"/>
  <c r="B28" i="41"/>
  <c r="B29" i="41"/>
  <c r="B3" i="41"/>
  <c r="K291"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J291" i="6"/>
  <c r="K141" i="15" l="1"/>
  <c r="F141" i="15"/>
  <c r="O141" i="15"/>
  <c r="O113" i="15"/>
  <c r="O120" i="15"/>
  <c r="O115"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71" i="15"/>
  <c r="L99" i="15" l="1"/>
  <c r="C2" i="11"/>
  <c r="C1" i="11"/>
  <c r="D18" i="15" l="1"/>
  <c r="E18" i="15"/>
  <c r="F18" i="15"/>
  <c r="G18" i="15"/>
  <c r="H18" i="15"/>
  <c r="I18" i="15"/>
  <c r="J18" i="15"/>
  <c r="K18" i="15"/>
  <c r="L18" i="15"/>
  <c r="M18" i="15"/>
  <c r="N18" i="15"/>
  <c r="D19" i="15"/>
  <c r="E19" i="15"/>
  <c r="F19" i="15"/>
  <c r="G19" i="15"/>
  <c r="H19" i="15"/>
  <c r="I19" i="15"/>
  <c r="J19" i="15"/>
  <c r="K19" i="15"/>
  <c r="L19" i="15"/>
  <c r="M19" i="15"/>
  <c r="N19" i="15"/>
  <c r="D20" i="15"/>
  <c r="E20" i="15"/>
  <c r="F20" i="15"/>
  <c r="G20" i="15"/>
  <c r="H20" i="15"/>
  <c r="I20" i="15"/>
  <c r="J20" i="15"/>
  <c r="K20" i="15"/>
  <c r="L20" i="15"/>
  <c r="M20" i="15"/>
  <c r="N20" i="15"/>
  <c r="D21" i="15"/>
  <c r="E21" i="15"/>
  <c r="F21" i="15"/>
  <c r="G21" i="15"/>
  <c r="H21" i="15"/>
  <c r="I21" i="15"/>
  <c r="J21" i="15"/>
  <c r="K21" i="15"/>
  <c r="L21" i="15"/>
  <c r="M21" i="15"/>
  <c r="N21" i="15"/>
  <c r="D22" i="15"/>
  <c r="E22" i="15"/>
  <c r="F22" i="15"/>
  <c r="G22" i="15"/>
  <c r="H22" i="15"/>
  <c r="I22" i="15"/>
  <c r="J22" i="15"/>
  <c r="K22" i="15"/>
  <c r="L22" i="15"/>
  <c r="M22" i="15"/>
  <c r="N22" i="15"/>
  <c r="D23" i="15"/>
  <c r="E23" i="15"/>
  <c r="F23" i="15"/>
  <c r="G23" i="15"/>
  <c r="H23" i="15"/>
  <c r="I23" i="15"/>
  <c r="J23" i="15"/>
  <c r="K23" i="15"/>
  <c r="L23" i="15"/>
  <c r="M23" i="15"/>
  <c r="N23" i="15"/>
  <c r="D24" i="15"/>
  <c r="E24" i="15"/>
  <c r="F24" i="15"/>
  <c r="G24" i="15"/>
  <c r="H24" i="15"/>
  <c r="I24" i="15"/>
  <c r="J24" i="15"/>
  <c r="K24" i="15"/>
  <c r="L24" i="15"/>
  <c r="M24" i="15"/>
  <c r="N24" i="15"/>
  <c r="D25" i="15"/>
  <c r="E25" i="15"/>
  <c r="F25" i="15"/>
  <c r="G25" i="15"/>
  <c r="H25" i="15"/>
  <c r="I25" i="15"/>
  <c r="J25" i="15"/>
  <c r="K25" i="15"/>
  <c r="L25" i="15"/>
  <c r="M25" i="15"/>
  <c r="N25" i="15"/>
  <c r="D26" i="15"/>
  <c r="E26" i="15"/>
  <c r="F26" i="15"/>
  <c r="G26" i="15"/>
  <c r="H26" i="15"/>
  <c r="I26" i="15"/>
  <c r="J26" i="15"/>
  <c r="K26" i="15"/>
  <c r="L26" i="15"/>
  <c r="M26" i="15"/>
  <c r="N26" i="15"/>
  <c r="D27" i="15"/>
  <c r="E27" i="15"/>
  <c r="F27" i="15"/>
  <c r="G27" i="15"/>
  <c r="H27" i="15"/>
  <c r="I27" i="15"/>
  <c r="J27" i="15"/>
  <c r="K27" i="15"/>
  <c r="L27" i="15"/>
  <c r="M27" i="15"/>
  <c r="N27" i="15"/>
  <c r="D28" i="15"/>
  <c r="E28" i="15"/>
  <c r="F28" i="15"/>
  <c r="G28" i="15"/>
  <c r="H28" i="15"/>
  <c r="I28" i="15"/>
  <c r="J28" i="15"/>
  <c r="K28" i="15"/>
  <c r="L28" i="15"/>
  <c r="M28" i="15"/>
  <c r="N28" i="15"/>
  <c r="D29" i="15"/>
  <c r="E29" i="15"/>
  <c r="F29" i="15"/>
  <c r="G29" i="15"/>
  <c r="H29" i="15"/>
  <c r="I29" i="15"/>
  <c r="J29" i="15"/>
  <c r="K29" i="15"/>
  <c r="L29" i="15"/>
  <c r="M29" i="15"/>
  <c r="N29" i="15"/>
  <c r="D30" i="15"/>
  <c r="E30" i="15"/>
  <c r="F30" i="15"/>
  <c r="G30" i="15"/>
  <c r="H30" i="15"/>
  <c r="I30" i="15"/>
  <c r="J30" i="15"/>
  <c r="K30" i="15"/>
  <c r="L30" i="15"/>
  <c r="M30" i="15"/>
  <c r="N30" i="15"/>
  <c r="D31" i="15"/>
  <c r="E31" i="15"/>
  <c r="F31" i="15"/>
  <c r="G31" i="15"/>
  <c r="H31" i="15"/>
  <c r="I31" i="15"/>
  <c r="J31" i="15"/>
  <c r="K31" i="15"/>
  <c r="L31" i="15"/>
  <c r="M31" i="15"/>
  <c r="N31" i="15"/>
  <c r="D32" i="15"/>
  <c r="E32" i="15"/>
  <c r="F32" i="15"/>
  <c r="G32" i="15"/>
  <c r="H32" i="15"/>
  <c r="I32" i="15"/>
  <c r="J32" i="15"/>
  <c r="K32" i="15"/>
  <c r="L32" i="15"/>
  <c r="M32" i="15"/>
  <c r="N32" i="15"/>
  <c r="D33" i="15"/>
  <c r="E33" i="15"/>
  <c r="F33" i="15"/>
  <c r="G33" i="15"/>
  <c r="H33" i="15"/>
  <c r="I33" i="15"/>
  <c r="J33" i="15"/>
  <c r="K33" i="15"/>
  <c r="L33" i="15"/>
  <c r="M33" i="15"/>
  <c r="N33" i="15"/>
  <c r="D34" i="15"/>
  <c r="E34" i="15"/>
  <c r="F34" i="15"/>
  <c r="G34" i="15"/>
  <c r="H34" i="15"/>
  <c r="I34" i="15"/>
  <c r="J34" i="15"/>
  <c r="K34" i="15"/>
  <c r="L34" i="15"/>
  <c r="M34" i="15"/>
  <c r="N34" i="15"/>
  <c r="D35" i="15"/>
  <c r="E35" i="15"/>
  <c r="F35" i="15"/>
  <c r="G35" i="15"/>
  <c r="H35" i="15"/>
  <c r="I35" i="15"/>
  <c r="J35" i="15"/>
  <c r="K35" i="15"/>
  <c r="L35" i="15"/>
  <c r="M35" i="15"/>
  <c r="N35" i="15"/>
  <c r="D36" i="15"/>
  <c r="E36" i="15"/>
  <c r="F36" i="15"/>
  <c r="G36" i="15"/>
  <c r="H36" i="15"/>
  <c r="I36" i="15"/>
  <c r="J36" i="15"/>
  <c r="K36" i="15"/>
  <c r="L36" i="15"/>
  <c r="M36" i="15"/>
  <c r="N36" i="15"/>
  <c r="D37" i="15"/>
  <c r="E37" i="15"/>
  <c r="F37" i="15"/>
  <c r="G37" i="15"/>
  <c r="H37" i="15"/>
  <c r="I37" i="15"/>
  <c r="J37" i="15"/>
  <c r="K37" i="15"/>
  <c r="L37" i="15"/>
  <c r="M37" i="15"/>
  <c r="N37" i="15"/>
  <c r="D38" i="15"/>
  <c r="E38" i="15"/>
  <c r="F38" i="15"/>
  <c r="G38" i="15"/>
  <c r="H38" i="15"/>
  <c r="I38" i="15"/>
  <c r="J38" i="15"/>
  <c r="K38" i="15"/>
  <c r="L38" i="15"/>
  <c r="M38" i="15"/>
  <c r="N38" i="15"/>
  <c r="D39" i="15"/>
  <c r="E39" i="15"/>
  <c r="F39" i="15"/>
  <c r="G39" i="15"/>
  <c r="H39" i="15"/>
  <c r="I39" i="15"/>
  <c r="J39" i="15"/>
  <c r="K39" i="15"/>
  <c r="L39" i="15"/>
  <c r="M39" i="15"/>
  <c r="N39" i="15"/>
  <c r="D40" i="15"/>
  <c r="E40" i="15"/>
  <c r="F40" i="15"/>
  <c r="G40" i="15"/>
  <c r="H40" i="15"/>
  <c r="I40" i="15"/>
  <c r="J40" i="15"/>
  <c r="K40" i="15"/>
  <c r="L40" i="15"/>
  <c r="M40" i="15"/>
  <c r="N40" i="15"/>
  <c r="D41" i="15"/>
  <c r="E41" i="15"/>
  <c r="F41" i="15"/>
  <c r="G41" i="15"/>
  <c r="H41" i="15"/>
  <c r="I41" i="15"/>
  <c r="J41" i="15"/>
  <c r="K41" i="15"/>
  <c r="L41" i="15"/>
  <c r="M41" i="15"/>
  <c r="N41" i="15"/>
  <c r="D42" i="15"/>
  <c r="E42" i="15"/>
  <c r="F42" i="15"/>
  <c r="G42" i="15"/>
  <c r="H42" i="15"/>
  <c r="I42" i="15"/>
  <c r="J42" i="15"/>
  <c r="K42" i="15"/>
  <c r="L42" i="15"/>
  <c r="M42" i="15"/>
  <c r="N42" i="15"/>
  <c r="D43" i="15"/>
  <c r="E43" i="15"/>
  <c r="F43" i="15"/>
  <c r="G43" i="15"/>
  <c r="H43" i="15"/>
  <c r="I43" i="15"/>
  <c r="J43" i="15"/>
  <c r="K43" i="15"/>
  <c r="L43" i="15"/>
  <c r="M43" i="15"/>
  <c r="N43" i="15"/>
  <c r="D44" i="15"/>
  <c r="E44" i="15"/>
  <c r="F44" i="15"/>
  <c r="G44" i="15"/>
  <c r="H44" i="15"/>
  <c r="I44" i="15"/>
  <c r="J44" i="15"/>
  <c r="K44" i="15"/>
  <c r="L44" i="15"/>
  <c r="M44" i="15"/>
  <c r="N44" i="15"/>
  <c r="G15" i="44"/>
  <c r="E78" i="28" l="1"/>
  <c r="F78" i="28"/>
  <c r="G78" i="28"/>
  <c r="H78" i="28"/>
  <c r="I78" i="28"/>
  <c r="J78" i="28"/>
  <c r="K78" i="28"/>
  <c r="L78" i="28"/>
  <c r="M78" i="28"/>
  <c r="D78" i="28"/>
  <c r="N14" i="28"/>
  <c r="D17" i="11" s="1"/>
  <c r="D13" i="44" l="1"/>
  <c r="N76" i="28"/>
  <c r="D18" i="11"/>
  <c r="Z21" i="37"/>
  <c r="D63" i="15"/>
  <c r="E13" i="15" l="1"/>
  <c r="E12" i="15"/>
  <c r="E11" i="15"/>
  <c r="E10" i="15"/>
  <c r="E9" i="15"/>
  <c r="D13" i="15"/>
  <c r="D12" i="15"/>
  <c r="D11" i="15"/>
  <c r="D10" i="15"/>
  <c r="D9" i="15"/>
  <c r="D156" i="15" l="1"/>
  <c r="E156" i="15"/>
  <c r="D157" i="15"/>
  <c r="E157" i="15"/>
  <c r="D158" i="15"/>
  <c r="E158" i="15"/>
  <c r="D159" i="15"/>
  <c r="E159" i="15"/>
  <c r="D160" i="15"/>
  <c r="E160" i="15"/>
  <c r="D14" i="11"/>
  <c r="H28" i="40" l="1"/>
  <c r="H29" i="40"/>
  <c r="H30" i="40"/>
  <c r="H31" i="40"/>
  <c r="H32" i="40"/>
  <c r="H33" i="40"/>
  <c r="H34" i="40"/>
  <c r="H35" i="40"/>
  <c r="K108" i="27"/>
  <c r="L108" i="27"/>
  <c r="M108" i="27"/>
  <c r="N108" i="27"/>
  <c r="O108" i="27"/>
  <c r="P108" i="27"/>
  <c r="Q108" i="27"/>
  <c r="R108" i="27"/>
  <c r="S108" i="27"/>
  <c r="T108" i="27"/>
  <c r="U108" i="27"/>
  <c r="V108" i="27"/>
  <c r="W108" i="27"/>
  <c r="X108" i="27"/>
  <c r="Y108" i="27"/>
  <c r="Z108" i="27"/>
  <c r="AA108" i="27"/>
  <c r="AB108" i="27"/>
  <c r="AC108" i="27"/>
  <c r="AD108" i="27"/>
  <c r="AE108" i="27"/>
  <c r="AF108" i="27"/>
  <c r="AG108" i="27"/>
  <c r="AH108" i="27"/>
  <c r="AI108" i="27"/>
  <c r="AJ108" i="27"/>
  <c r="AK108" i="27"/>
  <c r="AL108" i="27"/>
  <c r="AM108" i="27"/>
  <c r="AN108" i="27"/>
  <c r="AO108" i="27"/>
  <c r="AP108" i="27"/>
  <c r="J108" i="27" l="1"/>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O7" i="15"/>
  <c r="E3" i="32"/>
  <c r="G19" i="11"/>
  <c r="K2" i="6"/>
  <c r="L2" i="6"/>
  <c r="M2" i="6"/>
  <c r="N2" i="6"/>
  <c r="O2" i="6"/>
  <c r="P2" i="6"/>
  <c r="Q2" i="6"/>
  <c r="R2" i="6"/>
  <c r="S2" i="6"/>
  <c r="T2" i="6"/>
  <c r="U2" i="6"/>
  <c r="V2" i="6"/>
  <c r="W2" i="6"/>
  <c r="X2" i="6"/>
  <c r="Y2" i="6"/>
  <c r="Z2" i="6"/>
  <c r="AA2" i="6"/>
  <c r="AB2" i="6"/>
  <c r="AC2" i="6"/>
  <c r="AD2" i="6"/>
  <c r="AE2" i="6"/>
  <c r="AF2" i="6"/>
  <c r="AG2" i="6"/>
  <c r="J2" i="6"/>
  <c r="E1" i="32"/>
  <c r="E2" i="32"/>
  <c r="J180" i="15"/>
  <c r="J181" i="15"/>
  <c r="J182" i="15"/>
  <c r="J183" i="15"/>
  <c r="J184" i="15"/>
  <c r="J185" i="15"/>
  <c r="J186" i="15"/>
  <c r="J179" i="15"/>
  <c r="H19" i="11"/>
  <c r="L50" i="15" s="1"/>
  <c r="K178" i="15"/>
  <c r="J178" i="15"/>
  <c r="I178" i="15"/>
  <c r="H178" i="15"/>
  <c r="G178" i="15"/>
  <c r="F178" i="15"/>
  <c r="E178" i="15"/>
  <c r="D178" i="15"/>
  <c r="C178" i="15"/>
  <c r="B10" i="34"/>
  <c r="B11" i="34"/>
  <c r="B12" i="34"/>
  <c r="B13" i="34"/>
  <c r="B14" i="34"/>
  <c r="B15" i="34"/>
  <c r="B16" i="34"/>
  <c r="B17" i="34"/>
  <c r="B18" i="34"/>
  <c r="B19" i="34"/>
  <c r="B20" i="34"/>
  <c r="B21" i="34"/>
  <c r="B22" i="34"/>
  <c r="B23" i="34"/>
  <c r="B24" i="34"/>
  <c r="B25" i="34"/>
  <c r="B26" i="34"/>
  <c r="B27" i="34"/>
  <c r="B28" i="34"/>
  <c r="B9" i="34"/>
  <c r="C169" i="34"/>
  <c r="C146" i="34"/>
  <c r="C123" i="34"/>
  <c r="C100" i="34"/>
  <c r="C77" i="34"/>
  <c r="C54" i="34"/>
  <c r="C31" i="34"/>
  <c r="C8" i="34"/>
  <c r="Z49" i="37"/>
  <c r="Z48" i="37"/>
  <c r="Z47" i="37"/>
  <c r="Z46" i="37"/>
  <c r="Z45" i="37"/>
  <c r="Z44" i="37"/>
  <c r="Z43" i="37"/>
  <c r="Z42" i="37"/>
  <c r="Z41" i="37"/>
  <c r="Z40" i="37"/>
  <c r="Z39" i="37"/>
  <c r="Z38" i="37"/>
  <c r="Z37" i="37"/>
  <c r="Z36" i="37"/>
  <c r="Z35" i="37"/>
  <c r="Z34" i="37"/>
  <c r="Z33" i="37"/>
  <c r="Z32" i="37"/>
  <c r="Z31" i="37"/>
  <c r="Z30" i="37"/>
  <c r="Z29" i="37"/>
  <c r="Z28" i="37"/>
  <c r="Z27" i="37"/>
  <c r="Z26" i="37"/>
  <c r="Z25" i="37"/>
  <c r="Z24" i="37"/>
  <c r="Z23" i="37"/>
  <c r="Z22" i="37"/>
  <c r="Z13" i="37"/>
  <c r="Z14" i="37"/>
  <c r="Z15" i="37"/>
  <c r="Z16" i="37"/>
  <c r="Z17" i="37"/>
  <c r="Z12" i="37"/>
  <c r="O50" i="37"/>
  <c r="P50" i="37"/>
  <c r="Q50" i="37"/>
  <c r="R50" i="37"/>
  <c r="S50" i="37"/>
  <c r="T50" i="37"/>
  <c r="U50" i="37"/>
  <c r="V50" i="37"/>
  <c r="W50" i="37"/>
  <c r="X50" i="37"/>
  <c r="Y50" i="37"/>
  <c r="N18" i="37"/>
  <c r="O18" i="37"/>
  <c r="P18" i="37"/>
  <c r="Q18" i="37"/>
  <c r="R18" i="37"/>
  <c r="S18" i="37"/>
  <c r="T18" i="37"/>
  <c r="U18" i="37"/>
  <c r="V18" i="37"/>
  <c r="W18" i="37"/>
  <c r="X18" i="37"/>
  <c r="Y18" i="37"/>
  <c r="D30" i="6"/>
  <c r="F30" i="6" s="1"/>
  <c r="G30" i="6" s="1"/>
  <c r="D29" i="6"/>
  <c r="F29" i="6" s="1"/>
  <c r="G29" i="6" s="1"/>
  <c r="D28" i="6"/>
  <c r="F28" i="6" s="1"/>
  <c r="G28" i="6" s="1"/>
  <c r="D27" i="6"/>
  <c r="F27" i="6" s="1"/>
  <c r="G27" i="6" s="1"/>
  <c r="D26" i="6"/>
  <c r="F26" i="6" s="1"/>
  <c r="G26" i="6" s="1"/>
  <c r="D25" i="6"/>
  <c r="F25" i="6" s="1"/>
  <c r="G25" i="6" s="1"/>
  <c r="D24" i="6"/>
  <c r="F24" i="6" s="1"/>
  <c r="G24" i="6" s="1"/>
  <c r="D23" i="6"/>
  <c r="F23" i="6" s="1"/>
  <c r="G23" i="6" s="1"/>
  <c r="D22" i="6"/>
  <c r="F22" i="6" s="1"/>
  <c r="G22" i="6" s="1"/>
  <c r="D21" i="6"/>
  <c r="F21" i="6" s="1"/>
  <c r="G21" i="6" s="1"/>
  <c r="D20" i="6"/>
  <c r="F20" i="6" s="1"/>
  <c r="G20" i="6" s="1"/>
  <c r="D19" i="6"/>
  <c r="F19" i="6" s="1"/>
  <c r="G19" i="6" s="1"/>
  <c r="D18" i="6"/>
  <c r="F18" i="6" s="1"/>
  <c r="G18" i="6" s="1"/>
  <c r="D17" i="6"/>
  <c r="F17" i="6" s="1"/>
  <c r="G17" i="6" s="1"/>
  <c r="D16" i="6"/>
  <c r="F16" i="6" s="1"/>
  <c r="G16" i="6" s="1"/>
  <c r="D15" i="6"/>
  <c r="F15" i="6" s="1"/>
  <c r="G15" i="6" s="1"/>
  <c r="D14" i="6"/>
  <c r="F14" i="6" s="1"/>
  <c r="G14" i="6" s="1"/>
  <c r="D13" i="6"/>
  <c r="F13" i="6" s="1"/>
  <c r="G13" i="6" s="1"/>
  <c r="D12" i="6"/>
  <c r="F12" i="6" s="1"/>
  <c r="G12" i="6" s="1"/>
  <c r="D11" i="6"/>
  <c r="F11" i="6" s="1"/>
  <c r="G11" i="6" s="1"/>
  <c r="D10" i="6"/>
  <c r="F10" i="6" s="1"/>
  <c r="G10" i="6" s="1"/>
  <c r="D9" i="6"/>
  <c r="F9" i="6" s="1"/>
  <c r="G9" i="6" s="1"/>
  <c r="D7" i="6"/>
  <c r="F7" i="6" s="1"/>
  <c r="G7" i="6" s="1"/>
  <c r="J19" i="11"/>
  <c r="Q1" i="41" l="1"/>
  <c r="V1" i="41"/>
  <c r="Y1" i="41"/>
  <c r="P1" i="41"/>
  <c r="U1" i="41"/>
  <c r="W1" i="41"/>
  <c r="Z1" i="41"/>
  <c r="R1" i="41"/>
  <c r="T1" i="41"/>
  <c r="X1" i="41"/>
  <c r="O1" i="41"/>
  <c r="S1" i="41"/>
  <c r="D11" i="28"/>
  <c r="AH3" i="6"/>
  <c r="AK3" i="6"/>
  <c r="AP2" i="6"/>
  <c r="AP2" i="27" s="1"/>
  <c r="AN2" i="6"/>
  <c r="AN2" i="27" s="1"/>
  <c r="AM2" i="6"/>
  <c r="AM2" i="27" s="1"/>
  <c r="AK2" i="6"/>
  <c r="AK2" i="27" s="1"/>
  <c r="AP3" i="6"/>
  <c r="AO3" i="6"/>
  <c r="AJ3" i="6"/>
  <c r="AO2" i="6"/>
  <c r="AO2" i="27" s="1"/>
  <c r="AL2" i="6"/>
  <c r="AL2" i="27" s="1"/>
  <c r="AJ2" i="6"/>
  <c r="AJ2" i="27" s="1"/>
  <c r="AI2" i="6"/>
  <c r="AI2" i="27" s="1"/>
  <c r="AH2" i="6"/>
  <c r="AH2" i="27" s="1"/>
  <c r="AN3" i="6"/>
  <c r="AM3" i="6"/>
  <c r="AI3" i="6"/>
  <c r="AL3" i="6"/>
  <c r="L145" i="15"/>
  <c r="L52" i="15"/>
  <c r="L55" i="15"/>
  <c r="L163" i="15"/>
  <c r="L56" i="15"/>
  <c r="L54" i="15"/>
  <c r="L53" i="15"/>
  <c r="X52" i="37"/>
  <c r="AI135" i="41"/>
  <c r="AB135" i="41"/>
  <c r="AG135" i="41"/>
  <c r="AE135" i="41"/>
  <c r="AF135" i="41"/>
  <c r="R135" i="41"/>
  <c r="X135" i="41"/>
  <c r="AC135" i="41"/>
  <c r="Z135" i="41"/>
  <c r="AD135" i="41"/>
  <c r="V135" i="41"/>
  <c r="E135" i="41"/>
  <c r="S135" i="41"/>
  <c r="T135" i="41"/>
  <c r="U135" i="41"/>
  <c r="Y135" i="41"/>
  <c r="W135" i="41"/>
  <c r="AA135" i="41"/>
  <c r="I135" i="41"/>
  <c r="AH135" i="41"/>
  <c r="P135" i="41"/>
  <c r="Q135" i="41"/>
  <c r="K135" i="41"/>
  <c r="O135" i="41"/>
  <c r="J135" i="41"/>
  <c r="M135" i="41"/>
  <c r="D135" i="41"/>
  <c r="F135" i="41"/>
  <c r="N135" i="41"/>
  <c r="H135" i="41"/>
  <c r="L135" i="41"/>
  <c r="C135" i="41"/>
  <c r="G135" i="41"/>
  <c r="AI151" i="41"/>
  <c r="AB151" i="41"/>
  <c r="U151" i="41"/>
  <c r="AC151" i="41"/>
  <c r="AE151" i="41"/>
  <c r="S151" i="41"/>
  <c r="Z151" i="41"/>
  <c r="AF151" i="41"/>
  <c r="AG151" i="41"/>
  <c r="AH151" i="41"/>
  <c r="X151" i="41"/>
  <c r="T151" i="41"/>
  <c r="E151" i="41"/>
  <c r="F151" i="41"/>
  <c r="AD151" i="41"/>
  <c r="W151" i="41"/>
  <c r="M151" i="41"/>
  <c r="K151" i="41"/>
  <c r="P151" i="41"/>
  <c r="I151" i="41"/>
  <c r="C151" i="41"/>
  <c r="L151" i="41"/>
  <c r="D151" i="41"/>
  <c r="AA151" i="41"/>
  <c r="Q151" i="41"/>
  <c r="G151" i="41"/>
  <c r="R151" i="41"/>
  <c r="H151" i="41"/>
  <c r="V151" i="41"/>
  <c r="Y151" i="41"/>
  <c r="O151" i="41"/>
  <c r="J151" i="41"/>
  <c r="N151" i="41"/>
  <c r="AB136" i="41"/>
  <c r="P136" i="41"/>
  <c r="AF136" i="41"/>
  <c r="T136" i="41"/>
  <c r="Y136" i="41"/>
  <c r="AH136" i="41"/>
  <c r="R136" i="41"/>
  <c r="AG136" i="41"/>
  <c r="AI136" i="41"/>
  <c r="W136" i="41"/>
  <c r="D136" i="41"/>
  <c r="J136" i="41"/>
  <c r="F136" i="41"/>
  <c r="AC136" i="41"/>
  <c r="E136" i="41"/>
  <c r="AD136" i="41"/>
  <c r="G136" i="41"/>
  <c r="AE136" i="41"/>
  <c r="H136" i="41"/>
  <c r="U136" i="41"/>
  <c r="Z136" i="41"/>
  <c r="O136" i="41"/>
  <c r="M136" i="41"/>
  <c r="AA136" i="41"/>
  <c r="X136" i="41"/>
  <c r="Q136" i="41"/>
  <c r="S136" i="41"/>
  <c r="I136" i="41"/>
  <c r="V136" i="41"/>
  <c r="K136" i="41"/>
  <c r="L136" i="41"/>
  <c r="N136" i="41"/>
  <c r="C136" i="41"/>
  <c r="AB152" i="41"/>
  <c r="AH152" i="41"/>
  <c r="AC152" i="41"/>
  <c r="Z152" i="41"/>
  <c r="AD152" i="41"/>
  <c r="Y152" i="41"/>
  <c r="AG152" i="41"/>
  <c r="W152" i="41"/>
  <c r="S152" i="41"/>
  <c r="AE152" i="41"/>
  <c r="X152" i="41"/>
  <c r="D152" i="41"/>
  <c r="J152" i="41"/>
  <c r="O152" i="41"/>
  <c r="M152" i="41"/>
  <c r="AF152" i="41"/>
  <c r="E152" i="41"/>
  <c r="AI152" i="41"/>
  <c r="F152" i="41"/>
  <c r="G152" i="41"/>
  <c r="T152" i="41"/>
  <c r="Q152" i="41"/>
  <c r="R152" i="41"/>
  <c r="U152" i="41"/>
  <c r="V152" i="41"/>
  <c r="AA152" i="41"/>
  <c r="I152" i="41"/>
  <c r="K152" i="41"/>
  <c r="C152" i="41"/>
  <c r="L152" i="41"/>
  <c r="N152" i="41"/>
  <c r="H152" i="41"/>
  <c r="P152" i="41"/>
  <c r="AI137" i="41"/>
  <c r="AD137" i="41"/>
  <c r="AA137" i="41"/>
  <c r="U137" i="41"/>
  <c r="Z137" i="41"/>
  <c r="AC137" i="41"/>
  <c r="T137" i="41"/>
  <c r="AB137" i="41"/>
  <c r="AE137" i="41"/>
  <c r="AF137" i="41"/>
  <c r="Q137" i="41"/>
  <c r="O137" i="41"/>
  <c r="I137" i="41"/>
  <c r="Y137" i="41"/>
  <c r="X137" i="41"/>
  <c r="M137" i="41"/>
  <c r="N137" i="41"/>
  <c r="R137" i="41"/>
  <c r="K137" i="41"/>
  <c r="AH137" i="41"/>
  <c r="S137" i="41"/>
  <c r="F137" i="41"/>
  <c r="L137" i="41"/>
  <c r="P137" i="41"/>
  <c r="E137" i="41"/>
  <c r="V137" i="41"/>
  <c r="G137" i="41"/>
  <c r="D137" i="41"/>
  <c r="AG137" i="41"/>
  <c r="H137" i="41"/>
  <c r="J137" i="41"/>
  <c r="W137" i="41"/>
  <c r="C137" i="41"/>
  <c r="AI153" i="41"/>
  <c r="AD153" i="41"/>
  <c r="AA153" i="41"/>
  <c r="AH153" i="41"/>
  <c r="U153" i="41"/>
  <c r="AC153" i="41"/>
  <c r="W153" i="41"/>
  <c r="O153" i="41"/>
  <c r="I153" i="41"/>
  <c r="AG153" i="41"/>
  <c r="V153" i="41"/>
  <c r="R153" i="41"/>
  <c r="S153" i="41"/>
  <c r="P153" i="41"/>
  <c r="M153" i="41"/>
  <c r="AB153" i="41"/>
  <c r="T153" i="41"/>
  <c r="Q153" i="41"/>
  <c r="N153" i="41"/>
  <c r="E153" i="41"/>
  <c r="AF153" i="41"/>
  <c r="F153" i="41"/>
  <c r="Y153" i="41"/>
  <c r="Z153" i="41"/>
  <c r="X153" i="41"/>
  <c r="C153" i="41"/>
  <c r="G153" i="41"/>
  <c r="J153" i="41"/>
  <c r="K153" i="41"/>
  <c r="D153" i="41"/>
  <c r="AE153" i="41"/>
  <c r="H153" i="41"/>
  <c r="L153" i="41"/>
  <c r="AB138" i="41"/>
  <c r="AD138" i="41"/>
  <c r="Z138" i="41"/>
  <c r="AE138" i="41"/>
  <c r="AH138" i="41"/>
  <c r="U138" i="41"/>
  <c r="Q138" i="41"/>
  <c r="AC138" i="41"/>
  <c r="P138" i="41"/>
  <c r="W138" i="41"/>
  <c r="N138" i="41"/>
  <c r="D138" i="41"/>
  <c r="R138" i="41"/>
  <c r="V138" i="41"/>
  <c r="Y138" i="41"/>
  <c r="X138" i="41"/>
  <c r="E138" i="41"/>
  <c r="F138" i="41"/>
  <c r="S138" i="41"/>
  <c r="M138" i="41"/>
  <c r="O138" i="41"/>
  <c r="H138" i="41"/>
  <c r="AF138" i="41"/>
  <c r="I138" i="41"/>
  <c r="AI138" i="41"/>
  <c r="K138" i="41"/>
  <c r="G138" i="41"/>
  <c r="J138" i="41"/>
  <c r="AG138" i="41"/>
  <c r="AA138" i="41"/>
  <c r="T138" i="41"/>
  <c r="C138" i="41"/>
  <c r="L138" i="41"/>
  <c r="AI139" i="41"/>
  <c r="AF139" i="41"/>
  <c r="AB139" i="41"/>
  <c r="U139" i="41"/>
  <c r="AH139" i="41"/>
  <c r="Q139" i="41"/>
  <c r="Z139" i="41"/>
  <c r="AE139" i="41"/>
  <c r="AD139" i="41"/>
  <c r="AC139" i="41"/>
  <c r="T139" i="41"/>
  <c r="I139" i="41"/>
  <c r="J139" i="41"/>
  <c r="L139" i="41"/>
  <c r="N139" i="41"/>
  <c r="M139" i="41"/>
  <c r="AG139" i="41"/>
  <c r="Y139" i="41"/>
  <c r="S139" i="41"/>
  <c r="X139" i="41"/>
  <c r="AA139" i="41"/>
  <c r="R139" i="41"/>
  <c r="W139" i="41"/>
  <c r="F139" i="41"/>
  <c r="G139" i="41"/>
  <c r="H139" i="41"/>
  <c r="K139" i="41"/>
  <c r="E139" i="41"/>
  <c r="O139" i="41"/>
  <c r="V139" i="41"/>
  <c r="D139" i="41"/>
  <c r="P139" i="41"/>
  <c r="C139" i="41"/>
  <c r="AB140" i="41"/>
  <c r="AG140" i="41"/>
  <c r="T140" i="41"/>
  <c r="AC140" i="41"/>
  <c r="Q140" i="41"/>
  <c r="X140" i="41"/>
  <c r="AH140" i="41"/>
  <c r="AI140" i="41"/>
  <c r="P140" i="41"/>
  <c r="W140" i="41"/>
  <c r="H140" i="41"/>
  <c r="AA140" i="41"/>
  <c r="S140" i="41"/>
  <c r="N140" i="41"/>
  <c r="V140" i="41"/>
  <c r="Y140" i="41"/>
  <c r="C140" i="41"/>
  <c r="AD140" i="41"/>
  <c r="Z140" i="41"/>
  <c r="F140" i="41"/>
  <c r="R140" i="41"/>
  <c r="U140" i="41"/>
  <c r="K140" i="41"/>
  <c r="D140" i="41"/>
  <c r="M140" i="41"/>
  <c r="AE140" i="41"/>
  <c r="O140" i="41"/>
  <c r="AF140" i="41"/>
  <c r="E140" i="41"/>
  <c r="J140" i="41"/>
  <c r="G140" i="41"/>
  <c r="I140" i="41"/>
  <c r="L140" i="41"/>
  <c r="AI141" i="41"/>
  <c r="AH141" i="41"/>
  <c r="Y141" i="41"/>
  <c r="AF141" i="41"/>
  <c r="P141" i="41"/>
  <c r="AB141" i="41"/>
  <c r="X141" i="41"/>
  <c r="Z141" i="41"/>
  <c r="AC141" i="41"/>
  <c r="AE141" i="41"/>
  <c r="AG141" i="41"/>
  <c r="AA141" i="41"/>
  <c r="V141" i="41"/>
  <c r="M141" i="41"/>
  <c r="AD141" i="41"/>
  <c r="F141" i="41"/>
  <c r="T141" i="41"/>
  <c r="I141" i="41"/>
  <c r="W141" i="41"/>
  <c r="U141" i="41"/>
  <c r="J141" i="41"/>
  <c r="C141" i="41"/>
  <c r="K141" i="41"/>
  <c r="D141" i="41"/>
  <c r="G141" i="41"/>
  <c r="Q141" i="41"/>
  <c r="S141" i="41"/>
  <c r="H141" i="41"/>
  <c r="O141" i="41"/>
  <c r="L141" i="41"/>
  <c r="N141" i="41"/>
  <c r="R141" i="41"/>
  <c r="E141" i="41"/>
  <c r="AB142" i="41"/>
  <c r="V142" i="41"/>
  <c r="AH142" i="41"/>
  <c r="AC142" i="41"/>
  <c r="AA142" i="41"/>
  <c r="T142" i="41"/>
  <c r="Q142" i="41"/>
  <c r="X142" i="41"/>
  <c r="AD142" i="41"/>
  <c r="W142" i="41"/>
  <c r="H142" i="41"/>
  <c r="AE142" i="41"/>
  <c r="M142" i="41"/>
  <c r="O142" i="41"/>
  <c r="R142" i="41"/>
  <c r="AF142" i="41"/>
  <c r="AG142" i="41"/>
  <c r="AI142" i="41"/>
  <c r="P142" i="41"/>
  <c r="I142" i="41"/>
  <c r="Y142" i="41"/>
  <c r="J142" i="41"/>
  <c r="S142" i="41"/>
  <c r="U142" i="41"/>
  <c r="G142" i="41"/>
  <c r="K142" i="41"/>
  <c r="L142" i="41"/>
  <c r="N142" i="41"/>
  <c r="E142" i="41"/>
  <c r="F142" i="41"/>
  <c r="Z142" i="41"/>
  <c r="D142" i="41"/>
  <c r="C142" i="41"/>
  <c r="AI143" i="41"/>
  <c r="AB143" i="41"/>
  <c r="S143" i="41"/>
  <c r="AG143" i="41"/>
  <c r="U143" i="41"/>
  <c r="AC143" i="41"/>
  <c r="X143" i="41"/>
  <c r="AH143" i="41"/>
  <c r="AD143" i="41"/>
  <c r="Z143" i="41"/>
  <c r="G143" i="41"/>
  <c r="O143" i="41"/>
  <c r="M143" i="41"/>
  <c r="Q143" i="41"/>
  <c r="R143" i="41"/>
  <c r="AF143" i="41"/>
  <c r="F143" i="41"/>
  <c r="H143" i="41"/>
  <c r="I143" i="41"/>
  <c r="Y143" i="41"/>
  <c r="E143" i="41"/>
  <c r="AE143" i="41"/>
  <c r="V143" i="41"/>
  <c r="D143" i="41"/>
  <c r="T143" i="41"/>
  <c r="L143" i="41"/>
  <c r="C143" i="41"/>
  <c r="J143" i="41"/>
  <c r="K143" i="41"/>
  <c r="P143" i="41"/>
  <c r="W143" i="41"/>
  <c r="AA143" i="41"/>
  <c r="N143" i="41"/>
  <c r="AB144" i="41"/>
  <c r="AD144" i="41"/>
  <c r="X144" i="41"/>
  <c r="AE144" i="41"/>
  <c r="Q144" i="41"/>
  <c r="P144" i="41"/>
  <c r="AF144" i="41"/>
  <c r="AG144" i="41"/>
  <c r="AH144" i="41"/>
  <c r="R144" i="41"/>
  <c r="W144" i="41"/>
  <c r="L144" i="41"/>
  <c r="Z144" i="41"/>
  <c r="AA144" i="41"/>
  <c r="I144" i="41"/>
  <c r="U144" i="41"/>
  <c r="AI144" i="41"/>
  <c r="Y144" i="41"/>
  <c r="AC144" i="41"/>
  <c r="V144" i="41"/>
  <c r="O144" i="41"/>
  <c r="K144" i="41"/>
  <c r="D144" i="41"/>
  <c r="H144" i="41"/>
  <c r="J144" i="41"/>
  <c r="C144" i="41"/>
  <c r="M144" i="41"/>
  <c r="S144" i="41"/>
  <c r="T144" i="41"/>
  <c r="N144" i="41"/>
  <c r="G144" i="41"/>
  <c r="F144" i="41"/>
  <c r="E144" i="41"/>
  <c r="AI145" i="41"/>
  <c r="AE145" i="41"/>
  <c r="W145" i="41"/>
  <c r="AF145" i="41"/>
  <c r="AB145" i="41"/>
  <c r="Q145" i="41"/>
  <c r="X145" i="41"/>
  <c r="V145" i="41"/>
  <c r="AH145" i="41"/>
  <c r="AC145" i="41"/>
  <c r="AG145" i="41"/>
  <c r="G145" i="41"/>
  <c r="Y145" i="41"/>
  <c r="AA145" i="41"/>
  <c r="Z145" i="41"/>
  <c r="D145" i="41"/>
  <c r="O145" i="41"/>
  <c r="F145" i="41"/>
  <c r="E145" i="41"/>
  <c r="U145" i="41"/>
  <c r="P145" i="41"/>
  <c r="J145" i="41"/>
  <c r="S145" i="41"/>
  <c r="T145" i="41"/>
  <c r="L145" i="41"/>
  <c r="H145" i="41"/>
  <c r="C145" i="41"/>
  <c r="M145" i="41"/>
  <c r="N145" i="41"/>
  <c r="AD145" i="41"/>
  <c r="R145" i="41"/>
  <c r="I145" i="41"/>
  <c r="K145" i="41"/>
  <c r="AB146" i="41"/>
  <c r="AF146" i="41"/>
  <c r="AI146" i="41"/>
  <c r="AG146" i="41"/>
  <c r="W146" i="41"/>
  <c r="AD146" i="41"/>
  <c r="AC146" i="41"/>
  <c r="Q146" i="41"/>
  <c r="V146" i="41"/>
  <c r="S146" i="41"/>
  <c r="F146" i="41"/>
  <c r="L146" i="41"/>
  <c r="E146" i="41"/>
  <c r="M146" i="41"/>
  <c r="N146" i="41"/>
  <c r="T146" i="41"/>
  <c r="AH146" i="41"/>
  <c r="P146" i="41"/>
  <c r="U146" i="41"/>
  <c r="G146" i="41"/>
  <c r="Y146" i="41"/>
  <c r="I146" i="41"/>
  <c r="Z146" i="41"/>
  <c r="AA146" i="41"/>
  <c r="O146" i="41"/>
  <c r="C146" i="41"/>
  <c r="D146" i="41"/>
  <c r="AE146" i="41"/>
  <c r="R146" i="41"/>
  <c r="H146" i="41"/>
  <c r="X146" i="41"/>
  <c r="K146" i="41"/>
  <c r="J146" i="41"/>
  <c r="AB130" i="41"/>
  <c r="AF130" i="41"/>
  <c r="AI130" i="41"/>
  <c r="R130" i="41"/>
  <c r="Q130" i="41"/>
  <c r="S130" i="41"/>
  <c r="AE130" i="41"/>
  <c r="Y130" i="41"/>
  <c r="V130" i="41"/>
  <c r="AC130" i="41"/>
  <c r="AD130" i="41"/>
  <c r="W130" i="41"/>
  <c r="P130" i="41"/>
  <c r="F130" i="41"/>
  <c r="L130" i="41"/>
  <c r="AA130" i="41"/>
  <c r="M130" i="41"/>
  <c r="N130" i="41"/>
  <c r="AH130" i="41"/>
  <c r="E130" i="41"/>
  <c r="AG130" i="41"/>
  <c r="K130" i="41"/>
  <c r="U130" i="41"/>
  <c r="T130" i="41"/>
  <c r="X130" i="41"/>
  <c r="J130" i="41"/>
  <c r="G130" i="41"/>
  <c r="I130" i="41"/>
  <c r="O130" i="41"/>
  <c r="C130" i="41"/>
  <c r="D130" i="41"/>
  <c r="H130" i="41"/>
  <c r="Z130" i="41"/>
  <c r="AI147" i="41"/>
  <c r="AH147" i="41"/>
  <c r="AA147" i="41"/>
  <c r="Q147" i="41"/>
  <c r="S147" i="41"/>
  <c r="AG147" i="41"/>
  <c r="U147" i="41"/>
  <c r="Z147" i="41"/>
  <c r="K147" i="41"/>
  <c r="AE147" i="41"/>
  <c r="P147" i="41"/>
  <c r="M147" i="41"/>
  <c r="T147" i="41"/>
  <c r="W147" i="41"/>
  <c r="V147" i="41"/>
  <c r="D147" i="41"/>
  <c r="Y147" i="41"/>
  <c r="J147" i="41"/>
  <c r="F147" i="41"/>
  <c r="AF147" i="41"/>
  <c r="AB147" i="41"/>
  <c r="AC147" i="41"/>
  <c r="R147" i="41"/>
  <c r="N147" i="41"/>
  <c r="L147" i="41"/>
  <c r="O147" i="41"/>
  <c r="C147" i="41"/>
  <c r="G147" i="41"/>
  <c r="I147" i="41"/>
  <c r="AD147" i="41"/>
  <c r="X147" i="41"/>
  <c r="E147" i="41"/>
  <c r="H147" i="41"/>
  <c r="AB132" i="41"/>
  <c r="AH132" i="41"/>
  <c r="AG132" i="41"/>
  <c r="AE132" i="41"/>
  <c r="U132" i="41"/>
  <c r="T132" i="41"/>
  <c r="AD132" i="41"/>
  <c r="AF132" i="41"/>
  <c r="AC132" i="41"/>
  <c r="P132" i="41"/>
  <c r="W132" i="41"/>
  <c r="V132" i="41"/>
  <c r="F132" i="41"/>
  <c r="X132" i="41"/>
  <c r="Y132" i="41"/>
  <c r="M132" i="41"/>
  <c r="R132" i="41"/>
  <c r="J132" i="41"/>
  <c r="Z132" i="41"/>
  <c r="S132" i="41"/>
  <c r="K132" i="41"/>
  <c r="L132" i="41"/>
  <c r="G132" i="41"/>
  <c r="Q132" i="41"/>
  <c r="AI132" i="41"/>
  <c r="I132" i="41"/>
  <c r="N132" i="41"/>
  <c r="C132" i="41"/>
  <c r="O132" i="41"/>
  <c r="D132" i="41"/>
  <c r="E132" i="41"/>
  <c r="H132" i="41"/>
  <c r="AA132" i="41"/>
  <c r="AB148" i="41"/>
  <c r="AH148" i="41"/>
  <c r="V148" i="41"/>
  <c r="AE148" i="41"/>
  <c r="AD148" i="41"/>
  <c r="R148" i="41"/>
  <c r="Y148" i="41"/>
  <c r="AC148" i="41"/>
  <c r="AF148" i="41"/>
  <c r="AI148" i="41"/>
  <c r="AA148" i="41"/>
  <c r="U148" i="41"/>
  <c r="T148" i="41"/>
  <c r="F148" i="41"/>
  <c r="AG148" i="41"/>
  <c r="Q148" i="41"/>
  <c r="S148" i="41"/>
  <c r="J148" i="41"/>
  <c r="L148" i="41"/>
  <c r="K148" i="41"/>
  <c r="X148" i="41"/>
  <c r="P148" i="41"/>
  <c r="E148" i="41"/>
  <c r="O148" i="41"/>
  <c r="N148" i="41"/>
  <c r="D148" i="41"/>
  <c r="G148" i="41"/>
  <c r="H148" i="41"/>
  <c r="I148" i="41"/>
  <c r="C148" i="41"/>
  <c r="W148" i="41"/>
  <c r="Z148" i="41"/>
  <c r="M148" i="41"/>
  <c r="AI133" i="41"/>
  <c r="AD133" i="41"/>
  <c r="Q133" i="41"/>
  <c r="AH133" i="41"/>
  <c r="S133" i="41"/>
  <c r="V133" i="41"/>
  <c r="AF133" i="41"/>
  <c r="AE133" i="41"/>
  <c r="AA133" i="41"/>
  <c r="AG133" i="41"/>
  <c r="Z133" i="41"/>
  <c r="AB133" i="41"/>
  <c r="E133" i="41"/>
  <c r="T133" i="41"/>
  <c r="K133" i="41"/>
  <c r="R133" i="41"/>
  <c r="P133" i="41"/>
  <c r="G133" i="41"/>
  <c r="H133" i="41"/>
  <c r="D133" i="41"/>
  <c r="C133" i="41"/>
  <c r="W133" i="41"/>
  <c r="I133" i="41"/>
  <c r="X133" i="41"/>
  <c r="AC133" i="41"/>
  <c r="U133" i="41"/>
  <c r="F133" i="41"/>
  <c r="J133" i="41"/>
  <c r="M133" i="41"/>
  <c r="Y133" i="41"/>
  <c r="N133" i="41"/>
  <c r="O133" i="41"/>
  <c r="L133" i="41"/>
  <c r="AI149" i="41"/>
  <c r="AE149" i="41"/>
  <c r="AD149" i="41"/>
  <c r="X149" i="41"/>
  <c r="AF149" i="41"/>
  <c r="AA149" i="41"/>
  <c r="R149" i="41"/>
  <c r="AB149" i="41"/>
  <c r="Y149" i="41"/>
  <c r="E149" i="41"/>
  <c r="S149" i="41"/>
  <c r="K149" i="41"/>
  <c r="AC149" i="41"/>
  <c r="I149" i="41"/>
  <c r="Q149" i="41"/>
  <c r="M149" i="41"/>
  <c r="H149" i="41"/>
  <c r="W149" i="41"/>
  <c r="Z149" i="41"/>
  <c r="V149" i="41"/>
  <c r="F149" i="41"/>
  <c r="U149" i="41"/>
  <c r="D149" i="41"/>
  <c r="G149" i="41"/>
  <c r="J149" i="41"/>
  <c r="L149" i="41"/>
  <c r="AH149" i="41"/>
  <c r="P149" i="41"/>
  <c r="T149" i="41"/>
  <c r="O149" i="41"/>
  <c r="AG149" i="41"/>
  <c r="C149" i="41"/>
  <c r="N149" i="41"/>
  <c r="AB134" i="41"/>
  <c r="V134" i="41"/>
  <c r="Y134" i="41"/>
  <c r="AF134" i="41"/>
  <c r="Q134" i="41"/>
  <c r="S134" i="41"/>
  <c r="AA134" i="41"/>
  <c r="AC134" i="41"/>
  <c r="AE134" i="41"/>
  <c r="W134" i="41"/>
  <c r="Z134" i="41"/>
  <c r="J134" i="41"/>
  <c r="AG134" i="41"/>
  <c r="AH134" i="41"/>
  <c r="O134" i="41"/>
  <c r="I134" i="41"/>
  <c r="G134" i="41"/>
  <c r="K134" i="41"/>
  <c r="H134" i="41"/>
  <c r="T134" i="41"/>
  <c r="L134" i="41"/>
  <c r="U134" i="41"/>
  <c r="X134" i="41"/>
  <c r="M134" i="41"/>
  <c r="N134" i="41"/>
  <c r="C134" i="41"/>
  <c r="AD134" i="41"/>
  <c r="F134" i="41"/>
  <c r="P134" i="41"/>
  <c r="R134" i="41"/>
  <c r="AI134" i="41"/>
  <c r="D134" i="41"/>
  <c r="E134" i="41"/>
  <c r="AB150" i="41"/>
  <c r="AE150" i="41"/>
  <c r="P150" i="41"/>
  <c r="T150" i="41"/>
  <c r="Z150" i="41"/>
  <c r="AD150" i="41"/>
  <c r="AF150" i="41"/>
  <c r="AG150" i="41"/>
  <c r="U150" i="41"/>
  <c r="W150" i="41"/>
  <c r="J150" i="41"/>
  <c r="X150" i="41"/>
  <c r="Y150" i="41"/>
  <c r="Q150" i="41"/>
  <c r="G150" i="41"/>
  <c r="S150" i="41"/>
  <c r="I150" i="41"/>
  <c r="R150" i="41"/>
  <c r="H150" i="41"/>
  <c r="AC150" i="41"/>
  <c r="AI150" i="41"/>
  <c r="V150" i="41"/>
  <c r="L150" i="41"/>
  <c r="AH150" i="41"/>
  <c r="AA150" i="41"/>
  <c r="K150" i="41"/>
  <c r="O150" i="41"/>
  <c r="C150" i="41"/>
  <c r="M150" i="41"/>
  <c r="N150" i="41"/>
  <c r="D150" i="41"/>
  <c r="E150" i="41"/>
  <c r="F150" i="41"/>
  <c r="O109" i="15"/>
  <c r="O105" i="15"/>
  <c r="P52" i="37"/>
  <c r="R52" i="37"/>
  <c r="W52" i="37"/>
  <c r="N8" i="37"/>
  <c r="N21" i="37" s="1"/>
  <c r="Q6" i="37"/>
  <c r="G1" i="41"/>
  <c r="AA1" i="41"/>
  <c r="M8" i="37"/>
  <c r="M21" i="37" s="1"/>
  <c r="P6" i="37"/>
  <c r="F1" i="41"/>
  <c r="AI1" i="41"/>
  <c r="L8" i="37"/>
  <c r="L21" i="37" s="1"/>
  <c r="O6" i="37"/>
  <c r="E1" i="41"/>
  <c r="AH1" i="41"/>
  <c r="K8" i="37"/>
  <c r="K21" i="37" s="1"/>
  <c r="N6" i="37"/>
  <c r="D1" i="41"/>
  <c r="AG1" i="41"/>
  <c r="J8" i="37"/>
  <c r="J21" i="37" s="1"/>
  <c r="M6" i="37"/>
  <c r="AF1" i="41"/>
  <c r="Y8" i="37"/>
  <c r="Y21" i="37" s="1"/>
  <c r="I8" i="37"/>
  <c r="I21" i="37" s="1"/>
  <c r="L6" i="37"/>
  <c r="J6" i="37"/>
  <c r="AE1" i="41"/>
  <c r="S8" i="37"/>
  <c r="S21" i="37" s="1"/>
  <c r="V6" i="37"/>
  <c r="E6" i="37"/>
  <c r="L1" i="41"/>
  <c r="X8" i="37"/>
  <c r="X21" i="37" s="1"/>
  <c r="H8" i="37"/>
  <c r="H21" i="37" s="1"/>
  <c r="D8" i="37"/>
  <c r="D21" i="37" s="1"/>
  <c r="K6" i="37"/>
  <c r="AD1" i="41"/>
  <c r="W8" i="37"/>
  <c r="W21" i="37" s="1"/>
  <c r="G8" i="37"/>
  <c r="G21" i="37" s="1"/>
  <c r="D6" i="37"/>
  <c r="I6" i="37"/>
  <c r="K1" i="41"/>
  <c r="Q8" i="37"/>
  <c r="Q21" i="37" s="1"/>
  <c r="T6" i="37"/>
  <c r="J1" i="41"/>
  <c r="AC1" i="41"/>
  <c r="V8" i="37"/>
  <c r="V21" i="37" s="1"/>
  <c r="F8" i="37"/>
  <c r="F21" i="37" s="1"/>
  <c r="Y6" i="37"/>
  <c r="H6" i="37"/>
  <c r="C1" i="41"/>
  <c r="AB1" i="41"/>
  <c r="U8" i="37"/>
  <c r="U21" i="37" s="1"/>
  <c r="E8" i="37"/>
  <c r="E21" i="37" s="1"/>
  <c r="X6" i="37"/>
  <c r="G6" i="37"/>
  <c r="N1" i="41"/>
  <c r="T8" i="37"/>
  <c r="T21" i="37" s="1"/>
  <c r="W6" i="37"/>
  <c r="F6" i="37"/>
  <c r="M1" i="41"/>
  <c r="P8" i="37"/>
  <c r="P21" i="37" s="1"/>
  <c r="S6" i="37"/>
  <c r="I1" i="41"/>
  <c r="R8" i="37"/>
  <c r="R21" i="37" s="1"/>
  <c r="U6" i="37"/>
  <c r="O8" i="37"/>
  <c r="O21" i="37" s="1"/>
  <c r="R6" i="37"/>
  <c r="H1" i="41"/>
  <c r="V52" i="37"/>
  <c r="T52" i="37"/>
  <c r="O108" i="15"/>
  <c r="O106" i="15"/>
  <c r="O107" i="15"/>
  <c r="O52" i="37"/>
  <c r="Y52" i="37"/>
  <c r="U52" i="37"/>
  <c r="S52" i="37"/>
  <c r="Q52" i="37"/>
  <c r="H7" i="6"/>
  <c r="H16" i="6"/>
  <c r="H17" i="6"/>
  <c r="H19" i="6"/>
  <c r="H20" i="6"/>
  <c r="H21" i="6"/>
  <c r="H22" i="6"/>
  <c r="H23" i="6"/>
  <c r="H24" i="6"/>
  <c r="H10" i="6"/>
  <c r="H25" i="6"/>
  <c r="H26" i="6"/>
  <c r="H12" i="6"/>
  <c r="H27" i="6"/>
  <c r="H28" i="6"/>
  <c r="H14" i="6"/>
  <c r="H29" i="6"/>
  <c r="H9" i="6"/>
  <c r="H11" i="6"/>
  <c r="H13" i="6"/>
  <c r="H15" i="6"/>
  <c r="H30" i="6"/>
  <c r="H18" i="6"/>
  <c r="G31" i="11"/>
  <c r="D8" i="27"/>
  <c r="F8" i="27" s="1"/>
  <c r="D9" i="27"/>
  <c r="F9" i="27" s="1"/>
  <c r="G9" i="27" s="1"/>
  <c r="D10" i="27"/>
  <c r="F10" i="27" s="1"/>
  <c r="G10" i="27" s="1"/>
  <c r="D11" i="27"/>
  <c r="F11" i="27" s="1"/>
  <c r="G11" i="27" s="1"/>
  <c r="D12" i="27"/>
  <c r="F12" i="27" s="1"/>
  <c r="D13" i="27"/>
  <c r="F13" i="27" s="1"/>
  <c r="G13" i="27" s="1"/>
  <c r="D14" i="27"/>
  <c r="F14" i="27" s="1"/>
  <c r="G14" i="27" s="1"/>
  <c r="D15" i="27"/>
  <c r="F15" i="27" s="1"/>
  <c r="G15" i="27" s="1"/>
  <c r="D16" i="27"/>
  <c r="F16" i="27" s="1"/>
  <c r="G16" i="27" s="1"/>
  <c r="D17" i="27"/>
  <c r="F17" i="27" s="1"/>
  <c r="G17" i="27" s="1"/>
  <c r="D18" i="27"/>
  <c r="F18" i="27" s="1"/>
  <c r="G18" i="27" s="1"/>
  <c r="D19" i="27"/>
  <c r="F19" i="27" s="1"/>
  <c r="G19" i="27" s="1"/>
  <c r="D20" i="27"/>
  <c r="F20" i="27" s="1"/>
  <c r="G20" i="27" s="1"/>
  <c r="D21" i="27"/>
  <c r="F21" i="27" s="1"/>
  <c r="G21" i="27" s="1"/>
  <c r="D22" i="27"/>
  <c r="F22" i="27" s="1"/>
  <c r="G22" i="27" s="1"/>
  <c r="D23" i="27"/>
  <c r="F23" i="27" s="1"/>
  <c r="G23" i="27" s="1"/>
  <c r="D24" i="27"/>
  <c r="F24" i="27" s="1"/>
  <c r="G24" i="27" s="1"/>
  <c r="D25" i="27"/>
  <c r="F25" i="27" s="1"/>
  <c r="G25" i="27" s="1"/>
  <c r="D26" i="27"/>
  <c r="F26" i="27" s="1"/>
  <c r="G26" i="27" s="1"/>
  <c r="D27" i="27"/>
  <c r="F27" i="27" s="1"/>
  <c r="G27" i="27" s="1"/>
  <c r="D28" i="27"/>
  <c r="F28" i="27" s="1"/>
  <c r="G28" i="27" s="1"/>
  <c r="D29" i="27"/>
  <c r="F29" i="27" s="1"/>
  <c r="G29" i="27" s="1"/>
  <c r="D30" i="27"/>
  <c r="F30" i="27" s="1"/>
  <c r="G30" i="27" s="1"/>
  <c r="D31" i="27"/>
  <c r="F31" i="27" s="1"/>
  <c r="G31" i="27" s="1"/>
  <c r="D32" i="27"/>
  <c r="F32" i="27" s="1"/>
  <c r="G32" i="27" s="1"/>
  <c r="D33" i="27"/>
  <c r="F33" i="27" s="1"/>
  <c r="G33" i="27" s="1"/>
  <c r="D34" i="27"/>
  <c r="F34" i="27" s="1"/>
  <c r="G34" i="27" s="1"/>
  <c r="D35" i="27"/>
  <c r="F35" i="27" s="1"/>
  <c r="G35" i="27" s="1"/>
  <c r="D36" i="27"/>
  <c r="F36" i="27" s="1"/>
  <c r="G36" i="27" s="1"/>
  <c r="D48" i="28" l="1"/>
  <c r="D16" i="28"/>
  <c r="H12" i="27"/>
  <c r="G12" i="27"/>
  <c r="G8" i="27"/>
  <c r="H8" i="27"/>
  <c r="H19" i="27"/>
  <c r="H18" i="27"/>
  <c r="AE249" i="41"/>
  <c r="AB249" i="41"/>
  <c r="AA249" i="41"/>
  <c r="V249" i="41"/>
  <c r="AG249" i="41"/>
  <c r="Y249" i="41"/>
  <c r="AC249" i="41"/>
  <c r="I249" i="41"/>
  <c r="U249" i="41"/>
  <c r="AI249" i="41"/>
  <c r="R249" i="41"/>
  <c r="S249" i="41"/>
  <c r="F249" i="41"/>
  <c r="X249" i="41"/>
  <c r="K249" i="41"/>
  <c r="M249" i="41"/>
  <c r="Z249" i="41"/>
  <c r="L249" i="41"/>
  <c r="P249" i="41"/>
  <c r="AF249" i="41"/>
  <c r="Q249" i="41"/>
  <c r="T249" i="41"/>
  <c r="O249" i="41"/>
  <c r="N249" i="41"/>
  <c r="AD249" i="41"/>
  <c r="D249" i="41"/>
  <c r="AH249" i="41"/>
  <c r="E249" i="41"/>
  <c r="C249" i="41"/>
  <c r="G249" i="41"/>
  <c r="H249" i="41"/>
  <c r="W249" i="41"/>
  <c r="J249" i="41"/>
  <c r="V340" i="41"/>
  <c r="AG340" i="41"/>
  <c r="AD340" i="41"/>
  <c r="AE340" i="41"/>
  <c r="AF340" i="41"/>
  <c r="AC340" i="41"/>
  <c r="R340" i="41"/>
  <c r="AH340" i="41"/>
  <c r="T340" i="41"/>
  <c r="AI340" i="41"/>
  <c r="U340" i="41"/>
  <c r="G340" i="41"/>
  <c r="AA340" i="41"/>
  <c r="I340" i="41"/>
  <c r="H340" i="41"/>
  <c r="AB340" i="41"/>
  <c r="Z340" i="41"/>
  <c r="P340" i="41"/>
  <c r="F340" i="41"/>
  <c r="Q340" i="41"/>
  <c r="W340" i="41"/>
  <c r="X340" i="41"/>
  <c r="J340" i="41"/>
  <c r="K340" i="41"/>
  <c r="L340" i="41"/>
  <c r="E340" i="41"/>
  <c r="C340" i="41"/>
  <c r="M340" i="41"/>
  <c r="N340" i="41"/>
  <c r="O340" i="41"/>
  <c r="D340" i="41"/>
  <c r="S340" i="41"/>
  <c r="Y340" i="41"/>
  <c r="AD348" i="41"/>
  <c r="AB348" i="41"/>
  <c r="AG348" i="41"/>
  <c r="Y348" i="41"/>
  <c r="AH348" i="41"/>
  <c r="AI348" i="41"/>
  <c r="AF348" i="41"/>
  <c r="P348" i="41"/>
  <c r="T348" i="41"/>
  <c r="H348" i="41"/>
  <c r="U348" i="41"/>
  <c r="V348" i="41"/>
  <c r="Z348" i="41"/>
  <c r="D348" i="41"/>
  <c r="C348" i="41"/>
  <c r="E348" i="41"/>
  <c r="AC348" i="41"/>
  <c r="F348" i="41"/>
  <c r="AE348" i="41"/>
  <c r="Q348" i="41"/>
  <c r="AA348" i="41"/>
  <c r="O348" i="41"/>
  <c r="R348" i="41"/>
  <c r="L348" i="41"/>
  <c r="S348" i="41"/>
  <c r="W348" i="41"/>
  <c r="X348" i="41"/>
  <c r="G348" i="41"/>
  <c r="J348" i="41"/>
  <c r="K348" i="41"/>
  <c r="M348" i="41"/>
  <c r="N348" i="41"/>
  <c r="I348" i="41"/>
  <c r="AB232" i="41"/>
  <c r="Z232" i="41"/>
  <c r="AF232" i="41"/>
  <c r="AE232" i="41"/>
  <c r="U232" i="41"/>
  <c r="AI232" i="41"/>
  <c r="AC232" i="41"/>
  <c r="Q232" i="41"/>
  <c r="D232" i="41"/>
  <c r="V232" i="41"/>
  <c r="J232" i="41"/>
  <c r="P232" i="41"/>
  <c r="K232" i="41"/>
  <c r="T232" i="41"/>
  <c r="X232" i="41"/>
  <c r="E232" i="41"/>
  <c r="W232" i="41"/>
  <c r="AA232" i="41"/>
  <c r="R232" i="41"/>
  <c r="AD232" i="41"/>
  <c r="O232" i="41"/>
  <c r="S232" i="41"/>
  <c r="Y232" i="41"/>
  <c r="I232" i="41"/>
  <c r="N232" i="41"/>
  <c r="F232" i="41"/>
  <c r="G232" i="41"/>
  <c r="H232" i="41"/>
  <c r="L232" i="41"/>
  <c r="M232" i="41"/>
  <c r="AH232" i="41"/>
  <c r="C232" i="41"/>
  <c r="AG232" i="41"/>
  <c r="AG239" i="41"/>
  <c r="AE239" i="41"/>
  <c r="AA239" i="41"/>
  <c r="AB239" i="41"/>
  <c r="AC239" i="41"/>
  <c r="Y239" i="41"/>
  <c r="T239" i="41"/>
  <c r="G239" i="41"/>
  <c r="M239" i="41"/>
  <c r="F239" i="41"/>
  <c r="W239" i="41"/>
  <c r="E239" i="41"/>
  <c r="X239" i="41"/>
  <c r="D239" i="41"/>
  <c r="Z239" i="41"/>
  <c r="AD239" i="41"/>
  <c r="AH239" i="41"/>
  <c r="R239" i="41"/>
  <c r="AF239" i="41"/>
  <c r="AI239" i="41"/>
  <c r="N239" i="41"/>
  <c r="V239" i="41"/>
  <c r="K239" i="41"/>
  <c r="L239" i="41"/>
  <c r="C239" i="41"/>
  <c r="S239" i="41"/>
  <c r="J239" i="41"/>
  <c r="O239" i="41"/>
  <c r="P239" i="41"/>
  <c r="Q239" i="41"/>
  <c r="H239" i="41"/>
  <c r="U239" i="41"/>
  <c r="I239" i="41"/>
  <c r="I29" i="6"/>
  <c r="AB252" i="41"/>
  <c r="AF252" i="41"/>
  <c r="AH252" i="41"/>
  <c r="W252" i="41"/>
  <c r="AG252" i="41"/>
  <c r="P252" i="41"/>
  <c r="AE252" i="41"/>
  <c r="V252" i="41"/>
  <c r="H252" i="41"/>
  <c r="N252" i="41"/>
  <c r="AA252" i="41"/>
  <c r="J252" i="41"/>
  <c r="AI252" i="41"/>
  <c r="R252" i="41"/>
  <c r="T252" i="41"/>
  <c r="S252" i="41"/>
  <c r="Q252" i="41"/>
  <c r="X252" i="41"/>
  <c r="AD252" i="41"/>
  <c r="AC252" i="41"/>
  <c r="Y252" i="41"/>
  <c r="D252" i="41"/>
  <c r="F252" i="41"/>
  <c r="E252" i="41"/>
  <c r="G252" i="41"/>
  <c r="L252" i="41"/>
  <c r="Z252" i="41"/>
  <c r="O252" i="41"/>
  <c r="M252" i="41"/>
  <c r="U252" i="41"/>
  <c r="C252" i="41"/>
  <c r="K252" i="41"/>
  <c r="I252" i="41"/>
  <c r="I7" i="6"/>
  <c r="T330" i="41"/>
  <c r="AF330" i="41"/>
  <c r="AD330" i="41"/>
  <c r="R330" i="41"/>
  <c r="AA330" i="41"/>
  <c r="AH330" i="41"/>
  <c r="X330" i="41"/>
  <c r="N330" i="41"/>
  <c r="S330" i="41"/>
  <c r="AB330" i="41"/>
  <c r="U330" i="41"/>
  <c r="V330" i="41"/>
  <c r="AC330" i="41"/>
  <c r="Y330" i="41"/>
  <c r="W330" i="41"/>
  <c r="AE330" i="41"/>
  <c r="Q330" i="41"/>
  <c r="K330" i="41"/>
  <c r="P330" i="41"/>
  <c r="O330" i="41"/>
  <c r="Z330" i="41"/>
  <c r="G330" i="41"/>
  <c r="H330" i="41"/>
  <c r="I330" i="41"/>
  <c r="C330" i="41"/>
  <c r="J330" i="41"/>
  <c r="M330" i="41"/>
  <c r="D330" i="41"/>
  <c r="E330" i="41"/>
  <c r="F330" i="41"/>
  <c r="L330" i="41"/>
  <c r="AI330" i="41"/>
  <c r="AG330" i="41"/>
  <c r="AC247" i="41"/>
  <c r="AH247" i="41"/>
  <c r="U247" i="41"/>
  <c r="AD247" i="41"/>
  <c r="AE247" i="41"/>
  <c r="AF247" i="41"/>
  <c r="AG247" i="41"/>
  <c r="AB247" i="41"/>
  <c r="AI247" i="41"/>
  <c r="P247" i="41"/>
  <c r="W247" i="41"/>
  <c r="E247" i="41"/>
  <c r="Q247" i="41"/>
  <c r="R247" i="41"/>
  <c r="J247" i="41"/>
  <c r="S247" i="41"/>
  <c r="M247" i="41"/>
  <c r="V247" i="41"/>
  <c r="T247" i="41"/>
  <c r="N247" i="41"/>
  <c r="Z247" i="41"/>
  <c r="AA247" i="41"/>
  <c r="X247" i="41"/>
  <c r="I247" i="41"/>
  <c r="L247" i="41"/>
  <c r="Y247" i="41"/>
  <c r="C247" i="41"/>
  <c r="O247" i="41"/>
  <c r="K247" i="41"/>
  <c r="D247" i="41"/>
  <c r="F247" i="41"/>
  <c r="H247" i="41"/>
  <c r="G247" i="41"/>
  <c r="AF237" i="41"/>
  <c r="S237" i="41"/>
  <c r="AG237" i="41"/>
  <c r="AC237" i="41"/>
  <c r="Q237" i="41"/>
  <c r="AD237" i="41"/>
  <c r="AE237" i="41"/>
  <c r="AB237" i="41"/>
  <c r="P237" i="41"/>
  <c r="V237" i="41"/>
  <c r="M237" i="41"/>
  <c r="AH237" i="41"/>
  <c r="J237" i="41"/>
  <c r="AI237" i="41"/>
  <c r="T237" i="41"/>
  <c r="F237" i="41"/>
  <c r="W237" i="41"/>
  <c r="H237" i="41"/>
  <c r="U237" i="41"/>
  <c r="G237" i="41"/>
  <c r="X237" i="41"/>
  <c r="K237" i="41"/>
  <c r="Y237" i="41"/>
  <c r="Z237" i="41"/>
  <c r="AA237" i="41"/>
  <c r="D237" i="41"/>
  <c r="N237" i="41"/>
  <c r="R237" i="41"/>
  <c r="L237" i="41"/>
  <c r="O237" i="41"/>
  <c r="C237" i="41"/>
  <c r="E237" i="41"/>
  <c r="I237" i="41"/>
  <c r="AC346" i="41"/>
  <c r="T346" i="41"/>
  <c r="AB346" i="41"/>
  <c r="AA346" i="41"/>
  <c r="AD346" i="41"/>
  <c r="AE346" i="41"/>
  <c r="S346" i="41"/>
  <c r="AF346" i="41"/>
  <c r="W346" i="41"/>
  <c r="N346" i="41"/>
  <c r="U346" i="41"/>
  <c r="V346" i="41"/>
  <c r="X346" i="41"/>
  <c r="I346" i="41"/>
  <c r="Z346" i="41"/>
  <c r="K346" i="41"/>
  <c r="Y346" i="41"/>
  <c r="J346" i="41"/>
  <c r="AH346" i="41"/>
  <c r="AI346" i="41"/>
  <c r="AG346" i="41"/>
  <c r="P346" i="41"/>
  <c r="Q346" i="41"/>
  <c r="D346" i="41"/>
  <c r="M346" i="41"/>
  <c r="R346" i="41"/>
  <c r="G346" i="41"/>
  <c r="C346" i="41"/>
  <c r="O346" i="41"/>
  <c r="E346" i="41"/>
  <c r="F346" i="41"/>
  <c r="H346" i="41"/>
  <c r="L346" i="41"/>
  <c r="AG251" i="41"/>
  <c r="Y251" i="41"/>
  <c r="AF251" i="41"/>
  <c r="AA251" i="41"/>
  <c r="AD251" i="41"/>
  <c r="Q251" i="41"/>
  <c r="AB251" i="41"/>
  <c r="AC251" i="41"/>
  <c r="AH251" i="41"/>
  <c r="AI251" i="41"/>
  <c r="U251" i="41"/>
  <c r="T251" i="41"/>
  <c r="I251" i="41"/>
  <c r="S251" i="41"/>
  <c r="V251" i="41"/>
  <c r="H251" i="41"/>
  <c r="J251" i="41"/>
  <c r="K251" i="41"/>
  <c r="AE251" i="41"/>
  <c r="W251" i="41"/>
  <c r="E251" i="41"/>
  <c r="D251" i="41"/>
  <c r="M251" i="41"/>
  <c r="N251" i="41"/>
  <c r="P251" i="41"/>
  <c r="O251" i="41"/>
  <c r="C251" i="41"/>
  <c r="Z251" i="41"/>
  <c r="F251" i="41"/>
  <c r="R251" i="41"/>
  <c r="X251" i="41"/>
  <c r="G251" i="41"/>
  <c r="L251" i="41"/>
  <c r="AH241" i="41"/>
  <c r="AA241" i="41"/>
  <c r="W241" i="41"/>
  <c r="AD241" i="41"/>
  <c r="AE241" i="41"/>
  <c r="Y241" i="41"/>
  <c r="AB241" i="41"/>
  <c r="AG241" i="41"/>
  <c r="U241" i="41"/>
  <c r="R241" i="41"/>
  <c r="G241" i="41"/>
  <c r="O241" i="41"/>
  <c r="D241" i="41"/>
  <c r="S241" i="41"/>
  <c r="AC241" i="41"/>
  <c r="X241" i="41"/>
  <c r="Q241" i="41"/>
  <c r="H241" i="41"/>
  <c r="AF241" i="41"/>
  <c r="C241" i="41"/>
  <c r="E241" i="41"/>
  <c r="AI241" i="41"/>
  <c r="P241" i="41"/>
  <c r="F241" i="41"/>
  <c r="I241" i="41"/>
  <c r="V241" i="41"/>
  <c r="Z241" i="41"/>
  <c r="T241" i="41"/>
  <c r="J241" i="41"/>
  <c r="K241" i="41"/>
  <c r="L241" i="41"/>
  <c r="M241" i="41"/>
  <c r="N241" i="41"/>
  <c r="AH351" i="41"/>
  <c r="AG351" i="41"/>
  <c r="AC351" i="41"/>
  <c r="Z351" i="41"/>
  <c r="AD351" i="41"/>
  <c r="AE351" i="41"/>
  <c r="AF351" i="41"/>
  <c r="S351" i="41"/>
  <c r="Y351" i="41"/>
  <c r="G351" i="41"/>
  <c r="R351" i="41"/>
  <c r="E351" i="41"/>
  <c r="H351" i="41"/>
  <c r="T351" i="41"/>
  <c r="F351" i="41"/>
  <c r="U351" i="41"/>
  <c r="P351" i="41"/>
  <c r="AB351" i="41"/>
  <c r="AI351" i="41"/>
  <c r="AA351" i="41"/>
  <c r="V351" i="41"/>
  <c r="W351" i="41"/>
  <c r="M351" i="41"/>
  <c r="C351" i="41"/>
  <c r="Q351" i="41"/>
  <c r="I351" i="41"/>
  <c r="X351" i="41"/>
  <c r="O351" i="41"/>
  <c r="J351" i="41"/>
  <c r="K351" i="41"/>
  <c r="N351" i="41"/>
  <c r="D351" i="41"/>
  <c r="L351" i="41"/>
  <c r="AH345" i="41"/>
  <c r="AA345" i="41"/>
  <c r="AG345" i="41"/>
  <c r="X345" i="41"/>
  <c r="AD345" i="41"/>
  <c r="AC345" i="41"/>
  <c r="I345" i="41"/>
  <c r="U345" i="41"/>
  <c r="AF345" i="41"/>
  <c r="AI345" i="41"/>
  <c r="D345" i="41"/>
  <c r="E345" i="41"/>
  <c r="AB345" i="41"/>
  <c r="T345" i="41"/>
  <c r="Q345" i="41"/>
  <c r="R345" i="41"/>
  <c r="Z345" i="41"/>
  <c r="F345" i="41"/>
  <c r="K345" i="41"/>
  <c r="L345" i="41"/>
  <c r="M345" i="41"/>
  <c r="C345" i="41"/>
  <c r="AE345" i="41"/>
  <c r="N345" i="41"/>
  <c r="O345" i="41"/>
  <c r="J345" i="41"/>
  <c r="S345" i="41"/>
  <c r="W345" i="41"/>
  <c r="Y345" i="41"/>
  <c r="P345" i="41"/>
  <c r="G345" i="41"/>
  <c r="H345" i="41"/>
  <c r="V345" i="41"/>
  <c r="AI253" i="41"/>
  <c r="S253" i="41"/>
  <c r="AD253" i="41"/>
  <c r="AC253" i="41"/>
  <c r="AG253" i="41"/>
  <c r="Q253" i="41"/>
  <c r="AH253" i="41"/>
  <c r="W253" i="41"/>
  <c r="M253" i="41"/>
  <c r="T253" i="41"/>
  <c r="V253" i="41"/>
  <c r="AA253" i="41"/>
  <c r="X253" i="41"/>
  <c r="F253" i="41"/>
  <c r="AE253" i="41"/>
  <c r="H253" i="41"/>
  <c r="AB253" i="41"/>
  <c r="G253" i="41"/>
  <c r="Z253" i="41"/>
  <c r="AF253" i="41"/>
  <c r="R253" i="41"/>
  <c r="U253" i="41"/>
  <c r="I253" i="41"/>
  <c r="C253" i="41"/>
  <c r="P253" i="41"/>
  <c r="Y253" i="41"/>
  <c r="J253" i="41"/>
  <c r="K253" i="41"/>
  <c r="L253" i="41"/>
  <c r="N253" i="41"/>
  <c r="O253" i="41"/>
  <c r="D253" i="41"/>
  <c r="E253" i="41"/>
  <c r="I30" i="6"/>
  <c r="AB344" i="41"/>
  <c r="Z344" i="41"/>
  <c r="AD344" i="41"/>
  <c r="AI344" i="41"/>
  <c r="R344" i="41"/>
  <c r="O344" i="41"/>
  <c r="AC344" i="41"/>
  <c r="AE344" i="41"/>
  <c r="AA344" i="41"/>
  <c r="W344" i="41"/>
  <c r="Y344" i="41"/>
  <c r="D344" i="41"/>
  <c r="T344" i="41"/>
  <c r="U344" i="41"/>
  <c r="Q344" i="41"/>
  <c r="N344" i="41"/>
  <c r="S344" i="41"/>
  <c r="V344" i="41"/>
  <c r="F344" i="41"/>
  <c r="L344" i="41"/>
  <c r="P344" i="41"/>
  <c r="X344" i="41"/>
  <c r="K344" i="41"/>
  <c r="M344" i="41"/>
  <c r="AG344" i="41"/>
  <c r="AH344" i="41"/>
  <c r="C344" i="41"/>
  <c r="H344" i="41"/>
  <c r="I344" i="41"/>
  <c r="AF344" i="41"/>
  <c r="J344" i="41"/>
  <c r="G344" i="41"/>
  <c r="E344" i="41"/>
  <c r="AB238" i="41"/>
  <c r="AC238" i="41"/>
  <c r="AD238" i="41"/>
  <c r="X238" i="41"/>
  <c r="AH238" i="41"/>
  <c r="AF238" i="41"/>
  <c r="W238" i="41"/>
  <c r="R238" i="41"/>
  <c r="AI238" i="41"/>
  <c r="Y238" i="41"/>
  <c r="O238" i="41"/>
  <c r="Q238" i="41"/>
  <c r="H238" i="41"/>
  <c r="T238" i="41"/>
  <c r="U238" i="41"/>
  <c r="N238" i="41"/>
  <c r="AG238" i="41"/>
  <c r="AE238" i="41"/>
  <c r="P238" i="41"/>
  <c r="AA238" i="41"/>
  <c r="Z238" i="41"/>
  <c r="M238" i="41"/>
  <c r="S238" i="41"/>
  <c r="G238" i="41"/>
  <c r="J238" i="41"/>
  <c r="C238" i="41"/>
  <c r="D238" i="41"/>
  <c r="E238" i="41"/>
  <c r="F238" i="41"/>
  <c r="V238" i="41"/>
  <c r="I238" i="41"/>
  <c r="K238" i="41"/>
  <c r="L238" i="41"/>
  <c r="AE235" i="41"/>
  <c r="AH235" i="41"/>
  <c r="AG235" i="41"/>
  <c r="Y235" i="41"/>
  <c r="AB235" i="41"/>
  <c r="AD235" i="41"/>
  <c r="V235" i="41"/>
  <c r="T235" i="41"/>
  <c r="AC235" i="41"/>
  <c r="W235" i="41"/>
  <c r="I235" i="41"/>
  <c r="N235" i="41"/>
  <c r="H235" i="41"/>
  <c r="Q235" i="41"/>
  <c r="P235" i="41"/>
  <c r="J235" i="41"/>
  <c r="K235" i="41"/>
  <c r="AI235" i="41"/>
  <c r="AA235" i="41"/>
  <c r="U235" i="41"/>
  <c r="AF235" i="41"/>
  <c r="X235" i="41"/>
  <c r="R235" i="41"/>
  <c r="E235" i="41"/>
  <c r="C235" i="41"/>
  <c r="Z235" i="41"/>
  <c r="D235" i="41"/>
  <c r="F235" i="41"/>
  <c r="G235" i="41"/>
  <c r="L235" i="41"/>
  <c r="O235" i="41"/>
  <c r="M235" i="41"/>
  <c r="S235" i="41"/>
  <c r="AI243" i="41"/>
  <c r="AB243" i="41"/>
  <c r="Q243" i="41"/>
  <c r="AH243" i="41"/>
  <c r="T243" i="41"/>
  <c r="AC243" i="41"/>
  <c r="AD243" i="41"/>
  <c r="R243" i="41"/>
  <c r="AG243" i="41"/>
  <c r="X243" i="41"/>
  <c r="P243" i="41"/>
  <c r="K243" i="41"/>
  <c r="Z243" i="41"/>
  <c r="AF243" i="41"/>
  <c r="O243" i="41"/>
  <c r="S243" i="41"/>
  <c r="AA243" i="41"/>
  <c r="H243" i="41"/>
  <c r="E243" i="41"/>
  <c r="AE243" i="41"/>
  <c r="U243" i="41"/>
  <c r="G243" i="41"/>
  <c r="V243" i="41"/>
  <c r="J243" i="41"/>
  <c r="W243" i="41"/>
  <c r="L243" i="41"/>
  <c r="Y243" i="41"/>
  <c r="M243" i="41"/>
  <c r="N243" i="41"/>
  <c r="D243" i="41"/>
  <c r="F243" i="41"/>
  <c r="I243" i="41"/>
  <c r="C243" i="41"/>
  <c r="AH338" i="41"/>
  <c r="AC338" i="41"/>
  <c r="P338" i="41"/>
  <c r="AE338" i="41"/>
  <c r="Q338" i="41"/>
  <c r="F338" i="41"/>
  <c r="AG338" i="41"/>
  <c r="U338" i="41"/>
  <c r="T338" i="41"/>
  <c r="V338" i="41"/>
  <c r="AA338" i="41"/>
  <c r="L338" i="41"/>
  <c r="M338" i="41"/>
  <c r="N338" i="41"/>
  <c r="AF338" i="41"/>
  <c r="AB338" i="41"/>
  <c r="W338" i="41"/>
  <c r="X338" i="41"/>
  <c r="S338" i="41"/>
  <c r="H338" i="41"/>
  <c r="AI338" i="41"/>
  <c r="E338" i="41"/>
  <c r="G338" i="41"/>
  <c r="I338" i="41"/>
  <c r="R338" i="41"/>
  <c r="Y338" i="41"/>
  <c r="J338" i="41"/>
  <c r="Z338" i="41"/>
  <c r="C338" i="41"/>
  <c r="D338" i="41"/>
  <c r="K338" i="41"/>
  <c r="AD338" i="41"/>
  <c r="O338" i="41"/>
  <c r="R336" i="41"/>
  <c r="AF336" i="41"/>
  <c r="U336" i="41"/>
  <c r="AE336" i="41"/>
  <c r="AH336" i="41"/>
  <c r="T336" i="41"/>
  <c r="AG336" i="41"/>
  <c r="O336" i="41"/>
  <c r="L336" i="41"/>
  <c r="X336" i="41"/>
  <c r="S336" i="41"/>
  <c r="V336" i="41"/>
  <c r="AC336" i="41"/>
  <c r="AB336" i="41"/>
  <c r="Z336" i="41"/>
  <c r="AD336" i="41"/>
  <c r="W336" i="41"/>
  <c r="I336" i="41"/>
  <c r="Q336" i="41"/>
  <c r="AI336" i="41"/>
  <c r="Y336" i="41"/>
  <c r="E336" i="41"/>
  <c r="F336" i="41"/>
  <c r="C336" i="41"/>
  <c r="P336" i="41"/>
  <c r="G336" i="41"/>
  <c r="M336" i="41"/>
  <c r="N336" i="41"/>
  <c r="J336" i="41"/>
  <c r="K336" i="41"/>
  <c r="H336" i="41"/>
  <c r="AA336" i="41"/>
  <c r="D336" i="41"/>
  <c r="AA342" i="41"/>
  <c r="P342" i="41"/>
  <c r="AB342" i="41"/>
  <c r="AE342" i="41"/>
  <c r="W342" i="41"/>
  <c r="J342" i="41"/>
  <c r="AI342" i="41"/>
  <c r="O342" i="41"/>
  <c r="T342" i="41"/>
  <c r="U342" i="41"/>
  <c r="AC342" i="41"/>
  <c r="AF342" i="41"/>
  <c r="R342" i="41"/>
  <c r="AD342" i="41"/>
  <c r="Q342" i="41"/>
  <c r="D342" i="41"/>
  <c r="X342" i="41"/>
  <c r="AH342" i="41"/>
  <c r="V342" i="41"/>
  <c r="G342" i="41"/>
  <c r="N342" i="41"/>
  <c r="K342" i="41"/>
  <c r="L342" i="41"/>
  <c r="M342" i="41"/>
  <c r="Z342" i="41"/>
  <c r="C342" i="41"/>
  <c r="S342" i="41"/>
  <c r="F342" i="41"/>
  <c r="I342" i="41"/>
  <c r="Y342" i="41"/>
  <c r="E342" i="41"/>
  <c r="H342" i="41"/>
  <c r="AG342" i="41"/>
  <c r="AB234" i="41"/>
  <c r="T234" i="41"/>
  <c r="AC234" i="41"/>
  <c r="P234" i="41"/>
  <c r="AD234" i="41"/>
  <c r="AE234" i="41"/>
  <c r="AH234" i="41"/>
  <c r="AI234" i="41"/>
  <c r="Z234" i="41"/>
  <c r="N234" i="41"/>
  <c r="AA234" i="41"/>
  <c r="U234" i="41"/>
  <c r="D234" i="41"/>
  <c r="Q234" i="41"/>
  <c r="R234" i="41"/>
  <c r="G234" i="41"/>
  <c r="Y234" i="41"/>
  <c r="X234" i="41"/>
  <c r="K234" i="41"/>
  <c r="E234" i="41"/>
  <c r="F234" i="41"/>
  <c r="S234" i="41"/>
  <c r="O234" i="41"/>
  <c r="H234" i="41"/>
  <c r="M234" i="41"/>
  <c r="C234" i="41"/>
  <c r="L234" i="41"/>
  <c r="AF234" i="41"/>
  <c r="J234" i="41"/>
  <c r="AG234" i="41"/>
  <c r="I234" i="41"/>
  <c r="V234" i="41"/>
  <c r="W234" i="41"/>
  <c r="AB248" i="41"/>
  <c r="AD248" i="41"/>
  <c r="Z248" i="41"/>
  <c r="AC248" i="41"/>
  <c r="AF248" i="41"/>
  <c r="P248" i="41"/>
  <c r="R248" i="41"/>
  <c r="W248" i="41"/>
  <c r="AA248" i="41"/>
  <c r="Y248" i="41"/>
  <c r="D248" i="41"/>
  <c r="AI248" i="41"/>
  <c r="J248" i="41"/>
  <c r="E248" i="41"/>
  <c r="AE248" i="41"/>
  <c r="T248" i="41"/>
  <c r="V248" i="41"/>
  <c r="AH248" i="41"/>
  <c r="O248" i="41"/>
  <c r="N248" i="41"/>
  <c r="Q248" i="41"/>
  <c r="S248" i="41"/>
  <c r="G248" i="41"/>
  <c r="H248" i="41"/>
  <c r="I248" i="41"/>
  <c r="C248" i="41"/>
  <c r="X248" i="41"/>
  <c r="AG248" i="41"/>
  <c r="F248" i="41"/>
  <c r="L248" i="41"/>
  <c r="M248" i="41"/>
  <c r="K248" i="41"/>
  <c r="U248" i="41"/>
  <c r="X334" i="41"/>
  <c r="AD334" i="41"/>
  <c r="AF334" i="41"/>
  <c r="AC334" i="41"/>
  <c r="Z334" i="41"/>
  <c r="AE334" i="41"/>
  <c r="AG334" i="41"/>
  <c r="AH334" i="41"/>
  <c r="W334" i="41"/>
  <c r="R334" i="41"/>
  <c r="S334" i="41"/>
  <c r="T334" i="41"/>
  <c r="O334" i="41"/>
  <c r="E334" i="41"/>
  <c r="F334" i="41"/>
  <c r="G334" i="41"/>
  <c r="AA334" i="41"/>
  <c r="Y334" i="41"/>
  <c r="AB334" i="41"/>
  <c r="AI334" i="41"/>
  <c r="Q334" i="41"/>
  <c r="K334" i="41"/>
  <c r="D334" i="41"/>
  <c r="L334" i="41"/>
  <c r="M334" i="41"/>
  <c r="N334" i="41"/>
  <c r="I334" i="41"/>
  <c r="V334" i="41"/>
  <c r="C334" i="41"/>
  <c r="H334" i="41"/>
  <c r="J334" i="41"/>
  <c r="P334" i="41"/>
  <c r="U334" i="41"/>
  <c r="AB240" i="41"/>
  <c r="AE240" i="41"/>
  <c r="AG240" i="41"/>
  <c r="R240" i="41"/>
  <c r="AD240" i="41"/>
  <c r="AH240" i="41"/>
  <c r="S240" i="41"/>
  <c r="O240" i="41"/>
  <c r="AI240" i="41"/>
  <c r="U240" i="41"/>
  <c r="AF240" i="41"/>
  <c r="L240" i="41"/>
  <c r="P240" i="41"/>
  <c r="W240" i="41"/>
  <c r="X240" i="41"/>
  <c r="N240" i="41"/>
  <c r="K240" i="41"/>
  <c r="M240" i="41"/>
  <c r="Q240" i="41"/>
  <c r="AA240" i="41"/>
  <c r="Y240" i="41"/>
  <c r="Z240" i="41"/>
  <c r="T240" i="41"/>
  <c r="I240" i="41"/>
  <c r="AC240" i="41"/>
  <c r="V240" i="41"/>
  <c r="D240" i="41"/>
  <c r="C240" i="41"/>
  <c r="H240" i="41"/>
  <c r="J240" i="41"/>
  <c r="F240" i="41"/>
  <c r="G240" i="41"/>
  <c r="E240" i="41"/>
  <c r="I10" i="6"/>
  <c r="AD233" i="41"/>
  <c r="AF233" i="41"/>
  <c r="AC233" i="41"/>
  <c r="AG233" i="41"/>
  <c r="AA233" i="41"/>
  <c r="AH233" i="41"/>
  <c r="S233" i="41"/>
  <c r="AE233" i="41"/>
  <c r="X233" i="41"/>
  <c r="W233" i="41"/>
  <c r="I233" i="41"/>
  <c r="K233" i="41"/>
  <c r="M233" i="41"/>
  <c r="L233" i="41"/>
  <c r="Y233" i="41"/>
  <c r="V233" i="41"/>
  <c r="Z233" i="41"/>
  <c r="AB233" i="41"/>
  <c r="J233" i="41"/>
  <c r="P233" i="41"/>
  <c r="Q233" i="41"/>
  <c r="T233" i="41"/>
  <c r="N233" i="41"/>
  <c r="U233" i="41"/>
  <c r="O233" i="41"/>
  <c r="AI233" i="41"/>
  <c r="D233" i="41"/>
  <c r="E233" i="41"/>
  <c r="H233" i="41"/>
  <c r="F233" i="41"/>
  <c r="G233" i="41"/>
  <c r="R233" i="41"/>
  <c r="C233" i="41"/>
  <c r="AB332" i="41"/>
  <c r="AH332" i="41"/>
  <c r="AI332" i="41"/>
  <c r="AG332" i="41"/>
  <c r="AD332" i="41"/>
  <c r="U332" i="41"/>
  <c r="H332" i="41"/>
  <c r="S332" i="41"/>
  <c r="T332" i="41"/>
  <c r="X332" i="41"/>
  <c r="J332" i="41"/>
  <c r="C332" i="41"/>
  <c r="Z332" i="41"/>
  <c r="L332" i="41"/>
  <c r="Y332" i="41"/>
  <c r="K332" i="41"/>
  <c r="AC332" i="41"/>
  <c r="AA332" i="41"/>
  <c r="AF332" i="41"/>
  <c r="P332" i="41"/>
  <c r="Q332" i="41"/>
  <c r="M332" i="41"/>
  <c r="AE332" i="41"/>
  <c r="V332" i="41"/>
  <c r="W332" i="41"/>
  <c r="R332" i="41"/>
  <c r="G332" i="41"/>
  <c r="I332" i="41"/>
  <c r="N332" i="41"/>
  <c r="O332" i="41"/>
  <c r="D332" i="41"/>
  <c r="E332" i="41"/>
  <c r="F332" i="41"/>
  <c r="AH333" i="41"/>
  <c r="AD333" i="41"/>
  <c r="S333" i="41"/>
  <c r="T333" i="41"/>
  <c r="AB333" i="41"/>
  <c r="P333" i="41"/>
  <c r="M333" i="41"/>
  <c r="AG333" i="41"/>
  <c r="Q333" i="41"/>
  <c r="C333" i="41"/>
  <c r="AC333" i="41"/>
  <c r="Z333" i="41"/>
  <c r="AE333" i="41"/>
  <c r="AA333" i="41"/>
  <c r="V333" i="41"/>
  <c r="H333" i="41"/>
  <c r="AI333" i="41"/>
  <c r="O333" i="41"/>
  <c r="L333" i="41"/>
  <c r="N333" i="41"/>
  <c r="R333" i="41"/>
  <c r="U333" i="41"/>
  <c r="W333" i="41"/>
  <c r="D333" i="41"/>
  <c r="X333" i="41"/>
  <c r="E333" i="41"/>
  <c r="K333" i="41"/>
  <c r="AF333" i="41"/>
  <c r="Y333" i="41"/>
  <c r="F333" i="41"/>
  <c r="J333" i="41"/>
  <c r="G333" i="41"/>
  <c r="I333" i="41"/>
  <c r="AH339" i="41"/>
  <c r="AG339" i="41"/>
  <c r="Q339" i="41"/>
  <c r="AF339" i="41"/>
  <c r="AI339" i="41"/>
  <c r="V339" i="41"/>
  <c r="AE339" i="41"/>
  <c r="X339" i="41"/>
  <c r="U339" i="41"/>
  <c r="K339" i="41"/>
  <c r="W339" i="41"/>
  <c r="Z339" i="41"/>
  <c r="AA339" i="41"/>
  <c r="Y339" i="41"/>
  <c r="AB339" i="41"/>
  <c r="T339" i="41"/>
  <c r="F339" i="41"/>
  <c r="AC339" i="41"/>
  <c r="AD339" i="41"/>
  <c r="E339" i="41"/>
  <c r="G339" i="41"/>
  <c r="H339" i="41"/>
  <c r="I339" i="41"/>
  <c r="P339" i="41"/>
  <c r="R339" i="41"/>
  <c r="C339" i="41"/>
  <c r="J339" i="41"/>
  <c r="D339" i="41"/>
  <c r="L339" i="41"/>
  <c r="M339" i="41"/>
  <c r="O339" i="41"/>
  <c r="N339" i="41"/>
  <c r="S339" i="41"/>
  <c r="AH347" i="41"/>
  <c r="Y347" i="41"/>
  <c r="AC347" i="41"/>
  <c r="S347" i="41"/>
  <c r="AA347" i="41"/>
  <c r="AD347" i="41"/>
  <c r="AG347" i="41"/>
  <c r="AF347" i="41"/>
  <c r="R347" i="41"/>
  <c r="AE347" i="41"/>
  <c r="AI347" i="41"/>
  <c r="Q347" i="41"/>
  <c r="AB347" i="41"/>
  <c r="Z347" i="41"/>
  <c r="M347" i="41"/>
  <c r="W347" i="41"/>
  <c r="E347" i="41"/>
  <c r="F347" i="41"/>
  <c r="P347" i="41"/>
  <c r="G347" i="41"/>
  <c r="X347" i="41"/>
  <c r="K347" i="41"/>
  <c r="L347" i="41"/>
  <c r="N347" i="41"/>
  <c r="T347" i="41"/>
  <c r="C347" i="41"/>
  <c r="U347" i="41"/>
  <c r="V347" i="41"/>
  <c r="D347" i="41"/>
  <c r="O347" i="41"/>
  <c r="H347" i="41"/>
  <c r="J347" i="41"/>
  <c r="I347" i="41"/>
  <c r="AF352" i="41"/>
  <c r="R352" i="41"/>
  <c r="AG352" i="41"/>
  <c r="AB352" i="41"/>
  <c r="AH352" i="41"/>
  <c r="Z352" i="41"/>
  <c r="L352" i="41"/>
  <c r="AC352" i="41"/>
  <c r="V352" i="41"/>
  <c r="U352" i="41"/>
  <c r="W352" i="41"/>
  <c r="K352" i="41"/>
  <c r="M352" i="41"/>
  <c r="N352" i="41"/>
  <c r="AI352" i="41"/>
  <c r="AD352" i="41"/>
  <c r="X352" i="41"/>
  <c r="P352" i="41"/>
  <c r="H352" i="41"/>
  <c r="S352" i="41"/>
  <c r="T352" i="41"/>
  <c r="Q352" i="41"/>
  <c r="O352" i="41"/>
  <c r="E352" i="41"/>
  <c r="F352" i="41"/>
  <c r="G352" i="41"/>
  <c r="I352" i="41"/>
  <c r="D352" i="41"/>
  <c r="Y352" i="41"/>
  <c r="J352" i="41"/>
  <c r="AE352" i="41"/>
  <c r="AA352" i="41"/>
  <c r="C352" i="41"/>
  <c r="AB230" i="41"/>
  <c r="AH230" i="41"/>
  <c r="AA230" i="41"/>
  <c r="P230" i="41"/>
  <c r="AI230" i="41"/>
  <c r="AF230" i="41"/>
  <c r="AE230" i="41"/>
  <c r="Z230" i="41"/>
  <c r="AG230" i="41"/>
  <c r="AD230" i="41"/>
  <c r="U230" i="41"/>
  <c r="J230" i="41"/>
  <c r="W230" i="41"/>
  <c r="AC230" i="41"/>
  <c r="N230" i="41"/>
  <c r="Q230" i="41"/>
  <c r="E230" i="41"/>
  <c r="S230" i="41"/>
  <c r="R230" i="41"/>
  <c r="F230" i="41"/>
  <c r="G230" i="41"/>
  <c r="T230" i="41"/>
  <c r="O230" i="41"/>
  <c r="H230" i="41"/>
  <c r="K230" i="41"/>
  <c r="C230" i="41"/>
  <c r="V230" i="41"/>
  <c r="Y230" i="41"/>
  <c r="D230" i="41"/>
  <c r="I230" i="41"/>
  <c r="X230" i="41"/>
  <c r="L230" i="41"/>
  <c r="M230" i="41"/>
  <c r="I23" i="6"/>
  <c r="AB246" i="41"/>
  <c r="AC246" i="41"/>
  <c r="P246" i="41"/>
  <c r="AF246" i="41"/>
  <c r="U246" i="41"/>
  <c r="AI246" i="41"/>
  <c r="AA246" i="41"/>
  <c r="V246" i="41"/>
  <c r="AE246" i="41"/>
  <c r="Z246" i="41"/>
  <c r="J246" i="41"/>
  <c r="E246" i="41"/>
  <c r="G246" i="41"/>
  <c r="F246" i="41"/>
  <c r="O246" i="41"/>
  <c r="AD246" i="41"/>
  <c r="Q246" i="41"/>
  <c r="T246" i="41"/>
  <c r="W246" i="41"/>
  <c r="M246" i="41"/>
  <c r="X246" i="41"/>
  <c r="Y246" i="41"/>
  <c r="AG246" i="41"/>
  <c r="I246" i="41"/>
  <c r="K246" i="41"/>
  <c r="L246" i="41"/>
  <c r="N246" i="41"/>
  <c r="D246" i="41"/>
  <c r="H246" i="41"/>
  <c r="C246" i="41"/>
  <c r="AH246" i="41"/>
  <c r="R246" i="41"/>
  <c r="S246" i="41"/>
  <c r="AH337" i="41"/>
  <c r="AF337" i="41"/>
  <c r="W337" i="41"/>
  <c r="AD337" i="41"/>
  <c r="AB337" i="41"/>
  <c r="AC337" i="41"/>
  <c r="AE337" i="41"/>
  <c r="AG337" i="41"/>
  <c r="X337" i="41"/>
  <c r="S337" i="41"/>
  <c r="F337" i="41"/>
  <c r="U337" i="41"/>
  <c r="O337" i="41"/>
  <c r="H337" i="41"/>
  <c r="T337" i="41"/>
  <c r="G337" i="41"/>
  <c r="AI337" i="41"/>
  <c r="AA337" i="41"/>
  <c r="Z337" i="41"/>
  <c r="E337" i="41"/>
  <c r="C337" i="41"/>
  <c r="V337" i="41"/>
  <c r="Y337" i="41"/>
  <c r="D337" i="41"/>
  <c r="I337" i="41"/>
  <c r="P337" i="41"/>
  <c r="N337" i="41"/>
  <c r="Q337" i="41"/>
  <c r="R337" i="41"/>
  <c r="M337" i="41"/>
  <c r="J337" i="41"/>
  <c r="K337" i="41"/>
  <c r="L337" i="41"/>
  <c r="AH341" i="41"/>
  <c r="AI341" i="41"/>
  <c r="AB341" i="41"/>
  <c r="AA341" i="41"/>
  <c r="Q341" i="41"/>
  <c r="AG341" i="41"/>
  <c r="AD341" i="41"/>
  <c r="T341" i="41"/>
  <c r="AF341" i="41"/>
  <c r="S341" i="41"/>
  <c r="E341" i="41"/>
  <c r="Z341" i="41"/>
  <c r="O341" i="41"/>
  <c r="Y341" i="41"/>
  <c r="M341" i="41"/>
  <c r="N341" i="41"/>
  <c r="V341" i="41"/>
  <c r="W341" i="41"/>
  <c r="AC341" i="41"/>
  <c r="D341" i="41"/>
  <c r="P341" i="41"/>
  <c r="R341" i="41"/>
  <c r="U341" i="41"/>
  <c r="AE341" i="41"/>
  <c r="G341" i="41"/>
  <c r="C341" i="41"/>
  <c r="H341" i="41"/>
  <c r="I341" i="41"/>
  <c r="J341" i="41"/>
  <c r="K341" i="41"/>
  <c r="L341" i="41"/>
  <c r="F341" i="41"/>
  <c r="X341" i="41"/>
  <c r="AE245" i="41"/>
  <c r="AA245" i="41"/>
  <c r="AF245" i="41"/>
  <c r="AD245" i="41"/>
  <c r="AH245" i="41"/>
  <c r="T245" i="41"/>
  <c r="Q245" i="41"/>
  <c r="E245" i="41"/>
  <c r="X245" i="41"/>
  <c r="O245" i="41"/>
  <c r="K245" i="41"/>
  <c r="P245" i="41"/>
  <c r="N245" i="41"/>
  <c r="AC245" i="41"/>
  <c r="AI245" i="41"/>
  <c r="R245" i="41"/>
  <c r="AG245" i="41"/>
  <c r="C245" i="41"/>
  <c r="U245" i="41"/>
  <c r="S245" i="41"/>
  <c r="V245" i="41"/>
  <c r="I245" i="41"/>
  <c r="AB245" i="41"/>
  <c r="Y245" i="41"/>
  <c r="G245" i="41"/>
  <c r="J245" i="41"/>
  <c r="F245" i="41"/>
  <c r="H245" i="41"/>
  <c r="L245" i="41"/>
  <c r="M245" i="41"/>
  <c r="W245" i="41"/>
  <c r="D245" i="41"/>
  <c r="Z245" i="41"/>
  <c r="I27" i="6"/>
  <c r="AB250" i="41"/>
  <c r="AE250" i="41"/>
  <c r="AD250" i="41"/>
  <c r="T250" i="41"/>
  <c r="AH250" i="41"/>
  <c r="AC250" i="41"/>
  <c r="AI250" i="41"/>
  <c r="AA250" i="41"/>
  <c r="S250" i="41"/>
  <c r="X250" i="41"/>
  <c r="N250" i="41"/>
  <c r="D250" i="41"/>
  <c r="AF250" i="41"/>
  <c r="M250" i="41"/>
  <c r="P250" i="41"/>
  <c r="Z250" i="41"/>
  <c r="U250" i="41"/>
  <c r="Y250" i="41"/>
  <c r="W250" i="41"/>
  <c r="F250" i="41"/>
  <c r="K250" i="41"/>
  <c r="L250" i="41"/>
  <c r="Q250" i="41"/>
  <c r="R250" i="41"/>
  <c r="C250" i="41"/>
  <c r="AG250" i="41"/>
  <c r="V250" i="41"/>
  <c r="O250" i="41"/>
  <c r="G250" i="41"/>
  <c r="H250" i="41"/>
  <c r="I250" i="41"/>
  <c r="E250" i="41"/>
  <c r="J250" i="41"/>
  <c r="AH353" i="41"/>
  <c r="W353" i="41"/>
  <c r="AG353" i="41"/>
  <c r="U353" i="41"/>
  <c r="AI353" i="41"/>
  <c r="AE353" i="41"/>
  <c r="X353" i="41"/>
  <c r="O353" i="41"/>
  <c r="AA353" i="41"/>
  <c r="AB353" i="41"/>
  <c r="T353" i="41"/>
  <c r="AD353" i="41"/>
  <c r="Y353" i="41"/>
  <c r="AC353" i="41"/>
  <c r="V353" i="41"/>
  <c r="AF353" i="41"/>
  <c r="P353" i="41"/>
  <c r="K353" i="41"/>
  <c r="I353" i="41"/>
  <c r="J353" i="41"/>
  <c r="L353" i="41"/>
  <c r="S353" i="41"/>
  <c r="Z353" i="41"/>
  <c r="F353" i="41"/>
  <c r="N353" i="41"/>
  <c r="G353" i="41"/>
  <c r="H353" i="41"/>
  <c r="Q353" i="41"/>
  <c r="D353" i="41"/>
  <c r="R353" i="41"/>
  <c r="E353" i="41"/>
  <c r="M353" i="41"/>
  <c r="C353" i="41"/>
  <c r="AE350" i="41"/>
  <c r="X350" i="41"/>
  <c r="AD350" i="41"/>
  <c r="T350" i="41"/>
  <c r="AF350" i="41"/>
  <c r="AA350" i="41"/>
  <c r="AC350" i="41"/>
  <c r="Q350" i="41"/>
  <c r="Y350" i="41"/>
  <c r="AG350" i="41"/>
  <c r="U350" i="41"/>
  <c r="AH350" i="41"/>
  <c r="V350" i="41"/>
  <c r="R350" i="41"/>
  <c r="O350" i="41"/>
  <c r="D350" i="41"/>
  <c r="J350" i="41"/>
  <c r="AB350" i="41"/>
  <c r="AI350" i="41"/>
  <c r="E350" i="41"/>
  <c r="F350" i="41"/>
  <c r="G350" i="41"/>
  <c r="H350" i="41"/>
  <c r="Z350" i="41"/>
  <c r="K350" i="41"/>
  <c r="L350" i="41"/>
  <c r="I350" i="41"/>
  <c r="M350" i="41"/>
  <c r="P350" i="41"/>
  <c r="W350" i="41"/>
  <c r="C350" i="41"/>
  <c r="S350" i="41"/>
  <c r="N350" i="41"/>
  <c r="AB244" i="41"/>
  <c r="AI244" i="41"/>
  <c r="V244" i="41"/>
  <c r="AE244" i="41"/>
  <c r="AC244" i="41"/>
  <c r="Z244" i="41"/>
  <c r="AD244" i="41"/>
  <c r="AF244" i="41"/>
  <c r="Y244" i="41"/>
  <c r="F244" i="41"/>
  <c r="X244" i="41"/>
  <c r="AG244" i="41"/>
  <c r="G244" i="41"/>
  <c r="U244" i="41"/>
  <c r="H244" i="41"/>
  <c r="C244" i="41"/>
  <c r="I244" i="41"/>
  <c r="W244" i="41"/>
  <c r="O244" i="41"/>
  <c r="J244" i="41"/>
  <c r="S244" i="41"/>
  <c r="T244" i="41"/>
  <c r="K244" i="41"/>
  <c r="AH244" i="41"/>
  <c r="AA244" i="41"/>
  <c r="P244" i="41"/>
  <c r="M244" i="41"/>
  <c r="E244" i="41"/>
  <c r="L244" i="41"/>
  <c r="N244" i="41"/>
  <c r="Q244" i="41"/>
  <c r="R244" i="41"/>
  <c r="D244" i="41"/>
  <c r="AH335" i="41"/>
  <c r="AE335" i="41"/>
  <c r="AB335" i="41"/>
  <c r="AF335" i="41"/>
  <c r="AI335" i="41"/>
  <c r="AA335" i="41"/>
  <c r="Z335" i="41"/>
  <c r="G335" i="41"/>
  <c r="P335" i="41"/>
  <c r="AC335" i="41"/>
  <c r="AD335" i="41"/>
  <c r="AG335" i="41"/>
  <c r="R335" i="41"/>
  <c r="K335" i="41"/>
  <c r="S335" i="41"/>
  <c r="O335" i="41"/>
  <c r="L335" i="41"/>
  <c r="T335" i="41"/>
  <c r="M335" i="41"/>
  <c r="U335" i="41"/>
  <c r="V335" i="41"/>
  <c r="Y335" i="41"/>
  <c r="F335" i="41"/>
  <c r="W335" i="41"/>
  <c r="C335" i="41"/>
  <c r="X335" i="41"/>
  <c r="D335" i="41"/>
  <c r="E335" i="41"/>
  <c r="H335" i="41"/>
  <c r="Q335" i="41"/>
  <c r="I335" i="41"/>
  <c r="J335" i="41"/>
  <c r="N335" i="41"/>
  <c r="AH343" i="41"/>
  <c r="U343" i="41"/>
  <c r="AD343" i="41"/>
  <c r="AC343" i="41"/>
  <c r="AB343" i="41"/>
  <c r="AE343" i="41"/>
  <c r="AF343" i="41"/>
  <c r="P343" i="41"/>
  <c r="Q343" i="41"/>
  <c r="AA343" i="41"/>
  <c r="X343" i="41"/>
  <c r="O343" i="41"/>
  <c r="H343" i="41"/>
  <c r="J343" i="41"/>
  <c r="I343" i="41"/>
  <c r="AG343" i="41"/>
  <c r="Y343" i="41"/>
  <c r="R343" i="41"/>
  <c r="AI343" i="41"/>
  <c r="C343" i="41"/>
  <c r="W343" i="41"/>
  <c r="G343" i="41"/>
  <c r="S343" i="41"/>
  <c r="K343" i="41"/>
  <c r="L343" i="41"/>
  <c r="T343" i="41"/>
  <c r="V343" i="41"/>
  <c r="M343" i="41"/>
  <c r="D343" i="41"/>
  <c r="E343" i="41"/>
  <c r="Z343" i="41"/>
  <c r="F343" i="41"/>
  <c r="N343" i="41"/>
  <c r="AB236" i="41"/>
  <c r="AD236" i="41"/>
  <c r="AG236" i="41"/>
  <c r="AI236" i="41"/>
  <c r="V236" i="41"/>
  <c r="H236" i="41"/>
  <c r="AH236" i="41"/>
  <c r="S236" i="41"/>
  <c r="N236" i="41"/>
  <c r="AF236" i="41"/>
  <c r="R236" i="41"/>
  <c r="T236" i="41"/>
  <c r="Y236" i="41"/>
  <c r="O236" i="41"/>
  <c r="AE236" i="41"/>
  <c r="U236" i="41"/>
  <c r="W236" i="41"/>
  <c r="L236" i="41"/>
  <c r="Z236" i="41"/>
  <c r="E236" i="41"/>
  <c r="G236" i="41"/>
  <c r="AC236" i="41"/>
  <c r="AA236" i="41"/>
  <c r="K236" i="41"/>
  <c r="M236" i="41"/>
  <c r="P236" i="41"/>
  <c r="Q236" i="41"/>
  <c r="X236" i="41"/>
  <c r="D236" i="41"/>
  <c r="C236" i="41"/>
  <c r="F236" i="41"/>
  <c r="I236" i="41"/>
  <c r="J236" i="41"/>
  <c r="AH349" i="41"/>
  <c r="S349" i="41"/>
  <c r="AE349" i="41"/>
  <c r="AA349" i="41"/>
  <c r="AC349" i="41"/>
  <c r="W349" i="41"/>
  <c r="M349" i="41"/>
  <c r="P349" i="41"/>
  <c r="J349" i="41"/>
  <c r="R349" i="41"/>
  <c r="L349" i="41"/>
  <c r="Q349" i="41"/>
  <c r="K349" i="41"/>
  <c r="C349" i="41"/>
  <c r="Z349" i="41"/>
  <c r="AB349" i="41"/>
  <c r="AD349" i="41"/>
  <c r="V349" i="41"/>
  <c r="AG349" i="41"/>
  <c r="O349" i="41"/>
  <c r="E349" i="41"/>
  <c r="F349" i="41"/>
  <c r="G349" i="41"/>
  <c r="T349" i="41"/>
  <c r="AF349" i="41"/>
  <c r="U349" i="41"/>
  <c r="I349" i="41"/>
  <c r="N349" i="41"/>
  <c r="D349" i="41"/>
  <c r="H349" i="41"/>
  <c r="X349" i="41"/>
  <c r="AI349" i="41"/>
  <c r="Y349" i="41"/>
  <c r="AB242" i="41"/>
  <c r="AG242" i="41"/>
  <c r="AI242" i="41"/>
  <c r="AE242" i="41"/>
  <c r="AD242" i="41"/>
  <c r="Q242" i="41"/>
  <c r="F242" i="41"/>
  <c r="AH242" i="41"/>
  <c r="P242" i="41"/>
  <c r="L242" i="41"/>
  <c r="W242" i="41"/>
  <c r="X242" i="41"/>
  <c r="J242" i="41"/>
  <c r="S242" i="41"/>
  <c r="I242" i="41"/>
  <c r="U242" i="41"/>
  <c r="M242" i="41"/>
  <c r="T242" i="41"/>
  <c r="K242" i="41"/>
  <c r="AC242" i="41"/>
  <c r="AF242" i="41"/>
  <c r="Z242" i="41"/>
  <c r="AA242" i="41"/>
  <c r="V242" i="41"/>
  <c r="D242" i="41"/>
  <c r="R242" i="41"/>
  <c r="G242" i="41"/>
  <c r="H242" i="41"/>
  <c r="N242" i="41"/>
  <c r="Y242" i="41"/>
  <c r="O242" i="41"/>
  <c r="C242" i="41"/>
  <c r="E242" i="41"/>
  <c r="I20" i="6"/>
  <c r="I9" i="6"/>
  <c r="I25" i="6"/>
  <c r="I13" i="6"/>
  <c r="I19" i="6"/>
  <c r="I21" i="6"/>
  <c r="I11" i="6"/>
  <c r="I24" i="6"/>
  <c r="I26" i="6"/>
  <c r="H16" i="27"/>
  <c r="H20" i="27"/>
  <c r="H10" i="27"/>
  <c r="H15" i="27"/>
  <c r="H11" i="27"/>
  <c r="H14" i="27"/>
  <c r="I18" i="6"/>
  <c r="I15" i="6"/>
  <c r="I12" i="6"/>
  <c r="I17" i="6"/>
  <c r="I14" i="6"/>
  <c r="I16" i="6"/>
  <c r="I28" i="6"/>
  <c r="I22" i="6"/>
  <c r="H28" i="27"/>
  <c r="H24" i="27"/>
  <c r="H30" i="27"/>
  <c r="H27" i="27"/>
  <c r="H35" i="27"/>
  <c r="H34" i="27"/>
  <c r="H32" i="27"/>
  <c r="H36" i="27"/>
  <c r="H23" i="27"/>
  <c r="H31" i="27"/>
  <c r="H22" i="27"/>
  <c r="H26" i="27"/>
  <c r="H33" i="27"/>
  <c r="H29" i="27"/>
  <c r="H25" i="27"/>
  <c r="H21" i="27"/>
  <c r="H17" i="27"/>
  <c r="H13" i="27"/>
  <c r="H9" i="27"/>
  <c r="G12" i="44"/>
  <c r="G11" i="44"/>
  <c r="C2" i="44"/>
  <c r="C1" i="44"/>
  <c r="A3420" i="42" l="1"/>
  <c r="A3421" i="42"/>
  <c r="A3422" i="42"/>
  <c r="A3423" i="42"/>
  <c r="A3424" i="42"/>
  <c r="A3425" i="42"/>
  <c r="A3426" i="42"/>
  <c r="A3427" i="42"/>
  <c r="A3428" i="42"/>
  <c r="A3429" i="42"/>
  <c r="A3430" i="42"/>
  <c r="A3431" i="42"/>
  <c r="A3432" i="42"/>
  <c r="A3433" i="42"/>
  <c r="A3434" i="42"/>
  <c r="A3435" i="42"/>
  <c r="A3436" i="42"/>
  <c r="A3437" i="42"/>
  <c r="A3438" i="42"/>
  <c r="A3439" i="42"/>
  <c r="A3440" i="42"/>
  <c r="A3441" i="42"/>
  <c r="A3442" i="42"/>
  <c r="A3443" i="42"/>
  <c r="A3444" i="42"/>
  <c r="A3445" i="42"/>
  <c r="A3446" i="42"/>
  <c r="A3447" i="42"/>
  <c r="A3448" i="42"/>
  <c r="A3449" i="42"/>
  <c r="A3450" i="42"/>
  <c r="A3451" i="42"/>
  <c r="A3452" i="42"/>
  <c r="A3453" i="42"/>
  <c r="A3454" i="42"/>
  <c r="A3455" i="42"/>
  <c r="A3456" i="42"/>
  <c r="A3457" i="42"/>
  <c r="A3458" i="42"/>
  <c r="A3459" i="42"/>
  <c r="A3460" i="42"/>
  <c r="A3461" i="42"/>
  <c r="A3462" i="42"/>
  <c r="A3463" i="42"/>
  <c r="A3464" i="42"/>
  <c r="A3465" i="42"/>
  <c r="A3466" i="42"/>
  <c r="A3467" i="42"/>
  <c r="A3468" i="42"/>
  <c r="A3469" i="42"/>
  <c r="A3470" i="42"/>
  <c r="A3471" i="42"/>
  <c r="A3472" i="42"/>
  <c r="A3473" i="42"/>
  <c r="A3474" i="42"/>
  <c r="A3475" i="42"/>
  <c r="A3476" i="42"/>
  <c r="A3477" i="42"/>
  <c r="A3478" i="42"/>
  <c r="A3479" i="42"/>
  <c r="A3480" i="42"/>
  <c r="A3481" i="42"/>
  <c r="A3482" i="42"/>
  <c r="A3483" i="42"/>
  <c r="A3484" i="42"/>
  <c r="A3485" i="42"/>
  <c r="A3486" i="42"/>
  <c r="A3487" i="42"/>
  <c r="A3488" i="42"/>
  <c r="A3489" i="42"/>
  <c r="A3490" i="42"/>
  <c r="A3491" i="42"/>
  <c r="A3492" i="42"/>
  <c r="A3493" i="42"/>
  <c r="A3494" i="42"/>
  <c r="A3495" i="42"/>
  <c r="A3496" i="42"/>
  <c r="A3497" i="42"/>
  <c r="A3498" i="42"/>
  <c r="A3499" i="42"/>
  <c r="A3500" i="42"/>
  <c r="A3501" i="42"/>
  <c r="A3502" i="42"/>
  <c r="A3503" i="42"/>
  <c r="A3504" i="42"/>
  <c r="A3505" i="42"/>
  <c r="A3506" i="42"/>
  <c r="A3507" i="42"/>
  <c r="A3508" i="42"/>
  <c r="A3509" i="42"/>
  <c r="A3510" i="42"/>
  <c r="A3511" i="42"/>
  <c r="A3512" i="42"/>
  <c r="A3513" i="42"/>
  <c r="A3514" i="42"/>
  <c r="A3515" i="42"/>
  <c r="A3516" i="42"/>
  <c r="A3517" i="42"/>
  <c r="A3518" i="42"/>
  <c r="A3519" i="42"/>
  <c r="A3520" i="42"/>
  <c r="A3521" i="42"/>
  <c r="A3522" i="42"/>
  <c r="A3523" i="42"/>
  <c r="A3524" i="42"/>
  <c r="A3525" i="42"/>
  <c r="A3526" i="42"/>
  <c r="A3527" i="42"/>
  <c r="A3528" i="42"/>
  <c r="A3529" i="42"/>
  <c r="A3530" i="42"/>
  <c r="A3531" i="42"/>
  <c r="A3532" i="42"/>
  <c r="A3533" i="42"/>
  <c r="A3534" i="42"/>
  <c r="A3535" i="42"/>
  <c r="A3536" i="42"/>
  <c r="A3537" i="42"/>
  <c r="A3538" i="42"/>
  <c r="A3539" i="42"/>
  <c r="A3540" i="42"/>
  <c r="A3541" i="42"/>
  <c r="A3542" i="42"/>
  <c r="A3543" i="42"/>
  <c r="A3544" i="42"/>
  <c r="A3545" i="42"/>
  <c r="A3546" i="42"/>
  <c r="A3547" i="42"/>
  <c r="A3548" i="42"/>
  <c r="A3549" i="42"/>
  <c r="A3550" i="42"/>
  <c r="A3551" i="42"/>
  <c r="A3552" i="42"/>
  <c r="A3553" i="42"/>
  <c r="A3554" i="42"/>
  <c r="A3555" i="42"/>
  <c r="A3556" i="42"/>
  <c r="A3557" i="42"/>
  <c r="A3558" i="42"/>
  <c r="A3559" i="42"/>
  <c r="A3560" i="42"/>
  <c r="A3561" i="42"/>
  <c r="A3562" i="42"/>
  <c r="A3563" i="42"/>
  <c r="A3564" i="42"/>
  <c r="A3565" i="42"/>
  <c r="A3566" i="42"/>
  <c r="A3567" i="42"/>
  <c r="A3568" i="42"/>
  <c r="A3569" i="42"/>
  <c r="A3570" i="42"/>
  <c r="A3571" i="42"/>
  <c r="A3572" i="42"/>
  <c r="A3573" i="42"/>
  <c r="A3574" i="42"/>
  <c r="A3575" i="42"/>
  <c r="A3576" i="42"/>
  <c r="A3577" i="42"/>
  <c r="A3578" i="42"/>
  <c r="A3579" i="42"/>
  <c r="A3580" i="42"/>
  <c r="A3581" i="42"/>
  <c r="A3582" i="42"/>
  <c r="A3583" i="42"/>
  <c r="A3584" i="42"/>
  <c r="A3585" i="42"/>
  <c r="A3586" i="42"/>
  <c r="A3587" i="42"/>
  <c r="A3588" i="42"/>
  <c r="A3589" i="42"/>
  <c r="A3590" i="42"/>
  <c r="A3591" i="42"/>
  <c r="A3592" i="42"/>
  <c r="A3593" i="42"/>
  <c r="A3594" i="42"/>
  <c r="A3595" i="42"/>
  <c r="A3596" i="42"/>
  <c r="A3597" i="42"/>
  <c r="A3598" i="42"/>
  <c r="A3599" i="42"/>
  <c r="A3600" i="42"/>
  <c r="A3601" i="42"/>
  <c r="A3602" i="42"/>
  <c r="A3603" i="42"/>
  <c r="A3604" i="42"/>
  <c r="A3605" i="42"/>
  <c r="A3606" i="42"/>
  <c r="A3607" i="42"/>
  <c r="A3608" i="42"/>
  <c r="A3609" i="42"/>
  <c r="A3610" i="42"/>
  <c r="A3611" i="42"/>
  <c r="A3612" i="42"/>
  <c r="A3613" i="42"/>
  <c r="A3614" i="42"/>
  <c r="A3615" i="42"/>
  <c r="A3616" i="42"/>
  <c r="A3617" i="42"/>
  <c r="A3618" i="42"/>
  <c r="A3619" i="42"/>
  <c r="A3620" i="42"/>
  <c r="A3621" i="42"/>
  <c r="A3622" i="42"/>
  <c r="A3623" i="42"/>
  <c r="A3624" i="42"/>
  <c r="A3625" i="42"/>
  <c r="A3626" i="42"/>
  <c r="A3627" i="42"/>
  <c r="A3628" i="42"/>
  <c r="A3629" i="42"/>
  <c r="A3630" i="42"/>
  <c r="A3631" i="42"/>
  <c r="A3632" i="42"/>
  <c r="A3633" i="42"/>
  <c r="A3634" i="42"/>
  <c r="A3635" i="42"/>
  <c r="A3636" i="42"/>
  <c r="A3637" i="42"/>
  <c r="A3638" i="42"/>
  <c r="A3639" i="42"/>
  <c r="A3640" i="42"/>
  <c r="A3641" i="42"/>
  <c r="A3642" i="42"/>
  <c r="A3643" i="42"/>
  <c r="A3644" i="42"/>
  <c r="A3645" i="42"/>
  <c r="A3646" i="42"/>
  <c r="A3647" i="42"/>
  <c r="A3648" i="42"/>
  <c r="A3649" i="42"/>
  <c r="A3650" i="42"/>
  <c r="A3651" i="42"/>
  <c r="A3652" i="42"/>
  <c r="A3653" i="42"/>
  <c r="A3654" i="42"/>
  <c r="A3655" i="42"/>
  <c r="A3656" i="42"/>
  <c r="A3657" i="42"/>
  <c r="A3658" i="42"/>
  <c r="A3659" i="42"/>
  <c r="A3660" i="42"/>
  <c r="A3661" i="42"/>
  <c r="A3662" i="42"/>
  <c r="A3663" i="42"/>
  <c r="A3664" i="42"/>
  <c r="A3665" i="42"/>
  <c r="A3666" i="42"/>
  <c r="A3667" i="42"/>
  <c r="A3668" i="42"/>
  <c r="A3669" i="42"/>
  <c r="A3670" i="42"/>
  <c r="A3671" i="42"/>
  <c r="A3672" i="42"/>
  <c r="A3673" i="42"/>
  <c r="A3674" i="42"/>
  <c r="A3675" i="42"/>
  <c r="A3676" i="42"/>
  <c r="A3677" i="42"/>
  <c r="A3678" i="42"/>
  <c r="A3679" i="42"/>
  <c r="A3680" i="42"/>
  <c r="A3681" i="42"/>
  <c r="A3682" i="42"/>
  <c r="A3683" i="42"/>
  <c r="A3684" i="42"/>
  <c r="A3685" i="42"/>
  <c r="A3686" i="42"/>
  <c r="A3687" i="42"/>
  <c r="A3688" i="42"/>
  <c r="A3689" i="42"/>
  <c r="A3690" i="42"/>
  <c r="A3691" i="42"/>
  <c r="A3692" i="42"/>
  <c r="A3693" i="42"/>
  <c r="A3694" i="42"/>
  <c r="A3695" i="42"/>
  <c r="A3696" i="42"/>
  <c r="A3697" i="42"/>
  <c r="A3698" i="42"/>
  <c r="A3699" i="42"/>
  <c r="A3700" i="42"/>
  <c r="A3701" i="42"/>
  <c r="A3702" i="42"/>
  <c r="A3703" i="42"/>
  <c r="A3704" i="42"/>
  <c r="A3705" i="42"/>
  <c r="A3706" i="42"/>
  <c r="A3707" i="42"/>
  <c r="A3708" i="42"/>
  <c r="A3709" i="42"/>
  <c r="A3710" i="42"/>
  <c r="A3711" i="42"/>
  <c r="A3712" i="42"/>
  <c r="A3713" i="42"/>
  <c r="A3714" i="42"/>
  <c r="A3715" i="42"/>
  <c r="A3716" i="42"/>
  <c r="A3717" i="42"/>
  <c r="A3718" i="42"/>
  <c r="A3719" i="42"/>
  <c r="A3720" i="42"/>
  <c r="A3721" i="42"/>
  <c r="A3722" i="42"/>
  <c r="A3723" i="42"/>
  <c r="A3724" i="42"/>
  <c r="A3725" i="42"/>
  <c r="A3726" i="42"/>
  <c r="A3727" i="42"/>
  <c r="A3728" i="42"/>
  <c r="A3729" i="42"/>
  <c r="A3730" i="42"/>
  <c r="A3731" i="42"/>
  <c r="A3732" i="42"/>
  <c r="A3733" i="42"/>
  <c r="A3734" i="42"/>
  <c r="A3735" i="42"/>
  <c r="A3736" i="42"/>
  <c r="A3737" i="42"/>
  <c r="A3738" i="42"/>
  <c r="A3739" i="42"/>
  <c r="A3740" i="42"/>
  <c r="A3741" i="42"/>
  <c r="A3742" i="42"/>
  <c r="A3743" i="42"/>
  <c r="A3744" i="42"/>
  <c r="A3745" i="42"/>
  <c r="A3746" i="42"/>
  <c r="A3747" i="42"/>
  <c r="A3748" i="42"/>
  <c r="A3749" i="42"/>
  <c r="A3750" i="42"/>
  <c r="A3751" i="42"/>
  <c r="A3752" i="42"/>
  <c r="A3753" i="42"/>
  <c r="A3754" i="42"/>
  <c r="A3755" i="42"/>
  <c r="A3756" i="42"/>
  <c r="A3757" i="42"/>
  <c r="A3758" i="42"/>
  <c r="A3759" i="42"/>
  <c r="A3760" i="42"/>
  <c r="A3761" i="42"/>
  <c r="A3762" i="42"/>
  <c r="A3763" i="42"/>
  <c r="A3764" i="42"/>
  <c r="A3765" i="42"/>
  <c r="A3766" i="42"/>
  <c r="A3767" i="42"/>
  <c r="A3768" i="42"/>
  <c r="A3769" i="42"/>
  <c r="A3770" i="42"/>
  <c r="A3771" i="42"/>
  <c r="A3772" i="42"/>
  <c r="A3773" i="42"/>
  <c r="A3774" i="42"/>
  <c r="A3775" i="42"/>
  <c r="A3776" i="42"/>
  <c r="A3777" i="42"/>
  <c r="A3778" i="42"/>
  <c r="A3779" i="42"/>
  <c r="A3780" i="42"/>
  <c r="A3781" i="42"/>
  <c r="A3782" i="42"/>
  <c r="A3783" i="42"/>
  <c r="A3784" i="42"/>
  <c r="A3785" i="42"/>
  <c r="A3786" i="42"/>
  <c r="A3787" i="42"/>
  <c r="A3788" i="42"/>
  <c r="A3789" i="42"/>
  <c r="A3790" i="42"/>
  <c r="A3791" i="42"/>
  <c r="A3792" i="42"/>
  <c r="A3793" i="42"/>
  <c r="A3794" i="42"/>
  <c r="A3795" i="42"/>
  <c r="A3796" i="42"/>
  <c r="A3797" i="42"/>
  <c r="A3798" i="42"/>
  <c r="A3799" i="42"/>
  <c r="A3800" i="42"/>
  <c r="A3801" i="42"/>
  <c r="A3802" i="42"/>
  <c r="A3803" i="42"/>
  <c r="A3804" i="42"/>
  <c r="A3805" i="42"/>
  <c r="A3806" i="42"/>
  <c r="A3807" i="42"/>
  <c r="A3808" i="42"/>
  <c r="A3809" i="42"/>
  <c r="A3810" i="42"/>
  <c r="A3811" i="42"/>
  <c r="A3812" i="42"/>
  <c r="A3813" i="42"/>
  <c r="A3814" i="42"/>
  <c r="A3815" i="42"/>
  <c r="A3816" i="42"/>
  <c r="A3817" i="42"/>
  <c r="A3818" i="42"/>
  <c r="A3819" i="42"/>
  <c r="A3820" i="42"/>
  <c r="A3821" i="42"/>
  <c r="A3822" i="42"/>
  <c r="A3823" i="42"/>
  <c r="A3824" i="42"/>
  <c r="A3825" i="42"/>
  <c r="A3826" i="42"/>
  <c r="A3827" i="42"/>
  <c r="A3828" i="42"/>
  <c r="A3829" i="42"/>
  <c r="A3830" i="42"/>
  <c r="A3831" i="42"/>
  <c r="A3832" i="42"/>
  <c r="A3833" i="42"/>
  <c r="A3834" i="42"/>
  <c r="A3835" i="42"/>
  <c r="A3836" i="42"/>
  <c r="A3837" i="42"/>
  <c r="A3838" i="42"/>
  <c r="A3839" i="42"/>
  <c r="A3840" i="42"/>
  <c r="A3841" i="42"/>
  <c r="A3842" i="42"/>
  <c r="A3843" i="42"/>
  <c r="A3844" i="42"/>
  <c r="A3845" i="42"/>
  <c r="A3419" i="42"/>
  <c r="AM3845" i="42"/>
  <c r="C3845" i="42"/>
  <c r="B3845" i="42"/>
  <c r="AN3845" i="42" s="1"/>
  <c r="AM3844" i="42"/>
  <c r="C3844" i="42"/>
  <c r="B3844" i="42"/>
  <c r="AN3844" i="42" s="1"/>
  <c r="AM3843" i="42"/>
  <c r="C3843" i="42"/>
  <c r="B3843" i="42"/>
  <c r="AN3843" i="42" s="1"/>
  <c r="AM3842" i="42"/>
  <c r="C3842" i="42"/>
  <c r="B3842" i="42"/>
  <c r="AN3842" i="42" s="1"/>
  <c r="AM3841" i="42"/>
  <c r="C3841" i="42"/>
  <c r="B3841" i="42"/>
  <c r="AN3841" i="42" s="1"/>
  <c r="AM3840" i="42"/>
  <c r="C3840" i="42"/>
  <c r="B3840" i="42"/>
  <c r="AN3840" i="42" s="1"/>
  <c r="AM3839" i="42"/>
  <c r="C3839" i="42"/>
  <c r="B3839" i="42"/>
  <c r="AN3839" i="42" s="1"/>
  <c r="AM3838" i="42"/>
  <c r="C3838" i="42"/>
  <c r="B3838" i="42"/>
  <c r="AN3838" i="42" s="1"/>
  <c r="AM3837" i="42"/>
  <c r="C3837" i="42"/>
  <c r="B3837" i="42"/>
  <c r="AN3837" i="42" s="1"/>
  <c r="AM3836" i="42"/>
  <c r="C3836" i="42"/>
  <c r="B3836" i="42"/>
  <c r="AN3836" i="42" s="1"/>
  <c r="AM3835" i="42"/>
  <c r="C3835" i="42"/>
  <c r="B3835" i="42"/>
  <c r="AN3835" i="42" s="1"/>
  <c r="AM3834" i="42"/>
  <c r="C3834" i="42"/>
  <c r="B3834" i="42"/>
  <c r="AN3834" i="42" s="1"/>
  <c r="AM3833" i="42"/>
  <c r="C3833" i="42"/>
  <c r="B3833" i="42"/>
  <c r="AN3833" i="42" s="1"/>
  <c r="AM3832" i="42"/>
  <c r="C3832" i="42"/>
  <c r="B3832" i="42"/>
  <c r="AN3832" i="42" s="1"/>
  <c r="AM3831" i="42"/>
  <c r="C3831" i="42"/>
  <c r="B3831" i="42"/>
  <c r="AN3831" i="42" s="1"/>
  <c r="AM3830" i="42"/>
  <c r="C3830" i="42"/>
  <c r="B3830" i="42"/>
  <c r="AN3830" i="42" s="1"/>
  <c r="AM3829" i="42"/>
  <c r="C3829" i="42"/>
  <c r="B3829" i="42"/>
  <c r="AN3829" i="42" s="1"/>
  <c r="AM3828" i="42"/>
  <c r="C3828" i="42"/>
  <c r="B3828" i="42"/>
  <c r="AN3828" i="42" s="1"/>
  <c r="AM3827" i="42"/>
  <c r="C3827" i="42"/>
  <c r="B3827" i="42"/>
  <c r="AN3827" i="42" s="1"/>
  <c r="AM3826" i="42"/>
  <c r="C3826" i="42"/>
  <c r="B3826" i="42"/>
  <c r="AN3826" i="42" s="1"/>
  <c r="AM3825" i="42"/>
  <c r="C3825" i="42"/>
  <c r="B3825" i="42"/>
  <c r="AN3825" i="42" s="1"/>
  <c r="AM3824" i="42"/>
  <c r="C3824" i="42"/>
  <c r="B3824" i="42"/>
  <c r="AN3824" i="42" s="1"/>
  <c r="AM3823" i="42"/>
  <c r="C3823" i="42"/>
  <c r="B3823" i="42"/>
  <c r="AN3823" i="42" s="1"/>
  <c r="AM3822" i="42"/>
  <c r="C3822" i="42"/>
  <c r="B3822" i="42"/>
  <c r="AN3822" i="42" s="1"/>
  <c r="AM3821" i="42"/>
  <c r="C3821" i="42"/>
  <c r="B3821" i="42"/>
  <c r="AN3821" i="42" s="1"/>
  <c r="AM3820" i="42"/>
  <c r="C3820" i="42"/>
  <c r="B3820" i="42"/>
  <c r="AN3820" i="42" s="1"/>
  <c r="AM3819" i="42"/>
  <c r="C3819" i="42"/>
  <c r="B3819" i="42"/>
  <c r="AN3819" i="42" s="1"/>
  <c r="AM3818" i="42"/>
  <c r="C3818" i="42"/>
  <c r="B3818" i="42"/>
  <c r="AN3818" i="42" s="1"/>
  <c r="AM3817" i="42"/>
  <c r="C3817" i="42"/>
  <c r="B3817" i="42"/>
  <c r="AN3817" i="42" s="1"/>
  <c r="AM3816" i="42"/>
  <c r="C3816" i="42"/>
  <c r="B3816" i="42"/>
  <c r="AN3816" i="42" s="1"/>
  <c r="AM3815" i="42"/>
  <c r="C3815" i="42"/>
  <c r="B3815" i="42"/>
  <c r="AN3815" i="42" s="1"/>
  <c r="AM3814" i="42"/>
  <c r="C3814" i="42"/>
  <c r="B3814" i="42"/>
  <c r="AN3814" i="42" s="1"/>
  <c r="AM3813" i="42"/>
  <c r="C3813" i="42"/>
  <c r="B3813" i="42"/>
  <c r="AN3813" i="42" s="1"/>
  <c r="AM3812" i="42"/>
  <c r="C3812" i="42"/>
  <c r="B3812" i="42"/>
  <c r="AN3812" i="42" s="1"/>
  <c r="AM3811" i="42"/>
  <c r="C3811" i="42"/>
  <c r="B3811" i="42"/>
  <c r="AN3811" i="42" s="1"/>
  <c r="AM3810" i="42"/>
  <c r="C3810" i="42"/>
  <c r="B3810" i="42"/>
  <c r="AN3810" i="42" s="1"/>
  <c r="AM3809" i="42"/>
  <c r="C3809" i="42"/>
  <c r="B3809" i="42"/>
  <c r="AN3809" i="42" s="1"/>
  <c r="AM3808" i="42"/>
  <c r="C3808" i="42"/>
  <c r="B3808" i="42"/>
  <c r="AN3808" i="42" s="1"/>
  <c r="AM3807" i="42"/>
  <c r="C3807" i="42"/>
  <c r="B3807" i="42"/>
  <c r="AN3807" i="42" s="1"/>
  <c r="AM3806" i="42"/>
  <c r="C3806" i="42"/>
  <c r="B3806" i="42"/>
  <c r="AN3806" i="42" s="1"/>
  <c r="AM3805" i="42"/>
  <c r="C3805" i="42"/>
  <c r="B3805" i="42"/>
  <c r="AN3805" i="42" s="1"/>
  <c r="AM3804" i="42"/>
  <c r="C3804" i="42"/>
  <c r="B3804" i="42"/>
  <c r="AN3804" i="42" s="1"/>
  <c r="AM3803" i="42"/>
  <c r="C3803" i="42"/>
  <c r="B3803" i="42"/>
  <c r="AN3803" i="42" s="1"/>
  <c r="AM3802" i="42"/>
  <c r="C3802" i="42"/>
  <c r="B3802" i="42"/>
  <c r="AN3802" i="42" s="1"/>
  <c r="AM3801" i="42"/>
  <c r="C3801" i="42"/>
  <c r="B3801" i="42"/>
  <c r="AN3801" i="42" s="1"/>
  <c r="AM3800" i="42"/>
  <c r="C3800" i="42"/>
  <c r="B3800" i="42"/>
  <c r="AN3800" i="42" s="1"/>
  <c r="AM3799" i="42"/>
  <c r="C3799" i="42"/>
  <c r="B3799" i="42"/>
  <c r="AN3799" i="42" s="1"/>
  <c r="AM3798" i="42"/>
  <c r="C3798" i="42"/>
  <c r="B3798" i="42"/>
  <c r="AN3798" i="42" s="1"/>
  <c r="AM3797" i="42"/>
  <c r="C3797" i="42"/>
  <c r="B3797" i="42"/>
  <c r="AN3797" i="42" s="1"/>
  <c r="AM3796" i="42"/>
  <c r="C3796" i="42"/>
  <c r="B3796" i="42"/>
  <c r="AN3796" i="42" s="1"/>
  <c r="AM3795" i="42"/>
  <c r="C3795" i="42"/>
  <c r="B3795" i="42"/>
  <c r="AN3795" i="42" s="1"/>
  <c r="AM3794" i="42"/>
  <c r="C3794" i="42"/>
  <c r="B3794" i="42"/>
  <c r="AN3794" i="42" s="1"/>
  <c r="AM3793" i="42"/>
  <c r="C3793" i="42"/>
  <c r="B3793" i="42"/>
  <c r="AN3793" i="42" s="1"/>
  <c r="AM3792" i="42"/>
  <c r="C3792" i="42"/>
  <c r="B3792" i="42"/>
  <c r="AN3792" i="42" s="1"/>
  <c r="AM3791" i="42"/>
  <c r="C3791" i="42"/>
  <c r="B3791" i="42"/>
  <c r="AN3791" i="42" s="1"/>
  <c r="AM3790" i="42"/>
  <c r="C3790" i="42"/>
  <c r="B3790" i="42"/>
  <c r="AN3790" i="42" s="1"/>
  <c r="AM3789" i="42"/>
  <c r="C3789" i="42"/>
  <c r="B3789" i="42"/>
  <c r="AN3789" i="42" s="1"/>
  <c r="AM3788" i="42"/>
  <c r="C3788" i="42"/>
  <c r="B3788" i="42"/>
  <c r="AN3788" i="42" s="1"/>
  <c r="AM3787" i="42"/>
  <c r="C3787" i="42"/>
  <c r="B3787" i="42"/>
  <c r="AN3787" i="42" s="1"/>
  <c r="AM3786" i="42"/>
  <c r="C3786" i="42"/>
  <c r="B3786" i="42"/>
  <c r="AN3786" i="42" s="1"/>
  <c r="AM3785" i="42"/>
  <c r="C3785" i="42"/>
  <c r="B3785" i="42"/>
  <c r="AN3785" i="42" s="1"/>
  <c r="AM3784" i="42"/>
  <c r="C3784" i="42"/>
  <c r="B3784" i="42"/>
  <c r="AN3784" i="42" s="1"/>
  <c r="AM3783" i="42"/>
  <c r="C3783" i="42"/>
  <c r="B3783" i="42"/>
  <c r="AN3783" i="42" s="1"/>
  <c r="AM3782" i="42"/>
  <c r="C3782" i="42"/>
  <c r="B3782" i="42"/>
  <c r="AN3782" i="42" s="1"/>
  <c r="AM3781" i="42"/>
  <c r="C3781" i="42"/>
  <c r="B3781" i="42"/>
  <c r="AN3781" i="42" s="1"/>
  <c r="AM3780" i="42"/>
  <c r="C3780" i="42"/>
  <c r="B3780" i="42"/>
  <c r="AN3780" i="42" s="1"/>
  <c r="AM3779" i="42"/>
  <c r="C3779" i="42"/>
  <c r="B3779" i="42"/>
  <c r="AN3779" i="42" s="1"/>
  <c r="AM3778" i="42"/>
  <c r="C3778" i="42"/>
  <c r="B3778" i="42"/>
  <c r="AN3778" i="42" s="1"/>
  <c r="AM3777" i="42"/>
  <c r="C3777" i="42"/>
  <c r="B3777" i="42"/>
  <c r="AN3777" i="42" s="1"/>
  <c r="AM3776" i="42"/>
  <c r="C3776" i="42"/>
  <c r="B3776" i="42"/>
  <c r="AN3776" i="42" s="1"/>
  <c r="AM3775" i="42"/>
  <c r="C3775" i="42"/>
  <c r="B3775" i="42"/>
  <c r="AN3775" i="42" s="1"/>
  <c r="AM3774" i="42"/>
  <c r="C3774" i="42"/>
  <c r="B3774" i="42"/>
  <c r="AN3774" i="42" s="1"/>
  <c r="AM3773" i="42"/>
  <c r="C3773" i="42"/>
  <c r="B3773" i="42"/>
  <c r="AN3773" i="42" s="1"/>
  <c r="AM3772" i="42"/>
  <c r="C3772" i="42"/>
  <c r="B3772" i="42"/>
  <c r="AN3772" i="42" s="1"/>
  <c r="AM3771" i="42"/>
  <c r="C3771" i="42"/>
  <c r="B3771" i="42"/>
  <c r="AN3771" i="42" s="1"/>
  <c r="AM3770" i="42"/>
  <c r="C3770" i="42"/>
  <c r="B3770" i="42"/>
  <c r="AN3770" i="42" s="1"/>
  <c r="AM3769" i="42"/>
  <c r="C3769" i="42"/>
  <c r="B3769" i="42"/>
  <c r="AN3769" i="42" s="1"/>
  <c r="AM3768" i="42"/>
  <c r="C3768" i="42"/>
  <c r="B3768" i="42"/>
  <c r="AN3768" i="42" s="1"/>
  <c r="AM3767" i="42"/>
  <c r="C3767" i="42"/>
  <c r="B3767" i="42"/>
  <c r="AN3767" i="42" s="1"/>
  <c r="AM3766" i="42"/>
  <c r="C3766" i="42"/>
  <c r="B3766" i="42"/>
  <c r="AN3766" i="42" s="1"/>
  <c r="AM3765" i="42"/>
  <c r="C3765" i="42"/>
  <c r="B3765" i="42"/>
  <c r="AN3765" i="42" s="1"/>
  <c r="AM3764" i="42"/>
  <c r="C3764" i="42"/>
  <c r="B3764" i="42"/>
  <c r="AN3764" i="42" s="1"/>
  <c r="AM3763" i="42"/>
  <c r="C3763" i="42"/>
  <c r="B3763" i="42"/>
  <c r="AN3763" i="42" s="1"/>
  <c r="AM3762" i="42"/>
  <c r="C3762" i="42"/>
  <c r="B3762" i="42"/>
  <c r="AN3762" i="42" s="1"/>
  <c r="AM3761" i="42"/>
  <c r="C3761" i="42"/>
  <c r="B3761" i="42"/>
  <c r="AN3761" i="42" s="1"/>
  <c r="AM3760" i="42"/>
  <c r="C3760" i="42"/>
  <c r="B3760" i="42"/>
  <c r="AN3760" i="42" s="1"/>
  <c r="AM3759" i="42"/>
  <c r="C3759" i="42"/>
  <c r="B3759" i="42"/>
  <c r="AN3759" i="42" s="1"/>
  <c r="AM3758" i="42"/>
  <c r="C3758" i="42"/>
  <c r="B3758" i="42"/>
  <c r="AN3758" i="42" s="1"/>
  <c r="AM3757" i="42"/>
  <c r="C3757" i="42"/>
  <c r="B3757" i="42"/>
  <c r="AN3757" i="42" s="1"/>
  <c r="AM3756" i="42"/>
  <c r="C3756" i="42"/>
  <c r="B3756" i="42"/>
  <c r="AN3756" i="42" s="1"/>
  <c r="AM3755" i="42"/>
  <c r="C3755" i="42"/>
  <c r="B3755" i="42"/>
  <c r="AN3755" i="42" s="1"/>
  <c r="AM3754" i="42"/>
  <c r="C3754" i="42"/>
  <c r="B3754" i="42"/>
  <c r="AN3754" i="42" s="1"/>
  <c r="AM3753" i="42"/>
  <c r="C3753" i="42"/>
  <c r="B3753" i="42"/>
  <c r="AN3753" i="42" s="1"/>
  <c r="AM3752" i="42"/>
  <c r="C3752" i="42"/>
  <c r="B3752" i="42"/>
  <c r="AN3752" i="42" s="1"/>
  <c r="AM3751" i="42"/>
  <c r="C3751" i="42"/>
  <c r="B3751" i="42"/>
  <c r="AN3751" i="42" s="1"/>
  <c r="AM3750" i="42"/>
  <c r="C3750" i="42"/>
  <c r="B3750" i="42"/>
  <c r="AN3750" i="42" s="1"/>
  <c r="AM3749" i="42"/>
  <c r="C3749" i="42"/>
  <c r="B3749" i="42"/>
  <c r="AN3749" i="42" s="1"/>
  <c r="AM3748" i="42"/>
  <c r="C3748" i="42"/>
  <c r="B3748" i="42"/>
  <c r="AN3748" i="42" s="1"/>
  <c r="AM3747" i="42"/>
  <c r="C3747" i="42"/>
  <c r="B3747" i="42"/>
  <c r="AN3747" i="42" s="1"/>
  <c r="AM3746" i="42"/>
  <c r="C3746" i="42"/>
  <c r="B3746" i="42"/>
  <c r="AN3746" i="42" s="1"/>
  <c r="AM3745" i="42"/>
  <c r="C3745" i="42"/>
  <c r="B3745" i="42"/>
  <c r="AN3745" i="42" s="1"/>
  <c r="AM3744" i="42"/>
  <c r="C3744" i="42"/>
  <c r="B3744" i="42"/>
  <c r="AN3744" i="42" s="1"/>
  <c r="AM3743" i="42"/>
  <c r="C3743" i="42"/>
  <c r="B3743" i="42"/>
  <c r="AN3743" i="42" s="1"/>
  <c r="AM3742" i="42"/>
  <c r="C3742" i="42"/>
  <c r="B3742" i="42"/>
  <c r="AN3742" i="42" s="1"/>
  <c r="AM3741" i="42"/>
  <c r="C3741" i="42"/>
  <c r="B3741" i="42"/>
  <c r="AN3741" i="42" s="1"/>
  <c r="AM3740" i="42"/>
  <c r="C3740" i="42"/>
  <c r="B3740" i="42"/>
  <c r="AN3740" i="42" s="1"/>
  <c r="AM3739" i="42"/>
  <c r="C3739" i="42"/>
  <c r="B3739" i="42"/>
  <c r="AN3739" i="42" s="1"/>
  <c r="AM3738" i="42"/>
  <c r="C3738" i="42"/>
  <c r="B3738" i="42"/>
  <c r="AN3738" i="42" s="1"/>
  <c r="AM3737" i="42"/>
  <c r="C3737" i="42"/>
  <c r="B3737" i="42"/>
  <c r="AN3737" i="42" s="1"/>
  <c r="AM3736" i="42"/>
  <c r="C3736" i="42"/>
  <c r="B3736" i="42"/>
  <c r="AN3736" i="42" s="1"/>
  <c r="AM3735" i="42"/>
  <c r="C3735" i="42"/>
  <c r="B3735" i="42"/>
  <c r="AN3735" i="42" s="1"/>
  <c r="AM3734" i="42"/>
  <c r="C3734" i="42"/>
  <c r="B3734" i="42"/>
  <c r="AN3734" i="42" s="1"/>
  <c r="AM3733" i="42"/>
  <c r="C3733" i="42"/>
  <c r="B3733" i="42"/>
  <c r="AN3733" i="42" s="1"/>
  <c r="AM3732" i="42"/>
  <c r="C3732" i="42"/>
  <c r="B3732" i="42"/>
  <c r="AN3732" i="42" s="1"/>
  <c r="AM3731" i="42"/>
  <c r="C3731" i="42"/>
  <c r="B3731" i="42"/>
  <c r="AN3731" i="42" s="1"/>
  <c r="AM3730" i="42"/>
  <c r="C3730" i="42"/>
  <c r="B3730" i="42"/>
  <c r="AN3730" i="42" s="1"/>
  <c r="AM3729" i="42"/>
  <c r="C3729" i="42"/>
  <c r="B3729" i="42"/>
  <c r="AN3729" i="42" s="1"/>
  <c r="AM3728" i="42"/>
  <c r="C3728" i="42"/>
  <c r="B3728" i="42"/>
  <c r="AN3728" i="42" s="1"/>
  <c r="AM3727" i="42"/>
  <c r="C3727" i="42"/>
  <c r="B3727" i="42"/>
  <c r="AN3727" i="42" s="1"/>
  <c r="AM3726" i="42"/>
  <c r="C3726" i="42"/>
  <c r="B3726" i="42"/>
  <c r="AN3726" i="42" s="1"/>
  <c r="AM3725" i="42"/>
  <c r="C3725" i="42"/>
  <c r="B3725" i="42"/>
  <c r="AN3725" i="42" s="1"/>
  <c r="AM3724" i="42"/>
  <c r="C3724" i="42"/>
  <c r="B3724" i="42"/>
  <c r="AN3724" i="42" s="1"/>
  <c r="AM3723" i="42"/>
  <c r="C3723" i="42"/>
  <c r="B3723" i="42"/>
  <c r="AN3723" i="42" s="1"/>
  <c r="AM3722" i="42"/>
  <c r="C3722" i="42"/>
  <c r="B3722" i="42"/>
  <c r="AN3722" i="42" s="1"/>
  <c r="AM3721" i="42"/>
  <c r="C3721" i="42"/>
  <c r="B3721" i="42"/>
  <c r="AN3721" i="42" s="1"/>
  <c r="AM3720" i="42"/>
  <c r="C3720" i="42"/>
  <c r="B3720" i="42"/>
  <c r="AN3720" i="42" s="1"/>
  <c r="AM3719" i="42"/>
  <c r="C3719" i="42"/>
  <c r="B3719" i="42"/>
  <c r="AN3719" i="42" s="1"/>
  <c r="AM3718" i="42"/>
  <c r="C3718" i="42"/>
  <c r="B3718" i="42"/>
  <c r="AN3718" i="42" s="1"/>
  <c r="AM3717" i="42"/>
  <c r="C3717" i="42"/>
  <c r="B3717" i="42"/>
  <c r="AN3717" i="42" s="1"/>
  <c r="AM3716" i="42"/>
  <c r="C3716" i="42"/>
  <c r="B3716" i="42"/>
  <c r="AN3716" i="42" s="1"/>
  <c r="AM3715" i="42"/>
  <c r="C3715" i="42"/>
  <c r="B3715" i="42"/>
  <c r="AN3715" i="42" s="1"/>
  <c r="AM3714" i="42"/>
  <c r="C3714" i="42"/>
  <c r="B3714" i="42"/>
  <c r="AN3714" i="42" s="1"/>
  <c r="AM3713" i="42"/>
  <c r="C3713" i="42"/>
  <c r="B3713" i="42"/>
  <c r="AN3713" i="42" s="1"/>
  <c r="AM3712" i="42"/>
  <c r="C3712" i="42"/>
  <c r="B3712" i="42"/>
  <c r="AN3712" i="42" s="1"/>
  <c r="AM3711" i="42"/>
  <c r="C3711" i="42"/>
  <c r="B3711" i="42"/>
  <c r="AN3711" i="42" s="1"/>
  <c r="AM3710" i="42"/>
  <c r="C3710" i="42"/>
  <c r="B3710" i="42"/>
  <c r="AN3710" i="42" s="1"/>
  <c r="AM3709" i="42"/>
  <c r="C3709" i="42"/>
  <c r="B3709" i="42"/>
  <c r="AN3709" i="42" s="1"/>
  <c r="AM3708" i="42"/>
  <c r="C3708" i="42"/>
  <c r="B3708" i="42"/>
  <c r="AN3708" i="42" s="1"/>
  <c r="AM3707" i="42"/>
  <c r="C3707" i="42"/>
  <c r="B3707" i="42"/>
  <c r="AN3707" i="42" s="1"/>
  <c r="AM3706" i="42"/>
  <c r="C3706" i="42"/>
  <c r="B3706" i="42"/>
  <c r="AN3706" i="42" s="1"/>
  <c r="AM3705" i="42"/>
  <c r="C3705" i="42"/>
  <c r="B3705" i="42"/>
  <c r="AN3705" i="42" s="1"/>
  <c r="AM3704" i="42"/>
  <c r="C3704" i="42"/>
  <c r="B3704" i="42"/>
  <c r="AN3704" i="42" s="1"/>
  <c r="AM3703" i="42"/>
  <c r="C3703" i="42"/>
  <c r="B3703" i="42"/>
  <c r="AN3703" i="42" s="1"/>
  <c r="AM3702" i="42"/>
  <c r="C3702" i="42"/>
  <c r="B3702" i="42"/>
  <c r="AN3702" i="42" s="1"/>
  <c r="AM3701" i="42"/>
  <c r="C3701" i="42"/>
  <c r="B3701" i="42"/>
  <c r="AN3701" i="42" s="1"/>
  <c r="AM3700" i="42"/>
  <c r="C3700" i="42"/>
  <c r="B3700" i="42"/>
  <c r="AN3700" i="42" s="1"/>
  <c r="AM3699" i="42"/>
  <c r="C3699" i="42"/>
  <c r="B3699" i="42"/>
  <c r="AN3699" i="42" s="1"/>
  <c r="AM3698" i="42"/>
  <c r="C3698" i="42"/>
  <c r="B3698" i="42"/>
  <c r="AN3698" i="42" s="1"/>
  <c r="AM3697" i="42"/>
  <c r="C3697" i="42"/>
  <c r="B3697" i="42"/>
  <c r="AN3697" i="42" s="1"/>
  <c r="AM3696" i="42"/>
  <c r="C3696" i="42"/>
  <c r="B3696" i="42"/>
  <c r="AN3696" i="42" s="1"/>
  <c r="AM3695" i="42"/>
  <c r="C3695" i="42"/>
  <c r="B3695" i="42"/>
  <c r="AN3695" i="42" s="1"/>
  <c r="AM3694" i="42"/>
  <c r="C3694" i="42"/>
  <c r="B3694" i="42"/>
  <c r="AN3694" i="42" s="1"/>
  <c r="AM3693" i="42"/>
  <c r="C3693" i="42"/>
  <c r="B3693" i="42"/>
  <c r="AN3693" i="42" s="1"/>
  <c r="AM3692" i="42"/>
  <c r="C3692" i="42"/>
  <c r="B3692" i="42"/>
  <c r="AN3692" i="42" s="1"/>
  <c r="AM3691" i="42"/>
  <c r="C3691" i="42"/>
  <c r="B3691" i="42"/>
  <c r="AN3691" i="42" s="1"/>
  <c r="AM3690" i="42"/>
  <c r="C3690" i="42"/>
  <c r="B3690" i="42"/>
  <c r="AN3690" i="42" s="1"/>
  <c r="AM3689" i="42"/>
  <c r="C3689" i="42"/>
  <c r="B3689" i="42"/>
  <c r="AN3689" i="42" s="1"/>
  <c r="AM3688" i="42"/>
  <c r="C3688" i="42"/>
  <c r="B3688" i="42"/>
  <c r="AN3688" i="42" s="1"/>
  <c r="AM3687" i="42"/>
  <c r="C3687" i="42"/>
  <c r="B3687" i="42"/>
  <c r="AN3687" i="42" s="1"/>
  <c r="AM3686" i="42"/>
  <c r="C3686" i="42"/>
  <c r="B3686" i="42"/>
  <c r="AN3686" i="42" s="1"/>
  <c r="AM3685" i="42"/>
  <c r="C3685" i="42"/>
  <c r="B3685" i="42"/>
  <c r="AN3685" i="42" s="1"/>
  <c r="AM3684" i="42"/>
  <c r="C3684" i="42"/>
  <c r="B3684" i="42"/>
  <c r="AN3684" i="42" s="1"/>
  <c r="AM3683" i="42"/>
  <c r="C3683" i="42"/>
  <c r="B3683" i="42"/>
  <c r="AN3683" i="42" s="1"/>
  <c r="AM3682" i="42"/>
  <c r="C3682" i="42"/>
  <c r="B3682" i="42"/>
  <c r="AN3682" i="42" s="1"/>
  <c r="AM3681" i="42"/>
  <c r="C3681" i="42"/>
  <c r="B3681" i="42"/>
  <c r="AN3681" i="42" s="1"/>
  <c r="AM3680" i="42"/>
  <c r="C3680" i="42"/>
  <c r="B3680" i="42"/>
  <c r="AN3680" i="42" s="1"/>
  <c r="AM3679" i="42"/>
  <c r="C3679" i="42"/>
  <c r="B3679" i="42"/>
  <c r="AN3679" i="42" s="1"/>
  <c r="AM3678" i="42"/>
  <c r="C3678" i="42"/>
  <c r="B3678" i="42"/>
  <c r="AN3678" i="42" s="1"/>
  <c r="AM3677" i="42"/>
  <c r="C3677" i="42"/>
  <c r="B3677" i="42"/>
  <c r="AN3677" i="42" s="1"/>
  <c r="AM3676" i="42"/>
  <c r="C3676" i="42"/>
  <c r="B3676" i="42"/>
  <c r="AN3676" i="42" s="1"/>
  <c r="AM3675" i="42"/>
  <c r="C3675" i="42"/>
  <c r="B3675" i="42"/>
  <c r="AN3675" i="42" s="1"/>
  <c r="AM3674" i="42"/>
  <c r="C3674" i="42"/>
  <c r="B3674" i="42"/>
  <c r="AN3674" i="42" s="1"/>
  <c r="AM3673" i="42"/>
  <c r="C3673" i="42"/>
  <c r="B3673" i="42"/>
  <c r="AN3673" i="42" s="1"/>
  <c r="AM3672" i="42"/>
  <c r="C3672" i="42"/>
  <c r="B3672" i="42"/>
  <c r="AN3672" i="42" s="1"/>
  <c r="AM3671" i="42"/>
  <c r="C3671" i="42"/>
  <c r="B3671" i="42"/>
  <c r="AN3671" i="42" s="1"/>
  <c r="AM3670" i="42"/>
  <c r="C3670" i="42"/>
  <c r="B3670" i="42"/>
  <c r="AN3670" i="42" s="1"/>
  <c r="AM3669" i="42"/>
  <c r="C3669" i="42"/>
  <c r="B3669" i="42"/>
  <c r="AN3669" i="42" s="1"/>
  <c r="AM3668" i="42"/>
  <c r="C3668" i="42"/>
  <c r="B3668" i="42"/>
  <c r="AN3668" i="42" s="1"/>
  <c r="AM3667" i="42"/>
  <c r="C3667" i="42"/>
  <c r="B3667" i="42"/>
  <c r="AN3667" i="42" s="1"/>
  <c r="AM3666" i="42"/>
  <c r="C3666" i="42"/>
  <c r="B3666" i="42"/>
  <c r="AN3666" i="42" s="1"/>
  <c r="AM3665" i="42"/>
  <c r="C3665" i="42"/>
  <c r="B3665" i="42"/>
  <c r="AN3665" i="42" s="1"/>
  <c r="AM3664" i="42"/>
  <c r="C3664" i="42"/>
  <c r="B3664" i="42"/>
  <c r="AN3664" i="42" s="1"/>
  <c r="AM3663" i="42"/>
  <c r="C3663" i="42"/>
  <c r="B3663" i="42"/>
  <c r="AN3663" i="42" s="1"/>
  <c r="AM3662" i="42"/>
  <c r="C3662" i="42"/>
  <c r="B3662" i="42"/>
  <c r="AN3662" i="42" s="1"/>
  <c r="AM3661" i="42"/>
  <c r="C3661" i="42"/>
  <c r="B3661" i="42"/>
  <c r="AN3661" i="42" s="1"/>
  <c r="AM3660" i="42"/>
  <c r="C3660" i="42"/>
  <c r="B3660" i="42"/>
  <c r="AN3660" i="42" s="1"/>
  <c r="AM3659" i="42"/>
  <c r="C3659" i="42"/>
  <c r="B3659" i="42"/>
  <c r="AN3659" i="42" s="1"/>
  <c r="AM3658" i="42"/>
  <c r="C3658" i="42"/>
  <c r="B3658" i="42"/>
  <c r="AN3658" i="42" s="1"/>
  <c r="AM3657" i="42"/>
  <c r="C3657" i="42"/>
  <c r="B3657" i="42"/>
  <c r="AN3657" i="42" s="1"/>
  <c r="AM3656" i="42"/>
  <c r="C3656" i="42"/>
  <c r="B3656" i="42"/>
  <c r="AN3656" i="42" s="1"/>
  <c r="AM3655" i="42"/>
  <c r="C3655" i="42"/>
  <c r="B3655" i="42"/>
  <c r="AN3655" i="42" s="1"/>
  <c r="AM3654" i="42"/>
  <c r="C3654" i="42"/>
  <c r="B3654" i="42"/>
  <c r="AN3654" i="42" s="1"/>
  <c r="AM3653" i="42"/>
  <c r="C3653" i="42"/>
  <c r="B3653" i="42"/>
  <c r="AN3653" i="42" s="1"/>
  <c r="AM3652" i="42"/>
  <c r="C3652" i="42"/>
  <c r="B3652" i="42"/>
  <c r="AN3652" i="42" s="1"/>
  <c r="AM3651" i="42"/>
  <c r="C3651" i="42"/>
  <c r="B3651" i="42"/>
  <c r="AN3651" i="42" s="1"/>
  <c r="AM3650" i="42"/>
  <c r="C3650" i="42"/>
  <c r="B3650" i="42"/>
  <c r="AN3650" i="42" s="1"/>
  <c r="AM3649" i="42"/>
  <c r="C3649" i="42"/>
  <c r="B3649" i="42"/>
  <c r="AN3649" i="42" s="1"/>
  <c r="AM3648" i="42"/>
  <c r="C3648" i="42"/>
  <c r="B3648" i="42"/>
  <c r="AN3648" i="42" s="1"/>
  <c r="AM3647" i="42"/>
  <c r="C3647" i="42"/>
  <c r="B3647" i="42"/>
  <c r="AN3647" i="42" s="1"/>
  <c r="AM3646" i="42"/>
  <c r="C3646" i="42"/>
  <c r="B3646" i="42"/>
  <c r="AN3646" i="42" s="1"/>
  <c r="AM3645" i="42"/>
  <c r="C3645" i="42"/>
  <c r="B3645" i="42"/>
  <c r="AN3645" i="42" s="1"/>
  <c r="AM3644" i="42"/>
  <c r="C3644" i="42"/>
  <c r="B3644" i="42"/>
  <c r="AN3644" i="42" s="1"/>
  <c r="AM3643" i="42"/>
  <c r="C3643" i="42"/>
  <c r="B3643" i="42"/>
  <c r="AN3643" i="42" s="1"/>
  <c r="AM3642" i="42"/>
  <c r="C3642" i="42"/>
  <c r="B3642" i="42"/>
  <c r="AN3642" i="42" s="1"/>
  <c r="AM3641" i="42"/>
  <c r="C3641" i="42"/>
  <c r="B3641" i="42"/>
  <c r="AN3641" i="42" s="1"/>
  <c r="AM3640" i="42"/>
  <c r="C3640" i="42"/>
  <c r="B3640" i="42"/>
  <c r="AN3640" i="42" s="1"/>
  <c r="AM3639" i="42"/>
  <c r="C3639" i="42"/>
  <c r="B3639" i="42"/>
  <c r="AN3639" i="42" s="1"/>
  <c r="AM3638" i="42"/>
  <c r="C3638" i="42"/>
  <c r="B3638" i="42"/>
  <c r="AN3638" i="42" s="1"/>
  <c r="AM3637" i="42"/>
  <c r="C3637" i="42"/>
  <c r="B3637" i="42"/>
  <c r="AN3637" i="42" s="1"/>
  <c r="AM3636" i="42"/>
  <c r="C3636" i="42"/>
  <c r="B3636" i="42"/>
  <c r="AN3636" i="42" s="1"/>
  <c r="AM3635" i="42"/>
  <c r="C3635" i="42"/>
  <c r="B3635" i="42"/>
  <c r="AN3635" i="42" s="1"/>
  <c r="AM3634" i="42"/>
  <c r="C3634" i="42"/>
  <c r="B3634" i="42"/>
  <c r="AN3634" i="42" s="1"/>
  <c r="AM3633" i="42"/>
  <c r="C3633" i="42"/>
  <c r="B3633" i="42"/>
  <c r="AN3633" i="42" s="1"/>
  <c r="AM3632" i="42"/>
  <c r="C3632" i="42"/>
  <c r="B3632" i="42"/>
  <c r="AN3632" i="42" s="1"/>
  <c r="AM3631" i="42"/>
  <c r="C3631" i="42"/>
  <c r="B3631" i="42"/>
  <c r="AN3631" i="42" s="1"/>
  <c r="AM3630" i="42"/>
  <c r="C3630" i="42"/>
  <c r="B3630" i="42"/>
  <c r="AN3630" i="42" s="1"/>
  <c r="AM3629" i="42"/>
  <c r="C3629" i="42"/>
  <c r="B3629" i="42"/>
  <c r="AN3629" i="42" s="1"/>
  <c r="AM3628" i="42"/>
  <c r="C3628" i="42"/>
  <c r="B3628" i="42"/>
  <c r="AN3628" i="42" s="1"/>
  <c r="AM3627" i="42"/>
  <c r="C3627" i="42"/>
  <c r="B3627" i="42"/>
  <c r="AN3627" i="42" s="1"/>
  <c r="AM3626" i="42"/>
  <c r="C3626" i="42"/>
  <c r="B3626" i="42"/>
  <c r="AN3626" i="42" s="1"/>
  <c r="AM3625" i="42"/>
  <c r="C3625" i="42"/>
  <c r="B3625" i="42"/>
  <c r="AN3625" i="42" s="1"/>
  <c r="AM3624" i="42"/>
  <c r="C3624" i="42"/>
  <c r="B3624" i="42"/>
  <c r="AN3624" i="42" s="1"/>
  <c r="AM3623" i="42"/>
  <c r="C3623" i="42"/>
  <c r="B3623" i="42"/>
  <c r="AN3623" i="42" s="1"/>
  <c r="AM3622" i="42"/>
  <c r="C3622" i="42"/>
  <c r="B3622" i="42"/>
  <c r="AN3622" i="42" s="1"/>
  <c r="AM3621" i="42"/>
  <c r="C3621" i="42"/>
  <c r="B3621" i="42"/>
  <c r="AN3621" i="42" s="1"/>
  <c r="AM3620" i="42"/>
  <c r="C3620" i="42"/>
  <c r="B3620" i="42"/>
  <c r="AN3620" i="42" s="1"/>
  <c r="AM3619" i="42"/>
  <c r="C3619" i="42"/>
  <c r="B3619" i="42"/>
  <c r="AN3619" i="42" s="1"/>
  <c r="AM3618" i="42"/>
  <c r="C3618" i="42"/>
  <c r="B3618" i="42"/>
  <c r="AN3618" i="42" s="1"/>
  <c r="AM3617" i="42"/>
  <c r="C3617" i="42"/>
  <c r="B3617" i="42"/>
  <c r="AN3617" i="42" s="1"/>
  <c r="AM3616" i="42"/>
  <c r="C3616" i="42"/>
  <c r="B3616" i="42"/>
  <c r="AN3616" i="42" s="1"/>
  <c r="AM3615" i="42"/>
  <c r="C3615" i="42"/>
  <c r="B3615" i="42"/>
  <c r="AN3615" i="42" s="1"/>
  <c r="AM3614" i="42"/>
  <c r="C3614" i="42"/>
  <c r="B3614" i="42"/>
  <c r="AN3614" i="42" s="1"/>
  <c r="AM3613" i="42"/>
  <c r="C3613" i="42"/>
  <c r="B3613" i="42"/>
  <c r="AN3613" i="42" s="1"/>
  <c r="AM3612" i="42"/>
  <c r="C3612" i="42"/>
  <c r="B3612" i="42"/>
  <c r="AN3612" i="42" s="1"/>
  <c r="AM3611" i="42"/>
  <c r="C3611" i="42"/>
  <c r="B3611" i="42"/>
  <c r="AN3611" i="42" s="1"/>
  <c r="AM3610" i="42"/>
  <c r="C3610" i="42"/>
  <c r="B3610" i="42"/>
  <c r="AN3610" i="42" s="1"/>
  <c r="AM3609" i="42"/>
  <c r="C3609" i="42"/>
  <c r="B3609" i="42"/>
  <c r="AN3609" i="42" s="1"/>
  <c r="AM3608" i="42"/>
  <c r="C3608" i="42"/>
  <c r="B3608" i="42"/>
  <c r="AN3608" i="42" s="1"/>
  <c r="AM3607" i="42"/>
  <c r="C3607" i="42"/>
  <c r="B3607" i="42"/>
  <c r="AN3607" i="42" s="1"/>
  <c r="AM3606" i="42"/>
  <c r="C3606" i="42"/>
  <c r="B3606" i="42"/>
  <c r="AN3606" i="42" s="1"/>
  <c r="AM3605" i="42"/>
  <c r="C3605" i="42"/>
  <c r="B3605" i="42"/>
  <c r="AN3605" i="42" s="1"/>
  <c r="AM3604" i="42"/>
  <c r="C3604" i="42"/>
  <c r="B3604" i="42"/>
  <c r="AN3604" i="42" s="1"/>
  <c r="AM3603" i="42"/>
  <c r="C3603" i="42"/>
  <c r="B3603" i="42"/>
  <c r="AN3603" i="42" s="1"/>
  <c r="AM3602" i="42"/>
  <c r="C3602" i="42"/>
  <c r="B3602" i="42"/>
  <c r="AN3602" i="42" s="1"/>
  <c r="AM3601" i="42"/>
  <c r="C3601" i="42"/>
  <c r="B3601" i="42"/>
  <c r="AN3601" i="42" s="1"/>
  <c r="AM3600" i="42"/>
  <c r="C3600" i="42"/>
  <c r="B3600" i="42"/>
  <c r="AN3600" i="42" s="1"/>
  <c r="AM3599" i="42"/>
  <c r="C3599" i="42"/>
  <c r="B3599" i="42"/>
  <c r="AN3599" i="42" s="1"/>
  <c r="AM3598" i="42"/>
  <c r="C3598" i="42"/>
  <c r="B3598" i="42"/>
  <c r="AN3598" i="42" s="1"/>
  <c r="AM3597" i="42"/>
  <c r="C3597" i="42"/>
  <c r="B3597" i="42"/>
  <c r="AN3597" i="42" s="1"/>
  <c r="AM3596" i="42"/>
  <c r="C3596" i="42"/>
  <c r="B3596" i="42"/>
  <c r="AN3596" i="42" s="1"/>
  <c r="AM3595" i="42"/>
  <c r="C3595" i="42"/>
  <c r="B3595" i="42"/>
  <c r="AN3595" i="42" s="1"/>
  <c r="AM3594" i="42"/>
  <c r="C3594" i="42"/>
  <c r="B3594" i="42"/>
  <c r="AN3594" i="42" s="1"/>
  <c r="AM3593" i="42"/>
  <c r="C3593" i="42"/>
  <c r="B3593" i="42"/>
  <c r="AN3593" i="42" s="1"/>
  <c r="AM3592" i="42"/>
  <c r="C3592" i="42"/>
  <c r="B3592" i="42"/>
  <c r="AN3592" i="42" s="1"/>
  <c r="AM3591" i="42"/>
  <c r="C3591" i="42"/>
  <c r="B3591" i="42"/>
  <c r="AN3591" i="42" s="1"/>
  <c r="AM3590" i="42"/>
  <c r="C3590" i="42"/>
  <c r="B3590" i="42"/>
  <c r="AN3590" i="42" s="1"/>
  <c r="AM3589" i="42"/>
  <c r="C3589" i="42"/>
  <c r="B3589" i="42"/>
  <c r="AN3589" i="42" s="1"/>
  <c r="AM3588" i="42"/>
  <c r="C3588" i="42"/>
  <c r="B3588" i="42"/>
  <c r="AN3588" i="42" s="1"/>
  <c r="AM3587" i="42"/>
  <c r="C3587" i="42"/>
  <c r="B3587" i="42"/>
  <c r="AN3587" i="42" s="1"/>
  <c r="AM3586" i="42"/>
  <c r="C3586" i="42"/>
  <c r="B3586" i="42"/>
  <c r="AN3586" i="42" s="1"/>
  <c r="AM3585" i="42"/>
  <c r="C3585" i="42"/>
  <c r="B3585" i="42"/>
  <c r="AN3585" i="42" s="1"/>
  <c r="AM3584" i="42"/>
  <c r="C3584" i="42"/>
  <c r="B3584" i="42"/>
  <c r="AN3584" i="42" s="1"/>
  <c r="AM3583" i="42"/>
  <c r="C3583" i="42"/>
  <c r="B3583" i="42"/>
  <c r="AN3583" i="42" s="1"/>
  <c r="AM3582" i="42"/>
  <c r="C3582" i="42"/>
  <c r="B3582" i="42"/>
  <c r="AN3582" i="42" s="1"/>
  <c r="AM3581" i="42"/>
  <c r="C3581" i="42"/>
  <c r="B3581" i="42"/>
  <c r="AN3581" i="42" s="1"/>
  <c r="AM3580" i="42"/>
  <c r="C3580" i="42"/>
  <c r="B3580" i="42"/>
  <c r="AN3580" i="42" s="1"/>
  <c r="AM3579" i="42"/>
  <c r="C3579" i="42"/>
  <c r="B3579" i="42"/>
  <c r="AN3579" i="42" s="1"/>
  <c r="AM3578" i="42"/>
  <c r="C3578" i="42"/>
  <c r="B3578" i="42"/>
  <c r="AN3578" i="42" s="1"/>
  <c r="AM3577" i="42"/>
  <c r="C3577" i="42"/>
  <c r="B3577" i="42"/>
  <c r="AN3577" i="42" s="1"/>
  <c r="AM3576" i="42"/>
  <c r="C3576" i="42"/>
  <c r="B3576" i="42"/>
  <c r="AN3576" i="42" s="1"/>
  <c r="AM3575" i="42"/>
  <c r="C3575" i="42"/>
  <c r="B3575" i="42"/>
  <c r="AN3575" i="42" s="1"/>
  <c r="AM3574" i="42"/>
  <c r="C3574" i="42"/>
  <c r="B3574" i="42"/>
  <c r="AN3574" i="42" s="1"/>
  <c r="AM3573" i="42"/>
  <c r="C3573" i="42"/>
  <c r="B3573" i="42"/>
  <c r="AN3573" i="42" s="1"/>
  <c r="AM3572" i="42"/>
  <c r="C3572" i="42"/>
  <c r="B3572" i="42"/>
  <c r="AN3572" i="42" s="1"/>
  <c r="AM3571" i="42"/>
  <c r="C3571" i="42"/>
  <c r="B3571" i="42"/>
  <c r="AN3571" i="42" s="1"/>
  <c r="AM3570" i="42"/>
  <c r="C3570" i="42"/>
  <c r="B3570" i="42"/>
  <c r="AN3570" i="42" s="1"/>
  <c r="AM3569" i="42"/>
  <c r="C3569" i="42"/>
  <c r="B3569" i="42"/>
  <c r="AN3569" i="42" s="1"/>
  <c r="AM3568" i="42"/>
  <c r="C3568" i="42"/>
  <c r="B3568" i="42"/>
  <c r="AN3568" i="42" s="1"/>
  <c r="AM3567" i="42"/>
  <c r="C3567" i="42"/>
  <c r="B3567" i="42"/>
  <c r="AN3567" i="42" s="1"/>
  <c r="AM3566" i="42"/>
  <c r="C3566" i="42"/>
  <c r="B3566" i="42"/>
  <c r="AN3566" i="42" s="1"/>
  <c r="AM3565" i="42"/>
  <c r="C3565" i="42"/>
  <c r="B3565" i="42"/>
  <c r="AN3565" i="42" s="1"/>
  <c r="AM3564" i="42"/>
  <c r="C3564" i="42"/>
  <c r="B3564" i="42"/>
  <c r="AN3564" i="42" s="1"/>
  <c r="AM3563" i="42"/>
  <c r="C3563" i="42"/>
  <c r="B3563" i="42"/>
  <c r="AN3563" i="42" s="1"/>
  <c r="AM3562" i="42"/>
  <c r="C3562" i="42"/>
  <c r="B3562" i="42"/>
  <c r="AN3562" i="42" s="1"/>
  <c r="AM3561" i="42"/>
  <c r="C3561" i="42"/>
  <c r="B3561" i="42"/>
  <c r="AN3561" i="42" s="1"/>
  <c r="AM3560" i="42"/>
  <c r="C3560" i="42"/>
  <c r="B3560" i="42"/>
  <c r="AN3560" i="42" s="1"/>
  <c r="AM3559" i="42"/>
  <c r="C3559" i="42"/>
  <c r="B3559" i="42"/>
  <c r="AN3559" i="42" s="1"/>
  <c r="AM3558" i="42"/>
  <c r="C3558" i="42"/>
  <c r="B3558" i="42"/>
  <c r="AN3558" i="42" s="1"/>
  <c r="AM3557" i="42"/>
  <c r="C3557" i="42"/>
  <c r="B3557" i="42"/>
  <c r="AN3557" i="42" s="1"/>
  <c r="AM3556" i="42"/>
  <c r="C3556" i="42"/>
  <c r="B3556" i="42"/>
  <c r="AN3556" i="42" s="1"/>
  <c r="AM3555" i="42"/>
  <c r="C3555" i="42"/>
  <c r="B3555" i="42"/>
  <c r="AN3555" i="42" s="1"/>
  <c r="AM3554" i="42"/>
  <c r="C3554" i="42"/>
  <c r="B3554" i="42"/>
  <c r="AN3554" i="42" s="1"/>
  <c r="AM3553" i="42"/>
  <c r="C3553" i="42"/>
  <c r="B3553" i="42"/>
  <c r="AN3553" i="42" s="1"/>
  <c r="AM3552" i="42"/>
  <c r="C3552" i="42"/>
  <c r="B3552" i="42"/>
  <c r="AN3552" i="42" s="1"/>
  <c r="AM3551" i="42"/>
  <c r="C3551" i="42"/>
  <c r="B3551" i="42"/>
  <c r="AN3551" i="42" s="1"/>
  <c r="AM3550" i="42"/>
  <c r="C3550" i="42"/>
  <c r="B3550" i="42"/>
  <c r="AN3550" i="42" s="1"/>
  <c r="AM3549" i="42"/>
  <c r="C3549" i="42"/>
  <c r="B3549" i="42"/>
  <c r="AN3549" i="42" s="1"/>
  <c r="AM3548" i="42"/>
  <c r="C3548" i="42"/>
  <c r="B3548" i="42"/>
  <c r="AN3548" i="42" s="1"/>
  <c r="AM3547" i="42"/>
  <c r="C3547" i="42"/>
  <c r="B3547" i="42"/>
  <c r="AN3547" i="42" s="1"/>
  <c r="AM3546" i="42"/>
  <c r="C3546" i="42"/>
  <c r="B3546" i="42"/>
  <c r="AN3546" i="42" s="1"/>
  <c r="C3545" i="42"/>
  <c r="B3545" i="42"/>
  <c r="AN3545" i="42" s="1"/>
  <c r="C3544" i="42"/>
  <c r="B3544" i="42"/>
  <c r="AN3544" i="42" s="1"/>
  <c r="C3543" i="42"/>
  <c r="B3543" i="42"/>
  <c r="AN3543" i="42" s="1"/>
  <c r="C3542" i="42"/>
  <c r="B3542" i="42"/>
  <c r="AN3542" i="42" s="1"/>
  <c r="C3541" i="42"/>
  <c r="B3541" i="42"/>
  <c r="AN3541" i="42" s="1"/>
  <c r="C3540" i="42"/>
  <c r="B3540" i="42"/>
  <c r="AN3540" i="42" s="1"/>
  <c r="C3539" i="42"/>
  <c r="B3539" i="42"/>
  <c r="AN3539" i="42" s="1"/>
  <c r="C3538" i="42"/>
  <c r="B3538" i="42"/>
  <c r="AN3538" i="42" s="1"/>
  <c r="C3537" i="42"/>
  <c r="B3537" i="42"/>
  <c r="AN3537" i="42" s="1"/>
  <c r="C3536" i="42"/>
  <c r="B3536" i="42"/>
  <c r="AN3536" i="42" s="1"/>
  <c r="C3535" i="42"/>
  <c r="B3535" i="42"/>
  <c r="AN3535" i="42" s="1"/>
  <c r="C3534" i="42"/>
  <c r="B3534" i="42"/>
  <c r="AN3534" i="42" s="1"/>
  <c r="C3533" i="42"/>
  <c r="B3533" i="42"/>
  <c r="AN3533" i="42" s="1"/>
  <c r="C3532" i="42"/>
  <c r="B3532" i="42"/>
  <c r="AN3532" i="42" s="1"/>
  <c r="C3531" i="42"/>
  <c r="B3531" i="42"/>
  <c r="AN3531" i="42" s="1"/>
  <c r="C3530" i="42"/>
  <c r="B3530" i="42"/>
  <c r="AN3530" i="42" s="1"/>
  <c r="C3529" i="42"/>
  <c r="B3529" i="42"/>
  <c r="AN3529" i="42" s="1"/>
  <c r="C3528" i="42"/>
  <c r="B3528" i="42"/>
  <c r="AN3528" i="42" s="1"/>
  <c r="C3527" i="42"/>
  <c r="B3527" i="42"/>
  <c r="AN3527" i="42" s="1"/>
  <c r="C3526" i="42"/>
  <c r="B3526" i="42"/>
  <c r="AN3526" i="42" s="1"/>
  <c r="C3525" i="42"/>
  <c r="B3525" i="42"/>
  <c r="AN3525" i="42" s="1"/>
  <c r="C3524" i="42"/>
  <c r="B3524" i="42"/>
  <c r="AN3524" i="42" s="1"/>
  <c r="C3523" i="42"/>
  <c r="B3523" i="42"/>
  <c r="AN3523" i="42" s="1"/>
  <c r="C3522" i="42"/>
  <c r="B3522" i="42"/>
  <c r="AN3522" i="42" s="1"/>
  <c r="C3521" i="42"/>
  <c r="B3521" i="42"/>
  <c r="AN3521" i="42" s="1"/>
  <c r="C3520" i="42"/>
  <c r="B3520" i="42"/>
  <c r="AN3520" i="42" s="1"/>
  <c r="C3519" i="42"/>
  <c r="B3519" i="42"/>
  <c r="AN3519" i="42" s="1"/>
  <c r="C3518" i="42"/>
  <c r="B3518" i="42"/>
  <c r="AN3518" i="42" s="1"/>
  <c r="C3517" i="42"/>
  <c r="B3517" i="42"/>
  <c r="AN3517" i="42" s="1"/>
  <c r="C3516" i="42"/>
  <c r="B3516" i="42"/>
  <c r="AN3516" i="42" s="1"/>
  <c r="C3515" i="42"/>
  <c r="B3515" i="42"/>
  <c r="AN3515" i="42" s="1"/>
  <c r="C3514" i="42"/>
  <c r="B3514" i="42"/>
  <c r="AN3514" i="42" s="1"/>
  <c r="C3513" i="42"/>
  <c r="B3513" i="42"/>
  <c r="AN3513" i="42" s="1"/>
  <c r="C3512" i="42"/>
  <c r="B3512" i="42"/>
  <c r="AN3512" i="42" s="1"/>
  <c r="C3511" i="42"/>
  <c r="B3511" i="42"/>
  <c r="AN3511" i="42" s="1"/>
  <c r="C3510" i="42"/>
  <c r="B3510" i="42"/>
  <c r="AN3510" i="42" s="1"/>
  <c r="C3509" i="42"/>
  <c r="B3509" i="42"/>
  <c r="AN3509" i="42" s="1"/>
  <c r="C3508" i="42"/>
  <c r="B3508" i="42"/>
  <c r="AN3508" i="42" s="1"/>
  <c r="C3507" i="42"/>
  <c r="B3507" i="42"/>
  <c r="AN3507" i="42" s="1"/>
  <c r="C3506" i="42"/>
  <c r="B3506" i="42"/>
  <c r="AN3506" i="42" s="1"/>
  <c r="C3505" i="42"/>
  <c r="B3505" i="42"/>
  <c r="AN3505" i="42" s="1"/>
  <c r="C3504" i="42"/>
  <c r="B3504" i="42"/>
  <c r="AN3504" i="42" s="1"/>
  <c r="C3503" i="42"/>
  <c r="B3503" i="42"/>
  <c r="AN3503" i="42" s="1"/>
  <c r="C3502" i="42"/>
  <c r="B3502" i="42"/>
  <c r="AN3502" i="42" s="1"/>
  <c r="C3501" i="42"/>
  <c r="B3501" i="42"/>
  <c r="AN3501" i="42" s="1"/>
  <c r="C3500" i="42"/>
  <c r="B3500" i="42"/>
  <c r="AN3500" i="42" s="1"/>
  <c r="C3499" i="42"/>
  <c r="B3499" i="42"/>
  <c r="AN3499" i="42" s="1"/>
  <c r="C3498" i="42"/>
  <c r="B3498" i="42"/>
  <c r="AN3498" i="42" s="1"/>
  <c r="C3497" i="42"/>
  <c r="B3497" i="42"/>
  <c r="AN3497" i="42" s="1"/>
  <c r="C3496" i="42"/>
  <c r="B3496" i="42"/>
  <c r="AN3496" i="42" s="1"/>
  <c r="C3495" i="42"/>
  <c r="B3495" i="42"/>
  <c r="AN3495" i="42" s="1"/>
  <c r="C3494" i="42"/>
  <c r="B3494" i="42"/>
  <c r="AN3494" i="42" s="1"/>
  <c r="C3493" i="42"/>
  <c r="B3493" i="42"/>
  <c r="AN3493" i="42" s="1"/>
  <c r="C3492" i="42"/>
  <c r="B3492" i="42"/>
  <c r="AN3492" i="42" s="1"/>
  <c r="C3491" i="42"/>
  <c r="B3491" i="42"/>
  <c r="AN3491" i="42" s="1"/>
  <c r="C3490" i="42"/>
  <c r="B3490" i="42"/>
  <c r="AN3490" i="42" s="1"/>
  <c r="C3489" i="42"/>
  <c r="B3489" i="42"/>
  <c r="AN3489" i="42" s="1"/>
  <c r="C3488" i="42"/>
  <c r="B3488" i="42"/>
  <c r="AN3488" i="42" s="1"/>
  <c r="C3487" i="42"/>
  <c r="B3487" i="42"/>
  <c r="AN3487" i="42" s="1"/>
  <c r="C3486" i="42"/>
  <c r="B3486" i="42"/>
  <c r="AN3486" i="42" s="1"/>
  <c r="C3485" i="42"/>
  <c r="B3485" i="42"/>
  <c r="AN3485" i="42" s="1"/>
  <c r="C3484" i="42"/>
  <c r="B3484" i="42"/>
  <c r="AN3484" i="42" s="1"/>
  <c r="C3483" i="42"/>
  <c r="B3483" i="42"/>
  <c r="AN3483" i="42" s="1"/>
  <c r="C3482" i="42"/>
  <c r="B3482" i="42"/>
  <c r="AN3482" i="42" s="1"/>
  <c r="C3481" i="42"/>
  <c r="B3481" i="42"/>
  <c r="AN3481" i="42" s="1"/>
  <c r="C3480" i="42"/>
  <c r="B3480" i="42"/>
  <c r="AN3480" i="42" s="1"/>
  <c r="C3479" i="42"/>
  <c r="B3479" i="42"/>
  <c r="AN3479" i="42" s="1"/>
  <c r="C3478" i="42"/>
  <c r="B3478" i="42"/>
  <c r="AN3478" i="42" s="1"/>
  <c r="C3477" i="42"/>
  <c r="B3477" i="42"/>
  <c r="AN3477" i="42" s="1"/>
  <c r="C3476" i="42"/>
  <c r="B3476" i="42"/>
  <c r="AN3476" i="42" s="1"/>
  <c r="C3475" i="42"/>
  <c r="B3475" i="42"/>
  <c r="AN3475" i="42" s="1"/>
  <c r="C3474" i="42"/>
  <c r="B3474" i="42"/>
  <c r="AN3474" i="42" s="1"/>
  <c r="C3473" i="42"/>
  <c r="B3473" i="42"/>
  <c r="AN3473" i="42" s="1"/>
  <c r="C3472" i="42"/>
  <c r="B3472" i="42"/>
  <c r="AN3472" i="42" s="1"/>
  <c r="C3471" i="42"/>
  <c r="B3471" i="42"/>
  <c r="AN3471" i="42" s="1"/>
  <c r="C3470" i="42"/>
  <c r="B3470" i="42"/>
  <c r="AN3470" i="42" s="1"/>
  <c r="C3469" i="42"/>
  <c r="B3469" i="42"/>
  <c r="AN3469" i="42" s="1"/>
  <c r="C3468" i="42"/>
  <c r="B3468" i="42"/>
  <c r="AN3468" i="42" s="1"/>
  <c r="C3467" i="42"/>
  <c r="B3467" i="42"/>
  <c r="AN3467" i="42" s="1"/>
  <c r="C3466" i="42"/>
  <c r="B3466" i="42"/>
  <c r="AN3466" i="42" s="1"/>
  <c r="C3465" i="42"/>
  <c r="B3465" i="42"/>
  <c r="AN3465" i="42" s="1"/>
  <c r="C3464" i="42"/>
  <c r="B3464" i="42"/>
  <c r="AN3464" i="42" s="1"/>
  <c r="C3463" i="42"/>
  <c r="B3463" i="42"/>
  <c r="AN3463" i="42" s="1"/>
  <c r="C3462" i="42"/>
  <c r="B3462" i="42"/>
  <c r="AN3462" i="42" s="1"/>
  <c r="C3461" i="42"/>
  <c r="B3461" i="42"/>
  <c r="AN3461" i="42" s="1"/>
  <c r="C3460" i="42"/>
  <c r="B3460" i="42"/>
  <c r="AN3460" i="42" s="1"/>
  <c r="C3459" i="42"/>
  <c r="B3459" i="42"/>
  <c r="AN3459" i="42" s="1"/>
  <c r="C3458" i="42"/>
  <c r="B3458" i="42"/>
  <c r="AN3458" i="42" s="1"/>
  <c r="C3457" i="42"/>
  <c r="B3457" i="42"/>
  <c r="AN3457" i="42" s="1"/>
  <c r="C3456" i="42"/>
  <c r="B3456" i="42"/>
  <c r="AN3456" i="42" s="1"/>
  <c r="C3455" i="42"/>
  <c r="B3455" i="42"/>
  <c r="AN3455" i="42" s="1"/>
  <c r="C3454" i="42"/>
  <c r="B3454" i="42"/>
  <c r="AN3454" i="42" s="1"/>
  <c r="C3453" i="42"/>
  <c r="B3453" i="42"/>
  <c r="AN3453" i="42" s="1"/>
  <c r="C3452" i="42"/>
  <c r="B3452" i="42"/>
  <c r="AN3452" i="42" s="1"/>
  <c r="C3451" i="42"/>
  <c r="B3451" i="42"/>
  <c r="AN3451" i="42" s="1"/>
  <c r="C3450" i="42"/>
  <c r="B3450" i="42"/>
  <c r="AN3450" i="42" s="1"/>
  <c r="C3449" i="42"/>
  <c r="B3449" i="42"/>
  <c r="AN3449" i="42" s="1"/>
  <c r="C3448" i="42"/>
  <c r="B3448" i="42"/>
  <c r="AN3448" i="42" s="1"/>
  <c r="C3447" i="42"/>
  <c r="B3447" i="42"/>
  <c r="AN3447" i="42" s="1"/>
  <c r="C3446" i="42"/>
  <c r="B3446" i="42"/>
  <c r="AN3446" i="42" s="1"/>
  <c r="C3445" i="42"/>
  <c r="B3445" i="42"/>
  <c r="AN3445" i="42" s="1"/>
  <c r="C3444" i="42"/>
  <c r="B3444" i="42"/>
  <c r="AN3444" i="42" s="1"/>
  <c r="C3443" i="42"/>
  <c r="B3443" i="42"/>
  <c r="AN3443" i="42" s="1"/>
  <c r="C3442" i="42"/>
  <c r="B3442" i="42"/>
  <c r="AN3442" i="42" s="1"/>
  <c r="C3441" i="42"/>
  <c r="B3441" i="42"/>
  <c r="AN3441" i="42" s="1"/>
  <c r="C3440" i="42"/>
  <c r="B3440" i="42"/>
  <c r="AN3440" i="42" s="1"/>
  <c r="C3439" i="42"/>
  <c r="B3439" i="42"/>
  <c r="AN3439" i="42" s="1"/>
  <c r="C3438" i="42"/>
  <c r="B3438" i="42"/>
  <c r="AN3438" i="42" s="1"/>
  <c r="C3437" i="42"/>
  <c r="B3437" i="42"/>
  <c r="AN3437" i="42" s="1"/>
  <c r="C3436" i="42"/>
  <c r="B3436" i="42"/>
  <c r="AN3436" i="42" s="1"/>
  <c r="C3435" i="42"/>
  <c r="B3435" i="42"/>
  <c r="AN3435" i="42" s="1"/>
  <c r="C3434" i="42"/>
  <c r="B3434" i="42"/>
  <c r="AN3434" i="42" s="1"/>
  <c r="C3433" i="42"/>
  <c r="B3433" i="42"/>
  <c r="AN3433" i="42" s="1"/>
  <c r="C3432" i="42"/>
  <c r="B3432" i="42"/>
  <c r="AN3432" i="42" s="1"/>
  <c r="C3431" i="42"/>
  <c r="B3431" i="42"/>
  <c r="AN3431" i="42" s="1"/>
  <c r="C3430" i="42"/>
  <c r="B3430" i="42"/>
  <c r="AN3430" i="42" s="1"/>
  <c r="C3429" i="42"/>
  <c r="B3429" i="42"/>
  <c r="AN3429" i="42" s="1"/>
  <c r="C3428" i="42"/>
  <c r="B3428" i="42"/>
  <c r="AN3428" i="42" s="1"/>
  <c r="C3427" i="42"/>
  <c r="B3427" i="42"/>
  <c r="AN3427" i="42" s="1"/>
  <c r="C3426" i="42"/>
  <c r="B3426" i="42"/>
  <c r="AN3426" i="42" s="1"/>
  <c r="C3425" i="42"/>
  <c r="B3425" i="42"/>
  <c r="AN3425" i="42" s="1"/>
  <c r="C3424" i="42"/>
  <c r="B3424" i="42"/>
  <c r="AN3424" i="42" s="1"/>
  <c r="C3423" i="42"/>
  <c r="B3423" i="42"/>
  <c r="AN3423" i="42" s="1"/>
  <c r="C3422" i="42"/>
  <c r="B3422" i="42"/>
  <c r="AN3422" i="42" s="1"/>
  <c r="C3421" i="42"/>
  <c r="B3421" i="42"/>
  <c r="AN3421" i="42" s="1"/>
  <c r="C3420" i="42"/>
  <c r="B3420" i="42"/>
  <c r="AN3420" i="42" s="1"/>
  <c r="C3419" i="42"/>
  <c r="B3419" i="42"/>
  <c r="AN3419" i="42" s="1"/>
  <c r="H12" i="11" l="1"/>
  <c r="B41" i="34" l="1"/>
  <c r="B42" i="34"/>
  <c r="B43" i="34"/>
  <c r="B47" i="34"/>
  <c r="B48" i="34"/>
  <c r="B44" i="34"/>
  <c r="B45" i="34"/>
  <c r="B46" i="34"/>
  <c r="B33" i="34"/>
  <c r="B49" i="34"/>
  <c r="B34" i="34"/>
  <c r="B50" i="34"/>
  <c r="B35" i="34"/>
  <c r="B51" i="34"/>
  <c r="B36" i="34"/>
  <c r="B32" i="34"/>
  <c r="B37" i="34"/>
  <c r="B38" i="34"/>
  <c r="B39" i="34"/>
  <c r="B40" i="34"/>
  <c r="H13" i="11"/>
  <c r="C3" i="11"/>
  <c r="C3" i="44" s="1"/>
  <c r="F36" i="40"/>
  <c r="G36" i="40"/>
  <c r="J1" i="27"/>
  <c r="V1" i="27"/>
  <c r="V1" i="6"/>
  <c r="AI3" i="27"/>
  <c r="AJ3" i="27"/>
  <c r="AK3" i="27"/>
  <c r="AL3" i="27"/>
  <c r="AM3" i="27"/>
  <c r="AN3" i="27"/>
  <c r="AO3" i="27"/>
  <c r="AP3" i="27"/>
  <c r="AH3" i="27"/>
  <c r="AI1" i="6"/>
  <c r="AI1" i="27" s="1"/>
  <c r="AJ1" i="6"/>
  <c r="AJ1" i="27" s="1"/>
  <c r="AK1" i="6"/>
  <c r="AK1" i="27" s="1"/>
  <c r="AL1" i="6"/>
  <c r="AL1" i="27" s="1"/>
  <c r="AM1" i="6"/>
  <c r="AM1" i="27" s="1"/>
  <c r="AN1" i="6"/>
  <c r="AN1" i="27" s="1"/>
  <c r="AO1" i="6"/>
  <c r="AO1" i="27" s="1"/>
  <c r="AP1" i="6"/>
  <c r="AP1" i="27" s="1"/>
  <c r="AH1" i="6"/>
  <c r="AH1" i="27" s="1"/>
  <c r="J1" i="6"/>
  <c r="J3" i="6"/>
  <c r="K3" i="6" s="1"/>
  <c r="E7" i="34" s="1"/>
  <c r="E11" i="28"/>
  <c r="F11" i="28"/>
  <c r="G11" i="28"/>
  <c r="H11" i="28"/>
  <c r="I11" i="28"/>
  <c r="J11" i="28"/>
  <c r="K11" i="28"/>
  <c r="L11" i="28"/>
  <c r="M11" i="28"/>
  <c r="E7" i="15"/>
  <c r="F7" i="15"/>
  <c r="G7" i="15"/>
  <c r="H7" i="15"/>
  <c r="I7" i="15"/>
  <c r="J7" i="15"/>
  <c r="K7" i="15"/>
  <c r="L7" i="15"/>
  <c r="M7" i="15"/>
  <c r="N7" i="15"/>
  <c r="D7" i="15"/>
  <c r="D3" i="11"/>
  <c r="A1" i="32"/>
  <c r="I48" i="28" l="1"/>
  <c r="I16" i="28"/>
  <c r="H48" i="28"/>
  <c r="H16" i="28"/>
  <c r="L48" i="28"/>
  <c r="L16" i="28"/>
  <c r="G48" i="28"/>
  <c r="G16" i="28"/>
  <c r="E48" i="28"/>
  <c r="E16" i="28"/>
  <c r="M48" i="28"/>
  <c r="M16" i="28"/>
  <c r="K48" i="28"/>
  <c r="K16" i="28"/>
  <c r="J48" i="28"/>
  <c r="J16" i="28"/>
  <c r="F48" i="28"/>
  <c r="F16" i="28"/>
  <c r="G39" i="40"/>
  <c r="F39" i="40"/>
  <c r="B68" i="34"/>
  <c r="B69" i="34"/>
  <c r="B70" i="34"/>
  <c r="B58" i="34"/>
  <c r="B74" i="34"/>
  <c r="B59" i="34"/>
  <c r="B55" i="34"/>
  <c r="B71" i="34"/>
  <c r="B56" i="34"/>
  <c r="B72" i="34"/>
  <c r="B57" i="34"/>
  <c r="B73" i="34"/>
  <c r="B60" i="34"/>
  <c r="B61" i="34"/>
  <c r="B62" i="34"/>
  <c r="B63" i="34"/>
  <c r="B64" i="34"/>
  <c r="B65" i="34"/>
  <c r="B66" i="34"/>
  <c r="B67" i="34"/>
  <c r="H14" i="11"/>
  <c r="J3" i="27"/>
  <c r="K3" i="27"/>
  <c r="L3" i="6"/>
  <c r="D37" i="27"/>
  <c r="F37" i="27" s="1"/>
  <c r="G37" i="27" s="1"/>
  <c r="D38" i="27"/>
  <c r="F38" i="27" s="1"/>
  <c r="G38" i="27" s="1"/>
  <c r="D39" i="27"/>
  <c r="F39" i="27" s="1"/>
  <c r="G39" i="27" s="1"/>
  <c r="D40" i="27"/>
  <c r="F40" i="27" s="1"/>
  <c r="G40" i="27" s="1"/>
  <c r="D41" i="27"/>
  <c r="F41" i="27" s="1"/>
  <c r="G41" i="27" s="1"/>
  <c r="D42" i="27"/>
  <c r="F42" i="27" s="1"/>
  <c r="G42" i="27" s="1"/>
  <c r="D43" i="27"/>
  <c r="F43" i="27" s="1"/>
  <c r="G43" i="27" s="1"/>
  <c r="D44" i="27"/>
  <c r="F44" i="27" s="1"/>
  <c r="G44" i="27" s="1"/>
  <c r="D45" i="27"/>
  <c r="F45" i="27" s="1"/>
  <c r="G45" i="27" s="1"/>
  <c r="D46" i="27"/>
  <c r="F46" i="27" s="1"/>
  <c r="G46" i="27" s="1"/>
  <c r="D47" i="27"/>
  <c r="F47" i="27" s="1"/>
  <c r="G47" i="27" s="1"/>
  <c r="D48" i="27"/>
  <c r="F48" i="27" s="1"/>
  <c r="G48" i="27" s="1"/>
  <c r="D49" i="27"/>
  <c r="F49" i="27" s="1"/>
  <c r="G49" i="27" s="1"/>
  <c r="D50" i="27"/>
  <c r="F50" i="27" s="1"/>
  <c r="G50" i="27" s="1"/>
  <c r="D51" i="27"/>
  <c r="F51" i="27" s="1"/>
  <c r="G51" i="27" s="1"/>
  <c r="D52" i="27"/>
  <c r="F52" i="27" s="1"/>
  <c r="G52" i="27" s="1"/>
  <c r="D53" i="27"/>
  <c r="F53" i="27" s="1"/>
  <c r="G53" i="27" s="1"/>
  <c r="D54" i="27"/>
  <c r="F54" i="27" s="1"/>
  <c r="G54" i="27" s="1"/>
  <c r="D55" i="27"/>
  <c r="F55" i="27" s="1"/>
  <c r="G55" i="27" s="1"/>
  <c r="D56" i="27"/>
  <c r="F56" i="27" s="1"/>
  <c r="G56" i="27" s="1"/>
  <c r="D57" i="27"/>
  <c r="F57" i="27" s="1"/>
  <c r="G57" i="27" s="1"/>
  <c r="D58" i="27"/>
  <c r="F58" i="27" s="1"/>
  <c r="G58" i="27" s="1"/>
  <c r="D59" i="27"/>
  <c r="F59" i="27" s="1"/>
  <c r="G59" i="27" s="1"/>
  <c r="D60" i="27"/>
  <c r="F60" i="27" s="1"/>
  <c r="G60" i="27" s="1"/>
  <c r="D61" i="27"/>
  <c r="F61" i="27" s="1"/>
  <c r="G61" i="27" s="1"/>
  <c r="D62" i="27"/>
  <c r="F62" i="27" s="1"/>
  <c r="G62" i="27" s="1"/>
  <c r="D63" i="27"/>
  <c r="F63" i="27" s="1"/>
  <c r="G63" i="27" s="1"/>
  <c r="D64" i="27"/>
  <c r="F64" i="27" s="1"/>
  <c r="G64" i="27" s="1"/>
  <c r="D65" i="27"/>
  <c r="F65" i="27" s="1"/>
  <c r="G65" i="27" s="1"/>
  <c r="D66" i="27"/>
  <c r="F66" i="27" s="1"/>
  <c r="G66" i="27" s="1"/>
  <c r="D67" i="27"/>
  <c r="F67" i="27" s="1"/>
  <c r="G67" i="27" s="1"/>
  <c r="D68" i="27"/>
  <c r="F68" i="27" s="1"/>
  <c r="G68" i="27" s="1"/>
  <c r="D69" i="27"/>
  <c r="F69" i="27" s="1"/>
  <c r="G69" i="27" s="1"/>
  <c r="D70" i="27"/>
  <c r="F70" i="27" s="1"/>
  <c r="G70" i="27" s="1"/>
  <c r="D71" i="27"/>
  <c r="F71" i="27" s="1"/>
  <c r="G71" i="27" s="1"/>
  <c r="D72" i="27"/>
  <c r="F72" i="27" s="1"/>
  <c r="G72" i="27" s="1"/>
  <c r="D73" i="27"/>
  <c r="F73" i="27" s="1"/>
  <c r="G73" i="27" s="1"/>
  <c r="D74" i="27"/>
  <c r="F74" i="27" s="1"/>
  <c r="G74" i="27" s="1"/>
  <c r="D75" i="27"/>
  <c r="F75" i="27" s="1"/>
  <c r="G75" i="27" s="1"/>
  <c r="D76" i="27"/>
  <c r="F76" i="27" s="1"/>
  <c r="G76" i="27" s="1"/>
  <c r="D77" i="27"/>
  <c r="F77" i="27" s="1"/>
  <c r="G77" i="27" s="1"/>
  <c r="D78" i="27"/>
  <c r="F78" i="27" s="1"/>
  <c r="G78" i="27" s="1"/>
  <c r="D79" i="27"/>
  <c r="F79" i="27" s="1"/>
  <c r="G79" i="27" s="1"/>
  <c r="D80" i="27"/>
  <c r="F80" i="27" s="1"/>
  <c r="G80" i="27" s="1"/>
  <c r="D81" i="27"/>
  <c r="F81" i="27" s="1"/>
  <c r="G81" i="27" s="1"/>
  <c r="D82" i="27"/>
  <c r="F82" i="27" s="1"/>
  <c r="G82" i="27" s="1"/>
  <c r="D83" i="27"/>
  <c r="F83" i="27" s="1"/>
  <c r="G83" i="27" s="1"/>
  <c r="D84" i="27"/>
  <c r="F84" i="27" s="1"/>
  <c r="G84" i="27" s="1"/>
  <c r="D85" i="27"/>
  <c r="F85" i="27" s="1"/>
  <c r="G85" i="27" s="1"/>
  <c r="D86" i="27"/>
  <c r="F86" i="27" s="1"/>
  <c r="G86" i="27" s="1"/>
  <c r="D87" i="27"/>
  <c r="F87" i="27" s="1"/>
  <c r="G87" i="27" s="1"/>
  <c r="D88" i="27"/>
  <c r="F88" i="27" s="1"/>
  <c r="G88" i="27" s="1"/>
  <c r="D89" i="27"/>
  <c r="F89" i="27" s="1"/>
  <c r="G89" i="27" s="1"/>
  <c r="D90" i="27"/>
  <c r="F90" i="27" s="1"/>
  <c r="G90" i="27" s="1"/>
  <c r="D91" i="27"/>
  <c r="F91" i="27" s="1"/>
  <c r="G91" i="27" s="1"/>
  <c r="D92" i="27"/>
  <c r="F92" i="27" s="1"/>
  <c r="G92" i="27" s="1"/>
  <c r="D93" i="27"/>
  <c r="F93" i="27" s="1"/>
  <c r="G93" i="27" s="1"/>
  <c r="D94" i="27"/>
  <c r="F94" i="27" s="1"/>
  <c r="G94" i="27" s="1"/>
  <c r="D95" i="27"/>
  <c r="F95" i="27" s="1"/>
  <c r="G95" i="27" s="1"/>
  <c r="D96" i="27"/>
  <c r="F96" i="27" s="1"/>
  <c r="G96" i="27" s="1"/>
  <c r="D97" i="27"/>
  <c r="F97" i="27" s="1"/>
  <c r="G97" i="27" s="1"/>
  <c r="D98" i="27"/>
  <c r="F98" i="27" s="1"/>
  <c r="G98" i="27" s="1"/>
  <c r="D99" i="27"/>
  <c r="F99" i="27" s="1"/>
  <c r="G99" i="27" s="1"/>
  <c r="D100" i="27"/>
  <c r="F100" i="27" s="1"/>
  <c r="G100" i="27" s="1"/>
  <c r="D101" i="27"/>
  <c r="F101" i="27" s="1"/>
  <c r="G101" i="27" s="1"/>
  <c r="D102" i="27"/>
  <c r="F102" i="27" s="1"/>
  <c r="G102" i="27" s="1"/>
  <c r="D103" i="27"/>
  <c r="F103" i="27" s="1"/>
  <c r="G103" i="27" s="1"/>
  <c r="D104" i="27"/>
  <c r="F104" i="27" s="1"/>
  <c r="G104" i="27" s="1"/>
  <c r="D105" i="27"/>
  <c r="F105" i="27" s="1"/>
  <c r="G105" i="27" s="1"/>
  <c r="D106" i="27"/>
  <c r="F106" i="27" s="1"/>
  <c r="G106" i="27" s="1"/>
  <c r="D7" i="27"/>
  <c r="F7" i="27" s="1"/>
  <c r="G7" i="27" s="1"/>
  <c r="D8" i="6"/>
  <c r="F8" i="6" s="1"/>
  <c r="G8" i="6" s="1"/>
  <c r="D31" i="6"/>
  <c r="F31" i="6" s="1"/>
  <c r="G31" i="6" s="1"/>
  <c r="D32" i="6"/>
  <c r="F32" i="6" s="1"/>
  <c r="G32" i="6" s="1"/>
  <c r="D33" i="6"/>
  <c r="F33" i="6" s="1"/>
  <c r="G33" i="6" s="1"/>
  <c r="D34" i="6"/>
  <c r="F34" i="6" s="1"/>
  <c r="G34" i="6" s="1"/>
  <c r="D35" i="6"/>
  <c r="F35" i="6" s="1"/>
  <c r="G35" i="6" s="1"/>
  <c r="D36" i="6"/>
  <c r="F36" i="6" s="1"/>
  <c r="G36" i="6" s="1"/>
  <c r="D37" i="6"/>
  <c r="F37" i="6" s="1"/>
  <c r="G37" i="6" s="1"/>
  <c r="D38" i="6"/>
  <c r="F38" i="6" s="1"/>
  <c r="G38" i="6" s="1"/>
  <c r="D39" i="6"/>
  <c r="F39" i="6" s="1"/>
  <c r="G39" i="6" s="1"/>
  <c r="D40" i="6"/>
  <c r="F40" i="6" s="1"/>
  <c r="G40" i="6" s="1"/>
  <c r="D41" i="6"/>
  <c r="F41" i="6" s="1"/>
  <c r="G41" i="6" s="1"/>
  <c r="D42" i="6"/>
  <c r="F42" i="6" s="1"/>
  <c r="G42" i="6" s="1"/>
  <c r="D43" i="6"/>
  <c r="F43" i="6" s="1"/>
  <c r="G43" i="6" s="1"/>
  <c r="D44" i="6"/>
  <c r="F44" i="6" s="1"/>
  <c r="G44" i="6" s="1"/>
  <c r="D45" i="6"/>
  <c r="F45" i="6" s="1"/>
  <c r="G45" i="6" s="1"/>
  <c r="D46" i="6"/>
  <c r="F46" i="6" s="1"/>
  <c r="G46" i="6" s="1"/>
  <c r="D47" i="6"/>
  <c r="F47" i="6" s="1"/>
  <c r="G47" i="6" s="1"/>
  <c r="D48" i="6"/>
  <c r="F48" i="6" s="1"/>
  <c r="G48" i="6" s="1"/>
  <c r="D49" i="6"/>
  <c r="F49" i="6" s="1"/>
  <c r="G49" i="6" s="1"/>
  <c r="D50" i="6"/>
  <c r="F50" i="6" s="1"/>
  <c r="G50" i="6" s="1"/>
  <c r="D51" i="6"/>
  <c r="F51" i="6" s="1"/>
  <c r="G51" i="6" s="1"/>
  <c r="D52" i="6"/>
  <c r="F52" i="6" s="1"/>
  <c r="G52" i="6" s="1"/>
  <c r="D53" i="6"/>
  <c r="F53" i="6" s="1"/>
  <c r="G53" i="6" s="1"/>
  <c r="D54" i="6"/>
  <c r="F54" i="6" s="1"/>
  <c r="G54" i="6" s="1"/>
  <c r="D55" i="6"/>
  <c r="F55" i="6" s="1"/>
  <c r="G55" i="6" s="1"/>
  <c r="D56" i="6"/>
  <c r="F56" i="6" s="1"/>
  <c r="G56" i="6" s="1"/>
  <c r="D57" i="6"/>
  <c r="F57" i="6" s="1"/>
  <c r="G57" i="6" s="1"/>
  <c r="D58" i="6"/>
  <c r="F58" i="6" s="1"/>
  <c r="G58" i="6" s="1"/>
  <c r="D59" i="6"/>
  <c r="F59" i="6" s="1"/>
  <c r="G59" i="6" s="1"/>
  <c r="D60" i="6"/>
  <c r="F60" i="6" s="1"/>
  <c r="G60" i="6" s="1"/>
  <c r="D61" i="6"/>
  <c r="F61" i="6" s="1"/>
  <c r="G61" i="6" s="1"/>
  <c r="D62" i="6"/>
  <c r="F62" i="6" s="1"/>
  <c r="G62" i="6" s="1"/>
  <c r="D63" i="6"/>
  <c r="F63" i="6" s="1"/>
  <c r="G63" i="6" s="1"/>
  <c r="D64" i="6"/>
  <c r="F64" i="6" s="1"/>
  <c r="G64" i="6" s="1"/>
  <c r="D65" i="6"/>
  <c r="F65" i="6" s="1"/>
  <c r="G65" i="6" s="1"/>
  <c r="D66" i="6"/>
  <c r="F66" i="6" s="1"/>
  <c r="G66" i="6" s="1"/>
  <c r="D67" i="6"/>
  <c r="F67" i="6" s="1"/>
  <c r="G67" i="6" s="1"/>
  <c r="D68" i="6"/>
  <c r="F68" i="6" s="1"/>
  <c r="G68" i="6" s="1"/>
  <c r="D69" i="6"/>
  <c r="F69" i="6" s="1"/>
  <c r="G69" i="6" s="1"/>
  <c r="D70" i="6"/>
  <c r="F70" i="6" s="1"/>
  <c r="G70" i="6" s="1"/>
  <c r="D71" i="6"/>
  <c r="F71" i="6" s="1"/>
  <c r="G71" i="6" s="1"/>
  <c r="D72" i="6"/>
  <c r="F72" i="6" s="1"/>
  <c r="G72" i="6" s="1"/>
  <c r="D73" i="6"/>
  <c r="F73" i="6" s="1"/>
  <c r="G73" i="6" s="1"/>
  <c r="D74" i="6"/>
  <c r="F74" i="6" s="1"/>
  <c r="G74" i="6" s="1"/>
  <c r="D75" i="6"/>
  <c r="F75" i="6" s="1"/>
  <c r="G75" i="6" s="1"/>
  <c r="D76" i="6"/>
  <c r="F76" i="6" s="1"/>
  <c r="G76" i="6" s="1"/>
  <c r="D77" i="6"/>
  <c r="F77" i="6" s="1"/>
  <c r="G77" i="6" s="1"/>
  <c r="D78" i="6"/>
  <c r="F78" i="6" s="1"/>
  <c r="G78" i="6" s="1"/>
  <c r="D79" i="6"/>
  <c r="F79" i="6" s="1"/>
  <c r="G79" i="6" s="1"/>
  <c r="D80" i="6"/>
  <c r="F80" i="6" s="1"/>
  <c r="G80" i="6" s="1"/>
  <c r="D81" i="6"/>
  <c r="F81" i="6" s="1"/>
  <c r="G81" i="6" s="1"/>
  <c r="D82" i="6"/>
  <c r="F82" i="6" s="1"/>
  <c r="G82" i="6" s="1"/>
  <c r="D83" i="6"/>
  <c r="F83" i="6" s="1"/>
  <c r="G83" i="6" s="1"/>
  <c r="D84" i="6"/>
  <c r="F84" i="6" s="1"/>
  <c r="G84" i="6" s="1"/>
  <c r="D85" i="6"/>
  <c r="F85" i="6" s="1"/>
  <c r="G85" i="6" s="1"/>
  <c r="D86" i="6"/>
  <c r="F86" i="6" s="1"/>
  <c r="G86" i="6" s="1"/>
  <c r="D87" i="6"/>
  <c r="F87" i="6" s="1"/>
  <c r="G87" i="6" s="1"/>
  <c r="D88" i="6"/>
  <c r="F88" i="6" s="1"/>
  <c r="G88" i="6" s="1"/>
  <c r="D89" i="6"/>
  <c r="F89" i="6" s="1"/>
  <c r="G89" i="6" s="1"/>
  <c r="D90" i="6"/>
  <c r="F90" i="6" s="1"/>
  <c r="G90" i="6" s="1"/>
  <c r="D91" i="6"/>
  <c r="F91" i="6" s="1"/>
  <c r="G91" i="6" s="1"/>
  <c r="D92" i="6"/>
  <c r="F92" i="6" s="1"/>
  <c r="G92" i="6" s="1"/>
  <c r="D93" i="6"/>
  <c r="F93" i="6" s="1"/>
  <c r="G93" i="6" s="1"/>
  <c r="D94" i="6"/>
  <c r="F94" i="6" s="1"/>
  <c r="G94" i="6" s="1"/>
  <c r="D95" i="6"/>
  <c r="F95" i="6" s="1"/>
  <c r="G95" i="6" s="1"/>
  <c r="D96" i="6"/>
  <c r="F96" i="6" s="1"/>
  <c r="G96" i="6" s="1"/>
  <c r="D97" i="6"/>
  <c r="F97" i="6" s="1"/>
  <c r="G97" i="6" s="1"/>
  <c r="D98" i="6"/>
  <c r="F98" i="6" s="1"/>
  <c r="G98" i="6" s="1"/>
  <c r="D99" i="6"/>
  <c r="F99" i="6" s="1"/>
  <c r="G99" i="6" s="1"/>
  <c r="D100" i="6"/>
  <c r="F100" i="6" s="1"/>
  <c r="G100" i="6" s="1"/>
  <c r="D101" i="6"/>
  <c r="F101" i="6" s="1"/>
  <c r="G101" i="6" s="1"/>
  <c r="D102" i="6"/>
  <c r="F102" i="6" s="1"/>
  <c r="G102" i="6" s="1"/>
  <c r="D103" i="6"/>
  <c r="F103" i="6" s="1"/>
  <c r="G103" i="6" s="1"/>
  <c r="D104" i="6"/>
  <c r="F104" i="6" s="1"/>
  <c r="G104" i="6" s="1"/>
  <c r="D105" i="6"/>
  <c r="F105" i="6" s="1"/>
  <c r="G105" i="6" s="1"/>
  <c r="D106" i="6"/>
  <c r="F106" i="6" s="1"/>
  <c r="G106" i="6" s="1"/>
  <c r="Q195" i="41" l="1"/>
  <c r="AD195" i="41"/>
  <c r="S195" i="41"/>
  <c r="AG195" i="41"/>
  <c r="AI195" i="41"/>
  <c r="R195" i="41"/>
  <c r="X195" i="41"/>
  <c r="Z195" i="41"/>
  <c r="K195" i="41"/>
  <c r="AH195" i="41"/>
  <c r="P195" i="41"/>
  <c r="T195" i="41"/>
  <c r="U195" i="41"/>
  <c r="AA195" i="41"/>
  <c r="W195" i="41"/>
  <c r="V195" i="41"/>
  <c r="AE195" i="41"/>
  <c r="AB195" i="41"/>
  <c r="O195" i="41"/>
  <c r="F195" i="41"/>
  <c r="H195" i="41"/>
  <c r="G195" i="41"/>
  <c r="I195" i="41"/>
  <c r="J195" i="41"/>
  <c r="AF195" i="41"/>
  <c r="C195" i="41"/>
  <c r="L195" i="41"/>
  <c r="M195" i="41"/>
  <c r="AC195" i="41"/>
  <c r="Y195" i="41"/>
  <c r="N195" i="41"/>
  <c r="D195" i="41"/>
  <c r="E195" i="41"/>
  <c r="AB226" i="41"/>
  <c r="AI226" i="41"/>
  <c r="AG226" i="41"/>
  <c r="AF226" i="41"/>
  <c r="S226" i="41"/>
  <c r="AD226" i="41"/>
  <c r="AE226" i="41"/>
  <c r="W226" i="41"/>
  <c r="Q226" i="41"/>
  <c r="F226" i="41"/>
  <c r="Y226" i="41"/>
  <c r="L226" i="41"/>
  <c r="O226" i="41"/>
  <c r="J226" i="41"/>
  <c r="AA226" i="41"/>
  <c r="M226" i="41"/>
  <c r="K226" i="41"/>
  <c r="AH226" i="41"/>
  <c r="U226" i="41"/>
  <c r="V226" i="41"/>
  <c r="N226" i="41"/>
  <c r="Z226" i="41"/>
  <c r="R226" i="41"/>
  <c r="T226" i="41"/>
  <c r="X226" i="41"/>
  <c r="G226" i="41"/>
  <c r="H226" i="41"/>
  <c r="AC226" i="41"/>
  <c r="I226" i="41"/>
  <c r="C226" i="41"/>
  <c r="D226" i="41"/>
  <c r="P226" i="41"/>
  <c r="E226" i="41"/>
  <c r="AB210" i="41"/>
  <c r="AH210" i="41"/>
  <c r="AD210" i="41"/>
  <c r="AE210" i="41"/>
  <c r="X210" i="41"/>
  <c r="AF210" i="41"/>
  <c r="AG210" i="41"/>
  <c r="Q210" i="41"/>
  <c r="V210" i="41"/>
  <c r="F210" i="41"/>
  <c r="L210" i="41"/>
  <c r="AC210" i="41"/>
  <c r="S210" i="41"/>
  <c r="AI210" i="41"/>
  <c r="T210" i="41"/>
  <c r="P210" i="41"/>
  <c r="J210" i="41"/>
  <c r="U210" i="41"/>
  <c r="R210" i="41"/>
  <c r="K210" i="41"/>
  <c r="M210" i="41"/>
  <c r="O210" i="41"/>
  <c r="AA210" i="41"/>
  <c r="E210" i="41"/>
  <c r="Z210" i="41"/>
  <c r="G210" i="41"/>
  <c r="I210" i="41"/>
  <c r="N210" i="41"/>
  <c r="D210" i="41"/>
  <c r="C210" i="41"/>
  <c r="W210" i="41"/>
  <c r="Y210" i="41"/>
  <c r="H210" i="41"/>
  <c r="AB194" i="41"/>
  <c r="AI194" i="41"/>
  <c r="AH194" i="41"/>
  <c r="AE194" i="41"/>
  <c r="AG194" i="41"/>
  <c r="X194" i="41"/>
  <c r="AA194" i="41"/>
  <c r="P194" i="41"/>
  <c r="AD194" i="41"/>
  <c r="F194" i="41"/>
  <c r="V194" i="41"/>
  <c r="L194" i="41"/>
  <c r="H194" i="41"/>
  <c r="K194" i="41"/>
  <c r="N194" i="41"/>
  <c r="M194" i="41"/>
  <c r="S194" i="41"/>
  <c r="AC194" i="41"/>
  <c r="AF194" i="41"/>
  <c r="I194" i="41"/>
  <c r="U194" i="41"/>
  <c r="Q194" i="41"/>
  <c r="R194" i="41"/>
  <c r="D194" i="41"/>
  <c r="Z194" i="41"/>
  <c r="T194" i="41"/>
  <c r="C194" i="41"/>
  <c r="W194" i="41"/>
  <c r="O194" i="41"/>
  <c r="Y194" i="41"/>
  <c r="E194" i="41"/>
  <c r="G194" i="41"/>
  <c r="J194" i="41"/>
  <c r="AB178" i="41"/>
  <c r="AI178" i="41"/>
  <c r="AD178" i="41"/>
  <c r="AA178" i="41"/>
  <c r="S178" i="41"/>
  <c r="AH178" i="41"/>
  <c r="R178" i="41"/>
  <c r="X178" i="41"/>
  <c r="W178" i="41"/>
  <c r="F178" i="41"/>
  <c r="AF178" i="41"/>
  <c r="L178" i="41"/>
  <c r="P178" i="41"/>
  <c r="U178" i="41"/>
  <c r="K178" i="41"/>
  <c r="Y178" i="41"/>
  <c r="N178" i="41"/>
  <c r="V178" i="41"/>
  <c r="M178" i="41"/>
  <c r="Q178" i="41"/>
  <c r="AE178" i="41"/>
  <c r="AG178" i="41"/>
  <c r="T178" i="41"/>
  <c r="O178" i="41"/>
  <c r="D178" i="41"/>
  <c r="Z178" i="41"/>
  <c r="E178" i="41"/>
  <c r="G178" i="41"/>
  <c r="H178" i="41"/>
  <c r="I178" i="41"/>
  <c r="AC178" i="41"/>
  <c r="J178" i="41"/>
  <c r="C178" i="41"/>
  <c r="AB162" i="41"/>
  <c r="AF162" i="41"/>
  <c r="AG162" i="41"/>
  <c r="AE162" i="41"/>
  <c r="AC162" i="41"/>
  <c r="R162" i="41"/>
  <c r="X162" i="41"/>
  <c r="AH162" i="41"/>
  <c r="AI162" i="41"/>
  <c r="F162" i="41"/>
  <c r="S162" i="41"/>
  <c r="L162" i="41"/>
  <c r="Z162" i="41"/>
  <c r="M162" i="41"/>
  <c r="O162" i="41"/>
  <c r="K162" i="41"/>
  <c r="N162" i="41"/>
  <c r="Y162" i="41"/>
  <c r="AD162" i="41"/>
  <c r="V162" i="41"/>
  <c r="AA162" i="41"/>
  <c r="Q162" i="41"/>
  <c r="W162" i="41"/>
  <c r="D162" i="41"/>
  <c r="G162" i="41"/>
  <c r="P162" i="41"/>
  <c r="T162" i="41"/>
  <c r="E162" i="41"/>
  <c r="U162" i="41"/>
  <c r="H162" i="41"/>
  <c r="I162" i="41"/>
  <c r="J162" i="41"/>
  <c r="C162" i="41"/>
  <c r="AI225" i="41"/>
  <c r="W225" i="41"/>
  <c r="AG225" i="41"/>
  <c r="AC225" i="41"/>
  <c r="P225" i="41"/>
  <c r="U225" i="41"/>
  <c r="AE225" i="41"/>
  <c r="G225" i="41"/>
  <c r="T225" i="41"/>
  <c r="V225" i="41"/>
  <c r="N225" i="41"/>
  <c r="R225" i="41"/>
  <c r="AA225" i="41"/>
  <c r="Q225" i="41"/>
  <c r="D225" i="41"/>
  <c r="S225" i="41"/>
  <c r="Z225" i="41"/>
  <c r="AB225" i="41"/>
  <c r="AD225" i="41"/>
  <c r="M225" i="41"/>
  <c r="Y225" i="41"/>
  <c r="O225" i="41"/>
  <c r="L225" i="41"/>
  <c r="C225" i="41"/>
  <c r="AF225" i="41"/>
  <c r="H225" i="41"/>
  <c r="I225" i="41"/>
  <c r="J225" i="41"/>
  <c r="AH225" i="41"/>
  <c r="E225" i="41"/>
  <c r="F225" i="41"/>
  <c r="K225" i="41"/>
  <c r="X225" i="41"/>
  <c r="AH209" i="41"/>
  <c r="AB209" i="41"/>
  <c r="W209" i="41"/>
  <c r="AD209" i="41"/>
  <c r="AI209" i="41"/>
  <c r="R209" i="41"/>
  <c r="AF209" i="41"/>
  <c r="AG209" i="41"/>
  <c r="Q209" i="41"/>
  <c r="Y209" i="41"/>
  <c r="G209" i="41"/>
  <c r="H209" i="41"/>
  <c r="D209" i="41"/>
  <c r="U209" i="41"/>
  <c r="AE209" i="41"/>
  <c r="T209" i="41"/>
  <c r="M209" i="41"/>
  <c r="V209" i="41"/>
  <c r="AC209" i="41"/>
  <c r="P209" i="41"/>
  <c r="E209" i="41"/>
  <c r="N209" i="41"/>
  <c r="O209" i="41"/>
  <c r="C209" i="41"/>
  <c r="AA209" i="41"/>
  <c r="S209" i="41"/>
  <c r="F209" i="41"/>
  <c r="J209" i="41"/>
  <c r="K209" i="41"/>
  <c r="I209" i="41"/>
  <c r="L209" i="41"/>
  <c r="X209" i="41"/>
  <c r="Z209" i="41"/>
  <c r="W193" i="41"/>
  <c r="AG193" i="41"/>
  <c r="AI193" i="41"/>
  <c r="R193" i="41"/>
  <c r="Y193" i="41"/>
  <c r="AD193" i="41"/>
  <c r="U193" i="41"/>
  <c r="AE193" i="41"/>
  <c r="AF193" i="41"/>
  <c r="AB193" i="41"/>
  <c r="AC193" i="41"/>
  <c r="S193" i="41"/>
  <c r="Z193" i="41"/>
  <c r="G193" i="41"/>
  <c r="E193" i="41"/>
  <c r="AA193" i="41"/>
  <c r="D193" i="41"/>
  <c r="Q193" i="41"/>
  <c r="P193" i="41"/>
  <c r="AH193" i="41"/>
  <c r="M193" i="41"/>
  <c r="T193" i="41"/>
  <c r="X193" i="41"/>
  <c r="I193" i="41"/>
  <c r="C193" i="41"/>
  <c r="O193" i="41"/>
  <c r="J193" i="41"/>
  <c r="K193" i="41"/>
  <c r="L193" i="41"/>
  <c r="F193" i="41"/>
  <c r="H193" i="41"/>
  <c r="N193" i="41"/>
  <c r="V193" i="41"/>
  <c r="AH177" i="41"/>
  <c r="AE177" i="41"/>
  <c r="W177" i="41"/>
  <c r="X177" i="41"/>
  <c r="AD177" i="41"/>
  <c r="U177" i="41"/>
  <c r="AB177" i="41"/>
  <c r="AG177" i="41"/>
  <c r="S177" i="41"/>
  <c r="G177" i="41"/>
  <c r="AC177" i="41"/>
  <c r="Z177" i="41"/>
  <c r="AF177" i="41"/>
  <c r="L177" i="41"/>
  <c r="AI177" i="41"/>
  <c r="D177" i="41"/>
  <c r="E177" i="41"/>
  <c r="P177" i="41"/>
  <c r="T177" i="41"/>
  <c r="AA177" i="41"/>
  <c r="F177" i="41"/>
  <c r="V177" i="41"/>
  <c r="K177" i="41"/>
  <c r="R177" i="41"/>
  <c r="M177" i="41"/>
  <c r="O177" i="41"/>
  <c r="H177" i="41"/>
  <c r="Y177" i="41"/>
  <c r="Q177" i="41"/>
  <c r="I177" i="41"/>
  <c r="J177" i="41"/>
  <c r="N177" i="41"/>
  <c r="C177" i="41"/>
  <c r="AI161" i="41"/>
  <c r="W161" i="41"/>
  <c r="AB161" i="41"/>
  <c r="AH161" i="41"/>
  <c r="R161" i="41"/>
  <c r="V161" i="41"/>
  <c r="AF161" i="41"/>
  <c r="Q161" i="41"/>
  <c r="AD161" i="41"/>
  <c r="Y161" i="41"/>
  <c r="T161" i="41"/>
  <c r="G161" i="41"/>
  <c r="E161" i="41"/>
  <c r="U161" i="41"/>
  <c r="AC161" i="41"/>
  <c r="AA161" i="41"/>
  <c r="Z161" i="41"/>
  <c r="F161" i="41"/>
  <c r="X161" i="41"/>
  <c r="D161" i="41"/>
  <c r="H161" i="41"/>
  <c r="AG161" i="41"/>
  <c r="AE161" i="41"/>
  <c r="I161" i="41"/>
  <c r="J161" i="41"/>
  <c r="N161" i="41"/>
  <c r="P161" i="41"/>
  <c r="O161" i="41"/>
  <c r="S161" i="41"/>
  <c r="C161" i="41"/>
  <c r="K161" i="41"/>
  <c r="M161" i="41"/>
  <c r="L161" i="41"/>
  <c r="AB224" i="41"/>
  <c r="AH224" i="41"/>
  <c r="AE224" i="41"/>
  <c r="R224" i="41"/>
  <c r="AI224" i="41"/>
  <c r="AG224" i="41"/>
  <c r="X224" i="41"/>
  <c r="AC224" i="41"/>
  <c r="S224" i="41"/>
  <c r="L224" i="41"/>
  <c r="Z224" i="41"/>
  <c r="AD224" i="41"/>
  <c r="G224" i="41"/>
  <c r="AA224" i="41"/>
  <c r="Y224" i="41"/>
  <c r="M224" i="41"/>
  <c r="N224" i="41"/>
  <c r="V224" i="41"/>
  <c r="Q224" i="41"/>
  <c r="AF224" i="41"/>
  <c r="U224" i="41"/>
  <c r="H224" i="41"/>
  <c r="J224" i="41"/>
  <c r="D224" i="41"/>
  <c r="T224" i="41"/>
  <c r="K224" i="41"/>
  <c r="W224" i="41"/>
  <c r="E224" i="41"/>
  <c r="O224" i="41"/>
  <c r="I224" i="41"/>
  <c r="C224" i="41"/>
  <c r="F224" i="41"/>
  <c r="P224" i="41"/>
  <c r="AB208" i="41"/>
  <c r="AF208" i="41"/>
  <c r="R208" i="41"/>
  <c r="AH208" i="41"/>
  <c r="AD208" i="41"/>
  <c r="AA208" i="41"/>
  <c r="U208" i="41"/>
  <c r="AC208" i="41"/>
  <c r="Z208" i="41"/>
  <c r="L208" i="41"/>
  <c r="Q208" i="41"/>
  <c r="S208" i="41"/>
  <c r="O208" i="41"/>
  <c r="M208" i="41"/>
  <c r="N208" i="41"/>
  <c r="AG208" i="41"/>
  <c r="Y208" i="41"/>
  <c r="AI208" i="41"/>
  <c r="P208" i="41"/>
  <c r="AE208" i="41"/>
  <c r="D208" i="41"/>
  <c r="W208" i="41"/>
  <c r="C208" i="41"/>
  <c r="E208" i="41"/>
  <c r="T208" i="41"/>
  <c r="I208" i="41"/>
  <c r="V208" i="41"/>
  <c r="J208" i="41"/>
  <c r="X208" i="41"/>
  <c r="K208" i="41"/>
  <c r="G208" i="41"/>
  <c r="H208" i="41"/>
  <c r="F208" i="41"/>
  <c r="AB192" i="41"/>
  <c r="AH192" i="41"/>
  <c r="AF192" i="41"/>
  <c r="R192" i="41"/>
  <c r="AC192" i="41"/>
  <c r="AD192" i="41"/>
  <c r="S192" i="41"/>
  <c r="AG192" i="41"/>
  <c r="AA192" i="41"/>
  <c r="P192" i="41"/>
  <c r="L192" i="41"/>
  <c r="V192" i="41"/>
  <c r="X192" i="41"/>
  <c r="Y192" i="41"/>
  <c r="K192" i="41"/>
  <c r="U192" i="41"/>
  <c r="N192" i="41"/>
  <c r="AE192" i="41"/>
  <c r="Z192" i="41"/>
  <c r="W192" i="41"/>
  <c r="Q192" i="41"/>
  <c r="G192" i="41"/>
  <c r="AI192" i="41"/>
  <c r="I192" i="41"/>
  <c r="M192" i="41"/>
  <c r="E192" i="41"/>
  <c r="F192" i="41"/>
  <c r="H192" i="41"/>
  <c r="O192" i="41"/>
  <c r="T192" i="41"/>
  <c r="D192" i="41"/>
  <c r="J192" i="41"/>
  <c r="C192" i="41"/>
  <c r="AB176" i="41"/>
  <c r="AG176" i="41"/>
  <c r="R176" i="41"/>
  <c r="AF176" i="41"/>
  <c r="AD176" i="41"/>
  <c r="Q176" i="41"/>
  <c r="X176" i="41"/>
  <c r="AE176" i="41"/>
  <c r="AH176" i="41"/>
  <c r="AI176" i="41"/>
  <c r="AC176" i="41"/>
  <c r="T176" i="41"/>
  <c r="Z176" i="41"/>
  <c r="V176" i="41"/>
  <c r="L176" i="41"/>
  <c r="E176" i="41"/>
  <c r="N176" i="41"/>
  <c r="P176" i="41"/>
  <c r="AA176" i="41"/>
  <c r="W176" i="41"/>
  <c r="J176" i="41"/>
  <c r="O176" i="41"/>
  <c r="K176" i="41"/>
  <c r="M176" i="41"/>
  <c r="S176" i="41"/>
  <c r="C176" i="41"/>
  <c r="F176" i="41"/>
  <c r="G176" i="41"/>
  <c r="H176" i="41"/>
  <c r="D176" i="41"/>
  <c r="Y176" i="41"/>
  <c r="I176" i="41"/>
  <c r="U176" i="41"/>
  <c r="AB160" i="41"/>
  <c r="AD160" i="41"/>
  <c r="AC160" i="41"/>
  <c r="R160" i="41"/>
  <c r="AG160" i="41"/>
  <c r="AA160" i="41"/>
  <c r="W160" i="41"/>
  <c r="AE160" i="41"/>
  <c r="L160" i="41"/>
  <c r="AH160" i="41"/>
  <c r="Q160" i="41"/>
  <c r="V160" i="41"/>
  <c r="X160" i="41"/>
  <c r="AF160" i="41"/>
  <c r="N160" i="41"/>
  <c r="AI160" i="41"/>
  <c r="O160" i="41"/>
  <c r="J160" i="41"/>
  <c r="Y160" i="41"/>
  <c r="P160" i="41"/>
  <c r="S160" i="41"/>
  <c r="T160" i="41"/>
  <c r="H160" i="41"/>
  <c r="U160" i="41"/>
  <c r="K160" i="41"/>
  <c r="M160" i="41"/>
  <c r="C160" i="41"/>
  <c r="D160" i="41"/>
  <c r="F160" i="41"/>
  <c r="E160" i="41"/>
  <c r="G160" i="41"/>
  <c r="Z160" i="41"/>
  <c r="I160" i="41"/>
  <c r="AF217" i="41"/>
  <c r="AA217" i="41"/>
  <c r="AB217" i="41"/>
  <c r="AI217" i="41"/>
  <c r="AG217" i="41"/>
  <c r="P217" i="41"/>
  <c r="AC217" i="41"/>
  <c r="AD217" i="41"/>
  <c r="S217" i="41"/>
  <c r="AE217" i="41"/>
  <c r="O217" i="41"/>
  <c r="I217" i="41"/>
  <c r="U217" i="41"/>
  <c r="K217" i="41"/>
  <c r="W217" i="41"/>
  <c r="L217" i="41"/>
  <c r="Y217" i="41"/>
  <c r="N217" i="41"/>
  <c r="X217" i="41"/>
  <c r="M217" i="41"/>
  <c r="AH217" i="41"/>
  <c r="Q217" i="41"/>
  <c r="E217" i="41"/>
  <c r="R217" i="41"/>
  <c r="C217" i="41"/>
  <c r="G217" i="41"/>
  <c r="J217" i="41"/>
  <c r="T217" i="41"/>
  <c r="F217" i="41"/>
  <c r="V217" i="41"/>
  <c r="Z217" i="41"/>
  <c r="H217" i="41"/>
  <c r="D217" i="41"/>
  <c r="AD201" i="41"/>
  <c r="AG201" i="41"/>
  <c r="AA201" i="41"/>
  <c r="AH201" i="41"/>
  <c r="AE201" i="41"/>
  <c r="U201" i="41"/>
  <c r="AF201" i="41"/>
  <c r="AI201" i="41"/>
  <c r="AC201" i="41"/>
  <c r="Y201" i="41"/>
  <c r="V201" i="41"/>
  <c r="O201" i="41"/>
  <c r="I201" i="41"/>
  <c r="W201" i="41"/>
  <c r="X201" i="41"/>
  <c r="D201" i="41"/>
  <c r="L201" i="41"/>
  <c r="M201" i="41"/>
  <c r="N201" i="41"/>
  <c r="E201" i="41"/>
  <c r="AB201" i="41"/>
  <c r="J201" i="41"/>
  <c r="P201" i="41"/>
  <c r="R201" i="41"/>
  <c r="S201" i="41"/>
  <c r="G201" i="41"/>
  <c r="H201" i="41"/>
  <c r="K201" i="41"/>
  <c r="Q201" i="41"/>
  <c r="T201" i="41"/>
  <c r="Z201" i="41"/>
  <c r="C201" i="41"/>
  <c r="F201" i="41"/>
  <c r="AG185" i="41"/>
  <c r="AA185" i="41"/>
  <c r="AI185" i="41"/>
  <c r="AC185" i="41"/>
  <c r="U185" i="41"/>
  <c r="AB185" i="41"/>
  <c r="AH185" i="41"/>
  <c r="X185" i="41"/>
  <c r="R185" i="41"/>
  <c r="O185" i="41"/>
  <c r="I185" i="41"/>
  <c r="Z185" i="41"/>
  <c r="S185" i="41"/>
  <c r="T185" i="41"/>
  <c r="L185" i="41"/>
  <c r="AD185" i="41"/>
  <c r="N185" i="41"/>
  <c r="M185" i="41"/>
  <c r="AF185" i="41"/>
  <c r="P185" i="41"/>
  <c r="W185" i="41"/>
  <c r="K185" i="41"/>
  <c r="AE185" i="41"/>
  <c r="E185" i="41"/>
  <c r="G185" i="41"/>
  <c r="C185" i="41"/>
  <c r="Y185" i="41"/>
  <c r="D185" i="41"/>
  <c r="F185" i="41"/>
  <c r="H185" i="41"/>
  <c r="J185" i="41"/>
  <c r="V185" i="41"/>
  <c r="Q185" i="41"/>
  <c r="AD169" i="41"/>
  <c r="AH169" i="41"/>
  <c r="AA169" i="41"/>
  <c r="Z169" i="41"/>
  <c r="P169" i="41"/>
  <c r="AF169" i="41"/>
  <c r="AG169" i="41"/>
  <c r="AI169" i="41"/>
  <c r="T169" i="41"/>
  <c r="O169" i="41"/>
  <c r="I169" i="41"/>
  <c r="AE169" i="41"/>
  <c r="H169" i="41"/>
  <c r="X169" i="41"/>
  <c r="M169" i="41"/>
  <c r="AB169" i="41"/>
  <c r="Y169" i="41"/>
  <c r="N169" i="41"/>
  <c r="W169" i="41"/>
  <c r="G169" i="41"/>
  <c r="AC169" i="41"/>
  <c r="R169" i="41"/>
  <c r="U169" i="41"/>
  <c r="V169" i="41"/>
  <c r="Q169" i="41"/>
  <c r="D169" i="41"/>
  <c r="C169" i="41"/>
  <c r="E169" i="41"/>
  <c r="K169" i="41"/>
  <c r="F169" i="41"/>
  <c r="J169" i="41"/>
  <c r="L169" i="41"/>
  <c r="S169" i="41"/>
  <c r="AI131" i="41"/>
  <c r="W131" i="41"/>
  <c r="AD131" i="41"/>
  <c r="X131" i="41"/>
  <c r="AG131" i="41"/>
  <c r="Z131" i="41"/>
  <c r="AA131" i="41"/>
  <c r="AB131" i="41"/>
  <c r="K131" i="41"/>
  <c r="Q131" i="41"/>
  <c r="F131" i="41"/>
  <c r="D131" i="41"/>
  <c r="P131" i="41"/>
  <c r="AF131" i="41"/>
  <c r="Y131" i="41"/>
  <c r="AC131" i="41"/>
  <c r="AE131" i="41"/>
  <c r="AH131" i="41"/>
  <c r="V131" i="41"/>
  <c r="N131" i="41"/>
  <c r="T131" i="41"/>
  <c r="J131" i="41"/>
  <c r="U131" i="41"/>
  <c r="L131" i="41"/>
  <c r="M131" i="41"/>
  <c r="C131" i="41"/>
  <c r="R131" i="41"/>
  <c r="S131" i="41"/>
  <c r="E131" i="41"/>
  <c r="G131" i="41"/>
  <c r="H131" i="41"/>
  <c r="I131" i="41"/>
  <c r="O131" i="41"/>
  <c r="AB216" i="41"/>
  <c r="AD216" i="41"/>
  <c r="AE216" i="41"/>
  <c r="Z216" i="41"/>
  <c r="AI216" i="41"/>
  <c r="AA216" i="41"/>
  <c r="AF216" i="41"/>
  <c r="AG216" i="41"/>
  <c r="W216" i="41"/>
  <c r="V216" i="41"/>
  <c r="D216" i="41"/>
  <c r="J216" i="41"/>
  <c r="AC216" i="41"/>
  <c r="X216" i="41"/>
  <c r="AH216" i="41"/>
  <c r="Y216" i="41"/>
  <c r="E216" i="41"/>
  <c r="F216" i="41"/>
  <c r="Q216" i="41"/>
  <c r="I216" i="41"/>
  <c r="K216" i="41"/>
  <c r="S216" i="41"/>
  <c r="U216" i="41"/>
  <c r="L216" i="41"/>
  <c r="M216" i="41"/>
  <c r="O216" i="41"/>
  <c r="N216" i="41"/>
  <c r="R216" i="41"/>
  <c r="P216" i="41"/>
  <c r="T216" i="41"/>
  <c r="G216" i="41"/>
  <c r="H216" i="41"/>
  <c r="C216" i="41"/>
  <c r="AB200" i="41"/>
  <c r="Z200" i="41"/>
  <c r="AC200" i="41"/>
  <c r="AI200" i="41"/>
  <c r="AD200" i="41"/>
  <c r="AE200" i="41"/>
  <c r="AF200" i="41"/>
  <c r="R200" i="41"/>
  <c r="W200" i="41"/>
  <c r="D200" i="41"/>
  <c r="T200" i="41"/>
  <c r="J200" i="41"/>
  <c r="S200" i="41"/>
  <c r="O200" i="41"/>
  <c r="V200" i="41"/>
  <c r="F200" i="41"/>
  <c r="U200" i="41"/>
  <c r="E200" i="41"/>
  <c r="AA200" i="41"/>
  <c r="X200" i="41"/>
  <c r="AH200" i="41"/>
  <c r="Y200" i="41"/>
  <c r="AG200" i="41"/>
  <c r="M200" i="41"/>
  <c r="P200" i="41"/>
  <c r="H200" i="41"/>
  <c r="N200" i="41"/>
  <c r="C200" i="41"/>
  <c r="Q200" i="41"/>
  <c r="L200" i="41"/>
  <c r="G200" i="41"/>
  <c r="I200" i="41"/>
  <c r="K200" i="41"/>
  <c r="AB184" i="41"/>
  <c r="AD184" i="41"/>
  <c r="AH184" i="41"/>
  <c r="Z184" i="41"/>
  <c r="AE184" i="41"/>
  <c r="U184" i="41"/>
  <c r="W184" i="41"/>
  <c r="AI184" i="41"/>
  <c r="T184" i="41"/>
  <c r="D184" i="41"/>
  <c r="AF184" i="41"/>
  <c r="J184" i="41"/>
  <c r="H184" i="41"/>
  <c r="AC184" i="41"/>
  <c r="Q184" i="41"/>
  <c r="S184" i="41"/>
  <c r="AG184" i="41"/>
  <c r="R184" i="41"/>
  <c r="E184" i="41"/>
  <c r="F184" i="41"/>
  <c r="V184" i="41"/>
  <c r="P184" i="41"/>
  <c r="X184" i="41"/>
  <c r="O184" i="41"/>
  <c r="L184" i="41"/>
  <c r="G184" i="41"/>
  <c r="AA184" i="41"/>
  <c r="Y184" i="41"/>
  <c r="C184" i="41"/>
  <c r="I184" i="41"/>
  <c r="K184" i="41"/>
  <c r="M184" i="41"/>
  <c r="N184" i="41"/>
  <c r="AB168" i="41"/>
  <c r="Z168" i="41"/>
  <c r="AH168" i="41"/>
  <c r="T168" i="41"/>
  <c r="AF168" i="41"/>
  <c r="W168" i="41"/>
  <c r="AD168" i="41"/>
  <c r="AE168" i="41"/>
  <c r="X168" i="41"/>
  <c r="D168" i="41"/>
  <c r="V168" i="41"/>
  <c r="J168" i="41"/>
  <c r="P168" i="41"/>
  <c r="Q168" i="41"/>
  <c r="AG168" i="41"/>
  <c r="E168" i="41"/>
  <c r="G168" i="41"/>
  <c r="AI168" i="41"/>
  <c r="F168" i="41"/>
  <c r="AC168" i="41"/>
  <c r="R168" i="41"/>
  <c r="S168" i="41"/>
  <c r="L168" i="41"/>
  <c r="M168" i="41"/>
  <c r="N168" i="41"/>
  <c r="AA168" i="41"/>
  <c r="I168" i="41"/>
  <c r="O168" i="41"/>
  <c r="C168" i="41"/>
  <c r="K168" i="41"/>
  <c r="H168" i="41"/>
  <c r="U168" i="41"/>
  <c r="Y168" i="41"/>
  <c r="AD215" i="41"/>
  <c r="AA215" i="41"/>
  <c r="U215" i="41"/>
  <c r="AE215" i="41"/>
  <c r="AH215" i="41"/>
  <c r="T215" i="41"/>
  <c r="P215" i="41"/>
  <c r="W215" i="41"/>
  <c r="V215" i="41"/>
  <c r="E215" i="41"/>
  <c r="N215" i="41"/>
  <c r="Q215" i="41"/>
  <c r="M215" i="41"/>
  <c r="AC215" i="41"/>
  <c r="S215" i="41"/>
  <c r="AB215" i="41"/>
  <c r="R215" i="41"/>
  <c r="Z215" i="41"/>
  <c r="X215" i="41"/>
  <c r="Y215" i="41"/>
  <c r="D215" i="41"/>
  <c r="G215" i="41"/>
  <c r="O215" i="41"/>
  <c r="AF215" i="41"/>
  <c r="AG215" i="41"/>
  <c r="C215" i="41"/>
  <c r="F215" i="41"/>
  <c r="H215" i="41"/>
  <c r="I215" i="41"/>
  <c r="J215" i="41"/>
  <c r="K215" i="41"/>
  <c r="AI215" i="41"/>
  <c r="L215" i="41"/>
  <c r="AC199" i="41"/>
  <c r="AE199" i="41"/>
  <c r="AD199" i="41"/>
  <c r="U199" i="41"/>
  <c r="AI199" i="41"/>
  <c r="Z199" i="41"/>
  <c r="AG199" i="41"/>
  <c r="P199" i="41"/>
  <c r="AF199" i="41"/>
  <c r="W199" i="41"/>
  <c r="E199" i="41"/>
  <c r="T199" i="41"/>
  <c r="V199" i="41"/>
  <c r="H199" i="41"/>
  <c r="N199" i="41"/>
  <c r="AH199" i="41"/>
  <c r="AB199" i="41"/>
  <c r="Q199" i="41"/>
  <c r="X199" i="41"/>
  <c r="AA199" i="41"/>
  <c r="F199" i="41"/>
  <c r="C199" i="41"/>
  <c r="M199" i="41"/>
  <c r="R199" i="41"/>
  <c r="I199" i="41"/>
  <c r="J199" i="41"/>
  <c r="K199" i="41"/>
  <c r="L199" i="41"/>
  <c r="S199" i="41"/>
  <c r="Y199" i="41"/>
  <c r="D199" i="41"/>
  <c r="G199" i="41"/>
  <c r="O199" i="41"/>
  <c r="AE183" i="41"/>
  <c r="U183" i="41"/>
  <c r="AD183" i="41"/>
  <c r="Z183" i="41"/>
  <c r="AC183" i="41"/>
  <c r="AB183" i="41"/>
  <c r="AF183" i="41"/>
  <c r="AG183" i="41"/>
  <c r="Y183" i="41"/>
  <c r="Q183" i="41"/>
  <c r="X183" i="41"/>
  <c r="E183" i="41"/>
  <c r="AH183" i="41"/>
  <c r="AI183" i="41"/>
  <c r="P183" i="41"/>
  <c r="N183" i="41"/>
  <c r="O183" i="41"/>
  <c r="W183" i="41"/>
  <c r="J183" i="41"/>
  <c r="AA183" i="41"/>
  <c r="S183" i="41"/>
  <c r="V183" i="41"/>
  <c r="D183" i="41"/>
  <c r="F183" i="41"/>
  <c r="R183" i="41"/>
  <c r="G183" i="41"/>
  <c r="T183" i="41"/>
  <c r="H183" i="41"/>
  <c r="M183" i="41"/>
  <c r="C183" i="41"/>
  <c r="I183" i="41"/>
  <c r="K183" i="41"/>
  <c r="L183" i="41"/>
  <c r="AI167" i="41"/>
  <c r="AB167" i="41"/>
  <c r="AE167" i="41"/>
  <c r="AG167" i="41"/>
  <c r="U167" i="41"/>
  <c r="AH167" i="41"/>
  <c r="AC167" i="41"/>
  <c r="AA167" i="41"/>
  <c r="T167" i="41"/>
  <c r="V167" i="41"/>
  <c r="Z167" i="41"/>
  <c r="E167" i="41"/>
  <c r="L167" i="41"/>
  <c r="Q167" i="41"/>
  <c r="S167" i="41"/>
  <c r="R167" i="41"/>
  <c r="P167" i="41"/>
  <c r="G167" i="41"/>
  <c r="X167" i="41"/>
  <c r="N167" i="41"/>
  <c r="M167" i="41"/>
  <c r="O167" i="41"/>
  <c r="H167" i="41"/>
  <c r="J167" i="41"/>
  <c r="Y167" i="41"/>
  <c r="F167" i="41"/>
  <c r="I167" i="41"/>
  <c r="K167" i="41"/>
  <c r="AF167" i="41"/>
  <c r="C167" i="41"/>
  <c r="AD167" i="41"/>
  <c r="W167" i="41"/>
  <c r="D167" i="41"/>
  <c r="AB214" i="41"/>
  <c r="AC214" i="41"/>
  <c r="P214" i="41"/>
  <c r="AF214" i="41"/>
  <c r="AH214" i="41"/>
  <c r="AA214" i="41"/>
  <c r="AD214" i="41"/>
  <c r="AE214" i="41"/>
  <c r="X214" i="41"/>
  <c r="J214" i="41"/>
  <c r="V214" i="41"/>
  <c r="W214" i="41"/>
  <c r="G214" i="41"/>
  <c r="AI214" i="41"/>
  <c r="E214" i="41"/>
  <c r="H214" i="41"/>
  <c r="F214" i="41"/>
  <c r="Z214" i="41"/>
  <c r="O214" i="41"/>
  <c r="D214" i="41"/>
  <c r="Y214" i="41"/>
  <c r="N214" i="41"/>
  <c r="AG214" i="41"/>
  <c r="R214" i="41"/>
  <c r="T214" i="41"/>
  <c r="L214" i="41"/>
  <c r="U214" i="41"/>
  <c r="M214" i="41"/>
  <c r="C214" i="41"/>
  <c r="I214" i="41"/>
  <c r="K214" i="41"/>
  <c r="S214" i="41"/>
  <c r="Q214" i="41"/>
  <c r="AB198" i="41"/>
  <c r="AA198" i="41"/>
  <c r="P198" i="41"/>
  <c r="AH198" i="41"/>
  <c r="AC198" i="41"/>
  <c r="T198" i="41"/>
  <c r="V198" i="41"/>
  <c r="AD198" i="41"/>
  <c r="J198" i="41"/>
  <c r="U198" i="41"/>
  <c r="AI198" i="41"/>
  <c r="F198" i="41"/>
  <c r="Q198" i="41"/>
  <c r="H198" i="41"/>
  <c r="G198" i="41"/>
  <c r="AF198" i="41"/>
  <c r="N198" i="41"/>
  <c r="W198" i="41"/>
  <c r="S198" i="41"/>
  <c r="X198" i="41"/>
  <c r="K198" i="41"/>
  <c r="Y198" i="41"/>
  <c r="R198" i="41"/>
  <c r="E198" i="41"/>
  <c r="Z198" i="41"/>
  <c r="I198" i="41"/>
  <c r="L198" i="41"/>
  <c r="AE198" i="41"/>
  <c r="AG198" i="41"/>
  <c r="D198" i="41"/>
  <c r="C198" i="41"/>
  <c r="M198" i="41"/>
  <c r="O198" i="41"/>
  <c r="AB182" i="41"/>
  <c r="AC182" i="41"/>
  <c r="AE182" i="41"/>
  <c r="P182" i="41"/>
  <c r="AD182" i="41"/>
  <c r="T182" i="41"/>
  <c r="Z182" i="41"/>
  <c r="Y182" i="41"/>
  <c r="AI182" i="41"/>
  <c r="AF182" i="41"/>
  <c r="V182" i="41"/>
  <c r="AA182" i="41"/>
  <c r="J182" i="41"/>
  <c r="X182" i="41"/>
  <c r="L182" i="41"/>
  <c r="F182" i="41"/>
  <c r="H182" i="41"/>
  <c r="O182" i="41"/>
  <c r="G182" i="41"/>
  <c r="Q182" i="41"/>
  <c r="R182" i="41"/>
  <c r="E182" i="41"/>
  <c r="M182" i="41"/>
  <c r="AG182" i="41"/>
  <c r="AH182" i="41"/>
  <c r="W182" i="41"/>
  <c r="C182" i="41"/>
  <c r="D182" i="41"/>
  <c r="I182" i="41"/>
  <c r="K182" i="41"/>
  <c r="N182" i="41"/>
  <c r="S182" i="41"/>
  <c r="U182" i="41"/>
  <c r="AB166" i="41"/>
  <c r="P166" i="41"/>
  <c r="AC166" i="41"/>
  <c r="Y166" i="41"/>
  <c r="AD166" i="41"/>
  <c r="Z166" i="41"/>
  <c r="AE166" i="41"/>
  <c r="AF166" i="41"/>
  <c r="AG166" i="41"/>
  <c r="X166" i="41"/>
  <c r="AI166" i="41"/>
  <c r="J166" i="41"/>
  <c r="AH166" i="41"/>
  <c r="AA166" i="41"/>
  <c r="U166" i="41"/>
  <c r="E166" i="41"/>
  <c r="G166" i="41"/>
  <c r="H166" i="41"/>
  <c r="I166" i="41"/>
  <c r="T166" i="41"/>
  <c r="S166" i="41"/>
  <c r="W166" i="41"/>
  <c r="K166" i="41"/>
  <c r="R166" i="41"/>
  <c r="V166" i="41"/>
  <c r="C166" i="41"/>
  <c r="D166" i="41"/>
  <c r="L166" i="41"/>
  <c r="Q166" i="41"/>
  <c r="F166" i="41"/>
  <c r="O166" i="41"/>
  <c r="N166" i="41"/>
  <c r="M166" i="41"/>
  <c r="AB229" i="41"/>
  <c r="AI229" i="41"/>
  <c r="AF229" i="41"/>
  <c r="T229" i="41"/>
  <c r="AC229" i="41"/>
  <c r="AA229" i="41"/>
  <c r="Z229" i="41"/>
  <c r="AD229" i="41"/>
  <c r="Y229" i="41"/>
  <c r="E229" i="41"/>
  <c r="K229" i="41"/>
  <c r="AH229" i="41"/>
  <c r="W229" i="41"/>
  <c r="X229" i="41"/>
  <c r="G229" i="41"/>
  <c r="AE229" i="41"/>
  <c r="AG229" i="41"/>
  <c r="P229" i="41"/>
  <c r="U229" i="41"/>
  <c r="V229" i="41"/>
  <c r="D229" i="41"/>
  <c r="H229" i="41"/>
  <c r="C229" i="41"/>
  <c r="Q229" i="41"/>
  <c r="F229" i="41"/>
  <c r="R229" i="41"/>
  <c r="I229" i="41"/>
  <c r="S229" i="41"/>
  <c r="O229" i="41"/>
  <c r="J229" i="41"/>
  <c r="L229" i="41"/>
  <c r="M229" i="41"/>
  <c r="N229" i="41"/>
  <c r="AB213" i="41"/>
  <c r="AH213" i="41"/>
  <c r="AF213" i="41"/>
  <c r="Y213" i="41"/>
  <c r="AG213" i="41"/>
  <c r="AI213" i="41"/>
  <c r="T213" i="41"/>
  <c r="AC213" i="41"/>
  <c r="AA213" i="41"/>
  <c r="Z213" i="41"/>
  <c r="E213" i="41"/>
  <c r="AE213" i="41"/>
  <c r="V213" i="41"/>
  <c r="K213" i="41"/>
  <c r="P213" i="41"/>
  <c r="Q213" i="41"/>
  <c r="U213" i="41"/>
  <c r="R213" i="41"/>
  <c r="M213" i="41"/>
  <c r="O213" i="41"/>
  <c r="I213" i="41"/>
  <c r="AD213" i="41"/>
  <c r="S213" i="41"/>
  <c r="J213" i="41"/>
  <c r="W213" i="41"/>
  <c r="L213" i="41"/>
  <c r="C213" i="41"/>
  <c r="N213" i="41"/>
  <c r="G213" i="41"/>
  <c r="X213" i="41"/>
  <c r="D213" i="41"/>
  <c r="F213" i="41"/>
  <c r="H213" i="41"/>
  <c r="AB197" i="41"/>
  <c r="AC197" i="41"/>
  <c r="AE197" i="41"/>
  <c r="AD197" i="41"/>
  <c r="AG197" i="41"/>
  <c r="AH197" i="41"/>
  <c r="T197" i="41"/>
  <c r="X197" i="41"/>
  <c r="E197" i="41"/>
  <c r="K197" i="41"/>
  <c r="S197" i="41"/>
  <c r="AF197" i="41"/>
  <c r="U197" i="41"/>
  <c r="L197" i="41"/>
  <c r="Y197" i="41"/>
  <c r="Z197" i="41"/>
  <c r="R197" i="41"/>
  <c r="AI197" i="41"/>
  <c r="I197" i="41"/>
  <c r="M197" i="41"/>
  <c r="AA197" i="41"/>
  <c r="D197" i="41"/>
  <c r="J197" i="41"/>
  <c r="G197" i="41"/>
  <c r="C197" i="41"/>
  <c r="F197" i="41"/>
  <c r="H197" i="41"/>
  <c r="N197" i="41"/>
  <c r="P197" i="41"/>
  <c r="Q197" i="41"/>
  <c r="O197" i="41"/>
  <c r="V197" i="41"/>
  <c r="W197" i="41"/>
  <c r="AC181" i="41"/>
  <c r="AA181" i="41"/>
  <c r="AG181" i="41"/>
  <c r="T181" i="41"/>
  <c r="Q181" i="41"/>
  <c r="AB181" i="41"/>
  <c r="AD181" i="41"/>
  <c r="Z181" i="41"/>
  <c r="AI181" i="41"/>
  <c r="E181" i="41"/>
  <c r="W181" i="41"/>
  <c r="K181" i="41"/>
  <c r="D181" i="41"/>
  <c r="S181" i="41"/>
  <c r="O181" i="41"/>
  <c r="V181" i="41"/>
  <c r="U181" i="41"/>
  <c r="AE181" i="41"/>
  <c r="R181" i="41"/>
  <c r="AF181" i="41"/>
  <c r="I181" i="41"/>
  <c r="X181" i="41"/>
  <c r="P181" i="41"/>
  <c r="L181" i="41"/>
  <c r="C181" i="41"/>
  <c r="F181" i="41"/>
  <c r="G181" i="41"/>
  <c r="H181" i="41"/>
  <c r="J181" i="41"/>
  <c r="AH181" i="41"/>
  <c r="M181" i="41"/>
  <c r="N181" i="41"/>
  <c r="Y181" i="41"/>
  <c r="AI165" i="41"/>
  <c r="AB165" i="41"/>
  <c r="AC165" i="41"/>
  <c r="S165" i="41"/>
  <c r="AE165" i="41"/>
  <c r="Y165" i="41"/>
  <c r="Q165" i="41"/>
  <c r="AD165" i="41"/>
  <c r="V165" i="41"/>
  <c r="X165" i="41"/>
  <c r="E165" i="41"/>
  <c r="K165" i="41"/>
  <c r="U165" i="41"/>
  <c r="W165" i="41"/>
  <c r="AF165" i="41"/>
  <c r="F165" i="41"/>
  <c r="O165" i="41"/>
  <c r="L165" i="41"/>
  <c r="P165" i="41"/>
  <c r="R165" i="41"/>
  <c r="I165" i="41"/>
  <c r="Z165" i="41"/>
  <c r="D165" i="41"/>
  <c r="C165" i="41"/>
  <c r="AG165" i="41"/>
  <c r="H165" i="41"/>
  <c r="J165" i="41"/>
  <c r="M165" i="41"/>
  <c r="N165" i="41"/>
  <c r="G165" i="41"/>
  <c r="AH165" i="41"/>
  <c r="T165" i="41"/>
  <c r="AA165" i="41"/>
  <c r="AB228" i="41"/>
  <c r="AI228" i="41"/>
  <c r="AE228" i="41"/>
  <c r="V228" i="41"/>
  <c r="AD228" i="41"/>
  <c r="S228" i="41"/>
  <c r="AG228" i="41"/>
  <c r="Y228" i="41"/>
  <c r="P228" i="41"/>
  <c r="X228" i="41"/>
  <c r="F228" i="41"/>
  <c r="AA228" i="41"/>
  <c r="H228" i="41"/>
  <c r="J228" i="41"/>
  <c r="I228" i="41"/>
  <c r="Q228" i="41"/>
  <c r="AC228" i="41"/>
  <c r="U228" i="41"/>
  <c r="R228" i="41"/>
  <c r="T228" i="41"/>
  <c r="D228" i="41"/>
  <c r="AH228" i="41"/>
  <c r="E228" i="41"/>
  <c r="G228" i="41"/>
  <c r="C228" i="41"/>
  <c r="K228" i="41"/>
  <c r="O228" i="41"/>
  <c r="Z228" i="41"/>
  <c r="M228" i="41"/>
  <c r="W228" i="41"/>
  <c r="N228" i="41"/>
  <c r="L228" i="41"/>
  <c r="AF228" i="41"/>
  <c r="AB212" i="41"/>
  <c r="V212" i="41"/>
  <c r="AH212" i="41"/>
  <c r="AI212" i="41"/>
  <c r="S212" i="41"/>
  <c r="AE212" i="41"/>
  <c r="R212" i="41"/>
  <c r="Z212" i="41"/>
  <c r="F212" i="41"/>
  <c r="U212" i="41"/>
  <c r="W212" i="41"/>
  <c r="K212" i="41"/>
  <c r="X212" i="41"/>
  <c r="H212" i="41"/>
  <c r="J212" i="41"/>
  <c r="Y212" i="41"/>
  <c r="I212" i="41"/>
  <c r="T212" i="41"/>
  <c r="AD212" i="41"/>
  <c r="O212" i="41"/>
  <c r="L212" i="41"/>
  <c r="AG212" i="41"/>
  <c r="G212" i="41"/>
  <c r="N212" i="41"/>
  <c r="AF212" i="41"/>
  <c r="Q212" i="41"/>
  <c r="D212" i="41"/>
  <c r="E212" i="41"/>
  <c r="P212" i="41"/>
  <c r="M212" i="41"/>
  <c r="AC212" i="41"/>
  <c r="AA212" i="41"/>
  <c r="C212" i="41"/>
  <c r="AB196" i="41"/>
  <c r="AH196" i="41"/>
  <c r="V196" i="41"/>
  <c r="AD196" i="41"/>
  <c r="AI196" i="41"/>
  <c r="AA196" i="41"/>
  <c r="AF196" i="41"/>
  <c r="Y196" i="41"/>
  <c r="AG196" i="41"/>
  <c r="Z196" i="41"/>
  <c r="U196" i="41"/>
  <c r="F196" i="41"/>
  <c r="AE196" i="41"/>
  <c r="D196" i="41"/>
  <c r="I196" i="41"/>
  <c r="J196" i="41"/>
  <c r="K196" i="41"/>
  <c r="Q196" i="41"/>
  <c r="T196" i="41"/>
  <c r="X196" i="41"/>
  <c r="M196" i="41"/>
  <c r="E196" i="41"/>
  <c r="P196" i="41"/>
  <c r="L196" i="41"/>
  <c r="R196" i="41"/>
  <c r="S196" i="41"/>
  <c r="G196" i="41"/>
  <c r="AC196" i="41"/>
  <c r="H196" i="41"/>
  <c r="C196" i="41"/>
  <c r="N196" i="41"/>
  <c r="O196" i="41"/>
  <c r="W196" i="41"/>
  <c r="AB180" i="41"/>
  <c r="V180" i="41"/>
  <c r="AH180" i="41"/>
  <c r="Y180" i="41"/>
  <c r="AE180" i="41"/>
  <c r="AC180" i="41"/>
  <c r="AD180" i="41"/>
  <c r="AI180" i="41"/>
  <c r="Q180" i="41"/>
  <c r="W180" i="41"/>
  <c r="Z180" i="41"/>
  <c r="F180" i="41"/>
  <c r="S180" i="41"/>
  <c r="T180" i="41"/>
  <c r="I180" i="41"/>
  <c r="J180" i="41"/>
  <c r="K180" i="41"/>
  <c r="R180" i="41"/>
  <c r="AG180" i="41"/>
  <c r="AF180" i="41"/>
  <c r="E180" i="41"/>
  <c r="H180" i="41"/>
  <c r="D180" i="41"/>
  <c r="G180" i="41"/>
  <c r="P180" i="41"/>
  <c r="U180" i="41"/>
  <c r="X180" i="41"/>
  <c r="AA180" i="41"/>
  <c r="M180" i="41"/>
  <c r="O180" i="41"/>
  <c r="L180" i="41"/>
  <c r="N180" i="41"/>
  <c r="C180" i="41"/>
  <c r="AB164" i="41"/>
  <c r="AH164" i="41"/>
  <c r="AA164" i="41"/>
  <c r="V164" i="41"/>
  <c r="AI164" i="41"/>
  <c r="AC164" i="41"/>
  <c r="S164" i="41"/>
  <c r="Z164" i="41"/>
  <c r="AE164" i="41"/>
  <c r="T164" i="41"/>
  <c r="F164" i="41"/>
  <c r="I164" i="41"/>
  <c r="R164" i="41"/>
  <c r="J164" i="41"/>
  <c r="W164" i="41"/>
  <c r="L164" i="41"/>
  <c r="U164" i="41"/>
  <c r="K164" i="41"/>
  <c r="O164" i="41"/>
  <c r="AD164" i="41"/>
  <c r="X164" i="41"/>
  <c r="Y164" i="41"/>
  <c r="AF164" i="41"/>
  <c r="M164" i="41"/>
  <c r="AG164" i="41"/>
  <c r="D164" i="41"/>
  <c r="C164" i="41"/>
  <c r="E164" i="41"/>
  <c r="G164" i="41"/>
  <c r="H164" i="41"/>
  <c r="P164" i="41"/>
  <c r="Q164" i="41"/>
  <c r="N164" i="41"/>
  <c r="Q227" i="41"/>
  <c r="AE227" i="41"/>
  <c r="AG227" i="41"/>
  <c r="AC227" i="41"/>
  <c r="Y227" i="41"/>
  <c r="AD227" i="41"/>
  <c r="AF227" i="41"/>
  <c r="AB227" i="41"/>
  <c r="R227" i="41"/>
  <c r="K227" i="41"/>
  <c r="V227" i="41"/>
  <c r="W227" i="41"/>
  <c r="J227" i="41"/>
  <c r="T227" i="41"/>
  <c r="X227" i="41"/>
  <c r="U227" i="41"/>
  <c r="AI227" i="41"/>
  <c r="AA227" i="41"/>
  <c r="Z227" i="41"/>
  <c r="E227" i="41"/>
  <c r="P227" i="41"/>
  <c r="N227" i="41"/>
  <c r="C227" i="41"/>
  <c r="O227" i="41"/>
  <c r="AH227" i="41"/>
  <c r="D227" i="41"/>
  <c r="I227" i="41"/>
  <c r="L227" i="41"/>
  <c r="S227" i="41"/>
  <c r="M227" i="41"/>
  <c r="H227" i="41"/>
  <c r="F227" i="41"/>
  <c r="G227" i="41"/>
  <c r="AI211" i="41"/>
  <c r="AE211" i="41"/>
  <c r="Q211" i="41"/>
  <c r="AH211" i="41"/>
  <c r="AG211" i="41"/>
  <c r="AF211" i="41"/>
  <c r="X211" i="41"/>
  <c r="AD211" i="41"/>
  <c r="P211" i="41"/>
  <c r="K211" i="41"/>
  <c r="W211" i="41"/>
  <c r="D211" i="41"/>
  <c r="AA211" i="41"/>
  <c r="Z211" i="41"/>
  <c r="U211" i="41"/>
  <c r="N211" i="41"/>
  <c r="R211" i="41"/>
  <c r="AB211" i="41"/>
  <c r="S211" i="41"/>
  <c r="I211" i="41"/>
  <c r="V211" i="41"/>
  <c r="Y211" i="41"/>
  <c r="E211" i="41"/>
  <c r="J211" i="41"/>
  <c r="L211" i="41"/>
  <c r="M211" i="41"/>
  <c r="T211" i="41"/>
  <c r="AC211" i="41"/>
  <c r="O211" i="41"/>
  <c r="H211" i="41"/>
  <c r="C211" i="41"/>
  <c r="F211" i="41"/>
  <c r="G211" i="41"/>
  <c r="AI179" i="41"/>
  <c r="AH179" i="41"/>
  <c r="Q179" i="41"/>
  <c r="AC179" i="41"/>
  <c r="AD179" i="41"/>
  <c r="S179" i="41"/>
  <c r="Y179" i="41"/>
  <c r="AG179" i="41"/>
  <c r="T179" i="41"/>
  <c r="K179" i="41"/>
  <c r="V179" i="41"/>
  <c r="H179" i="41"/>
  <c r="AF179" i="41"/>
  <c r="Z179" i="41"/>
  <c r="G179" i="41"/>
  <c r="U179" i="41"/>
  <c r="AB179" i="41"/>
  <c r="AA179" i="41"/>
  <c r="W179" i="41"/>
  <c r="N179" i="41"/>
  <c r="F179" i="41"/>
  <c r="M179" i="41"/>
  <c r="O179" i="41"/>
  <c r="P179" i="41"/>
  <c r="R179" i="41"/>
  <c r="X179" i="41"/>
  <c r="I179" i="41"/>
  <c r="J179" i="41"/>
  <c r="L179" i="41"/>
  <c r="AE179" i="41"/>
  <c r="D179" i="41"/>
  <c r="E179" i="41"/>
  <c r="C179" i="41"/>
  <c r="AI163" i="41"/>
  <c r="Q163" i="41"/>
  <c r="AD163" i="41"/>
  <c r="X163" i="41"/>
  <c r="T163" i="41"/>
  <c r="AB163" i="41"/>
  <c r="AG163" i="41"/>
  <c r="AH163" i="41"/>
  <c r="AA163" i="41"/>
  <c r="P163" i="41"/>
  <c r="W163" i="41"/>
  <c r="V163" i="41"/>
  <c r="K163" i="41"/>
  <c r="AC163" i="41"/>
  <c r="AE163" i="41"/>
  <c r="R163" i="41"/>
  <c r="O163" i="41"/>
  <c r="D163" i="41"/>
  <c r="U163" i="41"/>
  <c r="E163" i="41"/>
  <c r="S163" i="41"/>
  <c r="I163" i="41"/>
  <c r="AF163" i="41"/>
  <c r="F163" i="41"/>
  <c r="M163" i="41"/>
  <c r="C163" i="41"/>
  <c r="Y163" i="41"/>
  <c r="Z163" i="41"/>
  <c r="G163" i="41"/>
  <c r="H163" i="41"/>
  <c r="J163" i="41"/>
  <c r="L163" i="41"/>
  <c r="N163" i="41"/>
  <c r="AF223" i="41"/>
  <c r="AC223" i="41"/>
  <c r="AG223" i="41"/>
  <c r="AH223" i="41"/>
  <c r="R223" i="41"/>
  <c r="AI223" i="41"/>
  <c r="T223" i="41"/>
  <c r="AD223" i="41"/>
  <c r="Y223" i="41"/>
  <c r="AB223" i="41"/>
  <c r="G223" i="41"/>
  <c r="P223" i="41"/>
  <c r="O223" i="41"/>
  <c r="M223" i="41"/>
  <c r="AE223" i="41"/>
  <c r="S223" i="41"/>
  <c r="U223" i="41"/>
  <c r="D223" i="41"/>
  <c r="F223" i="41"/>
  <c r="E223" i="41"/>
  <c r="X223" i="41"/>
  <c r="Z223" i="41"/>
  <c r="L223" i="41"/>
  <c r="AA223" i="41"/>
  <c r="J223" i="41"/>
  <c r="I223" i="41"/>
  <c r="K223" i="41"/>
  <c r="Q223" i="41"/>
  <c r="N223" i="41"/>
  <c r="V223" i="41"/>
  <c r="C223" i="41"/>
  <c r="H223" i="41"/>
  <c r="W223" i="41"/>
  <c r="AG207" i="41"/>
  <c r="AF207" i="41"/>
  <c r="AB207" i="41"/>
  <c r="W207" i="41"/>
  <c r="AC207" i="41"/>
  <c r="AD207" i="41"/>
  <c r="S207" i="41"/>
  <c r="AA207" i="41"/>
  <c r="R207" i="41"/>
  <c r="G207" i="41"/>
  <c r="AI207" i="41"/>
  <c r="Z207" i="41"/>
  <c r="O207" i="41"/>
  <c r="M207" i="41"/>
  <c r="K207" i="41"/>
  <c r="V207" i="41"/>
  <c r="D207" i="41"/>
  <c r="AH207" i="41"/>
  <c r="Y207" i="41"/>
  <c r="F207" i="41"/>
  <c r="AE207" i="41"/>
  <c r="X207" i="41"/>
  <c r="E207" i="41"/>
  <c r="L207" i="41"/>
  <c r="P207" i="41"/>
  <c r="I207" i="41"/>
  <c r="C207" i="41"/>
  <c r="N207" i="41"/>
  <c r="H207" i="41"/>
  <c r="J207" i="41"/>
  <c r="Q207" i="41"/>
  <c r="T207" i="41"/>
  <c r="U207" i="41"/>
  <c r="AI191" i="41"/>
  <c r="AC191" i="41"/>
  <c r="AB191" i="41"/>
  <c r="W191" i="41"/>
  <c r="X191" i="41"/>
  <c r="AF191" i="41"/>
  <c r="AD191" i="41"/>
  <c r="T191" i="41"/>
  <c r="V191" i="41"/>
  <c r="G191" i="41"/>
  <c r="AA191" i="41"/>
  <c r="O191" i="41"/>
  <c r="M191" i="41"/>
  <c r="D191" i="41"/>
  <c r="AG191" i="41"/>
  <c r="E191" i="41"/>
  <c r="AH191" i="41"/>
  <c r="F191" i="41"/>
  <c r="H191" i="41"/>
  <c r="P191" i="41"/>
  <c r="K191" i="41"/>
  <c r="R191" i="41"/>
  <c r="AE191" i="41"/>
  <c r="L191" i="41"/>
  <c r="S191" i="41"/>
  <c r="U191" i="41"/>
  <c r="Y191" i="41"/>
  <c r="Q191" i="41"/>
  <c r="Z191" i="41"/>
  <c r="J191" i="41"/>
  <c r="N191" i="41"/>
  <c r="I191" i="41"/>
  <c r="C191" i="41"/>
  <c r="AG175" i="41"/>
  <c r="AB175" i="41"/>
  <c r="AF175" i="41"/>
  <c r="R175" i="41"/>
  <c r="X175" i="41"/>
  <c r="AE175" i="41"/>
  <c r="P175" i="41"/>
  <c r="AI175" i="41"/>
  <c r="G175" i="41"/>
  <c r="S175" i="41"/>
  <c r="O175" i="41"/>
  <c r="M175" i="41"/>
  <c r="U175" i="41"/>
  <c r="AA175" i="41"/>
  <c r="V175" i="41"/>
  <c r="AD175" i="41"/>
  <c r="W175" i="41"/>
  <c r="E175" i="41"/>
  <c r="Z175" i="41"/>
  <c r="H175" i="41"/>
  <c r="AH175" i="41"/>
  <c r="Y175" i="41"/>
  <c r="F175" i="41"/>
  <c r="AC175" i="41"/>
  <c r="I175" i="41"/>
  <c r="Q175" i="41"/>
  <c r="D175" i="41"/>
  <c r="K175" i="41"/>
  <c r="T175" i="41"/>
  <c r="C175" i="41"/>
  <c r="J175" i="41"/>
  <c r="L175" i="41"/>
  <c r="N175" i="41"/>
  <c r="AI159" i="41"/>
  <c r="AG159" i="41"/>
  <c r="AD159" i="41"/>
  <c r="Q159" i="41"/>
  <c r="W159" i="41"/>
  <c r="Y159" i="41"/>
  <c r="AB159" i="41"/>
  <c r="AC159" i="41"/>
  <c r="AE159" i="41"/>
  <c r="AF159" i="41"/>
  <c r="S159" i="41"/>
  <c r="Z159" i="41"/>
  <c r="R159" i="41"/>
  <c r="G159" i="41"/>
  <c r="O159" i="41"/>
  <c r="M159" i="41"/>
  <c r="I159" i="41"/>
  <c r="E159" i="41"/>
  <c r="AA159" i="41"/>
  <c r="F159" i="41"/>
  <c r="H159" i="41"/>
  <c r="AH159" i="41"/>
  <c r="V159" i="41"/>
  <c r="P159" i="41"/>
  <c r="X159" i="41"/>
  <c r="K159" i="41"/>
  <c r="U159" i="41"/>
  <c r="N159" i="41"/>
  <c r="T159" i="41"/>
  <c r="D159" i="41"/>
  <c r="J159" i="41"/>
  <c r="C159" i="41"/>
  <c r="L159" i="41"/>
  <c r="AB222" i="41"/>
  <c r="AG222" i="41"/>
  <c r="AC222" i="41"/>
  <c r="X222" i="41"/>
  <c r="AD222" i="41"/>
  <c r="AA222" i="41"/>
  <c r="AE222" i="41"/>
  <c r="AF222" i="41"/>
  <c r="R222" i="41"/>
  <c r="T222" i="41"/>
  <c r="H222" i="41"/>
  <c r="K222" i="41"/>
  <c r="U222" i="41"/>
  <c r="AH222" i="41"/>
  <c r="W222" i="41"/>
  <c r="O222" i="41"/>
  <c r="V222" i="41"/>
  <c r="S222" i="41"/>
  <c r="Z222" i="41"/>
  <c r="AI222" i="41"/>
  <c r="E222" i="41"/>
  <c r="P222" i="41"/>
  <c r="G222" i="41"/>
  <c r="Q222" i="41"/>
  <c r="I222" i="41"/>
  <c r="J222" i="41"/>
  <c r="L222" i="41"/>
  <c r="Y222" i="41"/>
  <c r="F222" i="41"/>
  <c r="M222" i="41"/>
  <c r="C222" i="41"/>
  <c r="N222" i="41"/>
  <c r="D222" i="41"/>
  <c r="AB206" i="41"/>
  <c r="AD206" i="41"/>
  <c r="AG206" i="41"/>
  <c r="X206" i="41"/>
  <c r="AH206" i="41"/>
  <c r="AI206" i="41"/>
  <c r="Q206" i="41"/>
  <c r="AE206" i="41"/>
  <c r="Y206" i="41"/>
  <c r="P206" i="41"/>
  <c r="H206" i="41"/>
  <c r="R206" i="41"/>
  <c r="D206" i="41"/>
  <c r="AF206" i="41"/>
  <c r="V206" i="41"/>
  <c r="T206" i="41"/>
  <c r="Z206" i="41"/>
  <c r="J206" i="41"/>
  <c r="U206" i="41"/>
  <c r="W206" i="41"/>
  <c r="C206" i="41"/>
  <c r="S206" i="41"/>
  <c r="AA206" i="41"/>
  <c r="E206" i="41"/>
  <c r="F206" i="41"/>
  <c r="K206" i="41"/>
  <c r="AC206" i="41"/>
  <c r="O206" i="41"/>
  <c r="L206" i="41"/>
  <c r="M206" i="41"/>
  <c r="N206" i="41"/>
  <c r="G206" i="41"/>
  <c r="I206" i="41"/>
  <c r="AB190" i="41"/>
  <c r="AG190" i="41"/>
  <c r="AD190" i="41"/>
  <c r="X190" i="41"/>
  <c r="Q190" i="41"/>
  <c r="W190" i="41"/>
  <c r="AC190" i="41"/>
  <c r="AE190" i="41"/>
  <c r="R190" i="41"/>
  <c r="AF190" i="41"/>
  <c r="T190" i="41"/>
  <c r="H190" i="41"/>
  <c r="S190" i="41"/>
  <c r="AH190" i="41"/>
  <c r="U190" i="41"/>
  <c r="AA190" i="41"/>
  <c r="AI190" i="41"/>
  <c r="O190" i="41"/>
  <c r="F190" i="41"/>
  <c r="Y190" i="41"/>
  <c r="E190" i="41"/>
  <c r="V190" i="41"/>
  <c r="I190" i="41"/>
  <c r="Z190" i="41"/>
  <c r="G190" i="41"/>
  <c r="J190" i="41"/>
  <c r="K190" i="41"/>
  <c r="L190" i="41"/>
  <c r="D190" i="41"/>
  <c r="M190" i="41"/>
  <c r="N190" i="41"/>
  <c r="C190" i="41"/>
  <c r="P190" i="41"/>
  <c r="AB174" i="41"/>
  <c r="AE174" i="41"/>
  <c r="X174" i="41"/>
  <c r="V174" i="41"/>
  <c r="AF174" i="41"/>
  <c r="AA174" i="41"/>
  <c r="P174" i="41"/>
  <c r="AI174" i="41"/>
  <c r="T174" i="41"/>
  <c r="S174" i="41"/>
  <c r="H174" i="41"/>
  <c r="I174" i="41"/>
  <c r="AD174" i="41"/>
  <c r="U174" i="41"/>
  <c r="M174" i="41"/>
  <c r="AG174" i="41"/>
  <c r="W174" i="41"/>
  <c r="Y174" i="41"/>
  <c r="F174" i="41"/>
  <c r="Z174" i="41"/>
  <c r="O174" i="41"/>
  <c r="D174" i="41"/>
  <c r="E174" i="41"/>
  <c r="L174" i="41"/>
  <c r="N174" i="41"/>
  <c r="C174" i="41"/>
  <c r="G174" i="41"/>
  <c r="R174" i="41"/>
  <c r="J174" i="41"/>
  <c r="Q174" i="41"/>
  <c r="K174" i="41"/>
  <c r="AC174" i="41"/>
  <c r="AH174" i="41"/>
  <c r="AB158" i="41"/>
  <c r="X158" i="41"/>
  <c r="AC158" i="41"/>
  <c r="AI158" i="41"/>
  <c r="Q158" i="41"/>
  <c r="AH158" i="41"/>
  <c r="P158" i="41"/>
  <c r="AD158" i="41"/>
  <c r="H158" i="41"/>
  <c r="S158" i="41"/>
  <c r="T158" i="41"/>
  <c r="AA158" i="41"/>
  <c r="W158" i="41"/>
  <c r="Z158" i="41"/>
  <c r="Y158" i="41"/>
  <c r="J158" i="41"/>
  <c r="V158" i="41"/>
  <c r="L158" i="41"/>
  <c r="E158" i="41"/>
  <c r="I158" i="41"/>
  <c r="AE158" i="41"/>
  <c r="U158" i="41"/>
  <c r="AG158" i="41"/>
  <c r="R158" i="41"/>
  <c r="D158" i="41"/>
  <c r="AF158" i="41"/>
  <c r="M158" i="41"/>
  <c r="N158" i="41"/>
  <c r="G158" i="41"/>
  <c r="F158" i="41"/>
  <c r="C158" i="41"/>
  <c r="K158" i="41"/>
  <c r="O158" i="41"/>
  <c r="AC221" i="41"/>
  <c r="S221" i="41"/>
  <c r="AG221" i="41"/>
  <c r="W221" i="41"/>
  <c r="AB221" i="41"/>
  <c r="AH221" i="41"/>
  <c r="X221" i="41"/>
  <c r="M221" i="41"/>
  <c r="Q221" i="41"/>
  <c r="P221" i="41"/>
  <c r="R221" i="41"/>
  <c r="D221" i="41"/>
  <c r="AF221" i="41"/>
  <c r="G221" i="41"/>
  <c r="C221" i="41"/>
  <c r="AI221" i="41"/>
  <c r="O221" i="41"/>
  <c r="H221" i="41"/>
  <c r="I221" i="41"/>
  <c r="Y221" i="41"/>
  <c r="Z221" i="41"/>
  <c r="K221" i="41"/>
  <c r="T221" i="41"/>
  <c r="E221" i="41"/>
  <c r="U221" i="41"/>
  <c r="AE221" i="41"/>
  <c r="AD221" i="41"/>
  <c r="V221" i="41"/>
  <c r="AA221" i="41"/>
  <c r="F221" i="41"/>
  <c r="J221" i="41"/>
  <c r="L221" i="41"/>
  <c r="N221" i="41"/>
  <c r="AF205" i="41"/>
  <c r="S205" i="41"/>
  <c r="AB205" i="41"/>
  <c r="AH205" i="41"/>
  <c r="AE205" i="41"/>
  <c r="AG205" i="41"/>
  <c r="Q205" i="41"/>
  <c r="W205" i="41"/>
  <c r="AD205" i="41"/>
  <c r="T205" i="41"/>
  <c r="M205" i="41"/>
  <c r="Z205" i="41"/>
  <c r="P205" i="41"/>
  <c r="G205" i="41"/>
  <c r="C205" i="41"/>
  <c r="U205" i="41"/>
  <c r="R205" i="41"/>
  <c r="H205" i="41"/>
  <c r="I205" i="41"/>
  <c r="AI205" i="41"/>
  <c r="X205" i="41"/>
  <c r="AC205" i="41"/>
  <c r="J205" i="41"/>
  <c r="Y205" i="41"/>
  <c r="K205" i="41"/>
  <c r="V205" i="41"/>
  <c r="O205" i="41"/>
  <c r="E205" i="41"/>
  <c r="L205" i="41"/>
  <c r="AA205" i="41"/>
  <c r="N205" i="41"/>
  <c r="F205" i="41"/>
  <c r="D205" i="41"/>
  <c r="AF189" i="41"/>
  <c r="S189" i="41"/>
  <c r="AE189" i="41"/>
  <c r="AC189" i="41"/>
  <c r="Q189" i="41"/>
  <c r="AI189" i="41"/>
  <c r="Z189" i="41"/>
  <c r="AB189" i="41"/>
  <c r="V189" i="41"/>
  <c r="U189" i="41"/>
  <c r="M189" i="41"/>
  <c r="AH189" i="41"/>
  <c r="O189" i="41"/>
  <c r="H189" i="41"/>
  <c r="W189" i="41"/>
  <c r="G189" i="41"/>
  <c r="C189" i="41"/>
  <c r="Y189" i="41"/>
  <c r="J189" i="41"/>
  <c r="X189" i="41"/>
  <c r="I189" i="41"/>
  <c r="P189" i="41"/>
  <c r="R189" i="41"/>
  <c r="E189" i="41"/>
  <c r="D189" i="41"/>
  <c r="T189" i="41"/>
  <c r="AA189" i="41"/>
  <c r="F189" i="41"/>
  <c r="K189" i="41"/>
  <c r="AG189" i="41"/>
  <c r="AD189" i="41"/>
  <c r="N189" i="41"/>
  <c r="L189" i="41"/>
  <c r="AF173" i="41"/>
  <c r="S173" i="41"/>
  <c r="AB173" i="41"/>
  <c r="AI173" i="41"/>
  <c r="AD173" i="41"/>
  <c r="P173" i="41"/>
  <c r="W173" i="41"/>
  <c r="AC173" i="41"/>
  <c r="AE173" i="41"/>
  <c r="Q173" i="41"/>
  <c r="M173" i="41"/>
  <c r="AA173" i="41"/>
  <c r="R173" i="41"/>
  <c r="H173" i="41"/>
  <c r="I173" i="41"/>
  <c r="T173" i="41"/>
  <c r="C173" i="41"/>
  <c r="J173" i="41"/>
  <c r="X173" i="41"/>
  <c r="Z173" i="41"/>
  <c r="V173" i="41"/>
  <c r="D173" i="41"/>
  <c r="AG173" i="41"/>
  <c r="E173" i="41"/>
  <c r="N173" i="41"/>
  <c r="AH173" i="41"/>
  <c r="L173" i="41"/>
  <c r="U173" i="41"/>
  <c r="O173" i="41"/>
  <c r="Y173" i="41"/>
  <c r="F173" i="41"/>
  <c r="G173" i="41"/>
  <c r="K173" i="41"/>
  <c r="AI157" i="41"/>
  <c r="AH157" i="41"/>
  <c r="AF157" i="41"/>
  <c r="AC157" i="41"/>
  <c r="S157" i="41"/>
  <c r="AG157" i="41"/>
  <c r="V157" i="41"/>
  <c r="AD157" i="41"/>
  <c r="T157" i="41"/>
  <c r="Z157" i="41"/>
  <c r="AA157" i="41"/>
  <c r="P157" i="41"/>
  <c r="M157" i="41"/>
  <c r="Y157" i="41"/>
  <c r="L157" i="41"/>
  <c r="H157" i="41"/>
  <c r="C157" i="41"/>
  <c r="J157" i="41"/>
  <c r="I157" i="41"/>
  <c r="R157" i="41"/>
  <c r="E157" i="41"/>
  <c r="AB157" i="41"/>
  <c r="X157" i="41"/>
  <c r="K157" i="41"/>
  <c r="AE157" i="41"/>
  <c r="N157" i="41"/>
  <c r="O157" i="41"/>
  <c r="Q157" i="41"/>
  <c r="U157" i="41"/>
  <c r="D157" i="41"/>
  <c r="W157" i="41"/>
  <c r="F157" i="41"/>
  <c r="G157" i="41"/>
  <c r="AB220" i="41"/>
  <c r="AF220" i="41"/>
  <c r="AG220" i="41"/>
  <c r="AH220" i="41"/>
  <c r="AD220" i="41"/>
  <c r="Q220" i="41"/>
  <c r="AE220" i="41"/>
  <c r="AI220" i="41"/>
  <c r="P220" i="41"/>
  <c r="V220" i="41"/>
  <c r="U220" i="41"/>
  <c r="H220" i="41"/>
  <c r="N220" i="41"/>
  <c r="O220" i="41"/>
  <c r="C220" i="41"/>
  <c r="S220" i="41"/>
  <c r="R220" i="41"/>
  <c r="AA220" i="41"/>
  <c r="X220" i="41"/>
  <c r="AC220" i="41"/>
  <c r="E220" i="41"/>
  <c r="T220" i="41"/>
  <c r="D220" i="41"/>
  <c r="J220" i="41"/>
  <c r="K220" i="41"/>
  <c r="L220" i="41"/>
  <c r="M220" i="41"/>
  <c r="W220" i="41"/>
  <c r="F220" i="41"/>
  <c r="G220" i="41"/>
  <c r="I220" i="41"/>
  <c r="Z220" i="41"/>
  <c r="Y220" i="41"/>
  <c r="AB204" i="41"/>
  <c r="AD204" i="41"/>
  <c r="AC204" i="41"/>
  <c r="AA204" i="41"/>
  <c r="V204" i="41"/>
  <c r="AF204" i="41"/>
  <c r="P204" i="41"/>
  <c r="H204" i="41"/>
  <c r="R204" i="41"/>
  <c r="N204" i="41"/>
  <c r="AE204" i="41"/>
  <c r="G204" i="41"/>
  <c r="C204" i="41"/>
  <c r="AI204" i="41"/>
  <c r="T204" i="41"/>
  <c r="U204" i="41"/>
  <c r="Q204" i="41"/>
  <c r="E204" i="41"/>
  <c r="M204" i="41"/>
  <c r="Y204" i="41"/>
  <c r="I204" i="41"/>
  <c r="Z204" i="41"/>
  <c r="J204" i="41"/>
  <c r="K204" i="41"/>
  <c r="O204" i="41"/>
  <c r="AH204" i="41"/>
  <c r="X204" i="41"/>
  <c r="D204" i="41"/>
  <c r="F204" i="41"/>
  <c r="AG204" i="41"/>
  <c r="S204" i="41"/>
  <c r="W204" i="41"/>
  <c r="L204" i="41"/>
  <c r="AB188" i="41"/>
  <c r="AF188" i="41"/>
  <c r="AG188" i="41"/>
  <c r="AC188" i="41"/>
  <c r="V188" i="41"/>
  <c r="R188" i="41"/>
  <c r="AI188" i="41"/>
  <c r="S188" i="41"/>
  <c r="AD188" i="41"/>
  <c r="H188" i="41"/>
  <c r="Q188" i="41"/>
  <c r="N188" i="41"/>
  <c r="C188" i="41"/>
  <c r="AH188" i="41"/>
  <c r="X188" i="41"/>
  <c r="W188" i="41"/>
  <c r="E188" i="41"/>
  <c r="Z188" i="41"/>
  <c r="D188" i="41"/>
  <c r="M188" i="41"/>
  <c r="AE188" i="41"/>
  <c r="AA188" i="41"/>
  <c r="G188" i="41"/>
  <c r="P188" i="41"/>
  <c r="Y188" i="41"/>
  <c r="F188" i="41"/>
  <c r="I188" i="41"/>
  <c r="J188" i="41"/>
  <c r="T188" i="41"/>
  <c r="U188" i="41"/>
  <c r="K188" i="41"/>
  <c r="O188" i="41"/>
  <c r="L188" i="41"/>
  <c r="AB172" i="41"/>
  <c r="AC172" i="41"/>
  <c r="AG172" i="41"/>
  <c r="Q172" i="41"/>
  <c r="AI172" i="41"/>
  <c r="S172" i="41"/>
  <c r="AD172" i="41"/>
  <c r="AE172" i="41"/>
  <c r="V172" i="41"/>
  <c r="R172" i="41"/>
  <c r="H172" i="41"/>
  <c r="AH172" i="41"/>
  <c r="Z172" i="41"/>
  <c r="N172" i="41"/>
  <c r="Y172" i="41"/>
  <c r="L172" i="41"/>
  <c r="W172" i="41"/>
  <c r="C172" i="41"/>
  <c r="X172" i="41"/>
  <c r="AF172" i="41"/>
  <c r="K172" i="41"/>
  <c r="AA172" i="41"/>
  <c r="J172" i="41"/>
  <c r="P172" i="41"/>
  <c r="T172" i="41"/>
  <c r="D172" i="41"/>
  <c r="E172" i="41"/>
  <c r="F172" i="41"/>
  <c r="G172" i="41"/>
  <c r="U172" i="41"/>
  <c r="O172" i="41"/>
  <c r="I172" i="41"/>
  <c r="M172" i="41"/>
  <c r="AB156" i="41"/>
  <c r="AG156" i="41"/>
  <c r="P156" i="41"/>
  <c r="V156" i="41"/>
  <c r="S156" i="41"/>
  <c r="AE156" i="41"/>
  <c r="Q156" i="41"/>
  <c r="H156" i="41"/>
  <c r="N156" i="41"/>
  <c r="AD156" i="41"/>
  <c r="AF156" i="41"/>
  <c r="E156" i="41"/>
  <c r="C156" i="41"/>
  <c r="T156" i="41"/>
  <c r="R156" i="41"/>
  <c r="AA156" i="41"/>
  <c r="U156" i="41"/>
  <c r="I156" i="41"/>
  <c r="AH156" i="41"/>
  <c r="AI156" i="41"/>
  <c r="J156" i="41"/>
  <c r="Y156" i="41"/>
  <c r="O156" i="41"/>
  <c r="Z156" i="41"/>
  <c r="M156" i="41"/>
  <c r="D156" i="41"/>
  <c r="F156" i="41"/>
  <c r="L156" i="41"/>
  <c r="AC156" i="41"/>
  <c r="W156" i="41"/>
  <c r="K156" i="41"/>
  <c r="G156" i="41"/>
  <c r="X156" i="41"/>
  <c r="AH219" i="41"/>
  <c r="Y219" i="41"/>
  <c r="AF219" i="41"/>
  <c r="AE219" i="41"/>
  <c r="AA219" i="41"/>
  <c r="S219" i="41"/>
  <c r="I219" i="41"/>
  <c r="P219" i="41"/>
  <c r="Q219" i="41"/>
  <c r="G219" i="41"/>
  <c r="Z219" i="41"/>
  <c r="J219" i="41"/>
  <c r="L219" i="41"/>
  <c r="K219" i="41"/>
  <c r="AD219" i="41"/>
  <c r="AG219" i="41"/>
  <c r="T219" i="41"/>
  <c r="AB219" i="41"/>
  <c r="AC219" i="41"/>
  <c r="R219" i="41"/>
  <c r="V219" i="41"/>
  <c r="W219" i="41"/>
  <c r="F219" i="41"/>
  <c r="U219" i="41"/>
  <c r="N219" i="41"/>
  <c r="H219" i="41"/>
  <c r="X219" i="41"/>
  <c r="M219" i="41"/>
  <c r="C219" i="41"/>
  <c r="O219" i="41"/>
  <c r="D219" i="41"/>
  <c r="E219" i="41"/>
  <c r="AI219" i="41"/>
  <c r="AE203" i="41"/>
  <c r="AI203" i="41"/>
  <c r="Y203" i="41"/>
  <c r="AH203" i="41"/>
  <c r="AD203" i="41"/>
  <c r="P203" i="41"/>
  <c r="AF203" i="41"/>
  <c r="AG203" i="41"/>
  <c r="U203" i="41"/>
  <c r="T203" i="41"/>
  <c r="I203" i="41"/>
  <c r="AC203" i="41"/>
  <c r="X203" i="41"/>
  <c r="AA203" i="41"/>
  <c r="Z203" i="41"/>
  <c r="J203" i="41"/>
  <c r="L203" i="41"/>
  <c r="K203" i="41"/>
  <c r="O203" i="41"/>
  <c r="V203" i="41"/>
  <c r="Q203" i="41"/>
  <c r="F203" i="41"/>
  <c r="E203" i="41"/>
  <c r="AB203" i="41"/>
  <c r="D203" i="41"/>
  <c r="M203" i="41"/>
  <c r="N203" i="41"/>
  <c r="C203" i="41"/>
  <c r="S203" i="41"/>
  <c r="W203" i="41"/>
  <c r="H203" i="41"/>
  <c r="R203" i="41"/>
  <c r="G203" i="41"/>
  <c r="AI187" i="41"/>
  <c r="AC187" i="41"/>
  <c r="Y187" i="41"/>
  <c r="P187" i="41"/>
  <c r="V187" i="41"/>
  <c r="AB187" i="41"/>
  <c r="AF187" i="41"/>
  <c r="AA187" i="41"/>
  <c r="W187" i="41"/>
  <c r="AG187" i="41"/>
  <c r="S187" i="41"/>
  <c r="I187" i="41"/>
  <c r="X187" i="41"/>
  <c r="Z187" i="41"/>
  <c r="L187" i="41"/>
  <c r="J187" i="41"/>
  <c r="Q187" i="41"/>
  <c r="K187" i="41"/>
  <c r="M187" i="41"/>
  <c r="T187" i="41"/>
  <c r="AD187" i="41"/>
  <c r="AE187" i="41"/>
  <c r="R187" i="41"/>
  <c r="H187" i="41"/>
  <c r="C187" i="41"/>
  <c r="AH187" i="41"/>
  <c r="E187" i="41"/>
  <c r="F187" i="41"/>
  <c r="G187" i="41"/>
  <c r="U187" i="41"/>
  <c r="N187" i="41"/>
  <c r="D187" i="41"/>
  <c r="O187" i="41"/>
  <c r="AE171" i="41"/>
  <c r="Y171" i="41"/>
  <c r="AD171" i="41"/>
  <c r="U171" i="41"/>
  <c r="AF171" i="41"/>
  <c r="AI171" i="41"/>
  <c r="AA171" i="41"/>
  <c r="R171" i="41"/>
  <c r="I171" i="41"/>
  <c r="O171" i="41"/>
  <c r="E171" i="41"/>
  <c r="K171" i="41"/>
  <c r="M171" i="41"/>
  <c r="L171" i="41"/>
  <c r="AC171" i="41"/>
  <c r="Q171" i="41"/>
  <c r="J171" i="41"/>
  <c r="W171" i="41"/>
  <c r="AB171" i="41"/>
  <c r="X171" i="41"/>
  <c r="N171" i="41"/>
  <c r="V171" i="41"/>
  <c r="D171" i="41"/>
  <c r="C171" i="41"/>
  <c r="AG171" i="41"/>
  <c r="P171" i="41"/>
  <c r="AH171" i="41"/>
  <c r="S171" i="41"/>
  <c r="T171" i="41"/>
  <c r="F171" i="41"/>
  <c r="G171" i="41"/>
  <c r="H171" i="41"/>
  <c r="Z171" i="41"/>
  <c r="AI155" i="41"/>
  <c r="AF155" i="41"/>
  <c r="AC155" i="41"/>
  <c r="Y155" i="41"/>
  <c r="AH155" i="41"/>
  <c r="P155" i="41"/>
  <c r="AD155" i="41"/>
  <c r="AE155" i="41"/>
  <c r="AG155" i="41"/>
  <c r="U155" i="41"/>
  <c r="W155" i="41"/>
  <c r="I155" i="41"/>
  <c r="V155" i="41"/>
  <c r="X155" i="41"/>
  <c r="Z155" i="41"/>
  <c r="K155" i="41"/>
  <c r="L155" i="41"/>
  <c r="M155" i="41"/>
  <c r="Q155" i="41"/>
  <c r="T155" i="41"/>
  <c r="AA155" i="41"/>
  <c r="R155" i="41"/>
  <c r="H155" i="41"/>
  <c r="N155" i="41"/>
  <c r="G155" i="41"/>
  <c r="O155" i="41"/>
  <c r="J155" i="41"/>
  <c r="AB155" i="41"/>
  <c r="D155" i="41"/>
  <c r="C155" i="41"/>
  <c r="S155" i="41"/>
  <c r="E155" i="41"/>
  <c r="F155" i="41"/>
  <c r="AB218" i="41"/>
  <c r="AE218" i="41"/>
  <c r="AH218" i="41"/>
  <c r="T218" i="41"/>
  <c r="AI218" i="41"/>
  <c r="V218" i="41"/>
  <c r="AD218" i="41"/>
  <c r="AF218" i="41"/>
  <c r="S218" i="41"/>
  <c r="AG218" i="41"/>
  <c r="Z218" i="41"/>
  <c r="W218" i="41"/>
  <c r="N218" i="41"/>
  <c r="D218" i="41"/>
  <c r="AC218" i="41"/>
  <c r="X218" i="41"/>
  <c r="U218" i="41"/>
  <c r="L218" i="41"/>
  <c r="Y218" i="41"/>
  <c r="E218" i="41"/>
  <c r="F218" i="41"/>
  <c r="G218" i="41"/>
  <c r="H218" i="41"/>
  <c r="M218" i="41"/>
  <c r="P218" i="41"/>
  <c r="K218" i="41"/>
  <c r="Q218" i="41"/>
  <c r="R218" i="41"/>
  <c r="I218" i="41"/>
  <c r="AA218" i="41"/>
  <c r="O218" i="41"/>
  <c r="J218" i="41"/>
  <c r="C218" i="41"/>
  <c r="AB202" i="41"/>
  <c r="T202" i="41"/>
  <c r="AF202" i="41"/>
  <c r="AI202" i="41"/>
  <c r="AH202" i="41"/>
  <c r="S202" i="41"/>
  <c r="N202" i="41"/>
  <c r="AD202" i="41"/>
  <c r="R202" i="41"/>
  <c r="D202" i="41"/>
  <c r="AA202" i="41"/>
  <c r="K202" i="41"/>
  <c r="X202" i="41"/>
  <c r="Z202" i="41"/>
  <c r="Y202" i="41"/>
  <c r="O202" i="41"/>
  <c r="U202" i="41"/>
  <c r="P202" i="41"/>
  <c r="V202" i="41"/>
  <c r="W202" i="41"/>
  <c r="AC202" i="41"/>
  <c r="I202" i="41"/>
  <c r="AG202" i="41"/>
  <c r="L202" i="41"/>
  <c r="H202" i="41"/>
  <c r="J202" i="41"/>
  <c r="M202" i="41"/>
  <c r="Q202" i="41"/>
  <c r="G202" i="41"/>
  <c r="C202" i="41"/>
  <c r="E202" i="41"/>
  <c r="F202" i="41"/>
  <c r="AE202" i="41"/>
  <c r="AB186" i="41"/>
  <c r="AE186" i="41"/>
  <c r="T186" i="41"/>
  <c r="AI186" i="41"/>
  <c r="AD186" i="41"/>
  <c r="AA186" i="41"/>
  <c r="P186" i="41"/>
  <c r="AG186" i="41"/>
  <c r="U186" i="41"/>
  <c r="AH186" i="41"/>
  <c r="S186" i="41"/>
  <c r="N186" i="41"/>
  <c r="D186" i="41"/>
  <c r="E186" i="41"/>
  <c r="Y186" i="41"/>
  <c r="Z186" i="41"/>
  <c r="O186" i="41"/>
  <c r="R186" i="41"/>
  <c r="M186" i="41"/>
  <c r="V186" i="41"/>
  <c r="K186" i="41"/>
  <c r="AF186" i="41"/>
  <c r="G186" i="41"/>
  <c r="H186" i="41"/>
  <c r="I186" i="41"/>
  <c r="C186" i="41"/>
  <c r="Q186" i="41"/>
  <c r="W186" i="41"/>
  <c r="X186" i="41"/>
  <c r="L186" i="41"/>
  <c r="AC186" i="41"/>
  <c r="F186" i="41"/>
  <c r="J186" i="41"/>
  <c r="AB170" i="41"/>
  <c r="AD170" i="41"/>
  <c r="T170" i="41"/>
  <c r="AF170" i="41"/>
  <c r="AE170" i="41"/>
  <c r="V170" i="41"/>
  <c r="U170" i="41"/>
  <c r="AI170" i="41"/>
  <c r="AH170" i="41"/>
  <c r="X170" i="41"/>
  <c r="AG170" i="41"/>
  <c r="P170" i="41"/>
  <c r="N170" i="41"/>
  <c r="Z170" i="41"/>
  <c r="D170" i="41"/>
  <c r="S170" i="41"/>
  <c r="AC170" i="41"/>
  <c r="W170" i="41"/>
  <c r="Q170" i="41"/>
  <c r="E170" i="41"/>
  <c r="AA170" i="41"/>
  <c r="R170" i="41"/>
  <c r="I170" i="41"/>
  <c r="J170" i="41"/>
  <c r="F170" i="41"/>
  <c r="H170" i="41"/>
  <c r="L170" i="41"/>
  <c r="M170" i="41"/>
  <c r="Y170" i="41"/>
  <c r="O170" i="41"/>
  <c r="G170" i="41"/>
  <c r="K170" i="41"/>
  <c r="C170" i="41"/>
  <c r="AB154" i="41"/>
  <c r="AG154" i="41"/>
  <c r="T154" i="41"/>
  <c r="AI154" i="41"/>
  <c r="AF154" i="41"/>
  <c r="U154" i="41"/>
  <c r="AA154" i="41"/>
  <c r="V154" i="41"/>
  <c r="AE154" i="41"/>
  <c r="AH154" i="41"/>
  <c r="AC154" i="41"/>
  <c r="Q154" i="41"/>
  <c r="Z154" i="41"/>
  <c r="N154" i="41"/>
  <c r="D154" i="41"/>
  <c r="I154" i="41"/>
  <c r="E154" i="41"/>
  <c r="AD154" i="41"/>
  <c r="G154" i="41"/>
  <c r="W154" i="41"/>
  <c r="F154" i="41"/>
  <c r="X154" i="41"/>
  <c r="Y154" i="41"/>
  <c r="H154" i="41"/>
  <c r="K154" i="41"/>
  <c r="J154" i="41"/>
  <c r="L154" i="41"/>
  <c r="M154" i="41"/>
  <c r="O154" i="41"/>
  <c r="P154" i="41"/>
  <c r="C154" i="41"/>
  <c r="R154" i="41"/>
  <c r="S154" i="41"/>
  <c r="N78" i="28"/>
  <c r="H15" i="11"/>
  <c r="B79" i="34"/>
  <c r="B95" i="34"/>
  <c r="B80" i="34"/>
  <c r="B96" i="34"/>
  <c r="B81" i="34"/>
  <c r="B97" i="34"/>
  <c r="B85" i="34"/>
  <c r="B86" i="34"/>
  <c r="B82" i="34"/>
  <c r="B78" i="34"/>
  <c r="B83" i="34"/>
  <c r="B84" i="34"/>
  <c r="B87" i="34"/>
  <c r="B88" i="34"/>
  <c r="B89" i="34"/>
  <c r="B90" i="34"/>
  <c r="B91" i="34"/>
  <c r="B92" i="34"/>
  <c r="B93" i="34"/>
  <c r="B94" i="34"/>
  <c r="L3" i="27"/>
  <c r="M3" i="6"/>
  <c r="E30" i="34" s="1"/>
  <c r="D3435" i="42" l="1"/>
  <c r="D3562" i="42"/>
  <c r="D3463" i="42"/>
  <c r="D3546" i="42"/>
  <c r="D3640" i="42"/>
  <c r="D3687" i="42"/>
  <c r="D3840" i="42"/>
  <c r="D3818" i="42"/>
  <c r="D3449" i="42"/>
  <c r="D3681" i="42"/>
  <c r="D3808" i="42"/>
  <c r="D3797" i="42"/>
  <c r="D3732" i="42"/>
  <c r="D3763" i="42"/>
  <c r="D3507" i="42"/>
  <c r="D3526" i="42"/>
  <c r="D3844" i="42"/>
  <c r="D3794" i="42"/>
  <c r="D3538" i="42"/>
  <c r="D3551" i="42"/>
  <c r="D3742" i="42"/>
  <c r="D3486" i="42"/>
  <c r="D3632" i="42"/>
  <c r="D3775" i="42"/>
  <c r="D3677" i="42"/>
  <c r="D3836" i="42"/>
  <c r="D3580" i="42"/>
  <c r="D3658" i="42"/>
  <c r="D3832" i="42"/>
  <c r="D3665" i="42"/>
  <c r="D3419" i="42"/>
  <c r="D3700" i="42"/>
  <c r="D3747" i="42"/>
  <c r="D3491" i="42"/>
  <c r="D3494" i="42"/>
  <c r="D3812" i="42"/>
  <c r="D3778" i="42"/>
  <c r="D3522" i="42"/>
  <c r="D3535" i="42"/>
  <c r="D3726" i="42"/>
  <c r="D3616" i="42"/>
  <c r="D3759" i="42"/>
  <c r="D3661" i="42"/>
  <c r="D3820" i="42"/>
  <c r="D3564" i="42"/>
  <c r="D3733" i="42"/>
  <c r="D3731" i="42"/>
  <c r="D3475" i="42"/>
  <c r="D3446" i="42"/>
  <c r="D3762" i="42"/>
  <c r="D3506" i="42"/>
  <c r="D3519" i="42"/>
  <c r="D3710" i="42"/>
  <c r="D3454" i="42"/>
  <c r="D3584" i="42"/>
  <c r="D3743" i="42"/>
  <c r="D3645" i="42"/>
  <c r="D3548" i="42"/>
  <c r="D3753" i="42"/>
  <c r="D3755" i="42"/>
  <c r="D3817" i="42"/>
  <c r="D3576" i="42"/>
  <c r="D3639" i="42"/>
  <c r="D3690" i="42"/>
  <c r="D3736" i="42"/>
  <c r="D3633" i="42"/>
  <c r="D3782" i="42"/>
  <c r="D3701" i="42"/>
  <c r="D3636" i="42"/>
  <c r="D3459" i="42"/>
  <c r="D3845" i="42"/>
  <c r="D3748" i="42"/>
  <c r="D3746" i="42"/>
  <c r="D3490" i="42"/>
  <c r="D3503" i="42"/>
  <c r="D3694" i="42"/>
  <c r="D3568" i="42"/>
  <c r="D3629" i="42"/>
  <c r="D3788" i="42"/>
  <c r="D3532" i="42"/>
  <c r="D3641" i="42"/>
  <c r="D3528" i="42"/>
  <c r="D3824" i="42"/>
  <c r="D3578" i="42"/>
  <c r="D3480" i="42"/>
  <c r="D3718" i="42"/>
  <c r="D3637" i="42"/>
  <c r="D3556" i="42"/>
  <c r="D3683" i="42"/>
  <c r="D3781" i="42"/>
  <c r="D3684" i="42"/>
  <c r="D3458" i="42"/>
  <c r="D3421" i="42"/>
  <c r="D3536" i="42"/>
  <c r="D3615" i="42"/>
  <c r="D3597" i="42"/>
  <c r="D3756" i="42"/>
  <c r="D3702" i="42"/>
  <c r="D3728" i="42"/>
  <c r="D3420" i="42"/>
  <c r="D3511" i="42"/>
  <c r="D3761" i="42"/>
  <c r="D3510" i="42"/>
  <c r="D3587" i="42"/>
  <c r="D3492" i="42"/>
  <c r="D3822" i="42"/>
  <c r="D3501" i="42"/>
  <c r="D3608" i="42"/>
  <c r="D3595" i="42"/>
  <c r="D3478" i="42"/>
  <c r="D3638" i="42"/>
  <c r="D3647" i="42"/>
  <c r="D3424" i="42"/>
  <c r="D3722" i="42"/>
  <c r="D3735" i="42"/>
  <c r="D3434" i="42"/>
  <c r="D3482" i="42"/>
  <c r="D3835" i="42"/>
  <c r="D3514" i="42"/>
  <c r="D3624" i="42"/>
  <c r="D3671" i="42"/>
  <c r="D3786" i="42"/>
  <c r="D3765" i="42"/>
  <c r="D3470" i="42"/>
  <c r="D3432" i="42"/>
  <c r="D3715" i="42"/>
  <c r="D3438" i="42"/>
  <c r="D3659" i="42"/>
  <c r="D3471" i="42"/>
  <c r="D3672" i="42"/>
  <c r="D3440" i="42"/>
  <c r="D3557" i="42"/>
  <c r="D3433" i="42"/>
  <c r="D3801" i="42"/>
  <c r="D3787" i="42"/>
  <c r="D3466" i="42"/>
  <c r="D3592" i="42"/>
  <c r="D3655" i="42"/>
  <c r="D3600" i="42"/>
  <c r="D3738" i="42"/>
  <c r="D3784" i="42"/>
  <c r="D3649" i="42"/>
  <c r="D3814" i="42"/>
  <c r="D3668" i="42"/>
  <c r="D3780" i="42"/>
  <c r="D3804" i="42"/>
  <c r="D3450" i="42"/>
  <c r="D3711" i="42"/>
  <c r="D3721" i="42"/>
  <c r="D3714" i="42"/>
  <c r="D3500" i="42"/>
  <c r="D3834" i="42"/>
  <c r="D3431" i="42"/>
  <c r="D3689" i="42"/>
  <c r="D3707" i="42"/>
  <c r="D3769" i="42"/>
  <c r="D3544" i="42"/>
  <c r="D3623" i="42"/>
  <c r="D3496" i="42"/>
  <c r="D3626" i="42"/>
  <c r="D3656" i="42"/>
  <c r="D3617" i="42"/>
  <c r="D3750" i="42"/>
  <c r="D3669" i="42"/>
  <c r="D3588" i="42"/>
  <c r="D3699" i="42"/>
  <c r="D3443" i="42"/>
  <c r="D3813" i="42"/>
  <c r="D3716" i="42"/>
  <c r="D3730" i="42"/>
  <c r="D3474" i="42"/>
  <c r="D3487" i="42"/>
  <c r="D3678" i="42"/>
  <c r="D3422" i="42"/>
  <c r="D3552" i="42"/>
  <c r="D3695" i="42"/>
  <c r="D3613" i="42"/>
  <c r="D3772" i="42"/>
  <c r="D3516" i="42"/>
  <c r="D3803" i="42"/>
  <c r="D3607" i="42"/>
  <c r="D3601" i="42"/>
  <c r="D3427" i="42"/>
  <c r="D3662" i="42"/>
  <c r="D3773" i="42"/>
  <c r="D3767" i="42"/>
  <c r="D3566" i="42"/>
  <c r="D3489" i="42"/>
  <c r="D3485" i="42"/>
  <c r="D3739" i="42"/>
  <c r="D3593" i="42"/>
  <c r="D3611" i="42"/>
  <c r="D3673" i="42"/>
  <c r="D3512" i="42"/>
  <c r="D3591" i="42"/>
  <c r="D3497" i="42"/>
  <c r="D3530" i="42"/>
  <c r="D3841" i="42"/>
  <c r="D3585" i="42"/>
  <c r="D3686" i="42"/>
  <c r="D3605" i="42"/>
  <c r="D3524" i="42"/>
  <c r="D3667" i="42"/>
  <c r="D3830" i="42"/>
  <c r="D3749" i="42"/>
  <c r="D3652" i="42"/>
  <c r="D3698" i="42"/>
  <c r="D3442" i="42"/>
  <c r="D3455" i="42"/>
  <c r="D3646" i="42"/>
  <c r="D3792" i="42"/>
  <c r="D3520" i="42"/>
  <c r="D3837" i="42"/>
  <c r="D3581" i="42"/>
  <c r="D3740" i="42"/>
  <c r="D3484" i="42"/>
  <c r="D3816" i="42"/>
  <c r="D3531" i="42"/>
  <c r="D3831" i="42"/>
  <c r="D3771" i="42"/>
  <c r="D3809" i="42"/>
  <c r="D3606" i="42"/>
  <c r="D3476" i="42"/>
  <c r="D3766" i="42"/>
  <c r="D3604" i="42"/>
  <c r="D3807" i="42"/>
  <c r="D3614" i="42"/>
  <c r="D3488" i="42"/>
  <c r="D3549" i="42"/>
  <c r="D3452" i="42"/>
  <c r="D3579" i="42"/>
  <c r="D3545" i="42"/>
  <c r="D3723" i="42"/>
  <c r="D3793" i="42"/>
  <c r="D3574" i="42"/>
  <c r="D3460" i="42"/>
  <c r="D3734" i="42"/>
  <c r="D3572" i="42"/>
  <c r="D3727" i="42"/>
  <c r="D3598" i="42"/>
  <c r="D3472" i="42"/>
  <c r="D3533" i="42"/>
  <c r="D3436" i="42"/>
  <c r="D3704" i="42"/>
  <c r="D3783" i="42"/>
  <c r="D3675" i="42"/>
  <c r="D3777" i="42"/>
  <c r="D3542" i="42"/>
  <c r="D3428" i="42"/>
  <c r="D3621" i="42"/>
  <c r="D3679" i="42"/>
  <c r="D3582" i="42"/>
  <c r="D3517" i="42"/>
  <c r="D3802" i="42"/>
  <c r="D3705" i="42"/>
  <c r="D3461" i="42"/>
  <c r="D3670" i="42"/>
  <c r="D3618" i="42"/>
  <c r="D3712" i="42"/>
  <c r="D3660" i="42"/>
  <c r="D3754" i="42"/>
  <c r="D3751" i="42"/>
  <c r="D3657" i="42"/>
  <c r="D3429" i="42"/>
  <c r="D3444" i="42"/>
  <c r="D3550" i="42"/>
  <c r="D3644" i="42"/>
  <c r="D3706" i="42"/>
  <c r="D3691" i="42"/>
  <c r="D3481" i="42"/>
  <c r="D3563" i="42"/>
  <c r="D3625" i="42"/>
  <c r="D3448" i="42"/>
  <c r="D3575" i="42"/>
  <c r="D3819" i="42"/>
  <c r="D3498" i="42"/>
  <c r="D3825" i="42"/>
  <c r="D3569" i="42"/>
  <c r="D3654" i="42"/>
  <c r="D3573" i="42"/>
  <c r="D3508" i="42"/>
  <c r="D3651" i="42"/>
  <c r="D3798" i="42"/>
  <c r="D3717" i="42"/>
  <c r="D3620" i="42"/>
  <c r="D3682" i="42"/>
  <c r="D3426" i="42"/>
  <c r="D3439" i="42"/>
  <c r="D3630" i="42"/>
  <c r="D3776" i="42"/>
  <c r="D3504" i="42"/>
  <c r="D3821" i="42"/>
  <c r="D3565" i="42"/>
  <c r="D3724" i="42"/>
  <c r="D3468" i="42"/>
  <c r="D3643" i="42"/>
  <c r="D3577" i="42"/>
  <c r="D3559" i="42"/>
  <c r="D3833" i="42"/>
  <c r="D3553" i="42"/>
  <c r="D3541" i="42"/>
  <c r="D3635" i="42"/>
  <c r="D3685" i="42"/>
  <c r="D3666" i="42"/>
  <c r="D3423" i="42"/>
  <c r="D3760" i="42"/>
  <c r="D3805" i="42"/>
  <c r="D3708" i="42"/>
  <c r="D3768" i="42"/>
  <c r="D3499" i="42"/>
  <c r="D3815" i="42"/>
  <c r="D3543" i="42"/>
  <c r="D3785" i="42"/>
  <c r="D3537" i="42"/>
  <c r="D3509" i="42"/>
  <c r="D3619" i="42"/>
  <c r="D3653" i="42"/>
  <c r="D3650" i="42"/>
  <c r="D3583" i="42"/>
  <c r="D3744" i="42"/>
  <c r="D3789" i="42"/>
  <c r="D3692" i="42"/>
  <c r="D3483" i="42"/>
  <c r="D3451" i="42"/>
  <c r="D3513" i="42"/>
  <c r="D3527" i="42"/>
  <c r="D3737" i="42"/>
  <c r="D3521" i="42"/>
  <c r="D3477" i="42"/>
  <c r="D3603" i="42"/>
  <c r="D3540" i="42"/>
  <c r="D3634" i="42"/>
  <c r="D3838" i="42"/>
  <c r="D3456" i="42"/>
  <c r="D3676" i="42"/>
  <c r="D3465" i="42"/>
  <c r="D3627" i="42"/>
  <c r="D3505" i="42"/>
  <c r="D3843" i="42"/>
  <c r="D3589" i="42"/>
  <c r="D3663" i="42"/>
  <c r="D3757" i="42"/>
  <c r="D3770" i="42"/>
  <c r="D3800" i="42"/>
  <c r="D3495" i="42"/>
  <c r="D3745" i="42"/>
  <c r="D3827" i="42"/>
  <c r="D3571" i="42"/>
  <c r="D3602" i="42"/>
  <c r="D3806" i="42"/>
  <c r="D3696" i="42"/>
  <c r="D3741" i="42"/>
  <c r="D3560" i="42"/>
  <c r="D3674" i="42"/>
  <c r="D3467" i="42"/>
  <c r="D3811" i="42"/>
  <c r="D3570" i="42"/>
  <c r="D3791" i="42"/>
  <c r="D3554" i="42"/>
  <c r="D3725" i="42"/>
  <c r="D3464" i="42"/>
  <c r="D3561" i="42"/>
  <c r="D3779" i="42"/>
  <c r="D3631" i="42"/>
  <c r="D3799" i="42"/>
  <c r="D3555" i="42"/>
  <c r="D3693" i="42"/>
  <c r="D3729" i="42"/>
  <c r="D3539" i="42"/>
  <c r="D3469" i="42"/>
  <c r="D3713" i="42"/>
  <c r="D3523" i="42"/>
  <c r="D3453" i="42"/>
  <c r="D3697" i="42"/>
  <c r="D3622" i="42"/>
  <c r="D3437" i="42"/>
  <c r="D3720" i="42"/>
  <c r="D3758" i="42"/>
  <c r="D3457" i="42"/>
  <c r="D3534" i="42"/>
  <c r="D3441" i="42"/>
  <c r="D3518" i="42"/>
  <c r="D3703" i="42"/>
  <c r="D3502" i="42"/>
  <c r="D3445" i="42"/>
  <c r="D3842" i="42"/>
  <c r="D3828" i="42"/>
  <c r="D3796" i="42"/>
  <c r="D3515" i="42"/>
  <c r="D3610" i="42"/>
  <c r="D3609" i="42"/>
  <c r="D3795" i="42"/>
  <c r="D3709" i="42"/>
  <c r="D3529" i="42"/>
  <c r="D3599" i="42"/>
  <c r="D3642" i="42"/>
  <c r="D3567" i="42"/>
  <c r="D3594" i="42"/>
  <c r="D3790" i="42"/>
  <c r="D3752" i="42"/>
  <c r="D3774" i="42"/>
  <c r="D3473" i="42"/>
  <c r="D3590" i="42"/>
  <c r="D3688" i="42"/>
  <c r="D3558" i="42"/>
  <c r="D3719" i="42"/>
  <c r="D3525" i="42"/>
  <c r="D3596" i="42"/>
  <c r="D3493" i="42"/>
  <c r="D3479" i="42"/>
  <c r="D3680" i="42"/>
  <c r="D3425" i="42"/>
  <c r="D3648" i="42"/>
  <c r="D3839" i="42"/>
  <c r="D3586" i="42"/>
  <c r="D3628" i="42"/>
  <c r="D3664" i="42"/>
  <c r="D3810" i="42"/>
  <c r="D3823" i="42"/>
  <c r="D3447" i="42"/>
  <c r="D3612" i="42"/>
  <c r="D3462" i="42"/>
  <c r="D3430" i="42"/>
  <c r="D3829" i="42"/>
  <c r="D3826" i="42"/>
  <c r="D3547" i="42"/>
  <c r="D3764" i="42"/>
  <c r="H16" i="11"/>
  <c r="B106" i="34"/>
  <c r="B103" i="34"/>
  <c r="B104" i="34"/>
  <c r="B105" i="34"/>
  <c r="B107" i="34"/>
  <c r="B108" i="34"/>
  <c r="B112" i="34"/>
  <c r="B113" i="34"/>
  <c r="B109" i="34"/>
  <c r="B110" i="34"/>
  <c r="B111" i="34"/>
  <c r="B114" i="34"/>
  <c r="B115" i="34"/>
  <c r="B116" i="34"/>
  <c r="B117" i="34"/>
  <c r="B102" i="34"/>
  <c r="B118" i="34"/>
  <c r="B119" i="34"/>
  <c r="B120" i="34"/>
  <c r="B101" i="34"/>
  <c r="N3" i="6"/>
  <c r="M3" i="27"/>
  <c r="AD1" i="42"/>
  <c r="AE1" i="42"/>
  <c r="AF1" i="42"/>
  <c r="AG1" i="42"/>
  <c r="AH1" i="42"/>
  <c r="AI1" i="42"/>
  <c r="AJ1" i="42"/>
  <c r="AK1" i="42"/>
  <c r="AL1" i="42"/>
  <c r="G1" i="42"/>
  <c r="H1" i="42"/>
  <c r="I1" i="42"/>
  <c r="J1" i="42"/>
  <c r="K1" i="42"/>
  <c r="L1" i="42"/>
  <c r="M1" i="42"/>
  <c r="N1" i="42"/>
  <c r="O1" i="42"/>
  <c r="P1" i="42"/>
  <c r="Q1" i="42"/>
  <c r="R1" i="42"/>
  <c r="S1" i="42"/>
  <c r="T1" i="42"/>
  <c r="U1" i="42"/>
  <c r="V1" i="42"/>
  <c r="W1" i="42"/>
  <c r="X1" i="42"/>
  <c r="Y1" i="42"/>
  <c r="Z1" i="42"/>
  <c r="AA1" i="42"/>
  <c r="AB1" i="42"/>
  <c r="AC1" i="42"/>
  <c r="F1" i="42"/>
  <c r="H17" i="11" l="1"/>
  <c r="B133" i="34"/>
  <c r="B141" i="34"/>
  <c r="B134" i="34"/>
  <c r="B135" i="34"/>
  <c r="B138" i="34"/>
  <c r="B139" i="34"/>
  <c r="B140" i="34"/>
  <c r="B136" i="34"/>
  <c r="B137" i="34"/>
  <c r="B125" i="34"/>
  <c r="B129" i="34"/>
  <c r="B130" i="34"/>
  <c r="B131" i="34"/>
  <c r="B132" i="34"/>
  <c r="B126" i="34"/>
  <c r="B142" i="34"/>
  <c r="B127" i="34"/>
  <c r="B143" i="34"/>
  <c r="B128" i="34"/>
  <c r="B124" i="34"/>
  <c r="N3" i="27"/>
  <c r="O3" i="6"/>
  <c r="H18" i="11" l="1"/>
  <c r="A3410" i="42" s="1"/>
  <c r="D3410" i="42" s="1"/>
  <c r="B160" i="34"/>
  <c r="B162" i="34"/>
  <c r="B165" i="34"/>
  <c r="B161" i="34"/>
  <c r="B150" i="34"/>
  <c r="B151" i="34"/>
  <c r="B147" i="34"/>
  <c r="B152" i="34"/>
  <c r="B163" i="34"/>
  <c r="B148" i="34"/>
  <c r="B164" i="34"/>
  <c r="B149" i="34"/>
  <c r="B166" i="34"/>
  <c r="B153" i="34"/>
  <c r="B154" i="34"/>
  <c r="B155" i="34"/>
  <c r="B156" i="34"/>
  <c r="B157" i="34"/>
  <c r="B158" i="34"/>
  <c r="B159" i="34"/>
  <c r="O3" i="27"/>
  <c r="P3" i="6"/>
  <c r="E53" i="34" s="1"/>
  <c r="C3418" i="42"/>
  <c r="B3418" i="42"/>
  <c r="AN3418" i="42" s="1"/>
  <c r="A3418" i="42"/>
  <c r="D3418" i="42" s="1"/>
  <c r="C3417" i="42"/>
  <c r="B3417" i="42"/>
  <c r="AN3417" i="42" s="1"/>
  <c r="A3417" i="42"/>
  <c r="D3417" i="42" s="1"/>
  <c r="C3416" i="42"/>
  <c r="B3416" i="42"/>
  <c r="AN3416" i="42" s="1"/>
  <c r="A3416" i="42"/>
  <c r="D3416" i="42" s="1"/>
  <c r="C3415" i="42"/>
  <c r="B3415" i="42"/>
  <c r="AN3415" i="42" s="1"/>
  <c r="A3415" i="42"/>
  <c r="D3415" i="42" s="1"/>
  <c r="C3414" i="42"/>
  <c r="B3414" i="42"/>
  <c r="AN3414" i="42" s="1"/>
  <c r="A3414" i="42"/>
  <c r="D3414" i="42" s="1"/>
  <c r="C3413" i="42"/>
  <c r="B3413" i="42"/>
  <c r="AN3413" i="42" s="1"/>
  <c r="A3413" i="42"/>
  <c r="D3413" i="42" s="1"/>
  <c r="C3412" i="42"/>
  <c r="B3412" i="42"/>
  <c r="AN3412" i="42" s="1"/>
  <c r="A3412" i="42"/>
  <c r="D3412" i="42" s="1"/>
  <c r="C3411" i="42"/>
  <c r="B3411" i="42"/>
  <c r="AN3411" i="42" s="1"/>
  <c r="A3411" i="42"/>
  <c r="D3411" i="42" s="1"/>
  <c r="C3410" i="42"/>
  <c r="B3410" i="42"/>
  <c r="AN3410" i="42" s="1"/>
  <c r="C3409" i="42"/>
  <c r="B3409" i="42"/>
  <c r="AN3409" i="42" s="1"/>
  <c r="A3409" i="42"/>
  <c r="D3409" i="42" s="1"/>
  <c r="C3408" i="42"/>
  <c r="B3408" i="42"/>
  <c r="AN3408" i="42" s="1"/>
  <c r="A3408" i="42"/>
  <c r="D3408" i="42" s="1"/>
  <c r="C3407" i="42"/>
  <c r="B3407" i="42"/>
  <c r="AN3407" i="42" s="1"/>
  <c r="A3407" i="42"/>
  <c r="D3407" i="42" s="1"/>
  <c r="C3406" i="42"/>
  <c r="B3406" i="42"/>
  <c r="AN3406" i="42" s="1"/>
  <c r="A3406" i="42"/>
  <c r="D3406" i="42" s="1"/>
  <c r="C3405" i="42"/>
  <c r="B3405" i="42"/>
  <c r="AN3405" i="42" s="1"/>
  <c r="A3405" i="42"/>
  <c r="D3405" i="42" s="1"/>
  <c r="C3404" i="42"/>
  <c r="B3404" i="42"/>
  <c r="AN3404" i="42" s="1"/>
  <c r="A3404" i="42"/>
  <c r="D3404" i="42" s="1"/>
  <c r="C3403" i="42"/>
  <c r="B3403" i="42"/>
  <c r="AN3403" i="42" s="1"/>
  <c r="A3403" i="42"/>
  <c r="D3403" i="42" s="1"/>
  <c r="C3402" i="42"/>
  <c r="B3402" i="42"/>
  <c r="AN3402" i="42" s="1"/>
  <c r="A3402" i="42"/>
  <c r="D3402" i="42" s="1"/>
  <c r="C3401" i="42"/>
  <c r="B3401" i="42"/>
  <c r="AN3401" i="42" s="1"/>
  <c r="A3401" i="42"/>
  <c r="D3401" i="42" s="1"/>
  <c r="C3400" i="42"/>
  <c r="B3400" i="42"/>
  <c r="AN3400" i="42" s="1"/>
  <c r="A3400" i="42"/>
  <c r="D3400" i="42" s="1"/>
  <c r="C3399" i="42"/>
  <c r="B3399" i="42"/>
  <c r="AN3399" i="42" s="1"/>
  <c r="A3399" i="42"/>
  <c r="D3399" i="42" s="1"/>
  <c r="C3398" i="42"/>
  <c r="B3398" i="42"/>
  <c r="AN3398" i="42" s="1"/>
  <c r="A3398" i="42"/>
  <c r="D3398" i="42" s="1"/>
  <c r="C3397" i="42"/>
  <c r="B3397" i="42"/>
  <c r="AN3397" i="42" s="1"/>
  <c r="A3397" i="42"/>
  <c r="D3397" i="42" s="1"/>
  <c r="C3396" i="42"/>
  <c r="B3396" i="42"/>
  <c r="AN3396" i="42" s="1"/>
  <c r="A3396" i="42"/>
  <c r="D3396" i="42" s="1"/>
  <c r="C3395" i="42"/>
  <c r="B3395" i="42"/>
  <c r="AN3395" i="42" s="1"/>
  <c r="A3395" i="42"/>
  <c r="D3395" i="42" s="1"/>
  <c r="C3394" i="42"/>
  <c r="B3394" i="42"/>
  <c r="AN3394" i="42" s="1"/>
  <c r="A3394" i="42"/>
  <c r="D3394" i="42" s="1"/>
  <c r="C3393" i="42"/>
  <c r="B3393" i="42"/>
  <c r="AN3393" i="42" s="1"/>
  <c r="A3393" i="42"/>
  <c r="D3393" i="42" s="1"/>
  <c r="C3392" i="42"/>
  <c r="B3392" i="42"/>
  <c r="AN3392" i="42" s="1"/>
  <c r="A3392" i="42"/>
  <c r="D3392" i="42" s="1"/>
  <c r="C3391" i="42"/>
  <c r="B3391" i="42"/>
  <c r="AN3391" i="42" s="1"/>
  <c r="A3391" i="42"/>
  <c r="D3391" i="42" s="1"/>
  <c r="C3390" i="42"/>
  <c r="B3390" i="42"/>
  <c r="AN3390" i="42" s="1"/>
  <c r="A3390" i="42"/>
  <c r="D3390" i="42" s="1"/>
  <c r="C3389" i="42"/>
  <c r="B3389" i="42"/>
  <c r="AN3389" i="42" s="1"/>
  <c r="A3389" i="42"/>
  <c r="D3389" i="42" s="1"/>
  <c r="C3388" i="42"/>
  <c r="B3388" i="42"/>
  <c r="AN3388" i="42" s="1"/>
  <c r="A3388" i="42"/>
  <c r="D3388" i="42" s="1"/>
  <c r="C3387" i="42"/>
  <c r="B3387" i="42"/>
  <c r="AN3387" i="42" s="1"/>
  <c r="A3387" i="42"/>
  <c r="D3387" i="42" s="1"/>
  <c r="C3386" i="42"/>
  <c r="B3386" i="42"/>
  <c r="AN3386" i="42" s="1"/>
  <c r="A3386" i="42"/>
  <c r="D3386" i="42" s="1"/>
  <c r="C3385" i="42"/>
  <c r="B3385" i="42"/>
  <c r="AN3385" i="42" s="1"/>
  <c r="A3385" i="42"/>
  <c r="D3385" i="42" s="1"/>
  <c r="C3384" i="42"/>
  <c r="B3384" i="42"/>
  <c r="AN3384" i="42" s="1"/>
  <c r="A3384" i="42"/>
  <c r="D3384" i="42" s="1"/>
  <c r="C3383" i="42"/>
  <c r="B3383" i="42"/>
  <c r="AN3383" i="42" s="1"/>
  <c r="A3383" i="42"/>
  <c r="D3383" i="42" s="1"/>
  <c r="C3382" i="42"/>
  <c r="B3382" i="42"/>
  <c r="AN3382" i="42" s="1"/>
  <c r="A3382" i="42"/>
  <c r="D3382" i="42" s="1"/>
  <c r="C3381" i="42"/>
  <c r="B3381" i="42"/>
  <c r="AN3381" i="42" s="1"/>
  <c r="A3381" i="42"/>
  <c r="D3381" i="42" s="1"/>
  <c r="C3380" i="42"/>
  <c r="B3380" i="42"/>
  <c r="AN3380" i="42" s="1"/>
  <c r="A3380" i="42"/>
  <c r="D3380" i="42" s="1"/>
  <c r="C3379" i="42"/>
  <c r="B3379" i="42"/>
  <c r="AN3379" i="42" s="1"/>
  <c r="A3379" i="42"/>
  <c r="D3379" i="42" s="1"/>
  <c r="C3378" i="42"/>
  <c r="B3378" i="42"/>
  <c r="AN3378" i="42" s="1"/>
  <c r="A3378" i="42"/>
  <c r="D3378" i="42" s="1"/>
  <c r="C3377" i="42"/>
  <c r="B3377" i="42"/>
  <c r="AN3377" i="42" s="1"/>
  <c r="A3377" i="42"/>
  <c r="D3377" i="42" s="1"/>
  <c r="C3376" i="42"/>
  <c r="B3376" i="42"/>
  <c r="AN3376" i="42" s="1"/>
  <c r="A3376" i="42"/>
  <c r="D3376" i="42" s="1"/>
  <c r="C3375" i="42"/>
  <c r="B3375" i="42"/>
  <c r="AN3375" i="42" s="1"/>
  <c r="A3375" i="42"/>
  <c r="D3375" i="42" s="1"/>
  <c r="C3374" i="42"/>
  <c r="B3374" i="42"/>
  <c r="AN3374" i="42" s="1"/>
  <c r="A3374" i="42"/>
  <c r="D3374" i="42" s="1"/>
  <c r="C3373" i="42"/>
  <c r="B3373" i="42"/>
  <c r="AN3373" i="42" s="1"/>
  <c r="A3373" i="42"/>
  <c r="D3373" i="42" s="1"/>
  <c r="C3372" i="42"/>
  <c r="B3372" i="42"/>
  <c r="AN3372" i="42" s="1"/>
  <c r="A3372" i="42"/>
  <c r="D3372" i="42" s="1"/>
  <c r="C3371" i="42"/>
  <c r="B3371" i="42"/>
  <c r="AN3371" i="42" s="1"/>
  <c r="A3371" i="42"/>
  <c r="D3371" i="42" s="1"/>
  <c r="C3370" i="42"/>
  <c r="B3370" i="42"/>
  <c r="AN3370" i="42" s="1"/>
  <c r="A3370" i="42"/>
  <c r="D3370" i="42" s="1"/>
  <c r="C3369" i="42"/>
  <c r="B3369" i="42"/>
  <c r="AN3369" i="42" s="1"/>
  <c r="A3369" i="42"/>
  <c r="D3369" i="42" s="1"/>
  <c r="C3368" i="42"/>
  <c r="B3368" i="42"/>
  <c r="AN3368" i="42" s="1"/>
  <c r="A3368" i="42"/>
  <c r="D3368" i="42" s="1"/>
  <c r="C3367" i="42"/>
  <c r="B3367" i="42"/>
  <c r="AN3367" i="42" s="1"/>
  <c r="A3367" i="42"/>
  <c r="D3367" i="42" s="1"/>
  <c r="C3366" i="42"/>
  <c r="B3366" i="42"/>
  <c r="AN3366" i="42" s="1"/>
  <c r="A3366" i="42"/>
  <c r="D3366" i="42" s="1"/>
  <c r="C3365" i="42"/>
  <c r="B3365" i="42"/>
  <c r="AN3365" i="42" s="1"/>
  <c r="A3365" i="42"/>
  <c r="D3365" i="42" s="1"/>
  <c r="C3364" i="42"/>
  <c r="B3364" i="42"/>
  <c r="AN3364" i="42" s="1"/>
  <c r="A3364" i="42"/>
  <c r="D3364" i="42" s="1"/>
  <c r="C3363" i="42"/>
  <c r="B3363" i="42"/>
  <c r="AN3363" i="42" s="1"/>
  <c r="A3363" i="42"/>
  <c r="D3363" i="42" s="1"/>
  <c r="C3362" i="42"/>
  <c r="B3362" i="42"/>
  <c r="AN3362" i="42" s="1"/>
  <c r="A3362" i="42"/>
  <c r="D3362" i="42" s="1"/>
  <c r="C3361" i="42"/>
  <c r="B3361" i="42"/>
  <c r="AN3361" i="42" s="1"/>
  <c r="A3361" i="42"/>
  <c r="D3361" i="42" s="1"/>
  <c r="C3360" i="42"/>
  <c r="B3360" i="42"/>
  <c r="AN3360" i="42" s="1"/>
  <c r="A3360" i="42"/>
  <c r="D3360" i="42" s="1"/>
  <c r="C3359" i="42"/>
  <c r="B3359" i="42"/>
  <c r="AN3359" i="42" s="1"/>
  <c r="A3359" i="42"/>
  <c r="D3359" i="42" s="1"/>
  <c r="C3358" i="42"/>
  <c r="B3358" i="42"/>
  <c r="AN3358" i="42" s="1"/>
  <c r="A3358" i="42"/>
  <c r="D3358" i="42" s="1"/>
  <c r="C3357" i="42"/>
  <c r="B3357" i="42"/>
  <c r="AN3357" i="42" s="1"/>
  <c r="A3357" i="42"/>
  <c r="D3357" i="42" s="1"/>
  <c r="C3356" i="42"/>
  <c r="B3356" i="42"/>
  <c r="AN3356" i="42" s="1"/>
  <c r="A3356" i="42"/>
  <c r="D3356" i="42" s="1"/>
  <c r="C3355" i="42"/>
  <c r="B3355" i="42"/>
  <c r="AN3355" i="42" s="1"/>
  <c r="A3355" i="42"/>
  <c r="D3355" i="42" s="1"/>
  <c r="C3354" i="42"/>
  <c r="B3354" i="42"/>
  <c r="AN3354" i="42" s="1"/>
  <c r="A3354" i="42"/>
  <c r="D3354" i="42" s="1"/>
  <c r="C3353" i="42"/>
  <c r="B3353" i="42"/>
  <c r="AN3353" i="42" s="1"/>
  <c r="A3353" i="42"/>
  <c r="D3353" i="42" s="1"/>
  <c r="C3352" i="42"/>
  <c r="B3352" i="42"/>
  <c r="AN3352" i="42" s="1"/>
  <c r="A3352" i="42"/>
  <c r="D3352" i="42" s="1"/>
  <c r="C3351" i="42"/>
  <c r="B3351" i="42"/>
  <c r="AN3351" i="42" s="1"/>
  <c r="A3351" i="42"/>
  <c r="D3351" i="42" s="1"/>
  <c r="C3350" i="42"/>
  <c r="B3350" i="42"/>
  <c r="AN3350" i="42" s="1"/>
  <c r="A3350" i="42"/>
  <c r="D3350" i="42" s="1"/>
  <c r="C3349" i="42"/>
  <c r="B3349" i="42"/>
  <c r="AN3349" i="42" s="1"/>
  <c r="A3349" i="42"/>
  <c r="D3349" i="42" s="1"/>
  <c r="C3348" i="42"/>
  <c r="B3348" i="42"/>
  <c r="AN3348" i="42" s="1"/>
  <c r="A3348" i="42"/>
  <c r="D3348" i="42" s="1"/>
  <c r="C3347" i="42"/>
  <c r="B3347" i="42"/>
  <c r="AN3347" i="42" s="1"/>
  <c r="A3347" i="42"/>
  <c r="D3347" i="42" s="1"/>
  <c r="C3346" i="42"/>
  <c r="B3346" i="42"/>
  <c r="AN3346" i="42" s="1"/>
  <c r="A3346" i="42"/>
  <c r="D3346" i="42" s="1"/>
  <c r="C3345" i="42"/>
  <c r="B3345" i="42"/>
  <c r="AN3345" i="42" s="1"/>
  <c r="A3345" i="42"/>
  <c r="D3345" i="42" s="1"/>
  <c r="C3344" i="42"/>
  <c r="B3344" i="42"/>
  <c r="AN3344" i="42" s="1"/>
  <c r="A3344" i="42"/>
  <c r="D3344" i="42" s="1"/>
  <c r="C3343" i="42"/>
  <c r="B3343" i="42"/>
  <c r="AN3343" i="42" s="1"/>
  <c r="A3343" i="42"/>
  <c r="D3343" i="42" s="1"/>
  <c r="C3342" i="42"/>
  <c r="B3342" i="42"/>
  <c r="AN3342" i="42" s="1"/>
  <c r="A3342" i="42"/>
  <c r="D3342" i="42" s="1"/>
  <c r="C3341" i="42"/>
  <c r="B3341" i="42"/>
  <c r="AN3341" i="42" s="1"/>
  <c r="A3341" i="42"/>
  <c r="D3341" i="42" s="1"/>
  <c r="C3340" i="42"/>
  <c r="B3340" i="42"/>
  <c r="AN3340" i="42" s="1"/>
  <c r="A3340" i="42"/>
  <c r="D3340" i="42" s="1"/>
  <c r="C3339" i="42"/>
  <c r="B3339" i="42"/>
  <c r="AN3339" i="42" s="1"/>
  <c r="A3339" i="42"/>
  <c r="D3339" i="42" s="1"/>
  <c r="C3338" i="42"/>
  <c r="B3338" i="42"/>
  <c r="AN3338" i="42" s="1"/>
  <c r="A3338" i="42"/>
  <c r="D3338" i="42" s="1"/>
  <c r="C3337" i="42"/>
  <c r="B3337" i="42"/>
  <c r="AN3337" i="42" s="1"/>
  <c r="A3337" i="42"/>
  <c r="D3337" i="42" s="1"/>
  <c r="C3336" i="42"/>
  <c r="B3336" i="42"/>
  <c r="AN3336" i="42" s="1"/>
  <c r="A3336" i="42"/>
  <c r="D3336" i="42" s="1"/>
  <c r="C3335" i="42"/>
  <c r="B3335" i="42"/>
  <c r="AN3335" i="42" s="1"/>
  <c r="A3335" i="42"/>
  <c r="D3335" i="42" s="1"/>
  <c r="C3334" i="42"/>
  <c r="B3334" i="42"/>
  <c r="AN3334" i="42" s="1"/>
  <c r="A3334" i="42"/>
  <c r="D3334" i="42" s="1"/>
  <c r="C3333" i="42"/>
  <c r="B3333" i="42"/>
  <c r="AN3333" i="42" s="1"/>
  <c r="A3333" i="42"/>
  <c r="D3333" i="42" s="1"/>
  <c r="C3332" i="42"/>
  <c r="B3332" i="42"/>
  <c r="AN3332" i="42" s="1"/>
  <c r="A3332" i="42"/>
  <c r="D3332" i="42" s="1"/>
  <c r="C3331" i="42"/>
  <c r="B3331" i="42"/>
  <c r="AN3331" i="42" s="1"/>
  <c r="A3331" i="42"/>
  <c r="D3331" i="42" s="1"/>
  <c r="C3330" i="42"/>
  <c r="B3330" i="42"/>
  <c r="AN3330" i="42" s="1"/>
  <c r="A3330" i="42"/>
  <c r="D3330" i="42" s="1"/>
  <c r="C3329" i="42"/>
  <c r="B3329" i="42"/>
  <c r="AN3329" i="42" s="1"/>
  <c r="A3329" i="42"/>
  <c r="D3329" i="42" s="1"/>
  <c r="C3328" i="42"/>
  <c r="B3328" i="42"/>
  <c r="AN3328" i="42" s="1"/>
  <c r="A3328" i="42"/>
  <c r="D3328" i="42" s="1"/>
  <c r="C3327" i="42"/>
  <c r="B3327" i="42"/>
  <c r="AN3327" i="42" s="1"/>
  <c r="A3327" i="42"/>
  <c r="D3327" i="42" s="1"/>
  <c r="C3326" i="42"/>
  <c r="B3326" i="42"/>
  <c r="AN3326" i="42" s="1"/>
  <c r="A3326" i="42"/>
  <c r="D3326" i="42" s="1"/>
  <c r="C3325" i="42"/>
  <c r="B3325" i="42"/>
  <c r="AN3325" i="42" s="1"/>
  <c r="A3325" i="42"/>
  <c r="D3325" i="42" s="1"/>
  <c r="C3324" i="42"/>
  <c r="B3324" i="42"/>
  <c r="AN3324" i="42" s="1"/>
  <c r="A3324" i="42"/>
  <c r="D3324" i="42" s="1"/>
  <c r="C3323" i="42"/>
  <c r="B3323" i="42"/>
  <c r="AN3323" i="42" s="1"/>
  <c r="A3323" i="42"/>
  <c r="D3323" i="42" s="1"/>
  <c r="C3322" i="42"/>
  <c r="B3322" i="42"/>
  <c r="AN3322" i="42" s="1"/>
  <c r="A3322" i="42"/>
  <c r="D3322" i="42" s="1"/>
  <c r="C3321" i="42"/>
  <c r="B3321" i="42"/>
  <c r="AN3321" i="42" s="1"/>
  <c r="A3321" i="42"/>
  <c r="D3321" i="42" s="1"/>
  <c r="C3320" i="42"/>
  <c r="B3320" i="42"/>
  <c r="AN3320" i="42" s="1"/>
  <c r="A3320" i="42"/>
  <c r="D3320" i="42" s="1"/>
  <c r="C3319" i="42"/>
  <c r="B3319" i="42"/>
  <c r="AN3319" i="42" s="1"/>
  <c r="A3319" i="42"/>
  <c r="D3319" i="42" s="1"/>
  <c r="C3318" i="42"/>
  <c r="B3318" i="42"/>
  <c r="AN3318" i="42" s="1"/>
  <c r="A3318" i="42"/>
  <c r="D3318" i="42" s="1"/>
  <c r="C3317" i="42"/>
  <c r="B3317" i="42"/>
  <c r="AN3317" i="42" s="1"/>
  <c r="A3317" i="42"/>
  <c r="D3317" i="42" s="1"/>
  <c r="C3316" i="42"/>
  <c r="B3316" i="42"/>
  <c r="AN3316" i="42" s="1"/>
  <c r="A3316" i="42"/>
  <c r="D3316" i="42" s="1"/>
  <c r="C3315" i="42"/>
  <c r="B3315" i="42"/>
  <c r="AN3315" i="42" s="1"/>
  <c r="A3315" i="42"/>
  <c r="D3315" i="42" s="1"/>
  <c r="C3314" i="42"/>
  <c r="B3314" i="42"/>
  <c r="AN3314" i="42" s="1"/>
  <c r="A3314" i="42"/>
  <c r="D3314" i="42" s="1"/>
  <c r="C3313" i="42"/>
  <c r="B3313" i="42"/>
  <c r="AN3313" i="42" s="1"/>
  <c r="A3313" i="42"/>
  <c r="D3313" i="42" s="1"/>
  <c r="C3312" i="42"/>
  <c r="B3312" i="42"/>
  <c r="AN3312" i="42" s="1"/>
  <c r="A3312" i="42"/>
  <c r="D3312" i="42" s="1"/>
  <c r="C3311" i="42"/>
  <c r="B3311" i="42"/>
  <c r="AN3311" i="42" s="1"/>
  <c r="A3311" i="42"/>
  <c r="D3311" i="42" s="1"/>
  <c r="C3310" i="42"/>
  <c r="B3310" i="42"/>
  <c r="AN3310" i="42" s="1"/>
  <c r="A3310" i="42"/>
  <c r="D3310" i="42" s="1"/>
  <c r="C3309" i="42"/>
  <c r="B3309" i="42"/>
  <c r="AN3309" i="42" s="1"/>
  <c r="A3309" i="42"/>
  <c r="D3309" i="42" s="1"/>
  <c r="C3308" i="42"/>
  <c r="B3308" i="42"/>
  <c r="AN3308" i="42" s="1"/>
  <c r="A3308" i="42"/>
  <c r="D3308" i="42" s="1"/>
  <c r="C3307" i="42"/>
  <c r="B3307" i="42"/>
  <c r="AN3307" i="42" s="1"/>
  <c r="A3307" i="42"/>
  <c r="D3307" i="42" s="1"/>
  <c r="C3306" i="42"/>
  <c r="B3306" i="42"/>
  <c r="AN3306" i="42" s="1"/>
  <c r="A3306" i="42"/>
  <c r="D3306" i="42" s="1"/>
  <c r="C3305" i="42"/>
  <c r="B3305" i="42"/>
  <c r="AN3305" i="42" s="1"/>
  <c r="A3305" i="42"/>
  <c r="D3305" i="42" s="1"/>
  <c r="C3304" i="42"/>
  <c r="B3304" i="42"/>
  <c r="AN3304" i="42" s="1"/>
  <c r="A3304" i="42"/>
  <c r="D3304" i="42" s="1"/>
  <c r="C3303" i="42"/>
  <c r="B3303" i="42"/>
  <c r="AN3303" i="42" s="1"/>
  <c r="A3303" i="42"/>
  <c r="D3303" i="42" s="1"/>
  <c r="C3302" i="42"/>
  <c r="B3302" i="42"/>
  <c r="AN3302" i="42" s="1"/>
  <c r="A3302" i="42"/>
  <c r="D3302" i="42" s="1"/>
  <c r="C3301" i="42"/>
  <c r="B3301" i="42"/>
  <c r="AN3301" i="42" s="1"/>
  <c r="A3301" i="42"/>
  <c r="D3301" i="42" s="1"/>
  <c r="C3300" i="42"/>
  <c r="B3300" i="42"/>
  <c r="AN3300" i="42" s="1"/>
  <c r="A3300" i="42"/>
  <c r="D3300" i="42" s="1"/>
  <c r="C3299" i="42"/>
  <c r="B3299" i="42"/>
  <c r="AN3299" i="42" s="1"/>
  <c r="A3299" i="42"/>
  <c r="D3299" i="42" s="1"/>
  <c r="C3298" i="42"/>
  <c r="B3298" i="42"/>
  <c r="AN3298" i="42" s="1"/>
  <c r="A3298" i="42"/>
  <c r="D3298" i="42" s="1"/>
  <c r="C3297" i="42"/>
  <c r="B3297" i="42"/>
  <c r="AN3297" i="42" s="1"/>
  <c r="A3297" i="42"/>
  <c r="D3297" i="42" s="1"/>
  <c r="C3296" i="42"/>
  <c r="B3296" i="42"/>
  <c r="AN3296" i="42" s="1"/>
  <c r="A3296" i="42"/>
  <c r="D3296" i="42" s="1"/>
  <c r="C3295" i="42"/>
  <c r="B3295" i="42"/>
  <c r="AN3295" i="42" s="1"/>
  <c r="A3295" i="42"/>
  <c r="D3295" i="42" s="1"/>
  <c r="C3294" i="42"/>
  <c r="B3294" i="42"/>
  <c r="AN3294" i="42" s="1"/>
  <c r="A3294" i="42"/>
  <c r="D3294" i="42" s="1"/>
  <c r="C3293" i="42"/>
  <c r="B3293" i="42"/>
  <c r="AN3293" i="42" s="1"/>
  <c r="A3293" i="42"/>
  <c r="D3293" i="42" s="1"/>
  <c r="C3292" i="42"/>
  <c r="B3292" i="42"/>
  <c r="AN3292" i="42" s="1"/>
  <c r="A3292" i="42"/>
  <c r="D3292" i="42" s="1"/>
  <c r="C3291" i="42"/>
  <c r="B3291" i="42"/>
  <c r="AN3291" i="42" s="1"/>
  <c r="A3291" i="42"/>
  <c r="D3291" i="42" s="1"/>
  <c r="C3290" i="42"/>
  <c r="B3290" i="42"/>
  <c r="AN3290" i="42" s="1"/>
  <c r="A3290" i="42"/>
  <c r="D3290" i="42" s="1"/>
  <c r="C3289" i="42"/>
  <c r="B3289" i="42"/>
  <c r="AN3289" i="42" s="1"/>
  <c r="A3289" i="42"/>
  <c r="D3289" i="42" s="1"/>
  <c r="C3288" i="42"/>
  <c r="B3288" i="42"/>
  <c r="AN3288" i="42" s="1"/>
  <c r="A3288" i="42"/>
  <c r="D3288" i="42" s="1"/>
  <c r="C3287" i="42"/>
  <c r="B3287" i="42"/>
  <c r="AN3287" i="42" s="1"/>
  <c r="A3287" i="42"/>
  <c r="D3287" i="42" s="1"/>
  <c r="C3286" i="42"/>
  <c r="B3286" i="42"/>
  <c r="AN3286" i="42" s="1"/>
  <c r="A3286" i="42"/>
  <c r="D3286" i="42" s="1"/>
  <c r="C3285" i="42"/>
  <c r="B3285" i="42"/>
  <c r="AN3285" i="42" s="1"/>
  <c r="A3285" i="42"/>
  <c r="D3285" i="42" s="1"/>
  <c r="C3284" i="42"/>
  <c r="B3284" i="42"/>
  <c r="AN3284" i="42" s="1"/>
  <c r="A3284" i="42"/>
  <c r="D3284" i="42" s="1"/>
  <c r="C3283" i="42"/>
  <c r="B3283" i="42"/>
  <c r="AN3283" i="42" s="1"/>
  <c r="A3283" i="42"/>
  <c r="D3283" i="42" s="1"/>
  <c r="C3282" i="42"/>
  <c r="B3282" i="42"/>
  <c r="AN3282" i="42" s="1"/>
  <c r="A3282" i="42"/>
  <c r="D3282" i="42" s="1"/>
  <c r="C3281" i="42"/>
  <c r="B3281" i="42"/>
  <c r="AN3281" i="42" s="1"/>
  <c r="A3281" i="42"/>
  <c r="D3281" i="42" s="1"/>
  <c r="C3280" i="42"/>
  <c r="B3280" i="42"/>
  <c r="AN3280" i="42" s="1"/>
  <c r="A3280" i="42"/>
  <c r="D3280" i="42" s="1"/>
  <c r="C3279" i="42"/>
  <c r="B3279" i="42"/>
  <c r="AN3279" i="42" s="1"/>
  <c r="A3279" i="42"/>
  <c r="D3279" i="42" s="1"/>
  <c r="C3278" i="42"/>
  <c r="B3278" i="42"/>
  <c r="AN3278" i="42" s="1"/>
  <c r="A3278" i="42"/>
  <c r="D3278" i="42" s="1"/>
  <c r="C3277" i="42"/>
  <c r="B3277" i="42"/>
  <c r="AN3277" i="42" s="1"/>
  <c r="A3277" i="42"/>
  <c r="D3277" i="42" s="1"/>
  <c r="C3276" i="42"/>
  <c r="B3276" i="42"/>
  <c r="AN3276" i="42" s="1"/>
  <c r="A3276" i="42"/>
  <c r="D3276" i="42" s="1"/>
  <c r="C3275" i="42"/>
  <c r="B3275" i="42"/>
  <c r="AN3275" i="42" s="1"/>
  <c r="A3275" i="42"/>
  <c r="D3275" i="42" s="1"/>
  <c r="C3274" i="42"/>
  <c r="B3274" i="42"/>
  <c r="AN3274" i="42" s="1"/>
  <c r="A3274" i="42"/>
  <c r="D3274" i="42" s="1"/>
  <c r="C3273" i="42"/>
  <c r="B3273" i="42"/>
  <c r="AN3273" i="42" s="1"/>
  <c r="A3273" i="42"/>
  <c r="D3273" i="42" s="1"/>
  <c r="C3272" i="42"/>
  <c r="B3272" i="42"/>
  <c r="AN3272" i="42" s="1"/>
  <c r="A3272" i="42"/>
  <c r="D3272" i="42" s="1"/>
  <c r="C3271" i="42"/>
  <c r="B3271" i="42"/>
  <c r="AN3271" i="42" s="1"/>
  <c r="A3271" i="42"/>
  <c r="D3271" i="42" s="1"/>
  <c r="C3270" i="42"/>
  <c r="B3270" i="42"/>
  <c r="AN3270" i="42" s="1"/>
  <c r="A3270" i="42"/>
  <c r="D3270" i="42" s="1"/>
  <c r="C3269" i="42"/>
  <c r="B3269" i="42"/>
  <c r="AN3269" i="42" s="1"/>
  <c r="A3269" i="42"/>
  <c r="D3269" i="42" s="1"/>
  <c r="C3268" i="42"/>
  <c r="B3268" i="42"/>
  <c r="AN3268" i="42" s="1"/>
  <c r="A3268" i="42"/>
  <c r="D3268" i="42" s="1"/>
  <c r="C3267" i="42"/>
  <c r="B3267" i="42"/>
  <c r="AN3267" i="42" s="1"/>
  <c r="A3267" i="42"/>
  <c r="D3267" i="42" s="1"/>
  <c r="C3266" i="42"/>
  <c r="B3266" i="42"/>
  <c r="AN3266" i="42" s="1"/>
  <c r="A3266" i="42"/>
  <c r="D3266" i="42" s="1"/>
  <c r="C3265" i="42"/>
  <c r="B3265" i="42"/>
  <c r="AN3265" i="42" s="1"/>
  <c r="A3265" i="42"/>
  <c r="D3265" i="42" s="1"/>
  <c r="C3264" i="42"/>
  <c r="B3264" i="42"/>
  <c r="AN3264" i="42" s="1"/>
  <c r="A3264" i="42"/>
  <c r="D3264" i="42" s="1"/>
  <c r="C3263" i="42"/>
  <c r="B3263" i="42"/>
  <c r="AN3263" i="42" s="1"/>
  <c r="A3263" i="42"/>
  <c r="D3263" i="42" s="1"/>
  <c r="C3262" i="42"/>
  <c r="B3262" i="42"/>
  <c r="AN3262" i="42" s="1"/>
  <c r="A3262" i="42"/>
  <c r="D3262" i="42" s="1"/>
  <c r="C3261" i="42"/>
  <c r="B3261" i="42"/>
  <c r="AN3261" i="42" s="1"/>
  <c r="A3261" i="42"/>
  <c r="D3261" i="42" s="1"/>
  <c r="C3260" i="42"/>
  <c r="B3260" i="42"/>
  <c r="AN3260" i="42" s="1"/>
  <c r="A3260" i="42"/>
  <c r="D3260" i="42" s="1"/>
  <c r="C3259" i="42"/>
  <c r="B3259" i="42"/>
  <c r="AN3259" i="42" s="1"/>
  <c r="A3259" i="42"/>
  <c r="D3259" i="42" s="1"/>
  <c r="C3258" i="42"/>
  <c r="B3258" i="42"/>
  <c r="AN3258" i="42" s="1"/>
  <c r="A3258" i="42"/>
  <c r="D3258" i="42" s="1"/>
  <c r="C3257" i="42"/>
  <c r="B3257" i="42"/>
  <c r="AN3257" i="42" s="1"/>
  <c r="A3257" i="42"/>
  <c r="D3257" i="42" s="1"/>
  <c r="C3256" i="42"/>
  <c r="B3256" i="42"/>
  <c r="AN3256" i="42" s="1"/>
  <c r="A3256" i="42"/>
  <c r="D3256" i="42" s="1"/>
  <c r="C3255" i="42"/>
  <c r="B3255" i="42"/>
  <c r="AN3255" i="42" s="1"/>
  <c r="A3255" i="42"/>
  <c r="D3255" i="42" s="1"/>
  <c r="C3254" i="42"/>
  <c r="B3254" i="42"/>
  <c r="AN3254" i="42" s="1"/>
  <c r="A3254" i="42"/>
  <c r="D3254" i="42" s="1"/>
  <c r="C3253" i="42"/>
  <c r="B3253" i="42"/>
  <c r="AN3253" i="42" s="1"/>
  <c r="A3253" i="42"/>
  <c r="D3253" i="42" s="1"/>
  <c r="C3252" i="42"/>
  <c r="B3252" i="42"/>
  <c r="AN3252" i="42" s="1"/>
  <c r="A3252" i="42"/>
  <c r="D3252" i="42" s="1"/>
  <c r="C3251" i="42"/>
  <c r="B3251" i="42"/>
  <c r="AN3251" i="42" s="1"/>
  <c r="A3251" i="42"/>
  <c r="D3251" i="42" s="1"/>
  <c r="C3250" i="42"/>
  <c r="B3250" i="42"/>
  <c r="AN3250" i="42" s="1"/>
  <c r="A3250" i="42"/>
  <c r="D3250" i="42" s="1"/>
  <c r="C3249" i="42"/>
  <c r="B3249" i="42"/>
  <c r="AN3249" i="42" s="1"/>
  <c r="A3249" i="42"/>
  <c r="D3249" i="42" s="1"/>
  <c r="C3248" i="42"/>
  <c r="B3248" i="42"/>
  <c r="AN3248" i="42" s="1"/>
  <c r="A3248" i="42"/>
  <c r="D3248" i="42" s="1"/>
  <c r="C3247" i="42"/>
  <c r="B3247" i="42"/>
  <c r="AN3247" i="42" s="1"/>
  <c r="A3247" i="42"/>
  <c r="D3247" i="42" s="1"/>
  <c r="C3246" i="42"/>
  <c r="B3246" i="42"/>
  <c r="AN3246" i="42" s="1"/>
  <c r="A3246" i="42"/>
  <c r="D3246" i="42" s="1"/>
  <c r="C3245" i="42"/>
  <c r="B3245" i="42"/>
  <c r="AN3245" i="42" s="1"/>
  <c r="A3245" i="42"/>
  <c r="D3245" i="42" s="1"/>
  <c r="C3244" i="42"/>
  <c r="B3244" i="42"/>
  <c r="AN3244" i="42" s="1"/>
  <c r="A3244" i="42"/>
  <c r="D3244" i="42" s="1"/>
  <c r="C3243" i="42"/>
  <c r="B3243" i="42"/>
  <c r="AN3243" i="42" s="1"/>
  <c r="A3243" i="42"/>
  <c r="D3243" i="42" s="1"/>
  <c r="C3242" i="42"/>
  <c r="B3242" i="42"/>
  <c r="AN3242" i="42" s="1"/>
  <c r="A3242" i="42"/>
  <c r="D3242" i="42" s="1"/>
  <c r="C3241" i="42"/>
  <c r="B3241" i="42"/>
  <c r="AN3241" i="42" s="1"/>
  <c r="A3241" i="42"/>
  <c r="D3241" i="42" s="1"/>
  <c r="C3240" i="42"/>
  <c r="B3240" i="42"/>
  <c r="AN3240" i="42" s="1"/>
  <c r="A3240" i="42"/>
  <c r="D3240" i="42" s="1"/>
  <c r="C3239" i="42"/>
  <c r="B3239" i="42"/>
  <c r="AN3239" i="42" s="1"/>
  <c r="A3239" i="42"/>
  <c r="D3239" i="42" s="1"/>
  <c r="C3238" i="42"/>
  <c r="B3238" i="42"/>
  <c r="AN3238" i="42" s="1"/>
  <c r="A3238" i="42"/>
  <c r="D3238" i="42" s="1"/>
  <c r="C3237" i="42"/>
  <c r="B3237" i="42"/>
  <c r="AN3237" i="42" s="1"/>
  <c r="A3237" i="42"/>
  <c r="D3237" i="42" s="1"/>
  <c r="C3236" i="42"/>
  <c r="B3236" i="42"/>
  <c r="AN3236" i="42" s="1"/>
  <c r="A3236" i="42"/>
  <c r="D3236" i="42" s="1"/>
  <c r="C3235" i="42"/>
  <c r="B3235" i="42"/>
  <c r="AN3235" i="42" s="1"/>
  <c r="A3235" i="42"/>
  <c r="D3235" i="42" s="1"/>
  <c r="C3234" i="42"/>
  <c r="B3234" i="42"/>
  <c r="AN3234" i="42" s="1"/>
  <c r="A3234" i="42"/>
  <c r="D3234" i="42" s="1"/>
  <c r="C3233" i="42"/>
  <c r="B3233" i="42"/>
  <c r="AN3233" i="42" s="1"/>
  <c r="A3233" i="42"/>
  <c r="D3233" i="42" s="1"/>
  <c r="C3232" i="42"/>
  <c r="B3232" i="42"/>
  <c r="AN3232" i="42" s="1"/>
  <c r="A3232" i="42"/>
  <c r="D3232" i="42" s="1"/>
  <c r="C3231" i="42"/>
  <c r="B3231" i="42"/>
  <c r="AN3231" i="42" s="1"/>
  <c r="A3231" i="42"/>
  <c r="D3231" i="42" s="1"/>
  <c r="C3230" i="42"/>
  <c r="B3230" i="42"/>
  <c r="AN3230" i="42" s="1"/>
  <c r="A3230" i="42"/>
  <c r="D3230" i="42" s="1"/>
  <c r="C3229" i="42"/>
  <c r="B3229" i="42"/>
  <c r="AN3229" i="42" s="1"/>
  <c r="A3229" i="42"/>
  <c r="D3229" i="42" s="1"/>
  <c r="C3228" i="42"/>
  <c r="B3228" i="42"/>
  <c r="AN3228" i="42" s="1"/>
  <c r="A3228" i="42"/>
  <c r="D3228" i="42" s="1"/>
  <c r="C3227" i="42"/>
  <c r="B3227" i="42"/>
  <c r="AN3227" i="42" s="1"/>
  <c r="A3227" i="42"/>
  <c r="D3227" i="42" s="1"/>
  <c r="C3226" i="42"/>
  <c r="B3226" i="42"/>
  <c r="AN3226" i="42" s="1"/>
  <c r="A3226" i="42"/>
  <c r="D3226" i="42" s="1"/>
  <c r="C3225" i="42"/>
  <c r="B3225" i="42"/>
  <c r="AN3225" i="42" s="1"/>
  <c r="A3225" i="42"/>
  <c r="D3225" i="42" s="1"/>
  <c r="C3224" i="42"/>
  <c r="B3224" i="42"/>
  <c r="AN3224" i="42" s="1"/>
  <c r="A3224" i="42"/>
  <c r="D3224" i="42" s="1"/>
  <c r="C3223" i="42"/>
  <c r="B3223" i="42"/>
  <c r="AN3223" i="42" s="1"/>
  <c r="A3223" i="42"/>
  <c r="D3223" i="42" s="1"/>
  <c r="C3222" i="42"/>
  <c r="B3222" i="42"/>
  <c r="AN3222" i="42" s="1"/>
  <c r="A3222" i="42"/>
  <c r="D3222" i="42" s="1"/>
  <c r="C3221" i="42"/>
  <c r="B3221" i="42"/>
  <c r="AN3221" i="42" s="1"/>
  <c r="A3221" i="42"/>
  <c r="D3221" i="42" s="1"/>
  <c r="C3220" i="42"/>
  <c r="B3220" i="42"/>
  <c r="AN3220" i="42" s="1"/>
  <c r="A3220" i="42"/>
  <c r="D3220" i="42" s="1"/>
  <c r="C3219" i="42"/>
  <c r="B3219" i="42"/>
  <c r="AN3219" i="42" s="1"/>
  <c r="A3219" i="42"/>
  <c r="D3219" i="42" s="1"/>
  <c r="C3218" i="42"/>
  <c r="B3218" i="42"/>
  <c r="AN3218" i="42" s="1"/>
  <c r="A3218" i="42"/>
  <c r="D3218" i="42" s="1"/>
  <c r="C3217" i="42"/>
  <c r="B3217" i="42"/>
  <c r="AN3217" i="42" s="1"/>
  <c r="A3217" i="42"/>
  <c r="D3217" i="42" s="1"/>
  <c r="C3216" i="42"/>
  <c r="B3216" i="42"/>
  <c r="AN3216" i="42" s="1"/>
  <c r="A3216" i="42"/>
  <c r="D3216" i="42" s="1"/>
  <c r="C3215" i="42"/>
  <c r="B3215" i="42"/>
  <c r="AN3215" i="42" s="1"/>
  <c r="A3215" i="42"/>
  <c r="D3215" i="42" s="1"/>
  <c r="C3214" i="42"/>
  <c r="B3214" i="42"/>
  <c r="AN3214" i="42" s="1"/>
  <c r="A3214" i="42"/>
  <c r="D3214" i="42" s="1"/>
  <c r="C3213" i="42"/>
  <c r="B3213" i="42"/>
  <c r="AN3213" i="42" s="1"/>
  <c r="A3213" i="42"/>
  <c r="D3213" i="42" s="1"/>
  <c r="C3212" i="42"/>
  <c r="B3212" i="42"/>
  <c r="AN3212" i="42" s="1"/>
  <c r="A3212" i="42"/>
  <c r="D3212" i="42" s="1"/>
  <c r="C3211" i="42"/>
  <c r="B3211" i="42"/>
  <c r="AN3211" i="42" s="1"/>
  <c r="A3211" i="42"/>
  <c r="D3211" i="42" s="1"/>
  <c r="C3210" i="42"/>
  <c r="B3210" i="42"/>
  <c r="AN3210" i="42" s="1"/>
  <c r="A3210" i="42"/>
  <c r="D3210" i="42" s="1"/>
  <c r="C3209" i="42"/>
  <c r="B3209" i="42"/>
  <c r="AN3209" i="42" s="1"/>
  <c r="A3209" i="42"/>
  <c r="D3209" i="42" s="1"/>
  <c r="C3208" i="42"/>
  <c r="B3208" i="42"/>
  <c r="AN3208" i="42" s="1"/>
  <c r="A3208" i="42"/>
  <c r="D3208" i="42" s="1"/>
  <c r="C3207" i="42"/>
  <c r="B3207" i="42"/>
  <c r="AN3207" i="42" s="1"/>
  <c r="A3207" i="42"/>
  <c r="D3207" i="42" s="1"/>
  <c r="C3206" i="42"/>
  <c r="B3206" i="42"/>
  <c r="AN3206" i="42" s="1"/>
  <c r="A3206" i="42"/>
  <c r="D3206" i="42" s="1"/>
  <c r="C3205" i="42"/>
  <c r="B3205" i="42"/>
  <c r="AN3205" i="42" s="1"/>
  <c r="A3205" i="42"/>
  <c r="D3205" i="42" s="1"/>
  <c r="C3204" i="42"/>
  <c r="B3204" i="42"/>
  <c r="AN3204" i="42" s="1"/>
  <c r="A3204" i="42"/>
  <c r="D3204" i="42" s="1"/>
  <c r="C3203" i="42"/>
  <c r="B3203" i="42"/>
  <c r="AN3203" i="42" s="1"/>
  <c r="A3203" i="42"/>
  <c r="D3203" i="42" s="1"/>
  <c r="C3202" i="42"/>
  <c r="B3202" i="42"/>
  <c r="AN3202" i="42" s="1"/>
  <c r="A3202" i="42"/>
  <c r="D3202" i="42" s="1"/>
  <c r="C3201" i="42"/>
  <c r="B3201" i="42"/>
  <c r="AN3201" i="42" s="1"/>
  <c r="A3201" i="42"/>
  <c r="D3201" i="42" s="1"/>
  <c r="C3200" i="42"/>
  <c r="B3200" i="42"/>
  <c r="AN3200" i="42" s="1"/>
  <c r="A3200" i="42"/>
  <c r="D3200" i="42" s="1"/>
  <c r="C3199" i="42"/>
  <c r="B3199" i="42"/>
  <c r="AN3199" i="42" s="1"/>
  <c r="A3199" i="42"/>
  <c r="D3199" i="42" s="1"/>
  <c r="C3198" i="42"/>
  <c r="B3198" i="42"/>
  <c r="AN3198" i="42" s="1"/>
  <c r="A3198" i="42"/>
  <c r="D3198" i="42" s="1"/>
  <c r="C3197" i="42"/>
  <c r="B3197" i="42"/>
  <c r="AN3197" i="42" s="1"/>
  <c r="A3197" i="42"/>
  <c r="D3197" i="42" s="1"/>
  <c r="C3196" i="42"/>
  <c r="B3196" i="42"/>
  <c r="AN3196" i="42" s="1"/>
  <c r="A3196" i="42"/>
  <c r="D3196" i="42" s="1"/>
  <c r="C3195" i="42"/>
  <c r="B3195" i="42"/>
  <c r="AN3195" i="42" s="1"/>
  <c r="A3195" i="42"/>
  <c r="D3195" i="42" s="1"/>
  <c r="C3194" i="42"/>
  <c r="B3194" i="42"/>
  <c r="AN3194" i="42" s="1"/>
  <c r="A3194" i="42"/>
  <c r="D3194" i="42" s="1"/>
  <c r="C3193" i="42"/>
  <c r="B3193" i="42"/>
  <c r="AN3193" i="42" s="1"/>
  <c r="A3193" i="42"/>
  <c r="D3193" i="42" s="1"/>
  <c r="C3192" i="42"/>
  <c r="B3192" i="42"/>
  <c r="AN3192" i="42" s="1"/>
  <c r="A3192" i="42"/>
  <c r="D3192" i="42" s="1"/>
  <c r="C3191" i="42"/>
  <c r="B3191" i="42"/>
  <c r="AN3191" i="42" s="1"/>
  <c r="A3191" i="42"/>
  <c r="D3191" i="42" s="1"/>
  <c r="C3190" i="42"/>
  <c r="B3190" i="42"/>
  <c r="AN3190" i="42" s="1"/>
  <c r="A3190" i="42"/>
  <c r="D3190" i="42" s="1"/>
  <c r="C3189" i="42"/>
  <c r="B3189" i="42"/>
  <c r="AN3189" i="42" s="1"/>
  <c r="A3189" i="42"/>
  <c r="D3189" i="42" s="1"/>
  <c r="C3188" i="42"/>
  <c r="B3188" i="42"/>
  <c r="AN3188" i="42" s="1"/>
  <c r="A3188" i="42"/>
  <c r="D3188" i="42" s="1"/>
  <c r="C3187" i="42"/>
  <c r="B3187" i="42"/>
  <c r="AN3187" i="42" s="1"/>
  <c r="A3187" i="42"/>
  <c r="D3187" i="42" s="1"/>
  <c r="C3186" i="42"/>
  <c r="B3186" i="42"/>
  <c r="AN3186" i="42" s="1"/>
  <c r="A3186" i="42"/>
  <c r="D3186" i="42" s="1"/>
  <c r="C3185" i="42"/>
  <c r="B3185" i="42"/>
  <c r="AN3185" i="42" s="1"/>
  <c r="A3185" i="42"/>
  <c r="D3185" i="42" s="1"/>
  <c r="C3184" i="42"/>
  <c r="B3184" i="42"/>
  <c r="AN3184" i="42" s="1"/>
  <c r="A3184" i="42"/>
  <c r="D3184" i="42" s="1"/>
  <c r="C3183" i="42"/>
  <c r="B3183" i="42"/>
  <c r="AN3183" i="42" s="1"/>
  <c r="A3183" i="42"/>
  <c r="D3183" i="42" s="1"/>
  <c r="C3182" i="42"/>
  <c r="B3182" i="42"/>
  <c r="AN3182" i="42" s="1"/>
  <c r="A3182" i="42"/>
  <c r="D3182" i="42" s="1"/>
  <c r="C3181" i="42"/>
  <c r="B3181" i="42"/>
  <c r="AN3181" i="42" s="1"/>
  <c r="A3181" i="42"/>
  <c r="D3181" i="42" s="1"/>
  <c r="C3180" i="42"/>
  <c r="B3180" i="42"/>
  <c r="AN3180" i="42" s="1"/>
  <c r="A3180" i="42"/>
  <c r="D3180" i="42" s="1"/>
  <c r="C3179" i="42"/>
  <c r="B3179" i="42"/>
  <c r="AN3179" i="42" s="1"/>
  <c r="A3179" i="42"/>
  <c r="D3179" i="42" s="1"/>
  <c r="C3178" i="42"/>
  <c r="B3178" i="42"/>
  <c r="AN3178" i="42" s="1"/>
  <c r="A3178" i="42"/>
  <c r="D3178" i="42" s="1"/>
  <c r="C3177" i="42"/>
  <c r="B3177" i="42"/>
  <c r="AN3177" i="42" s="1"/>
  <c r="A3177" i="42"/>
  <c r="D3177" i="42" s="1"/>
  <c r="C3176" i="42"/>
  <c r="B3176" i="42"/>
  <c r="AN3176" i="42" s="1"/>
  <c r="A3176" i="42"/>
  <c r="D3176" i="42" s="1"/>
  <c r="C3175" i="42"/>
  <c r="B3175" i="42"/>
  <c r="AN3175" i="42" s="1"/>
  <c r="A3175" i="42"/>
  <c r="D3175" i="42" s="1"/>
  <c r="C3174" i="42"/>
  <c r="B3174" i="42"/>
  <c r="AN3174" i="42" s="1"/>
  <c r="A3174" i="42"/>
  <c r="D3174" i="42" s="1"/>
  <c r="C3173" i="42"/>
  <c r="B3173" i="42"/>
  <c r="AN3173" i="42" s="1"/>
  <c r="A3173" i="42"/>
  <c r="D3173" i="42" s="1"/>
  <c r="C3172" i="42"/>
  <c r="B3172" i="42"/>
  <c r="AN3172" i="42" s="1"/>
  <c r="A3172" i="42"/>
  <c r="D3172" i="42" s="1"/>
  <c r="C3171" i="42"/>
  <c r="B3171" i="42"/>
  <c r="AN3171" i="42" s="1"/>
  <c r="A3171" i="42"/>
  <c r="D3171" i="42" s="1"/>
  <c r="C3170" i="42"/>
  <c r="B3170" i="42"/>
  <c r="AN3170" i="42" s="1"/>
  <c r="A3170" i="42"/>
  <c r="D3170" i="42" s="1"/>
  <c r="C3169" i="42"/>
  <c r="B3169" i="42"/>
  <c r="AN3169" i="42" s="1"/>
  <c r="A3169" i="42"/>
  <c r="D3169" i="42" s="1"/>
  <c r="C3168" i="42"/>
  <c r="B3168" i="42"/>
  <c r="AN3168" i="42" s="1"/>
  <c r="A3168" i="42"/>
  <c r="D3168" i="42" s="1"/>
  <c r="C3167" i="42"/>
  <c r="B3167" i="42"/>
  <c r="AN3167" i="42" s="1"/>
  <c r="A3167" i="42"/>
  <c r="D3167" i="42" s="1"/>
  <c r="C3166" i="42"/>
  <c r="B3166" i="42"/>
  <c r="AN3166" i="42" s="1"/>
  <c r="A3166" i="42"/>
  <c r="D3166" i="42" s="1"/>
  <c r="C3165" i="42"/>
  <c r="B3165" i="42"/>
  <c r="AN3165" i="42" s="1"/>
  <c r="A3165" i="42"/>
  <c r="D3165" i="42" s="1"/>
  <c r="C3164" i="42"/>
  <c r="B3164" i="42"/>
  <c r="AN3164" i="42" s="1"/>
  <c r="A3164" i="42"/>
  <c r="D3164" i="42" s="1"/>
  <c r="C3163" i="42"/>
  <c r="B3163" i="42"/>
  <c r="AN3163" i="42" s="1"/>
  <c r="A3163" i="42"/>
  <c r="D3163" i="42" s="1"/>
  <c r="C3162" i="42"/>
  <c r="B3162" i="42"/>
  <c r="AN3162" i="42" s="1"/>
  <c r="A3162" i="42"/>
  <c r="D3162" i="42" s="1"/>
  <c r="C3161" i="42"/>
  <c r="B3161" i="42"/>
  <c r="AN3161" i="42" s="1"/>
  <c r="A3161" i="42"/>
  <c r="D3161" i="42" s="1"/>
  <c r="C3160" i="42"/>
  <c r="B3160" i="42"/>
  <c r="AN3160" i="42" s="1"/>
  <c r="A3160" i="42"/>
  <c r="D3160" i="42" s="1"/>
  <c r="C3159" i="42"/>
  <c r="B3159" i="42"/>
  <c r="AN3159" i="42" s="1"/>
  <c r="A3159" i="42"/>
  <c r="D3159" i="42" s="1"/>
  <c r="C3158" i="42"/>
  <c r="B3158" i="42"/>
  <c r="AN3158" i="42" s="1"/>
  <c r="A3158" i="42"/>
  <c r="D3158" i="42" s="1"/>
  <c r="C3157" i="42"/>
  <c r="B3157" i="42"/>
  <c r="AN3157" i="42" s="1"/>
  <c r="A3157" i="42"/>
  <c r="D3157" i="42" s="1"/>
  <c r="C3156" i="42"/>
  <c r="B3156" i="42"/>
  <c r="AN3156" i="42" s="1"/>
  <c r="A3156" i="42"/>
  <c r="D3156" i="42" s="1"/>
  <c r="C3155" i="42"/>
  <c r="B3155" i="42"/>
  <c r="AN3155" i="42" s="1"/>
  <c r="A3155" i="42"/>
  <c r="D3155" i="42" s="1"/>
  <c r="C3154" i="42"/>
  <c r="B3154" i="42"/>
  <c r="AN3154" i="42" s="1"/>
  <c r="A3154" i="42"/>
  <c r="D3154" i="42" s="1"/>
  <c r="C3153" i="42"/>
  <c r="B3153" i="42"/>
  <c r="AN3153" i="42" s="1"/>
  <c r="A3153" i="42"/>
  <c r="D3153" i="42" s="1"/>
  <c r="C3152" i="42"/>
  <c r="B3152" i="42"/>
  <c r="AN3152" i="42" s="1"/>
  <c r="A3152" i="42"/>
  <c r="D3152" i="42" s="1"/>
  <c r="C3151" i="42"/>
  <c r="B3151" i="42"/>
  <c r="AN3151" i="42" s="1"/>
  <c r="A3151" i="42"/>
  <c r="D3151" i="42" s="1"/>
  <c r="C3150" i="42"/>
  <c r="B3150" i="42"/>
  <c r="AN3150" i="42" s="1"/>
  <c r="A3150" i="42"/>
  <c r="D3150" i="42" s="1"/>
  <c r="C3149" i="42"/>
  <c r="B3149" i="42"/>
  <c r="AN3149" i="42" s="1"/>
  <c r="A3149" i="42"/>
  <c r="D3149" i="42" s="1"/>
  <c r="C3148" i="42"/>
  <c r="B3148" i="42"/>
  <c r="AN3148" i="42" s="1"/>
  <c r="A3148" i="42"/>
  <c r="D3148" i="42" s="1"/>
  <c r="C3147" i="42"/>
  <c r="B3147" i="42"/>
  <c r="AN3147" i="42" s="1"/>
  <c r="A3147" i="42"/>
  <c r="D3147" i="42" s="1"/>
  <c r="C3146" i="42"/>
  <c r="B3146" i="42"/>
  <c r="AN3146" i="42" s="1"/>
  <c r="A3146" i="42"/>
  <c r="D3146" i="42" s="1"/>
  <c r="C3145" i="42"/>
  <c r="B3145" i="42"/>
  <c r="AN3145" i="42" s="1"/>
  <c r="A3145" i="42"/>
  <c r="D3145" i="42" s="1"/>
  <c r="C3144" i="42"/>
  <c r="B3144" i="42"/>
  <c r="AN3144" i="42" s="1"/>
  <c r="A3144" i="42"/>
  <c r="D3144" i="42" s="1"/>
  <c r="C3143" i="42"/>
  <c r="B3143" i="42"/>
  <c r="AN3143" i="42" s="1"/>
  <c r="A3143" i="42"/>
  <c r="D3143" i="42" s="1"/>
  <c r="C3142" i="42"/>
  <c r="B3142" i="42"/>
  <c r="AN3142" i="42" s="1"/>
  <c r="A3142" i="42"/>
  <c r="D3142" i="42" s="1"/>
  <c r="C3141" i="42"/>
  <c r="B3141" i="42"/>
  <c r="AN3141" i="42" s="1"/>
  <c r="A3141" i="42"/>
  <c r="D3141" i="42" s="1"/>
  <c r="C3140" i="42"/>
  <c r="B3140" i="42"/>
  <c r="AN3140" i="42" s="1"/>
  <c r="A3140" i="42"/>
  <c r="D3140" i="42" s="1"/>
  <c r="C3139" i="42"/>
  <c r="B3139" i="42"/>
  <c r="AN3139" i="42" s="1"/>
  <c r="A3139" i="42"/>
  <c r="D3139" i="42" s="1"/>
  <c r="C3138" i="42"/>
  <c r="B3138" i="42"/>
  <c r="AN3138" i="42" s="1"/>
  <c r="A3138" i="42"/>
  <c r="D3138" i="42" s="1"/>
  <c r="C3137" i="42"/>
  <c r="B3137" i="42"/>
  <c r="AN3137" i="42" s="1"/>
  <c r="A3137" i="42"/>
  <c r="D3137" i="42" s="1"/>
  <c r="C3136" i="42"/>
  <c r="B3136" i="42"/>
  <c r="AN3136" i="42" s="1"/>
  <c r="A3136" i="42"/>
  <c r="D3136" i="42" s="1"/>
  <c r="C3135" i="42"/>
  <c r="B3135" i="42"/>
  <c r="AN3135" i="42" s="1"/>
  <c r="A3135" i="42"/>
  <c r="D3135" i="42" s="1"/>
  <c r="C3134" i="42"/>
  <c r="B3134" i="42"/>
  <c r="AN3134" i="42" s="1"/>
  <c r="A3134" i="42"/>
  <c r="D3134" i="42" s="1"/>
  <c r="C3133" i="42"/>
  <c r="B3133" i="42"/>
  <c r="AN3133" i="42" s="1"/>
  <c r="A3133" i="42"/>
  <c r="D3133" i="42" s="1"/>
  <c r="C3132" i="42"/>
  <c r="B3132" i="42"/>
  <c r="AN3132" i="42" s="1"/>
  <c r="A3132" i="42"/>
  <c r="D3132" i="42" s="1"/>
  <c r="C3131" i="42"/>
  <c r="B3131" i="42"/>
  <c r="AN3131" i="42" s="1"/>
  <c r="A3131" i="42"/>
  <c r="D3131" i="42" s="1"/>
  <c r="C3130" i="42"/>
  <c r="B3130" i="42"/>
  <c r="AN3130" i="42" s="1"/>
  <c r="A3130" i="42"/>
  <c r="D3130" i="42" s="1"/>
  <c r="C3129" i="42"/>
  <c r="B3129" i="42"/>
  <c r="AN3129" i="42" s="1"/>
  <c r="A3129" i="42"/>
  <c r="D3129" i="42" s="1"/>
  <c r="C3128" i="42"/>
  <c r="B3128" i="42"/>
  <c r="AN3128" i="42" s="1"/>
  <c r="A3128" i="42"/>
  <c r="D3128" i="42" s="1"/>
  <c r="C3127" i="42"/>
  <c r="B3127" i="42"/>
  <c r="AN3127" i="42" s="1"/>
  <c r="A3127" i="42"/>
  <c r="D3127" i="42" s="1"/>
  <c r="C3126" i="42"/>
  <c r="B3126" i="42"/>
  <c r="AN3126" i="42" s="1"/>
  <c r="A3126" i="42"/>
  <c r="D3126" i="42" s="1"/>
  <c r="C3125" i="42"/>
  <c r="B3125" i="42"/>
  <c r="AN3125" i="42" s="1"/>
  <c r="A3125" i="42"/>
  <c r="D3125" i="42" s="1"/>
  <c r="C3124" i="42"/>
  <c r="B3124" i="42"/>
  <c r="AN3124" i="42" s="1"/>
  <c r="A3124" i="42"/>
  <c r="D3124" i="42" s="1"/>
  <c r="C3123" i="42"/>
  <c r="B3123" i="42"/>
  <c r="AN3123" i="42" s="1"/>
  <c r="A3123" i="42"/>
  <c r="D3123" i="42" s="1"/>
  <c r="C3122" i="42"/>
  <c r="B3122" i="42"/>
  <c r="AN3122" i="42" s="1"/>
  <c r="A3122" i="42"/>
  <c r="D3122" i="42" s="1"/>
  <c r="C3121" i="42"/>
  <c r="B3121" i="42"/>
  <c r="AN3121" i="42" s="1"/>
  <c r="A3121" i="42"/>
  <c r="D3121" i="42" s="1"/>
  <c r="C3120" i="42"/>
  <c r="B3120" i="42"/>
  <c r="AN3120" i="42" s="1"/>
  <c r="A3120" i="42"/>
  <c r="D3120" i="42" s="1"/>
  <c r="C3119" i="42"/>
  <c r="B3119" i="42"/>
  <c r="AN3119" i="42" s="1"/>
  <c r="A3119" i="42"/>
  <c r="D3119" i="42" s="1"/>
  <c r="C3118" i="42"/>
  <c r="B3118" i="42"/>
  <c r="AN3118" i="42" s="1"/>
  <c r="A3118" i="42"/>
  <c r="D3118" i="42" s="1"/>
  <c r="C3117" i="42"/>
  <c r="B3117" i="42"/>
  <c r="AN3117" i="42" s="1"/>
  <c r="A3117" i="42"/>
  <c r="D3117" i="42" s="1"/>
  <c r="C3116" i="42"/>
  <c r="B3116" i="42"/>
  <c r="AN3116" i="42" s="1"/>
  <c r="A3116" i="42"/>
  <c r="D3116" i="42" s="1"/>
  <c r="C3115" i="42"/>
  <c r="B3115" i="42"/>
  <c r="AN3115" i="42" s="1"/>
  <c r="A3115" i="42"/>
  <c r="D3115" i="42" s="1"/>
  <c r="C3114" i="42"/>
  <c r="B3114" i="42"/>
  <c r="AN3114" i="42" s="1"/>
  <c r="A3114" i="42"/>
  <c r="D3114" i="42" s="1"/>
  <c r="C3113" i="42"/>
  <c r="B3113" i="42"/>
  <c r="AN3113" i="42" s="1"/>
  <c r="A3113" i="42"/>
  <c r="D3113" i="42" s="1"/>
  <c r="C3112" i="42"/>
  <c r="B3112" i="42"/>
  <c r="AN3112" i="42" s="1"/>
  <c r="A3112" i="42"/>
  <c r="D3112" i="42" s="1"/>
  <c r="C3111" i="42"/>
  <c r="B3111" i="42"/>
  <c r="AN3111" i="42" s="1"/>
  <c r="A3111" i="42"/>
  <c r="D3111" i="42" s="1"/>
  <c r="C3110" i="42"/>
  <c r="B3110" i="42"/>
  <c r="AN3110" i="42" s="1"/>
  <c r="A3110" i="42"/>
  <c r="D3110" i="42" s="1"/>
  <c r="C3109" i="42"/>
  <c r="B3109" i="42"/>
  <c r="AN3109" i="42" s="1"/>
  <c r="A3109" i="42"/>
  <c r="D3109" i="42" s="1"/>
  <c r="C3108" i="42"/>
  <c r="B3108" i="42"/>
  <c r="AN3108" i="42" s="1"/>
  <c r="A3108" i="42"/>
  <c r="D3108" i="42" s="1"/>
  <c r="C3107" i="42"/>
  <c r="B3107" i="42"/>
  <c r="AN3107" i="42" s="1"/>
  <c r="A3107" i="42"/>
  <c r="D3107" i="42" s="1"/>
  <c r="C3106" i="42"/>
  <c r="B3106" i="42"/>
  <c r="AN3106" i="42" s="1"/>
  <c r="A3106" i="42"/>
  <c r="D3106" i="42" s="1"/>
  <c r="C3105" i="42"/>
  <c r="B3105" i="42"/>
  <c r="AN3105" i="42" s="1"/>
  <c r="A3105" i="42"/>
  <c r="D3105" i="42" s="1"/>
  <c r="C3104" i="42"/>
  <c r="B3104" i="42"/>
  <c r="AN3104" i="42" s="1"/>
  <c r="A3104" i="42"/>
  <c r="D3104" i="42" s="1"/>
  <c r="C3103" i="42"/>
  <c r="B3103" i="42"/>
  <c r="AN3103" i="42" s="1"/>
  <c r="A3103" i="42"/>
  <c r="D3103" i="42" s="1"/>
  <c r="C3102" i="42"/>
  <c r="B3102" i="42"/>
  <c r="AN3102" i="42" s="1"/>
  <c r="A3102" i="42"/>
  <c r="D3102" i="42" s="1"/>
  <c r="C3101" i="42"/>
  <c r="B3101" i="42"/>
  <c r="AN3101" i="42" s="1"/>
  <c r="A3101" i="42"/>
  <c r="D3101" i="42" s="1"/>
  <c r="C3100" i="42"/>
  <c r="B3100" i="42"/>
  <c r="AN3100" i="42" s="1"/>
  <c r="A3100" i="42"/>
  <c r="D3100" i="42" s="1"/>
  <c r="C3099" i="42"/>
  <c r="B3099" i="42"/>
  <c r="AN3099" i="42" s="1"/>
  <c r="A3099" i="42"/>
  <c r="D3099" i="42" s="1"/>
  <c r="C3098" i="42"/>
  <c r="B3098" i="42"/>
  <c r="AN3098" i="42" s="1"/>
  <c r="A3098" i="42"/>
  <c r="D3098" i="42" s="1"/>
  <c r="C3097" i="42"/>
  <c r="B3097" i="42"/>
  <c r="AN3097" i="42" s="1"/>
  <c r="A3097" i="42"/>
  <c r="D3097" i="42" s="1"/>
  <c r="C3096" i="42"/>
  <c r="B3096" i="42"/>
  <c r="AN3096" i="42" s="1"/>
  <c r="A3096" i="42"/>
  <c r="D3096" i="42" s="1"/>
  <c r="C3095" i="42"/>
  <c r="B3095" i="42"/>
  <c r="AN3095" i="42" s="1"/>
  <c r="A3095" i="42"/>
  <c r="D3095" i="42" s="1"/>
  <c r="C3094" i="42"/>
  <c r="B3094" i="42"/>
  <c r="AN3094" i="42" s="1"/>
  <c r="A3094" i="42"/>
  <c r="D3094" i="42" s="1"/>
  <c r="C3093" i="42"/>
  <c r="B3093" i="42"/>
  <c r="AN3093" i="42" s="1"/>
  <c r="A3093" i="42"/>
  <c r="D3093" i="42" s="1"/>
  <c r="C3092" i="42"/>
  <c r="B3092" i="42"/>
  <c r="AN3092" i="42" s="1"/>
  <c r="A3092" i="42"/>
  <c r="D3092" i="42" s="1"/>
  <c r="C3091" i="42"/>
  <c r="B3091" i="42"/>
  <c r="AN3091" i="42" s="1"/>
  <c r="A3091" i="42"/>
  <c r="D3091" i="42" s="1"/>
  <c r="C3090" i="42"/>
  <c r="B3090" i="42"/>
  <c r="AN3090" i="42" s="1"/>
  <c r="A3090" i="42"/>
  <c r="D3090" i="42" s="1"/>
  <c r="C3089" i="42"/>
  <c r="B3089" i="42"/>
  <c r="AN3089" i="42" s="1"/>
  <c r="A3089" i="42"/>
  <c r="D3089" i="42" s="1"/>
  <c r="C3088" i="42"/>
  <c r="B3088" i="42"/>
  <c r="AN3088" i="42" s="1"/>
  <c r="A3088" i="42"/>
  <c r="D3088" i="42" s="1"/>
  <c r="C3087" i="42"/>
  <c r="B3087" i="42"/>
  <c r="AN3087" i="42" s="1"/>
  <c r="A3087" i="42"/>
  <c r="D3087" i="42" s="1"/>
  <c r="C3086" i="42"/>
  <c r="B3086" i="42"/>
  <c r="AN3086" i="42" s="1"/>
  <c r="A3086" i="42"/>
  <c r="D3086" i="42" s="1"/>
  <c r="C3085" i="42"/>
  <c r="B3085" i="42"/>
  <c r="AN3085" i="42" s="1"/>
  <c r="A3085" i="42"/>
  <c r="D3085" i="42" s="1"/>
  <c r="C3084" i="42"/>
  <c r="B3084" i="42"/>
  <c r="AN3084" i="42" s="1"/>
  <c r="A3084" i="42"/>
  <c r="D3084" i="42" s="1"/>
  <c r="C3083" i="42"/>
  <c r="B3083" i="42"/>
  <c r="AN3083" i="42" s="1"/>
  <c r="A3083" i="42"/>
  <c r="D3083" i="42" s="1"/>
  <c r="C3082" i="42"/>
  <c r="B3082" i="42"/>
  <c r="AN3082" i="42" s="1"/>
  <c r="A3082" i="42"/>
  <c r="D3082" i="42" s="1"/>
  <c r="C3081" i="42"/>
  <c r="B3081" i="42"/>
  <c r="AN3081" i="42" s="1"/>
  <c r="A3081" i="42"/>
  <c r="D3081" i="42" s="1"/>
  <c r="C3080" i="42"/>
  <c r="B3080" i="42"/>
  <c r="AN3080" i="42" s="1"/>
  <c r="A3080" i="42"/>
  <c r="D3080" i="42" s="1"/>
  <c r="C3079" i="42"/>
  <c r="B3079" i="42"/>
  <c r="AN3079" i="42" s="1"/>
  <c r="A3079" i="42"/>
  <c r="D3079" i="42" s="1"/>
  <c r="C3078" i="42"/>
  <c r="B3078" i="42"/>
  <c r="AN3078" i="42" s="1"/>
  <c r="A3078" i="42"/>
  <c r="D3078" i="42" s="1"/>
  <c r="C3077" i="42"/>
  <c r="B3077" i="42"/>
  <c r="AN3077" i="42" s="1"/>
  <c r="A3077" i="42"/>
  <c r="D3077" i="42" s="1"/>
  <c r="C3076" i="42"/>
  <c r="B3076" i="42"/>
  <c r="AN3076" i="42" s="1"/>
  <c r="A3076" i="42"/>
  <c r="D3076" i="42" s="1"/>
  <c r="C3075" i="42"/>
  <c r="B3075" i="42"/>
  <c r="AN3075" i="42" s="1"/>
  <c r="A3075" i="42"/>
  <c r="D3075" i="42" s="1"/>
  <c r="C3074" i="42"/>
  <c r="B3074" i="42"/>
  <c r="AN3074" i="42" s="1"/>
  <c r="A3074" i="42"/>
  <c r="D3074" i="42" s="1"/>
  <c r="C3073" i="42"/>
  <c r="B3073" i="42"/>
  <c r="AN3073" i="42" s="1"/>
  <c r="A3073" i="42"/>
  <c r="D3073" i="42" s="1"/>
  <c r="C3072" i="42"/>
  <c r="B3072" i="42"/>
  <c r="AN3072" i="42" s="1"/>
  <c r="A3072" i="42"/>
  <c r="D3072" i="42" s="1"/>
  <c r="C3071" i="42"/>
  <c r="B3071" i="42"/>
  <c r="AN3071" i="42" s="1"/>
  <c r="A3071" i="42"/>
  <c r="D3071" i="42" s="1"/>
  <c r="C3070" i="42"/>
  <c r="B3070" i="42"/>
  <c r="AN3070" i="42" s="1"/>
  <c r="A3070" i="42"/>
  <c r="D3070" i="42" s="1"/>
  <c r="C3069" i="42"/>
  <c r="B3069" i="42"/>
  <c r="AN3069" i="42" s="1"/>
  <c r="A3069" i="42"/>
  <c r="D3069" i="42" s="1"/>
  <c r="C3068" i="42"/>
  <c r="B3068" i="42"/>
  <c r="AN3068" i="42" s="1"/>
  <c r="A3068" i="42"/>
  <c r="D3068" i="42" s="1"/>
  <c r="C3067" i="42"/>
  <c r="B3067" i="42"/>
  <c r="AN3067" i="42" s="1"/>
  <c r="A3067" i="42"/>
  <c r="D3067" i="42" s="1"/>
  <c r="C3066" i="42"/>
  <c r="B3066" i="42"/>
  <c r="AN3066" i="42" s="1"/>
  <c r="A3066" i="42"/>
  <c r="D3066" i="42" s="1"/>
  <c r="C3065" i="42"/>
  <c r="B3065" i="42"/>
  <c r="AN3065" i="42" s="1"/>
  <c r="A3065" i="42"/>
  <c r="D3065" i="42" s="1"/>
  <c r="C3064" i="42"/>
  <c r="B3064" i="42"/>
  <c r="AN3064" i="42" s="1"/>
  <c r="A3064" i="42"/>
  <c r="D3064" i="42" s="1"/>
  <c r="C3063" i="42"/>
  <c r="B3063" i="42"/>
  <c r="AN3063" i="42" s="1"/>
  <c r="A3063" i="42"/>
  <c r="D3063" i="42" s="1"/>
  <c r="C3062" i="42"/>
  <c r="B3062" i="42"/>
  <c r="AN3062" i="42" s="1"/>
  <c r="A3062" i="42"/>
  <c r="D3062" i="42" s="1"/>
  <c r="C3061" i="42"/>
  <c r="B3061" i="42"/>
  <c r="AN3061" i="42" s="1"/>
  <c r="A3061" i="42"/>
  <c r="D3061" i="42" s="1"/>
  <c r="C3060" i="42"/>
  <c r="B3060" i="42"/>
  <c r="AN3060" i="42" s="1"/>
  <c r="A3060" i="42"/>
  <c r="D3060" i="42" s="1"/>
  <c r="C3059" i="42"/>
  <c r="B3059" i="42"/>
  <c r="AN3059" i="42" s="1"/>
  <c r="A3059" i="42"/>
  <c r="D3059" i="42" s="1"/>
  <c r="C3058" i="42"/>
  <c r="B3058" i="42"/>
  <c r="AN3058" i="42" s="1"/>
  <c r="A3058" i="42"/>
  <c r="D3058" i="42" s="1"/>
  <c r="C3057" i="42"/>
  <c r="B3057" i="42"/>
  <c r="AN3057" i="42" s="1"/>
  <c r="A3057" i="42"/>
  <c r="D3057" i="42" s="1"/>
  <c r="C3056" i="42"/>
  <c r="B3056" i="42"/>
  <c r="AN3056" i="42" s="1"/>
  <c r="A3056" i="42"/>
  <c r="D3056" i="42" s="1"/>
  <c r="C3055" i="42"/>
  <c r="B3055" i="42"/>
  <c r="AN3055" i="42" s="1"/>
  <c r="A3055" i="42"/>
  <c r="D3055" i="42" s="1"/>
  <c r="C3054" i="42"/>
  <c r="B3054" i="42"/>
  <c r="AN3054" i="42" s="1"/>
  <c r="A3054" i="42"/>
  <c r="D3054" i="42" s="1"/>
  <c r="C3053" i="42"/>
  <c r="B3053" i="42"/>
  <c r="AN3053" i="42" s="1"/>
  <c r="A3053" i="42"/>
  <c r="D3053" i="42" s="1"/>
  <c r="C3052" i="42"/>
  <c r="B3052" i="42"/>
  <c r="AN3052" i="42" s="1"/>
  <c r="A3052" i="42"/>
  <c r="D3052" i="42" s="1"/>
  <c r="C3051" i="42"/>
  <c r="B3051" i="42"/>
  <c r="AN3051" i="42" s="1"/>
  <c r="A3051" i="42"/>
  <c r="D3051" i="42" s="1"/>
  <c r="C3050" i="42"/>
  <c r="B3050" i="42"/>
  <c r="AN3050" i="42" s="1"/>
  <c r="A3050" i="42"/>
  <c r="D3050" i="42" s="1"/>
  <c r="C3049" i="42"/>
  <c r="B3049" i="42"/>
  <c r="AN3049" i="42" s="1"/>
  <c r="A3049" i="42"/>
  <c r="D3049" i="42" s="1"/>
  <c r="C3048" i="42"/>
  <c r="B3048" i="42"/>
  <c r="AN3048" i="42" s="1"/>
  <c r="A3048" i="42"/>
  <c r="D3048" i="42" s="1"/>
  <c r="C3047" i="42"/>
  <c r="B3047" i="42"/>
  <c r="AN3047" i="42" s="1"/>
  <c r="A3047" i="42"/>
  <c r="D3047" i="42" s="1"/>
  <c r="C3046" i="42"/>
  <c r="B3046" i="42"/>
  <c r="AN3046" i="42" s="1"/>
  <c r="A3046" i="42"/>
  <c r="D3046" i="42" s="1"/>
  <c r="C3045" i="42"/>
  <c r="B3045" i="42"/>
  <c r="AN3045" i="42" s="1"/>
  <c r="A3045" i="42"/>
  <c r="D3045" i="42" s="1"/>
  <c r="C3044" i="42"/>
  <c r="B3044" i="42"/>
  <c r="AN3044" i="42" s="1"/>
  <c r="A3044" i="42"/>
  <c r="D3044" i="42" s="1"/>
  <c r="C3043" i="42"/>
  <c r="B3043" i="42"/>
  <c r="AN3043" i="42" s="1"/>
  <c r="A3043" i="42"/>
  <c r="D3043" i="42" s="1"/>
  <c r="C3042" i="42"/>
  <c r="B3042" i="42"/>
  <c r="AN3042" i="42" s="1"/>
  <c r="A3042" i="42"/>
  <c r="D3042" i="42" s="1"/>
  <c r="C3041" i="42"/>
  <c r="B3041" i="42"/>
  <c r="AN3041" i="42" s="1"/>
  <c r="A3041" i="42"/>
  <c r="D3041" i="42" s="1"/>
  <c r="C3040" i="42"/>
  <c r="B3040" i="42"/>
  <c r="AN3040" i="42" s="1"/>
  <c r="A3040" i="42"/>
  <c r="D3040" i="42" s="1"/>
  <c r="C3039" i="42"/>
  <c r="B3039" i="42"/>
  <c r="AN3039" i="42" s="1"/>
  <c r="A3039" i="42"/>
  <c r="D3039" i="42" s="1"/>
  <c r="C3038" i="42"/>
  <c r="B3038" i="42"/>
  <c r="AN3038" i="42" s="1"/>
  <c r="A3038" i="42"/>
  <c r="D3038" i="42" s="1"/>
  <c r="C3037" i="42"/>
  <c r="B3037" i="42"/>
  <c r="AN3037" i="42" s="1"/>
  <c r="A3037" i="42"/>
  <c r="D3037" i="42" s="1"/>
  <c r="C3036" i="42"/>
  <c r="B3036" i="42"/>
  <c r="AN3036" i="42" s="1"/>
  <c r="A3036" i="42"/>
  <c r="D3036" i="42" s="1"/>
  <c r="C3035" i="42"/>
  <c r="B3035" i="42"/>
  <c r="AN3035" i="42" s="1"/>
  <c r="A3035" i="42"/>
  <c r="D3035" i="42" s="1"/>
  <c r="C3034" i="42"/>
  <c r="B3034" i="42"/>
  <c r="AN3034" i="42" s="1"/>
  <c r="A3034" i="42"/>
  <c r="D3034" i="42" s="1"/>
  <c r="C3033" i="42"/>
  <c r="B3033" i="42"/>
  <c r="AN3033" i="42" s="1"/>
  <c r="A3033" i="42"/>
  <c r="D3033" i="42" s="1"/>
  <c r="C3032" i="42"/>
  <c r="B3032" i="42"/>
  <c r="AN3032" i="42" s="1"/>
  <c r="A3032" i="42"/>
  <c r="D3032" i="42" s="1"/>
  <c r="C3031" i="42"/>
  <c r="B3031" i="42"/>
  <c r="AN3031" i="42" s="1"/>
  <c r="A3031" i="42"/>
  <c r="D3031" i="42" s="1"/>
  <c r="C3030" i="42"/>
  <c r="B3030" i="42"/>
  <c r="AN3030" i="42" s="1"/>
  <c r="A3030" i="42"/>
  <c r="D3030" i="42" s="1"/>
  <c r="C3029" i="42"/>
  <c r="B3029" i="42"/>
  <c r="AN3029" i="42" s="1"/>
  <c r="A3029" i="42"/>
  <c r="D3029" i="42" s="1"/>
  <c r="C3028" i="42"/>
  <c r="B3028" i="42"/>
  <c r="AN3028" i="42" s="1"/>
  <c r="A3028" i="42"/>
  <c r="D3028" i="42" s="1"/>
  <c r="C3027" i="42"/>
  <c r="B3027" i="42"/>
  <c r="AN3027" i="42" s="1"/>
  <c r="A3027" i="42"/>
  <c r="D3027" i="42" s="1"/>
  <c r="C3026" i="42"/>
  <c r="B3026" i="42"/>
  <c r="AN3026" i="42" s="1"/>
  <c r="A3026" i="42"/>
  <c r="D3026" i="42" s="1"/>
  <c r="C3025" i="42"/>
  <c r="B3025" i="42"/>
  <c r="AN3025" i="42" s="1"/>
  <c r="A3025" i="42"/>
  <c r="D3025" i="42" s="1"/>
  <c r="C3024" i="42"/>
  <c r="B3024" i="42"/>
  <c r="AN3024" i="42" s="1"/>
  <c r="A3024" i="42"/>
  <c r="D3024" i="42" s="1"/>
  <c r="C3023" i="42"/>
  <c r="B3023" i="42"/>
  <c r="AN3023" i="42" s="1"/>
  <c r="A3023" i="42"/>
  <c r="D3023" i="42" s="1"/>
  <c r="C3022" i="42"/>
  <c r="B3022" i="42"/>
  <c r="AN3022" i="42" s="1"/>
  <c r="A3022" i="42"/>
  <c r="D3022" i="42" s="1"/>
  <c r="C3021" i="42"/>
  <c r="B3021" i="42"/>
  <c r="AN3021" i="42" s="1"/>
  <c r="A3021" i="42"/>
  <c r="D3021" i="42" s="1"/>
  <c r="C3020" i="42"/>
  <c r="B3020" i="42"/>
  <c r="AN3020" i="42" s="1"/>
  <c r="A3020" i="42"/>
  <c r="D3020" i="42" s="1"/>
  <c r="C3019" i="42"/>
  <c r="B3019" i="42"/>
  <c r="AN3019" i="42" s="1"/>
  <c r="A3019" i="42"/>
  <c r="D3019" i="42" s="1"/>
  <c r="C3018" i="42"/>
  <c r="B3018" i="42"/>
  <c r="AN3018" i="42" s="1"/>
  <c r="A3018" i="42"/>
  <c r="D3018" i="42" s="1"/>
  <c r="C3017" i="42"/>
  <c r="B3017" i="42"/>
  <c r="AN3017" i="42" s="1"/>
  <c r="A3017" i="42"/>
  <c r="D3017" i="42" s="1"/>
  <c r="C3016" i="42"/>
  <c r="B3016" i="42"/>
  <c r="AN3016" i="42" s="1"/>
  <c r="A3016" i="42"/>
  <c r="D3016" i="42" s="1"/>
  <c r="C3015" i="42"/>
  <c r="B3015" i="42"/>
  <c r="AN3015" i="42" s="1"/>
  <c r="A3015" i="42"/>
  <c r="D3015" i="42" s="1"/>
  <c r="C3014" i="42"/>
  <c r="B3014" i="42"/>
  <c r="AN3014" i="42" s="1"/>
  <c r="A3014" i="42"/>
  <c r="D3014" i="42" s="1"/>
  <c r="C3013" i="42"/>
  <c r="B3013" i="42"/>
  <c r="AN3013" i="42" s="1"/>
  <c r="A3013" i="42"/>
  <c r="D3013" i="42" s="1"/>
  <c r="C3012" i="42"/>
  <c r="B3012" i="42"/>
  <c r="AN3012" i="42" s="1"/>
  <c r="A3012" i="42"/>
  <c r="D3012" i="42" s="1"/>
  <c r="C3011" i="42"/>
  <c r="B3011" i="42"/>
  <c r="AN3011" i="42" s="1"/>
  <c r="A3011" i="42"/>
  <c r="D3011" i="42" s="1"/>
  <c r="C3010" i="42"/>
  <c r="B3010" i="42"/>
  <c r="AN3010" i="42" s="1"/>
  <c r="A3010" i="42"/>
  <c r="D3010" i="42" s="1"/>
  <c r="C3009" i="42"/>
  <c r="B3009" i="42"/>
  <c r="AN3009" i="42" s="1"/>
  <c r="A3009" i="42"/>
  <c r="D3009" i="42" s="1"/>
  <c r="C3008" i="42"/>
  <c r="B3008" i="42"/>
  <c r="AN3008" i="42" s="1"/>
  <c r="A3008" i="42"/>
  <c r="D3008" i="42" s="1"/>
  <c r="C3007" i="42"/>
  <c r="B3007" i="42"/>
  <c r="AN3007" i="42" s="1"/>
  <c r="A3007" i="42"/>
  <c r="D3007" i="42" s="1"/>
  <c r="C3006" i="42"/>
  <c r="B3006" i="42"/>
  <c r="AN3006" i="42" s="1"/>
  <c r="A3006" i="42"/>
  <c r="D3006" i="42" s="1"/>
  <c r="C3005" i="42"/>
  <c r="B3005" i="42"/>
  <c r="AN3005" i="42" s="1"/>
  <c r="A3005" i="42"/>
  <c r="D3005" i="42" s="1"/>
  <c r="C3004" i="42"/>
  <c r="B3004" i="42"/>
  <c r="AN3004" i="42" s="1"/>
  <c r="A3004" i="42"/>
  <c r="D3004" i="42" s="1"/>
  <c r="C3003" i="42"/>
  <c r="B3003" i="42"/>
  <c r="AN3003" i="42" s="1"/>
  <c r="A3003" i="42"/>
  <c r="D3003" i="42" s="1"/>
  <c r="C3002" i="42"/>
  <c r="B3002" i="42"/>
  <c r="AN3002" i="42" s="1"/>
  <c r="A3002" i="42"/>
  <c r="D3002" i="42" s="1"/>
  <c r="C3001" i="42"/>
  <c r="B3001" i="42"/>
  <c r="AN3001" i="42" s="1"/>
  <c r="A3001" i="42"/>
  <c r="D3001" i="42" s="1"/>
  <c r="C3000" i="42"/>
  <c r="B3000" i="42"/>
  <c r="AN3000" i="42" s="1"/>
  <c r="A3000" i="42"/>
  <c r="D3000" i="42" s="1"/>
  <c r="C2999" i="42"/>
  <c r="B2999" i="42"/>
  <c r="AN2999" i="42" s="1"/>
  <c r="A2999" i="42"/>
  <c r="D2999" i="42" s="1"/>
  <c r="C2998" i="42"/>
  <c r="B2998" i="42"/>
  <c r="AN2998" i="42" s="1"/>
  <c r="A2998" i="42"/>
  <c r="D2998" i="42" s="1"/>
  <c r="C2997" i="42"/>
  <c r="B2997" i="42"/>
  <c r="AN2997" i="42" s="1"/>
  <c r="A2997" i="42"/>
  <c r="D2997" i="42" s="1"/>
  <c r="C2996" i="42"/>
  <c r="B2996" i="42"/>
  <c r="AN2996" i="42" s="1"/>
  <c r="A2996" i="42"/>
  <c r="D2996" i="42" s="1"/>
  <c r="C2995" i="42"/>
  <c r="B2995" i="42"/>
  <c r="AN2995" i="42" s="1"/>
  <c r="A2995" i="42"/>
  <c r="D2995" i="42" s="1"/>
  <c r="C2994" i="42"/>
  <c r="B2994" i="42"/>
  <c r="AN2994" i="42" s="1"/>
  <c r="A2994" i="42"/>
  <c r="D2994" i="42" s="1"/>
  <c r="C2993" i="42"/>
  <c r="B2993" i="42"/>
  <c r="AN2993" i="42" s="1"/>
  <c r="A2993" i="42"/>
  <c r="D2993" i="42" s="1"/>
  <c r="C2992" i="42"/>
  <c r="B2992" i="42"/>
  <c r="AN2992" i="42" s="1"/>
  <c r="A2992" i="42"/>
  <c r="D2992" i="42" s="1"/>
  <c r="C2991" i="42"/>
  <c r="B2991" i="42"/>
  <c r="AN2991" i="42" s="1"/>
  <c r="A2991" i="42"/>
  <c r="D2991" i="42" s="1"/>
  <c r="C2990" i="42"/>
  <c r="B2990" i="42"/>
  <c r="AN2990" i="42" s="1"/>
  <c r="A2990" i="42"/>
  <c r="D2990" i="42" s="1"/>
  <c r="C2989" i="42"/>
  <c r="B2989" i="42"/>
  <c r="AN2989" i="42" s="1"/>
  <c r="A2989" i="42"/>
  <c r="D2989" i="42" s="1"/>
  <c r="C2988" i="42"/>
  <c r="B2988" i="42"/>
  <c r="AN2988" i="42" s="1"/>
  <c r="A2988" i="42"/>
  <c r="D2988" i="42" s="1"/>
  <c r="C2987" i="42"/>
  <c r="B2987" i="42"/>
  <c r="AN2987" i="42" s="1"/>
  <c r="A2987" i="42"/>
  <c r="D2987" i="42" s="1"/>
  <c r="C2986" i="42"/>
  <c r="B2986" i="42"/>
  <c r="AN2986" i="42" s="1"/>
  <c r="A2986" i="42"/>
  <c r="D2986" i="42" s="1"/>
  <c r="C2985" i="42"/>
  <c r="B2985" i="42"/>
  <c r="AN2985" i="42" s="1"/>
  <c r="A2985" i="42"/>
  <c r="D2985" i="42" s="1"/>
  <c r="C2984" i="42"/>
  <c r="B2984" i="42"/>
  <c r="AN2984" i="42" s="1"/>
  <c r="A2984" i="42"/>
  <c r="D2984" i="42" s="1"/>
  <c r="C2983" i="42"/>
  <c r="B2983" i="42"/>
  <c r="AN2983" i="42" s="1"/>
  <c r="A2983" i="42"/>
  <c r="D2983" i="42" s="1"/>
  <c r="C2982" i="42"/>
  <c r="B2982" i="42"/>
  <c r="AN2982" i="42" s="1"/>
  <c r="A2982" i="42"/>
  <c r="D2982" i="42" s="1"/>
  <c r="C2981" i="42"/>
  <c r="B2981" i="42"/>
  <c r="AN2981" i="42" s="1"/>
  <c r="A2981" i="42"/>
  <c r="D2981" i="42" s="1"/>
  <c r="C2980" i="42"/>
  <c r="B2980" i="42"/>
  <c r="AN2980" i="42" s="1"/>
  <c r="A2980" i="42"/>
  <c r="D2980" i="42" s="1"/>
  <c r="C2979" i="42"/>
  <c r="B2979" i="42"/>
  <c r="AN2979" i="42" s="1"/>
  <c r="A2979" i="42"/>
  <c r="D2979" i="42" s="1"/>
  <c r="C2978" i="42"/>
  <c r="B2978" i="42"/>
  <c r="AN2978" i="42" s="1"/>
  <c r="A2978" i="42"/>
  <c r="D2978" i="42" s="1"/>
  <c r="C2977" i="42"/>
  <c r="B2977" i="42"/>
  <c r="AN2977" i="42" s="1"/>
  <c r="A2977" i="42"/>
  <c r="D2977" i="42" s="1"/>
  <c r="C2976" i="42"/>
  <c r="B2976" i="42"/>
  <c r="AN2976" i="42" s="1"/>
  <c r="A2976" i="42"/>
  <c r="D2976" i="42" s="1"/>
  <c r="C2975" i="42"/>
  <c r="B2975" i="42"/>
  <c r="AN2975" i="42" s="1"/>
  <c r="A2975" i="42"/>
  <c r="D2975" i="42" s="1"/>
  <c r="C2974" i="42"/>
  <c r="B2974" i="42"/>
  <c r="AN2974" i="42" s="1"/>
  <c r="A2974" i="42"/>
  <c r="D2974" i="42" s="1"/>
  <c r="C2973" i="42"/>
  <c r="B2973" i="42"/>
  <c r="AN2973" i="42" s="1"/>
  <c r="A2973" i="42"/>
  <c r="D2973" i="42" s="1"/>
  <c r="C2972" i="42"/>
  <c r="B2972" i="42"/>
  <c r="AN2972" i="42" s="1"/>
  <c r="A2972" i="42"/>
  <c r="D2972" i="42" s="1"/>
  <c r="C2971" i="42"/>
  <c r="B2971" i="42"/>
  <c r="AN2971" i="42" s="1"/>
  <c r="A2971" i="42"/>
  <c r="D2971" i="42" s="1"/>
  <c r="C2970" i="42"/>
  <c r="B2970" i="42"/>
  <c r="AN2970" i="42" s="1"/>
  <c r="A2970" i="42"/>
  <c r="D2970" i="42" s="1"/>
  <c r="C2969" i="42"/>
  <c r="B2969" i="42"/>
  <c r="AN2969" i="42" s="1"/>
  <c r="A2969" i="42"/>
  <c r="D2969" i="42" s="1"/>
  <c r="C2968" i="42"/>
  <c r="B2968" i="42"/>
  <c r="AN2968" i="42" s="1"/>
  <c r="A2968" i="42"/>
  <c r="D2968" i="42" s="1"/>
  <c r="C2967" i="42"/>
  <c r="B2967" i="42"/>
  <c r="AN2967" i="42" s="1"/>
  <c r="A2967" i="42"/>
  <c r="D2967" i="42" s="1"/>
  <c r="C2966" i="42"/>
  <c r="B2966" i="42"/>
  <c r="AN2966" i="42" s="1"/>
  <c r="A2966" i="42"/>
  <c r="D2966" i="42" s="1"/>
  <c r="C2965" i="42"/>
  <c r="B2965" i="42"/>
  <c r="AN2965" i="42" s="1"/>
  <c r="A2965" i="42"/>
  <c r="D2965" i="42" s="1"/>
  <c r="C2964" i="42"/>
  <c r="B2964" i="42"/>
  <c r="AN2964" i="42" s="1"/>
  <c r="A2964" i="42"/>
  <c r="D2964" i="42" s="1"/>
  <c r="C2963" i="42"/>
  <c r="B2963" i="42"/>
  <c r="AN2963" i="42" s="1"/>
  <c r="A2963" i="42"/>
  <c r="D2963" i="42" s="1"/>
  <c r="C2962" i="42"/>
  <c r="B2962" i="42"/>
  <c r="AN2962" i="42" s="1"/>
  <c r="A2962" i="42"/>
  <c r="D2962" i="42" s="1"/>
  <c r="C2961" i="42"/>
  <c r="B2961" i="42"/>
  <c r="AN2961" i="42" s="1"/>
  <c r="A2961" i="42"/>
  <c r="D2961" i="42" s="1"/>
  <c r="C2960" i="42"/>
  <c r="B2960" i="42"/>
  <c r="AN2960" i="42" s="1"/>
  <c r="A2960" i="42"/>
  <c r="D2960" i="42" s="1"/>
  <c r="C2959" i="42"/>
  <c r="B2959" i="42"/>
  <c r="AN2959" i="42" s="1"/>
  <c r="A2959" i="42"/>
  <c r="D2959" i="42" s="1"/>
  <c r="C2958" i="42"/>
  <c r="B2958" i="42"/>
  <c r="AN2958" i="42" s="1"/>
  <c r="A2958" i="42"/>
  <c r="D2958" i="42" s="1"/>
  <c r="C2957" i="42"/>
  <c r="B2957" i="42"/>
  <c r="AN2957" i="42" s="1"/>
  <c r="A2957" i="42"/>
  <c r="D2957" i="42" s="1"/>
  <c r="C2956" i="42"/>
  <c r="B2956" i="42"/>
  <c r="AN2956" i="42" s="1"/>
  <c r="A2956" i="42"/>
  <c r="D2956" i="42" s="1"/>
  <c r="C2955" i="42"/>
  <c r="B2955" i="42"/>
  <c r="AN2955" i="42" s="1"/>
  <c r="A2955" i="42"/>
  <c r="D2955" i="42" s="1"/>
  <c r="C2954" i="42"/>
  <c r="B2954" i="42"/>
  <c r="AN2954" i="42" s="1"/>
  <c r="A2954" i="42"/>
  <c r="D2954" i="42" s="1"/>
  <c r="C2953" i="42"/>
  <c r="B2953" i="42"/>
  <c r="AN2953" i="42" s="1"/>
  <c r="A2953" i="42"/>
  <c r="D2953" i="42" s="1"/>
  <c r="C2952" i="42"/>
  <c r="B2952" i="42"/>
  <c r="AN2952" i="42" s="1"/>
  <c r="A2952" i="42"/>
  <c r="D2952" i="42" s="1"/>
  <c r="C2951" i="42"/>
  <c r="B2951" i="42"/>
  <c r="AN2951" i="42" s="1"/>
  <c r="A2951" i="42"/>
  <c r="D2951" i="42" s="1"/>
  <c r="C2950" i="42"/>
  <c r="B2950" i="42"/>
  <c r="AN2950" i="42" s="1"/>
  <c r="A2950" i="42"/>
  <c r="D2950" i="42" s="1"/>
  <c r="C2949" i="42"/>
  <c r="B2949" i="42"/>
  <c r="AN2949" i="42" s="1"/>
  <c r="A2949" i="42"/>
  <c r="D2949" i="42" s="1"/>
  <c r="C2948" i="42"/>
  <c r="B2948" i="42"/>
  <c r="AN2948" i="42" s="1"/>
  <c r="A2948" i="42"/>
  <c r="D2948" i="42" s="1"/>
  <c r="C2947" i="42"/>
  <c r="B2947" i="42"/>
  <c r="AN2947" i="42" s="1"/>
  <c r="A2947" i="42"/>
  <c r="D2947" i="42" s="1"/>
  <c r="C2946" i="42"/>
  <c r="B2946" i="42"/>
  <c r="AN2946" i="42" s="1"/>
  <c r="A2946" i="42"/>
  <c r="D2946" i="42" s="1"/>
  <c r="C2945" i="42"/>
  <c r="B2945" i="42"/>
  <c r="AN2945" i="42" s="1"/>
  <c r="A2945" i="42"/>
  <c r="D2945" i="42" s="1"/>
  <c r="C2944" i="42"/>
  <c r="B2944" i="42"/>
  <c r="AN2944" i="42" s="1"/>
  <c r="A2944" i="42"/>
  <c r="D2944" i="42" s="1"/>
  <c r="C2943" i="42"/>
  <c r="B2943" i="42"/>
  <c r="AN2943" i="42" s="1"/>
  <c r="A2943" i="42"/>
  <c r="D2943" i="42" s="1"/>
  <c r="C2942" i="42"/>
  <c r="B2942" i="42"/>
  <c r="AN2942" i="42" s="1"/>
  <c r="A2942" i="42"/>
  <c r="D2942" i="42" s="1"/>
  <c r="C2941" i="42"/>
  <c r="B2941" i="42"/>
  <c r="AN2941" i="42" s="1"/>
  <c r="A2941" i="42"/>
  <c r="D2941" i="42" s="1"/>
  <c r="C2940" i="42"/>
  <c r="B2940" i="42"/>
  <c r="AN2940" i="42" s="1"/>
  <c r="A2940" i="42"/>
  <c r="D2940" i="42" s="1"/>
  <c r="C2939" i="42"/>
  <c r="B2939" i="42"/>
  <c r="AN2939" i="42" s="1"/>
  <c r="A2939" i="42"/>
  <c r="D2939" i="42" s="1"/>
  <c r="C2938" i="42"/>
  <c r="B2938" i="42"/>
  <c r="AN2938" i="42" s="1"/>
  <c r="A2938" i="42"/>
  <c r="D2938" i="42" s="1"/>
  <c r="C2937" i="42"/>
  <c r="B2937" i="42"/>
  <c r="AN2937" i="42" s="1"/>
  <c r="A2937" i="42"/>
  <c r="D2937" i="42" s="1"/>
  <c r="C2936" i="42"/>
  <c r="B2936" i="42"/>
  <c r="AN2936" i="42" s="1"/>
  <c r="A2936" i="42"/>
  <c r="D2936" i="42" s="1"/>
  <c r="C2935" i="42"/>
  <c r="B2935" i="42"/>
  <c r="AN2935" i="42" s="1"/>
  <c r="A2935" i="42"/>
  <c r="D2935" i="42" s="1"/>
  <c r="C2934" i="42"/>
  <c r="B2934" i="42"/>
  <c r="AN2934" i="42" s="1"/>
  <c r="A2934" i="42"/>
  <c r="D2934" i="42" s="1"/>
  <c r="C2933" i="42"/>
  <c r="B2933" i="42"/>
  <c r="AN2933" i="42" s="1"/>
  <c r="A2933" i="42"/>
  <c r="D2933" i="42" s="1"/>
  <c r="C2932" i="42"/>
  <c r="B2932" i="42"/>
  <c r="AN2932" i="42" s="1"/>
  <c r="A2932" i="42"/>
  <c r="D2932" i="42" s="1"/>
  <c r="C2931" i="42"/>
  <c r="B2931" i="42"/>
  <c r="AN2931" i="42" s="1"/>
  <c r="A2931" i="42"/>
  <c r="D2931" i="42" s="1"/>
  <c r="C2930" i="42"/>
  <c r="B2930" i="42"/>
  <c r="AN2930" i="42" s="1"/>
  <c r="A2930" i="42"/>
  <c r="D2930" i="42" s="1"/>
  <c r="C2929" i="42"/>
  <c r="B2929" i="42"/>
  <c r="AN2929" i="42" s="1"/>
  <c r="A2929" i="42"/>
  <c r="D2929" i="42" s="1"/>
  <c r="C2928" i="42"/>
  <c r="B2928" i="42"/>
  <c r="AN2928" i="42" s="1"/>
  <c r="A2928" i="42"/>
  <c r="D2928" i="42" s="1"/>
  <c r="C2927" i="42"/>
  <c r="B2927" i="42"/>
  <c r="AN2927" i="42" s="1"/>
  <c r="A2927" i="42"/>
  <c r="D2927" i="42" s="1"/>
  <c r="C2926" i="42"/>
  <c r="B2926" i="42"/>
  <c r="AN2926" i="42" s="1"/>
  <c r="A2926" i="42"/>
  <c r="D2926" i="42" s="1"/>
  <c r="C2925" i="42"/>
  <c r="B2925" i="42"/>
  <c r="AN2925" i="42" s="1"/>
  <c r="A2925" i="42"/>
  <c r="D2925" i="42" s="1"/>
  <c r="C2924" i="42"/>
  <c r="B2924" i="42"/>
  <c r="AN2924" i="42" s="1"/>
  <c r="A2924" i="42"/>
  <c r="D2924" i="42" s="1"/>
  <c r="C2923" i="42"/>
  <c r="B2923" i="42"/>
  <c r="AN2923" i="42" s="1"/>
  <c r="A2923" i="42"/>
  <c r="D2923" i="42" s="1"/>
  <c r="C2922" i="42"/>
  <c r="B2922" i="42"/>
  <c r="AN2922" i="42" s="1"/>
  <c r="A2922" i="42"/>
  <c r="D2922" i="42" s="1"/>
  <c r="C2921" i="42"/>
  <c r="B2921" i="42"/>
  <c r="AN2921" i="42" s="1"/>
  <c r="A2921" i="42"/>
  <c r="D2921" i="42" s="1"/>
  <c r="C2920" i="42"/>
  <c r="B2920" i="42"/>
  <c r="AN2920" i="42" s="1"/>
  <c r="A2920" i="42"/>
  <c r="D2920" i="42" s="1"/>
  <c r="C2919" i="42"/>
  <c r="B2919" i="42"/>
  <c r="AN2919" i="42" s="1"/>
  <c r="A2919" i="42"/>
  <c r="D2919" i="42" s="1"/>
  <c r="C2918" i="42"/>
  <c r="B2918" i="42"/>
  <c r="AN2918" i="42" s="1"/>
  <c r="A2918" i="42"/>
  <c r="D2918" i="42" s="1"/>
  <c r="C2917" i="42"/>
  <c r="B2917" i="42"/>
  <c r="AN2917" i="42" s="1"/>
  <c r="A2917" i="42"/>
  <c r="D2917" i="42" s="1"/>
  <c r="C2916" i="42"/>
  <c r="B2916" i="42"/>
  <c r="AN2916" i="42" s="1"/>
  <c r="A2916" i="42"/>
  <c r="D2916" i="42" s="1"/>
  <c r="C2915" i="42"/>
  <c r="B2915" i="42"/>
  <c r="AN2915" i="42" s="1"/>
  <c r="A2915" i="42"/>
  <c r="D2915" i="42" s="1"/>
  <c r="C2914" i="42"/>
  <c r="B2914" i="42"/>
  <c r="AN2914" i="42" s="1"/>
  <c r="A2914" i="42"/>
  <c r="D2914" i="42" s="1"/>
  <c r="C2913" i="42"/>
  <c r="B2913" i="42"/>
  <c r="AN2913" i="42" s="1"/>
  <c r="A2913" i="42"/>
  <c r="D2913" i="42" s="1"/>
  <c r="C2912" i="42"/>
  <c r="B2912" i="42"/>
  <c r="AN2912" i="42" s="1"/>
  <c r="A2912" i="42"/>
  <c r="D2912" i="42" s="1"/>
  <c r="C2911" i="42"/>
  <c r="B2911" i="42"/>
  <c r="AN2911" i="42" s="1"/>
  <c r="A2911" i="42"/>
  <c r="D2911" i="42" s="1"/>
  <c r="C2910" i="42"/>
  <c r="B2910" i="42"/>
  <c r="AN2910" i="42" s="1"/>
  <c r="A2910" i="42"/>
  <c r="D2910" i="42" s="1"/>
  <c r="C2909" i="42"/>
  <c r="B2909" i="42"/>
  <c r="AN2909" i="42" s="1"/>
  <c r="A2909" i="42"/>
  <c r="D2909" i="42" s="1"/>
  <c r="C2908" i="42"/>
  <c r="B2908" i="42"/>
  <c r="AN2908" i="42" s="1"/>
  <c r="A2908" i="42"/>
  <c r="D2908" i="42" s="1"/>
  <c r="C2907" i="42"/>
  <c r="B2907" i="42"/>
  <c r="AN2907" i="42" s="1"/>
  <c r="A2907" i="42"/>
  <c r="D2907" i="42" s="1"/>
  <c r="C2906" i="42"/>
  <c r="B2906" i="42"/>
  <c r="AN2906" i="42" s="1"/>
  <c r="A2906" i="42"/>
  <c r="D2906" i="42" s="1"/>
  <c r="C2905" i="42"/>
  <c r="B2905" i="42"/>
  <c r="AN2905" i="42" s="1"/>
  <c r="A2905" i="42"/>
  <c r="D2905" i="42" s="1"/>
  <c r="C2904" i="42"/>
  <c r="B2904" i="42"/>
  <c r="AN2904" i="42" s="1"/>
  <c r="A2904" i="42"/>
  <c r="D2904" i="42" s="1"/>
  <c r="C2903" i="42"/>
  <c r="B2903" i="42"/>
  <c r="AN2903" i="42" s="1"/>
  <c r="A2903" i="42"/>
  <c r="D2903" i="42" s="1"/>
  <c r="C2902" i="42"/>
  <c r="B2902" i="42"/>
  <c r="AN2902" i="42" s="1"/>
  <c r="A2902" i="42"/>
  <c r="D2902" i="42" s="1"/>
  <c r="C2901" i="42"/>
  <c r="B2901" i="42"/>
  <c r="AN2901" i="42" s="1"/>
  <c r="A2901" i="42"/>
  <c r="D2901" i="42" s="1"/>
  <c r="C2900" i="42"/>
  <c r="B2900" i="42"/>
  <c r="AN2900" i="42" s="1"/>
  <c r="A2900" i="42"/>
  <c r="D2900" i="42" s="1"/>
  <c r="C2899" i="42"/>
  <c r="B2899" i="42"/>
  <c r="AN2899" i="42" s="1"/>
  <c r="A2899" i="42"/>
  <c r="D2899" i="42" s="1"/>
  <c r="C2898" i="42"/>
  <c r="B2898" i="42"/>
  <c r="AN2898" i="42" s="1"/>
  <c r="A2898" i="42"/>
  <c r="D2898" i="42" s="1"/>
  <c r="C2897" i="42"/>
  <c r="B2897" i="42"/>
  <c r="AN2897" i="42" s="1"/>
  <c r="A2897" i="42"/>
  <c r="D2897" i="42" s="1"/>
  <c r="C2896" i="42"/>
  <c r="B2896" i="42"/>
  <c r="AN2896" i="42" s="1"/>
  <c r="A2896" i="42"/>
  <c r="D2896" i="42" s="1"/>
  <c r="C2895" i="42"/>
  <c r="B2895" i="42"/>
  <c r="AN2895" i="42" s="1"/>
  <c r="A2895" i="42"/>
  <c r="D2895" i="42" s="1"/>
  <c r="C2894" i="42"/>
  <c r="B2894" i="42"/>
  <c r="AN2894" i="42" s="1"/>
  <c r="A2894" i="42"/>
  <c r="D2894" i="42" s="1"/>
  <c r="C2893" i="42"/>
  <c r="B2893" i="42"/>
  <c r="AN2893" i="42" s="1"/>
  <c r="A2893" i="42"/>
  <c r="D2893" i="42" s="1"/>
  <c r="C2892" i="42"/>
  <c r="B2892" i="42"/>
  <c r="AN2892" i="42" s="1"/>
  <c r="A2892" i="42"/>
  <c r="D2892" i="42" s="1"/>
  <c r="C2891" i="42"/>
  <c r="B2891" i="42"/>
  <c r="AN2891" i="42" s="1"/>
  <c r="A2891" i="42"/>
  <c r="D2891" i="42" s="1"/>
  <c r="C2890" i="42"/>
  <c r="B2890" i="42"/>
  <c r="AN2890" i="42" s="1"/>
  <c r="A2890" i="42"/>
  <c r="D2890" i="42" s="1"/>
  <c r="C2889" i="42"/>
  <c r="B2889" i="42"/>
  <c r="AN2889" i="42" s="1"/>
  <c r="A2889" i="42"/>
  <c r="D2889" i="42" s="1"/>
  <c r="C2888" i="42"/>
  <c r="B2888" i="42"/>
  <c r="AN2888" i="42" s="1"/>
  <c r="A2888" i="42"/>
  <c r="D2888" i="42" s="1"/>
  <c r="C2887" i="42"/>
  <c r="B2887" i="42"/>
  <c r="AN2887" i="42" s="1"/>
  <c r="A2887" i="42"/>
  <c r="D2887" i="42" s="1"/>
  <c r="C2886" i="42"/>
  <c r="B2886" i="42"/>
  <c r="AN2886" i="42" s="1"/>
  <c r="A2886" i="42"/>
  <c r="D2886" i="42" s="1"/>
  <c r="C2885" i="42"/>
  <c r="B2885" i="42"/>
  <c r="AN2885" i="42" s="1"/>
  <c r="A2885" i="42"/>
  <c r="D2885" i="42" s="1"/>
  <c r="C2884" i="42"/>
  <c r="B2884" i="42"/>
  <c r="AN2884" i="42" s="1"/>
  <c r="A2884" i="42"/>
  <c r="D2884" i="42" s="1"/>
  <c r="C2883" i="42"/>
  <c r="B2883" i="42"/>
  <c r="AN2883" i="42" s="1"/>
  <c r="A2883" i="42"/>
  <c r="D2883" i="42" s="1"/>
  <c r="C2882" i="42"/>
  <c r="B2882" i="42"/>
  <c r="AN2882" i="42" s="1"/>
  <c r="A2882" i="42"/>
  <c r="D2882" i="42" s="1"/>
  <c r="C2881" i="42"/>
  <c r="B2881" i="42"/>
  <c r="AN2881" i="42" s="1"/>
  <c r="A2881" i="42"/>
  <c r="D2881" i="42" s="1"/>
  <c r="C2880" i="42"/>
  <c r="B2880" i="42"/>
  <c r="AN2880" i="42" s="1"/>
  <c r="A2880" i="42"/>
  <c r="D2880" i="42" s="1"/>
  <c r="C2879" i="42"/>
  <c r="B2879" i="42"/>
  <c r="AN2879" i="42" s="1"/>
  <c r="A2879" i="42"/>
  <c r="D2879" i="42" s="1"/>
  <c r="C2878" i="42"/>
  <c r="B2878" i="42"/>
  <c r="AN2878" i="42" s="1"/>
  <c r="A2878" i="42"/>
  <c r="D2878" i="42" s="1"/>
  <c r="C2877" i="42"/>
  <c r="B2877" i="42"/>
  <c r="AN2877" i="42" s="1"/>
  <c r="A2877" i="42"/>
  <c r="D2877" i="42" s="1"/>
  <c r="C2876" i="42"/>
  <c r="B2876" i="42"/>
  <c r="AN2876" i="42" s="1"/>
  <c r="A2876" i="42"/>
  <c r="D2876" i="42" s="1"/>
  <c r="C2875" i="42"/>
  <c r="B2875" i="42"/>
  <c r="AN2875" i="42" s="1"/>
  <c r="A2875" i="42"/>
  <c r="D2875" i="42" s="1"/>
  <c r="C2874" i="42"/>
  <c r="B2874" i="42"/>
  <c r="AN2874" i="42" s="1"/>
  <c r="A2874" i="42"/>
  <c r="D2874" i="42" s="1"/>
  <c r="C2873" i="42"/>
  <c r="B2873" i="42"/>
  <c r="AN2873" i="42" s="1"/>
  <c r="A2873" i="42"/>
  <c r="D2873" i="42" s="1"/>
  <c r="C2872" i="42"/>
  <c r="B2872" i="42"/>
  <c r="AN2872" i="42" s="1"/>
  <c r="A2872" i="42"/>
  <c r="D2872" i="42" s="1"/>
  <c r="C2871" i="42"/>
  <c r="B2871" i="42"/>
  <c r="AN2871" i="42" s="1"/>
  <c r="A2871" i="42"/>
  <c r="D2871" i="42" s="1"/>
  <c r="C2870" i="42"/>
  <c r="B2870" i="42"/>
  <c r="AN2870" i="42" s="1"/>
  <c r="A2870" i="42"/>
  <c r="D2870" i="42" s="1"/>
  <c r="C2869" i="42"/>
  <c r="B2869" i="42"/>
  <c r="AN2869" i="42" s="1"/>
  <c r="A2869" i="42"/>
  <c r="D2869" i="42" s="1"/>
  <c r="C2868" i="42"/>
  <c r="B2868" i="42"/>
  <c r="AN2868" i="42" s="1"/>
  <c r="A2868" i="42"/>
  <c r="D2868" i="42" s="1"/>
  <c r="C2867" i="42"/>
  <c r="B2867" i="42"/>
  <c r="AN2867" i="42" s="1"/>
  <c r="A2867" i="42"/>
  <c r="D2867" i="42" s="1"/>
  <c r="C2866" i="42"/>
  <c r="B2866" i="42"/>
  <c r="AN2866" i="42" s="1"/>
  <c r="A2866" i="42"/>
  <c r="D2866" i="42" s="1"/>
  <c r="C2865" i="42"/>
  <c r="B2865" i="42"/>
  <c r="AN2865" i="42" s="1"/>
  <c r="A2865" i="42"/>
  <c r="D2865" i="42" s="1"/>
  <c r="C2864" i="42"/>
  <c r="B2864" i="42"/>
  <c r="AN2864" i="42" s="1"/>
  <c r="A2864" i="42"/>
  <c r="D2864" i="42" s="1"/>
  <c r="C2863" i="42"/>
  <c r="B2863" i="42"/>
  <c r="AN2863" i="42" s="1"/>
  <c r="A2863" i="42"/>
  <c r="D2863" i="42" s="1"/>
  <c r="C2862" i="42"/>
  <c r="B2862" i="42"/>
  <c r="AN2862" i="42" s="1"/>
  <c r="A2862" i="42"/>
  <c r="D2862" i="42" s="1"/>
  <c r="C2861" i="42"/>
  <c r="B2861" i="42"/>
  <c r="AN2861" i="42" s="1"/>
  <c r="A2861" i="42"/>
  <c r="D2861" i="42" s="1"/>
  <c r="C2860" i="42"/>
  <c r="B2860" i="42"/>
  <c r="AN2860" i="42" s="1"/>
  <c r="A2860" i="42"/>
  <c r="D2860" i="42" s="1"/>
  <c r="C2859" i="42"/>
  <c r="B2859" i="42"/>
  <c r="AN2859" i="42" s="1"/>
  <c r="A2859" i="42"/>
  <c r="D2859" i="42" s="1"/>
  <c r="C2858" i="42"/>
  <c r="B2858" i="42"/>
  <c r="AN2858" i="42" s="1"/>
  <c r="A2858" i="42"/>
  <c r="D2858" i="42" s="1"/>
  <c r="C2857" i="42"/>
  <c r="B2857" i="42"/>
  <c r="AN2857" i="42" s="1"/>
  <c r="A2857" i="42"/>
  <c r="D2857" i="42" s="1"/>
  <c r="C2856" i="42"/>
  <c r="B2856" i="42"/>
  <c r="AN2856" i="42" s="1"/>
  <c r="A2856" i="42"/>
  <c r="D2856" i="42" s="1"/>
  <c r="C2855" i="42"/>
  <c r="B2855" i="42"/>
  <c r="AN2855" i="42" s="1"/>
  <c r="A2855" i="42"/>
  <c r="D2855" i="42" s="1"/>
  <c r="C2854" i="42"/>
  <c r="B2854" i="42"/>
  <c r="AN2854" i="42" s="1"/>
  <c r="A2854" i="42"/>
  <c r="D2854" i="42" s="1"/>
  <c r="C2853" i="42"/>
  <c r="B2853" i="42"/>
  <c r="AN2853" i="42" s="1"/>
  <c r="A2853" i="42"/>
  <c r="D2853" i="42" s="1"/>
  <c r="C2852" i="42"/>
  <c r="B2852" i="42"/>
  <c r="AN2852" i="42" s="1"/>
  <c r="A2852" i="42"/>
  <c r="D2852" i="42" s="1"/>
  <c r="C2851" i="42"/>
  <c r="B2851" i="42"/>
  <c r="AN2851" i="42" s="1"/>
  <c r="A2851" i="42"/>
  <c r="D2851" i="42" s="1"/>
  <c r="C2850" i="42"/>
  <c r="B2850" i="42"/>
  <c r="AN2850" i="42" s="1"/>
  <c r="A2850" i="42"/>
  <c r="D2850" i="42" s="1"/>
  <c r="C2849" i="42"/>
  <c r="B2849" i="42"/>
  <c r="AN2849" i="42" s="1"/>
  <c r="A2849" i="42"/>
  <c r="D2849" i="42" s="1"/>
  <c r="C2848" i="42"/>
  <c r="B2848" i="42"/>
  <c r="AN2848" i="42" s="1"/>
  <c r="A2848" i="42"/>
  <c r="D2848" i="42" s="1"/>
  <c r="C2847" i="42"/>
  <c r="B2847" i="42"/>
  <c r="AN2847" i="42" s="1"/>
  <c r="A2847" i="42"/>
  <c r="D2847" i="42" s="1"/>
  <c r="C2846" i="42"/>
  <c r="B2846" i="42"/>
  <c r="AN2846" i="42" s="1"/>
  <c r="A2846" i="42"/>
  <c r="D2846" i="42" s="1"/>
  <c r="C2845" i="42"/>
  <c r="B2845" i="42"/>
  <c r="AN2845" i="42" s="1"/>
  <c r="A2845" i="42"/>
  <c r="D2845" i="42" s="1"/>
  <c r="C2844" i="42"/>
  <c r="B2844" i="42"/>
  <c r="AN2844" i="42" s="1"/>
  <c r="A2844" i="42"/>
  <c r="D2844" i="42" s="1"/>
  <c r="C2843" i="42"/>
  <c r="B2843" i="42"/>
  <c r="AN2843" i="42" s="1"/>
  <c r="A2843" i="42"/>
  <c r="D2843" i="42" s="1"/>
  <c r="C2842" i="42"/>
  <c r="B2842" i="42"/>
  <c r="AN2842" i="42" s="1"/>
  <c r="A2842" i="42"/>
  <c r="D2842" i="42" s="1"/>
  <c r="C2841" i="42"/>
  <c r="B2841" i="42"/>
  <c r="AN2841" i="42" s="1"/>
  <c r="A2841" i="42"/>
  <c r="D2841" i="42" s="1"/>
  <c r="C2840" i="42"/>
  <c r="B2840" i="42"/>
  <c r="AN2840" i="42" s="1"/>
  <c r="A2840" i="42"/>
  <c r="D2840" i="42" s="1"/>
  <c r="C2839" i="42"/>
  <c r="B2839" i="42"/>
  <c r="AN2839" i="42" s="1"/>
  <c r="A2839" i="42"/>
  <c r="D2839" i="42" s="1"/>
  <c r="C2838" i="42"/>
  <c r="B2838" i="42"/>
  <c r="AN2838" i="42" s="1"/>
  <c r="A2838" i="42"/>
  <c r="D2838" i="42" s="1"/>
  <c r="C2837" i="42"/>
  <c r="B2837" i="42"/>
  <c r="AN2837" i="42" s="1"/>
  <c r="A2837" i="42"/>
  <c r="D2837" i="42" s="1"/>
  <c r="C2836" i="42"/>
  <c r="B2836" i="42"/>
  <c r="AN2836" i="42" s="1"/>
  <c r="A2836" i="42"/>
  <c r="D2836" i="42" s="1"/>
  <c r="C2835" i="42"/>
  <c r="B2835" i="42"/>
  <c r="AN2835" i="42" s="1"/>
  <c r="A2835" i="42"/>
  <c r="D2835" i="42" s="1"/>
  <c r="C2834" i="42"/>
  <c r="B2834" i="42"/>
  <c r="AN2834" i="42" s="1"/>
  <c r="A2834" i="42"/>
  <c r="D2834" i="42" s="1"/>
  <c r="C2833" i="42"/>
  <c r="B2833" i="42"/>
  <c r="AN2833" i="42" s="1"/>
  <c r="A2833" i="42"/>
  <c r="D2833" i="42" s="1"/>
  <c r="C2832" i="42"/>
  <c r="B2832" i="42"/>
  <c r="AN2832" i="42" s="1"/>
  <c r="A2832" i="42"/>
  <c r="D2832" i="42" s="1"/>
  <c r="C2831" i="42"/>
  <c r="B2831" i="42"/>
  <c r="AN2831" i="42" s="1"/>
  <c r="A2831" i="42"/>
  <c r="D2831" i="42" s="1"/>
  <c r="C2830" i="42"/>
  <c r="B2830" i="42"/>
  <c r="AN2830" i="42" s="1"/>
  <c r="A2830" i="42"/>
  <c r="D2830" i="42" s="1"/>
  <c r="C2829" i="42"/>
  <c r="B2829" i="42"/>
  <c r="AN2829" i="42" s="1"/>
  <c r="A2829" i="42"/>
  <c r="D2829" i="42" s="1"/>
  <c r="C2828" i="42"/>
  <c r="B2828" i="42"/>
  <c r="AN2828" i="42" s="1"/>
  <c r="A2828" i="42"/>
  <c r="D2828" i="42" s="1"/>
  <c r="C2827" i="42"/>
  <c r="B2827" i="42"/>
  <c r="AN2827" i="42" s="1"/>
  <c r="A2827" i="42"/>
  <c r="D2827" i="42" s="1"/>
  <c r="C2826" i="42"/>
  <c r="B2826" i="42"/>
  <c r="AN2826" i="42" s="1"/>
  <c r="A2826" i="42"/>
  <c r="D2826" i="42" s="1"/>
  <c r="C2825" i="42"/>
  <c r="B2825" i="42"/>
  <c r="AN2825" i="42" s="1"/>
  <c r="A2825" i="42"/>
  <c r="D2825" i="42" s="1"/>
  <c r="C2824" i="42"/>
  <c r="B2824" i="42"/>
  <c r="AN2824" i="42" s="1"/>
  <c r="A2824" i="42"/>
  <c r="D2824" i="42" s="1"/>
  <c r="C2823" i="42"/>
  <c r="B2823" i="42"/>
  <c r="AN2823" i="42" s="1"/>
  <c r="A2823" i="42"/>
  <c r="D2823" i="42" s="1"/>
  <c r="C2822" i="42"/>
  <c r="B2822" i="42"/>
  <c r="AN2822" i="42" s="1"/>
  <c r="A2822" i="42"/>
  <c r="D2822" i="42" s="1"/>
  <c r="C2821" i="42"/>
  <c r="B2821" i="42"/>
  <c r="AN2821" i="42" s="1"/>
  <c r="A2821" i="42"/>
  <c r="D2821" i="42" s="1"/>
  <c r="C2820" i="42"/>
  <c r="B2820" i="42"/>
  <c r="AN2820" i="42" s="1"/>
  <c r="A2820" i="42"/>
  <c r="D2820" i="42" s="1"/>
  <c r="C2819" i="42"/>
  <c r="B2819" i="42"/>
  <c r="AN2819" i="42" s="1"/>
  <c r="A2819" i="42"/>
  <c r="D2819" i="42" s="1"/>
  <c r="C2818" i="42"/>
  <c r="B2818" i="42"/>
  <c r="AN2818" i="42" s="1"/>
  <c r="A2818" i="42"/>
  <c r="D2818" i="42" s="1"/>
  <c r="C2817" i="42"/>
  <c r="B2817" i="42"/>
  <c r="AN2817" i="42" s="1"/>
  <c r="A2817" i="42"/>
  <c r="D2817" i="42" s="1"/>
  <c r="C2816" i="42"/>
  <c r="B2816" i="42"/>
  <c r="AN2816" i="42" s="1"/>
  <c r="A2816" i="42"/>
  <c r="D2816" i="42" s="1"/>
  <c r="C2815" i="42"/>
  <c r="B2815" i="42"/>
  <c r="AN2815" i="42" s="1"/>
  <c r="A2815" i="42"/>
  <c r="D2815" i="42" s="1"/>
  <c r="C2814" i="42"/>
  <c r="B2814" i="42"/>
  <c r="AN2814" i="42" s="1"/>
  <c r="A2814" i="42"/>
  <c r="D2814" i="42" s="1"/>
  <c r="C2813" i="42"/>
  <c r="B2813" i="42"/>
  <c r="AN2813" i="42" s="1"/>
  <c r="A2813" i="42"/>
  <c r="D2813" i="42" s="1"/>
  <c r="C2812" i="42"/>
  <c r="B2812" i="42"/>
  <c r="AN2812" i="42" s="1"/>
  <c r="A2812" i="42"/>
  <c r="D2812" i="42" s="1"/>
  <c r="C2811" i="42"/>
  <c r="B2811" i="42"/>
  <c r="AN2811" i="42" s="1"/>
  <c r="A2811" i="42"/>
  <c r="D2811" i="42" s="1"/>
  <c r="C2810" i="42"/>
  <c r="B2810" i="42"/>
  <c r="AN2810" i="42" s="1"/>
  <c r="A2810" i="42"/>
  <c r="D2810" i="42" s="1"/>
  <c r="C2809" i="42"/>
  <c r="B2809" i="42"/>
  <c r="AN2809" i="42" s="1"/>
  <c r="A2809" i="42"/>
  <c r="D2809" i="42" s="1"/>
  <c r="C2808" i="42"/>
  <c r="B2808" i="42"/>
  <c r="AN2808" i="42" s="1"/>
  <c r="A2808" i="42"/>
  <c r="D2808" i="42" s="1"/>
  <c r="C2807" i="42"/>
  <c r="B2807" i="42"/>
  <c r="AN2807" i="42" s="1"/>
  <c r="A2807" i="42"/>
  <c r="D2807" i="42" s="1"/>
  <c r="C2806" i="42"/>
  <c r="B2806" i="42"/>
  <c r="AN2806" i="42" s="1"/>
  <c r="A2806" i="42"/>
  <c r="D2806" i="42" s="1"/>
  <c r="C2805" i="42"/>
  <c r="B2805" i="42"/>
  <c r="AN2805" i="42" s="1"/>
  <c r="A2805" i="42"/>
  <c r="D2805" i="42" s="1"/>
  <c r="C2804" i="42"/>
  <c r="B2804" i="42"/>
  <c r="AN2804" i="42" s="1"/>
  <c r="A2804" i="42"/>
  <c r="D2804" i="42" s="1"/>
  <c r="C2803" i="42"/>
  <c r="B2803" i="42"/>
  <c r="AN2803" i="42" s="1"/>
  <c r="A2803" i="42"/>
  <c r="D2803" i="42" s="1"/>
  <c r="C2802" i="42"/>
  <c r="B2802" i="42"/>
  <c r="AN2802" i="42" s="1"/>
  <c r="A2802" i="42"/>
  <c r="D2802" i="42" s="1"/>
  <c r="C2801" i="42"/>
  <c r="B2801" i="42"/>
  <c r="AN2801" i="42" s="1"/>
  <c r="A2801" i="42"/>
  <c r="D2801" i="42" s="1"/>
  <c r="C2800" i="42"/>
  <c r="B2800" i="42"/>
  <c r="AN2800" i="42" s="1"/>
  <c r="A2800" i="42"/>
  <c r="D2800" i="42" s="1"/>
  <c r="C2799" i="42"/>
  <c r="B2799" i="42"/>
  <c r="AN2799" i="42" s="1"/>
  <c r="A2799" i="42"/>
  <c r="D2799" i="42" s="1"/>
  <c r="C2798" i="42"/>
  <c r="B2798" i="42"/>
  <c r="AN2798" i="42" s="1"/>
  <c r="A2798" i="42"/>
  <c r="D2798" i="42" s="1"/>
  <c r="C2797" i="42"/>
  <c r="B2797" i="42"/>
  <c r="AN2797" i="42" s="1"/>
  <c r="A2797" i="42"/>
  <c r="D2797" i="42" s="1"/>
  <c r="C2796" i="42"/>
  <c r="B2796" i="42"/>
  <c r="AN2796" i="42" s="1"/>
  <c r="A2796" i="42"/>
  <c r="D2796" i="42" s="1"/>
  <c r="C2795" i="42"/>
  <c r="B2795" i="42"/>
  <c r="AN2795" i="42" s="1"/>
  <c r="A2795" i="42"/>
  <c r="D2795" i="42" s="1"/>
  <c r="C2794" i="42"/>
  <c r="B2794" i="42"/>
  <c r="AN2794" i="42" s="1"/>
  <c r="A2794" i="42"/>
  <c r="D2794" i="42" s="1"/>
  <c r="C2793" i="42"/>
  <c r="B2793" i="42"/>
  <c r="AN2793" i="42" s="1"/>
  <c r="A2793" i="42"/>
  <c r="D2793" i="42" s="1"/>
  <c r="C2792" i="42"/>
  <c r="B2792" i="42"/>
  <c r="AN2792" i="42" s="1"/>
  <c r="A2792" i="42"/>
  <c r="D2792" i="42" s="1"/>
  <c r="C2791" i="42"/>
  <c r="B2791" i="42"/>
  <c r="AN2791" i="42" s="1"/>
  <c r="A2791" i="42"/>
  <c r="D2791" i="42" s="1"/>
  <c r="C2790" i="42"/>
  <c r="B2790" i="42"/>
  <c r="AN2790" i="42" s="1"/>
  <c r="A2790" i="42"/>
  <c r="D2790" i="42" s="1"/>
  <c r="C2789" i="42"/>
  <c r="B2789" i="42"/>
  <c r="AN2789" i="42" s="1"/>
  <c r="A2789" i="42"/>
  <c r="D2789" i="42" s="1"/>
  <c r="C2788" i="42"/>
  <c r="B2788" i="42"/>
  <c r="AN2788" i="42" s="1"/>
  <c r="A2788" i="42"/>
  <c r="D2788" i="42" s="1"/>
  <c r="C2787" i="42"/>
  <c r="B2787" i="42"/>
  <c r="AN2787" i="42" s="1"/>
  <c r="A2787" i="42"/>
  <c r="D2787" i="42" s="1"/>
  <c r="C2786" i="42"/>
  <c r="B2786" i="42"/>
  <c r="AN2786" i="42" s="1"/>
  <c r="A2786" i="42"/>
  <c r="D2786" i="42" s="1"/>
  <c r="C2785" i="42"/>
  <c r="B2785" i="42"/>
  <c r="AN2785" i="42" s="1"/>
  <c r="A2785" i="42"/>
  <c r="D2785" i="42" s="1"/>
  <c r="C2784" i="42"/>
  <c r="B2784" i="42"/>
  <c r="AN2784" i="42" s="1"/>
  <c r="A2784" i="42"/>
  <c r="D2784" i="42" s="1"/>
  <c r="C2783" i="42"/>
  <c r="B2783" i="42"/>
  <c r="AN2783" i="42" s="1"/>
  <c r="A2783" i="42"/>
  <c r="D2783" i="42" s="1"/>
  <c r="C2782" i="42"/>
  <c r="B2782" i="42"/>
  <c r="AN2782" i="42" s="1"/>
  <c r="A2782" i="42"/>
  <c r="D2782" i="42" s="1"/>
  <c r="C2781" i="42"/>
  <c r="B2781" i="42"/>
  <c r="AN2781" i="42" s="1"/>
  <c r="A2781" i="42"/>
  <c r="D2781" i="42" s="1"/>
  <c r="C2780" i="42"/>
  <c r="B2780" i="42"/>
  <c r="AN2780" i="42" s="1"/>
  <c r="A2780" i="42"/>
  <c r="D2780" i="42" s="1"/>
  <c r="C2779" i="42"/>
  <c r="B2779" i="42"/>
  <c r="AN2779" i="42" s="1"/>
  <c r="A2779" i="42"/>
  <c r="D2779" i="42" s="1"/>
  <c r="C2778" i="42"/>
  <c r="B2778" i="42"/>
  <c r="AN2778" i="42" s="1"/>
  <c r="A2778" i="42"/>
  <c r="D2778" i="42" s="1"/>
  <c r="C2777" i="42"/>
  <c r="B2777" i="42"/>
  <c r="AN2777" i="42" s="1"/>
  <c r="A2777" i="42"/>
  <c r="D2777" i="42" s="1"/>
  <c r="C2776" i="42"/>
  <c r="B2776" i="42"/>
  <c r="AN2776" i="42" s="1"/>
  <c r="A2776" i="42"/>
  <c r="D2776" i="42" s="1"/>
  <c r="C2775" i="42"/>
  <c r="B2775" i="42"/>
  <c r="AN2775" i="42" s="1"/>
  <c r="A2775" i="42"/>
  <c r="D2775" i="42" s="1"/>
  <c r="C2774" i="42"/>
  <c r="B2774" i="42"/>
  <c r="AN2774" i="42" s="1"/>
  <c r="A2774" i="42"/>
  <c r="D2774" i="42" s="1"/>
  <c r="C2773" i="42"/>
  <c r="B2773" i="42"/>
  <c r="AN2773" i="42" s="1"/>
  <c r="A2773" i="42"/>
  <c r="D2773" i="42" s="1"/>
  <c r="C2772" i="42"/>
  <c r="B2772" i="42"/>
  <c r="AN2772" i="42" s="1"/>
  <c r="A2772" i="42"/>
  <c r="D2772" i="42" s="1"/>
  <c r="C2771" i="42"/>
  <c r="B2771" i="42"/>
  <c r="AN2771" i="42" s="1"/>
  <c r="A2771" i="42"/>
  <c r="D2771" i="42" s="1"/>
  <c r="C2770" i="42"/>
  <c r="B2770" i="42"/>
  <c r="AN2770" i="42" s="1"/>
  <c r="A2770" i="42"/>
  <c r="D2770" i="42" s="1"/>
  <c r="C2769" i="42"/>
  <c r="B2769" i="42"/>
  <c r="AN2769" i="42" s="1"/>
  <c r="A2769" i="42"/>
  <c r="D2769" i="42" s="1"/>
  <c r="C2768" i="42"/>
  <c r="B2768" i="42"/>
  <c r="AN2768" i="42" s="1"/>
  <c r="A2768" i="42"/>
  <c r="D2768" i="42" s="1"/>
  <c r="C2767" i="42"/>
  <c r="B2767" i="42"/>
  <c r="AN2767" i="42" s="1"/>
  <c r="A2767" i="42"/>
  <c r="D2767" i="42" s="1"/>
  <c r="C2766" i="42"/>
  <c r="B2766" i="42"/>
  <c r="AN2766" i="42" s="1"/>
  <c r="A2766" i="42"/>
  <c r="D2766" i="42" s="1"/>
  <c r="C2765" i="42"/>
  <c r="B2765" i="42"/>
  <c r="AN2765" i="42" s="1"/>
  <c r="A2765" i="42"/>
  <c r="D2765" i="42" s="1"/>
  <c r="C2764" i="42"/>
  <c r="B2764" i="42"/>
  <c r="AN2764" i="42" s="1"/>
  <c r="A2764" i="42"/>
  <c r="D2764" i="42" s="1"/>
  <c r="C2763" i="42"/>
  <c r="B2763" i="42"/>
  <c r="AN2763" i="42" s="1"/>
  <c r="A2763" i="42"/>
  <c r="D2763" i="42" s="1"/>
  <c r="C2762" i="42"/>
  <c r="B2762" i="42"/>
  <c r="AN2762" i="42" s="1"/>
  <c r="A2762" i="42"/>
  <c r="D2762" i="42" s="1"/>
  <c r="C2761" i="42"/>
  <c r="B2761" i="42"/>
  <c r="AN2761" i="42" s="1"/>
  <c r="A2761" i="42"/>
  <c r="D2761" i="42" s="1"/>
  <c r="C2760" i="42"/>
  <c r="B2760" i="42"/>
  <c r="AN2760" i="42" s="1"/>
  <c r="A2760" i="42"/>
  <c r="D2760" i="42" s="1"/>
  <c r="C2759" i="42"/>
  <c r="B2759" i="42"/>
  <c r="AN2759" i="42" s="1"/>
  <c r="A2759" i="42"/>
  <c r="D2759" i="42" s="1"/>
  <c r="C2758" i="42"/>
  <c r="B2758" i="42"/>
  <c r="AN2758" i="42" s="1"/>
  <c r="A2758" i="42"/>
  <c r="D2758" i="42" s="1"/>
  <c r="C2757" i="42"/>
  <c r="B2757" i="42"/>
  <c r="AN2757" i="42" s="1"/>
  <c r="A2757" i="42"/>
  <c r="D2757" i="42" s="1"/>
  <c r="C2756" i="42"/>
  <c r="B2756" i="42"/>
  <c r="AN2756" i="42" s="1"/>
  <c r="A2756" i="42"/>
  <c r="D2756" i="42" s="1"/>
  <c r="C2755" i="42"/>
  <c r="B2755" i="42"/>
  <c r="AN2755" i="42" s="1"/>
  <c r="A2755" i="42"/>
  <c r="D2755" i="42" s="1"/>
  <c r="C2754" i="42"/>
  <c r="B2754" i="42"/>
  <c r="AN2754" i="42" s="1"/>
  <c r="A2754" i="42"/>
  <c r="D2754" i="42" s="1"/>
  <c r="C2753" i="42"/>
  <c r="B2753" i="42"/>
  <c r="AN2753" i="42" s="1"/>
  <c r="A2753" i="42"/>
  <c r="D2753" i="42" s="1"/>
  <c r="C2752" i="42"/>
  <c r="B2752" i="42"/>
  <c r="AN2752" i="42" s="1"/>
  <c r="A2752" i="42"/>
  <c r="D2752" i="42" s="1"/>
  <c r="C2751" i="42"/>
  <c r="B2751" i="42"/>
  <c r="AN2751" i="42" s="1"/>
  <c r="A2751" i="42"/>
  <c r="D2751" i="42" s="1"/>
  <c r="C2750" i="42"/>
  <c r="B2750" i="42"/>
  <c r="AN2750" i="42" s="1"/>
  <c r="A2750" i="42"/>
  <c r="D2750" i="42" s="1"/>
  <c r="C2749" i="42"/>
  <c r="B2749" i="42"/>
  <c r="AN2749" i="42" s="1"/>
  <c r="A2749" i="42"/>
  <c r="D2749" i="42" s="1"/>
  <c r="C2748" i="42"/>
  <c r="B2748" i="42"/>
  <c r="AN2748" i="42" s="1"/>
  <c r="A2748" i="42"/>
  <c r="D2748" i="42" s="1"/>
  <c r="C2747" i="42"/>
  <c r="B2747" i="42"/>
  <c r="AN2747" i="42" s="1"/>
  <c r="A2747" i="42"/>
  <c r="D2747" i="42" s="1"/>
  <c r="C2746" i="42"/>
  <c r="B2746" i="42"/>
  <c r="AN2746" i="42" s="1"/>
  <c r="A2746" i="42"/>
  <c r="D2746" i="42" s="1"/>
  <c r="C2745" i="42"/>
  <c r="B2745" i="42"/>
  <c r="AN2745" i="42" s="1"/>
  <c r="A2745" i="42"/>
  <c r="D2745" i="42" s="1"/>
  <c r="C2744" i="42"/>
  <c r="B2744" i="42"/>
  <c r="AN2744" i="42" s="1"/>
  <c r="A2744" i="42"/>
  <c r="D2744" i="42" s="1"/>
  <c r="C2743" i="42"/>
  <c r="B2743" i="42"/>
  <c r="AN2743" i="42" s="1"/>
  <c r="A2743" i="42"/>
  <c r="D2743" i="42" s="1"/>
  <c r="C2742" i="42"/>
  <c r="B2742" i="42"/>
  <c r="AN2742" i="42" s="1"/>
  <c r="A2742" i="42"/>
  <c r="D2742" i="42" s="1"/>
  <c r="C2741" i="42"/>
  <c r="B2741" i="42"/>
  <c r="AN2741" i="42" s="1"/>
  <c r="A2741" i="42"/>
  <c r="D2741" i="42" s="1"/>
  <c r="C2740" i="42"/>
  <c r="B2740" i="42"/>
  <c r="AN2740" i="42" s="1"/>
  <c r="A2740" i="42"/>
  <c r="D2740" i="42" s="1"/>
  <c r="C2739" i="42"/>
  <c r="B2739" i="42"/>
  <c r="AN2739" i="42" s="1"/>
  <c r="A2739" i="42"/>
  <c r="D2739" i="42" s="1"/>
  <c r="C2738" i="42"/>
  <c r="B2738" i="42"/>
  <c r="AN2738" i="42" s="1"/>
  <c r="A2738" i="42"/>
  <c r="D2738" i="42" s="1"/>
  <c r="C2737" i="42"/>
  <c r="B2737" i="42"/>
  <c r="AN2737" i="42" s="1"/>
  <c r="A2737" i="42"/>
  <c r="D2737" i="42" s="1"/>
  <c r="C2736" i="42"/>
  <c r="B2736" i="42"/>
  <c r="AN2736" i="42" s="1"/>
  <c r="A2736" i="42"/>
  <c r="D2736" i="42" s="1"/>
  <c r="C2735" i="42"/>
  <c r="B2735" i="42"/>
  <c r="AN2735" i="42" s="1"/>
  <c r="A2735" i="42"/>
  <c r="D2735" i="42" s="1"/>
  <c r="C2734" i="42"/>
  <c r="B2734" i="42"/>
  <c r="AN2734" i="42" s="1"/>
  <c r="A2734" i="42"/>
  <c r="D2734" i="42" s="1"/>
  <c r="C2733" i="42"/>
  <c r="B2733" i="42"/>
  <c r="AN2733" i="42" s="1"/>
  <c r="A2733" i="42"/>
  <c r="D2733" i="42" s="1"/>
  <c r="C2732" i="42"/>
  <c r="B2732" i="42"/>
  <c r="AN2732" i="42" s="1"/>
  <c r="A2732" i="42"/>
  <c r="D2732" i="42" s="1"/>
  <c r="C2731" i="42"/>
  <c r="B2731" i="42"/>
  <c r="AN2731" i="42" s="1"/>
  <c r="A2731" i="42"/>
  <c r="D2731" i="42" s="1"/>
  <c r="C2730" i="42"/>
  <c r="B2730" i="42"/>
  <c r="AN2730" i="42" s="1"/>
  <c r="A2730" i="42"/>
  <c r="D2730" i="42" s="1"/>
  <c r="C2729" i="42"/>
  <c r="B2729" i="42"/>
  <c r="AN2729" i="42" s="1"/>
  <c r="A2729" i="42"/>
  <c r="D2729" i="42" s="1"/>
  <c r="C2728" i="42"/>
  <c r="B2728" i="42"/>
  <c r="AN2728" i="42" s="1"/>
  <c r="A2728" i="42"/>
  <c r="D2728" i="42" s="1"/>
  <c r="C2727" i="42"/>
  <c r="B2727" i="42"/>
  <c r="AN2727" i="42" s="1"/>
  <c r="A2727" i="42"/>
  <c r="D2727" i="42" s="1"/>
  <c r="C2726" i="42"/>
  <c r="B2726" i="42"/>
  <c r="AN2726" i="42" s="1"/>
  <c r="A2726" i="42"/>
  <c r="D2726" i="42" s="1"/>
  <c r="C2725" i="42"/>
  <c r="B2725" i="42"/>
  <c r="AN2725" i="42" s="1"/>
  <c r="A2725" i="42"/>
  <c r="D2725" i="42" s="1"/>
  <c r="C2724" i="42"/>
  <c r="B2724" i="42"/>
  <c r="AN2724" i="42" s="1"/>
  <c r="A2724" i="42"/>
  <c r="D2724" i="42" s="1"/>
  <c r="C2723" i="42"/>
  <c r="B2723" i="42"/>
  <c r="AN2723" i="42" s="1"/>
  <c r="A2723" i="42"/>
  <c r="D2723" i="42" s="1"/>
  <c r="C2722" i="42"/>
  <c r="B2722" i="42"/>
  <c r="AN2722" i="42" s="1"/>
  <c r="A2722" i="42"/>
  <c r="D2722" i="42" s="1"/>
  <c r="C2721" i="42"/>
  <c r="B2721" i="42"/>
  <c r="AN2721" i="42" s="1"/>
  <c r="A2721" i="42"/>
  <c r="D2721" i="42" s="1"/>
  <c r="C2720" i="42"/>
  <c r="B2720" i="42"/>
  <c r="AN2720" i="42" s="1"/>
  <c r="A2720" i="42"/>
  <c r="D2720" i="42" s="1"/>
  <c r="C2719" i="42"/>
  <c r="B2719" i="42"/>
  <c r="AN2719" i="42" s="1"/>
  <c r="A2719" i="42"/>
  <c r="D2719" i="42" s="1"/>
  <c r="C2718" i="42"/>
  <c r="B2718" i="42"/>
  <c r="AN2718" i="42" s="1"/>
  <c r="A2718" i="42"/>
  <c r="D2718" i="42" s="1"/>
  <c r="C2717" i="42"/>
  <c r="B2717" i="42"/>
  <c r="AN2717" i="42" s="1"/>
  <c r="A2717" i="42"/>
  <c r="D2717" i="42" s="1"/>
  <c r="C2716" i="42"/>
  <c r="B2716" i="42"/>
  <c r="AN2716" i="42" s="1"/>
  <c r="A2716" i="42"/>
  <c r="D2716" i="42" s="1"/>
  <c r="C2715" i="42"/>
  <c r="B2715" i="42"/>
  <c r="AN2715" i="42" s="1"/>
  <c r="A2715" i="42"/>
  <c r="D2715" i="42" s="1"/>
  <c r="C2714" i="42"/>
  <c r="B2714" i="42"/>
  <c r="AN2714" i="42" s="1"/>
  <c r="A2714" i="42"/>
  <c r="D2714" i="42" s="1"/>
  <c r="C2713" i="42"/>
  <c r="B2713" i="42"/>
  <c r="AN2713" i="42" s="1"/>
  <c r="A2713" i="42"/>
  <c r="D2713" i="42" s="1"/>
  <c r="C2712" i="42"/>
  <c r="B2712" i="42"/>
  <c r="AN2712" i="42" s="1"/>
  <c r="A2712" i="42"/>
  <c r="D2712" i="42" s="1"/>
  <c r="C2711" i="42"/>
  <c r="B2711" i="42"/>
  <c r="AN2711" i="42" s="1"/>
  <c r="A2711" i="42"/>
  <c r="D2711" i="42" s="1"/>
  <c r="C2710" i="42"/>
  <c r="B2710" i="42"/>
  <c r="AN2710" i="42" s="1"/>
  <c r="A2710" i="42"/>
  <c r="D2710" i="42" s="1"/>
  <c r="C2709" i="42"/>
  <c r="B2709" i="42"/>
  <c r="AN2709" i="42" s="1"/>
  <c r="A2709" i="42"/>
  <c r="D2709" i="42" s="1"/>
  <c r="C2708" i="42"/>
  <c r="B2708" i="42"/>
  <c r="AN2708" i="42" s="1"/>
  <c r="A2708" i="42"/>
  <c r="D2708" i="42" s="1"/>
  <c r="C2707" i="42"/>
  <c r="B2707" i="42"/>
  <c r="AN2707" i="42" s="1"/>
  <c r="A2707" i="42"/>
  <c r="D2707" i="42" s="1"/>
  <c r="C2706" i="42"/>
  <c r="B2706" i="42"/>
  <c r="AN2706" i="42" s="1"/>
  <c r="A2706" i="42"/>
  <c r="D2706" i="42" s="1"/>
  <c r="C2705" i="42"/>
  <c r="B2705" i="42"/>
  <c r="AN2705" i="42" s="1"/>
  <c r="A2705" i="42"/>
  <c r="D2705" i="42" s="1"/>
  <c r="C2704" i="42"/>
  <c r="B2704" i="42"/>
  <c r="AN2704" i="42" s="1"/>
  <c r="A2704" i="42"/>
  <c r="D2704" i="42" s="1"/>
  <c r="C2703" i="42"/>
  <c r="B2703" i="42"/>
  <c r="AN2703" i="42" s="1"/>
  <c r="A2703" i="42"/>
  <c r="D2703" i="42" s="1"/>
  <c r="C2702" i="42"/>
  <c r="B2702" i="42"/>
  <c r="AN2702" i="42" s="1"/>
  <c r="A2702" i="42"/>
  <c r="D2702" i="42" s="1"/>
  <c r="C2701" i="42"/>
  <c r="B2701" i="42"/>
  <c r="AN2701" i="42" s="1"/>
  <c r="A2701" i="42"/>
  <c r="D2701" i="42" s="1"/>
  <c r="C2700" i="42"/>
  <c r="B2700" i="42"/>
  <c r="AN2700" i="42" s="1"/>
  <c r="A2700" i="42"/>
  <c r="D2700" i="42" s="1"/>
  <c r="C2699" i="42"/>
  <c r="B2699" i="42"/>
  <c r="AN2699" i="42" s="1"/>
  <c r="A2699" i="42"/>
  <c r="D2699" i="42" s="1"/>
  <c r="C2698" i="42"/>
  <c r="B2698" i="42"/>
  <c r="AN2698" i="42" s="1"/>
  <c r="A2698" i="42"/>
  <c r="D2698" i="42" s="1"/>
  <c r="C2697" i="42"/>
  <c r="B2697" i="42"/>
  <c r="AN2697" i="42" s="1"/>
  <c r="A2697" i="42"/>
  <c r="D2697" i="42" s="1"/>
  <c r="C2696" i="42"/>
  <c r="B2696" i="42"/>
  <c r="AN2696" i="42" s="1"/>
  <c r="A2696" i="42"/>
  <c r="D2696" i="42" s="1"/>
  <c r="C2695" i="42"/>
  <c r="B2695" i="42"/>
  <c r="AN2695" i="42" s="1"/>
  <c r="A2695" i="42"/>
  <c r="D2695" i="42" s="1"/>
  <c r="C2694" i="42"/>
  <c r="B2694" i="42"/>
  <c r="AN2694" i="42" s="1"/>
  <c r="A2694" i="42"/>
  <c r="D2694" i="42" s="1"/>
  <c r="C2693" i="42"/>
  <c r="B2693" i="42"/>
  <c r="AN2693" i="42" s="1"/>
  <c r="A2693" i="42"/>
  <c r="D2693" i="42" s="1"/>
  <c r="C2692" i="42"/>
  <c r="B2692" i="42"/>
  <c r="AN2692" i="42" s="1"/>
  <c r="A2692" i="42"/>
  <c r="D2692" i="42" s="1"/>
  <c r="C2691" i="42"/>
  <c r="B2691" i="42"/>
  <c r="AN2691" i="42" s="1"/>
  <c r="A2691" i="42"/>
  <c r="D2691" i="42" s="1"/>
  <c r="C2690" i="42"/>
  <c r="B2690" i="42"/>
  <c r="AN2690" i="42" s="1"/>
  <c r="A2690" i="42"/>
  <c r="D2690" i="42" s="1"/>
  <c r="C2689" i="42"/>
  <c r="B2689" i="42"/>
  <c r="AN2689" i="42" s="1"/>
  <c r="A2689" i="42"/>
  <c r="D2689" i="42" s="1"/>
  <c r="C2688" i="42"/>
  <c r="B2688" i="42"/>
  <c r="AN2688" i="42" s="1"/>
  <c r="A2688" i="42"/>
  <c r="D2688" i="42" s="1"/>
  <c r="C2687" i="42"/>
  <c r="B2687" i="42"/>
  <c r="AN2687" i="42" s="1"/>
  <c r="A2687" i="42"/>
  <c r="D2687" i="42" s="1"/>
  <c r="C2686" i="42"/>
  <c r="B2686" i="42"/>
  <c r="AN2686" i="42" s="1"/>
  <c r="A2686" i="42"/>
  <c r="D2686" i="42" s="1"/>
  <c r="C2685" i="42"/>
  <c r="B2685" i="42"/>
  <c r="AN2685" i="42" s="1"/>
  <c r="A2685" i="42"/>
  <c r="D2685" i="42" s="1"/>
  <c r="C2684" i="42"/>
  <c r="B2684" i="42"/>
  <c r="AN2684" i="42" s="1"/>
  <c r="A2684" i="42"/>
  <c r="D2684" i="42" s="1"/>
  <c r="C2683" i="42"/>
  <c r="B2683" i="42"/>
  <c r="AN2683" i="42" s="1"/>
  <c r="A2683" i="42"/>
  <c r="D2683" i="42" s="1"/>
  <c r="C2682" i="42"/>
  <c r="B2682" i="42"/>
  <c r="AN2682" i="42" s="1"/>
  <c r="A2682" i="42"/>
  <c r="D2682" i="42" s="1"/>
  <c r="C2681" i="42"/>
  <c r="B2681" i="42"/>
  <c r="AN2681" i="42" s="1"/>
  <c r="A2681" i="42"/>
  <c r="D2681" i="42" s="1"/>
  <c r="C2680" i="42"/>
  <c r="B2680" i="42"/>
  <c r="AN2680" i="42" s="1"/>
  <c r="A2680" i="42"/>
  <c r="D2680" i="42" s="1"/>
  <c r="C2679" i="42"/>
  <c r="B2679" i="42"/>
  <c r="AN2679" i="42" s="1"/>
  <c r="A2679" i="42"/>
  <c r="D2679" i="42" s="1"/>
  <c r="C2678" i="42"/>
  <c r="B2678" i="42"/>
  <c r="AN2678" i="42" s="1"/>
  <c r="A2678" i="42"/>
  <c r="D2678" i="42" s="1"/>
  <c r="C2677" i="42"/>
  <c r="B2677" i="42"/>
  <c r="AN2677" i="42" s="1"/>
  <c r="A2677" i="42"/>
  <c r="D2677" i="42" s="1"/>
  <c r="C2676" i="42"/>
  <c r="B2676" i="42"/>
  <c r="AN2676" i="42" s="1"/>
  <c r="A2676" i="42"/>
  <c r="D2676" i="42" s="1"/>
  <c r="C2675" i="42"/>
  <c r="B2675" i="42"/>
  <c r="AN2675" i="42" s="1"/>
  <c r="A2675" i="42"/>
  <c r="D2675" i="42" s="1"/>
  <c r="C2674" i="42"/>
  <c r="B2674" i="42"/>
  <c r="AN2674" i="42" s="1"/>
  <c r="A2674" i="42"/>
  <c r="D2674" i="42" s="1"/>
  <c r="C2673" i="42"/>
  <c r="B2673" i="42"/>
  <c r="AN2673" i="42" s="1"/>
  <c r="A2673" i="42"/>
  <c r="D2673" i="42" s="1"/>
  <c r="C2672" i="42"/>
  <c r="B2672" i="42"/>
  <c r="AN2672" i="42" s="1"/>
  <c r="A2672" i="42"/>
  <c r="D2672" i="42" s="1"/>
  <c r="C2671" i="42"/>
  <c r="B2671" i="42"/>
  <c r="AN2671" i="42" s="1"/>
  <c r="A2671" i="42"/>
  <c r="D2671" i="42" s="1"/>
  <c r="C2670" i="42"/>
  <c r="B2670" i="42"/>
  <c r="AN2670" i="42" s="1"/>
  <c r="A2670" i="42"/>
  <c r="D2670" i="42" s="1"/>
  <c r="C2669" i="42"/>
  <c r="B2669" i="42"/>
  <c r="AN2669" i="42" s="1"/>
  <c r="A2669" i="42"/>
  <c r="D2669" i="42" s="1"/>
  <c r="C2668" i="42"/>
  <c r="B2668" i="42"/>
  <c r="AN2668" i="42" s="1"/>
  <c r="A2668" i="42"/>
  <c r="D2668" i="42" s="1"/>
  <c r="C2667" i="42"/>
  <c r="B2667" i="42"/>
  <c r="AN2667" i="42" s="1"/>
  <c r="A2667" i="42"/>
  <c r="D2667" i="42" s="1"/>
  <c r="C2666" i="42"/>
  <c r="B2666" i="42"/>
  <c r="AN2666" i="42" s="1"/>
  <c r="A2666" i="42"/>
  <c r="D2666" i="42" s="1"/>
  <c r="C2665" i="42"/>
  <c r="B2665" i="42"/>
  <c r="AN2665" i="42" s="1"/>
  <c r="A2665" i="42"/>
  <c r="D2665" i="42" s="1"/>
  <c r="C2664" i="42"/>
  <c r="B2664" i="42"/>
  <c r="AN2664" i="42" s="1"/>
  <c r="A2664" i="42"/>
  <c r="D2664" i="42" s="1"/>
  <c r="C2663" i="42"/>
  <c r="B2663" i="42"/>
  <c r="AN2663" i="42" s="1"/>
  <c r="A2663" i="42"/>
  <c r="D2663" i="42" s="1"/>
  <c r="C2662" i="42"/>
  <c r="B2662" i="42"/>
  <c r="AN2662" i="42" s="1"/>
  <c r="A2662" i="42"/>
  <c r="D2662" i="42" s="1"/>
  <c r="C2661" i="42"/>
  <c r="B2661" i="42"/>
  <c r="AN2661" i="42" s="1"/>
  <c r="A2661" i="42"/>
  <c r="D2661" i="42" s="1"/>
  <c r="C2660" i="42"/>
  <c r="B2660" i="42"/>
  <c r="AN2660" i="42" s="1"/>
  <c r="A2660" i="42"/>
  <c r="D2660" i="42" s="1"/>
  <c r="C2659" i="42"/>
  <c r="B2659" i="42"/>
  <c r="AN2659" i="42" s="1"/>
  <c r="A2659" i="42"/>
  <c r="D2659" i="42" s="1"/>
  <c r="C2658" i="42"/>
  <c r="B2658" i="42"/>
  <c r="AN2658" i="42" s="1"/>
  <c r="A2658" i="42"/>
  <c r="D2658" i="42" s="1"/>
  <c r="C2657" i="42"/>
  <c r="B2657" i="42"/>
  <c r="AN2657" i="42" s="1"/>
  <c r="A2657" i="42"/>
  <c r="D2657" i="42" s="1"/>
  <c r="C2656" i="42"/>
  <c r="B2656" i="42"/>
  <c r="AN2656" i="42" s="1"/>
  <c r="A2656" i="42"/>
  <c r="D2656" i="42" s="1"/>
  <c r="C2655" i="42"/>
  <c r="B2655" i="42"/>
  <c r="AN2655" i="42" s="1"/>
  <c r="A2655" i="42"/>
  <c r="D2655" i="42" s="1"/>
  <c r="C2654" i="42"/>
  <c r="B2654" i="42"/>
  <c r="AN2654" i="42" s="1"/>
  <c r="A2654" i="42"/>
  <c r="D2654" i="42" s="1"/>
  <c r="C2653" i="42"/>
  <c r="B2653" i="42"/>
  <c r="AN2653" i="42" s="1"/>
  <c r="A2653" i="42"/>
  <c r="D2653" i="42" s="1"/>
  <c r="C2652" i="42"/>
  <c r="B2652" i="42"/>
  <c r="AN2652" i="42" s="1"/>
  <c r="A2652" i="42"/>
  <c r="D2652" i="42" s="1"/>
  <c r="C2651" i="42"/>
  <c r="B2651" i="42"/>
  <c r="AN2651" i="42" s="1"/>
  <c r="A2651" i="42"/>
  <c r="D2651" i="42" s="1"/>
  <c r="C2650" i="42"/>
  <c r="B2650" i="42"/>
  <c r="AN2650" i="42" s="1"/>
  <c r="A2650" i="42"/>
  <c r="D2650" i="42" s="1"/>
  <c r="C2649" i="42"/>
  <c r="B2649" i="42"/>
  <c r="AN2649" i="42" s="1"/>
  <c r="A2649" i="42"/>
  <c r="D2649" i="42" s="1"/>
  <c r="C2648" i="42"/>
  <c r="B2648" i="42"/>
  <c r="AN2648" i="42" s="1"/>
  <c r="A2648" i="42"/>
  <c r="D2648" i="42" s="1"/>
  <c r="C2647" i="42"/>
  <c r="B2647" i="42"/>
  <c r="AN2647" i="42" s="1"/>
  <c r="A2647" i="42"/>
  <c r="D2647" i="42" s="1"/>
  <c r="C2646" i="42"/>
  <c r="B2646" i="42"/>
  <c r="AN2646" i="42" s="1"/>
  <c r="A2646" i="42"/>
  <c r="D2646" i="42" s="1"/>
  <c r="C2645" i="42"/>
  <c r="B2645" i="42"/>
  <c r="AN2645" i="42" s="1"/>
  <c r="A2645" i="42"/>
  <c r="D2645" i="42" s="1"/>
  <c r="C2644" i="42"/>
  <c r="B2644" i="42"/>
  <c r="AN2644" i="42" s="1"/>
  <c r="A2644" i="42"/>
  <c r="D2644" i="42" s="1"/>
  <c r="C2643" i="42"/>
  <c r="B2643" i="42"/>
  <c r="AN2643" i="42" s="1"/>
  <c r="A2643" i="42"/>
  <c r="D2643" i="42" s="1"/>
  <c r="C2642" i="42"/>
  <c r="B2642" i="42"/>
  <c r="AN2642" i="42" s="1"/>
  <c r="A2642" i="42"/>
  <c r="D2642" i="42" s="1"/>
  <c r="C2641" i="42"/>
  <c r="B2641" i="42"/>
  <c r="AN2641" i="42" s="1"/>
  <c r="A2641" i="42"/>
  <c r="D2641" i="42" s="1"/>
  <c r="C2640" i="42"/>
  <c r="B2640" i="42"/>
  <c r="AN2640" i="42" s="1"/>
  <c r="A2640" i="42"/>
  <c r="D2640" i="42" s="1"/>
  <c r="C2639" i="42"/>
  <c r="B2639" i="42"/>
  <c r="AN2639" i="42" s="1"/>
  <c r="A2639" i="42"/>
  <c r="D2639" i="42" s="1"/>
  <c r="C2638" i="42"/>
  <c r="B2638" i="42"/>
  <c r="AN2638" i="42" s="1"/>
  <c r="A2638" i="42"/>
  <c r="D2638" i="42" s="1"/>
  <c r="C2637" i="42"/>
  <c r="B2637" i="42"/>
  <c r="AN2637" i="42" s="1"/>
  <c r="A2637" i="42"/>
  <c r="D2637" i="42" s="1"/>
  <c r="C2636" i="42"/>
  <c r="B2636" i="42"/>
  <c r="AN2636" i="42" s="1"/>
  <c r="A2636" i="42"/>
  <c r="D2636" i="42" s="1"/>
  <c r="C2635" i="42"/>
  <c r="B2635" i="42"/>
  <c r="AN2635" i="42" s="1"/>
  <c r="A2635" i="42"/>
  <c r="D2635" i="42" s="1"/>
  <c r="C2634" i="42"/>
  <c r="B2634" i="42"/>
  <c r="AN2634" i="42" s="1"/>
  <c r="A2634" i="42"/>
  <c r="D2634" i="42" s="1"/>
  <c r="C2633" i="42"/>
  <c r="B2633" i="42"/>
  <c r="AN2633" i="42" s="1"/>
  <c r="A2633" i="42"/>
  <c r="D2633" i="42" s="1"/>
  <c r="C2632" i="42"/>
  <c r="B2632" i="42"/>
  <c r="AN2632" i="42" s="1"/>
  <c r="A2632" i="42"/>
  <c r="D2632" i="42" s="1"/>
  <c r="C2631" i="42"/>
  <c r="B2631" i="42"/>
  <c r="AN2631" i="42" s="1"/>
  <c r="A2631" i="42"/>
  <c r="D2631" i="42" s="1"/>
  <c r="C2630" i="42"/>
  <c r="B2630" i="42"/>
  <c r="AN2630" i="42" s="1"/>
  <c r="A2630" i="42"/>
  <c r="D2630" i="42" s="1"/>
  <c r="C2629" i="42"/>
  <c r="B2629" i="42"/>
  <c r="AN2629" i="42" s="1"/>
  <c r="A2629" i="42"/>
  <c r="D2629" i="42" s="1"/>
  <c r="C2628" i="42"/>
  <c r="B2628" i="42"/>
  <c r="AN2628" i="42" s="1"/>
  <c r="A2628" i="42"/>
  <c r="D2628" i="42" s="1"/>
  <c r="C2627" i="42"/>
  <c r="B2627" i="42"/>
  <c r="AN2627" i="42" s="1"/>
  <c r="A2627" i="42"/>
  <c r="D2627" i="42" s="1"/>
  <c r="C2626" i="42"/>
  <c r="B2626" i="42"/>
  <c r="AN2626" i="42" s="1"/>
  <c r="A2626" i="42"/>
  <c r="D2626" i="42" s="1"/>
  <c r="C2625" i="42"/>
  <c r="B2625" i="42"/>
  <c r="AN2625" i="42" s="1"/>
  <c r="A2625" i="42"/>
  <c r="D2625" i="42" s="1"/>
  <c r="C2624" i="42"/>
  <c r="B2624" i="42"/>
  <c r="AN2624" i="42" s="1"/>
  <c r="A2624" i="42"/>
  <c r="D2624" i="42" s="1"/>
  <c r="C2623" i="42"/>
  <c r="B2623" i="42"/>
  <c r="AN2623" i="42" s="1"/>
  <c r="A2623" i="42"/>
  <c r="D2623" i="42" s="1"/>
  <c r="C2622" i="42"/>
  <c r="B2622" i="42"/>
  <c r="AN2622" i="42" s="1"/>
  <c r="A2622" i="42"/>
  <c r="D2622" i="42" s="1"/>
  <c r="C2621" i="42"/>
  <c r="B2621" i="42"/>
  <c r="AN2621" i="42" s="1"/>
  <c r="A2621" i="42"/>
  <c r="D2621" i="42" s="1"/>
  <c r="C2620" i="42"/>
  <c r="B2620" i="42"/>
  <c r="AN2620" i="42" s="1"/>
  <c r="A2620" i="42"/>
  <c r="D2620" i="42" s="1"/>
  <c r="C2619" i="42"/>
  <c r="B2619" i="42"/>
  <c r="AN2619" i="42" s="1"/>
  <c r="A2619" i="42"/>
  <c r="D2619" i="42" s="1"/>
  <c r="C2618" i="42"/>
  <c r="B2618" i="42"/>
  <c r="AN2618" i="42" s="1"/>
  <c r="A2618" i="42"/>
  <c r="D2618" i="42" s="1"/>
  <c r="C2617" i="42"/>
  <c r="B2617" i="42"/>
  <c r="AN2617" i="42" s="1"/>
  <c r="A2617" i="42"/>
  <c r="D2617" i="42" s="1"/>
  <c r="C2616" i="42"/>
  <c r="B2616" i="42"/>
  <c r="AN2616" i="42" s="1"/>
  <c r="A2616" i="42"/>
  <c r="D2616" i="42" s="1"/>
  <c r="C2615" i="42"/>
  <c r="B2615" i="42"/>
  <c r="AN2615" i="42" s="1"/>
  <c r="A2615" i="42"/>
  <c r="D2615" i="42" s="1"/>
  <c r="C2614" i="42"/>
  <c r="B2614" i="42"/>
  <c r="AN2614" i="42" s="1"/>
  <c r="A2614" i="42"/>
  <c r="D2614" i="42" s="1"/>
  <c r="C2613" i="42"/>
  <c r="B2613" i="42"/>
  <c r="AN2613" i="42" s="1"/>
  <c r="A2613" i="42"/>
  <c r="D2613" i="42" s="1"/>
  <c r="C2612" i="42"/>
  <c r="B2612" i="42"/>
  <c r="AN2612" i="42" s="1"/>
  <c r="A2612" i="42"/>
  <c r="D2612" i="42" s="1"/>
  <c r="C2611" i="42"/>
  <c r="B2611" i="42"/>
  <c r="AN2611" i="42" s="1"/>
  <c r="A2611" i="42"/>
  <c r="D2611" i="42" s="1"/>
  <c r="C2610" i="42"/>
  <c r="B2610" i="42"/>
  <c r="AN2610" i="42" s="1"/>
  <c r="A2610" i="42"/>
  <c r="D2610" i="42" s="1"/>
  <c r="C2609" i="42"/>
  <c r="B2609" i="42"/>
  <c r="AN2609" i="42" s="1"/>
  <c r="A2609" i="42"/>
  <c r="D2609" i="42" s="1"/>
  <c r="C2608" i="42"/>
  <c r="B2608" i="42"/>
  <c r="AN2608" i="42" s="1"/>
  <c r="A2608" i="42"/>
  <c r="D2608" i="42" s="1"/>
  <c r="C2607" i="42"/>
  <c r="B2607" i="42"/>
  <c r="AN2607" i="42" s="1"/>
  <c r="A2607" i="42"/>
  <c r="D2607" i="42" s="1"/>
  <c r="C2606" i="42"/>
  <c r="B2606" i="42"/>
  <c r="AN2606" i="42" s="1"/>
  <c r="A2606" i="42"/>
  <c r="D2606" i="42" s="1"/>
  <c r="C2605" i="42"/>
  <c r="B2605" i="42"/>
  <c r="AN2605" i="42" s="1"/>
  <c r="A2605" i="42"/>
  <c r="D2605" i="42" s="1"/>
  <c r="C2604" i="42"/>
  <c r="B2604" i="42"/>
  <c r="AN2604" i="42" s="1"/>
  <c r="A2604" i="42"/>
  <c r="D2604" i="42" s="1"/>
  <c r="C2603" i="42"/>
  <c r="B2603" i="42"/>
  <c r="AN2603" i="42" s="1"/>
  <c r="A2603" i="42"/>
  <c r="D2603" i="42" s="1"/>
  <c r="C2602" i="42"/>
  <c r="B2602" i="42"/>
  <c r="AN2602" i="42" s="1"/>
  <c r="A2602" i="42"/>
  <c r="D2602" i="42" s="1"/>
  <c r="C2601" i="42"/>
  <c r="B2601" i="42"/>
  <c r="AN2601" i="42" s="1"/>
  <c r="A2601" i="42"/>
  <c r="D2601" i="42" s="1"/>
  <c r="C2600" i="42"/>
  <c r="B2600" i="42"/>
  <c r="AN2600" i="42" s="1"/>
  <c r="A2600" i="42"/>
  <c r="D2600" i="42" s="1"/>
  <c r="C2599" i="42"/>
  <c r="B2599" i="42"/>
  <c r="AN2599" i="42" s="1"/>
  <c r="A2599" i="42"/>
  <c r="D2599" i="42" s="1"/>
  <c r="C2598" i="42"/>
  <c r="B2598" i="42"/>
  <c r="AN2598" i="42" s="1"/>
  <c r="A2598" i="42"/>
  <c r="D2598" i="42" s="1"/>
  <c r="C2597" i="42"/>
  <c r="B2597" i="42"/>
  <c r="AN2597" i="42" s="1"/>
  <c r="A2597" i="42"/>
  <c r="D2597" i="42" s="1"/>
  <c r="C2596" i="42"/>
  <c r="B2596" i="42"/>
  <c r="AN2596" i="42" s="1"/>
  <c r="A2596" i="42"/>
  <c r="D2596" i="42" s="1"/>
  <c r="C2595" i="42"/>
  <c r="B2595" i="42"/>
  <c r="AN2595" i="42" s="1"/>
  <c r="A2595" i="42"/>
  <c r="D2595" i="42" s="1"/>
  <c r="C2594" i="42"/>
  <c r="B2594" i="42"/>
  <c r="AN2594" i="42" s="1"/>
  <c r="A2594" i="42"/>
  <c r="D2594" i="42" s="1"/>
  <c r="C2593" i="42"/>
  <c r="B2593" i="42"/>
  <c r="AN2593" i="42" s="1"/>
  <c r="A2593" i="42"/>
  <c r="D2593" i="42" s="1"/>
  <c r="C2592" i="42"/>
  <c r="B2592" i="42"/>
  <c r="AN2592" i="42" s="1"/>
  <c r="A2592" i="42"/>
  <c r="D2592" i="42" s="1"/>
  <c r="C2591" i="42"/>
  <c r="B2591" i="42"/>
  <c r="AN2591" i="42" s="1"/>
  <c r="A2591" i="42"/>
  <c r="D2591" i="42" s="1"/>
  <c r="C2590" i="42"/>
  <c r="B2590" i="42"/>
  <c r="AN2590" i="42" s="1"/>
  <c r="A2590" i="42"/>
  <c r="D2590" i="42" s="1"/>
  <c r="C2589" i="42"/>
  <c r="B2589" i="42"/>
  <c r="AN2589" i="42" s="1"/>
  <c r="A2589" i="42"/>
  <c r="D2589" i="42" s="1"/>
  <c r="C2588" i="42"/>
  <c r="B2588" i="42"/>
  <c r="AN2588" i="42" s="1"/>
  <c r="A2588" i="42"/>
  <c r="D2588" i="42" s="1"/>
  <c r="C2587" i="42"/>
  <c r="B2587" i="42"/>
  <c r="AN2587" i="42" s="1"/>
  <c r="A2587" i="42"/>
  <c r="D2587" i="42" s="1"/>
  <c r="C2586" i="42"/>
  <c r="B2586" i="42"/>
  <c r="AN2586" i="42" s="1"/>
  <c r="A2586" i="42"/>
  <c r="D2586" i="42" s="1"/>
  <c r="C2585" i="42"/>
  <c r="B2585" i="42"/>
  <c r="AN2585" i="42" s="1"/>
  <c r="A2585" i="42"/>
  <c r="D2585" i="42" s="1"/>
  <c r="C2584" i="42"/>
  <c r="B2584" i="42"/>
  <c r="AN2584" i="42" s="1"/>
  <c r="A2584" i="42"/>
  <c r="D2584" i="42" s="1"/>
  <c r="C2583" i="42"/>
  <c r="B2583" i="42"/>
  <c r="AN2583" i="42" s="1"/>
  <c r="A2583" i="42"/>
  <c r="D2583" i="42" s="1"/>
  <c r="C2582" i="42"/>
  <c r="B2582" i="42"/>
  <c r="AN2582" i="42" s="1"/>
  <c r="A2582" i="42"/>
  <c r="D2582" i="42" s="1"/>
  <c r="C2581" i="42"/>
  <c r="B2581" i="42"/>
  <c r="AN2581" i="42" s="1"/>
  <c r="A2581" i="42"/>
  <c r="D2581" i="42" s="1"/>
  <c r="C2580" i="42"/>
  <c r="B2580" i="42"/>
  <c r="AN2580" i="42" s="1"/>
  <c r="A2580" i="42"/>
  <c r="D2580" i="42" s="1"/>
  <c r="C2579" i="42"/>
  <c r="B2579" i="42"/>
  <c r="AN2579" i="42" s="1"/>
  <c r="A2579" i="42"/>
  <c r="D2579" i="42" s="1"/>
  <c r="C2578" i="42"/>
  <c r="B2578" i="42"/>
  <c r="AN2578" i="42" s="1"/>
  <c r="A2578" i="42"/>
  <c r="D2578" i="42" s="1"/>
  <c r="C2577" i="42"/>
  <c r="B2577" i="42"/>
  <c r="AN2577" i="42" s="1"/>
  <c r="A2577" i="42"/>
  <c r="D2577" i="42" s="1"/>
  <c r="C2576" i="42"/>
  <c r="B2576" i="42"/>
  <c r="AN2576" i="42" s="1"/>
  <c r="A2576" i="42"/>
  <c r="D2576" i="42" s="1"/>
  <c r="C2575" i="42"/>
  <c r="B2575" i="42"/>
  <c r="AN2575" i="42" s="1"/>
  <c r="A2575" i="42"/>
  <c r="D2575" i="42" s="1"/>
  <c r="C2574" i="42"/>
  <c r="B2574" i="42"/>
  <c r="AN2574" i="42" s="1"/>
  <c r="A2574" i="42"/>
  <c r="D2574" i="42" s="1"/>
  <c r="C2573" i="42"/>
  <c r="B2573" i="42"/>
  <c r="AN2573" i="42" s="1"/>
  <c r="A2573" i="42"/>
  <c r="D2573" i="42" s="1"/>
  <c r="C2572" i="42"/>
  <c r="B2572" i="42"/>
  <c r="AN2572" i="42" s="1"/>
  <c r="A2572" i="42"/>
  <c r="D2572" i="42" s="1"/>
  <c r="C2571" i="42"/>
  <c r="B2571" i="42"/>
  <c r="AN2571" i="42" s="1"/>
  <c r="A2571" i="42"/>
  <c r="D2571" i="42" s="1"/>
  <c r="C2570" i="42"/>
  <c r="B2570" i="42"/>
  <c r="AN2570" i="42" s="1"/>
  <c r="A2570" i="42"/>
  <c r="D2570" i="42" s="1"/>
  <c r="C2569" i="42"/>
  <c r="B2569" i="42"/>
  <c r="AN2569" i="42" s="1"/>
  <c r="A2569" i="42"/>
  <c r="D2569" i="42" s="1"/>
  <c r="C2568" i="42"/>
  <c r="B2568" i="42"/>
  <c r="AN2568" i="42" s="1"/>
  <c r="A2568" i="42"/>
  <c r="D2568" i="42" s="1"/>
  <c r="C2567" i="42"/>
  <c r="B2567" i="42"/>
  <c r="AN2567" i="42" s="1"/>
  <c r="A2567" i="42"/>
  <c r="D2567" i="42" s="1"/>
  <c r="C2566" i="42"/>
  <c r="B2566" i="42"/>
  <c r="AN2566" i="42" s="1"/>
  <c r="A2566" i="42"/>
  <c r="D2566" i="42" s="1"/>
  <c r="C2565" i="42"/>
  <c r="B2565" i="42"/>
  <c r="AN2565" i="42" s="1"/>
  <c r="A2565" i="42"/>
  <c r="D2565" i="42" s="1"/>
  <c r="C2564" i="42"/>
  <c r="B2564" i="42"/>
  <c r="AN2564" i="42" s="1"/>
  <c r="A2564" i="42"/>
  <c r="D2564" i="42" s="1"/>
  <c r="C2563" i="42"/>
  <c r="B2563" i="42"/>
  <c r="AN2563" i="42" s="1"/>
  <c r="A2563" i="42"/>
  <c r="D2563" i="42" s="1"/>
  <c r="C2562" i="42"/>
  <c r="B2562" i="42"/>
  <c r="AN2562" i="42" s="1"/>
  <c r="A2562" i="42"/>
  <c r="D2562" i="42" s="1"/>
  <c r="C2561" i="42"/>
  <c r="B2561" i="42"/>
  <c r="AN2561" i="42" s="1"/>
  <c r="A2561" i="42"/>
  <c r="D2561" i="42" s="1"/>
  <c r="C2560" i="42"/>
  <c r="B2560" i="42"/>
  <c r="AN2560" i="42" s="1"/>
  <c r="A2560" i="42"/>
  <c r="D2560" i="42" s="1"/>
  <c r="C2559" i="42"/>
  <c r="B2559" i="42"/>
  <c r="AN2559" i="42" s="1"/>
  <c r="A2559" i="42"/>
  <c r="D2559" i="42" s="1"/>
  <c r="C2558" i="42"/>
  <c r="B2558" i="42"/>
  <c r="AN2558" i="42" s="1"/>
  <c r="A2558" i="42"/>
  <c r="D2558" i="42" s="1"/>
  <c r="C2557" i="42"/>
  <c r="B2557" i="42"/>
  <c r="AN2557" i="42" s="1"/>
  <c r="A2557" i="42"/>
  <c r="D2557" i="42" s="1"/>
  <c r="C2556" i="42"/>
  <c r="B2556" i="42"/>
  <c r="AN2556" i="42" s="1"/>
  <c r="A2556" i="42"/>
  <c r="D2556" i="42" s="1"/>
  <c r="C2555" i="42"/>
  <c r="B2555" i="42"/>
  <c r="AN2555" i="42" s="1"/>
  <c r="A2555" i="42"/>
  <c r="D2555" i="42" s="1"/>
  <c r="C2554" i="42"/>
  <c r="B2554" i="42"/>
  <c r="AN2554" i="42" s="1"/>
  <c r="A2554" i="42"/>
  <c r="D2554" i="42" s="1"/>
  <c r="C2553" i="42"/>
  <c r="B2553" i="42"/>
  <c r="AN2553" i="42" s="1"/>
  <c r="A2553" i="42"/>
  <c r="D2553" i="42" s="1"/>
  <c r="C2552" i="42"/>
  <c r="B2552" i="42"/>
  <c r="AN2552" i="42" s="1"/>
  <c r="A2552" i="42"/>
  <c r="D2552" i="42" s="1"/>
  <c r="C2551" i="42"/>
  <c r="B2551" i="42"/>
  <c r="AN2551" i="42" s="1"/>
  <c r="A2551" i="42"/>
  <c r="D2551" i="42" s="1"/>
  <c r="C2550" i="42"/>
  <c r="B2550" i="42"/>
  <c r="AN2550" i="42" s="1"/>
  <c r="A2550" i="42"/>
  <c r="D2550" i="42" s="1"/>
  <c r="C2549" i="42"/>
  <c r="B2549" i="42"/>
  <c r="AN2549" i="42" s="1"/>
  <c r="A2549" i="42"/>
  <c r="D2549" i="42" s="1"/>
  <c r="C2548" i="42"/>
  <c r="B2548" i="42"/>
  <c r="AN2548" i="42" s="1"/>
  <c r="A2548" i="42"/>
  <c r="D2548" i="42" s="1"/>
  <c r="C2547" i="42"/>
  <c r="B2547" i="42"/>
  <c r="AN2547" i="42" s="1"/>
  <c r="A2547" i="42"/>
  <c r="D2547" i="42" s="1"/>
  <c r="C2546" i="42"/>
  <c r="B2546" i="42"/>
  <c r="AN2546" i="42" s="1"/>
  <c r="A2546" i="42"/>
  <c r="D2546" i="42" s="1"/>
  <c r="C2545" i="42"/>
  <c r="B2545" i="42"/>
  <c r="AN2545" i="42" s="1"/>
  <c r="A2545" i="42"/>
  <c r="D2545" i="42" s="1"/>
  <c r="C2544" i="42"/>
  <c r="B2544" i="42"/>
  <c r="AN2544" i="42" s="1"/>
  <c r="A2544" i="42"/>
  <c r="D2544" i="42" s="1"/>
  <c r="C2543" i="42"/>
  <c r="B2543" i="42"/>
  <c r="AN2543" i="42" s="1"/>
  <c r="A2543" i="42"/>
  <c r="D2543" i="42" s="1"/>
  <c r="C2542" i="42"/>
  <c r="B2542" i="42"/>
  <c r="AN2542" i="42" s="1"/>
  <c r="A2542" i="42"/>
  <c r="D2542" i="42" s="1"/>
  <c r="C2541" i="42"/>
  <c r="B2541" i="42"/>
  <c r="AN2541" i="42" s="1"/>
  <c r="A2541" i="42"/>
  <c r="D2541" i="42" s="1"/>
  <c r="C2540" i="42"/>
  <c r="B2540" i="42"/>
  <c r="AN2540" i="42" s="1"/>
  <c r="A2540" i="42"/>
  <c r="D2540" i="42" s="1"/>
  <c r="C2539" i="42"/>
  <c r="B2539" i="42"/>
  <c r="AN2539" i="42" s="1"/>
  <c r="A2539" i="42"/>
  <c r="D2539" i="42" s="1"/>
  <c r="C2538" i="42"/>
  <c r="B2538" i="42"/>
  <c r="AN2538" i="42" s="1"/>
  <c r="A2538" i="42"/>
  <c r="D2538" i="42" s="1"/>
  <c r="C2537" i="42"/>
  <c r="B2537" i="42"/>
  <c r="AN2537" i="42" s="1"/>
  <c r="A2537" i="42"/>
  <c r="D2537" i="42" s="1"/>
  <c r="C2536" i="42"/>
  <c r="B2536" i="42"/>
  <c r="AN2536" i="42" s="1"/>
  <c r="A2536" i="42"/>
  <c r="D2536" i="42" s="1"/>
  <c r="C2535" i="42"/>
  <c r="B2535" i="42"/>
  <c r="AN2535" i="42" s="1"/>
  <c r="A2535" i="42"/>
  <c r="D2535" i="42" s="1"/>
  <c r="C2534" i="42"/>
  <c r="B2534" i="42"/>
  <c r="AN2534" i="42" s="1"/>
  <c r="A2534" i="42"/>
  <c r="D2534" i="42" s="1"/>
  <c r="C2533" i="42"/>
  <c r="B2533" i="42"/>
  <c r="AN2533" i="42" s="1"/>
  <c r="A2533" i="42"/>
  <c r="D2533" i="42" s="1"/>
  <c r="C2532" i="42"/>
  <c r="B2532" i="42"/>
  <c r="AN2532" i="42" s="1"/>
  <c r="A2532" i="42"/>
  <c r="D2532" i="42" s="1"/>
  <c r="C2531" i="42"/>
  <c r="B2531" i="42"/>
  <c r="AN2531" i="42" s="1"/>
  <c r="A2531" i="42"/>
  <c r="D2531" i="42" s="1"/>
  <c r="C2530" i="42"/>
  <c r="B2530" i="42"/>
  <c r="AN2530" i="42" s="1"/>
  <c r="A2530" i="42"/>
  <c r="D2530" i="42" s="1"/>
  <c r="C2529" i="42"/>
  <c r="B2529" i="42"/>
  <c r="AN2529" i="42" s="1"/>
  <c r="A2529" i="42"/>
  <c r="D2529" i="42" s="1"/>
  <c r="C2528" i="42"/>
  <c r="B2528" i="42"/>
  <c r="AN2528" i="42" s="1"/>
  <c r="A2528" i="42"/>
  <c r="D2528" i="42" s="1"/>
  <c r="C2527" i="42"/>
  <c r="B2527" i="42"/>
  <c r="AN2527" i="42" s="1"/>
  <c r="A2527" i="42"/>
  <c r="D2527" i="42" s="1"/>
  <c r="C2526" i="42"/>
  <c r="B2526" i="42"/>
  <c r="AN2526" i="42" s="1"/>
  <c r="A2526" i="42"/>
  <c r="D2526" i="42" s="1"/>
  <c r="C2525" i="42"/>
  <c r="B2525" i="42"/>
  <c r="AN2525" i="42" s="1"/>
  <c r="A2525" i="42"/>
  <c r="D2525" i="42" s="1"/>
  <c r="C2524" i="42"/>
  <c r="B2524" i="42"/>
  <c r="AN2524" i="42" s="1"/>
  <c r="A2524" i="42"/>
  <c r="D2524" i="42" s="1"/>
  <c r="C2523" i="42"/>
  <c r="B2523" i="42"/>
  <c r="AN2523" i="42" s="1"/>
  <c r="A2523" i="42"/>
  <c r="D2523" i="42" s="1"/>
  <c r="C2522" i="42"/>
  <c r="B2522" i="42"/>
  <c r="AN2522" i="42" s="1"/>
  <c r="A2522" i="42"/>
  <c r="D2522" i="42" s="1"/>
  <c r="C2521" i="42"/>
  <c r="B2521" i="42"/>
  <c r="AN2521" i="42" s="1"/>
  <c r="A2521" i="42"/>
  <c r="D2521" i="42" s="1"/>
  <c r="C2520" i="42"/>
  <c r="B2520" i="42"/>
  <c r="AN2520" i="42" s="1"/>
  <c r="A2520" i="42"/>
  <c r="D2520" i="42" s="1"/>
  <c r="C2519" i="42"/>
  <c r="B2519" i="42"/>
  <c r="AN2519" i="42" s="1"/>
  <c r="A2519" i="42"/>
  <c r="D2519" i="42" s="1"/>
  <c r="C2518" i="42"/>
  <c r="B2518" i="42"/>
  <c r="AN2518" i="42" s="1"/>
  <c r="A2518" i="42"/>
  <c r="D2518" i="42" s="1"/>
  <c r="C2517" i="42"/>
  <c r="B2517" i="42"/>
  <c r="AN2517" i="42" s="1"/>
  <c r="A2517" i="42"/>
  <c r="D2517" i="42" s="1"/>
  <c r="C2516" i="42"/>
  <c r="B2516" i="42"/>
  <c r="AN2516" i="42" s="1"/>
  <c r="A2516" i="42"/>
  <c r="D2516" i="42" s="1"/>
  <c r="C2515" i="42"/>
  <c r="B2515" i="42"/>
  <c r="AN2515" i="42" s="1"/>
  <c r="A2515" i="42"/>
  <c r="D2515" i="42" s="1"/>
  <c r="C2514" i="42"/>
  <c r="B2514" i="42"/>
  <c r="AN2514" i="42" s="1"/>
  <c r="A2514" i="42"/>
  <c r="D2514" i="42" s="1"/>
  <c r="C2513" i="42"/>
  <c r="B2513" i="42"/>
  <c r="AN2513" i="42" s="1"/>
  <c r="A2513" i="42"/>
  <c r="D2513" i="42" s="1"/>
  <c r="C2512" i="42"/>
  <c r="B2512" i="42"/>
  <c r="AN2512" i="42" s="1"/>
  <c r="A2512" i="42"/>
  <c r="D2512" i="42" s="1"/>
  <c r="C2511" i="42"/>
  <c r="B2511" i="42"/>
  <c r="AN2511" i="42" s="1"/>
  <c r="A2511" i="42"/>
  <c r="D2511" i="42" s="1"/>
  <c r="C2510" i="42"/>
  <c r="B2510" i="42"/>
  <c r="AN2510" i="42" s="1"/>
  <c r="A2510" i="42"/>
  <c r="D2510" i="42" s="1"/>
  <c r="C2509" i="42"/>
  <c r="B2509" i="42"/>
  <c r="AN2509" i="42" s="1"/>
  <c r="A2509" i="42"/>
  <c r="D2509" i="42" s="1"/>
  <c r="C2508" i="42"/>
  <c r="B2508" i="42"/>
  <c r="AN2508" i="42" s="1"/>
  <c r="A2508" i="42"/>
  <c r="D2508" i="42" s="1"/>
  <c r="C2507" i="42"/>
  <c r="B2507" i="42"/>
  <c r="AN2507" i="42" s="1"/>
  <c r="A2507" i="42"/>
  <c r="D2507" i="42" s="1"/>
  <c r="C2506" i="42"/>
  <c r="B2506" i="42"/>
  <c r="AN2506" i="42" s="1"/>
  <c r="A2506" i="42"/>
  <c r="D2506" i="42" s="1"/>
  <c r="C2505" i="42"/>
  <c r="B2505" i="42"/>
  <c r="AN2505" i="42" s="1"/>
  <c r="A2505" i="42"/>
  <c r="D2505" i="42" s="1"/>
  <c r="C2504" i="42"/>
  <c r="B2504" i="42"/>
  <c r="AN2504" i="42" s="1"/>
  <c r="A2504" i="42"/>
  <c r="D2504" i="42" s="1"/>
  <c r="C2503" i="42"/>
  <c r="B2503" i="42"/>
  <c r="AN2503" i="42" s="1"/>
  <c r="A2503" i="42"/>
  <c r="D2503" i="42" s="1"/>
  <c r="C2502" i="42"/>
  <c r="B2502" i="42"/>
  <c r="AN2502" i="42" s="1"/>
  <c r="A2502" i="42"/>
  <c r="D2502" i="42" s="1"/>
  <c r="C2501" i="42"/>
  <c r="B2501" i="42"/>
  <c r="AN2501" i="42" s="1"/>
  <c r="A2501" i="42"/>
  <c r="D2501" i="42" s="1"/>
  <c r="C2500" i="42"/>
  <c r="B2500" i="42"/>
  <c r="AN2500" i="42" s="1"/>
  <c r="A2500" i="42"/>
  <c r="D2500" i="42" s="1"/>
  <c r="C2499" i="42"/>
  <c r="B2499" i="42"/>
  <c r="AN2499" i="42" s="1"/>
  <c r="A2499" i="42"/>
  <c r="D2499" i="42" s="1"/>
  <c r="C2498" i="42"/>
  <c r="B2498" i="42"/>
  <c r="AN2498" i="42" s="1"/>
  <c r="A2498" i="42"/>
  <c r="D2498" i="42" s="1"/>
  <c r="C2497" i="42"/>
  <c r="B2497" i="42"/>
  <c r="AN2497" i="42" s="1"/>
  <c r="A2497" i="42"/>
  <c r="D2497" i="42" s="1"/>
  <c r="C2496" i="42"/>
  <c r="B2496" i="42"/>
  <c r="AN2496" i="42" s="1"/>
  <c r="A2496" i="42"/>
  <c r="D2496" i="42" s="1"/>
  <c r="C2495" i="42"/>
  <c r="B2495" i="42"/>
  <c r="AN2495" i="42" s="1"/>
  <c r="A2495" i="42"/>
  <c r="D2495" i="42" s="1"/>
  <c r="C2494" i="42"/>
  <c r="B2494" i="42"/>
  <c r="AN2494" i="42" s="1"/>
  <c r="A2494" i="42"/>
  <c r="D2494" i="42" s="1"/>
  <c r="C2493" i="42"/>
  <c r="B2493" i="42"/>
  <c r="AN2493" i="42" s="1"/>
  <c r="A2493" i="42"/>
  <c r="D2493" i="42" s="1"/>
  <c r="C2492" i="42"/>
  <c r="B2492" i="42"/>
  <c r="AN2492" i="42" s="1"/>
  <c r="A2492" i="42"/>
  <c r="D2492" i="42" s="1"/>
  <c r="C2491" i="42"/>
  <c r="B2491" i="42"/>
  <c r="AN2491" i="42" s="1"/>
  <c r="A2491" i="42"/>
  <c r="D2491" i="42" s="1"/>
  <c r="C2490" i="42"/>
  <c r="B2490" i="42"/>
  <c r="AN2490" i="42" s="1"/>
  <c r="A2490" i="42"/>
  <c r="D2490" i="42" s="1"/>
  <c r="C2489" i="42"/>
  <c r="B2489" i="42"/>
  <c r="AN2489" i="42" s="1"/>
  <c r="A2489" i="42"/>
  <c r="D2489" i="42" s="1"/>
  <c r="C2488" i="42"/>
  <c r="B2488" i="42"/>
  <c r="AN2488" i="42" s="1"/>
  <c r="A2488" i="42"/>
  <c r="D2488" i="42" s="1"/>
  <c r="C2487" i="42"/>
  <c r="B2487" i="42"/>
  <c r="AN2487" i="42" s="1"/>
  <c r="A2487" i="42"/>
  <c r="D2487" i="42" s="1"/>
  <c r="C2486" i="42"/>
  <c r="B2486" i="42"/>
  <c r="AN2486" i="42" s="1"/>
  <c r="A2486" i="42"/>
  <c r="D2486" i="42" s="1"/>
  <c r="C2485" i="42"/>
  <c r="B2485" i="42"/>
  <c r="AN2485" i="42" s="1"/>
  <c r="A2485" i="42"/>
  <c r="D2485" i="42" s="1"/>
  <c r="C2484" i="42"/>
  <c r="B2484" i="42"/>
  <c r="AN2484" i="42" s="1"/>
  <c r="A2484" i="42"/>
  <c r="D2484" i="42" s="1"/>
  <c r="C2483" i="42"/>
  <c r="B2483" i="42"/>
  <c r="AN2483" i="42" s="1"/>
  <c r="A2483" i="42"/>
  <c r="D2483" i="42" s="1"/>
  <c r="C2482" i="42"/>
  <c r="B2482" i="42"/>
  <c r="AN2482" i="42" s="1"/>
  <c r="A2482" i="42"/>
  <c r="D2482" i="42" s="1"/>
  <c r="C2481" i="42"/>
  <c r="B2481" i="42"/>
  <c r="AN2481" i="42" s="1"/>
  <c r="A2481" i="42"/>
  <c r="D2481" i="42" s="1"/>
  <c r="C2480" i="42"/>
  <c r="B2480" i="42"/>
  <c r="AN2480" i="42" s="1"/>
  <c r="A2480" i="42"/>
  <c r="D2480" i="42" s="1"/>
  <c r="C2479" i="42"/>
  <c r="B2479" i="42"/>
  <c r="AN2479" i="42" s="1"/>
  <c r="A2479" i="42"/>
  <c r="D2479" i="42" s="1"/>
  <c r="C2478" i="42"/>
  <c r="B2478" i="42"/>
  <c r="AN2478" i="42" s="1"/>
  <c r="A2478" i="42"/>
  <c r="D2478" i="42" s="1"/>
  <c r="C2477" i="42"/>
  <c r="B2477" i="42"/>
  <c r="AN2477" i="42" s="1"/>
  <c r="A2477" i="42"/>
  <c r="D2477" i="42" s="1"/>
  <c r="C2476" i="42"/>
  <c r="B2476" i="42"/>
  <c r="AN2476" i="42" s="1"/>
  <c r="A2476" i="42"/>
  <c r="D2476" i="42" s="1"/>
  <c r="C2475" i="42"/>
  <c r="B2475" i="42"/>
  <c r="AN2475" i="42" s="1"/>
  <c r="A2475" i="42"/>
  <c r="D2475" i="42" s="1"/>
  <c r="C2474" i="42"/>
  <c r="B2474" i="42"/>
  <c r="AN2474" i="42" s="1"/>
  <c r="A2474" i="42"/>
  <c r="D2474" i="42" s="1"/>
  <c r="C2473" i="42"/>
  <c r="B2473" i="42"/>
  <c r="AN2473" i="42" s="1"/>
  <c r="A2473" i="42"/>
  <c r="D2473" i="42" s="1"/>
  <c r="C2472" i="42"/>
  <c r="B2472" i="42"/>
  <c r="AN2472" i="42" s="1"/>
  <c r="A2472" i="42"/>
  <c r="D2472" i="42" s="1"/>
  <c r="C2471" i="42"/>
  <c r="B2471" i="42"/>
  <c r="AN2471" i="42" s="1"/>
  <c r="A2471" i="42"/>
  <c r="D2471" i="42" s="1"/>
  <c r="C2470" i="42"/>
  <c r="B2470" i="42"/>
  <c r="AN2470" i="42" s="1"/>
  <c r="A2470" i="42"/>
  <c r="D2470" i="42" s="1"/>
  <c r="C2469" i="42"/>
  <c r="B2469" i="42"/>
  <c r="AN2469" i="42" s="1"/>
  <c r="A2469" i="42"/>
  <c r="D2469" i="42" s="1"/>
  <c r="C2468" i="42"/>
  <c r="B2468" i="42"/>
  <c r="AN2468" i="42" s="1"/>
  <c r="A2468" i="42"/>
  <c r="D2468" i="42" s="1"/>
  <c r="C2467" i="42"/>
  <c r="B2467" i="42"/>
  <c r="AN2467" i="42" s="1"/>
  <c r="A2467" i="42"/>
  <c r="D2467" i="42" s="1"/>
  <c r="C2466" i="42"/>
  <c r="B2466" i="42"/>
  <c r="AN2466" i="42" s="1"/>
  <c r="A2466" i="42"/>
  <c r="D2466" i="42" s="1"/>
  <c r="C2465" i="42"/>
  <c r="B2465" i="42"/>
  <c r="AN2465" i="42" s="1"/>
  <c r="A2465" i="42"/>
  <c r="D2465" i="42" s="1"/>
  <c r="C2464" i="42"/>
  <c r="B2464" i="42"/>
  <c r="AN2464" i="42" s="1"/>
  <c r="A2464" i="42"/>
  <c r="D2464" i="42" s="1"/>
  <c r="C2463" i="42"/>
  <c r="B2463" i="42"/>
  <c r="AN2463" i="42" s="1"/>
  <c r="A2463" i="42"/>
  <c r="D2463" i="42" s="1"/>
  <c r="C2462" i="42"/>
  <c r="B2462" i="42"/>
  <c r="AN2462" i="42" s="1"/>
  <c r="A2462" i="42"/>
  <c r="D2462" i="42" s="1"/>
  <c r="C2461" i="42"/>
  <c r="B2461" i="42"/>
  <c r="AN2461" i="42" s="1"/>
  <c r="A2461" i="42"/>
  <c r="D2461" i="42" s="1"/>
  <c r="C2460" i="42"/>
  <c r="B2460" i="42"/>
  <c r="AN2460" i="42" s="1"/>
  <c r="A2460" i="42"/>
  <c r="D2460" i="42" s="1"/>
  <c r="C2459" i="42"/>
  <c r="B2459" i="42"/>
  <c r="AN2459" i="42" s="1"/>
  <c r="A2459" i="42"/>
  <c r="D2459" i="42" s="1"/>
  <c r="C2458" i="42"/>
  <c r="B2458" i="42"/>
  <c r="AN2458" i="42" s="1"/>
  <c r="A2458" i="42"/>
  <c r="D2458" i="42" s="1"/>
  <c r="C2457" i="42"/>
  <c r="B2457" i="42"/>
  <c r="AN2457" i="42" s="1"/>
  <c r="A2457" i="42"/>
  <c r="D2457" i="42" s="1"/>
  <c r="C2456" i="42"/>
  <c r="B2456" i="42"/>
  <c r="AN2456" i="42" s="1"/>
  <c r="A2456" i="42"/>
  <c r="D2456" i="42" s="1"/>
  <c r="C2455" i="42"/>
  <c r="B2455" i="42"/>
  <c r="AN2455" i="42" s="1"/>
  <c r="A2455" i="42"/>
  <c r="D2455" i="42" s="1"/>
  <c r="C2454" i="42"/>
  <c r="B2454" i="42"/>
  <c r="AN2454" i="42" s="1"/>
  <c r="A2454" i="42"/>
  <c r="D2454" i="42" s="1"/>
  <c r="C2453" i="42"/>
  <c r="B2453" i="42"/>
  <c r="AN2453" i="42" s="1"/>
  <c r="A2453" i="42"/>
  <c r="D2453" i="42" s="1"/>
  <c r="C2452" i="42"/>
  <c r="B2452" i="42"/>
  <c r="AN2452" i="42" s="1"/>
  <c r="A2452" i="42"/>
  <c r="D2452" i="42" s="1"/>
  <c r="C2451" i="42"/>
  <c r="B2451" i="42"/>
  <c r="AN2451" i="42" s="1"/>
  <c r="A2451" i="42"/>
  <c r="D2451" i="42" s="1"/>
  <c r="C2450" i="42"/>
  <c r="B2450" i="42"/>
  <c r="AN2450" i="42" s="1"/>
  <c r="A2450" i="42"/>
  <c r="D2450" i="42" s="1"/>
  <c r="C2449" i="42"/>
  <c r="B2449" i="42"/>
  <c r="AN2449" i="42" s="1"/>
  <c r="A2449" i="42"/>
  <c r="D2449" i="42" s="1"/>
  <c r="C2448" i="42"/>
  <c r="B2448" i="42"/>
  <c r="AN2448" i="42" s="1"/>
  <c r="A2448" i="42"/>
  <c r="D2448" i="42" s="1"/>
  <c r="C2447" i="42"/>
  <c r="B2447" i="42"/>
  <c r="AN2447" i="42" s="1"/>
  <c r="A2447" i="42"/>
  <c r="D2447" i="42" s="1"/>
  <c r="C2446" i="42"/>
  <c r="B2446" i="42"/>
  <c r="AN2446" i="42" s="1"/>
  <c r="A2446" i="42"/>
  <c r="D2446" i="42" s="1"/>
  <c r="C2445" i="42"/>
  <c r="B2445" i="42"/>
  <c r="AN2445" i="42" s="1"/>
  <c r="A2445" i="42"/>
  <c r="D2445" i="42" s="1"/>
  <c r="C2444" i="42"/>
  <c r="B2444" i="42"/>
  <c r="AN2444" i="42" s="1"/>
  <c r="A2444" i="42"/>
  <c r="D2444" i="42" s="1"/>
  <c r="C2443" i="42"/>
  <c r="B2443" i="42"/>
  <c r="AN2443" i="42" s="1"/>
  <c r="A2443" i="42"/>
  <c r="D2443" i="42" s="1"/>
  <c r="C2442" i="42"/>
  <c r="B2442" i="42"/>
  <c r="AN2442" i="42" s="1"/>
  <c r="A2442" i="42"/>
  <c r="D2442" i="42" s="1"/>
  <c r="C2441" i="42"/>
  <c r="B2441" i="42"/>
  <c r="AN2441" i="42" s="1"/>
  <c r="A2441" i="42"/>
  <c r="D2441" i="42" s="1"/>
  <c r="C2440" i="42"/>
  <c r="B2440" i="42"/>
  <c r="AN2440" i="42" s="1"/>
  <c r="A2440" i="42"/>
  <c r="D2440" i="42" s="1"/>
  <c r="C2439" i="42"/>
  <c r="B2439" i="42"/>
  <c r="AN2439" i="42" s="1"/>
  <c r="A2439" i="42"/>
  <c r="D2439" i="42" s="1"/>
  <c r="C2438" i="42"/>
  <c r="B2438" i="42"/>
  <c r="AN2438" i="42" s="1"/>
  <c r="A2438" i="42"/>
  <c r="D2438" i="42" s="1"/>
  <c r="C2437" i="42"/>
  <c r="B2437" i="42"/>
  <c r="AN2437" i="42" s="1"/>
  <c r="A2437" i="42"/>
  <c r="D2437" i="42" s="1"/>
  <c r="C2436" i="42"/>
  <c r="B2436" i="42"/>
  <c r="AN2436" i="42" s="1"/>
  <c r="A2436" i="42"/>
  <c r="D2436" i="42" s="1"/>
  <c r="C2435" i="42"/>
  <c r="B2435" i="42"/>
  <c r="AN2435" i="42" s="1"/>
  <c r="A2435" i="42"/>
  <c r="D2435" i="42" s="1"/>
  <c r="C2434" i="42"/>
  <c r="B2434" i="42"/>
  <c r="AN2434" i="42" s="1"/>
  <c r="A2434" i="42"/>
  <c r="D2434" i="42" s="1"/>
  <c r="C2433" i="42"/>
  <c r="B2433" i="42"/>
  <c r="AN2433" i="42" s="1"/>
  <c r="A2433" i="42"/>
  <c r="D2433" i="42" s="1"/>
  <c r="C2432" i="42"/>
  <c r="B2432" i="42"/>
  <c r="AN2432" i="42" s="1"/>
  <c r="A2432" i="42"/>
  <c r="D2432" i="42" s="1"/>
  <c r="C2431" i="42"/>
  <c r="B2431" i="42"/>
  <c r="AN2431" i="42" s="1"/>
  <c r="A2431" i="42"/>
  <c r="D2431" i="42" s="1"/>
  <c r="C2430" i="42"/>
  <c r="B2430" i="42"/>
  <c r="AN2430" i="42" s="1"/>
  <c r="A2430" i="42"/>
  <c r="D2430" i="42" s="1"/>
  <c r="C2429" i="42"/>
  <c r="B2429" i="42"/>
  <c r="AN2429" i="42" s="1"/>
  <c r="A2429" i="42"/>
  <c r="D2429" i="42" s="1"/>
  <c r="C2428" i="42"/>
  <c r="B2428" i="42"/>
  <c r="AN2428" i="42" s="1"/>
  <c r="A2428" i="42"/>
  <c r="D2428" i="42" s="1"/>
  <c r="C2427" i="42"/>
  <c r="B2427" i="42"/>
  <c r="AN2427" i="42" s="1"/>
  <c r="A2427" i="42"/>
  <c r="D2427" i="42" s="1"/>
  <c r="C2426" i="42"/>
  <c r="B2426" i="42"/>
  <c r="AN2426" i="42" s="1"/>
  <c r="A2426" i="42"/>
  <c r="D2426" i="42" s="1"/>
  <c r="C2425" i="42"/>
  <c r="B2425" i="42"/>
  <c r="AN2425" i="42" s="1"/>
  <c r="A2425" i="42"/>
  <c r="D2425" i="42" s="1"/>
  <c r="C2424" i="42"/>
  <c r="B2424" i="42"/>
  <c r="AN2424" i="42" s="1"/>
  <c r="A2424" i="42"/>
  <c r="D2424" i="42" s="1"/>
  <c r="C2423" i="42"/>
  <c r="B2423" i="42"/>
  <c r="AN2423" i="42" s="1"/>
  <c r="A2423" i="42"/>
  <c r="D2423" i="42" s="1"/>
  <c r="C2422" i="42"/>
  <c r="B2422" i="42"/>
  <c r="AN2422" i="42" s="1"/>
  <c r="A2422" i="42"/>
  <c r="D2422" i="42" s="1"/>
  <c r="C2421" i="42"/>
  <c r="B2421" i="42"/>
  <c r="AN2421" i="42" s="1"/>
  <c r="A2421" i="42"/>
  <c r="D2421" i="42" s="1"/>
  <c r="C2420" i="42"/>
  <c r="B2420" i="42"/>
  <c r="AN2420" i="42" s="1"/>
  <c r="A2420" i="42"/>
  <c r="D2420" i="42" s="1"/>
  <c r="C2419" i="42"/>
  <c r="B2419" i="42"/>
  <c r="AN2419" i="42" s="1"/>
  <c r="A2419" i="42"/>
  <c r="D2419" i="42" s="1"/>
  <c r="C2418" i="42"/>
  <c r="B2418" i="42"/>
  <c r="AN2418" i="42" s="1"/>
  <c r="A2418" i="42"/>
  <c r="D2418" i="42" s="1"/>
  <c r="C2417" i="42"/>
  <c r="B2417" i="42"/>
  <c r="AN2417" i="42" s="1"/>
  <c r="A2417" i="42"/>
  <c r="D2417" i="42" s="1"/>
  <c r="C2416" i="42"/>
  <c r="B2416" i="42"/>
  <c r="AN2416" i="42" s="1"/>
  <c r="A2416" i="42"/>
  <c r="D2416" i="42" s="1"/>
  <c r="C2415" i="42"/>
  <c r="B2415" i="42"/>
  <c r="AN2415" i="42" s="1"/>
  <c r="A2415" i="42"/>
  <c r="D2415" i="42" s="1"/>
  <c r="C2414" i="42"/>
  <c r="B2414" i="42"/>
  <c r="AN2414" i="42" s="1"/>
  <c r="A2414" i="42"/>
  <c r="D2414" i="42" s="1"/>
  <c r="C2413" i="42"/>
  <c r="B2413" i="42"/>
  <c r="AN2413" i="42" s="1"/>
  <c r="A2413" i="42"/>
  <c r="D2413" i="42" s="1"/>
  <c r="C2412" i="42"/>
  <c r="B2412" i="42"/>
  <c r="AN2412" i="42" s="1"/>
  <c r="A2412" i="42"/>
  <c r="D2412" i="42" s="1"/>
  <c r="C2411" i="42"/>
  <c r="B2411" i="42"/>
  <c r="AN2411" i="42" s="1"/>
  <c r="A2411" i="42"/>
  <c r="D2411" i="42" s="1"/>
  <c r="C2410" i="42"/>
  <c r="B2410" i="42"/>
  <c r="AN2410" i="42" s="1"/>
  <c r="A2410" i="42"/>
  <c r="D2410" i="42" s="1"/>
  <c r="C2409" i="42"/>
  <c r="B2409" i="42"/>
  <c r="AN2409" i="42" s="1"/>
  <c r="A2409" i="42"/>
  <c r="D2409" i="42" s="1"/>
  <c r="C2408" i="42"/>
  <c r="B2408" i="42"/>
  <c r="AN2408" i="42" s="1"/>
  <c r="A2408" i="42"/>
  <c r="D2408" i="42" s="1"/>
  <c r="C2407" i="42"/>
  <c r="B2407" i="42"/>
  <c r="AN2407" i="42" s="1"/>
  <c r="A2407" i="42"/>
  <c r="D2407" i="42" s="1"/>
  <c r="C2406" i="42"/>
  <c r="B2406" i="42"/>
  <c r="AN2406" i="42" s="1"/>
  <c r="A2406" i="42"/>
  <c r="D2406" i="42" s="1"/>
  <c r="C2405" i="42"/>
  <c r="B2405" i="42"/>
  <c r="AN2405" i="42" s="1"/>
  <c r="A2405" i="42"/>
  <c r="D2405" i="42" s="1"/>
  <c r="C2404" i="42"/>
  <c r="B2404" i="42"/>
  <c r="AN2404" i="42" s="1"/>
  <c r="A2404" i="42"/>
  <c r="D2404" i="42" s="1"/>
  <c r="C2403" i="42"/>
  <c r="B2403" i="42"/>
  <c r="AN2403" i="42" s="1"/>
  <c r="A2403" i="42"/>
  <c r="D2403" i="42" s="1"/>
  <c r="C2402" i="42"/>
  <c r="B2402" i="42"/>
  <c r="AN2402" i="42" s="1"/>
  <c r="A2402" i="42"/>
  <c r="D2402" i="42" s="1"/>
  <c r="C2401" i="42"/>
  <c r="B2401" i="42"/>
  <c r="AN2401" i="42" s="1"/>
  <c r="A2401" i="42"/>
  <c r="D2401" i="42" s="1"/>
  <c r="C2400" i="42"/>
  <c r="B2400" i="42"/>
  <c r="AN2400" i="42" s="1"/>
  <c r="A2400" i="42"/>
  <c r="D2400" i="42" s="1"/>
  <c r="C2399" i="42"/>
  <c r="B2399" i="42"/>
  <c r="AN2399" i="42" s="1"/>
  <c r="A2399" i="42"/>
  <c r="D2399" i="42" s="1"/>
  <c r="C2398" i="42"/>
  <c r="B2398" i="42"/>
  <c r="AN2398" i="42" s="1"/>
  <c r="A2398" i="42"/>
  <c r="D2398" i="42" s="1"/>
  <c r="C2397" i="42"/>
  <c r="B2397" i="42"/>
  <c r="AN2397" i="42" s="1"/>
  <c r="A2397" i="42"/>
  <c r="D2397" i="42" s="1"/>
  <c r="C2396" i="42"/>
  <c r="B2396" i="42"/>
  <c r="AN2396" i="42" s="1"/>
  <c r="A2396" i="42"/>
  <c r="D2396" i="42" s="1"/>
  <c r="C2395" i="42"/>
  <c r="B2395" i="42"/>
  <c r="AN2395" i="42" s="1"/>
  <c r="A2395" i="42"/>
  <c r="D2395" i="42" s="1"/>
  <c r="C2394" i="42"/>
  <c r="B2394" i="42"/>
  <c r="AN2394" i="42" s="1"/>
  <c r="A2394" i="42"/>
  <c r="D2394" i="42" s="1"/>
  <c r="C2393" i="42"/>
  <c r="B2393" i="42"/>
  <c r="AN2393" i="42" s="1"/>
  <c r="A2393" i="42"/>
  <c r="D2393" i="42" s="1"/>
  <c r="C2392" i="42"/>
  <c r="B2392" i="42"/>
  <c r="AN2392" i="42" s="1"/>
  <c r="A2392" i="42"/>
  <c r="D2392" i="42" s="1"/>
  <c r="C2391" i="42"/>
  <c r="B2391" i="42"/>
  <c r="AN2391" i="42" s="1"/>
  <c r="A2391" i="42"/>
  <c r="D2391" i="42" s="1"/>
  <c r="C2390" i="42"/>
  <c r="B2390" i="42"/>
  <c r="AN2390" i="42" s="1"/>
  <c r="A2390" i="42"/>
  <c r="D2390" i="42" s="1"/>
  <c r="C2389" i="42"/>
  <c r="B2389" i="42"/>
  <c r="AN2389" i="42" s="1"/>
  <c r="A2389" i="42"/>
  <c r="D2389" i="42" s="1"/>
  <c r="C2388" i="42"/>
  <c r="B2388" i="42"/>
  <c r="AN2388" i="42" s="1"/>
  <c r="A2388" i="42"/>
  <c r="D2388" i="42" s="1"/>
  <c r="C2387" i="42"/>
  <c r="B2387" i="42"/>
  <c r="AN2387" i="42" s="1"/>
  <c r="A2387" i="42"/>
  <c r="D2387" i="42" s="1"/>
  <c r="C2386" i="42"/>
  <c r="B2386" i="42"/>
  <c r="AN2386" i="42" s="1"/>
  <c r="A2386" i="42"/>
  <c r="D2386" i="42" s="1"/>
  <c r="C2385" i="42"/>
  <c r="B2385" i="42"/>
  <c r="AN2385" i="42" s="1"/>
  <c r="A2385" i="42"/>
  <c r="D2385" i="42" s="1"/>
  <c r="C2384" i="42"/>
  <c r="B2384" i="42"/>
  <c r="AN2384" i="42" s="1"/>
  <c r="A2384" i="42"/>
  <c r="D2384" i="42" s="1"/>
  <c r="C2383" i="42"/>
  <c r="B2383" i="42"/>
  <c r="AN2383" i="42" s="1"/>
  <c r="A2383" i="42"/>
  <c r="D2383" i="42" s="1"/>
  <c r="C2382" i="42"/>
  <c r="B2382" i="42"/>
  <c r="AN2382" i="42" s="1"/>
  <c r="A2382" i="42"/>
  <c r="D2382" i="42" s="1"/>
  <c r="C2381" i="42"/>
  <c r="B2381" i="42"/>
  <c r="AN2381" i="42" s="1"/>
  <c r="A2381" i="42"/>
  <c r="D2381" i="42" s="1"/>
  <c r="C2380" i="42"/>
  <c r="B2380" i="42"/>
  <c r="AN2380" i="42" s="1"/>
  <c r="A2380" i="42"/>
  <c r="D2380" i="42" s="1"/>
  <c r="C2379" i="42"/>
  <c r="B2379" i="42"/>
  <c r="AN2379" i="42" s="1"/>
  <c r="A2379" i="42"/>
  <c r="D2379" i="42" s="1"/>
  <c r="C2378" i="42"/>
  <c r="B2378" i="42"/>
  <c r="AN2378" i="42" s="1"/>
  <c r="A2378" i="42"/>
  <c r="D2378" i="42" s="1"/>
  <c r="C2377" i="42"/>
  <c r="B2377" i="42"/>
  <c r="AN2377" i="42" s="1"/>
  <c r="A2377" i="42"/>
  <c r="D2377" i="42" s="1"/>
  <c r="C2376" i="42"/>
  <c r="B2376" i="42"/>
  <c r="AN2376" i="42" s="1"/>
  <c r="A2376" i="42"/>
  <c r="D2376" i="42" s="1"/>
  <c r="C2375" i="42"/>
  <c r="B2375" i="42"/>
  <c r="AN2375" i="42" s="1"/>
  <c r="A2375" i="42"/>
  <c r="D2375" i="42" s="1"/>
  <c r="C2374" i="42"/>
  <c r="B2374" i="42"/>
  <c r="AN2374" i="42" s="1"/>
  <c r="A2374" i="42"/>
  <c r="D2374" i="42" s="1"/>
  <c r="C2373" i="42"/>
  <c r="B2373" i="42"/>
  <c r="AN2373" i="42" s="1"/>
  <c r="A2373" i="42"/>
  <c r="D2373" i="42" s="1"/>
  <c r="C2372" i="42"/>
  <c r="B2372" i="42"/>
  <c r="AN2372" i="42" s="1"/>
  <c r="A2372" i="42"/>
  <c r="D2372" i="42" s="1"/>
  <c r="C2371" i="42"/>
  <c r="B2371" i="42"/>
  <c r="AN2371" i="42" s="1"/>
  <c r="A2371" i="42"/>
  <c r="D2371" i="42" s="1"/>
  <c r="C2370" i="42"/>
  <c r="B2370" i="42"/>
  <c r="AN2370" i="42" s="1"/>
  <c r="A2370" i="42"/>
  <c r="D2370" i="42" s="1"/>
  <c r="C2369" i="42"/>
  <c r="B2369" i="42"/>
  <c r="AN2369" i="42" s="1"/>
  <c r="A2369" i="42"/>
  <c r="D2369" i="42" s="1"/>
  <c r="C2368" i="42"/>
  <c r="B2368" i="42"/>
  <c r="AN2368" i="42" s="1"/>
  <c r="A2368" i="42"/>
  <c r="D2368" i="42" s="1"/>
  <c r="C2367" i="42"/>
  <c r="B2367" i="42"/>
  <c r="AN2367" i="42" s="1"/>
  <c r="A2367" i="42"/>
  <c r="D2367" i="42" s="1"/>
  <c r="C2366" i="42"/>
  <c r="B2366" i="42"/>
  <c r="AN2366" i="42" s="1"/>
  <c r="A2366" i="42"/>
  <c r="D2366" i="42" s="1"/>
  <c r="C2365" i="42"/>
  <c r="B2365" i="42"/>
  <c r="AN2365" i="42" s="1"/>
  <c r="A2365" i="42"/>
  <c r="D2365" i="42" s="1"/>
  <c r="C2364" i="42"/>
  <c r="B2364" i="42"/>
  <c r="AN2364" i="42" s="1"/>
  <c r="A2364" i="42"/>
  <c r="D2364" i="42" s="1"/>
  <c r="C2363" i="42"/>
  <c r="B2363" i="42"/>
  <c r="AN2363" i="42" s="1"/>
  <c r="A2363" i="42"/>
  <c r="D2363" i="42" s="1"/>
  <c r="C2362" i="42"/>
  <c r="B2362" i="42"/>
  <c r="AN2362" i="42" s="1"/>
  <c r="A2362" i="42"/>
  <c r="D2362" i="42" s="1"/>
  <c r="C2361" i="42"/>
  <c r="B2361" i="42"/>
  <c r="AN2361" i="42" s="1"/>
  <c r="A2361" i="42"/>
  <c r="D2361" i="42" s="1"/>
  <c r="C2360" i="42"/>
  <c r="B2360" i="42"/>
  <c r="AN2360" i="42" s="1"/>
  <c r="A2360" i="42"/>
  <c r="D2360" i="42" s="1"/>
  <c r="C2359" i="42"/>
  <c r="B2359" i="42"/>
  <c r="AN2359" i="42" s="1"/>
  <c r="A2359" i="42"/>
  <c r="D2359" i="42" s="1"/>
  <c r="C2358" i="42"/>
  <c r="B2358" i="42"/>
  <c r="AN2358" i="42" s="1"/>
  <c r="A2358" i="42"/>
  <c r="D2358" i="42" s="1"/>
  <c r="C2357" i="42"/>
  <c r="B2357" i="42"/>
  <c r="AN2357" i="42" s="1"/>
  <c r="A2357" i="42"/>
  <c r="D2357" i="42" s="1"/>
  <c r="C2356" i="42"/>
  <c r="B2356" i="42"/>
  <c r="AN2356" i="42" s="1"/>
  <c r="A2356" i="42"/>
  <c r="D2356" i="42" s="1"/>
  <c r="C2355" i="42"/>
  <c r="B2355" i="42"/>
  <c r="AN2355" i="42" s="1"/>
  <c r="A2355" i="42"/>
  <c r="D2355" i="42" s="1"/>
  <c r="C2354" i="42"/>
  <c r="B2354" i="42"/>
  <c r="AN2354" i="42" s="1"/>
  <c r="A2354" i="42"/>
  <c r="D2354" i="42" s="1"/>
  <c r="C2353" i="42"/>
  <c r="B2353" i="42"/>
  <c r="AN2353" i="42" s="1"/>
  <c r="A2353" i="42"/>
  <c r="D2353" i="42" s="1"/>
  <c r="C2352" i="42"/>
  <c r="B2352" i="42"/>
  <c r="AN2352" i="42" s="1"/>
  <c r="A2352" i="42"/>
  <c r="D2352" i="42" s="1"/>
  <c r="C2351" i="42"/>
  <c r="B2351" i="42"/>
  <c r="AN2351" i="42" s="1"/>
  <c r="A2351" i="42"/>
  <c r="D2351" i="42" s="1"/>
  <c r="C2350" i="42"/>
  <c r="B2350" i="42"/>
  <c r="AN2350" i="42" s="1"/>
  <c r="A2350" i="42"/>
  <c r="D2350" i="42" s="1"/>
  <c r="C2349" i="42"/>
  <c r="B2349" i="42"/>
  <c r="AN2349" i="42" s="1"/>
  <c r="A2349" i="42"/>
  <c r="D2349" i="42" s="1"/>
  <c r="C2348" i="42"/>
  <c r="B2348" i="42"/>
  <c r="AN2348" i="42" s="1"/>
  <c r="A2348" i="42"/>
  <c r="D2348" i="42" s="1"/>
  <c r="C2347" i="42"/>
  <c r="B2347" i="42"/>
  <c r="AN2347" i="42" s="1"/>
  <c r="A2347" i="42"/>
  <c r="D2347" i="42" s="1"/>
  <c r="C2346" i="42"/>
  <c r="B2346" i="42"/>
  <c r="AN2346" i="42" s="1"/>
  <c r="A2346" i="42"/>
  <c r="D2346" i="42" s="1"/>
  <c r="C2345" i="42"/>
  <c r="B2345" i="42"/>
  <c r="AN2345" i="42" s="1"/>
  <c r="A2345" i="42"/>
  <c r="D2345" i="42" s="1"/>
  <c r="C2344" i="42"/>
  <c r="B2344" i="42"/>
  <c r="AN2344" i="42" s="1"/>
  <c r="A2344" i="42"/>
  <c r="D2344" i="42" s="1"/>
  <c r="C2343" i="42"/>
  <c r="B2343" i="42"/>
  <c r="AN2343" i="42" s="1"/>
  <c r="A2343" i="42"/>
  <c r="D2343" i="42" s="1"/>
  <c r="C2342" i="42"/>
  <c r="B2342" i="42"/>
  <c r="AN2342" i="42" s="1"/>
  <c r="A2342" i="42"/>
  <c r="D2342" i="42" s="1"/>
  <c r="C2341" i="42"/>
  <c r="B2341" i="42"/>
  <c r="AN2341" i="42" s="1"/>
  <c r="A2341" i="42"/>
  <c r="D2341" i="42" s="1"/>
  <c r="C2340" i="42"/>
  <c r="B2340" i="42"/>
  <c r="AN2340" i="42" s="1"/>
  <c r="A2340" i="42"/>
  <c r="D2340" i="42" s="1"/>
  <c r="C2339" i="42"/>
  <c r="B2339" i="42"/>
  <c r="AN2339" i="42" s="1"/>
  <c r="A2339" i="42"/>
  <c r="D2339" i="42" s="1"/>
  <c r="C2338" i="42"/>
  <c r="B2338" i="42"/>
  <c r="AN2338" i="42" s="1"/>
  <c r="A2338" i="42"/>
  <c r="D2338" i="42" s="1"/>
  <c r="C2337" i="42"/>
  <c r="B2337" i="42"/>
  <c r="AN2337" i="42" s="1"/>
  <c r="A2337" i="42"/>
  <c r="D2337" i="42" s="1"/>
  <c r="C2336" i="42"/>
  <c r="B2336" i="42"/>
  <c r="AN2336" i="42" s="1"/>
  <c r="A2336" i="42"/>
  <c r="D2336" i="42" s="1"/>
  <c r="C2335" i="42"/>
  <c r="B2335" i="42"/>
  <c r="AN2335" i="42" s="1"/>
  <c r="A2335" i="42"/>
  <c r="D2335" i="42" s="1"/>
  <c r="C2334" i="42"/>
  <c r="B2334" i="42"/>
  <c r="AN2334" i="42" s="1"/>
  <c r="A2334" i="42"/>
  <c r="D2334" i="42" s="1"/>
  <c r="C2333" i="42"/>
  <c r="B2333" i="42"/>
  <c r="AN2333" i="42" s="1"/>
  <c r="A2333" i="42"/>
  <c r="D2333" i="42" s="1"/>
  <c r="C2332" i="42"/>
  <c r="B2332" i="42"/>
  <c r="AN2332" i="42" s="1"/>
  <c r="A2332" i="42"/>
  <c r="D2332" i="42" s="1"/>
  <c r="C2331" i="42"/>
  <c r="B2331" i="42"/>
  <c r="AN2331" i="42" s="1"/>
  <c r="A2331" i="42"/>
  <c r="D2331" i="42" s="1"/>
  <c r="C2330" i="42"/>
  <c r="B2330" i="42"/>
  <c r="AN2330" i="42" s="1"/>
  <c r="A2330" i="42"/>
  <c r="D2330" i="42" s="1"/>
  <c r="C2329" i="42"/>
  <c r="B2329" i="42"/>
  <c r="AN2329" i="42" s="1"/>
  <c r="A2329" i="42"/>
  <c r="D2329" i="42" s="1"/>
  <c r="C2328" i="42"/>
  <c r="B2328" i="42"/>
  <c r="AN2328" i="42" s="1"/>
  <c r="A2328" i="42"/>
  <c r="D2328" i="42" s="1"/>
  <c r="C2327" i="42"/>
  <c r="B2327" i="42"/>
  <c r="AN2327" i="42" s="1"/>
  <c r="A2327" i="42"/>
  <c r="D2327" i="42" s="1"/>
  <c r="C2326" i="42"/>
  <c r="B2326" i="42"/>
  <c r="AN2326" i="42" s="1"/>
  <c r="A2326" i="42"/>
  <c r="D2326" i="42" s="1"/>
  <c r="C2325" i="42"/>
  <c r="B2325" i="42"/>
  <c r="AN2325" i="42" s="1"/>
  <c r="A2325" i="42"/>
  <c r="D2325" i="42" s="1"/>
  <c r="C2324" i="42"/>
  <c r="B2324" i="42"/>
  <c r="AN2324" i="42" s="1"/>
  <c r="A2324" i="42"/>
  <c r="D2324" i="42" s="1"/>
  <c r="C2323" i="42"/>
  <c r="B2323" i="42"/>
  <c r="AN2323" i="42" s="1"/>
  <c r="A2323" i="42"/>
  <c r="D2323" i="42" s="1"/>
  <c r="C2322" i="42"/>
  <c r="B2322" i="42"/>
  <c r="AN2322" i="42" s="1"/>
  <c r="A2322" i="42"/>
  <c r="D2322" i="42" s="1"/>
  <c r="C2321" i="42"/>
  <c r="B2321" i="42"/>
  <c r="AN2321" i="42" s="1"/>
  <c r="A2321" i="42"/>
  <c r="D2321" i="42" s="1"/>
  <c r="C2320" i="42"/>
  <c r="B2320" i="42"/>
  <c r="AN2320" i="42" s="1"/>
  <c r="A2320" i="42"/>
  <c r="D2320" i="42" s="1"/>
  <c r="C2319" i="42"/>
  <c r="B2319" i="42"/>
  <c r="AN2319" i="42" s="1"/>
  <c r="A2319" i="42"/>
  <c r="D2319" i="42" s="1"/>
  <c r="C2318" i="42"/>
  <c r="B2318" i="42"/>
  <c r="AN2318" i="42" s="1"/>
  <c r="A2318" i="42"/>
  <c r="D2318" i="42" s="1"/>
  <c r="C2317" i="42"/>
  <c r="B2317" i="42"/>
  <c r="AN2317" i="42" s="1"/>
  <c r="A2317" i="42"/>
  <c r="D2317" i="42" s="1"/>
  <c r="C2316" i="42"/>
  <c r="B2316" i="42"/>
  <c r="AN2316" i="42" s="1"/>
  <c r="A2316" i="42"/>
  <c r="D2316" i="42" s="1"/>
  <c r="C2315" i="42"/>
  <c r="B2315" i="42"/>
  <c r="AN2315" i="42" s="1"/>
  <c r="A2315" i="42"/>
  <c r="D2315" i="42" s="1"/>
  <c r="C2314" i="42"/>
  <c r="B2314" i="42"/>
  <c r="AN2314" i="42" s="1"/>
  <c r="A2314" i="42"/>
  <c r="D2314" i="42" s="1"/>
  <c r="C2313" i="42"/>
  <c r="B2313" i="42"/>
  <c r="AN2313" i="42" s="1"/>
  <c r="A2313" i="42"/>
  <c r="D2313" i="42" s="1"/>
  <c r="C2312" i="42"/>
  <c r="B2312" i="42"/>
  <c r="AN2312" i="42" s="1"/>
  <c r="A2312" i="42"/>
  <c r="D2312" i="42" s="1"/>
  <c r="C2311" i="42"/>
  <c r="B2311" i="42"/>
  <c r="AN2311" i="42" s="1"/>
  <c r="A2311" i="42"/>
  <c r="D2311" i="42" s="1"/>
  <c r="C2310" i="42"/>
  <c r="B2310" i="42"/>
  <c r="AN2310" i="42" s="1"/>
  <c r="A2310" i="42"/>
  <c r="D2310" i="42" s="1"/>
  <c r="C2309" i="42"/>
  <c r="B2309" i="42"/>
  <c r="AN2309" i="42" s="1"/>
  <c r="A2309" i="42"/>
  <c r="D2309" i="42" s="1"/>
  <c r="C2308" i="42"/>
  <c r="B2308" i="42"/>
  <c r="AN2308" i="42" s="1"/>
  <c r="A2308" i="42"/>
  <c r="D2308" i="42" s="1"/>
  <c r="C2307" i="42"/>
  <c r="B2307" i="42"/>
  <c r="AN2307" i="42" s="1"/>
  <c r="A2307" i="42"/>
  <c r="D2307" i="42" s="1"/>
  <c r="C2306" i="42"/>
  <c r="B2306" i="42"/>
  <c r="AN2306" i="42" s="1"/>
  <c r="A2306" i="42"/>
  <c r="D2306" i="42" s="1"/>
  <c r="C2305" i="42"/>
  <c r="B2305" i="42"/>
  <c r="AN2305" i="42" s="1"/>
  <c r="A2305" i="42"/>
  <c r="D2305" i="42" s="1"/>
  <c r="C2304" i="42"/>
  <c r="B2304" i="42"/>
  <c r="AN2304" i="42" s="1"/>
  <c r="A2304" i="42"/>
  <c r="D2304" i="42" s="1"/>
  <c r="C2303" i="42"/>
  <c r="B2303" i="42"/>
  <c r="AN2303" i="42" s="1"/>
  <c r="A2303" i="42"/>
  <c r="D2303" i="42" s="1"/>
  <c r="C2302" i="42"/>
  <c r="B2302" i="42"/>
  <c r="AN2302" i="42" s="1"/>
  <c r="A2302" i="42"/>
  <c r="D2302" i="42" s="1"/>
  <c r="C2301" i="42"/>
  <c r="B2301" i="42"/>
  <c r="AN2301" i="42" s="1"/>
  <c r="A2301" i="42"/>
  <c r="D2301" i="42" s="1"/>
  <c r="C2300" i="42"/>
  <c r="B2300" i="42"/>
  <c r="AN2300" i="42" s="1"/>
  <c r="A2300" i="42"/>
  <c r="D2300" i="42" s="1"/>
  <c r="C2299" i="42"/>
  <c r="B2299" i="42"/>
  <c r="AN2299" i="42" s="1"/>
  <c r="A2299" i="42"/>
  <c r="D2299" i="42" s="1"/>
  <c r="C2298" i="42"/>
  <c r="B2298" i="42"/>
  <c r="AN2298" i="42" s="1"/>
  <c r="A2298" i="42"/>
  <c r="D2298" i="42" s="1"/>
  <c r="C2297" i="42"/>
  <c r="B2297" i="42"/>
  <c r="AN2297" i="42" s="1"/>
  <c r="A2297" i="42"/>
  <c r="D2297" i="42" s="1"/>
  <c r="C2296" i="42"/>
  <c r="B2296" i="42"/>
  <c r="AN2296" i="42" s="1"/>
  <c r="A2296" i="42"/>
  <c r="D2296" i="42" s="1"/>
  <c r="C2295" i="42"/>
  <c r="B2295" i="42"/>
  <c r="AN2295" i="42" s="1"/>
  <c r="A2295" i="42"/>
  <c r="D2295" i="42" s="1"/>
  <c r="C2294" i="42"/>
  <c r="B2294" i="42"/>
  <c r="AN2294" i="42" s="1"/>
  <c r="A2294" i="42"/>
  <c r="D2294" i="42" s="1"/>
  <c r="C2293" i="42"/>
  <c r="B2293" i="42"/>
  <c r="AN2293" i="42" s="1"/>
  <c r="A2293" i="42"/>
  <c r="D2293" i="42" s="1"/>
  <c r="C2292" i="42"/>
  <c r="B2292" i="42"/>
  <c r="AN2292" i="42" s="1"/>
  <c r="A2292" i="42"/>
  <c r="D2292" i="42" s="1"/>
  <c r="C2291" i="42"/>
  <c r="B2291" i="42"/>
  <c r="AN2291" i="42" s="1"/>
  <c r="A2291" i="42"/>
  <c r="D2291" i="42" s="1"/>
  <c r="C2290" i="42"/>
  <c r="B2290" i="42"/>
  <c r="AN2290" i="42" s="1"/>
  <c r="A2290" i="42"/>
  <c r="D2290" i="42" s="1"/>
  <c r="C2289" i="42"/>
  <c r="B2289" i="42"/>
  <c r="AN2289" i="42" s="1"/>
  <c r="A2289" i="42"/>
  <c r="D2289" i="42" s="1"/>
  <c r="C2288" i="42"/>
  <c r="B2288" i="42"/>
  <c r="AN2288" i="42" s="1"/>
  <c r="A2288" i="42"/>
  <c r="D2288" i="42" s="1"/>
  <c r="C2287" i="42"/>
  <c r="B2287" i="42"/>
  <c r="AN2287" i="42" s="1"/>
  <c r="A2287" i="42"/>
  <c r="D2287" i="42" s="1"/>
  <c r="C2286" i="42"/>
  <c r="B2286" i="42"/>
  <c r="AN2286" i="42" s="1"/>
  <c r="A2286" i="42"/>
  <c r="D2286" i="42" s="1"/>
  <c r="C2285" i="42"/>
  <c r="B2285" i="42"/>
  <c r="AN2285" i="42" s="1"/>
  <c r="A2285" i="42"/>
  <c r="D2285" i="42" s="1"/>
  <c r="C2284" i="42"/>
  <c r="B2284" i="42"/>
  <c r="AN2284" i="42" s="1"/>
  <c r="A2284" i="42"/>
  <c r="D2284" i="42" s="1"/>
  <c r="C2283" i="42"/>
  <c r="B2283" i="42"/>
  <c r="AN2283" i="42" s="1"/>
  <c r="A2283" i="42"/>
  <c r="D2283" i="42" s="1"/>
  <c r="C2282" i="42"/>
  <c r="B2282" i="42"/>
  <c r="AN2282" i="42" s="1"/>
  <c r="A2282" i="42"/>
  <c r="D2282" i="42" s="1"/>
  <c r="C2281" i="42"/>
  <c r="B2281" i="42"/>
  <c r="AN2281" i="42" s="1"/>
  <c r="A2281" i="42"/>
  <c r="D2281" i="42" s="1"/>
  <c r="C2280" i="42"/>
  <c r="B2280" i="42"/>
  <c r="AN2280" i="42" s="1"/>
  <c r="A2280" i="42"/>
  <c r="D2280" i="42" s="1"/>
  <c r="C2279" i="42"/>
  <c r="B2279" i="42"/>
  <c r="AN2279" i="42" s="1"/>
  <c r="A2279" i="42"/>
  <c r="D2279" i="42" s="1"/>
  <c r="C2278" i="42"/>
  <c r="B2278" i="42"/>
  <c r="AN2278" i="42" s="1"/>
  <c r="A2278" i="42"/>
  <c r="D2278" i="42" s="1"/>
  <c r="C2277" i="42"/>
  <c r="B2277" i="42"/>
  <c r="AN2277" i="42" s="1"/>
  <c r="A2277" i="42"/>
  <c r="D2277" i="42" s="1"/>
  <c r="C2276" i="42"/>
  <c r="B2276" i="42"/>
  <c r="AN2276" i="42" s="1"/>
  <c r="A2276" i="42"/>
  <c r="D2276" i="42" s="1"/>
  <c r="C2275" i="42"/>
  <c r="B2275" i="42"/>
  <c r="AN2275" i="42" s="1"/>
  <c r="A2275" i="42"/>
  <c r="D2275" i="42" s="1"/>
  <c r="C2274" i="42"/>
  <c r="B2274" i="42"/>
  <c r="AN2274" i="42" s="1"/>
  <c r="A2274" i="42"/>
  <c r="D2274" i="42" s="1"/>
  <c r="C2273" i="42"/>
  <c r="B2273" i="42"/>
  <c r="AN2273" i="42" s="1"/>
  <c r="A2273" i="42"/>
  <c r="D2273" i="42" s="1"/>
  <c r="C2272" i="42"/>
  <c r="B2272" i="42"/>
  <c r="AN2272" i="42" s="1"/>
  <c r="A2272" i="42"/>
  <c r="D2272" i="42" s="1"/>
  <c r="C2271" i="42"/>
  <c r="B2271" i="42"/>
  <c r="AN2271" i="42" s="1"/>
  <c r="A2271" i="42"/>
  <c r="D2271" i="42" s="1"/>
  <c r="C2270" i="42"/>
  <c r="B2270" i="42"/>
  <c r="AN2270" i="42" s="1"/>
  <c r="A2270" i="42"/>
  <c r="D2270" i="42" s="1"/>
  <c r="C2269" i="42"/>
  <c r="B2269" i="42"/>
  <c r="AN2269" i="42" s="1"/>
  <c r="A2269" i="42"/>
  <c r="D2269" i="42" s="1"/>
  <c r="C2268" i="42"/>
  <c r="B2268" i="42"/>
  <c r="AN2268" i="42" s="1"/>
  <c r="A2268" i="42"/>
  <c r="D2268" i="42" s="1"/>
  <c r="C2267" i="42"/>
  <c r="B2267" i="42"/>
  <c r="AN2267" i="42" s="1"/>
  <c r="A2267" i="42"/>
  <c r="D2267" i="42" s="1"/>
  <c r="C2266" i="42"/>
  <c r="B2266" i="42"/>
  <c r="AN2266" i="42" s="1"/>
  <c r="A2266" i="42"/>
  <c r="D2266" i="42" s="1"/>
  <c r="C2265" i="42"/>
  <c r="B2265" i="42"/>
  <c r="AN2265" i="42" s="1"/>
  <c r="A2265" i="42"/>
  <c r="D2265" i="42" s="1"/>
  <c r="C2264" i="42"/>
  <c r="B2264" i="42"/>
  <c r="AN2264" i="42" s="1"/>
  <c r="A2264" i="42"/>
  <c r="D2264" i="42" s="1"/>
  <c r="C2263" i="42"/>
  <c r="B2263" i="42"/>
  <c r="AN2263" i="42" s="1"/>
  <c r="A2263" i="42"/>
  <c r="D2263" i="42" s="1"/>
  <c r="C2262" i="42"/>
  <c r="B2262" i="42"/>
  <c r="AN2262" i="42" s="1"/>
  <c r="A2262" i="42"/>
  <c r="D2262" i="42" s="1"/>
  <c r="C2261" i="42"/>
  <c r="B2261" i="42"/>
  <c r="AN2261" i="42" s="1"/>
  <c r="A2261" i="42"/>
  <c r="D2261" i="42" s="1"/>
  <c r="C2260" i="42"/>
  <c r="B2260" i="42"/>
  <c r="AN2260" i="42" s="1"/>
  <c r="A2260" i="42"/>
  <c r="D2260" i="42" s="1"/>
  <c r="C2259" i="42"/>
  <c r="B2259" i="42"/>
  <c r="AN2259" i="42" s="1"/>
  <c r="A2259" i="42"/>
  <c r="D2259" i="42" s="1"/>
  <c r="C2258" i="42"/>
  <c r="B2258" i="42"/>
  <c r="AN2258" i="42" s="1"/>
  <c r="A2258" i="42"/>
  <c r="D2258" i="42" s="1"/>
  <c r="C2257" i="42"/>
  <c r="B2257" i="42"/>
  <c r="AN2257" i="42" s="1"/>
  <c r="A2257" i="42"/>
  <c r="D2257" i="42" s="1"/>
  <c r="C2256" i="42"/>
  <c r="B2256" i="42"/>
  <c r="AN2256" i="42" s="1"/>
  <c r="A2256" i="42"/>
  <c r="D2256" i="42" s="1"/>
  <c r="C2255" i="42"/>
  <c r="B2255" i="42"/>
  <c r="AN2255" i="42" s="1"/>
  <c r="A2255" i="42"/>
  <c r="D2255" i="42" s="1"/>
  <c r="C2254" i="42"/>
  <c r="B2254" i="42"/>
  <c r="AN2254" i="42" s="1"/>
  <c r="A2254" i="42"/>
  <c r="D2254" i="42" s="1"/>
  <c r="C2253" i="42"/>
  <c r="B2253" i="42"/>
  <c r="AN2253" i="42" s="1"/>
  <c r="A2253" i="42"/>
  <c r="D2253" i="42" s="1"/>
  <c r="C2252" i="42"/>
  <c r="B2252" i="42"/>
  <c r="AN2252" i="42" s="1"/>
  <c r="A2252" i="42"/>
  <c r="D2252" i="42" s="1"/>
  <c r="C2251" i="42"/>
  <c r="B2251" i="42"/>
  <c r="AN2251" i="42" s="1"/>
  <c r="A2251" i="42"/>
  <c r="D2251" i="42" s="1"/>
  <c r="C2250" i="42"/>
  <c r="B2250" i="42"/>
  <c r="AN2250" i="42" s="1"/>
  <c r="A2250" i="42"/>
  <c r="D2250" i="42" s="1"/>
  <c r="C2249" i="42"/>
  <c r="B2249" i="42"/>
  <c r="AN2249" i="42" s="1"/>
  <c r="A2249" i="42"/>
  <c r="D2249" i="42" s="1"/>
  <c r="C2248" i="42"/>
  <c r="B2248" i="42"/>
  <c r="AN2248" i="42" s="1"/>
  <c r="A2248" i="42"/>
  <c r="D2248" i="42" s="1"/>
  <c r="C2247" i="42"/>
  <c r="B2247" i="42"/>
  <c r="AN2247" i="42" s="1"/>
  <c r="A2247" i="42"/>
  <c r="D2247" i="42" s="1"/>
  <c r="C2246" i="42"/>
  <c r="B2246" i="42"/>
  <c r="AN2246" i="42" s="1"/>
  <c r="A2246" i="42"/>
  <c r="D2246" i="42" s="1"/>
  <c r="C2245" i="42"/>
  <c r="B2245" i="42"/>
  <c r="AN2245" i="42" s="1"/>
  <c r="A2245" i="42"/>
  <c r="D2245" i="42" s="1"/>
  <c r="C2244" i="42"/>
  <c r="B2244" i="42"/>
  <c r="AN2244" i="42" s="1"/>
  <c r="A2244" i="42"/>
  <c r="D2244" i="42" s="1"/>
  <c r="C2243" i="42"/>
  <c r="B2243" i="42"/>
  <c r="AN2243" i="42" s="1"/>
  <c r="A2243" i="42"/>
  <c r="D2243" i="42" s="1"/>
  <c r="C2242" i="42"/>
  <c r="B2242" i="42"/>
  <c r="AN2242" i="42" s="1"/>
  <c r="A2242" i="42"/>
  <c r="D2242" i="42" s="1"/>
  <c r="C2241" i="42"/>
  <c r="B2241" i="42"/>
  <c r="AN2241" i="42" s="1"/>
  <c r="A2241" i="42"/>
  <c r="D2241" i="42" s="1"/>
  <c r="C2240" i="42"/>
  <c r="B2240" i="42"/>
  <c r="AN2240" i="42" s="1"/>
  <c r="A2240" i="42"/>
  <c r="D2240" i="42" s="1"/>
  <c r="C2239" i="42"/>
  <c r="B2239" i="42"/>
  <c r="AN2239" i="42" s="1"/>
  <c r="A2239" i="42"/>
  <c r="D2239" i="42" s="1"/>
  <c r="C2238" i="42"/>
  <c r="B2238" i="42"/>
  <c r="AN2238" i="42" s="1"/>
  <c r="A2238" i="42"/>
  <c r="D2238" i="42" s="1"/>
  <c r="C2237" i="42"/>
  <c r="B2237" i="42"/>
  <c r="AN2237" i="42" s="1"/>
  <c r="A2237" i="42"/>
  <c r="D2237" i="42" s="1"/>
  <c r="C2236" i="42"/>
  <c r="B2236" i="42"/>
  <c r="AN2236" i="42" s="1"/>
  <c r="A2236" i="42"/>
  <c r="D2236" i="42" s="1"/>
  <c r="C2235" i="42"/>
  <c r="B2235" i="42"/>
  <c r="AN2235" i="42" s="1"/>
  <c r="A2235" i="42"/>
  <c r="D2235" i="42" s="1"/>
  <c r="C2234" i="42"/>
  <c r="B2234" i="42"/>
  <c r="AN2234" i="42" s="1"/>
  <c r="A2234" i="42"/>
  <c r="D2234" i="42" s="1"/>
  <c r="C2233" i="42"/>
  <c r="B2233" i="42"/>
  <c r="AN2233" i="42" s="1"/>
  <c r="A2233" i="42"/>
  <c r="D2233" i="42" s="1"/>
  <c r="C2232" i="42"/>
  <c r="B2232" i="42"/>
  <c r="AN2232" i="42" s="1"/>
  <c r="A2232" i="42"/>
  <c r="D2232" i="42" s="1"/>
  <c r="C2231" i="42"/>
  <c r="B2231" i="42"/>
  <c r="AN2231" i="42" s="1"/>
  <c r="A2231" i="42"/>
  <c r="D2231" i="42" s="1"/>
  <c r="C2230" i="42"/>
  <c r="B2230" i="42"/>
  <c r="AN2230" i="42" s="1"/>
  <c r="A2230" i="42"/>
  <c r="D2230" i="42" s="1"/>
  <c r="C2229" i="42"/>
  <c r="B2229" i="42"/>
  <c r="AN2229" i="42" s="1"/>
  <c r="A2229" i="42"/>
  <c r="D2229" i="42" s="1"/>
  <c r="C2228" i="42"/>
  <c r="B2228" i="42"/>
  <c r="AN2228" i="42" s="1"/>
  <c r="A2228" i="42"/>
  <c r="D2228" i="42" s="1"/>
  <c r="C2227" i="42"/>
  <c r="B2227" i="42"/>
  <c r="AN2227" i="42" s="1"/>
  <c r="A2227" i="42"/>
  <c r="D2227" i="42" s="1"/>
  <c r="C2226" i="42"/>
  <c r="B2226" i="42"/>
  <c r="AN2226" i="42" s="1"/>
  <c r="A2226" i="42"/>
  <c r="D2226" i="42" s="1"/>
  <c r="C2225" i="42"/>
  <c r="B2225" i="42"/>
  <c r="AN2225" i="42" s="1"/>
  <c r="A2225" i="42"/>
  <c r="D2225" i="42" s="1"/>
  <c r="C2224" i="42"/>
  <c r="B2224" i="42"/>
  <c r="AN2224" i="42" s="1"/>
  <c r="A2224" i="42"/>
  <c r="D2224" i="42" s="1"/>
  <c r="C2223" i="42"/>
  <c r="B2223" i="42"/>
  <c r="AN2223" i="42" s="1"/>
  <c r="A2223" i="42"/>
  <c r="D2223" i="42" s="1"/>
  <c r="C2222" i="42"/>
  <c r="B2222" i="42"/>
  <c r="AN2222" i="42" s="1"/>
  <c r="A2222" i="42"/>
  <c r="D2222" i="42" s="1"/>
  <c r="C2221" i="42"/>
  <c r="B2221" i="42"/>
  <c r="AN2221" i="42" s="1"/>
  <c r="A2221" i="42"/>
  <c r="D2221" i="42" s="1"/>
  <c r="C2220" i="42"/>
  <c r="B2220" i="42"/>
  <c r="AN2220" i="42" s="1"/>
  <c r="A2220" i="42"/>
  <c r="D2220" i="42" s="1"/>
  <c r="C2219" i="42"/>
  <c r="B2219" i="42"/>
  <c r="AN2219" i="42" s="1"/>
  <c r="A2219" i="42"/>
  <c r="D2219" i="42" s="1"/>
  <c r="C2218" i="42"/>
  <c r="B2218" i="42"/>
  <c r="AN2218" i="42" s="1"/>
  <c r="A2218" i="42"/>
  <c r="D2218" i="42" s="1"/>
  <c r="C2217" i="42"/>
  <c r="B2217" i="42"/>
  <c r="AN2217" i="42" s="1"/>
  <c r="A2217" i="42"/>
  <c r="D2217" i="42" s="1"/>
  <c r="C2216" i="42"/>
  <c r="B2216" i="42"/>
  <c r="AN2216" i="42" s="1"/>
  <c r="A2216" i="42"/>
  <c r="D2216" i="42" s="1"/>
  <c r="C2215" i="42"/>
  <c r="B2215" i="42"/>
  <c r="AN2215" i="42" s="1"/>
  <c r="A2215" i="42"/>
  <c r="D2215" i="42" s="1"/>
  <c r="C2214" i="42"/>
  <c r="B2214" i="42"/>
  <c r="AN2214" i="42" s="1"/>
  <c r="A2214" i="42"/>
  <c r="D2214" i="42" s="1"/>
  <c r="C2213" i="42"/>
  <c r="B2213" i="42"/>
  <c r="AN2213" i="42" s="1"/>
  <c r="A2213" i="42"/>
  <c r="D2213" i="42" s="1"/>
  <c r="C2212" i="42"/>
  <c r="B2212" i="42"/>
  <c r="AN2212" i="42" s="1"/>
  <c r="A2212" i="42"/>
  <c r="D2212" i="42" s="1"/>
  <c r="C2211" i="42"/>
  <c r="B2211" i="42"/>
  <c r="AN2211" i="42" s="1"/>
  <c r="A2211" i="42"/>
  <c r="D2211" i="42" s="1"/>
  <c r="C2210" i="42"/>
  <c r="B2210" i="42"/>
  <c r="AN2210" i="42" s="1"/>
  <c r="A2210" i="42"/>
  <c r="D2210" i="42" s="1"/>
  <c r="C2209" i="42"/>
  <c r="B2209" i="42"/>
  <c r="AN2209" i="42" s="1"/>
  <c r="A2209" i="42"/>
  <c r="D2209" i="42" s="1"/>
  <c r="C2208" i="42"/>
  <c r="B2208" i="42"/>
  <c r="AN2208" i="42" s="1"/>
  <c r="A2208" i="42"/>
  <c r="D2208" i="42" s="1"/>
  <c r="C2207" i="42"/>
  <c r="B2207" i="42"/>
  <c r="AN2207" i="42" s="1"/>
  <c r="A2207" i="42"/>
  <c r="D2207" i="42" s="1"/>
  <c r="C2206" i="42"/>
  <c r="B2206" i="42"/>
  <c r="AN2206" i="42" s="1"/>
  <c r="A2206" i="42"/>
  <c r="D2206" i="42" s="1"/>
  <c r="C2205" i="42"/>
  <c r="B2205" i="42"/>
  <c r="AN2205" i="42" s="1"/>
  <c r="A2205" i="42"/>
  <c r="D2205" i="42" s="1"/>
  <c r="C2204" i="42"/>
  <c r="B2204" i="42"/>
  <c r="AN2204" i="42" s="1"/>
  <c r="A2204" i="42"/>
  <c r="D2204" i="42" s="1"/>
  <c r="C2203" i="42"/>
  <c r="B2203" i="42"/>
  <c r="AN2203" i="42" s="1"/>
  <c r="A2203" i="42"/>
  <c r="D2203" i="42" s="1"/>
  <c r="C2202" i="42"/>
  <c r="B2202" i="42"/>
  <c r="AN2202" i="42" s="1"/>
  <c r="A2202" i="42"/>
  <c r="D2202" i="42" s="1"/>
  <c r="C2201" i="42"/>
  <c r="B2201" i="42"/>
  <c r="AN2201" i="42" s="1"/>
  <c r="A2201" i="42"/>
  <c r="D2201" i="42" s="1"/>
  <c r="C2200" i="42"/>
  <c r="B2200" i="42"/>
  <c r="AN2200" i="42" s="1"/>
  <c r="A2200" i="42"/>
  <c r="D2200" i="42" s="1"/>
  <c r="C2199" i="42"/>
  <c r="B2199" i="42"/>
  <c r="AN2199" i="42" s="1"/>
  <c r="A2199" i="42"/>
  <c r="D2199" i="42" s="1"/>
  <c r="C2198" i="42"/>
  <c r="B2198" i="42"/>
  <c r="AN2198" i="42" s="1"/>
  <c r="A2198" i="42"/>
  <c r="D2198" i="42" s="1"/>
  <c r="C2197" i="42"/>
  <c r="B2197" i="42"/>
  <c r="AN2197" i="42" s="1"/>
  <c r="A2197" i="42"/>
  <c r="D2197" i="42" s="1"/>
  <c r="C2196" i="42"/>
  <c r="B2196" i="42"/>
  <c r="AN2196" i="42" s="1"/>
  <c r="A2196" i="42"/>
  <c r="D2196" i="42" s="1"/>
  <c r="C2195" i="42"/>
  <c r="B2195" i="42"/>
  <c r="AN2195" i="42" s="1"/>
  <c r="A2195" i="42"/>
  <c r="D2195" i="42" s="1"/>
  <c r="C2194" i="42"/>
  <c r="B2194" i="42"/>
  <c r="AN2194" i="42" s="1"/>
  <c r="A2194" i="42"/>
  <c r="D2194" i="42" s="1"/>
  <c r="C2193" i="42"/>
  <c r="B2193" i="42"/>
  <c r="AN2193" i="42" s="1"/>
  <c r="A2193" i="42"/>
  <c r="D2193" i="42" s="1"/>
  <c r="C2192" i="42"/>
  <c r="B2192" i="42"/>
  <c r="AN2192" i="42" s="1"/>
  <c r="A2192" i="42"/>
  <c r="D2192" i="42" s="1"/>
  <c r="C2191" i="42"/>
  <c r="B2191" i="42"/>
  <c r="AN2191" i="42" s="1"/>
  <c r="A2191" i="42"/>
  <c r="D2191" i="42" s="1"/>
  <c r="C2190" i="42"/>
  <c r="B2190" i="42"/>
  <c r="AN2190" i="42" s="1"/>
  <c r="A2190" i="42"/>
  <c r="D2190" i="42" s="1"/>
  <c r="C2189" i="42"/>
  <c r="B2189" i="42"/>
  <c r="AN2189" i="42" s="1"/>
  <c r="A2189" i="42"/>
  <c r="D2189" i="42" s="1"/>
  <c r="C2188" i="42"/>
  <c r="B2188" i="42"/>
  <c r="AN2188" i="42" s="1"/>
  <c r="A2188" i="42"/>
  <c r="D2188" i="42" s="1"/>
  <c r="C2187" i="42"/>
  <c r="B2187" i="42"/>
  <c r="AN2187" i="42" s="1"/>
  <c r="A2187" i="42"/>
  <c r="D2187" i="42" s="1"/>
  <c r="C2186" i="42"/>
  <c r="B2186" i="42"/>
  <c r="AN2186" i="42" s="1"/>
  <c r="A2186" i="42"/>
  <c r="D2186" i="42" s="1"/>
  <c r="C2185" i="42"/>
  <c r="B2185" i="42"/>
  <c r="AN2185" i="42" s="1"/>
  <c r="A2185" i="42"/>
  <c r="D2185" i="42" s="1"/>
  <c r="C2184" i="42"/>
  <c r="B2184" i="42"/>
  <c r="AN2184" i="42" s="1"/>
  <c r="A2184" i="42"/>
  <c r="D2184" i="42" s="1"/>
  <c r="C2183" i="42"/>
  <c r="B2183" i="42"/>
  <c r="AN2183" i="42" s="1"/>
  <c r="A2183" i="42"/>
  <c r="D2183" i="42" s="1"/>
  <c r="C2182" i="42"/>
  <c r="B2182" i="42"/>
  <c r="AN2182" i="42" s="1"/>
  <c r="A2182" i="42"/>
  <c r="D2182" i="42" s="1"/>
  <c r="C2181" i="42"/>
  <c r="B2181" i="42"/>
  <c r="AN2181" i="42" s="1"/>
  <c r="A2181" i="42"/>
  <c r="D2181" i="42" s="1"/>
  <c r="C2180" i="42"/>
  <c r="B2180" i="42"/>
  <c r="AN2180" i="42" s="1"/>
  <c r="A2180" i="42"/>
  <c r="D2180" i="42" s="1"/>
  <c r="C2179" i="42"/>
  <c r="B2179" i="42"/>
  <c r="AN2179" i="42" s="1"/>
  <c r="A2179" i="42"/>
  <c r="D2179" i="42" s="1"/>
  <c r="C2178" i="42"/>
  <c r="B2178" i="42"/>
  <c r="AN2178" i="42" s="1"/>
  <c r="A2178" i="42"/>
  <c r="D2178" i="42" s="1"/>
  <c r="C2177" i="42"/>
  <c r="B2177" i="42"/>
  <c r="AN2177" i="42" s="1"/>
  <c r="A2177" i="42"/>
  <c r="D2177" i="42" s="1"/>
  <c r="C2176" i="42"/>
  <c r="B2176" i="42"/>
  <c r="AN2176" i="42" s="1"/>
  <c r="A2176" i="42"/>
  <c r="D2176" i="42" s="1"/>
  <c r="C2175" i="42"/>
  <c r="B2175" i="42"/>
  <c r="AN2175" i="42" s="1"/>
  <c r="A2175" i="42"/>
  <c r="D2175" i="42" s="1"/>
  <c r="C2174" i="42"/>
  <c r="B2174" i="42"/>
  <c r="AN2174" i="42" s="1"/>
  <c r="A2174" i="42"/>
  <c r="D2174" i="42" s="1"/>
  <c r="C2173" i="42"/>
  <c r="B2173" i="42"/>
  <c r="AN2173" i="42" s="1"/>
  <c r="A2173" i="42"/>
  <c r="D2173" i="42" s="1"/>
  <c r="C2172" i="42"/>
  <c r="B2172" i="42"/>
  <c r="AN2172" i="42" s="1"/>
  <c r="A2172" i="42"/>
  <c r="D2172" i="42" s="1"/>
  <c r="C2171" i="42"/>
  <c r="B2171" i="42"/>
  <c r="AN2171" i="42" s="1"/>
  <c r="A2171" i="42"/>
  <c r="D2171" i="42" s="1"/>
  <c r="C2170" i="42"/>
  <c r="B2170" i="42"/>
  <c r="AN2170" i="42" s="1"/>
  <c r="A2170" i="42"/>
  <c r="D2170" i="42" s="1"/>
  <c r="C2169" i="42"/>
  <c r="B2169" i="42"/>
  <c r="AN2169" i="42" s="1"/>
  <c r="A2169" i="42"/>
  <c r="D2169" i="42" s="1"/>
  <c r="C2168" i="42"/>
  <c r="B2168" i="42"/>
  <c r="AN2168" i="42" s="1"/>
  <c r="A2168" i="42"/>
  <c r="D2168" i="42" s="1"/>
  <c r="C2167" i="42"/>
  <c r="B2167" i="42"/>
  <c r="AN2167" i="42" s="1"/>
  <c r="A2167" i="42"/>
  <c r="D2167" i="42" s="1"/>
  <c r="C2166" i="42"/>
  <c r="B2166" i="42"/>
  <c r="AN2166" i="42" s="1"/>
  <c r="A2166" i="42"/>
  <c r="D2166" i="42" s="1"/>
  <c r="C2165" i="42"/>
  <c r="B2165" i="42"/>
  <c r="AN2165" i="42" s="1"/>
  <c r="A2165" i="42"/>
  <c r="D2165" i="42" s="1"/>
  <c r="C2164" i="42"/>
  <c r="B2164" i="42"/>
  <c r="AN2164" i="42" s="1"/>
  <c r="A2164" i="42"/>
  <c r="D2164" i="42" s="1"/>
  <c r="C2163" i="42"/>
  <c r="B2163" i="42"/>
  <c r="AN2163" i="42" s="1"/>
  <c r="A2163" i="42"/>
  <c r="D2163" i="42" s="1"/>
  <c r="C2162" i="42"/>
  <c r="B2162" i="42"/>
  <c r="AN2162" i="42" s="1"/>
  <c r="A2162" i="42"/>
  <c r="D2162" i="42" s="1"/>
  <c r="C2161" i="42"/>
  <c r="B2161" i="42"/>
  <c r="AN2161" i="42" s="1"/>
  <c r="A2161" i="42"/>
  <c r="D2161" i="42" s="1"/>
  <c r="C2160" i="42"/>
  <c r="B2160" i="42"/>
  <c r="AN2160" i="42" s="1"/>
  <c r="A2160" i="42"/>
  <c r="D2160" i="42" s="1"/>
  <c r="C2159" i="42"/>
  <c r="B2159" i="42"/>
  <c r="AN2159" i="42" s="1"/>
  <c r="A2159" i="42"/>
  <c r="D2159" i="42" s="1"/>
  <c r="C2158" i="42"/>
  <c r="B2158" i="42"/>
  <c r="AN2158" i="42" s="1"/>
  <c r="A2158" i="42"/>
  <c r="D2158" i="42" s="1"/>
  <c r="C2157" i="42"/>
  <c r="B2157" i="42"/>
  <c r="AN2157" i="42" s="1"/>
  <c r="A2157" i="42"/>
  <c r="D2157" i="42" s="1"/>
  <c r="C2156" i="42"/>
  <c r="B2156" i="42"/>
  <c r="AN2156" i="42" s="1"/>
  <c r="A2156" i="42"/>
  <c r="D2156" i="42" s="1"/>
  <c r="C2155" i="42"/>
  <c r="B2155" i="42"/>
  <c r="AN2155" i="42" s="1"/>
  <c r="A2155" i="42"/>
  <c r="D2155" i="42" s="1"/>
  <c r="C2154" i="42"/>
  <c r="B2154" i="42"/>
  <c r="AN2154" i="42" s="1"/>
  <c r="A2154" i="42"/>
  <c r="D2154" i="42" s="1"/>
  <c r="C2153" i="42"/>
  <c r="B2153" i="42"/>
  <c r="AN2153" i="42" s="1"/>
  <c r="A2153" i="42"/>
  <c r="D2153" i="42" s="1"/>
  <c r="C2152" i="42"/>
  <c r="B2152" i="42"/>
  <c r="AN2152" i="42" s="1"/>
  <c r="A2152" i="42"/>
  <c r="D2152" i="42" s="1"/>
  <c r="C2151" i="42"/>
  <c r="B2151" i="42"/>
  <c r="AN2151" i="42" s="1"/>
  <c r="A2151" i="42"/>
  <c r="D2151" i="42" s="1"/>
  <c r="C2150" i="42"/>
  <c r="B2150" i="42"/>
  <c r="AN2150" i="42" s="1"/>
  <c r="A2150" i="42"/>
  <c r="D2150" i="42" s="1"/>
  <c r="C2149" i="42"/>
  <c r="B2149" i="42"/>
  <c r="AN2149" i="42" s="1"/>
  <c r="A2149" i="42"/>
  <c r="D2149" i="42" s="1"/>
  <c r="C2148" i="42"/>
  <c r="B2148" i="42"/>
  <c r="AN2148" i="42" s="1"/>
  <c r="A2148" i="42"/>
  <c r="D2148" i="42" s="1"/>
  <c r="C2147" i="42"/>
  <c r="B2147" i="42"/>
  <c r="AN2147" i="42" s="1"/>
  <c r="A2147" i="42"/>
  <c r="D2147" i="42" s="1"/>
  <c r="C2146" i="42"/>
  <c r="B2146" i="42"/>
  <c r="AN2146" i="42" s="1"/>
  <c r="A2146" i="42"/>
  <c r="D2146" i="42" s="1"/>
  <c r="C2145" i="42"/>
  <c r="B2145" i="42"/>
  <c r="AN2145" i="42" s="1"/>
  <c r="A2145" i="42"/>
  <c r="D2145" i="42" s="1"/>
  <c r="C2144" i="42"/>
  <c r="B2144" i="42"/>
  <c r="AN2144" i="42" s="1"/>
  <c r="A2144" i="42"/>
  <c r="D2144" i="42" s="1"/>
  <c r="C2143" i="42"/>
  <c r="B2143" i="42"/>
  <c r="AN2143" i="42" s="1"/>
  <c r="A2143" i="42"/>
  <c r="D2143" i="42" s="1"/>
  <c r="C2142" i="42"/>
  <c r="B2142" i="42"/>
  <c r="AN2142" i="42" s="1"/>
  <c r="A2142" i="42"/>
  <c r="D2142" i="42" s="1"/>
  <c r="C2141" i="42"/>
  <c r="B2141" i="42"/>
  <c r="AN2141" i="42" s="1"/>
  <c r="A2141" i="42"/>
  <c r="D2141" i="42" s="1"/>
  <c r="C2140" i="42"/>
  <c r="B2140" i="42"/>
  <c r="AN2140" i="42" s="1"/>
  <c r="A2140" i="42"/>
  <c r="D2140" i="42" s="1"/>
  <c r="C2139" i="42"/>
  <c r="B2139" i="42"/>
  <c r="AN2139" i="42" s="1"/>
  <c r="A2139" i="42"/>
  <c r="D2139" i="42" s="1"/>
  <c r="C2138" i="42"/>
  <c r="B2138" i="42"/>
  <c r="AN2138" i="42" s="1"/>
  <c r="A2138" i="42"/>
  <c r="D2138" i="42" s="1"/>
  <c r="C2137" i="42"/>
  <c r="B2137" i="42"/>
  <c r="AN2137" i="42" s="1"/>
  <c r="A2137" i="42"/>
  <c r="D2137" i="42" s="1"/>
  <c r="C2136" i="42"/>
  <c r="B2136" i="42"/>
  <c r="AN2136" i="42" s="1"/>
  <c r="A2136" i="42"/>
  <c r="D2136" i="42" s="1"/>
  <c r="C2135" i="42"/>
  <c r="B2135" i="42"/>
  <c r="AN2135" i="42" s="1"/>
  <c r="A2135" i="42"/>
  <c r="D2135" i="42" s="1"/>
  <c r="C2134" i="42"/>
  <c r="B2134" i="42"/>
  <c r="AN2134" i="42" s="1"/>
  <c r="A2134" i="42"/>
  <c r="D2134" i="42" s="1"/>
  <c r="C2133" i="42"/>
  <c r="B2133" i="42"/>
  <c r="AN2133" i="42" s="1"/>
  <c r="A2133" i="42"/>
  <c r="D2133" i="42" s="1"/>
  <c r="C2132" i="42"/>
  <c r="B2132" i="42"/>
  <c r="AN2132" i="42" s="1"/>
  <c r="A2132" i="42"/>
  <c r="D2132" i="42" s="1"/>
  <c r="C2131" i="42"/>
  <c r="B2131" i="42"/>
  <c r="AN2131" i="42" s="1"/>
  <c r="A2131" i="42"/>
  <c r="D2131" i="42" s="1"/>
  <c r="C2130" i="42"/>
  <c r="B2130" i="42"/>
  <c r="AN2130" i="42" s="1"/>
  <c r="A2130" i="42"/>
  <c r="D2130" i="42" s="1"/>
  <c r="C2129" i="42"/>
  <c r="B2129" i="42"/>
  <c r="AN2129" i="42" s="1"/>
  <c r="A2129" i="42"/>
  <c r="D2129" i="42" s="1"/>
  <c r="C2128" i="42"/>
  <c r="B2128" i="42"/>
  <c r="AN2128" i="42" s="1"/>
  <c r="A2128" i="42"/>
  <c r="D2128" i="42" s="1"/>
  <c r="C2127" i="42"/>
  <c r="B2127" i="42"/>
  <c r="AN2127" i="42" s="1"/>
  <c r="A2127" i="42"/>
  <c r="D2127" i="42" s="1"/>
  <c r="C2126" i="42"/>
  <c r="B2126" i="42"/>
  <c r="AN2126" i="42" s="1"/>
  <c r="A2126" i="42"/>
  <c r="D2126" i="42" s="1"/>
  <c r="C2125" i="42"/>
  <c r="B2125" i="42"/>
  <c r="AN2125" i="42" s="1"/>
  <c r="A2125" i="42"/>
  <c r="D2125" i="42" s="1"/>
  <c r="C2124" i="42"/>
  <c r="B2124" i="42"/>
  <c r="AN2124" i="42" s="1"/>
  <c r="A2124" i="42"/>
  <c r="D2124" i="42" s="1"/>
  <c r="C2123" i="42"/>
  <c r="B2123" i="42"/>
  <c r="AN2123" i="42" s="1"/>
  <c r="A2123" i="42"/>
  <c r="D2123" i="42" s="1"/>
  <c r="C2122" i="42"/>
  <c r="B2122" i="42"/>
  <c r="AN2122" i="42" s="1"/>
  <c r="A2122" i="42"/>
  <c r="D2122" i="42" s="1"/>
  <c r="C2121" i="42"/>
  <c r="B2121" i="42"/>
  <c r="AN2121" i="42" s="1"/>
  <c r="A2121" i="42"/>
  <c r="D2121" i="42" s="1"/>
  <c r="C2120" i="42"/>
  <c r="B2120" i="42"/>
  <c r="AN2120" i="42" s="1"/>
  <c r="A2120" i="42"/>
  <c r="D2120" i="42" s="1"/>
  <c r="C2119" i="42"/>
  <c r="B2119" i="42"/>
  <c r="AN2119" i="42" s="1"/>
  <c r="A2119" i="42"/>
  <c r="D2119" i="42" s="1"/>
  <c r="C2118" i="42"/>
  <c r="B2118" i="42"/>
  <c r="AN2118" i="42" s="1"/>
  <c r="A2118" i="42"/>
  <c r="D2118" i="42" s="1"/>
  <c r="C2117" i="42"/>
  <c r="B2117" i="42"/>
  <c r="AN2117" i="42" s="1"/>
  <c r="A2117" i="42"/>
  <c r="D2117" i="42" s="1"/>
  <c r="C2116" i="42"/>
  <c r="B2116" i="42"/>
  <c r="AN2116" i="42" s="1"/>
  <c r="A2116" i="42"/>
  <c r="D2116" i="42" s="1"/>
  <c r="C2115" i="42"/>
  <c r="B2115" i="42"/>
  <c r="AN2115" i="42" s="1"/>
  <c r="A2115" i="42"/>
  <c r="D2115" i="42" s="1"/>
  <c r="C2114" i="42"/>
  <c r="B2114" i="42"/>
  <c r="AN2114" i="42" s="1"/>
  <c r="A2114" i="42"/>
  <c r="D2114" i="42" s="1"/>
  <c r="C2113" i="42"/>
  <c r="B2113" i="42"/>
  <c r="AN2113" i="42" s="1"/>
  <c r="A2113" i="42"/>
  <c r="D2113" i="42" s="1"/>
  <c r="C2112" i="42"/>
  <c r="B2112" i="42"/>
  <c r="AN2112" i="42" s="1"/>
  <c r="A2112" i="42"/>
  <c r="D2112" i="42" s="1"/>
  <c r="C2111" i="42"/>
  <c r="B2111" i="42"/>
  <c r="AN2111" i="42" s="1"/>
  <c r="A2111" i="42"/>
  <c r="D2111" i="42" s="1"/>
  <c r="C2110" i="42"/>
  <c r="B2110" i="42"/>
  <c r="AN2110" i="42" s="1"/>
  <c r="A2110" i="42"/>
  <c r="D2110" i="42" s="1"/>
  <c r="C2109" i="42"/>
  <c r="B2109" i="42"/>
  <c r="AN2109" i="42" s="1"/>
  <c r="A2109" i="42"/>
  <c r="D2109" i="42" s="1"/>
  <c r="C2108" i="42"/>
  <c r="B2108" i="42"/>
  <c r="AN2108" i="42" s="1"/>
  <c r="A2108" i="42"/>
  <c r="D2108" i="42" s="1"/>
  <c r="C2107" i="42"/>
  <c r="B2107" i="42"/>
  <c r="AN2107" i="42" s="1"/>
  <c r="A2107" i="42"/>
  <c r="D2107" i="42" s="1"/>
  <c r="C2106" i="42"/>
  <c r="B2106" i="42"/>
  <c r="AN2106" i="42" s="1"/>
  <c r="A2106" i="42"/>
  <c r="D2106" i="42" s="1"/>
  <c r="C2105" i="42"/>
  <c r="B2105" i="42"/>
  <c r="AN2105" i="42" s="1"/>
  <c r="A2105" i="42"/>
  <c r="D2105" i="42" s="1"/>
  <c r="C2104" i="42"/>
  <c r="B2104" i="42"/>
  <c r="AN2104" i="42" s="1"/>
  <c r="A2104" i="42"/>
  <c r="D2104" i="42" s="1"/>
  <c r="C2103" i="42"/>
  <c r="B2103" i="42"/>
  <c r="AN2103" i="42" s="1"/>
  <c r="A2103" i="42"/>
  <c r="D2103" i="42" s="1"/>
  <c r="C2102" i="42"/>
  <c r="B2102" i="42"/>
  <c r="AN2102" i="42" s="1"/>
  <c r="A2102" i="42"/>
  <c r="D2102" i="42" s="1"/>
  <c r="C2101" i="42"/>
  <c r="B2101" i="42"/>
  <c r="AN2101" i="42" s="1"/>
  <c r="A2101" i="42"/>
  <c r="D2101" i="42" s="1"/>
  <c r="C2100" i="42"/>
  <c r="B2100" i="42"/>
  <c r="AN2100" i="42" s="1"/>
  <c r="A2100" i="42"/>
  <c r="D2100" i="42" s="1"/>
  <c r="C2099" i="42"/>
  <c r="B2099" i="42"/>
  <c r="AN2099" i="42" s="1"/>
  <c r="A2099" i="42"/>
  <c r="D2099" i="42" s="1"/>
  <c r="C2098" i="42"/>
  <c r="B2098" i="42"/>
  <c r="AN2098" i="42" s="1"/>
  <c r="A2098" i="42"/>
  <c r="D2098" i="42" s="1"/>
  <c r="C2097" i="42"/>
  <c r="B2097" i="42"/>
  <c r="AN2097" i="42" s="1"/>
  <c r="A2097" i="42"/>
  <c r="D2097" i="42" s="1"/>
  <c r="C2096" i="42"/>
  <c r="B2096" i="42"/>
  <c r="AN2096" i="42" s="1"/>
  <c r="A2096" i="42"/>
  <c r="D2096" i="42" s="1"/>
  <c r="C2095" i="42"/>
  <c r="B2095" i="42"/>
  <c r="AN2095" i="42" s="1"/>
  <c r="A2095" i="42"/>
  <c r="D2095" i="42" s="1"/>
  <c r="C2094" i="42"/>
  <c r="B2094" i="42"/>
  <c r="AN2094" i="42" s="1"/>
  <c r="A2094" i="42"/>
  <c r="D2094" i="42" s="1"/>
  <c r="C2093" i="42"/>
  <c r="B2093" i="42"/>
  <c r="AN2093" i="42" s="1"/>
  <c r="A2093" i="42"/>
  <c r="D2093" i="42" s="1"/>
  <c r="C2092" i="42"/>
  <c r="B2092" i="42"/>
  <c r="AN2092" i="42" s="1"/>
  <c r="A2092" i="42"/>
  <c r="D2092" i="42" s="1"/>
  <c r="C2091" i="42"/>
  <c r="B2091" i="42"/>
  <c r="AN2091" i="42" s="1"/>
  <c r="A2091" i="42"/>
  <c r="D2091" i="42" s="1"/>
  <c r="C2090" i="42"/>
  <c r="B2090" i="42"/>
  <c r="AN2090" i="42" s="1"/>
  <c r="A2090" i="42"/>
  <c r="D2090" i="42" s="1"/>
  <c r="C2089" i="42"/>
  <c r="B2089" i="42"/>
  <c r="AN2089" i="42" s="1"/>
  <c r="A2089" i="42"/>
  <c r="D2089" i="42" s="1"/>
  <c r="C2088" i="42"/>
  <c r="B2088" i="42"/>
  <c r="AN2088" i="42" s="1"/>
  <c r="A2088" i="42"/>
  <c r="D2088" i="42" s="1"/>
  <c r="C2087" i="42"/>
  <c r="B2087" i="42"/>
  <c r="AN2087" i="42" s="1"/>
  <c r="A2087" i="42"/>
  <c r="D2087" i="42" s="1"/>
  <c r="C2086" i="42"/>
  <c r="B2086" i="42"/>
  <c r="AN2086" i="42" s="1"/>
  <c r="A2086" i="42"/>
  <c r="D2086" i="42" s="1"/>
  <c r="C2085" i="42"/>
  <c r="B2085" i="42"/>
  <c r="AN2085" i="42" s="1"/>
  <c r="A2085" i="42"/>
  <c r="D2085" i="42" s="1"/>
  <c r="C2084" i="42"/>
  <c r="B2084" i="42"/>
  <c r="AN2084" i="42" s="1"/>
  <c r="A2084" i="42"/>
  <c r="D2084" i="42" s="1"/>
  <c r="C2083" i="42"/>
  <c r="B2083" i="42"/>
  <c r="AN2083" i="42" s="1"/>
  <c r="A2083" i="42"/>
  <c r="D2083" i="42" s="1"/>
  <c r="C2082" i="42"/>
  <c r="B2082" i="42"/>
  <c r="AN2082" i="42" s="1"/>
  <c r="A2082" i="42"/>
  <c r="D2082" i="42" s="1"/>
  <c r="C2081" i="42"/>
  <c r="B2081" i="42"/>
  <c r="AN2081" i="42" s="1"/>
  <c r="A2081" i="42"/>
  <c r="D2081" i="42" s="1"/>
  <c r="C2080" i="42"/>
  <c r="B2080" i="42"/>
  <c r="AN2080" i="42" s="1"/>
  <c r="A2080" i="42"/>
  <c r="D2080" i="42" s="1"/>
  <c r="C2079" i="42"/>
  <c r="B2079" i="42"/>
  <c r="AN2079" i="42" s="1"/>
  <c r="A2079" i="42"/>
  <c r="D2079" i="42" s="1"/>
  <c r="C2078" i="42"/>
  <c r="B2078" i="42"/>
  <c r="AN2078" i="42" s="1"/>
  <c r="A2078" i="42"/>
  <c r="D2078" i="42" s="1"/>
  <c r="C2077" i="42"/>
  <c r="B2077" i="42"/>
  <c r="AN2077" i="42" s="1"/>
  <c r="A2077" i="42"/>
  <c r="D2077" i="42" s="1"/>
  <c r="C2076" i="42"/>
  <c r="B2076" i="42"/>
  <c r="AN2076" i="42" s="1"/>
  <c r="A2076" i="42"/>
  <c r="D2076" i="42" s="1"/>
  <c r="C2075" i="42"/>
  <c r="B2075" i="42"/>
  <c r="AN2075" i="42" s="1"/>
  <c r="A2075" i="42"/>
  <c r="D2075" i="42" s="1"/>
  <c r="C2074" i="42"/>
  <c r="B2074" i="42"/>
  <c r="AN2074" i="42" s="1"/>
  <c r="A2074" i="42"/>
  <c r="D2074" i="42" s="1"/>
  <c r="C2073" i="42"/>
  <c r="B2073" i="42"/>
  <c r="AN2073" i="42" s="1"/>
  <c r="A2073" i="42"/>
  <c r="D2073" i="42" s="1"/>
  <c r="C2072" i="42"/>
  <c r="B2072" i="42"/>
  <c r="AN2072" i="42" s="1"/>
  <c r="A2072" i="42"/>
  <c r="D2072" i="42" s="1"/>
  <c r="C2071" i="42"/>
  <c r="B2071" i="42"/>
  <c r="AN2071" i="42" s="1"/>
  <c r="A2071" i="42"/>
  <c r="D2071" i="42" s="1"/>
  <c r="C2070" i="42"/>
  <c r="B2070" i="42"/>
  <c r="AN2070" i="42" s="1"/>
  <c r="A2070" i="42"/>
  <c r="D2070" i="42" s="1"/>
  <c r="C2069" i="42"/>
  <c r="B2069" i="42"/>
  <c r="AN2069" i="42" s="1"/>
  <c r="A2069" i="42"/>
  <c r="D2069" i="42" s="1"/>
  <c r="C2068" i="42"/>
  <c r="B2068" i="42"/>
  <c r="AN2068" i="42" s="1"/>
  <c r="A2068" i="42"/>
  <c r="D2068" i="42" s="1"/>
  <c r="C2067" i="42"/>
  <c r="B2067" i="42"/>
  <c r="AN2067" i="42" s="1"/>
  <c r="A2067" i="42"/>
  <c r="D2067" i="42" s="1"/>
  <c r="C2066" i="42"/>
  <c r="B2066" i="42"/>
  <c r="AN2066" i="42" s="1"/>
  <c r="A2066" i="42"/>
  <c r="D2066" i="42" s="1"/>
  <c r="C2065" i="42"/>
  <c r="B2065" i="42"/>
  <c r="AN2065" i="42" s="1"/>
  <c r="A2065" i="42"/>
  <c r="D2065" i="42" s="1"/>
  <c r="C2064" i="42"/>
  <c r="B2064" i="42"/>
  <c r="AN2064" i="42" s="1"/>
  <c r="A2064" i="42"/>
  <c r="D2064" i="42" s="1"/>
  <c r="C2063" i="42"/>
  <c r="B2063" i="42"/>
  <c r="AN2063" i="42" s="1"/>
  <c r="A2063" i="42"/>
  <c r="D2063" i="42" s="1"/>
  <c r="C2062" i="42"/>
  <c r="B2062" i="42"/>
  <c r="AN2062" i="42" s="1"/>
  <c r="A2062" i="42"/>
  <c r="D2062" i="42" s="1"/>
  <c r="C2061" i="42"/>
  <c r="B2061" i="42"/>
  <c r="AN2061" i="42" s="1"/>
  <c r="A2061" i="42"/>
  <c r="D2061" i="42" s="1"/>
  <c r="C2060" i="42"/>
  <c r="B2060" i="42"/>
  <c r="AN2060" i="42" s="1"/>
  <c r="A2060" i="42"/>
  <c r="D2060" i="42" s="1"/>
  <c r="C2059" i="42"/>
  <c r="B2059" i="42"/>
  <c r="AN2059" i="42" s="1"/>
  <c r="A2059" i="42"/>
  <c r="D2059" i="42" s="1"/>
  <c r="C2058" i="42"/>
  <c r="B2058" i="42"/>
  <c r="AN2058" i="42" s="1"/>
  <c r="A2058" i="42"/>
  <c r="D2058" i="42" s="1"/>
  <c r="C2057" i="42"/>
  <c r="B2057" i="42"/>
  <c r="AN2057" i="42" s="1"/>
  <c r="A2057" i="42"/>
  <c r="D2057" i="42" s="1"/>
  <c r="C2056" i="42"/>
  <c r="B2056" i="42"/>
  <c r="AN2056" i="42" s="1"/>
  <c r="A2056" i="42"/>
  <c r="D2056" i="42" s="1"/>
  <c r="C2055" i="42"/>
  <c r="B2055" i="42"/>
  <c r="AN2055" i="42" s="1"/>
  <c r="A2055" i="42"/>
  <c r="D2055" i="42" s="1"/>
  <c r="C2054" i="42"/>
  <c r="B2054" i="42"/>
  <c r="AN2054" i="42" s="1"/>
  <c r="A2054" i="42"/>
  <c r="D2054" i="42" s="1"/>
  <c r="C2053" i="42"/>
  <c r="B2053" i="42"/>
  <c r="AN2053" i="42" s="1"/>
  <c r="A2053" i="42"/>
  <c r="D2053" i="42" s="1"/>
  <c r="C2052" i="42"/>
  <c r="B2052" i="42"/>
  <c r="AN2052" i="42" s="1"/>
  <c r="A2052" i="42"/>
  <c r="D2052" i="42" s="1"/>
  <c r="C2051" i="42"/>
  <c r="B2051" i="42"/>
  <c r="AN2051" i="42" s="1"/>
  <c r="A2051" i="42"/>
  <c r="D2051" i="42" s="1"/>
  <c r="C2050" i="42"/>
  <c r="B2050" i="42"/>
  <c r="AN2050" i="42" s="1"/>
  <c r="A2050" i="42"/>
  <c r="D2050" i="42" s="1"/>
  <c r="C2049" i="42"/>
  <c r="B2049" i="42"/>
  <c r="AN2049" i="42" s="1"/>
  <c r="A2049" i="42"/>
  <c r="D2049" i="42" s="1"/>
  <c r="C2048" i="42"/>
  <c r="B2048" i="42"/>
  <c r="AN2048" i="42" s="1"/>
  <c r="A2048" i="42"/>
  <c r="D2048" i="42" s="1"/>
  <c r="C2047" i="42"/>
  <c r="B2047" i="42"/>
  <c r="AN2047" i="42" s="1"/>
  <c r="A2047" i="42"/>
  <c r="D2047" i="42" s="1"/>
  <c r="C2046" i="42"/>
  <c r="B2046" i="42"/>
  <c r="AN2046" i="42" s="1"/>
  <c r="A2046" i="42"/>
  <c r="D2046" i="42" s="1"/>
  <c r="C2045" i="42"/>
  <c r="B2045" i="42"/>
  <c r="AN2045" i="42" s="1"/>
  <c r="A2045" i="42"/>
  <c r="D2045" i="42" s="1"/>
  <c r="C2044" i="42"/>
  <c r="B2044" i="42"/>
  <c r="AN2044" i="42" s="1"/>
  <c r="A2044" i="42"/>
  <c r="D2044" i="42" s="1"/>
  <c r="C2043" i="42"/>
  <c r="B2043" i="42"/>
  <c r="AN2043" i="42" s="1"/>
  <c r="A2043" i="42"/>
  <c r="D2043" i="42" s="1"/>
  <c r="C2042" i="42"/>
  <c r="B2042" i="42"/>
  <c r="AN2042" i="42" s="1"/>
  <c r="A2042" i="42"/>
  <c r="D2042" i="42" s="1"/>
  <c r="C2041" i="42"/>
  <c r="B2041" i="42"/>
  <c r="AN2041" i="42" s="1"/>
  <c r="A2041" i="42"/>
  <c r="D2041" i="42" s="1"/>
  <c r="C2040" i="42"/>
  <c r="B2040" i="42"/>
  <c r="AN2040" i="42" s="1"/>
  <c r="A2040" i="42"/>
  <c r="D2040" i="42" s="1"/>
  <c r="C2039" i="42"/>
  <c r="B2039" i="42"/>
  <c r="AN2039" i="42" s="1"/>
  <c r="A2039" i="42"/>
  <c r="D2039" i="42" s="1"/>
  <c r="C2038" i="42"/>
  <c r="B2038" i="42"/>
  <c r="AN2038" i="42" s="1"/>
  <c r="A2038" i="42"/>
  <c r="D2038" i="42" s="1"/>
  <c r="C2037" i="42"/>
  <c r="B2037" i="42"/>
  <c r="AN2037" i="42" s="1"/>
  <c r="A2037" i="42"/>
  <c r="D2037" i="42" s="1"/>
  <c r="C2036" i="42"/>
  <c r="B2036" i="42"/>
  <c r="AN2036" i="42" s="1"/>
  <c r="A2036" i="42"/>
  <c r="D2036" i="42" s="1"/>
  <c r="C2035" i="42"/>
  <c r="B2035" i="42"/>
  <c r="AN2035" i="42" s="1"/>
  <c r="A2035" i="42"/>
  <c r="D2035" i="42" s="1"/>
  <c r="C2034" i="42"/>
  <c r="B2034" i="42"/>
  <c r="AN2034" i="42" s="1"/>
  <c r="A2034" i="42"/>
  <c r="D2034" i="42" s="1"/>
  <c r="C2033" i="42"/>
  <c r="B2033" i="42"/>
  <c r="AN2033" i="42" s="1"/>
  <c r="A2033" i="42"/>
  <c r="D2033" i="42" s="1"/>
  <c r="C2032" i="42"/>
  <c r="B2032" i="42"/>
  <c r="AN2032" i="42" s="1"/>
  <c r="A2032" i="42"/>
  <c r="D2032" i="42" s="1"/>
  <c r="C2031" i="42"/>
  <c r="B2031" i="42"/>
  <c r="AN2031" i="42" s="1"/>
  <c r="A2031" i="42"/>
  <c r="D2031" i="42" s="1"/>
  <c r="C2030" i="42"/>
  <c r="B2030" i="42"/>
  <c r="AN2030" i="42" s="1"/>
  <c r="A2030" i="42"/>
  <c r="D2030" i="42" s="1"/>
  <c r="C2029" i="42"/>
  <c r="B2029" i="42"/>
  <c r="AN2029" i="42" s="1"/>
  <c r="A2029" i="42"/>
  <c r="D2029" i="42" s="1"/>
  <c r="C2028" i="42"/>
  <c r="B2028" i="42"/>
  <c r="AN2028" i="42" s="1"/>
  <c r="A2028" i="42"/>
  <c r="D2028" i="42" s="1"/>
  <c r="C2027" i="42"/>
  <c r="B2027" i="42"/>
  <c r="AN2027" i="42" s="1"/>
  <c r="A2027" i="42"/>
  <c r="D2027" i="42" s="1"/>
  <c r="C2026" i="42"/>
  <c r="B2026" i="42"/>
  <c r="AN2026" i="42" s="1"/>
  <c r="A2026" i="42"/>
  <c r="D2026" i="42" s="1"/>
  <c r="C2025" i="42"/>
  <c r="B2025" i="42"/>
  <c r="AN2025" i="42" s="1"/>
  <c r="A2025" i="42"/>
  <c r="D2025" i="42" s="1"/>
  <c r="C2024" i="42"/>
  <c r="B2024" i="42"/>
  <c r="AN2024" i="42" s="1"/>
  <c r="A2024" i="42"/>
  <c r="D2024" i="42" s="1"/>
  <c r="C2023" i="42"/>
  <c r="B2023" i="42"/>
  <c r="AN2023" i="42" s="1"/>
  <c r="A2023" i="42"/>
  <c r="D2023" i="42" s="1"/>
  <c r="C2022" i="42"/>
  <c r="B2022" i="42"/>
  <c r="AN2022" i="42" s="1"/>
  <c r="A2022" i="42"/>
  <c r="D2022" i="42" s="1"/>
  <c r="C2021" i="42"/>
  <c r="B2021" i="42"/>
  <c r="AN2021" i="42" s="1"/>
  <c r="A2021" i="42"/>
  <c r="D2021" i="42" s="1"/>
  <c r="C2020" i="42"/>
  <c r="B2020" i="42"/>
  <c r="AN2020" i="42" s="1"/>
  <c r="A2020" i="42"/>
  <c r="D2020" i="42" s="1"/>
  <c r="C2019" i="42"/>
  <c r="B2019" i="42"/>
  <c r="AN2019" i="42" s="1"/>
  <c r="A2019" i="42"/>
  <c r="D2019" i="42" s="1"/>
  <c r="C2018" i="42"/>
  <c r="B2018" i="42"/>
  <c r="AN2018" i="42" s="1"/>
  <c r="A2018" i="42"/>
  <c r="D2018" i="42" s="1"/>
  <c r="C2017" i="42"/>
  <c r="B2017" i="42"/>
  <c r="AN2017" i="42" s="1"/>
  <c r="A2017" i="42"/>
  <c r="D2017" i="42" s="1"/>
  <c r="C2016" i="42"/>
  <c r="B2016" i="42"/>
  <c r="AN2016" i="42" s="1"/>
  <c r="A2016" i="42"/>
  <c r="D2016" i="42" s="1"/>
  <c r="C2015" i="42"/>
  <c r="B2015" i="42"/>
  <c r="AN2015" i="42" s="1"/>
  <c r="A2015" i="42"/>
  <c r="D2015" i="42" s="1"/>
  <c r="C2014" i="42"/>
  <c r="B2014" i="42"/>
  <c r="AN2014" i="42" s="1"/>
  <c r="A2014" i="42"/>
  <c r="D2014" i="42" s="1"/>
  <c r="C2013" i="42"/>
  <c r="B2013" i="42"/>
  <c r="AN2013" i="42" s="1"/>
  <c r="A2013" i="42"/>
  <c r="D2013" i="42" s="1"/>
  <c r="C2012" i="42"/>
  <c r="B2012" i="42"/>
  <c r="AN2012" i="42" s="1"/>
  <c r="A2012" i="42"/>
  <c r="D2012" i="42" s="1"/>
  <c r="C2011" i="42"/>
  <c r="B2011" i="42"/>
  <c r="AN2011" i="42" s="1"/>
  <c r="A2011" i="42"/>
  <c r="D2011" i="42" s="1"/>
  <c r="C2010" i="42"/>
  <c r="B2010" i="42"/>
  <c r="AN2010" i="42" s="1"/>
  <c r="A2010" i="42"/>
  <c r="D2010" i="42" s="1"/>
  <c r="C2009" i="42"/>
  <c r="B2009" i="42"/>
  <c r="AN2009" i="42" s="1"/>
  <c r="A2009" i="42"/>
  <c r="D2009" i="42" s="1"/>
  <c r="C2008" i="42"/>
  <c r="B2008" i="42"/>
  <c r="AN2008" i="42" s="1"/>
  <c r="A2008" i="42"/>
  <c r="D2008" i="42" s="1"/>
  <c r="C2007" i="42"/>
  <c r="B2007" i="42"/>
  <c r="AN2007" i="42" s="1"/>
  <c r="A2007" i="42"/>
  <c r="D2007" i="42" s="1"/>
  <c r="C2006" i="42"/>
  <c r="B2006" i="42"/>
  <c r="AN2006" i="42" s="1"/>
  <c r="A2006" i="42"/>
  <c r="D2006" i="42" s="1"/>
  <c r="C2005" i="42"/>
  <c r="B2005" i="42"/>
  <c r="AN2005" i="42" s="1"/>
  <c r="A2005" i="42"/>
  <c r="D2005" i="42" s="1"/>
  <c r="C2004" i="42"/>
  <c r="B2004" i="42"/>
  <c r="AN2004" i="42" s="1"/>
  <c r="A2004" i="42"/>
  <c r="D2004" i="42" s="1"/>
  <c r="C2003" i="42"/>
  <c r="B2003" i="42"/>
  <c r="AN2003" i="42" s="1"/>
  <c r="A2003" i="42"/>
  <c r="D2003" i="42" s="1"/>
  <c r="C2002" i="42"/>
  <c r="B2002" i="42"/>
  <c r="AN2002" i="42" s="1"/>
  <c r="A2002" i="42"/>
  <c r="D2002" i="42" s="1"/>
  <c r="C2001" i="42"/>
  <c r="B2001" i="42"/>
  <c r="AN2001" i="42" s="1"/>
  <c r="A2001" i="42"/>
  <c r="D2001" i="42" s="1"/>
  <c r="C2000" i="42"/>
  <c r="B2000" i="42"/>
  <c r="AN2000" i="42" s="1"/>
  <c r="A2000" i="42"/>
  <c r="D2000" i="42" s="1"/>
  <c r="C1999" i="42"/>
  <c r="B1999" i="42"/>
  <c r="AN1999" i="42" s="1"/>
  <c r="A1999" i="42"/>
  <c r="D1999" i="42" s="1"/>
  <c r="C1998" i="42"/>
  <c r="B1998" i="42"/>
  <c r="AN1998" i="42" s="1"/>
  <c r="A1998" i="42"/>
  <c r="D1998" i="42" s="1"/>
  <c r="C1997" i="42"/>
  <c r="B1997" i="42"/>
  <c r="AN1997" i="42" s="1"/>
  <c r="A1997" i="42"/>
  <c r="D1997" i="42" s="1"/>
  <c r="C1996" i="42"/>
  <c r="B1996" i="42"/>
  <c r="AN1996" i="42" s="1"/>
  <c r="A1996" i="42"/>
  <c r="D1996" i="42" s="1"/>
  <c r="C1995" i="42"/>
  <c r="B1995" i="42"/>
  <c r="AN1995" i="42" s="1"/>
  <c r="A1995" i="42"/>
  <c r="D1995" i="42" s="1"/>
  <c r="C1994" i="42"/>
  <c r="B1994" i="42"/>
  <c r="AN1994" i="42" s="1"/>
  <c r="A1994" i="42"/>
  <c r="D1994" i="42" s="1"/>
  <c r="C1993" i="42"/>
  <c r="B1993" i="42"/>
  <c r="AN1993" i="42" s="1"/>
  <c r="A1993" i="42"/>
  <c r="D1993" i="42" s="1"/>
  <c r="C1992" i="42"/>
  <c r="B1992" i="42"/>
  <c r="AN1992" i="42" s="1"/>
  <c r="A1992" i="42"/>
  <c r="D1992" i="42" s="1"/>
  <c r="C1991" i="42"/>
  <c r="B1991" i="42"/>
  <c r="AN1991" i="42" s="1"/>
  <c r="A1991" i="42"/>
  <c r="D1991" i="42" s="1"/>
  <c r="C1990" i="42"/>
  <c r="B1990" i="42"/>
  <c r="AN1990" i="42" s="1"/>
  <c r="A1990" i="42"/>
  <c r="D1990" i="42" s="1"/>
  <c r="C1989" i="42"/>
  <c r="B1989" i="42"/>
  <c r="AN1989" i="42" s="1"/>
  <c r="A1989" i="42"/>
  <c r="D1989" i="42" s="1"/>
  <c r="C1988" i="42"/>
  <c r="B1988" i="42"/>
  <c r="AN1988" i="42" s="1"/>
  <c r="A1988" i="42"/>
  <c r="D1988" i="42" s="1"/>
  <c r="C1987" i="42"/>
  <c r="B1987" i="42"/>
  <c r="AN1987" i="42" s="1"/>
  <c r="A1987" i="42"/>
  <c r="D1987" i="42" s="1"/>
  <c r="C1986" i="42"/>
  <c r="B1986" i="42"/>
  <c r="AN1986" i="42" s="1"/>
  <c r="A1986" i="42"/>
  <c r="D1986" i="42" s="1"/>
  <c r="C1985" i="42"/>
  <c r="B1985" i="42"/>
  <c r="AN1985" i="42" s="1"/>
  <c r="A1985" i="42"/>
  <c r="D1985" i="42" s="1"/>
  <c r="C1984" i="42"/>
  <c r="B1984" i="42"/>
  <c r="AN1984" i="42" s="1"/>
  <c r="A1984" i="42"/>
  <c r="D1984" i="42" s="1"/>
  <c r="C1983" i="42"/>
  <c r="B1983" i="42"/>
  <c r="AN1983" i="42" s="1"/>
  <c r="A1983" i="42"/>
  <c r="D1983" i="42" s="1"/>
  <c r="C1982" i="42"/>
  <c r="B1982" i="42"/>
  <c r="AN1982" i="42" s="1"/>
  <c r="A1982" i="42"/>
  <c r="D1982" i="42" s="1"/>
  <c r="C1981" i="42"/>
  <c r="B1981" i="42"/>
  <c r="AN1981" i="42" s="1"/>
  <c r="A1981" i="42"/>
  <c r="D1981" i="42" s="1"/>
  <c r="C1980" i="42"/>
  <c r="B1980" i="42"/>
  <c r="AN1980" i="42" s="1"/>
  <c r="A1980" i="42"/>
  <c r="D1980" i="42" s="1"/>
  <c r="C1979" i="42"/>
  <c r="B1979" i="42"/>
  <c r="AN1979" i="42" s="1"/>
  <c r="A1979" i="42"/>
  <c r="D1979" i="42" s="1"/>
  <c r="C1978" i="42"/>
  <c r="B1978" i="42"/>
  <c r="AN1978" i="42" s="1"/>
  <c r="A1978" i="42"/>
  <c r="D1978" i="42" s="1"/>
  <c r="C1977" i="42"/>
  <c r="B1977" i="42"/>
  <c r="AN1977" i="42" s="1"/>
  <c r="A1977" i="42"/>
  <c r="D1977" i="42" s="1"/>
  <c r="C1976" i="42"/>
  <c r="B1976" i="42"/>
  <c r="AN1976" i="42" s="1"/>
  <c r="A1976" i="42"/>
  <c r="D1976" i="42" s="1"/>
  <c r="C1975" i="42"/>
  <c r="B1975" i="42"/>
  <c r="AN1975" i="42" s="1"/>
  <c r="A1975" i="42"/>
  <c r="D1975" i="42" s="1"/>
  <c r="C1974" i="42"/>
  <c r="B1974" i="42"/>
  <c r="AN1974" i="42" s="1"/>
  <c r="A1974" i="42"/>
  <c r="D1974" i="42" s="1"/>
  <c r="C1973" i="42"/>
  <c r="B1973" i="42"/>
  <c r="AN1973" i="42" s="1"/>
  <c r="A1973" i="42"/>
  <c r="D1973" i="42" s="1"/>
  <c r="C1972" i="42"/>
  <c r="B1972" i="42"/>
  <c r="AN1972" i="42" s="1"/>
  <c r="A1972" i="42"/>
  <c r="D1972" i="42" s="1"/>
  <c r="C1971" i="42"/>
  <c r="B1971" i="42"/>
  <c r="AN1971" i="42" s="1"/>
  <c r="A1971" i="42"/>
  <c r="D1971" i="42" s="1"/>
  <c r="C1970" i="42"/>
  <c r="B1970" i="42"/>
  <c r="AN1970" i="42" s="1"/>
  <c r="A1970" i="42"/>
  <c r="D1970" i="42" s="1"/>
  <c r="C1969" i="42"/>
  <c r="B1969" i="42"/>
  <c r="AN1969" i="42" s="1"/>
  <c r="A1969" i="42"/>
  <c r="D1969" i="42" s="1"/>
  <c r="C1968" i="42"/>
  <c r="B1968" i="42"/>
  <c r="AN1968" i="42" s="1"/>
  <c r="A1968" i="42"/>
  <c r="D1968" i="42" s="1"/>
  <c r="C1967" i="42"/>
  <c r="B1967" i="42"/>
  <c r="AN1967" i="42" s="1"/>
  <c r="A1967" i="42"/>
  <c r="D1967" i="42" s="1"/>
  <c r="C1966" i="42"/>
  <c r="B1966" i="42"/>
  <c r="AN1966" i="42" s="1"/>
  <c r="A1966" i="42"/>
  <c r="D1966" i="42" s="1"/>
  <c r="C1965" i="42"/>
  <c r="B1965" i="42"/>
  <c r="AN1965" i="42" s="1"/>
  <c r="A1965" i="42"/>
  <c r="D1965" i="42" s="1"/>
  <c r="C1964" i="42"/>
  <c r="B1964" i="42"/>
  <c r="AN1964" i="42" s="1"/>
  <c r="A1964" i="42"/>
  <c r="D1964" i="42" s="1"/>
  <c r="C1963" i="42"/>
  <c r="B1963" i="42"/>
  <c r="AN1963" i="42" s="1"/>
  <c r="A1963" i="42"/>
  <c r="D1963" i="42" s="1"/>
  <c r="C1962" i="42"/>
  <c r="B1962" i="42"/>
  <c r="AN1962" i="42" s="1"/>
  <c r="A1962" i="42"/>
  <c r="D1962" i="42" s="1"/>
  <c r="C1961" i="42"/>
  <c r="B1961" i="42"/>
  <c r="AN1961" i="42" s="1"/>
  <c r="A1961" i="42"/>
  <c r="D1961" i="42" s="1"/>
  <c r="C1960" i="42"/>
  <c r="B1960" i="42"/>
  <c r="AN1960" i="42" s="1"/>
  <c r="A1960" i="42"/>
  <c r="D1960" i="42" s="1"/>
  <c r="C1959" i="42"/>
  <c r="B1959" i="42"/>
  <c r="AN1959" i="42" s="1"/>
  <c r="A1959" i="42"/>
  <c r="D1959" i="42" s="1"/>
  <c r="C1958" i="42"/>
  <c r="B1958" i="42"/>
  <c r="AN1958" i="42" s="1"/>
  <c r="A1958" i="42"/>
  <c r="D1958" i="42" s="1"/>
  <c r="C1957" i="42"/>
  <c r="B1957" i="42"/>
  <c r="AN1957" i="42" s="1"/>
  <c r="A1957" i="42"/>
  <c r="D1957" i="42" s="1"/>
  <c r="C1956" i="42"/>
  <c r="B1956" i="42"/>
  <c r="AN1956" i="42" s="1"/>
  <c r="A1956" i="42"/>
  <c r="D1956" i="42" s="1"/>
  <c r="C1955" i="42"/>
  <c r="B1955" i="42"/>
  <c r="AN1955" i="42" s="1"/>
  <c r="A1955" i="42"/>
  <c r="D1955" i="42" s="1"/>
  <c r="C1954" i="42"/>
  <c r="B1954" i="42"/>
  <c r="AN1954" i="42" s="1"/>
  <c r="A1954" i="42"/>
  <c r="D1954" i="42" s="1"/>
  <c r="C1953" i="42"/>
  <c r="B1953" i="42"/>
  <c r="AN1953" i="42" s="1"/>
  <c r="A1953" i="42"/>
  <c r="D1953" i="42" s="1"/>
  <c r="C1952" i="42"/>
  <c r="B1952" i="42"/>
  <c r="AN1952" i="42" s="1"/>
  <c r="A1952" i="42"/>
  <c r="D1952" i="42" s="1"/>
  <c r="C1951" i="42"/>
  <c r="B1951" i="42"/>
  <c r="AN1951" i="42" s="1"/>
  <c r="A1951" i="42"/>
  <c r="D1951" i="42" s="1"/>
  <c r="C1950" i="42"/>
  <c r="B1950" i="42"/>
  <c r="AN1950" i="42" s="1"/>
  <c r="A1950" i="42"/>
  <c r="D1950" i="42" s="1"/>
  <c r="C1949" i="42"/>
  <c r="B1949" i="42"/>
  <c r="AN1949" i="42" s="1"/>
  <c r="A1949" i="42"/>
  <c r="D1949" i="42" s="1"/>
  <c r="C1948" i="42"/>
  <c r="B1948" i="42"/>
  <c r="AN1948" i="42" s="1"/>
  <c r="A1948" i="42"/>
  <c r="D1948" i="42" s="1"/>
  <c r="C1947" i="42"/>
  <c r="B1947" i="42"/>
  <c r="AN1947" i="42" s="1"/>
  <c r="A1947" i="42"/>
  <c r="D1947" i="42" s="1"/>
  <c r="C1946" i="42"/>
  <c r="B1946" i="42"/>
  <c r="AN1946" i="42" s="1"/>
  <c r="A1946" i="42"/>
  <c r="D1946" i="42" s="1"/>
  <c r="C1945" i="42"/>
  <c r="B1945" i="42"/>
  <c r="AN1945" i="42" s="1"/>
  <c r="A1945" i="42"/>
  <c r="D1945" i="42" s="1"/>
  <c r="C1944" i="42"/>
  <c r="B1944" i="42"/>
  <c r="AN1944" i="42" s="1"/>
  <c r="A1944" i="42"/>
  <c r="D1944" i="42" s="1"/>
  <c r="C1943" i="42"/>
  <c r="B1943" i="42"/>
  <c r="AN1943" i="42" s="1"/>
  <c r="A1943" i="42"/>
  <c r="D1943" i="42" s="1"/>
  <c r="C1942" i="42"/>
  <c r="B1942" i="42"/>
  <c r="AN1942" i="42" s="1"/>
  <c r="A1942" i="42"/>
  <c r="D1942" i="42" s="1"/>
  <c r="C1941" i="42"/>
  <c r="B1941" i="42"/>
  <c r="AN1941" i="42" s="1"/>
  <c r="A1941" i="42"/>
  <c r="D1941" i="42" s="1"/>
  <c r="C1940" i="42"/>
  <c r="B1940" i="42"/>
  <c r="AN1940" i="42" s="1"/>
  <c r="A1940" i="42"/>
  <c r="D1940" i="42" s="1"/>
  <c r="C1939" i="42"/>
  <c r="B1939" i="42"/>
  <c r="AN1939" i="42" s="1"/>
  <c r="A1939" i="42"/>
  <c r="D1939" i="42" s="1"/>
  <c r="C1938" i="42"/>
  <c r="B1938" i="42"/>
  <c r="AN1938" i="42" s="1"/>
  <c r="A1938" i="42"/>
  <c r="D1938" i="42" s="1"/>
  <c r="C1937" i="42"/>
  <c r="B1937" i="42"/>
  <c r="AN1937" i="42" s="1"/>
  <c r="A1937" i="42"/>
  <c r="D1937" i="42" s="1"/>
  <c r="C1936" i="42"/>
  <c r="B1936" i="42"/>
  <c r="AN1936" i="42" s="1"/>
  <c r="A1936" i="42"/>
  <c r="D1936" i="42" s="1"/>
  <c r="C1935" i="42"/>
  <c r="B1935" i="42"/>
  <c r="AN1935" i="42" s="1"/>
  <c r="A1935" i="42"/>
  <c r="D1935" i="42" s="1"/>
  <c r="C1934" i="42"/>
  <c r="B1934" i="42"/>
  <c r="AN1934" i="42" s="1"/>
  <c r="A1934" i="42"/>
  <c r="D1934" i="42" s="1"/>
  <c r="C1933" i="42"/>
  <c r="B1933" i="42"/>
  <c r="AN1933" i="42" s="1"/>
  <c r="A1933" i="42"/>
  <c r="D1933" i="42" s="1"/>
  <c r="C1932" i="42"/>
  <c r="B1932" i="42"/>
  <c r="AN1932" i="42" s="1"/>
  <c r="A1932" i="42"/>
  <c r="D1932" i="42" s="1"/>
  <c r="C1931" i="42"/>
  <c r="B1931" i="42"/>
  <c r="AN1931" i="42" s="1"/>
  <c r="A1931" i="42"/>
  <c r="D1931" i="42" s="1"/>
  <c r="C1930" i="42"/>
  <c r="B1930" i="42"/>
  <c r="AN1930" i="42" s="1"/>
  <c r="A1930" i="42"/>
  <c r="D1930" i="42" s="1"/>
  <c r="C1929" i="42"/>
  <c r="B1929" i="42"/>
  <c r="AN1929" i="42" s="1"/>
  <c r="A1929" i="42"/>
  <c r="D1929" i="42" s="1"/>
  <c r="C1928" i="42"/>
  <c r="B1928" i="42"/>
  <c r="AN1928" i="42" s="1"/>
  <c r="A1928" i="42"/>
  <c r="D1928" i="42" s="1"/>
  <c r="C1927" i="42"/>
  <c r="B1927" i="42"/>
  <c r="AN1927" i="42" s="1"/>
  <c r="A1927" i="42"/>
  <c r="D1927" i="42" s="1"/>
  <c r="C1926" i="42"/>
  <c r="B1926" i="42"/>
  <c r="AN1926" i="42" s="1"/>
  <c r="A1926" i="42"/>
  <c r="D1926" i="42" s="1"/>
  <c r="C1925" i="42"/>
  <c r="B1925" i="42"/>
  <c r="AN1925" i="42" s="1"/>
  <c r="A1925" i="42"/>
  <c r="D1925" i="42" s="1"/>
  <c r="C1924" i="42"/>
  <c r="B1924" i="42"/>
  <c r="AN1924" i="42" s="1"/>
  <c r="A1924" i="42"/>
  <c r="D1924" i="42" s="1"/>
  <c r="C1923" i="42"/>
  <c r="B1923" i="42"/>
  <c r="AN1923" i="42" s="1"/>
  <c r="A1923" i="42"/>
  <c r="D1923" i="42" s="1"/>
  <c r="C1922" i="42"/>
  <c r="B1922" i="42"/>
  <c r="AN1922" i="42" s="1"/>
  <c r="A1922" i="42"/>
  <c r="D1922" i="42" s="1"/>
  <c r="C1921" i="42"/>
  <c r="B1921" i="42"/>
  <c r="AN1921" i="42" s="1"/>
  <c r="A1921" i="42"/>
  <c r="D1921" i="42" s="1"/>
  <c r="C1920" i="42"/>
  <c r="B1920" i="42"/>
  <c r="AN1920" i="42" s="1"/>
  <c r="A1920" i="42"/>
  <c r="D1920" i="42" s="1"/>
  <c r="C1919" i="42"/>
  <c r="B1919" i="42"/>
  <c r="AN1919" i="42" s="1"/>
  <c r="A1919" i="42"/>
  <c r="D1919" i="42" s="1"/>
  <c r="C1918" i="42"/>
  <c r="B1918" i="42"/>
  <c r="AN1918" i="42" s="1"/>
  <c r="A1918" i="42"/>
  <c r="D1918" i="42" s="1"/>
  <c r="C1917" i="42"/>
  <c r="B1917" i="42"/>
  <c r="AN1917" i="42" s="1"/>
  <c r="A1917" i="42"/>
  <c r="D1917" i="42" s="1"/>
  <c r="C1916" i="42"/>
  <c r="B1916" i="42"/>
  <c r="AN1916" i="42" s="1"/>
  <c r="A1916" i="42"/>
  <c r="D1916" i="42" s="1"/>
  <c r="C1915" i="42"/>
  <c r="B1915" i="42"/>
  <c r="AN1915" i="42" s="1"/>
  <c r="A1915" i="42"/>
  <c r="D1915" i="42" s="1"/>
  <c r="C1914" i="42"/>
  <c r="B1914" i="42"/>
  <c r="AN1914" i="42" s="1"/>
  <c r="A1914" i="42"/>
  <c r="D1914" i="42" s="1"/>
  <c r="C1913" i="42"/>
  <c r="B1913" i="42"/>
  <c r="AN1913" i="42" s="1"/>
  <c r="A1913" i="42"/>
  <c r="D1913" i="42" s="1"/>
  <c r="C1912" i="42"/>
  <c r="B1912" i="42"/>
  <c r="AN1912" i="42" s="1"/>
  <c r="A1912" i="42"/>
  <c r="D1912" i="42" s="1"/>
  <c r="C1911" i="42"/>
  <c r="B1911" i="42"/>
  <c r="AN1911" i="42" s="1"/>
  <c r="A1911" i="42"/>
  <c r="D1911" i="42" s="1"/>
  <c r="C1910" i="42"/>
  <c r="B1910" i="42"/>
  <c r="AN1910" i="42" s="1"/>
  <c r="A1910" i="42"/>
  <c r="D1910" i="42" s="1"/>
  <c r="C1909" i="42"/>
  <c r="B1909" i="42"/>
  <c r="AN1909" i="42" s="1"/>
  <c r="A1909" i="42"/>
  <c r="D1909" i="42" s="1"/>
  <c r="C1908" i="42"/>
  <c r="B1908" i="42"/>
  <c r="AN1908" i="42" s="1"/>
  <c r="A1908" i="42"/>
  <c r="D1908" i="42" s="1"/>
  <c r="C1907" i="42"/>
  <c r="B1907" i="42"/>
  <c r="AN1907" i="42" s="1"/>
  <c r="A1907" i="42"/>
  <c r="D1907" i="42" s="1"/>
  <c r="C1906" i="42"/>
  <c r="B1906" i="42"/>
  <c r="AN1906" i="42" s="1"/>
  <c r="A1906" i="42"/>
  <c r="D1906" i="42" s="1"/>
  <c r="C1905" i="42"/>
  <c r="B1905" i="42"/>
  <c r="AN1905" i="42" s="1"/>
  <c r="A1905" i="42"/>
  <c r="D1905" i="42" s="1"/>
  <c r="C1904" i="42"/>
  <c r="B1904" i="42"/>
  <c r="AN1904" i="42" s="1"/>
  <c r="A1904" i="42"/>
  <c r="D1904" i="42" s="1"/>
  <c r="C1903" i="42"/>
  <c r="B1903" i="42"/>
  <c r="AN1903" i="42" s="1"/>
  <c r="A1903" i="42"/>
  <c r="D1903" i="42" s="1"/>
  <c r="C1902" i="42"/>
  <c r="B1902" i="42"/>
  <c r="AN1902" i="42" s="1"/>
  <c r="A1902" i="42"/>
  <c r="D1902" i="42" s="1"/>
  <c r="C1901" i="42"/>
  <c r="B1901" i="42"/>
  <c r="AN1901" i="42" s="1"/>
  <c r="A1901" i="42"/>
  <c r="D1901" i="42" s="1"/>
  <c r="C1900" i="42"/>
  <c r="B1900" i="42"/>
  <c r="AN1900" i="42" s="1"/>
  <c r="A1900" i="42"/>
  <c r="D1900" i="42" s="1"/>
  <c r="C1899" i="42"/>
  <c r="B1899" i="42"/>
  <c r="AN1899" i="42" s="1"/>
  <c r="A1899" i="42"/>
  <c r="D1899" i="42" s="1"/>
  <c r="C1898" i="42"/>
  <c r="B1898" i="42"/>
  <c r="AN1898" i="42" s="1"/>
  <c r="A1898" i="42"/>
  <c r="D1898" i="42" s="1"/>
  <c r="C1897" i="42"/>
  <c r="B1897" i="42"/>
  <c r="AN1897" i="42" s="1"/>
  <c r="A1897" i="42"/>
  <c r="D1897" i="42" s="1"/>
  <c r="C1896" i="42"/>
  <c r="B1896" i="42"/>
  <c r="AN1896" i="42" s="1"/>
  <c r="A1896" i="42"/>
  <c r="D1896" i="42" s="1"/>
  <c r="C1895" i="42"/>
  <c r="B1895" i="42"/>
  <c r="AN1895" i="42" s="1"/>
  <c r="A1895" i="42"/>
  <c r="D1895" i="42" s="1"/>
  <c r="C1894" i="42"/>
  <c r="B1894" i="42"/>
  <c r="AN1894" i="42" s="1"/>
  <c r="A1894" i="42"/>
  <c r="D1894" i="42" s="1"/>
  <c r="C1893" i="42"/>
  <c r="B1893" i="42"/>
  <c r="AN1893" i="42" s="1"/>
  <c r="A1893" i="42"/>
  <c r="D1893" i="42" s="1"/>
  <c r="C1892" i="42"/>
  <c r="B1892" i="42"/>
  <c r="AN1892" i="42" s="1"/>
  <c r="A1892" i="42"/>
  <c r="D1892" i="42" s="1"/>
  <c r="C1891" i="42"/>
  <c r="B1891" i="42"/>
  <c r="AN1891" i="42" s="1"/>
  <c r="A1891" i="42"/>
  <c r="D1891" i="42" s="1"/>
  <c r="C1890" i="42"/>
  <c r="B1890" i="42"/>
  <c r="AN1890" i="42" s="1"/>
  <c r="A1890" i="42"/>
  <c r="D1890" i="42" s="1"/>
  <c r="C1889" i="42"/>
  <c r="B1889" i="42"/>
  <c r="AN1889" i="42" s="1"/>
  <c r="A1889" i="42"/>
  <c r="D1889" i="42" s="1"/>
  <c r="C1888" i="42"/>
  <c r="B1888" i="42"/>
  <c r="AN1888" i="42" s="1"/>
  <c r="A1888" i="42"/>
  <c r="D1888" i="42" s="1"/>
  <c r="C1887" i="42"/>
  <c r="B1887" i="42"/>
  <c r="AN1887" i="42" s="1"/>
  <c r="A1887" i="42"/>
  <c r="D1887" i="42" s="1"/>
  <c r="C1886" i="42"/>
  <c r="B1886" i="42"/>
  <c r="AN1886" i="42" s="1"/>
  <c r="A1886" i="42"/>
  <c r="D1886" i="42" s="1"/>
  <c r="C1885" i="42"/>
  <c r="B1885" i="42"/>
  <c r="AN1885" i="42" s="1"/>
  <c r="A1885" i="42"/>
  <c r="D1885" i="42" s="1"/>
  <c r="C1884" i="42"/>
  <c r="B1884" i="42"/>
  <c r="AN1884" i="42" s="1"/>
  <c r="A1884" i="42"/>
  <c r="D1884" i="42" s="1"/>
  <c r="C1883" i="42"/>
  <c r="B1883" i="42"/>
  <c r="AN1883" i="42" s="1"/>
  <c r="A1883" i="42"/>
  <c r="D1883" i="42" s="1"/>
  <c r="C1882" i="42"/>
  <c r="B1882" i="42"/>
  <c r="AN1882" i="42" s="1"/>
  <c r="A1882" i="42"/>
  <c r="D1882" i="42" s="1"/>
  <c r="C1881" i="42"/>
  <c r="B1881" i="42"/>
  <c r="AN1881" i="42" s="1"/>
  <c r="A1881" i="42"/>
  <c r="D1881" i="42" s="1"/>
  <c r="C1880" i="42"/>
  <c r="B1880" i="42"/>
  <c r="AN1880" i="42" s="1"/>
  <c r="A1880" i="42"/>
  <c r="D1880" i="42" s="1"/>
  <c r="C1879" i="42"/>
  <c r="B1879" i="42"/>
  <c r="AN1879" i="42" s="1"/>
  <c r="A1879" i="42"/>
  <c r="D1879" i="42" s="1"/>
  <c r="C1878" i="42"/>
  <c r="B1878" i="42"/>
  <c r="AN1878" i="42" s="1"/>
  <c r="A1878" i="42"/>
  <c r="D1878" i="42" s="1"/>
  <c r="C1877" i="42"/>
  <c r="B1877" i="42"/>
  <c r="AN1877" i="42" s="1"/>
  <c r="A1877" i="42"/>
  <c r="D1877" i="42" s="1"/>
  <c r="C1876" i="42"/>
  <c r="B1876" i="42"/>
  <c r="AN1876" i="42" s="1"/>
  <c r="A1876" i="42"/>
  <c r="D1876" i="42" s="1"/>
  <c r="C1875" i="42"/>
  <c r="B1875" i="42"/>
  <c r="AN1875" i="42" s="1"/>
  <c r="A1875" i="42"/>
  <c r="D1875" i="42" s="1"/>
  <c r="C1874" i="42"/>
  <c r="B1874" i="42"/>
  <c r="AN1874" i="42" s="1"/>
  <c r="A1874" i="42"/>
  <c r="D1874" i="42" s="1"/>
  <c r="C1873" i="42"/>
  <c r="B1873" i="42"/>
  <c r="AN1873" i="42" s="1"/>
  <c r="A1873" i="42"/>
  <c r="D1873" i="42" s="1"/>
  <c r="C1872" i="42"/>
  <c r="B1872" i="42"/>
  <c r="AN1872" i="42" s="1"/>
  <c r="A1872" i="42"/>
  <c r="D1872" i="42" s="1"/>
  <c r="C1871" i="42"/>
  <c r="B1871" i="42"/>
  <c r="AN1871" i="42" s="1"/>
  <c r="A1871" i="42"/>
  <c r="D1871" i="42" s="1"/>
  <c r="C1870" i="42"/>
  <c r="B1870" i="42"/>
  <c r="AN1870" i="42" s="1"/>
  <c r="A1870" i="42"/>
  <c r="D1870" i="42" s="1"/>
  <c r="C1869" i="42"/>
  <c r="B1869" i="42"/>
  <c r="AN1869" i="42" s="1"/>
  <c r="A1869" i="42"/>
  <c r="D1869" i="42" s="1"/>
  <c r="C1868" i="42"/>
  <c r="B1868" i="42"/>
  <c r="AN1868" i="42" s="1"/>
  <c r="A1868" i="42"/>
  <c r="D1868" i="42" s="1"/>
  <c r="C1867" i="42"/>
  <c r="B1867" i="42"/>
  <c r="AN1867" i="42" s="1"/>
  <c r="A1867" i="42"/>
  <c r="D1867" i="42" s="1"/>
  <c r="C1866" i="42"/>
  <c r="B1866" i="42"/>
  <c r="AN1866" i="42" s="1"/>
  <c r="A1866" i="42"/>
  <c r="D1866" i="42" s="1"/>
  <c r="C1865" i="42"/>
  <c r="B1865" i="42"/>
  <c r="AN1865" i="42" s="1"/>
  <c r="A1865" i="42"/>
  <c r="D1865" i="42" s="1"/>
  <c r="C1864" i="42"/>
  <c r="B1864" i="42"/>
  <c r="AN1864" i="42" s="1"/>
  <c r="A1864" i="42"/>
  <c r="D1864" i="42" s="1"/>
  <c r="C1863" i="42"/>
  <c r="B1863" i="42"/>
  <c r="AN1863" i="42" s="1"/>
  <c r="A1863" i="42"/>
  <c r="D1863" i="42" s="1"/>
  <c r="C1862" i="42"/>
  <c r="B1862" i="42"/>
  <c r="AN1862" i="42" s="1"/>
  <c r="A1862" i="42"/>
  <c r="D1862" i="42" s="1"/>
  <c r="C1861" i="42"/>
  <c r="B1861" i="42"/>
  <c r="AN1861" i="42" s="1"/>
  <c r="A1861" i="42"/>
  <c r="D1861" i="42" s="1"/>
  <c r="C1860" i="42"/>
  <c r="B1860" i="42"/>
  <c r="AN1860" i="42" s="1"/>
  <c r="A1860" i="42"/>
  <c r="D1860" i="42" s="1"/>
  <c r="C1859" i="42"/>
  <c r="B1859" i="42"/>
  <c r="AN1859" i="42" s="1"/>
  <c r="A1859" i="42"/>
  <c r="D1859" i="42" s="1"/>
  <c r="C1858" i="42"/>
  <c r="B1858" i="42"/>
  <c r="AN1858" i="42" s="1"/>
  <c r="A1858" i="42"/>
  <c r="D1858" i="42" s="1"/>
  <c r="C1857" i="42"/>
  <c r="B1857" i="42"/>
  <c r="AN1857" i="42" s="1"/>
  <c r="A1857" i="42"/>
  <c r="D1857" i="42" s="1"/>
  <c r="C1856" i="42"/>
  <c r="B1856" i="42"/>
  <c r="AN1856" i="42" s="1"/>
  <c r="A1856" i="42"/>
  <c r="D1856" i="42" s="1"/>
  <c r="C1855" i="42"/>
  <c r="B1855" i="42"/>
  <c r="AN1855" i="42" s="1"/>
  <c r="A1855" i="42"/>
  <c r="D1855" i="42" s="1"/>
  <c r="C1854" i="42"/>
  <c r="B1854" i="42"/>
  <c r="AN1854" i="42" s="1"/>
  <c r="A1854" i="42"/>
  <c r="D1854" i="42" s="1"/>
  <c r="C1853" i="42"/>
  <c r="B1853" i="42"/>
  <c r="AN1853" i="42" s="1"/>
  <c r="A1853" i="42"/>
  <c r="D1853" i="42" s="1"/>
  <c r="C1852" i="42"/>
  <c r="B1852" i="42"/>
  <c r="AN1852" i="42" s="1"/>
  <c r="A1852" i="42"/>
  <c r="D1852" i="42" s="1"/>
  <c r="C1851" i="42"/>
  <c r="B1851" i="42"/>
  <c r="AN1851" i="42" s="1"/>
  <c r="A1851" i="42"/>
  <c r="D1851" i="42" s="1"/>
  <c r="C1850" i="42"/>
  <c r="B1850" i="42"/>
  <c r="AN1850" i="42" s="1"/>
  <c r="A1850" i="42"/>
  <c r="D1850" i="42" s="1"/>
  <c r="C1849" i="42"/>
  <c r="B1849" i="42"/>
  <c r="AN1849" i="42" s="1"/>
  <c r="A1849" i="42"/>
  <c r="D1849" i="42" s="1"/>
  <c r="C1848" i="42"/>
  <c r="B1848" i="42"/>
  <c r="AN1848" i="42" s="1"/>
  <c r="A1848" i="42"/>
  <c r="D1848" i="42" s="1"/>
  <c r="C1847" i="42"/>
  <c r="B1847" i="42"/>
  <c r="AN1847" i="42" s="1"/>
  <c r="A1847" i="42"/>
  <c r="D1847" i="42" s="1"/>
  <c r="C1846" i="42"/>
  <c r="B1846" i="42"/>
  <c r="AN1846" i="42" s="1"/>
  <c r="A1846" i="42"/>
  <c r="D1846" i="42" s="1"/>
  <c r="C1845" i="42"/>
  <c r="B1845" i="42"/>
  <c r="AN1845" i="42" s="1"/>
  <c r="A1845" i="42"/>
  <c r="D1845" i="42" s="1"/>
  <c r="C1844" i="42"/>
  <c r="B1844" i="42"/>
  <c r="AN1844" i="42" s="1"/>
  <c r="A1844" i="42"/>
  <c r="D1844" i="42" s="1"/>
  <c r="C1843" i="42"/>
  <c r="B1843" i="42"/>
  <c r="AN1843" i="42" s="1"/>
  <c r="A1843" i="42"/>
  <c r="D1843" i="42" s="1"/>
  <c r="C1842" i="42"/>
  <c r="B1842" i="42"/>
  <c r="AN1842" i="42" s="1"/>
  <c r="A1842" i="42"/>
  <c r="D1842" i="42" s="1"/>
  <c r="C1841" i="42"/>
  <c r="B1841" i="42"/>
  <c r="AN1841" i="42" s="1"/>
  <c r="A1841" i="42"/>
  <c r="D1841" i="42" s="1"/>
  <c r="C1840" i="42"/>
  <c r="B1840" i="42"/>
  <c r="AN1840" i="42" s="1"/>
  <c r="A1840" i="42"/>
  <c r="D1840" i="42" s="1"/>
  <c r="C1839" i="42"/>
  <c r="B1839" i="42"/>
  <c r="AN1839" i="42" s="1"/>
  <c r="A1839" i="42"/>
  <c r="D1839" i="42" s="1"/>
  <c r="C1838" i="42"/>
  <c r="B1838" i="42"/>
  <c r="AN1838" i="42" s="1"/>
  <c r="A1838" i="42"/>
  <c r="D1838" i="42" s="1"/>
  <c r="C1837" i="42"/>
  <c r="B1837" i="42"/>
  <c r="AN1837" i="42" s="1"/>
  <c r="A1837" i="42"/>
  <c r="D1837" i="42" s="1"/>
  <c r="C1836" i="42"/>
  <c r="B1836" i="42"/>
  <c r="AN1836" i="42" s="1"/>
  <c r="A1836" i="42"/>
  <c r="D1836" i="42" s="1"/>
  <c r="C1835" i="42"/>
  <c r="B1835" i="42"/>
  <c r="AN1835" i="42" s="1"/>
  <c r="A1835" i="42"/>
  <c r="D1835" i="42" s="1"/>
  <c r="C1834" i="42"/>
  <c r="B1834" i="42"/>
  <c r="AN1834" i="42" s="1"/>
  <c r="A1834" i="42"/>
  <c r="D1834" i="42" s="1"/>
  <c r="C1833" i="42"/>
  <c r="B1833" i="42"/>
  <c r="AN1833" i="42" s="1"/>
  <c r="A1833" i="42"/>
  <c r="D1833" i="42" s="1"/>
  <c r="C1832" i="42"/>
  <c r="B1832" i="42"/>
  <c r="AN1832" i="42" s="1"/>
  <c r="A1832" i="42"/>
  <c r="D1832" i="42" s="1"/>
  <c r="C1831" i="42"/>
  <c r="B1831" i="42"/>
  <c r="AN1831" i="42" s="1"/>
  <c r="A1831" i="42"/>
  <c r="D1831" i="42" s="1"/>
  <c r="C1830" i="42"/>
  <c r="B1830" i="42"/>
  <c r="AN1830" i="42" s="1"/>
  <c r="A1830" i="42"/>
  <c r="D1830" i="42" s="1"/>
  <c r="C1829" i="42"/>
  <c r="B1829" i="42"/>
  <c r="AN1829" i="42" s="1"/>
  <c r="A1829" i="42"/>
  <c r="D1829" i="42" s="1"/>
  <c r="C1828" i="42"/>
  <c r="B1828" i="42"/>
  <c r="AN1828" i="42" s="1"/>
  <c r="A1828" i="42"/>
  <c r="D1828" i="42" s="1"/>
  <c r="C1827" i="42"/>
  <c r="B1827" i="42"/>
  <c r="AN1827" i="42" s="1"/>
  <c r="A1827" i="42"/>
  <c r="D1827" i="42" s="1"/>
  <c r="C1826" i="42"/>
  <c r="B1826" i="42"/>
  <c r="AN1826" i="42" s="1"/>
  <c r="A1826" i="42"/>
  <c r="D1826" i="42" s="1"/>
  <c r="C1825" i="42"/>
  <c r="B1825" i="42"/>
  <c r="AN1825" i="42" s="1"/>
  <c r="A1825" i="42"/>
  <c r="D1825" i="42" s="1"/>
  <c r="C1824" i="42"/>
  <c r="B1824" i="42"/>
  <c r="AN1824" i="42" s="1"/>
  <c r="A1824" i="42"/>
  <c r="D1824" i="42" s="1"/>
  <c r="C1823" i="42"/>
  <c r="B1823" i="42"/>
  <c r="AN1823" i="42" s="1"/>
  <c r="A1823" i="42"/>
  <c r="D1823" i="42" s="1"/>
  <c r="C1822" i="42"/>
  <c r="B1822" i="42"/>
  <c r="AN1822" i="42" s="1"/>
  <c r="A1822" i="42"/>
  <c r="D1822" i="42" s="1"/>
  <c r="C1821" i="42"/>
  <c r="B1821" i="42"/>
  <c r="AN1821" i="42" s="1"/>
  <c r="A1821" i="42"/>
  <c r="D1821" i="42" s="1"/>
  <c r="C1820" i="42"/>
  <c r="B1820" i="42"/>
  <c r="AN1820" i="42" s="1"/>
  <c r="A1820" i="42"/>
  <c r="D1820" i="42" s="1"/>
  <c r="C1819" i="42"/>
  <c r="B1819" i="42"/>
  <c r="AN1819" i="42" s="1"/>
  <c r="A1819" i="42"/>
  <c r="D1819" i="42" s="1"/>
  <c r="C1818" i="42"/>
  <c r="B1818" i="42"/>
  <c r="AN1818" i="42" s="1"/>
  <c r="A1818" i="42"/>
  <c r="D1818" i="42" s="1"/>
  <c r="C1817" i="42"/>
  <c r="B1817" i="42"/>
  <c r="AN1817" i="42" s="1"/>
  <c r="A1817" i="42"/>
  <c r="D1817" i="42" s="1"/>
  <c r="C1816" i="42"/>
  <c r="B1816" i="42"/>
  <c r="AN1816" i="42" s="1"/>
  <c r="A1816" i="42"/>
  <c r="D1816" i="42" s="1"/>
  <c r="C1815" i="42"/>
  <c r="B1815" i="42"/>
  <c r="AN1815" i="42" s="1"/>
  <c r="A1815" i="42"/>
  <c r="D1815" i="42" s="1"/>
  <c r="C1814" i="42"/>
  <c r="B1814" i="42"/>
  <c r="AN1814" i="42" s="1"/>
  <c r="A1814" i="42"/>
  <c r="D1814" i="42" s="1"/>
  <c r="C1813" i="42"/>
  <c r="B1813" i="42"/>
  <c r="AN1813" i="42" s="1"/>
  <c r="A1813" i="42"/>
  <c r="D1813" i="42" s="1"/>
  <c r="C1812" i="42"/>
  <c r="B1812" i="42"/>
  <c r="AN1812" i="42" s="1"/>
  <c r="A1812" i="42"/>
  <c r="D1812" i="42" s="1"/>
  <c r="C1811" i="42"/>
  <c r="B1811" i="42"/>
  <c r="AN1811" i="42" s="1"/>
  <c r="A1811" i="42"/>
  <c r="D1811" i="42" s="1"/>
  <c r="C1810" i="42"/>
  <c r="B1810" i="42"/>
  <c r="AN1810" i="42" s="1"/>
  <c r="A1810" i="42"/>
  <c r="D1810" i="42" s="1"/>
  <c r="C1809" i="42"/>
  <c r="B1809" i="42"/>
  <c r="AN1809" i="42" s="1"/>
  <c r="A1809" i="42"/>
  <c r="D1809" i="42" s="1"/>
  <c r="C1808" i="42"/>
  <c r="B1808" i="42"/>
  <c r="AN1808" i="42" s="1"/>
  <c r="A1808" i="42"/>
  <c r="D1808" i="42" s="1"/>
  <c r="C1807" i="42"/>
  <c r="B1807" i="42"/>
  <c r="AN1807" i="42" s="1"/>
  <c r="A1807" i="42"/>
  <c r="D1807" i="42" s="1"/>
  <c r="C1806" i="42"/>
  <c r="B1806" i="42"/>
  <c r="AN1806" i="42" s="1"/>
  <c r="A1806" i="42"/>
  <c r="D1806" i="42" s="1"/>
  <c r="C1805" i="42"/>
  <c r="B1805" i="42"/>
  <c r="AN1805" i="42" s="1"/>
  <c r="A1805" i="42"/>
  <c r="D1805" i="42" s="1"/>
  <c r="C1804" i="42"/>
  <c r="B1804" i="42"/>
  <c r="AN1804" i="42" s="1"/>
  <c r="A1804" i="42"/>
  <c r="D1804" i="42" s="1"/>
  <c r="C1803" i="42"/>
  <c r="B1803" i="42"/>
  <c r="AN1803" i="42" s="1"/>
  <c r="A1803" i="42"/>
  <c r="D1803" i="42" s="1"/>
  <c r="C1802" i="42"/>
  <c r="B1802" i="42"/>
  <c r="AN1802" i="42" s="1"/>
  <c r="A1802" i="42"/>
  <c r="D1802" i="42" s="1"/>
  <c r="C1801" i="42"/>
  <c r="B1801" i="42"/>
  <c r="AN1801" i="42" s="1"/>
  <c r="A1801" i="42"/>
  <c r="D1801" i="42" s="1"/>
  <c r="C1800" i="42"/>
  <c r="B1800" i="42"/>
  <c r="AN1800" i="42" s="1"/>
  <c r="A1800" i="42"/>
  <c r="D1800" i="42" s="1"/>
  <c r="C1799" i="42"/>
  <c r="B1799" i="42"/>
  <c r="AN1799" i="42" s="1"/>
  <c r="A1799" i="42"/>
  <c r="D1799" i="42" s="1"/>
  <c r="C1798" i="42"/>
  <c r="B1798" i="42"/>
  <c r="AN1798" i="42" s="1"/>
  <c r="A1798" i="42"/>
  <c r="D1798" i="42" s="1"/>
  <c r="C1797" i="42"/>
  <c r="B1797" i="42"/>
  <c r="AN1797" i="42" s="1"/>
  <c r="A1797" i="42"/>
  <c r="D1797" i="42" s="1"/>
  <c r="C1796" i="42"/>
  <c r="B1796" i="42"/>
  <c r="AN1796" i="42" s="1"/>
  <c r="A1796" i="42"/>
  <c r="D1796" i="42" s="1"/>
  <c r="C1795" i="42"/>
  <c r="B1795" i="42"/>
  <c r="AN1795" i="42" s="1"/>
  <c r="A1795" i="42"/>
  <c r="D1795" i="42" s="1"/>
  <c r="C1794" i="42"/>
  <c r="B1794" i="42"/>
  <c r="AN1794" i="42" s="1"/>
  <c r="A1794" i="42"/>
  <c r="D1794" i="42" s="1"/>
  <c r="C1793" i="42"/>
  <c r="B1793" i="42"/>
  <c r="AN1793" i="42" s="1"/>
  <c r="A1793" i="42"/>
  <c r="D1793" i="42" s="1"/>
  <c r="C1792" i="42"/>
  <c r="B1792" i="42"/>
  <c r="AN1792" i="42" s="1"/>
  <c r="A1792" i="42"/>
  <c r="D1792" i="42" s="1"/>
  <c r="C1791" i="42"/>
  <c r="B1791" i="42"/>
  <c r="AN1791" i="42" s="1"/>
  <c r="A1791" i="42"/>
  <c r="D1791" i="42" s="1"/>
  <c r="C1790" i="42"/>
  <c r="B1790" i="42"/>
  <c r="AN1790" i="42" s="1"/>
  <c r="A1790" i="42"/>
  <c r="D1790" i="42" s="1"/>
  <c r="C1789" i="42"/>
  <c r="B1789" i="42"/>
  <c r="AN1789" i="42" s="1"/>
  <c r="A1789" i="42"/>
  <c r="D1789" i="42" s="1"/>
  <c r="C1788" i="42"/>
  <c r="B1788" i="42"/>
  <c r="AN1788" i="42" s="1"/>
  <c r="A1788" i="42"/>
  <c r="D1788" i="42" s="1"/>
  <c r="C1787" i="42"/>
  <c r="B1787" i="42"/>
  <c r="AN1787" i="42" s="1"/>
  <c r="A1787" i="42"/>
  <c r="D1787" i="42" s="1"/>
  <c r="C1786" i="42"/>
  <c r="B1786" i="42"/>
  <c r="AN1786" i="42" s="1"/>
  <c r="A1786" i="42"/>
  <c r="D1786" i="42" s="1"/>
  <c r="C1785" i="42"/>
  <c r="B1785" i="42"/>
  <c r="AN1785" i="42" s="1"/>
  <c r="A1785" i="42"/>
  <c r="D1785" i="42" s="1"/>
  <c r="C1784" i="42"/>
  <c r="B1784" i="42"/>
  <c r="AN1784" i="42" s="1"/>
  <c r="A1784" i="42"/>
  <c r="D1784" i="42" s="1"/>
  <c r="C1783" i="42"/>
  <c r="B1783" i="42"/>
  <c r="AN1783" i="42" s="1"/>
  <c r="A1783" i="42"/>
  <c r="D1783" i="42" s="1"/>
  <c r="C1782" i="42"/>
  <c r="B1782" i="42"/>
  <c r="AN1782" i="42" s="1"/>
  <c r="A1782" i="42"/>
  <c r="D1782" i="42" s="1"/>
  <c r="C1781" i="42"/>
  <c r="B1781" i="42"/>
  <c r="AN1781" i="42" s="1"/>
  <c r="A1781" i="42"/>
  <c r="D1781" i="42" s="1"/>
  <c r="C1780" i="42"/>
  <c r="B1780" i="42"/>
  <c r="AN1780" i="42" s="1"/>
  <c r="A1780" i="42"/>
  <c r="D1780" i="42" s="1"/>
  <c r="C1779" i="42"/>
  <c r="B1779" i="42"/>
  <c r="AN1779" i="42" s="1"/>
  <c r="A1779" i="42"/>
  <c r="D1779" i="42" s="1"/>
  <c r="C1778" i="42"/>
  <c r="B1778" i="42"/>
  <c r="AN1778" i="42" s="1"/>
  <c r="A1778" i="42"/>
  <c r="D1778" i="42" s="1"/>
  <c r="C1777" i="42"/>
  <c r="B1777" i="42"/>
  <c r="AN1777" i="42" s="1"/>
  <c r="A1777" i="42"/>
  <c r="D1777" i="42" s="1"/>
  <c r="C1776" i="42"/>
  <c r="B1776" i="42"/>
  <c r="AN1776" i="42" s="1"/>
  <c r="A1776" i="42"/>
  <c r="D1776" i="42" s="1"/>
  <c r="C1775" i="42"/>
  <c r="B1775" i="42"/>
  <c r="AN1775" i="42" s="1"/>
  <c r="A1775" i="42"/>
  <c r="D1775" i="42" s="1"/>
  <c r="C1774" i="42"/>
  <c r="B1774" i="42"/>
  <c r="AN1774" i="42" s="1"/>
  <c r="A1774" i="42"/>
  <c r="D1774" i="42" s="1"/>
  <c r="C1773" i="42"/>
  <c r="B1773" i="42"/>
  <c r="AN1773" i="42" s="1"/>
  <c r="A1773" i="42"/>
  <c r="D1773" i="42" s="1"/>
  <c r="C1772" i="42"/>
  <c r="B1772" i="42"/>
  <c r="AN1772" i="42" s="1"/>
  <c r="A1772" i="42"/>
  <c r="D1772" i="42" s="1"/>
  <c r="C1771" i="42"/>
  <c r="B1771" i="42"/>
  <c r="AN1771" i="42" s="1"/>
  <c r="A1771" i="42"/>
  <c r="D1771" i="42" s="1"/>
  <c r="C1770" i="42"/>
  <c r="B1770" i="42"/>
  <c r="AN1770" i="42" s="1"/>
  <c r="A1770" i="42"/>
  <c r="D1770" i="42" s="1"/>
  <c r="C1769" i="42"/>
  <c r="B1769" i="42"/>
  <c r="AN1769" i="42" s="1"/>
  <c r="A1769" i="42"/>
  <c r="D1769" i="42" s="1"/>
  <c r="C1768" i="42"/>
  <c r="B1768" i="42"/>
  <c r="AN1768" i="42" s="1"/>
  <c r="A1768" i="42"/>
  <c r="D1768" i="42" s="1"/>
  <c r="C1767" i="42"/>
  <c r="B1767" i="42"/>
  <c r="AN1767" i="42" s="1"/>
  <c r="A1767" i="42"/>
  <c r="D1767" i="42" s="1"/>
  <c r="C1766" i="42"/>
  <c r="B1766" i="42"/>
  <c r="AN1766" i="42" s="1"/>
  <c r="A1766" i="42"/>
  <c r="D1766" i="42" s="1"/>
  <c r="C1765" i="42"/>
  <c r="B1765" i="42"/>
  <c r="AN1765" i="42" s="1"/>
  <c r="A1765" i="42"/>
  <c r="D1765" i="42" s="1"/>
  <c r="C1764" i="42"/>
  <c r="B1764" i="42"/>
  <c r="AN1764" i="42" s="1"/>
  <c r="A1764" i="42"/>
  <c r="D1764" i="42" s="1"/>
  <c r="C1763" i="42"/>
  <c r="B1763" i="42"/>
  <c r="AN1763" i="42" s="1"/>
  <c r="A1763" i="42"/>
  <c r="D1763" i="42" s="1"/>
  <c r="C1762" i="42"/>
  <c r="B1762" i="42"/>
  <c r="AN1762" i="42" s="1"/>
  <c r="A1762" i="42"/>
  <c r="D1762" i="42" s="1"/>
  <c r="C1761" i="42"/>
  <c r="B1761" i="42"/>
  <c r="AN1761" i="42" s="1"/>
  <c r="A1761" i="42"/>
  <c r="D1761" i="42" s="1"/>
  <c r="C1760" i="42"/>
  <c r="B1760" i="42"/>
  <c r="AN1760" i="42" s="1"/>
  <c r="A1760" i="42"/>
  <c r="D1760" i="42" s="1"/>
  <c r="C1759" i="42"/>
  <c r="B1759" i="42"/>
  <c r="AN1759" i="42" s="1"/>
  <c r="A1759" i="42"/>
  <c r="D1759" i="42" s="1"/>
  <c r="C1758" i="42"/>
  <c r="B1758" i="42"/>
  <c r="AN1758" i="42" s="1"/>
  <c r="A1758" i="42"/>
  <c r="D1758" i="42" s="1"/>
  <c r="C1757" i="42"/>
  <c r="B1757" i="42"/>
  <c r="AN1757" i="42" s="1"/>
  <c r="A1757" i="42"/>
  <c r="D1757" i="42" s="1"/>
  <c r="C1756" i="42"/>
  <c r="B1756" i="42"/>
  <c r="AN1756" i="42" s="1"/>
  <c r="A1756" i="42"/>
  <c r="D1756" i="42" s="1"/>
  <c r="C1755" i="42"/>
  <c r="B1755" i="42"/>
  <c r="AN1755" i="42" s="1"/>
  <c r="A1755" i="42"/>
  <c r="D1755" i="42" s="1"/>
  <c r="C1754" i="42"/>
  <c r="B1754" i="42"/>
  <c r="AN1754" i="42" s="1"/>
  <c r="A1754" i="42"/>
  <c r="D1754" i="42" s="1"/>
  <c r="C1753" i="42"/>
  <c r="B1753" i="42"/>
  <c r="AN1753" i="42" s="1"/>
  <c r="A1753" i="42"/>
  <c r="D1753" i="42" s="1"/>
  <c r="C1752" i="42"/>
  <c r="B1752" i="42"/>
  <c r="AN1752" i="42" s="1"/>
  <c r="A1752" i="42"/>
  <c r="D1752" i="42" s="1"/>
  <c r="C1751" i="42"/>
  <c r="B1751" i="42"/>
  <c r="AN1751" i="42" s="1"/>
  <c r="A1751" i="42"/>
  <c r="D1751" i="42" s="1"/>
  <c r="C1750" i="42"/>
  <c r="B1750" i="42"/>
  <c r="AN1750" i="42" s="1"/>
  <c r="A1750" i="42"/>
  <c r="D1750" i="42" s="1"/>
  <c r="C1749" i="42"/>
  <c r="B1749" i="42"/>
  <c r="AN1749" i="42" s="1"/>
  <c r="A1749" i="42"/>
  <c r="D1749" i="42" s="1"/>
  <c r="C1748" i="42"/>
  <c r="B1748" i="42"/>
  <c r="AN1748" i="42" s="1"/>
  <c r="A1748" i="42"/>
  <c r="D1748" i="42" s="1"/>
  <c r="C1747" i="42"/>
  <c r="B1747" i="42"/>
  <c r="AN1747" i="42" s="1"/>
  <c r="A1747" i="42"/>
  <c r="D1747" i="42" s="1"/>
  <c r="C1746" i="42"/>
  <c r="B1746" i="42"/>
  <c r="AN1746" i="42" s="1"/>
  <c r="A1746" i="42"/>
  <c r="D1746" i="42" s="1"/>
  <c r="C1745" i="42"/>
  <c r="B1745" i="42"/>
  <c r="AN1745" i="42" s="1"/>
  <c r="A1745" i="42"/>
  <c r="D1745" i="42" s="1"/>
  <c r="C1744" i="42"/>
  <c r="B1744" i="42"/>
  <c r="AN1744" i="42" s="1"/>
  <c r="A1744" i="42"/>
  <c r="D1744" i="42" s="1"/>
  <c r="C1743" i="42"/>
  <c r="B1743" i="42"/>
  <c r="AN1743" i="42" s="1"/>
  <c r="A1743" i="42"/>
  <c r="D1743" i="42" s="1"/>
  <c r="C1742" i="42"/>
  <c r="B1742" i="42"/>
  <c r="AN1742" i="42" s="1"/>
  <c r="A1742" i="42"/>
  <c r="D1742" i="42" s="1"/>
  <c r="C1741" i="42"/>
  <c r="B1741" i="42"/>
  <c r="AN1741" i="42" s="1"/>
  <c r="A1741" i="42"/>
  <c r="D1741" i="42" s="1"/>
  <c r="C1740" i="42"/>
  <c r="B1740" i="42"/>
  <c r="AN1740" i="42" s="1"/>
  <c r="A1740" i="42"/>
  <c r="D1740" i="42" s="1"/>
  <c r="C1739" i="42"/>
  <c r="B1739" i="42"/>
  <c r="AN1739" i="42" s="1"/>
  <c r="A1739" i="42"/>
  <c r="D1739" i="42" s="1"/>
  <c r="C1738" i="42"/>
  <c r="B1738" i="42"/>
  <c r="AN1738" i="42" s="1"/>
  <c r="A1738" i="42"/>
  <c r="D1738" i="42" s="1"/>
  <c r="C1737" i="42"/>
  <c r="B1737" i="42"/>
  <c r="AN1737" i="42" s="1"/>
  <c r="A1737" i="42"/>
  <c r="D1737" i="42" s="1"/>
  <c r="C1736" i="42"/>
  <c r="B1736" i="42"/>
  <c r="AN1736" i="42" s="1"/>
  <c r="A1736" i="42"/>
  <c r="D1736" i="42" s="1"/>
  <c r="C1735" i="42"/>
  <c r="B1735" i="42"/>
  <c r="AN1735" i="42" s="1"/>
  <c r="A1735" i="42"/>
  <c r="D1735" i="42" s="1"/>
  <c r="C1734" i="42"/>
  <c r="B1734" i="42"/>
  <c r="AN1734" i="42" s="1"/>
  <c r="A1734" i="42"/>
  <c r="D1734" i="42" s="1"/>
  <c r="C1733" i="42"/>
  <c r="B1733" i="42"/>
  <c r="AN1733" i="42" s="1"/>
  <c r="A1733" i="42"/>
  <c r="D1733" i="42" s="1"/>
  <c r="C1732" i="42"/>
  <c r="B1732" i="42"/>
  <c r="AN1732" i="42" s="1"/>
  <c r="A1732" i="42"/>
  <c r="D1732" i="42" s="1"/>
  <c r="C1731" i="42"/>
  <c r="B1731" i="42"/>
  <c r="AN1731" i="42" s="1"/>
  <c r="A1731" i="42"/>
  <c r="D1731" i="42" s="1"/>
  <c r="C1730" i="42"/>
  <c r="B1730" i="42"/>
  <c r="AN1730" i="42" s="1"/>
  <c r="A1730" i="42"/>
  <c r="D1730" i="42" s="1"/>
  <c r="C1729" i="42"/>
  <c r="B1729" i="42"/>
  <c r="AN1729" i="42" s="1"/>
  <c r="A1729" i="42"/>
  <c r="D1729" i="42" s="1"/>
  <c r="C1728" i="42"/>
  <c r="B1728" i="42"/>
  <c r="AN1728" i="42" s="1"/>
  <c r="A1728" i="42"/>
  <c r="D1728" i="42" s="1"/>
  <c r="C1727" i="42"/>
  <c r="B1727" i="42"/>
  <c r="AN1727" i="42" s="1"/>
  <c r="A1727" i="42"/>
  <c r="D1727" i="42" s="1"/>
  <c r="C1726" i="42"/>
  <c r="B1726" i="42"/>
  <c r="AN1726" i="42" s="1"/>
  <c r="A1726" i="42"/>
  <c r="D1726" i="42" s="1"/>
  <c r="C1725" i="42"/>
  <c r="B1725" i="42"/>
  <c r="AN1725" i="42" s="1"/>
  <c r="A1725" i="42"/>
  <c r="D1725" i="42" s="1"/>
  <c r="C1724" i="42"/>
  <c r="B1724" i="42"/>
  <c r="AN1724" i="42" s="1"/>
  <c r="A1724" i="42"/>
  <c r="D1724" i="42" s="1"/>
  <c r="C1723" i="42"/>
  <c r="B1723" i="42"/>
  <c r="AN1723" i="42" s="1"/>
  <c r="A1723" i="42"/>
  <c r="D1723" i="42" s="1"/>
  <c r="C1722" i="42"/>
  <c r="B1722" i="42"/>
  <c r="AN1722" i="42" s="1"/>
  <c r="A1722" i="42"/>
  <c r="D1722" i="42" s="1"/>
  <c r="C1721" i="42"/>
  <c r="B1721" i="42"/>
  <c r="AN1721" i="42" s="1"/>
  <c r="A1721" i="42"/>
  <c r="D1721" i="42" s="1"/>
  <c r="C1720" i="42"/>
  <c r="B1720" i="42"/>
  <c r="AN1720" i="42" s="1"/>
  <c r="A1720" i="42"/>
  <c r="D1720" i="42" s="1"/>
  <c r="C1719" i="42"/>
  <c r="B1719" i="42"/>
  <c r="AN1719" i="42" s="1"/>
  <c r="A1719" i="42"/>
  <c r="D1719" i="42" s="1"/>
  <c r="C1718" i="42"/>
  <c r="B1718" i="42"/>
  <c r="AN1718" i="42" s="1"/>
  <c r="A1718" i="42"/>
  <c r="D1718" i="42" s="1"/>
  <c r="C1717" i="42"/>
  <c r="B1717" i="42"/>
  <c r="AN1717" i="42" s="1"/>
  <c r="A1717" i="42"/>
  <c r="D1717" i="42" s="1"/>
  <c r="C1716" i="42"/>
  <c r="B1716" i="42"/>
  <c r="AN1716" i="42" s="1"/>
  <c r="A1716" i="42"/>
  <c r="D1716" i="42" s="1"/>
  <c r="C1715" i="42"/>
  <c r="B1715" i="42"/>
  <c r="AN1715" i="42" s="1"/>
  <c r="A1715" i="42"/>
  <c r="D1715" i="42" s="1"/>
  <c r="C1714" i="42"/>
  <c r="B1714" i="42"/>
  <c r="AN1714" i="42" s="1"/>
  <c r="A1714" i="42"/>
  <c r="D1714" i="42" s="1"/>
  <c r="C1713" i="42"/>
  <c r="B1713" i="42"/>
  <c r="AN1713" i="42" s="1"/>
  <c r="A1713" i="42"/>
  <c r="D1713" i="42" s="1"/>
  <c r="C1712" i="42"/>
  <c r="B1712" i="42"/>
  <c r="AN1712" i="42" s="1"/>
  <c r="A1712" i="42"/>
  <c r="D1712" i="42" s="1"/>
  <c r="C1711" i="42"/>
  <c r="B1711" i="42"/>
  <c r="AN1711" i="42" s="1"/>
  <c r="A1711" i="42"/>
  <c r="D1711" i="42" s="1"/>
  <c r="C1710" i="42"/>
  <c r="B1710" i="42"/>
  <c r="AN1710" i="42" s="1"/>
  <c r="A1710" i="42"/>
  <c r="D1710" i="42" s="1"/>
  <c r="C1709" i="42"/>
  <c r="B1709" i="42"/>
  <c r="AN1709" i="42" s="1"/>
  <c r="A1709" i="42"/>
  <c r="D1709" i="42" s="1"/>
  <c r="C1708" i="42"/>
  <c r="B1708" i="42"/>
  <c r="AN1708" i="42" s="1"/>
  <c r="A1708" i="42"/>
  <c r="D1708" i="42" s="1"/>
  <c r="C1707" i="42"/>
  <c r="B1707" i="42"/>
  <c r="AN1707" i="42" s="1"/>
  <c r="A1707" i="42"/>
  <c r="D1707" i="42" s="1"/>
  <c r="C1706" i="42"/>
  <c r="B1706" i="42"/>
  <c r="AN1706" i="42" s="1"/>
  <c r="A1706" i="42"/>
  <c r="D1706" i="42" s="1"/>
  <c r="C1705" i="42"/>
  <c r="B1705" i="42"/>
  <c r="AN1705" i="42" s="1"/>
  <c r="A1705" i="42"/>
  <c r="D1705" i="42" s="1"/>
  <c r="C1704" i="42"/>
  <c r="B1704" i="42"/>
  <c r="AN1704" i="42" s="1"/>
  <c r="A1704" i="42"/>
  <c r="D1704" i="42" s="1"/>
  <c r="C1703" i="42"/>
  <c r="B1703" i="42"/>
  <c r="AN1703" i="42" s="1"/>
  <c r="A1703" i="42"/>
  <c r="D1703" i="42" s="1"/>
  <c r="C1702" i="42"/>
  <c r="B1702" i="42"/>
  <c r="AN1702" i="42" s="1"/>
  <c r="A1702" i="42"/>
  <c r="D1702" i="42" s="1"/>
  <c r="C1701" i="42"/>
  <c r="B1701" i="42"/>
  <c r="AN1701" i="42" s="1"/>
  <c r="A1701" i="42"/>
  <c r="D1701" i="42" s="1"/>
  <c r="C1700" i="42"/>
  <c r="B1700" i="42"/>
  <c r="AN1700" i="42" s="1"/>
  <c r="A1700" i="42"/>
  <c r="D1700" i="42" s="1"/>
  <c r="C1699" i="42"/>
  <c r="B1699" i="42"/>
  <c r="AN1699" i="42" s="1"/>
  <c r="A1699" i="42"/>
  <c r="D1699" i="42" s="1"/>
  <c r="C1698" i="42"/>
  <c r="B1698" i="42"/>
  <c r="AN1698" i="42" s="1"/>
  <c r="A1698" i="42"/>
  <c r="D1698" i="42" s="1"/>
  <c r="C1697" i="42"/>
  <c r="B1697" i="42"/>
  <c r="AN1697" i="42" s="1"/>
  <c r="A1697" i="42"/>
  <c r="D1697" i="42" s="1"/>
  <c r="C1696" i="42"/>
  <c r="B1696" i="42"/>
  <c r="AN1696" i="42" s="1"/>
  <c r="A1696" i="42"/>
  <c r="D1696" i="42" s="1"/>
  <c r="C1695" i="42"/>
  <c r="B1695" i="42"/>
  <c r="AN1695" i="42" s="1"/>
  <c r="A1695" i="42"/>
  <c r="D1695" i="42" s="1"/>
  <c r="C1694" i="42"/>
  <c r="B1694" i="42"/>
  <c r="AN1694" i="42" s="1"/>
  <c r="A1694" i="42"/>
  <c r="D1694" i="42" s="1"/>
  <c r="C1693" i="42"/>
  <c r="B1693" i="42"/>
  <c r="AN1693" i="42" s="1"/>
  <c r="A1693" i="42"/>
  <c r="D1693" i="42" s="1"/>
  <c r="C1692" i="42"/>
  <c r="B1692" i="42"/>
  <c r="AN1692" i="42" s="1"/>
  <c r="A1692" i="42"/>
  <c r="D1692" i="42" s="1"/>
  <c r="C1691" i="42"/>
  <c r="B1691" i="42"/>
  <c r="AN1691" i="42" s="1"/>
  <c r="A1691" i="42"/>
  <c r="D1691" i="42" s="1"/>
  <c r="C1690" i="42"/>
  <c r="B1690" i="42"/>
  <c r="AN1690" i="42" s="1"/>
  <c r="A1690" i="42"/>
  <c r="D1690" i="42" s="1"/>
  <c r="C1689" i="42"/>
  <c r="B1689" i="42"/>
  <c r="AN1689" i="42" s="1"/>
  <c r="A1689" i="42"/>
  <c r="D1689" i="42" s="1"/>
  <c r="C1688" i="42"/>
  <c r="B1688" i="42"/>
  <c r="AN1688" i="42" s="1"/>
  <c r="A1688" i="42"/>
  <c r="D1688" i="42" s="1"/>
  <c r="C1687" i="42"/>
  <c r="B1687" i="42"/>
  <c r="AN1687" i="42" s="1"/>
  <c r="A1687" i="42"/>
  <c r="D1687" i="42" s="1"/>
  <c r="C1686" i="42"/>
  <c r="B1686" i="42"/>
  <c r="AN1686" i="42" s="1"/>
  <c r="A1686" i="42"/>
  <c r="D1686" i="42" s="1"/>
  <c r="C1685" i="42"/>
  <c r="B1685" i="42"/>
  <c r="AN1685" i="42" s="1"/>
  <c r="A1685" i="42"/>
  <c r="D1685" i="42" s="1"/>
  <c r="C1684" i="42"/>
  <c r="B1684" i="42"/>
  <c r="AN1684" i="42" s="1"/>
  <c r="A1684" i="42"/>
  <c r="D1684" i="42" s="1"/>
  <c r="C1683" i="42"/>
  <c r="B1683" i="42"/>
  <c r="AN1683" i="42" s="1"/>
  <c r="A1683" i="42"/>
  <c r="D1683" i="42" s="1"/>
  <c r="C1682" i="42"/>
  <c r="B1682" i="42"/>
  <c r="AN1682" i="42" s="1"/>
  <c r="A1682" i="42"/>
  <c r="D1682" i="42" s="1"/>
  <c r="C1681" i="42"/>
  <c r="B1681" i="42"/>
  <c r="AN1681" i="42" s="1"/>
  <c r="A1681" i="42"/>
  <c r="D1681" i="42" s="1"/>
  <c r="C1680" i="42"/>
  <c r="B1680" i="42"/>
  <c r="AN1680" i="42" s="1"/>
  <c r="A1680" i="42"/>
  <c r="D1680" i="42" s="1"/>
  <c r="C1679" i="42"/>
  <c r="B1679" i="42"/>
  <c r="AN1679" i="42" s="1"/>
  <c r="A1679" i="42"/>
  <c r="D1679" i="42" s="1"/>
  <c r="C1678" i="42"/>
  <c r="B1678" i="42"/>
  <c r="AN1678" i="42" s="1"/>
  <c r="A1678" i="42"/>
  <c r="D1678" i="42" s="1"/>
  <c r="C1677" i="42"/>
  <c r="B1677" i="42"/>
  <c r="AN1677" i="42" s="1"/>
  <c r="A1677" i="42"/>
  <c r="D1677" i="42" s="1"/>
  <c r="C1676" i="42"/>
  <c r="B1676" i="42"/>
  <c r="AN1676" i="42" s="1"/>
  <c r="A1676" i="42"/>
  <c r="D1676" i="42" s="1"/>
  <c r="C1675" i="42"/>
  <c r="B1675" i="42"/>
  <c r="AN1675" i="42" s="1"/>
  <c r="A1675" i="42"/>
  <c r="D1675" i="42" s="1"/>
  <c r="C1674" i="42"/>
  <c r="B1674" i="42"/>
  <c r="AN1674" i="42" s="1"/>
  <c r="A1674" i="42"/>
  <c r="D1674" i="42" s="1"/>
  <c r="C1673" i="42"/>
  <c r="B1673" i="42"/>
  <c r="AN1673" i="42" s="1"/>
  <c r="A1673" i="42"/>
  <c r="D1673" i="42" s="1"/>
  <c r="C1672" i="42"/>
  <c r="B1672" i="42"/>
  <c r="AN1672" i="42" s="1"/>
  <c r="A1672" i="42"/>
  <c r="D1672" i="42" s="1"/>
  <c r="C1671" i="42"/>
  <c r="B1671" i="42"/>
  <c r="AN1671" i="42" s="1"/>
  <c r="A1671" i="42"/>
  <c r="D1671" i="42" s="1"/>
  <c r="C1670" i="42"/>
  <c r="B1670" i="42"/>
  <c r="AN1670" i="42" s="1"/>
  <c r="A1670" i="42"/>
  <c r="D1670" i="42" s="1"/>
  <c r="C1669" i="42"/>
  <c r="B1669" i="42"/>
  <c r="AN1669" i="42" s="1"/>
  <c r="A1669" i="42"/>
  <c r="D1669" i="42" s="1"/>
  <c r="C1668" i="42"/>
  <c r="B1668" i="42"/>
  <c r="AN1668" i="42" s="1"/>
  <c r="A1668" i="42"/>
  <c r="D1668" i="42" s="1"/>
  <c r="C1667" i="42"/>
  <c r="B1667" i="42"/>
  <c r="AN1667" i="42" s="1"/>
  <c r="A1667" i="42"/>
  <c r="D1667" i="42" s="1"/>
  <c r="C1666" i="42"/>
  <c r="B1666" i="42"/>
  <c r="AN1666" i="42" s="1"/>
  <c r="A1666" i="42"/>
  <c r="D1666" i="42" s="1"/>
  <c r="C1665" i="42"/>
  <c r="B1665" i="42"/>
  <c r="AN1665" i="42" s="1"/>
  <c r="A1665" i="42"/>
  <c r="D1665" i="42" s="1"/>
  <c r="C1664" i="42"/>
  <c r="B1664" i="42"/>
  <c r="AN1664" i="42" s="1"/>
  <c r="A1664" i="42"/>
  <c r="D1664" i="42" s="1"/>
  <c r="C1663" i="42"/>
  <c r="B1663" i="42"/>
  <c r="AN1663" i="42" s="1"/>
  <c r="A1663" i="42"/>
  <c r="D1663" i="42" s="1"/>
  <c r="C1662" i="42"/>
  <c r="B1662" i="42"/>
  <c r="AN1662" i="42" s="1"/>
  <c r="A1662" i="42"/>
  <c r="D1662" i="42" s="1"/>
  <c r="C1661" i="42"/>
  <c r="B1661" i="42"/>
  <c r="AN1661" i="42" s="1"/>
  <c r="A1661" i="42"/>
  <c r="D1661" i="42" s="1"/>
  <c r="C1660" i="42"/>
  <c r="B1660" i="42"/>
  <c r="AN1660" i="42" s="1"/>
  <c r="A1660" i="42"/>
  <c r="D1660" i="42" s="1"/>
  <c r="C1659" i="42"/>
  <c r="B1659" i="42"/>
  <c r="AN1659" i="42" s="1"/>
  <c r="A1659" i="42"/>
  <c r="D1659" i="42" s="1"/>
  <c r="C1658" i="42"/>
  <c r="B1658" i="42"/>
  <c r="AN1658" i="42" s="1"/>
  <c r="A1658" i="42"/>
  <c r="D1658" i="42" s="1"/>
  <c r="C1657" i="42"/>
  <c r="B1657" i="42"/>
  <c r="AN1657" i="42" s="1"/>
  <c r="A1657" i="42"/>
  <c r="D1657" i="42" s="1"/>
  <c r="C1656" i="42"/>
  <c r="B1656" i="42"/>
  <c r="AN1656" i="42" s="1"/>
  <c r="A1656" i="42"/>
  <c r="D1656" i="42" s="1"/>
  <c r="C1655" i="42"/>
  <c r="B1655" i="42"/>
  <c r="AN1655" i="42" s="1"/>
  <c r="A1655" i="42"/>
  <c r="D1655" i="42" s="1"/>
  <c r="C1654" i="42"/>
  <c r="B1654" i="42"/>
  <c r="AN1654" i="42" s="1"/>
  <c r="A1654" i="42"/>
  <c r="D1654" i="42" s="1"/>
  <c r="C1653" i="42"/>
  <c r="B1653" i="42"/>
  <c r="AN1653" i="42" s="1"/>
  <c r="A1653" i="42"/>
  <c r="D1653" i="42" s="1"/>
  <c r="C1652" i="42"/>
  <c r="B1652" i="42"/>
  <c r="AN1652" i="42" s="1"/>
  <c r="A1652" i="42"/>
  <c r="D1652" i="42" s="1"/>
  <c r="C1651" i="42"/>
  <c r="B1651" i="42"/>
  <c r="AN1651" i="42" s="1"/>
  <c r="A1651" i="42"/>
  <c r="D1651" i="42" s="1"/>
  <c r="C1650" i="42"/>
  <c r="B1650" i="42"/>
  <c r="AN1650" i="42" s="1"/>
  <c r="A1650" i="42"/>
  <c r="D1650" i="42" s="1"/>
  <c r="C1649" i="42"/>
  <c r="B1649" i="42"/>
  <c r="AN1649" i="42" s="1"/>
  <c r="A1649" i="42"/>
  <c r="D1649" i="42" s="1"/>
  <c r="C1648" i="42"/>
  <c r="B1648" i="42"/>
  <c r="AN1648" i="42" s="1"/>
  <c r="A1648" i="42"/>
  <c r="D1648" i="42" s="1"/>
  <c r="C1647" i="42"/>
  <c r="B1647" i="42"/>
  <c r="AN1647" i="42" s="1"/>
  <c r="A1647" i="42"/>
  <c r="D1647" i="42" s="1"/>
  <c r="C1646" i="42"/>
  <c r="B1646" i="42"/>
  <c r="AN1646" i="42" s="1"/>
  <c r="A1646" i="42"/>
  <c r="D1646" i="42" s="1"/>
  <c r="C1645" i="42"/>
  <c r="B1645" i="42"/>
  <c r="AN1645" i="42" s="1"/>
  <c r="A1645" i="42"/>
  <c r="D1645" i="42" s="1"/>
  <c r="C1644" i="42"/>
  <c r="B1644" i="42"/>
  <c r="AN1644" i="42" s="1"/>
  <c r="A1644" i="42"/>
  <c r="D1644" i="42" s="1"/>
  <c r="C1643" i="42"/>
  <c r="B1643" i="42"/>
  <c r="AN1643" i="42" s="1"/>
  <c r="A1643" i="42"/>
  <c r="D1643" i="42" s="1"/>
  <c r="C1642" i="42"/>
  <c r="B1642" i="42"/>
  <c r="AN1642" i="42" s="1"/>
  <c r="A1642" i="42"/>
  <c r="D1642" i="42" s="1"/>
  <c r="C1641" i="42"/>
  <c r="B1641" i="42"/>
  <c r="AN1641" i="42" s="1"/>
  <c r="A1641" i="42"/>
  <c r="D1641" i="42" s="1"/>
  <c r="C1640" i="42"/>
  <c r="B1640" i="42"/>
  <c r="AN1640" i="42" s="1"/>
  <c r="A1640" i="42"/>
  <c r="D1640" i="42" s="1"/>
  <c r="C1639" i="42"/>
  <c r="B1639" i="42"/>
  <c r="AN1639" i="42" s="1"/>
  <c r="A1639" i="42"/>
  <c r="D1639" i="42" s="1"/>
  <c r="C1638" i="42"/>
  <c r="B1638" i="42"/>
  <c r="AN1638" i="42" s="1"/>
  <c r="A1638" i="42"/>
  <c r="D1638" i="42" s="1"/>
  <c r="C1637" i="42"/>
  <c r="B1637" i="42"/>
  <c r="AN1637" i="42" s="1"/>
  <c r="A1637" i="42"/>
  <c r="D1637" i="42" s="1"/>
  <c r="C1636" i="42"/>
  <c r="B1636" i="42"/>
  <c r="AN1636" i="42" s="1"/>
  <c r="A1636" i="42"/>
  <c r="D1636" i="42" s="1"/>
  <c r="C1635" i="42"/>
  <c r="B1635" i="42"/>
  <c r="AN1635" i="42" s="1"/>
  <c r="A1635" i="42"/>
  <c r="D1635" i="42" s="1"/>
  <c r="C1634" i="42"/>
  <c r="B1634" i="42"/>
  <c r="AN1634" i="42" s="1"/>
  <c r="A1634" i="42"/>
  <c r="D1634" i="42" s="1"/>
  <c r="C1633" i="42"/>
  <c r="B1633" i="42"/>
  <c r="AN1633" i="42" s="1"/>
  <c r="A1633" i="42"/>
  <c r="D1633" i="42" s="1"/>
  <c r="C1632" i="42"/>
  <c r="B1632" i="42"/>
  <c r="AN1632" i="42" s="1"/>
  <c r="A1632" i="42"/>
  <c r="D1632" i="42" s="1"/>
  <c r="C1631" i="42"/>
  <c r="B1631" i="42"/>
  <c r="AN1631" i="42" s="1"/>
  <c r="A1631" i="42"/>
  <c r="D1631" i="42" s="1"/>
  <c r="C1630" i="42"/>
  <c r="B1630" i="42"/>
  <c r="AN1630" i="42" s="1"/>
  <c r="A1630" i="42"/>
  <c r="D1630" i="42" s="1"/>
  <c r="C1629" i="42"/>
  <c r="B1629" i="42"/>
  <c r="AN1629" i="42" s="1"/>
  <c r="A1629" i="42"/>
  <c r="D1629" i="42" s="1"/>
  <c r="C1628" i="42"/>
  <c r="B1628" i="42"/>
  <c r="AN1628" i="42" s="1"/>
  <c r="A1628" i="42"/>
  <c r="D1628" i="42" s="1"/>
  <c r="C1627" i="42"/>
  <c r="B1627" i="42"/>
  <c r="AN1627" i="42" s="1"/>
  <c r="A1627" i="42"/>
  <c r="D1627" i="42" s="1"/>
  <c r="C1626" i="42"/>
  <c r="B1626" i="42"/>
  <c r="AN1626" i="42" s="1"/>
  <c r="A1626" i="42"/>
  <c r="D1626" i="42" s="1"/>
  <c r="C1625" i="42"/>
  <c r="B1625" i="42"/>
  <c r="AN1625" i="42" s="1"/>
  <c r="A1625" i="42"/>
  <c r="D1625" i="42" s="1"/>
  <c r="C1624" i="42"/>
  <c r="B1624" i="42"/>
  <c r="AN1624" i="42" s="1"/>
  <c r="A1624" i="42"/>
  <c r="D1624" i="42" s="1"/>
  <c r="C1623" i="42"/>
  <c r="B1623" i="42"/>
  <c r="AN1623" i="42" s="1"/>
  <c r="A1623" i="42"/>
  <c r="D1623" i="42" s="1"/>
  <c r="C1622" i="42"/>
  <c r="B1622" i="42"/>
  <c r="AN1622" i="42" s="1"/>
  <c r="A1622" i="42"/>
  <c r="D1622" i="42" s="1"/>
  <c r="C1621" i="42"/>
  <c r="B1621" i="42"/>
  <c r="AN1621" i="42" s="1"/>
  <c r="A1621" i="42"/>
  <c r="D1621" i="42" s="1"/>
  <c r="C1620" i="42"/>
  <c r="B1620" i="42"/>
  <c r="AN1620" i="42" s="1"/>
  <c r="A1620" i="42"/>
  <c r="D1620" i="42" s="1"/>
  <c r="C1619" i="42"/>
  <c r="B1619" i="42"/>
  <c r="AN1619" i="42" s="1"/>
  <c r="A1619" i="42"/>
  <c r="D1619" i="42" s="1"/>
  <c r="C1618" i="42"/>
  <c r="B1618" i="42"/>
  <c r="AN1618" i="42" s="1"/>
  <c r="A1618" i="42"/>
  <c r="D1618" i="42" s="1"/>
  <c r="C1617" i="42"/>
  <c r="B1617" i="42"/>
  <c r="AN1617" i="42" s="1"/>
  <c r="A1617" i="42"/>
  <c r="D1617" i="42" s="1"/>
  <c r="C1616" i="42"/>
  <c r="B1616" i="42"/>
  <c r="AN1616" i="42" s="1"/>
  <c r="A1616" i="42"/>
  <c r="D1616" i="42" s="1"/>
  <c r="C1615" i="42"/>
  <c r="B1615" i="42"/>
  <c r="AN1615" i="42" s="1"/>
  <c r="A1615" i="42"/>
  <c r="D1615" i="42" s="1"/>
  <c r="C1614" i="42"/>
  <c r="B1614" i="42"/>
  <c r="AN1614" i="42" s="1"/>
  <c r="A1614" i="42"/>
  <c r="D1614" i="42" s="1"/>
  <c r="C1613" i="42"/>
  <c r="B1613" i="42"/>
  <c r="AN1613" i="42" s="1"/>
  <c r="A1613" i="42"/>
  <c r="D1613" i="42" s="1"/>
  <c r="C1612" i="42"/>
  <c r="B1612" i="42"/>
  <c r="AN1612" i="42" s="1"/>
  <c r="A1612" i="42"/>
  <c r="D1612" i="42" s="1"/>
  <c r="C1611" i="42"/>
  <c r="B1611" i="42"/>
  <c r="AN1611" i="42" s="1"/>
  <c r="A1611" i="42"/>
  <c r="D1611" i="42" s="1"/>
  <c r="C1610" i="42"/>
  <c r="B1610" i="42"/>
  <c r="AN1610" i="42" s="1"/>
  <c r="A1610" i="42"/>
  <c r="D1610" i="42" s="1"/>
  <c r="C1609" i="42"/>
  <c r="B1609" i="42"/>
  <c r="AN1609" i="42" s="1"/>
  <c r="A1609" i="42"/>
  <c r="D1609" i="42" s="1"/>
  <c r="C1608" i="42"/>
  <c r="B1608" i="42"/>
  <c r="AN1608" i="42" s="1"/>
  <c r="A1608" i="42"/>
  <c r="D1608" i="42" s="1"/>
  <c r="C1607" i="42"/>
  <c r="B1607" i="42"/>
  <c r="AN1607" i="42" s="1"/>
  <c r="A1607" i="42"/>
  <c r="D1607" i="42" s="1"/>
  <c r="C1606" i="42"/>
  <c r="B1606" i="42"/>
  <c r="AN1606" i="42" s="1"/>
  <c r="A1606" i="42"/>
  <c r="D1606" i="42" s="1"/>
  <c r="C1605" i="42"/>
  <c r="B1605" i="42"/>
  <c r="AN1605" i="42" s="1"/>
  <c r="A1605" i="42"/>
  <c r="D1605" i="42" s="1"/>
  <c r="C1604" i="42"/>
  <c r="B1604" i="42"/>
  <c r="AN1604" i="42" s="1"/>
  <c r="A1604" i="42"/>
  <c r="D1604" i="42" s="1"/>
  <c r="C1603" i="42"/>
  <c r="B1603" i="42"/>
  <c r="AN1603" i="42" s="1"/>
  <c r="A1603" i="42"/>
  <c r="D1603" i="42" s="1"/>
  <c r="C1602" i="42"/>
  <c r="B1602" i="42"/>
  <c r="AN1602" i="42" s="1"/>
  <c r="A1602" i="42"/>
  <c r="D1602" i="42" s="1"/>
  <c r="C1601" i="42"/>
  <c r="B1601" i="42"/>
  <c r="AN1601" i="42" s="1"/>
  <c r="A1601" i="42"/>
  <c r="D1601" i="42" s="1"/>
  <c r="C1600" i="42"/>
  <c r="B1600" i="42"/>
  <c r="AN1600" i="42" s="1"/>
  <c r="A1600" i="42"/>
  <c r="D1600" i="42" s="1"/>
  <c r="C1599" i="42"/>
  <c r="B1599" i="42"/>
  <c r="AN1599" i="42" s="1"/>
  <c r="A1599" i="42"/>
  <c r="D1599" i="42" s="1"/>
  <c r="C1598" i="42"/>
  <c r="B1598" i="42"/>
  <c r="AN1598" i="42" s="1"/>
  <c r="A1598" i="42"/>
  <c r="D1598" i="42" s="1"/>
  <c r="C1597" i="42"/>
  <c r="B1597" i="42"/>
  <c r="AN1597" i="42" s="1"/>
  <c r="A1597" i="42"/>
  <c r="D1597" i="42" s="1"/>
  <c r="C1596" i="42"/>
  <c r="B1596" i="42"/>
  <c r="AN1596" i="42" s="1"/>
  <c r="A1596" i="42"/>
  <c r="D1596" i="42" s="1"/>
  <c r="C1595" i="42"/>
  <c r="B1595" i="42"/>
  <c r="AN1595" i="42" s="1"/>
  <c r="A1595" i="42"/>
  <c r="D1595" i="42" s="1"/>
  <c r="C1594" i="42"/>
  <c r="B1594" i="42"/>
  <c r="AN1594" i="42" s="1"/>
  <c r="A1594" i="42"/>
  <c r="D1594" i="42" s="1"/>
  <c r="C1593" i="42"/>
  <c r="B1593" i="42"/>
  <c r="AN1593" i="42" s="1"/>
  <c r="A1593" i="42"/>
  <c r="D1593" i="42" s="1"/>
  <c r="C1592" i="42"/>
  <c r="B1592" i="42"/>
  <c r="AN1592" i="42" s="1"/>
  <c r="A1592" i="42"/>
  <c r="D1592" i="42" s="1"/>
  <c r="C1591" i="42"/>
  <c r="B1591" i="42"/>
  <c r="AN1591" i="42" s="1"/>
  <c r="A1591" i="42"/>
  <c r="D1591" i="42" s="1"/>
  <c r="C1590" i="42"/>
  <c r="B1590" i="42"/>
  <c r="AN1590" i="42" s="1"/>
  <c r="A1590" i="42"/>
  <c r="D1590" i="42" s="1"/>
  <c r="C1589" i="42"/>
  <c r="B1589" i="42"/>
  <c r="AN1589" i="42" s="1"/>
  <c r="A1589" i="42"/>
  <c r="D1589" i="42" s="1"/>
  <c r="C1588" i="42"/>
  <c r="B1588" i="42"/>
  <c r="AN1588" i="42" s="1"/>
  <c r="A1588" i="42"/>
  <c r="D1588" i="42" s="1"/>
  <c r="C1587" i="42"/>
  <c r="B1587" i="42"/>
  <c r="AN1587" i="42" s="1"/>
  <c r="A1587" i="42"/>
  <c r="D1587" i="42" s="1"/>
  <c r="C1586" i="42"/>
  <c r="B1586" i="42"/>
  <c r="AN1586" i="42" s="1"/>
  <c r="A1586" i="42"/>
  <c r="D1586" i="42" s="1"/>
  <c r="C1585" i="42"/>
  <c r="B1585" i="42"/>
  <c r="AN1585" i="42" s="1"/>
  <c r="A1585" i="42"/>
  <c r="D1585" i="42" s="1"/>
  <c r="C1584" i="42"/>
  <c r="B1584" i="42"/>
  <c r="AN1584" i="42" s="1"/>
  <c r="A1584" i="42"/>
  <c r="D1584" i="42" s="1"/>
  <c r="C1583" i="42"/>
  <c r="B1583" i="42"/>
  <c r="AN1583" i="42" s="1"/>
  <c r="A1583" i="42"/>
  <c r="D1583" i="42" s="1"/>
  <c r="C1582" i="42"/>
  <c r="B1582" i="42"/>
  <c r="AN1582" i="42" s="1"/>
  <c r="A1582" i="42"/>
  <c r="D1582" i="42" s="1"/>
  <c r="C1581" i="42"/>
  <c r="B1581" i="42"/>
  <c r="AN1581" i="42" s="1"/>
  <c r="A1581" i="42"/>
  <c r="D1581" i="42" s="1"/>
  <c r="C1580" i="42"/>
  <c r="B1580" i="42"/>
  <c r="AN1580" i="42" s="1"/>
  <c r="A1580" i="42"/>
  <c r="D1580" i="42" s="1"/>
  <c r="C1579" i="42"/>
  <c r="B1579" i="42"/>
  <c r="AN1579" i="42" s="1"/>
  <c r="A1579" i="42"/>
  <c r="D1579" i="42" s="1"/>
  <c r="C1578" i="42"/>
  <c r="B1578" i="42"/>
  <c r="AN1578" i="42" s="1"/>
  <c r="A1578" i="42"/>
  <c r="D1578" i="42" s="1"/>
  <c r="C1577" i="42"/>
  <c r="B1577" i="42"/>
  <c r="AN1577" i="42" s="1"/>
  <c r="A1577" i="42"/>
  <c r="D1577" i="42" s="1"/>
  <c r="C1576" i="42"/>
  <c r="B1576" i="42"/>
  <c r="AN1576" i="42" s="1"/>
  <c r="A1576" i="42"/>
  <c r="D1576" i="42" s="1"/>
  <c r="C1575" i="42"/>
  <c r="B1575" i="42"/>
  <c r="AN1575" i="42" s="1"/>
  <c r="A1575" i="42"/>
  <c r="D1575" i="42" s="1"/>
  <c r="C1574" i="42"/>
  <c r="B1574" i="42"/>
  <c r="AN1574" i="42" s="1"/>
  <c r="A1574" i="42"/>
  <c r="D1574" i="42" s="1"/>
  <c r="C1573" i="42"/>
  <c r="B1573" i="42"/>
  <c r="AN1573" i="42" s="1"/>
  <c r="A1573" i="42"/>
  <c r="D1573" i="42" s="1"/>
  <c r="C1572" i="42"/>
  <c r="B1572" i="42"/>
  <c r="AN1572" i="42" s="1"/>
  <c r="A1572" i="42"/>
  <c r="D1572" i="42" s="1"/>
  <c r="C1571" i="42"/>
  <c r="B1571" i="42"/>
  <c r="AN1571" i="42" s="1"/>
  <c r="A1571" i="42"/>
  <c r="D1571" i="42" s="1"/>
  <c r="C1570" i="42"/>
  <c r="B1570" i="42"/>
  <c r="AN1570" i="42" s="1"/>
  <c r="A1570" i="42"/>
  <c r="D1570" i="42" s="1"/>
  <c r="C1569" i="42"/>
  <c r="B1569" i="42"/>
  <c r="AN1569" i="42" s="1"/>
  <c r="A1569" i="42"/>
  <c r="D1569" i="42" s="1"/>
  <c r="C1568" i="42"/>
  <c r="B1568" i="42"/>
  <c r="AN1568" i="42" s="1"/>
  <c r="A1568" i="42"/>
  <c r="D1568" i="42" s="1"/>
  <c r="C1567" i="42"/>
  <c r="B1567" i="42"/>
  <c r="AN1567" i="42" s="1"/>
  <c r="A1567" i="42"/>
  <c r="D1567" i="42" s="1"/>
  <c r="C1566" i="42"/>
  <c r="B1566" i="42"/>
  <c r="AN1566" i="42" s="1"/>
  <c r="A1566" i="42"/>
  <c r="D1566" i="42" s="1"/>
  <c r="C1565" i="42"/>
  <c r="B1565" i="42"/>
  <c r="AN1565" i="42" s="1"/>
  <c r="A1565" i="42"/>
  <c r="D1565" i="42" s="1"/>
  <c r="C1564" i="42"/>
  <c r="B1564" i="42"/>
  <c r="AN1564" i="42" s="1"/>
  <c r="A1564" i="42"/>
  <c r="D1564" i="42" s="1"/>
  <c r="C1563" i="42"/>
  <c r="B1563" i="42"/>
  <c r="AN1563" i="42" s="1"/>
  <c r="A1563" i="42"/>
  <c r="D1563" i="42" s="1"/>
  <c r="C1562" i="42"/>
  <c r="B1562" i="42"/>
  <c r="AN1562" i="42" s="1"/>
  <c r="A1562" i="42"/>
  <c r="D1562" i="42" s="1"/>
  <c r="C1561" i="42"/>
  <c r="B1561" i="42"/>
  <c r="AN1561" i="42" s="1"/>
  <c r="A1561" i="42"/>
  <c r="D1561" i="42" s="1"/>
  <c r="C1560" i="42"/>
  <c r="B1560" i="42"/>
  <c r="AN1560" i="42" s="1"/>
  <c r="A1560" i="42"/>
  <c r="D1560" i="42" s="1"/>
  <c r="C1559" i="42"/>
  <c r="B1559" i="42"/>
  <c r="AN1559" i="42" s="1"/>
  <c r="A1559" i="42"/>
  <c r="D1559" i="42" s="1"/>
  <c r="C1558" i="42"/>
  <c r="B1558" i="42"/>
  <c r="AN1558" i="42" s="1"/>
  <c r="A1558" i="42"/>
  <c r="D1558" i="42" s="1"/>
  <c r="C1557" i="42"/>
  <c r="B1557" i="42"/>
  <c r="AN1557" i="42" s="1"/>
  <c r="A1557" i="42"/>
  <c r="D1557" i="42" s="1"/>
  <c r="C1556" i="42"/>
  <c r="B1556" i="42"/>
  <c r="AN1556" i="42" s="1"/>
  <c r="A1556" i="42"/>
  <c r="D1556" i="42" s="1"/>
  <c r="C1555" i="42"/>
  <c r="B1555" i="42"/>
  <c r="AN1555" i="42" s="1"/>
  <c r="A1555" i="42"/>
  <c r="D1555" i="42" s="1"/>
  <c r="C1554" i="42"/>
  <c r="B1554" i="42"/>
  <c r="AN1554" i="42" s="1"/>
  <c r="A1554" i="42"/>
  <c r="D1554" i="42" s="1"/>
  <c r="C1553" i="42"/>
  <c r="B1553" i="42"/>
  <c r="AN1553" i="42" s="1"/>
  <c r="A1553" i="42"/>
  <c r="D1553" i="42" s="1"/>
  <c r="C1552" i="42"/>
  <c r="B1552" i="42"/>
  <c r="AN1552" i="42" s="1"/>
  <c r="A1552" i="42"/>
  <c r="D1552" i="42" s="1"/>
  <c r="C1551" i="42"/>
  <c r="B1551" i="42"/>
  <c r="AN1551" i="42" s="1"/>
  <c r="A1551" i="42"/>
  <c r="D1551" i="42" s="1"/>
  <c r="C1550" i="42"/>
  <c r="B1550" i="42"/>
  <c r="AN1550" i="42" s="1"/>
  <c r="A1550" i="42"/>
  <c r="D1550" i="42" s="1"/>
  <c r="C1549" i="42"/>
  <c r="B1549" i="42"/>
  <c r="AN1549" i="42" s="1"/>
  <c r="A1549" i="42"/>
  <c r="D1549" i="42" s="1"/>
  <c r="C1548" i="42"/>
  <c r="B1548" i="42"/>
  <c r="AN1548" i="42" s="1"/>
  <c r="A1548" i="42"/>
  <c r="D1548" i="42" s="1"/>
  <c r="C1547" i="42"/>
  <c r="B1547" i="42"/>
  <c r="AN1547" i="42" s="1"/>
  <c r="A1547" i="42"/>
  <c r="D1547" i="42" s="1"/>
  <c r="C1546" i="42"/>
  <c r="B1546" i="42"/>
  <c r="AN1546" i="42" s="1"/>
  <c r="A1546" i="42"/>
  <c r="D1546" i="42" s="1"/>
  <c r="C1545" i="42"/>
  <c r="B1545" i="42"/>
  <c r="AN1545" i="42" s="1"/>
  <c r="A1545" i="42"/>
  <c r="D1545" i="42" s="1"/>
  <c r="C1544" i="42"/>
  <c r="B1544" i="42"/>
  <c r="AN1544" i="42" s="1"/>
  <c r="A1544" i="42"/>
  <c r="D1544" i="42" s="1"/>
  <c r="C1543" i="42"/>
  <c r="B1543" i="42"/>
  <c r="AN1543" i="42" s="1"/>
  <c r="A1543" i="42"/>
  <c r="D1543" i="42" s="1"/>
  <c r="C1542" i="42"/>
  <c r="B1542" i="42"/>
  <c r="AN1542" i="42" s="1"/>
  <c r="A1542" i="42"/>
  <c r="D1542" i="42" s="1"/>
  <c r="C1541" i="42"/>
  <c r="B1541" i="42"/>
  <c r="AN1541" i="42" s="1"/>
  <c r="A1541" i="42"/>
  <c r="D1541" i="42" s="1"/>
  <c r="C1540" i="42"/>
  <c r="B1540" i="42"/>
  <c r="AN1540" i="42" s="1"/>
  <c r="A1540" i="42"/>
  <c r="D1540" i="42" s="1"/>
  <c r="C1539" i="42"/>
  <c r="B1539" i="42"/>
  <c r="AN1539" i="42" s="1"/>
  <c r="A1539" i="42"/>
  <c r="D1539" i="42" s="1"/>
  <c r="C1538" i="42"/>
  <c r="B1538" i="42"/>
  <c r="AN1538" i="42" s="1"/>
  <c r="A1538" i="42"/>
  <c r="D1538" i="42" s="1"/>
  <c r="C1537" i="42"/>
  <c r="B1537" i="42"/>
  <c r="AN1537" i="42" s="1"/>
  <c r="A1537" i="42"/>
  <c r="D1537" i="42" s="1"/>
  <c r="C1536" i="42"/>
  <c r="B1536" i="42"/>
  <c r="AN1536" i="42" s="1"/>
  <c r="A1536" i="42"/>
  <c r="D1536" i="42" s="1"/>
  <c r="C1535" i="42"/>
  <c r="B1535" i="42"/>
  <c r="AN1535" i="42" s="1"/>
  <c r="A1535" i="42"/>
  <c r="D1535" i="42" s="1"/>
  <c r="C1534" i="42"/>
  <c r="B1534" i="42"/>
  <c r="AN1534" i="42" s="1"/>
  <c r="A1534" i="42"/>
  <c r="D1534" i="42" s="1"/>
  <c r="C1533" i="42"/>
  <c r="B1533" i="42"/>
  <c r="AN1533" i="42" s="1"/>
  <c r="A1533" i="42"/>
  <c r="D1533" i="42" s="1"/>
  <c r="C1532" i="42"/>
  <c r="B1532" i="42"/>
  <c r="AN1532" i="42" s="1"/>
  <c r="A1532" i="42"/>
  <c r="D1532" i="42" s="1"/>
  <c r="C1531" i="42"/>
  <c r="B1531" i="42"/>
  <c r="AN1531" i="42" s="1"/>
  <c r="A1531" i="42"/>
  <c r="D1531" i="42" s="1"/>
  <c r="C1530" i="42"/>
  <c r="B1530" i="42"/>
  <c r="AN1530" i="42" s="1"/>
  <c r="A1530" i="42"/>
  <c r="D1530" i="42" s="1"/>
  <c r="C1529" i="42"/>
  <c r="B1529" i="42"/>
  <c r="AN1529" i="42" s="1"/>
  <c r="A1529" i="42"/>
  <c r="D1529" i="42" s="1"/>
  <c r="C1528" i="42"/>
  <c r="B1528" i="42"/>
  <c r="AN1528" i="42" s="1"/>
  <c r="A1528" i="42"/>
  <c r="D1528" i="42" s="1"/>
  <c r="C1527" i="42"/>
  <c r="B1527" i="42"/>
  <c r="AN1527" i="42" s="1"/>
  <c r="A1527" i="42"/>
  <c r="D1527" i="42" s="1"/>
  <c r="C1526" i="42"/>
  <c r="B1526" i="42"/>
  <c r="AN1526" i="42" s="1"/>
  <c r="A1526" i="42"/>
  <c r="D1526" i="42" s="1"/>
  <c r="C1525" i="42"/>
  <c r="B1525" i="42"/>
  <c r="AN1525" i="42" s="1"/>
  <c r="A1525" i="42"/>
  <c r="D1525" i="42" s="1"/>
  <c r="C1524" i="42"/>
  <c r="B1524" i="42"/>
  <c r="AN1524" i="42" s="1"/>
  <c r="A1524" i="42"/>
  <c r="D1524" i="42" s="1"/>
  <c r="C1523" i="42"/>
  <c r="B1523" i="42"/>
  <c r="AN1523" i="42" s="1"/>
  <c r="A1523" i="42"/>
  <c r="D1523" i="42" s="1"/>
  <c r="C1522" i="42"/>
  <c r="B1522" i="42"/>
  <c r="AN1522" i="42" s="1"/>
  <c r="A1522" i="42"/>
  <c r="D1522" i="42" s="1"/>
  <c r="C1521" i="42"/>
  <c r="B1521" i="42"/>
  <c r="AN1521" i="42" s="1"/>
  <c r="A1521" i="42"/>
  <c r="D1521" i="42" s="1"/>
  <c r="C1520" i="42"/>
  <c r="B1520" i="42"/>
  <c r="AN1520" i="42" s="1"/>
  <c r="A1520" i="42"/>
  <c r="D1520" i="42" s="1"/>
  <c r="C1519" i="42"/>
  <c r="B1519" i="42"/>
  <c r="AN1519" i="42" s="1"/>
  <c r="A1519" i="42"/>
  <c r="D1519" i="42" s="1"/>
  <c r="C1518" i="42"/>
  <c r="B1518" i="42"/>
  <c r="AN1518" i="42" s="1"/>
  <c r="A1518" i="42"/>
  <c r="D1518" i="42" s="1"/>
  <c r="C1517" i="42"/>
  <c r="B1517" i="42"/>
  <c r="AN1517" i="42" s="1"/>
  <c r="A1517" i="42"/>
  <c r="D1517" i="42" s="1"/>
  <c r="C1516" i="42"/>
  <c r="B1516" i="42"/>
  <c r="AN1516" i="42" s="1"/>
  <c r="A1516" i="42"/>
  <c r="D1516" i="42" s="1"/>
  <c r="C1515" i="42"/>
  <c r="B1515" i="42"/>
  <c r="AN1515" i="42" s="1"/>
  <c r="A1515" i="42"/>
  <c r="D1515" i="42" s="1"/>
  <c r="C1514" i="42"/>
  <c r="B1514" i="42"/>
  <c r="AN1514" i="42" s="1"/>
  <c r="A1514" i="42"/>
  <c r="D1514" i="42" s="1"/>
  <c r="C1513" i="42"/>
  <c r="B1513" i="42"/>
  <c r="AN1513" i="42" s="1"/>
  <c r="A1513" i="42"/>
  <c r="D1513" i="42" s="1"/>
  <c r="C1512" i="42"/>
  <c r="B1512" i="42"/>
  <c r="AN1512" i="42" s="1"/>
  <c r="A1512" i="42"/>
  <c r="D1512" i="42" s="1"/>
  <c r="C1511" i="42"/>
  <c r="B1511" i="42"/>
  <c r="AN1511" i="42" s="1"/>
  <c r="A1511" i="42"/>
  <c r="D1511" i="42" s="1"/>
  <c r="C1510" i="42"/>
  <c r="B1510" i="42"/>
  <c r="AN1510" i="42" s="1"/>
  <c r="A1510" i="42"/>
  <c r="D1510" i="42" s="1"/>
  <c r="C1509" i="42"/>
  <c r="B1509" i="42"/>
  <c r="AN1509" i="42" s="1"/>
  <c r="A1509" i="42"/>
  <c r="D1509" i="42" s="1"/>
  <c r="C1508" i="42"/>
  <c r="B1508" i="42"/>
  <c r="AN1508" i="42" s="1"/>
  <c r="A1508" i="42"/>
  <c r="D1508" i="42" s="1"/>
  <c r="C1507" i="42"/>
  <c r="B1507" i="42"/>
  <c r="AN1507" i="42" s="1"/>
  <c r="A1507" i="42"/>
  <c r="D1507" i="42" s="1"/>
  <c r="C1506" i="42"/>
  <c r="B1506" i="42"/>
  <c r="AN1506" i="42" s="1"/>
  <c r="A1506" i="42"/>
  <c r="D1506" i="42" s="1"/>
  <c r="C1505" i="42"/>
  <c r="B1505" i="42"/>
  <c r="AN1505" i="42" s="1"/>
  <c r="A1505" i="42"/>
  <c r="D1505" i="42" s="1"/>
  <c r="C1504" i="42"/>
  <c r="B1504" i="42"/>
  <c r="AN1504" i="42" s="1"/>
  <c r="A1504" i="42"/>
  <c r="D1504" i="42" s="1"/>
  <c r="C1503" i="42"/>
  <c r="B1503" i="42"/>
  <c r="AN1503" i="42" s="1"/>
  <c r="A1503" i="42"/>
  <c r="D1503" i="42" s="1"/>
  <c r="C1502" i="42"/>
  <c r="B1502" i="42"/>
  <c r="AN1502" i="42" s="1"/>
  <c r="A1502" i="42"/>
  <c r="D1502" i="42" s="1"/>
  <c r="C1501" i="42"/>
  <c r="B1501" i="42"/>
  <c r="AN1501" i="42" s="1"/>
  <c r="A1501" i="42"/>
  <c r="D1501" i="42" s="1"/>
  <c r="C1500" i="42"/>
  <c r="B1500" i="42"/>
  <c r="AN1500" i="42" s="1"/>
  <c r="A1500" i="42"/>
  <c r="D1500" i="42" s="1"/>
  <c r="C1499" i="42"/>
  <c r="B1499" i="42"/>
  <c r="AN1499" i="42" s="1"/>
  <c r="A1499" i="42"/>
  <c r="D1499" i="42" s="1"/>
  <c r="C1498" i="42"/>
  <c r="B1498" i="42"/>
  <c r="AN1498" i="42" s="1"/>
  <c r="A1498" i="42"/>
  <c r="D1498" i="42" s="1"/>
  <c r="C1497" i="42"/>
  <c r="B1497" i="42"/>
  <c r="AN1497" i="42" s="1"/>
  <c r="A1497" i="42"/>
  <c r="D1497" i="42" s="1"/>
  <c r="C1496" i="42"/>
  <c r="B1496" i="42"/>
  <c r="AN1496" i="42" s="1"/>
  <c r="A1496" i="42"/>
  <c r="D1496" i="42" s="1"/>
  <c r="C1495" i="42"/>
  <c r="B1495" i="42"/>
  <c r="AN1495" i="42" s="1"/>
  <c r="A1495" i="42"/>
  <c r="D1495" i="42" s="1"/>
  <c r="C1494" i="42"/>
  <c r="B1494" i="42"/>
  <c r="AN1494" i="42" s="1"/>
  <c r="A1494" i="42"/>
  <c r="D1494" i="42" s="1"/>
  <c r="C1493" i="42"/>
  <c r="B1493" i="42"/>
  <c r="AN1493" i="42" s="1"/>
  <c r="A1493" i="42"/>
  <c r="D1493" i="42" s="1"/>
  <c r="C1492" i="42"/>
  <c r="B1492" i="42"/>
  <c r="AN1492" i="42" s="1"/>
  <c r="A1492" i="42"/>
  <c r="D1492" i="42" s="1"/>
  <c r="C1491" i="42"/>
  <c r="B1491" i="42"/>
  <c r="AN1491" i="42" s="1"/>
  <c r="A1491" i="42"/>
  <c r="D1491" i="42" s="1"/>
  <c r="C1490" i="42"/>
  <c r="B1490" i="42"/>
  <c r="AN1490" i="42" s="1"/>
  <c r="A1490" i="42"/>
  <c r="D1490" i="42" s="1"/>
  <c r="C1489" i="42"/>
  <c r="B1489" i="42"/>
  <c r="AN1489" i="42" s="1"/>
  <c r="A1489" i="42"/>
  <c r="D1489" i="42" s="1"/>
  <c r="C1488" i="42"/>
  <c r="B1488" i="42"/>
  <c r="AN1488" i="42" s="1"/>
  <c r="A1488" i="42"/>
  <c r="D1488" i="42" s="1"/>
  <c r="C1487" i="42"/>
  <c r="B1487" i="42"/>
  <c r="AN1487" i="42" s="1"/>
  <c r="A1487" i="42"/>
  <c r="D1487" i="42" s="1"/>
  <c r="C1486" i="42"/>
  <c r="B1486" i="42"/>
  <c r="AN1486" i="42" s="1"/>
  <c r="A1486" i="42"/>
  <c r="D1486" i="42" s="1"/>
  <c r="C1485" i="42"/>
  <c r="B1485" i="42"/>
  <c r="AN1485" i="42" s="1"/>
  <c r="A1485" i="42"/>
  <c r="D1485" i="42" s="1"/>
  <c r="C1484" i="42"/>
  <c r="B1484" i="42"/>
  <c r="AN1484" i="42" s="1"/>
  <c r="A1484" i="42"/>
  <c r="D1484" i="42" s="1"/>
  <c r="C1483" i="42"/>
  <c r="B1483" i="42"/>
  <c r="AN1483" i="42" s="1"/>
  <c r="A1483" i="42"/>
  <c r="D1483" i="42" s="1"/>
  <c r="C1482" i="42"/>
  <c r="B1482" i="42"/>
  <c r="AN1482" i="42" s="1"/>
  <c r="A1482" i="42"/>
  <c r="D1482" i="42" s="1"/>
  <c r="C1481" i="42"/>
  <c r="B1481" i="42"/>
  <c r="AN1481" i="42" s="1"/>
  <c r="A1481" i="42"/>
  <c r="D1481" i="42" s="1"/>
  <c r="C1480" i="42"/>
  <c r="B1480" i="42"/>
  <c r="AN1480" i="42" s="1"/>
  <c r="A1480" i="42"/>
  <c r="D1480" i="42" s="1"/>
  <c r="C1479" i="42"/>
  <c r="B1479" i="42"/>
  <c r="AN1479" i="42" s="1"/>
  <c r="A1479" i="42"/>
  <c r="D1479" i="42" s="1"/>
  <c r="C1478" i="42"/>
  <c r="B1478" i="42"/>
  <c r="AN1478" i="42" s="1"/>
  <c r="A1478" i="42"/>
  <c r="D1478" i="42" s="1"/>
  <c r="C1477" i="42"/>
  <c r="B1477" i="42"/>
  <c r="AN1477" i="42" s="1"/>
  <c r="A1477" i="42"/>
  <c r="D1477" i="42" s="1"/>
  <c r="C1476" i="42"/>
  <c r="B1476" i="42"/>
  <c r="AN1476" i="42" s="1"/>
  <c r="A1476" i="42"/>
  <c r="D1476" i="42" s="1"/>
  <c r="C1475" i="42"/>
  <c r="B1475" i="42"/>
  <c r="AN1475" i="42" s="1"/>
  <c r="A1475" i="42"/>
  <c r="D1475" i="42" s="1"/>
  <c r="C1474" i="42"/>
  <c r="B1474" i="42"/>
  <c r="AN1474" i="42" s="1"/>
  <c r="A1474" i="42"/>
  <c r="D1474" i="42" s="1"/>
  <c r="C1473" i="42"/>
  <c r="B1473" i="42"/>
  <c r="AN1473" i="42" s="1"/>
  <c r="A1473" i="42"/>
  <c r="D1473" i="42" s="1"/>
  <c r="C1472" i="42"/>
  <c r="B1472" i="42"/>
  <c r="AN1472" i="42" s="1"/>
  <c r="A1472" i="42"/>
  <c r="D1472" i="42" s="1"/>
  <c r="C1471" i="42"/>
  <c r="B1471" i="42"/>
  <c r="AN1471" i="42" s="1"/>
  <c r="A1471" i="42"/>
  <c r="D1471" i="42" s="1"/>
  <c r="C1470" i="42"/>
  <c r="B1470" i="42"/>
  <c r="AN1470" i="42" s="1"/>
  <c r="A1470" i="42"/>
  <c r="D1470" i="42" s="1"/>
  <c r="C1469" i="42"/>
  <c r="B1469" i="42"/>
  <c r="AN1469" i="42" s="1"/>
  <c r="A1469" i="42"/>
  <c r="D1469" i="42" s="1"/>
  <c r="C1468" i="42"/>
  <c r="B1468" i="42"/>
  <c r="AN1468" i="42" s="1"/>
  <c r="A1468" i="42"/>
  <c r="D1468" i="42" s="1"/>
  <c r="C1467" i="42"/>
  <c r="B1467" i="42"/>
  <c r="AN1467" i="42" s="1"/>
  <c r="A1467" i="42"/>
  <c r="D1467" i="42" s="1"/>
  <c r="C1466" i="42"/>
  <c r="B1466" i="42"/>
  <c r="AN1466" i="42" s="1"/>
  <c r="A1466" i="42"/>
  <c r="D1466" i="42" s="1"/>
  <c r="C1465" i="42"/>
  <c r="B1465" i="42"/>
  <c r="AN1465" i="42" s="1"/>
  <c r="A1465" i="42"/>
  <c r="D1465" i="42" s="1"/>
  <c r="C1464" i="42"/>
  <c r="B1464" i="42"/>
  <c r="AN1464" i="42" s="1"/>
  <c r="A1464" i="42"/>
  <c r="D1464" i="42" s="1"/>
  <c r="C1463" i="42"/>
  <c r="B1463" i="42"/>
  <c r="AN1463" i="42" s="1"/>
  <c r="A1463" i="42"/>
  <c r="D1463" i="42" s="1"/>
  <c r="C1462" i="42"/>
  <c r="B1462" i="42"/>
  <c r="AN1462" i="42" s="1"/>
  <c r="A1462" i="42"/>
  <c r="D1462" i="42" s="1"/>
  <c r="C1461" i="42"/>
  <c r="B1461" i="42"/>
  <c r="AN1461" i="42" s="1"/>
  <c r="A1461" i="42"/>
  <c r="D1461" i="42" s="1"/>
  <c r="C1460" i="42"/>
  <c r="B1460" i="42"/>
  <c r="AN1460" i="42" s="1"/>
  <c r="A1460" i="42"/>
  <c r="D1460" i="42" s="1"/>
  <c r="C1459" i="42"/>
  <c r="B1459" i="42"/>
  <c r="AN1459" i="42" s="1"/>
  <c r="A1459" i="42"/>
  <c r="D1459" i="42" s="1"/>
  <c r="C1458" i="42"/>
  <c r="B1458" i="42"/>
  <c r="AN1458" i="42" s="1"/>
  <c r="A1458" i="42"/>
  <c r="D1458" i="42" s="1"/>
  <c r="C1457" i="42"/>
  <c r="B1457" i="42"/>
  <c r="AN1457" i="42" s="1"/>
  <c r="A1457" i="42"/>
  <c r="D1457" i="42" s="1"/>
  <c r="C1456" i="42"/>
  <c r="B1456" i="42"/>
  <c r="AN1456" i="42" s="1"/>
  <c r="A1456" i="42"/>
  <c r="D1456" i="42" s="1"/>
  <c r="C1455" i="42"/>
  <c r="B1455" i="42"/>
  <c r="AN1455" i="42" s="1"/>
  <c r="A1455" i="42"/>
  <c r="D1455" i="42" s="1"/>
  <c r="C1454" i="42"/>
  <c r="B1454" i="42"/>
  <c r="AN1454" i="42" s="1"/>
  <c r="A1454" i="42"/>
  <c r="D1454" i="42" s="1"/>
  <c r="C1453" i="42"/>
  <c r="B1453" i="42"/>
  <c r="AN1453" i="42" s="1"/>
  <c r="A1453" i="42"/>
  <c r="D1453" i="42" s="1"/>
  <c r="C1452" i="42"/>
  <c r="B1452" i="42"/>
  <c r="AN1452" i="42" s="1"/>
  <c r="A1452" i="42"/>
  <c r="D1452" i="42" s="1"/>
  <c r="C1451" i="42"/>
  <c r="B1451" i="42"/>
  <c r="AN1451" i="42" s="1"/>
  <c r="A1451" i="42"/>
  <c r="D1451" i="42" s="1"/>
  <c r="C1450" i="42"/>
  <c r="B1450" i="42"/>
  <c r="AN1450" i="42" s="1"/>
  <c r="A1450" i="42"/>
  <c r="D1450" i="42" s="1"/>
  <c r="C1449" i="42"/>
  <c r="B1449" i="42"/>
  <c r="AN1449" i="42" s="1"/>
  <c r="A1449" i="42"/>
  <c r="D1449" i="42" s="1"/>
  <c r="C1448" i="42"/>
  <c r="B1448" i="42"/>
  <c r="AN1448" i="42" s="1"/>
  <c r="A1448" i="42"/>
  <c r="D1448" i="42" s="1"/>
  <c r="C1447" i="42"/>
  <c r="B1447" i="42"/>
  <c r="AN1447" i="42" s="1"/>
  <c r="A1447" i="42"/>
  <c r="D1447" i="42" s="1"/>
  <c r="C1446" i="42"/>
  <c r="B1446" i="42"/>
  <c r="AN1446" i="42" s="1"/>
  <c r="A1446" i="42"/>
  <c r="D1446" i="42" s="1"/>
  <c r="C1445" i="42"/>
  <c r="B1445" i="42"/>
  <c r="AN1445" i="42" s="1"/>
  <c r="A1445" i="42"/>
  <c r="D1445" i="42" s="1"/>
  <c r="C1444" i="42"/>
  <c r="B1444" i="42"/>
  <c r="AN1444" i="42" s="1"/>
  <c r="A1444" i="42"/>
  <c r="D1444" i="42" s="1"/>
  <c r="C1443" i="42"/>
  <c r="B1443" i="42"/>
  <c r="AN1443" i="42" s="1"/>
  <c r="A1443" i="42"/>
  <c r="D1443" i="42" s="1"/>
  <c r="C1442" i="42"/>
  <c r="B1442" i="42"/>
  <c r="AN1442" i="42" s="1"/>
  <c r="A1442" i="42"/>
  <c r="D1442" i="42" s="1"/>
  <c r="C1441" i="42"/>
  <c r="B1441" i="42"/>
  <c r="AN1441" i="42" s="1"/>
  <c r="A1441" i="42"/>
  <c r="D1441" i="42" s="1"/>
  <c r="C1440" i="42"/>
  <c r="B1440" i="42"/>
  <c r="AN1440" i="42" s="1"/>
  <c r="A1440" i="42"/>
  <c r="D1440" i="42" s="1"/>
  <c r="C1439" i="42"/>
  <c r="B1439" i="42"/>
  <c r="AN1439" i="42" s="1"/>
  <c r="A1439" i="42"/>
  <c r="D1439" i="42" s="1"/>
  <c r="C1438" i="42"/>
  <c r="B1438" i="42"/>
  <c r="AN1438" i="42" s="1"/>
  <c r="A1438" i="42"/>
  <c r="D1438" i="42" s="1"/>
  <c r="C1437" i="42"/>
  <c r="B1437" i="42"/>
  <c r="AN1437" i="42" s="1"/>
  <c r="A1437" i="42"/>
  <c r="D1437" i="42" s="1"/>
  <c r="C1436" i="42"/>
  <c r="B1436" i="42"/>
  <c r="AN1436" i="42" s="1"/>
  <c r="A1436" i="42"/>
  <c r="D1436" i="42" s="1"/>
  <c r="C1435" i="42"/>
  <c r="B1435" i="42"/>
  <c r="AN1435" i="42" s="1"/>
  <c r="A1435" i="42"/>
  <c r="D1435" i="42" s="1"/>
  <c r="C1434" i="42"/>
  <c r="B1434" i="42"/>
  <c r="AN1434" i="42" s="1"/>
  <c r="A1434" i="42"/>
  <c r="D1434" i="42" s="1"/>
  <c r="C1433" i="42"/>
  <c r="B1433" i="42"/>
  <c r="AN1433" i="42" s="1"/>
  <c r="A1433" i="42"/>
  <c r="D1433" i="42" s="1"/>
  <c r="C1432" i="42"/>
  <c r="B1432" i="42"/>
  <c r="AN1432" i="42" s="1"/>
  <c r="A1432" i="42"/>
  <c r="D1432" i="42" s="1"/>
  <c r="C1431" i="42"/>
  <c r="B1431" i="42"/>
  <c r="AN1431" i="42" s="1"/>
  <c r="A1431" i="42"/>
  <c r="D1431" i="42" s="1"/>
  <c r="C1430" i="42"/>
  <c r="B1430" i="42"/>
  <c r="AN1430" i="42" s="1"/>
  <c r="A1430" i="42"/>
  <c r="D1430" i="42" s="1"/>
  <c r="C1429" i="42"/>
  <c r="B1429" i="42"/>
  <c r="AN1429" i="42" s="1"/>
  <c r="A1429" i="42"/>
  <c r="D1429" i="42" s="1"/>
  <c r="C1428" i="42"/>
  <c r="B1428" i="42"/>
  <c r="AN1428" i="42" s="1"/>
  <c r="A1428" i="42"/>
  <c r="D1428" i="42" s="1"/>
  <c r="C1427" i="42"/>
  <c r="B1427" i="42"/>
  <c r="AN1427" i="42" s="1"/>
  <c r="A1427" i="42"/>
  <c r="D1427" i="42" s="1"/>
  <c r="C1426" i="42"/>
  <c r="B1426" i="42"/>
  <c r="AN1426" i="42" s="1"/>
  <c r="A1426" i="42"/>
  <c r="D1426" i="42" s="1"/>
  <c r="C1425" i="42"/>
  <c r="B1425" i="42"/>
  <c r="AN1425" i="42" s="1"/>
  <c r="A1425" i="42"/>
  <c r="D1425" i="42" s="1"/>
  <c r="C1424" i="42"/>
  <c r="B1424" i="42"/>
  <c r="AN1424" i="42" s="1"/>
  <c r="A1424" i="42"/>
  <c r="D1424" i="42" s="1"/>
  <c r="C1423" i="42"/>
  <c r="B1423" i="42"/>
  <c r="AN1423" i="42" s="1"/>
  <c r="A1423" i="42"/>
  <c r="D1423" i="42" s="1"/>
  <c r="C1422" i="42"/>
  <c r="B1422" i="42"/>
  <c r="AN1422" i="42" s="1"/>
  <c r="A1422" i="42"/>
  <c r="D1422" i="42" s="1"/>
  <c r="C1421" i="42"/>
  <c r="B1421" i="42"/>
  <c r="AN1421" i="42" s="1"/>
  <c r="A1421" i="42"/>
  <c r="D1421" i="42" s="1"/>
  <c r="C1420" i="42"/>
  <c r="B1420" i="42"/>
  <c r="AN1420" i="42" s="1"/>
  <c r="A1420" i="42"/>
  <c r="D1420" i="42" s="1"/>
  <c r="C1419" i="42"/>
  <c r="B1419" i="42"/>
  <c r="AN1419" i="42" s="1"/>
  <c r="A1419" i="42"/>
  <c r="D1419" i="42" s="1"/>
  <c r="C1418" i="42"/>
  <c r="B1418" i="42"/>
  <c r="AN1418" i="42" s="1"/>
  <c r="A1418" i="42"/>
  <c r="D1418" i="42" s="1"/>
  <c r="C1417" i="42"/>
  <c r="B1417" i="42"/>
  <c r="AN1417" i="42" s="1"/>
  <c r="A1417" i="42"/>
  <c r="D1417" i="42" s="1"/>
  <c r="C1416" i="42"/>
  <c r="B1416" i="42"/>
  <c r="AN1416" i="42" s="1"/>
  <c r="A1416" i="42"/>
  <c r="D1416" i="42" s="1"/>
  <c r="C1415" i="42"/>
  <c r="B1415" i="42"/>
  <c r="AN1415" i="42" s="1"/>
  <c r="A1415" i="42"/>
  <c r="D1415" i="42" s="1"/>
  <c r="C1414" i="42"/>
  <c r="B1414" i="42"/>
  <c r="AN1414" i="42" s="1"/>
  <c r="A1414" i="42"/>
  <c r="D1414" i="42" s="1"/>
  <c r="C1413" i="42"/>
  <c r="B1413" i="42"/>
  <c r="AN1413" i="42" s="1"/>
  <c r="A1413" i="42"/>
  <c r="D1413" i="42" s="1"/>
  <c r="C1412" i="42"/>
  <c r="B1412" i="42"/>
  <c r="AN1412" i="42" s="1"/>
  <c r="A1412" i="42"/>
  <c r="D1412" i="42" s="1"/>
  <c r="C1411" i="42"/>
  <c r="B1411" i="42"/>
  <c r="AN1411" i="42" s="1"/>
  <c r="A1411" i="42"/>
  <c r="D1411" i="42" s="1"/>
  <c r="C1410" i="42"/>
  <c r="B1410" i="42"/>
  <c r="AN1410" i="42" s="1"/>
  <c r="A1410" i="42"/>
  <c r="D1410" i="42" s="1"/>
  <c r="C1409" i="42"/>
  <c r="B1409" i="42"/>
  <c r="AN1409" i="42" s="1"/>
  <c r="A1409" i="42"/>
  <c r="D1409" i="42" s="1"/>
  <c r="C1408" i="42"/>
  <c r="B1408" i="42"/>
  <c r="AN1408" i="42" s="1"/>
  <c r="A1408" i="42"/>
  <c r="D1408" i="42" s="1"/>
  <c r="C1407" i="42"/>
  <c r="B1407" i="42"/>
  <c r="AN1407" i="42" s="1"/>
  <c r="A1407" i="42"/>
  <c r="D1407" i="42" s="1"/>
  <c r="C1406" i="42"/>
  <c r="B1406" i="42"/>
  <c r="AN1406" i="42" s="1"/>
  <c r="A1406" i="42"/>
  <c r="D1406" i="42" s="1"/>
  <c r="C1405" i="42"/>
  <c r="B1405" i="42"/>
  <c r="AN1405" i="42" s="1"/>
  <c r="A1405" i="42"/>
  <c r="D1405" i="42" s="1"/>
  <c r="C1404" i="42"/>
  <c r="B1404" i="42"/>
  <c r="AN1404" i="42" s="1"/>
  <c r="A1404" i="42"/>
  <c r="D1404" i="42" s="1"/>
  <c r="C1403" i="42"/>
  <c r="B1403" i="42"/>
  <c r="AN1403" i="42" s="1"/>
  <c r="A1403" i="42"/>
  <c r="D1403" i="42" s="1"/>
  <c r="C1402" i="42"/>
  <c r="B1402" i="42"/>
  <c r="AN1402" i="42" s="1"/>
  <c r="A1402" i="42"/>
  <c r="D1402" i="42" s="1"/>
  <c r="C1401" i="42"/>
  <c r="B1401" i="42"/>
  <c r="AN1401" i="42" s="1"/>
  <c r="A1401" i="42"/>
  <c r="D1401" i="42" s="1"/>
  <c r="C1400" i="42"/>
  <c r="B1400" i="42"/>
  <c r="AN1400" i="42" s="1"/>
  <c r="A1400" i="42"/>
  <c r="D1400" i="42" s="1"/>
  <c r="C1399" i="42"/>
  <c r="B1399" i="42"/>
  <c r="AN1399" i="42" s="1"/>
  <c r="A1399" i="42"/>
  <c r="D1399" i="42" s="1"/>
  <c r="C1398" i="42"/>
  <c r="B1398" i="42"/>
  <c r="AN1398" i="42" s="1"/>
  <c r="A1398" i="42"/>
  <c r="D1398" i="42" s="1"/>
  <c r="C1397" i="42"/>
  <c r="B1397" i="42"/>
  <c r="AN1397" i="42" s="1"/>
  <c r="A1397" i="42"/>
  <c r="D1397" i="42" s="1"/>
  <c r="C1396" i="42"/>
  <c r="B1396" i="42"/>
  <c r="AN1396" i="42" s="1"/>
  <c r="A1396" i="42"/>
  <c r="D1396" i="42" s="1"/>
  <c r="C1395" i="42"/>
  <c r="B1395" i="42"/>
  <c r="AN1395" i="42" s="1"/>
  <c r="A1395" i="42"/>
  <c r="D1395" i="42" s="1"/>
  <c r="C1394" i="42"/>
  <c r="B1394" i="42"/>
  <c r="AN1394" i="42" s="1"/>
  <c r="A1394" i="42"/>
  <c r="D1394" i="42" s="1"/>
  <c r="C1393" i="42"/>
  <c r="B1393" i="42"/>
  <c r="AN1393" i="42" s="1"/>
  <c r="A1393" i="42"/>
  <c r="D1393" i="42" s="1"/>
  <c r="C1392" i="42"/>
  <c r="B1392" i="42"/>
  <c r="AN1392" i="42" s="1"/>
  <c r="A1392" i="42"/>
  <c r="D1392" i="42" s="1"/>
  <c r="C1391" i="42"/>
  <c r="B1391" i="42"/>
  <c r="AN1391" i="42" s="1"/>
  <c r="A1391" i="42"/>
  <c r="D1391" i="42" s="1"/>
  <c r="C1390" i="42"/>
  <c r="B1390" i="42"/>
  <c r="AN1390" i="42" s="1"/>
  <c r="A1390" i="42"/>
  <c r="D1390" i="42" s="1"/>
  <c r="C1389" i="42"/>
  <c r="B1389" i="42"/>
  <c r="AN1389" i="42" s="1"/>
  <c r="A1389" i="42"/>
  <c r="D1389" i="42" s="1"/>
  <c r="C1388" i="42"/>
  <c r="B1388" i="42"/>
  <c r="AN1388" i="42" s="1"/>
  <c r="A1388" i="42"/>
  <c r="D1388" i="42" s="1"/>
  <c r="C1387" i="42"/>
  <c r="B1387" i="42"/>
  <c r="AN1387" i="42" s="1"/>
  <c r="A1387" i="42"/>
  <c r="D1387" i="42" s="1"/>
  <c r="C1386" i="42"/>
  <c r="B1386" i="42"/>
  <c r="AN1386" i="42" s="1"/>
  <c r="A1386" i="42"/>
  <c r="D1386" i="42" s="1"/>
  <c r="C1385" i="42"/>
  <c r="B1385" i="42"/>
  <c r="AN1385" i="42" s="1"/>
  <c r="A1385" i="42"/>
  <c r="D1385" i="42" s="1"/>
  <c r="C1384" i="42"/>
  <c r="B1384" i="42"/>
  <c r="AN1384" i="42" s="1"/>
  <c r="A1384" i="42"/>
  <c r="D1384" i="42" s="1"/>
  <c r="C1383" i="42"/>
  <c r="B1383" i="42"/>
  <c r="AN1383" i="42" s="1"/>
  <c r="A1383" i="42"/>
  <c r="D1383" i="42" s="1"/>
  <c r="C1382" i="42"/>
  <c r="B1382" i="42"/>
  <c r="AN1382" i="42" s="1"/>
  <c r="A1382" i="42"/>
  <c r="D1382" i="42" s="1"/>
  <c r="C1381" i="42"/>
  <c r="B1381" i="42"/>
  <c r="AN1381" i="42" s="1"/>
  <c r="A1381" i="42"/>
  <c r="D1381" i="42" s="1"/>
  <c r="C1380" i="42"/>
  <c r="B1380" i="42"/>
  <c r="AN1380" i="42" s="1"/>
  <c r="A1380" i="42"/>
  <c r="D1380" i="42" s="1"/>
  <c r="C1379" i="42"/>
  <c r="B1379" i="42"/>
  <c r="AN1379" i="42" s="1"/>
  <c r="A1379" i="42"/>
  <c r="D1379" i="42" s="1"/>
  <c r="C1378" i="42"/>
  <c r="B1378" i="42"/>
  <c r="AN1378" i="42" s="1"/>
  <c r="A1378" i="42"/>
  <c r="D1378" i="42" s="1"/>
  <c r="C1377" i="42"/>
  <c r="B1377" i="42"/>
  <c r="AN1377" i="42" s="1"/>
  <c r="A1377" i="42"/>
  <c r="D1377" i="42" s="1"/>
  <c r="C1376" i="42"/>
  <c r="B1376" i="42"/>
  <c r="AN1376" i="42" s="1"/>
  <c r="A1376" i="42"/>
  <c r="D1376" i="42" s="1"/>
  <c r="C1375" i="42"/>
  <c r="B1375" i="42"/>
  <c r="AN1375" i="42" s="1"/>
  <c r="A1375" i="42"/>
  <c r="D1375" i="42" s="1"/>
  <c r="C1374" i="42"/>
  <c r="B1374" i="42"/>
  <c r="AN1374" i="42" s="1"/>
  <c r="A1374" i="42"/>
  <c r="D1374" i="42" s="1"/>
  <c r="C1373" i="42"/>
  <c r="B1373" i="42"/>
  <c r="AN1373" i="42" s="1"/>
  <c r="A1373" i="42"/>
  <c r="D1373" i="42" s="1"/>
  <c r="C1372" i="42"/>
  <c r="B1372" i="42"/>
  <c r="AN1372" i="42" s="1"/>
  <c r="A1372" i="42"/>
  <c r="D1372" i="42" s="1"/>
  <c r="C1371" i="42"/>
  <c r="B1371" i="42"/>
  <c r="AN1371" i="42" s="1"/>
  <c r="A1371" i="42"/>
  <c r="D1371" i="42" s="1"/>
  <c r="C1370" i="42"/>
  <c r="B1370" i="42"/>
  <c r="AN1370" i="42" s="1"/>
  <c r="A1370" i="42"/>
  <c r="D1370" i="42" s="1"/>
  <c r="C1369" i="42"/>
  <c r="B1369" i="42"/>
  <c r="AN1369" i="42" s="1"/>
  <c r="A1369" i="42"/>
  <c r="D1369" i="42" s="1"/>
  <c r="C1368" i="42"/>
  <c r="B1368" i="42"/>
  <c r="AN1368" i="42" s="1"/>
  <c r="A1368" i="42"/>
  <c r="D1368" i="42" s="1"/>
  <c r="C1367" i="42"/>
  <c r="B1367" i="42"/>
  <c r="AN1367" i="42" s="1"/>
  <c r="A1367" i="42"/>
  <c r="D1367" i="42" s="1"/>
  <c r="C1366" i="42"/>
  <c r="B1366" i="42"/>
  <c r="AN1366" i="42" s="1"/>
  <c r="A1366" i="42"/>
  <c r="D1366" i="42" s="1"/>
  <c r="C1365" i="42"/>
  <c r="B1365" i="42"/>
  <c r="AN1365" i="42" s="1"/>
  <c r="A1365" i="42"/>
  <c r="D1365" i="42" s="1"/>
  <c r="C1364" i="42"/>
  <c r="B1364" i="42"/>
  <c r="AN1364" i="42" s="1"/>
  <c r="A1364" i="42"/>
  <c r="D1364" i="42" s="1"/>
  <c r="C1363" i="42"/>
  <c r="B1363" i="42"/>
  <c r="AN1363" i="42" s="1"/>
  <c r="A1363" i="42"/>
  <c r="D1363" i="42" s="1"/>
  <c r="C1362" i="42"/>
  <c r="B1362" i="42"/>
  <c r="AN1362" i="42" s="1"/>
  <c r="A1362" i="42"/>
  <c r="D1362" i="42" s="1"/>
  <c r="C1361" i="42"/>
  <c r="B1361" i="42"/>
  <c r="AN1361" i="42" s="1"/>
  <c r="A1361" i="42"/>
  <c r="D1361" i="42" s="1"/>
  <c r="C1360" i="42"/>
  <c r="B1360" i="42"/>
  <c r="AN1360" i="42" s="1"/>
  <c r="A1360" i="42"/>
  <c r="D1360" i="42" s="1"/>
  <c r="C1359" i="42"/>
  <c r="B1359" i="42"/>
  <c r="AN1359" i="42" s="1"/>
  <c r="A1359" i="42"/>
  <c r="D1359" i="42" s="1"/>
  <c r="C1358" i="42"/>
  <c r="B1358" i="42"/>
  <c r="AN1358" i="42" s="1"/>
  <c r="A1358" i="42"/>
  <c r="D1358" i="42" s="1"/>
  <c r="C1357" i="42"/>
  <c r="B1357" i="42"/>
  <c r="AN1357" i="42" s="1"/>
  <c r="A1357" i="42"/>
  <c r="D1357" i="42" s="1"/>
  <c r="C1356" i="42"/>
  <c r="B1356" i="42"/>
  <c r="AN1356" i="42" s="1"/>
  <c r="A1356" i="42"/>
  <c r="D1356" i="42" s="1"/>
  <c r="C1355" i="42"/>
  <c r="B1355" i="42"/>
  <c r="AN1355" i="42" s="1"/>
  <c r="A1355" i="42"/>
  <c r="D1355" i="42" s="1"/>
  <c r="C1354" i="42"/>
  <c r="B1354" i="42"/>
  <c r="AN1354" i="42" s="1"/>
  <c r="A1354" i="42"/>
  <c r="D1354" i="42" s="1"/>
  <c r="C1353" i="42"/>
  <c r="B1353" i="42"/>
  <c r="AN1353" i="42" s="1"/>
  <c r="A1353" i="42"/>
  <c r="D1353" i="42" s="1"/>
  <c r="C1352" i="42"/>
  <c r="B1352" i="42"/>
  <c r="AN1352" i="42" s="1"/>
  <c r="A1352" i="42"/>
  <c r="D1352" i="42" s="1"/>
  <c r="C1351" i="42"/>
  <c r="B1351" i="42"/>
  <c r="AN1351" i="42" s="1"/>
  <c r="A1351" i="42"/>
  <c r="D1351" i="42" s="1"/>
  <c r="C1350" i="42"/>
  <c r="B1350" i="42"/>
  <c r="AN1350" i="42" s="1"/>
  <c r="A1350" i="42"/>
  <c r="D1350" i="42" s="1"/>
  <c r="C1349" i="42"/>
  <c r="B1349" i="42"/>
  <c r="AN1349" i="42" s="1"/>
  <c r="A1349" i="42"/>
  <c r="D1349" i="42" s="1"/>
  <c r="C1348" i="42"/>
  <c r="B1348" i="42"/>
  <c r="AN1348" i="42" s="1"/>
  <c r="A1348" i="42"/>
  <c r="D1348" i="42" s="1"/>
  <c r="C1347" i="42"/>
  <c r="B1347" i="42"/>
  <c r="AN1347" i="42" s="1"/>
  <c r="A1347" i="42"/>
  <c r="D1347" i="42" s="1"/>
  <c r="C1346" i="42"/>
  <c r="B1346" i="42"/>
  <c r="AN1346" i="42" s="1"/>
  <c r="A1346" i="42"/>
  <c r="D1346" i="42" s="1"/>
  <c r="C1345" i="42"/>
  <c r="B1345" i="42"/>
  <c r="AN1345" i="42" s="1"/>
  <c r="A1345" i="42"/>
  <c r="D1345" i="42" s="1"/>
  <c r="C1344" i="42"/>
  <c r="B1344" i="42"/>
  <c r="AN1344" i="42" s="1"/>
  <c r="A1344" i="42"/>
  <c r="D1344" i="42" s="1"/>
  <c r="C1343" i="42"/>
  <c r="B1343" i="42"/>
  <c r="AN1343" i="42" s="1"/>
  <c r="A1343" i="42"/>
  <c r="D1343" i="42" s="1"/>
  <c r="C1342" i="42"/>
  <c r="B1342" i="42"/>
  <c r="AN1342" i="42" s="1"/>
  <c r="A1342" i="42"/>
  <c r="D1342" i="42" s="1"/>
  <c r="C1341" i="42"/>
  <c r="B1341" i="42"/>
  <c r="AN1341" i="42" s="1"/>
  <c r="A1341" i="42"/>
  <c r="D1341" i="42" s="1"/>
  <c r="C1340" i="42"/>
  <c r="B1340" i="42"/>
  <c r="AN1340" i="42" s="1"/>
  <c r="A1340" i="42"/>
  <c r="D1340" i="42" s="1"/>
  <c r="C1339" i="42"/>
  <c r="B1339" i="42"/>
  <c r="AN1339" i="42" s="1"/>
  <c r="A1339" i="42"/>
  <c r="D1339" i="42" s="1"/>
  <c r="C1338" i="42"/>
  <c r="B1338" i="42"/>
  <c r="AN1338" i="42" s="1"/>
  <c r="A1338" i="42"/>
  <c r="D1338" i="42" s="1"/>
  <c r="C1337" i="42"/>
  <c r="B1337" i="42"/>
  <c r="AN1337" i="42" s="1"/>
  <c r="A1337" i="42"/>
  <c r="D1337" i="42" s="1"/>
  <c r="C1336" i="42"/>
  <c r="B1336" i="42"/>
  <c r="AN1336" i="42" s="1"/>
  <c r="A1336" i="42"/>
  <c r="D1336" i="42" s="1"/>
  <c r="C1335" i="42"/>
  <c r="B1335" i="42"/>
  <c r="AN1335" i="42" s="1"/>
  <c r="A1335" i="42"/>
  <c r="D1335" i="42" s="1"/>
  <c r="C1334" i="42"/>
  <c r="B1334" i="42"/>
  <c r="AN1334" i="42" s="1"/>
  <c r="A1334" i="42"/>
  <c r="D1334" i="42" s="1"/>
  <c r="C1333" i="42"/>
  <c r="B1333" i="42"/>
  <c r="AN1333" i="42" s="1"/>
  <c r="A1333" i="42"/>
  <c r="D1333" i="42" s="1"/>
  <c r="C1332" i="42"/>
  <c r="B1332" i="42"/>
  <c r="AN1332" i="42" s="1"/>
  <c r="A1332" i="42"/>
  <c r="D1332" i="42" s="1"/>
  <c r="C1331" i="42"/>
  <c r="B1331" i="42"/>
  <c r="AN1331" i="42" s="1"/>
  <c r="A1331" i="42"/>
  <c r="D1331" i="42" s="1"/>
  <c r="C1330" i="42"/>
  <c r="B1330" i="42"/>
  <c r="AN1330" i="42" s="1"/>
  <c r="A1330" i="42"/>
  <c r="D1330" i="42" s="1"/>
  <c r="C1329" i="42"/>
  <c r="B1329" i="42"/>
  <c r="AN1329" i="42" s="1"/>
  <c r="A1329" i="42"/>
  <c r="D1329" i="42" s="1"/>
  <c r="C1328" i="42"/>
  <c r="B1328" i="42"/>
  <c r="AN1328" i="42" s="1"/>
  <c r="A1328" i="42"/>
  <c r="D1328" i="42" s="1"/>
  <c r="C1327" i="42"/>
  <c r="B1327" i="42"/>
  <c r="AN1327" i="42" s="1"/>
  <c r="A1327" i="42"/>
  <c r="D1327" i="42" s="1"/>
  <c r="C1326" i="42"/>
  <c r="B1326" i="42"/>
  <c r="AN1326" i="42" s="1"/>
  <c r="A1326" i="42"/>
  <c r="D1326" i="42" s="1"/>
  <c r="C1325" i="42"/>
  <c r="B1325" i="42"/>
  <c r="AN1325" i="42" s="1"/>
  <c r="A1325" i="42"/>
  <c r="D1325" i="42" s="1"/>
  <c r="C1324" i="42"/>
  <c r="B1324" i="42"/>
  <c r="AN1324" i="42" s="1"/>
  <c r="A1324" i="42"/>
  <c r="D1324" i="42" s="1"/>
  <c r="C1323" i="42"/>
  <c r="B1323" i="42"/>
  <c r="AN1323" i="42" s="1"/>
  <c r="A1323" i="42"/>
  <c r="D1323" i="42" s="1"/>
  <c r="C1322" i="42"/>
  <c r="B1322" i="42"/>
  <c r="AN1322" i="42" s="1"/>
  <c r="A1322" i="42"/>
  <c r="D1322" i="42" s="1"/>
  <c r="C1321" i="42"/>
  <c r="B1321" i="42"/>
  <c r="AN1321" i="42" s="1"/>
  <c r="A1321" i="42"/>
  <c r="D1321" i="42" s="1"/>
  <c r="C1320" i="42"/>
  <c r="B1320" i="42"/>
  <c r="AN1320" i="42" s="1"/>
  <c r="A1320" i="42"/>
  <c r="D1320" i="42" s="1"/>
  <c r="C1319" i="42"/>
  <c r="B1319" i="42"/>
  <c r="AN1319" i="42" s="1"/>
  <c r="A1319" i="42"/>
  <c r="D1319" i="42" s="1"/>
  <c r="C1318" i="42"/>
  <c r="B1318" i="42"/>
  <c r="AN1318" i="42" s="1"/>
  <c r="A1318" i="42"/>
  <c r="D1318" i="42" s="1"/>
  <c r="C1317" i="42"/>
  <c r="B1317" i="42"/>
  <c r="AN1317" i="42" s="1"/>
  <c r="A1317" i="42"/>
  <c r="D1317" i="42" s="1"/>
  <c r="C1316" i="42"/>
  <c r="B1316" i="42"/>
  <c r="AN1316" i="42" s="1"/>
  <c r="A1316" i="42"/>
  <c r="D1316" i="42" s="1"/>
  <c r="C1315" i="42"/>
  <c r="B1315" i="42"/>
  <c r="AN1315" i="42" s="1"/>
  <c r="A1315" i="42"/>
  <c r="D1315" i="42" s="1"/>
  <c r="C1314" i="42"/>
  <c r="B1314" i="42"/>
  <c r="AN1314" i="42" s="1"/>
  <c r="A1314" i="42"/>
  <c r="D1314" i="42" s="1"/>
  <c r="C1313" i="42"/>
  <c r="B1313" i="42"/>
  <c r="AN1313" i="42" s="1"/>
  <c r="A1313" i="42"/>
  <c r="D1313" i="42" s="1"/>
  <c r="C1312" i="42"/>
  <c r="B1312" i="42"/>
  <c r="AN1312" i="42" s="1"/>
  <c r="A1312" i="42"/>
  <c r="D1312" i="42" s="1"/>
  <c r="C1311" i="42"/>
  <c r="B1311" i="42"/>
  <c r="AN1311" i="42" s="1"/>
  <c r="A1311" i="42"/>
  <c r="D1311" i="42" s="1"/>
  <c r="C1310" i="42"/>
  <c r="B1310" i="42"/>
  <c r="AN1310" i="42" s="1"/>
  <c r="A1310" i="42"/>
  <c r="D1310" i="42" s="1"/>
  <c r="C1309" i="42"/>
  <c r="B1309" i="42"/>
  <c r="AN1309" i="42" s="1"/>
  <c r="A1309" i="42"/>
  <c r="D1309" i="42" s="1"/>
  <c r="C1308" i="42"/>
  <c r="B1308" i="42"/>
  <c r="AN1308" i="42" s="1"/>
  <c r="A1308" i="42"/>
  <c r="D1308" i="42" s="1"/>
  <c r="C1307" i="42"/>
  <c r="B1307" i="42"/>
  <c r="AN1307" i="42" s="1"/>
  <c r="A1307" i="42"/>
  <c r="D1307" i="42" s="1"/>
  <c r="C1306" i="42"/>
  <c r="B1306" i="42"/>
  <c r="AN1306" i="42" s="1"/>
  <c r="A1306" i="42"/>
  <c r="D1306" i="42" s="1"/>
  <c r="C1305" i="42"/>
  <c r="B1305" i="42"/>
  <c r="AN1305" i="42" s="1"/>
  <c r="A1305" i="42"/>
  <c r="D1305" i="42" s="1"/>
  <c r="C1304" i="42"/>
  <c r="B1304" i="42"/>
  <c r="AN1304" i="42" s="1"/>
  <c r="A1304" i="42"/>
  <c r="D1304" i="42" s="1"/>
  <c r="C1303" i="42"/>
  <c r="B1303" i="42"/>
  <c r="AN1303" i="42" s="1"/>
  <c r="A1303" i="42"/>
  <c r="D1303" i="42" s="1"/>
  <c r="C1302" i="42"/>
  <c r="B1302" i="42"/>
  <c r="AN1302" i="42" s="1"/>
  <c r="A1302" i="42"/>
  <c r="D1302" i="42" s="1"/>
  <c r="C1301" i="42"/>
  <c r="B1301" i="42"/>
  <c r="AN1301" i="42" s="1"/>
  <c r="A1301" i="42"/>
  <c r="D1301" i="42" s="1"/>
  <c r="C1300" i="42"/>
  <c r="B1300" i="42"/>
  <c r="AN1300" i="42" s="1"/>
  <c r="A1300" i="42"/>
  <c r="D1300" i="42" s="1"/>
  <c r="C1299" i="42"/>
  <c r="B1299" i="42"/>
  <c r="AN1299" i="42" s="1"/>
  <c r="A1299" i="42"/>
  <c r="D1299" i="42" s="1"/>
  <c r="C1298" i="42"/>
  <c r="B1298" i="42"/>
  <c r="AN1298" i="42" s="1"/>
  <c r="A1298" i="42"/>
  <c r="D1298" i="42" s="1"/>
  <c r="C1297" i="42"/>
  <c r="B1297" i="42"/>
  <c r="AN1297" i="42" s="1"/>
  <c r="A1297" i="42"/>
  <c r="D1297" i="42" s="1"/>
  <c r="C1296" i="42"/>
  <c r="B1296" i="42"/>
  <c r="AN1296" i="42" s="1"/>
  <c r="A1296" i="42"/>
  <c r="D1296" i="42" s="1"/>
  <c r="C1295" i="42"/>
  <c r="B1295" i="42"/>
  <c r="AN1295" i="42" s="1"/>
  <c r="A1295" i="42"/>
  <c r="D1295" i="42" s="1"/>
  <c r="C1294" i="42"/>
  <c r="B1294" i="42"/>
  <c r="AN1294" i="42" s="1"/>
  <c r="A1294" i="42"/>
  <c r="D1294" i="42" s="1"/>
  <c r="C1293" i="42"/>
  <c r="B1293" i="42"/>
  <c r="AN1293" i="42" s="1"/>
  <c r="A1293" i="42"/>
  <c r="D1293" i="42" s="1"/>
  <c r="C1292" i="42"/>
  <c r="B1292" i="42"/>
  <c r="AN1292" i="42" s="1"/>
  <c r="A1292" i="42"/>
  <c r="D1292" i="42" s="1"/>
  <c r="C1291" i="42"/>
  <c r="B1291" i="42"/>
  <c r="AN1291" i="42" s="1"/>
  <c r="A1291" i="42"/>
  <c r="D1291" i="42" s="1"/>
  <c r="C1290" i="42"/>
  <c r="B1290" i="42"/>
  <c r="AN1290" i="42" s="1"/>
  <c r="A1290" i="42"/>
  <c r="D1290" i="42" s="1"/>
  <c r="C1289" i="42"/>
  <c r="B1289" i="42"/>
  <c r="AN1289" i="42" s="1"/>
  <c r="A1289" i="42"/>
  <c r="D1289" i="42" s="1"/>
  <c r="C1288" i="42"/>
  <c r="B1288" i="42"/>
  <c r="AN1288" i="42" s="1"/>
  <c r="A1288" i="42"/>
  <c r="D1288" i="42" s="1"/>
  <c r="C1287" i="42"/>
  <c r="B1287" i="42"/>
  <c r="AN1287" i="42" s="1"/>
  <c r="A1287" i="42"/>
  <c r="D1287" i="42" s="1"/>
  <c r="C1286" i="42"/>
  <c r="B1286" i="42"/>
  <c r="AN1286" i="42" s="1"/>
  <c r="A1286" i="42"/>
  <c r="D1286" i="42" s="1"/>
  <c r="C1285" i="42"/>
  <c r="B1285" i="42"/>
  <c r="AN1285" i="42" s="1"/>
  <c r="A1285" i="42"/>
  <c r="D1285" i="42" s="1"/>
  <c r="C1284" i="42"/>
  <c r="B1284" i="42"/>
  <c r="AN1284" i="42" s="1"/>
  <c r="A1284" i="42"/>
  <c r="D1284" i="42" s="1"/>
  <c r="C1283" i="42"/>
  <c r="B1283" i="42"/>
  <c r="AN1283" i="42" s="1"/>
  <c r="A1283" i="42"/>
  <c r="D1283" i="42" s="1"/>
  <c r="C1282" i="42"/>
  <c r="B1282" i="42"/>
  <c r="AN1282" i="42" s="1"/>
  <c r="A1282" i="42"/>
  <c r="D1282" i="42" s="1"/>
  <c r="C1281" i="42"/>
  <c r="B1281" i="42"/>
  <c r="AN1281" i="42" s="1"/>
  <c r="A1281" i="42"/>
  <c r="D1281" i="42" s="1"/>
  <c r="C1280" i="42"/>
  <c r="B1280" i="42"/>
  <c r="AN1280" i="42" s="1"/>
  <c r="A1280" i="42"/>
  <c r="D1280" i="42" s="1"/>
  <c r="C1279" i="42"/>
  <c r="B1279" i="42"/>
  <c r="AN1279" i="42" s="1"/>
  <c r="A1279" i="42"/>
  <c r="D1279" i="42" s="1"/>
  <c r="C1278" i="42"/>
  <c r="B1278" i="42"/>
  <c r="AN1278" i="42" s="1"/>
  <c r="A1278" i="42"/>
  <c r="D1278" i="42" s="1"/>
  <c r="C1277" i="42"/>
  <c r="B1277" i="42"/>
  <c r="AN1277" i="42" s="1"/>
  <c r="A1277" i="42"/>
  <c r="D1277" i="42" s="1"/>
  <c r="C1276" i="42"/>
  <c r="B1276" i="42"/>
  <c r="AN1276" i="42" s="1"/>
  <c r="A1276" i="42"/>
  <c r="D1276" i="42" s="1"/>
  <c r="C1275" i="42"/>
  <c r="B1275" i="42"/>
  <c r="AN1275" i="42" s="1"/>
  <c r="A1275" i="42"/>
  <c r="D1275" i="42" s="1"/>
  <c r="C1274" i="42"/>
  <c r="B1274" i="42"/>
  <c r="AN1274" i="42" s="1"/>
  <c r="A1274" i="42"/>
  <c r="D1274" i="42" s="1"/>
  <c r="C1273" i="42"/>
  <c r="B1273" i="42"/>
  <c r="AN1273" i="42" s="1"/>
  <c r="A1273" i="42"/>
  <c r="D1273" i="42" s="1"/>
  <c r="C1272" i="42"/>
  <c r="B1272" i="42"/>
  <c r="AN1272" i="42" s="1"/>
  <c r="A1272" i="42"/>
  <c r="D1272" i="42" s="1"/>
  <c r="C1271" i="42"/>
  <c r="B1271" i="42"/>
  <c r="AN1271" i="42" s="1"/>
  <c r="A1271" i="42"/>
  <c r="D1271" i="42" s="1"/>
  <c r="C1270" i="42"/>
  <c r="B1270" i="42"/>
  <c r="AN1270" i="42" s="1"/>
  <c r="A1270" i="42"/>
  <c r="D1270" i="42" s="1"/>
  <c r="C1269" i="42"/>
  <c r="B1269" i="42"/>
  <c r="AN1269" i="42" s="1"/>
  <c r="A1269" i="42"/>
  <c r="D1269" i="42" s="1"/>
  <c r="C1268" i="42"/>
  <c r="B1268" i="42"/>
  <c r="AN1268" i="42" s="1"/>
  <c r="A1268" i="42"/>
  <c r="D1268" i="42" s="1"/>
  <c r="C1267" i="42"/>
  <c r="B1267" i="42"/>
  <c r="AN1267" i="42" s="1"/>
  <c r="A1267" i="42"/>
  <c r="D1267" i="42" s="1"/>
  <c r="C1266" i="42"/>
  <c r="B1266" i="42"/>
  <c r="AN1266" i="42" s="1"/>
  <c r="A1266" i="42"/>
  <c r="D1266" i="42" s="1"/>
  <c r="C1265" i="42"/>
  <c r="B1265" i="42"/>
  <c r="AN1265" i="42" s="1"/>
  <c r="A1265" i="42"/>
  <c r="D1265" i="42" s="1"/>
  <c r="C1264" i="42"/>
  <c r="B1264" i="42"/>
  <c r="AN1264" i="42" s="1"/>
  <c r="A1264" i="42"/>
  <c r="D1264" i="42" s="1"/>
  <c r="C1263" i="42"/>
  <c r="B1263" i="42"/>
  <c r="AN1263" i="42" s="1"/>
  <c r="A1263" i="42"/>
  <c r="D1263" i="42" s="1"/>
  <c r="C1262" i="42"/>
  <c r="B1262" i="42"/>
  <c r="AN1262" i="42" s="1"/>
  <c r="A1262" i="42"/>
  <c r="D1262" i="42" s="1"/>
  <c r="C1261" i="42"/>
  <c r="B1261" i="42"/>
  <c r="AN1261" i="42" s="1"/>
  <c r="A1261" i="42"/>
  <c r="D1261" i="42" s="1"/>
  <c r="C1260" i="42"/>
  <c r="B1260" i="42"/>
  <c r="AN1260" i="42" s="1"/>
  <c r="A1260" i="42"/>
  <c r="D1260" i="42" s="1"/>
  <c r="C1259" i="42"/>
  <c r="B1259" i="42"/>
  <c r="AN1259" i="42" s="1"/>
  <c r="A1259" i="42"/>
  <c r="D1259" i="42" s="1"/>
  <c r="C1258" i="42"/>
  <c r="B1258" i="42"/>
  <c r="AN1258" i="42" s="1"/>
  <c r="A1258" i="42"/>
  <c r="D1258" i="42" s="1"/>
  <c r="C1257" i="42"/>
  <c r="B1257" i="42"/>
  <c r="AN1257" i="42" s="1"/>
  <c r="A1257" i="42"/>
  <c r="D1257" i="42" s="1"/>
  <c r="C1256" i="42"/>
  <c r="B1256" i="42"/>
  <c r="AN1256" i="42" s="1"/>
  <c r="A1256" i="42"/>
  <c r="D1256" i="42" s="1"/>
  <c r="C1255" i="42"/>
  <c r="B1255" i="42"/>
  <c r="AN1255" i="42" s="1"/>
  <c r="A1255" i="42"/>
  <c r="D1255" i="42" s="1"/>
  <c r="C1254" i="42"/>
  <c r="B1254" i="42"/>
  <c r="AN1254" i="42" s="1"/>
  <c r="A1254" i="42"/>
  <c r="D1254" i="42" s="1"/>
  <c r="C1253" i="42"/>
  <c r="B1253" i="42"/>
  <c r="AN1253" i="42" s="1"/>
  <c r="A1253" i="42"/>
  <c r="D1253" i="42" s="1"/>
  <c r="C1252" i="42"/>
  <c r="B1252" i="42"/>
  <c r="AN1252" i="42" s="1"/>
  <c r="A1252" i="42"/>
  <c r="D1252" i="42" s="1"/>
  <c r="C1251" i="42"/>
  <c r="B1251" i="42"/>
  <c r="AN1251" i="42" s="1"/>
  <c r="A1251" i="42"/>
  <c r="D1251" i="42" s="1"/>
  <c r="C1250" i="42"/>
  <c r="B1250" i="42"/>
  <c r="AN1250" i="42" s="1"/>
  <c r="A1250" i="42"/>
  <c r="D1250" i="42" s="1"/>
  <c r="C1249" i="42"/>
  <c r="B1249" i="42"/>
  <c r="AN1249" i="42" s="1"/>
  <c r="A1249" i="42"/>
  <c r="D1249" i="42" s="1"/>
  <c r="C1248" i="42"/>
  <c r="B1248" i="42"/>
  <c r="AN1248" i="42" s="1"/>
  <c r="A1248" i="42"/>
  <c r="D1248" i="42" s="1"/>
  <c r="C1247" i="42"/>
  <c r="B1247" i="42"/>
  <c r="AN1247" i="42" s="1"/>
  <c r="A1247" i="42"/>
  <c r="D1247" i="42" s="1"/>
  <c r="C1246" i="42"/>
  <c r="B1246" i="42"/>
  <c r="AN1246" i="42" s="1"/>
  <c r="A1246" i="42"/>
  <c r="D1246" i="42" s="1"/>
  <c r="C1245" i="42"/>
  <c r="B1245" i="42"/>
  <c r="AN1245" i="42" s="1"/>
  <c r="A1245" i="42"/>
  <c r="D1245" i="42" s="1"/>
  <c r="C1244" i="42"/>
  <c r="B1244" i="42"/>
  <c r="AN1244" i="42" s="1"/>
  <c r="A1244" i="42"/>
  <c r="D1244" i="42" s="1"/>
  <c r="C1243" i="42"/>
  <c r="B1243" i="42"/>
  <c r="AN1243" i="42" s="1"/>
  <c r="A1243" i="42"/>
  <c r="D1243" i="42" s="1"/>
  <c r="C1242" i="42"/>
  <c r="B1242" i="42"/>
  <c r="AN1242" i="42" s="1"/>
  <c r="A1242" i="42"/>
  <c r="D1242" i="42" s="1"/>
  <c r="C1241" i="42"/>
  <c r="B1241" i="42"/>
  <c r="AN1241" i="42" s="1"/>
  <c r="A1241" i="42"/>
  <c r="D1241" i="42" s="1"/>
  <c r="C1240" i="42"/>
  <c r="B1240" i="42"/>
  <c r="AN1240" i="42" s="1"/>
  <c r="A1240" i="42"/>
  <c r="D1240" i="42" s="1"/>
  <c r="C1239" i="42"/>
  <c r="B1239" i="42"/>
  <c r="AN1239" i="42" s="1"/>
  <c r="A1239" i="42"/>
  <c r="D1239" i="42" s="1"/>
  <c r="C1238" i="42"/>
  <c r="B1238" i="42"/>
  <c r="AN1238" i="42" s="1"/>
  <c r="A1238" i="42"/>
  <c r="D1238" i="42" s="1"/>
  <c r="C1237" i="42"/>
  <c r="B1237" i="42"/>
  <c r="AN1237" i="42" s="1"/>
  <c r="A1237" i="42"/>
  <c r="D1237" i="42" s="1"/>
  <c r="C1236" i="42"/>
  <c r="B1236" i="42"/>
  <c r="AN1236" i="42" s="1"/>
  <c r="A1236" i="42"/>
  <c r="D1236" i="42" s="1"/>
  <c r="C1235" i="42"/>
  <c r="B1235" i="42"/>
  <c r="AN1235" i="42" s="1"/>
  <c r="A1235" i="42"/>
  <c r="D1235" i="42" s="1"/>
  <c r="C1234" i="42"/>
  <c r="B1234" i="42"/>
  <c r="AN1234" i="42" s="1"/>
  <c r="A1234" i="42"/>
  <c r="D1234" i="42" s="1"/>
  <c r="C1233" i="42"/>
  <c r="B1233" i="42"/>
  <c r="AN1233" i="42" s="1"/>
  <c r="A1233" i="42"/>
  <c r="D1233" i="42" s="1"/>
  <c r="C1232" i="42"/>
  <c r="B1232" i="42"/>
  <c r="AN1232" i="42" s="1"/>
  <c r="A1232" i="42"/>
  <c r="D1232" i="42" s="1"/>
  <c r="C1231" i="42"/>
  <c r="B1231" i="42"/>
  <c r="AN1231" i="42" s="1"/>
  <c r="A1231" i="42"/>
  <c r="D1231" i="42" s="1"/>
  <c r="C1230" i="42"/>
  <c r="B1230" i="42"/>
  <c r="AN1230" i="42" s="1"/>
  <c r="A1230" i="42"/>
  <c r="D1230" i="42" s="1"/>
  <c r="C1229" i="42"/>
  <c r="B1229" i="42"/>
  <c r="AN1229" i="42" s="1"/>
  <c r="A1229" i="42"/>
  <c r="D1229" i="42" s="1"/>
  <c r="C1228" i="42"/>
  <c r="B1228" i="42"/>
  <c r="AN1228" i="42" s="1"/>
  <c r="A1228" i="42"/>
  <c r="D1228" i="42" s="1"/>
  <c r="C1227" i="42"/>
  <c r="B1227" i="42"/>
  <c r="AN1227" i="42" s="1"/>
  <c r="A1227" i="42"/>
  <c r="D1227" i="42" s="1"/>
  <c r="C1226" i="42"/>
  <c r="B1226" i="42"/>
  <c r="AN1226" i="42" s="1"/>
  <c r="A1226" i="42"/>
  <c r="D1226" i="42" s="1"/>
  <c r="C1225" i="42"/>
  <c r="B1225" i="42"/>
  <c r="AN1225" i="42" s="1"/>
  <c r="A1225" i="42"/>
  <c r="D1225" i="42" s="1"/>
  <c r="C1224" i="42"/>
  <c r="B1224" i="42"/>
  <c r="AN1224" i="42" s="1"/>
  <c r="A1224" i="42"/>
  <c r="D1224" i="42" s="1"/>
  <c r="C1223" i="42"/>
  <c r="B1223" i="42"/>
  <c r="AN1223" i="42" s="1"/>
  <c r="A1223" i="42"/>
  <c r="D1223" i="42" s="1"/>
  <c r="C1222" i="42"/>
  <c r="B1222" i="42"/>
  <c r="AN1222" i="42" s="1"/>
  <c r="A1222" i="42"/>
  <c r="D1222" i="42" s="1"/>
  <c r="C1221" i="42"/>
  <c r="B1221" i="42"/>
  <c r="AN1221" i="42" s="1"/>
  <c r="A1221" i="42"/>
  <c r="D1221" i="42" s="1"/>
  <c r="C1220" i="42"/>
  <c r="B1220" i="42"/>
  <c r="AN1220" i="42" s="1"/>
  <c r="A1220" i="42"/>
  <c r="D1220" i="42" s="1"/>
  <c r="C1219" i="42"/>
  <c r="B1219" i="42"/>
  <c r="AN1219" i="42" s="1"/>
  <c r="A1219" i="42"/>
  <c r="D1219" i="42" s="1"/>
  <c r="C1218" i="42"/>
  <c r="B1218" i="42"/>
  <c r="AN1218" i="42" s="1"/>
  <c r="A1218" i="42"/>
  <c r="D1218" i="42" s="1"/>
  <c r="C1217" i="42"/>
  <c r="B1217" i="42"/>
  <c r="AN1217" i="42" s="1"/>
  <c r="A1217" i="42"/>
  <c r="D1217" i="42" s="1"/>
  <c r="C1216" i="42"/>
  <c r="B1216" i="42"/>
  <c r="AN1216" i="42" s="1"/>
  <c r="A1216" i="42"/>
  <c r="D1216" i="42" s="1"/>
  <c r="C1215" i="42"/>
  <c r="B1215" i="42"/>
  <c r="AN1215" i="42" s="1"/>
  <c r="A1215" i="42"/>
  <c r="D1215" i="42" s="1"/>
  <c r="C1214" i="42"/>
  <c r="B1214" i="42"/>
  <c r="AN1214" i="42" s="1"/>
  <c r="A1214" i="42"/>
  <c r="D1214" i="42" s="1"/>
  <c r="C1213" i="42"/>
  <c r="B1213" i="42"/>
  <c r="AN1213" i="42" s="1"/>
  <c r="A1213" i="42"/>
  <c r="D1213" i="42" s="1"/>
  <c r="C1212" i="42"/>
  <c r="B1212" i="42"/>
  <c r="AN1212" i="42" s="1"/>
  <c r="A1212" i="42"/>
  <c r="D1212" i="42" s="1"/>
  <c r="C1211" i="42"/>
  <c r="B1211" i="42"/>
  <c r="AN1211" i="42" s="1"/>
  <c r="A1211" i="42"/>
  <c r="D1211" i="42" s="1"/>
  <c r="C1210" i="42"/>
  <c r="B1210" i="42"/>
  <c r="AN1210" i="42" s="1"/>
  <c r="A1210" i="42"/>
  <c r="D1210" i="42" s="1"/>
  <c r="C1209" i="42"/>
  <c r="B1209" i="42"/>
  <c r="AN1209" i="42" s="1"/>
  <c r="A1209" i="42"/>
  <c r="D1209" i="42" s="1"/>
  <c r="C1208" i="42"/>
  <c r="B1208" i="42"/>
  <c r="AN1208" i="42" s="1"/>
  <c r="A1208" i="42"/>
  <c r="D1208" i="42" s="1"/>
  <c r="C1207" i="42"/>
  <c r="B1207" i="42"/>
  <c r="AN1207" i="42" s="1"/>
  <c r="A1207" i="42"/>
  <c r="D1207" i="42" s="1"/>
  <c r="C1206" i="42"/>
  <c r="B1206" i="42"/>
  <c r="AN1206" i="42" s="1"/>
  <c r="A1206" i="42"/>
  <c r="D1206" i="42" s="1"/>
  <c r="C1205" i="42"/>
  <c r="B1205" i="42"/>
  <c r="AN1205" i="42" s="1"/>
  <c r="A1205" i="42"/>
  <c r="D1205" i="42" s="1"/>
  <c r="C1204" i="42"/>
  <c r="B1204" i="42"/>
  <c r="AN1204" i="42" s="1"/>
  <c r="A1204" i="42"/>
  <c r="D1204" i="42" s="1"/>
  <c r="C1203" i="42"/>
  <c r="B1203" i="42"/>
  <c r="AN1203" i="42" s="1"/>
  <c r="A1203" i="42"/>
  <c r="D1203" i="42" s="1"/>
  <c r="C1202" i="42"/>
  <c r="B1202" i="42"/>
  <c r="AN1202" i="42" s="1"/>
  <c r="A1202" i="42"/>
  <c r="D1202" i="42" s="1"/>
  <c r="C1201" i="42"/>
  <c r="B1201" i="42"/>
  <c r="AN1201" i="42" s="1"/>
  <c r="A1201" i="42"/>
  <c r="D1201" i="42" s="1"/>
  <c r="C1200" i="42"/>
  <c r="B1200" i="42"/>
  <c r="AN1200" i="42" s="1"/>
  <c r="A1200" i="42"/>
  <c r="D1200" i="42" s="1"/>
  <c r="C1199" i="42"/>
  <c r="B1199" i="42"/>
  <c r="AN1199" i="42" s="1"/>
  <c r="A1199" i="42"/>
  <c r="D1199" i="42" s="1"/>
  <c r="C1198" i="42"/>
  <c r="B1198" i="42"/>
  <c r="AN1198" i="42" s="1"/>
  <c r="A1198" i="42"/>
  <c r="D1198" i="42" s="1"/>
  <c r="C1197" i="42"/>
  <c r="B1197" i="42"/>
  <c r="AN1197" i="42" s="1"/>
  <c r="A1197" i="42"/>
  <c r="D1197" i="42" s="1"/>
  <c r="C1196" i="42"/>
  <c r="B1196" i="42"/>
  <c r="AN1196" i="42" s="1"/>
  <c r="A1196" i="42"/>
  <c r="D1196" i="42" s="1"/>
  <c r="C1195" i="42"/>
  <c r="B1195" i="42"/>
  <c r="AN1195" i="42" s="1"/>
  <c r="A1195" i="42"/>
  <c r="D1195" i="42" s="1"/>
  <c r="C1194" i="42"/>
  <c r="B1194" i="42"/>
  <c r="AN1194" i="42" s="1"/>
  <c r="A1194" i="42"/>
  <c r="D1194" i="42" s="1"/>
  <c r="C1193" i="42"/>
  <c r="B1193" i="42"/>
  <c r="AN1193" i="42" s="1"/>
  <c r="A1193" i="42"/>
  <c r="D1193" i="42" s="1"/>
  <c r="C1192" i="42"/>
  <c r="B1192" i="42"/>
  <c r="AN1192" i="42" s="1"/>
  <c r="A1192" i="42"/>
  <c r="D1192" i="42" s="1"/>
  <c r="C1191" i="42"/>
  <c r="B1191" i="42"/>
  <c r="AN1191" i="42" s="1"/>
  <c r="A1191" i="42"/>
  <c r="D1191" i="42" s="1"/>
  <c r="C1190" i="42"/>
  <c r="B1190" i="42"/>
  <c r="AN1190" i="42" s="1"/>
  <c r="A1190" i="42"/>
  <c r="D1190" i="42" s="1"/>
  <c r="C1189" i="42"/>
  <c r="B1189" i="42"/>
  <c r="AN1189" i="42" s="1"/>
  <c r="A1189" i="42"/>
  <c r="D1189" i="42" s="1"/>
  <c r="C1188" i="42"/>
  <c r="B1188" i="42"/>
  <c r="AN1188" i="42" s="1"/>
  <c r="A1188" i="42"/>
  <c r="D1188" i="42" s="1"/>
  <c r="C1187" i="42"/>
  <c r="B1187" i="42"/>
  <c r="AN1187" i="42" s="1"/>
  <c r="A1187" i="42"/>
  <c r="D1187" i="42" s="1"/>
  <c r="C1186" i="42"/>
  <c r="B1186" i="42"/>
  <c r="AN1186" i="42" s="1"/>
  <c r="A1186" i="42"/>
  <c r="D1186" i="42" s="1"/>
  <c r="C1185" i="42"/>
  <c r="B1185" i="42"/>
  <c r="AN1185" i="42" s="1"/>
  <c r="A1185" i="42"/>
  <c r="D1185" i="42" s="1"/>
  <c r="C1184" i="42"/>
  <c r="B1184" i="42"/>
  <c r="AN1184" i="42" s="1"/>
  <c r="A1184" i="42"/>
  <c r="D1184" i="42" s="1"/>
  <c r="C1183" i="42"/>
  <c r="B1183" i="42"/>
  <c r="AN1183" i="42" s="1"/>
  <c r="A1183" i="42"/>
  <c r="D1183" i="42" s="1"/>
  <c r="C1182" i="42"/>
  <c r="B1182" i="42"/>
  <c r="AN1182" i="42" s="1"/>
  <c r="A1182" i="42"/>
  <c r="D1182" i="42" s="1"/>
  <c r="C1181" i="42"/>
  <c r="B1181" i="42"/>
  <c r="AN1181" i="42" s="1"/>
  <c r="A1181" i="42"/>
  <c r="D1181" i="42" s="1"/>
  <c r="C1180" i="42"/>
  <c r="B1180" i="42"/>
  <c r="AN1180" i="42" s="1"/>
  <c r="A1180" i="42"/>
  <c r="D1180" i="42" s="1"/>
  <c r="C1179" i="42"/>
  <c r="B1179" i="42"/>
  <c r="AN1179" i="42" s="1"/>
  <c r="A1179" i="42"/>
  <c r="D1179" i="42" s="1"/>
  <c r="C1178" i="42"/>
  <c r="B1178" i="42"/>
  <c r="AN1178" i="42" s="1"/>
  <c r="A1178" i="42"/>
  <c r="D1178" i="42" s="1"/>
  <c r="C1177" i="42"/>
  <c r="B1177" i="42"/>
  <c r="AN1177" i="42" s="1"/>
  <c r="A1177" i="42"/>
  <c r="D1177" i="42" s="1"/>
  <c r="C1176" i="42"/>
  <c r="B1176" i="42"/>
  <c r="AN1176" i="42" s="1"/>
  <c r="A1176" i="42"/>
  <c r="D1176" i="42" s="1"/>
  <c r="C1175" i="42"/>
  <c r="B1175" i="42"/>
  <c r="AN1175" i="42" s="1"/>
  <c r="A1175" i="42"/>
  <c r="D1175" i="42" s="1"/>
  <c r="C1174" i="42"/>
  <c r="B1174" i="42"/>
  <c r="AN1174" i="42" s="1"/>
  <c r="A1174" i="42"/>
  <c r="D1174" i="42" s="1"/>
  <c r="C1173" i="42"/>
  <c r="B1173" i="42"/>
  <c r="AN1173" i="42" s="1"/>
  <c r="A1173" i="42"/>
  <c r="D1173" i="42" s="1"/>
  <c r="C1172" i="42"/>
  <c r="B1172" i="42"/>
  <c r="AN1172" i="42" s="1"/>
  <c r="A1172" i="42"/>
  <c r="D1172" i="42" s="1"/>
  <c r="C1171" i="42"/>
  <c r="B1171" i="42"/>
  <c r="AN1171" i="42" s="1"/>
  <c r="A1171" i="42"/>
  <c r="D1171" i="42" s="1"/>
  <c r="C1170" i="42"/>
  <c r="B1170" i="42"/>
  <c r="AN1170" i="42" s="1"/>
  <c r="A1170" i="42"/>
  <c r="D1170" i="42" s="1"/>
  <c r="C1169" i="42"/>
  <c r="B1169" i="42"/>
  <c r="AN1169" i="42" s="1"/>
  <c r="A1169" i="42"/>
  <c r="D1169" i="42" s="1"/>
  <c r="C1168" i="42"/>
  <c r="B1168" i="42"/>
  <c r="AN1168" i="42" s="1"/>
  <c r="A1168" i="42"/>
  <c r="D1168" i="42" s="1"/>
  <c r="C1167" i="42"/>
  <c r="B1167" i="42"/>
  <c r="AN1167" i="42" s="1"/>
  <c r="A1167" i="42"/>
  <c r="D1167" i="42" s="1"/>
  <c r="C1166" i="42"/>
  <c r="B1166" i="42"/>
  <c r="AN1166" i="42" s="1"/>
  <c r="A1166" i="42"/>
  <c r="D1166" i="42" s="1"/>
  <c r="C1165" i="42"/>
  <c r="B1165" i="42"/>
  <c r="AN1165" i="42" s="1"/>
  <c r="A1165" i="42"/>
  <c r="D1165" i="42" s="1"/>
  <c r="C1164" i="42"/>
  <c r="B1164" i="42"/>
  <c r="AN1164" i="42" s="1"/>
  <c r="A1164" i="42"/>
  <c r="D1164" i="42" s="1"/>
  <c r="C1163" i="42"/>
  <c r="B1163" i="42"/>
  <c r="AN1163" i="42" s="1"/>
  <c r="A1163" i="42"/>
  <c r="D1163" i="42" s="1"/>
  <c r="C1162" i="42"/>
  <c r="B1162" i="42"/>
  <c r="AN1162" i="42" s="1"/>
  <c r="A1162" i="42"/>
  <c r="D1162" i="42" s="1"/>
  <c r="C1161" i="42"/>
  <c r="B1161" i="42"/>
  <c r="AN1161" i="42" s="1"/>
  <c r="A1161" i="42"/>
  <c r="D1161" i="42" s="1"/>
  <c r="C1160" i="42"/>
  <c r="B1160" i="42"/>
  <c r="AN1160" i="42" s="1"/>
  <c r="A1160" i="42"/>
  <c r="D1160" i="42" s="1"/>
  <c r="C1159" i="42"/>
  <c r="B1159" i="42"/>
  <c r="AN1159" i="42" s="1"/>
  <c r="A1159" i="42"/>
  <c r="D1159" i="42" s="1"/>
  <c r="C1158" i="42"/>
  <c r="B1158" i="42"/>
  <c r="AN1158" i="42" s="1"/>
  <c r="A1158" i="42"/>
  <c r="D1158" i="42" s="1"/>
  <c r="C1157" i="42"/>
  <c r="B1157" i="42"/>
  <c r="AN1157" i="42" s="1"/>
  <c r="A1157" i="42"/>
  <c r="D1157" i="42" s="1"/>
  <c r="C1156" i="42"/>
  <c r="B1156" i="42"/>
  <c r="AN1156" i="42" s="1"/>
  <c r="A1156" i="42"/>
  <c r="D1156" i="42" s="1"/>
  <c r="C1155" i="42"/>
  <c r="B1155" i="42"/>
  <c r="AN1155" i="42" s="1"/>
  <c r="A1155" i="42"/>
  <c r="D1155" i="42" s="1"/>
  <c r="C1154" i="42"/>
  <c r="B1154" i="42"/>
  <c r="AN1154" i="42" s="1"/>
  <c r="A1154" i="42"/>
  <c r="D1154" i="42" s="1"/>
  <c r="C1153" i="42"/>
  <c r="B1153" i="42"/>
  <c r="AN1153" i="42" s="1"/>
  <c r="A1153" i="42"/>
  <c r="D1153" i="42" s="1"/>
  <c r="C1152" i="42"/>
  <c r="B1152" i="42"/>
  <c r="AN1152" i="42" s="1"/>
  <c r="A1152" i="42"/>
  <c r="D1152" i="42" s="1"/>
  <c r="C1151" i="42"/>
  <c r="B1151" i="42"/>
  <c r="AN1151" i="42" s="1"/>
  <c r="A1151" i="42"/>
  <c r="D1151" i="42" s="1"/>
  <c r="C1150" i="42"/>
  <c r="B1150" i="42"/>
  <c r="AN1150" i="42" s="1"/>
  <c r="A1150" i="42"/>
  <c r="D1150" i="42" s="1"/>
  <c r="C1149" i="42"/>
  <c r="B1149" i="42"/>
  <c r="AN1149" i="42" s="1"/>
  <c r="A1149" i="42"/>
  <c r="D1149" i="42" s="1"/>
  <c r="C1148" i="42"/>
  <c r="B1148" i="42"/>
  <c r="AN1148" i="42" s="1"/>
  <c r="A1148" i="42"/>
  <c r="D1148" i="42" s="1"/>
  <c r="C1147" i="42"/>
  <c r="B1147" i="42"/>
  <c r="AN1147" i="42" s="1"/>
  <c r="A1147" i="42"/>
  <c r="D1147" i="42" s="1"/>
  <c r="C1146" i="42"/>
  <c r="B1146" i="42"/>
  <c r="AN1146" i="42" s="1"/>
  <c r="A1146" i="42"/>
  <c r="D1146" i="42" s="1"/>
  <c r="C1145" i="42"/>
  <c r="B1145" i="42"/>
  <c r="AN1145" i="42" s="1"/>
  <c r="A1145" i="42"/>
  <c r="D1145" i="42" s="1"/>
  <c r="C1144" i="42"/>
  <c r="B1144" i="42"/>
  <c r="AN1144" i="42" s="1"/>
  <c r="A1144" i="42"/>
  <c r="D1144" i="42" s="1"/>
  <c r="C1143" i="42"/>
  <c r="B1143" i="42"/>
  <c r="AN1143" i="42" s="1"/>
  <c r="A1143" i="42"/>
  <c r="D1143" i="42" s="1"/>
  <c r="C1142" i="42"/>
  <c r="B1142" i="42"/>
  <c r="AN1142" i="42" s="1"/>
  <c r="A1142" i="42"/>
  <c r="D1142" i="42" s="1"/>
  <c r="C1141" i="42"/>
  <c r="B1141" i="42"/>
  <c r="AN1141" i="42" s="1"/>
  <c r="A1141" i="42"/>
  <c r="D1141" i="42" s="1"/>
  <c r="C1140" i="42"/>
  <c r="B1140" i="42"/>
  <c r="AN1140" i="42" s="1"/>
  <c r="A1140" i="42"/>
  <c r="D1140" i="42" s="1"/>
  <c r="C1139" i="42"/>
  <c r="B1139" i="42"/>
  <c r="AN1139" i="42" s="1"/>
  <c r="A1139" i="42"/>
  <c r="D1139" i="42" s="1"/>
  <c r="C1138" i="42"/>
  <c r="B1138" i="42"/>
  <c r="AN1138" i="42" s="1"/>
  <c r="A1138" i="42"/>
  <c r="D1138" i="42" s="1"/>
  <c r="C1137" i="42"/>
  <c r="B1137" i="42"/>
  <c r="AN1137" i="42" s="1"/>
  <c r="A1137" i="42"/>
  <c r="D1137" i="42" s="1"/>
  <c r="C1136" i="42"/>
  <c r="B1136" i="42"/>
  <c r="AN1136" i="42" s="1"/>
  <c r="A1136" i="42"/>
  <c r="D1136" i="42" s="1"/>
  <c r="C1135" i="42"/>
  <c r="B1135" i="42"/>
  <c r="AN1135" i="42" s="1"/>
  <c r="A1135" i="42"/>
  <c r="D1135" i="42" s="1"/>
  <c r="C1134" i="42"/>
  <c r="B1134" i="42"/>
  <c r="AN1134" i="42" s="1"/>
  <c r="A1134" i="42"/>
  <c r="D1134" i="42" s="1"/>
  <c r="C1133" i="42"/>
  <c r="B1133" i="42"/>
  <c r="AN1133" i="42" s="1"/>
  <c r="A1133" i="42"/>
  <c r="D1133" i="42" s="1"/>
  <c r="C1132" i="42"/>
  <c r="B1132" i="42"/>
  <c r="AN1132" i="42" s="1"/>
  <c r="A1132" i="42"/>
  <c r="D1132" i="42" s="1"/>
  <c r="C1131" i="42"/>
  <c r="B1131" i="42"/>
  <c r="AN1131" i="42" s="1"/>
  <c r="A1131" i="42"/>
  <c r="D1131" i="42" s="1"/>
  <c r="C1130" i="42"/>
  <c r="B1130" i="42"/>
  <c r="AN1130" i="42" s="1"/>
  <c r="A1130" i="42"/>
  <c r="D1130" i="42" s="1"/>
  <c r="C1129" i="42"/>
  <c r="B1129" i="42"/>
  <c r="AN1129" i="42" s="1"/>
  <c r="A1129" i="42"/>
  <c r="D1129" i="42" s="1"/>
  <c r="C1128" i="42"/>
  <c r="B1128" i="42"/>
  <c r="AN1128" i="42" s="1"/>
  <c r="A1128" i="42"/>
  <c r="D1128" i="42" s="1"/>
  <c r="C1127" i="42"/>
  <c r="B1127" i="42"/>
  <c r="AN1127" i="42" s="1"/>
  <c r="A1127" i="42"/>
  <c r="D1127" i="42" s="1"/>
  <c r="C1126" i="42"/>
  <c r="B1126" i="42"/>
  <c r="AN1126" i="42" s="1"/>
  <c r="A1126" i="42"/>
  <c r="D1126" i="42" s="1"/>
  <c r="C1125" i="42"/>
  <c r="B1125" i="42"/>
  <c r="AN1125" i="42" s="1"/>
  <c r="A1125" i="42"/>
  <c r="D1125" i="42" s="1"/>
  <c r="C1124" i="42"/>
  <c r="B1124" i="42"/>
  <c r="AN1124" i="42" s="1"/>
  <c r="A1124" i="42"/>
  <c r="D1124" i="42" s="1"/>
  <c r="C1123" i="42"/>
  <c r="B1123" i="42"/>
  <c r="AN1123" i="42" s="1"/>
  <c r="A1123" i="42"/>
  <c r="D1123" i="42" s="1"/>
  <c r="C1122" i="42"/>
  <c r="B1122" i="42"/>
  <c r="AN1122" i="42" s="1"/>
  <c r="A1122" i="42"/>
  <c r="D1122" i="42" s="1"/>
  <c r="C1121" i="42"/>
  <c r="B1121" i="42"/>
  <c r="AN1121" i="42" s="1"/>
  <c r="A1121" i="42"/>
  <c r="D1121" i="42" s="1"/>
  <c r="C1120" i="42"/>
  <c r="B1120" i="42"/>
  <c r="AN1120" i="42" s="1"/>
  <c r="A1120" i="42"/>
  <c r="D1120" i="42" s="1"/>
  <c r="C1119" i="42"/>
  <c r="B1119" i="42"/>
  <c r="AN1119" i="42" s="1"/>
  <c r="A1119" i="42"/>
  <c r="D1119" i="42" s="1"/>
  <c r="C1118" i="42"/>
  <c r="B1118" i="42"/>
  <c r="AN1118" i="42" s="1"/>
  <c r="A1118" i="42"/>
  <c r="D1118" i="42" s="1"/>
  <c r="C1117" i="42"/>
  <c r="B1117" i="42"/>
  <c r="AN1117" i="42" s="1"/>
  <c r="A1117" i="42"/>
  <c r="D1117" i="42" s="1"/>
  <c r="C1116" i="42"/>
  <c r="B1116" i="42"/>
  <c r="AN1116" i="42" s="1"/>
  <c r="A1116" i="42"/>
  <c r="D1116" i="42" s="1"/>
  <c r="C1115" i="42"/>
  <c r="B1115" i="42"/>
  <c r="AN1115" i="42" s="1"/>
  <c r="A1115" i="42"/>
  <c r="D1115" i="42" s="1"/>
  <c r="C1114" i="42"/>
  <c r="B1114" i="42"/>
  <c r="AN1114" i="42" s="1"/>
  <c r="A1114" i="42"/>
  <c r="D1114" i="42" s="1"/>
  <c r="C1113" i="42"/>
  <c r="B1113" i="42"/>
  <c r="AN1113" i="42" s="1"/>
  <c r="A1113" i="42"/>
  <c r="D1113" i="42" s="1"/>
  <c r="C1112" i="42"/>
  <c r="B1112" i="42"/>
  <c r="AN1112" i="42" s="1"/>
  <c r="A1112" i="42"/>
  <c r="D1112" i="42" s="1"/>
  <c r="C1111" i="42"/>
  <c r="B1111" i="42"/>
  <c r="AN1111" i="42" s="1"/>
  <c r="A1111" i="42"/>
  <c r="D1111" i="42" s="1"/>
  <c r="C1110" i="42"/>
  <c r="B1110" i="42"/>
  <c r="AN1110" i="42" s="1"/>
  <c r="A1110" i="42"/>
  <c r="D1110" i="42" s="1"/>
  <c r="C1109" i="42"/>
  <c r="B1109" i="42"/>
  <c r="AN1109" i="42" s="1"/>
  <c r="A1109" i="42"/>
  <c r="D1109" i="42" s="1"/>
  <c r="C1108" i="42"/>
  <c r="B1108" i="42"/>
  <c r="AN1108" i="42" s="1"/>
  <c r="A1108" i="42"/>
  <c r="D1108" i="42" s="1"/>
  <c r="C1107" i="42"/>
  <c r="B1107" i="42"/>
  <c r="AN1107" i="42" s="1"/>
  <c r="A1107" i="42"/>
  <c r="D1107" i="42" s="1"/>
  <c r="C1106" i="42"/>
  <c r="B1106" i="42"/>
  <c r="AN1106" i="42" s="1"/>
  <c r="A1106" i="42"/>
  <c r="D1106" i="42" s="1"/>
  <c r="C1105" i="42"/>
  <c r="B1105" i="42"/>
  <c r="AN1105" i="42" s="1"/>
  <c r="A1105" i="42"/>
  <c r="D1105" i="42" s="1"/>
  <c r="C1104" i="42"/>
  <c r="B1104" i="42"/>
  <c r="AN1104" i="42" s="1"/>
  <c r="A1104" i="42"/>
  <c r="D1104" i="42" s="1"/>
  <c r="C1103" i="42"/>
  <c r="B1103" i="42"/>
  <c r="AN1103" i="42" s="1"/>
  <c r="A1103" i="42"/>
  <c r="D1103" i="42" s="1"/>
  <c r="C1102" i="42"/>
  <c r="B1102" i="42"/>
  <c r="AN1102" i="42" s="1"/>
  <c r="A1102" i="42"/>
  <c r="D1102" i="42" s="1"/>
  <c r="C1101" i="42"/>
  <c r="B1101" i="42"/>
  <c r="AN1101" i="42" s="1"/>
  <c r="A1101" i="42"/>
  <c r="D1101" i="42" s="1"/>
  <c r="C1100" i="42"/>
  <c r="B1100" i="42"/>
  <c r="AN1100" i="42" s="1"/>
  <c r="A1100" i="42"/>
  <c r="D1100" i="42" s="1"/>
  <c r="C1099" i="42"/>
  <c r="B1099" i="42"/>
  <c r="AN1099" i="42" s="1"/>
  <c r="A1099" i="42"/>
  <c r="D1099" i="42" s="1"/>
  <c r="C1098" i="42"/>
  <c r="B1098" i="42"/>
  <c r="AN1098" i="42" s="1"/>
  <c r="A1098" i="42"/>
  <c r="D1098" i="42" s="1"/>
  <c r="C1097" i="42"/>
  <c r="B1097" i="42"/>
  <c r="AN1097" i="42" s="1"/>
  <c r="A1097" i="42"/>
  <c r="D1097" i="42" s="1"/>
  <c r="C1096" i="42"/>
  <c r="B1096" i="42"/>
  <c r="AN1096" i="42" s="1"/>
  <c r="A1096" i="42"/>
  <c r="D1096" i="42" s="1"/>
  <c r="C1095" i="42"/>
  <c r="B1095" i="42"/>
  <c r="AN1095" i="42" s="1"/>
  <c r="A1095" i="42"/>
  <c r="D1095" i="42" s="1"/>
  <c r="C1094" i="42"/>
  <c r="B1094" i="42"/>
  <c r="AN1094" i="42" s="1"/>
  <c r="A1094" i="42"/>
  <c r="D1094" i="42" s="1"/>
  <c r="C1093" i="42"/>
  <c r="B1093" i="42"/>
  <c r="AN1093" i="42" s="1"/>
  <c r="A1093" i="42"/>
  <c r="D1093" i="42" s="1"/>
  <c r="C1092" i="42"/>
  <c r="B1092" i="42"/>
  <c r="AN1092" i="42" s="1"/>
  <c r="A1092" i="42"/>
  <c r="D1092" i="42" s="1"/>
  <c r="C1091" i="42"/>
  <c r="B1091" i="42"/>
  <c r="AN1091" i="42" s="1"/>
  <c r="A1091" i="42"/>
  <c r="D1091" i="42" s="1"/>
  <c r="C1090" i="42"/>
  <c r="B1090" i="42"/>
  <c r="AN1090" i="42" s="1"/>
  <c r="A1090" i="42"/>
  <c r="D1090" i="42" s="1"/>
  <c r="C1089" i="42"/>
  <c r="B1089" i="42"/>
  <c r="AN1089" i="42" s="1"/>
  <c r="A1089" i="42"/>
  <c r="D1089" i="42" s="1"/>
  <c r="C1088" i="42"/>
  <c r="B1088" i="42"/>
  <c r="AN1088" i="42" s="1"/>
  <c r="A1088" i="42"/>
  <c r="D1088" i="42" s="1"/>
  <c r="C1087" i="42"/>
  <c r="B1087" i="42"/>
  <c r="AN1087" i="42" s="1"/>
  <c r="A1087" i="42"/>
  <c r="D1087" i="42" s="1"/>
  <c r="C1086" i="42"/>
  <c r="B1086" i="42"/>
  <c r="AN1086" i="42" s="1"/>
  <c r="A1086" i="42"/>
  <c r="D1086" i="42" s="1"/>
  <c r="C1085" i="42"/>
  <c r="B1085" i="42"/>
  <c r="AN1085" i="42" s="1"/>
  <c r="A1085" i="42"/>
  <c r="D1085" i="42" s="1"/>
  <c r="C1084" i="42"/>
  <c r="B1084" i="42"/>
  <c r="AN1084" i="42" s="1"/>
  <c r="A1084" i="42"/>
  <c r="D1084" i="42" s="1"/>
  <c r="C1083" i="42"/>
  <c r="B1083" i="42"/>
  <c r="AN1083" i="42" s="1"/>
  <c r="A1083" i="42"/>
  <c r="D1083" i="42" s="1"/>
  <c r="C1082" i="42"/>
  <c r="B1082" i="42"/>
  <c r="AN1082" i="42" s="1"/>
  <c r="A1082" i="42"/>
  <c r="D1082" i="42" s="1"/>
  <c r="C1081" i="42"/>
  <c r="B1081" i="42"/>
  <c r="AN1081" i="42" s="1"/>
  <c r="A1081" i="42"/>
  <c r="D1081" i="42" s="1"/>
  <c r="C1080" i="42"/>
  <c r="B1080" i="42"/>
  <c r="AN1080" i="42" s="1"/>
  <c r="A1080" i="42"/>
  <c r="D1080" i="42" s="1"/>
  <c r="C1079" i="42"/>
  <c r="B1079" i="42"/>
  <c r="AN1079" i="42" s="1"/>
  <c r="A1079" i="42"/>
  <c r="D1079" i="42" s="1"/>
  <c r="C1078" i="42"/>
  <c r="B1078" i="42"/>
  <c r="AN1078" i="42" s="1"/>
  <c r="A1078" i="42"/>
  <c r="D1078" i="42" s="1"/>
  <c r="C1077" i="42"/>
  <c r="B1077" i="42"/>
  <c r="AN1077" i="42" s="1"/>
  <c r="A1077" i="42"/>
  <c r="D1077" i="42" s="1"/>
  <c r="C1076" i="42"/>
  <c r="B1076" i="42"/>
  <c r="AN1076" i="42" s="1"/>
  <c r="A1076" i="42"/>
  <c r="D1076" i="42" s="1"/>
  <c r="C1075" i="42"/>
  <c r="B1075" i="42"/>
  <c r="AN1075" i="42" s="1"/>
  <c r="A1075" i="42"/>
  <c r="D1075" i="42" s="1"/>
  <c r="C1074" i="42"/>
  <c r="B1074" i="42"/>
  <c r="AN1074" i="42" s="1"/>
  <c r="A1074" i="42"/>
  <c r="D1074" i="42" s="1"/>
  <c r="C1073" i="42"/>
  <c r="B1073" i="42"/>
  <c r="AN1073" i="42" s="1"/>
  <c r="A1073" i="42"/>
  <c r="D1073" i="42" s="1"/>
  <c r="C1072" i="42"/>
  <c r="B1072" i="42"/>
  <c r="AN1072" i="42" s="1"/>
  <c r="A1072" i="42"/>
  <c r="D1072" i="42" s="1"/>
  <c r="C1071" i="42"/>
  <c r="B1071" i="42"/>
  <c r="AN1071" i="42" s="1"/>
  <c r="A1071" i="42"/>
  <c r="D1071" i="42" s="1"/>
  <c r="C1070" i="42"/>
  <c r="B1070" i="42"/>
  <c r="AN1070" i="42" s="1"/>
  <c r="A1070" i="42"/>
  <c r="D1070" i="42" s="1"/>
  <c r="C1069" i="42"/>
  <c r="B1069" i="42"/>
  <c r="AN1069" i="42" s="1"/>
  <c r="A1069" i="42"/>
  <c r="D1069" i="42" s="1"/>
  <c r="C1068" i="42"/>
  <c r="B1068" i="42"/>
  <c r="AN1068" i="42" s="1"/>
  <c r="A1068" i="42"/>
  <c r="D1068" i="42" s="1"/>
  <c r="C1067" i="42"/>
  <c r="B1067" i="42"/>
  <c r="AN1067" i="42" s="1"/>
  <c r="A1067" i="42"/>
  <c r="D1067" i="42" s="1"/>
  <c r="C1066" i="42"/>
  <c r="B1066" i="42"/>
  <c r="AN1066" i="42" s="1"/>
  <c r="A1066" i="42"/>
  <c r="D1066" i="42" s="1"/>
  <c r="C1065" i="42"/>
  <c r="B1065" i="42"/>
  <c r="AN1065" i="42" s="1"/>
  <c r="A1065" i="42"/>
  <c r="D1065" i="42" s="1"/>
  <c r="C1064" i="42"/>
  <c r="B1064" i="42"/>
  <c r="AN1064" i="42" s="1"/>
  <c r="A1064" i="42"/>
  <c r="D1064" i="42" s="1"/>
  <c r="C1063" i="42"/>
  <c r="B1063" i="42"/>
  <c r="AN1063" i="42" s="1"/>
  <c r="A1063" i="42"/>
  <c r="D1063" i="42" s="1"/>
  <c r="C1062" i="42"/>
  <c r="B1062" i="42"/>
  <c r="AN1062" i="42" s="1"/>
  <c r="A1062" i="42"/>
  <c r="D1062" i="42" s="1"/>
  <c r="C1061" i="42"/>
  <c r="B1061" i="42"/>
  <c r="AN1061" i="42" s="1"/>
  <c r="A1061" i="42"/>
  <c r="D1061" i="42" s="1"/>
  <c r="C1060" i="42"/>
  <c r="B1060" i="42"/>
  <c r="AN1060" i="42" s="1"/>
  <c r="A1060" i="42"/>
  <c r="D1060" i="42" s="1"/>
  <c r="C1059" i="42"/>
  <c r="B1059" i="42"/>
  <c r="AN1059" i="42" s="1"/>
  <c r="A1059" i="42"/>
  <c r="D1059" i="42" s="1"/>
  <c r="C1058" i="42"/>
  <c r="B1058" i="42"/>
  <c r="AN1058" i="42" s="1"/>
  <c r="A1058" i="42"/>
  <c r="D1058" i="42" s="1"/>
  <c r="C1057" i="42"/>
  <c r="B1057" i="42"/>
  <c r="AN1057" i="42" s="1"/>
  <c r="A1057" i="42"/>
  <c r="D1057" i="42" s="1"/>
  <c r="C1056" i="42"/>
  <c r="B1056" i="42"/>
  <c r="AN1056" i="42" s="1"/>
  <c r="A1056" i="42"/>
  <c r="D1056" i="42" s="1"/>
  <c r="C1055" i="42"/>
  <c r="B1055" i="42"/>
  <c r="AN1055" i="42" s="1"/>
  <c r="A1055" i="42"/>
  <c r="D1055" i="42" s="1"/>
  <c r="C1054" i="42"/>
  <c r="B1054" i="42"/>
  <c r="AN1054" i="42" s="1"/>
  <c r="A1054" i="42"/>
  <c r="D1054" i="42" s="1"/>
  <c r="C1053" i="42"/>
  <c r="B1053" i="42"/>
  <c r="AN1053" i="42" s="1"/>
  <c r="A1053" i="42"/>
  <c r="D1053" i="42" s="1"/>
  <c r="C1052" i="42"/>
  <c r="B1052" i="42"/>
  <c r="AN1052" i="42" s="1"/>
  <c r="A1052" i="42"/>
  <c r="D1052" i="42" s="1"/>
  <c r="C1051" i="42"/>
  <c r="B1051" i="42"/>
  <c r="AN1051" i="42" s="1"/>
  <c r="A1051" i="42"/>
  <c r="D1051" i="42" s="1"/>
  <c r="C1050" i="42"/>
  <c r="B1050" i="42"/>
  <c r="AN1050" i="42" s="1"/>
  <c r="A1050" i="42"/>
  <c r="D1050" i="42" s="1"/>
  <c r="C1049" i="42"/>
  <c r="B1049" i="42"/>
  <c r="AN1049" i="42" s="1"/>
  <c r="A1049" i="42"/>
  <c r="D1049" i="42" s="1"/>
  <c r="C1048" i="42"/>
  <c r="B1048" i="42"/>
  <c r="AN1048" i="42" s="1"/>
  <c r="A1048" i="42"/>
  <c r="D1048" i="42" s="1"/>
  <c r="C1047" i="42"/>
  <c r="B1047" i="42"/>
  <c r="AN1047" i="42" s="1"/>
  <c r="A1047" i="42"/>
  <c r="D1047" i="42" s="1"/>
  <c r="C1046" i="42"/>
  <c r="B1046" i="42"/>
  <c r="AN1046" i="42" s="1"/>
  <c r="A1046" i="42"/>
  <c r="D1046" i="42" s="1"/>
  <c r="C1045" i="42"/>
  <c r="B1045" i="42"/>
  <c r="AN1045" i="42" s="1"/>
  <c r="A1045" i="42"/>
  <c r="D1045" i="42" s="1"/>
  <c r="C1044" i="42"/>
  <c r="B1044" i="42"/>
  <c r="AN1044" i="42" s="1"/>
  <c r="A1044" i="42"/>
  <c r="D1044" i="42" s="1"/>
  <c r="C1043" i="42"/>
  <c r="B1043" i="42"/>
  <c r="AN1043" i="42" s="1"/>
  <c r="A1043" i="42"/>
  <c r="D1043" i="42" s="1"/>
  <c r="C1042" i="42"/>
  <c r="B1042" i="42"/>
  <c r="AN1042" i="42" s="1"/>
  <c r="A1042" i="42"/>
  <c r="D1042" i="42" s="1"/>
  <c r="C1041" i="42"/>
  <c r="B1041" i="42"/>
  <c r="AN1041" i="42" s="1"/>
  <c r="A1041" i="42"/>
  <c r="D1041" i="42" s="1"/>
  <c r="C1040" i="42"/>
  <c r="B1040" i="42"/>
  <c r="AN1040" i="42" s="1"/>
  <c r="A1040" i="42"/>
  <c r="D1040" i="42" s="1"/>
  <c r="C1039" i="42"/>
  <c r="B1039" i="42"/>
  <c r="AN1039" i="42" s="1"/>
  <c r="A1039" i="42"/>
  <c r="D1039" i="42" s="1"/>
  <c r="C1038" i="42"/>
  <c r="B1038" i="42"/>
  <c r="AN1038" i="42" s="1"/>
  <c r="A1038" i="42"/>
  <c r="D1038" i="42" s="1"/>
  <c r="C1037" i="42"/>
  <c r="B1037" i="42"/>
  <c r="AN1037" i="42" s="1"/>
  <c r="A1037" i="42"/>
  <c r="D1037" i="42" s="1"/>
  <c r="C1036" i="42"/>
  <c r="B1036" i="42"/>
  <c r="AN1036" i="42" s="1"/>
  <c r="A1036" i="42"/>
  <c r="D1036" i="42" s="1"/>
  <c r="C1035" i="42"/>
  <c r="B1035" i="42"/>
  <c r="AN1035" i="42" s="1"/>
  <c r="A1035" i="42"/>
  <c r="D1035" i="42" s="1"/>
  <c r="C1034" i="42"/>
  <c r="B1034" i="42"/>
  <c r="AN1034" i="42" s="1"/>
  <c r="A1034" i="42"/>
  <c r="D1034" i="42" s="1"/>
  <c r="C1033" i="42"/>
  <c r="B1033" i="42"/>
  <c r="AN1033" i="42" s="1"/>
  <c r="A1033" i="42"/>
  <c r="D1033" i="42" s="1"/>
  <c r="C1032" i="42"/>
  <c r="B1032" i="42"/>
  <c r="AN1032" i="42" s="1"/>
  <c r="A1032" i="42"/>
  <c r="D1032" i="42" s="1"/>
  <c r="C1031" i="42"/>
  <c r="B1031" i="42"/>
  <c r="AN1031" i="42" s="1"/>
  <c r="A1031" i="42"/>
  <c r="D1031" i="42" s="1"/>
  <c r="C1030" i="42"/>
  <c r="B1030" i="42"/>
  <c r="AN1030" i="42" s="1"/>
  <c r="A1030" i="42"/>
  <c r="D1030" i="42" s="1"/>
  <c r="C1029" i="42"/>
  <c r="B1029" i="42"/>
  <c r="AN1029" i="42" s="1"/>
  <c r="A1029" i="42"/>
  <c r="D1029" i="42" s="1"/>
  <c r="C1028" i="42"/>
  <c r="B1028" i="42"/>
  <c r="AN1028" i="42" s="1"/>
  <c r="A1028" i="42"/>
  <c r="D1028" i="42" s="1"/>
  <c r="C1027" i="42"/>
  <c r="B1027" i="42"/>
  <c r="AN1027" i="42" s="1"/>
  <c r="A1027" i="42"/>
  <c r="D1027" i="42" s="1"/>
  <c r="C1026" i="42"/>
  <c r="B1026" i="42"/>
  <c r="AN1026" i="42" s="1"/>
  <c r="A1026" i="42"/>
  <c r="D1026" i="42" s="1"/>
  <c r="C1025" i="42"/>
  <c r="B1025" i="42"/>
  <c r="AN1025" i="42" s="1"/>
  <c r="A1025" i="42"/>
  <c r="D1025" i="42" s="1"/>
  <c r="C1024" i="42"/>
  <c r="B1024" i="42"/>
  <c r="AN1024" i="42" s="1"/>
  <c r="A1024" i="42"/>
  <c r="D1024" i="42" s="1"/>
  <c r="C1023" i="42"/>
  <c r="B1023" i="42"/>
  <c r="AN1023" i="42" s="1"/>
  <c r="A1023" i="42"/>
  <c r="D1023" i="42" s="1"/>
  <c r="C1022" i="42"/>
  <c r="B1022" i="42"/>
  <c r="AN1022" i="42" s="1"/>
  <c r="A1022" i="42"/>
  <c r="D1022" i="42" s="1"/>
  <c r="C1021" i="42"/>
  <c r="B1021" i="42"/>
  <c r="AN1021" i="42" s="1"/>
  <c r="A1021" i="42"/>
  <c r="D1021" i="42" s="1"/>
  <c r="C1020" i="42"/>
  <c r="B1020" i="42"/>
  <c r="AN1020" i="42" s="1"/>
  <c r="A1020" i="42"/>
  <c r="D1020" i="42" s="1"/>
  <c r="C1019" i="42"/>
  <c r="B1019" i="42"/>
  <c r="AN1019" i="42" s="1"/>
  <c r="A1019" i="42"/>
  <c r="D1019" i="42" s="1"/>
  <c r="C1018" i="42"/>
  <c r="B1018" i="42"/>
  <c r="AN1018" i="42" s="1"/>
  <c r="A1018" i="42"/>
  <c r="D1018" i="42" s="1"/>
  <c r="C1017" i="42"/>
  <c r="B1017" i="42"/>
  <c r="AN1017" i="42" s="1"/>
  <c r="A1017" i="42"/>
  <c r="D1017" i="42" s="1"/>
  <c r="C1016" i="42"/>
  <c r="B1016" i="42"/>
  <c r="AN1016" i="42" s="1"/>
  <c r="A1016" i="42"/>
  <c r="D1016" i="42" s="1"/>
  <c r="C1015" i="42"/>
  <c r="B1015" i="42"/>
  <c r="AN1015" i="42" s="1"/>
  <c r="A1015" i="42"/>
  <c r="D1015" i="42" s="1"/>
  <c r="C1014" i="42"/>
  <c r="B1014" i="42"/>
  <c r="AN1014" i="42" s="1"/>
  <c r="A1014" i="42"/>
  <c r="D1014" i="42" s="1"/>
  <c r="C1013" i="42"/>
  <c r="B1013" i="42"/>
  <c r="AN1013" i="42" s="1"/>
  <c r="A1013" i="42"/>
  <c r="D1013" i="42" s="1"/>
  <c r="C1012" i="42"/>
  <c r="B1012" i="42"/>
  <c r="AN1012" i="42" s="1"/>
  <c r="A1012" i="42"/>
  <c r="D1012" i="42" s="1"/>
  <c r="C1011" i="42"/>
  <c r="B1011" i="42"/>
  <c r="AN1011" i="42" s="1"/>
  <c r="A1011" i="42"/>
  <c r="D1011" i="42" s="1"/>
  <c r="C1010" i="42"/>
  <c r="B1010" i="42"/>
  <c r="AN1010" i="42" s="1"/>
  <c r="A1010" i="42"/>
  <c r="D1010" i="42" s="1"/>
  <c r="C1009" i="42"/>
  <c r="B1009" i="42"/>
  <c r="AN1009" i="42" s="1"/>
  <c r="A1009" i="42"/>
  <c r="D1009" i="42" s="1"/>
  <c r="C1008" i="42"/>
  <c r="B1008" i="42"/>
  <c r="AN1008" i="42" s="1"/>
  <c r="A1008" i="42"/>
  <c r="D1008" i="42" s="1"/>
  <c r="C1007" i="42"/>
  <c r="B1007" i="42"/>
  <c r="AN1007" i="42" s="1"/>
  <c r="A1007" i="42"/>
  <c r="D1007" i="42" s="1"/>
  <c r="C1006" i="42"/>
  <c r="B1006" i="42"/>
  <c r="AN1006" i="42" s="1"/>
  <c r="A1006" i="42"/>
  <c r="D1006" i="42" s="1"/>
  <c r="C1005" i="42"/>
  <c r="B1005" i="42"/>
  <c r="AN1005" i="42" s="1"/>
  <c r="A1005" i="42"/>
  <c r="D1005" i="42" s="1"/>
  <c r="C1004" i="42"/>
  <c r="B1004" i="42"/>
  <c r="AN1004" i="42" s="1"/>
  <c r="A1004" i="42"/>
  <c r="D1004" i="42" s="1"/>
  <c r="C1003" i="42"/>
  <c r="B1003" i="42"/>
  <c r="AN1003" i="42" s="1"/>
  <c r="A1003" i="42"/>
  <c r="D1003" i="42" s="1"/>
  <c r="C1002" i="42"/>
  <c r="B1002" i="42"/>
  <c r="AN1002" i="42" s="1"/>
  <c r="A1002" i="42"/>
  <c r="D1002" i="42" s="1"/>
  <c r="C1001" i="42"/>
  <c r="B1001" i="42"/>
  <c r="AN1001" i="42" s="1"/>
  <c r="A1001" i="42"/>
  <c r="D1001" i="42" s="1"/>
  <c r="C1000" i="42"/>
  <c r="B1000" i="42"/>
  <c r="AN1000" i="42" s="1"/>
  <c r="A1000" i="42"/>
  <c r="D1000" i="42" s="1"/>
  <c r="C999" i="42"/>
  <c r="B999" i="42"/>
  <c r="AN999" i="42" s="1"/>
  <c r="A999" i="42"/>
  <c r="D999" i="42" s="1"/>
  <c r="C998" i="42"/>
  <c r="B998" i="42"/>
  <c r="AN998" i="42" s="1"/>
  <c r="A998" i="42"/>
  <c r="D998" i="42" s="1"/>
  <c r="C997" i="42"/>
  <c r="B997" i="42"/>
  <c r="AN997" i="42" s="1"/>
  <c r="A997" i="42"/>
  <c r="D997" i="42" s="1"/>
  <c r="C996" i="42"/>
  <c r="B996" i="42"/>
  <c r="AN996" i="42" s="1"/>
  <c r="A996" i="42"/>
  <c r="D996" i="42" s="1"/>
  <c r="C995" i="42"/>
  <c r="B995" i="42"/>
  <c r="AN995" i="42" s="1"/>
  <c r="A995" i="42"/>
  <c r="D995" i="42" s="1"/>
  <c r="C994" i="42"/>
  <c r="B994" i="42"/>
  <c r="AN994" i="42" s="1"/>
  <c r="A994" i="42"/>
  <c r="D994" i="42" s="1"/>
  <c r="C993" i="42"/>
  <c r="B993" i="42"/>
  <c r="AN993" i="42" s="1"/>
  <c r="A993" i="42"/>
  <c r="D993" i="42" s="1"/>
  <c r="C992" i="42"/>
  <c r="B992" i="42"/>
  <c r="AN992" i="42" s="1"/>
  <c r="A992" i="42"/>
  <c r="D992" i="42" s="1"/>
  <c r="C991" i="42"/>
  <c r="B991" i="42"/>
  <c r="AN991" i="42" s="1"/>
  <c r="A991" i="42"/>
  <c r="D991" i="42" s="1"/>
  <c r="C990" i="42"/>
  <c r="B990" i="42"/>
  <c r="AN990" i="42" s="1"/>
  <c r="A990" i="42"/>
  <c r="D990" i="42" s="1"/>
  <c r="C989" i="42"/>
  <c r="B989" i="42"/>
  <c r="AN989" i="42" s="1"/>
  <c r="A989" i="42"/>
  <c r="D989" i="42" s="1"/>
  <c r="C988" i="42"/>
  <c r="B988" i="42"/>
  <c r="AN988" i="42" s="1"/>
  <c r="A988" i="42"/>
  <c r="D988" i="42" s="1"/>
  <c r="C987" i="42"/>
  <c r="B987" i="42"/>
  <c r="AN987" i="42" s="1"/>
  <c r="A987" i="42"/>
  <c r="D987" i="42" s="1"/>
  <c r="C986" i="42"/>
  <c r="B986" i="42"/>
  <c r="AN986" i="42" s="1"/>
  <c r="A986" i="42"/>
  <c r="D986" i="42" s="1"/>
  <c r="C985" i="42"/>
  <c r="B985" i="42"/>
  <c r="AN985" i="42" s="1"/>
  <c r="A985" i="42"/>
  <c r="D985" i="42" s="1"/>
  <c r="C984" i="42"/>
  <c r="B984" i="42"/>
  <c r="AN984" i="42" s="1"/>
  <c r="A984" i="42"/>
  <c r="D984" i="42" s="1"/>
  <c r="C983" i="42"/>
  <c r="B983" i="42"/>
  <c r="AN983" i="42" s="1"/>
  <c r="A983" i="42"/>
  <c r="D983" i="42" s="1"/>
  <c r="C982" i="42"/>
  <c r="B982" i="42"/>
  <c r="AN982" i="42" s="1"/>
  <c r="A982" i="42"/>
  <c r="D982" i="42" s="1"/>
  <c r="C981" i="42"/>
  <c r="B981" i="42"/>
  <c r="AN981" i="42" s="1"/>
  <c r="A981" i="42"/>
  <c r="D981" i="42" s="1"/>
  <c r="C980" i="42"/>
  <c r="B980" i="42"/>
  <c r="AN980" i="42" s="1"/>
  <c r="A980" i="42"/>
  <c r="D980" i="42" s="1"/>
  <c r="C979" i="42"/>
  <c r="B979" i="42"/>
  <c r="AN979" i="42" s="1"/>
  <c r="A979" i="42"/>
  <c r="D979" i="42" s="1"/>
  <c r="C978" i="42"/>
  <c r="B978" i="42"/>
  <c r="AN978" i="42" s="1"/>
  <c r="A978" i="42"/>
  <c r="D978" i="42" s="1"/>
  <c r="C977" i="42"/>
  <c r="B977" i="42"/>
  <c r="AN977" i="42" s="1"/>
  <c r="A977" i="42"/>
  <c r="D977" i="42" s="1"/>
  <c r="C976" i="42"/>
  <c r="B976" i="42"/>
  <c r="AN976" i="42" s="1"/>
  <c r="A976" i="42"/>
  <c r="D976" i="42" s="1"/>
  <c r="C975" i="42"/>
  <c r="B975" i="42"/>
  <c r="AN975" i="42" s="1"/>
  <c r="A975" i="42"/>
  <c r="D975" i="42" s="1"/>
  <c r="C974" i="42"/>
  <c r="B974" i="42"/>
  <c r="AN974" i="42" s="1"/>
  <c r="A974" i="42"/>
  <c r="D974" i="42" s="1"/>
  <c r="C973" i="42"/>
  <c r="B973" i="42"/>
  <c r="AN973" i="42" s="1"/>
  <c r="A973" i="42"/>
  <c r="D973" i="42" s="1"/>
  <c r="C972" i="42"/>
  <c r="B972" i="42"/>
  <c r="AN972" i="42" s="1"/>
  <c r="A972" i="42"/>
  <c r="D972" i="42" s="1"/>
  <c r="C971" i="42"/>
  <c r="B971" i="42"/>
  <c r="AN971" i="42" s="1"/>
  <c r="A971" i="42"/>
  <c r="D971" i="42" s="1"/>
  <c r="C970" i="42"/>
  <c r="B970" i="42"/>
  <c r="AN970" i="42" s="1"/>
  <c r="A970" i="42"/>
  <c r="D970" i="42" s="1"/>
  <c r="C969" i="42"/>
  <c r="B969" i="42"/>
  <c r="AN969" i="42" s="1"/>
  <c r="A969" i="42"/>
  <c r="D969" i="42" s="1"/>
  <c r="C968" i="42"/>
  <c r="B968" i="42"/>
  <c r="AN968" i="42" s="1"/>
  <c r="A968" i="42"/>
  <c r="D968" i="42" s="1"/>
  <c r="C967" i="42"/>
  <c r="B967" i="42"/>
  <c r="AN967" i="42" s="1"/>
  <c r="A967" i="42"/>
  <c r="D967" i="42" s="1"/>
  <c r="C966" i="42"/>
  <c r="B966" i="42"/>
  <c r="AN966" i="42" s="1"/>
  <c r="A966" i="42"/>
  <c r="D966" i="42" s="1"/>
  <c r="C965" i="42"/>
  <c r="B965" i="42"/>
  <c r="AN965" i="42" s="1"/>
  <c r="A965" i="42"/>
  <c r="D965" i="42" s="1"/>
  <c r="C964" i="42"/>
  <c r="B964" i="42"/>
  <c r="AN964" i="42" s="1"/>
  <c r="A964" i="42"/>
  <c r="D964" i="42" s="1"/>
  <c r="C963" i="42"/>
  <c r="B963" i="42"/>
  <c r="AN963" i="42" s="1"/>
  <c r="A963" i="42"/>
  <c r="D963" i="42" s="1"/>
  <c r="C962" i="42"/>
  <c r="B962" i="42"/>
  <c r="AN962" i="42" s="1"/>
  <c r="A962" i="42"/>
  <c r="D962" i="42" s="1"/>
  <c r="C961" i="42"/>
  <c r="B961" i="42"/>
  <c r="AN961" i="42" s="1"/>
  <c r="A961" i="42"/>
  <c r="D961" i="42" s="1"/>
  <c r="C960" i="42"/>
  <c r="B960" i="42"/>
  <c r="AN960" i="42" s="1"/>
  <c r="A960" i="42"/>
  <c r="D960" i="42" s="1"/>
  <c r="C959" i="42"/>
  <c r="B959" i="42"/>
  <c r="AN959" i="42" s="1"/>
  <c r="A959" i="42"/>
  <c r="D959" i="42" s="1"/>
  <c r="C958" i="42"/>
  <c r="B958" i="42"/>
  <c r="AN958" i="42" s="1"/>
  <c r="A958" i="42"/>
  <c r="D958" i="42" s="1"/>
  <c r="C957" i="42"/>
  <c r="B957" i="42"/>
  <c r="AN957" i="42" s="1"/>
  <c r="A957" i="42"/>
  <c r="D957" i="42" s="1"/>
  <c r="C956" i="42"/>
  <c r="B956" i="42"/>
  <c r="AN956" i="42" s="1"/>
  <c r="A956" i="42"/>
  <c r="D956" i="42" s="1"/>
  <c r="C955" i="42"/>
  <c r="B955" i="42"/>
  <c r="AN955" i="42" s="1"/>
  <c r="A955" i="42"/>
  <c r="D955" i="42" s="1"/>
  <c r="C954" i="42"/>
  <c r="B954" i="42"/>
  <c r="AN954" i="42" s="1"/>
  <c r="A954" i="42"/>
  <c r="D954" i="42" s="1"/>
  <c r="C953" i="42"/>
  <c r="B953" i="42"/>
  <c r="AN953" i="42" s="1"/>
  <c r="A953" i="42"/>
  <c r="D953" i="42" s="1"/>
  <c r="C952" i="42"/>
  <c r="B952" i="42"/>
  <c r="AN952" i="42" s="1"/>
  <c r="A952" i="42"/>
  <c r="D952" i="42" s="1"/>
  <c r="C951" i="42"/>
  <c r="B951" i="42"/>
  <c r="AN951" i="42" s="1"/>
  <c r="A951" i="42"/>
  <c r="D951" i="42" s="1"/>
  <c r="C950" i="42"/>
  <c r="B950" i="42"/>
  <c r="AN950" i="42" s="1"/>
  <c r="A950" i="42"/>
  <c r="D950" i="42" s="1"/>
  <c r="C949" i="42"/>
  <c r="B949" i="42"/>
  <c r="AN949" i="42" s="1"/>
  <c r="A949" i="42"/>
  <c r="D949" i="42" s="1"/>
  <c r="C948" i="42"/>
  <c r="B948" i="42"/>
  <c r="AN948" i="42" s="1"/>
  <c r="A948" i="42"/>
  <c r="D948" i="42" s="1"/>
  <c r="C947" i="42"/>
  <c r="B947" i="42"/>
  <c r="AN947" i="42" s="1"/>
  <c r="A947" i="42"/>
  <c r="D947" i="42" s="1"/>
  <c r="C946" i="42"/>
  <c r="B946" i="42"/>
  <c r="AN946" i="42" s="1"/>
  <c r="A946" i="42"/>
  <c r="D946" i="42" s="1"/>
  <c r="C945" i="42"/>
  <c r="B945" i="42"/>
  <c r="AN945" i="42" s="1"/>
  <c r="A945" i="42"/>
  <c r="D945" i="42" s="1"/>
  <c r="C944" i="42"/>
  <c r="B944" i="42"/>
  <c r="AN944" i="42" s="1"/>
  <c r="A944" i="42"/>
  <c r="D944" i="42" s="1"/>
  <c r="C943" i="42"/>
  <c r="B943" i="42"/>
  <c r="AN943" i="42" s="1"/>
  <c r="A943" i="42"/>
  <c r="D943" i="42" s="1"/>
  <c r="C942" i="42"/>
  <c r="B942" i="42"/>
  <c r="AN942" i="42" s="1"/>
  <c r="A942" i="42"/>
  <c r="D942" i="42" s="1"/>
  <c r="C941" i="42"/>
  <c r="B941" i="42"/>
  <c r="AN941" i="42" s="1"/>
  <c r="A941" i="42"/>
  <c r="D941" i="42" s="1"/>
  <c r="C940" i="42"/>
  <c r="B940" i="42"/>
  <c r="AN940" i="42" s="1"/>
  <c r="A940" i="42"/>
  <c r="D940" i="42" s="1"/>
  <c r="C939" i="42"/>
  <c r="B939" i="42"/>
  <c r="AN939" i="42" s="1"/>
  <c r="A939" i="42"/>
  <c r="D939" i="42" s="1"/>
  <c r="C938" i="42"/>
  <c r="B938" i="42"/>
  <c r="AN938" i="42" s="1"/>
  <c r="A938" i="42"/>
  <c r="D938" i="42" s="1"/>
  <c r="C937" i="42"/>
  <c r="B937" i="42"/>
  <c r="AN937" i="42" s="1"/>
  <c r="A937" i="42"/>
  <c r="D937" i="42" s="1"/>
  <c r="C936" i="42"/>
  <c r="B936" i="42"/>
  <c r="AN936" i="42" s="1"/>
  <c r="A936" i="42"/>
  <c r="D936" i="42" s="1"/>
  <c r="C935" i="42"/>
  <c r="B935" i="42"/>
  <c r="AN935" i="42" s="1"/>
  <c r="A935" i="42"/>
  <c r="D935" i="42" s="1"/>
  <c r="C934" i="42"/>
  <c r="B934" i="42"/>
  <c r="AN934" i="42" s="1"/>
  <c r="A934" i="42"/>
  <c r="D934" i="42" s="1"/>
  <c r="C933" i="42"/>
  <c r="B933" i="42"/>
  <c r="AN933" i="42" s="1"/>
  <c r="A933" i="42"/>
  <c r="D933" i="42" s="1"/>
  <c r="C932" i="42"/>
  <c r="B932" i="42"/>
  <c r="AN932" i="42" s="1"/>
  <c r="A932" i="42"/>
  <c r="D932" i="42" s="1"/>
  <c r="C931" i="42"/>
  <c r="B931" i="42"/>
  <c r="AN931" i="42" s="1"/>
  <c r="A931" i="42"/>
  <c r="D931" i="42" s="1"/>
  <c r="C930" i="42"/>
  <c r="B930" i="42"/>
  <c r="AN930" i="42" s="1"/>
  <c r="A930" i="42"/>
  <c r="D930" i="42" s="1"/>
  <c r="C929" i="42"/>
  <c r="B929" i="42"/>
  <c r="AN929" i="42" s="1"/>
  <c r="A929" i="42"/>
  <c r="D929" i="42" s="1"/>
  <c r="C928" i="42"/>
  <c r="B928" i="42"/>
  <c r="AN928" i="42" s="1"/>
  <c r="A928" i="42"/>
  <c r="D928" i="42" s="1"/>
  <c r="C927" i="42"/>
  <c r="B927" i="42"/>
  <c r="AN927" i="42" s="1"/>
  <c r="A927" i="42"/>
  <c r="D927" i="42" s="1"/>
  <c r="C926" i="42"/>
  <c r="B926" i="42"/>
  <c r="AN926" i="42" s="1"/>
  <c r="A926" i="42"/>
  <c r="D926" i="42" s="1"/>
  <c r="C925" i="42"/>
  <c r="B925" i="42"/>
  <c r="AN925" i="42" s="1"/>
  <c r="A925" i="42"/>
  <c r="D925" i="42" s="1"/>
  <c r="C924" i="42"/>
  <c r="B924" i="42"/>
  <c r="AN924" i="42" s="1"/>
  <c r="A924" i="42"/>
  <c r="D924" i="42" s="1"/>
  <c r="C923" i="42"/>
  <c r="B923" i="42"/>
  <c r="AN923" i="42" s="1"/>
  <c r="A923" i="42"/>
  <c r="D923" i="42" s="1"/>
  <c r="C922" i="42"/>
  <c r="B922" i="42"/>
  <c r="AN922" i="42" s="1"/>
  <c r="A922" i="42"/>
  <c r="D922" i="42" s="1"/>
  <c r="C921" i="42"/>
  <c r="B921" i="42"/>
  <c r="AN921" i="42" s="1"/>
  <c r="A921" i="42"/>
  <c r="D921" i="42" s="1"/>
  <c r="C920" i="42"/>
  <c r="B920" i="42"/>
  <c r="AN920" i="42" s="1"/>
  <c r="A920" i="42"/>
  <c r="D920" i="42" s="1"/>
  <c r="C919" i="42"/>
  <c r="B919" i="42"/>
  <c r="AN919" i="42" s="1"/>
  <c r="A919" i="42"/>
  <c r="D919" i="42" s="1"/>
  <c r="C918" i="42"/>
  <c r="B918" i="42"/>
  <c r="AN918" i="42" s="1"/>
  <c r="A918" i="42"/>
  <c r="D918" i="42" s="1"/>
  <c r="C917" i="42"/>
  <c r="B917" i="42"/>
  <c r="AN917" i="42" s="1"/>
  <c r="A917" i="42"/>
  <c r="D917" i="42" s="1"/>
  <c r="C916" i="42"/>
  <c r="B916" i="42"/>
  <c r="AN916" i="42" s="1"/>
  <c r="A916" i="42"/>
  <c r="D916" i="42" s="1"/>
  <c r="C915" i="42"/>
  <c r="B915" i="42"/>
  <c r="AN915" i="42" s="1"/>
  <c r="A915" i="42"/>
  <c r="D915" i="42" s="1"/>
  <c r="C914" i="42"/>
  <c r="B914" i="42"/>
  <c r="AN914" i="42" s="1"/>
  <c r="A914" i="42"/>
  <c r="D914" i="42" s="1"/>
  <c r="C913" i="42"/>
  <c r="B913" i="42"/>
  <c r="AN913" i="42" s="1"/>
  <c r="A913" i="42"/>
  <c r="D913" i="42" s="1"/>
  <c r="C912" i="42"/>
  <c r="B912" i="42"/>
  <c r="AN912" i="42" s="1"/>
  <c r="A912" i="42"/>
  <c r="D912" i="42" s="1"/>
  <c r="C911" i="42"/>
  <c r="B911" i="42"/>
  <c r="AN911" i="42" s="1"/>
  <c r="A911" i="42"/>
  <c r="D911" i="42" s="1"/>
  <c r="C910" i="42"/>
  <c r="B910" i="42"/>
  <c r="AN910" i="42" s="1"/>
  <c r="A910" i="42"/>
  <c r="D910" i="42" s="1"/>
  <c r="C909" i="42"/>
  <c r="B909" i="42"/>
  <c r="AN909" i="42" s="1"/>
  <c r="A909" i="42"/>
  <c r="D909" i="42" s="1"/>
  <c r="C908" i="42"/>
  <c r="B908" i="42"/>
  <c r="AN908" i="42" s="1"/>
  <c r="A908" i="42"/>
  <c r="D908" i="42" s="1"/>
  <c r="C907" i="42"/>
  <c r="B907" i="42"/>
  <c r="AN907" i="42" s="1"/>
  <c r="A907" i="42"/>
  <c r="D907" i="42" s="1"/>
  <c r="C906" i="42"/>
  <c r="B906" i="42"/>
  <c r="AN906" i="42" s="1"/>
  <c r="A906" i="42"/>
  <c r="D906" i="42" s="1"/>
  <c r="C905" i="42"/>
  <c r="B905" i="42"/>
  <c r="AN905" i="42" s="1"/>
  <c r="A905" i="42"/>
  <c r="D905" i="42" s="1"/>
  <c r="C904" i="42"/>
  <c r="B904" i="42"/>
  <c r="AN904" i="42" s="1"/>
  <c r="A904" i="42"/>
  <c r="D904" i="42" s="1"/>
  <c r="C903" i="42"/>
  <c r="B903" i="42"/>
  <c r="AN903" i="42" s="1"/>
  <c r="A903" i="42"/>
  <c r="D903" i="42" s="1"/>
  <c r="C902" i="42"/>
  <c r="B902" i="42"/>
  <c r="AN902" i="42" s="1"/>
  <c r="A902" i="42"/>
  <c r="D902" i="42" s="1"/>
  <c r="C901" i="42"/>
  <c r="B901" i="42"/>
  <c r="AN901" i="42" s="1"/>
  <c r="A901" i="42"/>
  <c r="D901" i="42" s="1"/>
  <c r="C900" i="42"/>
  <c r="B900" i="42"/>
  <c r="AN900" i="42" s="1"/>
  <c r="A900" i="42"/>
  <c r="D900" i="42" s="1"/>
  <c r="C899" i="42"/>
  <c r="B899" i="42"/>
  <c r="AN899" i="42" s="1"/>
  <c r="A899" i="42"/>
  <c r="D899" i="42" s="1"/>
  <c r="C898" i="42"/>
  <c r="B898" i="42"/>
  <c r="AN898" i="42" s="1"/>
  <c r="A898" i="42"/>
  <c r="D898" i="42" s="1"/>
  <c r="C897" i="42"/>
  <c r="B897" i="42"/>
  <c r="AN897" i="42" s="1"/>
  <c r="A897" i="42"/>
  <c r="D897" i="42" s="1"/>
  <c r="C896" i="42"/>
  <c r="B896" i="42"/>
  <c r="AN896" i="42" s="1"/>
  <c r="A896" i="42"/>
  <c r="D896" i="42" s="1"/>
  <c r="C895" i="42"/>
  <c r="B895" i="42"/>
  <c r="AN895" i="42" s="1"/>
  <c r="A895" i="42"/>
  <c r="D895" i="42" s="1"/>
  <c r="C894" i="42"/>
  <c r="B894" i="42"/>
  <c r="AN894" i="42" s="1"/>
  <c r="A894" i="42"/>
  <c r="D894" i="42" s="1"/>
  <c r="C893" i="42"/>
  <c r="B893" i="42"/>
  <c r="AN893" i="42" s="1"/>
  <c r="A893" i="42"/>
  <c r="D893" i="42" s="1"/>
  <c r="C892" i="42"/>
  <c r="B892" i="42"/>
  <c r="AN892" i="42" s="1"/>
  <c r="A892" i="42"/>
  <c r="D892" i="42" s="1"/>
  <c r="C891" i="42"/>
  <c r="B891" i="42"/>
  <c r="AN891" i="42" s="1"/>
  <c r="A891" i="42"/>
  <c r="D891" i="42" s="1"/>
  <c r="C890" i="42"/>
  <c r="B890" i="42"/>
  <c r="AN890" i="42" s="1"/>
  <c r="A890" i="42"/>
  <c r="D890" i="42" s="1"/>
  <c r="C889" i="42"/>
  <c r="B889" i="42"/>
  <c r="AN889" i="42" s="1"/>
  <c r="A889" i="42"/>
  <c r="D889" i="42" s="1"/>
  <c r="C888" i="42"/>
  <c r="B888" i="42"/>
  <c r="AN888" i="42" s="1"/>
  <c r="A888" i="42"/>
  <c r="D888" i="42" s="1"/>
  <c r="C887" i="42"/>
  <c r="B887" i="42"/>
  <c r="AN887" i="42" s="1"/>
  <c r="A887" i="42"/>
  <c r="D887" i="42" s="1"/>
  <c r="C886" i="42"/>
  <c r="B886" i="42"/>
  <c r="AN886" i="42" s="1"/>
  <c r="A886" i="42"/>
  <c r="D886" i="42" s="1"/>
  <c r="C885" i="42"/>
  <c r="B885" i="42"/>
  <c r="AN885" i="42" s="1"/>
  <c r="A885" i="42"/>
  <c r="D885" i="42" s="1"/>
  <c r="C884" i="42"/>
  <c r="B884" i="42"/>
  <c r="AN884" i="42" s="1"/>
  <c r="A884" i="42"/>
  <c r="D884" i="42" s="1"/>
  <c r="C883" i="42"/>
  <c r="B883" i="42"/>
  <c r="AN883" i="42" s="1"/>
  <c r="A883" i="42"/>
  <c r="D883" i="42" s="1"/>
  <c r="C882" i="42"/>
  <c r="B882" i="42"/>
  <c r="AN882" i="42" s="1"/>
  <c r="A882" i="42"/>
  <c r="D882" i="42" s="1"/>
  <c r="C881" i="42"/>
  <c r="B881" i="42"/>
  <c r="AN881" i="42" s="1"/>
  <c r="A881" i="42"/>
  <c r="D881" i="42" s="1"/>
  <c r="C880" i="42"/>
  <c r="B880" i="42"/>
  <c r="AN880" i="42" s="1"/>
  <c r="A880" i="42"/>
  <c r="D880" i="42" s="1"/>
  <c r="C879" i="42"/>
  <c r="B879" i="42"/>
  <c r="AN879" i="42" s="1"/>
  <c r="A879" i="42"/>
  <c r="D879" i="42" s="1"/>
  <c r="C878" i="42"/>
  <c r="B878" i="42"/>
  <c r="AN878" i="42" s="1"/>
  <c r="A878" i="42"/>
  <c r="D878" i="42" s="1"/>
  <c r="C877" i="42"/>
  <c r="B877" i="42"/>
  <c r="AN877" i="42" s="1"/>
  <c r="A877" i="42"/>
  <c r="D877" i="42" s="1"/>
  <c r="C876" i="42"/>
  <c r="B876" i="42"/>
  <c r="AN876" i="42" s="1"/>
  <c r="A876" i="42"/>
  <c r="D876" i="42" s="1"/>
  <c r="C875" i="42"/>
  <c r="B875" i="42"/>
  <c r="AN875" i="42" s="1"/>
  <c r="A875" i="42"/>
  <c r="D875" i="42" s="1"/>
  <c r="C874" i="42"/>
  <c r="B874" i="42"/>
  <c r="AN874" i="42" s="1"/>
  <c r="A874" i="42"/>
  <c r="D874" i="42" s="1"/>
  <c r="C873" i="42"/>
  <c r="B873" i="42"/>
  <c r="AN873" i="42" s="1"/>
  <c r="A873" i="42"/>
  <c r="D873" i="42" s="1"/>
  <c r="C872" i="42"/>
  <c r="B872" i="42"/>
  <c r="AN872" i="42" s="1"/>
  <c r="A872" i="42"/>
  <c r="D872" i="42" s="1"/>
  <c r="C871" i="42"/>
  <c r="B871" i="42"/>
  <c r="AN871" i="42" s="1"/>
  <c r="A871" i="42"/>
  <c r="D871" i="42" s="1"/>
  <c r="C870" i="42"/>
  <c r="B870" i="42"/>
  <c r="AN870" i="42" s="1"/>
  <c r="A870" i="42"/>
  <c r="D870" i="42" s="1"/>
  <c r="C869" i="42"/>
  <c r="B869" i="42"/>
  <c r="AN869" i="42" s="1"/>
  <c r="A869" i="42"/>
  <c r="D869" i="42" s="1"/>
  <c r="C868" i="42"/>
  <c r="B868" i="42"/>
  <c r="AN868" i="42" s="1"/>
  <c r="A868" i="42"/>
  <c r="D868" i="42" s="1"/>
  <c r="C867" i="42"/>
  <c r="B867" i="42"/>
  <c r="AN867" i="42" s="1"/>
  <c r="A867" i="42"/>
  <c r="D867" i="42" s="1"/>
  <c r="C866" i="42"/>
  <c r="B866" i="42"/>
  <c r="AN866" i="42" s="1"/>
  <c r="A866" i="42"/>
  <c r="D866" i="42" s="1"/>
  <c r="C865" i="42"/>
  <c r="B865" i="42"/>
  <c r="AN865" i="42" s="1"/>
  <c r="A865" i="42"/>
  <c r="D865" i="42" s="1"/>
  <c r="C864" i="42"/>
  <c r="B864" i="42"/>
  <c r="AN864" i="42" s="1"/>
  <c r="A864" i="42"/>
  <c r="D864" i="42" s="1"/>
  <c r="C863" i="42"/>
  <c r="B863" i="42"/>
  <c r="AN863" i="42" s="1"/>
  <c r="A863" i="42"/>
  <c r="D863" i="42" s="1"/>
  <c r="C862" i="42"/>
  <c r="B862" i="42"/>
  <c r="AN862" i="42" s="1"/>
  <c r="A862" i="42"/>
  <c r="D862" i="42" s="1"/>
  <c r="C861" i="42"/>
  <c r="B861" i="42"/>
  <c r="AN861" i="42" s="1"/>
  <c r="A861" i="42"/>
  <c r="D861" i="42" s="1"/>
  <c r="C860" i="42"/>
  <c r="B860" i="42"/>
  <c r="AN860" i="42" s="1"/>
  <c r="A860" i="42"/>
  <c r="D860" i="42" s="1"/>
  <c r="C859" i="42"/>
  <c r="B859" i="42"/>
  <c r="AN859" i="42" s="1"/>
  <c r="A859" i="42"/>
  <c r="D859" i="42" s="1"/>
  <c r="C858" i="42"/>
  <c r="B858" i="42"/>
  <c r="AN858" i="42" s="1"/>
  <c r="A858" i="42"/>
  <c r="D858" i="42" s="1"/>
  <c r="C857" i="42"/>
  <c r="B857" i="42"/>
  <c r="AN857" i="42" s="1"/>
  <c r="A857" i="42"/>
  <c r="D857" i="42" s="1"/>
  <c r="C856" i="42"/>
  <c r="B856" i="42"/>
  <c r="AN856" i="42" s="1"/>
  <c r="A856" i="42"/>
  <c r="D856" i="42" s="1"/>
  <c r="C855" i="42"/>
  <c r="B855" i="42"/>
  <c r="AN855" i="42" s="1"/>
  <c r="A855" i="42"/>
  <c r="D855" i="42" s="1"/>
  <c r="C854" i="42"/>
  <c r="B854" i="42"/>
  <c r="AN854" i="42" s="1"/>
  <c r="A854" i="42"/>
  <c r="D854" i="42" s="1"/>
  <c r="C853" i="42"/>
  <c r="B853" i="42"/>
  <c r="AN853" i="42" s="1"/>
  <c r="A853" i="42"/>
  <c r="D853" i="42" s="1"/>
  <c r="C852" i="42"/>
  <c r="B852" i="42"/>
  <c r="AN852" i="42" s="1"/>
  <c r="A852" i="42"/>
  <c r="D852" i="42" s="1"/>
  <c r="C851" i="42"/>
  <c r="B851" i="42"/>
  <c r="AN851" i="42" s="1"/>
  <c r="A851" i="42"/>
  <c r="D851" i="42" s="1"/>
  <c r="C850" i="42"/>
  <c r="B850" i="42"/>
  <c r="AN850" i="42" s="1"/>
  <c r="A850" i="42"/>
  <c r="D850" i="42" s="1"/>
  <c r="C849" i="42"/>
  <c r="B849" i="42"/>
  <c r="AN849" i="42" s="1"/>
  <c r="A849" i="42"/>
  <c r="D849" i="42" s="1"/>
  <c r="C848" i="42"/>
  <c r="B848" i="42"/>
  <c r="AN848" i="42" s="1"/>
  <c r="A848" i="42"/>
  <c r="D848" i="42" s="1"/>
  <c r="C847" i="42"/>
  <c r="B847" i="42"/>
  <c r="AN847" i="42" s="1"/>
  <c r="A847" i="42"/>
  <c r="D847" i="42" s="1"/>
  <c r="C846" i="42"/>
  <c r="B846" i="42"/>
  <c r="AN846" i="42" s="1"/>
  <c r="A846" i="42"/>
  <c r="D846" i="42" s="1"/>
  <c r="C845" i="42"/>
  <c r="B845" i="42"/>
  <c r="AN845" i="42" s="1"/>
  <c r="A845" i="42"/>
  <c r="D845" i="42" s="1"/>
  <c r="C844" i="42"/>
  <c r="B844" i="42"/>
  <c r="AN844" i="42" s="1"/>
  <c r="A844" i="42"/>
  <c r="D844" i="42" s="1"/>
  <c r="C843" i="42"/>
  <c r="B843" i="42"/>
  <c r="AN843" i="42" s="1"/>
  <c r="A843" i="42"/>
  <c r="D843" i="42" s="1"/>
  <c r="C842" i="42"/>
  <c r="B842" i="42"/>
  <c r="AN842" i="42" s="1"/>
  <c r="A842" i="42"/>
  <c r="D842" i="42" s="1"/>
  <c r="C841" i="42"/>
  <c r="B841" i="42"/>
  <c r="AN841" i="42" s="1"/>
  <c r="A841" i="42"/>
  <c r="D841" i="42" s="1"/>
  <c r="C840" i="42"/>
  <c r="B840" i="42"/>
  <c r="AN840" i="42" s="1"/>
  <c r="A840" i="42"/>
  <c r="D840" i="42" s="1"/>
  <c r="C839" i="42"/>
  <c r="B839" i="42"/>
  <c r="AN839" i="42" s="1"/>
  <c r="A839" i="42"/>
  <c r="D839" i="42" s="1"/>
  <c r="C838" i="42"/>
  <c r="B838" i="42"/>
  <c r="AN838" i="42" s="1"/>
  <c r="A838" i="42"/>
  <c r="D838" i="42" s="1"/>
  <c r="C837" i="42"/>
  <c r="B837" i="42"/>
  <c r="AN837" i="42" s="1"/>
  <c r="A837" i="42"/>
  <c r="D837" i="42" s="1"/>
  <c r="C836" i="42"/>
  <c r="B836" i="42"/>
  <c r="AN836" i="42" s="1"/>
  <c r="A836" i="42"/>
  <c r="D836" i="42" s="1"/>
  <c r="C835" i="42"/>
  <c r="B835" i="42"/>
  <c r="AN835" i="42" s="1"/>
  <c r="A835" i="42"/>
  <c r="D835" i="42" s="1"/>
  <c r="C834" i="42"/>
  <c r="B834" i="42"/>
  <c r="AN834" i="42" s="1"/>
  <c r="A834" i="42"/>
  <c r="D834" i="42" s="1"/>
  <c r="C833" i="42"/>
  <c r="B833" i="42"/>
  <c r="AN833" i="42" s="1"/>
  <c r="A833" i="42"/>
  <c r="D833" i="42" s="1"/>
  <c r="C832" i="42"/>
  <c r="B832" i="42"/>
  <c r="AN832" i="42" s="1"/>
  <c r="A832" i="42"/>
  <c r="D832" i="42" s="1"/>
  <c r="C831" i="42"/>
  <c r="B831" i="42"/>
  <c r="AN831" i="42" s="1"/>
  <c r="A831" i="42"/>
  <c r="D831" i="42" s="1"/>
  <c r="C830" i="42"/>
  <c r="B830" i="42"/>
  <c r="AN830" i="42" s="1"/>
  <c r="A830" i="42"/>
  <c r="D830" i="42" s="1"/>
  <c r="C829" i="42"/>
  <c r="B829" i="42"/>
  <c r="AN829" i="42" s="1"/>
  <c r="A829" i="42"/>
  <c r="D829" i="42" s="1"/>
  <c r="C828" i="42"/>
  <c r="B828" i="42"/>
  <c r="AN828" i="42" s="1"/>
  <c r="A828" i="42"/>
  <c r="D828" i="42" s="1"/>
  <c r="C827" i="42"/>
  <c r="B827" i="42"/>
  <c r="AN827" i="42" s="1"/>
  <c r="A827" i="42"/>
  <c r="D827" i="42" s="1"/>
  <c r="C826" i="42"/>
  <c r="B826" i="42"/>
  <c r="AN826" i="42" s="1"/>
  <c r="A826" i="42"/>
  <c r="D826" i="42" s="1"/>
  <c r="C825" i="42"/>
  <c r="B825" i="42"/>
  <c r="AN825" i="42" s="1"/>
  <c r="A825" i="42"/>
  <c r="D825" i="42" s="1"/>
  <c r="C824" i="42"/>
  <c r="B824" i="42"/>
  <c r="AN824" i="42" s="1"/>
  <c r="A824" i="42"/>
  <c r="D824" i="42" s="1"/>
  <c r="C823" i="42"/>
  <c r="B823" i="42"/>
  <c r="AN823" i="42" s="1"/>
  <c r="A823" i="42"/>
  <c r="D823" i="42" s="1"/>
  <c r="C822" i="42"/>
  <c r="B822" i="42"/>
  <c r="AN822" i="42" s="1"/>
  <c r="A822" i="42"/>
  <c r="D822" i="42" s="1"/>
  <c r="C821" i="42"/>
  <c r="B821" i="42"/>
  <c r="AN821" i="42" s="1"/>
  <c r="A821" i="42"/>
  <c r="D821" i="42" s="1"/>
  <c r="C820" i="42"/>
  <c r="B820" i="42"/>
  <c r="AN820" i="42" s="1"/>
  <c r="A820" i="42"/>
  <c r="D820" i="42" s="1"/>
  <c r="C819" i="42"/>
  <c r="B819" i="42"/>
  <c r="AN819" i="42" s="1"/>
  <c r="A819" i="42"/>
  <c r="D819" i="42" s="1"/>
  <c r="C818" i="42"/>
  <c r="B818" i="42"/>
  <c r="AN818" i="42" s="1"/>
  <c r="A818" i="42"/>
  <c r="D818" i="42" s="1"/>
  <c r="C817" i="42"/>
  <c r="B817" i="42"/>
  <c r="AN817" i="42" s="1"/>
  <c r="A817" i="42"/>
  <c r="D817" i="42" s="1"/>
  <c r="C816" i="42"/>
  <c r="B816" i="42"/>
  <c r="AN816" i="42" s="1"/>
  <c r="A816" i="42"/>
  <c r="D816" i="42" s="1"/>
  <c r="C815" i="42"/>
  <c r="B815" i="42"/>
  <c r="AN815" i="42" s="1"/>
  <c r="A815" i="42"/>
  <c r="D815" i="42" s="1"/>
  <c r="C814" i="42"/>
  <c r="B814" i="42"/>
  <c r="AN814" i="42" s="1"/>
  <c r="A814" i="42"/>
  <c r="D814" i="42" s="1"/>
  <c r="C813" i="42"/>
  <c r="B813" i="42"/>
  <c r="AN813" i="42" s="1"/>
  <c r="A813" i="42"/>
  <c r="D813" i="42" s="1"/>
  <c r="C812" i="42"/>
  <c r="B812" i="42"/>
  <c r="AN812" i="42" s="1"/>
  <c r="A812" i="42"/>
  <c r="D812" i="42" s="1"/>
  <c r="C811" i="42"/>
  <c r="B811" i="42"/>
  <c r="AN811" i="42" s="1"/>
  <c r="A811" i="42"/>
  <c r="D811" i="42" s="1"/>
  <c r="C810" i="42"/>
  <c r="B810" i="42"/>
  <c r="AN810" i="42" s="1"/>
  <c r="A810" i="42"/>
  <c r="D810" i="42" s="1"/>
  <c r="C809" i="42"/>
  <c r="B809" i="42"/>
  <c r="AN809" i="42" s="1"/>
  <c r="A809" i="42"/>
  <c r="D809" i="42" s="1"/>
  <c r="C808" i="42"/>
  <c r="B808" i="42"/>
  <c r="AN808" i="42" s="1"/>
  <c r="A808" i="42"/>
  <c r="D808" i="42" s="1"/>
  <c r="C807" i="42"/>
  <c r="B807" i="42"/>
  <c r="AN807" i="42" s="1"/>
  <c r="A807" i="42"/>
  <c r="D807" i="42" s="1"/>
  <c r="C806" i="42"/>
  <c r="B806" i="42"/>
  <c r="AN806" i="42" s="1"/>
  <c r="A806" i="42"/>
  <c r="D806" i="42" s="1"/>
  <c r="C805" i="42"/>
  <c r="B805" i="42"/>
  <c r="AN805" i="42" s="1"/>
  <c r="A805" i="42"/>
  <c r="D805" i="42" s="1"/>
  <c r="C804" i="42"/>
  <c r="B804" i="42"/>
  <c r="AN804" i="42" s="1"/>
  <c r="A804" i="42"/>
  <c r="D804" i="42" s="1"/>
  <c r="C803" i="42"/>
  <c r="B803" i="42"/>
  <c r="AN803" i="42" s="1"/>
  <c r="A803" i="42"/>
  <c r="D803" i="42" s="1"/>
  <c r="C802" i="42"/>
  <c r="B802" i="42"/>
  <c r="AN802" i="42" s="1"/>
  <c r="A802" i="42"/>
  <c r="D802" i="42" s="1"/>
  <c r="C801" i="42"/>
  <c r="B801" i="42"/>
  <c r="AN801" i="42" s="1"/>
  <c r="A801" i="42"/>
  <c r="D801" i="42" s="1"/>
  <c r="C800" i="42"/>
  <c r="B800" i="42"/>
  <c r="AN800" i="42" s="1"/>
  <c r="A800" i="42"/>
  <c r="D800" i="42" s="1"/>
  <c r="C799" i="42"/>
  <c r="B799" i="42"/>
  <c r="AN799" i="42" s="1"/>
  <c r="A799" i="42"/>
  <c r="D799" i="42" s="1"/>
  <c r="C798" i="42"/>
  <c r="B798" i="42"/>
  <c r="AN798" i="42" s="1"/>
  <c r="A798" i="42"/>
  <c r="D798" i="42" s="1"/>
  <c r="C797" i="42"/>
  <c r="B797" i="42"/>
  <c r="AN797" i="42" s="1"/>
  <c r="A797" i="42"/>
  <c r="D797" i="42" s="1"/>
  <c r="C796" i="42"/>
  <c r="B796" i="42"/>
  <c r="AN796" i="42" s="1"/>
  <c r="A796" i="42"/>
  <c r="D796" i="42" s="1"/>
  <c r="C795" i="42"/>
  <c r="B795" i="42"/>
  <c r="AN795" i="42" s="1"/>
  <c r="A795" i="42"/>
  <c r="D795" i="42" s="1"/>
  <c r="C794" i="42"/>
  <c r="B794" i="42"/>
  <c r="AN794" i="42" s="1"/>
  <c r="A794" i="42"/>
  <c r="D794" i="42" s="1"/>
  <c r="C793" i="42"/>
  <c r="B793" i="42"/>
  <c r="AN793" i="42" s="1"/>
  <c r="A793" i="42"/>
  <c r="D793" i="42" s="1"/>
  <c r="C792" i="42"/>
  <c r="B792" i="42"/>
  <c r="AN792" i="42" s="1"/>
  <c r="A792" i="42"/>
  <c r="D792" i="42" s="1"/>
  <c r="C791" i="42"/>
  <c r="B791" i="42"/>
  <c r="AN791" i="42" s="1"/>
  <c r="A791" i="42"/>
  <c r="D791" i="42" s="1"/>
  <c r="C790" i="42"/>
  <c r="B790" i="42"/>
  <c r="AN790" i="42" s="1"/>
  <c r="A790" i="42"/>
  <c r="D790" i="42" s="1"/>
  <c r="C789" i="42"/>
  <c r="B789" i="42"/>
  <c r="AN789" i="42" s="1"/>
  <c r="A789" i="42"/>
  <c r="D789" i="42" s="1"/>
  <c r="C788" i="42"/>
  <c r="B788" i="42"/>
  <c r="AN788" i="42" s="1"/>
  <c r="A788" i="42"/>
  <c r="D788" i="42" s="1"/>
  <c r="C787" i="42"/>
  <c r="B787" i="42"/>
  <c r="AN787" i="42" s="1"/>
  <c r="A787" i="42"/>
  <c r="D787" i="42" s="1"/>
  <c r="C786" i="42"/>
  <c r="B786" i="42"/>
  <c r="AN786" i="42" s="1"/>
  <c r="A786" i="42"/>
  <c r="D786" i="42" s="1"/>
  <c r="C785" i="42"/>
  <c r="B785" i="42"/>
  <c r="AN785" i="42" s="1"/>
  <c r="A785" i="42"/>
  <c r="D785" i="42" s="1"/>
  <c r="C784" i="42"/>
  <c r="B784" i="42"/>
  <c r="AN784" i="42" s="1"/>
  <c r="A784" i="42"/>
  <c r="D784" i="42" s="1"/>
  <c r="C783" i="42"/>
  <c r="B783" i="42"/>
  <c r="AN783" i="42" s="1"/>
  <c r="A783" i="42"/>
  <c r="D783" i="42" s="1"/>
  <c r="C782" i="42"/>
  <c r="B782" i="42"/>
  <c r="AN782" i="42" s="1"/>
  <c r="A782" i="42"/>
  <c r="D782" i="42" s="1"/>
  <c r="C781" i="42"/>
  <c r="B781" i="42"/>
  <c r="AN781" i="42" s="1"/>
  <c r="A781" i="42"/>
  <c r="D781" i="42" s="1"/>
  <c r="C780" i="42"/>
  <c r="B780" i="42"/>
  <c r="AN780" i="42" s="1"/>
  <c r="A780" i="42"/>
  <c r="D780" i="42" s="1"/>
  <c r="C779" i="42"/>
  <c r="B779" i="42"/>
  <c r="AN779" i="42" s="1"/>
  <c r="A779" i="42"/>
  <c r="D779" i="42" s="1"/>
  <c r="C778" i="42"/>
  <c r="B778" i="42"/>
  <c r="AN778" i="42" s="1"/>
  <c r="A778" i="42"/>
  <c r="D778" i="42" s="1"/>
  <c r="C777" i="42"/>
  <c r="B777" i="42"/>
  <c r="AN777" i="42" s="1"/>
  <c r="A777" i="42"/>
  <c r="D777" i="42" s="1"/>
  <c r="C776" i="42"/>
  <c r="B776" i="42"/>
  <c r="AN776" i="42" s="1"/>
  <c r="A776" i="42"/>
  <c r="D776" i="42" s="1"/>
  <c r="C775" i="42"/>
  <c r="B775" i="42"/>
  <c r="AN775" i="42" s="1"/>
  <c r="A775" i="42"/>
  <c r="D775" i="42" s="1"/>
  <c r="C774" i="42"/>
  <c r="B774" i="42"/>
  <c r="AN774" i="42" s="1"/>
  <c r="A774" i="42"/>
  <c r="D774" i="42" s="1"/>
  <c r="C773" i="42"/>
  <c r="B773" i="42"/>
  <c r="AN773" i="42" s="1"/>
  <c r="A773" i="42"/>
  <c r="D773" i="42" s="1"/>
  <c r="C772" i="42"/>
  <c r="B772" i="42"/>
  <c r="AN772" i="42" s="1"/>
  <c r="A772" i="42"/>
  <c r="D772" i="42" s="1"/>
  <c r="C771" i="42"/>
  <c r="B771" i="42"/>
  <c r="AN771" i="42" s="1"/>
  <c r="A771" i="42"/>
  <c r="D771" i="42" s="1"/>
  <c r="C770" i="42"/>
  <c r="B770" i="42"/>
  <c r="AN770" i="42" s="1"/>
  <c r="A770" i="42"/>
  <c r="D770" i="42" s="1"/>
  <c r="C769" i="42"/>
  <c r="B769" i="42"/>
  <c r="AN769" i="42" s="1"/>
  <c r="A769" i="42"/>
  <c r="D769" i="42" s="1"/>
  <c r="C768" i="42"/>
  <c r="B768" i="42"/>
  <c r="AN768" i="42" s="1"/>
  <c r="A768" i="42"/>
  <c r="D768" i="42" s="1"/>
  <c r="C767" i="42"/>
  <c r="B767" i="42"/>
  <c r="AN767" i="42" s="1"/>
  <c r="A767" i="42"/>
  <c r="D767" i="42" s="1"/>
  <c r="C766" i="42"/>
  <c r="B766" i="42"/>
  <c r="AN766" i="42" s="1"/>
  <c r="A766" i="42"/>
  <c r="D766" i="42" s="1"/>
  <c r="C765" i="42"/>
  <c r="B765" i="42"/>
  <c r="AN765" i="42" s="1"/>
  <c r="A765" i="42"/>
  <c r="D765" i="42" s="1"/>
  <c r="C764" i="42"/>
  <c r="B764" i="42"/>
  <c r="AN764" i="42" s="1"/>
  <c r="A764" i="42"/>
  <c r="D764" i="42" s="1"/>
  <c r="C763" i="42"/>
  <c r="B763" i="42"/>
  <c r="AN763" i="42" s="1"/>
  <c r="A763" i="42"/>
  <c r="D763" i="42" s="1"/>
  <c r="C762" i="42"/>
  <c r="B762" i="42"/>
  <c r="AN762" i="42" s="1"/>
  <c r="A762" i="42"/>
  <c r="D762" i="42" s="1"/>
  <c r="C761" i="42"/>
  <c r="B761" i="42"/>
  <c r="AN761" i="42" s="1"/>
  <c r="A761" i="42"/>
  <c r="D761" i="42" s="1"/>
  <c r="C760" i="42"/>
  <c r="B760" i="42"/>
  <c r="AN760" i="42" s="1"/>
  <c r="A760" i="42"/>
  <c r="D760" i="42" s="1"/>
  <c r="C759" i="42"/>
  <c r="B759" i="42"/>
  <c r="AN759" i="42" s="1"/>
  <c r="A759" i="42"/>
  <c r="D759" i="42" s="1"/>
  <c r="C758" i="42"/>
  <c r="B758" i="42"/>
  <c r="AN758" i="42" s="1"/>
  <c r="A758" i="42"/>
  <c r="D758" i="42" s="1"/>
  <c r="C757" i="42"/>
  <c r="B757" i="42"/>
  <c r="AN757" i="42" s="1"/>
  <c r="A757" i="42"/>
  <c r="D757" i="42" s="1"/>
  <c r="C756" i="42"/>
  <c r="B756" i="42"/>
  <c r="AN756" i="42" s="1"/>
  <c r="A756" i="42"/>
  <c r="D756" i="42" s="1"/>
  <c r="C755" i="42"/>
  <c r="B755" i="42"/>
  <c r="AN755" i="42" s="1"/>
  <c r="A755" i="42"/>
  <c r="D755" i="42" s="1"/>
  <c r="C754" i="42"/>
  <c r="B754" i="42"/>
  <c r="AN754" i="42" s="1"/>
  <c r="A754" i="42"/>
  <c r="D754" i="42" s="1"/>
  <c r="C753" i="42"/>
  <c r="B753" i="42"/>
  <c r="AN753" i="42" s="1"/>
  <c r="A753" i="42"/>
  <c r="D753" i="42" s="1"/>
  <c r="C752" i="42"/>
  <c r="B752" i="42"/>
  <c r="AN752" i="42" s="1"/>
  <c r="A752" i="42"/>
  <c r="D752" i="42" s="1"/>
  <c r="C751" i="42"/>
  <c r="B751" i="42"/>
  <c r="AN751" i="42" s="1"/>
  <c r="A751" i="42"/>
  <c r="D751" i="42" s="1"/>
  <c r="C750" i="42"/>
  <c r="B750" i="42"/>
  <c r="AN750" i="42" s="1"/>
  <c r="A750" i="42"/>
  <c r="D750" i="42" s="1"/>
  <c r="C749" i="42"/>
  <c r="B749" i="42"/>
  <c r="AN749" i="42" s="1"/>
  <c r="A749" i="42"/>
  <c r="D749" i="42" s="1"/>
  <c r="C748" i="42"/>
  <c r="B748" i="42"/>
  <c r="AN748" i="42" s="1"/>
  <c r="A748" i="42"/>
  <c r="D748" i="42" s="1"/>
  <c r="C747" i="42"/>
  <c r="B747" i="42"/>
  <c r="AN747" i="42" s="1"/>
  <c r="A747" i="42"/>
  <c r="D747" i="42" s="1"/>
  <c r="C746" i="42"/>
  <c r="B746" i="42"/>
  <c r="AN746" i="42" s="1"/>
  <c r="A746" i="42"/>
  <c r="D746" i="42" s="1"/>
  <c r="C745" i="42"/>
  <c r="B745" i="42"/>
  <c r="AN745" i="42" s="1"/>
  <c r="A745" i="42"/>
  <c r="D745" i="42" s="1"/>
  <c r="C744" i="42"/>
  <c r="B744" i="42"/>
  <c r="AN744" i="42" s="1"/>
  <c r="A744" i="42"/>
  <c r="D744" i="42" s="1"/>
  <c r="C743" i="42"/>
  <c r="B743" i="42"/>
  <c r="AN743" i="42" s="1"/>
  <c r="A743" i="42"/>
  <c r="D743" i="42" s="1"/>
  <c r="C742" i="42"/>
  <c r="B742" i="42"/>
  <c r="AN742" i="42" s="1"/>
  <c r="A742" i="42"/>
  <c r="D742" i="42" s="1"/>
  <c r="C741" i="42"/>
  <c r="B741" i="42"/>
  <c r="AN741" i="42" s="1"/>
  <c r="A741" i="42"/>
  <c r="D741" i="42" s="1"/>
  <c r="C740" i="42"/>
  <c r="B740" i="42"/>
  <c r="AN740" i="42" s="1"/>
  <c r="A740" i="42"/>
  <c r="D740" i="42" s="1"/>
  <c r="C739" i="42"/>
  <c r="B739" i="42"/>
  <c r="AN739" i="42" s="1"/>
  <c r="A739" i="42"/>
  <c r="D739" i="42" s="1"/>
  <c r="C738" i="42"/>
  <c r="B738" i="42"/>
  <c r="AN738" i="42" s="1"/>
  <c r="A738" i="42"/>
  <c r="D738" i="42" s="1"/>
  <c r="C737" i="42"/>
  <c r="B737" i="42"/>
  <c r="AN737" i="42" s="1"/>
  <c r="A737" i="42"/>
  <c r="D737" i="42" s="1"/>
  <c r="C736" i="42"/>
  <c r="B736" i="42"/>
  <c r="AN736" i="42" s="1"/>
  <c r="A736" i="42"/>
  <c r="D736" i="42" s="1"/>
  <c r="C735" i="42"/>
  <c r="B735" i="42"/>
  <c r="AN735" i="42" s="1"/>
  <c r="A735" i="42"/>
  <c r="D735" i="42" s="1"/>
  <c r="C734" i="42"/>
  <c r="B734" i="42"/>
  <c r="AN734" i="42" s="1"/>
  <c r="A734" i="42"/>
  <c r="D734" i="42" s="1"/>
  <c r="C733" i="42"/>
  <c r="B733" i="42"/>
  <c r="AN733" i="42" s="1"/>
  <c r="A733" i="42"/>
  <c r="D733" i="42" s="1"/>
  <c r="C732" i="42"/>
  <c r="B732" i="42"/>
  <c r="AN732" i="42" s="1"/>
  <c r="A732" i="42"/>
  <c r="D732" i="42" s="1"/>
  <c r="C731" i="42"/>
  <c r="B731" i="42"/>
  <c r="AN731" i="42" s="1"/>
  <c r="A731" i="42"/>
  <c r="D731" i="42" s="1"/>
  <c r="C730" i="42"/>
  <c r="B730" i="42"/>
  <c r="AN730" i="42" s="1"/>
  <c r="A730" i="42"/>
  <c r="D730" i="42" s="1"/>
  <c r="C729" i="42"/>
  <c r="B729" i="42"/>
  <c r="AN729" i="42" s="1"/>
  <c r="A729" i="42"/>
  <c r="D729" i="42" s="1"/>
  <c r="C728" i="42"/>
  <c r="B728" i="42"/>
  <c r="AN728" i="42" s="1"/>
  <c r="A728" i="42"/>
  <c r="D728" i="42" s="1"/>
  <c r="C727" i="42"/>
  <c r="B727" i="42"/>
  <c r="AN727" i="42" s="1"/>
  <c r="A727" i="42"/>
  <c r="D727" i="42" s="1"/>
  <c r="C726" i="42"/>
  <c r="B726" i="42"/>
  <c r="AN726" i="42" s="1"/>
  <c r="A726" i="42"/>
  <c r="D726" i="42" s="1"/>
  <c r="C725" i="42"/>
  <c r="B725" i="42"/>
  <c r="AN725" i="42" s="1"/>
  <c r="A725" i="42"/>
  <c r="D725" i="42" s="1"/>
  <c r="C724" i="42"/>
  <c r="B724" i="42"/>
  <c r="AN724" i="42" s="1"/>
  <c r="A724" i="42"/>
  <c r="D724" i="42" s="1"/>
  <c r="C723" i="42"/>
  <c r="B723" i="42"/>
  <c r="AN723" i="42" s="1"/>
  <c r="A723" i="42"/>
  <c r="D723" i="42" s="1"/>
  <c r="C722" i="42"/>
  <c r="B722" i="42"/>
  <c r="AN722" i="42" s="1"/>
  <c r="A722" i="42"/>
  <c r="D722" i="42" s="1"/>
  <c r="C721" i="42"/>
  <c r="B721" i="42"/>
  <c r="AN721" i="42" s="1"/>
  <c r="A721" i="42"/>
  <c r="D721" i="42" s="1"/>
  <c r="C720" i="42"/>
  <c r="B720" i="42"/>
  <c r="AN720" i="42" s="1"/>
  <c r="A720" i="42"/>
  <c r="D720" i="42" s="1"/>
  <c r="C719" i="42"/>
  <c r="B719" i="42"/>
  <c r="AN719" i="42" s="1"/>
  <c r="A719" i="42"/>
  <c r="D719" i="42" s="1"/>
  <c r="C718" i="42"/>
  <c r="B718" i="42"/>
  <c r="AN718" i="42" s="1"/>
  <c r="A718" i="42"/>
  <c r="D718" i="42" s="1"/>
  <c r="C717" i="42"/>
  <c r="B717" i="42"/>
  <c r="AN717" i="42" s="1"/>
  <c r="A717" i="42"/>
  <c r="D717" i="42" s="1"/>
  <c r="C716" i="42"/>
  <c r="B716" i="42"/>
  <c r="AN716" i="42" s="1"/>
  <c r="A716" i="42"/>
  <c r="D716" i="42" s="1"/>
  <c r="C715" i="42"/>
  <c r="B715" i="42"/>
  <c r="AN715" i="42" s="1"/>
  <c r="A715" i="42"/>
  <c r="D715" i="42" s="1"/>
  <c r="C714" i="42"/>
  <c r="B714" i="42"/>
  <c r="AN714" i="42" s="1"/>
  <c r="A714" i="42"/>
  <c r="D714" i="42" s="1"/>
  <c r="C713" i="42"/>
  <c r="B713" i="42"/>
  <c r="AN713" i="42" s="1"/>
  <c r="A713" i="42"/>
  <c r="D713" i="42" s="1"/>
  <c r="C712" i="42"/>
  <c r="B712" i="42"/>
  <c r="AN712" i="42" s="1"/>
  <c r="A712" i="42"/>
  <c r="D712" i="42" s="1"/>
  <c r="C711" i="42"/>
  <c r="B711" i="42"/>
  <c r="AN711" i="42" s="1"/>
  <c r="A711" i="42"/>
  <c r="D711" i="42" s="1"/>
  <c r="C710" i="42"/>
  <c r="B710" i="42"/>
  <c r="AN710" i="42" s="1"/>
  <c r="A710" i="42"/>
  <c r="D710" i="42" s="1"/>
  <c r="C709" i="42"/>
  <c r="B709" i="42"/>
  <c r="AN709" i="42" s="1"/>
  <c r="A709" i="42"/>
  <c r="D709" i="42" s="1"/>
  <c r="C708" i="42"/>
  <c r="B708" i="42"/>
  <c r="AN708" i="42" s="1"/>
  <c r="A708" i="42"/>
  <c r="D708" i="42" s="1"/>
  <c r="C707" i="42"/>
  <c r="B707" i="42"/>
  <c r="AN707" i="42" s="1"/>
  <c r="A707" i="42"/>
  <c r="D707" i="42" s="1"/>
  <c r="C706" i="42"/>
  <c r="B706" i="42"/>
  <c r="AN706" i="42" s="1"/>
  <c r="A706" i="42"/>
  <c r="D706" i="42" s="1"/>
  <c r="C705" i="42"/>
  <c r="B705" i="42"/>
  <c r="AN705" i="42" s="1"/>
  <c r="A705" i="42"/>
  <c r="D705" i="42" s="1"/>
  <c r="C704" i="42"/>
  <c r="B704" i="42"/>
  <c r="AN704" i="42" s="1"/>
  <c r="A704" i="42"/>
  <c r="D704" i="42" s="1"/>
  <c r="C703" i="42"/>
  <c r="B703" i="42"/>
  <c r="AN703" i="42" s="1"/>
  <c r="A703" i="42"/>
  <c r="D703" i="42" s="1"/>
  <c r="C702" i="42"/>
  <c r="B702" i="42"/>
  <c r="AN702" i="42" s="1"/>
  <c r="A702" i="42"/>
  <c r="D702" i="42" s="1"/>
  <c r="C701" i="42"/>
  <c r="B701" i="42"/>
  <c r="AN701" i="42" s="1"/>
  <c r="A701" i="42"/>
  <c r="D701" i="42" s="1"/>
  <c r="C700" i="42"/>
  <c r="B700" i="42"/>
  <c r="AN700" i="42" s="1"/>
  <c r="A700" i="42"/>
  <c r="D700" i="42" s="1"/>
  <c r="C699" i="42"/>
  <c r="B699" i="42"/>
  <c r="AN699" i="42" s="1"/>
  <c r="A699" i="42"/>
  <c r="D699" i="42" s="1"/>
  <c r="C698" i="42"/>
  <c r="B698" i="42"/>
  <c r="AN698" i="42" s="1"/>
  <c r="A698" i="42"/>
  <c r="D698" i="42" s="1"/>
  <c r="C697" i="42"/>
  <c r="B697" i="42"/>
  <c r="AN697" i="42" s="1"/>
  <c r="A697" i="42"/>
  <c r="D697" i="42" s="1"/>
  <c r="C696" i="42"/>
  <c r="B696" i="42"/>
  <c r="AN696" i="42" s="1"/>
  <c r="A696" i="42"/>
  <c r="D696" i="42" s="1"/>
  <c r="C695" i="42"/>
  <c r="B695" i="42"/>
  <c r="AN695" i="42" s="1"/>
  <c r="A695" i="42"/>
  <c r="D695" i="42" s="1"/>
  <c r="C694" i="42"/>
  <c r="B694" i="42"/>
  <c r="AN694" i="42" s="1"/>
  <c r="A694" i="42"/>
  <c r="D694" i="42" s="1"/>
  <c r="C693" i="42"/>
  <c r="B693" i="42"/>
  <c r="AN693" i="42" s="1"/>
  <c r="A693" i="42"/>
  <c r="D693" i="42" s="1"/>
  <c r="C692" i="42"/>
  <c r="B692" i="42"/>
  <c r="AN692" i="42" s="1"/>
  <c r="A692" i="42"/>
  <c r="D692" i="42" s="1"/>
  <c r="C691" i="42"/>
  <c r="B691" i="42"/>
  <c r="AN691" i="42" s="1"/>
  <c r="A691" i="42"/>
  <c r="D691" i="42" s="1"/>
  <c r="C690" i="42"/>
  <c r="B690" i="42"/>
  <c r="AN690" i="42" s="1"/>
  <c r="A690" i="42"/>
  <c r="D690" i="42" s="1"/>
  <c r="C689" i="42"/>
  <c r="B689" i="42"/>
  <c r="AN689" i="42" s="1"/>
  <c r="A689" i="42"/>
  <c r="D689" i="42" s="1"/>
  <c r="C688" i="42"/>
  <c r="B688" i="42"/>
  <c r="AN688" i="42" s="1"/>
  <c r="A688" i="42"/>
  <c r="D688" i="42" s="1"/>
  <c r="C687" i="42"/>
  <c r="B687" i="42"/>
  <c r="AN687" i="42" s="1"/>
  <c r="A687" i="42"/>
  <c r="D687" i="42" s="1"/>
  <c r="C686" i="42"/>
  <c r="B686" i="42"/>
  <c r="AN686" i="42" s="1"/>
  <c r="A686" i="42"/>
  <c r="D686" i="42" s="1"/>
  <c r="C685" i="42"/>
  <c r="B685" i="42"/>
  <c r="AN685" i="42" s="1"/>
  <c r="A685" i="42"/>
  <c r="D685" i="42" s="1"/>
  <c r="C684" i="42"/>
  <c r="B684" i="42"/>
  <c r="AN684" i="42" s="1"/>
  <c r="A684" i="42"/>
  <c r="D684" i="42" s="1"/>
  <c r="C683" i="42"/>
  <c r="B683" i="42"/>
  <c r="AN683" i="42" s="1"/>
  <c r="A683" i="42"/>
  <c r="D683" i="42" s="1"/>
  <c r="C682" i="42"/>
  <c r="B682" i="42"/>
  <c r="AN682" i="42" s="1"/>
  <c r="A682" i="42"/>
  <c r="D682" i="42" s="1"/>
  <c r="C681" i="42"/>
  <c r="B681" i="42"/>
  <c r="AN681" i="42" s="1"/>
  <c r="A681" i="42"/>
  <c r="D681" i="42" s="1"/>
  <c r="C680" i="42"/>
  <c r="B680" i="42"/>
  <c r="AN680" i="42" s="1"/>
  <c r="A680" i="42"/>
  <c r="D680" i="42" s="1"/>
  <c r="C679" i="42"/>
  <c r="B679" i="42"/>
  <c r="AN679" i="42" s="1"/>
  <c r="A679" i="42"/>
  <c r="D679" i="42" s="1"/>
  <c r="C678" i="42"/>
  <c r="B678" i="42"/>
  <c r="AN678" i="42" s="1"/>
  <c r="A678" i="42"/>
  <c r="D678" i="42" s="1"/>
  <c r="C677" i="42"/>
  <c r="B677" i="42"/>
  <c r="AN677" i="42" s="1"/>
  <c r="A677" i="42"/>
  <c r="D677" i="42" s="1"/>
  <c r="C676" i="42"/>
  <c r="B676" i="42"/>
  <c r="AN676" i="42" s="1"/>
  <c r="A676" i="42"/>
  <c r="D676" i="42" s="1"/>
  <c r="C675" i="42"/>
  <c r="B675" i="42"/>
  <c r="AN675" i="42" s="1"/>
  <c r="A675" i="42"/>
  <c r="D675" i="42" s="1"/>
  <c r="C674" i="42"/>
  <c r="B674" i="42"/>
  <c r="AN674" i="42" s="1"/>
  <c r="A674" i="42"/>
  <c r="D674" i="42" s="1"/>
  <c r="C673" i="42"/>
  <c r="B673" i="42"/>
  <c r="AN673" i="42" s="1"/>
  <c r="A673" i="42"/>
  <c r="D673" i="42" s="1"/>
  <c r="C672" i="42"/>
  <c r="B672" i="42"/>
  <c r="AN672" i="42" s="1"/>
  <c r="A672" i="42"/>
  <c r="D672" i="42" s="1"/>
  <c r="C671" i="42"/>
  <c r="B671" i="42"/>
  <c r="AN671" i="42" s="1"/>
  <c r="A671" i="42"/>
  <c r="D671" i="42" s="1"/>
  <c r="C670" i="42"/>
  <c r="B670" i="42"/>
  <c r="AN670" i="42" s="1"/>
  <c r="A670" i="42"/>
  <c r="D670" i="42" s="1"/>
  <c r="C669" i="42"/>
  <c r="B669" i="42"/>
  <c r="AN669" i="42" s="1"/>
  <c r="A669" i="42"/>
  <c r="D669" i="42" s="1"/>
  <c r="C668" i="42"/>
  <c r="B668" i="42"/>
  <c r="AN668" i="42" s="1"/>
  <c r="A668" i="42"/>
  <c r="D668" i="42" s="1"/>
  <c r="C667" i="42"/>
  <c r="B667" i="42"/>
  <c r="AN667" i="42" s="1"/>
  <c r="A667" i="42"/>
  <c r="D667" i="42" s="1"/>
  <c r="C666" i="42"/>
  <c r="B666" i="42"/>
  <c r="AN666" i="42" s="1"/>
  <c r="A666" i="42"/>
  <c r="D666" i="42" s="1"/>
  <c r="C665" i="42"/>
  <c r="B665" i="42"/>
  <c r="AN665" i="42" s="1"/>
  <c r="A665" i="42"/>
  <c r="D665" i="42" s="1"/>
  <c r="C664" i="42"/>
  <c r="B664" i="42"/>
  <c r="AN664" i="42" s="1"/>
  <c r="A664" i="42"/>
  <c r="D664" i="42" s="1"/>
  <c r="C663" i="42"/>
  <c r="B663" i="42"/>
  <c r="AN663" i="42" s="1"/>
  <c r="A663" i="42"/>
  <c r="D663" i="42" s="1"/>
  <c r="C662" i="42"/>
  <c r="B662" i="42"/>
  <c r="AN662" i="42" s="1"/>
  <c r="A662" i="42"/>
  <c r="D662" i="42" s="1"/>
  <c r="C661" i="42"/>
  <c r="B661" i="42"/>
  <c r="AN661" i="42" s="1"/>
  <c r="A661" i="42"/>
  <c r="D661" i="42" s="1"/>
  <c r="C660" i="42"/>
  <c r="B660" i="42"/>
  <c r="AN660" i="42" s="1"/>
  <c r="A660" i="42"/>
  <c r="D660" i="42" s="1"/>
  <c r="C659" i="42"/>
  <c r="B659" i="42"/>
  <c r="AN659" i="42" s="1"/>
  <c r="A659" i="42"/>
  <c r="D659" i="42" s="1"/>
  <c r="C658" i="42"/>
  <c r="B658" i="42"/>
  <c r="AN658" i="42" s="1"/>
  <c r="A658" i="42"/>
  <c r="D658" i="42" s="1"/>
  <c r="C657" i="42"/>
  <c r="B657" i="42"/>
  <c r="AN657" i="42" s="1"/>
  <c r="A657" i="42"/>
  <c r="D657" i="42" s="1"/>
  <c r="C656" i="42"/>
  <c r="B656" i="42"/>
  <c r="AN656" i="42" s="1"/>
  <c r="A656" i="42"/>
  <c r="D656" i="42" s="1"/>
  <c r="C655" i="42"/>
  <c r="B655" i="42"/>
  <c r="AN655" i="42" s="1"/>
  <c r="A655" i="42"/>
  <c r="D655" i="42" s="1"/>
  <c r="C654" i="42"/>
  <c r="B654" i="42"/>
  <c r="AN654" i="42" s="1"/>
  <c r="A654" i="42"/>
  <c r="D654" i="42" s="1"/>
  <c r="C653" i="42"/>
  <c r="B653" i="42"/>
  <c r="AN653" i="42" s="1"/>
  <c r="A653" i="42"/>
  <c r="D653" i="42" s="1"/>
  <c r="C652" i="42"/>
  <c r="B652" i="42"/>
  <c r="AN652" i="42" s="1"/>
  <c r="A652" i="42"/>
  <c r="D652" i="42" s="1"/>
  <c r="C651" i="42"/>
  <c r="B651" i="42"/>
  <c r="AN651" i="42" s="1"/>
  <c r="A651" i="42"/>
  <c r="D651" i="42" s="1"/>
  <c r="C650" i="42"/>
  <c r="B650" i="42"/>
  <c r="AN650" i="42" s="1"/>
  <c r="A650" i="42"/>
  <c r="D650" i="42" s="1"/>
  <c r="C649" i="42"/>
  <c r="B649" i="42"/>
  <c r="AN649" i="42" s="1"/>
  <c r="A649" i="42"/>
  <c r="D649" i="42" s="1"/>
  <c r="C648" i="42"/>
  <c r="B648" i="42"/>
  <c r="AN648" i="42" s="1"/>
  <c r="A648" i="42"/>
  <c r="D648" i="42" s="1"/>
  <c r="C647" i="42"/>
  <c r="B647" i="42"/>
  <c r="AN647" i="42" s="1"/>
  <c r="A647" i="42"/>
  <c r="D647" i="42" s="1"/>
  <c r="C646" i="42"/>
  <c r="B646" i="42"/>
  <c r="AN646" i="42" s="1"/>
  <c r="A646" i="42"/>
  <c r="D646" i="42" s="1"/>
  <c r="C645" i="42"/>
  <c r="B645" i="42"/>
  <c r="AN645" i="42" s="1"/>
  <c r="A645" i="42"/>
  <c r="D645" i="42" s="1"/>
  <c r="C644" i="42"/>
  <c r="B644" i="42"/>
  <c r="AN644" i="42" s="1"/>
  <c r="A644" i="42"/>
  <c r="D644" i="42" s="1"/>
  <c r="C643" i="42"/>
  <c r="B643" i="42"/>
  <c r="AN643" i="42" s="1"/>
  <c r="A643" i="42"/>
  <c r="D643" i="42" s="1"/>
  <c r="C642" i="42"/>
  <c r="B642" i="42"/>
  <c r="AN642" i="42" s="1"/>
  <c r="A642" i="42"/>
  <c r="D642" i="42" s="1"/>
  <c r="C641" i="42"/>
  <c r="B641" i="42"/>
  <c r="AN641" i="42" s="1"/>
  <c r="A641" i="42"/>
  <c r="D641" i="42" s="1"/>
  <c r="C640" i="42"/>
  <c r="B640" i="42"/>
  <c r="AN640" i="42" s="1"/>
  <c r="A640" i="42"/>
  <c r="D640" i="42" s="1"/>
  <c r="C639" i="42"/>
  <c r="B639" i="42"/>
  <c r="AN639" i="42" s="1"/>
  <c r="A639" i="42"/>
  <c r="D639" i="42" s="1"/>
  <c r="C638" i="42"/>
  <c r="B638" i="42"/>
  <c r="AN638" i="42" s="1"/>
  <c r="A638" i="42"/>
  <c r="D638" i="42" s="1"/>
  <c r="C637" i="42"/>
  <c r="B637" i="42"/>
  <c r="AN637" i="42" s="1"/>
  <c r="A637" i="42"/>
  <c r="D637" i="42" s="1"/>
  <c r="C636" i="42"/>
  <c r="B636" i="42"/>
  <c r="AN636" i="42" s="1"/>
  <c r="A636" i="42"/>
  <c r="D636" i="42" s="1"/>
  <c r="C635" i="42"/>
  <c r="B635" i="42"/>
  <c r="AN635" i="42" s="1"/>
  <c r="A635" i="42"/>
  <c r="D635" i="42" s="1"/>
  <c r="C634" i="42"/>
  <c r="B634" i="42"/>
  <c r="AN634" i="42" s="1"/>
  <c r="A634" i="42"/>
  <c r="D634" i="42" s="1"/>
  <c r="C633" i="42"/>
  <c r="B633" i="42"/>
  <c r="AN633" i="42" s="1"/>
  <c r="A633" i="42"/>
  <c r="D633" i="42" s="1"/>
  <c r="C632" i="42"/>
  <c r="B632" i="42"/>
  <c r="AN632" i="42" s="1"/>
  <c r="A632" i="42"/>
  <c r="D632" i="42" s="1"/>
  <c r="C631" i="42"/>
  <c r="B631" i="42"/>
  <c r="AN631" i="42" s="1"/>
  <c r="A631" i="42"/>
  <c r="D631" i="42" s="1"/>
  <c r="C630" i="42"/>
  <c r="B630" i="42"/>
  <c r="AN630" i="42" s="1"/>
  <c r="A630" i="42"/>
  <c r="D630" i="42" s="1"/>
  <c r="C629" i="42"/>
  <c r="B629" i="42"/>
  <c r="AN629" i="42" s="1"/>
  <c r="A629" i="42"/>
  <c r="D629" i="42" s="1"/>
  <c r="C628" i="42"/>
  <c r="B628" i="42"/>
  <c r="AN628" i="42" s="1"/>
  <c r="A628" i="42"/>
  <c r="D628" i="42" s="1"/>
  <c r="C627" i="42"/>
  <c r="B627" i="42"/>
  <c r="AN627" i="42" s="1"/>
  <c r="A627" i="42"/>
  <c r="D627" i="42" s="1"/>
  <c r="C626" i="42"/>
  <c r="B626" i="42"/>
  <c r="AN626" i="42" s="1"/>
  <c r="A626" i="42"/>
  <c r="D626" i="42" s="1"/>
  <c r="C625" i="42"/>
  <c r="B625" i="42"/>
  <c r="AN625" i="42" s="1"/>
  <c r="A625" i="42"/>
  <c r="D625" i="42" s="1"/>
  <c r="C624" i="42"/>
  <c r="B624" i="42"/>
  <c r="AN624" i="42" s="1"/>
  <c r="A624" i="42"/>
  <c r="D624" i="42" s="1"/>
  <c r="C623" i="42"/>
  <c r="B623" i="42"/>
  <c r="AN623" i="42" s="1"/>
  <c r="A623" i="42"/>
  <c r="D623" i="42" s="1"/>
  <c r="C622" i="42"/>
  <c r="B622" i="42"/>
  <c r="AN622" i="42" s="1"/>
  <c r="A622" i="42"/>
  <c r="D622" i="42" s="1"/>
  <c r="C621" i="42"/>
  <c r="B621" i="42"/>
  <c r="AN621" i="42" s="1"/>
  <c r="A621" i="42"/>
  <c r="D621" i="42" s="1"/>
  <c r="C620" i="42"/>
  <c r="B620" i="42"/>
  <c r="AN620" i="42" s="1"/>
  <c r="A620" i="42"/>
  <c r="D620" i="42" s="1"/>
  <c r="C619" i="42"/>
  <c r="B619" i="42"/>
  <c r="AN619" i="42" s="1"/>
  <c r="A619" i="42"/>
  <c r="D619" i="42" s="1"/>
  <c r="C618" i="42"/>
  <c r="B618" i="42"/>
  <c r="AN618" i="42" s="1"/>
  <c r="A618" i="42"/>
  <c r="D618" i="42" s="1"/>
  <c r="C617" i="42"/>
  <c r="B617" i="42"/>
  <c r="AN617" i="42" s="1"/>
  <c r="A617" i="42"/>
  <c r="D617" i="42" s="1"/>
  <c r="C616" i="42"/>
  <c r="B616" i="42"/>
  <c r="AN616" i="42" s="1"/>
  <c r="A616" i="42"/>
  <c r="D616" i="42" s="1"/>
  <c r="C615" i="42"/>
  <c r="B615" i="42"/>
  <c r="AN615" i="42" s="1"/>
  <c r="A615" i="42"/>
  <c r="D615" i="42" s="1"/>
  <c r="C614" i="42"/>
  <c r="B614" i="42"/>
  <c r="AN614" i="42" s="1"/>
  <c r="A614" i="42"/>
  <c r="D614" i="42" s="1"/>
  <c r="C613" i="42"/>
  <c r="B613" i="42"/>
  <c r="AN613" i="42" s="1"/>
  <c r="A613" i="42"/>
  <c r="D613" i="42" s="1"/>
  <c r="C612" i="42"/>
  <c r="B612" i="42"/>
  <c r="AN612" i="42" s="1"/>
  <c r="A612" i="42"/>
  <c r="D612" i="42" s="1"/>
  <c r="C611" i="42"/>
  <c r="B611" i="42"/>
  <c r="AN611" i="42" s="1"/>
  <c r="A611" i="42"/>
  <c r="D611" i="42" s="1"/>
  <c r="C610" i="42"/>
  <c r="B610" i="42"/>
  <c r="AN610" i="42" s="1"/>
  <c r="A610" i="42"/>
  <c r="D610" i="42" s="1"/>
  <c r="C609" i="42"/>
  <c r="B609" i="42"/>
  <c r="AN609" i="42" s="1"/>
  <c r="A609" i="42"/>
  <c r="D609" i="42" s="1"/>
  <c r="C608" i="42"/>
  <c r="B608" i="42"/>
  <c r="AN608" i="42" s="1"/>
  <c r="A608" i="42"/>
  <c r="D608" i="42" s="1"/>
  <c r="C607" i="42"/>
  <c r="B607" i="42"/>
  <c r="AN607" i="42" s="1"/>
  <c r="A607" i="42"/>
  <c r="D607" i="42" s="1"/>
  <c r="C606" i="42"/>
  <c r="B606" i="42"/>
  <c r="AN606" i="42" s="1"/>
  <c r="A606" i="42"/>
  <c r="D606" i="42" s="1"/>
  <c r="C605" i="42"/>
  <c r="B605" i="42"/>
  <c r="AN605" i="42" s="1"/>
  <c r="A605" i="42"/>
  <c r="D605" i="42" s="1"/>
  <c r="C604" i="42"/>
  <c r="B604" i="42"/>
  <c r="AN604" i="42" s="1"/>
  <c r="A604" i="42"/>
  <c r="D604" i="42" s="1"/>
  <c r="C603" i="42"/>
  <c r="B603" i="42"/>
  <c r="AN603" i="42" s="1"/>
  <c r="A603" i="42"/>
  <c r="D603" i="42" s="1"/>
  <c r="C602" i="42"/>
  <c r="B602" i="42"/>
  <c r="AN602" i="42" s="1"/>
  <c r="A602" i="42"/>
  <c r="D602" i="42" s="1"/>
  <c r="C601" i="42"/>
  <c r="B601" i="42"/>
  <c r="AN601" i="42" s="1"/>
  <c r="A601" i="42"/>
  <c r="D601" i="42" s="1"/>
  <c r="C600" i="42"/>
  <c r="B600" i="42"/>
  <c r="AN600" i="42" s="1"/>
  <c r="A600" i="42"/>
  <c r="D600" i="42" s="1"/>
  <c r="C599" i="42"/>
  <c r="B599" i="42"/>
  <c r="AN599" i="42" s="1"/>
  <c r="A599" i="42"/>
  <c r="D599" i="42" s="1"/>
  <c r="C598" i="42"/>
  <c r="B598" i="42"/>
  <c r="AN598" i="42" s="1"/>
  <c r="A598" i="42"/>
  <c r="D598" i="42" s="1"/>
  <c r="C597" i="42"/>
  <c r="B597" i="42"/>
  <c r="AN597" i="42" s="1"/>
  <c r="A597" i="42"/>
  <c r="D597" i="42" s="1"/>
  <c r="C596" i="42"/>
  <c r="B596" i="42"/>
  <c r="AN596" i="42" s="1"/>
  <c r="A596" i="42"/>
  <c r="D596" i="42" s="1"/>
  <c r="C595" i="42"/>
  <c r="B595" i="42"/>
  <c r="AN595" i="42" s="1"/>
  <c r="A595" i="42"/>
  <c r="D595" i="42" s="1"/>
  <c r="C594" i="42"/>
  <c r="B594" i="42"/>
  <c r="AN594" i="42" s="1"/>
  <c r="A594" i="42"/>
  <c r="D594" i="42" s="1"/>
  <c r="C593" i="42"/>
  <c r="B593" i="42"/>
  <c r="AN593" i="42" s="1"/>
  <c r="A593" i="42"/>
  <c r="D593" i="42" s="1"/>
  <c r="C592" i="42"/>
  <c r="B592" i="42"/>
  <c r="AN592" i="42" s="1"/>
  <c r="A592" i="42"/>
  <c r="D592" i="42" s="1"/>
  <c r="C591" i="42"/>
  <c r="B591" i="42"/>
  <c r="AN591" i="42" s="1"/>
  <c r="A591" i="42"/>
  <c r="D591" i="42" s="1"/>
  <c r="C590" i="42"/>
  <c r="B590" i="42"/>
  <c r="AN590" i="42" s="1"/>
  <c r="A590" i="42"/>
  <c r="D590" i="42" s="1"/>
  <c r="C589" i="42"/>
  <c r="B589" i="42"/>
  <c r="AN589" i="42" s="1"/>
  <c r="A589" i="42"/>
  <c r="D589" i="42" s="1"/>
  <c r="C588" i="42"/>
  <c r="B588" i="42"/>
  <c r="AN588" i="42" s="1"/>
  <c r="A588" i="42"/>
  <c r="D588" i="42" s="1"/>
  <c r="C587" i="42"/>
  <c r="B587" i="42"/>
  <c r="AN587" i="42" s="1"/>
  <c r="A587" i="42"/>
  <c r="D587" i="42" s="1"/>
  <c r="C586" i="42"/>
  <c r="B586" i="42"/>
  <c r="AN586" i="42" s="1"/>
  <c r="A586" i="42"/>
  <c r="D586" i="42" s="1"/>
  <c r="C585" i="42"/>
  <c r="B585" i="42"/>
  <c r="AN585" i="42" s="1"/>
  <c r="A585" i="42"/>
  <c r="D585" i="42" s="1"/>
  <c r="C584" i="42"/>
  <c r="B584" i="42"/>
  <c r="AN584" i="42" s="1"/>
  <c r="A584" i="42"/>
  <c r="D584" i="42" s="1"/>
  <c r="C583" i="42"/>
  <c r="B583" i="42"/>
  <c r="AN583" i="42" s="1"/>
  <c r="A583" i="42"/>
  <c r="D583" i="42" s="1"/>
  <c r="C582" i="42"/>
  <c r="B582" i="42"/>
  <c r="AN582" i="42" s="1"/>
  <c r="A582" i="42"/>
  <c r="D582" i="42" s="1"/>
  <c r="C581" i="42"/>
  <c r="B581" i="42"/>
  <c r="AN581" i="42" s="1"/>
  <c r="A581" i="42"/>
  <c r="D581" i="42" s="1"/>
  <c r="C580" i="42"/>
  <c r="B580" i="42"/>
  <c r="AN580" i="42" s="1"/>
  <c r="A580" i="42"/>
  <c r="D580" i="42" s="1"/>
  <c r="C579" i="42"/>
  <c r="B579" i="42"/>
  <c r="AN579" i="42" s="1"/>
  <c r="A579" i="42"/>
  <c r="D579" i="42" s="1"/>
  <c r="C578" i="42"/>
  <c r="B578" i="42"/>
  <c r="AN578" i="42" s="1"/>
  <c r="A578" i="42"/>
  <c r="D578" i="42" s="1"/>
  <c r="C577" i="42"/>
  <c r="B577" i="42"/>
  <c r="AN577" i="42" s="1"/>
  <c r="A577" i="42"/>
  <c r="D577" i="42" s="1"/>
  <c r="C576" i="42"/>
  <c r="B576" i="42"/>
  <c r="AN576" i="42" s="1"/>
  <c r="A576" i="42"/>
  <c r="D576" i="42" s="1"/>
  <c r="C575" i="42"/>
  <c r="B575" i="42"/>
  <c r="AN575" i="42" s="1"/>
  <c r="A575" i="42"/>
  <c r="D575" i="42" s="1"/>
  <c r="C574" i="42"/>
  <c r="B574" i="42"/>
  <c r="AN574" i="42" s="1"/>
  <c r="A574" i="42"/>
  <c r="D574" i="42" s="1"/>
  <c r="C573" i="42"/>
  <c r="B573" i="42"/>
  <c r="AN573" i="42" s="1"/>
  <c r="A573" i="42"/>
  <c r="D573" i="42" s="1"/>
  <c r="C572" i="42"/>
  <c r="B572" i="42"/>
  <c r="AN572" i="42" s="1"/>
  <c r="A572" i="42"/>
  <c r="D572" i="42" s="1"/>
  <c r="C571" i="42"/>
  <c r="B571" i="42"/>
  <c r="AN571" i="42" s="1"/>
  <c r="A571" i="42"/>
  <c r="D571" i="42" s="1"/>
  <c r="C570" i="42"/>
  <c r="B570" i="42"/>
  <c r="AN570" i="42" s="1"/>
  <c r="A570" i="42"/>
  <c r="D570" i="42" s="1"/>
  <c r="C569" i="42"/>
  <c r="B569" i="42"/>
  <c r="AN569" i="42" s="1"/>
  <c r="A569" i="42"/>
  <c r="D569" i="42" s="1"/>
  <c r="C568" i="42"/>
  <c r="B568" i="42"/>
  <c r="AN568" i="42" s="1"/>
  <c r="A568" i="42"/>
  <c r="D568" i="42" s="1"/>
  <c r="C567" i="42"/>
  <c r="B567" i="42"/>
  <c r="AN567" i="42" s="1"/>
  <c r="A567" i="42"/>
  <c r="D567" i="42" s="1"/>
  <c r="C566" i="42"/>
  <c r="B566" i="42"/>
  <c r="AN566" i="42" s="1"/>
  <c r="A566" i="42"/>
  <c r="D566" i="42" s="1"/>
  <c r="C565" i="42"/>
  <c r="B565" i="42"/>
  <c r="AN565" i="42" s="1"/>
  <c r="A565" i="42"/>
  <c r="D565" i="42" s="1"/>
  <c r="C564" i="42"/>
  <c r="B564" i="42"/>
  <c r="AN564" i="42" s="1"/>
  <c r="A564" i="42"/>
  <c r="D564" i="42" s="1"/>
  <c r="C563" i="42"/>
  <c r="B563" i="42"/>
  <c r="AN563" i="42" s="1"/>
  <c r="A563" i="42"/>
  <c r="D563" i="42" s="1"/>
  <c r="C562" i="42"/>
  <c r="B562" i="42"/>
  <c r="AN562" i="42" s="1"/>
  <c r="A562" i="42"/>
  <c r="D562" i="42" s="1"/>
  <c r="C561" i="42"/>
  <c r="B561" i="42"/>
  <c r="AN561" i="42" s="1"/>
  <c r="A561" i="42"/>
  <c r="D561" i="42" s="1"/>
  <c r="C560" i="42"/>
  <c r="B560" i="42"/>
  <c r="AN560" i="42" s="1"/>
  <c r="A560" i="42"/>
  <c r="D560" i="42" s="1"/>
  <c r="C559" i="42"/>
  <c r="B559" i="42"/>
  <c r="AN559" i="42" s="1"/>
  <c r="A559" i="42"/>
  <c r="D559" i="42" s="1"/>
  <c r="C558" i="42"/>
  <c r="B558" i="42"/>
  <c r="AN558" i="42" s="1"/>
  <c r="A558" i="42"/>
  <c r="D558" i="42" s="1"/>
  <c r="C557" i="42"/>
  <c r="B557" i="42"/>
  <c r="AN557" i="42" s="1"/>
  <c r="A557" i="42"/>
  <c r="D557" i="42" s="1"/>
  <c r="C556" i="42"/>
  <c r="B556" i="42"/>
  <c r="AN556" i="42" s="1"/>
  <c r="A556" i="42"/>
  <c r="D556" i="42" s="1"/>
  <c r="C555" i="42"/>
  <c r="B555" i="42"/>
  <c r="AN555" i="42" s="1"/>
  <c r="A555" i="42"/>
  <c r="D555" i="42" s="1"/>
  <c r="C554" i="42"/>
  <c r="B554" i="42"/>
  <c r="AN554" i="42" s="1"/>
  <c r="A554" i="42"/>
  <c r="D554" i="42" s="1"/>
  <c r="C553" i="42"/>
  <c r="B553" i="42"/>
  <c r="AN553" i="42" s="1"/>
  <c r="A553" i="42"/>
  <c r="D553" i="42" s="1"/>
  <c r="C552" i="42"/>
  <c r="B552" i="42"/>
  <c r="AN552" i="42" s="1"/>
  <c r="A552" i="42"/>
  <c r="D552" i="42" s="1"/>
  <c r="C551" i="42"/>
  <c r="B551" i="42"/>
  <c r="AN551" i="42" s="1"/>
  <c r="A551" i="42"/>
  <c r="D551" i="42" s="1"/>
  <c r="C550" i="42"/>
  <c r="B550" i="42"/>
  <c r="AN550" i="42" s="1"/>
  <c r="A550" i="42"/>
  <c r="D550" i="42" s="1"/>
  <c r="C549" i="42"/>
  <c r="B549" i="42"/>
  <c r="AN549" i="42" s="1"/>
  <c r="A549" i="42"/>
  <c r="D549" i="42" s="1"/>
  <c r="C548" i="42"/>
  <c r="B548" i="42"/>
  <c r="AN548" i="42" s="1"/>
  <c r="A548" i="42"/>
  <c r="D548" i="42" s="1"/>
  <c r="C547" i="42"/>
  <c r="B547" i="42"/>
  <c r="AN547" i="42" s="1"/>
  <c r="A547" i="42"/>
  <c r="D547" i="42" s="1"/>
  <c r="C546" i="42"/>
  <c r="B546" i="42"/>
  <c r="AN546" i="42" s="1"/>
  <c r="A546" i="42"/>
  <c r="D546" i="42" s="1"/>
  <c r="C545" i="42"/>
  <c r="B545" i="42"/>
  <c r="AN545" i="42" s="1"/>
  <c r="A545" i="42"/>
  <c r="D545" i="42" s="1"/>
  <c r="C544" i="42"/>
  <c r="B544" i="42"/>
  <c r="AN544" i="42" s="1"/>
  <c r="A544" i="42"/>
  <c r="D544" i="42" s="1"/>
  <c r="C543" i="42"/>
  <c r="B543" i="42"/>
  <c r="AN543" i="42" s="1"/>
  <c r="A543" i="42"/>
  <c r="D543" i="42" s="1"/>
  <c r="C542" i="42"/>
  <c r="B542" i="42"/>
  <c r="AN542" i="42" s="1"/>
  <c r="A542" i="42"/>
  <c r="D542" i="42" s="1"/>
  <c r="C541" i="42"/>
  <c r="B541" i="42"/>
  <c r="AN541" i="42" s="1"/>
  <c r="A541" i="42"/>
  <c r="D541" i="42" s="1"/>
  <c r="C540" i="42"/>
  <c r="B540" i="42"/>
  <c r="AN540" i="42" s="1"/>
  <c r="A540" i="42"/>
  <c r="D540" i="42" s="1"/>
  <c r="C539" i="42"/>
  <c r="B539" i="42"/>
  <c r="AN539" i="42" s="1"/>
  <c r="A539" i="42"/>
  <c r="D539" i="42" s="1"/>
  <c r="C538" i="42"/>
  <c r="B538" i="42"/>
  <c r="AN538" i="42" s="1"/>
  <c r="A538" i="42"/>
  <c r="D538" i="42" s="1"/>
  <c r="C537" i="42"/>
  <c r="B537" i="42"/>
  <c r="AN537" i="42" s="1"/>
  <c r="A537" i="42"/>
  <c r="D537" i="42" s="1"/>
  <c r="C536" i="42"/>
  <c r="B536" i="42"/>
  <c r="AN536" i="42" s="1"/>
  <c r="A536" i="42"/>
  <c r="D536" i="42" s="1"/>
  <c r="C535" i="42"/>
  <c r="B535" i="42"/>
  <c r="AN535" i="42" s="1"/>
  <c r="A535" i="42"/>
  <c r="D535" i="42" s="1"/>
  <c r="C534" i="42"/>
  <c r="B534" i="42"/>
  <c r="AN534" i="42" s="1"/>
  <c r="A534" i="42"/>
  <c r="D534" i="42" s="1"/>
  <c r="C533" i="42"/>
  <c r="B533" i="42"/>
  <c r="AN533" i="42" s="1"/>
  <c r="A533" i="42"/>
  <c r="D533" i="42" s="1"/>
  <c r="C532" i="42"/>
  <c r="B532" i="42"/>
  <c r="AN532" i="42" s="1"/>
  <c r="A532" i="42"/>
  <c r="D532" i="42" s="1"/>
  <c r="C531" i="42"/>
  <c r="B531" i="42"/>
  <c r="AN531" i="42" s="1"/>
  <c r="A531" i="42"/>
  <c r="D531" i="42" s="1"/>
  <c r="C530" i="42"/>
  <c r="B530" i="42"/>
  <c r="AN530" i="42" s="1"/>
  <c r="A530" i="42"/>
  <c r="D530" i="42" s="1"/>
  <c r="C529" i="42"/>
  <c r="B529" i="42"/>
  <c r="AN529" i="42" s="1"/>
  <c r="A529" i="42"/>
  <c r="D529" i="42" s="1"/>
  <c r="C528" i="42"/>
  <c r="B528" i="42"/>
  <c r="AN528" i="42" s="1"/>
  <c r="A528" i="42"/>
  <c r="D528" i="42" s="1"/>
  <c r="C527" i="42"/>
  <c r="B527" i="42"/>
  <c r="AN527" i="42" s="1"/>
  <c r="A527" i="42"/>
  <c r="D527" i="42" s="1"/>
  <c r="C526" i="42"/>
  <c r="B526" i="42"/>
  <c r="AN526" i="42" s="1"/>
  <c r="A526" i="42"/>
  <c r="D526" i="42" s="1"/>
  <c r="C525" i="42"/>
  <c r="B525" i="42"/>
  <c r="AN525" i="42" s="1"/>
  <c r="A525" i="42"/>
  <c r="D525" i="42" s="1"/>
  <c r="C524" i="42"/>
  <c r="B524" i="42"/>
  <c r="AN524" i="42" s="1"/>
  <c r="A524" i="42"/>
  <c r="D524" i="42" s="1"/>
  <c r="C523" i="42"/>
  <c r="B523" i="42"/>
  <c r="AN523" i="42" s="1"/>
  <c r="A523" i="42"/>
  <c r="D523" i="42" s="1"/>
  <c r="C522" i="42"/>
  <c r="B522" i="42"/>
  <c r="AN522" i="42" s="1"/>
  <c r="A522" i="42"/>
  <c r="D522" i="42" s="1"/>
  <c r="C521" i="42"/>
  <c r="B521" i="42"/>
  <c r="AN521" i="42" s="1"/>
  <c r="A521" i="42"/>
  <c r="D521" i="42" s="1"/>
  <c r="C520" i="42"/>
  <c r="B520" i="42"/>
  <c r="AN520" i="42" s="1"/>
  <c r="A520" i="42"/>
  <c r="D520" i="42" s="1"/>
  <c r="C519" i="42"/>
  <c r="B519" i="42"/>
  <c r="AN519" i="42" s="1"/>
  <c r="A519" i="42"/>
  <c r="D519" i="42" s="1"/>
  <c r="C518" i="42"/>
  <c r="B518" i="42"/>
  <c r="AN518" i="42" s="1"/>
  <c r="A518" i="42"/>
  <c r="D518" i="42" s="1"/>
  <c r="C517" i="42"/>
  <c r="B517" i="42"/>
  <c r="AN517" i="42" s="1"/>
  <c r="A517" i="42"/>
  <c r="D517" i="42" s="1"/>
  <c r="C516" i="42"/>
  <c r="B516" i="42"/>
  <c r="AN516" i="42" s="1"/>
  <c r="A516" i="42"/>
  <c r="D516" i="42" s="1"/>
  <c r="C515" i="42"/>
  <c r="B515" i="42"/>
  <c r="AN515" i="42" s="1"/>
  <c r="A515" i="42"/>
  <c r="D515" i="42" s="1"/>
  <c r="C514" i="42"/>
  <c r="B514" i="42"/>
  <c r="AN514" i="42" s="1"/>
  <c r="A514" i="42"/>
  <c r="D514" i="42" s="1"/>
  <c r="C513" i="42"/>
  <c r="B513" i="42"/>
  <c r="AN513" i="42" s="1"/>
  <c r="A513" i="42"/>
  <c r="D513" i="42" s="1"/>
  <c r="C512" i="42"/>
  <c r="B512" i="42"/>
  <c r="AN512" i="42" s="1"/>
  <c r="A512" i="42"/>
  <c r="D512" i="42" s="1"/>
  <c r="C511" i="42"/>
  <c r="B511" i="42"/>
  <c r="AN511" i="42" s="1"/>
  <c r="A511" i="42"/>
  <c r="D511" i="42" s="1"/>
  <c r="C510" i="42"/>
  <c r="B510" i="42"/>
  <c r="AN510" i="42" s="1"/>
  <c r="A510" i="42"/>
  <c r="D510" i="42" s="1"/>
  <c r="C509" i="42"/>
  <c r="B509" i="42"/>
  <c r="AN509" i="42" s="1"/>
  <c r="A509" i="42"/>
  <c r="D509" i="42" s="1"/>
  <c r="C508" i="42"/>
  <c r="B508" i="42"/>
  <c r="AN508" i="42" s="1"/>
  <c r="A508" i="42"/>
  <c r="D508" i="42" s="1"/>
  <c r="C507" i="42"/>
  <c r="B507" i="42"/>
  <c r="AN507" i="42" s="1"/>
  <c r="A507" i="42"/>
  <c r="D507" i="42" s="1"/>
  <c r="C506" i="42"/>
  <c r="B506" i="42"/>
  <c r="AN506" i="42" s="1"/>
  <c r="A506" i="42"/>
  <c r="D506" i="42" s="1"/>
  <c r="C505" i="42"/>
  <c r="B505" i="42"/>
  <c r="AN505" i="42" s="1"/>
  <c r="A505" i="42"/>
  <c r="D505" i="42" s="1"/>
  <c r="C504" i="42"/>
  <c r="B504" i="42"/>
  <c r="AN504" i="42" s="1"/>
  <c r="A504" i="42"/>
  <c r="D504" i="42" s="1"/>
  <c r="C503" i="42"/>
  <c r="B503" i="42"/>
  <c r="AN503" i="42" s="1"/>
  <c r="A503" i="42"/>
  <c r="D503" i="42" s="1"/>
  <c r="C502" i="42"/>
  <c r="B502" i="42"/>
  <c r="AN502" i="42" s="1"/>
  <c r="A502" i="42"/>
  <c r="D502" i="42" s="1"/>
  <c r="C501" i="42"/>
  <c r="B501" i="42"/>
  <c r="AN501" i="42" s="1"/>
  <c r="A501" i="42"/>
  <c r="D501" i="42" s="1"/>
  <c r="C500" i="42"/>
  <c r="B500" i="42"/>
  <c r="AN500" i="42" s="1"/>
  <c r="A500" i="42"/>
  <c r="D500" i="42" s="1"/>
  <c r="C499" i="42"/>
  <c r="B499" i="42"/>
  <c r="AN499" i="42" s="1"/>
  <c r="A499" i="42"/>
  <c r="D499" i="42" s="1"/>
  <c r="C498" i="42"/>
  <c r="B498" i="42"/>
  <c r="AN498" i="42" s="1"/>
  <c r="A498" i="42"/>
  <c r="D498" i="42" s="1"/>
  <c r="C497" i="42"/>
  <c r="B497" i="42"/>
  <c r="AN497" i="42" s="1"/>
  <c r="A497" i="42"/>
  <c r="D497" i="42" s="1"/>
  <c r="C496" i="42"/>
  <c r="B496" i="42"/>
  <c r="AN496" i="42" s="1"/>
  <c r="A496" i="42"/>
  <c r="D496" i="42" s="1"/>
  <c r="C495" i="42"/>
  <c r="B495" i="42"/>
  <c r="AN495" i="42" s="1"/>
  <c r="A495" i="42"/>
  <c r="D495" i="42" s="1"/>
  <c r="C494" i="42"/>
  <c r="B494" i="42"/>
  <c r="AN494" i="42" s="1"/>
  <c r="A494" i="42"/>
  <c r="D494" i="42" s="1"/>
  <c r="C493" i="42"/>
  <c r="B493" i="42"/>
  <c r="AN493" i="42" s="1"/>
  <c r="A493" i="42"/>
  <c r="D493" i="42" s="1"/>
  <c r="C492" i="42"/>
  <c r="B492" i="42"/>
  <c r="AN492" i="42" s="1"/>
  <c r="A492" i="42"/>
  <c r="D492" i="42" s="1"/>
  <c r="C491" i="42"/>
  <c r="B491" i="42"/>
  <c r="AN491" i="42" s="1"/>
  <c r="A491" i="42"/>
  <c r="D491" i="42" s="1"/>
  <c r="C490" i="42"/>
  <c r="B490" i="42"/>
  <c r="AN490" i="42" s="1"/>
  <c r="A490" i="42"/>
  <c r="D490" i="42" s="1"/>
  <c r="C489" i="42"/>
  <c r="B489" i="42"/>
  <c r="AN489" i="42" s="1"/>
  <c r="A489" i="42"/>
  <c r="D489" i="42" s="1"/>
  <c r="C488" i="42"/>
  <c r="B488" i="42"/>
  <c r="AN488" i="42" s="1"/>
  <c r="A488" i="42"/>
  <c r="D488" i="42" s="1"/>
  <c r="C487" i="42"/>
  <c r="B487" i="42"/>
  <c r="AN487" i="42" s="1"/>
  <c r="A487" i="42"/>
  <c r="D487" i="42" s="1"/>
  <c r="C486" i="42"/>
  <c r="B486" i="42"/>
  <c r="AN486" i="42" s="1"/>
  <c r="A486" i="42"/>
  <c r="D486" i="42" s="1"/>
  <c r="C485" i="42"/>
  <c r="B485" i="42"/>
  <c r="AN485" i="42" s="1"/>
  <c r="A485" i="42"/>
  <c r="D485" i="42" s="1"/>
  <c r="C484" i="42"/>
  <c r="B484" i="42"/>
  <c r="AN484" i="42" s="1"/>
  <c r="A484" i="42"/>
  <c r="D484" i="42" s="1"/>
  <c r="C483" i="42"/>
  <c r="B483" i="42"/>
  <c r="AN483" i="42" s="1"/>
  <c r="A483" i="42"/>
  <c r="D483" i="42" s="1"/>
  <c r="C482" i="42"/>
  <c r="B482" i="42"/>
  <c r="AN482" i="42" s="1"/>
  <c r="A482" i="42"/>
  <c r="D482" i="42" s="1"/>
  <c r="C481" i="42"/>
  <c r="B481" i="42"/>
  <c r="AN481" i="42" s="1"/>
  <c r="A481" i="42"/>
  <c r="D481" i="42" s="1"/>
  <c r="C480" i="42"/>
  <c r="B480" i="42"/>
  <c r="AN480" i="42" s="1"/>
  <c r="A480" i="42"/>
  <c r="D480" i="42" s="1"/>
  <c r="C479" i="42"/>
  <c r="B479" i="42"/>
  <c r="AN479" i="42" s="1"/>
  <c r="A479" i="42"/>
  <c r="D479" i="42" s="1"/>
  <c r="C478" i="42"/>
  <c r="B478" i="42"/>
  <c r="AN478" i="42" s="1"/>
  <c r="A478" i="42"/>
  <c r="D478" i="42" s="1"/>
  <c r="C477" i="42"/>
  <c r="B477" i="42"/>
  <c r="AN477" i="42" s="1"/>
  <c r="A477" i="42"/>
  <c r="D477" i="42" s="1"/>
  <c r="C476" i="42"/>
  <c r="B476" i="42"/>
  <c r="AN476" i="42" s="1"/>
  <c r="A476" i="42"/>
  <c r="D476" i="42" s="1"/>
  <c r="C475" i="42"/>
  <c r="B475" i="42"/>
  <c r="AN475" i="42" s="1"/>
  <c r="A475" i="42"/>
  <c r="D475" i="42" s="1"/>
  <c r="C474" i="42"/>
  <c r="B474" i="42"/>
  <c r="AN474" i="42" s="1"/>
  <c r="A474" i="42"/>
  <c r="D474" i="42" s="1"/>
  <c r="C473" i="42"/>
  <c r="B473" i="42"/>
  <c r="AN473" i="42" s="1"/>
  <c r="A473" i="42"/>
  <c r="D473" i="42" s="1"/>
  <c r="C472" i="42"/>
  <c r="B472" i="42"/>
  <c r="AN472" i="42" s="1"/>
  <c r="A472" i="42"/>
  <c r="D472" i="42" s="1"/>
  <c r="C471" i="42"/>
  <c r="B471" i="42"/>
  <c r="AN471" i="42" s="1"/>
  <c r="A471" i="42"/>
  <c r="D471" i="42" s="1"/>
  <c r="C470" i="42"/>
  <c r="B470" i="42"/>
  <c r="AN470" i="42" s="1"/>
  <c r="A470" i="42"/>
  <c r="D470" i="42" s="1"/>
  <c r="C469" i="42"/>
  <c r="B469" i="42"/>
  <c r="AN469" i="42" s="1"/>
  <c r="A469" i="42"/>
  <c r="D469" i="42" s="1"/>
  <c r="C468" i="42"/>
  <c r="B468" i="42"/>
  <c r="AN468" i="42" s="1"/>
  <c r="A468" i="42"/>
  <c r="D468" i="42" s="1"/>
  <c r="C467" i="42"/>
  <c r="B467" i="42"/>
  <c r="AN467" i="42" s="1"/>
  <c r="A467" i="42"/>
  <c r="D467" i="42" s="1"/>
  <c r="C466" i="42"/>
  <c r="B466" i="42"/>
  <c r="AN466" i="42" s="1"/>
  <c r="A466" i="42"/>
  <c r="D466" i="42" s="1"/>
  <c r="C465" i="42"/>
  <c r="B465" i="42"/>
  <c r="AN465" i="42" s="1"/>
  <c r="A465" i="42"/>
  <c r="D465" i="42" s="1"/>
  <c r="C464" i="42"/>
  <c r="B464" i="42"/>
  <c r="AN464" i="42" s="1"/>
  <c r="A464" i="42"/>
  <c r="D464" i="42" s="1"/>
  <c r="C463" i="42"/>
  <c r="B463" i="42"/>
  <c r="AN463" i="42" s="1"/>
  <c r="A463" i="42"/>
  <c r="D463" i="42" s="1"/>
  <c r="C462" i="42"/>
  <c r="B462" i="42"/>
  <c r="AN462" i="42" s="1"/>
  <c r="A462" i="42"/>
  <c r="D462" i="42" s="1"/>
  <c r="C461" i="42"/>
  <c r="B461" i="42"/>
  <c r="AN461" i="42" s="1"/>
  <c r="A461" i="42"/>
  <c r="D461" i="42" s="1"/>
  <c r="C460" i="42"/>
  <c r="B460" i="42"/>
  <c r="AN460" i="42" s="1"/>
  <c r="A460" i="42"/>
  <c r="D460" i="42" s="1"/>
  <c r="C459" i="42"/>
  <c r="B459" i="42"/>
  <c r="AN459" i="42" s="1"/>
  <c r="A459" i="42"/>
  <c r="D459" i="42" s="1"/>
  <c r="C458" i="42"/>
  <c r="B458" i="42"/>
  <c r="AN458" i="42" s="1"/>
  <c r="A458" i="42"/>
  <c r="D458" i="42" s="1"/>
  <c r="C457" i="42"/>
  <c r="B457" i="42"/>
  <c r="AN457" i="42" s="1"/>
  <c r="A457" i="42"/>
  <c r="D457" i="42" s="1"/>
  <c r="C456" i="42"/>
  <c r="B456" i="42"/>
  <c r="AN456" i="42" s="1"/>
  <c r="A456" i="42"/>
  <c r="D456" i="42" s="1"/>
  <c r="C455" i="42"/>
  <c r="B455" i="42"/>
  <c r="AN455" i="42" s="1"/>
  <c r="A455" i="42"/>
  <c r="D455" i="42" s="1"/>
  <c r="C454" i="42"/>
  <c r="B454" i="42"/>
  <c r="AN454" i="42" s="1"/>
  <c r="A454" i="42"/>
  <c r="D454" i="42" s="1"/>
  <c r="C453" i="42"/>
  <c r="B453" i="42"/>
  <c r="AN453" i="42" s="1"/>
  <c r="A453" i="42"/>
  <c r="D453" i="42" s="1"/>
  <c r="C452" i="42"/>
  <c r="B452" i="42"/>
  <c r="AN452" i="42" s="1"/>
  <c r="A452" i="42"/>
  <c r="D452" i="42" s="1"/>
  <c r="C451" i="42"/>
  <c r="B451" i="42"/>
  <c r="AN451" i="42" s="1"/>
  <c r="A451" i="42"/>
  <c r="D451" i="42" s="1"/>
  <c r="C450" i="42"/>
  <c r="B450" i="42"/>
  <c r="AN450" i="42" s="1"/>
  <c r="A450" i="42"/>
  <c r="D450" i="42" s="1"/>
  <c r="C449" i="42"/>
  <c r="B449" i="42"/>
  <c r="AN449" i="42" s="1"/>
  <c r="A449" i="42"/>
  <c r="D449" i="42" s="1"/>
  <c r="C448" i="42"/>
  <c r="B448" i="42"/>
  <c r="AN448" i="42" s="1"/>
  <c r="A448" i="42"/>
  <c r="D448" i="42" s="1"/>
  <c r="C447" i="42"/>
  <c r="B447" i="42"/>
  <c r="AN447" i="42" s="1"/>
  <c r="A447" i="42"/>
  <c r="D447" i="42" s="1"/>
  <c r="C446" i="42"/>
  <c r="B446" i="42"/>
  <c r="AN446" i="42" s="1"/>
  <c r="A446" i="42"/>
  <c r="D446" i="42" s="1"/>
  <c r="C445" i="42"/>
  <c r="B445" i="42"/>
  <c r="AN445" i="42" s="1"/>
  <c r="A445" i="42"/>
  <c r="D445" i="42" s="1"/>
  <c r="C444" i="42"/>
  <c r="B444" i="42"/>
  <c r="AN444" i="42" s="1"/>
  <c r="A444" i="42"/>
  <c r="D444" i="42" s="1"/>
  <c r="C443" i="42"/>
  <c r="B443" i="42"/>
  <c r="AN443" i="42" s="1"/>
  <c r="A443" i="42"/>
  <c r="D443" i="42" s="1"/>
  <c r="C442" i="42"/>
  <c r="B442" i="42"/>
  <c r="AN442" i="42" s="1"/>
  <c r="A442" i="42"/>
  <c r="D442" i="42" s="1"/>
  <c r="C441" i="42"/>
  <c r="B441" i="42"/>
  <c r="AN441" i="42" s="1"/>
  <c r="A441" i="42"/>
  <c r="D441" i="42" s="1"/>
  <c r="C440" i="42"/>
  <c r="B440" i="42"/>
  <c r="AN440" i="42" s="1"/>
  <c r="A440" i="42"/>
  <c r="D440" i="42" s="1"/>
  <c r="C439" i="42"/>
  <c r="B439" i="42"/>
  <c r="AN439" i="42" s="1"/>
  <c r="A439" i="42"/>
  <c r="D439" i="42" s="1"/>
  <c r="C438" i="42"/>
  <c r="B438" i="42"/>
  <c r="AN438" i="42" s="1"/>
  <c r="A438" i="42"/>
  <c r="D438" i="42" s="1"/>
  <c r="C437" i="42"/>
  <c r="B437" i="42"/>
  <c r="AN437" i="42" s="1"/>
  <c r="A437" i="42"/>
  <c r="D437" i="42" s="1"/>
  <c r="C436" i="42"/>
  <c r="B436" i="42"/>
  <c r="AN436" i="42" s="1"/>
  <c r="A436" i="42"/>
  <c r="D436" i="42" s="1"/>
  <c r="C435" i="42"/>
  <c r="B435" i="42"/>
  <c r="AN435" i="42" s="1"/>
  <c r="A435" i="42"/>
  <c r="D435" i="42" s="1"/>
  <c r="C434" i="42"/>
  <c r="B434" i="42"/>
  <c r="AN434" i="42" s="1"/>
  <c r="A434" i="42"/>
  <c r="D434" i="42" s="1"/>
  <c r="C433" i="42"/>
  <c r="B433" i="42"/>
  <c r="AN433" i="42" s="1"/>
  <c r="A433" i="42"/>
  <c r="D433" i="42" s="1"/>
  <c r="C432" i="42"/>
  <c r="B432" i="42"/>
  <c r="AN432" i="42" s="1"/>
  <c r="A432" i="42"/>
  <c r="D432" i="42" s="1"/>
  <c r="C431" i="42"/>
  <c r="B431" i="42"/>
  <c r="AN431" i="42" s="1"/>
  <c r="A431" i="42"/>
  <c r="D431" i="42" s="1"/>
  <c r="C430" i="42"/>
  <c r="B430" i="42"/>
  <c r="AN430" i="42" s="1"/>
  <c r="A430" i="42"/>
  <c r="D430" i="42" s="1"/>
  <c r="C429" i="42"/>
  <c r="B429" i="42"/>
  <c r="AN429" i="42" s="1"/>
  <c r="A429" i="42"/>
  <c r="D429" i="42" s="1"/>
  <c r="C428" i="42"/>
  <c r="B428" i="42"/>
  <c r="AN428" i="42" s="1"/>
  <c r="A428" i="42"/>
  <c r="D428" i="42" s="1"/>
  <c r="C427" i="42"/>
  <c r="B427" i="42"/>
  <c r="AN427" i="42" s="1"/>
  <c r="A427" i="42"/>
  <c r="D427" i="42" s="1"/>
  <c r="C426" i="42"/>
  <c r="B426" i="42"/>
  <c r="AN426" i="42" s="1"/>
  <c r="A426" i="42"/>
  <c r="D426" i="42" s="1"/>
  <c r="C425" i="42"/>
  <c r="B425" i="42"/>
  <c r="AN425" i="42" s="1"/>
  <c r="A425" i="42"/>
  <c r="D425" i="42" s="1"/>
  <c r="C424" i="42"/>
  <c r="B424" i="42"/>
  <c r="AN424" i="42" s="1"/>
  <c r="A424" i="42"/>
  <c r="D424" i="42" s="1"/>
  <c r="C423" i="42"/>
  <c r="B423" i="42"/>
  <c r="AN423" i="42" s="1"/>
  <c r="A423" i="42"/>
  <c r="D423" i="42" s="1"/>
  <c r="C422" i="42"/>
  <c r="B422" i="42"/>
  <c r="AN422" i="42" s="1"/>
  <c r="A422" i="42"/>
  <c r="D422" i="42" s="1"/>
  <c r="C421" i="42"/>
  <c r="B421" i="42"/>
  <c r="AN421" i="42" s="1"/>
  <c r="A421" i="42"/>
  <c r="D421" i="42" s="1"/>
  <c r="C420" i="42"/>
  <c r="B420" i="42"/>
  <c r="AN420" i="42" s="1"/>
  <c r="A420" i="42"/>
  <c r="D420" i="42" s="1"/>
  <c r="C419" i="42"/>
  <c r="B419" i="42"/>
  <c r="AN419" i="42" s="1"/>
  <c r="A419" i="42"/>
  <c r="D419" i="42" s="1"/>
  <c r="C418" i="42"/>
  <c r="B418" i="42"/>
  <c r="AN418" i="42" s="1"/>
  <c r="A418" i="42"/>
  <c r="D418" i="42" s="1"/>
  <c r="C417" i="42"/>
  <c r="B417" i="42"/>
  <c r="AN417" i="42" s="1"/>
  <c r="A417" i="42"/>
  <c r="D417" i="42" s="1"/>
  <c r="C416" i="42"/>
  <c r="B416" i="42"/>
  <c r="AN416" i="42" s="1"/>
  <c r="A416" i="42"/>
  <c r="D416" i="42" s="1"/>
  <c r="C415" i="42"/>
  <c r="B415" i="42"/>
  <c r="AN415" i="42" s="1"/>
  <c r="A415" i="42"/>
  <c r="D415" i="42" s="1"/>
  <c r="C414" i="42"/>
  <c r="B414" i="42"/>
  <c r="AN414" i="42" s="1"/>
  <c r="A414" i="42"/>
  <c r="D414" i="42" s="1"/>
  <c r="C413" i="42"/>
  <c r="B413" i="42"/>
  <c r="AN413" i="42" s="1"/>
  <c r="A413" i="42"/>
  <c r="D413" i="42" s="1"/>
  <c r="C412" i="42"/>
  <c r="B412" i="42"/>
  <c r="AN412" i="42" s="1"/>
  <c r="A412" i="42"/>
  <c r="D412" i="42" s="1"/>
  <c r="C411" i="42"/>
  <c r="B411" i="42"/>
  <c r="AN411" i="42" s="1"/>
  <c r="A411" i="42"/>
  <c r="D411" i="42" s="1"/>
  <c r="C410" i="42"/>
  <c r="B410" i="42"/>
  <c r="AN410" i="42" s="1"/>
  <c r="A410" i="42"/>
  <c r="D410" i="42" s="1"/>
  <c r="C409" i="42"/>
  <c r="B409" i="42"/>
  <c r="AN409" i="42" s="1"/>
  <c r="A409" i="42"/>
  <c r="D409" i="42" s="1"/>
  <c r="C408" i="42"/>
  <c r="B408" i="42"/>
  <c r="AN408" i="42" s="1"/>
  <c r="A408" i="42"/>
  <c r="D408" i="42" s="1"/>
  <c r="C407" i="42"/>
  <c r="B407" i="42"/>
  <c r="AN407" i="42" s="1"/>
  <c r="A407" i="42"/>
  <c r="D407" i="42" s="1"/>
  <c r="C406" i="42"/>
  <c r="B406" i="42"/>
  <c r="AN406" i="42" s="1"/>
  <c r="A406" i="42"/>
  <c r="D406" i="42" s="1"/>
  <c r="C405" i="42"/>
  <c r="B405" i="42"/>
  <c r="AN405" i="42" s="1"/>
  <c r="A405" i="42"/>
  <c r="D405" i="42" s="1"/>
  <c r="C404" i="42"/>
  <c r="B404" i="42"/>
  <c r="AN404" i="42" s="1"/>
  <c r="A404" i="42"/>
  <c r="D404" i="42" s="1"/>
  <c r="C403" i="42"/>
  <c r="B403" i="42"/>
  <c r="AN403" i="42" s="1"/>
  <c r="A403" i="42"/>
  <c r="D403" i="42" s="1"/>
  <c r="C402" i="42"/>
  <c r="B402" i="42"/>
  <c r="AN402" i="42" s="1"/>
  <c r="A402" i="42"/>
  <c r="D402" i="42" s="1"/>
  <c r="C401" i="42"/>
  <c r="B401" i="42"/>
  <c r="AN401" i="42" s="1"/>
  <c r="A401" i="42"/>
  <c r="D401" i="42" s="1"/>
  <c r="C400" i="42"/>
  <c r="B400" i="42"/>
  <c r="AN400" i="42" s="1"/>
  <c r="A400" i="42"/>
  <c r="D400" i="42" s="1"/>
  <c r="C399" i="42"/>
  <c r="B399" i="42"/>
  <c r="AN399" i="42" s="1"/>
  <c r="A399" i="42"/>
  <c r="D399" i="42" s="1"/>
  <c r="C398" i="42"/>
  <c r="B398" i="42"/>
  <c r="AN398" i="42" s="1"/>
  <c r="A398" i="42"/>
  <c r="D398" i="42" s="1"/>
  <c r="C397" i="42"/>
  <c r="B397" i="42"/>
  <c r="AN397" i="42" s="1"/>
  <c r="A397" i="42"/>
  <c r="D397" i="42" s="1"/>
  <c r="C396" i="42"/>
  <c r="B396" i="42"/>
  <c r="AN396" i="42" s="1"/>
  <c r="A396" i="42"/>
  <c r="D396" i="42" s="1"/>
  <c r="C395" i="42"/>
  <c r="B395" i="42"/>
  <c r="AN395" i="42" s="1"/>
  <c r="A395" i="42"/>
  <c r="D395" i="42" s="1"/>
  <c r="C394" i="42"/>
  <c r="B394" i="42"/>
  <c r="AN394" i="42" s="1"/>
  <c r="A394" i="42"/>
  <c r="D394" i="42" s="1"/>
  <c r="C393" i="42"/>
  <c r="B393" i="42"/>
  <c r="AN393" i="42" s="1"/>
  <c r="A393" i="42"/>
  <c r="D393" i="42" s="1"/>
  <c r="C392" i="42"/>
  <c r="B392" i="42"/>
  <c r="AN392" i="42" s="1"/>
  <c r="A392" i="42"/>
  <c r="D392" i="42" s="1"/>
  <c r="C391" i="42"/>
  <c r="B391" i="42"/>
  <c r="AN391" i="42" s="1"/>
  <c r="A391" i="42"/>
  <c r="D391" i="42" s="1"/>
  <c r="C390" i="42"/>
  <c r="B390" i="42"/>
  <c r="AN390" i="42" s="1"/>
  <c r="A390" i="42"/>
  <c r="D390" i="42" s="1"/>
  <c r="C389" i="42"/>
  <c r="B389" i="42"/>
  <c r="AN389" i="42" s="1"/>
  <c r="A389" i="42"/>
  <c r="D389" i="42" s="1"/>
  <c r="C388" i="42"/>
  <c r="B388" i="42"/>
  <c r="AN388" i="42" s="1"/>
  <c r="A388" i="42"/>
  <c r="D388" i="42" s="1"/>
  <c r="C387" i="42"/>
  <c r="B387" i="42"/>
  <c r="AN387" i="42" s="1"/>
  <c r="A387" i="42"/>
  <c r="D387" i="42" s="1"/>
  <c r="C386" i="42"/>
  <c r="B386" i="42"/>
  <c r="AN386" i="42" s="1"/>
  <c r="A386" i="42"/>
  <c r="D386" i="42" s="1"/>
  <c r="C385" i="42"/>
  <c r="B385" i="42"/>
  <c r="AN385" i="42" s="1"/>
  <c r="A385" i="42"/>
  <c r="D385" i="42" s="1"/>
  <c r="C384" i="42"/>
  <c r="B384" i="42"/>
  <c r="AN384" i="42" s="1"/>
  <c r="A384" i="42"/>
  <c r="D384" i="42" s="1"/>
  <c r="C383" i="42"/>
  <c r="B383" i="42"/>
  <c r="AN383" i="42" s="1"/>
  <c r="A383" i="42"/>
  <c r="D383" i="42" s="1"/>
  <c r="C382" i="42"/>
  <c r="B382" i="42"/>
  <c r="AN382" i="42" s="1"/>
  <c r="A382" i="42"/>
  <c r="D382" i="42" s="1"/>
  <c r="C381" i="42"/>
  <c r="B381" i="42"/>
  <c r="AN381" i="42" s="1"/>
  <c r="A381" i="42"/>
  <c r="D381" i="42" s="1"/>
  <c r="C380" i="42"/>
  <c r="B380" i="42"/>
  <c r="AN380" i="42" s="1"/>
  <c r="A380" i="42"/>
  <c r="D380" i="42" s="1"/>
  <c r="C379" i="42"/>
  <c r="B379" i="42"/>
  <c r="AN379" i="42" s="1"/>
  <c r="A379" i="42"/>
  <c r="D379" i="42" s="1"/>
  <c r="C378" i="42"/>
  <c r="B378" i="42"/>
  <c r="AN378" i="42" s="1"/>
  <c r="A378" i="42"/>
  <c r="D378" i="42" s="1"/>
  <c r="C377" i="42"/>
  <c r="B377" i="42"/>
  <c r="AN377" i="42" s="1"/>
  <c r="A377" i="42"/>
  <c r="D377" i="42" s="1"/>
  <c r="C376" i="42"/>
  <c r="B376" i="42"/>
  <c r="AN376" i="42" s="1"/>
  <c r="A376" i="42"/>
  <c r="D376" i="42" s="1"/>
  <c r="C375" i="42"/>
  <c r="B375" i="42"/>
  <c r="AN375" i="42" s="1"/>
  <c r="A375" i="42"/>
  <c r="D375" i="42" s="1"/>
  <c r="C374" i="42"/>
  <c r="B374" i="42"/>
  <c r="AN374" i="42" s="1"/>
  <c r="A374" i="42"/>
  <c r="D374" i="42" s="1"/>
  <c r="C373" i="42"/>
  <c r="B373" i="42"/>
  <c r="AN373" i="42" s="1"/>
  <c r="A373" i="42"/>
  <c r="D373" i="42" s="1"/>
  <c r="C372" i="42"/>
  <c r="B372" i="42"/>
  <c r="AN372" i="42" s="1"/>
  <c r="A372" i="42"/>
  <c r="D372" i="42" s="1"/>
  <c r="C371" i="42"/>
  <c r="B371" i="42"/>
  <c r="AN371" i="42" s="1"/>
  <c r="A371" i="42"/>
  <c r="D371" i="42" s="1"/>
  <c r="C370" i="42"/>
  <c r="B370" i="42"/>
  <c r="AN370" i="42" s="1"/>
  <c r="A370" i="42"/>
  <c r="D370" i="42" s="1"/>
  <c r="C369" i="42"/>
  <c r="B369" i="42"/>
  <c r="AN369" i="42" s="1"/>
  <c r="A369" i="42"/>
  <c r="D369" i="42" s="1"/>
  <c r="C368" i="42"/>
  <c r="B368" i="42"/>
  <c r="AN368" i="42" s="1"/>
  <c r="A368" i="42"/>
  <c r="D368" i="42" s="1"/>
  <c r="C367" i="42"/>
  <c r="B367" i="42"/>
  <c r="AN367" i="42" s="1"/>
  <c r="A367" i="42"/>
  <c r="D367" i="42" s="1"/>
  <c r="C366" i="42"/>
  <c r="B366" i="42"/>
  <c r="AN366" i="42" s="1"/>
  <c r="A366" i="42"/>
  <c r="D366" i="42" s="1"/>
  <c r="C365" i="42"/>
  <c r="B365" i="42"/>
  <c r="AN365" i="42" s="1"/>
  <c r="A365" i="42"/>
  <c r="D365" i="42" s="1"/>
  <c r="C364" i="42"/>
  <c r="B364" i="42"/>
  <c r="AN364" i="42" s="1"/>
  <c r="A364" i="42"/>
  <c r="D364" i="42" s="1"/>
  <c r="C363" i="42"/>
  <c r="B363" i="42"/>
  <c r="AN363" i="42" s="1"/>
  <c r="A363" i="42"/>
  <c r="D363" i="42" s="1"/>
  <c r="C362" i="42"/>
  <c r="B362" i="42"/>
  <c r="AN362" i="42" s="1"/>
  <c r="A362" i="42"/>
  <c r="D362" i="42" s="1"/>
  <c r="C361" i="42"/>
  <c r="B361" i="42"/>
  <c r="AN361" i="42" s="1"/>
  <c r="A361" i="42"/>
  <c r="D361" i="42" s="1"/>
  <c r="C360" i="42"/>
  <c r="B360" i="42"/>
  <c r="AN360" i="42" s="1"/>
  <c r="A360" i="42"/>
  <c r="D360" i="42" s="1"/>
  <c r="C359" i="42"/>
  <c r="B359" i="42"/>
  <c r="AN359" i="42" s="1"/>
  <c r="A359" i="42"/>
  <c r="D359" i="42" s="1"/>
  <c r="C358" i="42"/>
  <c r="B358" i="42"/>
  <c r="AN358" i="42" s="1"/>
  <c r="A358" i="42"/>
  <c r="D358" i="42" s="1"/>
  <c r="C357" i="42"/>
  <c r="B357" i="42"/>
  <c r="AN357" i="42" s="1"/>
  <c r="A357" i="42"/>
  <c r="D357" i="42" s="1"/>
  <c r="C356" i="42"/>
  <c r="B356" i="42"/>
  <c r="AN356" i="42" s="1"/>
  <c r="A356" i="42"/>
  <c r="D356" i="42" s="1"/>
  <c r="C355" i="42"/>
  <c r="B355" i="42"/>
  <c r="AN355" i="42" s="1"/>
  <c r="A355" i="42"/>
  <c r="D355" i="42" s="1"/>
  <c r="C354" i="42"/>
  <c r="B354" i="42"/>
  <c r="AN354" i="42" s="1"/>
  <c r="A354" i="42"/>
  <c r="D354" i="42" s="1"/>
  <c r="C353" i="42"/>
  <c r="B353" i="42"/>
  <c r="AN353" i="42" s="1"/>
  <c r="A353" i="42"/>
  <c r="D353" i="42" s="1"/>
  <c r="C352" i="42"/>
  <c r="B352" i="42"/>
  <c r="AN352" i="42" s="1"/>
  <c r="A352" i="42"/>
  <c r="D352" i="42" s="1"/>
  <c r="C351" i="42"/>
  <c r="B351" i="42"/>
  <c r="AN351" i="42" s="1"/>
  <c r="A351" i="42"/>
  <c r="D351" i="42" s="1"/>
  <c r="C350" i="42"/>
  <c r="B350" i="42"/>
  <c r="AN350" i="42" s="1"/>
  <c r="A350" i="42"/>
  <c r="D350" i="42" s="1"/>
  <c r="C349" i="42"/>
  <c r="B349" i="42"/>
  <c r="AN349" i="42" s="1"/>
  <c r="A349" i="42"/>
  <c r="D349" i="42" s="1"/>
  <c r="C348" i="42"/>
  <c r="B348" i="42"/>
  <c r="AN348" i="42" s="1"/>
  <c r="A348" i="42"/>
  <c r="D348" i="42" s="1"/>
  <c r="C347" i="42"/>
  <c r="B347" i="42"/>
  <c r="AN347" i="42" s="1"/>
  <c r="A347" i="42"/>
  <c r="D347" i="42" s="1"/>
  <c r="C346" i="42"/>
  <c r="B346" i="42"/>
  <c r="AN346" i="42" s="1"/>
  <c r="A346" i="42"/>
  <c r="D346" i="42" s="1"/>
  <c r="C345" i="42"/>
  <c r="B345" i="42"/>
  <c r="AN345" i="42" s="1"/>
  <c r="A345" i="42"/>
  <c r="D345" i="42" s="1"/>
  <c r="C344" i="42"/>
  <c r="B344" i="42"/>
  <c r="AN344" i="42" s="1"/>
  <c r="A344" i="42"/>
  <c r="D344" i="42" s="1"/>
  <c r="C343" i="42"/>
  <c r="B343" i="42"/>
  <c r="AN343" i="42" s="1"/>
  <c r="A343" i="42"/>
  <c r="D343" i="42" s="1"/>
  <c r="C342" i="42"/>
  <c r="B342" i="42"/>
  <c r="AN342" i="42" s="1"/>
  <c r="A342" i="42"/>
  <c r="D342" i="42" s="1"/>
  <c r="C341" i="42"/>
  <c r="B341" i="42"/>
  <c r="AN341" i="42" s="1"/>
  <c r="A341" i="42"/>
  <c r="D341" i="42" s="1"/>
  <c r="C340" i="42"/>
  <c r="B340" i="42"/>
  <c r="AN340" i="42" s="1"/>
  <c r="A340" i="42"/>
  <c r="D340" i="42" s="1"/>
  <c r="C339" i="42"/>
  <c r="B339" i="42"/>
  <c r="AN339" i="42" s="1"/>
  <c r="A339" i="42"/>
  <c r="D339" i="42" s="1"/>
  <c r="C338" i="42"/>
  <c r="B338" i="42"/>
  <c r="AN338" i="42" s="1"/>
  <c r="A338" i="42"/>
  <c r="D338" i="42" s="1"/>
  <c r="C337" i="42"/>
  <c r="B337" i="42"/>
  <c r="AN337" i="42" s="1"/>
  <c r="A337" i="42"/>
  <c r="D337" i="42" s="1"/>
  <c r="C336" i="42"/>
  <c r="B336" i="42"/>
  <c r="AN336" i="42" s="1"/>
  <c r="A336" i="42"/>
  <c r="D336" i="42" s="1"/>
  <c r="C335" i="42"/>
  <c r="B335" i="42"/>
  <c r="AN335" i="42" s="1"/>
  <c r="A335" i="42"/>
  <c r="D335" i="42" s="1"/>
  <c r="C334" i="42"/>
  <c r="B334" i="42"/>
  <c r="AN334" i="42" s="1"/>
  <c r="A334" i="42"/>
  <c r="D334" i="42" s="1"/>
  <c r="C333" i="42"/>
  <c r="B333" i="42"/>
  <c r="AN333" i="42" s="1"/>
  <c r="A333" i="42"/>
  <c r="D333" i="42" s="1"/>
  <c r="C332" i="42"/>
  <c r="B332" i="42"/>
  <c r="AN332" i="42" s="1"/>
  <c r="A332" i="42"/>
  <c r="D332" i="42" s="1"/>
  <c r="C331" i="42"/>
  <c r="B331" i="42"/>
  <c r="AN331" i="42" s="1"/>
  <c r="A331" i="42"/>
  <c r="D331" i="42" s="1"/>
  <c r="C330" i="42"/>
  <c r="B330" i="42"/>
  <c r="AN330" i="42" s="1"/>
  <c r="A330" i="42"/>
  <c r="D330" i="42" s="1"/>
  <c r="C329" i="42"/>
  <c r="B329" i="42"/>
  <c r="AN329" i="42" s="1"/>
  <c r="A329" i="42"/>
  <c r="D329" i="42" s="1"/>
  <c r="C328" i="42"/>
  <c r="B328" i="42"/>
  <c r="AN328" i="42" s="1"/>
  <c r="A328" i="42"/>
  <c r="D328" i="42" s="1"/>
  <c r="C327" i="42"/>
  <c r="B327" i="42"/>
  <c r="AN327" i="42" s="1"/>
  <c r="A327" i="42"/>
  <c r="D327" i="42" s="1"/>
  <c r="C326" i="42"/>
  <c r="B326" i="42"/>
  <c r="AN326" i="42" s="1"/>
  <c r="A326" i="42"/>
  <c r="D326" i="42" s="1"/>
  <c r="C325" i="42"/>
  <c r="B325" i="42"/>
  <c r="AN325" i="42" s="1"/>
  <c r="A325" i="42"/>
  <c r="D325" i="42" s="1"/>
  <c r="C324" i="42"/>
  <c r="B324" i="42"/>
  <c r="AN324" i="42" s="1"/>
  <c r="A324" i="42"/>
  <c r="D324" i="42" s="1"/>
  <c r="C323" i="42"/>
  <c r="B323" i="42"/>
  <c r="AN323" i="42" s="1"/>
  <c r="A323" i="42"/>
  <c r="D323" i="42" s="1"/>
  <c r="C322" i="42"/>
  <c r="B322" i="42"/>
  <c r="AN322" i="42" s="1"/>
  <c r="A322" i="42"/>
  <c r="D322" i="42" s="1"/>
  <c r="C321" i="42"/>
  <c r="B321" i="42"/>
  <c r="AN321" i="42" s="1"/>
  <c r="A321" i="42"/>
  <c r="D321" i="42" s="1"/>
  <c r="C320" i="42"/>
  <c r="B320" i="42"/>
  <c r="AN320" i="42" s="1"/>
  <c r="A320" i="42"/>
  <c r="D320" i="42" s="1"/>
  <c r="C319" i="42"/>
  <c r="B319" i="42"/>
  <c r="AN319" i="42" s="1"/>
  <c r="A319" i="42"/>
  <c r="D319" i="42" s="1"/>
  <c r="C318" i="42"/>
  <c r="B318" i="42"/>
  <c r="AN318" i="42" s="1"/>
  <c r="A318" i="42"/>
  <c r="D318" i="42" s="1"/>
  <c r="C317" i="42"/>
  <c r="B317" i="42"/>
  <c r="AN317" i="42" s="1"/>
  <c r="A317" i="42"/>
  <c r="D317" i="42" s="1"/>
  <c r="C316" i="42"/>
  <c r="B316" i="42"/>
  <c r="AN316" i="42" s="1"/>
  <c r="A316" i="42"/>
  <c r="D316" i="42" s="1"/>
  <c r="C315" i="42"/>
  <c r="B315" i="42"/>
  <c r="AN315" i="42" s="1"/>
  <c r="A315" i="42"/>
  <c r="D315" i="42" s="1"/>
  <c r="C314" i="42"/>
  <c r="B314" i="42"/>
  <c r="AN314" i="42" s="1"/>
  <c r="A314" i="42"/>
  <c r="D314" i="42" s="1"/>
  <c r="C313" i="42"/>
  <c r="B313" i="42"/>
  <c r="AN313" i="42" s="1"/>
  <c r="A313" i="42"/>
  <c r="D313" i="42" s="1"/>
  <c r="C312" i="42"/>
  <c r="B312" i="42"/>
  <c r="AN312" i="42" s="1"/>
  <c r="A312" i="42"/>
  <c r="D312" i="42" s="1"/>
  <c r="C311" i="42"/>
  <c r="B311" i="42"/>
  <c r="AN311" i="42" s="1"/>
  <c r="A311" i="42"/>
  <c r="D311" i="42" s="1"/>
  <c r="C310" i="42"/>
  <c r="B310" i="42"/>
  <c r="AN310" i="42" s="1"/>
  <c r="A310" i="42"/>
  <c r="D310" i="42" s="1"/>
  <c r="C309" i="42"/>
  <c r="B309" i="42"/>
  <c r="AN309" i="42" s="1"/>
  <c r="A309" i="42"/>
  <c r="D309" i="42" s="1"/>
  <c r="C308" i="42"/>
  <c r="B308" i="42"/>
  <c r="AN308" i="42" s="1"/>
  <c r="A308" i="42"/>
  <c r="D308" i="42" s="1"/>
  <c r="C307" i="42"/>
  <c r="B307" i="42"/>
  <c r="AN307" i="42" s="1"/>
  <c r="A307" i="42"/>
  <c r="D307" i="42" s="1"/>
  <c r="C306" i="42"/>
  <c r="B306" i="42"/>
  <c r="AN306" i="42" s="1"/>
  <c r="A306" i="42"/>
  <c r="D306" i="42" s="1"/>
  <c r="C305" i="42"/>
  <c r="B305" i="42"/>
  <c r="AN305" i="42" s="1"/>
  <c r="A305" i="42"/>
  <c r="D305" i="42" s="1"/>
  <c r="C304" i="42"/>
  <c r="B304" i="42"/>
  <c r="AN304" i="42" s="1"/>
  <c r="A304" i="42"/>
  <c r="D304" i="42" s="1"/>
  <c r="C303" i="42"/>
  <c r="B303" i="42"/>
  <c r="AN303" i="42" s="1"/>
  <c r="A303" i="42"/>
  <c r="D303" i="42" s="1"/>
  <c r="C302" i="42"/>
  <c r="B302" i="42"/>
  <c r="AN302" i="42" s="1"/>
  <c r="A302" i="42"/>
  <c r="D302" i="42" s="1"/>
  <c r="C301" i="42"/>
  <c r="B301" i="42"/>
  <c r="AN301" i="42" s="1"/>
  <c r="A301" i="42"/>
  <c r="D301" i="42" s="1"/>
  <c r="C300" i="42"/>
  <c r="B300" i="42"/>
  <c r="AN300" i="42" s="1"/>
  <c r="A300" i="42"/>
  <c r="D300" i="42" s="1"/>
  <c r="C299" i="42"/>
  <c r="B299" i="42"/>
  <c r="AN299" i="42" s="1"/>
  <c r="A299" i="42"/>
  <c r="D299" i="42" s="1"/>
  <c r="C298" i="42"/>
  <c r="B298" i="42"/>
  <c r="AN298" i="42" s="1"/>
  <c r="A298" i="42"/>
  <c r="D298" i="42" s="1"/>
  <c r="C297" i="42"/>
  <c r="B297" i="42"/>
  <c r="AN297" i="42" s="1"/>
  <c r="A297" i="42"/>
  <c r="D297" i="42" s="1"/>
  <c r="C296" i="42"/>
  <c r="B296" i="42"/>
  <c r="AN296" i="42" s="1"/>
  <c r="A296" i="42"/>
  <c r="D296" i="42" s="1"/>
  <c r="C295" i="42"/>
  <c r="B295" i="42"/>
  <c r="AN295" i="42" s="1"/>
  <c r="A295" i="42"/>
  <c r="D295" i="42" s="1"/>
  <c r="C294" i="42"/>
  <c r="B294" i="42"/>
  <c r="AN294" i="42" s="1"/>
  <c r="A294" i="42"/>
  <c r="D294" i="42" s="1"/>
  <c r="C293" i="42"/>
  <c r="B293" i="42"/>
  <c r="AN293" i="42" s="1"/>
  <c r="A293" i="42"/>
  <c r="D293" i="42" s="1"/>
  <c r="C292" i="42"/>
  <c r="B292" i="42"/>
  <c r="AN292" i="42" s="1"/>
  <c r="A292" i="42"/>
  <c r="D292" i="42" s="1"/>
  <c r="C291" i="42"/>
  <c r="B291" i="42"/>
  <c r="AN291" i="42" s="1"/>
  <c r="A291" i="42"/>
  <c r="D291" i="42" s="1"/>
  <c r="C290" i="42"/>
  <c r="B290" i="42"/>
  <c r="AN290" i="42" s="1"/>
  <c r="A290" i="42"/>
  <c r="D290" i="42" s="1"/>
  <c r="C289" i="42"/>
  <c r="B289" i="42"/>
  <c r="AN289" i="42" s="1"/>
  <c r="A289" i="42"/>
  <c r="D289" i="42" s="1"/>
  <c r="C288" i="42"/>
  <c r="B288" i="42"/>
  <c r="AN288" i="42" s="1"/>
  <c r="A288" i="42"/>
  <c r="D288" i="42" s="1"/>
  <c r="C287" i="42"/>
  <c r="B287" i="42"/>
  <c r="AN287" i="42" s="1"/>
  <c r="A287" i="42"/>
  <c r="D287" i="42" s="1"/>
  <c r="C286" i="42"/>
  <c r="B286" i="42"/>
  <c r="AN286" i="42" s="1"/>
  <c r="A286" i="42"/>
  <c r="D286" i="42" s="1"/>
  <c r="C285" i="42"/>
  <c r="B285" i="42"/>
  <c r="AN285" i="42" s="1"/>
  <c r="A285" i="42"/>
  <c r="D285" i="42" s="1"/>
  <c r="C284" i="42"/>
  <c r="B284" i="42"/>
  <c r="AN284" i="42" s="1"/>
  <c r="A284" i="42"/>
  <c r="D284" i="42" s="1"/>
  <c r="C283" i="42"/>
  <c r="B283" i="42"/>
  <c r="AN283" i="42" s="1"/>
  <c r="A283" i="42"/>
  <c r="D283" i="42" s="1"/>
  <c r="C282" i="42"/>
  <c r="B282" i="42"/>
  <c r="AN282" i="42" s="1"/>
  <c r="A282" i="42"/>
  <c r="D282" i="42" s="1"/>
  <c r="C281" i="42"/>
  <c r="B281" i="42"/>
  <c r="AN281" i="42" s="1"/>
  <c r="A281" i="42"/>
  <c r="D281" i="42" s="1"/>
  <c r="C280" i="42"/>
  <c r="B280" i="42"/>
  <c r="AN280" i="42" s="1"/>
  <c r="A280" i="42"/>
  <c r="D280" i="42" s="1"/>
  <c r="C279" i="42"/>
  <c r="B279" i="42"/>
  <c r="AN279" i="42" s="1"/>
  <c r="A279" i="42"/>
  <c r="D279" i="42" s="1"/>
  <c r="C278" i="42"/>
  <c r="B278" i="42"/>
  <c r="AN278" i="42" s="1"/>
  <c r="A278" i="42"/>
  <c r="D278" i="42" s="1"/>
  <c r="C277" i="42"/>
  <c r="B277" i="42"/>
  <c r="AN277" i="42" s="1"/>
  <c r="A277" i="42"/>
  <c r="D277" i="42" s="1"/>
  <c r="C276" i="42"/>
  <c r="B276" i="42"/>
  <c r="AN276" i="42" s="1"/>
  <c r="A276" i="42"/>
  <c r="D276" i="42" s="1"/>
  <c r="C275" i="42"/>
  <c r="B275" i="42"/>
  <c r="AN275" i="42" s="1"/>
  <c r="A275" i="42"/>
  <c r="D275" i="42" s="1"/>
  <c r="C274" i="42"/>
  <c r="B274" i="42"/>
  <c r="AN274" i="42" s="1"/>
  <c r="A274" i="42"/>
  <c r="D274" i="42" s="1"/>
  <c r="C273" i="42"/>
  <c r="B273" i="42"/>
  <c r="AN273" i="42" s="1"/>
  <c r="A273" i="42"/>
  <c r="D273" i="42" s="1"/>
  <c r="C272" i="42"/>
  <c r="B272" i="42"/>
  <c r="AN272" i="42" s="1"/>
  <c r="A272" i="42"/>
  <c r="D272" i="42" s="1"/>
  <c r="C271" i="42"/>
  <c r="B271" i="42"/>
  <c r="AN271" i="42" s="1"/>
  <c r="A271" i="42"/>
  <c r="D271" i="42" s="1"/>
  <c r="C270" i="42"/>
  <c r="B270" i="42"/>
  <c r="AN270" i="42" s="1"/>
  <c r="A270" i="42"/>
  <c r="D270" i="42" s="1"/>
  <c r="C269" i="42"/>
  <c r="B269" i="42"/>
  <c r="AN269" i="42" s="1"/>
  <c r="A269" i="42"/>
  <c r="D269" i="42" s="1"/>
  <c r="C268" i="42"/>
  <c r="B268" i="42"/>
  <c r="AN268" i="42" s="1"/>
  <c r="A268" i="42"/>
  <c r="D268" i="42" s="1"/>
  <c r="C267" i="42"/>
  <c r="B267" i="42"/>
  <c r="AN267" i="42" s="1"/>
  <c r="A267" i="42"/>
  <c r="D267" i="42" s="1"/>
  <c r="C266" i="42"/>
  <c r="B266" i="42"/>
  <c r="AN266" i="42" s="1"/>
  <c r="A266" i="42"/>
  <c r="D266" i="42" s="1"/>
  <c r="C265" i="42"/>
  <c r="B265" i="42"/>
  <c r="AN265" i="42" s="1"/>
  <c r="A265" i="42"/>
  <c r="D265" i="42" s="1"/>
  <c r="C264" i="42"/>
  <c r="B264" i="42"/>
  <c r="AN264" i="42" s="1"/>
  <c r="A264" i="42"/>
  <c r="D264" i="42" s="1"/>
  <c r="C263" i="42"/>
  <c r="B263" i="42"/>
  <c r="AN263" i="42" s="1"/>
  <c r="A263" i="42"/>
  <c r="D263" i="42" s="1"/>
  <c r="C262" i="42"/>
  <c r="B262" i="42"/>
  <c r="AN262" i="42" s="1"/>
  <c r="A262" i="42"/>
  <c r="D262" i="42" s="1"/>
  <c r="C261" i="42"/>
  <c r="B261" i="42"/>
  <c r="AN261" i="42" s="1"/>
  <c r="A261" i="42"/>
  <c r="D261" i="42" s="1"/>
  <c r="C260" i="42"/>
  <c r="B260" i="42"/>
  <c r="AN260" i="42" s="1"/>
  <c r="A260" i="42"/>
  <c r="D260" i="42" s="1"/>
  <c r="C259" i="42"/>
  <c r="B259" i="42"/>
  <c r="AN259" i="42" s="1"/>
  <c r="A259" i="42"/>
  <c r="D259" i="42" s="1"/>
  <c r="C258" i="42"/>
  <c r="B258" i="42"/>
  <c r="AN258" i="42" s="1"/>
  <c r="A258" i="42"/>
  <c r="D258" i="42" s="1"/>
  <c r="C257" i="42"/>
  <c r="B257" i="42"/>
  <c r="AN257" i="42" s="1"/>
  <c r="A257" i="42"/>
  <c r="D257" i="42" s="1"/>
  <c r="C256" i="42"/>
  <c r="B256" i="42"/>
  <c r="AN256" i="42" s="1"/>
  <c r="A256" i="42"/>
  <c r="D256" i="42" s="1"/>
  <c r="C255" i="42"/>
  <c r="B255" i="42"/>
  <c r="AN255" i="42" s="1"/>
  <c r="A255" i="42"/>
  <c r="D255" i="42" s="1"/>
  <c r="C254" i="42"/>
  <c r="B254" i="42"/>
  <c r="AN254" i="42" s="1"/>
  <c r="A254" i="42"/>
  <c r="D254" i="42" s="1"/>
  <c r="C253" i="42"/>
  <c r="B253" i="42"/>
  <c r="AN253" i="42" s="1"/>
  <c r="A253" i="42"/>
  <c r="D253" i="42" s="1"/>
  <c r="C252" i="42"/>
  <c r="B252" i="42"/>
  <c r="AN252" i="42" s="1"/>
  <c r="A252" i="42"/>
  <c r="D252" i="42" s="1"/>
  <c r="C251" i="42"/>
  <c r="B251" i="42"/>
  <c r="AN251" i="42" s="1"/>
  <c r="A251" i="42"/>
  <c r="D251" i="42" s="1"/>
  <c r="C250" i="42"/>
  <c r="B250" i="42"/>
  <c r="AN250" i="42" s="1"/>
  <c r="A250" i="42"/>
  <c r="D250" i="42" s="1"/>
  <c r="C249" i="42"/>
  <c r="B249" i="42"/>
  <c r="AN249" i="42" s="1"/>
  <c r="A249" i="42"/>
  <c r="D249" i="42" s="1"/>
  <c r="C248" i="42"/>
  <c r="B248" i="42"/>
  <c r="AN248" i="42" s="1"/>
  <c r="A248" i="42"/>
  <c r="D248" i="42" s="1"/>
  <c r="C247" i="42"/>
  <c r="B247" i="42"/>
  <c r="AN247" i="42" s="1"/>
  <c r="A247" i="42"/>
  <c r="D247" i="42" s="1"/>
  <c r="C246" i="42"/>
  <c r="B246" i="42"/>
  <c r="AN246" i="42" s="1"/>
  <c r="A246" i="42"/>
  <c r="D246" i="42" s="1"/>
  <c r="C245" i="42"/>
  <c r="B245" i="42"/>
  <c r="AN245" i="42" s="1"/>
  <c r="A245" i="42"/>
  <c r="D245" i="42" s="1"/>
  <c r="C244" i="42"/>
  <c r="B244" i="42"/>
  <c r="AN244" i="42" s="1"/>
  <c r="A244" i="42"/>
  <c r="D244" i="42" s="1"/>
  <c r="C243" i="42"/>
  <c r="B243" i="42"/>
  <c r="AN243" i="42" s="1"/>
  <c r="A243" i="42"/>
  <c r="D243" i="42" s="1"/>
  <c r="C242" i="42"/>
  <c r="B242" i="42"/>
  <c r="AN242" i="42" s="1"/>
  <c r="A242" i="42"/>
  <c r="D242" i="42" s="1"/>
  <c r="C241" i="42"/>
  <c r="B241" i="42"/>
  <c r="AN241" i="42" s="1"/>
  <c r="A241" i="42"/>
  <c r="D241" i="42" s="1"/>
  <c r="C240" i="42"/>
  <c r="B240" i="42"/>
  <c r="AN240" i="42" s="1"/>
  <c r="A240" i="42"/>
  <c r="D240" i="42" s="1"/>
  <c r="C239" i="42"/>
  <c r="B239" i="42"/>
  <c r="AN239" i="42" s="1"/>
  <c r="A239" i="42"/>
  <c r="D239" i="42" s="1"/>
  <c r="C238" i="42"/>
  <c r="B238" i="42"/>
  <c r="AN238" i="42" s="1"/>
  <c r="A238" i="42"/>
  <c r="D238" i="42" s="1"/>
  <c r="C237" i="42"/>
  <c r="B237" i="42"/>
  <c r="AN237" i="42" s="1"/>
  <c r="A237" i="42"/>
  <c r="D237" i="42" s="1"/>
  <c r="C236" i="42"/>
  <c r="B236" i="42"/>
  <c r="AN236" i="42" s="1"/>
  <c r="A236" i="42"/>
  <c r="D236" i="42" s="1"/>
  <c r="C235" i="42"/>
  <c r="B235" i="42"/>
  <c r="AN235" i="42" s="1"/>
  <c r="A235" i="42"/>
  <c r="D235" i="42" s="1"/>
  <c r="C234" i="42"/>
  <c r="B234" i="42"/>
  <c r="AN234" i="42" s="1"/>
  <c r="A234" i="42"/>
  <c r="D234" i="42" s="1"/>
  <c r="C233" i="42"/>
  <c r="B233" i="42"/>
  <c r="AN233" i="42" s="1"/>
  <c r="A233" i="42"/>
  <c r="D233" i="42" s="1"/>
  <c r="C232" i="42"/>
  <c r="B232" i="42"/>
  <c r="AN232" i="42" s="1"/>
  <c r="A232" i="42"/>
  <c r="D232" i="42" s="1"/>
  <c r="C231" i="42"/>
  <c r="B231" i="42"/>
  <c r="AN231" i="42" s="1"/>
  <c r="A231" i="42"/>
  <c r="D231" i="42" s="1"/>
  <c r="C230" i="42"/>
  <c r="B230" i="42"/>
  <c r="AN230" i="42" s="1"/>
  <c r="A230" i="42"/>
  <c r="D230" i="42" s="1"/>
  <c r="C229" i="42"/>
  <c r="B229" i="42"/>
  <c r="AN229" i="42" s="1"/>
  <c r="A229" i="42"/>
  <c r="D229" i="42" s="1"/>
  <c r="C228" i="42"/>
  <c r="B228" i="42"/>
  <c r="AN228" i="42" s="1"/>
  <c r="A228" i="42"/>
  <c r="D228" i="42" s="1"/>
  <c r="C227" i="42"/>
  <c r="B227" i="42"/>
  <c r="AN227" i="42" s="1"/>
  <c r="A227" i="42"/>
  <c r="D227" i="42" s="1"/>
  <c r="C226" i="42"/>
  <c r="B226" i="42"/>
  <c r="AN226" i="42" s="1"/>
  <c r="A226" i="42"/>
  <c r="D226" i="42" s="1"/>
  <c r="C225" i="42"/>
  <c r="B225" i="42"/>
  <c r="AN225" i="42" s="1"/>
  <c r="A225" i="42"/>
  <c r="D225" i="42" s="1"/>
  <c r="C224" i="42"/>
  <c r="B224" i="42"/>
  <c r="AN224" i="42" s="1"/>
  <c r="A224" i="42"/>
  <c r="D224" i="42" s="1"/>
  <c r="C223" i="42"/>
  <c r="B223" i="42"/>
  <c r="AN223" i="42" s="1"/>
  <c r="A223" i="42"/>
  <c r="D223" i="42" s="1"/>
  <c r="C222" i="42"/>
  <c r="B222" i="42"/>
  <c r="AN222" i="42" s="1"/>
  <c r="A222" i="42"/>
  <c r="D222" i="42" s="1"/>
  <c r="C221" i="42"/>
  <c r="B221" i="42"/>
  <c r="AN221" i="42" s="1"/>
  <c r="A221" i="42"/>
  <c r="D221" i="42" s="1"/>
  <c r="C220" i="42"/>
  <c r="B220" i="42"/>
  <c r="AN220" i="42" s="1"/>
  <c r="A220" i="42"/>
  <c r="D220" i="42" s="1"/>
  <c r="C219" i="42"/>
  <c r="B219" i="42"/>
  <c r="AN219" i="42" s="1"/>
  <c r="A219" i="42"/>
  <c r="D219" i="42" s="1"/>
  <c r="C218" i="42"/>
  <c r="B218" i="42"/>
  <c r="AN218" i="42" s="1"/>
  <c r="A218" i="42"/>
  <c r="D218" i="42" s="1"/>
  <c r="C217" i="42"/>
  <c r="B217" i="42"/>
  <c r="AN217" i="42" s="1"/>
  <c r="A217" i="42"/>
  <c r="D217" i="42" s="1"/>
  <c r="C216" i="42"/>
  <c r="B216" i="42"/>
  <c r="AN216" i="42" s="1"/>
  <c r="A216" i="42"/>
  <c r="D216" i="42" s="1"/>
  <c r="C215" i="42"/>
  <c r="B215" i="42"/>
  <c r="AN215" i="42" s="1"/>
  <c r="A215" i="42"/>
  <c r="D215" i="42" s="1"/>
  <c r="C214" i="42"/>
  <c r="B214" i="42"/>
  <c r="AN214" i="42" s="1"/>
  <c r="A214" i="42"/>
  <c r="D214" i="42" s="1"/>
  <c r="C213" i="42"/>
  <c r="B213" i="42"/>
  <c r="AN213" i="42" s="1"/>
  <c r="A213" i="42"/>
  <c r="D213" i="42" s="1"/>
  <c r="C212" i="42"/>
  <c r="B212" i="42"/>
  <c r="AN212" i="42" s="1"/>
  <c r="A212" i="42"/>
  <c r="D212" i="42" s="1"/>
  <c r="C211" i="42"/>
  <c r="B211" i="42"/>
  <c r="AN211" i="42" s="1"/>
  <c r="A211" i="42"/>
  <c r="D211" i="42" s="1"/>
  <c r="C210" i="42"/>
  <c r="B210" i="42"/>
  <c r="AN210" i="42" s="1"/>
  <c r="A210" i="42"/>
  <c r="D210" i="42" s="1"/>
  <c r="C209" i="42"/>
  <c r="B209" i="42"/>
  <c r="AN209" i="42" s="1"/>
  <c r="A209" i="42"/>
  <c r="D209" i="42" s="1"/>
  <c r="C208" i="42"/>
  <c r="B208" i="42"/>
  <c r="AN208" i="42" s="1"/>
  <c r="A208" i="42"/>
  <c r="D208" i="42" s="1"/>
  <c r="C207" i="42"/>
  <c r="B207" i="42"/>
  <c r="AN207" i="42" s="1"/>
  <c r="A207" i="42"/>
  <c r="D207" i="42" s="1"/>
  <c r="C206" i="42"/>
  <c r="B206" i="42"/>
  <c r="AN206" i="42" s="1"/>
  <c r="A206" i="42"/>
  <c r="D206" i="42" s="1"/>
  <c r="C205" i="42"/>
  <c r="B205" i="42"/>
  <c r="AN205" i="42" s="1"/>
  <c r="A205" i="42"/>
  <c r="D205" i="42" s="1"/>
  <c r="C204" i="42"/>
  <c r="B204" i="42"/>
  <c r="AN204" i="42" s="1"/>
  <c r="A204" i="42"/>
  <c r="D204" i="42" s="1"/>
  <c r="C203" i="42"/>
  <c r="B203" i="42"/>
  <c r="AN203" i="42" s="1"/>
  <c r="A203" i="42"/>
  <c r="D203" i="42" s="1"/>
  <c r="C202" i="42"/>
  <c r="B202" i="42"/>
  <c r="AN202" i="42" s="1"/>
  <c r="A202" i="42"/>
  <c r="D202" i="42" s="1"/>
  <c r="C201" i="42"/>
  <c r="B201" i="42"/>
  <c r="AN201" i="42" s="1"/>
  <c r="A201" i="42"/>
  <c r="D201" i="42" s="1"/>
  <c r="C200" i="42"/>
  <c r="B200" i="42"/>
  <c r="AN200" i="42" s="1"/>
  <c r="A200" i="42"/>
  <c r="D200" i="42" s="1"/>
  <c r="C199" i="42"/>
  <c r="B199" i="42"/>
  <c r="AN199" i="42" s="1"/>
  <c r="A199" i="42"/>
  <c r="D199" i="42" s="1"/>
  <c r="C198" i="42"/>
  <c r="B198" i="42"/>
  <c r="AN198" i="42" s="1"/>
  <c r="A198" i="42"/>
  <c r="D198" i="42" s="1"/>
  <c r="C197" i="42"/>
  <c r="B197" i="42"/>
  <c r="AN197" i="42" s="1"/>
  <c r="A197" i="42"/>
  <c r="D197" i="42" s="1"/>
  <c r="C196" i="42"/>
  <c r="B196" i="42"/>
  <c r="AN196" i="42" s="1"/>
  <c r="A196" i="42"/>
  <c r="D196" i="42" s="1"/>
  <c r="C195" i="42"/>
  <c r="B195" i="42"/>
  <c r="AN195" i="42" s="1"/>
  <c r="A195" i="42"/>
  <c r="D195" i="42" s="1"/>
  <c r="C194" i="42"/>
  <c r="B194" i="42"/>
  <c r="AN194" i="42" s="1"/>
  <c r="A194" i="42"/>
  <c r="D194" i="42" s="1"/>
  <c r="C193" i="42"/>
  <c r="B193" i="42"/>
  <c r="AN193" i="42" s="1"/>
  <c r="A193" i="42"/>
  <c r="D193" i="42" s="1"/>
  <c r="C192" i="42"/>
  <c r="B192" i="42"/>
  <c r="AN192" i="42" s="1"/>
  <c r="A192" i="42"/>
  <c r="D192" i="42" s="1"/>
  <c r="C191" i="42"/>
  <c r="B191" i="42"/>
  <c r="AN191" i="42" s="1"/>
  <c r="A191" i="42"/>
  <c r="D191" i="42" s="1"/>
  <c r="C190" i="42"/>
  <c r="B190" i="42"/>
  <c r="AN190" i="42" s="1"/>
  <c r="A190" i="42"/>
  <c r="D190" i="42" s="1"/>
  <c r="C189" i="42"/>
  <c r="B189" i="42"/>
  <c r="AN189" i="42" s="1"/>
  <c r="A189" i="42"/>
  <c r="D189" i="42" s="1"/>
  <c r="C188" i="42"/>
  <c r="B188" i="42"/>
  <c r="AN188" i="42" s="1"/>
  <c r="A188" i="42"/>
  <c r="D188" i="42" s="1"/>
  <c r="C187" i="42"/>
  <c r="B187" i="42"/>
  <c r="AN187" i="42" s="1"/>
  <c r="A187" i="42"/>
  <c r="D187" i="42" s="1"/>
  <c r="C186" i="42"/>
  <c r="B186" i="42"/>
  <c r="AN186" i="42" s="1"/>
  <c r="A186" i="42"/>
  <c r="D186" i="42" s="1"/>
  <c r="C185" i="42"/>
  <c r="B185" i="42"/>
  <c r="AN185" i="42" s="1"/>
  <c r="A185" i="42"/>
  <c r="D185" i="42" s="1"/>
  <c r="C184" i="42"/>
  <c r="B184" i="42"/>
  <c r="AN184" i="42" s="1"/>
  <c r="A184" i="42"/>
  <c r="D184" i="42" s="1"/>
  <c r="C183" i="42"/>
  <c r="B183" i="42"/>
  <c r="AN183" i="42" s="1"/>
  <c r="A183" i="42"/>
  <c r="D183" i="42" s="1"/>
  <c r="C182" i="42"/>
  <c r="B182" i="42"/>
  <c r="AN182" i="42" s="1"/>
  <c r="A182" i="42"/>
  <c r="D182" i="42" s="1"/>
  <c r="C181" i="42"/>
  <c r="B181" i="42"/>
  <c r="AN181" i="42" s="1"/>
  <c r="A181" i="42"/>
  <c r="D181" i="42" s="1"/>
  <c r="C180" i="42"/>
  <c r="B180" i="42"/>
  <c r="AN180" i="42" s="1"/>
  <c r="A180" i="42"/>
  <c r="D180" i="42" s="1"/>
  <c r="C179" i="42"/>
  <c r="B179" i="42"/>
  <c r="AN179" i="42" s="1"/>
  <c r="A179" i="42"/>
  <c r="D179" i="42" s="1"/>
  <c r="C178" i="42"/>
  <c r="B178" i="42"/>
  <c r="AN178" i="42" s="1"/>
  <c r="A178" i="42"/>
  <c r="D178" i="42" s="1"/>
  <c r="C177" i="42"/>
  <c r="B177" i="42"/>
  <c r="AN177" i="42" s="1"/>
  <c r="A177" i="42"/>
  <c r="D177" i="42" s="1"/>
  <c r="C176" i="42"/>
  <c r="B176" i="42"/>
  <c r="AN176" i="42" s="1"/>
  <c r="A176" i="42"/>
  <c r="D176" i="42" s="1"/>
  <c r="C175" i="42"/>
  <c r="B175" i="42"/>
  <c r="AN175" i="42" s="1"/>
  <c r="A175" i="42"/>
  <c r="D175" i="42" s="1"/>
  <c r="C174" i="42"/>
  <c r="B174" i="42"/>
  <c r="AN174" i="42" s="1"/>
  <c r="A174" i="42"/>
  <c r="D174" i="42" s="1"/>
  <c r="C173" i="42"/>
  <c r="B173" i="42"/>
  <c r="AN173" i="42" s="1"/>
  <c r="A173" i="42"/>
  <c r="D173" i="42" s="1"/>
  <c r="C172" i="42"/>
  <c r="B172" i="42"/>
  <c r="AN172" i="42" s="1"/>
  <c r="A172" i="42"/>
  <c r="D172" i="42" s="1"/>
  <c r="C171" i="42"/>
  <c r="B171" i="42"/>
  <c r="AN171" i="42" s="1"/>
  <c r="A171" i="42"/>
  <c r="D171" i="42" s="1"/>
  <c r="C170" i="42"/>
  <c r="B170" i="42"/>
  <c r="AN170" i="42" s="1"/>
  <c r="A170" i="42"/>
  <c r="D170" i="42" s="1"/>
  <c r="C169" i="42"/>
  <c r="B169" i="42"/>
  <c r="AN169" i="42" s="1"/>
  <c r="A169" i="42"/>
  <c r="D169" i="42" s="1"/>
  <c r="C168" i="42"/>
  <c r="B168" i="42"/>
  <c r="AN168" i="42" s="1"/>
  <c r="A168" i="42"/>
  <c r="D168" i="42" s="1"/>
  <c r="C167" i="42"/>
  <c r="B167" i="42"/>
  <c r="AN167" i="42" s="1"/>
  <c r="A167" i="42"/>
  <c r="D167" i="42" s="1"/>
  <c r="C166" i="42"/>
  <c r="B166" i="42"/>
  <c r="AN166" i="42" s="1"/>
  <c r="A166" i="42"/>
  <c r="D166" i="42" s="1"/>
  <c r="C165" i="42"/>
  <c r="B165" i="42"/>
  <c r="AN165" i="42" s="1"/>
  <c r="A165" i="42"/>
  <c r="D165" i="42" s="1"/>
  <c r="C164" i="42"/>
  <c r="B164" i="42"/>
  <c r="AN164" i="42" s="1"/>
  <c r="A164" i="42"/>
  <c r="D164" i="42" s="1"/>
  <c r="C163" i="42"/>
  <c r="B163" i="42"/>
  <c r="AN163" i="42" s="1"/>
  <c r="A163" i="42"/>
  <c r="D163" i="42" s="1"/>
  <c r="C162" i="42"/>
  <c r="B162" i="42"/>
  <c r="AN162" i="42" s="1"/>
  <c r="A162" i="42"/>
  <c r="D162" i="42" s="1"/>
  <c r="C161" i="42"/>
  <c r="B161" i="42"/>
  <c r="AN161" i="42" s="1"/>
  <c r="A161" i="42"/>
  <c r="D161" i="42" s="1"/>
  <c r="C160" i="42"/>
  <c r="B160" i="42"/>
  <c r="AN160" i="42" s="1"/>
  <c r="A160" i="42"/>
  <c r="D160" i="42" s="1"/>
  <c r="C159" i="42"/>
  <c r="B159" i="42"/>
  <c r="AN159" i="42" s="1"/>
  <c r="A159" i="42"/>
  <c r="D159" i="42" s="1"/>
  <c r="C158" i="42"/>
  <c r="B158" i="42"/>
  <c r="AN158" i="42" s="1"/>
  <c r="A158" i="42"/>
  <c r="D158" i="42" s="1"/>
  <c r="C157" i="42"/>
  <c r="B157" i="42"/>
  <c r="AN157" i="42" s="1"/>
  <c r="A157" i="42"/>
  <c r="D157" i="42" s="1"/>
  <c r="C156" i="42"/>
  <c r="B156" i="42"/>
  <c r="AN156" i="42" s="1"/>
  <c r="A156" i="42"/>
  <c r="D156" i="42" s="1"/>
  <c r="C155" i="42"/>
  <c r="B155" i="42"/>
  <c r="AN155" i="42" s="1"/>
  <c r="A155" i="42"/>
  <c r="D155" i="42" s="1"/>
  <c r="C154" i="42"/>
  <c r="B154" i="42"/>
  <c r="AN154" i="42" s="1"/>
  <c r="A154" i="42"/>
  <c r="D154" i="42" s="1"/>
  <c r="C153" i="42"/>
  <c r="B153" i="42"/>
  <c r="AN153" i="42" s="1"/>
  <c r="A153" i="42"/>
  <c r="D153" i="42" s="1"/>
  <c r="C152" i="42"/>
  <c r="B152" i="42"/>
  <c r="AN152" i="42" s="1"/>
  <c r="A152" i="42"/>
  <c r="D152" i="42" s="1"/>
  <c r="C151" i="42"/>
  <c r="B151" i="42"/>
  <c r="AN151" i="42" s="1"/>
  <c r="A151" i="42"/>
  <c r="D151" i="42" s="1"/>
  <c r="C150" i="42"/>
  <c r="B150" i="42"/>
  <c r="AN150" i="42" s="1"/>
  <c r="A150" i="42"/>
  <c r="D150" i="42" s="1"/>
  <c r="C149" i="42"/>
  <c r="B149" i="42"/>
  <c r="AN149" i="42" s="1"/>
  <c r="A149" i="42"/>
  <c r="D149" i="42" s="1"/>
  <c r="C148" i="42"/>
  <c r="B148" i="42"/>
  <c r="AN148" i="42" s="1"/>
  <c r="A148" i="42"/>
  <c r="D148" i="42" s="1"/>
  <c r="C147" i="42"/>
  <c r="B147" i="42"/>
  <c r="AN147" i="42" s="1"/>
  <c r="A147" i="42"/>
  <c r="D147" i="42" s="1"/>
  <c r="C146" i="42"/>
  <c r="B146" i="42"/>
  <c r="AN146" i="42" s="1"/>
  <c r="A146" i="42"/>
  <c r="D146" i="42" s="1"/>
  <c r="C145" i="42"/>
  <c r="B145" i="42"/>
  <c r="AN145" i="42" s="1"/>
  <c r="A145" i="42"/>
  <c r="D145" i="42" s="1"/>
  <c r="C144" i="42"/>
  <c r="B144" i="42"/>
  <c r="AN144" i="42" s="1"/>
  <c r="A144" i="42"/>
  <c r="D144" i="42" s="1"/>
  <c r="C143" i="42"/>
  <c r="B143" i="42"/>
  <c r="AN143" i="42" s="1"/>
  <c r="A143" i="42"/>
  <c r="D143" i="42" s="1"/>
  <c r="C142" i="42"/>
  <c r="B142" i="42"/>
  <c r="AN142" i="42" s="1"/>
  <c r="A142" i="42"/>
  <c r="D142" i="42" s="1"/>
  <c r="C141" i="42"/>
  <c r="B141" i="42"/>
  <c r="AN141" i="42" s="1"/>
  <c r="A141" i="42"/>
  <c r="D141" i="42" s="1"/>
  <c r="C140" i="42"/>
  <c r="B140" i="42"/>
  <c r="AN140" i="42" s="1"/>
  <c r="A140" i="42"/>
  <c r="D140" i="42" s="1"/>
  <c r="C139" i="42"/>
  <c r="B139" i="42"/>
  <c r="AN139" i="42" s="1"/>
  <c r="A139" i="42"/>
  <c r="D139" i="42" s="1"/>
  <c r="C138" i="42"/>
  <c r="B138" i="42"/>
  <c r="AN138" i="42" s="1"/>
  <c r="A138" i="42"/>
  <c r="D138" i="42" s="1"/>
  <c r="C137" i="42"/>
  <c r="B137" i="42"/>
  <c r="AN137" i="42" s="1"/>
  <c r="A137" i="42"/>
  <c r="D137" i="42" s="1"/>
  <c r="C136" i="42"/>
  <c r="B136" i="42"/>
  <c r="AN136" i="42" s="1"/>
  <c r="A136" i="42"/>
  <c r="D136" i="42" s="1"/>
  <c r="C135" i="42"/>
  <c r="B135" i="42"/>
  <c r="AN135" i="42" s="1"/>
  <c r="A135" i="42"/>
  <c r="D135" i="42" s="1"/>
  <c r="C134" i="42"/>
  <c r="B134" i="42"/>
  <c r="AN134" i="42" s="1"/>
  <c r="A134" i="42"/>
  <c r="D134" i="42" s="1"/>
  <c r="C133" i="42"/>
  <c r="B133" i="42"/>
  <c r="AN133" i="42" s="1"/>
  <c r="A133" i="42"/>
  <c r="D133" i="42" s="1"/>
  <c r="C132" i="42"/>
  <c r="B132" i="42"/>
  <c r="AN132" i="42" s="1"/>
  <c r="A132" i="42"/>
  <c r="D132" i="42" s="1"/>
  <c r="C131" i="42"/>
  <c r="B131" i="42"/>
  <c r="AN131" i="42" s="1"/>
  <c r="A131" i="42"/>
  <c r="D131" i="42" s="1"/>
  <c r="C130" i="42"/>
  <c r="B130" i="42"/>
  <c r="AN130" i="42" s="1"/>
  <c r="A130" i="42"/>
  <c r="D130" i="42" s="1"/>
  <c r="C129" i="42"/>
  <c r="B129" i="42"/>
  <c r="AN129" i="42" s="1"/>
  <c r="A129" i="42"/>
  <c r="D129" i="42" s="1"/>
  <c r="C128" i="42"/>
  <c r="B128" i="42"/>
  <c r="AN128" i="42" s="1"/>
  <c r="A128" i="42"/>
  <c r="D128" i="42" s="1"/>
  <c r="C127" i="42"/>
  <c r="B127" i="42"/>
  <c r="AN127" i="42" s="1"/>
  <c r="A127" i="42"/>
  <c r="D127" i="42" s="1"/>
  <c r="C126" i="42"/>
  <c r="B126" i="42"/>
  <c r="AN126" i="42" s="1"/>
  <c r="A126" i="42"/>
  <c r="D126" i="42" s="1"/>
  <c r="C125" i="42"/>
  <c r="B125" i="42"/>
  <c r="AN125" i="42" s="1"/>
  <c r="A125" i="42"/>
  <c r="D125" i="42" s="1"/>
  <c r="C124" i="42"/>
  <c r="B124" i="42"/>
  <c r="AN124" i="42" s="1"/>
  <c r="A124" i="42"/>
  <c r="D124" i="42" s="1"/>
  <c r="C123" i="42"/>
  <c r="B123" i="42"/>
  <c r="AN123" i="42" s="1"/>
  <c r="A123" i="42"/>
  <c r="D123" i="42" s="1"/>
  <c r="C122" i="42"/>
  <c r="B122" i="42"/>
  <c r="AN122" i="42" s="1"/>
  <c r="A122" i="42"/>
  <c r="D122" i="42" s="1"/>
  <c r="C121" i="42"/>
  <c r="B121" i="42"/>
  <c r="AN121" i="42" s="1"/>
  <c r="A121" i="42"/>
  <c r="D121" i="42" s="1"/>
  <c r="C120" i="42"/>
  <c r="B120" i="42"/>
  <c r="AN120" i="42" s="1"/>
  <c r="A120" i="42"/>
  <c r="D120" i="42" s="1"/>
  <c r="C119" i="42"/>
  <c r="B119" i="42"/>
  <c r="AN119" i="42" s="1"/>
  <c r="A119" i="42"/>
  <c r="D119" i="42" s="1"/>
  <c r="C118" i="42"/>
  <c r="B118" i="42"/>
  <c r="AN118" i="42" s="1"/>
  <c r="A118" i="42"/>
  <c r="D118" i="42" s="1"/>
  <c r="C117" i="42"/>
  <c r="B117" i="42"/>
  <c r="AN117" i="42" s="1"/>
  <c r="A117" i="42"/>
  <c r="D117" i="42" s="1"/>
  <c r="C116" i="42"/>
  <c r="B116" i="42"/>
  <c r="AN116" i="42" s="1"/>
  <c r="A116" i="42"/>
  <c r="D116" i="42" s="1"/>
  <c r="C115" i="42"/>
  <c r="B115" i="42"/>
  <c r="AN115" i="42" s="1"/>
  <c r="A115" i="42"/>
  <c r="D115" i="42" s="1"/>
  <c r="C114" i="42"/>
  <c r="B114" i="42"/>
  <c r="AN114" i="42" s="1"/>
  <c r="A114" i="42"/>
  <c r="D114" i="42" s="1"/>
  <c r="C113" i="42"/>
  <c r="B113" i="42"/>
  <c r="AN113" i="42" s="1"/>
  <c r="A113" i="42"/>
  <c r="D113" i="42" s="1"/>
  <c r="C112" i="42"/>
  <c r="B112" i="42"/>
  <c r="AN112" i="42" s="1"/>
  <c r="A112" i="42"/>
  <c r="D112" i="42" s="1"/>
  <c r="C111" i="42"/>
  <c r="B111" i="42"/>
  <c r="AN111" i="42" s="1"/>
  <c r="A111" i="42"/>
  <c r="D111" i="42" s="1"/>
  <c r="C110" i="42"/>
  <c r="B110" i="42"/>
  <c r="AN110" i="42" s="1"/>
  <c r="A110" i="42"/>
  <c r="D110" i="42" s="1"/>
  <c r="C109" i="42"/>
  <c r="B109" i="42"/>
  <c r="AN109" i="42" s="1"/>
  <c r="A109" i="42"/>
  <c r="D109" i="42" s="1"/>
  <c r="C108" i="42"/>
  <c r="B108" i="42"/>
  <c r="AN108" i="42" s="1"/>
  <c r="A108" i="42"/>
  <c r="D108" i="42" s="1"/>
  <c r="C107" i="42"/>
  <c r="B107" i="42"/>
  <c r="AN107" i="42" s="1"/>
  <c r="A107" i="42"/>
  <c r="D107" i="42" s="1"/>
  <c r="C106" i="42"/>
  <c r="B106" i="42"/>
  <c r="AN106" i="42" s="1"/>
  <c r="A106" i="42"/>
  <c r="D106" i="42" s="1"/>
  <c r="C105" i="42"/>
  <c r="B105" i="42"/>
  <c r="AN105" i="42" s="1"/>
  <c r="A105" i="42"/>
  <c r="D105" i="42" s="1"/>
  <c r="C104" i="42"/>
  <c r="B104" i="42"/>
  <c r="AN104" i="42" s="1"/>
  <c r="A104" i="42"/>
  <c r="D104" i="42" s="1"/>
  <c r="C103" i="42"/>
  <c r="B103" i="42"/>
  <c r="AN103" i="42" s="1"/>
  <c r="A103" i="42"/>
  <c r="D103" i="42" s="1"/>
  <c r="C102" i="42"/>
  <c r="B102" i="42"/>
  <c r="AN102" i="42" s="1"/>
  <c r="A102" i="42"/>
  <c r="D102" i="42" s="1"/>
  <c r="C101" i="42"/>
  <c r="B101" i="42"/>
  <c r="AN101" i="42" s="1"/>
  <c r="A101" i="42"/>
  <c r="D101" i="42" s="1"/>
  <c r="C100" i="42"/>
  <c r="B100" i="42"/>
  <c r="AN100" i="42" s="1"/>
  <c r="A100" i="42"/>
  <c r="D100" i="42" s="1"/>
  <c r="C99" i="42"/>
  <c r="B99" i="42"/>
  <c r="AN99" i="42" s="1"/>
  <c r="A99" i="42"/>
  <c r="D99" i="42" s="1"/>
  <c r="C98" i="42"/>
  <c r="B98" i="42"/>
  <c r="AN98" i="42" s="1"/>
  <c r="A98" i="42"/>
  <c r="D98" i="42" s="1"/>
  <c r="C97" i="42"/>
  <c r="B97" i="42"/>
  <c r="AN97" i="42" s="1"/>
  <c r="A97" i="42"/>
  <c r="D97" i="42" s="1"/>
  <c r="C96" i="42"/>
  <c r="B96" i="42"/>
  <c r="AN96" i="42" s="1"/>
  <c r="A96" i="42"/>
  <c r="D96" i="42" s="1"/>
  <c r="C95" i="42"/>
  <c r="B95" i="42"/>
  <c r="AN95" i="42" s="1"/>
  <c r="A95" i="42"/>
  <c r="D95" i="42" s="1"/>
  <c r="C94" i="42"/>
  <c r="B94" i="42"/>
  <c r="AN94" i="42" s="1"/>
  <c r="A94" i="42"/>
  <c r="D94" i="42" s="1"/>
  <c r="C93" i="42"/>
  <c r="B93" i="42"/>
  <c r="AN93" i="42" s="1"/>
  <c r="A93" i="42"/>
  <c r="D93" i="42" s="1"/>
  <c r="C92" i="42"/>
  <c r="B92" i="42"/>
  <c r="AN92" i="42" s="1"/>
  <c r="A92" i="42"/>
  <c r="D92" i="42" s="1"/>
  <c r="C91" i="42"/>
  <c r="B91" i="42"/>
  <c r="AN91" i="42" s="1"/>
  <c r="A91" i="42"/>
  <c r="D91" i="42" s="1"/>
  <c r="C90" i="42"/>
  <c r="B90" i="42"/>
  <c r="AN90" i="42" s="1"/>
  <c r="A90" i="42"/>
  <c r="D90" i="42" s="1"/>
  <c r="C89" i="42"/>
  <c r="B89" i="42"/>
  <c r="AN89" i="42" s="1"/>
  <c r="A89" i="42"/>
  <c r="D89" i="42" s="1"/>
  <c r="C88" i="42"/>
  <c r="B88" i="42"/>
  <c r="AN88" i="42" s="1"/>
  <c r="A88" i="42"/>
  <c r="D88" i="42" s="1"/>
  <c r="C87" i="42"/>
  <c r="B87" i="42"/>
  <c r="AN87" i="42" s="1"/>
  <c r="A87" i="42"/>
  <c r="D87" i="42" s="1"/>
  <c r="C86" i="42"/>
  <c r="B86" i="42"/>
  <c r="AN86" i="42" s="1"/>
  <c r="A86" i="42"/>
  <c r="D86" i="42" s="1"/>
  <c r="C85" i="42"/>
  <c r="B85" i="42"/>
  <c r="AN85" i="42" s="1"/>
  <c r="A85" i="42"/>
  <c r="D85" i="42" s="1"/>
  <c r="C84" i="42"/>
  <c r="B84" i="42"/>
  <c r="AN84" i="42" s="1"/>
  <c r="A84" i="42"/>
  <c r="D84" i="42" s="1"/>
  <c r="C83" i="42"/>
  <c r="B83" i="42"/>
  <c r="AN83" i="42" s="1"/>
  <c r="A83" i="42"/>
  <c r="D83" i="42" s="1"/>
  <c r="C82" i="42"/>
  <c r="B82" i="42"/>
  <c r="AN82" i="42" s="1"/>
  <c r="A82" i="42"/>
  <c r="D82" i="42" s="1"/>
  <c r="C81" i="42"/>
  <c r="B81" i="42"/>
  <c r="AN81" i="42" s="1"/>
  <c r="A81" i="42"/>
  <c r="D81" i="42" s="1"/>
  <c r="C80" i="42"/>
  <c r="B80" i="42"/>
  <c r="AN80" i="42" s="1"/>
  <c r="A80" i="42"/>
  <c r="D80" i="42" s="1"/>
  <c r="C79" i="42"/>
  <c r="B79" i="42"/>
  <c r="AN79" i="42" s="1"/>
  <c r="A79" i="42"/>
  <c r="D79" i="42" s="1"/>
  <c r="C78" i="42"/>
  <c r="B78" i="42"/>
  <c r="AN78" i="42" s="1"/>
  <c r="A78" i="42"/>
  <c r="D78" i="42" s="1"/>
  <c r="C77" i="42"/>
  <c r="B77" i="42"/>
  <c r="AN77" i="42" s="1"/>
  <c r="A77" i="42"/>
  <c r="D77" i="42" s="1"/>
  <c r="C76" i="42"/>
  <c r="B76" i="42"/>
  <c r="AN76" i="42" s="1"/>
  <c r="A76" i="42"/>
  <c r="D76" i="42" s="1"/>
  <c r="C75" i="42"/>
  <c r="B75" i="42"/>
  <c r="AN75" i="42" s="1"/>
  <c r="A75" i="42"/>
  <c r="D75" i="42" s="1"/>
  <c r="C74" i="42"/>
  <c r="B74" i="42"/>
  <c r="AN74" i="42" s="1"/>
  <c r="A74" i="42"/>
  <c r="D74" i="42" s="1"/>
  <c r="C73" i="42"/>
  <c r="B73" i="42"/>
  <c r="AN73" i="42" s="1"/>
  <c r="A73" i="42"/>
  <c r="D73" i="42" s="1"/>
  <c r="C72" i="42"/>
  <c r="B72" i="42"/>
  <c r="AN72" i="42" s="1"/>
  <c r="A72" i="42"/>
  <c r="D72" i="42" s="1"/>
  <c r="C71" i="42"/>
  <c r="B71" i="42"/>
  <c r="AN71" i="42" s="1"/>
  <c r="A71" i="42"/>
  <c r="D71" i="42" s="1"/>
  <c r="C70" i="42"/>
  <c r="B70" i="42"/>
  <c r="AN70" i="42" s="1"/>
  <c r="A70" i="42"/>
  <c r="D70" i="42" s="1"/>
  <c r="C69" i="42"/>
  <c r="B69" i="42"/>
  <c r="AN69" i="42" s="1"/>
  <c r="A69" i="42"/>
  <c r="D69" i="42" s="1"/>
  <c r="C68" i="42"/>
  <c r="B68" i="42"/>
  <c r="AN68" i="42" s="1"/>
  <c r="A68" i="42"/>
  <c r="D68" i="42" s="1"/>
  <c r="C67" i="42"/>
  <c r="B67" i="42"/>
  <c r="AN67" i="42" s="1"/>
  <c r="A67" i="42"/>
  <c r="D67" i="42" s="1"/>
  <c r="C66" i="42"/>
  <c r="B66" i="42"/>
  <c r="AN66" i="42" s="1"/>
  <c r="A66" i="42"/>
  <c r="D66" i="42" s="1"/>
  <c r="C65" i="42"/>
  <c r="B65" i="42"/>
  <c r="AN65" i="42" s="1"/>
  <c r="A65" i="42"/>
  <c r="D65" i="42" s="1"/>
  <c r="C64" i="42"/>
  <c r="B64" i="42"/>
  <c r="AN64" i="42" s="1"/>
  <c r="A64" i="42"/>
  <c r="D64" i="42" s="1"/>
  <c r="C63" i="42"/>
  <c r="B63" i="42"/>
  <c r="AN63" i="42" s="1"/>
  <c r="A63" i="42"/>
  <c r="D63" i="42" s="1"/>
  <c r="C62" i="42"/>
  <c r="B62" i="42"/>
  <c r="AN62" i="42" s="1"/>
  <c r="A62" i="42"/>
  <c r="D62" i="42" s="1"/>
  <c r="C61" i="42"/>
  <c r="B61" i="42"/>
  <c r="AN61" i="42" s="1"/>
  <c r="A61" i="42"/>
  <c r="D61" i="42" s="1"/>
  <c r="C60" i="42"/>
  <c r="B60" i="42"/>
  <c r="AN60" i="42" s="1"/>
  <c r="A60" i="42"/>
  <c r="D60" i="42" s="1"/>
  <c r="C59" i="42"/>
  <c r="B59" i="42"/>
  <c r="AN59" i="42" s="1"/>
  <c r="A59" i="42"/>
  <c r="D59" i="42" s="1"/>
  <c r="C58" i="42"/>
  <c r="B58" i="42"/>
  <c r="AN58" i="42" s="1"/>
  <c r="A58" i="42"/>
  <c r="D58" i="42" s="1"/>
  <c r="C57" i="42"/>
  <c r="B57" i="42"/>
  <c r="AN57" i="42" s="1"/>
  <c r="A57" i="42"/>
  <c r="D57" i="42" s="1"/>
  <c r="C56" i="42"/>
  <c r="B56" i="42"/>
  <c r="AN56" i="42" s="1"/>
  <c r="A56" i="42"/>
  <c r="D56" i="42" s="1"/>
  <c r="C55" i="42"/>
  <c r="B55" i="42"/>
  <c r="AN55" i="42" s="1"/>
  <c r="A55" i="42"/>
  <c r="D55" i="42" s="1"/>
  <c r="C54" i="42"/>
  <c r="B54" i="42"/>
  <c r="AN54" i="42" s="1"/>
  <c r="A54" i="42"/>
  <c r="D54" i="42" s="1"/>
  <c r="C53" i="42"/>
  <c r="B53" i="42"/>
  <c r="AN53" i="42" s="1"/>
  <c r="A53" i="42"/>
  <c r="D53" i="42" s="1"/>
  <c r="C52" i="42"/>
  <c r="B52" i="42"/>
  <c r="AN52" i="42" s="1"/>
  <c r="A52" i="42"/>
  <c r="D52" i="42" s="1"/>
  <c r="C51" i="42"/>
  <c r="B51" i="42"/>
  <c r="AN51" i="42" s="1"/>
  <c r="A51" i="42"/>
  <c r="D51" i="42" s="1"/>
  <c r="C50" i="42"/>
  <c r="B50" i="42"/>
  <c r="AN50" i="42" s="1"/>
  <c r="A50" i="42"/>
  <c r="D50" i="42" s="1"/>
  <c r="C49" i="42"/>
  <c r="B49" i="42"/>
  <c r="AN49" i="42" s="1"/>
  <c r="A49" i="42"/>
  <c r="D49" i="42" s="1"/>
  <c r="C48" i="42"/>
  <c r="B48" i="42"/>
  <c r="AN48" i="42" s="1"/>
  <c r="A48" i="42"/>
  <c r="D48" i="42" s="1"/>
  <c r="C47" i="42"/>
  <c r="B47" i="42"/>
  <c r="AN47" i="42" s="1"/>
  <c r="A47" i="42"/>
  <c r="D47" i="42" s="1"/>
  <c r="C46" i="42"/>
  <c r="B46" i="42"/>
  <c r="AN46" i="42" s="1"/>
  <c r="A46" i="42"/>
  <c r="D46" i="42" s="1"/>
  <c r="C45" i="42"/>
  <c r="B45" i="42"/>
  <c r="AN45" i="42" s="1"/>
  <c r="A45" i="42"/>
  <c r="D45" i="42" s="1"/>
  <c r="C44" i="42"/>
  <c r="B44" i="42"/>
  <c r="AN44" i="42" s="1"/>
  <c r="A44" i="42"/>
  <c r="D44" i="42" s="1"/>
  <c r="C43" i="42"/>
  <c r="B43" i="42"/>
  <c r="AN43" i="42" s="1"/>
  <c r="A43" i="42"/>
  <c r="D43" i="42" s="1"/>
  <c r="C42" i="42"/>
  <c r="B42" i="42"/>
  <c r="AN42" i="42" s="1"/>
  <c r="A42" i="42"/>
  <c r="D42" i="42" s="1"/>
  <c r="C41" i="42"/>
  <c r="B41" i="42"/>
  <c r="AN41" i="42" s="1"/>
  <c r="A41" i="42"/>
  <c r="D41" i="42" s="1"/>
  <c r="C40" i="42"/>
  <c r="B40" i="42"/>
  <c r="AN40" i="42" s="1"/>
  <c r="A40" i="42"/>
  <c r="D40" i="42" s="1"/>
  <c r="C39" i="42"/>
  <c r="B39" i="42"/>
  <c r="AN39" i="42" s="1"/>
  <c r="A39" i="42"/>
  <c r="D39" i="42" s="1"/>
  <c r="C38" i="42"/>
  <c r="B38" i="42"/>
  <c r="AN38" i="42" s="1"/>
  <c r="A38" i="42"/>
  <c r="D38" i="42" s="1"/>
  <c r="C37" i="42"/>
  <c r="B37" i="42"/>
  <c r="AN37" i="42" s="1"/>
  <c r="A37" i="42"/>
  <c r="D37" i="42" s="1"/>
  <c r="C36" i="42"/>
  <c r="B36" i="42"/>
  <c r="AN36" i="42" s="1"/>
  <c r="A36" i="42"/>
  <c r="D36" i="42" s="1"/>
  <c r="C35" i="42"/>
  <c r="B35" i="42"/>
  <c r="AN35" i="42" s="1"/>
  <c r="A35" i="42"/>
  <c r="D35" i="42" s="1"/>
  <c r="C34" i="42"/>
  <c r="B34" i="42"/>
  <c r="AN34" i="42" s="1"/>
  <c r="A34" i="42"/>
  <c r="D34" i="42" s="1"/>
  <c r="C33" i="42"/>
  <c r="B33" i="42"/>
  <c r="AN33" i="42" s="1"/>
  <c r="A33" i="42"/>
  <c r="D33" i="42" s="1"/>
  <c r="C32" i="42"/>
  <c r="B32" i="42"/>
  <c r="AN32" i="42" s="1"/>
  <c r="A32" i="42"/>
  <c r="D32" i="42" s="1"/>
  <c r="C31" i="42"/>
  <c r="B31" i="42"/>
  <c r="AN31" i="42" s="1"/>
  <c r="A31" i="42"/>
  <c r="D31" i="42" s="1"/>
  <c r="C30" i="42"/>
  <c r="B30" i="42"/>
  <c r="AN30" i="42" s="1"/>
  <c r="A30" i="42"/>
  <c r="D30" i="42" s="1"/>
  <c r="C29" i="42"/>
  <c r="B29" i="42"/>
  <c r="AN29" i="42" s="1"/>
  <c r="A29" i="42"/>
  <c r="D29" i="42" s="1"/>
  <c r="C28" i="42"/>
  <c r="B28" i="42"/>
  <c r="AN28" i="42" s="1"/>
  <c r="A28" i="42"/>
  <c r="D28" i="42" s="1"/>
  <c r="C27" i="42"/>
  <c r="B27" i="42"/>
  <c r="AN27" i="42" s="1"/>
  <c r="A27" i="42"/>
  <c r="D27" i="42" s="1"/>
  <c r="C26" i="42"/>
  <c r="B26" i="42"/>
  <c r="AN26" i="42" s="1"/>
  <c r="A26" i="42"/>
  <c r="D26" i="42" s="1"/>
  <c r="C25" i="42"/>
  <c r="B25" i="42"/>
  <c r="AN25" i="42" s="1"/>
  <c r="A25" i="42"/>
  <c r="D25" i="42" s="1"/>
  <c r="C24" i="42"/>
  <c r="B24" i="42"/>
  <c r="AN24" i="42" s="1"/>
  <c r="A24" i="42"/>
  <c r="D24" i="42" s="1"/>
  <c r="C23" i="42"/>
  <c r="B23" i="42"/>
  <c r="AN23" i="42" s="1"/>
  <c r="A23" i="42"/>
  <c r="D23" i="42" s="1"/>
  <c r="C22" i="42"/>
  <c r="B22" i="42"/>
  <c r="AN22" i="42" s="1"/>
  <c r="A22" i="42"/>
  <c r="D22" i="42" s="1"/>
  <c r="C21" i="42"/>
  <c r="B21" i="42"/>
  <c r="AN21" i="42" s="1"/>
  <c r="A21" i="42"/>
  <c r="D21" i="42" s="1"/>
  <c r="C20" i="42"/>
  <c r="B20" i="42"/>
  <c r="AN20" i="42" s="1"/>
  <c r="A20" i="42"/>
  <c r="D20" i="42" s="1"/>
  <c r="C19" i="42"/>
  <c r="B19" i="42"/>
  <c r="AN19" i="42" s="1"/>
  <c r="A19" i="42"/>
  <c r="D19" i="42" s="1"/>
  <c r="C18" i="42"/>
  <c r="B18" i="42"/>
  <c r="AN18" i="42" s="1"/>
  <c r="A18" i="42"/>
  <c r="D18" i="42" s="1"/>
  <c r="C17" i="42"/>
  <c r="B17" i="42"/>
  <c r="AN17" i="42" s="1"/>
  <c r="A17" i="42"/>
  <c r="D17" i="42" s="1"/>
  <c r="C16" i="42"/>
  <c r="B16" i="42"/>
  <c r="AN16" i="42" s="1"/>
  <c r="A16" i="42"/>
  <c r="D16" i="42" s="1"/>
  <c r="C15" i="42"/>
  <c r="B15" i="42"/>
  <c r="AN15" i="42" s="1"/>
  <c r="A15" i="42"/>
  <c r="D15" i="42" s="1"/>
  <c r="C14" i="42"/>
  <c r="B14" i="42"/>
  <c r="AN14" i="42" s="1"/>
  <c r="A14" i="42"/>
  <c r="D14" i="42" s="1"/>
  <c r="C13" i="42"/>
  <c r="B13" i="42"/>
  <c r="AN13" i="42" s="1"/>
  <c r="A13" i="42"/>
  <c r="D13" i="42" s="1"/>
  <c r="C12" i="42"/>
  <c r="B12" i="42"/>
  <c r="AN12" i="42" s="1"/>
  <c r="A12" i="42"/>
  <c r="D12" i="42" s="1"/>
  <c r="C11" i="42"/>
  <c r="B11" i="42"/>
  <c r="AN11" i="42" s="1"/>
  <c r="A11" i="42"/>
  <c r="D11" i="42" s="1"/>
  <c r="C10" i="42"/>
  <c r="B10" i="42"/>
  <c r="AN10" i="42" s="1"/>
  <c r="A10" i="42"/>
  <c r="D10" i="42" s="1"/>
  <c r="C9" i="42"/>
  <c r="B9" i="42"/>
  <c r="AN9" i="42" s="1"/>
  <c r="A9" i="42"/>
  <c r="D9" i="42" s="1"/>
  <c r="C8" i="42"/>
  <c r="B8" i="42"/>
  <c r="AN8" i="42" s="1"/>
  <c r="A8" i="42"/>
  <c r="D8" i="42" s="1"/>
  <c r="C7" i="42"/>
  <c r="B7" i="42"/>
  <c r="AN7" i="42" s="1"/>
  <c r="A7" i="42"/>
  <c r="D7" i="42" s="1"/>
  <c r="C6" i="42"/>
  <c r="B6" i="42"/>
  <c r="AN6" i="42" s="1"/>
  <c r="A6" i="42"/>
  <c r="D6" i="42" s="1"/>
  <c r="C5" i="42"/>
  <c r="B5" i="42"/>
  <c r="AN5" i="42" s="1"/>
  <c r="A5" i="42"/>
  <c r="D5" i="42" s="1"/>
  <c r="C4" i="42"/>
  <c r="B4" i="42"/>
  <c r="AN4" i="42" s="1"/>
  <c r="A4" i="42"/>
  <c r="D4" i="42" s="1"/>
  <c r="C3" i="42"/>
  <c r="B3" i="42"/>
  <c r="AN3" i="42" s="1"/>
  <c r="A3" i="42"/>
  <c r="D3" i="42" s="1"/>
  <c r="AL2" i="42"/>
  <c r="AK2" i="42"/>
  <c r="AJ2" i="42"/>
  <c r="AI2" i="42"/>
  <c r="AH2" i="42"/>
  <c r="AG2" i="42"/>
  <c r="AF2" i="42"/>
  <c r="AE2" i="42"/>
  <c r="AD2" i="42"/>
  <c r="AC2" i="42"/>
  <c r="AB2" i="42"/>
  <c r="AA2" i="42"/>
  <c r="Z2" i="42"/>
  <c r="Y2" i="42"/>
  <c r="X2" i="42"/>
  <c r="W2" i="42"/>
  <c r="V2" i="42"/>
  <c r="U2" i="42"/>
  <c r="T2" i="42"/>
  <c r="S2" i="42"/>
  <c r="R2" i="42"/>
  <c r="Q2" i="42"/>
  <c r="P2" i="42"/>
  <c r="O2" i="42"/>
  <c r="N2" i="42"/>
  <c r="M2" i="42"/>
  <c r="L2" i="42"/>
  <c r="K2" i="42"/>
  <c r="J2" i="42"/>
  <c r="I2" i="42"/>
  <c r="H2" i="42"/>
  <c r="G2" i="42"/>
  <c r="F2" i="42"/>
  <c r="AM3418" i="42"/>
  <c r="AM3417" i="42"/>
  <c r="AM3416" i="42"/>
  <c r="AM3415" i="42"/>
  <c r="AM3414" i="42"/>
  <c r="AM3413" i="42"/>
  <c r="AM3412" i="42"/>
  <c r="AM3411" i="42"/>
  <c r="AM3410" i="42"/>
  <c r="AM3409" i="42"/>
  <c r="AM3408" i="42"/>
  <c r="AM3407" i="42"/>
  <c r="AM3406" i="42"/>
  <c r="AM3405" i="42"/>
  <c r="AM3404" i="42"/>
  <c r="AM3403" i="42"/>
  <c r="AM3402" i="42"/>
  <c r="AM3401" i="42"/>
  <c r="AM3400" i="42"/>
  <c r="AM3399" i="42"/>
  <c r="AM3398" i="42"/>
  <c r="AM3397" i="42"/>
  <c r="AM3396" i="42"/>
  <c r="AM3395" i="42"/>
  <c r="AM3394" i="42"/>
  <c r="AM3393" i="42"/>
  <c r="AM3392" i="42"/>
  <c r="AM3391" i="42"/>
  <c r="AM3390" i="42"/>
  <c r="AM3389" i="42"/>
  <c r="AM3388" i="42"/>
  <c r="AM3387" i="42"/>
  <c r="AM3386" i="42"/>
  <c r="AM3385" i="42"/>
  <c r="AM3384" i="42"/>
  <c r="AM3383" i="42"/>
  <c r="AM3382" i="42"/>
  <c r="AM3381" i="42"/>
  <c r="AM3380" i="42"/>
  <c r="AM3379" i="42"/>
  <c r="AM3378" i="42"/>
  <c r="AM3377" i="42"/>
  <c r="AM3376" i="42"/>
  <c r="AM3375" i="42"/>
  <c r="AM3374" i="42"/>
  <c r="AM3373" i="42"/>
  <c r="AM3372" i="42"/>
  <c r="AM3371" i="42"/>
  <c r="AM3370" i="42"/>
  <c r="AM3369" i="42"/>
  <c r="AM3368" i="42"/>
  <c r="AM3367" i="42"/>
  <c r="AM3366" i="42"/>
  <c r="AM3365" i="42"/>
  <c r="AM3364" i="42"/>
  <c r="AM3363" i="42"/>
  <c r="AM3362" i="42"/>
  <c r="AM3361" i="42"/>
  <c r="AM3360" i="42"/>
  <c r="AM3359" i="42"/>
  <c r="AM3358" i="42"/>
  <c r="AM3357" i="42"/>
  <c r="AM3356" i="42"/>
  <c r="AM3355" i="42"/>
  <c r="AM3354" i="42"/>
  <c r="AM3353" i="42"/>
  <c r="AM3352" i="42"/>
  <c r="AM3351" i="42"/>
  <c r="AM3350" i="42"/>
  <c r="AM3349" i="42"/>
  <c r="AM3348" i="42"/>
  <c r="AM3347" i="42"/>
  <c r="AM3346" i="42"/>
  <c r="AM3345" i="42"/>
  <c r="AM3344" i="42"/>
  <c r="AM3343" i="42"/>
  <c r="AM3342" i="42"/>
  <c r="AM3341" i="42"/>
  <c r="AM3340" i="42"/>
  <c r="AM3339" i="42"/>
  <c r="AM3338" i="42"/>
  <c r="AM3337" i="42"/>
  <c r="AM3336" i="42"/>
  <c r="AM3335" i="42"/>
  <c r="AM3334" i="42"/>
  <c r="AM3333" i="42"/>
  <c r="AM3332" i="42"/>
  <c r="AM3331" i="42"/>
  <c r="AM3330" i="42"/>
  <c r="AM3329" i="42"/>
  <c r="AM3328" i="42"/>
  <c r="AM3327" i="42"/>
  <c r="AM3326" i="42"/>
  <c r="AM3325" i="42"/>
  <c r="AM3324" i="42"/>
  <c r="AM3323" i="42"/>
  <c r="AM3322" i="42"/>
  <c r="AM3321" i="42"/>
  <c r="AM3320" i="42"/>
  <c r="AM3319" i="42"/>
  <c r="AM3318" i="42"/>
  <c r="AM3317" i="42"/>
  <c r="AM3316" i="42"/>
  <c r="AM3315" i="42"/>
  <c r="AM3314" i="42"/>
  <c r="AM3313" i="42"/>
  <c r="AM3312" i="42"/>
  <c r="AM3311" i="42"/>
  <c r="AM3310" i="42"/>
  <c r="AM3309" i="42"/>
  <c r="AM3308" i="42"/>
  <c r="AM3307" i="42"/>
  <c r="AM3306" i="42"/>
  <c r="AM3305" i="42"/>
  <c r="AM3304" i="42"/>
  <c r="AM3303" i="42"/>
  <c r="AM3302" i="42"/>
  <c r="AM3301" i="42"/>
  <c r="AM3300" i="42"/>
  <c r="AM3299" i="42"/>
  <c r="AM3298" i="42"/>
  <c r="AM3297" i="42"/>
  <c r="AM3296" i="42"/>
  <c r="AM3295" i="42"/>
  <c r="AM3294" i="42"/>
  <c r="AM3293" i="42"/>
  <c r="AM3292" i="42"/>
  <c r="AM3291" i="42"/>
  <c r="AM3290" i="42"/>
  <c r="AM3289" i="42"/>
  <c r="AM3288" i="42"/>
  <c r="AM3287" i="42"/>
  <c r="AM3286" i="42"/>
  <c r="AM3285" i="42"/>
  <c r="AM3284" i="42"/>
  <c r="AM3283" i="42"/>
  <c r="AM3282" i="42"/>
  <c r="AM3281" i="42"/>
  <c r="AM3280" i="42"/>
  <c r="AM3279" i="42"/>
  <c r="AM3278" i="42"/>
  <c r="AM3277" i="42"/>
  <c r="AM3276" i="42"/>
  <c r="AM3275" i="42"/>
  <c r="AM3274" i="42"/>
  <c r="AM3273" i="42"/>
  <c r="AM3272" i="42"/>
  <c r="AM3271" i="42"/>
  <c r="AM3270" i="42"/>
  <c r="AM3269" i="42"/>
  <c r="AM3268" i="42"/>
  <c r="AM3267" i="42"/>
  <c r="AM3266" i="42"/>
  <c r="AM3265" i="42"/>
  <c r="AM3264" i="42"/>
  <c r="AM3263" i="42"/>
  <c r="AM3262" i="42"/>
  <c r="AM3261" i="42"/>
  <c r="AM3260" i="42"/>
  <c r="AM3259" i="42"/>
  <c r="AM3258" i="42"/>
  <c r="AM3257" i="42"/>
  <c r="AM3256" i="42"/>
  <c r="AM3255" i="42"/>
  <c r="AM3254" i="42"/>
  <c r="AM3253" i="42"/>
  <c r="AM3252" i="42"/>
  <c r="AM3251" i="42"/>
  <c r="AM3250" i="42"/>
  <c r="AM3249" i="42"/>
  <c r="AM3248" i="42"/>
  <c r="AM3247" i="42"/>
  <c r="AM3246" i="42"/>
  <c r="AM3245" i="42"/>
  <c r="AM3244" i="42"/>
  <c r="AM3243" i="42"/>
  <c r="AM3242" i="42"/>
  <c r="AM3241" i="42"/>
  <c r="AM3240" i="42"/>
  <c r="AM3239" i="42"/>
  <c r="AM3238" i="42"/>
  <c r="AM3237" i="42"/>
  <c r="AM3236" i="42"/>
  <c r="AM3235" i="42"/>
  <c r="AM3234" i="42"/>
  <c r="AM3233" i="42"/>
  <c r="AM3232" i="42"/>
  <c r="AM3231" i="42"/>
  <c r="AM3230" i="42"/>
  <c r="AM3229" i="42"/>
  <c r="AM3228" i="42"/>
  <c r="AM3227" i="42"/>
  <c r="AM3226" i="42"/>
  <c r="AM3225" i="42"/>
  <c r="AM3224" i="42"/>
  <c r="AM3223" i="42"/>
  <c r="AM3222" i="42"/>
  <c r="AM3221" i="42"/>
  <c r="AM3220" i="42"/>
  <c r="AM3219" i="42"/>
  <c r="AM3218" i="42"/>
  <c r="AM3217" i="42"/>
  <c r="AM3216" i="42"/>
  <c r="AM3215" i="42"/>
  <c r="AM3214" i="42"/>
  <c r="AM3213" i="42"/>
  <c r="AM3212" i="42"/>
  <c r="AM3211" i="42"/>
  <c r="AM3210" i="42"/>
  <c r="AM3209" i="42"/>
  <c r="AM3208" i="42"/>
  <c r="AM3207" i="42"/>
  <c r="AM3206" i="42"/>
  <c r="AM3205" i="42"/>
  <c r="AM3204" i="42"/>
  <c r="AM3203" i="42"/>
  <c r="AM3202" i="42"/>
  <c r="AM3201" i="42"/>
  <c r="AM3200" i="42"/>
  <c r="AM3199" i="42"/>
  <c r="AM3198" i="42"/>
  <c r="AM3197" i="42"/>
  <c r="AM3196" i="42"/>
  <c r="AM3195" i="42"/>
  <c r="AM3194" i="42"/>
  <c r="AM3193" i="42"/>
  <c r="AM3192" i="42"/>
  <c r="AM3191" i="42"/>
  <c r="AM3190" i="42"/>
  <c r="AM3189" i="42"/>
  <c r="AM3188" i="42"/>
  <c r="AM3187" i="42"/>
  <c r="AM3186" i="42"/>
  <c r="AM3185" i="42"/>
  <c r="AM3184" i="42"/>
  <c r="AM3183" i="42"/>
  <c r="AM3182" i="42"/>
  <c r="AM3181" i="42"/>
  <c r="AM3180" i="42"/>
  <c r="AM3179" i="42"/>
  <c r="AM3178" i="42"/>
  <c r="AM3177" i="42"/>
  <c r="AM3176" i="42"/>
  <c r="AM3175" i="42"/>
  <c r="AM3174" i="42"/>
  <c r="AM3173" i="42"/>
  <c r="AM3172" i="42"/>
  <c r="AM3171" i="42"/>
  <c r="AM3170" i="42"/>
  <c r="AM3169" i="42"/>
  <c r="AM3168" i="42"/>
  <c r="AM3167" i="42"/>
  <c r="AM3166" i="42"/>
  <c r="AM3165" i="42"/>
  <c r="AM3164" i="42"/>
  <c r="AM3163" i="42"/>
  <c r="AM3162" i="42"/>
  <c r="AM3161" i="42"/>
  <c r="AM3160" i="42"/>
  <c r="AM3159" i="42"/>
  <c r="AM3158" i="42"/>
  <c r="AM3157" i="42"/>
  <c r="AM3156" i="42"/>
  <c r="AM3155" i="42"/>
  <c r="AM3154" i="42"/>
  <c r="AM3153" i="42"/>
  <c r="AM3152" i="42"/>
  <c r="AM3151" i="42"/>
  <c r="AM3150" i="42"/>
  <c r="AM3149" i="42"/>
  <c r="AM3148" i="42"/>
  <c r="AM3147" i="42"/>
  <c r="AM3146" i="42"/>
  <c r="AM3145" i="42"/>
  <c r="AM3144" i="42"/>
  <c r="AM3143" i="42"/>
  <c r="AM3142" i="42"/>
  <c r="AM3141" i="42"/>
  <c r="AM3140" i="42"/>
  <c r="AM3139" i="42"/>
  <c r="AM3138" i="42"/>
  <c r="AM3137" i="42"/>
  <c r="AM3136" i="42"/>
  <c r="AM3135" i="42"/>
  <c r="AM3134" i="42"/>
  <c r="AM3133" i="42"/>
  <c r="AM3132" i="42"/>
  <c r="AM3131" i="42"/>
  <c r="AM3130" i="42"/>
  <c r="AM3129" i="42"/>
  <c r="AM3128" i="42"/>
  <c r="AM3127" i="42"/>
  <c r="AM3126" i="42"/>
  <c r="AM3125" i="42"/>
  <c r="AM3124" i="42"/>
  <c r="AM3123" i="42"/>
  <c r="AM3122" i="42"/>
  <c r="AM3121" i="42"/>
  <c r="AM3120" i="42"/>
  <c r="AM3119" i="42"/>
  <c r="AM2991" i="42"/>
  <c r="AM2990" i="42"/>
  <c r="AM2989" i="42"/>
  <c r="AM2988" i="42"/>
  <c r="AM2987" i="42"/>
  <c r="AM2986" i="42"/>
  <c r="AM2985" i="42"/>
  <c r="AM2984" i="42"/>
  <c r="AM2983" i="42"/>
  <c r="AM2982" i="42"/>
  <c r="AM2981" i="42"/>
  <c r="AM2980" i="42"/>
  <c r="AM2979" i="42"/>
  <c r="AM2978" i="42"/>
  <c r="AM2977" i="42"/>
  <c r="AM2976" i="42"/>
  <c r="AM2975" i="42"/>
  <c r="AM2974" i="42"/>
  <c r="AM2973" i="42"/>
  <c r="AM2972" i="42"/>
  <c r="AM2971" i="42"/>
  <c r="AM2970" i="42"/>
  <c r="AM2969" i="42"/>
  <c r="AM2968" i="42"/>
  <c r="AM2967" i="42"/>
  <c r="AM2966" i="42"/>
  <c r="AM2965" i="42"/>
  <c r="AM2964" i="42"/>
  <c r="AM2963" i="42"/>
  <c r="AM2962" i="42"/>
  <c r="AM2961" i="42"/>
  <c r="AM2960" i="42"/>
  <c r="AM2959" i="42"/>
  <c r="AM2958" i="42"/>
  <c r="AM2957" i="42"/>
  <c r="AM2956" i="42"/>
  <c r="AM2955" i="42"/>
  <c r="AM2954" i="42"/>
  <c r="AM2953" i="42"/>
  <c r="AM2952" i="42"/>
  <c r="AM2951" i="42"/>
  <c r="AM2950" i="42"/>
  <c r="AM2949" i="42"/>
  <c r="AM2948" i="42"/>
  <c r="AM2947" i="42"/>
  <c r="AM2946" i="42"/>
  <c r="AM2945" i="42"/>
  <c r="AM2944" i="42"/>
  <c r="AM2943" i="42"/>
  <c r="AM2942" i="42"/>
  <c r="AM2941" i="42"/>
  <c r="AM2940" i="42"/>
  <c r="AM2939" i="42"/>
  <c r="AM2938" i="42"/>
  <c r="AM2937" i="42"/>
  <c r="AM2936" i="42"/>
  <c r="AM2935" i="42"/>
  <c r="AM2934" i="42"/>
  <c r="AM2933" i="42"/>
  <c r="AM2932" i="42"/>
  <c r="AM2931" i="42"/>
  <c r="AM2930" i="42"/>
  <c r="AM2929" i="42"/>
  <c r="AM2928" i="42"/>
  <c r="AM2927" i="42"/>
  <c r="AM2926" i="42"/>
  <c r="AM2925" i="42"/>
  <c r="AM2924" i="42"/>
  <c r="AM2923" i="42"/>
  <c r="AM2922" i="42"/>
  <c r="AM2921" i="42"/>
  <c r="AM2920" i="42"/>
  <c r="AM2919" i="42"/>
  <c r="AM2918" i="42"/>
  <c r="AM2917" i="42"/>
  <c r="AM2916" i="42"/>
  <c r="AM2915" i="42"/>
  <c r="AM2914" i="42"/>
  <c r="AM2913" i="42"/>
  <c r="AM2912" i="42"/>
  <c r="AM2911" i="42"/>
  <c r="AM2910" i="42"/>
  <c r="AM2909" i="42"/>
  <c r="AM2908" i="42"/>
  <c r="AM2907" i="42"/>
  <c r="AM2906" i="42"/>
  <c r="AM2905" i="42"/>
  <c r="AM2904" i="42"/>
  <c r="AM2903" i="42"/>
  <c r="AM2902" i="42"/>
  <c r="AM2901" i="42"/>
  <c r="AM2900" i="42"/>
  <c r="AM2899" i="42"/>
  <c r="AM2898" i="42"/>
  <c r="AM2897" i="42"/>
  <c r="AM2896" i="42"/>
  <c r="AM2895" i="42"/>
  <c r="AM2894" i="42"/>
  <c r="AM2893" i="42"/>
  <c r="AM2892" i="42"/>
  <c r="AM2891" i="42"/>
  <c r="AM2890" i="42"/>
  <c r="AM2889" i="42"/>
  <c r="AM2888" i="42"/>
  <c r="AM2887" i="42"/>
  <c r="AM2886" i="42"/>
  <c r="AM2885" i="42"/>
  <c r="AM2884" i="42"/>
  <c r="AM2883" i="42"/>
  <c r="AM2882" i="42"/>
  <c r="AM2881" i="42"/>
  <c r="AM2880" i="42"/>
  <c r="AM2879" i="42"/>
  <c r="AM2878" i="42"/>
  <c r="AM2877" i="42"/>
  <c r="AM2876" i="42"/>
  <c r="AM2875" i="42"/>
  <c r="AM2874" i="42"/>
  <c r="AM2873" i="42"/>
  <c r="AM2872" i="42"/>
  <c r="AM2871" i="42"/>
  <c r="AM2870" i="42"/>
  <c r="AM2869" i="42"/>
  <c r="AM2868" i="42"/>
  <c r="AM2867" i="42"/>
  <c r="AM2866" i="42"/>
  <c r="AM2865" i="42"/>
  <c r="AM2864" i="42"/>
  <c r="AM2863" i="42"/>
  <c r="AM2862" i="42"/>
  <c r="AM2861" i="42"/>
  <c r="AM2860" i="42"/>
  <c r="AM2859" i="42"/>
  <c r="AM2858" i="42"/>
  <c r="AM2857" i="42"/>
  <c r="AM2856" i="42"/>
  <c r="AM2855" i="42"/>
  <c r="AM2854" i="42"/>
  <c r="AM2853" i="42"/>
  <c r="AM2852" i="42"/>
  <c r="AM2851" i="42"/>
  <c r="AM2850" i="42"/>
  <c r="AM2849" i="42"/>
  <c r="AM2848" i="42"/>
  <c r="AM2847" i="42"/>
  <c r="AM2846" i="42"/>
  <c r="AM2845" i="42"/>
  <c r="AM2844" i="42"/>
  <c r="AM2843" i="42"/>
  <c r="AM2842" i="42"/>
  <c r="AM2841" i="42"/>
  <c r="AM2840" i="42"/>
  <c r="AM2839" i="42"/>
  <c r="AM2838" i="42"/>
  <c r="AM2837" i="42"/>
  <c r="AM2836" i="42"/>
  <c r="AM2835" i="42"/>
  <c r="AM2834" i="42"/>
  <c r="AM2833" i="42"/>
  <c r="AM2832" i="42"/>
  <c r="AM2831" i="42"/>
  <c r="AM2830" i="42"/>
  <c r="AM2829" i="42"/>
  <c r="AM2828" i="42"/>
  <c r="AM2827" i="42"/>
  <c r="AM2826" i="42"/>
  <c r="AM2825" i="42"/>
  <c r="AM2824" i="42"/>
  <c r="AM2823" i="42"/>
  <c r="AM2822" i="42"/>
  <c r="AM2821" i="42"/>
  <c r="AM2820" i="42"/>
  <c r="AM2819" i="42"/>
  <c r="AM2818" i="42"/>
  <c r="AM2817" i="42"/>
  <c r="AM2816" i="42"/>
  <c r="AM2815" i="42"/>
  <c r="AM2814" i="42"/>
  <c r="AM2813" i="42"/>
  <c r="AM2812" i="42"/>
  <c r="AM2811" i="42"/>
  <c r="AM2810" i="42"/>
  <c r="AM2809" i="42"/>
  <c r="AM2808" i="42"/>
  <c r="AM2807" i="42"/>
  <c r="AM2806" i="42"/>
  <c r="AM2805" i="42"/>
  <c r="AM2804" i="42"/>
  <c r="AM2803" i="42"/>
  <c r="AM2802" i="42"/>
  <c r="AM2801" i="42"/>
  <c r="AM2800" i="42"/>
  <c r="AM2799" i="42"/>
  <c r="AM2798" i="42"/>
  <c r="AM2797" i="42"/>
  <c r="AM2796" i="42"/>
  <c r="AM2795" i="42"/>
  <c r="AM2794" i="42"/>
  <c r="AM2793" i="42"/>
  <c r="AM2792" i="42"/>
  <c r="AM2791" i="42"/>
  <c r="AM2790" i="42"/>
  <c r="AM2789" i="42"/>
  <c r="AM2788" i="42"/>
  <c r="AM2787" i="42"/>
  <c r="AM2786" i="42"/>
  <c r="AM2785" i="42"/>
  <c r="AM2784" i="42"/>
  <c r="AM2783" i="42"/>
  <c r="AM2782" i="42"/>
  <c r="AM2781" i="42"/>
  <c r="AM2780" i="42"/>
  <c r="AM2779" i="42"/>
  <c r="AM2778" i="42"/>
  <c r="AM2777" i="42"/>
  <c r="AM2776" i="42"/>
  <c r="AM2775" i="42"/>
  <c r="AM2774" i="42"/>
  <c r="AM2773" i="42"/>
  <c r="AM2772" i="42"/>
  <c r="AM2771" i="42"/>
  <c r="AM2770" i="42"/>
  <c r="AM2769" i="42"/>
  <c r="AM2768" i="42"/>
  <c r="AM2767" i="42"/>
  <c r="AM2766" i="42"/>
  <c r="AM2765" i="42"/>
  <c r="AM2764" i="42"/>
  <c r="AM2763" i="42"/>
  <c r="AM2762" i="42"/>
  <c r="AM2761" i="42"/>
  <c r="AM2760" i="42"/>
  <c r="AM2759" i="42"/>
  <c r="AM2758" i="42"/>
  <c r="AM2757" i="42"/>
  <c r="AM2756" i="42"/>
  <c r="AM2755" i="42"/>
  <c r="AM2754" i="42"/>
  <c r="AM2753" i="42"/>
  <c r="AM2752" i="42"/>
  <c r="AM2751" i="42"/>
  <c r="AM2750" i="42"/>
  <c r="AM2749" i="42"/>
  <c r="AM2748" i="42"/>
  <c r="AM2747" i="42"/>
  <c r="AM2746" i="42"/>
  <c r="AM2745" i="42"/>
  <c r="AM2744" i="42"/>
  <c r="AM2743" i="42"/>
  <c r="AM2742" i="42"/>
  <c r="AM2741" i="42"/>
  <c r="AM2740" i="42"/>
  <c r="AM2739" i="42"/>
  <c r="AM2738" i="42"/>
  <c r="AM2737" i="42"/>
  <c r="AM2736" i="42"/>
  <c r="AM2735" i="42"/>
  <c r="AM2734" i="42"/>
  <c r="AM2733" i="42"/>
  <c r="AM2732" i="42"/>
  <c r="AM2731" i="42"/>
  <c r="AM2730" i="42"/>
  <c r="AM2729" i="42"/>
  <c r="AM2728" i="42"/>
  <c r="AM2727" i="42"/>
  <c r="AM2726" i="42"/>
  <c r="AM2725" i="42"/>
  <c r="AM2724" i="42"/>
  <c r="AM2723" i="42"/>
  <c r="AM2722" i="42"/>
  <c r="AM2721" i="42"/>
  <c r="AM2720" i="42"/>
  <c r="AM2719" i="42"/>
  <c r="AM2718" i="42"/>
  <c r="AM2717" i="42"/>
  <c r="AM2716" i="42"/>
  <c r="AM2715" i="42"/>
  <c r="AM2714" i="42"/>
  <c r="AM2713" i="42"/>
  <c r="AM2712" i="42"/>
  <c r="AM2711" i="42"/>
  <c r="AM2710" i="42"/>
  <c r="AM2709" i="42"/>
  <c r="AM2708" i="42"/>
  <c r="AM2707" i="42"/>
  <c r="AM2706" i="42"/>
  <c r="AM2705" i="42"/>
  <c r="AM2704" i="42"/>
  <c r="AM2703" i="42"/>
  <c r="AM2702" i="42"/>
  <c r="AM2701" i="42"/>
  <c r="AM2700" i="42"/>
  <c r="AM2699" i="42"/>
  <c r="AM2698" i="42"/>
  <c r="AM2697" i="42"/>
  <c r="AM2696" i="42"/>
  <c r="AM2695" i="42"/>
  <c r="AM2694" i="42"/>
  <c r="AM2693" i="42"/>
  <c r="AM2692" i="42"/>
  <c r="AM2564" i="42"/>
  <c r="AM2563" i="42"/>
  <c r="AM2562" i="42"/>
  <c r="AM2561" i="42"/>
  <c r="AM2560" i="42"/>
  <c r="AM2559" i="42"/>
  <c r="AM2558" i="42"/>
  <c r="AM2557" i="42"/>
  <c r="AM2556" i="42"/>
  <c r="AM2555" i="42"/>
  <c r="AM2554" i="42"/>
  <c r="AM2553" i="42"/>
  <c r="AM2552" i="42"/>
  <c r="AM2551" i="42"/>
  <c r="AM2550" i="42"/>
  <c r="AM2549" i="42"/>
  <c r="AM2548" i="42"/>
  <c r="AM2547" i="42"/>
  <c r="AM2546" i="42"/>
  <c r="AM2545" i="42"/>
  <c r="AM2544" i="42"/>
  <c r="AM2543" i="42"/>
  <c r="AM2542" i="42"/>
  <c r="AM2541" i="42"/>
  <c r="AM2540" i="42"/>
  <c r="AM2539" i="42"/>
  <c r="AM2538" i="42"/>
  <c r="AM2537" i="42"/>
  <c r="AM2536" i="42"/>
  <c r="AM2535" i="42"/>
  <c r="AM2534" i="42"/>
  <c r="AM2533" i="42"/>
  <c r="AM2532" i="42"/>
  <c r="AM2531" i="42"/>
  <c r="AM2530" i="42"/>
  <c r="AM2529" i="42"/>
  <c r="AM2528" i="42"/>
  <c r="AM2527" i="42"/>
  <c r="AM2526" i="42"/>
  <c r="AM2525" i="42"/>
  <c r="AM2524" i="42"/>
  <c r="AM2523" i="42"/>
  <c r="AM2522" i="42"/>
  <c r="AM2521" i="42"/>
  <c r="AM2520" i="42"/>
  <c r="AM2519" i="42"/>
  <c r="AM2518" i="42"/>
  <c r="AM2517" i="42"/>
  <c r="AM2516" i="42"/>
  <c r="AM2515" i="42"/>
  <c r="AM2514" i="42"/>
  <c r="AM2513" i="42"/>
  <c r="AM2512" i="42"/>
  <c r="AM2511" i="42"/>
  <c r="AM2510" i="42"/>
  <c r="AM2509" i="42"/>
  <c r="AM2508" i="42"/>
  <c r="AM2507" i="42"/>
  <c r="AM2506" i="42"/>
  <c r="AM2505" i="42"/>
  <c r="AM2504" i="42"/>
  <c r="AM2503" i="42"/>
  <c r="AM2502" i="42"/>
  <c r="AM2501" i="42"/>
  <c r="AM2500" i="42"/>
  <c r="AM2499" i="42"/>
  <c r="AM2498" i="42"/>
  <c r="AM2497" i="42"/>
  <c r="AM2496" i="42"/>
  <c r="AM2495" i="42"/>
  <c r="AM2494" i="42"/>
  <c r="AM2493" i="42"/>
  <c r="AM2492" i="42"/>
  <c r="AM2491" i="42"/>
  <c r="AM2490" i="42"/>
  <c r="AM2489" i="42"/>
  <c r="AM2488" i="42"/>
  <c r="AM2487" i="42"/>
  <c r="AM2486" i="42"/>
  <c r="AM2485" i="42"/>
  <c r="AM2484" i="42"/>
  <c r="AM2483" i="42"/>
  <c r="AM2482" i="42"/>
  <c r="AM2481" i="42"/>
  <c r="AM2480" i="42"/>
  <c r="AM2479" i="42"/>
  <c r="AM2478" i="42"/>
  <c r="AM2477" i="42"/>
  <c r="AM2476" i="42"/>
  <c r="AM2475" i="42"/>
  <c r="AM2474" i="42"/>
  <c r="AM2473" i="42"/>
  <c r="AM2472" i="42"/>
  <c r="AM2471" i="42"/>
  <c r="AM2470" i="42"/>
  <c r="AM2469" i="42"/>
  <c r="AM2468" i="42"/>
  <c r="AM2467" i="42"/>
  <c r="AM2466" i="42"/>
  <c r="AM2465" i="42"/>
  <c r="AM2464" i="42"/>
  <c r="AM2463" i="42"/>
  <c r="AM2462" i="42"/>
  <c r="AM2461" i="42"/>
  <c r="AM2460" i="42"/>
  <c r="AM2459" i="42"/>
  <c r="AM2458" i="42"/>
  <c r="AM2457" i="42"/>
  <c r="AM2456" i="42"/>
  <c r="AM2455" i="42"/>
  <c r="AM2454" i="42"/>
  <c r="AM2453" i="42"/>
  <c r="AM2452" i="42"/>
  <c r="AM2451" i="42"/>
  <c r="AM2450" i="42"/>
  <c r="AM2449" i="42"/>
  <c r="AM2448" i="42"/>
  <c r="AM2447" i="42"/>
  <c r="AM2446" i="42"/>
  <c r="AM2445" i="42"/>
  <c r="AM2444" i="42"/>
  <c r="AM2443" i="42"/>
  <c r="AM2442" i="42"/>
  <c r="AM2441" i="42"/>
  <c r="AM2440" i="42"/>
  <c r="AM2439" i="42"/>
  <c r="AM2438" i="42"/>
  <c r="AM2437" i="42"/>
  <c r="AM2436" i="42"/>
  <c r="AM2435" i="42"/>
  <c r="AM2434" i="42"/>
  <c r="AM2433" i="42"/>
  <c r="AM2432" i="42"/>
  <c r="AM2431" i="42"/>
  <c r="AM2430" i="42"/>
  <c r="AM2429" i="42"/>
  <c r="AM2428" i="42"/>
  <c r="AM2427" i="42"/>
  <c r="AM2426" i="42"/>
  <c r="AM2425" i="42"/>
  <c r="AM2424" i="42"/>
  <c r="AM2423" i="42"/>
  <c r="AM2422" i="42"/>
  <c r="AM2421" i="42"/>
  <c r="AM2420" i="42"/>
  <c r="AM2419" i="42"/>
  <c r="AM2418" i="42"/>
  <c r="AM2417" i="42"/>
  <c r="AM2416" i="42"/>
  <c r="AM2415" i="42"/>
  <c r="AM2414" i="42"/>
  <c r="AM2413" i="42"/>
  <c r="AM2412" i="42"/>
  <c r="AM2411" i="42"/>
  <c r="AM2410" i="42"/>
  <c r="AM2409" i="42"/>
  <c r="AM2408" i="42"/>
  <c r="AM2407" i="42"/>
  <c r="AM2406" i="42"/>
  <c r="AM2405" i="42"/>
  <c r="AM2404" i="42"/>
  <c r="AM2403" i="42"/>
  <c r="AM2402" i="42"/>
  <c r="AM2401" i="42"/>
  <c r="AM2400" i="42"/>
  <c r="AM2399" i="42"/>
  <c r="AM2398" i="42"/>
  <c r="AM2397" i="42"/>
  <c r="AM2396" i="42"/>
  <c r="AM2395" i="42"/>
  <c r="AM2394" i="42"/>
  <c r="AM2393" i="42"/>
  <c r="AM2392" i="42"/>
  <c r="AM2391" i="42"/>
  <c r="AM2390" i="42"/>
  <c r="AM2389" i="42"/>
  <c r="AM2388" i="42"/>
  <c r="AM2387" i="42"/>
  <c r="AM2386" i="42"/>
  <c r="AM2385" i="42"/>
  <c r="AM2384" i="42"/>
  <c r="AM2383" i="42"/>
  <c r="AM2382" i="42"/>
  <c r="AM2381" i="42"/>
  <c r="AM2380" i="42"/>
  <c r="AM2379" i="42"/>
  <c r="AM2378" i="42"/>
  <c r="AM2377" i="42"/>
  <c r="AM2376" i="42"/>
  <c r="AM2375" i="42"/>
  <c r="AM2374" i="42"/>
  <c r="AM2373" i="42"/>
  <c r="AM2372" i="42"/>
  <c r="AM2371" i="42"/>
  <c r="AM2370" i="42"/>
  <c r="AM2369" i="42"/>
  <c r="AM2368" i="42"/>
  <c r="AM2367" i="42"/>
  <c r="AM2366" i="42"/>
  <c r="AM2365" i="42"/>
  <c r="AM2364" i="42"/>
  <c r="AM2363" i="42"/>
  <c r="AM2362" i="42"/>
  <c r="AM2361" i="42"/>
  <c r="AM2360" i="42"/>
  <c r="AM2359" i="42"/>
  <c r="AM2358" i="42"/>
  <c r="AM2357" i="42"/>
  <c r="AM2356" i="42"/>
  <c r="AM2355" i="42"/>
  <c r="AM2354" i="42"/>
  <c r="AM2353" i="42"/>
  <c r="AM2352" i="42"/>
  <c r="AM2351" i="42"/>
  <c r="AM2350" i="42"/>
  <c r="AM2349" i="42"/>
  <c r="AM2348" i="42"/>
  <c r="AM2347" i="42"/>
  <c r="AM2346" i="42"/>
  <c r="AM2345" i="42"/>
  <c r="AM2344" i="42"/>
  <c r="AM2343" i="42"/>
  <c r="AM2342" i="42"/>
  <c r="AM2341" i="42"/>
  <c r="AM2340" i="42"/>
  <c r="AM2339" i="42"/>
  <c r="AM2338" i="42"/>
  <c r="AM2337" i="42"/>
  <c r="AM2336" i="42"/>
  <c r="AM2335" i="42"/>
  <c r="AM2334" i="42"/>
  <c r="AM2333" i="42"/>
  <c r="AM2332" i="42"/>
  <c r="AM2331" i="42"/>
  <c r="AM2330" i="42"/>
  <c r="AM2329" i="42"/>
  <c r="AM2328" i="42"/>
  <c r="AM2327" i="42"/>
  <c r="AM2326" i="42"/>
  <c r="AM2325" i="42"/>
  <c r="AM2324" i="42"/>
  <c r="AM2323" i="42"/>
  <c r="AM2322" i="42"/>
  <c r="AM2321" i="42"/>
  <c r="AM2320" i="42"/>
  <c r="AM2319" i="42"/>
  <c r="AM2318" i="42"/>
  <c r="AM2317" i="42"/>
  <c r="AM2316" i="42"/>
  <c r="AM2315" i="42"/>
  <c r="AM2314" i="42"/>
  <c r="AM2313" i="42"/>
  <c r="AM2312" i="42"/>
  <c r="AM2311" i="42"/>
  <c r="AM2310" i="42"/>
  <c r="AM2309" i="42"/>
  <c r="AM2308" i="42"/>
  <c r="AM2307" i="42"/>
  <c r="AM2306" i="42"/>
  <c r="AM2305" i="42"/>
  <c r="AM2304" i="42"/>
  <c r="AM2303" i="42"/>
  <c r="AM2302" i="42"/>
  <c r="AM2301" i="42"/>
  <c r="AM2300" i="42"/>
  <c r="AM2299" i="42"/>
  <c r="AM2298" i="42"/>
  <c r="AM2297" i="42"/>
  <c r="AM2296" i="42"/>
  <c r="AM2295" i="42"/>
  <c r="AM2294" i="42"/>
  <c r="AM2293" i="42"/>
  <c r="AM2292" i="42"/>
  <c r="AM2291" i="42"/>
  <c r="AM2290" i="42"/>
  <c r="AM2289" i="42"/>
  <c r="AM2288" i="42"/>
  <c r="AM2287" i="42"/>
  <c r="AM2286" i="42"/>
  <c r="AM2285" i="42"/>
  <c r="AM2284" i="42"/>
  <c r="AM2283" i="42"/>
  <c r="AM2282" i="42"/>
  <c r="AM2281" i="42"/>
  <c r="AM2280" i="42"/>
  <c r="AM2279" i="42"/>
  <c r="AM2278" i="42"/>
  <c r="AM2277" i="42"/>
  <c r="AM2276" i="42"/>
  <c r="AM2275" i="42"/>
  <c r="AM2274" i="42"/>
  <c r="AM2273" i="42"/>
  <c r="AM2272" i="42"/>
  <c r="AM2271" i="42"/>
  <c r="AM2270" i="42"/>
  <c r="AM2269" i="42"/>
  <c r="AM2268" i="42"/>
  <c r="AM2267" i="42"/>
  <c r="AM2266" i="42"/>
  <c r="AM2265" i="42"/>
  <c r="AM2137" i="42"/>
  <c r="AM2136" i="42"/>
  <c r="AM2135" i="42"/>
  <c r="AM2134" i="42"/>
  <c r="AM2133" i="42"/>
  <c r="AM2132" i="42"/>
  <c r="AM2131" i="42"/>
  <c r="AM2130" i="42"/>
  <c r="AM2129" i="42"/>
  <c r="AM2128" i="42"/>
  <c r="AM2127" i="42"/>
  <c r="AM2126" i="42"/>
  <c r="AM2125" i="42"/>
  <c r="AM2124" i="42"/>
  <c r="AM2123" i="42"/>
  <c r="AM2122" i="42"/>
  <c r="AM2121" i="42"/>
  <c r="AM2120" i="42"/>
  <c r="AM2119" i="42"/>
  <c r="AM2118" i="42"/>
  <c r="AM2117" i="42"/>
  <c r="AM2116" i="42"/>
  <c r="AM2115" i="42"/>
  <c r="AM2114" i="42"/>
  <c r="AM2113" i="42"/>
  <c r="AM2112" i="42"/>
  <c r="AM2111" i="42"/>
  <c r="AM2110" i="42"/>
  <c r="AM2109" i="42"/>
  <c r="AM2108" i="42"/>
  <c r="AM2107" i="42"/>
  <c r="AM2106" i="42"/>
  <c r="AM2105" i="42"/>
  <c r="AM2104" i="42"/>
  <c r="AM2103" i="42"/>
  <c r="AM2102" i="42"/>
  <c r="AM2101" i="42"/>
  <c r="AM2100" i="42"/>
  <c r="AM2099" i="42"/>
  <c r="AM2098" i="42"/>
  <c r="AM2097" i="42"/>
  <c r="AM2096" i="42"/>
  <c r="AM2095" i="42"/>
  <c r="AM2094" i="42"/>
  <c r="AM2093" i="42"/>
  <c r="AM2092" i="42"/>
  <c r="AM2091" i="42"/>
  <c r="AM2090" i="42"/>
  <c r="AM2089" i="42"/>
  <c r="AM2088" i="42"/>
  <c r="AM2087" i="42"/>
  <c r="AM2086" i="42"/>
  <c r="AM2085" i="42"/>
  <c r="AM2084" i="42"/>
  <c r="AM2083" i="42"/>
  <c r="AM2082" i="42"/>
  <c r="AM2081" i="42"/>
  <c r="AM2080" i="42"/>
  <c r="AM2079" i="42"/>
  <c r="AM2078" i="42"/>
  <c r="AM2077" i="42"/>
  <c r="AM2076" i="42"/>
  <c r="AM2075" i="42"/>
  <c r="AM2074" i="42"/>
  <c r="AM2073" i="42"/>
  <c r="AM2072" i="42"/>
  <c r="AM2071" i="42"/>
  <c r="AM2070" i="42"/>
  <c r="AM2069" i="42"/>
  <c r="AM2068" i="42"/>
  <c r="AM2067" i="42"/>
  <c r="AM2066" i="42"/>
  <c r="AM2065" i="42"/>
  <c r="AM2064" i="42"/>
  <c r="AM2063" i="42"/>
  <c r="AM2062" i="42"/>
  <c r="AM2061" i="42"/>
  <c r="AM2060" i="42"/>
  <c r="AM2059" i="42"/>
  <c r="AM2058" i="42"/>
  <c r="AM2057" i="42"/>
  <c r="AM2056" i="42"/>
  <c r="AM2055" i="42"/>
  <c r="AM2054" i="42"/>
  <c r="AM2053" i="42"/>
  <c r="AM2052" i="42"/>
  <c r="AM2051" i="42"/>
  <c r="AM2050" i="42"/>
  <c r="AM2049" i="42"/>
  <c r="AM2048" i="42"/>
  <c r="AM2047" i="42"/>
  <c r="AM2046" i="42"/>
  <c r="AM2045" i="42"/>
  <c r="AM2044" i="42"/>
  <c r="AM2043" i="42"/>
  <c r="AM2042" i="42"/>
  <c r="AM2041" i="42"/>
  <c r="AM2040" i="42"/>
  <c r="AM2039" i="42"/>
  <c r="AM2038" i="42"/>
  <c r="AM2037" i="42"/>
  <c r="AM2036" i="42"/>
  <c r="AM2035" i="42"/>
  <c r="AM2034" i="42"/>
  <c r="AM2033" i="42"/>
  <c r="AM2032" i="42"/>
  <c r="AM2031" i="42"/>
  <c r="AM2030" i="42"/>
  <c r="AM2029" i="42"/>
  <c r="AM2028" i="42"/>
  <c r="AM2027" i="42"/>
  <c r="AM2026" i="42"/>
  <c r="AM2025" i="42"/>
  <c r="AM2024" i="42"/>
  <c r="AM2023" i="42"/>
  <c r="AM2022" i="42"/>
  <c r="AM2021" i="42"/>
  <c r="AM2020" i="42"/>
  <c r="AM2019" i="42"/>
  <c r="AM2018" i="42"/>
  <c r="AM2017" i="42"/>
  <c r="AM2016" i="42"/>
  <c r="AM2015" i="42"/>
  <c r="AM2014" i="42"/>
  <c r="AM2013" i="42"/>
  <c r="AM2012" i="42"/>
  <c r="AM2011" i="42"/>
  <c r="AM2010" i="42"/>
  <c r="AM2009" i="42"/>
  <c r="AM2008" i="42"/>
  <c r="AM2007" i="42"/>
  <c r="AM2006" i="42"/>
  <c r="AM2005" i="42"/>
  <c r="AM2004" i="42"/>
  <c r="AM2003" i="42"/>
  <c r="AM2002" i="42"/>
  <c r="AM2001" i="42"/>
  <c r="AM2000" i="42"/>
  <c r="AM1999" i="42"/>
  <c r="AM1998" i="42"/>
  <c r="AM1997" i="42"/>
  <c r="AM1996" i="42"/>
  <c r="AM1995" i="42"/>
  <c r="AM1994" i="42"/>
  <c r="AM1993" i="42"/>
  <c r="AM1992" i="42"/>
  <c r="AM1991" i="42"/>
  <c r="AM1990" i="42"/>
  <c r="AM1989" i="42"/>
  <c r="AM1988" i="42"/>
  <c r="AM1987" i="42"/>
  <c r="AM1986" i="42"/>
  <c r="AM1985" i="42"/>
  <c r="AM1984" i="42"/>
  <c r="AM1983" i="42"/>
  <c r="AM1982" i="42"/>
  <c r="AM1981" i="42"/>
  <c r="AM1980" i="42"/>
  <c r="AM1979" i="42"/>
  <c r="AM1978" i="42"/>
  <c r="AM1977" i="42"/>
  <c r="AM1976" i="42"/>
  <c r="AM1975" i="42"/>
  <c r="AM1974" i="42"/>
  <c r="AM1973" i="42"/>
  <c r="AM1972" i="42"/>
  <c r="AM1971" i="42"/>
  <c r="AM1970" i="42"/>
  <c r="AM1969" i="42"/>
  <c r="AM1968" i="42"/>
  <c r="AM1967" i="42"/>
  <c r="AM1966" i="42"/>
  <c r="AM1965" i="42"/>
  <c r="AM1964" i="42"/>
  <c r="AM1963" i="42"/>
  <c r="AM1962" i="42"/>
  <c r="AM1961" i="42"/>
  <c r="AM1960" i="42"/>
  <c r="AM1959" i="42"/>
  <c r="AM1958" i="42"/>
  <c r="AM1957" i="42"/>
  <c r="AM1956" i="42"/>
  <c r="AM1955" i="42"/>
  <c r="AM1954" i="42"/>
  <c r="AM1953" i="42"/>
  <c r="AM1952" i="42"/>
  <c r="AM1951" i="42"/>
  <c r="AM1950" i="42"/>
  <c r="AM1949" i="42"/>
  <c r="AM1948" i="42"/>
  <c r="AM1947" i="42"/>
  <c r="AM1946" i="42"/>
  <c r="AM1945" i="42"/>
  <c r="AM1944" i="42"/>
  <c r="AM1943" i="42"/>
  <c r="AM1942" i="42"/>
  <c r="AM1941" i="42"/>
  <c r="AM1940" i="42"/>
  <c r="AM1939" i="42"/>
  <c r="AM1938" i="42"/>
  <c r="AM1937" i="42"/>
  <c r="AM1936" i="42"/>
  <c r="AM1935" i="42"/>
  <c r="AM1934" i="42"/>
  <c r="AM1933" i="42"/>
  <c r="AM1932" i="42"/>
  <c r="AM1931" i="42"/>
  <c r="AM1930" i="42"/>
  <c r="AM1929" i="42"/>
  <c r="AM1928" i="42"/>
  <c r="AM1927" i="42"/>
  <c r="AM1926" i="42"/>
  <c r="AM1925" i="42"/>
  <c r="AM1924" i="42"/>
  <c r="AM1923" i="42"/>
  <c r="AM1922" i="42"/>
  <c r="AM1921" i="42"/>
  <c r="AM1920" i="42"/>
  <c r="AM1919" i="42"/>
  <c r="AM1918" i="42"/>
  <c r="AM1917" i="42"/>
  <c r="AM1916" i="42"/>
  <c r="AM1915" i="42"/>
  <c r="AM1914" i="42"/>
  <c r="AM1913" i="42"/>
  <c r="AM1912" i="42"/>
  <c r="AM1911" i="42"/>
  <c r="AM1910" i="42"/>
  <c r="AM1909" i="42"/>
  <c r="AM1908" i="42"/>
  <c r="AM1907" i="42"/>
  <c r="AM1906" i="42"/>
  <c r="AM1905" i="42"/>
  <c r="AM1904" i="42"/>
  <c r="AM1903" i="42"/>
  <c r="AM1902" i="42"/>
  <c r="AM1901" i="42"/>
  <c r="AM1900" i="42"/>
  <c r="AM1899" i="42"/>
  <c r="AM1898" i="42"/>
  <c r="AM1897" i="42"/>
  <c r="AM1896" i="42"/>
  <c r="AM1895" i="42"/>
  <c r="AM1894" i="42"/>
  <c r="AM1893" i="42"/>
  <c r="AM1892" i="42"/>
  <c r="AM1891" i="42"/>
  <c r="AM1890" i="42"/>
  <c r="AM1889" i="42"/>
  <c r="AM1888" i="42"/>
  <c r="AM1887" i="42"/>
  <c r="AM1886" i="42"/>
  <c r="AM1885" i="42"/>
  <c r="AM1884" i="42"/>
  <c r="AM1883" i="42"/>
  <c r="AM1882" i="42"/>
  <c r="AM1881" i="42"/>
  <c r="AM1880" i="42"/>
  <c r="AM1879" i="42"/>
  <c r="AM1878" i="42"/>
  <c r="AM1877" i="42"/>
  <c r="AM1876" i="42"/>
  <c r="AM1875" i="42"/>
  <c r="AM1874" i="42"/>
  <c r="AM1873" i="42"/>
  <c r="AM1872" i="42"/>
  <c r="AM1871" i="42"/>
  <c r="AM1870" i="42"/>
  <c r="AM1869" i="42"/>
  <c r="AM1868" i="42"/>
  <c r="AM1867" i="42"/>
  <c r="AM1866" i="42"/>
  <c r="AM1865" i="42"/>
  <c r="AM1864" i="42"/>
  <c r="AM1863" i="42"/>
  <c r="AM1862" i="42"/>
  <c r="AM1861" i="42"/>
  <c r="AM1860" i="42"/>
  <c r="AM1859" i="42"/>
  <c r="AM1858" i="42"/>
  <c r="AM1857" i="42"/>
  <c r="AM1856" i="42"/>
  <c r="AM1855" i="42"/>
  <c r="AM1854" i="42"/>
  <c r="AM1853" i="42"/>
  <c r="AM1852" i="42"/>
  <c r="AM1851" i="42"/>
  <c r="AM1850" i="42"/>
  <c r="AM1849" i="42"/>
  <c r="AM1848" i="42"/>
  <c r="AM1847" i="42"/>
  <c r="AM1846" i="42"/>
  <c r="AM1845" i="42"/>
  <c r="AM1844" i="42"/>
  <c r="AM1843" i="42"/>
  <c r="AM1842" i="42"/>
  <c r="AM1841" i="42"/>
  <c r="AM1840" i="42"/>
  <c r="AM1839" i="42"/>
  <c r="AM1838" i="42"/>
  <c r="AM1710" i="42"/>
  <c r="AM1709" i="42"/>
  <c r="AM1708" i="42"/>
  <c r="AM1707" i="42"/>
  <c r="AM1706" i="42"/>
  <c r="AM1705" i="42"/>
  <c r="AM1704" i="42"/>
  <c r="AM1703" i="42"/>
  <c r="AM1702" i="42"/>
  <c r="AM1701" i="42"/>
  <c r="AM1700" i="42"/>
  <c r="AM1699" i="42"/>
  <c r="AM1698" i="42"/>
  <c r="AM1697" i="42"/>
  <c r="AM1696" i="42"/>
  <c r="AM1695" i="42"/>
  <c r="AM1694" i="42"/>
  <c r="AM1693" i="42"/>
  <c r="AM1692" i="42"/>
  <c r="AM1691" i="42"/>
  <c r="AM1690" i="42"/>
  <c r="AM1689" i="42"/>
  <c r="AM1688" i="42"/>
  <c r="AM1687" i="42"/>
  <c r="AM1686" i="42"/>
  <c r="AM1685" i="42"/>
  <c r="AM1684" i="42"/>
  <c r="AM1683" i="42"/>
  <c r="AM1682" i="42"/>
  <c r="AM1681" i="42"/>
  <c r="AM1680" i="42"/>
  <c r="AM1679" i="42"/>
  <c r="AM1678" i="42"/>
  <c r="AM1677" i="42"/>
  <c r="AM1676" i="42"/>
  <c r="AM1675" i="42"/>
  <c r="AM1674" i="42"/>
  <c r="AM1673" i="42"/>
  <c r="AM1672" i="42"/>
  <c r="AM1671" i="42"/>
  <c r="AM1670" i="42"/>
  <c r="AM1669" i="42"/>
  <c r="AM1668" i="42"/>
  <c r="AM1667" i="42"/>
  <c r="AM1666" i="42"/>
  <c r="AM1665" i="42"/>
  <c r="AM1664" i="42"/>
  <c r="AM1663" i="42"/>
  <c r="AM1662" i="42"/>
  <c r="AM1661" i="42"/>
  <c r="AM1660" i="42"/>
  <c r="AM1659" i="42"/>
  <c r="AM1658" i="42"/>
  <c r="AM1657" i="42"/>
  <c r="AM1656" i="42"/>
  <c r="AM1655" i="42"/>
  <c r="AM1654" i="42"/>
  <c r="AM1653" i="42"/>
  <c r="AM1652" i="42"/>
  <c r="AM1651" i="42"/>
  <c r="AM1650" i="42"/>
  <c r="AM1649" i="42"/>
  <c r="AM1648" i="42"/>
  <c r="AM1647" i="42"/>
  <c r="AM1646" i="42"/>
  <c r="AM1645" i="42"/>
  <c r="AM1644" i="42"/>
  <c r="AM1643" i="42"/>
  <c r="AM1642" i="42"/>
  <c r="AM1641" i="42"/>
  <c r="AM1640" i="42"/>
  <c r="AM1639" i="42"/>
  <c r="AM1638" i="42"/>
  <c r="AM1637" i="42"/>
  <c r="AM1636" i="42"/>
  <c r="AM1635" i="42"/>
  <c r="AM1634" i="42"/>
  <c r="AM1633" i="42"/>
  <c r="AM1632" i="42"/>
  <c r="AM1631" i="42"/>
  <c r="AM1630" i="42"/>
  <c r="AM1629" i="42"/>
  <c r="AM1628" i="42"/>
  <c r="AM1627" i="42"/>
  <c r="AM1626" i="42"/>
  <c r="AM1625" i="42"/>
  <c r="AM1624" i="42"/>
  <c r="AM1623" i="42"/>
  <c r="AM1622" i="42"/>
  <c r="AM1621" i="42"/>
  <c r="AM1620" i="42"/>
  <c r="AM1619" i="42"/>
  <c r="AM1618" i="42"/>
  <c r="AM1617" i="42"/>
  <c r="AM1616" i="42"/>
  <c r="AM1615" i="42"/>
  <c r="AM1614" i="42"/>
  <c r="AM1613" i="42"/>
  <c r="AM1612" i="42"/>
  <c r="AM1611" i="42"/>
  <c r="AM1610" i="42"/>
  <c r="AM1609" i="42"/>
  <c r="AM1608" i="42"/>
  <c r="AM1607" i="42"/>
  <c r="AM1606" i="42"/>
  <c r="AM1605" i="42"/>
  <c r="AM1604" i="42"/>
  <c r="AM1603" i="42"/>
  <c r="AM1602" i="42"/>
  <c r="AM1601" i="42"/>
  <c r="AM1600" i="42"/>
  <c r="AM1599" i="42"/>
  <c r="AM1598" i="42"/>
  <c r="AM1597" i="42"/>
  <c r="AM1596" i="42"/>
  <c r="AM1595" i="42"/>
  <c r="AM1594" i="42"/>
  <c r="AM1593" i="42"/>
  <c r="AM1592" i="42"/>
  <c r="AM1591" i="42"/>
  <c r="AM1590" i="42"/>
  <c r="AM1589" i="42"/>
  <c r="AM1588" i="42"/>
  <c r="AM1587" i="42"/>
  <c r="AM1586" i="42"/>
  <c r="AM1585" i="42"/>
  <c r="AM1584" i="42"/>
  <c r="AM1583" i="42"/>
  <c r="AM1582" i="42"/>
  <c r="AM1581" i="42"/>
  <c r="AM1580" i="42"/>
  <c r="AM1579" i="42"/>
  <c r="AM1578" i="42"/>
  <c r="AM1577" i="42"/>
  <c r="AM1576" i="42"/>
  <c r="AM1575" i="42"/>
  <c r="AM1574" i="42"/>
  <c r="AM1573" i="42"/>
  <c r="AM1572" i="42"/>
  <c r="AM1571" i="42"/>
  <c r="AM1570" i="42"/>
  <c r="AM1569" i="42"/>
  <c r="AM1568" i="42"/>
  <c r="AM1567" i="42"/>
  <c r="AM1566" i="42"/>
  <c r="AM1565" i="42"/>
  <c r="AM1564" i="42"/>
  <c r="AM1563" i="42"/>
  <c r="AM1562" i="42"/>
  <c r="AM1561" i="42"/>
  <c r="AM1560" i="42"/>
  <c r="AM1559" i="42"/>
  <c r="AM1558" i="42"/>
  <c r="AM1557" i="42"/>
  <c r="AM1556" i="42"/>
  <c r="AM1555" i="42"/>
  <c r="AM1554" i="42"/>
  <c r="AM1553" i="42"/>
  <c r="AM1552" i="42"/>
  <c r="AM1551" i="42"/>
  <c r="AM1550" i="42"/>
  <c r="AM1549" i="42"/>
  <c r="AM1548" i="42"/>
  <c r="AM1547" i="42"/>
  <c r="AM1546" i="42"/>
  <c r="AM1545" i="42"/>
  <c r="AM1544" i="42"/>
  <c r="AM1543" i="42"/>
  <c r="AM1542" i="42"/>
  <c r="AM1541" i="42"/>
  <c r="AM1540" i="42"/>
  <c r="AM1539" i="42"/>
  <c r="AM1538" i="42"/>
  <c r="AM1537" i="42"/>
  <c r="AM1536" i="42"/>
  <c r="AM1535" i="42"/>
  <c r="AM1534" i="42"/>
  <c r="AM1533" i="42"/>
  <c r="AM1532" i="42"/>
  <c r="AM1531" i="42"/>
  <c r="AM1530" i="42"/>
  <c r="AM1529" i="42"/>
  <c r="AM1528" i="42"/>
  <c r="AM1527" i="42"/>
  <c r="AM1526" i="42"/>
  <c r="AM1525" i="42"/>
  <c r="AM1524" i="42"/>
  <c r="AM1523" i="42"/>
  <c r="AM1522" i="42"/>
  <c r="AM1521" i="42"/>
  <c r="AM1520" i="42"/>
  <c r="AM1519" i="42"/>
  <c r="AM1518" i="42"/>
  <c r="AM1517" i="42"/>
  <c r="AM1516" i="42"/>
  <c r="AM1515" i="42"/>
  <c r="AM1514" i="42"/>
  <c r="AM1513" i="42"/>
  <c r="AM1512" i="42"/>
  <c r="AM1511" i="42"/>
  <c r="AM1510" i="42"/>
  <c r="AM1509" i="42"/>
  <c r="AM1508" i="42"/>
  <c r="AM1507" i="42"/>
  <c r="AM1506" i="42"/>
  <c r="AM1505" i="42"/>
  <c r="AM1504" i="42"/>
  <c r="AM1503" i="42"/>
  <c r="AM1502" i="42"/>
  <c r="AM1501" i="42"/>
  <c r="AM1500" i="42"/>
  <c r="AM1499" i="42"/>
  <c r="AM1498" i="42"/>
  <c r="AM1497" i="42"/>
  <c r="AM1496" i="42"/>
  <c r="AM1495" i="42"/>
  <c r="AM1494" i="42"/>
  <c r="AM1493" i="42"/>
  <c r="AM1492" i="42"/>
  <c r="AM1491" i="42"/>
  <c r="AM1490" i="42"/>
  <c r="AM1489" i="42"/>
  <c r="AM1488" i="42"/>
  <c r="AM1487" i="42"/>
  <c r="AM1486" i="42"/>
  <c r="AM1485" i="42"/>
  <c r="AM1484" i="42"/>
  <c r="AM1483" i="42"/>
  <c r="AM1482" i="42"/>
  <c r="AM1481" i="42"/>
  <c r="AM1480" i="42"/>
  <c r="AM1479" i="42"/>
  <c r="AM1478" i="42"/>
  <c r="AM1477" i="42"/>
  <c r="AM1476" i="42"/>
  <c r="AM1475" i="42"/>
  <c r="AM1474" i="42"/>
  <c r="AM1473" i="42"/>
  <c r="AM1472" i="42"/>
  <c r="AM1471" i="42"/>
  <c r="AM1470" i="42"/>
  <c r="AM1469" i="42"/>
  <c r="AM1468" i="42"/>
  <c r="AM1467" i="42"/>
  <c r="AM1466" i="42"/>
  <c r="AM1465" i="42"/>
  <c r="AM1464" i="42"/>
  <c r="AM1463" i="42"/>
  <c r="AM1462" i="42"/>
  <c r="AM1461" i="42"/>
  <c r="AM1460" i="42"/>
  <c r="AM1459" i="42"/>
  <c r="AM1458" i="42"/>
  <c r="AM1457" i="42"/>
  <c r="AM1456" i="42"/>
  <c r="AM1455" i="42"/>
  <c r="AM1454" i="42"/>
  <c r="AM1453" i="42"/>
  <c r="AM1452" i="42"/>
  <c r="AM1451" i="42"/>
  <c r="AM1450" i="42"/>
  <c r="AM1449" i="42"/>
  <c r="AM1448" i="42"/>
  <c r="AM1447" i="42"/>
  <c r="AM1446" i="42"/>
  <c r="AM1445" i="42"/>
  <c r="AM1444" i="42"/>
  <c r="AM1443" i="42"/>
  <c r="AM1442" i="42"/>
  <c r="AM1441" i="42"/>
  <c r="AM1440" i="42"/>
  <c r="AM1439" i="42"/>
  <c r="AM1438" i="42"/>
  <c r="AM1437" i="42"/>
  <c r="AM1436" i="42"/>
  <c r="AM1435" i="42"/>
  <c r="AM1434" i="42"/>
  <c r="AM1433" i="42"/>
  <c r="AM1432" i="42"/>
  <c r="AM1431" i="42"/>
  <c r="AM1430" i="42"/>
  <c r="AM1429" i="42"/>
  <c r="AM1428" i="42"/>
  <c r="AM1427" i="42"/>
  <c r="AM1426" i="42"/>
  <c r="AM1425" i="42"/>
  <c r="AM1424" i="42"/>
  <c r="AM1423" i="42"/>
  <c r="AM1422" i="42"/>
  <c r="AM1421" i="42"/>
  <c r="AM1420" i="42"/>
  <c r="AM1419" i="42"/>
  <c r="AM1418" i="42"/>
  <c r="AM1417" i="42"/>
  <c r="AM1416" i="42"/>
  <c r="AM1415" i="42"/>
  <c r="AM1414" i="42"/>
  <c r="AM1413" i="42"/>
  <c r="AM1412" i="42"/>
  <c r="AM1411" i="42"/>
  <c r="AM1283" i="42"/>
  <c r="AM1282" i="42"/>
  <c r="AM1281" i="42"/>
  <c r="AM1280" i="42"/>
  <c r="AM1279" i="42"/>
  <c r="AM1278" i="42"/>
  <c r="AM1277" i="42"/>
  <c r="AM1276" i="42"/>
  <c r="AM1275" i="42"/>
  <c r="AM1274" i="42"/>
  <c r="AM1273" i="42"/>
  <c r="AM1272" i="42"/>
  <c r="AM1271" i="42"/>
  <c r="AM1270" i="42"/>
  <c r="AM1269" i="42"/>
  <c r="AM1268" i="42"/>
  <c r="AM1267" i="42"/>
  <c r="AM1266" i="42"/>
  <c r="AM1265" i="42"/>
  <c r="AM1264" i="42"/>
  <c r="AM1263" i="42"/>
  <c r="AM1262" i="42"/>
  <c r="AM1261" i="42"/>
  <c r="AM1260" i="42"/>
  <c r="AM1259" i="42"/>
  <c r="AM1258" i="42"/>
  <c r="AM1257" i="42"/>
  <c r="AM1256" i="42"/>
  <c r="AM1255" i="42"/>
  <c r="AM1254" i="42"/>
  <c r="AM1253" i="42"/>
  <c r="AM1252" i="42"/>
  <c r="AM1251" i="42"/>
  <c r="AM1250" i="42"/>
  <c r="AM1249" i="42"/>
  <c r="AM1248" i="42"/>
  <c r="AM1247" i="42"/>
  <c r="AM1246" i="42"/>
  <c r="AM1245" i="42"/>
  <c r="AM1244" i="42"/>
  <c r="AM1243" i="42"/>
  <c r="AM1242" i="42"/>
  <c r="AM1241" i="42"/>
  <c r="AM1240" i="42"/>
  <c r="AM1239" i="42"/>
  <c r="AM1238" i="42"/>
  <c r="AM1237" i="42"/>
  <c r="AM1236" i="42"/>
  <c r="AM1235" i="42"/>
  <c r="AM1234" i="42"/>
  <c r="AM1233" i="42"/>
  <c r="AM1232" i="42"/>
  <c r="AM1231" i="42"/>
  <c r="AM1230" i="42"/>
  <c r="AM1229" i="42"/>
  <c r="AM1228" i="42"/>
  <c r="AM1227" i="42"/>
  <c r="AM1226" i="42"/>
  <c r="AM1225" i="42"/>
  <c r="AM1224" i="42"/>
  <c r="AM1223" i="42"/>
  <c r="AM1222" i="42"/>
  <c r="AM1221" i="42"/>
  <c r="AM1220" i="42"/>
  <c r="AM1219" i="42"/>
  <c r="AM1218" i="42"/>
  <c r="AM1217" i="42"/>
  <c r="AM1216" i="42"/>
  <c r="AM1215" i="42"/>
  <c r="AM1214" i="42"/>
  <c r="AM1213" i="42"/>
  <c r="AM1212" i="42"/>
  <c r="AM1211" i="42"/>
  <c r="AM1210" i="42"/>
  <c r="AM1209" i="42"/>
  <c r="AM1208" i="42"/>
  <c r="AM1207" i="42"/>
  <c r="AM1206" i="42"/>
  <c r="AM1205" i="42"/>
  <c r="AM1204" i="42"/>
  <c r="AM1203" i="42"/>
  <c r="AM1202" i="42"/>
  <c r="AM1201" i="42"/>
  <c r="AM1200" i="42"/>
  <c r="AM1199" i="42"/>
  <c r="AM1198" i="42"/>
  <c r="AM1197" i="42"/>
  <c r="AM1196" i="42"/>
  <c r="AM1195" i="42"/>
  <c r="AM1194" i="42"/>
  <c r="AM1193" i="42"/>
  <c r="AM1192" i="42"/>
  <c r="AM1191" i="42"/>
  <c r="AM1190" i="42"/>
  <c r="AM1189" i="42"/>
  <c r="AM1188" i="42"/>
  <c r="AM1187" i="42"/>
  <c r="AM1186" i="42"/>
  <c r="AM1185" i="42"/>
  <c r="AM1184" i="42"/>
  <c r="AM1183" i="42"/>
  <c r="AM1182" i="42"/>
  <c r="AM1181" i="42"/>
  <c r="AM1180" i="42"/>
  <c r="AM1179" i="42"/>
  <c r="AM1178" i="42"/>
  <c r="AM1177" i="42"/>
  <c r="AM1176" i="42"/>
  <c r="AM1175" i="42"/>
  <c r="AM1174" i="42"/>
  <c r="AM1173" i="42"/>
  <c r="AM1172" i="42"/>
  <c r="AM1171" i="42"/>
  <c r="AM1170" i="42"/>
  <c r="AM1169" i="42"/>
  <c r="AM1168" i="42"/>
  <c r="AM1167" i="42"/>
  <c r="AM1166" i="42"/>
  <c r="AM1165" i="42"/>
  <c r="AM1164" i="42"/>
  <c r="AM1163" i="42"/>
  <c r="AM1162" i="42"/>
  <c r="AM1161" i="42"/>
  <c r="AM1160" i="42"/>
  <c r="AM1159" i="42"/>
  <c r="AM1158" i="42"/>
  <c r="AM1157" i="42"/>
  <c r="AM1156" i="42"/>
  <c r="AM1155" i="42"/>
  <c r="AM1154" i="42"/>
  <c r="AM1153" i="42"/>
  <c r="AM1152" i="42"/>
  <c r="AM1151" i="42"/>
  <c r="AM1150" i="42"/>
  <c r="AM1149" i="42"/>
  <c r="AM1148" i="42"/>
  <c r="AM1147" i="42"/>
  <c r="AM1146" i="42"/>
  <c r="AM1145" i="42"/>
  <c r="AM1144" i="42"/>
  <c r="AM1143" i="42"/>
  <c r="AM1142" i="42"/>
  <c r="AM1141" i="42"/>
  <c r="AM1140" i="42"/>
  <c r="AM1139" i="42"/>
  <c r="AM1138" i="42"/>
  <c r="AM1137" i="42"/>
  <c r="AM1136" i="42"/>
  <c r="AM1135" i="42"/>
  <c r="AM1134" i="42"/>
  <c r="AM1133" i="42"/>
  <c r="AM1132" i="42"/>
  <c r="AM1131" i="42"/>
  <c r="AM1130" i="42"/>
  <c r="AM1129" i="42"/>
  <c r="AM1128" i="42"/>
  <c r="AM1127" i="42"/>
  <c r="AM1126" i="42"/>
  <c r="AM1125" i="42"/>
  <c r="AM1124" i="42"/>
  <c r="AM1123" i="42"/>
  <c r="AM1122" i="42"/>
  <c r="AM1121" i="42"/>
  <c r="AM1120" i="42"/>
  <c r="AM1119" i="42"/>
  <c r="AM1118" i="42"/>
  <c r="AM1117" i="42"/>
  <c r="AM1116" i="42"/>
  <c r="AM1115" i="42"/>
  <c r="AM1114" i="42"/>
  <c r="AM1113" i="42"/>
  <c r="AM1112" i="42"/>
  <c r="AM1111" i="42"/>
  <c r="AM1110" i="42"/>
  <c r="AM1109" i="42"/>
  <c r="AM1108" i="42"/>
  <c r="AM1107" i="42"/>
  <c r="AM1106" i="42"/>
  <c r="AM1105" i="42"/>
  <c r="AM1104" i="42"/>
  <c r="AM1103" i="42"/>
  <c r="AM1102" i="42"/>
  <c r="AM1101" i="42"/>
  <c r="AM1100" i="42"/>
  <c r="AM1099" i="42"/>
  <c r="AM1098" i="42"/>
  <c r="AM1097" i="42"/>
  <c r="AM1096" i="42"/>
  <c r="AM1095" i="42"/>
  <c r="AM1094" i="42"/>
  <c r="AM1093" i="42"/>
  <c r="AM1092" i="42"/>
  <c r="AM1091" i="42"/>
  <c r="AM1090" i="42"/>
  <c r="AM1089" i="42"/>
  <c r="AM1088" i="42"/>
  <c r="AM1087" i="42"/>
  <c r="AM1086" i="42"/>
  <c r="AM1085" i="42"/>
  <c r="AM1084" i="42"/>
  <c r="AM1083" i="42"/>
  <c r="AM1082" i="42"/>
  <c r="AM1081" i="42"/>
  <c r="AM1080" i="42"/>
  <c r="AM1079" i="42"/>
  <c r="AM1078" i="42"/>
  <c r="AM1077" i="42"/>
  <c r="AM1076" i="42"/>
  <c r="AM1075" i="42"/>
  <c r="AM1074" i="42"/>
  <c r="AM1073" i="42"/>
  <c r="AM1072" i="42"/>
  <c r="AM1071" i="42"/>
  <c r="AM1070" i="42"/>
  <c r="AM1069" i="42"/>
  <c r="AM1068" i="42"/>
  <c r="AM1067" i="42"/>
  <c r="AM1066" i="42"/>
  <c r="AM1065" i="42"/>
  <c r="AM1064" i="42"/>
  <c r="AM1063" i="42"/>
  <c r="AM1062" i="42"/>
  <c r="AM1061" i="42"/>
  <c r="AM1060" i="42"/>
  <c r="AM1059" i="42"/>
  <c r="AM1058" i="42"/>
  <c r="AM1057" i="42"/>
  <c r="AM1056" i="42"/>
  <c r="AM1055" i="42"/>
  <c r="AM1054" i="42"/>
  <c r="AM1053" i="42"/>
  <c r="AM1052" i="42"/>
  <c r="AM1051" i="42"/>
  <c r="AM1050" i="42"/>
  <c r="AM1049" i="42"/>
  <c r="AM1048" i="42"/>
  <c r="AM1047" i="42"/>
  <c r="AM1046" i="42"/>
  <c r="AM1045" i="42"/>
  <c r="AM1044" i="42"/>
  <c r="AM1043" i="42"/>
  <c r="AM1042" i="42"/>
  <c r="AM1041" i="42"/>
  <c r="AM1040" i="42"/>
  <c r="AM1039" i="42"/>
  <c r="AM1038" i="42"/>
  <c r="AM1037" i="42"/>
  <c r="AM1036" i="42"/>
  <c r="AM1035" i="42"/>
  <c r="AM1034" i="42"/>
  <c r="AM1033" i="42"/>
  <c r="AM1032" i="42"/>
  <c r="AM1031" i="42"/>
  <c r="AM1030" i="42"/>
  <c r="AM1029" i="42"/>
  <c r="AM1028" i="42"/>
  <c r="AM1027" i="42"/>
  <c r="AM1026" i="42"/>
  <c r="AM1025" i="42"/>
  <c r="AM1024" i="42"/>
  <c r="AM1023" i="42"/>
  <c r="AM1022" i="42"/>
  <c r="AM1021" i="42"/>
  <c r="AM1020" i="42"/>
  <c r="AM1019" i="42"/>
  <c r="AM1018" i="42"/>
  <c r="AM1017" i="42"/>
  <c r="AM1016" i="42"/>
  <c r="AM1015" i="42"/>
  <c r="AM1014" i="42"/>
  <c r="AM1013" i="42"/>
  <c r="AM1012" i="42"/>
  <c r="AM1011" i="42"/>
  <c r="AM1010" i="42"/>
  <c r="AM1009" i="42"/>
  <c r="AM1008" i="42"/>
  <c r="AM1007" i="42"/>
  <c r="AM1006" i="42"/>
  <c r="AM1005" i="42"/>
  <c r="AM1004" i="42"/>
  <c r="AM1003" i="42"/>
  <c r="AM1002" i="42"/>
  <c r="AM1001" i="42"/>
  <c r="AM1000" i="42"/>
  <c r="AM999" i="42"/>
  <c r="AM998" i="42"/>
  <c r="AM997" i="42"/>
  <c r="AM996" i="42"/>
  <c r="AM995" i="42"/>
  <c r="AM994" i="42"/>
  <c r="AM993" i="42"/>
  <c r="AM992" i="42"/>
  <c r="AM991" i="42"/>
  <c r="AM990" i="42"/>
  <c r="AM989" i="42"/>
  <c r="AM988" i="42"/>
  <c r="AM987" i="42"/>
  <c r="AM986" i="42"/>
  <c r="AM985" i="42"/>
  <c r="AM984" i="42"/>
  <c r="AM856" i="42"/>
  <c r="AM855" i="42"/>
  <c r="AM854" i="42"/>
  <c r="AM853" i="42"/>
  <c r="AM852" i="42"/>
  <c r="AM851" i="42"/>
  <c r="AM850" i="42"/>
  <c r="AM849" i="42"/>
  <c r="AM848" i="42"/>
  <c r="AM847" i="42"/>
  <c r="AM846" i="42"/>
  <c r="AM845" i="42"/>
  <c r="AM844" i="42"/>
  <c r="AM843" i="42"/>
  <c r="AM842" i="42"/>
  <c r="AM841" i="42"/>
  <c r="AM840" i="42"/>
  <c r="AM839" i="42"/>
  <c r="AM838" i="42"/>
  <c r="AM837" i="42"/>
  <c r="AM836" i="42"/>
  <c r="AM835" i="42"/>
  <c r="AM834" i="42"/>
  <c r="AM833" i="42"/>
  <c r="AM832" i="42"/>
  <c r="AM831" i="42"/>
  <c r="AM830" i="42"/>
  <c r="AM829" i="42"/>
  <c r="AM828" i="42"/>
  <c r="AM827" i="42"/>
  <c r="AM826" i="42"/>
  <c r="AM825" i="42"/>
  <c r="AM824" i="42"/>
  <c r="AM823" i="42"/>
  <c r="AM822" i="42"/>
  <c r="AM821" i="42"/>
  <c r="AM820" i="42"/>
  <c r="AM819" i="42"/>
  <c r="AM818" i="42"/>
  <c r="AM817" i="42"/>
  <c r="AM816" i="42"/>
  <c r="AM815" i="42"/>
  <c r="AM814" i="42"/>
  <c r="AM813" i="42"/>
  <c r="AM812" i="42"/>
  <c r="AM811" i="42"/>
  <c r="AM810" i="42"/>
  <c r="AM809" i="42"/>
  <c r="AM808" i="42"/>
  <c r="AM807" i="42"/>
  <c r="AM806" i="42"/>
  <c r="AM805" i="42"/>
  <c r="AM804" i="42"/>
  <c r="AM803" i="42"/>
  <c r="AM802" i="42"/>
  <c r="AM801" i="42"/>
  <c r="AM800" i="42"/>
  <c r="AM799" i="42"/>
  <c r="AM798" i="42"/>
  <c r="AM797" i="42"/>
  <c r="AM796" i="42"/>
  <c r="AM795" i="42"/>
  <c r="AM794" i="42"/>
  <c r="AM793" i="42"/>
  <c r="AM792" i="42"/>
  <c r="AM791" i="42"/>
  <c r="AM790" i="42"/>
  <c r="AM789" i="42"/>
  <c r="AM788" i="42"/>
  <c r="AM787" i="42"/>
  <c r="AM786" i="42"/>
  <c r="AM785" i="42"/>
  <c r="AM784" i="42"/>
  <c r="AM783" i="42"/>
  <c r="AM782" i="42"/>
  <c r="AM781" i="42"/>
  <c r="AM780" i="42"/>
  <c r="AM779" i="42"/>
  <c r="AM778" i="42"/>
  <c r="AM777" i="42"/>
  <c r="AM776" i="42"/>
  <c r="AM775" i="42"/>
  <c r="AM774" i="42"/>
  <c r="AM773" i="42"/>
  <c r="AM772" i="42"/>
  <c r="AM771" i="42"/>
  <c r="AM770" i="42"/>
  <c r="AM769" i="42"/>
  <c r="AM768" i="42"/>
  <c r="AM767" i="42"/>
  <c r="AM766" i="42"/>
  <c r="AM765" i="42"/>
  <c r="AM764" i="42"/>
  <c r="AM763" i="42"/>
  <c r="AM762" i="42"/>
  <c r="AM761" i="42"/>
  <c r="AM760" i="42"/>
  <c r="AM759" i="42"/>
  <c r="AM758" i="42"/>
  <c r="AM757" i="42"/>
  <c r="AM756" i="42"/>
  <c r="AM755" i="42"/>
  <c r="AM754" i="42"/>
  <c r="AM753" i="42"/>
  <c r="AM752" i="42"/>
  <c r="AM751" i="42"/>
  <c r="AM750" i="42"/>
  <c r="AM749" i="42"/>
  <c r="AM748" i="42"/>
  <c r="AM747" i="42"/>
  <c r="AM746" i="42"/>
  <c r="AM745" i="42"/>
  <c r="AM744" i="42"/>
  <c r="AM743" i="42"/>
  <c r="AM742" i="42"/>
  <c r="AM741" i="42"/>
  <c r="AM740" i="42"/>
  <c r="AM739" i="42"/>
  <c r="AM738" i="42"/>
  <c r="AM737" i="42"/>
  <c r="AM736" i="42"/>
  <c r="AM735" i="42"/>
  <c r="AM734" i="42"/>
  <c r="AM733" i="42"/>
  <c r="AM732" i="42"/>
  <c r="AM731" i="42"/>
  <c r="AM730" i="42"/>
  <c r="AM729" i="42"/>
  <c r="AM728" i="42"/>
  <c r="AM727" i="42"/>
  <c r="AM726" i="42"/>
  <c r="AM725" i="42"/>
  <c r="AM724" i="42"/>
  <c r="AM723" i="42"/>
  <c r="AM722" i="42"/>
  <c r="AM721" i="42"/>
  <c r="AM720" i="42"/>
  <c r="AM719" i="42"/>
  <c r="AM718" i="42"/>
  <c r="AM717" i="42"/>
  <c r="AM716" i="42"/>
  <c r="AM715" i="42"/>
  <c r="AM714" i="42"/>
  <c r="AM713" i="42"/>
  <c r="AM712" i="42"/>
  <c r="AM711" i="42"/>
  <c r="AM710" i="42"/>
  <c r="AM709" i="42"/>
  <c r="AM708" i="42"/>
  <c r="AM707" i="42"/>
  <c r="AM706" i="42"/>
  <c r="AM705" i="42"/>
  <c r="AM704" i="42"/>
  <c r="AM703" i="42"/>
  <c r="AM702" i="42"/>
  <c r="AM701" i="42"/>
  <c r="AM700" i="42"/>
  <c r="AM699" i="42"/>
  <c r="AM698" i="42"/>
  <c r="AM697" i="42"/>
  <c r="AM696" i="42"/>
  <c r="AM695" i="42"/>
  <c r="AM694" i="42"/>
  <c r="AM693" i="42"/>
  <c r="AM692" i="42"/>
  <c r="AM691" i="42"/>
  <c r="AM690" i="42"/>
  <c r="AM689" i="42"/>
  <c r="AM688" i="42"/>
  <c r="AM687" i="42"/>
  <c r="AM686" i="42"/>
  <c r="AM685" i="42"/>
  <c r="AM684" i="42"/>
  <c r="AM683" i="42"/>
  <c r="AM682" i="42"/>
  <c r="AM681" i="42"/>
  <c r="AM680" i="42"/>
  <c r="AM679" i="42"/>
  <c r="AM678" i="42"/>
  <c r="AM677" i="42"/>
  <c r="AM676" i="42"/>
  <c r="AM675" i="42"/>
  <c r="AM674" i="42"/>
  <c r="AM673" i="42"/>
  <c r="AM672" i="42"/>
  <c r="AM671" i="42"/>
  <c r="AM670" i="42"/>
  <c r="AM669" i="42"/>
  <c r="AM668" i="42"/>
  <c r="AM667" i="42"/>
  <c r="AM666" i="42"/>
  <c r="AM665" i="42"/>
  <c r="AM664" i="42"/>
  <c r="AM663" i="42"/>
  <c r="AM662" i="42"/>
  <c r="AM661" i="42"/>
  <c r="AM660" i="42"/>
  <c r="AM659" i="42"/>
  <c r="AM658" i="42"/>
  <c r="AM657" i="42"/>
  <c r="AM656" i="42"/>
  <c r="AM655" i="42"/>
  <c r="AM654" i="42"/>
  <c r="AM653" i="42"/>
  <c r="AM652" i="42"/>
  <c r="AM651" i="42"/>
  <c r="AM650" i="42"/>
  <c r="AM649" i="42"/>
  <c r="AM648" i="42"/>
  <c r="AM647" i="42"/>
  <c r="AM646" i="42"/>
  <c r="AM645" i="42"/>
  <c r="AM644" i="42"/>
  <c r="AM643" i="42"/>
  <c r="AM642" i="42"/>
  <c r="AM641" i="42"/>
  <c r="AM640" i="42"/>
  <c r="AM639" i="42"/>
  <c r="AM638" i="42"/>
  <c r="AM637" i="42"/>
  <c r="AM636" i="42"/>
  <c r="AM635" i="42"/>
  <c r="AM634" i="42"/>
  <c r="AM633" i="42"/>
  <c r="AM632" i="42"/>
  <c r="AM631" i="42"/>
  <c r="AM630" i="42"/>
  <c r="AM629" i="42"/>
  <c r="AM628" i="42"/>
  <c r="AM627" i="42"/>
  <c r="AM626" i="42"/>
  <c r="AM625" i="42"/>
  <c r="AM624" i="42"/>
  <c r="AM623" i="42"/>
  <c r="AM622" i="42"/>
  <c r="AM621" i="42"/>
  <c r="AM620" i="42"/>
  <c r="AM619" i="42"/>
  <c r="AM618" i="42"/>
  <c r="AM617" i="42"/>
  <c r="AM616" i="42"/>
  <c r="AM615" i="42"/>
  <c r="AM614" i="42"/>
  <c r="AM613" i="42"/>
  <c r="AM612" i="42"/>
  <c r="AM611" i="42"/>
  <c r="AM610" i="42"/>
  <c r="AM609" i="42"/>
  <c r="AM608" i="42"/>
  <c r="AM607" i="42"/>
  <c r="AM606" i="42"/>
  <c r="AM605" i="42"/>
  <c r="AM604" i="42"/>
  <c r="AM603" i="42"/>
  <c r="AM602" i="42"/>
  <c r="AM601" i="42"/>
  <c r="AM600" i="42"/>
  <c r="AM599" i="42"/>
  <c r="AM598" i="42"/>
  <c r="AM597" i="42"/>
  <c r="AM596" i="42"/>
  <c r="AM595" i="42"/>
  <c r="AM594" i="42"/>
  <c r="AM593" i="42"/>
  <c r="AM592" i="42"/>
  <c r="AM591" i="42"/>
  <c r="AM590" i="42"/>
  <c r="AM589" i="42"/>
  <c r="AM588" i="42"/>
  <c r="AM587" i="42"/>
  <c r="AM586" i="42"/>
  <c r="AM585" i="42"/>
  <c r="AM584" i="42"/>
  <c r="AM583" i="42"/>
  <c r="AM582" i="42"/>
  <c r="AM581" i="42"/>
  <c r="AM580" i="42"/>
  <c r="AM579" i="42"/>
  <c r="AM578" i="42"/>
  <c r="AM577" i="42"/>
  <c r="AM576" i="42"/>
  <c r="AM575" i="42"/>
  <c r="AM574" i="42"/>
  <c r="AM573" i="42"/>
  <c r="AM572" i="42"/>
  <c r="AM571" i="42"/>
  <c r="AM570" i="42"/>
  <c r="AM569" i="42"/>
  <c r="AM568" i="42"/>
  <c r="AM567" i="42"/>
  <c r="AM566" i="42"/>
  <c r="AM565" i="42"/>
  <c r="AM564" i="42"/>
  <c r="AM563" i="42"/>
  <c r="AM562" i="42"/>
  <c r="AM561" i="42"/>
  <c r="AM560" i="42"/>
  <c r="AM559" i="42"/>
  <c r="AM558" i="42"/>
  <c r="AM557" i="42"/>
  <c r="AM429" i="42"/>
  <c r="AM428" i="42"/>
  <c r="AM427" i="42"/>
  <c r="AM426" i="42"/>
  <c r="AM425" i="42"/>
  <c r="AM424" i="42"/>
  <c r="AM423" i="42"/>
  <c r="AM422" i="42"/>
  <c r="AM421" i="42"/>
  <c r="AM420" i="42"/>
  <c r="AM419" i="42"/>
  <c r="AM418" i="42"/>
  <c r="AM417" i="42"/>
  <c r="AM416" i="42"/>
  <c r="AM415" i="42"/>
  <c r="AM414" i="42"/>
  <c r="AM413" i="42"/>
  <c r="AM412" i="42"/>
  <c r="AM411" i="42"/>
  <c r="AM410" i="42"/>
  <c r="AM409" i="42"/>
  <c r="AM408" i="42"/>
  <c r="AM407" i="42"/>
  <c r="AM406" i="42"/>
  <c r="AM405" i="42"/>
  <c r="AM404" i="42"/>
  <c r="AM403" i="42"/>
  <c r="AM402" i="42"/>
  <c r="AM401" i="42"/>
  <c r="AM400" i="42"/>
  <c r="AM399" i="42"/>
  <c r="AM398" i="42"/>
  <c r="AM397" i="42"/>
  <c r="AM396" i="42"/>
  <c r="AM395" i="42"/>
  <c r="AM394" i="42"/>
  <c r="AM393" i="42"/>
  <c r="AM392" i="42"/>
  <c r="AM391" i="42"/>
  <c r="AM390" i="42"/>
  <c r="AM389" i="42"/>
  <c r="AM388" i="42"/>
  <c r="AM387" i="42"/>
  <c r="AM386" i="42"/>
  <c r="AM385" i="42"/>
  <c r="AM384" i="42"/>
  <c r="AM383" i="42"/>
  <c r="AM382" i="42"/>
  <c r="AM381" i="42"/>
  <c r="AM380" i="42"/>
  <c r="AM379" i="42"/>
  <c r="AM378" i="42"/>
  <c r="AM377" i="42"/>
  <c r="AM376" i="42"/>
  <c r="AM375" i="42"/>
  <c r="AM374" i="42"/>
  <c r="AM373" i="42"/>
  <c r="AM372" i="42"/>
  <c r="AM371" i="42"/>
  <c r="AM370" i="42"/>
  <c r="AM369" i="42"/>
  <c r="AM368" i="42"/>
  <c r="AM367" i="42"/>
  <c r="AM366" i="42"/>
  <c r="AM365" i="42"/>
  <c r="AM364" i="42"/>
  <c r="AM363" i="42"/>
  <c r="AM362" i="42"/>
  <c r="AM361" i="42"/>
  <c r="AM360" i="42"/>
  <c r="AM359" i="42"/>
  <c r="AM358" i="42"/>
  <c r="AM357" i="42"/>
  <c r="AM356" i="42"/>
  <c r="AM355" i="42"/>
  <c r="AM354" i="42"/>
  <c r="AM353" i="42"/>
  <c r="AM352" i="42"/>
  <c r="AM351" i="42"/>
  <c r="AM350" i="42"/>
  <c r="AM349" i="42"/>
  <c r="AM348" i="42"/>
  <c r="AM347" i="42"/>
  <c r="AM346" i="42"/>
  <c r="AM345" i="42"/>
  <c r="AM344" i="42"/>
  <c r="AM343" i="42"/>
  <c r="AM342" i="42"/>
  <c r="AM341" i="42"/>
  <c r="AM340" i="42"/>
  <c r="AM339" i="42"/>
  <c r="AM338" i="42"/>
  <c r="AM337" i="42"/>
  <c r="AM336" i="42"/>
  <c r="AM335" i="42"/>
  <c r="AM334" i="42"/>
  <c r="AM333" i="42"/>
  <c r="AM332" i="42"/>
  <c r="AM331" i="42"/>
  <c r="AM330" i="42"/>
  <c r="AM329" i="42"/>
  <c r="AM328" i="42"/>
  <c r="AM327" i="42"/>
  <c r="AM326" i="42"/>
  <c r="AM325" i="42"/>
  <c r="AM324" i="42"/>
  <c r="AM323" i="42"/>
  <c r="AM322" i="42"/>
  <c r="AM321" i="42"/>
  <c r="AM320" i="42"/>
  <c r="AM319" i="42"/>
  <c r="AM318" i="42"/>
  <c r="AM317" i="42"/>
  <c r="AM316" i="42"/>
  <c r="AM315" i="42"/>
  <c r="AM314" i="42"/>
  <c r="AM313" i="42"/>
  <c r="AM312" i="42"/>
  <c r="AM311" i="42"/>
  <c r="AM310" i="42"/>
  <c r="AM309" i="42"/>
  <c r="AM308" i="42"/>
  <c r="AM307" i="42"/>
  <c r="AM306" i="42"/>
  <c r="AM305" i="42"/>
  <c r="AM304" i="42"/>
  <c r="AM303" i="42"/>
  <c r="AM302" i="42"/>
  <c r="AM301" i="42"/>
  <c r="AM300" i="42"/>
  <c r="AM299" i="42"/>
  <c r="AM298" i="42"/>
  <c r="AM297" i="42"/>
  <c r="AM296" i="42"/>
  <c r="AM295" i="42"/>
  <c r="AM294" i="42"/>
  <c r="AM293" i="42"/>
  <c r="AM292" i="42"/>
  <c r="AM291" i="42"/>
  <c r="AM290" i="42"/>
  <c r="AM289" i="42"/>
  <c r="AM288" i="42"/>
  <c r="AM287" i="42"/>
  <c r="AM286" i="42"/>
  <c r="AM285" i="42"/>
  <c r="AM284" i="42"/>
  <c r="AM283" i="42"/>
  <c r="AM282" i="42"/>
  <c r="AM281" i="42"/>
  <c r="AM280" i="42"/>
  <c r="AM279" i="42"/>
  <c r="AM278" i="42"/>
  <c r="AM277" i="42"/>
  <c r="AM276" i="42"/>
  <c r="AM275" i="42"/>
  <c r="AM274" i="42"/>
  <c r="AM273" i="42"/>
  <c r="AM272" i="42"/>
  <c r="AM271" i="42"/>
  <c r="AM270" i="42"/>
  <c r="AM269" i="42"/>
  <c r="AM268" i="42"/>
  <c r="AM267" i="42"/>
  <c r="AM266" i="42"/>
  <c r="AM265" i="42"/>
  <c r="AM264" i="42"/>
  <c r="AM263" i="42"/>
  <c r="AM262" i="42"/>
  <c r="AM261" i="42"/>
  <c r="AM260" i="42"/>
  <c r="AM259" i="42"/>
  <c r="AM258" i="42"/>
  <c r="AM257" i="42"/>
  <c r="AM256" i="42"/>
  <c r="AM255" i="42"/>
  <c r="AM254" i="42"/>
  <c r="AM253" i="42"/>
  <c r="AM252" i="42"/>
  <c r="AM251" i="42"/>
  <c r="AM250" i="42"/>
  <c r="AM249" i="42"/>
  <c r="AM248" i="42"/>
  <c r="AM247" i="42"/>
  <c r="AM246" i="42"/>
  <c r="AM245" i="42"/>
  <c r="AM244" i="42"/>
  <c r="AM243" i="42"/>
  <c r="AM242" i="42"/>
  <c r="AM241" i="42"/>
  <c r="AM240" i="42"/>
  <c r="AM239" i="42"/>
  <c r="AM238" i="42"/>
  <c r="AM237" i="42"/>
  <c r="AM236" i="42"/>
  <c r="AM235" i="42"/>
  <c r="AM234" i="42"/>
  <c r="AM233" i="42"/>
  <c r="AM232" i="42"/>
  <c r="AM231" i="42"/>
  <c r="AM230" i="42"/>
  <c r="AM229" i="42"/>
  <c r="AM228" i="42"/>
  <c r="AM227" i="42"/>
  <c r="AM226" i="42"/>
  <c r="AM225" i="42"/>
  <c r="AM224" i="42"/>
  <c r="AM223" i="42"/>
  <c r="AM222" i="42"/>
  <c r="AM221" i="42"/>
  <c r="AM220" i="42"/>
  <c r="AM219" i="42"/>
  <c r="AM218" i="42"/>
  <c r="AM217" i="42"/>
  <c r="AM216" i="42"/>
  <c r="AM215" i="42"/>
  <c r="AM214" i="42"/>
  <c r="AM213" i="42"/>
  <c r="AM212" i="42"/>
  <c r="AM211" i="42"/>
  <c r="AM210" i="42"/>
  <c r="AM209" i="42"/>
  <c r="AM208" i="42"/>
  <c r="AM207" i="42"/>
  <c r="AM206" i="42"/>
  <c r="AM205" i="42"/>
  <c r="AM204" i="42"/>
  <c r="AM203" i="42"/>
  <c r="AM202" i="42"/>
  <c r="AM201" i="42"/>
  <c r="AM200" i="42"/>
  <c r="AM199" i="42"/>
  <c r="AM198" i="42"/>
  <c r="AM197" i="42"/>
  <c r="AM196" i="42"/>
  <c r="AM195" i="42"/>
  <c r="AM194" i="42"/>
  <c r="AM193" i="42"/>
  <c r="AM192" i="42"/>
  <c r="AM191" i="42"/>
  <c r="AM190" i="42"/>
  <c r="AM189" i="42"/>
  <c r="AM188" i="42"/>
  <c r="AM187" i="42"/>
  <c r="AM186" i="42"/>
  <c r="AM185" i="42"/>
  <c r="AM184" i="42"/>
  <c r="AM183" i="42"/>
  <c r="AM182" i="42"/>
  <c r="AM181" i="42"/>
  <c r="AM180" i="42"/>
  <c r="AM179" i="42"/>
  <c r="AM178" i="42"/>
  <c r="AM177" i="42"/>
  <c r="AM176" i="42"/>
  <c r="AM175" i="42"/>
  <c r="AM174" i="42"/>
  <c r="AM173" i="42"/>
  <c r="AM172" i="42"/>
  <c r="AM171" i="42"/>
  <c r="AM170" i="42"/>
  <c r="AM169" i="42"/>
  <c r="AM168" i="42"/>
  <c r="AM167" i="42"/>
  <c r="AM166" i="42"/>
  <c r="AM165" i="42"/>
  <c r="AM164" i="42"/>
  <c r="AM163" i="42"/>
  <c r="AM162" i="42"/>
  <c r="AM161" i="42"/>
  <c r="AM160" i="42"/>
  <c r="AM159" i="42"/>
  <c r="AM158" i="42"/>
  <c r="AM157" i="42"/>
  <c r="AM156" i="42"/>
  <c r="AM155" i="42"/>
  <c r="AM154" i="42"/>
  <c r="AM153" i="42"/>
  <c r="AM152" i="42"/>
  <c r="AM151" i="42"/>
  <c r="AM150" i="42"/>
  <c r="AM149" i="42"/>
  <c r="AM148" i="42"/>
  <c r="AM147" i="42"/>
  <c r="AM146" i="42"/>
  <c r="AM145" i="42"/>
  <c r="AM144" i="42"/>
  <c r="AM143" i="42"/>
  <c r="AM142" i="42"/>
  <c r="AM141" i="42"/>
  <c r="AM140" i="42"/>
  <c r="AM139" i="42"/>
  <c r="AM138" i="42"/>
  <c r="AM137" i="42"/>
  <c r="AM136" i="42"/>
  <c r="AM135" i="42"/>
  <c r="AM134" i="42"/>
  <c r="AM133" i="42"/>
  <c r="AM132" i="42"/>
  <c r="AM131" i="42"/>
  <c r="AM130" i="42"/>
  <c r="E3545" i="42"/>
  <c r="AM3545" i="42" s="1"/>
  <c r="E3544" i="42"/>
  <c r="AM3544" i="42" s="1"/>
  <c r="E3543" i="42"/>
  <c r="AM3543" i="42" s="1"/>
  <c r="E3542" i="42"/>
  <c r="AM3542" i="42" s="1"/>
  <c r="E3541" i="42"/>
  <c r="AM3541" i="42" s="1"/>
  <c r="E3540" i="42"/>
  <c r="AM3540" i="42" s="1"/>
  <c r="E3539" i="42"/>
  <c r="AM3539" i="42" s="1"/>
  <c r="E3538" i="42"/>
  <c r="AM3538" i="42" s="1"/>
  <c r="E3537" i="42"/>
  <c r="AM3537" i="42" s="1"/>
  <c r="E3536" i="42"/>
  <c r="AM3536" i="42" s="1"/>
  <c r="E3535" i="42"/>
  <c r="AM3535" i="42" s="1"/>
  <c r="E3534" i="42"/>
  <c r="AM3534" i="42" s="1"/>
  <c r="E3533" i="42"/>
  <c r="AM3533" i="42" s="1"/>
  <c r="E3532" i="42"/>
  <c r="AM3532" i="42" s="1"/>
  <c r="E3531" i="42"/>
  <c r="AM3531" i="42" s="1"/>
  <c r="E3530" i="42"/>
  <c r="AM3530" i="42" s="1"/>
  <c r="E3529" i="42"/>
  <c r="AM3529" i="42" s="1"/>
  <c r="E3528" i="42"/>
  <c r="AM3528" i="42" s="1"/>
  <c r="E3527" i="42"/>
  <c r="AM3527" i="42" s="1"/>
  <c r="E3526" i="42"/>
  <c r="AM3526" i="42" s="1"/>
  <c r="E3525" i="42"/>
  <c r="AM3525" i="42" s="1"/>
  <c r="E3524" i="42"/>
  <c r="AM3524" i="42" s="1"/>
  <c r="E3523" i="42"/>
  <c r="AM3523" i="42" s="1"/>
  <c r="E3522" i="42"/>
  <c r="AM3522" i="42" s="1"/>
  <c r="E3521" i="42"/>
  <c r="AM3521" i="42" s="1"/>
  <c r="E3520" i="42"/>
  <c r="AM3520" i="42" s="1"/>
  <c r="E3519" i="42"/>
  <c r="AM3519" i="42" s="1"/>
  <c r="E3518" i="42"/>
  <c r="AM3518" i="42" s="1"/>
  <c r="E3517" i="42"/>
  <c r="AM3517" i="42" s="1"/>
  <c r="E3516" i="42"/>
  <c r="AM3516" i="42" s="1"/>
  <c r="E3515" i="42"/>
  <c r="AM3515" i="42" s="1"/>
  <c r="E3514" i="42"/>
  <c r="AM3514" i="42" s="1"/>
  <c r="E3513" i="42"/>
  <c r="AM3513" i="42" s="1"/>
  <c r="E3512" i="42"/>
  <c r="AM3512" i="42" s="1"/>
  <c r="E3511" i="42"/>
  <c r="AM3511" i="42" s="1"/>
  <c r="E3510" i="42"/>
  <c r="AM3510" i="42" s="1"/>
  <c r="E3509" i="42"/>
  <c r="AM3509" i="42" s="1"/>
  <c r="E3508" i="42"/>
  <c r="AM3508" i="42" s="1"/>
  <c r="E3507" i="42"/>
  <c r="AM3507" i="42" s="1"/>
  <c r="E3506" i="42"/>
  <c r="AM3506" i="42" s="1"/>
  <c r="E3505" i="42"/>
  <c r="AM3505" i="42" s="1"/>
  <c r="E3504" i="42"/>
  <c r="AM3504" i="42" s="1"/>
  <c r="E3503" i="42"/>
  <c r="AM3503" i="42" s="1"/>
  <c r="E3502" i="42"/>
  <c r="AM3502" i="42" s="1"/>
  <c r="E3501" i="42"/>
  <c r="AM3501" i="42" s="1"/>
  <c r="E3500" i="42"/>
  <c r="AM3500" i="42" s="1"/>
  <c r="E3499" i="42"/>
  <c r="AM3499" i="42" s="1"/>
  <c r="E3498" i="42"/>
  <c r="AM3498" i="42" s="1"/>
  <c r="E3497" i="42"/>
  <c r="AM3497" i="42" s="1"/>
  <c r="E3496" i="42"/>
  <c r="AM3496" i="42" s="1"/>
  <c r="E3495" i="42"/>
  <c r="AM3495" i="42" s="1"/>
  <c r="E3494" i="42"/>
  <c r="AM3494" i="42" s="1"/>
  <c r="E3493" i="42"/>
  <c r="AM3493" i="42" s="1"/>
  <c r="E3492" i="42"/>
  <c r="AM3492" i="42" s="1"/>
  <c r="E3491" i="42"/>
  <c r="AM3491" i="42" s="1"/>
  <c r="E3490" i="42"/>
  <c r="AM3490" i="42" s="1"/>
  <c r="E3489" i="42"/>
  <c r="AM3489" i="42" s="1"/>
  <c r="E3488" i="42"/>
  <c r="AM3488" i="42" s="1"/>
  <c r="E3487" i="42"/>
  <c r="AM3487" i="42" s="1"/>
  <c r="E3486" i="42"/>
  <c r="AM3486" i="42" s="1"/>
  <c r="E3485" i="42"/>
  <c r="AM3485" i="42" s="1"/>
  <c r="E3484" i="42"/>
  <c r="AM3484" i="42" s="1"/>
  <c r="E3483" i="42"/>
  <c r="AM3483" i="42" s="1"/>
  <c r="E3482" i="42"/>
  <c r="AM3482" i="42" s="1"/>
  <c r="E3481" i="42"/>
  <c r="AM3481" i="42" s="1"/>
  <c r="E3480" i="42"/>
  <c r="AM3480" i="42" s="1"/>
  <c r="E3479" i="42"/>
  <c r="AM3479" i="42" s="1"/>
  <c r="E3478" i="42"/>
  <c r="AM3478" i="42" s="1"/>
  <c r="E3477" i="42"/>
  <c r="AM3477" i="42" s="1"/>
  <c r="E3476" i="42"/>
  <c r="AM3476" i="42" s="1"/>
  <c r="E3475" i="42"/>
  <c r="AM3475" i="42" s="1"/>
  <c r="E3474" i="42"/>
  <c r="AM3474" i="42" s="1"/>
  <c r="E3473" i="42"/>
  <c r="AM3473" i="42" s="1"/>
  <c r="E3472" i="42"/>
  <c r="AM3472" i="42" s="1"/>
  <c r="E3471" i="42"/>
  <c r="AM3471" i="42" s="1"/>
  <c r="E3470" i="42"/>
  <c r="AM3470" i="42" s="1"/>
  <c r="E3469" i="42"/>
  <c r="AM3469" i="42" s="1"/>
  <c r="E3468" i="42"/>
  <c r="AM3468" i="42" s="1"/>
  <c r="E3467" i="42"/>
  <c r="AM3467" i="42" s="1"/>
  <c r="E3466" i="42"/>
  <c r="AM3466" i="42" s="1"/>
  <c r="E3465" i="42"/>
  <c r="AM3465" i="42" s="1"/>
  <c r="E3464" i="42"/>
  <c r="AM3464" i="42" s="1"/>
  <c r="E3463" i="42"/>
  <c r="AM3463" i="42" s="1"/>
  <c r="E3462" i="42"/>
  <c r="AM3462" i="42" s="1"/>
  <c r="E3461" i="42"/>
  <c r="AM3461" i="42" s="1"/>
  <c r="E3460" i="42"/>
  <c r="AM3460" i="42" s="1"/>
  <c r="E3459" i="42"/>
  <c r="AM3459" i="42" s="1"/>
  <c r="E3458" i="42"/>
  <c r="AM3458" i="42" s="1"/>
  <c r="E3457" i="42"/>
  <c r="AM3457" i="42" s="1"/>
  <c r="E3456" i="42"/>
  <c r="AM3456" i="42" s="1"/>
  <c r="E3455" i="42"/>
  <c r="AM3455" i="42" s="1"/>
  <c r="E3454" i="42"/>
  <c r="AM3454" i="42" s="1"/>
  <c r="E3453" i="42"/>
  <c r="AM3453" i="42" s="1"/>
  <c r="E3452" i="42"/>
  <c r="AM3452" i="42" s="1"/>
  <c r="E3451" i="42"/>
  <c r="AM3451" i="42" s="1"/>
  <c r="E3450" i="42"/>
  <c r="AM3450" i="42" s="1"/>
  <c r="E3449" i="42"/>
  <c r="AM3449" i="42" s="1"/>
  <c r="E3448" i="42"/>
  <c r="AM3448" i="42" s="1"/>
  <c r="E3447" i="42"/>
  <c r="AM3447" i="42" s="1"/>
  <c r="E3446" i="42"/>
  <c r="AM3446" i="42" s="1"/>
  <c r="E3445" i="42"/>
  <c r="AM3445" i="42" s="1"/>
  <c r="E3444" i="42"/>
  <c r="AM3444" i="42" s="1"/>
  <c r="E3443" i="42"/>
  <c r="AM3443" i="42" s="1"/>
  <c r="E3442" i="42"/>
  <c r="AM3442" i="42" s="1"/>
  <c r="E3441" i="42"/>
  <c r="AM3441" i="42" s="1"/>
  <c r="E3440" i="42"/>
  <c r="AM3440" i="42" s="1"/>
  <c r="E3439" i="42"/>
  <c r="AM3439" i="42" s="1"/>
  <c r="E3438" i="42"/>
  <c r="AM3438" i="42" s="1"/>
  <c r="E3437" i="42"/>
  <c r="AM3437" i="42" s="1"/>
  <c r="E3436" i="42"/>
  <c r="AM3436" i="42" s="1"/>
  <c r="E3435" i="42"/>
  <c r="AM3435" i="42" s="1"/>
  <c r="E3434" i="42"/>
  <c r="AM3434" i="42" s="1"/>
  <c r="E3433" i="42"/>
  <c r="AM3433" i="42" s="1"/>
  <c r="E3432" i="42"/>
  <c r="AM3432" i="42" s="1"/>
  <c r="E3431" i="42"/>
  <c r="AM3431" i="42" s="1"/>
  <c r="E3430" i="42"/>
  <c r="AM3430" i="42" s="1"/>
  <c r="E3429" i="42"/>
  <c r="AM3429" i="42" s="1"/>
  <c r="E3428" i="42"/>
  <c r="AM3428" i="42" s="1"/>
  <c r="E3427" i="42"/>
  <c r="AM3427" i="42" s="1"/>
  <c r="E3426" i="42"/>
  <c r="AM3426" i="42" s="1"/>
  <c r="E3425" i="42"/>
  <c r="AM3425" i="42" s="1"/>
  <c r="E3424" i="42"/>
  <c r="AM3424" i="42" s="1"/>
  <c r="E3423" i="42"/>
  <c r="AM3423" i="42" s="1"/>
  <c r="E3422" i="42"/>
  <c r="AM3422" i="42" s="1"/>
  <c r="E3421" i="42"/>
  <c r="AM3421" i="42" s="1"/>
  <c r="E3420" i="42"/>
  <c r="AM3420" i="42" s="1"/>
  <c r="E3419" i="42"/>
  <c r="AM3419" i="42" s="1"/>
  <c r="B182" i="34" l="1"/>
  <c r="B183" i="34"/>
  <c r="B184" i="34"/>
  <c r="B185" i="34"/>
  <c r="B186" i="34"/>
  <c r="B171" i="34"/>
  <c r="B187" i="34"/>
  <c r="B172" i="34"/>
  <c r="B188" i="34"/>
  <c r="B189" i="34"/>
  <c r="B173" i="34"/>
  <c r="B174" i="34"/>
  <c r="B170" i="34"/>
  <c r="B175" i="34"/>
  <c r="B176" i="34"/>
  <c r="B177" i="34"/>
  <c r="B178" i="34"/>
  <c r="B179" i="34"/>
  <c r="B180" i="34"/>
  <c r="B181" i="34"/>
  <c r="J3645" i="42"/>
  <c r="J3644" i="42"/>
  <c r="J3643" i="42"/>
  <c r="J3642" i="42"/>
  <c r="J3637" i="42"/>
  <c r="J3629" i="42"/>
  <c r="J3621" i="42"/>
  <c r="J3613" i="42"/>
  <c r="J3605" i="42"/>
  <c r="J3597" i="42"/>
  <c r="J3589" i="42"/>
  <c r="J3581" i="42"/>
  <c r="J3636" i="42"/>
  <c r="J3628" i="42"/>
  <c r="J3620" i="42"/>
  <c r="J3612" i="42"/>
  <c r="J3604" i="42"/>
  <c r="J3596" i="42"/>
  <c r="J3588" i="42"/>
  <c r="J3580" i="42"/>
  <c r="J3635" i="42"/>
  <c r="J3627" i="42"/>
  <c r="J3619" i="42"/>
  <c r="J3611" i="42"/>
  <c r="J3603" i="42"/>
  <c r="J3595" i="42"/>
  <c r="J3587" i="42"/>
  <c r="J3579" i="42"/>
  <c r="J3571" i="42"/>
  <c r="J3634" i="42"/>
  <c r="J3626" i="42"/>
  <c r="J3618" i="42"/>
  <c r="J3610" i="42"/>
  <c r="J3602" i="42"/>
  <c r="J3641" i="42"/>
  <c r="J3633" i="42"/>
  <c r="J3625" i="42"/>
  <c r="J3617" i="42"/>
  <c r="J3609" i="42"/>
  <c r="J3601" i="42"/>
  <c r="J3593" i="42"/>
  <c r="J3585" i="42"/>
  <c r="J3577" i="42"/>
  <c r="J3639" i="42"/>
  <c r="J3631" i="42"/>
  <c r="J3623" i="42"/>
  <c r="J3615" i="42"/>
  <c r="J3607" i="42"/>
  <c r="J3599" i="42"/>
  <c r="J3591" i="42"/>
  <c r="J3583" i="42"/>
  <c r="J3575" i="42"/>
  <c r="J3638" i="42"/>
  <c r="J3630" i="42"/>
  <c r="J3622" i="42"/>
  <c r="J3614" i="42"/>
  <c r="J3606" i="42"/>
  <c r="J3598" i="42"/>
  <c r="J3590" i="42"/>
  <c r="J3582" i="42"/>
  <c r="J3574" i="42"/>
  <c r="J3586" i="42"/>
  <c r="J3570" i="42"/>
  <c r="J3567" i="42"/>
  <c r="J3559" i="42"/>
  <c r="J3551" i="42"/>
  <c r="J3544" i="42"/>
  <c r="J3540" i="42"/>
  <c r="J3536" i="42"/>
  <c r="J3532" i="42"/>
  <c r="J3528" i="42"/>
  <c r="J3524" i="42"/>
  <c r="J3520" i="42"/>
  <c r="J3516" i="42"/>
  <c r="J3512" i="42"/>
  <c r="J3508" i="42"/>
  <c r="J3584" i="42"/>
  <c r="J3566" i="42"/>
  <c r="J3558" i="42"/>
  <c r="J3550" i="42"/>
  <c r="J3640" i="42"/>
  <c r="J3578" i="42"/>
  <c r="J3573" i="42"/>
  <c r="J3565" i="42"/>
  <c r="J3557" i="42"/>
  <c r="J3549" i="42"/>
  <c r="J3543" i="42"/>
  <c r="J3539" i="42"/>
  <c r="J3535" i="42"/>
  <c r="J3531" i="42"/>
  <c r="J3527" i="42"/>
  <c r="J3523" i="42"/>
  <c r="J3519" i="42"/>
  <c r="J3515" i="42"/>
  <c r="J3511" i="42"/>
  <c r="J3507" i="42"/>
  <c r="J3632" i="42"/>
  <c r="J3576" i="42"/>
  <c r="J3564" i="42"/>
  <c r="J3556" i="42"/>
  <c r="J3548" i="42"/>
  <c r="J3624" i="42"/>
  <c r="J3563" i="42"/>
  <c r="J3608" i="42"/>
  <c r="J3594" i="42"/>
  <c r="J3569" i="42"/>
  <c r="J3561" i="42"/>
  <c r="J3553" i="42"/>
  <c r="J3546" i="42"/>
  <c r="J3545" i="42"/>
  <c r="J3541" i="42"/>
  <c r="J3537" i="42"/>
  <c r="J3533" i="42"/>
  <c r="J3529" i="42"/>
  <c r="J3525" i="42"/>
  <c r="J3562" i="42"/>
  <c r="J3555" i="42"/>
  <c r="J3538" i="42"/>
  <c r="J3517" i="42"/>
  <c r="J3514" i="42"/>
  <c r="J3506" i="42"/>
  <c r="J3502" i="42"/>
  <c r="J3498" i="42"/>
  <c r="J3494" i="42"/>
  <c r="J3490" i="42"/>
  <c r="J3486" i="42"/>
  <c r="J3482" i="42"/>
  <c r="J3478" i="42"/>
  <c r="J3474" i="42"/>
  <c r="J3470" i="42"/>
  <c r="J3466" i="42"/>
  <c r="J3462" i="42"/>
  <c r="J3458" i="42"/>
  <c r="J3530" i="42"/>
  <c r="J3521" i="42"/>
  <c r="J3518" i="42"/>
  <c r="J3560" i="42"/>
  <c r="J3547" i="42"/>
  <c r="J3542" i="42"/>
  <c r="J3505" i="42"/>
  <c r="J3501" i="42"/>
  <c r="J3497" i="42"/>
  <c r="J3493" i="42"/>
  <c r="J3489" i="42"/>
  <c r="J3485" i="42"/>
  <c r="J3481" i="42"/>
  <c r="J3477" i="42"/>
  <c r="J3473" i="42"/>
  <c r="J3469" i="42"/>
  <c r="J3465" i="42"/>
  <c r="J3461" i="42"/>
  <c r="J3457" i="42"/>
  <c r="J3616" i="42"/>
  <c r="J3522" i="42"/>
  <c r="J3509" i="42"/>
  <c r="J3600" i="42"/>
  <c r="J3552" i="42"/>
  <c r="J3513" i="42"/>
  <c r="J3510" i="42"/>
  <c r="J3503" i="42"/>
  <c r="J3492" i="42"/>
  <c r="J3487" i="42"/>
  <c r="J3476" i="42"/>
  <c r="J3471" i="42"/>
  <c r="J3460" i="42"/>
  <c r="J3455" i="42"/>
  <c r="J3451" i="42"/>
  <c r="J3447" i="42"/>
  <c r="J3443" i="42"/>
  <c r="J3439" i="42"/>
  <c r="J3435" i="42"/>
  <c r="J3431" i="42"/>
  <c r="J3427" i="42"/>
  <c r="J3423" i="42"/>
  <c r="J3419" i="42"/>
  <c r="J3592" i="42"/>
  <c r="J3534" i="42"/>
  <c r="J3496" i="42"/>
  <c r="J3491" i="42"/>
  <c r="J3480" i="42"/>
  <c r="J3475" i="42"/>
  <c r="J3464" i="42"/>
  <c r="J3459" i="42"/>
  <c r="J3454" i="42"/>
  <c r="J3450" i="42"/>
  <c r="J3446" i="42"/>
  <c r="J3442" i="42"/>
  <c r="J3438" i="42"/>
  <c r="J3434" i="42"/>
  <c r="J3430" i="42"/>
  <c r="J3426" i="42"/>
  <c r="J3422" i="42"/>
  <c r="J3568" i="42"/>
  <c r="J3526" i="42"/>
  <c r="J3572" i="42"/>
  <c r="J3500" i="42"/>
  <c r="J3495" i="42"/>
  <c r="J3484" i="42"/>
  <c r="J3479" i="42"/>
  <c r="J3468" i="42"/>
  <c r="J3463" i="42"/>
  <c r="J3453" i="42"/>
  <c r="J3449" i="42"/>
  <c r="J3445" i="42"/>
  <c r="J3441" i="42"/>
  <c r="J3437" i="42"/>
  <c r="J3433" i="42"/>
  <c r="J3429" i="42"/>
  <c r="J3425" i="42"/>
  <c r="J3421" i="42"/>
  <c r="J3554" i="42"/>
  <c r="J3504" i="42"/>
  <c r="J3499" i="42"/>
  <c r="J3488" i="42"/>
  <c r="J3483" i="42"/>
  <c r="J3472" i="42"/>
  <c r="J3467" i="42"/>
  <c r="J3456" i="42"/>
  <c r="J3452" i="42"/>
  <c r="J3448" i="42"/>
  <c r="J3444" i="42"/>
  <c r="J3440" i="42"/>
  <c r="J3436" i="42"/>
  <c r="J3432" i="42"/>
  <c r="J3428" i="42"/>
  <c r="J3424" i="42"/>
  <c r="J3420" i="42"/>
  <c r="R3645" i="42"/>
  <c r="R3644" i="42"/>
  <c r="R3643" i="42"/>
  <c r="R3637" i="42"/>
  <c r="R3629" i="42"/>
  <c r="R3621" i="42"/>
  <c r="R3613" i="42"/>
  <c r="R3605" i="42"/>
  <c r="R3597" i="42"/>
  <c r="R3589" i="42"/>
  <c r="R3581" i="42"/>
  <c r="R3573" i="42"/>
  <c r="R3636" i="42"/>
  <c r="R3628" i="42"/>
  <c r="R3620" i="42"/>
  <c r="R3612" i="42"/>
  <c r="R3604" i="42"/>
  <c r="R3596" i="42"/>
  <c r="R3588" i="42"/>
  <c r="R3580" i="42"/>
  <c r="R3635" i="42"/>
  <c r="R3627" i="42"/>
  <c r="R3619" i="42"/>
  <c r="R3611" i="42"/>
  <c r="R3603" i="42"/>
  <c r="R3595" i="42"/>
  <c r="R3587" i="42"/>
  <c r="R3579" i="42"/>
  <c r="R3571" i="42"/>
  <c r="R3634" i="42"/>
  <c r="R3626" i="42"/>
  <c r="R3618" i="42"/>
  <c r="R3610" i="42"/>
  <c r="R3602" i="42"/>
  <c r="R3641" i="42"/>
  <c r="R3633" i="42"/>
  <c r="R3625" i="42"/>
  <c r="R3617" i="42"/>
  <c r="R3609" i="42"/>
  <c r="R3601" i="42"/>
  <c r="R3593" i="42"/>
  <c r="R3585" i="42"/>
  <c r="R3577" i="42"/>
  <c r="R3639" i="42"/>
  <c r="R3631" i="42"/>
  <c r="R3623" i="42"/>
  <c r="R3615" i="42"/>
  <c r="R3607" i="42"/>
  <c r="R3599" i="42"/>
  <c r="R3591" i="42"/>
  <c r="R3583" i="42"/>
  <c r="R3575" i="42"/>
  <c r="R3638" i="42"/>
  <c r="R3630" i="42"/>
  <c r="R3622" i="42"/>
  <c r="R3614" i="42"/>
  <c r="R3606" i="42"/>
  <c r="R3598" i="42"/>
  <c r="R3590" i="42"/>
  <c r="R3582" i="42"/>
  <c r="R3574" i="42"/>
  <c r="R3578" i="42"/>
  <c r="R3567" i="42"/>
  <c r="R3559" i="42"/>
  <c r="R3551" i="42"/>
  <c r="R3544" i="42"/>
  <c r="R3540" i="42"/>
  <c r="R3536" i="42"/>
  <c r="R3532" i="42"/>
  <c r="R3528" i="42"/>
  <c r="R3524" i="42"/>
  <c r="R3520" i="42"/>
  <c r="R3516" i="42"/>
  <c r="R3512" i="42"/>
  <c r="R3508" i="42"/>
  <c r="R3504" i="42"/>
  <c r="R3640" i="42"/>
  <c r="R3576" i="42"/>
  <c r="R3566" i="42"/>
  <c r="R3558" i="42"/>
  <c r="R3550" i="42"/>
  <c r="R3642" i="42"/>
  <c r="R3632" i="42"/>
  <c r="R3572" i="42"/>
  <c r="R3565" i="42"/>
  <c r="R3557" i="42"/>
  <c r="R3549" i="42"/>
  <c r="R3543" i="42"/>
  <c r="R3539" i="42"/>
  <c r="R3535" i="42"/>
  <c r="R3531" i="42"/>
  <c r="R3527" i="42"/>
  <c r="R3523" i="42"/>
  <c r="R3519" i="42"/>
  <c r="R3515" i="42"/>
  <c r="R3511" i="42"/>
  <c r="R3507" i="42"/>
  <c r="R3624" i="42"/>
  <c r="R3600" i="42"/>
  <c r="R3570" i="42"/>
  <c r="R3564" i="42"/>
  <c r="R3556" i="42"/>
  <c r="R3548" i="42"/>
  <c r="R3616" i="42"/>
  <c r="R3594" i="42"/>
  <c r="R3563" i="42"/>
  <c r="R3586" i="42"/>
  <c r="R3569" i="42"/>
  <c r="R3561" i="42"/>
  <c r="R3553" i="42"/>
  <c r="R3546" i="42"/>
  <c r="R3545" i="42"/>
  <c r="R3541" i="42"/>
  <c r="R3537" i="42"/>
  <c r="R3533" i="42"/>
  <c r="R3529" i="42"/>
  <c r="R3525" i="42"/>
  <c r="R3560" i="42"/>
  <c r="R3547" i="42"/>
  <c r="R3542" i="42"/>
  <c r="R3522" i="42"/>
  <c r="R3513" i="42"/>
  <c r="R3510" i="42"/>
  <c r="R3502" i="42"/>
  <c r="R3498" i="42"/>
  <c r="R3494" i="42"/>
  <c r="R3490" i="42"/>
  <c r="R3486" i="42"/>
  <c r="R3482" i="42"/>
  <c r="R3478" i="42"/>
  <c r="R3474" i="42"/>
  <c r="R3470" i="42"/>
  <c r="R3466" i="42"/>
  <c r="R3462" i="42"/>
  <c r="R3458" i="42"/>
  <c r="R3534" i="42"/>
  <c r="R3552" i="42"/>
  <c r="R3526" i="42"/>
  <c r="R3517" i="42"/>
  <c r="R3514" i="42"/>
  <c r="R3506" i="42"/>
  <c r="R3501" i="42"/>
  <c r="R3497" i="42"/>
  <c r="R3493" i="42"/>
  <c r="R3489" i="42"/>
  <c r="R3485" i="42"/>
  <c r="R3481" i="42"/>
  <c r="R3477" i="42"/>
  <c r="R3473" i="42"/>
  <c r="R3469" i="42"/>
  <c r="R3465" i="42"/>
  <c r="R3461" i="42"/>
  <c r="R3457" i="42"/>
  <c r="R3608" i="42"/>
  <c r="R3592" i="42"/>
  <c r="R3562" i="42"/>
  <c r="R3530" i="42"/>
  <c r="R3496" i="42"/>
  <c r="R3491" i="42"/>
  <c r="R3480" i="42"/>
  <c r="R3475" i="42"/>
  <c r="R3464" i="42"/>
  <c r="R3459" i="42"/>
  <c r="R3456" i="42"/>
  <c r="R3455" i="42"/>
  <c r="R3451" i="42"/>
  <c r="R3447" i="42"/>
  <c r="R3443" i="42"/>
  <c r="R3439" i="42"/>
  <c r="R3435" i="42"/>
  <c r="R3431" i="42"/>
  <c r="R3427" i="42"/>
  <c r="R3423" i="42"/>
  <c r="R3419" i="42"/>
  <c r="R3568" i="42"/>
  <c r="R3555" i="42"/>
  <c r="R3500" i="42"/>
  <c r="R3495" i="42"/>
  <c r="R3484" i="42"/>
  <c r="R3479" i="42"/>
  <c r="R3468" i="42"/>
  <c r="R3463" i="42"/>
  <c r="R3454" i="42"/>
  <c r="R3450" i="42"/>
  <c r="R3446" i="42"/>
  <c r="R3442" i="42"/>
  <c r="R3438" i="42"/>
  <c r="R3434" i="42"/>
  <c r="R3430" i="42"/>
  <c r="R3426" i="42"/>
  <c r="R3422" i="42"/>
  <c r="R3521" i="42"/>
  <c r="R3499" i="42"/>
  <c r="R3488" i="42"/>
  <c r="R3483" i="42"/>
  <c r="R3472" i="42"/>
  <c r="R3467" i="42"/>
  <c r="R3453" i="42"/>
  <c r="R3449" i="42"/>
  <c r="R3445" i="42"/>
  <c r="R3441" i="42"/>
  <c r="R3437" i="42"/>
  <c r="R3433" i="42"/>
  <c r="R3429" i="42"/>
  <c r="R3425" i="42"/>
  <c r="R3421" i="42"/>
  <c r="R3584" i="42"/>
  <c r="R3509" i="42"/>
  <c r="R3505" i="42"/>
  <c r="R3518" i="42"/>
  <c r="R3503" i="42"/>
  <c r="R3492" i="42"/>
  <c r="R3487" i="42"/>
  <c r="R3476" i="42"/>
  <c r="R3471" i="42"/>
  <c r="R3460" i="42"/>
  <c r="R3452" i="42"/>
  <c r="R3448" i="42"/>
  <c r="R3444" i="42"/>
  <c r="R3440" i="42"/>
  <c r="R3436" i="42"/>
  <c r="R3432" i="42"/>
  <c r="R3428" i="42"/>
  <c r="R3424" i="42"/>
  <c r="R3420" i="42"/>
  <c r="R3538" i="42"/>
  <c r="Z3645" i="42"/>
  <c r="Z3644" i="42"/>
  <c r="Z3643" i="42"/>
  <c r="Z3637" i="42"/>
  <c r="Z3629" i="42"/>
  <c r="Z3621" i="42"/>
  <c r="Z3613" i="42"/>
  <c r="Z3605" i="42"/>
  <c r="Z3597" i="42"/>
  <c r="Z3589" i="42"/>
  <c r="Z3581" i="42"/>
  <c r="Z3573" i="42"/>
  <c r="Z3636" i="42"/>
  <c r="Z3628" i="42"/>
  <c r="Z3620" i="42"/>
  <c r="Z3612" i="42"/>
  <c r="Z3604" i="42"/>
  <c r="Z3596" i="42"/>
  <c r="Z3588" i="42"/>
  <c r="Z3580" i="42"/>
  <c r="Z3642" i="42"/>
  <c r="Z3635" i="42"/>
  <c r="Z3627" i="42"/>
  <c r="Z3619" i="42"/>
  <c r="Z3611" i="42"/>
  <c r="Z3603" i="42"/>
  <c r="Z3595" i="42"/>
  <c r="Z3587" i="42"/>
  <c r="Z3579" i="42"/>
  <c r="Z3571" i="42"/>
  <c r="Z3634" i="42"/>
  <c r="Z3626" i="42"/>
  <c r="Z3618" i="42"/>
  <c r="Z3610" i="42"/>
  <c r="Z3602" i="42"/>
  <c r="Z3641" i="42"/>
  <c r="Z3633" i="42"/>
  <c r="Z3625" i="42"/>
  <c r="Z3617" i="42"/>
  <c r="Z3609" i="42"/>
  <c r="Z3601" i="42"/>
  <c r="Z3593" i="42"/>
  <c r="Z3585" i="42"/>
  <c r="Z3577" i="42"/>
  <c r="Z3639" i="42"/>
  <c r="Z3631" i="42"/>
  <c r="Z3623" i="42"/>
  <c r="Z3615" i="42"/>
  <c r="Z3607" i="42"/>
  <c r="Z3599" i="42"/>
  <c r="Z3591" i="42"/>
  <c r="Z3583" i="42"/>
  <c r="Z3575" i="42"/>
  <c r="Z3638" i="42"/>
  <c r="Z3630" i="42"/>
  <c r="Z3622" i="42"/>
  <c r="Z3614" i="42"/>
  <c r="Z3606" i="42"/>
  <c r="Z3598" i="42"/>
  <c r="Z3590" i="42"/>
  <c r="Z3582" i="42"/>
  <c r="Z3574" i="42"/>
  <c r="Z3640" i="42"/>
  <c r="Z3567" i="42"/>
  <c r="Z3559" i="42"/>
  <c r="Z3551" i="42"/>
  <c r="Z3544" i="42"/>
  <c r="Z3540" i="42"/>
  <c r="Z3536" i="42"/>
  <c r="Z3532" i="42"/>
  <c r="Z3528" i="42"/>
  <c r="Z3524" i="42"/>
  <c r="Z3520" i="42"/>
  <c r="Z3516" i="42"/>
  <c r="Z3512" i="42"/>
  <c r="Z3508" i="42"/>
  <c r="Z3504" i="42"/>
  <c r="Z3632" i="42"/>
  <c r="Z3600" i="42"/>
  <c r="Z3566" i="42"/>
  <c r="Z3558" i="42"/>
  <c r="Z3550" i="42"/>
  <c r="Z3624" i="42"/>
  <c r="Z3594" i="42"/>
  <c r="Z3565" i="42"/>
  <c r="Z3557" i="42"/>
  <c r="Z3549" i="42"/>
  <c r="Z3543" i="42"/>
  <c r="Z3539" i="42"/>
  <c r="Z3535" i="42"/>
  <c r="Z3531" i="42"/>
  <c r="Z3527" i="42"/>
  <c r="Z3523" i="42"/>
  <c r="Z3519" i="42"/>
  <c r="Z3515" i="42"/>
  <c r="Z3511" i="42"/>
  <c r="Z3507" i="42"/>
  <c r="Z3616" i="42"/>
  <c r="Z3592" i="42"/>
  <c r="Z3564" i="42"/>
  <c r="Z3556" i="42"/>
  <c r="Z3548" i="42"/>
  <c r="Z3608" i="42"/>
  <c r="Z3586" i="42"/>
  <c r="Z3563" i="42"/>
  <c r="Z3578" i="42"/>
  <c r="Z3570" i="42"/>
  <c r="Z3569" i="42"/>
  <c r="Z3561" i="42"/>
  <c r="Z3553" i="42"/>
  <c r="Z3546" i="42"/>
  <c r="Z3545" i="42"/>
  <c r="Z3541" i="42"/>
  <c r="Z3537" i="42"/>
  <c r="Z3533" i="42"/>
  <c r="Z3529" i="42"/>
  <c r="Z3525" i="42"/>
  <c r="Z3552" i="42"/>
  <c r="Z3521" i="42"/>
  <c r="Z3518" i="42"/>
  <c r="Z3502" i="42"/>
  <c r="Z3498" i="42"/>
  <c r="Z3494" i="42"/>
  <c r="Z3490" i="42"/>
  <c r="Z3486" i="42"/>
  <c r="Z3482" i="42"/>
  <c r="Z3478" i="42"/>
  <c r="Z3474" i="42"/>
  <c r="Z3470" i="42"/>
  <c r="Z3466" i="42"/>
  <c r="Z3462" i="42"/>
  <c r="Z3458" i="42"/>
  <c r="Z3572" i="42"/>
  <c r="Z3555" i="42"/>
  <c r="Z3538" i="42"/>
  <c r="Z3530" i="42"/>
  <c r="Z3509" i="42"/>
  <c r="Z3568" i="42"/>
  <c r="Z3501" i="42"/>
  <c r="Z3497" i="42"/>
  <c r="Z3493" i="42"/>
  <c r="Z3489" i="42"/>
  <c r="Z3485" i="42"/>
  <c r="Z3481" i="42"/>
  <c r="Z3477" i="42"/>
  <c r="Z3473" i="42"/>
  <c r="Z3469" i="42"/>
  <c r="Z3465" i="42"/>
  <c r="Z3461" i="42"/>
  <c r="Z3457" i="42"/>
  <c r="Z3562" i="42"/>
  <c r="Z3522" i="42"/>
  <c r="Z3513" i="42"/>
  <c r="Z3510" i="42"/>
  <c r="Z3584" i="42"/>
  <c r="Z3517" i="42"/>
  <c r="Z3514" i="42"/>
  <c r="Z3534" i="42"/>
  <c r="Z3500" i="42"/>
  <c r="Z3495" i="42"/>
  <c r="Z3484" i="42"/>
  <c r="Z3479" i="42"/>
  <c r="Z3468" i="42"/>
  <c r="Z3463" i="42"/>
  <c r="Z3455" i="42"/>
  <c r="Z3451" i="42"/>
  <c r="Z3447" i="42"/>
  <c r="Z3443" i="42"/>
  <c r="Z3439" i="42"/>
  <c r="Z3435" i="42"/>
  <c r="Z3431" i="42"/>
  <c r="Z3427" i="42"/>
  <c r="Z3423" i="42"/>
  <c r="Z3419" i="42"/>
  <c r="Z3576" i="42"/>
  <c r="Z3526" i="42"/>
  <c r="Z3560" i="42"/>
  <c r="Z3547" i="42"/>
  <c r="Z3499" i="42"/>
  <c r="Z3488" i="42"/>
  <c r="Z3483" i="42"/>
  <c r="Z3472" i="42"/>
  <c r="Z3467" i="42"/>
  <c r="Z3456" i="42"/>
  <c r="Z3454" i="42"/>
  <c r="Z3450" i="42"/>
  <c r="Z3446" i="42"/>
  <c r="Z3442" i="42"/>
  <c r="Z3438" i="42"/>
  <c r="Z3434" i="42"/>
  <c r="Z3430" i="42"/>
  <c r="Z3426" i="42"/>
  <c r="Z3422" i="42"/>
  <c r="Z3505" i="42"/>
  <c r="Z3503" i="42"/>
  <c r="Z3492" i="42"/>
  <c r="Z3487" i="42"/>
  <c r="Z3476" i="42"/>
  <c r="Z3471" i="42"/>
  <c r="Z3460" i="42"/>
  <c r="Z3453" i="42"/>
  <c r="Z3449" i="42"/>
  <c r="Z3445" i="42"/>
  <c r="Z3441" i="42"/>
  <c r="Z3437" i="42"/>
  <c r="Z3433" i="42"/>
  <c r="Z3429" i="42"/>
  <c r="Z3425" i="42"/>
  <c r="Z3421" i="42"/>
  <c r="Z3542" i="42"/>
  <c r="Z3506" i="42"/>
  <c r="Z3496" i="42"/>
  <c r="Z3491" i="42"/>
  <c r="Z3480" i="42"/>
  <c r="Z3475" i="42"/>
  <c r="Z3464" i="42"/>
  <c r="Z3459" i="42"/>
  <c r="Z3452" i="42"/>
  <c r="Z3448" i="42"/>
  <c r="Z3444" i="42"/>
  <c r="Z3440" i="42"/>
  <c r="Z3436" i="42"/>
  <c r="Z3432" i="42"/>
  <c r="Z3428" i="42"/>
  <c r="Z3424" i="42"/>
  <c r="Z3420" i="42"/>
  <c r="AH3544" i="42"/>
  <c r="AH3540" i="42"/>
  <c r="AH3536" i="42"/>
  <c r="AH3532" i="42"/>
  <c r="AH3528" i="42"/>
  <c r="AH3524" i="42"/>
  <c r="AH3520" i="42"/>
  <c r="AH3516" i="42"/>
  <c r="AH3512" i="42"/>
  <c r="AH3508" i="42"/>
  <c r="AH3504" i="42"/>
  <c r="AH3543" i="42"/>
  <c r="AH3539" i="42"/>
  <c r="AH3535" i="42"/>
  <c r="AH3531" i="42"/>
  <c r="AH3527" i="42"/>
  <c r="AH3523" i="42"/>
  <c r="AH3519" i="42"/>
  <c r="AH3515" i="42"/>
  <c r="AH3511" i="42"/>
  <c r="AH3507" i="42"/>
  <c r="AH3545" i="42"/>
  <c r="AH3541" i="42"/>
  <c r="AH3537" i="42"/>
  <c r="AH3533" i="42"/>
  <c r="AH3529" i="42"/>
  <c r="AH3525" i="42"/>
  <c r="AH3522" i="42"/>
  <c r="AH3517" i="42"/>
  <c r="AH3514" i="42"/>
  <c r="AH3505" i="42"/>
  <c r="AH3502" i="42"/>
  <c r="AH3498" i="42"/>
  <c r="AH3494" i="42"/>
  <c r="AH3490" i="42"/>
  <c r="AH3486" i="42"/>
  <c r="AH3482" i="42"/>
  <c r="AH3478" i="42"/>
  <c r="AH3474" i="42"/>
  <c r="AH3470" i="42"/>
  <c r="AH3466" i="42"/>
  <c r="AH3462" i="42"/>
  <c r="AH3458" i="42"/>
  <c r="AH3542" i="42"/>
  <c r="AH3526" i="42"/>
  <c r="AH3521" i="42"/>
  <c r="AH3518" i="42"/>
  <c r="AH3501" i="42"/>
  <c r="AH3497" i="42"/>
  <c r="AH3493" i="42"/>
  <c r="AH3489" i="42"/>
  <c r="AH3485" i="42"/>
  <c r="AH3481" i="42"/>
  <c r="AH3477" i="42"/>
  <c r="AH3473" i="42"/>
  <c r="AH3469" i="42"/>
  <c r="AH3465" i="42"/>
  <c r="AH3461" i="42"/>
  <c r="AH3457" i="42"/>
  <c r="AH3534" i="42"/>
  <c r="AH3530" i="42"/>
  <c r="AH3499" i="42"/>
  <c r="AH3488" i="42"/>
  <c r="AH3483" i="42"/>
  <c r="AH3472" i="42"/>
  <c r="AH3467" i="42"/>
  <c r="AH3455" i="42"/>
  <c r="AH3451" i="42"/>
  <c r="AH3447" i="42"/>
  <c r="AH3443" i="42"/>
  <c r="AH3439" i="42"/>
  <c r="AH3435" i="42"/>
  <c r="AH3431" i="42"/>
  <c r="AH3427" i="42"/>
  <c r="AH3423" i="42"/>
  <c r="AH3419" i="42"/>
  <c r="AH3509" i="42"/>
  <c r="AH3503" i="42"/>
  <c r="AH3492" i="42"/>
  <c r="AH3487" i="42"/>
  <c r="AH3476" i="42"/>
  <c r="AH3471" i="42"/>
  <c r="AH3460" i="42"/>
  <c r="AH3454" i="42"/>
  <c r="AH3450" i="42"/>
  <c r="AH3446" i="42"/>
  <c r="AH3442" i="42"/>
  <c r="AH3438" i="42"/>
  <c r="AH3434" i="42"/>
  <c r="AH3430" i="42"/>
  <c r="AH3426" i="42"/>
  <c r="AH3422" i="42"/>
  <c r="AH3513" i="42"/>
  <c r="AH3510" i="42"/>
  <c r="AH3506" i="42"/>
  <c r="AH3496" i="42"/>
  <c r="AH3491" i="42"/>
  <c r="AH3480" i="42"/>
  <c r="AH3475" i="42"/>
  <c r="AH3464" i="42"/>
  <c r="AH3459" i="42"/>
  <c r="AH3453" i="42"/>
  <c r="AH3449" i="42"/>
  <c r="AH3445" i="42"/>
  <c r="AH3441" i="42"/>
  <c r="AH3437" i="42"/>
  <c r="AH3433" i="42"/>
  <c r="AH3429" i="42"/>
  <c r="AH3425" i="42"/>
  <c r="AH3421" i="42"/>
  <c r="AH3538" i="42"/>
  <c r="AH3500" i="42"/>
  <c r="AH3495" i="42"/>
  <c r="AH3484" i="42"/>
  <c r="AH3479" i="42"/>
  <c r="AH3468" i="42"/>
  <c r="AH3463" i="42"/>
  <c r="AH3452" i="42"/>
  <c r="AH3448" i="42"/>
  <c r="AH3444" i="42"/>
  <c r="AH3440" i="42"/>
  <c r="AH3436" i="42"/>
  <c r="AH3432" i="42"/>
  <c r="AH3428" i="42"/>
  <c r="AH3424" i="42"/>
  <c r="AH3420" i="42"/>
  <c r="AH3456" i="42"/>
  <c r="Y3645" i="42"/>
  <c r="Y3644" i="42"/>
  <c r="Y3638" i="42"/>
  <c r="Y3630" i="42"/>
  <c r="Y3622" i="42"/>
  <c r="Y3614" i="42"/>
  <c r="Y3606" i="42"/>
  <c r="Y3598" i="42"/>
  <c r="Y3590" i="42"/>
  <c r="Y3582" i="42"/>
  <c r="Y3574" i="42"/>
  <c r="Y3637" i="42"/>
  <c r="Y3629" i="42"/>
  <c r="Y3621" i="42"/>
  <c r="Y3613" i="42"/>
  <c r="Y3605" i="42"/>
  <c r="Y3597" i="42"/>
  <c r="Y3589" i="42"/>
  <c r="Y3581" i="42"/>
  <c r="Y3573" i="42"/>
  <c r="Y3643" i="42"/>
  <c r="Y3636" i="42"/>
  <c r="Y3628" i="42"/>
  <c r="Y3620" i="42"/>
  <c r="Y3612" i="42"/>
  <c r="Y3604" i="42"/>
  <c r="Y3596" i="42"/>
  <c r="Y3588" i="42"/>
  <c r="Y3580" i="42"/>
  <c r="Y3572" i="42"/>
  <c r="Y3642" i="42"/>
  <c r="Y3635" i="42"/>
  <c r="Y3627" i="42"/>
  <c r="Y3619" i="42"/>
  <c r="Y3611" i="42"/>
  <c r="Y3603" i="42"/>
  <c r="Y3634" i="42"/>
  <c r="Y3626" i="42"/>
  <c r="Y3618" i="42"/>
  <c r="Y3610" i="42"/>
  <c r="Y3602" i="42"/>
  <c r="Y3594" i="42"/>
  <c r="Y3586" i="42"/>
  <c r="Y3578" i="42"/>
  <c r="Y3570" i="42"/>
  <c r="Y3640" i="42"/>
  <c r="Y3632" i="42"/>
  <c r="Y3624" i="42"/>
  <c r="Y3616" i="42"/>
  <c r="Y3608" i="42"/>
  <c r="Y3600" i="42"/>
  <c r="Y3592" i="42"/>
  <c r="Y3584" i="42"/>
  <c r="Y3576" i="42"/>
  <c r="Y3639" i="42"/>
  <c r="Y3631" i="42"/>
  <c r="Y3623" i="42"/>
  <c r="Y3615" i="42"/>
  <c r="Y3607" i="42"/>
  <c r="Y3599" i="42"/>
  <c r="Y3591" i="42"/>
  <c r="Y3583" i="42"/>
  <c r="Y3575" i="42"/>
  <c r="Y3609" i="42"/>
  <c r="Y3568" i="42"/>
  <c r="Y3560" i="42"/>
  <c r="Y3552" i="42"/>
  <c r="Y3601" i="42"/>
  <c r="Y3567" i="42"/>
  <c r="Y3559" i="42"/>
  <c r="Y3551" i="42"/>
  <c r="Y3544" i="42"/>
  <c r="Y3540" i="42"/>
  <c r="Y3536" i="42"/>
  <c r="Y3595" i="42"/>
  <c r="Y3571" i="42"/>
  <c r="Y3566" i="42"/>
  <c r="Y3558" i="42"/>
  <c r="Y3550" i="42"/>
  <c r="Y3593" i="42"/>
  <c r="Y3565" i="42"/>
  <c r="Y3557" i="42"/>
  <c r="Y3549" i="42"/>
  <c r="Y3543" i="42"/>
  <c r="Y3539" i="42"/>
  <c r="Y3535" i="42"/>
  <c r="Y3531" i="42"/>
  <c r="Y3527" i="42"/>
  <c r="Y3523" i="42"/>
  <c r="Y3519" i="42"/>
  <c r="Y3515" i="42"/>
  <c r="Y3511" i="42"/>
  <c r="Y3507" i="42"/>
  <c r="Y3641" i="42"/>
  <c r="Y3587" i="42"/>
  <c r="Y3564" i="42"/>
  <c r="Y3625" i="42"/>
  <c r="Y3579" i="42"/>
  <c r="Y3562" i="42"/>
  <c r="Y3534" i="42"/>
  <c r="Y3526" i="42"/>
  <c r="Y3505" i="42"/>
  <c r="Y3503" i="42"/>
  <c r="Y3499" i="42"/>
  <c r="Y3495" i="42"/>
  <c r="Y3491" i="42"/>
  <c r="Y3487" i="42"/>
  <c r="Y3483" i="42"/>
  <c r="Y3479" i="42"/>
  <c r="Y3475" i="42"/>
  <c r="Y3471" i="42"/>
  <c r="Y3467" i="42"/>
  <c r="Y3463" i="42"/>
  <c r="Y3459" i="42"/>
  <c r="Y3548" i="42"/>
  <c r="Y3537" i="42"/>
  <c r="Y3532" i="42"/>
  <c r="Y3525" i="42"/>
  <c r="Y3521" i="42"/>
  <c r="Y3518" i="42"/>
  <c r="Y3508" i="42"/>
  <c r="Y3504" i="42"/>
  <c r="Y3633" i="42"/>
  <c r="Y3502" i="42"/>
  <c r="Y3498" i="42"/>
  <c r="Y3494" i="42"/>
  <c r="Y3490" i="42"/>
  <c r="Y3486" i="42"/>
  <c r="Y3482" i="42"/>
  <c r="Y3478" i="42"/>
  <c r="Y3474" i="42"/>
  <c r="Y3470" i="42"/>
  <c r="Y3466" i="42"/>
  <c r="Y3462" i="42"/>
  <c r="Y3458" i="42"/>
  <c r="Y3617" i="42"/>
  <c r="Y3569" i="42"/>
  <c r="Y3555" i="42"/>
  <c r="Y3546" i="42"/>
  <c r="Y3538" i="42"/>
  <c r="Y3530" i="42"/>
  <c r="Y3524" i="42"/>
  <c r="Y3512" i="42"/>
  <c r="Y3509" i="42"/>
  <c r="Y3585" i="42"/>
  <c r="Y3563" i="42"/>
  <c r="Y3553" i="42"/>
  <c r="Y3541" i="42"/>
  <c r="Y3529" i="42"/>
  <c r="Y3501" i="42"/>
  <c r="Y3497" i="42"/>
  <c r="Y3493" i="42"/>
  <c r="Y3489" i="42"/>
  <c r="Y3485" i="42"/>
  <c r="Y3481" i="42"/>
  <c r="Y3477" i="42"/>
  <c r="Y3473" i="42"/>
  <c r="Y3469" i="42"/>
  <c r="Y3465" i="42"/>
  <c r="Y3461" i="42"/>
  <c r="Y3457" i="42"/>
  <c r="Y3556" i="42"/>
  <c r="Y3547" i="42"/>
  <c r="Y3542" i="42"/>
  <c r="Y3528" i="42"/>
  <c r="Y3506" i="42"/>
  <c r="Y3500" i="42"/>
  <c r="Y3496" i="42"/>
  <c r="Y3492" i="42"/>
  <c r="Y3488" i="42"/>
  <c r="Y3484" i="42"/>
  <c r="Y3480" i="42"/>
  <c r="Y3476" i="42"/>
  <c r="Y3472" i="42"/>
  <c r="Y3468" i="42"/>
  <c r="Y3464" i="42"/>
  <c r="Y3460" i="42"/>
  <c r="Y3577" i="42"/>
  <c r="Y3561" i="42"/>
  <c r="Y3545" i="42"/>
  <c r="Y3520" i="42"/>
  <c r="Y3455" i="42"/>
  <c r="Y3451" i="42"/>
  <c r="Y3447" i="42"/>
  <c r="Y3443" i="42"/>
  <c r="Y3439" i="42"/>
  <c r="Y3435" i="42"/>
  <c r="Y3431" i="42"/>
  <c r="Y3427" i="42"/>
  <c r="Y3423" i="42"/>
  <c r="Y3419" i="42"/>
  <c r="Y3516" i="42"/>
  <c r="Y3456" i="42"/>
  <c r="Y3454" i="42"/>
  <c r="Y3450" i="42"/>
  <c r="Y3446" i="42"/>
  <c r="Y3442" i="42"/>
  <c r="Y3438" i="42"/>
  <c r="Y3434" i="42"/>
  <c r="Y3430" i="42"/>
  <c r="Y3426" i="42"/>
  <c r="Y3422" i="42"/>
  <c r="Y3517" i="42"/>
  <c r="Y3513" i="42"/>
  <c r="Y3533" i="42"/>
  <c r="Y3522" i="42"/>
  <c r="Y3510" i="42"/>
  <c r="Y3514" i="42"/>
  <c r="Y3453" i="42"/>
  <c r="Y3445" i="42"/>
  <c r="Y3429" i="42"/>
  <c r="Y3452" i="42"/>
  <c r="Y3444" i="42"/>
  <c r="Y3436" i="42"/>
  <c r="Y3428" i="42"/>
  <c r="Y3420" i="42"/>
  <c r="Y3421" i="42"/>
  <c r="Y3449" i="42"/>
  <c r="Y3441" i="42"/>
  <c r="Y3433" i="42"/>
  <c r="Y3425" i="42"/>
  <c r="Y3437" i="42"/>
  <c r="Y3448" i="42"/>
  <c r="Y3440" i="42"/>
  <c r="Y3432" i="42"/>
  <c r="Y3424" i="42"/>
  <c r="Q3645" i="42"/>
  <c r="Q3644" i="42"/>
  <c r="Q3638" i="42"/>
  <c r="Q3630" i="42"/>
  <c r="Q3622" i="42"/>
  <c r="Q3614" i="42"/>
  <c r="Q3606" i="42"/>
  <c r="Q3598" i="42"/>
  <c r="Q3590" i="42"/>
  <c r="Q3582" i="42"/>
  <c r="Q3574" i="42"/>
  <c r="Q3637" i="42"/>
  <c r="Q3629" i="42"/>
  <c r="Q3621" i="42"/>
  <c r="Q3613" i="42"/>
  <c r="Q3605" i="42"/>
  <c r="Q3597" i="42"/>
  <c r="Q3589" i="42"/>
  <c r="Q3581" i="42"/>
  <c r="Q3573" i="42"/>
  <c r="Q3636" i="42"/>
  <c r="Q3628" i="42"/>
  <c r="Q3620" i="42"/>
  <c r="Q3612" i="42"/>
  <c r="Q3604" i="42"/>
  <c r="Q3596" i="42"/>
  <c r="Q3588" i="42"/>
  <c r="Q3580" i="42"/>
  <c r="Q3572" i="42"/>
  <c r="Q3635" i="42"/>
  <c r="Q3627" i="42"/>
  <c r="Q3619" i="42"/>
  <c r="Q3611" i="42"/>
  <c r="Q3603" i="42"/>
  <c r="Q3643" i="42"/>
  <c r="Q3634" i="42"/>
  <c r="Q3626" i="42"/>
  <c r="Q3618" i="42"/>
  <c r="Q3610" i="42"/>
  <c r="Q3602" i="42"/>
  <c r="Q3594" i="42"/>
  <c r="Q3586" i="42"/>
  <c r="Q3578" i="42"/>
  <c r="Q3570" i="42"/>
  <c r="Q3642" i="42"/>
  <c r="Q3640" i="42"/>
  <c r="Q3632" i="42"/>
  <c r="Q3624" i="42"/>
  <c r="Q3616" i="42"/>
  <c r="Q3608" i="42"/>
  <c r="Q3600" i="42"/>
  <c r="Q3592" i="42"/>
  <c r="Q3584" i="42"/>
  <c r="Q3576" i="42"/>
  <c r="Q3639" i="42"/>
  <c r="Q3631" i="42"/>
  <c r="Q3623" i="42"/>
  <c r="Q3615" i="42"/>
  <c r="Q3607" i="42"/>
  <c r="Q3599" i="42"/>
  <c r="Q3591" i="42"/>
  <c r="Q3583" i="42"/>
  <c r="Q3575" i="42"/>
  <c r="Q3617" i="42"/>
  <c r="Q3579" i="42"/>
  <c r="Q3568" i="42"/>
  <c r="Q3560" i="42"/>
  <c r="Q3552" i="42"/>
  <c r="Q3609" i="42"/>
  <c r="Q3577" i="42"/>
  <c r="Q3567" i="42"/>
  <c r="Q3559" i="42"/>
  <c r="Q3551" i="42"/>
  <c r="Q3544" i="42"/>
  <c r="Q3540" i="42"/>
  <c r="Q3536" i="42"/>
  <c r="Q3566" i="42"/>
  <c r="Q3558" i="42"/>
  <c r="Q3550" i="42"/>
  <c r="Q3601" i="42"/>
  <c r="Q3565" i="42"/>
  <c r="Q3557" i="42"/>
  <c r="Q3549" i="42"/>
  <c r="Q3543" i="42"/>
  <c r="Q3539" i="42"/>
  <c r="Q3535" i="42"/>
  <c r="Q3531" i="42"/>
  <c r="Q3527" i="42"/>
  <c r="Q3523" i="42"/>
  <c r="Q3519" i="42"/>
  <c r="Q3515" i="42"/>
  <c r="Q3511" i="42"/>
  <c r="Q3507" i="42"/>
  <c r="Q3595" i="42"/>
  <c r="Q3564" i="42"/>
  <c r="Q3633" i="42"/>
  <c r="Q3587" i="42"/>
  <c r="Q3562" i="42"/>
  <c r="Q3554" i="42"/>
  <c r="Q3529" i="42"/>
  <c r="Q3512" i="42"/>
  <c r="Q3509" i="42"/>
  <c r="Q3503" i="42"/>
  <c r="Q3499" i="42"/>
  <c r="Q3495" i="42"/>
  <c r="Q3491" i="42"/>
  <c r="Q3487" i="42"/>
  <c r="Q3483" i="42"/>
  <c r="Q3479" i="42"/>
  <c r="Q3475" i="42"/>
  <c r="Q3471" i="42"/>
  <c r="Q3467" i="42"/>
  <c r="Q3463" i="42"/>
  <c r="Q3459" i="42"/>
  <c r="Q3571" i="42"/>
  <c r="Q3556" i="42"/>
  <c r="Q3547" i="42"/>
  <c r="Q3542" i="42"/>
  <c r="Q3522" i="42"/>
  <c r="Q3641" i="42"/>
  <c r="Q3545" i="42"/>
  <c r="Q3528" i="42"/>
  <c r="Q3516" i="42"/>
  <c r="Q3513" i="42"/>
  <c r="Q3510" i="42"/>
  <c r="Q3502" i="42"/>
  <c r="Q3498" i="42"/>
  <c r="Q3494" i="42"/>
  <c r="Q3490" i="42"/>
  <c r="Q3486" i="42"/>
  <c r="Q3482" i="42"/>
  <c r="Q3478" i="42"/>
  <c r="Q3474" i="42"/>
  <c r="Q3470" i="42"/>
  <c r="Q3466" i="42"/>
  <c r="Q3462" i="42"/>
  <c r="Q3458" i="42"/>
  <c r="Q3625" i="42"/>
  <c r="Q3534" i="42"/>
  <c r="Q3533" i="42"/>
  <c r="Q3593" i="42"/>
  <c r="Q3548" i="42"/>
  <c r="Q3537" i="42"/>
  <c r="Q3526" i="42"/>
  <c r="Q3520" i="42"/>
  <c r="Q3517" i="42"/>
  <c r="Q3514" i="42"/>
  <c r="Q3506" i="42"/>
  <c r="Q3501" i="42"/>
  <c r="Q3497" i="42"/>
  <c r="Q3493" i="42"/>
  <c r="Q3489" i="42"/>
  <c r="Q3485" i="42"/>
  <c r="Q3481" i="42"/>
  <c r="Q3477" i="42"/>
  <c r="Q3473" i="42"/>
  <c r="Q3469" i="42"/>
  <c r="Q3465" i="42"/>
  <c r="Q3461" i="42"/>
  <c r="Q3457" i="42"/>
  <c r="Q3563" i="42"/>
  <c r="Q3555" i="42"/>
  <c r="Q3546" i="42"/>
  <c r="Q3538" i="42"/>
  <c r="Q3521" i="42"/>
  <c r="Q3518" i="42"/>
  <c r="Q3508" i="42"/>
  <c r="Q3505" i="42"/>
  <c r="Q3500" i="42"/>
  <c r="Q3496" i="42"/>
  <c r="Q3492" i="42"/>
  <c r="Q3488" i="42"/>
  <c r="Q3484" i="42"/>
  <c r="Q3480" i="42"/>
  <c r="Q3476" i="42"/>
  <c r="Q3472" i="42"/>
  <c r="Q3468" i="42"/>
  <c r="Q3464" i="42"/>
  <c r="Q3460" i="42"/>
  <c r="Q3569" i="42"/>
  <c r="Q3561" i="42"/>
  <c r="Q3553" i="42"/>
  <c r="Q3456" i="42"/>
  <c r="Q3455" i="42"/>
  <c r="Q3451" i="42"/>
  <c r="Q3447" i="42"/>
  <c r="Q3443" i="42"/>
  <c r="Q3439" i="42"/>
  <c r="Q3435" i="42"/>
  <c r="Q3431" i="42"/>
  <c r="Q3427" i="42"/>
  <c r="Q3423" i="42"/>
  <c r="Q3419" i="42"/>
  <c r="Q3541" i="42"/>
  <c r="Q3532" i="42"/>
  <c r="Q3454" i="42"/>
  <c r="Q3450" i="42"/>
  <c r="Q3446" i="42"/>
  <c r="Q3442" i="42"/>
  <c r="Q3438" i="42"/>
  <c r="Q3434" i="42"/>
  <c r="Q3430" i="42"/>
  <c r="Q3426" i="42"/>
  <c r="Q3422" i="42"/>
  <c r="Q3585" i="42"/>
  <c r="Q3524" i="42"/>
  <c r="Q3504" i="42"/>
  <c r="Q3530" i="42"/>
  <c r="Q3525" i="42"/>
  <c r="Q3424" i="42"/>
  <c r="Q3453" i="42"/>
  <c r="Q3445" i="42"/>
  <c r="Q3437" i="42"/>
  <c r="Q3429" i="42"/>
  <c r="Q3421" i="42"/>
  <c r="Q3441" i="42"/>
  <c r="Q3452" i="42"/>
  <c r="Q3444" i="42"/>
  <c r="Q3436" i="42"/>
  <c r="Q3428" i="42"/>
  <c r="Q3420" i="42"/>
  <c r="Q3432" i="42"/>
  <c r="Q3449" i="42"/>
  <c r="Q3433" i="42"/>
  <c r="Q3425" i="42"/>
  <c r="Q3448" i="42"/>
  <c r="Q3440" i="42"/>
  <c r="K3645" i="42"/>
  <c r="K3644" i="42"/>
  <c r="K3643" i="42"/>
  <c r="K3642" i="42"/>
  <c r="K3636" i="42"/>
  <c r="K3628" i="42"/>
  <c r="K3620" i="42"/>
  <c r="K3612" i="42"/>
  <c r="K3604" i="42"/>
  <c r="K3596" i="42"/>
  <c r="K3588" i="42"/>
  <c r="K3580" i="42"/>
  <c r="K3635" i="42"/>
  <c r="K3627" i="42"/>
  <c r="K3619" i="42"/>
  <c r="K3611" i="42"/>
  <c r="K3603" i="42"/>
  <c r="K3595" i="42"/>
  <c r="K3587" i="42"/>
  <c r="K3579" i="42"/>
  <c r="K3634" i="42"/>
  <c r="K3626" i="42"/>
  <c r="K3618" i="42"/>
  <c r="K3610" i="42"/>
  <c r="K3602" i="42"/>
  <c r="K3594" i="42"/>
  <c r="K3586" i="42"/>
  <c r="K3578" i="42"/>
  <c r="K3570" i="42"/>
  <c r="K3641" i="42"/>
  <c r="K3633" i="42"/>
  <c r="K3625" i="42"/>
  <c r="K3617" i="42"/>
  <c r="K3609" i="42"/>
  <c r="K3640" i="42"/>
  <c r="K3632" i="42"/>
  <c r="K3624" i="42"/>
  <c r="K3616" i="42"/>
  <c r="K3608" i="42"/>
  <c r="K3600" i="42"/>
  <c r="K3592" i="42"/>
  <c r="K3584" i="42"/>
  <c r="K3576" i="42"/>
  <c r="K3638" i="42"/>
  <c r="K3630" i="42"/>
  <c r="K3622" i="42"/>
  <c r="K3614" i="42"/>
  <c r="K3606" i="42"/>
  <c r="K3598" i="42"/>
  <c r="K3590" i="42"/>
  <c r="K3582" i="42"/>
  <c r="K3637" i="42"/>
  <c r="K3629" i="42"/>
  <c r="K3621" i="42"/>
  <c r="K3613" i="42"/>
  <c r="K3605" i="42"/>
  <c r="K3597" i="42"/>
  <c r="K3589" i="42"/>
  <c r="K3581" i="42"/>
  <c r="K3573" i="42"/>
  <c r="K3623" i="42"/>
  <c r="K3585" i="42"/>
  <c r="K3566" i="42"/>
  <c r="K3558" i="42"/>
  <c r="K3550" i="42"/>
  <c r="K3615" i="42"/>
  <c r="K3583" i="42"/>
  <c r="K3565" i="42"/>
  <c r="K3557" i="42"/>
  <c r="K3549" i="42"/>
  <c r="K3543" i="42"/>
  <c r="K3539" i="42"/>
  <c r="K3535" i="42"/>
  <c r="K3607" i="42"/>
  <c r="K3577" i="42"/>
  <c r="K3564" i="42"/>
  <c r="K3556" i="42"/>
  <c r="K3548" i="42"/>
  <c r="K3575" i="42"/>
  <c r="K3571" i="42"/>
  <c r="K3563" i="42"/>
  <c r="K3555" i="42"/>
  <c r="K3547" i="42"/>
  <c r="K3542" i="42"/>
  <c r="K3538" i="42"/>
  <c r="K3534" i="42"/>
  <c r="K3530" i="42"/>
  <c r="K3526" i="42"/>
  <c r="K3522" i="42"/>
  <c r="K3518" i="42"/>
  <c r="K3514" i="42"/>
  <c r="K3510" i="42"/>
  <c r="K3601" i="42"/>
  <c r="K3562" i="42"/>
  <c r="K3639" i="42"/>
  <c r="K3593" i="42"/>
  <c r="K3572" i="42"/>
  <c r="K3568" i="42"/>
  <c r="K3560" i="42"/>
  <c r="K3552" i="42"/>
  <c r="K3599" i="42"/>
  <c r="K3561" i="42"/>
  <c r="K3546" i="42"/>
  <c r="K3532" i="42"/>
  <c r="K3525" i="42"/>
  <c r="K3520" i="42"/>
  <c r="K3506" i="42"/>
  <c r="K3502" i="42"/>
  <c r="K3498" i="42"/>
  <c r="K3494" i="42"/>
  <c r="K3490" i="42"/>
  <c r="K3486" i="42"/>
  <c r="K3482" i="42"/>
  <c r="K3478" i="42"/>
  <c r="K3474" i="42"/>
  <c r="K3470" i="42"/>
  <c r="K3466" i="42"/>
  <c r="K3462" i="42"/>
  <c r="K3458" i="42"/>
  <c r="K3591" i="42"/>
  <c r="K3553" i="42"/>
  <c r="K3541" i="42"/>
  <c r="K3531" i="42"/>
  <c r="K3521" i="42"/>
  <c r="K3511" i="42"/>
  <c r="K3551" i="42"/>
  <c r="K3544" i="42"/>
  <c r="K3524" i="42"/>
  <c r="K3508" i="42"/>
  <c r="K3505" i="42"/>
  <c r="K3501" i="42"/>
  <c r="K3497" i="42"/>
  <c r="K3493" i="42"/>
  <c r="K3489" i="42"/>
  <c r="K3485" i="42"/>
  <c r="K3481" i="42"/>
  <c r="K3477" i="42"/>
  <c r="K3473" i="42"/>
  <c r="K3469" i="42"/>
  <c r="K3465" i="42"/>
  <c r="K3461" i="42"/>
  <c r="K3457" i="42"/>
  <c r="K3529" i="42"/>
  <c r="K3523" i="42"/>
  <c r="K3515" i="42"/>
  <c r="K3509" i="42"/>
  <c r="K3574" i="42"/>
  <c r="K3554" i="42"/>
  <c r="K3545" i="42"/>
  <c r="K3536" i="42"/>
  <c r="K3512" i="42"/>
  <c r="K3504" i="42"/>
  <c r="K3500" i="42"/>
  <c r="K3496" i="42"/>
  <c r="K3492" i="42"/>
  <c r="K3488" i="42"/>
  <c r="K3484" i="42"/>
  <c r="K3480" i="42"/>
  <c r="K3476" i="42"/>
  <c r="K3472" i="42"/>
  <c r="K3468" i="42"/>
  <c r="K3464" i="42"/>
  <c r="K3460" i="42"/>
  <c r="K3569" i="42"/>
  <c r="K3537" i="42"/>
  <c r="K3533" i="42"/>
  <c r="K3527" i="42"/>
  <c r="K3516" i="42"/>
  <c r="K3503" i="42"/>
  <c r="K3499" i="42"/>
  <c r="K3495" i="42"/>
  <c r="K3491" i="42"/>
  <c r="K3487" i="42"/>
  <c r="K3483" i="42"/>
  <c r="K3479" i="42"/>
  <c r="K3475" i="42"/>
  <c r="K3471" i="42"/>
  <c r="K3467" i="42"/>
  <c r="K3463" i="42"/>
  <c r="K3459" i="42"/>
  <c r="K3540" i="42"/>
  <c r="K3528" i="42"/>
  <c r="K3519" i="42"/>
  <c r="K3507" i="42"/>
  <c r="K3454" i="42"/>
  <c r="K3450" i="42"/>
  <c r="K3446" i="42"/>
  <c r="K3442" i="42"/>
  <c r="K3438" i="42"/>
  <c r="K3434" i="42"/>
  <c r="K3430" i="42"/>
  <c r="K3426" i="42"/>
  <c r="K3422" i="42"/>
  <c r="K3453" i="42"/>
  <c r="K3449" i="42"/>
  <c r="K3445" i="42"/>
  <c r="K3441" i="42"/>
  <c r="K3437" i="42"/>
  <c r="K3433" i="42"/>
  <c r="K3429" i="42"/>
  <c r="K3425" i="42"/>
  <c r="K3421" i="42"/>
  <c r="K3631" i="42"/>
  <c r="K3567" i="42"/>
  <c r="K3517" i="42"/>
  <c r="K3513" i="42"/>
  <c r="K3456" i="42"/>
  <c r="K3448" i="42"/>
  <c r="K3440" i="42"/>
  <c r="K3432" i="42"/>
  <c r="K3424" i="42"/>
  <c r="K3455" i="42"/>
  <c r="K3447" i="42"/>
  <c r="K3439" i="42"/>
  <c r="K3431" i="42"/>
  <c r="K3423" i="42"/>
  <c r="K3452" i="42"/>
  <c r="K3444" i="42"/>
  <c r="K3436" i="42"/>
  <c r="K3428" i="42"/>
  <c r="K3420" i="42"/>
  <c r="K3559" i="42"/>
  <c r="K3451" i="42"/>
  <c r="K3443" i="42"/>
  <c r="K3435" i="42"/>
  <c r="K3427" i="42"/>
  <c r="K3419" i="42"/>
  <c r="X3645" i="42"/>
  <c r="X3642" i="42"/>
  <c r="X3639" i="42"/>
  <c r="X3631" i="42"/>
  <c r="X3623" i="42"/>
  <c r="X3615" i="42"/>
  <c r="X3607" i="42"/>
  <c r="X3599" i="42"/>
  <c r="X3591" i="42"/>
  <c r="X3583" i="42"/>
  <c r="X3575" i="42"/>
  <c r="X3638" i="42"/>
  <c r="X3630" i="42"/>
  <c r="X3622" i="42"/>
  <c r="X3614" i="42"/>
  <c r="X3606" i="42"/>
  <c r="X3598" i="42"/>
  <c r="X3590" i="42"/>
  <c r="X3582" i="42"/>
  <c r="X3574" i="42"/>
  <c r="X3644" i="42"/>
  <c r="X3637" i="42"/>
  <c r="X3629" i="42"/>
  <c r="X3621" i="42"/>
  <c r="X3613" i="42"/>
  <c r="X3605" i="42"/>
  <c r="X3597" i="42"/>
  <c r="X3589" i="42"/>
  <c r="X3581" i="42"/>
  <c r="X3573" i="42"/>
  <c r="X3643" i="42"/>
  <c r="X3636" i="42"/>
  <c r="X3628" i="42"/>
  <c r="X3620" i="42"/>
  <c r="X3612" i="42"/>
  <c r="X3604" i="42"/>
  <c r="X3635" i="42"/>
  <c r="X3627" i="42"/>
  <c r="X3619" i="42"/>
  <c r="X3611" i="42"/>
  <c r="X3603" i="42"/>
  <c r="X3595" i="42"/>
  <c r="X3587" i="42"/>
  <c r="X3579" i="42"/>
  <c r="X3571" i="42"/>
  <c r="X3641" i="42"/>
  <c r="X3633" i="42"/>
  <c r="X3625" i="42"/>
  <c r="X3617" i="42"/>
  <c r="X3609" i="42"/>
  <c r="X3601" i="42"/>
  <c r="X3593" i="42"/>
  <c r="X3585" i="42"/>
  <c r="X3577" i="42"/>
  <c r="X3640" i="42"/>
  <c r="X3632" i="42"/>
  <c r="X3624" i="42"/>
  <c r="X3616" i="42"/>
  <c r="X3608" i="42"/>
  <c r="X3600" i="42"/>
  <c r="X3592" i="42"/>
  <c r="X3584" i="42"/>
  <c r="X3576" i="42"/>
  <c r="X3569" i="42"/>
  <c r="X3561" i="42"/>
  <c r="X3553" i="42"/>
  <c r="X3546" i="42"/>
  <c r="X3545" i="42"/>
  <c r="X3541" i="42"/>
  <c r="X3537" i="42"/>
  <c r="X3533" i="42"/>
  <c r="X3529" i="42"/>
  <c r="X3525" i="42"/>
  <c r="X3521" i="42"/>
  <c r="X3517" i="42"/>
  <c r="X3513" i="42"/>
  <c r="X3509" i="42"/>
  <c r="X3505" i="42"/>
  <c r="X3634" i="42"/>
  <c r="X3568" i="42"/>
  <c r="X3560" i="42"/>
  <c r="X3552" i="42"/>
  <c r="X3626" i="42"/>
  <c r="X3596" i="42"/>
  <c r="X3567" i="42"/>
  <c r="X3559" i="42"/>
  <c r="X3551" i="42"/>
  <c r="X3544" i="42"/>
  <c r="X3540" i="42"/>
  <c r="X3536" i="42"/>
  <c r="X3532" i="42"/>
  <c r="X3528" i="42"/>
  <c r="X3524" i="42"/>
  <c r="X3520" i="42"/>
  <c r="X3516" i="42"/>
  <c r="X3512" i="42"/>
  <c r="X3508" i="42"/>
  <c r="X3504" i="42"/>
  <c r="X3618" i="42"/>
  <c r="X3594" i="42"/>
  <c r="X3566" i="42"/>
  <c r="X3558" i="42"/>
  <c r="X3550" i="42"/>
  <c r="X3610" i="42"/>
  <c r="X3588" i="42"/>
  <c r="X3565" i="42"/>
  <c r="X3580" i="42"/>
  <c r="X3572" i="42"/>
  <c r="X3563" i="42"/>
  <c r="X3555" i="42"/>
  <c r="X3547" i="42"/>
  <c r="X3542" i="42"/>
  <c r="X3538" i="42"/>
  <c r="X3534" i="42"/>
  <c r="X3530" i="42"/>
  <c r="X3526" i="42"/>
  <c r="X3522" i="42"/>
  <c r="X3514" i="42"/>
  <c r="X3511" i="42"/>
  <c r="X3543" i="42"/>
  <c r="X3503" i="42"/>
  <c r="X3499" i="42"/>
  <c r="X3495" i="42"/>
  <c r="X3491" i="42"/>
  <c r="X3487" i="42"/>
  <c r="X3483" i="42"/>
  <c r="X3479" i="42"/>
  <c r="X3475" i="42"/>
  <c r="X3471" i="42"/>
  <c r="X3467" i="42"/>
  <c r="X3463" i="42"/>
  <c r="X3459" i="42"/>
  <c r="X3602" i="42"/>
  <c r="X3586" i="42"/>
  <c r="X3557" i="42"/>
  <c r="X3548" i="42"/>
  <c r="X3531" i="42"/>
  <c r="X3518" i="42"/>
  <c r="X3515" i="42"/>
  <c r="X3578" i="42"/>
  <c r="X3535" i="42"/>
  <c r="X3502" i="42"/>
  <c r="X3498" i="42"/>
  <c r="X3494" i="42"/>
  <c r="X3490" i="42"/>
  <c r="X3486" i="42"/>
  <c r="X3482" i="42"/>
  <c r="X3478" i="42"/>
  <c r="X3474" i="42"/>
  <c r="X3470" i="42"/>
  <c r="X3466" i="42"/>
  <c r="X3462" i="42"/>
  <c r="X3458" i="42"/>
  <c r="X3564" i="42"/>
  <c r="X3523" i="42"/>
  <c r="X3519" i="42"/>
  <c r="X3539" i="42"/>
  <c r="X3510" i="42"/>
  <c r="X3507" i="42"/>
  <c r="X3452" i="42"/>
  <c r="X3448" i="42"/>
  <c r="X3444" i="42"/>
  <c r="X3440" i="42"/>
  <c r="X3436" i="42"/>
  <c r="X3432" i="42"/>
  <c r="X3428" i="42"/>
  <c r="X3424" i="42"/>
  <c r="X3420" i="42"/>
  <c r="X3500" i="42"/>
  <c r="X3489" i="42"/>
  <c r="X3484" i="42"/>
  <c r="X3473" i="42"/>
  <c r="X3468" i="42"/>
  <c r="X3457" i="42"/>
  <c r="X3455" i="42"/>
  <c r="X3451" i="42"/>
  <c r="X3447" i="42"/>
  <c r="X3443" i="42"/>
  <c r="X3439" i="42"/>
  <c r="X3435" i="42"/>
  <c r="X3431" i="42"/>
  <c r="X3427" i="42"/>
  <c r="X3423" i="42"/>
  <c r="X3419" i="42"/>
  <c r="X3493" i="42"/>
  <c r="X3488" i="42"/>
  <c r="X3477" i="42"/>
  <c r="X3472" i="42"/>
  <c r="X3461" i="42"/>
  <c r="X3549" i="42"/>
  <c r="X3527" i="42"/>
  <c r="X3456" i="42"/>
  <c r="X3454" i="42"/>
  <c r="X3450" i="42"/>
  <c r="X3446" i="42"/>
  <c r="X3442" i="42"/>
  <c r="X3438" i="42"/>
  <c r="X3434" i="42"/>
  <c r="X3430" i="42"/>
  <c r="X3426" i="42"/>
  <c r="X3422" i="42"/>
  <c r="X3497" i="42"/>
  <c r="X3492" i="42"/>
  <c r="X3481" i="42"/>
  <c r="X3476" i="42"/>
  <c r="X3465" i="42"/>
  <c r="X3460" i="42"/>
  <c r="X3570" i="42"/>
  <c r="X3562" i="42"/>
  <c r="X3506" i="42"/>
  <c r="X3453" i="42"/>
  <c r="X3449" i="42"/>
  <c r="X3445" i="42"/>
  <c r="X3441" i="42"/>
  <c r="X3437" i="42"/>
  <c r="X3433" i="42"/>
  <c r="X3429" i="42"/>
  <c r="X3425" i="42"/>
  <c r="X3421" i="42"/>
  <c r="X3501" i="42"/>
  <c r="X3485" i="42"/>
  <c r="X3469" i="42"/>
  <c r="X3496" i="42"/>
  <c r="X3480" i="42"/>
  <c r="X3464" i="42"/>
  <c r="X3556" i="42"/>
  <c r="I3645" i="42"/>
  <c r="I3644" i="42"/>
  <c r="I3638" i="42"/>
  <c r="I3630" i="42"/>
  <c r="I3622" i="42"/>
  <c r="I3614" i="42"/>
  <c r="I3606" i="42"/>
  <c r="I3598" i="42"/>
  <c r="I3590" i="42"/>
  <c r="I3582" i="42"/>
  <c r="I3574" i="42"/>
  <c r="I3642" i="42"/>
  <c r="I3637" i="42"/>
  <c r="I3629" i="42"/>
  <c r="I3621" i="42"/>
  <c r="I3613" i="42"/>
  <c r="I3605" i="42"/>
  <c r="I3597" i="42"/>
  <c r="I3589" i="42"/>
  <c r="I3581" i="42"/>
  <c r="I3636" i="42"/>
  <c r="I3628" i="42"/>
  <c r="I3620" i="42"/>
  <c r="I3612" i="42"/>
  <c r="I3604" i="42"/>
  <c r="I3596" i="42"/>
  <c r="I3588" i="42"/>
  <c r="I3580" i="42"/>
  <c r="I3572" i="42"/>
  <c r="I3635" i="42"/>
  <c r="I3627" i="42"/>
  <c r="I3619" i="42"/>
  <c r="I3611" i="42"/>
  <c r="I3603" i="42"/>
  <c r="I3634" i="42"/>
  <c r="I3626" i="42"/>
  <c r="I3618" i="42"/>
  <c r="I3610" i="42"/>
  <c r="I3602" i="42"/>
  <c r="I3594" i="42"/>
  <c r="I3586" i="42"/>
  <c r="I3578" i="42"/>
  <c r="I3570" i="42"/>
  <c r="I3643" i="42"/>
  <c r="I3640" i="42"/>
  <c r="I3632" i="42"/>
  <c r="I3624" i="42"/>
  <c r="I3616" i="42"/>
  <c r="I3608" i="42"/>
  <c r="I3600" i="42"/>
  <c r="I3592" i="42"/>
  <c r="I3584" i="42"/>
  <c r="I3576" i="42"/>
  <c r="I3639" i="42"/>
  <c r="I3631" i="42"/>
  <c r="I3623" i="42"/>
  <c r="I3615" i="42"/>
  <c r="I3607" i="42"/>
  <c r="I3599" i="42"/>
  <c r="I3591" i="42"/>
  <c r="I3583" i="42"/>
  <c r="I3575" i="42"/>
  <c r="I3625" i="42"/>
  <c r="I3587" i="42"/>
  <c r="I3568" i="42"/>
  <c r="I3560" i="42"/>
  <c r="I3552" i="42"/>
  <c r="I3617" i="42"/>
  <c r="I3585" i="42"/>
  <c r="I3567" i="42"/>
  <c r="I3559" i="42"/>
  <c r="I3551" i="42"/>
  <c r="I3544" i="42"/>
  <c r="I3540" i="42"/>
  <c r="I3536" i="42"/>
  <c r="I3609" i="42"/>
  <c r="I3579" i="42"/>
  <c r="I3566" i="42"/>
  <c r="I3558" i="42"/>
  <c r="I3550" i="42"/>
  <c r="I3577" i="42"/>
  <c r="I3573" i="42"/>
  <c r="I3565" i="42"/>
  <c r="I3557" i="42"/>
  <c r="I3549" i="42"/>
  <c r="I3543" i="42"/>
  <c r="I3539" i="42"/>
  <c r="I3535" i="42"/>
  <c r="I3531" i="42"/>
  <c r="I3527" i="42"/>
  <c r="I3523" i="42"/>
  <c r="I3519" i="42"/>
  <c r="I3515" i="42"/>
  <c r="I3511" i="42"/>
  <c r="I3571" i="42"/>
  <c r="I3564" i="42"/>
  <c r="I3641" i="42"/>
  <c r="I3595" i="42"/>
  <c r="I3562" i="42"/>
  <c r="I3554" i="42"/>
  <c r="I3563" i="42"/>
  <c r="I3526" i="42"/>
  <c r="I3507" i="42"/>
  <c r="I3503" i="42"/>
  <c r="I3499" i="42"/>
  <c r="I3495" i="42"/>
  <c r="I3491" i="42"/>
  <c r="I3487" i="42"/>
  <c r="I3483" i="42"/>
  <c r="I3479" i="42"/>
  <c r="I3475" i="42"/>
  <c r="I3471" i="42"/>
  <c r="I3467" i="42"/>
  <c r="I3463" i="42"/>
  <c r="I3459" i="42"/>
  <c r="I3561" i="42"/>
  <c r="I3555" i="42"/>
  <c r="I3546" i="42"/>
  <c r="I3538" i="42"/>
  <c r="I3532" i="42"/>
  <c r="I3525" i="42"/>
  <c r="I3520" i="42"/>
  <c r="I3517" i="42"/>
  <c r="I3514" i="42"/>
  <c r="I3553" i="42"/>
  <c r="I3541" i="42"/>
  <c r="I3506" i="42"/>
  <c r="I3502" i="42"/>
  <c r="I3498" i="42"/>
  <c r="I3494" i="42"/>
  <c r="I3490" i="42"/>
  <c r="I3486" i="42"/>
  <c r="I3482" i="42"/>
  <c r="I3478" i="42"/>
  <c r="I3474" i="42"/>
  <c r="I3470" i="42"/>
  <c r="I3466" i="42"/>
  <c r="I3462" i="42"/>
  <c r="I3458" i="42"/>
  <c r="I3633" i="42"/>
  <c r="I3530" i="42"/>
  <c r="I3524" i="42"/>
  <c r="I3521" i="42"/>
  <c r="I3518" i="42"/>
  <c r="I3508" i="42"/>
  <c r="I3601" i="42"/>
  <c r="I3556" i="42"/>
  <c r="I3547" i="42"/>
  <c r="I3542" i="42"/>
  <c r="I3529" i="42"/>
  <c r="I3505" i="42"/>
  <c r="I3501" i="42"/>
  <c r="I3497" i="42"/>
  <c r="I3493" i="42"/>
  <c r="I3489" i="42"/>
  <c r="I3485" i="42"/>
  <c r="I3481" i="42"/>
  <c r="I3477" i="42"/>
  <c r="I3473" i="42"/>
  <c r="I3469" i="42"/>
  <c r="I3465" i="42"/>
  <c r="I3461" i="42"/>
  <c r="I3457" i="42"/>
  <c r="I3534" i="42"/>
  <c r="I3528" i="42"/>
  <c r="I3504" i="42"/>
  <c r="I3500" i="42"/>
  <c r="I3496" i="42"/>
  <c r="I3492" i="42"/>
  <c r="I3488" i="42"/>
  <c r="I3484" i="42"/>
  <c r="I3480" i="42"/>
  <c r="I3476" i="42"/>
  <c r="I3472" i="42"/>
  <c r="I3468" i="42"/>
  <c r="I3464" i="42"/>
  <c r="I3460" i="42"/>
  <c r="I3593" i="42"/>
  <c r="I3510" i="42"/>
  <c r="I3569" i="42"/>
  <c r="I3548" i="42"/>
  <c r="I3455" i="42"/>
  <c r="I3451" i="42"/>
  <c r="I3447" i="42"/>
  <c r="I3443" i="42"/>
  <c r="I3439" i="42"/>
  <c r="I3435" i="42"/>
  <c r="I3431" i="42"/>
  <c r="I3427" i="42"/>
  <c r="I3423" i="42"/>
  <c r="I3419" i="42"/>
  <c r="I3545" i="42"/>
  <c r="I3454" i="42"/>
  <c r="I3450" i="42"/>
  <c r="I3446" i="42"/>
  <c r="I3442" i="42"/>
  <c r="I3438" i="42"/>
  <c r="I3434" i="42"/>
  <c r="I3430" i="42"/>
  <c r="I3426" i="42"/>
  <c r="I3422" i="42"/>
  <c r="I3537" i="42"/>
  <c r="I3516" i="42"/>
  <c r="I3512" i="42"/>
  <c r="I3509" i="42"/>
  <c r="I3456" i="42"/>
  <c r="I3448" i="42"/>
  <c r="I3440" i="42"/>
  <c r="I3432" i="42"/>
  <c r="I3424" i="42"/>
  <c r="I3449" i="42"/>
  <c r="I3433" i="42"/>
  <c r="I3453" i="42"/>
  <c r="I3445" i="42"/>
  <c r="I3437" i="42"/>
  <c r="I3429" i="42"/>
  <c r="I3421" i="42"/>
  <c r="I3441" i="42"/>
  <c r="I3513" i="42"/>
  <c r="I3533" i="42"/>
  <c r="I3522" i="42"/>
  <c r="I3452" i="42"/>
  <c r="I3444" i="42"/>
  <c r="I3436" i="42"/>
  <c r="I3428" i="42"/>
  <c r="I3420" i="42"/>
  <c r="I3425" i="42"/>
  <c r="AA3645" i="42"/>
  <c r="AA3644" i="42"/>
  <c r="AA3643" i="42"/>
  <c r="AA3642" i="42"/>
  <c r="AA3636" i="42"/>
  <c r="AA3628" i="42"/>
  <c r="AA3620" i="42"/>
  <c r="AA3612" i="42"/>
  <c r="AA3604" i="42"/>
  <c r="AA3596" i="42"/>
  <c r="AA3588" i="42"/>
  <c r="AA3580" i="42"/>
  <c r="AA3635" i="42"/>
  <c r="AA3627" i="42"/>
  <c r="AA3619" i="42"/>
  <c r="AA3611" i="42"/>
  <c r="AA3603" i="42"/>
  <c r="AA3595" i="42"/>
  <c r="AA3587" i="42"/>
  <c r="AA3579" i="42"/>
  <c r="AA3634" i="42"/>
  <c r="AA3626" i="42"/>
  <c r="AA3618" i="42"/>
  <c r="AA3610" i="42"/>
  <c r="AA3602" i="42"/>
  <c r="AA3594" i="42"/>
  <c r="AA3586" i="42"/>
  <c r="AA3578" i="42"/>
  <c r="AA3570" i="42"/>
  <c r="AA3641" i="42"/>
  <c r="AA3633" i="42"/>
  <c r="AA3625" i="42"/>
  <c r="AA3617" i="42"/>
  <c r="AA3609" i="42"/>
  <c r="AA3601" i="42"/>
  <c r="AA3640" i="42"/>
  <c r="AA3632" i="42"/>
  <c r="AA3624" i="42"/>
  <c r="AA3616" i="42"/>
  <c r="AA3608" i="42"/>
  <c r="AA3600" i="42"/>
  <c r="AA3592" i="42"/>
  <c r="AA3584" i="42"/>
  <c r="AA3576" i="42"/>
  <c r="AA3638" i="42"/>
  <c r="AA3630" i="42"/>
  <c r="AA3622" i="42"/>
  <c r="AA3614" i="42"/>
  <c r="AA3606" i="42"/>
  <c r="AA3598" i="42"/>
  <c r="AA3590" i="42"/>
  <c r="AA3582" i="42"/>
  <c r="AA3574" i="42"/>
  <c r="AA3637" i="42"/>
  <c r="AA3629" i="42"/>
  <c r="AA3621" i="42"/>
  <c r="AA3613" i="42"/>
  <c r="AA3605" i="42"/>
  <c r="AA3597" i="42"/>
  <c r="AA3589" i="42"/>
  <c r="AA3581" i="42"/>
  <c r="AA3573" i="42"/>
  <c r="AA3607" i="42"/>
  <c r="AA3566" i="42"/>
  <c r="AA3558" i="42"/>
  <c r="AA3550" i="42"/>
  <c r="AA3599" i="42"/>
  <c r="AA3571" i="42"/>
  <c r="AA3565" i="42"/>
  <c r="AA3557" i="42"/>
  <c r="AA3549" i="42"/>
  <c r="AA3543" i="42"/>
  <c r="AA3539" i="42"/>
  <c r="AA3535" i="42"/>
  <c r="AA3593" i="42"/>
  <c r="AA3564" i="42"/>
  <c r="AA3556" i="42"/>
  <c r="AA3548" i="42"/>
  <c r="AA3591" i="42"/>
  <c r="AA3563" i="42"/>
  <c r="AA3555" i="42"/>
  <c r="AA3547" i="42"/>
  <c r="AA3542" i="42"/>
  <c r="AA3538" i="42"/>
  <c r="AA3534" i="42"/>
  <c r="AA3530" i="42"/>
  <c r="AA3526" i="42"/>
  <c r="AA3522" i="42"/>
  <c r="AA3518" i="42"/>
  <c r="AA3514" i="42"/>
  <c r="AA3510" i="42"/>
  <c r="AA3639" i="42"/>
  <c r="AA3585" i="42"/>
  <c r="AA3572" i="42"/>
  <c r="AA3562" i="42"/>
  <c r="AA3623" i="42"/>
  <c r="AA3577" i="42"/>
  <c r="AA3568" i="42"/>
  <c r="AA3560" i="42"/>
  <c r="AA3552" i="42"/>
  <c r="AA3583" i="42"/>
  <c r="AA3537" i="42"/>
  <c r="AA3532" i="42"/>
  <c r="AA3525" i="42"/>
  <c r="AA3508" i="42"/>
  <c r="AA3504" i="42"/>
  <c r="AA3502" i="42"/>
  <c r="AA3498" i="42"/>
  <c r="AA3494" i="42"/>
  <c r="AA3490" i="42"/>
  <c r="AA3486" i="42"/>
  <c r="AA3482" i="42"/>
  <c r="AA3478" i="42"/>
  <c r="AA3474" i="42"/>
  <c r="AA3470" i="42"/>
  <c r="AA3466" i="42"/>
  <c r="AA3462" i="42"/>
  <c r="AA3458" i="42"/>
  <c r="AA3575" i="42"/>
  <c r="AA3559" i="42"/>
  <c r="AA3540" i="42"/>
  <c r="AA3531" i="42"/>
  <c r="AA3515" i="42"/>
  <c r="AA3509" i="42"/>
  <c r="AA3569" i="42"/>
  <c r="AA3546" i="42"/>
  <c r="AA3524" i="42"/>
  <c r="AA3512" i="42"/>
  <c r="AA3501" i="42"/>
  <c r="AA3497" i="42"/>
  <c r="AA3493" i="42"/>
  <c r="AA3489" i="42"/>
  <c r="AA3485" i="42"/>
  <c r="AA3481" i="42"/>
  <c r="AA3477" i="42"/>
  <c r="AA3473" i="42"/>
  <c r="AA3469" i="42"/>
  <c r="AA3465" i="42"/>
  <c r="AA3461" i="42"/>
  <c r="AA3457" i="42"/>
  <c r="AA3567" i="42"/>
  <c r="AA3553" i="42"/>
  <c r="AA3541" i="42"/>
  <c r="AA3529" i="42"/>
  <c r="AA3523" i="42"/>
  <c r="AA3519" i="42"/>
  <c r="AA3513" i="42"/>
  <c r="AA3631" i="42"/>
  <c r="AA3561" i="42"/>
  <c r="AA3551" i="42"/>
  <c r="AA3544" i="42"/>
  <c r="AA3516" i="42"/>
  <c r="AA3506" i="42"/>
  <c r="AA3500" i="42"/>
  <c r="AA3496" i="42"/>
  <c r="AA3492" i="42"/>
  <c r="AA3488" i="42"/>
  <c r="AA3484" i="42"/>
  <c r="AA3480" i="42"/>
  <c r="AA3476" i="42"/>
  <c r="AA3472" i="42"/>
  <c r="AA3468" i="42"/>
  <c r="AA3464" i="42"/>
  <c r="AA3460" i="42"/>
  <c r="AA3545" i="42"/>
  <c r="AA3536" i="42"/>
  <c r="AA3533" i="42"/>
  <c r="AA3527" i="42"/>
  <c r="AA3520" i="42"/>
  <c r="AA3505" i="42"/>
  <c r="AA3503" i="42"/>
  <c r="AA3499" i="42"/>
  <c r="AA3495" i="42"/>
  <c r="AA3491" i="42"/>
  <c r="AA3487" i="42"/>
  <c r="AA3483" i="42"/>
  <c r="AA3479" i="42"/>
  <c r="AA3475" i="42"/>
  <c r="AA3471" i="42"/>
  <c r="AA3467" i="42"/>
  <c r="AA3463" i="42"/>
  <c r="AA3459" i="42"/>
  <c r="AA3615" i="42"/>
  <c r="AA3511" i="42"/>
  <c r="AA3456" i="42"/>
  <c r="AA3454" i="42"/>
  <c r="AA3450" i="42"/>
  <c r="AA3446" i="42"/>
  <c r="AA3442" i="42"/>
  <c r="AA3438" i="42"/>
  <c r="AA3434" i="42"/>
  <c r="AA3430" i="42"/>
  <c r="AA3426" i="42"/>
  <c r="AA3422" i="42"/>
  <c r="AA3521" i="42"/>
  <c r="AA3517" i="42"/>
  <c r="AA3453" i="42"/>
  <c r="AA3449" i="42"/>
  <c r="AA3445" i="42"/>
  <c r="AA3441" i="42"/>
  <c r="AA3437" i="42"/>
  <c r="AA3433" i="42"/>
  <c r="AA3429" i="42"/>
  <c r="AA3425" i="42"/>
  <c r="AA3421" i="42"/>
  <c r="AA3528" i="42"/>
  <c r="AA3507" i="42"/>
  <c r="AA3452" i="42"/>
  <c r="AA3444" i="42"/>
  <c r="AA3436" i="42"/>
  <c r="AA3428" i="42"/>
  <c r="AA3420" i="42"/>
  <c r="AA3451" i="42"/>
  <c r="AA3443" i="42"/>
  <c r="AA3435" i="42"/>
  <c r="AA3427" i="42"/>
  <c r="AA3419" i="42"/>
  <c r="AA3448" i="42"/>
  <c r="AA3440" i="42"/>
  <c r="AA3432" i="42"/>
  <c r="AA3424" i="42"/>
  <c r="AA3455" i="42"/>
  <c r="AA3447" i="42"/>
  <c r="AA3439" i="42"/>
  <c r="AA3431" i="42"/>
  <c r="AA3423" i="42"/>
  <c r="T3644" i="42"/>
  <c r="T3643" i="42"/>
  <c r="T3642" i="42"/>
  <c r="T3645" i="42"/>
  <c r="T3635" i="42"/>
  <c r="T3627" i="42"/>
  <c r="T3619" i="42"/>
  <c r="T3611" i="42"/>
  <c r="T3603" i="42"/>
  <c r="T3595" i="42"/>
  <c r="T3587" i="42"/>
  <c r="T3579" i="42"/>
  <c r="T3634" i="42"/>
  <c r="T3626" i="42"/>
  <c r="T3618" i="42"/>
  <c r="T3610" i="42"/>
  <c r="T3602" i="42"/>
  <c r="T3594" i="42"/>
  <c r="T3586" i="42"/>
  <c r="T3578" i="42"/>
  <c r="T3641" i="42"/>
  <c r="T3633" i="42"/>
  <c r="T3625" i="42"/>
  <c r="T3617" i="42"/>
  <c r="T3609" i="42"/>
  <c r="T3601" i="42"/>
  <c r="T3593" i="42"/>
  <c r="T3585" i="42"/>
  <c r="T3577" i="42"/>
  <c r="T3640" i="42"/>
  <c r="T3632" i="42"/>
  <c r="T3624" i="42"/>
  <c r="T3616" i="42"/>
  <c r="T3608" i="42"/>
  <c r="T3639" i="42"/>
  <c r="T3631" i="42"/>
  <c r="T3623" i="42"/>
  <c r="T3615" i="42"/>
  <c r="T3607" i="42"/>
  <c r="T3599" i="42"/>
  <c r="T3591" i="42"/>
  <c r="T3583" i="42"/>
  <c r="T3575" i="42"/>
  <c r="T3637" i="42"/>
  <c r="T3629" i="42"/>
  <c r="T3621" i="42"/>
  <c r="T3613" i="42"/>
  <c r="T3605" i="42"/>
  <c r="T3597" i="42"/>
  <c r="T3589" i="42"/>
  <c r="T3581" i="42"/>
  <c r="T3636" i="42"/>
  <c r="T3628" i="42"/>
  <c r="T3620" i="42"/>
  <c r="T3612" i="42"/>
  <c r="T3604" i="42"/>
  <c r="T3596" i="42"/>
  <c r="T3588" i="42"/>
  <c r="T3580" i="42"/>
  <c r="T3572" i="42"/>
  <c r="T3576" i="42"/>
  <c r="T3565" i="42"/>
  <c r="T3557" i="42"/>
  <c r="T3549" i="42"/>
  <c r="T3543" i="42"/>
  <c r="T3539" i="42"/>
  <c r="T3535" i="42"/>
  <c r="T3531" i="42"/>
  <c r="T3527" i="42"/>
  <c r="T3523" i="42"/>
  <c r="T3519" i="42"/>
  <c r="T3515" i="42"/>
  <c r="T3511" i="42"/>
  <c r="T3507" i="42"/>
  <c r="T3638" i="42"/>
  <c r="T3574" i="42"/>
  <c r="T3564" i="42"/>
  <c r="T3556" i="42"/>
  <c r="T3548" i="42"/>
  <c r="T3630" i="42"/>
  <c r="T3600" i="42"/>
  <c r="T3570" i="42"/>
  <c r="T3563" i="42"/>
  <c r="T3555" i="42"/>
  <c r="T3547" i="42"/>
  <c r="T3542" i="42"/>
  <c r="T3538" i="42"/>
  <c r="T3534" i="42"/>
  <c r="T3530" i="42"/>
  <c r="T3526" i="42"/>
  <c r="T3522" i="42"/>
  <c r="T3518" i="42"/>
  <c r="T3514" i="42"/>
  <c r="T3510" i="42"/>
  <c r="T3506" i="42"/>
  <c r="T3622" i="42"/>
  <c r="T3598" i="42"/>
  <c r="T3562" i="42"/>
  <c r="T3614" i="42"/>
  <c r="T3592" i="42"/>
  <c r="T3569" i="42"/>
  <c r="T3561" i="42"/>
  <c r="T3584" i="42"/>
  <c r="T3573" i="42"/>
  <c r="T3567" i="42"/>
  <c r="T3559" i="42"/>
  <c r="T3551" i="42"/>
  <c r="T3544" i="42"/>
  <c r="T3540" i="42"/>
  <c r="T3536" i="42"/>
  <c r="T3532" i="42"/>
  <c r="T3528" i="42"/>
  <c r="T3524" i="42"/>
  <c r="T3571" i="42"/>
  <c r="T3558" i="42"/>
  <c r="T3545" i="42"/>
  <c r="T3516" i="42"/>
  <c r="T3533" i="42"/>
  <c r="T3517" i="42"/>
  <c r="T3501" i="42"/>
  <c r="T3497" i="42"/>
  <c r="T3493" i="42"/>
  <c r="T3489" i="42"/>
  <c r="T3485" i="42"/>
  <c r="T3481" i="42"/>
  <c r="T3477" i="42"/>
  <c r="T3473" i="42"/>
  <c r="T3469" i="42"/>
  <c r="T3465" i="42"/>
  <c r="T3461" i="42"/>
  <c r="T3457" i="42"/>
  <c r="T3590" i="42"/>
  <c r="T3552" i="42"/>
  <c r="T3537" i="42"/>
  <c r="T3520" i="42"/>
  <c r="T3582" i="42"/>
  <c r="T3550" i="42"/>
  <c r="T3525" i="42"/>
  <c r="T3521" i="42"/>
  <c r="T3505" i="42"/>
  <c r="T3500" i="42"/>
  <c r="T3496" i="42"/>
  <c r="T3492" i="42"/>
  <c r="T3488" i="42"/>
  <c r="T3484" i="42"/>
  <c r="T3480" i="42"/>
  <c r="T3476" i="42"/>
  <c r="T3472" i="42"/>
  <c r="T3468" i="42"/>
  <c r="T3464" i="42"/>
  <c r="T3460" i="42"/>
  <c r="T3456" i="42"/>
  <c r="T3568" i="42"/>
  <c r="T3546" i="42"/>
  <c r="T3508" i="42"/>
  <c r="T3606" i="42"/>
  <c r="T3529" i="42"/>
  <c r="T3512" i="42"/>
  <c r="T3553" i="42"/>
  <c r="T3454" i="42"/>
  <c r="T3450" i="42"/>
  <c r="T3446" i="42"/>
  <c r="T3442" i="42"/>
  <c r="T3438" i="42"/>
  <c r="T3434" i="42"/>
  <c r="T3430" i="42"/>
  <c r="T3426" i="42"/>
  <c r="T3422" i="42"/>
  <c r="T3495" i="42"/>
  <c r="T3490" i="42"/>
  <c r="T3479" i="42"/>
  <c r="T3474" i="42"/>
  <c r="T3463" i="42"/>
  <c r="T3458" i="42"/>
  <c r="T3541" i="42"/>
  <c r="T3453" i="42"/>
  <c r="T3449" i="42"/>
  <c r="T3445" i="42"/>
  <c r="T3441" i="42"/>
  <c r="T3437" i="42"/>
  <c r="T3433" i="42"/>
  <c r="T3429" i="42"/>
  <c r="T3425" i="42"/>
  <c r="T3421" i="42"/>
  <c r="T3560" i="42"/>
  <c r="T3499" i="42"/>
  <c r="T3494" i="42"/>
  <c r="T3483" i="42"/>
  <c r="T3478" i="42"/>
  <c r="T3467" i="42"/>
  <c r="T3462" i="42"/>
  <c r="T3509" i="42"/>
  <c r="T3504" i="42"/>
  <c r="T3452" i="42"/>
  <c r="T3448" i="42"/>
  <c r="T3444" i="42"/>
  <c r="T3440" i="42"/>
  <c r="T3436" i="42"/>
  <c r="T3432" i="42"/>
  <c r="T3428" i="42"/>
  <c r="T3424" i="42"/>
  <c r="T3420" i="42"/>
  <c r="T3513" i="42"/>
  <c r="T3503" i="42"/>
  <c r="T3498" i="42"/>
  <c r="T3487" i="42"/>
  <c r="T3482" i="42"/>
  <c r="T3471" i="42"/>
  <c r="T3466" i="42"/>
  <c r="T3566" i="42"/>
  <c r="T3455" i="42"/>
  <c r="T3451" i="42"/>
  <c r="T3447" i="42"/>
  <c r="T3443" i="42"/>
  <c r="T3439" i="42"/>
  <c r="T3435" i="42"/>
  <c r="T3431" i="42"/>
  <c r="T3427" i="42"/>
  <c r="T3423" i="42"/>
  <c r="T3419" i="42"/>
  <c r="T3502" i="42"/>
  <c r="T3486" i="42"/>
  <c r="T3491" i="42"/>
  <c r="T3475" i="42"/>
  <c r="T3459" i="42"/>
  <c r="T3470" i="42"/>
  <c r="AJ3543" i="42"/>
  <c r="AJ3539" i="42"/>
  <c r="AJ3535" i="42"/>
  <c r="AJ3531" i="42"/>
  <c r="AJ3527" i="42"/>
  <c r="AJ3523" i="42"/>
  <c r="AJ3519" i="42"/>
  <c r="AJ3515" i="42"/>
  <c r="AJ3511" i="42"/>
  <c r="AJ3507" i="42"/>
  <c r="AJ3542" i="42"/>
  <c r="AJ3538" i="42"/>
  <c r="AJ3534" i="42"/>
  <c r="AJ3530" i="42"/>
  <c r="AJ3526" i="42"/>
  <c r="AJ3522" i="42"/>
  <c r="AJ3518" i="42"/>
  <c r="AJ3514" i="42"/>
  <c r="AJ3510" i="42"/>
  <c r="AJ3506" i="42"/>
  <c r="AJ3544" i="42"/>
  <c r="AJ3540" i="42"/>
  <c r="AJ3536" i="42"/>
  <c r="AJ3532" i="42"/>
  <c r="AJ3528" i="42"/>
  <c r="AJ3524" i="42"/>
  <c r="AJ3520" i="42"/>
  <c r="AJ3533" i="42"/>
  <c r="AJ3521" i="42"/>
  <c r="AJ3504" i="42"/>
  <c r="AJ3501" i="42"/>
  <c r="AJ3497" i="42"/>
  <c r="AJ3493" i="42"/>
  <c r="AJ3489" i="42"/>
  <c r="AJ3485" i="42"/>
  <c r="AJ3481" i="42"/>
  <c r="AJ3477" i="42"/>
  <c r="AJ3473" i="42"/>
  <c r="AJ3469" i="42"/>
  <c r="AJ3465" i="42"/>
  <c r="AJ3461" i="42"/>
  <c r="AJ3457" i="42"/>
  <c r="AJ3545" i="42"/>
  <c r="AJ3508" i="42"/>
  <c r="AJ3525" i="42"/>
  <c r="AJ3509" i="42"/>
  <c r="AJ3500" i="42"/>
  <c r="AJ3496" i="42"/>
  <c r="AJ3492" i="42"/>
  <c r="AJ3488" i="42"/>
  <c r="AJ3484" i="42"/>
  <c r="AJ3480" i="42"/>
  <c r="AJ3476" i="42"/>
  <c r="AJ3472" i="42"/>
  <c r="AJ3468" i="42"/>
  <c r="AJ3464" i="42"/>
  <c r="AJ3460" i="42"/>
  <c r="AJ3456" i="42"/>
  <c r="AJ3537" i="42"/>
  <c r="AJ3512" i="42"/>
  <c r="AJ3529" i="42"/>
  <c r="AJ3516" i="42"/>
  <c r="AJ3454" i="42"/>
  <c r="AJ3450" i="42"/>
  <c r="AJ3446" i="42"/>
  <c r="AJ3442" i="42"/>
  <c r="AJ3438" i="42"/>
  <c r="AJ3434" i="42"/>
  <c r="AJ3430" i="42"/>
  <c r="AJ3426" i="42"/>
  <c r="AJ3422" i="42"/>
  <c r="AJ3541" i="42"/>
  <c r="AJ3503" i="42"/>
  <c r="AJ3498" i="42"/>
  <c r="AJ3487" i="42"/>
  <c r="AJ3482" i="42"/>
  <c r="AJ3471" i="42"/>
  <c r="AJ3466" i="42"/>
  <c r="AJ3517" i="42"/>
  <c r="AJ3513" i="42"/>
  <c r="AJ3505" i="42"/>
  <c r="AJ3453" i="42"/>
  <c r="AJ3449" i="42"/>
  <c r="AJ3445" i="42"/>
  <c r="AJ3441" i="42"/>
  <c r="AJ3437" i="42"/>
  <c r="AJ3433" i="42"/>
  <c r="AJ3429" i="42"/>
  <c r="AJ3425" i="42"/>
  <c r="AJ3421" i="42"/>
  <c r="AJ3502" i="42"/>
  <c r="AJ3491" i="42"/>
  <c r="AJ3486" i="42"/>
  <c r="AJ3475" i="42"/>
  <c r="AJ3470" i="42"/>
  <c r="AJ3459" i="42"/>
  <c r="AJ3452" i="42"/>
  <c r="AJ3448" i="42"/>
  <c r="AJ3444" i="42"/>
  <c r="AJ3440" i="42"/>
  <c r="AJ3436" i="42"/>
  <c r="AJ3432" i="42"/>
  <c r="AJ3428" i="42"/>
  <c r="AJ3424" i="42"/>
  <c r="AJ3420" i="42"/>
  <c r="AJ3495" i="42"/>
  <c r="AJ3490" i="42"/>
  <c r="AJ3479" i="42"/>
  <c r="AJ3474" i="42"/>
  <c r="AJ3463" i="42"/>
  <c r="AJ3458" i="42"/>
  <c r="AJ3455" i="42"/>
  <c r="AJ3451" i="42"/>
  <c r="AJ3447" i="42"/>
  <c r="AJ3443" i="42"/>
  <c r="AJ3439" i="42"/>
  <c r="AJ3435" i="42"/>
  <c r="AJ3431" i="42"/>
  <c r="AJ3427" i="42"/>
  <c r="AJ3423" i="42"/>
  <c r="AJ3419" i="42"/>
  <c r="AJ3462" i="42"/>
  <c r="AJ3499" i="42"/>
  <c r="AJ3483" i="42"/>
  <c r="AJ3467" i="42"/>
  <c r="AJ3478" i="42"/>
  <c r="AJ3494" i="42"/>
  <c r="M3643" i="42"/>
  <c r="M3645" i="42"/>
  <c r="M3644" i="42"/>
  <c r="M3634" i="42"/>
  <c r="M3626" i="42"/>
  <c r="M3618" i="42"/>
  <c r="M3610" i="42"/>
  <c r="M3602" i="42"/>
  <c r="M3594" i="42"/>
  <c r="M3586" i="42"/>
  <c r="M3578" i="42"/>
  <c r="M3641" i="42"/>
  <c r="M3633" i="42"/>
  <c r="M3625" i="42"/>
  <c r="M3617" i="42"/>
  <c r="M3609" i="42"/>
  <c r="M3601" i="42"/>
  <c r="M3593" i="42"/>
  <c r="M3585" i="42"/>
  <c r="M3577" i="42"/>
  <c r="M3640" i="42"/>
  <c r="M3632" i="42"/>
  <c r="M3624" i="42"/>
  <c r="M3616" i="42"/>
  <c r="M3608" i="42"/>
  <c r="M3600" i="42"/>
  <c r="M3592" i="42"/>
  <c r="M3584" i="42"/>
  <c r="M3576" i="42"/>
  <c r="M3639" i="42"/>
  <c r="M3631" i="42"/>
  <c r="M3623" i="42"/>
  <c r="M3615" i="42"/>
  <c r="M3607" i="42"/>
  <c r="M3638" i="42"/>
  <c r="M3630" i="42"/>
  <c r="M3622" i="42"/>
  <c r="M3614" i="42"/>
  <c r="M3606" i="42"/>
  <c r="M3598" i="42"/>
  <c r="M3590" i="42"/>
  <c r="M3582" i="42"/>
  <c r="M3574" i="42"/>
  <c r="M3636" i="42"/>
  <c r="M3628" i="42"/>
  <c r="M3620" i="42"/>
  <c r="M3612" i="42"/>
  <c r="M3604" i="42"/>
  <c r="M3596" i="42"/>
  <c r="M3588" i="42"/>
  <c r="M3580" i="42"/>
  <c r="M3642" i="42"/>
  <c r="M3635" i="42"/>
  <c r="M3627" i="42"/>
  <c r="M3619" i="42"/>
  <c r="M3611" i="42"/>
  <c r="M3603" i="42"/>
  <c r="M3595" i="42"/>
  <c r="M3587" i="42"/>
  <c r="M3579" i="42"/>
  <c r="M3571" i="42"/>
  <c r="M3621" i="42"/>
  <c r="M3583" i="42"/>
  <c r="M3573" i="42"/>
  <c r="M3564" i="42"/>
  <c r="M3556" i="42"/>
  <c r="M3548" i="42"/>
  <c r="M3613" i="42"/>
  <c r="M3581" i="42"/>
  <c r="M3563" i="42"/>
  <c r="M3555" i="42"/>
  <c r="M3547" i="42"/>
  <c r="M3542" i="42"/>
  <c r="M3538" i="42"/>
  <c r="M3534" i="42"/>
  <c r="M3605" i="42"/>
  <c r="M3575" i="42"/>
  <c r="M3562" i="42"/>
  <c r="M3554" i="42"/>
  <c r="M3569" i="42"/>
  <c r="M3561" i="42"/>
  <c r="M3553" i="42"/>
  <c r="M3546" i="42"/>
  <c r="M3545" i="42"/>
  <c r="M3541" i="42"/>
  <c r="M3537" i="42"/>
  <c r="M3533" i="42"/>
  <c r="M3529" i="42"/>
  <c r="M3525" i="42"/>
  <c r="M3521" i="42"/>
  <c r="M3517" i="42"/>
  <c r="M3513" i="42"/>
  <c r="M3509" i="42"/>
  <c r="M3599" i="42"/>
  <c r="M3568" i="42"/>
  <c r="M3637" i="42"/>
  <c r="M3591" i="42"/>
  <c r="M3570" i="42"/>
  <c r="M3566" i="42"/>
  <c r="M3558" i="42"/>
  <c r="M3550" i="42"/>
  <c r="M3535" i="42"/>
  <c r="M3531" i="42"/>
  <c r="M3511" i="42"/>
  <c r="M3508" i="42"/>
  <c r="M3505" i="42"/>
  <c r="M3501" i="42"/>
  <c r="M3497" i="42"/>
  <c r="M3493" i="42"/>
  <c r="M3489" i="42"/>
  <c r="M3485" i="42"/>
  <c r="M3481" i="42"/>
  <c r="M3477" i="42"/>
  <c r="M3473" i="42"/>
  <c r="M3469" i="42"/>
  <c r="M3465" i="42"/>
  <c r="M3461" i="42"/>
  <c r="M3457" i="42"/>
  <c r="M3560" i="42"/>
  <c r="M3551" i="42"/>
  <c r="M3544" i="42"/>
  <c r="M3530" i="42"/>
  <c r="M3524" i="42"/>
  <c r="M3518" i="42"/>
  <c r="M3549" i="42"/>
  <c r="M3523" i="42"/>
  <c r="M3515" i="42"/>
  <c r="M3512" i="42"/>
  <c r="M3504" i="42"/>
  <c r="M3500" i="42"/>
  <c r="M3496" i="42"/>
  <c r="M3492" i="42"/>
  <c r="M3488" i="42"/>
  <c r="M3484" i="42"/>
  <c r="M3480" i="42"/>
  <c r="M3476" i="42"/>
  <c r="M3472" i="42"/>
  <c r="M3468" i="42"/>
  <c r="M3464" i="42"/>
  <c r="M3460" i="42"/>
  <c r="M3539" i="42"/>
  <c r="M3536" i="42"/>
  <c r="M3522" i="42"/>
  <c r="M3597" i="42"/>
  <c r="M3572" i="42"/>
  <c r="M3552" i="42"/>
  <c r="M3528" i="42"/>
  <c r="M3519" i="42"/>
  <c r="M3516" i="42"/>
  <c r="M3503" i="42"/>
  <c r="M3499" i="42"/>
  <c r="M3495" i="42"/>
  <c r="M3491" i="42"/>
  <c r="M3487" i="42"/>
  <c r="M3483" i="42"/>
  <c r="M3479" i="42"/>
  <c r="M3475" i="42"/>
  <c r="M3471" i="42"/>
  <c r="M3467" i="42"/>
  <c r="M3463" i="42"/>
  <c r="M3459" i="42"/>
  <c r="M3567" i="42"/>
  <c r="M3559" i="42"/>
  <c r="M3543" i="42"/>
  <c r="M3540" i="42"/>
  <c r="M3526" i="42"/>
  <c r="M3520" i="42"/>
  <c r="M3507" i="42"/>
  <c r="M3502" i="42"/>
  <c r="M3498" i="42"/>
  <c r="M3494" i="42"/>
  <c r="M3490" i="42"/>
  <c r="M3486" i="42"/>
  <c r="M3482" i="42"/>
  <c r="M3478" i="42"/>
  <c r="M3474" i="42"/>
  <c r="M3470" i="42"/>
  <c r="M3466" i="42"/>
  <c r="M3462" i="42"/>
  <c r="M3458" i="42"/>
  <c r="M3514" i="42"/>
  <c r="M3506" i="42"/>
  <c r="M3565" i="42"/>
  <c r="M3453" i="42"/>
  <c r="M3449" i="42"/>
  <c r="M3445" i="42"/>
  <c r="M3441" i="42"/>
  <c r="M3437" i="42"/>
  <c r="M3433" i="42"/>
  <c r="M3429" i="42"/>
  <c r="M3425" i="42"/>
  <c r="M3421" i="42"/>
  <c r="M3589" i="42"/>
  <c r="M3452" i="42"/>
  <c r="M3448" i="42"/>
  <c r="M3444" i="42"/>
  <c r="M3440" i="42"/>
  <c r="M3436" i="42"/>
  <c r="M3432" i="42"/>
  <c r="M3428" i="42"/>
  <c r="M3424" i="42"/>
  <c r="M3420" i="42"/>
  <c r="M3532" i="42"/>
  <c r="M3456" i="42"/>
  <c r="M3629" i="42"/>
  <c r="M3557" i="42"/>
  <c r="M3527" i="42"/>
  <c r="M3510" i="42"/>
  <c r="M3455" i="42"/>
  <c r="M3447" i="42"/>
  <c r="M3439" i="42"/>
  <c r="M3431" i="42"/>
  <c r="M3423" i="42"/>
  <c r="M3454" i="42"/>
  <c r="M3446" i="42"/>
  <c r="M3438" i="42"/>
  <c r="M3430" i="42"/>
  <c r="M3422" i="42"/>
  <c r="M3451" i="42"/>
  <c r="M3443" i="42"/>
  <c r="M3435" i="42"/>
  <c r="M3427" i="42"/>
  <c r="M3419" i="42"/>
  <c r="M3450" i="42"/>
  <c r="M3442" i="42"/>
  <c r="M3434" i="42"/>
  <c r="M3426" i="42"/>
  <c r="U3643" i="42"/>
  <c r="U3645" i="42"/>
  <c r="U3644" i="42"/>
  <c r="U3634" i="42"/>
  <c r="U3626" i="42"/>
  <c r="U3618" i="42"/>
  <c r="U3610" i="42"/>
  <c r="U3602" i="42"/>
  <c r="U3594" i="42"/>
  <c r="U3586" i="42"/>
  <c r="U3578" i="42"/>
  <c r="U3641" i="42"/>
  <c r="U3633" i="42"/>
  <c r="U3625" i="42"/>
  <c r="U3617" i="42"/>
  <c r="U3609" i="42"/>
  <c r="U3601" i="42"/>
  <c r="U3593" i="42"/>
  <c r="U3585" i="42"/>
  <c r="U3577" i="42"/>
  <c r="U3640" i="42"/>
  <c r="U3632" i="42"/>
  <c r="U3624" i="42"/>
  <c r="U3616" i="42"/>
  <c r="U3608" i="42"/>
  <c r="U3600" i="42"/>
  <c r="U3592" i="42"/>
  <c r="U3584" i="42"/>
  <c r="U3576" i="42"/>
  <c r="U3639" i="42"/>
  <c r="U3631" i="42"/>
  <c r="U3623" i="42"/>
  <c r="U3615" i="42"/>
  <c r="U3607" i="42"/>
  <c r="U3642" i="42"/>
  <c r="U3638" i="42"/>
  <c r="U3630" i="42"/>
  <c r="U3622" i="42"/>
  <c r="U3614" i="42"/>
  <c r="U3606" i="42"/>
  <c r="U3598" i="42"/>
  <c r="U3590" i="42"/>
  <c r="U3582" i="42"/>
  <c r="U3574" i="42"/>
  <c r="U3636" i="42"/>
  <c r="U3628" i="42"/>
  <c r="U3620" i="42"/>
  <c r="U3612" i="42"/>
  <c r="U3604" i="42"/>
  <c r="U3596" i="42"/>
  <c r="U3588" i="42"/>
  <c r="U3580" i="42"/>
  <c r="U3635" i="42"/>
  <c r="U3627" i="42"/>
  <c r="U3619" i="42"/>
  <c r="U3611" i="42"/>
  <c r="U3603" i="42"/>
  <c r="U3595" i="42"/>
  <c r="U3587" i="42"/>
  <c r="U3579" i="42"/>
  <c r="U3571" i="42"/>
  <c r="U3613" i="42"/>
  <c r="U3575" i="42"/>
  <c r="U3572" i="42"/>
  <c r="U3564" i="42"/>
  <c r="U3556" i="42"/>
  <c r="U3548" i="42"/>
  <c r="U3605" i="42"/>
  <c r="U3570" i="42"/>
  <c r="U3563" i="42"/>
  <c r="U3555" i="42"/>
  <c r="U3547" i="42"/>
  <c r="U3542" i="42"/>
  <c r="U3538" i="42"/>
  <c r="U3534" i="42"/>
  <c r="U3599" i="42"/>
  <c r="U3562" i="42"/>
  <c r="U3597" i="42"/>
  <c r="U3569" i="42"/>
  <c r="U3561" i="42"/>
  <c r="U3553" i="42"/>
  <c r="U3546" i="42"/>
  <c r="U3545" i="42"/>
  <c r="U3541" i="42"/>
  <c r="U3537" i="42"/>
  <c r="U3533" i="42"/>
  <c r="U3529" i="42"/>
  <c r="U3525" i="42"/>
  <c r="U3521" i="42"/>
  <c r="U3517" i="42"/>
  <c r="U3513" i="42"/>
  <c r="U3509" i="42"/>
  <c r="U3591" i="42"/>
  <c r="U3568" i="42"/>
  <c r="U3629" i="42"/>
  <c r="U3583" i="42"/>
  <c r="U3566" i="42"/>
  <c r="U3558" i="42"/>
  <c r="U3550" i="42"/>
  <c r="U3539" i="42"/>
  <c r="U3536" i="42"/>
  <c r="U3528" i="42"/>
  <c r="U3510" i="42"/>
  <c r="U3501" i="42"/>
  <c r="U3497" i="42"/>
  <c r="U3493" i="42"/>
  <c r="U3489" i="42"/>
  <c r="U3485" i="42"/>
  <c r="U3481" i="42"/>
  <c r="U3477" i="42"/>
  <c r="U3473" i="42"/>
  <c r="U3469" i="42"/>
  <c r="U3465" i="42"/>
  <c r="U3461" i="42"/>
  <c r="U3457" i="42"/>
  <c r="U3552" i="42"/>
  <c r="U3527" i="42"/>
  <c r="U3520" i="42"/>
  <c r="U3507" i="42"/>
  <c r="U3506" i="42"/>
  <c r="U3526" i="42"/>
  <c r="U3514" i="42"/>
  <c r="U3505" i="42"/>
  <c r="U3500" i="42"/>
  <c r="U3496" i="42"/>
  <c r="U3492" i="42"/>
  <c r="U3488" i="42"/>
  <c r="U3484" i="42"/>
  <c r="U3480" i="42"/>
  <c r="U3476" i="42"/>
  <c r="U3472" i="42"/>
  <c r="U3468" i="42"/>
  <c r="U3464" i="42"/>
  <c r="U3460" i="42"/>
  <c r="U3559" i="42"/>
  <c r="U3543" i="42"/>
  <c r="U3540" i="42"/>
  <c r="U3532" i="42"/>
  <c r="U3511" i="42"/>
  <c r="U3508" i="42"/>
  <c r="U3589" i="42"/>
  <c r="U3567" i="42"/>
  <c r="U3557" i="42"/>
  <c r="U3531" i="42"/>
  <c r="U3518" i="42"/>
  <c r="U3504" i="42"/>
  <c r="U3503" i="42"/>
  <c r="U3499" i="42"/>
  <c r="U3495" i="42"/>
  <c r="U3491" i="42"/>
  <c r="U3487" i="42"/>
  <c r="U3483" i="42"/>
  <c r="U3479" i="42"/>
  <c r="U3475" i="42"/>
  <c r="U3471" i="42"/>
  <c r="U3467" i="42"/>
  <c r="U3463" i="42"/>
  <c r="U3459" i="42"/>
  <c r="U3637" i="42"/>
  <c r="U3573" i="42"/>
  <c r="U3560" i="42"/>
  <c r="U3551" i="42"/>
  <c r="U3544" i="42"/>
  <c r="U3523" i="42"/>
  <c r="U3502" i="42"/>
  <c r="U3498" i="42"/>
  <c r="U3494" i="42"/>
  <c r="U3490" i="42"/>
  <c r="U3486" i="42"/>
  <c r="U3482" i="42"/>
  <c r="U3478" i="42"/>
  <c r="U3474" i="42"/>
  <c r="U3470" i="42"/>
  <c r="U3466" i="42"/>
  <c r="U3462" i="42"/>
  <c r="U3458" i="42"/>
  <c r="U3565" i="42"/>
  <c r="U3519" i="42"/>
  <c r="U3515" i="42"/>
  <c r="U3453" i="42"/>
  <c r="U3449" i="42"/>
  <c r="U3445" i="42"/>
  <c r="U3441" i="42"/>
  <c r="U3437" i="42"/>
  <c r="U3433" i="42"/>
  <c r="U3429" i="42"/>
  <c r="U3425" i="42"/>
  <c r="U3421" i="42"/>
  <c r="U3516" i="42"/>
  <c r="U3512" i="42"/>
  <c r="U3452" i="42"/>
  <c r="U3448" i="42"/>
  <c r="U3444" i="42"/>
  <c r="U3440" i="42"/>
  <c r="U3436" i="42"/>
  <c r="U3432" i="42"/>
  <c r="U3428" i="42"/>
  <c r="U3424" i="42"/>
  <c r="U3420" i="42"/>
  <c r="U3535" i="42"/>
  <c r="U3524" i="42"/>
  <c r="U3549" i="42"/>
  <c r="U3530" i="42"/>
  <c r="U3581" i="42"/>
  <c r="U3522" i="42"/>
  <c r="U3456" i="42"/>
  <c r="U3621" i="42"/>
  <c r="U3454" i="42"/>
  <c r="U3446" i="42"/>
  <c r="U3438" i="42"/>
  <c r="U3430" i="42"/>
  <c r="U3422" i="42"/>
  <c r="U3447" i="42"/>
  <c r="U3451" i="42"/>
  <c r="U3443" i="42"/>
  <c r="U3435" i="42"/>
  <c r="U3427" i="42"/>
  <c r="U3419" i="42"/>
  <c r="U3423" i="42"/>
  <c r="U3450" i="42"/>
  <c r="U3442" i="42"/>
  <c r="U3434" i="42"/>
  <c r="U3426" i="42"/>
  <c r="U3439" i="42"/>
  <c r="U3455" i="42"/>
  <c r="U3431" i="42"/>
  <c r="AC3643" i="42"/>
  <c r="AC3642" i="42"/>
  <c r="AC3645" i="42"/>
  <c r="AC3644" i="42"/>
  <c r="AC3634" i="42"/>
  <c r="AC3626" i="42"/>
  <c r="AC3618" i="42"/>
  <c r="AC3610" i="42"/>
  <c r="AC3602" i="42"/>
  <c r="AC3594" i="42"/>
  <c r="AC3586" i="42"/>
  <c r="AC3578" i="42"/>
  <c r="AC3641" i="42"/>
  <c r="AC3633" i="42"/>
  <c r="AC3625" i="42"/>
  <c r="AC3617" i="42"/>
  <c r="AC3609" i="42"/>
  <c r="AC3601" i="42"/>
  <c r="AC3593" i="42"/>
  <c r="AC3585" i="42"/>
  <c r="AC3577" i="42"/>
  <c r="AC3640" i="42"/>
  <c r="AC3632" i="42"/>
  <c r="AC3624" i="42"/>
  <c r="AC3616" i="42"/>
  <c r="AC3608" i="42"/>
  <c r="AC3600" i="42"/>
  <c r="AC3592" i="42"/>
  <c r="AC3584" i="42"/>
  <c r="AC3576" i="42"/>
  <c r="AC3639" i="42"/>
  <c r="AC3631" i="42"/>
  <c r="AC3623" i="42"/>
  <c r="AC3615" i="42"/>
  <c r="AC3607" i="42"/>
  <c r="AC3638" i="42"/>
  <c r="AC3630" i="42"/>
  <c r="AC3622" i="42"/>
  <c r="AC3614" i="42"/>
  <c r="AC3606" i="42"/>
  <c r="AC3598" i="42"/>
  <c r="AC3590" i="42"/>
  <c r="AC3582" i="42"/>
  <c r="AC3574" i="42"/>
  <c r="AC3636" i="42"/>
  <c r="AC3628" i="42"/>
  <c r="AC3620" i="42"/>
  <c r="AC3612" i="42"/>
  <c r="AC3604" i="42"/>
  <c r="AC3596" i="42"/>
  <c r="AC3588" i="42"/>
  <c r="AC3580" i="42"/>
  <c r="AC3635" i="42"/>
  <c r="AC3627" i="42"/>
  <c r="AC3619" i="42"/>
  <c r="AC3611" i="42"/>
  <c r="AC3603" i="42"/>
  <c r="AC3595" i="42"/>
  <c r="AC3587" i="42"/>
  <c r="AC3579" i="42"/>
  <c r="AC3571" i="42"/>
  <c r="AC3605" i="42"/>
  <c r="AC3599" i="42"/>
  <c r="AC3564" i="42"/>
  <c r="AC3556" i="42"/>
  <c r="AC3548" i="42"/>
  <c r="AC3597" i="42"/>
  <c r="AC3563" i="42"/>
  <c r="AC3555" i="42"/>
  <c r="AC3547" i="42"/>
  <c r="AC3542" i="42"/>
  <c r="AC3538" i="42"/>
  <c r="AC3534" i="42"/>
  <c r="AC3591" i="42"/>
  <c r="AC3573" i="42"/>
  <c r="AC3562" i="42"/>
  <c r="AC3589" i="42"/>
  <c r="AC3572" i="42"/>
  <c r="AC3569" i="42"/>
  <c r="AC3561" i="42"/>
  <c r="AC3553" i="42"/>
  <c r="AC3546" i="42"/>
  <c r="AC3545" i="42"/>
  <c r="AC3541" i="42"/>
  <c r="AC3537" i="42"/>
  <c r="AC3533" i="42"/>
  <c r="AC3529" i="42"/>
  <c r="AC3525" i="42"/>
  <c r="AC3521" i="42"/>
  <c r="AC3517" i="42"/>
  <c r="AC3513" i="42"/>
  <c r="AC3509" i="42"/>
  <c r="AC3637" i="42"/>
  <c r="AC3583" i="42"/>
  <c r="AC3570" i="42"/>
  <c r="AC3568" i="42"/>
  <c r="AC3560" i="42"/>
  <c r="AC3621" i="42"/>
  <c r="AC3575" i="42"/>
  <c r="AC3566" i="42"/>
  <c r="AC3558" i="42"/>
  <c r="AC3550" i="42"/>
  <c r="AC3559" i="42"/>
  <c r="AC3543" i="42"/>
  <c r="AC3540" i="42"/>
  <c r="AC3531" i="42"/>
  <c r="AC3515" i="42"/>
  <c r="AC3512" i="42"/>
  <c r="AC3501" i="42"/>
  <c r="AC3497" i="42"/>
  <c r="AC3493" i="42"/>
  <c r="AC3489" i="42"/>
  <c r="AC3485" i="42"/>
  <c r="AC3481" i="42"/>
  <c r="AC3477" i="42"/>
  <c r="AC3473" i="42"/>
  <c r="AC3469" i="42"/>
  <c r="AC3465" i="42"/>
  <c r="AC3461" i="42"/>
  <c r="AC3457" i="42"/>
  <c r="AC3557" i="42"/>
  <c r="AC3530" i="42"/>
  <c r="AC3524" i="42"/>
  <c r="AC3567" i="42"/>
  <c r="AC3535" i="42"/>
  <c r="AC3523" i="42"/>
  <c r="AC3519" i="42"/>
  <c r="AC3516" i="42"/>
  <c r="AC3500" i="42"/>
  <c r="AC3496" i="42"/>
  <c r="AC3492" i="42"/>
  <c r="AC3488" i="42"/>
  <c r="AC3484" i="42"/>
  <c r="AC3480" i="42"/>
  <c r="AC3476" i="42"/>
  <c r="AC3472" i="42"/>
  <c r="AC3468" i="42"/>
  <c r="AC3464" i="42"/>
  <c r="AC3460" i="42"/>
  <c r="AC3456" i="42"/>
  <c r="AC3565" i="42"/>
  <c r="AC3551" i="42"/>
  <c r="AC3544" i="42"/>
  <c r="AC3522" i="42"/>
  <c r="AC3510" i="42"/>
  <c r="AC3506" i="42"/>
  <c r="AC3581" i="42"/>
  <c r="AC3549" i="42"/>
  <c r="AC3528" i="42"/>
  <c r="AC3520" i="42"/>
  <c r="AC3507" i="42"/>
  <c r="AC3505" i="42"/>
  <c r="AC3503" i="42"/>
  <c r="AC3499" i="42"/>
  <c r="AC3495" i="42"/>
  <c r="AC3491" i="42"/>
  <c r="AC3487" i="42"/>
  <c r="AC3483" i="42"/>
  <c r="AC3479" i="42"/>
  <c r="AC3475" i="42"/>
  <c r="AC3471" i="42"/>
  <c r="AC3467" i="42"/>
  <c r="AC3463" i="42"/>
  <c r="AC3459" i="42"/>
  <c r="AC3629" i="42"/>
  <c r="AC3552" i="42"/>
  <c r="AC3526" i="42"/>
  <c r="AC3511" i="42"/>
  <c r="AC3508" i="42"/>
  <c r="AC3504" i="42"/>
  <c r="AC3502" i="42"/>
  <c r="AC3498" i="42"/>
  <c r="AC3494" i="42"/>
  <c r="AC3490" i="42"/>
  <c r="AC3486" i="42"/>
  <c r="AC3482" i="42"/>
  <c r="AC3478" i="42"/>
  <c r="AC3474" i="42"/>
  <c r="AC3470" i="42"/>
  <c r="AC3466" i="42"/>
  <c r="AC3462" i="42"/>
  <c r="AC3458" i="42"/>
  <c r="AC3613" i="42"/>
  <c r="AC3453" i="42"/>
  <c r="AC3449" i="42"/>
  <c r="AC3445" i="42"/>
  <c r="AC3441" i="42"/>
  <c r="AC3437" i="42"/>
  <c r="AC3433" i="42"/>
  <c r="AC3429" i="42"/>
  <c r="AC3425" i="42"/>
  <c r="AC3421" i="42"/>
  <c r="AC3539" i="42"/>
  <c r="AC3532" i="42"/>
  <c r="AC3527" i="42"/>
  <c r="AC3452" i="42"/>
  <c r="AC3448" i="42"/>
  <c r="AC3444" i="42"/>
  <c r="AC3440" i="42"/>
  <c r="AC3436" i="42"/>
  <c r="AC3432" i="42"/>
  <c r="AC3428" i="42"/>
  <c r="AC3424" i="42"/>
  <c r="AC3420" i="42"/>
  <c r="AC3518" i="42"/>
  <c r="AC3514" i="42"/>
  <c r="AC3536" i="42"/>
  <c r="AC3451" i="42"/>
  <c r="AC3443" i="42"/>
  <c r="AC3435" i="42"/>
  <c r="AC3427" i="42"/>
  <c r="AC3419" i="42"/>
  <c r="AC3450" i="42"/>
  <c r="AC3442" i="42"/>
  <c r="AC3434" i="42"/>
  <c r="AC3426" i="42"/>
  <c r="AC3455" i="42"/>
  <c r="AC3447" i="42"/>
  <c r="AC3439" i="42"/>
  <c r="AC3431" i="42"/>
  <c r="AC3423" i="42"/>
  <c r="AC3454" i="42"/>
  <c r="AC3446" i="42"/>
  <c r="AC3438" i="42"/>
  <c r="AC3430" i="42"/>
  <c r="AC3422" i="42"/>
  <c r="AK3542" i="42"/>
  <c r="AK3538" i="42"/>
  <c r="AK3534" i="42"/>
  <c r="AK3545" i="42"/>
  <c r="AK3541" i="42"/>
  <c r="AK3537" i="42"/>
  <c r="AK3533" i="42"/>
  <c r="AK3529" i="42"/>
  <c r="AK3525" i="42"/>
  <c r="AK3521" i="42"/>
  <c r="AK3517" i="42"/>
  <c r="AK3513" i="42"/>
  <c r="AK3509" i="42"/>
  <c r="AK3544" i="42"/>
  <c r="AK3528" i="42"/>
  <c r="AK3514" i="42"/>
  <c r="AK3504" i="42"/>
  <c r="AK3501" i="42"/>
  <c r="AK3497" i="42"/>
  <c r="AK3493" i="42"/>
  <c r="AK3489" i="42"/>
  <c r="AK3485" i="42"/>
  <c r="AK3481" i="42"/>
  <c r="AK3477" i="42"/>
  <c r="AK3473" i="42"/>
  <c r="AK3469" i="42"/>
  <c r="AK3465" i="42"/>
  <c r="AK3461" i="42"/>
  <c r="AK3457" i="42"/>
  <c r="AK3527" i="42"/>
  <c r="AK3511" i="42"/>
  <c r="AK3508" i="42"/>
  <c r="AK3539" i="42"/>
  <c r="AK3536" i="42"/>
  <c r="AK3526" i="42"/>
  <c r="AK3518" i="42"/>
  <c r="AK3500" i="42"/>
  <c r="AK3496" i="42"/>
  <c r="AK3492" i="42"/>
  <c r="AK3488" i="42"/>
  <c r="AK3484" i="42"/>
  <c r="AK3480" i="42"/>
  <c r="AK3476" i="42"/>
  <c r="AK3472" i="42"/>
  <c r="AK3468" i="42"/>
  <c r="AK3464" i="42"/>
  <c r="AK3460" i="42"/>
  <c r="AK3456" i="42"/>
  <c r="AK3532" i="42"/>
  <c r="AK3515" i="42"/>
  <c r="AK3512" i="42"/>
  <c r="AK3531" i="42"/>
  <c r="AK3503" i="42"/>
  <c r="AK3499" i="42"/>
  <c r="AK3495" i="42"/>
  <c r="AK3491" i="42"/>
  <c r="AK3487" i="42"/>
  <c r="AK3483" i="42"/>
  <c r="AK3479" i="42"/>
  <c r="AK3475" i="42"/>
  <c r="AK3471" i="42"/>
  <c r="AK3467" i="42"/>
  <c r="AK3463" i="42"/>
  <c r="AK3459" i="42"/>
  <c r="AK3523" i="42"/>
  <c r="AK3510" i="42"/>
  <c r="AK3505" i="42"/>
  <c r="AK3502" i="42"/>
  <c r="AK3498" i="42"/>
  <c r="AK3494" i="42"/>
  <c r="AK3490" i="42"/>
  <c r="AK3486" i="42"/>
  <c r="AK3482" i="42"/>
  <c r="AK3478" i="42"/>
  <c r="AK3474" i="42"/>
  <c r="AK3470" i="42"/>
  <c r="AK3466" i="42"/>
  <c r="AK3462" i="42"/>
  <c r="AK3458" i="42"/>
  <c r="AK3543" i="42"/>
  <c r="AK3516" i="42"/>
  <c r="AK3453" i="42"/>
  <c r="AK3449" i="42"/>
  <c r="AK3445" i="42"/>
  <c r="AK3441" i="42"/>
  <c r="AK3437" i="42"/>
  <c r="AK3433" i="42"/>
  <c r="AK3429" i="42"/>
  <c r="AK3425" i="42"/>
  <c r="AK3421" i="42"/>
  <c r="AK3524" i="42"/>
  <c r="AK3535" i="42"/>
  <c r="AK3530" i="42"/>
  <c r="AK3506" i="42"/>
  <c r="AK3452" i="42"/>
  <c r="AK3448" i="42"/>
  <c r="AK3444" i="42"/>
  <c r="AK3440" i="42"/>
  <c r="AK3436" i="42"/>
  <c r="AK3432" i="42"/>
  <c r="AK3428" i="42"/>
  <c r="AK3424" i="42"/>
  <c r="AK3420" i="42"/>
  <c r="AK3522" i="42"/>
  <c r="AK3540" i="42"/>
  <c r="AK3519" i="42"/>
  <c r="AK3507" i="42"/>
  <c r="AK3520" i="42"/>
  <c r="AK3450" i="42"/>
  <c r="AK3442" i="42"/>
  <c r="AK3434" i="42"/>
  <c r="AK3426" i="42"/>
  <c r="AK3427" i="42"/>
  <c r="AK3419" i="42"/>
  <c r="AK3455" i="42"/>
  <c r="AK3447" i="42"/>
  <c r="AK3439" i="42"/>
  <c r="AK3431" i="42"/>
  <c r="AK3423" i="42"/>
  <c r="AK3451" i="42"/>
  <c r="AK3454" i="42"/>
  <c r="AK3446" i="42"/>
  <c r="AK3438" i="42"/>
  <c r="AK3430" i="42"/>
  <c r="AK3422" i="42"/>
  <c r="AK3443" i="42"/>
  <c r="AK3435" i="42"/>
  <c r="P3645" i="42"/>
  <c r="P3642" i="42"/>
  <c r="P3639" i="42"/>
  <c r="P3631" i="42"/>
  <c r="P3623" i="42"/>
  <c r="P3615" i="42"/>
  <c r="P3607" i="42"/>
  <c r="P3599" i="42"/>
  <c r="P3591" i="42"/>
  <c r="P3583" i="42"/>
  <c r="P3575" i="42"/>
  <c r="P3638" i="42"/>
  <c r="P3630" i="42"/>
  <c r="P3622" i="42"/>
  <c r="P3614" i="42"/>
  <c r="P3606" i="42"/>
  <c r="P3598" i="42"/>
  <c r="P3590" i="42"/>
  <c r="P3582" i="42"/>
  <c r="P3574" i="42"/>
  <c r="P3637" i="42"/>
  <c r="P3629" i="42"/>
  <c r="P3621" i="42"/>
  <c r="P3613" i="42"/>
  <c r="P3605" i="42"/>
  <c r="P3597" i="42"/>
  <c r="P3589" i="42"/>
  <c r="P3581" i="42"/>
  <c r="P3573" i="42"/>
  <c r="P3636" i="42"/>
  <c r="P3628" i="42"/>
  <c r="P3620" i="42"/>
  <c r="P3612" i="42"/>
  <c r="P3604" i="42"/>
  <c r="P3644" i="42"/>
  <c r="P3635" i="42"/>
  <c r="P3627" i="42"/>
  <c r="P3619" i="42"/>
  <c r="P3611" i="42"/>
  <c r="P3603" i="42"/>
  <c r="P3595" i="42"/>
  <c r="P3587" i="42"/>
  <c r="P3579" i="42"/>
  <c r="P3571" i="42"/>
  <c r="P3641" i="42"/>
  <c r="P3633" i="42"/>
  <c r="P3625" i="42"/>
  <c r="P3617" i="42"/>
  <c r="P3609" i="42"/>
  <c r="P3601" i="42"/>
  <c r="P3593" i="42"/>
  <c r="P3585" i="42"/>
  <c r="P3577" i="42"/>
  <c r="P3640" i="42"/>
  <c r="P3632" i="42"/>
  <c r="P3624" i="42"/>
  <c r="P3616" i="42"/>
  <c r="P3608" i="42"/>
  <c r="P3600" i="42"/>
  <c r="P3592" i="42"/>
  <c r="P3584" i="42"/>
  <c r="P3576" i="42"/>
  <c r="P3580" i="42"/>
  <c r="P3569" i="42"/>
  <c r="P3561" i="42"/>
  <c r="P3553" i="42"/>
  <c r="P3546" i="42"/>
  <c r="P3545" i="42"/>
  <c r="P3541" i="42"/>
  <c r="P3537" i="42"/>
  <c r="P3533" i="42"/>
  <c r="P3529" i="42"/>
  <c r="P3525" i="42"/>
  <c r="P3521" i="42"/>
  <c r="P3517" i="42"/>
  <c r="P3513" i="42"/>
  <c r="P3509" i="42"/>
  <c r="P3505" i="42"/>
  <c r="P3643" i="42"/>
  <c r="P3578" i="42"/>
  <c r="P3568" i="42"/>
  <c r="P3560" i="42"/>
  <c r="P3552" i="42"/>
  <c r="P3634" i="42"/>
  <c r="P3567" i="42"/>
  <c r="P3559" i="42"/>
  <c r="P3551" i="42"/>
  <c r="P3544" i="42"/>
  <c r="P3540" i="42"/>
  <c r="P3536" i="42"/>
  <c r="P3532" i="42"/>
  <c r="P3528" i="42"/>
  <c r="P3524" i="42"/>
  <c r="P3520" i="42"/>
  <c r="P3516" i="42"/>
  <c r="P3512" i="42"/>
  <c r="P3508" i="42"/>
  <c r="P3504" i="42"/>
  <c r="P3626" i="42"/>
  <c r="P3572" i="42"/>
  <c r="P3566" i="42"/>
  <c r="P3558" i="42"/>
  <c r="P3550" i="42"/>
  <c r="P3618" i="42"/>
  <c r="P3596" i="42"/>
  <c r="P3570" i="42"/>
  <c r="P3565" i="42"/>
  <c r="P3602" i="42"/>
  <c r="P3588" i="42"/>
  <c r="P3563" i="42"/>
  <c r="P3555" i="42"/>
  <c r="P3547" i="42"/>
  <c r="P3542" i="42"/>
  <c r="P3538" i="42"/>
  <c r="P3534" i="42"/>
  <c r="P3530" i="42"/>
  <c r="P3526" i="42"/>
  <c r="P3522" i="42"/>
  <c r="P3549" i="42"/>
  <c r="P3523" i="42"/>
  <c r="P3539" i="42"/>
  <c r="P3519" i="42"/>
  <c r="P3503" i="42"/>
  <c r="P3499" i="42"/>
  <c r="P3495" i="42"/>
  <c r="P3491" i="42"/>
  <c r="P3487" i="42"/>
  <c r="P3483" i="42"/>
  <c r="P3479" i="42"/>
  <c r="P3475" i="42"/>
  <c r="P3471" i="42"/>
  <c r="P3467" i="42"/>
  <c r="P3463" i="42"/>
  <c r="P3459" i="42"/>
  <c r="P3610" i="42"/>
  <c r="P3594" i="42"/>
  <c r="P3556" i="42"/>
  <c r="P3586" i="42"/>
  <c r="P3554" i="42"/>
  <c r="P3527" i="42"/>
  <c r="P3510" i="42"/>
  <c r="P3507" i="42"/>
  <c r="P3502" i="42"/>
  <c r="P3498" i="42"/>
  <c r="P3494" i="42"/>
  <c r="P3490" i="42"/>
  <c r="P3486" i="42"/>
  <c r="P3482" i="42"/>
  <c r="P3478" i="42"/>
  <c r="P3474" i="42"/>
  <c r="P3470" i="42"/>
  <c r="P3466" i="42"/>
  <c r="P3462" i="42"/>
  <c r="P3458" i="42"/>
  <c r="P3543" i="42"/>
  <c r="P3564" i="42"/>
  <c r="P3535" i="42"/>
  <c r="P3531" i="42"/>
  <c r="P3548" i="42"/>
  <c r="P3452" i="42"/>
  <c r="P3448" i="42"/>
  <c r="P3444" i="42"/>
  <c r="P3440" i="42"/>
  <c r="P3436" i="42"/>
  <c r="P3432" i="42"/>
  <c r="P3428" i="42"/>
  <c r="P3424" i="42"/>
  <c r="P3420" i="42"/>
  <c r="P3511" i="42"/>
  <c r="P3501" i="42"/>
  <c r="P3496" i="42"/>
  <c r="P3485" i="42"/>
  <c r="P3480" i="42"/>
  <c r="P3469" i="42"/>
  <c r="P3464" i="42"/>
  <c r="P3515" i="42"/>
  <c r="P3456" i="42"/>
  <c r="P3455" i="42"/>
  <c r="P3451" i="42"/>
  <c r="P3447" i="42"/>
  <c r="P3443" i="42"/>
  <c r="P3439" i="42"/>
  <c r="P3435" i="42"/>
  <c r="P3431" i="42"/>
  <c r="P3427" i="42"/>
  <c r="P3423" i="42"/>
  <c r="P3419" i="42"/>
  <c r="P3500" i="42"/>
  <c r="P3489" i="42"/>
  <c r="P3484" i="42"/>
  <c r="P3473" i="42"/>
  <c r="P3468" i="42"/>
  <c r="P3557" i="42"/>
  <c r="P3454" i="42"/>
  <c r="P3450" i="42"/>
  <c r="P3446" i="42"/>
  <c r="P3442" i="42"/>
  <c r="P3438" i="42"/>
  <c r="P3434" i="42"/>
  <c r="P3430" i="42"/>
  <c r="P3426" i="42"/>
  <c r="P3422" i="42"/>
  <c r="P3493" i="42"/>
  <c r="P3488" i="42"/>
  <c r="P3477" i="42"/>
  <c r="P3472" i="42"/>
  <c r="P3461" i="42"/>
  <c r="P3457" i="42"/>
  <c r="P3453" i="42"/>
  <c r="P3449" i="42"/>
  <c r="P3445" i="42"/>
  <c r="P3441" i="42"/>
  <c r="P3437" i="42"/>
  <c r="P3433" i="42"/>
  <c r="P3429" i="42"/>
  <c r="P3425" i="42"/>
  <c r="P3421" i="42"/>
  <c r="P3497" i="42"/>
  <c r="P3481" i="42"/>
  <c r="P3465" i="42"/>
  <c r="P3506" i="42"/>
  <c r="P3514" i="42"/>
  <c r="P3492" i="42"/>
  <c r="P3476" i="42"/>
  <c r="P3460" i="42"/>
  <c r="P3518" i="42"/>
  <c r="P3562" i="42"/>
  <c r="AF3545" i="42"/>
  <c r="AF3541" i="42"/>
  <c r="AF3537" i="42"/>
  <c r="AF3533" i="42"/>
  <c r="AF3529" i="42"/>
  <c r="AF3525" i="42"/>
  <c r="AF3521" i="42"/>
  <c r="AF3517" i="42"/>
  <c r="AF3513" i="42"/>
  <c r="AF3509" i="42"/>
  <c r="AF3505" i="42"/>
  <c r="AF3544" i="42"/>
  <c r="AF3540" i="42"/>
  <c r="AF3536" i="42"/>
  <c r="AF3532" i="42"/>
  <c r="AF3528" i="42"/>
  <c r="AF3524" i="42"/>
  <c r="AF3520" i="42"/>
  <c r="AF3516" i="42"/>
  <c r="AF3512" i="42"/>
  <c r="AF3508" i="42"/>
  <c r="AF3504" i="42"/>
  <c r="AF3542" i="42"/>
  <c r="AF3538" i="42"/>
  <c r="AF3534" i="42"/>
  <c r="AF3530" i="42"/>
  <c r="AF3526" i="42"/>
  <c r="AF3522" i="42"/>
  <c r="AF3535" i="42"/>
  <c r="AF3523" i="42"/>
  <c r="AF3510" i="42"/>
  <c r="AF3507" i="42"/>
  <c r="AF3506" i="42"/>
  <c r="AF3503" i="42"/>
  <c r="AF3499" i="42"/>
  <c r="AF3495" i="42"/>
  <c r="AF3491" i="42"/>
  <c r="AF3487" i="42"/>
  <c r="AF3483" i="42"/>
  <c r="AF3479" i="42"/>
  <c r="AF3475" i="42"/>
  <c r="AF3471" i="42"/>
  <c r="AF3467" i="42"/>
  <c r="AF3463" i="42"/>
  <c r="AF3459" i="42"/>
  <c r="AF3539" i="42"/>
  <c r="AF3527" i="42"/>
  <c r="AF3514" i="42"/>
  <c r="AF3511" i="42"/>
  <c r="AF3502" i="42"/>
  <c r="AF3498" i="42"/>
  <c r="AF3494" i="42"/>
  <c r="AF3490" i="42"/>
  <c r="AF3486" i="42"/>
  <c r="AF3482" i="42"/>
  <c r="AF3478" i="42"/>
  <c r="AF3474" i="42"/>
  <c r="AF3470" i="42"/>
  <c r="AF3466" i="42"/>
  <c r="AF3462" i="42"/>
  <c r="AF3458" i="42"/>
  <c r="AF3543" i="42"/>
  <c r="AF3531" i="42"/>
  <c r="AF3452" i="42"/>
  <c r="AF3448" i="42"/>
  <c r="AF3444" i="42"/>
  <c r="AF3440" i="42"/>
  <c r="AF3436" i="42"/>
  <c r="AF3432" i="42"/>
  <c r="AF3428" i="42"/>
  <c r="AF3424" i="42"/>
  <c r="AF3420" i="42"/>
  <c r="AF3493" i="42"/>
  <c r="AF3488" i="42"/>
  <c r="AF3477" i="42"/>
  <c r="AF3472" i="42"/>
  <c r="AF3461" i="42"/>
  <c r="AF3455" i="42"/>
  <c r="AF3451" i="42"/>
  <c r="AF3447" i="42"/>
  <c r="AF3443" i="42"/>
  <c r="AF3439" i="42"/>
  <c r="AF3435" i="42"/>
  <c r="AF3431" i="42"/>
  <c r="AF3427" i="42"/>
  <c r="AF3423" i="42"/>
  <c r="AF3419" i="42"/>
  <c r="AF3497" i="42"/>
  <c r="AF3492" i="42"/>
  <c r="AF3481" i="42"/>
  <c r="AF3476" i="42"/>
  <c r="AF3465" i="42"/>
  <c r="AF3460" i="42"/>
  <c r="AF3518" i="42"/>
  <c r="AF3454" i="42"/>
  <c r="AF3450" i="42"/>
  <c r="AF3446" i="42"/>
  <c r="AF3442" i="42"/>
  <c r="AF3438" i="42"/>
  <c r="AF3434" i="42"/>
  <c r="AF3430" i="42"/>
  <c r="AF3426" i="42"/>
  <c r="AF3422" i="42"/>
  <c r="AF3501" i="42"/>
  <c r="AF3496" i="42"/>
  <c r="AF3485" i="42"/>
  <c r="AF3480" i="42"/>
  <c r="AF3469" i="42"/>
  <c r="AF3464" i="42"/>
  <c r="AF3519" i="42"/>
  <c r="AF3453" i="42"/>
  <c r="AF3449" i="42"/>
  <c r="AF3445" i="42"/>
  <c r="AF3441" i="42"/>
  <c r="AF3437" i="42"/>
  <c r="AF3433" i="42"/>
  <c r="AF3429" i="42"/>
  <c r="AF3425" i="42"/>
  <c r="AF3421" i="42"/>
  <c r="AF3515" i="42"/>
  <c r="AF3489" i="42"/>
  <c r="AF3473" i="42"/>
  <c r="AF3457" i="42"/>
  <c r="AF3500" i="42"/>
  <c r="AF3484" i="42"/>
  <c r="AF3468" i="42"/>
  <c r="AF3456" i="42"/>
  <c r="AG3544" i="42"/>
  <c r="AG3540" i="42"/>
  <c r="AG3536" i="42"/>
  <c r="AG3543" i="42"/>
  <c r="AG3539" i="42"/>
  <c r="AG3535" i="42"/>
  <c r="AG3531" i="42"/>
  <c r="AG3527" i="42"/>
  <c r="AG3523" i="42"/>
  <c r="AG3519" i="42"/>
  <c r="AG3515" i="42"/>
  <c r="AG3511" i="42"/>
  <c r="AG3507" i="42"/>
  <c r="AG3538" i="42"/>
  <c r="AG3529" i="42"/>
  <c r="AG3516" i="42"/>
  <c r="AG3513" i="42"/>
  <c r="AG3510" i="42"/>
  <c r="AG3506" i="42"/>
  <c r="AG3503" i="42"/>
  <c r="AG3499" i="42"/>
  <c r="AG3495" i="42"/>
  <c r="AG3491" i="42"/>
  <c r="AG3487" i="42"/>
  <c r="AG3483" i="42"/>
  <c r="AG3479" i="42"/>
  <c r="AG3475" i="42"/>
  <c r="AG3471" i="42"/>
  <c r="AG3467" i="42"/>
  <c r="AG3463" i="42"/>
  <c r="AG3459" i="42"/>
  <c r="AG3541" i="42"/>
  <c r="AG3522" i="42"/>
  <c r="AG3528" i="42"/>
  <c r="AG3520" i="42"/>
  <c r="AG3517" i="42"/>
  <c r="AG3514" i="42"/>
  <c r="AG3505" i="42"/>
  <c r="AG3502" i="42"/>
  <c r="AG3498" i="42"/>
  <c r="AG3494" i="42"/>
  <c r="AG3490" i="42"/>
  <c r="AG3486" i="42"/>
  <c r="AG3482" i="42"/>
  <c r="AG3478" i="42"/>
  <c r="AG3474" i="42"/>
  <c r="AG3470" i="42"/>
  <c r="AG3466" i="42"/>
  <c r="AG3462" i="42"/>
  <c r="AG3458" i="42"/>
  <c r="AG3542" i="42"/>
  <c r="AG3533" i="42"/>
  <c r="AG3504" i="42"/>
  <c r="AG3545" i="42"/>
  <c r="AG3526" i="42"/>
  <c r="AG3521" i="42"/>
  <c r="AG3518" i="42"/>
  <c r="AG3508" i="42"/>
  <c r="AG3501" i="42"/>
  <c r="AG3497" i="42"/>
  <c r="AG3493" i="42"/>
  <c r="AG3489" i="42"/>
  <c r="AG3485" i="42"/>
  <c r="AG3481" i="42"/>
  <c r="AG3477" i="42"/>
  <c r="AG3473" i="42"/>
  <c r="AG3469" i="42"/>
  <c r="AG3465" i="42"/>
  <c r="AG3461" i="42"/>
  <c r="AG3457" i="42"/>
  <c r="AG3537" i="42"/>
  <c r="AG3512" i="42"/>
  <c r="AG3509" i="42"/>
  <c r="AG3500" i="42"/>
  <c r="AG3496" i="42"/>
  <c r="AG3492" i="42"/>
  <c r="AG3488" i="42"/>
  <c r="AG3484" i="42"/>
  <c r="AG3480" i="42"/>
  <c r="AG3476" i="42"/>
  <c r="AG3472" i="42"/>
  <c r="AG3468" i="42"/>
  <c r="AG3464" i="42"/>
  <c r="AG3460" i="42"/>
  <c r="AG3532" i="42"/>
  <c r="AG3455" i="42"/>
  <c r="AG3451" i="42"/>
  <c r="AG3447" i="42"/>
  <c r="AG3443" i="42"/>
  <c r="AG3439" i="42"/>
  <c r="AG3435" i="42"/>
  <c r="AG3431" i="42"/>
  <c r="AG3427" i="42"/>
  <c r="AG3423" i="42"/>
  <c r="AG3419" i="42"/>
  <c r="AG3524" i="42"/>
  <c r="AG3454" i="42"/>
  <c r="AG3450" i="42"/>
  <c r="AG3446" i="42"/>
  <c r="AG3442" i="42"/>
  <c r="AG3438" i="42"/>
  <c r="AG3434" i="42"/>
  <c r="AG3430" i="42"/>
  <c r="AG3426" i="42"/>
  <c r="AG3422" i="42"/>
  <c r="AG3530" i="42"/>
  <c r="AG3525" i="42"/>
  <c r="AG3456" i="42"/>
  <c r="AG3436" i="42"/>
  <c r="AG3449" i="42"/>
  <c r="AG3441" i="42"/>
  <c r="AG3433" i="42"/>
  <c r="AG3425" i="42"/>
  <c r="AG3452" i="42"/>
  <c r="AG3444" i="42"/>
  <c r="AG3534" i="42"/>
  <c r="AG3448" i="42"/>
  <c r="AG3440" i="42"/>
  <c r="AG3432" i="42"/>
  <c r="AG3424" i="42"/>
  <c r="AG3428" i="42"/>
  <c r="AG3453" i="42"/>
  <c r="AG3445" i="42"/>
  <c r="AG3437" i="42"/>
  <c r="AG3429" i="42"/>
  <c r="AG3421" i="42"/>
  <c r="AG3420" i="42"/>
  <c r="S3645" i="42"/>
  <c r="S3644" i="42"/>
  <c r="S3643" i="42"/>
  <c r="S3642" i="42"/>
  <c r="S3636" i="42"/>
  <c r="S3628" i="42"/>
  <c r="S3620" i="42"/>
  <c r="S3612" i="42"/>
  <c r="S3604" i="42"/>
  <c r="S3596" i="42"/>
  <c r="S3588" i="42"/>
  <c r="S3580" i="42"/>
  <c r="S3635" i="42"/>
  <c r="S3627" i="42"/>
  <c r="S3619" i="42"/>
  <c r="S3611" i="42"/>
  <c r="S3603" i="42"/>
  <c r="S3595" i="42"/>
  <c r="S3587" i="42"/>
  <c r="S3579" i="42"/>
  <c r="S3634" i="42"/>
  <c r="S3626" i="42"/>
  <c r="S3618" i="42"/>
  <c r="S3610" i="42"/>
  <c r="S3602" i="42"/>
  <c r="S3594" i="42"/>
  <c r="S3586" i="42"/>
  <c r="S3578" i="42"/>
  <c r="S3570" i="42"/>
  <c r="S3641" i="42"/>
  <c r="S3633" i="42"/>
  <c r="S3625" i="42"/>
  <c r="S3617" i="42"/>
  <c r="S3609" i="42"/>
  <c r="S3640" i="42"/>
  <c r="S3632" i="42"/>
  <c r="S3624" i="42"/>
  <c r="S3616" i="42"/>
  <c r="S3608" i="42"/>
  <c r="S3600" i="42"/>
  <c r="S3592" i="42"/>
  <c r="S3584" i="42"/>
  <c r="S3576" i="42"/>
  <c r="S3638" i="42"/>
  <c r="S3630" i="42"/>
  <c r="S3622" i="42"/>
  <c r="S3614" i="42"/>
  <c r="S3606" i="42"/>
  <c r="S3598" i="42"/>
  <c r="S3590" i="42"/>
  <c r="S3582" i="42"/>
  <c r="S3637" i="42"/>
  <c r="S3629" i="42"/>
  <c r="S3621" i="42"/>
  <c r="S3613" i="42"/>
  <c r="S3605" i="42"/>
  <c r="S3597" i="42"/>
  <c r="S3589" i="42"/>
  <c r="S3581" i="42"/>
  <c r="S3573" i="42"/>
  <c r="S3615" i="42"/>
  <c r="S3577" i="42"/>
  <c r="S3566" i="42"/>
  <c r="S3558" i="42"/>
  <c r="S3550" i="42"/>
  <c r="S3607" i="42"/>
  <c r="S3575" i="42"/>
  <c r="S3572" i="42"/>
  <c r="S3565" i="42"/>
  <c r="S3557" i="42"/>
  <c r="S3549" i="42"/>
  <c r="S3543" i="42"/>
  <c r="S3539" i="42"/>
  <c r="S3535" i="42"/>
  <c r="S3601" i="42"/>
  <c r="S3574" i="42"/>
  <c r="S3564" i="42"/>
  <c r="S3556" i="42"/>
  <c r="S3548" i="42"/>
  <c r="S3599" i="42"/>
  <c r="S3563" i="42"/>
  <c r="S3555" i="42"/>
  <c r="S3547" i="42"/>
  <c r="S3542" i="42"/>
  <c r="S3538" i="42"/>
  <c r="S3534" i="42"/>
  <c r="S3530" i="42"/>
  <c r="S3526" i="42"/>
  <c r="S3522" i="42"/>
  <c r="S3518" i="42"/>
  <c r="S3514" i="42"/>
  <c r="S3510" i="42"/>
  <c r="S3593" i="42"/>
  <c r="S3562" i="42"/>
  <c r="S3631" i="42"/>
  <c r="S3585" i="42"/>
  <c r="S3571" i="42"/>
  <c r="S3568" i="42"/>
  <c r="S3560" i="42"/>
  <c r="S3552" i="42"/>
  <c r="S3591" i="42"/>
  <c r="S3519" i="42"/>
  <c r="S3513" i="42"/>
  <c r="S3502" i="42"/>
  <c r="S3498" i="42"/>
  <c r="S3494" i="42"/>
  <c r="S3490" i="42"/>
  <c r="S3486" i="42"/>
  <c r="S3482" i="42"/>
  <c r="S3478" i="42"/>
  <c r="S3474" i="42"/>
  <c r="S3470" i="42"/>
  <c r="S3466" i="42"/>
  <c r="S3462" i="42"/>
  <c r="S3458" i="42"/>
  <c r="S3583" i="42"/>
  <c r="S3545" i="42"/>
  <c r="S3536" i="42"/>
  <c r="S3528" i="42"/>
  <c r="S3516" i="42"/>
  <c r="S3533" i="42"/>
  <c r="S3527" i="42"/>
  <c r="S3517" i="42"/>
  <c r="S3507" i="42"/>
  <c r="S3506" i="42"/>
  <c r="S3501" i="42"/>
  <c r="S3497" i="42"/>
  <c r="S3493" i="42"/>
  <c r="S3489" i="42"/>
  <c r="S3485" i="42"/>
  <c r="S3481" i="42"/>
  <c r="S3477" i="42"/>
  <c r="S3473" i="42"/>
  <c r="S3469" i="42"/>
  <c r="S3465" i="42"/>
  <c r="S3461" i="42"/>
  <c r="S3457" i="42"/>
  <c r="S3537" i="42"/>
  <c r="S3520" i="42"/>
  <c r="S3639" i="42"/>
  <c r="S3569" i="42"/>
  <c r="S3559" i="42"/>
  <c r="S3540" i="42"/>
  <c r="S3532" i="42"/>
  <c r="S3525" i="42"/>
  <c r="S3521" i="42"/>
  <c r="S3511" i="42"/>
  <c r="S3505" i="42"/>
  <c r="S3500" i="42"/>
  <c r="S3496" i="42"/>
  <c r="S3492" i="42"/>
  <c r="S3488" i="42"/>
  <c r="S3484" i="42"/>
  <c r="S3480" i="42"/>
  <c r="S3476" i="42"/>
  <c r="S3472" i="42"/>
  <c r="S3468" i="42"/>
  <c r="S3464" i="42"/>
  <c r="S3460" i="42"/>
  <c r="S3561" i="42"/>
  <c r="S3553" i="42"/>
  <c r="S3541" i="42"/>
  <c r="S3524" i="42"/>
  <c r="S3515" i="42"/>
  <c r="S3509" i="42"/>
  <c r="S3504" i="42"/>
  <c r="S3503" i="42"/>
  <c r="S3499" i="42"/>
  <c r="S3495" i="42"/>
  <c r="S3491" i="42"/>
  <c r="S3487" i="42"/>
  <c r="S3483" i="42"/>
  <c r="S3479" i="42"/>
  <c r="S3475" i="42"/>
  <c r="S3471" i="42"/>
  <c r="S3467" i="42"/>
  <c r="S3463" i="42"/>
  <c r="S3459" i="42"/>
  <c r="S3531" i="42"/>
  <c r="S3523" i="42"/>
  <c r="S3454" i="42"/>
  <c r="S3450" i="42"/>
  <c r="S3446" i="42"/>
  <c r="S3442" i="42"/>
  <c r="S3438" i="42"/>
  <c r="S3434" i="42"/>
  <c r="S3430" i="42"/>
  <c r="S3426" i="42"/>
  <c r="S3422" i="42"/>
  <c r="S3529" i="42"/>
  <c r="S3508" i="42"/>
  <c r="S3453" i="42"/>
  <c r="S3449" i="42"/>
  <c r="S3445" i="42"/>
  <c r="S3441" i="42"/>
  <c r="S3437" i="42"/>
  <c r="S3433" i="42"/>
  <c r="S3429" i="42"/>
  <c r="S3425" i="42"/>
  <c r="S3421" i="42"/>
  <c r="S3567" i="42"/>
  <c r="S3512" i="42"/>
  <c r="S3623" i="42"/>
  <c r="S3546" i="42"/>
  <c r="S3544" i="42"/>
  <c r="S3455" i="42"/>
  <c r="S3447" i="42"/>
  <c r="S3439" i="42"/>
  <c r="S3431" i="42"/>
  <c r="S3423" i="42"/>
  <c r="S3551" i="42"/>
  <c r="S3452" i="42"/>
  <c r="S3444" i="42"/>
  <c r="S3436" i="42"/>
  <c r="S3428" i="42"/>
  <c r="S3420" i="42"/>
  <c r="S3456" i="42"/>
  <c r="S3451" i="42"/>
  <c r="S3443" i="42"/>
  <c r="S3435" i="42"/>
  <c r="S3427" i="42"/>
  <c r="S3419" i="42"/>
  <c r="S3448" i="42"/>
  <c r="S3440" i="42"/>
  <c r="S3432" i="42"/>
  <c r="S3424" i="42"/>
  <c r="F3644" i="42"/>
  <c r="F3643" i="42"/>
  <c r="F3641" i="42"/>
  <c r="F3633" i="42"/>
  <c r="F3625" i="42"/>
  <c r="F3617" i="42"/>
  <c r="F3609" i="42"/>
  <c r="F3601" i="42"/>
  <c r="F3593" i="42"/>
  <c r="F3585" i="42"/>
  <c r="F3577" i="42"/>
  <c r="F3640" i="42"/>
  <c r="F3632" i="42"/>
  <c r="F3624" i="42"/>
  <c r="F3616" i="42"/>
  <c r="F3608" i="42"/>
  <c r="F3600" i="42"/>
  <c r="F3592" i="42"/>
  <c r="F3584" i="42"/>
  <c r="F3576" i="42"/>
  <c r="F3642" i="42"/>
  <c r="F3639" i="42"/>
  <c r="F3631" i="42"/>
  <c r="F3623" i="42"/>
  <c r="F3615" i="42"/>
  <c r="F3607" i="42"/>
  <c r="F3599" i="42"/>
  <c r="F3591" i="42"/>
  <c r="F3583" i="42"/>
  <c r="F3575" i="42"/>
  <c r="F3638" i="42"/>
  <c r="F3630" i="42"/>
  <c r="F3622" i="42"/>
  <c r="F3614" i="42"/>
  <c r="F3606" i="42"/>
  <c r="F3637" i="42"/>
  <c r="F3629" i="42"/>
  <c r="F3621" i="42"/>
  <c r="F3613" i="42"/>
  <c r="F3605" i="42"/>
  <c r="F3597" i="42"/>
  <c r="F3589" i="42"/>
  <c r="F3581" i="42"/>
  <c r="F3573" i="42"/>
  <c r="F3635" i="42"/>
  <c r="F3627" i="42"/>
  <c r="F3619" i="42"/>
  <c r="F3611" i="42"/>
  <c r="F3603" i="42"/>
  <c r="F3595" i="42"/>
  <c r="F3587" i="42"/>
  <c r="F3579" i="42"/>
  <c r="F3645" i="42"/>
  <c r="F3634" i="42"/>
  <c r="F3626" i="42"/>
  <c r="F3618" i="42"/>
  <c r="F3610" i="42"/>
  <c r="F3602" i="42"/>
  <c r="F3594" i="42"/>
  <c r="F3586" i="42"/>
  <c r="F3578" i="42"/>
  <c r="F3570" i="42"/>
  <c r="F3590" i="42"/>
  <c r="F3563" i="42"/>
  <c r="F3555" i="42"/>
  <c r="F3547" i="42"/>
  <c r="F3542" i="42"/>
  <c r="F3538" i="42"/>
  <c r="F3534" i="42"/>
  <c r="F3530" i="42"/>
  <c r="F3526" i="42"/>
  <c r="F3522" i="42"/>
  <c r="F3518" i="42"/>
  <c r="F3514" i="42"/>
  <c r="F3510" i="42"/>
  <c r="F3506" i="42"/>
  <c r="F3588" i="42"/>
  <c r="F3572" i="42"/>
  <c r="F3562" i="42"/>
  <c r="F3554" i="42"/>
  <c r="F3546" i="42"/>
  <c r="F3582" i="42"/>
  <c r="F3569" i="42"/>
  <c r="F3561" i="42"/>
  <c r="F3553" i="42"/>
  <c r="F3545" i="42"/>
  <c r="F3541" i="42"/>
  <c r="F3537" i="42"/>
  <c r="F3533" i="42"/>
  <c r="F3529" i="42"/>
  <c r="F3525" i="42"/>
  <c r="F3521" i="42"/>
  <c r="F3517" i="42"/>
  <c r="F3513" i="42"/>
  <c r="F3509" i="42"/>
  <c r="F3505" i="42"/>
  <c r="F3636" i="42"/>
  <c r="F3580" i="42"/>
  <c r="F3568" i="42"/>
  <c r="F3560" i="42"/>
  <c r="F3552" i="42"/>
  <c r="F3628" i="42"/>
  <c r="F3567" i="42"/>
  <c r="F3612" i="42"/>
  <c r="F3598" i="42"/>
  <c r="F3574" i="42"/>
  <c r="F3571" i="42"/>
  <c r="F3565" i="42"/>
  <c r="F3557" i="42"/>
  <c r="F3549" i="42"/>
  <c r="F3543" i="42"/>
  <c r="F3539" i="42"/>
  <c r="F3535" i="42"/>
  <c r="F3531" i="42"/>
  <c r="F3527" i="42"/>
  <c r="F3523" i="42"/>
  <c r="F3620" i="42"/>
  <c r="F3566" i="42"/>
  <c r="F3559" i="42"/>
  <c r="F3550" i="42"/>
  <c r="F3540" i="42"/>
  <c r="F3519" i="42"/>
  <c r="F3516" i="42"/>
  <c r="F3604" i="42"/>
  <c r="F3564" i="42"/>
  <c r="F3548" i="42"/>
  <c r="F3504" i="42"/>
  <c r="F3500" i="42"/>
  <c r="F3496" i="42"/>
  <c r="F3492" i="42"/>
  <c r="F3488" i="42"/>
  <c r="F3484" i="42"/>
  <c r="F3480" i="42"/>
  <c r="F3476" i="42"/>
  <c r="F3472" i="42"/>
  <c r="F3468" i="42"/>
  <c r="F3464" i="42"/>
  <c r="F3460" i="42"/>
  <c r="F3532" i="42"/>
  <c r="F3520" i="42"/>
  <c r="F3551" i="42"/>
  <c r="F3544" i="42"/>
  <c r="F3507" i="42"/>
  <c r="F3503" i="42"/>
  <c r="F3499" i="42"/>
  <c r="F3495" i="42"/>
  <c r="F3491" i="42"/>
  <c r="F3487" i="42"/>
  <c r="F3483" i="42"/>
  <c r="F3479" i="42"/>
  <c r="F3475" i="42"/>
  <c r="F3471" i="42"/>
  <c r="F3467" i="42"/>
  <c r="F3463" i="42"/>
  <c r="F3459" i="42"/>
  <c r="F3524" i="42"/>
  <c r="F3511" i="42"/>
  <c r="F3508" i="42"/>
  <c r="F3556" i="42"/>
  <c r="F3515" i="42"/>
  <c r="F3512" i="42"/>
  <c r="F3498" i="42"/>
  <c r="F3493" i="42"/>
  <c r="F3482" i="42"/>
  <c r="F3477" i="42"/>
  <c r="F3466" i="42"/>
  <c r="F3461" i="42"/>
  <c r="F3453" i="42"/>
  <c r="F3449" i="42"/>
  <c r="F3445" i="42"/>
  <c r="F3441" i="42"/>
  <c r="F3437" i="42"/>
  <c r="F3433" i="42"/>
  <c r="F3429" i="42"/>
  <c r="F3425" i="42"/>
  <c r="F3421" i="42"/>
  <c r="F3536" i="42"/>
  <c r="F3528" i="42"/>
  <c r="F3558" i="42"/>
  <c r="F3502" i="42"/>
  <c r="F3497" i="42"/>
  <c r="F3486" i="42"/>
  <c r="F3481" i="42"/>
  <c r="F3470" i="42"/>
  <c r="F3465" i="42"/>
  <c r="F3457" i="42"/>
  <c r="F3456" i="42"/>
  <c r="F3452" i="42"/>
  <c r="F3448" i="42"/>
  <c r="F3444" i="42"/>
  <c r="F3440" i="42"/>
  <c r="F3436" i="42"/>
  <c r="F3432" i="42"/>
  <c r="F3428" i="42"/>
  <c r="F3424" i="42"/>
  <c r="F3420" i="42"/>
  <c r="F3501" i="42"/>
  <c r="F3490" i="42"/>
  <c r="F3485" i="42"/>
  <c r="F3474" i="42"/>
  <c r="F3469" i="42"/>
  <c r="F3458" i="42"/>
  <c r="F3455" i="42"/>
  <c r="F3451" i="42"/>
  <c r="F3447" i="42"/>
  <c r="F3443" i="42"/>
  <c r="F3439" i="42"/>
  <c r="F3435" i="42"/>
  <c r="F3431" i="42"/>
  <c r="F3427" i="42"/>
  <c r="F3423" i="42"/>
  <c r="F3419" i="42"/>
  <c r="F3494" i="42"/>
  <c r="F3489" i="42"/>
  <c r="F3478" i="42"/>
  <c r="F3473" i="42"/>
  <c r="F3462" i="42"/>
  <c r="F3454" i="42"/>
  <c r="F3450" i="42"/>
  <c r="F3446" i="42"/>
  <c r="F3442" i="42"/>
  <c r="F3438" i="42"/>
  <c r="F3434" i="42"/>
  <c r="F3430" i="42"/>
  <c r="F3426" i="42"/>
  <c r="F3422" i="42"/>
  <c r="F3596" i="42"/>
  <c r="N3642" i="42"/>
  <c r="N3644" i="42"/>
  <c r="N3643" i="42"/>
  <c r="N3641" i="42"/>
  <c r="N3633" i="42"/>
  <c r="N3625" i="42"/>
  <c r="N3617" i="42"/>
  <c r="N3609" i="42"/>
  <c r="N3601" i="42"/>
  <c r="N3593" i="42"/>
  <c r="N3585" i="42"/>
  <c r="N3577" i="42"/>
  <c r="N3640" i="42"/>
  <c r="N3632" i="42"/>
  <c r="N3624" i="42"/>
  <c r="N3616" i="42"/>
  <c r="N3608" i="42"/>
  <c r="N3600" i="42"/>
  <c r="N3592" i="42"/>
  <c r="N3584" i="42"/>
  <c r="N3576" i="42"/>
  <c r="N3639" i="42"/>
  <c r="N3631" i="42"/>
  <c r="N3623" i="42"/>
  <c r="N3615" i="42"/>
  <c r="N3607" i="42"/>
  <c r="N3599" i="42"/>
  <c r="N3591" i="42"/>
  <c r="N3583" i="42"/>
  <c r="N3575" i="42"/>
  <c r="N3638" i="42"/>
  <c r="N3630" i="42"/>
  <c r="N3622" i="42"/>
  <c r="N3614" i="42"/>
  <c r="N3606" i="42"/>
  <c r="N3637" i="42"/>
  <c r="N3629" i="42"/>
  <c r="N3621" i="42"/>
  <c r="N3613" i="42"/>
  <c r="N3605" i="42"/>
  <c r="N3597" i="42"/>
  <c r="N3589" i="42"/>
  <c r="N3581" i="42"/>
  <c r="N3573" i="42"/>
  <c r="N3635" i="42"/>
  <c r="N3627" i="42"/>
  <c r="N3619" i="42"/>
  <c r="N3611" i="42"/>
  <c r="N3603" i="42"/>
  <c r="N3595" i="42"/>
  <c r="N3587" i="42"/>
  <c r="N3579" i="42"/>
  <c r="N3634" i="42"/>
  <c r="N3626" i="42"/>
  <c r="N3618" i="42"/>
  <c r="N3610" i="42"/>
  <c r="N3602" i="42"/>
  <c r="N3594" i="42"/>
  <c r="N3586" i="42"/>
  <c r="N3578" i="42"/>
  <c r="N3570" i="42"/>
  <c r="N3582" i="42"/>
  <c r="N3563" i="42"/>
  <c r="N3555" i="42"/>
  <c r="N3547" i="42"/>
  <c r="N3542" i="42"/>
  <c r="N3538" i="42"/>
  <c r="N3534" i="42"/>
  <c r="N3530" i="42"/>
  <c r="N3526" i="42"/>
  <c r="N3522" i="42"/>
  <c r="N3518" i="42"/>
  <c r="N3514" i="42"/>
  <c r="N3510" i="42"/>
  <c r="N3506" i="42"/>
  <c r="N3580" i="42"/>
  <c r="N3571" i="42"/>
  <c r="N3562" i="42"/>
  <c r="N3554" i="42"/>
  <c r="N3636" i="42"/>
  <c r="N3569" i="42"/>
  <c r="N3561" i="42"/>
  <c r="N3553" i="42"/>
  <c r="N3546" i="42"/>
  <c r="N3545" i="42"/>
  <c r="N3541" i="42"/>
  <c r="N3537" i="42"/>
  <c r="N3533" i="42"/>
  <c r="N3529" i="42"/>
  <c r="N3525" i="42"/>
  <c r="N3521" i="42"/>
  <c r="N3517" i="42"/>
  <c r="N3513" i="42"/>
  <c r="N3509" i="42"/>
  <c r="N3505" i="42"/>
  <c r="N3628" i="42"/>
  <c r="N3574" i="42"/>
  <c r="N3568" i="42"/>
  <c r="N3560" i="42"/>
  <c r="N3552" i="42"/>
  <c r="N3620" i="42"/>
  <c r="N3598" i="42"/>
  <c r="N3572" i="42"/>
  <c r="N3567" i="42"/>
  <c r="N3604" i="42"/>
  <c r="N3590" i="42"/>
  <c r="N3565" i="42"/>
  <c r="N3557" i="42"/>
  <c r="N3549" i="42"/>
  <c r="N3543" i="42"/>
  <c r="N3539" i="42"/>
  <c r="N3535" i="42"/>
  <c r="N3531" i="42"/>
  <c r="N3527" i="42"/>
  <c r="N3523" i="42"/>
  <c r="N3612" i="42"/>
  <c r="N3551" i="42"/>
  <c r="N3544" i="42"/>
  <c r="N3524" i="42"/>
  <c r="N3645" i="42"/>
  <c r="N3515" i="42"/>
  <c r="N3512" i="42"/>
  <c r="N3504" i="42"/>
  <c r="N3500" i="42"/>
  <c r="N3496" i="42"/>
  <c r="N3492" i="42"/>
  <c r="N3488" i="42"/>
  <c r="N3484" i="42"/>
  <c r="N3480" i="42"/>
  <c r="N3476" i="42"/>
  <c r="N3472" i="42"/>
  <c r="N3468" i="42"/>
  <c r="N3464" i="42"/>
  <c r="N3460" i="42"/>
  <c r="N3456" i="42"/>
  <c r="N3558" i="42"/>
  <c r="N3536" i="42"/>
  <c r="N3556" i="42"/>
  <c r="N3528" i="42"/>
  <c r="N3519" i="42"/>
  <c r="N3516" i="42"/>
  <c r="N3503" i="42"/>
  <c r="N3499" i="42"/>
  <c r="N3495" i="42"/>
  <c r="N3491" i="42"/>
  <c r="N3487" i="42"/>
  <c r="N3483" i="42"/>
  <c r="N3479" i="42"/>
  <c r="N3475" i="42"/>
  <c r="N3471" i="42"/>
  <c r="N3467" i="42"/>
  <c r="N3463" i="42"/>
  <c r="N3459" i="42"/>
  <c r="N3596" i="42"/>
  <c r="N3566" i="42"/>
  <c r="N3548" i="42"/>
  <c r="N3532" i="42"/>
  <c r="N3507" i="42"/>
  <c r="N3502" i="42"/>
  <c r="N3497" i="42"/>
  <c r="N3486" i="42"/>
  <c r="N3481" i="42"/>
  <c r="N3470" i="42"/>
  <c r="N3465" i="42"/>
  <c r="N3453" i="42"/>
  <c r="N3449" i="42"/>
  <c r="N3445" i="42"/>
  <c r="N3441" i="42"/>
  <c r="N3437" i="42"/>
  <c r="N3433" i="42"/>
  <c r="N3429" i="42"/>
  <c r="N3425" i="42"/>
  <c r="N3421" i="42"/>
  <c r="N3550" i="42"/>
  <c r="N3520" i="42"/>
  <c r="N3511" i="42"/>
  <c r="N3501" i="42"/>
  <c r="N3490" i="42"/>
  <c r="N3485" i="42"/>
  <c r="N3474" i="42"/>
  <c r="N3469" i="42"/>
  <c r="N3458" i="42"/>
  <c r="N3452" i="42"/>
  <c r="N3448" i="42"/>
  <c r="N3444" i="42"/>
  <c r="N3440" i="42"/>
  <c r="N3436" i="42"/>
  <c r="N3432" i="42"/>
  <c r="N3428" i="42"/>
  <c r="N3424" i="42"/>
  <c r="N3420" i="42"/>
  <c r="N3588" i="42"/>
  <c r="N3564" i="42"/>
  <c r="N3508" i="42"/>
  <c r="N3494" i="42"/>
  <c r="N3489" i="42"/>
  <c r="N3478" i="42"/>
  <c r="N3473" i="42"/>
  <c r="N3462" i="42"/>
  <c r="N3455" i="42"/>
  <c r="N3451" i="42"/>
  <c r="N3447" i="42"/>
  <c r="N3443" i="42"/>
  <c r="N3439" i="42"/>
  <c r="N3435" i="42"/>
  <c r="N3431" i="42"/>
  <c r="N3427" i="42"/>
  <c r="N3423" i="42"/>
  <c r="N3419" i="42"/>
  <c r="N3559" i="42"/>
  <c r="N3498" i="42"/>
  <c r="N3493" i="42"/>
  <c r="N3482" i="42"/>
  <c r="N3477" i="42"/>
  <c r="N3466" i="42"/>
  <c r="N3461" i="42"/>
  <c r="N3454" i="42"/>
  <c r="N3450" i="42"/>
  <c r="N3446" i="42"/>
  <c r="N3442" i="42"/>
  <c r="N3438" i="42"/>
  <c r="N3434" i="42"/>
  <c r="N3430" i="42"/>
  <c r="N3426" i="42"/>
  <c r="N3422" i="42"/>
  <c r="N3540" i="42"/>
  <c r="N3457" i="42"/>
  <c r="V3642" i="42"/>
  <c r="V3644" i="42"/>
  <c r="V3643" i="42"/>
  <c r="V3641" i="42"/>
  <c r="V3633" i="42"/>
  <c r="V3625" i="42"/>
  <c r="V3617" i="42"/>
  <c r="V3609" i="42"/>
  <c r="V3601" i="42"/>
  <c r="V3593" i="42"/>
  <c r="V3585" i="42"/>
  <c r="V3577" i="42"/>
  <c r="V3640" i="42"/>
  <c r="V3632" i="42"/>
  <c r="V3624" i="42"/>
  <c r="V3616" i="42"/>
  <c r="V3608" i="42"/>
  <c r="V3600" i="42"/>
  <c r="V3592" i="42"/>
  <c r="V3584" i="42"/>
  <c r="V3576" i="42"/>
  <c r="V3639" i="42"/>
  <c r="V3631" i="42"/>
  <c r="V3623" i="42"/>
  <c r="V3615" i="42"/>
  <c r="V3607" i="42"/>
  <c r="V3599" i="42"/>
  <c r="V3591" i="42"/>
  <c r="V3583" i="42"/>
  <c r="V3575" i="42"/>
  <c r="V3645" i="42"/>
  <c r="V3638" i="42"/>
  <c r="V3630" i="42"/>
  <c r="V3622" i="42"/>
  <c r="V3614" i="42"/>
  <c r="V3606" i="42"/>
  <c r="V3637" i="42"/>
  <c r="V3629" i="42"/>
  <c r="V3621" i="42"/>
  <c r="V3613" i="42"/>
  <c r="V3605" i="42"/>
  <c r="V3597" i="42"/>
  <c r="V3589" i="42"/>
  <c r="V3581" i="42"/>
  <c r="V3573" i="42"/>
  <c r="V3635" i="42"/>
  <c r="V3627" i="42"/>
  <c r="V3619" i="42"/>
  <c r="V3611" i="42"/>
  <c r="V3603" i="42"/>
  <c r="V3595" i="42"/>
  <c r="V3587" i="42"/>
  <c r="V3579" i="42"/>
  <c r="V3634" i="42"/>
  <c r="V3626" i="42"/>
  <c r="V3618" i="42"/>
  <c r="V3610" i="42"/>
  <c r="V3602" i="42"/>
  <c r="V3594" i="42"/>
  <c r="V3586" i="42"/>
  <c r="V3578" i="42"/>
  <c r="V3570" i="42"/>
  <c r="V3574" i="42"/>
  <c r="V3563" i="42"/>
  <c r="V3555" i="42"/>
  <c r="V3547" i="42"/>
  <c r="V3542" i="42"/>
  <c r="V3538" i="42"/>
  <c r="V3534" i="42"/>
  <c r="V3530" i="42"/>
  <c r="V3526" i="42"/>
  <c r="V3522" i="42"/>
  <c r="V3518" i="42"/>
  <c r="V3514" i="42"/>
  <c r="V3510" i="42"/>
  <c r="V3506" i="42"/>
  <c r="V3636" i="42"/>
  <c r="V3562" i="42"/>
  <c r="V3628" i="42"/>
  <c r="V3598" i="42"/>
  <c r="V3569" i="42"/>
  <c r="V3561" i="42"/>
  <c r="V3553" i="42"/>
  <c r="V3546" i="42"/>
  <c r="V3545" i="42"/>
  <c r="V3541" i="42"/>
  <c r="V3537" i="42"/>
  <c r="V3533" i="42"/>
  <c r="V3529" i="42"/>
  <c r="V3525" i="42"/>
  <c r="V3521" i="42"/>
  <c r="V3517" i="42"/>
  <c r="V3513" i="42"/>
  <c r="V3509" i="42"/>
  <c r="V3505" i="42"/>
  <c r="V3620" i="42"/>
  <c r="V3596" i="42"/>
  <c r="V3568" i="42"/>
  <c r="V3560" i="42"/>
  <c r="V3552" i="42"/>
  <c r="V3612" i="42"/>
  <c r="V3590" i="42"/>
  <c r="V3571" i="42"/>
  <c r="V3567" i="42"/>
  <c r="V3582" i="42"/>
  <c r="V3565" i="42"/>
  <c r="V3557" i="42"/>
  <c r="V3549" i="42"/>
  <c r="V3543" i="42"/>
  <c r="V3539" i="42"/>
  <c r="V3535" i="42"/>
  <c r="V3531" i="42"/>
  <c r="V3527" i="42"/>
  <c r="V3523" i="42"/>
  <c r="V3604" i="42"/>
  <c r="V3556" i="42"/>
  <c r="V3520" i="42"/>
  <c r="V3507" i="42"/>
  <c r="V3500" i="42"/>
  <c r="V3496" i="42"/>
  <c r="V3492" i="42"/>
  <c r="V3488" i="42"/>
  <c r="V3484" i="42"/>
  <c r="V3480" i="42"/>
  <c r="V3476" i="42"/>
  <c r="V3472" i="42"/>
  <c r="V3468" i="42"/>
  <c r="V3464" i="42"/>
  <c r="V3460" i="42"/>
  <c r="V3456" i="42"/>
  <c r="V3559" i="42"/>
  <c r="V3550" i="42"/>
  <c r="V3540" i="42"/>
  <c r="V3532" i="42"/>
  <c r="V3511" i="42"/>
  <c r="V3508" i="42"/>
  <c r="V3572" i="42"/>
  <c r="V3548" i="42"/>
  <c r="V3504" i="42"/>
  <c r="V3503" i="42"/>
  <c r="V3499" i="42"/>
  <c r="V3495" i="42"/>
  <c r="V3491" i="42"/>
  <c r="V3487" i="42"/>
  <c r="V3483" i="42"/>
  <c r="V3479" i="42"/>
  <c r="V3475" i="42"/>
  <c r="V3471" i="42"/>
  <c r="V3467" i="42"/>
  <c r="V3463" i="42"/>
  <c r="V3459" i="42"/>
  <c r="V3566" i="42"/>
  <c r="V3524" i="42"/>
  <c r="V3515" i="42"/>
  <c r="V3512" i="42"/>
  <c r="V3588" i="42"/>
  <c r="V3519" i="42"/>
  <c r="V3516" i="42"/>
  <c r="V3536" i="42"/>
  <c r="V3501" i="42"/>
  <c r="V3490" i="42"/>
  <c r="V3485" i="42"/>
  <c r="V3474" i="42"/>
  <c r="V3469" i="42"/>
  <c r="V3458" i="42"/>
  <c r="V3453" i="42"/>
  <c r="V3449" i="42"/>
  <c r="V3445" i="42"/>
  <c r="V3441" i="42"/>
  <c r="V3437" i="42"/>
  <c r="V3433" i="42"/>
  <c r="V3429" i="42"/>
  <c r="V3425" i="42"/>
  <c r="V3421" i="42"/>
  <c r="V3558" i="42"/>
  <c r="V3564" i="42"/>
  <c r="V3494" i="42"/>
  <c r="V3489" i="42"/>
  <c r="V3478" i="42"/>
  <c r="V3473" i="42"/>
  <c r="V3462" i="42"/>
  <c r="V3452" i="42"/>
  <c r="V3448" i="42"/>
  <c r="V3444" i="42"/>
  <c r="V3440" i="42"/>
  <c r="V3436" i="42"/>
  <c r="V3432" i="42"/>
  <c r="V3428" i="42"/>
  <c r="V3424" i="42"/>
  <c r="V3420" i="42"/>
  <c r="V3498" i="42"/>
  <c r="V3493" i="42"/>
  <c r="V3482" i="42"/>
  <c r="V3477" i="42"/>
  <c r="V3466" i="42"/>
  <c r="V3461" i="42"/>
  <c r="V3457" i="42"/>
  <c r="V3455" i="42"/>
  <c r="V3451" i="42"/>
  <c r="V3447" i="42"/>
  <c r="V3443" i="42"/>
  <c r="V3439" i="42"/>
  <c r="V3435" i="42"/>
  <c r="V3431" i="42"/>
  <c r="V3427" i="42"/>
  <c r="V3423" i="42"/>
  <c r="V3419" i="42"/>
  <c r="V3544" i="42"/>
  <c r="V3551" i="42"/>
  <c r="V3502" i="42"/>
  <c r="V3497" i="42"/>
  <c r="V3486" i="42"/>
  <c r="V3481" i="42"/>
  <c r="V3470" i="42"/>
  <c r="V3465" i="42"/>
  <c r="V3454" i="42"/>
  <c r="V3450" i="42"/>
  <c r="V3446" i="42"/>
  <c r="V3442" i="42"/>
  <c r="V3438" i="42"/>
  <c r="V3434" i="42"/>
  <c r="V3430" i="42"/>
  <c r="V3426" i="42"/>
  <c r="V3422" i="42"/>
  <c r="V3580" i="42"/>
  <c r="V3528" i="42"/>
  <c r="AD3542" i="42"/>
  <c r="AD3538" i="42"/>
  <c r="AD3534" i="42"/>
  <c r="AD3530" i="42"/>
  <c r="AD3526" i="42"/>
  <c r="AD3522" i="42"/>
  <c r="AD3518" i="42"/>
  <c r="AD3514" i="42"/>
  <c r="AD3510" i="42"/>
  <c r="AD3506" i="42"/>
  <c r="AD3545" i="42"/>
  <c r="AD3541" i="42"/>
  <c r="AD3537" i="42"/>
  <c r="AD3533" i="42"/>
  <c r="AD3529" i="42"/>
  <c r="AD3525" i="42"/>
  <c r="AD3521" i="42"/>
  <c r="AD3517" i="42"/>
  <c r="AD3513" i="42"/>
  <c r="AD3509" i="42"/>
  <c r="AD3505" i="42"/>
  <c r="AD3543" i="42"/>
  <c r="AD3539" i="42"/>
  <c r="AD3535" i="42"/>
  <c r="AD3531" i="42"/>
  <c r="AD3527" i="42"/>
  <c r="AD3523" i="42"/>
  <c r="AD3524" i="42"/>
  <c r="AD3519" i="42"/>
  <c r="AD3516" i="42"/>
  <c r="AD3500" i="42"/>
  <c r="AD3496" i="42"/>
  <c r="AD3492" i="42"/>
  <c r="AD3488" i="42"/>
  <c r="AD3484" i="42"/>
  <c r="AD3480" i="42"/>
  <c r="AD3476" i="42"/>
  <c r="AD3472" i="42"/>
  <c r="AD3468" i="42"/>
  <c r="AD3464" i="42"/>
  <c r="AD3460" i="42"/>
  <c r="AD3456" i="42"/>
  <c r="AD3544" i="42"/>
  <c r="AD3528" i="42"/>
  <c r="AD3520" i="42"/>
  <c r="AD3507" i="42"/>
  <c r="AD3503" i="42"/>
  <c r="AD3499" i="42"/>
  <c r="AD3495" i="42"/>
  <c r="AD3491" i="42"/>
  <c r="AD3487" i="42"/>
  <c r="AD3483" i="42"/>
  <c r="AD3479" i="42"/>
  <c r="AD3475" i="42"/>
  <c r="AD3471" i="42"/>
  <c r="AD3467" i="42"/>
  <c r="AD3463" i="42"/>
  <c r="AD3459" i="42"/>
  <c r="AD3536" i="42"/>
  <c r="AD3532" i="42"/>
  <c r="AD3515" i="42"/>
  <c r="AD3508" i="42"/>
  <c r="AD3494" i="42"/>
  <c r="AD3489" i="42"/>
  <c r="AD3478" i="42"/>
  <c r="AD3473" i="42"/>
  <c r="AD3462" i="42"/>
  <c r="AD3453" i="42"/>
  <c r="AD3449" i="42"/>
  <c r="AD3445" i="42"/>
  <c r="AD3441" i="42"/>
  <c r="AD3437" i="42"/>
  <c r="AD3433" i="42"/>
  <c r="AD3429" i="42"/>
  <c r="AD3425" i="42"/>
  <c r="AD3421" i="42"/>
  <c r="AD3457" i="42"/>
  <c r="AD3512" i="42"/>
  <c r="AD3504" i="42"/>
  <c r="AD3498" i="42"/>
  <c r="AD3493" i="42"/>
  <c r="AD3482" i="42"/>
  <c r="AD3477" i="42"/>
  <c r="AD3466" i="42"/>
  <c r="AD3461" i="42"/>
  <c r="AD3452" i="42"/>
  <c r="AD3448" i="42"/>
  <c r="AD3444" i="42"/>
  <c r="AD3440" i="42"/>
  <c r="AD3436" i="42"/>
  <c r="AD3432" i="42"/>
  <c r="AD3428" i="42"/>
  <c r="AD3424" i="42"/>
  <c r="AD3420" i="42"/>
  <c r="AD3502" i="42"/>
  <c r="AD3497" i="42"/>
  <c r="AD3486" i="42"/>
  <c r="AD3481" i="42"/>
  <c r="AD3470" i="42"/>
  <c r="AD3465" i="42"/>
  <c r="AD3455" i="42"/>
  <c r="AD3451" i="42"/>
  <c r="AD3447" i="42"/>
  <c r="AD3443" i="42"/>
  <c r="AD3439" i="42"/>
  <c r="AD3435" i="42"/>
  <c r="AD3431" i="42"/>
  <c r="AD3427" i="42"/>
  <c r="AD3423" i="42"/>
  <c r="AD3419" i="42"/>
  <c r="AD3540" i="42"/>
  <c r="AD3501" i="42"/>
  <c r="AD3490" i="42"/>
  <c r="AD3485" i="42"/>
  <c r="AD3474" i="42"/>
  <c r="AD3469" i="42"/>
  <c r="AD3458" i="42"/>
  <c r="AD3454" i="42"/>
  <c r="AD3450" i="42"/>
  <c r="AD3446" i="42"/>
  <c r="AD3442" i="42"/>
  <c r="AD3438" i="42"/>
  <c r="AD3434" i="42"/>
  <c r="AD3430" i="42"/>
  <c r="AD3426" i="42"/>
  <c r="AD3422" i="42"/>
  <c r="AD3511" i="42"/>
  <c r="AL3542" i="42"/>
  <c r="AL3538" i="42"/>
  <c r="AL3534" i="42"/>
  <c r="AL3530" i="42"/>
  <c r="AL3526" i="42"/>
  <c r="AL3522" i="42"/>
  <c r="AL3518" i="42"/>
  <c r="AL3514" i="42"/>
  <c r="AL3510" i="42"/>
  <c r="AL3506" i="42"/>
  <c r="AL3545" i="42"/>
  <c r="AL3541" i="42"/>
  <c r="AL3537" i="42"/>
  <c r="AL3533" i="42"/>
  <c r="AL3529" i="42"/>
  <c r="AL3525" i="42"/>
  <c r="AL3521" i="42"/>
  <c r="AL3517" i="42"/>
  <c r="AL3513" i="42"/>
  <c r="AL3509" i="42"/>
  <c r="AL3505" i="42"/>
  <c r="AL3543" i="42"/>
  <c r="AL3539" i="42"/>
  <c r="AL3535" i="42"/>
  <c r="AL3531" i="42"/>
  <c r="AL3527" i="42"/>
  <c r="AL3523" i="42"/>
  <c r="AL3511" i="42"/>
  <c r="AL3508" i="42"/>
  <c r="AL3536" i="42"/>
  <c r="AL3500" i="42"/>
  <c r="AL3496" i="42"/>
  <c r="AL3492" i="42"/>
  <c r="AL3488" i="42"/>
  <c r="AL3484" i="42"/>
  <c r="AL3480" i="42"/>
  <c r="AL3476" i="42"/>
  <c r="AL3472" i="42"/>
  <c r="AL3468" i="42"/>
  <c r="AL3464" i="42"/>
  <c r="AL3460" i="42"/>
  <c r="AL3456" i="42"/>
  <c r="AL3532" i="42"/>
  <c r="AL3515" i="42"/>
  <c r="AL3512" i="42"/>
  <c r="AL3503" i="42"/>
  <c r="AL3499" i="42"/>
  <c r="AL3495" i="42"/>
  <c r="AL3491" i="42"/>
  <c r="AL3487" i="42"/>
  <c r="AL3483" i="42"/>
  <c r="AL3479" i="42"/>
  <c r="AL3475" i="42"/>
  <c r="AL3471" i="42"/>
  <c r="AL3467" i="42"/>
  <c r="AL3463" i="42"/>
  <c r="AL3459" i="42"/>
  <c r="AL3540" i="42"/>
  <c r="AL3524" i="42"/>
  <c r="AL3519" i="42"/>
  <c r="AL3516" i="42"/>
  <c r="AL3520" i="42"/>
  <c r="AL3507" i="42"/>
  <c r="AL3498" i="42"/>
  <c r="AL3493" i="42"/>
  <c r="AL3482" i="42"/>
  <c r="AL3477" i="42"/>
  <c r="AL3466" i="42"/>
  <c r="AL3461" i="42"/>
  <c r="AL3453" i="42"/>
  <c r="AL3449" i="42"/>
  <c r="AL3445" i="42"/>
  <c r="AL3441" i="42"/>
  <c r="AL3437" i="42"/>
  <c r="AL3433" i="42"/>
  <c r="AL3429" i="42"/>
  <c r="AL3425" i="42"/>
  <c r="AL3421" i="42"/>
  <c r="AL3504" i="42"/>
  <c r="AL3502" i="42"/>
  <c r="AL3497" i="42"/>
  <c r="AL3486" i="42"/>
  <c r="AL3481" i="42"/>
  <c r="AL3470" i="42"/>
  <c r="AL3465" i="42"/>
  <c r="AL3452" i="42"/>
  <c r="AL3448" i="42"/>
  <c r="AL3444" i="42"/>
  <c r="AL3440" i="42"/>
  <c r="AL3436" i="42"/>
  <c r="AL3432" i="42"/>
  <c r="AL3428" i="42"/>
  <c r="AL3424" i="42"/>
  <c r="AL3420" i="42"/>
  <c r="AL3544" i="42"/>
  <c r="AL3501" i="42"/>
  <c r="AL3490" i="42"/>
  <c r="AL3485" i="42"/>
  <c r="AL3474" i="42"/>
  <c r="AL3469" i="42"/>
  <c r="AL3458" i="42"/>
  <c r="AL3455" i="42"/>
  <c r="AL3451" i="42"/>
  <c r="AL3447" i="42"/>
  <c r="AL3443" i="42"/>
  <c r="AL3439" i="42"/>
  <c r="AL3435" i="42"/>
  <c r="AL3431" i="42"/>
  <c r="AL3427" i="42"/>
  <c r="AL3423" i="42"/>
  <c r="AL3419" i="42"/>
  <c r="AL3528" i="42"/>
  <c r="AL3494" i="42"/>
  <c r="AL3489" i="42"/>
  <c r="AL3478" i="42"/>
  <c r="AL3473" i="42"/>
  <c r="AL3462" i="42"/>
  <c r="AL3457" i="42"/>
  <c r="AL3454" i="42"/>
  <c r="AL3450" i="42"/>
  <c r="AL3446" i="42"/>
  <c r="AL3442" i="42"/>
  <c r="AL3438" i="42"/>
  <c r="AL3434" i="42"/>
  <c r="AL3430" i="42"/>
  <c r="AL3426" i="42"/>
  <c r="AL3422" i="42"/>
  <c r="AI3543" i="42"/>
  <c r="AI3539" i="42"/>
  <c r="AI3535" i="42"/>
  <c r="AI3542" i="42"/>
  <c r="AI3538" i="42"/>
  <c r="AI3534" i="42"/>
  <c r="AI3530" i="42"/>
  <c r="AI3526" i="42"/>
  <c r="AI3522" i="42"/>
  <c r="AI3518" i="42"/>
  <c r="AI3514" i="42"/>
  <c r="AI3510" i="42"/>
  <c r="AI3541" i="42"/>
  <c r="AI3517" i="42"/>
  <c r="AI3507" i="42"/>
  <c r="AI3505" i="42"/>
  <c r="AI3502" i="42"/>
  <c r="AI3498" i="42"/>
  <c r="AI3494" i="42"/>
  <c r="AI3490" i="42"/>
  <c r="AI3486" i="42"/>
  <c r="AI3482" i="42"/>
  <c r="AI3478" i="42"/>
  <c r="AI3474" i="42"/>
  <c r="AI3470" i="42"/>
  <c r="AI3466" i="42"/>
  <c r="AI3462" i="42"/>
  <c r="AI3458" i="42"/>
  <c r="AI3544" i="42"/>
  <c r="AI3528" i="42"/>
  <c r="AI3520" i="42"/>
  <c r="AI3533" i="42"/>
  <c r="AI3527" i="42"/>
  <c r="AI3521" i="42"/>
  <c r="AI3511" i="42"/>
  <c r="AI3504" i="42"/>
  <c r="AI3501" i="42"/>
  <c r="AI3497" i="42"/>
  <c r="AI3493" i="42"/>
  <c r="AI3489" i="42"/>
  <c r="AI3485" i="42"/>
  <c r="AI3481" i="42"/>
  <c r="AI3477" i="42"/>
  <c r="AI3473" i="42"/>
  <c r="AI3469" i="42"/>
  <c r="AI3465" i="42"/>
  <c r="AI3461" i="42"/>
  <c r="AI3457" i="42"/>
  <c r="AI3545" i="42"/>
  <c r="AI3536" i="42"/>
  <c r="AI3508" i="42"/>
  <c r="AI3532" i="42"/>
  <c r="AI3525" i="42"/>
  <c r="AI3515" i="42"/>
  <c r="AI3509" i="42"/>
  <c r="AI3500" i="42"/>
  <c r="AI3496" i="42"/>
  <c r="AI3492" i="42"/>
  <c r="AI3488" i="42"/>
  <c r="AI3484" i="42"/>
  <c r="AI3480" i="42"/>
  <c r="AI3476" i="42"/>
  <c r="AI3472" i="42"/>
  <c r="AI3468" i="42"/>
  <c r="AI3464" i="42"/>
  <c r="AI3460" i="42"/>
  <c r="AI3540" i="42"/>
  <c r="AI3524" i="42"/>
  <c r="AI3519" i="42"/>
  <c r="AI3513" i="42"/>
  <c r="AI3506" i="42"/>
  <c r="AI3503" i="42"/>
  <c r="AI3499" i="42"/>
  <c r="AI3495" i="42"/>
  <c r="AI3491" i="42"/>
  <c r="AI3487" i="42"/>
  <c r="AI3483" i="42"/>
  <c r="AI3479" i="42"/>
  <c r="AI3475" i="42"/>
  <c r="AI3471" i="42"/>
  <c r="AI3467" i="42"/>
  <c r="AI3463" i="42"/>
  <c r="AI3459" i="42"/>
  <c r="AI3529" i="42"/>
  <c r="AI3516" i="42"/>
  <c r="AI3512" i="42"/>
  <c r="AI3454" i="42"/>
  <c r="AI3450" i="42"/>
  <c r="AI3446" i="42"/>
  <c r="AI3442" i="42"/>
  <c r="AI3438" i="42"/>
  <c r="AI3434" i="42"/>
  <c r="AI3430" i="42"/>
  <c r="AI3426" i="42"/>
  <c r="AI3422" i="42"/>
  <c r="AI3537" i="42"/>
  <c r="AI3453" i="42"/>
  <c r="AI3449" i="42"/>
  <c r="AI3445" i="42"/>
  <c r="AI3441" i="42"/>
  <c r="AI3437" i="42"/>
  <c r="AI3433" i="42"/>
  <c r="AI3429" i="42"/>
  <c r="AI3425" i="42"/>
  <c r="AI3421" i="42"/>
  <c r="AI3456" i="42"/>
  <c r="AI3531" i="42"/>
  <c r="AI3451" i="42"/>
  <c r="AI3443" i="42"/>
  <c r="AI3435" i="42"/>
  <c r="AI3427" i="42"/>
  <c r="AI3419" i="42"/>
  <c r="AI3448" i="42"/>
  <c r="AI3440" i="42"/>
  <c r="AI3432" i="42"/>
  <c r="AI3424" i="42"/>
  <c r="AI3523" i="42"/>
  <c r="AI3455" i="42"/>
  <c r="AI3447" i="42"/>
  <c r="AI3439" i="42"/>
  <c r="AI3431" i="42"/>
  <c r="AI3423" i="42"/>
  <c r="AI3452" i="42"/>
  <c r="AI3444" i="42"/>
  <c r="AI3436" i="42"/>
  <c r="AI3428" i="42"/>
  <c r="AI3420" i="42"/>
  <c r="L3644" i="42"/>
  <c r="L3643" i="42"/>
  <c r="L3642" i="42"/>
  <c r="L3645" i="42"/>
  <c r="L3635" i="42"/>
  <c r="L3627" i="42"/>
  <c r="L3619" i="42"/>
  <c r="L3611" i="42"/>
  <c r="L3603" i="42"/>
  <c r="L3595" i="42"/>
  <c r="L3587" i="42"/>
  <c r="L3579" i="42"/>
  <c r="L3634" i="42"/>
  <c r="L3626" i="42"/>
  <c r="L3618" i="42"/>
  <c r="L3610" i="42"/>
  <c r="L3602" i="42"/>
  <c r="L3594" i="42"/>
  <c r="L3586" i="42"/>
  <c r="L3578" i="42"/>
  <c r="L3641" i="42"/>
  <c r="L3633" i="42"/>
  <c r="L3625" i="42"/>
  <c r="L3617" i="42"/>
  <c r="L3609" i="42"/>
  <c r="L3601" i="42"/>
  <c r="L3593" i="42"/>
  <c r="L3585" i="42"/>
  <c r="L3577" i="42"/>
  <c r="L3640" i="42"/>
  <c r="L3632" i="42"/>
  <c r="L3624" i="42"/>
  <c r="L3616" i="42"/>
  <c r="L3608" i="42"/>
  <c r="L3639" i="42"/>
  <c r="L3631" i="42"/>
  <c r="L3623" i="42"/>
  <c r="L3615" i="42"/>
  <c r="L3607" i="42"/>
  <c r="L3599" i="42"/>
  <c r="L3591" i="42"/>
  <c r="L3583" i="42"/>
  <c r="L3575" i="42"/>
  <c r="L3637" i="42"/>
  <c r="L3629" i="42"/>
  <c r="L3621" i="42"/>
  <c r="L3613" i="42"/>
  <c r="L3605" i="42"/>
  <c r="L3597" i="42"/>
  <c r="L3589" i="42"/>
  <c r="L3581" i="42"/>
  <c r="L3636" i="42"/>
  <c r="L3628" i="42"/>
  <c r="L3620" i="42"/>
  <c r="L3612" i="42"/>
  <c r="L3604" i="42"/>
  <c r="L3596" i="42"/>
  <c r="L3588" i="42"/>
  <c r="L3580" i="42"/>
  <c r="L3572" i="42"/>
  <c r="L3584" i="42"/>
  <c r="L3565" i="42"/>
  <c r="L3557" i="42"/>
  <c r="L3549" i="42"/>
  <c r="L3543" i="42"/>
  <c r="L3539" i="42"/>
  <c r="L3535" i="42"/>
  <c r="L3531" i="42"/>
  <c r="L3527" i="42"/>
  <c r="L3523" i="42"/>
  <c r="L3519" i="42"/>
  <c r="L3515" i="42"/>
  <c r="L3511" i="42"/>
  <c r="L3507" i="42"/>
  <c r="L3582" i="42"/>
  <c r="L3573" i="42"/>
  <c r="L3564" i="42"/>
  <c r="L3556" i="42"/>
  <c r="L3548" i="42"/>
  <c r="L3638" i="42"/>
  <c r="L3576" i="42"/>
  <c r="L3571" i="42"/>
  <c r="L3563" i="42"/>
  <c r="L3555" i="42"/>
  <c r="L3547" i="42"/>
  <c r="L3542" i="42"/>
  <c r="L3538" i="42"/>
  <c r="L3534" i="42"/>
  <c r="L3530" i="42"/>
  <c r="L3526" i="42"/>
  <c r="L3522" i="42"/>
  <c r="L3518" i="42"/>
  <c r="L3514" i="42"/>
  <c r="L3510" i="42"/>
  <c r="L3506" i="42"/>
  <c r="L3630" i="42"/>
  <c r="L3562" i="42"/>
  <c r="L3554" i="42"/>
  <c r="L3622" i="42"/>
  <c r="L3600" i="42"/>
  <c r="L3574" i="42"/>
  <c r="L3569" i="42"/>
  <c r="L3561" i="42"/>
  <c r="L3606" i="42"/>
  <c r="L3592" i="42"/>
  <c r="L3567" i="42"/>
  <c r="L3559" i="42"/>
  <c r="L3551" i="42"/>
  <c r="L3544" i="42"/>
  <c r="L3540" i="42"/>
  <c r="L3536" i="42"/>
  <c r="L3532" i="42"/>
  <c r="L3528" i="42"/>
  <c r="L3524" i="42"/>
  <c r="L3553" i="42"/>
  <c r="L3541" i="42"/>
  <c r="L3521" i="42"/>
  <c r="L3508" i="42"/>
  <c r="L3505" i="42"/>
  <c r="L3501" i="42"/>
  <c r="L3497" i="42"/>
  <c r="L3493" i="42"/>
  <c r="L3489" i="42"/>
  <c r="L3485" i="42"/>
  <c r="L3481" i="42"/>
  <c r="L3477" i="42"/>
  <c r="L3473" i="42"/>
  <c r="L3469" i="42"/>
  <c r="L3465" i="42"/>
  <c r="L3461" i="42"/>
  <c r="L3457" i="42"/>
  <c r="L3598" i="42"/>
  <c r="L3560" i="42"/>
  <c r="L3529" i="42"/>
  <c r="L3509" i="42"/>
  <c r="L3590" i="42"/>
  <c r="L3558" i="42"/>
  <c r="L3545" i="42"/>
  <c r="L3512" i="42"/>
  <c r="L3504" i="42"/>
  <c r="L3500" i="42"/>
  <c r="L3496" i="42"/>
  <c r="L3492" i="42"/>
  <c r="L3488" i="42"/>
  <c r="L3484" i="42"/>
  <c r="L3480" i="42"/>
  <c r="L3476" i="42"/>
  <c r="L3472" i="42"/>
  <c r="L3468" i="42"/>
  <c r="L3464" i="42"/>
  <c r="L3460" i="42"/>
  <c r="L3456" i="42"/>
  <c r="L3513" i="42"/>
  <c r="L3614" i="42"/>
  <c r="L3568" i="42"/>
  <c r="L3550" i="42"/>
  <c r="L3517" i="42"/>
  <c r="L3525" i="42"/>
  <c r="L3454" i="42"/>
  <c r="L3450" i="42"/>
  <c r="L3446" i="42"/>
  <c r="L3442" i="42"/>
  <c r="L3438" i="42"/>
  <c r="L3434" i="42"/>
  <c r="L3430" i="42"/>
  <c r="L3426" i="42"/>
  <c r="L3422" i="42"/>
  <c r="L3502" i="42"/>
  <c r="L3491" i="42"/>
  <c r="L3486" i="42"/>
  <c r="L3475" i="42"/>
  <c r="L3470" i="42"/>
  <c r="L3459" i="42"/>
  <c r="L3453" i="42"/>
  <c r="L3449" i="42"/>
  <c r="L3445" i="42"/>
  <c r="L3441" i="42"/>
  <c r="L3437" i="42"/>
  <c r="L3433" i="42"/>
  <c r="L3429" i="42"/>
  <c r="L3425" i="42"/>
  <c r="L3421" i="42"/>
  <c r="L3520" i="42"/>
  <c r="L3495" i="42"/>
  <c r="L3490" i="42"/>
  <c r="L3479" i="42"/>
  <c r="L3474" i="42"/>
  <c r="L3463" i="42"/>
  <c r="L3458" i="42"/>
  <c r="L3552" i="42"/>
  <c r="L3537" i="42"/>
  <c r="L3516" i="42"/>
  <c r="L3452" i="42"/>
  <c r="L3448" i="42"/>
  <c r="L3444" i="42"/>
  <c r="L3440" i="42"/>
  <c r="L3436" i="42"/>
  <c r="L3432" i="42"/>
  <c r="L3428" i="42"/>
  <c r="L3424" i="42"/>
  <c r="L3420" i="42"/>
  <c r="L3499" i="42"/>
  <c r="L3494" i="42"/>
  <c r="L3483" i="42"/>
  <c r="L3478" i="42"/>
  <c r="L3467" i="42"/>
  <c r="L3462" i="42"/>
  <c r="L3533" i="42"/>
  <c r="L3455" i="42"/>
  <c r="L3451" i="42"/>
  <c r="L3447" i="42"/>
  <c r="L3443" i="42"/>
  <c r="L3439" i="42"/>
  <c r="L3435" i="42"/>
  <c r="L3431" i="42"/>
  <c r="L3427" i="42"/>
  <c r="L3423" i="42"/>
  <c r="L3419" i="42"/>
  <c r="L3482" i="42"/>
  <c r="L3466" i="42"/>
  <c r="L3570" i="42"/>
  <c r="L3546" i="42"/>
  <c r="L3566" i="42"/>
  <c r="L3503" i="42"/>
  <c r="L3487" i="42"/>
  <c r="L3471" i="42"/>
  <c r="L3498" i="42"/>
  <c r="AB3644" i="42"/>
  <c r="AB3643" i="42"/>
  <c r="AB3642" i="42"/>
  <c r="AB3645" i="42"/>
  <c r="AB3635" i="42"/>
  <c r="AB3627" i="42"/>
  <c r="AB3619" i="42"/>
  <c r="AB3611" i="42"/>
  <c r="AB3603" i="42"/>
  <c r="AB3595" i="42"/>
  <c r="AB3587" i="42"/>
  <c r="AB3579" i="42"/>
  <c r="AB3634" i="42"/>
  <c r="AB3626" i="42"/>
  <c r="AB3618" i="42"/>
  <c r="AB3610" i="42"/>
  <c r="AB3602" i="42"/>
  <c r="AB3594" i="42"/>
  <c r="AB3586" i="42"/>
  <c r="AB3578" i="42"/>
  <c r="AB3641" i="42"/>
  <c r="AB3633" i="42"/>
  <c r="AB3625" i="42"/>
  <c r="AB3617" i="42"/>
  <c r="AB3609" i="42"/>
  <c r="AB3601" i="42"/>
  <c r="AB3593" i="42"/>
  <c r="AB3585" i="42"/>
  <c r="AB3577" i="42"/>
  <c r="AB3640" i="42"/>
  <c r="AB3632" i="42"/>
  <c r="AB3624" i="42"/>
  <c r="AB3616" i="42"/>
  <c r="AB3608" i="42"/>
  <c r="AB3639" i="42"/>
  <c r="AB3631" i="42"/>
  <c r="AB3623" i="42"/>
  <c r="AB3615" i="42"/>
  <c r="AB3607" i="42"/>
  <c r="AB3599" i="42"/>
  <c r="AB3591" i="42"/>
  <c r="AB3583" i="42"/>
  <c r="AB3575" i="42"/>
  <c r="AB3637" i="42"/>
  <c r="AB3629" i="42"/>
  <c r="AB3621" i="42"/>
  <c r="AB3613" i="42"/>
  <c r="AB3605" i="42"/>
  <c r="AB3597" i="42"/>
  <c r="AB3589" i="42"/>
  <c r="AB3581" i="42"/>
  <c r="AB3636" i="42"/>
  <c r="AB3628" i="42"/>
  <c r="AB3620" i="42"/>
  <c r="AB3612" i="42"/>
  <c r="AB3604" i="42"/>
  <c r="AB3596" i="42"/>
  <c r="AB3588" i="42"/>
  <c r="AB3580" i="42"/>
  <c r="AB3572" i="42"/>
  <c r="AB3638" i="42"/>
  <c r="AB3600" i="42"/>
  <c r="AB3571" i="42"/>
  <c r="AB3565" i="42"/>
  <c r="AB3557" i="42"/>
  <c r="AB3549" i="42"/>
  <c r="AB3543" i="42"/>
  <c r="AB3539" i="42"/>
  <c r="AB3535" i="42"/>
  <c r="AB3531" i="42"/>
  <c r="AB3527" i="42"/>
  <c r="AB3523" i="42"/>
  <c r="AB3519" i="42"/>
  <c r="AB3515" i="42"/>
  <c r="AB3511" i="42"/>
  <c r="AB3507" i="42"/>
  <c r="AB3630" i="42"/>
  <c r="AB3598" i="42"/>
  <c r="AB3564" i="42"/>
  <c r="AB3556" i="42"/>
  <c r="AB3548" i="42"/>
  <c r="AB3622" i="42"/>
  <c r="AB3592" i="42"/>
  <c r="AB3563" i="42"/>
  <c r="AB3555" i="42"/>
  <c r="AB3547" i="42"/>
  <c r="AB3542" i="42"/>
  <c r="AB3538" i="42"/>
  <c r="AB3534" i="42"/>
  <c r="AB3530" i="42"/>
  <c r="AB3526" i="42"/>
  <c r="AB3522" i="42"/>
  <c r="AB3518" i="42"/>
  <c r="AB3514" i="42"/>
  <c r="AB3510" i="42"/>
  <c r="AB3506" i="42"/>
  <c r="AB3614" i="42"/>
  <c r="AB3590" i="42"/>
  <c r="AB3573" i="42"/>
  <c r="AB3562" i="42"/>
  <c r="AB3606" i="42"/>
  <c r="AB3584" i="42"/>
  <c r="AB3569" i="42"/>
  <c r="AB3561" i="42"/>
  <c r="AB3576" i="42"/>
  <c r="AB3567" i="42"/>
  <c r="AB3559" i="42"/>
  <c r="AB3551" i="42"/>
  <c r="AB3544" i="42"/>
  <c r="AB3540" i="42"/>
  <c r="AB3536" i="42"/>
  <c r="AB3532" i="42"/>
  <c r="AB3528" i="42"/>
  <c r="AB3524" i="42"/>
  <c r="AB3550" i="42"/>
  <c r="AB3509" i="42"/>
  <c r="AB3546" i="42"/>
  <c r="AB3512" i="42"/>
  <c r="AB3501" i="42"/>
  <c r="AB3497" i="42"/>
  <c r="AB3493" i="42"/>
  <c r="AB3489" i="42"/>
  <c r="AB3485" i="42"/>
  <c r="AB3481" i="42"/>
  <c r="AB3477" i="42"/>
  <c r="AB3473" i="42"/>
  <c r="AB3469" i="42"/>
  <c r="AB3465" i="42"/>
  <c r="AB3461" i="42"/>
  <c r="AB3457" i="42"/>
  <c r="AB3582" i="42"/>
  <c r="AB3568" i="42"/>
  <c r="AB3553" i="42"/>
  <c r="AB3541" i="42"/>
  <c r="AB3529" i="42"/>
  <c r="AB3513" i="42"/>
  <c r="AB3574" i="42"/>
  <c r="AB3566" i="42"/>
  <c r="AB3516" i="42"/>
  <c r="AB3500" i="42"/>
  <c r="AB3496" i="42"/>
  <c r="AB3492" i="42"/>
  <c r="AB3488" i="42"/>
  <c r="AB3484" i="42"/>
  <c r="AB3480" i="42"/>
  <c r="AB3476" i="42"/>
  <c r="AB3472" i="42"/>
  <c r="AB3468" i="42"/>
  <c r="AB3464" i="42"/>
  <c r="AB3460" i="42"/>
  <c r="AB3456" i="42"/>
  <c r="AB3570" i="42"/>
  <c r="AB3560" i="42"/>
  <c r="AB3517" i="42"/>
  <c r="AB3521" i="42"/>
  <c r="AB3558" i="42"/>
  <c r="AB3545" i="42"/>
  <c r="AB3520" i="42"/>
  <c r="AB3454" i="42"/>
  <c r="AB3450" i="42"/>
  <c r="AB3446" i="42"/>
  <c r="AB3442" i="42"/>
  <c r="AB3438" i="42"/>
  <c r="AB3434" i="42"/>
  <c r="AB3430" i="42"/>
  <c r="AB3426" i="42"/>
  <c r="AB3422" i="42"/>
  <c r="AB3508" i="42"/>
  <c r="AB3499" i="42"/>
  <c r="AB3494" i="42"/>
  <c r="AB3483" i="42"/>
  <c r="AB3478" i="42"/>
  <c r="AB3467" i="42"/>
  <c r="AB3462" i="42"/>
  <c r="AB3453" i="42"/>
  <c r="AB3449" i="42"/>
  <c r="AB3445" i="42"/>
  <c r="AB3441" i="42"/>
  <c r="AB3437" i="42"/>
  <c r="AB3433" i="42"/>
  <c r="AB3429" i="42"/>
  <c r="AB3425" i="42"/>
  <c r="AB3421" i="42"/>
  <c r="AB3552" i="42"/>
  <c r="AB3537" i="42"/>
  <c r="AB3505" i="42"/>
  <c r="AB3504" i="42"/>
  <c r="AB3503" i="42"/>
  <c r="AB3498" i="42"/>
  <c r="AB3487" i="42"/>
  <c r="AB3482" i="42"/>
  <c r="AB3471" i="42"/>
  <c r="AB3466" i="42"/>
  <c r="AB3533" i="42"/>
  <c r="AB3452" i="42"/>
  <c r="AB3448" i="42"/>
  <c r="AB3444" i="42"/>
  <c r="AB3440" i="42"/>
  <c r="AB3436" i="42"/>
  <c r="AB3432" i="42"/>
  <c r="AB3428" i="42"/>
  <c r="AB3424" i="42"/>
  <c r="AB3420" i="42"/>
  <c r="AB3502" i="42"/>
  <c r="AB3491" i="42"/>
  <c r="AB3486" i="42"/>
  <c r="AB3475" i="42"/>
  <c r="AB3470" i="42"/>
  <c r="AB3459" i="42"/>
  <c r="AB3525" i="42"/>
  <c r="AB3455" i="42"/>
  <c r="AB3451" i="42"/>
  <c r="AB3447" i="42"/>
  <c r="AB3443" i="42"/>
  <c r="AB3439" i="42"/>
  <c r="AB3435" i="42"/>
  <c r="AB3431" i="42"/>
  <c r="AB3427" i="42"/>
  <c r="AB3423" i="42"/>
  <c r="AB3419" i="42"/>
  <c r="AB3490" i="42"/>
  <c r="AB3458" i="42"/>
  <c r="AB3474" i="42"/>
  <c r="AB3495" i="42"/>
  <c r="AB3479" i="42"/>
  <c r="AB3463" i="42"/>
  <c r="G3643" i="42"/>
  <c r="G3642" i="42"/>
  <c r="G3640" i="42"/>
  <c r="G3632" i="42"/>
  <c r="G3624" i="42"/>
  <c r="G3616" i="42"/>
  <c r="G3608" i="42"/>
  <c r="G3600" i="42"/>
  <c r="G3592" i="42"/>
  <c r="G3584" i="42"/>
  <c r="G3576" i="42"/>
  <c r="G3639" i="42"/>
  <c r="G3631" i="42"/>
  <c r="G3623" i="42"/>
  <c r="G3615" i="42"/>
  <c r="G3607" i="42"/>
  <c r="G3599" i="42"/>
  <c r="G3591" i="42"/>
  <c r="G3583" i="42"/>
  <c r="G3575" i="42"/>
  <c r="G3638" i="42"/>
  <c r="G3630" i="42"/>
  <c r="G3622" i="42"/>
  <c r="G3614" i="42"/>
  <c r="G3606" i="42"/>
  <c r="G3598" i="42"/>
  <c r="G3590" i="42"/>
  <c r="G3582" i="42"/>
  <c r="G3574" i="42"/>
  <c r="G3637" i="42"/>
  <c r="G3629" i="42"/>
  <c r="G3621" i="42"/>
  <c r="G3613" i="42"/>
  <c r="G3605" i="42"/>
  <c r="G3636" i="42"/>
  <c r="G3628" i="42"/>
  <c r="G3620" i="42"/>
  <c r="G3612" i="42"/>
  <c r="G3604" i="42"/>
  <c r="G3596" i="42"/>
  <c r="G3588" i="42"/>
  <c r="G3580" i="42"/>
  <c r="G3572" i="42"/>
  <c r="G3645" i="42"/>
  <c r="G3634" i="42"/>
  <c r="G3626" i="42"/>
  <c r="G3618" i="42"/>
  <c r="G3610" i="42"/>
  <c r="G3602" i="42"/>
  <c r="G3594" i="42"/>
  <c r="G3586" i="42"/>
  <c r="G3578" i="42"/>
  <c r="G3644" i="42"/>
  <c r="G3641" i="42"/>
  <c r="G3633" i="42"/>
  <c r="G3625" i="42"/>
  <c r="G3617" i="42"/>
  <c r="G3609" i="42"/>
  <c r="G3601" i="42"/>
  <c r="G3593" i="42"/>
  <c r="G3585" i="42"/>
  <c r="G3577" i="42"/>
  <c r="G3627" i="42"/>
  <c r="G3589" i="42"/>
  <c r="G3562" i="42"/>
  <c r="G3554" i="42"/>
  <c r="G3619" i="42"/>
  <c r="G3587" i="42"/>
  <c r="G3569" i="42"/>
  <c r="G3561" i="42"/>
  <c r="G3553" i="42"/>
  <c r="G3546" i="42"/>
  <c r="G3545" i="42"/>
  <c r="G3541" i="42"/>
  <c r="G3537" i="42"/>
  <c r="G3611" i="42"/>
  <c r="G3581" i="42"/>
  <c r="G3570" i="42"/>
  <c r="G3568" i="42"/>
  <c r="G3560" i="42"/>
  <c r="G3552" i="42"/>
  <c r="G3603" i="42"/>
  <c r="G3579" i="42"/>
  <c r="G3567" i="42"/>
  <c r="G3559" i="42"/>
  <c r="G3551" i="42"/>
  <c r="G3544" i="42"/>
  <c r="G3540" i="42"/>
  <c r="G3536" i="42"/>
  <c r="G3532" i="42"/>
  <c r="G3528" i="42"/>
  <c r="G3524" i="42"/>
  <c r="G3520" i="42"/>
  <c r="G3516" i="42"/>
  <c r="G3512" i="42"/>
  <c r="G3508" i="42"/>
  <c r="G3573" i="42"/>
  <c r="G3566" i="42"/>
  <c r="G3597" i="42"/>
  <c r="G3564" i="42"/>
  <c r="G3556" i="42"/>
  <c r="G3548" i="42"/>
  <c r="G3565" i="42"/>
  <c r="G3543" i="42"/>
  <c r="G3533" i="42"/>
  <c r="G3527" i="42"/>
  <c r="G3513" i="42"/>
  <c r="G3504" i="42"/>
  <c r="G3500" i="42"/>
  <c r="G3496" i="42"/>
  <c r="G3492" i="42"/>
  <c r="G3488" i="42"/>
  <c r="G3484" i="42"/>
  <c r="G3480" i="42"/>
  <c r="G3476" i="42"/>
  <c r="G3472" i="42"/>
  <c r="G3468" i="42"/>
  <c r="G3464" i="42"/>
  <c r="G3460" i="42"/>
  <c r="G3635" i="42"/>
  <c r="G3595" i="42"/>
  <c r="G3563" i="42"/>
  <c r="G3557" i="42"/>
  <c r="G3526" i="42"/>
  <c r="G3510" i="42"/>
  <c r="G3571" i="42"/>
  <c r="G3555" i="42"/>
  <c r="G3538" i="42"/>
  <c r="G3535" i="42"/>
  <c r="G3525" i="42"/>
  <c r="G3517" i="42"/>
  <c r="G3507" i="42"/>
  <c r="G3503" i="42"/>
  <c r="G3499" i="42"/>
  <c r="G3495" i="42"/>
  <c r="G3491" i="42"/>
  <c r="G3487" i="42"/>
  <c r="G3483" i="42"/>
  <c r="G3479" i="42"/>
  <c r="G3475" i="42"/>
  <c r="G3471" i="42"/>
  <c r="G3467" i="42"/>
  <c r="G3463" i="42"/>
  <c r="G3459" i="42"/>
  <c r="G3531" i="42"/>
  <c r="G3514" i="42"/>
  <c r="G3511" i="42"/>
  <c r="G3558" i="42"/>
  <c r="G3549" i="42"/>
  <c r="G3530" i="42"/>
  <c r="G3521" i="42"/>
  <c r="G3506" i="42"/>
  <c r="G3502" i="42"/>
  <c r="G3498" i="42"/>
  <c r="G3494" i="42"/>
  <c r="G3490" i="42"/>
  <c r="G3486" i="42"/>
  <c r="G3482" i="42"/>
  <c r="G3478" i="42"/>
  <c r="G3474" i="42"/>
  <c r="G3470" i="42"/>
  <c r="G3466" i="42"/>
  <c r="G3462" i="42"/>
  <c r="G3458" i="42"/>
  <c r="G3509" i="42"/>
  <c r="G3501" i="42"/>
  <c r="G3497" i="42"/>
  <c r="G3493" i="42"/>
  <c r="G3489" i="42"/>
  <c r="G3485" i="42"/>
  <c r="G3481" i="42"/>
  <c r="G3477" i="42"/>
  <c r="G3473" i="42"/>
  <c r="G3469" i="42"/>
  <c r="G3465" i="42"/>
  <c r="G3461" i="42"/>
  <c r="G3522" i="42"/>
  <c r="G3518" i="42"/>
  <c r="G3457" i="42"/>
  <c r="G3456" i="42"/>
  <c r="G3452" i="42"/>
  <c r="G3448" i="42"/>
  <c r="G3444" i="42"/>
  <c r="G3440" i="42"/>
  <c r="G3436" i="42"/>
  <c r="G3432" i="42"/>
  <c r="G3428" i="42"/>
  <c r="G3424" i="42"/>
  <c r="G3420" i="42"/>
  <c r="G3534" i="42"/>
  <c r="G3523" i="42"/>
  <c r="G3519" i="42"/>
  <c r="G3550" i="42"/>
  <c r="G3529" i="42"/>
  <c r="G3515" i="42"/>
  <c r="G3455" i="42"/>
  <c r="G3451" i="42"/>
  <c r="G3447" i="42"/>
  <c r="G3443" i="42"/>
  <c r="G3439" i="42"/>
  <c r="G3435" i="42"/>
  <c r="G3431" i="42"/>
  <c r="G3427" i="42"/>
  <c r="G3423" i="42"/>
  <c r="G3419" i="42"/>
  <c r="G3547" i="42"/>
  <c r="G3539" i="42"/>
  <c r="G3449" i="42"/>
  <c r="G3441" i="42"/>
  <c r="G3433" i="42"/>
  <c r="G3425" i="42"/>
  <c r="G3450" i="42"/>
  <c r="G3442" i="42"/>
  <c r="G3505" i="42"/>
  <c r="G3542" i="42"/>
  <c r="G3434" i="42"/>
  <c r="G3426" i="42"/>
  <c r="G3454" i="42"/>
  <c r="G3446" i="42"/>
  <c r="G3438" i="42"/>
  <c r="G3430" i="42"/>
  <c r="G3422" i="42"/>
  <c r="G3453" i="42"/>
  <c r="G3445" i="42"/>
  <c r="G3437" i="42"/>
  <c r="G3429" i="42"/>
  <c r="G3421" i="42"/>
  <c r="O3643" i="42"/>
  <c r="O3642" i="42"/>
  <c r="O3640" i="42"/>
  <c r="O3632" i="42"/>
  <c r="O3624" i="42"/>
  <c r="O3616" i="42"/>
  <c r="O3608" i="42"/>
  <c r="O3600" i="42"/>
  <c r="O3592" i="42"/>
  <c r="O3584" i="42"/>
  <c r="O3576" i="42"/>
  <c r="O3639" i="42"/>
  <c r="O3631" i="42"/>
  <c r="O3623" i="42"/>
  <c r="O3615" i="42"/>
  <c r="O3607" i="42"/>
  <c r="O3599" i="42"/>
  <c r="O3591" i="42"/>
  <c r="O3583" i="42"/>
  <c r="O3575" i="42"/>
  <c r="O3638" i="42"/>
  <c r="O3630" i="42"/>
  <c r="O3622" i="42"/>
  <c r="O3614" i="42"/>
  <c r="O3606" i="42"/>
  <c r="O3598" i="42"/>
  <c r="O3590" i="42"/>
  <c r="O3582" i="42"/>
  <c r="O3574" i="42"/>
  <c r="O3637" i="42"/>
  <c r="O3629" i="42"/>
  <c r="O3621" i="42"/>
  <c r="O3613" i="42"/>
  <c r="O3605" i="42"/>
  <c r="O3645" i="42"/>
  <c r="O3636" i="42"/>
  <c r="O3628" i="42"/>
  <c r="O3620" i="42"/>
  <c r="O3612" i="42"/>
  <c r="O3604" i="42"/>
  <c r="O3596" i="42"/>
  <c r="O3588" i="42"/>
  <c r="O3580" i="42"/>
  <c r="O3572" i="42"/>
  <c r="O3634" i="42"/>
  <c r="O3626" i="42"/>
  <c r="O3618" i="42"/>
  <c r="O3610" i="42"/>
  <c r="O3602" i="42"/>
  <c r="O3594" i="42"/>
  <c r="O3586" i="42"/>
  <c r="O3578" i="42"/>
  <c r="O3641" i="42"/>
  <c r="O3633" i="42"/>
  <c r="O3625" i="42"/>
  <c r="O3617" i="42"/>
  <c r="O3609" i="42"/>
  <c r="O3601" i="42"/>
  <c r="O3593" i="42"/>
  <c r="O3585" i="42"/>
  <c r="O3577" i="42"/>
  <c r="O3644" i="42"/>
  <c r="O3619" i="42"/>
  <c r="O3581" i="42"/>
  <c r="O3571" i="42"/>
  <c r="O3562" i="42"/>
  <c r="O3554" i="42"/>
  <c r="O3611" i="42"/>
  <c r="O3579" i="42"/>
  <c r="O3569" i="42"/>
  <c r="O3561" i="42"/>
  <c r="O3553" i="42"/>
  <c r="O3546" i="42"/>
  <c r="O3545" i="42"/>
  <c r="O3541" i="42"/>
  <c r="O3537" i="42"/>
  <c r="O3603" i="42"/>
  <c r="O3568" i="42"/>
  <c r="O3560" i="42"/>
  <c r="O3552" i="42"/>
  <c r="O3567" i="42"/>
  <c r="O3559" i="42"/>
  <c r="O3551" i="42"/>
  <c r="O3544" i="42"/>
  <c r="O3540" i="42"/>
  <c r="O3536" i="42"/>
  <c r="O3532" i="42"/>
  <c r="O3528" i="42"/>
  <c r="O3524" i="42"/>
  <c r="O3520" i="42"/>
  <c r="O3516" i="42"/>
  <c r="O3512" i="42"/>
  <c r="O3508" i="42"/>
  <c r="O3597" i="42"/>
  <c r="O3566" i="42"/>
  <c r="O3635" i="42"/>
  <c r="O3589" i="42"/>
  <c r="O3564" i="42"/>
  <c r="O3556" i="42"/>
  <c r="O3548" i="42"/>
  <c r="O3595" i="42"/>
  <c r="O3530" i="42"/>
  <c r="O3518" i="42"/>
  <c r="O3515" i="42"/>
  <c r="O3504" i="42"/>
  <c r="O3500" i="42"/>
  <c r="O3496" i="42"/>
  <c r="O3492" i="42"/>
  <c r="O3488" i="42"/>
  <c r="O3484" i="42"/>
  <c r="O3480" i="42"/>
  <c r="O3476" i="42"/>
  <c r="O3472" i="42"/>
  <c r="O3468" i="42"/>
  <c r="O3464" i="42"/>
  <c r="O3460" i="42"/>
  <c r="O3627" i="42"/>
  <c r="O3587" i="42"/>
  <c r="O3558" i="42"/>
  <c r="O3549" i="42"/>
  <c r="O3529" i="42"/>
  <c r="O3523" i="42"/>
  <c r="O3509" i="42"/>
  <c r="O3547" i="42"/>
  <c r="O3542" i="42"/>
  <c r="O3539" i="42"/>
  <c r="O3522" i="42"/>
  <c r="O3519" i="42"/>
  <c r="O3503" i="42"/>
  <c r="O3499" i="42"/>
  <c r="O3495" i="42"/>
  <c r="O3491" i="42"/>
  <c r="O3487" i="42"/>
  <c r="O3483" i="42"/>
  <c r="O3479" i="42"/>
  <c r="O3475" i="42"/>
  <c r="O3471" i="42"/>
  <c r="O3467" i="42"/>
  <c r="O3463" i="42"/>
  <c r="O3459" i="42"/>
  <c r="O3513" i="42"/>
  <c r="O3550" i="42"/>
  <c r="O3534" i="42"/>
  <c r="O3533" i="42"/>
  <c r="O3527" i="42"/>
  <c r="O3510" i="42"/>
  <c r="O3507" i="42"/>
  <c r="O3502" i="42"/>
  <c r="O3498" i="42"/>
  <c r="O3494" i="42"/>
  <c r="O3490" i="42"/>
  <c r="O3486" i="42"/>
  <c r="O3482" i="42"/>
  <c r="O3478" i="42"/>
  <c r="O3474" i="42"/>
  <c r="O3470" i="42"/>
  <c r="O3466" i="42"/>
  <c r="O3462" i="42"/>
  <c r="O3458" i="42"/>
  <c r="O3570" i="42"/>
  <c r="O3565" i="42"/>
  <c r="O3557" i="42"/>
  <c r="O3525" i="42"/>
  <c r="O3514" i="42"/>
  <c r="O3511" i="42"/>
  <c r="O3506" i="42"/>
  <c r="O3501" i="42"/>
  <c r="O3497" i="42"/>
  <c r="O3493" i="42"/>
  <c r="O3489" i="42"/>
  <c r="O3485" i="42"/>
  <c r="O3481" i="42"/>
  <c r="O3477" i="42"/>
  <c r="O3473" i="42"/>
  <c r="O3469" i="42"/>
  <c r="O3465" i="42"/>
  <c r="O3461" i="42"/>
  <c r="O3538" i="42"/>
  <c r="O3531" i="42"/>
  <c r="O3452" i="42"/>
  <c r="O3448" i="42"/>
  <c r="O3444" i="42"/>
  <c r="O3440" i="42"/>
  <c r="O3436" i="42"/>
  <c r="O3432" i="42"/>
  <c r="O3428" i="42"/>
  <c r="O3424" i="42"/>
  <c r="O3420" i="42"/>
  <c r="O3543" i="42"/>
  <c r="O3526" i="42"/>
  <c r="O3573" i="42"/>
  <c r="O3555" i="42"/>
  <c r="O3456" i="42"/>
  <c r="O3455" i="42"/>
  <c r="O3451" i="42"/>
  <c r="O3447" i="42"/>
  <c r="O3443" i="42"/>
  <c r="O3439" i="42"/>
  <c r="O3435" i="42"/>
  <c r="O3431" i="42"/>
  <c r="O3427" i="42"/>
  <c r="O3423" i="42"/>
  <c r="O3419" i="42"/>
  <c r="O3563" i="42"/>
  <c r="O3535" i="42"/>
  <c r="O3521" i="42"/>
  <c r="O3517" i="42"/>
  <c r="O3505" i="42"/>
  <c r="O3457" i="42"/>
  <c r="O3454" i="42"/>
  <c r="O3446" i="42"/>
  <c r="O3438" i="42"/>
  <c r="O3430" i="42"/>
  <c r="O3422" i="42"/>
  <c r="O3453" i="42"/>
  <c r="O3445" i="42"/>
  <c r="O3437" i="42"/>
  <c r="O3429" i="42"/>
  <c r="O3421" i="42"/>
  <c r="O3426" i="42"/>
  <c r="O3450" i="42"/>
  <c r="O3442" i="42"/>
  <c r="O3434" i="42"/>
  <c r="O3449" i="42"/>
  <c r="O3441" i="42"/>
  <c r="O3433" i="42"/>
  <c r="O3425" i="42"/>
  <c r="W3643" i="42"/>
  <c r="W3642" i="42"/>
  <c r="W3640" i="42"/>
  <c r="W3632" i="42"/>
  <c r="W3624" i="42"/>
  <c r="W3616" i="42"/>
  <c r="W3608" i="42"/>
  <c r="W3600" i="42"/>
  <c r="W3592" i="42"/>
  <c r="W3584" i="42"/>
  <c r="W3576" i="42"/>
  <c r="W3639" i="42"/>
  <c r="W3631" i="42"/>
  <c r="W3623" i="42"/>
  <c r="W3615" i="42"/>
  <c r="W3607" i="42"/>
  <c r="W3599" i="42"/>
  <c r="W3591" i="42"/>
  <c r="W3583" i="42"/>
  <c r="W3575" i="42"/>
  <c r="W3645" i="42"/>
  <c r="W3638" i="42"/>
  <c r="W3630" i="42"/>
  <c r="W3622" i="42"/>
  <c r="W3614" i="42"/>
  <c r="W3606" i="42"/>
  <c r="W3598" i="42"/>
  <c r="W3590" i="42"/>
  <c r="W3582" i="42"/>
  <c r="W3574" i="42"/>
  <c r="W3644" i="42"/>
  <c r="W3637" i="42"/>
  <c r="W3629" i="42"/>
  <c r="W3621" i="42"/>
  <c r="W3613" i="42"/>
  <c r="W3605" i="42"/>
  <c r="W3636" i="42"/>
  <c r="W3628" i="42"/>
  <c r="W3620" i="42"/>
  <c r="W3612" i="42"/>
  <c r="W3604" i="42"/>
  <c r="W3596" i="42"/>
  <c r="W3588" i="42"/>
  <c r="W3580" i="42"/>
  <c r="W3572" i="42"/>
  <c r="W3634" i="42"/>
  <c r="W3626" i="42"/>
  <c r="W3618" i="42"/>
  <c r="W3610" i="42"/>
  <c r="W3602" i="42"/>
  <c r="W3594" i="42"/>
  <c r="W3586" i="42"/>
  <c r="W3578" i="42"/>
  <c r="W3641" i="42"/>
  <c r="W3633" i="42"/>
  <c r="W3625" i="42"/>
  <c r="W3617" i="42"/>
  <c r="W3609" i="42"/>
  <c r="W3601" i="42"/>
  <c r="W3593" i="42"/>
  <c r="W3585" i="42"/>
  <c r="W3577" i="42"/>
  <c r="W3611" i="42"/>
  <c r="W3570" i="42"/>
  <c r="W3562" i="42"/>
  <c r="W3603" i="42"/>
  <c r="W3569" i="42"/>
  <c r="W3561" i="42"/>
  <c r="W3553" i="42"/>
  <c r="W3546" i="42"/>
  <c r="W3545" i="42"/>
  <c r="W3541" i="42"/>
  <c r="W3537" i="42"/>
  <c r="W3597" i="42"/>
  <c r="W3568" i="42"/>
  <c r="W3560" i="42"/>
  <c r="W3552" i="42"/>
  <c r="W3595" i="42"/>
  <c r="W3571" i="42"/>
  <c r="W3567" i="42"/>
  <c r="W3559" i="42"/>
  <c r="W3551" i="42"/>
  <c r="W3544" i="42"/>
  <c r="W3540" i="42"/>
  <c r="W3536" i="42"/>
  <c r="W3532" i="42"/>
  <c r="W3528" i="42"/>
  <c r="W3524" i="42"/>
  <c r="W3520" i="42"/>
  <c r="W3516" i="42"/>
  <c r="W3512" i="42"/>
  <c r="W3508" i="42"/>
  <c r="W3589" i="42"/>
  <c r="W3573" i="42"/>
  <c r="W3566" i="42"/>
  <c r="W3627" i="42"/>
  <c r="W3581" i="42"/>
  <c r="W3564" i="42"/>
  <c r="W3556" i="42"/>
  <c r="W3548" i="42"/>
  <c r="W3635" i="42"/>
  <c r="W3587" i="42"/>
  <c r="W3533" i="42"/>
  <c r="W3527" i="42"/>
  <c r="W3517" i="42"/>
  <c r="W3506" i="42"/>
  <c r="W3500" i="42"/>
  <c r="W3496" i="42"/>
  <c r="W3492" i="42"/>
  <c r="W3488" i="42"/>
  <c r="W3484" i="42"/>
  <c r="W3480" i="42"/>
  <c r="W3476" i="42"/>
  <c r="W3472" i="42"/>
  <c r="W3468" i="42"/>
  <c r="W3464" i="42"/>
  <c r="W3460" i="42"/>
  <c r="W3619" i="42"/>
  <c r="W3579" i="42"/>
  <c r="W3550" i="42"/>
  <c r="W3534" i="42"/>
  <c r="W3526" i="42"/>
  <c r="W3514" i="42"/>
  <c r="W3511" i="42"/>
  <c r="W3505" i="42"/>
  <c r="W3543" i="42"/>
  <c r="W3525" i="42"/>
  <c r="W3521" i="42"/>
  <c r="W3504" i="42"/>
  <c r="W3503" i="42"/>
  <c r="W3499" i="42"/>
  <c r="W3495" i="42"/>
  <c r="W3491" i="42"/>
  <c r="W3487" i="42"/>
  <c r="W3483" i="42"/>
  <c r="W3479" i="42"/>
  <c r="W3475" i="42"/>
  <c r="W3471" i="42"/>
  <c r="W3467" i="42"/>
  <c r="W3463" i="42"/>
  <c r="W3459" i="42"/>
  <c r="W3557" i="42"/>
  <c r="W3531" i="42"/>
  <c r="W3518" i="42"/>
  <c r="W3515" i="42"/>
  <c r="W3565" i="42"/>
  <c r="W3555" i="42"/>
  <c r="W3538" i="42"/>
  <c r="W3535" i="42"/>
  <c r="W3530" i="42"/>
  <c r="W3509" i="42"/>
  <c r="W3502" i="42"/>
  <c r="W3498" i="42"/>
  <c r="W3494" i="42"/>
  <c r="W3490" i="42"/>
  <c r="W3486" i="42"/>
  <c r="W3482" i="42"/>
  <c r="W3478" i="42"/>
  <c r="W3474" i="42"/>
  <c r="W3470" i="42"/>
  <c r="W3466" i="42"/>
  <c r="W3462" i="42"/>
  <c r="W3458" i="42"/>
  <c r="W3558" i="42"/>
  <c r="W3549" i="42"/>
  <c r="W3522" i="42"/>
  <c r="W3513" i="42"/>
  <c r="W3501" i="42"/>
  <c r="W3497" i="42"/>
  <c r="W3493" i="42"/>
  <c r="W3489" i="42"/>
  <c r="W3485" i="42"/>
  <c r="W3481" i="42"/>
  <c r="W3477" i="42"/>
  <c r="W3473" i="42"/>
  <c r="W3469" i="42"/>
  <c r="W3465" i="42"/>
  <c r="W3461" i="42"/>
  <c r="W3523" i="42"/>
  <c r="W3529" i="42"/>
  <c r="W3452" i="42"/>
  <c r="W3448" i="42"/>
  <c r="W3444" i="42"/>
  <c r="W3440" i="42"/>
  <c r="W3436" i="42"/>
  <c r="W3432" i="42"/>
  <c r="W3428" i="42"/>
  <c r="W3424" i="42"/>
  <c r="W3420" i="42"/>
  <c r="W3547" i="42"/>
  <c r="W3539" i="42"/>
  <c r="W3457" i="42"/>
  <c r="W3455" i="42"/>
  <c r="W3451" i="42"/>
  <c r="W3447" i="42"/>
  <c r="W3443" i="42"/>
  <c r="W3439" i="42"/>
  <c r="W3435" i="42"/>
  <c r="W3431" i="42"/>
  <c r="W3427" i="42"/>
  <c r="W3423" i="42"/>
  <c r="W3419" i="42"/>
  <c r="W3563" i="42"/>
  <c r="W3542" i="42"/>
  <c r="W3510" i="42"/>
  <c r="W3453" i="42"/>
  <c r="W3445" i="42"/>
  <c r="W3437" i="42"/>
  <c r="W3429" i="42"/>
  <c r="W3421" i="42"/>
  <c r="W3438" i="42"/>
  <c r="W3430" i="42"/>
  <c r="W3519" i="42"/>
  <c r="W3422" i="42"/>
  <c r="W3450" i="42"/>
  <c r="W3442" i="42"/>
  <c r="W3434" i="42"/>
  <c r="W3426" i="42"/>
  <c r="W3446" i="42"/>
  <c r="W3449" i="42"/>
  <c r="W3441" i="42"/>
  <c r="W3433" i="42"/>
  <c r="W3425" i="42"/>
  <c r="W3507" i="42"/>
  <c r="W3454" i="42"/>
  <c r="W3456" i="42"/>
  <c r="AE3545" i="42"/>
  <c r="AE3541" i="42"/>
  <c r="AE3537" i="42"/>
  <c r="AE3544" i="42"/>
  <c r="AE3540" i="42"/>
  <c r="AE3536" i="42"/>
  <c r="AE3532" i="42"/>
  <c r="AE3528" i="42"/>
  <c r="AE3524" i="42"/>
  <c r="AE3520" i="42"/>
  <c r="AE3516" i="42"/>
  <c r="AE3512" i="42"/>
  <c r="AE3508" i="42"/>
  <c r="AE3530" i="42"/>
  <c r="AE3519" i="42"/>
  <c r="AE3500" i="42"/>
  <c r="AE3496" i="42"/>
  <c r="AE3492" i="42"/>
  <c r="AE3488" i="42"/>
  <c r="AE3484" i="42"/>
  <c r="AE3480" i="42"/>
  <c r="AE3476" i="42"/>
  <c r="AE3472" i="42"/>
  <c r="AE3468" i="42"/>
  <c r="AE3464" i="42"/>
  <c r="AE3460" i="42"/>
  <c r="AE3538" i="42"/>
  <c r="AE3535" i="42"/>
  <c r="AE3529" i="42"/>
  <c r="AE3523" i="42"/>
  <c r="AE3513" i="42"/>
  <c r="AE3522" i="42"/>
  <c r="AE3510" i="42"/>
  <c r="AE3507" i="42"/>
  <c r="AE3506" i="42"/>
  <c r="AE3503" i="42"/>
  <c r="AE3499" i="42"/>
  <c r="AE3495" i="42"/>
  <c r="AE3491" i="42"/>
  <c r="AE3487" i="42"/>
  <c r="AE3483" i="42"/>
  <c r="AE3479" i="42"/>
  <c r="AE3475" i="42"/>
  <c r="AE3471" i="42"/>
  <c r="AE3467" i="42"/>
  <c r="AE3463" i="42"/>
  <c r="AE3459" i="42"/>
  <c r="AE3517" i="42"/>
  <c r="AE3505" i="42"/>
  <c r="AE3542" i="42"/>
  <c r="AE3539" i="42"/>
  <c r="AE3533" i="42"/>
  <c r="AE3527" i="42"/>
  <c r="AE3514" i="42"/>
  <c r="AE3511" i="42"/>
  <c r="AE3504" i="42"/>
  <c r="AE3502" i="42"/>
  <c r="AE3498" i="42"/>
  <c r="AE3494" i="42"/>
  <c r="AE3490" i="42"/>
  <c r="AE3486" i="42"/>
  <c r="AE3482" i="42"/>
  <c r="AE3478" i="42"/>
  <c r="AE3474" i="42"/>
  <c r="AE3470" i="42"/>
  <c r="AE3466" i="42"/>
  <c r="AE3462" i="42"/>
  <c r="AE3458" i="42"/>
  <c r="AE3534" i="42"/>
  <c r="AE3525" i="42"/>
  <c r="AE3518" i="42"/>
  <c r="AE3515" i="42"/>
  <c r="AE3501" i="42"/>
  <c r="AE3497" i="42"/>
  <c r="AE3493" i="42"/>
  <c r="AE3489" i="42"/>
  <c r="AE3485" i="42"/>
  <c r="AE3481" i="42"/>
  <c r="AE3477" i="42"/>
  <c r="AE3473" i="42"/>
  <c r="AE3469" i="42"/>
  <c r="AE3465" i="42"/>
  <c r="AE3461" i="42"/>
  <c r="AE3526" i="42"/>
  <c r="AE3457" i="42"/>
  <c r="AE3456" i="42"/>
  <c r="AE3543" i="42"/>
  <c r="AE3452" i="42"/>
  <c r="AE3448" i="42"/>
  <c r="AE3444" i="42"/>
  <c r="AE3440" i="42"/>
  <c r="AE3436" i="42"/>
  <c r="AE3432" i="42"/>
  <c r="AE3428" i="42"/>
  <c r="AE3424" i="42"/>
  <c r="AE3420" i="42"/>
  <c r="AE3521" i="42"/>
  <c r="AE3509" i="42"/>
  <c r="AE3455" i="42"/>
  <c r="AE3451" i="42"/>
  <c r="AE3447" i="42"/>
  <c r="AE3443" i="42"/>
  <c r="AE3439" i="42"/>
  <c r="AE3435" i="42"/>
  <c r="AE3431" i="42"/>
  <c r="AE3427" i="42"/>
  <c r="AE3423" i="42"/>
  <c r="AE3419" i="42"/>
  <c r="AE3531" i="42"/>
  <c r="AE3450" i="42"/>
  <c r="AE3442" i="42"/>
  <c r="AE3434" i="42"/>
  <c r="AE3426" i="42"/>
  <c r="AE3449" i="42"/>
  <c r="AE3441" i="42"/>
  <c r="AE3433" i="42"/>
  <c r="AE3425" i="42"/>
  <c r="AE3454" i="42"/>
  <c r="AE3446" i="42"/>
  <c r="AE3438" i="42"/>
  <c r="AE3430" i="42"/>
  <c r="AE3422" i="42"/>
  <c r="AE3453" i="42"/>
  <c r="AE3445" i="42"/>
  <c r="AE3437" i="42"/>
  <c r="AE3429" i="42"/>
  <c r="AE3421" i="42"/>
  <c r="H3645" i="42"/>
  <c r="H3642" i="42"/>
  <c r="H3639" i="42"/>
  <c r="H3631" i="42"/>
  <c r="H3623" i="42"/>
  <c r="H3615" i="42"/>
  <c r="H3607" i="42"/>
  <c r="H3599" i="42"/>
  <c r="H3591" i="42"/>
  <c r="H3583" i="42"/>
  <c r="H3575" i="42"/>
  <c r="H3638" i="42"/>
  <c r="H3630" i="42"/>
  <c r="H3622" i="42"/>
  <c r="H3614" i="42"/>
  <c r="H3606" i="42"/>
  <c r="H3598" i="42"/>
  <c r="H3590" i="42"/>
  <c r="H3582" i="42"/>
  <c r="H3574" i="42"/>
  <c r="H3637" i="42"/>
  <c r="H3629" i="42"/>
  <c r="H3621" i="42"/>
  <c r="H3613" i="42"/>
  <c r="H3605" i="42"/>
  <c r="H3597" i="42"/>
  <c r="H3589" i="42"/>
  <c r="H3581" i="42"/>
  <c r="H3573" i="42"/>
  <c r="H3636" i="42"/>
  <c r="H3628" i="42"/>
  <c r="H3620" i="42"/>
  <c r="H3612" i="42"/>
  <c r="H3604" i="42"/>
  <c r="H3635" i="42"/>
  <c r="H3627" i="42"/>
  <c r="H3619" i="42"/>
  <c r="H3611" i="42"/>
  <c r="H3603" i="42"/>
  <c r="H3595" i="42"/>
  <c r="H3587" i="42"/>
  <c r="H3579" i="42"/>
  <c r="H3571" i="42"/>
  <c r="H3644" i="42"/>
  <c r="H3641" i="42"/>
  <c r="H3633" i="42"/>
  <c r="H3625" i="42"/>
  <c r="H3617" i="42"/>
  <c r="H3609" i="42"/>
  <c r="H3601" i="42"/>
  <c r="H3593" i="42"/>
  <c r="H3585" i="42"/>
  <c r="H3577" i="42"/>
  <c r="H3643" i="42"/>
  <c r="H3640" i="42"/>
  <c r="H3632" i="42"/>
  <c r="H3624" i="42"/>
  <c r="H3616" i="42"/>
  <c r="H3608" i="42"/>
  <c r="H3600" i="42"/>
  <c r="H3592" i="42"/>
  <c r="H3584" i="42"/>
  <c r="H3576" i="42"/>
  <c r="H3588" i="42"/>
  <c r="H3572" i="42"/>
  <c r="H3569" i="42"/>
  <c r="H3561" i="42"/>
  <c r="H3553" i="42"/>
  <c r="H3546" i="42"/>
  <c r="H3545" i="42"/>
  <c r="H3541" i="42"/>
  <c r="H3537" i="42"/>
  <c r="H3533" i="42"/>
  <c r="H3529" i="42"/>
  <c r="H3525" i="42"/>
  <c r="H3521" i="42"/>
  <c r="H3517" i="42"/>
  <c r="H3513" i="42"/>
  <c r="H3509" i="42"/>
  <c r="H3505" i="42"/>
  <c r="H3586" i="42"/>
  <c r="H3570" i="42"/>
  <c r="H3568" i="42"/>
  <c r="H3560" i="42"/>
  <c r="H3552" i="42"/>
  <c r="H3580" i="42"/>
  <c r="H3567" i="42"/>
  <c r="H3559" i="42"/>
  <c r="H3551" i="42"/>
  <c r="H3544" i="42"/>
  <c r="H3540" i="42"/>
  <c r="H3536" i="42"/>
  <c r="H3532" i="42"/>
  <c r="H3528" i="42"/>
  <c r="H3524" i="42"/>
  <c r="H3520" i="42"/>
  <c r="H3516" i="42"/>
  <c r="H3512" i="42"/>
  <c r="H3508" i="42"/>
  <c r="H3634" i="42"/>
  <c r="H3578" i="42"/>
  <c r="H3566" i="42"/>
  <c r="H3558" i="42"/>
  <c r="H3550" i="42"/>
  <c r="H3626" i="42"/>
  <c r="H3565" i="42"/>
  <c r="H3610" i="42"/>
  <c r="H3596" i="42"/>
  <c r="H3563" i="42"/>
  <c r="H3555" i="42"/>
  <c r="H3547" i="42"/>
  <c r="H3542" i="42"/>
  <c r="H3538" i="42"/>
  <c r="H3534" i="42"/>
  <c r="H3530" i="42"/>
  <c r="H3526" i="42"/>
  <c r="H3564" i="42"/>
  <c r="H3557" i="42"/>
  <c r="H3548" i="42"/>
  <c r="H3510" i="42"/>
  <c r="H3562" i="42"/>
  <c r="H3535" i="42"/>
  <c r="H3507" i="42"/>
  <c r="H3503" i="42"/>
  <c r="H3499" i="42"/>
  <c r="H3495" i="42"/>
  <c r="H3491" i="42"/>
  <c r="H3487" i="42"/>
  <c r="H3483" i="42"/>
  <c r="H3479" i="42"/>
  <c r="H3475" i="42"/>
  <c r="H3471" i="42"/>
  <c r="H3467" i="42"/>
  <c r="H3463" i="42"/>
  <c r="H3459" i="42"/>
  <c r="H3618" i="42"/>
  <c r="H3531" i="42"/>
  <c r="H3514" i="42"/>
  <c r="H3511" i="42"/>
  <c r="H3602" i="42"/>
  <c r="H3594" i="42"/>
  <c r="H3549" i="42"/>
  <c r="H3506" i="42"/>
  <c r="H3502" i="42"/>
  <c r="H3498" i="42"/>
  <c r="H3494" i="42"/>
  <c r="H3490" i="42"/>
  <c r="H3486" i="42"/>
  <c r="H3482" i="42"/>
  <c r="H3478" i="42"/>
  <c r="H3474" i="42"/>
  <c r="H3470" i="42"/>
  <c r="H3466" i="42"/>
  <c r="H3462" i="42"/>
  <c r="H3458" i="42"/>
  <c r="H3539" i="42"/>
  <c r="H3523" i="42"/>
  <c r="H3518" i="42"/>
  <c r="H3515" i="42"/>
  <c r="H3554" i="42"/>
  <c r="H3522" i="42"/>
  <c r="H3519" i="42"/>
  <c r="H3556" i="42"/>
  <c r="H3457" i="42"/>
  <c r="H3456" i="42"/>
  <c r="H3452" i="42"/>
  <c r="H3448" i="42"/>
  <c r="H3444" i="42"/>
  <c r="H3440" i="42"/>
  <c r="H3436" i="42"/>
  <c r="H3432" i="42"/>
  <c r="H3428" i="42"/>
  <c r="H3424" i="42"/>
  <c r="H3420" i="42"/>
  <c r="H3497" i="42"/>
  <c r="H3492" i="42"/>
  <c r="H3481" i="42"/>
  <c r="H3476" i="42"/>
  <c r="H3465" i="42"/>
  <c r="H3460" i="42"/>
  <c r="H3455" i="42"/>
  <c r="H3451" i="42"/>
  <c r="H3447" i="42"/>
  <c r="H3443" i="42"/>
  <c r="H3439" i="42"/>
  <c r="H3435" i="42"/>
  <c r="H3431" i="42"/>
  <c r="H3427" i="42"/>
  <c r="H3423" i="42"/>
  <c r="H3419" i="42"/>
  <c r="H3543" i="42"/>
  <c r="H3501" i="42"/>
  <c r="H3496" i="42"/>
  <c r="H3485" i="42"/>
  <c r="H3480" i="42"/>
  <c r="H3469" i="42"/>
  <c r="H3464" i="42"/>
  <c r="H3454" i="42"/>
  <c r="H3450" i="42"/>
  <c r="H3446" i="42"/>
  <c r="H3442" i="42"/>
  <c r="H3438" i="42"/>
  <c r="H3434" i="42"/>
  <c r="H3430" i="42"/>
  <c r="H3426" i="42"/>
  <c r="H3422" i="42"/>
  <c r="H3500" i="42"/>
  <c r="H3489" i="42"/>
  <c r="H3484" i="42"/>
  <c r="H3473" i="42"/>
  <c r="H3468" i="42"/>
  <c r="H3527" i="42"/>
  <c r="H3453" i="42"/>
  <c r="H3449" i="42"/>
  <c r="H3445" i="42"/>
  <c r="H3441" i="42"/>
  <c r="H3437" i="42"/>
  <c r="H3433" i="42"/>
  <c r="H3429" i="42"/>
  <c r="H3425" i="42"/>
  <c r="H3421" i="42"/>
  <c r="H3493" i="42"/>
  <c r="H3477" i="42"/>
  <c r="H3461" i="42"/>
  <c r="H3504" i="42"/>
  <c r="H3488" i="42"/>
  <c r="H3472" i="42"/>
  <c r="P3" i="27"/>
  <c r="Q3" i="6"/>
  <c r="AH274" i="42"/>
  <c r="AL266" i="42"/>
  <c r="E2992" i="42"/>
  <c r="AM2992" i="42" s="1"/>
  <c r="E2565" i="42"/>
  <c r="AM2565" i="42" s="1"/>
  <c r="E2138" i="42"/>
  <c r="AM2138" i="42" s="1"/>
  <c r="E1711" i="42"/>
  <c r="AM1711" i="42" s="1"/>
  <c r="E1284" i="42"/>
  <c r="AM1284" i="42" s="1"/>
  <c r="E857" i="42"/>
  <c r="AM857" i="42" s="1"/>
  <c r="E430" i="42"/>
  <c r="AM430" i="42" s="1"/>
  <c r="E3" i="42"/>
  <c r="AM3" i="42" s="1"/>
  <c r="E2993" i="42"/>
  <c r="AM2993" i="42" s="1"/>
  <c r="E2566" i="42"/>
  <c r="AM2566" i="42" s="1"/>
  <c r="E2139" i="42"/>
  <c r="AM2139" i="42" s="1"/>
  <c r="E1712" i="42"/>
  <c r="AM1712" i="42" s="1"/>
  <c r="E1285" i="42"/>
  <c r="AM1285" i="42" s="1"/>
  <c r="E858" i="42"/>
  <c r="AM858" i="42" s="1"/>
  <c r="E431" i="42"/>
  <c r="AM431" i="42" s="1"/>
  <c r="E4" i="42"/>
  <c r="AM4" i="42" s="1"/>
  <c r="E2994" i="42"/>
  <c r="AM2994" i="42" s="1"/>
  <c r="E2567" i="42"/>
  <c r="AM2567" i="42" s="1"/>
  <c r="E2140" i="42"/>
  <c r="AM2140" i="42" s="1"/>
  <c r="E1713" i="42"/>
  <c r="AM1713" i="42" s="1"/>
  <c r="E1286" i="42"/>
  <c r="AM1286" i="42" s="1"/>
  <c r="E859" i="42"/>
  <c r="AM859" i="42" s="1"/>
  <c r="E432" i="42"/>
  <c r="AM432" i="42" s="1"/>
  <c r="E5" i="42"/>
  <c r="AM5" i="42" s="1"/>
  <c r="E2995" i="42"/>
  <c r="AM2995" i="42" s="1"/>
  <c r="E2568" i="42"/>
  <c r="AM2568" i="42" s="1"/>
  <c r="E2141" i="42"/>
  <c r="AM2141" i="42" s="1"/>
  <c r="E1714" i="42"/>
  <c r="AM1714" i="42" s="1"/>
  <c r="E1287" i="42"/>
  <c r="AM1287" i="42" s="1"/>
  <c r="E860" i="42"/>
  <c r="AM860" i="42" s="1"/>
  <c r="E433" i="42"/>
  <c r="AM433" i="42" s="1"/>
  <c r="E6" i="42"/>
  <c r="AM6" i="42" s="1"/>
  <c r="E2996" i="42"/>
  <c r="AM2996" i="42" s="1"/>
  <c r="E2569" i="42"/>
  <c r="AM2569" i="42" s="1"/>
  <c r="E2142" i="42"/>
  <c r="AM2142" i="42" s="1"/>
  <c r="E1715" i="42"/>
  <c r="AM1715" i="42" s="1"/>
  <c r="E1288" i="42"/>
  <c r="AM1288" i="42" s="1"/>
  <c r="E861" i="42"/>
  <c r="AM861" i="42" s="1"/>
  <c r="E434" i="42"/>
  <c r="AM434" i="42" s="1"/>
  <c r="E7" i="42"/>
  <c r="AM7" i="42" s="1"/>
  <c r="E2997" i="42"/>
  <c r="AM2997" i="42" s="1"/>
  <c r="E2570" i="42"/>
  <c r="AM2570" i="42" s="1"/>
  <c r="E2143" i="42"/>
  <c r="AM2143" i="42" s="1"/>
  <c r="E1716" i="42"/>
  <c r="AM1716" i="42" s="1"/>
  <c r="E1289" i="42"/>
  <c r="AM1289" i="42" s="1"/>
  <c r="E862" i="42"/>
  <c r="AM862" i="42" s="1"/>
  <c r="E435" i="42"/>
  <c r="AM435" i="42" s="1"/>
  <c r="E8" i="42"/>
  <c r="AM8" i="42" s="1"/>
  <c r="E2998" i="42"/>
  <c r="AM2998" i="42" s="1"/>
  <c r="E2571" i="42"/>
  <c r="AM2571" i="42" s="1"/>
  <c r="E2144" i="42"/>
  <c r="AM2144" i="42" s="1"/>
  <c r="E1717" i="42"/>
  <c r="AM1717" i="42" s="1"/>
  <c r="E1290" i="42"/>
  <c r="AM1290" i="42" s="1"/>
  <c r="E863" i="42"/>
  <c r="AM863" i="42" s="1"/>
  <c r="E436" i="42"/>
  <c r="AM436" i="42" s="1"/>
  <c r="E9" i="42"/>
  <c r="AM9" i="42" s="1"/>
  <c r="E2999" i="42"/>
  <c r="AM2999" i="42" s="1"/>
  <c r="E2572" i="42"/>
  <c r="AM2572" i="42" s="1"/>
  <c r="E2145" i="42"/>
  <c r="AM2145" i="42" s="1"/>
  <c r="E1718" i="42"/>
  <c r="AM1718" i="42" s="1"/>
  <c r="E1291" i="42"/>
  <c r="AM1291" i="42" s="1"/>
  <c r="E864" i="42"/>
  <c r="AM864" i="42" s="1"/>
  <c r="E437" i="42"/>
  <c r="AM437" i="42" s="1"/>
  <c r="E10" i="42"/>
  <c r="AM10" i="42" s="1"/>
  <c r="E3000" i="42"/>
  <c r="AM3000" i="42" s="1"/>
  <c r="E2573" i="42"/>
  <c r="AM2573" i="42" s="1"/>
  <c r="E2146" i="42"/>
  <c r="AM2146" i="42" s="1"/>
  <c r="E1719" i="42"/>
  <c r="AM1719" i="42" s="1"/>
  <c r="E1292" i="42"/>
  <c r="AM1292" i="42" s="1"/>
  <c r="E865" i="42"/>
  <c r="AM865" i="42" s="1"/>
  <c r="E438" i="42"/>
  <c r="AM438" i="42" s="1"/>
  <c r="E11" i="42"/>
  <c r="AM11" i="42" s="1"/>
  <c r="E3001" i="42"/>
  <c r="AM3001" i="42" s="1"/>
  <c r="E2574" i="42"/>
  <c r="AM2574" i="42" s="1"/>
  <c r="E2147" i="42"/>
  <c r="AM2147" i="42" s="1"/>
  <c r="E1720" i="42"/>
  <c r="AM1720" i="42" s="1"/>
  <c r="E1293" i="42"/>
  <c r="AM1293" i="42" s="1"/>
  <c r="E866" i="42"/>
  <c r="AM866" i="42" s="1"/>
  <c r="E439" i="42"/>
  <c r="AM439" i="42" s="1"/>
  <c r="E12" i="42"/>
  <c r="AM12" i="42" s="1"/>
  <c r="E3002" i="42"/>
  <c r="AM3002" i="42" s="1"/>
  <c r="E2575" i="42"/>
  <c r="AM2575" i="42" s="1"/>
  <c r="E2148" i="42"/>
  <c r="AM2148" i="42" s="1"/>
  <c r="E1721" i="42"/>
  <c r="AM1721" i="42" s="1"/>
  <c r="E1294" i="42"/>
  <c r="AM1294" i="42" s="1"/>
  <c r="E867" i="42"/>
  <c r="AM867" i="42" s="1"/>
  <c r="E440" i="42"/>
  <c r="AM440" i="42" s="1"/>
  <c r="E13" i="42"/>
  <c r="AM13" i="42" s="1"/>
  <c r="E3003" i="42"/>
  <c r="AM3003" i="42" s="1"/>
  <c r="E2576" i="42"/>
  <c r="AM2576" i="42" s="1"/>
  <c r="E2149" i="42"/>
  <c r="AM2149" i="42" s="1"/>
  <c r="E1722" i="42"/>
  <c r="AM1722" i="42" s="1"/>
  <c r="E1295" i="42"/>
  <c r="AM1295" i="42" s="1"/>
  <c r="E868" i="42"/>
  <c r="AM868" i="42" s="1"/>
  <c r="E441" i="42"/>
  <c r="AM441" i="42" s="1"/>
  <c r="E14" i="42"/>
  <c r="AM14" i="42" s="1"/>
  <c r="E3004" i="42"/>
  <c r="AM3004" i="42" s="1"/>
  <c r="E2577" i="42"/>
  <c r="AM2577" i="42" s="1"/>
  <c r="E2150" i="42"/>
  <c r="AM2150" i="42" s="1"/>
  <c r="E1723" i="42"/>
  <c r="AM1723" i="42" s="1"/>
  <c r="E1296" i="42"/>
  <c r="AM1296" i="42" s="1"/>
  <c r="E869" i="42"/>
  <c r="AM869" i="42" s="1"/>
  <c r="E442" i="42"/>
  <c r="AM442" i="42" s="1"/>
  <c r="E15" i="42"/>
  <c r="AM15" i="42" s="1"/>
  <c r="E3005" i="42"/>
  <c r="AM3005" i="42" s="1"/>
  <c r="E2578" i="42"/>
  <c r="AM2578" i="42" s="1"/>
  <c r="E2151" i="42"/>
  <c r="AM2151" i="42" s="1"/>
  <c r="E1724" i="42"/>
  <c r="AM1724" i="42" s="1"/>
  <c r="E1297" i="42"/>
  <c r="AM1297" i="42" s="1"/>
  <c r="E870" i="42"/>
  <c r="AM870" i="42" s="1"/>
  <c r="E443" i="42"/>
  <c r="AM443" i="42" s="1"/>
  <c r="E16" i="42"/>
  <c r="AM16" i="42" s="1"/>
  <c r="E3006" i="42"/>
  <c r="AM3006" i="42" s="1"/>
  <c r="E2579" i="42"/>
  <c r="AM2579" i="42" s="1"/>
  <c r="E2152" i="42"/>
  <c r="AM2152" i="42" s="1"/>
  <c r="E1725" i="42"/>
  <c r="AM1725" i="42" s="1"/>
  <c r="E1298" i="42"/>
  <c r="AM1298" i="42" s="1"/>
  <c r="E871" i="42"/>
  <c r="AM871" i="42" s="1"/>
  <c r="E444" i="42"/>
  <c r="AM444" i="42" s="1"/>
  <c r="E17" i="42"/>
  <c r="AM17" i="42" s="1"/>
  <c r="E3007" i="42"/>
  <c r="AM3007" i="42" s="1"/>
  <c r="E2580" i="42"/>
  <c r="AM2580" i="42" s="1"/>
  <c r="E2153" i="42"/>
  <c r="AM2153" i="42" s="1"/>
  <c r="E1726" i="42"/>
  <c r="AM1726" i="42" s="1"/>
  <c r="E1299" i="42"/>
  <c r="AM1299" i="42" s="1"/>
  <c r="E872" i="42"/>
  <c r="AM872" i="42" s="1"/>
  <c r="E445" i="42"/>
  <c r="AM445" i="42" s="1"/>
  <c r="E18" i="42"/>
  <c r="AM18" i="42" s="1"/>
  <c r="E3008" i="42"/>
  <c r="AM3008" i="42" s="1"/>
  <c r="E2581" i="42"/>
  <c r="AM2581" i="42" s="1"/>
  <c r="E2154" i="42"/>
  <c r="AM2154" i="42" s="1"/>
  <c r="E1727" i="42"/>
  <c r="AM1727" i="42" s="1"/>
  <c r="E1300" i="42"/>
  <c r="AM1300" i="42" s="1"/>
  <c r="E873" i="42"/>
  <c r="AM873" i="42" s="1"/>
  <c r="E446" i="42"/>
  <c r="AM446" i="42" s="1"/>
  <c r="E19" i="42"/>
  <c r="AM19" i="42" s="1"/>
  <c r="E3009" i="42"/>
  <c r="AM3009" i="42" s="1"/>
  <c r="E2582" i="42"/>
  <c r="AM2582" i="42" s="1"/>
  <c r="E2155" i="42"/>
  <c r="AM2155" i="42" s="1"/>
  <c r="E1728" i="42"/>
  <c r="AM1728" i="42" s="1"/>
  <c r="E1301" i="42"/>
  <c r="AM1301" i="42" s="1"/>
  <c r="E874" i="42"/>
  <c r="AM874" i="42" s="1"/>
  <c r="E447" i="42"/>
  <c r="AM447" i="42" s="1"/>
  <c r="E20" i="42"/>
  <c r="AM20" i="42" s="1"/>
  <c r="E3010" i="42"/>
  <c r="AM3010" i="42" s="1"/>
  <c r="E2583" i="42"/>
  <c r="AM2583" i="42" s="1"/>
  <c r="E2156" i="42"/>
  <c r="AM2156" i="42" s="1"/>
  <c r="E1729" i="42"/>
  <c r="AM1729" i="42" s="1"/>
  <c r="E1302" i="42"/>
  <c r="AM1302" i="42" s="1"/>
  <c r="E875" i="42"/>
  <c r="AM875" i="42" s="1"/>
  <c r="E448" i="42"/>
  <c r="AM448" i="42" s="1"/>
  <c r="E21" i="42"/>
  <c r="AM21" i="42" s="1"/>
  <c r="E3011" i="42"/>
  <c r="AM3011" i="42" s="1"/>
  <c r="E2584" i="42"/>
  <c r="AM2584" i="42" s="1"/>
  <c r="E2157" i="42"/>
  <c r="AM2157" i="42" s="1"/>
  <c r="E1730" i="42"/>
  <c r="AM1730" i="42" s="1"/>
  <c r="E1303" i="42"/>
  <c r="AM1303" i="42" s="1"/>
  <c r="E876" i="42"/>
  <c r="AM876" i="42" s="1"/>
  <c r="E449" i="42"/>
  <c r="AM449" i="42" s="1"/>
  <c r="E22" i="42"/>
  <c r="AM22" i="42" s="1"/>
  <c r="E3012" i="42"/>
  <c r="AM3012" i="42" s="1"/>
  <c r="E2585" i="42"/>
  <c r="AM2585" i="42" s="1"/>
  <c r="E2158" i="42"/>
  <c r="AM2158" i="42" s="1"/>
  <c r="E1731" i="42"/>
  <c r="AM1731" i="42" s="1"/>
  <c r="E1304" i="42"/>
  <c r="AM1304" i="42" s="1"/>
  <c r="E877" i="42"/>
  <c r="AM877" i="42" s="1"/>
  <c r="E450" i="42"/>
  <c r="AM450" i="42" s="1"/>
  <c r="E23" i="42"/>
  <c r="AM23" i="42" s="1"/>
  <c r="E3013" i="42"/>
  <c r="AM3013" i="42" s="1"/>
  <c r="E2586" i="42"/>
  <c r="AM2586" i="42" s="1"/>
  <c r="E2159" i="42"/>
  <c r="AM2159" i="42" s="1"/>
  <c r="E1732" i="42"/>
  <c r="AM1732" i="42" s="1"/>
  <c r="E1305" i="42"/>
  <c r="AM1305" i="42" s="1"/>
  <c r="E878" i="42"/>
  <c r="AM878" i="42" s="1"/>
  <c r="E451" i="42"/>
  <c r="AM451" i="42" s="1"/>
  <c r="E24" i="42"/>
  <c r="AM24" i="42" s="1"/>
  <c r="E3014" i="42"/>
  <c r="AM3014" i="42" s="1"/>
  <c r="E2587" i="42"/>
  <c r="AM2587" i="42" s="1"/>
  <c r="E2160" i="42"/>
  <c r="AM2160" i="42" s="1"/>
  <c r="E1733" i="42"/>
  <c r="AM1733" i="42" s="1"/>
  <c r="E1306" i="42"/>
  <c r="AM1306" i="42" s="1"/>
  <c r="E879" i="42"/>
  <c r="AM879" i="42" s="1"/>
  <c r="E452" i="42"/>
  <c r="AM452" i="42" s="1"/>
  <c r="E25" i="42"/>
  <c r="AM25" i="42" s="1"/>
  <c r="E3015" i="42"/>
  <c r="AM3015" i="42" s="1"/>
  <c r="E2588" i="42"/>
  <c r="AM2588" i="42" s="1"/>
  <c r="E2161" i="42"/>
  <c r="AM2161" i="42" s="1"/>
  <c r="E1734" i="42"/>
  <c r="AM1734" i="42" s="1"/>
  <c r="E1307" i="42"/>
  <c r="AM1307" i="42" s="1"/>
  <c r="E880" i="42"/>
  <c r="AM880" i="42" s="1"/>
  <c r="E453" i="42"/>
  <c r="AM453" i="42" s="1"/>
  <c r="E26" i="42"/>
  <c r="AM26" i="42" s="1"/>
  <c r="E3016" i="42"/>
  <c r="AM3016" i="42" s="1"/>
  <c r="E2589" i="42"/>
  <c r="AM2589" i="42" s="1"/>
  <c r="E2162" i="42"/>
  <c r="AM2162" i="42" s="1"/>
  <c r="E1735" i="42"/>
  <c r="AM1735" i="42" s="1"/>
  <c r="E1308" i="42"/>
  <c r="AM1308" i="42" s="1"/>
  <c r="E881" i="42"/>
  <c r="AM881" i="42" s="1"/>
  <c r="E454" i="42"/>
  <c r="AM454" i="42" s="1"/>
  <c r="E27" i="42"/>
  <c r="AM27" i="42" s="1"/>
  <c r="E3017" i="42"/>
  <c r="AM3017" i="42" s="1"/>
  <c r="E2590" i="42"/>
  <c r="AM2590" i="42" s="1"/>
  <c r="E2163" i="42"/>
  <c r="AM2163" i="42" s="1"/>
  <c r="E1736" i="42"/>
  <c r="AM1736" i="42" s="1"/>
  <c r="E1309" i="42"/>
  <c r="AM1309" i="42" s="1"/>
  <c r="E882" i="42"/>
  <c r="AM882" i="42" s="1"/>
  <c r="E455" i="42"/>
  <c r="AM455" i="42" s="1"/>
  <c r="E28" i="42"/>
  <c r="AM28" i="42" s="1"/>
  <c r="E3018" i="42"/>
  <c r="AM3018" i="42" s="1"/>
  <c r="E2591" i="42"/>
  <c r="AM2591" i="42" s="1"/>
  <c r="E2164" i="42"/>
  <c r="AM2164" i="42" s="1"/>
  <c r="E1737" i="42"/>
  <c r="AM1737" i="42" s="1"/>
  <c r="E1310" i="42"/>
  <c r="AM1310" i="42" s="1"/>
  <c r="E883" i="42"/>
  <c r="AM883" i="42" s="1"/>
  <c r="E456" i="42"/>
  <c r="AM456" i="42" s="1"/>
  <c r="E29" i="42"/>
  <c r="AM29" i="42" s="1"/>
  <c r="E3019" i="42"/>
  <c r="AM3019" i="42" s="1"/>
  <c r="E2592" i="42"/>
  <c r="AM2592" i="42" s="1"/>
  <c r="E2165" i="42"/>
  <c r="AM2165" i="42" s="1"/>
  <c r="E1738" i="42"/>
  <c r="AM1738" i="42" s="1"/>
  <c r="E1311" i="42"/>
  <c r="AM1311" i="42" s="1"/>
  <c r="E884" i="42"/>
  <c r="AM884" i="42" s="1"/>
  <c r="E457" i="42"/>
  <c r="AM457" i="42" s="1"/>
  <c r="E30" i="42"/>
  <c r="AM30" i="42" s="1"/>
  <c r="E3020" i="42"/>
  <c r="AM3020" i="42" s="1"/>
  <c r="E2593" i="42"/>
  <c r="AM2593" i="42" s="1"/>
  <c r="E2166" i="42"/>
  <c r="AM2166" i="42" s="1"/>
  <c r="E1739" i="42"/>
  <c r="AM1739" i="42" s="1"/>
  <c r="E1312" i="42"/>
  <c r="AM1312" i="42" s="1"/>
  <c r="E885" i="42"/>
  <c r="AM885" i="42" s="1"/>
  <c r="E458" i="42"/>
  <c r="AM458" i="42" s="1"/>
  <c r="E31" i="42"/>
  <c r="AM31" i="42" s="1"/>
  <c r="E3021" i="42"/>
  <c r="AM3021" i="42" s="1"/>
  <c r="E2594" i="42"/>
  <c r="AM2594" i="42" s="1"/>
  <c r="E2167" i="42"/>
  <c r="AM2167" i="42" s="1"/>
  <c r="E1740" i="42"/>
  <c r="AM1740" i="42" s="1"/>
  <c r="E1313" i="42"/>
  <c r="AM1313" i="42" s="1"/>
  <c r="E886" i="42"/>
  <c r="AM886" i="42" s="1"/>
  <c r="E459" i="42"/>
  <c r="AM459" i="42" s="1"/>
  <c r="E32" i="42"/>
  <c r="AM32" i="42" s="1"/>
  <c r="E3022" i="42"/>
  <c r="AM3022" i="42" s="1"/>
  <c r="E2595" i="42"/>
  <c r="AM2595" i="42" s="1"/>
  <c r="E2168" i="42"/>
  <c r="AM2168" i="42" s="1"/>
  <c r="E1741" i="42"/>
  <c r="AM1741" i="42" s="1"/>
  <c r="E1314" i="42"/>
  <c r="AM1314" i="42" s="1"/>
  <c r="E887" i="42"/>
  <c r="AM887" i="42" s="1"/>
  <c r="E460" i="42"/>
  <c r="AM460" i="42" s="1"/>
  <c r="E33" i="42"/>
  <c r="AM33" i="42" s="1"/>
  <c r="E3023" i="42"/>
  <c r="AM3023" i="42" s="1"/>
  <c r="E2596" i="42"/>
  <c r="AM2596" i="42" s="1"/>
  <c r="E2169" i="42"/>
  <c r="AM2169" i="42" s="1"/>
  <c r="E1742" i="42"/>
  <c r="AM1742" i="42" s="1"/>
  <c r="E1315" i="42"/>
  <c r="AM1315" i="42" s="1"/>
  <c r="E888" i="42"/>
  <c r="AM888" i="42" s="1"/>
  <c r="E461" i="42"/>
  <c r="AM461" i="42" s="1"/>
  <c r="E34" i="42"/>
  <c r="AM34" i="42" s="1"/>
  <c r="E3024" i="42"/>
  <c r="AM3024" i="42" s="1"/>
  <c r="E2597" i="42"/>
  <c r="AM2597" i="42" s="1"/>
  <c r="E2170" i="42"/>
  <c r="AM2170" i="42" s="1"/>
  <c r="E1743" i="42"/>
  <c r="AM1743" i="42" s="1"/>
  <c r="E1316" i="42"/>
  <c r="AM1316" i="42" s="1"/>
  <c r="E889" i="42"/>
  <c r="AM889" i="42" s="1"/>
  <c r="E462" i="42"/>
  <c r="AM462" i="42" s="1"/>
  <c r="E35" i="42"/>
  <c r="AM35" i="42" s="1"/>
  <c r="E3025" i="42"/>
  <c r="AM3025" i="42" s="1"/>
  <c r="E2598" i="42"/>
  <c r="AM2598" i="42" s="1"/>
  <c r="E2171" i="42"/>
  <c r="AM2171" i="42" s="1"/>
  <c r="E1744" i="42"/>
  <c r="AM1744" i="42" s="1"/>
  <c r="E1317" i="42"/>
  <c r="AM1317" i="42" s="1"/>
  <c r="E890" i="42"/>
  <c r="AM890" i="42" s="1"/>
  <c r="E463" i="42"/>
  <c r="AM463" i="42" s="1"/>
  <c r="E36" i="42"/>
  <c r="AM36" i="42" s="1"/>
  <c r="E3026" i="42"/>
  <c r="AM3026" i="42" s="1"/>
  <c r="E2599" i="42"/>
  <c r="AM2599" i="42" s="1"/>
  <c r="E2172" i="42"/>
  <c r="AM2172" i="42" s="1"/>
  <c r="E1745" i="42"/>
  <c r="AM1745" i="42" s="1"/>
  <c r="E1318" i="42"/>
  <c r="AM1318" i="42" s="1"/>
  <c r="E891" i="42"/>
  <c r="AM891" i="42" s="1"/>
  <c r="E464" i="42"/>
  <c r="AM464" i="42" s="1"/>
  <c r="E37" i="42"/>
  <c r="AM37" i="42" s="1"/>
  <c r="E3027" i="42"/>
  <c r="AM3027" i="42" s="1"/>
  <c r="E2600" i="42"/>
  <c r="AM2600" i="42" s="1"/>
  <c r="E2173" i="42"/>
  <c r="AM2173" i="42" s="1"/>
  <c r="E1746" i="42"/>
  <c r="AM1746" i="42" s="1"/>
  <c r="E1319" i="42"/>
  <c r="AM1319" i="42" s="1"/>
  <c r="E892" i="42"/>
  <c r="AM892" i="42" s="1"/>
  <c r="E465" i="42"/>
  <c r="AM465" i="42" s="1"/>
  <c r="E38" i="42"/>
  <c r="AM38" i="42" s="1"/>
  <c r="E3028" i="42"/>
  <c r="AM3028" i="42" s="1"/>
  <c r="E2601" i="42"/>
  <c r="AM2601" i="42" s="1"/>
  <c r="E2174" i="42"/>
  <c r="AM2174" i="42" s="1"/>
  <c r="E1747" i="42"/>
  <c r="AM1747" i="42" s="1"/>
  <c r="E1320" i="42"/>
  <c r="AM1320" i="42" s="1"/>
  <c r="E893" i="42"/>
  <c r="AM893" i="42" s="1"/>
  <c r="E466" i="42"/>
  <c r="AM466" i="42" s="1"/>
  <c r="E39" i="42"/>
  <c r="AM39" i="42" s="1"/>
  <c r="E3029" i="42"/>
  <c r="AM3029" i="42" s="1"/>
  <c r="E2602" i="42"/>
  <c r="AM2602" i="42" s="1"/>
  <c r="E2175" i="42"/>
  <c r="AM2175" i="42" s="1"/>
  <c r="E1748" i="42"/>
  <c r="AM1748" i="42" s="1"/>
  <c r="E1321" i="42"/>
  <c r="AM1321" i="42" s="1"/>
  <c r="E894" i="42"/>
  <c r="AM894" i="42" s="1"/>
  <c r="E467" i="42"/>
  <c r="AM467" i="42" s="1"/>
  <c r="E40" i="42"/>
  <c r="AM40" i="42" s="1"/>
  <c r="E3030" i="42"/>
  <c r="AM3030" i="42" s="1"/>
  <c r="E2603" i="42"/>
  <c r="AM2603" i="42" s="1"/>
  <c r="E2176" i="42"/>
  <c r="AM2176" i="42" s="1"/>
  <c r="E1749" i="42"/>
  <c r="AM1749" i="42" s="1"/>
  <c r="E1322" i="42"/>
  <c r="AM1322" i="42" s="1"/>
  <c r="E895" i="42"/>
  <c r="AM895" i="42" s="1"/>
  <c r="E468" i="42"/>
  <c r="AM468" i="42" s="1"/>
  <c r="E41" i="42"/>
  <c r="AM41" i="42" s="1"/>
  <c r="E3031" i="42"/>
  <c r="AM3031" i="42" s="1"/>
  <c r="E2604" i="42"/>
  <c r="AM2604" i="42" s="1"/>
  <c r="E2177" i="42"/>
  <c r="AM2177" i="42" s="1"/>
  <c r="E1750" i="42"/>
  <c r="AM1750" i="42" s="1"/>
  <c r="E1323" i="42"/>
  <c r="AM1323" i="42" s="1"/>
  <c r="E896" i="42"/>
  <c r="AM896" i="42" s="1"/>
  <c r="E469" i="42"/>
  <c r="AM469" i="42" s="1"/>
  <c r="E42" i="42"/>
  <c r="AM42" i="42" s="1"/>
  <c r="E3032" i="42"/>
  <c r="AM3032" i="42" s="1"/>
  <c r="E2605" i="42"/>
  <c r="AM2605" i="42" s="1"/>
  <c r="E2178" i="42"/>
  <c r="AM2178" i="42" s="1"/>
  <c r="E1751" i="42"/>
  <c r="AM1751" i="42" s="1"/>
  <c r="E1324" i="42"/>
  <c r="AM1324" i="42" s="1"/>
  <c r="E897" i="42"/>
  <c r="AM897" i="42" s="1"/>
  <c r="E470" i="42"/>
  <c r="AM470" i="42" s="1"/>
  <c r="E43" i="42"/>
  <c r="AM43" i="42" s="1"/>
  <c r="E3033" i="42"/>
  <c r="AM3033" i="42" s="1"/>
  <c r="E2606" i="42"/>
  <c r="AM2606" i="42" s="1"/>
  <c r="E2179" i="42"/>
  <c r="AM2179" i="42" s="1"/>
  <c r="E1752" i="42"/>
  <c r="AM1752" i="42" s="1"/>
  <c r="E1325" i="42"/>
  <c r="AM1325" i="42" s="1"/>
  <c r="E898" i="42"/>
  <c r="AM898" i="42" s="1"/>
  <c r="E471" i="42"/>
  <c r="AM471" i="42" s="1"/>
  <c r="E44" i="42"/>
  <c r="AM44" i="42" s="1"/>
  <c r="E3034" i="42"/>
  <c r="AM3034" i="42" s="1"/>
  <c r="E2607" i="42"/>
  <c r="AM2607" i="42" s="1"/>
  <c r="E2180" i="42"/>
  <c r="AM2180" i="42" s="1"/>
  <c r="E1753" i="42"/>
  <c r="AM1753" i="42" s="1"/>
  <c r="E1326" i="42"/>
  <c r="AM1326" i="42" s="1"/>
  <c r="E899" i="42"/>
  <c r="AM899" i="42" s="1"/>
  <c r="E472" i="42"/>
  <c r="AM472" i="42" s="1"/>
  <c r="E45" i="42"/>
  <c r="AM45" i="42" s="1"/>
  <c r="E3035" i="42"/>
  <c r="AM3035" i="42" s="1"/>
  <c r="E2608" i="42"/>
  <c r="AM2608" i="42" s="1"/>
  <c r="E2181" i="42"/>
  <c r="AM2181" i="42" s="1"/>
  <c r="E1754" i="42"/>
  <c r="AM1754" i="42" s="1"/>
  <c r="E1327" i="42"/>
  <c r="AM1327" i="42" s="1"/>
  <c r="E900" i="42"/>
  <c r="AM900" i="42" s="1"/>
  <c r="E473" i="42"/>
  <c r="AM473" i="42" s="1"/>
  <c r="E46" i="42"/>
  <c r="AM46" i="42" s="1"/>
  <c r="E3036" i="42"/>
  <c r="AM3036" i="42" s="1"/>
  <c r="E2609" i="42"/>
  <c r="AM2609" i="42" s="1"/>
  <c r="E2182" i="42"/>
  <c r="AM2182" i="42" s="1"/>
  <c r="E1755" i="42"/>
  <c r="AM1755" i="42" s="1"/>
  <c r="E1328" i="42"/>
  <c r="AM1328" i="42" s="1"/>
  <c r="E901" i="42"/>
  <c r="AM901" i="42" s="1"/>
  <c r="E474" i="42"/>
  <c r="AM474" i="42" s="1"/>
  <c r="E47" i="42"/>
  <c r="AM47" i="42" s="1"/>
  <c r="E3037" i="42"/>
  <c r="AM3037" i="42" s="1"/>
  <c r="E2610" i="42"/>
  <c r="AM2610" i="42" s="1"/>
  <c r="E2183" i="42"/>
  <c r="AM2183" i="42" s="1"/>
  <c r="E1756" i="42"/>
  <c r="AM1756" i="42" s="1"/>
  <c r="E1329" i="42"/>
  <c r="AM1329" i="42" s="1"/>
  <c r="E902" i="42"/>
  <c r="AM902" i="42" s="1"/>
  <c r="E475" i="42"/>
  <c r="AM475" i="42" s="1"/>
  <c r="E48" i="42"/>
  <c r="AM48" i="42" s="1"/>
  <c r="E3038" i="42"/>
  <c r="AM3038" i="42" s="1"/>
  <c r="E2611" i="42"/>
  <c r="AM2611" i="42" s="1"/>
  <c r="E2184" i="42"/>
  <c r="AM2184" i="42" s="1"/>
  <c r="E1757" i="42"/>
  <c r="AM1757" i="42" s="1"/>
  <c r="E1330" i="42"/>
  <c r="AM1330" i="42" s="1"/>
  <c r="E903" i="42"/>
  <c r="AM903" i="42" s="1"/>
  <c r="E476" i="42"/>
  <c r="AM476" i="42" s="1"/>
  <c r="E49" i="42"/>
  <c r="AM49" i="42" s="1"/>
  <c r="E3039" i="42"/>
  <c r="AM3039" i="42" s="1"/>
  <c r="E2612" i="42"/>
  <c r="AM2612" i="42" s="1"/>
  <c r="E2185" i="42"/>
  <c r="AM2185" i="42" s="1"/>
  <c r="E1758" i="42"/>
  <c r="AM1758" i="42" s="1"/>
  <c r="E1331" i="42"/>
  <c r="AM1331" i="42" s="1"/>
  <c r="E904" i="42"/>
  <c r="AM904" i="42" s="1"/>
  <c r="E477" i="42"/>
  <c r="AM477" i="42" s="1"/>
  <c r="E50" i="42"/>
  <c r="AM50" i="42" s="1"/>
  <c r="E3040" i="42"/>
  <c r="AM3040" i="42" s="1"/>
  <c r="E2613" i="42"/>
  <c r="AM2613" i="42" s="1"/>
  <c r="E2186" i="42"/>
  <c r="AM2186" i="42" s="1"/>
  <c r="E1759" i="42"/>
  <c r="AM1759" i="42" s="1"/>
  <c r="E1332" i="42"/>
  <c r="AM1332" i="42" s="1"/>
  <c r="E905" i="42"/>
  <c r="AM905" i="42" s="1"/>
  <c r="E478" i="42"/>
  <c r="AM478" i="42" s="1"/>
  <c r="E51" i="42"/>
  <c r="AM51" i="42" s="1"/>
  <c r="E3041" i="42"/>
  <c r="AM3041" i="42" s="1"/>
  <c r="E2614" i="42"/>
  <c r="AM2614" i="42" s="1"/>
  <c r="E2187" i="42"/>
  <c r="AM2187" i="42" s="1"/>
  <c r="E1760" i="42"/>
  <c r="AM1760" i="42" s="1"/>
  <c r="E1333" i="42"/>
  <c r="AM1333" i="42" s="1"/>
  <c r="E906" i="42"/>
  <c r="AM906" i="42" s="1"/>
  <c r="E479" i="42"/>
  <c r="AM479" i="42" s="1"/>
  <c r="E52" i="42"/>
  <c r="AM52" i="42" s="1"/>
  <c r="E3042" i="42"/>
  <c r="AM3042" i="42" s="1"/>
  <c r="E2615" i="42"/>
  <c r="AM2615" i="42" s="1"/>
  <c r="E2188" i="42"/>
  <c r="AM2188" i="42" s="1"/>
  <c r="E1761" i="42"/>
  <c r="AM1761" i="42" s="1"/>
  <c r="E1334" i="42"/>
  <c r="AM1334" i="42" s="1"/>
  <c r="E907" i="42"/>
  <c r="AM907" i="42" s="1"/>
  <c r="E480" i="42"/>
  <c r="AM480" i="42" s="1"/>
  <c r="E53" i="42"/>
  <c r="AM53" i="42" s="1"/>
  <c r="E3043" i="42"/>
  <c r="AM3043" i="42" s="1"/>
  <c r="E2616" i="42"/>
  <c r="AM2616" i="42" s="1"/>
  <c r="E2189" i="42"/>
  <c r="AM2189" i="42" s="1"/>
  <c r="E1762" i="42"/>
  <c r="AM1762" i="42" s="1"/>
  <c r="E1335" i="42"/>
  <c r="AM1335" i="42" s="1"/>
  <c r="E908" i="42"/>
  <c r="AM908" i="42" s="1"/>
  <c r="E481" i="42"/>
  <c r="AM481" i="42" s="1"/>
  <c r="E54" i="42"/>
  <c r="AM54" i="42" s="1"/>
  <c r="E3044" i="42"/>
  <c r="AM3044" i="42" s="1"/>
  <c r="E2617" i="42"/>
  <c r="AM2617" i="42" s="1"/>
  <c r="E2190" i="42"/>
  <c r="AM2190" i="42" s="1"/>
  <c r="E1763" i="42"/>
  <c r="AM1763" i="42" s="1"/>
  <c r="E1336" i="42"/>
  <c r="AM1336" i="42" s="1"/>
  <c r="E909" i="42"/>
  <c r="AM909" i="42" s="1"/>
  <c r="E482" i="42"/>
  <c r="AM482" i="42" s="1"/>
  <c r="E55" i="42"/>
  <c r="AM55" i="42" s="1"/>
  <c r="E3045" i="42"/>
  <c r="AM3045" i="42" s="1"/>
  <c r="E2618" i="42"/>
  <c r="AM2618" i="42" s="1"/>
  <c r="E2191" i="42"/>
  <c r="AM2191" i="42" s="1"/>
  <c r="E1764" i="42"/>
  <c r="AM1764" i="42" s="1"/>
  <c r="E1337" i="42"/>
  <c r="AM1337" i="42" s="1"/>
  <c r="E910" i="42"/>
  <c r="AM910" i="42" s="1"/>
  <c r="E483" i="42"/>
  <c r="AM483" i="42" s="1"/>
  <c r="E56" i="42"/>
  <c r="AM56" i="42" s="1"/>
  <c r="E3046" i="42"/>
  <c r="AM3046" i="42" s="1"/>
  <c r="E2619" i="42"/>
  <c r="AM2619" i="42" s="1"/>
  <c r="E2192" i="42"/>
  <c r="AM2192" i="42" s="1"/>
  <c r="E1765" i="42"/>
  <c r="AM1765" i="42" s="1"/>
  <c r="E1338" i="42"/>
  <c r="AM1338" i="42" s="1"/>
  <c r="E911" i="42"/>
  <c r="AM911" i="42" s="1"/>
  <c r="E484" i="42"/>
  <c r="AM484" i="42" s="1"/>
  <c r="E57" i="42"/>
  <c r="AM57" i="42" s="1"/>
  <c r="E3047" i="42"/>
  <c r="AM3047" i="42" s="1"/>
  <c r="E2620" i="42"/>
  <c r="AM2620" i="42" s="1"/>
  <c r="E2193" i="42"/>
  <c r="AM2193" i="42" s="1"/>
  <c r="E1766" i="42"/>
  <c r="AM1766" i="42" s="1"/>
  <c r="E1339" i="42"/>
  <c r="AM1339" i="42" s="1"/>
  <c r="E912" i="42"/>
  <c r="AM912" i="42" s="1"/>
  <c r="E485" i="42"/>
  <c r="AM485" i="42" s="1"/>
  <c r="E58" i="42"/>
  <c r="AM58" i="42" s="1"/>
  <c r="E3048" i="42"/>
  <c r="AM3048" i="42" s="1"/>
  <c r="E2621" i="42"/>
  <c r="AM2621" i="42" s="1"/>
  <c r="E2194" i="42"/>
  <c r="AM2194" i="42" s="1"/>
  <c r="E1767" i="42"/>
  <c r="AM1767" i="42" s="1"/>
  <c r="E1340" i="42"/>
  <c r="AM1340" i="42" s="1"/>
  <c r="E913" i="42"/>
  <c r="AM913" i="42" s="1"/>
  <c r="E486" i="42"/>
  <c r="AM486" i="42" s="1"/>
  <c r="E59" i="42"/>
  <c r="AM59" i="42" s="1"/>
  <c r="E3049" i="42"/>
  <c r="AM3049" i="42" s="1"/>
  <c r="E2622" i="42"/>
  <c r="AM2622" i="42" s="1"/>
  <c r="E2195" i="42"/>
  <c r="AM2195" i="42" s="1"/>
  <c r="E1768" i="42"/>
  <c r="AM1768" i="42" s="1"/>
  <c r="E1341" i="42"/>
  <c r="AM1341" i="42" s="1"/>
  <c r="E914" i="42"/>
  <c r="AM914" i="42" s="1"/>
  <c r="E487" i="42"/>
  <c r="AM487" i="42" s="1"/>
  <c r="E60" i="42"/>
  <c r="AM60" i="42" s="1"/>
  <c r="E3050" i="42"/>
  <c r="AM3050" i="42" s="1"/>
  <c r="E2623" i="42"/>
  <c r="AM2623" i="42" s="1"/>
  <c r="E2196" i="42"/>
  <c r="AM2196" i="42" s="1"/>
  <c r="E1769" i="42"/>
  <c r="AM1769" i="42" s="1"/>
  <c r="E1342" i="42"/>
  <c r="AM1342" i="42" s="1"/>
  <c r="E915" i="42"/>
  <c r="AM915" i="42" s="1"/>
  <c r="E488" i="42"/>
  <c r="AM488" i="42" s="1"/>
  <c r="E61" i="42"/>
  <c r="AM61" i="42" s="1"/>
  <c r="E3051" i="42"/>
  <c r="AM3051" i="42" s="1"/>
  <c r="E2624" i="42"/>
  <c r="AM2624" i="42" s="1"/>
  <c r="E2197" i="42"/>
  <c r="AM2197" i="42" s="1"/>
  <c r="E1770" i="42"/>
  <c r="AM1770" i="42" s="1"/>
  <c r="E1343" i="42"/>
  <c r="AM1343" i="42" s="1"/>
  <c r="E916" i="42"/>
  <c r="AM916" i="42" s="1"/>
  <c r="E489" i="42"/>
  <c r="AM489" i="42" s="1"/>
  <c r="E62" i="42"/>
  <c r="AM62" i="42" s="1"/>
  <c r="E3052" i="42"/>
  <c r="AM3052" i="42" s="1"/>
  <c r="E2625" i="42"/>
  <c r="AM2625" i="42" s="1"/>
  <c r="E2198" i="42"/>
  <c r="AM2198" i="42" s="1"/>
  <c r="E1771" i="42"/>
  <c r="AM1771" i="42" s="1"/>
  <c r="E1344" i="42"/>
  <c r="AM1344" i="42" s="1"/>
  <c r="E917" i="42"/>
  <c r="AM917" i="42" s="1"/>
  <c r="E490" i="42"/>
  <c r="AM490" i="42" s="1"/>
  <c r="E63" i="42"/>
  <c r="AM63" i="42" s="1"/>
  <c r="E3053" i="42"/>
  <c r="AM3053" i="42" s="1"/>
  <c r="E2626" i="42"/>
  <c r="AM2626" i="42" s="1"/>
  <c r="E2199" i="42"/>
  <c r="AM2199" i="42" s="1"/>
  <c r="E1772" i="42"/>
  <c r="AM1772" i="42" s="1"/>
  <c r="E1345" i="42"/>
  <c r="AM1345" i="42" s="1"/>
  <c r="E918" i="42"/>
  <c r="AM918" i="42" s="1"/>
  <c r="E491" i="42"/>
  <c r="AM491" i="42" s="1"/>
  <c r="E64" i="42"/>
  <c r="AM64" i="42" s="1"/>
  <c r="E3054" i="42"/>
  <c r="AM3054" i="42" s="1"/>
  <c r="E2627" i="42"/>
  <c r="AM2627" i="42" s="1"/>
  <c r="E2200" i="42"/>
  <c r="AM2200" i="42" s="1"/>
  <c r="E1773" i="42"/>
  <c r="AM1773" i="42" s="1"/>
  <c r="E1346" i="42"/>
  <c r="AM1346" i="42" s="1"/>
  <c r="E919" i="42"/>
  <c r="AM919" i="42" s="1"/>
  <c r="E492" i="42"/>
  <c r="AM492" i="42" s="1"/>
  <c r="E65" i="42"/>
  <c r="AM65" i="42" s="1"/>
  <c r="E3055" i="42"/>
  <c r="AM3055" i="42" s="1"/>
  <c r="E2628" i="42"/>
  <c r="AM2628" i="42" s="1"/>
  <c r="E2201" i="42"/>
  <c r="AM2201" i="42" s="1"/>
  <c r="E1774" i="42"/>
  <c r="AM1774" i="42" s="1"/>
  <c r="E1347" i="42"/>
  <c r="AM1347" i="42" s="1"/>
  <c r="E920" i="42"/>
  <c r="AM920" i="42" s="1"/>
  <c r="E493" i="42"/>
  <c r="AM493" i="42" s="1"/>
  <c r="E66" i="42"/>
  <c r="AM66" i="42" s="1"/>
  <c r="E3056" i="42"/>
  <c r="AM3056" i="42" s="1"/>
  <c r="E2629" i="42"/>
  <c r="AM2629" i="42" s="1"/>
  <c r="E2202" i="42"/>
  <c r="AM2202" i="42" s="1"/>
  <c r="E1775" i="42"/>
  <c r="AM1775" i="42" s="1"/>
  <c r="E1348" i="42"/>
  <c r="AM1348" i="42" s="1"/>
  <c r="E921" i="42"/>
  <c r="AM921" i="42" s="1"/>
  <c r="E494" i="42"/>
  <c r="AM494" i="42" s="1"/>
  <c r="E67" i="42"/>
  <c r="AM67" i="42" s="1"/>
  <c r="E3057" i="42"/>
  <c r="AM3057" i="42" s="1"/>
  <c r="E2630" i="42"/>
  <c r="AM2630" i="42" s="1"/>
  <c r="E2203" i="42"/>
  <c r="AM2203" i="42" s="1"/>
  <c r="E1776" i="42"/>
  <c r="AM1776" i="42" s="1"/>
  <c r="E1349" i="42"/>
  <c r="AM1349" i="42" s="1"/>
  <c r="E922" i="42"/>
  <c r="AM922" i="42" s="1"/>
  <c r="E495" i="42"/>
  <c r="AM495" i="42" s="1"/>
  <c r="E68" i="42"/>
  <c r="AM68" i="42" s="1"/>
  <c r="E3058" i="42"/>
  <c r="AM3058" i="42" s="1"/>
  <c r="E2631" i="42"/>
  <c r="AM2631" i="42" s="1"/>
  <c r="E2204" i="42"/>
  <c r="AM2204" i="42" s="1"/>
  <c r="E1777" i="42"/>
  <c r="AM1777" i="42" s="1"/>
  <c r="E1350" i="42"/>
  <c r="AM1350" i="42" s="1"/>
  <c r="E923" i="42"/>
  <c r="AM923" i="42" s="1"/>
  <c r="E496" i="42"/>
  <c r="AM496" i="42" s="1"/>
  <c r="E69" i="42"/>
  <c r="AM69" i="42" s="1"/>
  <c r="E3059" i="42"/>
  <c r="AM3059" i="42" s="1"/>
  <c r="E2632" i="42"/>
  <c r="AM2632" i="42" s="1"/>
  <c r="E2205" i="42"/>
  <c r="AM2205" i="42" s="1"/>
  <c r="E1778" i="42"/>
  <c r="AM1778" i="42" s="1"/>
  <c r="E1351" i="42"/>
  <c r="AM1351" i="42" s="1"/>
  <c r="E924" i="42"/>
  <c r="AM924" i="42" s="1"/>
  <c r="E497" i="42"/>
  <c r="AM497" i="42" s="1"/>
  <c r="E70" i="42"/>
  <c r="AM70" i="42" s="1"/>
  <c r="E3060" i="42"/>
  <c r="AM3060" i="42" s="1"/>
  <c r="E2633" i="42"/>
  <c r="AM2633" i="42" s="1"/>
  <c r="E2206" i="42"/>
  <c r="AM2206" i="42" s="1"/>
  <c r="E1779" i="42"/>
  <c r="AM1779" i="42" s="1"/>
  <c r="E1352" i="42"/>
  <c r="AM1352" i="42" s="1"/>
  <c r="E925" i="42"/>
  <c r="AM925" i="42" s="1"/>
  <c r="E498" i="42"/>
  <c r="AM498" i="42" s="1"/>
  <c r="E71" i="42"/>
  <c r="AM71" i="42" s="1"/>
  <c r="E3061" i="42"/>
  <c r="AM3061" i="42" s="1"/>
  <c r="E2634" i="42"/>
  <c r="AM2634" i="42" s="1"/>
  <c r="E2207" i="42"/>
  <c r="AM2207" i="42" s="1"/>
  <c r="E1780" i="42"/>
  <c r="AM1780" i="42" s="1"/>
  <c r="E1353" i="42"/>
  <c r="AM1353" i="42" s="1"/>
  <c r="E926" i="42"/>
  <c r="AM926" i="42" s="1"/>
  <c r="E499" i="42"/>
  <c r="AM499" i="42" s="1"/>
  <c r="E72" i="42"/>
  <c r="AM72" i="42" s="1"/>
  <c r="E3062" i="42"/>
  <c r="AM3062" i="42" s="1"/>
  <c r="E2635" i="42"/>
  <c r="AM2635" i="42" s="1"/>
  <c r="E2208" i="42"/>
  <c r="AM2208" i="42" s="1"/>
  <c r="E1781" i="42"/>
  <c r="AM1781" i="42" s="1"/>
  <c r="E1354" i="42"/>
  <c r="AM1354" i="42" s="1"/>
  <c r="E927" i="42"/>
  <c r="AM927" i="42" s="1"/>
  <c r="E500" i="42"/>
  <c r="AM500" i="42" s="1"/>
  <c r="E73" i="42"/>
  <c r="AM73" i="42" s="1"/>
  <c r="E3063" i="42"/>
  <c r="AM3063" i="42" s="1"/>
  <c r="E2636" i="42"/>
  <c r="AM2636" i="42" s="1"/>
  <c r="E2209" i="42"/>
  <c r="AM2209" i="42" s="1"/>
  <c r="E1782" i="42"/>
  <c r="AM1782" i="42" s="1"/>
  <c r="E1355" i="42"/>
  <c r="AM1355" i="42" s="1"/>
  <c r="E928" i="42"/>
  <c r="AM928" i="42" s="1"/>
  <c r="E501" i="42"/>
  <c r="AM501" i="42" s="1"/>
  <c r="E74" i="42"/>
  <c r="AM74" i="42" s="1"/>
  <c r="E3064" i="42"/>
  <c r="AM3064" i="42" s="1"/>
  <c r="E2637" i="42"/>
  <c r="AM2637" i="42" s="1"/>
  <c r="E2210" i="42"/>
  <c r="AM2210" i="42" s="1"/>
  <c r="E1783" i="42"/>
  <c r="AM1783" i="42" s="1"/>
  <c r="E1356" i="42"/>
  <c r="AM1356" i="42" s="1"/>
  <c r="E929" i="42"/>
  <c r="AM929" i="42" s="1"/>
  <c r="E502" i="42"/>
  <c r="AM502" i="42" s="1"/>
  <c r="E75" i="42"/>
  <c r="AM75" i="42" s="1"/>
  <c r="E3065" i="42"/>
  <c r="AM3065" i="42" s="1"/>
  <c r="E2638" i="42"/>
  <c r="AM2638" i="42" s="1"/>
  <c r="E2211" i="42"/>
  <c r="AM2211" i="42" s="1"/>
  <c r="E1784" i="42"/>
  <c r="AM1784" i="42" s="1"/>
  <c r="E1357" i="42"/>
  <c r="AM1357" i="42" s="1"/>
  <c r="E930" i="42"/>
  <c r="AM930" i="42" s="1"/>
  <c r="E503" i="42"/>
  <c r="AM503" i="42" s="1"/>
  <c r="E76" i="42"/>
  <c r="AM76" i="42" s="1"/>
  <c r="E3066" i="42"/>
  <c r="AM3066" i="42" s="1"/>
  <c r="E2639" i="42"/>
  <c r="AM2639" i="42" s="1"/>
  <c r="E2212" i="42"/>
  <c r="AM2212" i="42" s="1"/>
  <c r="E1785" i="42"/>
  <c r="AM1785" i="42" s="1"/>
  <c r="E1358" i="42"/>
  <c r="AM1358" i="42" s="1"/>
  <c r="E931" i="42"/>
  <c r="AM931" i="42" s="1"/>
  <c r="E504" i="42"/>
  <c r="AM504" i="42" s="1"/>
  <c r="E77" i="42"/>
  <c r="AM77" i="42" s="1"/>
  <c r="E3067" i="42"/>
  <c r="AM3067" i="42" s="1"/>
  <c r="E2640" i="42"/>
  <c r="AM2640" i="42" s="1"/>
  <c r="E2213" i="42"/>
  <c r="AM2213" i="42" s="1"/>
  <c r="E1786" i="42"/>
  <c r="AM1786" i="42" s="1"/>
  <c r="E1359" i="42"/>
  <c r="AM1359" i="42" s="1"/>
  <c r="E932" i="42"/>
  <c r="AM932" i="42" s="1"/>
  <c r="E505" i="42"/>
  <c r="AM505" i="42" s="1"/>
  <c r="E78" i="42"/>
  <c r="AM78" i="42" s="1"/>
  <c r="E3068" i="42"/>
  <c r="AM3068" i="42" s="1"/>
  <c r="E2641" i="42"/>
  <c r="AM2641" i="42" s="1"/>
  <c r="E2214" i="42"/>
  <c r="AM2214" i="42" s="1"/>
  <c r="E1787" i="42"/>
  <c r="AM1787" i="42" s="1"/>
  <c r="E1360" i="42"/>
  <c r="AM1360" i="42" s="1"/>
  <c r="E933" i="42"/>
  <c r="AM933" i="42" s="1"/>
  <c r="E506" i="42"/>
  <c r="AM506" i="42" s="1"/>
  <c r="E79" i="42"/>
  <c r="AM79" i="42" s="1"/>
  <c r="E3069" i="42"/>
  <c r="AM3069" i="42" s="1"/>
  <c r="E2642" i="42"/>
  <c r="AM2642" i="42" s="1"/>
  <c r="E2215" i="42"/>
  <c r="AM2215" i="42" s="1"/>
  <c r="E1788" i="42"/>
  <c r="AM1788" i="42" s="1"/>
  <c r="E1361" i="42"/>
  <c r="AM1361" i="42" s="1"/>
  <c r="E934" i="42"/>
  <c r="AM934" i="42" s="1"/>
  <c r="E507" i="42"/>
  <c r="AM507" i="42" s="1"/>
  <c r="E80" i="42"/>
  <c r="AM80" i="42" s="1"/>
  <c r="E3070" i="42"/>
  <c r="AM3070" i="42" s="1"/>
  <c r="E2643" i="42"/>
  <c r="AM2643" i="42" s="1"/>
  <c r="E2216" i="42"/>
  <c r="AM2216" i="42" s="1"/>
  <c r="E1789" i="42"/>
  <c r="AM1789" i="42" s="1"/>
  <c r="E1362" i="42"/>
  <c r="AM1362" i="42" s="1"/>
  <c r="E935" i="42"/>
  <c r="AM935" i="42" s="1"/>
  <c r="E508" i="42"/>
  <c r="AM508" i="42" s="1"/>
  <c r="E81" i="42"/>
  <c r="AM81" i="42" s="1"/>
  <c r="E3071" i="42"/>
  <c r="AM3071" i="42" s="1"/>
  <c r="E2644" i="42"/>
  <c r="AM2644" i="42" s="1"/>
  <c r="E2217" i="42"/>
  <c r="AM2217" i="42" s="1"/>
  <c r="E1790" i="42"/>
  <c r="AM1790" i="42" s="1"/>
  <c r="E1363" i="42"/>
  <c r="AM1363" i="42" s="1"/>
  <c r="E936" i="42"/>
  <c r="AM936" i="42" s="1"/>
  <c r="E509" i="42"/>
  <c r="AM509" i="42" s="1"/>
  <c r="E82" i="42"/>
  <c r="AM82" i="42" s="1"/>
  <c r="E3072" i="42"/>
  <c r="AM3072" i="42" s="1"/>
  <c r="E2645" i="42"/>
  <c r="AM2645" i="42" s="1"/>
  <c r="E2218" i="42"/>
  <c r="AM2218" i="42" s="1"/>
  <c r="E1791" i="42"/>
  <c r="AM1791" i="42" s="1"/>
  <c r="E1364" i="42"/>
  <c r="AM1364" i="42" s="1"/>
  <c r="E937" i="42"/>
  <c r="AM937" i="42" s="1"/>
  <c r="E510" i="42"/>
  <c r="AM510" i="42" s="1"/>
  <c r="E83" i="42"/>
  <c r="AM83" i="42" s="1"/>
  <c r="E3073" i="42"/>
  <c r="AM3073" i="42" s="1"/>
  <c r="E2646" i="42"/>
  <c r="AM2646" i="42" s="1"/>
  <c r="E2219" i="42"/>
  <c r="AM2219" i="42" s="1"/>
  <c r="E1792" i="42"/>
  <c r="AM1792" i="42" s="1"/>
  <c r="E1365" i="42"/>
  <c r="AM1365" i="42" s="1"/>
  <c r="E938" i="42"/>
  <c r="AM938" i="42" s="1"/>
  <c r="E511" i="42"/>
  <c r="AM511" i="42" s="1"/>
  <c r="E84" i="42"/>
  <c r="AM84" i="42" s="1"/>
  <c r="E3074" i="42"/>
  <c r="AM3074" i="42" s="1"/>
  <c r="E2647" i="42"/>
  <c r="AM2647" i="42" s="1"/>
  <c r="E2220" i="42"/>
  <c r="AM2220" i="42" s="1"/>
  <c r="E1793" i="42"/>
  <c r="AM1793" i="42" s="1"/>
  <c r="E1366" i="42"/>
  <c r="AM1366" i="42" s="1"/>
  <c r="E939" i="42"/>
  <c r="AM939" i="42" s="1"/>
  <c r="E512" i="42"/>
  <c r="AM512" i="42" s="1"/>
  <c r="E85" i="42"/>
  <c r="AM85" i="42" s="1"/>
  <c r="E3075" i="42"/>
  <c r="AM3075" i="42" s="1"/>
  <c r="E2648" i="42"/>
  <c r="AM2648" i="42" s="1"/>
  <c r="E2221" i="42"/>
  <c r="AM2221" i="42" s="1"/>
  <c r="E1794" i="42"/>
  <c r="AM1794" i="42" s="1"/>
  <c r="E1367" i="42"/>
  <c r="AM1367" i="42" s="1"/>
  <c r="E940" i="42"/>
  <c r="AM940" i="42" s="1"/>
  <c r="E513" i="42"/>
  <c r="AM513" i="42" s="1"/>
  <c r="E86" i="42"/>
  <c r="AM86" i="42" s="1"/>
  <c r="E3076" i="42"/>
  <c r="AM3076" i="42" s="1"/>
  <c r="E2649" i="42"/>
  <c r="AM2649" i="42" s="1"/>
  <c r="E2222" i="42"/>
  <c r="AM2222" i="42" s="1"/>
  <c r="E1795" i="42"/>
  <c r="AM1795" i="42" s="1"/>
  <c r="E1368" i="42"/>
  <c r="AM1368" i="42" s="1"/>
  <c r="E941" i="42"/>
  <c r="AM941" i="42" s="1"/>
  <c r="E514" i="42"/>
  <c r="AM514" i="42" s="1"/>
  <c r="E87" i="42"/>
  <c r="AM87" i="42" s="1"/>
  <c r="E3077" i="42"/>
  <c r="AM3077" i="42" s="1"/>
  <c r="E2650" i="42"/>
  <c r="AM2650" i="42" s="1"/>
  <c r="E2223" i="42"/>
  <c r="AM2223" i="42" s="1"/>
  <c r="E1796" i="42"/>
  <c r="AM1796" i="42" s="1"/>
  <c r="E1369" i="42"/>
  <c r="AM1369" i="42" s="1"/>
  <c r="E942" i="42"/>
  <c r="AM942" i="42" s="1"/>
  <c r="E515" i="42"/>
  <c r="AM515" i="42" s="1"/>
  <c r="E88" i="42"/>
  <c r="AM88" i="42" s="1"/>
  <c r="E3078" i="42"/>
  <c r="AM3078" i="42" s="1"/>
  <c r="E2651" i="42"/>
  <c r="AM2651" i="42" s="1"/>
  <c r="E2224" i="42"/>
  <c r="AM2224" i="42" s="1"/>
  <c r="E1797" i="42"/>
  <c r="AM1797" i="42" s="1"/>
  <c r="E1370" i="42"/>
  <c r="AM1370" i="42" s="1"/>
  <c r="E943" i="42"/>
  <c r="AM943" i="42" s="1"/>
  <c r="E516" i="42"/>
  <c r="AM516" i="42" s="1"/>
  <c r="E89" i="42"/>
  <c r="AM89" i="42" s="1"/>
  <c r="E3079" i="42"/>
  <c r="AM3079" i="42" s="1"/>
  <c r="E2652" i="42"/>
  <c r="AM2652" i="42" s="1"/>
  <c r="E2225" i="42"/>
  <c r="AM2225" i="42" s="1"/>
  <c r="E1798" i="42"/>
  <c r="AM1798" i="42" s="1"/>
  <c r="E1371" i="42"/>
  <c r="AM1371" i="42" s="1"/>
  <c r="E944" i="42"/>
  <c r="AM944" i="42" s="1"/>
  <c r="E517" i="42"/>
  <c r="AM517" i="42" s="1"/>
  <c r="E90" i="42"/>
  <c r="AM90" i="42" s="1"/>
  <c r="E3080" i="42"/>
  <c r="AM3080" i="42" s="1"/>
  <c r="E2653" i="42"/>
  <c r="AM2653" i="42" s="1"/>
  <c r="E2226" i="42"/>
  <c r="AM2226" i="42" s="1"/>
  <c r="E1799" i="42"/>
  <c r="AM1799" i="42" s="1"/>
  <c r="E1372" i="42"/>
  <c r="AM1372" i="42" s="1"/>
  <c r="E945" i="42"/>
  <c r="AM945" i="42" s="1"/>
  <c r="E518" i="42"/>
  <c r="AM518" i="42" s="1"/>
  <c r="E91" i="42"/>
  <c r="AM91" i="42" s="1"/>
  <c r="E3081" i="42"/>
  <c r="AM3081" i="42" s="1"/>
  <c r="E2654" i="42"/>
  <c r="AM2654" i="42" s="1"/>
  <c r="E2227" i="42"/>
  <c r="AM2227" i="42" s="1"/>
  <c r="E1800" i="42"/>
  <c r="AM1800" i="42" s="1"/>
  <c r="E1373" i="42"/>
  <c r="AM1373" i="42" s="1"/>
  <c r="E946" i="42"/>
  <c r="AM946" i="42" s="1"/>
  <c r="E519" i="42"/>
  <c r="AM519" i="42" s="1"/>
  <c r="E92" i="42"/>
  <c r="AM92" i="42" s="1"/>
  <c r="E3082" i="42"/>
  <c r="AM3082" i="42" s="1"/>
  <c r="E2655" i="42"/>
  <c r="AM2655" i="42" s="1"/>
  <c r="E2228" i="42"/>
  <c r="AM2228" i="42" s="1"/>
  <c r="E1801" i="42"/>
  <c r="AM1801" i="42" s="1"/>
  <c r="E1374" i="42"/>
  <c r="AM1374" i="42" s="1"/>
  <c r="E947" i="42"/>
  <c r="AM947" i="42" s="1"/>
  <c r="E520" i="42"/>
  <c r="AM520" i="42" s="1"/>
  <c r="E93" i="42"/>
  <c r="AM93" i="42" s="1"/>
  <c r="E3083" i="42"/>
  <c r="AM3083" i="42" s="1"/>
  <c r="E2656" i="42"/>
  <c r="AM2656" i="42" s="1"/>
  <c r="E2229" i="42"/>
  <c r="AM2229" i="42" s="1"/>
  <c r="E1802" i="42"/>
  <c r="AM1802" i="42" s="1"/>
  <c r="E1375" i="42"/>
  <c r="AM1375" i="42" s="1"/>
  <c r="E948" i="42"/>
  <c r="AM948" i="42" s="1"/>
  <c r="E521" i="42"/>
  <c r="AM521" i="42" s="1"/>
  <c r="E94" i="42"/>
  <c r="AM94" i="42" s="1"/>
  <c r="E3084" i="42"/>
  <c r="AM3084" i="42" s="1"/>
  <c r="E2657" i="42"/>
  <c r="AM2657" i="42" s="1"/>
  <c r="E2230" i="42"/>
  <c r="AM2230" i="42" s="1"/>
  <c r="E1803" i="42"/>
  <c r="AM1803" i="42" s="1"/>
  <c r="E1376" i="42"/>
  <c r="AM1376" i="42" s="1"/>
  <c r="E949" i="42"/>
  <c r="AM949" i="42" s="1"/>
  <c r="E522" i="42"/>
  <c r="AM522" i="42" s="1"/>
  <c r="E95" i="42"/>
  <c r="AM95" i="42" s="1"/>
  <c r="E3085" i="42"/>
  <c r="AM3085" i="42" s="1"/>
  <c r="E2658" i="42"/>
  <c r="AM2658" i="42" s="1"/>
  <c r="E2231" i="42"/>
  <c r="AM2231" i="42" s="1"/>
  <c r="E1804" i="42"/>
  <c r="AM1804" i="42" s="1"/>
  <c r="E1377" i="42"/>
  <c r="AM1377" i="42" s="1"/>
  <c r="E950" i="42"/>
  <c r="AM950" i="42" s="1"/>
  <c r="E523" i="42"/>
  <c r="AM523" i="42" s="1"/>
  <c r="E96" i="42"/>
  <c r="AM96" i="42" s="1"/>
  <c r="E3086" i="42"/>
  <c r="AM3086" i="42" s="1"/>
  <c r="E2659" i="42"/>
  <c r="AM2659" i="42" s="1"/>
  <c r="E2232" i="42"/>
  <c r="AM2232" i="42" s="1"/>
  <c r="E1805" i="42"/>
  <c r="AM1805" i="42" s="1"/>
  <c r="E1378" i="42"/>
  <c r="AM1378" i="42" s="1"/>
  <c r="E951" i="42"/>
  <c r="AM951" i="42" s="1"/>
  <c r="E524" i="42"/>
  <c r="AM524" i="42" s="1"/>
  <c r="E97" i="42"/>
  <c r="AM97" i="42" s="1"/>
  <c r="E3087" i="42"/>
  <c r="AM3087" i="42" s="1"/>
  <c r="E2660" i="42"/>
  <c r="AM2660" i="42" s="1"/>
  <c r="E2233" i="42"/>
  <c r="AM2233" i="42" s="1"/>
  <c r="E1806" i="42"/>
  <c r="AM1806" i="42" s="1"/>
  <c r="E1379" i="42"/>
  <c r="AM1379" i="42" s="1"/>
  <c r="E952" i="42"/>
  <c r="AM952" i="42" s="1"/>
  <c r="E525" i="42"/>
  <c r="AM525" i="42" s="1"/>
  <c r="E98" i="42"/>
  <c r="AM98" i="42" s="1"/>
  <c r="E3088" i="42"/>
  <c r="AM3088" i="42" s="1"/>
  <c r="E2661" i="42"/>
  <c r="AM2661" i="42" s="1"/>
  <c r="E2234" i="42"/>
  <c r="AM2234" i="42" s="1"/>
  <c r="E1807" i="42"/>
  <c r="AM1807" i="42" s="1"/>
  <c r="E1380" i="42"/>
  <c r="AM1380" i="42" s="1"/>
  <c r="E953" i="42"/>
  <c r="AM953" i="42" s="1"/>
  <c r="E526" i="42"/>
  <c r="AM526" i="42" s="1"/>
  <c r="E99" i="42"/>
  <c r="AM99" i="42" s="1"/>
  <c r="E3089" i="42"/>
  <c r="AM3089" i="42" s="1"/>
  <c r="E2662" i="42"/>
  <c r="AM2662" i="42" s="1"/>
  <c r="E2235" i="42"/>
  <c r="AM2235" i="42" s="1"/>
  <c r="E1808" i="42"/>
  <c r="AM1808" i="42" s="1"/>
  <c r="E1381" i="42"/>
  <c r="AM1381" i="42" s="1"/>
  <c r="E954" i="42"/>
  <c r="AM954" i="42" s="1"/>
  <c r="E527" i="42"/>
  <c r="AM527" i="42" s="1"/>
  <c r="E100" i="42"/>
  <c r="AM100" i="42" s="1"/>
  <c r="E3090" i="42"/>
  <c r="AM3090" i="42" s="1"/>
  <c r="E2663" i="42"/>
  <c r="AM2663" i="42" s="1"/>
  <c r="E2236" i="42"/>
  <c r="AM2236" i="42" s="1"/>
  <c r="E1809" i="42"/>
  <c r="AM1809" i="42" s="1"/>
  <c r="E1382" i="42"/>
  <c r="AM1382" i="42" s="1"/>
  <c r="E955" i="42"/>
  <c r="AM955" i="42" s="1"/>
  <c r="E528" i="42"/>
  <c r="AM528" i="42" s="1"/>
  <c r="E101" i="42"/>
  <c r="AM101" i="42" s="1"/>
  <c r="E3091" i="42"/>
  <c r="AM3091" i="42" s="1"/>
  <c r="E2664" i="42"/>
  <c r="AM2664" i="42" s="1"/>
  <c r="E2237" i="42"/>
  <c r="AM2237" i="42" s="1"/>
  <c r="E1810" i="42"/>
  <c r="AM1810" i="42" s="1"/>
  <c r="E1383" i="42"/>
  <c r="AM1383" i="42" s="1"/>
  <c r="E956" i="42"/>
  <c r="AM956" i="42" s="1"/>
  <c r="E529" i="42"/>
  <c r="AM529" i="42" s="1"/>
  <c r="E102" i="42"/>
  <c r="AM102" i="42" s="1"/>
  <c r="E3092" i="42"/>
  <c r="AM3092" i="42" s="1"/>
  <c r="E2665" i="42"/>
  <c r="AM2665" i="42" s="1"/>
  <c r="E2238" i="42"/>
  <c r="AM2238" i="42" s="1"/>
  <c r="E1811" i="42"/>
  <c r="AM1811" i="42" s="1"/>
  <c r="E1384" i="42"/>
  <c r="AM1384" i="42" s="1"/>
  <c r="E957" i="42"/>
  <c r="AM957" i="42" s="1"/>
  <c r="E530" i="42"/>
  <c r="AM530" i="42" s="1"/>
  <c r="E103" i="42"/>
  <c r="AM103" i="42" s="1"/>
  <c r="E3093" i="42"/>
  <c r="AM3093" i="42" s="1"/>
  <c r="E2666" i="42"/>
  <c r="AM2666" i="42" s="1"/>
  <c r="E2239" i="42"/>
  <c r="AM2239" i="42" s="1"/>
  <c r="E1812" i="42"/>
  <c r="AM1812" i="42" s="1"/>
  <c r="E1385" i="42"/>
  <c r="AM1385" i="42" s="1"/>
  <c r="E958" i="42"/>
  <c r="AM958" i="42" s="1"/>
  <c r="E531" i="42"/>
  <c r="AM531" i="42" s="1"/>
  <c r="E104" i="42"/>
  <c r="AM104" i="42" s="1"/>
  <c r="E3094" i="42"/>
  <c r="AM3094" i="42" s="1"/>
  <c r="E2667" i="42"/>
  <c r="AM2667" i="42" s="1"/>
  <c r="E2240" i="42"/>
  <c r="AM2240" i="42" s="1"/>
  <c r="E1813" i="42"/>
  <c r="AM1813" i="42" s="1"/>
  <c r="E1386" i="42"/>
  <c r="AM1386" i="42" s="1"/>
  <c r="E959" i="42"/>
  <c r="AM959" i="42" s="1"/>
  <c r="E532" i="42"/>
  <c r="AM532" i="42" s="1"/>
  <c r="E105" i="42"/>
  <c r="AM105" i="42" s="1"/>
  <c r="E3095" i="42"/>
  <c r="AM3095" i="42" s="1"/>
  <c r="E2668" i="42"/>
  <c r="AM2668" i="42" s="1"/>
  <c r="E2241" i="42"/>
  <c r="AM2241" i="42" s="1"/>
  <c r="E1814" i="42"/>
  <c r="AM1814" i="42" s="1"/>
  <c r="E1387" i="42"/>
  <c r="AM1387" i="42" s="1"/>
  <c r="E960" i="42"/>
  <c r="AM960" i="42" s="1"/>
  <c r="E533" i="42"/>
  <c r="AM533" i="42" s="1"/>
  <c r="E106" i="42"/>
  <c r="AM106" i="42" s="1"/>
  <c r="E3096" i="42"/>
  <c r="AM3096" i="42" s="1"/>
  <c r="E2669" i="42"/>
  <c r="AM2669" i="42" s="1"/>
  <c r="E2242" i="42"/>
  <c r="AM2242" i="42" s="1"/>
  <c r="E1815" i="42"/>
  <c r="AM1815" i="42" s="1"/>
  <c r="E1388" i="42"/>
  <c r="AM1388" i="42" s="1"/>
  <c r="E961" i="42"/>
  <c r="AM961" i="42" s="1"/>
  <c r="E534" i="42"/>
  <c r="AM534" i="42" s="1"/>
  <c r="E107" i="42"/>
  <c r="AM107" i="42" s="1"/>
  <c r="E3097" i="42"/>
  <c r="AM3097" i="42" s="1"/>
  <c r="E2670" i="42"/>
  <c r="AM2670" i="42" s="1"/>
  <c r="E2243" i="42"/>
  <c r="AM2243" i="42" s="1"/>
  <c r="E1816" i="42"/>
  <c r="AM1816" i="42" s="1"/>
  <c r="E1389" i="42"/>
  <c r="AM1389" i="42" s="1"/>
  <c r="E962" i="42"/>
  <c r="AM962" i="42" s="1"/>
  <c r="E535" i="42"/>
  <c r="AM535" i="42" s="1"/>
  <c r="E108" i="42"/>
  <c r="AM108" i="42" s="1"/>
  <c r="E3098" i="42"/>
  <c r="AM3098" i="42" s="1"/>
  <c r="E2671" i="42"/>
  <c r="AM2671" i="42" s="1"/>
  <c r="E2244" i="42"/>
  <c r="AM2244" i="42" s="1"/>
  <c r="E1817" i="42"/>
  <c r="AM1817" i="42" s="1"/>
  <c r="E1390" i="42"/>
  <c r="AM1390" i="42" s="1"/>
  <c r="E963" i="42"/>
  <c r="AM963" i="42" s="1"/>
  <c r="E536" i="42"/>
  <c r="AM536" i="42" s="1"/>
  <c r="E109" i="42"/>
  <c r="AM109" i="42" s="1"/>
  <c r="E3099" i="42"/>
  <c r="AM3099" i="42" s="1"/>
  <c r="E2672" i="42"/>
  <c r="AM2672" i="42" s="1"/>
  <c r="E2245" i="42"/>
  <c r="AM2245" i="42" s="1"/>
  <c r="E1818" i="42"/>
  <c r="AM1818" i="42" s="1"/>
  <c r="E1391" i="42"/>
  <c r="AM1391" i="42" s="1"/>
  <c r="E964" i="42"/>
  <c r="AM964" i="42" s="1"/>
  <c r="E537" i="42"/>
  <c r="AM537" i="42" s="1"/>
  <c r="E110" i="42"/>
  <c r="AM110" i="42" s="1"/>
  <c r="E3100" i="42"/>
  <c r="AM3100" i="42" s="1"/>
  <c r="E2673" i="42"/>
  <c r="AM2673" i="42" s="1"/>
  <c r="E2246" i="42"/>
  <c r="AM2246" i="42" s="1"/>
  <c r="E1819" i="42"/>
  <c r="AM1819" i="42" s="1"/>
  <c r="E1392" i="42"/>
  <c r="AM1392" i="42" s="1"/>
  <c r="E965" i="42"/>
  <c r="AM965" i="42" s="1"/>
  <c r="E538" i="42"/>
  <c r="AM538" i="42" s="1"/>
  <c r="E111" i="42"/>
  <c r="AM111" i="42" s="1"/>
  <c r="E3101" i="42"/>
  <c r="AM3101" i="42" s="1"/>
  <c r="E2674" i="42"/>
  <c r="AM2674" i="42" s="1"/>
  <c r="E2247" i="42"/>
  <c r="AM2247" i="42" s="1"/>
  <c r="E1820" i="42"/>
  <c r="AM1820" i="42" s="1"/>
  <c r="E1393" i="42"/>
  <c r="AM1393" i="42" s="1"/>
  <c r="E966" i="42"/>
  <c r="AM966" i="42" s="1"/>
  <c r="E539" i="42"/>
  <c r="AM539" i="42" s="1"/>
  <c r="E112" i="42"/>
  <c r="AM112" i="42" s="1"/>
  <c r="E3102" i="42"/>
  <c r="AM3102" i="42" s="1"/>
  <c r="E2675" i="42"/>
  <c r="AM2675" i="42" s="1"/>
  <c r="E2248" i="42"/>
  <c r="AM2248" i="42" s="1"/>
  <c r="E1821" i="42"/>
  <c r="AM1821" i="42" s="1"/>
  <c r="E1394" i="42"/>
  <c r="AM1394" i="42" s="1"/>
  <c r="E967" i="42"/>
  <c r="AM967" i="42" s="1"/>
  <c r="E540" i="42"/>
  <c r="AM540" i="42" s="1"/>
  <c r="E113" i="42"/>
  <c r="AM113" i="42" s="1"/>
  <c r="E3103" i="42"/>
  <c r="AM3103" i="42" s="1"/>
  <c r="E2676" i="42"/>
  <c r="AM2676" i="42" s="1"/>
  <c r="E2249" i="42"/>
  <c r="AM2249" i="42" s="1"/>
  <c r="E1822" i="42"/>
  <c r="AM1822" i="42" s="1"/>
  <c r="E1395" i="42"/>
  <c r="AM1395" i="42" s="1"/>
  <c r="E968" i="42"/>
  <c r="AM968" i="42" s="1"/>
  <c r="E541" i="42"/>
  <c r="AM541" i="42" s="1"/>
  <c r="E114" i="42"/>
  <c r="AM114" i="42" s="1"/>
  <c r="E3104" i="42"/>
  <c r="AM3104" i="42" s="1"/>
  <c r="E2677" i="42"/>
  <c r="AM2677" i="42" s="1"/>
  <c r="E2250" i="42"/>
  <c r="AM2250" i="42" s="1"/>
  <c r="E1823" i="42"/>
  <c r="AM1823" i="42" s="1"/>
  <c r="E1396" i="42"/>
  <c r="AM1396" i="42" s="1"/>
  <c r="E969" i="42"/>
  <c r="AM969" i="42" s="1"/>
  <c r="E542" i="42"/>
  <c r="AM542" i="42" s="1"/>
  <c r="E115" i="42"/>
  <c r="AM115" i="42" s="1"/>
  <c r="E3105" i="42"/>
  <c r="AM3105" i="42" s="1"/>
  <c r="E2678" i="42"/>
  <c r="AM2678" i="42" s="1"/>
  <c r="E2251" i="42"/>
  <c r="AM2251" i="42" s="1"/>
  <c r="E1824" i="42"/>
  <c r="AM1824" i="42" s="1"/>
  <c r="E1397" i="42"/>
  <c r="AM1397" i="42" s="1"/>
  <c r="E970" i="42"/>
  <c r="AM970" i="42" s="1"/>
  <c r="E543" i="42"/>
  <c r="AM543" i="42" s="1"/>
  <c r="E116" i="42"/>
  <c r="AM116" i="42" s="1"/>
  <c r="E3106" i="42"/>
  <c r="AM3106" i="42" s="1"/>
  <c r="E2679" i="42"/>
  <c r="AM2679" i="42" s="1"/>
  <c r="E2252" i="42"/>
  <c r="AM2252" i="42" s="1"/>
  <c r="E1825" i="42"/>
  <c r="AM1825" i="42" s="1"/>
  <c r="E1398" i="42"/>
  <c r="AM1398" i="42" s="1"/>
  <c r="E971" i="42"/>
  <c r="AM971" i="42" s="1"/>
  <c r="E544" i="42"/>
  <c r="AM544" i="42" s="1"/>
  <c r="E117" i="42"/>
  <c r="AM117" i="42" s="1"/>
  <c r="E3107" i="42"/>
  <c r="AM3107" i="42" s="1"/>
  <c r="E2680" i="42"/>
  <c r="AM2680" i="42" s="1"/>
  <c r="E2253" i="42"/>
  <c r="AM2253" i="42" s="1"/>
  <c r="E1826" i="42"/>
  <c r="AM1826" i="42" s="1"/>
  <c r="E1399" i="42"/>
  <c r="AM1399" i="42" s="1"/>
  <c r="E972" i="42"/>
  <c r="AM972" i="42" s="1"/>
  <c r="E545" i="42"/>
  <c r="AM545" i="42" s="1"/>
  <c r="E118" i="42"/>
  <c r="AM118" i="42" s="1"/>
  <c r="E3108" i="42"/>
  <c r="AM3108" i="42" s="1"/>
  <c r="E2681" i="42"/>
  <c r="AM2681" i="42" s="1"/>
  <c r="E2254" i="42"/>
  <c r="AM2254" i="42" s="1"/>
  <c r="E1827" i="42"/>
  <c r="AM1827" i="42" s="1"/>
  <c r="E1400" i="42"/>
  <c r="AM1400" i="42" s="1"/>
  <c r="E973" i="42"/>
  <c r="AM973" i="42" s="1"/>
  <c r="E546" i="42"/>
  <c r="AM546" i="42" s="1"/>
  <c r="E119" i="42"/>
  <c r="AM119" i="42" s="1"/>
  <c r="E3109" i="42"/>
  <c r="AM3109" i="42" s="1"/>
  <c r="E2682" i="42"/>
  <c r="AM2682" i="42" s="1"/>
  <c r="E2255" i="42"/>
  <c r="AM2255" i="42" s="1"/>
  <c r="E1828" i="42"/>
  <c r="AM1828" i="42" s="1"/>
  <c r="E1401" i="42"/>
  <c r="AM1401" i="42" s="1"/>
  <c r="E974" i="42"/>
  <c r="AM974" i="42" s="1"/>
  <c r="E547" i="42"/>
  <c r="AM547" i="42" s="1"/>
  <c r="E120" i="42"/>
  <c r="AM120" i="42" s="1"/>
  <c r="E3110" i="42"/>
  <c r="AM3110" i="42" s="1"/>
  <c r="E2683" i="42"/>
  <c r="AM2683" i="42" s="1"/>
  <c r="E2256" i="42"/>
  <c r="AM2256" i="42" s="1"/>
  <c r="E1829" i="42"/>
  <c r="AM1829" i="42" s="1"/>
  <c r="E1402" i="42"/>
  <c r="AM1402" i="42" s="1"/>
  <c r="E975" i="42"/>
  <c r="AM975" i="42" s="1"/>
  <c r="E548" i="42"/>
  <c r="AM548" i="42" s="1"/>
  <c r="E121" i="42"/>
  <c r="AM121" i="42" s="1"/>
  <c r="E3111" i="42"/>
  <c r="AM3111" i="42" s="1"/>
  <c r="E2684" i="42"/>
  <c r="AM2684" i="42" s="1"/>
  <c r="E2257" i="42"/>
  <c r="AM2257" i="42" s="1"/>
  <c r="E1830" i="42"/>
  <c r="AM1830" i="42" s="1"/>
  <c r="E1403" i="42"/>
  <c r="AM1403" i="42" s="1"/>
  <c r="E976" i="42"/>
  <c r="AM976" i="42" s="1"/>
  <c r="E549" i="42"/>
  <c r="AM549" i="42" s="1"/>
  <c r="E122" i="42"/>
  <c r="AM122" i="42" s="1"/>
  <c r="E3112" i="42"/>
  <c r="AM3112" i="42" s="1"/>
  <c r="E2685" i="42"/>
  <c r="AM2685" i="42" s="1"/>
  <c r="E2258" i="42"/>
  <c r="AM2258" i="42" s="1"/>
  <c r="E1831" i="42"/>
  <c r="AM1831" i="42" s="1"/>
  <c r="E1404" i="42"/>
  <c r="AM1404" i="42" s="1"/>
  <c r="E977" i="42"/>
  <c r="AM977" i="42" s="1"/>
  <c r="E550" i="42"/>
  <c r="AM550" i="42" s="1"/>
  <c r="E123" i="42"/>
  <c r="AM123" i="42" s="1"/>
  <c r="E3113" i="42"/>
  <c r="AM3113" i="42" s="1"/>
  <c r="E2686" i="42"/>
  <c r="AM2686" i="42" s="1"/>
  <c r="E2259" i="42"/>
  <c r="AM2259" i="42" s="1"/>
  <c r="E1832" i="42"/>
  <c r="AM1832" i="42" s="1"/>
  <c r="E1405" i="42"/>
  <c r="AM1405" i="42" s="1"/>
  <c r="E978" i="42"/>
  <c r="AM978" i="42" s="1"/>
  <c r="E551" i="42"/>
  <c r="AM551" i="42" s="1"/>
  <c r="E124" i="42"/>
  <c r="AM124" i="42" s="1"/>
  <c r="E3114" i="42"/>
  <c r="AM3114" i="42" s="1"/>
  <c r="E2687" i="42"/>
  <c r="AM2687" i="42" s="1"/>
  <c r="E2260" i="42"/>
  <c r="AM2260" i="42" s="1"/>
  <c r="E1833" i="42"/>
  <c r="AM1833" i="42" s="1"/>
  <c r="E1406" i="42"/>
  <c r="AM1406" i="42" s="1"/>
  <c r="E979" i="42"/>
  <c r="AM979" i="42" s="1"/>
  <c r="E552" i="42"/>
  <c r="AM552" i="42" s="1"/>
  <c r="E125" i="42"/>
  <c r="AM125" i="42" s="1"/>
  <c r="E3115" i="42"/>
  <c r="AM3115" i="42" s="1"/>
  <c r="E2688" i="42"/>
  <c r="AM2688" i="42" s="1"/>
  <c r="E2261" i="42"/>
  <c r="AM2261" i="42" s="1"/>
  <c r="E1834" i="42"/>
  <c r="AM1834" i="42" s="1"/>
  <c r="E1407" i="42"/>
  <c r="AM1407" i="42" s="1"/>
  <c r="E980" i="42"/>
  <c r="AM980" i="42" s="1"/>
  <c r="E553" i="42"/>
  <c r="AM553" i="42" s="1"/>
  <c r="E126" i="42"/>
  <c r="AM126" i="42" s="1"/>
  <c r="E3116" i="42"/>
  <c r="AM3116" i="42" s="1"/>
  <c r="E2689" i="42"/>
  <c r="AM2689" i="42" s="1"/>
  <c r="E2262" i="42"/>
  <c r="AM2262" i="42" s="1"/>
  <c r="E1835" i="42"/>
  <c r="AM1835" i="42" s="1"/>
  <c r="E1408" i="42"/>
  <c r="AM1408" i="42" s="1"/>
  <c r="E981" i="42"/>
  <c r="AM981" i="42" s="1"/>
  <c r="E554" i="42"/>
  <c r="AM554" i="42" s="1"/>
  <c r="E127" i="42"/>
  <c r="AM127" i="42" s="1"/>
  <c r="E3117" i="42"/>
  <c r="AM3117" i="42" s="1"/>
  <c r="E2690" i="42"/>
  <c r="AM2690" i="42" s="1"/>
  <c r="E2263" i="42"/>
  <c r="AM2263" i="42" s="1"/>
  <c r="E1836" i="42"/>
  <c r="AM1836" i="42" s="1"/>
  <c r="E1409" i="42"/>
  <c r="AM1409" i="42" s="1"/>
  <c r="E982" i="42"/>
  <c r="AM982" i="42" s="1"/>
  <c r="E555" i="42"/>
  <c r="AM555" i="42" s="1"/>
  <c r="E128" i="42"/>
  <c r="AM128" i="42" s="1"/>
  <c r="E3118" i="42"/>
  <c r="AM3118" i="42" s="1"/>
  <c r="E2691" i="42"/>
  <c r="AM2691" i="42" s="1"/>
  <c r="E2264" i="42"/>
  <c r="AM2264" i="42" s="1"/>
  <c r="E1837" i="42"/>
  <c r="AM1837" i="42" s="1"/>
  <c r="E1410" i="42"/>
  <c r="AM1410" i="42" s="1"/>
  <c r="E983" i="42"/>
  <c r="AM983" i="42" s="1"/>
  <c r="E556" i="42"/>
  <c r="AM556" i="42" s="1"/>
  <c r="E129" i="42"/>
  <c r="AM129" i="42" s="1"/>
  <c r="G129" i="42"/>
  <c r="G127" i="42"/>
  <c r="G125" i="42"/>
  <c r="G123" i="42"/>
  <c r="G121" i="42"/>
  <c r="G119" i="42"/>
  <c r="G117" i="42"/>
  <c r="G115" i="42"/>
  <c r="G113" i="42"/>
  <c r="G20" i="42"/>
  <c r="G19" i="42"/>
  <c r="G18" i="42"/>
  <c r="G17" i="42"/>
  <c r="G16" i="42"/>
  <c r="G15" i="42"/>
  <c r="G14" i="42"/>
  <c r="G13" i="42"/>
  <c r="G12" i="42"/>
  <c r="G11" i="42"/>
  <c r="G10" i="42"/>
  <c r="G9" i="42"/>
  <c r="G8" i="42"/>
  <c r="G7" i="42"/>
  <c r="G6" i="42"/>
  <c r="G5" i="42"/>
  <c r="G4" i="42"/>
  <c r="G3" i="42"/>
  <c r="H128" i="42"/>
  <c r="H124" i="42"/>
  <c r="H120" i="42"/>
  <c r="H116" i="42"/>
  <c r="H112" i="42"/>
  <c r="H111" i="42"/>
  <c r="H110" i="42"/>
  <c r="H109" i="42"/>
  <c r="H108" i="42"/>
  <c r="H107" i="42"/>
  <c r="H106" i="42"/>
  <c r="H104" i="42"/>
  <c r="H103" i="42"/>
  <c r="H102" i="42"/>
  <c r="H101" i="42"/>
  <c r="H100" i="42"/>
  <c r="H99" i="42"/>
  <c r="H98" i="42"/>
  <c r="H97" i="42"/>
  <c r="H96" i="42"/>
  <c r="H95" i="42"/>
  <c r="H94" i="42"/>
  <c r="H93" i="42"/>
  <c r="H92" i="42"/>
  <c r="H91" i="42"/>
  <c r="H90" i="42"/>
  <c r="H89" i="42"/>
  <c r="H88" i="42"/>
  <c r="H87" i="42"/>
  <c r="H86" i="42"/>
  <c r="H85" i="42"/>
  <c r="H84" i="42"/>
  <c r="H83" i="42"/>
  <c r="H82" i="42"/>
  <c r="H81" i="42"/>
  <c r="H80" i="42"/>
  <c r="H79" i="42"/>
  <c r="H78" i="42"/>
  <c r="H77" i="42"/>
  <c r="H76" i="42"/>
  <c r="H75" i="42"/>
  <c r="H74" i="42"/>
  <c r="H73" i="42"/>
  <c r="H72" i="42"/>
  <c r="H71" i="42"/>
  <c r="H70" i="42"/>
  <c r="H69" i="42"/>
  <c r="H68" i="42"/>
  <c r="H67" i="42"/>
  <c r="H66" i="42"/>
  <c r="H65" i="42"/>
  <c r="H64" i="42"/>
  <c r="H63" i="42"/>
  <c r="H62" i="42"/>
  <c r="H61" i="42"/>
  <c r="H60" i="42"/>
  <c r="H59" i="42"/>
  <c r="H58" i="42"/>
  <c r="H57" i="42"/>
  <c r="H56" i="42"/>
  <c r="H55" i="42"/>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H6" i="42"/>
  <c r="H5" i="42"/>
  <c r="H4" i="42"/>
  <c r="H3" i="42"/>
  <c r="I129" i="42"/>
  <c r="I125" i="42"/>
  <c r="I121" i="42"/>
  <c r="I117" i="42"/>
  <c r="I115" i="42"/>
  <c r="I113" i="42"/>
  <c r="K20" i="42"/>
  <c r="K19" i="42"/>
  <c r="K18" i="42"/>
  <c r="K17" i="42"/>
  <c r="K16" i="42"/>
  <c r="K15" i="42"/>
  <c r="K14" i="42"/>
  <c r="K13" i="42"/>
  <c r="K12" i="42"/>
  <c r="K11" i="42"/>
  <c r="K10" i="42"/>
  <c r="K9" i="42"/>
  <c r="K8" i="42"/>
  <c r="K7" i="42"/>
  <c r="K6" i="42"/>
  <c r="K5" i="42"/>
  <c r="K4" i="42"/>
  <c r="K3" i="42"/>
  <c r="L127" i="42"/>
  <c r="L123" i="42"/>
  <c r="L119" i="42"/>
  <c r="L115" i="42"/>
  <c r="L112" i="42"/>
  <c r="L111" i="42"/>
  <c r="L110" i="42"/>
  <c r="L109" i="42"/>
  <c r="L108" i="42"/>
  <c r="L107" i="42"/>
  <c r="L106" i="42"/>
  <c r="L105" i="42"/>
  <c r="L104" i="42"/>
  <c r="L103" i="42"/>
  <c r="L102" i="42"/>
  <c r="L101" i="42"/>
  <c r="L100" i="42"/>
  <c r="L99" i="42"/>
  <c r="L98" i="42"/>
  <c r="L97" i="42"/>
  <c r="L96" i="42"/>
  <c r="L95" i="42"/>
  <c r="L94" i="42"/>
  <c r="L93" i="42"/>
  <c r="L92" i="42"/>
  <c r="L91" i="42"/>
  <c r="L90" i="42"/>
  <c r="L89" i="42"/>
  <c r="L88" i="42"/>
  <c r="L87" i="42"/>
  <c r="L86" i="42"/>
  <c r="L85" i="42"/>
  <c r="L84" i="42"/>
  <c r="L83" i="42"/>
  <c r="L82" i="42"/>
  <c r="L81" i="42"/>
  <c r="L80" i="42"/>
  <c r="L79" i="42"/>
  <c r="L78" i="42"/>
  <c r="L77" i="42"/>
  <c r="L76" i="42"/>
  <c r="L75" i="42"/>
  <c r="L74" i="42"/>
  <c r="L73" i="42"/>
  <c r="L72" i="42"/>
  <c r="L71" i="42"/>
  <c r="L70" i="42"/>
  <c r="L69" i="42"/>
  <c r="L68" i="42"/>
  <c r="L67" i="42"/>
  <c r="L66" i="42"/>
  <c r="L65" i="42"/>
  <c r="L64" i="42"/>
  <c r="L63" i="42"/>
  <c r="L62" i="42"/>
  <c r="L61" i="42"/>
  <c r="L60" i="42"/>
  <c r="L59" i="42"/>
  <c r="L58" i="42"/>
  <c r="L57" i="42"/>
  <c r="L56" i="42"/>
  <c r="L55" i="42"/>
  <c r="L54" i="42"/>
  <c r="L53" i="42"/>
  <c r="L52" i="42"/>
  <c r="L51" i="42"/>
  <c r="L50" i="42"/>
  <c r="L49" i="42"/>
  <c r="L48" i="42"/>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L7" i="42"/>
  <c r="L6" i="42"/>
  <c r="L5" i="42"/>
  <c r="L4" i="42"/>
  <c r="L3" i="42"/>
  <c r="M128" i="42"/>
  <c r="M124" i="42"/>
  <c r="M120" i="42"/>
  <c r="M116" i="42"/>
  <c r="O129" i="42"/>
  <c r="O127" i="42"/>
  <c r="O125" i="42"/>
  <c r="O123" i="42"/>
  <c r="O121" i="42"/>
  <c r="O119" i="42"/>
  <c r="O117" i="42"/>
  <c r="O115" i="42"/>
  <c r="O113" i="42"/>
  <c r="O20" i="42"/>
  <c r="O19" i="42"/>
  <c r="O18" i="42"/>
  <c r="O17" i="42"/>
  <c r="O16" i="42"/>
  <c r="O15" i="42"/>
  <c r="O14" i="42"/>
  <c r="O13" i="42"/>
  <c r="O12" i="42"/>
  <c r="O11" i="42"/>
  <c r="O10" i="42"/>
  <c r="O9" i="42"/>
  <c r="O8" i="42"/>
  <c r="O7" i="42"/>
  <c r="O6" i="42"/>
  <c r="O5" i="42"/>
  <c r="O4" i="42"/>
  <c r="O3" i="42"/>
  <c r="P112" i="42"/>
  <c r="P111" i="42"/>
  <c r="P110" i="42"/>
  <c r="P109" i="42"/>
  <c r="P108" i="42"/>
  <c r="P107" i="42"/>
  <c r="P106" i="42"/>
  <c r="P105" i="42"/>
  <c r="P104" i="42"/>
  <c r="P103" i="42"/>
  <c r="P102" i="42"/>
  <c r="P101" i="42"/>
  <c r="P100" i="42"/>
  <c r="P99" i="42"/>
  <c r="P98" i="42"/>
  <c r="P97" i="42"/>
  <c r="P96" i="42"/>
  <c r="P95" i="42"/>
  <c r="P94" i="42"/>
  <c r="P93" i="42"/>
  <c r="P92" i="42"/>
  <c r="P91" i="42"/>
  <c r="P90" i="42"/>
  <c r="P89" i="42"/>
  <c r="P88" i="42"/>
  <c r="P87" i="42"/>
  <c r="P86" i="42"/>
  <c r="P85" i="42"/>
  <c r="P84" i="42"/>
  <c r="P83" i="42"/>
  <c r="P82" i="42"/>
  <c r="P81" i="42"/>
  <c r="P80" i="42"/>
  <c r="P79" i="42"/>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28" i="42"/>
  <c r="P27" i="42"/>
  <c r="P26" i="42"/>
  <c r="P25" i="42"/>
  <c r="P24" i="42"/>
  <c r="P23" i="42"/>
  <c r="P22" i="42"/>
  <c r="P21" i="42"/>
  <c r="P20" i="42"/>
  <c r="P19" i="42"/>
  <c r="P18" i="42"/>
  <c r="P17" i="42"/>
  <c r="P16" i="42"/>
  <c r="P15" i="42"/>
  <c r="P14" i="42"/>
  <c r="P13" i="42"/>
  <c r="P12" i="42"/>
  <c r="P11" i="42"/>
  <c r="P10" i="42"/>
  <c r="P9" i="42"/>
  <c r="P8" i="42"/>
  <c r="P7" i="42"/>
  <c r="P6" i="42"/>
  <c r="P5" i="42"/>
  <c r="P4" i="42"/>
  <c r="P3" i="42"/>
  <c r="Q127" i="42"/>
  <c r="Q123" i="42"/>
  <c r="Q119" i="42"/>
  <c r="Q115" i="42"/>
  <c r="Q113" i="42"/>
  <c r="S128" i="42"/>
  <c r="S124" i="42"/>
  <c r="S120" i="42"/>
  <c r="S116" i="42"/>
  <c r="S20" i="42"/>
  <c r="S19" i="42"/>
  <c r="S18" i="42"/>
  <c r="S17" i="42"/>
  <c r="S16" i="42"/>
  <c r="S15" i="42"/>
  <c r="S14" i="42"/>
  <c r="S13" i="42"/>
  <c r="S12" i="42"/>
  <c r="S11" i="42"/>
  <c r="S10" i="42"/>
  <c r="S9" i="42"/>
  <c r="S8" i="42"/>
  <c r="S7" i="42"/>
  <c r="S6" i="42"/>
  <c r="S5" i="42"/>
  <c r="S4" i="42"/>
  <c r="S3" i="42"/>
  <c r="T129" i="42"/>
  <c r="T125" i="42"/>
  <c r="T121" i="42"/>
  <c r="T117" i="42"/>
  <c r="T113" i="42"/>
  <c r="T112" i="42"/>
  <c r="T111" i="42"/>
  <c r="T110" i="42"/>
  <c r="T109" i="42"/>
  <c r="T108" i="42"/>
  <c r="T107" i="42"/>
  <c r="T106" i="42"/>
  <c r="T105" i="42"/>
  <c r="T104" i="42"/>
  <c r="T103" i="42"/>
  <c r="T102" i="42"/>
  <c r="T101" i="42"/>
  <c r="T100" i="42"/>
  <c r="T99" i="42"/>
  <c r="T98" i="42"/>
  <c r="T97" i="42"/>
  <c r="T96" i="42"/>
  <c r="T95" i="42"/>
  <c r="T94" i="42"/>
  <c r="T93" i="42"/>
  <c r="T92" i="42"/>
  <c r="T91" i="42"/>
  <c r="T90" i="42"/>
  <c r="T89" i="42"/>
  <c r="T88" i="42"/>
  <c r="T87" i="42"/>
  <c r="T86" i="42"/>
  <c r="T85" i="42"/>
  <c r="T84" i="42"/>
  <c r="T83" i="42"/>
  <c r="T82" i="42"/>
  <c r="T81" i="42"/>
  <c r="T80" i="42"/>
  <c r="T79" i="42"/>
  <c r="T78" i="42"/>
  <c r="T77" i="42"/>
  <c r="T76" i="42"/>
  <c r="T75" i="42"/>
  <c r="T74" i="42"/>
  <c r="T73" i="42"/>
  <c r="T72" i="42"/>
  <c r="T71" i="42"/>
  <c r="T70" i="42"/>
  <c r="T69" i="42"/>
  <c r="T68" i="42"/>
  <c r="T67" i="42"/>
  <c r="T66" i="42"/>
  <c r="T65" i="42"/>
  <c r="T64" i="42"/>
  <c r="T63" i="42"/>
  <c r="T62" i="42"/>
  <c r="T61" i="42"/>
  <c r="T60" i="42"/>
  <c r="T59" i="42"/>
  <c r="T58" i="42"/>
  <c r="T57" i="42"/>
  <c r="T56" i="42"/>
  <c r="T55" i="42"/>
  <c r="T54" i="42"/>
  <c r="T53" i="42"/>
  <c r="T52" i="42"/>
  <c r="T51" i="42"/>
  <c r="T50" i="42"/>
  <c r="T49" i="42"/>
  <c r="T48" i="42"/>
  <c r="T47" i="42"/>
  <c r="T46" i="42"/>
  <c r="T45" i="42"/>
  <c r="T44" i="42"/>
  <c r="T43" i="42"/>
  <c r="T42" i="42"/>
  <c r="T41" i="42"/>
  <c r="T40" i="42"/>
  <c r="T39" i="42"/>
  <c r="T38" i="42"/>
  <c r="T37" i="42"/>
  <c r="T36" i="42"/>
  <c r="T35" i="42"/>
  <c r="T34" i="42"/>
  <c r="T33" i="42"/>
  <c r="T32" i="42"/>
  <c r="T31" i="42"/>
  <c r="T30" i="42"/>
  <c r="T29" i="42"/>
  <c r="T28" i="42"/>
  <c r="T27" i="42"/>
  <c r="T26" i="42"/>
  <c r="T25" i="42"/>
  <c r="T24" i="42"/>
  <c r="T23" i="42"/>
  <c r="T22" i="42"/>
  <c r="T21" i="42"/>
  <c r="T20" i="42"/>
  <c r="T19" i="42"/>
  <c r="T18" i="42"/>
  <c r="T17" i="42"/>
  <c r="T16" i="42"/>
  <c r="T15" i="42"/>
  <c r="T14" i="42"/>
  <c r="T13" i="42"/>
  <c r="T12" i="42"/>
  <c r="T11" i="42"/>
  <c r="T10" i="42"/>
  <c r="T9" i="42"/>
  <c r="T8" i="42"/>
  <c r="T7" i="42"/>
  <c r="T6" i="42"/>
  <c r="T5" i="42"/>
  <c r="T4" i="42"/>
  <c r="T3" i="42"/>
  <c r="W129" i="42"/>
  <c r="W127" i="42"/>
  <c r="W125" i="42"/>
  <c r="W123" i="42"/>
  <c r="W121" i="42"/>
  <c r="W119" i="42"/>
  <c r="W117" i="42"/>
  <c r="W115" i="42"/>
  <c r="W113" i="42"/>
  <c r="W20" i="42"/>
  <c r="W19" i="42"/>
  <c r="W18" i="42"/>
  <c r="W17" i="42"/>
  <c r="W16" i="42"/>
  <c r="W15" i="42"/>
  <c r="W14" i="42"/>
  <c r="W13" i="42"/>
  <c r="W12" i="42"/>
  <c r="W11" i="42"/>
  <c r="W10" i="42"/>
  <c r="W9" i="42"/>
  <c r="W8" i="42"/>
  <c r="W7" i="42"/>
  <c r="W6" i="42"/>
  <c r="W5" i="42"/>
  <c r="W4" i="42"/>
  <c r="W3" i="42"/>
  <c r="X128" i="42"/>
  <c r="X124" i="42"/>
  <c r="X120" i="42"/>
  <c r="X116" i="42"/>
  <c r="X112" i="42"/>
  <c r="X111" i="42"/>
  <c r="X110" i="42"/>
  <c r="X109" i="42"/>
  <c r="X108" i="42"/>
  <c r="X107" i="42"/>
  <c r="X106" i="42"/>
  <c r="X105" i="42"/>
  <c r="X104" i="42"/>
  <c r="X103" i="42"/>
  <c r="X102" i="42"/>
  <c r="X101" i="42"/>
  <c r="X100" i="42"/>
  <c r="X99" i="42"/>
  <c r="X98" i="42"/>
  <c r="X97" i="42"/>
  <c r="X96" i="42"/>
  <c r="X95" i="42"/>
  <c r="X94" i="42"/>
  <c r="X93" i="42"/>
  <c r="X92" i="42"/>
  <c r="X91" i="42"/>
  <c r="X90" i="42"/>
  <c r="X89" i="42"/>
  <c r="X88" i="42"/>
  <c r="X87" i="42"/>
  <c r="X86" i="42"/>
  <c r="X85" i="42"/>
  <c r="X84" i="42"/>
  <c r="X83" i="42"/>
  <c r="X82" i="42"/>
  <c r="X81" i="42"/>
  <c r="X80" i="42"/>
  <c r="X79" i="42"/>
  <c r="X78" i="42"/>
  <c r="X77" i="42"/>
  <c r="X76" i="42"/>
  <c r="X75" i="42"/>
  <c r="X74" i="42"/>
  <c r="X73" i="42"/>
  <c r="X72" i="42"/>
  <c r="X71" i="42"/>
  <c r="X70" i="42"/>
  <c r="X69" i="42"/>
  <c r="X68" i="42"/>
  <c r="X67" i="42"/>
  <c r="X66" i="42"/>
  <c r="X65" i="42"/>
  <c r="X64" i="42"/>
  <c r="X63" i="42"/>
  <c r="X62" i="42"/>
  <c r="X61" i="42"/>
  <c r="X60" i="42"/>
  <c r="X59" i="42"/>
  <c r="X58" i="42"/>
  <c r="X57" i="42"/>
  <c r="X56" i="42"/>
  <c r="X55" i="42"/>
  <c r="X54" i="42"/>
  <c r="X53" i="42"/>
  <c r="X52" i="42"/>
  <c r="X51" i="42"/>
  <c r="X50" i="42"/>
  <c r="X49" i="42"/>
  <c r="X48" i="42"/>
  <c r="X47" i="42"/>
  <c r="X46" i="42"/>
  <c r="X45" i="42"/>
  <c r="X44" i="42"/>
  <c r="X43" i="42"/>
  <c r="X42" i="42"/>
  <c r="X41" i="42"/>
  <c r="X40" i="42"/>
  <c r="X39" i="42"/>
  <c r="X38" i="42"/>
  <c r="X37" i="42"/>
  <c r="X36" i="42"/>
  <c r="X35" i="42"/>
  <c r="X34" i="42"/>
  <c r="X33" i="42"/>
  <c r="X32" i="42"/>
  <c r="X31" i="42"/>
  <c r="X30" i="42"/>
  <c r="X29" i="42"/>
  <c r="X28" i="42"/>
  <c r="X27" i="42"/>
  <c r="X26" i="42"/>
  <c r="X25" i="42"/>
  <c r="X24" i="42"/>
  <c r="X23" i="42"/>
  <c r="X22" i="42"/>
  <c r="X21" i="42"/>
  <c r="X20" i="42"/>
  <c r="X19" i="42"/>
  <c r="X18" i="42"/>
  <c r="X17" i="42"/>
  <c r="X16" i="42"/>
  <c r="X15" i="42"/>
  <c r="X14" i="42"/>
  <c r="X13" i="42"/>
  <c r="X12" i="42"/>
  <c r="X11" i="42"/>
  <c r="X10" i="42"/>
  <c r="X9" i="42"/>
  <c r="X8" i="42"/>
  <c r="X7" i="42"/>
  <c r="X6" i="42"/>
  <c r="X5" i="42"/>
  <c r="X4" i="42"/>
  <c r="X3" i="42"/>
  <c r="Y129" i="42"/>
  <c r="Y125" i="42"/>
  <c r="Y121" i="42"/>
  <c r="Y117" i="42"/>
  <c r="Y115" i="42"/>
  <c r="Y113" i="42"/>
  <c r="AA20" i="42"/>
  <c r="AA19" i="42"/>
  <c r="AA18" i="42"/>
  <c r="AA17" i="42"/>
  <c r="AA16" i="42"/>
  <c r="AA15" i="42"/>
  <c r="AA14" i="42"/>
  <c r="AA13" i="42"/>
  <c r="AA12" i="42"/>
  <c r="AA11" i="42"/>
  <c r="AA10" i="42"/>
  <c r="AA9" i="42"/>
  <c r="AA8" i="42"/>
  <c r="AA7" i="42"/>
  <c r="AA6" i="42"/>
  <c r="AA5" i="42"/>
  <c r="AA4" i="42"/>
  <c r="AA3" i="42"/>
  <c r="AB127" i="42"/>
  <c r="AB123" i="42"/>
  <c r="AB119" i="42"/>
  <c r="AB115" i="42"/>
  <c r="AB112" i="42"/>
  <c r="AB111" i="42"/>
  <c r="AB110" i="42"/>
  <c r="AB109" i="42"/>
  <c r="AB108" i="42"/>
  <c r="AB107" i="42"/>
  <c r="AB106" i="42"/>
  <c r="AB105" i="42"/>
  <c r="AB104" i="42"/>
  <c r="AB103" i="42"/>
  <c r="AB102" i="42"/>
  <c r="AB101" i="42"/>
  <c r="AB100" i="42"/>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B63" i="42"/>
  <c r="AB62" i="42"/>
  <c r="AB61" i="42"/>
  <c r="AB60" i="42"/>
  <c r="AB59" i="42"/>
  <c r="AB58" i="42"/>
  <c r="AB57" i="42"/>
  <c r="AB56" i="42"/>
  <c r="AB55" i="42"/>
  <c r="AB54" i="42"/>
  <c r="AB53" i="42"/>
  <c r="AB52" i="42"/>
  <c r="AB51" i="42"/>
  <c r="AB50" i="42"/>
  <c r="AB49" i="42"/>
  <c r="AB48" i="42"/>
  <c r="AB47" i="42"/>
  <c r="AB46" i="42"/>
  <c r="AB45" i="42"/>
  <c r="AB44" i="42"/>
  <c r="AB43" i="42"/>
  <c r="AB42" i="42"/>
  <c r="AB41" i="42"/>
  <c r="AB40" i="42"/>
  <c r="AB39" i="42"/>
  <c r="AB38" i="42"/>
  <c r="AB37" i="42"/>
  <c r="AB36" i="42"/>
  <c r="AB35" i="42"/>
  <c r="AB34" i="42"/>
  <c r="AB33" i="42"/>
  <c r="AB32" i="42"/>
  <c r="AB31" i="42"/>
  <c r="AB30" i="42"/>
  <c r="AB29" i="42"/>
  <c r="AB28" i="42"/>
  <c r="AB27" i="42"/>
  <c r="AB26" i="42"/>
  <c r="AB25" i="42"/>
  <c r="AB24" i="42"/>
  <c r="AB23" i="42"/>
  <c r="AB22" i="42"/>
  <c r="AB21" i="42"/>
  <c r="AB20" i="42"/>
  <c r="AB19" i="42"/>
  <c r="AB18" i="42"/>
  <c r="AB17" i="42"/>
  <c r="AB16" i="42"/>
  <c r="AB15" i="42"/>
  <c r="AB14" i="42"/>
  <c r="AB13" i="42"/>
  <c r="AB12" i="42"/>
  <c r="AB11" i="42"/>
  <c r="AB10" i="42"/>
  <c r="AB9" i="42"/>
  <c r="AB8" i="42"/>
  <c r="AB7" i="42"/>
  <c r="AB6" i="42"/>
  <c r="AB5" i="42"/>
  <c r="AB4" i="42"/>
  <c r="AB3" i="42"/>
  <c r="AC128" i="42"/>
  <c r="AC124" i="42"/>
  <c r="AC120" i="42"/>
  <c r="AC116" i="42"/>
  <c r="AE271" i="42"/>
  <c r="AE216" i="42"/>
  <c r="AE212" i="42"/>
  <c r="AE208" i="42"/>
  <c r="AE204" i="42"/>
  <c r="AE200" i="42"/>
  <c r="AE196" i="42"/>
  <c r="AE192" i="42"/>
  <c r="AE184" i="42"/>
  <c r="AE177" i="42"/>
  <c r="AE175" i="42"/>
  <c r="AE168" i="42"/>
  <c r="AE161" i="42"/>
  <c r="AE159" i="42"/>
  <c r="AE152" i="42"/>
  <c r="AE145" i="42"/>
  <c r="AE143" i="42"/>
  <c r="AE137" i="42"/>
  <c r="AE136" i="42"/>
  <c r="AE135" i="42"/>
  <c r="AE129" i="42"/>
  <c r="AE127" i="42"/>
  <c r="AE125" i="42"/>
  <c r="AE123" i="42"/>
  <c r="AE121" i="42"/>
  <c r="AE119" i="42"/>
  <c r="AE117" i="42"/>
  <c r="AE115" i="42"/>
  <c r="AE113" i="42"/>
  <c r="AE20" i="42"/>
  <c r="AE19" i="42"/>
  <c r="AE18" i="42"/>
  <c r="AE17" i="42"/>
  <c r="AE16" i="42"/>
  <c r="AE15" i="42"/>
  <c r="AE14" i="42"/>
  <c r="AE13" i="42"/>
  <c r="AE12" i="42"/>
  <c r="AE11" i="42"/>
  <c r="AE10" i="42"/>
  <c r="AE9" i="42"/>
  <c r="AE8" i="42"/>
  <c r="AE7" i="42"/>
  <c r="AE6" i="42"/>
  <c r="AE5" i="42"/>
  <c r="AE4" i="42"/>
  <c r="AE3" i="42"/>
  <c r="AF272" i="42"/>
  <c r="AF141" i="42"/>
  <c r="AF134" i="42"/>
  <c r="AF112" i="42"/>
  <c r="AF111" i="42"/>
  <c r="AF110" i="42"/>
  <c r="AF109" i="42"/>
  <c r="AF108" i="42"/>
  <c r="AF107" i="42"/>
  <c r="AF106" i="42"/>
  <c r="AF105" i="42"/>
  <c r="AF104" i="42"/>
  <c r="AF103" i="42"/>
  <c r="AF102" i="42"/>
  <c r="AF101" i="42"/>
  <c r="AF100" i="42"/>
  <c r="AF99" i="42"/>
  <c r="AF98" i="42"/>
  <c r="AF97" i="42"/>
  <c r="AF96" i="42"/>
  <c r="AF95" i="42"/>
  <c r="AF94" i="42"/>
  <c r="AF93" i="42"/>
  <c r="AF92" i="42"/>
  <c r="AF91" i="42"/>
  <c r="AF90" i="42"/>
  <c r="AF89" i="42"/>
  <c r="AF88" i="42"/>
  <c r="AF87" i="42"/>
  <c r="AF86" i="42"/>
  <c r="AF85" i="42"/>
  <c r="AF84" i="42"/>
  <c r="AF83" i="42"/>
  <c r="AF82" i="42"/>
  <c r="AF81" i="42"/>
  <c r="AF80" i="42"/>
  <c r="AF79" i="42"/>
  <c r="AF78" i="42"/>
  <c r="AF77" i="42"/>
  <c r="AF76" i="42"/>
  <c r="AF75" i="42"/>
  <c r="AF74" i="42"/>
  <c r="AF73" i="42"/>
  <c r="AF72" i="42"/>
  <c r="AF71" i="42"/>
  <c r="AF70" i="42"/>
  <c r="AF69" i="42"/>
  <c r="AF68" i="42"/>
  <c r="AF67" i="42"/>
  <c r="AF66" i="42"/>
  <c r="AF65" i="42"/>
  <c r="AF64" i="42"/>
  <c r="AF63" i="42"/>
  <c r="AF62" i="42"/>
  <c r="AF61" i="42"/>
  <c r="AF60" i="42"/>
  <c r="AF59" i="42"/>
  <c r="AF58" i="42"/>
  <c r="AF57" i="42"/>
  <c r="AF56" i="42"/>
  <c r="AF55" i="42"/>
  <c r="AF54" i="42"/>
  <c r="AF53" i="42"/>
  <c r="AF52" i="42"/>
  <c r="AF51" i="42"/>
  <c r="AF50" i="42"/>
  <c r="AF49" i="42"/>
  <c r="AF48" i="42"/>
  <c r="AF47" i="42"/>
  <c r="AF46" i="42"/>
  <c r="AF45" i="42"/>
  <c r="AF44" i="42"/>
  <c r="AF43" i="42"/>
  <c r="AF42" i="42"/>
  <c r="AF41" i="42"/>
  <c r="AF40" i="42"/>
  <c r="AF39" i="42"/>
  <c r="AF38" i="42"/>
  <c r="AF37" i="42"/>
  <c r="AF36" i="42"/>
  <c r="AF35" i="42"/>
  <c r="AF34" i="42"/>
  <c r="AF33" i="42"/>
  <c r="AF32" i="42"/>
  <c r="AF31" i="42"/>
  <c r="AF30" i="42"/>
  <c r="AF29" i="42"/>
  <c r="AF28" i="42"/>
  <c r="AF27" i="42"/>
  <c r="AF26" i="42"/>
  <c r="AF25" i="42"/>
  <c r="AF24" i="42"/>
  <c r="AF23" i="42"/>
  <c r="AF22" i="42"/>
  <c r="AF21" i="42"/>
  <c r="AF20" i="42"/>
  <c r="AF19" i="42"/>
  <c r="AF18" i="42"/>
  <c r="AF17" i="42"/>
  <c r="AF16" i="42"/>
  <c r="AF15" i="42"/>
  <c r="AF14" i="42"/>
  <c r="AF13" i="42"/>
  <c r="AF12" i="42"/>
  <c r="AF11" i="42"/>
  <c r="AF10" i="42"/>
  <c r="AF9" i="42"/>
  <c r="AF8" i="42"/>
  <c r="AF7" i="42"/>
  <c r="AF6" i="42"/>
  <c r="AF5" i="42"/>
  <c r="AF4" i="42"/>
  <c r="AF3" i="42"/>
  <c r="AG277" i="42"/>
  <c r="AG185" i="42"/>
  <c r="AG169" i="42"/>
  <c r="AG153" i="42"/>
  <c r="AG137" i="42"/>
  <c r="AG127" i="42"/>
  <c r="AG123" i="42"/>
  <c r="AG119" i="42"/>
  <c r="AG115" i="42"/>
  <c r="AG113" i="42"/>
  <c r="AI275" i="42"/>
  <c r="AI188" i="42"/>
  <c r="AI181" i="42"/>
  <c r="AI179" i="42"/>
  <c r="AI172" i="42"/>
  <c r="AI165" i="42"/>
  <c r="AI163" i="42"/>
  <c r="AI156" i="42"/>
  <c r="AI149" i="42"/>
  <c r="AI147" i="42"/>
  <c r="AI141" i="42"/>
  <c r="AI140" i="42"/>
  <c r="AI133" i="42"/>
  <c r="AI131" i="42"/>
  <c r="AI128" i="42"/>
  <c r="AI124" i="42"/>
  <c r="AI120" i="42"/>
  <c r="AI116" i="42"/>
  <c r="AI20" i="42"/>
  <c r="AI19" i="42"/>
  <c r="AI18" i="42"/>
  <c r="AI17" i="42"/>
  <c r="AI16" i="42"/>
  <c r="AI15" i="42"/>
  <c r="AI14" i="42"/>
  <c r="AI13" i="42"/>
  <c r="AI12" i="42"/>
  <c r="AI11" i="42"/>
  <c r="AI10" i="42"/>
  <c r="AI9" i="42"/>
  <c r="AI8" i="42"/>
  <c r="AI7" i="42"/>
  <c r="AI6" i="42"/>
  <c r="AI5" i="42"/>
  <c r="AI4" i="42"/>
  <c r="AI3" i="42"/>
  <c r="AJ276" i="42"/>
  <c r="AJ138" i="42"/>
  <c r="AJ136" i="42"/>
  <c r="AJ129" i="42"/>
  <c r="AJ125" i="42"/>
  <c r="AJ121" i="42"/>
  <c r="AJ117" i="42"/>
  <c r="AJ113" i="42"/>
  <c r="AJ112" i="42"/>
  <c r="AJ111" i="42"/>
  <c r="AJ110" i="42"/>
  <c r="AJ109" i="42"/>
  <c r="AJ108" i="42"/>
  <c r="AJ107" i="42"/>
  <c r="AJ106" i="42"/>
  <c r="AJ105" i="42"/>
  <c r="AJ104" i="42"/>
  <c r="AJ103" i="42"/>
  <c r="AJ102" i="42"/>
  <c r="AJ101" i="42"/>
  <c r="AJ100" i="42"/>
  <c r="AJ99" i="42"/>
  <c r="AJ98" i="42"/>
  <c r="AJ97" i="42"/>
  <c r="AJ96" i="42"/>
  <c r="AJ95" i="42"/>
  <c r="AJ94" i="42"/>
  <c r="AJ93" i="42"/>
  <c r="AJ92" i="42"/>
  <c r="AJ91" i="42"/>
  <c r="AJ90" i="42"/>
  <c r="AJ89" i="42"/>
  <c r="AJ88" i="42"/>
  <c r="AJ87" i="42"/>
  <c r="AJ86" i="42"/>
  <c r="AJ85" i="42"/>
  <c r="AJ84" i="42"/>
  <c r="AJ83" i="42"/>
  <c r="AJ82" i="42"/>
  <c r="AJ81" i="42"/>
  <c r="AJ80" i="42"/>
  <c r="AJ79" i="42"/>
  <c r="AJ78" i="42"/>
  <c r="AJ77" i="42"/>
  <c r="AJ76" i="42"/>
  <c r="AJ75" i="42"/>
  <c r="AJ74" i="42"/>
  <c r="AJ73" i="42"/>
  <c r="AJ72" i="42"/>
  <c r="AJ71" i="42"/>
  <c r="AJ70" i="42"/>
  <c r="AJ69" i="42"/>
  <c r="AJ68" i="42"/>
  <c r="AJ67" i="42"/>
  <c r="AJ66" i="42"/>
  <c r="AJ65" i="42"/>
  <c r="AJ64" i="42"/>
  <c r="AJ63" i="42"/>
  <c r="AJ62" i="42"/>
  <c r="AJ61" i="42"/>
  <c r="AJ60" i="42"/>
  <c r="AJ59" i="42"/>
  <c r="AJ58"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10" i="42"/>
  <c r="AJ9" i="42"/>
  <c r="AJ8" i="42"/>
  <c r="AJ7" i="42"/>
  <c r="AJ6" i="42"/>
  <c r="AJ5" i="42"/>
  <c r="AJ4" i="42"/>
  <c r="AJ3" i="42"/>
  <c r="AK265" i="42"/>
  <c r="AK182" i="42"/>
  <c r="AK175" i="42"/>
  <c r="AK173" i="42"/>
  <c r="AK166" i="42"/>
  <c r="AK159" i="42"/>
  <c r="AK157" i="42"/>
  <c r="AK150" i="42"/>
  <c r="AK143" i="42"/>
  <c r="AK141" i="42"/>
  <c r="AK134" i="42"/>
  <c r="AI114" i="42"/>
  <c r="AI118" i="42"/>
  <c r="AI122" i="42"/>
  <c r="AI126" i="42"/>
  <c r="AI132" i="42"/>
  <c r="AI139" i="42"/>
  <c r="AD3317" i="42"/>
  <c r="AD3313" i="42"/>
  <c r="AD3309" i="42"/>
  <c r="AD3305" i="42"/>
  <c r="AD3301" i="42"/>
  <c r="AD3312" i="42"/>
  <c r="AD3310" i="42"/>
  <c r="AD3315" i="42"/>
  <c r="AD3311" i="42"/>
  <c r="AD3308" i="42"/>
  <c r="AD3307" i="42"/>
  <c r="AD3303" i="42"/>
  <c r="AD3318" i="42"/>
  <c r="AD3316" i="42"/>
  <c r="AD3314" i="42"/>
  <c r="AD3306" i="42"/>
  <c r="AD3300" i="42"/>
  <c r="AD3298" i="42"/>
  <c r="AD3294" i="42"/>
  <c r="AD3290" i="42"/>
  <c r="AD3286" i="42"/>
  <c r="AD3282" i="42"/>
  <c r="AD3278" i="42"/>
  <c r="AD3274" i="42"/>
  <c r="AD3270" i="42"/>
  <c r="AD3302" i="42"/>
  <c r="AD3299" i="42"/>
  <c r="AD3295" i="42"/>
  <c r="AD3291" i="42"/>
  <c r="AD3287" i="42"/>
  <c r="AD3296" i="42"/>
  <c r="AD3292" i="42"/>
  <c r="AD3288" i="42"/>
  <c r="AD3284" i="42"/>
  <c r="AD3280" i="42"/>
  <c r="AD3276" i="42"/>
  <c r="AD3272" i="42"/>
  <c r="AD3268" i="42"/>
  <c r="AD3289" i="42"/>
  <c r="AD3279" i="42"/>
  <c r="AD3271" i="42"/>
  <c r="AD3304" i="42"/>
  <c r="AD3281" i="42"/>
  <c r="AD3273" i="42"/>
  <c r="AD3266" i="42"/>
  <c r="AD3264" i="42"/>
  <c r="AD3260" i="42"/>
  <c r="AD3293" i="42"/>
  <c r="AD3285" i="42"/>
  <c r="AD3277" i="42"/>
  <c r="AD3269" i="42"/>
  <c r="AD3262" i="42"/>
  <c r="AD3297" i="42"/>
  <c r="AD3283" i="42"/>
  <c r="AD3265" i="42"/>
  <c r="AD3257" i="42"/>
  <c r="AD3253" i="42"/>
  <c r="AD3249" i="42"/>
  <c r="AD3245" i="42"/>
  <c r="AD3241" i="42"/>
  <c r="AD3237" i="42"/>
  <c r="AD3233" i="42"/>
  <c r="AD3229" i="42"/>
  <c r="AD3225" i="42"/>
  <c r="AD3217" i="42"/>
  <c r="AD3213" i="42"/>
  <c r="AD3209" i="42"/>
  <c r="AD3205" i="42"/>
  <c r="AD3275" i="42"/>
  <c r="AD3258" i="42"/>
  <c r="AD3254" i="42"/>
  <c r="AD3250" i="42"/>
  <c r="AD3246" i="42"/>
  <c r="AD3242" i="42"/>
  <c r="AD3238" i="42"/>
  <c r="AD3234" i="42"/>
  <c r="AD3230" i="42"/>
  <c r="AD3226" i="42"/>
  <c r="AD3222" i="42"/>
  <c r="AD3218" i="42"/>
  <c r="AD3214" i="42"/>
  <c r="AD3210" i="42"/>
  <c r="AD3206" i="42"/>
  <c r="AD3202" i="42"/>
  <c r="AD3198" i="42"/>
  <c r="AD3267" i="42"/>
  <c r="AD3261" i="42"/>
  <c r="AD3259" i="42"/>
  <c r="AD3255" i="42"/>
  <c r="AD3251" i="42"/>
  <c r="AD3247" i="42"/>
  <c r="AD3243" i="42"/>
  <c r="AD3239" i="42"/>
  <c r="AD3235" i="42"/>
  <c r="AD3263" i="42"/>
  <c r="AD3256" i="42"/>
  <c r="AD3252" i="42"/>
  <c r="AD3248" i="42"/>
  <c r="AD3244" i="42"/>
  <c r="AD3240" i="42"/>
  <c r="AD3236" i="42"/>
  <c r="AD3232" i="42"/>
  <c r="AD3228" i="42"/>
  <c r="AD3231" i="42"/>
  <c r="AD3223" i="42"/>
  <c r="AD3215" i="42"/>
  <c r="AD3201" i="42"/>
  <c r="AD3199" i="42"/>
  <c r="AD3192" i="42"/>
  <c r="AD3227" i="42"/>
  <c r="AD3212" i="42"/>
  <c r="AD3207" i="42"/>
  <c r="AD3197" i="42"/>
  <c r="AD3195" i="42"/>
  <c r="AD3193" i="42"/>
  <c r="AD3189" i="42"/>
  <c r="AD3185" i="42"/>
  <c r="AD3181" i="42"/>
  <c r="AD3177" i="42"/>
  <c r="AD3173" i="42"/>
  <c r="AD3169" i="42"/>
  <c r="AD3165" i="42"/>
  <c r="AD3161" i="42"/>
  <c r="AD3157" i="42"/>
  <c r="AD3211" i="42"/>
  <c r="AD3200" i="42"/>
  <c r="AD3194" i="42"/>
  <c r="AD3190" i="42"/>
  <c r="AD3186" i="42"/>
  <c r="AD3182" i="42"/>
  <c r="AD3178" i="42"/>
  <c r="AD3174" i="42"/>
  <c r="AD3170" i="42"/>
  <c r="AD3166" i="42"/>
  <c r="AD3162" i="42"/>
  <c r="AD3158" i="42"/>
  <c r="AD3154" i="42"/>
  <c r="AD3150" i="42"/>
  <c r="AD3146" i="42"/>
  <c r="AD3142" i="42"/>
  <c r="AD3138" i="42"/>
  <c r="AD3224" i="42"/>
  <c r="AD3216" i="42"/>
  <c r="AD3188" i="42"/>
  <c r="AD3183" i="42"/>
  <c r="AD3179" i="42"/>
  <c r="AD3175" i="42"/>
  <c r="AD3171" i="42"/>
  <c r="AD3167" i="42"/>
  <c r="AD3163" i="42"/>
  <c r="AD3159" i="42"/>
  <c r="AD3155" i="42"/>
  <c r="AD3149" i="42"/>
  <c r="AD3147" i="42"/>
  <c r="AD3140" i="42"/>
  <c r="AD3135" i="42"/>
  <c r="AD3131" i="42"/>
  <c r="AD3127" i="42"/>
  <c r="AD3123" i="42"/>
  <c r="AD3203" i="42"/>
  <c r="AD3187" i="42"/>
  <c r="AD3152" i="42"/>
  <c r="AD3145" i="42"/>
  <c r="AD3143" i="42"/>
  <c r="AD3136" i="42"/>
  <c r="AD3208" i="42"/>
  <c r="AD3191" i="42"/>
  <c r="AD3184" i="42"/>
  <c r="AD3180" i="42"/>
  <c r="AD3176" i="42"/>
  <c r="AD3172" i="42"/>
  <c r="AD3168" i="42"/>
  <c r="AD3164" i="42"/>
  <c r="AD3160" i="42"/>
  <c r="AD3156" i="42"/>
  <c r="AD3148" i="42"/>
  <c r="AD3141" i="42"/>
  <c r="AD3139" i="42"/>
  <c r="AD3133" i="42"/>
  <c r="AD3129" i="42"/>
  <c r="AD3125" i="42"/>
  <c r="AD3204" i="42"/>
  <c r="AD3196" i="42"/>
  <c r="AD3153" i="42"/>
  <c r="AD3151" i="42"/>
  <c r="AD3144" i="42"/>
  <c r="AD3137" i="42"/>
  <c r="AD3134" i="42"/>
  <c r="AD3130" i="42"/>
  <c r="AD3126" i="42"/>
  <c r="AD3122" i="42"/>
  <c r="AD3118" i="42"/>
  <c r="AD3117" i="42"/>
  <c r="AD3116" i="42"/>
  <c r="AD3115" i="42"/>
  <c r="AD3114" i="42"/>
  <c r="AD3113" i="42"/>
  <c r="AD3112" i="42"/>
  <c r="AD3111" i="42"/>
  <c r="AD3110" i="42"/>
  <c r="AD3109" i="42"/>
  <c r="AD3108" i="42"/>
  <c r="AD3107" i="42"/>
  <c r="AD3106" i="42"/>
  <c r="AD3105" i="42"/>
  <c r="AD3104" i="42"/>
  <c r="AD3103" i="42"/>
  <c r="AD3102" i="42"/>
  <c r="AD3101" i="42"/>
  <c r="AD3100" i="42"/>
  <c r="AD3099" i="42"/>
  <c r="AD3098" i="42"/>
  <c r="AD3097" i="42"/>
  <c r="AD3096" i="42"/>
  <c r="AD3095" i="42"/>
  <c r="AD3094" i="42"/>
  <c r="AD3093" i="42"/>
  <c r="AD3128" i="42"/>
  <c r="AD3092" i="42"/>
  <c r="AD3091" i="42"/>
  <c r="AD3090" i="42"/>
  <c r="AD3089" i="42"/>
  <c r="AD3088" i="42"/>
  <c r="AD3087" i="42"/>
  <c r="AD3086" i="42"/>
  <c r="AD3085" i="42"/>
  <c r="AD3084" i="42"/>
  <c r="AD3083" i="42"/>
  <c r="AD3082" i="42"/>
  <c r="AD3081" i="42"/>
  <c r="AD3080" i="42"/>
  <c r="AD3079" i="42"/>
  <c r="AD3078" i="42"/>
  <c r="AD3077" i="42"/>
  <c r="AD3076" i="42"/>
  <c r="AD3075" i="42"/>
  <c r="AD3074" i="42"/>
  <c r="AD3073" i="42"/>
  <c r="AD3072" i="42"/>
  <c r="AD3071" i="42"/>
  <c r="AD3070" i="42"/>
  <c r="AD3069" i="42"/>
  <c r="AD3068" i="42"/>
  <c r="AD3067" i="42"/>
  <c r="AD3066" i="42"/>
  <c r="AD3065" i="42"/>
  <c r="AD3064" i="42"/>
  <c r="AD3063" i="42"/>
  <c r="AD3062" i="42"/>
  <c r="AD3061" i="42"/>
  <c r="AD3060" i="42"/>
  <c r="AD3059" i="42"/>
  <c r="AD3058" i="42"/>
  <c r="AD3057" i="42"/>
  <c r="AD3056" i="42"/>
  <c r="AD3055" i="42"/>
  <c r="AD3054" i="42"/>
  <c r="AD3053" i="42"/>
  <c r="AD3052" i="42"/>
  <c r="AD3051" i="42"/>
  <c r="AD3050" i="42"/>
  <c r="AD3049" i="42"/>
  <c r="AD3048" i="42"/>
  <c r="AD3047" i="42"/>
  <c r="AD3046" i="42"/>
  <c r="AD3045" i="42"/>
  <c r="AD3044" i="42"/>
  <c r="AD3043" i="42"/>
  <c r="AD3042" i="42"/>
  <c r="AD3041" i="42"/>
  <c r="AD3040" i="42"/>
  <c r="AD3039" i="42"/>
  <c r="AD3038" i="42"/>
  <c r="AD3037" i="42"/>
  <c r="AD3036" i="42"/>
  <c r="AD3035" i="42"/>
  <c r="AD3034" i="42"/>
  <c r="AD3033" i="42"/>
  <c r="AD3032" i="42"/>
  <c r="AD3031" i="42"/>
  <c r="AD3030" i="42"/>
  <c r="AD3132" i="42"/>
  <c r="AD3124" i="42"/>
  <c r="AD3029" i="42"/>
  <c r="AD3028" i="42"/>
  <c r="AD3027" i="42"/>
  <c r="AD3026" i="42"/>
  <c r="AD3025" i="42"/>
  <c r="AD3024" i="42"/>
  <c r="AD3023" i="42"/>
  <c r="AD3022" i="42"/>
  <c r="AD3021" i="42"/>
  <c r="AD3020" i="42"/>
  <c r="AD3019" i="42"/>
  <c r="AD3018" i="42"/>
  <c r="AD3017" i="42"/>
  <c r="AD3016" i="42"/>
  <c r="AD3015" i="42"/>
  <c r="AD3014" i="42"/>
  <c r="AD3013" i="42"/>
  <c r="AD3012" i="42"/>
  <c r="AD3011" i="42"/>
  <c r="AD3010" i="42"/>
  <c r="AD3009" i="42"/>
  <c r="AD3008" i="42"/>
  <c r="AD3007" i="42"/>
  <c r="AD3006" i="42"/>
  <c r="AD3005" i="42"/>
  <c r="AD3004" i="42"/>
  <c r="AD3003" i="42"/>
  <c r="AD3002" i="42"/>
  <c r="AD3001" i="42"/>
  <c r="AD3000" i="42"/>
  <c r="AD2999" i="42"/>
  <c r="AD2998" i="42"/>
  <c r="AD2997" i="42"/>
  <c r="AD2996" i="42"/>
  <c r="AD2995" i="42"/>
  <c r="AD2994" i="42"/>
  <c r="AD2993" i="42"/>
  <c r="AD2992" i="42"/>
  <c r="AD2888" i="42"/>
  <c r="AD2884" i="42"/>
  <c r="AD2880" i="42"/>
  <c r="AD2876" i="42"/>
  <c r="AD2872" i="42"/>
  <c r="AD2868" i="42"/>
  <c r="AD2864" i="42"/>
  <c r="AD2860" i="42"/>
  <c r="AD2889" i="42"/>
  <c r="AD2885" i="42"/>
  <c r="AD2881" i="42"/>
  <c r="AD2877" i="42"/>
  <c r="AD2873" i="42"/>
  <c r="AD2869" i="42"/>
  <c r="AD2865" i="42"/>
  <c r="AD2861" i="42"/>
  <c r="AD2857" i="42"/>
  <c r="AD2853" i="42"/>
  <c r="AD2849" i="42"/>
  <c r="AD2845" i="42"/>
  <c r="AD2841" i="42"/>
  <c r="AD2837" i="42"/>
  <c r="AD2833" i="42"/>
  <c r="AD2891" i="42"/>
  <c r="AD2856" i="42"/>
  <c r="AD2854" i="42"/>
  <c r="AD2847" i="42"/>
  <c r="AD2840" i="42"/>
  <c r="AD2838" i="42"/>
  <c r="AD2831" i="42"/>
  <c r="AD2829" i="42"/>
  <c r="AD2825" i="42"/>
  <c r="AD2821" i="42"/>
  <c r="AD2886" i="42"/>
  <c r="AD2882" i="42"/>
  <c r="AD2878" i="42"/>
  <c r="AD2874" i="42"/>
  <c r="AD2870" i="42"/>
  <c r="AD2866" i="42"/>
  <c r="AD2862" i="42"/>
  <c r="AD2852" i="42"/>
  <c r="AD2850" i="42"/>
  <c r="AD2843" i="42"/>
  <c r="AD2836" i="42"/>
  <c r="AD2834" i="42"/>
  <c r="AD2826" i="42"/>
  <c r="AD2822" i="42"/>
  <c r="AD2818" i="42"/>
  <c r="AD2814" i="42"/>
  <c r="AD2810" i="42"/>
  <c r="AD2806" i="42"/>
  <c r="AD2802" i="42"/>
  <c r="AD2798" i="42"/>
  <c r="AD2790" i="42"/>
  <c r="AD2786" i="42"/>
  <c r="AD2782" i="42"/>
  <c r="AD2778" i="42"/>
  <c r="AD2774" i="42"/>
  <c r="AD2770" i="42"/>
  <c r="AD2766" i="42"/>
  <c r="AD2762" i="42"/>
  <c r="AD2758" i="42"/>
  <c r="AD2754" i="42"/>
  <c r="AD2750" i="42"/>
  <c r="AD2855" i="42"/>
  <c r="AD2848" i="42"/>
  <c r="AD2846" i="42"/>
  <c r="AD2839" i="42"/>
  <c r="AD2832" i="42"/>
  <c r="AD2830" i="42"/>
  <c r="AD2827" i="42"/>
  <c r="AD2823" i="42"/>
  <c r="AD2819" i="42"/>
  <c r="AD2815" i="42"/>
  <c r="AD2811" i="42"/>
  <c r="AD2807" i="42"/>
  <c r="AD2803" i="42"/>
  <c r="AD2799" i="42"/>
  <c r="AD2795" i="42"/>
  <c r="AD2791" i="42"/>
  <c r="AD2787" i="42"/>
  <c r="AD2783" i="42"/>
  <c r="AD2779" i="42"/>
  <c r="AD2775" i="42"/>
  <c r="AD2771" i="42"/>
  <c r="AD2767" i="42"/>
  <c r="AD2763" i="42"/>
  <c r="AD2759" i="42"/>
  <c r="AD2755" i="42"/>
  <c r="AD2751" i="42"/>
  <c r="AD2747" i="42"/>
  <c r="AD2743" i="42"/>
  <c r="AD2739" i="42"/>
  <c r="AD2735" i="42"/>
  <c r="AD2731" i="42"/>
  <c r="AD2727" i="42"/>
  <c r="AD2723" i="42"/>
  <c r="AD2890" i="42"/>
  <c r="AD2887" i="42"/>
  <c r="AD2883" i="42"/>
  <c r="AD2879" i="42"/>
  <c r="AD2875" i="42"/>
  <c r="AD2871" i="42"/>
  <c r="AD2867" i="42"/>
  <c r="AD2863" i="42"/>
  <c r="AD2859" i="42"/>
  <c r="AD2858" i="42"/>
  <c r="AD2851" i="42"/>
  <c r="AD2844" i="42"/>
  <c r="AD2842" i="42"/>
  <c r="AD2835" i="42"/>
  <c r="AD2828" i="42"/>
  <c r="AD2824" i="42"/>
  <c r="AD2820" i="42"/>
  <c r="AD2816" i="42"/>
  <c r="AD2812" i="42"/>
  <c r="AD2808" i="42"/>
  <c r="AD2804" i="42"/>
  <c r="AD2800" i="42"/>
  <c r="AD2796" i="42"/>
  <c r="AD2788" i="42"/>
  <c r="AD2784" i="42"/>
  <c r="AD2780" i="42"/>
  <c r="AD2776" i="42"/>
  <c r="AD2772" i="42"/>
  <c r="AD2768" i="42"/>
  <c r="AD2764" i="42"/>
  <c r="AD2760" i="42"/>
  <c r="AD2756" i="42"/>
  <c r="AD2752" i="42"/>
  <c r="AD2748" i="42"/>
  <c r="AD2744" i="42"/>
  <c r="AD2740" i="42"/>
  <c r="AD2736" i="42"/>
  <c r="AD2732" i="42"/>
  <c r="AD2728" i="42"/>
  <c r="AD2724" i="42"/>
  <c r="AD2720" i="42"/>
  <c r="AD2805" i="42"/>
  <c r="AD2789" i="42"/>
  <c r="AD2773" i="42"/>
  <c r="AD2765" i="42"/>
  <c r="AD2749" i="42"/>
  <c r="AD2742" i="42"/>
  <c r="AD2734" i="42"/>
  <c r="AD2726" i="42"/>
  <c r="AD2717" i="42"/>
  <c r="AD2713" i="42"/>
  <c r="AD2709" i="42"/>
  <c r="AD2705" i="42"/>
  <c r="AD2701" i="42"/>
  <c r="AD2697" i="42"/>
  <c r="AD2462" i="42"/>
  <c r="AD2458" i="42"/>
  <c r="AD2454" i="42"/>
  <c r="AD2450" i="42"/>
  <c r="AD2446" i="42"/>
  <c r="AD2442" i="42"/>
  <c r="AD2809" i="42"/>
  <c r="AD2777" i="42"/>
  <c r="AD2761" i="42"/>
  <c r="AD2741" i="42"/>
  <c r="AD2733" i="42"/>
  <c r="AD2725" i="42"/>
  <c r="AD2718" i="42"/>
  <c r="AD2714" i="42"/>
  <c r="AD2710" i="42"/>
  <c r="AD2706" i="42"/>
  <c r="AD2702" i="42"/>
  <c r="AD2698" i="42"/>
  <c r="AD2463" i="42"/>
  <c r="AD2459" i="42"/>
  <c r="AD2455" i="42"/>
  <c r="AD2451" i="42"/>
  <c r="AD2447" i="42"/>
  <c r="AD2443" i="42"/>
  <c r="AD2813" i="42"/>
  <c r="AD2797" i="42"/>
  <c r="AD2781" i="42"/>
  <c r="AD2757" i="42"/>
  <c r="AD2746" i="42"/>
  <c r="AD2738" i="42"/>
  <c r="AD2730" i="42"/>
  <c r="AD2722" i="42"/>
  <c r="AD2719" i="42"/>
  <c r="AD2715" i="42"/>
  <c r="AD2711" i="42"/>
  <c r="AD2707" i="42"/>
  <c r="AD2703" i="42"/>
  <c r="AD2699" i="42"/>
  <c r="AD2695" i="42"/>
  <c r="AD2691" i="42"/>
  <c r="AD2690" i="42"/>
  <c r="AD2689" i="42"/>
  <c r="AD2688" i="42"/>
  <c r="AD2687" i="42"/>
  <c r="AD2686" i="42"/>
  <c r="AD2685" i="42"/>
  <c r="AD2684" i="42"/>
  <c r="AD2683" i="42"/>
  <c r="AD2682" i="42"/>
  <c r="AD2681" i="42"/>
  <c r="AD2680" i="42"/>
  <c r="AD2679" i="42"/>
  <c r="AD2678" i="42"/>
  <c r="AD2677" i="42"/>
  <c r="AD2676" i="42"/>
  <c r="AD2675" i="42"/>
  <c r="AD2674" i="42"/>
  <c r="AD2673" i="42"/>
  <c r="AD2672" i="42"/>
  <c r="AD2671" i="42"/>
  <c r="AD2670" i="42"/>
  <c r="AD2669" i="42"/>
  <c r="AD2668" i="42"/>
  <c r="AD2667" i="42"/>
  <c r="AD2666" i="42"/>
  <c r="AD2665" i="42"/>
  <c r="AD2664" i="42"/>
  <c r="AD2663" i="42"/>
  <c r="AD2662" i="42"/>
  <c r="AD2661" i="42"/>
  <c r="AD2660" i="42"/>
  <c r="AD2659" i="42"/>
  <c r="AD2658" i="42"/>
  <c r="AD2657" i="42"/>
  <c r="AD2656" i="42"/>
  <c r="AD2655" i="42"/>
  <c r="AD2654" i="42"/>
  <c r="AD2653" i="42"/>
  <c r="AD2652" i="42"/>
  <c r="AD2651" i="42"/>
  <c r="AD2650" i="42"/>
  <c r="AD2649" i="42"/>
  <c r="AD2648" i="42"/>
  <c r="AD2647" i="42"/>
  <c r="AD2646" i="42"/>
  <c r="AD2645" i="42"/>
  <c r="AD2644" i="42"/>
  <c r="AD2643" i="42"/>
  <c r="AD2642" i="42"/>
  <c r="AD2641" i="42"/>
  <c r="AD2640" i="42"/>
  <c r="AD2639" i="42"/>
  <c r="AD2638" i="42"/>
  <c r="AD2637" i="42"/>
  <c r="AD2636" i="42"/>
  <c r="AD2635" i="42"/>
  <c r="AD2634" i="42"/>
  <c r="AD2633" i="42"/>
  <c r="AD2632" i="42"/>
  <c r="AD2631" i="42"/>
  <c r="AD2630" i="42"/>
  <c r="AD2629" i="42"/>
  <c r="AD2628" i="42"/>
  <c r="AD2627" i="42"/>
  <c r="AD2626" i="42"/>
  <c r="AD2625" i="42"/>
  <c r="AD2624" i="42"/>
  <c r="AD2623" i="42"/>
  <c r="AD2622" i="42"/>
  <c r="AD2621" i="42"/>
  <c r="AD2620" i="42"/>
  <c r="AD2619" i="42"/>
  <c r="AD2618" i="42"/>
  <c r="AD2617" i="42"/>
  <c r="AD2616" i="42"/>
  <c r="AD2615" i="42"/>
  <c r="AD2614" i="42"/>
  <c r="AD2613" i="42"/>
  <c r="AD2612" i="42"/>
  <c r="AD2611" i="42"/>
  <c r="AD2610" i="42"/>
  <c r="AD2609" i="42"/>
  <c r="AD2608" i="42"/>
  <c r="AD2607" i="42"/>
  <c r="AD2606" i="42"/>
  <c r="AD2605" i="42"/>
  <c r="AD2604" i="42"/>
  <c r="AD2603" i="42"/>
  <c r="AD2602" i="42"/>
  <c r="AD2601" i="42"/>
  <c r="AD2600" i="42"/>
  <c r="AD2599" i="42"/>
  <c r="AD2598" i="42"/>
  <c r="AD2597" i="42"/>
  <c r="AD2596" i="42"/>
  <c r="AD2595" i="42"/>
  <c r="AD2594" i="42"/>
  <c r="AD2593" i="42"/>
  <c r="AD2592" i="42"/>
  <c r="AD2591" i="42"/>
  <c r="AD2590" i="42"/>
  <c r="AD2589" i="42"/>
  <c r="AD2588" i="42"/>
  <c r="AD2587" i="42"/>
  <c r="AD2586" i="42"/>
  <c r="AD2585" i="42"/>
  <c r="AD2584" i="42"/>
  <c r="AD2583" i="42"/>
  <c r="AD2582" i="42"/>
  <c r="AD2581" i="42"/>
  <c r="AD2580" i="42"/>
  <c r="AD2579" i="42"/>
  <c r="AD2578" i="42"/>
  <c r="AD2577" i="42"/>
  <c r="AD2576" i="42"/>
  <c r="AD2575" i="42"/>
  <c r="AD2574" i="42"/>
  <c r="AD2573" i="42"/>
  <c r="AD2572" i="42"/>
  <c r="AD2571" i="42"/>
  <c r="AD2570" i="42"/>
  <c r="AD2569" i="42"/>
  <c r="AD2568" i="42"/>
  <c r="AD2567" i="42"/>
  <c r="AD2566" i="42"/>
  <c r="AD2565" i="42"/>
  <c r="AD2817" i="42"/>
  <c r="AD2801" i="42"/>
  <c r="AD2785" i="42"/>
  <c r="AD2769" i="42"/>
  <c r="AD2753" i="42"/>
  <c r="AD2745" i="42"/>
  <c r="AD2737" i="42"/>
  <c r="AD2729" i="42"/>
  <c r="AD2721" i="42"/>
  <c r="AD2716" i="42"/>
  <c r="AD2712" i="42"/>
  <c r="AD2708" i="42"/>
  <c r="AD2704" i="42"/>
  <c r="AD2700" i="42"/>
  <c r="AD2696" i="42"/>
  <c r="AD2457" i="42"/>
  <c r="AD2449" i="42"/>
  <c r="AD2440" i="42"/>
  <c r="AD2436" i="42"/>
  <c r="AD2432" i="42"/>
  <c r="AD2428" i="42"/>
  <c r="AD2424" i="42"/>
  <c r="AD2420" i="42"/>
  <c r="AD2416" i="42"/>
  <c r="AD2412" i="42"/>
  <c r="AD2408" i="42"/>
  <c r="AD2404" i="42"/>
  <c r="AD2400" i="42"/>
  <c r="AD2396" i="42"/>
  <c r="AD2392" i="42"/>
  <c r="AD2388" i="42"/>
  <c r="AD2384" i="42"/>
  <c r="AD2380" i="42"/>
  <c r="AD2376" i="42"/>
  <c r="AD2372" i="42"/>
  <c r="AD2368" i="42"/>
  <c r="AD2364" i="42"/>
  <c r="AD2360" i="42"/>
  <c r="AD2356" i="42"/>
  <c r="AD2352" i="42"/>
  <c r="AD2348" i="42"/>
  <c r="AD2344" i="42"/>
  <c r="AD2340" i="42"/>
  <c r="AD2336" i="42"/>
  <c r="AD2332" i="42"/>
  <c r="AD2328" i="42"/>
  <c r="AD2324" i="42"/>
  <c r="AD2320" i="42"/>
  <c r="AD2316" i="42"/>
  <c r="AD2312" i="42"/>
  <c r="AD2308" i="42"/>
  <c r="AD2304" i="42"/>
  <c r="AD2300" i="42"/>
  <c r="AD2296" i="42"/>
  <c r="AD2292" i="42"/>
  <c r="AD2288" i="42"/>
  <c r="AD2284" i="42"/>
  <c r="AD2280" i="42"/>
  <c r="AD2276" i="42"/>
  <c r="AD2272" i="42"/>
  <c r="AD2268" i="42"/>
  <c r="AD2264" i="42"/>
  <c r="AD2263" i="42"/>
  <c r="AD2262" i="42"/>
  <c r="AD2261" i="42"/>
  <c r="AD2260" i="42"/>
  <c r="AD2259" i="42"/>
  <c r="AD2258" i="42"/>
  <c r="AD2257" i="42"/>
  <c r="AD2256" i="42"/>
  <c r="AD2255" i="42"/>
  <c r="AD2254" i="42"/>
  <c r="AD2253" i="42"/>
  <c r="AD2252" i="42"/>
  <c r="AD2251" i="42"/>
  <c r="AD2250" i="42"/>
  <c r="AD2249" i="42"/>
  <c r="AD2248" i="42"/>
  <c r="AD2247" i="42"/>
  <c r="AD2246" i="42"/>
  <c r="AD2245" i="42"/>
  <c r="AD2244" i="42"/>
  <c r="AD2243" i="42"/>
  <c r="AD2242" i="42"/>
  <c r="AD2241" i="42"/>
  <c r="AD2240" i="42"/>
  <c r="AD2239" i="42"/>
  <c r="AD2238" i="42"/>
  <c r="AD2237" i="42"/>
  <c r="AD2236" i="42"/>
  <c r="AD2235" i="42"/>
  <c r="AD2234" i="42"/>
  <c r="AD2233" i="42"/>
  <c r="AD2232" i="42"/>
  <c r="AD2231" i="42"/>
  <c r="AD2230" i="42"/>
  <c r="AD2229" i="42"/>
  <c r="AD2228" i="42"/>
  <c r="AD2227" i="42"/>
  <c r="AD2226" i="42"/>
  <c r="AD2225" i="42"/>
  <c r="AD2224" i="42"/>
  <c r="AD2223" i="42"/>
  <c r="AD2222" i="42"/>
  <c r="AD2221" i="42"/>
  <c r="AD2220" i="42"/>
  <c r="AD2219" i="42"/>
  <c r="AD2218" i="42"/>
  <c r="AD2217" i="42"/>
  <c r="AD2216" i="42"/>
  <c r="AD2215" i="42"/>
  <c r="AD2214" i="42"/>
  <c r="AD2213" i="42"/>
  <c r="AD2212" i="42"/>
  <c r="AD2211" i="42"/>
  <c r="AD2210" i="42"/>
  <c r="AD2209" i="42"/>
  <c r="AD2208" i="42"/>
  <c r="AD2207" i="42"/>
  <c r="AD2206" i="42"/>
  <c r="AD2464" i="42"/>
  <c r="AD2456" i="42"/>
  <c r="AD2448" i="42"/>
  <c r="AD2441" i="42"/>
  <c r="AD2437" i="42"/>
  <c r="AD2433" i="42"/>
  <c r="AD2429" i="42"/>
  <c r="AD2425" i="42"/>
  <c r="AD2421" i="42"/>
  <c r="AD2417" i="42"/>
  <c r="AD2413" i="42"/>
  <c r="AD2409" i="42"/>
  <c r="AD2405" i="42"/>
  <c r="AD2401" i="42"/>
  <c r="AD2397" i="42"/>
  <c r="AD2393" i="42"/>
  <c r="AD2389" i="42"/>
  <c r="AD2385" i="42"/>
  <c r="AD2381" i="42"/>
  <c r="AD2377" i="42"/>
  <c r="AD2373" i="42"/>
  <c r="AD2461" i="42"/>
  <c r="AD2453" i="42"/>
  <c r="AD2445" i="42"/>
  <c r="AD2438" i="42"/>
  <c r="AD2434" i="42"/>
  <c r="AD2430" i="42"/>
  <c r="AD2426" i="42"/>
  <c r="AD2422" i="42"/>
  <c r="AD2418" i="42"/>
  <c r="AD2414" i="42"/>
  <c r="AD2410" i="42"/>
  <c r="AD2406" i="42"/>
  <c r="AD2402" i="42"/>
  <c r="AD2398" i="42"/>
  <c r="AD2394" i="42"/>
  <c r="AD2390" i="42"/>
  <c r="AD2386" i="42"/>
  <c r="AD2382" i="42"/>
  <c r="AD2378" i="42"/>
  <c r="AD2374" i="42"/>
  <c r="AD2370" i="42"/>
  <c r="AD2362" i="42"/>
  <c r="AD2358" i="42"/>
  <c r="AD2354" i="42"/>
  <c r="AD2350" i="42"/>
  <c r="AD2346" i="42"/>
  <c r="AD2342" i="42"/>
  <c r="AD2338" i="42"/>
  <c r="AD2334" i="42"/>
  <c r="AD2330" i="42"/>
  <c r="AD2326" i="42"/>
  <c r="AD2322" i="42"/>
  <c r="AD2318" i="42"/>
  <c r="AD2314" i="42"/>
  <c r="AD2310" i="42"/>
  <c r="AD2306" i="42"/>
  <c r="AD2302" i="42"/>
  <c r="AD2298" i="42"/>
  <c r="AD2294" i="42"/>
  <c r="AD2290" i="42"/>
  <c r="AD2286" i="42"/>
  <c r="AD2282" i="42"/>
  <c r="AD2460" i="42"/>
  <c r="AD2452" i="42"/>
  <c r="AD2444" i="42"/>
  <c r="AD2439" i="42"/>
  <c r="AD2435" i="42"/>
  <c r="AD2431" i="42"/>
  <c r="AD2427" i="42"/>
  <c r="AD2423" i="42"/>
  <c r="AD2407" i="42"/>
  <c r="AD2391" i="42"/>
  <c r="AD2375" i="42"/>
  <c r="AD2357" i="42"/>
  <c r="AD2349" i="42"/>
  <c r="AD2341" i="42"/>
  <c r="AD2333" i="42"/>
  <c r="AD2325" i="42"/>
  <c r="AD2317" i="42"/>
  <c r="AD2309" i="42"/>
  <c r="AD2301" i="42"/>
  <c r="AD2293" i="42"/>
  <c r="AD2285" i="42"/>
  <c r="AD2275" i="42"/>
  <c r="AD2273" i="42"/>
  <c r="AD2136" i="42"/>
  <c r="AD2132" i="42"/>
  <c r="AD2128" i="42"/>
  <c r="AD2124" i="42"/>
  <c r="AD2120" i="42"/>
  <c r="AD2116" i="42"/>
  <c r="AD2112" i="42"/>
  <c r="AD2108" i="42"/>
  <c r="AD2104" i="42"/>
  <c r="AD2100" i="42"/>
  <c r="AD2096" i="42"/>
  <c r="AD2092" i="42"/>
  <c r="AD2088" i="42"/>
  <c r="AD2084" i="42"/>
  <c r="AD2080" i="42"/>
  <c r="AD2076" i="42"/>
  <c r="AD2072" i="42"/>
  <c r="AD2068" i="42"/>
  <c r="AD2419" i="42"/>
  <c r="AD2403" i="42"/>
  <c r="AD2387" i="42"/>
  <c r="AD2371" i="42"/>
  <c r="AD2359" i="42"/>
  <c r="AD2351" i="42"/>
  <c r="AD2343" i="42"/>
  <c r="AD2335" i="42"/>
  <c r="AD2327" i="42"/>
  <c r="AD2319" i="42"/>
  <c r="AD2311" i="42"/>
  <c r="AD2303" i="42"/>
  <c r="AD2295" i="42"/>
  <c r="AD2287" i="42"/>
  <c r="AD2278" i="42"/>
  <c r="AD2271" i="42"/>
  <c r="AD2269" i="42"/>
  <c r="AD2205" i="42"/>
  <c r="AD2204" i="42"/>
  <c r="AD2203" i="42"/>
  <c r="AD2202" i="42"/>
  <c r="AD2201" i="42"/>
  <c r="AD2200" i="42"/>
  <c r="AD2199" i="42"/>
  <c r="AD2198" i="42"/>
  <c r="AD2197" i="42"/>
  <c r="AD2196" i="42"/>
  <c r="AD2195" i="42"/>
  <c r="AD2194" i="42"/>
  <c r="AD2193" i="42"/>
  <c r="AD2192" i="42"/>
  <c r="AD2191" i="42"/>
  <c r="AD2190" i="42"/>
  <c r="AD2189" i="42"/>
  <c r="AD2188" i="42"/>
  <c r="AD2187" i="42"/>
  <c r="AD2186" i="42"/>
  <c r="AD2185" i="42"/>
  <c r="AD2184" i="42"/>
  <c r="AD2183" i="42"/>
  <c r="AD2182" i="42"/>
  <c r="AD2181" i="42"/>
  <c r="AD2180" i="42"/>
  <c r="AD2179" i="42"/>
  <c r="AD2178" i="42"/>
  <c r="AD2177" i="42"/>
  <c r="AD2176" i="42"/>
  <c r="AD2175" i="42"/>
  <c r="AD2174" i="42"/>
  <c r="AD2173" i="42"/>
  <c r="AD2172" i="42"/>
  <c r="AD2171" i="42"/>
  <c r="AD2170" i="42"/>
  <c r="AD2169" i="42"/>
  <c r="AD2168" i="42"/>
  <c r="AD2167" i="42"/>
  <c r="AD2166" i="42"/>
  <c r="AD2165" i="42"/>
  <c r="AD2164" i="42"/>
  <c r="AD2163" i="42"/>
  <c r="AD2162" i="42"/>
  <c r="AD2161" i="42"/>
  <c r="AD2160" i="42"/>
  <c r="AD2159" i="42"/>
  <c r="AD2158" i="42"/>
  <c r="AD2157" i="42"/>
  <c r="AD2156" i="42"/>
  <c r="AD2155" i="42"/>
  <c r="AD2154" i="42"/>
  <c r="AD2153" i="42"/>
  <c r="AD2152" i="42"/>
  <c r="AD2151" i="42"/>
  <c r="AD2150" i="42"/>
  <c r="AD2149" i="42"/>
  <c r="AD2148" i="42"/>
  <c r="AD2147" i="42"/>
  <c r="AD2146" i="42"/>
  <c r="AD2145" i="42"/>
  <c r="AD2144" i="42"/>
  <c r="AD2143" i="42"/>
  <c r="AD2142" i="42"/>
  <c r="AD2141" i="42"/>
  <c r="AD2140" i="42"/>
  <c r="AD2139" i="42"/>
  <c r="AD2138" i="42"/>
  <c r="AD2137" i="42"/>
  <c r="AD2133" i="42"/>
  <c r="AD2129" i="42"/>
  <c r="AD2125" i="42"/>
  <c r="AD2121" i="42"/>
  <c r="AD2117" i="42"/>
  <c r="AD2113" i="42"/>
  <c r="AD2109" i="42"/>
  <c r="AD2105" i="42"/>
  <c r="AD2101" i="42"/>
  <c r="AD2097" i="42"/>
  <c r="AD2093" i="42"/>
  <c r="AD2089" i="42"/>
  <c r="AD2085" i="42"/>
  <c r="AD2081" i="42"/>
  <c r="AD2077" i="42"/>
  <c r="AD2073" i="42"/>
  <c r="AD2069" i="42"/>
  <c r="AD2065" i="42"/>
  <c r="AD2061" i="42"/>
  <c r="AD2057" i="42"/>
  <c r="AD2053" i="42"/>
  <c r="AD2049" i="42"/>
  <c r="AD2045" i="42"/>
  <c r="AD2041" i="42"/>
  <c r="AD2037" i="42"/>
  <c r="AD2033" i="42"/>
  <c r="AD2029" i="42"/>
  <c r="AD2025" i="42"/>
  <c r="AD2021" i="42"/>
  <c r="AD2017" i="42"/>
  <c r="AD2013" i="42"/>
  <c r="AD2009" i="42"/>
  <c r="AD2005" i="42"/>
  <c r="AD2001" i="42"/>
  <c r="AD1997" i="42"/>
  <c r="AD1993" i="42"/>
  <c r="AD1989" i="42"/>
  <c r="AD1985" i="42"/>
  <c r="AD1981" i="42"/>
  <c r="AD1977" i="42"/>
  <c r="AD1973" i="42"/>
  <c r="AD1969" i="42"/>
  <c r="AD1965" i="42"/>
  <c r="AD1961" i="42"/>
  <c r="AD1957" i="42"/>
  <c r="AD1953" i="42"/>
  <c r="AD1949" i="42"/>
  <c r="AD1945" i="42"/>
  <c r="AD1941" i="42"/>
  <c r="AD1937" i="42"/>
  <c r="AD1933" i="42"/>
  <c r="AD1929" i="42"/>
  <c r="AD1925" i="42"/>
  <c r="AD1921" i="42"/>
  <c r="AD1917" i="42"/>
  <c r="AD1913" i="42"/>
  <c r="AD1909" i="42"/>
  <c r="AD1905" i="42"/>
  <c r="AD1901" i="42"/>
  <c r="AD1897" i="42"/>
  <c r="AD1893" i="42"/>
  <c r="AD1889" i="42"/>
  <c r="AD1885" i="42"/>
  <c r="AD1881" i="42"/>
  <c r="AD1877" i="42"/>
  <c r="AD1873" i="42"/>
  <c r="AD1869" i="42"/>
  <c r="AD1865" i="42"/>
  <c r="AD1861" i="42"/>
  <c r="AD1857" i="42"/>
  <c r="AD1853" i="42"/>
  <c r="AD1849" i="42"/>
  <c r="AD1845" i="42"/>
  <c r="AD2415" i="42"/>
  <c r="AD2399" i="42"/>
  <c r="AD2383" i="42"/>
  <c r="AD2369" i="42"/>
  <c r="AD2361" i="42"/>
  <c r="AD2353" i="42"/>
  <c r="AD2345" i="42"/>
  <c r="AD2337" i="42"/>
  <c r="AD2329" i="42"/>
  <c r="AD2321" i="42"/>
  <c r="AD2313" i="42"/>
  <c r="AD2305" i="42"/>
  <c r="AD2297" i="42"/>
  <c r="AD2289" i="42"/>
  <c r="AD2281" i="42"/>
  <c r="AD2274" i="42"/>
  <c r="AD2134" i="42"/>
  <c r="AD2130" i="42"/>
  <c r="AD2126" i="42"/>
  <c r="AD2122" i="42"/>
  <c r="AD2118" i="42"/>
  <c r="AD2114" i="42"/>
  <c r="AD2110" i="42"/>
  <c r="AD2106" i="42"/>
  <c r="AD2102" i="42"/>
  <c r="AD2098" i="42"/>
  <c r="AD2094" i="42"/>
  <c r="AD2090" i="42"/>
  <c r="AD2086" i="42"/>
  <c r="AD2082" i="42"/>
  <c r="AD2078" i="42"/>
  <c r="AD2074" i="42"/>
  <c r="AD2070" i="42"/>
  <c r="AD2066" i="42"/>
  <c r="AD2062" i="42"/>
  <c r="AD2058" i="42"/>
  <c r="AD2054" i="42"/>
  <c r="AD2050" i="42"/>
  <c r="AD2046" i="42"/>
  <c r="AD2042" i="42"/>
  <c r="AD2038" i="42"/>
  <c r="AD2034" i="42"/>
  <c r="AD2030" i="42"/>
  <c r="AD2026" i="42"/>
  <c r="AD2022" i="42"/>
  <c r="AD2018" i="42"/>
  <c r="AD2014" i="42"/>
  <c r="AD2010" i="42"/>
  <c r="AD2006" i="42"/>
  <c r="AD2002" i="42"/>
  <c r="AD1998" i="42"/>
  <c r="AD2395" i="42"/>
  <c r="AD2355" i="42"/>
  <c r="AD2323" i="42"/>
  <c r="AD2291" i="42"/>
  <c r="AD2135" i="42"/>
  <c r="AD2119" i="42"/>
  <c r="AD2103" i="42"/>
  <c r="AD2087" i="42"/>
  <c r="AD2071" i="42"/>
  <c r="AD2064" i="42"/>
  <c r="AD2056" i="42"/>
  <c r="AD2048" i="42"/>
  <c r="AD2040" i="42"/>
  <c r="AD2032" i="42"/>
  <c r="AD2024" i="42"/>
  <c r="AD2016" i="42"/>
  <c r="AD2008" i="42"/>
  <c r="AD2000" i="42"/>
  <c r="AD1992" i="42"/>
  <c r="AD1990" i="42"/>
  <c r="AD1983" i="42"/>
  <c r="AD1976" i="42"/>
  <c r="AD1974" i="42"/>
  <c r="AD1967" i="42"/>
  <c r="AD1960" i="42"/>
  <c r="AD1958" i="42"/>
  <c r="AD1951" i="42"/>
  <c r="AD1944" i="42"/>
  <c r="AD1942" i="42"/>
  <c r="AD1935" i="42"/>
  <c r="AD1928" i="42"/>
  <c r="AD1926" i="42"/>
  <c r="AD1919" i="42"/>
  <c r="AD1912" i="42"/>
  <c r="AD1910" i="42"/>
  <c r="AD1903" i="42"/>
  <c r="AD1896" i="42"/>
  <c r="AD1894" i="42"/>
  <c r="AD1887" i="42"/>
  <c r="AD1880" i="42"/>
  <c r="AD1878" i="42"/>
  <c r="AD1871" i="42"/>
  <c r="AD1864" i="42"/>
  <c r="AD1862" i="42"/>
  <c r="AD1855" i="42"/>
  <c r="AD1848" i="42"/>
  <c r="AD1846" i="42"/>
  <c r="AD1839" i="42"/>
  <c r="AD2379" i="42"/>
  <c r="AD2347" i="42"/>
  <c r="AD2315" i="42"/>
  <c r="AD2283" i="42"/>
  <c r="AD2279" i="42"/>
  <c r="AD2270" i="42"/>
  <c r="AD2131" i="42"/>
  <c r="AD2115" i="42"/>
  <c r="AD2099" i="42"/>
  <c r="AD2083" i="42"/>
  <c r="AD2067" i="42"/>
  <c r="AD2063" i="42"/>
  <c r="AD2055" i="42"/>
  <c r="AD2047" i="42"/>
  <c r="AD2039" i="42"/>
  <c r="AD2031" i="42"/>
  <c r="AD2023" i="42"/>
  <c r="AD2015" i="42"/>
  <c r="AD2007" i="42"/>
  <c r="AD1999" i="42"/>
  <c r="AD1995" i="42"/>
  <c r="AD1988" i="42"/>
  <c r="AD1986" i="42"/>
  <c r="AD1979" i="42"/>
  <c r="AD1972" i="42"/>
  <c r="AD1970" i="42"/>
  <c r="AD1963" i="42"/>
  <c r="AD1956" i="42"/>
  <c r="AD1954" i="42"/>
  <c r="AD1947" i="42"/>
  <c r="AD1940" i="42"/>
  <c r="AD1938" i="42"/>
  <c r="AD1931" i="42"/>
  <c r="AD1924" i="42"/>
  <c r="AD1922" i="42"/>
  <c r="AD1915" i="42"/>
  <c r="AD1908" i="42"/>
  <c r="AD1906" i="42"/>
  <c r="AD1899" i="42"/>
  <c r="AD1892" i="42"/>
  <c r="AD1890" i="42"/>
  <c r="AD1883" i="42"/>
  <c r="AD1876" i="42"/>
  <c r="AD1874" i="42"/>
  <c r="AD1867" i="42"/>
  <c r="AD1860" i="42"/>
  <c r="AD1858" i="42"/>
  <c r="AD1851" i="42"/>
  <c r="AD1844" i="42"/>
  <c r="AD1840" i="42"/>
  <c r="AD1709" i="42"/>
  <c r="AD1705" i="42"/>
  <c r="AD1701" i="42"/>
  <c r="AD1697" i="42"/>
  <c r="AD1693" i="42"/>
  <c r="AD1689" i="42"/>
  <c r="AD1685" i="42"/>
  <c r="AD1681" i="42"/>
  <c r="AD1677" i="42"/>
  <c r="AD1673" i="42"/>
  <c r="AD1669" i="42"/>
  <c r="AD1665" i="42"/>
  <c r="AD1661" i="42"/>
  <c r="AD1657" i="42"/>
  <c r="AD1653" i="42"/>
  <c r="AD1649" i="42"/>
  <c r="AD1645" i="42"/>
  <c r="AD1641" i="42"/>
  <c r="AD1637" i="42"/>
  <c r="AD1633" i="42"/>
  <c r="AD1629" i="42"/>
  <c r="AD1625" i="42"/>
  <c r="AD2339" i="42"/>
  <c r="AD2307" i="42"/>
  <c r="AD2127" i="42"/>
  <c r="AD2111" i="42"/>
  <c r="AD2095" i="42"/>
  <c r="AD2079" i="42"/>
  <c r="AD2060" i="42"/>
  <c r="AD2052" i="42"/>
  <c r="AD2044" i="42"/>
  <c r="AD2036" i="42"/>
  <c r="AD2028" i="42"/>
  <c r="AD2020" i="42"/>
  <c r="AD2012" i="42"/>
  <c r="AD2004" i="42"/>
  <c r="AD1991" i="42"/>
  <c r="AD1984" i="42"/>
  <c r="AD1982" i="42"/>
  <c r="AD1975" i="42"/>
  <c r="AD1968" i="42"/>
  <c r="AD1966" i="42"/>
  <c r="AD1959" i="42"/>
  <c r="AD1952" i="42"/>
  <c r="AD1950" i="42"/>
  <c r="AD1943" i="42"/>
  <c r="AD1936" i="42"/>
  <c r="AD1934" i="42"/>
  <c r="AD1927" i="42"/>
  <c r="AD1920" i="42"/>
  <c r="AD1918" i="42"/>
  <c r="AD1911" i="42"/>
  <c r="AD1904" i="42"/>
  <c r="AD1902" i="42"/>
  <c r="AD1895" i="42"/>
  <c r="AD1888" i="42"/>
  <c r="AD1886" i="42"/>
  <c r="AD1879" i="42"/>
  <c r="AD1872" i="42"/>
  <c r="AD1870" i="42"/>
  <c r="AD1863" i="42"/>
  <c r="AD1856" i="42"/>
  <c r="AD1854" i="42"/>
  <c r="AD1847" i="42"/>
  <c r="AD1841" i="42"/>
  <c r="AD1837" i="42"/>
  <c r="AD1836" i="42"/>
  <c r="AD1835" i="42"/>
  <c r="AD1834" i="42"/>
  <c r="AD1833" i="42"/>
  <c r="AD1832" i="42"/>
  <c r="AD1831" i="42"/>
  <c r="AD1830" i="42"/>
  <c r="AD1829" i="42"/>
  <c r="AD1828" i="42"/>
  <c r="AD1827" i="42"/>
  <c r="AD1826" i="42"/>
  <c r="AD1825" i="42"/>
  <c r="AD1824" i="42"/>
  <c r="AD1823" i="42"/>
  <c r="AD1822" i="42"/>
  <c r="AD1821" i="42"/>
  <c r="AD1820" i="42"/>
  <c r="AD1819" i="42"/>
  <c r="AD1818" i="42"/>
  <c r="AD1817" i="42"/>
  <c r="AD1816" i="42"/>
  <c r="AD1815" i="42"/>
  <c r="AD1814" i="42"/>
  <c r="AD1813" i="42"/>
  <c r="AD1812" i="42"/>
  <c r="AD1811" i="42"/>
  <c r="AD1810" i="42"/>
  <c r="AD1809" i="42"/>
  <c r="AD1808" i="42"/>
  <c r="AD1807" i="42"/>
  <c r="AD1806" i="42"/>
  <c r="AD1805" i="42"/>
  <c r="AD1804" i="42"/>
  <c r="AD1803" i="42"/>
  <c r="AD1802" i="42"/>
  <c r="AD1801" i="42"/>
  <c r="AD1800" i="42"/>
  <c r="AD1799" i="42"/>
  <c r="AD1798" i="42"/>
  <c r="AD1797" i="42"/>
  <c r="AD1796" i="42"/>
  <c r="AD1795" i="42"/>
  <c r="AD1794" i="42"/>
  <c r="AD1793" i="42"/>
  <c r="AD1792" i="42"/>
  <c r="AD1791" i="42"/>
  <c r="AD1790" i="42"/>
  <c r="AD1789" i="42"/>
  <c r="AD1788" i="42"/>
  <c r="AD1787" i="42"/>
  <c r="AD1786" i="42"/>
  <c r="AD1785" i="42"/>
  <c r="AD1784" i="42"/>
  <c r="AD1783" i="42"/>
  <c r="AD1782" i="42"/>
  <c r="AD1781" i="42"/>
  <c r="AD1780" i="42"/>
  <c r="AD1779" i="42"/>
  <c r="AD1778" i="42"/>
  <c r="AD1777" i="42"/>
  <c r="AD1776" i="42"/>
  <c r="AD1775" i="42"/>
  <c r="AD1774" i="42"/>
  <c r="AD1773" i="42"/>
  <c r="AD1772" i="42"/>
  <c r="AD1771" i="42"/>
  <c r="AD1770" i="42"/>
  <c r="AD1769" i="42"/>
  <c r="AD1768" i="42"/>
  <c r="AD1767" i="42"/>
  <c r="AD1766" i="42"/>
  <c r="AD1765" i="42"/>
  <c r="AD1764" i="42"/>
  <c r="AD1763" i="42"/>
  <c r="AD1762" i="42"/>
  <c r="AD1761" i="42"/>
  <c r="AD1760" i="42"/>
  <c r="AD1759" i="42"/>
  <c r="AD1758" i="42"/>
  <c r="AD1757" i="42"/>
  <c r="AD1756" i="42"/>
  <c r="AD1755" i="42"/>
  <c r="AD1754" i="42"/>
  <c r="AD1753" i="42"/>
  <c r="AD1752" i="42"/>
  <c r="AD1751" i="42"/>
  <c r="AD1750" i="42"/>
  <c r="AD1749" i="42"/>
  <c r="AD1748" i="42"/>
  <c r="AD1747" i="42"/>
  <c r="AD1746" i="42"/>
  <c r="AD1745" i="42"/>
  <c r="AD1744" i="42"/>
  <c r="AD1743" i="42"/>
  <c r="AD1742" i="42"/>
  <c r="AD1741" i="42"/>
  <c r="AD1740" i="42"/>
  <c r="AD1739" i="42"/>
  <c r="AD1738" i="42"/>
  <c r="AD1737" i="42"/>
  <c r="AD1736" i="42"/>
  <c r="AD1735" i="42"/>
  <c r="AD1734" i="42"/>
  <c r="AD1733" i="42"/>
  <c r="AD1732" i="42"/>
  <c r="AD1731" i="42"/>
  <c r="AD1730" i="42"/>
  <c r="AD1729" i="42"/>
  <c r="AD1728" i="42"/>
  <c r="AD1727" i="42"/>
  <c r="AD1726" i="42"/>
  <c r="AD1725" i="42"/>
  <c r="AD1724" i="42"/>
  <c r="AD1723" i="42"/>
  <c r="AD1722" i="42"/>
  <c r="AD1721" i="42"/>
  <c r="AD1720" i="42"/>
  <c r="AD1719" i="42"/>
  <c r="AD1718" i="42"/>
  <c r="AD1717" i="42"/>
  <c r="AD1716" i="42"/>
  <c r="AD1715" i="42"/>
  <c r="AD1714" i="42"/>
  <c r="AD1713" i="42"/>
  <c r="AD1712" i="42"/>
  <c r="AD1711" i="42"/>
  <c r="AD1710" i="42"/>
  <c r="AD1706" i="42"/>
  <c r="AD1702" i="42"/>
  <c r="AD1698" i="42"/>
  <c r="AD1694" i="42"/>
  <c r="AD1690" i="42"/>
  <c r="AD1686" i="42"/>
  <c r="AD1682" i="42"/>
  <c r="AD1678" i="42"/>
  <c r="AD1674" i="42"/>
  <c r="AD1670" i="42"/>
  <c r="AD1666" i="42"/>
  <c r="AD1662" i="42"/>
  <c r="AD1658" i="42"/>
  <c r="AD1654" i="42"/>
  <c r="AD1650" i="42"/>
  <c r="AD1646" i="42"/>
  <c r="AD1642" i="42"/>
  <c r="AD1638" i="42"/>
  <c r="AD1634" i="42"/>
  <c r="AD1630" i="42"/>
  <c r="AD1626" i="42"/>
  <c r="AD1622" i="42"/>
  <c r="AD1618" i="42"/>
  <c r="AD1614" i="42"/>
  <c r="AD1610" i="42"/>
  <c r="AD1606" i="42"/>
  <c r="AD1602" i="42"/>
  <c r="AD1598" i="42"/>
  <c r="AD1594" i="42"/>
  <c r="AD1590" i="42"/>
  <c r="AD1586" i="42"/>
  <c r="AD1582" i="42"/>
  <c r="AD1578" i="42"/>
  <c r="AD1574" i="42"/>
  <c r="AD1570" i="42"/>
  <c r="AD1566" i="42"/>
  <c r="AD1562" i="42"/>
  <c r="AD1558" i="42"/>
  <c r="AD1554" i="42"/>
  <c r="AD1550" i="42"/>
  <c r="AD1546" i="42"/>
  <c r="AD1542" i="42"/>
  <c r="AD1538" i="42"/>
  <c r="AD1534" i="42"/>
  <c r="AD1530" i="42"/>
  <c r="AD1526" i="42"/>
  <c r="AD1522" i="42"/>
  <c r="AD1518" i="42"/>
  <c r="AD1514" i="42"/>
  <c r="AD1510" i="42"/>
  <c r="AD1506" i="42"/>
  <c r="AD2411" i="42"/>
  <c r="AD2363" i="42"/>
  <c r="AD2331" i="42"/>
  <c r="AD2299" i="42"/>
  <c r="AD2277" i="42"/>
  <c r="AD2123" i="42"/>
  <c r="AD2107" i="42"/>
  <c r="AD2091" i="42"/>
  <c r="AD2075" i="42"/>
  <c r="AD2059" i="42"/>
  <c r="AD2051" i="42"/>
  <c r="AD2043" i="42"/>
  <c r="AD2035" i="42"/>
  <c r="AD2027" i="42"/>
  <c r="AD2019" i="42"/>
  <c r="AD2011" i="42"/>
  <c r="AD2003" i="42"/>
  <c r="AD1996" i="42"/>
  <c r="AD1994" i="42"/>
  <c r="AD1987" i="42"/>
  <c r="AD1980" i="42"/>
  <c r="AD1978" i="42"/>
  <c r="AD1971" i="42"/>
  <c r="AD1964" i="42"/>
  <c r="AD1962" i="42"/>
  <c r="AD1955" i="42"/>
  <c r="AD1948" i="42"/>
  <c r="AD1946" i="42"/>
  <c r="AD1939" i="42"/>
  <c r="AD1932" i="42"/>
  <c r="AD1930" i="42"/>
  <c r="AD1923" i="42"/>
  <c r="AD1916" i="42"/>
  <c r="AD1914" i="42"/>
  <c r="AD1907" i="42"/>
  <c r="AD1900" i="42"/>
  <c r="AD1898" i="42"/>
  <c r="AD1891" i="42"/>
  <c r="AD1884" i="42"/>
  <c r="AD1882" i="42"/>
  <c r="AD1875" i="42"/>
  <c r="AD1868" i="42"/>
  <c r="AD1866" i="42"/>
  <c r="AD1859" i="42"/>
  <c r="AD1852" i="42"/>
  <c r="AD1850" i="42"/>
  <c r="AD1843" i="42"/>
  <c r="AD1842" i="42"/>
  <c r="AD1838" i="42"/>
  <c r="AD1621" i="42"/>
  <c r="AD1619" i="42"/>
  <c r="AD1612" i="42"/>
  <c r="AD1605" i="42"/>
  <c r="AD1603" i="42"/>
  <c r="AD1596" i="42"/>
  <c r="AD1589" i="42"/>
  <c r="AD1587" i="42"/>
  <c r="AD1580" i="42"/>
  <c r="AD1573" i="42"/>
  <c r="AD1571" i="42"/>
  <c r="AD1564" i="42"/>
  <c r="AD1557" i="42"/>
  <c r="AD1555" i="42"/>
  <c r="AD1548" i="42"/>
  <c r="AD1541" i="42"/>
  <c r="AD1539" i="42"/>
  <c r="AD1532" i="42"/>
  <c r="AD1525" i="42"/>
  <c r="AD1523" i="42"/>
  <c r="AD1516" i="42"/>
  <c r="AD1509" i="42"/>
  <c r="AD1507" i="42"/>
  <c r="AD1500" i="42"/>
  <c r="AD1496" i="42"/>
  <c r="AD1492" i="42"/>
  <c r="AD1488" i="42"/>
  <c r="AD1484" i="42"/>
  <c r="AD1480" i="42"/>
  <c r="AD1476" i="42"/>
  <c r="AD1472" i="42"/>
  <c r="AD1468" i="42"/>
  <c r="AD1464" i="42"/>
  <c r="AD1460" i="42"/>
  <c r="AD1456" i="42"/>
  <c r="AD1452" i="42"/>
  <c r="AD1448" i="42"/>
  <c r="AD1444" i="42"/>
  <c r="AD1440" i="42"/>
  <c r="AD1436" i="42"/>
  <c r="AD1432" i="42"/>
  <c r="AD1428" i="42"/>
  <c r="AD1424" i="42"/>
  <c r="AD1420" i="42"/>
  <c r="AD1416" i="42"/>
  <c r="AD1412" i="42"/>
  <c r="AD1707" i="42"/>
  <c r="AD1703" i="42"/>
  <c r="AD1699" i="42"/>
  <c r="AD1695" i="42"/>
  <c r="AD1691" i="42"/>
  <c r="AD1687" i="42"/>
  <c r="AD1683" i="42"/>
  <c r="AD1679" i="42"/>
  <c r="AD1675" i="42"/>
  <c r="AD1671" i="42"/>
  <c r="AD1667" i="42"/>
  <c r="AD1663" i="42"/>
  <c r="AD1659" i="42"/>
  <c r="AD1655" i="42"/>
  <c r="AD1651" i="42"/>
  <c r="AD1647" i="42"/>
  <c r="AD1643" i="42"/>
  <c r="AD1639" i="42"/>
  <c r="AD1635" i="42"/>
  <c r="AD1631" i="42"/>
  <c r="AD1627" i="42"/>
  <c r="AD1623" i="42"/>
  <c r="AD1617" i="42"/>
  <c r="AD1615" i="42"/>
  <c r="AD1608" i="42"/>
  <c r="AD1601" i="42"/>
  <c r="AD1599" i="42"/>
  <c r="AD1592" i="42"/>
  <c r="AD1585" i="42"/>
  <c r="AD1583" i="42"/>
  <c r="AD1576" i="42"/>
  <c r="AD1569" i="42"/>
  <c r="AD1567" i="42"/>
  <c r="AD1560" i="42"/>
  <c r="AD1553" i="42"/>
  <c r="AD1551" i="42"/>
  <c r="AD1544" i="42"/>
  <c r="AD1537" i="42"/>
  <c r="AD1535" i="42"/>
  <c r="AD1528" i="42"/>
  <c r="AD1521" i="42"/>
  <c r="AD1519" i="42"/>
  <c r="AD1512" i="42"/>
  <c r="AD1505" i="42"/>
  <c r="AD1503" i="42"/>
  <c r="AD1501" i="42"/>
  <c r="AD1497" i="42"/>
  <c r="AD1493" i="42"/>
  <c r="AD1489" i="42"/>
  <c r="AD1485" i="42"/>
  <c r="AD1481" i="42"/>
  <c r="AD1477" i="42"/>
  <c r="AD1473" i="42"/>
  <c r="AD1469" i="42"/>
  <c r="AD1465" i="42"/>
  <c r="AD1461" i="42"/>
  <c r="AD1457" i="42"/>
  <c r="AD1453" i="42"/>
  <c r="AD1449" i="42"/>
  <c r="AD1445" i="42"/>
  <c r="AD1441" i="42"/>
  <c r="AD1437" i="42"/>
  <c r="AD1433" i="42"/>
  <c r="AD1429" i="42"/>
  <c r="AD1425" i="42"/>
  <c r="AD1421" i="42"/>
  <c r="AD1417" i="42"/>
  <c r="AD1413" i="42"/>
  <c r="AD1620" i="42"/>
  <c r="AD1613" i="42"/>
  <c r="AD1604" i="42"/>
  <c r="AD1597" i="42"/>
  <c r="AD1595" i="42"/>
  <c r="AD1588" i="42"/>
  <c r="AD1581" i="42"/>
  <c r="AD1579" i="42"/>
  <c r="AD1572" i="42"/>
  <c r="AD1565" i="42"/>
  <c r="AD1563" i="42"/>
  <c r="AD1556" i="42"/>
  <c r="AD1549" i="42"/>
  <c r="AD1547" i="42"/>
  <c r="AD1540" i="42"/>
  <c r="AD1533" i="42"/>
  <c r="AD1531" i="42"/>
  <c r="AD1524" i="42"/>
  <c r="AD1517" i="42"/>
  <c r="AD1515" i="42"/>
  <c r="AD1508" i="42"/>
  <c r="AD1502" i="42"/>
  <c r="AD1498" i="42"/>
  <c r="AD1494" i="42"/>
  <c r="AD1490" i="42"/>
  <c r="AD1486" i="42"/>
  <c r="AD1482" i="42"/>
  <c r="AD1478" i="42"/>
  <c r="AD1474" i="42"/>
  <c r="AD1470" i="42"/>
  <c r="AD1466" i="42"/>
  <c r="AD1462" i="42"/>
  <c r="AD1458" i="42"/>
  <c r="AD1454" i="42"/>
  <c r="AD1450" i="42"/>
  <c r="AD1446" i="42"/>
  <c r="AD1442" i="42"/>
  <c r="AD1438" i="42"/>
  <c r="AD1434" i="42"/>
  <c r="AD1430" i="42"/>
  <c r="AD1426" i="42"/>
  <c r="AD1422" i="42"/>
  <c r="AD1418" i="42"/>
  <c r="AD1414" i="42"/>
  <c r="AD1410" i="42"/>
  <c r="AD1409" i="42"/>
  <c r="AD1408" i="42"/>
  <c r="AD1407" i="42"/>
  <c r="AD1406" i="42"/>
  <c r="AD1405" i="42"/>
  <c r="AD1404" i="42"/>
  <c r="AD1403" i="42"/>
  <c r="AD1402" i="42"/>
  <c r="AD1401" i="42"/>
  <c r="AD1400" i="42"/>
  <c r="AD1399" i="42"/>
  <c r="AD1398" i="42"/>
  <c r="AD1397" i="42"/>
  <c r="AD1396" i="42"/>
  <c r="AD1395" i="42"/>
  <c r="AD1394" i="42"/>
  <c r="AD1393" i="42"/>
  <c r="AD1392" i="42"/>
  <c r="AD1391" i="42"/>
  <c r="AD1390" i="42"/>
  <c r="AD1389" i="42"/>
  <c r="AD1388" i="42"/>
  <c r="AD1387" i="42"/>
  <c r="AD1386" i="42"/>
  <c r="AD1385" i="42"/>
  <c r="AD1384" i="42"/>
  <c r="AD1383" i="42"/>
  <c r="AD1382" i="42"/>
  <c r="AD1381" i="42"/>
  <c r="AD1380" i="42"/>
  <c r="AD1379" i="42"/>
  <c r="AD1378" i="42"/>
  <c r="AD1377" i="42"/>
  <c r="AD1376" i="42"/>
  <c r="AD1375" i="42"/>
  <c r="AD1374" i="42"/>
  <c r="AD1373" i="42"/>
  <c r="AD1372" i="42"/>
  <c r="AD1371" i="42"/>
  <c r="AD1370" i="42"/>
  <c r="AD1369" i="42"/>
  <c r="AD1368" i="42"/>
  <c r="AD1367" i="42"/>
  <c r="AD1366" i="42"/>
  <c r="AD1365" i="42"/>
  <c r="AD1364" i="42"/>
  <c r="AD1363" i="42"/>
  <c r="AD1362" i="42"/>
  <c r="AD1361" i="42"/>
  <c r="AD1360" i="42"/>
  <c r="AD1359" i="42"/>
  <c r="AD1358" i="42"/>
  <c r="AD1357" i="42"/>
  <c r="AD1356" i="42"/>
  <c r="AD1355" i="42"/>
  <c r="AD1354" i="42"/>
  <c r="AD1353" i="42"/>
  <c r="AD1352" i="42"/>
  <c r="AD1351" i="42"/>
  <c r="AD1350" i="42"/>
  <c r="AD1349" i="42"/>
  <c r="AD1348" i="42"/>
  <c r="AD1347" i="42"/>
  <c r="AD1346" i="42"/>
  <c r="AD1345" i="42"/>
  <c r="AD1344" i="42"/>
  <c r="AD1343" i="42"/>
  <c r="AD1342" i="42"/>
  <c r="AD1341" i="42"/>
  <c r="AD1340" i="42"/>
  <c r="AD1339" i="42"/>
  <c r="AD1338" i="42"/>
  <c r="AD1337" i="42"/>
  <c r="AD1336" i="42"/>
  <c r="AD1335" i="42"/>
  <c r="AD1334" i="42"/>
  <c r="AD1333" i="42"/>
  <c r="AD1332" i="42"/>
  <c r="AD1331" i="42"/>
  <c r="AD1330" i="42"/>
  <c r="AD1329" i="42"/>
  <c r="AD1328" i="42"/>
  <c r="AD1327" i="42"/>
  <c r="AD1326" i="42"/>
  <c r="AD1325" i="42"/>
  <c r="AD1324" i="42"/>
  <c r="AD1323" i="42"/>
  <c r="AD1322" i="42"/>
  <c r="AD1321" i="42"/>
  <c r="AD1320" i="42"/>
  <c r="AD1319" i="42"/>
  <c r="AD1318" i="42"/>
  <c r="AD1317" i="42"/>
  <c r="AD1316" i="42"/>
  <c r="AD1315" i="42"/>
  <c r="AD1314" i="42"/>
  <c r="AD1313" i="42"/>
  <c r="AD1312" i="42"/>
  <c r="AD1311" i="42"/>
  <c r="AD1310" i="42"/>
  <c r="AD1309" i="42"/>
  <c r="AD1308" i="42"/>
  <c r="AD1307" i="42"/>
  <c r="AD1306" i="42"/>
  <c r="AD1305" i="42"/>
  <c r="AD1304" i="42"/>
  <c r="AD1303" i="42"/>
  <c r="AD1302" i="42"/>
  <c r="AD1301" i="42"/>
  <c r="AD1300" i="42"/>
  <c r="AD1299" i="42"/>
  <c r="AD1298" i="42"/>
  <c r="AD1297" i="42"/>
  <c r="AD1296" i="42"/>
  <c r="AD1295" i="42"/>
  <c r="AD1294" i="42"/>
  <c r="AD1293" i="42"/>
  <c r="AD1292" i="42"/>
  <c r="AD1291" i="42"/>
  <c r="AD1290" i="42"/>
  <c r="AD1289" i="42"/>
  <c r="AD1288" i="42"/>
  <c r="AD1287" i="42"/>
  <c r="AD1286" i="42"/>
  <c r="AD1285" i="42"/>
  <c r="AD1284" i="42"/>
  <c r="AD1708" i="42"/>
  <c r="AD1704" i="42"/>
  <c r="AD1700" i="42"/>
  <c r="AD1696" i="42"/>
  <c r="AD1692" i="42"/>
  <c r="AD1688" i="42"/>
  <c r="AD1684" i="42"/>
  <c r="AD1680" i="42"/>
  <c r="AD1676" i="42"/>
  <c r="AD1672" i="42"/>
  <c r="AD1668" i="42"/>
  <c r="AD1664" i="42"/>
  <c r="AD1660" i="42"/>
  <c r="AD1656" i="42"/>
  <c r="AD1652" i="42"/>
  <c r="AD1648" i="42"/>
  <c r="AD1644" i="42"/>
  <c r="AD1640" i="42"/>
  <c r="AD1636" i="42"/>
  <c r="AD1632" i="42"/>
  <c r="AD1628" i="42"/>
  <c r="AD1624" i="42"/>
  <c r="AD1616" i="42"/>
  <c r="AD1609" i="42"/>
  <c r="AD1607" i="42"/>
  <c r="AD1600" i="42"/>
  <c r="AD1593" i="42"/>
  <c r="AD1591" i="42"/>
  <c r="AD1584" i="42"/>
  <c r="AD1577" i="42"/>
  <c r="AD1575" i="42"/>
  <c r="AD1568" i="42"/>
  <c r="AD1561" i="42"/>
  <c r="AD1559" i="42"/>
  <c r="AD1552" i="42"/>
  <c r="AD1545" i="42"/>
  <c r="AD1543" i="42"/>
  <c r="AD1536" i="42"/>
  <c r="AD1529" i="42"/>
  <c r="AD1527" i="42"/>
  <c r="AD1520" i="42"/>
  <c r="AD1513" i="42"/>
  <c r="AD1504" i="42"/>
  <c r="AD1499" i="42"/>
  <c r="AD1495" i="42"/>
  <c r="AD1491" i="42"/>
  <c r="AD1487" i="42"/>
  <c r="AD1483" i="42"/>
  <c r="AD1479" i="42"/>
  <c r="AD1475" i="42"/>
  <c r="AD1471" i="42"/>
  <c r="AD1467" i="42"/>
  <c r="AD1463" i="42"/>
  <c r="AD1459" i="42"/>
  <c r="AD1455" i="42"/>
  <c r="AD1451" i="42"/>
  <c r="AD1447" i="42"/>
  <c r="AD1443" i="42"/>
  <c r="AD1439" i="42"/>
  <c r="AD1435" i="42"/>
  <c r="AD1431" i="42"/>
  <c r="AD1427" i="42"/>
  <c r="AD1423" i="42"/>
  <c r="AD1419" i="42"/>
  <c r="AD1415" i="42"/>
  <c r="AD556" i="42"/>
  <c r="AD555" i="42"/>
  <c r="AD554" i="42"/>
  <c r="AD553" i="42"/>
  <c r="AD552" i="42"/>
  <c r="AD551" i="42"/>
  <c r="AD550" i="42"/>
  <c r="AD549" i="42"/>
  <c r="AD548" i="42"/>
  <c r="AD547" i="42"/>
  <c r="AD546" i="42"/>
  <c r="AD545" i="42"/>
  <c r="AD544" i="42"/>
  <c r="AD543" i="42"/>
  <c r="AD542" i="42"/>
  <c r="AD541" i="42"/>
  <c r="AD540" i="42"/>
  <c r="AD539" i="42"/>
  <c r="AD538" i="42"/>
  <c r="AD537" i="42"/>
  <c r="AD536" i="42"/>
  <c r="AD535" i="42"/>
  <c r="AD534" i="42"/>
  <c r="AD426" i="42"/>
  <c r="AD422" i="42"/>
  <c r="AD418" i="42"/>
  <c r="AD414" i="42"/>
  <c r="AD410" i="42"/>
  <c r="AD406" i="42"/>
  <c r="AD402" i="42"/>
  <c r="AD398" i="42"/>
  <c r="AD394" i="42"/>
  <c r="AD390" i="42"/>
  <c r="AD386" i="42"/>
  <c r="AD382" i="42"/>
  <c r="AD378" i="42"/>
  <c r="AD374" i="42"/>
  <c r="AD370" i="42"/>
  <c r="AD366" i="42"/>
  <c r="AD362" i="42"/>
  <c r="AD358" i="42"/>
  <c r="AD354" i="42"/>
  <c r="AD350" i="42"/>
  <c r="AD346" i="42"/>
  <c r="AD342" i="42"/>
  <c r="AD338" i="42"/>
  <c r="AD334" i="42"/>
  <c r="AD330" i="42"/>
  <c r="AD326" i="42"/>
  <c r="AD322" i="42"/>
  <c r="AD318" i="42"/>
  <c r="AD314" i="42"/>
  <c r="AD310" i="42"/>
  <c r="AD306" i="42"/>
  <c r="AD302" i="42"/>
  <c r="AD298" i="42"/>
  <c r="AD294" i="42"/>
  <c r="AD290" i="42"/>
  <c r="AD286" i="42"/>
  <c r="AD282" i="42"/>
  <c r="AD278" i="42"/>
  <c r="AD983" i="42"/>
  <c r="AD981" i="42"/>
  <c r="AD979" i="42"/>
  <c r="AD977" i="42"/>
  <c r="AD975" i="42"/>
  <c r="AD973" i="42"/>
  <c r="AD971" i="42"/>
  <c r="AD969" i="42"/>
  <c r="AD967" i="42"/>
  <c r="AD965" i="42"/>
  <c r="AD963" i="42"/>
  <c r="AD961" i="42"/>
  <c r="AD959" i="42"/>
  <c r="AD957" i="42"/>
  <c r="AD955" i="42"/>
  <c r="AD953" i="42"/>
  <c r="AD951" i="42"/>
  <c r="AD949" i="42"/>
  <c r="AD947" i="42"/>
  <c r="AD945" i="42"/>
  <c r="AD943" i="42"/>
  <c r="AD941" i="42"/>
  <c r="AD939" i="42"/>
  <c r="AD937" i="42"/>
  <c r="AD935" i="42"/>
  <c r="AD933" i="42"/>
  <c r="AD931" i="42"/>
  <c r="AD929" i="42"/>
  <c r="AD927" i="42"/>
  <c r="AD925" i="42"/>
  <c r="AD923" i="42"/>
  <c r="AD921" i="42"/>
  <c r="AD919" i="42"/>
  <c r="AD917" i="42"/>
  <c r="AD915" i="42"/>
  <c r="AD913" i="42"/>
  <c r="AD911" i="42"/>
  <c r="AD909" i="42"/>
  <c r="AD907" i="42"/>
  <c r="AD905" i="42"/>
  <c r="AD903" i="42"/>
  <c r="AD901" i="42"/>
  <c r="AD899" i="42"/>
  <c r="AD897" i="42"/>
  <c r="AD895" i="42"/>
  <c r="AD893" i="42"/>
  <c r="AD891" i="42"/>
  <c r="AD889" i="42"/>
  <c r="AD887" i="42"/>
  <c r="AD885" i="42"/>
  <c r="AD883" i="42"/>
  <c r="AD881" i="42"/>
  <c r="AD879" i="42"/>
  <c r="AD877" i="42"/>
  <c r="AD875" i="42"/>
  <c r="AD873" i="42"/>
  <c r="AD871" i="42"/>
  <c r="AD869" i="42"/>
  <c r="AD867" i="42"/>
  <c r="AD865" i="42"/>
  <c r="AD863" i="42"/>
  <c r="AD861" i="42"/>
  <c r="AD859" i="42"/>
  <c r="AD857" i="42"/>
  <c r="AD533" i="42"/>
  <c r="AD532" i="42"/>
  <c r="AD531" i="42"/>
  <c r="AD530" i="42"/>
  <c r="AD529" i="42"/>
  <c r="AD528" i="42"/>
  <c r="AD527" i="42"/>
  <c r="AD526" i="42"/>
  <c r="AD525" i="42"/>
  <c r="AD524" i="42"/>
  <c r="AD523" i="42"/>
  <c r="AD522" i="42"/>
  <c r="AD521" i="42"/>
  <c r="AD427" i="42"/>
  <c r="AD423" i="42"/>
  <c r="AD419" i="42"/>
  <c r="AD415" i="42"/>
  <c r="AD411" i="42"/>
  <c r="AD407" i="42"/>
  <c r="AD403" i="42"/>
  <c r="AD399" i="42"/>
  <c r="AD395" i="42"/>
  <c r="AD391" i="42"/>
  <c r="AD387" i="42"/>
  <c r="AD383" i="42"/>
  <c r="AD379" i="42"/>
  <c r="AD375" i="42"/>
  <c r="AD371" i="42"/>
  <c r="AD367" i="42"/>
  <c r="AD363" i="42"/>
  <c r="AD359" i="42"/>
  <c r="AD355" i="42"/>
  <c r="AD351" i="42"/>
  <c r="AD347" i="42"/>
  <c r="AD343" i="42"/>
  <c r="AD339" i="42"/>
  <c r="AD335" i="42"/>
  <c r="AD331" i="42"/>
  <c r="AD327" i="42"/>
  <c r="AD323" i="42"/>
  <c r="AD319" i="42"/>
  <c r="AD315" i="42"/>
  <c r="AD311" i="42"/>
  <c r="AD307" i="42"/>
  <c r="AD303" i="42"/>
  <c r="AD299" i="42"/>
  <c r="AD295" i="42"/>
  <c r="AD291" i="42"/>
  <c r="AD287" i="42"/>
  <c r="AD283" i="42"/>
  <c r="AD279" i="42"/>
  <c r="AD275" i="42"/>
  <c r="AD271" i="42"/>
  <c r="AD267" i="42"/>
  <c r="AD263" i="42"/>
  <c r="AD259" i="42"/>
  <c r="AD255" i="42"/>
  <c r="AD251" i="42"/>
  <c r="AD247" i="42"/>
  <c r="AD243" i="42"/>
  <c r="AD239" i="42"/>
  <c r="AD235" i="42"/>
  <c r="AD231" i="42"/>
  <c r="AD227" i="42"/>
  <c r="AD223" i="42"/>
  <c r="AD428" i="42"/>
  <c r="AD424" i="42"/>
  <c r="AD420" i="42"/>
  <c r="AD416" i="42"/>
  <c r="AD412" i="42"/>
  <c r="AD408" i="42"/>
  <c r="AD404" i="42"/>
  <c r="AD400" i="42"/>
  <c r="AD396" i="42"/>
  <c r="AD392" i="42"/>
  <c r="AD388" i="42"/>
  <c r="AD384" i="42"/>
  <c r="AD380" i="42"/>
  <c r="AD376" i="42"/>
  <c r="AD372" i="42"/>
  <c r="AD368" i="42"/>
  <c r="AD364" i="42"/>
  <c r="AD360" i="42"/>
  <c r="AD356" i="42"/>
  <c r="AD352" i="42"/>
  <c r="AD348" i="42"/>
  <c r="AD344" i="42"/>
  <c r="AD340" i="42"/>
  <c r="AD336" i="42"/>
  <c r="AD332" i="42"/>
  <c r="AD328" i="42"/>
  <c r="AD324" i="42"/>
  <c r="AD320" i="42"/>
  <c r="AD316" i="42"/>
  <c r="AD312" i="42"/>
  <c r="AD308" i="42"/>
  <c r="AD304" i="42"/>
  <c r="AD300" i="42"/>
  <c r="AD296" i="42"/>
  <c r="AD292" i="42"/>
  <c r="AD288" i="42"/>
  <c r="AD284" i="42"/>
  <c r="AD280" i="42"/>
  <c r="AD276" i="42"/>
  <c r="AD272" i="42"/>
  <c r="AD268" i="42"/>
  <c r="AD264" i="42"/>
  <c r="AD260" i="42"/>
  <c r="AD256" i="42"/>
  <c r="AD252" i="42"/>
  <c r="AD248" i="42"/>
  <c r="AD244" i="42"/>
  <c r="AD240" i="42"/>
  <c r="AD236" i="42"/>
  <c r="AD232" i="42"/>
  <c r="AD228" i="42"/>
  <c r="AD224" i="42"/>
  <c r="AD220" i="42"/>
  <c r="AD216" i="42"/>
  <c r="AD212" i="42"/>
  <c r="AD208" i="42"/>
  <c r="AD204" i="42"/>
  <c r="AD200" i="42"/>
  <c r="AD196" i="42"/>
  <c r="AD192" i="42"/>
  <c r="AD982" i="42"/>
  <c r="AD980" i="42"/>
  <c r="AD978" i="42"/>
  <c r="AD976" i="42"/>
  <c r="AD974" i="42"/>
  <c r="AD972" i="42"/>
  <c r="AD970" i="42"/>
  <c r="AD968" i="42"/>
  <c r="AD966" i="42"/>
  <c r="AD964" i="42"/>
  <c r="AD962" i="42"/>
  <c r="AD960" i="42"/>
  <c r="AD958" i="42"/>
  <c r="AD956" i="42"/>
  <c r="AD954" i="42"/>
  <c r="AD952" i="42"/>
  <c r="AD950" i="42"/>
  <c r="AD948" i="42"/>
  <c r="AD946" i="42"/>
  <c r="AD944" i="42"/>
  <c r="AD942" i="42"/>
  <c r="AD940" i="42"/>
  <c r="AD938" i="42"/>
  <c r="AD936" i="42"/>
  <c r="AD934" i="42"/>
  <c r="AD932" i="42"/>
  <c r="AD930" i="42"/>
  <c r="AD928" i="42"/>
  <c r="AD926" i="42"/>
  <c r="AD924" i="42"/>
  <c r="AD922" i="42"/>
  <c r="AD920" i="42"/>
  <c r="AD918" i="42"/>
  <c r="AD916" i="42"/>
  <c r="AD914" i="42"/>
  <c r="AD912" i="42"/>
  <c r="AD910" i="42"/>
  <c r="AD908" i="42"/>
  <c r="AD906" i="42"/>
  <c r="AD904" i="42"/>
  <c r="AD902" i="42"/>
  <c r="AD900" i="42"/>
  <c r="AD898" i="42"/>
  <c r="AD896" i="42"/>
  <c r="AD894" i="42"/>
  <c r="AD892" i="42"/>
  <c r="AD890" i="42"/>
  <c r="AD888" i="42"/>
  <c r="AD886" i="42"/>
  <c r="AD884" i="42"/>
  <c r="AD882" i="42"/>
  <c r="AD880" i="42"/>
  <c r="AD878" i="42"/>
  <c r="AD876" i="42"/>
  <c r="AD874" i="42"/>
  <c r="AD872" i="42"/>
  <c r="AD870" i="42"/>
  <c r="AD868" i="42"/>
  <c r="AD866" i="42"/>
  <c r="AD864" i="42"/>
  <c r="AD862" i="42"/>
  <c r="AD860" i="42"/>
  <c r="AD858" i="42"/>
  <c r="AD520" i="42"/>
  <c r="AD519" i="42"/>
  <c r="AD518" i="42"/>
  <c r="AD517" i="42"/>
  <c r="AD516" i="42"/>
  <c r="AD515" i="42"/>
  <c r="AD514" i="42"/>
  <c r="AD513" i="42"/>
  <c r="AD512" i="42"/>
  <c r="AD511" i="42"/>
  <c r="AD510" i="42"/>
  <c r="AD509" i="42"/>
  <c r="AD508" i="42"/>
  <c r="AD507" i="42"/>
  <c r="AD506" i="42"/>
  <c r="AD505" i="42"/>
  <c r="AD504" i="42"/>
  <c r="AD503" i="42"/>
  <c r="AD502" i="42"/>
  <c r="AD501" i="42"/>
  <c r="AD500" i="42"/>
  <c r="AD499" i="42"/>
  <c r="AD498" i="42"/>
  <c r="AD497" i="42"/>
  <c r="AD496" i="42"/>
  <c r="AD495" i="42"/>
  <c r="AD494" i="42"/>
  <c r="AD493" i="42"/>
  <c r="AD492" i="42"/>
  <c r="AD491" i="42"/>
  <c r="AD490" i="42"/>
  <c r="AD489" i="42"/>
  <c r="AD488" i="42"/>
  <c r="AD487" i="42"/>
  <c r="AD486" i="42"/>
  <c r="AD485" i="42"/>
  <c r="AD484" i="42"/>
  <c r="AD483" i="42"/>
  <c r="AD482" i="42"/>
  <c r="AD481" i="42"/>
  <c r="AD480" i="42"/>
  <c r="AD479" i="42"/>
  <c r="AD478" i="42"/>
  <c r="AD477" i="42"/>
  <c r="AD476" i="42"/>
  <c r="AD475" i="42"/>
  <c r="AD474" i="42"/>
  <c r="AD473" i="42"/>
  <c r="AD472" i="42"/>
  <c r="AD471" i="42"/>
  <c r="AD470" i="42"/>
  <c r="AD469" i="42"/>
  <c r="AD468" i="42"/>
  <c r="AD467" i="42"/>
  <c r="AD466" i="42"/>
  <c r="AD465" i="42"/>
  <c r="AD464" i="42"/>
  <c r="AD463" i="42"/>
  <c r="AD462" i="42"/>
  <c r="AD461" i="42"/>
  <c r="AD460" i="42"/>
  <c r="AD459" i="42"/>
  <c r="AD458" i="42"/>
  <c r="AD457" i="42"/>
  <c r="AD456" i="42"/>
  <c r="AD455" i="42"/>
  <c r="AD454" i="42"/>
  <c r="AD453" i="42"/>
  <c r="AD452" i="42"/>
  <c r="AD451" i="42"/>
  <c r="AD450" i="42"/>
  <c r="AD449" i="42"/>
  <c r="AD448" i="42"/>
  <c r="AD447" i="42"/>
  <c r="AD446" i="42"/>
  <c r="AD445" i="42"/>
  <c r="AD444" i="42"/>
  <c r="AD443" i="42"/>
  <c r="AD442" i="42"/>
  <c r="AD441" i="42"/>
  <c r="AD440" i="42"/>
  <c r="AD439" i="42"/>
  <c r="AD438" i="42"/>
  <c r="AD437" i="42"/>
  <c r="AD436" i="42"/>
  <c r="AD435" i="42"/>
  <c r="AD434" i="42"/>
  <c r="AD433" i="42"/>
  <c r="AD432" i="42"/>
  <c r="AD431" i="42"/>
  <c r="AD430" i="42"/>
  <c r="AD429" i="42"/>
  <c r="AD425" i="42"/>
  <c r="AD421" i="42"/>
  <c r="AD417" i="42"/>
  <c r="AD413" i="42"/>
  <c r="AD409" i="42"/>
  <c r="AD405" i="42"/>
  <c r="AD401" i="42"/>
  <c r="AD397" i="42"/>
  <c r="AD393" i="42"/>
  <c r="AD389" i="42"/>
  <c r="AD385" i="42"/>
  <c r="AD381" i="42"/>
  <c r="AD377" i="42"/>
  <c r="AD373" i="42"/>
  <c r="AD369" i="42"/>
  <c r="AD365" i="42"/>
  <c r="AD361" i="42"/>
  <c r="AD357" i="42"/>
  <c r="AD353" i="42"/>
  <c r="AD349" i="42"/>
  <c r="AD345" i="42"/>
  <c r="AD341" i="42"/>
  <c r="AD337" i="42"/>
  <c r="AD333" i="42"/>
  <c r="AD329" i="42"/>
  <c r="AD325" i="42"/>
  <c r="AD321" i="42"/>
  <c r="AD317" i="42"/>
  <c r="AD313" i="42"/>
  <c r="AD309" i="42"/>
  <c r="AD305" i="42"/>
  <c r="AD301" i="42"/>
  <c r="AD297" i="42"/>
  <c r="AD293" i="42"/>
  <c r="AD289" i="42"/>
  <c r="AD285" i="42"/>
  <c r="AD281" i="42"/>
  <c r="AD277" i="42"/>
  <c r="AD273" i="42"/>
  <c r="AD269" i="42"/>
  <c r="AD265" i="42"/>
  <c r="AD261" i="42"/>
  <c r="AD257" i="42"/>
  <c r="AD253" i="42"/>
  <c r="AD249" i="42"/>
  <c r="AD245" i="42"/>
  <c r="AD241" i="42"/>
  <c r="AD237" i="42"/>
  <c r="AD233" i="42"/>
  <c r="AD229" i="42"/>
  <c r="AD225" i="42"/>
  <c r="AD221" i="42"/>
  <c r="AD217" i="42"/>
  <c r="AD213" i="42"/>
  <c r="AD209" i="42"/>
  <c r="AD205" i="42"/>
  <c r="AD201" i="42"/>
  <c r="AD197" i="42"/>
  <c r="AD193" i="42"/>
  <c r="AD189" i="42"/>
  <c r="AD185" i="42"/>
  <c r="AD181" i="42"/>
  <c r="AD177" i="42"/>
  <c r="AD173" i="42"/>
  <c r="AD169" i="42"/>
  <c r="AD165" i="42"/>
  <c r="AD161" i="42"/>
  <c r="AD157" i="42"/>
  <c r="AD153" i="42"/>
  <c r="AD149" i="42"/>
  <c r="AD145" i="42"/>
  <c r="AD141" i="42"/>
  <c r="AD137" i="42"/>
  <c r="AD133" i="42"/>
  <c r="AD129" i="42"/>
  <c r="AD128" i="42"/>
  <c r="AD127" i="42"/>
  <c r="AD126" i="42"/>
  <c r="AD125" i="42"/>
  <c r="AD124" i="42"/>
  <c r="AD123" i="42"/>
  <c r="AD122" i="42"/>
  <c r="AD121" i="42"/>
  <c r="AD120" i="42"/>
  <c r="AD119" i="42"/>
  <c r="AD118" i="42"/>
  <c r="AD117" i="42"/>
  <c r="AD116" i="42"/>
  <c r="AD115" i="42"/>
  <c r="AD114" i="42"/>
  <c r="AD113" i="42"/>
  <c r="K114" i="42"/>
  <c r="P114" i="42"/>
  <c r="U114" i="42"/>
  <c r="AA114" i="42"/>
  <c r="AF114" i="42"/>
  <c r="AK114" i="42"/>
  <c r="K118" i="42"/>
  <c r="P118" i="42"/>
  <c r="U118" i="42"/>
  <c r="AA118" i="42"/>
  <c r="AF118" i="42"/>
  <c r="AK118" i="42"/>
  <c r="K122" i="42"/>
  <c r="P122" i="42"/>
  <c r="U122" i="42"/>
  <c r="AA122" i="42"/>
  <c r="AF122" i="42"/>
  <c r="AK122" i="42"/>
  <c r="K126" i="42"/>
  <c r="P126" i="42"/>
  <c r="U126" i="42"/>
  <c r="AA126" i="42"/>
  <c r="AF126" i="42"/>
  <c r="AK126" i="42"/>
  <c r="AG130" i="42"/>
  <c r="AL130" i="42"/>
  <c r="AD131" i="42"/>
  <c r="AF132" i="42"/>
  <c r="AL132" i="42"/>
  <c r="AH135" i="42"/>
  <c r="AD138" i="42"/>
  <c r="AG139" i="42"/>
  <c r="AL139" i="42"/>
  <c r="AD140" i="42"/>
  <c r="AH142" i="42"/>
  <c r="AH144" i="42"/>
  <c r="AJ145" i="42"/>
  <c r="AG146" i="42"/>
  <c r="AL146" i="42"/>
  <c r="AD147" i="42"/>
  <c r="AF148" i="42"/>
  <c r="AL148" i="42"/>
  <c r="AF150" i="42"/>
  <c r="AH151" i="42"/>
  <c r="AJ152" i="42"/>
  <c r="AD154" i="42"/>
  <c r="AJ154" i="42"/>
  <c r="AG155" i="42"/>
  <c r="AL155" i="42"/>
  <c r="AD156" i="42"/>
  <c r="AF157" i="42"/>
  <c r="AH158" i="42"/>
  <c r="AH160" i="42"/>
  <c r="AJ161" i="42"/>
  <c r="AG162" i="42"/>
  <c r="AL162" i="42"/>
  <c r="AD163" i="42"/>
  <c r="AF164" i="42"/>
  <c r="AL164" i="42"/>
  <c r="AF166" i="42"/>
  <c r="AH167" i="42"/>
  <c r="AJ168" i="42"/>
  <c r="AD170" i="42"/>
  <c r="AJ170" i="42"/>
  <c r="AG171" i="42"/>
  <c r="AL171" i="42"/>
  <c r="AD172" i="42"/>
  <c r="AF173" i="42"/>
  <c r="AH174" i="42"/>
  <c r="AH176" i="42"/>
  <c r="AJ177" i="42"/>
  <c r="AG178" i="42"/>
  <c r="AL178" i="42"/>
  <c r="AD179" i="42"/>
  <c r="AF180" i="42"/>
  <c r="AL180" i="42"/>
  <c r="AF182" i="42"/>
  <c r="AH183" i="42"/>
  <c r="AJ184" i="42"/>
  <c r="AD186" i="42"/>
  <c r="AJ186" i="42"/>
  <c r="AG187" i="42"/>
  <c r="AL187" i="42"/>
  <c r="AD188" i="42"/>
  <c r="AJ189" i="42"/>
  <c r="AD190" i="42"/>
  <c r="AL190" i="42"/>
  <c r="AH191" i="42"/>
  <c r="AJ193" i="42"/>
  <c r="AD194" i="42"/>
  <c r="AL194" i="42"/>
  <c r="AH195" i="42"/>
  <c r="AJ197" i="42"/>
  <c r="AD198" i="42"/>
  <c r="AL198" i="42"/>
  <c r="AH199" i="42"/>
  <c r="AJ201" i="42"/>
  <c r="AD202" i="42"/>
  <c r="AL202" i="42"/>
  <c r="AH203" i="42"/>
  <c r="AJ205" i="42"/>
  <c r="AD206" i="42"/>
  <c r="AL206" i="42"/>
  <c r="AH207" i="42"/>
  <c r="AJ209" i="42"/>
  <c r="AD210" i="42"/>
  <c r="AL210" i="42"/>
  <c r="AH211" i="42"/>
  <c r="AJ213" i="42"/>
  <c r="AD214" i="42"/>
  <c r="AL214" i="42"/>
  <c r="AH215" i="42"/>
  <c r="AJ217" i="42"/>
  <c r="AD218" i="42"/>
  <c r="AL218" i="42"/>
  <c r="AH219" i="42"/>
  <c r="AE220" i="42"/>
  <c r="AJ221" i="42"/>
  <c r="AL222" i="42"/>
  <c r="AE223" i="42"/>
  <c r="AK225" i="42"/>
  <c r="AI227" i="42"/>
  <c r="AF228" i="42"/>
  <c r="AD230" i="42"/>
  <c r="AJ232" i="42"/>
  <c r="AH234" i="42"/>
  <c r="AG237" i="42"/>
  <c r="AL238" i="42"/>
  <c r="AE239" i="42"/>
  <c r="AK241" i="42"/>
  <c r="AI243" i="42"/>
  <c r="AF244" i="42"/>
  <c r="AD246" i="42"/>
  <c r="AJ248" i="42"/>
  <c r="AH250" i="42"/>
  <c r="AG253" i="42"/>
  <c r="AL254" i="42"/>
  <c r="AE255" i="42"/>
  <c r="AK257" i="42"/>
  <c r="AI259" i="42"/>
  <c r="AF260" i="42"/>
  <c r="AD262" i="42"/>
  <c r="AJ264" i="42"/>
  <c r="AH266" i="42"/>
  <c r="AG269" i="42"/>
  <c r="AL270" i="42"/>
  <c r="AK273" i="42"/>
  <c r="AF276" i="42"/>
  <c r="G3417" i="42"/>
  <c r="G3413" i="42"/>
  <c r="G3418" i="42"/>
  <c r="G3414" i="42"/>
  <c r="G3410" i="42"/>
  <c r="G3415" i="42"/>
  <c r="G3407" i="42"/>
  <c r="G3403" i="42"/>
  <c r="G3399" i="42"/>
  <c r="G3395" i="42"/>
  <c r="G3406" i="42"/>
  <c r="G3404" i="42"/>
  <c r="G3409" i="42"/>
  <c r="G3402" i="42"/>
  <c r="G3392" i="42"/>
  <c r="G3411" i="42"/>
  <c r="G3408" i="42"/>
  <c r="G3412" i="42"/>
  <c r="G3405" i="42"/>
  <c r="G3401" i="42"/>
  <c r="G3400" i="42"/>
  <c r="G3397" i="42"/>
  <c r="G3394" i="42"/>
  <c r="G3396" i="42"/>
  <c r="G3390" i="42"/>
  <c r="G3388" i="42"/>
  <c r="G3384" i="42"/>
  <c r="G3380" i="42"/>
  <c r="G3416" i="42"/>
  <c r="G3389" i="42"/>
  <c r="G3387" i="42"/>
  <c r="G3398" i="42"/>
  <c r="G3391" i="42"/>
  <c r="G3383" i="42"/>
  <c r="G3381" i="42"/>
  <c r="G3376" i="42"/>
  <c r="G3372" i="42"/>
  <c r="G3368" i="42"/>
  <c r="G3364" i="42"/>
  <c r="G3360" i="42"/>
  <c r="G3356" i="42"/>
  <c r="G3352" i="42"/>
  <c r="G3374" i="42"/>
  <c r="G3393" i="42"/>
  <c r="G3377" i="42"/>
  <c r="G3370" i="42"/>
  <c r="G3363" i="42"/>
  <c r="G3361" i="42"/>
  <c r="G3354" i="42"/>
  <c r="G3350" i="42"/>
  <c r="G3346" i="42"/>
  <c r="G3342" i="42"/>
  <c r="G3338" i="42"/>
  <c r="G3334" i="42"/>
  <c r="G3330" i="42"/>
  <c r="G3326" i="42"/>
  <c r="G3322" i="42"/>
  <c r="G3318" i="42"/>
  <c r="G3314" i="42"/>
  <c r="G3310" i="42"/>
  <c r="G3306" i="42"/>
  <c r="G3302" i="42"/>
  <c r="G3385" i="42"/>
  <c r="G3382" i="42"/>
  <c r="G3369" i="42"/>
  <c r="G3366" i="42"/>
  <c r="G3365" i="42"/>
  <c r="G3362" i="42"/>
  <c r="G3345" i="42"/>
  <c r="G3343" i="42"/>
  <c r="G3336" i="42"/>
  <c r="G3329" i="42"/>
  <c r="G3327" i="42"/>
  <c r="G3386" i="42"/>
  <c r="G3373" i="42"/>
  <c r="G3371" i="42"/>
  <c r="G3367" i="42"/>
  <c r="G3353" i="42"/>
  <c r="G3348" i="42"/>
  <c r="G3341" i="42"/>
  <c r="G3339" i="42"/>
  <c r="G3332" i="42"/>
  <c r="G3325" i="42"/>
  <c r="G3323" i="42"/>
  <c r="G3316" i="42"/>
  <c r="G3309" i="42"/>
  <c r="G3307" i="42"/>
  <c r="G3355" i="42"/>
  <c r="G3337" i="42"/>
  <c r="G3375" i="42"/>
  <c r="G3358" i="42"/>
  <c r="G3347" i="42"/>
  <c r="G3340" i="42"/>
  <c r="G3378" i="42"/>
  <c r="G3359" i="42"/>
  <c r="G3357" i="42"/>
  <c r="G3351" i="42"/>
  <c r="G3349" i="42"/>
  <c r="G3344" i="42"/>
  <c r="G3379" i="42"/>
  <c r="G3333" i="42"/>
  <c r="G3324" i="42"/>
  <c r="G3335" i="42"/>
  <c r="G3331" i="42"/>
  <c r="G3315" i="42"/>
  <c r="G3312" i="42"/>
  <c r="G3311" i="42"/>
  <c r="G3308" i="42"/>
  <c r="G3305" i="42"/>
  <c r="G3303" i="42"/>
  <c r="G3299" i="42"/>
  <c r="G3304" i="42"/>
  <c r="G3295" i="42"/>
  <c r="G3291" i="42"/>
  <c r="G3287" i="42"/>
  <c r="G3283" i="42"/>
  <c r="G3279" i="42"/>
  <c r="G3275" i="42"/>
  <c r="G3271" i="42"/>
  <c r="G3328" i="42"/>
  <c r="G3296" i="42"/>
  <c r="G3292" i="42"/>
  <c r="G3288" i="42"/>
  <c r="G3317" i="42"/>
  <c r="G3313" i="42"/>
  <c r="G3297" i="42"/>
  <c r="G3293" i="42"/>
  <c r="G3289" i="42"/>
  <c r="G3285" i="42"/>
  <c r="G3281" i="42"/>
  <c r="G3277" i="42"/>
  <c r="G3273" i="42"/>
  <c r="G3269" i="42"/>
  <c r="G3290" i="42"/>
  <c r="G3284" i="42"/>
  <c r="G3276" i="42"/>
  <c r="G3286" i="42"/>
  <c r="G3278" i="42"/>
  <c r="G3270" i="42"/>
  <c r="G3265" i="42"/>
  <c r="G3261" i="42"/>
  <c r="G3294" i="42"/>
  <c r="G3282" i="42"/>
  <c r="G3274" i="42"/>
  <c r="G3263" i="42"/>
  <c r="G3262" i="42"/>
  <c r="G3258" i="42"/>
  <c r="G3254" i="42"/>
  <c r="G3250" i="42"/>
  <c r="G3246" i="42"/>
  <c r="G3242" i="42"/>
  <c r="G3238" i="42"/>
  <c r="G3234" i="42"/>
  <c r="G3230" i="42"/>
  <c r="G3226" i="42"/>
  <c r="G3222" i="42"/>
  <c r="G3218" i="42"/>
  <c r="G3214" i="42"/>
  <c r="G3210" i="42"/>
  <c r="G3206" i="42"/>
  <c r="G3267" i="42"/>
  <c r="G3264" i="42"/>
  <c r="G3259" i="42"/>
  <c r="G3255" i="42"/>
  <c r="G3251" i="42"/>
  <c r="G3247" i="42"/>
  <c r="G3243" i="42"/>
  <c r="G3239" i="42"/>
  <c r="G3235" i="42"/>
  <c r="G3231" i="42"/>
  <c r="G3227" i="42"/>
  <c r="G3223" i="42"/>
  <c r="G3215" i="42"/>
  <c r="G3211" i="42"/>
  <c r="G3207" i="42"/>
  <c r="G3203" i="42"/>
  <c r="G3199" i="42"/>
  <c r="G3301" i="42"/>
  <c r="G3298" i="42"/>
  <c r="G3280" i="42"/>
  <c r="G3266" i="42"/>
  <c r="G3260" i="42"/>
  <c r="G3256" i="42"/>
  <c r="G3252" i="42"/>
  <c r="G3248" i="42"/>
  <c r="G3244" i="42"/>
  <c r="G3240" i="42"/>
  <c r="G3236" i="42"/>
  <c r="G3300" i="42"/>
  <c r="G3272" i="42"/>
  <c r="G3268" i="42"/>
  <c r="G3257" i="42"/>
  <c r="G3253" i="42"/>
  <c r="G3249" i="42"/>
  <c r="G3245" i="42"/>
  <c r="G3241" i="42"/>
  <c r="G3237" i="42"/>
  <c r="G3233" i="42"/>
  <c r="G3229" i="42"/>
  <c r="G3212" i="42"/>
  <c r="G3198" i="42"/>
  <c r="G3196" i="42"/>
  <c r="G3193" i="42"/>
  <c r="G3232" i="42"/>
  <c r="G3225" i="42"/>
  <c r="G3217" i="42"/>
  <c r="G3209" i="42"/>
  <c r="G3205" i="42"/>
  <c r="G3201" i="42"/>
  <c r="G3194" i="42"/>
  <c r="G3190" i="42"/>
  <c r="G3186" i="42"/>
  <c r="G3182" i="42"/>
  <c r="G3178" i="42"/>
  <c r="G3174" i="42"/>
  <c r="G3170" i="42"/>
  <c r="G3166" i="42"/>
  <c r="G3162" i="42"/>
  <c r="G3158" i="42"/>
  <c r="G3228" i="42"/>
  <c r="G3224" i="42"/>
  <c r="G3216" i="42"/>
  <c r="G3208" i="42"/>
  <c r="G3204" i="42"/>
  <c r="G3197" i="42"/>
  <c r="G3195" i="42"/>
  <c r="G3191" i="42"/>
  <c r="G3187" i="42"/>
  <c r="G3183" i="42"/>
  <c r="G3179" i="42"/>
  <c r="G3175" i="42"/>
  <c r="G3171" i="42"/>
  <c r="G3167" i="42"/>
  <c r="G3163" i="42"/>
  <c r="G3159" i="42"/>
  <c r="G3155" i="42"/>
  <c r="G3151" i="42"/>
  <c r="G3147" i="42"/>
  <c r="G3143" i="42"/>
  <c r="G3139" i="42"/>
  <c r="G3202" i="42"/>
  <c r="G3185" i="42"/>
  <c r="G3181" i="42"/>
  <c r="G3177" i="42"/>
  <c r="G3173" i="42"/>
  <c r="G3169" i="42"/>
  <c r="G3165" i="42"/>
  <c r="G3161" i="42"/>
  <c r="G3157" i="42"/>
  <c r="G3153" i="42"/>
  <c r="G3146" i="42"/>
  <c r="G3144" i="42"/>
  <c r="G3137" i="42"/>
  <c r="G3136" i="42"/>
  <c r="G3132" i="42"/>
  <c r="G3128" i="42"/>
  <c r="G3124" i="42"/>
  <c r="G3213" i="42"/>
  <c r="G3184" i="42"/>
  <c r="G3180" i="42"/>
  <c r="G3176" i="42"/>
  <c r="G3172" i="42"/>
  <c r="G3168" i="42"/>
  <c r="G3164" i="42"/>
  <c r="G3160" i="42"/>
  <c r="G3156" i="42"/>
  <c r="G3149" i="42"/>
  <c r="G3142" i="42"/>
  <c r="G3140" i="42"/>
  <c r="G3200" i="42"/>
  <c r="G3189" i="42"/>
  <c r="G3154" i="42"/>
  <c r="G3152" i="42"/>
  <c r="G3145" i="42"/>
  <c r="G3138" i="42"/>
  <c r="G3134" i="42"/>
  <c r="G3130" i="42"/>
  <c r="G3126" i="42"/>
  <c r="G3122" i="42"/>
  <c r="G3118" i="42"/>
  <c r="G3117" i="42"/>
  <c r="G3116" i="42"/>
  <c r="G3115" i="42"/>
  <c r="G3114" i="42"/>
  <c r="G3113" i="42"/>
  <c r="G3112" i="42"/>
  <c r="G3111" i="42"/>
  <c r="G3110" i="42"/>
  <c r="G3109" i="42"/>
  <c r="G3108" i="42"/>
  <c r="G3107" i="42"/>
  <c r="G3106" i="42"/>
  <c r="G3105" i="42"/>
  <c r="G3104" i="42"/>
  <c r="G3103" i="42"/>
  <c r="G3102" i="42"/>
  <c r="G3101" i="42"/>
  <c r="G3100" i="42"/>
  <c r="G3099" i="42"/>
  <c r="G3098" i="42"/>
  <c r="G3097" i="42"/>
  <c r="G3096" i="42"/>
  <c r="G3095" i="42"/>
  <c r="G3192" i="42"/>
  <c r="G3188" i="42"/>
  <c r="G3150" i="42"/>
  <c r="G3148" i="42"/>
  <c r="G3141" i="42"/>
  <c r="G3135" i="42"/>
  <c r="G3131" i="42"/>
  <c r="G3127" i="42"/>
  <c r="G3123" i="42"/>
  <c r="G3125" i="42"/>
  <c r="G3129" i="42"/>
  <c r="G3133" i="42"/>
  <c r="G3090" i="42"/>
  <c r="G3086" i="42"/>
  <c r="G3082" i="42"/>
  <c r="G3078" i="42"/>
  <c r="G3072" i="42"/>
  <c r="G3068" i="42"/>
  <c r="G3064" i="42"/>
  <c r="G3060" i="42"/>
  <c r="G3056" i="42"/>
  <c r="G3052" i="42"/>
  <c r="G3048" i="42"/>
  <c r="G3044" i="42"/>
  <c r="G3040" i="42"/>
  <c r="G3036" i="42"/>
  <c r="G3032" i="42"/>
  <c r="G2990" i="42"/>
  <c r="G2986" i="42"/>
  <c r="G2982" i="42"/>
  <c r="G2978" i="42"/>
  <c r="G2974" i="42"/>
  <c r="G2970" i="42"/>
  <c r="G2966" i="42"/>
  <c r="G2962" i="42"/>
  <c r="G2958" i="42"/>
  <c r="G2954" i="42"/>
  <c r="G2950" i="42"/>
  <c r="G2946" i="42"/>
  <c r="G2942" i="42"/>
  <c r="G2938" i="42"/>
  <c r="G2934" i="42"/>
  <c r="G2930" i="42"/>
  <c r="G2926" i="42"/>
  <c r="G2922" i="42"/>
  <c r="G3091" i="42"/>
  <c r="G3087" i="42"/>
  <c r="G3083" i="42"/>
  <c r="G3079" i="42"/>
  <c r="G3073" i="42"/>
  <c r="G3069" i="42"/>
  <c r="G3065" i="42"/>
  <c r="G3061" i="42"/>
  <c r="G3057" i="42"/>
  <c r="G3053" i="42"/>
  <c r="G3049" i="42"/>
  <c r="G3045" i="42"/>
  <c r="G3041" i="42"/>
  <c r="G3037" i="42"/>
  <c r="G3092" i="42"/>
  <c r="G3088" i="42"/>
  <c r="G3084" i="42"/>
  <c r="G3080" i="42"/>
  <c r="G3076" i="42"/>
  <c r="G3074" i="42"/>
  <c r="G3070" i="42"/>
  <c r="G3066" i="42"/>
  <c r="G3062" i="42"/>
  <c r="G3058" i="42"/>
  <c r="G3054" i="42"/>
  <c r="G3050" i="42"/>
  <c r="G3046" i="42"/>
  <c r="G3042" i="42"/>
  <c r="G3038" i="42"/>
  <c r="G3034" i="42"/>
  <c r="G3030" i="42"/>
  <c r="G2988" i="42"/>
  <c r="G2984" i="42"/>
  <c r="G2980" i="42"/>
  <c r="G2976" i="42"/>
  <c r="G2972" i="42"/>
  <c r="G2968" i="42"/>
  <c r="G3093" i="42"/>
  <c r="G3089" i="42"/>
  <c r="G3085" i="42"/>
  <c r="G3081" i="42"/>
  <c r="G3077" i="42"/>
  <c r="G3075" i="42"/>
  <c r="G3071" i="42"/>
  <c r="G3067" i="42"/>
  <c r="G3063" i="42"/>
  <c r="G3059" i="42"/>
  <c r="G3055" i="42"/>
  <c r="G3051" i="42"/>
  <c r="G3047" i="42"/>
  <c r="G3043" i="42"/>
  <c r="G3035" i="42"/>
  <c r="G3028" i="42"/>
  <c r="G3026" i="42"/>
  <c r="G3024" i="42"/>
  <c r="G3022" i="42"/>
  <c r="G3020" i="42"/>
  <c r="G3018" i="42"/>
  <c r="G3016" i="42"/>
  <c r="G3014" i="42"/>
  <c r="G3012" i="42"/>
  <c r="G3010" i="42"/>
  <c r="G3008" i="42"/>
  <c r="G3006" i="42"/>
  <c r="G3004" i="42"/>
  <c r="G3002" i="42"/>
  <c r="G3000" i="42"/>
  <c r="G2998" i="42"/>
  <c r="G2996" i="42"/>
  <c r="G2994" i="42"/>
  <c r="G2992" i="42"/>
  <c r="G2987" i="42"/>
  <c r="G2979" i="42"/>
  <c r="G2971" i="42"/>
  <c r="G2961" i="42"/>
  <c r="G2959" i="42"/>
  <c r="G2952" i="42"/>
  <c r="G2945" i="42"/>
  <c r="G2943" i="42"/>
  <c r="G2936" i="42"/>
  <c r="G2929" i="42"/>
  <c r="G2927" i="42"/>
  <c r="G2921" i="42"/>
  <c r="G2917" i="42"/>
  <c r="G2913" i="42"/>
  <c r="G2909" i="42"/>
  <c r="G2905" i="42"/>
  <c r="G2901" i="42"/>
  <c r="G2897" i="42"/>
  <c r="G2889" i="42"/>
  <c r="G2885" i="42"/>
  <c r="G2881" i="42"/>
  <c r="G2877" i="42"/>
  <c r="G2873" i="42"/>
  <c r="G2869" i="42"/>
  <c r="G2865" i="42"/>
  <c r="G2861" i="42"/>
  <c r="G3033" i="42"/>
  <c r="G2989" i="42"/>
  <c r="G2981" i="42"/>
  <c r="G2973" i="42"/>
  <c r="G2965" i="42"/>
  <c r="G2964" i="42"/>
  <c r="G2957" i="42"/>
  <c r="G2955" i="42"/>
  <c r="G2948" i="42"/>
  <c r="G2941" i="42"/>
  <c r="G2939" i="42"/>
  <c r="G2932" i="42"/>
  <c r="G2925" i="42"/>
  <c r="G2923" i="42"/>
  <c r="G2918" i="42"/>
  <c r="G2914" i="42"/>
  <c r="G2910" i="42"/>
  <c r="G2906" i="42"/>
  <c r="G2902" i="42"/>
  <c r="G2898" i="42"/>
  <c r="G2890" i="42"/>
  <c r="G2886" i="42"/>
  <c r="G2882" i="42"/>
  <c r="G2878" i="42"/>
  <c r="G2874" i="42"/>
  <c r="G2870" i="42"/>
  <c r="G2866" i="42"/>
  <c r="G2862" i="42"/>
  <c r="G2858" i="42"/>
  <c r="G2854" i="42"/>
  <c r="G2850" i="42"/>
  <c r="G2846" i="42"/>
  <c r="G2842" i="42"/>
  <c r="G2838" i="42"/>
  <c r="G2834" i="42"/>
  <c r="G3039" i="42"/>
  <c r="G3031" i="42"/>
  <c r="G3029" i="42"/>
  <c r="G3027" i="42"/>
  <c r="G3025" i="42"/>
  <c r="G3023" i="42"/>
  <c r="G3021" i="42"/>
  <c r="G3019" i="42"/>
  <c r="G3017" i="42"/>
  <c r="G3015" i="42"/>
  <c r="G3013" i="42"/>
  <c r="G3011" i="42"/>
  <c r="G3009" i="42"/>
  <c r="G3007" i="42"/>
  <c r="G3005" i="42"/>
  <c r="G3003" i="42"/>
  <c r="G3001" i="42"/>
  <c r="G2999" i="42"/>
  <c r="G2997" i="42"/>
  <c r="G2995" i="42"/>
  <c r="G2993" i="42"/>
  <c r="G2991" i="42"/>
  <c r="G2983" i="42"/>
  <c r="G2975" i="42"/>
  <c r="G2967" i="42"/>
  <c r="G2960" i="42"/>
  <c r="G2953" i="42"/>
  <c r="G2951" i="42"/>
  <c r="G2944" i="42"/>
  <c r="G2937" i="42"/>
  <c r="G2985" i="42"/>
  <c r="G2977" i="42"/>
  <c r="G2969" i="42"/>
  <c r="G2963" i="42"/>
  <c r="G2956" i="42"/>
  <c r="G2949" i="42"/>
  <c r="G2947" i="42"/>
  <c r="G2940" i="42"/>
  <c r="G2933" i="42"/>
  <c r="G2931" i="42"/>
  <c r="G2924" i="42"/>
  <c r="G2920" i="42"/>
  <c r="G2916" i="42"/>
  <c r="G2912" i="42"/>
  <c r="G2908" i="42"/>
  <c r="G2904" i="42"/>
  <c r="G2900" i="42"/>
  <c r="G2896" i="42"/>
  <c r="G2935" i="42"/>
  <c r="G2928" i="42"/>
  <c r="G2911" i="42"/>
  <c r="G2895" i="42"/>
  <c r="G2853" i="42"/>
  <c r="G2851" i="42"/>
  <c r="G2844" i="42"/>
  <c r="G2837" i="42"/>
  <c r="G2835" i="42"/>
  <c r="G2830" i="42"/>
  <c r="G2826" i="42"/>
  <c r="G2822" i="42"/>
  <c r="G2915" i="42"/>
  <c r="G2899" i="42"/>
  <c r="G2888" i="42"/>
  <c r="G2884" i="42"/>
  <c r="G2880" i="42"/>
  <c r="G2876" i="42"/>
  <c r="G2872" i="42"/>
  <c r="G2868" i="42"/>
  <c r="G2864" i="42"/>
  <c r="G2860" i="42"/>
  <c r="G2856" i="42"/>
  <c r="G2849" i="42"/>
  <c r="G2847" i="42"/>
  <c r="G2840" i="42"/>
  <c r="G2833" i="42"/>
  <c r="G2831" i="42"/>
  <c r="G2827" i="42"/>
  <c r="G2823" i="42"/>
  <c r="G2819" i="42"/>
  <c r="G2815" i="42"/>
  <c r="G2811" i="42"/>
  <c r="G2807" i="42"/>
  <c r="G2803" i="42"/>
  <c r="G2799" i="42"/>
  <c r="G2795" i="42"/>
  <c r="G2791" i="42"/>
  <c r="G2787" i="42"/>
  <c r="G2783" i="42"/>
  <c r="G2779" i="42"/>
  <c r="G2775" i="42"/>
  <c r="G2771" i="42"/>
  <c r="G2767" i="42"/>
  <c r="G2763" i="42"/>
  <c r="G2759" i="42"/>
  <c r="G2755" i="42"/>
  <c r="G2751" i="42"/>
  <c r="G2919" i="42"/>
  <c r="G2903" i="42"/>
  <c r="G2887" i="42"/>
  <c r="G2883" i="42"/>
  <c r="G2879" i="42"/>
  <c r="G2875" i="42"/>
  <c r="G2871" i="42"/>
  <c r="G2867" i="42"/>
  <c r="G2863" i="42"/>
  <c r="G2859" i="42"/>
  <c r="G2852" i="42"/>
  <c r="G2845" i="42"/>
  <c r="G2843" i="42"/>
  <c r="G2836" i="42"/>
  <c r="G2828" i="42"/>
  <c r="G2824" i="42"/>
  <c r="G2820" i="42"/>
  <c r="G2816" i="42"/>
  <c r="G2812" i="42"/>
  <c r="G2808" i="42"/>
  <c r="G2804" i="42"/>
  <c r="G2800" i="42"/>
  <c r="G2796" i="42"/>
  <c r="G2788" i="42"/>
  <c r="G2784" i="42"/>
  <c r="G2780" i="42"/>
  <c r="G2776" i="42"/>
  <c r="G2772" i="42"/>
  <c r="G2768" i="42"/>
  <c r="G2764" i="42"/>
  <c r="G2760" i="42"/>
  <c r="G2756" i="42"/>
  <c r="G2752" i="42"/>
  <c r="G2748" i="42"/>
  <c r="G2744" i="42"/>
  <c r="G2740" i="42"/>
  <c r="G2736" i="42"/>
  <c r="G2732" i="42"/>
  <c r="G2728" i="42"/>
  <c r="G2724" i="42"/>
  <c r="G2907" i="42"/>
  <c r="G2891" i="42"/>
  <c r="G2857" i="42"/>
  <c r="G2855" i="42"/>
  <c r="G2848" i="42"/>
  <c r="G2841" i="42"/>
  <c r="G2839" i="42"/>
  <c r="G2832" i="42"/>
  <c r="G2829" i="42"/>
  <c r="G2825" i="42"/>
  <c r="G2821" i="42"/>
  <c r="G2817" i="42"/>
  <c r="G2813" i="42"/>
  <c r="G2809" i="42"/>
  <c r="G2805" i="42"/>
  <c r="G2801" i="42"/>
  <c r="G2797" i="42"/>
  <c r="G2789" i="42"/>
  <c r="G2785" i="42"/>
  <c r="G2781" i="42"/>
  <c r="G2777" i="42"/>
  <c r="G2773" i="42"/>
  <c r="G2769" i="42"/>
  <c r="G2765" i="42"/>
  <c r="G2761" i="42"/>
  <c r="G2757" i="42"/>
  <c r="G2753" i="42"/>
  <c r="G2749" i="42"/>
  <c r="G2745" i="42"/>
  <c r="G2741" i="42"/>
  <c r="G2737" i="42"/>
  <c r="G2733" i="42"/>
  <c r="G2729" i="42"/>
  <c r="G2725" i="42"/>
  <c r="G2721" i="42"/>
  <c r="G2818" i="42"/>
  <c r="G2802" i="42"/>
  <c r="G2786" i="42"/>
  <c r="G2770" i="42"/>
  <c r="G2754" i="42"/>
  <c r="G2747" i="42"/>
  <c r="G2739" i="42"/>
  <c r="G2731" i="42"/>
  <c r="G2723" i="42"/>
  <c r="G2718" i="42"/>
  <c r="G2714" i="42"/>
  <c r="G2710" i="42"/>
  <c r="G2706" i="42"/>
  <c r="G2702" i="42"/>
  <c r="G2698" i="42"/>
  <c r="G2563" i="42"/>
  <c r="G2559" i="42"/>
  <c r="G2555" i="42"/>
  <c r="G2551" i="42"/>
  <c r="G2547" i="42"/>
  <c r="G2543" i="42"/>
  <c r="G2539" i="42"/>
  <c r="G2535" i="42"/>
  <c r="G2531" i="42"/>
  <c r="G2527" i="42"/>
  <c r="G2523" i="42"/>
  <c r="G2519" i="42"/>
  <c r="G2515" i="42"/>
  <c r="G2511" i="42"/>
  <c r="G2507" i="42"/>
  <c r="G2503" i="42"/>
  <c r="G2499" i="42"/>
  <c r="G2495" i="42"/>
  <c r="G2491" i="42"/>
  <c r="G2487" i="42"/>
  <c r="G2483" i="42"/>
  <c r="G2479" i="42"/>
  <c r="G2475" i="42"/>
  <c r="G2471" i="42"/>
  <c r="G2463" i="42"/>
  <c r="G2459" i="42"/>
  <c r="G2455" i="42"/>
  <c r="G2451" i="42"/>
  <c r="G2447" i="42"/>
  <c r="G2443" i="42"/>
  <c r="G2806" i="42"/>
  <c r="G2790" i="42"/>
  <c r="G2774" i="42"/>
  <c r="G2766" i="42"/>
  <c r="G2750" i="42"/>
  <c r="G2746" i="42"/>
  <c r="G2738" i="42"/>
  <c r="G2730" i="42"/>
  <c r="G2722" i="42"/>
  <c r="G2719" i="42"/>
  <c r="G2715" i="42"/>
  <c r="G2711" i="42"/>
  <c r="G2707" i="42"/>
  <c r="G2703" i="42"/>
  <c r="G2699" i="42"/>
  <c r="G2695" i="42"/>
  <c r="G2691" i="42"/>
  <c r="G2690" i="42"/>
  <c r="G2689" i="42"/>
  <c r="G2688" i="42"/>
  <c r="G2687" i="42"/>
  <c r="G2686" i="42"/>
  <c r="G2685" i="42"/>
  <c r="G2684" i="42"/>
  <c r="G2683" i="42"/>
  <c r="G2682" i="42"/>
  <c r="G2681" i="42"/>
  <c r="G2680" i="42"/>
  <c r="G2679" i="42"/>
  <c r="G2678" i="42"/>
  <c r="G2677" i="42"/>
  <c r="G2676" i="42"/>
  <c r="G2675" i="42"/>
  <c r="G2674" i="42"/>
  <c r="G2673" i="42"/>
  <c r="G2672" i="42"/>
  <c r="G2671" i="42"/>
  <c r="G2670" i="42"/>
  <c r="G2669" i="42"/>
  <c r="G2668" i="42"/>
  <c r="G2666" i="42"/>
  <c r="G2665" i="42"/>
  <c r="G2664" i="42"/>
  <c r="G2663" i="42"/>
  <c r="G2662" i="42"/>
  <c r="G2661" i="42"/>
  <c r="G2660" i="42"/>
  <c r="G2659" i="42"/>
  <c r="G2658" i="42"/>
  <c r="G2657" i="42"/>
  <c r="G2656" i="42"/>
  <c r="G2655" i="42"/>
  <c r="G2654" i="42"/>
  <c r="G2653" i="42"/>
  <c r="G2652" i="42"/>
  <c r="G2651" i="42"/>
  <c r="G2650" i="42"/>
  <c r="G2649" i="42"/>
  <c r="G2648" i="42"/>
  <c r="G2647" i="42"/>
  <c r="G2646" i="42"/>
  <c r="G2645" i="42"/>
  <c r="G2644" i="42"/>
  <c r="G2643" i="42"/>
  <c r="G2642" i="42"/>
  <c r="G2641" i="42"/>
  <c r="G2640" i="42"/>
  <c r="G2639" i="42"/>
  <c r="G2638" i="42"/>
  <c r="G2637" i="42"/>
  <c r="G2636" i="42"/>
  <c r="G2635" i="42"/>
  <c r="G2634" i="42"/>
  <c r="G2633" i="42"/>
  <c r="G2632" i="42"/>
  <c r="G2631" i="42"/>
  <c r="G2630" i="42"/>
  <c r="G2629" i="42"/>
  <c r="G2628" i="42"/>
  <c r="G2627" i="42"/>
  <c r="G2626" i="42"/>
  <c r="G2625" i="42"/>
  <c r="G2624" i="42"/>
  <c r="G2623" i="42"/>
  <c r="G2622" i="42"/>
  <c r="G2621" i="42"/>
  <c r="G2620" i="42"/>
  <c r="G2619" i="42"/>
  <c r="G2618" i="42"/>
  <c r="G2617" i="42"/>
  <c r="G2616" i="42"/>
  <c r="G2615" i="42"/>
  <c r="G2614" i="42"/>
  <c r="G2613" i="42"/>
  <c r="G2612" i="42"/>
  <c r="G2611" i="42"/>
  <c r="G2610" i="42"/>
  <c r="G2609" i="42"/>
  <c r="G2608" i="42"/>
  <c r="G2607" i="42"/>
  <c r="G2606" i="42"/>
  <c r="G2605" i="42"/>
  <c r="G2604" i="42"/>
  <c r="G2603" i="42"/>
  <c r="G2602" i="42"/>
  <c r="G2601" i="42"/>
  <c r="G2600" i="42"/>
  <c r="G2599" i="42"/>
  <c r="G2598" i="42"/>
  <c r="G2597" i="42"/>
  <c r="G2596" i="42"/>
  <c r="G2595" i="42"/>
  <c r="G2594" i="42"/>
  <c r="G2593" i="42"/>
  <c r="G2592" i="42"/>
  <c r="G2591" i="42"/>
  <c r="G2590" i="42"/>
  <c r="G2589" i="42"/>
  <c r="G2588" i="42"/>
  <c r="G2587" i="42"/>
  <c r="G2586" i="42"/>
  <c r="G2585" i="42"/>
  <c r="G2584" i="42"/>
  <c r="G2583" i="42"/>
  <c r="G2582" i="42"/>
  <c r="G2581" i="42"/>
  <c r="G2580" i="42"/>
  <c r="G2579" i="42"/>
  <c r="G2578" i="42"/>
  <c r="G2577" i="42"/>
  <c r="G2576" i="42"/>
  <c r="G2575" i="42"/>
  <c r="G2574" i="42"/>
  <c r="G2573" i="42"/>
  <c r="G2572" i="42"/>
  <c r="G2571" i="42"/>
  <c r="G2570" i="42"/>
  <c r="G2569" i="42"/>
  <c r="G2568" i="42"/>
  <c r="G2567" i="42"/>
  <c r="G2566" i="42"/>
  <c r="G2565" i="42"/>
  <c r="G2564" i="42"/>
  <c r="G2560" i="42"/>
  <c r="G2556" i="42"/>
  <c r="G2552" i="42"/>
  <c r="G2548" i="42"/>
  <c r="G2544" i="42"/>
  <c r="G2540" i="42"/>
  <c r="G2536" i="42"/>
  <c r="G2532" i="42"/>
  <c r="G2528" i="42"/>
  <c r="G2524" i="42"/>
  <c r="G2520" i="42"/>
  <c r="G2516" i="42"/>
  <c r="G2512" i="42"/>
  <c r="G2508" i="42"/>
  <c r="G2504" i="42"/>
  <c r="G2500" i="42"/>
  <c r="G2496" i="42"/>
  <c r="G2492" i="42"/>
  <c r="G2488" i="42"/>
  <c r="G2484" i="42"/>
  <c r="G2480" i="42"/>
  <c r="G2476" i="42"/>
  <c r="G2472" i="42"/>
  <c r="G2468" i="42"/>
  <c r="G2464" i="42"/>
  <c r="G2460" i="42"/>
  <c r="G2456" i="42"/>
  <c r="G2452" i="42"/>
  <c r="G2448" i="42"/>
  <c r="G2444" i="42"/>
  <c r="G2810" i="42"/>
  <c r="G2778" i="42"/>
  <c r="G2762" i="42"/>
  <c r="G2743" i="42"/>
  <c r="G2735" i="42"/>
  <c r="G2727" i="42"/>
  <c r="G2720" i="42"/>
  <c r="G2716" i="42"/>
  <c r="G2712" i="42"/>
  <c r="G2708" i="42"/>
  <c r="G2704" i="42"/>
  <c r="G2700" i="42"/>
  <c r="G2696" i="42"/>
  <c r="G2561" i="42"/>
  <c r="G2557" i="42"/>
  <c r="G2553" i="42"/>
  <c r="G2549" i="42"/>
  <c r="G2814" i="42"/>
  <c r="G2798" i="42"/>
  <c r="G2782" i="42"/>
  <c r="G2758" i="42"/>
  <c r="G2742" i="42"/>
  <c r="G2734" i="42"/>
  <c r="G2726" i="42"/>
  <c r="G2717" i="42"/>
  <c r="G2713" i="42"/>
  <c r="G2709" i="42"/>
  <c r="G2705" i="42"/>
  <c r="G2701" i="42"/>
  <c r="G2697" i="42"/>
  <c r="G2558" i="42"/>
  <c r="G2542" i="42"/>
  <c r="G2534" i="42"/>
  <c r="G2526" i="42"/>
  <c r="G2518" i="42"/>
  <c r="G2510" i="42"/>
  <c r="G2502" i="42"/>
  <c r="G2494" i="42"/>
  <c r="G2486" i="42"/>
  <c r="G2478" i="42"/>
  <c r="G2470" i="42"/>
  <c r="G2462" i="42"/>
  <c r="G2454" i="42"/>
  <c r="G2446" i="42"/>
  <c r="G2441" i="42"/>
  <c r="G2437" i="42"/>
  <c r="G2433" i="42"/>
  <c r="G2429" i="42"/>
  <c r="G2425" i="42"/>
  <c r="G2421" i="42"/>
  <c r="G2417" i="42"/>
  <c r="G2413" i="42"/>
  <c r="G2409" i="42"/>
  <c r="G2405" i="42"/>
  <c r="G2401" i="42"/>
  <c r="G2397" i="42"/>
  <c r="G2393" i="42"/>
  <c r="G2389" i="42"/>
  <c r="G2385" i="42"/>
  <c r="G2381" i="42"/>
  <c r="G2377" i="42"/>
  <c r="G2373" i="42"/>
  <c r="G2369" i="42"/>
  <c r="G2361" i="42"/>
  <c r="G2357" i="42"/>
  <c r="G2353" i="42"/>
  <c r="G2349" i="42"/>
  <c r="G2345" i="42"/>
  <c r="G2341" i="42"/>
  <c r="G2337" i="42"/>
  <c r="G2333" i="42"/>
  <c r="G2329" i="42"/>
  <c r="G2325" i="42"/>
  <c r="G2321" i="42"/>
  <c r="G2317" i="42"/>
  <c r="G2313" i="42"/>
  <c r="G2309" i="42"/>
  <c r="G2305" i="42"/>
  <c r="G2301" i="42"/>
  <c r="G2297" i="42"/>
  <c r="G2293" i="42"/>
  <c r="G2289" i="42"/>
  <c r="G2285" i="42"/>
  <c r="G2281" i="42"/>
  <c r="G2277" i="42"/>
  <c r="G2273" i="42"/>
  <c r="G2269" i="42"/>
  <c r="G2562" i="42"/>
  <c r="G2541" i="42"/>
  <c r="G2533" i="42"/>
  <c r="G2525" i="42"/>
  <c r="G2517" i="42"/>
  <c r="G2509" i="42"/>
  <c r="G2501" i="42"/>
  <c r="G2493" i="42"/>
  <c r="G2485" i="42"/>
  <c r="G2477" i="42"/>
  <c r="G2469" i="42"/>
  <c r="G2461" i="42"/>
  <c r="G2453" i="42"/>
  <c r="G2445" i="42"/>
  <c r="G2442" i="42"/>
  <c r="G2438" i="42"/>
  <c r="G2434" i="42"/>
  <c r="G2430" i="42"/>
  <c r="G2426" i="42"/>
  <c r="G2422" i="42"/>
  <c r="G2418" i="42"/>
  <c r="G2414" i="42"/>
  <c r="G2410" i="42"/>
  <c r="G2406" i="42"/>
  <c r="G2402" i="42"/>
  <c r="G2398" i="42"/>
  <c r="G2394" i="42"/>
  <c r="G2390" i="42"/>
  <c r="G2386" i="42"/>
  <c r="G2382" i="42"/>
  <c r="G2378" i="42"/>
  <c r="G2374" i="42"/>
  <c r="G2370" i="42"/>
  <c r="G2550" i="42"/>
  <c r="G2546" i="42"/>
  <c r="G2538" i="42"/>
  <c r="G2530" i="42"/>
  <c r="G2522" i="42"/>
  <c r="G2514" i="42"/>
  <c r="G2506" i="42"/>
  <c r="G2498" i="42"/>
  <c r="G2490" i="42"/>
  <c r="G2482" i="42"/>
  <c r="G2474" i="42"/>
  <c r="G2458" i="42"/>
  <c r="G2450" i="42"/>
  <c r="G2439" i="42"/>
  <c r="G2435" i="42"/>
  <c r="G2431" i="42"/>
  <c r="G2427" i="42"/>
  <c r="G2423" i="42"/>
  <c r="G2419" i="42"/>
  <c r="G2415" i="42"/>
  <c r="G2411" i="42"/>
  <c r="G2407" i="42"/>
  <c r="G2403" i="42"/>
  <c r="G2399" i="42"/>
  <c r="G2395" i="42"/>
  <c r="G2391" i="42"/>
  <c r="G2387" i="42"/>
  <c r="G2383" i="42"/>
  <c r="G2379" i="42"/>
  <c r="G2375" i="42"/>
  <c r="G2371" i="42"/>
  <c r="G2363" i="42"/>
  <c r="G2359" i="42"/>
  <c r="G2355" i="42"/>
  <c r="G2351" i="42"/>
  <c r="G2347" i="42"/>
  <c r="G2343" i="42"/>
  <c r="G2339" i="42"/>
  <c r="G2335" i="42"/>
  <c r="G2331" i="42"/>
  <c r="G2327" i="42"/>
  <c r="G2323" i="42"/>
  <c r="G2319" i="42"/>
  <c r="G2315" i="42"/>
  <c r="G2311" i="42"/>
  <c r="G2307" i="42"/>
  <c r="G2303" i="42"/>
  <c r="G2299" i="42"/>
  <c r="G2295" i="42"/>
  <c r="G2291" i="42"/>
  <c r="G2287" i="42"/>
  <c r="G2283" i="42"/>
  <c r="G2554" i="42"/>
  <c r="G2545" i="42"/>
  <c r="G2537" i="42"/>
  <c r="G2529" i="42"/>
  <c r="G2521" i="42"/>
  <c r="G2513" i="42"/>
  <c r="G2505" i="42"/>
  <c r="G2497" i="42"/>
  <c r="G2489" i="42"/>
  <c r="G2481" i="42"/>
  <c r="G2473" i="42"/>
  <c r="G2457" i="42"/>
  <c r="G2449" i="42"/>
  <c r="G2440" i="42"/>
  <c r="G2436" i="42"/>
  <c r="G2432" i="42"/>
  <c r="G2428" i="42"/>
  <c r="G2424" i="42"/>
  <c r="G2408" i="42"/>
  <c r="G2392" i="42"/>
  <c r="G2376" i="42"/>
  <c r="G2362" i="42"/>
  <c r="G2354" i="42"/>
  <c r="G2346" i="42"/>
  <c r="G2338" i="42"/>
  <c r="G2330" i="42"/>
  <c r="G2322" i="42"/>
  <c r="G2314" i="42"/>
  <c r="G2306" i="42"/>
  <c r="G2298" i="42"/>
  <c r="G2290" i="42"/>
  <c r="G2282" i="42"/>
  <c r="G2279" i="42"/>
  <c r="G2272" i="42"/>
  <c r="G2270" i="42"/>
  <c r="G2262" i="42"/>
  <c r="G2258" i="42"/>
  <c r="G2254" i="42"/>
  <c r="G2250" i="42"/>
  <c r="G2246" i="42"/>
  <c r="G2242" i="42"/>
  <c r="G2238" i="42"/>
  <c r="G2234" i="42"/>
  <c r="G2230" i="42"/>
  <c r="G2226" i="42"/>
  <c r="G2222" i="42"/>
  <c r="G2218" i="42"/>
  <c r="G2214" i="42"/>
  <c r="G2210" i="42"/>
  <c r="G2206" i="42"/>
  <c r="G2205" i="42"/>
  <c r="G2204" i="42"/>
  <c r="G2203" i="42"/>
  <c r="G2202" i="42"/>
  <c r="G2201" i="42"/>
  <c r="G2200" i="42"/>
  <c r="G2199" i="42"/>
  <c r="G2198" i="42"/>
  <c r="G2197" i="42"/>
  <c r="G2196" i="42"/>
  <c r="G2195" i="42"/>
  <c r="G2194" i="42"/>
  <c r="G2193" i="42"/>
  <c r="G2192" i="42"/>
  <c r="G2191" i="42"/>
  <c r="G2190" i="42"/>
  <c r="G2189" i="42"/>
  <c r="G2188" i="42"/>
  <c r="G2187" i="42"/>
  <c r="G2186" i="42"/>
  <c r="G2185" i="42"/>
  <c r="G2184" i="42"/>
  <c r="G2183" i="42"/>
  <c r="G2182" i="42"/>
  <c r="G2181" i="42"/>
  <c r="G2180" i="42"/>
  <c r="G2179" i="42"/>
  <c r="G2178" i="42"/>
  <c r="G2177" i="42"/>
  <c r="G2176" i="42"/>
  <c r="G2175" i="42"/>
  <c r="G2174" i="42"/>
  <c r="G2173" i="42"/>
  <c r="G2172" i="42"/>
  <c r="G2171" i="42"/>
  <c r="G2170" i="42"/>
  <c r="G2169" i="42"/>
  <c r="G2168" i="42"/>
  <c r="G2167" i="42"/>
  <c r="G2166" i="42"/>
  <c r="G2165" i="42"/>
  <c r="G2164" i="42"/>
  <c r="G2163" i="42"/>
  <c r="G2162" i="42"/>
  <c r="G2161" i="42"/>
  <c r="G2160" i="42"/>
  <c r="G2159" i="42"/>
  <c r="G2158" i="42"/>
  <c r="G2157" i="42"/>
  <c r="G2156" i="42"/>
  <c r="G2155" i="42"/>
  <c r="G2154" i="42"/>
  <c r="G2153" i="42"/>
  <c r="G2152" i="42"/>
  <c r="G2151" i="42"/>
  <c r="G2150" i="42"/>
  <c r="G2149" i="42"/>
  <c r="G2148" i="42"/>
  <c r="G2147" i="42"/>
  <c r="G2146" i="42"/>
  <c r="G2145" i="42"/>
  <c r="G2144" i="42"/>
  <c r="G2143" i="42"/>
  <c r="G2142" i="42"/>
  <c r="G2141" i="42"/>
  <c r="G2140" i="42"/>
  <c r="G2139" i="42"/>
  <c r="G2138" i="42"/>
  <c r="G2137" i="42"/>
  <c r="G2133" i="42"/>
  <c r="G2129" i="42"/>
  <c r="G2125" i="42"/>
  <c r="G2121" i="42"/>
  <c r="G2117" i="42"/>
  <c r="G2113" i="42"/>
  <c r="G2109" i="42"/>
  <c r="G2105" i="42"/>
  <c r="G2101" i="42"/>
  <c r="G2097" i="42"/>
  <c r="G2093" i="42"/>
  <c r="G2089" i="42"/>
  <c r="G2085" i="42"/>
  <c r="G2081" i="42"/>
  <c r="G2077" i="42"/>
  <c r="G2073" i="42"/>
  <c r="G2069" i="42"/>
  <c r="G2420" i="42"/>
  <c r="G2404" i="42"/>
  <c r="G2388" i="42"/>
  <c r="G2372" i="42"/>
  <c r="G2364" i="42"/>
  <c r="G2356" i="42"/>
  <c r="G2348" i="42"/>
  <c r="G2340" i="42"/>
  <c r="G2332" i="42"/>
  <c r="G2324" i="42"/>
  <c r="G2316" i="42"/>
  <c r="G2308" i="42"/>
  <c r="G2300" i="42"/>
  <c r="G2292" i="42"/>
  <c r="G2284" i="42"/>
  <c r="G2275" i="42"/>
  <c r="G2268" i="42"/>
  <c r="G2263" i="42"/>
  <c r="G2259" i="42"/>
  <c r="G2255" i="42"/>
  <c r="G2251" i="42"/>
  <c r="G2247" i="42"/>
  <c r="G2243" i="42"/>
  <c r="G2239" i="42"/>
  <c r="G2235" i="42"/>
  <c r="G2231" i="42"/>
  <c r="G2227" i="42"/>
  <c r="G2223" i="42"/>
  <c r="G2219" i="42"/>
  <c r="G2215" i="42"/>
  <c r="G2211" i="42"/>
  <c r="G2207" i="42"/>
  <c r="G2134" i="42"/>
  <c r="G2130" i="42"/>
  <c r="G2126" i="42"/>
  <c r="G2122" i="42"/>
  <c r="G2118" i="42"/>
  <c r="G2114" i="42"/>
  <c r="G2110" i="42"/>
  <c r="G2106" i="42"/>
  <c r="G2102" i="42"/>
  <c r="G2098" i="42"/>
  <c r="G2094" i="42"/>
  <c r="G2090" i="42"/>
  <c r="G2086" i="42"/>
  <c r="G2082" i="42"/>
  <c r="G2078" i="42"/>
  <c r="G2074" i="42"/>
  <c r="G2070" i="42"/>
  <c r="G2066" i="42"/>
  <c r="G2062" i="42"/>
  <c r="G2058" i="42"/>
  <c r="G2054" i="42"/>
  <c r="G2050" i="42"/>
  <c r="G2046" i="42"/>
  <c r="G2042" i="42"/>
  <c r="G2038" i="42"/>
  <c r="G2034" i="42"/>
  <c r="G2030" i="42"/>
  <c r="G2026" i="42"/>
  <c r="G2022" i="42"/>
  <c r="G2018" i="42"/>
  <c r="G2014" i="42"/>
  <c r="G2010" i="42"/>
  <c r="G2006" i="42"/>
  <c r="G2002" i="42"/>
  <c r="G1998" i="42"/>
  <c r="G1994" i="42"/>
  <c r="G1990" i="42"/>
  <c r="G1986" i="42"/>
  <c r="G1982" i="42"/>
  <c r="G1978" i="42"/>
  <c r="G1974" i="42"/>
  <c r="G1970" i="42"/>
  <c r="G1966" i="42"/>
  <c r="G1962" i="42"/>
  <c r="G1958" i="42"/>
  <c r="G1954" i="42"/>
  <c r="G1950" i="42"/>
  <c r="G1946" i="42"/>
  <c r="G1942" i="42"/>
  <c r="G1938" i="42"/>
  <c r="G1934" i="42"/>
  <c r="G1930" i="42"/>
  <c r="G1926" i="42"/>
  <c r="G1922" i="42"/>
  <c r="G1918" i="42"/>
  <c r="G1914" i="42"/>
  <c r="G1910" i="42"/>
  <c r="G1906" i="42"/>
  <c r="G1902" i="42"/>
  <c r="G1898" i="42"/>
  <c r="G1894" i="42"/>
  <c r="G1890" i="42"/>
  <c r="G1886" i="42"/>
  <c r="G1882" i="42"/>
  <c r="G1878" i="42"/>
  <c r="G1874" i="42"/>
  <c r="G1870" i="42"/>
  <c r="G1866" i="42"/>
  <c r="G1862" i="42"/>
  <c r="G1858" i="42"/>
  <c r="G1854" i="42"/>
  <c r="G1850" i="42"/>
  <c r="G1846" i="42"/>
  <c r="G2416" i="42"/>
  <c r="G2400" i="42"/>
  <c r="G2384" i="42"/>
  <c r="G2358" i="42"/>
  <c r="G2350" i="42"/>
  <c r="G2342" i="42"/>
  <c r="G2334" i="42"/>
  <c r="G2326" i="42"/>
  <c r="G2318" i="42"/>
  <c r="G2310" i="42"/>
  <c r="G2302" i="42"/>
  <c r="G2294" i="42"/>
  <c r="G2286" i="42"/>
  <c r="G2278" i="42"/>
  <c r="G2271" i="42"/>
  <c r="G2264" i="42"/>
  <c r="G2260" i="42"/>
  <c r="G2256" i="42"/>
  <c r="G2252" i="42"/>
  <c r="G2248" i="42"/>
  <c r="G2244" i="42"/>
  <c r="G2236" i="42"/>
  <c r="G2232" i="42"/>
  <c r="G2228" i="42"/>
  <c r="G2224" i="42"/>
  <c r="G2220" i="42"/>
  <c r="G2216" i="42"/>
  <c r="G2212" i="42"/>
  <c r="G2208" i="42"/>
  <c r="G2135" i="42"/>
  <c r="G2131" i="42"/>
  <c r="G2127" i="42"/>
  <c r="G2123" i="42"/>
  <c r="G2119" i="42"/>
  <c r="G2115" i="42"/>
  <c r="G2111" i="42"/>
  <c r="G2107" i="42"/>
  <c r="G2103" i="42"/>
  <c r="G2099" i="42"/>
  <c r="G2095" i="42"/>
  <c r="G2091" i="42"/>
  <c r="G2087" i="42"/>
  <c r="G2083" i="42"/>
  <c r="G2079" i="42"/>
  <c r="G2075" i="42"/>
  <c r="G2071" i="42"/>
  <c r="G2067" i="42"/>
  <c r="G2063" i="42"/>
  <c r="G2059" i="42"/>
  <c r="G2055" i="42"/>
  <c r="G2051" i="42"/>
  <c r="G2047" i="42"/>
  <c r="G2043" i="42"/>
  <c r="G2039" i="42"/>
  <c r="G2035" i="42"/>
  <c r="G2031" i="42"/>
  <c r="G2027" i="42"/>
  <c r="G2023" i="42"/>
  <c r="G2019" i="42"/>
  <c r="G2015" i="42"/>
  <c r="G2011" i="42"/>
  <c r="G2007" i="42"/>
  <c r="G2003" i="42"/>
  <c r="G1999" i="42"/>
  <c r="G2368" i="42"/>
  <c r="G2336" i="42"/>
  <c r="G2304" i="42"/>
  <c r="G2274" i="42"/>
  <c r="G2124" i="42"/>
  <c r="G2108" i="42"/>
  <c r="G2092" i="42"/>
  <c r="G2076" i="42"/>
  <c r="G2061" i="42"/>
  <c r="G2053" i="42"/>
  <c r="G2045" i="42"/>
  <c r="G2037" i="42"/>
  <c r="G2029" i="42"/>
  <c r="G2021" i="42"/>
  <c r="G2013" i="42"/>
  <c r="G2005" i="42"/>
  <c r="G1996" i="42"/>
  <c r="G1989" i="42"/>
  <c r="G1987" i="42"/>
  <c r="G1980" i="42"/>
  <c r="G1973" i="42"/>
  <c r="G1971" i="42"/>
  <c r="G1964" i="42"/>
  <c r="G1957" i="42"/>
  <c r="G1955" i="42"/>
  <c r="G1948" i="42"/>
  <c r="G1941" i="42"/>
  <c r="G1939" i="42"/>
  <c r="G1932" i="42"/>
  <c r="G1925" i="42"/>
  <c r="G1923" i="42"/>
  <c r="G1916" i="42"/>
  <c r="G1909" i="42"/>
  <c r="G1907" i="42"/>
  <c r="G1900" i="42"/>
  <c r="G1893" i="42"/>
  <c r="G1891" i="42"/>
  <c r="G1884" i="42"/>
  <c r="G1877" i="42"/>
  <c r="G1875" i="42"/>
  <c r="G1868" i="42"/>
  <c r="G1861" i="42"/>
  <c r="G1859" i="42"/>
  <c r="G1852" i="42"/>
  <c r="G1845" i="42"/>
  <c r="G1843" i="42"/>
  <c r="G1840" i="42"/>
  <c r="G2412" i="42"/>
  <c r="G2360" i="42"/>
  <c r="G2328" i="42"/>
  <c r="G2296" i="42"/>
  <c r="G2261" i="42"/>
  <c r="G2253" i="42"/>
  <c r="G2245" i="42"/>
  <c r="G2237" i="42"/>
  <c r="G2229" i="42"/>
  <c r="G2221" i="42"/>
  <c r="G2213" i="42"/>
  <c r="G2136" i="42"/>
  <c r="G2120" i="42"/>
  <c r="G2104" i="42"/>
  <c r="G2088" i="42"/>
  <c r="G2072" i="42"/>
  <c r="G2060" i="42"/>
  <c r="G2052" i="42"/>
  <c r="G2044" i="42"/>
  <c r="G2036" i="42"/>
  <c r="G2028" i="42"/>
  <c r="G2020" i="42"/>
  <c r="G2012" i="42"/>
  <c r="G2004" i="42"/>
  <c r="G1992" i="42"/>
  <c r="G1985" i="42"/>
  <c r="G1983" i="42"/>
  <c r="G1976" i="42"/>
  <c r="G1969" i="42"/>
  <c r="G1967" i="42"/>
  <c r="G1960" i="42"/>
  <c r="G1953" i="42"/>
  <c r="G1951" i="42"/>
  <c r="G1944" i="42"/>
  <c r="G1937" i="42"/>
  <c r="G1935" i="42"/>
  <c r="G1928" i="42"/>
  <c r="G1921" i="42"/>
  <c r="G1919" i="42"/>
  <c r="G1912" i="42"/>
  <c r="G1905" i="42"/>
  <c r="G1903" i="42"/>
  <c r="G1896" i="42"/>
  <c r="G1889" i="42"/>
  <c r="G1887" i="42"/>
  <c r="G1880" i="42"/>
  <c r="G1873" i="42"/>
  <c r="G1871" i="42"/>
  <c r="G1864" i="42"/>
  <c r="G1857" i="42"/>
  <c r="G1855" i="42"/>
  <c r="G1848" i="42"/>
  <c r="G1841" i="42"/>
  <c r="G1837" i="42"/>
  <c r="G1836" i="42"/>
  <c r="G1835" i="42"/>
  <c r="G1834" i="42"/>
  <c r="G1833" i="42"/>
  <c r="G1832" i="42"/>
  <c r="G1831" i="42"/>
  <c r="G1830" i="42"/>
  <c r="G1829" i="42"/>
  <c r="G1828" i="42"/>
  <c r="G1827" i="42"/>
  <c r="G1826" i="42"/>
  <c r="G1825" i="42"/>
  <c r="G1824" i="42"/>
  <c r="G1823" i="42"/>
  <c r="G1822" i="42"/>
  <c r="G1821" i="42"/>
  <c r="G1820" i="42"/>
  <c r="G1819" i="42"/>
  <c r="G1818" i="42"/>
  <c r="G1817" i="42"/>
  <c r="G1816" i="42"/>
  <c r="G1815" i="42"/>
  <c r="G1814" i="42"/>
  <c r="G1813" i="42"/>
  <c r="G1812" i="42"/>
  <c r="G1811" i="42"/>
  <c r="G1810" i="42"/>
  <c r="G1809" i="42"/>
  <c r="G1808" i="42"/>
  <c r="G1807" i="42"/>
  <c r="G1806" i="42"/>
  <c r="G1805" i="42"/>
  <c r="G1804" i="42"/>
  <c r="G1803" i="42"/>
  <c r="G1802" i="42"/>
  <c r="G1801" i="42"/>
  <c r="G1800" i="42"/>
  <c r="G1799" i="42"/>
  <c r="G1798" i="42"/>
  <c r="G1797" i="42"/>
  <c r="G1796" i="42"/>
  <c r="G1795" i="42"/>
  <c r="G1794" i="42"/>
  <c r="G1793" i="42"/>
  <c r="G1792" i="42"/>
  <c r="G1791" i="42"/>
  <c r="G1790" i="42"/>
  <c r="G1789" i="42"/>
  <c r="G1788" i="42"/>
  <c r="G1787" i="42"/>
  <c r="G1786" i="42"/>
  <c r="G1785" i="42"/>
  <c r="G1784" i="42"/>
  <c r="G1783" i="42"/>
  <c r="G1782" i="42"/>
  <c r="G1781" i="42"/>
  <c r="G1780" i="42"/>
  <c r="G1779" i="42"/>
  <c r="G1778" i="42"/>
  <c r="G1777" i="42"/>
  <c r="G1776" i="42"/>
  <c r="G1775" i="42"/>
  <c r="G1774" i="42"/>
  <c r="G1773" i="42"/>
  <c r="G1772" i="42"/>
  <c r="G1771" i="42"/>
  <c r="G1770" i="42"/>
  <c r="G1769" i="42"/>
  <c r="G1768" i="42"/>
  <c r="G1767" i="42"/>
  <c r="G1766" i="42"/>
  <c r="G1765" i="42"/>
  <c r="G1764" i="42"/>
  <c r="G1763" i="42"/>
  <c r="G1762" i="42"/>
  <c r="G1761" i="42"/>
  <c r="G1760" i="42"/>
  <c r="G1759" i="42"/>
  <c r="G1758" i="42"/>
  <c r="G1757" i="42"/>
  <c r="G1756" i="42"/>
  <c r="G1755" i="42"/>
  <c r="G1754" i="42"/>
  <c r="G1753" i="42"/>
  <c r="G1752" i="42"/>
  <c r="G1751" i="42"/>
  <c r="G1750" i="42"/>
  <c r="G1749" i="42"/>
  <c r="G1748" i="42"/>
  <c r="G1747" i="42"/>
  <c r="G1746" i="42"/>
  <c r="G1745" i="42"/>
  <c r="G1744" i="42"/>
  <c r="G1743" i="42"/>
  <c r="G1742" i="42"/>
  <c r="G1741" i="42"/>
  <c r="G1740" i="42"/>
  <c r="G1739" i="42"/>
  <c r="G1738" i="42"/>
  <c r="G1737" i="42"/>
  <c r="G1736" i="42"/>
  <c r="G1735" i="42"/>
  <c r="G1734" i="42"/>
  <c r="G1733" i="42"/>
  <c r="G1732" i="42"/>
  <c r="G1731" i="42"/>
  <c r="G1730" i="42"/>
  <c r="G1729" i="42"/>
  <c r="G1728" i="42"/>
  <c r="G1727" i="42"/>
  <c r="G1726" i="42"/>
  <c r="G1725" i="42"/>
  <c r="G1724" i="42"/>
  <c r="G1723" i="42"/>
  <c r="G1722" i="42"/>
  <c r="G1721" i="42"/>
  <c r="G1720" i="42"/>
  <c r="G1719" i="42"/>
  <c r="G1718" i="42"/>
  <c r="G1717" i="42"/>
  <c r="G1716" i="42"/>
  <c r="G1715" i="42"/>
  <c r="G1714" i="42"/>
  <c r="G1713" i="42"/>
  <c r="G1712" i="42"/>
  <c r="G1711" i="42"/>
  <c r="G1710" i="42"/>
  <c r="G1706" i="42"/>
  <c r="G1702" i="42"/>
  <c r="G1698" i="42"/>
  <c r="G1694" i="42"/>
  <c r="G1690" i="42"/>
  <c r="G1686" i="42"/>
  <c r="G1682" i="42"/>
  <c r="G1678" i="42"/>
  <c r="G1674" i="42"/>
  <c r="G1670" i="42"/>
  <c r="G1666" i="42"/>
  <c r="G1662" i="42"/>
  <c r="G1658" i="42"/>
  <c r="G1654" i="42"/>
  <c r="G1650" i="42"/>
  <c r="G1646" i="42"/>
  <c r="G1642" i="42"/>
  <c r="G1638" i="42"/>
  <c r="G1634" i="42"/>
  <c r="G1630" i="42"/>
  <c r="G1626" i="42"/>
  <c r="G2396" i="42"/>
  <c r="G2352" i="42"/>
  <c r="G2320" i="42"/>
  <c r="G2288" i="42"/>
  <c r="G2276" i="42"/>
  <c r="G2132" i="42"/>
  <c r="G2116" i="42"/>
  <c r="G2100" i="42"/>
  <c r="G2084" i="42"/>
  <c r="G2068" i="42"/>
  <c r="G2065" i="42"/>
  <c r="G2057" i="42"/>
  <c r="G2049" i="42"/>
  <c r="G2041" i="42"/>
  <c r="G2033" i="42"/>
  <c r="G2025" i="42"/>
  <c r="G2017" i="42"/>
  <c r="G2009" i="42"/>
  <c r="G2001" i="42"/>
  <c r="G1997" i="42"/>
  <c r="G1995" i="42"/>
  <c r="G1988" i="42"/>
  <c r="G1981" i="42"/>
  <c r="G1979" i="42"/>
  <c r="G1972" i="42"/>
  <c r="G1965" i="42"/>
  <c r="G1963" i="42"/>
  <c r="G1956" i="42"/>
  <c r="G1949" i="42"/>
  <c r="G1947" i="42"/>
  <c r="G1940" i="42"/>
  <c r="G1933" i="42"/>
  <c r="G1931" i="42"/>
  <c r="G1924" i="42"/>
  <c r="G1917" i="42"/>
  <c r="G1915" i="42"/>
  <c r="G1908" i="42"/>
  <c r="G1901" i="42"/>
  <c r="G1899" i="42"/>
  <c r="G1892" i="42"/>
  <c r="G1885" i="42"/>
  <c r="G1883" i="42"/>
  <c r="G1876" i="42"/>
  <c r="G1869" i="42"/>
  <c r="G1867" i="42"/>
  <c r="G1860" i="42"/>
  <c r="G1853" i="42"/>
  <c r="G1851" i="42"/>
  <c r="G1844" i="42"/>
  <c r="G1842" i="42"/>
  <c r="G1838" i="42"/>
  <c r="G1707" i="42"/>
  <c r="G1703" i="42"/>
  <c r="G1699" i="42"/>
  <c r="G1695" i="42"/>
  <c r="G1691" i="42"/>
  <c r="G1687" i="42"/>
  <c r="G1683" i="42"/>
  <c r="G1679" i="42"/>
  <c r="G1675" i="42"/>
  <c r="G1671" i="42"/>
  <c r="G1667" i="42"/>
  <c r="G1663" i="42"/>
  <c r="G1659" i="42"/>
  <c r="G1655" i="42"/>
  <c r="G1651" i="42"/>
  <c r="G1647" i="42"/>
  <c r="G1643" i="42"/>
  <c r="G1639" i="42"/>
  <c r="G1635" i="42"/>
  <c r="G1631" i="42"/>
  <c r="G1627" i="42"/>
  <c r="G1623" i="42"/>
  <c r="G1619" i="42"/>
  <c r="G1615" i="42"/>
  <c r="G1611" i="42"/>
  <c r="G1607" i="42"/>
  <c r="G1603" i="42"/>
  <c r="G1599" i="42"/>
  <c r="G1595" i="42"/>
  <c r="G1591" i="42"/>
  <c r="G1587" i="42"/>
  <c r="G1583" i="42"/>
  <c r="G1579" i="42"/>
  <c r="G1575" i="42"/>
  <c r="G1571" i="42"/>
  <c r="G1567" i="42"/>
  <c r="G1563" i="42"/>
  <c r="G1559" i="42"/>
  <c r="G1555" i="42"/>
  <c r="G1551" i="42"/>
  <c r="G1547" i="42"/>
  <c r="G1543" i="42"/>
  <c r="G1539" i="42"/>
  <c r="G1535" i="42"/>
  <c r="G1531" i="42"/>
  <c r="G1527" i="42"/>
  <c r="G1523" i="42"/>
  <c r="G1519" i="42"/>
  <c r="G1515" i="42"/>
  <c r="G1511" i="42"/>
  <c r="G1507" i="42"/>
  <c r="G1503" i="42"/>
  <c r="G2380" i="42"/>
  <c r="G2344" i="42"/>
  <c r="G2312" i="42"/>
  <c r="G2280" i="42"/>
  <c r="G2257" i="42"/>
  <c r="G2249" i="42"/>
  <c r="G2241" i="42"/>
  <c r="G2233" i="42"/>
  <c r="G2225" i="42"/>
  <c r="G2217" i="42"/>
  <c r="G2209" i="42"/>
  <c r="G2128" i="42"/>
  <c r="G2112" i="42"/>
  <c r="G2096" i="42"/>
  <c r="G2080" i="42"/>
  <c r="G2064" i="42"/>
  <c r="G2056" i="42"/>
  <c r="G2048" i="42"/>
  <c r="G2040" i="42"/>
  <c r="G2032" i="42"/>
  <c r="G2024" i="42"/>
  <c r="G2016" i="42"/>
  <c r="G2008" i="42"/>
  <c r="G2000" i="42"/>
  <c r="G1993" i="42"/>
  <c r="G1991" i="42"/>
  <c r="G1984" i="42"/>
  <c r="G1977" i="42"/>
  <c r="G1975" i="42"/>
  <c r="G1968" i="42"/>
  <c r="G1961" i="42"/>
  <c r="G1959" i="42"/>
  <c r="G1952" i="42"/>
  <c r="G1945" i="42"/>
  <c r="G1943" i="42"/>
  <c r="G1936" i="42"/>
  <c r="G1929" i="42"/>
  <c r="G1927" i="42"/>
  <c r="G1920" i="42"/>
  <c r="G1913" i="42"/>
  <c r="G1911" i="42"/>
  <c r="G1904" i="42"/>
  <c r="G1897" i="42"/>
  <c r="G1895" i="42"/>
  <c r="G1888" i="42"/>
  <c r="G1881" i="42"/>
  <c r="G1879" i="42"/>
  <c r="G1872" i="42"/>
  <c r="G1865" i="42"/>
  <c r="G1863" i="42"/>
  <c r="G1856" i="42"/>
  <c r="G1849" i="42"/>
  <c r="G1847" i="42"/>
  <c r="G1839" i="42"/>
  <c r="G1618" i="42"/>
  <c r="G1616" i="42"/>
  <c r="G1609" i="42"/>
  <c r="G1602" i="42"/>
  <c r="G1600" i="42"/>
  <c r="G1593" i="42"/>
  <c r="G1586" i="42"/>
  <c r="G1584" i="42"/>
  <c r="G1577" i="42"/>
  <c r="G1570" i="42"/>
  <c r="G1568" i="42"/>
  <c r="G1561" i="42"/>
  <c r="G1554" i="42"/>
  <c r="G1552" i="42"/>
  <c r="G1545" i="42"/>
  <c r="G1538" i="42"/>
  <c r="G1536" i="42"/>
  <c r="G1529" i="42"/>
  <c r="G1522" i="42"/>
  <c r="G1520" i="42"/>
  <c r="G1513" i="42"/>
  <c r="G1506" i="42"/>
  <c r="G1504" i="42"/>
  <c r="G1501" i="42"/>
  <c r="G1497" i="42"/>
  <c r="G1493" i="42"/>
  <c r="G1489" i="42"/>
  <c r="G1485" i="42"/>
  <c r="G1481" i="42"/>
  <c r="G1477" i="42"/>
  <c r="G1473" i="42"/>
  <c r="G1469" i="42"/>
  <c r="G1465" i="42"/>
  <c r="G1461" i="42"/>
  <c r="G1457" i="42"/>
  <c r="G1453" i="42"/>
  <c r="G1449" i="42"/>
  <c r="G1445" i="42"/>
  <c r="G1441" i="42"/>
  <c r="G1437" i="42"/>
  <c r="G1433" i="42"/>
  <c r="G1429" i="42"/>
  <c r="G1425" i="42"/>
  <c r="G1421" i="42"/>
  <c r="G1417" i="42"/>
  <c r="G1413" i="42"/>
  <c r="G1709" i="42"/>
  <c r="G1705" i="42"/>
  <c r="G1701" i="42"/>
  <c r="G1697" i="42"/>
  <c r="G1693" i="42"/>
  <c r="G1689" i="42"/>
  <c r="G1685" i="42"/>
  <c r="G1681" i="42"/>
  <c r="G1677" i="42"/>
  <c r="G1673" i="42"/>
  <c r="G1669" i="42"/>
  <c r="G1665" i="42"/>
  <c r="G1661" i="42"/>
  <c r="G1657" i="42"/>
  <c r="G1653" i="42"/>
  <c r="G1649" i="42"/>
  <c r="G1645" i="42"/>
  <c r="G1641" i="42"/>
  <c r="G1637" i="42"/>
  <c r="G1633" i="42"/>
  <c r="G1629" i="42"/>
  <c r="G1625" i="42"/>
  <c r="G1621" i="42"/>
  <c r="G1614" i="42"/>
  <c r="G1612" i="42"/>
  <c r="G1605" i="42"/>
  <c r="G1598" i="42"/>
  <c r="G1596" i="42"/>
  <c r="G1589" i="42"/>
  <c r="G1582" i="42"/>
  <c r="G1580" i="42"/>
  <c r="G1573" i="42"/>
  <c r="G1566" i="42"/>
  <c r="G1564" i="42"/>
  <c r="G1557" i="42"/>
  <c r="G1550" i="42"/>
  <c r="G1548" i="42"/>
  <c r="G1541" i="42"/>
  <c r="G1534" i="42"/>
  <c r="G1532" i="42"/>
  <c r="G1525" i="42"/>
  <c r="G1518" i="42"/>
  <c r="G1516" i="42"/>
  <c r="G1509" i="42"/>
  <c r="G1502" i="42"/>
  <c r="G1498" i="42"/>
  <c r="G1494" i="42"/>
  <c r="G1490" i="42"/>
  <c r="G1486" i="42"/>
  <c r="G1482" i="42"/>
  <c r="G1478" i="42"/>
  <c r="G1474" i="42"/>
  <c r="G1470" i="42"/>
  <c r="G1466" i="42"/>
  <c r="G1462" i="42"/>
  <c r="G1458" i="42"/>
  <c r="G1454" i="42"/>
  <c r="G1450" i="42"/>
  <c r="G1446" i="42"/>
  <c r="G1442" i="42"/>
  <c r="G1438" i="42"/>
  <c r="G1434" i="42"/>
  <c r="G1430" i="42"/>
  <c r="G1426" i="42"/>
  <c r="G1422" i="42"/>
  <c r="G1418" i="42"/>
  <c r="G1414" i="42"/>
  <c r="G1410" i="42"/>
  <c r="G1409" i="42"/>
  <c r="G1408" i="42"/>
  <c r="G1407" i="42"/>
  <c r="G1406" i="42"/>
  <c r="G1405" i="42"/>
  <c r="G1404" i="42"/>
  <c r="G1403" i="42"/>
  <c r="G1402" i="42"/>
  <c r="G1401" i="42"/>
  <c r="G1400" i="42"/>
  <c r="G1399" i="42"/>
  <c r="G1398" i="42"/>
  <c r="G1397" i="42"/>
  <c r="G1396" i="42"/>
  <c r="G1395" i="42"/>
  <c r="G1394" i="42"/>
  <c r="G1393" i="42"/>
  <c r="G1392" i="42"/>
  <c r="G1391" i="42"/>
  <c r="G1390" i="42"/>
  <c r="G1389" i="42"/>
  <c r="G1388" i="42"/>
  <c r="G1387" i="42"/>
  <c r="G1386" i="42"/>
  <c r="G1385" i="42"/>
  <c r="G1384" i="42"/>
  <c r="G1383" i="42"/>
  <c r="G1382" i="42"/>
  <c r="G1381" i="42"/>
  <c r="G1380" i="42"/>
  <c r="G1379" i="42"/>
  <c r="G1378" i="42"/>
  <c r="G1377" i="42"/>
  <c r="G1376" i="42"/>
  <c r="G1375" i="42"/>
  <c r="G1374" i="42"/>
  <c r="G1373" i="42"/>
  <c r="G1372" i="42"/>
  <c r="G1371" i="42"/>
  <c r="G1370" i="42"/>
  <c r="G1369" i="42"/>
  <c r="G1368" i="42"/>
  <c r="G1367" i="42"/>
  <c r="G1366" i="42"/>
  <c r="G1365" i="42"/>
  <c r="G1364" i="42"/>
  <c r="G1363" i="42"/>
  <c r="G1362" i="42"/>
  <c r="G1361" i="42"/>
  <c r="G1360" i="42"/>
  <c r="G1359" i="42"/>
  <c r="G1358" i="42"/>
  <c r="G1357" i="42"/>
  <c r="G1356" i="42"/>
  <c r="G1355" i="42"/>
  <c r="G1354" i="42"/>
  <c r="G1353" i="42"/>
  <c r="G1352" i="42"/>
  <c r="G1351" i="42"/>
  <c r="G1350" i="42"/>
  <c r="G1349" i="42"/>
  <c r="G1348" i="42"/>
  <c r="G1347" i="42"/>
  <c r="G1346" i="42"/>
  <c r="G1345" i="42"/>
  <c r="G1344" i="42"/>
  <c r="G1343" i="42"/>
  <c r="G1342" i="42"/>
  <c r="G1341" i="42"/>
  <c r="G1340" i="42"/>
  <c r="G1339" i="42"/>
  <c r="G1338" i="42"/>
  <c r="G1337" i="42"/>
  <c r="G1336" i="42"/>
  <c r="G1335" i="42"/>
  <c r="G1334" i="42"/>
  <c r="G1333" i="42"/>
  <c r="G1332" i="42"/>
  <c r="G1331" i="42"/>
  <c r="G1330" i="42"/>
  <c r="G1329" i="42"/>
  <c r="G1328" i="42"/>
  <c r="G1327" i="42"/>
  <c r="G1326" i="42"/>
  <c r="G1325" i="42"/>
  <c r="G1324" i="42"/>
  <c r="G1323" i="42"/>
  <c r="G1322" i="42"/>
  <c r="G1321" i="42"/>
  <c r="G1320" i="42"/>
  <c r="G1319" i="42"/>
  <c r="G1318" i="42"/>
  <c r="G1317" i="42"/>
  <c r="G1316" i="42"/>
  <c r="G1315" i="42"/>
  <c r="G1314" i="42"/>
  <c r="G1313" i="42"/>
  <c r="G1312" i="42"/>
  <c r="G1311" i="42"/>
  <c r="G1310" i="42"/>
  <c r="G1309" i="42"/>
  <c r="G1308" i="42"/>
  <c r="G1307" i="42"/>
  <c r="G1306" i="42"/>
  <c r="G1305" i="42"/>
  <c r="G1304" i="42"/>
  <c r="G1303" i="42"/>
  <c r="G1302" i="42"/>
  <c r="G1301" i="42"/>
  <c r="G1300" i="42"/>
  <c r="G1299" i="42"/>
  <c r="G1298" i="42"/>
  <c r="G1297" i="42"/>
  <c r="G1296" i="42"/>
  <c r="G1295" i="42"/>
  <c r="G1294" i="42"/>
  <c r="G1293" i="42"/>
  <c r="G1292" i="42"/>
  <c r="G1291" i="42"/>
  <c r="G1290" i="42"/>
  <c r="G1289" i="42"/>
  <c r="G1288" i="42"/>
  <c r="G1287" i="42"/>
  <c r="G1286" i="42"/>
  <c r="G1285" i="42"/>
  <c r="G1284" i="42"/>
  <c r="G1708" i="42"/>
  <c r="G1704" i="42"/>
  <c r="G1700" i="42"/>
  <c r="G1696" i="42"/>
  <c r="G1692" i="42"/>
  <c r="G1688" i="42"/>
  <c r="G1684" i="42"/>
  <c r="G1680" i="42"/>
  <c r="G1676" i="42"/>
  <c r="G1672" i="42"/>
  <c r="G1668" i="42"/>
  <c r="G1664" i="42"/>
  <c r="G1660" i="42"/>
  <c r="G1656" i="42"/>
  <c r="G1652" i="42"/>
  <c r="G1648" i="42"/>
  <c r="G1644" i="42"/>
  <c r="G1640" i="42"/>
  <c r="G1636" i="42"/>
  <c r="G1632" i="42"/>
  <c r="G1628" i="42"/>
  <c r="G1624" i="42"/>
  <c r="G1617" i="42"/>
  <c r="G1610" i="42"/>
  <c r="G1608" i="42"/>
  <c r="G1601" i="42"/>
  <c r="G1594" i="42"/>
  <c r="G1592" i="42"/>
  <c r="G1585" i="42"/>
  <c r="G1578" i="42"/>
  <c r="G1576" i="42"/>
  <c r="G1569" i="42"/>
  <c r="G1562" i="42"/>
  <c r="G1560" i="42"/>
  <c r="G1553" i="42"/>
  <c r="G1546" i="42"/>
  <c r="G1544" i="42"/>
  <c r="G1537" i="42"/>
  <c r="G1530" i="42"/>
  <c r="G1528" i="42"/>
  <c r="G1521" i="42"/>
  <c r="G1514" i="42"/>
  <c r="G1512" i="42"/>
  <c r="G1505" i="42"/>
  <c r="G1499" i="42"/>
  <c r="G1495" i="42"/>
  <c r="G1491" i="42"/>
  <c r="G1487" i="42"/>
  <c r="G1483" i="42"/>
  <c r="G1479" i="42"/>
  <c r="G1475" i="42"/>
  <c r="G1471" i="42"/>
  <c r="G1467" i="42"/>
  <c r="G1463" i="42"/>
  <c r="G1459" i="42"/>
  <c r="G1455" i="42"/>
  <c r="G1451" i="42"/>
  <c r="G1447" i="42"/>
  <c r="G1443" i="42"/>
  <c r="G1439" i="42"/>
  <c r="G1435" i="42"/>
  <c r="G1431" i="42"/>
  <c r="G1427" i="42"/>
  <c r="G1423" i="42"/>
  <c r="G1419" i="42"/>
  <c r="G1415" i="42"/>
  <c r="G1411" i="42"/>
  <c r="G1622" i="42"/>
  <c r="G1620" i="42"/>
  <c r="G1613" i="42"/>
  <c r="G1606" i="42"/>
  <c r="G1604" i="42"/>
  <c r="G1597" i="42"/>
  <c r="G1590" i="42"/>
  <c r="G1588" i="42"/>
  <c r="G1581" i="42"/>
  <c r="G1574" i="42"/>
  <c r="G1572" i="42"/>
  <c r="G1565" i="42"/>
  <c r="G1558" i="42"/>
  <c r="G1556" i="42"/>
  <c r="G1549" i="42"/>
  <c r="G1542" i="42"/>
  <c r="G1540" i="42"/>
  <c r="G1533" i="42"/>
  <c r="G1526" i="42"/>
  <c r="G1524" i="42"/>
  <c r="G1517" i="42"/>
  <c r="G1510" i="42"/>
  <c r="G1508" i="42"/>
  <c r="G1500" i="42"/>
  <c r="G1496" i="42"/>
  <c r="G1492" i="42"/>
  <c r="G1488" i="42"/>
  <c r="G1484" i="42"/>
  <c r="G1480" i="42"/>
  <c r="G1476" i="42"/>
  <c r="G1472" i="42"/>
  <c r="G1468" i="42"/>
  <c r="G1464" i="42"/>
  <c r="G1460" i="42"/>
  <c r="G1456" i="42"/>
  <c r="G1452" i="42"/>
  <c r="G1448" i="42"/>
  <c r="G1444" i="42"/>
  <c r="G1440" i="42"/>
  <c r="G1436" i="42"/>
  <c r="G1432" i="42"/>
  <c r="G1428" i="42"/>
  <c r="G1424" i="42"/>
  <c r="G1420" i="42"/>
  <c r="G1416" i="42"/>
  <c r="G1412" i="42"/>
  <c r="G855" i="42"/>
  <c r="G851" i="42"/>
  <c r="G847" i="42"/>
  <c r="G843" i="42"/>
  <c r="G839" i="42"/>
  <c r="G835" i="42"/>
  <c r="G831" i="42"/>
  <c r="G827" i="42"/>
  <c r="G823" i="42"/>
  <c r="G819" i="42"/>
  <c r="G815" i="42"/>
  <c r="G811" i="42"/>
  <c r="G807" i="42"/>
  <c r="G803" i="42"/>
  <c r="G799" i="42"/>
  <c r="G795" i="42"/>
  <c r="G791" i="42"/>
  <c r="G787" i="42"/>
  <c r="G783" i="42"/>
  <c r="G779" i="42"/>
  <c r="G775" i="42"/>
  <c r="G771" i="42"/>
  <c r="G767" i="42"/>
  <c r="G763" i="42"/>
  <c r="G759" i="42"/>
  <c r="G983" i="42"/>
  <c r="G982" i="42"/>
  <c r="G981" i="42"/>
  <c r="G980" i="42"/>
  <c r="G979" i="42"/>
  <c r="G978" i="42"/>
  <c r="G977" i="42"/>
  <c r="G976" i="42"/>
  <c r="G975" i="42"/>
  <c r="G974" i="42"/>
  <c r="G973" i="42"/>
  <c r="G972" i="42"/>
  <c r="G971" i="42"/>
  <c r="G970" i="42"/>
  <c r="G969" i="42"/>
  <c r="G968" i="42"/>
  <c r="G967" i="42"/>
  <c r="G966" i="42"/>
  <c r="G965" i="42"/>
  <c r="G964" i="42"/>
  <c r="G963" i="42"/>
  <c r="G962" i="42"/>
  <c r="G961" i="42"/>
  <c r="G960" i="42"/>
  <c r="G959" i="42"/>
  <c r="G958" i="42"/>
  <c r="G957" i="42"/>
  <c r="G956" i="42"/>
  <c r="G955" i="42"/>
  <c r="G954" i="42"/>
  <c r="G953" i="42"/>
  <c r="G952" i="42"/>
  <c r="G951" i="42"/>
  <c r="G950" i="42"/>
  <c r="G949" i="42"/>
  <c r="G948" i="42"/>
  <c r="G947" i="42"/>
  <c r="G946" i="42"/>
  <c r="G945" i="42"/>
  <c r="G944" i="42"/>
  <c r="G943" i="42"/>
  <c r="G942" i="42"/>
  <c r="G941" i="42"/>
  <c r="G940" i="42"/>
  <c r="G939" i="42"/>
  <c r="G938" i="42"/>
  <c r="G937" i="42"/>
  <c r="G936" i="42"/>
  <c r="G935" i="42"/>
  <c r="G934" i="42"/>
  <c r="G933" i="42"/>
  <c r="G932" i="42"/>
  <c r="G931" i="42"/>
  <c r="G930" i="42"/>
  <c r="G929" i="42"/>
  <c r="G928" i="42"/>
  <c r="G927" i="42"/>
  <c r="G926" i="42"/>
  <c r="G925" i="42"/>
  <c r="G924" i="42"/>
  <c r="G923" i="42"/>
  <c r="G922" i="42"/>
  <c r="G921" i="42"/>
  <c r="G920" i="42"/>
  <c r="G919" i="42"/>
  <c r="G918" i="42"/>
  <c r="G917" i="42"/>
  <c r="G916" i="42"/>
  <c r="G915" i="42"/>
  <c r="G914" i="42"/>
  <c r="G913" i="42"/>
  <c r="G912" i="42"/>
  <c r="G911" i="42"/>
  <c r="G910" i="42"/>
  <c r="G909" i="42"/>
  <c r="G908" i="42"/>
  <c r="G907" i="42"/>
  <c r="G906" i="42"/>
  <c r="G905" i="42"/>
  <c r="G904" i="42"/>
  <c r="G903" i="42"/>
  <c r="G902" i="42"/>
  <c r="G901" i="42"/>
  <c r="G900" i="42"/>
  <c r="G899" i="42"/>
  <c r="G898" i="42"/>
  <c r="G897" i="42"/>
  <c r="G896" i="42"/>
  <c r="G895" i="42"/>
  <c r="G894" i="42"/>
  <c r="G893" i="42"/>
  <c r="G892" i="42"/>
  <c r="G891" i="42"/>
  <c r="G890" i="42"/>
  <c r="G889" i="42"/>
  <c r="G888" i="42"/>
  <c r="G887" i="42"/>
  <c r="G886" i="42"/>
  <c r="G885" i="42"/>
  <c r="G884" i="42"/>
  <c r="G883" i="42"/>
  <c r="G882" i="42"/>
  <c r="G881" i="42"/>
  <c r="G880" i="42"/>
  <c r="G879" i="42"/>
  <c r="G878" i="42"/>
  <c r="G877" i="42"/>
  <c r="G876" i="42"/>
  <c r="G875" i="42"/>
  <c r="G874" i="42"/>
  <c r="G873" i="42"/>
  <c r="G872" i="42"/>
  <c r="G871" i="42"/>
  <c r="G870" i="42"/>
  <c r="G869" i="42"/>
  <c r="G868" i="42"/>
  <c r="G867" i="42"/>
  <c r="G866" i="42"/>
  <c r="G865" i="42"/>
  <c r="G864" i="42"/>
  <c r="G863" i="42"/>
  <c r="G862" i="42"/>
  <c r="G861" i="42"/>
  <c r="G860" i="42"/>
  <c r="G859" i="42"/>
  <c r="G858" i="42"/>
  <c r="G857" i="42"/>
  <c r="G856" i="42"/>
  <c r="G852" i="42"/>
  <c r="G848" i="42"/>
  <c r="G844" i="42"/>
  <c r="G840" i="42"/>
  <c r="G836" i="42"/>
  <c r="G832" i="42"/>
  <c r="G828" i="42"/>
  <c r="G824" i="42"/>
  <c r="G820" i="42"/>
  <c r="G816" i="42"/>
  <c r="G812" i="42"/>
  <c r="G808" i="42"/>
  <c r="G804" i="42"/>
  <c r="G800" i="42"/>
  <c r="G796" i="42"/>
  <c r="G792" i="42"/>
  <c r="G788" i="42"/>
  <c r="G784" i="42"/>
  <c r="G780" i="42"/>
  <c r="G776" i="42"/>
  <c r="G772" i="42"/>
  <c r="G768" i="42"/>
  <c r="G764" i="42"/>
  <c r="G760" i="42"/>
  <c r="G756" i="42"/>
  <c r="G752" i="42"/>
  <c r="G748" i="42"/>
  <c r="G744" i="42"/>
  <c r="G740" i="42"/>
  <c r="G736" i="42"/>
  <c r="G732" i="42"/>
  <c r="G728" i="42"/>
  <c r="G724" i="42"/>
  <c r="G720" i="42"/>
  <c r="G716" i="42"/>
  <c r="G712" i="42"/>
  <c r="G708" i="42"/>
  <c r="G704" i="42"/>
  <c r="G700" i="42"/>
  <c r="G696" i="42"/>
  <c r="G692" i="42"/>
  <c r="G688" i="42"/>
  <c r="G684" i="42"/>
  <c r="G680" i="42"/>
  <c r="G676" i="42"/>
  <c r="G672" i="42"/>
  <c r="G668" i="42"/>
  <c r="G664" i="42"/>
  <c r="G660" i="42"/>
  <c r="G656" i="42"/>
  <c r="G652" i="42"/>
  <c r="G648" i="42"/>
  <c r="G644" i="42"/>
  <c r="G640" i="42"/>
  <c r="G636" i="42"/>
  <c r="G632" i="42"/>
  <c r="G628" i="42"/>
  <c r="G624" i="42"/>
  <c r="G620" i="42"/>
  <c r="G616" i="42"/>
  <c r="G612" i="42"/>
  <c r="G608" i="42"/>
  <c r="G604" i="42"/>
  <c r="G600" i="42"/>
  <c r="G596" i="42"/>
  <c r="G592" i="42"/>
  <c r="G588" i="42"/>
  <c r="G584" i="42"/>
  <c r="G580" i="42"/>
  <c r="G576" i="42"/>
  <c r="G572" i="42"/>
  <c r="G568" i="42"/>
  <c r="G564" i="42"/>
  <c r="G560" i="42"/>
  <c r="G556" i="42"/>
  <c r="G555" i="42"/>
  <c r="G554" i="42"/>
  <c r="G553" i="42"/>
  <c r="G552" i="42"/>
  <c r="G551" i="42"/>
  <c r="G550" i="42"/>
  <c r="G549" i="42"/>
  <c r="G548" i="42"/>
  <c r="G547" i="42"/>
  <c r="G546" i="42"/>
  <c r="G545" i="42"/>
  <c r="G544" i="42"/>
  <c r="G543" i="42"/>
  <c r="G542" i="42"/>
  <c r="G541" i="42"/>
  <c r="G540" i="42"/>
  <c r="G539" i="42"/>
  <c r="G538" i="42"/>
  <c r="G537" i="42"/>
  <c r="G536" i="42"/>
  <c r="G535" i="42"/>
  <c r="G854" i="42"/>
  <c r="G850" i="42"/>
  <c r="G846" i="42"/>
  <c r="G842" i="42"/>
  <c r="G838" i="42"/>
  <c r="G834" i="42"/>
  <c r="G830" i="42"/>
  <c r="G826" i="42"/>
  <c r="G822" i="42"/>
  <c r="G818" i="42"/>
  <c r="G814" i="42"/>
  <c r="G810" i="42"/>
  <c r="G806" i="42"/>
  <c r="G802" i="42"/>
  <c r="G798" i="42"/>
  <c r="G794" i="42"/>
  <c r="G790" i="42"/>
  <c r="G786" i="42"/>
  <c r="G782" i="42"/>
  <c r="G778" i="42"/>
  <c r="G774" i="42"/>
  <c r="G770" i="42"/>
  <c r="G766" i="42"/>
  <c r="G762" i="42"/>
  <c r="G758" i="42"/>
  <c r="G754" i="42"/>
  <c r="G750" i="42"/>
  <c r="G746" i="42"/>
  <c r="G742" i="42"/>
  <c r="G738" i="42"/>
  <c r="G734" i="42"/>
  <c r="G730" i="42"/>
  <c r="G726" i="42"/>
  <c r="G722" i="42"/>
  <c r="G718" i="42"/>
  <c r="G714" i="42"/>
  <c r="G710" i="42"/>
  <c r="G706" i="42"/>
  <c r="G702" i="42"/>
  <c r="G698" i="42"/>
  <c r="G694" i="42"/>
  <c r="G690" i="42"/>
  <c r="G686" i="42"/>
  <c r="G682" i="42"/>
  <c r="G678" i="42"/>
  <c r="G674" i="42"/>
  <c r="G670" i="42"/>
  <c r="G666" i="42"/>
  <c r="G662" i="42"/>
  <c r="G658" i="42"/>
  <c r="G654" i="42"/>
  <c r="G650" i="42"/>
  <c r="G646" i="42"/>
  <c r="G642" i="42"/>
  <c r="G638" i="42"/>
  <c r="G634" i="42"/>
  <c r="G630" i="42"/>
  <c r="G626" i="42"/>
  <c r="G622" i="42"/>
  <c r="G618" i="42"/>
  <c r="G614" i="42"/>
  <c r="G610" i="42"/>
  <c r="G606" i="42"/>
  <c r="G602" i="42"/>
  <c r="G598" i="42"/>
  <c r="G594" i="42"/>
  <c r="G590" i="42"/>
  <c r="G586" i="42"/>
  <c r="G582" i="42"/>
  <c r="G578" i="42"/>
  <c r="G574" i="42"/>
  <c r="G570" i="42"/>
  <c r="G566" i="42"/>
  <c r="G562" i="42"/>
  <c r="G558" i="42"/>
  <c r="G841" i="42"/>
  <c r="G825" i="42"/>
  <c r="G809" i="42"/>
  <c r="G793" i="42"/>
  <c r="G777" i="42"/>
  <c r="G761" i="42"/>
  <c r="G755" i="42"/>
  <c r="G747" i="42"/>
  <c r="G739" i="42"/>
  <c r="G731" i="42"/>
  <c r="G723" i="42"/>
  <c r="G715" i="42"/>
  <c r="G707" i="42"/>
  <c r="G699" i="42"/>
  <c r="G691" i="42"/>
  <c r="G683" i="42"/>
  <c r="G675" i="42"/>
  <c r="G667" i="42"/>
  <c r="G659" i="42"/>
  <c r="G651" i="42"/>
  <c r="G643" i="42"/>
  <c r="G635" i="42"/>
  <c r="G627" i="42"/>
  <c r="G619" i="42"/>
  <c r="G611" i="42"/>
  <c r="G603" i="42"/>
  <c r="G595" i="42"/>
  <c r="G587" i="42"/>
  <c r="G579" i="42"/>
  <c r="G571" i="42"/>
  <c r="G563" i="42"/>
  <c r="G853" i="42"/>
  <c r="G837" i="42"/>
  <c r="G821" i="42"/>
  <c r="G805" i="42"/>
  <c r="G789" i="42"/>
  <c r="G773" i="42"/>
  <c r="G757" i="42"/>
  <c r="G749" i="42"/>
  <c r="G741" i="42"/>
  <c r="G733" i="42"/>
  <c r="G725" i="42"/>
  <c r="G717" i="42"/>
  <c r="G709" i="42"/>
  <c r="G701" i="42"/>
  <c r="G693" i="42"/>
  <c r="G685" i="42"/>
  <c r="G677" i="42"/>
  <c r="G669" i="42"/>
  <c r="G661" i="42"/>
  <c r="G653" i="42"/>
  <c r="G645" i="42"/>
  <c r="G637" i="42"/>
  <c r="G629" i="42"/>
  <c r="G621" i="42"/>
  <c r="G613" i="42"/>
  <c r="G605" i="42"/>
  <c r="G597" i="42"/>
  <c r="G589" i="42"/>
  <c r="G581" i="42"/>
  <c r="G573" i="42"/>
  <c r="G565" i="42"/>
  <c r="G557" i="42"/>
  <c r="G849" i="42"/>
  <c r="G833" i="42"/>
  <c r="G817" i="42"/>
  <c r="G801" i="42"/>
  <c r="G785" i="42"/>
  <c r="G769" i="42"/>
  <c r="G751" i="42"/>
  <c r="G743" i="42"/>
  <c r="G735" i="42"/>
  <c r="G727" i="42"/>
  <c r="G719" i="42"/>
  <c r="G711" i="42"/>
  <c r="G703" i="42"/>
  <c r="G695" i="42"/>
  <c r="G687" i="42"/>
  <c r="G679" i="42"/>
  <c r="G671" i="42"/>
  <c r="G663" i="42"/>
  <c r="G655" i="42"/>
  <c r="G647" i="42"/>
  <c r="G639" i="42"/>
  <c r="G631" i="42"/>
  <c r="G623" i="42"/>
  <c r="G615" i="42"/>
  <c r="G607" i="42"/>
  <c r="G599" i="42"/>
  <c r="G591" i="42"/>
  <c r="G583" i="42"/>
  <c r="G575" i="42"/>
  <c r="G567" i="42"/>
  <c r="G559" i="42"/>
  <c r="G534" i="42"/>
  <c r="G533" i="42"/>
  <c r="G532" i="42"/>
  <c r="G531" i="42"/>
  <c r="G530" i="42"/>
  <c r="G529" i="42"/>
  <c r="G528" i="42"/>
  <c r="G527" i="42"/>
  <c r="G526" i="42"/>
  <c r="G525" i="42"/>
  <c r="G524" i="42"/>
  <c r="G523" i="42"/>
  <c r="G522" i="42"/>
  <c r="G521" i="42"/>
  <c r="G520" i="42"/>
  <c r="G519" i="42"/>
  <c r="G518" i="42"/>
  <c r="G517" i="42"/>
  <c r="G516" i="42"/>
  <c r="G515" i="42"/>
  <c r="G514" i="42"/>
  <c r="G513" i="42"/>
  <c r="G512" i="42"/>
  <c r="G511" i="42"/>
  <c r="G510" i="42"/>
  <c r="G509" i="42"/>
  <c r="G508" i="42"/>
  <c r="G507" i="42"/>
  <c r="G506" i="42"/>
  <c r="G505" i="42"/>
  <c r="G504" i="42"/>
  <c r="G503" i="42"/>
  <c r="G502" i="42"/>
  <c r="G501" i="42"/>
  <c r="G500" i="42"/>
  <c r="G499" i="42"/>
  <c r="G498" i="42"/>
  <c r="G497" i="42"/>
  <c r="G496" i="42"/>
  <c r="G495" i="42"/>
  <c r="G494" i="42"/>
  <c r="G493" i="42"/>
  <c r="G492" i="42"/>
  <c r="G491" i="42"/>
  <c r="G490" i="42"/>
  <c r="G489" i="42"/>
  <c r="G488" i="42"/>
  <c r="G487" i="42"/>
  <c r="G486" i="42"/>
  <c r="G485" i="42"/>
  <c r="G484" i="42"/>
  <c r="G483" i="42"/>
  <c r="G482" i="42"/>
  <c r="G481" i="42"/>
  <c r="G480" i="42"/>
  <c r="G479" i="42"/>
  <c r="G478" i="42"/>
  <c r="G477" i="42"/>
  <c r="G476" i="42"/>
  <c r="G475" i="42"/>
  <c r="G474" i="42"/>
  <c r="G473" i="42"/>
  <c r="G472" i="42"/>
  <c r="G471" i="42"/>
  <c r="G470" i="42"/>
  <c r="G469" i="42"/>
  <c r="G468" i="42"/>
  <c r="G467" i="42"/>
  <c r="G466" i="42"/>
  <c r="G465" i="42"/>
  <c r="G464" i="42"/>
  <c r="G463" i="42"/>
  <c r="G462" i="42"/>
  <c r="G461" i="42"/>
  <c r="G460" i="42"/>
  <c r="G459" i="42"/>
  <c r="G458" i="42"/>
  <c r="G457" i="42"/>
  <c r="G456" i="42"/>
  <c r="G455" i="42"/>
  <c r="G454" i="42"/>
  <c r="G453" i="42"/>
  <c r="G452" i="42"/>
  <c r="G451" i="42"/>
  <c r="G450" i="42"/>
  <c r="G449" i="42"/>
  <c r="G448" i="42"/>
  <c r="G447" i="42"/>
  <c r="G446" i="42"/>
  <c r="G445" i="42"/>
  <c r="G444" i="42"/>
  <c r="G443" i="42"/>
  <c r="G442" i="42"/>
  <c r="G441" i="42"/>
  <c r="G440" i="42"/>
  <c r="G439" i="42"/>
  <c r="G438" i="42"/>
  <c r="G437" i="42"/>
  <c r="G436" i="42"/>
  <c r="G435" i="42"/>
  <c r="G434" i="42"/>
  <c r="G433" i="42"/>
  <c r="G432" i="42"/>
  <c r="G431" i="42"/>
  <c r="G430" i="42"/>
  <c r="G845" i="42"/>
  <c r="G829" i="42"/>
  <c r="G813" i="42"/>
  <c r="G797" i="42"/>
  <c r="G781" i="42"/>
  <c r="G765" i="42"/>
  <c r="G753" i="42"/>
  <c r="G745" i="42"/>
  <c r="G737" i="42"/>
  <c r="G729" i="42"/>
  <c r="G721" i="42"/>
  <c r="G713" i="42"/>
  <c r="G705" i="42"/>
  <c r="G697" i="42"/>
  <c r="G689" i="42"/>
  <c r="G681" i="42"/>
  <c r="G673" i="42"/>
  <c r="G665" i="42"/>
  <c r="G657" i="42"/>
  <c r="G649" i="42"/>
  <c r="G641" i="42"/>
  <c r="G633" i="42"/>
  <c r="G625" i="42"/>
  <c r="G617" i="42"/>
  <c r="G609" i="42"/>
  <c r="G601" i="42"/>
  <c r="G593" i="42"/>
  <c r="G585" i="42"/>
  <c r="G577" i="42"/>
  <c r="G569" i="42"/>
  <c r="G561" i="42"/>
  <c r="K3417" i="42"/>
  <c r="K3413" i="42"/>
  <c r="K3418" i="42"/>
  <c r="K3414" i="42"/>
  <c r="K3410" i="42"/>
  <c r="K3411" i="42"/>
  <c r="K3407" i="42"/>
  <c r="K3403" i="42"/>
  <c r="K3399" i="42"/>
  <c r="K3395" i="42"/>
  <c r="K3416" i="42"/>
  <c r="K3408" i="42"/>
  <c r="K3415" i="42"/>
  <c r="K3412" i="42"/>
  <c r="K3406" i="42"/>
  <c r="K3404" i="42"/>
  <c r="K3402" i="42"/>
  <c r="K3401" i="42"/>
  <c r="K3398" i="42"/>
  <c r="K3396" i="42"/>
  <c r="K3392" i="42"/>
  <c r="K3405" i="42"/>
  <c r="K3409" i="42"/>
  <c r="K3397" i="42"/>
  <c r="K3394" i="42"/>
  <c r="K3388" i="42"/>
  <c r="K3384" i="42"/>
  <c r="K3380" i="42"/>
  <c r="K3400" i="42"/>
  <c r="K3393" i="42"/>
  <c r="K3387" i="42"/>
  <c r="K3385" i="42"/>
  <c r="K3378" i="42"/>
  <c r="K3376" i="42"/>
  <c r="K3372" i="42"/>
  <c r="K3368" i="42"/>
  <c r="K3364" i="42"/>
  <c r="K3360" i="42"/>
  <c r="K3356" i="42"/>
  <c r="K3352" i="42"/>
  <c r="K3389" i="42"/>
  <c r="K3381" i="42"/>
  <c r="K3379" i="42"/>
  <c r="K3391" i="42"/>
  <c r="K3386" i="42"/>
  <c r="K3383" i="42"/>
  <c r="K3382" i="42"/>
  <c r="K3374" i="42"/>
  <c r="K3367" i="42"/>
  <c r="K3365" i="42"/>
  <c r="K3358" i="42"/>
  <c r="K3350" i="42"/>
  <c r="K3346" i="42"/>
  <c r="K3342" i="42"/>
  <c r="K3338" i="42"/>
  <c r="K3334" i="42"/>
  <c r="K3330" i="42"/>
  <c r="K3326" i="42"/>
  <c r="K3322" i="42"/>
  <c r="K3318" i="42"/>
  <c r="K3314" i="42"/>
  <c r="K3310" i="42"/>
  <c r="K3306" i="42"/>
  <c r="K3302" i="42"/>
  <c r="K3390" i="42"/>
  <c r="K3373" i="42"/>
  <c r="K3357" i="42"/>
  <c r="K3355" i="42"/>
  <c r="K3349" i="42"/>
  <c r="K3347" i="42"/>
  <c r="K3340" i="42"/>
  <c r="K3333" i="42"/>
  <c r="K3331" i="42"/>
  <c r="K3324" i="42"/>
  <c r="K3375" i="42"/>
  <c r="K3361" i="42"/>
  <c r="K3359" i="42"/>
  <c r="K3345" i="42"/>
  <c r="K3343" i="42"/>
  <c r="K3336" i="42"/>
  <c r="K3329" i="42"/>
  <c r="K3327" i="42"/>
  <c r="K3313" i="42"/>
  <c r="K3311" i="42"/>
  <c r="K3370" i="42"/>
  <c r="K3366" i="42"/>
  <c r="K3339" i="42"/>
  <c r="K3362" i="42"/>
  <c r="K3354" i="42"/>
  <c r="K3351" i="42"/>
  <c r="K3344" i="42"/>
  <c r="K3369" i="42"/>
  <c r="K3348" i="42"/>
  <c r="K3341" i="42"/>
  <c r="K3377" i="42"/>
  <c r="K3371" i="42"/>
  <c r="K3363" i="42"/>
  <c r="K3353" i="42"/>
  <c r="K3335" i="42"/>
  <c r="K3316" i="42"/>
  <c r="K3315" i="42"/>
  <c r="K3312" i="42"/>
  <c r="K3309" i="42"/>
  <c r="K3325" i="42"/>
  <c r="K3323" i="42"/>
  <c r="K3317" i="42"/>
  <c r="K3304" i="42"/>
  <c r="K3337" i="42"/>
  <c r="K3328" i="42"/>
  <c r="K3299" i="42"/>
  <c r="K3295" i="42"/>
  <c r="K3291" i="42"/>
  <c r="K3287" i="42"/>
  <c r="K3283" i="42"/>
  <c r="K3279" i="42"/>
  <c r="K3275" i="42"/>
  <c r="K3271" i="42"/>
  <c r="K3308" i="42"/>
  <c r="K3305" i="42"/>
  <c r="K3300" i="42"/>
  <c r="K3296" i="42"/>
  <c r="K3292" i="42"/>
  <c r="K3288" i="42"/>
  <c r="K3307" i="42"/>
  <c r="K3301" i="42"/>
  <c r="K3297" i="42"/>
  <c r="K3293" i="42"/>
  <c r="K3289" i="42"/>
  <c r="K3285" i="42"/>
  <c r="K3281" i="42"/>
  <c r="K3277" i="42"/>
  <c r="K3273" i="42"/>
  <c r="K3269" i="42"/>
  <c r="K3286" i="42"/>
  <c r="K3280" i="42"/>
  <c r="K3272" i="42"/>
  <c r="K3332" i="42"/>
  <c r="K3298" i="42"/>
  <c r="K3282" i="42"/>
  <c r="K3274" i="42"/>
  <c r="K3267" i="42"/>
  <c r="K3265" i="42"/>
  <c r="K3261" i="42"/>
  <c r="K3290" i="42"/>
  <c r="K3278" i="42"/>
  <c r="K3270" i="42"/>
  <c r="K3266" i="42"/>
  <c r="K3263" i="42"/>
  <c r="K3258" i="42"/>
  <c r="K3254" i="42"/>
  <c r="K3250" i="42"/>
  <c r="K3246" i="42"/>
  <c r="K3242" i="42"/>
  <c r="K3238" i="42"/>
  <c r="K3234" i="42"/>
  <c r="K3230" i="42"/>
  <c r="K3226" i="42"/>
  <c r="K3222" i="42"/>
  <c r="K3218" i="42"/>
  <c r="K3214" i="42"/>
  <c r="K3210" i="42"/>
  <c r="K3206" i="42"/>
  <c r="K3284" i="42"/>
  <c r="K3259" i="42"/>
  <c r="K3255" i="42"/>
  <c r="K3251" i="42"/>
  <c r="K3247" i="42"/>
  <c r="K3243" i="42"/>
  <c r="K3239" i="42"/>
  <c r="K3235" i="42"/>
  <c r="K3231" i="42"/>
  <c r="K3227" i="42"/>
  <c r="K3223" i="42"/>
  <c r="K3215" i="42"/>
  <c r="K3211" i="42"/>
  <c r="K3207" i="42"/>
  <c r="K3203" i="42"/>
  <c r="K3199" i="42"/>
  <c r="K3303" i="42"/>
  <c r="K3294" i="42"/>
  <c r="K3276" i="42"/>
  <c r="K3268" i="42"/>
  <c r="K3262" i="42"/>
  <c r="K3260" i="42"/>
  <c r="K3256" i="42"/>
  <c r="K3252" i="42"/>
  <c r="K3248" i="42"/>
  <c r="K3244" i="42"/>
  <c r="K3240" i="42"/>
  <c r="K3236" i="42"/>
  <c r="K3264" i="42"/>
  <c r="K3257" i="42"/>
  <c r="K3253" i="42"/>
  <c r="K3249" i="42"/>
  <c r="K3245" i="42"/>
  <c r="K3241" i="42"/>
  <c r="K3237" i="42"/>
  <c r="K3233" i="42"/>
  <c r="K3229" i="42"/>
  <c r="K3232" i="42"/>
  <c r="K3224" i="42"/>
  <c r="K3216" i="42"/>
  <c r="K3208" i="42"/>
  <c r="K3204" i="42"/>
  <c r="K3202" i="42"/>
  <c r="K3200" i="42"/>
  <c r="K3193" i="42"/>
  <c r="K3228" i="42"/>
  <c r="K3213" i="42"/>
  <c r="K3198" i="42"/>
  <c r="K3196" i="42"/>
  <c r="K3194" i="42"/>
  <c r="K3190" i="42"/>
  <c r="K3186" i="42"/>
  <c r="K3182" i="42"/>
  <c r="K3178" i="42"/>
  <c r="K3174" i="42"/>
  <c r="K3170" i="42"/>
  <c r="K3166" i="42"/>
  <c r="K3162" i="42"/>
  <c r="K3158" i="42"/>
  <c r="K3212" i="42"/>
  <c r="K3201" i="42"/>
  <c r="K3195" i="42"/>
  <c r="K3191" i="42"/>
  <c r="K3187" i="42"/>
  <c r="K3183" i="42"/>
  <c r="K3179" i="42"/>
  <c r="K3175" i="42"/>
  <c r="K3171" i="42"/>
  <c r="K3167" i="42"/>
  <c r="K3163" i="42"/>
  <c r="K3159" i="42"/>
  <c r="K3155" i="42"/>
  <c r="K3151" i="42"/>
  <c r="K3147" i="42"/>
  <c r="K3143" i="42"/>
  <c r="K3139" i="42"/>
  <c r="K3225" i="42"/>
  <c r="K3217" i="42"/>
  <c r="K3209" i="42"/>
  <c r="K3189" i="42"/>
  <c r="K3150" i="42"/>
  <c r="K3148" i="42"/>
  <c r="K3141" i="42"/>
  <c r="K3136" i="42"/>
  <c r="K3132" i="42"/>
  <c r="K3128" i="42"/>
  <c r="K3124" i="42"/>
  <c r="K3205" i="42"/>
  <c r="K3188" i="42"/>
  <c r="K3153" i="42"/>
  <c r="K3146" i="42"/>
  <c r="K3144" i="42"/>
  <c r="K3137" i="42"/>
  <c r="K3192" i="42"/>
  <c r="K3185" i="42"/>
  <c r="K3181" i="42"/>
  <c r="K3177" i="42"/>
  <c r="K3173" i="42"/>
  <c r="K3169" i="42"/>
  <c r="K3165" i="42"/>
  <c r="K3161" i="42"/>
  <c r="K3157" i="42"/>
  <c r="K3149" i="42"/>
  <c r="K3142" i="42"/>
  <c r="K3140" i="42"/>
  <c r="K3134" i="42"/>
  <c r="K3130" i="42"/>
  <c r="K3126" i="42"/>
  <c r="K3122" i="42"/>
  <c r="K3118" i="42"/>
  <c r="K3117" i="42"/>
  <c r="K3116" i="42"/>
  <c r="K3115" i="42"/>
  <c r="K3114" i="42"/>
  <c r="K3113" i="42"/>
  <c r="K3112" i="42"/>
  <c r="K3111" i="42"/>
  <c r="K3110" i="42"/>
  <c r="K3109" i="42"/>
  <c r="K3108" i="42"/>
  <c r="K3107" i="42"/>
  <c r="K3106" i="42"/>
  <c r="K3105" i="42"/>
  <c r="K3104" i="42"/>
  <c r="K3103" i="42"/>
  <c r="K3102" i="42"/>
  <c r="K3101" i="42"/>
  <c r="K3100" i="42"/>
  <c r="K3099" i="42"/>
  <c r="K3098" i="42"/>
  <c r="K3097" i="42"/>
  <c r="K3096" i="42"/>
  <c r="K3095" i="42"/>
  <c r="K3197" i="42"/>
  <c r="K3184" i="42"/>
  <c r="K3180" i="42"/>
  <c r="K3176" i="42"/>
  <c r="K3172" i="42"/>
  <c r="K3168" i="42"/>
  <c r="K3164" i="42"/>
  <c r="K3160" i="42"/>
  <c r="K3156" i="42"/>
  <c r="K3154" i="42"/>
  <c r="K3152" i="42"/>
  <c r="K3145" i="42"/>
  <c r="K3138" i="42"/>
  <c r="K3135" i="42"/>
  <c r="K3131" i="42"/>
  <c r="K3127" i="42"/>
  <c r="K3123" i="42"/>
  <c r="K3129" i="42"/>
  <c r="K3133" i="42"/>
  <c r="K3125" i="42"/>
  <c r="K3092" i="42"/>
  <c r="K3088" i="42"/>
  <c r="K3084" i="42"/>
  <c r="K3080" i="42"/>
  <c r="K3076" i="42"/>
  <c r="K3075" i="42"/>
  <c r="K3071" i="42"/>
  <c r="K3067" i="42"/>
  <c r="K3063" i="42"/>
  <c r="K3059" i="42"/>
  <c r="K3055" i="42"/>
  <c r="K3051" i="42"/>
  <c r="K3047" i="42"/>
  <c r="K3043" i="42"/>
  <c r="K3039" i="42"/>
  <c r="K3035" i="42"/>
  <c r="K3031" i="42"/>
  <c r="K2990" i="42"/>
  <c r="K2986" i="42"/>
  <c r="K2982" i="42"/>
  <c r="K2978" i="42"/>
  <c r="K2974" i="42"/>
  <c r="K2970" i="42"/>
  <c r="K2966" i="42"/>
  <c r="K2962" i="42"/>
  <c r="K2958" i="42"/>
  <c r="K2954" i="42"/>
  <c r="K2950" i="42"/>
  <c r="K2946" i="42"/>
  <c r="K2942" i="42"/>
  <c r="K2938" i="42"/>
  <c r="K2934" i="42"/>
  <c r="K2930" i="42"/>
  <c r="K2926" i="42"/>
  <c r="K2922" i="42"/>
  <c r="K3093" i="42"/>
  <c r="K3089" i="42"/>
  <c r="K3085" i="42"/>
  <c r="K3081" i="42"/>
  <c r="K3077" i="42"/>
  <c r="K3072" i="42"/>
  <c r="K3068" i="42"/>
  <c r="K3064" i="42"/>
  <c r="K3060" i="42"/>
  <c r="K3056" i="42"/>
  <c r="K3052" i="42"/>
  <c r="K3048" i="42"/>
  <c r="K3044" i="42"/>
  <c r="K3040" i="42"/>
  <c r="K3036" i="42"/>
  <c r="K3090" i="42"/>
  <c r="K3086" i="42"/>
  <c r="K3082" i="42"/>
  <c r="K3078" i="42"/>
  <c r="K3073" i="42"/>
  <c r="K3069" i="42"/>
  <c r="K3065" i="42"/>
  <c r="K3061" i="42"/>
  <c r="K3057" i="42"/>
  <c r="K3053" i="42"/>
  <c r="K3049" i="42"/>
  <c r="K3045" i="42"/>
  <c r="K3041" i="42"/>
  <c r="K3037" i="42"/>
  <c r="K3033" i="42"/>
  <c r="K2988" i="42"/>
  <c r="K2984" i="42"/>
  <c r="K2980" i="42"/>
  <c r="K2976" i="42"/>
  <c r="K2972" i="42"/>
  <c r="K2968" i="42"/>
  <c r="K3091" i="42"/>
  <c r="K3087" i="42"/>
  <c r="K3083" i="42"/>
  <c r="K3079" i="42"/>
  <c r="K3074" i="42"/>
  <c r="K3070" i="42"/>
  <c r="K3066" i="42"/>
  <c r="K3062" i="42"/>
  <c r="K3058" i="42"/>
  <c r="K3054" i="42"/>
  <c r="K3050" i="42"/>
  <c r="K3046" i="42"/>
  <c r="K3042" i="42"/>
  <c r="K3029" i="42"/>
  <c r="K3027" i="42"/>
  <c r="K3025" i="42"/>
  <c r="K3023" i="42"/>
  <c r="K3021" i="42"/>
  <c r="K3019" i="42"/>
  <c r="K3017" i="42"/>
  <c r="K3015" i="42"/>
  <c r="K3013" i="42"/>
  <c r="K3011" i="42"/>
  <c r="K3009" i="42"/>
  <c r="K3007" i="42"/>
  <c r="K3005" i="42"/>
  <c r="K3003" i="42"/>
  <c r="K3001" i="42"/>
  <c r="K2999" i="42"/>
  <c r="K2997" i="42"/>
  <c r="K2995" i="42"/>
  <c r="K2993" i="42"/>
  <c r="K2991" i="42"/>
  <c r="K2983" i="42"/>
  <c r="K2975" i="42"/>
  <c r="K2967" i="42"/>
  <c r="K2963" i="42"/>
  <c r="K2956" i="42"/>
  <c r="K2949" i="42"/>
  <c r="K2947" i="42"/>
  <c r="K2940" i="42"/>
  <c r="K2933" i="42"/>
  <c r="K2931" i="42"/>
  <c r="K2924" i="42"/>
  <c r="K2921" i="42"/>
  <c r="K2917" i="42"/>
  <c r="K2913" i="42"/>
  <c r="K2909" i="42"/>
  <c r="K2905" i="42"/>
  <c r="K2901" i="42"/>
  <c r="K2897" i="42"/>
  <c r="K2889" i="42"/>
  <c r="K2885" i="42"/>
  <c r="K2881" i="42"/>
  <c r="K2877" i="42"/>
  <c r="K2873" i="42"/>
  <c r="K2869" i="42"/>
  <c r="K2865" i="42"/>
  <c r="K2861" i="42"/>
  <c r="K3034" i="42"/>
  <c r="K2985" i="42"/>
  <c r="K2977" i="42"/>
  <c r="K2969" i="42"/>
  <c r="K2961" i="42"/>
  <c r="K2959" i="42"/>
  <c r="K2952" i="42"/>
  <c r="K2945" i="42"/>
  <c r="K2943" i="42"/>
  <c r="K2936" i="42"/>
  <c r="K2929" i="42"/>
  <c r="K2927" i="42"/>
  <c r="K2918" i="42"/>
  <c r="K2914" i="42"/>
  <c r="K2910" i="42"/>
  <c r="K2906" i="42"/>
  <c r="K2902" i="42"/>
  <c r="K2898" i="42"/>
  <c r="K2890" i="42"/>
  <c r="K2886" i="42"/>
  <c r="K2882" i="42"/>
  <c r="K2878" i="42"/>
  <c r="K2874" i="42"/>
  <c r="K2870" i="42"/>
  <c r="K2866" i="42"/>
  <c r="K2862" i="42"/>
  <c r="K2858" i="42"/>
  <c r="K2854" i="42"/>
  <c r="K2850" i="42"/>
  <c r="K2846" i="42"/>
  <c r="K2842" i="42"/>
  <c r="K2838" i="42"/>
  <c r="K2834" i="42"/>
  <c r="K2830" i="42"/>
  <c r="K3038" i="42"/>
  <c r="K3032" i="42"/>
  <c r="K3028" i="42"/>
  <c r="K3026" i="42"/>
  <c r="K3024" i="42"/>
  <c r="K3022" i="42"/>
  <c r="K3020" i="42"/>
  <c r="K3018" i="42"/>
  <c r="K3016" i="42"/>
  <c r="K3014" i="42"/>
  <c r="K3012" i="42"/>
  <c r="K3010" i="42"/>
  <c r="K3008" i="42"/>
  <c r="K3006" i="42"/>
  <c r="K3004" i="42"/>
  <c r="K3002" i="42"/>
  <c r="K3000" i="42"/>
  <c r="K2998" i="42"/>
  <c r="K2996" i="42"/>
  <c r="K2994" i="42"/>
  <c r="K2992" i="42"/>
  <c r="K2987" i="42"/>
  <c r="K2979" i="42"/>
  <c r="K2971" i="42"/>
  <c r="K2964" i="42"/>
  <c r="K2957" i="42"/>
  <c r="K2955" i="42"/>
  <c r="K2948" i="42"/>
  <c r="K2941" i="42"/>
  <c r="K2939" i="42"/>
  <c r="K3030" i="42"/>
  <c r="K2989" i="42"/>
  <c r="K2981" i="42"/>
  <c r="K2973" i="42"/>
  <c r="K2965" i="42"/>
  <c r="K2960" i="42"/>
  <c r="K2953" i="42"/>
  <c r="K2951" i="42"/>
  <c r="K2944" i="42"/>
  <c r="K2937" i="42"/>
  <c r="K2935" i="42"/>
  <c r="K2928" i="42"/>
  <c r="K2920" i="42"/>
  <c r="K2916" i="42"/>
  <c r="K2912" i="42"/>
  <c r="K2908" i="42"/>
  <c r="K2904" i="42"/>
  <c r="K2900" i="42"/>
  <c r="K2896" i="42"/>
  <c r="K2915" i="42"/>
  <c r="K2899" i="42"/>
  <c r="K2887" i="42"/>
  <c r="K2883" i="42"/>
  <c r="K2879" i="42"/>
  <c r="K2875" i="42"/>
  <c r="K2871" i="42"/>
  <c r="K2867" i="42"/>
  <c r="K2863" i="42"/>
  <c r="K2859" i="42"/>
  <c r="K2857" i="42"/>
  <c r="K2855" i="42"/>
  <c r="K2848" i="42"/>
  <c r="K2841" i="42"/>
  <c r="K2839" i="42"/>
  <c r="K2832" i="42"/>
  <c r="K2826" i="42"/>
  <c r="K2822" i="42"/>
  <c r="K2925" i="42"/>
  <c r="K2919" i="42"/>
  <c r="K2903" i="42"/>
  <c r="K2853" i="42"/>
  <c r="K2851" i="42"/>
  <c r="K2844" i="42"/>
  <c r="K2837" i="42"/>
  <c r="K2835" i="42"/>
  <c r="K2827" i="42"/>
  <c r="K2823" i="42"/>
  <c r="K2819" i="42"/>
  <c r="K2815" i="42"/>
  <c r="K2811" i="42"/>
  <c r="K2807" i="42"/>
  <c r="K2803" i="42"/>
  <c r="K2799" i="42"/>
  <c r="K2795" i="42"/>
  <c r="K2791" i="42"/>
  <c r="K2787" i="42"/>
  <c r="K2783" i="42"/>
  <c r="K2779" i="42"/>
  <c r="K2775" i="42"/>
  <c r="K2771" i="42"/>
  <c r="K2767" i="42"/>
  <c r="K2763" i="42"/>
  <c r="K2759" i="42"/>
  <c r="K2755" i="42"/>
  <c r="K2751" i="42"/>
  <c r="K2932" i="42"/>
  <c r="K2907" i="42"/>
  <c r="K2891" i="42"/>
  <c r="K2856" i="42"/>
  <c r="K2849" i="42"/>
  <c r="K2847" i="42"/>
  <c r="K2840" i="42"/>
  <c r="K2833" i="42"/>
  <c r="K2831" i="42"/>
  <c r="K2828" i="42"/>
  <c r="K2824" i="42"/>
  <c r="K2820" i="42"/>
  <c r="K2816" i="42"/>
  <c r="K2812" i="42"/>
  <c r="K2808" i="42"/>
  <c r="K2804" i="42"/>
  <c r="K2800" i="42"/>
  <c r="K2796" i="42"/>
  <c r="K2788" i="42"/>
  <c r="K2784" i="42"/>
  <c r="K2780" i="42"/>
  <c r="K2776" i="42"/>
  <c r="K2772" i="42"/>
  <c r="K2768" i="42"/>
  <c r="K2764" i="42"/>
  <c r="K2760" i="42"/>
  <c r="K2756" i="42"/>
  <c r="K2752" i="42"/>
  <c r="K2748" i="42"/>
  <c r="K2744" i="42"/>
  <c r="K2740" i="42"/>
  <c r="K2736" i="42"/>
  <c r="K2732" i="42"/>
  <c r="K2728" i="42"/>
  <c r="K2724" i="42"/>
  <c r="K2923" i="42"/>
  <c r="K2911" i="42"/>
  <c r="K2895" i="42"/>
  <c r="K2888" i="42"/>
  <c r="K2884" i="42"/>
  <c r="K2880" i="42"/>
  <c r="K2876" i="42"/>
  <c r="K2872" i="42"/>
  <c r="K2868" i="42"/>
  <c r="K2864" i="42"/>
  <c r="K2860" i="42"/>
  <c r="K2852" i="42"/>
  <c r="K2845" i="42"/>
  <c r="K2843" i="42"/>
  <c r="K2836" i="42"/>
  <c r="K2829" i="42"/>
  <c r="K2825" i="42"/>
  <c r="K2821" i="42"/>
  <c r="K2817" i="42"/>
  <c r="K2813" i="42"/>
  <c r="K2809" i="42"/>
  <c r="K2805" i="42"/>
  <c r="K2801" i="42"/>
  <c r="K2797" i="42"/>
  <c r="K2789" i="42"/>
  <c r="K2785" i="42"/>
  <c r="K2781" i="42"/>
  <c r="K2777" i="42"/>
  <c r="K2773" i="42"/>
  <c r="K2769" i="42"/>
  <c r="K2765" i="42"/>
  <c r="K2761" i="42"/>
  <c r="K2757" i="42"/>
  <c r="K2753" i="42"/>
  <c r="K2749" i="42"/>
  <c r="K2745" i="42"/>
  <c r="K2741" i="42"/>
  <c r="K2737" i="42"/>
  <c r="K2733" i="42"/>
  <c r="K2729" i="42"/>
  <c r="K2725" i="42"/>
  <c r="K2721" i="42"/>
  <c r="K2806" i="42"/>
  <c r="K2790" i="42"/>
  <c r="K2774" i="42"/>
  <c r="K2766" i="42"/>
  <c r="K2750" i="42"/>
  <c r="K2743" i="42"/>
  <c r="K2735" i="42"/>
  <c r="K2727" i="42"/>
  <c r="K2718" i="42"/>
  <c r="K2714" i="42"/>
  <c r="K2710" i="42"/>
  <c r="K2706" i="42"/>
  <c r="K2702" i="42"/>
  <c r="K2698" i="42"/>
  <c r="K2563" i="42"/>
  <c r="K2559" i="42"/>
  <c r="K2555" i="42"/>
  <c r="K2551" i="42"/>
  <c r="K2547" i="42"/>
  <c r="K2543" i="42"/>
  <c r="K2539" i="42"/>
  <c r="K2535" i="42"/>
  <c r="K2531" i="42"/>
  <c r="K2527" i="42"/>
  <c r="K2523" i="42"/>
  <c r="K2519" i="42"/>
  <c r="K2515" i="42"/>
  <c r="K2511" i="42"/>
  <c r="K2507" i="42"/>
  <c r="K2503" i="42"/>
  <c r="K2499" i="42"/>
  <c r="K2495" i="42"/>
  <c r="K2491" i="42"/>
  <c r="K2487" i="42"/>
  <c r="K2483" i="42"/>
  <c r="K2479" i="42"/>
  <c r="K2475" i="42"/>
  <c r="K2471" i="42"/>
  <c r="K2463" i="42"/>
  <c r="K2459" i="42"/>
  <c r="K2455" i="42"/>
  <c r="K2451" i="42"/>
  <c r="K2447" i="42"/>
  <c r="K2443" i="42"/>
  <c r="K2810" i="42"/>
  <c r="K2778" i="42"/>
  <c r="K2762" i="42"/>
  <c r="K2742" i="42"/>
  <c r="K2734" i="42"/>
  <c r="K2726" i="42"/>
  <c r="K2719" i="42"/>
  <c r="K2715" i="42"/>
  <c r="K2711" i="42"/>
  <c r="K2707" i="42"/>
  <c r="K2703" i="42"/>
  <c r="K2699" i="42"/>
  <c r="K2695" i="42"/>
  <c r="K2691" i="42"/>
  <c r="K2690" i="42"/>
  <c r="K2689" i="42"/>
  <c r="K2688" i="42"/>
  <c r="K2687" i="42"/>
  <c r="K2686" i="42"/>
  <c r="K2685" i="42"/>
  <c r="K2684" i="42"/>
  <c r="K2683" i="42"/>
  <c r="K2682" i="42"/>
  <c r="K2681" i="42"/>
  <c r="K2680" i="42"/>
  <c r="K2679" i="42"/>
  <c r="K2678" i="42"/>
  <c r="K2677" i="42"/>
  <c r="K2676" i="42"/>
  <c r="K2675" i="42"/>
  <c r="K2674" i="42"/>
  <c r="K2673" i="42"/>
  <c r="K2672" i="42"/>
  <c r="K2671" i="42"/>
  <c r="K2670" i="42"/>
  <c r="K2669" i="42"/>
  <c r="K2668" i="42"/>
  <c r="K2666" i="42"/>
  <c r="K2665" i="42"/>
  <c r="K2664" i="42"/>
  <c r="K2663" i="42"/>
  <c r="K2662" i="42"/>
  <c r="K2661" i="42"/>
  <c r="K2660" i="42"/>
  <c r="K2659" i="42"/>
  <c r="K2658" i="42"/>
  <c r="K2657" i="42"/>
  <c r="K2656" i="42"/>
  <c r="K2655" i="42"/>
  <c r="K2654" i="42"/>
  <c r="K2653" i="42"/>
  <c r="K2652" i="42"/>
  <c r="K2651" i="42"/>
  <c r="K2650" i="42"/>
  <c r="K2649" i="42"/>
  <c r="K2648" i="42"/>
  <c r="K2647" i="42"/>
  <c r="K2646" i="42"/>
  <c r="K2645" i="42"/>
  <c r="K2644" i="42"/>
  <c r="K2643" i="42"/>
  <c r="K2642" i="42"/>
  <c r="K2641" i="42"/>
  <c r="K2640" i="42"/>
  <c r="K2639" i="42"/>
  <c r="K2638" i="42"/>
  <c r="K2637" i="42"/>
  <c r="K2636" i="42"/>
  <c r="K2635" i="42"/>
  <c r="K2634" i="42"/>
  <c r="K2633" i="42"/>
  <c r="K2632" i="42"/>
  <c r="K2631" i="42"/>
  <c r="K2630" i="42"/>
  <c r="K2629" i="42"/>
  <c r="K2628" i="42"/>
  <c r="K2627" i="42"/>
  <c r="K2626" i="42"/>
  <c r="K2625" i="42"/>
  <c r="K2624" i="42"/>
  <c r="K2623" i="42"/>
  <c r="K2622" i="42"/>
  <c r="K2621" i="42"/>
  <c r="K2620" i="42"/>
  <c r="K2619" i="42"/>
  <c r="K2618" i="42"/>
  <c r="K2617" i="42"/>
  <c r="K2616" i="42"/>
  <c r="K2615" i="42"/>
  <c r="K2614" i="42"/>
  <c r="K2613" i="42"/>
  <c r="K2612" i="42"/>
  <c r="K2611" i="42"/>
  <c r="K2610" i="42"/>
  <c r="K2609" i="42"/>
  <c r="K2608" i="42"/>
  <c r="K2607" i="42"/>
  <c r="K2606" i="42"/>
  <c r="K2605" i="42"/>
  <c r="K2604" i="42"/>
  <c r="K2603" i="42"/>
  <c r="K2602" i="42"/>
  <c r="K2601" i="42"/>
  <c r="K2600" i="42"/>
  <c r="K2599" i="42"/>
  <c r="K2598" i="42"/>
  <c r="K2597" i="42"/>
  <c r="K2596" i="42"/>
  <c r="K2595" i="42"/>
  <c r="K2594" i="42"/>
  <c r="K2593" i="42"/>
  <c r="K2592" i="42"/>
  <c r="K2591" i="42"/>
  <c r="K2590" i="42"/>
  <c r="K2589" i="42"/>
  <c r="K2588" i="42"/>
  <c r="K2587" i="42"/>
  <c r="K2586" i="42"/>
  <c r="K2585" i="42"/>
  <c r="K2584" i="42"/>
  <c r="K2583" i="42"/>
  <c r="K2582" i="42"/>
  <c r="K2581" i="42"/>
  <c r="K2580" i="42"/>
  <c r="K2579" i="42"/>
  <c r="K2578" i="42"/>
  <c r="K2577" i="42"/>
  <c r="K2576" i="42"/>
  <c r="K2575" i="42"/>
  <c r="K2574" i="42"/>
  <c r="K2573" i="42"/>
  <c r="K2572" i="42"/>
  <c r="K2571" i="42"/>
  <c r="K2570" i="42"/>
  <c r="K2569" i="42"/>
  <c r="K2568" i="42"/>
  <c r="K2567" i="42"/>
  <c r="K2566" i="42"/>
  <c r="K2565" i="42"/>
  <c r="K2564" i="42"/>
  <c r="K2560" i="42"/>
  <c r="K2556" i="42"/>
  <c r="K2552" i="42"/>
  <c r="K2548" i="42"/>
  <c r="K2544" i="42"/>
  <c r="K2540" i="42"/>
  <c r="K2536" i="42"/>
  <c r="K2532" i="42"/>
  <c r="K2528" i="42"/>
  <c r="K2524" i="42"/>
  <c r="K2520" i="42"/>
  <c r="K2516" i="42"/>
  <c r="K2512" i="42"/>
  <c r="K2508" i="42"/>
  <c r="K2504" i="42"/>
  <c r="K2500" i="42"/>
  <c r="K2496" i="42"/>
  <c r="K2492" i="42"/>
  <c r="K2488" i="42"/>
  <c r="K2484" i="42"/>
  <c r="K2480" i="42"/>
  <c r="K2476" i="42"/>
  <c r="K2472" i="42"/>
  <c r="K2468" i="42"/>
  <c r="K2464" i="42"/>
  <c r="K2460" i="42"/>
  <c r="K2456" i="42"/>
  <c r="K2452" i="42"/>
  <c r="K2448" i="42"/>
  <c r="K2444" i="42"/>
  <c r="K2814" i="42"/>
  <c r="K2798" i="42"/>
  <c r="K2782" i="42"/>
  <c r="K2758" i="42"/>
  <c r="K2747" i="42"/>
  <c r="K2739" i="42"/>
  <c r="K2731" i="42"/>
  <c r="K2723" i="42"/>
  <c r="K2720" i="42"/>
  <c r="K2716" i="42"/>
  <c r="K2712" i="42"/>
  <c r="K2708" i="42"/>
  <c r="K2704" i="42"/>
  <c r="K2700" i="42"/>
  <c r="K2696" i="42"/>
  <c r="K2561" i="42"/>
  <c r="K2557" i="42"/>
  <c r="K2553" i="42"/>
  <c r="K2549" i="42"/>
  <c r="K2818" i="42"/>
  <c r="K2802" i="42"/>
  <c r="K2786" i="42"/>
  <c r="K2770" i="42"/>
  <c r="K2754" i="42"/>
  <c r="K2746" i="42"/>
  <c r="K2738" i="42"/>
  <c r="K2730" i="42"/>
  <c r="K2722" i="42"/>
  <c r="K2717" i="42"/>
  <c r="K2713" i="42"/>
  <c r="K2709" i="42"/>
  <c r="K2705" i="42"/>
  <c r="K2701" i="42"/>
  <c r="K2697" i="42"/>
  <c r="K2562" i="42"/>
  <c r="K2546" i="42"/>
  <c r="K2538" i="42"/>
  <c r="K2530" i="42"/>
  <c r="K2522" i="42"/>
  <c r="K2514" i="42"/>
  <c r="K2506" i="42"/>
  <c r="K2498" i="42"/>
  <c r="K2490" i="42"/>
  <c r="K2482" i="42"/>
  <c r="K2474" i="42"/>
  <c r="K2458" i="42"/>
  <c r="K2450" i="42"/>
  <c r="K2441" i="42"/>
  <c r="K2437" i="42"/>
  <c r="K2433" i="42"/>
  <c r="K2429" i="42"/>
  <c r="K2425" i="42"/>
  <c r="K2421" i="42"/>
  <c r="K2417" i="42"/>
  <c r="K2413" i="42"/>
  <c r="K2409" i="42"/>
  <c r="K2405" i="42"/>
  <c r="K2401" i="42"/>
  <c r="K2397" i="42"/>
  <c r="K2393" i="42"/>
  <c r="K2389" i="42"/>
  <c r="K2385" i="42"/>
  <c r="K2381" i="42"/>
  <c r="K2377" i="42"/>
  <c r="K2373" i="42"/>
  <c r="K2369" i="42"/>
  <c r="K2361" i="42"/>
  <c r="K2357" i="42"/>
  <c r="K2353" i="42"/>
  <c r="K2349" i="42"/>
  <c r="K2345" i="42"/>
  <c r="K2341" i="42"/>
  <c r="K2337" i="42"/>
  <c r="K2333" i="42"/>
  <c r="K2329" i="42"/>
  <c r="K2325" i="42"/>
  <c r="K2321" i="42"/>
  <c r="K2317" i="42"/>
  <c r="K2313" i="42"/>
  <c r="K2309" i="42"/>
  <c r="K2305" i="42"/>
  <c r="K2301" i="42"/>
  <c r="K2297" i="42"/>
  <c r="K2293" i="42"/>
  <c r="K2289" i="42"/>
  <c r="K2285" i="42"/>
  <c r="K2281" i="42"/>
  <c r="K2277" i="42"/>
  <c r="K2273" i="42"/>
  <c r="K2269" i="42"/>
  <c r="K2550" i="42"/>
  <c r="K2545" i="42"/>
  <c r="K2537" i="42"/>
  <c r="K2529" i="42"/>
  <c r="K2521" i="42"/>
  <c r="K2513" i="42"/>
  <c r="K2505" i="42"/>
  <c r="K2497" i="42"/>
  <c r="K2489" i="42"/>
  <c r="K2481" i="42"/>
  <c r="K2473" i="42"/>
  <c r="K2457" i="42"/>
  <c r="K2449" i="42"/>
  <c r="K2442" i="42"/>
  <c r="K2438" i="42"/>
  <c r="K2434" i="42"/>
  <c r="K2430" i="42"/>
  <c r="K2426" i="42"/>
  <c r="K2422" i="42"/>
  <c r="K2418" i="42"/>
  <c r="K2414" i="42"/>
  <c r="K2410" i="42"/>
  <c r="K2406" i="42"/>
  <c r="K2402" i="42"/>
  <c r="K2398" i="42"/>
  <c r="K2394" i="42"/>
  <c r="K2390" i="42"/>
  <c r="K2386" i="42"/>
  <c r="K2382" i="42"/>
  <c r="K2378" i="42"/>
  <c r="K2374" i="42"/>
  <c r="K2370" i="42"/>
  <c r="K2554" i="42"/>
  <c r="K2542" i="42"/>
  <c r="K2534" i="42"/>
  <c r="K2526" i="42"/>
  <c r="K2518" i="42"/>
  <c r="K2510" i="42"/>
  <c r="K2502" i="42"/>
  <c r="K2494" i="42"/>
  <c r="K2486" i="42"/>
  <c r="K2478" i="42"/>
  <c r="K2470" i="42"/>
  <c r="K2462" i="42"/>
  <c r="K2454" i="42"/>
  <c r="K2446" i="42"/>
  <c r="K2439" i="42"/>
  <c r="K2435" i="42"/>
  <c r="K2431" i="42"/>
  <c r="K2427" i="42"/>
  <c r="K2423" i="42"/>
  <c r="K2419" i="42"/>
  <c r="K2415" i="42"/>
  <c r="K2411" i="42"/>
  <c r="K2407" i="42"/>
  <c r="K2403" i="42"/>
  <c r="K2399" i="42"/>
  <c r="K2395" i="42"/>
  <c r="K2391" i="42"/>
  <c r="K2387" i="42"/>
  <c r="K2383" i="42"/>
  <c r="K2379" i="42"/>
  <c r="K2375" i="42"/>
  <c r="K2371" i="42"/>
  <c r="K2363" i="42"/>
  <c r="K2359" i="42"/>
  <c r="K2355" i="42"/>
  <c r="K2351" i="42"/>
  <c r="K2347" i="42"/>
  <c r="K2343" i="42"/>
  <c r="K2339" i="42"/>
  <c r="K2335" i="42"/>
  <c r="K2331" i="42"/>
  <c r="K2327" i="42"/>
  <c r="K2323" i="42"/>
  <c r="K2319" i="42"/>
  <c r="K2315" i="42"/>
  <c r="K2311" i="42"/>
  <c r="K2307" i="42"/>
  <c r="K2303" i="42"/>
  <c r="K2299" i="42"/>
  <c r="K2295" i="42"/>
  <c r="K2291" i="42"/>
  <c r="K2287" i="42"/>
  <c r="K2283" i="42"/>
  <c r="K2558" i="42"/>
  <c r="K2541" i="42"/>
  <c r="K2533" i="42"/>
  <c r="K2525" i="42"/>
  <c r="K2517" i="42"/>
  <c r="K2509" i="42"/>
  <c r="K2501" i="42"/>
  <c r="K2493" i="42"/>
  <c r="K2485" i="42"/>
  <c r="K2477" i="42"/>
  <c r="K2469" i="42"/>
  <c r="K2461" i="42"/>
  <c r="K2453" i="42"/>
  <c r="K2445" i="42"/>
  <c r="K2440" i="42"/>
  <c r="K2436" i="42"/>
  <c r="K2432" i="42"/>
  <c r="K2428" i="42"/>
  <c r="K2420" i="42"/>
  <c r="K2404" i="42"/>
  <c r="K2388" i="42"/>
  <c r="K2372" i="42"/>
  <c r="K2358" i="42"/>
  <c r="K2350" i="42"/>
  <c r="K2342" i="42"/>
  <c r="K2334" i="42"/>
  <c r="K2326" i="42"/>
  <c r="K2318" i="42"/>
  <c r="K2310" i="42"/>
  <c r="K2302" i="42"/>
  <c r="K2294" i="42"/>
  <c r="K2286" i="42"/>
  <c r="K2276" i="42"/>
  <c r="K2274" i="42"/>
  <c r="K2261" i="42"/>
  <c r="K2257" i="42"/>
  <c r="K2253" i="42"/>
  <c r="K2249" i="42"/>
  <c r="K2245" i="42"/>
  <c r="K2241" i="42"/>
  <c r="K2237" i="42"/>
  <c r="K2233" i="42"/>
  <c r="K2229" i="42"/>
  <c r="K2225" i="42"/>
  <c r="K2221" i="42"/>
  <c r="K2217" i="42"/>
  <c r="K2213" i="42"/>
  <c r="K2209" i="42"/>
  <c r="K2206" i="42"/>
  <c r="K2205" i="42"/>
  <c r="K2204" i="42"/>
  <c r="K2203" i="42"/>
  <c r="K2202" i="42"/>
  <c r="K2201" i="42"/>
  <c r="K2200" i="42"/>
  <c r="K2199" i="42"/>
  <c r="K2198" i="42"/>
  <c r="K2197" i="42"/>
  <c r="K2196" i="42"/>
  <c r="K2195" i="42"/>
  <c r="K2194" i="42"/>
  <c r="K2193" i="42"/>
  <c r="K2192" i="42"/>
  <c r="K2191" i="42"/>
  <c r="K2190" i="42"/>
  <c r="K2189" i="42"/>
  <c r="K2188" i="42"/>
  <c r="K2187" i="42"/>
  <c r="K2186" i="42"/>
  <c r="K2185" i="42"/>
  <c r="K2184" i="42"/>
  <c r="K2183" i="42"/>
  <c r="K2182" i="42"/>
  <c r="K2181" i="42"/>
  <c r="K2180" i="42"/>
  <c r="K2179" i="42"/>
  <c r="K2178" i="42"/>
  <c r="K2177" i="42"/>
  <c r="K2176" i="42"/>
  <c r="K2175" i="42"/>
  <c r="K2174" i="42"/>
  <c r="K2173" i="42"/>
  <c r="K2172" i="42"/>
  <c r="K2171" i="42"/>
  <c r="K2170" i="42"/>
  <c r="K2169" i="42"/>
  <c r="K2168" i="42"/>
  <c r="K2167" i="42"/>
  <c r="K2166" i="42"/>
  <c r="K2165" i="42"/>
  <c r="K2164" i="42"/>
  <c r="K2163" i="42"/>
  <c r="K2162" i="42"/>
  <c r="K2161" i="42"/>
  <c r="K2160" i="42"/>
  <c r="K2159" i="42"/>
  <c r="K2158" i="42"/>
  <c r="K2157" i="42"/>
  <c r="K2156" i="42"/>
  <c r="K2155" i="42"/>
  <c r="K2154" i="42"/>
  <c r="K2153" i="42"/>
  <c r="K2152" i="42"/>
  <c r="K2151" i="42"/>
  <c r="K2150" i="42"/>
  <c r="K2149" i="42"/>
  <c r="K2148" i="42"/>
  <c r="K2147" i="42"/>
  <c r="K2146" i="42"/>
  <c r="K2145" i="42"/>
  <c r="K2144" i="42"/>
  <c r="K2143" i="42"/>
  <c r="K2142" i="42"/>
  <c r="K2141" i="42"/>
  <c r="K2140" i="42"/>
  <c r="K2139" i="42"/>
  <c r="K2138" i="42"/>
  <c r="K2137" i="42"/>
  <c r="K2133" i="42"/>
  <c r="K2129" i="42"/>
  <c r="K2125" i="42"/>
  <c r="K2121" i="42"/>
  <c r="K2117" i="42"/>
  <c r="K2113" i="42"/>
  <c r="K2109" i="42"/>
  <c r="K2105" i="42"/>
  <c r="K2101" i="42"/>
  <c r="K2097" i="42"/>
  <c r="K2093" i="42"/>
  <c r="K2089" i="42"/>
  <c r="K2085" i="42"/>
  <c r="K2081" i="42"/>
  <c r="K2077" i="42"/>
  <c r="K2073" i="42"/>
  <c r="K2069" i="42"/>
  <c r="K2416" i="42"/>
  <c r="K2400" i="42"/>
  <c r="K2384" i="42"/>
  <c r="K2368" i="42"/>
  <c r="K2360" i="42"/>
  <c r="K2352" i="42"/>
  <c r="K2344" i="42"/>
  <c r="K2336" i="42"/>
  <c r="K2328" i="42"/>
  <c r="K2320" i="42"/>
  <c r="K2312" i="42"/>
  <c r="K2304" i="42"/>
  <c r="K2296" i="42"/>
  <c r="K2288" i="42"/>
  <c r="K2280" i="42"/>
  <c r="K2279" i="42"/>
  <c r="K2272" i="42"/>
  <c r="K2270" i="42"/>
  <c r="K2262" i="42"/>
  <c r="K2258" i="42"/>
  <c r="K2254" i="42"/>
  <c r="K2250" i="42"/>
  <c r="K2246" i="42"/>
  <c r="K2242" i="42"/>
  <c r="K2238" i="42"/>
  <c r="K2234" i="42"/>
  <c r="K2230" i="42"/>
  <c r="K2226" i="42"/>
  <c r="K2222" i="42"/>
  <c r="K2218" i="42"/>
  <c r="K2214" i="42"/>
  <c r="K2210" i="42"/>
  <c r="K2134" i="42"/>
  <c r="K2130" i="42"/>
  <c r="K2126" i="42"/>
  <c r="K2122" i="42"/>
  <c r="K2118" i="42"/>
  <c r="K2114" i="42"/>
  <c r="K2110" i="42"/>
  <c r="K2106" i="42"/>
  <c r="K2102" i="42"/>
  <c r="K2098" i="42"/>
  <c r="K2094" i="42"/>
  <c r="K2090" i="42"/>
  <c r="K2086" i="42"/>
  <c r="K2082" i="42"/>
  <c r="K2078" i="42"/>
  <c r="K2074" i="42"/>
  <c r="K2070" i="42"/>
  <c r="K2066" i="42"/>
  <c r="K2062" i="42"/>
  <c r="K2058" i="42"/>
  <c r="K2054" i="42"/>
  <c r="K2050" i="42"/>
  <c r="K2046" i="42"/>
  <c r="K2042" i="42"/>
  <c r="K2038" i="42"/>
  <c r="K2034" i="42"/>
  <c r="K2030" i="42"/>
  <c r="K2026" i="42"/>
  <c r="K2022" i="42"/>
  <c r="K2018" i="42"/>
  <c r="K2014" i="42"/>
  <c r="K2010" i="42"/>
  <c r="K2006" i="42"/>
  <c r="K2002" i="42"/>
  <c r="K1998" i="42"/>
  <c r="K1994" i="42"/>
  <c r="K1990" i="42"/>
  <c r="K1986" i="42"/>
  <c r="K1982" i="42"/>
  <c r="K1978" i="42"/>
  <c r="K1974" i="42"/>
  <c r="K1970" i="42"/>
  <c r="K1966" i="42"/>
  <c r="K1962" i="42"/>
  <c r="K1958" i="42"/>
  <c r="K1954" i="42"/>
  <c r="K1950" i="42"/>
  <c r="K1946" i="42"/>
  <c r="K1942" i="42"/>
  <c r="K1938" i="42"/>
  <c r="K1934" i="42"/>
  <c r="K1930" i="42"/>
  <c r="K1926" i="42"/>
  <c r="K1922" i="42"/>
  <c r="K1918" i="42"/>
  <c r="K1914" i="42"/>
  <c r="K1910" i="42"/>
  <c r="K1906" i="42"/>
  <c r="K1902" i="42"/>
  <c r="K1898" i="42"/>
  <c r="K1894" i="42"/>
  <c r="K1890" i="42"/>
  <c r="K1886" i="42"/>
  <c r="K1882" i="42"/>
  <c r="K1878" i="42"/>
  <c r="K1874" i="42"/>
  <c r="K1870" i="42"/>
  <c r="K1866" i="42"/>
  <c r="K1862" i="42"/>
  <c r="K1858" i="42"/>
  <c r="K1854" i="42"/>
  <c r="K1850" i="42"/>
  <c r="K1846" i="42"/>
  <c r="K2412" i="42"/>
  <c r="K2396" i="42"/>
  <c r="K2380" i="42"/>
  <c r="K2362" i="42"/>
  <c r="K2354" i="42"/>
  <c r="K2346" i="42"/>
  <c r="K2338" i="42"/>
  <c r="K2330" i="42"/>
  <c r="K2322" i="42"/>
  <c r="K2314" i="42"/>
  <c r="K2306" i="42"/>
  <c r="K2298" i="42"/>
  <c r="K2290" i="42"/>
  <c r="K2282" i="42"/>
  <c r="K2275" i="42"/>
  <c r="K2268" i="42"/>
  <c r="K2263" i="42"/>
  <c r="K2259" i="42"/>
  <c r="K2255" i="42"/>
  <c r="K2251" i="42"/>
  <c r="K2247" i="42"/>
  <c r="K2243" i="42"/>
  <c r="K2239" i="42"/>
  <c r="K2235" i="42"/>
  <c r="K2231" i="42"/>
  <c r="K2227" i="42"/>
  <c r="K2223" i="42"/>
  <c r="K2219" i="42"/>
  <c r="K2215" i="42"/>
  <c r="K2211" i="42"/>
  <c r="K2207" i="42"/>
  <c r="K2135" i="42"/>
  <c r="K2131" i="42"/>
  <c r="K2127" i="42"/>
  <c r="K2123" i="42"/>
  <c r="K2119" i="42"/>
  <c r="K2115" i="42"/>
  <c r="K2111" i="42"/>
  <c r="K2107" i="42"/>
  <c r="K2103" i="42"/>
  <c r="K2099" i="42"/>
  <c r="K2095" i="42"/>
  <c r="K2091" i="42"/>
  <c r="K2087" i="42"/>
  <c r="K2083" i="42"/>
  <c r="K2079" i="42"/>
  <c r="K2075" i="42"/>
  <c r="K2071" i="42"/>
  <c r="K2067" i="42"/>
  <c r="K2063" i="42"/>
  <c r="K2059" i="42"/>
  <c r="K2055" i="42"/>
  <c r="K2051" i="42"/>
  <c r="K2047" i="42"/>
  <c r="K2043" i="42"/>
  <c r="K2039" i="42"/>
  <c r="K2035" i="42"/>
  <c r="K2031" i="42"/>
  <c r="K2027" i="42"/>
  <c r="K2023" i="42"/>
  <c r="K2019" i="42"/>
  <c r="K2015" i="42"/>
  <c r="K2011" i="42"/>
  <c r="K2007" i="42"/>
  <c r="K2003" i="42"/>
  <c r="K1999" i="42"/>
  <c r="K2424" i="42"/>
  <c r="K2364" i="42"/>
  <c r="K2332" i="42"/>
  <c r="K2300" i="42"/>
  <c r="K2136" i="42"/>
  <c r="K2120" i="42"/>
  <c r="K2104" i="42"/>
  <c r="K2088" i="42"/>
  <c r="K2072" i="42"/>
  <c r="K2065" i="42"/>
  <c r="K2057" i="42"/>
  <c r="K2049" i="42"/>
  <c r="K2041" i="42"/>
  <c r="K2033" i="42"/>
  <c r="K2025" i="42"/>
  <c r="K2017" i="42"/>
  <c r="K2009" i="42"/>
  <c r="K2001" i="42"/>
  <c r="K1993" i="42"/>
  <c r="K1991" i="42"/>
  <c r="K1984" i="42"/>
  <c r="K1977" i="42"/>
  <c r="K1975" i="42"/>
  <c r="K1968" i="42"/>
  <c r="K1961" i="42"/>
  <c r="K1959" i="42"/>
  <c r="K1952" i="42"/>
  <c r="K1945" i="42"/>
  <c r="K1943" i="42"/>
  <c r="K1936" i="42"/>
  <c r="K1929" i="42"/>
  <c r="K1927" i="42"/>
  <c r="K1920" i="42"/>
  <c r="K1913" i="42"/>
  <c r="K1911" i="42"/>
  <c r="K1904" i="42"/>
  <c r="K1897" i="42"/>
  <c r="K1895" i="42"/>
  <c r="K1888" i="42"/>
  <c r="K1881" i="42"/>
  <c r="K1879" i="42"/>
  <c r="K1872" i="42"/>
  <c r="K1865" i="42"/>
  <c r="K1863" i="42"/>
  <c r="K1856" i="42"/>
  <c r="K1849" i="42"/>
  <c r="K1847" i="42"/>
  <c r="K1840" i="42"/>
  <c r="K2408" i="42"/>
  <c r="K2356" i="42"/>
  <c r="K2324" i="42"/>
  <c r="K2292" i="42"/>
  <c r="K2271" i="42"/>
  <c r="K2260" i="42"/>
  <c r="K2252" i="42"/>
  <c r="K2244" i="42"/>
  <c r="K2236" i="42"/>
  <c r="K2228" i="42"/>
  <c r="K2220" i="42"/>
  <c r="K2212" i="42"/>
  <c r="K2132" i="42"/>
  <c r="K2116" i="42"/>
  <c r="K2100" i="42"/>
  <c r="K2084" i="42"/>
  <c r="K2068" i="42"/>
  <c r="K2064" i="42"/>
  <c r="K2056" i="42"/>
  <c r="K2048" i="42"/>
  <c r="K2040" i="42"/>
  <c r="K2032" i="42"/>
  <c r="K2024" i="42"/>
  <c r="K2016" i="42"/>
  <c r="K2008" i="42"/>
  <c r="K2000" i="42"/>
  <c r="K1996" i="42"/>
  <c r="K1989" i="42"/>
  <c r="K1987" i="42"/>
  <c r="K1980" i="42"/>
  <c r="K1973" i="42"/>
  <c r="K1971" i="42"/>
  <c r="K1964" i="42"/>
  <c r="K1957" i="42"/>
  <c r="K1955" i="42"/>
  <c r="K1948" i="42"/>
  <c r="K1941" i="42"/>
  <c r="K1939" i="42"/>
  <c r="K1932" i="42"/>
  <c r="K1925" i="42"/>
  <c r="K1923" i="42"/>
  <c r="K1916" i="42"/>
  <c r="K1909" i="42"/>
  <c r="K1907" i="42"/>
  <c r="K1900" i="42"/>
  <c r="K1893" i="42"/>
  <c r="K1891" i="42"/>
  <c r="K1884" i="42"/>
  <c r="K1877" i="42"/>
  <c r="K1875" i="42"/>
  <c r="K1868" i="42"/>
  <c r="K1861" i="42"/>
  <c r="K1859" i="42"/>
  <c r="K1852" i="42"/>
  <c r="K1845" i="42"/>
  <c r="K1843" i="42"/>
  <c r="K1841" i="42"/>
  <c r="K1837" i="42"/>
  <c r="K1836" i="42"/>
  <c r="K1835" i="42"/>
  <c r="K1834" i="42"/>
  <c r="K1833" i="42"/>
  <c r="K1832" i="42"/>
  <c r="K1831" i="42"/>
  <c r="K1830" i="42"/>
  <c r="K1829" i="42"/>
  <c r="K1828" i="42"/>
  <c r="K1827" i="42"/>
  <c r="K1826" i="42"/>
  <c r="K1825" i="42"/>
  <c r="K1824" i="42"/>
  <c r="K1823" i="42"/>
  <c r="K1822" i="42"/>
  <c r="K1821" i="42"/>
  <c r="K1820" i="42"/>
  <c r="K1819" i="42"/>
  <c r="K1818" i="42"/>
  <c r="K1817" i="42"/>
  <c r="K1816" i="42"/>
  <c r="K1815" i="42"/>
  <c r="K1814" i="42"/>
  <c r="K1813" i="42"/>
  <c r="K1812" i="42"/>
  <c r="K1811" i="42"/>
  <c r="K1810" i="42"/>
  <c r="K1809" i="42"/>
  <c r="K1808" i="42"/>
  <c r="K1807" i="42"/>
  <c r="K1806" i="42"/>
  <c r="K1805" i="42"/>
  <c r="K1804" i="42"/>
  <c r="K1803" i="42"/>
  <c r="K1802" i="42"/>
  <c r="K1801" i="42"/>
  <c r="K1800" i="42"/>
  <c r="K1799" i="42"/>
  <c r="K1798" i="42"/>
  <c r="K1797" i="42"/>
  <c r="K1796" i="42"/>
  <c r="K1795" i="42"/>
  <c r="K1794" i="42"/>
  <c r="K1793" i="42"/>
  <c r="K1792" i="42"/>
  <c r="K1791" i="42"/>
  <c r="K1790" i="42"/>
  <c r="K1789" i="42"/>
  <c r="K1788" i="42"/>
  <c r="K1787" i="42"/>
  <c r="K1786" i="42"/>
  <c r="K1785" i="42"/>
  <c r="K1784" i="42"/>
  <c r="K1783" i="42"/>
  <c r="K1782" i="42"/>
  <c r="K1781" i="42"/>
  <c r="K1780" i="42"/>
  <c r="K1779" i="42"/>
  <c r="K1778" i="42"/>
  <c r="K1777" i="42"/>
  <c r="K1776" i="42"/>
  <c r="K1775" i="42"/>
  <c r="K1774" i="42"/>
  <c r="K1773" i="42"/>
  <c r="K1772" i="42"/>
  <c r="K1771" i="42"/>
  <c r="K1770" i="42"/>
  <c r="K1769" i="42"/>
  <c r="K1768" i="42"/>
  <c r="K1767" i="42"/>
  <c r="K1766" i="42"/>
  <c r="K1765" i="42"/>
  <c r="K1764" i="42"/>
  <c r="K1763" i="42"/>
  <c r="K1762" i="42"/>
  <c r="K1761" i="42"/>
  <c r="K1760" i="42"/>
  <c r="K1759" i="42"/>
  <c r="K1758" i="42"/>
  <c r="K1757" i="42"/>
  <c r="K1756" i="42"/>
  <c r="K1755" i="42"/>
  <c r="K1754" i="42"/>
  <c r="K1753" i="42"/>
  <c r="K1752" i="42"/>
  <c r="K1751" i="42"/>
  <c r="K1750" i="42"/>
  <c r="K1749" i="42"/>
  <c r="K1748" i="42"/>
  <c r="K1747" i="42"/>
  <c r="K1746" i="42"/>
  <c r="K1745" i="42"/>
  <c r="K1744" i="42"/>
  <c r="K1743" i="42"/>
  <c r="K1742" i="42"/>
  <c r="K1741" i="42"/>
  <c r="K1740" i="42"/>
  <c r="K1739" i="42"/>
  <c r="K1738" i="42"/>
  <c r="K1737" i="42"/>
  <c r="K1736" i="42"/>
  <c r="K1735" i="42"/>
  <c r="K1734" i="42"/>
  <c r="K1733" i="42"/>
  <c r="K1732" i="42"/>
  <c r="K1731" i="42"/>
  <c r="K1730" i="42"/>
  <c r="K1729" i="42"/>
  <c r="K1728" i="42"/>
  <c r="K1727" i="42"/>
  <c r="K1726" i="42"/>
  <c r="K1725" i="42"/>
  <c r="K1724" i="42"/>
  <c r="K1723" i="42"/>
  <c r="K1722" i="42"/>
  <c r="K1721" i="42"/>
  <c r="K1720" i="42"/>
  <c r="K1719" i="42"/>
  <c r="K1718" i="42"/>
  <c r="K1717" i="42"/>
  <c r="K1716" i="42"/>
  <c r="K1715" i="42"/>
  <c r="K1714" i="42"/>
  <c r="K1713" i="42"/>
  <c r="K1712" i="42"/>
  <c r="K1711" i="42"/>
  <c r="K2392" i="42"/>
  <c r="K2348" i="42"/>
  <c r="K2316" i="42"/>
  <c r="K2284" i="42"/>
  <c r="K2128" i="42"/>
  <c r="K2112" i="42"/>
  <c r="K2096" i="42"/>
  <c r="K2080" i="42"/>
  <c r="K2061" i="42"/>
  <c r="K2053" i="42"/>
  <c r="K2045" i="42"/>
  <c r="K2037" i="42"/>
  <c r="K2029" i="42"/>
  <c r="K2021" i="42"/>
  <c r="K2013" i="42"/>
  <c r="K2005" i="42"/>
  <c r="K1992" i="42"/>
  <c r="K1985" i="42"/>
  <c r="K1983" i="42"/>
  <c r="K1976" i="42"/>
  <c r="K1969" i="42"/>
  <c r="K1967" i="42"/>
  <c r="K1960" i="42"/>
  <c r="K1953" i="42"/>
  <c r="K1951" i="42"/>
  <c r="K1944" i="42"/>
  <c r="K1937" i="42"/>
  <c r="K1935" i="42"/>
  <c r="K1928" i="42"/>
  <c r="K1921" i="42"/>
  <c r="K1919" i="42"/>
  <c r="K1912" i="42"/>
  <c r="K1905" i="42"/>
  <c r="K1903" i="42"/>
  <c r="K1896" i="42"/>
  <c r="K1889" i="42"/>
  <c r="K1887" i="42"/>
  <c r="K1880" i="42"/>
  <c r="K1873" i="42"/>
  <c r="K1871" i="42"/>
  <c r="K1864" i="42"/>
  <c r="K1857" i="42"/>
  <c r="K1855" i="42"/>
  <c r="K1848" i="42"/>
  <c r="K1842" i="42"/>
  <c r="K1838" i="42"/>
  <c r="K2376" i="42"/>
  <c r="K2340" i="42"/>
  <c r="K2308" i="42"/>
  <c r="K2278" i="42"/>
  <c r="K2264" i="42"/>
  <c r="K2256" i="42"/>
  <c r="K2248" i="42"/>
  <c r="K2232" i="42"/>
  <c r="K2224" i="42"/>
  <c r="K2216" i="42"/>
  <c r="K2208" i="42"/>
  <c r="K2124" i="42"/>
  <c r="K2108" i="42"/>
  <c r="K2092" i="42"/>
  <c r="K2076" i="42"/>
  <c r="K2060" i="42"/>
  <c r="K2052" i="42"/>
  <c r="K2044" i="42"/>
  <c r="K2036" i="42"/>
  <c r="K2028" i="42"/>
  <c r="K2020" i="42"/>
  <c r="K2012" i="42"/>
  <c r="K2004" i="42"/>
  <c r="K1997" i="42"/>
  <c r="K1995" i="42"/>
  <c r="K1988" i="42"/>
  <c r="K1981" i="42"/>
  <c r="K1979" i="42"/>
  <c r="K1972" i="42"/>
  <c r="K1965" i="42"/>
  <c r="K1963" i="42"/>
  <c r="K1956" i="42"/>
  <c r="K1949" i="42"/>
  <c r="K1947" i="42"/>
  <c r="K1940" i="42"/>
  <c r="K1933" i="42"/>
  <c r="K1931" i="42"/>
  <c r="K1924" i="42"/>
  <c r="K1917" i="42"/>
  <c r="K1915" i="42"/>
  <c r="K1908" i="42"/>
  <c r="K1901" i="42"/>
  <c r="K1899" i="42"/>
  <c r="K1892" i="42"/>
  <c r="K1885" i="42"/>
  <c r="K1883" i="42"/>
  <c r="K1876" i="42"/>
  <c r="K1869" i="42"/>
  <c r="K1867" i="42"/>
  <c r="K1860" i="42"/>
  <c r="K1853" i="42"/>
  <c r="K1851" i="42"/>
  <c r="K1844" i="42"/>
  <c r="K1839" i="42"/>
  <c r="K1282" i="42"/>
  <c r="K1278" i="42"/>
  <c r="K1274" i="42"/>
  <c r="K1270" i="42"/>
  <c r="K1266" i="42"/>
  <c r="K1262" i="42"/>
  <c r="K1258" i="42"/>
  <c r="K1254" i="42"/>
  <c r="K1250" i="42"/>
  <c r="K1246" i="42"/>
  <c r="K1242" i="42"/>
  <c r="K1238" i="42"/>
  <c r="K1234" i="42"/>
  <c r="K1230" i="42"/>
  <c r="K1226" i="42"/>
  <c r="K1222" i="42"/>
  <c r="K1218" i="42"/>
  <c r="K1214" i="42"/>
  <c r="K1210" i="42"/>
  <c r="K1206" i="42"/>
  <c r="K1202" i="42"/>
  <c r="K1198" i="42"/>
  <c r="K1194" i="42"/>
  <c r="K1190" i="42"/>
  <c r="K1186" i="42"/>
  <c r="K1182" i="42"/>
  <c r="K1178" i="42"/>
  <c r="K1174" i="42"/>
  <c r="K1170" i="42"/>
  <c r="K1166" i="42"/>
  <c r="K1162" i="42"/>
  <c r="K1158" i="42"/>
  <c r="K1154" i="42"/>
  <c r="K1150" i="42"/>
  <c r="K1146" i="42"/>
  <c r="K1142" i="42"/>
  <c r="K1138" i="42"/>
  <c r="K1134" i="42"/>
  <c r="K1130" i="42"/>
  <c r="K1126" i="42"/>
  <c r="K1122" i="42"/>
  <c r="K1118" i="42"/>
  <c r="K1114" i="42"/>
  <c r="K1110" i="42"/>
  <c r="K1106" i="42"/>
  <c r="K1102" i="42"/>
  <c r="K1098" i="42"/>
  <c r="K1094" i="42"/>
  <c r="K1090" i="42"/>
  <c r="K1086" i="42"/>
  <c r="K1082" i="42"/>
  <c r="K1078" i="42"/>
  <c r="K1074" i="42"/>
  <c r="K1070" i="42"/>
  <c r="K1066" i="42"/>
  <c r="K1062" i="42"/>
  <c r="K1058" i="42"/>
  <c r="K1054" i="42"/>
  <c r="K1050" i="42"/>
  <c r="K1046" i="42"/>
  <c r="K1042" i="42"/>
  <c r="K1038" i="42"/>
  <c r="K1034" i="42"/>
  <c r="K1030" i="42"/>
  <c r="K1026" i="42"/>
  <c r="K1022" i="42"/>
  <c r="K1410" i="42"/>
  <c r="K1409" i="42"/>
  <c r="K1408" i="42"/>
  <c r="K1407" i="42"/>
  <c r="K1406" i="42"/>
  <c r="K1405" i="42"/>
  <c r="K1404" i="42"/>
  <c r="K1403" i="42"/>
  <c r="K1402" i="42"/>
  <c r="K1401" i="42"/>
  <c r="K1400" i="42"/>
  <c r="K1399" i="42"/>
  <c r="K1398" i="42"/>
  <c r="K1397" i="42"/>
  <c r="K1396" i="42"/>
  <c r="K1395" i="42"/>
  <c r="K1394" i="42"/>
  <c r="K1393" i="42"/>
  <c r="K1392" i="42"/>
  <c r="K1391" i="42"/>
  <c r="K1390" i="42"/>
  <c r="K1389" i="42"/>
  <c r="K1388" i="42"/>
  <c r="K1387" i="42"/>
  <c r="K1386" i="42"/>
  <c r="K1385" i="42"/>
  <c r="K1384" i="42"/>
  <c r="K1383" i="42"/>
  <c r="K1382" i="42"/>
  <c r="K1381" i="42"/>
  <c r="K1380" i="42"/>
  <c r="K1379" i="42"/>
  <c r="K1378" i="42"/>
  <c r="K1377" i="42"/>
  <c r="K1376" i="42"/>
  <c r="K1375" i="42"/>
  <c r="K1374" i="42"/>
  <c r="K1373" i="42"/>
  <c r="K1372" i="42"/>
  <c r="K1371" i="42"/>
  <c r="K1370" i="42"/>
  <c r="K1369" i="42"/>
  <c r="K1368" i="42"/>
  <c r="K1367" i="42"/>
  <c r="K1366" i="42"/>
  <c r="K1365" i="42"/>
  <c r="K1364" i="42"/>
  <c r="K1363" i="42"/>
  <c r="K1362" i="42"/>
  <c r="K1361" i="42"/>
  <c r="K1360" i="42"/>
  <c r="K1359" i="42"/>
  <c r="K1358" i="42"/>
  <c r="K1357" i="42"/>
  <c r="K1356" i="42"/>
  <c r="K1355" i="42"/>
  <c r="K1354" i="42"/>
  <c r="K1353" i="42"/>
  <c r="K1352" i="42"/>
  <c r="K1351" i="42"/>
  <c r="K1350" i="42"/>
  <c r="K1349" i="42"/>
  <c r="K1348" i="42"/>
  <c r="K1347" i="42"/>
  <c r="K1346" i="42"/>
  <c r="K1345" i="42"/>
  <c r="K1344" i="42"/>
  <c r="K1343" i="42"/>
  <c r="K1342" i="42"/>
  <c r="K1341" i="42"/>
  <c r="K1340" i="42"/>
  <c r="K1339" i="42"/>
  <c r="K1338" i="42"/>
  <c r="K1337" i="42"/>
  <c r="K1336" i="42"/>
  <c r="K1335" i="42"/>
  <c r="K1334" i="42"/>
  <c r="K1333" i="42"/>
  <c r="K1332" i="42"/>
  <c r="K1331" i="42"/>
  <c r="K1330" i="42"/>
  <c r="K1329" i="42"/>
  <c r="K1328" i="42"/>
  <c r="K1327" i="42"/>
  <c r="K1326" i="42"/>
  <c r="K1325" i="42"/>
  <c r="K1324" i="42"/>
  <c r="K1323" i="42"/>
  <c r="K1322" i="42"/>
  <c r="K1321" i="42"/>
  <c r="K1320" i="42"/>
  <c r="K1319" i="42"/>
  <c r="K1318" i="42"/>
  <c r="K1317" i="42"/>
  <c r="K1316" i="42"/>
  <c r="K1315" i="42"/>
  <c r="K1314" i="42"/>
  <c r="K1313" i="42"/>
  <c r="K1312" i="42"/>
  <c r="K1311" i="42"/>
  <c r="K1310" i="42"/>
  <c r="K1309" i="42"/>
  <c r="K1308" i="42"/>
  <c r="K1307" i="42"/>
  <c r="K1306" i="42"/>
  <c r="K1305" i="42"/>
  <c r="K1304" i="42"/>
  <c r="K1303" i="42"/>
  <c r="K1302" i="42"/>
  <c r="K1301" i="42"/>
  <c r="K1300" i="42"/>
  <c r="K1299" i="42"/>
  <c r="K1298" i="42"/>
  <c r="K1297" i="42"/>
  <c r="K1296" i="42"/>
  <c r="K1295" i="42"/>
  <c r="K1294" i="42"/>
  <c r="K1293" i="42"/>
  <c r="K1292" i="42"/>
  <c r="K1291" i="42"/>
  <c r="K1290" i="42"/>
  <c r="K1289" i="42"/>
  <c r="K1288" i="42"/>
  <c r="K1287" i="42"/>
  <c r="K1286" i="42"/>
  <c r="K1285" i="42"/>
  <c r="K1284" i="42"/>
  <c r="K1283" i="42"/>
  <c r="K1279" i="42"/>
  <c r="K1275" i="42"/>
  <c r="K1271" i="42"/>
  <c r="K1267" i="42"/>
  <c r="K1263" i="42"/>
  <c r="K1259" i="42"/>
  <c r="K1255" i="42"/>
  <c r="K1251" i="42"/>
  <c r="K1247" i="42"/>
  <c r="K1243" i="42"/>
  <c r="K1239" i="42"/>
  <c r="K1235" i="42"/>
  <c r="K1231" i="42"/>
  <c r="K1227" i="42"/>
  <c r="K1223" i="42"/>
  <c r="K1219" i="42"/>
  <c r="K1215" i="42"/>
  <c r="K1211" i="42"/>
  <c r="K1207" i="42"/>
  <c r="K1203" i="42"/>
  <c r="K1280" i="42"/>
  <c r="K1276" i="42"/>
  <c r="K1272" i="42"/>
  <c r="K1268" i="42"/>
  <c r="K1264" i="42"/>
  <c r="K1260" i="42"/>
  <c r="K1256" i="42"/>
  <c r="K1252" i="42"/>
  <c r="K1248" i="42"/>
  <c r="K1244" i="42"/>
  <c r="K1240" i="42"/>
  <c r="K1236" i="42"/>
  <c r="K1232" i="42"/>
  <c r="K1228" i="42"/>
  <c r="K1224" i="42"/>
  <c r="K1220" i="42"/>
  <c r="K1216" i="42"/>
  <c r="K1212" i="42"/>
  <c r="K1208" i="42"/>
  <c r="K1204" i="42"/>
  <c r="K1200" i="42"/>
  <c r="K1196" i="42"/>
  <c r="K1192" i="42"/>
  <c r="K1188" i="42"/>
  <c r="K1184" i="42"/>
  <c r="K1180" i="42"/>
  <c r="K1176" i="42"/>
  <c r="K1172" i="42"/>
  <c r="K1168" i="42"/>
  <c r="K1164" i="42"/>
  <c r="K1160" i="42"/>
  <c r="K1156" i="42"/>
  <c r="K1152" i="42"/>
  <c r="K1148" i="42"/>
  <c r="K1144" i="42"/>
  <c r="K1140" i="42"/>
  <c r="K1136" i="42"/>
  <c r="K1132" i="42"/>
  <c r="K1128" i="42"/>
  <c r="K1124" i="42"/>
  <c r="K1120" i="42"/>
  <c r="K1281" i="42"/>
  <c r="K1265" i="42"/>
  <c r="K1249" i="42"/>
  <c r="K1233" i="42"/>
  <c r="K1217" i="42"/>
  <c r="K1201" i="42"/>
  <c r="K1195" i="42"/>
  <c r="K1187" i="42"/>
  <c r="K1179" i="42"/>
  <c r="K1171" i="42"/>
  <c r="K1163" i="42"/>
  <c r="K1155" i="42"/>
  <c r="K1147" i="42"/>
  <c r="K1139" i="42"/>
  <c r="K1131" i="42"/>
  <c r="K1123" i="42"/>
  <c r="K1113" i="42"/>
  <c r="K1111" i="42"/>
  <c r="K1104" i="42"/>
  <c r="K1097" i="42"/>
  <c r="K1095" i="42"/>
  <c r="K1088" i="42"/>
  <c r="K1081" i="42"/>
  <c r="K1079" i="42"/>
  <c r="K1072" i="42"/>
  <c r="K1065" i="42"/>
  <c r="K1063" i="42"/>
  <c r="K1056" i="42"/>
  <c r="K1049" i="42"/>
  <c r="K1047" i="42"/>
  <c r="K1040" i="42"/>
  <c r="K1033" i="42"/>
  <c r="K1031" i="42"/>
  <c r="K1024" i="42"/>
  <c r="K1018" i="42"/>
  <c r="K1014" i="42"/>
  <c r="K1010" i="42"/>
  <c r="K1006" i="42"/>
  <c r="K1002" i="42"/>
  <c r="K998" i="42"/>
  <c r="K994" i="42"/>
  <c r="K990" i="42"/>
  <c r="K986" i="42"/>
  <c r="K1277" i="42"/>
  <c r="K1261" i="42"/>
  <c r="K1245" i="42"/>
  <c r="K1229" i="42"/>
  <c r="K1213" i="42"/>
  <c r="K1197" i="42"/>
  <c r="K1189" i="42"/>
  <c r="K1181" i="42"/>
  <c r="K1173" i="42"/>
  <c r="K1165" i="42"/>
  <c r="K1157" i="42"/>
  <c r="K1149" i="42"/>
  <c r="K1141" i="42"/>
  <c r="K1133" i="42"/>
  <c r="K1125" i="42"/>
  <c r="K1117" i="42"/>
  <c r="K1116" i="42"/>
  <c r="K1109" i="42"/>
  <c r="K1107" i="42"/>
  <c r="K1100" i="42"/>
  <c r="K1093" i="42"/>
  <c r="K1091" i="42"/>
  <c r="K1084" i="42"/>
  <c r="K1077" i="42"/>
  <c r="K1075" i="42"/>
  <c r="K1068" i="42"/>
  <c r="K1061" i="42"/>
  <c r="K1059" i="42"/>
  <c r="K1052" i="42"/>
  <c r="K1045" i="42"/>
  <c r="K1043" i="42"/>
  <c r="K1036" i="42"/>
  <c r="K1029" i="42"/>
  <c r="K1027" i="42"/>
  <c r="K1019" i="42"/>
  <c r="K1015" i="42"/>
  <c r="K1011" i="42"/>
  <c r="K1007" i="42"/>
  <c r="K1003" i="42"/>
  <c r="K999" i="42"/>
  <c r="K995" i="42"/>
  <c r="K991" i="42"/>
  <c r="K987" i="42"/>
  <c r="K983" i="42"/>
  <c r="K982" i="42"/>
  <c r="K981" i="42"/>
  <c r="K980" i="42"/>
  <c r="K979" i="42"/>
  <c r="K978" i="42"/>
  <c r="K977" i="42"/>
  <c r="K976" i="42"/>
  <c r="K975" i="42"/>
  <c r="K974" i="42"/>
  <c r="K973" i="42"/>
  <c r="K972" i="42"/>
  <c r="K971" i="42"/>
  <c r="K970" i="42"/>
  <c r="K969" i="42"/>
  <c r="K968" i="42"/>
  <c r="K967" i="42"/>
  <c r="K966" i="42"/>
  <c r="K965" i="42"/>
  <c r="K964" i="42"/>
  <c r="K963" i="42"/>
  <c r="K962" i="42"/>
  <c r="K961" i="42"/>
  <c r="K960" i="42"/>
  <c r="K959" i="42"/>
  <c r="K958" i="42"/>
  <c r="K957" i="42"/>
  <c r="K956" i="42"/>
  <c r="K955" i="42"/>
  <c r="K954" i="42"/>
  <c r="K953" i="42"/>
  <c r="K952" i="42"/>
  <c r="K951" i="42"/>
  <c r="K950" i="42"/>
  <c r="K949" i="42"/>
  <c r="K948" i="42"/>
  <c r="K947" i="42"/>
  <c r="K946" i="42"/>
  <c r="K945" i="42"/>
  <c r="K944" i="42"/>
  <c r="K943" i="42"/>
  <c r="K942" i="42"/>
  <c r="K941" i="42"/>
  <c r="K940" i="42"/>
  <c r="K939" i="42"/>
  <c r="K938" i="42"/>
  <c r="K937" i="42"/>
  <c r="K936" i="42"/>
  <c r="K935" i="42"/>
  <c r="K934" i="42"/>
  <c r="K933" i="42"/>
  <c r="K932" i="42"/>
  <c r="K931" i="42"/>
  <c r="K930" i="42"/>
  <c r="K929" i="42"/>
  <c r="K928" i="42"/>
  <c r="K927" i="42"/>
  <c r="K926" i="42"/>
  <c r="K925" i="42"/>
  <c r="K924" i="42"/>
  <c r="K923" i="42"/>
  <c r="K922" i="42"/>
  <c r="K921" i="42"/>
  <c r="K920" i="42"/>
  <c r="K919" i="42"/>
  <c r="K918" i="42"/>
  <c r="K917" i="42"/>
  <c r="K916" i="42"/>
  <c r="K915" i="42"/>
  <c r="K914" i="42"/>
  <c r="K913" i="42"/>
  <c r="K912" i="42"/>
  <c r="K911" i="42"/>
  <c r="K910" i="42"/>
  <c r="K909" i="42"/>
  <c r="K908" i="42"/>
  <c r="K907" i="42"/>
  <c r="K906" i="42"/>
  <c r="K905" i="42"/>
  <c r="K904" i="42"/>
  <c r="K903" i="42"/>
  <c r="K902" i="42"/>
  <c r="K901" i="42"/>
  <c r="K900" i="42"/>
  <c r="K899" i="42"/>
  <c r="K898" i="42"/>
  <c r="K897" i="42"/>
  <c r="K896" i="42"/>
  <c r="K895" i="42"/>
  <c r="K894" i="42"/>
  <c r="K893" i="42"/>
  <c r="K892" i="42"/>
  <c r="K891" i="42"/>
  <c r="K890" i="42"/>
  <c r="K889" i="42"/>
  <c r="K888" i="42"/>
  <c r="K887" i="42"/>
  <c r="K886" i="42"/>
  <c r="K885" i="42"/>
  <c r="K884" i="42"/>
  <c r="K883" i="42"/>
  <c r="K882" i="42"/>
  <c r="K881" i="42"/>
  <c r="K880" i="42"/>
  <c r="K879" i="42"/>
  <c r="K878" i="42"/>
  <c r="K877" i="42"/>
  <c r="K876" i="42"/>
  <c r="K875" i="42"/>
  <c r="K874" i="42"/>
  <c r="K873" i="42"/>
  <c r="K872" i="42"/>
  <c r="K871" i="42"/>
  <c r="K870" i="42"/>
  <c r="K869" i="42"/>
  <c r="K868" i="42"/>
  <c r="K867" i="42"/>
  <c r="K866" i="42"/>
  <c r="K865" i="42"/>
  <c r="K864" i="42"/>
  <c r="K863" i="42"/>
  <c r="K862" i="42"/>
  <c r="K861" i="42"/>
  <c r="K860" i="42"/>
  <c r="K859" i="42"/>
  <c r="K858" i="42"/>
  <c r="K857" i="42"/>
  <c r="K656" i="42"/>
  <c r="K652" i="42"/>
  <c r="K648" i="42"/>
  <c r="K644" i="42"/>
  <c r="K640" i="42"/>
  <c r="K636" i="42"/>
  <c r="K632" i="42"/>
  <c r="K628" i="42"/>
  <c r="K624" i="42"/>
  <c r="K620" i="42"/>
  <c r="K616" i="42"/>
  <c r="K612" i="42"/>
  <c r="K608" i="42"/>
  <c r="K604" i="42"/>
  <c r="K600" i="42"/>
  <c r="K596" i="42"/>
  <c r="K592" i="42"/>
  <c r="K588" i="42"/>
  <c r="K584" i="42"/>
  <c r="K580" i="42"/>
  <c r="K576" i="42"/>
  <c r="K572" i="42"/>
  <c r="K568" i="42"/>
  <c r="K564" i="42"/>
  <c r="K560" i="42"/>
  <c r="K556" i="42"/>
  <c r="K555" i="42"/>
  <c r="K554" i="42"/>
  <c r="K553" i="42"/>
  <c r="K552" i="42"/>
  <c r="K551" i="42"/>
  <c r="K550" i="42"/>
  <c r="K549" i="42"/>
  <c r="K548" i="42"/>
  <c r="K547" i="42"/>
  <c r="K546" i="42"/>
  <c r="K545" i="42"/>
  <c r="K544" i="42"/>
  <c r="K543" i="42"/>
  <c r="K542" i="42"/>
  <c r="K541" i="42"/>
  <c r="K540" i="42"/>
  <c r="K539" i="42"/>
  <c r="K538" i="42"/>
  <c r="K537" i="42"/>
  <c r="K536" i="42"/>
  <c r="K535" i="42"/>
  <c r="K1273" i="42"/>
  <c r="K1257" i="42"/>
  <c r="K1269" i="42"/>
  <c r="K1253" i="42"/>
  <c r="K1237" i="42"/>
  <c r="K1221" i="42"/>
  <c r="K1205" i="42"/>
  <c r="K1193" i="42"/>
  <c r="K1185" i="42"/>
  <c r="K1177" i="42"/>
  <c r="K1169" i="42"/>
  <c r="K1161" i="42"/>
  <c r="K1153" i="42"/>
  <c r="K1145" i="42"/>
  <c r="K1137" i="42"/>
  <c r="K1129" i="42"/>
  <c r="K1121" i="42"/>
  <c r="K1115" i="42"/>
  <c r="K1108" i="42"/>
  <c r="K1101" i="42"/>
  <c r="K1099" i="42"/>
  <c r="K1092" i="42"/>
  <c r="K1085" i="42"/>
  <c r="K1083" i="42"/>
  <c r="K1076" i="42"/>
  <c r="K1069" i="42"/>
  <c r="K1067" i="42"/>
  <c r="K1060" i="42"/>
  <c r="K1053" i="42"/>
  <c r="K1051" i="42"/>
  <c r="K1044" i="42"/>
  <c r="K1037" i="42"/>
  <c r="K1035" i="42"/>
  <c r="K1028" i="42"/>
  <c r="K1021" i="42"/>
  <c r="K1017" i="42"/>
  <c r="K1013" i="42"/>
  <c r="K1009" i="42"/>
  <c r="K1005" i="42"/>
  <c r="K1001" i="42"/>
  <c r="K997" i="42"/>
  <c r="K993" i="42"/>
  <c r="K989" i="42"/>
  <c r="K985" i="42"/>
  <c r="K654" i="42"/>
  <c r="K650" i="42"/>
  <c r="K646" i="42"/>
  <c r="K642" i="42"/>
  <c r="K638" i="42"/>
  <c r="K634" i="42"/>
  <c r="K630" i="42"/>
  <c r="K626" i="42"/>
  <c r="K622" i="42"/>
  <c r="K618" i="42"/>
  <c r="K614" i="42"/>
  <c r="K610" i="42"/>
  <c r="K606" i="42"/>
  <c r="K602" i="42"/>
  <c r="K598" i="42"/>
  <c r="K594" i="42"/>
  <c r="K590" i="42"/>
  <c r="K586" i="42"/>
  <c r="K582" i="42"/>
  <c r="K578" i="42"/>
  <c r="K574" i="42"/>
  <c r="K570" i="42"/>
  <c r="K566" i="42"/>
  <c r="K562" i="42"/>
  <c r="K558" i="42"/>
  <c r="K1209" i="42"/>
  <c r="K1191" i="42"/>
  <c r="K1159" i="42"/>
  <c r="K1127" i="42"/>
  <c r="K1087" i="42"/>
  <c r="K1055" i="42"/>
  <c r="K1023" i="42"/>
  <c r="K1020" i="42"/>
  <c r="K1004" i="42"/>
  <c r="K988" i="42"/>
  <c r="K655" i="42"/>
  <c r="K647" i="42"/>
  <c r="K639" i="42"/>
  <c r="K631" i="42"/>
  <c r="K623" i="42"/>
  <c r="K615" i="42"/>
  <c r="K607" i="42"/>
  <c r="K599" i="42"/>
  <c r="K591" i="42"/>
  <c r="K583" i="42"/>
  <c r="K575" i="42"/>
  <c r="K567" i="42"/>
  <c r="K559" i="42"/>
  <c r="K1183" i="42"/>
  <c r="K1151" i="42"/>
  <c r="K1119" i="42"/>
  <c r="K1105" i="42"/>
  <c r="K1096" i="42"/>
  <c r="K1073" i="42"/>
  <c r="K1064" i="42"/>
  <c r="K1041" i="42"/>
  <c r="K1032" i="42"/>
  <c r="K1016" i="42"/>
  <c r="K1000" i="42"/>
  <c r="K984" i="42"/>
  <c r="K649" i="42"/>
  <c r="K641" i="42"/>
  <c r="K633" i="42"/>
  <c r="K625" i="42"/>
  <c r="K617" i="42"/>
  <c r="K609" i="42"/>
  <c r="K601" i="42"/>
  <c r="K593" i="42"/>
  <c r="K585" i="42"/>
  <c r="K577" i="42"/>
  <c r="K569" i="42"/>
  <c r="K561" i="42"/>
  <c r="K1241" i="42"/>
  <c r="K1175" i="42"/>
  <c r="K1143" i="42"/>
  <c r="K1103" i="42"/>
  <c r="K1071" i="42"/>
  <c r="K1039" i="42"/>
  <c r="K1012" i="42"/>
  <c r="K996" i="42"/>
  <c r="K651" i="42"/>
  <c r="K643" i="42"/>
  <c r="K635" i="42"/>
  <c r="K627" i="42"/>
  <c r="K619" i="42"/>
  <c r="K611" i="42"/>
  <c r="K603" i="42"/>
  <c r="K595" i="42"/>
  <c r="K587" i="42"/>
  <c r="K579" i="42"/>
  <c r="K571" i="42"/>
  <c r="K563" i="42"/>
  <c r="K520" i="42"/>
  <c r="K519" i="42"/>
  <c r="K518" i="42"/>
  <c r="K517" i="42"/>
  <c r="K516" i="42"/>
  <c r="K515" i="42"/>
  <c r="K514" i="42"/>
  <c r="K513" i="42"/>
  <c r="K512" i="42"/>
  <c r="K511" i="42"/>
  <c r="K510" i="42"/>
  <c r="K509" i="42"/>
  <c r="K508" i="42"/>
  <c r="K507" i="42"/>
  <c r="K506" i="42"/>
  <c r="K505" i="42"/>
  <c r="K504" i="42"/>
  <c r="K503" i="42"/>
  <c r="K502" i="4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1225" i="42"/>
  <c r="K1199" i="42"/>
  <c r="K1167" i="42"/>
  <c r="K1135" i="42"/>
  <c r="K1112" i="42"/>
  <c r="K1089" i="42"/>
  <c r="K1080" i="42"/>
  <c r="K1057" i="42"/>
  <c r="K1048" i="42"/>
  <c r="K1025" i="42"/>
  <c r="K1008" i="42"/>
  <c r="K992" i="42"/>
  <c r="K653" i="42"/>
  <c r="K645" i="42"/>
  <c r="K637" i="42"/>
  <c r="K629" i="42"/>
  <c r="K621" i="42"/>
  <c r="K613" i="42"/>
  <c r="K605" i="42"/>
  <c r="K597" i="42"/>
  <c r="K589" i="42"/>
  <c r="K581" i="42"/>
  <c r="K573" i="42"/>
  <c r="K565" i="42"/>
  <c r="K557" i="42"/>
  <c r="K534" i="42"/>
  <c r="K533" i="42"/>
  <c r="K531" i="42"/>
  <c r="K530" i="42"/>
  <c r="K529" i="42"/>
  <c r="K528" i="42"/>
  <c r="K527" i="42"/>
  <c r="K526" i="42"/>
  <c r="K525" i="42"/>
  <c r="K524" i="42"/>
  <c r="K523" i="42"/>
  <c r="K522" i="42"/>
  <c r="K521" i="42"/>
  <c r="O3417" i="42"/>
  <c r="O3413" i="42"/>
  <c r="O3418" i="42"/>
  <c r="O3414" i="42"/>
  <c r="O3410" i="42"/>
  <c r="O3415" i="42"/>
  <c r="O3407" i="42"/>
  <c r="O3403" i="42"/>
  <c r="O3399" i="42"/>
  <c r="O3395" i="42"/>
  <c r="O3411" i="42"/>
  <c r="O3405" i="42"/>
  <c r="O3408" i="42"/>
  <c r="O3401" i="42"/>
  <c r="O3404" i="42"/>
  <c r="O3400" i="42"/>
  <c r="O3392" i="42"/>
  <c r="O3412" i="42"/>
  <c r="O3409" i="42"/>
  <c r="O3416" i="42"/>
  <c r="O3406" i="42"/>
  <c r="O3402" i="42"/>
  <c r="O3398" i="42"/>
  <c r="O3393" i="42"/>
  <c r="O3397" i="42"/>
  <c r="O3391" i="42"/>
  <c r="O3389" i="42"/>
  <c r="O3388" i="42"/>
  <c r="O3384" i="42"/>
  <c r="O3380" i="42"/>
  <c r="O3390" i="42"/>
  <c r="O3382" i="42"/>
  <c r="O3376" i="42"/>
  <c r="O3372" i="42"/>
  <c r="O3368" i="42"/>
  <c r="O3364" i="42"/>
  <c r="O3360" i="42"/>
  <c r="O3356" i="42"/>
  <c r="O3352" i="42"/>
  <c r="O3396" i="42"/>
  <c r="O3375" i="42"/>
  <c r="O3373" i="42"/>
  <c r="O3394" i="42"/>
  <c r="O3387" i="42"/>
  <c r="O3378" i="42"/>
  <c r="O3377" i="42"/>
  <c r="O3371" i="42"/>
  <c r="O3369" i="42"/>
  <c r="O3362" i="42"/>
  <c r="O3355" i="42"/>
  <c r="O3353" i="42"/>
  <c r="O3350" i="42"/>
  <c r="O3346" i="42"/>
  <c r="O3342" i="42"/>
  <c r="O3338" i="42"/>
  <c r="O3334" i="42"/>
  <c r="O3330" i="42"/>
  <c r="O3326" i="42"/>
  <c r="O3322" i="42"/>
  <c r="O3318" i="42"/>
  <c r="O3314" i="42"/>
  <c r="O3310" i="42"/>
  <c r="O3306" i="42"/>
  <c r="O3302" i="42"/>
  <c r="O3383" i="42"/>
  <c r="O3370" i="42"/>
  <c r="O3367" i="42"/>
  <c r="O3366" i="42"/>
  <c r="O3363" i="42"/>
  <c r="O3351" i="42"/>
  <c r="O3344" i="42"/>
  <c r="O3337" i="42"/>
  <c r="O3335" i="42"/>
  <c r="O3328" i="42"/>
  <c r="O3385" i="42"/>
  <c r="O3379" i="42"/>
  <c r="O3374" i="42"/>
  <c r="O3354" i="42"/>
  <c r="O3349" i="42"/>
  <c r="O3347" i="42"/>
  <c r="O3340" i="42"/>
  <c r="O3333" i="42"/>
  <c r="O3331" i="42"/>
  <c r="O3324" i="42"/>
  <c r="O3317" i="42"/>
  <c r="O3315" i="42"/>
  <c r="O3308" i="42"/>
  <c r="O3359" i="42"/>
  <c r="O3357" i="42"/>
  <c r="O3365" i="42"/>
  <c r="O3348" i="42"/>
  <c r="O3343" i="42"/>
  <c r="O3341" i="42"/>
  <c r="O3361" i="42"/>
  <c r="O3358" i="42"/>
  <c r="O3345" i="42"/>
  <c r="O3386" i="42"/>
  <c r="O3381" i="42"/>
  <c r="O3325" i="42"/>
  <c r="O3323" i="42"/>
  <c r="O3336" i="42"/>
  <c r="O3311" i="42"/>
  <c r="O3307" i="42"/>
  <c r="O3301" i="42"/>
  <c r="O3332" i="42"/>
  <c r="O3327" i="42"/>
  <c r="O3316" i="42"/>
  <c r="O3313" i="42"/>
  <c r="O3312" i="42"/>
  <c r="O3309" i="42"/>
  <c r="O3304" i="42"/>
  <c r="O3299" i="42"/>
  <c r="O3305" i="42"/>
  <c r="O3295" i="42"/>
  <c r="O3291" i="42"/>
  <c r="O3287" i="42"/>
  <c r="O3283" i="42"/>
  <c r="O3279" i="42"/>
  <c r="O3275" i="42"/>
  <c r="O3271" i="42"/>
  <c r="O3339" i="42"/>
  <c r="O3296" i="42"/>
  <c r="O3292" i="42"/>
  <c r="O3288" i="42"/>
  <c r="O3329" i="42"/>
  <c r="O3303" i="42"/>
  <c r="O3297" i="42"/>
  <c r="O3293" i="42"/>
  <c r="O3289" i="42"/>
  <c r="O3285" i="42"/>
  <c r="O3281" i="42"/>
  <c r="O3277" i="42"/>
  <c r="O3273" i="42"/>
  <c r="O3269" i="42"/>
  <c r="O3298" i="42"/>
  <c r="O3284" i="42"/>
  <c r="O3276" i="42"/>
  <c r="O3300" i="42"/>
  <c r="O3294" i="42"/>
  <c r="O3278" i="42"/>
  <c r="O3270" i="42"/>
  <c r="O3265" i="42"/>
  <c r="O3261" i="42"/>
  <c r="O3286" i="42"/>
  <c r="O3282" i="42"/>
  <c r="O3274" i="42"/>
  <c r="O3263" i="42"/>
  <c r="O3262" i="42"/>
  <c r="O3258" i="42"/>
  <c r="O3254" i="42"/>
  <c r="O3250" i="42"/>
  <c r="O3246" i="42"/>
  <c r="O3242" i="42"/>
  <c r="O3238" i="42"/>
  <c r="O3234" i="42"/>
  <c r="O3230" i="42"/>
  <c r="O3226" i="42"/>
  <c r="O3222" i="42"/>
  <c r="O3218" i="42"/>
  <c r="O3214" i="42"/>
  <c r="O3210" i="42"/>
  <c r="O3206" i="42"/>
  <c r="O3280" i="42"/>
  <c r="O3268" i="42"/>
  <c r="O3264" i="42"/>
  <c r="O3259" i="42"/>
  <c r="O3255" i="42"/>
  <c r="O3251" i="42"/>
  <c r="O3247" i="42"/>
  <c r="O3243" i="42"/>
  <c r="O3239" i="42"/>
  <c r="O3235" i="42"/>
  <c r="O3231" i="42"/>
  <c r="O3227" i="42"/>
  <c r="O3223" i="42"/>
  <c r="O3215" i="42"/>
  <c r="O3211" i="42"/>
  <c r="O3207" i="42"/>
  <c r="O3203" i="42"/>
  <c r="O3199" i="42"/>
  <c r="O3290" i="42"/>
  <c r="O3272" i="42"/>
  <c r="O3267" i="42"/>
  <c r="O3260" i="42"/>
  <c r="O3256" i="42"/>
  <c r="O3252" i="42"/>
  <c r="O3248" i="42"/>
  <c r="O3244" i="42"/>
  <c r="O3240" i="42"/>
  <c r="O3236" i="42"/>
  <c r="O3266" i="42"/>
  <c r="O3257" i="42"/>
  <c r="O3253" i="42"/>
  <c r="O3249" i="42"/>
  <c r="O3245" i="42"/>
  <c r="O3241" i="42"/>
  <c r="O3237" i="42"/>
  <c r="O3233" i="42"/>
  <c r="O3229" i="42"/>
  <c r="O3228" i="42"/>
  <c r="O3212" i="42"/>
  <c r="O3197" i="42"/>
  <c r="O3193" i="42"/>
  <c r="O3225" i="42"/>
  <c r="O3217" i="42"/>
  <c r="O3209" i="42"/>
  <c r="O3205" i="42"/>
  <c r="O3202" i="42"/>
  <c r="O3200" i="42"/>
  <c r="O3194" i="42"/>
  <c r="O3190" i="42"/>
  <c r="O3186" i="42"/>
  <c r="O3182" i="42"/>
  <c r="O3178" i="42"/>
  <c r="O3174" i="42"/>
  <c r="O3170" i="42"/>
  <c r="O3166" i="42"/>
  <c r="O3162" i="42"/>
  <c r="O3158" i="42"/>
  <c r="O3224" i="42"/>
  <c r="O3216" i="42"/>
  <c r="O3208" i="42"/>
  <c r="O3204" i="42"/>
  <c r="O3198" i="42"/>
  <c r="O3196" i="42"/>
  <c r="O3195" i="42"/>
  <c r="O3191" i="42"/>
  <c r="O3187" i="42"/>
  <c r="O3183" i="42"/>
  <c r="O3179" i="42"/>
  <c r="O3175" i="42"/>
  <c r="O3171" i="42"/>
  <c r="O3167" i="42"/>
  <c r="O3163" i="42"/>
  <c r="O3159" i="42"/>
  <c r="O3155" i="42"/>
  <c r="O3151" i="42"/>
  <c r="O3147" i="42"/>
  <c r="O3143" i="42"/>
  <c r="O3139" i="42"/>
  <c r="O3232" i="42"/>
  <c r="O3213" i="42"/>
  <c r="O3185" i="42"/>
  <c r="O3181" i="42"/>
  <c r="O3177" i="42"/>
  <c r="O3173" i="42"/>
  <c r="O3169" i="42"/>
  <c r="O3165" i="42"/>
  <c r="O3161" i="42"/>
  <c r="O3157" i="42"/>
  <c r="O3154" i="42"/>
  <c r="O3152" i="42"/>
  <c r="O3145" i="42"/>
  <c r="O3138" i="42"/>
  <c r="O3136" i="42"/>
  <c r="O3132" i="42"/>
  <c r="O3128" i="42"/>
  <c r="O3124" i="42"/>
  <c r="O3192" i="42"/>
  <c r="O3184" i="42"/>
  <c r="O3180" i="42"/>
  <c r="O3176" i="42"/>
  <c r="O3172" i="42"/>
  <c r="O3168" i="42"/>
  <c r="O3164" i="42"/>
  <c r="O3160" i="42"/>
  <c r="O3156" i="42"/>
  <c r="O3150" i="42"/>
  <c r="O3148" i="42"/>
  <c r="O3141" i="42"/>
  <c r="O3201" i="42"/>
  <c r="O3189" i="42"/>
  <c r="O3153" i="42"/>
  <c r="O3146" i="42"/>
  <c r="O3144" i="42"/>
  <c r="O3137" i="42"/>
  <c r="O3134" i="42"/>
  <c r="O3130" i="42"/>
  <c r="O3126" i="42"/>
  <c r="O3122" i="42"/>
  <c r="O3118" i="42"/>
  <c r="O3117" i="42"/>
  <c r="O3116" i="42"/>
  <c r="O3115" i="42"/>
  <c r="O3114" i="42"/>
  <c r="O3113" i="42"/>
  <c r="O3112" i="42"/>
  <c r="O3111" i="42"/>
  <c r="O3110" i="42"/>
  <c r="O3109" i="42"/>
  <c r="O3108" i="42"/>
  <c r="O3107" i="42"/>
  <c r="O3106" i="42"/>
  <c r="O3105" i="42"/>
  <c r="O3104" i="42"/>
  <c r="O3103" i="42"/>
  <c r="O3102" i="42"/>
  <c r="O3101" i="42"/>
  <c r="O3100" i="42"/>
  <c r="O3099" i="42"/>
  <c r="O3098" i="42"/>
  <c r="O3097" i="42"/>
  <c r="O3096" i="42"/>
  <c r="O3095" i="42"/>
  <c r="O3188" i="42"/>
  <c r="O3149" i="42"/>
  <c r="O3142" i="42"/>
  <c r="O3140" i="42"/>
  <c r="O3135" i="42"/>
  <c r="O3131" i="42"/>
  <c r="O3127" i="42"/>
  <c r="O3123" i="42"/>
  <c r="O3133" i="42"/>
  <c r="O3090" i="42"/>
  <c r="O3086" i="42"/>
  <c r="O3082" i="42"/>
  <c r="O3078" i="42"/>
  <c r="O3074" i="42"/>
  <c r="O3070" i="42"/>
  <c r="O3066" i="42"/>
  <c r="O3062" i="42"/>
  <c r="O3058" i="42"/>
  <c r="O3054" i="42"/>
  <c r="O3050" i="42"/>
  <c r="O3046" i="42"/>
  <c r="O3042" i="42"/>
  <c r="O3038" i="42"/>
  <c r="O3034" i="42"/>
  <c r="O3030" i="42"/>
  <c r="O2990" i="42"/>
  <c r="O2986" i="42"/>
  <c r="O2982" i="42"/>
  <c r="O2978" i="42"/>
  <c r="O2974" i="42"/>
  <c r="O2970" i="42"/>
  <c r="O2966" i="42"/>
  <c r="O2962" i="42"/>
  <c r="O2958" i="42"/>
  <c r="O2954" i="42"/>
  <c r="O2950" i="42"/>
  <c r="O2946" i="42"/>
  <c r="O2942" i="42"/>
  <c r="O2938" i="42"/>
  <c r="O2934" i="42"/>
  <c r="O2930" i="42"/>
  <c r="O2926" i="42"/>
  <c r="O2922" i="42"/>
  <c r="O3129" i="42"/>
  <c r="O3091" i="42"/>
  <c r="O3087" i="42"/>
  <c r="O3083" i="42"/>
  <c r="O3079" i="42"/>
  <c r="O3075" i="42"/>
  <c r="O3071" i="42"/>
  <c r="O3067" i="42"/>
  <c r="O3063" i="42"/>
  <c r="O3059" i="42"/>
  <c r="O3055" i="42"/>
  <c r="O3051" i="42"/>
  <c r="O3047" i="42"/>
  <c r="O3043" i="42"/>
  <c r="O3039" i="42"/>
  <c r="O3035" i="42"/>
  <c r="O3092" i="42"/>
  <c r="O3088" i="42"/>
  <c r="O3084" i="42"/>
  <c r="O3080" i="42"/>
  <c r="O3076" i="42"/>
  <c r="O3072" i="42"/>
  <c r="O3068" i="42"/>
  <c r="O3064" i="42"/>
  <c r="O3060" i="42"/>
  <c r="O3056" i="42"/>
  <c r="O3052" i="42"/>
  <c r="O3048" i="42"/>
  <c r="O3044" i="42"/>
  <c r="O3040" i="42"/>
  <c r="O3036" i="42"/>
  <c r="O3032" i="42"/>
  <c r="O2988" i="42"/>
  <c r="O2984" i="42"/>
  <c r="O2980" i="42"/>
  <c r="O2976" i="42"/>
  <c r="O2972" i="42"/>
  <c r="O2968" i="42"/>
  <c r="O3125" i="42"/>
  <c r="O3093" i="42"/>
  <c r="O3089" i="42"/>
  <c r="O3085" i="42"/>
  <c r="O3081" i="42"/>
  <c r="O3077" i="42"/>
  <c r="O3073" i="42"/>
  <c r="O3069" i="42"/>
  <c r="O3065" i="42"/>
  <c r="O3061" i="42"/>
  <c r="O3057" i="42"/>
  <c r="O3053" i="42"/>
  <c r="O3049" i="42"/>
  <c r="O3045" i="42"/>
  <c r="O3041" i="42"/>
  <c r="O3028" i="42"/>
  <c r="O3026" i="42"/>
  <c r="O3024" i="42"/>
  <c r="O3022" i="42"/>
  <c r="O3020" i="42"/>
  <c r="O3018" i="42"/>
  <c r="O3016" i="42"/>
  <c r="O3014" i="42"/>
  <c r="O3012" i="42"/>
  <c r="O3010" i="42"/>
  <c r="O3008" i="42"/>
  <c r="O3006" i="42"/>
  <c r="O3004" i="42"/>
  <c r="O3002" i="42"/>
  <c r="O3000" i="42"/>
  <c r="O2998" i="42"/>
  <c r="O2996" i="42"/>
  <c r="O2994" i="42"/>
  <c r="O2992" i="42"/>
  <c r="O2987" i="42"/>
  <c r="O2979" i="42"/>
  <c r="O2971" i="42"/>
  <c r="O2960" i="42"/>
  <c r="O2953" i="42"/>
  <c r="O2951" i="42"/>
  <c r="O2944" i="42"/>
  <c r="O2937" i="42"/>
  <c r="O2935" i="42"/>
  <c r="O2928" i="42"/>
  <c r="O2921" i="42"/>
  <c r="O2917" i="42"/>
  <c r="O2913" i="42"/>
  <c r="O2909" i="42"/>
  <c r="O2905" i="42"/>
  <c r="O2901" i="42"/>
  <c r="O2897" i="42"/>
  <c r="O2889" i="42"/>
  <c r="O2885" i="42"/>
  <c r="O2881" i="42"/>
  <c r="O2877" i="42"/>
  <c r="O2873" i="42"/>
  <c r="O2869" i="42"/>
  <c r="O2865" i="42"/>
  <c r="O2861" i="42"/>
  <c r="O2989" i="42"/>
  <c r="O2981" i="42"/>
  <c r="O2973" i="42"/>
  <c r="O2965" i="42"/>
  <c r="O2963" i="42"/>
  <c r="O2956" i="42"/>
  <c r="O2949" i="42"/>
  <c r="O2947" i="42"/>
  <c r="O2940" i="42"/>
  <c r="O2933" i="42"/>
  <c r="O2931" i="42"/>
  <c r="O2924" i="42"/>
  <c r="O2918" i="42"/>
  <c r="O2914" i="42"/>
  <c r="O2910" i="42"/>
  <c r="O2906" i="42"/>
  <c r="O2902" i="42"/>
  <c r="O2898" i="42"/>
  <c r="O2890" i="42"/>
  <c r="O2886" i="42"/>
  <c r="O2882" i="42"/>
  <c r="O2878" i="42"/>
  <c r="O2874" i="42"/>
  <c r="O2870" i="42"/>
  <c r="O2866" i="42"/>
  <c r="O2862" i="42"/>
  <c r="O2858" i="42"/>
  <c r="O2854" i="42"/>
  <c r="O2850" i="42"/>
  <c r="O2846" i="42"/>
  <c r="O2842" i="42"/>
  <c r="O2838" i="42"/>
  <c r="O2834" i="42"/>
  <c r="O2830" i="42"/>
  <c r="O3037" i="42"/>
  <c r="O3033" i="42"/>
  <c r="O3029" i="42"/>
  <c r="O3027" i="42"/>
  <c r="O3025" i="42"/>
  <c r="O3023" i="42"/>
  <c r="O3021" i="42"/>
  <c r="O3019" i="42"/>
  <c r="O3017" i="42"/>
  <c r="O3015" i="42"/>
  <c r="O3013" i="42"/>
  <c r="O3011" i="42"/>
  <c r="O3009" i="42"/>
  <c r="O3007" i="42"/>
  <c r="O3005" i="42"/>
  <c r="O3003" i="42"/>
  <c r="O3001" i="42"/>
  <c r="O2999" i="42"/>
  <c r="O2997" i="42"/>
  <c r="O2995" i="42"/>
  <c r="O2993" i="42"/>
  <c r="O2991" i="42"/>
  <c r="O2983" i="42"/>
  <c r="O2975" i="42"/>
  <c r="O2967" i="42"/>
  <c r="O2961" i="42"/>
  <c r="O2959" i="42"/>
  <c r="O2952" i="42"/>
  <c r="O2945" i="42"/>
  <c r="O2943" i="42"/>
  <c r="O2936" i="42"/>
  <c r="O3031" i="42"/>
  <c r="O2985" i="42"/>
  <c r="O2977" i="42"/>
  <c r="O2969" i="42"/>
  <c r="O2964" i="42"/>
  <c r="O2957" i="42"/>
  <c r="O2955" i="42"/>
  <c r="O2948" i="42"/>
  <c r="O2941" i="42"/>
  <c r="O2939" i="42"/>
  <c r="O2932" i="42"/>
  <c r="O2925" i="42"/>
  <c r="O2923" i="42"/>
  <c r="O2920" i="42"/>
  <c r="O2916" i="42"/>
  <c r="O2912" i="42"/>
  <c r="O2908" i="42"/>
  <c r="O2904" i="42"/>
  <c r="O2900" i="42"/>
  <c r="O2896" i="42"/>
  <c r="O2929" i="42"/>
  <c r="O2919" i="42"/>
  <c r="O2903" i="42"/>
  <c r="O2852" i="42"/>
  <c r="O2845" i="42"/>
  <c r="O2843" i="42"/>
  <c r="O2836" i="42"/>
  <c r="O2826" i="42"/>
  <c r="O2822" i="42"/>
  <c r="O2907" i="42"/>
  <c r="O2891" i="42"/>
  <c r="O2888" i="42"/>
  <c r="O2884" i="42"/>
  <c r="O2880" i="42"/>
  <c r="O2876" i="42"/>
  <c r="O2872" i="42"/>
  <c r="O2868" i="42"/>
  <c r="O2864" i="42"/>
  <c r="O2860" i="42"/>
  <c r="O2857" i="42"/>
  <c r="O2855" i="42"/>
  <c r="O2848" i="42"/>
  <c r="O2841" i="42"/>
  <c r="O2839" i="42"/>
  <c r="O2832" i="42"/>
  <c r="O2827" i="42"/>
  <c r="O2823" i="42"/>
  <c r="O2819" i="42"/>
  <c r="O2815" i="42"/>
  <c r="O2811" i="42"/>
  <c r="O2807" i="42"/>
  <c r="O2803" i="42"/>
  <c r="O2799" i="42"/>
  <c r="O2795" i="42"/>
  <c r="O2791" i="42"/>
  <c r="O2787" i="42"/>
  <c r="O2783" i="42"/>
  <c r="O2779" i="42"/>
  <c r="O2775" i="42"/>
  <c r="O2771" i="42"/>
  <c r="O2767" i="42"/>
  <c r="O2763" i="42"/>
  <c r="O2759" i="42"/>
  <c r="O2755" i="42"/>
  <c r="O2751" i="42"/>
  <c r="O2927" i="42"/>
  <c r="O2911" i="42"/>
  <c r="O2895" i="42"/>
  <c r="O2887" i="42"/>
  <c r="O2883" i="42"/>
  <c r="O2879" i="42"/>
  <c r="O2875" i="42"/>
  <c r="O2871" i="42"/>
  <c r="O2867" i="42"/>
  <c r="O2863" i="42"/>
  <c r="O2859" i="42"/>
  <c r="O2853" i="42"/>
  <c r="O2851" i="42"/>
  <c r="O2844" i="42"/>
  <c r="O2837" i="42"/>
  <c r="O2835" i="42"/>
  <c r="O2828" i="42"/>
  <c r="O2824" i="42"/>
  <c r="O2820" i="42"/>
  <c r="O2816" i="42"/>
  <c r="O2812" i="42"/>
  <c r="O2808" i="42"/>
  <c r="O2804" i="42"/>
  <c r="O2800" i="42"/>
  <c r="O2796" i="42"/>
  <c r="O2788" i="42"/>
  <c r="O2784" i="42"/>
  <c r="O2780" i="42"/>
  <c r="O2776" i="42"/>
  <c r="O2772" i="42"/>
  <c r="O2768" i="42"/>
  <c r="O2764" i="42"/>
  <c r="O2760" i="42"/>
  <c r="O2756" i="42"/>
  <c r="O2752" i="42"/>
  <c r="O2748" i="42"/>
  <c r="O2744" i="42"/>
  <c r="O2740" i="42"/>
  <c r="O2736" i="42"/>
  <c r="O2732" i="42"/>
  <c r="O2728" i="42"/>
  <c r="O2724" i="42"/>
  <c r="O2915" i="42"/>
  <c r="O2899" i="42"/>
  <c r="O2856" i="42"/>
  <c r="O2849" i="42"/>
  <c r="O2847" i="42"/>
  <c r="O2840" i="42"/>
  <c r="O2833" i="42"/>
  <c r="O2831" i="42"/>
  <c r="O2829" i="42"/>
  <c r="O2825" i="42"/>
  <c r="O2821" i="42"/>
  <c r="O2817" i="42"/>
  <c r="O2813" i="42"/>
  <c r="O2809" i="42"/>
  <c r="O2805" i="42"/>
  <c r="O2801" i="42"/>
  <c r="O2797" i="42"/>
  <c r="O2789" i="42"/>
  <c r="O2785" i="42"/>
  <c r="O2781" i="42"/>
  <c r="O2777" i="42"/>
  <c r="O2773" i="42"/>
  <c r="O2769" i="42"/>
  <c r="O2765" i="42"/>
  <c r="O2761" i="42"/>
  <c r="O2757" i="42"/>
  <c r="O2753" i="42"/>
  <c r="O2749" i="42"/>
  <c r="O2745" i="42"/>
  <c r="O2741" i="42"/>
  <c r="O2737" i="42"/>
  <c r="O2733" i="42"/>
  <c r="O2729" i="42"/>
  <c r="O2725" i="42"/>
  <c r="O2721" i="42"/>
  <c r="O2810" i="42"/>
  <c r="O2778" i="42"/>
  <c r="O2762" i="42"/>
  <c r="O2747" i="42"/>
  <c r="O2739" i="42"/>
  <c r="O2731" i="42"/>
  <c r="O2723" i="42"/>
  <c r="O2718" i="42"/>
  <c r="O2714" i="42"/>
  <c r="O2710" i="42"/>
  <c r="O2706" i="42"/>
  <c r="O2702" i="42"/>
  <c r="O2698" i="42"/>
  <c r="O2563" i="42"/>
  <c r="O2559" i="42"/>
  <c r="O2555" i="42"/>
  <c r="O2551" i="42"/>
  <c r="O2547" i="42"/>
  <c r="O2543" i="42"/>
  <c r="O2539" i="42"/>
  <c r="O2535" i="42"/>
  <c r="O2531" i="42"/>
  <c r="O2527" i="42"/>
  <c r="O2523" i="42"/>
  <c r="O2519" i="42"/>
  <c r="O2515" i="42"/>
  <c r="O2511" i="42"/>
  <c r="O2507" i="42"/>
  <c r="O2503" i="42"/>
  <c r="O2499" i="42"/>
  <c r="O2495" i="42"/>
  <c r="O2491" i="42"/>
  <c r="O2487" i="42"/>
  <c r="O2483" i="42"/>
  <c r="O2479" i="42"/>
  <c r="O2475" i="42"/>
  <c r="O2471" i="42"/>
  <c r="O2463" i="42"/>
  <c r="O2459" i="42"/>
  <c r="O2455" i="42"/>
  <c r="O2451" i="42"/>
  <c r="O2447" i="42"/>
  <c r="O2443" i="42"/>
  <c r="O2814" i="42"/>
  <c r="O2798" i="42"/>
  <c r="O2782" i="42"/>
  <c r="O2758" i="42"/>
  <c r="O2746" i="42"/>
  <c r="O2738" i="42"/>
  <c r="O2730" i="42"/>
  <c r="O2722" i="42"/>
  <c r="O2719" i="42"/>
  <c r="O2715" i="42"/>
  <c r="O2711" i="42"/>
  <c r="O2707" i="42"/>
  <c r="O2703" i="42"/>
  <c r="O2699" i="42"/>
  <c r="O2695" i="42"/>
  <c r="O2691" i="42"/>
  <c r="O2690" i="42"/>
  <c r="O2689" i="42"/>
  <c r="O2688" i="42"/>
  <c r="O2687" i="42"/>
  <c r="O2686" i="42"/>
  <c r="O2685" i="42"/>
  <c r="O2684" i="42"/>
  <c r="O2683" i="42"/>
  <c r="O2682" i="42"/>
  <c r="O2681" i="42"/>
  <c r="O2680" i="42"/>
  <c r="O2679" i="42"/>
  <c r="O2678" i="42"/>
  <c r="O2677" i="42"/>
  <c r="O2676" i="42"/>
  <c r="O2675" i="42"/>
  <c r="O2674" i="42"/>
  <c r="O2673" i="42"/>
  <c r="O2672" i="42"/>
  <c r="O2671" i="42"/>
  <c r="O2670" i="42"/>
  <c r="O2669" i="42"/>
  <c r="O2668" i="42"/>
  <c r="O2666" i="42"/>
  <c r="O2665" i="42"/>
  <c r="O2664" i="42"/>
  <c r="O2663" i="42"/>
  <c r="O2662" i="42"/>
  <c r="O2661" i="42"/>
  <c r="O2660" i="42"/>
  <c r="O2659" i="42"/>
  <c r="O2658" i="42"/>
  <c r="O2657" i="42"/>
  <c r="O2656" i="42"/>
  <c r="O2655" i="42"/>
  <c r="O2654" i="42"/>
  <c r="O2653" i="42"/>
  <c r="O2652" i="42"/>
  <c r="O2651" i="42"/>
  <c r="O2650" i="42"/>
  <c r="O2649" i="42"/>
  <c r="O2648" i="42"/>
  <c r="O2647" i="42"/>
  <c r="O2646" i="42"/>
  <c r="O2645" i="42"/>
  <c r="O2644" i="42"/>
  <c r="O2643" i="42"/>
  <c r="O2642" i="42"/>
  <c r="O2641" i="42"/>
  <c r="O2640" i="42"/>
  <c r="O2639" i="42"/>
  <c r="O2638" i="42"/>
  <c r="O2637" i="42"/>
  <c r="O2636" i="42"/>
  <c r="O2635" i="42"/>
  <c r="O2634" i="42"/>
  <c r="O2633" i="42"/>
  <c r="O2632" i="42"/>
  <c r="O2631" i="42"/>
  <c r="O2630" i="42"/>
  <c r="O2629" i="42"/>
  <c r="O2628" i="42"/>
  <c r="O2627" i="42"/>
  <c r="O2626" i="42"/>
  <c r="O2625" i="42"/>
  <c r="O2624" i="42"/>
  <c r="O2623" i="42"/>
  <c r="O2622" i="42"/>
  <c r="O2621" i="42"/>
  <c r="O2620" i="42"/>
  <c r="O2619" i="42"/>
  <c r="O2618" i="42"/>
  <c r="O2617" i="42"/>
  <c r="O2616" i="42"/>
  <c r="O2615" i="42"/>
  <c r="O2614" i="42"/>
  <c r="O2613" i="42"/>
  <c r="O2612" i="42"/>
  <c r="O2611" i="42"/>
  <c r="O2610" i="42"/>
  <c r="O2609" i="42"/>
  <c r="O2608" i="42"/>
  <c r="O2607" i="42"/>
  <c r="O2606" i="42"/>
  <c r="O2605" i="42"/>
  <c r="O2604" i="42"/>
  <c r="O2603" i="42"/>
  <c r="O2602" i="42"/>
  <c r="O2601" i="42"/>
  <c r="O2600" i="42"/>
  <c r="O2599" i="42"/>
  <c r="O2598" i="42"/>
  <c r="O2597" i="42"/>
  <c r="O2596" i="42"/>
  <c r="O2595" i="42"/>
  <c r="O2594" i="42"/>
  <c r="O2593" i="42"/>
  <c r="O2592" i="42"/>
  <c r="O2591" i="42"/>
  <c r="O2590" i="42"/>
  <c r="O2589" i="42"/>
  <c r="O2588" i="42"/>
  <c r="O2587" i="42"/>
  <c r="O2586" i="42"/>
  <c r="O2585" i="42"/>
  <c r="O2584" i="42"/>
  <c r="O2583" i="42"/>
  <c r="O2582" i="42"/>
  <c r="O2581" i="42"/>
  <c r="O2580" i="42"/>
  <c r="O2579" i="42"/>
  <c r="O2578" i="42"/>
  <c r="O2577" i="42"/>
  <c r="O2576" i="42"/>
  <c r="O2575" i="42"/>
  <c r="O2574" i="42"/>
  <c r="O2573" i="42"/>
  <c r="O2572" i="42"/>
  <c r="O2571" i="42"/>
  <c r="O2570" i="42"/>
  <c r="O2569" i="42"/>
  <c r="O2568" i="42"/>
  <c r="O2567" i="42"/>
  <c r="O2566" i="42"/>
  <c r="O2565" i="42"/>
  <c r="O2564" i="42"/>
  <c r="O2560" i="42"/>
  <c r="O2556" i="42"/>
  <c r="O2552" i="42"/>
  <c r="O2548" i="42"/>
  <c r="O2544" i="42"/>
  <c r="O2540" i="42"/>
  <c r="O2536" i="42"/>
  <c r="O2532" i="42"/>
  <c r="O2528" i="42"/>
  <c r="O2524" i="42"/>
  <c r="O2520" i="42"/>
  <c r="O2516" i="42"/>
  <c r="O2512" i="42"/>
  <c r="O2508" i="42"/>
  <c r="O2504" i="42"/>
  <c r="O2500" i="42"/>
  <c r="O2496" i="42"/>
  <c r="O2492" i="42"/>
  <c r="O2488" i="42"/>
  <c r="O2484" i="42"/>
  <c r="O2480" i="42"/>
  <c r="O2476" i="42"/>
  <c r="O2472" i="42"/>
  <c r="O2468" i="42"/>
  <c r="O2464" i="42"/>
  <c r="O2460" i="42"/>
  <c r="O2456" i="42"/>
  <c r="O2452" i="42"/>
  <c r="O2448" i="42"/>
  <c r="O2444" i="42"/>
  <c r="O2818" i="42"/>
  <c r="O2802" i="42"/>
  <c r="O2786" i="42"/>
  <c r="O2770" i="42"/>
  <c r="O2754" i="42"/>
  <c r="O2743" i="42"/>
  <c r="O2735" i="42"/>
  <c r="O2727" i="42"/>
  <c r="O2720" i="42"/>
  <c r="O2716" i="42"/>
  <c r="O2712" i="42"/>
  <c r="O2708" i="42"/>
  <c r="O2704" i="42"/>
  <c r="O2700" i="42"/>
  <c r="O2696" i="42"/>
  <c r="O2561" i="42"/>
  <c r="O2557" i="42"/>
  <c r="O2553" i="42"/>
  <c r="O2549" i="42"/>
  <c r="O2806" i="42"/>
  <c r="O2790" i="42"/>
  <c r="O2774" i="42"/>
  <c r="O2766" i="42"/>
  <c r="O2750" i="42"/>
  <c r="O2742" i="42"/>
  <c r="O2734" i="42"/>
  <c r="O2726" i="42"/>
  <c r="O2717" i="42"/>
  <c r="O2713" i="42"/>
  <c r="O2709" i="42"/>
  <c r="O2705" i="42"/>
  <c r="O2701" i="42"/>
  <c r="O2697" i="42"/>
  <c r="O2550" i="42"/>
  <c r="O2542" i="42"/>
  <c r="O2534" i="42"/>
  <c r="O2526" i="42"/>
  <c r="O2518" i="42"/>
  <c r="O2510" i="42"/>
  <c r="O2502" i="42"/>
  <c r="O2494" i="42"/>
  <c r="O2486" i="42"/>
  <c r="O2478" i="42"/>
  <c r="O2470" i="42"/>
  <c r="O2462" i="42"/>
  <c r="O2454" i="42"/>
  <c r="O2446" i="42"/>
  <c r="O2441" i="42"/>
  <c r="O2437" i="42"/>
  <c r="O2433" i="42"/>
  <c r="O2429" i="42"/>
  <c r="O2425" i="42"/>
  <c r="O2421" i="42"/>
  <c r="O2417" i="42"/>
  <c r="O2413" i="42"/>
  <c r="O2409" i="42"/>
  <c r="O2405" i="42"/>
  <c r="O2401" i="42"/>
  <c r="O2397" i="42"/>
  <c r="O2393" i="42"/>
  <c r="O2389" i="42"/>
  <c r="O2385" i="42"/>
  <c r="O2381" i="42"/>
  <c r="O2377" i="42"/>
  <c r="O2373" i="42"/>
  <c r="O2369" i="42"/>
  <c r="O2361" i="42"/>
  <c r="O2357" i="42"/>
  <c r="O2353" i="42"/>
  <c r="O2349" i="42"/>
  <c r="O2345" i="42"/>
  <c r="O2341" i="42"/>
  <c r="O2337" i="42"/>
  <c r="O2333" i="42"/>
  <c r="O2329" i="42"/>
  <c r="O2325" i="42"/>
  <c r="O2321" i="42"/>
  <c r="O2317" i="42"/>
  <c r="O2313" i="42"/>
  <c r="O2309" i="42"/>
  <c r="O2305" i="42"/>
  <c r="O2301" i="42"/>
  <c r="O2297" i="42"/>
  <c r="O2293" i="42"/>
  <c r="O2289" i="42"/>
  <c r="O2285" i="42"/>
  <c r="O2281" i="42"/>
  <c r="O2277" i="42"/>
  <c r="O2273" i="42"/>
  <c r="O2269" i="42"/>
  <c r="O2554" i="42"/>
  <c r="O2541" i="42"/>
  <c r="O2533" i="42"/>
  <c r="O2525" i="42"/>
  <c r="O2517" i="42"/>
  <c r="O2509" i="42"/>
  <c r="O2501" i="42"/>
  <c r="O2493" i="42"/>
  <c r="O2485" i="42"/>
  <c r="O2477" i="42"/>
  <c r="O2469" i="42"/>
  <c r="O2461" i="42"/>
  <c r="O2453" i="42"/>
  <c r="O2445" i="42"/>
  <c r="O2442" i="42"/>
  <c r="O2438" i="42"/>
  <c r="O2434" i="42"/>
  <c r="O2430" i="42"/>
  <c r="O2426" i="42"/>
  <c r="O2422" i="42"/>
  <c r="O2418" i="42"/>
  <c r="O2414" i="42"/>
  <c r="O2410" i="42"/>
  <c r="O2406" i="42"/>
  <c r="O2402" i="42"/>
  <c r="O2398" i="42"/>
  <c r="O2394" i="42"/>
  <c r="O2390" i="42"/>
  <c r="O2386" i="42"/>
  <c r="O2382" i="42"/>
  <c r="O2378" i="42"/>
  <c r="O2374" i="42"/>
  <c r="O2370" i="42"/>
  <c r="O2558" i="42"/>
  <c r="O2546" i="42"/>
  <c r="O2538" i="42"/>
  <c r="O2530" i="42"/>
  <c r="O2522" i="42"/>
  <c r="O2514" i="42"/>
  <c r="O2506" i="42"/>
  <c r="O2498" i="42"/>
  <c r="O2490" i="42"/>
  <c r="O2482" i="42"/>
  <c r="O2474" i="42"/>
  <c r="O2458" i="42"/>
  <c r="O2450" i="42"/>
  <c r="O2439" i="42"/>
  <c r="O2435" i="42"/>
  <c r="O2431" i="42"/>
  <c r="O2427" i="42"/>
  <c r="O2423" i="42"/>
  <c r="O2419" i="42"/>
  <c r="O2415" i="42"/>
  <c r="O2411" i="42"/>
  <c r="O2407" i="42"/>
  <c r="O2403" i="42"/>
  <c r="O2399" i="42"/>
  <c r="O2395" i="42"/>
  <c r="O2391" i="42"/>
  <c r="O2387" i="42"/>
  <c r="O2383" i="42"/>
  <c r="O2379" i="42"/>
  <c r="O2375" i="42"/>
  <c r="O2371" i="42"/>
  <c r="O2363" i="42"/>
  <c r="O2359" i="42"/>
  <c r="O2355" i="42"/>
  <c r="O2351" i="42"/>
  <c r="O2347" i="42"/>
  <c r="O2343" i="42"/>
  <c r="O2339" i="42"/>
  <c r="O2335" i="42"/>
  <c r="O2331" i="42"/>
  <c r="O2327" i="42"/>
  <c r="O2323" i="42"/>
  <c r="O2319" i="42"/>
  <c r="O2315" i="42"/>
  <c r="O2311" i="42"/>
  <c r="O2307" i="42"/>
  <c r="O2303" i="42"/>
  <c r="O2299" i="42"/>
  <c r="O2295" i="42"/>
  <c r="O2291" i="42"/>
  <c r="O2287" i="42"/>
  <c r="O2283" i="42"/>
  <c r="O2562" i="42"/>
  <c r="O2545" i="42"/>
  <c r="O2537" i="42"/>
  <c r="O2529" i="42"/>
  <c r="O2521" i="42"/>
  <c r="O2513" i="42"/>
  <c r="O2505" i="42"/>
  <c r="O2497" i="42"/>
  <c r="O2489" i="42"/>
  <c r="O2481" i="42"/>
  <c r="O2473" i="42"/>
  <c r="O2457" i="42"/>
  <c r="O2449" i="42"/>
  <c r="O2440" i="42"/>
  <c r="O2436" i="42"/>
  <c r="O2432" i="42"/>
  <c r="O2428" i="42"/>
  <c r="O2416" i="42"/>
  <c r="O2400" i="42"/>
  <c r="O2384" i="42"/>
  <c r="O2362" i="42"/>
  <c r="O2354" i="42"/>
  <c r="O2346" i="42"/>
  <c r="O2338" i="42"/>
  <c r="O2330" i="42"/>
  <c r="O2322" i="42"/>
  <c r="O2314" i="42"/>
  <c r="O2306" i="42"/>
  <c r="O2298" i="42"/>
  <c r="O2290" i="42"/>
  <c r="O2282" i="42"/>
  <c r="O2278" i="42"/>
  <c r="O2271" i="42"/>
  <c r="O2264" i="42"/>
  <c r="O2260" i="42"/>
  <c r="O2256" i="42"/>
  <c r="O2252" i="42"/>
  <c r="O2248" i="42"/>
  <c r="O2244" i="42"/>
  <c r="O2236" i="42"/>
  <c r="O2232" i="42"/>
  <c r="O2228" i="42"/>
  <c r="O2224" i="42"/>
  <c r="O2220" i="42"/>
  <c r="O2216" i="42"/>
  <c r="O2212" i="42"/>
  <c r="O2208" i="42"/>
  <c r="O2206" i="42"/>
  <c r="O2205" i="42"/>
  <c r="O2204" i="42"/>
  <c r="O2203" i="42"/>
  <c r="O2202" i="42"/>
  <c r="O2201" i="42"/>
  <c r="O2200" i="42"/>
  <c r="O2199" i="42"/>
  <c r="O2198" i="42"/>
  <c r="O2197" i="42"/>
  <c r="O2196" i="42"/>
  <c r="O2195" i="42"/>
  <c r="O2194" i="42"/>
  <c r="O2193" i="42"/>
  <c r="O2192" i="42"/>
  <c r="O2191" i="42"/>
  <c r="O2190" i="42"/>
  <c r="O2189" i="42"/>
  <c r="O2188" i="42"/>
  <c r="O2187" i="42"/>
  <c r="O2186" i="42"/>
  <c r="O2185" i="42"/>
  <c r="O2184" i="42"/>
  <c r="O2183" i="42"/>
  <c r="O2182" i="42"/>
  <c r="O2181" i="42"/>
  <c r="O2180" i="42"/>
  <c r="O2179" i="42"/>
  <c r="O2178" i="42"/>
  <c r="O2177" i="42"/>
  <c r="O2176" i="42"/>
  <c r="O2175" i="42"/>
  <c r="O2174" i="42"/>
  <c r="O2173" i="42"/>
  <c r="O2172" i="42"/>
  <c r="O2171" i="42"/>
  <c r="O2170" i="42"/>
  <c r="O2169" i="42"/>
  <c r="O2168" i="42"/>
  <c r="O2167" i="42"/>
  <c r="O2166" i="42"/>
  <c r="O2165" i="42"/>
  <c r="O2164" i="42"/>
  <c r="O2163" i="42"/>
  <c r="O2162" i="42"/>
  <c r="O2161" i="42"/>
  <c r="O2160" i="42"/>
  <c r="O2159" i="42"/>
  <c r="O2158" i="42"/>
  <c r="O2157" i="42"/>
  <c r="O2156" i="42"/>
  <c r="O2155" i="42"/>
  <c r="O2154" i="42"/>
  <c r="O2153" i="42"/>
  <c r="O2152" i="42"/>
  <c r="O2151" i="42"/>
  <c r="O2150" i="42"/>
  <c r="O2149" i="42"/>
  <c r="O2148" i="42"/>
  <c r="O2147" i="42"/>
  <c r="O2146" i="42"/>
  <c r="O2145" i="42"/>
  <c r="O2144" i="42"/>
  <c r="O2143" i="42"/>
  <c r="O2142" i="42"/>
  <c r="O2141" i="42"/>
  <c r="O2140" i="42"/>
  <c r="O2139" i="42"/>
  <c r="O2138" i="42"/>
  <c r="O2412" i="42"/>
  <c r="O2396" i="42"/>
  <c r="O2380" i="42"/>
  <c r="O2364" i="42"/>
  <c r="O2356" i="42"/>
  <c r="O2348" i="42"/>
  <c r="O2340" i="42"/>
  <c r="O2332" i="42"/>
  <c r="O2324" i="42"/>
  <c r="O2316" i="42"/>
  <c r="O2308" i="42"/>
  <c r="O2300" i="42"/>
  <c r="O2292" i="42"/>
  <c r="O2284" i="42"/>
  <c r="O2276" i="42"/>
  <c r="O2274" i="42"/>
  <c r="O2261" i="42"/>
  <c r="O2257" i="42"/>
  <c r="O2253" i="42"/>
  <c r="O2249" i="42"/>
  <c r="O2245" i="42"/>
  <c r="O2241" i="42"/>
  <c r="O2237" i="42"/>
  <c r="O2233" i="42"/>
  <c r="O2229" i="42"/>
  <c r="O2225" i="42"/>
  <c r="O2221" i="42"/>
  <c r="O2217" i="42"/>
  <c r="O2213" i="42"/>
  <c r="O2209" i="42"/>
  <c r="O2424" i="42"/>
  <c r="O2408" i="42"/>
  <c r="O2392" i="42"/>
  <c r="O2376" i="42"/>
  <c r="O2358" i="42"/>
  <c r="O2350" i="42"/>
  <c r="O2342" i="42"/>
  <c r="O2334" i="42"/>
  <c r="O2326" i="42"/>
  <c r="O2318" i="42"/>
  <c r="O2310" i="42"/>
  <c r="O2302" i="42"/>
  <c r="O2294" i="42"/>
  <c r="O2286" i="42"/>
  <c r="O2279" i="42"/>
  <c r="O2272" i="42"/>
  <c r="O2270" i="42"/>
  <c r="O2262" i="42"/>
  <c r="O2258" i="42"/>
  <c r="O2254" i="42"/>
  <c r="O2250" i="42"/>
  <c r="O2246" i="42"/>
  <c r="O2242" i="42"/>
  <c r="O2238" i="42"/>
  <c r="O2234" i="42"/>
  <c r="O2230" i="42"/>
  <c r="O2226" i="42"/>
  <c r="O2222" i="42"/>
  <c r="O2218" i="42"/>
  <c r="O2214" i="42"/>
  <c r="O2210" i="42"/>
  <c r="O2420" i="42"/>
  <c r="O2360" i="42"/>
  <c r="O2328" i="42"/>
  <c r="O2296" i="42"/>
  <c r="O2275" i="42"/>
  <c r="O2259" i="42"/>
  <c r="O2251" i="42"/>
  <c r="O2243" i="42"/>
  <c r="O2235" i="42"/>
  <c r="O2227" i="42"/>
  <c r="O2219" i="42"/>
  <c r="O2211" i="42"/>
  <c r="O2404" i="42"/>
  <c r="O2352" i="42"/>
  <c r="O2320" i="42"/>
  <c r="O2288" i="42"/>
  <c r="O1837" i="42"/>
  <c r="O1836" i="42"/>
  <c r="O1835" i="42"/>
  <c r="O1834" i="42"/>
  <c r="O1833" i="42"/>
  <c r="O1832" i="42"/>
  <c r="O1831" i="42"/>
  <c r="O1830" i="42"/>
  <c r="O1829" i="42"/>
  <c r="O1828" i="42"/>
  <c r="O1827" i="42"/>
  <c r="O1826" i="42"/>
  <c r="O1825" i="42"/>
  <c r="O1824" i="42"/>
  <c r="O1823" i="42"/>
  <c r="O1822" i="42"/>
  <c r="O1821" i="42"/>
  <c r="O1820" i="42"/>
  <c r="O1819" i="42"/>
  <c r="O1818" i="42"/>
  <c r="O1817" i="42"/>
  <c r="O1816" i="42"/>
  <c r="O1815" i="42"/>
  <c r="O1814" i="42"/>
  <c r="O1813" i="42"/>
  <c r="O1812" i="42"/>
  <c r="O1811" i="42"/>
  <c r="O1810" i="42"/>
  <c r="O1809" i="42"/>
  <c r="O1808" i="42"/>
  <c r="O1807" i="42"/>
  <c r="O1806" i="42"/>
  <c r="O1805" i="42"/>
  <c r="O1804" i="42"/>
  <c r="O1803" i="42"/>
  <c r="O1802" i="42"/>
  <c r="O1801" i="42"/>
  <c r="O1800" i="42"/>
  <c r="O1799" i="42"/>
  <c r="O1798" i="42"/>
  <c r="O1797" i="42"/>
  <c r="O1796" i="42"/>
  <c r="O1795" i="42"/>
  <c r="O1794" i="42"/>
  <c r="O1793" i="42"/>
  <c r="O1792" i="42"/>
  <c r="O1791" i="42"/>
  <c r="O1790" i="42"/>
  <c r="O1789" i="42"/>
  <c r="O1788" i="42"/>
  <c r="O1787" i="42"/>
  <c r="O1786" i="42"/>
  <c r="O1785" i="42"/>
  <c r="O1784" i="42"/>
  <c r="O1783" i="42"/>
  <c r="O1782" i="42"/>
  <c r="O1781" i="42"/>
  <c r="O1780" i="42"/>
  <c r="O1779" i="42"/>
  <c r="O1778" i="42"/>
  <c r="O1777" i="42"/>
  <c r="O1776" i="42"/>
  <c r="O1775" i="42"/>
  <c r="O1774" i="42"/>
  <c r="O1773" i="42"/>
  <c r="O1772" i="42"/>
  <c r="O1771" i="42"/>
  <c r="O1770" i="42"/>
  <c r="O1769" i="42"/>
  <c r="O1768" i="42"/>
  <c r="O1767" i="42"/>
  <c r="O1766" i="42"/>
  <c r="O1765" i="42"/>
  <c r="O1764" i="42"/>
  <c r="O1763" i="42"/>
  <c r="O1762" i="42"/>
  <c r="O1761" i="42"/>
  <c r="O1760" i="42"/>
  <c r="O1759" i="42"/>
  <c r="O1758" i="42"/>
  <c r="O1757" i="42"/>
  <c r="O1756" i="42"/>
  <c r="O1755" i="42"/>
  <c r="O1754" i="42"/>
  <c r="O1753" i="42"/>
  <c r="O1752" i="42"/>
  <c r="O1751" i="42"/>
  <c r="O1750" i="42"/>
  <c r="O1749" i="42"/>
  <c r="O1748" i="42"/>
  <c r="O1747" i="42"/>
  <c r="O1746" i="42"/>
  <c r="O1745" i="42"/>
  <c r="O1744" i="42"/>
  <c r="O1743" i="42"/>
  <c r="O1742" i="42"/>
  <c r="O1741" i="42"/>
  <c r="O1740" i="42"/>
  <c r="O1739" i="42"/>
  <c r="O1738" i="42"/>
  <c r="O1737" i="42"/>
  <c r="O1736" i="42"/>
  <c r="O1735" i="42"/>
  <c r="O1734" i="42"/>
  <c r="O1733" i="42"/>
  <c r="O1732" i="42"/>
  <c r="O1731" i="42"/>
  <c r="O1730" i="42"/>
  <c r="O1729" i="42"/>
  <c r="O1728" i="42"/>
  <c r="O1727" i="42"/>
  <c r="O1726" i="42"/>
  <c r="O1725" i="42"/>
  <c r="O1724" i="42"/>
  <c r="O1723" i="42"/>
  <c r="O1722" i="42"/>
  <c r="O1721" i="42"/>
  <c r="O1720" i="42"/>
  <c r="O1719" i="42"/>
  <c r="O1718" i="42"/>
  <c r="O1717" i="42"/>
  <c r="O1716" i="42"/>
  <c r="O1715" i="42"/>
  <c r="O1714" i="42"/>
  <c r="O1713" i="42"/>
  <c r="O1712" i="42"/>
  <c r="O1711" i="42"/>
  <c r="O2388" i="42"/>
  <c r="O2344" i="42"/>
  <c r="O2312" i="42"/>
  <c r="O2280" i="42"/>
  <c r="O2263" i="42"/>
  <c r="O2255" i="42"/>
  <c r="O2247" i="42"/>
  <c r="O2239" i="42"/>
  <c r="O2231" i="42"/>
  <c r="O2223" i="42"/>
  <c r="O2215" i="42"/>
  <c r="O2207" i="42"/>
  <c r="O1507" i="42"/>
  <c r="O1503" i="42"/>
  <c r="O2372" i="42"/>
  <c r="O2368" i="42"/>
  <c r="O2336" i="42"/>
  <c r="O2304" i="42"/>
  <c r="O2268" i="42"/>
  <c r="O1505" i="42"/>
  <c r="O1501" i="42"/>
  <c r="O1497" i="42"/>
  <c r="O1493" i="42"/>
  <c r="O1489" i="42"/>
  <c r="O1485" i="42"/>
  <c r="O1481" i="42"/>
  <c r="O1477" i="42"/>
  <c r="O1473" i="42"/>
  <c r="O1469" i="42"/>
  <c r="O1465" i="42"/>
  <c r="O1461" i="42"/>
  <c r="O1457" i="42"/>
  <c r="O1453" i="42"/>
  <c r="O1449" i="42"/>
  <c r="O1445" i="42"/>
  <c r="O1441" i="42"/>
  <c r="O1437" i="42"/>
  <c r="O1433" i="42"/>
  <c r="O1429" i="42"/>
  <c r="O1425" i="42"/>
  <c r="O1421" i="42"/>
  <c r="O1417" i="42"/>
  <c r="O1413" i="42"/>
  <c r="O1182" i="42"/>
  <c r="O1178" i="42"/>
  <c r="O1174" i="42"/>
  <c r="O1170" i="42"/>
  <c r="O1166" i="42"/>
  <c r="O1162" i="42"/>
  <c r="O1158" i="42"/>
  <c r="O1154" i="42"/>
  <c r="O1150" i="42"/>
  <c r="O1146" i="42"/>
  <c r="O1142" i="42"/>
  <c r="O1138" i="42"/>
  <c r="O1134" i="42"/>
  <c r="O1130" i="42"/>
  <c r="O1126" i="42"/>
  <c r="O1122" i="42"/>
  <c r="O1118" i="42"/>
  <c r="O1114" i="42"/>
  <c r="O1110" i="42"/>
  <c r="O1106" i="42"/>
  <c r="O1102" i="42"/>
  <c r="O1098" i="42"/>
  <c r="O1094" i="42"/>
  <c r="O1090" i="42"/>
  <c r="O1086" i="42"/>
  <c r="O1082" i="42"/>
  <c r="O1078" i="42"/>
  <c r="O1074" i="42"/>
  <c r="O1070" i="42"/>
  <c r="O1066" i="42"/>
  <c r="O1062" i="42"/>
  <c r="O1058" i="42"/>
  <c r="O1054" i="42"/>
  <c r="O1050" i="42"/>
  <c r="O1046" i="42"/>
  <c r="O1042" i="42"/>
  <c r="O1038" i="42"/>
  <c r="O1034" i="42"/>
  <c r="O1030" i="42"/>
  <c r="O1026" i="42"/>
  <c r="O1022" i="42"/>
  <c r="O1510" i="42"/>
  <c r="O1508" i="42"/>
  <c r="O1502" i="42"/>
  <c r="O1498" i="42"/>
  <c r="O1494" i="42"/>
  <c r="O1490" i="42"/>
  <c r="O1486" i="42"/>
  <c r="O1482" i="42"/>
  <c r="O1478" i="42"/>
  <c r="O1474" i="42"/>
  <c r="O1470" i="42"/>
  <c r="O1466" i="42"/>
  <c r="O1462" i="42"/>
  <c r="O1458" i="42"/>
  <c r="O1454" i="42"/>
  <c r="O1450" i="42"/>
  <c r="O1446" i="42"/>
  <c r="O1442" i="42"/>
  <c r="O1438" i="42"/>
  <c r="O1434" i="42"/>
  <c r="O1430" i="42"/>
  <c r="O1426" i="42"/>
  <c r="O1422" i="42"/>
  <c r="O1418" i="42"/>
  <c r="O1414" i="42"/>
  <c r="O1410" i="42"/>
  <c r="O1409" i="42"/>
  <c r="O1408" i="42"/>
  <c r="O1407" i="42"/>
  <c r="O1406" i="42"/>
  <c r="O1405" i="42"/>
  <c r="O1404" i="42"/>
  <c r="O1403" i="42"/>
  <c r="O1402" i="42"/>
  <c r="O1401" i="42"/>
  <c r="O1400" i="42"/>
  <c r="O1399" i="42"/>
  <c r="O1398" i="42"/>
  <c r="O1397" i="42"/>
  <c r="O1396" i="42"/>
  <c r="O1395" i="42"/>
  <c r="O1394" i="42"/>
  <c r="O1393" i="42"/>
  <c r="O1392" i="42"/>
  <c r="O1391" i="42"/>
  <c r="O1390" i="42"/>
  <c r="O1389" i="42"/>
  <c r="O1388" i="42"/>
  <c r="O1387" i="42"/>
  <c r="O1386" i="42"/>
  <c r="O1385" i="42"/>
  <c r="O1384" i="42"/>
  <c r="O1383" i="42"/>
  <c r="O1382" i="42"/>
  <c r="O1381" i="42"/>
  <c r="O1380" i="42"/>
  <c r="O1379" i="42"/>
  <c r="O1378" i="42"/>
  <c r="O1377" i="42"/>
  <c r="O1376" i="42"/>
  <c r="O1375" i="42"/>
  <c r="O1374" i="42"/>
  <c r="O1373" i="42"/>
  <c r="O1372" i="42"/>
  <c r="O1371" i="42"/>
  <c r="O1370" i="42"/>
  <c r="O1369" i="42"/>
  <c r="O1368" i="42"/>
  <c r="O1367" i="42"/>
  <c r="O1366" i="42"/>
  <c r="O1365" i="42"/>
  <c r="O1364" i="42"/>
  <c r="O1363" i="42"/>
  <c r="O1362" i="42"/>
  <c r="O1361" i="42"/>
  <c r="O1360" i="42"/>
  <c r="O1359" i="42"/>
  <c r="O1358" i="42"/>
  <c r="O1357" i="42"/>
  <c r="O1356" i="42"/>
  <c r="O1355" i="42"/>
  <c r="O1354" i="42"/>
  <c r="O1353" i="42"/>
  <c r="O1352" i="42"/>
  <c r="O1351" i="42"/>
  <c r="O1350" i="42"/>
  <c r="O1349" i="42"/>
  <c r="O1348" i="42"/>
  <c r="O1347" i="42"/>
  <c r="O1346" i="42"/>
  <c r="O1345" i="42"/>
  <c r="O1344" i="42"/>
  <c r="O1343" i="42"/>
  <c r="O1342" i="42"/>
  <c r="O1341" i="42"/>
  <c r="O1340" i="42"/>
  <c r="O1339" i="42"/>
  <c r="O1338" i="42"/>
  <c r="O1337" i="42"/>
  <c r="O1336" i="42"/>
  <c r="O1335" i="42"/>
  <c r="O1334" i="42"/>
  <c r="O1333" i="42"/>
  <c r="O1332" i="42"/>
  <c r="O1331" i="42"/>
  <c r="O1330" i="42"/>
  <c r="O1329" i="42"/>
  <c r="O1328" i="42"/>
  <c r="O1327" i="42"/>
  <c r="O1326" i="42"/>
  <c r="O1325" i="42"/>
  <c r="O1324" i="42"/>
  <c r="O1323" i="42"/>
  <c r="O1322" i="42"/>
  <c r="O1321" i="42"/>
  <c r="O1320" i="42"/>
  <c r="O1319" i="42"/>
  <c r="O1318" i="42"/>
  <c r="O1317" i="42"/>
  <c r="O1316" i="42"/>
  <c r="O1315" i="42"/>
  <c r="O1314" i="42"/>
  <c r="O1313" i="42"/>
  <c r="O1312" i="42"/>
  <c r="O1311" i="42"/>
  <c r="O1310" i="42"/>
  <c r="O1309" i="42"/>
  <c r="O1308" i="42"/>
  <c r="O1307" i="42"/>
  <c r="O1306" i="42"/>
  <c r="O1305" i="42"/>
  <c r="O1304" i="42"/>
  <c r="O1303" i="42"/>
  <c r="O1302" i="42"/>
  <c r="O1301" i="42"/>
  <c r="O1300" i="42"/>
  <c r="O1299" i="42"/>
  <c r="O1298" i="42"/>
  <c r="O1297" i="42"/>
  <c r="O1296" i="42"/>
  <c r="O1295" i="42"/>
  <c r="O1294" i="42"/>
  <c r="O1293" i="42"/>
  <c r="O1292" i="42"/>
  <c r="O1291" i="42"/>
  <c r="O1290" i="42"/>
  <c r="O1289" i="42"/>
  <c r="O1288" i="42"/>
  <c r="O1287" i="42"/>
  <c r="O1286" i="42"/>
  <c r="O1285" i="42"/>
  <c r="O1284" i="42"/>
  <c r="O1506" i="42"/>
  <c r="O1504" i="42"/>
  <c r="O1499" i="42"/>
  <c r="O1495" i="42"/>
  <c r="O1491" i="42"/>
  <c r="O1487" i="42"/>
  <c r="O1483" i="42"/>
  <c r="O1479" i="42"/>
  <c r="O1475" i="42"/>
  <c r="O1471" i="42"/>
  <c r="O1467" i="42"/>
  <c r="O1463" i="42"/>
  <c r="O1459" i="42"/>
  <c r="O1455" i="42"/>
  <c r="O1451" i="42"/>
  <c r="O1447" i="42"/>
  <c r="O1443" i="42"/>
  <c r="O1439" i="42"/>
  <c r="O1435" i="42"/>
  <c r="O1431" i="42"/>
  <c r="O1427" i="42"/>
  <c r="O1423" i="42"/>
  <c r="O1419" i="42"/>
  <c r="O1415" i="42"/>
  <c r="O1411" i="42"/>
  <c r="O1180" i="42"/>
  <c r="O1176" i="42"/>
  <c r="O1172" i="42"/>
  <c r="O1168" i="42"/>
  <c r="O1164" i="42"/>
  <c r="O1160" i="42"/>
  <c r="O1156" i="42"/>
  <c r="O1152" i="42"/>
  <c r="O1148" i="42"/>
  <c r="O1144" i="42"/>
  <c r="O1140" i="42"/>
  <c r="O1136" i="42"/>
  <c r="O1132" i="42"/>
  <c r="O1128" i="42"/>
  <c r="O1124" i="42"/>
  <c r="O1120" i="42"/>
  <c r="O1509" i="42"/>
  <c r="O1500" i="42"/>
  <c r="O1496" i="42"/>
  <c r="O1492" i="42"/>
  <c r="O1488" i="42"/>
  <c r="O1484" i="42"/>
  <c r="O1480" i="42"/>
  <c r="O1476" i="42"/>
  <c r="O1472" i="42"/>
  <c r="O1468" i="42"/>
  <c r="O1464" i="42"/>
  <c r="O1460" i="42"/>
  <c r="O1456" i="42"/>
  <c r="O1452" i="42"/>
  <c r="O1448" i="42"/>
  <c r="O1444" i="42"/>
  <c r="O1440" i="42"/>
  <c r="O1436" i="42"/>
  <c r="O1432" i="42"/>
  <c r="O1428" i="42"/>
  <c r="O1424" i="42"/>
  <c r="O1420" i="42"/>
  <c r="O1416" i="42"/>
  <c r="O1412" i="42"/>
  <c r="O1183" i="42"/>
  <c r="O1175" i="42"/>
  <c r="O1167" i="42"/>
  <c r="O1159" i="42"/>
  <c r="O1151" i="42"/>
  <c r="O1143" i="42"/>
  <c r="O1135" i="42"/>
  <c r="O1127" i="42"/>
  <c r="O1119" i="42"/>
  <c r="O1115" i="42"/>
  <c r="O1108" i="42"/>
  <c r="O1101" i="42"/>
  <c r="O1099" i="42"/>
  <c r="O1092" i="42"/>
  <c r="O1085" i="42"/>
  <c r="O1083" i="42"/>
  <c r="O1076" i="42"/>
  <c r="O1069" i="42"/>
  <c r="O1067" i="42"/>
  <c r="O1060" i="42"/>
  <c r="O1053" i="42"/>
  <c r="O1051" i="42"/>
  <c r="O1044" i="42"/>
  <c r="O1037" i="42"/>
  <c r="O1035" i="42"/>
  <c r="O1028" i="42"/>
  <c r="O1018" i="42"/>
  <c r="O1014" i="42"/>
  <c r="O1010" i="42"/>
  <c r="O1006" i="42"/>
  <c r="O1002" i="42"/>
  <c r="O998" i="42"/>
  <c r="O994" i="42"/>
  <c r="O990" i="42"/>
  <c r="O986" i="42"/>
  <c r="O1177" i="42"/>
  <c r="O1169" i="42"/>
  <c r="O1161" i="42"/>
  <c r="O1153" i="42"/>
  <c r="O1145" i="42"/>
  <c r="O1137" i="42"/>
  <c r="O1129" i="42"/>
  <c r="O1121" i="42"/>
  <c r="O1113" i="42"/>
  <c r="O1111" i="42"/>
  <c r="O1104" i="42"/>
  <c r="O1097" i="42"/>
  <c r="O1095" i="42"/>
  <c r="O1088" i="42"/>
  <c r="O1081" i="42"/>
  <c r="O1079" i="42"/>
  <c r="O1072" i="42"/>
  <c r="O1065" i="42"/>
  <c r="O1063" i="42"/>
  <c r="O1056" i="42"/>
  <c r="O1049" i="42"/>
  <c r="O1047" i="42"/>
  <c r="O1040" i="42"/>
  <c r="O1033" i="42"/>
  <c r="O1031" i="42"/>
  <c r="O1024" i="42"/>
  <c r="O1019" i="42"/>
  <c r="O1015" i="42"/>
  <c r="O1011" i="42"/>
  <c r="O1007" i="42"/>
  <c r="O1003" i="42"/>
  <c r="O999" i="42"/>
  <c r="O995" i="42"/>
  <c r="O991" i="42"/>
  <c r="O987" i="42"/>
  <c r="O983" i="42"/>
  <c r="O982" i="42"/>
  <c r="O981" i="42"/>
  <c r="O980" i="42"/>
  <c r="O979" i="42"/>
  <c r="O978" i="42"/>
  <c r="O977" i="42"/>
  <c r="O976" i="42"/>
  <c r="O975" i="42"/>
  <c r="O974" i="42"/>
  <c r="O973" i="42"/>
  <c r="O972" i="42"/>
  <c r="O971" i="42"/>
  <c r="O970" i="42"/>
  <c r="O969" i="42"/>
  <c r="O968" i="42"/>
  <c r="O967" i="42"/>
  <c r="O966" i="42"/>
  <c r="O965" i="42"/>
  <c r="O964" i="42"/>
  <c r="O963" i="42"/>
  <c r="O962" i="42"/>
  <c r="O961" i="42"/>
  <c r="O960" i="42"/>
  <c r="O958" i="42"/>
  <c r="O957" i="42"/>
  <c r="O956" i="42"/>
  <c r="O955" i="42"/>
  <c r="O954" i="42"/>
  <c r="O953" i="42"/>
  <c r="O952" i="42"/>
  <c r="O951" i="42"/>
  <c r="O950" i="42"/>
  <c r="O949" i="42"/>
  <c r="O948" i="42"/>
  <c r="O947" i="42"/>
  <c r="O946" i="42"/>
  <c r="O945" i="42"/>
  <c r="O944" i="42"/>
  <c r="O943" i="42"/>
  <c r="O942" i="42"/>
  <c r="O941" i="42"/>
  <c r="O940" i="42"/>
  <c r="O939" i="42"/>
  <c r="O938" i="42"/>
  <c r="O937" i="42"/>
  <c r="O936" i="42"/>
  <c r="O935" i="42"/>
  <c r="O934" i="42"/>
  <c r="O933" i="42"/>
  <c r="O932" i="42"/>
  <c r="O931" i="42"/>
  <c r="O930" i="42"/>
  <c r="O929" i="42"/>
  <c r="O928" i="42"/>
  <c r="O927" i="42"/>
  <c r="O926" i="42"/>
  <c r="O925" i="42"/>
  <c r="O924" i="42"/>
  <c r="O923" i="42"/>
  <c r="O922" i="42"/>
  <c r="O921" i="42"/>
  <c r="O920" i="42"/>
  <c r="O919" i="42"/>
  <c r="O918" i="42"/>
  <c r="O917" i="42"/>
  <c r="O916" i="42"/>
  <c r="O915" i="42"/>
  <c r="O914" i="42"/>
  <c r="O913" i="42"/>
  <c r="O912" i="42"/>
  <c r="O911" i="42"/>
  <c r="O910" i="42"/>
  <c r="O909" i="42"/>
  <c r="O908" i="42"/>
  <c r="O907" i="42"/>
  <c r="O906" i="42"/>
  <c r="O905" i="42"/>
  <c r="O904" i="42"/>
  <c r="O903" i="42"/>
  <c r="O902" i="42"/>
  <c r="O901" i="42"/>
  <c r="O900" i="42"/>
  <c r="O899" i="42"/>
  <c r="O898" i="42"/>
  <c r="O897" i="42"/>
  <c r="O896" i="42"/>
  <c r="O895" i="42"/>
  <c r="O894" i="42"/>
  <c r="O893" i="42"/>
  <c r="O892" i="42"/>
  <c r="O891" i="42"/>
  <c r="O890" i="42"/>
  <c r="O889" i="42"/>
  <c r="O888" i="42"/>
  <c r="O887" i="42"/>
  <c r="O886" i="42"/>
  <c r="O885" i="42"/>
  <c r="O884" i="42"/>
  <c r="O883" i="42"/>
  <c r="O882" i="42"/>
  <c r="O881" i="42"/>
  <c r="O880" i="42"/>
  <c r="O879" i="42"/>
  <c r="O878" i="42"/>
  <c r="O877" i="42"/>
  <c r="O876" i="42"/>
  <c r="O875" i="42"/>
  <c r="O874" i="42"/>
  <c r="O873" i="42"/>
  <c r="O872" i="42"/>
  <c r="O871" i="42"/>
  <c r="O870" i="42"/>
  <c r="O869" i="42"/>
  <c r="O868" i="42"/>
  <c r="O867" i="42"/>
  <c r="O866" i="42"/>
  <c r="O865" i="42"/>
  <c r="O864" i="42"/>
  <c r="O863" i="42"/>
  <c r="O862" i="42"/>
  <c r="O861" i="42"/>
  <c r="O860" i="42"/>
  <c r="O859" i="42"/>
  <c r="O858" i="42"/>
  <c r="O857" i="42"/>
  <c r="O556" i="42"/>
  <c r="O555" i="42"/>
  <c r="O554" i="42"/>
  <c r="O553" i="42"/>
  <c r="O552" i="42"/>
  <c r="O551" i="42"/>
  <c r="O550" i="42"/>
  <c r="O549" i="42"/>
  <c r="O548" i="42"/>
  <c r="O547" i="42"/>
  <c r="O546" i="42"/>
  <c r="O545" i="42"/>
  <c r="O544" i="42"/>
  <c r="O543" i="42"/>
  <c r="O542" i="42"/>
  <c r="O541" i="42"/>
  <c r="O540" i="42"/>
  <c r="O539" i="42"/>
  <c r="O538" i="42"/>
  <c r="O537" i="42"/>
  <c r="O536" i="42"/>
  <c r="O535" i="42"/>
  <c r="O1181" i="42"/>
  <c r="O1173" i="42"/>
  <c r="O1165" i="42"/>
  <c r="O1157" i="42"/>
  <c r="O1149" i="42"/>
  <c r="O1141" i="42"/>
  <c r="O1133" i="42"/>
  <c r="O1125" i="42"/>
  <c r="O1117" i="42"/>
  <c r="O1112" i="42"/>
  <c r="O1105" i="42"/>
  <c r="O1103" i="42"/>
  <c r="O1096" i="42"/>
  <c r="O1089" i="42"/>
  <c r="O1087" i="42"/>
  <c r="O1080" i="42"/>
  <c r="O1073" i="42"/>
  <c r="O1071" i="42"/>
  <c r="O1064" i="42"/>
  <c r="O1057" i="42"/>
  <c r="O1055" i="42"/>
  <c r="O1048" i="42"/>
  <c r="O1041" i="42"/>
  <c r="O1039" i="42"/>
  <c r="O1032" i="42"/>
  <c r="O1025" i="42"/>
  <c r="O1023" i="42"/>
  <c r="O1021" i="42"/>
  <c r="O1017" i="42"/>
  <c r="O1013" i="42"/>
  <c r="O1009" i="42"/>
  <c r="O1005" i="42"/>
  <c r="O1001" i="42"/>
  <c r="O997" i="42"/>
  <c r="O993" i="42"/>
  <c r="O989" i="42"/>
  <c r="O985" i="42"/>
  <c r="O1155" i="42"/>
  <c r="O1123" i="42"/>
  <c r="O1109" i="42"/>
  <c r="O1091" i="42"/>
  <c r="O1077" i="42"/>
  <c r="O1059" i="42"/>
  <c r="O1045" i="42"/>
  <c r="O1027" i="42"/>
  <c r="O1016" i="42"/>
  <c r="O1000" i="42"/>
  <c r="O984" i="42"/>
  <c r="O534" i="42"/>
  <c r="O533" i="42"/>
  <c r="O532" i="42"/>
  <c r="O531" i="42"/>
  <c r="O530" i="42"/>
  <c r="O529" i="42"/>
  <c r="O528" i="42"/>
  <c r="O527" i="42"/>
  <c r="O526" i="42"/>
  <c r="O525" i="42"/>
  <c r="O524" i="42"/>
  <c r="O523" i="42"/>
  <c r="O522" i="42"/>
  <c r="O521" i="42"/>
  <c r="O1179" i="42"/>
  <c r="O1147" i="42"/>
  <c r="O1116" i="42"/>
  <c r="O1084" i="42"/>
  <c r="O1052" i="42"/>
  <c r="O1012" i="42"/>
  <c r="O996" i="42"/>
  <c r="O1171" i="42"/>
  <c r="O1139" i="42"/>
  <c r="O1107" i="42"/>
  <c r="O1093" i="42"/>
  <c r="O1075" i="42"/>
  <c r="O1061" i="42"/>
  <c r="O1043" i="42"/>
  <c r="O1029" i="42"/>
  <c r="O1008" i="42"/>
  <c r="O992" i="42"/>
  <c r="O520" i="42"/>
  <c r="O519" i="42"/>
  <c r="O518" i="42"/>
  <c r="O517" i="42"/>
  <c r="O516" i="42"/>
  <c r="O515" i="42"/>
  <c r="O514" i="42"/>
  <c r="O513" i="42"/>
  <c r="O512" i="42"/>
  <c r="O511" i="42"/>
  <c r="O510" i="42"/>
  <c r="O509" i="42"/>
  <c r="O508" i="42"/>
  <c r="O507" i="42"/>
  <c r="O506" i="42"/>
  <c r="O505" i="42"/>
  <c r="O504" i="42"/>
  <c r="O503" i="42"/>
  <c r="O502" i="42"/>
  <c r="O501" i="42"/>
  <c r="O500" i="42"/>
  <c r="O499" i="42"/>
  <c r="O498" i="42"/>
  <c r="O497" i="42"/>
  <c r="O496" i="42"/>
  <c r="O495" i="42"/>
  <c r="O494" i="42"/>
  <c r="O493" i="42"/>
  <c r="O492" i="42"/>
  <c r="O491" i="42"/>
  <c r="O490" i="42"/>
  <c r="O489" i="42"/>
  <c r="O488" i="42"/>
  <c r="O487" i="42"/>
  <c r="O486" i="42"/>
  <c r="O485" i="42"/>
  <c r="O484" i="42"/>
  <c r="O483" i="42"/>
  <c r="O482" i="42"/>
  <c r="O481" i="42"/>
  <c r="O480" i="42"/>
  <c r="O479" i="42"/>
  <c r="O478" i="42"/>
  <c r="O477" i="42"/>
  <c r="O476" i="42"/>
  <c r="O475" i="42"/>
  <c r="O474" i="42"/>
  <c r="O473" i="42"/>
  <c r="O472" i="42"/>
  <c r="O471" i="42"/>
  <c r="O470" i="42"/>
  <c r="O469" i="42"/>
  <c r="O468" i="42"/>
  <c r="O467" i="42"/>
  <c r="O466" i="42"/>
  <c r="O465" i="42"/>
  <c r="O464" i="42"/>
  <c r="O463" i="42"/>
  <c r="O462" i="42"/>
  <c r="O461" i="42"/>
  <c r="O460" i="42"/>
  <c r="O459" i="42"/>
  <c r="O458" i="42"/>
  <c r="O457" i="42"/>
  <c r="O456" i="42"/>
  <c r="O455" i="42"/>
  <c r="O454" i="42"/>
  <c r="O453" i="42"/>
  <c r="O452" i="42"/>
  <c r="O451" i="42"/>
  <c r="O450" i="42"/>
  <c r="O449" i="42"/>
  <c r="O448" i="42"/>
  <c r="O447" i="42"/>
  <c r="O446" i="42"/>
  <c r="O445" i="42"/>
  <c r="O444" i="42"/>
  <c r="O443" i="42"/>
  <c r="O442" i="42"/>
  <c r="O441" i="42"/>
  <c r="O440" i="42"/>
  <c r="O439" i="42"/>
  <c r="O438" i="42"/>
  <c r="O437" i="42"/>
  <c r="O436" i="42"/>
  <c r="O435" i="42"/>
  <c r="O434" i="42"/>
  <c r="O433" i="42"/>
  <c r="O432" i="42"/>
  <c r="O431" i="42"/>
  <c r="O430" i="42"/>
  <c r="O1163" i="42"/>
  <c r="O1131" i="42"/>
  <c r="O1100" i="42"/>
  <c r="O1068" i="42"/>
  <c r="O1036" i="42"/>
  <c r="O1020" i="42"/>
  <c r="O1004" i="42"/>
  <c r="O988" i="42"/>
  <c r="S3417" i="42"/>
  <c r="S3413" i="42"/>
  <c r="S3409" i="42"/>
  <c r="S3418" i="42"/>
  <c r="S3414" i="42"/>
  <c r="S3410" i="42"/>
  <c r="S3411" i="42"/>
  <c r="S3407" i="42"/>
  <c r="S3403" i="42"/>
  <c r="S3399" i="42"/>
  <c r="S3395" i="42"/>
  <c r="S3416" i="42"/>
  <c r="S3405" i="42"/>
  <c r="S3412" i="42"/>
  <c r="S3408" i="42"/>
  <c r="S3402" i="42"/>
  <c r="S3397" i="42"/>
  <c r="S3392" i="42"/>
  <c r="S3406" i="42"/>
  <c r="S3398" i="42"/>
  <c r="S3396" i="42"/>
  <c r="S3401" i="42"/>
  <c r="S3393" i="42"/>
  <c r="S3388" i="42"/>
  <c r="S3384" i="42"/>
  <c r="S3380" i="42"/>
  <c r="S3404" i="42"/>
  <c r="S3400" i="42"/>
  <c r="S3415" i="42"/>
  <c r="S3394" i="42"/>
  <c r="S3389" i="42"/>
  <c r="S3386" i="42"/>
  <c r="S3379" i="42"/>
  <c r="S3377" i="42"/>
  <c r="S3376" i="42"/>
  <c r="S3372" i="42"/>
  <c r="S3368" i="42"/>
  <c r="S3364" i="42"/>
  <c r="S3360" i="42"/>
  <c r="S3356" i="42"/>
  <c r="S3352" i="42"/>
  <c r="S3390" i="42"/>
  <c r="S3387" i="42"/>
  <c r="S3385" i="42"/>
  <c r="S3382" i="42"/>
  <c r="S3381" i="42"/>
  <c r="S3383" i="42"/>
  <c r="S3375" i="42"/>
  <c r="S3373" i="42"/>
  <c r="S3366" i="42"/>
  <c r="S3359" i="42"/>
  <c r="S3357" i="42"/>
  <c r="S3350" i="42"/>
  <c r="S3346" i="42"/>
  <c r="S3342" i="42"/>
  <c r="S3338" i="42"/>
  <c r="S3334" i="42"/>
  <c r="S3330" i="42"/>
  <c r="S3326" i="42"/>
  <c r="S3322" i="42"/>
  <c r="S3318" i="42"/>
  <c r="S3314" i="42"/>
  <c r="S3310" i="42"/>
  <c r="S3306" i="42"/>
  <c r="S3302" i="42"/>
  <c r="S3374" i="42"/>
  <c r="S3358" i="42"/>
  <c r="S3348" i="42"/>
  <c r="S3341" i="42"/>
  <c r="S3339" i="42"/>
  <c r="S3332" i="42"/>
  <c r="S3325" i="42"/>
  <c r="S3323" i="42"/>
  <c r="S3369" i="42"/>
  <c r="S3365" i="42"/>
  <c r="S3362" i="42"/>
  <c r="S3361" i="42"/>
  <c r="S3351" i="42"/>
  <c r="S3344" i="42"/>
  <c r="S3337" i="42"/>
  <c r="S3335" i="42"/>
  <c r="S3328" i="42"/>
  <c r="S3312" i="42"/>
  <c r="S3371" i="42"/>
  <c r="S3367" i="42"/>
  <c r="S3353" i="42"/>
  <c r="S3347" i="42"/>
  <c r="S3343" i="42"/>
  <c r="S3340" i="42"/>
  <c r="S3391" i="42"/>
  <c r="S3378" i="42"/>
  <c r="S3363" i="42"/>
  <c r="S3355" i="42"/>
  <c r="S3349" i="42"/>
  <c r="S3345" i="42"/>
  <c r="S3331" i="42"/>
  <c r="S3370" i="42"/>
  <c r="S3354" i="42"/>
  <c r="S3336" i="42"/>
  <c r="S3324" i="42"/>
  <c r="S3317" i="42"/>
  <c r="S3316" i="42"/>
  <c r="S3313" i="42"/>
  <c r="S3309" i="42"/>
  <c r="S3333" i="42"/>
  <c r="S3327" i="42"/>
  <c r="S3305" i="42"/>
  <c r="S3303" i="42"/>
  <c r="S3329" i="42"/>
  <c r="S3301" i="42"/>
  <c r="S3299" i="42"/>
  <c r="S3307" i="42"/>
  <c r="S3295" i="42"/>
  <c r="S3291" i="42"/>
  <c r="S3287" i="42"/>
  <c r="S3283" i="42"/>
  <c r="S3279" i="42"/>
  <c r="S3275" i="42"/>
  <c r="S3271" i="42"/>
  <c r="S3267" i="42"/>
  <c r="S3300" i="42"/>
  <c r="S3296" i="42"/>
  <c r="S3292" i="42"/>
  <c r="S3288" i="42"/>
  <c r="S3297" i="42"/>
  <c r="S3293" i="42"/>
  <c r="S3289" i="42"/>
  <c r="S3285" i="42"/>
  <c r="S3281" i="42"/>
  <c r="S3277" i="42"/>
  <c r="S3273" i="42"/>
  <c r="S3269" i="42"/>
  <c r="S3311" i="42"/>
  <c r="S3294" i="42"/>
  <c r="S3280" i="42"/>
  <c r="S3272" i="42"/>
  <c r="S3290" i="42"/>
  <c r="S3282" i="42"/>
  <c r="S3274" i="42"/>
  <c r="S3266" i="42"/>
  <c r="S3265" i="42"/>
  <c r="S3261" i="42"/>
  <c r="S3308" i="42"/>
  <c r="S3298" i="42"/>
  <c r="S3278" i="42"/>
  <c r="S3270" i="42"/>
  <c r="S3263" i="42"/>
  <c r="S3315" i="42"/>
  <c r="S3284" i="42"/>
  <c r="S3268" i="42"/>
  <c r="S3258" i="42"/>
  <c r="S3254" i="42"/>
  <c r="S3250" i="42"/>
  <c r="S3246" i="42"/>
  <c r="S3242" i="42"/>
  <c r="S3238" i="42"/>
  <c r="S3234" i="42"/>
  <c r="S3230" i="42"/>
  <c r="S3226" i="42"/>
  <c r="S3222" i="42"/>
  <c r="S3218" i="42"/>
  <c r="S3214" i="42"/>
  <c r="S3210" i="42"/>
  <c r="S3206" i="42"/>
  <c r="S3304" i="42"/>
  <c r="S3276" i="42"/>
  <c r="S3259" i="42"/>
  <c r="S3255" i="42"/>
  <c r="S3251" i="42"/>
  <c r="S3247" i="42"/>
  <c r="S3243" i="42"/>
  <c r="S3239" i="42"/>
  <c r="S3235" i="42"/>
  <c r="S3231" i="42"/>
  <c r="S3227" i="42"/>
  <c r="S3223" i="42"/>
  <c r="S3215" i="42"/>
  <c r="S3211" i="42"/>
  <c r="S3207" i="42"/>
  <c r="S3203" i="42"/>
  <c r="S3199" i="42"/>
  <c r="S3262" i="42"/>
  <c r="S3260" i="42"/>
  <c r="S3256" i="42"/>
  <c r="S3252" i="42"/>
  <c r="S3248" i="42"/>
  <c r="S3244" i="42"/>
  <c r="S3240" i="42"/>
  <c r="S3236" i="42"/>
  <c r="S3286" i="42"/>
  <c r="S3264" i="42"/>
  <c r="S3257" i="42"/>
  <c r="S3253" i="42"/>
  <c r="S3249" i="42"/>
  <c r="S3245" i="42"/>
  <c r="S3241" i="42"/>
  <c r="S3237" i="42"/>
  <c r="S3233" i="42"/>
  <c r="S3229" i="42"/>
  <c r="S3224" i="42"/>
  <c r="S3216" i="42"/>
  <c r="S3208" i="42"/>
  <c r="S3204" i="42"/>
  <c r="S3201" i="42"/>
  <c r="S3193" i="42"/>
  <c r="S3189" i="42"/>
  <c r="S3213" i="42"/>
  <c r="S3197" i="42"/>
  <c r="S3194" i="42"/>
  <c r="S3190" i="42"/>
  <c r="S3186" i="42"/>
  <c r="S3182" i="42"/>
  <c r="S3178" i="42"/>
  <c r="S3174" i="42"/>
  <c r="S3170" i="42"/>
  <c r="S3166" i="42"/>
  <c r="S3162" i="42"/>
  <c r="S3158" i="42"/>
  <c r="S3232" i="42"/>
  <c r="S3212" i="42"/>
  <c r="S3202" i="42"/>
  <c r="S3200" i="42"/>
  <c r="S3195" i="42"/>
  <c r="S3191" i="42"/>
  <c r="S3187" i="42"/>
  <c r="S3183" i="42"/>
  <c r="S3179" i="42"/>
  <c r="S3175" i="42"/>
  <c r="S3171" i="42"/>
  <c r="S3167" i="42"/>
  <c r="S3163" i="42"/>
  <c r="S3159" i="42"/>
  <c r="S3155" i="42"/>
  <c r="S3151" i="42"/>
  <c r="S3147" i="42"/>
  <c r="S3143" i="42"/>
  <c r="S3139" i="42"/>
  <c r="S3228" i="42"/>
  <c r="S3225" i="42"/>
  <c r="S3217" i="42"/>
  <c r="S3205" i="42"/>
  <c r="S3192" i="42"/>
  <c r="S3149" i="42"/>
  <c r="S3142" i="42"/>
  <c r="S3140" i="42"/>
  <c r="S3136" i="42"/>
  <c r="S3132" i="42"/>
  <c r="S3128" i="42"/>
  <c r="S3124" i="42"/>
  <c r="S3196" i="42"/>
  <c r="S3188" i="42"/>
  <c r="S3154" i="42"/>
  <c r="S3152" i="42"/>
  <c r="S3145" i="42"/>
  <c r="S3138" i="42"/>
  <c r="S3185" i="42"/>
  <c r="S3181" i="42"/>
  <c r="S3177" i="42"/>
  <c r="S3173" i="42"/>
  <c r="S3169" i="42"/>
  <c r="S3165" i="42"/>
  <c r="S3161" i="42"/>
  <c r="S3157" i="42"/>
  <c r="S3150" i="42"/>
  <c r="S3148" i="42"/>
  <c r="S3141" i="42"/>
  <c r="S3134" i="42"/>
  <c r="S3130" i="42"/>
  <c r="S3126" i="42"/>
  <c r="S3122" i="42"/>
  <c r="S3118" i="42"/>
  <c r="S3117" i="42"/>
  <c r="S3116" i="42"/>
  <c r="S3115" i="42"/>
  <c r="S3114" i="42"/>
  <c r="S3113" i="42"/>
  <c r="S3112" i="42"/>
  <c r="S3111" i="42"/>
  <c r="S3110" i="42"/>
  <c r="S3109" i="42"/>
  <c r="S3108" i="42"/>
  <c r="S3107" i="42"/>
  <c r="S3106" i="42"/>
  <c r="S3105" i="42"/>
  <c r="S3104" i="42"/>
  <c r="S3103" i="42"/>
  <c r="S3102" i="42"/>
  <c r="S3101" i="42"/>
  <c r="S3100" i="42"/>
  <c r="S3099" i="42"/>
  <c r="S3098" i="42"/>
  <c r="S3097" i="42"/>
  <c r="S3096" i="42"/>
  <c r="S3095" i="42"/>
  <c r="S3209" i="42"/>
  <c r="S3198" i="42"/>
  <c r="S3184" i="42"/>
  <c r="S3180" i="42"/>
  <c r="S3176" i="42"/>
  <c r="S3172" i="42"/>
  <c r="S3168" i="42"/>
  <c r="S3164" i="42"/>
  <c r="S3160" i="42"/>
  <c r="S3156" i="42"/>
  <c r="S3153" i="42"/>
  <c r="S3146" i="42"/>
  <c r="S3144" i="42"/>
  <c r="S3137" i="42"/>
  <c r="S3135" i="42"/>
  <c r="S3131" i="42"/>
  <c r="S3127" i="42"/>
  <c r="S3123" i="42"/>
  <c r="S3125" i="42"/>
  <c r="S3133" i="42"/>
  <c r="S3129" i="42"/>
  <c r="S3092" i="42"/>
  <c r="S3088" i="42"/>
  <c r="S3084" i="42"/>
  <c r="S3080" i="42"/>
  <c r="S3076" i="42"/>
  <c r="S3073" i="42"/>
  <c r="S3069" i="42"/>
  <c r="S3065" i="42"/>
  <c r="S3061" i="42"/>
  <c r="S3057" i="42"/>
  <c r="S3053" i="42"/>
  <c r="S3049" i="42"/>
  <c r="S3045" i="42"/>
  <c r="S3041" i="42"/>
  <c r="S3037" i="42"/>
  <c r="S3033" i="42"/>
  <c r="S2990" i="42"/>
  <c r="S2986" i="42"/>
  <c r="S2982" i="42"/>
  <c r="S2978" i="42"/>
  <c r="S2974" i="42"/>
  <c r="S2970" i="42"/>
  <c r="S2966" i="42"/>
  <c r="S2962" i="42"/>
  <c r="S2958" i="42"/>
  <c r="S2954" i="42"/>
  <c r="S2950" i="42"/>
  <c r="S2946" i="42"/>
  <c r="S2942" i="42"/>
  <c r="S2938" i="42"/>
  <c r="S2934" i="42"/>
  <c r="S2930" i="42"/>
  <c r="S2926" i="42"/>
  <c r="S2922" i="42"/>
  <c r="S3093" i="42"/>
  <c r="S3089" i="42"/>
  <c r="S3085" i="42"/>
  <c r="S3081" i="42"/>
  <c r="S3077" i="42"/>
  <c r="S3074" i="42"/>
  <c r="S3070" i="42"/>
  <c r="S3066" i="42"/>
  <c r="S3062" i="42"/>
  <c r="S3058" i="42"/>
  <c r="S3054" i="42"/>
  <c r="S3050" i="42"/>
  <c r="S3046" i="42"/>
  <c r="S3042" i="42"/>
  <c r="S3038" i="42"/>
  <c r="S3090" i="42"/>
  <c r="S3086" i="42"/>
  <c r="S3082" i="42"/>
  <c r="S3078" i="42"/>
  <c r="S3071" i="42"/>
  <c r="S3067" i="42"/>
  <c r="S3063" i="42"/>
  <c r="S3059" i="42"/>
  <c r="S3055" i="42"/>
  <c r="S3051" i="42"/>
  <c r="S3047" i="42"/>
  <c r="S3043" i="42"/>
  <c r="S3039" i="42"/>
  <c r="S3035" i="42"/>
  <c r="S3031" i="42"/>
  <c r="S2988" i="42"/>
  <c r="S2984" i="42"/>
  <c r="S2980" i="42"/>
  <c r="S2976" i="42"/>
  <c r="S2972" i="42"/>
  <c r="S2968" i="42"/>
  <c r="S2964" i="42"/>
  <c r="S3091" i="42"/>
  <c r="S3087" i="42"/>
  <c r="S3083" i="42"/>
  <c r="S3079" i="42"/>
  <c r="S3075" i="42"/>
  <c r="S3072" i="42"/>
  <c r="S3068" i="42"/>
  <c r="S3064" i="42"/>
  <c r="S3060" i="42"/>
  <c r="S3056" i="42"/>
  <c r="S3052" i="42"/>
  <c r="S3048" i="42"/>
  <c r="S3044" i="42"/>
  <c r="S3030" i="42"/>
  <c r="S3029" i="42"/>
  <c r="S3027" i="42"/>
  <c r="S3025" i="42"/>
  <c r="S3023" i="42"/>
  <c r="S3021" i="42"/>
  <c r="S3019" i="42"/>
  <c r="S3017" i="42"/>
  <c r="S3015" i="42"/>
  <c r="S3013" i="42"/>
  <c r="S3011" i="42"/>
  <c r="S3009" i="42"/>
  <c r="S3007" i="42"/>
  <c r="S3005" i="42"/>
  <c r="S3003" i="42"/>
  <c r="S3001" i="42"/>
  <c r="S2999" i="42"/>
  <c r="S2997" i="42"/>
  <c r="S2995" i="42"/>
  <c r="S2993" i="42"/>
  <c r="S2991" i="42"/>
  <c r="S2983" i="42"/>
  <c r="S2975" i="42"/>
  <c r="S2967" i="42"/>
  <c r="S2957" i="42"/>
  <c r="S2955" i="42"/>
  <c r="S2948" i="42"/>
  <c r="S2941" i="42"/>
  <c r="S2939" i="42"/>
  <c r="S2932" i="42"/>
  <c r="S2925" i="42"/>
  <c r="S2923" i="42"/>
  <c r="S2921" i="42"/>
  <c r="S2917" i="42"/>
  <c r="S2913" i="42"/>
  <c r="S2909" i="42"/>
  <c r="S2905" i="42"/>
  <c r="S2901" i="42"/>
  <c r="S2897" i="42"/>
  <c r="S2889" i="42"/>
  <c r="S2885" i="42"/>
  <c r="S2881" i="42"/>
  <c r="S2877" i="42"/>
  <c r="S2873" i="42"/>
  <c r="S2869" i="42"/>
  <c r="S2865" i="42"/>
  <c r="S2861" i="42"/>
  <c r="S3036" i="42"/>
  <c r="S2985" i="42"/>
  <c r="S2977" i="42"/>
  <c r="S2969" i="42"/>
  <c r="S2960" i="42"/>
  <c r="S2953" i="42"/>
  <c r="S2951" i="42"/>
  <c r="S2944" i="42"/>
  <c r="S2937" i="42"/>
  <c r="S2935" i="42"/>
  <c r="S2928" i="42"/>
  <c r="S2918" i="42"/>
  <c r="S2914" i="42"/>
  <c r="S2910" i="42"/>
  <c r="S2906" i="42"/>
  <c r="S2902" i="42"/>
  <c r="S2898" i="42"/>
  <c r="S2890" i="42"/>
  <c r="S2886" i="42"/>
  <c r="S2882" i="42"/>
  <c r="S2878" i="42"/>
  <c r="S2874" i="42"/>
  <c r="S2870" i="42"/>
  <c r="S2866" i="42"/>
  <c r="S2862" i="42"/>
  <c r="S2858" i="42"/>
  <c r="S2854" i="42"/>
  <c r="S2850" i="42"/>
  <c r="S2846" i="42"/>
  <c r="S2842" i="42"/>
  <c r="S2838" i="42"/>
  <c r="S2834" i="42"/>
  <c r="S2830" i="42"/>
  <c r="S3034" i="42"/>
  <c r="S3028" i="42"/>
  <c r="S3026" i="42"/>
  <c r="S3024" i="42"/>
  <c r="S3022" i="42"/>
  <c r="S3020" i="42"/>
  <c r="S3018" i="42"/>
  <c r="S3016" i="42"/>
  <c r="S3014" i="42"/>
  <c r="S3012" i="42"/>
  <c r="S3010" i="42"/>
  <c r="S3008" i="42"/>
  <c r="S3006" i="42"/>
  <c r="S3004" i="42"/>
  <c r="S3002" i="42"/>
  <c r="S3000" i="42"/>
  <c r="S2998" i="42"/>
  <c r="S2996" i="42"/>
  <c r="S2994" i="42"/>
  <c r="S2992" i="42"/>
  <c r="S2987" i="42"/>
  <c r="S2979" i="42"/>
  <c r="S2971" i="42"/>
  <c r="S2963" i="42"/>
  <c r="S2956" i="42"/>
  <c r="S2949" i="42"/>
  <c r="S2947" i="42"/>
  <c r="S2940" i="42"/>
  <c r="S3040" i="42"/>
  <c r="S3032" i="42"/>
  <c r="S2989" i="42"/>
  <c r="S2981" i="42"/>
  <c r="S2973" i="42"/>
  <c r="S2965" i="42"/>
  <c r="S2961" i="42"/>
  <c r="S2959" i="42"/>
  <c r="S2952" i="42"/>
  <c r="S2945" i="42"/>
  <c r="S2943" i="42"/>
  <c r="S2936" i="42"/>
  <c r="S2929" i="42"/>
  <c r="S2927" i="42"/>
  <c r="S2920" i="42"/>
  <c r="S2916" i="42"/>
  <c r="S2912" i="42"/>
  <c r="S2908" i="42"/>
  <c r="S2904" i="42"/>
  <c r="S2900" i="42"/>
  <c r="S2896" i="42"/>
  <c r="S2931" i="42"/>
  <c r="S2907" i="42"/>
  <c r="S2891" i="42"/>
  <c r="S2887" i="42"/>
  <c r="S2883" i="42"/>
  <c r="S2879" i="42"/>
  <c r="S2875" i="42"/>
  <c r="S2871" i="42"/>
  <c r="S2867" i="42"/>
  <c r="S2863" i="42"/>
  <c r="S2859" i="42"/>
  <c r="S2856" i="42"/>
  <c r="S2849" i="42"/>
  <c r="S2847" i="42"/>
  <c r="S2840" i="42"/>
  <c r="S2833" i="42"/>
  <c r="S2831" i="42"/>
  <c r="S2826" i="42"/>
  <c r="S2822" i="42"/>
  <c r="S2933" i="42"/>
  <c r="S2911" i="42"/>
  <c r="S2895" i="42"/>
  <c r="S2852" i="42"/>
  <c r="S2845" i="42"/>
  <c r="S2843" i="42"/>
  <c r="S2836" i="42"/>
  <c r="S2827" i="42"/>
  <c r="S2823" i="42"/>
  <c r="S2819" i="42"/>
  <c r="S2815" i="42"/>
  <c r="S2811" i="42"/>
  <c r="S2807" i="42"/>
  <c r="S2803" i="42"/>
  <c r="S2799" i="42"/>
  <c r="S2795" i="42"/>
  <c r="S2791" i="42"/>
  <c r="S2787" i="42"/>
  <c r="S2783" i="42"/>
  <c r="S2779" i="42"/>
  <c r="S2775" i="42"/>
  <c r="S2771" i="42"/>
  <c r="S2767" i="42"/>
  <c r="S2763" i="42"/>
  <c r="S2759" i="42"/>
  <c r="S2755" i="42"/>
  <c r="S2751" i="42"/>
  <c r="S2747" i="42"/>
  <c r="S2915" i="42"/>
  <c r="S2899" i="42"/>
  <c r="S2857" i="42"/>
  <c r="S2855" i="42"/>
  <c r="S2848" i="42"/>
  <c r="S2841" i="42"/>
  <c r="S2839" i="42"/>
  <c r="S2832" i="42"/>
  <c r="S2828" i="42"/>
  <c r="S2824" i="42"/>
  <c r="S2820" i="42"/>
  <c r="S2816" i="42"/>
  <c r="S2812" i="42"/>
  <c r="S2808" i="42"/>
  <c r="S2804" i="42"/>
  <c r="S2800" i="42"/>
  <c r="S2796" i="42"/>
  <c r="S2788" i="42"/>
  <c r="S2784" i="42"/>
  <c r="S2780" i="42"/>
  <c r="S2776" i="42"/>
  <c r="S2772" i="42"/>
  <c r="S2768" i="42"/>
  <c r="S2764" i="42"/>
  <c r="S2760" i="42"/>
  <c r="S2756" i="42"/>
  <c r="S2752" i="42"/>
  <c r="S2748" i="42"/>
  <c r="S2744" i="42"/>
  <c r="S2740" i="42"/>
  <c r="S2736" i="42"/>
  <c r="S2732" i="42"/>
  <c r="S2728" i="42"/>
  <c r="S2724" i="42"/>
  <c r="S2924" i="42"/>
  <c r="S2919" i="42"/>
  <c r="S2903" i="42"/>
  <c r="S2888" i="42"/>
  <c r="S2884" i="42"/>
  <c r="S2880" i="42"/>
  <c r="S2876" i="42"/>
  <c r="S2872" i="42"/>
  <c r="S2868" i="42"/>
  <c r="S2864" i="42"/>
  <c r="S2860" i="42"/>
  <c r="S2853" i="42"/>
  <c r="S2851" i="42"/>
  <c r="S2844" i="42"/>
  <c r="S2837" i="42"/>
  <c r="S2835" i="42"/>
  <c r="S2829" i="42"/>
  <c r="S2825" i="42"/>
  <c r="S2821" i="42"/>
  <c r="S2817" i="42"/>
  <c r="S2813" i="42"/>
  <c r="S2809" i="42"/>
  <c r="S2805" i="42"/>
  <c r="S2801" i="42"/>
  <c r="S2797" i="42"/>
  <c r="S2789" i="42"/>
  <c r="S2785" i="42"/>
  <c r="S2781" i="42"/>
  <c r="S2777" i="42"/>
  <c r="S2773" i="42"/>
  <c r="S2769" i="42"/>
  <c r="S2765" i="42"/>
  <c r="S2761" i="42"/>
  <c r="S2757" i="42"/>
  <c r="S2753" i="42"/>
  <c r="S2749" i="42"/>
  <c r="S2745" i="42"/>
  <c r="S2741" i="42"/>
  <c r="S2737" i="42"/>
  <c r="S2733" i="42"/>
  <c r="S2729" i="42"/>
  <c r="S2725" i="42"/>
  <c r="S2721" i="42"/>
  <c r="S2814" i="42"/>
  <c r="S2798" i="42"/>
  <c r="S2782" i="42"/>
  <c r="S2758" i="42"/>
  <c r="S2743" i="42"/>
  <c r="S2735" i="42"/>
  <c r="S2727" i="42"/>
  <c r="S2718" i="42"/>
  <c r="S2714" i="42"/>
  <c r="S2710" i="42"/>
  <c r="S2706" i="42"/>
  <c r="S2702" i="42"/>
  <c r="S2698" i="42"/>
  <c r="S2818" i="42"/>
  <c r="S2802" i="42"/>
  <c r="S2786" i="42"/>
  <c r="S2770" i="42"/>
  <c r="S2754" i="42"/>
  <c r="S2742" i="42"/>
  <c r="S2734" i="42"/>
  <c r="S2726" i="42"/>
  <c r="S2719" i="42"/>
  <c r="S2715" i="42"/>
  <c r="S2711" i="42"/>
  <c r="S2707" i="42"/>
  <c r="S2703" i="42"/>
  <c r="S2699" i="42"/>
  <c r="S2695" i="42"/>
  <c r="S2691" i="42"/>
  <c r="S2690" i="42"/>
  <c r="S2689" i="42"/>
  <c r="S2688" i="42"/>
  <c r="S2687" i="42"/>
  <c r="S2686" i="42"/>
  <c r="S2685" i="42"/>
  <c r="S2684" i="42"/>
  <c r="S2683" i="42"/>
  <c r="S2682" i="42"/>
  <c r="S2681" i="42"/>
  <c r="S2680" i="42"/>
  <c r="S2679" i="42"/>
  <c r="S2678" i="42"/>
  <c r="S2677" i="42"/>
  <c r="S2676" i="42"/>
  <c r="S2675" i="42"/>
  <c r="S2674" i="42"/>
  <c r="S2673" i="42"/>
  <c r="S2672" i="42"/>
  <c r="S2671" i="42"/>
  <c r="S2670" i="42"/>
  <c r="S2669" i="42"/>
  <c r="S2668" i="42"/>
  <c r="S2666" i="42"/>
  <c r="S2665" i="42"/>
  <c r="S2664" i="42"/>
  <c r="S2663" i="42"/>
  <c r="S2662" i="42"/>
  <c r="S2661" i="42"/>
  <c r="S2660" i="42"/>
  <c r="S2659" i="42"/>
  <c r="S2658" i="42"/>
  <c r="S2657" i="42"/>
  <c r="S2656" i="42"/>
  <c r="S2655" i="42"/>
  <c r="S2654" i="42"/>
  <c r="S2653" i="42"/>
  <c r="S2652" i="42"/>
  <c r="S2651" i="42"/>
  <c r="S2650" i="42"/>
  <c r="S2649" i="42"/>
  <c r="S2648" i="42"/>
  <c r="S2647" i="42"/>
  <c r="S2646" i="42"/>
  <c r="S2645" i="42"/>
  <c r="S2644" i="42"/>
  <c r="S2643" i="42"/>
  <c r="S2642" i="42"/>
  <c r="S2641" i="42"/>
  <c r="S2640" i="42"/>
  <c r="S2639" i="42"/>
  <c r="S2638" i="42"/>
  <c r="S2637" i="42"/>
  <c r="S2636" i="42"/>
  <c r="S2635" i="42"/>
  <c r="S2634" i="42"/>
  <c r="S2633" i="42"/>
  <c r="S2632" i="42"/>
  <c r="S2631" i="42"/>
  <c r="S2630" i="42"/>
  <c r="S2629" i="42"/>
  <c r="S2628" i="42"/>
  <c r="S2627" i="42"/>
  <c r="S2626" i="42"/>
  <c r="S2625" i="42"/>
  <c r="S2624" i="42"/>
  <c r="S2623" i="42"/>
  <c r="S2622" i="42"/>
  <c r="S2621" i="42"/>
  <c r="S2620" i="42"/>
  <c r="S2619" i="42"/>
  <c r="S2618" i="42"/>
  <c r="S2617" i="42"/>
  <c r="S2616" i="42"/>
  <c r="S2615" i="42"/>
  <c r="S2614" i="42"/>
  <c r="S2613" i="42"/>
  <c r="S2612" i="42"/>
  <c r="S2611" i="42"/>
  <c r="S2610" i="42"/>
  <c r="S2609" i="42"/>
  <c r="S2608" i="42"/>
  <c r="S2607" i="42"/>
  <c r="S2606" i="42"/>
  <c r="S2605" i="42"/>
  <c r="S2604" i="42"/>
  <c r="S2603" i="42"/>
  <c r="S2602" i="42"/>
  <c r="S2601" i="42"/>
  <c r="S2600" i="42"/>
  <c r="S2599" i="42"/>
  <c r="S2598" i="42"/>
  <c r="S2597" i="42"/>
  <c r="S2596" i="42"/>
  <c r="S2595" i="42"/>
  <c r="S2594" i="42"/>
  <c r="S2593" i="42"/>
  <c r="S2592" i="42"/>
  <c r="S2591" i="42"/>
  <c r="S2590" i="42"/>
  <c r="S2589" i="42"/>
  <c r="S2588" i="42"/>
  <c r="S2587" i="42"/>
  <c r="S2586" i="42"/>
  <c r="S2585" i="42"/>
  <c r="S2584" i="42"/>
  <c r="S2583" i="42"/>
  <c r="S2582" i="42"/>
  <c r="S2581" i="42"/>
  <c r="S2580" i="42"/>
  <c r="S2579" i="42"/>
  <c r="S2578" i="42"/>
  <c r="S2577" i="42"/>
  <c r="S2576" i="42"/>
  <c r="S2575" i="42"/>
  <c r="S2574" i="42"/>
  <c r="S2573" i="42"/>
  <c r="S2572" i="42"/>
  <c r="S2571" i="42"/>
  <c r="S2570" i="42"/>
  <c r="S2569" i="42"/>
  <c r="S2568" i="42"/>
  <c r="S2567" i="42"/>
  <c r="S2566" i="42"/>
  <c r="S2565" i="42"/>
  <c r="S2806" i="42"/>
  <c r="S2790" i="42"/>
  <c r="S2774" i="42"/>
  <c r="S2766" i="42"/>
  <c r="S2750" i="42"/>
  <c r="S2739" i="42"/>
  <c r="S2731" i="42"/>
  <c r="S2723" i="42"/>
  <c r="S2720" i="42"/>
  <c r="S2716" i="42"/>
  <c r="S2712" i="42"/>
  <c r="S2708" i="42"/>
  <c r="S2704" i="42"/>
  <c r="S2700" i="42"/>
  <c r="S2696" i="42"/>
  <c r="S2810" i="42"/>
  <c r="S2778" i="42"/>
  <c r="S2762" i="42"/>
  <c r="S2746" i="42"/>
  <c r="S2738" i="42"/>
  <c r="S2730" i="42"/>
  <c r="S2722" i="42"/>
  <c r="S2717" i="42"/>
  <c r="S2713" i="42"/>
  <c r="S2709" i="42"/>
  <c r="S2705" i="42"/>
  <c r="S2701" i="42"/>
  <c r="S2697" i="42"/>
  <c r="S2263" i="42"/>
  <c r="S2259" i="42"/>
  <c r="S2255" i="42"/>
  <c r="S2251" i="42"/>
  <c r="S2247" i="42"/>
  <c r="S2243" i="42"/>
  <c r="S2239" i="42"/>
  <c r="S2235" i="42"/>
  <c r="S2231" i="42"/>
  <c r="S2227" i="42"/>
  <c r="S2223" i="42"/>
  <c r="S2219" i="42"/>
  <c r="S2215" i="42"/>
  <c r="S2211" i="42"/>
  <c r="S2207" i="42"/>
  <c r="S2206" i="42"/>
  <c r="S2205" i="42"/>
  <c r="S2204" i="42"/>
  <c r="S2203" i="42"/>
  <c r="S2202" i="42"/>
  <c r="S2201" i="42"/>
  <c r="S2200" i="42"/>
  <c r="S2199" i="42"/>
  <c r="S2198" i="42"/>
  <c r="S2197" i="42"/>
  <c r="S2196" i="42"/>
  <c r="S2195" i="42"/>
  <c r="S2194" i="42"/>
  <c r="S2193" i="42"/>
  <c r="S2192" i="42"/>
  <c r="S2191" i="42"/>
  <c r="S2190" i="42"/>
  <c r="S2189" i="42"/>
  <c r="S2188" i="42"/>
  <c r="S2187" i="42"/>
  <c r="S2186" i="42"/>
  <c r="S2185" i="42"/>
  <c r="S2184" i="42"/>
  <c r="S2183" i="42"/>
  <c r="S2182" i="42"/>
  <c r="S2181" i="42"/>
  <c r="S2180" i="42"/>
  <c r="S2179" i="42"/>
  <c r="S2178" i="42"/>
  <c r="S2177" i="42"/>
  <c r="S2176" i="42"/>
  <c r="S2175" i="42"/>
  <c r="S2174" i="42"/>
  <c r="S2173" i="42"/>
  <c r="S2172" i="42"/>
  <c r="S2171" i="42"/>
  <c r="S2170" i="42"/>
  <c r="S2169" i="42"/>
  <c r="S2168" i="42"/>
  <c r="S2167" i="42"/>
  <c r="S2166" i="42"/>
  <c r="S2165" i="42"/>
  <c r="S2164" i="42"/>
  <c r="S2163" i="42"/>
  <c r="S2162" i="42"/>
  <c r="S2161" i="42"/>
  <c r="S2160" i="42"/>
  <c r="S2159" i="42"/>
  <c r="S2158" i="42"/>
  <c r="S2157" i="42"/>
  <c r="S2156" i="42"/>
  <c r="S2155" i="42"/>
  <c r="S2154" i="42"/>
  <c r="S2153" i="42"/>
  <c r="S2152" i="42"/>
  <c r="S2151" i="42"/>
  <c r="S2150" i="42"/>
  <c r="S2149" i="42"/>
  <c r="S2148" i="42"/>
  <c r="S2147" i="42"/>
  <c r="S2146" i="42"/>
  <c r="S2145" i="42"/>
  <c r="S2144" i="42"/>
  <c r="S2143" i="42"/>
  <c r="S2142" i="42"/>
  <c r="S2141" i="42"/>
  <c r="S2140" i="42"/>
  <c r="S2139" i="42"/>
  <c r="S2138" i="42"/>
  <c r="S2264" i="42"/>
  <c r="S2260" i="42"/>
  <c r="S2256" i="42"/>
  <c r="S2252" i="42"/>
  <c r="S2248" i="42"/>
  <c r="S2244" i="42"/>
  <c r="S2236" i="42"/>
  <c r="S2232" i="42"/>
  <c r="S2228" i="42"/>
  <c r="S2224" i="42"/>
  <c r="S2220" i="42"/>
  <c r="S2216" i="42"/>
  <c r="S2212" i="42"/>
  <c r="S2208" i="42"/>
  <c r="S1934" i="42"/>
  <c r="S1930" i="42"/>
  <c r="S1926" i="42"/>
  <c r="S1922" i="42"/>
  <c r="S1918" i="42"/>
  <c r="S1914" i="42"/>
  <c r="S1910" i="42"/>
  <c r="S1906" i="42"/>
  <c r="S1902" i="42"/>
  <c r="S1898" i="42"/>
  <c r="S1894" i="42"/>
  <c r="S1890" i="42"/>
  <c r="S1886" i="42"/>
  <c r="S1882" i="42"/>
  <c r="S1878" i="42"/>
  <c r="S1874" i="42"/>
  <c r="S1870" i="42"/>
  <c r="S1866" i="42"/>
  <c r="S1862" i="42"/>
  <c r="S1858" i="42"/>
  <c r="S1854" i="42"/>
  <c r="S1850" i="42"/>
  <c r="S1846" i="42"/>
  <c r="S2261" i="42"/>
  <c r="S2257" i="42"/>
  <c r="S2253" i="42"/>
  <c r="S2249" i="42"/>
  <c r="S2245" i="42"/>
  <c r="S2241" i="42"/>
  <c r="S2237" i="42"/>
  <c r="S2233" i="42"/>
  <c r="S2229" i="42"/>
  <c r="S2225" i="42"/>
  <c r="S2221" i="42"/>
  <c r="S2217" i="42"/>
  <c r="S2213" i="42"/>
  <c r="S2209" i="42"/>
  <c r="S2258" i="42"/>
  <c r="S2250" i="42"/>
  <c r="S2242" i="42"/>
  <c r="S2234" i="42"/>
  <c r="S2226" i="42"/>
  <c r="S2218" i="42"/>
  <c r="S2210" i="42"/>
  <c r="S1937" i="42"/>
  <c r="S1935" i="42"/>
  <c r="S1928" i="42"/>
  <c r="S1921" i="42"/>
  <c r="S1919" i="42"/>
  <c r="S1912" i="42"/>
  <c r="S1905" i="42"/>
  <c r="S1903" i="42"/>
  <c r="S1896" i="42"/>
  <c r="S1889" i="42"/>
  <c r="S1887" i="42"/>
  <c r="S1880" i="42"/>
  <c r="S1873" i="42"/>
  <c r="S1871" i="42"/>
  <c r="S1864" i="42"/>
  <c r="S1857" i="42"/>
  <c r="S1855" i="42"/>
  <c r="S1848" i="42"/>
  <c r="S1840" i="42"/>
  <c r="S1933" i="42"/>
  <c r="S1931" i="42"/>
  <c r="S1924" i="42"/>
  <c r="S1917" i="42"/>
  <c r="S1915" i="42"/>
  <c r="S1908" i="42"/>
  <c r="S1901" i="42"/>
  <c r="S1899" i="42"/>
  <c r="S1892" i="42"/>
  <c r="S1885" i="42"/>
  <c r="S1883" i="42"/>
  <c r="S1876" i="42"/>
  <c r="S1869" i="42"/>
  <c r="S1867" i="42"/>
  <c r="S1860" i="42"/>
  <c r="S1853" i="42"/>
  <c r="S1851" i="42"/>
  <c r="S1844" i="42"/>
  <c r="S1841" i="42"/>
  <c r="S1837" i="42"/>
  <c r="S1836" i="42"/>
  <c r="S1835" i="42"/>
  <c r="S1834" i="42"/>
  <c r="S1833" i="42"/>
  <c r="S1832" i="42"/>
  <c r="S1831" i="42"/>
  <c r="S1830" i="42"/>
  <c r="S1829" i="42"/>
  <c r="S1828" i="42"/>
  <c r="S1827" i="42"/>
  <c r="S1826" i="42"/>
  <c r="S1825" i="42"/>
  <c r="S1824" i="42"/>
  <c r="S1823" i="42"/>
  <c r="S1822" i="42"/>
  <c r="S1821" i="42"/>
  <c r="S1820" i="42"/>
  <c r="S1819" i="42"/>
  <c r="S1818" i="42"/>
  <c r="S1817" i="42"/>
  <c r="S1816" i="42"/>
  <c r="S1815" i="42"/>
  <c r="S1814" i="42"/>
  <c r="S1813" i="42"/>
  <c r="S1812" i="42"/>
  <c r="S1811" i="42"/>
  <c r="S1810" i="42"/>
  <c r="S1809" i="42"/>
  <c r="S1808" i="42"/>
  <c r="S1807" i="42"/>
  <c r="S1806" i="42"/>
  <c r="S1805" i="42"/>
  <c r="S1804" i="42"/>
  <c r="S1803" i="42"/>
  <c r="S1802" i="42"/>
  <c r="S1801" i="42"/>
  <c r="S1800" i="42"/>
  <c r="S1799" i="42"/>
  <c r="S1798" i="42"/>
  <c r="S1797" i="42"/>
  <c r="S1796" i="42"/>
  <c r="S1795" i="42"/>
  <c r="S1794" i="42"/>
  <c r="S1793" i="42"/>
  <c r="S1792" i="42"/>
  <c r="S1791" i="42"/>
  <c r="S1790" i="42"/>
  <c r="S1789" i="42"/>
  <c r="S1788" i="42"/>
  <c r="S1787" i="42"/>
  <c r="S1786" i="42"/>
  <c r="S1785" i="42"/>
  <c r="S1784" i="42"/>
  <c r="S1783" i="42"/>
  <c r="S1782" i="42"/>
  <c r="S1781" i="42"/>
  <c r="S1780" i="42"/>
  <c r="S1779" i="42"/>
  <c r="S1778" i="42"/>
  <c r="S1777" i="42"/>
  <c r="S1776" i="42"/>
  <c r="S1775" i="42"/>
  <c r="S1774" i="42"/>
  <c r="S1773" i="42"/>
  <c r="S1772" i="42"/>
  <c r="S1771" i="42"/>
  <c r="S1770" i="42"/>
  <c r="S1769" i="42"/>
  <c r="S1768" i="42"/>
  <c r="S1767" i="42"/>
  <c r="S1766" i="42"/>
  <c r="S1765" i="42"/>
  <c r="S1764" i="42"/>
  <c r="S1763" i="42"/>
  <c r="S1762" i="42"/>
  <c r="S1761" i="42"/>
  <c r="S1760" i="42"/>
  <c r="S1759" i="42"/>
  <c r="S1758" i="42"/>
  <c r="S1757" i="42"/>
  <c r="S1756" i="42"/>
  <c r="S1755" i="42"/>
  <c r="S1754" i="42"/>
  <c r="S1753" i="42"/>
  <c r="S1752" i="42"/>
  <c r="S1751" i="42"/>
  <c r="S1750" i="42"/>
  <c r="S1749" i="42"/>
  <c r="S1748" i="42"/>
  <c r="S1747" i="42"/>
  <c r="S1746" i="42"/>
  <c r="S1745" i="42"/>
  <c r="S1744" i="42"/>
  <c r="S1743" i="42"/>
  <c r="S1742" i="42"/>
  <c r="S1741" i="42"/>
  <c r="S1740" i="42"/>
  <c r="S1739" i="42"/>
  <c r="S1738" i="42"/>
  <c r="S1737" i="42"/>
  <c r="S1736" i="42"/>
  <c r="S1735" i="42"/>
  <c r="S1734" i="42"/>
  <c r="S1733" i="42"/>
  <c r="S1732" i="42"/>
  <c r="S1731" i="42"/>
  <c r="S1730" i="42"/>
  <c r="S1729" i="42"/>
  <c r="S1728" i="42"/>
  <c r="S1727" i="42"/>
  <c r="S1726" i="42"/>
  <c r="S1725" i="42"/>
  <c r="S1724" i="42"/>
  <c r="S1723" i="42"/>
  <c r="S1722" i="42"/>
  <c r="S1721" i="42"/>
  <c r="S1720" i="42"/>
  <c r="S1719" i="42"/>
  <c r="S1718" i="42"/>
  <c r="S1717" i="42"/>
  <c r="S1716" i="42"/>
  <c r="S1715" i="42"/>
  <c r="S1714" i="42"/>
  <c r="S1713" i="42"/>
  <c r="S1712" i="42"/>
  <c r="S1711" i="42"/>
  <c r="S2262" i="42"/>
  <c r="S2254" i="42"/>
  <c r="S2246" i="42"/>
  <c r="S2238" i="42"/>
  <c r="S2230" i="42"/>
  <c r="S2222" i="42"/>
  <c r="S2214" i="42"/>
  <c r="S1936" i="42"/>
  <c r="S1929" i="42"/>
  <c r="S1927" i="42"/>
  <c r="S1920" i="42"/>
  <c r="S1913" i="42"/>
  <c r="S1911" i="42"/>
  <c r="S1904" i="42"/>
  <c r="S1897" i="42"/>
  <c r="S1895" i="42"/>
  <c r="S1888" i="42"/>
  <c r="S1881" i="42"/>
  <c r="S1879" i="42"/>
  <c r="S1872" i="42"/>
  <c r="S1865" i="42"/>
  <c r="S1863" i="42"/>
  <c r="S1856" i="42"/>
  <c r="S1849" i="42"/>
  <c r="S1847" i="42"/>
  <c r="S1842" i="42"/>
  <c r="S1838" i="42"/>
  <c r="S1607" i="42"/>
  <c r="S1603" i="42"/>
  <c r="S1599" i="42"/>
  <c r="S1595" i="42"/>
  <c r="S1591" i="42"/>
  <c r="S1587" i="42"/>
  <c r="S1583" i="42"/>
  <c r="S1579" i="42"/>
  <c r="S1575" i="42"/>
  <c r="S1571" i="42"/>
  <c r="S1567" i="42"/>
  <c r="S1563" i="42"/>
  <c r="S1559" i="42"/>
  <c r="S1555" i="42"/>
  <c r="S1551" i="42"/>
  <c r="S1547" i="42"/>
  <c r="S1543" i="42"/>
  <c r="S1539" i="42"/>
  <c r="S1535" i="42"/>
  <c r="S1531" i="42"/>
  <c r="S1527" i="42"/>
  <c r="S1523" i="42"/>
  <c r="S1519" i="42"/>
  <c r="S1515" i="42"/>
  <c r="S1511" i="42"/>
  <c r="S1507" i="42"/>
  <c r="S1503" i="42"/>
  <c r="S1932" i="42"/>
  <c r="S1925" i="42"/>
  <c r="S1923" i="42"/>
  <c r="S1916" i="42"/>
  <c r="S1909" i="42"/>
  <c r="S1907" i="42"/>
  <c r="S1900" i="42"/>
  <c r="S1893" i="42"/>
  <c r="S1891" i="42"/>
  <c r="S1884" i="42"/>
  <c r="S1877" i="42"/>
  <c r="S1875" i="42"/>
  <c r="S1868" i="42"/>
  <c r="S1861" i="42"/>
  <c r="S1859" i="42"/>
  <c r="S1852" i="42"/>
  <c r="S1845" i="42"/>
  <c r="S1843" i="42"/>
  <c r="S1839" i="42"/>
  <c r="S1605" i="42"/>
  <c r="S1598" i="42"/>
  <c r="S1596" i="42"/>
  <c r="S1589" i="42"/>
  <c r="S1582" i="42"/>
  <c r="S1580" i="42"/>
  <c r="S1573" i="42"/>
  <c r="S1566" i="42"/>
  <c r="S1564" i="42"/>
  <c r="S1557" i="42"/>
  <c r="S1550" i="42"/>
  <c r="S1548" i="42"/>
  <c r="S1541" i="42"/>
  <c r="S1534" i="42"/>
  <c r="S1532" i="42"/>
  <c r="S1525" i="42"/>
  <c r="S1518" i="42"/>
  <c r="S1516" i="42"/>
  <c r="S1509" i="42"/>
  <c r="S1501" i="42"/>
  <c r="S1497" i="42"/>
  <c r="S1493" i="42"/>
  <c r="S1489" i="42"/>
  <c r="S1485" i="42"/>
  <c r="S1481" i="42"/>
  <c r="S1477" i="42"/>
  <c r="S1473" i="42"/>
  <c r="S1469" i="42"/>
  <c r="S1465" i="42"/>
  <c r="S1461" i="42"/>
  <c r="S1457" i="42"/>
  <c r="S1453" i="42"/>
  <c r="S1449" i="42"/>
  <c r="S1445" i="42"/>
  <c r="S1441" i="42"/>
  <c r="S1437" i="42"/>
  <c r="S1433" i="42"/>
  <c r="S1429" i="42"/>
  <c r="S1425" i="42"/>
  <c r="S1421" i="42"/>
  <c r="S1417" i="42"/>
  <c r="S1413" i="42"/>
  <c r="S1282" i="42"/>
  <c r="S1278" i="42"/>
  <c r="S1274" i="42"/>
  <c r="S1270" i="42"/>
  <c r="S1266" i="42"/>
  <c r="S1262" i="42"/>
  <c r="S1258" i="42"/>
  <c r="S1254" i="42"/>
  <c r="S1250" i="42"/>
  <c r="S1246" i="42"/>
  <c r="S1242" i="42"/>
  <c r="S1238" i="42"/>
  <c r="S1234" i="42"/>
  <c r="S1230" i="42"/>
  <c r="S1226" i="42"/>
  <c r="S1222" i="42"/>
  <c r="S1218" i="42"/>
  <c r="S1214" i="42"/>
  <c r="S1210" i="42"/>
  <c r="S1206" i="42"/>
  <c r="S1202" i="42"/>
  <c r="S1198" i="42"/>
  <c r="S1194" i="42"/>
  <c r="S1190" i="42"/>
  <c r="S1186" i="42"/>
  <c r="S1182" i="42"/>
  <c r="S1178" i="42"/>
  <c r="S1174" i="42"/>
  <c r="S1170" i="42"/>
  <c r="S1166" i="42"/>
  <c r="S1162" i="42"/>
  <c r="S1158" i="42"/>
  <c r="S1154" i="42"/>
  <c r="S1150" i="42"/>
  <c r="S1146" i="42"/>
  <c r="S1142" i="42"/>
  <c r="S1138" i="42"/>
  <c r="S1134" i="42"/>
  <c r="S1130" i="42"/>
  <c r="S1126" i="42"/>
  <c r="S1122" i="42"/>
  <c r="S1118" i="42"/>
  <c r="S1114" i="42"/>
  <c r="S1110" i="42"/>
  <c r="S1106" i="42"/>
  <c r="S1102" i="42"/>
  <c r="S1098" i="42"/>
  <c r="S1094" i="42"/>
  <c r="S1090" i="42"/>
  <c r="S1086" i="42"/>
  <c r="S1082" i="42"/>
  <c r="S1078" i="42"/>
  <c r="S1074" i="42"/>
  <c r="S1070" i="42"/>
  <c r="S1066" i="42"/>
  <c r="S1062" i="42"/>
  <c r="S1058" i="42"/>
  <c r="S1054" i="42"/>
  <c r="S1050" i="42"/>
  <c r="S1046" i="42"/>
  <c r="S1042" i="42"/>
  <c r="S1038" i="42"/>
  <c r="S1034" i="42"/>
  <c r="S1030" i="42"/>
  <c r="S1026" i="42"/>
  <c r="S1022" i="42"/>
  <c r="S1610" i="42"/>
  <c r="S1608" i="42"/>
  <c r="S1601" i="42"/>
  <c r="S1594" i="42"/>
  <c r="S1592" i="42"/>
  <c r="S1585" i="42"/>
  <c r="S1578" i="42"/>
  <c r="S1576" i="42"/>
  <c r="S1569" i="42"/>
  <c r="S1562" i="42"/>
  <c r="S1560" i="42"/>
  <c r="S1553" i="42"/>
  <c r="S1546" i="42"/>
  <c r="S1544" i="42"/>
  <c r="S1537" i="42"/>
  <c r="S1530" i="42"/>
  <c r="S1528" i="42"/>
  <c r="S1521" i="42"/>
  <c r="S1514" i="42"/>
  <c r="S1512" i="42"/>
  <c r="S1505" i="42"/>
  <c r="S1502" i="42"/>
  <c r="S1498" i="42"/>
  <c r="S1494" i="42"/>
  <c r="S1490" i="42"/>
  <c r="S1486" i="42"/>
  <c r="S1482" i="42"/>
  <c r="S1478" i="42"/>
  <c r="S1474" i="42"/>
  <c r="S1470" i="42"/>
  <c r="S1466" i="42"/>
  <c r="S1462" i="42"/>
  <c r="S1458" i="42"/>
  <c r="S1454" i="42"/>
  <c r="S1450" i="42"/>
  <c r="S1446" i="42"/>
  <c r="S1442" i="42"/>
  <c r="S1438" i="42"/>
  <c r="S1434" i="42"/>
  <c r="S1430" i="42"/>
  <c r="S1426" i="42"/>
  <c r="S1422" i="42"/>
  <c r="S1418" i="42"/>
  <c r="S1414" i="42"/>
  <c r="S1410" i="42"/>
  <c r="S1409" i="42"/>
  <c r="S1408" i="42"/>
  <c r="S1407" i="42"/>
  <c r="S1406" i="42"/>
  <c r="S1405" i="42"/>
  <c r="S1404" i="42"/>
  <c r="S1403" i="42"/>
  <c r="S1402" i="42"/>
  <c r="S1401" i="42"/>
  <c r="S1400" i="42"/>
  <c r="S1399" i="42"/>
  <c r="S1398" i="42"/>
  <c r="S1397" i="42"/>
  <c r="S1396" i="42"/>
  <c r="S1395" i="42"/>
  <c r="S1394" i="42"/>
  <c r="S1393" i="42"/>
  <c r="S1392" i="42"/>
  <c r="S1391" i="42"/>
  <c r="S1390" i="42"/>
  <c r="S1389" i="42"/>
  <c r="S1388" i="42"/>
  <c r="S1387" i="42"/>
  <c r="S1385" i="42"/>
  <c r="S1384" i="42"/>
  <c r="S1383" i="42"/>
  <c r="S1382" i="42"/>
  <c r="S1381" i="42"/>
  <c r="S1380" i="42"/>
  <c r="S1379" i="42"/>
  <c r="S1378" i="42"/>
  <c r="S1377" i="42"/>
  <c r="S1376" i="42"/>
  <c r="S1375" i="42"/>
  <c r="S1374" i="42"/>
  <c r="S1373" i="42"/>
  <c r="S1372" i="42"/>
  <c r="S1371" i="42"/>
  <c r="S1370" i="42"/>
  <c r="S1369" i="42"/>
  <c r="S1368" i="42"/>
  <c r="S1367" i="42"/>
  <c r="S1366" i="42"/>
  <c r="S1365" i="42"/>
  <c r="S1364" i="42"/>
  <c r="S1363" i="42"/>
  <c r="S1362" i="42"/>
  <c r="S1361" i="42"/>
  <c r="S1360" i="42"/>
  <c r="S1359" i="42"/>
  <c r="S1358" i="42"/>
  <c r="S1357" i="42"/>
  <c r="S1356" i="42"/>
  <c r="S1355" i="42"/>
  <c r="S1354" i="42"/>
  <c r="S1353" i="42"/>
  <c r="S1352" i="42"/>
  <c r="S1351" i="42"/>
  <c r="S1350" i="42"/>
  <c r="S1349" i="42"/>
  <c r="S1348" i="42"/>
  <c r="S1347" i="42"/>
  <c r="S1346" i="42"/>
  <c r="S1345" i="42"/>
  <c r="S1344" i="42"/>
  <c r="S1343" i="42"/>
  <c r="S1342" i="42"/>
  <c r="S1341" i="42"/>
  <c r="S1340" i="42"/>
  <c r="S1339" i="42"/>
  <c r="S1338" i="42"/>
  <c r="S1337" i="42"/>
  <c r="S1336" i="42"/>
  <c r="S1335" i="42"/>
  <c r="S1334" i="42"/>
  <c r="S1333" i="42"/>
  <c r="S1332" i="42"/>
  <c r="S1331" i="42"/>
  <c r="S1330" i="42"/>
  <c r="S1329" i="42"/>
  <c r="S1328" i="42"/>
  <c r="S1327" i="42"/>
  <c r="S1326" i="42"/>
  <c r="S1325" i="42"/>
  <c r="S1324" i="42"/>
  <c r="S1323" i="42"/>
  <c r="S1322" i="42"/>
  <c r="S1321" i="42"/>
  <c r="S1320" i="42"/>
  <c r="S1319" i="42"/>
  <c r="S1318" i="42"/>
  <c r="S1317" i="42"/>
  <c r="S1316" i="42"/>
  <c r="S1315" i="42"/>
  <c r="S1314" i="42"/>
  <c r="S1313" i="42"/>
  <c r="S1312" i="42"/>
  <c r="S1311" i="42"/>
  <c r="S1310" i="42"/>
  <c r="S1309" i="42"/>
  <c r="S1308" i="42"/>
  <c r="S1307" i="42"/>
  <c r="S1306" i="42"/>
  <c r="S1305" i="42"/>
  <c r="S1304" i="42"/>
  <c r="S1303" i="42"/>
  <c r="S1302" i="42"/>
  <c r="S1301" i="42"/>
  <c r="S1300" i="42"/>
  <c r="S1299" i="42"/>
  <c r="S1298" i="42"/>
  <c r="S1297" i="42"/>
  <c r="S1296" i="42"/>
  <c r="S1295" i="42"/>
  <c r="S1294" i="42"/>
  <c r="S1293" i="42"/>
  <c r="S1292" i="42"/>
  <c r="S1291" i="42"/>
  <c r="S1290" i="42"/>
  <c r="S1289" i="42"/>
  <c r="S1288" i="42"/>
  <c r="S1287" i="42"/>
  <c r="S1286" i="42"/>
  <c r="S1285" i="42"/>
  <c r="S1284" i="42"/>
  <c r="S1283" i="42"/>
  <c r="S1279" i="42"/>
  <c r="S1275" i="42"/>
  <c r="S1271" i="42"/>
  <c r="S1267" i="42"/>
  <c r="S1263" i="42"/>
  <c r="S1259" i="42"/>
  <c r="S1255" i="42"/>
  <c r="S1251" i="42"/>
  <c r="S1247" i="42"/>
  <c r="S1243" i="42"/>
  <c r="S1239" i="42"/>
  <c r="S1235" i="42"/>
  <c r="S1231" i="42"/>
  <c r="S1227" i="42"/>
  <c r="S1223" i="42"/>
  <c r="S1219" i="42"/>
  <c r="S1215" i="42"/>
  <c r="S1211" i="42"/>
  <c r="S1207" i="42"/>
  <c r="S1203" i="42"/>
  <c r="S1606" i="42"/>
  <c r="S1604" i="42"/>
  <c r="S1597" i="42"/>
  <c r="S1590" i="42"/>
  <c r="S1588" i="42"/>
  <c r="S1581" i="42"/>
  <c r="S1574" i="42"/>
  <c r="S1572" i="42"/>
  <c r="S1565" i="42"/>
  <c r="S1558" i="42"/>
  <c r="S1556" i="42"/>
  <c r="S1549" i="42"/>
  <c r="S1542" i="42"/>
  <c r="S1540" i="42"/>
  <c r="S1533" i="42"/>
  <c r="S1526" i="42"/>
  <c r="S1524" i="42"/>
  <c r="S1517" i="42"/>
  <c r="S1510" i="42"/>
  <c r="S1508" i="42"/>
  <c r="S1499" i="42"/>
  <c r="S1495" i="42"/>
  <c r="S1491" i="42"/>
  <c r="S1487" i="42"/>
  <c r="S1483" i="42"/>
  <c r="S1479" i="42"/>
  <c r="S1475" i="42"/>
  <c r="S1471" i="42"/>
  <c r="S1467" i="42"/>
  <c r="S1463" i="42"/>
  <c r="S1459" i="42"/>
  <c r="S1455" i="42"/>
  <c r="S1451" i="42"/>
  <c r="S1447" i="42"/>
  <c r="S1443" i="42"/>
  <c r="S1439" i="42"/>
  <c r="S1435" i="42"/>
  <c r="S1431" i="42"/>
  <c r="S1427" i="42"/>
  <c r="S1423" i="42"/>
  <c r="S1419" i="42"/>
  <c r="S1415" i="42"/>
  <c r="S1411" i="42"/>
  <c r="S1280" i="42"/>
  <c r="S1276" i="42"/>
  <c r="S1272" i="42"/>
  <c r="S1268" i="42"/>
  <c r="S1264" i="42"/>
  <c r="S1260" i="42"/>
  <c r="S1256" i="42"/>
  <c r="S1252" i="42"/>
  <c r="S1248" i="42"/>
  <c r="S1244" i="42"/>
  <c r="S1240" i="42"/>
  <c r="S1236" i="42"/>
  <c r="S1232" i="42"/>
  <c r="S1228" i="42"/>
  <c r="S1224" i="42"/>
  <c r="S1220" i="42"/>
  <c r="S1216" i="42"/>
  <c r="S1212" i="42"/>
  <c r="S1208" i="42"/>
  <c r="S1204" i="42"/>
  <c r="S1200" i="42"/>
  <c r="S1196" i="42"/>
  <c r="S1192" i="42"/>
  <c r="S1188" i="42"/>
  <c r="S1180" i="42"/>
  <c r="S1176" i="42"/>
  <c r="S1172" i="42"/>
  <c r="S1168" i="42"/>
  <c r="S1164" i="42"/>
  <c r="S1160" i="42"/>
  <c r="S1156" i="42"/>
  <c r="S1152" i="42"/>
  <c r="S1148" i="42"/>
  <c r="S1144" i="42"/>
  <c r="S1140" i="42"/>
  <c r="S1136" i="42"/>
  <c r="S1132" i="42"/>
  <c r="S1128" i="42"/>
  <c r="S1124" i="42"/>
  <c r="S1120" i="42"/>
  <c r="S1609" i="42"/>
  <c r="S1602" i="42"/>
  <c r="S1600" i="42"/>
  <c r="S1593" i="42"/>
  <c r="S1586" i="42"/>
  <c r="S1584" i="42"/>
  <c r="S1577" i="42"/>
  <c r="S1570" i="42"/>
  <c r="S1568" i="42"/>
  <c r="S1561" i="42"/>
  <c r="S1554" i="42"/>
  <c r="S1552" i="42"/>
  <c r="S1545" i="42"/>
  <c r="S1538" i="42"/>
  <c r="S1536" i="42"/>
  <c r="S1529" i="42"/>
  <c r="S1522" i="42"/>
  <c r="S1520" i="42"/>
  <c r="S1513" i="42"/>
  <c r="S1506" i="42"/>
  <c r="S1504" i="42"/>
  <c r="S1500" i="42"/>
  <c r="S1496" i="42"/>
  <c r="S1492" i="42"/>
  <c r="S1488" i="42"/>
  <c r="S1484" i="42"/>
  <c r="S1480" i="42"/>
  <c r="S1476" i="42"/>
  <c r="S1472" i="42"/>
  <c r="S1468" i="42"/>
  <c r="S1464" i="42"/>
  <c r="S1460" i="42"/>
  <c r="S1456" i="42"/>
  <c r="S1452" i="42"/>
  <c r="S1448" i="42"/>
  <c r="S1444" i="42"/>
  <c r="S1440" i="42"/>
  <c r="S1436" i="42"/>
  <c r="S1432" i="42"/>
  <c r="S1428" i="42"/>
  <c r="S1424" i="42"/>
  <c r="S1420" i="42"/>
  <c r="S1416" i="42"/>
  <c r="S1412" i="42"/>
  <c r="S1273" i="42"/>
  <c r="S1257" i="42"/>
  <c r="S1241" i="42"/>
  <c r="S1225" i="42"/>
  <c r="S1209" i="42"/>
  <c r="S1195" i="42"/>
  <c r="S1187" i="42"/>
  <c r="S1179" i="42"/>
  <c r="S1171" i="42"/>
  <c r="S1163" i="42"/>
  <c r="S1155" i="42"/>
  <c r="S1147" i="42"/>
  <c r="S1139" i="42"/>
  <c r="S1131" i="42"/>
  <c r="S1123" i="42"/>
  <c r="S1112" i="42"/>
  <c r="S1105" i="42"/>
  <c r="S1103" i="42"/>
  <c r="S1096" i="42"/>
  <c r="S1089" i="42"/>
  <c r="S1087" i="42"/>
  <c r="S1080" i="42"/>
  <c r="S1073" i="42"/>
  <c r="S1071" i="42"/>
  <c r="S1064" i="42"/>
  <c r="S1057" i="42"/>
  <c r="S1055" i="42"/>
  <c r="S1048" i="42"/>
  <c r="S1041" i="42"/>
  <c r="S1039" i="42"/>
  <c r="S1032" i="42"/>
  <c r="S1025" i="42"/>
  <c r="S1023" i="42"/>
  <c r="S1018" i="42"/>
  <c r="S1014" i="42"/>
  <c r="S1010" i="42"/>
  <c r="S1006" i="42"/>
  <c r="S1002" i="42"/>
  <c r="S998" i="42"/>
  <c r="S994" i="42"/>
  <c r="S990" i="42"/>
  <c r="S986" i="42"/>
  <c r="S1269" i="42"/>
  <c r="S1253" i="42"/>
  <c r="S1237" i="42"/>
  <c r="S1221" i="42"/>
  <c r="S1205" i="42"/>
  <c r="S1197" i="42"/>
  <c r="S1189" i="42"/>
  <c r="S1181" i="42"/>
  <c r="S1173" i="42"/>
  <c r="S1165" i="42"/>
  <c r="S1157" i="42"/>
  <c r="S1149" i="42"/>
  <c r="S1141" i="42"/>
  <c r="S1133" i="42"/>
  <c r="S1125" i="42"/>
  <c r="S1117" i="42"/>
  <c r="S1115" i="42"/>
  <c r="S1108" i="42"/>
  <c r="S1101" i="42"/>
  <c r="S1099" i="42"/>
  <c r="S1092" i="42"/>
  <c r="S1085" i="42"/>
  <c r="S1083" i="42"/>
  <c r="S1076" i="42"/>
  <c r="S1069" i="42"/>
  <c r="S1067" i="42"/>
  <c r="S1060" i="42"/>
  <c r="S1053" i="42"/>
  <c r="S1051" i="42"/>
  <c r="S1044" i="42"/>
  <c r="S1037" i="42"/>
  <c r="S1035" i="42"/>
  <c r="S1028" i="42"/>
  <c r="S1019" i="42"/>
  <c r="S1015" i="42"/>
  <c r="S1011" i="42"/>
  <c r="S1007" i="42"/>
  <c r="S1003" i="42"/>
  <c r="S999" i="42"/>
  <c r="S995" i="42"/>
  <c r="S991" i="42"/>
  <c r="S987" i="42"/>
  <c r="S983" i="42"/>
  <c r="S982" i="42"/>
  <c r="S981" i="42"/>
  <c r="S980" i="42"/>
  <c r="S979" i="42"/>
  <c r="S978" i="42"/>
  <c r="S977" i="42"/>
  <c r="S976" i="42"/>
  <c r="S975" i="42"/>
  <c r="S974" i="42"/>
  <c r="S973" i="42"/>
  <c r="S972" i="42"/>
  <c r="S971" i="42"/>
  <c r="S970" i="42"/>
  <c r="S969" i="42"/>
  <c r="S968" i="42"/>
  <c r="S967" i="42"/>
  <c r="S966" i="42"/>
  <c r="S965" i="42"/>
  <c r="S964" i="42"/>
  <c r="S963" i="42"/>
  <c r="S962" i="42"/>
  <c r="S961" i="42"/>
  <c r="S960" i="42"/>
  <c r="S959" i="42"/>
  <c r="S958" i="42"/>
  <c r="S957" i="42"/>
  <c r="S956" i="42"/>
  <c r="S955" i="42"/>
  <c r="S954" i="42"/>
  <c r="S953" i="42"/>
  <c r="S952" i="42"/>
  <c r="S951" i="42"/>
  <c r="S950" i="42"/>
  <c r="S949" i="42"/>
  <c r="S948" i="42"/>
  <c r="S947" i="42"/>
  <c r="S946" i="42"/>
  <c r="S945" i="42"/>
  <c r="S944" i="42"/>
  <c r="S943" i="42"/>
  <c r="S942" i="42"/>
  <c r="S941" i="42"/>
  <c r="S940" i="42"/>
  <c r="S939" i="42"/>
  <c r="S938" i="42"/>
  <c r="S937" i="42"/>
  <c r="S936" i="42"/>
  <c r="S935" i="42"/>
  <c r="S934" i="42"/>
  <c r="S933" i="42"/>
  <c r="S932" i="42"/>
  <c r="S931" i="42"/>
  <c r="S930" i="42"/>
  <c r="S929" i="42"/>
  <c r="S928" i="42"/>
  <c r="S927" i="42"/>
  <c r="S926" i="42"/>
  <c r="S925" i="42"/>
  <c r="S924" i="42"/>
  <c r="S923" i="42"/>
  <c r="S922" i="42"/>
  <c r="S921" i="42"/>
  <c r="S920" i="42"/>
  <c r="S919" i="42"/>
  <c r="S918" i="42"/>
  <c r="S917" i="42"/>
  <c r="S916" i="42"/>
  <c r="S915" i="42"/>
  <c r="S914" i="42"/>
  <c r="S913" i="42"/>
  <c r="S912" i="42"/>
  <c r="S911" i="42"/>
  <c r="S910" i="42"/>
  <c r="S909" i="42"/>
  <c r="S908" i="42"/>
  <c r="S907" i="42"/>
  <c r="S906" i="42"/>
  <c r="S905" i="42"/>
  <c r="S904" i="42"/>
  <c r="S903" i="42"/>
  <c r="S902" i="42"/>
  <c r="S901" i="42"/>
  <c r="S900" i="42"/>
  <c r="S899" i="42"/>
  <c r="S898" i="42"/>
  <c r="S897" i="42"/>
  <c r="S896" i="42"/>
  <c r="S895" i="42"/>
  <c r="S894" i="42"/>
  <c r="S893" i="42"/>
  <c r="S892" i="42"/>
  <c r="S891" i="42"/>
  <c r="S890" i="42"/>
  <c r="S889" i="42"/>
  <c r="S888" i="42"/>
  <c r="S887" i="42"/>
  <c r="S886" i="42"/>
  <c r="S885" i="42"/>
  <c r="S884" i="42"/>
  <c r="S883" i="42"/>
  <c r="S882" i="42"/>
  <c r="S881" i="42"/>
  <c r="S880" i="42"/>
  <c r="S879" i="42"/>
  <c r="S878" i="42"/>
  <c r="S877" i="42"/>
  <c r="S876" i="42"/>
  <c r="S875" i="42"/>
  <c r="S874" i="42"/>
  <c r="S873" i="42"/>
  <c r="S872" i="42"/>
  <c r="S871" i="42"/>
  <c r="S870" i="42"/>
  <c r="S869" i="42"/>
  <c r="S868" i="42"/>
  <c r="S867" i="42"/>
  <c r="S866" i="42"/>
  <c r="S865" i="42"/>
  <c r="S864" i="42"/>
  <c r="S863" i="42"/>
  <c r="S862" i="42"/>
  <c r="S861" i="42"/>
  <c r="S860" i="42"/>
  <c r="S859" i="42"/>
  <c r="S858" i="42"/>
  <c r="S857" i="42"/>
  <c r="S556" i="42"/>
  <c r="S555" i="42"/>
  <c r="S554" i="42"/>
  <c r="S553" i="42"/>
  <c r="S552" i="42"/>
  <c r="S551" i="42"/>
  <c r="S550" i="42"/>
  <c r="S549" i="42"/>
  <c r="S548" i="42"/>
  <c r="S547" i="42"/>
  <c r="S546" i="42"/>
  <c r="S545" i="42"/>
  <c r="S544" i="42"/>
  <c r="S543" i="42"/>
  <c r="S542" i="42"/>
  <c r="S541" i="42"/>
  <c r="S540" i="42"/>
  <c r="S539" i="42"/>
  <c r="S538" i="42"/>
  <c r="S537" i="42"/>
  <c r="S536" i="42"/>
  <c r="S535" i="42"/>
  <c r="S534" i="42"/>
  <c r="S1281" i="42"/>
  <c r="S1265" i="42"/>
  <c r="S1249" i="42"/>
  <c r="S1277" i="42"/>
  <c r="S1261" i="42"/>
  <c r="S1245" i="42"/>
  <c r="S1229" i="42"/>
  <c r="S1213" i="42"/>
  <c r="S1193" i="42"/>
  <c r="S1185" i="42"/>
  <c r="S1177" i="42"/>
  <c r="S1169" i="42"/>
  <c r="S1161" i="42"/>
  <c r="S1153" i="42"/>
  <c r="S1145" i="42"/>
  <c r="S1137" i="42"/>
  <c r="S1129" i="42"/>
  <c r="S1121" i="42"/>
  <c r="S1116" i="42"/>
  <c r="S1109" i="42"/>
  <c r="S1107" i="42"/>
  <c r="S1100" i="42"/>
  <c r="S1093" i="42"/>
  <c r="S1091" i="42"/>
  <c r="S1077" i="42"/>
  <c r="S1075" i="42"/>
  <c r="S1068" i="42"/>
  <c r="S1061" i="42"/>
  <c r="S1059" i="42"/>
  <c r="S1052" i="42"/>
  <c r="S1045" i="42"/>
  <c r="S1043" i="42"/>
  <c r="S1036" i="42"/>
  <c r="S1029" i="42"/>
  <c r="S1027" i="42"/>
  <c r="S1021" i="42"/>
  <c r="S1017" i="42"/>
  <c r="S1013" i="42"/>
  <c r="S1009" i="42"/>
  <c r="S1005" i="42"/>
  <c r="S1001" i="42"/>
  <c r="S997" i="42"/>
  <c r="S993" i="42"/>
  <c r="S989" i="42"/>
  <c r="S985" i="42"/>
  <c r="S1217" i="42"/>
  <c r="S1183" i="42"/>
  <c r="S1151" i="42"/>
  <c r="S1119" i="42"/>
  <c r="S1111" i="42"/>
  <c r="S1097" i="42"/>
  <c r="S1088" i="42"/>
  <c r="S1079" i="42"/>
  <c r="S1065" i="42"/>
  <c r="S1056" i="42"/>
  <c r="S1047" i="42"/>
  <c r="S1033" i="42"/>
  <c r="S1024" i="42"/>
  <c r="S1012" i="42"/>
  <c r="S996" i="42"/>
  <c r="S1201" i="42"/>
  <c r="S1175" i="42"/>
  <c r="S1143" i="42"/>
  <c r="S1008" i="42"/>
  <c r="S992" i="42"/>
  <c r="S533" i="42"/>
  <c r="S532" i="42"/>
  <c r="S531" i="42"/>
  <c r="S530" i="42"/>
  <c r="S529" i="42"/>
  <c r="S528" i="42"/>
  <c r="S527" i="42"/>
  <c r="S526" i="42"/>
  <c r="S525" i="42"/>
  <c r="S524" i="42"/>
  <c r="S523" i="42"/>
  <c r="S522" i="42"/>
  <c r="S521" i="42"/>
  <c r="S1199" i="42"/>
  <c r="S1167" i="42"/>
  <c r="S1135" i="42"/>
  <c r="S1113" i="42"/>
  <c r="S1104" i="42"/>
  <c r="S1095" i="42"/>
  <c r="S1081" i="42"/>
  <c r="S1072" i="42"/>
  <c r="S1063" i="42"/>
  <c r="S1049" i="42"/>
  <c r="S1040" i="42"/>
  <c r="S1031" i="42"/>
  <c r="S1020" i="42"/>
  <c r="S1004" i="42"/>
  <c r="S988" i="42"/>
  <c r="S520" i="42"/>
  <c r="S519" i="42"/>
  <c r="S518" i="42"/>
  <c r="S517" i="42"/>
  <c r="S516" i="42"/>
  <c r="S515" i="42"/>
  <c r="S514" i="42"/>
  <c r="S513" i="42"/>
  <c r="S512" i="42"/>
  <c r="S511" i="42"/>
  <c r="S510" i="42"/>
  <c r="S509" i="42"/>
  <c r="S508" i="42"/>
  <c r="S507" i="42"/>
  <c r="S506" i="42"/>
  <c r="S505" i="42"/>
  <c r="S504" i="42"/>
  <c r="S503" i="42"/>
  <c r="S502" i="42"/>
  <c r="S501" i="42"/>
  <c r="S500" i="42"/>
  <c r="S499" i="42"/>
  <c r="S498" i="42"/>
  <c r="S497" i="42"/>
  <c r="S496" i="42"/>
  <c r="S495" i="42"/>
  <c r="S494" i="42"/>
  <c r="S493" i="42"/>
  <c r="S492" i="42"/>
  <c r="S491" i="42"/>
  <c r="S490" i="42"/>
  <c r="S489" i="42"/>
  <c r="S488" i="42"/>
  <c r="S487" i="42"/>
  <c r="S486" i="42"/>
  <c r="S485" i="42"/>
  <c r="S484" i="42"/>
  <c r="S483" i="42"/>
  <c r="S482" i="42"/>
  <c r="S481" i="42"/>
  <c r="S480" i="42"/>
  <c r="S479" i="42"/>
  <c r="S478" i="42"/>
  <c r="S477" i="42"/>
  <c r="S476" i="42"/>
  <c r="S475" i="42"/>
  <c r="S474" i="42"/>
  <c r="S473" i="42"/>
  <c r="S472" i="42"/>
  <c r="S471" i="42"/>
  <c r="S470" i="42"/>
  <c r="S469" i="42"/>
  <c r="S468" i="42"/>
  <c r="S467" i="42"/>
  <c r="S466" i="42"/>
  <c r="S465" i="42"/>
  <c r="S464" i="42"/>
  <c r="S463" i="42"/>
  <c r="S462" i="42"/>
  <c r="S461" i="42"/>
  <c r="S460" i="42"/>
  <c r="S459" i="42"/>
  <c r="S458" i="42"/>
  <c r="S457" i="42"/>
  <c r="S456" i="42"/>
  <c r="S455" i="42"/>
  <c r="S454" i="42"/>
  <c r="S453" i="42"/>
  <c r="S452" i="42"/>
  <c r="S451" i="42"/>
  <c r="S450" i="42"/>
  <c r="S449" i="42"/>
  <c r="S448" i="42"/>
  <c r="S447" i="42"/>
  <c r="S446" i="42"/>
  <c r="S445" i="42"/>
  <c r="S444" i="42"/>
  <c r="S443" i="42"/>
  <c r="S442" i="42"/>
  <c r="S441" i="42"/>
  <c r="S440" i="42"/>
  <c r="S439" i="42"/>
  <c r="S438" i="42"/>
  <c r="S437" i="42"/>
  <c r="S436" i="42"/>
  <c r="S435" i="42"/>
  <c r="S434" i="42"/>
  <c r="S433" i="42"/>
  <c r="S432" i="42"/>
  <c r="S431" i="42"/>
  <c r="S430" i="42"/>
  <c r="S1233" i="42"/>
  <c r="S1191" i="42"/>
  <c r="S1159" i="42"/>
  <c r="S1127" i="42"/>
  <c r="S1016" i="42"/>
  <c r="S1000" i="42"/>
  <c r="W3417" i="42"/>
  <c r="W3413" i="42"/>
  <c r="W3409" i="42"/>
  <c r="W3418" i="42"/>
  <c r="W3414" i="42"/>
  <c r="W3410" i="42"/>
  <c r="W3415" i="42"/>
  <c r="W3407" i="42"/>
  <c r="W3403" i="42"/>
  <c r="W3399" i="42"/>
  <c r="W3395" i="42"/>
  <c r="W3416" i="42"/>
  <c r="W3412" i="42"/>
  <c r="W3406" i="42"/>
  <c r="W3404" i="42"/>
  <c r="W3411" i="42"/>
  <c r="W3402" i="42"/>
  <c r="W3405" i="42"/>
  <c r="W3392" i="42"/>
  <c r="W3400" i="42"/>
  <c r="W3394" i="42"/>
  <c r="W3398" i="42"/>
  <c r="W3390" i="42"/>
  <c r="W3388" i="42"/>
  <c r="W3384" i="42"/>
  <c r="W3380" i="42"/>
  <c r="W3393" i="42"/>
  <c r="W3391" i="42"/>
  <c r="W3387" i="42"/>
  <c r="W3397" i="42"/>
  <c r="W3396" i="42"/>
  <c r="W3383" i="42"/>
  <c r="W3381" i="42"/>
  <c r="W3376" i="42"/>
  <c r="W3372" i="42"/>
  <c r="W3368" i="42"/>
  <c r="W3364" i="42"/>
  <c r="W3360" i="42"/>
  <c r="W3356" i="42"/>
  <c r="W3352" i="42"/>
  <c r="W3377" i="42"/>
  <c r="W3374" i="42"/>
  <c r="W3408" i="42"/>
  <c r="W3401" i="42"/>
  <c r="W3389" i="42"/>
  <c r="W3379" i="42"/>
  <c r="W3378" i="42"/>
  <c r="W3370" i="42"/>
  <c r="W3363" i="42"/>
  <c r="W3361" i="42"/>
  <c r="W3354" i="42"/>
  <c r="W3350" i="42"/>
  <c r="W3346" i="42"/>
  <c r="W3342" i="42"/>
  <c r="W3338" i="42"/>
  <c r="W3334" i="42"/>
  <c r="W3330" i="42"/>
  <c r="W3326" i="42"/>
  <c r="W3322" i="42"/>
  <c r="W3318" i="42"/>
  <c r="W3314" i="42"/>
  <c r="W3310" i="42"/>
  <c r="W3306" i="42"/>
  <c r="W3302" i="42"/>
  <c r="W3375" i="42"/>
  <c r="W3371" i="42"/>
  <c r="W3367" i="42"/>
  <c r="W3353" i="42"/>
  <c r="W3345" i="42"/>
  <c r="W3343" i="42"/>
  <c r="W3336" i="42"/>
  <c r="W3329" i="42"/>
  <c r="W3327" i="42"/>
  <c r="W3386" i="42"/>
  <c r="W3357" i="42"/>
  <c r="W3355" i="42"/>
  <c r="W3348" i="42"/>
  <c r="W3341" i="42"/>
  <c r="W3339" i="42"/>
  <c r="W3332" i="42"/>
  <c r="W3325" i="42"/>
  <c r="W3323" i="42"/>
  <c r="W3316" i="42"/>
  <c r="W3309" i="42"/>
  <c r="W3307" i="42"/>
  <c r="W3358" i="42"/>
  <c r="W3351" i="42"/>
  <c r="W3349" i="42"/>
  <c r="W3344" i="42"/>
  <c r="W3331" i="42"/>
  <c r="W3324" i="42"/>
  <c r="W3382" i="42"/>
  <c r="W3373" i="42"/>
  <c r="W3366" i="42"/>
  <c r="W3359" i="42"/>
  <c r="W3335" i="42"/>
  <c r="W3333" i="42"/>
  <c r="W3328" i="42"/>
  <c r="W3362" i="42"/>
  <c r="W3385" i="42"/>
  <c r="W3369" i="42"/>
  <c r="W3365" i="42"/>
  <c r="W3347" i="42"/>
  <c r="W3315" i="42"/>
  <c r="W3312" i="42"/>
  <c r="W3311" i="42"/>
  <c r="W3308" i="42"/>
  <c r="W3317" i="42"/>
  <c r="W3313" i="42"/>
  <c r="W3305" i="42"/>
  <c r="W3303" i="42"/>
  <c r="W3299" i="42"/>
  <c r="W3340" i="42"/>
  <c r="W3295" i="42"/>
  <c r="W3291" i="42"/>
  <c r="W3287" i="42"/>
  <c r="W3283" i="42"/>
  <c r="W3279" i="42"/>
  <c r="W3275" i="42"/>
  <c r="W3271" i="42"/>
  <c r="W3267" i="42"/>
  <c r="W3337" i="42"/>
  <c r="W3301" i="42"/>
  <c r="W3296" i="42"/>
  <c r="W3292" i="42"/>
  <c r="W3288" i="42"/>
  <c r="W3304" i="42"/>
  <c r="W3297" i="42"/>
  <c r="W3293" i="42"/>
  <c r="W3289" i="42"/>
  <c r="W3285" i="42"/>
  <c r="W3281" i="42"/>
  <c r="W3277" i="42"/>
  <c r="W3273" i="42"/>
  <c r="W3269" i="42"/>
  <c r="W3300" i="42"/>
  <c r="W3290" i="42"/>
  <c r="W3284" i="42"/>
  <c r="W3276" i="42"/>
  <c r="W3286" i="42"/>
  <c r="W3278" i="42"/>
  <c r="W3270" i="42"/>
  <c r="W3265" i="42"/>
  <c r="W3261" i="42"/>
  <c r="W3294" i="42"/>
  <c r="W3282" i="42"/>
  <c r="W3274" i="42"/>
  <c r="W3263" i="42"/>
  <c r="W3280" i="42"/>
  <c r="W3266" i="42"/>
  <c r="W3262" i="42"/>
  <c r="W3258" i="42"/>
  <c r="W3254" i="42"/>
  <c r="W3250" i="42"/>
  <c r="W3246" i="42"/>
  <c r="W3242" i="42"/>
  <c r="W3238" i="42"/>
  <c r="W3234" i="42"/>
  <c r="W3230" i="42"/>
  <c r="W3226" i="42"/>
  <c r="W3222" i="42"/>
  <c r="W3218" i="42"/>
  <c r="W3214" i="42"/>
  <c r="W3210" i="42"/>
  <c r="W3206" i="42"/>
  <c r="W3298" i="42"/>
  <c r="W3272" i="42"/>
  <c r="W3264" i="42"/>
  <c r="W3259" i="42"/>
  <c r="W3255" i="42"/>
  <c r="W3251" i="42"/>
  <c r="W3247" i="42"/>
  <c r="W3243" i="42"/>
  <c r="W3239" i="42"/>
  <c r="W3235" i="42"/>
  <c r="W3231" i="42"/>
  <c r="W3227" i="42"/>
  <c r="W3223" i="42"/>
  <c r="W3215" i="42"/>
  <c r="W3211" i="42"/>
  <c r="W3207" i="42"/>
  <c r="W3203" i="42"/>
  <c r="W3199" i="42"/>
  <c r="W3195" i="42"/>
  <c r="W3256" i="42"/>
  <c r="W3252" i="42"/>
  <c r="W3248" i="42"/>
  <c r="W3244" i="42"/>
  <c r="W3240" i="42"/>
  <c r="W3236" i="42"/>
  <c r="W3268" i="42"/>
  <c r="W3260" i="42"/>
  <c r="W3257" i="42"/>
  <c r="W3253" i="42"/>
  <c r="W3249" i="42"/>
  <c r="W3245" i="42"/>
  <c r="W3241" i="42"/>
  <c r="W3237" i="42"/>
  <c r="W3233" i="42"/>
  <c r="W3229" i="42"/>
  <c r="W3212" i="42"/>
  <c r="W3198" i="42"/>
  <c r="W3196" i="42"/>
  <c r="W3193" i="42"/>
  <c r="W3189" i="42"/>
  <c r="W3232" i="42"/>
  <c r="W3225" i="42"/>
  <c r="W3217" i="42"/>
  <c r="W3209" i="42"/>
  <c r="W3205" i="42"/>
  <c r="W3201" i="42"/>
  <c r="W3194" i="42"/>
  <c r="W3190" i="42"/>
  <c r="W3186" i="42"/>
  <c r="W3182" i="42"/>
  <c r="W3178" i="42"/>
  <c r="W3174" i="42"/>
  <c r="W3170" i="42"/>
  <c r="W3166" i="42"/>
  <c r="W3162" i="42"/>
  <c r="W3158" i="42"/>
  <c r="W3228" i="42"/>
  <c r="W3224" i="42"/>
  <c r="W3216" i="42"/>
  <c r="W3208" i="42"/>
  <c r="W3204" i="42"/>
  <c r="W3197" i="42"/>
  <c r="W3191" i="42"/>
  <c r="W3187" i="42"/>
  <c r="W3183" i="42"/>
  <c r="W3179" i="42"/>
  <c r="W3175" i="42"/>
  <c r="W3171" i="42"/>
  <c r="W3167" i="42"/>
  <c r="W3163" i="42"/>
  <c r="W3159" i="42"/>
  <c r="W3155" i="42"/>
  <c r="W3151" i="42"/>
  <c r="W3147" i="42"/>
  <c r="W3143" i="42"/>
  <c r="W3139" i="42"/>
  <c r="W3185" i="42"/>
  <c r="W3181" i="42"/>
  <c r="W3177" i="42"/>
  <c r="W3173" i="42"/>
  <c r="W3169" i="42"/>
  <c r="W3165" i="42"/>
  <c r="W3161" i="42"/>
  <c r="W3157" i="42"/>
  <c r="W3153" i="42"/>
  <c r="W3146" i="42"/>
  <c r="W3144" i="42"/>
  <c r="W3137" i="42"/>
  <c r="W3136" i="42"/>
  <c r="W3132" i="42"/>
  <c r="W3128" i="42"/>
  <c r="W3124" i="42"/>
  <c r="W3202" i="42"/>
  <c r="W3184" i="42"/>
  <c r="W3180" i="42"/>
  <c r="W3176" i="42"/>
  <c r="W3172" i="42"/>
  <c r="W3168" i="42"/>
  <c r="W3164" i="42"/>
  <c r="W3160" i="42"/>
  <c r="W3156" i="42"/>
  <c r="W3149" i="42"/>
  <c r="W3142" i="42"/>
  <c r="W3140" i="42"/>
  <c r="W3154" i="42"/>
  <c r="W3152" i="42"/>
  <c r="W3145" i="42"/>
  <c r="W3138" i="42"/>
  <c r="W3134" i="42"/>
  <c r="W3130" i="42"/>
  <c r="W3126" i="42"/>
  <c r="W3122" i="42"/>
  <c r="W3118" i="42"/>
  <c r="W3117" i="42"/>
  <c r="W3116" i="42"/>
  <c r="W3115" i="42"/>
  <c r="W3114" i="42"/>
  <c r="W3113" i="42"/>
  <c r="W3112" i="42"/>
  <c r="W3111" i="42"/>
  <c r="W3110" i="42"/>
  <c r="W3109" i="42"/>
  <c r="W3108" i="42"/>
  <c r="W3107" i="42"/>
  <c r="W3106" i="42"/>
  <c r="W3105" i="42"/>
  <c r="W3104" i="42"/>
  <c r="W3103" i="42"/>
  <c r="W3102" i="42"/>
  <c r="W3101" i="42"/>
  <c r="W3100" i="42"/>
  <c r="W3099" i="42"/>
  <c r="W3098" i="42"/>
  <c r="W3097" i="42"/>
  <c r="W3096" i="42"/>
  <c r="W3095" i="42"/>
  <c r="W3213" i="42"/>
  <c r="W3200" i="42"/>
  <c r="W3192" i="42"/>
  <c r="W3188" i="42"/>
  <c r="W3150" i="42"/>
  <c r="W3148" i="42"/>
  <c r="W3141" i="42"/>
  <c r="W3135" i="42"/>
  <c r="W3131" i="42"/>
  <c r="W3127" i="42"/>
  <c r="W3123" i="42"/>
  <c r="W3125" i="42"/>
  <c r="W3129" i="42"/>
  <c r="W3133" i="42"/>
  <c r="W3090" i="42"/>
  <c r="W3086" i="42"/>
  <c r="W3082" i="42"/>
  <c r="W3078" i="42"/>
  <c r="W3072" i="42"/>
  <c r="W3068" i="42"/>
  <c r="W3064" i="42"/>
  <c r="W3060" i="42"/>
  <c r="W3056" i="42"/>
  <c r="W3052" i="42"/>
  <c r="W3048" i="42"/>
  <c r="W3044" i="42"/>
  <c r="W3040" i="42"/>
  <c r="W3036" i="42"/>
  <c r="W3032" i="42"/>
  <c r="W2990" i="42"/>
  <c r="W2986" i="42"/>
  <c r="W2982" i="42"/>
  <c r="W2978" i="42"/>
  <c r="W2974" i="42"/>
  <c r="W2970" i="42"/>
  <c r="W2966" i="42"/>
  <c r="W2962" i="42"/>
  <c r="W2958" i="42"/>
  <c r="W2954" i="42"/>
  <c r="W2950" i="42"/>
  <c r="W2946" i="42"/>
  <c r="W2942" i="42"/>
  <c r="W2938" i="42"/>
  <c r="W2934" i="42"/>
  <c r="W2930" i="42"/>
  <c r="W2926" i="42"/>
  <c r="W2922" i="42"/>
  <c r="W3091" i="42"/>
  <c r="W3087" i="42"/>
  <c r="W3083" i="42"/>
  <c r="W3079" i="42"/>
  <c r="W3075" i="42"/>
  <c r="W3073" i="42"/>
  <c r="W3069" i="42"/>
  <c r="W3065" i="42"/>
  <c r="W3061" i="42"/>
  <c r="W3057" i="42"/>
  <c r="W3053" i="42"/>
  <c r="W3049" i="42"/>
  <c r="W3045" i="42"/>
  <c r="W3041" i="42"/>
  <c r="W3037" i="42"/>
  <c r="W3092" i="42"/>
  <c r="W3088" i="42"/>
  <c r="W3084" i="42"/>
  <c r="W3080" i="42"/>
  <c r="W3076" i="42"/>
  <c r="W3074" i="42"/>
  <c r="W3070" i="42"/>
  <c r="W3066" i="42"/>
  <c r="W3062" i="42"/>
  <c r="W3058" i="42"/>
  <c r="W3054" i="42"/>
  <c r="W3050" i="42"/>
  <c r="W3046" i="42"/>
  <c r="W3042" i="42"/>
  <c r="W3038" i="42"/>
  <c r="W3034" i="42"/>
  <c r="W3030" i="42"/>
  <c r="W2988" i="42"/>
  <c r="W2984" i="42"/>
  <c r="W2980" i="42"/>
  <c r="W2976" i="42"/>
  <c r="W2972" i="42"/>
  <c r="W2968" i="42"/>
  <c r="W2964" i="42"/>
  <c r="W3093" i="42"/>
  <c r="W3089" i="42"/>
  <c r="W3085" i="42"/>
  <c r="W3081" i="42"/>
  <c r="W3077" i="42"/>
  <c r="W3071" i="42"/>
  <c r="W3067" i="42"/>
  <c r="W3063" i="42"/>
  <c r="W3059" i="42"/>
  <c r="W3055" i="42"/>
  <c r="W3051" i="42"/>
  <c r="W3047" i="42"/>
  <c r="W3043" i="42"/>
  <c r="W3031" i="42"/>
  <c r="W3028" i="42"/>
  <c r="W3026" i="42"/>
  <c r="W3024" i="42"/>
  <c r="W3022" i="42"/>
  <c r="W3020" i="42"/>
  <c r="W3018" i="42"/>
  <c r="W3016" i="42"/>
  <c r="W3014" i="42"/>
  <c r="W3012" i="42"/>
  <c r="W3010" i="42"/>
  <c r="W3008" i="42"/>
  <c r="W3006" i="42"/>
  <c r="W3004" i="42"/>
  <c r="W3002" i="42"/>
  <c r="W3000" i="42"/>
  <c r="W2998" i="42"/>
  <c r="W2996" i="42"/>
  <c r="W2994" i="42"/>
  <c r="W2992" i="42"/>
  <c r="W2987" i="42"/>
  <c r="W2979" i="42"/>
  <c r="W2971" i="42"/>
  <c r="W2961" i="42"/>
  <c r="W2959" i="42"/>
  <c r="W2952" i="42"/>
  <c r="W2945" i="42"/>
  <c r="W2943" i="42"/>
  <c r="W2936" i="42"/>
  <c r="W2929" i="42"/>
  <c r="W2927" i="42"/>
  <c r="W2921" i="42"/>
  <c r="W2917" i="42"/>
  <c r="W2913" i="42"/>
  <c r="W2909" i="42"/>
  <c r="W2905" i="42"/>
  <c r="W2901" i="42"/>
  <c r="W2897" i="42"/>
  <c r="W2889" i="42"/>
  <c r="W2885" i="42"/>
  <c r="W2881" i="42"/>
  <c r="W2877" i="42"/>
  <c r="W2873" i="42"/>
  <c r="W2869" i="42"/>
  <c r="W2865" i="42"/>
  <c r="W2861" i="42"/>
  <c r="W3035" i="42"/>
  <c r="W2989" i="42"/>
  <c r="W2981" i="42"/>
  <c r="W2973" i="42"/>
  <c r="W2965" i="42"/>
  <c r="W2957" i="42"/>
  <c r="W2955" i="42"/>
  <c r="W2948" i="42"/>
  <c r="W2941" i="42"/>
  <c r="W2939" i="42"/>
  <c r="W2932" i="42"/>
  <c r="W2925" i="42"/>
  <c r="W2923" i="42"/>
  <c r="W2918" i="42"/>
  <c r="W2914" i="42"/>
  <c r="W2910" i="42"/>
  <c r="W2906" i="42"/>
  <c r="W2902" i="42"/>
  <c r="W2898" i="42"/>
  <c r="W2890" i="42"/>
  <c r="W2886" i="42"/>
  <c r="W2882" i="42"/>
  <c r="W2878" i="42"/>
  <c r="W2874" i="42"/>
  <c r="W2870" i="42"/>
  <c r="W2866" i="42"/>
  <c r="W2862" i="42"/>
  <c r="W2858" i="42"/>
  <c r="W2854" i="42"/>
  <c r="W2850" i="42"/>
  <c r="W2846" i="42"/>
  <c r="W2842" i="42"/>
  <c r="W2838" i="42"/>
  <c r="W2834" i="42"/>
  <c r="W2830" i="42"/>
  <c r="W3029" i="42"/>
  <c r="W3027" i="42"/>
  <c r="W3025" i="42"/>
  <c r="W3023" i="42"/>
  <c r="W3021" i="42"/>
  <c r="W3019" i="42"/>
  <c r="W3017" i="42"/>
  <c r="W3015" i="42"/>
  <c r="W3013" i="42"/>
  <c r="W3011" i="42"/>
  <c r="W3009" i="42"/>
  <c r="W3007" i="42"/>
  <c r="W3005" i="42"/>
  <c r="W3003" i="42"/>
  <c r="W3001" i="42"/>
  <c r="W2999" i="42"/>
  <c r="W2997" i="42"/>
  <c r="W2995" i="42"/>
  <c r="W2993" i="42"/>
  <c r="W2991" i="42"/>
  <c r="W2983" i="42"/>
  <c r="W2975" i="42"/>
  <c r="W2967" i="42"/>
  <c r="W2960" i="42"/>
  <c r="W2953" i="42"/>
  <c r="W2951" i="42"/>
  <c r="W2944" i="42"/>
  <c r="W2937" i="42"/>
  <c r="W3039" i="42"/>
  <c r="W3033" i="42"/>
  <c r="W2985" i="42"/>
  <c r="W2977" i="42"/>
  <c r="W2969" i="42"/>
  <c r="W2963" i="42"/>
  <c r="W2956" i="42"/>
  <c r="W2949" i="42"/>
  <c r="W2947" i="42"/>
  <c r="W2940" i="42"/>
  <c r="W2933" i="42"/>
  <c r="W2931" i="42"/>
  <c r="W2924" i="42"/>
  <c r="W2920" i="42"/>
  <c r="W2916" i="42"/>
  <c r="W2912" i="42"/>
  <c r="W2908" i="42"/>
  <c r="W2904" i="42"/>
  <c r="W2900" i="42"/>
  <c r="W2896" i="42"/>
  <c r="W2911" i="42"/>
  <c r="W2895" i="42"/>
  <c r="W2853" i="42"/>
  <c r="W2851" i="42"/>
  <c r="W2844" i="42"/>
  <c r="W2837" i="42"/>
  <c r="W2835" i="42"/>
  <c r="W2826" i="42"/>
  <c r="W2822" i="42"/>
  <c r="W2935" i="42"/>
  <c r="W2928" i="42"/>
  <c r="W2915" i="42"/>
  <c r="W2899" i="42"/>
  <c r="W2888" i="42"/>
  <c r="W2884" i="42"/>
  <c r="W2880" i="42"/>
  <c r="W2876" i="42"/>
  <c r="W2872" i="42"/>
  <c r="W2868" i="42"/>
  <c r="W2864" i="42"/>
  <c r="W2860" i="42"/>
  <c r="W2856" i="42"/>
  <c r="W2849" i="42"/>
  <c r="W2847" i="42"/>
  <c r="W2840" i="42"/>
  <c r="W2833" i="42"/>
  <c r="W2831" i="42"/>
  <c r="W2827" i="42"/>
  <c r="W2823" i="42"/>
  <c r="W2819" i="42"/>
  <c r="W2815" i="42"/>
  <c r="W2811" i="42"/>
  <c r="W2807" i="42"/>
  <c r="W2803" i="42"/>
  <c r="W2799" i="42"/>
  <c r="W2795" i="42"/>
  <c r="W2791" i="42"/>
  <c r="W2787" i="42"/>
  <c r="W2783" i="42"/>
  <c r="W2779" i="42"/>
  <c r="W2775" i="42"/>
  <c r="W2771" i="42"/>
  <c r="W2767" i="42"/>
  <c r="W2763" i="42"/>
  <c r="W2759" i="42"/>
  <c r="W2755" i="42"/>
  <c r="W2751" i="42"/>
  <c r="W2747" i="42"/>
  <c r="W2919" i="42"/>
  <c r="W2903" i="42"/>
  <c r="W2887" i="42"/>
  <c r="W2883" i="42"/>
  <c r="W2879" i="42"/>
  <c r="W2875" i="42"/>
  <c r="W2871" i="42"/>
  <c r="W2867" i="42"/>
  <c r="W2863" i="42"/>
  <c r="W2859" i="42"/>
  <c r="W2852" i="42"/>
  <c r="W2845" i="42"/>
  <c r="W2843" i="42"/>
  <c r="W2836" i="42"/>
  <c r="W2828" i="42"/>
  <c r="W2824" i="42"/>
  <c r="W2820" i="42"/>
  <c r="W2816" i="42"/>
  <c r="W2812" i="42"/>
  <c r="W2808" i="42"/>
  <c r="W2804" i="42"/>
  <c r="W2800" i="42"/>
  <c r="W2796" i="42"/>
  <c r="W2788" i="42"/>
  <c r="W2784" i="42"/>
  <c r="W2780" i="42"/>
  <c r="W2776" i="42"/>
  <c r="W2772" i="42"/>
  <c r="W2768" i="42"/>
  <c r="W2764" i="42"/>
  <c r="W2760" i="42"/>
  <c r="W2756" i="42"/>
  <c r="W2752" i="42"/>
  <c r="W2748" i="42"/>
  <c r="W2744" i="42"/>
  <c r="W2740" i="42"/>
  <c r="W2736" i="42"/>
  <c r="W2732" i="42"/>
  <c r="W2728" i="42"/>
  <c r="W2724" i="42"/>
  <c r="W2907" i="42"/>
  <c r="W2891" i="42"/>
  <c r="W2857" i="42"/>
  <c r="W2855" i="42"/>
  <c r="W2848" i="42"/>
  <c r="W2841" i="42"/>
  <c r="W2839" i="42"/>
  <c r="W2832" i="42"/>
  <c r="W2829" i="42"/>
  <c r="W2825" i="42"/>
  <c r="W2821" i="42"/>
  <c r="W2817" i="42"/>
  <c r="W2813" i="42"/>
  <c r="W2809" i="42"/>
  <c r="W2805" i="42"/>
  <c r="W2801" i="42"/>
  <c r="W2797" i="42"/>
  <c r="W2789" i="42"/>
  <c r="W2785" i="42"/>
  <c r="W2781" i="42"/>
  <c r="W2777" i="42"/>
  <c r="W2773" i="42"/>
  <c r="W2769" i="42"/>
  <c r="W2765" i="42"/>
  <c r="W2761" i="42"/>
  <c r="W2757" i="42"/>
  <c r="W2753" i="42"/>
  <c r="W2749" i="42"/>
  <c r="W2745" i="42"/>
  <c r="W2741" i="42"/>
  <c r="W2737" i="42"/>
  <c r="W2733" i="42"/>
  <c r="W2729" i="42"/>
  <c r="W2725" i="42"/>
  <c r="W2721" i="42"/>
  <c r="W2818" i="42"/>
  <c r="W2802" i="42"/>
  <c r="W2786" i="42"/>
  <c r="W2770" i="42"/>
  <c r="W2754" i="42"/>
  <c r="W2739" i="42"/>
  <c r="W2731" i="42"/>
  <c r="W2723" i="42"/>
  <c r="W2718" i="42"/>
  <c r="W2714" i="42"/>
  <c r="W2710" i="42"/>
  <c r="W2706" i="42"/>
  <c r="W2702" i="42"/>
  <c r="W2698" i="42"/>
  <c r="W2806" i="42"/>
  <c r="W2790" i="42"/>
  <c r="W2774" i="42"/>
  <c r="W2766" i="42"/>
  <c r="W2750" i="42"/>
  <c r="W2746" i="42"/>
  <c r="W2738" i="42"/>
  <c r="W2730" i="42"/>
  <c r="W2722" i="42"/>
  <c r="W2719" i="42"/>
  <c r="W2715" i="42"/>
  <c r="W2711" i="42"/>
  <c r="W2707" i="42"/>
  <c r="W2703" i="42"/>
  <c r="W2699" i="42"/>
  <c r="W2695" i="42"/>
  <c r="W2691" i="42"/>
  <c r="W2690" i="42"/>
  <c r="W2689" i="42"/>
  <c r="W2688" i="42"/>
  <c r="W2687" i="42"/>
  <c r="W2686" i="42"/>
  <c r="W2685" i="42"/>
  <c r="W2684" i="42"/>
  <c r="W2683" i="42"/>
  <c r="W2682" i="42"/>
  <c r="W2681" i="42"/>
  <c r="W2680" i="42"/>
  <c r="W2679" i="42"/>
  <c r="W2678" i="42"/>
  <c r="W2677" i="42"/>
  <c r="W2676" i="42"/>
  <c r="W2675" i="42"/>
  <c r="W2674" i="42"/>
  <c r="W2673" i="42"/>
  <c r="W2672" i="42"/>
  <c r="W2671" i="42"/>
  <c r="W2670" i="42"/>
  <c r="W2669" i="42"/>
  <c r="W2668" i="42"/>
  <c r="W2666" i="42"/>
  <c r="W2665" i="42"/>
  <c r="W2664" i="42"/>
  <c r="W2663" i="42"/>
  <c r="W2662" i="42"/>
  <c r="W2661" i="42"/>
  <c r="W2660" i="42"/>
  <c r="W2659" i="42"/>
  <c r="W2658" i="42"/>
  <c r="W2657" i="42"/>
  <c r="W2656" i="42"/>
  <c r="W2655" i="42"/>
  <c r="W2654" i="42"/>
  <c r="W2653" i="42"/>
  <c r="W2652" i="42"/>
  <c r="W2651" i="42"/>
  <c r="W2650" i="42"/>
  <c r="W2649" i="42"/>
  <c r="W2648" i="42"/>
  <c r="W2647" i="42"/>
  <c r="W2646" i="42"/>
  <c r="W2645" i="42"/>
  <c r="W2644" i="42"/>
  <c r="W2643" i="42"/>
  <c r="W2642" i="42"/>
  <c r="W2641" i="42"/>
  <c r="W2640" i="42"/>
  <c r="W2639" i="42"/>
  <c r="W2638" i="42"/>
  <c r="W2637" i="42"/>
  <c r="W2636" i="42"/>
  <c r="W2635" i="42"/>
  <c r="W2634" i="42"/>
  <c r="W2633" i="42"/>
  <c r="W2632" i="42"/>
  <c r="W2631" i="42"/>
  <c r="W2630" i="42"/>
  <c r="W2629" i="42"/>
  <c r="W2628" i="42"/>
  <c r="W2627" i="42"/>
  <c r="W2626" i="42"/>
  <c r="W2625" i="42"/>
  <c r="W2624" i="42"/>
  <c r="W2623" i="42"/>
  <c r="W2622" i="42"/>
  <c r="W2621" i="42"/>
  <c r="W2620" i="42"/>
  <c r="W2619" i="42"/>
  <c r="W2618" i="42"/>
  <c r="W2617" i="42"/>
  <c r="W2616" i="42"/>
  <c r="W2615" i="42"/>
  <c r="W2614" i="42"/>
  <c r="W2613" i="42"/>
  <c r="W2612" i="42"/>
  <c r="W2611" i="42"/>
  <c r="W2610" i="42"/>
  <c r="W2609" i="42"/>
  <c r="W2608" i="42"/>
  <c r="W2607" i="42"/>
  <c r="W2606" i="42"/>
  <c r="W2605" i="42"/>
  <c r="W2604" i="42"/>
  <c r="W2603" i="42"/>
  <c r="W2602" i="42"/>
  <c r="W2601" i="42"/>
  <c r="W2600" i="42"/>
  <c r="W2599" i="42"/>
  <c r="W2598" i="42"/>
  <c r="W2597" i="42"/>
  <c r="W2596" i="42"/>
  <c r="W2595" i="42"/>
  <c r="W2594" i="42"/>
  <c r="W2593" i="42"/>
  <c r="W2592" i="42"/>
  <c r="W2591" i="42"/>
  <c r="W2590" i="42"/>
  <c r="W2589" i="42"/>
  <c r="W2588" i="42"/>
  <c r="W2587" i="42"/>
  <c r="W2586" i="42"/>
  <c r="W2585" i="42"/>
  <c r="W2584" i="42"/>
  <c r="W2583" i="42"/>
  <c r="W2582" i="42"/>
  <c r="W2581" i="42"/>
  <c r="W2580" i="42"/>
  <c r="W2579" i="42"/>
  <c r="W2578" i="42"/>
  <c r="W2577" i="42"/>
  <c r="W2576" i="42"/>
  <c r="W2575" i="42"/>
  <c r="W2574" i="42"/>
  <c r="W2573" i="42"/>
  <c r="W2572" i="42"/>
  <c r="W2571" i="42"/>
  <c r="W2570" i="42"/>
  <c r="W2569" i="42"/>
  <c r="W2568" i="42"/>
  <c r="W2567" i="42"/>
  <c r="W2566" i="42"/>
  <c r="W2565" i="42"/>
  <c r="W2810" i="42"/>
  <c r="W2778" i="42"/>
  <c r="W2762" i="42"/>
  <c r="W2743" i="42"/>
  <c r="W2735" i="42"/>
  <c r="W2727" i="42"/>
  <c r="W2720" i="42"/>
  <c r="W2716" i="42"/>
  <c r="W2712" i="42"/>
  <c r="W2708" i="42"/>
  <c r="W2704" i="42"/>
  <c r="W2700" i="42"/>
  <c r="W2696" i="42"/>
  <c r="W2814" i="42"/>
  <c r="W2798" i="42"/>
  <c r="W2782" i="42"/>
  <c r="W2758" i="42"/>
  <c r="W2742" i="42"/>
  <c r="W2734" i="42"/>
  <c r="W2726" i="42"/>
  <c r="W2717" i="42"/>
  <c r="W2713" i="42"/>
  <c r="W2709" i="42"/>
  <c r="W2705" i="42"/>
  <c r="W2701" i="42"/>
  <c r="W2697" i="42"/>
  <c r="W2262" i="42"/>
  <c r="W2258" i="42"/>
  <c r="W2254" i="42"/>
  <c r="W2250" i="42"/>
  <c r="W2246" i="42"/>
  <c r="W2242" i="42"/>
  <c r="W2238" i="42"/>
  <c r="W2234" i="42"/>
  <c r="W2230" i="42"/>
  <c r="W2226" i="42"/>
  <c r="W2222" i="42"/>
  <c r="W2218" i="42"/>
  <c r="W2214" i="42"/>
  <c r="W2210" i="42"/>
  <c r="W2206" i="42"/>
  <c r="W2205" i="42"/>
  <c r="W2204" i="42"/>
  <c r="W2203" i="42"/>
  <c r="W2202" i="42"/>
  <c r="W2201" i="42"/>
  <c r="W2200" i="42"/>
  <c r="W2199" i="42"/>
  <c r="W2198" i="42"/>
  <c r="W2197" i="42"/>
  <c r="W2196" i="42"/>
  <c r="W2195" i="42"/>
  <c r="W2194" i="42"/>
  <c r="W2193" i="42"/>
  <c r="W2192" i="42"/>
  <c r="W2191" i="42"/>
  <c r="W2190" i="42"/>
  <c r="W2189" i="42"/>
  <c r="W2188" i="42"/>
  <c r="W2187" i="42"/>
  <c r="W2186" i="42"/>
  <c r="W2185" i="42"/>
  <c r="W2184" i="42"/>
  <c r="W2183" i="42"/>
  <c r="W2182" i="42"/>
  <c r="W2181" i="42"/>
  <c r="W2180" i="42"/>
  <c r="W2179" i="42"/>
  <c r="W2178" i="42"/>
  <c r="W2177" i="42"/>
  <c r="W2176" i="42"/>
  <c r="W2175" i="42"/>
  <c r="W2174" i="42"/>
  <c r="W2173" i="42"/>
  <c r="W2172" i="42"/>
  <c r="W2171" i="42"/>
  <c r="W2170" i="42"/>
  <c r="W2169" i="42"/>
  <c r="W2168" i="42"/>
  <c r="W2167" i="42"/>
  <c r="W2166" i="42"/>
  <c r="W2165" i="42"/>
  <c r="W2164" i="42"/>
  <c r="W2163" i="42"/>
  <c r="W2162" i="42"/>
  <c r="W2161" i="42"/>
  <c r="W2160" i="42"/>
  <c r="W2159" i="42"/>
  <c r="W2158" i="42"/>
  <c r="W2157" i="42"/>
  <c r="W2156" i="42"/>
  <c r="W2155" i="42"/>
  <c r="W2154" i="42"/>
  <c r="W2153" i="42"/>
  <c r="W2152" i="42"/>
  <c r="W2151" i="42"/>
  <c r="W2150" i="42"/>
  <c r="W2149" i="42"/>
  <c r="W2148" i="42"/>
  <c r="W2147" i="42"/>
  <c r="W2146" i="42"/>
  <c r="W2145" i="42"/>
  <c r="W2144" i="42"/>
  <c r="W2143" i="42"/>
  <c r="W2142" i="42"/>
  <c r="W2141" i="42"/>
  <c r="W2140" i="42"/>
  <c r="W2139" i="42"/>
  <c r="W2138" i="42"/>
  <c r="W2263" i="42"/>
  <c r="W2259" i="42"/>
  <c r="W2255" i="42"/>
  <c r="W2251" i="42"/>
  <c r="W2247" i="42"/>
  <c r="W2243" i="42"/>
  <c r="W2239" i="42"/>
  <c r="W2235" i="42"/>
  <c r="W2231" i="42"/>
  <c r="W2227" i="42"/>
  <c r="W2223" i="42"/>
  <c r="W2219" i="42"/>
  <c r="W2215" i="42"/>
  <c r="W2211" i="42"/>
  <c r="W2207" i="42"/>
  <c r="W2034" i="42"/>
  <c r="W2030" i="42"/>
  <c r="W2026" i="42"/>
  <c r="W2022" i="42"/>
  <c r="W2018" i="42"/>
  <c r="W2014" i="42"/>
  <c r="W2010" i="42"/>
  <c r="W2006" i="42"/>
  <c r="W2002" i="42"/>
  <c r="W1998" i="42"/>
  <c r="W1994" i="42"/>
  <c r="W1990" i="42"/>
  <c r="W1986" i="42"/>
  <c r="W1982" i="42"/>
  <c r="W1978" i="42"/>
  <c r="W1974" i="42"/>
  <c r="W1970" i="42"/>
  <c r="W1966" i="42"/>
  <c r="W1962" i="42"/>
  <c r="W1958" i="42"/>
  <c r="W1954" i="42"/>
  <c r="W1950" i="42"/>
  <c r="W1946" i="42"/>
  <c r="W1942" i="42"/>
  <c r="W1938" i="42"/>
  <c r="W1934" i="42"/>
  <c r="W1930" i="42"/>
  <c r="W1926" i="42"/>
  <c r="W1922" i="42"/>
  <c r="W1918" i="42"/>
  <c r="W1914" i="42"/>
  <c r="W1910" i="42"/>
  <c r="W1906" i="42"/>
  <c r="W1902" i="42"/>
  <c r="W1898" i="42"/>
  <c r="W1894" i="42"/>
  <c r="W1890" i="42"/>
  <c r="W1886" i="42"/>
  <c r="W1882" i="42"/>
  <c r="W1878" i="42"/>
  <c r="W1874" i="42"/>
  <c r="W1870" i="42"/>
  <c r="W1866" i="42"/>
  <c r="W1862" i="42"/>
  <c r="W1858" i="42"/>
  <c r="W1854" i="42"/>
  <c r="W1850" i="42"/>
  <c r="W1846" i="42"/>
  <c r="W2264" i="42"/>
  <c r="W2260" i="42"/>
  <c r="W2256" i="42"/>
  <c r="W2252" i="42"/>
  <c r="W2248" i="42"/>
  <c r="W2244" i="42"/>
  <c r="W2236" i="42"/>
  <c r="W2232" i="42"/>
  <c r="W2228" i="42"/>
  <c r="W2224" i="42"/>
  <c r="W2220" i="42"/>
  <c r="W2216" i="42"/>
  <c r="W2212" i="42"/>
  <c r="W2208" i="42"/>
  <c r="W2035" i="42"/>
  <c r="W2031" i="42"/>
  <c r="W2027" i="42"/>
  <c r="W2023" i="42"/>
  <c r="W2019" i="42"/>
  <c r="W2015" i="42"/>
  <c r="W2011" i="42"/>
  <c r="W2007" i="42"/>
  <c r="W2003" i="42"/>
  <c r="W1999" i="42"/>
  <c r="W2257" i="42"/>
  <c r="W2249" i="42"/>
  <c r="W2241" i="42"/>
  <c r="W2233" i="42"/>
  <c r="W2225" i="42"/>
  <c r="W2217" i="42"/>
  <c r="W2209" i="42"/>
  <c r="W2037" i="42"/>
  <c r="W2029" i="42"/>
  <c r="W2021" i="42"/>
  <c r="W2013" i="42"/>
  <c r="W2005" i="42"/>
  <c r="W1997" i="42"/>
  <c r="W1996" i="42"/>
  <c r="W1989" i="42"/>
  <c r="W1987" i="42"/>
  <c r="W1980" i="42"/>
  <c r="W1973" i="42"/>
  <c r="W1971" i="42"/>
  <c r="W1964" i="42"/>
  <c r="W1957" i="42"/>
  <c r="W1955" i="42"/>
  <c r="W1948" i="42"/>
  <c r="W1941" i="42"/>
  <c r="W1939" i="42"/>
  <c r="W1932" i="42"/>
  <c r="W1925" i="42"/>
  <c r="W1923" i="42"/>
  <c r="W1916" i="42"/>
  <c r="W1909" i="42"/>
  <c r="W1907" i="42"/>
  <c r="W1900" i="42"/>
  <c r="W1893" i="42"/>
  <c r="W1891" i="42"/>
  <c r="W1884" i="42"/>
  <c r="W1877" i="42"/>
  <c r="W1875" i="42"/>
  <c r="W1868" i="42"/>
  <c r="W1861" i="42"/>
  <c r="W1859" i="42"/>
  <c r="W1852" i="42"/>
  <c r="W1845" i="42"/>
  <c r="W1843" i="42"/>
  <c r="W1840" i="42"/>
  <c r="W2036" i="42"/>
  <c r="W2028" i="42"/>
  <c r="W2020" i="42"/>
  <c r="W2012" i="42"/>
  <c r="W2004" i="42"/>
  <c r="W1992" i="42"/>
  <c r="W1985" i="42"/>
  <c r="W1983" i="42"/>
  <c r="W1976" i="42"/>
  <c r="W1969" i="42"/>
  <c r="W1967" i="42"/>
  <c r="W1960" i="42"/>
  <c r="W1953" i="42"/>
  <c r="W1951" i="42"/>
  <c r="W1944" i="42"/>
  <c r="W1937" i="42"/>
  <c r="W1935" i="42"/>
  <c r="W1928" i="42"/>
  <c r="W1921" i="42"/>
  <c r="W1919" i="42"/>
  <c r="W1912" i="42"/>
  <c r="W1905" i="42"/>
  <c r="W1903" i="42"/>
  <c r="W1896" i="42"/>
  <c r="W1889" i="42"/>
  <c r="W1887" i="42"/>
  <c r="W1880" i="42"/>
  <c r="W1873" i="42"/>
  <c r="W1871" i="42"/>
  <c r="W1864" i="42"/>
  <c r="W1857" i="42"/>
  <c r="W1855" i="42"/>
  <c r="W1848" i="42"/>
  <c r="W1841" i="42"/>
  <c r="W1837" i="42"/>
  <c r="W1836" i="42"/>
  <c r="W1835" i="42"/>
  <c r="W1834" i="42"/>
  <c r="W1833" i="42"/>
  <c r="W1832" i="42"/>
  <c r="W1831" i="42"/>
  <c r="W1830" i="42"/>
  <c r="W1829" i="42"/>
  <c r="W1828" i="42"/>
  <c r="W1827" i="42"/>
  <c r="W1826" i="42"/>
  <c r="W1825" i="42"/>
  <c r="W1824" i="42"/>
  <c r="W1823" i="42"/>
  <c r="W1822" i="42"/>
  <c r="W1821" i="42"/>
  <c r="W1820" i="42"/>
  <c r="W1819" i="42"/>
  <c r="W1818" i="42"/>
  <c r="W1817" i="42"/>
  <c r="W1816" i="42"/>
  <c r="W1815" i="42"/>
  <c r="W1814" i="42"/>
  <c r="W1812" i="42"/>
  <c r="W1811" i="42"/>
  <c r="W1810" i="42"/>
  <c r="W1809" i="42"/>
  <c r="W1808" i="42"/>
  <c r="W1807" i="42"/>
  <c r="W1806" i="42"/>
  <c r="W1805" i="42"/>
  <c r="W1804" i="42"/>
  <c r="W1803" i="42"/>
  <c r="W1802" i="42"/>
  <c r="W1801" i="42"/>
  <c r="W1800" i="42"/>
  <c r="W1799" i="42"/>
  <c r="W1798" i="42"/>
  <c r="W1797" i="42"/>
  <c r="W1796" i="42"/>
  <c r="W1795" i="42"/>
  <c r="W1794" i="42"/>
  <c r="W1793" i="42"/>
  <c r="W1792" i="42"/>
  <c r="W1791" i="42"/>
  <c r="W1790" i="42"/>
  <c r="W1789" i="42"/>
  <c r="W1788" i="42"/>
  <c r="W1787" i="42"/>
  <c r="W1786" i="42"/>
  <c r="W1785" i="42"/>
  <c r="W1784" i="42"/>
  <c r="W1783" i="42"/>
  <c r="W1782" i="42"/>
  <c r="W1781" i="42"/>
  <c r="W1780" i="42"/>
  <c r="W1779" i="42"/>
  <c r="W1778" i="42"/>
  <c r="W1777" i="42"/>
  <c r="W1776" i="42"/>
  <c r="W1775" i="42"/>
  <c r="W1774" i="42"/>
  <c r="W1773" i="42"/>
  <c r="W1772" i="42"/>
  <c r="W1771" i="42"/>
  <c r="W1770" i="42"/>
  <c r="W1769" i="42"/>
  <c r="W1768" i="42"/>
  <c r="W1767" i="42"/>
  <c r="W1766" i="42"/>
  <c r="W1765" i="42"/>
  <c r="W1764" i="42"/>
  <c r="W1763" i="42"/>
  <c r="W1762" i="42"/>
  <c r="W1761" i="42"/>
  <c r="W1760" i="42"/>
  <c r="W1759" i="42"/>
  <c r="W1758" i="42"/>
  <c r="W1757" i="42"/>
  <c r="W1756" i="42"/>
  <c r="W1755" i="42"/>
  <c r="W1754" i="42"/>
  <c r="W1753" i="42"/>
  <c r="W1752" i="42"/>
  <c r="W1751" i="42"/>
  <c r="W1750" i="42"/>
  <c r="W1749" i="42"/>
  <c r="W1748" i="42"/>
  <c r="W1747" i="42"/>
  <c r="W1746" i="42"/>
  <c r="W1745" i="42"/>
  <c r="W1744" i="42"/>
  <c r="W1743" i="42"/>
  <c r="W1742" i="42"/>
  <c r="W1741" i="42"/>
  <c r="W1740" i="42"/>
  <c r="W1739" i="42"/>
  <c r="W1738" i="42"/>
  <c r="W1737" i="42"/>
  <c r="W1736" i="42"/>
  <c r="W1735" i="42"/>
  <c r="W1734" i="42"/>
  <c r="W1733" i="42"/>
  <c r="W1732" i="42"/>
  <c r="W1731" i="42"/>
  <c r="W1730" i="42"/>
  <c r="W1729" i="42"/>
  <c r="W1728" i="42"/>
  <c r="W1727" i="42"/>
  <c r="W1726" i="42"/>
  <c r="W1725" i="42"/>
  <c r="W1724" i="42"/>
  <c r="W1723" i="42"/>
  <c r="W1722" i="42"/>
  <c r="W1721" i="42"/>
  <c r="W1720" i="42"/>
  <c r="W1719" i="42"/>
  <c r="W1718" i="42"/>
  <c r="W1717" i="42"/>
  <c r="W1716" i="42"/>
  <c r="W1715" i="42"/>
  <c r="W1714" i="42"/>
  <c r="W1713" i="42"/>
  <c r="W1712" i="42"/>
  <c r="W1711" i="42"/>
  <c r="W1710" i="42"/>
  <c r="W1706" i="42"/>
  <c r="W1702" i="42"/>
  <c r="W1698" i="42"/>
  <c r="W1694" i="42"/>
  <c r="W1690" i="42"/>
  <c r="W1686" i="42"/>
  <c r="W1682" i="42"/>
  <c r="W1678" i="42"/>
  <c r="W1674" i="42"/>
  <c r="W1670" i="42"/>
  <c r="W1666" i="42"/>
  <c r="W1662" i="42"/>
  <c r="W1658" i="42"/>
  <c r="W1654" i="42"/>
  <c r="W1650" i="42"/>
  <c r="W1646" i="42"/>
  <c r="W1642" i="42"/>
  <c r="W1638" i="42"/>
  <c r="W1634" i="42"/>
  <c r="W1630" i="42"/>
  <c r="W1626" i="42"/>
  <c r="W2261" i="42"/>
  <c r="W2253" i="42"/>
  <c r="W2245" i="42"/>
  <c r="W2237" i="42"/>
  <c r="W2229" i="42"/>
  <c r="W2221" i="42"/>
  <c r="W2213" i="42"/>
  <c r="W2033" i="42"/>
  <c r="W2025" i="42"/>
  <c r="W2017" i="42"/>
  <c r="W2009" i="42"/>
  <c r="W2001" i="42"/>
  <c r="W1995" i="42"/>
  <c r="W1988" i="42"/>
  <c r="W1981" i="42"/>
  <c r="W1979" i="42"/>
  <c r="W1972" i="42"/>
  <c r="W1965" i="42"/>
  <c r="W1963" i="42"/>
  <c r="W1956" i="42"/>
  <c r="W1949" i="42"/>
  <c r="W1947" i="42"/>
  <c r="W1940" i="42"/>
  <c r="W1933" i="42"/>
  <c r="W1931" i="42"/>
  <c r="W1924" i="42"/>
  <c r="W1917" i="42"/>
  <c r="W1915" i="42"/>
  <c r="W1908" i="42"/>
  <c r="W1901" i="42"/>
  <c r="W1899" i="42"/>
  <c r="W1892" i="42"/>
  <c r="W1885" i="42"/>
  <c r="W1883" i="42"/>
  <c r="W1876" i="42"/>
  <c r="W1869" i="42"/>
  <c r="W1867" i="42"/>
  <c r="W1860" i="42"/>
  <c r="W1853" i="42"/>
  <c r="W1851" i="42"/>
  <c r="W1844" i="42"/>
  <c r="W1842" i="42"/>
  <c r="W1838" i="42"/>
  <c r="W1707" i="42"/>
  <c r="W1703" i="42"/>
  <c r="W1699" i="42"/>
  <c r="W1695" i="42"/>
  <c r="W1691" i="42"/>
  <c r="W1687" i="42"/>
  <c r="W1683" i="42"/>
  <c r="W1679" i="42"/>
  <c r="W1675" i="42"/>
  <c r="W1671" i="42"/>
  <c r="W1667" i="42"/>
  <c r="W1663" i="42"/>
  <c r="W1659" i="42"/>
  <c r="W1655" i="42"/>
  <c r="W1651" i="42"/>
  <c r="W1647" i="42"/>
  <c r="W1643" i="42"/>
  <c r="W1639" i="42"/>
  <c r="W1635" i="42"/>
  <c r="W1631" i="42"/>
  <c r="W1627" i="42"/>
  <c r="W1623" i="42"/>
  <c r="W1619" i="42"/>
  <c r="W1615" i="42"/>
  <c r="W1611" i="42"/>
  <c r="W1607" i="42"/>
  <c r="W1603" i="42"/>
  <c r="W1599" i="42"/>
  <c r="W1595" i="42"/>
  <c r="W1591" i="42"/>
  <c r="W1587" i="42"/>
  <c r="W1583" i="42"/>
  <c r="W1579" i="42"/>
  <c r="W1575" i="42"/>
  <c r="W1571" i="42"/>
  <c r="W1567" i="42"/>
  <c r="W1563" i="42"/>
  <c r="W1559" i="42"/>
  <c r="W1555" i="42"/>
  <c r="W1551" i="42"/>
  <c r="W1547" i="42"/>
  <c r="W1543" i="42"/>
  <c r="W1539" i="42"/>
  <c r="W1535" i="42"/>
  <c r="W1531" i="42"/>
  <c r="W1527" i="42"/>
  <c r="W1523" i="42"/>
  <c r="W1519" i="42"/>
  <c r="W1515" i="42"/>
  <c r="W1511" i="42"/>
  <c r="W1507" i="42"/>
  <c r="W1503" i="42"/>
  <c r="W2032" i="42"/>
  <c r="W2024" i="42"/>
  <c r="W2016" i="42"/>
  <c r="W2008" i="42"/>
  <c r="W2000" i="42"/>
  <c r="W1993" i="42"/>
  <c r="W1991" i="42"/>
  <c r="W1984" i="42"/>
  <c r="W1977" i="42"/>
  <c r="W1975" i="42"/>
  <c r="W1968" i="42"/>
  <c r="W1961" i="42"/>
  <c r="W1959" i="42"/>
  <c r="W1952" i="42"/>
  <c r="W1945" i="42"/>
  <c r="W1943" i="42"/>
  <c r="W1936" i="42"/>
  <c r="W1929" i="42"/>
  <c r="W1927" i="42"/>
  <c r="W1920" i="42"/>
  <c r="W1913" i="42"/>
  <c r="W1911" i="42"/>
  <c r="W1904" i="42"/>
  <c r="W1897" i="42"/>
  <c r="W1895" i="42"/>
  <c r="W1888" i="42"/>
  <c r="W1881" i="42"/>
  <c r="W1879" i="42"/>
  <c r="W1872" i="42"/>
  <c r="W1865" i="42"/>
  <c r="W1863" i="42"/>
  <c r="W1856" i="42"/>
  <c r="W1849" i="42"/>
  <c r="W1847" i="42"/>
  <c r="W1839" i="42"/>
  <c r="W1618" i="42"/>
  <c r="W1616" i="42"/>
  <c r="W1609" i="42"/>
  <c r="W1602" i="42"/>
  <c r="W1600" i="42"/>
  <c r="W1593" i="42"/>
  <c r="W1586" i="42"/>
  <c r="W1584" i="42"/>
  <c r="W1577" i="42"/>
  <c r="W1570" i="42"/>
  <c r="W1568" i="42"/>
  <c r="W1561" i="42"/>
  <c r="W1554" i="42"/>
  <c r="W1552" i="42"/>
  <c r="W1545" i="42"/>
  <c r="W1538" i="42"/>
  <c r="W1536" i="42"/>
  <c r="W1529" i="42"/>
  <c r="W1522" i="42"/>
  <c r="W1520" i="42"/>
  <c r="W1513" i="42"/>
  <c r="W1506" i="42"/>
  <c r="W1504" i="42"/>
  <c r="W1501" i="42"/>
  <c r="W1497" i="42"/>
  <c r="W1493" i="42"/>
  <c r="W1489" i="42"/>
  <c r="W1485" i="42"/>
  <c r="W1481" i="42"/>
  <c r="W1477" i="42"/>
  <c r="W1473" i="42"/>
  <c r="W1469" i="42"/>
  <c r="W1465" i="42"/>
  <c r="W1461" i="42"/>
  <c r="W1457" i="42"/>
  <c r="W1453" i="42"/>
  <c r="W1449" i="42"/>
  <c r="W1445" i="42"/>
  <c r="W1441" i="42"/>
  <c r="W1437" i="42"/>
  <c r="W1433" i="42"/>
  <c r="W1429" i="42"/>
  <c r="W1425" i="42"/>
  <c r="W1421" i="42"/>
  <c r="W1417" i="42"/>
  <c r="W1413" i="42"/>
  <c r="W1282" i="42"/>
  <c r="W1278" i="42"/>
  <c r="W1274" i="42"/>
  <c r="W1270" i="42"/>
  <c r="W1266" i="42"/>
  <c r="W1262" i="42"/>
  <c r="W1258" i="42"/>
  <c r="W1254" i="42"/>
  <c r="W1250" i="42"/>
  <c r="W1246" i="42"/>
  <c r="W1242" i="42"/>
  <c r="W1238" i="42"/>
  <c r="W1234" i="42"/>
  <c r="W1230" i="42"/>
  <c r="W1226" i="42"/>
  <c r="W1222" i="42"/>
  <c r="W1218" i="42"/>
  <c r="W1214" i="42"/>
  <c r="W1210" i="42"/>
  <c r="W1206" i="42"/>
  <c r="W1202" i="42"/>
  <c r="W1198" i="42"/>
  <c r="W1194" i="42"/>
  <c r="W1190" i="42"/>
  <c r="W1186" i="42"/>
  <c r="W1182" i="42"/>
  <c r="W1178" i="42"/>
  <c r="W1174" i="42"/>
  <c r="W1170" i="42"/>
  <c r="W1166" i="42"/>
  <c r="W1162" i="42"/>
  <c r="W1158" i="42"/>
  <c r="W1154" i="42"/>
  <c r="W1150" i="42"/>
  <c r="W1146" i="42"/>
  <c r="W1142" i="42"/>
  <c r="W1138" i="42"/>
  <c r="W1134" i="42"/>
  <c r="W1130" i="42"/>
  <c r="W1126" i="42"/>
  <c r="W1122" i="42"/>
  <c r="W1118" i="42"/>
  <c r="W1114" i="42"/>
  <c r="W1110" i="42"/>
  <c r="W1106" i="42"/>
  <c r="W1102" i="42"/>
  <c r="W1098" i="42"/>
  <c r="W1094" i="42"/>
  <c r="W1090" i="42"/>
  <c r="W1086" i="42"/>
  <c r="W1082" i="42"/>
  <c r="W1078" i="42"/>
  <c r="W1074" i="42"/>
  <c r="W1070" i="42"/>
  <c r="W1066" i="42"/>
  <c r="W1062" i="42"/>
  <c r="W1058" i="42"/>
  <c r="W1054" i="42"/>
  <c r="W1050" i="42"/>
  <c r="W1046" i="42"/>
  <c r="W1042" i="42"/>
  <c r="W1038" i="42"/>
  <c r="W1034" i="42"/>
  <c r="W1030" i="42"/>
  <c r="W1026" i="42"/>
  <c r="W1022" i="42"/>
  <c r="W1709" i="42"/>
  <c r="W1705" i="42"/>
  <c r="W1701" i="42"/>
  <c r="W1697" i="42"/>
  <c r="W1693" i="42"/>
  <c r="W1689" i="42"/>
  <c r="W1685" i="42"/>
  <c r="W1681" i="42"/>
  <c r="W1677" i="42"/>
  <c r="W1673" i="42"/>
  <c r="W1669" i="42"/>
  <c r="W1665" i="42"/>
  <c r="W1661" i="42"/>
  <c r="W1657" i="42"/>
  <c r="W1653" i="42"/>
  <c r="W1649" i="42"/>
  <c r="W1645" i="42"/>
  <c r="W1641" i="42"/>
  <c r="W1637" i="42"/>
  <c r="W1633" i="42"/>
  <c r="W1629" i="42"/>
  <c r="W1625" i="42"/>
  <c r="W1621" i="42"/>
  <c r="W1614" i="42"/>
  <c r="W1612" i="42"/>
  <c r="W1605" i="42"/>
  <c r="W1598" i="42"/>
  <c r="W1596" i="42"/>
  <c r="W1589" i="42"/>
  <c r="W1582" i="42"/>
  <c r="W1580" i="42"/>
  <c r="W1573" i="42"/>
  <c r="W1566" i="42"/>
  <c r="W1564" i="42"/>
  <c r="W1557" i="42"/>
  <c r="W1550" i="42"/>
  <c r="W1548" i="42"/>
  <c r="W1541" i="42"/>
  <c r="W1534" i="42"/>
  <c r="W1532" i="42"/>
  <c r="W1525" i="42"/>
  <c r="W1518" i="42"/>
  <c r="W1516" i="42"/>
  <c r="W1509" i="42"/>
  <c r="W1502" i="42"/>
  <c r="W1498" i="42"/>
  <c r="W1494" i="42"/>
  <c r="W1490" i="42"/>
  <c r="W1486" i="42"/>
  <c r="W1482" i="42"/>
  <c r="W1478" i="42"/>
  <c r="W1474" i="42"/>
  <c r="W1470" i="42"/>
  <c r="W1466" i="42"/>
  <c r="W1462" i="42"/>
  <c r="W1458" i="42"/>
  <c r="W1454" i="42"/>
  <c r="W1450" i="42"/>
  <c r="W1446" i="42"/>
  <c r="W1442" i="42"/>
  <c r="W1438" i="42"/>
  <c r="W1434" i="42"/>
  <c r="W1430" i="42"/>
  <c r="W1426" i="42"/>
  <c r="W1422" i="42"/>
  <c r="W1418" i="42"/>
  <c r="W1414" i="42"/>
  <c r="W1410" i="42"/>
  <c r="W1409" i="42"/>
  <c r="W1408" i="42"/>
  <c r="W1407" i="42"/>
  <c r="W1406" i="42"/>
  <c r="W1405" i="42"/>
  <c r="W1404" i="42"/>
  <c r="W1403" i="42"/>
  <c r="W1402" i="42"/>
  <c r="W1401" i="42"/>
  <c r="W1400" i="42"/>
  <c r="W1399" i="42"/>
  <c r="W1398" i="42"/>
  <c r="W1397" i="42"/>
  <c r="W1396" i="42"/>
  <c r="W1395" i="42"/>
  <c r="W1394" i="42"/>
  <c r="W1393" i="42"/>
  <c r="W1392" i="42"/>
  <c r="W1391" i="42"/>
  <c r="W1390" i="42"/>
  <c r="W1389" i="42"/>
  <c r="W1388" i="42"/>
  <c r="W1387" i="42"/>
  <c r="W1386" i="42"/>
  <c r="W1385" i="42"/>
  <c r="W1384" i="42"/>
  <c r="W1383" i="42"/>
  <c r="W1382" i="42"/>
  <c r="W1381" i="42"/>
  <c r="W1380" i="42"/>
  <c r="W1379" i="42"/>
  <c r="W1378" i="42"/>
  <c r="W1377" i="42"/>
  <c r="W1376" i="42"/>
  <c r="W1375" i="42"/>
  <c r="W1374" i="42"/>
  <c r="W1373" i="42"/>
  <c r="W1372" i="42"/>
  <c r="W1371" i="42"/>
  <c r="W1370" i="42"/>
  <c r="W1369" i="42"/>
  <c r="W1368" i="42"/>
  <c r="W1367" i="42"/>
  <c r="W1366" i="42"/>
  <c r="W1365" i="42"/>
  <c r="W1364" i="42"/>
  <c r="W1363" i="42"/>
  <c r="W1362" i="42"/>
  <c r="W1361" i="42"/>
  <c r="W1360" i="42"/>
  <c r="W1359" i="42"/>
  <c r="W1358" i="42"/>
  <c r="W1357" i="42"/>
  <c r="W1356" i="42"/>
  <c r="W1355" i="42"/>
  <c r="W1354" i="42"/>
  <c r="W1353" i="42"/>
  <c r="W1352" i="42"/>
  <c r="W1351" i="42"/>
  <c r="W1350" i="42"/>
  <c r="W1349" i="42"/>
  <c r="W1348" i="42"/>
  <c r="W1347" i="42"/>
  <c r="W1346" i="42"/>
  <c r="W1345" i="42"/>
  <c r="W1344" i="42"/>
  <c r="W1343" i="42"/>
  <c r="W1342" i="42"/>
  <c r="W1341" i="42"/>
  <c r="W1340" i="42"/>
  <c r="W1339" i="42"/>
  <c r="W1338" i="42"/>
  <c r="W1337" i="42"/>
  <c r="W1336" i="42"/>
  <c r="W1335" i="42"/>
  <c r="W1334" i="42"/>
  <c r="W1333" i="42"/>
  <c r="W1332" i="42"/>
  <c r="W1331" i="42"/>
  <c r="W1330" i="42"/>
  <c r="W1329" i="42"/>
  <c r="W1328" i="42"/>
  <c r="W1327" i="42"/>
  <c r="W1326" i="42"/>
  <c r="W1325" i="42"/>
  <c r="W1324" i="42"/>
  <c r="W1323" i="42"/>
  <c r="W1322" i="42"/>
  <c r="W1321" i="42"/>
  <c r="W1320" i="42"/>
  <c r="W1319" i="42"/>
  <c r="W1318" i="42"/>
  <c r="W1317" i="42"/>
  <c r="W1316" i="42"/>
  <c r="W1315" i="42"/>
  <c r="W1314" i="42"/>
  <c r="W1313" i="42"/>
  <c r="W1312" i="42"/>
  <c r="W1311" i="42"/>
  <c r="W1310" i="42"/>
  <c r="W1309" i="42"/>
  <c r="W1308" i="42"/>
  <c r="W1307" i="42"/>
  <c r="W1306" i="42"/>
  <c r="W1305" i="42"/>
  <c r="W1304" i="42"/>
  <c r="W1303" i="42"/>
  <c r="W1302" i="42"/>
  <c r="W1301" i="42"/>
  <c r="W1300" i="42"/>
  <c r="W1299" i="42"/>
  <c r="W1298" i="42"/>
  <c r="W1297" i="42"/>
  <c r="W1296" i="42"/>
  <c r="W1295" i="42"/>
  <c r="W1294" i="42"/>
  <c r="W1293" i="42"/>
  <c r="W1292" i="42"/>
  <c r="W1291" i="42"/>
  <c r="W1290" i="42"/>
  <c r="W1289" i="42"/>
  <c r="W1288" i="42"/>
  <c r="W1287" i="42"/>
  <c r="W1286" i="42"/>
  <c r="W1285" i="42"/>
  <c r="W1284" i="42"/>
  <c r="W1283" i="42"/>
  <c r="W1279" i="42"/>
  <c r="W1275" i="42"/>
  <c r="W1271" i="42"/>
  <c r="W1267" i="42"/>
  <c r="W1263" i="42"/>
  <c r="W1259" i="42"/>
  <c r="W1255" i="42"/>
  <c r="W1251" i="42"/>
  <c r="W1247" i="42"/>
  <c r="W1243" i="42"/>
  <c r="W1239" i="42"/>
  <c r="W1235" i="42"/>
  <c r="W1231" i="42"/>
  <c r="W1227" i="42"/>
  <c r="W1223" i="42"/>
  <c r="W1219" i="42"/>
  <c r="W1215" i="42"/>
  <c r="W1211" i="42"/>
  <c r="W1207" i="42"/>
  <c r="W1203" i="42"/>
  <c r="W1708" i="42"/>
  <c r="W1704" i="42"/>
  <c r="W1700" i="42"/>
  <c r="W1696" i="42"/>
  <c r="W1692" i="42"/>
  <c r="W1688" i="42"/>
  <c r="W1684" i="42"/>
  <c r="W1680" i="42"/>
  <c r="W1676" i="42"/>
  <c r="W1672" i="42"/>
  <c r="W1668" i="42"/>
  <c r="W1664" i="42"/>
  <c r="W1660" i="42"/>
  <c r="W1656" i="42"/>
  <c r="W1652" i="42"/>
  <c r="W1648" i="42"/>
  <c r="W1644" i="42"/>
  <c r="W1640" i="42"/>
  <c r="W1636" i="42"/>
  <c r="W1632" i="42"/>
  <c r="W1628" i="42"/>
  <c r="W1624" i="42"/>
  <c r="W1617" i="42"/>
  <c r="W1610" i="42"/>
  <c r="W1608" i="42"/>
  <c r="W1601" i="42"/>
  <c r="W1594" i="42"/>
  <c r="W1592" i="42"/>
  <c r="W1585" i="42"/>
  <c r="W1578" i="42"/>
  <c r="W1576" i="42"/>
  <c r="W1569" i="42"/>
  <c r="W1562" i="42"/>
  <c r="W1560" i="42"/>
  <c r="W1553" i="42"/>
  <c r="W1546" i="42"/>
  <c r="W1544" i="42"/>
  <c r="W1537" i="42"/>
  <c r="W1530" i="42"/>
  <c r="W1528" i="42"/>
  <c r="W1521" i="42"/>
  <c r="W1514" i="42"/>
  <c r="W1512" i="42"/>
  <c r="W1505" i="42"/>
  <c r="W1499" i="42"/>
  <c r="W1495" i="42"/>
  <c r="W1491" i="42"/>
  <c r="W1487" i="42"/>
  <c r="W1483" i="42"/>
  <c r="W1479" i="42"/>
  <c r="W1475" i="42"/>
  <c r="W1471" i="42"/>
  <c r="W1467" i="42"/>
  <c r="W1463" i="42"/>
  <c r="W1459" i="42"/>
  <c r="W1455" i="42"/>
  <c r="W1451" i="42"/>
  <c r="W1447" i="42"/>
  <c r="W1443" i="42"/>
  <c r="W1439" i="42"/>
  <c r="W1435" i="42"/>
  <c r="W1431" i="42"/>
  <c r="W1427" i="42"/>
  <c r="W1423" i="42"/>
  <c r="W1419" i="42"/>
  <c r="W1415" i="42"/>
  <c r="W1411" i="42"/>
  <c r="W1280" i="42"/>
  <c r="W1276" i="42"/>
  <c r="W1272" i="42"/>
  <c r="W1268" i="42"/>
  <c r="W1264" i="42"/>
  <c r="W1260" i="42"/>
  <c r="W1256" i="42"/>
  <c r="W1252" i="42"/>
  <c r="W1248" i="42"/>
  <c r="W1244" i="42"/>
  <c r="W1240" i="42"/>
  <c r="W1236" i="42"/>
  <c r="W1232" i="42"/>
  <c r="W1228" i="42"/>
  <c r="W1224" i="42"/>
  <c r="W1220" i="42"/>
  <c r="W1216" i="42"/>
  <c r="W1212" i="42"/>
  <c r="W1208" i="42"/>
  <c r="W1204" i="42"/>
  <c r="W1200" i="42"/>
  <c r="W1196" i="42"/>
  <c r="W1192" i="42"/>
  <c r="W1188" i="42"/>
  <c r="W1180" i="42"/>
  <c r="W1176" i="42"/>
  <c r="W1172" i="42"/>
  <c r="W1168" i="42"/>
  <c r="W1164" i="42"/>
  <c r="W1160" i="42"/>
  <c r="W1156" i="42"/>
  <c r="W1152" i="42"/>
  <c r="W1148" i="42"/>
  <c r="W1144" i="42"/>
  <c r="W1140" i="42"/>
  <c r="W1136" i="42"/>
  <c r="W1132" i="42"/>
  <c r="W1128" i="42"/>
  <c r="W1124" i="42"/>
  <c r="W1120" i="42"/>
  <c r="W1622" i="42"/>
  <c r="W1620" i="42"/>
  <c r="W1613" i="42"/>
  <c r="W1606" i="42"/>
  <c r="W1604" i="42"/>
  <c r="W1597" i="42"/>
  <c r="W1590" i="42"/>
  <c r="W1588" i="42"/>
  <c r="W1581" i="42"/>
  <c r="W1574" i="42"/>
  <c r="W1572" i="42"/>
  <c r="W1565" i="42"/>
  <c r="W1558" i="42"/>
  <c r="W1556" i="42"/>
  <c r="W1549" i="42"/>
  <c r="W1542" i="42"/>
  <c r="W1540" i="42"/>
  <c r="W1533" i="42"/>
  <c r="W1526" i="42"/>
  <c r="W1524" i="42"/>
  <c r="W1517" i="42"/>
  <c r="W1510" i="42"/>
  <c r="W1508" i="42"/>
  <c r="W1500" i="42"/>
  <c r="W1496" i="42"/>
  <c r="W1492" i="42"/>
  <c r="W1488" i="42"/>
  <c r="W1484" i="42"/>
  <c r="W1480" i="42"/>
  <c r="W1476" i="42"/>
  <c r="W1472" i="42"/>
  <c r="W1468" i="42"/>
  <c r="W1464" i="42"/>
  <c r="W1460" i="42"/>
  <c r="W1456" i="42"/>
  <c r="W1452" i="42"/>
  <c r="W1448" i="42"/>
  <c r="W1444" i="42"/>
  <c r="W1440" i="42"/>
  <c r="W1436" i="42"/>
  <c r="W1432" i="42"/>
  <c r="W1428" i="42"/>
  <c r="W1424" i="42"/>
  <c r="W1420" i="42"/>
  <c r="W1416" i="42"/>
  <c r="W1412" i="42"/>
  <c r="W1269" i="42"/>
  <c r="W1253" i="42"/>
  <c r="W1237" i="42"/>
  <c r="W1221" i="42"/>
  <c r="W1205" i="42"/>
  <c r="W1199" i="42"/>
  <c r="W1191" i="42"/>
  <c r="W1183" i="42"/>
  <c r="W1175" i="42"/>
  <c r="W1167" i="42"/>
  <c r="W1159" i="42"/>
  <c r="W1151" i="42"/>
  <c r="W1143" i="42"/>
  <c r="W1135" i="42"/>
  <c r="W1127" i="42"/>
  <c r="W1119" i="42"/>
  <c r="W1116" i="42"/>
  <c r="W1109" i="42"/>
  <c r="W1107" i="42"/>
  <c r="W1100" i="42"/>
  <c r="W1093" i="42"/>
  <c r="W1091" i="42"/>
  <c r="W1077" i="42"/>
  <c r="W1075" i="42"/>
  <c r="W1068" i="42"/>
  <c r="W1061" i="42"/>
  <c r="W1059" i="42"/>
  <c r="W1052" i="42"/>
  <c r="W1045" i="42"/>
  <c r="W1043" i="42"/>
  <c r="W1036" i="42"/>
  <c r="W1029" i="42"/>
  <c r="W1027" i="42"/>
  <c r="W1018" i="42"/>
  <c r="W1014" i="42"/>
  <c r="W1010" i="42"/>
  <c r="W1006" i="42"/>
  <c r="W1002" i="42"/>
  <c r="W998" i="42"/>
  <c r="W994" i="42"/>
  <c r="W990" i="42"/>
  <c r="W986" i="42"/>
  <c r="W1281" i="42"/>
  <c r="W1265" i="42"/>
  <c r="W1249" i="42"/>
  <c r="W1233" i="42"/>
  <c r="W1217" i="42"/>
  <c r="W1201" i="42"/>
  <c r="W1193" i="42"/>
  <c r="W1185" i="42"/>
  <c r="W1177" i="42"/>
  <c r="W1169" i="42"/>
  <c r="W1161" i="42"/>
  <c r="W1153" i="42"/>
  <c r="W1145" i="42"/>
  <c r="W1137" i="42"/>
  <c r="W1129" i="42"/>
  <c r="W1121" i="42"/>
  <c r="W1112" i="42"/>
  <c r="W1105" i="42"/>
  <c r="W1103" i="42"/>
  <c r="W1096" i="42"/>
  <c r="W1089" i="42"/>
  <c r="W1087" i="42"/>
  <c r="W1080" i="42"/>
  <c r="W1073" i="42"/>
  <c r="W1071" i="42"/>
  <c r="W1064" i="42"/>
  <c r="W1057" i="42"/>
  <c r="W1055" i="42"/>
  <c r="W1048" i="42"/>
  <c r="W1041" i="42"/>
  <c r="W1039" i="42"/>
  <c r="W1032" i="42"/>
  <c r="W1025" i="42"/>
  <c r="W1023" i="42"/>
  <c r="W1019" i="42"/>
  <c r="W1015" i="42"/>
  <c r="W1011" i="42"/>
  <c r="W1007" i="42"/>
  <c r="W1003" i="42"/>
  <c r="W999" i="42"/>
  <c r="W995" i="42"/>
  <c r="W991" i="42"/>
  <c r="W987" i="42"/>
  <c r="W983" i="42"/>
  <c r="W982" i="42"/>
  <c r="W981" i="42"/>
  <c r="W980" i="42"/>
  <c r="W979" i="42"/>
  <c r="W978" i="42"/>
  <c r="W977" i="42"/>
  <c r="W976" i="42"/>
  <c r="W975" i="42"/>
  <c r="W974" i="42"/>
  <c r="W973" i="42"/>
  <c r="W972" i="42"/>
  <c r="W971" i="42"/>
  <c r="W970" i="42"/>
  <c r="W969" i="42"/>
  <c r="W968" i="42"/>
  <c r="W967" i="42"/>
  <c r="W966" i="42"/>
  <c r="W965" i="42"/>
  <c r="W964" i="42"/>
  <c r="W963" i="42"/>
  <c r="W962" i="42"/>
  <c r="W961" i="42"/>
  <c r="W960" i="42"/>
  <c r="W959" i="42"/>
  <c r="W958" i="42"/>
  <c r="W957" i="42"/>
  <c r="W956" i="42"/>
  <c r="W955" i="42"/>
  <c r="W954" i="42"/>
  <c r="W953" i="42"/>
  <c r="W952" i="42"/>
  <c r="W951" i="42"/>
  <c r="W950" i="42"/>
  <c r="W949" i="42"/>
  <c r="W948" i="42"/>
  <c r="W947" i="42"/>
  <c r="W946" i="42"/>
  <c r="W945" i="42"/>
  <c r="W944" i="42"/>
  <c r="W943" i="42"/>
  <c r="W942" i="42"/>
  <c r="W941" i="42"/>
  <c r="W940" i="42"/>
  <c r="W939" i="42"/>
  <c r="W938" i="42"/>
  <c r="W937" i="42"/>
  <c r="W936" i="42"/>
  <c r="W935" i="42"/>
  <c r="W934" i="42"/>
  <c r="W933" i="42"/>
  <c r="W932" i="42"/>
  <c r="W931" i="42"/>
  <c r="W930" i="42"/>
  <c r="W929" i="42"/>
  <c r="W928" i="42"/>
  <c r="W927" i="42"/>
  <c r="W926" i="42"/>
  <c r="W925" i="42"/>
  <c r="W924" i="42"/>
  <c r="W923" i="42"/>
  <c r="W922" i="42"/>
  <c r="W921" i="42"/>
  <c r="W920" i="42"/>
  <c r="W919" i="42"/>
  <c r="W918" i="42"/>
  <c r="W917" i="42"/>
  <c r="W916" i="42"/>
  <c r="W915" i="42"/>
  <c r="W914" i="42"/>
  <c r="W913" i="42"/>
  <c r="W912" i="42"/>
  <c r="W911" i="42"/>
  <c r="W910" i="42"/>
  <c r="W909" i="42"/>
  <c r="W908" i="42"/>
  <c r="W907" i="42"/>
  <c r="W906" i="42"/>
  <c r="W905" i="42"/>
  <c r="W904" i="42"/>
  <c r="W903" i="42"/>
  <c r="W902" i="42"/>
  <c r="W901" i="42"/>
  <c r="W900" i="42"/>
  <c r="W899" i="42"/>
  <c r="W898" i="42"/>
  <c r="W897" i="42"/>
  <c r="W896" i="42"/>
  <c r="W895" i="42"/>
  <c r="W894" i="42"/>
  <c r="W893" i="42"/>
  <c r="W892" i="42"/>
  <c r="W891" i="42"/>
  <c r="W890" i="42"/>
  <c r="W889" i="42"/>
  <c r="W888" i="42"/>
  <c r="W887" i="42"/>
  <c r="W886" i="42"/>
  <c r="W885" i="42"/>
  <c r="W884" i="42"/>
  <c r="W883" i="42"/>
  <c r="W882" i="42"/>
  <c r="W881" i="42"/>
  <c r="W880" i="42"/>
  <c r="W879" i="42"/>
  <c r="W878" i="42"/>
  <c r="W877" i="42"/>
  <c r="W876" i="42"/>
  <c r="W875" i="42"/>
  <c r="W874" i="42"/>
  <c r="W873" i="42"/>
  <c r="W872" i="42"/>
  <c r="W871" i="42"/>
  <c r="W870" i="42"/>
  <c r="W869" i="42"/>
  <c r="W868" i="42"/>
  <c r="W867" i="42"/>
  <c r="W866" i="42"/>
  <c r="W865" i="42"/>
  <c r="W864" i="42"/>
  <c r="W863" i="42"/>
  <c r="W862" i="42"/>
  <c r="W861" i="42"/>
  <c r="W860" i="42"/>
  <c r="W859" i="42"/>
  <c r="W858" i="42"/>
  <c r="W857" i="42"/>
  <c r="W556" i="42"/>
  <c r="W555" i="42"/>
  <c r="W554" i="42"/>
  <c r="W553" i="42"/>
  <c r="W552" i="42"/>
  <c r="W551" i="42"/>
  <c r="W550" i="42"/>
  <c r="W549" i="42"/>
  <c r="W548" i="42"/>
  <c r="W547" i="42"/>
  <c r="W546" i="42"/>
  <c r="W545" i="42"/>
  <c r="W544" i="42"/>
  <c r="W543" i="42"/>
  <c r="W542" i="42"/>
  <c r="W541" i="42"/>
  <c r="W540" i="42"/>
  <c r="W539" i="42"/>
  <c r="W538" i="42"/>
  <c r="W537" i="42"/>
  <c r="W536" i="42"/>
  <c r="W535" i="42"/>
  <c r="W534" i="42"/>
  <c r="W1277" i="42"/>
  <c r="W1261" i="42"/>
  <c r="W1273" i="42"/>
  <c r="W1257" i="42"/>
  <c r="W1241" i="42"/>
  <c r="W1225" i="42"/>
  <c r="W1209" i="42"/>
  <c r="W1197" i="42"/>
  <c r="W1189" i="42"/>
  <c r="W1181" i="42"/>
  <c r="W1173" i="42"/>
  <c r="W1165" i="42"/>
  <c r="W1157" i="42"/>
  <c r="W1149" i="42"/>
  <c r="W1141" i="42"/>
  <c r="W1133" i="42"/>
  <c r="W1125" i="42"/>
  <c r="W1117" i="42"/>
  <c r="W1113" i="42"/>
  <c r="W1111" i="42"/>
  <c r="W1104" i="42"/>
  <c r="W1097" i="42"/>
  <c r="W1095" i="42"/>
  <c r="W1088" i="42"/>
  <c r="W1081" i="42"/>
  <c r="W1079" i="42"/>
  <c r="W1072" i="42"/>
  <c r="W1065" i="42"/>
  <c r="W1063" i="42"/>
  <c r="W1056" i="42"/>
  <c r="W1049" i="42"/>
  <c r="W1047" i="42"/>
  <c r="W1040" i="42"/>
  <c r="W1033" i="42"/>
  <c r="W1031" i="42"/>
  <c r="W1024" i="42"/>
  <c r="W1021" i="42"/>
  <c r="W1017" i="42"/>
  <c r="W1013" i="42"/>
  <c r="W1009" i="42"/>
  <c r="W1005" i="42"/>
  <c r="W1001" i="42"/>
  <c r="W997" i="42"/>
  <c r="W993" i="42"/>
  <c r="W989" i="42"/>
  <c r="W985" i="42"/>
  <c r="W1179" i="42"/>
  <c r="W1147" i="42"/>
  <c r="W1099" i="42"/>
  <c r="W1085" i="42"/>
  <c r="W1067" i="42"/>
  <c r="W1053" i="42"/>
  <c r="W1035" i="42"/>
  <c r="W1008" i="42"/>
  <c r="W992" i="42"/>
  <c r="W1245" i="42"/>
  <c r="W1171" i="42"/>
  <c r="W1139" i="42"/>
  <c r="W1108" i="42"/>
  <c r="W1076" i="42"/>
  <c r="W1044" i="42"/>
  <c r="W1020" i="42"/>
  <c r="W1004" i="42"/>
  <c r="W988" i="42"/>
  <c r="W1229" i="42"/>
  <c r="W1195" i="42"/>
  <c r="W1163" i="42"/>
  <c r="W1131" i="42"/>
  <c r="W1115" i="42"/>
  <c r="W1101" i="42"/>
  <c r="W1083" i="42"/>
  <c r="W1069" i="42"/>
  <c r="W1051" i="42"/>
  <c r="W1037" i="42"/>
  <c r="W1016" i="42"/>
  <c r="W1000" i="42"/>
  <c r="W533" i="42"/>
  <c r="W532" i="42"/>
  <c r="W531" i="42"/>
  <c r="W530" i="42"/>
  <c r="W529" i="42"/>
  <c r="W528" i="42"/>
  <c r="W527" i="42"/>
  <c r="W526" i="42"/>
  <c r="W525" i="42"/>
  <c r="W524" i="42"/>
  <c r="W523" i="42"/>
  <c r="W522" i="42"/>
  <c r="W521" i="42"/>
  <c r="W520" i="42"/>
  <c r="W519" i="42"/>
  <c r="W518" i="42"/>
  <c r="W517" i="42"/>
  <c r="W516" i="42"/>
  <c r="W515" i="42"/>
  <c r="W514" i="42"/>
  <c r="W513" i="42"/>
  <c r="W512" i="42"/>
  <c r="W511" i="42"/>
  <c r="W510" i="42"/>
  <c r="W509" i="42"/>
  <c r="W508" i="42"/>
  <c r="W507" i="42"/>
  <c r="W506" i="42"/>
  <c r="W505" i="42"/>
  <c r="W504" i="42"/>
  <c r="W503" i="42"/>
  <c r="W502" i="42"/>
  <c r="W501" i="42"/>
  <c r="W500" i="42"/>
  <c r="W499" i="42"/>
  <c r="W498" i="42"/>
  <c r="W497" i="42"/>
  <c r="W496" i="42"/>
  <c r="W495" i="42"/>
  <c r="W494" i="42"/>
  <c r="W493" i="42"/>
  <c r="W492" i="42"/>
  <c r="W491" i="42"/>
  <c r="W490" i="42"/>
  <c r="W489" i="42"/>
  <c r="W488" i="42"/>
  <c r="W487" i="42"/>
  <c r="W486" i="42"/>
  <c r="W485" i="42"/>
  <c r="W484" i="42"/>
  <c r="W483" i="42"/>
  <c r="W482" i="42"/>
  <c r="W481" i="42"/>
  <c r="W480" i="42"/>
  <c r="W479" i="42"/>
  <c r="W478" i="42"/>
  <c r="W477" i="42"/>
  <c r="W476" i="42"/>
  <c r="W475" i="42"/>
  <c r="W474" i="42"/>
  <c r="W473" i="42"/>
  <c r="W472" i="42"/>
  <c r="W471" i="42"/>
  <c r="W470" i="42"/>
  <c r="W469" i="42"/>
  <c r="W468" i="42"/>
  <c r="W467" i="42"/>
  <c r="W466" i="42"/>
  <c r="W465" i="42"/>
  <c r="W464" i="42"/>
  <c r="W463" i="42"/>
  <c r="W462" i="42"/>
  <c r="W461" i="42"/>
  <c r="W460" i="42"/>
  <c r="W459" i="42"/>
  <c r="W458" i="42"/>
  <c r="W457" i="42"/>
  <c r="W456" i="42"/>
  <c r="W455" i="42"/>
  <c r="W454" i="42"/>
  <c r="W453" i="42"/>
  <c r="W452" i="42"/>
  <c r="W451" i="42"/>
  <c r="W450" i="42"/>
  <c r="W449" i="42"/>
  <c r="W448" i="42"/>
  <c r="W447" i="42"/>
  <c r="W446" i="42"/>
  <c r="W445" i="42"/>
  <c r="W444" i="42"/>
  <c r="W443" i="42"/>
  <c r="W442" i="42"/>
  <c r="W441" i="42"/>
  <c r="W440" i="42"/>
  <c r="W439" i="42"/>
  <c r="W438" i="42"/>
  <c r="W437" i="42"/>
  <c r="W436" i="42"/>
  <c r="W435" i="42"/>
  <c r="W434" i="42"/>
  <c r="W433" i="42"/>
  <c r="W432" i="42"/>
  <c r="W431" i="42"/>
  <c r="W430" i="42"/>
  <c r="W1213" i="42"/>
  <c r="W1187" i="42"/>
  <c r="W1155" i="42"/>
  <c r="W1123" i="42"/>
  <c r="W1092" i="42"/>
  <c r="W1060" i="42"/>
  <c r="W1028" i="42"/>
  <c r="W1012" i="42"/>
  <c r="W996" i="42"/>
  <c r="AA3218" i="42"/>
  <c r="AA3214" i="42"/>
  <c r="AA3210" i="42"/>
  <c r="AA3206" i="42"/>
  <c r="AA3215" i="42"/>
  <c r="AA3211" i="42"/>
  <c r="AA3207" i="42"/>
  <c r="AA3203" i="42"/>
  <c r="AA3199" i="42"/>
  <c r="AA3195" i="42"/>
  <c r="AA3216" i="42"/>
  <c r="AA3208" i="42"/>
  <c r="AA3204" i="42"/>
  <c r="AA3202" i="42"/>
  <c r="AA3200" i="42"/>
  <c r="AA3193" i="42"/>
  <c r="AA3189" i="42"/>
  <c r="AA3213" i="42"/>
  <c r="AA3198" i="42"/>
  <c r="AA3196" i="42"/>
  <c r="AA3194" i="42"/>
  <c r="AA3190" i="42"/>
  <c r="AA3186" i="42"/>
  <c r="AA3182" i="42"/>
  <c r="AA3178" i="42"/>
  <c r="AA3174" i="42"/>
  <c r="AA3170" i="42"/>
  <c r="AA3166" i="42"/>
  <c r="AA3162" i="42"/>
  <c r="AA3158" i="42"/>
  <c r="AA3212" i="42"/>
  <c r="AA3201" i="42"/>
  <c r="AA3191" i="42"/>
  <c r="AA3187" i="42"/>
  <c r="AA3183" i="42"/>
  <c r="AA3179" i="42"/>
  <c r="AA3175" i="42"/>
  <c r="AA3171" i="42"/>
  <c r="AA3167" i="42"/>
  <c r="AA3163" i="42"/>
  <c r="AA3159" i="42"/>
  <c r="AA3155" i="42"/>
  <c r="AA3151" i="42"/>
  <c r="AA3147" i="42"/>
  <c r="AA3143" i="42"/>
  <c r="AA3139" i="42"/>
  <c r="AA3217" i="42"/>
  <c r="AA3197" i="42"/>
  <c r="AA3150" i="42"/>
  <c r="AA3148" i="42"/>
  <c r="AA3141" i="42"/>
  <c r="AA3136" i="42"/>
  <c r="AA3132" i="42"/>
  <c r="AA3128" i="42"/>
  <c r="AA3124" i="42"/>
  <c r="AA3188" i="42"/>
  <c r="AA3153" i="42"/>
  <c r="AA3146" i="42"/>
  <c r="AA3144" i="42"/>
  <c r="AA3137" i="42"/>
  <c r="AA3209" i="42"/>
  <c r="AA3192" i="42"/>
  <c r="AA3185" i="42"/>
  <c r="AA3181" i="42"/>
  <c r="AA3177" i="42"/>
  <c r="AA3173" i="42"/>
  <c r="AA3169" i="42"/>
  <c r="AA3165" i="42"/>
  <c r="AA3161" i="42"/>
  <c r="AA3157" i="42"/>
  <c r="AA3149" i="42"/>
  <c r="AA3142" i="42"/>
  <c r="AA3140" i="42"/>
  <c r="AA3134" i="42"/>
  <c r="AA3130" i="42"/>
  <c r="AA3126" i="42"/>
  <c r="AA3122" i="42"/>
  <c r="AA3118" i="42"/>
  <c r="AA3117" i="42"/>
  <c r="AA3116" i="42"/>
  <c r="AA3115" i="42"/>
  <c r="AA3114" i="42"/>
  <c r="AA3113" i="42"/>
  <c r="AA3112" i="42"/>
  <c r="AA3111" i="42"/>
  <c r="AA3110" i="42"/>
  <c r="AA3109" i="42"/>
  <c r="AA3108" i="42"/>
  <c r="AA3107" i="42"/>
  <c r="AA3106" i="42"/>
  <c r="AA3105" i="42"/>
  <c r="AA3104" i="42"/>
  <c r="AA3103" i="42"/>
  <c r="AA3102" i="42"/>
  <c r="AA3101" i="42"/>
  <c r="AA3100" i="42"/>
  <c r="AA3099" i="42"/>
  <c r="AA3098" i="42"/>
  <c r="AA3097" i="42"/>
  <c r="AA3096" i="42"/>
  <c r="AA3095" i="42"/>
  <c r="AA3094" i="42"/>
  <c r="AA3205" i="42"/>
  <c r="AA3184" i="42"/>
  <c r="AA3180" i="42"/>
  <c r="AA3176" i="42"/>
  <c r="AA3172" i="42"/>
  <c r="AA3168" i="42"/>
  <c r="AA3164" i="42"/>
  <c r="AA3160" i="42"/>
  <c r="AA3156" i="42"/>
  <c r="AA3154" i="42"/>
  <c r="AA3152" i="42"/>
  <c r="AA3145" i="42"/>
  <c r="AA3138" i="42"/>
  <c r="AA3135" i="42"/>
  <c r="AA3131" i="42"/>
  <c r="AA3127" i="42"/>
  <c r="AA3123" i="42"/>
  <c r="AA3129" i="42"/>
  <c r="AA3093" i="42"/>
  <c r="AA3133" i="42"/>
  <c r="AA3092" i="42"/>
  <c r="AA3088" i="42"/>
  <c r="AA3084" i="42"/>
  <c r="AA3080" i="42"/>
  <c r="AA3076" i="42"/>
  <c r="AA3071" i="42"/>
  <c r="AA3067" i="42"/>
  <c r="AA3063" i="42"/>
  <c r="AA3059" i="42"/>
  <c r="AA3055" i="42"/>
  <c r="AA3051" i="42"/>
  <c r="AA3047" i="42"/>
  <c r="AA3043" i="42"/>
  <c r="AA3039" i="42"/>
  <c r="AA3035" i="42"/>
  <c r="AA3031" i="42"/>
  <c r="AA3089" i="42"/>
  <c r="AA3085" i="42"/>
  <c r="AA3081" i="42"/>
  <c r="AA3077" i="42"/>
  <c r="AA3072" i="42"/>
  <c r="AA3068" i="42"/>
  <c r="AA3064" i="42"/>
  <c r="AA3060" i="42"/>
  <c r="AA3056" i="42"/>
  <c r="AA3052" i="42"/>
  <c r="AA3048" i="42"/>
  <c r="AA3044" i="42"/>
  <c r="AA3040" i="42"/>
  <c r="AA3036" i="42"/>
  <c r="AA3125" i="42"/>
  <c r="AA3090" i="42"/>
  <c r="AA3086" i="42"/>
  <c r="AA3082" i="42"/>
  <c r="AA3078" i="42"/>
  <c r="AA3073" i="42"/>
  <c r="AA3069" i="42"/>
  <c r="AA3065" i="42"/>
  <c r="AA3061" i="42"/>
  <c r="AA3057" i="42"/>
  <c r="AA3053" i="42"/>
  <c r="AA3049" i="42"/>
  <c r="AA3045" i="42"/>
  <c r="AA3041" i="42"/>
  <c r="AA3037" i="42"/>
  <c r="AA3033" i="42"/>
  <c r="AA3091" i="42"/>
  <c r="AA3087" i="42"/>
  <c r="AA3083" i="42"/>
  <c r="AA3079" i="42"/>
  <c r="AA3075" i="42"/>
  <c r="AA3074" i="42"/>
  <c r="AA3070" i="42"/>
  <c r="AA3066" i="42"/>
  <c r="AA3062" i="42"/>
  <c r="AA3058" i="42"/>
  <c r="AA3054" i="42"/>
  <c r="AA3050" i="42"/>
  <c r="AA3046" i="42"/>
  <c r="AA3042" i="42"/>
  <c r="AA3032" i="42"/>
  <c r="AA3029" i="42"/>
  <c r="AA3027" i="42"/>
  <c r="AA3025" i="42"/>
  <c r="AA3023" i="42"/>
  <c r="AA3021" i="42"/>
  <c r="AA3019" i="42"/>
  <c r="AA3017" i="42"/>
  <c r="AA3015" i="42"/>
  <c r="AA3013" i="42"/>
  <c r="AA3011" i="42"/>
  <c r="AA3009" i="42"/>
  <c r="AA3007" i="42"/>
  <c r="AA3005" i="42"/>
  <c r="AA3003" i="42"/>
  <c r="AA3001" i="42"/>
  <c r="AA2999" i="42"/>
  <c r="AA2997" i="42"/>
  <c r="AA2995" i="42"/>
  <c r="AA2993" i="42"/>
  <c r="AA2889" i="42"/>
  <c r="AA2885" i="42"/>
  <c r="AA2881" i="42"/>
  <c r="AA2877" i="42"/>
  <c r="AA2873" i="42"/>
  <c r="AA2869" i="42"/>
  <c r="AA2865" i="42"/>
  <c r="AA2861" i="42"/>
  <c r="AA3030" i="42"/>
  <c r="AA2890" i="42"/>
  <c r="AA2886" i="42"/>
  <c r="AA2882" i="42"/>
  <c r="AA2878" i="42"/>
  <c r="AA2874" i="42"/>
  <c r="AA2870" i="42"/>
  <c r="AA2866" i="42"/>
  <c r="AA2862" i="42"/>
  <c r="AA2858" i="42"/>
  <c r="AA2854" i="42"/>
  <c r="AA2850" i="42"/>
  <c r="AA2846" i="42"/>
  <c r="AA2842" i="42"/>
  <c r="AA2838" i="42"/>
  <c r="AA2834" i="42"/>
  <c r="AA2830" i="42"/>
  <c r="AA3028" i="42"/>
  <c r="AA3026" i="42"/>
  <c r="AA3024" i="42"/>
  <c r="AA3022" i="42"/>
  <c r="AA3020" i="42"/>
  <c r="AA3018" i="42"/>
  <c r="AA3016" i="42"/>
  <c r="AA3014" i="42"/>
  <c r="AA3012" i="42"/>
  <c r="AA3010" i="42"/>
  <c r="AA3008" i="42"/>
  <c r="AA3006" i="42"/>
  <c r="AA3004" i="42"/>
  <c r="AA3002" i="42"/>
  <c r="AA3000" i="42"/>
  <c r="AA2998" i="42"/>
  <c r="AA2996" i="42"/>
  <c r="AA2994" i="42"/>
  <c r="AA2992" i="42"/>
  <c r="AA3038" i="42"/>
  <c r="AA3034" i="42"/>
  <c r="AA2887" i="42"/>
  <c r="AA2883" i="42"/>
  <c r="AA2879" i="42"/>
  <c r="AA2875" i="42"/>
  <c r="AA2871" i="42"/>
  <c r="AA2867" i="42"/>
  <c r="AA2863" i="42"/>
  <c r="AA2859" i="42"/>
  <c r="AA2857" i="42"/>
  <c r="AA2855" i="42"/>
  <c r="AA2848" i="42"/>
  <c r="AA2841" i="42"/>
  <c r="AA2839" i="42"/>
  <c r="AA2832" i="42"/>
  <c r="AA2826" i="42"/>
  <c r="AA2822" i="42"/>
  <c r="AA2853" i="42"/>
  <c r="AA2851" i="42"/>
  <c r="AA2844" i="42"/>
  <c r="AA2837" i="42"/>
  <c r="AA2835" i="42"/>
  <c r="AA2827" i="42"/>
  <c r="AA2823" i="42"/>
  <c r="AA2819" i="42"/>
  <c r="AA2815" i="42"/>
  <c r="AA2811" i="42"/>
  <c r="AA2807" i="42"/>
  <c r="AA2803" i="42"/>
  <c r="AA2799" i="42"/>
  <c r="AA2795" i="42"/>
  <c r="AA2791" i="42"/>
  <c r="AA2787" i="42"/>
  <c r="AA2783" i="42"/>
  <c r="AA2779" i="42"/>
  <c r="AA2775" i="42"/>
  <c r="AA2771" i="42"/>
  <c r="AA2767" i="42"/>
  <c r="AA2763" i="42"/>
  <c r="AA2759" i="42"/>
  <c r="AA2755" i="42"/>
  <c r="AA2751" i="42"/>
  <c r="AA2747" i="42"/>
  <c r="AA2891" i="42"/>
  <c r="AA2856" i="42"/>
  <c r="AA2849" i="42"/>
  <c r="AA2847" i="42"/>
  <c r="AA2840" i="42"/>
  <c r="AA2833" i="42"/>
  <c r="AA2831" i="42"/>
  <c r="AA2828" i="42"/>
  <c r="AA2824" i="42"/>
  <c r="AA2820" i="42"/>
  <c r="AA2816" i="42"/>
  <c r="AA2812" i="42"/>
  <c r="AA2808" i="42"/>
  <c r="AA2804" i="42"/>
  <c r="AA2800" i="42"/>
  <c r="AA2796" i="42"/>
  <c r="AA2788" i="42"/>
  <c r="AA2784" i="42"/>
  <c r="AA2780" i="42"/>
  <c r="AA2776" i="42"/>
  <c r="AA2772" i="42"/>
  <c r="AA2768" i="42"/>
  <c r="AA2764" i="42"/>
  <c r="AA2760" i="42"/>
  <c r="AA2756" i="42"/>
  <c r="AA2752" i="42"/>
  <c r="AA2748" i="42"/>
  <c r="AA2744" i="42"/>
  <c r="AA2740" i="42"/>
  <c r="AA2736" i="42"/>
  <c r="AA2732" i="42"/>
  <c r="AA2728" i="42"/>
  <c r="AA2724" i="42"/>
  <c r="AA2888" i="42"/>
  <c r="AA2884" i="42"/>
  <c r="AA2880" i="42"/>
  <c r="AA2876" i="42"/>
  <c r="AA2872" i="42"/>
  <c r="AA2868" i="42"/>
  <c r="AA2864" i="42"/>
  <c r="AA2860" i="42"/>
  <c r="AA2852" i="42"/>
  <c r="AA2845" i="42"/>
  <c r="AA2843" i="42"/>
  <c r="AA2836" i="42"/>
  <c r="AA2829" i="42"/>
  <c r="AA2825" i="42"/>
  <c r="AA2821" i="42"/>
  <c r="AA2817" i="42"/>
  <c r="AA2813" i="42"/>
  <c r="AA2809" i="42"/>
  <c r="AA2805" i="42"/>
  <c r="AA2801" i="42"/>
  <c r="AA2797" i="42"/>
  <c r="AA2789" i="42"/>
  <c r="AA2785" i="42"/>
  <c r="AA2781" i="42"/>
  <c r="AA2777" i="42"/>
  <c r="AA2773" i="42"/>
  <c r="AA2769" i="42"/>
  <c r="AA2765" i="42"/>
  <c r="AA2761" i="42"/>
  <c r="AA2757" i="42"/>
  <c r="AA2753" i="42"/>
  <c r="AA2749" i="42"/>
  <c r="AA2745" i="42"/>
  <c r="AA2741" i="42"/>
  <c r="AA2737" i="42"/>
  <c r="AA2733" i="42"/>
  <c r="AA2729" i="42"/>
  <c r="AA2725" i="42"/>
  <c r="AA2721" i="42"/>
  <c r="AA2806" i="42"/>
  <c r="AA2790" i="42"/>
  <c r="AA2774" i="42"/>
  <c r="AA2766" i="42"/>
  <c r="AA2750" i="42"/>
  <c r="AA2743" i="42"/>
  <c r="AA2735" i="42"/>
  <c r="AA2727" i="42"/>
  <c r="AA2718" i="42"/>
  <c r="AA2714" i="42"/>
  <c r="AA2710" i="42"/>
  <c r="AA2706" i="42"/>
  <c r="AA2702" i="42"/>
  <c r="AA2698" i="42"/>
  <c r="AA2463" i="42"/>
  <c r="AA2459" i="42"/>
  <c r="AA2455" i="42"/>
  <c r="AA2451" i="42"/>
  <c r="AA2447" i="42"/>
  <c r="AA2443" i="42"/>
  <c r="AA2810" i="42"/>
  <c r="AA2778" i="42"/>
  <c r="AA2762" i="42"/>
  <c r="AA2742" i="42"/>
  <c r="AA2734" i="42"/>
  <c r="AA2726" i="42"/>
  <c r="AA2719" i="42"/>
  <c r="AA2715" i="42"/>
  <c r="AA2711" i="42"/>
  <c r="AA2707" i="42"/>
  <c r="AA2703" i="42"/>
  <c r="AA2699" i="42"/>
  <c r="AA2695" i="42"/>
  <c r="AA2691" i="42"/>
  <c r="AA2690" i="42"/>
  <c r="AA2689" i="42"/>
  <c r="AA2688" i="42"/>
  <c r="AA2687" i="42"/>
  <c r="AA2686" i="42"/>
  <c r="AA2685" i="42"/>
  <c r="AA2684" i="42"/>
  <c r="AA2683" i="42"/>
  <c r="AA2682" i="42"/>
  <c r="AA2681" i="42"/>
  <c r="AA2680" i="42"/>
  <c r="AA2679" i="42"/>
  <c r="AA2678" i="42"/>
  <c r="AA2677" i="42"/>
  <c r="AA2676" i="42"/>
  <c r="AA2675" i="42"/>
  <c r="AA2674" i="42"/>
  <c r="AA2673" i="42"/>
  <c r="AA2672" i="42"/>
  <c r="AA2671" i="42"/>
  <c r="AA2670" i="42"/>
  <c r="AA2669" i="42"/>
  <c r="AA2668" i="42"/>
  <c r="AA2667" i="42"/>
  <c r="AA2666" i="42"/>
  <c r="AA2665" i="42"/>
  <c r="AA2664" i="42"/>
  <c r="AA2663" i="42"/>
  <c r="AA2662" i="42"/>
  <c r="AA2661" i="42"/>
  <c r="AA2660" i="42"/>
  <c r="AA2659" i="42"/>
  <c r="AA2658" i="42"/>
  <c r="AA2657" i="42"/>
  <c r="AA2656" i="42"/>
  <c r="AA2655" i="42"/>
  <c r="AA2654" i="42"/>
  <c r="AA2653" i="42"/>
  <c r="AA2652" i="42"/>
  <c r="AA2651" i="42"/>
  <c r="AA2650" i="42"/>
  <c r="AA2649" i="42"/>
  <c r="AA2648" i="42"/>
  <c r="AA2647" i="42"/>
  <c r="AA2646" i="42"/>
  <c r="AA2645" i="42"/>
  <c r="AA2644" i="42"/>
  <c r="AA2643" i="42"/>
  <c r="AA2642" i="42"/>
  <c r="AA2641" i="42"/>
  <c r="AA2640" i="42"/>
  <c r="AA2639" i="42"/>
  <c r="AA2638" i="42"/>
  <c r="AA2637" i="42"/>
  <c r="AA2636" i="42"/>
  <c r="AA2635" i="42"/>
  <c r="AA2634" i="42"/>
  <c r="AA2633" i="42"/>
  <c r="AA2632" i="42"/>
  <c r="AA2631" i="42"/>
  <c r="AA2630" i="42"/>
  <c r="AA2629" i="42"/>
  <c r="AA2628" i="42"/>
  <c r="AA2627" i="42"/>
  <c r="AA2626" i="42"/>
  <c r="AA2625" i="42"/>
  <c r="AA2624" i="42"/>
  <c r="AA2623" i="42"/>
  <c r="AA2622" i="42"/>
  <c r="AA2621" i="42"/>
  <c r="AA2620" i="42"/>
  <c r="AA2619" i="42"/>
  <c r="AA2618" i="42"/>
  <c r="AA2617" i="42"/>
  <c r="AA2616" i="42"/>
  <c r="AA2615" i="42"/>
  <c r="AA2614" i="42"/>
  <c r="AA2613" i="42"/>
  <c r="AA2612" i="42"/>
  <c r="AA2611" i="42"/>
  <c r="AA2610" i="42"/>
  <c r="AA2609" i="42"/>
  <c r="AA2608" i="42"/>
  <c r="AA2607" i="42"/>
  <c r="AA2606" i="42"/>
  <c r="AA2605" i="42"/>
  <c r="AA2604" i="42"/>
  <c r="AA2603" i="42"/>
  <c r="AA2602" i="42"/>
  <c r="AA2601" i="42"/>
  <c r="AA2600" i="42"/>
  <c r="AA2599" i="42"/>
  <c r="AA2598" i="42"/>
  <c r="AA2597" i="42"/>
  <c r="AA2596" i="42"/>
  <c r="AA2595" i="42"/>
  <c r="AA2594" i="42"/>
  <c r="AA2593" i="42"/>
  <c r="AA2592" i="42"/>
  <c r="AA2591" i="42"/>
  <c r="AA2590" i="42"/>
  <c r="AA2589" i="42"/>
  <c r="AA2588" i="42"/>
  <c r="AA2587" i="42"/>
  <c r="AA2586" i="42"/>
  <c r="AA2585" i="42"/>
  <c r="AA2584" i="42"/>
  <c r="AA2583" i="42"/>
  <c r="AA2582" i="42"/>
  <c r="AA2581" i="42"/>
  <c r="AA2580" i="42"/>
  <c r="AA2579" i="42"/>
  <c r="AA2578" i="42"/>
  <c r="AA2577" i="42"/>
  <c r="AA2576" i="42"/>
  <c r="AA2575" i="42"/>
  <c r="AA2574" i="42"/>
  <c r="AA2573" i="42"/>
  <c r="AA2572" i="42"/>
  <c r="AA2571" i="42"/>
  <c r="AA2570" i="42"/>
  <c r="AA2569" i="42"/>
  <c r="AA2568" i="42"/>
  <c r="AA2567" i="42"/>
  <c r="AA2566" i="42"/>
  <c r="AA2565" i="42"/>
  <c r="AA2464" i="42"/>
  <c r="AA2460" i="42"/>
  <c r="AA2456" i="42"/>
  <c r="AA2452" i="42"/>
  <c r="AA2448" i="42"/>
  <c r="AA2444" i="42"/>
  <c r="AA2814" i="42"/>
  <c r="AA2798" i="42"/>
  <c r="AA2782" i="42"/>
  <c r="AA2758" i="42"/>
  <c r="AA2739" i="42"/>
  <c r="AA2731" i="42"/>
  <c r="AA2723" i="42"/>
  <c r="AA2716" i="42"/>
  <c r="AA2712" i="42"/>
  <c r="AA2708" i="42"/>
  <c r="AA2704" i="42"/>
  <c r="AA2700" i="42"/>
  <c r="AA2696" i="42"/>
  <c r="AA2818" i="42"/>
  <c r="AA2802" i="42"/>
  <c r="AA2786" i="42"/>
  <c r="AA2770" i="42"/>
  <c r="AA2754" i="42"/>
  <c r="AA2746" i="42"/>
  <c r="AA2738" i="42"/>
  <c r="AA2730" i="42"/>
  <c r="AA2722" i="42"/>
  <c r="AA2720" i="42"/>
  <c r="AA2717" i="42"/>
  <c r="AA2713" i="42"/>
  <c r="AA2709" i="42"/>
  <c r="AA2705" i="42"/>
  <c r="AA2701" i="42"/>
  <c r="AA2697" i="42"/>
  <c r="AA2458" i="42"/>
  <c r="AA2450" i="42"/>
  <c r="AA2441" i="42"/>
  <c r="AA2437" i="42"/>
  <c r="AA2433" i="42"/>
  <c r="AA2429" i="42"/>
  <c r="AA2425" i="42"/>
  <c r="AA2421" i="42"/>
  <c r="AA2417" i="42"/>
  <c r="AA2413" i="42"/>
  <c r="AA2409" i="42"/>
  <c r="AA2405" i="42"/>
  <c r="AA2401" i="42"/>
  <c r="AA2397" i="42"/>
  <c r="AA2393" i="42"/>
  <c r="AA2389" i="42"/>
  <c r="AA2385" i="42"/>
  <c r="AA2381" i="42"/>
  <c r="AA2377" i="42"/>
  <c r="AA2373" i="42"/>
  <c r="AA2369" i="42"/>
  <c r="AA2361" i="42"/>
  <c r="AA2357" i="42"/>
  <c r="AA2353" i="42"/>
  <c r="AA2349" i="42"/>
  <c r="AA2345" i="42"/>
  <c r="AA2341" i="42"/>
  <c r="AA2337" i="42"/>
  <c r="AA2333" i="42"/>
  <c r="AA2329" i="42"/>
  <c r="AA2325" i="42"/>
  <c r="AA2321" i="42"/>
  <c r="AA2317" i="42"/>
  <c r="AA2313" i="42"/>
  <c r="AA2309" i="42"/>
  <c r="AA2305" i="42"/>
  <c r="AA2301" i="42"/>
  <c r="AA2297" i="42"/>
  <c r="AA2293" i="42"/>
  <c r="AA2289" i="42"/>
  <c r="AA2285" i="42"/>
  <c r="AA2281" i="42"/>
  <c r="AA2277" i="42"/>
  <c r="AA2273" i="42"/>
  <c r="AA2269" i="42"/>
  <c r="AA2457" i="42"/>
  <c r="AA2449" i="42"/>
  <c r="AA2442" i="42"/>
  <c r="AA2438" i="42"/>
  <c r="AA2434" i="42"/>
  <c r="AA2430" i="42"/>
  <c r="AA2426" i="42"/>
  <c r="AA2422" i="42"/>
  <c r="AA2418" i="42"/>
  <c r="AA2414" i="42"/>
  <c r="AA2410" i="42"/>
  <c r="AA2406" i="42"/>
  <c r="AA2402" i="42"/>
  <c r="AA2398" i="42"/>
  <c r="AA2394" i="42"/>
  <c r="AA2390" i="42"/>
  <c r="AA2386" i="42"/>
  <c r="AA2382" i="42"/>
  <c r="AA2378" i="42"/>
  <c r="AA2374" i="42"/>
  <c r="AA2370" i="42"/>
  <c r="AA2462" i="42"/>
  <c r="AA2454" i="42"/>
  <c r="AA2446" i="42"/>
  <c r="AA2439" i="42"/>
  <c r="AA2435" i="42"/>
  <c r="AA2431" i="42"/>
  <c r="AA2427" i="42"/>
  <c r="AA2423" i="42"/>
  <c r="AA2419" i="42"/>
  <c r="AA2415" i="42"/>
  <c r="AA2411" i="42"/>
  <c r="AA2407" i="42"/>
  <c r="AA2403" i="42"/>
  <c r="AA2399" i="42"/>
  <c r="AA2395" i="42"/>
  <c r="AA2391" i="42"/>
  <c r="AA2387" i="42"/>
  <c r="AA2383" i="42"/>
  <c r="AA2379" i="42"/>
  <c r="AA2375" i="42"/>
  <c r="AA2371" i="42"/>
  <c r="AA2363" i="42"/>
  <c r="AA2359" i="42"/>
  <c r="AA2355" i="42"/>
  <c r="AA2351" i="42"/>
  <c r="AA2347" i="42"/>
  <c r="AA2343" i="42"/>
  <c r="AA2339" i="42"/>
  <c r="AA2335" i="42"/>
  <c r="AA2331" i="42"/>
  <c r="AA2327" i="42"/>
  <c r="AA2323" i="42"/>
  <c r="AA2319" i="42"/>
  <c r="AA2315" i="42"/>
  <c r="AA2311" i="42"/>
  <c r="AA2307" i="42"/>
  <c r="AA2303" i="42"/>
  <c r="AA2299" i="42"/>
  <c r="AA2295" i="42"/>
  <c r="AA2291" i="42"/>
  <c r="AA2287" i="42"/>
  <c r="AA2283" i="42"/>
  <c r="AA2461" i="42"/>
  <c r="AA2453" i="42"/>
  <c r="AA2445" i="42"/>
  <c r="AA2440" i="42"/>
  <c r="AA2436" i="42"/>
  <c r="AA2432" i="42"/>
  <c r="AA2428" i="42"/>
  <c r="AA2420" i="42"/>
  <c r="AA2404" i="42"/>
  <c r="AA2388" i="42"/>
  <c r="AA2372" i="42"/>
  <c r="AA2358" i="42"/>
  <c r="AA2350" i="42"/>
  <c r="AA2342" i="42"/>
  <c r="AA2334" i="42"/>
  <c r="AA2326" i="42"/>
  <c r="AA2318" i="42"/>
  <c r="AA2310" i="42"/>
  <c r="AA2302" i="42"/>
  <c r="AA2294" i="42"/>
  <c r="AA2286" i="42"/>
  <c r="AA2276" i="42"/>
  <c r="AA2274" i="42"/>
  <c r="AA2261" i="42"/>
  <c r="AA2257" i="42"/>
  <c r="AA2253" i="42"/>
  <c r="AA2249" i="42"/>
  <c r="AA2245" i="42"/>
  <c r="AA2241" i="42"/>
  <c r="AA2237" i="42"/>
  <c r="AA2233" i="42"/>
  <c r="AA2229" i="42"/>
  <c r="AA2225" i="42"/>
  <c r="AA2221" i="42"/>
  <c r="AA2217" i="42"/>
  <c r="AA2213" i="42"/>
  <c r="AA2209" i="42"/>
  <c r="AA2205" i="42"/>
  <c r="AA2204" i="42"/>
  <c r="AA2203" i="42"/>
  <c r="AA2202" i="42"/>
  <c r="AA2201" i="42"/>
  <c r="AA2200" i="42"/>
  <c r="AA2199" i="42"/>
  <c r="AA2198" i="42"/>
  <c r="AA2197" i="42"/>
  <c r="AA2196" i="42"/>
  <c r="AA2195" i="42"/>
  <c r="AA2194" i="42"/>
  <c r="AA2193" i="42"/>
  <c r="AA2192" i="42"/>
  <c r="AA2191" i="42"/>
  <c r="AA2190" i="42"/>
  <c r="AA2189" i="42"/>
  <c r="AA2188" i="42"/>
  <c r="AA2187" i="42"/>
  <c r="AA2186" i="42"/>
  <c r="AA2185" i="42"/>
  <c r="AA2184" i="42"/>
  <c r="AA2183" i="42"/>
  <c r="AA2182" i="42"/>
  <c r="AA2181" i="42"/>
  <c r="AA2180" i="42"/>
  <c r="AA2179" i="42"/>
  <c r="AA2178" i="42"/>
  <c r="AA2177" i="42"/>
  <c r="AA2176" i="42"/>
  <c r="AA2175" i="42"/>
  <c r="AA2174" i="42"/>
  <c r="AA2173" i="42"/>
  <c r="AA2172" i="42"/>
  <c r="AA2171" i="42"/>
  <c r="AA2170" i="42"/>
  <c r="AA2169" i="42"/>
  <c r="AA2168" i="42"/>
  <c r="AA2167" i="42"/>
  <c r="AA2166" i="42"/>
  <c r="AA2165" i="42"/>
  <c r="AA2164" i="42"/>
  <c r="AA2163" i="42"/>
  <c r="AA2162" i="42"/>
  <c r="AA2161" i="42"/>
  <c r="AA2160" i="42"/>
  <c r="AA2159" i="42"/>
  <c r="AA2158" i="42"/>
  <c r="AA2157" i="42"/>
  <c r="AA2156" i="42"/>
  <c r="AA2155" i="42"/>
  <c r="AA2154" i="42"/>
  <c r="AA2153" i="42"/>
  <c r="AA2152" i="42"/>
  <c r="AA2151" i="42"/>
  <c r="AA2150" i="42"/>
  <c r="AA2149" i="42"/>
  <c r="AA2148" i="42"/>
  <c r="AA2147" i="42"/>
  <c r="AA2146" i="42"/>
  <c r="AA2145" i="42"/>
  <c r="AA2144" i="42"/>
  <c r="AA2143" i="42"/>
  <c r="AA2142" i="42"/>
  <c r="AA2141" i="42"/>
  <c r="AA2140" i="42"/>
  <c r="AA2139" i="42"/>
  <c r="AA2138" i="42"/>
  <c r="AA2137" i="42"/>
  <c r="AA2133" i="42"/>
  <c r="AA2129" i="42"/>
  <c r="AA2125" i="42"/>
  <c r="AA2121" i="42"/>
  <c r="AA2117" i="42"/>
  <c r="AA2113" i="42"/>
  <c r="AA2109" i="42"/>
  <c r="AA2105" i="42"/>
  <c r="AA2101" i="42"/>
  <c r="AA2097" i="42"/>
  <c r="AA2093" i="42"/>
  <c r="AA2089" i="42"/>
  <c r="AA2085" i="42"/>
  <c r="AA2081" i="42"/>
  <c r="AA2077" i="42"/>
  <c r="AA2073" i="42"/>
  <c r="AA2069" i="42"/>
  <c r="AA2416" i="42"/>
  <c r="AA2400" i="42"/>
  <c r="AA2384" i="42"/>
  <c r="AA2368" i="42"/>
  <c r="AA2360" i="42"/>
  <c r="AA2352" i="42"/>
  <c r="AA2344" i="42"/>
  <c r="AA2336" i="42"/>
  <c r="AA2328" i="42"/>
  <c r="AA2320" i="42"/>
  <c r="AA2312" i="42"/>
  <c r="AA2304" i="42"/>
  <c r="AA2296" i="42"/>
  <c r="AA2288" i="42"/>
  <c r="AA2280" i="42"/>
  <c r="AA2279" i="42"/>
  <c r="AA2272" i="42"/>
  <c r="AA2270" i="42"/>
  <c r="AA2262" i="42"/>
  <c r="AA2258" i="42"/>
  <c r="AA2254" i="42"/>
  <c r="AA2250" i="42"/>
  <c r="AA2246" i="42"/>
  <c r="AA2242" i="42"/>
  <c r="AA2238" i="42"/>
  <c r="AA2234" i="42"/>
  <c r="AA2230" i="42"/>
  <c r="AA2226" i="42"/>
  <c r="AA2222" i="42"/>
  <c r="AA2218" i="42"/>
  <c r="AA2214" i="42"/>
  <c r="AA2210" i="42"/>
  <c r="AA2206" i="42"/>
  <c r="AA2134" i="42"/>
  <c r="AA2130" i="42"/>
  <c r="AA2126" i="42"/>
  <c r="AA2122" i="42"/>
  <c r="AA2118" i="42"/>
  <c r="AA2114" i="42"/>
  <c r="AA2110" i="42"/>
  <c r="AA2106" i="42"/>
  <c r="AA2102" i="42"/>
  <c r="AA2098" i="42"/>
  <c r="AA2094" i="42"/>
  <c r="AA2090" i="42"/>
  <c r="AA2086" i="42"/>
  <c r="AA2082" i="42"/>
  <c r="AA2078" i="42"/>
  <c r="AA2074" i="42"/>
  <c r="AA2070" i="42"/>
  <c r="AA2066" i="42"/>
  <c r="AA2062" i="42"/>
  <c r="AA2058" i="42"/>
  <c r="AA2054" i="42"/>
  <c r="AA2050" i="42"/>
  <c r="AA2046" i="42"/>
  <c r="AA2042" i="42"/>
  <c r="AA2038" i="42"/>
  <c r="AA2034" i="42"/>
  <c r="AA2030" i="42"/>
  <c r="AA2026" i="42"/>
  <c r="AA2022" i="42"/>
  <c r="AA2018" i="42"/>
  <c r="AA2014" i="42"/>
  <c r="AA2010" i="42"/>
  <c r="AA2006" i="42"/>
  <c r="AA2002" i="42"/>
  <c r="AA1998" i="42"/>
  <c r="AA1994" i="42"/>
  <c r="AA1990" i="42"/>
  <c r="AA1986" i="42"/>
  <c r="AA1982" i="42"/>
  <c r="AA1978" i="42"/>
  <c r="AA1974" i="42"/>
  <c r="AA1970" i="42"/>
  <c r="AA1966" i="42"/>
  <c r="AA1962" i="42"/>
  <c r="AA1958" i="42"/>
  <c r="AA1954" i="42"/>
  <c r="AA1950" i="42"/>
  <c r="AA1946" i="42"/>
  <c r="AA1942" i="42"/>
  <c r="AA1938" i="42"/>
  <c r="AA1934" i="42"/>
  <c r="AA1930" i="42"/>
  <c r="AA1926" i="42"/>
  <c r="AA1922" i="42"/>
  <c r="AA1918" i="42"/>
  <c r="AA1914" i="42"/>
  <c r="AA1910" i="42"/>
  <c r="AA1906" i="42"/>
  <c r="AA1902" i="42"/>
  <c r="AA1898" i="42"/>
  <c r="AA1894" i="42"/>
  <c r="AA1890" i="42"/>
  <c r="AA1886" i="42"/>
  <c r="AA1882" i="42"/>
  <c r="AA1878" i="42"/>
  <c r="AA1874" i="42"/>
  <c r="AA1870" i="42"/>
  <c r="AA1866" i="42"/>
  <c r="AA1862" i="42"/>
  <c r="AA1858" i="42"/>
  <c r="AA1854" i="42"/>
  <c r="AA1850" i="42"/>
  <c r="AA1846" i="42"/>
  <c r="AA2412" i="42"/>
  <c r="AA2396" i="42"/>
  <c r="AA2380" i="42"/>
  <c r="AA2362" i="42"/>
  <c r="AA2354" i="42"/>
  <c r="AA2346" i="42"/>
  <c r="AA2338" i="42"/>
  <c r="AA2330" i="42"/>
  <c r="AA2322" i="42"/>
  <c r="AA2314" i="42"/>
  <c r="AA2306" i="42"/>
  <c r="AA2298" i="42"/>
  <c r="AA2290" i="42"/>
  <c r="AA2282" i="42"/>
  <c r="AA2275" i="42"/>
  <c r="AA2268" i="42"/>
  <c r="AA2263" i="42"/>
  <c r="AA2259" i="42"/>
  <c r="AA2255" i="42"/>
  <c r="AA2251" i="42"/>
  <c r="AA2247" i="42"/>
  <c r="AA2243" i="42"/>
  <c r="AA2239" i="42"/>
  <c r="AA2235" i="42"/>
  <c r="AA2231" i="42"/>
  <c r="AA2227" i="42"/>
  <c r="AA2223" i="42"/>
  <c r="AA2219" i="42"/>
  <c r="AA2215" i="42"/>
  <c r="AA2211" i="42"/>
  <c r="AA2207" i="42"/>
  <c r="AA2135" i="42"/>
  <c r="AA2131" i="42"/>
  <c r="AA2127" i="42"/>
  <c r="AA2123" i="42"/>
  <c r="AA2119" i="42"/>
  <c r="AA2115" i="42"/>
  <c r="AA2111" i="42"/>
  <c r="AA2107" i="42"/>
  <c r="AA2103" i="42"/>
  <c r="AA2099" i="42"/>
  <c r="AA2095" i="42"/>
  <c r="AA2091" i="42"/>
  <c r="AA2087" i="42"/>
  <c r="AA2083" i="42"/>
  <c r="AA2079" i="42"/>
  <c r="AA2075" i="42"/>
  <c r="AA2071" i="42"/>
  <c r="AA2067" i="42"/>
  <c r="AA2063" i="42"/>
  <c r="AA2059" i="42"/>
  <c r="AA2055" i="42"/>
  <c r="AA2051" i="42"/>
  <c r="AA2047" i="42"/>
  <c r="AA2043" i="42"/>
  <c r="AA2039" i="42"/>
  <c r="AA2035" i="42"/>
  <c r="AA2031" i="42"/>
  <c r="AA2027" i="42"/>
  <c r="AA2023" i="42"/>
  <c r="AA2019" i="42"/>
  <c r="AA2015" i="42"/>
  <c r="AA2011" i="42"/>
  <c r="AA2007" i="42"/>
  <c r="AA2003" i="42"/>
  <c r="AA1999" i="42"/>
  <c r="AA2408" i="42"/>
  <c r="AA2348" i="42"/>
  <c r="AA2316" i="42"/>
  <c r="AA2284" i="42"/>
  <c r="AA2278" i="42"/>
  <c r="AA2264" i="42"/>
  <c r="AA2256" i="42"/>
  <c r="AA2248" i="42"/>
  <c r="AA2240" i="42"/>
  <c r="AA2232" i="42"/>
  <c r="AA2224" i="42"/>
  <c r="AA2216" i="42"/>
  <c r="AA2208" i="42"/>
  <c r="AA2136" i="42"/>
  <c r="AA2120" i="42"/>
  <c r="AA2104" i="42"/>
  <c r="AA2088" i="42"/>
  <c r="AA2072" i="42"/>
  <c r="AA2065" i="42"/>
  <c r="AA2057" i="42"/>
  <c r="AA2049" i="42"/>
  <c r="AA2041" i="42"/>
  <c r="AA2033" i="42"/>
  <c r="AA2025" i="42"/>
  <c r="AA2017" i="42"/>
  <c r="AA2009" i="42"/>
  <c r="AA2001" i="42"/>
  <c r="AA1993" i="42"/>
  <c r="AA1991" i="42"/>
  <c r="AA1984" i="42"/>
  <c r="AA1977" i="42"/>
  <c r="AA1975" i="42"/>
  <c r="AA1968" i="42"/>
  <c r="AA1961" i="42"/>
  <c r="AA1959" i="42"/>
  <c r="AA1952" i="42"/>
  <c r="AA1945" i="42"/>
  <c r="AA1943" i="42"/>
  <c r="AA1936" i="42"/>
  <c r="AA1929" i="42"/>
  <c r="AA1927" i="42"/>
  <c r="AA1920" i="42"/>
  <c r="AA1913" i="42"/>
  <c r="AA1911" i="42"/>
  <c r="AA1904" i="42"/>
  <c r="AA1897" i="42"/>
  <c r="AA1895" i="42"/>
  <c r="AA1888" i="42"/>
  <c r="AA1881" i="42"/>
  <c r="AA1879" i="42"/>
  <c r="AA1872" i="42"/>
  <c r="AA1865" i="42"/>
  <c r="AA1863" i="42"/>
  <c r="AA1856" i="42"/>
  <c r="AA1849" i="42"/>
  <c r="AA1847" i="42"/>
  <c r="AA1840" i="42"/>
  <c r="AA2392" i="42"/>
  <c r="AA2340" i="42"/>
  <c r="AA2308" i="42"/>
  <c r="AA2132" i="42"/>
  <c r="AA2116" i="42"/>
  <c r="AA2100" i="42"/>
  <c r="AA2084" i="42"/>
  <c r="AA2068" i="42"/>
  <c r="AA2064" i="42"/>
  <c r="AA2056" i="42"/>
  <c r="AA2048" i="42"/>
  <c r="AA2040" i="42"/>
  <c r="AA2032" i="42"/>
  <c r="AA2024" i="42"/>
  <c r="AA2016" i="42"/>
  <c r="AA2008" i="42"/>
  <c r="AA2000" i="42"/>
  <c r="AA1996" i="42"/>
  <c r="AA1989" i="42"/>
  <c r="AA1987" i="42"/>
  <c r="AA1980" i="42"/>
  <c r="AA1973" i="42"/>
  <c r="AA1971" i="42"/>
  <c r="AA1964" i="42"/>
  <c r="AA1957" i="42"/>
  <c r="AA1955" i="42"/>
  <c r="AA1948" i="42"/>
  <c r="AA1941" i="42"/>
  <c r="AA1939" i="42"/>
  <c r="AA1932" i="42"/>
  <c r="AA1925" i="42"/>
  <c r="AA1923" i="42"/>
  <c r="AA1916" i="42"/>
  <c r="AA1909" i="42"/>
  <c r="AA1907" i="42"/>
  <c r="AA1900" i="42"/>
  <c r="AA1893" i="42"/>
  <c r="AA1891" i="42"/>
  <c r="AA1884" i="42"/>
  <c r="AA1877" i="42"/>
  <c r="AA1875" i="42"/>
  <c r="AA1868" i="42"/>
  <c r="AA1861" i="42"/>
  <c r="AA1859" i="42"/>
  <c r="AA1852" i="42"/>
  <c r="AA1845" i="42"/>
  <c r="AA1843" i="42"/>
  <c r="AA1841" i="42"/>
  <c r="AA1837" i="42"/>
  <c r="AA1836" i="42"/>
  <c r="AA1835" i="42"/>
  <c r="AA1834" i="42"/>
  <c r="AA1833" i="42"/>
  <c r="AA1832" i="42"/>
  <c r="AA1831" i="42"/>
  <c r="AA1830" i="42"/>
  <c r="AA1829" i="42"/>
  <c r="AA1828" i="42"/>
  <c r="AA1827" i="42"/>
  <c r="AA1826" i="42"/>
  <c r="AA1825" i="42"/>
  <c r="AA1824" i="42"/>
  <c r="AA1823" i="42"/>
  <c r="AA1822" i="42"/>
  <c r="AA1821" i="42"/>
  <c r="AA1820" i="42"/>
  <c r="AA1819" i="42"/>
  <c r="AA1818" i="42"/>
  <c r="AA1817" i="42"/>
  <c r="AA1816" i="42"/>
  <c r="AA1815" i="42"/>
  <c r="AA1814" i="42"/>
  <c r="AA1813" i="42"/>
  <c r="AA1812" i="42"/>
  <c r="AA1811" i="42"/>
  <c r="AA1810" i="42"/>
  <c r="AA1809" i="42"/>
  <c r="AA1808" i="42"/>
  <c r="AA1807" i="42"/>
  <c r="AA1806" i="42"/>
  <c r="AA1805" i="42"/>
  <c r="AA1804" i="42"/>
  <c r="AA1803" i="42"/>
  <c r="AA1802" i="42"/>
  <c r="AA1801" i="42"/>
  <c r="AA1800" i="42"/>
  <c r="AA1799" i="42"/>
  <c r="AA1798" i="42"/>
  <c r="AA1797" i="42"/>
  <c r="AA1796" i="42"/>
  <c r="AA1795" i="42"/>
  <c r="AA1794" i="42"/>
  <c r="AA1793" i="42"/>
  <c r="AA1792" i="42"/>
  <c r="AA1791" i="42"/>
  <c r="AA1790" i="42"/>
  <c r="AA1789" i="42"/>
  <c r="AA1788" i="42"/>
  <c r="AA1787" i="42"/>
  <c r="AA1786" i="42"/>
  <c r="AA1785" i="42"/>
  <c r="AA1784" i="42"/>
  <c r="AA1783" i="42"/>
  <c r="AA1782" i="42"/>
  <c r="AA1781" i="42"/>
  <c r="AA1780" i="42"/>
  <c r="AA1779" i="42"/>
  <c r="AA1778" i="42"/>
  <c r="AA1777" i="42"/>
  <c r="AA1776" i="42"/>
  <c r="AA1775" i="42"/>
  <c r="AA1774" i="42"/>
  <c r="AA1773" i="42"/>
  <c r="AA1772" i="42"/>
  <c r="AA1771" i="42"/>
  <c r="AA1770" i="42"/>
  <c r="AA1769" i="42"/>
  <c r="AA1768" i="42"/>
  <c r="AA1767" i="42"/>
  <c r="AA1766" i="42"/>
  <c r="AA1765" i="42"/>
  <c r="AA1764" i="42"/>
  <c r="AA1763" i="42"/>
  <c r="AA1762" i="42"/>
  <c r="AA1761" i="42"/>
  <c r="AA1760" i="42"/>
  <c r="AA1759" i="42"/>
  <c r="AA1758" i="42"/>
  <c r="AA1757" i="42"/>
  <c r="AA1756" i="42"/>
  <c r="AA1755" i="42"/>
  <c r="AA1754" i="42"/>
  <c r="AA1753" i="42"/>
  <c r="AA1752" i="42"/>
  <c r="AA1751" i="42"/>
  <c r="AA1750" i="42"/>
  <c r="AA1749" i="42"/>
  <c r="AA1748" i="42"/>
  <c r="AA1747" i="42"/>
  <c r="AA1746" i="42"/>
  <c r="AA1745" i="42"/>
  <c r="AA1744" i="42"/>
  <c r="AA1743" i="42"/>
  <c r="AA1742" i="42"/>
  <c r="AA1741" i="42"/>
  <c r="AA1740" i="42"/>
  <c r="AA1739" i="42"/>
  <c r="AA1738" i="42"/>
  <c r="AA1737" i="42"/>
  <c r="AA1736" i="42"/>
  <c r="AA1735" i="42"/>
  <c r="AA1734" i="42"/>
  <c r="AA1733" i="42"/>
  <c r="AA1732" i="42"/>
  <c r="AA1731" i="42"/>
  <c r="AA1730" i="42"/>
  <c r="AA1729" i="42"/>
  <c r="AA1728" i="42"/>
  <c r="AA1727" i="42"/>
  <c r="AA1726" i="42"/>
  <c r="AA1725" i="42"/>
  <c r="AA1724" i="42"/>
  <c r="AA1723" i="42"/>
  <c r="AA1722" i="42"/>
  <c r="AA1721" i="42"/>
  <c r="AA1720" i="42"/>
  <c r="AA1719" i="42"/>
  <c r="AA1718" i="42"/>
  <c r="AA1717" i="42"/>
  <c r="AA1716" i="42"/>
  <c r="AA1715" i="42"/>
  <c r="AA1714" i="42"/>
  <c r="AA1713" i="42"/>
  <c r="AA1712" i="42"/>
  <c r="AA1711" i="42"/>
  <c r="AA1710" i="42"/>
  <c r="AA1706" i="42"/>
  <c r="AA1702" i="42"/>
  <c r="AA1698" i="42"/>
  <c r="AA1694" i="42"/>
  <c r="AA1690" i="42"/>
  <c r="AA1686" i="42"/>
  <c r="AA1682" i="42"/>
  <c r="AA1678" i="42"/>
  <c r="AA1674" i="42"/>
  <c r="AA1670" i="42"/>
  <c r="AA1666" i="42"/>
  <c r="AA1662" i="42"/>
  <c r="AA1658" i="42"/>
  <c r="AA1654" i="42"/>
  <c r="AA1650" i="42"/>
  <c r="AA1646" i="42"/>
  <c r="AA1642" i="42"/>
  <c r="AA1638" i="42"/>
  <c r="AA1634" i="42"/>
  <c r="AA1630" i="42"/>
  <c r="AA1626" i="42"/>
  <c r="AA2376" i="42"/>
  <c r="AA2364" i="42"/>
  <c r="AA2332" i="42"/>
  <c r="AA2300" i="42"/>
  <c r="AA2271" i="42"/>
  <c r="AA2260" i="42"/>
  <c r="AA2252" i="42"/>
  <c r="AA2244" i="42"/>
  <c r="AA2236" i="42"/>
  <c r="AA2228" i="42"/>
  <c r="AA2220" i="42"/>
  <c r="AA2212" i="42"/>
  <c r="AA2128" i="42"/>
  <c r="AA2112" i="42"/>
  <c r="AA2096" i="42"/>
  <c r="AA2080" i="42"/>
  <c r="AA2061" i="42"/>
  <c r="AA2053" i="42"/>
  <c r="AA2045" i="42"/>
  <c r="AA2037" i="42"/>
  <c r="AA2029" i="42"/>
  <c r="AA2021" i="42"/>
  <c r="AA2013" i="42"/>
  <c r="AA2005" i="42"/>
  <c r="AA1997" i="42"/>
  <c r="AA1992" i="42"/>
  <c r="AA1985" i="42"/>
  <c r="AA1983" i="42"/>
  <c r="AA1976" i="42"/>
  <c r="AA1969" i="42"/>
  <c r="AA1967" i="42"/>
  <c r="AA1960" i="42"/>
  <c r="AA1953" i="42"/>
  <c r="AA1951" i="42"/>
  <c r="AA1944" i="42"/>
  <c r="AA1937" i="42"/>
  <c r="AA1935" i="42"/>
  <c r="AA1928" i="42"/>
  <c r="AA1921" i="42"/>
  <c r="AA1919" i="42"/>
  <c r="AA1912" i="42"/>
  <c r="AA1905" i="42"/>
  <c r="AA1903" i="42"/>
  <c r="AA1896" i="42"/>
  <c r="AA1889" i="42"/>
  <c r="AA1887" i="42"/>
  <c r="AA1880" i="42"/>
  <c r="AA1873" i="42"/>
  <c r="AA1871" i="42"/>
  <c r="AA1864" i="42"/>
  <c r="AA1857" i="42"/>
  <c r="AA1855" i="42"/>
  <c r="AA1848" i="42"/>
  <c r="AA1842" i="42"/>
  <c r="AA1838" i="42"/>
  <c r="AA1707" i="42"/>
  <c r="AA1703" i="42"/>
  <c r="AA1699" i="42"/>
  <c r="AA1695" i="42"/>
  <c r="AA1691" i="42"/>
  <c r="AA1687" i="42"/>
  <c r="AA1683" i="42"/>
  <c r="AA1679" i="42"/>
  <c r="AA1675" i="42"/>
  <c r="AA1671" i="42"/>
  <c r="AA1667" i="42"/>
  <c r="AA1663" i="42"/>
  <c r="AA1659" i="42"/>
  <c r="AA1655" i="42"/>
  <c r="AA1651" i="42"/>
  <c r="AA1647" i="42"/>
  <c r="AA1643" i="42"/>
  <c r="AA1639" i="42"/>
  <c r="AA1635" i="42"/>
  <c r="AA1631" i="42"/>
  <c r="AA1627" i="42"/>
  <c r="AA1623" i="42"/>
  <c r="AA1619" i="42"/>
  <c r="AA1615" i="42"/>
  <c r="AA1607" i="42"/>
  <c r="AA1603" i="42"/>
  <c r="AA1599" i="42"/>
  <c r="AA1595" i="42"/>
  <c r="AA1591" i="42"/>
  <c r="AA1587" i="42"/>
  <c r="AA1583" i="42"/>
  <c r="AA1579" i="42"/>
  <c r="AA1575" i="42"/>
  <c r="AA1571" i="42"/>
  <c r="AA1567" i="42"/>
  <c r="AA1563" i="42"/>
  <c r="AA1559" i="42"/>
  <c r="AA1555" i="42"/>
  <c r="AA1551" i="42"/>
  <c r="AA1547" i="42"/>
  <c r="AA1543" i="42"/>
  <c r="AA1539" i="42"/>
  <c r="AA1535" i="42"/>
  <c r="AA1531" i="42"/>
  <c r="AA1527" i="42"/>
  <c r="AA1523" i="42"/>
  <c r="AA1519" i="42"/>
  <c r="AA1515" i="42"/>
  <c r="AA1507" i="42"/>
  <c r="AA1503" i="42"/>
  <c r="AA2424" i="42"/>
  <c r="AA2356" i="42"/>
  <c r="AA2324" i="42"/>
  <c r="AA2292" i="42"/>
  <c r="AA2124" i="42"/>
  <c r="AA2108" i="42"/>
  <c r="AA2092" i="42"/>
  <c r="AA2076" i="42"/>
  <c r="AA2060" i="42"/>
  <c r="AA2052" i="42"/>
  <c r="AA2044" i="42"/>
  <c r="AA2036" i="42"/>
  <c r="AA2028" i="42"/>
  <c r="AA2020" i="42"/>
  <c r="AA2012" i="42"/>
  <c r="AA2004" i="42"/>
  <c r="AA1995" i="42"/>
  <c r="AA1988" i="42"/>
  <c r="AA1981" i="42"/>
  <c r="AA1979" i="42"/>
  <c r="AA1972" i="42"/>
  <c r="AA1965" i="42"/>
  <c r="AA1963" i="42"/>
  <c r="AA1956" i="42"/>
  <c r="AA1949" i="42"/>
  <c r="AA1947" i="42"/>
  <c r="AA1940" i="42"/>
  <c r="AA1933" i="42"/>
  <c r="AA1931" i="42"/>
  <c r="AA1924" i="42"/>
  <c r="AA1917" i="42"/>
  <c r="AA1915" i="42"/>
  <c r="AA1908" i="42"/>
  <c r="AA1901" i="42"/>
  <c r="AA1899" i="42"/>
  <c r="AA1892" i="42"/>
  <c r="AA1885" i="42"/>
  <c r="AA1883" i="42"/>
  <c r="AA1876" i="42"/>
  <c r="AA1869" i="42"/>
  <c r="AA1867" i="42"/>
  <c r="AA1860" i="42"/>
  <c r="AA1853" i="42"/>
  <c r="AA1851" i="42"/>
  <c r="AA1844" i="42"/>
  <c r="AA1839" i="42"/>
  <c r="AA1708" i="42"/>
  <c r="AA1704" i="42"/>
  <c r="AA1700" i="42"/>
  <c r="AA1696" i="42"/>
  <c r="AA1692" i="42"/>
  <c r="AA1688" i="42"/>
  <c r="AA1684" i="42"/>
  <c r="AA1680" i="42"/>
  <c r="AA1676" i="42"/>
  <c r="AA1672" i="42"/>
  <c r="AA1668" i="42"/>
  <c r="AA1664" i="42"/>
  <c r="AA1660" i="42"/>
  <c r="AA1656" i="42"/>
  <c r="AA1652" i="42"/>
  <c r="AA1648" i="42"/>
  <c r="AA1644" i="42"/>
  <c r="AA1640" i="42"/>
  <c r="AA1636" i="42"/>
  <c r="AA1632" i="42"/>
  <c r="AA1628" i="42"/>
  <c r="AA1624" i="42"/>
  <c r="AA1622" i="42"/>
  <c r="AA1620" i="42"/>
  <c r="AA1613" i="42"/>
  <c r="AA1606" i="42"/>
  <c r="AA1604" i="42"/>
  <c r="AA1597" i="42"/>
  <c r="AA1590" i="42"/>
  <c r="AA1588" i="42"/>
  <c r="AA1581" i="42"/>
  <c r="AA1574" i="42"/>
  <c r="AA1572" i="42"/>
  <c r="AA1565" i="42"/>
  <c r="AA1558" i="42"/>
  <c r="AA1556" i="42"/>
  <c r="AA1549" i="42"/>
  <c r="AA1542" i="42"/>
  <c r="AA1540" i="42"/>
  <c r="AA1533" i="42"/>
  <c r="AA1526" i="42"/>
  <c r="AA1524" i="42"/>
  <c r="AA1517" i="42"/>
  <c r="AA1510" i="42"/>
  <c r="AA1508" i="42"/>
  <c r="AA1501" i="42"/>
  <c r="AA1497" i="42"/>
  <c r="AA1493" i="42"/>
  <c r="AA1489" i="42"/>
  <c r="AA1485" i="42"/>
  <c r="AA1481" i="42"/>
  <c r="AA1477" i="42"/>
  <c r="AA1473" i="42"/>
  <c r="AA1469" i="42"/>
  <c r="AA1465" i="42"/>
  <c r="AA1461" i="42"/>
  <c r="AA1457" i="42"/>
  <c r="AA1453" i="42"/>
  <c r="AA1449" i="42"/>
  <c r="AA1445" i="42"/>
  <c r="AA1441" i="42"/>
  <c r="AA1437" i="42"/>
  <c r="AA1433" i="42"/>
  <c r="AA1429" i="42"/>
  <c r="AA1425" i="42"/>
  <c r="AA1421" i="42"/>
  <c r="AA1417" i="42"/>
  <c r="AA1413" i="42"/>
  <c r="AA1282" i="42"/>
  <c r="AA1278" i="42"/>
  <c r="AA1274" i="42"/>
  <c r="AA1270" i="42"/>
  <c r="AA1266" i="42"/>
  <c r="AA1262" i="42"/>
  <c r="AA1258" i="42"/>
  <c r="AA1254" i="42"/>
  <c r="AA1250" i="42"/>
  <c r="AA1246" i="42"/>
  <c r="AA1242" i="42"/>
  <c r="AA1238" i="42"/>
  <c r="AA1234" i="42"/>
  <c r="AA1230" i="42"/>
  <c r="AA1226" i="42"/>
  <c r="AA1222" i="42"/>
  <c r="AA1218" i="42"/>
  <c r="AA1214" i="42"/>
  <c r="AA1210" i="42"/>
  <c r="AA1206" i="42"/>
  <c r="AA1202" i="42"/>
  <c r="AA1198" i="42"/>
  <c r="AA1194" i="42"/>
  <c r="AA1190" i="42"/>
  <c r="AA1186" i="42"/>
  <c r="AA1182" i="42"/>
  <c r="AA1178" i="42"/>
  <c r="AA1174" i="42"/>
  <c r="AA1170" i="42"/>
  <c r="AA1166" i="42"/>
  <c r="AA1162" i="42"/>
  <c r="AA1158" i="42"/>
  <c r="AA1154" i="42"/>
  <c r="AA1150" i="42"/>
  <c r="AA1146" i="42"/>
  <c r="AA1142" i="42"/>
  <c r="AA1138" i="42"/>
  <c r="AA1134" i="42"/>
  <c r="AA1130" i="42"/>
  <c r="AA1126" i="42"/>
  <c r="AA1122" i="42"/>
  <c r="AA1118" i="42"/>
  <c r="AA1114" i="42"/>
  <c r="AA1110" i="42"/>
  <c r="AA1106" i="42"/>
  <c r="AA1102" i="42"/>
  <c r="AA1098" i="42"/>
  <c r="AA1094" i="42"/>
  <c r="AA1090" i="42"/>
  <c r="AA1086" i="42"/>
  <c r="AA1082" i="42"/>
  <c r="AA1078" i="42"/>
  <c r="AA1074" i="42"/>
  <c r="AA1070" i="42"/>
  <c r="AA1066" i="42"/>
  <c r="AA1062" i="42"/>
  <c r="AA1058" i="42"/>
  <c r="AA1054" i="42"/>
  <c r="AA1050" i="42"/>
  <c r="AA1046" i="42"/>
  <c r="AA1042" i="42"/>
  <c r="AA1038" i="42"/>
  <c r="AA1034" i="42"/>
  <c r="AA1030" i="42"/>
  <c r="AA1026" i="42"/>
  <c r="AA1022" i="42"/>
  <c r="AA1618" i="42"/>
  <c r="AA1616" i="42"/>
  <c r="AA1609" i="42"/>
  <c r="AA1602" i="42"/>
  <c r="AA1600" i="42"/>
  <c r="AA1593" i="42"/>
  <c r="AA1586" i="42"/>
  <c r="AA1584" i="42"/>
  <c r="AA1577" i="42"/>
  <c r="AA1570" i="42"/>
  <c r="AA1568" i="42"/>
  <c r="AA1561" i="42"/>
  <c r="AA1554" i="42"/>
  <c r="AA1552" i="42"/>
  <c r="AA1545" i="42"/>
  <c r="AA1538" i="42"/>
  <c r="AA1536" i="42"/>
  <c r="AA1529" i="42"/>
  <c r="AA1522" i="42"/>
  <c r="AA1520" i="42"/>
  <c r="AA1513" i="42"/>
  <c r="AA1506" i="42"/>
  <c r="AA1504" i="42"/>
  <c r="AA1502" i="42"/>
  <c r="AA1498" i="42"/>
  <c r="AA1494" i="42"/>
  <c r="AA1490" i="42"/>
  <c r="AA1486" i="42"/>
  <c r="AA1482" i="42"/>
  <c r="AA1478" i="42"/>
  <c r="AA1474" i="42"/>
  <c r="AA1470" i="42"/>
  <c r="AA1466" i="42"/>
  <c r="AA1462" i="42"/>
  <c r="AA1458" i="42"/>
  <c r="AA1454" i="42"/>
  <c r="AA1450" i="42"/>
  <c r="AA1446" i="42"/>
  <c r="AA1442" i="42"/>
  <c r="AA1438" i="42"/>
  <c r="AA1434" i="42"/>
  <c r="AA1430" i="42"/>
  <c r="AA1426" i="42"/>
  <c r="AA1422" i="42"/>
  <c r="AA1418" i="42"/>
  <c r="AA1414" i="42"/>
  <c r="AA1410" i="42"/>
  <c r="AA1409" i="42"/>
  <c r="AA1408" i="42"/>
  <c r="AA1407" i="42"/>
  <c r="AA1406" i="42"/>
  <c r="AA1405" i="42"/>
  <c r="AA1404" i="42"/>
  <c r="AA1403" i="42"/>
  <c r="AA1402" i="42"/>
  <c r="AA1401" i="42"/>
  <c r="AA1400" i="42"/>
  <c r="AA1399" i="42"/>
  <c r="AA1398" i="42"/>
  <c r="AA1397" i="42"/>
  <c r="AA1396" i="42"/>
  <c r="AA1395" i="42"/>
  <c r="AA1394" i="42"/>
  <c r="AA1393" i="42"/>
  <c r="AA1392" i="42"/>
  <c r="AA1391" i="42"/>
  <c r="AA1390" i="42"/>
  <c r="AA1389" i="42"/>
  <c r="AA1388" i="42"/>
  <c r="AA1387" i="42"/>
  <c r="AA1386" i="42"/>
  <c r="AA1385" i="42"/>
  <c r="AA1384" i="42"/>
  <c r="AA1383" i="42"/>
  <c r="AA1382" i="42"/>
  <c r="AA1381" i="42"/>
  <c r="AA1380" i="42"/>
  <c r="AA1379" i="42"/>
  <c r="AA1378" i="42"/>
  <c r="AA1377" i="42"/>
  <c r="AA1376" i="42"/>
  <c r="AA1375" i="42"/>
  <c r="AA1374" i="42"/>
  <c r="AA1373" i="42"/>
  <c r="AA1372" i="42"/>
  <c r="AA1371" i="42"/>
  <c r="AA1370" i="42"/>
  <c r="AA1369" i="42"/>
  <c r="AA1368" i="42"/>
  <c r="AA1367" i="42"/>
  <c r="AA1366" i="42"/>
  <c r="AA1365" i="42"/>
  <c r="AA1364" i="42"/>
  <c r="AA1363" i="42"/>
  <c r="AA1362" i="42"/>
  <c r="AA1361" i="42"/>
  <c r="AA1360" i="42"/>
  <c r="AA1359" i="42"/>
  <c r="AA1358" i="42"/>
  <c r="AA1357" i="42"/>
  <c r="AA1356" i="42"/>
  <c r="AA1355" i="42"/>
  <c r="AA1354" i="42"/>
  <c r="AA1353" i="42"/>
  <c r="AA1352" i="42"/>
  <c r="AA1351" i="42"/>
  <c r="AA1350" i="42"/>
  <c r="AA1349" i="42"/>
  <c r="AA1348" i="42"/>
  <c r="AA1347" i="42"/>
  <c r="AA1346" i="42"/>
  <c r="AA1345" i="42"/>
  <c r="AA1344" i="42"/>
  <c r="AA1343" i="42"/>
  <c r="AA1342" i="42"/>
  <c r="AA1341" i="42"/>
  <c r="AA1340" i="42"/>
  <c r="AA1339" i="42"/>
  <c r="AA1338" i="42"/>
  <c r="AA1337" i="42"/>
  <c r="AA1336" i="42"/>
  <c r="AA1335" i="42"/>
  <c r="AA1334" i="42"/>
  <c r="AA1333" i="42"/>
  <c r="AA1332" i="42"/>
  <c r="AA1331" i="42"/>
  <c r="AA1330" i="42"/>
  <c r="AA1329" i="42"/>
  <c r="AA1328" i="42"/>
  <c r="AA1327" i="42"/>
  <c r="AA1326" i="42"/>
  <c r="AA1325" i="42"/>
  <c r="AA1324" i="42"/>
  <c r="AA1323" i="42"/>
  <c r="AA1322" i="42"/>
  <c r="AA1321" i="42"/>
  <c r="AA1320" i="42"/>
  <c r="AA1319" i="42"/>
  <c r="AA1318" i="42"/>
  <c r="AA1317" i="42"/>
  <c r="AA1316" i="42"/>
  <c r="AA1315" i="42"/>
  <c r="AA1314" i="42"/>
  <c r="AA1313" i="42"/>
  <c r="AA1312" i="42"/>
  <c r="AA1311" i="42"/>
  <c r="AA1310" i="42"/>
  <c r="AA1309" i="42"/>
  <c r="AA1308" i="42"/>
  <c r="AA1307" i="42"/>
  <c r="AA1306" i="42"/>
  <c r="AA1305" i="42"/>
  <c r="AA1304" i="42"/>
  <c r="AA1303" i="42"/>
  <c r="AA1302" i="42"/>
  <c r="AA1301" i="42"/>
  <c r="AA1300" i="42"/>
  <c r="AA1299" i="42"/>
  <c r="AA1298" i="42"/>
  <c r="AA1297" i="42"/>
  <c r="AA1296" i="42"/>
  <c r="AA1295" i="42"/>
  <c r="AA1294" i="42"/>
  <c r="AA1293" i="42"/>
  <c r="AA1292" i="42"/>
  <c r="AA1291" i="42"/>
  <c r="AA1290" i="42"/>
  <c r="AA1289" i="42"/>
  <c r="AA1288" i="42"/>
  <c r="AA1287" i="42"/>
  <c r="AA1286" i="42"/>
  <c r="AA1285" i="42"/>
  <c r="AA1284" i="42"/>
  <c r="AA1283" i="42"/>
  <c r="AA1279" i="42"/>
  <c r="AA1275" i="42"/>
  <c r="AA1271" i="42"/>
  <c r="AA1267" i="42"/>
  <c r="AA1263" i="42"/>
  <c r="AA1259" i="42"/>
  <c r="AA1255" i="42"/>
  <c r="AA1251" i="42"/>
  <c r="AA1247" i="42"/>
  <c r="AA1243" i="42"/>
  <c r="AA1239" i="42"/>
  <c r="AA1235" i="42"/>
  <c r="AA1231" i="42"/>
  <c r="AA1227" i="42"/>
  <c r="AA1223" i="42"/>
  <c r="AA1219" i="42"/>
  <c r="AA1215" i="42"/>
  <c r="AA1211" i="42"/>
  <c r="AA1207" i="42"/>
  <c r="AA1203" i="42"/>
  <c r="AA1621" i="42"/>
  <c r="AA1614" i="42"/>
  <c r="AA1612" i="42"/>
  <c r="AA1605" i="42"/>
  <c r="AA1598" i="42"/>
  <c r="AA1596" i="42"/>
  <c r="AA1589" i="42"/>
  <c r="AA1582" i="42"/>
  <c r="AA1580" i="42"/>
  <c r="AA1573" i="42"/>
  <c r="AA1566" i="42"/>
  <c r="AA1564" i="42"/>
  <c r="AA1557" i="42"/>
  <c r="AA1550" i="42"/>
  <c r="AA1548" i="42"/>
  <c r="AA1541" i="42"/>
  <c r="AA1534" i="42"/>
  <c r="AA1532" i="42"/>
  <c r="AA1525" i="42"/>
  <c r="AA1518" i="42"/>
  <c r="AA1516" i="42"/>
  <c r="AA1509" i="42"/>
  <c r="AA1499" i="42"/>
  <c r="AA1495" i="42"/>
  <c r="AA1491" i="42"/>
  <c r="AA1487" i="42"/>
  <c r="AA1483" i="42"/>
  <c r="AA1479" i="42"/>
  <c r="AA1475" i="42"/>
  <c r="AA1471" i="42"/>
  <c r="AA1467" i="42"/>
  <c r="AA1463" i="42"/>
  <c r="AA1459" i="42"/>
  <c r="AA1455" i="42"/>
  <c r="AA1451" i="42"/>
  <c r="AA1447" i="42"/>
  <c r="AA1443" i="42"/>
  <c r="AA1439" i="42"/>
  <c r="AA1435" i="42"/>
  <c r="AA1431" i="42"/>
  <c r="AA1427" i="42"/>
  <c r="AA1423" i="42"/>
  <c r="AA1419" i="42"/>
  <c r="AA1415" i="42"/>
  <c r="AA1280" i="42"/>
  <c r="AA1276" i="42"/>
  <c r="AA1272" i="42"/>
  <c r="AA1268" i="42"/>
  <c r="AA1264" i="42"/>
  <c r="AA1260" i="42"/>
  <c r="AA1256" i="42"/>
  <c r="AA1252" i="42"/>
  <c r="AA1248" i="42"/>
  <c r="AA1244" i="42"/>
  <c r="AA1240" i="42"/>
  <c r="AA1236" i="42"/>
  <c r="AA1232" i="42"/>
  <c r="AA1228" i="42"/>
  <c r="AA1224" i="42"/>
  <c r="AA1220" i="42"/>
  <c r="AA1216" i="42"/>
  <c r="AA1212" i="42"/>
  <c r="AA1208" i="42"/>
  <c r="AA1204" i="42"/>
  <c r="AA1200" i="42"/>
  <c r="AA1196" i="42"/>
  <c r="AA1192" i="42"/>
  <c r="AA1188" i="42"/>
  <c r="AA1184" i="42"/>
  <c r="AA1180" i="42"/>
  <c r="AA1176" i="42"/>
  <c r="AA1172" i="42"/>
  <c r="AA1168" i="42"/>
  <c r="AA1164" i="42"/>
  <c r="AA1160" i="42"/>
  <c r="AA1156" i="42"/>
  <c r="AA1152" i="42"/>
  <c r="AA1148" i="42"/>
  <c r="AA1144" i="42"/>
  <c r="AA1140" i="42"/>
  <c r="AA1136" i="42"/>
  <c r="AA1132" i="42"/>
  <c r="AA1128" i="42"/>
  <c r="AA1124" i="42"/>
  <c r="AA1120" i="42"/>
  <c r="AA1709" i="42"/>
  <c r="AA1705" i="42"/>
  <c r="AA1701" i="42"/>
  <c r="AA1697" i="42"/>
  <c r="AA1693" i="42"/>
  <c r="AA1689" i="42"/>
  <c r="AA1685" i="42"/>
  <c r="AA1681" i="42"/>
  <c r="AA1677" i="42"/>
  <c r="AA1673" i="42"/>
  <c r="AA1669" i="42"/>
  <c r="AA1665" i="42"/>
  <c r="AA1661" i="42"/>
  <c r="AA1657" i="42"/>
  <c r="AA1653" i="42"/>
  <c r="AA1649" i="42"/>
  <c r="AA1645" i="42"/>
  <c r="AA1641" i="42"/>
  <c r="AA1637" i="42"/>
  <c r="AA1633" i="42"/>
  <c r="AA1629" i="42"/>
  <c r="AA1625" i="42"/>
  <c r="AA1617" i="42"/>
  <c r="AA1610" i="42"/>
  <c r="AA1608" i="42"/>
  <c r="AA1601" i="42"/>
  <c r="AA1594" i="42"/>
  <c r="AA1592" i="42"/>
  <c r="AA1585" i="42"/>
  <c r="AA1578" i="42"/>
  <c r="AA1576" i="42"/>
  <c r="AA1569" i="42"/>
  <c r="AA1562" i="42"/>
  <c r="AA1560" i="42"/>
  <c r="AA1553" i="42"/>
  <c r="AA1546" i="42"/>
  <c r="AA1544" i="42"/>
  <c r="AA1537" i="42"/>
  <c r="AA1530" i="42"/>
  <c r="AA1528" i="42"/>
  <c r="AA1521" i="42"/>
  <c r="AA1514" i="42"/>
  <c r="AA1512" i="42"/>
  <c r="AA1505" i="42"/>
  <c r="AA1500" i="42"/>
  <c r="AA1496" i="42"/>
  <c r="AA1492" i="42"/>
  <c r="AA1488" i="42"/>
  <c r="AA1484" i="42"/>
  <c r="AA1480" i="42"/>
  <c r="AA1476" i="42"/>
  <c r="AA1472" i="42"/>
  <c r="AA1468" i="42"/>
  <c r="AA1464" i="42"/>
  <c r="AA1460" i="42"/>
  <c r="AA1456" i="42"/>
  <c r="AA1452" i="42"/>
  <c r="AA1448" i="42"/>
  <c r="AA1444" i="42"/>
  <c r="AA1440" i="42"/>
  <c r="AA1436" i="42"/>
  <c r="AA1432" i="42"/>
  <c r="AA1428" i="42"/>
  <c r="AA1424" i="42"/>
  <c r="AA1420" i="42"/>
  <c r="AA1416" i="42"/>
  <c r="AA1412" i="42"/>
  <c r="AA1281" i="42"/>
  <c r="AA1265" i="42"/>
  <c r="AA1249" i="42"/>
  <c r="AA1233" i="42"/>
  <c r="AA1217" i="42"/>
  <c r="AA1201" i="42"/>
  <c r="AA1195" i="42"/>
  <c r="AA1187" i="42"/>
  <c r="AA1179" i="42"/>
  <c r="AA1171" i="42"/>
  <c r="AA1163" i="42"/>
  <c r="AA1155" i="42"/>
  <c r="AA1147" i="42"/>
  <c r="AA1139" i="42"/>
  <c r="AA1131" i="42"/>
  <c r="AA1123" i="42"/>
  <c r="AA1113" i="42"/>
  <c r="AA1111" i="42"/>
  <c r="AA1104" i="42"/>
  <c r="AA1097" i="42"/>
  <c r="AA1095" i="42"/>
  <c r="AA1088" i="42"/>
  <c r="AA1081" i="42"/>
  <c r="AA1079" i="42"/>
  <c r="AA1072" i="42"/>
  <c r="AA1065" i="42"/>
  <c r="AA1063" i="42"/>
  <c r="AA1056" i="42"/>
  <c r="AA1049" i="42"/>
  <c r="AA1047" i="42"/>
  <c r="AA1040" i="42"/>
  <c r="AA1033" i="42"/>
  <c r="AA1031" i="42"/>
  <c r="AA1024" i="42"/>
  <c r="AA1018" i="42"/>
  <c r="AA1014" i="42"/>
  <c r="AA1010" i="42"/>
  <c r="AA1006" i="42"/>
  <c r="AA1002" i="42"/>
  <c r="AA998" i="42"/>
  <c r="AA994" i="42"/>
  <c r="AA990" i="42"/>
  <c r="AA986" i="42"/>
  <c r="AA1277" i="42"/>
  <c r="AA1261" i="42"/>
  <c r="AA1245" i="42"/>
  <c r="AA1229" i="42"/>
  <c r="AA1213" i="42"/>
  <c r="AA1197" i="42"/>
  <c r="AA1189" i="42"/>
  <c r="AA1181" i="42"/>
  <c r="AA1173" i="42"/>
  <c r="AA1165" i="42"/>
  <c r="AA1157" i="42"/>
  <c r="AA1149" i="42"/>
  <c r="AA1141" i="42"/>
  <c r="AA1133" i="42"/>
  <c r="AA1125" i="42"/>
  <c r="AA1117" i="42"/>
  <c r="AA1116" i="42"/>
  <c r="AA1109" i="42"/>
  <c r="AA1107" i="42"/>
  <c r="AA1100" i="42"/>
  <c r="AA1093" i="42"/>
  <c r="AA1091" i="42"/>
  <c r="AA1084" i="42"/>
  <c r="AA1077" i="42"/>
  <c r="AA1075" i="42"/>
  <c r="AA1068" i="42"/>
  <c r="AA1061" i="42"/>
  <c r="AA1059" i="42"/>
  <c r="AA1052" i="42"/>
  <c r="AA1045" i="42"/>
  <c r="AA1043" i="42"/>
  <c r="AA1036" i="42"/>
  <c r="AA1029" i="42"/>
  <c r="AA1027" i="42"/>
  <c r="AA1019" i="42"/>
  <c r="AA1015" i="42"/>
  <c r="AA1011" i="42"/>
  <c r="AA1007" i="42"/>
  <c r="AA1003" i="42"/>
  <c r="AA999" i="42"/>
  <c r="AA995" i="42"/>
  <c r="AA991" i="42"/>
  <c r="AA987" i="42"/>
  <c r="AA983" i="42"/>
  <c r="AA982" i="42"/>
  <c r="AA981" i="42"/>
  <c r="AA980" i="42"/>
  <c r="AA979" i="42"/>
  <c r="AA978" i="42"/>
  <c r="AA977" i="42"/>
  <c r="AA976" i="42"/>
  <c r="AA975" i="42"/>
  <c r="AA974" i="42"/>
  <c r="AA973" i="42"/>
  <c r="AA972" i="42"/>
  <c r="AA971" i="42"/>
  <c r="AA970" i="42"/>
  <c r="AA969" i="42"/>
  <c r="AA968" i="42"/>
  <c r="AA967" i="42"/>
  <c r="AA966" i="42"/>
  <c r="AA965" i="42"/>
  <c r="AA964" i="42"/>
  <c r="AA963" i="42"/>
  <c r="AA962" i="42"/>
  <c r="AA961" i="42"/>
  <c r="AA960" i="42"/>
  <c r="AA959" i="42"/>
  <c r="AA958" i="42"/>
  <c r="AA957" i="42"/>
  <c r="AA956" i="42"/>
  <c r="AA955" i="42"/>
  <c r="AA954" i="42"/>
  <c r="AA953" i="42"/>
  <c r="AA952" i="42"/>
  <c r="AA951" i="42"/>
  <c r="AA950" i="42"/>
  <c r="AA949" i="42"/>
  <c r="AA948" i="42"/>
  <c r="AA947" i="42"/>
  <c r="AA946" i="42"/>
  <c r="AA945" i="42"/>
  <c r="AA944" i="42"/>
  <c r="AA943" i="42"/>
  <c r="AA942" i="42"/>
  <c r="AA941" i="42"/>
  <c r="AA940" i="42"/>
  <c r="AA939" i="42"/>
  <c r="AA938" i="42"/>
  <c r="AA937" i="42"/>
  <c r="AA936" i="42"/>
  <c r="AA935" i="42"/>
  <c r="AA934" i="42"/>
  <c r="AA933" i="42"/>
  <c r="AA932" i="42"/>
  <c r="AA931" i="42"/>
  <c r="AA930" i="42"/>
  <c r="AA929" i="42"/>
  <c r="AA928" i="42"/>
  <c r="AA927" i="42"/>
  <c r="AA926" i="42"/>
  <c r="AA925" i="42"/>
  <c r="AA924" i="42"/>
  <c r="AA923" i="42"/>
  <c r="AA922" i="42"/>
  <c r="AA921" i="42"/>
  <c r="AA920" i="42"/>
  <c r="AA919" i="42"/>
  <c r="AA918" i="42"/>
  <c r="AA917" i="42"/>
  <c r="AA916" i="42"/>
  <c r="AA915" i="42"/>
  <c r="AA914" i="42"/>
  <c r="AA913" i="42"/>
  <c r="AA912" i="42"/>
  <c r="AA911" i="42"/>
  <c r="AA910" i="42"/>
  <c r="AA909" i="42"/>
  <c r="AA908" i="42"/>
  <c r="AA907" i="42"/>
  <c r="AA906" i="42"/>
  <c r="AA905" i="42"/>
  <c r="AA904" i="42"/>
  <c r="AA903" i="42"/>
  <c r="AA902" i="42"/>
  <c r="AA901" i="42"/>
  <c r="AA900" i="42"/>
  <c r="AA899" i="42"/>
  <c r="AA898" i="42"/>
  <c r="AA897" i="42"/>
  <c r="AA896" i="42"/>
  <c r="AA895" i="42"/>
  <c r="AA894" i="42"/>
  <c r="AA893" i="42"/>
  <c r="AA892" i="42"/>
  <c r="AA891" i="42"/>
  <c r="AA890" i="42"/>
  <c r="AA889" i="42"/>
  <c r="AA888" i="42"/>
  <c r="AA887" i="42"/>
  <c r="AA886" i="42"/>
  <c r="AA885" i="42"/>
  <c r="AA884" i="42"/>
  <c r="AA883" i="42"/>
  <c r="AA882" i="42"/>
  <c r="AA881" i="42"/>
  <c r="AA880" i="42"/>
  <c r="AA879" i="42"/>
  <c r="AA878" i="42"/>
  <c r="AA877" i="42"/>
  <c r="AA876" i="42"/>
  <c r="AA875" i="42"/>
  <c r="AA874" i="42"/>
  <c r="AA873" i="42"/>
  <c r="AA872" i="42"/>
  <c r="AA871" i="42"/>
  <c r="AA870" i="42"/>
  <c r="AA869" i="42"/>
  <c r="AA868" i="42"/>
  <c r="AA867" i="42"/>
  <c r="AA866" i="42"/>
  <c r="AA865" i="42"/>
  <c r="AA864" i="42"/>
  <c r="AA863" i="42"/>
  <c r="AA862" i="42"/>
  <c r="AA861" i="42"/>
  <c r="AA860" i="42"/>
  <c r="AA859" i="42"/>
  <c r="AA858" i="42"/>
  <c r="AA857" i="42"/>
  <c r="AA556" i="42"/>
  <c r="AA555" i="42"/>
  <c r="AA554" i="42"/>
  <c r="AA553" i="42"/>
  <c r="AA552" i="42"/>
  <c r="AA551" i="42"/>
  <c r="AA550" i="42"/>
  <c r="AA549" i="42"/>
  <c r="AA548" i="42"/>
  <c r="AA547" i="42"/>
  <c r="AA546" i="42"/>
  <c r="AA545" i="42"/>
  <c r="AA544" i="42"/>
  <c r="AA543" i="42"/>
  <c r="AA542" i="42"/>
  <c r="AA541" i="42"/>
  <c r="AA540" i="42"/>
  <c r="AA539" i="42"/>
  <c r="AA538" i="42"/>
  <c r="AA537" i="42"/>
  <c r="AA536" i="42"/>
  <c r="AA535" i="42"/>
  <c r="AA534" i="42"/>
  <c r="AA1273" i="42"/>
  <c r="AA1257" i="42"/>
  <c r="AA1269" i="42"/>
  <c r="AA1253" i="42"/>
  <c r="AA1237" i="42"/>
  <c r="AA1221" i="42"/>
  <c r="AA1205" i="42"/>
  <c r="AA1193" i="42"/>
  <c r="AA1185" i="42"/>
  <c r="AA1177" i="42"/>
  <c r="AA1169" i="42"/>
  <c r="AA1161" i="42"/>
  <c r="AA1153" i="42"/>
  <c r="AA1145" i="42"/>
  <c r="AA1137" i="42"/>
  <c r="AA1129" i="42"/>
  <c r="AA1121" i="42"/>
  <c r="AA1115" i="42"/>
  <c r="AA1108" i="42"/>
  <c r="AA1101" i="42"/>
  <c r="AA1099" i="42"/>
  <c r="AA1092" i="42"/>
  <c r="AA1085" i="42"/>
  <c r="AA1083" i="42"/>
  <c r="AA1076" i="42"/>
  <c r="AA1069" i="42"/>
  <c r="AA1067" i="42"/>
  <c r="AA1060" i="42"/>
  <c r="AA1053" i="42"/>
  <c r="AA1051" i="42"/>
  <c r="AA1044" i="42"/>
  <c r="AA1037" i="42"/>
  <c r="AA1035" i="42"/>
  <c r="AA1028" i="42"/>
  <c r="AA1021" i="42"/>
  <c r="AA1017" i="42"/>
  <c r="AA1013" i="42"/>
  <c r="AA1009" i="42"/>
  <c r="AA1005" i="42"/>
  <c r="AA1001" i="42"/>
  <c r="AA997" i="42"/>
  <c r="AA993" i="42"/>
  <c r="AA989" i="42"/>
  <c r="AA985" i="42"/>
  <c r="AA1175" i="42"/>
  <c r="AA1143" i="42"/>
  <c r="AA1112" i="42"/>
  <c r="AA1089" i="42"/>
  <c r="AA1080" i="42"/>
  <c r="AA1057" i="42"/>
  <c r="AA1048" i="42"/>
  <c r="AA1025" i="42"/>
  <c r="AA1020" i="42"/>
  <c r="AA1004" i="42"/>
  <c r="AA988" i="42"/>
  <c r="AA1241" i="42"/>
  <c r="AA1199" i="42"/>
  <c r="AA1167" i="42"/>
  <c r="AA1135" i="42"/>
  <c r="AA1087" i="42"/>
  <c r="AA1055" i="42"/>
  <c r="AA1023" i="42"/>
  <c r="AA1016" i="42"/>
  <c r="AA1000" i="42"/>
  <c r="AA984" i="42"/>
  <c r="AA1225" i="42"/>
  <c r="AA1191" i="42"/>
  <c r="AA1159" i="42"/>
  <c r="AA1127" i="42"/>
  <c r="AA1105" i="42"/>
  <c r="AA1096" i="42"/>
  <c r="AA1073" i="42"/>
  <c r="AA1064" i="42"/>
  <c r="AA1041" i="42"/>
  <c r="AA1032" i="42"/>
  <c r="AA1012" i="42"/>
  <c r="AA996" i="42"/>
  <c r="AA520" i="42"/>
  <c r="AA519" i="42"/>
  <c r="AA518" i="42"/>
  <c r="AA517" i="42"/>
  <c r="AA516" i="42"/>
  <c r="AA515" i="42"/>
  <c r="AA514" i="42"/>
  <c r="AA513" i="42"/>
  <c r="AA512" i="42"/>
  <c r="AA511" i="42"/>
  <c r="AA510" i="42"/>
  <c r="AA509" i="42"/>
  <c r="AA508" i="42"/>
  <c r="AA507" i="42"/>
  <c r="AA506" i="42"/>
  <c r="AA505" i="42"/>
  <c r="AA504" i="42"/>
  <c r="AA503" i="42"/>
  <c r="AA502" i="42"/>
  <c r="AA501" i="42"/>
  <c r="AA500" i="42"/>
  <c r="AA499" i="42"/>
  <c r="AA498" i="42"/>
  <c r="AA497" i="42"/>
  <c r="AA496" i="42"/>
  <c r="AA495" i="42"/>
  <c r="AA494" i="42"/>
  <c r="AA493" i="42"/>
  <c r="AA492" i="42"/>
  <c r="AA491" i="42"/>
  <c r="AA490" i="42"/>
  <c r="AA489" i="42"/>
  <c r="AA488" i="42"/>
  <c r="AA487" i="42"/>
  <c r="AA486" i="42"/>
  <c r="AA485" i="42"/>
  <c r="AA484" i="42"/>
  <c r="AA483" i="42"/>
  <c r="AA482" i="42"/>
  <c r="AA481" i="42"/>
  <c r="AA480" i="42"/>
  <c r="AA479" i="42"/>
  <c r="AA478" i="42"/>
  <c r="AA477" i="42"/>
  <c r="AA476" i="42"/>
  <c r="AA475" i="42"/>
  <c r="AA474" i="42"/>
  <c r="AA473" i="42"/>
  <c r="AA472" i="42"/>
  <c r="AA471" i="42"/>
  <c r="AA470" i="42"/>
  <c r="AA469" i="42"/>
  <c r="AA468" i="42"/>
  <c r="AA467" i="42"/>
  <c r="AA466" i="42"/>
  <c r="AA465" i="42"/>
  <c r="AA464" i="42"/>
  <c r="AA463" i="42"/>
  <c r="AA462" i="42"/>
  <c r="AA461" i="42"/>
  <c r="AA460" i="42"/>
  <c r="AA459" i="42"/>
  <c r="AA458" i="42"/>
  <c r="AA457" i="42"/>
  <c r="AA456" i="42"/>
  <c r="AA455" i="42"/>
  <c r="AA454" i="42"/>
  <c r="AA453" i="42"/>
  <c r="AA452" i="42"/>
  <c r="AA451" i="42"/>
  <c r="AA450" i="42"/>
  <c r="AA449" i="42"/>
  <c r="AA448" i="42"/>
  <c r="AA447" i="42"/>
  <c r="AA446" i="42"/>
  <c r="AA445" i="42"/>
  <c r="AA444" i="42"/>
  <c r="AA443" i="42"/>
  <c r="AA442" i="42"/>
  <c r="AA441" i="42"/>
  <c r="AA440" i="42"/>
  <c r="AA439" i="42"/>
  <c r="AA438" i="42"/>
  <c r="AA437" i="42"/>
  <c r="AA436" i="42"/>
  <c r="AA435" i="42"/>
  <c r="AA434" i="42"/>
  <c r="AA433" i="42"/>
  <c r="AA432" i="42"/>
  <c r="AA431" i="42"/>
  <c r="AA430" i="42"/>
  <c r="AA1209" i="42"/>
  <c r="AA1183" i="42"/>
  <c r="AA1151" i="42"/>
  <c r="AA1119" i="42"/>
  <c r="AA1103" i="42"/>
  <c r="AA1071" i="42"/>
  <c r="AA1039" i="42"/>
  <c r="AA1008" i="42"/>
  <c r="AA992" i="42"/>
  <c r="AA533" i="42"/>
  <c r="AA532" i="42"/>
  <c r="AA531" i="42"/>
  <c r="AA530" i="42"/>
  <c r="AA529" i="42"/>
  <c r="AA528" i="42"/>
  <c r="AA527" i="42"/>
  <c r="AA526" i="42"/>
  <c r="AA525" i="42"/>
  <c r="AA524" i="42"/>
  <c r="AA523" i="42"/>
  <c r="AA522" i="42"/>
  <c r="AA521" i="42"/>
  <c r="AE3318" i="42"/>
  <c r="AE3314" i="42"/>
  <c r="AE3310" i="42"/>
  <c r="AE3306" i="42"/>
  <c r="AE3302" i="42"/>
  <c r="AE3317" i="42"/>
  <c r="AE3315" i="42"/>
  <c r="AE3308" i="42"/>
  <c r="AE3311" i="42"/>
  <c r="AE3316" i="42"/>
  <c r="AE3313" i="42"/>
  <c r="AE3312" i="42"/>
  <c r="AE3309" i="42"/>
  <c r="AE3301" i="42"/>
  <c r="AE3304" i="42"/>
  <c r="AE3299" i="42"/>
  <c r="AE3303" i="42"/>
  <c r="AE3295" i="42"/>
  <c r="AE3291" i="42"/>
  <c r="AE3287" i="42"/>
  <c r="AE3283" i="42"/>
  <c r="AE3279" i="42"/>
  <c r="AE3275" i="42"/>
  <c r="AE3271" i="42"/>
  <c r="AE3267" i="42"/>
  <c r="AE3307" i="42"/>
  <c r="AE3296" i="42"/>
  <c r="AE3292" i="42"/>
  <c r="AE3288" i="42"/>
  <c r="AE3305" i="42"/>
  <c r="AE3297" i="42"/>
  <c r="AE3293" i="42"/>
  <c r="AE3289" i="42"/>
  <c r="AE3285" i="42"/>
  <c r="AE3281" i="42"/>
  <c r="AE3277" i="42"/>
  <c r="AE3273" i="42"/>
  <c r="AE3269" i="42"/>
  <c r="AE3298" i="42"/>
  <c r="AE3284" i="42"/>
  <c r="AE3276" i="42"/>
  <c r="AE3294" i="42"/>
  <c r="AE3278" i="42"/>
  <c r="AE3270" i="42"/>
  <c r="AE3265" i="42"/>
  <c r="AE3261" i="42"/>
  <c r="AE3300" i="42"/>
  <c r="AE3286" i="42"/>
  <c r="AE3282" i="42"/>
  <c r="AE3274" i="42"/>
  <c r="AE3263" i="42"/>
  <c r="AE3272" i="42"/>
  <c r="AE3262" i="42"/>
  <c r="AE3258" i="42"/>
  <c r="AE3254" i="42"/>
  <c r="AE3250" i="42"/>
  <c r="AE3246" i="42"/>
  <c r="AE3242" i="42"/>
  <c r="AE3238" i="42"/>
  <c r="AE3234" i="42"/>
  <c r="AE3230" i="42"/>
  <c r="AE3226" i="42"/>
  <c r="AE3222" i="42"/>
  <c r="AE3218" i="42"/>
  <c r="AE3214" i="42"/>
  <c r="AE3210" i="42"/>
  <c r="AE3206" i="42"/>
  <c r="AE3290" i="42"/>
  <c r="AE3268" i="42"/>
  <c r="AE3266" i="42"/>
  <c r="AE3264" i="42"/>
  <c r="AE3259" i="42"/>
  <c r="AE3255" i="42"/>
  <c r="AE3251" i="42"/>
  <c r="AE3247" i="42"/>
  <c r="AE3243" i="42"/>
  <c r="AE3239" i="42"/>
  <c r="AE3235" i="42"/>
  <c r="AE3231" i="42"/>
  <c r="AE3227" i="42"/>
  <c r="AE3223" i="42"/>
  <c r="AE3215" i="42"/>
  <c r="AE3211" i="42"/>
  <c r="AE3207" i="42"/>
  <c r="AE3203" i="42"/>
  <c r="AE3199" i="42"/>
  <c r="AE3195" i="42"/>
  <c r="AE3256" i="42"/>
  <c r="AE3252" i="42"/>
  <c r="AE3248" i="42"/>
  <c r="AE3244" i="42"/>
  <c r="AE3240" i="42"/>
  <c r="AE3236" i="42"/>
  <c r="AE3280" i="42"/>
  <c r="AE3260" i="42"/>
  <c r="AE3257" i="42"/>
  <c r="AE3253" i="42"/>
  <c r="AE3249" i="42"/>
  <c r="AE3245" i="42"/>
  <c r="AE3241" i="42"/>
  <c r="AE3237" i="42"/>
  <c r="AE3233" i="42"/>
  <c r="AE3229" i="42"/>
  <c r="AE3228" i="42"/>
  <c r="AE3212" i="42"/>
  <c r="AE3197" i="42"/>
  <c r="AE3193" i="42"/>
  <c r="AE3189" i="42"/>
  <c r="AE3225" i="42"/>
  <c r="AE3217" i="42"/>
  <c r="AE3209" i="42"/>
  <c r="AE3205" i="42"/>
  <c r="AE3202" i="42"/>
  <c r="AE3200" i="42"/>
  <c r="AE3194" i="42"/>
  <c r="AE3190" i="42"/>
  <c r="AE3186" i="42"/>
  <c r="AE3182" i="42"/>
  <c r="AE3178" i="42"/>
  <c r="AE3174" i="42"/>
  <c r="AE3170" i="42"/>
  <c r="AE3166" i="42"/>
  <c r="AE3162" i="42"/>
  <c r="AE3158" i="42"/>
  <c r="AE3224" i="42"/>
  <c r="AE3216" i="42"/>
  <c r="AE3208" i="42"/>
  <c r="AE3204" i="42"/>
  <c r="AE3198" i="42"/>
  <c r="AE3196" i="42"/>
  <c r="AE3191" i="42"/>
  <c r="AE3187" i="42"/>
  <c r="AE3183" i="42"/>
  <c r="AE3179" i="42"/>
  <c r="AE3175" i="42"/>
  <c r="AE3171" i="42"/>
  <c r="AE3167" i="42"/>
  <c r="AE3163" i="42"/>
  <c r="AE3159" i="42"/>
  <c r="AE3155" i="42"/>
  <c r="AE3151" i="42"/>
  <c r="AE3147" i="42"/>
  <c r="AE3143" i="42"/>
  <c r="AE3139" i="42"/>
  <c r="AE3232" i="42"/>
  <c r="AE3185" i="42"/>
  <c r="AE3181" i="42"/>
  <c r="AE3177" i="42"/>
  <c r="AE3173" i="42"/>
  <c r="AE3169" i="42"/>
  <c r="AE3165" i="42"/>
  <c r="AE3161" i="42"/>
  <c r="AE3157" i="42"/>
  <c r="AE3154" i="42"/>
  <c r="AE3152" i="42"/>
  <c r="AE3145" i="42"/>
  <c r="AE3138" i="42"/>
  <c r="AE3136" i="42"/>
  <c r="AE3132" i="42"/>
  <c r="AE3128" i="42"/>
  <c r="AE3124" i="42"/>
  <c r="AE3192" i="42"/>
  <c r="AE3184" i="42"/>
  <c r="AE3180" i="42"/>
  <c r="AE3176" i="42"/>
  <c r="AE3172" i="42"/>
  <c r="AE3168" i="42"/>
  <c r="AE3164" i="42"/>
  <c r="AE3160" i="42"/>
  <c r="AE3156" i="42"/>
  <c r="AE3150" i="42"/>
  <c r="AE3148" i="42"/>
  <c r="AE3141" i="42"/>
  <c r="AE3213" i="42"/>
  <c r="AE3153" i="42"/>
  <c r="AE3146" i="42"/>
  <c r="AE3144" i="42"/>
  <c r="AE3137" i="42"/>
  <c r="AE3134" i="42"/>
  <c r="AE3130" i="42"/>
  <c r="AE3126" i="42"/>
  <c r="AE3122" i="42"/>
  <c r="AE3118" i="42"/>
  <c r="AE3117" i="42"/>
  <c r="AE3116" i="42"/>
  <c r="AE3115" i="42"/>
  <c r="AE3114" i="42"/>
  <c r="AE3113" i="42"/>
  <c r="AE3112" i="42"/>
  <c r="AE3111" i="42"/>
  <c r="AE3110" i="42"/>
  <c r="AE3109" i="42"/>
  <c r="AE3108" i="42"/>
  <c r="AE3107" i="42"/>
  <c r="AE3106" i="42"/>
  <c r="AE3105" i="42"/>
  <c r="AE3104" i="42"/>
  <c r="AE3103" i="42"/>
  <c r="AE3102" i="42"/>
  <c r="AE3101" i="42"/>
  <c r="AE3100" i="42"/>
  <c r="AE3099" i="42"/>
  <c r="AE3098" i="42"/>
  <c r="AE3097" i="42"/>
  <c r="AE3096" i="42"/>
  <c r="AE3095" i="42"/>
  <c r="AE3094" i="42"/>
  <c r="AE3201" i="42"/>
  <c r="AE3188" i="42"/>
  <c r="AE3149" i="42"/>
  <c r="AE3142" i="42"/>
  <c r="AE3140" i="42"/>
  <c r="AE3135" i="42"/>
  <c r="AE3131" i="42"/>
  <c r="AE3127" i="42"/>
  <c r="AE3123" i="42"/>
  <c r="AE3133" i="42"/>
  <c r="AE3093" i="42"/>
  <c r="AE3090" i="42"/>
  <c r="AE3086" i="42"/>
  <c r="AE3082" i="42"/>
  <c r="AE3078" i="42"/>
  <c r="AE3074" i="42"/>
  <c r="AE3070" i="42"/>
  <c r="AE3066" i="42"/>
  <c r="AE3062" i="42"/>
  <c r="AE3058" i="42"/>
  <c r="AE3054" i="42"/>
  <c r="AE3050" i="42"/>
  <c r="AE3046" i="42"/>
  <c r="AE3042" i="42"/>
  <c r="AE3038" i="42"/>
  <c r="AE3034" i="42"/>
  <c r="AE3030" i="42"/>
  <c r="AE3125" i="42"/>
  <c r="AE3091" i="42"/>
  <c r="AE3087" i="42"/>
  <c r="AE3083" i="42"/>
  <c r="AE3079" i="42"/>
  <c r="AE3075" i="42"/>
  <c r="AE3071" i="42"/>
  <c r="AE3067" i="42"/>
  <c r="AE3063" i="42"/>
  <c r="AE3059" i="42"/>
  <c r="AE3055" i="42"/>
  <c r="AE3051" i="42"/>
  <c r="AE3047" i="42"/>
  <c r="AE3043" i="42"/>
  <c r="AE3039" i="42"/>
  <c r="AE3035" i="42"/>
  <c r="AE3092" i="42"/>
  <c r="AE3088" i="42"/>
  <c r="AE3084" i="42"/>
  <c r="AE3080" i="42"/>
  <c r="AE3076" i="42"/>
  <c r="AE3072" i="42"/>
  <c r="AE3068" i="42"/>
  <c r="AE3064" i="42"/>
  <c r="AE3060" i="42"/>
  <c r="AE3056" i="42"/>
  <c r="AE3052" i="42"/>
  <c r="AE3048" i="42"/>
  <c r="AE3044" i="42"/>
  <c r="AE3040" i="42"/>
  <c r="AE3036" i="42"/>
  <c r="AE3032" i="42"/>
  <c r="AE3129" i="42"/>
  <c r="AE3089" i="42"/>
  <c r="AE3085" i="42"/>
  <c r="AE3081" i="42"/>
  <c r="AE3077" i="42"/>
  <c r="AE3073" i="42"/>
  <c r="AE3069" i="42"/>
  <c r="AE3065" i="42"/>
  <c r="AE3061" i="42"/>
  <c r="AE3057" i="42"/>
  <c r="AE3053" i="42"/>
  <c r="AE3049" i="42"/>
  <c r="AE3045" i="42"/>
  <c r="AE3041" i="42"/>
  <c r="AE3033" i="42"/>
  <c r="AE3028" i="42"/>
  <c r="AE3026" i="42"/>
  <c r="AE3024" i="42"/>
  <c r="AE3022" i="42"/>
  <c r="AE3020" i="42"/>
  <c r="AE3018" i="42"/>
  <c r="AE3016" i="42"/>
  <c r="AE3014" i="42"/>
  <c r="AE3012" i="42"/>
  <c r="AE3010" i="42"/>
  <c r="AE3008" i="42"/>
  <c r="AE3006" i="42"/>
  <c r="AE3004" i="42"/>
  <c r="AE3002" i="42"/>
  <c r="AE3000" i="42"/>
  <c r="AE2998" i="42"/>
  <c r="AE2996" i="42"/>
  <c r="AE2994" i="42"/>
  <c r="AE2992" i="42"/>
  <c r="AE2889" i="42"/>
  <c r="AE2885" i="42"/>
  <c r="AE2881" i="42"/>
  <c r="AE2877" i="42"/>
  <c r="AE2873" i="42"/>
  <c r="AE2869" i="42"/>
  <c r="AE2865" i="42"/>
  <c r="AE2861" i="42"/>
  <c r="AE3031" i="42"/>
  <c r="AE2890" i="42"/>
  <c r="AE2886" i="42"/>
  <c r="AE2882" i="42"/>
  <c r="AE2878" i="42"/>
  <c r="AE2874" i="42"/>
  <c r="AE2870" i="42"/>
  <c r="AE2866" i="42"/>
  <c r="AE2862" i="42"/>
  <c r="AE2858" i="42"/>
  <c r="AE2854" i="42"/>
  <c r="AE2850" i="42"/>
  <c r="AE2846" i="42"/>
  <c r="AE2842" i="42"/>
  <c r="AE2838" i="42"/>
  <c r="AE2834" i="42"/>
  <c r="AE2830" i="42"/>
  <c r="AE3029" i="42"/>
  <c r="AE3027" i="42"/>
  <c r="AE3025" i="42"/>
  <c r="AE3023" i="42"/>
  <c r="AE3021" i="42"/>
  <c r="AE3019" i="42"/>
  <c r="AE3017" i="42"/>
  <c r="AE3015" i="42"/>
  <c r="AE3013" i="42"/>
  <c r="AE3011" i="42"/>
  <c r="AE3009" i="42"/>
  <c r="AE3007" i="42"/>
  <c r="AE3005" i="42"/>
  <c r="AE3003" i="42"/>
  <c r="AE3001" i="42"/>
  <c r="AE2999" i="42"/>
  <c r="AE2997" i="42"/>
  <c r="AE2995" i="42"/>
  <c r="AE2993" i="42"/>
  <c r="AE3037" i="42"/>
  <c r="AE2852" i="42"/>
  <c r="AE2845" i="42"/>
  <c r="AE2843" i="42"/>
  <c r="AE2836" i="42"/>
  <c r="AE2826" i="42"/>
  <c r="AE2822" i="42"/>
  <c r="AE2891" i="42"/>
  <c r="AE2888" i="42"/>
  <c r="AE2884" i="42"/>
  <c r="AE2880" i="42"/>
  <c r="AE2876" i="42"/>
  <c r="AE2872" i="42"/>
  <c r="AE2868" i="42"/>
  <c r="AE2864" i="42"/>
  <c r="AE2860" i="42"/>
  <c r="AE2857" i="42"/>
  <c r="AE2855" i="42"/>
  <c r="AE2848" i="42"/>
  <c r="AE2841" i="42"/>
  <c r="AE2839" i="42"/>
  <c r="AE2832" i="42"/>
  <c r="AE2827" i="42"/>
  <c r="AE2823" i="42"/>
  <c r="AE2819" i="42"/>
  <c r="AE2815" i="42"/>
  <c r="AE2811" i="42"/>
  <c r="AE2807" i="42"/>
  <c r="AE2803" i="42"/>
  <c r="AE2799" i="42"/>
  <c r="AE2795" i="42"/>
  <c r="AE2791" i="42"/>
  <c r="AE2787" i="42"/>
  <c r="AE2783" i="42"/>
  <c r="AE2779" i="42"/>
  <c r="AE2775" i="42"/>
  <c r="AE2771" i="42"/>
  <c r="AE2767" i="42"/>
  <c r="AE2763" i="42"/>
  <c r="AE2759" i="42"/>
  <c r="AE2755" i="42"/>
  <c r="AE2751" i="42"/>
  <c r="AE2747" i="42"/>
  <c r="AE2887" i="42"/>
  <c r="AE2883" i="42"/>
  <c r="AE2879" i="42"/>
  <c r="AE2875" i="42"/>
  <c r="AE2871" i="42"/>
  <c r="AE2867" i="42"/>
  <c r="AE2863" i="42"/>
  <c r="AE2859" i="42"/>
  <c r="AE2853" i="42"/>
  <c r="AE2851" i="42"/>
  <c r="AE2844" i="42"/>
  <c r="AE2837" i="42"/>
  <c r="AE2835" i="42"/>
  <c r="AE2828" i="42"/>
  <c r="AE2824" i="42"/>
  <c r="AE2820" i="42"/>
  <c r="AE2816" i="42"/>
  <c r="AE2812" i="42"/>
  <c r="AE2808" i="42"/>
  <c r="AE2804" i="42"/>
  <c r="AE2800" i="42"/>
  <c r="AE2796" i="42"/>
  <c r="AE2788" i="42"/>
  <c r="AE2784" i="42"/>
  <c r="AE2780" i="42"/>
  <c r="AE2776" i="42"/>
  <c r="AE2772" i="42"/>
  <c r="AE2768" i="42"/>
  <c r="AE2764" i="42"/>
  <c r="AE2760" i="42"/>
  <c r="AE2756" i="42"/>
  <c r="AE2752" i="42"/>
  <c r="AE2748" i="42"/>
  <c r="AE2744" i="42"/>
  <c r="AE2740" i="42"/>
  <c r="AE2736" i="42"/>
  <c r="AE2732" i="42"/>
  <c r="AE2728" i="42"/>
  <c r="AE2724" i="42"/>
  <c r="AE2720" i="42"/>
  <c r="AE2856" i="42"/>
  <c r="AE2849" i="42"/>
  <c r="AE2847" i="42"/>
  <c r="AE2840" i="42"/>
  <c r="AE2833" i="42"/>
  <c r="AE2831" i="42"/>
  <c r="AE2829" i="42"/>
  <c r="AE2825" i="42"/>
  <c r="AE2821" i="42"/>
  <c r="AE2817" i="42"/>
  <c r="AE2813" i="42"/>
  <c r="AE2809" i="42"/>
  <c r="AE2805" i="42"/>
  <c r="AE2801" i="42"/>
  <c r="AE2797" i="42"/>
  <c r="AE2789" i="42"/>
  <c r="AE2785" i="42"/>
  <c r="AE2781" i="42"/>
  <c r="AE2777" i="42"/>
  <c r="AE2773" i="42"/>
  <c r="AE2769" i="42"/>
  <c r="AE2765" i="42"/>
  <c r="AE2761" i="42"/>
  <c r="AE2757" i="42"/>
  <c r="AE2753" i="42"/>
  <c r="AE2749" i="42"/>
  <c r="AE2745" i="42"/>
  <c r="AE2741" i="42"/>
  <c r="AE2737" i="42"/>
  <c r="AE2733" i="42"/>
  <c r="AE2729" i="42"/>
  <c r="AE2725" i="42"/>
  <c r="AE2721" i="42"/>
  <c r="AE2810" i="42"/>
  <c r="AE2778" i="42"/>
  <c r="AE2762" i="42"/>
  <c r="AE2739" i="42"/>
  <c r="AE2731" i="42"/>
  <c r="AE2723" i="42"/>
  <c r="AE2718" i="42"/>
  <c r="AE2714" i="42"/>
  <c r="AE2710" i="42"/>
  <c r="AE2706" i="42"/>
  <c r="AE2702" i="42"/>
  <c r="AE2698" i="42"/>
  <c r="AE2463" i="42"/>
  <c r="AE2459" i="42"/>
  <c r="AE2455" i="42"/>
  <c r="AE2451" i="42"/>
  <c r="AE2447" i="42"/>
  <c r="AE2443" i="42"/>
  <c r="AE2814" i="42"/>
  <c r="AE2798" i="42"/>
  <c r="AE2782" i="42"/>
  <c r="AE2758" i="42"/>
  <c r="AE2746" i="42"/>
  <c r="AE2738" i="42"/>
  <c r="AE2730" i="42"/>
  <c r="AE2722" i="42"/>
  <c r="AE2719" i="42"/>
  <c r="AE2715" i="42"/>
  <c r="AE2711" i="42"/>
  <c r="AE2707" i="42"/>
  <c r="AE2703" i="42"/>
  <c r="AE2699" i="42"/>
  <c r="AE2695" i="42"/>
  <c r="AE2691" i="42"/>
  <c r="AE2690" i="42"/>
  <c r="AE2689" i="42"/>
  <c r="AE2688" i="42"/>
  <c r="AE2687" i="42"/>
  <c r="AE2686" i="42"/>
  <c r="AE2685" i="42"/>
  <c r="AE2684" i="42"/>
  <c r="AE2683" i="42"/>
  <c r="AE2682" i="42"/>
  <c r="AE2681" i="42"/>
  <c r="AE2680" i="42"/>
  <c r="AE2679" i="42"/>
  <c r="AE2678" i="42"/>
  <c r="AE2677" i="42"/>
  <c r="AE2676" i="42"/>
  <c r="AE2675" i="42"/>
  <c r="AE2674" i="42"/>
  <c r="AE2673" i="42"/>
  <c r="AE2672" i="42"/>
  <c r="AE2671" i="42"/>
  <c r="AE2670" i="42"/>
  <c r="AE2669" i="42"/>
  <c r="AE2668" i="42"/>
  <c r="AE2667" i="42"/>
  <c r="AE2666" i="42"/>
  <c r="AE2665" i="42"/>
  <c r="AE2664" i="42"/>
  <c r="AE2663" i="42"/>
  <c r="AE2662" i="42"/>
  <c r="AE2661" i="42"/>
  <c r="AE2660" i="42"/>
  <c r="AE2659" i="42"/>
  <c r="AE2658" i="42"/>
  <c r="AE2657" i="42"/>
  <c r="AE2656" i="42"/>
  <c r="AE2655" i="42"/>
  <c r="AE2654" i="42"/>
  <c r="AE2653" i="42"/>
  <c r="AE2652" i="42"/>
  <c r="AE2651" i="42"/>
  <c r="AE2650" i="42"/>
  <c r="AE2649" i="42"/>
  <c r="AE2648" i="42"/>
  <c r="AE2647" i="42"/>
  <c r="AE2646" i="42"/>
  <c r="AE2645" i="42"/>
  <c r="AE2644" i="42"/>
  <c r="AE2643" i="42"/>
  <c r="AE2642" i="42"/>
  <c r="AE2641" i="42"/>
  <c r="AE2640" i="42"/>
  <c r="AE2639" i="42"/>
  <c r="AE2638" i="42"/>
  <c r="AE2637" i="42"/>
  <c r="AE2636" i="42"/>
  <c r="AE2635" i="42"/>
  <c r="AE2634" i="42"/>
  <c r="AE2633" i="42"/>
  <c r="AE2632" i="42"/>
  <c r="AE2631" i="42"/>
  <c r="AE2630" i="42"/>
  <c r="AE2629" i="42"/>
  <c r="AE2628" i="42"/>
  <c r="AE2627" i="42"/>
  <c r="AE2626" i="42"/>
  <c r="AE2625" i="42"/>
  <c r="AE2624" i="42"/>
  <c r="AE2623" i="42"/>
  <c r="AE2622" i="42"/>
  <c r="AE2621" i="42"/>
  <c r="AE2620" i="42"/>
  <c r="AE2619" i="42"/>
  <c r="AE2618" i="42"/>
  <c r="AE2617" i="42"/>
  <c r="AE2616" i="42"/>
  <c r="AE2615" i="42"/>
  <c r="AE2614" i="42"/>
  <c r="AE2613" i="42"/>
  <c r="AE2612" i="42"/>
  <c r="AE2611" i="42"/>
  <c r="AE2610" i="42"/>
  <c r="AE2609" i="42"/>
  <c r="AE2608" i="42"/>
  <c r="AE2607" i="42"/>
  <c r="AE2606" i="42"/>
  <c r="AE2605" i="42"/>
  <c r="AE2604" i="42"/>
  <c r="AE2603" i="42"/>
  <c r="AE2602" i="42"/>
  <c r="AE2601" i="42"/>
  <c r="AE2600" i="42"/>
  <c r="AE2599" i="42"/>
  <c r="AE2598" i="42"/>
  <c r="AE2597" i="42"/>
  <c r="AE2596" i="42"/>
  <c r="AE2595" i="42"/>
  <c r="AE2594" i="42"/>
  <c r="AE2593" i="42"/>
  <c r="AE2592" i="42"/>
  <c r="AE2591" i="42"/>
  <c r="AE2590" i="42"/>
  <c r="AE2589" i="42"/>
  <c r="AE2588" i="42"/>
  <c r="AE2587" i="42"/>
  <c r="AE2586" i="42"/>
  <c r="AE2585" i="42"/>
  <c r="AE2584" i="42"/>
  <c r="AE2583" i="42"/>
  <c r="AE2582" i="42"/>
  <c r="AE2581" i="42"/>
  <c r="AE2580" i="42"/>
  <c r="AE2579" i="42"/>
  <c r="AE2578" i="42"/>
  <c r="AE2577" i="42"/>
  <c r="AE2576" i="42"/>
  <c r="AE2575" i="42"/>
  <c r="AE2574" i="42"/>
  <c r="AE2573" i="42"/>
  <c r="AE2572" i="42"/>
  <c r="AE2571" i="42"/>
  <c r="AE2570" i="42"/>
  <c r="AE2569" i="42"/>
  <c r="AE2568" i="42"/>
  <c r="AE2567" i="42"/>
  <c r="AE2566" i="42"/>
  <c r="AE2565" i="42"/>
  <c r="AE2464" i="42"/>
  <c r="AE2460" i="42"/>
  <c r="AE2456" i="42"/>
  <c r="AE2452" i="42"/>
  <c r="AE2448" i="42"/>
  <c r="AE2444" i="42"/>
  <c r="AE2818" i="42"/>
  <c r="AE2802" i="42"/>
  <c r="AE2786" i="42"/>
  <c r="AE2770" i="42"/>
  <c r="AE2754" i="42"/>
  <c r="AE2743" i="42"/>
  <c r="AE2735" i="42"/>
  <c r="AE2727" i="42"/>
  <c r="AE2716" i="42"/>
  <c r="AE2712" i="42"/>
  <c r="AE2708" i="42"/>
  <c r="AE2704" i="42"/>
  <c r="AE2700" i="42"/>
  <c r="AE2696" i="42"/>
  <c r="AE2806" i="42"/>
  <c r="AE2790" i="42"/>
  <c r="AE2774" i="42"/>
  <c r="AE2766" i="42"/>
  <c r="AE2750" i="42"/>
  <c r="AE2742" i="42"/>
  <c r="AE2734" i="42"/>
  <c r="AE2726" i="42"/>
  <c r="AE2717" i="42"/>
  <c r="AE2713" i="42"/>
  <c r="AE2709" i="42"/>
  <c r="AE2705" i="42"/>
  <c r="AE2701" i="42"/>
  <c r="AE2697" i="42"/>
  <c r="AE2462" i="42"/>
  <c r="AE2454" i="42"/>
  <c r="AE2446" i="42"/>
  <c r="AE2441" i="42"/>
  <c r="AE2437" i="42"/>
  <c r="AE2433" i="42"/>
  <c r="AE2429" i="42"/>
  <c r="AE2425" i="42"/>
  <c r="AE2421" i="42"/>
  <c r="AE2417" i="42"/>
  <c r="AE2413" i="42"/>
  <c r="AE2409" i="42"/>
  <c r="AE2405" i="42"/>
  <c r="AE2401" i="42"/>
  <c r="AE2397" i="42"/>
  <c r="AE2393" i="42"/>
  <c r="AE2389" i="42"/>
  <c r="AE2385" i="42"/>
  <c r="AE2381" i="42"/>
  <c r="AE2377" i="42"/>
  <c r="AE2373" i="42"/>
  <c r="AE2369" i="42"/>
  <c r="AE2361" i="42"/>
  <c r="AE2357" i="42"/>
  <c r="AE2353" i="42"/>
  <c r="AE2349" i="42"/>
  <c r="AE2345" i="42"/>
  <c r="AE2341" i="42"/>
  <c r="AE2337" i="42"/>
  <c r="AE2333" i="42"/>
  <c r="AE2329" i="42"/>
  <c r="AE2325" i="42"/>
  <c r="AE2321" i="42"/>
  <c r="AE2317" i="42"/>
  <c r="AE2313" i="42"/>
  <c r="AE2309" i="42"/>
  <c r="AE2305" i="42"/>
  <c r="AE2301" i="42"/>
  <c r="AE2297" i="42"/>
  <c r="AE2293" i="42"/>
  <c r="AE2289" i="42"/>
  <c r="AE2285" i="42"/>
  <c r="AE2281" i="42"/>
  <c r="AE2277" i="42"/>
  <c r="AE2273" i="42"/>
  <c r="AE2269" i="42"/>
  <c r="AE2461" i="42"/>
  <c r="AE2453" i="42"/>
  <c r="AE2445" i="42"/>
  <c r="AE2438" i="42"/>
  <c r="AE2434" i="42"/>
  <c r="AE2430" i="42"/>
  <c r="AE2426" i="42"/>
  <c r="AE2422" i="42"/>
  <c r="AE2418" i="42"/>
  <c r="AE2414" i="42"/>
  <c r="AE2410" i="42"/>
  <c r="AE2406" i="42"/>
  <c r="AE2402" i="42"/>
  <c r="AE2398" i="42"/>
  <c r="AE2394" i="42"/>
  <c r="AE2390" i="42"/>
  <c r="AE2386" i="42"/>
  <c r="AE2382" i="42"/>
  <c r="AE2378" i="42"/>
  <c r="AE2374" i="42"/>
  <c r="AE2370" i="42"/>
  <c r="AE2458" i="42"/>
  <c r="AE2450" i="42"/>
  <c r="AE2442" i="42"/>
  <c r="AE2439" i="42"/>
  <c r="AE2435" i="42"/>
  <c r="AE2431" i="42"/>
  <c r="AE2427" i="42"/>
  <c r="AE2423" i="42"/>
  <c r="AE2419" i="42"/>
  <c r="AE2415" i="42"/>
  <c r="AE2411" i="42"/>
  <c r="AE2407" i="42"/>
  <c r="AE2403" i="42"/>
  <c r="AE2399" i="42"/>
  <c r="AE2395" i="42"/>
  <c r="AE2391" i="42"/>
  <c r="AE2387" i="42"/>
  <c r="AE2383" i="42"/>
  <c r="AE2379" i="42"/>
  <c r="AE2375" i="42"/>
  <c r="AE2371" i="42"/>
  <c r="AE2363" i="42"/>
  <c r="AE2359" i="42"/>
  <c r="AE2355" i="42"/>
  <c r="AE2351" i="42"/>
  <c r="AE2347" i="42"/>
  <c r="AE2343" i="42"/>
  <c r="AE2339" i="42"/>
  <c r="AE2335" i="42"/>
  <c r="AE2331" i="42"/>
  <c r="AE2327" i="42"/>
  <c r="AE2323" i="42"/>
  <c r="AE2319" i="42"/>
  <c r="AE2315" i="42"/>
  <c r="AE2311" i="42"/>
  <c r="AE2307" i="42"/>
  <c r="AE2303" i="42"/>
  <c r="AE2299" i="42"/>
  <c r="AE2295" i="42"/>
  <c r="AE2291" i="42"/>
  <c r="AE2287" i="42"/>
  <c r="AE2283" i="42"/>
  <c r="AE2457" i="42"/>
  <c r="AE2449" i="42"/>
  <c r="AE2440" i="42"/>
  <c r="AE2436" i="42"/>
  <c r="AE2432" i="42"/>
  <c r="AE2428" i="42"/>
  <c r="AE2416" i="42"/>
  <c r="AE2400" i="42"/>
  <c r="AE2384" i="42"/>
  <c r="AE2362" i="42"/>
  <c r="AE2354" i="42"/>
  <c r="AE2346" i="42"/>
  <c r="AE2338" i="42"/>
  <c r="AE2330" i="42"/>
  <c r="AE2322" i="42"/>
  <c r="AE2314" i="42"/>
  <c r="AE2306" i="42"/>
  <c r="AE2298" i="42"/>
  <c r="AE2290" i="42"/>
  <c r="AE2282" i="42"/>
  <c r="AE2278" i="42"/>
  <c r="AE2271" i="42"/>
  <c r="AE2264" i="42"/>
  <c r="AE2260" i="42"/>
  <c r="AE2256" i="42"/>
  <c r="AE2252" i="42"/>
  <c r="AE2248" i="42"/>
  <c r="AE2244" i="42"/>
  <c r="AE2240" i="42"/>
  <c r="AE2236" i="42"/>
  <c r="AE2232" i="42"/>
  <c r="AE2228" i="42"/>
  <c r="AE2224" i="42"/>
  <c r="AE2220" i="42"/>
  <c r="AE2216" i="42"/>
  <c r="AE2212" i="42"/>
  <c r="AE2208" i="42"/>
  <c r="AE2205" i="42"/>
  <c r="AE2204" i="42"/>
  <c r="AE2203" i="42"/>
  <c r="AE2202" i="42"/>
  <c r="AE2201" i="42"/>
  <c r="AE2200" i="42"/>
  <c r="AE2199" i="42"/>
  <c r="AE2198" i="42"/>
  <c r="AE2197" i="42"/>
  <c r="AE2196" i="42"/>
  <c r="AE2195" i="42"/>
  <c r="AE2194" i="42"/>
  <c r="AE2193" i="42"/>
  <c r="AE2192" i="42"/>
  <c r="AE2191" i="42"/>
  <c r="AE2190" i="42"/>
  <c r="AE2189" i="42"/>
  <c r="AE2188" i="42"/>
  <c r="AE2187" i="42"/>
  <c r="AE2186" i="42"/>
  <c r="AE2185" i="42"/>
  <c r="AE2184" i="42"/>
  <c r="AE2183" i="42"/>
  <c r="AE2182" i="42"/>
  <c r="AE2181" i="42"/>
  <c r="AE2180" i="42"/>
  <c r="AE2179" i="42"/>
  <c r="AE2178" i="42"/>
  <c r="AE2177" i="42"/>
  <c r="AE2176" i="42"/>
  <c r="AE2175" i="42"/>
  <c r="AE2174" i="42"/>
  <c r="AE2173" i="42"/>
  <c r="AE2172" i="42"/>
  <c r="AE2171" i="42"/>
  <c r="AE2170" i="42"/>
  <c r="AE2169" i="42"/>
  <c r="AE2168" i="42"/>
  <c r="AE2167" i="42"/>
  <c r="AE2166" i="42"/>
  <c r="AE2165" i="42"/>
  <c r="AE2164" i="42"/>
  <c r="AE2163" i="42"/>
  <c r="AE2162" i="42"/>
  <c r="AE2161" i="42"/>
  <c r="AE2160" i="42"/>
  <c r="AE2159" i="42"/>
  <c r="AE2158" i="42"/>
  <c r="AE2157" i="42"/>
  <c r="AE2156" i="42"/>
  <c r="AE2155" i="42"/>
  <c r="AE2154" i="42"/>
  <c r="AE2153" i="42"/>
  <c r="AE2152" i="42"/>
  <c r="AE2151" i="42"/>
  <c r="AE2150" i="42"/>
  <c r="AE2149" i="42"/>
  <c r="AE2148" i="42"/>
  <c r="AE2147" i="42"/>
  <c r="AE2146" i="42"/>
  <c r="AE2145" i="42"/>
  <c r="AE2144" i="42"/>
  <c r="AE2143" i="42"/>
  <c r="AE2142" i="42"/>
  <c r="AE2141" i="42"/>
  <c r="AE2140" i="42"/>
  <c r="AE2139" i="42"/>
  <c r="AE2138" i="42"/>
  <c r="AE2137" i="42"/>
  <c r="AE2133" i="42"/>
  <c r="AE2129" i="42"/>
  <c r="AE2125" i="42"/>
  <c r="AE2121" i="42"/>
  <c r="AE2117" i="42"/>
  <c r="AE2113" i="42"/>
  <c r="AE2109" i="42"/>
  <c r="AE2105" i="42"/>
  <c r="AE2101" i="42"/>
  <c r="AE2097" i="42"/>
  <c r="AE2093" i="42"/>
  <c r="AE2089" i="42"/>
  <c r="AE2085" i="42"/>
  <c r="AE2081" i="42"/>
  <c r="AE2077" i="42"/>
  <c r="AE2073" i="42"/>
  <c r="AE2069" i="42"/>
  <c r="AE2412" i="42"/>
  <c r="AE2396" i="42"/>
  <c r="AE2380" i="42"/>
  <c r="AE2364" i="42"/>
  <c r="AE2356" i="42"/>
  <c r="AE2348" i="42"/>
  <c r="AE2340" i="42"/>
  <c r="AE2332" i="42"/>
  <c r="AE2324" i="42"/>
  <c r="AE2316" i="42"/>
  <c r="AE2308" i="42"/>
  <c r="AE2300" i="42"/>
  <c r="AE2292" i="42"/>
  <c r="AE2284" i="42"/>
  <c r="AE2276" i="42"/>
  <c r="AE2274" i="42"/>
  <c r="AE2261" i="42"/>
  <c r="AE2257" i="42"/>
  <c r="AE2253" i="42"/>
  <c r="AE2249" i="42"/>
  <c r="AE2245" i="42"/>
  <c r="AE2241" i="42"/>
  <c r="AE2237" i="42"/>
  <c r="AE2233" i="42"/>
  <c r="AE2229" i="42"/>
  <c r="AE2225" i="42"/>
  <c r="AE2221" i="42"/>
  <c r="AE2217" i="42"/>
  <c r="AE2213" i="42"/>
  <c r="AE2209" i="42"/>
  <c r="AE2134" i="42"/>
  <c r="AE2130" i="42"/>
  <c r="AE2126" i="42"/>
  <c r="AE2122" i="42"/>
  <c r="AE2118" i="42"/>
  <c r="AE2114" i="42"/>
  <c r="AE2110" i="42"/>
  <c r="AE2106" i="42"/>
  <c r="AE2102" i="42"/>
  <c r="AE2098" i="42"/>
  <c r="AE2094" i="42"/>
  <c r="AE2090" i="42"/>
  <c r="AE2086" i="42"/>
  <c r="AE2082" i="42"/>
  <c r="AE2078" i="42"/>
  <c r="AE2074" i="42"/>
  <c r="AE2070" i="42"/>
  <c r="AE2066" i="42"/>
  <c r="AE2062" i="42"/>
  <c r="AE2058" i="42"/>
  <c r="AE2054" i="42"/>
  <c r="AE2050" i="42"/>
  <c r="AE2046" i="42"/>
  <c r="AE2042" i="42"/>
  <c r="AE2038" i="42"/>
  <c r="AE2034" i="42"/>
  <c r="AE2030" i="42"/>
  <c r="AE2026" i="42"/>
  <c r="AE2022" i="42"/>
  <c r="AE2018" i="42"/>
  <c r="AE2014" i="42"/>
  <c r="AE2010" i="42"/>
  <c r="AE2006" i="42"/>
  <c r="AE2002" i="42"/>
  <c r="AE1998" i="42"/>
  <c r="AE1994" i="42"/>
  <c r="AE1990" i="42"/>
  <c r="AE1986" i="42"/>
  <c r="AE1982" i="42"/>
  <c r="AE1978" i="42"/>
  <c r="AE1974" i="42"/>
  <c r="AE1970" i="42"/>
  <c r="AE1966" i="42"/>
  <c r="AE1962" i="42"/>
  <c r="AE1958" i="42"/>
  <c r="AE1954" i="42"/>
  <c r="AE1950" i="42"/>
  <c r="AE1946" i="42"/>
  <c r="AE1942" i="42"/>
  <c r="AE1938" i="42"/>
  <c r="AE1934" i="42"/>
  <c r="AE1930" i="42"/>
  <c r="AE1926" i="42"/>
  <c r="AE1922" i="42"/>
  <c r="AE1918" i="42"/>
  <c r="AE1914" i="42"/>
  <c r="AE1910" i="42"/>
  <c r="AE1906" i="42"/>
  <c r="AE1902" i="42"/>
  <c r="AE1898" i="42"/>
  <c r="AE1894" i="42"/>
  <c r="AE1890" i="42"/>
  <c r="AE1886" i="42"/>
  <c r="AE1882" i="42"/>
  <c r="AE1878" i="42"/>
  <c r="AE1874" i="42"/>
  <c r="AE1870" i="42"/>
  <c r="AE1866" i="42"/>
  <c r="AE1862" i="42"/>
  <c r="AE1858" i="42"/>
  <c r="AE1854" i="42"/>
  <c r="AE1850" i="42"/>
  <c r="AE1846" i="42"/>
  <c r="AE2424" i="42"/>
  <c r="AE2408" i="42"/>
  <c r="AE2392" i="42"/>
  <c r="AE2376" i="42"/>
  <c r="AE2358" i="42"/>
  <c r="AE2350" i="42"/>
  <c r="AE2342" i="42"/>
  <c r="AE2334" i="42"/>
  <c r="AE2326" i="42"/>
  <c r="AE2318" i="42"/>
  <c r="AE2310" i="42"/>
  <c r="AE2302" i="42"/>
  <c r="AE2294" i="42"/>
  <c r="AE2286" i="42"/>
  <c r="AE2279" i="42"/>
  <c r="AE2272" i="42"/>
  <c r="AE2270" i="42"/>
  <c r="AE2262" i="42"/>
  <c r="AE2258" i="42"/>
  <c r="AE2254" i="42"/>
  <c r="AE2250" i="42"/>
  <c r="AE2246" i="42"/>
  <c r="AE2242" i="42"/>
  <c r="AE2238" i="42"/>
  <c r="AE2234" i="42"/>
  <c r="AE2230" i="42"/>
  <c r="AE2226" i="42"/>
  <c r="AE2222" i="42"/>
  <c r="AE2218" i="42"/>
  <c r="AE2214" i="42"/>
  <c r="AE2210" i="42"/>
  <c r="AE2206" i="42"/>
  <c r="AE2135" i="42"/>
  <c r="AE2131" i="42"/>
  <c r="AE2127" i="42"/>
  <c r="AE2123" i="42"/>
  <c r="AE2119" i="42"/>
  <c r="AE2115" i="42"/>
  <c r="AE2111" i="42"/>
  <c r="AE2107" i="42"/>
  <c r="AE2103" i="42"/>
  <c r="AE2099" i="42"/>
  <c r="AE2095" i="42"/>
  <c r="AE2091" i="42"/>
  <c r="AE2087" i="42"/>
  <c r="AE2083" i="42"/>
  <c r="AE2079" i="42"/>
  <c r="AE2075" i="42"/>
  <c r="AE2071" i="42"/>
  <c r="AE2067" i="42"/>
  <c r="AE2063" i="42"/>
  <c r="AE2059" i="42"/>
  <c r="AE2055" i="42"/>
  <c r="AE2051" i="42"/>
  <c r="AE2047" i="42"/>
  <c r="AE2043" i="42"/>
  <c r="AE2039" i="42"/>
  <c r="AE2035" i="42"/>
  <c r="AE2031" i="42"/>
  <c r="AE2027" i="42"/>
  <c r="AE2023" i="42"/>
  <c r="AE2019" i="42"/>
  <c r="AE2015" i="42"/>
  <c r="AE2011" i="42"/>
  <c r="AE2007" i="42"/>
  <c r="AE2003" i="42"/>
  <c r="AE1999" i="42"/>
  <c r="AE2404" i="42"/>
  <c r="AE2344" i="42"/>
  <c r="AE2312" i="42"/>
  <c r="AE2280" i="42"/>
  <c r="AE2268" i="42"/>
  <c r="AE2132" i="42"/>
  <c r="AE2116" i="42"/>
  <c r="AE2100" i="42"/>
  <c r="AE2084" i="42"/>
  <c r="AE2068" i="42"/>
  <c r="AE2061" i="42"/>
  <c r="AE2053" i="42"/>
  <c r="AE2045" i="42"/>
  <c r="AE2037" i="42"/>
  <c r="AE2029" i="42"/>
  <c r="AE2021" i="42"/>
  <c r="AE2013" i="42"/>
  <c r="AE2005" i="42"/>
  <c r="AE1997" i="42"/>
  <c r="AE1995" i="42"/>
  <c r="AE1988" i="42"/>
  <c r="AE1981" i="42"/>
  <c r="AE1979" i="42"/>
  <c r="AE1972" i="42"/>
  <c r="AE1965" i="42"/>
  <c r="AE1963" i="42"/>
  <c r="AE1956" i="42"/>
  <c r="AE1949" i="42"/>
  <c r="AE1947" i="42"/>
  <c r="AE1940" i="42"/>
  <c r="AE1933" i="42"/>
  <c r="AE1931" i="42"/>
  <c r="AE1924" i="42"/>
  <c r="AE1917" i="42"/>
  <c r="AE1915" i="42"/>
  <c r="AE1908" i="42"/>
  <c r="AE1901" i="42"/>
  <c r="AE1899" i="42"/>
  <c r="AE1892" i="42"/>
  <c r="AE1885" i="42"/>
  <c r="AE1883" i="42"/>
  <c r="AE1876" i="42"/>
  <c r="AE1869" i="42"/>
  <c r="AE1867" i="42"/>
  <c r="AE1860" i="42"/>
  <c r="AE1853" i="42"/>
  <c r="AE1851" i="42"/>
  <c r="AE1844" i="42"/>
  <c r="AE1840" i="42"/>
  <c r="AE2388" i="42"/>
  <c r="AE2368" i="42"/>
  <c r="AE2336" i="42"/>
  <c r="AE2304" i="42"/>
  <c r="AE2275" i="42"/>
  <c r="AE2259" i="42"/>
  <c r="AE2251" i="42"/>
  <c r="AE2243" i="42"/>
  <c r="AE2235" i="42"/>
  <c r="AE2227" i="42"/>
  <c r="AE2219" i="42"/>
  <c r="AE2211" i="42"/>
  <c r="AE2128" i="42"/>
  <c r="AE2112" i="42"/>
  <c r="AE2096" i="42"/>
  <c r="AE2080" i="42"/>
  <c r="AE2060" i="42"/>
  <c r="AE2052" i="42"/>
  <c r="AE2044" i="42"/>
  <c r="AE2036" i="42"/>
  <c r="AE2028" i="42"/>
  <c r="AE2020" i="42"/>
  <c r="AE2012" i="42"/>
  <c r="AE2004" i="42"/>
  <c r="AE1993" i="42"/>
  <c r="AE1991" i="42"/>
  <c r="AE1984" i="42"/>
  <c r="AE1977" i="42"/>
  <c r="AE1975" i="42"/>
  <c r="AE1968" i="42"/>
  <c r="AE1961" i="42"/>
  <c r="AE1959" i="42"/>
  <c r="AE1952" i="42"/>
  <c r="AE1945" i="42"/>
  <c r="AE1943" i="42"/>
  <c r="AE1936" i="42"/>
  <c r="AE1929" i="42"/>
  <c r="AE1927" i="42"/>
  <c r="AE1920" i="42"/>
  <c r="AE1913" i="42"/>
  <c r="AE1911" i="42"/>
  <c r="AE1904" i="42"/>
  <c r="AE1897" i="42"/>
  <c r="AE1895" i="42"/>
  <c r="AE1888" i="42"/>
  <c r="AE1881" i="42"/>
  <c r="AE1879" i="42"/>
  <c r="AE1872" i="42"/>
  <c r="AE1865" i="42"/>
  <c r="AE1863" i="42"/>
  <c r="AE1856" i="42"/>
  <c r="AE1849" i="42"/>
  <c r="AE1847" i="42"/>
  <c r="AE1841" i="42"/>
  <c r="AE1837" i="42"/>
  <c r="AE1836" i="42"/>
  <c r="AE1835" i="42"/>
  <c r="AE1834" i="42"/>
  <c r="AE1833" i="42"/>
  <c r="AE1832" i="42"/>
  <c r="AE1831" i="42"/>
  <c r="AE1830" i="42"/>
  <c r="AE1829" i="42"/>
  <c r="AE1828" i="42"/>
  <c r="AE1827" i="42"/>
  <c r="AE1826" i="42"/>
  <c r="AE1825" i="42"/>
  <c r="AE1824" i="42"/>
  <c r="AE1823" i="42"/>
  <c r="AE1822" i="42"/>
  <c r="AE1821" i="42"/>
  <c r="AE1820" i="42"/>
  <c r="AE1819" i="42"/>
  <c r="AE1818" i="42"/>
  <c r="AE1817" i="42"/>
  <c r="AE1816" i="42"/>
  <c r="AE1815" i="42"/>
  <c r="AE1814" i="42"/>
  <c r="AE1813" i="42"/>
  <c r="AE1812" i="42"/>
  <c r="AE1811" i="42"/>
  <c r="AE1810" i="42"/>
  <c r="AE1809" i="42"/>
  <c r="AE1808" i="42"/>
  <c r="AE1807" i="42"/>
  <c r="AE1806" i="42"/>
  <c r="AE1805" i="42"/>
  <c r="AE1804" i="42"/>
  <c r="AE1803" i="42"/>
  <c r="AE1802" i="42"/>
  <c r="AE1801" i="42"/>
  <c r="AE1800" i="42"/>
  <c r="AE1799" i="42"/>
  <c r="AE1798" i="42"/>
  <c r="AE1797" i="42"/>
  <c r="AE1796" i="42"/>
  <c r="AE1795" i="42"/>
  <c r="AE1794" i="42"/>
  <c r="AE1793" i="42"/>
  <c r="AE1792" i="42"/>
  <c r="AE1791" i="42"/>
  <c r="AE1790" i="42"/>
  <c r="AE1789" i="42"/>
  <c r="AE1788" i="42"/>
  <c r="AE1787" i="42"/>
  <c r="AE1786" i="42"/>
  <c r="AE1785" i="42"/>
  <c r="AE1784" i="42"/>
  <c r="AE1783" i="42"/>
  <c r="AE1782" i="42"/>
  <c r="AE1781" i="42"/>
  <c r="AE1780" i="42"/>
  <c r="AE1779" i="42"/>
  <c r="AE1778" i="42"/>
  <c r="AE1777" i="42"/>
  <c r="AE1776" i="42"/>
  <c r="AE1775" i="42"/>
  <c r="AE1774" i="42"/>
  <c r="AE1773" i="42"/>
  <c r="AE1772" i="42"/>
  <c r="AE1771" i="42"/>
  <c r="AE1770" i="42"/>
  <c r="AE1769" i="42"/>
  <c r="AE1768" i="42"/>
  <c r="AE1767" i="42"/>
  <c r="AE1766" i="42"/>
  <c r="AE1765" i="42"/>
  <c r="AE1764" i="42"/>
  <c r="AE1763" i="42"/>
  <c r="AE1762" i="42"/>
  <c r="AE1761" i="42"/>
  <c r="AE1760" i="42"/>
  <c r="AE1759" i="42"/>
  <c r="AE1758" i="42"/>
  <c r="AE1757" i="42"/>
  <c r="AE1756" i="42"/>
  <c r="AE1755" i="42"/>
  <c r="AE1754" i="42"/>
  <c r="AE1753" i="42"/>
  <c r="AE1752" i="42"/>
  <c r="AE1751" i="42"/>
  <c r="AE1750" i="42"/>
  <c r="AE1749" i="42"/>
  <c r="AE1748" i="42"/>
  <c r="AE1747" i="42"/>
  <c r="AE1746" i="42"/>
  <c r="AE1745" i="42"/>
  <c r="AE1744" i="42"/>
  <c r="AE1743" i="42"/>
  <c r="AE1742" i="42"/>
  <c r="AE1741" i="42"/>
  <c r="AE1740" i="42"/>
  <c r="AE1739" i="42"/>
  <c r="AE1738" i="42"/>
  <c r="AE1737" i="42"/>
  <c r="AE1736" i="42"/>
  <c r="AE1735" i="42"/>
  <c r="AE1734" i="42"/>
  <c r="AE1733" i="42"/>
  <c r="AE1732" i="42"/>
  <c r="AE1731" i="42"/>
  <c r="AE1730" i="42"/>
  <c r="AE1729" i="42"/>
  <c r="AE1728" i="42"/>
  <c r="AE1727" i="42"/>
  <c r="AE1726" i="42"/>
  <c r="AE1725" i="42"/>
  <c r="AE1724" i="42"/>
  <c r="AE1723" i="42"/>
  <c r="AE1722" i="42"/>
  <c r="AE1721" i="42"/>
  <c r="AE1720" i="42"/>
  <c r="AE1719" i="42"/>
  <c r="AE1718" i="42"/>
  <c r="AE1717" i="42"/>
  <c r="AE1716" i="42"/>
  <c r="AE1715" i="42"/>
  <c r="AE1714" i="42"/>
  <c r="AE1713" i="42"/>
  <c r="AE1712" i="42"/>
  <c r="AE1711" i="42"/>
  <c r="AE2372" i="42"/>
  <c r="AE2360" i="42"/>
  <c r="AE2328" i="42"/>
  <c r="AE2296" i="42"/>
  <c r="AE2124" i="42"/>
  <c r="AE2108" i="42"/>
  <c r="AE2092" i="42"/>
  <c r="AE2076" i="42"/>
  <c r="AE2065" i="42"/>
  <c r="AE2057" i="42"/>
  <c r="AE2049" i="42"/>
  <c r="AE2041" i="42"/>
  <c r="AE2033" i="42"/>
  <c r="AE2025" i="42"/>
  <c r="AE2017" i="42"/>
  <c r="AE2009" i="42"/>
  <c r="AE2001" i="42"/>
  <c r="AE1996" i="42"/>
  <c r="AE1989" i="42"/>
  <c r="AE1987" i="42"/>
  <c r="AE1980" i="42"/>
  <c r="AE1973" i="42"/>
  <c r="AE1971" i="42"/>
  <c r="AE1964" i="42"/>
  <c r="AE1957" i="42"/>
  <c r="AE1955" i="42"/>
  <c r="AE1948" i="42"/>
  <c r="AE1941" i="42"/>
  <c r="AE1939" i="42"/>
  <c r="AE1932" i="42"/>
  <c r="AE1925" i="42"/>
  <c r="AE1923" i="42"/>
  <c r="AE1916" i="42"/>
  <c r="AE1909" i="42"/>
  <c r="AE1907" i="42"/>
  <c r="AE1900" i="42"/>
  <c r="AE1893" i="42"/>
  <c r="AE1891" i="42"/>
  <c r="AE1884" i="42"/>
  <c r="AE1877" i="42"/>
  <c r="AE1875" i="42"/>
  <c r="AE1868" i="42"/>
  <c r="AE1861" i="42"/>
  <c r="AE1859" i="42"/>
  <c r="AE1852" i="42"/>
  <c r="AE1845" i="42"/>
  <c r="AE1843" i="42"/>
  <c r="AE1842" i="42"/>
  <c r="AE1838" i="42"/>
  <c r="AE2420" i="42"/>
  <c r="AE2352" i="42"/>
  <c r="AE2320" i="42"/>
  <c r="AE2288" i="42"/>
  <c r="AE2263" i="42"/>
  <c r="AE2255" i="42"/>
  <c r="AE2247" i="42"/>
  <c r="AE2239" i="42"/>
  <c r="AE2231" i="42"/>
  <c r="AE2223" i="42"/>
  <c r="AE2215" i="42"/>
  <c r="AE2207" i="42"/>
  <c r="AE2136" i="42"/>
  <c r="AE2120" i="42"/>
  <c r="AE2104" i="42"/>
  <c r="AE2088" i="42"/>
  <c r="AE2072" i="42"/>
  <c r="AE2064" i="42"/>
  <c r="AE2056" i="42"/>
  <c r="AE2048" i="42"/>
  <c r="AE2040" i="42"/>
  <c r="AE2032" i="42"/>
  <c r="AE2024" i="42"/>
  <c r="AE2016" i="42"/>
  <c r="AE2008" i="42"/>
  <c r="AE2000" i="42"/>
  <c r="AE1992" i="42"/>
  <c r="AE1985" i="42"/>
  <c r="AE1983" i="42"/>
  <c r="AE1976" i="42"/>
  <c r="AE1969" i="42"/>
  <c r="AE1967" i="42"/>
  <c r="AE1960" i="42"/>
  <c r="AE1953" i="42"/>
  <c r="AE1951" i="42"/>
  <c r="AE1944" i="42"/>
  <c r="AE1937" i="42"/>
  <c r="AE1935" i="42"/>
  <c r="AE1928" i="42"/>
  <c r="AE1921" i="42"/>
  <c r="AE1919" i="42"/>
  <c r="AE1912" i="42"/>
  <c r="AE1905" i="42"/>
  <c r="AE1903" i="42"/>
  <c r="AE1896" i="42"/>
  <c r="AE1889" i="42"/>
  <c r="AE1887" i="42"/>
  <c r="AE1880" i="42"/>
  <c r="AE1873" i="42"/>
  <c r="AE1871" i="42"/>
  <c r="AE1864" i="42"/>
  <c r="AE1857" i="42"/>
  <c r="AE1855" i="42"/>
  <c r="AE1848" i="42"/>
  <c r="AE1839" i="42"/>
  <c r="AE1282" i="42"/>
  <c r="AE1278" i="42"/>
  <c r="AE1274" i="42"/>
  <c r="AE1270" i="42"/>
  <c r="AE1266" i="42"/>
  <c r="AE1262" i="42"/>
  <c r="AE1258" i="42"/>
  <c r="AE1254" i="42"/>
  <c r="AE1250" i="42"/>
  <c r="AE1246" i="42"/>
  <c r="AE1242" i="42"/>
  <c r="AE1238" i="42"/>
  <c r="AE1234" i="42"/>
  <c r="AE1230" i="42"/>
  <c r="AE1226" i="42"/>
  <c r="AE1222" i="42"/>
  <c r="AE1218" i="42"/>
  <c r="AE1214" i="42"/>
  <c r="AE1210" i="42"/>
  <c r="AE1206" i="42"/>
  <c r="AE1202" i="42"/>
  <c r="AE1198" i="42"/>
  <c r="AE1194" i="42"/>
  <c r="AE1190" i="42"/>
  <c r="AE1186" i="42"/>
  <c r="AE1182" i="42"/>
  <c r="AE1178" i="42"/>
  <c r="AE1174" i="42"/>
  <c r="AE1170" i="42"/>
  <c r="AE1166" i="42"/>
  <c r="AE1162" i="42"/>
  <c r="AE1158" i="42"/>
  <c r="AE1154" i="42"/>
  <c r="AE1150" i="42"/>
  <c r="AE1146" i="42"/>
  <c r="AE1142" i="42"/>
  <c r="AE1138" i="42"/>
  <c r="AE1134" i="42"/>
  <c r="AE1130" i="42"/>
  <c r="AE1126" i="42"/>
  <c r="AE1122" i="42"/>
  <c r="AE1118" i="42"/>
  <c r="AE1114" i="42"/>
  <c r="AE1110" i="42"/>
  <c r="AE1106" i="42"/>
  <c r="AE1102" i="42"/>
  <c r="AE1098" i="42"/>
  <c r="AE1094" i="42"/>
  <c r="AE1090" i="42"/>
  <c r="AE1086" i="42"/>
  <c r="AE1082" i="42"/>
  <c r="AE1078" i="42"/>
  <c r="AE1074" i="42"/>
  <c r="AE1070" i="42"/>
  <c r="AE1066" i="42"/>
  <c r="AE1062" i="42"/>
  <c r="AE1058" i="42"/>
  <c r="AE1054" i="42"/>
  <c r="AE1050" i="42"/>
  <c r="AE1046" i="42"/>
  <c r="AE1042" i="42"/>
  <c r="AE1038" i="42"/>
  <c r="AE1034" i="42"/>
  <c r="AE1030" i="42"/>
  <c r="AE1026" i="42"/>
  <c r="AE1022" i="42"/>
  <c r="AE1410" i="42"/>
  <c r="AE1409" i="42"/>
  <c r="AE1408" i="42"/>
  <c r="AE1407" i="42"/>
  <c r="AE1406" i="42"/>
  <c r="AE1405" i="42"/>
  <c r="AE1404" i="42"/>
  <c r="AE1403" i="42"/>
  <c r="AE1402" i="42"/>
  <c r="AE1401" i="42"/>
  <c r="AE1400" i="42"/>
  <c r="AE1399" i="42"/>
  <c r="AE1398" i="42"/>
  <c r="AE1397" i="42"/>
  <c r="AE1396" i="42"/>
  <c r="AE1395" i="42"/>
  <c r="AE1394" i="42"/>
  <c r="AE1393" i="42"/>
  <c r="AE1392" i="42"/>
  <c r="AE1391" i="42"/>
  <c r="AE1390" i="42"/>
  <c r="AE1389" i="42"/>
  <c r="AE1388" i="42"/>
  <c r="AE1387" i="42"/>
  <c r="AE1386" i="42"/>
  <c r="AE1385" i="42"/>
  <c r="AE1384" i="42"/>
  <c r="AE1383" i="42"/>
  <c r="AE1382" i="42"/>
  <c r="AE1381" i="42"/>
  <c r="AE1380" i="42"/>
  <c r="AE1379" i="42"/>
  <c r="AE1378" i="42"/>
  <c r="AE1377" i="42"/>
  <c r="AE1376" i="42"/>
  <c r="AE1375" i="42"/>
  <c r="AE1374" i="42"/>
  <c r="AE1373" i="42"/>
  <c r="AE1372" i="42"/>
  <c r="AE1371" i="42"/>
  <c r="AE1370" i="42"/>
  <c r="AE1369" i="42"/>
  <c r="AE1368" i="42"/>
  <c r="AE1367" i="42"/>
  <c r="AE1366" i="42"/>
  <c r="AE1365" i="42"/>
  <c r="AE1364" i="42"/>
  <c r="AE1363" i="42"/>
  <c r="AE1362" i="42"/>
  <c r="AE1361" i="42"/>
  <c r="AE1360" i="42"/>
  <c r="AE1359" i="42"/>
  <c r="AE1358" i="42"/>
  <c r="AE1357" i="42"/>
  <c r="AE1356" i="42"/>
  <c r="AE1355" i="42"/>
  <c r="AE1354" i="42"/>
  <c r="AE1353" i="42"/>
  <c r="AE1352" i="42"/>
  <c r="AE1351" i="42"/>
  <c r="AE1350" i="42"/>
  <c r="AE1349" i="42"/>
  <c r="AE1348" i="42"/>
  <c r="AE1347" i="42"/>
  <c r="AE1346" i="42"/>
  <c r="AE1345" i="42"/>
  <c r="AE1344" i="42"/>
  <c r="AE1343" i="42"/>
  <c r="AE1342" i="42"/>
  <c r="AE1341" i="42"/>
  <c r="AE1340" i="42"/>
  <c r="AE1339" i="42"/>
  <c r="AE1338" i="42"/>
  <c r="AE1337" i="42"/>
  <c r="AE1336" i="42"/>
  <c r="AE1335" i="42"/>
  <c r="AE1334" i="42"/>
  <c r="AE1333" i="42"/>
  <c r="AE1332" i="42"/>
  <c r="AE1331" i="42"/>
  <c r="AE1330" i="42"/>
  <c r="AE1329" i="42"/>
  <c r="AE1328" i="42"/>
  <c r="AE1327" i="42"/>
  <c r="AE1326" i="42"/>
  <c r="AE1325" i="42"/>
  <c r="AE1324" i="42"/>
  <c r="AE1323" i="42"/>
  <c r="AE1322" i="42"/>
  <c r="AE1321" i="42"/>
  <c r="AE1320" i="42"/>
  <c r="AE1319" i="42"/>
  <c r="AE1318" i="42"/>
  <c r="AE1317" i="42"/>
  <c r="AE1316" i="42"/>
  <c r="AE1315" i="42"/>
  <c r="AE1314" i="42"/>
  <c r="AE1313" i="42"/>
  <c r="AE1312" i="42"/>
  <c r="AE1311" i="42"/>
  <c r="AE1310" i="42"/>
  <c r="AE1309" i="42"/>
  <c r="AE1308" i="42"/>
  <c r="AE1307" i="42"/>
  <c r="AE1306" i="42"/>
  <c r="AE1305" i="42"/>
  <c r="AE1304" i="42"/>
  <c r="AE1303" i="42"/>
  <c r="AE1302" i="42"/>
  <c r="AE1301" i="42"/>
  <c r="AE1300" i="42"/>
  <c r="AE1299" i="42"/>
  <c r="AE1298" i="42"/>
  <c r="AE1297" i="42"/>
  <c r="AE1296" i="42"/>
  <c r="AE1295" i="42"/>
  <c r="AE1294" i="42"/>
  <c r="AE1293" i="42"/>
  <c r="AE1292" i="42"/>
  <c r="AE1291" i="42"/>
  <c r="AE1290" i="42"/>
  <c r="AE1289" i="42"/>
  <c r="AE1288" i="42"/>
  <c r="AE1287" i="42"/>
  <c r="AE1286" i="42"/>
  <c r="AE1285" i="42"/>
  <c r="AE1284" i="42"/>
  <c r="AE1283" i="42"/>
  <c r="AE1279" i="42"/>
  <c r="AE1275" i="42"/>
  <c r="AE1271" i="42"/>
  <c r="AE1267" i="42"/>
  <c r="AE1263" i="42"/>
  <c r="AE1259" i="42"/>
  <c r="AE1255" i="42"/>
  <c r="AE1251" i="42"/>
  <c r="AE1247" i="42"/>
  <c r="AE1243" i="42"/>
  <c r="AE1239" i="42"/>
  <c r="AE1235" i="42"/>
  <c r="AE1231" i="42"/>
  <c r="AE1227" i="42"/>
  <c r="AE1223" i="42"/>
  <c r="AE1219" i="42"/>
  <c r="AE1215" i="42"/>
  <c r="AE1211" i="42"/>
  <c r="AE1207" i="42"/>
  <c r="AE1203" i="42"/>
  <c r="AE1280" i="42"/>
  <c r="AE1276" i="42"/>
  <c r="AE1272" i="42"/>
  <c r="AE1268" i="42"/>
  <c r="AE1264" i="42"/>
  <c r="AE1260" i="42"/>
  <c r="AE1256" i="42"/>
  <c r="AE1252" i="42"/>
  <c r="AE1248" i="42"/>
  <c r="AE1244" i="42"/>
  <c r="AE1240" i="42"/>
  <c r="AE1236" i="42"/>
  <c r="AE1232" i="42"/>
  <c r="AE1228" i="42"/>
  <c r="AE1224" i="42"/>
  <c r="AE1220" i="42"/>
  <c r="AE1216" i="42"/>
  <c r="AE1212" i="42"/>
  <c r="AE1208" i="42"/>
  <c r="AE1204" i="42"/>
  <c r="AE1200" i="42"/>
  <c r="AE1196" i="42"/>
  <c r="AE1192" i="42"/>
  <c r="AE1188" i="42"/>
  <c r="AE1184" i="42"/>
  <c r="AE1180" i="42"/>
  <c r="AE1176" i="42"/>
  <c r="AE1172" i="42"/>
  <c r="AE1168" i="42"/>
  <c r="AE1164" i="42"/>
  <c r="AE1160" i="42"/>
  <c r="AE1156" i="42"/>
  <c r="AE1152" i="42"/>
  <c r="AE1148" i="42"/>
  <c r="AE1144" i="42"/>
  <c r="AE1140" i="42"/>
  <c r="AE1136" i="42"/>
  <c r="AE1132" i="42"/>
  <c r="AE1128" i="42"/>
  <c r="AE1124" i="42"/>
  <c r="AE1120" i="42"/>
  <c r="AE1277" i="42"/>
  <c r="AE1261" i="42"/>
  <c r="AE1245" i="42"/>
  <c r="AE1229" i="42"/>
  <c r="AE1213" i="42"/>
  <c r="AE1199" i="42"/>
  <c r="AE1191" i="42"/>
  <c r="AE1183" i="42"/>
  <c r="AE1175" i="42"/>
  <c r="AE1167" i="42"/>
  <c r="AE1159" i="42"/>
  <c r="AE1151" i="42"/>
  <c r="AE1143" i="42"/>
  <c r="AE1135" i="42"/>
  <c r="AE1127" i="42"/>
  <c r="AE1119" i="42"/>
  <c r="AE1115" i="42"/>
  <c r="AE1108" i="42"/>
  <c r="AE1101" i="42"/>
  <c r="AE1099" i="42"/>
  <c r="AE1092" i="42"/>
  <c r="AE1085" i="42"/>
  <c r="AE1083" i="42"/>
  <c r="AE1076" i="42"/>
  <c r="AE1069" i="42"/>
  <c r="AE1067" i="42"/>
  <c r="AE1060" i="42"/>
  <c r="AE1053" i="42"/>
  <c r="AE1051" i="42"/>
  <c r="AE1044" i="42"/>
  <c r="AE1037" i="42"/>
  <c r="AE1035" i="42"/>
  <c r="AE1028" i="42"/>
  <c r="AE1021" i="42"/>
  <c r="AE1018" i="42"/>
  <c r="AE1014" i="42"/>
  <c r="AE1010" i="42"/>
  <c r="AE1006" i="42"/>
  <c r="AE1002" i="42"/>
  <c r="AE998" i="42"/>
  <c r="AE994" i="42"/>
  <c r="AE990" i="42"/>
  <c r="AE986" i="42"/>
  <c r="AE1273" i="42"/>
  <c r="AE1257" i="42"/>
  <c r="AE1241" i="42"/>
  <c r="AE1225" i="42"/>
  <c r="AE1209" i="42"/>
  <c r="AE1193" i="42"/>
  <c r="AE1185" i="42"/>
  <c r="AE1177" i="42"/>
  <c r="AE1169" i="42"/>
  <c r="AE1161" i="42"/>
  <c r="AE1153" i="42"/>
  <c r="AE1145" i="42"/>
  <c r="AE1137" i="42"/>
  <c r="AE1129" i="42"/>
  <c r="AE1121" i="42"/>
  <c r="AE1113" i="42"/>
  <c r="AE1111" i="42"/>
  <c r="AE1104" i="42"/>
  <c r="AE1097" i="42"/>
  <c r="AE1095" i="42"/>
  <c r="AE1088" i="42"/>
  <c r="AE1081" i="42"/>
  <c r="AE1079" i="42"/>
  <c r="AE1072" i="42"/>
  <c r="AE1065" i="42"/>
  <c r="AE1063" i="42"/>
  <c r="AE1056" i="42"/>
  <c r="AE1049" i="42"/>
  <c r="AE1047" i="42"/>
  <c r="AE1040" i="42"/>
  <c r="AE1033" i="42"/>
  <c r="AE1031" i="42"/>
  <c r="AE1024" i="42"/>
  <c r="AE1019" i="42"/>
  <c r="AE1015" i="42"/>
  <c r="AE1011" i="42"/>
  <c r="AE1007" i="42"/>
  <c r="AE1003" i="42"/>
  <c r="AE999" i="42"/>
  <c r="AE995" i="42"/>
  <c r="AE991" i="42"/>
  <c r="AE987" i="42"/>
  <c r="AE983" i="42"/>
  <c r="AE982" i="42"/>
  <c r="AE981" i="42"/>
  <c r="AE980" i="42"/>
  <c r="AE979" i="42"/>
  <c r="AE978" i="42"/>
  <c r="AE977" i="42"/>
  <c r="AE976" i="42"/>
  <c r="AE975" i="42"/>
  <c r="AE974" i="42"/>
  <c r="AE973" i="42"/>
  <c r="AE972" i="42"/>
  <c r="AE971" i="42"/>
  <c r="AE970" i="42"/>
  <c r="AE969" i="42"/>
  <c r="AE968" i="42"/>
  <c r="AE967" i="42"/>
  <c r="AE966" i="42"/>
  <c r="AE965" i="42"/>
  <c r="AE964" i="42"/>
  <c r="AE963" i="42"/>
  <c r="AE962" i="42"/>
  <c r="AE961" i="42"/>
  <c r="AE960" i="42"/>
  <c r="AE959" i="42"/>
  <c r="AE958" i="42"/>
  <c r="AE957" i="42"/>
  <c r="AE956" i="42"/>
  <c r="AE955" i="42"/>
  <c r="AE954" i="42"/>
  <c r="AE953" i="42"/>
  <c r="AE952" i="42"/>
  <c r="AE951" i="42"/>
  <c r="AE950" i="42"/>
  <c r="AE949" i="42"/>
  <c r="AE948" i="42"/>
  <c r="AE947" i="42"/>
  <c r="AE946" i="42"/>
  <c r="AE945" i="42"/>
  <c r="AE944" i="42"/>
  <c r="AE943" i="42"/>
  <c r="AE942" i="42"/>
  <c r="AE941" i="42"/>
  <c r="AE940" i="42"/>
  <c r="AE939" i="42"/>
  <c r="AE938" i="42"/>
  <c r="AE937" i="42"/>
  <c r="AE936" i="42"/>
  <c r="AE935" i="42"/>
  <c r="AE934" i="42"/>
  <c r="AE933" i="42"/>
  <c r="AE932" i="42"/>
  <c r="AE931" i="42"/>
  <c r="AE930" i="42"/>
  <c r="AE929" i="42"/>
  <c r="AE928" i="42"/>
  <c r="AE927" i="42"/>
  <c r="AE926" i="42"/>
  <c r="AE925" i="42"/>
  <c r="AE924" i="42"/>
  <c r="AE923" i="42"/>
  <c r="AE922" i="42"/>
  <c r="AE921" i="42"/>
  <c r="AE920" i="42"/>
  <c r="AE919" i="42"/>
  <c r="AE918" i="42"/>
  <c r="AE917" i="42"/>
  <c r="AE916" i="42"/>
  <c r="AE915" i="42"/>
  <c r="AE914" i="42"/>
  <c r="AE913" i="42"/>
  <c r="AE912" i="42"/>
  <c r="AE911" i="42"/>
  <c r="AE910" i="42"/>
  <c r="AE909" i="42"/>
  <c r="AE908" i="42"/>
  <c r="AE907" i="42"/>
  <c r="AE906" i="42"/>
  <c r="AE905" i="42"/>
  <c r="AE904" i="42"/>
  <c r="AE903" i="42"/>
  <c r="AE902" i="42"/>
  <c r="AE901" i="42"/>
  <c r="AE900" i="42"/>
  <c r="AE899" i="42"/>
  <c r="AE898" i="42"/>
  <c r="AE897" i="42"/>
  <c r="AE896" i="42"/>
  <c r="AE895" i="42"/>
  <c r="AE894" i="42"/>
  <c r="AE893" i="42"/>
  <c r="AE892" i="42"/>
  <c r="AE891" i="42"/>
  <c r="AE890" i="42"/>
  <c r="AE889" i="42"/>
  <c r="AE888" i="42"/>
  <c r="AE887" i="42"/>
  <c r="AE886" i="42"/>
  <c r="AE885" i="42"/>
  <c r="AE884" i="42"/>
  <c r="AE883" i="42"/>
  <c r="AE882" i="42"/>
  <c r="AE881" i="42"/>
  <c r="AE880" i="42"/>
  <c r="AE879" i="42"/>
  <c r="AE878" i="42"/>
  <c r="AE877" i="42"/>
  <c r="AE876" i="42"/>
  <c r="AE875" i="42"/>
  <c r="AE874" i="42"/>
  <c r="AE873" i="42"/>
  <c r="AE872" i="42"/>
  <c r="AE871" i="42"/>
  <c r="AE870" i="42"/>
  <c r="AE869" i="42"/>
  <c r="AE868" i="42"/>
  <c r="AE867" i="42"/>
  <c r="AE866" i="42"/>
  <c r="AE865" i="42"/>
  <c r="AE864" i="42"/>
  <c r="AE863" i="42"/>
  <c r="AE862" i="42"/>
  <c r="AE861" i="42"/>
  <c r="AE860" i="42"/>
  <c r="AE859" i="42"/>
  <c r="AE858" i="42"/>
  <c r="AE857" i="42"/>
  <c r="AE556" i="42"/>
  <c r="AE555" i="42"/>
  <c r="AE554" i="42"/>
  <c r="AE553" i="42"/>
  <c r="AE552" i="42"/>
  <c r="AE551" i="42"/>
  <c r="AE550" i="42"/>
  <c r="AE549" i="42"/>
  <c r="AE548" i="42"/>
  <c r="AE547" i="42"/>
  <c r="AE546" i="42"/>
  <c r="AE545" i="42"/>
  <c r="AE544" i="42"/>
  <c r="AE543" i="42"/>
  <c r="AE542" i="42"/>
  <c r="AE541" i="42"/>
  <c r="AE540" i="42"/>
  <c r="AE539" i="42"/>
  <c r="AE538" i="42"/>
  <c r="AE537" i="42"/>
  <c r="AE536" i="42"/>
  <c r="AE535" i="42"/>
  <c r="AE534" i="42"/>
  <c r="AE1269" i="42"/>
  <c r="AE1253" i="42"/>
  <c r="AE1281" i="42"/>
  <c r="AE1265" i="42"/>
  <c r="AE1249" i="42"/>
  <c r="AE1233" i="42"/>
  <c r="AE1217" i="42"/>
  <c r="AE1201" i="42"/>
  <c r="AE1197" i="42"/>
  <c r="AE1189" i="42"/>
  <c r="AE1181" i="42"/>
  <c r="AE1173" i="42"/>
  <c r="AE1165" i="42"/>
  <c r="AE1157" i="42"/>
  <c r="AE1149" i="42"/>
  <c r="AE1141" i="42"/>
  <c r="AE1133" i="42"/>
  <c r="AE1125" i="42"/>
  <c r="AE1117" i="42"/>
  <c r="AE1112" i="42"/>
  <c r="AE1105" i="42"/>
  <c r="AE1103" i="42"/>
  <c r="AE1096" i="42"/>
  <c r="AE1089" i="42"/>
  <c r="AE1087" i="42"/>
  <c r="AE1080" i="42"/>
  <c r="AE1073" i="42"/>
  <c r="AE1071" i="42"/>
  <c r="AE1064" i="42"/>
  <c r="AE1057" i="42"/>
  <c r="AE1055" i="42"/>
  <c r="AE1048" i="42"/>
  <c r="AE1041" i="42"/>
  <c r="AE1039" i="42"/>
  <c r="AE1032" i="42"/>
  <c r="AE1025" i="42"/>
  <c r="AE1023" i="42"/>
  <c r="AE1017" i="42"/>
  <c r="AE1013" i="42"/>
  <c r="AE1009" i="42"/>
  <c r="AE1005" i="42"/>
  <c r="AE1001" i="42"/>
  <c r="AE997" i="42"/>
  <c r="AE993" i="42"/>
  <c r="AE989" i="42"/>
  <c r="AE985" i="42"/>
  <c r="AE1171" i="42"/>
  <c r="AE1139" i="42"/>
  <c r="AE1100" i="42"/>
  <c r="AE1068" i="42"/>
  <c r="AE1036" i="42"/>
  <c r="AE1016" i="42"/>
  <c r="AE1000" i="42"/>
  <c r="AE984" i="42"/>
  <c r="AE533" i="42"/>
  <c r="AE532" i="42"/>
  <c r="AE531" i="42"/>
  <c r="AE530" i="42"/>
  <c r="AE529" i="42"/>
  <c r="AE528" i="42"/>
  <c r="AE527" i="42"/>
  <c r="AE526" i="42"/>
  <c r="AE525" i="42"/>
  <c r="AE524" i="42"/>
  <c r="AE523" i="42"/>
  <c r="AE522" i="42"/>
  <c r="AE521" i="42"/>
  <c r="AE427" i="42"/>
  <c r="AE423" i="42"/>
  <c r="AE419" i="42"/>
  <c r="AE415" i="42"/>
  <c r="AE411" i="42"/>
  <c r="AE407" i="42"/>
  <c r="AE403" i="42"/>
  <c r="AE399" i="42"/>
  <c r="AE395" i="42"/>
  <c r="AE391" i="42"/>
  <c r="AE387" i="42"/>
  <c r="AE383" i="42"/>
  <c r="AE379" i="42"/>
  <c r="AE375" i="42"/>
  <c r="AE371" i="42"/>
  <c r="AE367" i="42"/>
  <c r="AE363" i="42"/>
  <c r="AE359" i="42"/>
  <c r="AE355" i="42"/>
  <c r="AE351" i="42"/>
  <c r="AE347" i="42"/>
  <c r="AE343" i="42"/>
  <c r="AE339" i="42"/>
  <c r="AE335" i="42"/>
  <c r="AE331" i="42"/>
  <c r="AE327" i="42"/>
  <c r="AE323" i="42"/>
  <c r="AE319" i="42"/>
  <c r="AE315" i="42"/>
  <c r="AE311" i="42"/>
  <c r="AE307" i="42"/>
  <c r="AE303" i="42"/>
  <c r="AE299" i="42"/>
  <c r="AE295" i="42"/>
  <c r="AE291" i="42"/>
  <c r="AE287" i="42"/>
  <c r="AE283" i="42"/>
  <c r="AE279" i="42"/>
  <c r="AE1237" i="42"/>
  <c r="AE1195" i="42"/>
  <c r="AE1163" i="42"/>
  <c r="AE1131" i="42"/>
  <c r="AE1109" i="42"/>
  <c r="AE1091" i="42"/>
  <c r="AE1077" i="42"/>
  <c r="AE1059" i="42"/>
  <c r="AE1045" i="42"/>
  <c r="AE1027" i="42"/>
  <c r="AE1012" i="42"/>
  <c r="AE996" i="42"/>
  <c r="AE428" i="42"/>
  <c r="AE424" i="42"/>
  <c r="AE420" i="42"/>
  <c r="AE416" i="42"/>
  <c r="AE412" i="42"/>
  <c r="AE408" i="42"/>
  <c r="AE404" i="42"/>
  <c r="AE400" i="42"/>
  <c r="AE396" i="42"/>
  <c r="AE392" i="42"/>
  <c r="AE388" i="42"/>
  <c r="AE384" i="42"/>
  <c r="AE380" i="42"/>
  <c r="AE376" i="42"/>
  <c r="AE372" i="42"/>
  <c r="AE368" i="42"/>
  <c r="AE364" i="42"/>
  <c r="AE360" i="42"/>
  <c r="AE356" i="42"/>
  <c r="AE352" i="42"/>
  <c r="AE348" i="42"/>
  <c r="AE344" i="42"/>
  <c r="AE340" i="42"/>
  <c r="AE336" i="42"/>
  <c r="AE332" i="42"/>
  <c r="AE328" i="42"/>
  <c r="AE324" i="42"/>
  <c r="AE320" i="42"/>
  <c r="AE316" i="42"/>
  <c r="AE312" i="42"/>
  <c r="AE308" i="42"/>
  <c r="AE304" i="42"/>
  <c r="AE300" i="42"/>
  <c r="AE296" i="42"/>
  <c r="AE292" i="42"/>
  <c r="AE288" i="42"/>
  <c r="AE284" i="42"/>
  <c r="AE280" i="42"/>
  <c r="AE276" i="42"/>
  <c r="AE272" i="42"/>
  <c r="AE268" i="42"/>
  <c r="AE264" i="42"/>
  <c r="AE260" i="42"/>
  <c r="AE256" i="42"/>
  <c r="AE252" i="42"/>
  <c r="AE248" i="42"/>
  <c r="AE244" i="42"/>
  <c r="AE240" i="42"/>
  <c r="AE236" i="42"/>
  <c r="AE232" i="42"/>
  <c r="AE228" i="42"/>
  <c r="AE224" i="42"/>
  <c r="AE1221" i="42"/>
  <c r="AE1187" i="42"/>
  <c r="AE1155" i="42"/>
  <c r="AE1123" i="42"/>
  <c r="AE1116" i="42"/>
  <c r="AE1084" i="42"/>
  <c r="AE1052" i="42"/>
  <c r="AE1008" i="42"/>
  <c r="AE992" i="42"/>
  <c r="AE520" i="42"/>
  <c r="AE519" i="42"/>
  <c r="AE518" i="42"/>
  <c r="AE517" i="42"/>
  <c r="AE516" i="42"/>
  <c r="AE515" i="42"/>
  <c r="AE514" i="42"/>
  <c r="AE513" i="42"/>
  <c r="AE512" i="42"/>
  <c r="AE511" i="42"/>
  <c r="AE510" i="42"/>
  <c r="AE509" i="42"/>
  <c r="AE508" i="42"/>
  <c r="AE507" i="42"/>
  <c r="AE506" i="42"/>
  <c r="AE505" i="42"/>
  <c r="AE504" i="42"/>
  <c r="AE503" i="42"/>
  <c r="AE502" i="42"/>
  <c r="AE501" i="42"/>
  <c r="AE500" i="42"/>
  <c r="AE499" i="42"/>
  <c r="AE498" i="42"/>
  <c r="AE497" i="42"/>
  <c r="AE496" i="42"/>
  <c r="AE495" i="42"/>
  <c r="AE494" i="42"/>
  <c r="AE493" i="42"/>
  <c r="AE492" i="42"/>
  <c r="AE491" i="42"/>
  <c r="AE490" i="42"/>
  <c r="AE489" i="42"/>
  <c r="AE488" i="42"/>
  <c r="AE487" i="42"/>
  <c r="AE486" i="42"/>
  <c r="AE485" i="42"/>
  <c r="AE484" i="42"/>
  <c r="AE483" i="42"/>
  <c r="AE482" i="42"/>
  <c r="AE481" i="42"/>
  <c r="AE480" i="42"/>
  <c r="AE479" i="42"/>
  <c r="AE478" i="42"/>
  <c r="AE477" i="42"/>
  <c r="AE476" i="42"/>
  <c r="AE475" i="42"/>
  <c r="AE474" i="42"/>
  <c r="AE473" i="42"/>
  <c r="AE472" i="42"/>
  <c r="AE471" i="42"/>
  <c r="AE470" i="42"/>
  <c r="AE469" i="42"/>
  <c r="AE468" i="42"/>
  <c r="AE467" i="42"/>
  <c r="AE466" i="42"/>
  <c r="AE465" i="42"/>
  <c r="AE464" i="42"/>
  <c r="AE463" i="42"/>
  <c r="AE462" i="42"/>
  <c r="AE461" i="42"/>
  <c r="AE460" i="42"/>
  <c r="AE459" i="42"/>
  <c r="AE458" i="42"/>
  <c r="AE457" i="42"/>
  <c r="AE456" i="42"/>
  <c r="AE455" i="42"/>
  <c r="AE454" i="42"/>
  <c r="AE453" i="42"/>
  <c r="AE452" i="42"/>
  <c r="AE451" i="42"/>
  <c r="AE450" i="42"/>
  <c r="AE449" i="42"/>
  <c r="AE448" i="42"/>
  <c r="AE447" i="42"/>
  <c r="AE446" i="42"/>
  <c r="AE445" i="42"/>
  <c r="AE444" i="42"/>
  <c r="AE443" i="42"/>
  <c r="AE442" i="42"/>
  <c r="AE441" i="42"/>
  <c r="AE440" i="42"/>
  <c r="AE439" i="42"/>
  <c r="AE438" i="42"/>
  <c r="AE437" i="42"/>
  <c r="AE436" i="42"/>
  <c r="AE435" i="42"/>
  <c r="AE434" i="42"/>
  <c r="AE433" i="42"/>
  <c r="AE432" i="42"/>
  <c r="AE431" i="42"/>
  <c r="AE430" i="42"/>
  <c r="AE429" i="42"/>
  <c r="AE425" i="42"/>
  <c r="AE421" i="42"/>
  <c r="AE417" i="42"/>
  <c r="AE413" i="42"/>
  <c r="AE409" i="42"/>
  <c r="AE405" i="42"/>
  <c r="AE401" i="42"/>
  <c r="AE397" i="42"/>
  <c r="AE393" i="42"/>
  <c r="AE389" i="42"/>
  <c r="AE385" i="42"/>
  <c r="AE381" i="42"/>
  <c r="AE377" i="42"/>
  <c r="AE373" i="42"/>
  <c r="AE369" i="42"/>
  <c r="AE365" i="42"/>
  <c r="AE361" i="42"/>
  <c r="AE357" i="42"/>
  <c r="AE353" i="42"/>
  <c r="AE349" i="42"/>
  <c r="AE345" i="42"/>
  <c r="AE341" i="42"/>
  <c r="AE337" i="42"/>
  <c r="AE333" i="42"/>
  <c r="AE329" i="42"/>
  <c r="AE325" i="42"/>
  <c r="AE321" i="42"/>
  <c r="AE317" i="42"/>
  <c r="AE313" i="42"/>
  <c r="AE309" i="42"/>
  <c r="AE305" i="42"/>
  <c r="AE301" i="42"/>
  <c r="AE297" i="42"/>
  <c r="AE293" i="42"/>
  <c r="AE289" i="42"/>
  <c r="AE285" i="42"/>
  <c r="AE281" i="42"/>
  <c r="AE277" i="42"/>
  <c r="AE273" i="42"/>
  <c r="AE269" i="42"/>
  <c r="AE265" i="42"/>
  <c r="AE261" i="42"/>
  <c r="AE257" i="42"/>
  <c r="AE253" i="42"/>
  <c r="AE249" i="42"/>
  <c r="AE245" i="42"/>
  <c r="AE241" i="42"/>
  <c r="AE237" i="42"/>
  <c r="AE233" i="42"/>
  <c r="AE229" i="42"/>
  <c r="AE225" i="42"/>
  <c r="AE221" i="42"/>
  <c r="AE217" i="42"/>
  <c r="AE213" i="42"/>
  <c r="AE209" i="42"/>
  <c r="AE205" i="42"/>
  <c r="AE201" i="42"/>
  <c r="AE197" i="42"/>
  <c r="AE193" i="42"/>
  <c r="AE189" i="42"/>
  <c r="AE1205" i="42"/>
  <c r="AE1179" i="42"/>
  <c r="AE1147" i="42"/>
  <c r="AE1107" i="42"/>
  <c r="AE1093" i="42"/>
  <c r="AE1075" i="42"/>
  <c r="AE1061" i="42"/>
  <c r="AE1043" i="42"/>
  <c r="AE1029" i="42"/>
  <c r="AE1020" i="42"/>
  <c r="AE1004" i="42"/>
  <c r="AE988" i="42"/>
  <c r="AE426" i="42"/>
  <c r="AE422" i="42"/>
  <c r="AE418" i="42"/>
  <c r="AE414" i="42"/>
  <c r="AE410" i="42"/>
  <c r="AE406" i="42"/>
  <c r="AE402" i="42"/>
  <c r="AE398" i="42"/>
  <c r="AE394" i="42"/>
  <c r="AE390" i="42"/>
  <c r="AE386" i="42"/>
  <c r="AE382" i="42"/>
  <c r="AE378" i="42"/>
  <c r="AE374" i="42"/>
  <c r="AE370" i="42"/>
  <c r="AE366" i="42"/>
  <c r="AE362" i="42"/>
  <c r="AE358" i="42"/>
  <c r="AE354" i="42"/>
  <c r="AE350" i="42"/>
  <c r="AE346" i="42"/>
  <c r="AE342" i="42"/>
  <c r="AE338" i="42"/>
  <c r="AE334" i="42"/>
  <c r="AE330" i="42"/>
  <c r="AE326" i="42"/>
  <c r="AE322" i="42"/>
  <c r="AE318" i="42"/>
  <c r="AE314" i="42"/>
  <c r="AE310" i="42"/>
  <c r="AE306" i="42"/>
  <c r="AE302" i="42"/>
  <c r="AE298" i="42"/>
  <c r="AE294" i="42"/>
  <c r="AE290" i="42"/>
  <c r="AE286" i="42"/>
  <c r="AE282" i="42"/>
  <c r="AE278" i="42"/>
  <c r="AE274" i="42"/>
  <c r="AE270" i="42"/>
  <c r="AE266" i="42"/>
  <c r="AE262" i="42"/>
  <c r="AE258" i="42"/>
  <c r="AE254" i="42"/>
  <c r="AE250" i="42"/>
  <c r="AE246" i="42"/>
  <c r="AE242" i="42"/>
  <c r="AE238" i="42"/>
  <c r="AE234" i="42"/>
  <c r="AE230" i="42"/>
  <c r="AE226" i="42"/>
  <c r="AE222" i="42"/>
  <c r="AE218" i="42"/>
  <c r="AE214" i="42"/>
  <c r="AE210" i="42"/>
  <c r="AE206" i="42"/>
  <c r="AE202" i="42"/>
  <c r="AE198" i="42"/>
  <c r="AE194" i="42"/>
  <c r="AE190" i="42"/>
  <c r="AE186" i="42"/>
  <c r="AE182" i="42"/>
  <c r="AE178" i="42"/>
  <c r="AE174" i="42"/>
  <c r="AE170" i="42"/>
  <c r="AE166" i="42"/>
  <c r="AE162" i="42"/>
  <c r="AE158" i="42"/>
  <c r="AE154" i="42"/>
  <c r="AE150" i="42"/>
  <c r="AE146" i="42"/>
  <c r="AE142" i="42"/>
  <c r="AE138" i="42"/>
  <c r="AE134" i="42"/>
  <c r="AE130" i="42"/>
  <c r="AI3118" i="42"/>
  <c r="AI3117" i="42"/>
  <c r="AI3116" i="42"/>
  <c r="AI3115" i="42"/>
  <c r="AI3114" i="42"/>
  <c r="AI3113" i="42"/>
  <c r="AI3112" i="42"/>
  <c r="AI3111" i="42"/>
  <c r="AI3110" i="42"/>
  <c r="AI3109" i="42"/>
  <c r="AI3108" i="42"/>
  <c r="AI3107" i="42"/>
  <c r="AI3106" i="42"/>
  <c r="AI3105" i="42"/>
  <c r="AI3104" i="42"/>
  <c r="AI3103" i="42"/>
  <c r="AI3102" i="42"/>
  <c r="AI3101" i="42"/>
  <c r="AI3100" i="42"/>
  <c r="AI3099" i="42"/>
  <c r="AI3098" i="42"/>
  <c r="AI3097" i="42"/>
  <c r="AI3096" i="42"/>
  <c r="AI3095" i="42"/>
  <c r="AI3094" i="42"/>
  <c r="AI3092" i="42"/>
  <c r="AI3088" i="42"/>
  <c r="AI3084" i="42"/>
  <c r="AI3080" i="42"/>
  <c r="AI3076" i="42"/>
  <c r="AI3073" i="42"/>
  <c r="AI3069" i="42"/>
  <c r="AI3065" i="42"/>
  <c r="AI3061" i="42"/>
  <c r="AI3057" i="42"/>
  <c r="AI3053" i="42"/>
  <c r="AI3049" i="42"/>
  <c r="AI3045" i="42"/>
  <c r="AI3041" i="42"/>
  <c r="AI3037" i="42"/>
  <c r="AI3033" i="42"/>
  <c r="AI3089" i="42"/>
  <c r="AI3085" i="42"/>
  <c r="AI3081" i="42"/>
  <c r="AI3077" i="42"/>
  <c r="AI3074" i="42"/>
  <c r="AI3070" i="42"/>
  <c r="AI3066" i="42"/>
  <c r="AI3062" i="42"/>
  <c r="AI3058" i="42"/>
  <c r="AI3054" i="42"/>
  <c r="AI3050" i="42"/>
  <c r="AI3046" i="42"/>
  <c r="AI3042" i="42"/>
  <c r="AI3038" i="42"/>
  <c r="AI3093" i="42"/>
  <c r="AI3090" i="42"/>
  <c r="AI3086" i="42"/>
  <c r="AI3082" i="42"/>
  <c r="AI3078" i="42"/>
  <c r="AI3071" i="42"/>
  <c r="AI3067" i="42"/>
  <c r="AI3063" i="42"/>
  <c r="AI3059" i="42"/>
  <c r="AI3055" i="42"/>
  <c r="AI3051" i="42"/>
  <c r="AI3047" i="42"/>
  <c r="AI3043" i="42"/>
  <c r="AI3039" i="42"/>
  <c r="AI3035" i="42"/>
  <c r="AI3031" i="42"/>
  <c r="AI3091" i="42"/>
  <c r="AI3087" i="42"/>
  <c r="AI3083" i="42"/>
  <c r="AI3079" i="42"/>
  <c r="AI3075" i="42"/>
  <c r="AI3072" i="42"/>
  <c r="AI3068" i="42"/>
  <c r="AI3064" i="42"/>
  <c r="AI3060" i="42"/>
  <c r="AI3056" i="42"/>
  <c r="AI3052" i="42"/>
  <c r="AI3048" i="42"/>
  <c r="AI3044" i="42"/>
  <c r="AI3040" i="42"/>
  <c r="AI3034" i="42"/>
  <c r="AI3029" i="42"/>
  <c r="AI3027" i="42"/>
  <c r="AI3025" i="42"/>
  <c r="AI3023" i="42"/>
  <c r="AI3021" i="42"/>
  <c r="AI3019" i="42"/>
  <c r="AI3017" i="42"/>
  <c r="AI3015" i="42"/>
  <c r="AI3013" i="42"/>
  <c r="AI3011" i="42"/>
  <c r="AI3009" i="42"/>
  <c r="AI3007" i="42"/>
  <c r="AI3005" i="42"/>
  <c r="AI3003" i="42"/>
  <c r="AI3001" i="42"/>
  <c r="AI2999" i="42"/>
  <c r="AI2997" i="42"/>
  <c r="AI2995" i="42"/>
  <c r="AI2993" i="42"/>
  <c r="AI2889" i="42"/>
  <c r="AI2885" i="42"/>
  <c r="AI2881" i="42"/>
  <c r="AI2877" i="42"/>
  <c r="AI2873" i="42"/>
  <c r="AI2869" i="42"/>
  <c r="AI2865" i="42"/>
  <c r="AI2861" i="42"/>
  <c r="AI3032" i="42"/>
  <c r="AI2890" i="42"/>
  <c r="AI2886" i="42"/>
  <c r="AI2882" i="42"/>
  <c r="AI2878" i="42"/>
  <c r="AI2874" i="42"/>
  <c r="AI2870" i="42"/>
  <c r="AI2866" i="42"/>
  <c r="AI2862" i="42"/>
  <c r="AI2858" i="42"/>
  <c r="AI2854" i="42"/>
  <c r="AI2850" i="42"/>
  <c r="AI2846" i="42"/>
  <c r="AI2842" i="42"/>
  <c r="AI2838" i="42"/>
  <c r="AI2834" i="42"/>
  <c r="AI2830" i="42"/>
  <c r="AI3036" i="42"/>
  <c r="AI3030" i="42"/>
  <c r="AI3028" i="42"/>
  <c r="AI3026" i="42"/>
  <c r="AI3024" i="42"/>
  <c r="AI3022" i="42"/>
  <c r="AI3020" i="42"/>
  <c r="AI3018" i="42"/>
  <c r="AI3016" i="42"/>
  <c r="AI3014" i="42"/>
  <c r="AI3012" i="42"/>
  <c r="AI3010" i="42"/>
  <c r="AI3008" i="42"/>
  <c r="AI3006" i="42"/>
  <c r="AI3004" i="42"/>
  <c r="AI3002" i="42"/>
  <c r="AI3000" i="42"/>
  <c r="AI2998" i="42"/>
  <c r="AI2996" i="42"/>
  <c r="AI2994" i="42"/>
  <c r="AI2992" i="42"/>
  <c r="AI2891" i="42"/>
  <c r="AI2887" i="42"/>
  <c r="AI2883" i="42"/>
  <c r="AI2879" i="42"/>
  <c r="AI2875" i="42"/>
  <c r="AI2871" i="42"/>
  <c r="AI2867" i="42"/>
  <c r="AI2863" i="42"/>
  <c r="AI2859" i="42"/>
  <c r="AI2856" i="42"/>
  <c r="AI2849" i="42"/>
  <c r="AI2847" i="42"/>
  <c r="AI2840" i="42"/>
  <c r="AI2833" i="42"/>
  <c r="AI2831" i="42"/>
  <c r="AI2826" i="42"/>
  <c r="AI2822" i="42"/>
  <c r="AI2852" i="42"/>
  <c r="AI2845" i="42"/>
  <c r="AI2843" i="42"/>
  <c r="AI2836" i="42"/>
  <c r="AI2827" i="42"/>
  <c r="AI2823" i="42"/>
  <c r="AI2819" i="42"/>
  <c r="AI2815" i="42"/>
  <c r="AI2811" i="42"/>
  <c r="AI2807" i="42"/>
  <c r="AI2803" i="42"/>
  <c r="AI2799" i="42"/>
  <c r="AI2795" i="42"/>
  <c r="AI2791" i="42"/>
  <c r="AI2787" i="42"/>
  <c r="AI2783" i="42"/>
  <c r="AI2779" i="42"/>
  <c r="AI2775" i="42"/>
  <c r="AI2771" i="42"/>
  <c r="AI2767" i="42"/>
  <c r="AI2763" i="42"/>
  <c r="AI2759" i="42"/>
  <c r="AI2755" i="42"/>
  <c r="AI2751" i="42"/>
  <c r="AI2747" i="42"/>
  <c r="AI2857" i="42"/>
  <c r="AI2855" i="42"/>
  <c r="AI2848" i="42"/>
  <c r="AI2841" i="42"/>
  <c r="AI2839" i="42"/>
  <c r="AI2832" i="42"/>
  <c r="AI2828" i="42"/>
  <c r="AI2824" i="42"/>
  <c r="AI2820" i="42"/>
  <c r="AI2816" i="42"/>
  <c r="AI2812" i="42"/>
  <c r="AI2808" i="42"/>
  <c r="AI2804" i="42"/>
  <c r="AI2800" i="42"/>
  <c r="AI2796" i="42"/>
  <c r="AI2788" i="42"/>
  <c r="AI2784" i="42"/>
  <c r="AI2780" i="42"/>
  <c r="AI2776" i="42"/>
  <c r="AI2772" i="42"/>
  <c r="AI2768" i="42"/>
  <c r="AI2764" i="42"/>
  <c r="AI2760" i="42"/>
  <c r="AI2756" i="42"/>
  <c r="AI2752" i="42"/>
  <c r="AI2748" i="42"/>
  <c r="AI2744" i="42"/>
  <c r="AI2740" i="42"/>
  <c r="AI2736" i="42"/>
  <c r="AI2732" i="42"/>
  <c r="AI2728" i="42"/>
  <c r="AI2724" i="42"/>
  <c r="AI2720" i="42"/>
  <c r="AI2888" i="42"/>
  <c r="AI2884" i="42"/>
  <c r="AI2880" i="42"/>
  <c r="AI2876" i="42"/>
  <c r="AI2872" i="42"/>
  <c r="AI2868" i="42"/>
  <c r="AI2864" i="42"/>
  <c r="AI2860" i="42"/>
  <c r="AI2853" i="42"/>
  <c r="AI2851" i="42"/>
  <c r="AI2844" i="42"/>
  <c r="AI2837" i="42"/>
  <c r="AI2835" i="42"/>
  <c r="AI2829" i="42"/>
  <c r="AI2825" i="42"/>
  <c r="AI2821" i="42"/>
  <c r="AI2817" i="42"/>
  <c r="AI2813" i="42"/>
  <c r="AI2809" i="42"/>
  <c r="AI2805" i="42"/>
  <c r="AI2801" i="42"/>
  <c r="AI2797" i="42"/>
  <c r="AI2789" i="42"/>
  <c r="AI2785" i="42"/>
  <c r="AI2781" i="42"/>
  <c r="AI2777" i="42"/>
  <c r="AI2773" i="42"/>
  <c r="AI2769" i="42"/>
  <c r="AI2765" i="42"/>
  <c r="AI2761" i="42"/>
  <c r="AI2757" i="42"/>
  <c r="AI2753" i="42"/>
  <c r="AI2749" i="42"/>
  <c r="AI2745" i="42"/>
  <c r="AI2741" i="42"/>
  <c r="AI2737" i="42"/>
  <c r="AI2733" i="42"/>
  <c r="AI2729" i="42"/>
  <c r="AI2725" i="42"/>
  <c r="AI2721" i="42"/>
  <c r="AI2814" i="42"/>
  <c r="AI2798" i="42"/>
  <c r="AI2782" i="42"/>
  <c r="AI2758" i="42"/>
  <c r="AI2743" i="42"/>
  <c r="AI2735" i="42"/>
  <c r="AI2727" i="42"/>
  <c r="AI2718" i="42"/>
  <c r="AI2714" i="42"/>
  <c r="AI2710" i="42"/>
  <c r="AI2706" i="42"/>
  <c r="AI2702" i="42"/>
  <c r="AI2698" i="42"/>
  <c r="AI2463" i="42"/>
  <c r="AI2459" i="42"/>
  <c r="AI2455" i="42"/>
  <c r="AI2451" i="42"/>
  <c r="AI2447" i="42"/>
  <c r="AI2443" i="42"/>
  <c r="AI2818" i="42"/>
  <c r="AI2802" i="42"/>
  <c r="AI2786" i="42"/>
  <c r="AI2770" i="42"/>
  <c r="AI2754" i="42"/>
  <c r="AI2742" i="42"/>
  <c r="AI2734" i="42"/>
  <c r="AI2726" i="42"/>
  <c r="AI2719" i="42"/>
  <c r="AI2715" i="42"/>
  <c r="AI2711" i="42"/>
  <c r="AI2707" i="42"/>
  <c r="AI2703" i="42"/>
  <c r="AI2699" i="42"/>
  <c r="AI2695" i="42"/>
  <c r="AI2691" i="42"/>
  <c r="AI2690" i="42"/>
  <c r="AI2689" i="42"/>
  <c r="AI2688" i="42"/>
  <c r="AI2687" i="42"/>
  <c r="AI2686" i="42"/>
  <c r="AI2685" i="42"/>
  <c r="AI2684" i="42"/>
  <c r="AI2683" i="42"/>
  <c r="AI2682" i="42"/>
  <c r="AI2681" i="42"/>
  <c r="AI2680" i="42"/>
  <c r="AI2679" i="42"/>
  <c r="AI2678" i="42"/>
  <c r="AI2677" i="42"/>
  <c r="AI2676" i="42"/>
  <c r="AI2675" i="42"/>
  <c r="AI2674" i="42"/>
  <c r="AI2673" i="42"/>
  <c r="AI2672" i="42"/>
  <c r="AI2671" i="42"/>
  <c r="AI2670" i="42"/>
  <c r="AI2669" i="42"/>
  <c r="AI2668" i="42"/>
  <c r="AI2667" i="42"/>
  <c r="AI2666" i="42"/>
  <c r="AI2665" i="42"/>
  <c r="AI2664" i="42"/>
  <c r="AI2663" i="42"/>
  <c r="AI2662" i="42"/>
  <c r="AI2661" i="42"/>
  <c r="AI2660" i="42"/>
  <c r="AI2659" i="42"/>
  <c r="AI2658" i="42"/>
  <c r="AI2657" i="42"/>
  <c r="AI2656" i="42"/>
  <c r="AI2655" i="42"/>
  <c r="AI2654" i="42"/>
  <c r="AI2653" i="42"/>
  <c r="AI2652" i="42"/>
  <c r="AI2651" i="42"/>
  <c r="AI2650" i="42"/>
  <c r="AI2649" i="42"/>
  <c r="AI2648" i="42"/>
  <c r="AI2647" i="42"/>
  <c r="AI2646" i="42"/>
  <c r="AI2645" i="42"/>
  <c r="AI2644" i="42"/>
  <c r="AI2643" i="42"/>
  <c r="AI2642" i="42"/>
  <c r="AI2641" i="42"/>
  <c r="AI2640" i="42"/>
  <c r="AI2639" i="42"/>
  <c r="AI2638" i="42"/>
  <c r="AI2637" i="42"/>
  <c r="AI2636" i="42"/>
  <c r="AI2635" i="42"/>
  <c r="AI2634" i="42"/>
  <c r="AI2633" i="42"/>
  <c r="AI2632" i="42"/>
  <c r="AI2631" i="42"/>
  <c r="AI2630" i="42"/>
  <c r="AI2629" i="42"/>
  <c r="AI2628" i="42"/>
  <c r="AI2627" i="42"/>
  <c r="AI2626" i="42"/>
  <c r="AI2625" i="42"/>
  <c r="AI2624" i="42"/>
  <c r="AI2623" i="42"/>
  <c r="AI2622" i="42"/>
  <c r="AI2621" i="42"/>
  <c r="AI2620" i="42"/>
  <c r="AI2619" i="42"/>
  <c r="AI2618" i="42"/>
  <c r="AI2617" i="42"/>
  <c r="AI2616" i="42"/>
  <c r="AI2615" i="42"/>
  <c r="AI2614" i="42"/>
  <c r="AI2613" i="42"/>
  <c r="AI2612" i="42"/>
  <c r="AI2611" i="42"/>
  <c r="AI2610" i="42"/>
  <c r="AI2609" i="42"/>
  <c r="AI2608" i="42"/>
  <c r="AI2607" i="42"/>
  <c r="AI2606" i="42"/>
  <c r="AI2605" i="42"/>
  <c r="AI2604" i="42"/>
  <c r="AI2603" i="42"/>
  <c r="AI2602" i="42"/>
  <c r="AI2601" i="42"/>
  <c r="AI2600" i="42"/>
  <c r="AI2599" i="42"/>
  <c r="AI2598" i="42"/>
  <c r="AI2597" i="42"/>
  <c r="AI2596" i="42"/>
  <c r="AI2595" i="42"/>
  <c r="AI2594" i="42"/>
  <c r="AI2593" i="42"/>
  <c r="AI2592" i="42"/>
  <c r="AI2591" i="42"/>
  <c r="AI2590" i="42"/>
  <c r="AI2589" i="42"/>
  <c r="AI2588" i="42"/>
  <c r="AI2587" i="42"/>
  <c r="AI2586" i="42"/>
  <c r="AI2585" i="42"/>
  <c r="AI2584" i="42"/>
  <c r="AI2583" i="42"/>
  <c r="AI2582" i="42"/>
  <c r="AI2581" i="42"/>
  <c r="AI2580" i="42"/>
  <c r="AI2579" i="42"/>
  <c r="AI2578" i="42"/>
  <c r="AI2577" i="42"/>
  <c r="AI2576" i="42"/>
  <c r="AI2575" i="42"/>
  <c r="AI2574" i="42"/>
  <c r="AI2573" i="42"/>
  <c r="AI2572" i="42"/>
  <c r="AI2571" i="42"/>
  <c r="AI2570" i="42"/>
  <c r="AI2569" i="42"/>
  <c r="AI2568" i="42"/>
  <c r="AI2567" i="42"/>
  <c r="AI2566" i="42"/>
  <c r="AI2565" i="42"/>
  <c r="AI2464" i="42"/>
  <c r="AI2460" i="42"/>
  <c r="AI2456" i="42"/>
  <c r="AI2452" i="42"/>
  <c r="AI2448" i="42"/>
  <c r="AI2444" i="42"/>
  <c r="AI2806" i="42"/>
  <c r="AI2790" i="42"/>
  <c r="AI2774" i="42"/>
  <c r="AI2766" i="42"/>
  <c r="AI2750" i="42"/>
  <c r="AI2739" i="42"/>
  <c r="AI2731" i="42"/>
  <c r="AI2723" i="42"/>
  <c r="AI2716" i="42"/>
  <c r="AI2712" i="42"/>
  <c r="AI2708" i="42"/>
  <c r="AI2704" i="42"/>
  <c r="AI2700" i="42"/>
  <c r="AI2696" i="42"/>
  <c r="AI2810" i="42"/>
  <c r="AI2778" i="42"/>
  <c r="AI2762" i="42"/>
  <c r="AI2746" i="42"/>
  <c r="AI2738" i="42"/>
  <c r="AI2730" i="42"/>
  <c r="AI2722" i="42"/>
  <c r="AI2717" i="42"/>
  <c r="AI2713" i="42"/>
  <c r="AI2709" i="42"/>
  <c r="AI2705" i="42"/>
  <c r="AI2701" i="42"/>
  <c r="AI2697" i="42"/>
  <c r="AI2458" i="42"/>
  <c r="AI2450" i="42"/>
  <c r="AI2442" i="42"/>
  <c r="AI2441" i="42"/>
  <c r="AI2437" i="42"/>
  <c r="AI2433" i="42"/>
  <c r="AI2429" i="42"/>
  <c r="AI2425" i="42"/>
  <c r="AI2421" i="42"/>
  <c r="AI2417" i="42"/>
  <c r="AI2413" i="42"/>
  <c r="AI2409" i="42"/>
  <c r="AI2405" i="42"/>
  <c r="AI2401" i="42"/>
  <c r="AI2397" i="42"/>
  <c r="AI2393" i="42"/>
  <c r="AI2389" i="42"/>
  <c r="AI2385" i="42"/>
  <c r="AI2381" i="42"/>
  <c r="AI2377" i="42"/>
  <c r="AI2373" i="42"/>
  <c r="AI2369" i="42"/>
  <c r="AI2361" i="42"/>
  <c r="AI2357" i="42"/>
  <c r="AI2353" i="42"/>
  <c r="AI2349" i="42"/>
  <c r="AI2345" i="42"/>
  <c r="AI2341" i="42"/>
  <c r="AI2337" i="42"/>
  <c r="AI2333" i="42"/>
  <c r="AI2329" i="42"/>
  <c r="AI2325" i="42"/>
  <c r="AI2321" i="42"/>
  <c r="AI2317" i="42"/>
  <c r="AI2313" i="42"/>
  <c r="AI2309" i="42"/>
  <c r="AI2305" i="42"/>
  <c r="AI2301" i="42"/>
  <c r="AI2297" i="42"/>
  <c r="AI2293" i="42"/>
  <c r="AI2289" i="42"/>
  <c r="AI2285" i="42"/>
  <c r="AI2281" i="42"/>
  <c r="AI2277" i="42"/>
  <c r="AI2273" i="42"/>
  <c r="AI2269" i="42"/>
  <c r="AI2457" i="42"/>
  <c r="AI2449" i="42"/>
  <c r="AI2438" i="42"/>
  <c r="AI2434" i="42"/>
  <c r="AI2430" i="42"/>
  <c r="AI2426" i="42"/>
  <c r="AI2422" i="42"/>
  <c r="AI2418" i="42"/>
  <c r="AI2414" i="42"/>
  <c r="AI2410" i="42"/>
  <c r="AI2406" i="42"/>
  <c r="AI2402" i="42"/>
  <c r="AI2398" i="42"/>
  <c r="AI2394" i="42"/>
  <c r="AI2390" i="42"/>
  <c r="AI2386" i="42"/>
  <c r="AI2382" i="42"/>
  <c r="AI2378" i="42"/>
  <c r="AI2374" i="42"/>
  <c r="AI2370" i="42"/>
  <c r="AI2462" i="42"/>
  <c r="AI2454" i="42"/>
  <c r="AI2446" i="42"/>
  <c r="AI2439" i="42"/>
  <c r="AI2435" i="42"/>
  <c r="AI2431" i="42"/>
  <c r="AI2427" i="42"/>
  <c r="AI2423" i="42"/>
  <c r="AI2419" i="42"/>
  <c r="AI2415" i="42"/>
  <c r="AI2411" i="42"/>
  <c r="AI2407" i="42"/>
  <c r="AI2403" i="42"/>
  <c r="AI2399" i="42"/>
  <c r="AI2395" i="42"/>
  <c r="AI2391" i="42"/>
  <c r="AI2387" i="42"/>
  <c r="AI2383" i="42"/>
  <c r="AI2379" i="42"/>
  <c r="AI2375" i="42"/>
  <c r="AI2371" i="42"/>
  <c r="AI2363" i="42"/>
  <c r="AI2359" i="42"/>
  <c r="AI2355" i="42"/>
  <c r="AI2351" i="42"/>
  <c r="AI2347" i="42"/>
  <c r="AI2343" i="42"/>
  <c r="AI2339" i="42"/>
  <c r="AI2335" i="42"/>
  <c r="AI2331" i="42"/>
  <c r="AI2327" i="42"/>
  <c r="AI2323" i="42"/>
  <c r="AI2319" i="42"/>
  <c r="AI2315" i="42"/>
  <c r="AI2311" i="42"/>
  <c r="AI2307" i="42"/>
  <c r="AI2303" i="42"/>
  <c r="AI2299" i="42"/>
  <c r="AI2295" i="42"/>
  <c r="AI2291" i="42"/>
  <c r="AI2287" i="42"/>
  <c r="AI2283" i="42"/>
  <c r="AI2461" i="42"/>
  <c r="AI2453" i="42"/>
  <c r="AI2445" i="42"/>
  <c r="AI2440" i="42"/>
  <c r="AI2436" i="42"/>
  <c r="AI2432" i="42"/>
  <c r="AI2428" i="42"/>
  <c r="AI2412" i="42"/>
  <c r="AI2396" i="42"/>
  <c r="AI2380" i="42"/>
  <c r="AI2358" i="42"/>
  <c r="AI2350" i="42"/>
  <c r="AI2342" i="42"/>
  <c r="AI2334" i="42"/>
  <c r="AI2326" i="42"/>
  <c r="AI2318" i="42"/>
  <c r="AI2310" i="42"/>
  <c r="AI2302" i="42"/>
  <c r="AI2294" i="42"/>
  <c r="AI2286" i="42"/>
  <c r="AI2275" i="42"/>
  <c r="AI2268" i="42"/>
  <c r="AI2263" i="42"/>
  <c r="AI2259" i="42"/>
  <c r="AI2255" i="42"/>
  <c r="AI2251" i="42"/>
  <c r="AI2247" i="42"/>
  <c r="AI2243" i="42"/>
  <c r="AI2239" i="42"/>
  <c r="AI2235" i="42"/>
  <c r="AI2231" i="42"/>
  <c r="AI2227" i="42"/>
  <c r="AI2223" i="42"/>
  <c r="AI2219" i="42"/>
  <c r="AI2215" i="42"/>
  <c r="AI2211" i="42"/>
  <c r="AI2207" i="42"/>
  <c r="AI2205" i="42"/>
  <c r="AI2204" i="42"/>
  <c r="AI2203" i="42"/>
  <c r="AI2202" i="42"/>
  <c r="AI2201" i="42"/>
  <c r="AI2200" i="42"/>
  <c r="AI2199" i="42"/>
  <c r="AI2198" i="42"/>
  <c r="AI2197" i="42"/>
  <c r="AI2196" i="42"/>
  <c r="AI2195" i="42"/>
  <c r="AI2194" i="42"/>
  <c r="AI2193" i="42"/>
  <c r="AI2192" i="42"/>
  <c r="AI2191" i="42"/>
  <c r="AI2190" i="42"/>
  <c r="AI2189" i="42"/>
  <c r="AI2188" i="42"/>
  <c r="AI2187" i="42"/>
  <c r="AI2186" i="42"/>
  <c r="AI2185" i="42"/>
  <c r="AI2184" i="42"/>
  <c r="AI2183" i="42"/>
  <c r="AI2182" i="42"/>
  <c r="AI2181" i="42"/>
  <c r="AI2180" i="42"/>
  <c r="AI2179" i="42"/>
  <c r="AI2178" i="42"/>
  <c r="AI2177" i="42"/>
  <c r="AI2176" i="42"/>
  <c r="AI2175" i="42"/>
  <c r="AI2174" i="42"/>
  <c r="AI2173" i="42"/>
  <c r="AI2172" i="42"/>
  <c r="AI2171" i="42"/>
  <c r="AI2170" i="42"/>
  <c r="AI2169" i="42"/>
  <c r="AI2168" i="42"/>
  <c r="AI2167" i="42"/>
  <c r="AI2166" i="42"/>
  <c r="AI2165" i="42"/>
  <c r="AI2164" i="42"/>
  <c r="AI2163" i="42"/>
  <c r="AI2162" i="42"/>
  <c r="AI2161" i="42"/>
  <c r="AI2160" i="42"/>
  <c r="AI2159" i="42"/>
  <c r="AI2158" i="42"/>
  <c r="AI2157" i="42"/>
  <c r="AI2156" i="42"/>
  <c r="AI2155" i="42"/>
  <c r="AI2154" i="42"/>
  <c r="AI2153" i="42"/>
  <c r="AI2152" i="42"/>
  <c r="AI2151" i="42"/>
  <c r="AI2150" i="42"/>
  <c r="AI2149" i="42"/>
  <c r="AI2148" i="42"/>
  <c r="AI2147" i="42"/>
  <c r="AI2146" i="42"/>
  <c r="AI2145" i="42"/>
  <c r="AI2144" i="42"/>
  <c r="AI2143" i="42"/>
  <c r="AI2142" i="42"/>
  <c r="AI2141" i="42"/>
  <c r="AI2140" i="42"/>
  <c r="AI2139" i="42"/>
  <c r="AI2138" i="42"/>
  <c r="AI2137" i="42"/>
  <c r="AI2133" i="42"/>
  <c r="AI2129" i="42"/>
  <c r="AI2125" i="42"/>
  <c r="AI2121" i="42"/>
  <c r="AI2117" i="42"/>
  <c r="AI2113" i="42"/>
  <c r="AI2109" i="42"/>
  <c r="AI2105" i="42"/>
  <c r="AI2101" i="42"/>
  <c r="AI2097" i="42"/>
  <c r="AI2093" i="42"/>
  <c r="AI2089" i="42"/>
  <c r="AI2085" i="42"/>
  <c r="AI2081" i="42"/>
  <c r="AI2077" i="42"/>
  <c r="AI2073" i="42"/>
  <c r="AI2069" i="42"/>
  <c r="AI2424" i="42"/>
  <c r="AI2408" i="42"/>
  <c r="AI2392" i="42"/>
  <c r="AI2376" i="42"/>
  <c r="AI2368" i="42"/>
  <c r="AI2360" i="42"/>
  <c r="AI2352" i="42"/>
  <c r="AI2344" i="42"/>
  <c r="AI2336" i="42"/>
  <c r="AI2328" i="42"/>
  <c r="AI2320" i="42"/>
  <c r="AI2312" i="42"/>
  <c r="AI2304" i="42"/>
  <c r="AI2296" i="42"/>
  <c r="AI2288" i="42"/>
  <c r="AI2280" i="42"/>
  <c r="AI2278" i="42"/>
  <c r="AI2271" i="42"/>
  <c r="AI2264" i="42"/>
  <c r="AI2260" i="42"/>
  <c r="AI2256" i="42"/>
  <c r="AI2252" i="42"/>
  <c r="AI2248" i="42"/>
  <c r="AI2244" i="42"/>
  <c r="AI2240" i="42"/>
  <c r="AI2236" i="42"/>
  <c r="AI2232" i="42"/>
  <c r="AI2228" i="42"/>
  <c r="AI2224" i="42"/>
  <c r="AI2220" i="42"/>
  <c r="AI2216" i="42"/>
  <c r="AI2212" i="42"/>
  <c r="AI2208" i="42"/>
  <c r="AI2134" i="42"/>
  <c r="AI2130" i="42"/>
  <c r="AI2126" i="42"/>
  <c r="AI2122" i="42"/>
  <c r="AI2118" i="42"/>
  <c r="AI2114" i="42"/>
  <c r="AI2110" i="42"/>
  <c r="AI2106" i="42"/>
  <c r="AI2102" i="42"/>
  <c r="AI2098" i="42"/>
  <c r="AI2094" i="42"/>
  <c r="AI2090" i="42"/>
  <c r="AI2086" i="42"/>
  <c r="AI2082" i="42"/>
  <c r="AI2078" i="42"/>
  <c r="AI2074" i="42"/>
  <c r="AI2070" i="42"/>
  <c r="AI2066" i="42"/>
  <c r="AI2062" i="42"/>
  <c r="AI2058" i="42"/>
  <c r="AI2054" i="42"/>
  <c r="AI2050" i="42"/>
  <c r="AI2046" i="42"/>
  <c r="AI2042" i="42"/>
  <c r="AI2038" i="42"/>
  <c r="AI2034" i="42"/>
  <c r="AI2030" i="42"/>
  <c r="AI2026" i="42"/>
  <c r="AI2022" i="42"/>
  <c r="AI2018" i="42"/>
  <c r="AI2014" i="42"/>
  <c r="AI2010" i="42"/>
  <c r="AI2006" i="42"/>
  <c r="AI2002" i="42"/>
  <c r="AI1998" i="42"/>
  <c r="AI1994" i="42"/>
  <c r="AI1990" i="42"/>
  <c r="AI1986" i="42"/>
  <c r="AI1982" i="42"/>
  <c r="AI1978" i="42"/>
  <c r="AI1974" i="42"/>
  <c r="AI1970" i="42"/>
  <c r="AI1966" i="42"/>
  <c r="AI1962" i="42"/>
  <c r="AI1958" i="42"/>
  <c r="AI1954" i="42"/>
  <c r="AI1950" i="42"/>
  <c r="AI1946" i="42"/>
  <c r="AI1942" i="42"/>
  <c r="AI1938" i="42"/>
  <c r="AI1934" i="42"/>
  <c r="AI1930" i="42"/>
  <c r="AI1926" i="42"/>
  <c r="AI1922" i="42"/>
  <c r="AI1918" i="42"/>
  <c r="AI1914" i="42"/>
  <c r="AI1910" i="42"/>
  <c r="AI1906" i="42"/>
  <c r="AI1902" i="42"/>
  <c r="AI1898" i="42"/>
  <c r="AI1894" i="42"/>
  <c r="AI1890" i="42"/>
  <c r="AI1886" i="42"/>
  <c r="AI1882" i="42"/>
  <c r="AI1878" i="42"/>
  <c r="AI1874" i="42"/>
  <c r="AI1870" i="42"/>
  <c r="AI1866" i="42"/>
  <c r="AI1862" i="42"/>
  <c r="AI1858" i="42"/>
  <c r="AI1854" i="42"/>
  <c r="AI1850" i="42"/>
  <c r="AI1846" i="42"/>
  <c r="AI2420" i="42"/>
  <c r="AI2404" i="42"/>
  <c r="AI2388" i="42"/>
  <c r="AI2372" i="42"/>
  <c r="AI2362" i="42"/>
  <c r="AI2354" i="42"/>
  <c r="AI2346" i="42"/>
  <c r="AI2338" i="42"/>
  <c r="AI2330" i="42"/>
  <c r="AI2322" i="42"/>
  <c r="AI2314" i="42"/>
  <c r="AI2306" i="42"/>
  <c r="AI2298" i="42"/>
  <c r="AI2290" i="42"/>
  <c r="AI2282" i="42"/>
  <c r="AI2276" i="42"/>
  <c r="AI2274" i="42"/>
  <c r="AI2261" i="42"/>
  <c r="AI2257" i="42"/>
  <c r="AI2253" i="42"/>
  <c r="AI2249" i="42"/>
  <c r="AI2245" i="42"/>
  <c r="AI2241" i="42"/>
  <c r="AI2237" i="42"/>
  <c r="AI2233" i="42"/>
  <c r="AI2229" i="42"/>
  <c r="AI2225" i="42"/>
  <c r="AI2221" i="42"/>
  <c r="AI2217" i="42"/>
  <c r="AI2213" i="42"/>
  <c r="AI2209" i="42"/>
  <c r="AI2135" i="42"/>
  <c r="AI2131" i="42"/>
  <c r="AI2127" i="42"/>
  <c r="AI2123" i="42"/>
  <c r="AI2119" i="42"/>
  <c r="AI2115" i="42"/>
  <c r="AI2111" i="42"/>
  <c r="AI2107" i="42"/>
  <c r="AI2103" i="42"/>
  <c r="AI2099" i="42"/>
  <c r="AI2095" i="42"/>
  <c r="AI2091" i="42"/>
  <c r="AI2087" i="42"/>
  <c r="AI2083" i="42"/>
  <c r="AI2079" i="42"/>
  <c r="AI2075" i="42"/>
  <c r="AI2071" i="42"/>
  <c r="AI2067" i="42"/>
  <c r="AI2063" i="42"/>
  <c r="AI2059" i="42"/>
  <c r="AI2055" i="42"/>
  <c r="AI2051" i="42"/>
  <c r="AI2047" i="42"/>
  <c r="AI2043" i="42"/>
  <c r="AI2039" i="42"/>
  <c r="AI2035" i="42"/>
  <c r="AI2031" i="42"/>
  <c r="AI2027" i="42"/>
  <c r="AI2023" i="42"/>
  <c r="AI2019" i="42"/>
  <c r="AI2015" i="42"/>
  <c r="AI2011" i="42"/>
  <c r="AI2007" i="42"/>
  <c r="AI2003" i="42"/>
  <c r="AI1999" i="42"/>
  <c r="AI2416" i="42"/>
  <c r="AI2340" i="42"/>
  <c r="AI2308" i="42"/>
  <c r="AI2279" i="42"/>
  <c r="AI2270" i="42"/>
  <c r="AI2128" i="42"/>
  <c r="AI2112" i="42"/>
  <c r="AI2096" i="42"/>
  <c r="AI2080" i="42"/>
  <c r="AI2065" i="42"/>
  <c r="AI2057" i="42"/>
  <c r="AI2049" i="42"/>
  <c r="AI2041" i="42"/>
  <c r="AI2033" i="42"/>
  <c r="AI2025" i="42"/>
  <c r="AI2017" i="42"/>
  <c r="AI2009" i="42"/>
  <c r="AI2001" i="42"/>
  <c r="AI1992" i="42"/>
  <c r="AI1985" i="42"/>
  <c r="AI1983" i="42"/>
  <c r="AI1976" i="42"/>
  <c r="AI1969" i="42"/>
  <c r="AI1967" i="42"/>
  <c r="AI1960" i="42"/>
  <c r="AI1953" i="42"/>
  <c r="AI1951" i="42"/>
  <c r="AI1944" i="42"/>
  <c r="AI1937" i="42"/>
  <c r="AI1935" i="42"/>
  <c r="AI1928" i="42"/>
  <c r="AI1921" i="42"/>
  <c r="AI1919" i="42"/>
  <c r="AI1912" i="42"/>
  <c r="AI1905" i="42"/>
  <c r="AI1903" i="42"/>
  <c r="AI1896" i="42"/>
  <c r="AI1889" i="42"/>
  <c r="AI1887" i="42"/>
  <c r="AI1880" i="42"/>
  <c r="AI1873" i="42"/>
  <c r="AI1871" i="42"/>
  <c r="AI1864" i="42"/>
  <c r="AI1857" i="42"/>
  <c r="AI1855" i="42"/>
  <c r="AI1848" i="42"/>
  <c r="AI1840" i="42"/>
  <c r="AI2400" i="42"/>
  <c r="AI2364" i="42"/>
  <c r="AI2332" i="42"/>
  <c r="AI2300" i="42"/>
  <c r="AI2258" i="42"/>
  <c r="AI2250" i="42"/>
  <c r="AI2242" i="42"/>
  <c r="AI2234" i="42"/>
  <c r="AI2226" i="42"/>
  <c r="AI2218" i="42"/>
  <c r="AI2210" i="42"/>
  <c r="AI2124" i="42"/>
  <c r="AI2108" i="42"/>
  <c r="AI2092" i="42"/>
  <c r="AI2076" i="42"/>
  <c r="AI2064" i="42"/>
  <c r="AI2056" i="42"/>
  <c r="AI2048" i="42"/>
  <c r="AI2040" i="42"/>
  <c r="AI2032" i="42"/>
  <c r="AI2024" i="42"/>
  <c r="AI2016" i="42"/>
  <c r="AI2008" i="42"/>
  <c r="AI2000" i="42"/>
  <c r="AI1995" i="42"/>
  <c r="AI1988" i="42"/>
  <c r="AI1981" i="42"/>
  <c r="AI1979" i="42"/>
  <c r="AI1972" i="42"/>
  <c r="AI1965" i="42"/>
  <c r="AI1963" i="42"/>
  <c r="AI1956" i="42"/>
  <c r="AI1949" i="42"/>
  <c r="AI1947" i="42"/>
  <c r="AI1940" i="42"/>
  <c r="AI1933" i="42"/>
  <c r="AI1931" i="42"/>
  <c r="AI1924" i="42"/>
  <c r="AI1917" i="42"/>
  <c r="AI1915" i="42"/>
  <c r="AI1908" i="42"/>
  <c r="AI1901" i="42"/>
  <c r="AI1899" i="42"/>
  <c r="AI1892" i="42"/>
  <c r="AI1885" i="42"/>
  <c r="AI1883" i="42"/>
  <c r="AI1876" i="42"/>
  <c r="AI1869" i="42"/>
  <c r="AI1867" i="42"/>
  <c r="AI1860" i="42"/>
  <c r="AI1853" i="42"/>
  <c r="AI1851" i="42"/>
  <c r="AI1844" i="42"/>
  <c r="AI1841" i="42"/>
  <c r="AI1837" i="42"/>
  <c r="AI1836" i="42"/>
  <c r="AI1835" i="42"/>
  <c r="AI1834" i="42"/>
  <c r="AI1833" i="42"/>
  <c r="AI1832" i="42"/>
  <c r="AI1831" i="42"/>
  <c r="AI1830" i="42"/>
  <c r="AI1829" i="42"/>
  <c r="AI1828" i="42"/>
  <c r="AI1827" i="42"/>
  <c r="AI1826" i="42"/>
  <c r="AI1825" i="42"/>
  <c r="AI1824" i="42"/>
  <c r="AI1823" i="42"/>
  <c r="AI1822" i="42"/>
  <c r="AI1821" i="42"/>
  <c r="AI1820" i="42"/>
  <c r="AI1819" i="42"/>
  <c r="AI1818" i="42"/>
  <c r="AI1817" i="42"/>
  <c r="AI1816" i="42"/>
  <c r="AI1815" i="42"/>
  <c r="AI1814" i="42"/>
  <c r="AI1813" i="42"/>
  <c r="AI1812" i="42"/>
  <c r="AI1811" i="42"/>
  <c r="AI1810" i="42"/>
  <c r="AI1809" i="42"/>
  <c r="AI1808" i="42"/>
  <c r="AI1807" i="42"/>
  <c r="AI1806" i="42"/>
  <c r="AI1805" i="42"/>
  <c r="AI1804" i="42"/>
  <c r="AI1803" i="42"/>
  <c r="AI1802" i="42"/>
  <c r="AI1801" i="42"/>
  <c r="AI1800" i="42"/>
  <c r="AI1799" i="42"/>
  <c r="AI1798" i="42"/>
  <c r="AI1797" i="42"/>
  <c r="AI1796" i="42"/>
  <c r="AI1795" i="42"/>
  <c r="AI1794" i="42"/>
  <c r="AI1793" i="42"/>
  <c r="AI1792" i="42"/>
  <c r="AI1791" i="42"/>
  <c r="AI1790" i="42"/>
  <c r="AI1789" i="42"/>
  <c r="AI1788" i="42"/>
  <c r="AI1787" i="42"/>
  <c r="AI1786" i="42"/>
  <c r="AI1785" i="42"/>
  <c r="AI1784" i="42"/>
  <c r="AI1783" i="42"/>
  <c r="AI1782" i="42"/>
  <c r="AI1781" i="42"/>
  <c r="AI1780" i="42"/>
  <c r="AI1779" i="42"/>
  <c r="AI1778" i="42"/>
  <c r="AI1777" i="42"/>
  <c r="AI1776" i="42"/>
  <c r="AI1775" i="42"/>
  <c r="AI1774" i="42"/>
  <c r="AI1773" i="42"/>
  <c r="AI1772" i="42"/>
  <c r="AI1771" i="42"/>
  <c r="AI1770" i="42"/>
  <c r="AI1769" i="42"/>
  <c r="AI1768" i="42"/>
  <c r="AI1767" i="42"/>
  <c r="AI1766" i="42"/>
  <c r="AI1765" i="42"/>
  <c r="AI1764" i="42"/>
  <c r="AI1763" i="42"/>
  <c r="AI1762" i="42"/>
  <c r="AI1761" i="42"/>
  <c r="AI1760" i="42"/>
  <c r="AI1759" i="42"/>
  <c r="AI1758" i="42"/>
  <c r="AI1757" i="42"/>
  <c r="AI1756" i="42"/>
  <c r="AI1755" i="42"/>
  <c r="AI1754" i="42"/>
  <c r="AI1753" i="42"/>
  <c r="AI1752" i="42"/>
  <c r="AI1751" i="42"/>
  <c r="AI1750" i="42"/>
  <c r="AI1749" i="42"/>
  <c r="AI1748" i="42"/>
  <c r="AI1747" i="42"/>
  <c r="AI1746" i="42"/>
  <c r="AI1745" i="42"/>
  <c r="AI1744" i="42"/>
  <c r="AI1743" i="42"/>
  <c r="AI1742" i="42"/>
  <c r="AI1741" i="42"/>
  <c r="AI1740" i="42"/>
  <c r="AI1739" i="42"/>
  <c r="AI1738" i="42"/>
  <c r="AI1737" i="42"/>
  <c r="AI1736" i="42"/>
  <c r="AI1735" i="42"/>
  <c r="AI1734" i="42"/>
  <c r="AI1733" i="42"/>
  <c r="AI1732" i="42"/>
  <c r="AI1731" i="42"/>
  <c r="AI1730" i="42"/>
  <c r="AI1729" i="42"/>
  <c r="AI1728" i="42"/>
  <c r="AI1727" i="42"/>
  <c r="AI1726" i="42"/>
  <c r="AI1725" i="42"/>
  <c r="AI1724" i="42"/>
  <c r="AI1723" i="42"/>
  <c r="AI1722" i="42"/>
  <c r="AI1721" i="42"/>
  <c r="AI1720" i="42"/>
  <c r="AI1719" i="42"/>
  <c r="AI1718" i="42"/>
  <c r="AI1717" i="42"/>
  <c r="AI1716" i="42"/>
  <c r="AI1715" i="42"/>
  <c r="AI1714" i="42"/>
  <c r="AI1713" i="42"/>
  <c r="AI1712" i="42"/>
  <c r="AI1711" i="42"/>
  <c r="AI1710" i="42"/>
  <c r="AI1706" i="42"/>
  <c r="AI1702" i="42"/>
  <c r="AI1698" i="42"/>
  <c r="AI1694" i="42"/>
  <c r="AI1690" i="42"/>
  <c r="AI1686" i="42"/>
  <c r="AI1682" i="42"/>
  <c r="AI1678" i="42"/>
  <c r="AI1674" i="42"/>
  <c r="AI1670" i="42"/>
  <c r="AI1666" i="42"/>
  <c r="AI1662" i="42"/>
  <c r="AI1658" i="42"/>
  <c r="AI1654" i="42"/>
  <c r="AI1650" i="42"/>
  <c r="AI1646" i="42"/>
  <c r="AI1642" i="42"/>
  <c r="AI1638" i="42"/>
  <c r="AI1634" i="42"/>
  <c r="AI1630" i="42"/>
  <c r="AI1626" i="42"/>
  <c r="AI2384" i="42"/>
  <c r="AI2356" i="42"/>
  <c r="AI2324" i="42"/>
  <c r="AI2292" i="42"/>
  <c r="AI2272" i="42"/>
  <c r="AI2136" i="42"/>
  <c r="AI2120" i="42"/>
  <c r="AI2104" i="42"/>
  <c r="AI2088" i="42"/>
  <c r="AI2072" i="42"/>
  <c r="AI2061" i="42"/>
  <c r="AI2053" i="42"/>
  <c r="AI2045" i="42"/>
  <c r="AI2037" i="42"/>
  <c r="AI2029" i="42"/>
  <c r="AI2021" i="42"/>
  <c r="AI2013" i="42"/>
  <c r="AI2005" i="42"/>
  <c r="AI1997" i="42"/>
  <c r="AI1993" i="42"/>
  <c r="AI1991" i="42"/>
  <c r="AI1984" i="42"/>
  <c r="AI1977" i="42"/>
  <c r="AI1975" i="42"/>
  <c r="AI1968" i="42"/>
  <c r="AI1961" i="42"/>
  <c r="AI1959" i="42"/>
  <c r="AI1952" i="42"/>
  <c r="AI1945" i="42"/>
  <c r="AI1943" i="42"/>
  <c r="AI1936" i="42"/>
  <c r="AI1929" i="42"/>
  <c r="AI1927" i="42"/>
  <c r="AI1920" i="42"/>
  <c r="AI1913" i="42"/>
  <c r="AI1911" i="42"/>
  <c r="AI1904" i="42"/>
  <c r="AI1897" i="42"/>
  <c r="AI1895" i="42"/>
  <c r="AI1888" i="42"/>
  <c r="AI1881" i="42"/>
  <c r="AI1879" i="42"/>
  <c r="AI1872" i="42"/>
  <c r="AI1865" i="42"/>
  <c r="AI1863" i="42"/>
  <c r="AI1856" i="42"/>
  <c r="AI1849" i="42"/>
  <c r="AI1847" i="42"/>
  <c r="AI1842" i="42"/>
  <c r="AI1838" i="42"/>
  <c r="AI1707" i="42"/>
  <c r="AI1703" i="42"/>
  <c r="AI1699" i="42"/>
  <c r="AI1695" i="42"/>
  <c r="AI1691" i="42"/>
  <c r="AI1687" i="42"/>
  <c r="AI1683" i="42"/>
  <c r="AI1679" i="42"/>
  <c r="AI1675" i="42"/>
  <c r="AI1671" i="42"/>
  <c r="AI1667" i="42"/>
  <c r="AI1663" i="42"/>
  <c r="AI1659" i="42"/>
  <c r="AI1655" i="42"/>
  <c r="AI1651" i="42"/>
  <c r="AI1647" i="42"/>
  <c r="AI1643" i="42"/>
  <c r="AI1639" i="42"/>
  <c r="AI1635" i="42"/>
  <c r="AI1631" i="42"/>
  <c r="AI1627" i="42"/>
  <c r="AI1623" i="42"/>
  <c r="AI1619" i="42"/>
  <c r="AI1615" i="42"/>
  <c r="AI1611" i="42"/>
  <c r="AI1607" i="42"/>
  <c r="AI1603" i="42"/>
  <c r="AI1599" i="42"/>
  <c r="AI1595" i="42"/>
  <c r="AI1591" i="42"/>
  <c r="AI1587" i="42"/>
  <c r="AI1583" i="42"/>
  <c r="AI1579" i="42"/>
  <c r="AI1575" i="42"/>
  <c r="AI1571" i="42"/>
  <c r="AI1567" i="42"/>
  <c r="AI1563" i="42"/>
  <c r="AI1559" i="42"/>
  <c r="AI1555" i="42"/>
  <c r="AI1551" i="42"/>
  <c r="AI1547" i="42"/>
  <c r="AI1543" i="42"/>
  <c r="AI1539" i="42"/>
  <c r="AI1535" i="42"/>
  <c r="AI1531" i="42"/>
  <c r="AI1527" i="42"/>
  <c r="AI1523" i="42"/>
  <c r="AI1519" i="42"/>
  <c r="AI1515" i="42"/>
  <c r="AI1511" i="42"/>
  <c r="AI1507" i="42"/>
  <c r="AI1503" i="42"/>
  <c r="AI2348" i="42"/>
  <c r="AI2316" i="42"/>
  <c r="AI2284" i="42"/>
  <c r="AI2262" i="42"/>
  <c r="AI2254" i="42"/>
  <c r="AI2246" i="42"/>
  <c r="AI2238" i="42"/>
  <c r="AI2230" i="42"/>
  <c r="AI2222" i="42"/>
  <c r="AI2214" i="42"/>
  <c r="AI2206" i="42"/>
  <c r="AI2132" i="42"/>
  <c r="AI2116" i="42"/>
  <c r="AI2100" i="42"/>
  <c r="AI2084" i="42"/>
  <c r="AI2068" i="42"/>
  <c r="AI2060" i="42"/>
  <c r="AI2052" i="42"/>
  <c r="AI2044" i="42"/>
  <c r="AI2036" i="42"/>
  <c r="AI2028" i="42"/>
  <c r="AI2020" i="42"/>
  <c r="AI2012" i="42"/>
  <c r="AI2004" i="42"/>
  <c r="AI1996" i="42"/>
  <c r="AI1989" i="42"/>
  <c r="AI1987" i="42"/>
  <c r="AI1980" i="42"/>
  <c r="AI1973" i="42"/>
  <c r="AI1971" i="42"/>
  <c r="AI1964" i="42"/>
  <c r="AI1957" i="42"/>
  <c r="AI1955" i="42"/>
  <c r="AI1948" i="42"/>
  <c r="AI1941" i="42"/>
  <c r="AI1939" i="42"/>
  <c r="AI1932" i="42"/>
  <c r="AI1925" i="42"/>
  <c r="AI1923" i="42"/>
  <c r="AI1916" i="42"/>
  <c r="AI1909" i="42"/>
  <c r="AI1907" i="42"/>
  <c r="AI1900" i="42"/>
  <c r="AI1893" i="42"/>
  <c r="AI1891" i="42"/>
  <c r="AI1884" i="42"/>
  <c r="AI1877" i="42"/>
  <c r="AI1875" i="42"/>
  <c r="AI1868" i="42"/>
  <c r="AI1861" i="42"/>
  <c r="AI1859" i="42"/>
  <c r="AI1852" i="42"/>
  <c r="AI1845" i="42"/>
  <c r="AI1843" i="42"/>
  <c r="AI1839" i="42"/>
  <c r="AI1708" i="42"/>
  <c r="AI1704" i="42"/>
  <c r="AI1700" i="42"/>
  <c r="AI1696" i="42"/>
  <c r="AI1692" i="42"/>
  <c r="AI1688" i="42"/>
  <c r="AI1684" i="42"/>
  <c r="AI1680" i="42"/>
  <c r="AI1676" i="42"/>
  <c r="AI1672" i="42"/>
  <c r="AI1668" i="42"/>
  <c r="AI1664" i="42"/>
  <c r="AI1660" i="42"/>
  <c r="AI1656" i="42"/>
  <c r="AI1652" i="42"/>
  <c r="AI1648" i="42"/>
  <c r="AI1644" i="42"/>
  <c r="AI1640" i="42"/>
  <c r="AI1636" i="42"/>
  <c r="AI1632" i="42"/>
  <c r="AI1628" i="42"/>
  <c r="AI1624" i="42"/>
  <c r="AI1621" i="42"/>
  <c r="AI1614" i="42"/>
  <c r="AI1612" i="42"/>
  <c r="AI1605" i="42"/>
  <c r="AI1598" i="42"/>
  <c r="AI1596" i="42"/>
  <c r="AI1589" i="42"/>
  <c r="AI1582" i="42"/>
  <c r="AI1580" i="42"/>
  <c r="AI1573" i="42"/>
  <c r="AI1566" i="42"/>
  <c r="AI1564" i="42"/>
  <c r="AI1557" i="42"/>
  <c r="AI1550" i="42"/>
  <c r="AI1548" i="42"/>
  <c r="AI1541" i="42"/>
  <c r="AI1534" i="42"/>
  <c r="AI1532" i="42"/>
  <c r="AI1525" i="42"/>
  <c r="AI1518" i="42"/>
  <c r="AI1516" i="42"/>
  <c r="AI1509" i="42"/>
  <c r="AI1501" i="42"/>
  <c r="AI1497" i="42"/>
  <c r="AI1493" i="42"/>
  <c r="AI1489" i="42"/>
  <c r="AI1485" i="42"/>
  <c r="AI1481" i="42"/>
  <c r="AI1477" i="42"/>
  <c r="AI1473" i="42"/>
  <c r="AI1469" i="42"/>
  <c r="AI1465" i="42"/>
  <c r="AI1461" i="42"/>
  <c r="AI1457" i="42"/>
  <c r="AI1453" i="42"/>
  <c r="AI1449" i="42"/>
  <c r="AI1445" i="42"/>
  <c r="AI1441" i="42"/>
  <c r="AI1437" i="42"/>
  <c r="AI1433" i="42"/>
  <c r="AI1429" i="42"/>
  <c r="AI1425" i="42"/>
  <c r="AI1421" i="42"/>
  <c r="AI1417" i="42"/>
  <c r="AI1413" i="42"/>
  <c r="AI1282" i="42"/>
  <c r="AI1278" i="42"/>
  <c r="AI1274" i="42"/>
  <c r="AI1270" i="42"/>
  <c r="AI1266" i="42"/>
  <c r="AI1262" i="42"/>
  <c r="AI1258" i="42"/>
  <c r="AI1254" i="42"/>
  <c r="AI1250" i="42"/>
  <c r="AI1246" i="42"/>
  <c r="AI1242" i="42"/>
  <c r="AI1238" i="42"/>
  <c r="AI1234" i="42"/>
  <c r="AI1230" i="42"/>
  <c r="AI1226" i="42"/>
  <c r="AI1222" i="42"/>
  <c r="AI1218" i="42"/>
  <c r="AI1214" i="42"/>
  <c r="AI1210" i="42"/>
  <c r="AI1206" i="42"/>
  <c r="AI1202" i="42"/>
  <c r="AI1198" i="42"/>
  <c r="AI1194" i="42"/>
  <c r="AI1190" i="42"/>
  <c r="AI1186" i="42"/>
  <c r="AI1182" i="42"/>
  <c r="AI1178" i="42"/>
  <c r="AI1174" i="42"/>
  <c r="AI1170" i="42"/>
  <c r="AI1166" i="42"/>
  <c r="AI1162" i="42"/>
  <c r="AI1158" i="42"/>
  <c r="AI1154" i="42"/>
  <c r="AI1150" i="42"/>
  <c r="AI1146" i="42"/>
  <c r="AI1142" i="42"/>
  <c r="AI1138" i="42"/>
  <c r="AI1134" i="42"/>
  <c r="AI1130" i="42"/>
  <c r="AI1126" i="42"/>
  <c r="AI1122" i="42"/>
  <c r="AI1118" i="42"/>
  <c r="AI1114" i="42"/>
  <c r="AI1110" i="42"/>
  <c r="AI1106" i="42"/>
  <c r="AI1102" i="42"/>
  <c r="AI1098" i="42"/>
  <c r="AI1094" i="42"/>
  <c r="AI1090" i="42"/>
  <c r="AI1086" i="42"/>
  <c r="AI1082" i="42"/>
  <c r="AI1078" i="42"/>
  <c r="AI1074" i="42"/>
  <c r="AI1070" i="42"/>
  <c r="AI1066" i="42"/>
  <c r="AI1062" i="42"/>
  <c r="AI1058" i="42"/>
  <c r="AI1054" i="42"/>
  <c r="AI1050" i="42"/>
  <c r="AI1046" i="42"/>
  <c r="AI1042" i="42"/>
  <c r="AI1038" i="42"/>
  <c r="AI1034" i="42"/>
  <c r="AI1030" i="42"/>
  <c r="AI1026" i="42"/>
  <c r="AI1022" i="42"/>
  <c r="AI1617" i="42"/>
  <c r="AI1610" i="42"/>
  <c r="AI1608" i="42"/>
  <c r="AI1601" i="42"/>
  <c r="AI1594" i="42"/>
  <c r="AI1592" i="42"/>
  <c r="AI1585" i="42"/>
  <c r="AI1578" i="42"/>
  <c r="AI1576" i="42"/>
  <c r="AI1569" i="42"/>
  <c r="AI1562" i="42"/>
  <c r="AI1560" i="42"/>
  <c r="AI1553" i="42"/>
  <c r="AI1546" i="42"/>
  <c r="AI1544" i="42"/>
  <c r="AI1537" i="42"/>
  <c r="AI1530" i="42"/>
  <c r="AI1528" i="42"/>
  <c r="AI1521" i="42"/>
  <c r="AI1514" i="42"/>
  <c r="AI1512" i="42"/>
  <c r="AI1505" i="42"/>
  <c r="AI1502" i="42"/>
  <c r="AI1498" i="42"/>
  <c r="AI1494" i="42"/>
  <c r="AI1490" i="42"/>
  <c r="AI1486" i="42"/>
  <c r="AI1482" i="42"/>
  <c r="AI1478" i="42"/>
  <c r="AI1474" i="42"/>
  <c r="AI1470" i="42"/>
  <c r="AI1466" i="42"/>
  <c r="AI1462" i="42"/>
  <c r="AI1458" i="42"/>
  <c r="AI1454" i="42"/>
  <c r="AI1450" i="42"/>
  <c r="AI1446" i="42"/>
  <c r="AI1442" i="42"/>
  <c r="AI1438" i="42"/>
  <c r="AI1434" i="42"/>
  <c r="AI1430" i="42"/>
  <c r="AI1426" i="42"/>
  <c r="AI1422" i="42"/>
  <c r="AI1418" i="42"/>
  <c r="AI1414" i="42"/>
  <c r="AI1410" i="42"/>
  <c r="AI1409" i="42"/>
  <c r="AI1408" i="42"/>
  <c r="AI1407" i="42"/>
  <c r="AI1406" i="42"/>
  <c r="AI1405" i="42"/>
  <c r="AI1404" i="42"/>
  <c r="AI1403" i="42"/>
  <c r="AI1402" i="42"/>
  <c r="AI1401" i="42"/>
  <c r="AI1400" i="42"/>
  <c r="AI1399" i="42"/>
  <c r="AI1398" i="42"/>
  <c r="AI1397" i="42"/>
  <c r="AI1396" i="42"/>
  <c r="AI1395" i="42"/>
  <c r="AI1394" i="42"/>
  <c r="AI1393" i="42"/>
  <c r="AI1392" i="42"/>
  <c r="AI1391" i="42"/>
  <c r="AI1390" i="42"/>
  <c r="AI1389" i="42"/>
  <c r="AI1388" i="42"/>
  <c r="AI1387" i="42"/>
  <c r="AI1386" i="42"/>
  <c r="AI1385" i="42"/>
  <c r="AI1384" i="42"/>
  <c r="AI1383" i="42"/>
  <c r="AI1382" i="42"/>
  <c r="AI1381" i="42"/>
  <c r="AI1380" i="42"/>
  <c r="AI1379" i="42"/>
  <c r="AI1378" i="42"/>
  <c r="AI1377" i="42"/>
  <c r="AI1376" i="42"/>
  <c r="AI1375" i="42"/>
  <c r="AI1374" i="42"/>
  <c r="AI1373" i="42"/>
  <c r="AI1372" i="42"/>
  <c r="AI1371" i="42"/>
  <c r="AI1370" i="42"/>
  <c r="AI1369" i="42"/>
  <c r="AI1368" i="42"/>
  <c r="AI1367" i="42"/>
  <c r="AI1366" i="42"/>
  <c r="AI1365" i="42"/>
  <c r="AI1364" i="42"/>
  <c r="AI1363" i="42"/>
  <c r="AI1362" i="42"/>
  <c r="AI1361" i="42"/>
  <c r="AI1360" i="42"/>
  <c r="AI1359" i="42"/>
  <c r="AI1358" i="42"/>
  <c r="AI1357" i="42"/>
  <c r="AI1356" i="42"/>
  <c r="AI1355" i="42"/>
  <c r="AI1354" i="42"/>
  <c r="AI1353" i="42"/>
  <c r="AI1352" i="42"/>
  <c r="AI1351" i="42"/>
  <c r="AI1350" i="42"/>
  <c r="AI1349" i="42"/>
  <c r="AI1348" i="42"/>
  <c r="AI1347" i="42"/>
  <c r="AI1346" i="42"/>
  <c r="AI1345" i="42"/>
  <c r="AI1344" i="42"/>
  <c r="AI1343" i="42"/>
  <c r="AI1342" i="42"/>
  <c r="AI1341" i="42"/>
  <c r="AI1340" i="42"/>
  <c r="AI1339" i="42"/>
  <c r="AI1338" i="42"/>
  <c r="AI1337" i="42"/>
  <c r="AI1336" i="42"/>
  <c r="AI1335" i="42"/>
  <c r="AI1334" i="42"/>
  <c r="AI1333" i="42"/>
  <c r="AI1332" i="42"/>
  <c r="AI1331" i="42"/>
  <c r="AI1330" i="42"/>
  <c r="AI1329" i="42"/>
  <c r="AI1328" i="42"/>
  <c r="AI1327" i="42"/>
  <c r="AI1326" i="42"/>
  <c r="AI1325" i="42"/>
  <c r="AI1324" i="42"/>
  <c r="AI1323" i="42"/>
  <c r="AI1322" i="42"/>
  <c r="AI1321" i="42"/>
  <c r="AI1320" i="42"/>
  <c r="AI1319" i="42"/>
  <c r="AI1318" i="42"/>
  <c r="AI1317" i="42"/>
  <c r="AI1316" i="42"/>
  <c r="AI1315" i="42"/>
  <c r="AI1314" i="42"/>
  <c r="AI1313" i="42"/>
  <c r="AI1312" i="42"/>
  <c r="AI1311" i="42"/>
  <c r="AI1310" i="42"/>
  <c r="AI1309" i="42"/>
  <c r="AI1308" i="42"/>
  <c r="AI1307" i="42"/>
  <c r="AI1306" i="42"/>
  <c r="AI1305" i="42"/>
  <c r="AI1304" i="42"/>
  <c r="AI1303" i="42"/>
  <c r="AI1302" i="42"/>
  <c r="AI1301" i="42"/>
  <c r="AI1300" i="42"/>
  <c r="AI1299" i="42"/>
  <c r="AI1298" i="42"/>
  <c r="AI1297" i="42"/>
  <c r="AI1296" i="42"/>
  <c r="AI1295" i="42"/>
  <c r="AI1294" i="42"/>
  <c r="AI1293" i="42"/>
  <c r="AI1292" i="42"/>
  <c r="AI1291" i="42"/>
  <c r="AI1290" i="42"/>
  <c r="AI1289" i="42"/>
  <c r="AI1288" i="42"/>
  <c r="AI1287" i="42"/>
  <c r="AI1286" i="42"/>
  <c r="AI1285" i="42"/>
  <c r="AI1284" i="42"/>
  <c r="AI1283" i="42"/>
  <c r="AI1279" i="42"/>
  <c r="AI1275" i="42"/>
  <c r="AI1271" i="42"/>
  <c r="AI1267" i="42"/>
  <c r="AI1263" i="42"/>
  <c r="AI1259" i="42"/>
  <c r="AI1255" i="42"/>
  <c r="AI1251" i="42"/>
  <c r="AI1247" i="42"/>
  <c r="AI1243" i="42"/>
  <c r="AI1239" i="42"/>
  <c r="AI1235" i="42"/>
  <c r="AI1231" i="42"/>
  <c r="AI1227" i="42"/>
  <c r="AI1223" i="42"/>
  <c r="AI1219" i="42"/>
  <c r="AI1215" i="42"/>
  <c r="AI1211" i="42"/>
  <c r="AI1207" i="42"/>
  <c r="AI1203" i="42"/>
  <c r="AI1622" i="42"/>
  <c r="AI1620" i="42"/>
  <c r="AI1613" i="42"/>
  <c r="AI1606" i="42"/>
  <c r="AI1604" i="42"/>
  <c r="AI1597" i="42"/>
  <c r="AI1590" i="42"/>
  <c r="AI1588" i="42"/>
  <c r="AI1581" i="42"/>
  <c r="AI1574" i="42"/>
  <c r="AI1572" i="42"/>
  <c r="AI1565" i="42"/>
  <c r="AI1558" i="42"/>
  <c r="AI1556" i="42"/>
  <c r="AI1549" i="42"/>
  <c r="AI1542" i="42"/>
  <c r="AI1540" i="42"/>
  <c r="AI1533" i="42"/>
  <c r="AI1526" i="42"/>
  <c r="AI1524" i="42"/>
  <c r="AI1517" i="42"/>
  <c r="AI1510" i="42"/>
  <c r="AI1508" i="42"/>
  <c r="AI1499" i="42"/>
  <c r="AI1495" i="42"/>
  <c r="AI1491" i="42"/>
  <c r="AI1487" i="42"/>
  <c r="AI1483" i="42"/>
  <c r="AI1479" i="42"/>
  <c r="AI1475" i="42"/>
  <c r="AI1471" i="42"/>
  <c r="AI1467" i="42"/>
  <c r="AI1463" i="42"/>
  <c r="AI1459" i="42"/>
  <c r="AI1455" i="42"/>
  <c r="AI1451" i="42"/>
  <c r="AI1447" i="42"/>
  <c r="AI1443" i="42"/>
  <c r="AI1439" i="42"/>
  <c r="AI1435" i="42"/>
  <c r="AI1431" i="42"/>
  <c r="AI1427" i="42"/>
  <c r="AI1423" i="42"/>
  <c r="AI1419" i="42"/>
  <c r="AI1415" i="42"/>
  <c r="AI1411" i="42"/>
  <c r="AI1280" i="42"/>
  <c r="AI1276" i="42"/>
  <c r="AI1272" i="42"/>
  <c r="AI1268" i="42"/>
  <c r="AI1264" i="42"/>
  <c r="AI1260" i="42"/>
  <c r="AI1256" i="42"/>
  <c r="AI1252" i="42"/>
  <c r="AI1248" i="42"/>
  <c r="AI1244" i="42"/>
  <c r="AI1240" i="42"/>
  <c r="AI1236" i="42"/>
  <c r="AI1232" i="42"/>
  <c r="AI1228" i="42"/>
  <c r="AI1224" i="42"/>
  <c r="AI1220" i="42"/>
  <c r="AI1216" i="42"/>
  <c r="AI1212" i="42"/>
  <c r="AI1208" i="42"/>
  <c r="AI1204" i="42"/>
  <c r="AI1200" i="42"/>
  <c r="AI1196" i="42"/>
  <c r="AI1192" i="42"/>
  <c r="AI1188" i="42"/>
  <c r="AI1184" i="42"/>
  <c r="AI1180" i="42"/>
  <c r="AI1176" i="42"/>
  <c r="AI1172" i="42"/>
  <c r="AI1168" i="42"/>
  <c r="AI1164" i="42"/>
  <c r="AI1160" i="42"/>
  <c r="AI1156" i="42"/>
  <c r="AI1152" i="42"/>
  <c r="AI1148" i="42"/>
  <c r="AI1144" i="42"/>
  <c r="AI1140" i="42"/>
  <c r="AI1136" i="42"/>
  <c r="AI1132" i="42"/>
  <c r="AI1128" i="42"/>
  <c r="AI1124" i="42"/>
  <c r="AI1120" i="42"/>
  <c r="AI1709" i="42"/>
  <c r="AI1705" i="42"/>
  <c r="AI1701" i="42"/>
  <c r="AI1697" i="42"/>
  <c r="AI1693" i="42"/>
  <c r="AI1689" i="42"/>
  <c r="AI1685" i="42"/>
  <c r="AI1681" i="42"/>
  <c r="AI1677" i="42"/>
  <c r="AI1673" i="42"/>
  <c r="AI1669" i="42"/>
  <c r="AI1665" i="42"/>
  <c r="AI1661" i="42"/>
  <c r="AI1657" i="42"/>
  <c r="AI1653" i="42"/>
  <c r="AI1649" i="42"/>
  <c r="AI1645" i="42"/>
  <c r="AI1641" i="42"/>
  <c r="AI1637" i="42"/>
  <c r="AI1633" i="42"/>
  <c r="AI1629" i="42"/>
  <c r="AI1625" i="42"/>
  <c r="AI1618" i="42"/>
  <c r="AI1616" i="42"/>
  <c r="AI1609" i="42"/>
  <c r="AI1602" i="42"/>
  <c r="AI1600" i="42"/>
  <c r="AI1593" i="42"/>
  <c r="AI1586" i="42"/>
  <c r="AI1584" i="42"/>
  <c r="AI1577" i="42"/>
  <c r="AI1570" i="42"/>
  <c r="AI1568" i="42"/>
  <c r="AI1561" i="42"/>
  <c r="AI1554" i="42"/>
  <c r="AI1552" i="42"/>
  <c r="AI1545" i="42"/>
  <c r="AI1538" i="42"/>
  <c r="AI1536" i="42"/>
  <c r="AI1529" i="42"/>
  <c r="AI1522" i="42"/>
  <c r="AI1520" i="42"/>
  <c r="AI1513" i="42"/>
  <c r="AI1506" i="42"/>
  <c r="AI1504" i="42"/>
  <c r="AI1500" i="42"/>
  <c r="AI1496" i="42"/>
  <c r="AI1492" i="42"/>
  <c r="AI1488" i="42"/>
  <c r="AI1484" i="42"/>
  <c r="AI1480" i="42"/>
  <c r="AI1476" i="42"/>
  <c r="AI1472" i="42"/>
  <c r="AI1468" i="42"/>
  <c r="AI1464" i="42"/>
  <c r="AI1460" i="42"/>
  <c r="AI1456" i="42"/>
  <c r="AI1452" i="42"/>
  <c r="AI1448" i="42"/>
  <c r="AI1444" i="42"/>
  <c r="AI1440" i="42"/>
  <c r="AI1436" i="42"/>
  <c r="AI1432" i="42"/>
  <c r="AI1428" i="42"/>
  <c r="AI1424" i="42"/>
  <c r="AI1420" i="42"/>
  <c r="AI1416" i="42"/>
  <c r="AI1412" i="42"/>
  <c r="AI1273" i="42"/>
  <c r="AI1257" i="42"/>
  <c r="AI1241" i="42"/>
  <c r="AI1225" i="42"/>
  <c r="AI1209" i="42"/>
  <c r="AI1195" i="42"/>
  <c r="AI1187" i="42"/>
  <c r="AI1179" i="42"/>
  <c r="AI1171" i="42"/>
  <c r="AI1163" i="42"/>
  <c r="AI1155" i="42"/>
  <c r="AI1147" i="42"/>
  <c r="AI1139" i="42"/>
  <c r="AI1131" i="42"/>
  <c r="AI1123" i="42"/>
  <c r="AI1112" i="42"/>
  <c r="AI1105" i="42"/>
  <c r="AI1103" i="42"/>
  <c r="AI1096" i="42"/>
  <c r="AI1089" i="42"/>
  <c r="AI1087" i="42"/>
  <c r="AI1080" i="42"/>
  <c r="AI1073" i="42"/>
  <c r="AI1071" i="42"/>
  <c r="AI1064" i="42"/>
  <c r="AI1057" i="42"/>
  <c r="AI1055" i="42"/>
  <c r="AI1048" i="42"/>
  <c r="AI1041" i="42"/>
  <c r="AI1039" i="42"/>
  <c r="AI1032" i="42"/>
  <c r="AI1025" i="42"/>
  <c r="AI1023" i="42"/>
  <c r="AI1018" i="42"/>
  <c r="AI1014" i="42"/>
  <c r="AI1010" i="42"/>
  <c r="AI1006" i="42"/>
  <c r="AI1002" i="42"/>
  <c r="AI998" i="42"/>
  <c r="AI994" i="42"/>
  <c r="AI990" i="42"/>
  <c r="AI986" i="42"/>
  <c r="AI1269" i="42"/>
  <c r="AI1253" i="42"/>
  <c r="AI1237" i="42"/>
  <c r="AI1221" i="42"/>
  <c r="AI1205" i="42"/>
  <c r="AI1197" i="42"/>
  <c r="AI1189" i="42"/>
  <c r="AI1181" i="42"/>
  <c r="AI1173" i="42"/>
  <c r="AI1165" i="42"/>
  <c r="AI1157" i="42"/>
  <c r="AI1149" i="42"/>
  <c r="AI1141" i="42"/>
  <c r="AI1133" i="42"/>
  <c r="AI1125" i="42"/>
  <c r="AI1117" i="42"/>
  <c r="AI1115" i="42"/>
  <c r="AI1108" i="42"/>
  <c r="AI1101" i="42"/>
  <c r="AI1099" i="42"/>
  <c r="AI1092" i="42"/>
  <c r="AI1085" i="42"/>
  <c r="AI1083" i="42"/>
  <c r="AI1076" i="42"/>
  <c r="AI1069" i="42"/>
  <c r="AI1067" i="42"/>
  <c r="AI1060" i="42"/>
  <c r="AI1053" i="42"/>
  <c r="AI1051" i="42"/>
  <c r="AI1044" i="42"/>
  <c r="AI1037" i="42"/>
  <c r="AI1035" i="42"/>
  <c r="AI1028" i="42"/>
  <c r="AI1021" i="42"/>
  <c r="AI1019" i="42"/>
  <c r="AI1015" i="42"/>
  <c r="AI1011" i="42"/>
  <c r="AI1007" i="42"/>
  <c r="AI1003" i="42"/>
  <c r="AI999" i="42"/>
  <c r="AI995" i="42"/>
  <c r="AI991" i="42"/>
  <c r="AI987" i="42"/>
  <c r="AI983" i="42"/>
  <c r="AI982" i="42"/>
  <c r="AI981" i="42"/>
  <c r="AI980" i="42"/>
  <c r="AI979" i="42"/>
  <c r="AI978" i="42"/>
  <c r="AI977" i="42"/>
  <c r="AI976" i="42"/>
  <c r="AI975" i="42"/>
  <c r="AI974" i="42"/>
  <c r="AI973" i="42"/>
  <c r="AI972" i="42"/>
  <c r="AI971" i="42"/>
  <c r="AI970" i="42"/>
  <c r="AI969" i="42"/>
  <c r="AI968" i="42"/>
  <c r="AI967" i="42"/>
  <c r="AI966" i="42"/>
  <c r="AI965" i="42"/>
  <c r="AI964" i="42"/>
  <c r="AI963" i="42"/>
  <c r="AI962" i="42"/>
  <c r="AI961" i="42"/>
  <c r="AI960" i="42"/>
  <c r="AI959" i="42"/>
  <c r="AI958" i="42"/>
  <c r="AI957" i="42"/>
  <c r="AI956" i="42"/>
  <c r="AI955" i="42"/>
  <c r="AI954" i="42"/>
  <c r="AI953" i="42"/>
  <c r="AI952" i="42"/>
  <c r="AI951" i="42"/>
  <c r="AI950" i="42"/>
  <c r="AI949" i="42"/>
  <c r="AI948" i="42"/>
  <c r="AI947" i="42"/>
  <c r="AI946" i="42"/>
  <c r="AI945" i="42"/>
  <c r="AI944" i="42"/>
  <c r="AI943" i="42"/>
  <c r="AI942" i="42"/>
  <c r="AI941" i="42"/>
  <c r="AI940" i="42"/>
  <c r="AI939" i="42"/>
  <c r="AI938" i="42"/>
  <c r="AI937" i="42"/>
  <c r="AI936" i="42"/>
  <c r="AI935" i="42"/>
  <c r="AI934" i="42"/>
  <c r="AI933" i="42"/>
  <c r="AI932" i="42"/>
  <c r="AI931" i="42"/>
  <c r="AI930" i="42"/>
  <c r="AI929" i="42"/>
  <c r="AI928" i="42"/>
  <c r="AI927" i="42"/>
  <c r="AI926" i="42"/>
  <c r="AI925" i="42"/>
  <c r="AI924" i="42"/>
  <c r="AI923" i="42"/>
  <c r="AI922" i="42"/>
  <c r="AI921" i="42"/>
  <c r="AI920" i="42"/>
  <c r="AI919" i="42"/>
  <c r="AI918" i="42"/>
  <c r="AI917" i="42"/>
  <c r="AI916" i="42"/>
  <c r="AI915" i="42"/>
  <c r="AI914" i="42"/>
  <c r="AI913" i="42"/>
  <c r="AI912" i="42"/>
  <c r="AI911" i="42"/>
  <c r="AI910" i="42"/>
  <c r="AI909" i="42"/>
  <c r="AI908" i="42"/>
  <c r="AI907" i="42"/>
  <c r="AI906" i="42"/>
  <c r="AI905" i="42"/>
  <c r="AI904" i="42"/>
  <c r="AI903" i="42"/>
  <c r="AI902" i="42"/>
  <c r="AI901" i="42"/>
  <c r="AI900" i="42"/>
  <c r="AI899" i="42"/>
  <c r="AI898" i="42"/>
  <c r="AI897" i="42"/>
  <c r="AI896" i="42"/>
  <c r="AI895" i="42"/>
  <c r="AI894" i="42"/>
  <c r="AI893" i="42"/>
  <c r="AI892" i="42"/>
  <c r="AI891" i="42"/>
  <c r="AI890" i="42"/>
  <c r="AI889" i="42"/>
  <c r="AI888" i="42"/>
  <c r="AI887" i="42"/>
  <c r="AI886" i="42"/>
  <c r="AI885" i="42"/>
  <c r="AI884" i="42"/>
  <c r="AI883" i="42"/>
  <c r="AI882" i="42"/>
  <c r="AI881" i="42"/>
  <c r="AI880" i="42"/>
  <c r="AI879" i="42"/>
  <c r="AI878" i="42"/>
  <c r="AI877" i="42"/>
  <c r="AI876" i="42"/>
  <c r="AI875" i="42"/>
  <c r="AI874" i="42"/>
  <c r="AI873" i="42"/>
  <c r="AI872" i="42"/>
  <c r="AI871" i="42"/>
  <c r="AI870" i="42"/>
  <c r="AI869" i="42"/>
  <c r="AI868" i="42"/>
  <c r="AI867" i="42"/>
  <c r="AI866" i="42"/>
  <c r="AI865" i="42"/>
  <c r="AI864" i="42"/>
  <c r="AI863" i="42"/>
  <c r="AI862" i="42"/>
  <c r="AI861" i="42"/>
  <c r="AI860" i="42"/>
  <c r="AI859" i="42"/>
  <c r="AI858" i="42"/>
  <c r="AI857" i="42"/>
  <c r="AI556" i="42"/>
  <c r="AI555" i="42"/>
  <c r="AI554" i="42"/>
  <c r="AI553" i="42"/>
  <c r="AI552" i="42"/>
  <c r="AI551" i="42"/>
  <c r="AI550" i="42"/>
  <c r="AI549" i="42"/>
  <c r="AI548" i="42"/>
  <c r="AI547" i="42"/>
  <c r="AI546" i="42"/>
  <c r="AI545" i="42"/>
  <c r="AI544" i="42"/>
  <c r="AI543" i="42"/>
  <c r="AI542" i="42"/>
  <c r="AI541" i="42"/>
  <c r="AI540" i="42"/>
  <c r="AI539" i="42"/>
  <c r="AI538" i="42"/>
  <c r="AI537" i="42"/>
  <c r="AI536" i="42"/>
  <c r="AI535" i="42"/>
  <c r="AI534" i="42"/>
  <c r="AI1281" i="42"/>
  <c r="AI1265" i="42"/>
  <c r="AI1249" i="42"/>
  <c r="AI1277" i="42"/>
  <c r="AI1261" i="42"/>
  <c r="AI1245" i="42"/>
  <c r="AI1229" i="42"/>
  <c r="AI1213" i="42"/>
  <c r="AI1193" i="42"/>
  <c r="AI1185" i="42"/>
  <c r="AI1177" i="42"/>
  <c r="AI1169" i="42"/>
  <c r="AI1161" i="42"/>
  <c r="AI1153" i="42"/>
  <c r="AI1145" i="42"/>
  <c r="AI1137" i="42"/>
  <c r="AI1129" i="42"/>
  <c r="AI1121" i="42"/>
  <c r="AI1116" i="42"/>
  <c r="AI1109" i="42"/>
  <c r="AI1107" i="42"/>
  <c r="AI1100" i="42"/>
  <c r="AI1093" i="42"/>
  <c r="AI1091" i="42"/>
  <c r="AI1084" i="42"/>
  <c r="AI1077" i="42"/>
  <c r="AI1075" i="42"/>
  <c r="AI1068" i="42"/>
  <c r="AI1061" i="42"/>
  <c r="AI1059" i="42"/>
  <c r="AI1052" i="42"/>
  <c r="AI1045" i="42"/>
  <c r="AI1043" i="42"/>
  <c r="AI1036" i="42"/>
  <c r="AI1029" i="42"/>
  <c r="AI1027" i="42"/>
  <c r="AI1017" i="42"/>
  <c r="AI1013" i="42"/>
  <c r="AI1009" i="42"/>
  <c r="AI1005" i="42"/>
  <c r="AI1001" i="42"/>
  <c r="AI997" i="42"/>
  <c r="AI993" i="42"/>
  <c r="AI989" i="42"/>
  <c r="AI985" i="42"/>
  <c r="AI1201" i="42"/>
  <c r="AI1199" i="42"/>
  <c r="AI1167" i="42"/>
  <c r="AI1135" i="42"/>
  <c r="AI1012" i="42"/>
  <c r="AI996" i="42"/>
  <c r="AI427" i="42"/>
  <c r="AI423" i="42"/>
  <c r="AI419" i="42"/>
  <c r="AI415" i="42"/>
  <c r="AI411" i="42"/>
  <c r="AI407" i="42"/>
  <c r="AI403" i="42"/>
  <c r="AI399" i="42"/>
  <c r="AI395" i="42"/>
  <c r="AI391" i="42"/>
  <c r="AI387" i="42"/>
  <c r="AI383" i="42"/>
  <c r="AI379" i="42"/>
  <c r="AI375" i="42"/>
  <c r="AI371" i="42"/>
  <c r="AI367" i="42"/>
  <c r="AI363" i="42"/>
  <c r="AI359" i="42"/>
  <c r="AI355" i="42"/>
  <c r="AI351" i="42"/>
  <c r="AI347" i="42"/>
  <c r="AI343" i="42"/>
  <c r="AI339" i="42"/>
  <c r="AI335" i="42"/>
  <c r="AI331" i="42"/>
  <c r="AI327" i="42"/>
  <c r="AI323" i="42"/>
  <c r="AI319" i="42"/>
  <c r="AI315" i="42"/>
  <c r="AI311" i="42"/>
  <c r="AI307" i="42"/>
  <c r="AI303" i="42"/>
  <c r="AI299" i="42"/>
  <c r="AI295" i="42"/>
  <c r="AI291" i="42"/>
  <c r="AI287" i="42"/>
  <c r="AI283" i="42"/>
  <c r="AI279" i="42"/>
  <c r="AI1191" i="42"/>
  <c r="AI1159" i="42"/>
  <c r="AI1127" i="42"/>
  <c r="AI1111" i="42"/>
  <c r="AI1097" i="42"/>
  <c r="AI1088" i="42"/>
  <c r="AI1079" i="42"/>
  <c r="AI1065" i="42"/>
  <c r="AI1056" i="42"/>
  <c r="AI1047" i="42"/>
  <c r="AI1033" i="42"/>
  <c r="AI1024" i="42"/>
  <c r="AI1008" i="42"/>
  <c r="AI992" i="42"/>
  <c r="AI533" i="42"/>
  <c r="AI532" i="42"/>
  <c r="AI531" i="42"/>
  <c r="AI530" i="42"/>
  <c r="AI529" i="42"/>
  <c r="AI528" i="42"/>
  <c r="AI527" i="42"/>
  <c r="AI526" i="42"/>
  <c r="AI525" i="42"/>
  <c r="AI524" i="42"/>
  <c r="AI523" i="42"/>
  <c r="AI522" i="42"/>
  <c r="AI521" i="42"/>
  <c r="AI428" i="42"/>
  <c r="AI424" i="42"/>
  <c r="AI420" i="42"/>
  <c r="AI416" i="42"/>
  <c r="AI412" i="42"/>
  <c r="AI408" i="42"/>
  <c r="AI404" i="42"/>
  <c r="AI400" i="42"/>
  <c r="AI396" i="42"/>
  <c r="AI392" i="42"/>
  <c r="AI388" i="42"/>
  <c r="AI384" i="42"/>
  <c r="AI380" i="42"/>
  <c r="AI376" i="42"/>
  <c r="AI372" i="42"/>
  <c r="AI368" i="42"/>
  <c r="AI364" i="42"/>
  <c r="AI360" i="42"/>
  <c r="AI356" i="42"/>
  <c r="AI352" i="42"/>
  <c r="AI348" i="42"/>
  <c r="AI344" i="42"/>
  <c r="AI340" i="42"/>
  <c r="AI336" i="42"/>
  <c r="AI332" i="42"/>
  <c r="AI328" i="42"/>
  <c r="AI324" i="42"/>
  <c r="AI320" i="42"/>
  <c r="AI316" i="42"/>
  <c r="AI312" i="42"/>
  <c r="AI308" i="42"/>
  <c r="AI304" i="42"/>
  <c r="AI300" i="42"/>
  <c r="AI296" i="42"/>
  <c r="AI292" i="42"/>
  <c r="AI288" i="42"/>
  <c r="AI284" i="42"/>
  <c r="AI280" i="42"/>
  <c r="AI276" i="42"/>
  <c r="AI272" i="42"/>
  <c r="AI268" i="42"/>
  <c r="AI264" i="42"/>
  <c r="AI260" i="42"/>
  <c r="AI256" i="42"/>
  <c r="AI252" i="42"/>
  <c r="AI248" i="42"/>
  <c r="AI244" i="42"/>
  <c r="AI240" i="42"/>
  <c r="AI236" i="42"/>
  <c r="AI232" i="42"/>
  <c r="AI228" i="42"/>
  <c r="AI224" i="42"/>
  <c r="AI1233" i="42"/>
  <c r="AI1183" i="42"/>
  <c r="AI1151" i="42"/>
  <c r="AI1119" i="42"/>
  <c r="AI1020" i="42"/>
  <c r="AI1004" i="42"/>
  <c r="AI988" i="42"/>
  <c r="AI520" i="42"/>
  <c r="AI519" i="42"/>
  <c r="AI518" i="42"/>
  <c r="AI517" i="42"/>
  <c r="AI516" i="42"/>
  <c r="AI515" i="42"/>
  <c r="AI514" i="42"/>
  <c r="AI513" i="42"/>
  <c r="AI512" i="42"/>
  <c r="AI511" i="42"/>
  <c r="AI510" i="42"/>
  <c r="AI509" i="42"/>
  <c r="AI508" i="42"/>
  <c r="AI507" i="42"/>
  <c r="AI506" i="42"/>
  <c r="AI505" i="42"/>
  <c r="AI504" i="42"/>
  <c r="AI503" i="42"/>
  <c r="AI502" i="42"/>
  <c r="AI501" i="42"/>
  <c r="AI500" i="42"/>
  <c r="AI499" i="42"/>
  <c r="AI498" i="42"/>
  <c r="AI497" i="42"/>
  <c r="AI496" i="42"/>
  <c r="AI495" i="42"/>
  <c r="AI494" i="42"/>
  <c r="AI493" i="42"/>
  <c r="AI492" i="42"/>
  <c r="AI491" i="42"/>
  <c r="AI490" i="42"/>
  <c r="AI489" i="42"/>
  <c r="AI488" i="42"/>
  <c r="AI487" i="42"/>
  <c r="AI486" i="42"/>
  <c r="AI485" i="42"/>
  <c r="AI484" i="42"/>
  <c r="AI483" i="42"/>
  <c r="AI482" i="42"/>
  <c r="AI481" i="42"/>
  <c r="AI480" i="42"/>
  <c r="AI479" i="42"/>
  <c r="AI478" i="42"/>
  <c r="AI477" i="42"/>
  <c r="AI476" i="42"/>
  <c r="AI475" i="42"/>
  <c r="AI474" i="42"/>
  <c r="AI473" i="42"/>
  <c r="AI472" i="42"/>
  <c r="AI471" i="42"/>
  <c r="AI470" i="42"/>
  <c r="AI469" i="42"/>
  <c r="AI468" i="42"/>
  <c r="AI467" i="42"/>
  <c r="AI466" i="42"/>
  <c r="AI465" i="42"/>
  <c r="AI464" i="42"/>
  <c r="AI463" i="42"/>
  <c r="AI462" i="42"/>
  <c r="AI461" i="42"/>
  <c r="AI460" i="42"/>
  <c r="AI459" i="42"/>
  <c r="AI458" i="42"/>
  <c r="AI457" i="42"/>
  <c r="AI456" i="42"/>
  <c r="AI455" i="42"/>
  <c r="AI454" i="42"/>
  <c r="AI453" i="42"/>
  <c r="AI452" i="42"/>
  <c r="AI451" i="42"/>
  <c r="AI450" i="42"/>
  <c r="AI449" i="42"/>
  <c r="AI448" i="42"/>
  <c r="AI447" i="42"/>
  <c r="AI446" i="42"/>
  <c r="AI445" i="42"/>
  <c r="AI444" i="42"/>
  <c r="AI443" i="42"/>
  <c r="AI442" i="42"/>
  <c r="AI441" i="42"/>
  <c r="AI440" i="42"/>
  <c r="AI439" i="42"/>
  <c r="AI438" i="42"/>
  <c r="AI437" i="42"/>
  <c r="AI436" i="42"/>
  <c r="AI435" i="42"/>
  <c r="AI434" i="42"/>
  <c r="AI433" i="42"/>
  <c r="AI432" i="42"/>
  <c r="AI431" i="42"/>
  <c r="AI430" i="42"/>
  <c r="AI429" i="42"/>
  <c r="AI425" i="42"/>
  <c r="AI421" i="42"/>
  <c r="AI417" i="42"/>
  <c r="AI413" i="42"/>
  <c r="AI409" i="42"/>
  <c r="AI405" i="42"/>
  <c r="AI401" i="42"/>
  <c r="AI397" i="42"/>
  <c r="AI393" i="42"/>
  <c r="AI389" i="42"/>
  <c r="AI385" i="42"/>
  <c r="AI381" i="42"/>
  <c r="AI377" i="42"/>
  <c r="AI373" i="42"/>
  <c r="AI369" i="42"/>
  <c r="AI365" i="42"/>
  <c r="AI361" i="42"/>
  <c r="AI357" i="42"/>
  <c r="AI353" i="42"/>
  <c r="AI349" i="42"/>
  <c r="AI345" i="42"/>
  <c r="AI341" i="42"/>
  <c r="AI337" i="42"/>
  <c r="AI333" i="42"/>
  <c r="AI329" i="42"/>
  <c r="AI325" i="42"/>
  <c r="AI321" i="42"/>
  <c r="AI317" i="42"/>
  <c r="AI313" i="42"/>
  <c r="AI309" i="42"/>
  <c r="AI305" i="42"/>
  <c r="AI301" i="42"/>
  <c r="AI297" i="42"/>
  <c r="AI293" i="42"/>
  <c r="AI289" i="42"/>
  <c r="AI285" i="42"/>
  <c r="AI281" i="42"/>
  <c r="AI277" i="42"/>
  <c r="AI273" i="42"/>
  <c r="AI269" i="42"/>
  <c r="AI265" i="42"/>
  <c r="AI261" i="42"/>
  <c r="AI257" i="42"/>
  <c r="AI253" i="42"/>
  <c r="AI249" i="42"/>
  <c r="AI245" i="42"/>
  <c r="AI241" i="42"/>
  <c r="AI237" i="42"/>
  <c r="AI233" i="42"/>
  <c r="AI229" i="42"/>
  <c r="AI225" i="42"/>
  <c r="AI221" i="42"/>
  <c r="AI217" i="42"/>
  <c r="AI213" i="42"/>
  <c r="AI209" i="42"/>
  <c r="AI205" i="42"/>
  <c r="AI201" i="42"/>
  <c r="AI197" i="42"/>
  <c r="AI193" i="42"/>
  <c r="AI189" i="42"/>
  <c r="AI1217" i="42"/>
  <c r="AI1175" i="42"/>
  <c r="AI1143" i="42"/>
  <c r="AI1113" i="42"/>
  <c r="AI1104" i="42"/>
  <c r="AI1095" i="42"/>
  <c r="AI1081" i="42"/>
  <c r="AI1072" i="42"/>
  <c r="AI1063" i="42"/>
  <c r="AI1049" i="42"/>
  <c r="AI1040" i="42"/>
  <c r="AI1031" i="42"/>
  <c r="AI1016" i="42"/>
  <c r="AI1000" i="42"/>
  <c r="AI984" i="42"/>
  <c r="AI426" i="42"/>
  <c r="AI422" i="42"/>
  <c r="AI418" i="42"/>
  <c r="AI414" i="42"/>
  <c r="AI410" i="42"/>
  <c r="AI406" i="42"/>
  <c r="AI402" i="42"/>
  <c r="AI398" i="42"/>
  <c r="AI394" i="42"/>
  <c r="AI390" i="42"/>
  <c r="AI386" i="42"/>
  <c r="AI382" i="42"/>
  <c r="AI378" i="42"/>
  <c r="AI374" i="42"/>
  <c r="AI370" i="42"/>
  <c r="AI366" i="42"/>
  <c r="AI362" i="42"/>
  <c r="AI358" i="42"/>
  <c r="AI354" i="42"/>
  <c r="AI350" i="42"/>
  <c r="AI346" i="42"/>
  <c r="AI342" i="42"/>
  <c r="AI338" i="42"/>
  <c r="AI334" i="42"/>
  <c r="AI330" i="42"/>
  <c r="AI326" i="42"/>
  <c r="AI322" i="42"/>
  <c r="AI318" i="42"/>
  <c r="AI314" i="42"/>
  <c r="AI310" i="42"/>
  <c r="AI306" i="42"/>
  <c r="AI302" i="42"/>
  <c r="AI298" i="42"/>
  <c r="AI294" i="42"/>
  <c r="AI290" i="42"/>
  <c r="AI286" i="42"/>
  <c r="AI282" i="42"/>
  <c r="AI278" i="42"/>
  <c r="AI274" i="42"/>
  <c r="AI270" i="42"/>
  <c r="AI266" i="42"/>
  <c r="AI262" i="42"/>
  <c r="AI258" i="42"/>
  <c r="AI254" i="42"/>
  <c r="AI250" i="42"/>
  <c r="AI246" i="42"/>
  <c r="AI242" i="42"/>
  <c r="AI238" i="42"/>
  <c r="AI234" i="42"/>
  <c r="AI230" i="42"/>
  <c r="AI226" i="42"/>
  <c r="AI222" i="42"/>
  <c r="AI218" i="42"/>
  <c r="AI214" i="42"/>
  <c r="AI210" i="42"/>
  <c r="AI206" i="42"/>
  <c r="AI202" i="42"/>
  <c r="AI198" i="42"/>
  <c r="AI194" i="42"/>
  <c r="AI190" i="42"/>
  <c r="AI186" i="42"/>
  <c r="AI182" i="42"/>
  <c r="AI178" i="42"/>
  <c r="AI174" i="42"/>
  <c r="AI170" i="42"/>
  <c r="AI166" i="42"/>
  <c r="AI162" i="42"/>
  <c r="AI158" i="42"/>
  <c r="AI154" i="42"/>
  <c r="AI150" i="42"/>
  <c r="AI146" i="42"/>
  <c r="AI142" i="42"/>
  <c r="AI138" i="42"/>
  <c r="AI134" i="42"/>
  <c r="AI130" i="42"/>
  <c r="I3" i="42"/>
  <c r="M3" i="42"/>
  <c r="Q3" i="42"/>
  <c r="U3" i="42"/>
  <c r="Y3" i="42"/>
  <c r="AC3" i="42"/>
  <c r="AG3" i="42"/>
  <c r="AK3" i="42"/>
  <c r="I4" i="42"/>
  <c r="M4" i="42"/>
  <c r="Q4" i="42"/>
  <c r="U4" i="42"/>
  <c r="Y4" i="42"/>
  <c r="AC4" i="42"/>
  <c r="AG4" i="42"/>
  <c r="AK4" i="42"/>
  <c r="I5" i="42"/>
  <c r="M5" i="42"/>
  <c r="Q5" i="42"/>
  <c r="U5" i="42"/>
  <c r="Y5" i="42"/>
  <c r="AC5" i="42"/>
  <c r="AG5" i="42"/>
  <c r="AK5" i="42"/>
  <c r="I6" i="42"/>
  <c r="M6" i="42"/>
  <c r="Q6" i="42"/>
  <c r="U6" i="42"/>
  <c r="Y6" i="42"/>
  <c r="AC6" i="42"/>
  <c r="AG6" i="42"/>
  <c r="AK6" i="42"/>
  <c r="I7" i="42"/>
  <c r="M7" i="42"/>
  <c r="Q7" i="42"/>
  <c r="U7" i="42"/>
  <c r="Y7" i="42"/>
  <c r="AC7" i="42"/>
  <c r="AG7" i="42"/>
  <c r="AK7" i="42"/>
  <c r="I8" i="42"/>
  <c r="M8" i="42"/>
  <c r="Q8" i="42"/>
  <c r="U8" i="42"/>
  <c r="Y8" i="42"/>
  <c r="AC8" i="42"/>
  <c r="AG8" i="42"/>
  <c r="AK8" i="42"/>
  <c r="I9" i="42"/>
  <c r="M9" i="42"/>
  <c r="Q9" i="42"/>
  <c r="U9" i="42"/>
  <c r="Y9" i="42"/>
  <c r="AC9" i="42"/>
  <c r="AG9" i="42"/>
  <c r="AK9" i="42"/>
  <c r="I10" i="42"/>
  <c r="M10" i="42"/>
  <c r="Q10" i="42"/>
  <c r="U10" i="42"/>
  <c r="Y10" i="42"/>
  <c r="AC10" i="42"/>
  <c r="AG10" i="42"/>
  <c r="AK10" i="42"/>
  <c r="I11" i="42"/>
  <c r="M11" i="42"/>
  <c r="Q11" i="42"/>
  <c r="U11" i="42"/>
  <c r="Y11" i="42"/>
  <c r="AC11" i="42"/>
  <c r="AG11" i="42"/>
  <c r="AK11" i="42"/>
  <c r="I12" i="42"/>
  <c r="M12" i="42"/>
  <c r="Q12" i="42"/>
  <c r="U12" i="42"/>
  <c r="Y12" i="42"/>
  <c r="AC12" i="42"/>
  <c r="AG12" i="42"/>
  <c r="AK12" i="42"/>
  <c r="I13" i="42"/>
  <c r="M13" i="42"/>
  <c r="Q13" i="42"/>
  <c r="U13" i="42"/>
  <c r="Y13" i="42"/>
  <c r="AC13" i="42"/>
  <c r="AG13" i="42"/>
  <c r="AK13" i="42"/>
  <c r="I14" i="42"/>
  <c r="M14" i="42"/>
  <c r="Q14" i="42"/>
  <c r="U14" i="42"/>
  <c r="Y14" i="42"/>
  <c r="AC14" i="42"/>
  <c r="AG14" i="42"/>
  <c r="AK14" i="42"/>
  <c r="I15" i="42"/>
  <c r="M15" i="42"/>
  <c r="Q15" i="42"/>
  <c r="U15" i="42"/>
  <c r="Y15" i="42"/>
  <c r="AC15" i="42"/>
  <c r="AG15" i="42"/>
  <c r="AK15" i="42"/>
  <c r="I16" i="42"/>
  <c r="M16" i="42"/>
  <c r="Q16" i="42"/>
  <c r="U16" i="42"/>
  <c r="Y16" i="42"/>
  <c r="AC16" i="42"/>
  <c r="AG16" i="42"/>
  <c r="AK16" i="42"/>
  <c r="I17" i="42"/>
  <c r="M17" i="42"/>
  <c r="Q17" i="42"/>
  <c r="U17" i="42"/>
  <c r="Y17" i="42"/>
  <c r="AC17" i="42"/>
  <c r="AG17" i="42"/>
  <c r="AK17" i="42"/>
  <c r="I18" i="42"/>
  <c r="M18" i="42"/>
  <c r="Q18" i="42"/>
  <c r="U18" i="42"/>
  <c r="Y18" i="42"/>
  <c r="AC18" i="42"/>
  <c r="AG18" i="42"/>
  <c r="AK18" i="42"/>
  <c r="I19" i="42"/>
  <c r="M19" i="42"/>
  <c r="Q19" i="42"/>
  <c r="U19" i="42"/>
  <c r="Y19" i="42"/>
  <c r="AC19" i="42"/>
  <c r="AG19" i="42"/>
  <c r="AK19" i="42"/>
  <c r="I20" i="42"/>
  <c r="M20" i="42"/>
  <c r="Q20" i="42"/>
  <c r="U20" i="42"/>
  <c r="Y20" i="42"/>
  <c r="AC20" i="42"/>
  <c r="AG20" i="42"/>
  <c r="AK20" i="42"/>
  <c r="I21" i="42"/>
  <c r="M21" i="42"/>
  <c r="Q21" i="42"/>
  <c r="U21" i="42"/>
  <c r="Y21" i="42"/>
  <c r="AC21" i="42"/>
  <c r="AG21" i="42"/>
  <c r="AK21" i="42"/>
  <c r="I22" i="42"/>
  <c r="M22" i="42"/>
  <c r="Q22" i="42"/>
  <c r="U22" i="42"/>
  <c r="Y22" i="42"/>
  <c r="AC22" i="42"/>
  <c r="AG22" i="42"/>
  <c r="AK22" i="42"/>
  <c r="I23" i="42"/>
  <c r="M23" i="42"/>
  <c r="Q23" i="42"/>
  <c r="U23" i="42"/>
  <c r="Y23" i="42"/>
  <c r="AC23" i="42"/>
  <c r="AG23" i="42"/>
  <c r="AK23" i="42"/>
  <c r="I24" i="42"/>
  <c r="M24" i="42"/>
  <c r="Q24" i="42"/>
  <c r="U24" i="42"/>
  <c r="Y24" i="42"/>
  <c r="AC24" i="42"/>
  <c r="AG24" i="42"/>
  <c r="AK24" i="42"/>
  <c r="I25" i="42"/>
  <c r="M25" i="42"/>
  <c r="Q25" i="42"/>
  <c r="U25" i="42"/>
  <c r="Y25" i="42"/>
  <c r="AC25" i="42"/>
  <c r="AG25" i="42"/>
  <c r="AK25" i="42"/>
  <c r="I26" i="42"/>
  <c r="M26" i="42"/>
  <c r="Q26" i="42"/>
  <c r="U26" i="42"/>
  <c r="Y26" i="42"/>
  <c r="AC26" i="42"/>
  <c r="AG26" i="42"/>
  <c r="AK26" i="42"/>
  <c r="I27" i="42"/>
  <c r="M27" i="42"/>
  <c r="Q27" i="42"/>
  <c r="U27" i="42"/>
  <c r="Y27" i="42"/>
  <c r="AC27" i="42"/>
  <c r="AG27" i="42"/>
  <c r="AK27" i="42"/>
  <c r="I28" i="42"/>
  <c r="M28" i="42"/>
  <c r="Q28" i="42"/>
  <c r="U28" i="42"/>
  <c r="Y28" i="42"/>
  <c r="AC28" i="42"/>
  <c r="AG28" i="42"/>
  <c r="AK28" i="42"/>
  <c r="I29" i="42"/>
  <c r="M29" i="42"/>
  <c r="Q29" i="42"/>
  <c r="U29" i="42"/>
  <c r="Y29" i="42"/>
  <c r="AC29" i="42"/>
  <c r="AG29" i="42"/>
  <c r="AK29" i="42"/>
  <c r="I30" i="42"/>
  <c r="M30" i="42"/>
  <c r="Q30" i="42"/>
  <c r="U30" i="42"/>
  <c r="Y30" i="42"/>
  <c r="AC30" i="42"/>
  <c r="AG30" i="42"/>
  <c r="AK30" i="42"/>
  <c r="I31" i="42"/>
  <c r="M31" i="42"/>
  <c r="Q31" i="42"/>
  <c r="U31" i="42"/>
  <c r="Y31" i="42"/>
  <c r="AC31" i="42"/>
  <c r="AG31" i="42"/>
  <c r="AK31" i="42"/>
  <c r="I32" i="42"/>
  <c r="M32" i="42"/>
  <c r="Q32" i="42"/>
  <c r="U32" i="42"/>
  <c r="Y32" i="42"/>
  <c r="AC32" i="42"/>
  <c r="AG32" i="42"/>
  <c r="AK32" i="42"/>
  <c r="I33" i="42"/>
  <c r="M33" i="42"/>
  <c r="Q33" i="42"/>
  <c r="U33" i="42"/>
  <c r="Y33" i="42"/>
  <c r="AC33" i="42"/>
  <c r="AG33" i="42"/>
  <c r="AK33" i="42"/>
  <c r="I34" i="42"/>
  <c r="M34" i="42"/>
  <c r="Q34" i="42"/>
  <c r="U34" i="42"/>
  <c r="Y34" i="42"/>
  <c r="AC34" i="42"/>
  <c r="AG34" i="42"/>
  <c r="AK34" i="42"/>
  <c r="I35" i="42"/>
  <c r="M35" i="42"/>
  <c r="Q35" i="42"/>
  <c r="U35" i="42"/>
  <c r="Y35" i="42"/>
  <c r="AC35" i="42"/>
  <c r="AG35" i="42"/>
  <c r="AK35" i="42"/>
  <c r="I36" i="42"/>
  <c r="M36" i="42"/>
  <c r="Q36" i="42"/>
  <c r="U36" i="42"/>
  <c r="Y36" i="42"/>
  <c r="AC36" i="42"/>
  <c r="AG36" i="42"/>
  <c r="AK36" i="42"/>
  <c r="I37" i="42"/>
  <c r="M37" i="42"/>
  <c r="Q37" i="42"/>
  <c r="U37" i="42"/>
  <c r="Y37" i="42"/>
  <c r="AC37" i="42"/>
  <c r="AG37" i="42"/>
  <c r="AK37" i="42"/>
  <c r="I38" i="42"/>
  <c r="M38" i="42"/>
  <c r="Q38" i="42"/>
  <c r="U38" i="42"/>
  <c r="Y38" i="42"/>
  <c r="AC38" i="42"/>
  <c r="AG38" i="42"/>
  <c r="AK38" i="42"/>
  <c r="I39" i="42"/>
  <c r="M39" i="42"/>
  <c r="Q39" i="42"/>
  <c r="U39" i="42"/>
  <c r="Y39" i="42"/>
  <c r="AC39" i="42"/>
  <c r="AG39" i="42"/>
  <c r="AK39" i="42"/>
  <c r="I40" i="42"/>
  <c r="M40" i="42"/>
  <c r="Q40" i="42"/>
  <c r="U40" i="42"/>
  <c r="Y40" i="42"/>
  <c r="AC40" i="42"/>
  <c r="AG40" i="42"/>
  <c r="AK40" i="42"/>
  <c r="I41" i="42"/>
  <c r="M41" i="42"/>
  <c r="Q41" i="42"/>
  <c r="U41" i="42"/>
  <c r="Y41" i="42"/>
  <c r="AC41" i="42"/>
  <c r="AG41" i="42"/>
  <c r="AK41" i="42"/>
  <c r="I42" i="42"/>
  <c r="M42" i="42"/>
  <c r="Q42" i="42"/>
  <c r="U42" i="42"/>
  <c r="Y42" i="42"/>
  <c r="AC42" i="42"/>
  <c r="AG42" i="42"/>
  <c r="AK42" i="42"/>
  <c r="I43" i="42"/>
  <c r="M43" i="42"/>
  <c r="Q43" i="42"/>
  <c r="U43" i="42"/>
  <c r="Y43" i="42"/>
  <c r="AC43" i="42"/>
  <c r="AG43" i="42"/>
  <c r="AK43" i="42"/>
  <c r="I44" i="42"/>
  <c r="M44" i="42"/>
  <c r="Q44" i="42"/>
  <c r="U44" i="42"/>
  <c r="Y44" i="42"/>
  <c r="AC44" i="42"/>
  <c r="AG44" i="42"/>
  <c r="AK44" i="42"/>
  <c r="I45" i="42"/>
  <c r="M45" i="42"/>
  <c r="Q45" i="42"/>
  <c r="U45" i="42"/>
  <c r="Y45" i="42"/>
  <c r="AC45" i="42"/>
  <c r="AG45" i="42"/>
  <c r="AK45" i="42"/>
  <c r="I46" i="42"/>
  <c r="M46" i="42"/>
  <c r="Q46" i="42"/>
  <c r="U46" i="42"/>
  <c r="Y46" i="42"/>
  <c r="AC46" i="42"/>
  <c r="AG46" i="42"/>
  <c r="AK46" i="42"/>
  <c r="I47" i="42"/>
  <c r="M47" i="42"/>
  <c r="Q47" i="42"/>
  <c r="U47" i="42"/>
  <c r="Y47" i="42"/>
  <c r="AC47" i="42"/>
  <c r="AG47" i="42"/>
  <c r="AK47" i="42"/>
  <c r="I48" i="42"/>
  <c r="M48" i="42"/>
  <c r="Q48" i="42"/>
  <c r="U48" i="42"/>
  <c r="Y48" i="42"/>
  <c r="AC48" i="42"/>
  <c r="AG48" i="42"/>
  <c r="AK48" i="42"/>
  <c r="I49" i="42"/>
  <c r="M49" i="42"/>
  <c r="Q49" i="42"/>
  <c r="U49" i="42"/>
  <c r="Y49" i="42"/>
  <c r="AC49" i="42"/>
  <c r="AG49" i="42"/>
  <c r="AK49" i="42"/>
  <c r="I50" i="42"/>
  <c r="M50" i="42"/>
  <c r="Q50" i="42"/>
  <c r="U50" i="42"/>
  <c r="Y50" i="42"/>
  <c r="AC50" i="42"/>
  <c r="AG50" i="42"/>
  <c r="AK50" i="42"/>
  <c r="I51" i="42"/>
  <c r="M51" i="42"/>
  <c r="Q51" i="42"/>
  <c r="U51" i="42"/>
  <c r="Y51" i="42"/>
  <c r="AC51" i="42"/>
  <c r="AG51" i="42"/>
  <c r="AK51" i="42"/>
  <c r="I52" i="42"/>
  <c r="M52" i="42"/>
  <c r="Q52" i="42"/>
  <c r="U52" i="42"/>
  <c r="Y52" i="42"/>
  <c r="AC52" i="42"/>
  <c r="AG52" i="42"/>
  <c r="AK52" i="42"/>
  <c r="I53" i="42"/>
  <c r="M53" i="42"/>
  <c r="Q53" i="42"/>
  <c r="U53" i="42"/>
  <c r="Y53" i="42"/>
  <c r="AC53" i="42"/>
  <c r="AG53" i="42"/>
  <c r="AK53" i="42"/>
  <c r="I54" i="42"/>
  <c r="M54" i="42"/>
  <c r="Q54" i="42"/>
  <c r="U54" i="42"/>
  <c r="Y54" i="42"/>
  <c r="AC54" i="42"/>
  <c r="AG54" i="42"/>
  <c r="AK54" i="42"/>
  <c r="I55" i="42"/>
  <c r="M55" i="42"/>
  <c r="Q55" i="42"/>
  <c r="U55" i="42"/>
  <c r="Y55" i="42"/>
  <c r="AC55" i="42"/>
  <c r="AG55" i="42"/>
  <c r="AK55" i="42"/>
  <c r="I56" i="42"/>
  <c r="M56" i="42"/>
  <c r="Q56" i="42"/>
  <c r="U56" i="42"/>
  <c r="Y56" i="42"/>
  <c r="AC56" i="42"/>
  <c r="AG56" i="42"/>
  <c r="AK56" i="42"/>
  <c r="I57" i="42"/>
  <c r="M57" i="42"/>
  <c r="Q57" i="42"/>
  <c r="U57" i="42"/>
  <c r="Y57" i="42"/>
  <c r="AC57" i="42"/>
  <c r="AG57" i="42"/>
  <c r="AK57" i="42"/>
  <c r="I58" i="42"/>
  <c r="M58" i="42"/>
  <c r="Q58" i="42"/>
  <c r="U58" i="42"/>
  <c r="Y58" i="42"/>
  <c r="AC58" i="42"/>
  <c r="AG58" i="42"/>
  <c r="AK58" i="42"/>
  <c r="I59" i="42"/>
  <c r="M59" i="42"/>
  <c r="Q59" i="42"/>
  <c r="U59" i="42"/>
  <c r="Y59" i="42"/>
  <c r="AC59" i="42"/>
  <c r="AG59" i="42"/>
  <c r="AK59" i="42"/>
  <c r="I60" i="42"/>
  <c r="M60" i="42"/>
  <c r="Q60" i="42"/>
  <c r="U60" i="42"/>
  <c r="Y60" i="42"/>
  <c r="AC60" i="42"/>
  <c r="AG60" i="42"/>
  <c r="AK60" i="42"/>
  <c r="I61" i="42"/>
  <c r="M61" i="42"/>
  <c r="Q61" i="42"/>
  <c r="U61" i="42"/>
  <c r="Y61" i="42"/>
  <c r="AC61" i="42"/>
  <c r="AG61" i="42"/>
  <c r="AK61" i="42"/>
  <c r="I62" i="42"/>
  <c r="M62" i="42"/>
  <c r="Q62" i="42"/>
  <c r="U62" i="42"/>
  <c r="Y62" i="42"/>
  <c r="AC62" i="42"/>
  <c r="AG62" i="42"/>
  <c r="AK62" i="42"/>
  <c r="I63" i="42"/>
  <c r="M63" i="42"/>
  <c r="Q63" i="42"/>
  <c r="U63" i="42"/>
  <c r="Y63" i="42"/>
  <c r="AC63" i="42"/>
  <c r="AG63" i="42"/>
  <c r="AK63" i="42"/>
  <c r="I64" i="42"/>
  <c r="M64" i="42"/>
  <c r="Q64" i="42"/>
  <c r="U64" i="42"/>
  <c r="Y64" i="42"/>
  <c r="AC64" i="42"/>
  <c r="AG64" i="42"/>
  <c r="AK64" i="42"/>
  <c r="I65" i="42"/>
  <c r="M65" i="42"/>
  <c r="Q65" i="42"/>
  <c r="U65" i="42"/>
  <c r="Y65" i="42"/>
  <c r="AC65" i="42"/>
  <c r="AG65" i="42"/>
  <c r="AK65" i="42"/>
  <c r="I66" i="42"/>
  <c r="M66" i="42"/>
  <c r="Q66" i="42"/>
  <c r="U66" i="42"/>
  <c r="Y66" i="42"/>
  <c r="AC66" i="42"/>
  <c r="AG66" i="42"/>
  <c r="AK66" i="42"/>
  <c r="I67" i="42"/>
  <c r="M67" i="42"/>
  <c r="Q67" i="42"/>
  <c r="U67" i="42"/>
  <c r="Y67" i="42"/>
  <c r="AC67" i="42"/>
  <c r="AG67" i="42"/>
  <c r="AK67" i="42"/>
  <c r="I68" i="42"/>
  <c r="M68" i="42"/>
  <c r="Q68" i="42"/>
  <c r="U68" i="42"/>
  <c r="Y68" i="42"/>
  <c r="AC68" i="42"/>
  <c r="AG68" i="42"/>
  <c r="AK68" i="42"/>
  <c r="I69" i="42"/>
  <c r="M69" i="42"/>
  <c r="Q69" i="42"/>
  <c r="U69" i="42"/>
  <c r="Y69" i="42"/>
  <c r="AC69" i="42"/>
  <c r="AG69" i="42"/>
  <c r="AK69" i="42"/>
  <c r="I70" i="42"/>
  <c r="M70" i="42"/>
  <c r="Q70" i="42"/>
  <c r="U70" i="42"/>
  <c r="Y70" i="42"/>
  <c r="AC70" i="42"/>
  <c r="AG70" i="42"/>
  <c r="AK70" i="42"/>
  <c r="I71" i="42"/>
  <c r="M71" i="42"/>
  <c r="Q71" i="42"/>
  <c r="U71" i="42"/>
  <c r="Y71" i="42"/>
  <c r="AC71" i="42"/>
  <c r="AG71" i="42"/>
  <c r="AK71" i="42"/>
  <c r="I72" i="42"/>
  <c r="M72" i="42"/>
  <c r="Q72" i="42"/>
  <c r="U72" i="42"/>
  <c r="Y72" i="42"/>
  <c r="AC72" i="42"/>
  <c r="AG72" i="42"/>
  <c r="AK72" i="42"/>
  <c r="I73" i="42"/>
  <c r="M73" i="42"/>
  <c r="Q73" i="42"/>
  <c r="U73" i="42"/>
  <c r="Y73" i="42"/>
  <c r="AC73" i="42"/>
  <c r="AG73" i="42"/>
  <c r="AK73" i="42"/>
  <c r="I74" i="42"/>
  <c r="M74" i="42"/>
  <c r="Q74" i="42"/>
  <c r="U74" i="42"/>
  <c r="Y74" i="42"/>
  <c r="AC74" i="42"/>
  <c r="AG74" i="42"/>
  <c r="AK74" i="42"/>
  <c r="I75" i="42"/>
  <c r="M75" i="42"/>
  <c r="Q75" i="42"/>
  <c r="U75" i="42"/>
  <c r="Y75" i="42"/>
  <c r="AC75" i="42"/>
  <c r="AG75" i="42"/>
  <c r="AK75" i="42"/>
  <c r="I76" i="42"/>
  <c r="M76" i="42"/>
  <c r="Q76" i="42"/>
  <c r="U76" i="42"/>
  <c r="Y76" i="42"/>
  <c r="AC76" i="42"/>
  <c r="AG76" i="42"/>
  <c r="AK76" i="42"/>
  <c r="I77" i="42"/>
  <c r="M77" i="42"/>
  <c r="Q77" i="42"/>
  <c r="U77" i="42"/>
  <c r="Y77" i="42"/>
  <c r="AC77" i="42"/>
  <c r="AG77" i="42"/>
  <c r="AK77" i="42"/>
  <c r="I78" i="42"/>
  <c r="M78" i="42"/>
  <c r="Q78" i="42"/>
  <c r="U78" i="42"/>
  <c r="Y78" i="42"/>
  <c r="AC78" i="42"/>
  <c r="AG78" i="42"/>
  <c r="AK78" i="42"/>
  <c r="I79" i="42"/>
  <c r="M79" i="42"/>
  <c r="Q79" i="42"/>
  <c r="U79" i="42"/>
  <c r="Y79" i="42"/>
  <c r="AC79" i="42"/>
  <c r="AG79" i="42"/>
  <c r="AK79" i="42"/>
  <c r="I80" i="42"/>
  <c r="M80" i="42"/>
  <c r="Q80" i="42"/>
  <c r="U80" i="42"/>
  <c r="Y80" i="42"/>
  <c r="AC80" i="42"/>
  <c r="AG80" i="42"/>
  <c r="AK80" i="42"/>
  <c r="I81" i="42"/>
  <c r="M81" i="42"/>
  <c r="Q81" i="42"/>
  <c r="U81" i="42"/>
  <c r="Y81" i="42"/>
  <c r="AC81" i="42"/>
  <c r="AG81" i="42"/>
  <c r="AK81" i="42"/>
  <c r="I82" i="42"/>
  <c r="M82" i="42"/>
  <c r="Q82" i="42"/>
  <c r="U82" i="42"/>
  <c r="Y82" i="42"/>
  <c r="AC82" i="42"/>
  <c r="AG82" i="42"/>
  <c r="AK82" i="42"/>
  <c r="I83" i="42"/>
  <c r="M83" i="42"/>
  <c r="Q83" i="42"/>
  <c r="U83" i="42"/>
  <c r="Y83" i="42"/>
  <c r="AC83" i="42"/>
  <c r="AG83" i="42"/>
  <c r="AK83" i="42"/>
  <c r="I84" i="42"/>
  <c r="M84" i="42"/>
  <c r="Q84" i="42"/>
  <c r="U84" i="42"/>
  <c r="Y84" i="42"/>
  <c r="AC84" i="42"/>
  <c r="AG84" i="42"/>
  <c r="AK84" i="42"/>
  <c r="I85" i="42"/>
  <c r="M85" i="42"/>
  <c r="Q85" i="42"/>
  <c r="U85" i="42"/>
  <c r="Y85" i="42"/>
  <c r="AC85" i="42"/>
  <c r="AG85" i="42"/>
  <c r="AK85" i="42"/>
  <c r="I86" i="42"/>
  <c r="M86" i="42"/>
  <c r="Q86" i="42"/>
  <c r="U86" i="42"/>
  <c r="Y86" i="42"/>
  <c r="AC86" i="42"/>
  <c r="AG86" i="42"/>
  <c r="AK86" i="42"/>
  <c r="I87" i="42"/>
  <c r="M87" i="42"/>
  <c r="Q87" i="42"/>
  <c r="U87" i="42"/>
  <c r="Y87" i="42"/>
  <c r="AC87" i="42"/>
  <c r="AG87" i="42"/>
  <c r="AK87" i="42"/>
  <c r="I88" i="42"/>
  <c r="M88" i="42"/>
  <c r="Q88" i="42"/>
  <c r="U88" i="42"/>
  <c r="Y88" i="42"/>
  <c r="AC88" i="42"/>
  <c r="AG88" i="42"/>
  <c r="AK88" i="42"/>
  <c r="I89" i="42"/>
  <c r="M89" i="42"/>
  <c r="Q89" i="42"/>
  <c r="U89" i="42"/>
  <c r="Y89" i="42"/>
  <c r="AC89" i="42"/>
  <c r="AG89" i="42"/>
  <c r="AK89" i="42"/>
  <c r="I90" i="42"/>
  <c r="M90" i="42"/>
  <c r="Q90" i="42"/>
  <c r="U90" i="42"/>
  <c r="Y90" i="42"/>
  <c r="AC90" i="42"/>
  <c r="AG90" i="42"/>
  <c r="AK90" i="42"/>
  <c r="I91" i="42"/>
  <c r="M91" i="42"/>
  <c r="Q91" i="42"/>
  <c r="U91" i="42"/>
  <c r="Y91" i="42"/>
  <c r="AC91" i="42"/>
  <c r="AG91" i="42"/>
  <c r="AK91" i="42"/>
  <c r="I92" i="42"/>
  <c r="M92" i="42"/>
  <c r="Q92" i="42"/>
  <c r="U92" i="42"/>
  <c r="Y92" i="42"/>
  <c r="AC92" i="42"/>
  <c r="AG92" i="42"/>
  <c r="AK92" i="42"/>
  <c r="I93" i="42"/>
  <c r="M93" i="42"/>
  <c r="Q93" i="42"/>
  <c r="U93" i="42"/>
  <c r="Y93" i="42"/>
  <c r="AC93" i="42"/>
  <c r="AG93" i="42"/>
  <c r="AK93" i="42"/>
  <c r="I94" i="42"/>
  <c r="M94" i="42"/>
  <c r="Q94" i="42"/>
  <c r="U94" i="42"/>
  <c r="Y94" i="42"/>
  <c r="AC94" i="42"/>
  <c r="AG94" i="42"/>
  <c r="AK94" i="42"/>
  <c r="I95" i="42"/>
  <c r="M95" i="42"/>
  <c r="Q95" i="42"/>
  <c r="U95" i="42"/>
  <c r="Y95" i="42"/>
  <c r="AC95" i="42"/>
  <c r="AG95" i="42"/>
  <c r="AK95" i="42"/>
  <c r="I96" i="42"/>
  <c r="M96" i="42"/>
  <c r="Q96" i="42"/>
  <c r="U96" i="42"/>
  <c r="Y96" i="42"/>
  <c r="AC96" i="42"/>
  <c r="AG96" i="42"/>
  <c r="AK96" i="42"/>
  <c r="I97" i="42"/>
  <c r="M97" i="42"/>
  <c r="Q97" i="42"/>
  <c r="U97" i="42"/>
  <c r="Y97" i="42"/>
  <c r="AC97" i="42"/>
  <c r="AG97" i="42"/>
  <c r="AK97" i="42"/>
  <c r="I98" i="42"/>
  <c r="M98" i="42"/>
  <c r="Q98" i="42"/>
  <c r="U98" i="42"/>
  <c r="Y98" i="42"/>
  <c r="AC98" i="42"/>
  <c r="AG98" i="42"/>
  <c r="AK98" i="42"/>
  <c r="I99" i="42"/>
  <c r="M99" i="42"/>
  <c r="Q99" i="42"/>
  <c r="U99" i="42"/>
  <c r="Y99" i="42"/>
  <c r="AC99" i="42"/>
  <c r="AG99" i="42"/>
  <c r="AK99" i="42"/>
  <c r="I100" i="42"/>
  <c r="M100" i="42"/>
  <c r="Q100" i="42"/>
  <c r="U100" i="42"/>
  <c r="Y100" i="42"/>
  <c r="AC100" i="42"/>
  <c r="AG100" i="42"/>
  <c r="AK100" i="42"/>
  <c r="I101" i="42"/>
  <c r="M101" i="42"/>
  <c r="Q101" i="42"/>
  <c r="U101" i="42"/>
  <c r="Y101" i="42"/>
  <c r="AC101" i="42"/>
  <c r="AG101" i="42"/>
  <c r="AK101" i="42"/>
  <c r="I102" i="42"/>
  <c r="M102" i="42"/>
  <c r="Q102" i="42"/>
  <c r="U102" i="42"/>
  <c r="Y102" i="42"/>
  <c r="AC102" i="42"/>
  <c r="AG102" i="42"/>
  <c r="AK102" i="42"/>
  <c r="I103" i="42"/>
  <c r="M103" i="42"/>
  <c r="Q103" i="42"/>
  <c r="U103" i="42"/>
  <c r="Y103" i="42"/>
  <c r="AC103" i="42"/>
  <c r="AG103" i="42"/>
  <c r="AK103" i="42"/>
  <c r="I104" i="42"/>
  <c r="M104" i="42"/>
  <c r="Q104" i="42"/>
  <c r="U104" i="42"/>
  <c r="Y104" i="42"/>
  <c r="AC104" i="42"/>
  <c r="AG104" i="42"/>
  <c r="AK104" i="42"/>
  <c r="M105" i="42"/>
  <c r="Q105" i="42"/>
  <c r="U105" i="42"/>
  <c r="Y105" i="42"/>
  <c r="AC105" i="42"/>
  <c r="AG105" i="42"/>
  <c r="AK105" i="42"/>
  <c r="I106" i="42"/>
  <c r="M106" i="42"/>
  <c r="Q106" i="42"/>
  <c r="U106" i="42"/>
  <c r="Y106" i="42"/>
  <c r="AC106" i="42"/>
  <c r="AG106" i="42"/>
  <c r="AK106" i="42"/>
  <c r="I107" i="42"/>
  <c r="M107" i="42"/>
  <c r="Q107" i="42"/>
  <c r="U107" i="42"/>
  <c r="Y107" i="42"/>
  <c r="AC107" i="42"/>
  <c r="AG107" i="42"/>
  <c r="AK107" i="42"/>
  <c r="I108" i="42"/>
  <c r="M108" i="42"/>
  <c r="Q108" i="42"/>
  <c r="U108" i="42"/>
  <c r="Y108" i="42"/>
  <c r="AC108" i="42"/>
  <c r="AG108" i="42"/>
  <c r="AK108" i="42"/>
  <c r="I109" i="42"/>
  <c r="M109" i="42"/>
  <c r="Q109" i="42"/>
  <c r="U109" i="42"/>
  <c r="Y109" i="42"/>
  <c r="AC109" i="42"/>
  <c r="AG109" i="42"/>
  <c r="AK109" i="42"/>
  <c r="I110" i="42"/>
  <c r="M110" i="42"/>
  <c r="Q110" i="42"/>
  <c r="U110" i="42"/>
  <c r="Y110" i="42"/>
  <c r="AC110" i="42"/>
  <c r="AG110" i="42"/>
  <c r="AK110" i="42"/>
  <c r="I111" i="42"/>
  <c r="M111" i="42"/>
  <c r="Q111" i="42"/>
  <c r="U111" i="42"/>
  <c r="Y111" i="42"/>
  <c r="AC111" i="42"/>
  <c r="AG111" i="42"/>
  <c r="AK111" i="42"/>
  <c r="I112" i="42"/>
  <c r="M112" i="42"/>
  <c r="Q112" i="42"/>
  <c r="U112" i="42"/>
  <c r="Y112" i="42"/>
  <c r="AC112" i="42"/>
  <c r="AG112" i="42"/>
  <c r="AK112" i="42"/>
  <c r="K113" i="42"/>
  <c r="P113" i="42"/>
  <c r="U113" i="42"/>
  <c r="AA113" i="42"/>
  <c r="AF113" i="42"/>
  <c r="AK113" i="42"/>
  <c r="G114" i="42"/>
  <c r="L114" i="42"/>
  <c r="Q114" i="42"/>
  <c r="W114" i="42"/>
  <c r="AB114" i="42"/>
  <c r="AG114" i="42"/>
  <c r="H115" i="42"/>
  <c r="M115" i="42"/>
  <c r="S115" i="42"/>
  <c r="X115" i="42"/>
  <c r="AC115" i="42"/>
  <c r="AI115" i="42"/>
  <c r="I116" i="42"/>
  <c r="O116" i="42"/>
  <c r="T116" i="42"/>
  <c r="Y116" i="42"/>
  <c r="AE116" i="42"/>
  <c r="AJ116" i="42"/>
  <c r="K117" i="42"/>
  <c r="P117" i="42"/>
  <c r="U117" i="42"/>
  <c r="AA117" i="42"/>
  <c r="AF117" i="42"/>
  <c r="AK117" i="42"/>
  <c r="G118" i="42"/>
  <c r="L118" i="42"/>
  <c r="Q118" i="42"/>
  <c r="W118" i="42"/>
  <c r="AB118" i="42"/>
  <c r="AG118" i="42"/>
  <c r="H119" i="42"/>
  <c r="M119" i="42"/>
  <c r="S119" i="42"/>
  <c r="X119" i="42"/>
  <c r="AC119" i="42"/>
  <c r="AI119" i="42"/>
  <c r="I120" i="42"/>
  <c r="O120" i="42"/>
  <c r="T120" i="42"/>
  <c r="Y120" i="42"/>
  <c r="AE120" i="42"/>
  <c r="AJ120" i="42"/>
  <c r="K121" i="42"/>
  <c r="P121" i="42"/>
  <c r="U121" i="42"/>
  <c r="AA121" i="42"/>
  <c r="AF121" i="42"/>
  <c r="AK121" i="42"/>
  <c r="G122" i="42"/>
  <c r="L122" i="42"/>
  <c r="Q122" i="42"/>
  <c r="W122" i="42"/>
  <c r="AB122" i="42"/>
  <c r="AG122" i="42"/>
  <c r="H123" i="42"/>
  <c r="M123" i="42"/>
  <c r="S123" i="42"/>
  <c r="X123" i="42"/>
  <c r="AC123" i="42"/>
  <c r="AI123" i="42"/>
  <c r="I124" i="42"/>
  <c r="O124" i="42"/>
  <c r="T124" i="42"/>
  <c r="Y124" i="42"/>
  <c r="AE124" i="42"/>
  <c r="AJ124" i="42"/>
  <c r="K125" i="42"/>
  <c r="P125" i="42"/>
  <c r="U125" i="42"/>
  <c r="AA125" i="42"/>
  <c r="AF125" i="42"/>
  <c r="AK125" i="42"/>
  <c r="G126" i="42"/>
  <c r="L126" i="42"/>
  <c r="Q126" i="42"/>
  <c r="W126" i="42"/>
  <c r="AB126" i="42"/>
  <c r="AG126" i="42"/>
  <c r="H127" i="42"/>
  <c r="M127" i="42"/>
  <c r="S127" i="42"/>
  <c r="X127" i="42"/>
  <c r="AC127" i="42"/>
  <c r="AI127" i="42"/>
  <c r="I128" i="42"/>
  <c r="O128" i="42"/>
  <c r="T128" i="42"/>
  <c r="Y128" i="42"/>
  <c r="AE128" i="42"/>
  <c r="AJ128" i="42"/>
  <c r="K129" i="42"/>
  <c r="P129" i="42"/>
  <c r="U129" i="42"/>
  <c r="AA129" i="42"/>
  <c r="AF129" i="42"/>
  <c r="AK129" i="42"/>
  <c r="AH130" i="42"/>
  <c r="AE131" i="42"/>
  <c r="AK131" i="42"/>
  <c r="AH132" i="42"/>
  <c r="AE133" i="42"/>
  <c r="AJ133" i="42"/>
  <c r="AG134" i="42"/>
  <c r="AL134" i="42"/>
  <c r="AD135" i="42"/>
  <c r="AI135" i="42"/>
  <c r="AF136" i="42"/>
  <c r="AL136" i="42"/>
  <c r="AI137" i="42"/>
  <c r="AF138" i="42"/>
  <c r="AK138" i="42"/>
  <c r="AH139" i="42"/>
  <c r="AE140" i="42"/>
  <c r="AJ140" i="42"/>
  <c r="AG141" i="42"/>
  <c r="AD142" i="42"/>
  <c r="AJ142" i="42"/>
  <c r="AG143" i="42"/>
  <c r="AL143" i="42"/>
  <c r="AD144" i="42"/>
  <c r="AI144" i="42"/>
  <c r="AF145" i="42"/>
  <c r="AK145" i="42"/>
  <c r="AH146" i="42"/>
  <c r="AE147" i="42"/>
  <c r="AK147" i="42"/>
  <c r="AH148" i="42"/>
  <c r="AE149" i="42"/>
  <c r="AJ149" i="42"/>
  <c r="AG150" i="42"/>
  <c r="AL150" i="42"/>
  <c r="AD151" i="42"/>
  <c r="AI151" i="42"/>
  <c r="AF152" i="42"/>
  <c r="AL152" i="42"/>
  <c r="AI153" i="42"/>
  <c r="AF154" i="42"/>
  <c r="AK154" i="42"/>
  <c r="AH155" i="42"/>
  <c r="AE156" i="42"/>
  <c r="AJ156" i="42"/>
  <c r="AG157" i="42"/>
  <c r="AD158" i="42"/>
  <c r="AJ158" i="42"/>
  <c r="AG159" i="42"/>
  <c r="AL159" i="42"/>
  <c r="AD160" i="42"/>
  <c r="AI160" i="42"/>
  <c r="AF161" i="42"/>
  <c r="AK161" i="42"/>
  <c r="AH162" i="42"/>
  <c r="AE163" i="42"/>
  <c r="AK163" i="42"/>
  <c r="AH164" i="42"/>
  <c r="AE165" i="42"/>
  <c r="AJ165" i="42"/>
  <c r="AG166" i="42"/>
  <c r="AL166" i="42"/>
  <c r="AD167" i="42"/>
  <c r="AI167" i="42"/>
  <c r="AF168" i="42"/>
  <c r="AL168" i="42"/>
  <c r="AI169" i="42"/>
  <c r="AF170" i="42"/>
  <c r="AK170" i="42"/>
  <c r="AH171" i="42"/>
  <c r="AE172" i="42"/>
  <c r="AJ172" i="42"/>
  <c r="AG173" i="42"/>
  <c r="AD174" i="42"/>
  <c r="AJ174" i="42"/>
  <c r="AG175" i="42"/>
  <c r="AL175" i="42"/>
  <c r="AD176" i="42"/>
  <c r="AI176" i="42"/>
  <c r="AF177" i="42"/>
  <c r="AK177" i="42"/>
  <c r="AH178" i="42"/>
  <c r="AE179" i="42"/>
  <c r="AK179" i="42"/>
  <c r="AH180" i="42"/>
  <c r="AE181" i="42"/>
  <c r="AJ181" i="42"/>
  <c r="AG182" i="42"/>
  <c r="AL182" i="42"/>
  <c r="AD183" i="42"/>
  <c r="AI183" i="42"/>
  <c r="AF184" i="42"/>
  <c r="AL184" i="42"/>
  <c r="AI185" i="42"/>
  <c r="AF186" i="42"/>
  <c r="AK186" i="42"/>
  <c r="AH187" i="42"/>
  <c r="AE188" i="42"/>
  <c r="AJ188" i="42"/>
  <c r="AK189" i="42"/>
  <c r="AG190" i="42"/>
  <c r="AI191" i="42"/>
  <c r="AF192" i="42"/>
  <c r="AK193" i="42"/>
  <c r="AG194" i="42"/>
  <c r="AI195" i="42"/>
  <c r="AF196" i="42"/>
  <c r="AK197" i="42"/>
  <c r="AG198" i="42"/>
  <c r="AI199" i="42"/>
  <c r="AF200" i="42"/>
  <c r="AK201" i="42"/>
  <c r="AG202" i="42"/>
  <c r="AI203" i="42"/>
  <c r="AF204" i="42"/>
  <c r="AK205" i="42"/>
  <c r="AG206" i="42"/>
  <c r="AI207" i="42"/>
  <c r="AF208" i="42"/>
  <c r="AK209" i="42"/>
  <c r="AG210" i="42"/>
  <c r="AI211" i="42"/>
  <c r="AF212" i="42"/>
  <c r="AK213" i="42"/>
  <c r="AG214" i="42"/>
  <c r="AI215" i="42"/>
  <c r="AF216" i="42"/>
  <c r="AK217" i="42"/>
  <c r="AG218" i="42"/>
  <c r="AI219" i="42"/>
  <c r="AF220" i="42"/>
  <c r="AK221" i="42"/>
  <c r="AI223" i="42"/>
  <c r="AF224" i="42"/>
  <c r="AD226" i="42"/>
  <c r="AJ228" i="42"/>
  <c r="AH230" i="42"/>
  <c r="AG233" i="42"/>
  <c r="AL234" i="42"/>
  <c r="AE235" i="42"/>
  <c r="AK237" i="42"/>
  <c r="AI239" i="42"/>
  <c r="AF240" i="42"/>
  <c r="AD242" i="42"/>
  <c r="AJ244" i="42"/>
  <c r="AH246" i="42"/>
  <c r="AG249" i="42"/>
  <c r="AL250" i="42"/>
  <c r="AE251" i="42"/>
  <c r="AK253" i="42"/>
  <c r="AI255" i="42"/>
  <c r="AF256" i="42"/>
  <c r="AD258" i="42"/>
  <c r="AJ260" i="42"/>
  <c r="AH262" i="42"/>
  <c r="AG265" i="42"/>
  <c r="AE267" i="42"/>
  <c r="AK269" i="42"/>
  <c r="AI271" i="42"/>
  <c r="AD274" i="42"/>
  <c r="J3416" i="42"/>
  <c r="J3412" i="42"/>
  <c r="J3417" i="42"/>
  <c r="J3413" i="42"/>
  <c r="J3414" i="42"/>
  <c r="J3406" i="42"/>
  <c r="J3402" i="42"/>
  <c r="J3398" i="42"/>
  <c r="J3405" i="42"/>
  <c r="J3403" i="42"/>
  <c r="J3408" i="42"/>
  <c r="J3401" i="42"/>
  <c r="J3418" i="42"/>
  <c r="J3411" i="42"/>
  <c r="J3400" i="42"/>
  <c r="J3391" i="42"/>
  <c r="J3415" i="42"/>
  <c r="J3407" i="42"/>
  <c r="J3404" i="42"/>
  <c r="J3399" i="42"/>
  <c r="J3409" i="42"/>
  <c r="J3396" i="42"/>
  <c r="J3393" i="42"/>
  <c r="J3395" i="42"/>
  <c r="J3389" i="42"/>
  <c r="J3387" i="42"/>
  <c r="J3383" i="42"/>
  <c r="J3379" i="42"/>
  <c r="J3397" i="42"/>
  <c r="J3394" i="42"/>
  <c r="J3382" i="42"/>
  <c r="J3380" i="42"/>
  <c r="J3375" i="42"/>
  <c r="J3371" i="42"/>
  <c r="J3367" i="42"/>
  <c r="J3363" i="42"/>
  <c r="J3359" i="42"/>
  <c r="J3355" i="42"/>
  <c r="J3378" i="42"/>
  <c r="J3377" i="42"/>
  <c r="J3373" i="42"/>
  <c r="J3388" i="42"/>
  <c r="J3385" i="42"/>
  <c r="J3384" i="42"/>
  <c r="J3381" i="42"/>
  <c r="J3376" i="42"/>
  <c r="J3369" i="42"/>
  <c r="J3362" i="42"/>
  <c r="J3360" i="42"/>
  <c r="J3353" i="42"/>
  <c r="J3349" i="42"/>
  <c r="J3345" i="42"/>
  <c r="J3341" i="42"/>
  <c r="J3337" i="42"/>
  <c r="J3333" i="42"/>
  <c r="J3329" i="42"/>
  <c r="J3325" i="42"/>
  <c r="J3317" i="42"/>
  <c r="J3313" i="42"/>
  <c r="J3309" i="42"/>
  <c r="J3305" i="42"/>
  <c r="J3301" i="42"/>
  <c r="J3386" i="42"/>
  <c r="J3356" i="42"/>
  <c r="J3354" i="42"/>
  <c r="J3352" i="42"/>
  <c r="J3351" i="42"/>
  <c r="J3344" i="42"/>
  <c r="J3342" i="42"/>
  <c r="J3335" i="42"/>
  <c r="J3328" i="42"/>
  <c r="J3326" i="42"/>
  <c r="J3392" i="42"/>
  <c r="J3390" i="42"/>
  <c r="J3358" i="42"/>
  <c r="J3357" i="42"/>
  <c r="J3347" i="42"/>
  <c r="J3340" i="42"/>
  <c r="J3338" i="42"/>
  <c r="J3331" i="42"/>
  <c r="J3324" i="42"/>
  <c r="J3322" i="42"/>
  <c r="J3315" i="42"/>
  <c r="J3308" i="42"/>
  <c r="J3334" i="42"/>
  <c r="J3332" i="42"/>
  <c r="J3327" i="42"/>
  <c r="J3374" i="42"/>
  <c r="J3372" i="42"/>
  <c r="J3370" i="42"/>
  <c r="J3368" i="42"/>
  <c r="J3366" i="42"/>
  <c r="J3364" i="42"/>
  <c r="J3339" i="42"/>
  <c r="J3336" i="42"/>
  <c r="J3410" i="42"/>
  <c r="J3365" i="42"/>
  <c r="J3346" i="42"/>
  <c r="J3361" i="42"/>
  <c r="J3350" i="42"/>
  <c r="J3348" i="42"/>
  <c r="J3343" i="42"/>
  <c r="J3311" i="42"/>
  <c r="J3310" i="42"/>
  <c r="J3330" i="42"/>
  <c r="J3318" i="42"/>
  <c r="J3316" i="42"/>
  <c r="J3314" i="42"/>
  <c r="J3312" i="42"/>
  <c r="J3306" i="42"/>
  <c r="J3323" i="42"/>
  <c r="J3304" i="42"/>
  <c r="J3302" i="42"/>
  <c r="J3303" i="42"/>
  <c r="J3298" i="42"/>
  <c r="J3294" i="42"/>
  <c r="J3290" i="42"/>
  <c r="J3286" i="42"/>
  <c r="J3282" i="42"/>
  <c r="J3278" i="42"/>
  <c r="J3274" i="42"/>
  <c r="J3270" i="42"/>
  <c r="J3295" i="42"/>
  <c r="J3291" i="42"/>
  <c r="J3287" i="42"/>
  <c r="J3300" i="42"/>
  <c r="J3296" i="42"/>
  <c r="J3292" i="42"/>
  <c r="J3288" i="42"/>
  <c r="J3284" i="42"/>
  <c r="J3280" i="42"/>
  <c r="J3276" i="42"/>
  <c r="J3272" i="42"/>
  <c r="J3268" i="42"/>
  <c r="J3293" i="42"/>
  <c r="J3283" i="42"/>
  <c r="J3275" i="42"/>
  <c r="J3289" i="42"/>
  <c r="J3285" i="42"/>
  <c r="J3277" i="42"/>
  <c r="J3269" i="42"/>
  <c r="J3264" i="42"/>
  <c r="J3297" i="42"/>
  <c r="J3281" i="42"/>
  <c r="J3273" i="42"/>
  <c r="J3262" i="42"/>
  <c r="J3299" i="42"/>
  <c r="J3271" i="42"/>
  <c r="J3267" i="42"/>
  <c r="J3261" i="42"/>
  <c r="J3257" i="42"/>
  <c r="J3253" i="42"/>
  <c r="J3249" i="42"/>
  <c r="J3245" i="42"/>
  <c r="J3241" i="42"/>
  <c r="J3237" i="42"/>
  <c r="J3233" i="42"/>
  <c r="J3229" i="42"/>
  <c r="J3225" i="42"/>
  <c r="J3217" i="42"/>
  <c r="J3213" i="42"/>
  <c r="J3209" i="42"/>
  <c r="J3205" i="42"/>
  <c r="J3266" i="42"/>
  <c r="J3263" i="42"/>
  <c r="J3258" i="42"/>
  <c r="J3254" i="42"/>
  <c r="J3250" i="42"/>
  <c r="J3246" i="42"/>
  <c r="J3242" i="42"/>
  <c r="J3238" i="42"/>
  <c r="J3234" i="42"/>
  <c r="J3230" i="42"/>
  <c r="J3226" i="42"/>
  <c r="J3222" i="42"/>
  <c r="J3218" i="42"/>
  <c r="J3214" i="42"/>
  <c r="J3210" i="42"/>
  <c r="J3206" i="42"/>
  <c r="J3202" i="42"/>
  <c r="J3198" i="42"/>
  <c r="J3265" i="42"/>
  <c r="J3259" i="42"/>
  <c r="J3255" i="42"/>
  <c r="J3251" i="42"/>
  <c r="J3247" i="42"/>
  <c r="J3243" i="42"/>
  <c r="J3239" i="42"/>
  <c r="J3235" i="42"/>
  <c r="J3307" i="42"/>
  <c r="J3279" i="42"/>
  <c r="J3260" i="42"/>
  <c r="J3256" i="42"/>
  <c r="J3252" i="42"/>
  <c r="J3248" i="42"/>
  <c r="J3244" i="42"/>
  <c r="J3240" i="42"/>
  <c r="J3236" i="42"/>
  <c r="J3232" i="42"/>
  <c r="J3228" i="42"/>
  <c r="J3211" i="42"/>
  <c r="J3197" i="42"/>
  <c r="J3192" i="42"/>
  <c r="J3231" i="42"/>
  <c r="J3224" i="42"/>
  <c r="J3216" i="42"/>
  <c r="J3208" i="42"/>
  <c r="J3204" i="42"/>
  <c r="J3200" i="42"/>
  <c r="J3193" i="42"/>
  <c r="J3189" i="42"/>
  <c r="J3185" i="42"/>
  <c r="J3181" i="42"/>
  <c r="J3177" i="42"/>
  <c r="J3173" i="42"/>
  <c r="J3169" i="42"/>
  <c r="J3165" i="42"/>
  <c r="J3161" i="42"/>
  <c r="J3157" i="42"/>
  <c r="J3227" i="42"/>
  <c r="J3223" i="42"/>
  <c r="J3215" i="42"/>
  <c r="J3203" i="42"/>
  <c r="J3196" i="42"/>
  <c r="J3194" i="42"/>
  <c r="J3190" i="42"/>
  <c r="J3186" i="42"/>
  <c r="J3182" i="42"/>
  <c r="J3178" i="42"/>
  <c r="J3174" i="42"/>
  <c r="J3170" i="42"/>
  <c r="J3166" i="42"/>
  <c r="J3162" i="42"/>
  <c r="J3158" i="42"/>
  <c r="J3154" i="42"/>
  <c r="J3150" i="42"/>
  <c r="J3146" i="42"/>
  <c r="J3142" i="42"/>
  <c r="J3138" i="42"/>
  <c r="J3184" i="42"/>
  <c r="J3180" i="42"/>
  <c r="J3176" i="42"/>
  <c r="J3172" i="42"/>
  <c r="J3168" i="42"/>
  <c r="J3164" i="42"/>
  <c r="J3160" i="42"/>
  <c r="J3156" i="42"/>
  <c r="J3152" i="42"/>
  <c r="J3145" i="42"/>
  <c r="J3143" i="42"/>
  <c r="J3135" i="42"/>
  <c r="J3131" i="42"/>
  <c r="J3127" i="42"/>
  <c r="J3123" i="42"/>
  <c r="J3199" i="42"/>
  <c r="J3148" i="42"/>
  <c r="J3141" i="42"/>
  <c r="J3139" i="42"/>
  <c r="J3136" i="42"/>
  <c r="J3212" i="42"/>
  <c r="J3207" i="42"/>
  <c r="J3195" i="42"/>
  <c r="J3188" i="42"/>
  <c r="J3183" i="42"/>
  <c r="J3179" i="42"/>
  <c r="J3175" i="42"/>
  <c r="J3171" i="42"/>
  <c r="J3167" i="42"/>
  <c r="J3163" i="42"/>
  <c r="J3159" i="42"/>
  <c r="J3155" i="42"/>
  <c r="J3153" i="42"/>
  <c r="J3151" i="42"/>
  <c r="J3144" i="42"/>
  <c r="J3137" i="42"/>
  <c r="J3133" i="42"/>
  <c r="J3129" i="42"/>
  <c r="J3125" i="42"/>
  <c r="J3201" i="42"/>
  <c r="J3191" i="42"/>
  <c r="J3187" i="42"/>
  <c r="J3149" i="42"/>
  <c r="J3147" i="42"/>
  <c r="J3140" i="42"/>
  <c r="J3134" i="42"/>
  <c r="J3130" i="42"/>
  <c r="J3126" i="42"/>
  <c r="J3122" i="42"/>
  <c r="J3118" i="42"/>
  <c r="J3117" i="42"/>
  <c r="J3116" i="42"/>
  <c r="J3115" i="42"/>
  <c r="J3114" i="42"/>
  <c r="J3113" i="42"/>
  <c r="J3112" i="42"/>
  <c r="J3111" i="42"/>
  <c r="J3110" i="42"/>
  <c r="J3109" i="42"/>
  <c r="J3108" i="42"/>
  <c r="J3107" i="42"/>
  <c r="J3106" i="42"/>
  <c r="J3105" i="42"/>
  <c r="J3104" i="42"/>
  <c r="J3103" i="42"/>
  <c r="J3102" i="42"/>
  <c r="J3101" i="42"/>
  <c r="J3100" i="42"/>
  <c r="J3099" i="42"/>
  <c r="J3098" i="42"/>
  <c r="J3097" i="42"/>
  <c r="J3096" i="42"/>
  <c r="J3095" i="42"/>
  <c r="J3124" i="42"/>
  <c r="J3093" i="42"/>
  <c r="J3092" i="42"/>
  <c r="J3091" i="42"/>
  <c r="J3090" i="42"/>
  <c r="J3089" i="42"/>
  <c r="J3088" i="42"/>
  <c r="J3087" i="42"/>
  <c r="J3086" i="42"/>
  <c r="J3085" i="42"/>
  <c r="J3084" i="42"/>
  <c r="J3083" i="42"/>
  <c r="J3082" i="42"/>
  <c r="J3081" i="42"/>
  <c r="J3080" i="42"/>
  <c r="J3079" i="42"/>
  <c r="J3078" i="42"/>
  <c r="J3077" i="42"/>
  <c r="J3076" i="42"/>
  <c r="J3075" i="42"/>
  <c r="J3074" i="42"/>
  <c r="J3073" i="42"/>
  <c r="J3072" i="42"/>
  <c r="J3071" i="42"/>
  <c r="J3070" i="42"/>
  <c r="J3069" i="42"/>
  <c r="J3068" i="42"/>
  <c r="J3067" i="42"/>
  <c r="J3066" i="42"/>
  <c r="J3065" i="42"/>
  <c r="J3064" i="42"/>
  <c r="J3063" i="42"/>
  <c r="J3062" i="42"/>
  <c r="J3061" i="42"/>
  <c r="J3060" i="42"/>
  <c r="J3059" i="42"/>
  <c r="J3058" i="42"/>
  <c r="J3057" i="42"/>
  <c r="J3056" i="42"/>
  <c r="J3055" i="42"/>
  <c r="J3054" i="42"/>
  <c r="J3053" i="42"/>
  <c r="J3052" i="42"/>
  <c r="J3051" i="42"/>
  <c r="J3050" i="42"/>
  <c r="J3049" i="42"/>
  <c r="J3048" i="42"/>
  <c r="J3047" i="42"/>
  <c r="J3046" i="42"/>
  <c r="J3045" i="42"/>
  <c r="J3044" i="42"/>
  <c r="J3043" i="42"/>
  <c r="J3042" i="42"/>
  <c r="J3041" i="42"/>
  <c r="J3040" i="42"/>
  <c r="J3039" i="42"/>
  <c r="J3038" i="42"/>
  <c r="J3037" i="42"/>
  <c r="J3036" i="42"/>
  <c r="J3035" i="42"/>
  <c r="J3034" i="42"/>
  <c r="J3033" i="42"/>
  <c r="J3032" i="42"/>
  <c r="J3031" i="42"/>
  <c r="J3030" i="42"/>
  <c r="J3128" i="42"/>
  <c r="J3132" i="42"/>
  <c r="J2989" i="42"/>
  <c r="J2985" i="42"/>
  <c r="J2981" i="42"/>
  <c r="J2977" i="42"/>
  <c r="J2973" i="42"/>
  <c r="J2969" i="42"/>
  <c r="J2965" i="42"/>
  <c r="J2961" i="42"/>
  <c r="J2957" i="42"/>
  <c r="J2953" i="42"/>
  <c r="J2949" i="42"/>
  <c r="J2945" i="42"/>
  <c r="J2941" i="42"/>
  <c r="J2937" i="42"/>
  <c r="J2933" i="42"/>
  <c r="J2929" i="42"/>
  <c r="J2925" i="42"/>
  <c r="J3029" i="42"/>
  <c r="J3028" i="42"/>
  <c r="J3027" i="42"/>
  <c r="J3026" i="42"/>
  <c r="J3025" i="42"/>
  <c r="J3024" i="42"/>
  <c r="J3023" i="42"/>
  <c r="J3022" i="42"/>
  <c r="J3021" i="42"/>
  <c r="J3020" i="42"/>
  <c r="J3019" i="42"/>
  <c r="J3018" i="42"/>
  <c r="J3017" i="42"/>
  <c r="J3016" i="42"/>
  <c r="J3015" i="42"/>
  <c r="J3014" i="42"/>
  <c r="J3013" i="42"/>
  <c r="J3012" i="42"/>
  <c r="J3011" i="42"/>
  <c r="J3010" i="42"/>
  <c r="J3009" i="42"/>
  <c r="J3008" i="42"/>
  <c r="J3007" i="42"/>
  <c r="J3006" i="42"/>
  <c r="J3005" i="42"/>
  <c r="J3004" i="42"/>
  <c r="J3003" i="42"/>
  <c r="J3002" i="42"/>
  <c r="J3001" i="42"/>
  <c r="J3000" i="42"/>
  <c r="J2999" i="42"/>
  <c r="J2998" i="42"/>
  <c r="J2997" i="42"/>
  <c r="J2996" i="42"/>
  <c r="J2995" i="42"/>
  <c r="J2994" i="42"/>
  <c r="J2993" i="42"/>
  <c r="J2992" i="42"/>
  <c r="J2991" i="42"/>
  <c r="J2987" i="42"/>
  <c r="J2983" i="42"/>
  <c r="J2979" i="42"/>
  <c r="J2975" i="42"/>
  <c r="J2971" i="42"/>
  <c r="J2967" i="42"/>
  <c r="J2986" i="42"/>
  <c r="J2978" i="42"/>
  <c r="J2970" i="42"/>
  <c r="J2960" i="42"/>
  <c r="J2958" i="42"/>
  <c r="J2951" i="42"/>
  <c r="J2944" i="42"/>
  <c r="J2942" i="42"/>
  <c r="J2935" i="42"/>
  <c r="J2928" i="42"/>
  <c r="J2926" i="42"/>
  <c r="J2920" i="42"/>
  <c r="J2916" i="42"/>
  <c r="J2912" i="42"/>
  <c r="J2908" i="42"/>
  <c r="J2904" i="42"/>
  <c r="J2900" i="42"/>
  <c r="J2896" i="42"/>
  <c r="J2888" i="42"/>
  <c r="J2884" i="42"/>
  <c r="J2880" i="42"/>
  <c r="J2876" i="42"/>
  <c r="J2872" i="42"/>
  <c r="J2868" i="42"/>
  <c r="J2864" i="42"/>
  <c r="J2860" i="42"/>
  <c r="J2988" i="42"/>
  <c r="J2980" i="42"/>
  <c r="J2972" i="42"/>
  <c r="J2963" i="42"/>
  <c r="J2956" i="42"/>
  <c r="J2954" i="42"/>
  <c r="J2947" i="42"/>
  <c r="J2940" i="42"/>
  <c r="J2938" i="42"/>
  <c r="J2931" i="42"/>
  <c r="J2924" i="42"/>
  <c r="J2922" i="42"/>
  <c r="J2921" i="42"/>
  <c r="J2917" i="42"/>
  <c r="J2913" i="42"/>
  <c r="J2909" i="42"/>
  <c r="J2905" i="42"/>
  <c r="J2901" i="42"/>
  <c r="J2897" i="42"/>
  <c r="J2889" i="42"/>
  <c r="J2885" i="42"/>
  <c r="J2881" i="42"/>
  <c r="J2877" i="42"/>
  <c r="J2873" i="42"/>
  <c r="J2869" i="42"/>
  <c r="J2865" i="42"/>
  <c r="J2861" i="42"/>
  <c r="J2857" i="42"/>
  <c r="J2853" i="42"/>
  <c r="J2849" i="42"/>
  <c r="J2845" i="42"/>
  <c r="J2841" i="42"/>
  <c r="J2837" i="42"/>
  <c r="J2833" i="42"/>
  <c r="J2990" i="42"/>
  <c r="J2982" i="42"/>
  <c r="J2974" i="42"/>
  <c r="J2966" i="42"/>
  <c r="J2959" i="42"/>
  <c r="J2952" i="42"/>
  <c r="J2950" i="42"/>
  <c r="J2943" i="42"/>
  <c r="J2936" i="42"/>
  <c r="J2984" i="42"/>
  <c r="J2976" i="42"/>
  <c r="J2968" i="42"/>
  <c r="J2964" i="42"/>
  <c r="J2962" i="42"/>
  <c r="J2955" i="42"/>
  <c r="J2948" i="42"/>
  <c r="J2946" i="42"/>
  <c r="J2939" i="42"/>
  <c r="J2932" i="42"/>
  <c r="J2930" i="42"/>
  <c r="J2923" i="42"/>
  <c r="J2919" i="42"/>
  <c r="J2915" i="42"/>
  <c r="J2911" i="42"/>
  <c r="J2907" i="42"/>
  <c r="J2903" i="42"/>
  <c r="J2899" i="42"/>
  <c r="J2895" i="42"/>
  <c r="J2891" i="42"/>
  <c r="J2906" i="42"/>
  <c r="J2890" i="42"/>
  <c r="J2852" i="42"/>
  <c r="J2850" i="42"/>
  <c r="J2843" i="42"/>
  <c r="J2836" i="42"/>
  <c r="J2834" i="42"/>
  <c r="J2829" i="42"/>
  <c r="J2825" i="42"/>
  <c r="J2821" i="42"/>
  <c r="J2910" i="42"/>
  <c r="J2887" i="42"/>
  <c r="J2883" i="42"/>
  <c r="J2879" i="42"/>
  <c r="J2875" i="42"/>
  <c r="J2871" i="42"/>
  <c r="J2867" i="42"/>
  <c r="J2863" i="42"/>
  <c r="J2859" i="42"/>
  <c r="J2855" i="42"/>
  <c r="J2848" i="42"/>
  <c r="J2846" i="42"/>
  <c r="J2839" i="42"/>
  <c r="J2832" i="42"/>
  <c r="J2830" i="42"/>
  <c r="J2826" i="42"/>
  <c r="J2822" i="42"/>
  <c r="J2818" i="42"/>
  <c r="J2814" i="42"/>
  <c r="J2810" i="42"/>
  <c r="J2806" i="42"/>
  <c r="J2802" i="42"/>
  <c r="J2798" i="42"/>
  <c r="J2790" i="42"/>
  <c r="J2786" i="42"/>
  <c r="J2782" i="42"/>
  <c r="J2778" i="42"/>
  <c r="J2774" i="42"/>
  <c r="J2770" i="42"/>
  <c r="J2766" i="42"/>
  <c r="J2762" i="42"/>
  <c r="J2758" i="42"/>
  <c r="J2754" i="42"/>
  <c r="J2750" i="42"/>
  <c r="J2914" i="42"/>
  <c r="J2898" i="42"/>
  <c r="J2858" i="42"/>
  <c r="J2851" i="42"/>
  <c r="J2844" i="42"/>
  <c r="J2842" i="42"/>
  <c r="J2835" i="42"/>
  <c r="J2827" i="42"/>
  <c r="J2823" i="42"/>
  <c r="J2819" i="42"/>
  <c r="J2815" i="42"/>
  <c r="J2811" i="42"/>
  <c r="J2807" i="42"/>
  <c r="J2803" i="42"/>
  <c r="J2799" i="42"/>
  <c r="J2795" i="42"/>
  <c r="J2791" i="42"/>
  <c r="J2787" i="42"/>
  <c r="J2783" i="42"/>
  <c r="J2779" i="42"/>
  <c r="J2775" i="42"/>
  <c r="J2771" i="42"/>
  <c r="J2767" i="42"/>
  <c r="J2763" i="42"/>
  <c r="J2759" i="42"/>
  <c r="J2755" i="42"/>
  <c r="J2751" i="42"/>
  <c r="J2747" i="42"/>
  <c r="J2743" i="42"/>
  <c r="J2739" i="42"/>
  <c r="J2735" i="42"/>
  <c r="J2731" i="42"/>
  <c r="J2727" i="42"/>
  <c r="J2723" i="42"/>
  <c r="J2934" i="42"/>
  <c r="J2927" i="42"/>
  <c r="J2918" i="42"/>
  <c r="J2902" i="42"/>
  <c r="J2886" i="42"/>
  <c r="J2882" i="42"/>
  <c r="J2878" i="42"/>
  <c r="J2874" i="42"/>
  <c r="J2870" i="42"/>
  <c r="J2866" i="42"/>
  <c r="J2862" i="42"/>
  <c r="J2856" i="42"/>
  <c r="J2854" i="42"/>
  <c r="J2847" i="42"/>
  <c r="J2840" i="42"/>
  <c r="J2838" i="42"/>
  <c r="J2831" i="42"/>
  <c r="J2828" i="42"/>
  <c r="J2824" i="42"/>
  <c r="J2820" i="42"/>
  <c r="J2816" i="42"/>
  <c r="J2812" i="42"/>
  <c r="J2808" i="42"/>
  <c r="J2804" i="42"/>
  <c r="J2800" i="42"/>
  <c r="J2796" i="42"/>
  <c r="J2788" i="42"/>
  <c r="J2784" i="42"/>
  <c r="J2780" i="42"/>
  <c r="J2776" i="42"/>
  <c r="J2772" i="42"/>
  <c r="J2768" i="42"/>
  <c r="J2764" i="42"/>
  <c r="J2760" i="42"/>
  <c r="J2756" i="42"/>
  <c r="J2752" i="42"/>
  <c r="J2748" i="42"/>
  <c r="J2744" i="42"/>
  <c r="J2740" i="42"/>
  <c r="J2736" i="42"/>
  <c r="J2732" i="42"/>
  <c r="J2728" i="42"/>
  <c r="J2724" i="42"/>
  <c r="J2817" i="42"/>
  <c r="J2801" i="42"/>
  <c r="J2785" i="42"/>
  <c r="J2769" i="42"/>
  <c r="J2753" i="42"/>
  <c r="J2746" i="42"/>
  <c r="J2738" i="42"/>
  <c r="J2730" i="42"/>
  <c r="J2722" i="42"/>
  <c r="J2717" i="42"/>
  <c r="J2713" i="42"/>
  <c r="J2709" i="42"/>
  <c r="J2705" i="42"/>
  <c r="J2701" i="42"/>
  <c r="J2697" i="42"/>
  <c r="J2562" i="42"/>
  <c r="J2558" i="42"/>
  <c r="J2554" i="42"/>
  <c r="J2550" i="42"/>
  <c r="J2546" i="42"/>
  <c r="J2542" i="42"/>
  <c r="J2538" i="42"/>
  <c r="J2534" i="42"/>
  <c r="J2530" i="42"/>
  <c r="J2526" i="42"/>
  <c r="J2522" i="42"/>
  <c r="J2518" i="42"/>
  <c r="J2514" i="42"/>
  <c r="J2510" i="42"/>
  <c r="J2506" i="42"/>
  <c r="J2502" i="42"/>
  <c r="J2498" i="42"/>
  <c r="J2494" i="42"/>
  <c r="J2490" i="42"/>
  <c r="J2486" i="42"/>
  <c r="J2482" i="42"/>
  <c r="J2478" i="42"/>
  <c r="J2474" i="42"/>
  <c r="J2470" i="42"/>
  <c r="J2462" i="42"/>
  <c r="J2458" i="42"/>
  <c r="J2454" i="42"/>
  <c r="J2450" i="42"/>
  <c r="J2446" i="42"/>
  <c r="J2805" i="42"/>
  <c r="J2789" i="42"/>
  <c r="J2773" i="42"/>
  <c r="J2765" i="42"/>
  <c r="J2749" i="42"/>
  <c r="J2745" i="42"/>
  <c r="J2737" i="42"/>
  <c r="J2729" i="42"/>
  <c r="J2721" i="42"/>
  <c r="J2718" i="42"/>
  <c r="J2714" i="42"/>
  <c r="J2710" i="42"/>
  <c r="J2706" i="42"/>
  <c r="J2702" i="42"/>
  <c r="J2698" i="42"/>
  <c r="J2563" i="42"/>
  <c r="J2559" i="42"/>
  <c r="J2555" i="42"/>
  <c r="J2551" i="42"/>
  <c r="J2547" i="42"/>
  <c r="J2543" i="42"/>
  <c r="J2539" i="42"/>
  <c r="J2535" i="42"/>
  <c r="J2531" i="42"/>
  <c r="J2527" i="42"/>
  <c r="J2523" i="42"/>
  <c r="J2519" i="42"/>
  <c r="J2515" i="42"/>
  <c r="J2511" i="42"/>
  <c r="J2507" i="42"/>
  <c r="J2503" i="42"/>
  <c r="J2499" i="42"/>
  <c r="J2495" i="42"/>
  <c r="J2491" i="42"/>
  <c r="J2487" i="42"/>
  <c r="J2483" i="42"/>
  <c r="J2479" i="42"/>
  <c r="J2475" i="42"/>
  <c r="J2471" i="42"/>
  <c r="J2463" i="42"/>
  <c r="J2459" i="42"/>
  <c r="J2455" i="42"/>
  <c r="J2451" i="42"/>
  <c r="J2447" i="42"/>
  <c r="J2443" i="42"/>
  <c r="J2809" i="42"/>
  <c r="J2777" i="42"/>
  <c r="J2761" i="42"/>
  <c r="J2742" i="42"/>
  <c r="J2734" i="42"/>
  <c r="J2726" i="42"/>
  <c r="J2719" i="42"/>
  <c r="J2715" i="42"/>
  <c r="J2711" i="42"/>
  <c r="J2707" i="42"/>
  <c r="J2703" i="42"/>
  <c r="J2699" i="42"/>
  <c r="J2695" i="42"/>
  <c r="J2691" i="42"/>
  <c r="J2690" i="42"/>
  <c r="J2689" i="42"/>
  <c r="J2688" i="42"/>
  <c r="J2687" i="42"/>
  <c r="J2686" i="42"/>
  <c r="J2685" i="42"/>
  <c r="J2684" i="42"/>
  <c r="J2683" i="42"/>
  <c r="J2682" i="42"/>
  <c r="J2681" i="42"/>
  <c r="J2680" i="42"/>
  <c r="J2679" i="42"/>
  <c r="J2678" i="42"/>
  <c r="J2677" i="42"/>
  <c r="J2676" i="42"/>
  <c r="J2675" i="42"/>
  <c r="J2674" i="42"/>
  <c r="J2673" i="42"/>
  <c r="J2672" i="42"/>
  <c r="J2671" i="42"/>
  <c r="J2670" i="42"/>
  <c r="J2669" i="42"/>
  <c r="J2668" i="42"/>
  <c r="J2666" i="42"/>
  <c r="J2665" i="42"/>
  <c r="J2664" i="42"/>
  <c r="J2663" i="42"/>
  <c r="J2662" i="42"/>
  <c r="J2661" i="42"/>
  <c r="J2660" i="42"/>
  <c r="J2659" i="42"/>
  <c r="J2658" i="42"/>
  <c r="J2657" i="42"/>
  <c r="J2656" i="42"/>
  <c r="J2655" i="42"/>
  <c r="J2654" i="42"/>
  <c r="J2653" i="42"/>
  <c r="J2652" i="42"/>
  <c r="J2651" i="42"/>
  <c r="J2650" i="42"/>
  <c r="J2649" i="42"/>
  <c r="J2648" i="42"/>
  <c r="J2647" i="42"/>
  <c r="J2646" i="42"/>
  <c r="J2645" i="42"/>
  <c r="J2644" i="42"/>
  <c r="J2643" i="42"/>
  <c r="J2642" i="42"/>
  <c r="J2641" i="42"/>
  <c r="J2640" i="42"/>
  <c r="J2639" i="42"/>
  <c r="J2638" i="42"/>
  <c r="J2637" i="42"/>
  <c r="J2636" i="42"/>
  <c r="J2635" i="42"/>
  <c r="J2634" i="42"/>
  <c r="J2633" i="42"/>
  <c r="J2632" i="42"/>
  <c r="J2631" i="42"/>
  <c r="J2630" i="42"/>
  <c r="J2629" i="42"/>
  <c r="J2628" i="42"/>
  <c r="J2627" i="42"/>
  <c r="J2626" i="42"/>
  <c r="J2625" i="42"/>
  <c r="J2624" i="42"/>
  <c r="J2623" i="42"/>
  <c r="J2622" i="42"/>
  <c r="J2621" i="42"/>
  <c r="J2620" i="42"/>
  <c r="J2619" i="42"/>
  <c r="J2618" i="42"/>
  <c r="J2617" i="42"/>
  <c r="J2616" i="42"/>
  <c r="J2615" i="42"/>
  <c r="J2614" i="42"/>
  <c r="J2613" i="42"/>
  <c r="J2612" i="42"/>
  <c r="J2611" i="42"/>
  <c r="J2610" i="42"/>
  <c r="J2609" i="42"/>
  <c r="J2608" i="42"/>
  <c r="J2607" i="42"/>
  <c r="J2606" i="42"/>
  <c r="J2605" i="42"/>
  <c r="J2604" i="42"/>
  <c r="J2603" i="42"/>
  <c r="J2602" i="42"/>
  <c r="J2601" i="42"/>
  <c r="J2600" i="42"/>
  <c r="J2599" i="42"/>
  <c r="J2598" i="42"/>
  <c r="J2597" i="42"/>
  <c r="J2596" i="42"/>
  <c r="J2595" i="42"/>
  <c r="J2594" i="42"/>
  <c r="J2593" i="42"/>
  <c r="J2592" i="42"/>
  <c r="J2591" i="42"/>
  <c r="J2590" i="42"/>
  <c r="J2589" i="42"/>
  <c r="J2588" i="42"/>
  <c r="J2587" i="42"/>
  <c r="J2586" i="42"/>
  <c r="J2585" i="42"/>
  <c r="J2584" i="42"/>
  <c r="J2583" i="42"/>
  <c r="J2582" i="42"/>
  <c r="J2581" i="42"/>
  <c r="J2580" i="42"/>
  <c r="J2579" i="42"/>
  <c r="J2578" i="42"/>
  <c r="J2577" i="42"/>
  <c r="J2576" i="42"/>
  <c r="J2575" i="42"/>
  <c r="J2574" i="42"/>
  <c r="J2573" i="42"/>
  <c r="J2572" i="42"/>
  <c r="J2571" i="42"/>
  <c r="J2570" i="42"/>
  <c r="J2569" i="42"/>
  <c r="J2568" i="42"/>
  <c r="J2567" i="42"/>
  <c r="J2566" i="42"/>
  <c r="J2565" i="42"/>
  <c r="J2564" i="42"/>
  <c r="J2560" i="42"/>
  <c r="J2556" i="42"/>
  <c r="J2552" i="42"/>
  <c r="J2548" i="42"/>
  <c r="J2813" i="42"/>
  <c r="J2797" i="42"/>
  <c r="J2781" i="42"/>
  <c r="J2757" i="42"/>
  <c r="J2741" i="42"/>
  <c r="J2733" i="42"/>
  <c r="J2725" i="42"/>
  <c r="J2720" i="42"/>
  <c r="J2716" i="42"/>
  <c r="J2712" i="42"/>
  <c r="J2708" i="42"/>
  <c r="J2704" i="42"/>
  <c r="J2700" i="42"/>
  <c r="J2696" i="42"/>
  <c r="J2557" i="42"/>
  <c r="J2541" i="42"/>
  <c r="J2533" i="42"/>
  <c r="J2525" i="42"/>
  <c r="J2517" i="42"/>
  <c r="J2509" i="42"/>
  <c r="J2501" i="42"/>
  <c r="J2493" i="42"/>
  <c r="J2485" i="42"/>
  <c r="J2477" i="42"/>
  <c r="J2469" i="42"/>
  <c r="J2461" i="42"/>
  <c r="J2453" i="42"/>
  <c r="J2445" i="42"/>
  <c r="J2440" i="42"/>
  <c r="J2436" i="42"/>
  <c r="J2432" i="42"/>
  <c r="J2428" i="42"/>
  <c r="J2424" i="42"/>
  <c r="J2420" i="42"/>
  <c r="J2416" i="42"/>
  <c r="J2412" i="42"/>
  <c r="J2408" i="42"/>
  <c r="J2404" i="42"/>
  <c r="J2400" i="42"/>
  <c r="J2396" i="42"/>
  <c r="J2392" i="42"/>
  <c r="J2388" i="42"/>
  <c r="J2384" i="42"/>
  <c r="J2380" i="42"/>
  <c r="J2376" i="42"/>
  <c r="J2372" i="42"/>
  <c r="J2368" i="42"/>
  <c r="J2364" i="42"/>
  <c r="J2360" i="42"/>
  <c r="J2356" i="42"/>
  <c r="J2352" i="42"/>
  <c r="J2348" i="42"/>
  <c r="J2344" i="42"/>
  <c r="J2340" i="42"/>
  <c r="J2336" i="42"/>
  <c r="J2332" i="42"/>
  <c r="J2328" i="42"/>
  <c r="J2324" i="42"/>
  <c r="J2320" i="42"/>
  <c r="J2316" i="42"/>
  <c r="J2312" i="42"/>
  <c r="J2308" i="42"/>
  <c r="J2304" i="42"/>
  <c r="J2300" i="42"/>
  <c r="J2296" i="42"/>
  <c r="J2292" i="42"/>
  <c r="J2288" i="42"/>
  <c r="J2284" i="42"/>
  <c r="J2280" i="42"/>
  <c r="J2276" i="42"/>
  <c r="J2272" i="42"/>
  <c r="J2268" i="42"/>
  <c r="J2264" i="42"/>
  <c r="J2263" i="42"/>
  <c r="J2262" i="42"/>
  <c r="J2261" i="42"/>
  <c r="J2260" i="42"/>
  <c r="J2259" i="42"/>
  <c r="J2258" i="42"/>
  <c r="J2257" i="42"/>
  <c r="J2256" i="42"/>
  <c r="J2255" i="42"/>
  <c r="J2254" i="42"/>
  <c r="J2253" i="42"/>
  <c r="J2252" i="42"/>
  <c r="J2251" i="42"/>
  <c r="J2250" i="42"/>
  <c r="J2249" i="42"/>
  <c r="J2248" i="42"/>
  <c r="J2247" i="42"/>
  <c r="J2246" i="42"/>
  <c r="J2245" i="42"/>
  <c r="J2244" i="42"/>
  <c r="J2243" i="42"/>
  <c r="J2242" i="42"/>
  <c r="J2241" i="42"/>
  <c r="J2239" i="42"/>
  <c r="J2238" i="42"/>
  <c r="J2237" i="42"/>
  <c r="J2236" i="42"/>
  <c r="J2235" i="42"/>
  <c r="J2234" i="42"/>
  <c r="J2233" i="42"/>
  <c r="J2232" i="42"/>
  <c r="J2231" i="42"/>
  <c r="J2230" i="42"/>
  <c r="J2229" i="42"/>
  <c r="J2228" i="42"/>
  <c r="J2227" i="42"/>
  <c r="J2226" i="42"/>
  <c r="J2225" i="42"/>
  <c r="J2224" i="42"/>
  <c r="J2223" i="42"/>
  <c r="J2222" i="42"/>
  <c r="J2221" i="42"/>
  <c r="J2220" i="42"/>
  <c r="J2219" i="42"/>
  <c r="J2218" i="42"/>
  <c r="J2217" i="42"/>
  <c r="J2216" i="42"/>
  <c r="J2215" i="42"/>
  <c r="J2214" i="42"/>
  <c r="J2213" i="42"/>
  <c r="J2212" i="42"/>
  <c r="J2211" i="42"/>
  <c r="J2210" i="42"/>
  <c r="J2209" i="42"/>
  <c r="J2208" i="42"/>
  <c r="J2207" i="42"/>
  <c r="J2561" i="42"/>
  <c r="J2540" i="42"/>
  <c r="J2532" i="42"/>
  <c r="J2524" i="42"/>
  <c r="J2516" i="42"/>
  <c r="J2508" i="42"/>
  <c r="J2500" i="42"/>
  <c r="J2492" i="42"/>
  <c r="J2484" i="42"/>
  <c r="J2476" i="42"/>
  <c r="J2468" i="42"/>
  <c r="J2460" i="42"/>
  <c r="J2452" i="42"/>
  <c r="J2444" i="42"/>
  <c r="J2441" i="42"/>
  <c r="J2437" i="42"/>
  <c r="J2433" i="42"/>
  <c r="J2429" i="42"/>
  <c r="J2425" i="42"/>
  <c r="J2421" i="42"/>
  <c r="J2417" i="42"/>
  <c r="J2413" i="42"/>
  <c r="J2409" i="42"/>
  <c r="J2405" i="42"/>
  <c r="J2401" i="42"/>
  <c r="J2397" i="42"/>
  <c r="J2393" i="42"/>
  <c r="J2389" i="42"/>
  <c r="J2385" i="42"/>
  <c r="J2381" i="42"/>
  <c r="J2377" i="42"/>
  <c r="J2373" i="42"/>
  <c r="J2549" i="42"/>
  <c r="J2545" i="42"/>
  <c r="J2537" i="42"/>
  <c r="J2529" i="42"/>
  <c r="J2521" i="42"/>
  <c r="J2513" i="42"/>
  <c r="J2505" i="42"/>
  <c r="J2497" i="42"/>
  <c r="J2489" i="42"/>
  <c r="J2481" i="42"/>
  <c r="J2473" i="42"/>
  <c r="J2457" i="42"/>
  <c r="J2449" i="42"/>
  <c r="J2442" i="42"/>
  <c r="J2438" i="42"/>
  <c r="J2434" i="42"/>
  <c r="J2430" i="42"/>
  <c r="J2426" i="42"/>
  <c r="J2422" i="42"/>
  <c r="J2418" i="42"/>
  <c r="J2414" i="42"/>
  <c r="J2410" i="42"/>
  <c r="J2406" i="42"/>
  <c r="J2402" i="42"/>
  <c r="J2398" i="42"/>
  <c r="J2394" i="42"/>
  <c r="J2390" i="42"/>
  <c r="J2386" i="42"/>
  <c r="J2382" i="42"/>
  <c r="J2378" i="42"/>
  <c r="J2374" i="42"/>
  <c r="J2370" i="42"/>
  <c r="J2362" i="42"/>
  <c r="J2358" i="42"/>
  <c r="J2354" i="42"/>
  <c r="J2350" i="42"/>
  <c r="J2346" i="42"/>
  <c r="J2342" i="42"/>
  <c r="J2338" i="42"/>
  <c r="J2334" i="42"/>
  <c r="J2330" i="42"/>
  <c r="J2326" i="42"/>
  <c r="J2322" i="42"/>
  <c r="J2318" i="42"/>
  <c r="J2314" i="42"/>
  <c r="J2310" i="42"/>
  <c r="J2306" i="42"/>
  <c r="J2302" i="42"/>
  <c r="J2298" i="42"/>
  <c r="J2294" i="42"/>
  <c r="J2290" i="42"/>
  <c r="J2286" i="42"/>
  <c r="J2282" i="42"/>
  <c r="J2553" i="42"/>
  <c r="J2544" i="42"/>
  <c r="J2536" i="42"/>
  <c r="J2528" i="42"/>
  <c r="J2520" i="42"/>
  <c r="J2512" i="42"/>
  <c r="J2504" i="42"/>
  <c r="J2496" i="42"/>
  <c r="J2488" i="42"/>
  <c r="J2480" i="42"/>
  <c r="J2472" i="42"/>
  <c r="J2464" i="42"/>
  <c r="J2456" i="42"/>
  <c r="J2448" i="42"/>
  <c r="J2439" i="42"/>
  <c r="J2435" i="42"/>
  <c r="J2431" i="42"/>
  <c r="J2427" i="42"/>
  <c r="J2411" i="42"/>
  <c r="J2395" i="42"/>
  <c r="J2379" i="42"/>
  <c r="J2369" i="42"/>
  <c r="J2361" i="42"/>
  <c r="J2353" i="42"/>
  <c r="J2345" i="42"/>
  <c r="J2337" i="42"/>
  <c r="J2329" i="42"/>
  <c r="J2321" i="42"/>
  <c r="J2313" i="42"/>
  <c r="J2305" i="42"/>
  <c r="J2297" i="42"/>
  <c r="J2289" i="42"/>
  <c r="J2281" i="42"/>
  <c r="J2278" i="42"/>
  <c r="J2271" i="42"/>
  <c r="J2269" i="42"/>
  <c r="J2136" i="42"/>
  <c r="J2132" i="42"/>
  <c r="J2128" i="42"/>
  <c r="J2124" i="42"/>
  <c r="J2120" i="42"/>
  <c r="J2116" i="42"/>
  <c r="J2112" i="42"/>
  <c r="J2108" i="42"/>
  <c r="J2104" i="42"/>
  <c r="J2100" i="42"/>
  <c r="J2096" i="42"/>
  <c r="J2092" i="42"/>
  <c r="J2088" i="42"/>
  <c r="J2084" i="42"/>
  <c r="J2080" i="42"/>
  <c r="J2076" i="42"/>
  <c r="J2072" i="42"/>
  <c r="J2068" i="42"/>
  <c r="J2423" i="42"/>
  <c r="J2407" i="42"/>
  <c r="J2391" i="42"/>
  <c r="J2375" i="42"/>
  <c r="J2363" i="42"/>
  <c r="J2355" i="42"/>
  <c r="J2347" i="42"/>
  <c r="J2339" i="42"/>
  <c r="J2331" i="42"/>
  <c r="J2323" i="42"/>
  <c r="J2315" i="42"/>
  <c r="J2307" i="42"/>
  <c r="J2299" i="42"/>
  <c r="J2291" i="42"/>
  <c r="J2283" i="42"/>
  <c r="J2274" i="42"/>
  <c r="J2206" i="42"/>
  <c r="J2205" i="42"/>
  <c r="J2204" i="42"/>
  <c r="J2203" i="42"/>
  <c r="J2202" i="42"/>
  <c r="J2201" i="42"/>
  <c r="J2200" i="42"/>
  <c r="J2199" i="42"/>
  <c r="J2198" i="42"/>
  <c r="J2197" i="42"/>
  <c r="J2196" i="42"/>
  <c r="J2195" i="42"/>
  <c r="J2194" i="42"/>
  <c r="J2193" i="42"/>
  <c r="J2192" i="42"/>
  <c r="J2191" i="42"/>
  <c r="J2190" i="42"/>
  <c r="J2189" i="42"/>
  <c r="J2188" i="42"/>
  <c r="J2187" i="42"/>
  <c r="J2186" i="42"/>
  <c r="J2185" i="42"/>
  <c r="J2184" i="42"/>
  <c r="J2183" i="42"/>
  <c r="J2182" i="42"/>
  <c r="J2181" i="42"/>
  <c r="J2180" i="42"/>
  <c r="J2179" i="42"/>
  <c r="J2178" i="42"/>
  <c r="J2177" i="42"/>
  <c r="J2176" i="42"/>
  <c r="J2175" i="42"/>
  <c r="J2174" i="42"/>
  <c r="J2173" i="42"/>
  <c r="J2172" i="42"/>
  <c r="J2171" i="42"/>
  <c r="J2170" i="42"/>
  <c r="J2169" i="42"/>
  <c r="J2168" i="42"/>
  <c r="J2167" i="42"/>
  <c r="J2166" i="42"/>
  <c r="J2165" i="42"/>
  <c r="J2164" i="42"/>
  <c r="J2163" i="42"/>
  <c r="J2162" i="42"/>
  <c r="J2161" i="42"/>
  <c r="J2160" i="42"/>
  <c r="J2159" i="42"/>
  <c r="J2158" i="42"/>
  <c r="J2157" i="42"/>
  <c r="J2156" i="42"/>
  <c r="J2155" i="42"/>
  <c r="J2154" i="42"/>
  <c r="J2153" i="42"/>
  <c r="J2152" i="42"/>
  <c r="J2151" i="42"/>
  <c r="J2150" i="42"/>
  <c r="J2149" i="42"/>
  <c r="J2148" i="42"/>
  <c r="J2147" i="42"/>
  <c r="J2146" i="42"/>
  <c r="J2145" i="42"/>
  <c r="J2144" i="42"/>
  <c r="J2143" i="42"/>
  <c r="J2142" i="42"/>
  <c r="J2141" i="42"/>
  <c r="J2140" i="42"/>
  <c r="J2139" i="42"/>
  <c r="J2138" i="42"/>
  <c r="J2137" i="42"/>
  <c r="J2133" i="42"/>
  <c r="J2129" i="42"/>
  <c r="J2125" i="42"/>
  <c r="J2121" i="42"/>
  <c r="J2117" i="42"/>
  <c r="J2113" i="42"/>
  <c r="J2109" i="42"/>
  <c r="J2105" i="42"/>
  <c r="J2101" i="42"/>
  <c r="J2097" i="42"/>
  <c r="J2093" i="42"/>
  <c r="J2089" i="42"/>
  <c r="J2085" i="42"/>
  <c r="J2081" i="42"/>
  <c r="J2077" i="42"/>
  <c r="J2073" i="42"/>
  <c r="J2069" i="42"/>
  <c r="J2065" i="42"/>
  <c r="J2061" i="42"/>
  <c r="J2057" i="42"/>
  <c r="J2053" i="42"/>
  <c r="J2049" i="42"/>
  <c r="J2045" i="42"/>
  <c r="J2041" i="42"/>
  <c r="J2037" i="42"/>
  <c r="J2033" i="42"/>
  <c r="J2029" i="42"/>
  <c r="J2025" i="42"/>
  <c r="J2021" i="42"/>
  <c r="J2017" i="42"/>
  <c r="J2013" i="42"/>
  <c r="J2009" i="42"/>
  <c r="J2005" i="42"/>
  <c r="J2001" i="42"/>
  <c r="J1997" i="42"/>
  <c r="J1993" i="42"/>
  <c r="J1989" i="42"/>
  <c r="J1985" i="42"/>
  <c r="J1981" i="42"/>
  <c r="J1977" i="42"/>
  <c r="J1973" i="42"/>
  <c r="J1969" i="42"/>
  <c r="J1965" i="42"/>
  <c r="J1961" i="42"/>
  <c r="J1957" i="42"/>
  <c r="J1953" i="42"/>
  <c r="J1949" i="42"/>
  <c r="J1945" i="42"/>
  <c r="J1941" i="42"/>
  <c r="J1937" i="42"/>
  <c r="J1933" i="42"/>
  <c r="J1929" i="42"/>
  <c r="J1925" i="42"/>
  <c r="J1921" i="42"/>
  <c r="J1917" i="42"/>
  <c r="J1913" i="42"/>
  <c r="J1909" i="42"/>
  <c r="J1905" i="42"/>
  <c r="J1901" i="42"/>
  <c r="J1897" i="42"/>
  <c r="J1893" i="42"/>
  <c r="J1889" i="42"/>
  <c r="J1885" i="42"/>
  <c r="J1881" i="42"/>
  <c r="J1877" i="42"/>
  <c r="J1873" i="42"/>
  <c r="J1869" i="42"/>
  <c r="J1865" i="42"/>
  <c r="J1861" i="42"/>
  <c r="J1857" i="42"/>
  <c r="J1853" i="42"/>
  <c r="J1849" i="42"/>
  <c r="J1845" i="42"/>
  <c r="J2419" i="42"/>
  <c r="J2403" i="42"/>
  <c r="J2387" i="42"/>
  <c r="J2371" i="42"/>
  <c r="J2357" i="42"/>
  <c r="J2349" i="42"/>
  <c r="J2341" i="42"/>
  <c r="J2333" i="42"/>
  <c r="J2325" i="42"/>
  <c r="J2317" i="42"/>
  <c r="J2309" i="42"/>
  <c r="J2301" i="42"/>
  <c r="J2293" i="42"/>
  <c r="J2285" i="42"/>
  <c r="J2279" i="42"/>
  <c r="J2277" i="42"/>
  <c r="J2270" i="42"/>
  <c r="J2134" i="42"/>
  <c r="J2130" i="42"/>
  <c r="J2126" i="42"/>
  <c r="J2122" i="42"/>
  <c r="J2118" i="42"/>
  <c r="J2114" i="42"/>
  <c r="J2110" i="42"/>
  <c r="J2106" i="42"/>
  <c r="J2102" i="42"/>
  <c r="J2098" i="42"/>
  <c r="J2094" i="42"/>
  <c r="J2090" i="42"/>
  <c r="J2086" i="42"/>
  <c r="J2082" i="42"/>
  <c r="J2078" i="42"/>
  <c r="J2074" i="42"/>
  <c r="J2070" i="42"/>
  <c r="J2066" i="42"/>
  <c r="J2062" i="42"/>
  <c r="J2058" i="42"/>
  <c r="J2054" i="42"/>
  <c r="J2050" i="42"/>
  <c r="J2046" i="42"/>
  <c r="J2042" i="42"/>
  <c r="J2038" i="42"/>
  <c r="J2034" i="42"/>
  <c r="J2030" i="42"/>
  <c r="J2026" i="42"/>
  <c r="J2022" i="42"/>
  <c r="J2018" i="42"/>
  <c r="J2014" i="42"/>
  <c r="J2010" i="42"/>
  <c r="J2006" i="42"/>
  <c r="J2002" i="42"/>
  <c r="J1998" i="42"/>
  <c r="J2415" i="42"/>
  <c r="J2343" i="42"/>
  <c r="J2311" i="42"/>
  <c r="J2123" i="42"/>
  <c r="J2107" i="42"/>
  <c r="J2091" i="42"/>
  <c r="J2075" i="42"/>
  <c r="J2060" i="42"/>
  <c r="J2052" i="42"/>
  <c r="J2044" i="42"/>
  <c r="J2036" i="42"/>
  <c r="J2028" i="42"/>
  <c r="J2020" i="42"/>
  <c r="J2012" i="42"/>
  <c r="J2004" i="42"/>
  <c r="J1995" i="42"/>
  <c r="J1988" i="42"/>
  <c r="J1986" i="42"/>
  <c r="J1979" i="42"/>
  <c r="J1972" i="42"/>
  <c r="J1970" i="42"/>
  <c r="J1963" i="42"/>
  <c r="J1956" i="42"/>
  <c r="J1954" i="42"/>
  <c r="J1947" i="42"/>
  <c r="J1940" i="42"/>
  <c r="J1938" i="42"/>
  <c r="J1931" i="42"/>
  <c r="J1924" i="42"/>
  <c r="J1922" i="42"/>
  <c r="J1915" i="42"/>
  <c r="J1908" i="42"/>
  <c r="J1906" i="42"/>
  <c r="J1899" i="42"/>
  <c r="J1892" i="42"/>
  <c r="J1890" i="42"/>
  <c r="J1883" i="42"/>
  <c r="J1876" i="42"/>
  <c r="J1874" i="42"/>
  <c r="J1867" i="42"/>
  <c r="J1860" i="42"/>
  <c r="J1858" i="42"/>
  <c r="J1851" i="42"/>
  <c r="J1844" i="42"/>
  <c r="J1839" i="42"/>
  <c r="J2399" i="42"/>
  <c r="J2335" i="42"/>
  <c r="J2303" i="42"/>
  <c r="J2275" i="42"/>
  <c r="J2135" i="42"/>
  <c r="J2119" i="42"/>
  <c r="J2103" i="42"/>
  <c r="J2087" i="42"/>
  <c r="J2071" i="42"/>
  <c r="J2067" i="42"/>
  <c r="J2059" i="42"/>
  <c r="J2051" i="42"/>
  <c r="J2043" i="42"/>
  <c r="J2035" i="42"/>
  <c r="J2027" i="42"/>
  <c r="J2019" i="42"/>
  <c r="J2011" i="42"/>
  <c r="J2003" i="42"/>
  <c r="J1991" i="42"/>
  <c r="J1984" i="42"/>
  <c r="J1982" i="42"/>
  <c r="J1975" i="42"/>
  <c r="J1968" i="42"/>
  <c r="J1966" i="42"/>
  <c r="J1959" i="42"/>
  <c r="J1952" i="42"/>
  <c r="J1950" i="42"/>
  <c r="J1943" i="42"/>
  <c r="J1936" i="42"/>
  <c r="J1934" i="42"/>
  <c r="J1927" i="42"/>
  <c r="J1920" i="42"/>
  <c r="J1918" i="42"/>
  <c r="J1911" i="42"/>
  <c r="J1904" i="42"/>
  <c r="J1902" i="42"/>
  <c r="J1895" i="42"/>
  <c r="J1888" i="42"/>
  <c r="J1886" i="42"/>
  <c r="J1879" i="42"/>
  <c r="J1872" i="42"/>
  <c r="J1870" i="42"/>
  <c r="J1863" i="42"/>
  <c r="J1856" i="42"/>
  <c r="J1854" i="42"/>
  <c r="J1847" i="42"/>
  <c r="J1840" i="42"/>
  <c r="J2383" i="42"/>
  <c r="J2359" i="42"/>
  <c r="J2327" i="42"/>
  <c r="J2295" i="42"/>
  <c r="J2131" i="42"/>
  <c r="J2115" i="42"/>
  <c r="J2099" i="42"/>
  <c r="J2083" i="42"/>
  <c r="J2064" i="42"/>
  <c r="J2056" i="42"/>
  <c r="J2048" i="42"/>
  <c r="J2040" i="42"/>
  <c r="J2032" i="42"/>
  <c r="J2024" i="42"/>
  <c r="J2016" i="42"/>
  <c r="J2008" i="42"/>
  <c r="J2000" i="42"/>
  <c r="J1996" i="42"/>
  <c r="J1994" i="42"/>
  <c r="J1987" i="42"/>
  <c r="J1980" i="42"/>
  <c r="J1978" i="42"/>
  <c r="J1971" i="42"/>
  <c r="J1964" i="42"/>
  <c r="J1962" i="42"/>
  <c r="J1955" i="42"/>
  <c r="J1948" i="42"/>
  <c r="J1946" i="42"/>
  <c r="J1939" i="42"/>
  <c r="J1932" i="42"/>
  <c r="J1930" i="42"/>
  <c r="J1923" i="42"/>
  <c r="J1916" i="42"/>
  <c r="J1914" i="42"/>
  <c r="J1907" i="42"/>
  <c r="J1900" i="42"/>
  <c r="J1898" i="42"/>
  <c r="J1891" i="42"/>
  <c r="J1884" i="42"/>
  <c r="J1882" i="42"/>
  <c r="J1875" i="42"/>
  <c r="J1868" i="42"/>
  <c r="J1866" i="42"/>
  <c r="J1859" i="42"/>
  <c r="J1852" i="42"/>
  <c r="J1850" i="42"/>
  <c r="J1843" i="42"/>
  <c r="J1841" i="42"/>
  <c r="J1837" i="42"/>
  <c r="J1836" i="42"/>
  <c r="J1835" i="42"/>
  <c r="J1834" i="42"/>
  <c r="J1833" i="42"/>
  <c r="J1832" i="42"/>
  <c r="J1831" i="42"/>
  <c r="J1830" i="42"/>
  <c r="J1829" i="42"/>
  <c r="J1828" i="42"/>
  <c r="J1827" i="42"/>
  <c r="J1826" i="42"/>
  <c r="J1825" i="42"/>
  <c r="J1824" i="42"/>
  <c r="J1823" i="42"/>
  <c r="J1822" i="42"/>
  <c r="J1821" i="42"/>
  <c r="J1820" i="42"/>
  <c r="J1819" i="42"/>
  <c r="J1818" i="42"/>
  <c r="J1817" i="42"/>
  <c r="J1816" i="42"/>
  <c r="J1815" i="42"/>
  <c r="J1814" i="42"/>
  <c r="J1813" i="42"/>
  <c r="J1812" i="42"/>
  <c r="J1811" i="42"/>
  <c r="J1810" i="42"/>
  <c r="J1809" i="42"/>
  <c r="J1808" i="42"/>
  <c r="J1807" i="42"/>
  <c r="J1806" i="42"/>
  <c r="J1805" i="42"/>
  <c r="J1804" i="42"/>
  <c r="J1803" i="42"/>
  <c r="J1802" i="42"/>
  <c r="J1801" i="42"/>
  <c r="J1800" i="42"/>
  <c r="J1799" i="42"/>
  <c r="J1798" i="42"/>
  <c r="J1797" i="42"/>
  <c r="J1796" i="42"/>
  <c r="J1795" i="42"/>
  <c r="J1794" i="42"/>
  <c r="J1793" i="42"/>
  <c r="J1792" i="42"/>
  <c r="J1791" i="42"/>
  <c r="J1790" i="42"/>
  <c r="J1789" i="42"/>
  <c r="J1788" i="42"/>
  <c r="J1787" i="42"/>
  <c r="J1786" i="42"/>
  <c r="J1785" i="42"/>
  <c r="J1784" i="42"/>
  <c r="J1783" i="42"/>
  <c r="J1782" i="42"/>
  <c r="J1781" i="42"/>
  <c r="J1780" i="42"/>
  <c r="J1779" i="42"/>
  <c r="J1778" i="42"/>
  <c r="J1777" i="42"/>
  <c r="J1776" i="42"/>
  <c r="J1775" i="42"/>
  <c r="J1774" i="42"/>
  <c r="J1773" i="42"/>
  <c r="J1772" i="42"/>
  <c r="J1771" i="42"/>
  <c r="J1770" i="42"/>
  <c r="J1769" i="42"/>
  <c r="J1768" i="42"/>
  <c r="J1767" i="42"/>
  <c r="J1766" i="42"/>
  <c r="J1765" i="42"/>
  <c r="J1764" i="42"/>
  <c r="J1763" i="42"/>
  <c r="J1762" i="42"/>
  <c r="J1761" i="42"/>
  <c r="J1760" i="42"/>
  <c r="J1759" i="42"/>
  <c r="J1758" i="42"/>
  <c r="J1757" i="42"/>
  <c r="J1756" i="42"/>
  <c r="J1755" i="42"/>
  <c r="J1754" i="42"/>
  <c r="J1753" i="42"/>
  <c r="J1752" i="42"/>
  <c r="J1751" i="42"/>
  <c r="J1750" i="42"/>
  <c r="J1749" i="42"/>
  <c r="J1748" i="42"/>
  <c r="J1747" i="42"/>
  <c r="J1746" i="42"/>
  <c r="J1745" i="42"/>
  <c r="J1744" i="42"/>
  <c r="J1743" i="42"/>
  <c r="J1742" i="42"/>
  <c r="J1741" i="42"/>
  <c r="J1740" i="42"/>
  <c r="J1739" i="42"/>
  <c r="J1738" i="42"/>
  <c r="J1737" i="42"/>
  <c r="J1736" i="42"/>
  <c r="J1735" i="42"/>
  <c r="J1734" i="42"/>
  <c r="J1733" i="42"/>
  <c r="J1732" i="42"/>
  <c r="J1731" i="42"/>
  <c r="J1730" i="42"/>
  <c r="J1729" i="42"/>
  <c r="J1728" i="42"/>
  <c r="J1727" i="42"/>
  <c r="J1726" i="42"/>
  <c r="J1725" i="42"/>
  <c r="J1724" i="42"/>
  <c r="J1723" i="42"/>
  <c r="J1722" i="42"/>
  <c r="J1721" i="42"/>
  <c r="J1720" i="42"/>
  <c r="J1719" i="42"/>
  <c r="J1718" i="42"/>
  <c r="J1717" i="42"/>
  <c r="J1716" i="42"/>
  <c r="J1715" i="42"/>
  <c r="J1714" i="42"/>
  <c r="J1713" i="42"/>
  <c r="J1712" i="42"/>
  <c r="J1711" i="42"/>
  <c r="J2351" i="42"/>
  <c r="J2319" i="42"/>
  <c r="J2287" i="42"/>
  <c r="J2273" i="42"/>
  <c r="J2127" i="42"/>
  <c r="J2111" i="42"/>
  <c r="J2095" i="42"/>
  <c r="J2079" i="42"/>
  <c r="J2063" i="42"/>
  <c r="J2055" i="42"/>
  <c r="J2047" i="42"/>
  <c r="J2039" i="42"/>
  <c r="J2031" i="42"/>
  <c r="J2023" i="42"/>
  <c r="J2015" i="42"/>
  <c r="J2007" i="42"/>
  <c r="J1999" i="42"/>
  <c r="J1992" i="42"/>
  <c r="J1990" i="42"/>
  <c r="J1983" i="42"/>
  <c r="J1976" i="42"/>
  <c r="J1974" i="42"/>
  <c r="J1967" i="42"/>
  <c r="J1960" i="42"/>
  <c r="J1958" i="42"/>
  <c r="J1951" i="42"/>
  <c r="J1944" i="42"/>
  <c r="J1942" i="42"/>
  <c r="J1935" i="42"/>
  <c r="J1928" i="42"/>
  <c r="J1926" i="42"/>
  <c r="J1919" i="42"/>
  <c r="J1912" i="42"/>
  <c r="J1910" i="42"/>
  <c r="J1903" i="42"/>
  <c r="J1896" i="42"/>
  <c r="J1894" i="42"/>
  <c r="J1887" i="42"/>
  <c r="J1880" i="42"/>
  <c r="J1878" i="42"/>
  <c r="J1871" i="42"/>
  <c r="J1864" i="42"/>
  <c r="J1862" i="42"/>
  <c r="J1855" i="42"/>
  <c r="J1848" i="42"/>
  <c r="J1846" i="42"/>
  <c r="J1842" i="42"/>
  <c r="J1838" i="42"/>
  <c r="J1281" i="42"/>
  <c r="J1277" i="42"/>
  <c r="J1273" i="42"/>
  <c r="J1269" i="42"/>
  <c r="J1265" i="42"/>
  <c r="J1261" i="42"/>
  <c r="J1257" i="42"/>
  <c r="J1253" i="42"/>
  <c r="J1249" i="42"/>
  <c r="J1245" i="42"/>
  <c r="J1241" i="42"/>
  <c r="J1237" i="42"/>
  <c r="J1233" i="42"/>
  <c r="J1229" i="42"/>
  <c r="J1225" i="42"/>
  <c r="J1221" i="42"/>
  <c r="J1217" i="42"/>
  <c r="J1213" i="42"/>
  <c r="J1209" i="42"/>
  <c r="J1205" i="42"/>
  <c r="J1201" i="42"/>
  <c r="J1197" i="42"/>
  <c r="J1193" i="42"/>
  <c r="J1189" i="42"/>
  <c r="J1185" i="42"/>
  <c r="J1181" i="42"/>
  <c r="J1177" i="42"/>
  <c r="J1173" i="42"/>
  <c r="J1169" i="42"/>
  <c r="J1165" i="42"/>
  <c r="J1161" i="42"/>
  <c r="J1157" i="42"/>
  <c r="J1153" i="42"/>
  <c r="J1149" i="42"/>
  <c r="J1145" i="42"/>
  <c r="J1141" i="42"/>
  <c r="J1137" i="42"/>
  <c r="J1133" i="42"/>
  <c r="J1129" i="42"/>
  <c r="J1125" i="42"/>
  <c r="J1121" i="42"/>
  <c r="J1117" i="42"/>
  <c r="J1113" i="42"/>
  <c r="J1109" i="42"/>
  <c r="J1105" i="42"/>
  <c r="J1101" i="42"/>
  <c r="J1097" i="42"/>
  <c r="J1093" i="42"/>
  <c r="J1089" i="42"/>
  <c r="J1085" i="42"/>
  <c r="J1081" i="42"/>
  <c r="J1077" i="42"/>
  <c r="J1073" i="42"/>
  <c r="J1069" i="42"/>
  <c r="J1065" i="42"/>
  <c r="J1061" i="42"/>
  <c r="J1057" i="42"/>
  <c r="J1053" i="42"/>
  <c r="J1049" i="42"/>
  <c r="J1045" i="42"/>
  <c r="J1041" i="42"/>
  <c r="J1037" i="42"/>
  <c r="J1033" i="42"/>
  <c r="J1029" i="42"/>
  <c r="J1025" i="42"/>
  <c r="J1282" i="42"/>
  <c r="J1278" i="42"/>
  <c r="J1274" i="42"/>
  <c r="J1270" i="42"/>
  <c r="J1266" i="42"/>
  <c r="J1262" i="42"/>
  <c r="J1258" i="42"/>
  <c r="J1254" i="42"/>
  <c r="J1250" i="42"/>
  <c r="J1246" i="42"/>
  <c r="J1242" i="42"/>
  <c r="J1238" i="42"/>
  <c r="J1234" i="42"/>
  <c r="J1230" i="42"/>
  <c r="J1226" i="42"/>
  <c r="J1222" i="42"/>
  <c r="J1218" i="42"/>
  <c r="J1214" i="42"/>
  <c r="J1210" i="42"/>
  <c r="J1206" i="42"/>
  <c r="J1202" i="42"/>
  <c r="J1410" i="42"/>
  <c r="J1409" i="42"/>
  <c r="J1408" i="42"/>
  <c r="J1407" i="42"/>
  <c r="J1406" i="42"/>
  <c r="J1405" i="42"/>
  <c r="J1404" i="42"/>
  <c r="J1403" i="42"/>
  <c r="J1402" i="42"/>
  <c r="J1401" i="42"/>
  <c r="J1400" i="42"/>
  <c r="J1399" i="42"/>
  <c r="J1398" i="42"/>
  <c r="J1397" i="42"/>
  <c r="J1396" i="42"/>
  <c r="J1395" i="42"/>
  <c r="J1394" i="42"/>
  <c r="J1393" i="42"/>
  <c r="J1392" i="42"/>
  <c r="J1391" i="42"/>
  <c r="J1390" i="42"/>
  <c r="J1389" i="42"/>
  <c r="J1388" i="42"/>
  <c r="J1387" i="42"/>
  <c r="J1386" i="42"/>
  <c r="J1385" i="42"/>
  <c r="J1384" i="42"/>
  <c r="J1383" i="42"/>
  <c r="J1382" i="42"/>
  <c r="J1381" i="42"/>
  <c r="J1380" i="42"/>
  <c r="J1379" i="42"/>
  <c r="J1378" i="42"/>
  <c r="J1377" i="42"/>
  <c r="J1376" i="42"/>
  <c r="J1375" i="42"/>
  <c r="J1374" i="42"/>
  <c r="J1373" i="42"/>
  <c r="J1372" i="42"/>
  <c r="J1371" i="42"/>
  <c r="J1370" i="42"/>
  <c r="J1369" i="42"/>
  <c r="J1368" i="42"/>
  <c r="J1367" i="42"/>
  <c r="J1366" i="42"/>
  <c r="J1365" i="42"/>
  <c r="J1364" i="42"/>
  <c r="J1363" i="42"/>
  <c r="J1362" i="42"/>
  <c r="J1361" i="42"/>
  <c r="J1360" i="42"/>
  <c r="J1359" i="42"/>
  <c r="J1358" i="42"/>
  <c r="J1357" i="42"/>
  <c r="J1356" i="42"/>
  <c r="J1355" i="42"/>
  <c r="J1354" i="42"/>
  <c r="J1353" i="42"/>
  <c r="J1352" i="42"/>
  <c r="J1351" i="42"/>
  <c r="J1350" i="42"/>
  <c r="J1349" i="42"/>
  <c r="J1348" i="42"/>
  <c r="J1347" i="42"/>
  <c r="J1346" i="42"/>
  <c r="J1345" i="42"/>
  <c r="J1344" i="42"/>
  <c r="J1343" i="42"/>
  <c r="J1342" i="42"/>
  <c r="J1341" i="42"/>
  <c r="J1340" i="42"/>
  <c r="J1339" i="42"/>
  <c r="J1338" i="42"/>
  <c r="J1337" i="42"/>
  <c r="J1336" i="42"/>
  <c r="J1335" i="42"/>
  <c r="J1334" i="42"/>
  <c r="J1333" i="42"/>
  <c r="J1332" i="42"/>
  <c r="J1331" i="42"/>
  <c r="J1330" i="42"/>
  <c r="J1329" i="42"/>
  <c r="J1328" i="42"/>
  <c r="J1327" i="42"/>
  <c r="J1326" i="42"/>
  <c r="J1325" i="42"/>
  <c r="J1324" i="42"/>
  <c r="J1323" i="42"/>
  <c r="J1322" i="42"/>
  <c r="J1321" i="42"/>
  <c r="J1320" i="42"/>
  <c r="J1319" i="42"/>
  <c r="J1318" i="42"/>
  <c r="J1317" i="42"/>
  <c r="J1316" i="42"/>
  <c r="J1315" i="42"/>
  <c r="J1314" i="42"/>
  <c r="J1313" i="42"/>
  <c r="J1312" i="42"/>
  <c r="J1311" i="42"/>
  <c r="J1310" i="42"/>
  <c r="J1309" i="42"/>
  <c r="J1308" i="42"/>
  <c r="J1307" i="42"/>
  <c r="J1306" i="42"/>
  <c r="J1305" i="42"/>
  <c r="J1304" i="42"/>
  <c r="J1303" i="42"/>
  <c r="J1302" i="42"/>
  <c r="J1301" i="42"/>
  <c r="J1300" i="42"/>
  <c r="J1299" i="42"/>
  <c r="J1298" i="42"/>
  <c r="J1297" i="42"/>
  <c r="J1296" i="42"/>
  <c r="J1295" i="42"/>
  <c r="J1294" i="42"/>
  <c r="J1293" i="42"/>
  <c r="J1292" i="42"/>
  <c r="J1291" i="42"/>
  <c r="J1290" i="42"/>
  <c r="J1289" i="42"/>
  <c r="J1288" i="42"/>
  <c r="J1287" i="42"/>
  <c r="J1286" i="42"/>
  <c r="J1285" i="42"/>
  <c r="J1284" i="42"/>
  <c r="J1283" i="42"/>
  <c r="J1279" i="42"/>
  <c r="J1275" i="42"/>
  <c r="J1271" i="42"/>
  <c r="J1267" i="42"/>
  <c r="J1263" i="42"/>
  <c r="J1259" i="42"/>
  <c r="J1255" i="42"/>
  <c r="J1251" i="42"/>
  <c r="J1247" i="42"/>
  <c r="J1243" i="42"/>
  <c r="J1239" i="42"/>
  <c r="J1235" i="42"/>
  <c r="J1231" i="42"/>
  <c r="J1227" i="42"/>
  <c r="J1223" i="42"/>
  <c r="J1219" i="42"/>
  <c r="J1215" i="42"/>
  <c r="J1211" i="42"/>
  <c r="J1207" i="42"/>
  <c r="J1203" i="42"/>
  <c r="J1199" i="42"/>
  <c r="J1195" i="42"/>
  <c r="J1191" i="42"/>
  <c r="J1187" i="42"/>
  <c r="J1183" i="42"/>
  <c r="J1179" i="42"/>
  <c r="J1175" i="42"/>
  <c r="J1171" i="42"/>
  <c r="J1167" i="42"/>
  <c r="J1163" i="42"/>
  <c r="J1159" i="42"/>
  <c r="J1155" i="42"/>
  <c r="J1151" i="42"/>
  <c r="J1147" i="42"/>
  <c r="J1143" i="42"/>
  <c r="J1139" i="42"/>
  <c r="J1135" i="42"/>
  <c r="J1131" i="42"/>
  <c r="J1127" i="42"/>
  <c r="J1123" i="42"/>
  <c r="J1119" i="42"/>
  <c r="J1272" i="42"/>
  <c r="J1256" i="42"/>
  <c r="J1240" i="42"/>
  <c r="J1224" i="42"/>
  <c r="J1208" i="42"/>
  <c r="J1198" i="42"/>
  <c r="J1190" i="42"/>
  <c r="J1182" i="42"/>
  <c r="J1174" i="42"/>
  <c r="J1166" i="42"/>
  <c r="J1158" i="42"/>
  <c r="J1150" i="42"/>
  <c r="J1142" i="42"/>
  <c r="J1134" i="42"/>
  <c r="J1126" i="42"/>
  <c r="J1118" i="42"/>
  <c r="J1115" i="42"/>
  <c r="J1108" i="42"/>
  <c r="J1106" i="42"/>
  <c r="J1099" i="42"/>
  <c r="J1092" i="42"/>
  <c r="J1090" i="42"/>
  <c r="J1083" i="42"/>
  <c r="J1076" i="42"/>
  <c r="J1074" i="42"/>
  <c r="J1067" i="42"/>
  <c r="J1060" i="42"/>
  <c r="J1058" i="42"/>
  <c r="J1051" i="42"/>
  <c r="J1044" i="42"/>
  <c r="J1042" i="42"/>
  <c r="J1035" i="42"/>
  <c r="J1028" i="42"/>
  <c r="J1026" i="42"/>
  <c r="J1021" i="42"/>
  <c r="J1017" i="42"/>
  <c r="J1013" i="42"/>
  <c r="J1009" i="42"/>
  <c r="J1005" i="42"/>
  <c r="J1001" i="42"/>
  <c r="J997" i="42"/>
  <c r="J993" i="42"/>
  <c r="J989" i="42"/>
  <c r="J985" i="42"/>
  <c r="J1268" i="42"/>
  <c r="J1252" i="42"/>
  <c r="J1236" i="42"/>
  <c r="J1220" i="42"/>
  <c r="J1204" i="42"/>
  <c r="J1200" i="42"/>
  <c r="J1192" i="42"/>
  <c r="J1184" i="42"/>
  <c r="J1176" i="42"/>
  <c r="J1168" i="42"/>
  <c r="J1160" i="42"/>
  <c r="J1152" i="42"/>
  <c r="J1144" i="42"/>
  <c r="J1136" i="42"/>
  <c r="J1128" i="42"/>
  <c r="J1120" i="42"/>
  <c r="J1111" i="42"/>
  <c r="J1104" i="42"/>
  <c r="J1102" i="42"/>
  <c r="J1095" i="42"/>
  <c r="J1088" i="42"/>
  <c r="J1086" i="42"/>
  <c r="J1079" i="42"/>
  <c r="J1072" i="42"/>
  <c r="J1070" i="42"/>
  <c r="J1063" i="42"/>
  <c r="J1056" i="42"/>
  <c r="J1054" i="42"/>
  <c r="J1047" i="42"/>
  <c r="J1040" i="42"/>
  <c r="J1038" i="42"/>
  <c r="J1031" i="42"/>
  <c r="J1024" i="42"/>
  <c r="J1022" i="42"/>
  <c r="J1018" i="42"/>
  <c r="J1014" i="42"/>
  <c r="J1010" i="42"/>
  <c r="J1006" i="42"/>
  <c r="J1002" i="42"/>
  <c r="J998" i="42"/>
  <c r="J994" i="42"/>
  <c r="J990" i="42"/>
  <c r="J986" i="42"/>
  <c r="J655" i="42"/>
  <c r="J651" i="42"/>
  <c r="J647" i="42"/>
  <c r="J643" i="42"/>
  <c r="J639" i="42"/>
  <c r="J635" i="42"/>
  <c r="J631" i="42"/>
  <c r="J627" i="42"/>
  <c r="J623" i="42"/>
  <c r="J619" i="42"/>
  <c r="J615" i="42"/>
  <c r="J611" i="42"/>
  <c r="J607" i="42"/>
  <c r="J603" i="42"/>
  <c r="J599" i="42"/>
  <c r="J595" i="42"/>
  <c r="J591" i="42"/>
  <c r="J587" i="42"/>
  <c r="J583" i="42"/>
  <c r="J579" i="42"/>
  <c r="J575" i="42"/>
  <c r="J571" i="42"/>
  <c r="J567" i="42"/>
  <c r="J563" i="42"/>
  <c r="J559" i="42"/>
  <c r="J1280" i="42"/>
  <c r="J1264" i="42"/>
  <c r="J1248" i="42"/>
  <c r="J1276" i="42"/>
  <c r="J1260" i="42"/>
  <c r="J1244" i="42"/>
  <c r="J1228" i="42"/>
  <c r="J1212" i="42"/>
  <c r="J1196" i="42"/>
  <c r="J1188" i="42"/>
  <c r="J1180" i="42"/>
  <c r="J1172" i="42"/>
  <c r="J1164" i="42"/>
  <c r="J1156" i="42"/>
  <c r="J1148" i="42"/>
  <c r="J1140" i="42"/>
  <c r="J1132" i="42"/>
  <c r="J1124" i="42"/>
  <c r="J1112" i="42"/>
  <c r="J1110" i="42"/>
  <c r="J1103" i="42"/>
  <c r="J1096" i="42"/>
  <c r="J1094" i="42"/>
  <c r="J1087" i="42"/>
  <c r="J1080" i="42"/>
  <c r="J1078" i="42"/>
  <c r="J1071" i="42"/>
  <c r="J1064" i="42"/>
  <c r="J1062" i="42"/>
  <c r="J1055" i="42"/>
  <c r="J1048" i="42"/>
  <c r="J1046" i="42"/>
  <c r="J1039" i="42"/>
  <c r="J1032" i="42"/>
  <c r="J1030" i="42"/>
  <c r="J1023" i="42"/>
  <c r="J1020" i="42"/>
  <c r="J1016" i="42"/>
  <c r="J1012" i="42"/>
  <c r="J1008" i="42"/>
  <c r="J1004" i="42"/>
  <c r="J1000" i="42"/>
  <c r="J996" i="42"/>
  <c r="J992" i="42"/>
  <c r="J988" i="42"/>
  <c r="J984" i="42"/>
  <c r="J653" i="42"/>
  <c r="J649" i="42"/>
  <c r="J645" i="42"/>
  <c r="J641" i="42"/>
  <c r="J637" i="42"/>
  <c r="J633" i="42"/>
  <c r="J629" i="42"/>
  <c r="J625" i="42"/>
  <c r="J621" i="42"/>
  <c r="J617" i="42"/>
  <c r="J613" i="42"/>
  <c r="J609" i="42"/>
  <c r="J605" i="42"/>
  <c r="J601" i="42"/>
  <c r="J597" i="42"/>
  <c r="J593" i="42"/>
  <c r="J589" i="42"/>
  <c r="J585" i="42"/>
  <c r="J581" i="42"/>
  <c r="J577" i="42"/>
  <c r="J573" i="42"/>
  <c r="J569" i="42"/>
  <c r="J565" i="42"/>
  <c r="J561" i="42"/>
  <c r="J557" i="42"/>
  <c r="J1170" i="42"/>
  <c r="J1138" i="42"/>
  <c r="J1114" i="42"/>
  <c r="J1100" i="42"/>
  <c r="J1082" i="42"/>
  <c r="J1068" i="42"/>
  <c r="J1050" i="42"/>
  <c r="J1036" i="42"/>
  <c r="J1011" i="42"/>
  <c r="J995" i="42"/>
  <c r="J982" i="42"/>
  <c r="J980" i="42"/>
  <c r="J978" i="42"/>
  <c r="J976" i="42"/>
  <c r="J974" i="42"/>
  <c r="J972" i="42"/>
  <c r="J970" i="42"/>
  <c r="J968" i="42"/>
  <c r="J966" i="42"/>
  <c r="J964" i="42"/>
  <c r="J962" i="42"/>
  <c r="J960" i="42"/>
  <c r="J958" i="42"/>
  <c r="J956" i="42"/>
  <c r="J954" i="42"/>
  <c r="J952" i="42"/>
  <c r="J950" i="42"/>
  <c r="J948" i="42"/>
  <c r="J946" i="42"/>
  <c r="J944" i="42"/>
  <c r="J942" i="42"/>
  <c r="J940" i="42"/>
  <c r="J938" i="42"/>
  <c r="J936" i="42"/>
  <c r="J934" i="42"/>
  <c r="J932" i="42"/>
  <c r="J930" i="42"/>
  <c r="J928" i="42"/>
  <c r="J926" i="42"/>
  <c r="J924" i="42"/>
  <c r="J922" i="42"/>
  <c r="J920" i="42"/>
  <c r="J918" i="42"/>
  <c r="J916" i="42"/>
  <c r="J914" i="42"/>
  <c r="J912" i="42"/>
  <c r="J910" i="42"/>
  <c r="J908" i="42"/>
  <c r="J906" i="42"/>
  <c r="J904" i="42"/>
  <c r="J902" i="42"/>
  <c r="J900" i="42"/>
  <c r="J898" i="42"/>
  <c r="J896" i="42"/>
  <c r="J894" i="42"/>
  <c r="J892" i="42"/>
  <c r="J890" i="42"/>
  <c r="J888" i="42"/>
  <c r="J886" i="42"/>
  <c r="J884" i="42"/>
  <c r="J882" i="42"/>
  <c r="J880" i="42"/>
  <c r="J878" i="42"/>
  <c r="J876" i="42"/>
  <c r="J874" i="42"/>
  <c r="J872" i="42"/>
  <c r="J870" i="42"/>
  <c r="J868" i="42"/>
  <c r="J866" i="42"/>
  <c r="J864" i="42"/>
  <c r="J862" i="42"/>
  <c r="J860" i="42"/>
  <c r="J858" i="42"/>
  <c r="J650" i="42"/>
  <c r="J642" i="42"/>
  <c r="J634" i="42"/>
  <c r="J626" i="42"/>
  <c r="J618" i="42"/>
  <c r="J610" i="42"/>
  <c r="J602" i="42"/>
  <c r="J594" i="42"/>
  <c r="J586" i="42"/>
  <c r="J578" i="42"/>
  <c r="J570" i="42"/>
  <c r="J562" i="42"/>
  <c r="J534" i="42"/>
  <c r="J533" i="42"/>
  <c r="J531" i="42"/>
  <c r="J530" i="42"/>
  <c r="J529" i="42"/>
  <c r="J528" i="42"/>
  <c r="J527" i="42"/>
  <c r="J526" i="42"/>
  <c r="J525" i="42"/>
  <c r="J524" i="42"/>
  <c r="J523" i="42"/>
  <c r="J522" i="42"/>
  <c r="J521" i="42"/>
  <c r="J1194" i="42"/>
  <c r="J1162" i="42"/>
  <c r="J1130" i="42"/>
  <c r="J1091" i="42"/>
  <c r="J1059" i="42"/>
  <c r="J1027" i="42"/>
  <c r="J1007" i="42"/>
  <c r="J991" i="42"/>
  <c r="J652" i="42"/>
  <c r="J644" i="42"/>
  <c r="J636" i="42"/>
  <c r="J628" i="42"/>
  <c r="J620" i="42"/>
  <c r="J612" i="42"/>
  <c r="J604" i="42"/>
  <c r="J596" i="42"/>
  <c r="J588" i="42"/>
  <c r="J580" i="42"/>
  <c r="J572" i="42"/>
  <c r="J564" i="42"/>
  <c r="J1232" i="42"/>
  <c r="J1186" i="42"/>
  <c r="J1154" i="42"/>
  <c r="J1122" i="42"/>
  <c r="J1116" i="42"/>
  <c r="J1098" i="42"/>
  <c r="J1084" i="42"/>
  <c r="J1066" i="42"/>
  <c r="J1052" i="42"/>
  <c r="J1034" i="42"/>
  <c r="J1019" i="42"/>
  <c r="J1003" i="42"/>
  <c r="J987" i="42"/>
  <c r="J983" i="42"/>
  <c r="J981" i="42"/>
  <c r="J979" i="42"/>
  <c r="J977" i="42"/>
  <c r="J975" i="42"/>
  <c r="J973" i="42"/>
  <c r="J971" i="42"/>
  <c r="J969" i="42"/>
  <c r="J967" i="42"/>
  <c r="J965" i="42"/>
  <c r="J963" i="42"/>
  <c r="J961" i="42"/>
  <c r="J959" i="42"/>
  <c r="J957" i="42"/>
  <c r="J955" i="42"/>
  <c r="J953" i="42"/>
  <c r="J951" i="42"/>
  <c r="J949" i="42"/>
  <c r="J947" i="42"/>
  <c r="J945" i="42"/>
  <c r="J943" i="42"/>
  <c r="J941" i="42"/>
  <c r="J939" i="42"/>
  <c r="J937" i="42"/>
  <c r="J935" i="42"/>
  <c r="J933" i="42"/>
  <c r="J931" i="42"/>
  <c r="J929" i="42"/>
  <c r="J927" i="42"/>
  <c r="J925" i="42"/>
  <c r="J923" i="42"/>
  <c r="J921" i="42"/>
  <c r="J919" i="42"/>
  <c r="J917" i="42"/>
  <c r="J915" i="42"/>
  <c r="J913" i="42"/>
  <c r="J911" i="42"/>
  <c r="J909" i="42"/>
  <c r="J907" i="42"/>
  <c r="J905" i="42"/>
  <c r="J903" i="42"/>
  <c r="J901" i="42"/>
  <c r="J899" i="42"/>
  <c r="J897" i="42"/>
  <c r="J895" i="42"/>
  <c r="J893" i="42"/>
  <c r="J891" i="42"/>
  <c r="J889" i="42"/>
  <c r="J887" i="42"/>
  <c r="J885" i="42"/>
  <c r="J883" i="42"/>
  <c r="J881" i="42"/>
  <c r="J879" i="42"/>
  <c r="J877" i="42"/>
  <c r="J875" i="42"/>
  <c r="J873" i="42"/>
  <c r="J871" i="42"/>
  <c r="J869" i="42"/>
  <c r="J867" i="42"/>
  <c r="J865" i="42"/>
  <c r="J863" i="42"/>
  <c r="J861" i="42"/>
  <c r="J859" i="42"/>
  <c r="J857" i="42"/>
  <c r="J654" i="42"/>
  <c r="J646" i="42"/>
  <c r="J638" i="42"/>
  <c r="J630" i="42"/>
  <c r="J622" i="42"/>
  <c r="J614" i="42"/>
  <c r="J606" i="42"/>
  <c r="J598" i="42"/>
  <c r="J590" i="42"/>
  <c r="J582" i="42"/>
  <c r="J574" i="42"/>
  <c r="J566" i="42"/>
  <c r="J558" i="42"/>
  <c r="J556" i="42"/>
  <c r="J555" i="42"/>
  <c r="J554" i="42"/>
  <c r="J553" i="42"/>
  <c r="J552" i="42"/>
  <c r="J551" i="42"/>
  <c r="J550" i="42"/>
  <c r="J549" i="42"/>
  <c r="J548" i="42"/>
  <c r="J547" i="42"/>
  <c r="J546" i="42"/>
  <c r="J545" i="42"/>
  <c r="J544" i="42"/>
  <c r="J543" i="42"/>
  <c r="J542" i="42"/>
  <c r="J541" i="42"/>
  <c r="J540" i="42"/>
  <c r="J539" i="42"/>
  <c r="J538" i="42"/>
  <c r="J537" i="42"/>
  <c r="J536" i="42"/>
  <c r="J535" i="42"/>
  <c r="J1216" i="42"/>
  <c r="J1178" i="42"/>
  <c r="J1146" i="42"/>
  <c r="J1107" i="42"/>
  <c r="J1075" i="42"/>
  <c r="J1043" i="42"/>
  <c r="J1015" i="42"/>
  <c r="J999" i="42"/>
  <c r="J656" i="42"/>
  <c r="J648" i="42"/>
  <c r="J640" i="42"/>
  <c r="J632" i="42"/>
  <c r="J624" i="42"/>
  <c r="J616" i="42"/>
  <c r="J608" i="42"/>
  <c r="J600" i="42"/>
  <c r="J592" i="42"/>
  <c r="J584" i="42"/>
  <c r="J576" i="42"/>
  <c r="J568" i="42"/>
  <c r="J560" i="42"/>
  <c r="J520" i="42"/>
  <c r="J519" i="42"/>
  <c r="J518" i="42"/>
  <c r="J517" i="42"/>
  <c r="J516" i="42"/>
  <c r="J515" i="42"/>
  <c r="J514" i="42"/>
  <c r="J513" i="42"/>
  <c r="J512" i="42"/>
  <c r="J511" i="42"/>
  <c r="J510" i="42"/>
  <c r="J509" i="42"/>
  <c r="J508" i="42"/>
  <c r="J507" i="42"/>
  <c r="J506" i="42"/>
  <c r="J505" i="42"/>
  <c r="J504" i="42"/>
  <c r="J503" i="42"/>
  <c r="J502" i="42"/>
  <c r="J501" i="42"/>
  <c r="J500" i="42"/>
  <c r="J499" i="42"/>
  <c r="J498" i="42"/>
  <c r="J497" i="42"/>
  <c r="J496" i="42"/>
  <c r="J495" i="42"/>
  <c r="J494" i="42"/>
  <c r="J493" i="42"/>
  <c r="J492" i="42"/>
  <c r="J491" i="42"/>
  <c r="J490" i="42"/>
  <c r="J489" i="42"/>
  <c r="J488" i="42"/>
  <c r="J487" i="42"/>
  <c r="J486" i="42"/>
  <c r="J485" i="42"/>
  <c r="J484" i="42"/>
  <c r="J483" i="42"/>
  <c r="J482" i="42"/>
  <c r="J481" i="42"/>
  <c r="J480" i="42"/>
  <c r="J479" i="42"/>
  <c r="J478" i="42"/>
  <c r="J477" i="42"/>
  <c r="J476" i="42"/>
  <c r="J475" i="42"/>
  <c r="J474" i="42"/>
  <c r="J473" i="42"/>
  <c r="J472" i="42"/>
  <c r="J471" i="42"/>
  <c r="J470" i="42"/>
  <c r="J469" i="42"/>
  <c r="J468" i="42"/>
  <c r="J467" i="42"/>
  <c r="J466" i="42"/>
  <c r="J465" i="42"/>
  <c r="J464" i="42"/>
  <c r="J463" i="42"/>
  <c r="J462" i="42"/>
  <c r="J461" i="42"/>
  <c r="J460" i="42"/>
  <c r="J459" i="42"/>
  <c r="J458" i="42"/>
  <c r="J457" i="42"/>
  <c r="J456" i="42"/>
  <c r="J455" i="42"/>
  <c r="J454" i="42"/>
  <c r="J453" i="42"/>
  <c r="J452" i="42"/>
  <c r="J451" i="42"/>
  <c r="J450" i="42"/>
  <c r="J449" i="42"/>
  <c r="J448" i="42"/>
  <c r="J447" i="42"/>
  <c r="J446" i="42"/>
  <c r="J445" i="42"/>
  <c r="J444" i="42"/>
  <c r="J443" i="42"/>
  <c r="J442" i="42"/>
  <c r="J441" i="42"/>
  <c r="J440" i="42"/>
  <c r="J439" i="42"/>
  <c r="J438" i="42"/>
  <c r="J437" i="42"/>
  <c r="J436" i="42"/>
  <c r="J435" i="42"/>
  <c r="J434" i="42"/>
  <c r="J433" i="42"/>
  <c r="J432" i="42"/>
  <c r="J431" i="42"/>
  <c r="J430" i="42"/>
  <c r="J129" i="42"/>
  <c r="J128" i="42"/>
  <c r="J127" i="42"/>
  <c r="J126" i="42"/>
  <c r="J125" i="42"/>
  <c r="J124" i="42"/>
  <c r="J123" i="42"/>
  <c r="J122" i="42"/>
  <c r="J121" i="42"/>
  <c r="J120" i="42"/>
  <c r="J119" i="42"/>
  <c r="J118" i="42"/>
  <c r="J117" i="42"/>
  <c r="J116" i="42"/>
  <c r="J115" i="42"/>
  <c r="J114" i="42"/>
  <c r="J113" i="42"/>
  <c r="N3416" i="42"/>
  <c r="N3412" i="42"/>
  <c r="N3417" i="42"/>
  <c r="N3413" i="42"/>
  <c r="N3418" i="42"/>
  <c r="N3410" i="42"/>
  <c r="N3406" i="42"/>
  <c r="N3402" i="42"/>
  <c r="N3398" i="42"/>
  <c r="N3415" i="42"/>
  <c r="N3409" i="42"/>
  <c r="N3407" i="42"/>
  <c r="N3414" i="42"/>
  <c r="N3411" i="42"/>
  <c r="N3405" i="42"/>
  <c r="N3403" i="42"/>
  <c r="N3397" i="42"/>
  <c r="N3395" i="42"/>
  <c r="N3391" i="42"/>
  <c r="N3404" i="42"/>
  <c r="N3408" i="42"/>
  <c r="N3401" i="42"/>
  <c r="N3396" i="42"/>
  <c r="N3400" i="42"/>
  <c r="N3393" i="42"/>
  <c r="N3387" i="42"/>
  <c r="N3383" i="42"/>
  <c r="N3379" i="42"/>
  <c r="N3389" i="42"/>
  <c r="N3388" i="42"/>
  <c r="N3399" i="42"/>
  <c r="N3392" i="42"/>
  <c r="N3390" i="42"/>
  <c r="N3386" i="42"/>
  <c r="N3384" i="42"/>
  <c r="N3377" i="42"/>
  <c r="N3375" i="42"/>
  <c r="N3371" i="42"/>
  <c r="N3367" i="42"/>
  <c r="N3363" i="42"/>
  <c r="N3359" i="42"/>
  <c r="N3355" i="42"/>
  <c r="N3373" i="42"/>
  <c r="N3366" i="42"/>
  <c r="N3364" i="42"/>
  <c r="N3357" i="42"/>
  <c r="N3349" i="42"/>
  <c r="N3345" i="42"/>
  <c r="N3341" i="42"/>
  <c r="N3337" i="42"/>
  <c r="N3333" i="42"/>
  <c r="N3329" i="42"/>
  <c r="N3325" i="42"/>
  <c r="N3317" i="42"/>
  <c r="N3313" i="42"/>
  <c r="N3309" i="42"/>
  <c r="N3305" i="42"/>
  <c r="N3301" i="42"/>
  <c r="N3394" i="42"/>
  <c r="N3381" i="42"/>
  <c r="N3378" i="42"/>
  <c r="N3369" i="42"/>
  <c r="N3365" i="42"/>
  <c r="N3362" i="42"/>
  <c r="N3361" i="42"/>
  <c r="N3348" i="42"/>
  <c r="N3346" i="42"/>
  <c r="N3339" i="42"/>
  <c r="N3332" i="42"/>
  <c r="N3330" i="42"/>
  <c r="N3323" i="42"/>
  <c r="N3372" i="42"/>
  <c r="N3370" i="42"/>
  <c r="N3368" i="42"/>
  <c r="N3353" i="42"/>
  <c r="N3351" i="42"/>
  <c r="N3344" i="42"/>
  <c r="N3342" i="42"/>
  <c r="N3335" i="42"/>
  <c r="N3328" i="42"/>
  <c r="N3326" i="42"/>
  <c r="N3312" i="42"/>
  <c r="N3310" i="42"/>
  <c r="N3385" i="42"/>
  <c r="N3380" i="42"/>
  <c r="N3374" i="42"/>
  <c r="N3354" i="42"/>
  <c r="N3352" i="42"/>
  <c r="N3338" i="42"/>
  <c r="N3336" i="42"/>
  <c r="N3376" i="42"/>
  <c r="N3360" i="42"/>
  <c r="N3382" i="42"/>
  <c r="N3350" i="42"/>
  <c r="N3347" i="42"/>
  <c r="N3343" i="42"/>
  <c r="N3340" i="42"/>
  <c r="N3358" i="42"/>
  <c r="N3356" i="42"/>
  <c r="N3334" i="42"/>
  <c r="N3331" i="42"/>
  <c r="N3322" i="42"/>
  <c r="N3303" i="42"/>
  <c r="N3324" i="42"/>
  <c r="N3315" i="42"/>
  <c r="N3311" i="42"/>
  <c r="N3308" i="42"/>
  <c r="N3307" i="42"/>
  <c r="N3306" i="42"/>
  <c r="N3327" i="42"/>
  <c r="N3300" i="42"/>
  <c r="N3298" i="42"/>
  <c r="N3294" i="42"/>
  <c r="N3290" i="42"/>
  <c r="N3286" i="42"/>
  <c r="N3282" i="42"/>
  <c r="N3278" i="42"/>
  <c r="N3274" i="42"/>
  <c r="N3270" i="42"/>
  <c r="N3304" i="42"/>
  <c r="N3299" i="42"/>
  <c r="N3295" i="42"/>
  <c r="N3291" i="42"/>
  <c r="N3287" i="42"/>
  <c r="N3318" i="42"/>
  <c r="N3314" i="42"/>
  <c r="N3296" i="42"/>
  <c r="N3292" i="42"/>
  <c r="N3288" i="42"/>
  <c r="N3284" i="42"/>
  <c r="N3280" i="42"/>
  <c r="N3276" i="42"/>
  <c r="N3272" i="42"/>
  <c r="N3268" i="42"/>
  <c r="N3289" i="42"/>
  <c r="N3279" i="42"/>
  <c r="N3271" i="42"/>
  <c r="N3316" i="42"/>
  <c r="N3281" i="42"/>
  <c r="N3273" i="42"/>
  <c r="N3266" i="42"/>
  <c r="N3264" i="42"/>
  <c r="N3293" i="42"/>
  <c r="N3285" i="42"/>
  <c r="N3277" i="42"/>
  <c r="N3269" i="42"/>
  <c r="N3267" i="42"/>
  <c r="N3262" i="42"/>
  <c r="N3302" i="42"/>
  <c r="N3265" i="42"/>
  <c r="N3257" i="42"/>
  <c r="N3253" i="42"/>
  <c r="N3249" i="42"/>
  <c r="N3245" i="42"/>
  <c r="N3241" i="42"/>
  <c r="N3237" i="42"/>
  <c r="N3233" i="42"/>
  <c r="N3229" i="42"/>
  <c r="N3225" i="42"/>
  <c r="N3217" i="42"/>
  <c r="N3213" i="42"/>
  <c r="N3209" i="42"/>
  <c r="N3205" i="42"/>
  <c r="N3297" i="42"/>
  <c r="N3258" i="42"/>
  <c r="N3254" i="42"/>
  <c r="N3250" i="42"/>
  <c r="N3246" i="42"/>
  <c r="N3242" i="42"/>
  <c r="N3238" i="42"/>
  <c r="N3234" i="42"/>
  <c r="N3230" i="42"/>
  <c r="N3226" i="42"/>
  <c r="N3222" i="42"/>
  <c r="N3218" i="42"/>
  <c r="N3214" i="42"/>
  <c r="N3210" i="42"/>
  <c r="N3206" i="42"/>
  <c r="N3202" i="42"/>
  <c r="N3198" i="42"/>
  <c r="N3283" i="42"/>
  <c r="N3261" i="42"/>
  <c r="N3259" i="42"/>
  <c r="N3255" i="42"/>
  <c r="N3251" i="42"/>
  <c r="N3247" i="42"/>
  <c r="N3243" i="42"/>
  <c r="N3239" i="42"/>
  <c r="N3235" i="42"/>
  <c r="N3275" i="42"/>
  <c r="N3263" i="42"/>
  <c r="N3260" i="42"/>
  <c r="N3256" i="42"/>
  <c r="N3252" i="42"/>
  <c r="N3248" i="42"/>
  <c r="N3244" i="42"/>
  <c r="N3240" i="42"/>
  <c r="N3236" i="42"/>
  <c r="N3232" i="42"/>
  <c r="N3228" i="42"/>
  <c r="N3231" i="42"/>
  <c r="N3223" i="42"/>
  <c r="N3215" i="42"/>
  <c r="N3201" i="42"/>
  <c r="N3199" i="42"/>
  <c r="N3192" i="42"/>
  <c r="N3227" i="42"/>
  <c r="N3212" i="42"/>
  <c r="N3207" i="42"/>
  <c r="N3197" i="42"/>
  <c r="N3193" i="42"/>
  <c r="N3189" i="42"/>
  <c r="N3185" i="42"/>
  <c r="N3181" i="42"/>
  <c r="N3177" i="42"/>
  <c r="N3173" i="42"/>
  <c r="N3169" i="42"/>
  <c r="N3165" i="42"/>
  <c r="N3161" i="42"/>
  <c r="N3157" i="42"/>
  <c r="N3211" i="42"/>
  <c r="N3200" i="42"/>
  <c r="N3194" i="42"/>
  <c r="N3190" i="42"/>
  <c r="N3186" i="42"/>
  <c r="N3182" i="42"/>
  <c r="N3178" i="42"/>
  <c r="N3174" i="42"/>
  <c r="N3170" i="42"/>
  <c r="N3166" i="42"/>
  <c r="N3162" i="42"/>
  <c r="N3158" i="42"/>
  <c r="N3154" i="42"/>
  <c r="N3150" i="42"/>
  <c r="N3146" i="42"/>
  <c r="N3142" i="42"/>
  <c r="N3138" i="42"/>
  <c r="N3224" i="42"/>
  <c r="N3216" i="42"/>
  <c r="N3208" i="42"/>
  <c r="N3203" i="42"/>
  <c r="N3188" i="42"/>
  <c r="N3183" i="42"/>
  <c r="N3179" i="42"/>
  <c r="N3175" i="42"/>
  <c r="N3171" i="42"/>
  <c r="N3167" i="42"/>
  <c r="N3163" i="42"/>
  <c r="N3159" i="42"/>
  <c r="N3155" i="42"/>
  <c r="N3149" i="42"/>
  <c r="N3147" i="42"/>
  <c r="N3140" i="42"/>
  <c r="N3135" i="42"/>
  <c r="N3131" i="42"/>
  <c r="N3127" i="42"/>
  <c r="N3123" i="42"/>
  <c r="N3204" i="42"/>
  <c r="N3195" i="42"/>
  <c r="N3187" i="42"/>
  <c r="N3152" i="42"/>
  <c r="N3145" i="42"/>
  <c r="N3143" i="42"/>
  <c r="N3136" i="42"/>
  <c r="N3196" i="42"/>
  <c r="N3191" i="42"/>
  <c r="N3184" i="42"/>
  <c r="N3180" i="42"/>
  <c r="N3176" i="42"/>
  <c r="N3172" i="42"/>
  <c r="N3168" i="42"/>
  <c r="N3164" i="42"/>
  <c r="N3160" i="42"/>
  <c r="N3156" i="42"/>
  <c r="N3148" i="42"/>
  <c r="N3141" i="42"/>
  <c r="N3139" i="42"/>
  <c r="N3133" i="42"/>
  <c r="N3129" i="42"/>
  <c r="N3125" i="42"/>
  <c r="N3153" i="42"/>
  <c r="N3151" i="42"/>
  <c r="N3144" i="42"/>
  <c r="N3137" i="42"/>
  <c r="N3134" i="42"/>
  <c r="N3130" i="42"/>
  <c r="N3126" i="42"/>
  <c r="N3122" i="42"/>
  <c r="N3118" i="42"/>
  <c r="N3117" i="42"/>
  <c r="N3116" i="42"/>
  <c r="N3115" i="42"/>
  <c r="N3114" i="42"/>
  <c r="N3113" i="42"/>
  <c r="N3112" i="42"/>
  <c r="N3111" i="42"/>
  <c r="N3110" i="42"/>
  <c r="N3109" i="42"/>
  <c r="N3108" i="42"/>
  <c r="N3107" i="42"/>
  <c r="N3106" i="42"/>
  <c r="N3105" i="42"/>
  <c r="N3104" i="42"/>
  <c r="N3103" i="42"/>
  <c r="N3102" i="42"/>
  <c r="N3101" i="42"/>
  <c r="N3100" i="42"/>
  <c r="N3099" i="42"/>
  <c r="N3098" i="42"/>
  <c r="N3097" i="42"/>
  <c r="N3096" i="42"/>
  <c r="N3095" i="42"/>
  <c r="N3128" i="42"/>
  <c r="N3093" i="42"/>
  <c r="N3092" i="42"/>
  <c r="N3091" i="42"/>
  <c r="N3090" i="42"/>
  <c r="N3089" i="42"/>
  <c r="N3088" i="42"/>
  <c r="N3087" i="42"/>
  <c r="N3086" i="42"/>
  <c r="N3085" i="42"/>
  <c r="N3084" i="42"/>
  <c r="N3083" i="42"/>
  <c r="N3082" i="42"/>
  <c r="N3081" i="42"/>
  <c r="N3080" i="42"/>
  <c r="N3079" i="42"/>
  <c r="N3078" i="42"/>
  <c r="N3077" i="42"/>
  <c r="N3076" i="42"/>
  <c r="N3075" i="42"/>
  <c r="N3074" i="42"/>
  <c r="N3073" i="42"/>
  <c r="N3072" i="42"/>
  <c r="N3071" i="42"/>
  <c r="N3070" i="42"/>
  <c r="N3069" i="42"/>
  <c r="N3068" i="42"/>
  <c r="N3067" i="42"/>
  <c r="N3066" i="42"/>
  <c r="N3065" i="42"/>
  <c r="N3064" i="42"/>
  <c r="N3063" i="42"/>
  <c r="N3062" i="42"/>
  <c r="N3061" i="42"/>
  <c r="N3060" i="42"/>
  <c r="N3059" i="42"/>
  <c r="N3058" i="42"/>
  <c r="N3057" i="42"/>
  <c r="N3056" i="42"/>
  <c r="N3055" i="42"/>
  <c r="N3054" i="42"/>
  <c r="N3053" i="42"/>
  <c r="N3052" i="42"/>
  <c r="N3051" i="42"/>
  <c r="N3050" i="42"/>
  <c r="N3049" i="42"/>
  <c r="N3048" i="42"/>
  <c r="N3047" i="42"/>
  <c r="N3046" i="42"/>
  <c r="N3045" i="42"/>
  <c r="N3044" i="42"/>
  <c r="N3043" i="42"/>
  <c r="N3042" i="42"/>
  <c r="N3041" i="42"/>
  <c r="N3040" i="42"/>
  <c r="N3039" i="42"/>
  <c r="N3038" i="42"/>
  <c r="N3037" i="42"/>
  <c r="N3036" i="42"/>
  <c r="N3035" i="42"/>
  <c r="N3034" i="42"/>
  <c r="N3033" i="42"/>
  <c r="N3032" i="42"/>
  <c r="N3031" i="42"/>
  <c r="N3030" i="42"/>
  <c r="N3132" i="42"/>
  <c r="N3124" i="42"/>
  <c r="N2989" i="42"/>
  <c r="N2985" i="42"/>
  <c r="N2981" i="42"/>
  <c r="N2977" i="42"/>
  <c r="N2973" i="42"/>
  <c r="N2969" i="42"/>
  <c r="N2965" i="42"/>
  <c r="N2961" i="42"/>
  <c r="N2957" i="42"/>
  <c r="N2953" i="42"/>
  <c r="N2949" i="42"/>
  <c r="N2945" i="42"/>
  <c r="N2941" i="42"/>
  <c r="N2937" i="42"/>
  <c r="N2933" i="42"/>
  <c r="N2929" i="42"/>
  <c r="N2925" i="42"/>
  <c r="N3029" i="42"/>
  <c r="N3028" i="42"/>
  <c r="N3027" i="42"/>
  <c r="N3026" i="42"/>
  <c r="N3025" i="42"/>
  <c r="N3024" i="42"/>
  <c r="N3023" i="42"/>
  <c r="N3022" i="42"/>
  <c r="N3021" i="42"/>
  <c r="N3020" i="42"/>
  <c r="N3019" i="42"/>
  <c r="N3018" i="42"/>
  <c r="N3017" i="42"/>
  <c r="N3016" i="42"/>
  <c r="N3015" i="42"/>
  <c r="N3014" i="42"/>
  <c r="N3013" i="42"/>
  <c r="N3012" i="42"/>
  <c r="N3011" i="42"/>
  <c r="N3010" i="42"/>
  <c r="N3009" i="42"/>
  <c r="N3008" i="42"/>
  <c r="N3007" i="42"/>
  <c r="N3006" i="42"/>
  <c r="N3005" i="42"/>
  <c r="N3004" i="42"/>
  <c r="N3003" i="42"/>
  <c r="N3002" i="42"/>
  <c r="N3001" i="42"/>
  <c r="N3000" i="42"/>
  <c r="N2999" i="42"/>
  <c r="N2998" i="42"/>
  <c r="N2997" i="42"/>
  <c r="N2996" i="42"/>
  <c r="N2995" i="42"/>
  <c r="N2994" i="42"/>
  <c r="N2993" i="42"/>
  <c r="N2992" i="42"/>
  <c r="N2991" i="42"/>
  <c r="N2987" i="42"/>
  <c r="N2983" i="42"/>
  <c r="N2979" i="42"/>
  <c r="N2975" i="42"/>
  <c r="N2971" i="42"/>
  <c r="N2967" i="42"/>
  <c r="N2990" i="42"/>
  <c r="N2982" i="42"/>
  <c r="N2974" i="42"/>
  <c r="N2966" i="42"/>
  <c r="N2964" i="42"/>
  <c r="N2962" i="42"/>
  <c r="N2955" i="42"/>
  <c r="N2948" i="42"/>
  <c r="N2946" i="42"/>
  <c r="N2939" i="42"/>
  <c r="N2932" i="42"/>
  <c r="N2930" i="42"/>
  <c r="N2923" i="42"/>
  <c r="N2920" i="42"/>
  <c r="N2916" i="42"/>
  <c r="N2912" i="42"/>
  <c r="N2908" i="42"/>
  <c r="N2904" i="42"/>
  <c r="N2900" i="42"/>
  <c r="N2896" i="42"/>
  <c r="N2888" i="42"/>
  <c r="N2884" i="42"/>
  <c r="N2880" i="42"/>
  <c r="N2876" i="42"/>
  <c r="N2872" i="42"/>
  <c r="N2868" i="42"/>
  <c r="N2864" i="42"/>
  <c r="N2860" i="42"/>
  <c r="N2984" i="42"/>
  <c r="N2976" i="42"/>
  <c r="N2968" i="42"/>
  <c r="N2960" i="42"/>
  <c r="N2958" i="42"/>
  <c r="N2951" i="42"/>
  <c r="N2944" i="42"/>
  <c r="N2942" i="42"/>
  <c r="N2935" i="42"/>
  <c r="N2928" i="42"/>
  <c r="N2926" i="42"/>
  <c r="N2921" i="42"/>
  <c r="N2917" i="42"/>
  <c r="N2913" i="42"/>
  <c r="N2909" i="42"/>
  <c r="N2905" i="42"/>
  <c r="N2901" i="42"/>
  <c r="N2897" i="42"/>
  <c r="N2889" i="42"/>
  <c r="N2885" i="42"/>
  <c r="N2881" i="42"/>
  <c r="N2877" i="42"/>
  <c r="N2873" i="42"/>
  <c r="N2869" i="42"/>
  <c r="N2865" i="42"/>
  <c r="N2861" i="42"/>
  <c r="N2857" i="42"/>
  <c r="N2853" i="42"/>
  <c r="N2849" i="42"/>
  <c r="N2845" i="42"/>
  <c r="N2841" i="42"/>
  <c r="N2837" i="42"/>
  <c r="N2833" i="42"/>
  <c r="N2986" i="42"/>
  <c r="N2978" i="42"/>
  <c r="N2970" i="42"/>
  <c r="N2963" i="42"/>
  <c r="N2956" i="42"/>
  <c r="N2954" i="42"/>
  <c r="N2947" i="42"/>
  <c r="N2940" i="42"/>
  <c r="N2938" i="42"/>
  <c r="N2988" i="42"/>
  <c r="N2980" i="42"/>
  <c r="N2972" i="42"/>
  <c r="N2959" i="42"/>
  <c r="N2952" i="42"/>
  <c r="N2950" i="42"/>
  <c r="N2943" i="42"/>
  <c r="N2936" i="42"/>
  <c r="N2934" i="42"/>
  <c r="N2927" i="42"/>
  <c r="N2919" i="42"/>
  <c r="N2915" i="42"/>
  <c r="N2911" i="42"/>
  <c r="N2907" i="42"/>
  <c r="N2903" i="42"/>
  <c r="N2899" i="42"/>
  <c r="N2895" i="42"/>
  <c r="N2891" i="42"/>
  <c r="N2924" i="42"/>
  <c r="N2910" i="42"/>
  <c r="N2856" i="42"/>
  <c r="N2854" i="42"/>
  <c r="N2847" i="42"/>
  <c r="N2840" i="42"/>
  <c r="N2838" i="42"/>
  <c r="N2831" i="42"/>
  <c r="N2829" i="42"/>
  <c r="N2825" i="42"/>
  <c r="N2821" i="42"/>
  <c r="N2931" i="42"/>
  <c r="N2914" i="42"/>
  <c r="N2898" i="42"/>
  <c r="N2886" i="42"/>
  <c r="N2882" i="42"/>
  <c r="N2878" i="42"/>
  <c r="N2874" i="42"/>
  <c r="N2870" i="42"/>
  <c r="N2866" i="42"/>
  <c r="N2862" i="42"/>
  <c r="N2852" i="42"/>
  <c r="N2850" i="42"/>
  <c r="N2843" i="42"/>
  <c r="N2836" i="42"/>
  <c r="N2834" i="42"/>
  <c r="N2826" i="42"/>
  <c r="N2822" i="42"/>
  <c r="N2818" i="42"/>
  <c r="N2814" i="42"/>
  <c r="N2810" i="42"/>
  <c r="N2806" i="42"/>
  <c r="N2802" i="42"/>
  <c r="N2798" i="42"/>
  <c r="N2790" i="42"/>
  <c r="N2786" i="42"/>
  <c r="N2782" i="42"/>
  <c r="N2778" i="42"/>
  <c r="N2774" i="42"/>
  <c r="N2770" i="42"/>
  <c r="N2766" i="42"/>
  <c r="N2762" i="42"/>
  <c r="N2758" i="42"/>
  <c r="N2754" i="42"/>
  <c r="N2750" i="42"/>
  <c r="N2922" i="42"/>
  <c r="N2918" i="42"/>
  <c r="N2902" i="42"/>
  <c r="N2855" i="42"/>
  <c r="N2848" i="42"/>
  <c r="N2846" i="42"/>
  <c r="N2839" i="42"/>
  <c r="N2832" i="42"/>
  <c r="N2830" i="42"/>
  <c r="N2827" i="42"/>
  <c r="N2823" i="42"/>
  <c r="N2819" i="42"/>
  <c r="N2815" i="42"/>
  <c r="N2811" i="42"/>
  <c r="N2807" i="42"/>
  <c r="N2803" i="42"/>
  <c r="N2799" i="42"/>
  <c r="N2795" i="42"/>
  <c r="N2791" i="42"/>
  <c r="N2787" i="42"/>
  <c r="N2783" i="42"/>
  <c r="N2779" i="42"/>
  <c r="N2775" i="42"/>
  <c r="N2771" i="42"/>
  <c r="N2767" i="42"/>
  <c r="N2763" i="42"/>
  <c r="N2759" i="42"/>
  <c r="N2755" i="42"/>
  <c r="N2751" i="42"/>
  <c r="N2747" i="42"/>
  <c r="N2743" i="42"/>
  <c r="N2739" i="42"/>
  <c r="N2735" i="42"/>
  <c r="N2731" i="42"/>
  <c r="N2727" i="42"/>
  <c r="N2723" i="42"/>
  <c r="N2906" i="42"/>
  <c r="N2890" i="42"/>
  <c r="N2887" i="42"/>
  <c r="N2883" i="42"/>
  <c r="N2879" i="42"/>
  <c r="N2875" i="42"/>
  <c r="N2871" i="42"/>
  <c r="N2867" i="42"/>
  <c r="N2863" i="42"/>
  <c r="N2859" i="42"/>
  <c r="N2858" i="42"/>
  <c r="N2851" i="42"/>
  <c r="N2844" i="42"/>
  <c r="N2842" i="42"/>
  <c r="N2835" i="42"/>
  <c r="N2828" i="42"/>
  <c r="N2824" i="42"/>
  <c r="N2820" i="42"/>
  <c r="N2816" i="42"/>
  <c r="N2812" i="42"/>
  <c r="N2808" i="42"/>
  <c r="N2804" i="42"/>
  <c r="N2800" i="42"/>
  <c r="N2796" i="42"/>
  <c r="N2788" i="42"/>
  <c r="N2784" i="42"/>
  <c r="N2780" i="42"/>
  <c r="N2776" i="42"/>
  <c r="N2772" i="42"/>
  <c r="N2768" i="42"/>
  <c r="N2764" i="42"/>
  <c r="N2760" i="42"/>
  <c r="N2756" i="42"/>
  <c r="N2752" i="42"/>
  <c r="N2748" i="42"/>
  <c r="N2744" i="42"/>
  <c r="N2740" i="42"/>
  <c r="N2736" i="42"/>
  <c r="N2732" i="42"/>
  <c r="N2728" i="42"/>
  <c r="N2724" i="42"/>
  <c r="N2805" i="42"/>
  <c r="N2789" i="42"/>
  <c r="N2773" i="42"/>
  <c r="N2765" i="42"/>
  <c r="N2749" i="42"/>
  <c r="N2742" i="42"/>
  <c r="N2734" i="42"/>
  <c r="N2726" i="42"/>
  <c r="N2717" i="42"/>
  <c r="N2713" i="42"/>
  <c r="N2709" i="42"/>
  <c r="N2705" i="42"/>
  <c r="N2701" i="42"/>
  <c r="N2697" i="42"/>
  <c r="N2562" i="42"/>
  <c r="N2558" i="42"/>
  <c r="N2554" i="42"/>
  <c r="N2550" i="42"/>
  <c r="N2546" i="42"/>
  <c r="N2542" i="42"/>
  <c r="N2538" i="42"/>
  <c r="N2534" i="42"/>
  <c r="N2530" i="42"/>
  <c r="N2526" i="42"/>
  <c r="N2522" i="42"/>
  <c r="N2518" i="42"/>
  <c r="N2514" i="42"/>
  <c r="N2510" i="42"/>
  <c r="N2506" i="42"/>
  <c r="N2502" i="42"/>
  <c r="N2498" i="42"/>
  <c r="N2494" i="42"/>
  <c r="N2490" i="42"/>
  <c r="N2486" i="42"/>
  <c r="N2482" i="42"/>
  <c r="N2478" i="42"/>
  <c r="N2474" i="42"/>
  <c r="N2470" i="42"/>
  <c r="N2462" i="42"/>
  <c r="N2458" i="42"/>
  <c r="N2454" i="42"/>
  <c r="N2450" i="42"/>
  <c r="N2446" i="42"/>
  <c r="N2809" i="42"/>
  <c r="N2777" i="42"/>
  <c r="N2761" i="42"/>
  <c r="N2741" i="42"/>
  <c r="N2733" i="42"/>
  <c r="N2725" i="42"/>
  <c r="N2718" i="42"/>
  <c r="N2714" i="42"/>
  <c r="N2710" i="42"/>
  <c r="N2706" i="42"/>
  <c r="N2702" i="42"/>
  <c r="N2698" i="42"/>
  <c r="N2563" i="42"/>
  <c r="N2559" i="42"/>
  <c r="N2555" i="42"/>
  <c r="N2551" i="42"/>
  <c r="N2547" i="42"/>
  <c r="N2543" i="42"/>
  <c r="N2539" i="42"/>
  <c r="N2535" i="42"/>
  <c r="N2531" i="42"/>
  <c r="N2527" i="42"/>
  <c r="N2523" i="42"/>
  <c r="N2519" i="42"/>
  <c r="N2515" i="42"/>
  <c r="N2511" i="42"/>
  <c r="N2507" i="42"/>
  <c r="N2503" i="42"/>
  <c r="N2499" i="42"/>
  <c r="N2495" i="42"/>
  <c r="N2491" i="42"/>
  <c r="N2487" i="42"/>
  <c r="N2483" i="42"/>
  <c r="N2479" i="42"/>
  <c r="N2475" i="42"/>
  <c r="N2471" i="42"/>
  <c r="N2463" i="42"/>
  <c r="N2459" i="42"/>
  <c r="N2455" i="42"/>
  <c r="N2451" i="42"/>
  <c r="N2447" i="42"/>
  <c r="N2443" i="42"/>
  <c r="N2813" i="42"/>
  <c r="N2797" i="42"/>
  <c r="N2781" i="42"/>
  <c r="N2757" i="42"/>
  <c r="N2746" i="42"/>
  <c r="N2738" i="42"/>
  <c r="N2730" i="42"/>
  <c r="N2722" i="42"/>
  <c r="N2719" i="42"/>
  <c r="N2715" i="42"/>
  <c r="N2711" i="42"/>
  <c r="N2707" i="42"/>
  <c r="N2703" i="42"/>
  <c r="N2699" i="42"/>
  <c r="N2695" i="42"/>
  <c r="N2691" i="42"/>
  <c r="N2690" i="42"/>
  <c r="N2689" i="42"/>
  <c r="N2688" i="42"/>
  <c r="N2687" i="42"/>
  <c r="N2686" i="42"/>
  <c r="N2685" i="42"/>
  <c r="N2684" i="42"/>
  <c r="N2683" i="42"/>
  <c r="N2682" i="42"/>
  <c r="N2681" i="42"/>
  <c r="N2680" i="42"/>
  <c r="N2679" i="42"/>
  <c r="N2678" i="42"/>
  <c r="N2677" i="42"/>
  <c r="N2676" i="42"/>
  <c r="N2675" i="42"/>
  <c r="N2674" i="42"/>
  <c r="N2673" i="42"/>
  <c r="N2672" i="42"/>
  <c r="N2671" i="42"/>
  <c r="N2670" i="42"/>
  <c r="N2669" i="42"/>
  <c r="N2668" i="42"/>
  <c r="N2666" i="42"/>
  <c r="N2665" i="42"/>
  <c r="N2664" i="42"/>
  <c r="N2663" i="42"/>
  <c r="N2662" i="42"/>
  <c r="N2661" i="42"/>
  <c r="N2660" i="42"/>
  <c r="N2659" i="42"/>
  <c r="N2658" i="42"/>
  <c r="N2657" i="42"/>
  <c r="N2656" i="42"/>
  <c r="N2655" i="42"/>
  <c r="N2654" i="42"/>
  <c r="N2653" i="42"/>
  <c r="N2652" i="42"/>
  <c r="N2651" i="42"/>
  <c r="N2650" i="42"/>
  <c r="N2649" i="42"/>
  <c r="N2648" i="42"/>
  <c r="N2647" i="42"/>
  <c r="N2646" i="42"/>
  <c r="N2645" i="42"/>
  <c r="N2644" i="42"/>
  <c r="N2643" i="42"/>
  <c r="N2642" i="42"/>
  <c r="N2641" i="42"/>
  <c r="N2640" i="42"/>
  <c r="N2639" i="42"/>
  <c r="N2638" i="42"/>
  <c r="N2637" i="42"/>
  <c r="N2636" i="42"/>
  <c r="N2635" i="42"/>
  <c r="N2634" i="42"/>
  <c r="N2633" i="42"/>
  <c r="N2632" i="42"/>
  <c r="N2631" i="42"/>
  <c r="N2630" i="42"/>
  <c r="N2629" i="42"/>
  <c r="N2628" i="42"/>
  <c r="N2627" i="42"/>
  <c r="N2626" i="42"/>
  <c r="N2625" i="42"/>
  <c r="N2624" i="42"/>
  <c r="N2623" i="42"/>
  <c r="N2622" i="42"/>
  <c r="N2621" i="42"/>
  <c r="N2620" i="42"/>
  <c r="N2619" i="42"/>
  <c r="N2618" i="42"/>
  <c r="N2617" i="42"/>
  <c r="N2616" i="42"/>
  <c r="N2615" i="42"/>
  <c r="N2614" i="42"/>
  <c r="N2613" i="42"/>
  <c r="N2612" i="42"/>
  <c r="N2611" i="42"/>
  <c r="N2610" i="42"/>
  <c r="N2609" i="42"/>
  <c r="N2608" i="42"/>
  <c r="N2607" i="42"/>
  <c r="N2606" i="42"/>
  <c r="N2605" i="42"/>
  <c r="N2604" i="42"/>
  <c r="N2603" i="42"/>
  <c r="N2602" i="42"/>
  <c r="N2601" i="42"/>
  <c r="N2600" i="42"/>
  <c r="N2599" i="42"/>
  <c r="N2598" i="42"/>
  <c r="N2597" i="42"/>
  <c r="N2596" i="42"/>
  <c r="N2595" i="42"/>
  <c r="N2594" i="42"/>
  <c r="N2593" i="42"/>
  <c r="N2592" i="42"/>
  <c r="N2591" i="42"/>
  <c r="N2590" i="42"/>
  <c r="N2589" i="42"/>
  <c r="N2588" i="42"/>
  <c r="N2587" i="42"/>
  <c r="N2586" i="42"/>
  <c r="N2585" i="42"/>
  <c r="N2584" i="42"/>
  <c r="N2583" i="42"/>
  <c r="N2582" i="42"/>
  <c r="N2581" i="42"/>
  <c r="N2580" i="42"/>
  <c r="N2579" i="42"/>
  <c r="N2578" i="42"/>
  <c r="N2577" i="42"/>
  <c r="N2576" i="42"/>
  <c r="N2575" i="42"/>
  <c r="N2574" i="42"/>
  <c r="N2573" i="42"/>
  <c r="N2572" i="42"/>
  <c r="N2571" i="42"/>
  <c r="N2570" i="42"/>
  <c r="N2569" i="42"/>
  <c r="N2568" i="42"/>
  <c r="N2567" i="42"/>
  <c r="N2566" i="42"/>
  <c r="N2565" i="42"/>
  <c r="N2564" i="42"/>
  <c r="N2560" i="42"/>
  <c r="N2556" i="42"/>
  <c r="N2552" i="42"/>
  <c r="N2548" i="42"/>
  <c r="N2817" i="42"/>
  <c r="N2801" i="42"/>
  <c r="N2785" i="42"/>
  <c r="N2769" i="42"/>
  <c r="N2753" i="42"/>
  <c r="N2745" i="42"/>
  <c r="N2737" i="42"/>
  <c r="N2729" i="42"/>
  <c r="N2721" i="42"/>
  <c r="N2720" i="42"/>
  <c r="N2716" i="42"/>
  <c r="N2712" i="42"/>
  <c r="N2708" i="42"/>
  <c r="N2704" i="42"/>
  <c r="N2700" i="42"/>
  <c r="N2696" i="42"/>
  <c r="N2561" i="42"/>
  <c r="N2545" i="42"/>
  <c r="N2537" i="42"/>
  <c r="N2529" i="42"/>
  <c r="N2521" i="42"/>
  <c r="N2513" i="42"/>
  <c r="N2505" i="42"/>
  <c r="N2497" i="42"/>
  <c r="N2489" i="42"/>
  <c r="N2481" i="42"/>
  <c r="N2473" i="42"/>
  <c r="N2457" i="42"/>
  <c r="N2449" i="42"/>
  <c r="N2440" i="42"/>
  <c r="N2436" i="42"/>
  <c r="N2432" i="42"/>
  <c r="N2428" i="42"/>
  <c r="N2424" i="42"/>
  <c r="N2420" i="42"/>
  <c r="N2416" i="42"/>
  <c r="N2412" i="42"/>
  <c r="N2408" i="42"/>
  <c r="N2404" i="42"/>
  <c r="N2400" i="42"/>
  <c r="N2396" i="42"/>
  <c r="N2392" i="42"/>
  <c r="N2388" i="42"/>
  <c r="N2384" i="42"/>
  <c r="N2380" i="42"/>
  <c r="N2376" i="42"/>
  <c r="N2372" i="42"/>
  <c r="N2368" i="42"/>
  <c r="N2364" i="42"/>
  <c r="N2360" i="42"/>
  <c r="N2356" i="42"/>
  <c r="N2352" i="42"/>
  <c r="N2348" i="42"/>
  <c r="N2344" i="42"/>
  <c r="N2340" i="42"/>
  <c r="N2336" i="42"/>
  <c r="N2332" i="42"/>
  <c r="N2328" i="42"/>
  <c r="N2324" i="42"/>
  <c r="N2320" i="42"/>
  <c r="N2316" i="42"/>
  <c r="N2312" i="42"/>
  <c r="N2308" i="42"/>
  <c r="N2304" i="42"/>
  <c r="N2300" i="42"/>
  <c r="N2296" i="42"/>
  <c r="N2292" i="42"/>
  <c r="N2288" i="42"/>
  <c r="N2284" i="42"/>
  <c r="N2280" i="42"/>
  <c r="N2276" i="42"/>
  <c r="N2272" i="42"/>
  <c r="N2268" i="42"/>
  <c r="N2264" i="42"/>
  <c r="N2263" i="42"/>
  <c r="N2262" i="42"/>
  <c r="N2261" i="42"/>
  <c r="N2260" i="42"/>
  <c r="N2259" i="42"/>
  <c r="N2258" i="42"/>
  <c r="N2257" i="42"/>
  <c r="N2256" i="42"/>
  <c r="N2255" i="42"/>
  <c r="N2254" i="42"/>
  <c r="N2253" i="42"/>
  <c r="N2252" i="42"/>
  <c r="N2251" i="42"/>
  <c r="N2250" i="42"/>
  <c r="N2249" i="42"/>
  <c r="N2248" i="42"/>
  <c r="N2247" i="42"/>
  <c r="N2246" i="42"/>
  <c r="N2245" i="42"/>
  <c r="N2244" i="42"/>
  <c r="N2243" i="42"/>
  <c r="N2242" i="42"/>
  <c r="N2241" i="42"/>
  <c r="N2239" i="42"/>
  <c r="N2238" i="42"/>
  <c r="N2237" i="42"/>
  <c r="N2236" i="42"/>
  <c r="N2235" i="42"/>
  <c r="N2234" i="42"/>
  <c r="N2233" i="42"/>
  <c r="N2232" i="42"/>
  <c r="N2231" i="42"/>
  <c r="N2230" i="42"/>
  <c r="N2229" i="42"/>
  <c r="N2228" i="42"/>
  <c r="N2227" i="42"/>
  <c r="N2226" i="42"/>
  <c r="N2225" i="42"/>
  <c r="N2224" i="42"/>
  <c r="N2223" i="42"/>
  <c r="N2222" i="42"/>
  <c r="N2221" i="42"/>
  <c r="N2220" i="42"/>
  <c r="N2219" i="42"/>
  <c r="N2218" i="42"/>
  <c r="N2217" i="42"/>
  <c r="N2216" i="42"/>
  <c r="N2215" i="42"/>
  <c r="N2214" i="42"/>
  <c r="N2213" i="42"/>
  <c r="N2212" i="42"/>
  <c r="N2211" i="42"/>
  <c r="N2210" i="42"/>
  <c r="N2209" i="42"/>
  <c r="N2208" i="42"/>
  <c r="N2207" i="42"/>
  <c r="N2549" i="42"/>
  <c r="N2544" i="42"/>
  <c r="N2536" i="42"/>
  <c r="N2528" i="42"/>
  <c r="N2520" i="42"/>
  <c r="N2512" i="42"/>
  <c r="N2504" i="42"/>
  <c r="N2496" i="42"/>
  <c r="N2488" i="42"/>
  <c r="N2480" i="42"/>
  <c r="N2472" i="42"/>
  <c r="N2464" i="42"/>
  <c r="N2456" i="42"/>
  <c r="N2448" i="42"/>
  <c r="N2441" i="42"/>
  <c r="N2437" i="42"/>
  <c r="N2433" i="42"/>
  <c r="N2429" i="42"/>
  <c r="N2425" i="42"/>
  <c r="N2421" i="42"/>
  <c r="N2417" i="42"/>
  <c r="N2413" i="42"/>
  <c r="N2409" i="42"/>
  <c r="N2405" i="42"/>
  <c r="N2401" i="42"/>
  <c r="N2397" i="42"/>
  <c r="N2393" i="42"/>
  <c r="N2389" i="42"/>
  <c r="N2385" i="42"/>
  <c r="N2381" i="42"/>
  <c r="N2377" i="42"/>
  <c r="N2373" i="42"/>
  <c r="N2553" i="42"/>
  <c r="N2541" i="42"/>
  <c r="N2533" i="42"/>
  <c r="N2525" i="42"/>
  <c r="N2517" i="42"/>
  <c r="N2509" i="42"/>
  <c r="N2501" i="42"/>
  <c r="N2493" i="42"/>
  <c r="N2485" i="42"/>
  <c r="N2477" i="42"/>
  <c r="N2469" i="42"/>
  <c r="N2461" i="42"/>
  <c r="N2453" i="42"/>
  <c r="N2445" i="42"/>
  <c r="N2442" i="42"/>
  <c r="N2438" i="42"/>
  <c r="N2434" i="42"/>
  <c r="N2430" i="42"/>
  <c r="N2426" i="42"/>
  <c r="N2422" i="42"/>
  <c r="N2418" i="42"/>
  <c r="N2414" i="42"/>
  <c r="N2410" i="42"/>
  <c r="N2406" i="42"/>
  <c r="N2402" i="42"/>
  <c r="N2398" i="42"/>
  <c r="N2394" i="42"/>
  <c r="N2390" i="42"/>
  <c r="N2386" i="42"/>
  <c r="N2382" i="42"/>
  <c r="N2378" i="42"/>
  <c r="N2374" i="42"/>
  <c r="N2370" i="42"/>
  <c r="N2362" i="42"/>
  <c r="N2358" i="42"/>
  <c r="N2354" i="42"/>
  <c r="N2350" i="42"/>
  <c r="N2346" i="42"/>
  <c r="N2342" i="42"/>
  <c r="N2338" i="42"/>
  <c r="N2334" i="42"/>
  <c r="N2330" i="42"/>
  <c r="N2326" i="42"/>
  <c r="N2322" i="42"/>
  <c r="N2318" i="42"/>
  <c r="N2314" i="42"/>
  <c r="N2310" i="42"/>
  <c r="N2306" i="42"/>
  <c r="N2302" i="42"/>
  <c r="N2298" i="42"/>
  <c r="N2294" i="42"/>
  <c r="N2290" i="42"/>
  <c r="N2286" i="42"/>
  <c r="N2282" i="42"/>
  <c r="N2557" i="42"/>
  <c r="N2540" i="42"/>
  <c r="N2532" i="42"/>
  <c r="N2524" i="42"/>
  <c r="N2516" i="42"/>
  <c r="N2508" i="42"/>
  <c r="N2500" i="42"/>
  <c r="N2492" i="42"/>
  <c r="N2484" i="42"/>
  <c r="N2476" i="42"/>
  <c r="N2468" i="42"/>
  <c r="N2460" i="42"/>
  <c r="N2452" i="42"/>
  <c r="N2444" i="42"/>
  <c r="N2439" i="42"/>
  <c r="N2435" i="42"/>
  <c r="N2431" i="42"/>
  <c r="N2427" i="42"/>
  <c r="N2423" i="42"/>
  <c r="N2407" i="42"/>
  <c r="N2391" i="42"/>
  <c r="N2375" i="42"/>
  <c r="N2357" i="42"/>
  <c r="N2349" i="42"/>
  <c r="N2341" i="42"/>
  <c r="N2333" i="42"/>
  <c r="N2325" i="42"/>
  <c r="N2317" i="42"/>
  <c r="N2309" i="42"/>
  <c r="N2301" i="42"/>
  <c r="N2293" i="42"/>
  <c r="N2285" i="42"/>
  <c r="N2275" i="42"/>
  <c r="N2273" i="42"/>
  <c r="N2419" i="42"/>
  <c r="N2403" i="42"/>
  <c r="N2387" i="42"/>
  <c r="N2371" i="42"/>
  <c r="N2359" i="42"/>
  <c r="N2351" i="42"/>
  <c r="N2343" i="42"/>
  <c r="N2335" i="42"/>
  <c r="N2327" i="42"/>
  <c r="N2319" i="42"/>
  <c r="N2311" i="42"/>
  <c r="N2303" i="42"/>
  <c r="N2295" i="42"/>
  <c r="N2287" i="42"/>
  <c r="N2278" i="42"/>
  <c r="N2271" i="42"/>
  <c r="N2269" i="42"/>
  <c r="N2206" i="42"/>
  <c r="N2205" i="42"/>
  <c r="N2204" i="42"/>
  <c r="N2203" i="42"/>
  <c r="N2202" i="42"/>
  <c r="N2201" i="42"/>
  <c r="N2200" i="42"/>
  <c r="N2199" i="42"/>
  <c r="N2198" i="42"/>
  <c r="N2197" i="42"/>
  <c r="N2196" i="42"/>
  <c r="N2195" i="42"/>
  <c r="N2194" i="42"/>
  <c r="N2193" i="42"/>
  <c r="N2192" i="42"/>
  <c r="N2191" i="42"/>
  <c r="N2190" i="42"/>
  <c r="N2189" i="42"/>
  <c r="N2188" i="42"/>
  <c r="N2187" i="42"/>
  <c r="N2186" i="42"/>
  <c r="N2185" i="42"/>
  <c r="N2184" i="42"/>
  <c r="N2183" i="42"/>
  <c r="N2182" i="42"/>
  <c r="N2181" i="42"/>
  <c r="N2180" i="42"/>
  <c r="N2179" i="42"/>
  <c r="N2178" i="42"/>
  <c r="N2177" i="42"/>
  <c r="N2176" i="42"/>
  <c r="N2175" i="42"/>
  <c r="N2174" i="42"/>
  <c r="N2173" i="42"/>
  <c r="N2172" i="42"/>
  <c r="N2171" i="42"/>
  <c r="N2170" i="42"/>
  <c r="N2169" i="42"/>
  <c r="N2168" i="42"/>
  <c r="N2167" i="42"/>
  <c r="N2166" i="42"/>
  <c r="N2165" i="42"/>
  <c r="N2164" i="42"/>
  <c r="N2163" i="42"/>
  <c r="N2162" i="42"/>
  <c r="N2161" i="42"/>
  <c r="N2160" i="42"/>
  <c r="N2159" i="42"/>
  <c r="N2158" i="42"/>
  <c r="N2157" i="42"/>
  <c r="N2156" i="42"/>
  <c r="N2155" i="42"/>
  <c r="N2154" i="42"/>
  <c r="N2153" i="42"/>
  <c r="N2152" i="42"/>
  <c r="N2151" i="42"/>
  <c r="N2150" i="42"/>
  <c r="N2149" i="42"/>
  <c r="N2148" i="42"/>
  <c r="N2147" i="42"/>
  <c r="N2146" i="42"/>
  <c r="N2145" i="42"/>
  <c r="N2144" i="42"/>
  <c r="N2143" i="42"/>
  <c r="N2142" i="42"/>
  <c r="N2141" i="42"/>
  <c r="N2140" i="42"/>
  <c r="N2139" i="42"/>
  <c r="N2138" i="42"/>
  <c r="N2415" i="42"/>
  <c r="N2399" i="42"/>
  <c r="N2383" i="42"/>
  <c r="N2369" i="42"/>
  <c r="N2361" i="42"/>
  <c r="N2353" i="42"/>
  <c r="N2345" i="42"/>
  <c r="N2337" i="42"/>
  <c r="N2329" i="42"/>
  <c r="N2321" i="42"/>
  <c r="N2313" i="42"/>
  <c r="N2305" i="42"/>
  <c r="N2297" i="42"/>
  <c r="N2289" i="42"/>
  <c r="N2281" i="42"/>
  <c r="N2274" i="42"/>
  <c r="N2411" i="42"/>
  <c r="N2339" i="42"/>
  <c r="N2307" i="42"/>
  <c r="N2279" i="42"/>
  <c r="N2270" i="42"/>
  <c r="N2395" i="42"/>
  <c r="N2363" i="42"/>
  <c r="N2331" i="42"/>
  <c r="N2299" i="42"/>
  <c r="N1709" i="42"/>
  <c r="N1705" i="42"/>
  <c r="N1701" i="42"/>
  <c r="N1697" i="42"/>
  <c r="N1693" i="42"/>
  <c r="N1689" i="42"/>
  <c r="N1685" i="42"/>
  <c r="N1681" i="42"/>
  <c r="N1677" i="42"/>
  <c r="N1673" i="42"/>
  <c r="N1669" i="42"/>
  <c r="N1665" i="42"/>
  <c r="N1661" i="42"/>
  <c r="N1657" i="42"/>
  <c r="N1653" i="42"/>
  <c r="N1649" i="42"/>
  <c r="N1645" i="42"/>
  <c r="N1641" i="42"/>
  <c r="N1637" i="42"/>
  <c r="N1633" i="42"/>
  <c r="N1629" i="42"/>
  <c r="N1625" i="42"/>
  <c r="N2379" i="42"/>
  <c r="N2355" i="42"/>
  <c r="N2323" i="42"/>
  <c r="N2291" i="42"/>
  <c r="N2277" i="42"/>
  <c r="N1837" i="42"/>
  <c r="N1836" i="42"/>
  <c r="N1835" i="42"/>
  <c r="N1834" i="42"/>
  <c r="N1833" i="42"/>
  <c r="N1832" i="42"/>
  <c r="N1831" i="42"/>
  <c r="N1830" i="42"/>
  <c r="N1829" i="42"/>
  <c r="N1828" i="42"/>
  <c r="N1827" i="42"/>
  <c r="N1826" i="42"/>
  <c r="N1825" i="42"/>
  <c r="N1824" i="42"/>
  <c r="N1823" i="42"/>
  <c r="N1822" i="42"/>
  <c r="N1821" i="42"/>
  <c r="N1820" i="42"/>
  <c r="N1819" i="42"/>
  <c r="N1818" i="42"/>
  <c r="N1817" i="42"/>
  <c r="N1816" i="42"/>
  <c r="N1815" i="42"/>
  <c r="N1814" i="42"/>
  <c r="N1813" i="42"/>
  <c r="N1812" i="42"/>
  <c r="N1811" i="42"/>
  <c r="N1810" i="42"/>
  <c r="N1809" i="42"/>
  <c r="N1808" i="42"/>
  <c r="N1807" i="42"/>
  <c r="N1806" i="42"/>
  <c r="N1805" i="42"/>
  <c r="N1804" i="42"/>
  <c r="N1803" i="42"/>
  <c r="N1802" i="42"/>
  <c r="N1801" i="42"/>
  <c r="N1800" i="42"/>
  <c r="N1799" i="42"/>
  <c r="N1798" i="42"/>
  <c r="N1797" i="42"/>
  <c r="N1796" i="42"/>
  <c r="N1795" i="42"/>
  <c r="N1794" i="42"/>
  <c r="N1793" i="42"/>
  <c r="N1792" i="42"/>
  <c r="N1791" i="42"/>
  <c r="N1790" i="42"/>
  <c r="N1789" i="42"/>
  <c r="N1788" i="42"/>
  <c r="N1787" i="42"/>
  <c r="N1786" i="42"/>
  <c r="N1785" i="42"/>
  <c r="N1784" i="42"/>
  <c r="N1783" i="42"/>
  <c r="N1782" i="42"/>
  <c r="N1781" i="42"/>
  <c r="N1780" i="42"/>
  <c r="N1779" i="42"/>
  <c r="N1778" i="42"/>
  <c r="N1777" i="42"/>
  <c r="N1776" i="42"/>
  <c r="N1775" i="42"/>
  <c r="N1774" i="42"/>
  <c r="N1773" i="42"/>
  <c r="N1772" i="42"/>
  <c r="N1771" i="42"/>
  <c r="N1770" i="42"/>
  <c r="N1769" i="42"/>
  <c r="N1768" i="42"/>
  <c r="N1767" i="42"/>
  <c r="N1766" i="42"/>
  <c r="N1765" i="42"/>
  <c r="N1764" i="42"/>
  <c r="N1763" i="42"/>
  <c r="N1762" i="42"/>
  <c r="N1761" i="42"/>
  <c r="N1760" i="42"/>
  <c r="N1759" i="42"/>
  <c r="N1758" i="42"/>
  <c r="N1757" i="42"/>
  <c r="N1756" i="42"/>
  <c r="N1755" i="42"/>
  <c r="N1754" i="42"/>
  <c r="N1753" i="42"/>
  <c r="N1752" i="42"/>
  <c r="N1751" i="42"/>
  <c r="N1750" i="42"/>
  <c r="N1749" i="42"/>
  <c r="N1748" i="42"/>
  <c r="N1747" i="42"/>
  <c r="N1746" i="42"/>
  <c r="N1745" i="42"/>
  <c r="N1744" i="42"/>
  <c r="N1743" i="42"/>
  <c r="N1742" i="42"/>
  <c r="N1741" i="42"/>
  <c r="N1740" i="42"/>
  <c r="N1739" i="42"/>
  <c r="N1738" i="42"/>
  <c r="N1737" i="42"/>
  <c r="N1736" i="42"/>
  <c r="N1735" i="42"/>
  <c r="N1734" i="42"/>
  <c r="N1733" i="42"/>
  <c r="N1732" i="42"/>
  <c r="N1731" i="42"/>
  <c r="N1730" i="42"/>
  <c r="N1729" i="42"/>
  <c r="N1728" i="42"/>
  <c r="N1727" i="42"/>
  <c r="N1726" i="42"/>
  <c r="N1725" i="42"/>
  <c r="N1724" i="42"/>
  <c r="N1723" i="42"/>
  <c r="N1722" i="42"/>
  <c r="N1721" i="42"/>
  <c r="N1720" i="42"/>
  <c r="N1719" i="42"/>
  <c r="N1718" i="42"/>
  <c r="N1717" i="42"/>
  <c r="N1716" i="42"/>
  <c r="N1715" i="42"/>
  <c r="N1714" i="42"/>
  <c r="N1713" i="42"/>
  <c r="N1712" i="42"/>
  <c r="N1711" i="42"/>
  <c r="N1710" i="42"/>
  <c r="N1706" i="42"/>
  <c r="N1702" i="42"/>
  <c r="N1698" i="42"/>
  <c r="N1694" i="42"/>
  <c r="N1690" i="42"/>
  <c r="N1686" i="42"/>
  <c r="N1682" i="42"/>
  <c r="N1678" i="42"/>
  <c r="N1674" i="42"/>
  <c r="N1670" i="42"/>
  <c r="N1666" i="42"/>
  <c r="N1662" i="42"/>
  <c r="N1658" i="42"/>
  <c r="N1654" i="42"/>
  <c r="N1650" i="42"/>
  <c r="N1646" i="42"/>
  <c r="N1642" i="42"/>
  <c r="N1638" i="42"/>
  <c r="N1634" i="42"/>
  <c r="N1630" i="42"/>
  <c r="N1626" i="42"/>
  <c r="N1622" i="42"/>
  <c r="N1618" i="42"/>
  <c r="N1614" i="42"/>
  <c r="N1610" i="42"/>
  <c r="N1606" i="42"/>
  <c r="N1602" i="42"/>
  <c r="N1598" i="42"/>
  <c r="N1594" i="42"/>
  <c r="N1590" i="42"/>
  <c r="N1586" i="42"/>
  <c r="N1582" i="42"/>
  <c r="N1578" i="42"/>
  <c r="N1574" i="42"/>
  <c r="N1570" i="42"/>
  <c r="N1566" i="42"/>
  <c r="N1562" i="42"/>
  <c r="N1558" i="42"/>
  <c r="N1554" i="42"/>
  <c r="N1550" i="42"/>
  <c r="N1546" i="42"/>
  <c r="N1542" i="42"/>
  <c r="N1538" i="42"/>
  <c r="N1534" i="42"/>
  <c r="N1530" i="42"/>
  <c r="N1526" i="42"/>
  <c r="N1522" i="42"/>
  <c r="N1518" i="42"/>
  <c r="N1514" i="42"/>
  <c r="N1510" i="42"/>
  <c r="N1506" i="42"/>
  <c r="N2347" i="42"/>
  <c r="N2315" i="42"/>
  <c r="N2283" i="42"/>
  <c r="N1621" i="42"/>
  <c r="N1619" i="42"/>
  <c r="N1612" i="42"/>
  <c r="N1605" i="42"/>
  <c r="N1603" i="42"/>
  <c r="N1596" i="42"/>
  <c r="N1589" i="42"/>
  <c r="N1587" i="42"/>
  <c r="N1580" i="42"/>
  <c r="N1573" i="42"/>
  <c r="N1571" i="42"/>
  <c r="N1564" i="42"/>
  <c r="N1557" i="42"/>
  <c r="N1555" i="42"/>
  <c r="N1548" i="42"/>
  <c r="N1541" i="42"/>
  <c r="N1539" i="42"/>
  <c r="N1532" i="42"/>
  <c r="N1525" i="42"/>
  <c r="N1523" i="42"/>
  <c r="N1516" i="42"/>
  <c r="N1509" i="42"/>
  <c r="N1507" i="42"/>
  <c r="N1500" i="42"/>
  <c r="N1496" i="42"/>
  <c r="N1492" i="42"/>
  <c r="N1488" i="42"/>
  <c r="N1484" i="42"/>
  <c r="N1480" i="42"/>
  <c r="N1476" i="42"/>
  <c r="N1472" i="42"/>
  <c r="N1468" i="42"/>
  <c r="N1464" i="42"/>
  <c r="N1460" i="42"/>
  <c r="N1456" i="42"/>
  <c r="N1452" i="42"/>
  <c r="N1448" i="42"/>
  <c r="N1444" i="42"/>
  <c r="N1440" i="42"/>
  <c r="N1436" i="42"/>
  <c r="N1432" i="42"/>
  <c r="N1428" i="42"/>
  <c r="N1424" i="42"/>
  <c r="N1420" i="42"/>
  <c r="N1416" i="42"/>
  <c r="N1412" i="42"/>
  <c r="N1081" i="42"/>
  <c r="N1077" i="42"/>
  <c r="N1073" i="42"/>
  <c r="N1069" i="42"/>
  <c r="N1065" i="42"/>
  <c r="N1061" i="42"/>
  <c r="N1057" i="42"/>
  <c r="N1053" i="42"/>
  <c r="N1049" i="42"/>
  <c r="N1045" i="42"/>
  <c r="N1041" i="42"/>
  <c r="N1037" i="42"/>
  <c r="N1033" i="42"/>
  <c r="N1029" i="42"/>
  <c r="N1025" i="42"/>
  <c r="N1707" i="42"/>
  <c r="N1703" i="42"/>
  <c r="N1699" i="42"/>
  <c r="N1695" i="42"/>
  <c r="N1691" i="42"/>
  <c r="N1687" i="42"/>
  <c r="N1683" i="42"/>
  <c r="N1679" i="42"/>
  <c r="N1675" i="42"/>
  <c r="N1671" i="42"/>
  <c r="N1667" i="42"/>
  <c r="N1663" i="42"/>
  <c r="N1659" i="42"/>
  <c r="N1655" i="42"/>
  <c r="N1651" i="42"/>
  <c r="N1647" i="42"/>
  <c r="N1643" i="42"/>
  <c r="N1639" i="42"/>
  <c r="N1635" i="42"/>
  <c r="N1631" i="42"/>
  <c r="N1627" i="42"/>
  <c r="N1623" i="42"/>
  <c r="N1617" i="42"/>
  <c r="N1615" i="42"/>
  <c r="N1608" i="42"/>
  <c r="N1601" i="42"/>
  <c r="N1599" i="42"/>
  <c r="N1592" i="42"/>
  <c r="N1585" i="42"/>
  <c r="N1583" i="42"/>
  <c r="N1576" i="42"/>
  <c r="N1569" i="42"/>
  <c r="N1567" i="42"/>
  <c r="N1560" i="42"/>
  <c r="N1553" i="42"/>
  <c r="N1551" i="42"/>
  <c r="N1544" i="42"/>
  <c r="N1537" i="42"/>
  <c r="N1535" i="42"/>
  <c r="N1528" i="42"/>
  <c r="N1521" i="42"/>
  <c r="N1519" i="42"/>
  <c r="N1512" i="42"/>
  <c r="N1505" i="42"/>
  <c r="N1503" i="42"/>
  <c r="N1501" i="42"/>
  <c r="N1497" i="42"/>
  <c r="N1493" i="42"/>
  <c r="N1489" i="42"/>
  <c r="N1485" i="42"/>
  <c r="N1481" i="42"/>
  <c r="N1477" i="42"/>
  <c r="N1473" i="42"/>
  <c r="N1469" i="42"/>
  <c r="N1465" i="42"/>
  <c r="N1461" i="42"/>
  <c r="N1457" i="42"/>
  <c r="N1453" i="42"/>
  <c r="N1449" i="42"/>
  <c r="N1445" i="42"/>
  <c r="N1441" i="42"/>
  <c r="N1437" i="42"/>
  <c r="N1433" i="42"/>
  <c r="N1429" i="42"/>
  <c r="N1425" i="42"/>
  <c r="N1421" i="42"/>
  <c r="N1417" i="42"/>
  <c r="N1413" i="42"/>
  <c r="N1620" i="42"/>
  <c r="N1613" i="42"/>
  <c r="N1611" i="42"/>
  <c r="N1604" i="42"/>
  <c r="N1597" i="42"/>
  <c r="N1595" i="42"/>
  <c r="N1588" i="42"/>
  <c r="N1581" i="42"/>
  <c r="N1579" i="42"/>
  <c r="N1572" i="42"/>
  <c r="N1565" i="42"/>
  <c r="N1563" i="42"/>
  <c r="N1556" i="42"/>
  <c r="N1549" i="42"/>
  <c r="N1547" i="42"/>
  <c r="N1540" i="42"/>
  <c r="N1533" i="42"/>
  <c r="N1531" i="42"/>
  <c r="N1524" i="42"/>
  <c r="N1517" i="42"/>
  <c r="N1515" i="42"/>
  <c r="N1508" i="42"/>
  <c r="N1502" i="42"/>
  <c r="N1498" i="42"/>
  <c r="N1494" i="42"/>
  <c r="N1490" i="42"/>
  <c r="N1486" i="42"/>
  <c r="N1482" i="42"/>
  <c r="N1478" i="42"/>
  <c r="N1474" i="42"/>
  <c r="N1470" i="42"/>
  <c r="N1466" i="42"/>
  <c r="N1462" i="42"/>
  <c r="N1458" i="42"/>
  <c r="N1454" i="42"/>
  <c r="N1450" i="42"/>
  <c r="N1446" i="42"/>
  <c r="N1442" i="42"/>
  <c r="N1438" i="42"/>
  <c r="N1434" i="42"/>
  <c r="N1430" i="42"/>
  <c r="N1426" i="42"/>
  <c r="N1422" i="42"/>
  <c r="N1418" i="42"/>
  <c r="N1414" i="42"/>
  <c r="N1410" i="42"/>
  <c r="N1409" i="42"/>
  <c r="N1408" i="42"/>
  <c r="N1407" i="42"/>
  <c r="N1406" i="42"/>
  <c r="N1405" i="42"/>
  <c r="N1404" i="42"/>
  <c r="N1403" i="42"/>
  <c r="N1402" i="42"/>
  <c r="N1401" i="42"/>
  <c r="N1400" i="42"/>
  <c r="N1399" i="42"/>
  <c r="N1398" i="42"/>
  <c r="N1397" i="42"/>
  <c r="N1396" i="42"/>
  <c r="N1395" i="42"/>
  <c r="N1394" i="42"/>
  <c r="N1393" i="42"/>
  <c r="N1392" i="42"/>
  <c r="N1391" i="42"/>
  <c r="N1390" i="42"/>
  <c r="N1389" i="42"/>
  <c r="N1388" i="42"/>
  <c r="N1387" i="42"/>
  <c r="N1386" i="42"/>
  <c r="N1385" i="42"/>
  <c r="N1384" i="42"/>
  <c r="N1383" i="42"/>
  <c r="N1382" i="42"/>
  <c r="N1381" i="42"/>
  <c r="N1380" i="42"/>
  <c r="N1379" i="42"/>
  <c r="N1378" i="42"/>
  <c r="N1377" i="42"/>
  <c r="N1376" i="42"/>
  <c r="N1375" i="42"/>
  <c r="N1374" i="42"/>
  <c r="N1373" i="42"/>
  <c r="N1372" i="42"/>
  <c r="N1371" i="42"/>
  <c r="N1370" i="42"/>
  <c r="N1369" i="42"/>
  <c r="N1368" i="42"/>
  <c r="N1367" i="42"/>
  <c r="N1366" i="42"/>
  <c r="N1365" i="42"/>
  <c r="N1364" i="42"/>
  <c r="N1363" i="42"/>
  <c r="N1362" i="42"/>
  <c r="N1361" i="42"/>
  <c r="N1360" i="42"/>
  <c r="N1359" i="42"/>
  <c r="N1358" i="42"/>
  <c r="N1357" i="42"/>
  <c r="N1356" i="42"/>
  <c r="N1355" i="42"/>
  <c r="N1354" i="42"/>
  <c r="N1353" i="42"/>
  <c r="N1352" i="42"/>
  <c r="N1351" i="42"/>
  <c r="N1350" i="42"/>
  <c r="N1349" i="42"/>
  <c r="N1348" i="42"/>
  <c r="N1347" i="42"/>
  <c r="N1346" i="42"/>
  <c r="N1345" i="42"/>
  <c r="N1344" i="42"/>
  <c r="N1343" i="42"/>
  <c r="N1342" i="42"/>
  <c r="N1341" i="42"/>
  <c r="N1340" i="42"/>
  <c r="N1339" i="42"/>
  <c r="N1338" i="42"/>
  <c r="N1337" i="42"/>
  <c r="N1336" i="42"/>
  <c r="N1335" i="42"/>
  <c r="N1334" i="42"/>
  <c r="N1333" i="42"/>
  <c r="N1332" i="42"/>
  <c r="N1331" i="42"/>
  <c r="N1330" i="42"/>
  <c r="N1329" i="42"/>
  <c r="N1328" i="42"/>
  <c r="N1327" i="42"/>
  <c r="N1326" i="42"/>
  <c r="N1325" i="42"/>
  <c r="N1324" i="42"/>
  <c r="N1323" i="42"/>
  <c r="N1322" i="42"/>
  <c r="N1321" i="42"/>
  <c r="N1320" i="42"/>
  <c r="N1319" i="42"/>
  <c r="N1318" i="42"/>
  <c r="N1317" i="42"/>
  <c r="N1316" i="42"/>
  <c r="N1315" i="42"/>
  <c r="N1314" i="42"/>
  <c r="N1313" i="42"/>
  <c r="N1312" i="42"/>
  <c r="N1311" i="42"/>
  <c r="N1310" i="42"/>
  <c r="N1309" i="42"/>
  <c r="N1308" i="42"/>
  <c r="N1307" i="42"/>
  <c r="N1306" i="42"/>
  <c r="N1305" i="42"/>
  <c r="N1304" i="42"/>
  <c r="N1303" i="42"/>
  <c r="N1302" i="42"/>
  <c r="N1301" i="42"/>
  <c r="N1300" i="42"/>
  <c r="N1299" i="42"/>
  <c r="N1298" i="42"/>
  <c r="N1297" i="42"/>
  <c r="N1296" i="42"/>
  <c r="N1295" i="42"/>
  <c r="N1294" i="42"/>
  <c r="N1293" i="42"/>
  <c r="N1292" i="42"/>
  <c r="N1291" i="42"/>
  <c r="N1290" i="42"/>
  <c r="N1289" i="42"/>
  <c r="N1288" i="42"/>
  <c r="N1287" i="42"/>
  <c r="N1286" i="42"/>
  <c r="N1285" i="42"/>
  <c r="N1284" i="42"/>
  <c r="N1708" i="42"/>
  <c r="N1704" i="42"/>
  <c r="N1700" i="42"/>
  <c r="N1696" i="42"/>
  <c r="N1692" i="42"/>
  <c r="N1688" i="42"/>
  <c r="N1684" i="42"/>
  <c r="N1680" i="42"/>
  <c r="N1676" i="42"/>
  <c r="N1672" i="42"/>
  <c r="N1668" i="42"/>
  <c r="N1664" i="42"/>
  <c r="N1660" i="42"/>
  <c r="N1656" i="42"/>
  <c r="N1652" i="42"/>
  <c r="N1648" i="42"/>
  <c r="N1644" i="42"/>
  <c r="N1640" i="42"/>
  <c r="N1636" i="42"/>
  <c r="N1632" i="42"/>
  <c r="N1628" i="42"/>
  <c r="N1624" i="42"/>
  <c r="N1616" i="42"/>
  <c r="N1609" i="42"/>
  <c r="N1607" i="42"/>
  <c r="N1600" i="42"/>
  <c r="N1593" i="42"/>
  <c r="N1591" i="42"/>
  <c r="N1584" i="42"/>
  <c r="N1577" i="42"/>
  <c r="N1575" i="42"/>
  <c r="N1568" i="42"/>
  <c r="N1561" i="42"/>
  <c r="N1559" i="42"/>
  <c r="N1552" i="42"/>
  <c r="N1545" i="42"/>
  <c r="N1543" i="42"/>
  <c r="N1536" i="42"/>
  <c r="N1529" i="42"/>
  <c r="N1527" i="42"/>
  <c r="N1520" i="42"/>
  <c r="N1513" i="42"/>
  <c r="N1511" i="42"/>
  <c r="N1504" i="42"/>
  <c r="N1499" i="42"/>
  <c r="N1495" i="42"/>
  <c r="N1491" i="42"/>
  <c r="N1487" i="42"/>
  <c r="N1483" i="42"/>
  <c r="N1479" i="42"/>
  <c r="N1475" i="42"/>
  <c r="N1471" i="42"/>
  <c r="N1467" i="42"/>
  <c r="N1463" i="42"/>
  <c r="N1459" i="42"/>
  <c r="N1455" i="42"/>
  <c r="N1451" i="42"/>
  <c r="N1447" i="42"/>
  <c r="N1443" i="42"/>
  <c r="N1439" i="42"/>
  <c r="N1435" i="42"/>
  <c r="N1431" i="42"/>
  <c r="N1427" i="42"/>
  <c r="N1423" i="42"/>
  <c r="N1419" i="42"/>
  <c r="N1415" i="42"/>
  <c r="N1411" i="42"/>
  <c r="N1080" i="42"/>
  <c r="N1078" i="42"/>
  <c r="N1071" i="42"/>
  <c r="N1064" i="42"/>
  <c r="N1062" i="42"/>
  <c r="N1055" i="42"/>
  <c r="N1048" i="42"/>
  <c r="N1046" i="42"/>
  <c r="N1039" i="42"/>
  <c r="N1032" i="42"/>
  <c r="N1030" i="42"/>
  <c r="N1023" i="42"/>
  <c r="N1021" i="42"/>
  <c r="N1017" i="42"/>
  <c r="N1013" i="42"/>
  <c r="N1009" i="42"/>
  <c r="N1005" i="42"/>
  <c r="N1001" i="42"/>
  <c r="N997" i="42"/>
  <c r="N993" i="42"/>
  <c r="N989" i="42"/>
  <c r="N985" i="42"/>
  <c r="N1083" i="42"/>
  <c r="N1076" i="42"/>
  <c r="N1074" i="42"/>
  <c r="N1067" i="42"/>
  <c r="N1060" i="42"/>
  <c r="N1058" i="42"/>
  <c r="N1051" i="42"/>
  <c r="N1044" i="42"/>
  <c r="N1042" i="42"/>
  <c r="N1035" i="42"/>
  <c r="N1028" i="42"/>
  <c r="N1026" i="42"/>
  <c r="N1018" i="42"/>
  <c r="N1014" i="42"/>
  <c r="N1010" i="42"/>
  <c r="N1006" i="42"/>
  <c r="N1002" i="42"/>
  <c r="N998" i="42"/>
  <c r="N994" i="42"/>
  <c r="N990" i="42"/>
  <c r="N986" i="42"/>
  <c r="N1082" i="42"/>
  <c r="N1075" i="42"/>
  <c r="N1068" i="42"/>
  <c r="N1066" i="42"/>
  <c r="N1059" i="42"/>
  <c r="N1052" i="42"/>
  <c r="N1050" i="42"/>
  <c r="N1043" i="42"/>
  <c r="N1036" i="42"/>
  <c r="N1034" i="42"/>
  <c r="N1027" i="42"/>
  <c r="N1020" i="42"/>
  <c r="N1016" i="42"/>
  <c r="N1012" i="42"/>
  <c r="N1008" i="42"/>
  <c r="N1004" i="42"/>
  <c r="N1000" i="42"/>
  <c r="N996" i="42"/>
  <c r="N992" i="42"/>
  <c r="N988" i="42"/>
  <c r="N984" i="42"/>
  <c r="N1007" i="42"/>
  <c r="N991" i="42"/>
  <c r="N556" i="42"/>
  <c r="N555" i="42"/>
  <c r="N554" i="42"/>
  <c r="N553" i="42"/>
  <c r="N552" i="42"/>
  <c r="N551" i="42"/>
  <c r="N550" i="42"/>
  <c r="N549" i="42"/>
  <c r="N548" i="42"/>
  <c r="N547" i="42"/>
  <c r="N546" i="42"/>
  <c r="N545" i="42"/>
  <c r="N544" i="42"/>
  <c r="N543" i="42"/>
  <c r="N542" i="42"/>
  <c r="N541" i="42"/>
  <c r="N540" i="42"/>
  <c r="N539" i="42"/>
  <c r="N538" i="42"/>
  <c r="N537" i="42"/>
  <c r="N536" i="42"/>
  <c r="N535" i="42"/>
  <c r="N1079" i="42"/>
  <c r="N1070" i="42"/>
  <c r="N1056" i="42"/>
  <c r="N1047" i="42"/>
  <c r="N1038" i="42"/>
  <c r="N1024" i="42"/>
  <c r="N1019" i="42"/>
  <c r="N1003" i="42"/>
  <c r="N987" i="42"/>
  <c r="N983" i="42"/>
  <c r="N981" i="42"/>
  <c r="N979" i="42"/>
  <c r="N977" i="42"/>
  <c r="N975" i="42"/>
  <c r="N973" i="42"/>
  <c r="N971" i="42"/>
  <c r="N969" i="42"/>
  <c r="N967" i="42"/>
  <c r="N965" i="42"/>
  <c r="N963" i="42"/>
  <c r="N961" i="42"/>
  <c r="N957" i="42"/>
  <c r="N955" i="42"/>
  <c r="N953" i="42"/>
  <c r="N951" i="42"/>
  <c r="N949" i="42"/>
  <c r="N947" i="42"/>
  <c r="N945" i="42"/>
  <c r="N943" i="42"/>
  <c r="N941" i="42"/>
  <c r="N939" i="42"/>
  <c r="N937" i="42"/>
  <c r="N935" i="42"/>
  <c r="N933" i="42"/>
  <c r="N931" i="42"/>
  <c r="N929" i="42"/>
  <c r="N927" i="42"/>
  <c r="N925" i="42"/>
  <c r="N923" i="42"/>
  <c r="N921" i="42"/>
  <c r="N919" i="42"/>
  <c r="N917" i="42"/>
  <c r="N915" i="42"/>
  <c r="N913" i="42"/>
  <c r="N911" i="42"/>
  <c r="N909" i="42"/>
  <c r="N907" i="42"/>
  <c r="N905" i="42"/>
  <c r="N903" i="42"/>
  <c r="N901" i="42"/>
  <c r="N899" i="42"/>
  <c r="N897" i="42"/>
  <c r="N895" i="42"/>
  <c r="N893" i="42"/>
  <c r="N891" i="42"/>
  <c r="N889" i="42"/>
  <c r="N887" i="42"/>
  <c r="N885" i="42"/>
  <c r="N883" i="42"/>
  <c r="N881" i="42"/>
  <c r="N879" i="42"/>
  <c r="N877" i="42"/>
  <c r="N875" i="42"/>
  <c r="N873" i="42"/>
  <c r="N871" i="42"/>
  <c r="N869" i="42"/>
  <c r="N867" i="42"/>
  <c r="N865" i="42"/>
  <c r="N863" i="42"/>
  <c r="N861" i="42"/>
  <c r="N859" i="42"/>
  <c r="N857" i="42"/>
  <c r="N534" i="42"/>
  <c r="N533" i="42"/>
  <c r="N532" i="42"/>
  <c r="N531" i="42"/>
  <c r="N530" i="42"/>
  <c r="N529" i="42"/>
  <c r="N528" i="42"/>
  <c r="N527" i="42"/>
  <c r="N526" i="42"/>
  <c r="N525" i="42"/>
  <c r="N524" i="42"/>
  <c r="N523" i="42"/>
  <c r="N522" i="42"/>
  <c r="N521" i="42"/>
  <c r="N1015" i="42"/>
  <c r="N999" i="42"/>
  <c r="N1072" i="42"/>
  <c r="N1063" i="42"/>
  <c r="N1054" i="42"/>
  <c r="N1040" i="42"/>
  <c r="N1031" i="42"/>
  <c r="N1022" i="42"/>
  <c r="N1011" i="42"/>
  <c r="N995" i="42"/>
  <c r="N982" i="42"/>
  <c r="N980" i="42"/>
  <c r="N978" i="42"/>
  <c r="N976" i="42"/>
  <c r="N974" i="42"/>
  <c r="N972" i="42"/>
  <c r="N970" i="42"/>
  <c r="N968" i="42"/>
  <c r="N966" i="42"/>
  <c r="N964" i="42"/>
  <c r="N962" i="42"/>
  <c r="N960" i="42"/>
  <c r="N958" i="42"/>
  <c r="N956" i="42"/>
  <c r="N954" i="42"/>
  <c r="N952" i="42"/>
  <c r="N950" i="42"/>
  <c r="N948" i="42"/>
  <c r="N946" i="42"/>
  <c r="N944" i="42"/>
  <c r="N942" i="42"/>
  <c r="N940" i="42"/>
  <c r="N938" i="42"/>
  <c r="N936" i="42"/>
  <c r="N934" i="42"/>
  <c r="N932" i="42"/>
  <c r="N930" i="42"/>
  <c r="N928" i="42"/>
  <c r="N926" i="42"/>
  <c r="N924" i="42"/>
  <c r="N922" i="42"/>
  <c r="N920" i="42"/>
  <c r="N918" i="42"/>
  <c r="N916" i="42"/>
  <c r="N914" i="42"/>
  <c r="N912" i="42"/>
  <c r="N910" i="42"/>
  <c r="N908" i="42"/>
  <c r="N906" i="42"/>
  <c r="N904" i="42"/>
  <c r="N902" i="42"/>
  <c r="N900" i="42"/>
  <c r="N898" i="42"/>
  <c r="N896" i="42"/>
  <c r="N894" i="42"/>
  <c r="N892" i="42"/>
  <c r="N890" i="42"/>
  <c r="N888" i="42"/>
  <c r="N886" i="42"/>
  <c r="N884" i="42"/>
  <c r="N882" i="42"/>
  <c r="N880" i="42"/>
  <c r="N878" i="42"/>
  <c r="N876" i="42"/>
  <c r="N874" i="42"/>
  <c r="N872" i="42"/>
  <c r="N870" i="42"/>
  <c r="N868" i="42"/>
  <c r="N866" i="42"/>
  <c r="N864" i="42"/>
  <c r="N862" i="42"/>
  <c r="N860" i="42"/>
  <c r="N858" i="42"/>
  <c r="N520" i="42"/>
  <c r="N519" i="42"/>
  <c r="N518" i="42"/>
  <c r="N517" i="42"/>
  <c r="N516" i="42"/>
  <c r="N515" i="42"/>
  <c r="N514" i="42"/>
  <c r="N513" i="42"/>
  <c r="N512" i="42"/>
  <c r="N511" i="42"/>
  <c r="N510" i="42"/>
  <c r="N509" i="42"/>
  <c r="N508" i="42"/>
  <c r="N507" i="42"/>
  <c r="N506" i="42"/>
  <c r="N505" i="42"/>
  <c r="N504" i="42"/>
  <c r="N503" i="42"/>
  <c r="N502" i="42"/>
  <c r="N501" i="42"/>
  <c r="N500" i="42"/>
  <c r="N499" i="42"/>
  <c r="N498" i="42"/>
  <c r="N497" i="42"/>
  <c r="N496" i="42"/>
  <c r="N495" i="42"/>
  <c r="N494" i="42"/>
  <c r="N493" i="42"/>
  <c r="N492" i="42"/>
  <c r="N491" i="42"/>
  <c r="N490" i="42"/>
  <c r="N489" i="42"/>
  <c r="N488" i="42"/>
  <c r="N487" i="42"/>
  <c r="N486" i="42"/>
  <c r="N485" i="42"/>
  <c r="N484" i="42"/>
  <c r="N483" i="42"/>
  <c r="N482" i="42"/>
  <c r="N481" i="42"/>
  <c r="N480" i="42"/>
  <c r="N479" i="42"/>
  <c r="N478" i="42"/>
  <c r="N477" i="42"/>
  <c r="N476" i="42"/>
  <c r="N475" i="42"/>
  <c r="N474" i="42"/>
  <c r="N473" i="42"/>
  <c r="N472" i="42"/>
  <c r="N471" i="42"/>
  <c r="N470" i="42"/>
  <c r="N469" i="42"/>
  <c r="N468" i="42"/>
  <c r="N467" i="42"/>
  <c r="N466" i="42"/>
  <c r="N465" i="42"/>
  <c r="N464" i="42"/>
  <c r="N463" i="42"/>
  <c r="N462" i="42"/>
  <c r="N461" i="42"/>
  <c r="N460" i="42"/>
  <c r="N459" i="42"/>
  <c r="N458" i="42"/>
  <c r="N457" i="42"/>
  <c r="N456" i="42"/>
  <c r="N455" i="42"/>
  <c r="N454" i="42"/>
  <c r="N453" i="42"/>
  <c r="N452" i="42"/>
  <c r="N451" i="42"/>
  <c r="N450" i="42"/>
  <c r="N449" i="42"/>
  <c r="N448" i="42"/>
  <c r="N447" i="42"/>
  <c r="N446" i="42"/>
  <c r="N445" i="42"/>
  <c r="N444" i="42"/>
  <c r="N443" i="42"/>
  <c r="N442" i="42"/>
  <c r="N441" i="42"/>
  <c r="N440" i="42"/>
  <c r="N439" i="42"/>
  <c r="N438" i="42"/>
  <c r="N437" i="42"/>
  <c r="N436" i="42"/>
  <c r="N435" i="42"/>
  <c r="N434" i="42"/>
  <c r="N433" i="42"/>
  <c r="N432" i="42"/>
  <c r="N431" i="42"/>
  <c r="N430" i="42"/>
  <c r="N129" i="42"/>
  <c r="N128" i="42"/>
  <c r="N127" i="42"/>
  <c r="N126" i="42"/>
  <c r="N125" i="42"/>
  <c r="N124" i="42"/>
  <c r="N123" i="42"/>
  <c r="N122" i="42"/>
  <c r="N121" i="42"/>
  <c r="N120" i="42"/>
  <c r="N119" i="42"/>
  <c r="N118" i="42"/>
  <c r="N117" i="42"/>
  <c r="N116" i="42"/>
  <c r="N115" i="42"/>
  <c r="N114" i="42"/>
  <c r="N113" i="42"/>
  <c r="V3416" i="42"/>
  <c r="V3412" i="42"/>
  <c r="V3417" i="42"/>
  <c r="V3413" i="42"/>
  <c r="V3409" i="42"/>
  <c r="V3418" i="42"/>
  <c r="V3410" i="42"/>
  <c r="V3406" i="42"/>
  <c r="V3402" i="42"/>
  <c r="V3398" i="42"/>
  <c r="V3408" i="42"/>
  <c r="V3415" i="42"/>
  <c r="V3404" i="42"/>
  <c r="V3396" i="42"/>
  <c r="V3391" i="42"/>
  <c r="V3414" i="42"/>
  <c r="V3407" i="42"/>
  <c r="V3405" i="42"/>
  <c r="V3411" i="42"/>
  <c r="V3401" i="42"/>
  <c r="V3397" i="42"/>
  <c r="V3395" i="42"/>
  <c r="V3399" i="42"/>
  <c r="V3394" i="42"/>
  <c r="V3392" i="42"/>
  <c r="V3387" i="42"/>
  <c r="V3383" i="42"/>
  <c r="V3379" i="42"/>
  <c r="V3390" i="42"/>
  <c r="V3389" i="42"/>
  <c r="V3393" i="42"/>
  <c r="V3385" i="42"/>
  <c r="V3378" i="42"/>
  <c r="V3375" i="42"/>
  <c r="V3371" i="42"/>
  <c r="V3367" i="42"/>
  <c r="V3363" i="42"/>
  <c r="V3359" i="42"/>
  <c r="V3355" i="42"/>
  <c r="V3400" i="42"/>
  <c r="V3388" i="42"/>
  <c r="V3386" i="42"/>
  <c r="V3376" i="42"/>
  <c r="V3403" i="42"/>
  <c r="V3377" i="42"/>
  <c r="V3374" i="42"/>
  <c r="V3372" i="42"/>
  <c r="V3365" i="42"/>
  <c r="V3358" i="42"/>
  <c r="V3356" i="42"/>
  <c r="V3349" i="42"/>
  <c r="V3345" i="42"/>
  <c r="V3341" i="42"/>
  <c r="V3337" i="42"/>
  <c r="V3333" i="42"/>
  <c r="V3329" i="42"/>
  <c r="V3325" i="42"/>
  <c r="V3317" i="42"/>
  <c r="V3313" i="42"/>
  <c r="V3309" i="42"/>
  <c r="V3305" i="42"/>
  <c r="V3301" i="42"/>
  <c r="V3382" i="42"/>
  <c r="V3380" i="42"/>
  <c r="V3373" i="42"/>
  <c r="V3370" i="42"/>
  <c r="V3369" i="42"/>
  <c r="V3368" i="42"/>
  <c r="V3366" i="42"/>
  <c r="V3362" i="42"/>
  <c r="V3347" i="42"/>
  <c r="V3340" i="42"/>
  <c r="V3338" i="42"/>
  <c r="V3331" i="42"/>
  <c r="V3324" i="42"/>
  <c r="V3322" i="42"/>
  <c r="V3381" i="42"/>
  <c r="V3354" i="42"/>
  <c r="V3353" i="42"/>
  <c r="V3352" i="42"/>
  <c r="V3350" i="42"/>
  <c r="V3343" i="42"/>
  <c r="V3336" i="42"/>
  <c r="V3334" i="42"/>
  <c r="V3327" i="42"/>
  <c r="V3318" i="42"/>
  <c r="V3311" i="42"/>
  <c r="V3361" i="42"/>
  <c r="V3342" i="42"/>
  <c r="V3339" i="42"/>
  <c r="V3384" i="42"/>
  <c r="V3351" i="42"/>
  <c r="V3346" i="42"/>
  <c r="V3344" i="42"/>
  <c r="V3364" i="42"/>
  <c r="V3357" i="42"/>
  <c r="V3348" i="42"/>
  <c r="V3360" i="42"/>
  <c r="V3328" i="42"/>
  <c r="V3332" i="42"/>
  <c r="V3323" i="42"/>
  <c r="V3310" i="42"/>
  <c r="V3307" i="42"/>
  <c r="V3304" i="42"/>
  <c r="V3302" i="42"/>
  <c r="V3335" i="42"/>
  <c r="V3330" i="42"/>
  <c r="V3326" i="42"/>
  <c r="V3316" i="42"/>
  <c r="V3315" i="42"/>
  <c r="V3314" i="42"/>
  <c r="V3312" i="42"/>
  <c r="V3308" i="42"/>
  <c r="V3300" i="42"/>
  <c r="V3298" i="42"/>
  <c r="V3294" i="42"/>
  <c r="V3290" i="42"/>
  <c r="V3286" i="42"/>
  <c r="V3282" i="42"/>
  <c r="V3278" i="42"/>
  <c r="V3274" i="42"/>
  <c r="V3270" i="42"/>
  <c r="V3299" i="42"/>
  <c r="V3295" i="42"/>
  <c r="V3291" i="42"/>
  <c r="V3287" i="42"/>
  <c r="V3296" i="42"/>
  <c r="V3292" i="42"/>
  <c r="V3288" i="42"/>
  <c r="V3284" i="42"/>
  <c r="V3280" i="42"/>
  <c r="V3276" i="42"/>
  <c r="V3272" i="42"/>
  <c r="V3268" i="42"/>
  <c r="V3297" i="42"/>
  <c r="V3279" i="42"/>
  <c r="V3271" i="42"/>
  <c r="V3306" i="42"/>
  <c r="V3303" i="42"/>
  <c r="V3293" i="42"/>
  <c r="V3281" i="42"/>
  <c r="V3273" i="42"/>
  <c r="V3264" i="42"/>
  <c r="V3260" i="42"/>
  <c r="V3285" i="42"/>
  <c r="V3277" i="42"/>
  <c r="V3269" i="42"/>
  <c r="V3266" i="42"/>
  <c r="V3262" i="42"/>
  <c r="V3267" i="42"/>
  <c r="V3265" i="42"/>
  <c r="V3257" i="42"/>
  <c r="V3253" i="42"/>
  <c r="V3249" i="42"/>
  <c r="V3245" i="42"/>
  <c r="V3241" i="42"/>
  <c r="V3237" i="42"/>
  <c r="V3233" i="42"/>
  <c r="V3229" i="42"/>
  <c r="V3225" i="42"/>
  <c r="V3217" i="42"/>
  <c r="V3213" i="42"/>
  <c r="V3209" i="42"/>
  <c r="V3205" i="42"/>
  <c r="V3289" i="42"/>
  <c r="V3283" i="42"/>
  <c r="V3258" i="42"/>
  <c r="V3254" i="42"/>
  <c r="V3250" i="42"/>
  <c r="V3246" i="42"/>
  <c r="V3242" i="42"/>
  <c r="V3238" i="42"/>
  <c r="V3234" i="42"/>
  <c r="V3230" i="42"/>
  <c r="V3226" i="42"/>
  <c r="V3222" i="42"/>
  <c r="V3218" i="42"/>
  <c r="V3214" i="42"/>
  <c r="V3210" i="42"/>
  <c r="V3206" i="42"/>
  <c r="V3202" i="42"/>
  <c r="V3198" i="42"/>
  <c r="V3275" i="42"/>
  <c r="V3261" i="42"/>
  <c r="V3259" i="42"/>
  <c r="V3255" i="42"/>
  <c r="V3251" i="42"/>
  <c r="V3247" i="42"/>
  <c r="V3243" i="42"/>
  <c r="V3239" i="42"/>
  <c r="V3235" i="42"/>
  <c r="V3263" i="42"/>
  <c r="V3256" i="42"/>
  <c r="V3252" i="42"/>
  <c r="V3248" i="42"/>
  <c r="V3244" i="42"/>
  <c r="V3240" i="42"/>
  <c r="V3236" i="42"/>
  <c r="V3232" i="42"/>
  <c r="V3228" i="42"/>
  <c r="V3223" i="42"/>
  <c r="V3215" i="42"/>
  <c r="V3200" i="42"/>
  <c r="V3192" i="42"/>
  <c r="V3212" i="42"/>
  <c r="V3207" i="42"/>
  <c r="V3203" i="42"/>
  <c r="V3196" i="42"/>
  <c r="V3193" i="42"/>
  <c r="V3189" i="42"/>
  <c r="V3185" i="42"/>
  <c r="V3181" i="42"/>
  <c r="V3177" i="42"/>
  <c r="V3173" i="42"/>
  <c r="V3169" i="42"/>
  <c r="V3165" i="42"/>
  <c r="V3161" i="42"/>
  <c r="V3157" i="42"/>
  <c r="V3231" i="42"/>
  <c r="V3211" i="42"/>
  <c r="V3201" i="42"/>
  <c r="V3199" i="42"/>
  <c r="V3194" i="42"/>
  <c r="V3190" i="42"/>
  <c r="V3186" i="42"/>
  <c r="V3182" i="42"/>
  <c r="V3178" i="42"/>
  <c r="V3174" i="42"/>
  <c r="V3170" i="42"/>
  <c r="V3166" i="42"/>
  <c r="V3162" i="42"/>
  <c r="V3158" i="42"/>
  <c r="V3154" i="42"/>
  <c r="V3150" i="42"/>
  <c r="V3146" i="42"/>
  <c r="V3142" i="42"/>
  <c r="V3138" i="42"/>
  <c r="V3227" i="42"/>
  <c r="V3224" i="42"/>
  <c r="V3216" i="42"/>
  <c r="V3204" i="42"/>
  <c r="V3191" i="42"/>
  <c r="V3188" i="42"/>
  <c r="V3183" i="42"/>
  <c r="V3179" i="42"/>
  <c r="V3175" i="42"/>
  <c r="V3171" i="42"/>
  <c r="V3167" i="42"/>
  <c r="V3163" i="42"/>
  <c r="V3159" i="42"/>
  <c r="V3155" i="42"/>
  <c r="V3148" i="42"/>
  <c r="V3141" i="42"/>
  <c r="V3139" i="42"/>
  <c r="V3135" i="42"/>
  <c r="V3131" i="42"/>
  <c r="V3127" i="42"/>
  <c r="V3123" i="42"/>
  <c r="V3197" i="42"/>
  <c r="V3187" i="42"/>
  <c r="V3153" i="42"/>
  <c r="V3151" i="42"/>
  <c r="V3144" i="42"/>
  <c r="V3137" i="42"/>
  <c r="V3136" i="42"/>
  <c r="V3184" i="42"/>
  <c r="V3180" i="42"/>
  <c r="V3176" i="42"/>
  <c r="V3172" i="42"/>
  <c r="V3168" i="42"/>
  <c r="V3164" i="42"/>
  <c r="V3160" i="42"/>
  <c r="V3156" i="42"/>
  <c r="V3149" i="42"/>
  <c r="V3147" i="42"/>
  <c r="V3140" i="42"/>
  <c r="V3133" i="42"/>
  <c r="V3129" i="42"/>
  <c r="V3125" i="42"/>
  <c r="V3208" i="42"/>
  <c r="V3195" i="42"/>
  <c r="V3152" i="42"/>
  <c r="V3145" i="42"/>
  <c r="V3143" i="42"/>
  <c r="V3134" i="42"/>
  <c r="V3130" i="42"/>
  <c r="V3126" i="42"/>
  <c r="V3122" i="42"/>
  <c r="V3118" i="42"/>
  <c r="V3117" i="42"/>
  <c r="V3116" i="42"/>
  <c r="V3115" i="42"/>
  <c r="V3114" i="42"/>
  <c r="V3113" i="42"/>
  <c r="V3112" i="42"/>
  <c r="V3111" i="42"/>
  <c r="V3110" i="42"/>
  <c r="V3109" i="42"/>
  <c r="V3108" i="42"/>
  <c r="V3107" i="42"/>
  <c r="V3106" i="42"/>
  <c r="V3105" i="42"/>
  <c r="V3104" i="42"/>
  <c r="V3103" i="42"/>
  <c r="V3102" i="42"/>
  <c r="V3101" i="42"/>
  <c r="V3100" i="42"/>
  <c r="V3099" i="42"/>
  <c r="V3098" i="42"/>
  <c r="V3097" i="42"/>
  <c r="V3096" i="42"/>
  <c r="V3095" i="42"/>
  <c r="V3093" i="42"/>
  <c r="V3092" i="42"/>
  <c r="V3091" i="42"/>
  <c r="V3090" i="42"/>
  <c r="V3089" i="42"/>
  <c r="V3088" i="42"/>
  <c r="V3087" i="42"/>
  <c r="V3086" i="42"/>
  <c r="V3085" i="42"/>
  <c r="V3084" i="42"/>
  <c r="V3083" i="42"/>
  <c r="V3082" i="42"/>
  <c r="V3081" i="42"/>
  <c r="V3080" i="42"/>
  <c r="V3079" i="42"/>
  <c r="V3078" i="42"/>
  <c r="V3077" i="42"/>
  <c r="V3076" i="42"/>
  <c r="V3075" i="42"/>
  <c r="V3074" i="42"/>
  <c r="V3073" i="42"/>
  <c r="V3072" i="42"/>
  <c r="V3071" i="42"/>
  <c r="V3070" i="42"/>
  <c r="V3069" i="42"/>
  <c r="V3068" i="42"/>
  <c r="V3067" i="42"/>
  <c r="V3066" i="42"/>
  <c r="V3065" i="42"/>
  <c r="V3064" i="42"/>
  <c r="V3063" i="42"/>
  <c r="V3062" i="42"/>
  <c r="V3061" i="42"/>
  <c r="V3060" i="42"/>
  <c r="V3059" i="42"/>
  <c r="V3058" i="42"/>
  <c r="V3057" i="42"/>
  <c r="V3056" i="42"/>
  <c r="V3055" i="42"/>
  <c r="V3054" i="42"/>
  <c r="V3053" i="42"/>
  <c r="V3052" i="42"/>
  <c r="V3051" i="42"/>
  <c r="V3050" i="42"/>
  <c r="V3049" i="42"/>
  <c r="V3048" i="42"/>
  <c r="V3047" i="42"/>
  <c r="V3046" i="42"/>
  <c r="V3045" i="42"/>
  <c r="V3044" i="42"/>
  <c r="V3043" i="42"/>
  <c r="V3042" i="42"/>
  <c r="V3041" i="42"/>
  <c r="V3040" i="42"/>
  <c r="V3039" i="42"/>
  <c r="V3038" i="42"/>
  <c r="V3037" i="42"/>
  <c r="V3036" i="42"/>
  <c r="V3035" i="42"/>
  <c r="V3034" i="42"/>
  <c r="V3033" i="42"/>
  <c r="V3032" i="42"/>
  <c r="V3031" i="42"/>
  <c r="V3030" i="42"/>
  <c r="V3124" i="42"/>
  <c r="V3128" i="42"/>
  <c r="V2989" i="42"/>
  <c r="V2985" i="42"/>
  <c r="V2981" i="42"/>
  <c r="V2977" i="42"/>
  <c r="V2973" i="42"/>
  <c r="V2969" i="42"/>
  <c r="V2965" i="42"/>
  <c r="V2961" i="42"/>
  <c r="V2957" i="42"/>
  <c r="V2953" i="42"/>
  <c r="V2949" i="42"/>
  <c r="V2945" i="42"/>
  <c r="V2941" i="42"/>
  <c r="V2937" i="42"/>
  <c r="V2933" i="42"/>
  <c r="V2929" i="42"/>
  <c r="V2925" i="42"/>
  <c r="V3132" i="42"/>
  <c r="V3029" i="42"/>
  <c r="V3028" i="42"/>
  <c r="V3027" i="42"/>
  <c r="V3026" i="42"/>
  <c r="V3025" i="42"/>
  <c r="V3024" i="42"/>
  <c r="V3023" i="42"/>
  <c r="V3022" i="42"/>
  <c r="V3021" i="42"/>
  <c r="V3020" i="42"/>
  <c r="V3019" i="42"/>
  <c r="V3018" i="42"/>
  <c r="V3017" i="42"/>
  <c r="V3016" i="42"/>
  <c r="V3015" i="42"/>
  <c r="V3014" i="42"/>
  <c r="V3013" i="42"/>
  <c r="V3012" i="42"/>
  <c r="V3011" i="42"/>
  <c r="V3010" i="42"/>
  <c r="V3009" i="42"/>
  <c r="V3008" i="42"/>
  <c r="V3007" i="42"/>
  <c r="V3006" i="42"/>
  <c r="V3005" i="42"/>
  <c r="V3004" i="42"/>
  <c r="V3003" i="42"/>
  <c r="V3002" i="42"/>
  <c r="V3001" i="42"/>
  <c r="V3000" i="42"/>
  <c r="V2999" i="42"/>
  <c r="V2998" i="42"/>
  <c r="V2997" i="42"/>
  <c r="V2996" i="42"/>
  <c r="V2995" i="42"/>
  <c r="V2994" i="42"/>
  <c r="V2993" i="42"/>
  <c r="V2992" i="42"/>
  <c r="V2991" i="42"/>
  <c r="V2987" i="42"/>
  <c r="V2983" i="42"/>
  <c r="V2979" i="42"/>
  <c r="V2975" i="42"/>
  <c r="V2971" i="42"/>
  <c r="V2967" i="42"/>
  <c r="V2990" i="42"/>
  <c r="V2982" i="42"/>
  <c r="V2974" i="42"/>
  <c r="V2966" i="42"/>
  <c r="V2963" i="42"/>
  <c r="V2956" i="42"/>
  <c r="V2954" i="42"/>
  <c r="V2947" i="42"/>
  <c r="V2940" i="42"/>
  <c r="V2938" i="42"/>
  <c r="V2931" i="42"/>
  <c r="V2924" i="42"/>
  <c r="V2922" i="42"/>
  <c r="V2920" i="42"/>
  <c r="V2916" i="42"/>
  <c r="V2912" i="42"/>
  <c r="V2908" i="42"/>
  <c r="V2904" i="42"/>
  <c r="V2900" i="42"/>
  <c r="V2896" i="42"/>
  <c r="V2888" i="42"/>
  <c r="V2884" i="42"/>
  <c r="V2880" i="42"/>
  <c r="V2876" i="42"/>
  <c r="V2872" i="42"/>
  <c r="V2868" i="42"/>
  <c r="V2864" i="42"/>
  <c r="V2860" i="42"/>
  <c r="V2984" i="42"/>
  <c r="V2976" i="42"/>
  <c r="V2968" i="42"/>
  <c r="V2959" i="42"/>
  <c r="V2952" i="42"/>
  <c r="V2950" i="42"/>
  <c r="V2943" i="42"/>
  <c r="V2936" i="42"/>
  <c r="V2934" i="42"/>
  <c r="V2927" i="42"/>
  <c r="V2921" i="42"/>
  <c r="V2917" i="42"/>
  <c r="V2913" i="42"/>
  <c r="V2909" i="42"/>
  <c r="V2905" i="42"/>
  <c r="V2901" i="42"/>
  <c r="V2897" i="42"/>
  <c r="V2889" i="42"/>
  <c r="V2885" i="42"/>
  <c r="V2881" i="42"/>
  <c r="V2877" i="42"/>
  <c r="V2873" i="42"/>
  <c r="V2869" i="42"/>
  <c r="V2865" i="42"/>
  <c r="V2861" i="42"/>
  <c r="V2857" i="42"/>
  <c r="V2853" i="42"/>
  <c r="V2849" i="42"/>
  <c r="V2845" i="42"/>
  <c r="V2841" i="42"/>
  <c r="V2837" i="42"/>
  <c r="V2833" i="42"/>
  <c r="V2986" i="42"/>
  <c r="V2978" i="42"/>
  <c r="V2970" i="42"/>
  <c r="V2962" i="42"/>
  <c r="V2955" i="42"/>
  <c r="V2948" i="42"/>
  <c r="V2946" i="42"/>
  <c r="V2939" i="42"/>
  <c r="V2988" i="42"/>
  <c r="V2980" i="42"/>
  <c r="V2972" i="42"/>
  <c r="V2964" i="42"/>
  <c r="V2960" i="42"/>
  <c r="V2958" i="42"/>
  <c r="V2951" i="42"/>
  <c r="V2944" i="42"/>
  <c r="V2942" i="42"/>
  <c r="V2935" i="42"/>
  <c r="V2928" i="42"/>
  <c r="V2926" i="42"/>
  <c r="V2919" i="42"/>
  <c r="V2915" i="42"/>
  <c r="V2911" i="42"/>
  <c r="V2907" i="42"/>
  <c r="V2903" i="42"/>
  <c r="V2899" i="42"/>
  <c r="V2895" i="42"/>
  <c r="V2891" i="42"/>
  <c r="V2932" i="42"/>
  <c r="V2918" i="42"/>
  <c r="V2902" i="42"/>
  <c r="V2855" i="42"/>
  <c r="V2848" i="42"/>
  <c r="V2846" i="42"/>
  <c r="V2839" i="42"/>
  <c r="V2832" i="42"/>
  <c r="V2830" i="42"/>
  <c r="V2829" i="42"/>
  <c r="V2825" i="42"/>
  <c r="V2821" i="42"/>
  <c r="V2923" i="42"/>
  <c r="V2906" i="42"/>
  <c r="V2890" i="42"/>
  <c r="V2886" i="42"/>
  <c r="V2882" i="42"/>
  <c r="V2878" i="42"/>
  <c r="V2874" i="42"/>
  <c r="V2870" i="42"/>
  <c r="V2866" i="42"/>
  <c r="V2862" i="42"/>
  <c r="V2858" i="42"/>
  <c r="V2851" i="42"/>
  <c r="V2844" i="42"/>
  <c r="V2842" i="42"/>
  <c r="V2835" i="42"/>
  <c r="V2826" i="42"/>
  <c r="V2822" i="42"/>
  <c r="V2818" i="42"/>
  <c r="V2814" i="42"/>
  <c r="V2810" i="42"/>
  <c r="V2806" i="42"/>
  <c r="V2802" i="42"/>
  <c r="V2798" i="42"/>
  <c r="V2790" i="42"/>
  <c r="V2786" i="42"/>
  <c r="V2782" i="42"/>
  <c r="V2778" i="42"/>
  <c r="V2774" i="42"/>
  <c r="V2770" i="42"/>
  <c r="V2766" i="42"/>
  <c r="V2762" i="42"/>
  <c r="V2758" i="42"/>
  <c r="V2754" i="42"/>
  <c r="V2750" i="42"/>
  <c r="V2910" i="42"/>
  <c r="V2856" i="42"/>
  <c r="V2854" i="42"/>
  <c r="V2847" i="42"/>
  <c r="V2840" i="42"/>
  <c r="V2838" i="42"/>
  <c r="V2831" i="42"/>
  <c r="V2827" i="42"/>
  <c r="V2823" i="42"/>
  <c r="V2819" i="42"/>
  <c r="V2815" i="42"/>
  <c r="V2811" i="42"/>
  <c r="V2807" i="42"/>
  <c r="V2803" i="42"/>
  <c r="V2799" i="42"/>
  <c r="V2795" i="42"/>
  <c r="V2791" i="42"/>
  <c r="V2787" i="42"/>
  <c r="V2783" i="42"/>
  <c r="V2779" i="42"/>
  <c r="V2775" i="42"/>
  <c r="V2771" i="42"/>
  <c r="V2767" i="42"/>
  <c r="V2763" i="42"/>
  <c r="V2759" i="42"/>
  <c r="V2755" i="42"/>
  <c r="V2751" i="42"/>
  <c r="V2747" i="42"/>
  <c r="V2743" i="42"/>
  <c r="V2739" i="42"/>
  <c r="V2735" i="42"/>
  <c r="V2731" i="42"/>
  <c r="V2727" i="42"/>
  <c r="V2723" i="42"/>
  <c r="V2930" i="42"/>
  <c r="V2914" i="42"/>
  <c r="V2898" i="42"/>
  <c r="V2887" i="42"/>
  <c r="V2883" i="42"/>
  <c r="V2879" i="42"/>
  <c r="V2875" i="42"/>
  <c r="V2871" i="42"/>
  <c r="V2867" i="42"/>
  <c r="V2863" i="42"/>
  <c r="V2859" i="42"/>
  <c r="V2852" i="42"/>
  <c r="V2850" i="42"/>
  <c r="V2843" i="42"/>
  <c r="V2836" i="42"/>
  <c r="V2834" i="42"/>
  <c r="V2828" i="42"/>
  <c r="V2824" i="42"/>
  <c r="V2820" i="42"/>
  <c r="V2816" i="42"/>
  <c r="V2812" i="42"/>
  <c r="V2808" i="42"/>
  <c r="V2804" i="42"/>
  <c r="V2800" i="42"/>
  <c r="V2796" i="42"/>
  <c r="V2788" i="42"/>
  <c r="V2784" i="42"/>
  <c r="V2780" i="42"/>
  <c r="V2776" i="42"/>
  <c r="V2772" i="42"/>
  <c r="V2768" i="42"/>
  <c r="V2764" i="42"/>
  <c r="V2760" i="42"/>
  <c r="V2756" i="42"/>
  <c r="V2752" i="42"/>
  <c r="V2748" i="42"/>
  <c r="V2744" i="42"/>
  <c r="V2740" i="42"/>
  <c r="V2736" i="42"/>
  <c r="V2732" i="42"/>
  <c r="V2728" i="42"/>
  <c r="V2724" i="42"/>
  <c r="V2813" i="42"/>
  <c r="V2797" i="42"/>
  <c r="V2781" i="42"/>
  <c r="V2757" i="42"/>
  <c r="V2742" i="42"/>
  <c r="V2734" i="42"/>
  <c r="V2726" i="42"/>
  <c r="V2717" i="42"/>
  <c r="V2713" i="42"/>
  <c r="V2709" i="42"/>
  <c r="V2705" i="42"/>
  <c r="V2701" i="42"/>
  <c r="V2697" i="42"/>
  <c r="V2817" i="42"/>
  <c r="V2801" i="42"/>
  <c r="V2785" i="42"/>
  <c r="V2769" i="42"/>
  <c r="V2753" i="42"/>
  <c r="V2741" i="42"/>
  <c r="V2733" i="42"/>
  <c r="V2725" i="42"/>
  <c r="V2718" i="42"/>
  <c r="V2714" i="42"/>
  <c r="V2710" i="42"/>
  <c r="V2706" i="42"/>
  <c r="V2702" i="42"/>
  <c r="V2698" i="42"/>
  <c r="V2805" i="42"/>
  <c r="V2789" i="42"/>
  <c r="V2773" i="42"/>
  <c r="V2765" i="42"/>
  <c r="V2749" i="42"/>
  <c r="V2746" i="42"/>
  <c r="V2738" i="42"/>
  <c r="V2730" i="42"/>
  <c r="V2722" i="42"/>
  <c r="V2719" i="42"/>
  <c r="V2715" i="42"/>
  <c r="V2711" i="42"/>
  <c r="V2707" i="42"/>
  <c r="V2703" i="42"/>
  <c r="V2699" i="42"/>
  <c r="V2695" i="42"/>
  <c r="V2691" i="42"/>
  <c r="V2690" i="42"/>
  <c r="V2689" i="42"/>
  <c r="V2688" i="42"/>
  <c r="V2687" i="42"/>
  <c r="V2686" i="42"/>
  <c r="V2685" i="42"/>
  <c r="V2684" i="42"/>
  <c r="V2683" i="42"/>
  <c r="V2682" i="42"/>
  <c r="V2681" i="42"/>
  <c r="V2680" i="42"/>
  <c r="V2679" i="42"/>
  <c r="V2678" i="42"/>
  <c r="V2677" i="42"/>
  <c r="V2676" i="42"/>
  <c r="V2675" i="42"/>
  <c r="V2674" i="42"/>
  <c r="V2673" i="42"/>
  <c r="V2672" i="42"/>
  <c r="V2671" i="42"/>
  <c r="V2670" i="42"/>
  <c r="V2669" i="42"/>
  <c r="V2668" i="42"/>
  <c r="V2666" i="42"/>
  <c r="V2665" i="42"/>
  <c r="V2664" i="42"/>
  <c r="V2663" i="42"/>
  <c r="V2662" i="42"/>
  <c r="V2661" i="42"/>
  <c r="V2660" i="42"/>
  <c r="V2659" i="42"/>
  <c r="V2658" i="42"/>
  <c r="V2657" i="42"/>
  <c r="V2656" i="42"/>
  <c r="V2655" i="42"/>
  <c r="V2654" i="42"/>
  <c r="V2653" i="42"/>
  <c r="V2652" i="42"/>
  <c r="V2651" i="42"/>
  <c r="V2650" i="42"/>
  <c r="V2649" i="42"/>
  <c r="V2648" i="42"/>
  <c r="V2647" i="42"/>
  <c r="V2646" i="42"/>
  <c r="V2645" i="42"/>
  <c r="V2644" i="42"/>
  <c r="V2643" i="42"/>
  <c r="V2642" i="42"/>
  <c r="V2641" i="42"/>
  <c r="V2640" i="42"/>
  <c r="V2639" i="42"/>
  <c r="V2638" i="42"/>
  <c r="V2637" i="42"/>
  <c r="V2636" i="42"/>
  <c r="V2635" i="42"/>
  <c r="V2634" i="42"/>
  <c r="V2633" i="42"/>
  <c r="V2632" i="42"/>
  <c r="V2631" i="42"/>
  <c r="V2630" i="42"/>
  <c r="V2629" i="42"/>
  <c r="V2628" i="42"/>
  <c r="V2627" i="42"/>
  <c r="V2626" i="42"/>
  <c r="V2625" i="42"/>
  <c r="V2624" i="42"/>
  <c r="V2623" i="42"/>
  <c r="V2622" i="42"/>
  <c r="V2621" i="42"/>
  <c r="V2620" i="42"/>
  <c r="V2619" i="42"/>
  <c r="V2618" i="42"/>
  <c r="V2617" i="42"/>
  <c r="V2616" i="42"/>
  <c r="V2615" i="42"/>
  <c r="V2614" i="42"/>
  <c r="V2613" i="42"/>
  <c r="V2612" i="42"/>
  <c r="V2611" i="42"/>
  <c r="V2610" i="42"/>
  <c r="V2609" i="42"/>
  <c r="V2608" i="42"/>
  <c r="V2607" i="42"/>
  <c r="V2606" i="42"/>
  <c r="V2605" i="42"/>
  <c r="V2604" i="42"/>
  <c r="V2603" i="42"/>
  <c r="V2602" i="42"/>
  <c r="V2601" i="42"/>
  <c r="V2600" i="42"/>
  <c r="V2599" i="42"/>
  <c r="V2598" i="42"/>
  <c r="V2597" i="42"/>
  <c r="V2596" i="42"/>
  <c r="V2595" i="42"/>
  <c r="V2594" i="42"/>
  <c r="V2593" i="42"/>
  <c r="V2592" i="42"/>
  <c r="V2591" i="42"/>
  <c r="V2590" i="42"/>
  <c r="V2589" i="42"/>
  <c r="V2588" i="42"/>
  <c r="V2587" i="42"/>
  <c r="V2586" i="42"/>
  <c r="V2585" i="42"/>
  <c r="V2584" i="42"/>
  <c r="V2583" i="42"/>
  <c r="V2582" i="42"/>
  <c r="V2581" i="42"/>
  <c r="V2580" i="42"/>
  <c r="V2579" i="42"/>
  <c r="V2578" i="42"/>
  <c r="V2577" i="42"/>
  <c r="V2576" i="42"/>
  <c r="V2575" i="42"/>
  <c r="V2574" i="42"/>
  <c r="V2573" i="42"/>
  <c r="V2572" i="42"/>
  <c r="V2571" i="42"/>
  <c r="V2570" i="42"/>
  <c r="V2569" i="42"/>
  <c r="V2568" i="42"/>
  <c r="V2567" i="42"/>
  <c r="V2566" i="42"/>
  <c r="V2565" i="42"/>
  <c r="V2809" i="42"/>
  <c r="V2777" i="42"/>
  <c r="V2761" i="42"/>
  <c r="V2745" i="42"/>
  <c r="V2737" i="42"/>
  <c r="V2729" i="42"/>
  <c r="V2721" i="42"/>
  <c r="V2720" i="42"/>
  <c r="V2716" i="42"/>
  <c r="V2712" i="42"/>
  <c r="V2708" i="42"/>
  <c r="V2704" i="42"/>
  <c r="V2700" i="42"/>
  <c r="V2696" i="42"/>
  <c r="V2264" i="42"/>
  <c r="V2263" i="42"/>
  <c r="V2262" i="42"/>
  <c r="V2261" i="42"/>
  <c r="V2260" i="42"/>
  <c r="V2259" i="42"/>
  <c r="V2258" i="42"/>
  <c r="V2257" i="42"/>
  <c r="V2256" i="42"/>
  <c r="V2255" i="42"/>
  <c r="V2254" i="42"/>
  <c r="V2253" i="42"/>
  <c r="V2252" i="42"/>
  <c r="V2251" i="42"/>
  <c r="V2250" i="42"/>
  <c r="V2249" i="42"/>
  <c r="V2248" i="42"/>
  <c r="V2247" i="42"/>
  <c r="V2246" i="42"/>
  <c r="V2245" i="42"/>
  <c r="V2244" i="42"/>
  <c r="V2243" i="42"/>
  <c r="V2242" i="42"/>
  <c r="V2241" i="42"/>
  <c r="V2239" i="42"/>
  <c r="V2238" i="42"/>
  <c r="V2237" i="42"/>
  <c r="V2236" i="42"/>
  <c r="V2235" i="42"/>
  <c r="V2234" i="42"/>
  <c r="V2233" i="42"/>
  <c r="V2232" i="42"/>
  <c r="V2231" i="42"/>
  <c r="V2230" i="42"/>
  <c r="V2229" i="42"/>
  <c r="V2228" i="42"/>
  <c r="V2227" i="42"/>
  <c r="V2226" i="42"/>
  <c r="V2225" i="42"/>
  <c r="V2224" i="42"/>
  <c r="V2223" i="42"/>
  <c r="V2222" i="42"/>
  <c r="V2221" i="42"/>
  <c r="V2220" i="42"/>
  <c r="V2219" i="42"/>
  <c r="V2218" i="42"/>
  <c r="V2217" i="42"/>
  <c r="V2216" i="42"/>
  <c r="V2215" i="42"/>
  <c r="V2214" i="42"/>
  <c r="V2213" i="42"/>
  <c r="V2212" i="42"/>
  <c r="V2211" i="42"/>
  <c r="V2210" i="42"/>
  <c r="V2209" i="42"/>
  <c r="V2208" i="42"/>
  <c r="V2207" i="42"/>
  <c r="V2206" i="42"/>
  <c r="V2205" i="42"/>
  <c r="V2204" i="42"/>
  <c r="V2203" i="42"/>
  <c r="V2202" i="42"/>
  <c r="V2201" i="42"/>
  <c r="V2200" i="42"/>
  <c r="V2199" i="42"/>
  <c r="V2198" i="42"/>
  <c r="V2197" i="42"/>
  <c r="V2196" i="42"/>
  <c r="V2195" i="42"/>
  <c r="V2194" i="42"/>
  <c r="V2193" i="42"/>
  <c r="V2192" i="42"/>
  <c r="V2191" i="42"/>
  <c r="V2190" i="42"/>
  <c r="V2189" i="42"/>
  <c r="V2188" i="42"/>
  <c r="V2187" i="42"/>
  <c r="V2186" i="42"/>
  <c r="V2185" i="42"/>
  <c r="V2184" i="42"/>
  <c r="V2183" i="42"/>
  <c r="V2182" i="42"/>
  <c r="V2181" i="42"/>
  <c r="V2180" i="42"/>
  <c r="V2179" i="42"/>
  <c r="V2178" i="42"/>
  <c r="V2177" i="42"/>
  <c r="V2176" i="42"/>
  <c r="V2175" i="42"/>
  <c r="V2174" i="42"/>
  <c r="V2173" i="42"/>
  <c r="V2172" i="42"/>
  <c r="V2171" i="42"/>
  <c r="V2170" i="42"/>
  <c r="V2169" i="42"/>
  <c r="V2168" i="42"/>
  <c r="V2167" i="42"/>
  <c r="V2166" i="42"/>
  <c r="V2165" i="42"/>
  <c r="V2164" i="42"/>
  <c r="V2163" i="42"/>
  <c r="V2162" i="42"/>
  <c r="V2161" i="42"/>
  <c r="V2160" i="42"/>
  <c r="V2159" i="42"/>
  <c r="V2158" i="42"/>
  <c r="V2157" i="42"/>
  <c r="V2156" i="42"/>
  <c r="V2155" i="42"/>
  <c r="V2154" i="42"/>
  <c r="V2153" i="42"/>
  <c r="V2152" i="42"/>
  <c r="V2151" i="42"/>
  <c r="V2150" i="42"/>
  <c r="V2149" i="42"/>
  <c r="V2148" i="42"/>
  <c r="V2147" i="42"/>
  <c r="V2146" i="42"/>
  <c r="V2145" i="42"/>
  <c r="V2144" i="42"/>
  <c r="V2143" i="42"/>
  <c r="V2142" i="42"/>
  <c r="V2141" i="42"/>
  <c r="V2140" i="42"/>
  <c r="V2139" i="42"/>
  <c r="V2138" i="42"/>
  <c r="V2037" i="42"/>
  <c r="V2033" i="42"/>
  <c r="V2029" i="42"/>
  <c r="V2025" i="42"/>
  <c r="V2021" i="42"/>
  <c r="V2017" i="42"/>
  <c r="V2013" i="42"/>
  <c r="V2009" i="42"/>
  <c r="V2005" i="42"/>
  <c r="V2001" i="42"/>
  <c r="V1997" i="42"/>
  <c r="V1993" i="42"/>
  <c r="V1989" i="42"/>
  <c r="V1985" i="42"/>
  <c r="V1981" i="42"/>
  <c r="V1977" i="42"/>
  <c r="V1973" i="42"/>
  <c r="V1969" i="42"/>
  <c r="V1965" i="42"/>
  <c r="V1961" i="42"/>
  <c r="V1957" i="42"/>
  <c r="V1953" i="42"/>
  <c r="V1949" i="42"/>
  <c r="V1945" i="42"/>
  <c r="V1941" i="42"/>
  <c r="V1937" i="42"/>
  <c r="V1933" i="42"/>
  <c r="V1929" i="42"/>
  <c r="V1925" i="42"/>
  <c r="V1921" i="42"/>
  <c r="V1917" i="42"/>
  <c r="V1913" i="42"/>
  <c r="V1909" i="42"/>
  <c r="V1905" i="42"/>
  <c r="V1901" i="42"/>
  <c r="V1897" i="42"/>
  <c r="V1893" i="42"/>
  <c r="V1889" i="42"/>
  <c r="V1885" i="42"/>
  <c r="V1881" i="42"/>
  <c r="V1877" i="42"/>
  <c r="V1873" i="42"/>
  <c r="V1869" i="42"/>
  <c r="V1865" i="42"/>
  <c r="V1861" i="42"/>
  <c r="V1857" i="42"/>
  <c r="V1853" i="42"/>
  <c r="V1849" i="42"/>
  <c r="V1845" i="42"/>
  <c r="V2034" i="42"/>
  <c r="V2030" i="42"/>
  <c r="V2026" i="42"/>
  <c r="V2022" i="42"/>
  <c r="V2018" i="42"/>
  <c r="V2014" i="42"/>
  <c r="V2010" i="42"/>
  <c r="V2006" i="42"/>
  <c r="V2002" i="42"/>
  <c r="V1998" i="42"/>
  <c r="V2032" i="42"/>
  <c r="V2024" i="42"/>
  <c r="V2016" i="42"/>
  <c r="V2008" i="42"/>
  <c r="V2000" i="42"/>
  <c r="V1991" i="42"/>
  <c r="V1984" i="42"/>
  <c r="V1982" i="42"/>
  <c r="V1975" i="42"/>
  <c r="V1968" i="42"/>
  <c r="V1966" i="42"/>
  <c r="V1959" i="42"/>
  <c r="V1952" i="42"/>
  <c r="V1950" i="42"/>
  <c r="V1943" i="42"/>
  <c r="V1936" i="42"/>
  <c r="V1934" i="42"/>
  <c r="V1927" i="42"/>
  <c r="V1920" i="42"/>
  <c r="V1918" i="42"/>
  <c r="V1911" i="42"/>
  <c r="V1904" i="42"/>
  <c r="V1902" i="42"/>
  <c r="V1895" i="42"/>
  <c r="V1888" i="42"/>
  <c r="V1886" i="42"/>
  <c r="V1879" i="42"/>
  <c r="V1872" i="42"/>
  <c r="V1870" i="42"/>
  <c r="V1863" i="42"/>
  <c r="V1856" i="42"/>
  <c r="V1854" i="42"/>
  <c r="V1847" i="42"/>
  <c r="V1839" i="42"/>
  <c r="V2031" i="42"/>
  <c r="V2023" i="42"/>
  <c r="V2015" i="42"/>
  <c r="V2007" i="42"/>
  <c r="V1999" i="42"/>
  <c r="V1996" i="42"/>
  <c r="V1994" i="42"/>
  <c r="V1987" i="42"/>
  <c r="V1980" i="42"/>
  <c r="V1978" i="42"/>
  <c r="V1971" i="42"/>
  <c r="V1964" i="42"/>
  <c r="V1962" i="42"/>
  <c r="V1955" i="42"/>
  <c r="V1948" i="42"/>
  <c r="V1946" i="42"/>
  <c r="V1939" i="42"/>
  <c r="V1932" i="42"/>
  <c r="V1930" i="42"/>
  <c r="V1923" i="42"/>
  <c r="V1916" i="42"/>
  <c r="V1914" i="42"/>
  <c r="V1907" i="42"/>
  <c r="V1900" i="42"/>
  <c r="V1898" i="42"/>
  <c r="V1891" i="42"/>
  <c r="V1884" i="42"/>
  <c r="V1882" i="42"/>
  <c r="V1875" i="42"/>
  <c r="V1868" i="42"/>
  <c r="V1866" i="42"/>
  <c r="V1859" i="42"/>
  <c r="V1852" i="42"/>
  <c r="V1850" i="42"/>
  <c r="V1843" i="42"/>
  <c r="V1840" i="42"/>
  <c r="V1709" i="42"/>
  <c r="V1705" i="42"/>
  <c r="V1701" i="42"/>
  <c r="V1697" i="42"/>
  <c r="V1693" i="42"/>
  <c r="V1689" i="42"/>
  <c r="V1685" i="42"/>
  <c r="V1681" i="42"/>
  <c r="V1677" i="42"/>
  <c r="V1673" i="42"/>
  <c r="V1669" i="42"/>
  <c r="V1665" i="42"/>
  <c r="V1661" i="42"/>
  <c r="V1657" i="42"/>
  <c r="V1653" i="42"/>
  <c r="V1649" i="42"/>
  <c r="V1645" i="42"/>
  <c r="V1641" i="42"/>
  <c r="V1637" i="42"/>
  <c r="V1633" i="42"/>
  <c r="V1629" i="42"/>
  <c r="V1625" i="42"/>
  <c r="V2036" i="42"/>
  <c r="V2028" i="42"/>
  <c r="V2020" i="42"/>
  <c r="V2012" i="42"/>
  <c r="V2004" i="42"/>
  <c r="V1992" i="42"/>
  <c r="V1990" i="42"/>
  <c r="V1983" i="42"/>
  <c r="V1976" i="42"/>
  <c r="V1974" i="42"/>
  <c r="V1967" i="42"/>
  <c r="V1960" i="42"/>
  <c r="V1958" i="42"/>
  <c r="V1951" i="42"/>
  <c r="V1944" i="42"/>
  <c r="V1942" i="42"/>
  <c r="V1935" i="42"/>
  <c r="V1928" i="42"/>
  <c r="V1926" i="42"/>
  <c r="V1919" i="42"/>
  <c r="V1912" i="42"/>
  <c r="V1910" i="42"/>
  <c r="V1903" i="42"/>
  <c r="V1896" i="42"/>
  <c r="V1894" i="42"/>
  <c r="V1887" i="42"/>
  <c r="V1880" i="42"/>
  <c r="V1878" i="42"/>
  <c r="V1871" i="42"/>
  <c r="V1864" i="42"/>
  <c r="V1862" i="42"/>
  <c r="V1855" i="42"/>
  <c r="V1848" i="42"/>
  <c r="V1846" i="42"/>
  <c r="V1841" i="42"/>
  <c r="V1837" i="42"/>
  <c r="V1836" i="42"/>
  <c r="V1835" i="42"/>
  <c r="V1834" i="42"/>
  <c r="V1833" i="42"/>
  <c r="V1832" i="42"/>
  <c r="V1831" i="42"/>
  <c r="V1830" i="42"/>
  <c r="V1829" i="42"/>
  <c r="V1828" i="42"/>
  <c r="V1827" i="42"/>
  <c r="V1826" i="42"/>
  <c r="V1825" i="42"/>
  <c r="V1824" i="42"/>
  <c r="V1823" i="42"/>
  <c r="V1822" i="42"/>
  <c r="V1821" i="42"/>
  <c r="V1820" i="42"/>
  <c r="V1819" i="42"/>
  <c r="V1818" i="42"/>
  <c r="V1817" i="42"/>
  <c r="V1816" i="42"/>
  <c r="V1815" i="42"/>
  <c r="V1814" i="42"/>
  <c r="V1812" i="42"/>
  <c r="V1811" i="42"/>
  <c r="V1810" i="42"/>
  <c r="V1809" i="42"/>
  <c r="V1808" i="42"/>
  <c r="V1807" i="42"/>
  <c r="V1806" i="42"/>
  <c r="V1805" i="42"/>
  <c r="V1804" i="42"/>
  <c r="V1803" i="42"/>
  <c r="V1802" i="42"/>
  <c r="V1801" i="42"/>
  <c r="V1800" i="42"/>
  <c r="V1799" i="42"/>
  <c r="V1798" i="42"/>
  <c r="V1797" i="42"/>
  <c r="V1796" i="42"/>
  <c r="V1795" i="42"/>
  <c r="V1794" i="42"/>
  <c r="V1793" i="42"/>
  <c r="V1792" i="42"/>
  <c r="V1791" i="42"/>
  <c r="V1790" i="42"/>
  <c r="V1789" i="42"/>
  <c r="V1788" i="42"/>
  <c r="V1787" i="42"/>
  <c r="V1786" i="42"/>
  <c r="V1785" i="42"/>
  <c r="V1784" i="42"/>
  <c r="V1783" i="42"/>
  <c r="V1782" i="42"/>
  <c r="V1781" i="42"/>
  <c r="V1780" i="42"/>
  <c r="V1779" i="42"/>
  <c r="V1778" i="42"/>
  <c r="V1777" i="42"/>
  <c r="V1776" i="42"/>
  <c r="V1775" i="42"/>
  <c r="V1774" i="42"/>
  <c r="V1773" i="42"/>
  <c r="V1772" i="42"/>
  <c r="V1771" i="42"/>
  <c r="V1770" i="42"/>
  <c r="V1769" i="42"/>
  <c r="V1768" i="42"/>
  <c r="V1767" i="42"/>
  <c r="V1766" i="42"/>
  <c r="V1765" i="42"/>
  <c r="V1764" i="42"/>
  <c r="V1763" i="42"/>
  <c r="V1762" i="42"/>
  <c r="V1761" i="42"/>
  <c r="V1760" i="42"/>
  <c r="V1759" i="42"/>
  <c r="V1758" i="42"/>
  <c r="V1757" i="42"/>
  <c r="V1756" i="42"/>
  <c r="V1755" i="42"/>
  <c r="V1754" i="42"/>
  <c r="V1753" i="42"/>
  <c r="V1752" i="42"/>
  <c r="V1751" i="42"/>
  <c r="V1750" i="42"/>
  <c r="V1749" i="42"/>
  <c r="V1748" i="42"/>
  <c r="V1747" i="42"/>
  <c r="V1746" i="42"/>
  <c r="V1745" i="42"/>
  <c r="V1744" i="42"/>
  <c r="V1743" i="42"/>
  <c r="V1742" i="42"/>
  <c r="V1741" i="42"/>
  <c r="V1740" i="42"/>
  <c r="V1739" i="42"/>
  <c r="V1738" i="42"/>
  <c r="V1737" i="42"/>
  <c r="V1736" i="42"/>
  <c r="V1735" i="42"/>
  <c r="V1734" i="42"/>
  <c r="V1733" i="42"/>
  <c r="V1732" i="42"/>
  <c r="V1731" i="42"/>
  <c r="V1730" i="42"/>
  <c r="V1729" i="42"/>
  <c r="V1728" i="42"/>
  <c r="V1727" i="42"/>
  <c r="V1726" i="42"/>
  <c r="V1725" i="42"/>
  <c r="V1724" i="42"/>
  <c r="V1723" i="42"/>
  <c r="V1722" i="42"/>
  <c r="V1721" i="42"/>
  <c r="V1720" i="42"/>
  <c r="V1719" i="42"/>
  <c r="V1718" i="42"/>
  <c r="V1717" i="42"/>
  <c r="V1716" i="42"/>
  <c r="V1715" i="42"/>
  <c r="V1714" i="42"/>
  <c r="V1713" i="42"/>
  <c r="V1712" i="42"/>
  <c r="V1711" i="42"/>
  <c r="V1710" i="42"/>
  <c r="V1706" i="42"/>
  <c r="V1702" i="42"/>
  <c r="V1698" i="42"/>
  <c r="V1694" i="42"/>
  <c r="V1690" i="42"/>
  <c r="V1686" i="42"/>
  <c r="V1682" i="42"/>
  <c r="V1678" i="42"/>
  <c r="V1674" i="42"/>
  <c r="V1670" i="42"/>
  <c r="V1666" i="42"/>
  <c r="V1662" i="42"/>
  <c r="V1658" i="42"/>
  <c r="V1654" i="42"/>
  <c r="V1650" i="42"/>
  <c r="V1646" i="42"/>
  <c r="V1642" i="42"/>
  <c r="V1638" i="42"/>
  <c r="V1634" i="42"/>
  <c r="V1630" i="42"/>
  <c r="V1626" i="42"/>
  <c r="V1622" i="42"/>
  <c r="V1618" i="42"/>
  <c r="V1614" i="42"/>
  <c r="V1610" i="42"/>
  <c r="V1606" i="42"/>
  <c r="V1602" i="42"/>
  <c r="V1598" i="42"/>
  <c r="V1594" i="42"/>
  <c r="V1590" i="42"/>
  <c r="V1586" i="42"/>
  <c r="V1582" i="42"/>
  <c r="V1578" i="42"/>
  <c r="V1574" i="42"/>
  <c r="V1570" i="42"/>
  <c r="V1566" i="42"/>
  <c r="V1562" i="42"/>
  <c r="V1558" i="42"/>
  <c r="V1554" i="42"/>
  <c r="V1550" i="42"/>
  <c r="V1546" i="42"/>
  <c r="V1542" i="42"/>
  <c r="V1538" i="42"/>
  <c r="V1534" i="42"/>
  <c r="V1530" i="42"/>
  <c r="V1526" i="42"/>
  <c r="V1522" i="42"/>
  <c r="V1518" i="42"/>
  <c r="V1514" i="42"/>
  <c r="V1510" i="42"/>
  <c r="V1506" i="42"/>
  <c r="V2035" i="42"/>
  <c r="V2027" i="42"/>
  <c r="V2019" i="42"/>
  <c r="V2011" i="42"/>
  <c r="V2003" i="42"/>
  <c r="V1995" i="42"/>
  <c r="V1988" i="42"/>
  <c r="V1986" i="42"/>
  <c r="V1979" i="42"/>
  <c r="V1972" i="42"/>
  <c r="V1970" i="42"/>
  <c r="V1963" i="42"/>
  <c r="V1956" i="42"/>
  <c r="V1954" i="42"/>
  <c r="V1947" i="42"/>
  <c r="V1940" i="42"/>
  <c r="V1938" i="42"/>
  <c r="V1931" i="42"/>
  <c r="V1924" i="42"/>
  <c r="V1922" i="42"/>
  <c r="V1915" i="42"/>
  <c r="V1908" i="42"/>
  <c r="V1906" i="42"/>
  <c r="V1899" i="42"/>
  <c r="V1892" i="42"/>
  <c r="V1890" i="42"/>
  <c r="V1883" i="42"/>
  <c r="V1876" i="42"/>
  <c r="V1874" i="42"/>
  <c r="V1867" i="42"/>
  <c r="V1860" i="42"/>
  <c r="V1858" i="42"/>
  <c r="V1851" i="42"/>
  <c r="V1844" i="42"/>
  <c r="V1842" i="42"/>
  <c r="V1838" i="42"/>
  <c r="V1620" i="42"/>
  <c r="V1613" i="42"/>
  <c r="V1611" i="42"/>
  <c r="V1604" i="42"/>
  <c r="V1597" i="42"/>
  <c r="V1595" i="42"/>
  <c r="V1588" i="42"/>
  <c r="V1581" i="42"/>
  <c r="V1579" i="42"/>
  <c r="V1572" i="42"/>
  <c r="V1565" i="42"/>
  <c r="V1563" i="42"/>
  <c r="V1556" i="42"/>
  <c r="V1549" i="42"/>
  <c r="V1547" i="42"/>
  <c r="V1540" i="42"/>
  <c r="V1533" i="42"/>
  <c r="V1531" i="42"/>
  <c r="V1524" i="42"/>
  <c r="V1517" i="42"/>
  <c r="V1515" i="42"/>
  <c r="V1508" i="42"/>
  <c r="V1500" i="42"/>
  <c r="V1496" i="42"/>
  <c r="V1492" i="42"/>
  <c r="V1488" i="42"/>
  <c r="V1484" i="42"/>
  <c r="V1480" i="42"/>
  <c r="V1476" i="42"/>
  <c r="V1472" i="42"/>
  <c r="V1468" i="42"/>
  <c r="V1464" i="42"/>
  <c r="V1460" i="42"/>
  <c r="V1456" i="42"/>
  <c r="V1452" i="42"/>
  <c r="V1448" i="42"/>
  <c r="V1444" i="42"/>
  <c r="V1440" i="42"/>
  <c r="V1436" i="42"/>
  <c r="V1432" i="42"/>
  <c r="V1428" i="42"/>
  <c r="V1424" i="42"/>
  <c r="V1420" i="42"/>
  <c r="V1416" i="42"/>
  <c r="V1412" i="42"/>
  <c r="V1281" i="42"/>
  <c r="V1277" i="42"/>
  <c r="V1273" i="42"/>
  <c r="V1269" i="42"/>
  <c r="V1265" i="42"/>
  <c r="V1261" i="42"/>
  <c r="V1257" i="42"/>
  <c r="V1253" i="42"/>
  <c r="V1249" i="42"/>
  <c r="V1245" i="42"/>
  <c r="V1241" i="42"/>
  <c r="V1237" i="42"/>
  <c r="V1233" i="42"/>
  <c r="V1229" i="42"/>
  <c r="V1225" i="42"/>
  <c r="V1221" i="42"/>
  <c r="V1217" i="42"/>
  <c r="V1213" i="42"/>
  <c r="V1209" i="42"/>
  <c r="V1205" i="42"/>
  <c r="V1201" i="42"/>
  <c r="V1197" i="42"/>
  <c r="V1193" i="42"/>
  <c r="V1189" i="42"/>
  <c r="V1185" i="42"/>
  <c r="V1181" i="42"/>
  <c r="V1177" i="42"/>
  <c r="V1173" i="42"/>
  <c r="V1169" i="42"/>
  <c r="V1165" i="42"/>
  <c r="V1161" i="42"/>
  <c r="V1157" i="42"/>
  <c r="V1153" i="42"/>
  <c r="V1149" i="42"/>
  <c r="V1145" i="42"/>
  <c r="V1141" i="42"/>
  <c r="V1137" i="42"/>
  <c r="V1133" i="42"/>
  <c r="V1129" i="42"/>
  <c r="V1125" i="42"/>
  <c r="V1121" i="42"/>
  <c r="V1117" i="42"/>
  <c r="V1113" i="42"/>
  <c r="V1109" i="42"/>
  <c r="V1105" i="42"/>
  <c r="V1101" i="42"/>
  <c r="V1097" i="42"/>
  <c r="V1093" i="42"/>
  <c r="V1089" i="42"/>
  <c r="V1085" i="42"/>
  <c r="V1081" i="42"/>
  <c r="V1077" i="42"/>
  <c r="V1073" i="42"/>
  <c r="V1069" i="42"/>
  <c r="V1065" i="42"/>
  <c r="V1061" i="42"/>
  <c r="V1057" i="42"/>
  <c r="V1053" i="42"/>
  <c r="V1049" i="42"/>
  <c r="V1045" i="42"/>
  <c r="V1041" i="42"/>
  <c r="V1037" i="42"/>
  <c r="V1033" i="42"/>
  <c r="V1029" i="42"/>
  <c r="V1025" i="42"/>
  <c r="V1707" i="42"/>
  <c r="V1703" i="42"/>
  <c r="V1699" i="42"/>
  <c r="V1695" i="42"/>
  <c r="V1691" i="42"/>
  <c r="V1687" i="42"/>
  <c r="V1683" i="42"/>
  <c r="V1679" i="42"/>
  <c r="V1675" i="42"/>
  <c r="V1671" i="42"/>
  <c r="V1667" i="42"/>
  <c r="V1663" i="42"/>
  <c r="V1659" i="42"/>
  <c r="V1655" i="42"/>
  <c r="V1651" i="42"/>
  <c r="V1647" i="42"/>
  <c r="V1643" i="42"/>
  <c r="V1639" i="42"/>
  <c r="V1635" i="42"/>
  <c r="V1631" i="42"/>
  <c r="V1627" i="42"/>
  <c r="V1623" i="42"/>
  <c r="V1616" i="42"/>
  <c r="V1609" i="42"/>
  <c r="V1607" i="42"/>
  <c r="V1600" i="42"/>
  <c r="V1593" i="42"/>
  <c r="V1591" i="42"/>
  <c r="V1584" i="42"/>
  <c r="V1577" i="42"/>
  <c r="V1575" i="42"/>
  <c r="V1568" i="42"/>
  <c r="V1561" i="42"/>
  <c r="V1559" i="42"/>
  <c r="V1552" i="42"/>
  <c r="V1545" i="42"/>
  <c r="V1543" i="42"/>
  <c r="V1536" i="42"/>
  <c r="V1529" i="42"/>
  <c r="V1527" i="42"/>
  <c r="V1520" i="42"/>
  <c r="V1513" i="42"/>
  <c r="V1511" i="42"/>
  <c r="V1504" i="42"/>
  <c r="V1501" i="42"/>
  <c r="V1497" i="42"/>
  <c r="V1493" i="42"/>
  <c r="V1489" i="42"/>
  <c r="V1485" i="42"/>
  <c r="V1481" i="42"/>
  <c r="V1477" i="42"/>
  <c r="V1473" i="42"/>
  <c r="V1469" i="42"/>
  <c r="V1465" i="42"/>
  <c r="V1461" i="42"/>
  <c r="V1457" i="42"/>
  <c r="V1453" i="42"/>
  <c r="V1449" i="42"/>
  <c r="V1445" i="42"/>
  <c r="V1441" i="42"/>
  <c r="V1437" i="42"/>
  <c r="V1433" i="42"/>
  <c r="V1429" i="42"/>
  <c r="V1425" i="42"/>
  <c r="V1421" i="42"/>
  <c r="V1417" i="42"/>
  <c r="V1413" i="42"/>
  <c r="V1282" i="42"/>
  <c r="V1278" i="42"/>
  <c r="V1274" i="42"/>
  <c r="V1270" i="42"/>
  <c r="V1266" i="42"/>
  <c r="V1262" i="42"/>
  <c r="V1258" i="42"/>
  <c r="V1254" i="42"/>
  <c r="V1250" i="42"/>
  <c r="V1246" i="42"/>
  <c r="V1242" i="42"/>
  <c r="V1238" i="42"/>
  <c r="V1234" i="42"/>
  <c r="V1230" i="42"/>
  <c r="V1226" i="42"/>
  <c r="V1222" i="42"/>
  <c r="V1218" i="42"/>
  <c r="V1214" i="42"/>
  <c r="V1210" i="42"/>
  <c r="V1206" i="42"/>
  <c r="V1202" i="42"/>
  <c r="V1621" i="42"/>
  <c r="V1619" i="42"/>
  <c r="V1612" i="42"/>
  <c r="V1605" i="42"/>
  <c r="V1603" i="42"/>
  <c r="V1596" i="42"/>
  <c r="V1589" i="42"/>
  <c r="V1587" i="42"/>
  <c r="V1580" i="42"/>
  <c r="V1573" i="42"/>
  <c r="V1571" i="42"/>
  <c r="V1564" i="42"/>
  <c r="V1557" i="42"/>
  <c r="V1555" i="42"/>
  <c r="V1548" i="42"/>
  <c r="V1541" i="42"/>
  <c r="V1539" i="42"/>
  <c r="V1532" i="42"/>
  <c r="V1525" i="42"/>
  <c r="V1523" i="42"/>
  <c r="V1516" i="42"/>
  <c r="V1509" i="42"/>
  <c r="V1507" i="42"/>
  <c r="V1502" i="42"/>
  <c r="V1498" i="42"/>
  <c r="V1494" i="42"/>
  <c r="V1490" i="42"/>
  <c r="V1486" i="42"/>
  <c r="V1482" i="42"/>
  <c r="V1478" i="42"/>
  <c r="V1474" i="42"/>
  <c r="V1470" i="42"/>
  <c r="V1466" i="42"/>
  <c r="V1462" i="42"/>
  <c r="V1458" i="42"/>
  <c r="V1454" i="42"/>
  <c r="V1450" i="42"/>
  <c r="V1446" i="42"/>
  <c r="V1442" i="42"/>
  <c r="V1438" i="42"/>
  <c r="V1434" i="42"/>
  <c r="V1430" i="42"/>
  <c r="V1426" i="42"/>
  <c r="V1422" i="42"/>
  <c r="V1418" i="42"/>
  <c r="V1414" i="42"/>
  <c r="V1410" i="42"/>
  <c r="V1409" i="42"/>
  <c r="V1408" i="42"/>
  <c r="V1407" i="42"/>
  <c r="V1406" i="42"/>
  <c r="V1405" i="42"/>
  <c r="V1404" i="42"/>
  <c r="V1403" i="42"/>
  <c r="V1402" i="42"/>
  <c r="V1401" i="42"/>
  <c r="V1400" i="42"/>
  <c r="V1399" i="42"/>
  <c r="V1398" i="42"/>
  <c r="V1397" i="42"/>
  <c r="V1396" i="42"/>
  <c r="V1395" i="42"/>
  <c r="V1394" i="42"/>
  <c r="V1393" i="42"/>
  <c r="V1392" i="42"/>
  <c r="V1391" i="42"/>
  <c r="V1390" i="42"/>
  <c r="V1389" i="42"/>
  <c r="V1388" i="42"/>
  <c r="V1387" i="42"/>
  <c r="V1386" i="42"/>
  <c r="V1385" i="42"/>
  <c r="V1384" i="42"/>
  <c r="V1383" i="42"/>
  <c r="V1382" i="42"/>
  <c r="V1381" i="42"/>
  <c r="V1380" i="42"/>
  <c r="V1379" i="42"/>
  <c r="V1378" i="42"/>
  <c r="V1377" i="42"/>
  <c r="V1376" i="42"/>
  <c r="V1375" i="42"/>
  <c r="V1374" i="42"/>
  <c r="V1373" i="42"/>
  <c r="V1372" i="42"/>
  <c r="V1371" i="42"/>
  <c r="V1370" i="42"/>
  <c r="V1369" i="42"/>
  <c r="V1368" i="42"/>
  <c r="V1367" i="42"/>
  <c r="V1366" i="42"/>
  <c r="V1365" i="42"/>
  <c r="V1364" i="42"/>
  <c r="V1363" i="42"/>
  <c r="V1362" i="42"/>
  <c r="V1361" i="42"/>
  <c r="V1360" i="42"/>
  <c r="V1359" i="42"/>
  <c r="V1358" i="42"/>
  <c r="V1357" i="42"/>
  <c r="V1356" i="42"/>
  <c r="V1355" i="42"/>
  <c r="V1354" i="42"/>
  <c r="V1353" i="42"/>
  <c r="V1352" i="42"/>
  <c r="V1351" i="42"/>
  <c r="V1350" i="42"/>
  <c r="V1349" i="42"/>
  <c r="V1348" i="42"/>
  <c r="V1347" i="42"/>
  <c r="V1346" i="42"/>
  <c r="V1345" i="42"/>
  <c r="V1344" i="42"/>
  <c r="V1343" i="42"/>
  <c r="V1342" i="42"/>
  <c r="V1341" i="42"/>
  <c r="V1340" i="42"/>
  <c r="V1339" i="42"/>
  <c r="V1338" i="42"/>
  <c r="V1337" i="42"/>
  <c r="V1336" i="42"/>
  <c r="V1335" i="42"/>
  <c r="V1334" i="42"/>
  <c r="V1333" i="42"/>
  <c r="V1332" i="42"/>
  <c r="V1331" i="42"/>
  <c r="V1330" i="42"/>
  <c r="V1329" i="42"/>
  <c r="V1328" i="42"/>
  <c r="V1327" i="42"/>
  <c r="V1326" i="42"/>
  <c r="V1325" i="42"/>
  <c r="V1324" i="42"/>
  <c r="V1323" i="42"/>
  <c r="V1322" i="42"/>
  <c r="V1321" i="42"/>
  <c r="V1320" i="42"/>
  <c r="V1319" i="42"/>
  <c r="V1318" i="42"/>
  <c r="V1317" i="42"/>
  <c r="V1316" i="42"/>
  <c r="V1315" i="42"/>
  <c r="V1314" i="42"/>
  <c r="V1313" i="42"/>
  <c r="V1312" i="42"/>
  <c r="V1311" i="42"/>
  <c r="V1310" i="42"/>
  <c r="V1309" i="42"/>
  <c r="V1308" i="42"/>
  <c r="V1307" i="42"/>
  <c r="V1306" i="42"/>
  <c r="V1305" i="42"/>
  <c r="V1304" i="42"/>
  <c r="V1303" i="42"/>
  <c r="V1302" i="42"/>
  <c r="V1301" i="42"/>
  <c r="V1300" i="42"/>
  <c r="V1299" i="42"/>
  <c r="V1298" i="42"/>
  <c r="V1297" i="42"/>
  <c r="V1296" i="42"/>
  <c r="V1295" i="42"/>
  <c r="V1294" i="42"/>
  <c r="V1293" i="42"/>
  <c r="V1292" i="42"/>
  <c r="V1291" i="42"/>
  <c r="V1290" i="42"/>
  <c r="V1289" i="42"/>
  <c r="V1288" i="42"/>
  <c r="V1287" i="42"/>
  <c r="V1286" i="42"/>
  <c r="V1285" i="42"/>
  <c r="V1284" i="42"/>
  <c r="V1283" i="42"/>
  <c r="V1279" i="42"/>
  <c r="V1275" i="42"/>
  <c r="V1271" i="42"/>
  <c r="V1267" i="42"/>
  <c r="V1263" i="42"/>
  <c r="V1259" i="42"/>
  <c r="V1255" i="42"/>
  <c r="V1251" i="42"/>
  <c r="V1247" i="42"/>
  <c r="V1243" i="42"/>
  <c r="V1239" i="42"/>
  <c r="V1235" i="42"/>
  <c r="V1231" i="42"/>
  <c r="V1227" i="42"/>
  <c r="V1223" i="42"/>
  <c r="V1219" i="42"/>
  <c r="V1215" i="42"/>
  <c r="V1211" i="42"/>
  <c r="V1207" i="42"/>
  <c r="V1203" i="42"/>
  <c r="V1199" i="42"/>
  <c r="V1195" i="42"/>
  <c r="V1191" i="42"/>
  <c r="V1187" i="42"/>
  <c r="V1183" i="42"/>
  <c r="V1179" i="42"/>
  <c r="V1175" i="42"/>
  <c r="V1171" i="42"/>
  <c r="V1167" i="42"/>
  <c r="V1163" i="42"/>
  <c r="V1159" i="42"/>
  <c r="V1155" i="42"/>
  <c r="V1151" i="42"/>
  <c r="V1147" i="42"/>
  <c r="V1143" i="42"/>
  <c r="V1139" i="42"/>
  <c r="V1135" i="42"/>
  <c r="V1131" i="42"/>
  <c r="V1127" i="42"/>
  <c r="V1123" i="42"/>
  <c r="V1119" i="42"/>
  <c r="V1708" i="42"/>
  <c r="V1704" i="42"/>
  <c r="V1700" i="42"/>
  <c r="V1696" i="42"/>
  <c r="V1692" i="42"/>
  <c r="V1688" i="42"/>
  <c r="V1684" i="42"/>
  <c r="V1680" i="42"/>
  <c r="V1676" i="42"/>
  <c r="V1672" i="42"/>
  <c r="V1668" i="42"/>
  <c r="V1664" i="42"/>
  <c r="V1660" i="42"/>
  <c r="V1656" i="42"/>
  <c r="V1652" i="42"/>
  <c r="V1648" i="42"/>
  <c r="V1644" i="42"/>
  <c r="V1640" i="42"/>
  <c r="V1636" i="42"/>
  <c r="V1632" i="42"/>
  <c r="V1628" i="42"/>
  <c r="V1624" i="42"/>
  <c r="V1617" i="42"/>
  <c r="V1615" i="42"/>
  <c r="V1608" i="42"/>
  <c r="V1601" i="42"/>
  <c r="V1599" i="42"/>
  <c r="V1592" i="42"/>
  <c r="V1585" i="42"/>
  <c r="V1583" i="42"/>
  <c r="V1576" i="42"/>
  <c r="V1569" i="42"/>
  <c r="V1567" i="42"/>
  <c r="V1560" i="42"/>
  <c r="V1553" i="42"/>
  <c r="V1551" i="42"/>
  <c r="V1544" i="42"/>
  <c r="V1537" i="42"/>
  <c r="V1535" i="42"/>
  <c r="V1528" i="42"/>
  <c r="V1521" i="42"/>
  <c r="V1519" i="42"/>
  <c r="V1512" i="42"/>
  <c r="V1505" i="42"/>
  <c r="V1503" i="42"/>
  <c r="V1499" i="42"/>
  <c r="V1495" i="42"/>
  <c r="V1491" i="42"/>
  <c r="V1487" i="42"/>
  <c r="V1483" i="42"/>
  <c r="V1479" i="42"/>
  <c r="V1475" i="42"/>
  <c r="V1471" i="42"/>
  <c r="V1467" i="42"/>
  <c r="V1463" i="42"/>
  <c r="V1459" i="42"/>
  <c r="V1455" i="42"/>
  <c r="V1451" i="42"/>
  <c r="V1447" i="42"/>
  <c r="V1443" i="42"/>
  <c r="V1439" i="42"/>
  <c r="V1435" i="42"/>
  <c r="V1431" i="42"/>
  <c r="V1427" i="42"/>
  <c r="V1423" i="42"/>
  <c r="V1419" i="42"/>
  <c r="V1415" i="42"/>
  <c r="V1411" i="42"/>
  <c r="V1276" i="42"/>
  <c r="V1260" i="42"/>
  <c r="V1244" i="42"/>
  <c r="V1228" i="42"/>
  <c r="V1212" i="42"/>
  <c r="V1194" i="42"/>
  <c r="V1186" i="42"/>
  <c r="V1178" i="42"/>
  <c r="V1170" i="42"/>
  <c r="V1162" i="42"/>
  <c r="V1154" i="42"/>
  <c r="V1146" i="42"/>
  <c r="V1138" i="42"/>
  <c r="V1130" i="42"/>
  <c r="V1122" i="42"/>
  <c r="V1111" i="42"/>
  <c r="V1104" i="42"/>
  <c r="V1102" i="42"/>
  <c r="V1095" i="42"/>
  <c r="V1088" i="42"/>
  <c r="V1086" i="42"/>
  <c r="V1079" i="42"/>
  <c r="V1072" i="42"/>
  <c r="V1070" i="42"/>
  <c r="V1063" i="42"/>
  <c r="V1056" i="42"/>
  <c r="V1054" i="42"/>
  <c r="V1047" i="42"/>
  <c r="V1040" i="42"/>
  <c r="V1038" i="42"/>
  <c r="V1031" i="42"/>
  <c r="V1024" i="42"/>
  <c r="V1022" i="42"/>
  <c r="V1021" i="42"/>
  <c r="V1017" i="42"/>
  <c r="V1013" i="42"/>
  <c r="V1009" i="42"/>
  <c r="V1005" i="42"/>
  <c r="V1001" i="42"/>
  <c r="V997" i="42"/>
  <c r="V993" i="42"/>
  <c r="V989" i="42"/>
  <c r="V985" i="42"/>
  <c r="V1272" i="42"/>
  <c r="V1256" i="42"/>
  <c r="V1240" i="42"/>
  <c r="V1224" i="42"/>
  <c r="V1208" i="42"/>
  <c r="V1196" i="42"/>
  <c r="V1188" i="42"/>
  <c r="V1180" i="42"/>
  <c r="V1172" i="42"/>
  <c r="V1164" i="42"/>
  <c r="V1156" i="42"/>
  <c r="V1148" i="42"/>
  <c r="V1140" i="42"/>
  <c r="V1132" i="42"/>
  <c r="V1124" i="42"/>
  <c r="V1116" i="42"/>
  <c r="V1114" i="42"/>
  <c r="V1107" i="42"/>
  <c r="V1100" i="42"/>
  <c r="V1098" i="42"/>
  <c r="V1091" i="42"/>
  <c r="V1082" i="42"/>
  <c r="V1075" i="42"/>
  <c r="V1068" i="42"/>
  <c r="V1066" i="42"/>
  <c r="V1059" i="42"/>
  <c r="V1052" i="42"/>
  <c r="V1050" i="42"/>
  <c r="V1043" i="42"/>
  <c r="V1036" i="42"/>
  <c r="V1034" i="42"/>
  <c r="V1027" i="42"/>
  <c r="V1018" i="42"/>
  <c r="V1014" i="42"/>
  <c r="V1010" i="42"/>
  <c r="V1006" i="42"/>
  <c r="V1002" i="42"/>
  <c r="V998" i="42"/>
  <c r="V994" i="42"/>
  <c r="V990" i="42"/>
  <c r="V986" i="42"/>
  <c r="V1268" i="42"/>
  <c r="V1252" i="42"/>
  <c r="V1280" i="42"/>
  <c r="V1264" i="42"/>
  <c r="V1248" i="42"/>
  <c r="V1232" i="42"/>
  <c r="V1216" i="42"/>
  <c r="V1200" i="42"/>
  <c r="V1192" i="42"/>
  <c r="V1176" i="42"/>
  <c r="V1168" i="42"/>
  <c r="V1160" i="42"/>
  <c r="V1152" i="42"/>
  <c r="V1144" i="42"/>
  <c r="V1136" i="42"/>
  <c r="V1128" i="42"/>
  <c r="V1120" i="42"/>
  <c r="V1115" i="42"/>
  <c r="V1108" i="42"/>
  <c r="V1106" i="42"/>
  <c r="V1099" i="42"/>
  <c r="V1092" i="42"/>
  <c r="V1090" i="42"/>
  <c r="V1083" i="42"/>
  <c r="V1076" i="42"/>
  <c r="V1074" i="42"/>
  <c r="V1067" i="42"/>
  <c r="V1060" i="42"/>
  <c r="V1058" i="42"/>
  <c r="V1051" i="42"/>
  <c r="V1044" i="42"/>
  <c r="V1042" i="42"/>
  <c r="V1035" i="42"/>
  <c r="V1028" i="42"/>
  <c r="V1026" i="42"/>
  <c r="V1020" i="42"/>
  <c r="V1016" i="42"/>
  <c r="V1012" i="42"/>
  <c r="V1008" i="42"/>
  <c r="V1004" i="42"/>
  <c r="V1000" i="42"/>
  <c r="V996" i="42"/>
  <c r="V992" i="42"/>
  <c r="V988" i="42"/>
  <c r="V1190" i="42"/>
  <c r="V1158" i="42"/>
  <c r="V1126" i="42"/>
  <c r="V1103" i="42"/>
  <c r="V1071" i="42"/>
  <c r="V1039" i="42"/>
  <c r="V1015" i="42"/>
  <c r="V999" i="42"/>
  <c r="V556" i="42"/>
  <c r="V555" i="42"/>
  <c r="V554" i="42"/>
  <c r="V553" i="42"/>
  <c r="V552" i="42"/>
  <c r="V551" i="42"/>
  <c r="V550" i="42"/>
  <c r="V549" i="42"/>
  <c r="V548" i="42"/>
  <c r="V547" i="42"/>
  <c r="V546" i="42"/>
  <c r="V545" i="42"/>
  <c r="V544" i="42"/>
  <c r="V543" i="42"/>
  <c r="V542" i="42"/>
  <c r="V541" i="42"/>
  <c r="V540" i="42"/>
  <c r="V539" i="42"/>
  <c r="V538" i="42"/>
  <c r="V537" i="42"/>
  <c r="V536" i="42"/>
  <c r="V535" i="42"/>
  <c r="V534" i="42"/>
  <c r="V1236" i="42"/>
  <c r="V1182" i="42"/>
  <c r="V1150" i="42"/>
  <c r="V1118" i="42"/>
  <c r="V1112" i="42"/>
  <c r="V1094" i="42"/>
  <c r="V1080" i="42"/>
  <c r="V1062" i="42"/>
  <c r="V1048" i="42"/>
  <c r="V1030" i="42"/>
  <c r="V1011" i="42"/>
  <c r="V995" i="42"/>
  <c r="V982" i="42"/>
  <c r="V980" i="42"/>
  <c r="V978" i="42"/>
  <c r="V976" i="42"/>
  <c r="V974" i="42"/>
  <c r="V972" i="42"/>
  <c r="V970" i="42"/>
  <c r="V968" i="42"/>
  <c r="V966" i="42"/>
  <c r="V964" i="42"/>
  <c r="V962" i="42"/>
  <c r="V960" i="42"/>
  <c r="V958" i="42"/>
  <c r="V956" i="42"/>
  <c r="V954" i="42"/>
  <c r="V952" i="42"/>
  <c r="V950" i="42"/>
  <c r="V948" i="42"/>
  <c r="V946" i="42"/>
  <c r="V944" i="42"/>
  <c r="V942" i="42"/>
  <c r="V940" i="42"/>
  <c r="V938" i="42"/>
  <c r="V936" i="42"/>
  <c r="V934" i="42"/>
  <c r="V932" i="42"/>
  <c r="V930" i="42"/>
  <c r="V928" i="42"/>
  <c r="V926" i="42"/>
  <c r="V924" i="42"/>
  <c r="V922" i="42"/>
  <c r="V920" i="42"/>
  <c r="V918" i="42"/>
  <c r="V916" i="42"/>
  <c r="V914" i="42"/>
  <c r="V912" i="42"/>
  <c r="V910" i="42"/>
  <c r="V908" i="42"/>
  <c r="V906" i="42"/>
  <c r="V904" i="42"/>
  <c r="V902" i="42"/>
  <c r="V900" i="42"/>
  <c r="V898" i="42"/>
  <c r="V896" i="42"/>
  <c r="V894" i="42"/>
  <c r="V892" i="42"/>
  <c r="V890" i="42"/>
  <c r="V888" i="42"/>
  <c r="V886" i="42"/>
  <c r="V884" i="42"/>
  <c r="V882" i="42"/>
  <c r="V880" i="42"/>
  <c r="V878" i="42"/>
  <c r="V876" i="42"/>
  <c r="V874" i="42"/>
  <c r="V872" i="42"/>
  <c r="V870" i="42"/>
  <c r="V868" i="42"/>
  <c r="V866" i="42"/>
  <c r="V864" i="42"/>
  <c r="V862" i="42"/>
  <c r="V860" i="42"/>
  <c r="V858" i="42"/>
  <c r="V1220" i="42"/>
  <c r="V1174" i="42"/>
  <c r="V1142" i="42"/>
  <c r="V1087" i="42"/>
  <c r="V1055" i="42"/>
  <c r="V1023" i="42"/>
  <c r="V1007" i="42"/>
  <c r="V991" i="42"/>
  <c r="V1204" i="42"/>
  <c r="V1198" i="42"/>
  <c r="V1166" i="42"/>
  <c r="V1134" i="42"/>
  <c r="V1110" i="42"/>
  <c r="V1096" i="42"/>
  <c r="V1078" i="42"/>
  <c r="V1064" i="42"/>
  <c r="V1046" i="42"/>
  <c r="V1032" i="42"/>
  <c r="V1019" i="42"/>
  <c r="V1003" i="42"/>
  <c r="V987" i="42"/>
  <c r="V983" i="42"/>
  <c r="V981" i="42"/>
  <c r="V979" i="42"/>
  <c r="V977" i="42"/>
  <c r="V975" i="42"/>
  <c r="V973" i="42"/>
  <c r="V971" i="42"/>
  <c r="V969" i="42"/>
  <c r="V967" i="42"/>
  <c r="V965" i="42"/>
  <c r="V963" i="42"/>
  <c r="V961" i="42"/>
  <c r="V959" i="42"/>
  <c r="V957" i="42"/>
  <c r="V955" i="42"/>
  <c r="V953" i="42"/>
  <c r="V951" i="42"/>
  <c r="V949" i="42"/>
  <c r="V947" i="42"/>
  <c r="V945" i="42"/>
  <c r="V943" i="42"/>
  <c r="V941" i="42"/>
  <c r="V939" i="42"/>
  <c r="V937" i="42"/>
  <c r="V935" i="42"/>
  <c r="V933" i="42"/>
  <c r="V931" i="42"/>
  <c r="V929" i="42"/>
  <c r="V927" i="42"/>
  <c r="V925" i="42"/>
  <c r="V923" i="42"/>
  <c r="V921" i="42"/>
  <c r="V919" i="42"/>
  <c r="V917" i="42"/>
  <c r="V915" i="42"/>
  <c r="V913" i="42"/>
  <c r="V911" i="42"/>
  <c r="V909" i="42"/>
  <c r="V907" i="42"/>
  <c r="V905" i="42"/>
  <c r="V903" i="42"/>
  <c r="V901" i="42"/>
  <c r="V899" i="42"/>
  <c r="V897" i="42"/>
  <c r="V895" i="42"/>
  <c r="V893" i="42"/>
  <c r="V891" i="42"/>
  <c r="V889" i="42"/>
  <c r="V887" i="42"/>
  <c r="V885" i="42"/>
  <c r="V883" i="42"/>
  <c r="V881" i="42"/>
  <c r="V879" i="42"/>
  <c r="V877" i="42"/>
  <c r="V875" i="42"/>
  <c r="V873" i="42"/>
  <c r="V871" i="42"/>
  <c r="V869" i="42"/>
  <c r="V867" i="42"/>
  <c r="V865" i="42"/>
  <c r="V863" i="42"/>
  <c r="V861" i="42"/>
  <c r="V859" i="42"/>
  <c r="V857" i="42"/>
  <c r="V533" i="42"/>
  <c r="V532" i="42"/>
  <c r="V531" i="42"/>
  <c r="V530" i="42"/>
  <c r="V529" i="42"/>
  <c r="V528" i="42"/>
  <c r="V527" i="42"/>
  <c r="V526" i="42"/>
  <c r="V525" i="42"/>
  <c r="V524" i="42"/>
  <c r="V523" i="42"/>
  <c r="V522" i="42"/>
  <c r="V521" i="42"/>
  <c r="V520" i="42"/>
  <c r="V519" i="42"/>
  <c r="V518" i="42"/>
  <c r="V517" i="42"/>
  <c r="V516" i="42"/>
  <c r="V515" i="42"/>
  <c r="V514" i="42"/>
  <c r="V513" i="42"/>
  <c r="V512" i="42"/>
  <c r="V511" i="42"/>
  <c r="V510" i="42"/>
  <c r="V509" i="42"/>
  <c r="V508" i="42"/>
  <c r="V507" i="42"/>
  <c r="V506" i="42"/>
  <c r="V505" i="42"/>
  <c r="V504" i="42"/>
  <c r="V503" i="42"/>
  <c r="V502" i="42"/>
  <c r="V501" i="42"/>
  <c r="V500" i="42"/>
  <c r="V499" i="42"/>
  <c r="V498" i="42"/>
  <c r="V497" i="42"/>
  <c r="V496" i="42"/>
  <c r="V495" i="42"/>
  <c r="V494" i="42"/>
  <c r="V493" i="42"/>
  <c r="V492" i="42"/>
  <c r="V491" i="42"/>
  <c r="V490" i="42"/>
  <c r="V489" i="42"/>
  <c r="V488" i="42"/>
  <c r="V487" i="42"/>
  <c r="V486" i="42"/>
  <c r="V485" i="42"/>
  <c r="V484" i="42"/>
  <c r="V483" i="42"/>
  <c r="V482" i="42"/>
  <c r="V481" i="42"/>
  <c r="V480" i="42"/>
  <c r="V479" i="42"/>
  <c r="V478" i="42"/>
  <c r="V477" i="42"/>
  <c r="V476" i="42"/>
  <c r="V475" i="42"/>
  <c r="V474" i="42"/>
  <c r="V473" i="42"/>
  <c r="V472" i="42"/>
  <c r="V471" i="42"/>
  <c r="V470" i="42"/>
  <c r="V469" i="42"/>
  <c r="V468" i="42"/>
  <c r="V467" i="42"/>
  <c r="V466" i="42"/>
  <c r="V465" i="42"/>
  <c r="V464" i="42"/>
  <c r="V463" i="42"/>
  <c r="V462" i="42"/>
  <c r="V461" i="42"/>
  <c r="V460" i="42"/>
  <c r="V459" i="42"/>
  <c r="V458" i="42"/>
  <c r="V457" i="42"/>
  <c r="V456" i="42"/>
  <c r="V455" i="42"/>
  <c r="V454" i="42"/>
  <c r="V453" i="42"/>
  <c r="V452" i="42"/>
  <c r="V451" i="42"/>
  <c r="V450" i="42"/>
  <c r="V449" i="42"/>
  <c r="V448" i="42"/>
  <c r="V447" i="42"/>
  <c r="V446" i="42"/>
  <c r="V445" i="42"/>
  <c r="V444" i="42"/>
  <c r="V443" i="42"/>
  <c r="V442" i="42"/>
  <c r="V441" i="42"/>
  <c r="V440" i="42"/>
  <c r="V439" i="42"/>
  <c r="V438" i="42"/>
  <c r="V437" i="42"/>
  <c r="V436" i="42"/>
  <c r="V435" i="42"/>
  <c r="V434" i="42"/>
  <c r="V433" i="42"/>
  <c r="V432" i="42"/>
  <c r="V431" i="42"/>
  <c r="V430" i="42"/>
  <c r="V129" i="42"/>
  <c r="V128" i="42"/>
  <c r="V127" i="42"/>
  <c r="V126" i="42"/>
  <c r="V125" i="42"/>
  <c r="V124" i="42"/>
  <c r="V123" i="42"/>
  <c r="V122" i="42"/>
  <c r="V121" i="42"/>
  <c r="V120" i="42"/>
  <c r="V119" i="42"/>
  <c r="V118" i="42"/>
  <c r="V117" i="42"/>
  <c r="V116" i="42"/>
  <c r="V115" i="42"/>
  <c r="V114" i="42"/>
  <c r="V113" i="42"/>
  <c r="AL3118" i="42"/>
  <c r="AL3117" i="42"/>
  <c r="AL3116" i="42"/>
  <c r="AL3115" i="42"/>
  <c r="AL3114" i="42"/>
  <c r="AL3113" i="42"/>
  <c r="AL3112" i="42"/>
  <c r="AL3111" i="42"/>
  <c r="AL3110" i="42"/>
  <c r="AL3109" i="42"/>
  <c r="AL3108" i="42"/>
  <c r="AL3107" i="42"/>
  <c r="AL3106" i="42"/>
  <c r="AL3105" i="42"/>
  <c r="AL3104" i="42"/>
  <c r="AL3103" i="42"/>
  <c r="AL3102" i="42"/>
  <c r="AL3101" i="42"/>
  <c r="AL3100" i="42"/>
  <c r="AL3099" i="42"/>
  <c r="AL3098" i="42"/>
  <c r="AL3097" i="42"/>
  <c r="AL3096" i="42"/>
  <c r="AL3095" i="42"/>
  <c r="AL3094" i="42"/>
  <c r="AL3093" i="42"/>
  <c r="AL3092" i="42"/>
  <c r="AL3091" i="42"/>
  <c r="AL3090" i="42"/>
  <c r="AL3089" i="42"/>
  <c r="AL3088" i="42"/>
  <c r="AL3087" i="42"/>
  <c r="AL3086" i="42"/>
  <c r="AL3085" i="42"/>
  <c r="AL3084" i="42"/>
  <c r="AL3083" i="42"/>
  <c r="AL3082" i="42"/>
  <c r="AL3081" i="42"/>
  <c r="AL3080" i="42"/>
  <c r="AL3079" i="42"/>
  <c r="AL3078" i="42"/>
  <c r="AL3077" i="42"/>
  <c r="AL3076" i="42"/>
  <c r="AL3075" i="42"/>
  <c r="AL3074" i="42"/>
  <c r="AL3073" i="42"/>
  <c r="AL3072" i="42"/>
  <c r="AL3071" i="42"/>
  <c r="AL3070" i="42"/>
  <c r="AL3069" i="42"/>
  <c r="AL3068" i="42"/>
  <c r="AL3067" i="42"/>
  <c r="AL3066" i="42"/>
  <c r="AL3065" i="42"/>
  <c r="AL3064" i="42"/>
  <c r="AL3063" i="42"/>
  <c r="AL3062" i="42"/>
  <c r="AL3061" i="42"/>
  <c r="AL3060" i="42"/>
  <c r="AL3059" i="42"/>
  <c r="AL3058" i="42"/>
  <c r="AL3057" i="42"/>
  <c r="AL3056" i="42"/>
  <c r="AL3055" i="42"/>
  <c r="AL3054" i="42"/>
  <c r="AL3053" i="42"/>
  <c r="AL3052" i="42"/>
  <c r="AL3051" i="42"/>
  <c r="AL3050" i="42"/>
  <c r="AL3049" i="42"/>
  <c r="AL3048" i="42"/>
  <c r="AL3047" i="42"/>
  <c r="AL3046" i="42"/>
  <c r="AL3045" i="42"/>
  <c r="AL3044" i="42"/>
  <c r="AL3043" i="42"/>
  <c r="AL3042" i="42"/>
  <c r="AL3041" i="42"/>
  <c r="AL3040" i="42"/>
  <c r="AL3039" i="42"/>
  <c r="AL3038" i="42"/>
  <c r="AL3037" i="42"/>
  <c r="AL3036" i="42"/>
  <c r="AL3035" i="42"/>
  <c r="AL3034" i="42"/>
  <c r="AL3033" i="42"/>
  <c r="AL3032" i="42"/>
  <c r="AL3031" i="42"/>
  <c r="AL3030" i="42"/>
  <c r="AL3029" i="42"/>
  <c r="AL3028" i="42"/>
  <c r="AL3027" i="42"/>
  <c r="AL3026" i="42"/>
  <c r="AL3025" i="42"/>
  <c r="AL3024" i="42"/>
  <c r="AL3023" i="42"/>
  <c r="AL3022" i="42"/>
  <c r="AL3021" i="42"/>
  <c r="AL3020" i="42"/>
  <c r="AL3019" i="42"/>
  <c r="AL3018" i="42"/>
  <c r="AL3017" i="42"/>
  <c r="AL3016" i="42"/>
  <c r="AL3015" i="42"/>
  <c r="AL3014" i="42"/>
  <c r="AL3013" i="42"/>
  <c r="AL3012" i="42"/>
  <c r="AL3011" i="42"/>
  <c r="AL3010" i="42"/>
  <c r="AL3009" i="42"/>
  <c r="AL3008" i="42"/>
  <c r="AL3007" i="42"/>
  <c r="AL3006" i="42"/>
  <c r="AL3005" i="42"/>
  <c r="AL3004" i="42"/>
  <c r="AL3003" i="42"/>
  <c r="AL3002" i="42"/>
  <c r="AL3001" i="42"/>
  <c r="AL3000" i="42"/>
  <c r="AL2999" i="42"/>
  <c r="AL2998" i="42"/>
  <c r="AL2997" i="42"/>
  <c r="AL2996" i="42"/>
  <c r="AL2995" i="42"/>
  <c r="AL2994" i="42"/>
  <c r="AL2993" i="42"/>
  <c r="AL2992" i="42"/>
  <c r="AL2888" i="42"/>
  <c r="AL2884" i="42"/>
  <c r="AL2880" i="42"/>
  <c r="AL2876" i="42"/>
  <c r="AL2872" i="42"/>
  <c r="AL2868" i="42"/>
  <c r="AL2864" i="42"/>
  <c r="AL2860" i="42"/>
  <c r="AL2889" i="42"/>
  <c r="AL2885" i="42"/>
  <c r="AL2881" i="42"/>
  <c r="AL2877" i="42"/>
  <c r="AL2873" i="42"/>
  <c r="AL2869" i="42"/>
  <c r="AL2865" i="42"/>
  <c r="AL2861" i="42"/>
  <c r="AL2857" i="42"/>
  <c r="AL2853" i="42"/>
  <c r="AL2849" i="42"/>
  <c r="AL2845" i="42"/>
  <c r="AL2841" i="42"/>
  <c r="AL2837" i="42"/>
  <c r="AL2833" i="42"/>
  <c r="AL2891" i="42"/>
  <c r="AL2855" i="42"/>
  <c r="AL2848" i="42"/>
  <c r="AL2846" i="42"/>
  <c r="AL2839" i="42"/>
  <c r="AL2832" i="42"/>
  <c r="AL2830" i="42"/>
  <c r="AL2829" i="42"/>
  <c r="AL2825" i="42"/>
  <c r="AL2821" i="42"/>
  <c r="AL2890" i="42"/>
  <c r="AL2886" i="42"/>
  <c r="AL2882" i="42"/>
  <c r="AL2878" i="42"/>
  <c r="AL2874" i="42"/>
  <c r="AL2870" i="42"/>
  <c r="AL2866" i="42"/>
  <c r="AL2862" i="42"/>
  <c r="AL2858" i="42"/>
  <c r="AL2851" i="42"/>
  <c r="AL2844" i="42"/>
  <c r="AL2842" i="42"/>
  <c r="AL2835" i="42"/>
  <c r="AL2826" i="42"/>
  <c r="AL2822" i="42"/>
  <c r="AL2818" i="42"/>
  <c r="AL2814" i="42"/>
  <c r="AL2810" i="42"/>
  <c r="AL2806" i="42"/>
  <c r="AL2802" i="42"/>
  <c r="AL2798" i="42"/>
  <c r="AL2790" i="42"/>
  <c r="AL2786" i="42"/>
  <c r="AL2782" i="42"/>
  <c r="AL2778" i="42"/>
  <c r="AL2774" i="42"/>
  <c r="AL2770" i="42"/>
  <c r="AL2766" i="42"/>
  <c r="AL2762" i="42"/>
  <c r="AL2758" i="42"/>
  <c r="AL2754" i="42"/>
  <c r="AL2750" i="42"/>
  <c r="AL2856" i="42"/>
  <c r="AL2854" i="42"/>
  <c r="AL2847" i="42"/>
  <c r="AL2840" i="42"/>
  <c r="AL2838" i="42"/>
  <c r="AL2831" i="42"/>
  <c r="AL2827" i="42"/>
  <c r="AL2823" i="42"/>
  <c r="AL2819" i="42"/>
  <c r="AL2815" i="42"/>
  <c r="AL2811" i="42"/>
  <c r="AL2807" i="42"/>
  <c r="AL2803" i="42"/>
  <c r="AL2799" i="42"/>
  <c r="AL2795" i="42"/>
  <c r="AL2791" i="42"/>
  <c r="AL2787" i="42"/>
  <c r="AL2783" i="42"/>
  <c r="AL2779" i="42"/>
  <c r="AL2775" i="42"/>
  <c r="AL2771" i="42"/>
  <c r="AL2767" i="42"/>
  <c r="AL2763" i="42"/>
  <c r="AL2759" i="42"/>
  <c r="AL2755" i="42"/>
  <c r="AL2751" i="42"/>
  <c r="AL2747" i="42"/>
  <c r="AL2743" i="42"/>
  <c r="AL2739" i="42"/>
  <c r="AL2735" i="42"/>
  <c r="AL2731" i="42"/>
  <c r="AL2727" i="42"/>
  <c r="AL2723" i="42"/>
  <c r="AL2887" i="42"/>
  <c r="AL2883" i="42"/>
  <c r="AL2879" i="42"/>
  <c r="AL2875" i="42"/>
  <c r="AL2871" i="42"/>
  <c r="AL2867" i="42"/>
  <c r="AL2863" i="42"/>
  <c r="AL2859" i="42"/>
  <c r="AL2852" i="42"/>
  <c r="AL2850" i="42"/>
  <c r="AL2843" i="42"/>
  <c r="AL2836" i="42"/>
  <c r="AL2834" i="42"/>
  <c r="AL2828" i="42"/>
  <c r="AL2824" i="42"/>
  <c r="AL2820" i="42"/>
  <c r="AL2816" i="42"/>
  <c r="AL2812" i="42"/>
  <c r="AL2808" i="42"/>
  <c r="AL2804" i="42"/>
  <c r="AL2800" i="42"/>
  <c r="AL2796" i="42"/>
  <c r="AL2788" i="42"/>
  <c r="AL2784" i="42"/>
  <c r="AL2780" i="42"/>
  <c r="AL2776" i="42"/>
  <c r="AL2772" i="42"/>
  <c r="AL2768" i="42"/>
  <c r="AL2764" i="42"/>
  <c r="AL2760" i="42"/>
  <c r="AL2756" i="42"/>
  <c r="AL2752" i="42"/>
  <c r="AL2748" i="42"/>
  <c r="AL2744" i="42"/>
  <c r="AL2740" i="42"/>
  <c r="AL2736" i="42"/>
  <c r="AL2732" i="42"/>
  <c r="AL2728" i="42"/>
  <c r="AL2724" i="42"/>
  <c r="AL2720" i="42"/>
  <c r="AL2813" i="42"/>
  <c r="AL2797" i="42"/>
  <c r="AL2781" i="42"/>
  <c r="AL2757" i="42"/>
  <c r="AL2742" i="42"/>
  <c r="AL2734" i="42"/>
  <c r="AL2726" i="42"/>
  <c r="AL2717" i="42"/>
  <c r="AL2713" i="42"/>
  <c r="AL2709" i="42"/>
  <c r="AL2705" i="42"/>
  <c r="AL2701" i="42"/>
  <c r="AL2697" i="42"/>
  <c r="AL2462" i="42"/>
  <c r="AL2458" i="42"/>
  <c r="AL2454" i="42"/>
  <c r="AL2450" i="42"/>
  <c r="AL2446" i="42"/>
  <c r="AL2442" i="42"/>
  <c r="AL2817" i="42"/>
  <c r="AL2801" i="42"/>
  <c r="AL2785" i="42"/>
  <c r="AL2769" i="42"/>
  <c r="AL2753" i="42"/>
  <c r="AL2741" i="42"/>
  <c r="AL2733" i="42"/>
  <c r="AL2725" i="42"/>
  <c r="AL2718" i="42"/>
  <c r="AL2714" i="42"/>
  <c r="AL2710" i="42"/>
  <c r="AL2706" i="42"/>
  <c r="AL2702" i="42"/>
  <c r="AL2698" i="42"/>
  <c r="AL2463" i="42"/>
  <c r="AL2459" i="42"/>
  <c r="AL2455" i="42"/>
  <c r="AL2451" i="42"/>
  <c r="AL2447" i="42"/>
  <c r="AL2443" i="42"/>
  <c r="AL2805" i="42"/>
  <c r="AL2789" i="42"/>
  <c r="AL2773" i="42"/>
  <c r="AL2765" i="42"/>
  <c r="AL2749" i="42"/>
  <c r="AL2746" i="42"/>
  <c r="AL2738" i="42"/>
  <c r="AL2730" i="42"/>
  <c r="AL2722" i="42"/>
  <c r="AL2719" i="42"/>
  <c r="AL2715" i="42"/>
  <c r="AL2711" i="42"/>
  <c r="AL2707" i="42"/>
  <c r="AL2703" i="42"/>
  <c r="AL2699" i="42"/>
  <c r="AL2695" i="42"/>
  <c r="AL2691" i="42"/>
  <c r="AL2690" i="42"/>
  <c r="AL2689" i="42"/>
  <c r="AL2688" i="42"/>
  <c r="AL2687" i="42"/>
  <c r="AL2686" i="42"/>
  <c r="AL2685" i="42"/>
  <c r="AL2684" i="42"/>
  <c r="AL2683" i="42"/>
  <c r="AL2682" i="42"/>
  <c r="AL2681" i="42"/>
  <c r="AL2680" i="42"/>
  <c r="AL2679" i="42"/>
  <c r="AL2678" i="42"/>
  <c r="AL2677" i="42"/>
  <c r="AL2676" i="42"/>
  <c r="AL2675" i="42"/>
  <c r="AL2674" i="42"/>
  <c r="AL2673" i="42"/>
  <c r="AL2672" i="42"/>
  <c r="AL2671" i="42"/>
  <c r="AL2670" i="42"/>
  <c r="AL2669" i="42"/>
  <c r="AL2668" i="42"/>
  <c r="AL2667" i="42"/>
  <c r="AL2666" i="42"/>
  <c r="AL2665" i="42"/>
  <c r="AL2664" i="42"/>
  <c r="AL2663" i="42"/>
  <c r="AL2662" i="42"/>
  <c r="AL2661" i="42"/>
  <c r="AL2660" i="42"/>
  <c r="AL2659" i="42"/>
  <c r="AL2658" i="42"/>
  <c r="AL2657" i="42"/>
  <c r="AL2656" i="42"/>
  <c r="AL2655" i="42"/>
  <c r="AL2654" i="42"/>
  <c r="AL2653" i="42"/>
  <c r="AL2652" i="42"/>
  <c r="AL2651" i="42"/>
  <c r="AL2650" i="42"/>
  <c r="AL2649" i="42"/>
  <c r="AL2648" i="42"/>
  <c r="AL2647" i="42"/>
  <c r="AL2646" i="42"/>
  <c r="AL2645" i="42"/>
  <c r="AL2644" i="42"/>
  <c r="AL2643" i="42"/>
  <c r="AL2642" i="42"/>
  <c r="AL2641" i="42"/>
  <c r="AL2640" i="42"/>
  <c r="AL2639" i="42"/>
  <c r="AL2638" i="42"/>
  <c r="AL2637" i="42"/>
  <c r="AL2636" i="42"/>
  <c r="AL2635" i="42"/>
  <c r="AL2634" i="42"/>
  <c r="AL2633" i="42"/>
  <c r="AL2632" i="42"/>
  <c r="AL2631" i="42"/>
  <c r="AL2630" i="42"/>
  <c r="AL2629" i="42"/>
  <c r="AL2628" i="42"/>
  <c r="AL2627" i="42"/>
  <c r="AL2626" i="42"/>
  <c r="AL2625" i="42"/>
  <c r="AL2624" i="42"/>
  <c r="AL2623" i="42"/>
  <c r="AL2622" i="42"/>
  <c r="AL2621" i="42"/>
  <c r="AL2620" i="42"/>
  <c r="AL2619" i="42"/>
  <c r="AL2618" i="42"/>
  <c r="AL2617" i="42"/>
  <c r="AL2616" i="42"/>
  <c r="AL2615" i="42"/>
  <c r="AL2614" i="42"/>
  <c r="AL2613" i="42"/>
  <c r="AL2612" i="42"/>
  <c r="AL2611" i="42"/>
  <c r="AL2610" i="42"/>
  <c r="AL2609" i="42"/>
  <c r="AL2608" i="42"/>
  <c r="AL2607" i="42"/>
  <c r="AL2606" i="42"/>
  <c r="AL2605" i="42"/>
  <c r="AL2604" i="42"/>
  <c r="AL2603" i="42"/>
  <c r="AL2602" i="42"/>
  <c r="AL2601" i="42"/>
  <c r="AL2600" i="42"/>
  <c r="AL2599" i="42"/>
  <c r="AL2598" i="42"/>
  <c r="AL2597" i="42"/>
  <c r="AL2596" i="42"/>
  <c r="AL2595" i="42"/>
  <c r="AL2594" i="42"/>
  <c r="AL2593" i="42"/>
  <c r="AL2592" i="42"/>
  <c r="AL2591" i="42"/>
  <c r="AL2590" i="42"/>
  <c r="AL2589" i="42"/>
  <c r="AL2588" i="42"/>
  <c r="AL2587" i="42"/>
  <c r="AL2586" i="42"/>
  <c r="AL2585" i="42"/>
  <c r="AL2584" i="42"/>
  <c r="AL2583" i="42"/>
  <c r="AL2582" i="42"/>
  <c r="AL2581" i="42"/>
  <c r="AL2580" i="42"/>
  <c r="AL2579" i="42"/>
  <c r="AL2578" i="42"/>
  <c r="AL2577" i="42"/>
  <c r="AL2576" i="42"/>
  <c r="AL2575" i="42"/>
  <c r="AL2574" i="42"/>
  <c r="AL2573" i="42"/>
  <c r="AL2572" i="42"/>
  <c r="AL2571" i="42"/>
  <c r="AL2570" i="42"/>
  <c r="AL2569" i="42"/>
  <c r="AL2568" i="42"/>
  <c r="AL2567" i="42"/>
  <c r="AL2566" i="42"/>
  <c r="AL2565" i="42"/>
  <c r="AL2809" i="42"/>
  <c r="AL2777" i="42"/>
  <c r="AL2761" i="42"/>
  <c r="AL2745" i="42"/>
  <c r="AL2737" i="42"/>
  <c r="AL2729" i="42"/>
  <c r="AL2721" i="42"/>
  <c r="AL2716" i="42"/>
  <c r="AL2712" i="42"/>
  <c r="AL2708" i="42"/>
  <c r="AL2704" i="42"/>
  <c r="AL2700" i="42"/>
  <c r="AL2696" i="42"/>
  <c r="AL2457" i="42"/>
  <c r="AL2449" i="42"/>
  <c r="AL2440" i="42"/>
  <c r="AL2436" i="42"/>
  <c r="AL2432" i="42"/>
  <c r="AL2428" i="42"/>
  <c r="AL2424" i="42"/>
  <c r="AL2420" i="42"/>
  <c r="AL2416" i="42"/>
  <c r="AL2412" i="42"/>
  <c r="AL2408" i="42"/>
  <c r="AL2404" i="42"/>
  <c r="AL2400" i="42"/>
  <c r="AL2396" i="42"/>
  <c r="AL2392" i="42"/>
  <c r="AL2388" i="42"/>
  <c r="AL2384" i="42"/>
  <c r="AL2380" i="42"/>
  <c r="AL2376" i="42"/>
  <c r="AL2372" i="42"/>
  <c r="AL2368" i="42"/>
  <c r="AL2364" i="42"/>
  <c r="AL2360" i="42"/>
  <c r="AL2356" i="42"/>
  <c r="AL2352" i="42"/>
  <c r="AL2348" i="42"/>
  <c r="AL2344" i="42"/>
  <c r="AL2340" i="42"/>
  <c r="AL2336" i="42"/>
  <c r="AL2332" i="42"/>
  <c r="AL2328" i="42"/>
  <c r="AL2324" i="42"/>
  <c r="AL2320" i="42"/>
  <c r="AL2316" i="42"/>
  <c r="AL2312" i="42"/>
  <c r="AL2308" i="42"/>
  <c r="AL2304" i="42"/>
  <c r="AL2300" i="42"/>
  <c r="AL2296" i="42"/>
  <c r="AL2292" i="42"/>
  <c r="AL2288" i="42"/>
  <c r="AL2284" i="42"/>
  <c r="AL2280" i="42"/>
  <c r="AL2276" i="42"/>
  <c r="AL2272" i="42"/>
  <c r="AL2268" i="42"/>
  <c r="AL2264" i="42"/>
  <c r="AL2263" i="42"/>
  <c r="AL2262" i="42"/>
  <c r="AL2261" i="42"/>
  <c r="AL2260" i="42"/>
  <c r="AL2259" i="42"/>
  <c r="AL2258" i="42"/>
  <c r="AL2257" i="42"/>
  <c r="AL2256" i="42"/>
  <c r="AL2255" i="42"/>
  <c r="AL2254" i="42"/>
  <c r="AL2253" i="42"/>
  <c r="AL2252" i="42"/>
  <c r="AL2251" i="42"/>
  <c r="AL2250" i="42"/>
  <c r="AL2249" i="42"/>
  <c r="AL2248" i="42"/>
  <c r="AL2247" i="42"/>
  <c r="AL2246" i="42"/>
  <c r="AL2245" i="42"/>
  <c r="AL2244" i="42"/>
  <c r="AL2243" i="42"/>
  <c r="AL2242" i="42"/>
  <c r="AL2241" i="42"/>
  <c r="AL2240" i="42"/>
  <c r="AL2239" i="42"/>
  <c r="AL2238" i="42"/>
  <c r="AL2237" i="42"/>
  <c r="AL2236" i="42"/>
  <c r="AL2235" i="42"/>
  <c r="AL2234" i="42"/>
  <c r="AL2233" i="42"/>
  <c r="AL2232" i="42"/>
  <c r="AL2231" i="42"/>
  <c r="AL2230" i="42"/>
  <c r="AL2229" i="42"/>
  <c r="AL2228" i="42"/>
  <c r="AL2227" i="42"/>
  <c r="AL2226" i="42"/>
  <c r="AL2225" i="42"/>
  <c r="AL2224" i="42"/>
  <c r="AL2223" i="42"/>
  <c r="AL2222" i="42"/>
  <c r="AL2221" i="42"/>
  <c r="AL2220" i="42"/>
  <c r="AL2219" i="42"/>
  <c r="AL2218" i="42"/>
  <c r="AL2217" i="42"/>
  <c r="AL2216" i="42"/>
  <c r="AL2215" i="42"/>
  <c r="AL2214" i="42"/>
  <c r="AL2213" i="42"/>
  <c r="AL2212" i="42"/>
  <c r="AL2211" i="42"/>
  <c r="AL2210" i="42"/>
  <c r="AL2209" i="42"/>
  <c r="AL2208" i="42"/>
  <c r="AL2207" i="42"/>
  <c r="AL2206" i="42"/>
  <c r="AL2464" i="42"/>
  <c r="AL2456" i="42"/>
  <c r="AL2448" i="42"/>
  <c r="AL2441" i="42"/>
  <c r="AL2437" i="42"/>
  <c r="AL2433" i="42"/>
  <c r="AL2429" i="42"/>
  <c r="AL2425" i="42"/>
  <c r="AL2421" i="42"/>
  <c r="AL2417" i="42"/>
  <c r="AL2413" i="42"/>
  <c r="AL2409" i="42"/>
  <c r="AL2405" i="42"/>
  <c r="AL2401" i="42"/>
  <c r="AL2397" i="42"/>
  <c r="AL2393" i="42"/>
  <c r="AL2389" i="42"/>
  <c r="AL2385" i="42"/>
  <c r="AL2381" i="42"/>
  <c r="AL2377" i="42"/>
  <c r="AL2373" i="42"/>
  <c r="AL2461" i="42"/>
  <c r="AL2453" i="42"/>
  <c r="AL2445" i="42"/>
  <c r="AL2438" i="42"/>
  <c r="AL2434" i="42"/>
  <c r="AL2430" i="42"/>
  <c r="AL2426" i="42"/>
  <c r="AL2422" i="42"/>
  <c r="AL2418" i="42"/>
  <c r="AL2414" i="42"/>
  <c r="AL2410" i="42"/>
  <c r="AL2406" i="42"/>
  <c r="AL2402" i="42"/>
  <c r="AL2398" i="42"/>
  <c r="AL2394" i="42"/>
  <c r="AL2390" i="42"/>
  <c r="AL2386" i="42"/>
  <c r="AL2382" i="42"/>
  <c r="AL2378" i="42"/>
  <c r="AL2374" i="42"/>
  <c r="AL2370" i="42"/>
  <c r="AL2362" i="42"/>
  <c r="AL2358" i="42"/>
  <c r="AL2354" i="42"/>
  <c r="AL2350" i="42"/>
  <c r="AL2346" i="42"/>
  <c r="AL2342" i="42"/>
  <c r="AL2338" i="42"/>
  <c r="AL2334" i="42"/>
  <c r="AL2330" i="42"/>
  <c r="AL2326" i="42"/>
  <c r="AL2322" i="42"/>
  <c r="AL2318" i="42"/>
  <c r="AL2314" i="42"/>
  <c r="AL2310" i="42"/>
  <c r="AL2306" i="42"/>
  <c r="AL2302" i="42"/>
  <c r="AL2298" i="42"/>
  <c r="AL2294" i="42"/>
  <c r="AL2290" i="42"/>
  <c r="AL2286" i="42"/>
  <c r="AL2282" i="42"/>
  <c r="AL2460" i="42"/>
  <c r="AL2452" i="42"/>
  <c r="AL2444" i="42"/>
  <c r="AL2439" i="42"/>
  <c r="AL2435" i="42"/>
  <c r="AL2431" i="42"/>
  <c r="AL2427" i="42"/>
  <c r="AL2415" i="42"/>
  <c r="AL2399" i="42"/>
  <c r="AL2383" i="42"/>
  <c r="AL2357" i="42"/>
  <c r="AL2349" i="42"/>
  <c r="AL2341" i="42"/>
  <c r="AL2333" i="42"/>
  <c r="AL2325" i="42"/>
  <c r="AL2317" i="42"/>
  <c r="AL2309" i="42"/>
  <c r="AL2301" i="42"/>
  <c r="AL2293" i="42"/>
  <c r="AL2285" i="42"/>
  <c r="AL2274" i="42"/>
  <c r="AL2136" i="42"/>
  <c r="AL2132" i="42"/>
  <c r="AL2128" i="42"/>
  <c r="AL2124" i="42"/>
  <c r="AL2120" i="42"/>
  <c r="AL2116" i="42"/>
  <c r="AL2112" i="42"/>
  <c r="AL2108" i="42"/>
  <c r="AL2104" i="42"/>
  <c r="AL2100" i="42"/>
  <c r="AL2096" i="42"/>
  <c r="AL2092" i="42"/>
  <c r="AL2088" i="42"/>
  <c r="AL2084" i="42"/>
  <c r="AL2080" i="42"/>
  <c r="AL2076" i="42"/>
  <c r="AL2072" i="42"/>
  <c r="AL2068" i="42"/>
  <c r="AL2411" i="42"/>
  <c r="AL2395" i="42"/>
  <c r="AL2379" i="42"/>
  <c r="AL2359" i="42"/>
  <c r="AL2351" i="42"/>
  <c r="AL2343" i="42"/>
  <c r="AL2335" i="42"/>
  <c r="AL2327" i="42"/>
  <c r="AL2319" i="42"/>
  <c r="AL2311" i="42"/>
  <c r="AL2303" i="42"/>
  <c r="AL2295" i="42"/>
  <c r="AL2287" i="42"/>
  <c r="AL2279" i="42"/>
  <c r="AL2277" i="42"/>
  <c r="AL2270" i="42"/>
  <c r="AL2205" i="42"/>
  <c r="AL2204" i="42"/>
  <c r="AL2203" i="42"/>
  <c r="AL2202" i="42"/>
  <c r="AL2201" i="42"/>
  <c r="AL2200" i="42"/>
  <c r="AL2199" i="42"/>
  <c r="AL2198" i="42"/>
  <c r="AL2197" i="42"/>
  <c r="AL2196" i="42"/>
  <c r="AL2195" i="42"/>
  <c r="AL2194" i="42"/>
  <c r="AL2193" i="42"/>
  <c r="AL2192" i="42"/>
  <c r="AL2191" i="42"/>
  <c r="AL2190" i="42"/>
  <c r="AL2189" i="42"/>
  <c r="AL2188" i="42"/>
  <c r="AL2187" i="42"/>
  <c r="AL2186" i="42"/>
  <c r="AL2185" i="42"/>
  <c r="AL2184" i="42"/>
  <c r="AL2183" i="42"/>
  <c r="AL2182" i="42"/>
  <c r="AL2181" i="42"/>
  <c r="AL2180" i="42"/>
  <c r="AL2179" i="42"/>
  <c r="AL2178" i="42"/>
  <c r="AL2177" i="42"/>
  <c r="AL2176" i="42"/>
  <c r="AL2175" i="42"/>
  <c r="AL2174" i="42"/>
  <c r="AL2173" i="42"/>
  <c r="AL2172" i="42"/>
  <c r="AL2171" i="42"/>
  <c r="AL2170" i="42"/>
  <c r="AL2169" i="42"/>
  <c r="AL2168" i="42"/>
  <c r="AL2167" i="42"/>
  <c r="AL2166" i="42"/>
  <c r="AL2165" i="42"/>
  <c r="AL2164" i="42"/>
  <c r="AL2163" i="42"/>
  <c r="AL2162" i="42"/>
  <c r="AL2161" i="42"/>
  <c r="AL2160" i="42"/>
  <c r="AL2159" i="42"/>
  <c r="AL2158" i="42"/>
  <c r="AL2157" i="42"/>
  <c r="AL2156" i="42"/>
  <c r="AL2155" i="42"/>
  <c r="AL2154" i="42"/>
  <c r="AL2153" i="42"/>
  <c r="AL2152" i="42"/>
  <c r="AL2151" i="42"/>
  <c r="AL2150" i="42"/>
  <c r="AL2149" i="42"/>
  <c r="AL2148" i="42"/>
  <c r="AL2147" i="42"/>
  <c r="AL2146" i="42"/>
  <c r="AL2145" i="42"/>
  <c r="AL2144" i="42"/>
  <c r="AL2143" i="42"/>
  <c r="AL2142" i="42"/>
  <c r="AL2141" i="42"/>
  <c r="AL2140" i="42"/>
  <c r="AL2139" i="42"/>
  <c r="AL2138" i="42"/>
  <c r="AL2137" i="42"/>
  <c r="AL2133" i="42"/>
  <c r="AL2129" i="42"/>
  <c r="AL2125" i="42"/>
  <c r="AL2121" i="42"/>
  <c r="AL2117" i="42"/>
  <c r="AL2113" i="42"/>
  <c r="AL2109" i="42"/>
  <c r="AL2105" i="42"/>
  <c r="AL2101" i="42"/>
  <c r="AL2097" i="42"/>
  <c r="AL2093" i="42"/>
  <c r="AL2089" i="42"/>
  <c r="AL2085" i="42"/>
  <c r="AL2081" i="42"/>
  <c r="AL2077" i="42"/>
  <c r="AL2073" i="42"/>
  <c r="AL2069" i="42"/>
  <c r="AL2065" i="42"/>
  <c r="AL2061" i="42"/>
  <c r="AL2057" i="42"/>
  <c r="AL2053" i="42"/>
  <c r="AL2049" i="42"/>
  <c r="AL2045" i="42"/>
  <c r="AL2041" i="42"/>
  <c r="AL2037" i="42"/>
  <c r="AL2033" i="42"/>
  <c r="AL2029" i="42"/>
  <c r="AL2025" i="42"/>
  <c r="AL2021" i="42"/>
  <c r="AL2017" i="42"/>
  <c r="AL2013" i="42"/>
  <c r="AL2009" i="42"/>
  <c r="AL2005" i="42"/>
  <c r="AL2001" i="42"/>
  <c r="AL1997" i="42"/>
  <c r="AL1993" i="42"/>
  <c r="AL1989" i="42"/>
  <c r="AL1985" i="42"/>
  <c r="AL1981" i="42"/>
  <c r="AL1977" i="42"/>
  <c r="AL1973" i="42"/>
  <c r="AL1969" i="42"/>
  <c r="AL1965" i="42"/>
  <c r="AL1961" i="42"/>
  <c r="AL1957" i="42"/>
  <c r="AL1953" i="42"/>
  <c r="AL1949" i="42"/>
  <c r="AL1945" i="42"/>
  <c r="AL1941" i="42"/>
  <c r="AL1937" i="42"/>
  <c r="AL1933" i="42"/>
  <c r="AL1929" i="42"/>
  <c r="AL1925" i="42"/>
  <c r="AL1921" i="42"/>
  <c r="AL1917" i="42"/>
  <c r="AL1913" i="42"/>
  <c r="AL1909" i="42"/>
  <c r="AL1905" i="42"/>
  <c r="AL1901" i="42"/>
  <c r="AL1897" i="42"/>
  <c r="AL1893" i="42"/>
  <c r="AL1889" i="42"/>
  <c r="AL1885" i="42"/>
  <c r="AL1881" i="42"/>
  <c r="AL1877" i="42"/>
  <c r="AL1873" i="42"/>
  <c r="AL1869" i="42"/>
  <c r="AL1865" i="42"/>
  <c r="AL1861" i="42"/>
  <c r="AL1857" i="42"/>
  <c r="AL1853" i="42"/>
  <c r="AL1849" i="42"/>
  <c r="AL1845" i="42"/>
  <c r="AL2423" i="42"/>
  <c r="AL2407" i="42"/>
  <c r="AL2391" i="42"/>
  <c r="AL2375" i="42"/>
  <c r="AL2369" i="42"/>
  <c r="AL2361" i="42"/>
  <c r="AL2353" i="42"/>
  <c r="AL2345" i="42"/>
  <c r="AL2337" i="42"/>
  <c r="AL2329" i="42"/>
  <c r="AL2321" i="42"/>
  <c r="AL2313" i="42"/>
  <c r="AL2305" i="42"/>
  <c r="AL2297" i="42"/>
  <c r="AL2289" i="42"/>
  <c r="AL2281" i="42"/>
  <c r="AL2275" i="42"/>
  <c r="AL2273" i="42"/>
  <c r="AL2134" i="42"/>
  <c r="AL2130" i="42"/>
  <c r="AL2126" i="42"/>
  <c r="AL2122" i="42"/>
  <c r="AL2118" i="42"/>
  <c r="AL2114" i="42"/>
  <c r="AL2110" i="42"/>
  <c r="AL2106" i="42"/>
  <c r="AL2102" i="42"/>
  <c r="AL2098" i="42"/>
  <c r="AL2094" i="42"/>
  <c r="AL2090" i="42"/>
  <c r="AL2086" i="42"/>
  <c r="AL2082" i="42"/>
  <c r="AL2078" i="42"/>
  <c r="AL2074" i="42"/>
  <c r="AL2070" i="42"/>
  <c r="AL2066" i="42"/>
  <c r="AL2062" i="42"/>
  <c r="AL2058" i="42"/>
  <c r="AL2054" i="42"/>
  <c r="AL2050" i="42"/>
  <c r="AL2046" i="42"/>
  <c r="AL2042" i="42"/>
  <c r="AL2038" i="42"/>
  <c r="AL2034" i="42"/>
  <c r="AL2030" i="42"/>
  <c r="AL2026" i="42"/>
  <c r="AL2022" i="42"/>
  <c r="AL2018" i="42"/>
  <c r="AL2014" i="42"/>
  <c r="AL2010" i="42"/>
  <c r="AL2006" i="42"/>
  <c r="AL2002" i="42"/>
  <c r="AL1998" i="42"/>
  <c r="AL2387" i="42"/>
  <c r="AL2347" i="42"/>
  <c r="AL2315" i="42"/>
  <c r="AL2283" i="42"/>
  <c r="AL2271" i="42"/>
  <c r="AL2127" i="42"/>
  <c r="AL2111" i="42"/>
  <c r="AL2095" i="42"/>
  <c r="AL2079" i="42"/>
  <c r="AL2064" i="42"/>
  <c r="AL2056" i="42"/>
  <c r="AL2048" i="42"/>
  <c r="AL2040" i="42"/>
  <c r="AL2032" i="42"/>
  <c r="AL2024" i="42"/>
  <c r="AL2016" i="42"/>
  <c r="AL2008" i="42"/>
  <c r="AL2000" i="42"/>
  <c r="AL1991" i="42"/>
  <c r="AL1984" i="42"/>
  <c r="AL1982" i="42"/>
  <c r="AL1975" i="42"/>
  <c r="AL1968" i="42"/>
  <c r="AL1966" i="42"/>
  <c r="AL1959" i="42"/>
  <c r="AL1952" i="42"/>
  <c r="AL1950" i="42"/>
  <c r="AL1943" i="42"/>
  <c r="AL1936" i="42"/>
  <c r="AL1934" i="42"/>
  <c r="AL1927" i="42"/>
  <c r="AL1920" i="42"/>
  <c r="AL1918" i="42"/>
  <c r="AL1911" i="42"/>
  <c r="AL1904" i="42"/>
  <c r="AL1902" i="42"/>
  <c r="AL1895" i="42"/>
  <c r="AL1888" i="42"/>
  <c r="AL1886" i="42"/>
  <c r="AL1879" i="42"/>
  <c r="AL1872" i="42"/>
  <c r="AL1870" i="42"/>
  <c r="AL1863" i="42"/>
  <c r="AL1856" i="42"/>
  <c r="AL1854" i="42"/>
  <c r="AL1847" i="42"/>
  <c r="AL1839" i="42"/>
  <c r="AL2371" i="42"/>
  <c r="AL2339" i="42"/>
  <c r="AL2307" i="42"/>
  <c r="AL2123" i="42"/>
  <c r="AL2107" i="42"/>
  <c r="AL2091" i="42"/>
  <c r="AL2075" i="42"/>
  <c r="AL2063" i="42"/>
  <c r="AL2055" i="42"/>
  <c r="AL2047" i="42"/>
  <c r="AL2039" i="42"/>
  <c r="AL2031" i="42"/>
  <c r="AL2023" i="42"/>
  <c r="AL2015" i="42"/>
  <c r="AL2007" i="42"/>
  <c r="AL1999" i="42"/>
  <c r="AL1996" i="42"/>
  <c r="AL1994" i="42"/>
  <c r="AL1987" i="42"/>
  <c r="AL1980" i="42"/>
  <c r="AL1978" i="42"/>
  <c r="AL1971" i="42"/>
  <c r="AL1964" i="42"/>
  <c r="AL1962" i="42"/>
  <c r="AL1955" i="42"/>
  <c r="AL1948" i="42"/>
  <c r="AL1946" i="42"/>
  <c r="AL1939" i="42"/>
  <c r="AL1932" i="42"/>
  <c r="AL1930" i="42"/>
  <c r="AL1923" i="42"/>
  <c r="AL1916" i="42"/>
  <c r="AL1914" i="42"/>
  <c r="AL1907" i="42"/>
  <c r="AL1900" i="42"/>
  <c r="AL1898" i="42"/>
  <c r="AL1891" i="42"/>
  <c r="AL1884" i="42"/>
  <c r="AL1882" i="42"/>
  <c r="AL1875" i="42"/>
  <c r="AL1868" i="42"/>
  <c r="AL1866" i="42"/>
  <c r="AL1859" i="42"/>
  <c r="AL1852" i="42"/>
  <c r="AL1850" i="42"/>
  <c r="AL1843" i="42"/>
  <c r="AL1840" i="42"/>
  <c r="AL1709" i="42"/>
  <c r="AL1705" i="42"/>
  <c r="AL1701" i="42"/>
  <c r="AL1697" i="42"/>
  <c r="AL1693" i="42"/>
  <c r="AL1689" i="42"/>
  <c r="AL1685" i="42"/>
  <c r="AL1681" i="42"/>
  <c r="AL1677" i="42"/>
  <c r="AL1673" i="42"/>
  <c r="AL1669" i="42"/>
  <c r="AL1665" i="42"/>
  <c r="AL1661" i="42"/>
  <c r="AL1657" i="42"/>
  <c r="AL1653" i="42"/>
  <c r="AL1649" i="42"/>
  <c r="AL1645" i="42"/>
  <c r="AL1641" i="42"/>
  <c r="AL1637" i="42"/>
  <c r="AL1633" i="42"/>
  <c r="AL1629" i="42"/>
  <c r="AL1625" i="42"/>
  <c r="AL2419" i="42"/>
  <c r="AL2363" i="42"/>
  <c r="AL2331" i="42"/>
  <c r="AL2299" i="42"/>
  <c r="AL2278" i="42"/>
  <c r="AL2135" i="42"/>
  <c r="AL2119" i="42"/>
  <c r="AL2103" i="42"/>
  <c r="AL2087" i="42"/>
  <c r="AL2071" i="42"/>
  <c r="AL2060" i="42"/>
  <c r="AL2052" i="42"/>
  <c r="AL2044" i="42"/>
  <c r="AL2036" i="42"/>
  <c r="AL2028" i="42"/>
  <c r="AL2020" i="42"/>
  <c r="AL2012" i="42"/>
  <c r="AL2004" i="42"/>
  <c r="AL1992" i="42"/>
  <c r="AL1990" i="42"/>
  <c r="AL1983" i="42"/>
  <c r="AL1976" i="42"/>
  <c r="AL1974" i="42"/>
  <c r="AL1967" i="42"/>
  <c r="AL1960" i="42"/>
  <c r="AL1958" i="42"/>
  <c r="AL1951" i="42"/>
  <c r="AL1944" i="42"/>
  <c r="AL1942" i="42"/>
  <c r="AL1935" i="42"/>
  <c r="AL1928" i="42"/>
  <c r="AL1926" i="42"/>
  <c r="AL1919" i="42"/>
  <c r="AL1912" i="42"/>
  <c r="AL1910" i="42"/>
  <c r="AL1903" i="42"/>
  <c r="AL1896" i="42"/>
  <c r="AL1894" i="42"/>
  <c r="AL1887" i="42"/>
  <c r="AL1880" i="42"/>
  <c r="AL1878" i="42"/>
  <c r="AL1871" i="42"/>
  <c r="AL1864" i="42"/>
  <c r="AL1862" i="42"/>
  <c r="AL1855" i="42"/>
  <c r="AL1848" i="42"/>
  <c r="AL1846" i="42"/>
  <c r="AL1841" i="42"/>
  <c r="AL1837" i="42"/>
  <c r="AL1836" i="42"/>
  <c r="AL1835" i="42"/>
  <c r="AL1834" i="42"/>
  <c r="AL1833" i="42"/>
  <c r="AL1832" i="42"/>
  <c r="AL1831" i="42"/>
  <c r="AL1830" i="42"/>
  <c r="AL1829" i="42"/>
  <c r="AL1828" i="42"/>
  <c r="AL1827" i="42"/>
  <c r="AL1826" i="42"/>
  <c r="AL1825" i="42"/>
  <c r="AL1824" i="42"/>
  <c r="AL1823" i="42"/>
  <c r="AL1822" i="42"/>
  <c r="AL1821" i="42"/>
  <c r="AL1820" i="42"/>
  <c r="AL1819" i="42"/>
  <c r="AL1818" i="42"/>
  <c r="AL1817" i="42"/>
  <c r="AL1816" i="42"/>
  <c r="AL1815" i="42"/>
  <c r="AL1814" i="42"/>
  <c r="AL1813" i="42"/>
  <c r="AL1812" i="42"/>
  <c r="AL1811" i="42"/>
  <c r="AL1810" i="42"/>
  <c r="AL1809" i="42"/>
  <c r="AL1808" i="42"/>
  <c r="AL1807" i="42"/>
  <c r="AL1806" i="42"/>
  <c r="AL1805" i="42"/>
  <c r="AL1804" i="42"/>
  <c r="AL1803" i="42"/>
  <c r="AL1802" i="42"/>
  <c r="AL1801" i="42"/>
  <c r="AL1800" i="42"/>
  <c r="AL1799" i="42"/>
  <c r="AL1798" i="42"/>
  <c r="AL1797" i="42"/>
  <c r="AL1796" i="42"/>
  <c r="AL1795" i="42"/>
  <c r="AL1794" i="42"/>
  <c r="AL1793" i="42"/>
  <c r="AL1792" i="42"/>
  <c r="AL1791" i="42"/>
  <c r="AL1790" i="42"/>
  <c r="AL1789" i="42"/>
  <c r="AL1788" i="42"/>
  <c r="AL1787" i="42"/>
  <c r="AL1786" i="42"/>
  <c r="AL1785" i="42"/>
  <c r="AL1784" i="42"/>
  <c r="AL1783" i="42"/>
  <c r="AL1782" i="42"/>
  <c r="AL1781" i="42"/>
  <c r="AL1780" i="42"/>
  <c r="AL1779" i="42"/>
  <c r="AL1778" i="42"/>
  <c r="AL1777" i="42"/>
  <c r="AL1776" i="42"/>
  <c r="AL1775" i="42"/>
  <c r="AL1774" i="42"/>
  <c r="AL1773" i="42"/>
  <c r="AL1772" i="42"/>
  <c r="AL1771" i="42"/>
  <c r="AL1770" i="42"/>
  <c r="AL1769" i="42"/>
  <c r="AL1768" i="42"/>
  <c r="AL1767" i="42"/>
  <c r="AL1766" i="42"/>
  <c r="AL1765" i="42"/>
  <c r="AL1764" i="42"/>
  <c r="AL1763" i="42"/>
  <c r="AL1762" i="42"/>
  <c r="AL1761" i="42"/>
  <c r="AL1760" i="42"/>
  <c r="AL1759" i="42"/>
  <c r="AL1758" i="42"/>
  <c r="AL1757" i="42"/>
  <c r="AL1756" i="42"/>
  <c r="AL1755" i="42"/>
  <c r="AL1754" i="42"/>
  <c r="AL1753" i="42"/>
  <c r="AL1752" i="42"/>
  <c r="AL1751" i="42"/>
  <c r="AL1750" i="42"/>
  <c r="AL1749" i="42"/>
  <c r="AL1748" i="42"/>
  <c r="AL1747" i="42"/>
  <c r="AL1746" i="42"/>
  <c r="AL1745" i="42"/>
  <c r="AL1744" i="42"/>
  <c r="AL1743" i="42"/>
  <c r="AL1742" i="42"/>
  <c r="AL1741" i="42"/>
  <c r="AL1740" i="42"/>
  <c r="AL1739" i="42"/>
  <c r="AL1738" i="42"/>
  <c r="AL1737" i="42"/>
  <c r="AL1736" i="42"/>
  <c r="AL1735" i="42"/>
  <c r="AL1734" i="42"/>
  <c r="AL1733" i="42"/>
  <c r="AL1732" i="42"/>
  <c r="AL1731" i="42"/>
  <c r="AL1730" i="42"/>
  <c r="AL1729" i="42"/>
  <c r="AL1728" i="42"/>
  <c r="AL1727" i="42"/>
  <c r="AL1726" i="42"/>
  <c r="AL1725" i="42"/>
  <c r="AL1724" i="42"/>
  <c r="AL1723" i="42"/>
  <c r="AL1722" i="42"/>
  <c r="AL1721" i="42"/>
  <c r="AL1720" i="42"/>
  <c r="AL1719" i="42"/>
  <c r="AL1718" i="42"/>
  <c r="AL1717" i="42"/>
  <c r="AL1716" i="42"/>
  <c r="AL1715" i="42"/>
  <c r="AL1714" i="42"/>
  <c r="AL1713" i="42"/>
  <c r="AL1712" i="42"/>
  <c r="AL1711" i="42"/>
  <c r="AL1710" i="42"/>
  <c r="AL1706" i="42"/>
  <c r="AL1702" i="42"/>
  <c r="AL1698" i="42"/>
  <c r="AL1694" i="42"/>
  <c r="AL1690" i="42"/>
  <c r="AL1686" i="42"/>
  <c r="AL1682" i="42"/>
  <c r="AL1678" i="42"/>
  <c r="AL1674" i="42"/>
  <c r="AL1670" i="42"/>
  <c r="AL1666" i="42"/>
  <c r="AL1662" i="42"/>
  <c r="AL1658" i="42"/>
  <c r="AL1654" i="42"/>
  <c r="AL1650" i="42"/>
  <c r="AL1646" i="42"/>
  <c r="AL1642" i="42"/>
  <c r="AL1638" i="42"/>
  <c r="AL1634" i="42"/>
  <c r="AL1630" i="42"/>
  <c r="AL1626" i="42"/>
  <c r="AL1622" i="42"/>
  <c r="AL1618" i="42"/>
  <c r="AL1614" i="42"/>
  <c r="AL1610" i="42"/>
  <c r="AL1606" i="42"/>
  <c r="AL1602" i="42"/>
  <c r="AL1598" i="42"/>
  <c r="AL1594" i="42"/>
  <c r="AL1590" i="42"/>
  <c r="AL1586" i="42"/>
  <c r="AL1582" i="42"/>
  <c r="AL1578" i="42"/>
  <c r="AL1574" i="42"/>
  <c r="AL1570" i="42"/>
  <c r="AL1566" i="42"/>
  <c r="AL1562" i="42"/>
  <c r="AL1558" i="42"/>
  <c r="AL1554" i="42"/>
  <c r="AL1550" i="42"/>
  <c r="AL1546" i="42"/>
  <c r="AL1542" i="42"/>
  <c r="AL1538" i="42"/>
  <c r="AL1534" i="42"/>
  <c r="AL1530" i="42"/>
  <c r="AL1526" i="42"/>
  <c r="AL1522" i="42"/>
  <c r="AL1518" i="42"/>
  <c r="AL1514" i="42"/>
  <c r="AL1510" i="42"/>
  <c r="AL1506" i="42"/>
  <c r="AL2403" i="42"/>
  <c r="AL2355" i="42"/>
  <c r="AL2323" i="42"/>
  <c r="AL2291" i="42"/>
  <c r="AL2269" i="42"/>
  <c r="AL2131" i="42"/>
  <c r="AL2115" i="42"/>
  <c r="AL2099" i="42"/>
  <c r="AL2083" i="42"/>
  <c r="AL2067" i="42"/>
  <c r="AL2059" i="42"/>
  <c r="AL2051" i="42"/>
  <c r="AL2043" i="42"/>
  <c r="AL2035" i="42"/>
  <c r="AL2027" i="42"/>
  <c r="AL2019" i="42"/>
  <c r="AL2011" i="42"/>
  <c r="AL2003" i="42"/>
  <c r="AL1995" i="42"/>
  <c r="AL1988" i="42"/>
  <c r="AL1986" i="42"/>
  <c r="AL1979" i="42"/>
  <c r="AL1972" i="42"/>
  <c r="AL1970" i="42"/>
  <c r="AL1963" i="42"/>
  <c r="AL1956" i="42"/>
  <c r="AL1954" i="42"/>
  <c r="AL1947" i="42"/>
  <c r="AL1940" i="42"/>
  <c r="AL1938" i="42"/>
  <c r="AL1931" i="42"/>
  <c r="AL1924" i="42"/>
  <c r="AL1922" i="42"/>
  <c r="AL1915" i="42"/>
  <c r="AL1908" i="42"/>
  <c r="AL1906" i="42"/>
  <c r="AL1899" i="42"/>
  <c r="AL1892" i="42"/>
  <c r="AL1890" i="42"/>
  <c r="AL1883" i="42"/>
  <c r="AL1876" i="42"/>
  <c r="AL1874" i="42"/>
  <c r="AL1867" i="42"/>
  <c r="AL1860" i="42"/>
  <c r="AL1858" i="42"/>
  <c r="AL1851" i="42"/>
  <c r="AL1844" i="42"/>
  <c r="AL1842" i="42"/>
  <c r="AL1838" i="42"/>
  <c r="AL1620" i="42"/>
  <c r="AL1613" i="42"/>
  <c r="AL1611" i="42"/>
  <c r="AL1604" i="42"/>
  <c r="AL1597" i="42"/>
  <c r="AL1595" i="42"/>
  <c r="AL1588" i="42"/>
  <c r="AL1581" i="42"/>
  <c r="AL1579" i="42"/>
  <c r="AL1572" i="42"/>
  <c r="AL1565" i="42"/>
  <c r="AL1563" i="42"/>
  <c r="AL1556" i="42"/>
  <c r="AL1549" i="42"/>
  <c r="AL1547" i="42"/>
  <c r="AL1540" i="42"/>
  <c r="AL1533" i="42"/>
  <c r="AL1531" i="42"/>
  <c r="AL1524" i="42"/>
  <c r="AL1517" i="42"/>
  <c r="AL1515" i="42"/>
  <c r="AL1508" i="42"/>
  <c r="AL1500" i="42"/>
  <c r="AL1496" i="42"/>
  <c r="AL1492" i="42"/>
  <c r="AL1488" i="42"/>
  <c r="AL1484" i="42"/>
  <c r="AL1480" i="42"/>
  <c r="AL1476" i="42"/>
  <c r="AL1472" i="42"/>
  <c r="AL1468" i="42"/>
  <c r="AL1464" i="42"/>
  <c r="AL1460" i="42"/>
  <c r="AL1456" i="42"/>
  <c r="AL1452" i="42"/>
  <c r="AL1448" i="42"/>
  <c r="AL1444" i="42"/>
  <c r="AL1440" i="42"/>
  <c r="AL1436" i="42"/>
  <c r="AL1432" i="42"/>
  <c r="AL1428" i="42"/>
  <c r="AL1424" i="42"/>
  <c r="AL1420" i="42"/>
  <c r="AL1416" i="42"/>
  <c r="AL1412" i="42"/>
  <c r="AL1281" i="42"/>
  <c r="AL1277" i="42"/>
  <c r="AL1273" i="42"/>
  <c r="AL1269" i="42"/>
  <c r="AL1265" i="42"/>
  <c r="AL1261" i="42"/>
  <c r="AL1257" i="42"/>
  <c r="AL1253" i="42"/>
  <c r="AL1249" i="42"/>
  <c r="AL1245" i="42"/>
  <c r="AL1241" i="42"/>
  <c r="AL1237" i="42"/>
  <c r="AL1233" i="42"/>
  <c r="AL1229" i="42"/>
  <c r="AL1225" i="42"/>
  <c r="AL1221" i="42"/>
  <c r="AL1217" i="42"/>
  <c r="AL1213" i="42"/>
  <c r="AL1209" i="42"/>
  <c r="AL1205" i="42"/>
  <c r="AL1201" i="42"/>
  <c r="AL1197" i="42"/>
  <c r="AL1193" i="42"/>
  <c r="AL1189" i="42"/>
  <c r="AL1185" i="42"/>
  <c r="AL1181" i="42"/>
  <c r="AL1177" i="42"/>
  <c r="AL1173" i="42"/>
  <c r="AL1169" i="42"/>
  <c r="AL1165" i="42"/>
  <c r="AL1161" i="42"/>
  <c r="AL1157" i="42"/>
  <c r="AL1153" i="42"/>
  <c r="AL1149" i="42"/>
  <c r="AL1145" i="42"/>
  <c r="AL1141" i="42"/>
  <c r="AL1137" i="42"/>
  <c r="AL1133" i="42"/>
  <c r="AL1129" i="42"/>
  <c r="AL1125" i="42"/>
  <c r="AL1121" i="42"/>
  <c r="AL1117" i="42"/>
  <c r="AL1113" i="42"/>
  <c r="AL1109" i="42"/>
  <c r="AL1105" i="42"/>
  <c r="AL1101" i="42"/>
  <c r="AL1097" i="42"/>
  <c r="AL1093" i="42"/>
  <c r="AL1089" i="42"/>
  <c r="AL1085" i="42"/>
  <c r="AL1081" i="42"/>
  <c r="AL1077" i="42"/>
  <c r="AL1073" i="42"/>
  <c r="AL1069" i="42"/>
  <c r="AL1065" i="42"/>
  <c r="AL1061" i="42"/>
  <c r="AL1057" i="42"/>
  <c r="AL1053" i="42"/>
  <c r="AL1049" i="42"/>
  <c r="AL1045" i="42"/>
  <c r="AL1041" i="42"/>
  <c r="AL1037" i="42"/>
  <c r="AL1033" i="42"/>
  <c r="AL1029" i="42"/>
  <c r="AL1025" i="42"/>
  <c r="AL1021" i="42"/>
  <c r="AL1707" i="42"/>
  <c r="AL1703" i="42"/>
  <c r="AL1699" i="42"/>
  <c r="AL1695" i="42"/>
  <c r="AL1691" i="42"/>
  <c r="AL1687" i="42"/>
  <c r="AL1683" i="42"/>
  <c r="AL1679" i="42"/>
  <c r="AL1675" i="42"/>
  <c r="AL1671" i="42"/>
  <c r="AL1667" i="42"/>
  <c r="AL1663" i="42"/>
  <c r="AL1659" i="42"/>
  <c r="AL1655" i="42"/>
  <c r="AL1651" i="42"/>
  <c r="AL1647" i="42"/>
  <c r="AL1643" i="42"/>
  <c r="AL1639" i="42"/>
  <c r="AL1635" i="42"/>
  <c r="AL1631" i="42"/>
  <c r="AL1627" i="42"/>
  <c r="AL1623" i="42"/>
  <c r="AL1616" i="42"/>
  <c r="AL1609" i="42"/>
  <c r="AL1607" i="42"/>
  <c r="AL1600" i="42"/>
  <c r="AL1593" i="42"/>
  <c r="AL1591" i="42"/>
  <c r="AL1584" i="42"/>
  <c r="AL1577" i="42"/>
  <c r="AL1575" i="42"/>
  <c r="AL1568" i="42"/>
  <c r="AL1561" i="42"/>
  <c r="AL1559" i="42"/>
  <c r="AL1552" i="42"/>
  <c r="AL1545" i="42"/>
  <c r="AL1543" i="42"/>
  <c r="AL1536" i="42"/>
  <c r="AL1529" i="42"/>
  <c r="AL1527" i="42"/>
  <c r="AL1520" i="42"/>
  <c r="AL1513" i="42"/>
  <c r="AL1511" i="42"/>
  <c r="AL1504" i="42"/>
  <c r="AL1501" i="42"/>
  <c r="AL1497" i="42"/>
  <c r="AL1493" i="42"/>
  <c r="AL1489" i="42"/>
  <c r="AL1485" i="42"/>
  <c r="AL1481" i="42"/>
  <c r="AL1477" i="42"/>
  <c r="AL1473" i="42"/>
  <c r="AL1469" i="42"/>
  <c r="AL1465" i="42"/>
  <c r="AL1461" i="42"/>
  <c r="AL1457" i="42"/>
  <c r="AL1453" i="42"/>
  <c r="AL1449" i="42"/>
  <c r="AL1445" i="42"/>
  <c r="AL1441" i="42"/>
  <c r="AL1437" i="42"/>
  <c r="AL1433" i="42"/>
  <c r="AL1429" i="42"/>
  <c r="AL1425" i="42"/>
  <c r="AL1421" i="42"/>
  <c r="AL1417" i="42"/>
  <c r="AL1413" i="42"/>
  <c r="AL1282" i="42"/>
  <c r="AL1278" i="42"/>
  <c r="AL1274" i="42"/>
  <c r="AL1270" i="42"/>
  <c r="AL1266" i="42"/>
  <c r="AL1262" i="42"/>
  <c r="AL1258" i="42"/>
  <c r="AL1254" i="42"/>
  <c r="AL1250" i="42"/>
  <c r="AL1246" i="42"/>
  <c r="AL1242" i="42"/>
  <c r="AL1238" i="42"/>
  <c r="AL1234" i="42"/>
  <c r="AL1230" i="42"/>
  <c r="AL1226" i="42"/>
  <c r="AL1222" i="42"/>
  <c r="AL1218" i="42"/>
  <c r="AL1214" i="42"/>
  <c r="AL1210" i="42"/>
  <c r="AL1206" i="42"/>
  <c r="AL1202" i="42"/>
  <c r="AL1621" i="42"/>
  <c r="AL1619" i="42"/>
  <c r="AL1612" i="42"/>
  <c r="AL1605" i="42"/>
  <c r="AL1603" i="42"/>
  <c r="AL1596" i="42"/>
  <c r="AL1589" i="42"/>
  <c r="AL1587" i="42"/>
  <c r="AL1580" i="42"/>
  <c r="AL1573" i="42"/>
  <c r="AL1571" i="42"/>
  <c r="AL1564" i="42"/>
  <c r="AL1557" i="42"/>
  <c r="AL1555" i="42"/>
  <c r="AL1548" i="42"/>
  <c r="AL1541" i="42"/>
  <c r="AL1539" i="42"/>
  <c r="AL1532" i="42"/>
  <c r="AL1525" i="42"/>
  <c r="AL1523" i="42"/>
  <c r="AL1516" i="42"/>
  <c r="AL1509" i="42"/>
  <c r="AL1507" i="42"/>
  <c r="AL1502" i="42"/>
  <c r="AL1498" i="42"/>
  <c r="AL1494" i="42"/>
  <c r="AL1490" i="42"/>
  <c r="AL1486" i="42"/>
  <c r="AL1482" i="42"/>
  <c r="AL1478" i="42"/>
  <c r="AL1474" i="42"/>
  <c r="AL1470" i="42"/>
  <c r="AL1466" i="42"/>
  <c r="AL1462" i="42"/>
  <c r="AL1458" i="42"/>
  <c r="AL1454" i="42"/>
  <c r="AL1450" i="42"/>
  <c r="AL1446" i="42"/>
  <c r="AL1442" i="42"/>
  <c r="AL1438" i="42"/>
  <c r="AL1434" i="42"/>
  <c r="AL1430" i="42"/>
  <c r="AL1426" i="42"/>
  <c r="AL1422" i="42"/>
  <c r="AL1418" i="42"/>
  <c r="AL1414" i="42"/>
  <c r="AL1410" i="42"/>
  <c r="AL1409" i="42"/>
  <c r="AL1408" i="42"/>
  <c r="AL1407" i="42"/>
  <c r="AL1406" i="42"/>
  <c r="AL1405" i="42"/>
  <c r="AL1404" i="42"/>
  <c r="AL1403" i="42"/>
  <c r="AL1402" i="42"/>
  <c r="AL1401" i="42"/>
  <c r="AL1400" i="42"/>
  <c r="AL1399" i="42"/>
  <c r="AL1398" i="42"/>
  <c r="AL1397" i="42"/>
  <c r="AL1396" i="42"/>
  <c r="AL1395" i="42"/>
  <c r="AL1394" i="42"/>
  <c r="AL1393" i="42"/>
  <c r="AL1392" i="42"/>
  <c r="AL1391" i="42"/>
  <c r="AL1390" i="42"/>
  <c r="AL1389" i="42"/>
  <c r="AL1388" i="42"/>
  <c r="AL1387" i="42"/>
  <c r="AL1386" i="42"/>
  <c r="AL1385" i="42"/>
  <c r="AL1384" i="42"/>
  <c r="AL1383" i="42"/>
  <c r="AL1382" i="42"/>
  <c r="AL1381" i="42"/>
  <c r="AL1380" i="42"/>
  <c r="AL1379" i="42"/>
  <c r="AL1378" i="42"/>
  <c r="AL1377" i="42"/>
  <c r="AL1376" i="42"/>
  <c r="AL1375" i="42"/>
  <c r="AL1374" i="42"/>
  <c r="AL1373" i="42"/>
  <c r="AL1372" i="42"/>
  <c r="AL1371" i="42"/>
  <c r="AL1370" i="42"/>
  <c r="AL1369" i="42"/>
  <c r="AL1368" i="42"/>
  <c r="AL1367" i="42"/>
  <c r="AL1366" i="42"/>
  <c r="AL1365" i="42"/>
  <c r="AL1364" i="42"/>
  <c r="AL1363" i="42"/>
  <c r="AL1362" i="42"/>
  <c r="AL1361" i="42"/>
  <c r="AL1360" i="42"/>
  <c r="AL1359" i="42"/>
  <c r="AL1358" i="42"/>
  <c r="AL1357" i="42"/>
  <c r="AL1356" i="42"/>
  <c r="AL1355" i="42"/>
  <c r="AL1354" i="42"/>
  <c r="AL1353" i="42"/>
  <c r="AL1352" i="42"/>
  <c r="AL1351" i="42"/>
  <c r="AL1350" i="42"/>
  <c r="AL1349" i="42"/>
  <c r="AL1348" i="42"/>
  <c r="AL1347" i="42"/>
  <c r="AL1346" i="42"/>
  <c r="AL1345" i="42"/>
  <c r="AL1344" i="42"/>
  <c r="AL1343" i="42"/>
  <c r="AL1342" i="42"/>
  <c r="AL1341" i="42"/>
  <c r="AL1340" i="42"/>
  <c r="AL1339" i="42"/>
  <c r="AL1338" i="42"/>
  <c r="AL1337" i="42"/>
  <c r="AL1336" i="42"/>
  <c r="AL1335" i="42"/>
  <c r="AL1334" i="42"/>
  <c r="AL1333" i="42"/>
  <c r="AL1332" i="42"/>
  <c r="AL1331" i="42"/>
  <c r="AL1330" i="42"/>
  <c r="AL1329" i="42"/>
  <c r="AL1328" i="42"/>
  <c r="AL1327" i="42"/>
  <c r="AL1326" i="42"/>
  <c r="AL1325" i="42"/>
  <c r="AL1324" i="42"/>
  <c r="AL1323" i="42"/>
  <c r="AL1322" i="42"/>
  <c r="AL1321" i="42"/>
  <c r="AL1320" i="42"/>
  <c r="AL1319" i="42"/>
  <c r="AL1318" i="42"/>
  <c r="AL1317" i="42"/>
  <c r="AL1316" i="42"/>
  <c r="AL1315" i="42"/>
  <c r="AL1314" i="42"/>
  <c r="AL1313" i="42"/>
  <c r="AL1312" i="42"/>
  <c r="AL1311" i="42"/>
  <c r="AL1310" i="42"/>
  <c r="AL1309" i="42"/>
  <c r="AL1308" i="42"/>
  <c r="AL1307" i="42"/>
  <c r="AL1306" i="42"/>
  <c r="AL1305" i="42"/>
  <c r="AL1304" i="42"/>
  <c r="AL1303" i="42"/>
  <c r="AL1302" i="42"/>
  <c r="AL1301" i="42"/>
  <c r="AL1300" i="42"/>
  <c r="AL1299" i="42"/>
  <c r="AL1298" i="42"/>
  <c r="AL1297" i="42"/>
  <c r="AL1296" i="42"/>
  <c r="AL1295" i="42"/>
  <c r="AL1294" i="42"/>
  <c r="AL1293" i="42"/>
  <c r="AL1292" i="42"/>
  <c r="AL1291" i="42"/>
  <c r="AL1290" i="42"/>
  <c r="AL1289" i="42"/>
  <c r="AL1288" i="42"/>
  <c r="AL1287" i="42"/>
  <c r="AL1286" i="42"/>
  <c r="AL1285" i="42"/>
  <c r="AL1284" i="42"/>
  <c r="AL1283" i="42"/>
  <c r="AL1279" i="42"/>
  <c r="AL1275" i="42"/>
  <c r="AL1271" i="42"/>
  <c r="AL1267" i="42"/>
  <c r="AL1263" i="42"/>
  <c r="AL1259" i="42"/>
  <c r="AL1255" i="42"/>
  <c r="AL1251" i="42"/>
  <c r="AL1247" i="42"/>
  <c r="AL1243" i="42"/>
  <c r="AL1239" i="42"/>
  <c r="AL1235" i="42"/>
  <c r="AL1231" i="42"/>
  <c r="AL1227" i="42"/>
  <c r="AL1223" i="42"/>
  <c r="AL1219" i="42"/>
  <c r="AL1215" i="42"/>
  <c r="AL1211" i="42"/>
  <c r="AL1207" i="42"/>
  <c r="AL1203" i="42"/>
  <c r="AL1199" i="42"/>
  <c r="AL1195" i="42"/>
  <c r="AL1191" i="42"/>
  <c r="AL1187" i="42"/>
  <c r="AL1183" i="42"/>
  <c r="AL1179" i="42"/>
  <c r="AL1175" i="42"/>
  <c r="AL1171" i="42"/>
  <c r="AL1167" i="42"/>
  <c r="AL1163" i="42"/>
  <c r="AL1159" i="42"/>
  <c r="AL1155" i="42"/>
  <c r="AL1151" i="42"/>
  <c r="AL1147" i="42"/>
  <c r="AL1143" i="42"/>
  <c r="AL1139" i="42"/>
  <c r="AL1135" i="42"/>
  <c r="AL1131" i="42"/>
  <c r="AL1127" i="42"/>
  <c r="AL1123" i="42"/>
  <c r="AL1119" i="42"/>
  <c r="AL1708" i="42"/>
  <c r="AL1704" i="42"/>
  <c r="AL1700" i="42"/>
  <c r="AL1696" i="42"/>
  <c r="AL1692" i="42"/>
  <c r="AL1688" i="42"/>
  <c r="AL1684" i="42"/>
  <c r="AL1680" i="42"/>
  <c r="AL1676" i="42"/>
  <c r="AL1672" i="42"/>
  <c r="AL1668" i="42"/>
  <c r="AL1664" i="42"/>
  <c r="AL1660" i="42"/>
  <c r="AL1656" i="42"/>
  <c r="AL1652" i="42"/>
  <c r="AL1648" i="42"/>
  <c r="AL1644" i="42"/>
  <c r="AL1640" i="42"/>
  <c r="AL1636" i="42"/>
  <c r="AL1632" i="42"/>
  <c r="AL1628" i="42"/>
  <c r="AL1624" i="42"/>
  <c r="AL1617" i="42"/>
  <c r="AL1615" i="42"/>
  <c r="AL1608" i="42"/>
  <c r="AL1601" i="42"/>
  <c r="AL1599" i="42"/>
  <c r="AL1592" i="42"/>
  <c r="AL1585" i="42"/>
  <c r="AL1583" i="42"/>
  <c r="AL1576" i="42"/>
  <c r="AL1569" i="42"/>
  <c r="AL1567" i="42"/>
  <c r="AL1560" i="42"/>
  <c r="AL1553" i="42"/>
  <c r="AL1551" i="42"/>
  <c r="AL1544" i="42"/>
  <c r="AL1537" i="42"/>
  <c r="AL1535" i="42"/>
  <c r="AL1528" i="42"/>
  <c r="AL1521" i="42"/>
  <c r="AL1519" i="42"/>
  <c r="AL1512" i="42"/>
  <c r="AL1505" i="42"/>
  <c r="AL1503" i="42"/>
  <c r="AL1499" i="42"/>
  <c r="AL1495" i="42"/>
  <c r="AL1491" i="42"/>
  <c r="AL1487" i="42"/>
  <c r="AL1483" i="42"/>
  <c r="AL1479" i="42"/>
  <c r="AL1475" i="42"/>
  <c r="AL1471" i="42"/>
  <c r="AL1467" i="42"/>
  <c r="AL1463" i="42"/>
  <c r="AL1459" i="42"/>
  <c r="AL1455" i="42"/>
  <c r="AL1451" i="42"/>
  <c r="AL1447" i="42"/>
  <c r="AL1443" i="42"/>
  <c r="AL1439" i="42"/>
  <c r="AL1435" i="42"/>
  <c r="AL1431" i="42"/>
  <c r="AL1427" i="42"/>
  <c r="AL1423" i="42"/>
  <c r="AL1419" i="42"/>
  <c r="AL1415" i="42"/>
  <c r="AL1411" i="42"/>
  <c r="AL1276" i="42"/>
  <c r="AL1260" i="42"/>
  <c r="AL1244" i="42"/>
  <c r="AL1228" i="42"/>
  <c r="AL1212" i="42"/>
  <c r="AL1194" i="42"/>
  <c r="AL1186" i="42"/>
  <c r="AL1178" i="42"/>
  <c r="AL1170" i="42"/>
  <c r="AL1162" i="42"/>
  <c r="AL1154" i="42"/>
  <c r="AL1146" i="42"/>
  <c r="AL1138" i="42"/>
  <c r="AL1130" i="42"/>
  <c r="AL1122" i="42"/>
  <c r="AL1111" i="42"/>
  <c r="AL1104" i="42"/>
  <c r="AL1102" i="42"/>
  <c r="AL1095" i="42"/>
  <c r="AL1088" i="42"/>
  <c r="AL1086" i="42"/>
  <c r="AL1079" i="42"/>
  <c r="AL1072" i="42"/>
  <c r="AL1070" i="42"/>
  <c r="AL1063" i="42"/>
  <c r="AL1056" i="42"/>
  <c r="AL1054" i="42"/>
  <c r="AL1047" i="42"/>
  <c r="AL1040" i="42"/>
  <c r="AL1038" i="42"/>
  <c r="AL1031" i="42"/>
  <c r="AL1024" i="42"/>
  <c r="AL1022" i="42"/>
  <c r="AL1017" i="42"/>
  <c r="AL1013" i="42"/>
  <c r="AL1009" i="42"/>
  <c r="AL1005" i="42"/>
  <c r="AL1001" i="42"/>
  <c r="AL997" i="42"/>
  <c r="AL993" i="42"/>
  <c r="AL989" i="42"/>
  <c r="AL985" i="42"/>
  <c r="AL1272" i="42"/>
  <c r="AL1256" i="42"/>
  <c r="AL1240" i="42"/>
  <c r="AL1224" i="42"/>
  <c r="AL1208" i="42"/>
  <c r="AL1196" i="42"/>
  <c r="AL1188" i="42"/>
  <c r="AL1180" i="42"/>
  <c r="AL1172" i="42"/>
  <c r="AL1164" i="42"/>
  <c r="AL1156" i="42"/>
  <c r="AL1148" i="42"/>
  <c r="AL1140" i="42"/>
  <c r="AL1132" i="42"/>
  <c r="AL1124" i="42"/>
  <c r="AL1116" i="42"/>
  <c r="AL1114" i="42"/>
  <c r="AL1107" i="42"/>
  <c r="AL1100" i="42"/>
  <c r="AL1098" i="42"/>
  <c r="AL1091" i="42"/>
  <c r="AL1084" i="42"/>
  <c r="AL1082" i="42"/>
  <c r="AL1075" i="42"/>
  <c r="AL1068" i="42"/>
  <c r="AL1066" i="42"/>
  <c r="AL1059" i="42"/>
  <c r="AL1052" i="42"/>
  <c r="AL1050" i="42"/>
  <c r="AL1043" i="42"/>
  <c r="AL1036" i="42"/>
  <c r="AL1034" i="42"/>
  <c r="AL1027" i="42"/>
  <c r="AL1018" i="42"/>
  <c r="AL1014" i="42"/>
  <c r="AL1010" i="42"/>
  <c r="AL1006" i="42"/>
  <c r="AL1002" i="42"/>
  <c r="AL998" i="42"/>
  <c r="AL994" i="42"/>
  <c r="AL990" i="42"/>
  <c r="AL986" i="42"/>
  <c r="AL1268" i="42"/>
  <c r="AL1252" i="42"/>
  <c r="AL1280" i="42"/>
  <c r="AL1264" i="42"/>
  <c r="AL1248" i="42"/>
  <c r="AL1232" i="42"/>
  <c r="AL1216" i="42"/>
  <c r="AL1200" i="42"/>
  <c r="AL1192" i="42"/>
  <c r="AL1184" i="42"/>
  <c r="AL1176" i="42"/>
  <c r="AL1168" i="42"/>
  <c r="AL1160" i="42"/>
  <c r="AL1152" i="42"/>
  <c r="AL1144" i="42"/>
  <c r="AL1136" i="42"/>
  <c r="AL1128" i="42"/>
  <c r="AL1120" i="42"/>
  <c r="AL1115" i="42"/>
  <c r="AL1108" i="42"/>
  <c r="AL1106" i="42"/>
  <c r="AL1099" i="42"/>
  <c r="AL1092" i="42"/>
  <c r="AL1090" i="42"/>
  <c r="AL1083" i="42"/>
  <c r="AL1076" i="42"/>
  <c r="AL1074" i="42"/>
  <c r="AL1067" i="42"/>
  <c r="AL1060" i="42"/>
  <c r="AL1058" i="42"/>
  <c r="AL1051" i="42"/>
  <c r="AL1044" i="42"/>
  <c r="AL1042" i="42"/>
  <c r="AL1035" i="42"/>
  <c r="AL1028" i="42"/>
  <c r="AL1026" i="42"/>
  <c r="AL1020" i="42"/>
  <c r="AL1016" i="42"/>
  <c r="AL1012" i="42"/>
  <c r="AL1008" i="42"/>
  <c r="AL1004" i="42"/>
  <c r="AL1000" i="42"/>
  <c r="AL996" i="42"/>
  <c r="AL992" i="42"/>
  <c r="AL988" i="42"/>
  <c r="AL984" i="42"/>
  <c r="AL1236" i="42"/>
  <c r="AL1174" i="42"/>
  <c r="AL1142" i="42"/>
  <c r="AL1110" i="42"/>
  <c r="AL1096" i="42"/>
  <c r="AL1078" i="42"/>
  <c r="AL1064" i="42"/>
  <c r="AL1046" i="42"/>
  <c r="AL1032" i="42"/>
  <c r="AL1015" i="42"/>
  <c r="AL999" i="42"/>
  <c r="AL556" i="42"/>
  <c r="AL555" i="42"/>
  <c r="AL554" i="42"/>
  <c r="AL553" i="42"/>
  <c r="AL552" i="42"/>
  <c r="AL551" i="42"/>
  <c r="AL550" i="42"/>
  <c r="AL549" i="42"/>
  <c r="AL548" i="42"/>
  <c r="AL547" i="42"/>
  <c r="AL546" i="42"/>
  <c r="AL545" i="42"/>
  <c r="AL544" i="42"/>
  <c r="AL543" i="42"/>
  <c r="AL542" i="42"/>
  <c r="AL541" i="42"/>
  <c r="AL540" i="42"/>
  <c r="AL539" i="42"/>
  <c r="AL538" i="42"/>
  <c r="AL537" i="42"/>
  <c r="AL536" i="42"/>
  <c r="AL535" i="42"/>
  <c r="AL534" i="42"/>
  <c r="AL426" i="42"/>
  <c r="AL422" i="42"/>
  <c r="AL418" i="42"/>
  <c r="AL414" i="42"/>
  <c r="AL410" i="42"/>
  <c r="AL406" i="42"/>
  <c r="AL402" i="42"/>
  <c r="AL398" i="42"/>
  <c r="AL394" i="42"/>
  <c r="AL390" i="42"/>
  <c r="AL386" i="42"/>
  <c r="AL382" i="42"/>
  <c r="AL378" i="42"/>
  <c r="AL374" i="42"/>
  <c r="AL370" i="42"/>
  <c r="AL366" i="42"/>
  <c r="AL362" i="42"/>
  <c r="AL358" i="42"/>
  <c r="AL354" i="42"/>
  <c r="AL350" i="42"/>
  <c r="AL346" i="42"/>
  <c r="AL342" i="42"/>
  <c r="AL338" i="42"/>
  <c r="AL334" i="42"/>
  <c r="AL330" i="42"/>
  <c r="AL326" i="42"/>
  <c r="AL322" i="42"/>
  <c r="AL318" i="42"/>
  <c r="AL314" i="42"/>
  <c r="AL310" i="42"/>
  <c r="AL306" i="42"/>
  <c r="AL302" i="42"/>
  <c r="AL298" i="42"/>
  <c r="AL294" i="42"/>
  <c r="AL290" i="42"/>
  <c r="AL286" i="42"/>
  <c r="AL282" i="42"/>
  <c r="AL278" i="42"/>
  <c r="AL1220" i="42"/>
  <c r="AL1198" i="42"/>
  <c r="AL1166" i="42"/>
  <c r="AL1134" i="42"/>
  <c r="AL1103" i="42"/>
  <c r="AL1071" i="42"/>
  <c r="AL1039" i="42"/>
  <c r="AL1011" i="42"/>
  <c r="AL995" i="42"/>
  <c r="AL982" i="42"/>
  <c r="AL980" i="42"/>
  <c r="AL978" i="42"/>
  <c r="AL976" i="42"/>
  <c r="AL974" i="42"/>
  <c r="AL972" i="42"/>
  <c r="AL970" i="42"/>
  <c r="AL968" i="42"/>
  <c r="AL966" i="42"/>
  <c r="AL964" i="42"/>
  <c r="AL962" i="42"/>
  <c r="AL960" i="42"/>
  <c r="AL958" i="42"/>
  <c r="AL956" i="42"/>
  <c r="AL954" i="42"/>
  <c r="AL952" i="42"/>
  <c r="AL950" i="42"/>
  <c r="AL948" i="42"/>
  <c r="AL946" i="42"/>
  <c r="AL944" i="42"/>
  <c r="AL942" i="42"/>
  <c r="AL940" i="42"/>
  <c r="AL938" i="42"/>
  <c r="AL936" i="42"/>
  <c r="AL934" i="42"/>
  <c r="AL932" i="42"/>
  <c r="AL930" i="42"/>
  <c r="AL928" i="42"/>
  <c r="AL926" i="42"/>
  <c r="AL924" i="42"/>
  <c r="AL922" i="42"/>
  <c r="AL920" i="42"/>
  <c r="AL918" i="42"/>
  <c r="AL916" i="42"/>
  <c r="AL914" i="42"/>
  <c r="AL912" i="42"/>
  <c r="AL910" i="42"/>
  <c r="AL908" i="42"/>
  <c r="AL906" i="42"/>
  <c r="AL904" i="42"/>
  <c r="AL902" i="42"/>
  <c r="AL900" i="42"/>
  <c r="AL898" i="42"/>
  <c r="AL896" i="42"/>
  <c r="AL894" i="42"/>
  <c r="AL892" i="42"/>
  <c r="AL890" i="42"/>
  <c r="AL888" i="42"/>
  <c r="AL886" i="42"/>
  <c r="AL884" i="42"/>
  <c r="AL882" i="42"/>
  <c r="AL880" i="42"/>
  <c r="AL878" i="42"/>
  <c r="AL876" i="42"/>
  <c r="AL874" i="42"/>
  <c r="AL872" i="42"/>
  <c r="AL870" i="42"/>
  <c r="AL868" i="42"/>
  <c r="AL866" i="42"/>
  <c r="AL864" i="42"/>
  <c r="AL862" i="42"/>
  <c r="AL860" i="42"/>
  <c r="AL858" i="42"/>
  <c r="AL427" i="42"/>
  <c r="AL423" i="42"/>
  <c r="AL419" i="42"/>
  <c r="AL415" i="42"/>
  <c r="AL411" i="42"/>
  <c r="AL407" i="42"/>
  <c r="AL403" i="42"/>
  <c r="AL399" i="42"/>
  <c r="AL395" i="42"/>
  <c r="AL391" i="42"/>
  <c r="AL387" i="42"/>
  <c r="AL383" i="42"/>
  <c r="AL379" i="42"/>
  <c r="AL375" i="42"/>
  <c r="AL371" i="42"/>
  <c r="AL367" i="42"/>
  <c r="AL363" i="42"/>
  <c r="AL359" i="42"/>
  <c r="AL355" i="42"/>
  <c r="AL351" i="42"/>
  <c r="AL347" i="42"/>
  <c r="AL343" i="42"/>
  <c r="AL339" i="42"/>
  <c r="AL335" i="42"/>
  <c r="AL331" i="42"/>
  <c r="AL327" i="42"/>
  <c r="AL323" i="42"/>
  <c r="AL319" i="42"/>
  <c r="AL315" i="42"/>
  <c r="AL311" i="42"/>
  <c r="AL307" i="42"/>
  <c r="AL303" i="42"/>
  <c r="AL299" i="42"/>
  <c r="AL295" i="42"/>
  <c r="AL291" i="42"/>
  <c r="AL287" i="42"/>
  <c r="AL283" i="42"/>
  <c r="AL279" i="42"/>
  <c r="AL275" i="42"/>
  <c r="AL271" i="42"/>
  <c r="AL267" i="42"/>
  <c r="AL263" i="42"/>
  <c r="AL259" i="42"/>
  <c r="AL255" i="42"/>
  <c r="AL251" i="42"/>
  <c r="AL247" i="42"/>
  <c r="AL243" i="42"/>
  <c r="AL239" i="42"/>
  <c r="AL235" i="42"/>
  <c r="AL231" i="42"/>
  <c r="AL227" i="42"/>
  <c r="AL223" i="42"/>
  <c r="AL1204" i="42"/>
  <c r="AL1190" i="42"/>
  <c r="AL1158" i="42"/>
  <c r="AL1126" i="42"/>
  <c r="AL1112" i="42"/>
  <c r="AL1094" i="42"/>
  <c r="AL1080" i="42"/>
  <c r="AL1062" i="42"/>
  <c r="AL1048" i="42"/>
  <c r="AL1030" i="42"/>
  <c r="AL1007" i="42"/>
  <c r="AL991" i="42"/>
  <c r="AL428" i="42"/>
  <c r="AL424" i="42"/>
  <c r="AL420" i="42"/>
  <c r="AL416" i="42"/>
  <c r="AL412" i="42"/>
  <c r="AL408" i="42"/>
  <c r="AL404" i="42"/>
  <c r="AL400" i="42"/>
  <c r="AL396" i="42"/>
  <c r="AL392" i="42"/>
  <c r="AL388" i="42"/>
  <c r="AL384" i="42"/>
  <c r="AL380" i="42"/>
  <c r="AL376" i="42"/>
  <c r="AL372" i="42"/>
  <c r="AL368" i="42"/>
  <c r="AL364" i="42"/>
  <c r="AL360" i="42"/>
  <c r="AL356" i="42"/>
  <c r="AL352" i="42"/>
  <c r="AL348" i="42"/>
  <c r="AL344" i="42"/>
  <c r="AL340" i="42"/>
  <c r="AL336" i="42"/>
  <c r="AL332" i="42"/>
  <c r="AL328" i="42"/>
  <c r="AL324" i="42"/>
  <c r="AL320" i="42"/>
  <c r="AL316" i="42"/>
  <c r="AL312" i="42"/>
  <c r="AL308" i="42"/>
  <c r="AL304" i="42"/>
  <c r="AL300" i="42"/>
  <c r="AL296" i="42"/>
  <c r="AL292" i="42"/>
  <c r="AL288" i="42"/>
  <c r="AL284" i="42"/>
  <c r="AL280" i="42"/>
  <c r="AL276" i="42"/>
  <c r="AL272" i="42"/>
  <c r="AL268" i="42"/>
  <c r="AL264" i="42"/>
  <c r="AL260" i="42"/>
  <c r="AL256" i="42"/>
  <c r="AL252" i="42"/>
  <c r="AL248" i="42"/>
  <c r="AL244" i="42"/>
  <c r="AL240" i="42"/>
  <c r="AL236" i="42"/>
  <c r="AL232" i="42"/>
  <c r="AL228" i="42"/>
  <c r="AL224" i="42"/>
  <c r="AL220" i="42"/>
  <c r="AL216" i="42"/>
  <c r="AL212" i="42"/>
  <c r="AL208" i="42"/>
  <c r="AL204" i="42"/>
  <c r="AL200" i="42"/>
  <c r="AL196" i="42"/>
  <c r="AL192" i="42"/>
  <c r="AL1182" i="42"/>
  <c r="AL1150" i="42"/>
  <c r="AL1118" i="42"/>
  <c r="AL1087" i="42"/>
  <c r="AL1055" i="42"/>
  <c r="AL1023" i="42"/>
  <c r="AL1019" i="42"/>
  <c r="AL1003" i="42"/>
  <c r="AL987" i="42"/>
  <c r="AL983" i="42"/>
  <c r="AL981" i="42"/>
  <c r="AL979" i="42"/>
  <c r="AL977" i="42"/>
  <c r="AL975" i="42"/>
  <c r="AL973" i="42"/>
  <c r="AL971" i="42"/>
  <c r="AL969" i="42"/>
  <c r="AL967" i="42"/>
  <c r="AL965" i="42"/>
  <c r="AL963" i="42"/>
  <c r="AL961" i="42"/>
  <c r="AL959" i="42"/>
  <c r="AL957" i="42"/>
  <c r="AL955" i="42"/>
  <c r="AL953" i="42"/>
  <c r="AL951" i="42"/>
  <c r="AL949" i="42"/>
  <c r="AL947" i="42"/>
  <c r="AL945" i="42"/>
  <c r="AL943" i="42"/>
  <c r="AL941" i="42"/>
  <c r="AL939" i="42"/>
  <c r="AL937" i="42"/>
  <c r="AL935" i="42"/>
  <c r="AL933" i="42"/>
  <c r="AL931" i="42"/>
  <c r="AL929" i="42"/>
  <c r="AL927" i="42"/>
  <c r="AL925" i="42"/>
  <c r="AL923" i="42"/>
  <c r="AL921" i="42"/>
  <c r="AL919" i="42"/>
  <c r="AL917" i="42"/>
  <c r="AL915" i="42"/>
  <c r="AL913" i="42"/>
  <c r="AL911" i="42"/>
  <c r="AL909" i="42"/>
  <c r="AL907" i="42"/>
  <c r="AL905" i="42"/>
  <c r="AL903" i="42"/>
  <c r="AL901" i="42"/>
  <c r="AL899" i="42"/>
  <c r="AL897" i="42"/>
  <c r="AL895" i="42"/>
  <c r="AL893" i="42"/>
  <c r="AL891" i="42"/>
  <c r="AL889" i="42"/>
  <c r="AL887" i="42"/>
  <c r="AL885" i="42"/>
  <c r="AL883" i="42"/>
  <c r="AL881" i="42"/>
  <c r="AL879" i="42"/>
  <c r="AL877" i="42"/>
  <c r="AL875" i="42"/>
  <c r="AL873" i="42"/>
  <c r="AL871" i="42"/>
  <c r="AL869" i="42"/>
  <c r="AL867" i="42"/>
  <c r="AL865" i="42"/>
  <c r="AL863" i="42"/>
  <c r="AL861" i="42"/>
  <c r="AL859" i="42"/>
  <c r="AL857" i="42"/>
  <c r="AL533" i="42"/>
  <c r="AL532" i="42"/>
  <c r="AL531" i="42"/>
  <c r="AL530" i="42"/>
  <c r="AL529" i="42"/>
  <c r="AL528" i="42"/>
  <c r="AL527" i="42"/>
  <c r="AL526" i="42"/>
  <c r="AL525" i="42"/>
  <c r="AL524" i="42"/>
  <c r="AL523" i="42"/>
  <c r="AL522" i="42"/>
  <c r="AL521" i="42"/>
  <c r="AL520" i="42"/>
  <c r="AL519" i="42"/>
  <c r="AL518" i="42"/>
  <c r="AL517" i="42"/>
  <c r="AL516" i="42"/>
  <c r="AL515" i="42"/>
  <c r="AL514" i="42"/>
  <c r="AL513" i="42"/>
  <c r="AL512" i="42"/>
  <c r="AL511" i="42"/>
  <c r="AL510" i="42"/>
  <c r="AL509" i="42"/>
  <c r="AL508" i="42"/>
  <c r="AL507" i="42"/>
  <c r="AL506" i="42"/>
  <c r="AL505" i="42"/>
  <c r="AL504" i="42"/>
  <c r="AL503" i="42"/>
  <c r="AL502" i="42"/>
  <c r="AL501" i="42"/>
  <c r="AL500" i="42"/>
  <c r="AL499" i="42"/>
  <c r="AL498" i="42"/>
  <c r="AL497" i="42"/>
  <c r="AL496" i="42"/>
  <c r="AL495" i="42"/>
  <c r="AL494" i="42"/>
  <c r="AL493" i="42"/>
  <c r="AL492" i="42"/>
  <c r="AL491" i="42"/>
  <c r="AL490" i="42"/>
  <c r="AL489" i="42"/>
  <c r="AL488" i="42"/>
  <c r="AL487" i="42"/>
  <c r="AL486" i="42"/>
  <c r="AL485" i="42"/>
  <c r="AL484" i="42"/>
  <c r="AL483" i="42"/>
  <c r="AL482" i="42"/>
  <c r="AL481" i="42"/>
  <c r="AL480" i="42"/>
  <c r="AL479" i="42"/>
  <c r="AL478" i="42"/>
  <c r="AL477" i="42"/>
  <c r="AL476" i="42"/>
  <c r="AL475" i="42"/>
  <c r="AL474" i="42"/>
  <c r="AL473" i="42"/>
  <c r="AL472" i="42"/>
  <c r="AL471" i="42"/>
  <c r="AL470" i="42"/>
  <c r="AL469" i="42"/>
  <c r="AL468" i="42"/>
  <c r="AL467" i="42"/>
  <c r="AL466" i="42"/>
  <c r="AL465" i="42"/>
  <c r="AL464" i="42"/>
  <c r="AL463" i="42"/>
  <c r="AL462" i="42"/>
  <c r="AL461" i="42"/>
  <c r="AL460" i="42"/>
  <c r="AL459" i="42"/>
  <c r="AL458" i="42"/>
  <c r="AL457" i="42"/>
  <c r="AL456" i="42"/>
  <c r="AL455" i="42"/>
  <c r="AL454" i="42"/>
  <c r="AL453" i="42"/>
  <c r="AL452" i="42"/>
  <c r="AL451" i="42"/>
  <c r="AL450" i="42"/>
  <c r="AL449" i="42"/>
  <c r="AL448" i="42"/>
  <c r="AL447" i="42"/>
  <c r="AL446" i="42"/>
  <c r="AL445" i="42"/>
  <c r="AL444" i="42"/>
  <c r="AL443" i="42"/>
  <c r="AL442" i="42"/>
  <c r="AL441" i="42"/>
  <c r="AL440" i="42"/>
  <c r="AL439" i="42"/>
  <c r="AL438" i="42"/>
  <c r="AL437" i="42"/>
  <c r="AL436" i="42"/>
  <c r="AL435" i="42"/>
  <c r="AL434" i="42"/>
  <c r="AL433" i="42"/>
  <c r="AL432" i="42"/>
  <c r="AL431" i="42"/>
  <c r="AL430" i="42"/>
  <c r="AL429" i="42"/>
  <c r="AL425" i="42"/>
  <c r="AL421" i="42"/>
  <c r="AL417" i="42"/>
  <c r="AL413" i="42"/>
  <c r="AL409" i="42"/>
  <c r="AL405" i="42"/>
  <c r="AL401" i="42"/>
  <c r="AL397" i="42"/>
  <c r="AL393" i="42"/>
  <c r="AL389" i="42"/>
  <c r="AL385" i="42"/>
  <c r="AL381" i="42"/>
  <c r="AL377" i="42"/>
  <c r="AL373" i="42"/>
  <c r="AL369" i="42"/>
  <c r="AL365" i="42"/>
  <c r="AL361" i="42"/>
  <c r="AL357" i="42"/>
  <c r="AL353" i="42"/>
  <c r="AL349" i="42"/>
  <c r="AL345" i="42"/>
  <c r="AL341" i="42"/>
  <c r="AL337" i="42"/>
  <c r="AL333" i="42"/>
  <c r="AL329" i="42"/>
  <c r="AL325" i="42"/>
  <c r="AL321" i="42"/>
  <c r="AL317" i="42"/>
  <c r="AL313" i="42"/>
  <c r="AL309" i="42"/>
  <c r="AL305" i="42"/>
  <c r="AL301" i="42"/>
  <c r="AL297" i="42"/>
  <c r="AL293" i="42"/>
  <c r="AL289" i="42"/>
  <c r="AL285" i="42"/>
  <c r="AL281" i="42"/>
  <c r="AL277" i="42"/>
  <c r="AL273" i="42"/>
  <c r="AL269" i="42"/>
  <c r="AL265" i="42"/>
  <c r="AL261" i="42"/>
  <c r="AL257" i="42"/>
  <c r="AL253" i="42"/>
  <c r="AL249" i="42"/>
  <c r="AL245" i="42"/>
  <c r="AL241" i="42"/>
  <c r="AL237" i="42"/>
  <c r="AL233" i="42"/>
  <c r="AL229" i="42"/>
  <c r="AL225" i="42"/>
  <c r="AL221" i="42"/>
  <c r="AL217" i="42"/>
  <c r="AL213" i="42"/>
  <c r="AL209" i="42"/>
  <c r="AL205" i="42"/>
  <c r="AL201" i="42"/>
  <c r="AL197" i="42"/>
  <c r="AL193" i="42"/>
  <c r="AL189" i="42"/>
  <c r="AL185" i="42"/>
  <c r="AL181" i="42"/>
  <c r="AL177" i="42"/>
  <c r="AL173" i="42"/>
  <c r="AL169" i="42"/>
  <c r="AL165" i="42"/>
  <c r="AL161" i="42"/>
  <c r="AL157" i="42"/>
  <c r="AL153" i="42"/>
  <c r="AL149" i="42"/>
  <c r="AL145" i="42"/>
  <c r="AL141" i="42"/>
  <c r="AL137" i="42"/>
  <c r="AL133" i="42"/>
  <c r="AL129" i="42"/>
  <c r="AL128" i="42"/>
  <c r="AL127" i="42"/>
  <c r="AL126" i="42"/>
  <c r="AL125" i="42"/>
  <c r="AL124" i="42"/>
  <c r="AL123" i="42"/>
  <c r="AL122" i="42"/>
  <c r="AL121" i="42"/>
  <c r="AL120" i="42"/>
  <c r="AL119" i="42"/>
  <c r="AL118" i="42"/>
  <c r="AL117" i="42"/>
  <c r="AL116" i="42"/>
  <c r="AL115" i="42"/>
  <c r="AL114" i="42"/>
  <c r="AL113" i="42"/>
  <c r="H3418" i="42"/>
  <c r="H3414" i="42"/>
  <c r="H3410" i="42"/>
  <c r="H3415" i="42"/>
  <c r="H3411" i="42"/>
  <c r="H3412" i="42"/>
  <c r="H3408" i="42"/>
  <c r="H3404" i="42"/>
  <c r="H3400" i="42"/>
  <c r="H3396" i="42"/>
  <c r="H3417" i="42"/>
  <c r="H3409" i="42"/>
  <c r="H3416" i="42"/>
  <c r="H3413" i="42"/>
  <c r="H3407" i="42"/>
  <c r="H3405" i="42"/>
  <c r="H3403" i="42"/>
  <c r="H3399" i="42"/>
  <c r="H3397" i="42"/>
  <c r="H3393" i="42"/>
  <c r="H3389" i="42"/>
  <c r="H3406" i="42"/>
  <c r="H3402" i="42"/>
  <c r="H3398" i="42"/>
  <c r="H3385" i="42"/>
  <c r="H3381" i="42"/>
  <c r="H3377" i="42"/>
  <c r="H3401" i="42"/>
  <c r="H3391" i="42"/>
  <c r="H3390" i="42"/>
  <c r="H3394" i="42"/>
  <c r="H3392" i="42"/>
  <c r="H3388" i="42"/>
  <c r="H3386" i="42"/>
  <c r="H3379" i="42"/>
  <c r="H3373" i="42"/>
  <c r="H3369" i="42"/>
  <c r="H3365" i="42"/>
  <c r="H3361" i="42"/>
  <c r="H3357" i="42"/>
  <c r="H3353" i="42"/>
  <c r="H3387" i="42"/>
  <c r="H3395" i="42"/>
  <c r="H3378" i="42"/>
  <c r="H3375" i="42"/>
  <c r="H3368" i="42"/>
  <c r="H3366" i="42"/>
  <c r="H3359" i="42"/>
  <c r="H3352" i="42"/>
  <c r="H3351" i="42"/>
  <c r="H3347" i="42"/>
  <c r="H3343" i="42"/>
  <c r="H3339" i="42"/>
  <c r="H3335" i="42"/>
  <c r="H3331" i="42"/>
  <c r="H3327" i="42"/>
  <c r="H3323" i="42"/>
  <c r="H3315" i="42"/>
  <c r="H3311" i="42"/>
  <c r="H3307" i="42"/>
  <c r="H3303" i="42"/>
  <c r="H3380" i="42"/>
  <c r="H3374" i="42"/>
  <c r="H3371" i="42"/>
  <c r="H3370" i="42"/>
  <c r="H3367" i="42"/>
  <c r="H3363" i="42"/>
  <c r="H3350" i="42"/>
  <c r="H3348" i="42"/>
  <c r="H3341" i="42"/>
  <c r="H3334" i="42"/>
  <c r="H3332" i="42"/>
  <c r="H3325" i="42"/>
  <c r="H3376" i="42"/>
  <c r="H3372" i="42"/>
  <c r="H3355" i="42"/>
  <c r="H3354" i="42"/>
  <c r="H3346" i="42"/>
  <c r="H3344" i="42"/>
  <c r="H3337" i="42"/>
  <c r="H3330" i="42"/>
  <c r="H3328" i="42"/>
  <c r="H3314" i="42"/>
  <c r="H3312" i="42"/>
  <c r="H3358" i="42"/>
  <c r="H3340" i="42"/>
  <c r="H3356" i="42"/>
  <c r="H3349" i="42"/>
  <c r="H3345" i="42"/>
  <c r="H3342" i="42"/>
  <c r="H3383" i="42"/>
  <c r="H3364" i="42"/>
  <c r="H3362" i="42"/>
  <c r="H3384" i="42"/>
  <c r="H3382" i="42"/>
  <c r="H3360" i="42"/>
  <c r="H3329" i="42"/>
  <c r="H3322" i="42"/>
  <c r="H3310" i="42"/>
  <c r="H3308" i="42"/>
  <c r="H3305" i="42"/>
  <c r="H3299" i="42"/>
  <c r="H3336" i="42"/>
  <c r="H3326" i="42"/>
  <c r="H3317" i="42"/>
  <c r="H3316" i="42"/>
  <c r="H3313" i="42"/>
  <c r="H3309" i="42"/>
  <c r="H3301" i="42"/>
  <c r="H3300" i="42"/>
  <c r="H3333" i="42"/>
  <c r="H3306" i="42"/>
  <c r="H3296" i="42"/>
  <c r="H3292" i="42"/>
  <c r="H3288" i="42"/>
  <c r="H3284" i="42"/>
  <c r="H3280" i="42"/>
  <c r="H3276" i="42"/>
  <c r="H3272" i="42"/>
  <c r="H3268" i="42"/>
  <c r="H3297" i="42"/>
  <c r="H3293" i="42"/>
  <c r="H3289" i="42"/>
  <c r="H3324" i="42"/>
  <c r="H3302" i="42"/>
  <c r="H3298" i="42"/>
  <c r="H3294" i="42"/>
  <c r="H3290" i="42"/>
  <c r="H3286" i="42"/>
  <c r="H3282" i="42"/>
  <c r="H3278" i="42"/>
  <c r="H3274" i="42"/>
  <c r="H3270" i="42"/>
  <c r="H3266" i="42"/>
  <c r="H3338" i="42"/>
  <c r="H3318" i="42"/>
  <c r="H3287" i="42"/>
  <c r="H3281" i="42"/>
  <c r="H3273" i="42"/>
  <c r="H3283" i="42"/>
  <c r="H3275" i="42"/>
  <c r="H3262" i="42"/>
  <c r="H3304" i="42"/>
  <c r="H3291" i="42"/>
  <c r="H3279" i="42"/>
  <c r="H3271" i="42"/>
  <c r="H3267" i="42"/>
  <c r="H3264" i="42"/>
  <c r="H3285" i="42"/>
  <c r="H3259" i="42"/>
  <c r="H3255" i="42"/>
  <c r="H3251" i="42"/>
  <c r="H3247" i="42"/>
  <c r="H3243" i="42"/>
  <c r="H3239" i="42"/>
  <c r="H3235" i="42"/>
  <c r="H3231" i="42"/>
  <c r="H3227" i="42"/>
  <c r="H3223" i="42"/>
  <c r="H3215" i="42"/>
  <c r="H3211" i="42"/>
  <c r="H3207" i="42"/>
  <c r="H3277" i="42"/>
  <c r="H3261" i="42"/>
  <c r="H3260" i="42"/>
  <c r="H3256" i="42"/>
  <c r="H3252" i="42"/>
  <c r="H3248" i="42"/>
  <c r="H3244" i="42"/>
  <c r="H3240" i="42"/>
  <c r="H3236" i="42"/>
  <c r="H3232" i="42"/>
  <c r="H3228" i="42"/>
  <c r="H3224" i="42"/>
  <c r="H3216" i="42"/>
  <c r="H3212" i="42"/>
  <c r="H3208" i="42"/>
  <c r="H3204" i="42"/>
  <c r="H3200" i="42"/>
  <c r="H3196" i="42"/>
  <c r="H3269" i="42"/>
  <c r="H3263" i="42"/>
  <c r="H3257" i="42"/>
  <c r="H3253" i="42"/>
  <c r="H3249" i="42"/>
  <c r="H3245" i="42"/>
  <c r="H3241" i="42"/>
  <c r="H3237" i="42"/>
  <c r="H3295" i="42"/>
  <c r="H3265" i="42"/>
  <c r="H3258" i="42"/>
  <c r="H3254" i="42"/>
  <c r="H3250" i="42"/>
  <c r="H3246" i="42"/>
  <c r="H3242" i="42"/>
  <c r="H3238" i="42"/>
  <c r="H3234" i="42"/>
  <c r="H3230" i="42"/>
  <c r="H3233" i="42"/>
  <c r="H3225" i="42"/>
  <c r="H3217" i="42"/>
  <c r="H3209" i="42"/>
  <c r="H3205" i="42"/>
  <c r="H3203" i="42"/>
  <c r="H3201" i="42"/>
  <c r="H3194" i="42"/>
  <c r="H3190" i="42"/>
  <c r="H3229" i="42"/>
  <c r="H3222" i="42"/>
  <c r="H3214" i="42"/>
  <c r="H3199" i="42"/>
  <c r="H3197" i="42"/>
  <c r="H3195" i="42"/>
  <c r="H3191" i="42"/>
  <c r="H3187" i="42"/>
  <c r="H3183" i="42"/>
  <c r="H3179" i="42"/>
  <c r="H3175" i="42"/>
  <c r="H3171" i="42"/>
  <c r="H3167" i="42"/>
  <c r="H3163" i="42"/>
  <c r="H3159" i="42"/>
  <c r="H3155" i="42"/>
  <c r="H3213" i="42"/>
  <c r="H3202" i="42"/>
  <c r="H3192" i="42"/>
  <c r="H3188" i="42"/>
  <c r="H3184" i="42"/>
  <c r="H3180" i="42"/>
  <c r="H3176" i="42"/>
  <c r="H3172" i="42"/>
  <c r="H3168" i="42"/>
  <c r="H3164" i="42"/>
  <c r="H3160" i="42"/>
  <c r="H3156" i="42"/>
  <c r="H3152" i="42"/>
  <c r="H3148" i="42"/>
  <c r="H3144" i="42"/>
  <c r="H3140" i="42"/>
  <c r="H3226" i="42"/>
  <c r="H3218" i="42"/>
  <c r="H3206" i="42"/>
  <c r="H3151" i="42"/>
  <c r="H3149" i="42"/>
  <c r="H3142" i="42"/>
  <c r="H3133" i="42"/>
  <c r="H3129" i="42"/>
  <c r="H3125" i="42"/>
  <c r="H3198" i="42"/>
  <c r="H3189" i="42"/>
  <c r="H3154" i="42"/>
  <c r="H3147" i="42"/>
  <c r="H3145" i="42"/>
  <c r="H3138" i="42"/>
  <c r="H3134" i="42"/>
  <c r="H3193" i="42"/>
  <c r="H3186" i="42"/>
  <c r="H3182" i="42"/>
  <c r="H3178" i="42"/>
  <c r="H3174" i="42"/>
  <c r="H3170" i="42"/>
  <c r="H3166" i="42"/>
  <c r="H3162" i="42"/>
  <c r="H3158" i="42"/>
  <c r="H3150" i="42"/>
  <c r="H3143" i="42"/>
  <c r="H3141" i="42"/>
  <c r="H3135" i="42"/>
  <c r="H3131" i="42"/>
  <c r="H3127" i="42"/>
  <c r="H3123" i="42"/>
  <c r="H3210" i="42"/>
  <c r="H3185" i="42"/>
  <c r="H3181" i="42"/>
  <c r="H3177" i="42"/>
  <c r="H3173" i="42"/>
  <c r="H3169" i="42"/>
  <c r="H3165" i="42"/>
  <c r="H3161" i="42"/>
  <c r="H3157" i="42"/>
  <c r="H3153" i="42"/>
  <c r="H3146" i="42"/>
  <c r="H3139" i="42"/>
  <c r="H3137" i="42"/>
  <c r="H3136" i="42"/>
  <c r="H3132" i="42"/>
  <c r="H3128" i="42"/>
  <c r="H3124" i="42"/>
  <c r="H3130" i="42"/>
  <c r="H3118" i="42"/>
  <c r="H3116" i="42"/>
  <c r="H3114" i="42"/>
  <c r="H3112" i="42"/>
  <c r="H3110" i="42"/>
  <c r="H3108" i="42"/>
  <c r="H3106" i="42"/>
  <c r="H3104" i="42"/>
  <c r="H3102" i="42"/>
  <c r="H3100" i="42"/>
  <c r="H3098" i="42"/>
  <c r="H3096" i="42"/>
  <c r="H3091" i="42"/>
  <c r="H3087" i="42"/>
  <c r="H3083" i="42"/>
  <c r="H3079" i="42"/>
  <c r="H3073" i="42"/>
  <c r="H3069" i="42"/>
  <c r="H3065" i="42"/>
  <c r="H3061" i="42"/>
  <c r="H3057" i="42"/>
  <c r="H3053" i="42"/>
  <c r="H3049" i="42"/>
  <c r="H3045" i="42"/>
  <c r="H3041" i="42"/>
  <c r="H3037" i="42"/>
  <c r="H3033" i="42"/>
  <c r="H3029" i="42"/>
  <c r="H3028" i="42"/>
  <c r="H3027" i="42"/>
  <c r="H3026" i="42"/>
  <c r="H3025" i="42"/>
  <c r="H3024" i="42"/>
  <c r="H3023" i="42"/>
  <c r="H3022" i="42"/>
  <c r="H3021" i="42"/>
  <c r="H3020" i="42"/>
  <c r="H3019" i="42"/>
  <c r="H3018" i="42"/>
  <c r="H3017" i="42"/>
  <c r="H3016" i="42"/>
  <c r="H3015" i="42"/>
  <c r="H3014" i="42"/>
  <c r="H3013" i="42"/>
  <c r="H3012" i="42"/>
  <c r="H3011" i="42"/>
  <c r="H3010" i="42"/>
  <c r="H3009" i="42"/>
  <c r="H3008" i="42"/>
  <c r="H3007" i="42"/>
  <c r="H3006" i="42"/>
  <c r="H3005" i="42"/>
  <c r="H3004" i="42"/>
  <c r="H3003" i="42"/>
  <c r="H3002" i="42"/>
  <c r="H3001" i="42"/>
  <c r="H3000" i="42"/>
  <c r="H2999" i="42"/>
  <c r="H2998" i="42"/>
  <c r="H2997" i="42"/>
  <c r="H2996" i="42"/>
  <c r="H2995" i="42"/>
  <c r="H2994" i="42"/>
  <c r="H2993" i="42"/>
  <c r="H2992" i="42"/>
  <c r="H2991" i="42"/>
  <c r="H2987" i="42"/>
  <c r="H2983" i="42"/>
  <c r="H2979" i="42"/>
  <c r="H2975" i="42"/>
  <c r="H2971" i="42"/>
  <c r="H2967" i="42"/>
  <c r="H2963" i="42"/>
  <c r="H2959" i="42"/>
  <c r="H2955" i="42"/>
  <c r="H2951" i="42"/>
  <c r="H2947" i="42"/>
  <c r="H2943" i="42"/>
  <c r="H2939" i="42"/>
  <c r="H2935" i="42"/>
  <c r="H2931" i="42"/>
  <c r="H2927" i="42"/>
  <c r="H2923" i="42"/>
  <c r="H3122" i="42"/>
  <c r="H3117" i="42"/>
  <c r="H3115" i="42"/>
  <c r="H3113" i="42"/>
  <c r="H3111" i="42"/>
  <c r="H3109" i="42"/>
  <c r="H3107" i="42"/>
  <c r="H3105" i="42"/>
  <c r="H3103" i="42"/>
  <c r="H3101" i="42"/>
  <c r="H3099" i="42"/>
  <c r="H3097" i="42"/>
  <c r="H3095" i="42"/>
  <c r="H3092" i="42"/>
  <c r="H3088" i="42"/>
  <c r="H3084" i="42"/>
  <c r="H3080" i="42"/>
  <c r="H3076" i="42"/>
  <c r="H3074" i="42"/>
  <c r="H3070" i="42"/>
  <c r="H3066" i="42"/>
  <c r="H3062" i="42"/>
  <c r="H3058" i="42"/>
  <c r="H3054" i="42"/>
  <c r="H3050" i="42"/>
  <c r="H3046" i="42"/>
  <c r="H3042" i="42"/>
  <c r="H3038" i="42"/>
  <c r="H3093" i="42"/>
  <c r="H3089" i="42"/>
  <c r="H3085" i="42"/>
  <c r="H3081" i="42"/>
  <c r="H3077" i="42"/>
  <c r="H3075" i="42"/>
  <c r="H3071" i="42"/>
  <c r="H3067" i="42"/>
  <c r="H3063" i="42"/>
  <c r="H3059" i="42"/>
  <c r="H3055" i="42"/>
  <c r="H3051" i="42"/>
  <c r="H3047" i="42"/>
  <c r="H3043" i="42"/>
  <c r="H3039" i="42"/>
  <c r="H3035" i="42"/>
  <c r="H3031" i="42"/>
  <c r="H2989" i="42"/>
  <c r="H2985" i="42"/>
  <c r="H2981" i="42"/>
  <c r="H2977" i="42"/>
  <c r="H2973" i="42"/>
  <c r="H2969" i="42"/>
  <c r="H2965" i="42"/>
  <c r="H3126" i="42"/>
  <c r="H3090" i="42"/>
  <c r="H3086" i="42"/>
  <c r="H3082" i="42"/>
  <c r="H3078" i="42"/>
  <c r="H3072" i="42"/>
  <c r="H3068" i="42"/>
  <c r="H3064" i="42"/>
  <c r="H3060" i="42"/>
  <c r="H3056" i="42"/>
  <c r="H3052" i="42"/>
  <c r="H3048" i="42"/>
  <c r="H3044" i="42"/>
  <c r="H3030" i="42"/>
  <c r="H2984" i="42"/>
  <c r="H2976" i="42"/>
  <c r="H2968" i="42"/>
  <c r="H2964" i="42"/>
  <c r="H2957" i="42"/>
  <c r="H2950" i="42"/>
  <c r="H2948" i="42"/>
  <c r="H2941" i="42"/>
  <c r="H2934" i="42"/>
  <c r="H2932" i="42"/>
  <c r="H2925" i="42"/>
  <c r="H2918" i="42"/>
  <c r="H2914" i="42"/>
  <c r="H2910" i="42"/>
  <c r="H2906" i="42"/>
  <c r="H2902" i="42"/>
  <c r="H2898" i="42"/>
  <c r="H2890" i="42"/>
  <c r="H2886" i="42"/>
  <c r="H2882" i="42"/>
  <c r="H2878" i="42"/>
  <c r="H2874" i="42"/>
  <c r="H2870" i="42"/>
  <c r="H2866" i="42"/>
  <c r="H2862" i="42"/>
  <c r="H3040" i="42"/>
  <c r="H2986" i="42"/>
  <c r="H2978" i="42"/>
  <c r="H2970" i="42"/>
  <c r="H2962" i="42"/>
  <c r="H2960" i="42"/>
  <c r="H2953" i="42"/>
  <c r="H2946" i="42"/>
  <c r="H2944" i="42"/>
  <c r="H2937" i="42"/>
  <c r="H2930" i="42"/>
  <c r="H2928" i="42"/>
  <c r="H2919" i="42"/>
  <c r="H2915" i="42"/>
  <c r="H2911" i="42"/>
  <c r="H2907" i="42"/>
  <c r="H2903" i="42"/>
  <c r="H2899" i="42"/>
  <c r="H2895" i="42"/>
  <c r="H2891" i="42"/>
  <c r="H2887" i="42"/>
  <c r="H2883" i="42"/>
  <c r="H2879" i="42"/>
  <c r="H2875" i="42"/>
  <c r="H2871" i="42"/>
  <c r="H2867" i="42"/>
  <c r="H2863" i="42"/>
  <c r="H2859" i="42"/>
  <c r="H2855" i="42"/>
  <c r="H2851" i="42"/>
  <c r="H2847" i="42"/>
  <c r="H2843" i="42"/>
  <c r="H2839" i="42"/>
  <c r="H2835" i="42"/>
  <c r="H2831" i="42"/>
  <c r="H3034" i="42"/>
  <c r="H2988" i="42"/>
  <c r="H2980" i="42"/>
  <c r="H2972" i="42"/>
  <c r="H2958" i="42"/>
  <c r="H2956" i="42"/>
  <c r="H2949" i="42"/>
  <c r="H2942" i="42"/>
  <c r="H2940" i="42"/>
  <c r="H3036" i="42"/>
  <c r="H3032" i="42"/>
  <c r="H2990" i="42"/>
  <c r="H2982" i="42"/>
  <c r="H2974" i="42"/>
  <c r="H2966" i="42"/>
  <c r="H2961" i="42"/>
  <c r="H2954" i="42"/>
  <c r="H2952" i="42"/>
  <c r="H2945" i="42"/>
  <c r="H2938" i="42"/>
  <c r="H2936" i="42"/>
  <c r="H2929" i="42"/>
  <c r="H2922" i="42"/>
  <c r="H2921" i="42"/>
  <c r="H2917" i="42"/>
  <c r="H2913" i="42"/>
  <c r="H2909" i="42"/>
  <c r="H2905" i="42"/>
  <c r="H2901" i="42"/>
  <c r="H2897" i="42"/>
  <c r="H2916" i="42"/>
  <c r="H2900" i="42"/>
  <c r="H2888" i="42"/>
  <c r="H2884" i="42"/>
  <c r="H2880" i="42"/>
  <c r="H2876" i="42"/>
  <c r="H2872" i="42"/>
  <c r="H2868" i="42"/>
  <c r="H2864" i="42"/>
  <c r="H2860" i="42"/>
  <c r="H2858" i="42"/>
  <c r="H2856" i="42"/>
  <c r="H2849" i="42"/>
  <c r="H2842" i="42"/>
  <c r="H2840" i="42"/>
  <c r="H2833" i="42"/>
  <c r="H2827" i="42"/>
  <c r="H2823" i="42"/>
  <c r="H2924" i="42"/>
  <c r="H2920" i="42"/>
  <c r="H2904" i="42"/>
  <c r="H2854" i="42"/>
  <c r="H2852" i="42"/>
  <c r="H2845" i="42"/>
  <c r="H2838" i="42"/>
  <c r="H2836" i="42"/>
  <c r="H2828" i="42"/>
  <c r="H2824" i="42"/>
  <c r="H2820" i="42"/>
  <c r="H2816" i="42"/>
  <c r="H2812" i="42"/>
  <c r="H2808" i="42"/>
  <c r="H2804" i="42"/>
  <c r="H2800" i="42"/>
  <c r="H2796" i="42"/>
  <c r="H2788" i="42"/>
  <c r="H2784" i="42"/>
  <c r="H2780" i="42"/>
  <c r="H2776" i="42"/>
  <c r="H2772" i="42"/>
  <c r="H2768" i="42"/>
  <c r="H2764" i="42"/>
  <c r="H2760" i="42"/>
  <c r="H2756" i="42"/>
  <c r="H2752" i="42"/>
  <c r="H2748" i="42"/>
  <c r="H2926" i="42"/>
  <c r="H2908" i="42"/>
  <c r="H2857" i="42"/>
  <c r="H2850" i="42"/>
  <c r="H2848" i="42"/>
  <c r="H2841" i="42"/>
  <c r="H2834" i="42"/>
  <c r="H2832" i="42"/>
  <c r="H2829" i="42"/>
  <c r="H2825" i="42"/>
  <c r="H2821" i="42"/>
  <c r="H2817" i="42"/>
  <c r="H2813" i="42"/>
  <c r="H2809" i="42"/>
  <c r="H2805" i="42"/>
  <c r="H2801" i="42"/>
  <c r="H2797" i="42"/>
  <c r="H2789" i="42"/>
  <c r="H2785" i="42"/>
  <c r="H2781" i="42"/>
  <c r="H2777" i="42"/>
  <c r="H2773" i="42"/>
  <c r="H2769" i="42"/>
  <c r="H2765" i="42"/>
  <c r="H2761" i="42"/>
  <c r="H2757" i="42"/>
  <c r="H2753" i="42"/>
  <c r="H2749" i="42"/>
  <c r="H2745" i="42"/>
  <c r="H2741" i="42"/>
  <c r="H2737" i="42"/>
  <c r="H2733" i="42"/>
  <c r="H2729" i="42"/>
  <c r="H2725" i="42"/>
  <c r="H2721" i="42"/>
  <c r="H2933" i="42"/>
  <c r="H2912" i="42"/>
  <c r="H2896" i="42"/>
  <c r="H2889" i="42"/>
  <c r="H2885" i="42"/>
  <c r="H2881" i="42"/>
  <c r="H2877" i="42"/>
  <c r="H2873" i="42"/>
  <c r="H2869" i="42"/>
  <c r="H2865" i="42"/>
  <c r="H2861" i="42"/>
  <c r="H2853" i="42"/>
  <c r="H2846" i="42"/>
  <c r="H2844" i="42"/>
  <c r="H2837" i="42"/>
  <c r="H2830" i="42"/>
  <c r="H2826" i="42"/>
  <c r="H2822" i="42"/>
  <c r="H2818" i="42"/>
  <c r="H2814" i="42"/>
  <c r="H2810" i="42"/>
  <c r="H2806" i="42"/>
  <c r="H2802" i="42"/>
  <c r="H2798" i="42"/>
  <c r="H2790" i="42"/>
  <c r="H2786" i="42"/>
  <c r="H2782" i="42"/>
  <c r="H2778" i="42"/>
  <c r="H2774" i="42"/>
  <c r="H2770" i="42"/>
  <c r="H2766" i="42"/>
  <c r="H2762" i="42"/>
  <c r="H2758" i="42"/>
  <c r="H2754" i="42"/>
  <c r="H2750" i="42"/>
  <c r="H2746" i="42"/>
  <c r="H2742" i="42"/>
  <c r="H2738" i="42"/>
  <c r="H2734" i="42"/>
  <c r="H2730" i="42"/>
  <c r="H2726" i="42"/>
  <c r="H2722" i="42"/>
  <c r="H2807" i="42"/>
  <c r="H2791" i="42"/>
  <c r="H2775" i="42"/>
  <c r="H2767" i="42"/>
  <c r="H2751" i="42"/>
  <c r="H2744" i="42"/>
  <c r="H2736" i="42"/>
  <c r="H2728" i="42"/>
  <c r="H2719" i="42"/>
  <c r="H2715" i="42"/>
  <c r="H2711" i="42"/>
  <c r="H2707" i="42"/>
  <c r="H2703" i="42"/>
  <c r="H2699" i="42"/>
  <c r="H2695" i="42"/>
  <c r="H2691" i="42"/>
  <c r="H2690" i="42"/>
  <c r="H2689" i="42"/>
  <c r="H2688" i="42"/>
  <c r="H2687" i="42"/>
  <c r="H2686" i="42"/>
  <c r="H2685" i="42"/>
  <c r="H2684" i="42"/>
  <c r="H2683" i="42"/>
  <c r="H2682" i="42"/>
  <c r="H2681" i="42"/>
  <c r="H2680" i="42"/>
  <c r="H2679" i="42"/>
  <c r="H2678" i="42"/>
  <c r="H2677" i="42"/>
  <c r="H2676" i="42"/>
  <c r="H2675" i="42"/>
  <c r="H2674" i="42"/>
  <c r="H2673" i="42"/>
  <c r="H2672" i="42"/>
  <c r="H2671" i="42"/>
  <c r="H2670" i="42"/>
  <c r="H2669" i="42"/>
  <c r="H2668" i="42"/>
  <c r="H2666" i="42"/>
  <c r="H2665" i="42"/>
  <c r="H2664" i="42"/>
  <c r="H2663" i="42"/>
  <c r="H2662" i="42"/>
  <c r="H2661" i="42"/>
  <c r="H2660" i="42"/>
  <c r="H2659" i="42"/>
  <c r="H2658" i="42"/>
  <c r="H2657" i="42"/>
  <c r="H2656" i="42"/>
  <c r="H2655" i="42"/>
  <c r="H2654" i="42"/>
  <c r="H2653" i="42"/>
  <c r="H2652" i="42"/>
  <c r="H2651" i="42"/>
  <c r="H2650" i="42"/>
  <c r="H2649" i="42"/>
  <c r="H2648" i="42"/>
  <c r="H2647" i="42"/>
  <c r="H2646" i="42"/>
  <c r="H2645" i="42"/>
  <c r="H2644" i="42"/>
  <c r="H2643" i="42"/>
  <c r="H2642" i="42"/>
  <c r="H2641" i="42"/>
  <c r="H2640" i="42"/>
  <c r="H2639" i="42"/>
  <c r="H2638" i="42"/>
  <c r="H2637" i="42"/>
  <c r="H2636" i="42"/>
  <c r="H2635" i="42"/>
  <c r="H2634" i="42"/>
  <c r="H2633" i="42"/>
  <c r="H2632" i="42"/>
  <c r="H2631" i="42"/>
  <c r="H2630" i="42"/>
  <c r="H2629" i="42"/>
  <c r="H2628" i="42"/>
  <c r="H2627" i="42"/>
  <c r="H2626" i="42"/>
  <c r="H2625" i="42"/>
  <c r="H2624" i="42"/>
  <c r="H2623" i="42"/>
  <c r="H2622" i="42"/>
  <c r="H2621" i="42"/>
  <c r="H2620" i="42"/>
  <c r="H2619" i="42"/>
  <c r="H2618" i="42"/>
  <c r="H2617" i="42"/>
  <c r="H2616" i="42"/>
  <c r="H2615" i="42"/>
  <c r="H2614" i="42"/>
  <c r="H2613" i="42"/>
  <c r="H2612" i="42"/>
  <c r="H2611" i="42"/>
  <c r="H2610" i="42"/>
  <c r="H2609" i="42"/>
  <c r="H2608" i="42"/>
  <c r="H2607" i="42"/>
  <c r="H2606" i="42"/>
  <c r="H2605" i="42"/>
  <c r="H2604" i="42"/>
  <c r="H2603" i="42"/>
  <c r="H2602" i="42"/>
  <c r="H2601" i="42"/>
  <c r="H2600" i="42"/>
  <c r="H2599" i="42"/>
  <c r="H2598" i="42"/>
  <c r="H2597" i="42"/>
  <c r="H2596" i="42"/>
  <c r="H2595" i="42"/>
  <c r="H2594" i="42"/>
  <c r="H2593" i="42"/>
  <c r="H2592" i="42"/>
  <c r="H2591" i="42"/>
  <c r="H2590" i="42"/>
  <c r="H2589" i="42"/>
  <c r="H2588" i="42"/>
  <c r="H2587" i="42"/>
  <c r="H2586" i="42"/>
  <c r="H2585" i="42"/>
  <c r="H2584" i="42"/>
  <c r="H2583" i="42"/>
  <c r="H2582" i="42"/>
  <c r="H2581" i="42"/>
  <c r="H2580" i="42"/>
  <c r="H2579" i="42"/>
  <c r="H2578" i="42"/>
  <c r="H2577" i="42"/>
  <c r="H2576" i="42"/>
  <c r="H2575" i="42"/>
  <c r="H2574" i="42"/>
  <c r="H2573" i="42"/>
  <c r="H2572" i="42"/>
  <c r="H2571" i="42"/>
  <c r="H2570" i="42"/>
  <c r="H2569" i="42"/>
  <c r="H2568" i="42"/>
  <c r="H2567" i="42"/>
  <c r="H2566" i="42"/>
  <c r="H2565" i="42"/>
  <c r="H2564" i="42"/>
  <c r="H2560" i="42"/>
  <c r="H2556" i="42"/>
  <c r="H2552" i="42"/>
  <c r="H2548" i="42"/>
  <c r="H2544" i="42"/>
  <c r="H2540" i="42"/>
  <c r="H2536" i="42"/>
  <c r="H2532" i="42"/>
  <c r="H2528" i="42"/>
  <c r="H2524" i="42"/>
  <c r="H2520" i="42"/>
  <c r="H2516" i="42"/>
  <c r="H2512" i="42"/>
  <c r="H2508" i="42"/>
  <c r="H2504" i="42"/>
  <c r="H2500" i="42"/>
  <c r="H2496" i="42"/>
  <c r="H2492" i="42"/>
  <c r="H2488" i="42"/>
  <c r="H2484" i="42"/>
  <c r="H2480" i="42"/>
  <c r="H2476" i="42"/>
  <c r="H2472" i="42"/>
  <c r="H2468" i="42"/>
  <c r="H2464" i="42"/>
  <c r="H2460" i="42"/>
  <c r="H2456" i="42"/>
  <c r="H2452" i="42"/>
  <c r="H2448" i="42"/>
  <c r="H2444" i="42"/>
  <c r="H2811" i="42"/>
  <c r="H2795" i="42"/>
  <c r="H2779" i="42"/>
  <c r="H2763" i="42"/>
  <c r="H2743" i="42"/>
  <c r="H2735" i="42"/>
  <c r="H2727" i="42"/>
  <c r="H2720" i="42"/>
  <c r="H2716" i="42"/>
  <c r="H2712" i="42"/>
  <c r="H2708" i="42"/>
  <c r="H2704" i="42"/>
  <c r="H2700" i="42"/>
  <c r="H2696" i="42"/>
  <c r="H2561" i="42"/>
  <c r="H2557" i="42"/>
  <c r="H2553" i="42"/>
  <c r="H2549" i="42"/>
  <c r="H2545" i="42"/>
  <c r="H2541" i="42"/>
  <c r="H2537" i="42"/>
  <c r="H2533" i="42"/>
  <c r="H2529" i="42"/>
  <c r="H2525" i="42"/>
  <c r="H2521" i="42"/>
  <c r="H2517" i="42"/>
  <c r="H2513" i="42"/>
  <c r="H2509" i="42"/>
  <c r="H2505" i="42"/>
  <c r="H2501" i="42"/>
  <c r="H2497" i="42"/>
  <c r="H2493" i="42"/>
  <c r="H2489" i="42"/>
  <c r="H2485" i="42"/>
  <c r="H2481" i="42"/>
  <c r="H2477" i="42"/>
  <c r="H2473" i="42"/>
  <c r="H2469" i="42"/>
  <c r="H2461" i="42"/>
  <c r="H2457" i="42"/>
  <c r="H2453" i="42"/>
  <c r="H2449" i="42"/>
  <c r="H2445" i="42"/>
  <c r="H2815" i="42"/>
  <c r="H2799" i="42"/>
  <c r="H2783" i="42"/>
  <c r="H2759" i="42"/>
  <c r="H2740" i="42"/>
  <c r="H2732" i="42"/>
  <c r="H2724" i="42"/>
  <c r="H2717" i="42"/>
  <c r="H2713" i="42"/>
  <c r="H2709" i="42"/>
  <c r="H2705" i="42"/>
  <c r="H2701" i="42"/>
  <c r="H2697" i="42"/>
  <c r="H2562" i="42"/>
  <c r="H2558" i="42"/>
  <c r="H2554" i="42"/>
  <c r="H2550" i="42"/>
  <c r="H2819" i="42"/>
  <c r="H2803" i="42"/>
  <c r="H2787" i="42"/>
  <c r="H2771" i="42"/>
  <c r="H2755" i="42"/>
  <c r="H2747" i="42"/>
  <c r="H2739" i="42"/>
  <c r="H2731" i="42"/>
  <c r="H2723" i="42"/>
  <c r="H2718" i="42"/>
  <c r="H2714" i="42"/>
  <c r="H2710" i="42"/>
  <c r="H2706" i="42"/>
  <c r="H2702" i="42"/>
  <c r="H2698" i="42"/>
  <c r="H2563" i="42"/>
  <c r="H2547" i="42"/>
  <c r="H2539" i="42"/>
  <c r="H2531" i="42"/>
  <c r="H2523" i="42"/>
  <c r="H2515" i="42"/>
  <c r="H2507" i="42"/>
  <c r="H2499" i="42"/>
  <c r="H2491" i="42"/>
  <c r="H2483" i="42"/>
  <c r="H2475" i="42"/>
  <c r="H2459" i="42"/>
  <c r="H2451" i="42"/>
  <c r="H2443" i="42"/>
  <c r="H2442" i="42"/>
  <c r="H2438" i="42"/>
  <c r="H2434" i="42"/>
  <c r="H2430" i="42"/>
  <c r="H2426" i="42"/>
  <c r="H2422" i="42"/>
  <c r="H2418" i="42"/>
  <c r="H2414" i="42"/>
  <c r="H2410" i="42"/>
  <c r="H2406" i="42"/>
  <c r="H2402" i="42"/>
  <c r="H2398" i="42"/>
  <c r="H2394" i="42"/>
  <c r="H2390" i="42"/>
  <c r="H2386" i="42"/>
  <c r="H2382" i="42"/>
  <c r="H2378" i="42"/>
  <c r="H2374" i="42"/>
  <c r="H2370" i="42"/>
  <c r="H2362" i="42"/>
  <c r="H2358" i="42"/>
  <c r="H2354" i="42"/>
  <c r="H2350" i="42"/>
  <c r="H2346" i="42"/>
  <c r="H2342" i="42"/>
  <c r="H2338" i="42"/>
  <c r="H2334" i="42"/>
  <c r="H2330" i="42"/>
  <c r="H2326" i="42"/>
  <c r="H2322" i="42"/>
  <c r="H2318" i="42"/>
  <c r="H2314" i="42"/>
  <c r="H2310" i="42"/>
  <c r="H2306" i="42"/>
  <c r="H2302" i="42"/>
  <c r="H2298" i="42"/>
  <c r="H2294" i="42"/>
  <c r="H2290" i="42"/>
  <c r="H2286" i="42"/>
  <c r="H2282" i="42"/>
  <c r="H2278" i="42"/>
  <c r="H2274" i="42"/>
  <c r="H2270" i="42"/>
  <c r="H2551" i="42"/>
  <c r="H2546" i="42"/>
  <c r="H2538" i="42"/>
  <c r="H2530" i="42"/>
  <c r="H2522" i="42"/>
  <c r="H2514" i="42"/>
  <c r="H2506" i="42"/>
  <c r="H2498" i="42"/>
  <c r="H2490" i="42"/>
  <c r="H2482" i="42"/>
  <c r="H2474" i="42"/>
  <c r="H2458" i="42"/>
  <c r="H2450" i="42"/>
  <c r="H2439" i="42"/>
  <c r="H2435" i="42"/>
  <c r="H2431" i="42"/>
  <c r="H2427" i="42"/>
  <c r="H2423" i="42"/>
  <c r="H2419" i="42"/>
  <c r="H2415" i="42"/>
  <c r="H2411" i="42"/>
  <c r="H2407" i="42"/>
  <c r="H2403" i="42"/>
  <c r="H2399" i="42"/>
  <c r="H2395" i="42"/>
  <c r="H2391" i="42"/>
  <c r="H2387" i="42"/>
  <c r="H2383" i="42"/>
  <c r="H2379" i="42"/>
  <c r="H2375" i="42"/>
  <c r="H2371" i="42"/>
  <c r="H2555" i="42"/>
  <c r="H2543" i="42"/>
  <c r="H2535" i="42"/>
  <c r="H2527" i="42"/>
  <c r="H2519" i="42"/>
  <c r="H2511" i="42"/>
  <c r="H2503" i="42"/>
  <c r="H2495" i="42"/>
  <c r="H2487" i="42"/>
  <c r="H2479" i="42"/>
  <c r="H2471" i="42"/>
  <c r="H2463" i="42"/>
  <c r="H2455" i="42"/>
  <c r="H2447" i="42"/>
  <c r="H2440" i="42"/>
  <c r="H2436" i="42"/>
  <c r="H2432" i="42"/>
  <c r="H2428" i="42"/>
  <c r="H2424" i="42"/>
  <c r="H2420" i="42"/>
  <c r="H2416" i="42"/>
  <c r="H2412" i="42"/>
  <c r="H2408" i="42"/>
  <c r="H2404" i="42"/>
  <c r="H2400" i="42"/>
  <c r="H2396" i="42"/>
  <c r="H2392" i="42"/>
  <c r="H2388" i="42"/>
  <c r="H2384" i="42"/>
  <c r="H2380" i="42"/>
  <c r="H2376" i="42"/>
  <c r="H2372" i="42"/>
  <c r="H2368" i="42"/>
  <c r="H2364" i="42"/>
  <c r="H2360" i="42"/>
  <c r="H2356" i="42"/>
  <c r="H2352" i="42"/>
  <c r="H2348" i="42"/>
  <c r="H2344" i="42"/>
  <c r="H2340" i="42"/>
  <c r="H2336" i="42"/>
  <c r="H2332" i="42"/>
  <c r="H2328" i="42"/>
  <c r="H2324" i="42"/>
  <c r="H2320" i="42"/>
  <c r="H2316" i="42"/>
  <c r="H2312" i="42"/>
  <c r="H2308" i="42"/>
  <c r="H2304" i="42"/>
  <c r="H2300" i="42"/>
  <c r="H2296" i="42"/>
  <c r="H2292" i="42"/>
  <c r="H2288" i="42"/>
  <c r="H2284" i="42"/>
  <c r="H2280" i="42"/>
  <c r="H2559" i="42"/>
  <c r="H2542" i="42"/>
  <c r="H2534" i="42"/>
  <c r="H2526" i="42"/>
  <c r="H2518" i="42"/>
  <c r="H2510" i="42"/>
  <c r="H2502" i="42"/>
  <c r="H2494" i="42"/>
  <c r="H2486" i="42"/>
  <c r="H2478" i="42"/>
  <c r="H2470" i="42"/>
  <c r="H2462" i="42"/>
  <c r="H2454" i="42"/>
  <c r="H2446" i="42"/>
  <c r="H2441" i="42"/>
  <c r="H2437" i="42"/>
  <c r="H2433" i="42"/>
  <c r="H2429" i="42"/>
  <c r="H2421" i="42"/>
  <c r="H2405" i="42"/>
  <c r="H2389" i="42"/>
  <c r="H2373" i="42"/>
  <c r="H2359" i="42"/>
  <c r="H2351" i="42"/>
  <c r="H2343" i="42"/>
  <c r="H2335" i="42"/>
  <c r="H2327" i="42"/>
  <c r="H2319" i="42"/>
  <c r="H2311" i="42"/>
  <c r="H2303" i="42"/>
  <c r="H2295" i="42"/>
  <c r="H2287" i="42"/>
  <c r="H2277" i="42"/>
  <c r="H2275" i="42"/>
  <c r="H2268" i="42"/>
  <c r="H2263" i="42"/>
  <c r="H2259" i="42"/>
  <c r="H2255" i="42"/>
  <c r="H2251" i="42"/>
  <c r="H2247" i="42"/>
  <c r="H2243" i="42"/>
  <c r="H2239" i="42"/>
  <c r="H2235" i="42"/>
  <c r="H2231" i="42"/>
  <c r="H2227" i="42"/>
  <c r="H2223" i="42"/>
  <c r="H2219" i="42"/>
  <c r="H2215" i="42"/>
  <c r="H2211" i="42"/>
  <c r="H2207" i="42"/>
  <c r="H2134" i="42"/>
  <c r="H2130" i="42"/>
  <c r="H2126" i="42"/>
  <c r="H2122" i="42"/>
  <c r="H2118" i="42"/>
  <c r="H2114" i="42"/>
  <c r="H2110" i="42"/>
  <c r="H2106" i="42"/>
  <c r="H2102" i="42"/>
  <c r="H2098" i="42"/>
  <c r="H2094" i="42"/>
  <c r="H2090" i="42"/>
  <c r="H2086" i="42"/>
  <c r="H2082" i="42"/>
  <c r="H2078" i="42"/>
  <c r="H2074" i="42"/>
  <c r="H2070" i="42"/>
  <c r="H2417" i="42"/>
  <c r="H2401" i="42"/>
  <c r="H2385" i="42"/>
  <c r="H2369" i="42"/>
  <c r="H2361" i="42"/>
  <c r="H2353" i="42"/>
  <c r="H2345" i="42"/>
  <c r="H2337" i="42"/>
  <c r="H2329" i="42"/>
  <c r="H2321" i="42"/>
  <c r="H2313" i="42"/>
  <c r="H2305" i="42"/>
  <c r="H2297" i="42"/>
  <c r="H2289" i="42"/>
  <c r="H2281" i="42"/>
  <c r="H2273" i="42"/>
  <c r="H2271" i="42"/>
  <c r="H2264" i="42"/>
  <c r="H2260" i="42"/>
  <c r="H2256" i="42"/>
  <c r="H2252" i="42"/>
  <c r="H2248" i="42"/>
  <c r="H2244" i="42"/>
  <c r="H2236" i="42"/>
  <c r="H2232" i="42"/>
  <c r="H2228" i="42"/>
  <c r="H2224" i="42"/>
  <c r="H2220" i="42"/>
  <c r="H2216" i="42"/>
  <c r="H2212" i="42"/>
  <c r="H2208" i="42"/>
  <c r="H2135" i="42"/>
  <c r="H2131" i="42"/>
  <c r="H2127" i="42"/>
  <c r="H2123" i="42"/>
  <c r="H2119" i="42"/>
  <c r="H2115" i="42"/>
  <c r="H2111" i="42"/>
  <c r="H2107" i="42"/>
  <c r="H2103" i="42"/>
  <c r="H2099" i="42"/>
  <c r="H2095" i="42"/>
  <c r="H2091" i="42"/>
  <c r="H2087" i="42"/>
  <c r="H2083" i="42"/>
  <c r="H2079" i="42"/>
  <c r="H2075" i="42"/>
  <c r="H2071" i="42"/>
  <c r="H2067" i="42"/>
  <c r="H2063" i="42"/>
  <c r="H2059" i="42"/>
  <c r="H2055" i="42"/>
  <c r="H2051" i="42"/>
  <c r="H2047" i="42"/>
  <c r="H2043" i="42"/>
  <c r="H2039" i="42"/>
  <c r="H2035" i="42"/>
  <c r="H2031" i="42"/>
  <c r="H2027" i="42"/>
  <c r="H2023" i="42"/>
  <c r="H2019" i="42"/>
  <c r="H2015" i="42"/>
  <c r="H2011" i="42"/>
  <c r="H2007" i="42"/>
  <c r="H2003" i="42"/>
  <c r="H1999" i="42"/>
  <c r="H1995" i="42"/>
  <c r="H1991" i="42"/>
  <c r="H1987" i="42"/>
  <c r="H1983" i="42"/>
  <c r="H1979" i="42"/>
  <c r="H1975" i="42"/>
  <c r="H1971" i="42"/>
  <c r="H1967" i="42"/>
  <c r="H1963" i="42"/>
  <c r="H1959" i="42"/>
  <c r="H1955" i="42"/>
  <c r="H1951" i="42"/>
  <c r="H1947" i="42"/>
  <c r="H1943" i="42"/>
  <c r="H1939" i="42"/>
  <c r="H1935" i="42"/>
  <c r="H1931" i="42"/>
  <c r="H1927" i="42"/>
  <c r="H1923" i="42"/>
  <c r="H1919" i="42"/>
  <c r="H1915" i="42"/>
  <c r="H1911" i="42"/>
  <c r="H1907" i="42"/>
  <c r="H1903" i="42"/>
  <c r="H1899" i="42"/>
  <c r="H1895" i="42"/>
  <c r="H1891" i="42"/>
  <c r="H1887" i="42"/>
  <c r="H1883" i="42"/>
  <c r="H1879" i="42"/>
  <c r="H1875" i="42"/>
  <c r="H1871" i="42"/>
  <c r="H1867" i="42"/>
  <c r="H1863" i="42"/>
  <c r="H1859" i="42"/>
  <c r="H1855" i="42"/>
  <c r="H1851" i="42"/>
  <c r="H1847" i="42"/>
  <c r="H1843" i="42"/>
  <c r="H2413" i="42"/>
  <c r="H2397" i="42"/>
  <c r="H2381" i="42"/>
  <c r="H2363" i="42"/>
  <c r="H2355" i="42"/>
  <c r="H2347" i="42"/>
  <c r="H2339" i="42"/>
  <c r="H2331" i="42"/>
  <c r="H2323" i="42"/>
  <c r="H2315" i="42"/>
  <c r="H2307" i="42"/>
  <c r="H2299" i="42"/>
  <c r="H2291" i="42"/>
  <c r="H2283" i="42"/>
  <c r="H2276" i="42"/>
  <c r="H2269" i="42"/>
  <c r="H2261" i="42"/>
  <c r="H2257" i="42"/>
  <c r="H2253" i="42"/>
  <c r="H2249" i="42"/>
  <c r="H2245" i="42"/>
  <c r="H2241" i="42"/>
  <c r="H2237" i="42"/>
  <c r="H2233" i="42"/>
  <c r="H2229" i="42"/>
  <c r="H2225" i="42"/>
  <c r="H2221" i="42"/>
  <c r="H2217" i="42"/>
  <c r="H2213" i="42"/>
  <c r="H2209" i="42"/>
  <c r="H2136" i="42"/>
  <c r="H2132" i="42"/>
  <c r="H2128" i="42"/>
  <c r="H2124" i="42"/>
  <c r="H2120" i="42"/>
  <c r="H2116" i="42"/>
  <c r="H2112" i="42"/>
  <c r="H2108" i="42"/>
  <c r="H2104" i="42"/>
  <c r="H2100" i="42"/>
  <c r="H2096" i="42"/>
  <c r="H2092" i="42"/>
  <c r="H2088" i="42"/>
  <c r="H2084" i="42"/>
  <c r="H2080" i="42"/>
  <c r="H2076" i="42"/>
  <c r="H2072" i="42"/>
  <c r="H2068" i="42"/>
  <c r="H2064" i="42"/>
  <c r="H2060" i="42"/>
  <c r="H2056" i="42"/>
  <c r="H2052" i="42"/>
  <c r="H2048" i="42"/>
  <c r="H2044" i="42"/>
  <c r="H2040" i="42"/>
  <c r="H2036" i="42"/>
  <c r="H2032" i="42"/>
  <c r="H2028" i="42"/>
  <c r="H2024" i="42"/>
  <c r="H2020" i="42"/>
  <c r="H2016" i="42"/>
  <c r="H2012" i="42"/>
  <c r="H2008" i="42"/>
  <c r="H2004" i="42"/>
  <c r="H2000" i="42"/>
  <c r="H2377" i="42"/>
  <c r="H2357" i="42"/>
  <c r="H2325" i="42"/>
  <c r="H2293" i="42"/>
  <c r="H2262" i="42"/>
  <c r="H2254" i="42"/>
  <c r="H2246" i="42"/>
  <c r="H2238" i="42"/>
  <c r="H2230" i="42"/>
  <c r="H2222" i="42"/>
  <c r="H2214" i="42"/>
  <c r="H2205" i="42"/>
  <c r="H2201" i="42"/>
  <c r="H2197" i="42"/>
  <c r="H2193" i="42"/>
  <c r="H2189" i="42"/>
  <c r="H2185" i="42"/>
  <c r="H2181" i="42"/>
  <c r="H2177" i="42"/>
  <c r="H2173" i="42"/>
  <c r="H2169" i="42"/>
  <c r="H2165" i="42"/>
  <c r="H2161" i="42"/>
  <c r="H2157" i="42"/>
  <c r="H2153" i="42"/>
  <c r="H2149" i="42"/>
  <c r="H2145" i="42"/>
  <c r="H2141" i="42"/>
  <c r="H2137" i="42"/>
  <c r="H2121" i="42"/>
  <c r="H2105" i="42"/>
  <c r="H2089" i="42"/>
  <c r="H2073" i="42"/>
  <c r="H2066" i="42"/>
  <c r="H2058" i="42"/>
  <c r="H2050" i="42"/>
  <c r="H2042" i="42"/>
  <c r="H2034" i="42"/>
  <c r="H2026" i="42"/>
  <c r="H2018" i="42"/>
  <c r="H2010" i="42"/>
  <c r="H2002" i="42"/>
  <c r="H1994" i="42"/>
  <c r="H1992" i="42"/>
  <c r="H1985" i="42"/>
  <c r="H1978" i="42"/>
  <c r="H1976" i="42"/>
  <c r="H1969" i="42"/>
  <c r="H1962" i="42"/>
  <c r="H1960" i="42"/>
  <c r="H1953" i="42"/>
  <c r="H1946" i="42"/>
  <c r="H1944" i="42"/>
  <c r="H1937" i="42"/>
  <c r="H1930" i="42"/>
  <c r="H1928" i="42"/>
  <c r="H1921" i="42"/>
  <c r="H1914" i="42"/>
  <c r="H1912" i="42"/>
  <c r="H1905" i="42"/>
  <c r="H1898" i="42"/>
  <c r="H1896" i="42"/>
  <c r="H1889" i="42"/>
  <c r="H1882" i="42"/>
  <c r="H1880" i="42"/>
  <c r="H1873" i="42"/>
  <c r="H1866" i="42"/>
  <c r="H1864" i="42"/>
  <c r="H1857" i="42"/>
  <c r="H1850" i="42"/>
  <c r="H1848" i="42"/>
  <c r="H1841" i="42"/>
  <c r="H1837" i="42"/>
  <c r="H1836" i="42"/>
  <c r="H1835" i="42"/>
  <c r="H1834" i="42"/>
  <c r="H1833" i="42"/>
  <c r="H1832" i="42"/>
  <c r="H1831" i="42"/>
  <c r="H1830" i="42"/>
  <c r="H1829" i="42"/>
  <c r="H1828" i="42"/>
  <c r="H1827" i="42"/>
  <c r="H1826" i="42"/>
  <c r="H1825" i="42"/>
  <c r="H1824" i="42"/>
  <c r="H1823" i="42"/>
  <c r="H1822" i="42"/>
  <c r="H1821" i="42"/>
  <c r="H1820" i="42"/>
  <c r="H1819" i="42"/>
  <c r="H1818" i="42"/>
  <c r="H1817" i="42"/>
  <c r="H1816" i="42"/>
  <c r="H1815" i="42"/>
  <c r="H1814" i="42"/>
  <c r="H1813" i="42"/>
  <c r="H1812" i="42"/>
  <c r="H1811" i="42"/>
  <c r="H1810" i="42"/>
  <c r="H1809" i="42"/>
  <c r="H1808" i="42"/>
  <c r="H1807" i="42"/>
  <c r="H1806" i="42"/>
  <c r="H1805" i="42"/>
  <c r="H1804" i="42"/>
  <c r="H1803" i="42"/>
  <c r="H1802" i="42"/>
  <c r="H1801" i="42"/>
  <c r="H1800" i="42"/>
  <c r="H1799" i="42"/>
  <c r="H1798" i="42"/>
  <c r="H1797" i="42"/>
  <c r="H1796" i="42"/>
  <c r="H1795" i="42"/>
  <c r="H1794" i="42"/>
  <c r="H1793" i="42"/>
  <c r="H1792" i="42"/>
  <c r="H1791" i="42"/>
  <c r="H1790" i="42"/>
  <c r="H1789" i="42"/>
  <c r="H1788" i="42"/>
  <c r="H1787" i="42"/>
  <c r="H1786" i="42"/>
  <c r="H1785" i="42"/>
  <c r="H1784" i="42"/>
  <c r="H1783" i="42"/>
  <c r="H1782" i="42"/>
  <c r="H1781" i="42"/>
  <c r="H1780" i="42"/>
  <c r="H1779" i="42"/>
  <c r="H1778" i="42"/>
  <c r="H1777" i="42"/>
  <c r="H1776" i="42"/>
  <c r="H1775" i="42"/>
  <c r="H1774" i="42"/>
  <c r="H1773" i="42"/>
  <c r="H1772" i="42"/>
  <c r="H1771" i="42"/>
  <c r="H1770" i="42"/>
  <c r="H1769" i="42"/>
  <c r="H1768" i="42"/>
  <c r="H1767" i="42"/>
  <c r="H1766" i="42"/>
  <c r="H1765" i="42"/>
  <c r="H1764" i="42"/>
  <c r="H1763" i="42"/>
  <c r="H1762" i="42"/>
  <c r="H1761" i="42"/>
  <c r="H1760" i="42"/>
  <c r="H1759" i="42"/>
  <c r="H1758" i="42"/>
  <c r="H1757" i="42"/>
  <c r="H1756" i="42"/>
  <c r="H1755" i="42"/>
  <c r="H1754" i="42"/>
  <c r="H1753" i="42"/>
  <c r="H1752" i="42"/>
  <c r="H1751" i="42"/>
  <c r="H1750" i="42"/>
  <c r="H1749" i="42"/>
  <c r="H1748" i="42"/>
  <c r="H1747" i="42"/>
  <c r="H1746" i="42"/>
  <c r="H1745" i="42"/>
  <c r="H1744" i="42"/>
  <c r="H1743" i="42"/>
  <c r="H1742" i="42"/>
  <c r="H1741" i="42"/>
  <c r="H1740" i="42"/>
  <c r="H1739" i="42"/>
  <c r="H1738" i="42"/>
  <c r="H1737" i="42"/>
  <c r="H1736" i="42"/>
  <c r="H1735" i="42"/>
  <c r="H1734" i="42"/>
  <c r="H1733" i="42"/>
  <c r="H2425" i="42"/>
  <c r="H2349" i="42"/>
  <c r="H2317" i="42"/>
  <c r="H2285" i="42"/>
  <c r="H2279" i="42"/>
  <c r="H2206" i="42"/>
  <c r="H2202" i="42"/>
  <c r="H2198" i="42"/>
  <c r="H2194" i="42"/>
  <c r="H2190" i="42"/>
  <c r="H2186" i="42"/>
  <c r="H2182" i="42"/>
  <c r="H2178" i="42"/>
  <c r="H2174" i="42"/>
  <c r="H2170" i="42"/>
  <c r="H2166" i="42"/>
  <c r="H2162" i="42"/>
  <c r="H2158" i="42"/>
  <c r="H2154" i="42"/>
  <c r="H2150" i="42"/>
  <c r="H2146" i="42"/>
  <c r="H2142" i="42"/>
  <c r="H2138" i="42"/>
  <c r="H2133" i="42"/>
  <c r="H2117" i="42"/>
  <c r="H2101" i="42"/>
  <c r="H2085" i="42"/>
  <c r="H2069" i="42"/>
  <c r="H2065" i="42"/>
  <c r="H2057" i="42"/>
  <c r="H2049" i="42"/>
  <c r="H2041" i="42"/>
  <c r="H2033" i="42"/>
  <c r="H2025" i="42"/>
  <c r="H2017" i="42"/>
  <c r="H2009" i="42"/>
  <c r="H2001" i="42"/>
  <c r="H1997" i="42"/>
  <c r="H1990" i="42"/>
  <c r="H1988" i="42"/>
  <c r="H1981" i="42"/>
  <c r="H1974" i="42"/>
  <c r="H1972" i="42"/>
  <c r="H1965" i="42"/>
  <c r="H1958" i="42"/>
  <c r="H1956" i="42"/>
  <c r="H1949" i="42"/>
  <c r="H1942" i="42"/>
  <c r="H1940" i="42"/>
  <c r="H1933" i="42"/>
  <c r="H1926" i="42"/>
  <c r="H1924" i="42"/>
  <c r="H1917" i="42"/>
  <c r="H1910" i="42"/>
  <c r="H1908" i="42"/>
  <c r="H1901" i="42"/>
  <c r="H1894" i="42"/>
  <c r="H1892" i="42"/>
  <c r="H1885" i="42"/>
  <c r="H1878" i="42"/>
  <c r="H1876" i="42"/>
  <c r="H1869" i="42"/>
  <c r="H1862" i="42"/>
  <c r="H1860" i="42"/>
  <c r="H1853" i="42"/>
  <c r="H1846" i="42"/>
  <c r="H1844" i="42"/>
  <c r="H1842" i="42"/>
  <c r="H1838" i="42"/>
  <c r="H1707" i="42"/>
  <c r="H1703" i="42"/>
  <c r="H1699" i="42"/>
  <c r="H1695" i="42"/>
  <c r="H1691" i="42"/>
  <c r="H1687" i="42"/>
  <c r="H1683" i="42"/>
  <c r="H1679" i="42"/>
  <c r="H1675" i="42"/>
  <c r="H1671" i="42"/>
  <c r="H1667" i="42"/>
  <c r="H1663" i="42"/>
  <c r="H1659" i="42"/>
  <c r="H1655" i="42"/>
  <c r="H1651" i="42"/>
  <c r="H1647" i="42"/>
  <c r="H1643" i="42"/>
  <c r="H1639" i="42"/>
  <c r="H1635" i="42"/>
  <c r="H1631" i="42"/>
  <c r="H1627" i="42"/>
  <c r="H1623" i="42"/>
  <c r="H2409" i="42"/>
  <c r="H2341" i="42"/>
  <c r="H2309" i="42"/>
  <c r="H2258" i="42"/>
  <c r="H2250" i="42"/>
  <c r="H2242" i="42"/>
  <c r="H2234" i="42"/>
  <c r="H2226" i="42"/>
  <c r="H2218" i="42"/>
  <c r="H2210" i="42"/>
  <c r="H2203" i="42"/>
  <c r="H2199" i="42"/>
  <c r="H2195" i="42"/>
  <c r="H2191" i="42"/>
  <c r="H2187" i="42"/>
  <c r="H2183" i="42"/>
  <c r="H2179" i="42"/>
  <c r="H2175" i="42"/>
  <c r="H2171" i="42"/>
  <c r="H2167" i="42"/>
  <c r="H2163" i="42"/>
  <c r="H2159" i="42"/>
  <c r="H2155" i="42"/>
  <c r="H2151" i="42"/>
  <c r="H2147" i="42"/>
  <c r="H2143" i="42"/>
  <c r="H2139" i="42"/>
  <c r="H2129" i="42"/>
  <c r="H2113" i="42"/>
  <c r="H2097" i="42"/>
  <c r="H2081" i="42"/>
  <c r="H2062" i="42"/>
  <c r="H2054" i="42"/>
  <c r="H2046" i="42"/>
  <c r="H2038" i="42"/>
  <c r="H2030" i="42"/>
  <c r="H2022" i="42"/>
  <c r="H2014" i="42"/>
  <c r="H2006" i="42"/>
  <c r="H1998" i="42"/>
  <c r="H1993" i="42"/>
  <c r="H1986" i="42"/>
  <c r="H1984" i="42"/>
  <c r="H1977" i="42"/>
  <c r="H1970" i="42"/>
  <c r="H1968" i="42"/>
  <c r="H1961" i="42"/>
  <c r="H1954" i="42"/>
  <c r="H1952" i="42"/>
  <c r="H1945" i="42"/>
  <c r="H1938" i="42"/>
  <c r="H1936" i="42"/>
  <c r="H1929" i="42"/>
  <c r="H1922" i="42"/>
  <c r="H1920" i="42"/>
  <c r="H1913" i="42"/>
  <c r="H1906" i="42"/>
  <c r="H1904" i="42"/>
  <c r="H1897" i="42"/>
  <c r="H1890" i="42"/>
  <c r="H1888" i="42"/>
  <c r="H1881" i="42"/>
  <c r="H1874" i="42"/>
  <c r="H1872" i="42"/>
  <c r="H1865" i="42"/>
  <c r="H1858" i="42"/>
  <c r="H1856" i="42"/>
  <c r="H1849" i="42"/>
  <c r="H1839" i="42"/>
  <c r="H1708" i="42"/>
  <c r="H1704" i="42"/>
  <c r="H1700" i="42"/>
  <c r="H1696" i="42"/>
  <c r="H1692" i="42"/>
  <c r="H1688" i="42"/>
  <c r="H1684" i="42"/>
  <c r="H1680" i="42"/>
  <c r="H1676" i="42"/>
  <c r="H1672" i="42"/>
  <c r="H1668" i="42"/>
  <c r="H1664" i="42"/>
  <c r="H1660" i="42"/>
  <c r="H1656" i="42"/>
  <c r="H1652" i="42"/>
  <c r="H1648" i="42"/>
  <c r="H1644" i="42"/>
  <c r="H1640" i="42"/>
  <c r="H1636" i="42"/>
  <c r="H1632" i="42"/>
  <c r="H1628" i="42"/>
  <c r="H1624" i="42"/>
  <c r="H1620" i="42"/>
  <c r="H1616" i="42"/>
  <c r="H1612" i="42"/>
  <c r="H1608" i="42"/>
  <c r="H1604" i="42"/>
  <c r="H1600" i="42"/>
  <c r="H1596" i="42"/>
  <c r="H1592" i="42"/>
  <c r="H1588" i="42"/>
  <c r="H1584" i="42"/>
  <c r="H1580" i="42"/>
  <c r="H1576" i="42"/>
  <c r="H1572" i="42"/>
  <c r="H1568" i="42"/>
  <c r="H1564" i="42"/>
  <c r="H1560" i="42"/>
  <c r="H1556" i="42"/>
  <c r="H1552" i="42"/>
  <c r="H1548" i="42"/>
  <c r="H1544" i="42"/>
  <c r="H1540" i="42"/>
  <c r="H1536" i="42"/>
  <c r="H1532" i="42"/>
  <c r="H1528" i="42"/>
  <c r="H1524" i="42"/>
  <c r="H1520" i="42"/>
  <c r="H1516" i="42"/>
  <c r="H1512" i="42"/>
  <c r="H1508" i="42"/>
  <c r="H1504" i="42"/>
  <c r="H2393" i="42"/>
  <c r="H2333" i="42"/>
  <c r="H2301" i="42"/>
  <c r="H2272" i="42"/>
  <c r="H2204" i="42"/>
  <c r="H2200" i="42"/>
  <c r="H2196" i="42"/>
  <c r="H2192" i="42"/>
  <c r="H2188" i="42"/>
  <c r="H2184" i="42"/>
  <c r="H2180" i="42"/>
  <c r="H2176" i="42"/>
  <c r="H2172" i="42"/>
  <c r="H2168" i="42"/>
  <c r="H2164" i="42"/>
  <c r="H2160" i="42"/>
  <c r="H2156" i="42"/>
  <c r="H2152" i="42"/>
  <c r="H2148" i="42"/>
  <c r="H2144" i="42"/>
  <c r="H2140" i="42"/>
  <c r="H2125" i="42"/>
  <c r="H2109" i="42"/>
  <c r="H2093" i="42"/>
  <c r="H2077" i="42"/>
  <c r="H2061" i="42"/>
  <c r="H2053" i="42"/>
  <c r="H2045" i="42"/>
  <c r="H2037" i="42"/>
  <c r="H2029" i="42"/>
  <c r="H2021" i="42"/>
  <c r="H2013" i="42"/>
  <c r="H2005" i="42"/>
  <c r="H1996" i="42"/>
  <c r="H1989" i="42"/>
  <c r="H1982" i="42"/>
  <c r="H1980" i="42"/>
  <c r="H1973" i="42"/>
  <c r="H1966" i="42"/>
  <c r="H1964" i="42"/>
  <c r="H1957" i="42"/>
  <c r="H1950" i="42"/>
  <c r="H1948" i="42"/>
  <c r="H1941" i="42"/>
  <c r="H1934" i="42"/>
  <c r="H1932" i="42"/>
  <c r="H1925" i="42"/>
  <c r="H1918" i="42"/>
  <c r="H1916" i="42"/>
  <c r="H1909" i="42"/>
  <c r="H1902" i="42"/>
  <c r="H1900" i="42"/>
  <c r="H1893" i="42"/>
  <c r="H1886" i="42"/>
  <c r="H1884" i="42"/>
  <c r="H1877" i="42"/>
  <c r="H1870" i="42"/>
  <c r="H1868" i="42"/>
  <c r="H1861" i="42"/>
  <c r="H1854" i="42"/>
  <c r="H1852" i="42"/>
  <c r="H1845" i="42"/>
  <c r="H1840" i="42"/>
  <c r="H1723" i="42"/>
  <c r="H1721" i="42"/>
  <c r="H1719" i="42"/>
  <c r="H1717" i="42"/>
  <c r="H1715" i="42"/>
  <c r="H1713" i="42"/>
  <c r="H1711" i="42"/>
  <c r="H1709" i="42"/>
  <c r="H1705" i="42"/>
  <c r="H1701" i="42"/>
  <c r="H1697" i="42"/>
  <c r="H1693" i="42"/>
  <c r="H1689" i="42"/>
  <c r="H1685" i="42"/>
  <c r="H1681" i="42"/>
  <c r="H1677" i="42"/>
  <c r="H1673" i="42"/>
  <c r="H1669" i="42"/>
  <c r="H1665" i="42"/>
  <c r="H1661" i="42"/>
  <c r="H1657" i="42"/>
  <c r="H1653" i="42"/>
  <c r="H1649" i="42"/>
  <c r="H1645" i="42"/>
  <c r="H1641" i="42"/>
  <c r="H1637" i="42"/>
  <c r="H1633" i="42"/>
  <c r="H1629" i="42"/>
  <c r="H1625" i="42"/>
  <c r="H1621" i="42"/>
  <c r="H1614" i="42"/>
  <c r="H1607" i="42"/>
  <c r="H1605" i="42"/>
  <c r="H1598" i="42"/>
  <c r="H1591" i="42"/>
  <c r="H1589" i="42"/>
  <c r="H1582" i="42"/>
  <c r="H1575" i="42"/>
  <c r="H1573" i="42"/>
  <c r="H1566" i="42"/>
  <c r="H1559" i="42"/>
  <c r="H1557" i="42"/>
  <c r="H1550" i="42"/>
  <c r="H1543" i="42"/>
  <c r="H1541" i="42"/>
  <c r="H1534" i="42"/>
  <c r="H1527" i="42"/>
  <c r="H1525" i="42"/>
  <c r="H1518" i="42"/>
  <c r="H1511" i="42"/>
  <c r="H1509" i="42"/>
  <c r="H1502" i="42"/>
  <c r="H1498" i="42"/>
  <c r="H1494" i="42"/>
  <c r="H1490" i="42"/>
  <c r="H1486" i="42"/>
  <c r="H1482" i="42"/>
  <c r="H1478" i="42"/>
  <c r="H1474" i="42"/>
  <c r="H1470" i="42"/>
  <c r="H1466" i="42"/>
  <c r="H1462" i="42"/>
  <c r="H1458" i="42"/>
  <c r="H1454" i="42"/>
  <c r="H1450" i="42"/>
  <c r="H1446" i="42"/>
  <c r="H1442" i="42"/>
  <c r="H1438" i="42"/>
  <c r="H1434" i="42"/>
  <c r="H1430" i="42"/>
  <c r="H1426" i="42"/>
  <c r="H1422" i="42"/>
  <c r="H1418" i="42"/>
  <c r="H1414" i="42"/>
  <c r="H1410" i="42"/>
  <c r="H1409" i="42"/>
  <c r="H1408" i="42"/>
  <c r="H1407" i="42"/>
  <c r="H1406" i="42"/>
  <c r="H1405" i="42"/>
  <c r="H1404" i="42"/>
  <c r="H1403" i="42"/>
  <c r="H1402" i="42"/>
  <c r="H1401" i="42"/>
  <c r="H1400" i="42"/>
  <c r="H1399" i="42"/>
  <c r="H1398" i="42"/>
  <c r="H1397" i="42"/>
  <c r="H1396" i="42"/>
  <c r="H1395" i="42"/>
  <c r="H1394" i="42"/>
  <c r="H1393" i="42"/>
  <c r="H1392" i="42"/>
  <c r="H1391" i="42"/>
  <c r="H1390" i="42"/>
  <c r="H1389" i="42"/>
  <c r="H1388" i="42"/>
  <c r="H1387" i="42"/>
  <c r="H1386" i="42"/>
  <c r="H1385" i="42"/>
  <c r="H1384" i="42"/>
  <c r="H1383" i="42"/>
  <c r="H1382" i="42"/>
  <c r="H1381" i="42"/>
  <c r="H1380" i="42"/>
  <c r="H1379" i="42"/>
  <c r="H1378" i="42"/>
  <c r="H1377" i="42"/>
  <c r="H1376" i="42"/>
  <c r="H1375" i="42"/>
  <c r="H1374" i="42"/>
  <c r="H1373" i="42"/>
  <c r="H1372" i="42"/>
  <c r="H1371" i="42"/>
  <c r="H1370" i="42"/>
  <c r="H1369" i="42"/>
  <c r="H1368" i="42"/>
  <c r="H1367" i="42"/>
  <c r="H1366" i="42"/>
  <c r="H1365" i="42"/>
  <c r="H1364" i="42"/>
  <c r="H1363" i="42"/>
  <c r="H1362" i="42"/>
  <c r="H1361" i="42"/>
  <c r="H1360" i="42"/>
  <c r="H1359" i="42"/>
  <c r="H1358" i="42"/>
  <c r="H1357" i="42"/>
  <c r="H1356" i="42"/>
  <c r="H1355" i="42"/>
  <c r="H1354" i="42"/>
  <c r="H1353" i="42"/>
  <c r="H1352" i="42"/>
  <c r="H1351" i="42"/>
  <c r="H1350" i="42"/>
  <c r="H1349" i="42"/>
  <c r="H1348" i="42"/>
  <c r="H1347" i="42"/>
  <c r="H1346" i="42"/>
  <c r="H1345" i="42"/>
  <c r="H1344" i="42"/>
  <c r="H1343" i="42"/>
  <c r="H1342" i="42"/>
  <c r="H1341" i="42"/>
  <c r="H1340" i="42"/>
  <c r="H1339" i="42"/>
  <c r="H1338" i="42"/>
  <c r="H1337" i="42"/>
  <c r="H1336" i="42"/>
  <c r="H1335" i="42"/>
  <c r="H1334" i="42"/>
  <c r="H1333" i="42"/>
  <c r="H1332" i="42"/>
  <c r="H1331" i="42"/>
  <c r="H1330" i="42"/>
  <c r="H1329" i="42"/>
  <c r="H1328" i="42"/>
  <c r="H1327" i="42"/>
  <c r="H1326" i="42"/>
  <c r="H1325" i="42"/>
  <c r="H1324" i="42"/>
  <c r="H1323" i="42"/>
  <c r="H1322" i="42"/>
  <c r="H1321" i="42"/>
  <c r="H1320" i="42"/>
  <c r="H1319" i="42"/>
  <c r="H1318" i="42"/>
  <c r="H1317" i="42"/>
  <c r="H1316" i="42"/>
  <c r="H1315" i="42"/>
  <c r="H1314" i="42"/>
  <c r="H1313" i="42"/>
  <c r="H1312" i="42"/>
  <c r="H1311" i="42"/>
  <c r="H1310" i="42"/>
  <c r="H1309" i="42"/>
  <c r="H1308" i="42"/>
  <c r="H1307" i="42"/>
  <c r="H1306" i="42"/>
  <c r="H1305" i="42"/>
  <c r="H1304" i="42"/>
  <c r="H1303" i="42"/>
  <c r="H1302" i="42"/>
  <c r="H1301" i="42"/>
  <c r="H1300" i="42"/>
  <c r="H1299" i="42"/>
  <c r="H1298" i="42"/>
  <c r="H1297" i="42"/>
  <c r="H1296" i="42"/>
  <c r="H1295" i="42"/>
  <c r="H1294" i="42"/>
  <c r="H1293" i="42"/>
  <c r="H1292" i="42"/>
  <c r="H1291" i="42"/>
  <c r="H1290" i="42"/>
  <c r="H1289" i="42"/>
  <c r="H1288" i="42"/>
  <c r="H1287" i="42"/>
  <c r="H1286" i="42"/>
  <c r="H1285" i="42"/>
  <c r="H1284" i="42"/>
  <c r="H1731" i="42"/>
  <c r="H1729" i="42"/>
  <c r="H1727" i="42"/>
  <c r="H1725" i="42"/>
  <c r="H1619" i="42"/>
  <c r="H1617" i="42"/>
  <c r="H1610" i="42"/>
  <c r="H1603" i="42"/>
  <c r="H1601" i="42"/>
  <c r="H1594" i="42"/>
  <c r="H1587" i="42"/>
  <c r="H1585" i="42"/>
  <c r="H1578" i="42"/>
  <c r="H1571" i="42"/>
  <c r="H1569" i="42"/>
  <c r="H1562" i="42"/>
  <c r="H1555" i="42"/>
  <c r="H1553" i="42"/>
  <c r="H1546" i="42"/>
  <c r="H1539" i="42"/>
  <c r="H1537" i="42"/>
  <c r="H1530" i="42"/>
  <c r="H1523" i="42"/>
  <c r="H1521" i="42"/>
  <c r="H1514" i="42"/>
  <c r="H1507" i="42"/>
  <c r="H1505" i="42"/>
  <c r="H1499" i="42"/>
  <c r="H1495" i="42"/>
  <c r="H1491" i="42"/>
  <c r="H1487" i="42"/>
  <c r="H1483" i="42"/>
  <c r="H1479" i="42"/>
  <c r="H1475" i="42"/>
  <c r="H1471" i="42"/>
  <c r="H1467" i="42"/>
  <c r="H1463" i="42"/>
  <c r="H1459" i="42"/>
  <c r="H1455" i="42"/>
  <c r="H1451" i="42"/>
  <c r="H1447" i="42"/>
  <c r="H1443" i="42"/>
  <c r="H1439" i="42"/>
  <c r="H1435" i="42"/>
  <c r="H1431" i="42"/>
  <c r="H1427" i="42"/>
  <c r="H1423" i="42"/>
  <c r="H1419" i="42"/>
  <c r="H1415" i="42"/>
  <c r="H1411" i="42"/>
  <c r="H1724" i="42"/>
  <c r="H1722" i="42"/>
  <c r="H1720" i="42"/>
  <c r="H1718" i="42"/>
  <c r="H1716" i="42"/>
  <c r="H1714" i="42"/>
  <c r="H1712" i="42"/>
  <c r="H1622" i="42"/>
  <c r="H1615" i="42"/>
  <c r="H1613" i="42"/>
  <c r="H1606" i="42"/>
  <c r="H1599" i="42"/>
  <c r="H1597" i="42"/>
  <c r="H1590" i="42"/>
  <c r="H1583" i="42"/>
  <c r="H1581" i="42"/>
  <c r="H1574" i="42"/>
  <c r="H1567" i="42"/>
  <c r="H1565" i="42"/>
  <c r="H1558" i="42"/>
  <c r="H1551" i="42"/>
  <c r="H1549" i="42"/>
  <c r="H1542" i="42"/>
  <c r="H1535" i="42"/>
  <c r="H1533" i="42"/>
  <c r="H1526" i="42"/>
  <c r="H1519" i="42"/>
  <c r="H1517" i="42"/>
  <c r="H1510" i="42"/>
  <c r="H1503" i="42"/>
  <c r="H1500" i="42"/>
  <c r="H1496" i="42"/>
  <c r="H1492" i="42"/>
  <c r="H1488" i="42"/>
  <c r="H1484" i="42"/>
  <c r="H1480" i="42"/>
  <c r="H1476" i="42"/>
  <c r="H1472" i="42"/>
  <c r="H1468" i="42"/>
  <c r="H1464" i="42"/>
  <c r="H1460" i="42"/>
  <c r="H1456" i="42"/>
  <c r="H1452" i="42"/>
  <c r="H1448" i="42"/>
  <c r="H1444" i="42"/>
  <c r="H1440" i="42"/>
  <c r="H1436" i="42"/>
  <c r="H1432" i="42"/>
  <c r="H1428" i="42"/>
  <c r="H1424" i="42"/>
  <c r="H1420" i="42"/>
  <c r="H1416" i="42"/>
  <c r="H1412" i="42"/>
  <c r="H1732" i="42"/>
  <c r="H1730" i="42"/>
  <c r="H1728" i="42"/>
  <c r="H1726" i="42"/>
  <c r="H1710" i="42"/>
  <c r="H1706" i="42"/>
  <c r="H1702" i="42"/>
  <c r="H1698" i="42"/>
  <c r="H1694" i="42"/>
  <c r="H1690" i="42"/>
  <c r="H1686" i="42"/>
  <c r="H1682" i="42"/>
  <c r="H1678" i="42"/>
  <c r="H1674" i="42"/>
  <c r="H1670" i="42"/>
  <c r="H1666" i="42"/>
  <c r="H1662" i="42"/>
  <c r="H1658" i="42"/>
  <c r="H1654" i="42"/>
  <c r="H1650" i="42"/>
  <c r="H1646" i="42"/>
  <c r="H1642" i="42"/>
  <c r="H1638" i="42"/>
  <c r="H1634" i="42"/>
  <c r="H1630" i="42"/>
  <c r="H1626" i="42"/>
  <c r="H1618" i="42"/>
  <c r="H1611" i="42"/>
  <c r="H1609" i="42"/>
  <c r="H1602" i="42"/>
  <c r="H1595" i="42"/>
  <c r="H1593" i="42"/>
  <c r="H1586" i="42"/>
  <c r="H1579" i="42"/>
  <c r="H1577" i="42"/>
  <c r="H1570" i="42"/>
  <c r="H1563" i="42"/>
  <c r="H1561" i="42"/>
  <c r="H1554" i="42"/>
  <c r="H1547" i="42"/>
  <c r="H1545" i="42"/>
  <c r="H1538" i="42"/>
  <c r="H1531" i="42"/>
  <c r="H1529" i="42"/>
  <c r="H1522" i="42"/>
  <c r="H1515" i="42"/>
  <c r="H1513" i="42"/>
  <c r="H1506" i="42"/>
  <c r="H1501" i="42"/>
  <c r="H1497" i="42"/>
  <c r="H1493" i="42"/>
  <c r="H1489" i="42"/>
  <c r="H1485" i="42"/>
  <c r="H1481" i="42"/>
  <c r="H1477" i="42"/>
  <c r="H1473" i="42"/>
  <c r="H1469" i="42"/>
  <c r="H1465" i="42"/>
  <c r="H1461" i="42"/>
  <c r="H1457" i="42"/>
  <c r="H1453" i="42"/>
  <c r="H1449" i="42"/>
  <c r="H1445" i="42"/>
  <c r="H1441" i="42"/>
  <c r="H1437" i="42"/>
  <c r="H1433" i="42"/>
  <c r="H1429" i="42"/>
  <c r="H1425" i="42"/>
  <c r="H1421" i="42"/>
  <c r="H1417" i="42"/>
  <c r="H1413" i="42"/>
  <c r="H983" i="42"/>
  <c r="H982" i="42"/>
  <c r="H981" i="42"/>
  <c r="H980" i="42"/>
  <c r="H979" i="42"/>
  <c r="H978" i="42"/>
  <c r="H977" i="42"/>
  <c r="H976" i="42"/>
  <c r="H975" i="42"/>
  <c r="H974" i="42"/>
  <c r="H973" i="42"/>
  <c r="H972" i="42"/>
  <c r="H971" i="42"/>
  <c r="H970" i="42"/>
  <c r="H969" i="42"/>
  <c r="H968" i="42"/>
  <c r="H967" i="42"/>
  <c r="H966" i="42"/>
  <c r="H965" i="42"/>
  <c r="H964" i="42"/>
  <c r="H963" i="42"/>
  <c r="H962" i="42"/>
  <c r="H961" i="42"/>
  <c r="H960" i="42"/>
  <c r="H959" i="42"/>
  <c r="H958" i="42"/>
  <c r="H957" i="42"/>
  <c r="H956" i="42"/>
  <c r="H955" i="42"/>
  <c r="H954" i="42"/>
  <c r="H953" i="42"/>
  <c r="H952" i="42"/>
  <c r="H951" i="42"/>
  <c r="H950" i="42"/>
  <c r="H949" i="42"/>
  <c r="H948" i="42"/>
  <c r="H947" i="42"/>
  <c r="H946" i="42"/>
  <c r="H945" i="42"/>
  <c r="H944" i="42"/>
  <c r="H943" i="42"/>
  <c r="H942" i="42"/>
  <c r="H941" i="42"/>
  <c r="H940" i="42"/>
  <c r="H939" i="42"/>
  <c r="H938" i="42"/>
  <c r="H937" i="42"/>
  <c r="H936" i="42"/>
  <c r="H935" i="42"/>
  <c r="H934" i="42"/>
  <c r="H933" i="42"/>
  <c r="H932" i="42"/>
  <c r="H931" i="42"/>
  <c r="H930" i="42"/>
  <c r="H929" i="42"/>
  <c r="H928" i="42"/>
  <c r="H927" i="42"/>
  <c r="H926" i="42"/>
  <c r="H925" i="42"/>
  <c r="H924" i="42"/>
  <c r="H923" i="42"/>
  <c r="H922" i="42"/>
  <c r="H921" i="42"/>
  <c r="H920" i="42"/>
  <c r="H919" i="42"/>
  <c r="H918" i="42"/>
  <c r="H917" i="42"/>
  <c r="H916" i="42"/>
  <c r="H915" i="42"/>
  <c r="H914" i="42"/>
  <c r="H913" i="42"/>
  <c r="H912" i="42"/>
  <c r="H911" i="42"/>
  <c r="H910" i="42"/>
  <c r="H909" i="42"/>
  <c r="H908" i="42"/>
  <c r="H907" i="42"/>
  <c r="H906" i="42"/>
  <c r="H905" i="42"/>
  <c r="H904" i="42"/>
  <c r="H903" i="42"/>
  <c r="H902" i="42"/>
  <c r="H901" i="42"/>
  <c r="H900" i="42"/>
  <c r="H899" i="42"/>
  <c r="H898" i="42"/>
  <c r="H897" i="42"/>
  <c r="H896" i="42"/>
  <c r="H895" i="42"/>
  <c r="H894" i="42"/>
  <c r="H893" i="42"/>
  <c r="H892" i="42"/>
  <c r="H891" i="42"/>
  <c r="H890" i="42"/>
  <c r="H889" i="42"/>
  <c r="H888" i="42"/>
  <c r="H887" i="42"/>
  <c r="H886" i="42"/>
  <c r="H885" i="42"/>
  <c r="H884" i="42"/>
  <c r="H883" i="42"/>
  <c r="H882" i="42"/>
  <c r="H881" i="42"/>
  <c r="H880" i="42"/>
  <c r="H879" i="42"/>
  <c r="H878" i="42"/>
  <c r="H877" i="42"/>
  <c r="H876" i="42"/>
  <c r="H875" i="42"/>
  <c r="H874" i="42"/>
  <c r="H873" i="42"/>
  <c r="H872" i="42"/>
  <c r="H871" i="42"/>
  <c r="H870" i="42"/>
  <c r="H869" i="42"/>
  <c r="H868" i="42"/>
  <c r="H867" i="42"/>
  <c r="H866" i="42"/>
  <c r="H865" i="42"/>
  <c r="H864" i="42"/>
  <c r="H863" i="42"/>
  <c r="H862" i="42"/>
  <c r="H861" i="42"/>
  <c r="H860" i="42"/>
  <c r="H859" i="42"/>
  <c r="H858" i="42"/>
  <c r="H857" i="42"/>
  <c r="H856" i="42"/>
  <c r="H852" i="42"/>
  <c r="H848" i="42"/>
  <c r="H844" i="42"/>
  <c r="H840" i="42"/>
  <c r="H836" i="42"/>
  <c r="H832" i="42"/>
  <c r="H828" i="42"/>
  <c r="H824" i="42"/>
  <c r="H820" i="42"/>
  <c r="H816" i="42"/>
  <c r="H812" i="42"/>
  <c r="H808" i="42"/>
  <c r="H804" i="42"/>
  <c r="H800" i="42"/>
  <c r="H796" i="42"/>
  <c r="H792" i="42"/>
  <c r="H788" i="42"/>
  <c r="H784" i="42"/>
  <c r="H780" i="42"/>
  <c r="H776" i="42"/>
  <c r="H772" i="42"/>
  <c r="H768" i="42"/>
  <c r="H764" i="42"/>
  <c r="H760" i="42"/>
  <c r="H756" i="42"/>
  <c r="H853" i="42"/>
  <c r="H849" i="42"/>
  <c r="H845" i="42"/>
  <c r="H841" i="42"/>
  <c r="H837" i="42"/>
  <c r="H833" i="42"/>
  <c r="H829" i="42"/>
  <c r="H825" i="42"/>
  <c r="H821" i="42"/>
  <c r="H817" i="42"/>
  <c r="H813" i="42"/>
  <c r="H809" i="42"/>
  <c r="H805" i="42"/>
  <c r="H801" i="42"/>
  <c r="H797" i="42"/>
  <c r="H793" i="42"/>
  <c r="H789" i="42"/>
  <c r="H785" i="42"/>
  <c r="H781" i="42"/>
  <c r="H777" i="42"/>
  <c r="H773" i="42"/>
  <c r="H769" i="42"/>
  <c r="H765" i="42"/>
  <c r="H761" i="42"/>
  <c r="H757" i="42"/>
  <c r="H753" i="42"/>
  <c r="H749" i="42"/>
  <c r="H745" i="42"/>
  <c r="H741" i="42"/>
  <c r="H737" i="42"/>
  <c r="H733" i="42"/>
  <c r="H729" i="42"/>
  <c r="H725" i="42"/>
  <c r="H721" i="42"/>
  <c r="H717" i="42"/>
  <c r="H713" i="42"/>
  <c r="H709" i="42"/>
  <c r="H705" i="42"/>
  <c r="H701" i="42"/>
  <c r="H697" i="42"/>
  <c r="H693" i="42"/>
  <c r="H689" i="42"/>
  <c r="H685" i="42"/>
  <c r="H681" i="42"/>
  <c r="H677" i="42"/>
  <c r="H673" i="42"/>
  <c r="H669" i="42"/>
  <c r="H665" i="42"/>
  <c r="H661" i="42"/>
  <c r="H657" i="42"/>
  <c r="H653" i="42"/>
  <c r="H649" i="42"/>
  <c r="H645" i="42"/>
  <c r="H641" i="42"/>
  <c r="H637" i="42"/>
  <c r="H633" i="42"/>
  <c r="H629" i="42"/>
  <c r="H625" i="42"/>
  <c r="H621" i="42"/>
  <c r="H617" i="42"/>
  <c r="H613" i="42"/>
  <c r="H609" i="42"/>
  <c r="H605" i="42"/>
  <c r="H601" i="42"/>
  <c r="H597" i="42"/>
  <c r="H593" i="42"/>
  <c r="H589" i="42"/>
  <c r="H585" i="42"/>
  <c r="H581" i="42"/>
  <c r="H577" i="42"/>
  <c r="H573" i="42"/>
  <c r="H569" i="42"/>
  <c r="H565" i="42"/>
  <c r="H561" i="42"/>
  <c r="H557" i="42"/>
  <c r="H855" i="42"/>
  <c r="H851" i="42"/>
  <c r="H847" i="42"/>
  <c r="H843" i="42"/>
  <c r="H839" i="42"/>
  <c r="H835" i="42"/>
  <c r="H831" i="42"/>
  <c r="H827" i="42"/>
  <c r="H823" i="42"/>
  <c r="H819" i="42"/>
  <c r="H815" i="42"/>
  <c r="H811" i="42"/>
  <c r="H807" i="42"/>
  <c r="H803" i="42"/>
  <c r="H799" i="42"/>
  <c r="H795" i="42"/>
  <c r="H791" i="42"/>
  <c r="H787" i="42"/>
  <c r="H783" i="42"/>
  <c r="H779" i="42"/>
  <c r="H775" i="42"/>
  <c r="H771" i="42"/>
  <c r="H767" i="42"/>
  <c r="H763" i="42"/>
  <c r="H759" i="42"/>
  <c r="H755" i="42"/>
  <c r="H751" i="42"/>
  <c r="H747" i="42"/>
  <c r="H743" i="42"/>
  <c r="H739" i="42"/>
  <c r="H735" i="42"/>
  <c r="H731" i="42"/>
  <c r="H727" i="42"/>
  <c r="H723" i="42"/>
  <c r="H719" i="42"/>
  <c r="H715" i="42"/>
  <c r="H711" i="42"/>
  <c r="H707" i="42"/>
  <c r="H703" i="42"/>
  <c r="H699" i="42"/>
  <c r="H695" i="42"/>
  <c r="H691" i="42"/>
  <c r="H687" i="42"/>
  <c r="H683" i="42"/>
  <c r="H679" i="42"/>
  <c r="H675" i="42"/>
  <c r="H671" i="42"/>
  <c r="H667" i="42"/>
  <c r="H663" i="42"/>
  <c r="H659" i="42"/>
  <c r="H655" i="42"/>
  <c r="H651" i="42"/>
  <c r="H647" i="42"/>
  <c r="H643" i="42"/>
  <c r="H639" i="42"/>
  <c r="H635" i="42"/>
  <c r="H631" i="42"/>
  <c r="H627" i="42"/>
  <c r="H623" i="42"/>
  <c r="H619" i="42"/>
  <c r="H615" i="42"/>
  <c r="H611" i="42"/>
  <c r="H607" i="42"/>
  <c r="H603" i="42"/>
  <c r="H599" i="42"/>
  <c r="H595" i="42"/>
  <c r="H591" i="42"/>
  <c r="H587" i="42"/>
  <c r="H583" i="42"/>
  <c r="H579" i="42"/>
  <c r="H575" i="42"/>
  <c r="H571" i="42"/>
  <c r="H567" i="42"/>
  <c r="H563" i="42"/>
  <c r="H559" i="42"/>
  <c r="H854" i="42"/>
  <c r="H838" i="42"/>
  <c r="H822" i="42"/>
  <c r="H806" i="42"/>
  <c r="H790" i="42"/>
  <c r="H774" i="42"/>
  <c r="H758" i="42"/>
  <c r="H752" i="42"/>
  <c r="H744" i="42"/>
  <c r="H736" i="42"/>
  <c r="H728" i="42"/>
  <c r="H720" i="42"/>
  <c r="H712" i="42"/>
  <c r="H704" i="42"/>
  <c r="H696" i="42"/>
  <c r="H688" i="42"/>
  <c r="H680" i="42"/>
  <c r="H672" i="42"/>
  <c r="H664" i="42"/>
  <c r="H656" i="42"/>
  <c r="H648" i="42"/>
  <c r="H640" i="42"/>
  <c r="H632" i="42"/>
  <c r="H624" i="42"/>
  <c r="H616" i="42"/>
  <c r="H608" i="42"/>
  <c r="H600" i="42"/>
  <c r="H592" i="42"/>
  <c r="H584" i="42"/>
  <c r="H576" i="42"/>
  <c r="H568" i="42"/>
  <c r="H560" i="42"/>
  <c r="H850" i="42"/>
  <c r="H834" i="42"/>
  <c r="H818" i="42"/>
  <c r="H802" i="42"/>
  <c r="H786" i="42"/>
  <c r="H770" i="42"/>
  <c r="H754" i="42"/>
  <c r="H746" i="42"/>
  <c r="H738" i="42"/>
  <c r="H730" i="42"/>
  <c r="H722" i="42"/>
  <c r="H714" i="42"/>
  <c r="H706" i="42"/>
  <c r="H698" i="42"/>
  <c r="H690" i="42"/>
  <c r="H682" i="42"/>
  <c r="H674" i="42"/>
  <c r="H666" i="42"/>
  <c r="H658" i="42"/>
  <c r="H650" i="42"/>
  <c r="H642" i="42"/>
  <c r="H634" i="42"/>
  <c r="H626" i="42"/>
  <c r="H618" i="42"/>
  <c r="H610" i="42"/>
  <c r="H602" i="42"/>
  <c r="H594" i="42"/>
  <c r="H586" i="42"/>
  <c r="H578" i="42"/>
  <c r="H570" i="42"/>
  <c r="H562" i="42"/>
  <c r="H534" i="42"/>
  <c r="H533" i="42"/>
  <c r="H532" i="42"/>
  <c r="H531" i="42"/>
  <c r="H530" i="42"/>
  <c r="H529" i="42"/>
  <c r="H528" i="42"/>
  <c r="H527" i="42"/>
  <c r="H526" i="42"/>
  <c r="H525" i="42"/>
  <c r="H524" i="42"/>
  <c r="H523" i="42"/>
  <c r="H522" i="42"/>
  <c r="H521" i="42"/>
  <c r="H520" i="42"/>
  <c r="H519" i="42"/>
  <c r="H518" i="42"/>
  <c r="H517" i="42"/>
  <c r="H516" i="42"/>
  <c r="H515" i="42"/>
  <c r="H514" i="42"/>
  <c r="H513" i="42"/>
  <c r="H512" i="42"/>
  <c r="H511" i="42"/>
  <c r="H510" i="42"/>
  <c r="H509" i="42"/>
  <c r="H508" i="42"/>
  <c r="H507" i="42"/>
  <c r="H506" i="42"/>
  <c r="H505" i="42"/>
  <c r="H504" i="42"/>
  <c r="H503" i="42"/>
  <c r="H502" i="42"/>
  <c r="H501" i="42"/>
  <c r="H500" i="42"/>
  <c r="H499" i="42"/>
  <c r="H498" i="42"/>
  <c r="H497" i="42"/>
  <c r="H496" i="42"/>
  <c r="H495" i="42"/>
  <c r="H494" i="42"/>
  <c r="H493" i="42"/>
  <c r="H492" i="42"/>
  <c r="H491" i="42"/>
  <c r="H490" i="42"/>
  <c r="H489" i="42"/>
  <c r="H488" i="42"/>
  <c r="H487" i="42"/>
  <c r="H486" i="42"/>
  <c r="H485" i="42"/>
  <c r="H484" i="42"/>
  <c r="H483" i="42"/>
  <c r="H482" i="42"/>
  <c r="H481" i="42"/>
  <c r="H480" i="42"/>
  <c r="H479" i="42"/>
  <c r="H478" i="42"/>
  <c r="H477" i="42"/>
  <c r="H476" i="42"/>
  <c r="H475" i="42"/>
  <c r="H474" i="42"/>
  <c r="H473" i="42"/>
  <c r="H472" i="42"/>
  <c r="H471" i="42"/>
  <c r="H470" i="42"/>
  <c r="H469" i="42"/>
  <c r="H468" i="42"/>
  <c r="H467" i="42"/>
  <c r="H466" i="42"/>
  <c r="H465" i="42"/>
  <c r="H464" i="42"/>
  <c r="H463" i="42"/>
  <c r="H462" i="42"/>
  <c r="H461" i="42"/>
  <c r="H460" i="42"/>
  <c r="H459" i="42"/>
  <c r="H458" i="42"/>
  <c r="H457" i="42"/>
  <c r="H456" i="42"/>
  <c r="H455" i="42"/>
  <c r="H454" i="42"/>
  <c r="H453" i="42"/>
  <c r="H452" i="42"/>
  <c r="H451" i="42"/>
  <c r="H450" i="42"/>
  <c r="H449" i="42"/>
  <c r="H448" i="42"/>
  <c r="H447" i="42"/>
  <c r="H446" i="42"/>
  <c r="H445" i="42"/>
  <c r="H444" i="42"/>
  <c r="H443" i="42"/>
  <c r="H442" i="42"/>
  <c r="H441" i="42"/>
  <c r="H440" i="42"/>
  <c r="H439" i="42"/>
  <c r="H438" i="42"/>
  <c r="H437" i="42"/>
  <c r="H436" i="42"/>
  <c r="H435" i="42"/>
  <c r="H434" i="42"/>
  <c r="H433" i="42"/>
  <c r="H432" i="42"/>
  <c r="H431" i="42"/>
  <c r="H430" i="42"/>
  <c r="H846" i="42"/>
  <c r="H830" i="42"/>
  <c r="H814" i="42"/>
  <c r="H798" i="42"/>
  <c r="H782" i="42"/>
  <c r="H766" i="42"/>
  <c r="H748" i="42"/>
  <c r="H740" i="42"/>
  <c r="H732" i="42"/>
  <c r="H724" i="42"/>
  <c r="H716" i="42"/>
  <c r="H708" i="42"/>
  <c r="H700" i="42"/>
  <c r="H692" i="42"/>
  <c r="H684" i="42"/>
  <c r="H676" i="42"/>
  <c r="H668" i="42"/>
  <c r="H660" i="42"/>
  <c r="H652" i="42"/>
  <c r="H644" i="42"/>
  <c r="H636" i="42"/>
  <c r="H628" i="42"/>
  <c r="H620" i="42"/>
  <c r="H612" i="42"/>
  <c r="H604" i="42"/>
  <c r="H596" i="42"/>
  <c r="H588" i="42"/>
  <c r="H580" i="42"/>
  <c r="H572" i="42"/>
  <c r="H564" i="42"/>
  <c r="H842" i="42"/>
  <c r="H826" i="42"/>
  <c r="H810" i="42"/>
  <c r="H794" i="42"/>
  <c r="H778" i="42"/>
  <c r="H762" i="42"/>
  <c r="H750" i="42"/>
  <c r="H742" i="42"/>
  <c r="H734" i="42"/>
  <c r="H726" i="42"/>
  <c r="H718" i="42"/>
  <c r="H710" i="42"/>
  <c r="H702" i="42"/>
  <c r="H694" i="42"/>
  <c r="H686" i="42"/>
  <c r="H678" i="42"/>
  <c r="H670" i="42"/>
  <c r="H662" i="42"/>
  <c r="H654" i="42"/>
  <c r="H646" i="42"/>
  <c r="H638" i="42"/>
  <c r="H630" i="42"/>
  <c r="H622" i="42"/>
  <c r="H614" i="42"/>
  <c r="H606" i="42"/>
  <c r="H598" i="42"/>
  <c r="H590" i="42"/>
  <c r="H582" i="42"/>
  <c r="H574" i="42"/>
  <c r="H566" i="42"/>
  <c r="H558" i="42"/>
  <c r="H556" i="42"/>
  <c r="H555" i="42"/>
  <c r="H554" i="42"/>
  <c r="H553" i="42"/>
  <c r="H552" i="42"/>
  <c r="H551" i="42"/>
  <c r="H550" i="42"/>
  <c r="H549" i="42"/>
  <c r="H548" i="42"/>
  <c r="H547" i="42"/>
  <c r="H546" i="42"/>
  <c r="H545" i="42"/>
  <c r="H544" i="42"/>
  <c r="H543" i="42"/>
  <c r="H542" i="42"/>
  <c r="H541" i="42"/>
  <c r="H540" i="42"/>
  <c r="H539" i="42"/>
  <c r="H538" i="42"/>
  <c r="H537" i="42"/>
  <c r="H536" i="42"/>
  <c r="H535" i="42"/>
  <c r="L3418" i="42"/>
  <c r="L3414" i="42"/>
  <c r="L3410" i="42"/>
  <c r="L3415" i="42"/>
  <c r="L3411" i="42"/>
  <c r="L3416" i="42"/>
  <c r="L3408" i="42"/>
  <c r="L3404" i="42"/>
  <c r="L3400" i="42"/>
  <c r="L3396" i="42"/>
  <c r="L3412" i="42"/>
  <c r="L3406" i="42"/>
  <c r="L3409" i="42"/>
  <c r="L3402" i="42"/>
  <c r="L3417" i="42"/>
  <c r="L3405" i="42"/>
  <c r="L3393" i="42"/>
  <c r="L3389" i="42"/>
  <c r="L3407" i="42"/>
  <c r="L3395" i="42"/>
  <c r="L3413" i="42"/>
  <c r="L3403" i="42"/>
  <c r="L3399" i="42"/>
  <c r="L3394" i="42"/>
  <c r="L3398" i="42"/>
  <c r="L3392" i="42"/>
  <c r="L3390" i="42"/>
  <c r="L3385" i="42"/>
  <c r="L3381" i="42"/>
  <c r="L3377" i="42"/>
  <c r="L3387" i="42"/>
  <c r="L3383" i="42"/>
  <c r="L3373" i="42"/>
  <c r="L3369" i="42"/>
  <c r="L3365" i="42"/>
  <c r="L3361" i="42"/>
  <c r="L3357" i="42"/>
  <c r="L3353" i="42"/>
  <c r="L3397" i="42"/>
  <c r="L3391" i="42"/>
  <c r="L3388" i="42"/>
  <c r="L3386" i="42"/>
  <c r="L3384" i="42"/>
  <c r="L3382" i="42"/>
  <c r="L3380" i="42"/>
  <c r="L3376" i="42"/>
  <c r="L3374" i="42"/>
  <c r="L3372" i="42"/>
  <c r="L3370" i="42"/>
  <c r="L3363" i="42"/>
  <c r="L3356" i="42"/>
  <c r="L3354" i="42"/>
  <c r="L3351" i="42"/>
  <c r="L3347" i="42"/>
  <c r="L3343" i="42"/>
  <c r="L3339" i="42"/>
  <c r="L3335" i="42"/>
  <c r="L3331" i="42"/>
  <c r="L3327" i="42"/>
  <c r="L3323" i="42"/>
  <c r="L3315" i="42"/>
  <c r="L3311" i="42"/>
  <c r="L3307" i="42"/>
  <c r="L3303" i="42"/>
  <c r="L3401" i="42"/>
  <c r="L3375" i="42"/>
  <c r="L3359" i="42"/>
  <c r="L3358" i="42"/>
  <c r="L3345" i="42"/>
  <c r="L3338" i="42"/>
  <c r="L3336" i="42"/>
  <c r="L3329" i="42"/>
  <c r="L3322" i="42"/>
  <c r="L3378" i="42"/>
  <c r="L3366" i="42"/>
  <c r="L3364" i="42"/>
  <c r="L3362" i="42"/>
  <c r="L3360" i="42"/>
  <c r="L3350" i="42"/>
  <c r="L3348" i="42"/>
  <c r="L3341" i="42"/>
  <c r="L3334" i="42"/>
  <c r="L3332" i="42"/>
  <c r="L3325" i="42"/>
  <c r="L3318" i="42"/>
  <c r="L3316" i="42"/>
  <c r="L3309" i="42"/>
  <c r="L3368" i="42"/>
  <c r="L3349" i="42"/>
  <c r="L3344" i="42"/>
  <c r="L3342" i="42"/>
  <c r="L3324" i="42"/>
  <c r="L3352" i="42"/>
  <c r="L3346" i="42"/>
  <c r="L3333" i="42"/>
  <c r="L3328" i="42"/>
  <c r="L3379" i="42"/>
  <c r="L3371" i="42"/>
  <c r="L3367" i="42"/>
  <c r="L3355" i="42"/>
  <c r="L3340" i="42"/>
  <c r="L3330" i="42"/>
  <c r="L3317" i="42"/>
  <c r="L3314" i="42"/>
  <c r="L3313" i="42"/>
  <c r="L3337" i="42"/>
  <c r="L3326" i="42"/>
  <c r="L3302" i="42"/>
  <c r="L3299" i="42"/>
  <c r="L3305" i="42"/>
  <c r="L3300" i="42"/>
  <c r="L3308" i="42"/>
  <c r="L3296" i="42"/>
  <c r="L3292" i="42"/>
  <c r="L3288" i="42"/>
  <c r="L3284" i="42"/>
  <c r="L3280" i="42"/>
  <c r="L3276" i="42"/>
  <c r="L3272" i="42"/>
  <c r="L3268" i="42"/>
  <c r="L3310" i="42"/>
  <c r="L3301" i="42"/>
  <c r="L3297" i="42"/>
  <c r="L3293" i="42"/>
  <c r="L3289" i="42"/>
  <c r="L3312" i="42"/>
  <c r="L3304" i="42"/>
  <c r="L3298" i="42"/>
  <c r="L3294" i="42"/>
  <c r="L3290" i="42"/>
  <c r="L3286" i="42"/>
  <c r="L3282" i="42"/>
  <c r="L3278" i="42"/>
  <c r="L3274" i="42"/>
  <c r="L3270" i="42"/>
  <c r="L3266" i="42"/>
  <c r="L3285" i="42"/>
  <c r="L3277" i="42"/>
  <c r="L3269" i="42"/>
  <c r="L3295" i="42"/>
  <c r="L3279" i="42"/>
  <c r="L3271" i="42"/>
  <c r="L3262" i="42"/>
  <c r="L3287" i="42"/>
  <c r="L3283" i="42"/>
  <c r="L3275" i="42"/>
  <c r="L3264" i="42"/>
  <c r="L3263" i="42"/>
  <c r="L3259" i="42"/>
  <c r="L3255" i="42"/>
  <c r="L3251" i="42"/>
  <c r="L3247" i="42"/>
  <c r="L3243" i="42"/>
  <c r="L3239" i="42"/>
  <c r="L3235" i="42"/>
  <c r="L3231" i="42"/>
  <c r="L3227" i="42"/>
  <c r="L3223" i="42"/>
  <c r="L3215" i="42"/>
  <c r="L3211" i="42"/>
  <c r="L3207" i="42"/>
  <c r="L3306" i="42"/>
  <c r="L3281" i="42"/>
  <c r="L3265" i="42"/>
  <c r="L3260" i="42"/>
  <c r="L3256" i="42"/>
  <c r="L3252" i="42"/>
  <c r="L3248" i="42"/>
  <c r="L3244" i="42"/>
  <c r="L3240" i="42"/>
  <c r="L3236" i="42"/>
  <c r="L3232" i="42"/>
  <c r="L3228" i="42"/>
  <c r="L3224" i="42"/>
  <c r="L3216" i="42"/>
  <c r="L3212" i="42"/>
  <c r="L3208" i="42"/>
  <c r="L3204" i="42"/>
  <c r="L3200" i="42"/>
  <c r="L3196" i="42"/>
  <c r="L3273" i="42"/>
  <c r="L3257" i="42"/>
  <c r="L3253" i="42"/>
  <c r="L3249" i="42"/>
  <c r="L3245" i="42"/>
  <c r="L3241" i="42"/>
  <c r="L3237" i="42"/>
  <c r="L3233" i="42"/>
  <c r="L3291" i="42"/>
  <c r="L3267" i="42"/>
  <c r="L3261" i="42"/>
  <c r="L3258" i="42"/>
  <c r="L3254" i="42"/>
  <c r="L3250" i="42"/>
  <c r="L3246" i="42"/>
  <c r="L3242" i="42"/>
  <c r="L3238" i="42"/>
  <c r="L3234" i="42"/>
  <c r="L3230" i="42"/>
  <c r="L3229" i="42"/>
  <c r="L3213" i="42"/>
  <c r="L3198" i="42"/>
  <c r="L3194" i="42"/>
  <c r="L3190" i="42"/>
  <c r="L3226" i="42"/>
  <c r="L3218" i="42"/>
  <c r="L3210" i="42"/>
  <c r="L3206" i="42"/>
  <c r="L3203" i="42"/>
  <c r="L3201" i="42"/>
  <c r="L3195" i="42"/>
  <c r="L3191" i="42"/>
  <c r="L3187" i="42"/>
  <c r="L3183" i="42"/>
  <c r="L3179" i="42"/>
  <c r="L3175" i="42"/>
  <c r="L3171" i="42"/>
  <c r="L3167" i="42"/>
  <c r="L3163" i="42"/>
  <c r="L3159" i="42"/>
  <c r="L3155" i="42"/>
  <c r="L3225" i="42"/>
  <c r="L3217" i="42"/>
  <c r="L3209" i="42"/>
  <c r="L3205" i="42"/>
  <c r="L3199" i="42"/>
  <c r="L3197" i="42"/>
  <c r="L3192" i="42"/>
  <c r="L3188" i="42"/>
  <c r="L3184" i="42"/>
  <c r="L3180" i="42"/>
  <c r="L3176" i="42"/>
  <c r="L3172" i="42"/>
  <c r="L3168" i="42"/>
  <c r="L3164" i="42"/>
  <c r="L3160" i="42"/>
  <c r="L3156" i="42"/>
  <c r="L3152" i="42"/>
  <c r="L3148" i="42"/>
  <c r="L3144" i="42"/>
  <c r="L3140" i="42"/>
  <c r="L3222" i="42"/>
  <c r="L3214" i="42"/>
  <c r="L3186" i="42"/>
  <c r="L3182" i="42"/>
  <c r="L3178" i="42"/>
  <c r="L3174" i="42"/>
  <c r="L3170" i="42"/>
  <c r="L3166" i="42"/>
  <c r="L3162" i="42"/>
  <c r="L3158" i="42"/>
  <c r="L3153" i="42"/>
  <c r="L3146" i="42"/>
  <c r="L3139" i="42"/>
  <c r="L3137" i="42"/>
  <c r="L3133" i="42"/>
  <c r="L3129" i="42"/>
  <c r="L3125" i="42"/>
  <c r="L3193" i="42"/>
  <c r="L3185" i="42"/>
  <c r="L3181" i="42"/>
  <c r="L3177" i="42"/>
  <c r="L3173" i="42"/>
  <c r="L3169" i="42"/>
  <c r="L3165" i="42"/>
  <c r="L3161" i="42"/>
  <c r="L3157" i="42"/>
  <c r="L3151" i="42"/>
  <c r="L3149" i="42"/>
  <c r="L3142" i="42"/>
  <c r="L3134" i="42"/>
  <c r="L3154" i="42"/>
  <c r="L3147" i="42"/>
  <c r="L3145" i="42"/>
  <c r="L3138" i="42"/>
  <c r="L3135" i="42"/>
  <c r="L3131" i="42"/>
  <c r="L3127" i="42"/>
  <c r="L3123" i="42"/>
  <c r="L3202" i="42"/>
  <c r="L3189" i="42"/>
  <c r="L3150" i="42"/>
  <c r="L3143" i="42"/>
  <c r="L3141" i="42"/>
  <c r="L3136" i="42"/>
  <c r="L3132" i="42"/>
  <c r="L3128" i="42"/>
  <c r="L3124" i="42"/>
  <c r="L3118" i="42"/>
  <c r="L3116" i="42"/>
  <c r="L3114" i="42"/>
  <c r="L3112" i="42"/>
  <c r="L3110" i="42"/>
  <c r="L3108" i="42"/>
  <c r="L3122" i="42"/>
  <c r="L3105" i="42"/>
  <c r="L3103" i="42"/>
  <c r="L3101" i="42"/>
  <c r="L3099" i="42"/>
  <c r="L3097" i="42"/>
  <c r="L3095" i="42"/>
  <c r="L3130" i="42"/>
  <c r="L3117" i="42"/>
  <c r="L3115" i="42"/>
  <c r="L3113" i="42"/>
  <c r="L3111" i="42"/>
  <c r="L3109" i="42"/>
  <c r="L3107" i="42"/>
  <c r="L3093" i="42"/>
  <c r="L3089" i="42"/>
  <c r="L3085" i="42"/>
  <c r="L3081" i="42"/>
  <c r="L3077" i="42"/>
  <c r="L3072" i="42"/>
  <c r="L3068" i="42"/>
  <c r="L3064" i="42"/>
  <c r="L3060" i="42"/>
  <c r="L3056" i="42"/>
  <c r="L3052" i="42"/>
  <c r="L3048" i="42"/>
  <c r="L3044" i="42"/>
  <c r="L3040" i="42"/>
  <c r="L3036" i="42"/>
  <c r="L3032" i="42"/>
  <c r="L3029" i="42"/>
  <c r="L3028" i="42"/>
  <c r="L3027" i="42"/>
  <c r="L3026" i="42"/>
  <c r="L3025" i="42"/>
  <c r="L3024" i="42"/>
  <c r="L3023" i="42"/>
  <c r="L3022" i="42"/>
  <c r="L3021" i="42"/>
  <c r="L3020" i="42"/>
  <c r="L3019" i="42"/>
  <c r="L3018" i="42"/>
  <c r="L3017" i="42"/>
  <c r="L3016" i="42"/>
  <c r="L3015" i="42"/>
  <c r="L3014" i="42"/>
  <c r="L3013" i="42"/>
  <c r="L3012" i="42"/>
  <c r="L3011" i="42"/>
  <c r="L3010" i="42"/>
  <c r="L3009" i="42"/>
  <c r="L3008" i="42"/>
  <c r="L3007" i="42"/>
  <c r="L3006" i="42"/>
  <c r="L3005" i="42"/>
  <c r="L3004" i="42"/>
  <c r="L3003" i="42"/>
  <c r="L3002" i="42"/>
  <c r="L3001" i="42"/>
  <c r="L3000" i="42"/>
  <c r="L2999" i="42"/>
  <c r="L2998" i="42"/>
  <c r="L2997" i="42"/>
  <c r="L2996" i="42"/>
  <c r="L2995" i="42"/>
  <c r="L2994" i="42"/>
  <c r="L2993" i="42"/>
  <c r="L2992" i="42"/>
  <c r="L2991" i="42"/>
  <c r="L2987" i="42"/>
  <c r="L2983" i="42"/>
  <c r="L2979" i="42"/>
  <c r="L2975" i="42"/>
  <c r="L2971" i="42"/>
  <c r="L2967" i="42"/>
  <c r="L2963" i="42"/>
  <c r="L2959" i="42"/>
  <c r="L2955" i="42"/>
  <c r="L2951" i="42"/>
  <c r="L2947" i="42"/>
  <c r="L2943" i="42"/>
  <c r="L2939" i="42"/>
  <c r="L2935" i="42"/>
  <c r="L2931" i="42"/>
  <c r="L2927" i="42"/>
  <c r="L2923" i="42"/>
  <c r="L3090" i="42"/>
  <c r="L3086" i="42"/>
  <c r="L3082" i="42"/>
  <c r="L3078" i="42"/>
  <c r="L3073" i="42"/>
  <c r="L3069" i="42"/>
  <c r="L3065" i="42"/>
  <c r="L3061" i="42"/>
  <c r="L3057" i="42"/>
  <c r="L3053" i="42"/>
  <c r="L3049" i="42"/>
  <c r="L3045" i="42"/>
  <c r="L3041" i="42"/>
  <c r="L3037" i="42"/>
  <c r="L3126" i="42"/>
  <c r="L3091" i="42"/>
  <c r="L3087" i="42"/>
  <c r="L3083" i="42"/>
  <c r="L3079" i="42"/>
  <c r="L3074" i="42"/>
  <c r="L3070" i="42"/>
  <c r="L3066" i="42"/>
  <c r="L3062" i="42"/>
  <c r="L3058" i="42"/>
  <c r="L3054" i="42"/>
  <c r="L3050" i="42"/>
  <c r="L3046" i="42"/>
  <c r="L3042" i="42"/>
  <c r="L3038" i="42"/>
  <c r="L3034" i="42"/>
  <c r="L3030" i="42"/>
  <c r="L2989" i="42"/>
  <c r="L2985" i="42"/>
  <c r="L2981" i="42"/>
  <c r="L2977" i="42"/>
  <c r="L2973" i="42"/>
  <c r="L2969" i="42"/>
  <c r="L2965" i="42"/>
  <c r="L3106" i="42"/>
  <c r="L3104" i="42"/>
  <c r="L3102" i="42"/>
  <c r="L3100" i="42"/>
  <c r="L3098" i="42"/>
  <c r="L3096" i="42"/>
  <c r="L3092" i="42"/>
  <c r="L3088" i="42"/>
  <c r="L3084" i="42"/>
  <c r="L3080" i="42"/>
  <c r="L3076" i="42"/>
  <c r="L3075" i="42"/>
  <c r="L3071" i="42"/>
  <c r="L3067" i="42"/>
  <c r="L3063" i="42"/>
  <c r="L3059" i="42"/>
  <c r="L3055" i="42"/>
  <c r="L3051" i="42"/>
  <c r="L3047" i="42"/>
  <c r="L3043" i="42"/>
  <c r="L3031" i="42"/>
  <c r="L2988" i="42"/>
  <c r="L2980" i="42"/>
  <c r="L2972" i="42"/>
  <c r="L2961" i="42"/>
  <c r="L2954" i="42"/>
  <c r="L2952" i="42"/>
  <c r="L2945" i="42"/>
  <c r="L2938" i="42"/>
  <c r="L2936" i="42"/>
  <c r="L2929" i="42"/>
  <c r="L2922" i="42"/>
  <c r="L2918" i="42"/>
  <c r="L2914" i="42"/>
  <c r="L2910" i="42"/>
  <c r="L2906" i="42"/>
  <c r="L2902" i="42"/>
  <c r="L2898" i="42"/>
  <c r="L2890" i="42"/>
  <c r="L2886" i="42"/>
  <c r="L2882" i="42"/>
  <c r="L2878" i="42"/>
  <c r="L2874" i="42"/>
  <c r="L2870" i="42"/>
  <c r="L2866" i="42"/>
  <c r="L2862" i="42"/>
  <c r="L3039" i="42"/>
  <c r="L2990" i="42"/>
  <c r="L2982" i="42"/>
  <c r="L2974" i="42"/>
  <c r="L2966" i="42"/>
  <c r="L2964" i="42"/>
  <c r="L2957" i="42"/>
  <c r="L2950" i="42"/>
  <c r="L2948" i="42"/>
  <c r="L2941" i="42"/>
  <c r="L2934" i="42"/>
  <c r="L2932" i="42"/>
  <c r="L2925" i="42"/>
  <c r="L2919" i="42"/>
  <c r="L2915" i="42"/>
  <c r="L2911" i="42"/>
  <c r="L2907" i="42"/>
  <c r="L2903" i="42"/>
  <c r="L2899" i="42"/>
  <c r="L2895" i="42"/>
  <c r="L2891" i="42"/>
  <c r="L2887" i="42"/>
  <c r="L2883" i="42"/>
  <c r="L2879" i="42"/>
  <c r="L2875" i="42"/>
  <c r="L2871" i="42"/>
  <c r="L2867" i="42"/>
  <c r="L2863" i="42"/>
  <c r="L2859" i="42"/>
  <c r="L2855" i="42"/>
  <c r="L2851" i="42"/>
  <c r="L2847" i="42"/>
  <c r="L2843" i="42"/>
  <c r="L2839" i="42"/>
  <c r="L2835" i="42"/>
  <c r="L2831" i="42"/>
  <c r="L2984" i="42"/>
  <c r="L2976" i="42"/>
  <c r="L2968" i="42"/>
  <c r="L2962" i="42"/>
  <c r="L2960" i="42"/>
  <c r="L2953" i="42"/>
  <c r="L2946" i="42"/>
  <c r="L2944" i="42"/>
  <c r="L2937" i="42"/>
  <c r="L3035" i="42"/>
  <c r="L3033" i="42"/>
  <c r="L2986" i="42"/>
  <c r="L2978" i="42"/>
  <c r="L2970" i="42"/>
  <c r="L2958" i="42"/>
  <c r="L2956" i="42"/>
  <c r="L2949" i="42"/>
  <c r="L2942" i="42"/>
  <c r="L2940" i="42"/>
  <c r="L2933" i="42"/>
  <c r="L2926" i="42"/>
  <c r="L2924" i="42"/>
  <c r="L2921" i="42"/>
  <c r="L2917" i="42"/>
  <c r="L2913" i="42"/>
  <c r="L2909" i="42"/>
  <c r="L2905" i="42"/>
  <c r="L2901" i="42"/>
  <c r="L2897" i="42"/>
  <c r="L2920" i="42"/>
  <c r="L2904" i="42"/>
  <c r="L2853" i="42"/>
  <c r="L2846" i="42"/>
  <c r="L2844" i="42"/>
  <c r="L2837" i="42"/>
  <c r="L2830" i="42"/>
  <c r="L2827" i="42"/>
  <c r="L2823" i="42"/>
  <c r="L2930" i="42"/>
  <c r="L2908" i="42"/>
  <c r="L2889" i="42"/>
  <c r="L2885" i="42"/>
  <c r="L2881" i="42"/>
  <c r="L2877" i="42"/>
  <c r="L2873" i="42"/>
  <c r="L2869" i="42"/>
  <c r="L2865" i="42"/>
  <c r="L2861" i="42"/>
  <c r="L2858" i="42"/>
  <c r="L2856" i="42"/>
  <c r="L2849" i="42"/>
  <c r="L2842" i="42"/>
  <c r="L2840" i="42"/>
  <c r="L2833" i="42"/>
  <c r="L2828" i="42"/>
  <c r="L2824" i="42"/>
  <c r="L2820" i="42"/>
  <c r="L2816" i="42"/>
  <c r="L2812" i="42"/>
  <c r="L2808" i="42"/>
  <c r="L2804" i="42"/>
  <c r="L2800" i="42"/>
  <c r="L2796" i="42"/>
  <c r="L2788" i="42"/>
  <c r="L2784" i="42"/>
  <c r="L2780" i="42"/>
  <c r="L2776" i="42"/>
  <c r="L2772" i="42"/>
  <c r="L2768" i="42"/>
  <c r="L2764" i="42"/>
  <c r="L2760" i="42"/>
  <c r="L2756" i="42"/>
  <c r="L2752" i="42"/>
  <c r="L2748" i="42"/>
  <c r="L2912" i="42"/>
  <c r="L2896" i="42"/>
  <c r="L2888" i="42"/>
  <c r="L2884" i="42"/>
  <c r="L2880" i="42"/>
  <c r="L2876" i="42"/>
  <c r="L2872" i="42"/>
  <c r="L2868" i="42"/>
  <c r="L2864" i="42"/>
  <c r="L2860" i="42"/>
  <c r="L2854" i="42"/>
  <c r="L2852" i="42"/>
  <c r="L2845" i="42"/>
  <c r="L2838" i="42"/>
  <c r="L2836" i="42"/>
  <c r="L2829" i="42"/>
  <c r="L2825" i="42"/>
  <c r="L2821" i="42"/>
  <c r="L2817" i="42"/>
  <c r="L2813" i="42"/>
  <c r="L2809" i="42"/>
  <c r="L2805" i="42"/>
  <c r="L2801" i="42"/>
  <c r="L2797" i="42"/>
  <c r="L2789" i="42"/>
  <c r="L2785" i="42"/>
  <c r="L2781" i="42"/>
  <c r="L2777" i="42"/>
  <c r="L2773" i="42"/>
  <c r="L2769" i="42"/>
  <c r="L2765" i="42"/>
  <c r="L2761" i="42"/>
  <c r="L2757" i="42"/>
  <c r="L2753" i="42"/>
  <c r="L2749" i="42"/>
  <c r="L2745" i="42"/>
  <c r="L2741" i="42"/>
  <c r="L2737" i="42"/>
  <c r="L2733" i="42"/>
  <c r="L2729" i="42"/>
  <c r="L2725" i="42"/>
  <c r="L2721" i="42"/>
  <c r="L2928" i="42"/>
  <c r="L2916" i="42"/>
  <c r="L2900" i="42"/>
  <c r="L2857" i="42"/>
  <c r="L2850" i="42"/>
  <c r="L2848" i="42"/>
  <c r="L2841" i="42"/>
  <c r="L2834" i="42"/>
  <c r="L2832" i="42"/>
  <c r="L2826" i="42"/>
  <c r="L2822" i="42"/>
  <c r="L2818" i="42"/>
  <c r="L2814" i="42"/>
  <c r="L2810" i="42"/>
  <c r="L2806" i="42"/>
  <c r="L2802" i="42"/>
  <c r="L2798" i="42"/>
  <c r="L2790" i="42"/>
  <c r="L2786" i="42"/>
  <c r="L2782" i="42"/>
  <c r="L2778" i="42"/>
  <c r="L2774" i="42"/>
  <c r="L2770" i="42"/>
  <c r="L2766" i="42"/>
  <c r="L2762" i="42"/>
  <c r="L2758" i="42"/>
  <c r="L2754" i="42"/>
  <c r="L2750" i="42"/>
  <c r="L2746" i="42"/>
  <c r="L2742" i="42"/>
  <c r="L2738" i="42"/>
  <c r="L2734" i="42"/>
  <c r="L2730" i="42"/>
  <c r="L2726" i="42"/>
  <c r="L2722" i="42"/>
  <c r="L2811" i="42"/>
  <c r="L2795" i="42"/>
  <c r="L2779" i="42"/>
  <c r="L2763" i="42"/>
  <c r="L2740" i="42"/>
  <c r="L2732" i="42"/>
  <c r="L2724" i="42"/>
  <c r="L2719" i="42"/>
  <c r="L2715" i="42"/>
  <c r="L2711" i="42"/>
  <c r="L2707" i="42"/>
  <c r="L2703" i="42"/>
  <c r="L2699" i="42"/>
  <c r="L2695" i="42"/>
  <c r="L2691" i="42"/>
  <c r="L2690" i="42"/>
  <c r="L2689" i="42"/>
  <c r="L2688" i="42"/>
  <c r="L2687" i="42"/>
  <c r="L2686" i="42"/>
  <c r="L2685" i="42"/>
  <c r="L2684" i="42"/>
  <c r="L2683" i="42"/>
  <c r="L2682" i="42"/>
  <c r="L2681" i="42"/>
  <c r="L2680" i="42"/>
  <c r="L2679" i="42"/>
  <c r="L2678" i="42"/>
  <c r="L2677" i="42"/>
  <c r="L2676" i="42"/>
  <c r="L2675" i="42"/>
  <c r="L2674" i="42"/>
  <c r="L2673" i="42"/>
  <c r="L2672" i="42"/>
  <c r="L2671" i="42"/>
  <c r="L2670" i="42"/>
  <c r="L2669" i="42"/>
  <c r="L2668" i="42"/>
  <c r="L2666" i="42"/>
  <c r="L2665" i="42"/>
  <c r="L2664" i="42"/>
  <c r="L2663" i="42"/>
  <c r="L2662" i="42"/>
  <c r="L2661" i="42"/>
  <c r="L2660" i="42"/>
  <c r="L2659" i="42"/>
  <c r="L2658" i="42"/>
  <c r="L2657" i="42"/>
  <c r="L2656" i="42"/>
  <c r="L2655" i="42"/>
  <c r="L2654" i="42"/>
  <c r="L2653" i="42"/>
  <c r="L2652" i="42"/>
  <c r="L2651" i="42"/>
  <c r="L2650" i="42"/>
  <c r="L2649" i="42"/>
  <c r="L2648" i="42"/>
  <c r="L2647" i="42"/>
  <c r="L2646" i="42"/>
  <c r="L2645" i="42"/>
  <c r="L2644" i="42"/>
  <c r="L2643" i="42"/>
  <c r="L2642" i="42"/>
  <c r="L2641" i="42"/>
  <c r="L2640" i="42"/>
  <c r="L2639" i="42"/>
  <c r="L2638" i="42"/>
  <c r="L2637" i="42"/>
  <c r="L2636" i="42"/>
  <c r="L2635" i="42"/>
  <c r="L2634" i="42"/>
  <c r="L2633" i="42"/>
  <c r="L2632" i="42"/>
  <c r="L2631" i="42"/>
  <c r="L2630" i="42"/>
  <c r="L2629" i="42"/>
  <c r="L2628" i="42"/>
  <c r="L2627" i="42"/>
  <c r="L2626" i="42"/>
  <c r="L2625" i="42"/>
  <c r="L2624" i="42"/>
  <c r="L2623" i="42"/>
  <c r="L2622" i="42"/>
  <c r="L2621" i="42"/>
  <c r="L2620" i="42"/>
  <c r="L2619" i="42"/>
  <c r="L2618" i="42"/>
  <c r="L2617" i="42"/>
  <c r="L2616" i="42"/>
  <c r="L2615" i="42"/>
  <c r="L2614" i="42"/>
  <c r="L2613" i="42"/>
  <c r="L2612" i="42"/>
  <c r="L2611" i="42"/>
  <c r="L2610" i="42"/>
  <c r="L2609" i="42"/>
  <c r="L2608" i="42"/>
  <c r="L2607" i="42"/>
  <c r="L2606" i="42"/>
  <c r="L2605" i="42"/>
  <c r="L2604" i="42"/>
  <c r="L2603" i="42"/>
  <c r="L2602" i="42"/>
  <c r="L2601" i="42"/>
  <c r="L2600" i="42"/>
  <c r="L2599" i="42"/>
  <c r="L2598" i="42"/>
  <c r="L2597" i="42"/>
  <c r="L2596" i="42"/>
  <c r="L2595" i="42"/>
  <c r="L2594" i="42"/>
  <c r="L2593" i="42"/>
  <c r="L2592" i="42"/>
  <c r="L2591" i="42"/>
  <c r="L2590" i="42"/>
  <c r="L2589" i="42"/>
  <c r="L2588" i="42"/>
  <c r="L2587" i="42"/>
  <c r="L2586" i="42"/>
  <c r="L2585" i="42"/>
  <c r="L2584" i="42"/>
  <c r="L2583" i="42"/>
  <c r="L2582" i="42"/>
  <c r="L2581" i="42"/>
  <c r="L2580" i="42"/>
  <c r="L2579" i="42"/>
  <c r="L2578" i="42"/>
  <c r="L2577" i="42"/>
  <c r="L2576" i="42"/>
  <c r="L2575" i="42"/>
  <c r="L2574" i="42"/>
  <c r="L2573" i="42"/>
  <c r="L2572" i="42"/>
  <c r="L2571" i="42"/>
  <c r="L2570" i="42"/>
  <c r="L2569" i="42"/>
  <c r="L2568" i="42"/>
  <c r="L2567" i="42"/>
  <c r="L2566" i="42"/>
  <c r="L2565" i="42"/>
  <c r="L2564" i="42"/>
  <c r="L2560" i="42"/>
  <c r="L2556" i="42"/>
  <c r="L2552" i="42"/>
  <c r="L2548" i="42"/>
  <c r="L2544" i="42"/>
  <c r="L2540" i="42"/>
  <c r="L2536" i="42"/>
  <c r="L2532" i="42"/>
  <c r="L2528" i="42"/>
  <c r="L2524" i="42"/>
  <c r="L2520" i="42"/>
  <c r="L2516" i="42"/>
  <c r="L2512" i="42"/>
  <c r="L2508" i="42"/>
  <c r="L2504" i="42"/>
  <c r="L2500" i="42"/>
  <c r="L2496" i="42"/>
  <c r="L2492" i="42"/>
  <c r="L2488" i="42"/>
  <c r="L2484" i="42"/>
  <c r="L2480" i="42"/>
  <c r="L2476" i="42"/>
  <c r="L2472" i="42"/>
  <c r="L2468" i="42"/>
  <c r="L2464" i="42"/>
  <c r="L2460" i="42"/>
  <c r="L2456" i="42"/>
  <c r="L2452" i="42"/>
  <c r="L2448" i="42"/>
  <c r="L2444" i="42"/>
  <c r="L2815" i="42"/>
  <c r="L2799" i="42"/>
  <c r="L2783" i="42"/>
  <c r="L2759" i="42"/>
  <c r="L2747" i="42"/>
  <c r="L2739" i="42"/>
  <c r="L2731" i="42"/>
  <c r="L2723" i="42"/>
  <c r="L2720" i="42"/>
  <c r="L2716" i="42"/>
  <c r="L2712" i="42"/>
  <c r="L2708" i="42"/>
  <c r="L2704" i="42"/>
  <c r="L2700" i="42"/>
  <c r="L2696" i="42"/>
  <c r="L2561" i="42"/>
  <c r="L2557" i="42"/>
  <c r="L2553" i="42"/>
  <c r="L2549" i="42"/>
  <c r="L2545" i="42"/>
  <c r="L2541" i="42"/>
  <c r="L2537" i="42"/>
  <c r="L2533" i="42"/>
  <c r="L2529" i="42"/>
  <c r="L2525" i="42"/>
  <c r="L2521" i="42"/>
  <c r="L2517" i="42"/>
  <c r="L2513" i="42"/>
  <c r="L2509" i="42"/>
  <c r="L2505" i="42"/>
  <c r="L2501" i="42"/>
  <c r="L2497" i="42"/>
  <c r="L2493" i="42"/>
  <c r="L2489" i="42"/>
  <c r="L2485" i="42"/>
  <c r="L2481" i="42"/>
  <c r="L2477" i="42"/>
  <c r="L2473" i="42"/>
  <c r="L2469" i="42"/>
  <c r="L2461" i="42"/>
  <c r="L2457" i="42"/>
  <c r="L2453" i="42"/>
  <c r="L2449" i="42"/>
  <c r="L2445" i="42"/>
  <c r="L2819" i="42"/>
  <c r="L2803" i="42"/>
  <c r="L2787" i="42"/>
  <c r="L2771" i="42"/>
  <c r="L2755" i="42"/>
  <c r="L2744" i="42"/>
  <c r="L2736" i="42"/>
  <c r="L2728" i="42"/>
  <c r="L2717" i="42"/>
  <c r="L2713" i="42"/>
  <c r="L2709" i="42"/>
  <c r="L2705" i="42"/>
  <c r="L2701" i="42"/>
  <c r="L2697" i="42"/>
  <c r="L2562" i="42"/>
  <c r="L2558" i="42"/>
  <c r="L2554" i="42"/>
  <c r="L2550" i="42"/>
  <c r="L2807" i="42"/>
  <c r="L2791" i="42"/>
  <c r="L2775" i="42"/>
  <c r="L2767" i="42"/>
  <c r="L2751" i="42"/>
  <c r="L2743" i="42"/>
  <c r="L2735" i="42"/>
  <c r="L2727" i="42"/>
  <c r="L2718" i="42"/>
  <c r="L2714" i="42"/>
  <c r="L2710" i="42"/>
  <c r="L2706" i="42"/>
  <c r="L2702" i="42"/>
  <c r="L2698" i="42"/>
  <c r="L2551" i="42"/>
  <c r="L2543" i="42"/>
  <c r="L2535" i="42"/>
  <c r="L2527" i="42"/>
  <c r="L2519" i="42"/>
  <c r="L2511" i="42"/>
  <c r="L2503" i="42"/>
  <c r="L2495" i="42"/>
  <c r="L2487" i="42"/>
  <c r="L2479" i="42"/>
  <c r="L2471" i="42"/>
  <c r="L2463" i="42"/>
  <c r="L2455" i="42"/>
  <c r="L2447" i="42"/>
  <c r="L2442" i="42"/>
  <c r="L2438" i="42"/>
  <c r="L2434" i="42"/>
  <c r="L2430" i="42"/>
  <c r="L2426" i="42"/>
  <c r="L2422" i="42"/>
  <c r="L2418" i="42"/>
  <c r="L2414" i="42"/>
  <c r="L2410" i="42"/>
  <c r="L2406" i="42"/>
  <c r="L2402" i="42"/>
  <c r="L2398" i="42"/>
  <c r="L2394" i="42"/>
  <c r="L2390" i="42"/>
  <c r="L2386" i="42"/>
  <c r="L2382" i="42"/>
  <c r="L2378" i="42"/>
  <c r="L2374" i="42"/>
  <c r="L2370" i="42"/>
  <c r="L2362" i="42"/>
  <c r="L2358" i="42"/>
  <c r="L2354" i="42"/>
  <c r="L2350" i="42"/>
  <c r="L2346" i="42"/>
  <c r="L2342" i="42"/>
  <c r="L2338" i="42"/>
  <c r="L2334" i="42"/>
  <c r="L2330" i="42"/>
  <c r="L2326" i="42"/>
  <c r="L2322" i="42"/>
  <c r="L2318" i="42"/>
  <c r="L2314" i="42"/>
  <c r="L2310" i="42"/>
  <c r="L2306" i="42"/>
  <c r="L2302" i="42"/>
  <c r="L2298" i="42"/>
  <c r="L2294" i="42"/>
  <c r="L2290" i="42"/>
  <c r="L2286" i="42"/>
  <c r="L2282" i="42"/>
  <c r="L2278" i="42"/>
  <c r="L2274" i="42"/>
  <c r="L2270" i="42"/>
  <c r="L2555" i="42"/>
  <c r="L2542" i="42"/>
  <c r="L2534" i="42"/>
  <c r="L2526" i="42"/>
  <c r="L2518" i="42"/>
  <c r="L2510" i="42"/>
  <c r="L2502" i="42"/>
  <c r="L2494" i="42"/>
  <c r="L2486" i="42"/>
  <c r="L2478" i="42"/>
  <c r="L2470" i="42"/>
  <c r="L2462" i="42"/>
  <c r="L2454" i="42"/>
  <c r="L2446" i="42"/>
  <c r="L2439" i="42"/>
  <c r="L2435" i="42"/>
  <c r="L2431" i="42"/>
  <c r="L2427" i="42"/>
  <c r="L2423" i="42"/>
  <c r="L2419" i="42"/>
  <c r="L2415" i="42"/>
  <c r="L2411" i="42"/>
  <c r="L2407" i="42"/>
  <c r="L2403" i="42"/>
  <c r="L2399" i="42"/>
  <c r="L2395" i="42"/>
  <c r="L2391" i="42"/>
  <c r="L2387" i="42"/>
  <c r="L2383" i="42"/>
  <c r="L2379" i="42"/>
  <c r="L2375" i="42"/>
  <c r="L2371" i="42"/>
  <c r="L2559" i="42"/>
  <c r="L2547" i="42"/>
  <c r="L2539" i="42"/>
  <c r="L2531" i="42"/>
  <c r="L2523" i="42"/>
  <c r="L2515" i="42"/>
  <c r="L2507" i="42"/>
  <c r="L2499" i="42"/>
  <c r="L2491" i="42"/>
  <c r="L2483" i="42"/>
  <c r="L2475" i="42"/>
  <c r="L2459" i="42"/>
  <c r="L2451" i="42"/>
  <c r="L2443" i="42"/>
  <c r="L2440" i="42"/>
  <c r="L2436" i="42"/>
  <c r="L2432" i="42"/>
  <c r="L2428" i="42"/>
  <c r="L2424" i="42"/>
  <c r="L2420" i="42"/>
  <c r="L2416" i="42"/>
  <c r="L2412" i="42"/>
  <c r="L2408" i="42"/>
  <c r="L2404" i="42"/>
  <c r="L2400" i="42"/>
  <c r="L2396" i="42"/>
  <c r="L2392" i="42"/>
  <c r="L2388" i="42"/>
  <c r="L2384" i="42"/>
  <c r="L2380" i="42"/>
  <c r="L2376" i="42"/>
  <c r="L2372" i="42"/>
  <c r="L2368" i="42"/>
  <c r="L2364" i="42"/>
  <c r="L2360" i="42"/>
  <c r="L2356" i="42"/>
  <c r="L2352" i="42"/>
  <c r="L2348" i="42"/>
  <c r="L2344" i="42"/>
  <c r="L2340" i="42"/>
  <c r="L2336" i="42"/>
  <c r="L2332" i="42"/>
  <c r="L2328" i="42"/>
  <c r="L2324" i="42"/>
  <c r="L2320" i="42"/>
  <c r="L2316" i="42"/>
  <c r="L2312" i="42"/>
  <c r="L2308" i="42"/>
  <c r="L2304" i="42"/>
  <c r="L2300" i="42"/>
  <c r="L2296" i="42"/>
  <c r="L2292" i="42"/>
  <c r="L2288" i="42"/>
  <c r="L2284" i="42"/>
  <c r="L2280" i="42"/>
  <c r="L2563" i="42"/>
  <c r="L2546" i="42"/>
  <c r="L2538" i="42"/>
  <c r="L2530" i="42"/>
  <c r="L2522" i="42"/>
  <c r="L2514" i="42"/>
  <c r="L2506" i="42"/>
  <c r="L2498" i="42"/>
  <c r="L2490" i="42"/>
  <c r="L2482" i="42"/>
  <c r="L2474" i="42"/>
  <c r="L2458" i="42"/>
  <c r="L2450" i="42"/>
  <c r="L2441" i="42"/>
  <c r="L2437" i="42"/>
  <c r="L2433" i="42"/>
  <c r="L2429" i="42"/>
  <c r="L2417" i="42"/>
  <c r="L2401" i="42"/>
  <c r="L2385" i="42"/>
  <c r="L2363" i="42"/>
  <c r="L2355" i="42"/>
  <c r="L2347" i="42"/>
  <c r="L2339" i="42"/>
  <c r="L2331" i="42"/>
  <c r="L2323" i="42"/>
  <c r="L2315" i="42"/>
  <c r="L2307" i="42"/>
  <c r="L2299" i="42"/>
  <c r="L2291" i="42"/>
  <c r="L2283" i="42"/>
  <c r="L2279" i="42"/>
  <c r="L2272" i="42"/>
  <c r="L2262" i="42"/>
  <c r="L2258" i="42"/>
  <c r="L2254" i="42"/>
  <c r="L2250" i="42"/>
  <c r="L2246" i="42"/>
  <c r="L2242" i="42"/>
  <c r="L2238" i="42"/>
  <c r="L2234" i="42"/>
  <c r="L2230" i="42"/>
  <c r="L2226" i="42"/>
  <c r="L2222" i="42"/>
  <c r="L2218" i="42"/>
  <c r="L2214" i="42"/>
  <c r="L2210" i="42"/>
  <c r="L2134" i="42"/>
  <c r="L2130" i="42"/>
  <c r="L2126" i="42"/>
  <c r="L2122" i="42"/>
  <c r="L2118" i="42"/>
  <c r="L2114" i="42"/>
  <c r="L2110" i="42"/>
  <c r="L2106" i="42"/>
  <c r="L2102" i="42"/>
  <c r="L2098" i="42"/>
  <c r="L2094" i="42"/>
  <c r="L2090" i="42"/>
  <c r="L2086" i="42"/>
  <c r="L2082" i="42"/>
  <c r="L2078" i="42"/>
  <c r="L2074" i="42"/>
  <c r="L2070" i="42"/>
  <c r="L2413" i="42"/>
  <c r="L2397" i="42"/>
  <c r="L2381" i="42"/>
  <c r="L2357" i="42"/>
  <c r="L2349" i="42"/>
  <c r="L2341" i="42"/>
  <c r="L2333" i="42"/>
  <c r="L2325" i="42"/>
  <c r="L2317" i="42"/>
  <c r="L2309" i="42"/>
  <c r="L2301" i="42"/>
  <c r="L2293" i="42"/>
  <c r="L2285" i="42"/>
  <c r="L2277" i="42"/>
  <c r="L2275" i="42"/>
  <c r="L2268" i="42"/>
  <c r="L2263" i="42"/>
  <c r="L2259" i="42"/>
  <c r="L2255" i="42"/>
  <c r="L2251" i="42"/>
  <c r="L2247" i="42"/>
  <c r="L2243" i="42"/>
  <c r="L2239" i="42"/>
  <c r="L2235" i="42"/>
  <c r="L2231" i="42"/>
  <c r="L2227" i="42"/>
  <c r="L2223" i="42"/>
  <c r="L2219" i="42"/>
  <c r="L2215" i="42"/>
  <c r="L2211" i="42"/>
  <c r="L2207" i="42"/>
  <c r="L2135" i="42"/>
  <c r="L2131" i="42"/>
  <c r="L2127" i="42"/>
  <c r="L2123" i="42"/>
  <c r="L2119" i="42"/>
  <c r="L2115" i="42"/>
  <c r="L2111" i="42"/>
  <c r="L2107" i="42"/>
  <c r="L2103" i="42"/>
  <c r="L2099" i="42"/>
  <c r="L2095" i="42"/>
  <c r="L2091" i="42"/>
  <c r="L2087" i="42"/>
  <c r="L2083" i="42"/>
  <c r="L2079" i="42"/>
  <c r="L2075" i="42"/>
  <c r="L2071" i="42"/>
  <c r="L2067" i="42"/>
  <c r="L2063" i="42"/>
  <c r="L2059" i="42"/>
  <c r="L2055" i="42"/>
  <c r="L2051" i="42"/>
  <c r="L2047" i="42"/>
  <c r="L2043" i="42"/>
  <c r="L2039" i="42"/>
  <c r="L2035" i="42"/>
  <c r="L2031" i="42"/>
  <c r="L2027" i="42"/>
  <c r="L2023" i="42"/>
  <c r="L2019" i="42"/>
  <c r="L2015" i="42"/>
  <c r="L2011" i="42"/>
  <c r="L2007" i="42"/>
  <c r="L2003" i="42"/>
  <c r="L1999" i="42"/>
  <c r="L1995" i="42"/>
  <c r="L1991" i="42"/>
  <c r="L1987" i="42"/>
  <c r="L1983" i="42"/>
  <c r="L1979" i="42"/>
  <c r="L1975" i="42"/>
  <c r="L1971" i="42"/>
  <c r="L1967" i="42"/>
  <c r="L1963" i="42"/>
  <c r="L1959" i="42"/>
  <c r="L1955" i="42"/>
  <c r="L1951" i="42"/>
  <c r="L1947" i="42"/>
  <c r="L1943" i="42"/>
  <c r="L1939" i="42"/>
  <c r="L1935" i="42"/>
  <c r="L1931" i="42"/>
  <c r="L1927" i="42"/>
  <c r="L1923" i="42"/>
  <c r="L1919" i="42"/>
  <c r="L1915" i="42"/>
  <c r="L1911" i="42"/>
  <c r="L1907" i="42"/>
  <c r="L1903" i="42"/>
  <c r="L1899" i="42"/>
  <c r="L1895" i="42"/>
  <c r="L1891" i="42"/>
  <c r="L1887" i="42"/>
  <c r="L1883" i="42"/>
  <c r="L1879" i="42"/>
  <c r="L1875" i="42"/>
  <c r="L1871" i="42"/>
  <c r="L1867" i="42"/>
  <c r="L1863" i="42"/>
  <c r="L1859" i="42"/>
  <c r="L1855" i="42"/>
  <c r="L1851" i="42"/>
  <c r="L1847" i="42"/>
  <c r="L1843" i="42"/>
  <c r="L2425" i="42"/>
  <c r="L2409" i="42"/>
  <c r="L2393" i="42"/>
  <c r="L2377" i="42"/>
  <c r="L2359" i="42"/>
  <c r="L2351" i="42"/>
  <c r="L2343" i="42"/>
  <c r="L2335" i="42"/>
  <c r="L2327" i="42"/>
  <c r="L2319" i="42"/>
  <c r="L2311" i="42"/>
  <c r="L2303" i="42"/>
  <c r="L2295" i="42"/>
  <c r="L2287" i="42"/>
  <c r="L2273" i="42"/>
  <c r="L2271" i="42"/>
  <c r="L2264" i="42"/>
  <c r="L2260" i="42"/>
  <c r="L2256" i="42"/>
  <c r="L2252" i="42"/>
  <c r="L2248" i="42"/>
  <c r="L2244" i="42"/>
  <c r="L2236" i="42"/>
  <c r="L2232" i="42"/>
  <c r="L2228" i="42"/>
  <c r="L2224" i="42"/>
  <c r="L2220" i="42"/>
  <c r="L2216" i="42"/>
  <c r="L2212" i="42"/>
  <c r="L2208" i="42"/>
  <c r="L2136" i="42"/>
  <c r="L2132" i="42"/>
  <c r="L2128" i="42"/>
  <c r="L2124" i="42"/>
  <c r="L2120" i="42"/>
  <c r="L2116" i="42"/>
  <c r="L2112" i="42"/>
  <c r="L2108" i="42"/>
  <c r="L2104" i="42"/>
  <c r="L2100" i="42"/>
  <c r="L2096" i="42"/>
  <c r="L2092" i="42"/>
  <c r="L2088" i="42"/>
  <c r="L2084" i="42"/>
  <c r="L2080" i="42"/>
  <c r="L2076" i="42"/>
  <c r="L2072" i="42"/>
  <c r="L2068" i="42"/>
  <c r="L2064" i="42"/>
  <c r="L2060" i="42"/>
  <c r="L2056" i="42"/>
  <c r="L2052" i="42"/>
  <c r="L2048" i="42"/>
  <c r="L2044" i="42"/>
  <c r="L2040" i="42"/>
  <c r="L2036" i="42"/>
  <c r="L2032" i="42"/>
  <c r="L2028" i="42"/>
  <c r="L2024" i="42"/>
  <c r="L2020" i="42"/>
  <c r="L2016" i="42"/>
  <c r="L2012" i="42"/>
  <c r="L2008" i="42"/>
  <c r="L2004" i="42"/>
  <c r="L2000" i="42"/>
  <c r="L2373" i="42"/>
  <c r="L2361" i="42"/>
  <c r="L2329" i="42"/>
  <c r="L2297" i="42"/>
  <c r="L2269" i="42"/>
  <c r="L2261" i="42"/>
  <c r="L2253" i="42"/>
  <c r="L2245" i="42"/>
  <c r="L2237" i="42"/>
  <c r="L2229" i="42"/>
  <c r="L2221" i="42"/>
  <c r="L2213" i="42"/>
  <c r="L2206" i="42"/>
  <c r="L2202" i="42"/>
  <c r="L2198" i="42"/>
  <c r="L2194" i="42"/>
  <c r="L2190" i="42"/>
  <c r="L2186" i="42"/>
  <c r="L2182" i="42"/>
  <c r="L2178" i="42"/>
  <c r="L2174" i="42"/>
  <c r="L2170" i="42"/>
  <c r="L2166" i="42"/>
  <c r="L2162" i="42"/>
  <c r="L2158" i="42"/>
  <c r="L2154" i="42"/>
  <c r="L2150" i="42"/>
  <c r="L2146" i="42"/>
  <c r="L2142" i="42"/>
  <c r="L2138" i="42"/>
  <c r="L2133" i="42"/>
  <c r="L2117" i="42"/>
  <c r="L2101" i="42"/>
  <c r="L2085" i="42"/>
  <c r="L2069" i="42"/>
  <c r="L2062" i="42"/>
  <c r="L2054" i="42"/>
  <c r="L2046" i="42"/>
  <c r="L2038" i="42"/>
  <c r="L2030" i="42"/>
  <c r="L2022" i="42"/>
  <c r="L2014" i="42"/>
  <c r="L2006" i="42"/>
  <c r="L1998" i="42"/>
  <c r="L1996" i="42"/>
  <c r="L1989" i="42"/>
  <c r="L1982" i="42"/>
  <c r="L1980" i="42"/>
  <c r="L1973" i="42"/>
  <c r="L1966" i="42"/>
  <c r="L1964" i="42"/>
  <c r="L1957" i="42"/>
  <c r="L1950" i="42"/>
  <c r="L1948" i="42"/>
  <c r="L1941" i="42"/>
  <c r="L1934" i="42"/>
  <c r="L1932" i="42"/>
  <c r="L1925" i="42"/>
  <c r="L1918" i="42"/>
  <c r="L1916" i="42"/>
  <c r="L1909" i="42"/>
  <c r="L1902" i="42"/>
  <c r="L1900" i="42"/>
  <c r="L1893" i="42"/>
  <c r="L1886" i="42"/>
  <c r="L1884" i="42"/>
  <c r="L1877" i="42"/>
  <c r="L1870" i="42"/>
  <c r="L1868" i="42"/>
  <c r="L1861" i="42"/>
  <c r="L1854" i="42"/>
  <c r="L1852" i="42"/>
  <c r="L1845" i="42"/>
  <c r="L1841" i="42"/>
  <c r="L1837" i="42"/>
  <c r="L1836" i="42"/>
  <c r="L1835" i="42"/>
  <c r="L1834" i="42"/>
  <c r="L1833" i="42"/>
  <c r="L1832" i="42"/>
  <c r="L1831" i="42"/>
  <c r="L1830" i="42"/>
  <c r="L1829" i="42"/>
  <c r="L1828" i="42"/>
  <c r="L1827" i="42"/>
  <c r="L1826" i="42"/>
  <c r="L1825" i="42"/>
  <c r="L1824" i="42"/>
  <c r="L1823" i="42"/>
  <c r="L1822" i="42"/>
  <c r="L1821" i="42"/>
  <c r="L1820" i="42"/>
  <c r="L1819" i="42"/>
  <c r="L1818" i="42"/>
  <c r="L1817" i="42"/>
  <c r="L1816" i="42"/>
  <c r="L1815" i="42"/>
  <c r="L1814" i="42"/>
  <c r="L1813" i="42"/>
  <c r="L1812" i="42"/>
  <c r="L1811" i="42"/>
  <c r="L1810" i="42"/>
  <c r="L1809" i="42"/>
  <c r="L1808" i="42"/>
  <c r="L1807" i="42"/>
  <c r="L1806" i="42"/>
  <c r="L1805" i="42"/>
  <c r="L1804" i="42"/>
  <c r="L1803" i="42"/>
  <c r="L1802" i="42"/>
  <c r="L1801" i="42"/>
  <c r="L1800" i="42"/>
  <c r="L1799" i="42"/>
  <c r="L1798" i="42"/>
  <c r="L1797" i="42"/>
  <c r="L1796" i="42"/>
  <c r="L1795" i="42"/>
  <c r="L1794" i="42"/>
  <c r="L1793" i="42"/>
  <c r="L1792" i="42"/>
  <c r="L1791" i="42"/>
  <c r="L1790" i="42"/>
  <c r="L1789" i="42"/>
  <c r="L1788" i="42"/>
  <c r="L1787" i="42"/>
  <c r="L1786" i="42"/>
  <c r="L1785" i="42"/>
  <c r="L1784" i="42"/>
  <c r="L1783" i="42"/>
  <c r="L1782" i="42"/>
  <c r="L1781" i="42"/>
  <c r="L1780" i="42"/>
  <c r="L1779" i="42"/>
  <c r="L1778" i="42"/>
  <c r="L1777" i="42"/>
  <c r="L1776" i="42"/>
  <c r="L1775" i="42"/>
  <c r="L1774" i="42"/>
  <c r="L1773" i="42"/>
  <c r="L1772" i="42"/>
  <c r="L1771" i="42"/>
  <c r="L1770" i="42"/>
  <c r="L1769" i="42"/>
  <c r="L1768" i="42"/>
  <c r="L1767" i="42"/>
  <c r="L1766" i="42"/>
  <c r="L1765" i="42"/>
  <c r="L1764" i="42"/>
  <c r="L1763" i="42"/>
  <c r="L1762" i="42"/>
  <c r="L1761" i="42"/>
  <c r="L1760" i="42"/>
  <c r="L1759" i="42"/>
  <c r="L1758" i="42"/>
  <c r="L1757" i="42"/>
  <c r="L1756" i="42"/>
  <c r="L1755" i="42"/>
  <c r="L1754" i="42"/>
  <c r="L1753" i="42"/>
  <c r="L1752" i="42"/>
  <c r="L1751" i="42"/>
  <c r="L1750" i="42"/>
  <c r="L1749" i="42"/>
  <c r="L1748" i="42"/>
  <c r="L1747" i="42"/>
  <c r="L1746" i="42"/>
  <c r="L1745" i="42"/>
  <c r="L1744" i="42"/>
  <c r="L1743" i="42"/>
  <c r="L1742" i="42"/>
  <c r="L1741" i="42"/>
  <c r="L1740" i="42"/>
  <c r="L1739" i="42"/>
  <c r="L1738" i="42"/>
  <c r="L1737" i="42"/>
  <c r="L1736" i="42"/>
  <c r="L1735" i="42"/>
  <c r="L1734" i="42"/>
  <c r="L1733" i="42"/>
  <c r="L2421" i="42"/>
  <c r="L2353" i="42"/>
  <c r="L2321" i="42"/>
  <c r="L2289" i="42"/>
  <c r="L2276" i="42"/>
  <c r="L2203" i="42"/>
  <c r="L2199" i="42"/>
  <c r="L2195" i="42"/>
  <c r="L2191" i="42"/>
  <c r="L2187" i="42"/>
  <c r="L2183" i="42"/>
  <c r="L2179" i="42"/>
  <c r="L2175" i="42"/>
  <c r="L2171" i="42"/>
  <c r="L2167" i="42"/>
  <c r="L2163" i="42"/>
  <c r="L2159" i="42"/>
  <c r="L2155" i="42"/>
  <c r="L2151" i="42"/>
  <c r="L2147" i="42"/>
  <c r="L2143" i="42"/>
  <c r="L2139" i="42"/>
  <c r="L2129" i="42"/>
  <c r="L2113" i="42"/>
  <c r="L2097" i="42"/>
  <c r="L2081" i="42"/>
  <c r="L2061" i="42"/>
  <c r="L2053" i="42"/>
  <c r="L2045" i="42"/>
  <c r="L2037" i="42"/>
  <c r="L2029" i="42"/>
  <c r="L2021" i="42"/>
  <c r="L2013" i="42"/>
  <c r="L2005" i="42"/>
  <c r="L1994" i="42"/>
  <c r="L1992" i="42"/>
  <c r="L1985" i="42"/>
  <c r="L1978" i="42"/>
  <c r="L1976" i="42"/>
  <c r="L1969" i="42"/>
  <c r="L1962" i="42"/>
  <c r="L1960" i="42"/>
  <c r="L1953" i="42"/>
  <c r="L1946" i="42"/>
  <c r="L1944" i="42"/>
  <c r="L1937" i="42"/>
  <c r="L1930" i="42"/>
  <c r="L1928" i="42"/>
  <c r="L1921" i="42"/>
  <c r="L1914" i="42"/>
  <c r="L1912" i="42"/>
  <c r="L1905" i="42"/>
  <c r="L1898" i="42"/>
  <c r="L1896" i="42"/>
  <c r="L1889" i="42"/>
  <c r="L1882" i="42"/>
  <c r="L1880" i="42"/>
  <c r="L1873" i="42"/>
  <c r="L1866" i="42"/>
  <c r="L1864" i="42"/>
  <c r="L1857" i="42"/>
  <c r="L1850" i="42"/>
  <c r="L1848" i="42"/>
  <c r="L1842" i="42"/>
  <c r="L1838" i="42"/>
  <c r="L2405" i="42"/>
  <c r="L2345" i="42"/>
  <c r="L2313" i="42"/>
  <c r="L2281" i="42"/>
  <c r="L2257" i="42"/>
  <c r="L2249" i="42"/>
  <c r="L2241" i="42"/>
  <c r="L2233" i="42"/>
  <c r="L2225" i="42"/>
  <c r="L2217" i="42"/>
  <c r="L2209" i="42"/>
  <c r="L2204" i="42"/>
  <c r="L2200" i="42"/>
  <c r="L2196" i="42"/>
  <c r="L2192" i="42"/>
  <c r="L2188" i="42"/>
  <c r="L2184" i="42"/>
  <c r="L2180" i="42"/>
  <c r="L2176" i="42"/>
  <c r="L2172" i="42"/>
  <c r="L2168" i="42"/>
  <c r="L2164" i="42"/>
  <c r="L2160" i="42"/>
  <c r="L2156" i="42"/>
  <c r="L2152" i="42"/>
  <c r="L2148" i="42"/>
  <c r="L2144" i="42"/>
  <c r="L2140" i="42"/>
  <c r="L2125" i="42"/>
  <c r="L2109" i="42"/>
  <c r="L2093" i="42"/>
  <c r="L2077" i="42"/>
  <c r="L2066" i="42"/>
  <c r="L2058" i="42"/>
  <c r="L2050" i="42"/>
  <c r="L2042" i="42"/>
  <c r="L2034" i="42"/>
  <c r="L2026" i="42"/>
  <c r="L2018" i="42"/>
  <c r="L2010" i="42"/>
  <c r="L2002" i="42"/>
  <c r="L1997" i="42"/>
  <c r="L1990" i="42"/>
  <c r="L1988" i="42"/>
  <c r="L1981" i="42"/>
  <c r="L1974" i="42"/>
  <c r="L1972" i="42"/>
  <c r="L1965" i="42"/>
  <c r="L1958" i="42"/>
  <c r="L1956" i="42"/>
  <c r="L1949" i="42"/>
  <c r="L1942" i="42"/>
  <c r="L1940" i="42"/>
  <c r="L1933" i="42"/>
  <c r="L1926" i="42"/>
  <c r="L1924" i="42"/>
  <c r="L1917" i="42"/>
  <c r="L1910" i="42"/>
  <c r="L1908" i="42"/>
  <c r="L1901" i="42"/>
  <c r="L1894" i="42"/>
  <c r="L1892" i="42"/>
  <c r="L1885" i="42"/>
  <c r="L1878" i="42"/>
  <c r="L1876" i="42"/>
  <c r="L1869" i="42"/>
  <c r="L1862" i="42"/>
  <c r="L1860" i="42"/>
  <c r="L1853" i="42"/>
  <c r="L1846" i="42"/>
  <c r="L1844" i="42"/>
  <c r="L1839" i="42"/>
  <c r="L2389" i="42"/>
  <c r="L2369" i="42"/>
  <c r="L2337" i="42"/>
  <c r="L2305" i="42"/>
  <c r="L2205" i="42"/>
  <c r="L2201" i="42"/>
  <c r="L2197" i="42"/>
  <c r="L2193" i="42"/>
  <c r="L2189" i="42"/>
  <c r="L2185" i="42"/>
  <c r="L2181" i="42"/>
  <c r="L2177" i="42"/>
  <c r="L2173" i="42"/>
  <c r="L2169" i="42"/>
  <c r="L2165" i="42"/>
  <c r="L2161" i="42"/>
  <c r="L2157" i="42"/>
  <c r="L2153" i="42"/>
  <c r="L2149" i="42"/>
  <c r="L2145" i="42"/>
  <c r="L2141" i="42"/>
  <c r="L2137" i="42"/>
  <c r="L2121" i="42"/>
  <c r="L2105" i="42"/>
  <c r="L2089" i="42"/>
  <c r="L2073" i="42"/>
  <c r="L2065" i="42"/>
  <c r="L2057" i="42"/>
  <c r="L2049" i="42"/>
  <c r="L2041" i="42"/>
  <c r="L2033" i="42"/>
  <c r="L2025" i="42"/>
  <c r="L2017" i="42"/>
  <c r="L2009" i="42"/>
  <c r="L2001" i="42"/>
  <c r="L1993" i="42"/>
  <c r="L1986" i="42"/>
  <c r="L1984" i="42"/>
  <c r="L1977" i="42"/>
  <c r="L1970" i="42"/>
  <c r="L1968" i="42"/>
  <c r="L1961" i="42"/>
  <c r="L1954" i="42"/>
  <c r="L1952" i="42"/>
  <c r="L1945" i="42"/>
  <c r="L1938" i="42"/>
  <c r="L1936" i="42"/>
  <c r="L1929" i="42"/>
  <c r="L1922" i="42"/>
  <c r="L1920" i="42"/>
  <c r="L1913" i="42"/>
  <c r="L1906" i="42"/>
  <c r="L1904" i="42"/>
  <c r="L1897" i="42"/>
  <c r="L1890" i="42"/>
  <c r="L1888" i="42"/>
  <c r="L1881" i="42"/>
  <c r="L1874" i="42"/>
  <c r="L1872" i="42"/>
  <c r="L1865" i="42"/>
  <c r="L1858" i="42"/>
  <c r="L1856" i="42"/>
  <c r="L1849" i="42"/>
  <c r="L1840" i="42"/>
  <c r="L1731" i="42"/>
  <c r="L1729" i="42"/>
  <c r="L1727" i="42"/>
  <c r="L1725" i="42"/>
  <c r="L1724" i="42"/>
  <c r="L1722" i="42"/>
  <c r="L1720" i="42"/>
  <c r="L1718" i="42"/>
  <c r="L1716" i="42"/>
  <c r="L1714" i="42"/>
  <c r="L1712" i="42"/>
  <c r="L1410" i="42"/>
  <c r="L1409" i="42"/>
  <c r="L1408" i="42"/>
  <c r="L1407" i="42"/>
  <c r="L1406" i="42"/>
  <c r="L1405" i="42"/>
  <c r="L1404" i="42"/>
  <c r="L1403" i="42"/>
  <c r="L1402" i="42"/>
  <c r="L1401" i="42"/>
  <c r="L1400" i="42"/>
  <c r="L1399" i="42"/>
  <c r="L1398" i="42"/>
  <c r="L1397" i="42"/>
  <c r="L1396" i="42"/>
  <c r="L1395" i="42"/>
  <c r="L1394" i="42"/>
  <c r="L1393" i="42"/>
  <c r="L1392" i="42"/>
  <c r="L1391" i="42"/>
  <c r="L1390" i="42"/>
  <c r="L1389" i="42"/>
  <c r="L1388" i="42"/>
  <c r="L1387" i="42"/>
  <c r="L1386" i="42"/>
  <c r="L1385" i="42"/>
  <c r="L1384" i="42"/>
  <c r="L1383" i="42"/>
  <c r="L1382" i="42"/>
  <c r="L1381" i="42"/>
  <c r="L1380" i="42"/>
  <c r="L1379" i="42"/>
  <c r="L1378" i="42"/>
  <c r="L1377" i="42"/>
  <c r="L1376" i="42"/>
  <c r="L1375" i="42"/>
  <c r="L1374" i="42"/>
  <c r="L1373" i="42"/>
  <c r="L1372" i="42"/>
  <c r="L1371" i="42"/>
  <c r="L1370" i="42"/>
  <c r="L1369" i="42"/>
  <c r="L1368" i="42"/>
  <c r="L1367" i="42"/>
  <c r="L1366" i="42"/>
  <c r="L1365" i="42"/>
  <c r="L1364" i="42"/>
  <c r="L1363" i="42"/>
  <c r="L1362" i="42"/>
  <c r="L1361" i="42"/>
  <c r="L1360" i="42"/>
  <c r="L1359" i="42"/>
  <c r="L1358" i="42"/>
  <c r="L1357" i="42"/>
  <c r="L1356" i="42"/>
  <c r="L1355" i="42"/>
  <c r="L1354" i="42"/>
  <c r="L1353" i="42"/>
  <c r="L1352" i="42"/>
  <c r="L1351" i="42"/>
  <c r="L1350" i="42"/>
  <c r="L1349" i="42"/>
  <c r="L1348" i="42"/>
  <c r="L1347" i="42"/>
  <c r="L1346" i="42"/>
  <c r="L1345" i="42"/>
  <c r="L1344" i="42"/>
  <c r="L1343" i="42"/>
  <c r="L1342" i="42"/>
  <c r="L1341" i="42"/>
  <c r="L1340" i="42"/>
  <c r="L1339" i="42"/>
  <c r="L1338" i="42"/>
  <c r="L1337" i="42"/>
  <c r="L1336" i="42"/>
  <c r="L1335" i="42"/>
  <c r="L1334" i="42"/>
  <c r="L1333" i="42"/>
  <c r="L1332" i="42"/>
  <c r="L1331" i="42"/>
  <c r="L1330" i="42"/>
  <c r="L1329" i="42"/>
  <c r="L1328" i="42"/>
  <c r="L1327" i="42"/>
  <c r="L1326" i="42"/>
  <c r="L1325" i="42"/>
  <c r="L1324" i="42"/>
  <c r="L1323" i="42"/>
  <c r="L1322" i="42"/>
  <c r="L1321" i="42"/>
  <c r="L1320" i="42"/>
  <c r="L1319" i="42"/>
  <c r="L1318" i="42"/>
  <c r="L1317" i="42"/>
  <c r="L1316" i="42"/>
  <c r="L1315" i="42"/>
  <c r="L1314" i="42"/>
  <c r="L1313" i="42"/>
  <c r="L1312" i="42"/>
  <c r="L1311" i="42"/>
  <c r="L1310" i="42"/>
  <c r="L1309" i="42"/>
  <c r="L1308" i="42"/>
  <c r="L1307" i="42"/>
  <c r="L1306" i="42"/>
  <c r="L1305" i="42"/>
  <c r="L1304" i="42"/>
  <c r="L1303" i="42"/>
  <c r="L1302" i="42"/>
  <c r="L1301" i="42"/>
  <c r="L1300" i="42"/>
  <c r="L1299" i="42"/>
  <c r="L1298" i="42"/>
  <c r="L1297" i="42"/>
  <c r="L1296" i="42"/>
  <c r="L1295" i="42"/>
  <c r="L1294" i="42"/>
  <c r="L1293" i="42"/>
  <c r="L1292" i="42"/>
  <c r="L1291" i="42"/>
  <c r="L1290" i="42"/>
  <c r="L1289" i="42"/>
  <c r="L1288" i="42"/>
  <c r="L1287" i="42"/>
  <c r="L1286" i="42"/>
  <c r="L1285" i="42"/>
  <c r="L1284" i="42"/>
  <c r="L1083" i="42"/>
  <c r="L1079" i="42"/>
  <c r="L1075" i="42"/>
  <c r="L1071" i="42"/>
  <c r="L1067" i="42"/>
  <c r="L1063" i="42"/>
  <c r="L1059" i="42"/>
  <c r="L1055" i="42"/>
  <c r="L1051" i="42"/>
  <c r="L1047" i="42"/>
  <c r="L1043" i="42"/>
  <c r="L1039" i="42"/>
  <c r="L1035" i="42"/>
  <c r="L1031" i="42"/>
  <c r="L1027" i="42"/>
  <c r="L1023" i="42"/>
  <c r="L1732" i="42"/>
  <c r="L1730" i="42"/>
  <c r="L1728" i="42"/>
  <c r="L1726" i="42"/>
  <c r="L1723" i="42"/>
  <c r="L1721" i="42"/>
  <c r="L1719" i="42"/>
  <c r="L1717" i="42"/>
  <c r="L1715" i="42"/>
  <c r="L1713" i="42"/>
  <c r="L1711" i="42"/>
  <c r="L1077" i="42"/>
  <c r="L1070" i="42"/>
  <c r="L1068" i="42"/>
  <c r="L1061" i="42"/>
  <c r="L1054" i="42"/>
  <c r="L1052" i="42"/>
  <c r="L1045" i="42"/>
  <c r="L1038" i="42"/>
  <c r="L1036" i="42"/>
  <c r="L1029" i="42"/>
  <c r="L1022" i="42"/>
  <c r="L1019" i="42"/>
  <c r="L1015" i="42"/>
  <c r="L1011" i="42"/>
  <c r="L1007" i="42"/>
  <c r="L1003" i="42"/>
  <c r="L999" i="42"/>
  <c r="L995" i="42"/>
  <c r="L991" i="42"/>
  <c r="L987" i="42"/>
  <c r="L983" i="42"/>
  <c r="L982" i="42"/>
  <c r="L981" i="42"/>
  <c r="L980" i="42"/>
  <c r="L979" i="42"/>
  <c r="L978" i="42"/>
  <c r="L977" i="42"/>
  <c r="L976" i="42"/>
  <c r="L975" i="42"/>
  <c r="L974" i="42"/>
  <c r="L973" i="42"/>
  <c r="L972" i="42"/>
  <c r="L971" i="42"/>
  <c r="L970" i="42"/>
  <c r="L969" i="42"/>
  <c r="L968" i="42"/>
  <c r="L967" i="42"/>
  <c r="L966" i="42"/>
  <c r="L965" i="42"/>
  <c r="L964" i="42"/>
  <c r="L963" i="42"/>
  <c r="L962" i="42"/>
  <c r="L961" i="42"/>
  <c r="L960" i="42"/>
  <c r="L959" i="42"/>
  <c r="L958" i="42"/>
  <c r="L957" i="42"/>
  <c r="L956" i="42"/>
  <c r="L955" i="42"/>
  <c r="L954" i="42"/>
  <c r="L953" i="42"/>
  <c r="L952" i="42"/>
  <c r="L951" i="42"/>
  <c r="L950" i="42"/>
  <c r="L949" i="42"/>
  <c r="L948" i="42"/>
  <c r="L947" i="42"/>
  <c r="L946" i="42"/>
  <c r="L945" i="42"/>
  <c r="L944" i="42"/>
  <c r="L943" i="42"/>
  <c r="L942" i="42"/>
  <c r="L941" i="42"/>
  <c r="L940" i="42"/>
  <c r="L939" i="42"/>
  <c r="L938" i="42"/>
  <c r="L937" i="42"/>
  <c r="L936" i="42"/>
  <c r="L935" i="42"/>
  <c r="L934" i="42"/>
  <c r="L933" i="42"/>
  <c r="L932" i="42"/>
  <c r="L931" i="42"/>
  <c r="L930" i="42"/>
  <c r="L929" i="42"/>
  <c r="L928" i="42"/>
  <c r="L927" i="42"/>
  <c r="L926" i="42"/>
  <c r="L925" i="42"/>
  <c r="L924" i="42"/>
  <c r="L923" i="42"/>
  <c r="L922" i="42"/>
  <c r="L921" i="42"/>
  <c r="L920" i="42"/>
  <c r="L919" i="42"/>
  <c r="L918" i="42"/>
  <c r="L917" i="42"/>
  <c r="L916" i="42"/>
  <c r="L915" i="42"/>
  <c r="L914" i="42"/>
  <c r="L913" i="42"/>
  <c r="L912" i="42"/>
  <c r="L911" i="42"/>
  <c r="L910" i="42"/>
  <c r="L909" i="42"/>
  <c r="L908" i="42"/>
  <c r="L907" i="42"/>
  <c r="L906" i="42"/>
  <c r="L905" i="42"/>
  <c r="L904" i="42"/>
  <c r="L903" i="42"/>
  <c r="L902" i="42"/>
  <c r="L901" i="42"/>
  <c r="L900" i="42"/>
  <c r="L899" i="42"/>
  <c r="L898" i="42"/>
  <c r="L897" i="42"/>
  <c r="L896" i="42"/>
  <c r="L895" i="42"/>
  <c r="L894" i="42"/>
  <c r="L893" i="42"/>
  <c r="L892" i="42"/>
  <c r="L891" i="42"/>
  <c r="L890" i="42"/>
  <c r="L889" i="42"/>
  <c r="L888" i="42"/>
  <c r="L887" i="42"/>
  <c r="L886" i="42"/>
  <c r="L885" i="42"/>
  <c r="L884" i="42"/>
  <c r="L883" i="42"/>
  <c r="L882" i="42"/>
  <c r="L881" i="42"/>
  <c r="L880" i="42"/>
  <c r="L879" i="42"/>
  <c r="L878" i="42"/>
  <c r="L877" i="42"/>
  <c r="L876" i="42"/>
  <c r="L875" i="42"/>
  <c r="L874" i="42"/>
  <c r="L873" i="42"/>
  <c r="L872" i="42"/>
  <c r="L871" i="42"/>
  <c r="L870" i="42"/>
  <c r="L869" i="42"/>
  <c r="L868" i="42"/>
  <c r="L867" i="42"/>
  <c r="L866" i="42"/>
  <c r="L865" i="42"/>
  <c r="L864" i="42"/>
  <c r="L863" i="42"/>
  <c r="L862" i="42"/>
  <c r="L861" i="42"/>
  <c r="L860" i="42"/>
  <c r="L859" i="42"/>
  <c r="L858" i="42"/>
  <c r="L857" i="42"/>
  <c r="L756" i="42"/>
  <c r="L1082" i="42"/>
  <c r="L1080" i="42"/>
  <c r="L1073" i="42"/>
  <c r="L1066" i="42"/>
  <c r="L1064" i="42"/>
  <c r="L1057" i="42"/>
  <c r="L1050" i="42"/>
  <c r="L1048" i="42"/>
  <c r="L1041" i="42"/>
  <c r="L1034" i="42"/>
  <c r="L1032" i="42"/>
  <c r="L1025" i="42"/>
  <c r="L1020" i="42"/>
  <c r="L1016" i="42"/>
  <c r="L1012" i="42"/>
  <c r="L1008" i="42"/>
  <c r="L1004" i="42"/>
  <c r="L1000" i="42"/>
  <c r="L996" i="42"/>
  <c r="L992" i="42"/>
  <c r="L988" i="42"/>
  <c r="L984" i="42"/>
  <c r="L753" i="42"/>
  <c r="L749" i="42"/>
  <c r="L745" i="42"/>
  <c r="L741" i="42"/>
  <c r="L737" i="42"/>
  <c r="L733" i="42"/>
  <c r="L729" i="42"/>
  <c r="L725" i="42"/>
  <c r="L721" i="42"/>
  <c r="L717" i="42"/>
  <c r="L713" i="42"/>
  <c r="L709" i="42"/>
  <c r="L705" i="42"/>
  <c r="L701" i="42"/>
  <c r="L697" i="42"/>
  <c r="L693" i="42"/>
  <c r="L689" i="42"/>
  <c r="L685" i="42"/>
  <c r="L681" i="42"/>
  <c r="L677" i="42"/>
  <c r="L673" i="42"/>
  <c r="L669" i="42"/>
  <c r="L665" i="42"/>
  <c r="L661" i="42"/>
  <c r="L653" i="42"/>
  <c r="L649" i="42"/>
  <c r="L645" i="42"/>
  <c r="L641" i="42"/>
  <c r="L637" i="42"/>
  <c r="L633" i="42"/>
  <c r="L629" i="42"/>
  <c r="L625" i="42"/>
  <c r="L621" i="42"/>
  <c r="L617" i="42"/>
  <c r="L613" i="42"/>
  <c r="L609" i="42"/>
  <c r="L605" i="42"/>
  <c r="L601" i="42"/>
  <c r="L597" i="42"/>
  <c r="L593" i="42"/>
  <c r="L589" i="42"/>
  <c r="L585" i="42"/>
  <c r="L581" i="42"/>
  <c r="L577" i="42"/>
  <c r="L573" i="42"/>
  <c r="L569" i="42"/>
  <c r="L565" i="42"/>
  <c r="L561" i="42"/>
  <c r="L1081" i="42"/>
  <c r="L1074" i="42"/>
  <c r="L1072" i="42"/>
  <c r="L1065" i="42"/>
  <c r="L1058" i="42"/>
  <c r="L1056" i="42"/>
  <c r="L1049" i="42"/>
  <c r="L1042" i="42"/>
  <c r="L1040" i="42"/>
  <c r="L1033" i="42"/>
  <c r="L1026" i="42"/>
  <c r="L1024" i="42"/>
  <c r="L1018" i="42"/>
  <c r="L1014" i="42"/>
  <c r="L1010" i="42"/>
  <c r="L1006" i="42"/>
  <c r="L1002" i="42"/>
  <c r="L998" i="42"/>
  <c r="L994" i="42"/>
  <c r="L990" i="42"/>
  <c r="L986" i="42"/>
  <c r="L755" i="42"/>
  <c r="L751" i="42"/>
  <c r="L747" i="42"/>
  <c r="L743" i="42"/>
  <c r="L739" i="42"/>
  <c r="L735" i="42"/>
  <c r="L731" i="42"/>
  <c r="L727" i="42"/>
  <c r="L723" i="42"/>
  <c r="L719" i="42"/>
  <c r="L715" i="42"/>
  <c r="L711" i="42"/>
  <c r="L707" i="42"/>
  <c r="L703" i="42"/>
  <c r="L699" i="42"/>
  <c r="L695" i="42"/>
  <c r="L691" i="42"/>
  <c r="L687" i="42"/>
  <c r="L683" i="42"/>
  <c r="L679" i="42"/>
  <c r="L675" i="42"/>
  <c r="L671" i="42"/>
  <c r="L667" i="42"/>
  <c r="L663" i="42"/>
  <c r="L659" i="42"/>
  <c r="L655" i="42"/>
  <c r="L651" i="42"/>
  <c r="L647" i="42"/>
  <c r="L643" i="42"/>
  <c r="L639" i="42"/>
  <c r="L635" i="42"/>
  <c r="L631" i="42"/>
  <c r="L627" i="42"/>
  <c r="L623" i="42"/>
  <c r="L619" i="42"/>
  <c r="L615" i="42"/>
  <c r="L611" i="42"/>
  <c r="L607" i="42"/>
  <c r="L603" i="42"/>
  <c r="L599" i="42"/>
  <c r="L595" i="42"/>
  <c r="L591" i="42"/>
  <c r="L587" i="42"/>
  <c r="L583" i="42"/>
  <c r="L579" i="42"/>
  <c r="L575" i="42"/>
  <c r="L571" i="42"/>
  <c r="L567" i="42"/>
  <c r="L563" i="42"/>
  <c r="L559" i="42"/>
  <c r="L1069" i="42"/>
  <c r="L1037" i="42"/>
  <c r="L1017" i="42"/>
  <c r="L1001" i="42"/>
  <c r="L985" i="42"/>
  <c r="L748" i="42"/>
  <c r="L740" i="42"/>
  <c r="L732" i="42"/>
  <c r="L724" i="42"/>
  <c r="L716" i="42"/>
  <c r="L708" i="42"/>
  <c r="L700" i="42"/>
  <c r="L692" i="42"/>
  <c r="L684" i="42"/>
  <c r="L676" i="42"/>
  <c r="L668" i="42"/>
  <c r="L660" i="42"/>
  <c r="L652" i="42"/>
  <c r="L644" i="42"/>
  <c r="L636" i="42"/>
  <c r="L628" i="42"/>
  <c r="L620" i="42"/>
  <c r="L612" i="42"/>
  <c r="L604" i="42"/>
  <c r="L596" i="42"/>
  <c r="L588" i="42"/>
  <c r="L580" i="42"/>
  <c r="L572" i="42"/>
  <c r="L564" i="42"/>
  <c r="L1078" i="42"/>
  <c r="L1060" i="42"/>
  <c r="L1046" i="42"/>
  <c r="L1028" i="42"/>
  <c r="L1013" i="42"/>
  <c r="L997" i="42"/>
  <c r="L750" i="42"/>
  <c r="L742" i="42"/>
  <c r="L734" i="42"/>
  <c r="L726" i="42"/>
  <c r="L718" i="42"/>
  <c r="L710" i="42"/>
  <c r="L702" i="42"/>
  <c r="L694" i="42"/>
  <c r="L686" i="42"/>
  <c r="L678" i="42"/>
  <c r="L670" i="42"/>
  <c r="L662" i="42"/>
  <c r="L654" i="42"/>
  <c r="L646" i="42"/>
  <c r="L638" i="42"/>
  <c r="L630" i="42"/>
  <c r="L622" i="42"/>
  <c r="L614" i="42"/>
  <c r="L606" i="42"/>
  <c r="L598" i="42"/>
  <c r="L590" i="42"/>
  <c r="L582" i="42"/>
  <c r="L574" i="42"/>
  <c r="L566" i="42"/>
  <c r="L558" i="42"/>
  <c r="L556" i="42"/>
  <c r="L555" i="42"/>
  <c r="L554" i="42"/>
  <c r="L553" i="42"/>
  <c r="L552" i="42"/>
  <c r="L551" i="42"/>
  <c r="L550" i="42"/>
  <c r="L549" i="42"/>
  <c r="L548" i="42"/>
  <c r="L547" i="42"/>
  <c r="L546" i="42"/>
  <c r="L545" i="42"/>
  <c r="L544" i="42"/>
  <c r="L543" i="42"/>
  <c r="L542" i="42"/>
  <c r="L541" i="42"/>
  <c r="L540" i="42"/>
  <c r="L539" i="42"/>
  <c r="L538" i="42"/>
  <c r="L537" i="42"/>
  <c r="L536" i="42"/>
  <c r="L535" i="42"/>
  <c r="L520" i="42"/>
  <c r="L519" i="42"/>
  <c r="L518" i="42"/>
  <c r="L517" i="42"/>
  <c r="L516" i="42"/>
  <c r="L515" i="42"/>
  <c r="L514" i="42"/>
  <c r="L513" i="42"/>
  <c r="L512" i="42"/>
  <c r="L511" i="42"/>
  <c r="L510" i="42"/>
  <c r="L509" i="42"/>
  <c r="L508" i="42"/>
  <c r="L507" i="42"/>
  <c r="L506" i="42"/>
  <c r="L505" i="42"/>
  <c r="L504" i="42"/>
  <c r="L503" i="42"/>
  <c r="L502" i="42"/>
  <c r="L501" i="42"/>
  <c r="L500" i="42"/>
  <c r="L499" i="42"/>
  <c r="L498" i="42"/>
  <c r="L497" i="42"/>
  <c r="L496" i="42"/>
  <c r="L495" i="42"/>
  <c r="L494" i="42"/>
  <c r="L493" i="42"/>
  <c r="L492" i="42"/>
  <c r="L491" i="42"/>
  <c r="L490" i="42"/>
  <c r="L489" i="42"/>
  <c r="L488" i="42"/>
  <c r="L487" i="42"/>
  <c r="L486" i="42"/>
  <c r="L485" i="42"/>
  <c r="L484" i="42"/>
  <c r="L483" i="42"/>
  <c r="L482" i="42"/>
  <c r="L481" i="42"/>
  <c r="L480" i="42"/>
  <c r="L479" i="42"/>
  <c r="L478" i="42"/>
  <c r="L477" i="42"/>
  <c r="L476" i="42"/>
  <c r="L475" i="42"/>
  <c r="L474" i="42"/>
  <c r="L473" i="42"/>
  <c r="L472" i="42"/>
  <c r="L471" i="42"/>
  <c r="L470" i="42"/>
  <c r="L469" i="42"/>
  <c r="L468" i="42"/>
  <c r="L467" i="42"/>
  <c r="L466" i="42"/>
  <c r="L465" i="42"/>
  <c r="L464" i="42"/>
  <c r="L463" i="42"/>
  <c r="L462" i="42"/>
  <c r="L461" i="42"/>
  <c r="L460" i="42"/>
  <c r="L459" i="42"/>
  <c r="L458" i="42"/>
  <c r="L457" i="42"/>
  <c r="L456" i="42"/>
  <c r="L455" i="42"/>
  <c r="L454" i="42"/>
  <c r="L453" i="42"/>
  <c r="L452" i="42"/>
  <c r="L451" i="42"/>
  <c r="L450" i="42"/>
  <c r="L449" i="42"/>
  <c r="L448" i="42"/>
  <c r="L447" i="42"/>
  <c r="L446" i="42"/>
  <c r="L445" i="42"/>
  <c r="L444" i="42"/>
  <c r="L443" i="42"/>
  <c r="L442" i="42"/>
  <c r="L441" i="42"/>
  <c r="L440" i="42"/>
  <c r="L439" i="42"/>
  <c r="L438" i="42"/>
  <c r="L437" i="42"/>
  <c r="L436" i="42"/>
  <c r="L435" i="42"/>
  <c r="L434" i="42"/>
  <c r="L433" i="42"/>
  <c r="L432" i="42"/>
  <c r="L431" i="42"/>
  <c r="L430" i="42"/>
  <c r="L1053" i="42"/>
  <c r="L1009" i="42"/>
  <c r="L993" i="42"/>
  <c r="L752" i="42"/>
  <c r="L744" i="42"/>
  <c r="L736" i="42"/>
  <c r="L728" i="42"/>
  <c r="L720" i="42"/>
  <c r="L712" i="42"/>
  <c r="L704" i="42"/>
  <c r="L696" i="42"/>
  <c r="L688" i="42"/>
  <c r="L680" i="42"/>
  <c r="L672" i="42"/>
  <c r="L664" i="42"/>
  <c r="L656" i="42"/>
  <c r="L648" i="42"/>
  <c r="L640" i="42"/>
  <c r="L632" i="42"/>
  <c r="L624" i="42"/>
  <c r="L616" i="42"/>
  <c r="L608" i="42"/>
  <c r="L600" i="42"/>
  <c r="L592" i="42"/>
  <c r="L584" i="42"/>
  <c r="L576" i="42"/>
  <c r="L568" i="42"/>
  <c r="L560" i="42"/>
  <c r="L534" i="42"/>
  <c r="L533" i="42"/>
  <c r="L531" i="42"/>
  <c r="L530" i="42"/>
  <c r="L529" i="42"/>
  <c r="L528" i="42"/>
  <c r="L527" i="42"/>
  <c r="L526" i="42"/>
  <c r="L525" i="42"/>
  <c r="L524" i="42"/>
  <c r="L523" i="42"/>
  <c r="L522" i="42"/>
  <c r="L521" i="42"/>
  <c r="L1076" i="42"/>
  <c r="L1062" i="42"/>
  <c r="L1044" i="42"/>
  <c r="L1030" i="42"/>
  <c r="L1021" i="42"/>
  <c r="L1005" i="42"/>
  <c r="L989" i="42"/>
  <c r="L754" i="42"/>
  <c r="L746" i="42"/>
  <c r="L738" i="42"/>
  <c r="L730" i="42"/>
  <c r="L722" i="42"/>
  <c r="L714" i="42"/>
  <c r="L706" i="42"/>
  <c r="L698" i="42"/>
  <c r="L690" i="42"/>
  <c r="L682" i="42"/>
  <c r="L674" i="42"/>
  <c r="L666" i="42"/>
  <c r="L658" i="42"/>
  <c r="L650" i="42"/>
  <c r="L642" i="42"/>
  <c r="L634" i="42"/>
  <c r="L626" i="42"/>
  <c r="L618" i="42"/>
  <c r="L610" i="42"/>
  <c r="L602" i="42"/>
  <c r="L594" i="42"/>
  <c r="L586" i="42"/>
  <c r="L578" i="42"/>
  <c r="L570" i="42"/>
  <c r="L562" i="42"/>
  <c r="P3418" i="42"/>
  <c r="P3414" i="42"/>
  <c r="P3410" i="42"/>
  <c r="P3415" i="42"/>
  <c r="P3411" i="42"/>
  <c r="P3412" i="42"/>
  <c r="P3408" i="42"/>
  <c r="P3404" i="42"/>
  <c r="P3400" i="42"/>
  <c r="P3396" i="42"/>
  <c r="P3403" i="42"/>
  <c r="P3417" i="42"/>
  <c r="P3406" i="42"/>
  <c r="P3409" i="42"/>
  <c r="P3407" i="42"/>
  <c r="P3398" i="42"/>
  <c r="P3393" i="42"/>
  <c r="P3389" i="42"/>
  <c r="P3416" i="42"/>
  <c r="P3402" i="42"/>
  <c r="P3413" i="42"/>
  <c r="P3399" i="42"/>
  <c r="P3397" i="42"/>
  <c r="P3405" i="42"/>
  <c r="P3401" i="42"/>
  <c r="P3394" i="42"/>
  <c r="P3385" i="42"/>
  <c r="P3381" i="42"/>
  <c r="P3377" i="42"/>
  <c r="P3392" i="42"/>
  <c r="P3391" i="42"/>
  <c r="P3395" i="42"/>
  <c r="P3387" i="42"/>
  <c r="P3380" i="42"/>
  <c r="P3378" i="42"/>
  <c r="P3373" i="42"/>
  <c r="P3369" i="42"/>
  <c r="P3365" i="42"/>
  <c r="P3361" i="42"/>
  <c r="P3357" i="42"/>
  <c r="P3353" i="42"/>
  <c r="P3390" i="42"/>
  <c r="P3379" i="42"/>
  <c r="P3376" i="42"/>
  <c r="P3374" i="42"/>
  <c r="P3367" i="42"/>
  <c r="P3360" i="42"/>
  <c r="P3358" i="42"/>
  <c r="P3351" i="42"/>
  <c r="P3347" i="42"/>
  <c r="P3343" i="42"/>
  <c r="P3339" i="42"/>
  <c r="P3335" i="42"/>
  <c r="P3331" i="42"/>
  <c r="P3327" i="42"/>
  <c r="P3323" i="42"/>
  <c r="P3315" i="42"/>
  <c r="P3311" i="42"/>
  <c r="P3307" i="42"/>
  <c r="P3303" i="42"/>
  <c r="P3388" i="42"/>
  <c r="P3384" i="42"/>
  <c r="P3372" i="42"/>
  <c r="P3371" i="42"/>
  <c r="P3368" i="42"/>
  <c r="P3354" i="42"/>
  <c r="P3349" i="42"/>
  <c r="P3342" i="42"/>
  <c r="P3340" i="42"/>
  <c r="P3333" i="42"/>
  <c r="P3326" i="42"/>
  <c r="P3324" i="42"/>
  <c r="P3382" i="42"/>
  <c r="P3356" i="42"/>
  <c r="P3355" i="42"/>
  <c r="P3352" i="42"/>
  <c r="P3345" i="42"/>
  <c r="P3338" i="42"/>
  <c r="P3336" i="42"/>
  <c r="P3329" i="42"/>
  <c r="P3322" i="42"/>
  <c r="P3313" i="42"/>
  <c r="P3375" i="42"/>
  <c r="P3364" i="42"/>
  <c r="P3362" i="42"/>
  <c r="P3348" i="42"/>
  <c r="P3346" i="42"/>
  <c r="P3341" i="42"/>
  <c r="P3328" i="42"/>
  <c r="P3383" i="42"/>
  <c r="P3350" i="42"/>
  <c r="P3337" i="42"/>
  <c r="P3332" i="42"/>
  <c r="P3330" i="42"/>
  <c r="P3386" i="42"/>
  <c r="P3363" i="42"/>
  <c r="P3370" i="42"/>
  <c r="P3366" i="42"/>
  <c r="P3359" i="42"/>
  <c r="P3316" i="42"/>
  <c r="P3312" i="42"/>
  <c r="P3310" i="42"/>
  <c r="P3309" i="42"/>
  <c r="P3308" i="42"/>
  <c r="P3306" i="42"/>
  <c r="P3304" i="42"/>
  <c r="P3299" i="42"/>
  <c r="P3318" i="42"/>
  <c r="P3317" i="42"/>
  <c r="P3314" i="42"/>
  <c r="P3302" i="42"/>
  <c r="P3300" i="42"/>
  <c r="P3344" i="42"/>
  <c r="P3301" i="42"/>
  <c r="P3296" i="42"/>
  <c r="P3292" i="42"/>
  <c r="P3288" i="42"/>
  <c r="P3284" i="42"/>
  <c r="P3280" i="42"/>
  <c r="P3276" i="42"/>
  <c r="P3272" i="42"/>
  <c r="P3268" i="42"/>
  <c r="P3334" i="42"/>
  <c r="P3297" i="42"/>
  <c r="P3293" i="42"/>
  <c r="P3289" i="42"/>
  <c r="P3298" i="42"/>
  <c r="P3294" i="42"/>
  <c r="P3290" i="42"/>
  <c r="P3286" i="42"/>
  <c r="P3282" i="42"/>
  <c r="P3278" i="42"/>
  <c r="P3274" i="42"/>
  <c r="P3270" i="42"/>
  <c r="P3266" i="42"/>
  <c r="P3325" i="42"/>
  <c r="P3295" i="42"/>
  <c r="P3281" i="42"/>
  <c r="P3273" i="42"/>
  <c r="P3291" i="42"/>
  <c r="P3283" i="42"/>
  <c r="P3275" i="42"/>
  <c r="P3267" i="42"/>
  <c r="P3262" i="42"/>
  <c r="P3279" i="42"/>
  <c r="P3271" i="42"/>
  <c r="P3264" i="42"/>
  <c r="P3287" i="42"/>
  <c r="P3277" i="42"/>
  <c r="P3259" i="42"/>
  <c r="P3255" i="42"/>
  <c r="P3251" i="42"/>
  <c r="P3247" i="42"/>
  <c r="P3243" i="42"/>
  <c r="P3239" i="42"/>
  <c r="P3235" i="42"/>
  <c r="P3231" i="42"/>
  <c r="P3227" i="42"/>
  <c r="P3223" i="42"/>
  <c r="P3215" i="42"/>
  <c r="P3211" i="42"/>
  <c r="P3207" i="42"/>
  <c r="P3269" i="42"/>
  <c r="P3261" i="42"/>
  <c r="P3260" i="42"/>
  <c r="P3256" i="42"/>
  <c r="P3252" i="42"/>
  <c r="P3248" i="42"/>
  <c r="P3244" i="42"/>
  <c r="P3240" i="42"/>
  <c r="P3236" i="42"/>
  <c r="P3232" i="42"/>
  <c r="P3228" i="42"/>
  <c r="P3224" i="42"/>
  <c r="P3216" i="42"/>
  <c r="P3212" i="42"/>
  <c r="P3208" i="42"/>
  <c r="P3204" i="42"/>
  <c r="P3200" i="42"/>
  <c r="P3196" i="42"/>
  <c r="P3263" i="42"/>
  <c r="P3257" i="42"/>
  <c r="P3253" i="42"/>
  <c r="P3249" i="42"/>
  <c r="P3245" i="42"/>
  <c r="P3241" i="42"/>
  <c r="P3237" i="42"/>
  <c r="P3233" i="42"/>
  <c r="P3305" i="42"/>
  <c r="P3285" i="42"/>
  <c r="P3265" i="42"/>
  <c r="P3258" i="42"/>
  <c r="P3254" i="42"/>
  <c r="P3250" i="42"/>
  <c r="P3246" i="42"/>
  <c r="P3242" i="42"/>
  <c r="P3238" i="42"/>
  <c r="P3234" i="42"/>
  <c r="P3230" i="42"/>
  <c r="P3225" i="42"/>
  <c r="P3217" i="42"/>
  <c r="P3209" i="42"/>
  <c r="P3205" i="42"/>
  <c r="P3202" i="42"/>
  <c r="P3194" i="42"/>
  <c r="P3190" i="42"/>
  <c r="P3222" i="42"/>
  <c r="P3214" i="42"/>
  <c r="P3198" i="42"/>
  <c r="P3195" i="42"/>
  <c r="P3191" i="42"/>
  <c r="P3187" i="42"/>
  <c r="P3183" i="42"/>
  <c r="P3179" i="42"/>
  <c r="P3175" i="42"/>
  <c r="P3171" i="42"/>
  <c r="P3167" i="42"/>
  <c r="P3163" i="42"/>
  <c r="P3159" i="42"/>
  <c r="P3155" i="42"/>
  <c r="P3213" i="42"/>
  <c r="P3203" i="42"/>
  <c r="P3201" i="42"/>
  <c r="P3192" i="42"/>
  <c r="P3188" i="42"/>
  <c r="P3184" i="42"/>
  <c r="P3180" i="42"/>
  <c r="P3176" i="42"/>
  <c r="P3172" i="42"/>
  <c r="P3168" i="42"/>
  <c r="P3164" i="42"/>
  <c r="P3160" i="42"/>
  <c r="P3156" i="42"/>
  <c r="P3152" i="42"/>
  <c r="P3148" i="42"/>
  <c r="P3144" i="42"/>
  <c r="P3140" i="42"/>
  <c r="P3229" i="42"/>
  <c r="P3226" i="42"/>
  <c r="P3218" i="42"/>
  <c r="P3199" i="42"/>
  <c r="P3193" i="42"/>
  <c r="P3150" i="42"/>
  <c r="P3143" i="42"/>
  <c r="P3141" i="42"/>
  <c r="P3133" i="42"/>
  <c r="P3129" i="42"/>
  <c r="P3125" i="42"/>
  <c r="P3189" i="42"/>
  <c r="P3153" i="42"/>
  <c r="P3146" i="42"/>
  <c r="P3139" i="42"/>
  <c r="P3137" i="42"/>
  <c r="P3134" i="42"/>
  <c r="P3210" i="42"/>
  <c r="P3197" i="42"/>
  <c r="P3186" i="42"/>
  <c r="P3182" i="42"/>
  <c r="P3178" i="42"/>
  <c r="P3174" i="42"/>
  <c r="P3170" i="42"/>
  <c r="P3166" i="42"/>
  <c r="P3162" i="42"/>
  <c r="P3158" i="42"/>
  <c r="P3151" i="42"/>
  <c r="P3149" i="42"/>
  <c r="P3142" i="42"/>
  <c r="P3135" i="42"/>
  <c r="P3131" i="42"/>
  <c r="P3127" i="42"/>
  <c r="P3123" i="42"/>
  <c r="P3206" i="42"/>
  <c r="P3185" i="42"/>
  <c r="P3181" i="42"/>
  <c r="P3177" i="42"/>
  <c r="P3173" i="42"/>
  <c r="P3169" i="42"/>
  <c r="P3165" i="42"/>
  <c r="P3161" i="42"/>
  <c r="P3157" i="42"/>
  <c r="P3154" i="42"/>
  <c r="P3147" i="42"/>
  <c r="P3145" i="42"/>
  <c r="P3138" i="42"/>
  <c r="P3136" i="42"/>
  <c r="P3132" i="42"/>
  <c r="P3128" i="42"/>
  <c r="P3124" i="42"/>
  <c r="P3122" i="42"/>
  <c r="P3126" i="42"/>
  <c r="P3117" i="42"/>
  <c r="P3115" i="42"/>
  <c r="P3113" i="42"/>
  <c r="P3111" i="42"/>
  <c r="P3109" i="42"/>
  <c r="P3107" i="42"/>
  <c r="P3106" i="42"/>
  <c r="P3104" i="42"/>
  <c r="P3102" i="42"/>
  <c r="P3100" i="42"/>
  <c r="P3098" i="42"/>
  <c r="P3096" i="42"/>
  <c r="P3130" i="42"/>
  <c r="P3091" i="42"/>
  <c r="P3087" i="42"/>
  <c r="P3083" i="42"/>
  <c r="P3079" i="42"/>
  <c r="P3075" i="42"/>
  <c r="P3071" i="42"/>
  <c r="P3067" i="42"/>
  <c r="P3063" i="42"/>
  <c r="P3059" i="42"/>
  <c r="P3055" i="42"/>
  <c r="P3051" i="42"/>
  <c r="P3047" i="42"/>
  <c r="P3043" i="42"/>
  <c r="P3039" i="42"/>
  <c r="P3035" i="42"/>
  <c r="P3031" i="42"/>
  <c r="P3029" i="42"/>
  <c r="P3028" i="42"/>
  <c r="P3027" i="42"/>
  <c r="P3026" i="42"/>
  <c r="P3025" i="42"/>
  <c r="P3024" i="42"/>
  <c r="P3023" i="42"/>
  <c r="P3022" i="42"/>
  <c r="P3021" i="42"/>
  <c r="P3020" i="42"/>
  <c r="P3019" i="42"/>
  <c r="P3018" i="42"/>
  <c r="P3017" i="42"/>
  <c r="P3016" i="42"/>
  <c r="P3015" i="42"/>
  <c r="P3014" i="42"/>
  <c r="P3013" i="42"/>
  <c r="P3012" i="42"/>
  <c r="P3011" i="42"/>
  <c r="P3010" i="42"/>
  <c r="P3009" i="42"/>
  <c r="P3008" i="42"/>
  <c r="P3007" i="42"/>
  <c r="P3006" i="42"/>
  <c r="P3005" i="42"/>
  <c r="P3004" i="42"/>
  <c r="P3003" i="42"/>
  <c r="P3002" i="42"/>
  <c r="P3001" i="42"/>
  <c r="P3000" i="42"/>
  <c r="P2999" i="42"/>
  <c r="P2998" i="42"/>
  <c r="P2997" i="42"/>
  <c r="P2996" i="42"/>
  <c r="P2995" i="42"/>
  <c r="P2994" i="42"/>
  <c r="P2993" i="42"/>
  <c r="P2992" i="42"/>
  <c r="P2991" i="42"/>
  <c r="P2987" i="42"/>
  <c r="P2983" i="42"/>
  <c r="P2979" i="42"/>
  <c r="P2975" i="42"/>
  <c r="P2971" i="42"/>
  <c r="P2967" i="42"/>
  <c r="P2963" i="42"/>
  <c r="P2959" i="42"/>
  <c r="P2955" i="42"/>
  <c r="P2951" i="42"/>
  <c r="P2947" i="42"/>
  <c r="P2943" i="42"/>
  <c r="P2939" i="42"/>
  <c r="P2935" i="42"/>
  <c r="P2931" i="42"/>
  <c r="P2927" i="42"/>
  <c r="P2923" i="42"/>
  <c r="P3092" i="42"/>
  <c r="P3088" i="42"/>
  <c r="P3084" i="42"/>
  <c r="P3080" i="42"/>
  <c r="P3076" i="42"/>
  <c r="P3072" i="42"/>
  <c r="P3068" i="42"/>
  <c r="P3064" i="42"/>
  <c r="P3060" i="42"/>
  <c r="P3056" i="42"/>
  <c r="P3052" i="42"/>
  <c r="P3048" i="42"/>
  <c r="P3044" i="42"/>
  <c r="P3040" i="42"/>
  <c r="P3036" i="42"/>
  <c r="P3093" i="42"/>
  <c r="P3089" i="42"/>
  <c r="P3085" i="42"/>
  <c r="P3081" i="42"/>
  <c r="P3077" i="42"/>
  <c r="P3073" i="42"/>
  <c r="P3069" i="42"/>
  <c r="P3065" i="42"/>
  <c r="P3061" i="42"/>
  <c r="P3057" i="42"/>
  <c r="P3053" i="42"/>
  <c r="P3049" i="42"/>
  <c r="P3045" i="42"/>
  <c r="P3041" i="42"/>
  <c r="P3037" i="42"/>
  <c r="P3033" i="42"/>
  <c r="P2989" i="42"/>
  <c r="P2985" i="42"/>
  <c r="P2981" i="42"/>
  <c r="P2977" i="42"/>
  <c r="P2973" i="42"/>
  <c r="P2969" i="42"/>
  <c r="P2965" i="42"/>
  <c r="P3118" i="42"/>
  <c r="P3116" i="42"/>
  <c r="P3114" i="42"/>
  <c r="P3112" i="42"/>
  <c r="P3110" i="42"/>
  <c r="P3108" i="42"/>
  <c r="P3105" i="42"/>
  <c r="P3103" i="42"/>
  <c r="P3101" i="42"/>
  <c r="P3099" i="42"/>
  <c r="P3097" i="42"/>
  <c r="P3095" i="42"/>
  <c r="P3090" i="42"/>
  <c r="P3086" i="42"/>
  <c r="P3082" i="42"/>
  <c r="P3078" i="42"/>
  <c r="P3074" i="42"/>
  <c r="P3070" i="42"/>
  <c r="P3066" i="42"/>
  <c r="P3062" i="42"/>
  <c r="P3058" i="42"/>
  <c r="P3054" i="42"/>
  <c r="P3050" i="42"/>
  <c r="P3046" i="42"/>
  <c r="P3042" i="42"/>
  <c r="P3032" i="42"/>
  <c r="P2984" i="42"/>
  <c r="P2976" i="42"/>
  <c r="P2968" i="42"/>
  <c r="P2958" i="42"/>
  <c r="P2956" i="42"/>
  <c r="P2949" i="42"/>
  <c r="P2942" i="42"/>
  <c r="P2940" i="42"/>
  <c r="P2933" i="42"/>
  <c r="P2926" i="42"/>
  <c r="P2924" i="42"/>
  <c r="P2918" i="42"/>
  <c r="P2914" i="42"/>
  <c r="P2910" i="42"/>
  <c r="P2906" i="42"/>
  <c r="P2902" i="42"/>
  <c r="P2898" i="42"/>
  <c r="P2890" i="42"/>
  <c r="P2886" i="42"/>
  <c r="P2882" i="42"/>
  <c r="P2878" i="42"/>
  <c r="P2874" i="42"/>
  <c r="P2870" i="42"/>
  <c r="P2866" i="42"/>
  <c r="P2862" i="42"/>
  <c r="P3038" i="42"/>
  <c r="P3030" i="42"/>
  <c r="P2986" i="42"/>
  <c r="P2978" i="42"/>
  <c r="P2970" i="42"/>
  <c r="P2961" i="42"/>
  <c r="P2954" i="42"/>
  <c r="P2952" i="42"/>
  <c r="P2945" i="42"/>
  <c r="P2938" i="42"/>
  <c r="P2936" i="42"/>
  <c r="P2929" i="42"/>
  <c r="P2922" i="42"/>
  <c r="P2919" i="42"/>
  <c r="P2915" i="42"/>
  <c r="P2911" i="42"/>
  <c r="P2907" i="42"/>
  <c r="P2903" i="42"/>
  <c r="P2899" i="42"/>
  <c r="P2895" i="42"/>
  <c r="P2891" i="42"/>
  <c r="P2887" i="42"/>
  <c r="P2883" i="42"/>
  <c r="P2879" i="42"/>
  <c r="P2875" i="42"/>
  <c r="P2871" i="42"/>
  <c r="P2867" i="42"/>
  <c r="P2863" i="42"/>
  <c r="P2859" i="42"/>
  <c r="P2855" i="42"/>
  <c r="P2851" i="42"/>
  <c r="P2847" i="42"/>
  <c r="P2843" i="42"/>
  <c r="P2839" i="42"/>
  <c r="P2835" i="42"/>
  <c r="P2831" i="42"/>
  <c r="P2988" i="42"/>
  <c r="P2980" i="42"/>
  <c r="P2972" i="42"/>
  <c r="P2964" i="42"/>
  <c r="P2957" i="42"/>
  <c r="P2950" i="42"/>
  <c r="P2948" i="42"/>
  <c r="P2941" i="42"/>
  <c r="P3034" i="42"/>
  <c r="P2990" i="42"/>
  <c r="P2982" i="42"/>
  <c r="P2974" i="42"/>
  <c r="P2966" i="42"/>
  <c r="P2962" i="42"/>
  <c r="P2960" i="42"/>
  <c r="P2953" i="42"/>
  <c r="P2946" i="42"/>
  <c r="P2944" i="42"/>
  <c r="P2937" i="42"/>
  <c r="P2930" i="42"/>
  <c r="P2928" i="42"/>
  <c r="P2921" i="42"/>
  <c r="P2917" i="42"/>
  <c r="P2913" i="42"/>
  <c r="P2909" i="42"/>
  <c r="P2905" i="42"/>
  <c r="P2901" i="42"/>
  <c r="P2897" i="42"/>
  <c r="P2925" i="42"/>
  <c r="P2908" i="42"/>
  <c r="P2888" i="42"/>
  <c r="P2884" i="42"/>
  <c r="P2880" i="42"/>
  <c r="P2876" i="42"/>
  <c r="P2872" i="42"/>
  <c r="P2868" i="42"/>
  <c r="P2864" i="42"/>
  <c r="P2860" i="42"/>
  <c r="P2857" i="42"/>
  <c r="P2850" i="42"/>
  <c r="P2848" i="42"/>
  <c r="P2841" i="42"/>
  <c r="P2834" i="42"/>
  <c r="P2832" i="42"/>
  <c r="P2827" i="42"/>
  <c r="P2823" i="42"/>
  <c r="P2932" i="42"/>
  <c r="P2912" i="42"/>
  <c r="P2896" i="42"/>
  <c r="P2853" i="42"/>
  <c r="P2846" i="42"/>
  <c r="P2844" i="42"/>
  <c r="P2837" i="42"/>
  <c r="P2830" i="42"/>
  <c r="P2828" i="42"/>
  <c r="P2824" i="42"/>
  <c r="P2820" i="42"/>
  <c r="P2816" i="42"/>
  <c r="P2812" i="42"/>
  <c r="P2808" i="42"/>
  <c r="P2804" i="42"/>
  <c r="P2800" i="42"/>
  <c r="P2796" i="42"/>
  <c r="P2788" i="42"/>
  <c r="P2784" i="42"/>
  <c r="P2780" i="42"/>
  <c r="P2776" i="42"/>
  <c r="P2772" i="42"/>
  <c r="P2768" i="42"/>
  <c r="P2764" i="42"/>
  <c r="P2760" i="42"/>
  <c r="P2756" i="42"/>
  <c r="P2752" i="42"/>
  <c r="P2748" i="42"/>
  <c r="P2934" i="42"/>
  <c r="P2916" i="42"/>
  <c r="P2900" i="42"/>
  <c r="P2858" i="42"/>
  <c r="P2856" i="42"/>
  <c r="P2849" i="42"/>
  <c r="P2842" i="42"/>
  <c r="P2840" i="42"/>
  <c r="P2833" i="42"/>
  <c r="P2829" i="42"/>
  <c r="P2825" i="42"/>
  <c r="P2821" i="42"/>
  <c r="P2817" i="42"/>
  <c r="P2813" i="42"/>
  <c r="P2809" i="42"/>
  <c r="P2805" i="42"/>
  <c r="P2801" i="42"/>
  <c r="P2797" i="42"/>
  <c r="P2789" i="42"/>
  <c r="P2785" i="42"/>
  <c r="P2781" i="42"/>
  <c r="P2777" i="42"/>
  <c r="P2773" i="42"/>
  <c r="P2769" i="42"/>
  <c r="P2765" i="42"/>
  <c r="P2761" i="42"/>
  <c r="P2757" i="42"/>
  <c r="P2753" i="42"/>
  <c r="P2749" i="42"/>
  <c r="P2745" i="42"/>
  <c r="P2741" i="42"/>
  <c r="P2737" i="42"/>
  <c r="P2733" i="42"/>
  <c r="P2729" i="42"/>
  <c r="P2725" i="42"/>
  <c r="P2721" i="42"/>
  <c r="P2920" i="42"/>
  <c r="P2904" i="42"/>
  <c r="P2889" i="42"/>
  <c r="P2885" i="42"/>
  <c r="P2881" i="42"/>
  <c r="P2877" i="42"/>
  <c r="P2873" i="42"/>
  <c r="P2869" i="42"/>
  <c r="P2865" i="42"/>
  <c r="P2861" i="42"/>
  <c r="P2854" i="42"/>
  <c r="P2852" i="42"/>
  <c r="P2845" i="42"/>
  <c r="P2838" i="42"/>
  <c r="P2836" i="42"/>
  <c r="P2826" i="42"/>
  <c r="P2822" i="42"/>
  <c r="P2818" i="42"/>
  <c r="P2814" i="42"/>
  <c r="P2810" i="42"/>
  <c r="P2806" i="42"/>
  <c r="P2802" i="42"/>
  <c r="P2798" i="42"/>
  <c r="P2790" i="42"/>
  <c r="P2786" i="42"/>
  <c r="P2782" i="42"/>
  <c r="P2778" i="42"/>
  <c r="P2774" i="42"/>
  <c r="P2770" i="42"/>
  <c r="P2766" i="42"/>
  <c r="P2762" i="42"/>
  <c r="P2758" i="42"/>
  <c r="P2754" i="42"/>
  <c r="P2750" i="42"/>
  <c r="P2746" i="42"/>
  <c r="P2742" i="42"/>
  <c r="P2738" i="42"/>
  <c r="P2734" i="42"/>
  <c r="P2730" i="42"/>
  <c r="P2726" i="42"/>
  <c r="P2722" i="42"/>
  <c r="P2815" i="42"/>
  <c r="P2799" i="42"/>
  <c r="P2783" i="42"/>
  <c r="P2759" i="42"/>
  <c r="P2744" i="42"/>
  <c r="P2736" i="42"/>
  <c r="P2728" i="42"/>
  <c r="P2719" i="42"/>
  <c r="P2715" i="42"/>
  <c r="P2711" i="42"/>
  <c r="P2707" i="42"/>
  <c r="P2703" i="42"/>
  <c r="P2699" i="42"/>
  <c r="P2695" i="42"/>
  <c r="P2691" i="42"/>
  <c r="P2690" i="42"/>
  <c r="P2689" i="42"/>
  <c r="P2688" i="42"/>
  <c r="P2687" i="42"/>
  <c r="P2686" i="42"/>
  <c r="P2685" i="42"/>
  <c r="P2684" i="42"/>
  <c r="P2683" i="42"/>
  <c r="P2682" i="42"/>
  <c r="P2681" i="42"/>
  <c r="P2680" i="42"/>
  <c r="P2679" i="42"/>
  <c r="P2678" i="42"/>
  <c r="P2677" i="42"/>
  <c r="P2676" i="42"/>
  <c r="P2675" i="42"/>
  <c r="P2674" i="42"/>
  <c r="P2673" i="42"/>
  <c r="P2672" i="42"/>
  <c r="P2671" i="42"/>
  <c r="P2670" i="42"/>
  <c r="P2669" i="42"/>
  <c r="P2668" i="42"/>
  <c r="P2666" i="42"/>
  <c r="P2665" i="42"/>
  <c r="P2664" i="42"/>
  <c r="P2663" i="42"/>
  <c r="P2662" i="42"/>
  <c r="P2661" i="42"/>
  <c r="P2660" i="42"/>
  <c r="P2659" i="42"/>
  <c r="P2658" i="42"/>
  <c r="P2657" i="42"/>
  <c r="P2656" i="42"/>
  <c r="P2655" i="42"/>
  <c r="P2654" i="42"/>
  <c r="P2653" i="42"/>
  <c r="P2652" i="42"/>
  <c r="P2651" i="42"/>
  <c r="P2650" i="42"/>
  <c r="P2649" i="42"/>
  <c r="P2648" i="42"/>
  <c r="P2647" i="42"/>
  <c r="P2646" i="42"/>
  <c r="P2645" i="42"/>
  <c r="P2644" i="42"/>
  <c r="P2643" i="42"/>
  <c r="P2642" i="42"/>
  <c r="P2641" i="42"/>
  <c r="P2640" i="42"/>
  <c r="P2639" i="42"/>
  <c r="P2638" i="42"/>
  <c r="P2637" i="42"/>
  <c r="P2636" i="42"/>
  <c r="P2635" i="42"/>
  <c r="P2634" i="42"/>
  <c r="P2633" i="42"/>
  <c r="P2632" i="42"/>
  <c r="P2631" i="42"/>
  <c r="P2630" i="42"/>
  <c r="P2629" i="42"/>
  <c r="P2628" i="42"/>
  <c r="P2627" i="42"/>
  <c r="P2626" i="42"/>
  <c r="P2625" i="42"/>
  <c r="P2624" i="42"/>
  <c r="P2623" i="42"/>
  <c r="P2622" i="42"/>
  <c r="P2621" i="42"/>
  <c r="P2620" i="42"/>
  <c r="P2619" i="42"/>
  <c r="P2618" i="42"/>
  <c r="P2617" i="42"/>
  <c r="P2616" i="42"/>
  <c r="P2615" i="42"/>
  <c r="P2614" i="42"/>
  <c r="P2613" i="42"/>
  <c r="P2612" i="42"/>
  <c r="P2611" i="42"/>
  <c r="P2610" i="42"/>
  <c r="P2609" i="42"/>
  <c r="P2608" i="42"/>
  <c r="P2607" i="42"/>
  <c r="P2606" i="42"/>
  <c r="P2605" i="42"/>
  <c r="P2604" i="42"/>
  <c r="P2603" i="42"/>
  <c r="P2602" i="42"/>
  <c r="P2601" i="42"/>
  <c r="P2600" i="42"/>
  <c r="P2599" i="42"/>
  <c r="P2598" i="42"/>
  <c r="P2597" i="42"/>
  <c r="P2596" i="42"/>
  <c r="P2595" i="42"/>
  <c r="P2594" i="42"/>
  <c r="P2593" i="42"/>
  <c r="P2592" i="42"/>
  <c r="P2591" i="42"/>
  <c r="P2590" i="42"/>
  <c r="P2589" i="42"/>
  <c r="P2588" i="42"/>
  <c r="P2587" i="42"/>
  <c r="P2586" i="42"/>
  <c r="P2585" i="42"/>
  <c r="P2584" i="42"/>
  <c r="P2583" i="42"/>
  <c r="P2582" i="42"/>
  <c r="P2581" i="42"/>
  <c r="P2580" i="42"/>
  <c r="P2579" i="42"/>
  <c r="P2578" i="42"/>
  <c r="P2577" i="42"/>
  <c r="P2576" i="42"/>
  <c r="P2575" i="42"/>
  <c r="P2574" i="42"/>
  <c r="P2573" i="42"/>
  <c r="P2572" i="42"/>
  <c r="P2571" i="42"/>
  <c r="P2570" i="42"/>
  <c r="P2569" i="42"/>
  <c r="P2568" i="42"/>
  <c r="P2567" i="42"/>
  <c r="P2566" i="42"/>
  <c r="P2565" i="42"/>
  <c r="P2564" i="42"/>
  <c r="P2560" i="42"/>
  <c r="P2556" i="42"/>
  <c r="P2552" i="42"/>
  <c r="P2548" i="42"/>
  <c r="P2544" i="42"/>
  <c r="P2540" i="42"/>
  <c r="P2536" i="42"/>
  <c r="P2532" i="42"/>
  <c r="P2528" i="42"/>
  <c r="P2524" i="42"/>
  <c r="P2520" i="42"/>
  <c r="P2516" i="42"/>
  <c r="P2512" i="42"/>
  <c r="P2508" i="42"/>
  <c r="P2504" i="42"/>
  <c r="P2500" i="42"/>
  <c r="P2496" i="42"/>
  <c r="P2492" i="42"/>
  <c r="P2488" i="42"/>
  <c r="P2484" i="42"/>
  <c r="P2480" i="42"/>
  <c r="P2476" i="42"/>
  <c r="P2472" i="42"/>
  <c r="P2468" i="42"/>
  <c r="P2464" i="42"/>
  <c r="P2460" i="42"/>
  <c r="P2456" i="42"/>
  <c r="P2452" i="42"/>
  <c r="P2448" i="42"/>
  <c r="P2444" i="42"/>
  <c r="P2819" i="42"/>
  <c r="P2803" i="42"/>
  <c r="P2787" i="42"/>
  <c r="P2771" i="42"/>
  <c r="P2755" i="42"/>
  <c r="P2743" i="42"/>
  <c r="P2735" i="42"/>
  <c r="P2727" i="42"/>
  <c r="P2720" i="42"/>
  <c r="P2716" i="42"/>
  <c r="P2712" i="42"/>
  <c r="P2708" i="42"/>
  <c r="P2704" i="42"/>
  <c r="P2700" i="42"/>
  <c r="P2696" i="42"/>
  <c r="P2561" i="42"/>
  <c r="P2557" i="42"/>
  <c r="P2553" i="42"/>
  <c r="P2549" i="42"/>
  <c r="P2545" i="42"/>
  <c r="P2541" i="42"/>
  <c r="P2537" i="42"/>
  <c r="P2533" i="42"/>
  <c r="P2529" i="42"/>
  <c r="P2525" i="42"/>
  <c r="P2521" i="42"/>
  <c r="P2517" i="42"/>
  <c r="P2513" i="42"/>
  <c r="P2509" i="42"/>
  <c r="P2505" i="42"/>
  <c r="P2501" i="42"/>
  <c r="P2497" i="42"/>
  <c r="P2493" i="42"/>
  <c r="P2489" i="42"/>
  <c r="P2485" i="42"/>
  <c r="P2481" i="42"/>
  <c r="P2477" i="42"/>
  <c r="P2473" i="42"/>
  <c r="P2469" i="42"/>
  <c r="P2461" i="42"/>
  <c r="P2457" i="42"/>
  <c r="P2453" i="42"/>
  <c r="P2449" i="42"/>
  <c r="P2445" i="42"/>
  <c r="P2807" i="42"/>
  <c r="P2791" i="42"/>
  <c r="P2775" i="42"/>
  <c r="P2767" i="42"/>
  <c r="P2751" i="42"/>
  <c r="P2740" i="42"/>
  <c r="P2732" i="42"/>
  <c r="P2724" i="42"/>
  <c r="P2717" i="42"/>
  <c r="P2713" i="42"/>
  <c r="P2709" i="42"/>
  <c r="P2705" i="42"/>
  <c r="P2701" i="42"/>
  <c r="P2697" i="42"/>
  <c r="P2562" i="42"/>
  <c r="P2558" i="42"/>
  <c r="P2554" i="42"/>
  <c r="P2550" i="42"/>
  <c r="P2811" i="42"/>
  <c r="P2795" i="42"/>
  <c r="P2779" i="42"/>
  <c r="P2763" i="42"/>
  <c r="P2747" i="42"/>
  <c r="P2739" i="42"/>
  <c r="P2731" i="42"/>
  <c r="P2723" i="42"/>
  <c r="P2718" i="42"/>
  <c r="P2714" i="42"/>
  <c r="P2710" i="42"/>
  <c r="P2706" i="42"/>
  <c r="P2702" i="42"/>
  <c r="P2698" i="42"/>
  <c r="P2555" i="42"/>
  <c r="P2547" i="42"/>
  <c r="P2539" i="42"/>
  <c r="P2531" i="42"/>
  <c r="P2523" i="42"/>
  <c r="P2515" i="42"/>
  <c r="P2507" i="42"/>
  <c r="P2499" i="42"/>
  <c r="P2491" i="42"/>
  <c r="P2483" i="42"/>
  <c r="P2475" i="42"/>
  <c r="P2459" i="42"/>
  <c r="P2451" i="42"/>
  <c r="P2443" i="42"/>
  <c r="P2442" i="42"/>
  <c r="P2438" i="42"/>
  <c r="P2434" i="42"/>
  <c r="P2430" i="42"/>
  <c r="P2426" i="42"/>
  <c r="P2422" i="42"/>
  <c r="P2418" i="42"/>
  <c r="P2414" i="42"/>
  <c r="P2410" i="42"/>
  <c r="P2406" i="42"/>
  <c r="P2402" i="42"/>
  <c r="P2398" i="42"/>
  <c r="P2394" i="42"/>
  <c r="P2390" i="42"/>
  <c r="P2386" i="42"/>
  <c r="P2382" i="42"/>
  <c r="P2378" i="42"/>
  <c r="P2374" i="42"/>
  <c r="P2370" i="42"/>
  <c r="P2362" i="42"/>
  <c r="P2358" i="42"/>
  <c r="P2354" i="42"/>
  <c r="P2350" i="42"/>
  <c r="P2346" i="42"/>
  <c r="P2342" i="42"/>
  <c r="P2338" i="42"/>
  <c r="P2334" i="42"/>
  <c r="P2330" i="42"/>
  <c r="P2326" i="42"/>
  <c r="P2322" i="42"/>
  <c r="P2318" i="42"/>
  <c r="P2314" i="42"/>
  <c r="P2310" i="42"/>
  <c r="P2306" i="42"/>
  <c r="P2302" i="42"/>
  <c r="P2298" i="42"/>
  <c r="P2294" i="42"/>
  <c r="P2290" i="42"/>
  <c r="P2286" i="42"/>
  <c r="P2282" i="42"/>
  <c r="P2278" i="42"/>
  <c r="P2274" i="42"/>
  <c r="P2270" i="42"/>
  <c r="P2559" i="42"/>
  <c r="P2546" i="42"/>
  <c r="P2538" i="42"/>
  <c r="P2530" i="42"/>
  <c r="P2522" i="42"/>
  <c r="P2514" i="42"/>
  <c r="P2506" i="42"/>
  <c r="P2498" i="42"/>
  <c r="P2490" i="42"/>
  <c r="P2482" i="42"/>
  <c r="P2474" i="42"/>
  <c r="P2458" i="42"/>
  <c r="P2450" i="42"/>
  <c r="P2439" i="42"/>
  <c r="P2435" i="42"/>
  <c r="P2431" i="42"/>
  <c r="P2427" i="42"/>
  <c r="P2423" i="42"/>
  <c r="P2419" i="42"/>
  <c r="P2415" i="42"/>
  <c r="P2411" i="42"/>
  <c r="P2407" i="42"/>
  <c r="P2403" i="42"/>
  <c r="P2399" i="42"/>
  <c r="P2395" i="42"/>
  <c r="P2391" i="42"/>
  <c r="P2387" i="42"/>
  <c r="P2383" i="42"/>
  <c r="P2379" i="42"/>
  <c r="P2375" i="42"/>
  <c r="P2371" i="42"/>
  <c r="P2563" i="42"/>
  <c r="P2543" i="42"/>
  <c r="P2535" i="42"/>
  <c r="P2527" i="42"/>
  <c r="P2519" i="42"/>
  <c r="P2511" i="42"/>
  <c r="P2503" i="42"/>
  <c r="P2495" i="42"/>
  <c r="P2487" i="42"/>
  <c r="P2479" i="42"/>
  <c r="P2471" i="42"/>
  <c r="P2463" i="42"/>
  <c r="P2455" i="42"/>
  <c r="P2447" i="42"/>
  <c r="P2440" i="42"/>
  <c r="P2436" i="42"/>
  <c r="P2432" i="42"/>
  <c r="P2428" i="42"/>
  <c r="P2424" i="42"/>
  <c r="P2420" i="42"/>
  <c r="P2416" i="42"/>
  <c r="P2412" i="42"/>
  <c r="P2408" i="42"/>
  <c r="P2404" i="42"/>
  <c r="P2400" i="42"/>
  <c r="P2396" i="42"/>
  <c r="P2392" i="42"/>
  <c r="P2388" i="42"/>
  <c r="P2384" i="42"/>
  <c r="P2380" i="42"/>
  <c r="P2376" i="42"/>
  <c r="P2372" i="42"/>
  <c r="P2368" i="42"/>
  <c r="P2364" i="42"/>
  <c r="P2360" i="42"/>
  <c r="P2356" i="42"/>
  <c r="P2352" i="42"/>
  <c r="P2348" i="42"/>
  <c r="P2344" i="42"/>
  <c r="P2340" i="42"/>
  <c r="P2336" i="42"/>
  <c r="P2332" i="42"/>
  <c r="P2328" i="42"/>
  <c r="P2324" i="42"/>
  <c r="P2320" i="42"/>
  <c r="P2316" i="42"/>
  <c r="P2312" i="42"/>
  <c r="P2308" i="42"/>
  <c r="P2304" i="42"/>
  <c r="P2300" i="42"/>
  <c r="P2296" i="42"/>
  <c r="P2292" i="42"/>
  <c r="P2288" i="42"/>
  <c r="P2284" i="42"/>
  <c r="P2280" i="42"/>
  <c r="P2551" i="42"/>
  <c r="P2542" i="42"/>
  <c r="P2534" i="42"/>
  <c r="P2526" i="42"/>
  <c r="P2518" i="42"/>
  <c r="P2510" i="42"/>
  <c r="P2502" i="42"/>
  <c r="P2494" i="42"/>
  <c r="P2486" i="42"/>
  <c r="P2478" i="42"/>
  <c r="P2470" i="42"/>
  <c r="P2462" i="42"/>
  <c r="P2454" i="42"/>
  <c r="P2446" i="42"/>
  <c r="P2441" i="42"/>
  <c r="P2437" i="42"/>
  <c r="P2433" i="42"/>
  <c r="P2429" i="42"/>
  <c r="P2413" i="42"/>
  <c r="P2397" i="42"/>
  <c r="P2381" i="42"/>
  <c r="P2359" i="42"/>
  <c r="P2351" i="42"/>
  <c r="P2343" i="42"/>
  <c r="P2335" i="42"/>
  <c r="P2327" i="42"/>
  <c r="P2319" i="42"/>
  <c r="P2311" i="42"/>
  <c r="P2303" i="42"/>
  <c r="P2295" i="42"/>
  <c r="P2287" i="42"/>
  <c r="P2276" i="42"/>
  <c r="P2269" i="42"/>
  <c r="P2261" i="42"/>
  <c r="P2257" i="42"/>
  <c r="P2253" i="42"/>
  <c r="P2249" i="42"/>
  <c r="P2245" i="42"/>
  <c r="P2241" i="42"/>
  <c r="P2237" i="42"/>
  <c r="P2233" i="42"/>
  <c r="P2229" i="42"/>
  <c r="P2225" i="42"/>
  <c r="P2221" i="42"/>
  <c r="P2217" i="42"/>
  <c r="P2213" i="42"/>
  <c r="P2209" i="42"/>
  <c r="P2425" i="42"/>
  <c r="P2409" i="42"/>
  <c r="P2393" i="42"/>
  <c r="P2377" i="42"/>
  <c r="P2369" i="42"/>
  <c r="P2361" i="42"/>
  <c r="P2353" i="42"/>
  <c r="P2345" i="42"/>
  <c r="P2337" i="42"/>
  <c r="P2329" i="42"/>
  <c r="P2321" i="42"/>
  <c r="P2313" i="42"/>
  <c r="P2305" i="42"/>
  <c r="P2297" i="42"/>
  <c r="P2289" i="42"/>
  <c r="P2281" i="42"/>
  <c r="P2279" i="42"/>
  <c r="P2272" i="42"/>
  <c r="P2262" i="42"/>
  <c r="P2258" i="42"/>
  <c r="P2254" i="42"/>
  <c r="P2250" i="42"/>
  <c r="P2246" i="42"/>
  <c r="P2242" i="42"/>
  <c r="P2238" i="42"/>
  <c r="P2234" i="42"/>
  <c r="P2230" i="42"/>
  <c r="P2226" i="42"/>
  <c r="P2222" i="42"/>
  <c r="P2218" i="42"/>
  <c r="P2214" i="42"/>
  <c r="P2210" i="42"/>
  <c r="P2421" i="42"/>
  <c r="P2405" i="42"/>
  <c r="P2389" i="42"/>
  <c r="P2373" i="42"/>
  <c r="P2363" i="42"/>
  <c r="P2355" i="42"/>
  <c r="P2347" i="42"/>
  <c r="P2339" i="42"/>
  <c r="P2331" i="42"/>
  <c r="P2323" i="42"/>
  <c r="P2315" i="42"/>
  <c r="P2307" i="42"/>
  <c r="P2299" i="42"/>
  <c r="P2291" i="42"/>
  <c r="P2283" i="42"/>
  <c r="P2277" i="42"/>
  <c r="P2275" i="42"/>
  <c r="P2268" i="42"/>
  <c r="P2263" i="42"/>
  <c r="P2259" i="42"/>
  <c r="P2255" i="42"/>
  <c r="P2251" i="42"/>
  <c r="P2247" i="42"/>
  <c r="P2243" i="42"/>
  <c r="P2239" i="42"/>
  <c r="P2235" i="42"/>
  <c r="P2231" i="42"/>
  <c r="P2227" i="42"/>
  <c r="P2223" i="42"/>
  <c r="P2219" i="42"/>
  <c r="P2215" i="42"/>
  <c r="P2211" i="42"/>
  <c r="P2207" i="42"/>
  <c r="P2385" i="42"/>
  <c r="P2349" i="42"/>
  <c r="P2317" i="42"/>
  <c r="P2285" i="42"/>
  <c r="P2271" i="42"/>
  <c r="P2260" i="42"/>
  <c r="P2252" i="42"/>
  <c r="P2244" i="42"/>
  <c r="P2236" i="42"/>
  <c r="P2228" i="42"/>
  <c r="P2220" i="42"/>
  <c r="P2212" i="42"/>
  <c r="P2203" i="42"/>
  <c r="P2199" i="42"/>
  <c r="P2195" i="42"/>
  <c r="P2191" i="42"/>
  <c r="P2187" i="42"/>
  <c r="P2183" i="42"/>
  <c r="P2179" i="42"/>
  <c r="P2175" i="42"/>
  <c r="P2171" i="42"/>
  <c r="P2167" i="42"/>
  <c r="P2163" i="42"/>
  <c r="P2159" i="42"/>
  <c r="P2155" i="42"/>
  <c r="P2151" i="42"/>
  <c r="P2147" i="42"/>
  <c r="P2143" i="42"/>
  <c r="P2139" i="42"/>
  <c r="P1837" i="42"/>
  <c r="P1836" i="42"/>
  <c r="P1835" i="42"/>
  <c r="P1834" i="42"/>
  <c r="P1833" i="42"/>
  <c r="P1832" i="42"/>
  <c r="P1831" i="42"/>
  <c r="P1830" i="42"/>
  <c r="P1829" i="42"/>
  <c r="P1828" i="42"/>
  <c r="P1827" i="42"/>
  <c r="P1826" i="42"/>
  <c r="P1825" i="42"/>
  <c r="P1824" i="42"/>
  <c r="P1823" i="42"/>
  <c r="P1822" i="42"/>
  <c r="P1821" i="42"/>
  <c r="P1820" i="42"/>
  <c r="P1819" i="42"/>
  <c r="P1818" i="42"/>
  <c r="P1817" i="42"/>
  <c r="P1816" i="42"/>
  <c r="P1815" i="42"/>
  <c r="P1814" i="42"/>
  <c r="P1813" i="42"/>
  <c r="P1812" i="42"/>
  <c r="P1811" i="42"/>
  <c r="P1810" i="42"/>
  <c r="P1809" i="42"/>
  <c r="P1808" i="42"/>
  <c r="P1807" i="42"/>
  <c r="P1806" i="42"/>
  <c r="P1805" i="42"/>
  <c r="P1804" i="42"/>
  <c r="P1803" i="42"/>
  <c r="P1802" i="42"/>
  <c r="P1801" i="42"/>
  <c r="P1800" i="42"/>
  <c r="P1799" i="42"/>
  <c r="P1798" i="42"/>
  <c r="P1797" i="42"/>
  <c r="P1796" i="42"/>
  <c r="P1795" i="42"/>
  <c r="P1794" i="42"/>
  <c r="P1793" i="42"/>
  <c r="P1792" i="42"/>
  <c r="P1791" i="42"/>
  <c r="P1790" i="42"/>
  <c r="P1789" i="42"/>
  <c r="P1788" i="42"/>
  <c r="P1787" i="42"/>
  <c r="P1786" i="42"/>
  <c r="P1785" i="42"/>
  <c r="P1784" i="42"/>
  <c r="P1783" i="42"/>
  <c r="P1782" i="42"/>
  <c r="P1781" i="42"/>
  <c r="P1780" i="42"/>
  <c r="P1779" i="42"/>
  <c r="P1778" i="42"/>
  <c r="P1777" i="42"/>
  <c r="P1776" i="42"/>
  <c r="P1775" i="42"/>
  <c r="P1774" i="42"/>
  <c r="P1773" i="42"/>
  <c r="P1772" i="42"/>
  <c r="P1771" i="42"/>
  <c r="P1770" i="42"/>
  <c r="P1769" i="42"/>
  <c r="P1768" i="42"/>
  <c r="P1767" i="42"/>
  <c r="P1766" i="42"/>
  <c r="P1765" i="42"/>
  <c r="P1764" i="42"/>
  <c r="P1763" i="42"/>
  <c r="P1762" i="42"/>
  <c r="P1761" i="42"/>
  <c r="P1760" i="42"/>
  <c r="P1759" i="42"/>
  <c r="P1758" i="42"/>
  <c r="P1757" i="42"/>
  <c r="P1756" i="42"/>
  <c r="P1755" i="42"/>
  <c r="P1754" i="42"/>
  <c r="P1753" i="42"/>
  <c r="P1752" i="42"/>
  <c r="P1751" i="42"/>
  <c r="P1750" i="42"/>
  <c r="P1749" i="42"/>
  <c r="P1748" i="42"/>
  <c r="P1747" i="42"/>
  <c r="P1746" i="42"/>
  <c r="P1745" i="42"/>
  <c r="P1744" i="42"/>
  <c r="P1743" i="42"/>
  <c r="P1742" i="42"/>
  <c r="P1741" i="42"/>
  <c r="P1740" i="42"/>
  <c r="P1739" i="42"/>
  <c r="P1738" i="42"/>
  <c r="P1737" i="42"/>
  <c r="P1736" i="42"/>
  <c r="P1735" i="42"/>
  <c r="P1734" i="42"/>
  <c r="P1733" i="42"/>
  <c r="P2341" i="42"/>
  <c r="P2309" i="42"/>
  <c r="P2204" i="42"/>
  <c r="P2200" i="42"/>
  <c r="P2196" i="42"/>
  <c r="P2192" i="42"/>
  <c r="P2188" i="42"/>
  <c r="P2184" i="42"/>
  <c r="P2180" i="42"/>
  <c r="P2176" i="42"/>
  <c r="P2172" i="42"/>
  <c r="P2168" i="42"/>
  <c r="P2164" i="42"/>
  <c r="P2160" i="42"/>
  <c r="P2156" i="42"/>
  <c r="P2152" i="42"/>
  <c r="P2148" i="42"/>
  <c r="P2144" i="42"/>
  <c r="P2140" i="42"/>
  <c r="P2417" i="42"/>
  <c r="P2333" i="42"/>
  <c r="P2301" i="42"/>
  <c r="P2273" i="42"/>
  <c r="P2264" i="42"/>
  <c r="P2256" i="42"/>
  <c r="P2248" i="42"/>
  <c r="P2232" i="42"/>
  <c r="P2224" i="42"/>
  <c r="P2216" i="42"/>
  <c r="P2208" i="42"/>
  <c r="P2205" i="42"/>
  <c r="P2201" i="42"/>
  <c r="P2197" i="42"/>
  <c r="P2193" i="42"/>
  <c r="P2189" i="42"/>
  <c r="P2185" i="42"/>
  <c r="P2181" i="42"/>
  <c r="P2177" i="42"/>
  <c r="P2173" i="42"/>
  <c r="P2169" i="42"/>
  <c r="P2165" i="42"/>
  <c r="P2161" i="42"/>
  <c r="P2157" i="42"/>
  <c r="P2153" i="42"/>
  <c r="P2149" i="42"/>
  <c r="P2145" i="42"/>
  <c r="P2141" i="42"/>
  <c r="P1508" i="42"/>
  <c r="P1504" i="42"/>
  <c r="P2401" i="42"/>
  <c r="P2357" i="42"/>
  <c r="P2325" i="42"/>
  <c r="P2293" i="42"/>
  <c r="P2206" i="42"/>
  <c r="P2202" i="42"/>
  <c r="P2198" i="42"/>
  <c r="P2194" i="42"/>
  <c r="P2190" i="42"/>
  <c r="P2186" i="42"/>
  <c r="P2182" i="42"/>
  <c r="P2178" i="42"/>
  <c r="P2174" i="42"/>
  <c r="P2170" i="42"/>
  <c r="P2166" i="42"/>
  <c r="P2162" i="42"/>
  <c r="P2158" i="42"/>
  <c r="P2154" i="42"/>
  <c r="P2150" i="42"/>
  <c r="P2146" i="42"/>
  <c r="P2142" i="42"/>
  <c r="P2138" i="42"/>
  <c r="P1723" i="42"/>
  <c r="P1721" i="42"/>
  <c r="P1719" i="42"/>
  <c r="P1717" i="42"/>
  <c r="P1715" i="42"/>
  <c r="P1713" i="42"/>
  <c r="P1711" i="42"/>
  <c r="P1510" i="42"/>
  <c r="P1503" i="42"/>
  <c r="P1502" i="42"/>
  <c r="P1498" i="42"/>
  <c r="P1494" i="42"/>
  <c r="P1490" i="42"/>
  <c r="P1486" i="42"/>
  <c r="P1482" i="42"/>
  <c r="P1478" i="42"/>
  <c r="P1474" i="42"/>
  <c r="P1470" i="42"/>
  <c r="P1466" i="42"/>
  <c r="P1462" i="42"/>
  <c r="P1458" i="42"/>
  <c r="P1454" i="42"/>
  <c r="P1450" i="42"/>
  <c r="P1446" i="42"/>
  <c r="P1442" i="42"/>
  <c r="P1438" i="42"/>
  <c r="P1434" i="42"/>
  <c r="P1430" i="42"/>
  <c r="P1426" i="42"/>
  <c r="P1422" i="42"/>
  <c r="P1418" i="42"/>
  <c r="P1414" i="42"/>
  <c r="P1410" i="42"/>
  <c r="P1409" i="42"/>
  <c r="P1408" i="42"/>
  <c r="P1407" i="42"/>
  <c r="P1406" i="42"/>
  <c r="P1405" i="42"/>
  <c r="P1404" i="42"/>
  <c r="P1403" i="42"/>
  <c r="P1402" i="42"/>
  <c r="P1401" i="42"/>
  <c r="P1400" i="42"/>
  <c r="P1399" i="42"/>
  <c r="P1398" i="42"/>
  <c r="P1397" i="42"/>
  <c r="P1396" i="42"/>
  <c r="P1395" i="42"/>
  <c r="P1394" i="42"/>
  <c r="P1393" i="42"/>
  <c r="P1392" i="42"/>
  <c r="P1391" i="42"/>
  <c r="P1390" i="42"/>
  <c r="P1389" i="42"/>
  <c r="P1388" i="42"/>
  <c r="P1387" i="42"/>
  <c r="P1386" i="42"/>
  <c r="P1385" i="42"/>
  <c r="P1384" i="42"/>
  <c r="P1383" i="42"/>
  <c r="P1382" i="42"/>
  <c r="P1381" i="42"/>
  <c r="P1380" i="42"/>
  <c r="P1379" i="42"/>
  <c r="P1378" i="42"/>
  <c r="P1377" i="42"/>
  <c r="P1376" i="42"/>
  <c r="P1375" i="42"/>
  <c r="P1374" i="42"/>
  <c r="P1373" i="42"/>
  <c r="P1372" i="42"/>
  <c r="P1371" i="42"/>
  <c r="P1370" i="42"/>
  <c r="P1369" i="42"/>
  <c r="P1368" i="42"/>
  <c r="P1367" i="42"/>
  <c r="P1366" i="42"/>
  <c r="P1365" i="42"/>
  <c r="P1364" i="42"/>
  <c r="P1363" i="42"/>
  <c r="P1362" i="42"/>
  <c r="P1361" i="42"/>
  <c r="P1360" i="42"/>
  <c r="P1359" i="42"/>
  <c r="P1358" i="42"/>
  <c r="P1357" i="42"/>
  <c r="P1356" i="42"/>
  <c r="P1355" i="42"/>
  <c r="P1354" i="42"/>
  <c r="P1353" i="42"/>
  <c r="P1352" i="42"/>
  <c r="P1351" i="42"/>
  <c r="P1350" i="42"/>
  <c r="P1349" i="42"/>
  <c r="P1348" i="42"/>
  <c r="P1347" i="42"/>
  <c r="P1346" i="42"/>
  <c r="P1345" i="42"/>
  <c r="P1344" i="42"/>
  <c r="P1343" i="42"/>
  <c r="P1342" i="42"/>
  <c r="P1341" i="42"/>
  <c r="P1340" i="42"/>
  <c r="P1339" i="42"/>
  <c r="P1338" i="42"/>
  <c r="P1337" i="42"/>
  <c r="P1336" i="42"/>
  <c r="P1335" i="42"/>
  <c r="P1334" i="42"/>
  <c r="P1333" i="42"/>
  <c r="P1332" i="42"/>
  <c r="P1331" i="42"/>
  <c r="P1330" i="42"/>
  <c r="P1329" i="42"/>
  <c r="P1328" i="42"/>
  <c r="P1327" i="42"/>
  <c r="P1326" i="42"/>
  <c r="P1325" i="42"/>
  <c r="P1324" i="42"/>
  <c r="P1323" i="42"/>
  <c r="P1322" i="42"/>
  <c r="P1321" i="42"/>
  <c r="P1320" i="42"/>
  <c r="P1319" i="42"/>
  <c r="P1318" i="42"/>
  <c r="P1317" i="42"/>
  <c r="P1316" i="42"/>
  <c r="P1315" i="42"/>
  <c r="P1314" i="42"/>
  <c r="P1313" i="42"/>
  <c r="P1312" i="42"/>
  <c r="P1311" i="42"/>
  <c r="P1310" i="42"/>
  <c r="P1309" i="42"/>
  <c r="P1308" i="42"/>
  <c r="P1307" i="42"/>
  <c r="P1306" i="42"/>
  <c r="P1305" i="42"/>
  <c r="P1304" i="42"/>
  <c r="P1303" i="42"/>
  <c r="P1302" i="42"/>
  <c r="P1301" i="42"/>
  <c r="P1300" i="42"/>
  <c r="P1299" i="42"/>
  <c r="P1298" i="42"/>
  <c r="P1297" i="42"/>
  <c r="P1296" i="42"/>
  <c r="P1295" i="42"/>
  <c r="P1294" i="42"/>
  <c r="P1293" i="42"/>
  <c r="P1292" i="42"/>
  <c r="P1291" i="42"/>
  <c r="P1290" i="42"/>
  <c r="P1289" i="42"/>
  <c r="P1288" i="42"/>
  <c r="P1287" i="42"/>
  <c r="P1286" i="42"/>
  <c r="P1285" i="42"/>
  <c r="P1284" i="42"/>
  <c r="P1183" i="42"/>
  <c r="P1179" i="42"/>
  <c r="P1175" i="42"/>
  <c r="P1171" i="42"/>
  <c r="P1167" i="42"/>
  <c r="P1163" i="42"/>
  <c r="P1159" i="42"/>
  <c r="P1155" i="42"/>
  <c r="P1151" i="42"/>
  <c r="P1147" i="42"/>
  <c r="P1143" i="42"/>
  <c r="P1139" i="42"/>
  <c r="P1135" i="42"/>
  <c r="P1131" i="42"/>
  <c r="P1127" i="42"/>
  <c r="P1123" i="42"/>
  <c r="P1119" i="42"/>
  <c r="P1115" i="42"/>
  <c r="P1111" i="42"/>
  <c r="P1107" i="42"/>
  <c r="P1103" i="42"/>
  <c r="P1099" i="42"/>
  <c r="P1095" i="42"/>
  <c r="P1091" i="42"/>
  <c r="P1087" i="42"/>
  <c r="P1083" i="42"/>
  <c r="P1079" i="42"/>
  <c r="P1075" i="42"/>
  <c r="P1071" i="42"/>
  <c r="P1067" i="42"/>
  <c r="P1063" i="42"/>
  <c r="P1059" i="42"/>
  <c r="P1055" i="42"/>
  <c r="P1051" i="42"/>
  <c r="P1047" i="42"/>
  <c r="P1043" i="42"/>
  <c r="P1039" i="42"/>
  <c r="P1035" i="42"/>
  <c r="P1031" i="42"/>
  <c r="P1027" i="42"/>
  <c r="P1023" i="42"/>
  <c r="P1732" i="42"/>
  <c r="P1730" i="42"/>
  <c r="P1728" i="42"/>
  <c r="P1726" i="42"/>
  <c r="P1506" i="42"/>
  <c r="P1499" i="42"/>
  <c r="P1495" i="42"/>
  <c r="P1491" i="42"/>
  <c r="P1487" i="42"/>
  <c r="P1483" i="42"/>
  <c r="P1479" i="42"/>
  <c r="P1475" i="42"/>
  <c r="P1471" i="42"/>
  <c r="P1467" i="42"/>
  <c r="P1463" i="42"/>
  <c r="P1459" i="42"/>
  <c r="P1455" i="42"/>
  <c r="P1451" i="42"/>
  <c r="P1447" i="42"/>
  <c r="P1443" i="42"/>
  <c r="P1439" i="42"/>
  <c r="P1435" i="42"/>
  <c r="P1431" i="42"/>
  <c r="P1427" i="42"/>
  <c r="P1423" i="42"/>
  <c r="P1419" i="42"/>
  <c r="P1415" i="42"/>
  <c r="P1411" i="42"/>
  <c r="P1724" i="42"/>
  <c r="P1722" i="42"/>
  <c r="P1720" i="42"/>
  <c r="P1718" i="42"/>
  <c r="P1716" i="42"/>
  <c r="P1714" i="42"/>
  <c r="P1712" i="42"/>
  <c r="P1509" i="42"/>
  <c r="P1500" i="42"/>
  <c r="P1496" i="42"/>
  <c r="P1492" i="42"/>
  <c r="P1488" i="42"/>
  <c r="P1484" i="42"/>
  <c r="P1480" i="42"/>
  <c r="P1476" i="42"/>
  <c r="P1472" i="42"/>
  <c r="P1468" i="42"/>
  <c r="P1464" i="42"/>
  <c r="P1460" i="42"/>
  <c r="P1456" i="42"/>
  <c r="P1452" i="42"/>
  <c r="P1448" i="42"/>
  <c r="P1444" i="42"/>
  <c r="P1440" i="42"/>
  <c r="P1436" i="42"/>
  <c r="P1432" i="42"/>
  <c r="P1428" i="42"/>
  <c r="P1424" i="42"/>
  <c r="P1420" i="42"/>
  <c r="P1416" i="42"/>
  <c r="P1412" i="42"/>
  <c r="P1181" i="42"/>
  <c r="P1177" i="42"/>
  <c r="P1173" i="42"/>
  <c r="P1169" i="42"/>
  <c r="P1165" i="42"/>
  <c r="P1161" i="42"/>
  <c r="P1157" i="42"/>
  <c r="P1153" i="42"/>
  <c r="P1149" i="42"/>
  <c r="P1145" i="42"/>
  <c r="P1141" i="42"/>
  <c r="P1137" i="42"/>
  <c r="P1133" i="42"/>
  <c r="P1129" i="42"/>
  <c r="P1125" i="42"/>
  <c r="P1121" i="42"/>
  <c r="P1117" i="42"/>
  <c r="P1731" i="42"/>
  <c r="P1729" i="42"/>
  <c r="P1727" i="42"/>
  <c r="P1725" i="42"/>
  <c r="P1507" i="42"/>
  <c r="P1505" i="42"/>
  <c r="P1501" i="42"/>
  <c r="P1497" i="42"/>
  <c r="P1493" i="42"/>
  <c r="P1489" i="42"/>
  <c r="P1485" i="42"/>
  <c r="P1481" i="42"/>
  <c r="P1477" i="42"/>
  <c r="P1473" i="42"/>
  <c r="P1469" i="42"/>
  <c r="P1465" i="42"/>
  <c r="P1461" i="42"/>
  <c r="P1457" i="42"/>
  <c r="P1453" i="42"/>
  <c r="P1449" i="42"/>
  <c r="P1445" i="42"/>
  <c r="P1441" i="42"/>
  <c r="P1437" i="42"/>
  <c r="P1433" i="42"/>
  <c r="P1429" i="42"/>
  <c r="P1425" i="42"/>
  <c r="P1421" i="42"/>
  <c r="P1417" i="42"/>
  <c r="P1413" i="42"/>
  <c r="P1180" i="42"/>
  <c r="P1172" i="42"/>
  <c r="P1164" i="42"/>
  <c r="P1156" i="42"/>
  <c r="P1148" i="42"/>
  <c r="P1140" i="42"/>
  <c r="P1132" i="42"/>
  <c r="P1124" i="42"/>
  <c r="P1113" i="42"/>
  <c r="P1106" i="42"/>
  <c r="P1104" i="42"/>
  <c r="P1097" i="42"/>
  <c r="P1090" i="42"/>
  <c r="P1088" i="42"/>
  <c r="P1081" i="42"/>
  <c r="P1074" i="42"/>
  <c r="P1072" i="42"/>
  <c r="P1065" i="42"/>
  <c r="P1058" i="42"/>
  <c r="P1056" i="42"/>
  <c r="P1049" i="42"/>
  <c r="P1042" i="42"/>
  <c r="P1040" i="42"/>
  <c r="P1033" i="42"/>
  <c r="P1026" i="42"/>
  <c r="P1024" i="42"/>
  <c r="P1019" i="42"/>
  <c r="P1015" i="42"/>
  <c r="P1011" i="42"/>
  <c r="P1007" i="42"/>
  <c r="P1003" i="42"/>
  <c r="P999" i="42"/>
  <c r="P995" i="42"/>
  <c r="P991" i="42"/>
  <c r="P987" i="42"/>
  <c r="P983" i="42"/>
  <c r="P982" i="42"/>
  <c r="P981" i="42"/>
  <c r="P980" i="42"/>
  <c r="P979" i="42"/>
  <c r="P978" i="42"/>
  <c r="P977" i="42"/>
  <c r="P976" i="42"/>
  <c r="P975" i="42"/>
  <c r="P974" i="42"/>
  <c r="P973" i="42"/>
  <c r="P972" i="42"/>
  <c r="P971" i="42"/>
  <c r="P970" i="42"/>
  <c r="P969" i="42"/>
  <c r="P968" i="42"/>
  <c r="P967" i="42"/>
  <c r="P966" i="42"/>
  <c r="P965" i="42"/>
  <c r="P964" i="42"/>
  <c r="P963" i="42"/>
  <c r="P962" i="42"/>
  <c r="P961" i="42"/>
  <c r="P960" i="42"/>
  <c r="P958" i="42"/>
  <c r="P957" i="42"/>
  <c r="P956" i="42"/>
  <c r="P955" i="42"/>
  <c r="P954" i="42"/>
  <c r="P953" i="42"/>
  <c r="P952" i="42"/>
  <c r="P951" i="42"/>
  <c r="P950" i="42"/>
  <c r="P949" i="42"/>
  <c r="P948" i="42"/>
  <c r="P947" i="42"/>
  <c r="P946" i="42"/>
  <c r="P945" i="42"/>
  <c r="P944" i="42"/>
  <c r="P943" i="42"/>
  <c r="P942" i="42"/>
  <c r="P941" i="42"/>
  <c r="P940" i="42"/>
  <c r="P939" i="42"/>
  <c r="P938" i="42"/>
  <c r="P937" i="42"/>
  <c r="P936" i="42"/>
  <c r="P935" i="42"/>
  <c r="P934" i="42"/>
  <c r="P933" i="42"/>
  <c r="P932" i="42"/>
  <c r="P931" i="42"/>
  <c r="P930" i="42"/>
  <c r="P929" i="42"/>
  <c r="P928" i="42"/>
  <c r="P927" i="42"/>
  <c r="P926" i="42"/>
  <c r="P925" i="42"/>
  <c r="P924" i="42"/>
  <c r="P923" i="42"/>
  <c r="P922" i="42"/>
  <c r="P921" i="42"/>
  <c r="P920" i="42"/>
  <c r="P919" i="42"/>
  <c r="P918" i="42"/>
  <c r="P917" i="42"/>
  <c r="P916" i="42"/>
  <c r="P915" i="42"/>
  <c r="P914" i="42"/>
  <c r="P913" i="42"/>
  <c r="P912" i="42"/>
  <c r="P911" i="42"/>
  <c r="P910" i="42"/>
  <c r="P909" i="42"/>
  <c r="P908" i="42"/>
  <c r="P907" i="42"/>
  <c r="P906" i="42"/>
  <c r="P905" i="42"/>
  <c r="P904" i="42"/>
  <c r="P903" i="42"/>
  <c r="P902" i="42"/>
  <c r="P901" i="42"/>
  <c r="P900" i="42"/>
  <c r="P899" i="42"/>
  <c r="P898" i="42"/>
  <c r="P897" i="42"/>
  <c r="P896" i="42"/>
  <c r="P895" i="42"/>
  <c r="P894" i="42"/>
  <c r="P893" i="42"/>
  <c r="P892" i="42"/>
  <c r="P891" i="42"/>
  <c r="P890" i="42"/>
  <c r="P889" i="42"/>
  <c r="P888" i="42"/>
  <c r="P887" i="42"/>
  <c r="P886" i="42"/>
  <c r="P885" i="42"/>
  <c r="P884" i="42"/>
  <c r="P883" i="42"/>
  <c r="P882" i="42"/>
  <c r="P881" i="42"/>
  <c r="P880" i="42"/>
  <c r="P879" i="42"/>
  <c r="P878" i="42"/>
  <c r="P877" i="42"/>
  <c r="P876" i="42"/>
  <c r="P875" i="42"/>
  <c r="P874" i="42"/>
  <c r="P873" i="42"/>
  <c r="P872" i="42"/>
  <c r="P871" i="42"/>
  <c r="P870" i="42"/>
  <c r="P869" i="42"/>
  <c r="P868" i="42"/>
  <c r="P867" i="42"/>
  <c r="P866" i="42"/>
  <c r="P865" i="42"/>
  <c r="P864" i="42"/>
  <c r="P863" i="42"/>
  <c r="P862" i="42"/>
  <c r="P861" i="42"/>
  <c r="P860" i="42"/>
  <c r="P859" i="42"/>
  <c r="P858" i="42"/>
  <c r="P857" i="42"/>
  <c r="P1182" i="42"/>
  <c r="P1174" i="42"/>
  <c r="P1166" i="42"/>
  <c r="P1158" i="42"/>
  <c r="P1150" i="42"/>
  <c r="P1142" i="42"/>
  <c r="P1134" i="42"/>
  <c r="P1126" i="42"/>
  <c r="P1118" i="42"/>
  <c r="P1116" i="42"/>
  <c r="P1109" i="42"/>
  <c r="P1102" i="42"/>
  <c r="P1100" i="42"/>
  <c r="P1093" i="42"/>
  <c r="P1086" i="42"/>
  <c r="P1084" i="42"/>
  <c r="P1077" i="42"/>
  <c r="P1070" i="42"/>
  <c r="P1068" i="42"/>
  <c r="P1061" i="42"/>
  <c r="P1054" i="42"/>
  <c r="P1052" i="42"/>
  <c r="P1045" i="42"/>
  <c r="P1038" i="42"/>
  <c r="P1036" i="42"/>
  <c r="P1029" i="42"/>
  <c r="P1022" i="42"/>
  <c r="P1020" i="42"/>
  <c r="P1016" i="42"/>
  <c r="P1012" i="42"/>
  <c r="P1008" i="42"/>
  <c r="P1004" i="42"/>
  <c r="P1000" i="42"/>
  <c r="P996" i="42"/>
  <c r="P992" i="42"/>
  <c r="P988" i="42"/>
  <c r="P984" i="42"/>
  <c r="P1178" i="42"/>
  <c r="P1170" i="42"/>
  <c r="P1162" i="42"/>
  <c r="P1154" i="42"/>
  <c r="P1146" i="42"/>
  <c r="P1138" i="42"/>
  <c r="P1130" i="42"/>
  <c r="P1122" i="42"/>
  <c r="P1110" i="42"/>
  <c r="P1108" i="42"/>
  <c r="P1101" i="42"/>
  <c r="P1094" i="42"/>
  <c r="P1092" i="42"/>
  <c r="P1085" i="42"/>
  <c r="P1078" i="42"/>
  <c r="P1076" i="42"/>
  <c r="P1069" i="42"/>
  <c r="P1062" i="42"/>
  <c r="P1060" i="42"/>
  <c r="P1053" i="42"/>
  <c r="P1046" i="42"/>
  <c r="P1044" i="42"/>
  <c r="P1037" i="42"/>
  <c r="P1030" i="42"/>
  <c r="P1028" i="42"/>
  <c r="P1018" i="42"/>
  <c r="P1014" i="42"/>
  <c r="P1010" i="42"/>
  <c r="P1006" i="42"/>
  <c r="P1002" i="42"/>
  <c r="P998" i="42"/>
  <c r="P994" i="42"/>
  <c r="P990" i="42"/>
  <c r="P986" i="42"/>
  <c r="P1176" i="42"/>
  <c r="P1144" i="42"/>
  <c r="P1105" i="42"/>
  <c r="P1096" i="42"/>
  <c r="P1073" i="42"/>
  <c r="P1064" i="42"/>
  <c r="P1041" i="42"/>
  <c r="P1032" i="42"/>
  <c r="P1013" i="42"/>
  <c r="P997" i="42"/>
  <c r="P1168" i="42"/>
  <c r="P1136" i="42"/>
  <c r="P1098" i="42"/>
  <c r="P1066" i="42"/>
  <c r="P1034" i="42"/>
  <c r="P1009" i="42"/>
  <c r="P993" i="42"/>
  <c r="P520" i="42"/>
  <c r="P519" i="42"/>
  <c r="P518" i="42"/>
  <c r="P517" i="42"/>
  <c r="P516" i="42"/>
  <c r="P515" i="42"/>
  <c r="P514" i="42"/>
  <c r="P513" i="42"/>
  <c r="P512" i="42"/>
  <c r="P511" i="42"/>
  <c r="P510" i="42"/>
  <c r="P509" i="42"/>
  <c r="P508" i="42"/>
  <c r="P507" i="42"/>
  <c r="P506" i="42"/>
  <c r="P505" i="42"/>
  <c r="P504" i="42"/>
  <c r="P503" i="42"/>
  <c r="P502" i="42"/>
  <c r="P501" i="42"/>
  <c r="P500" i="42"/>
  <c r="P499" i="42"/>
  <c r="P498" i="42"/>
  <c r="P497" i="42"/>
  <c r="P496" i="42"/>
  <c r="P495" i="42"/>
  <c r="P494" i="42"/>
  <c r="P493" i="42"/>
  <c r="P492" i="42"/>
  <c r="P491" i="42"/>
  <c r="P490" i="42"/>
  <c r="P489" i="42"/>
  <c r="P488" i="42"/>
  <c r="P487" i="42"/>
  <c r="P486" i="42"/>
  <c r="P485" i="42"/>
  <c r="P484" i="42"/>
  <c r="P483" i="42"/>
  <c r="P482" i="42"/>
  <c r="P481" i="42"/>
  <c r="P480" i="42"/>
  <c r="P479" i="42"/>
  <c r="P478" i="42"/>
  <c r="P477" i="42"/>
  <c r="P476" i="42"/>
  <c r="P475" i="42"/>
  <c r="P474" i="42"/>
  <c r="P473" i="42"/>
  <c r="P472" i="42"/>
  <c r="P471" i="42"/>
  <c r="P470" i="42"/>
  <c r="P469" i="42"/>
  <c r="P468" i="42"/>
  <c r="P467" i="42"/>
  <c r="P466" i="42"/>
  <c r="P465" i="42"/>
  <c r="P464" i="42"/>
  <c r="P463" i="42"/>
  <c r="P462" i="42"/>
  <c r="P461" i="42"/>
  <c r="P460" i="42"/>
  <c r="P459" i="42"/>
  <c r="P458" i="42"/>
  <c r="P457" i="42"/>
  <c r="P456" i="42"/>
  <c r="P455" i="42"/>
  <c r="P454" i="42"/>
  <c r="P453" i="42"/>
  <c r="P452" i="42"/>
  <c r="P451" i="42"/>
  <c r="P450" i="42"/>
  <c r="P449" i="42"/>
  <c r="P448" i="42"/>
  <c r="P447" i="42"/>
  <c r="P446" i="42"/>
  <c r="P445" i="42"/>
  <c r="P444" i="42"/>
  <c r="P443" i="42"/>
  <c r="P442" i="42"/>
  <c r="P441" i="42"/>
  <c r="P440" i="42"/>
  <c r="P439" i="42"/>
  <c r="P438" i="42"/>
  <c r="P437" i="42"/>
  <c r="P436" i="42"/>
  <c r="P435" i="42"/>
  <c r="P434" i="42"/>
  <c r="P433" i="42"/>
  <c r="P432" i="42"/>
  <c r="P431" i="42"/>
  <c r="P430" i="42"/>
  <c r="P1160" i="42"/>
  <c r="P1128" i="42"/>
  <c r="P1112" i="42"/>
  <c r="P1089" i="42"/>
  <c r="P1080" i="42"/>
  <c r="P1057" i="42"/>
  <c r="P1048" i="42"/>
  <c r="P1025" i="42"/>
  <c r="P1021" i="42"/>
  <c r="P1005" i="42"/>
  <c r="P989" i="42"/>
  <c r="P1152" i="42"/>
  <c r="P1120" i="42"/>
  <c r="P1114" i="42"/>
  <c r="P1082" i="42"/>
  <c r="P1050" i="42"/>
  <c r="P1017" i="42"/>
  <c r="P1001" i="42"/>
  <c r="P985" i="42"/>
  <c r="P556" i="42"/>
  <c r="P555" i="42"/>
  <c r="P554" i="42"/>
  <c r="P553" i="42"/>
  <c r="P552" i="42"/>
  <c r="P551" i="42"/>
  <c r="P550" i="42"/>
  <c r="P549" i="42"/>
  <c r="P548" i="42"/>
  <c r="P547" i="42"/>
  <c r="P546" i="42"/>
  <c r="P545" i="42"/>
  <c r="P544" i="42"/>
  <c r="P543" i="42"/>
  <c r="P542" i="42"/>
  <c r="P541" i="42"/>
  <c r="P540" i="42"/>
  <c r="P539" i="42"/>
  <c r="P538" i="42"/>
  <c r="P537" i="42"/>
  <c r="P536" i="42"/>
  <c r="P535" i="42"/>
  <c r="P534" i="42"/>
  <c r="P533" i="42"/>
  <c r="P532" i="42"/>
  <c r="P531" i="42"/>
  <c r="P530" i="42"/>
  <c r="P529" i="42"/>
  <c r="P528" i="42"/>
  <c r="P527" i="42"/>
  <c r="P526" i="42"/>
  <c r="P525" i="42"/>
  <c r="P524" i="42"/>
  <c r="P523" i="42"/>
  <c r="P522" i="42"/>
  <c r="P521" i="42"/>
  <c r="T3418" i="42"/>
  <c r="T3414" i="42"/>
  <c r="T3410" i="42"/>
  <c r="T3415" i="42"/>
  <c r="T3411" i="42"/>
  <c r="T3416" i="42"/>
  <c r="T3408" i="42"/>
  <c r="T3404" i="42"/>
  <c r="T3400" i="42"/>
  <c r="T3396" i="42"/>
  <c r="T3417" i="42"/>
  <c r="T3413" i="42"/>
  <c r="T3407" i="42"/>
  <c r="T3405" i="42"/>
  <c r="T3412" i="42"/>
  <c r="T3409" i="42"/>
  <c r="T3403" i="42"/>
  <c r="T3401" i="42"/>
  <c r="T3406" i="42"/>
  <c r="T3395" i="42"/>
  <c r="T3393" i="42"/>
  <c r="T3389" i="42"/>
  <c r="T3402" i="42"/>
  <c r="T3399" i="42"/>
  <c r="T3391" i="42"/>
  <c r="T3385" i="42"/>
  <c r="T3381" i="42"/>
  <c r="T3377" i="42"/>
  <c r="T3394" i="42"/>
  <c r="T3388" i="42"/>
  <c r="T3386" i="42"/>
  <c r="T3390" i="42"/>
  <c r="T3384" i="42"/>
  <c r="T3382" i="42"/>
  <c r="T3373" i="42"/>
  <c r="T3369" i="42"/>
  <c r="T3365" i="42"/>
  <c r="T3361" i="42"/>
  <c r="T3357" i="42"/>
  <c r="T3353" i="42"/>
  <c r="T3392" i="42"/>
  <c r="T3383" i="42"/>
  <c r="T3375" i="42"/>
  <c r="T3371" i="42"/>
  <c r="T3364" i="42"/>
  <c r="T3362" i="42"/>
  <c r="T3355" i="42"/>
  <c r="T3351" i="42"/>
  <c r="T3347" i="42"/>
  <c r="T3343" i="42"/>
  <c r="T3339" i="42"/>
  <c r="T3335" i="42"/>
  <c r="T3331" i="42"/>
  <c r="T3327" i="42"/>
  <c r="T3323" i="42"/>
  <c r="T3315" i="42"/>
  <c r="T3311" i="42"/>
  <c r="T3307" i="42"/>
  <c r="T3303" i="42"/>
  <c r="T3397" i="42"/>
  <c r="T3379" i="42"/>
  <c r="T3376" i="42"/>
  <c r="T3360" i="42"/>
  <c r="T3359" i="42"/>
  <c r="T3346" i="42"/>
  <c r="T3344" i="42"/>
  <c r="T3337" i="42"/>
  <c r="T3330" i="42"/>
  <c r="T3328" i="42"/>
  <c r="T3398" i="42"/>
  <c r="T3380" i="42"/>
  <c r="T3370" i="42"/>
  <c r="T3367" i="42"/>
  <c r="T3366" i="42"/>
  <c r="T3363" i="42"/>
  <c r="T3349" i="42"/>
  <c r="T3342" i="42"/>
  <c r="T3340" i="42"/>
  <c r="T3333" i="42"/>
  <c r="T3326" i="42"/>
  <c r="T3324" i="42"/>
  <c r="T3317" i="42"/>
  <c r="T3310" i="42"/>
  <c r="T3308" i="42"/>
  <c r="T3378" i="42"/>
  <c r="T3350" i="42"/>
  <c r="T3345" i="42"/>
  <c r="T3332" i="42"/>
  <c r="T3325" i="42"/>
  <c r="T3358" i="42"/>
  <c r="T3336" i="42"/>
  <c r="T3334" i="42"/>
  <c r="T3329" i="42"/>
  <c r="T3372" i="42"/>
  <c r="T3368" i="42"/>
  <c r="T3356" i="42"/>
  <c r="T3354" i="42"/>
  <c r="T3338" i="42"/>
  <c r="T3387" i="42"/>
  <c r="T3374" i="42"/>
  <c r="T3352" i="42"/>
  <c r="T3348" i="42"/>
  <c r="T3318" i="42"/>
  <c r="T3314" i="42"/>
  <c r="T3301" i="42"/>
  <c r="T3299" i="42"/>
  <c r="T3306" i="42"/>
  <c r="T3304" i="42"/>
  <c r="T3300" i="42"/>
  <c r="T3322" i="42"/>
  <c r="T3313" i="42"/>
  <c r="T3296" i="42"/>
  <c r="T3292" i="42"/>
  <c r="T3288" i="42"/>
  <c r="T3284" i="42"/>
  <c r="T3280" i="42"/>
  <c r="T3276" i="42"/>
  <c r="T3272" i="42"/>
  <c r="T3268" i="42"/>
  <c r="T3312" i="42"/>
  <c r="T3302" i="42"/>
  <c r="T3297" i="42"/>
  <c r="T3293" i="42"/>
  <c r="T3289" i="42"/>
  <c r="T3341" i="42"/>
  <c r="T3316" i="42"/>
  <c r="T3309" i="42"/>
  <c r="T3305" i="42"/>
  <c r="T3298" i="42"/>
  <c r="T3294" i="42"/>
  <c r="T3290" i="42"/>
  <c r="T3286" i="42"/>
  <c r="T3282" i="42"/>
  <c r="T3278" i="42"/>
  <c r="T3274" i="42"/>
  <c r="T3270" i="42"/>
  <c r="T3266" i="42"/>
  <c r="T3291" i="42"/>
  <c r="T3285" i="42"/>
  <c r="T3277" i="42"/>
  <c r="T3269" i="42"/>
  <c r="T3287" i="42"/>
  <c r="T3279" i="42"/>
  <c r="T3271" i="42"/>
  <c r="T3262" i="42"/>
  <c r="T3295" i="42"/>
  <c r="T3283" i="42"/>
  <c r="T3275" i="42"/>
  <c r="T3267" i="42"/>
  <c r="T3264" i="42"/>
  <c r="T3281" i="42"/>
  <c r="T3263" i="42"/>
  <c r="T3259" i="42"/>
  <c r="T3255" i="42"/>
  <c r="T3251" i="42"/>
  <c r="T3247" i="42"/>
  <c r="T3243" i="42"/>
  <c r="T3239" i="42"/>
  <c r="T3235" i="42"/>
  <c r="T3231" i="42"/>
  <c r="T3227" i="42"/>
  <c r="T3223" i="42"/>
  <c r="T3215" i="42"/>
  <c r="T3211" i="42"/>
  <c r="T3207" i="42"/>
  <c r="T3273" i="42"/>
  <c r="T3265" i="42"/>
  <c r="T3260" i="42"/>
  <c r="T3256" i="42"/>
  <c r="T3252" i="42"/>
  <c r="T3248" i="42"/>
  <c r="T3244" i="42"/>
  <c r="T3240" i="42"/>
  <c r="T3236" i="42"/>
  <c r="T3232" i="42"/>
  <c r="T3228" i="42"/>
  <c r="T3224" i="42"/>
  <c r="T3216" i="42"/>
  <c r="T3212" i="42"/>
  <c r="T3208" i="42"/>
  <c r="T3204" i="42"/>
  <c r="T3200" i="42"/>
  <c r="T3196" i="42"/>
  <c r="T3257" i="42"/>
  <c r="T3253" i="42"/>
  <c r="T3249" i="42"/>
  <c r="T3245" i="42"/>
  <c r="T3241" i="42"/>
  <c r="T3237" i="42"/>
  <c r="T3233" i="42"/>
  <c r="T3261" i="42"/>
  <c r="T3258" i="42"/>
  <c r="T3254" i="42"/>
  <c r="T3250" i="42"/>
  <c r="T3246" i="42"/>
  <c r="T3242" i="42"/>
  <c r="T3238" i="42"/>
  <c r="T3234" i="42"/>
  <c r="T3230" i="42"/>
  <c r="T3226" i="42"/>
  <c r="T3213" i="42"/>
  <c r="T3199" i="42"/>
  <c r="T3197" i="42"/>
  <c r="T3194" i="42"/>
  <c r="T3190" i="42"/>
  <c r="T3218" i="42"/>
  <c r="T3210" i="42"/>
  <c r="T3206" i="42"/>
  <c r="T3202" i="42"/>
  <c r="T3195" i="42"/>
  <c r="T3191" i="42"/>
  <c r="T3187" i="42"/>
  <c r="T3183" i="42"/>
  <c r="T3179" i="42"/>
  <c r="T3175" i="42"/>
  <c r="T3171" i="42"/>
  <c r="T3167" i="42"/>
  <c r="T3163" i="42"/>
  <c r="T3159" i="42"/>
  <c r="T3155" i="42"/>
  <c r="T3229" i="42"/>
  <c r="T3225" i="42"/>
  <c r="T3217" i="42"/>
  <c r="T3209" i="42"/>
  <c r="T3205" i="42"/>
  <c r="T3198" i="42"/>
  <c r="T3192" i="42"/>
  <c r="T3188" i="42"/>
  <c r="T3184" i="42"/>
  <c r="T3180" i="42"/>
  <c r="T3176" i="42"/>
  <c r="T3172" i="42"/>
  <c r="T3168" i="42"/>
  <c r="T3164" i="42"/>
  <c r="T3160" i="42"/>
  <c r="T3156" i="42"/>
  <c r="T3152" i="42"/>
  <c r="T3148" i="42"/>
  <c r="T3144" i="42"/>
  <c r="T3140" i="42"/>
  <c r="T3222" i="42"/>
  <c r="T3214" i="42"/>
  <c r="T3189" i="42"/>
  <c r="T3186" i="42"/>
  <c r="T3182" i="42"/>
  <c r="T3178" i="42"/>
  <c r="T3174" i="42"/>
  <c r="T3170" i="42"/>
  <c r="T3166" i="42"/>
  <c r="T3162" i="42"/>
  <c r="T3158" i="42"/>
  <c r="T3154" i="42"/>
  <c r="T3147" i="42"/>
  <c r="T3145" i="42"/>
  <c r="T3138" i="42"/>
  <c r="T3133" i="42"/>
  <c r="T3129" i="42"/>
  <c r="T3125" i="42"/>
  <c r="T3201" i="42"/>
  <c r="T3185" i="42"/>
  <c r="T3181" i="42"/>
  <c r="T3177" i="42"/>
  <c r="T3173" i="42"/>
  <c r="T3169" i="42"/>
  <c r="T3165" i="42"/>
  <c r="T3161" i="42"/>
  <c r="T3157" i="42"/>
  <c r="T3150" i="42"/>
  <c r="T3143" i="42"/>
  <c r="T3141" i="42"/>
  <c r="T3134" i="42"/>
  <c r="T3153" i="42"/>
  <c r="T3146" i="42"/>
  <c r="T3139" i="42"/>
  <c r="T3137" i="42"/>
  <c r="T3135" i="42"/>
  <c r="T3131" i="42"/>
  <c r="T3127" i="42"/>
  <c r="T3123" i="42"/>
  <c r="T3203" i="42"/>
  <c r="T3193" i="42"/>
  <c r="T3151" i="42"/>
  <c r="T3149" i="42"/>
  <c r="T3142" i="42"/>
  <c r="T3136" i="42"/>
  <c r="T3132" i="42"/>
  <c r="T3128" i="42"/>
  <c r="T3124" i="42"/>
  <c r="T3126" i="42"/>
  <c r="T3117" i="42"/>
  <c r="T3115" i="42"/>
  <c r="T3113" i="42"/>
  <c r="T3111" i="42"/>
  <c r="T3109" i="42"/>
  <c r="T3107" i="42"/>
  <c r="T3130" i="42"/>
  <c r="T3105" i="42"/>
  <c r="T3103" i="42"/>
  <c r="T3101" i="42"/>
  <c r="T3099" i="42"/>
  <c r="T3097" i="42"/>
  <c r="T3095" i="42"/>
  <c r="T3122" i="42"/>
  <c r="T3093" i="42"/>
  <c r="T3089" i="42"/>
  <c r="T3085" i="42"/>
  <c r="T3081" i="42"/>
  <c r="T3077" i="42"/>
  <c r="T3074" i="42"/>
  <c r="T3070" i="42"/>
  <c r="T3066" i="42"/>
  <c r="T3062" i="42"/>
  <c r="T3058" i="42"/>
  <c r="T3054" i="42"/>
  <c r="T3050" i="42"/>
  <c r="T3046" i="42"/>
  <c r="T3042" i="42"/>
  <c r="T3038" i="42"/>
  <c r="T3034" i="42"/>
  <c r="T3030" i="42"/>
  <c r="T3029" i="42"/>
  <c r="T3028" i="42"/>
  <c r="T3027" i="42"/>
  <c r="T3026" i="42"/>
  <c r="T3025" i="42"/>
  <c r="T3024" i="42"/>
  <c r="T3023" i="42"/>
  <c r="T3022" i="42"/>
  <c r="T3021" i="42"/>
  <c r="T3020" i="42"/>
  <c r="T3019" i="42"/>
  <c r="T3018" i="42"/>
  <c r="T3017" i="42"/>
  <c r="T3016" i="42"/>
  <c r="T3015" i="42"/>
  <c r="T3014" i="42"/>
  <c r="T3013" i="42"/>
  <c r="T3012" i="42"/>
  <c r="T3011" i="42"/>
  <c r="T3010" i="42"/>
  <c r="T3009" i="42"/>
  <c r="T3008" i="42"/>
  <c r="T3007" i="42"/>
  <c r="T3006" i="42"/>
  <c r="T3005" i="42"/>
  <c r="T3004" i="42"/>
  <c r="T3003" i="42"/>
  <c r="T3002" i="42"/>
  <c r="T3001" i="42"/>
  <c r="T3000" i="42"/>
  <c r="T2999" i="42"/>
  <c r="T2998" i="42"/>
  <c r="T2997" i="42"/>
  <c r="T2996" i="42"/>
  <c r="T2995" i="42"/>
  <c r="T2994" i="42"/>
  <c r="T2993" i="42"/>
  <c r="T2992" i="42"/>
  <c r="T2991" i="42"/>
  <c r="T2987" i="42"/>
  <c r="T2983" i="42"/>
  <c r="T2979" i="42"/>
  <c r="T2975" i="42"/>
  <c r="T2971" i="42"/>
  <c r="T2967" i="42"/>
  <c r="T2963" i="42"/>
  <c r="T2959" i="42"/>
  <c r="T2955" i="42"/>
  <c r="T2951" i="42"/>
  <c r="T2947" i="42"/>
  <c r="T2943" i="42"/>
  <c r="T2939" i="42"/>
  <c r="T2935" i="42"/>
  <c r="T2931" i="42"/>
  <c r="T2927" i="42"/>
  <c r="T2923" i="42"/>
  <c r="T3106" i="42"/>
  <c r="T3104" i="42"/>
  <c r="T3102" i="42"/>
  <c r="T3100" i="42"/>
  <c r="T3098" i="42"/>
  <c r="T3096" i="42"/>
  <c r="T3090" i="42"/>
  <c r="T3086" i="42"/>
  <c r="T3082" i="42"/>
  <c r="T3078" i="42"/>
  <c r="T3071" i="42"/>
  <c r="T3067" i="42"/>
  <c r="T3063" i="42"/>
  <c r="T3059" i="42"/>
  <c r="T3055" i="42"/>
  <c r="T3051" i="42"/>
  <c r="T3047" i="42"/>
  <c r="T3043" i="42"/>
  <c r="T3039" i="42"/>
  <c r="T3035" i="42"/>
  <c r="T3118" i="42"/>
  <c r="T3116" i="42"/>
  <c r="T3114" i="42"/>
  <c r="T3112" i="42"/>
  <c r="T3110" i="42"/>
  <c r="T3108" i="42"/>
  <c r="T3091" i="42"/>
  <c r="T3087" i="42"/>
  <c r="T3083" i="42"/>
  <c r="T3079" i="42"/>
  <c r="T3075" i="42"/>
  <c r="T3072" i="42"/>
  <c r="T3068" i="42"/>
  <c r="T3064" i="42"/>
  <c r="T3060" i="42"/>
  <c r="T3056" i="42"/>
  <c r="T3052" i="42"/>
  <c r="T3048" i="42"/>
  <c r="T3044" i="42"/>
  <c r="T3040" i="42"/>
  <c r="T3036" i="42"/>
  <c r="T3032" i="42"/>
  <c r="T2989" i="42"/>
  <c r="T2985" i="42"/>
  <c r="T2981" i="42"/>
  <c r="T2977" i="42"/>
  <c r="T2973" i="42"/>
  <c r="T2969" i="42"/>
  <c r="T2965" i="42"/>
  <c r="T3092" i="42"/>
  <c r="T3088" i="42"/>
  <c r="T3084" i="42"/>
  <c r="T3080" i="42"/>
  <c r="T3076" i="42"/>
  <c r="T3073" i="42"/>
  <c r="T3069" i="42"/>
  <c r="T3065" i="42"/>
  <c r="T3061" i="42"/>
  <c r="T3057" i="42"/>
  <c r="T3053" i="42"/>
  <c r="T3049" i="42"/>
  <c r="T3045" i="42"/>
  <c r="T3041" i="42"/>
  <c r="T3033" i="42"/>
  <c r="T2988" i="42"/>
  <c r="T2980" i="42"/>
  <c r="T2972" i="42"/>
  <c r="T2964" i="42"/>
  <c r="T2962" i="42"/>
  <c r="T2960" i="42"/>
  <c r="T2953" i="42"/>
  <c r="T2946" i="42"/>
  <c r="T2944" i="42"/>
  <c r="T2937" i="42"/>
  <c r="T2930" i="42"/>
  <c r="T2928" i="42"/>
  <c r="T2918" i="42"/>
  <c r="T2914" i="42"/>
  <c r="T2910" i="42"/>
  <c r="T2906" i="42"/>
  <c r="T2902" i="42"/>
  <c r="T2898" i="42"/>
  <c r="T2890" i="42"/>
  <c r="T2886" i="42"/>
  <c r="T2882" i="42"/>
  <c r="T2878" i="42"/>
  <c r="T2874" i="42"/>
  <c r="T2870" i="42"/>
  <c r="T2866" i="42"/>
  <c r="T2862" i="42"/>
  <c r="T3037" i="42"/>
  <c r="T3031" i="42"/>
  <c r="T2990" i="42"/>
  <c r="T2982" i="42"/>
  <c r="T2974" i="42"/>
  <c r="T2966" i="42"/>
  <c r="T2958" i="42"/>
  <c r="T2956" i="42"/>
  <c r="T2949" i="42"/>
  <c r="T2942" i="42"/>
  <c r="T2940" i="42"/>
  <c r="T2933" i="42"/>
  <c r="T2926" i="42"/>
  <c r="T2924" i="42"/>
  <c r="T2919" i="42"/>
  <c r="T2915" i="42"/>
  <c r="T2911" i="42"/>
  <c r="T2907" i="42"/>
  <c r="T2903" i="42"/>
  <c r="T2899" i="42"/>
  <c r="T2895" i="42"/>
  <c r="T2891" i="42"/>
  <c r="T2887" i="42"/>
  <c r="T2883" i="42"/>
  <c r="T2879" i="42"/>
  <c r="T2875" i="42"/>
  <c r="T2871" i="42"/>
  <c r="T2867" i="42"/>
  <c r="T2863" i="42"/>
  <c r="T2859" i="42"/>
  <c r="T2855" i="42"/>
  <c r="T2851" i="42"/>
  <c r="T2847" i="42"/>
  <c r="T2843" i="42"/>
  <c r="T2839" i="42"/>
  <c r="T2835" i="42"/>
  <c r="T2831" i="42"/>
  <c r="T2984" i="42"/>
  <c r="T2976" i="42"/>
  <c r="T2968" i="42"/>
  <c r="T2961" i="42"/>
  <c r="T2954" i="42"/>
  <c r="T2952" i="42"/>
  <c r="T2945" i="42"/>
  <c r="T2938" i="42"/>
  <c r="T2936" i="42"/>
  <c r="T2986" i="42"/>
  <c r="T2978" i="42"/>
  <c r="T2970" i="42"/>
  <c r="T2957" i="42"/>
  <c r="T2950" i="42"/>
  <c r="T2948" i="42"/>
  <c r="T2941" i="42"/>
  <c r="T2934" i="42"/>
  <c r="T2932" i="42"/>
  <c r="T2925" i="42"/>
  <c r="T2921" i="42"/>
  <c r="T2917" i="42"/>
  <c r="T2913" i="42"/>
  <c r="T2909" i="42"/>
  <c r="T2905" i="42"/>
  <c r="T2901" i="42"/>
  <c r="T2897" i="42"/>
  <c r="T2912" i="42"/>
  <c r="T2896" i="42"/>
  <c r="T2854" i="42"/>
  <c r="T2852" i="42"/>
  <c r="T2845" i="42"/>
  <c r="T2838" i="42"/>
  <c r="T2836" i="42"/>
  <c r="T2827" i="42"/>
  <c r="T2823" i="42"/>
  <c r="T2922" i="42"/>
  <c r="T2916" i="42"/>
  <c r="T2900" i="42"/>
  <c r="T2889" i="42"/>
  <c r="T2885" i="42"/>
  <c r="T2881" i="42"/>
  <c r="T2877" i="42"/>
  <c r="T2873" i="42"/>
  <c r="T2869" i="42"/>
  <c r="T2865" i="42"/>
  <c r="T2861" i="42"/>
  <c r="T2857" i="42"/>
  <c r="T2850" i="42"/>
  <c r="T2848" i="42"/>
  <c r="T2841" i="42"/>
  <c r="T2834" i="42"/>
  <c r="T2832" i="42"/>
  <c r="T2828" i="42"/>
  <c r="T2824" i="42"/>
  <c r="T2820" i="42"/>
  <c r="T2816" i="42"/>
  <c r="T2812" i="42"/>
  <c r="T2808" i="42"/>
  <c r="T2804" i="42"/>
  <c r="T2800" i="42"/>
  <c r="T2796" i="42"/>
  <c r="T2788" i="42"/>
  <c r="T2784" i="42"/>
  <c r="T2780" i="42"/>
  <c r="T2776" i="42"/>
  <c r="T2772" i="42"/>
  <c r="T2768" i="42"/>
  <c r="T2764" i="42"/>
  <c r="T2760" i="42"/>
  <c r="T2756" i="42"/>
  <c r="T2752" i="42"/>
  <c r="T2748" i="42"/>
  <c r="T2920" i="42"/>
  <c r="T2904" i="42"/>
  <c r="T2888" i="42"/>
  <c r="T2884" i="42"/>
  <c r="T2880" i="42"/>
  <c r="T2876" i="42"/>
  <c r="T2872" i="42"/>
  <c r="T2868" i="42"/>
  <c r="T2864" i="42"/>
  <c r="T2860" i="42"/>
  <c r="T2853" i="42"/>
  <c r="T2846" i="42"/>
  <c r="T2844" i="42"/>
  <c r="T2837" i="42"/>
  <c r="T2830" i="42"/>
  <c r="T2829" i="42"/>
  <c r="T2825" i="42"/>
  <c r="T2821" i="42"/>
  <c r="T2817" i="42"/>
  <c r="T2813" i="42"/>
  <c r="T2809" i="42"/>
  <c r="T2805" i="42"/>
  <c r="T2801" i="42"/>
  <c r="T2797" i="42"/>
  <c r="T2789" i="42"/>
  <c r="T2785" i="42"/>
  <c r="T2781" i="42"/>
  <c r="T2777" i="42"/>
  <c r="T2773" i="42"/>
  <c r="T2769" i="42"/>
  <c r="T2765" i="42"/>
  <c r="T2761" i="42"/>
  <c r="T2757" i="42"/>
  <c r="T2753" i="42"/>
  <c r="T2749" i="42"/>
  <c r="T2745" i="42"/>
  <c r="T2741" i="42"/>
  <c r="T2737" i="42"/>
  <c r="T2733" i="42"/>
  <c r="T2729" i="42"/>
  <c r="T2725" i="42"/>
  <c r="T2721" i="42"/>
  <c r="T2929" i="42"/>
  <c r="T2908" i="42"/>
  <c r="T2858" i="42"/>
  <c r="T2856" i="42"/>
  <c r="T2849" i="42"/>
  <c r="T2842" i="42"/>
  <c r="T2840" i="42"/>
  <c r="T2833" i="42"/>
  <c r="T2826" i="42"/>
  <c r="T2822" i="42"/>
  <c r="T2818" i="42"/>
  <c r="T2814" i="42"/>
  <c r="T2810" i="42"/>
  <c r="T2806" i="42"/>
  <c r="T2802" i="42"/>
  <c r="T2798" i="42"/>
  <c r="T2790" i="42"/>
  <c r="T2786" i="42"/>
  <c r="T2782" i="42"/>
  <c r="T2778" i="42"/>
  <c r="T2774" i="42"/>
  <c r="T2770" i="42"/>
  <c r="T2766" i="42"/>
  <c r="T2762" i="42"/>
  <c r="T2758" i="42"/>
  <c r="T2754" i="42"/>
  <c r="T2750" i="42"/>
  <c r="T2746" i="42"/>
  <c r="T2742" i="42"/>
  <c r="T2738" i="42"/>
  <c r="T2734" i="42"/>
  <c r="T2730" i="42"/>
  <c r="T2726" i="42"/>
  <c r="T2722" i="42"/>
  <c r="T2819" i="42"/>
  <c r="T2803" i="42"/>
  <c r="T2787" i="42"/>
  <c r="T2771" i="42"/>
  <c r="T2755" i="42"/>
  <c r="T2740" i="42"/>
  <c r="T2732" i="42"/>
  <c r="T2724" i="42"/>
  <c r="T2719" i="42"/>
  <c r="T2715" i="42"/>
  <c r="T2711" i="42"/>
  <c r="T2707" i="42"/>
  <c r="T2703" i="42"/>
  <c r="T2699" i="42"/>
  <c r="T2695" i="42"/>
  <c r="T2691" i="42"/>
  <c r="T2690" i="42"/>
  <c r="T2689" i="42"/>
  <c r="T2688" i="42"/>
  <c r="T2687" i="42"/>
  <c r="T2686" i="42"/>
  <c r="T2685" i="42"/>
  <c r="T2684" i="42"/>
  <c r="T2683" i="42"/>
  <c r="T2682" i="42"/>
  <c r="T2681" i="42"/>
  <c r="T2680" i="42"/>
  <c r="T2679" i="42"/>
  <c r="T2678" i="42"/>
  <c r="T2677" i="42"/>
  <c r="T2676" i="42"/>
  <c r="T2675" i="42"/>
  <c r="T2674" i="42"/>
  <c r="T2673" i="42"/>
  <c r="T2672" i="42"/>
  <c r="T2671" i="42"/>
  <c r="T2670" i="42"/>
  <c r="T2669" i="42"/>
  <c r="T2668" i="42"/>
  <c r="T2666" i="42"/>
  <c r="T2665" i="42"/>
  <c r="T2664" i="42"/>
  <c r="T2663" i="42"/>
  <c r="T2662" i="42"/>
  <c r="T2661" i="42"/>
  <c r="T2660" i="42"/>
  <c r="T2659" i="42"/>
  <c r="T2658" i="42"/>
  <c r="T2657" i="42"/>
  <c r="T2656" i="42"/>
  <c r="T2655" i="42"/>
  <c r="T2654" i="42"/>
  <c r="T2653" i="42"/>
  <c r="T2652" i="42"/>
  <c r="T2651" i="42"/>
  <c r="T2650" i="42"/>
  <c r="T2649" i="42"/>
  <c r="T2648" i="42"/>
  <c r="T2647" i="42"/>
  <c r="T2646" i="42"/>
  <c r="T2645" i="42"/>
  <c r="T2644" i="42"/>
  <c r="T2643" i="42"/>
  <c r="T2642" i="42"/>
  <c r="T2641" i="42"/>
  <c r="T2640" i="42"/>
  <c r="T2639" i="42"/>
  <c r="T2638" i="42"/>
  <c r="T2637" i="42"/>
  <c r="T2636" i="42"/>
  <c r="T2635" i="42"/>
  <c r="T2634" i="42"/>
  <c r="T2633" i="42"/>
  <c r="T2632" i="42"/>
  <c r="T2631" i="42"/>
  <c r="T2630" i="42"/>
  <c r="T2629" i="42"/>
  <c r="T2628" i="42"/>
  <c r="T2627" i="42"/>
  <c r="T2626" i="42"/>
  <c r="T2625" i="42"/>
  <c r="T2624" i="42"/>
  <c r="T2623" i="42"/>
  <c r="T2622" i="42"/>
  <c r="T2621" i="42"/>
  <c r="T2620" i="42"/>
  <c r="T2619" i="42"/>
  <c r="T2618" i="42"/>
  <c r="T2617" i="42"/>
  <c r="T2616" i="42"/>
  <c r="T2615" i="42"/>
  <c r="T2614" i="42"/>
  <c r="T2613" i="42"/>
  <c r="T2612" i="42"/>
  <c r="T2611" i="42"/>
  <c r="T2610" i="42"/>
  <c r="T2609" i="42"/>
  <c r="T2608" i="42"/>
  <c r="T2607" i="42"/>
  <c r="T2606" i="42"/>
  <c r="T2605" i="42"/>
  <c r="T2604" i="42"/>
  <c r="T2603" i="42"/>
  <c r="T2602" i="42"/>
  <c r="T2601" i="42"/>
  <c r="T2600" i="42"/>
  <c r="T2599" i="42"/>
  <c r="T2598" i="42"/>
  <c r="T2597" i="42"/>
  <c r="T2596" i="42"/>
  <c r="T2595" i="42"/>
  <c r="T2594" i="42"/>
  <c r="T2593" i="42"/>
  <c r="T2592" i="42"/>
  <c r="T2591" i="42"/>
  <c r="T2590" i="42"/>
  <c r="T2589" i="42"/>
  <c r="T2588" i="42"/>
  <c r="T2587" i="42"/>
  <c r="T2586" i="42"/>
  <c r="T2585" i="42"/>
  <c r="T2584" i="42"/>
  <c r="T2583" i="42"/>
  <c r="T2582" i="42"/>
  <c r="T2581" i="42"/>
  <c r="T2580" i="42"/>
  <c r="T2579" i="42"/>
  <c r="T2578" i="42"/>
  <c r="T2577" i="42"/>
  <c r="T2576" i="42"/>
  <c r="T2575" i="42"/>
  <c r="T2574" i="42"/>
  <c r="T2573" i="42"/>
  <c r="T2572" i="42"/>
  <c r="T2571" i="42"/>
  <c r="T2570" i="42"/>
  <c r="T2569" i="42"/>
  <c r="T2568" i="42"/>
  <c r="T2567" i="42"/>
  <c r="T2566" i="42"/>
  <c r="T2565" i="42"/>
  <c r="T2807" i="42"/>
  <c r="T2791" i="42"/>
  <c r="T2775" i="42"/>
  <c r="T2767" i="42"/>
  <c r="T2751" i="42"/>
  <c r="T2739" i="42"/>
  <c r="T2731" i="42"/>
  <c r="T2723" i="42"/>
  <c r="T2720" i="42"/>
  <c r="T2716" i="42"/>
  <c r="T2712" i="42"/>
  <c r="T2708" i="42"/>
  <c r="T2704" i="42"/>
  <c r="T2700" i="42"/>
  <c r="T2696" i="42"/>
  <c r="T2811" i="42"/>
  <c r="T2795" i="42"/>
  <c r="T2779" i="42"/>
  <c r="T2763" i="42"/>
  <c r="T2747" i="42"/>
  <c r="T2744" i="42"/>
  <c r="T2736" i="42"/>
  <c r="T2728" i="42"/>
  <c r="T2717" i="42"/>
  <c r="T2713" i="42"/>
  <c r="T2709" i="42"/>
  <c r="T2705" i="42"/>
  <c r="T2701" i="42"/>
  <c r="T2697" i="42"/>
  <c r="T2815" i="42"/>
  <c r="T2799" i="42"/>
  <c r="T2783" i="42"/>
  <c r="T2759" i="42"/>
  <c r="T2743" i="42"/>
  <c r="T2735" i="42"/>
  <c r="T2727" i="42"/>
  <c r="T2718" i="42"/>
  <c r="T2714" i="42"/>
  <c r="T2710" i="42"/>
  <c r="T2706" i="42"/>
  <c r="T2702" i="42"/>
  <c r="T2698" i="42"/>
  <c r="T2264" i="42"/>
  <c r="T2260" i="42"/>
  <c r="T2256" i="42"/>
  <c r="T2252" i="42"/>
  <c r="T2248" i="42"/>
  <c r="T2244" i="42"/>
  <c r="T2236" i="42"/>
  <c r="T2232" i="42"/>
  <c r="T2228" i="42"/>
  <c r="T2224" i="42"/>
  <c r="T2220" i="42"/>
  <c r="T2216" i="42"/>
  <c r="T2212" i="42"/>
  <c r="T2208" i="42"/>
  <c r="T2261" i="42"/>
  <c r="T2257" i="42"/>
  <c r="T2253" i="42"/>
  <c r="T2249" i="42"/>
  <c r="T2245" i="42"/>
  <c r="T2241" i="42"/>
  <c r="T2237" i="42"/>
  <c r="T2233" i="42"/>
  <c r="T2229" i="42"/>
  <c r="T2225" i="42"/>
  <c r="T2221" i="42"/>
  <c r="T2217" i="42"/>
  <c r="T2213" i="42"/>
  <c r="T2209" i="42"/>
  <c r="T1935" i="42"/>
  <c r="T1931" i="42"/>
  <c r="T1927" i="42"/>
  <c r="T1923" i="42"/>
  <c r="T1919" i="42"/>
  <c r="T1915" i="42"/>
  <c r="T1911" i="42"/>
  <c r="T1907" i="42"/>
  <c r="T1903" i="42"/>
  <c r="T1899" i="42"/>
  <c r="T1895" i="42"/>
  <c r="T1891" i="42"/>
  <c r="T1887" i="42"/>
  <c r="T1883" i="42"/>
  <c r="T1879" i="42"/>
  <c r="T1875" i="42"/>
  <c r="T1871" i="42"/>
  <c r="T1867" i="42"/>
  <c r="T1863" i="42"/>
  <c r="T1859" i="42"/>
  <c r="T1855" i="42"/>
  <c r="T1851" i="42"/>
  <c r="T1847" i="42"/>
  <c r="T1843" i="42"/>
  <c r="T2262" i="42"/>
  <c r="T2258" i="42"/>
  <c r="T2254" i="42"/>
  <c r="T2250" i="42"/>
  <c r="T2246" i="42"/>
  <c r="T2242" i="42"/>
  <c r="T2238" i="42"/>
  <c r="T2234" i="42"/>
  <c r="T2230" i="42"/>
  <c r="T2226" i="42"/>
  <c r="T2222" i="42"/>
  <c r="T2218" i="42"/>
  <c r="T2214" i="42"/>
  <c r="T2210" i="42"/>
  <c r="T2204" i="42"/>
  <c r="T2200" i="42"/>
  <c r="T2196" i="42"/>
  <c r="T2192" i="42"/>
  <c r="T2188" i="42"/>
  <c r="T2184" i="42"/>
  <c r="T2180" i="42"/>
  <c r="T2176" i="42"/>
  <c r="T2172" i="42"/>
  <c r="T2168" i="42"/>
  <c r="T2164" i="42"/>
  <c r="T2160" i="42"/>
  <c r="T2156" i="42"/>
  <c r="T2152" i="42"/>
  <c r="T2148" i="42"/>
  <c r="T2144" i="42"/>
  <c r="T2140" i="42"/>
  <c r="T1933" i="42"/>
  <c r="T1926" i="42"/>
  <c r="T1924" i="42"/>
  <c r="T1917" i="42"/>
  <c r="T1910" i="42"/>
  <c r="T1908" i="42"/>
  <c r="T1901" i="42"/>
  <c r="T1894" i="42"/>
  <c r="T1892" i="42"/>
  <c r="T1885" i="42"/>
  <c r="T1878" i="42"/>
  <c r="T1876" i="42"/>
  <c r="T1869" i="42"/>
  <c r="T1862" i="42"/>
  <c r="T1860" i="42"/>
  <c r="T1853" i="42"/>
  <c r="T1846" i="42"/>
  <c r="T1844" i="42"/>
  <c r="T1841" i="42"/>
  <c r="T1837" i="42"/>
  <c r="T1836" i="42"/>
  <c r="T1835" i="42"/>
  <c r="T1834" i="42"/>
  <c r="T1833" i="42"/>
  <c r="T1832" i="42"/>
  <c r="T1831" i="42"/>
  <c r="T1830" i="42"/>
  <c r="T1829" i="42"/>
  <c r="T1828" i="42"/>
  <c r="T1827" i="42"/>
  <c r="T1826" i="42"/>
  <c r="T1825" i="42"/>
  <c r="T1824" i="42"/>
  <c r="T1823" i="42"/>
  <c r="T1822" i="42"/>
  <c r="T1821" i="42"/>
  <c r="T1820" i="42"/>
  <c r="T1819" i="42"/>
  <c r="T1818" i="42"/>
  <c r="T1817" i="42"/>
  <c r="T1816" i="42"/>
  <c r="T1815" i="42"/>
  <c r="T1814" i="42"/>
  <c r="T1813" i="42"/>
  <c r="T1812" i="42"/>
  <c r="T1811" i="42"/>
  <c r="T1810" i="42"/>
  <c r="T1809" i="42"/>
  <c r="T1808" i="42"/>
  <c r="T1807" i="42"/>
  <c r="T1806" i="42"/>
  <c r="T1805" i="42"/>
  <c r="T1804" i="42"/>
  <c r="T1803" i="42"/>
  <c r="T1802" i="42"/>
  <c r="T1801" i="42"/>
  <c r="T1800" i="42"/>
  <c r="T1799" i="42"/>
  <c r="T1798" i="42"/>
  <c r="T1797" i="42"/>
  <c r="T1796" i="42"/>
  <c r="T1795" i="42"/>
  <c r="T1794" i="42"/>
  <c r="T1793" i="42"/>
  <c r="T1792" i="42"/>
  <c r="T1791" i="42"/>
  <c r="T1790" i="42"/>
  <c r="T1789" i="42"/>
  <c r="T1788" i="42"/>
  <c r="T1787" i="42"/>
  <c r="T1786" i="42"/>
  <c r="T1785" i="42"/>
  <c r="T1784" i="42"/>
  <c r="T1783" i="42"/>
  <c r="T1782" i="42"/>
  <c r="T1781" i="42"/>
  <c r="T1780" i="42"/>
  <c r="T1779" i="42"/>
  <c r="T1778" i="42"/>
  <c r="T1777" i="42"/>
  <c r="T1776" i="42"/>
  <c r="T1775" i="42"/>
  <c r="T1774" i="42"/>
  <c r="T1773" i="42"/>
  <c r="T1772" i="42"/>
  <c r="T1771" i="42"/>
  <c r="T1770" i="42"/>
  <c r="T1769" i="42"/>
  <c r="T1768" i="42"/>
  <c r="T1767" i="42"/>
  <c r="T1766" i="42"/>
  <c r="T1765" i="42"/>
  <c r="T1764" i="42"/>
  <c r="T1763" i="42"/>
  <c r="T1762" i="42"/>
  <c r="T1761" i="42"/>
  <c r="T1760" i="42"/>
  <c r="T1759" i="42"/>
  <c r="T1758" i="42"/>
  <c r="T1757" i="42"/>
  <c r="T1756" i="42"/>
  <c r="T1755" i="42"/>
  <c r="T1754" i="42"/>
  <c r="T1753" i="42"/>
  <c r="T1752" i="42"/>
  <c r="T1751" i="42"/>
  <c r="T1750" i="42"/>
  <c r="T1749" i="42"/>
  <c r="T1748" i="42"/>
  <c r="T1747" i="42"/>
  <c r="T1746" i="42"/>
  <c r="T1745" i="42"/>
  <c r="T1744" i="42"/>
  <c r="T1743" i="42"/>
  <c r="T1742" i="42"/>
  <c r="T1741" i="42"/>
  <c r="T1740" i="42"/>
  <c r="T1739" i="42"/>
  <c r="T1738" i="42"/>
  <c r="T1737" i="42"/>
  <c r="T1736" i="42"/>
  <c r="T1735" i="42"/>
  <c r="T1734" i="42"/>
  <c r="T1733" i="42"/>
  <c r="T2263" i="42"/>
  <c r="T2255" i="42"/>
  <c r="T2247" i="42"/>
  <c r="T2239" i="42"/>
  <c r="T2231" i="42"/>
  <c r="T2223" i="42"/>
  <c r="T2215" i="42"/>
  <c r="T2207" i="42"/>
  <c r="T2205" i="42"/>
  <c r="T2201" i="42"/>
  <c r="T2197" i="42"/>
  <c r="T2193" i="42"/>
  <c r="T2189" i="42"/>
  <c r="T2185" i="42"/>
  <c r="T2181" i="42"/>
  <c r="T2177" i="42"/>
  <c r="T2173" i="42"/>
  <c r="T2169" i="42"/>
  <c r="T2165" i="42"/>
  <c r="T2161" i="42"/>
  <c r="T2157" i="42"/>
  <c r="T2153" i="42"/>
  <c r="T2149" i="42"/>
  <c r="T2145" i="42"/>
  <c r="T2141" i="42"/>
  <c r="T1936" i="42"/>
  <c r="T1929" i="42"/>
  <c r="T1922" i="42"/>
  <c r="T1920" i="42"/>
  <c r="T1913" i="42"/>
  <c r="T1906" i="42"/>
  <c r="T1904" i="42"/>
  <c r="T1897" i="42"/>
  <c r="T1890" i="42"/>
  <c r="T1888" i="42"/>
  <c r="T1881" i="42"/>
  <c r="T1874" i="42"/>
  <c r="T1872" i="42"/>
  <c r="T1865" i="42"/>
  <c r="T1858" i="42"/>
  <c r="T1856" i="42"/>
  <c r="T1849" i="42"/>
  <c r="T1842" i="42"/>
  <c r="T1838" i="42"/>
  <c r="T2206" i="42"/>
  <c r="T2202" i="42"/>
  <c r="T2198" i="42"/>
  <c r="T2194" i="42"/>
  <c r="T2190" i="42"/>
  <c r="T2186" i="42"/>
  <c r="T2182" i="42"/>
  <c r="T2178" i="42"/>
  <c r="T2174" i="42"/>
  <c r="T2170" i="42"/>
  <c r="T2166" i="42"/>
  <c r="T2162" i="42"/>
  <c r="T2158" i="42"/>
  <c r="T2154" i="42"/>
  <c r="T2150" i="42"/>
  <c r="T2146" i="42"/>
  <c r="T2142" i="42"/>
  <c r="T2138" i="42"/>
  <c r="T1934" i="42"/>
  <c r="T1932" i="42"/>
  <c r="T1925" i="42"/>
  <c r="T1918" i="42"/>
  <c r="T1916" i="42"/>
  <c r="T1909" i="42"/>
  <c r="T1902" i="42"/>
  <c r="T1900" i="42"/>
  <c r="T1893" i="42"/>
  <c r="T1886" i="42"/>
  <c r="T1884" i="42"/>
  <c r="T1877" i="42"/>
  <c r="T1870" i="42"/>
  <c r="T1868" i="42"/>
  <c r="T1861" i="42"/>
  <c r="T1854" i="42"/>
  <c r="T1852" i="42"/>
  <c r="T1845" i="42"/>
  <c r="T1839" i="42"/>
  <c r="T1608" i="42"/>
  <c r="T1604" i="42"/>
  <c r="T1600" i="42"/>
  <c r="T1596" i="42"/>
  <c r="T1592" i="42"/>
  <c r="T1588" i="42"/>
  <c r="T1584" i="42"/>
  <c r="T1580" i="42"/>
  <c r="T1576" i="42"/>
  <c r="T1572" i="42"/>
  <c r="T1568" i="42"/>
  <c r="T1564" i="42"/>
  <c r="T1560" i="42"/>
  <c r="T1556" i="42"/>
  <c r="T1552" i="42"/>
  <c r="T1548" i="42"/>
  <c r="T1544" i="42"/>
  <c r="T1540" i="42"/>
  <c r="T1536" i="42"/>
  <c r="T1532" i="42"/>
  <c r="T1528" i="42"/>
  <c r="T1524" i="42"/>
  <c r="T1520" i="42"/>
  <c r="T1516" i="42"/>
  <c r="T1512" i="42"/>
  <c r="T1508" i="42"/>
  <c r="T1504" i="42"/>
  <c r="T2259" i="42"/>
  <c r="T2251" i="42"/>
  <c r="T2243" i="42"/>
  <c r="T2235" i="42"/>
  <c r="T2227" i="42"/>
  <c r="T2219" i="42"/>
  <c r="T2211" i="42"/>
  <c r="T2203" i="42"/>
  <c r="T2199" i="42"/>
  <c r="T2195" i="42"/>
  <c r="T2191" i="42"/>
  <c r="T2187" i="42"/>
  <c r="T2183" i="42"/>
  <c r="T2179" i="42"/>
  <c r="T2175" i="42"/>
  <c r="T2171" i="42"/>
  <c r="T2167" i="42"/>
  <c r="T2163" i="42"/>
  <c r="T2159" i="42"/>
  <c r="T2155" i="42"/>
  <c r="T2151" i="42"/>
  <c r="T2147" i="42"/>
  <c r="T2143" i="42"/>
  <c r="T2139" i="42"/>
  <c r="T1937" i="42"/>
  <c r="T1930" i="42"/>
  <c r="T1928" i="42"/>
  <c r="T1921" i="42"/>
  <c r="T1914" i="42"/>
  <c r="T1912" i="42"/>
  <c r="T1905" i="42"/>
  <c r="T1898" i="42"/>
  <c r="T1896" i="42"/>
  <c r="T1889" i="42"/>
  <c r="T1882" i="42"/>
  <c r="T1880" i="42"/>
  <c r="T1873" i="42"/>
  <c r="T1866" i="42"/>
  <c r="T1864" i="42"/>
  <c r="T1857" i="42"/>
  <c r="T1850" i="42"/>
  <c r="T1848" i="42"/>
  <c r="T1840" i="42"/>
  <c r="T1732" i="42"/>
  <c r="T1730" i="42"/>
  <c r="T1728" i="42"/>
  <c r="T1726" i="42"/>
  <c r="T1724" i="42"/>
  <c r="T1722" i="42"/>
  <c r="T1720" i="42"/>
  <c r="T1718" i="42"/>
  <c r="T1716" i="42"/>
  <c r="T1714" i="42"/>
  <c r="T1712" i="42"/>
  <c r="T1610" i="42"/>
  <c r="T1603" i="42"/>
  <c r="T1601" i="42"/>
  <c r="T1594" i="42"/>
  <c r="T1587" i="42"/>
  <c r="T1585" i="42"/>
  <c r="T1578" i="42"/>
  <c r="T1571" i="42"/>
  <c r="T1569" i="42"/>
  <c r="T1562" i="42"/>
  <c r="T1555" i="42"/>
  <c r="T1553" i="42"/>
  <c r="T1546" i="42"/>
  <c r="T1539" i="42"/>
  <c r="T1537" i="42"/>
  <c r="T1530" i="42"/>
  <c r="T1523" i="42"/>
  <c r="T1521" i="42"/>
  <c r="T1514" i="42"/>
  <c r="T1507" i="42"/>
  <c r="T1505" i="42"/>
  <c r="T1502" i="42"/>
  <c r="T1498" i="42"/>
  <c r="T1494" i="42"/>
  <c r="T1490" i="42"/>
  <c r="T1486" i="42"/>
  <c r="T1482" i="42"/>
  <c r="T1478" i="42"/>
  <c r="T1474" i="42"/>
  <c r="T1470" i="42"/>
  <c r="T1466" i="42"/>
  <c r="T1462" i="42"/>
  <c r="T1458" i="42"/>
  <c r="T1454" i="42"/>
  <c r="T1450" i="42"/>
  <c r="T1446" i="42"/>
  <c r="T1442" i="42"/>
  <c r="T1438" i="42"/>
  <c r="T1434" i="42"/>
  <c r="T1430" i="42"/>
  <c r="T1426" i="42"/>
  <c r="T1422" i="42"/>
  <c r="T1418" i="42"/>
  <c r="T1414" i="42"/>
  <c r="T1410" i="42"/>
  <c r="T1409" i="42"/>
  <c r="T1408" i="42"/>
  <c r="T1407" i="42"/>
  <c r="T1406" i="42"/>
  <c r="T1405" i="42"/>
  <c r="T1404" i="42"/>
  <c r="T1403" i="42"/>
  <c r="T1402" i="42"/>
  <c r="T1401" i="42"/>
  <c r="T1400" i="42"/>
  <c r="T1399" i="42"/>
  <c r="T1398" i="42"/>
  <c r="T1397" i="42"/>
  <c r="T1396" i="42"/>
  <c r="T1395" i="42"/>
  <c r="T1394" i="42"/>
  <c r="T1393" i="42"/>
  <c r="T1392" i="42"/>
  <c r="T1391" i="42"/>
  <c r="T1390" i="42"/>
  <c r="T1389" i="42"/>
  <c r="T1388" i="42"/>
  <c r="T1387" i="42"/>
  <c r="T1385" i="42"/>
  <c r="T1384" i="42"/>
  <c r="T1383" i="42"/>
  <c r="T1382" i="42"/>
  <c r="T1381" i="42"/>
  <c r="T1380" i="42"/>
  <c r="T1379" i="42"/>
  <c r="T1378" i="42"/>
  <c r="T1377" i="42"/>
  <c r="T1376" i="42"/>
  <c r="T1375" i="42"/>
  <c r="T1374" i="42"/>
  <c r="T1373" i="42"/>
  <c r="T1372" i="42"/>
  <c r="T1371" i="42"/>
  <c r="T1370" i="42"/>
  <c r="T1369" i="42"/>
  <c r="T1368" i="42"/>
  <c r="T1367" i="42"/>
  <c r="T1366" i="42"/>
  <c r="T1365" i="42"/>
  <c r="T1364" i="42"/>
  <c r="T1363" i="42"/>
  <c r="T1362" i="42"/>
  <c r="T1361" i="42"/>
  <c r="T1360" i="42"/>
  <c r="T1359" i="42"/>
  <c r="T1358" i="42"/>
  <c r="T1357" i="42"/>
  <c r="T1356" i="42"/>
  <c r="T1355" i="42"/>
  <c r="T1354" i="42"/>
  <c r="T1353" i="42"/>
  <c r="T1352" i="42"/>
  <c r="T1351" i="42"/>
  <c r="T1350" i="42"/>
  <c r="T1349" i="42"/>
  <c r="T1348" i="42"/>
  <c r="T1347" i="42"/>
  <c r="T1346" i="42"/>
  <c r="T1345" i="42"/>
  <c r="T1344" i="42"/>
  <c r="T1343" i="42"/>
  <c r="T1342" i="42"/>
  <c r="T1341" i="42"/>
  <c r="T1340" i="42"/>
  <c r="T1339" i="42"/>
  <c r="T1338" i="42"/>
  <c r="T1337" i="42"/>
  <c r="T1336" i="42"/>
  <c r="T1335" i="42"/>
  <c r="T1334" i="42"/>
  <c r="T1333" i="42"/>
  <c r="T1332" i="42"/>
  <c r="T1331" i="42"/>
  <c r="T1330" i="42"/>
  <c r="T1329" i="42"/>
  <c r="T1328" i="42"/>
  <c r="T1327" i="42"/>
  <c r="T1326" i="42"/>
  <c r="T1325" i="42"/>
  <c r="T1324" i="42"/>
  <c r="T1323" i="42"/>
  <c r="T1322" i="42"/>
  <c r="T1321" i="42"/>
  <c r="T1320" i="42"/>
  <c r="T1319" i="42"/>
  <c r="T1318" i="42"/>
  <c r="T1317" i="42"/>
  <c r="T1316" i="42"/>
  <c r="T1315" i="42"/>
  <c r="T1314" i="42"/>
  <c r="T1313" i="42"/>
  <c r="T1312" i="42"/>
  <c r="T1311" i="42"/>
  <c r="T1310" i="42"/>
  <c r="T1309" i="42"/>
  <c r="T1308" i="42"/>
  <c r="T1307" i="42"/>
  <c r="T1306" i="42"/>
  <c r="T1305" i="42"/>
  <c r="T1304" i="42"/>
  <c r="T1303" i="42"/>
  <c r="T1302" i="42"/>
  <c r="T1301" i="42"/>
  <c r="T1300" i="42"/>
  <c r="T1299" i="42"/>
  <c r="T1298" i="42"/>
  <c r="T1297" i="42"/>
  <c r="T1296" i="42"/>
  <c r="T1295" i="42"/>
  <c r="T1294" i="42"/>
  <c r="T1293" i="42"/>
  <c r="T1292" i="42"/>
  <c r="T1291" i="42"/>
  <c r="T1290" i="42"/>
  <c r="T1289" i="42"/>
  <c r="T1288" i="42"/>
  <c r="T1287" i="42"/>
  <c r="T1286" i="42"/>
  <c r="T1285" i="42"/>
  <c r="T1284" i="42"/>
  <c r="T1283" i="42"/>
  <c r="T1279" i="42"/>
  <c r="T1275" i="42"/>
  <c r="T1271" i="42"/>
  <c r="T1267" i="42"/>
  <c r="T1263" i="42"/>
  <c r="T1259" i="42"/>
  <c r="T1255" i="42"/>
  <c r="T1251" i="42"/>
  <c r="T1247" i="42"/>
  <c r="T1243" i="42"/>
  <c r="T1239" i="42"/>
  <c r="T1235" i="42"/>
  <c r="T1231" i="42"/>
  <c r="T1227" i="42"/>
  <c r="T1223" i="42"/>
  <c r="T1219" i="42"/>
  <c r="T1215" i="42"/>
  <c r="T1211" i="42"/>
  <c r="T1207" i="42"/>
  <c r="T1203" i="42"/>
  <c r="T1199" i="42"/>
  <c r="T1195" i="42"/>
  <c r="T1191" i="42"/>
  <c r="T1187" i="42"/>
  <c r="T1183" i="42"/>
  <c r="T1179" i="42"/>
  <c r="T1175" i="42"/>
  <c r="T1171" i="42"/>
  <c r="T1167" i="42"/>
  <c r="T1163" i="42"/>
  <c r="T1159" i="42"/>
  <c r="T1155" i="42"/>
  <c r="T1151" i="42"/>
  <c r="T1147" i="42"/>
  <c r="T1143" i="42"/>
  <c r="T1139" i="42"/>
  <c r="T1135" i="42"/>
  <c r="T1131" i="42"/>
  <c r="T1127" i="42"/>
  <c r="T1123" i="42"/>
  <c r="T1119" i="42"/>
  <c r="T1115" i="42"/>
  <c r="T1111" i="42"/>
  <c r="T1107" i="42"/>
  <c r="T1103" i="42"/>
  <c r="T1099" i="42"/>
  <c r="T1095" i="42"/>
  <c r="T1091" i="42"/>
  <c r="T1087" i="42"/>
  <c r="T1083" i="42"/>
  <c r="T1079" i="42"/>
  <c r="T1075" i="42"/>
  <c r="T1071" i="42"/>
  <c r="T1067" i="42"/>
  <c r="T1063" i="42"/>
  <c r="T1059" i="42"/>
  <c r="T1055" i="42"/>
  <c r="T1051" i="42"/>
  <c r="T1047" i="42"/>
  <c r="T1043" i="42"/>
  <c r="T1039" i="42"/>
  <c r="T1035" i="42"/>
  <c r="T1031" i="42"/>
  <c r="T1027" i="42"/>
  <c r="T1023" i="42"/>
  <c r="T1606" i="42"/>
  <c r="T1599" i="42"/>
  <c r="T1597" i="42"/>
  <c r="T1590" i="42"/>
  <c r="T1583" i="42"/>
  <c r="T1581" i="42"/>
  <c r="T1574" i="42"/>
  <c r="T1567" i="42"/>
  <c r="T1565" i="42"/>
  <c r="T1558" i="42"/>
  <c r="T1551" i="42"/>
  <c r="T1549" i="42"/>
  <c r="T1542" i="42"/>
  <c r="T1535" i="42"/>
  <c r="T1533" i="42"/>
  <c r="T1526" i="42"/>
  <c r="T1519" i="42"/>
  <c r="T1517" i="42"/>
  <c r="T1510" i="42"/>
  <c r="T1503" i="42"/>
  <c r="T1499" i="42"/>
  <c r="T1495" i="42"/>
  <c r="T1491" i="42"/>
  <c r="T1487" i="42"/>
  <c r="T1483" i="42"/>
  <c r="T1479" i="42"/>
  <c r="T1475" i="42"/>
  <c r="T1471" i="42"/>
  <c r="T1467" i="42"/>
  <c r="T1463" i="42"/>
  <c r="T1459" i="42"/>
  <c r="T1455" i="42"/>
  <c r="T1451" i="42"/>
  <c r="T1447" i="42"/>
  <c r="T1443" i="42"/>
  <c r="T1439" i="42"/>
  <c r="T1435" i="42"/>
  <c r="T1431" i="42"/>
  <c r="T1427" i="42"/>
  <c r="T1423" i="42"/>
  <c r="T1419" i="42"/>
  <c r="T1415" i="42"/>
  <c r="T1411" i="42"/>
  <c r="T1280" i="42"/>
  <c r="T1276" i="42"/>
  <c r="T1272" i="42"/>
  <c r="T1268" i="42"/>
  <c r="T1264" i="42"/>
  <c r="T1260" i="42"/>
  <c r="T1256" i="42"/>
  <c r="T1252" i="42"/>
  <c r="T1248" i="42"/>
  <c r="T1244" i="42"/>
  <c r="T1240" i="42"/>
  <c r="T1236" i="42"/>
  <c r="T1232" i="42"/>
  <c r="T1228" i="42"/>
  <c r="T1224" i="42"/>
  <c r="T1220" i="42"/>
  <c r="T1216" i="42"/>
  <c r="T1212" i="42"/>
  <c r="T1208" i="42"/>
  <c r="T1204" i="42"/>
  <c r="T1731" i="42"/>
  <c r="T1729" i="42"/>
  <c r="T1727" i="42"/>
  <c r="T1725" i="42"/>
  <c r="T1723" i="42"/>
  <c r="T1721" i="42"/>
  <c r="T1719" i="42"/>
  <c r="T1717" i="42"/>
  <c r="T1715" i="42"/>
  <c r="T1713" i="42"/>
  <c r="T1711" i="42"/>
  <c r="T1609" i="42"/>
  <c r="T1602" i="42"/>
  <c r="T1595" i="42"/>
  <c r="T1593" i="42"/>
  <c r="T1586" i="42"/>
  <c r="T1579" i="42"/>
  <c r="T1577" i="42"/>
  <c r="T1570" i="42"/>
  <c r="T1563" i="42"/>
  <c r="T1561" i="42"/>
  <c r="T1554" i="42"/>
  <c r="T1547" i="42"/>
  <c r="T1545" i="42"/>
  <c r="T1538" i="42"/>
  <c r="T1531" i="42"/>
  <c r="T1529" i="42"/>
  <c r="T1522" i="42"/>
  <c r="T1515" i="42"/>
  <c r="T1513" i="42"/>
  <c r="T1506" i="42"/>
  <c r="T1500" i="42"/>
  <c r="T1496" i="42"/>
  <c r="T1492" i="42"/>
  <c r="T1488" i="42"/>
  <c r="T1484" i="42"/>
  <c r="T1480" i="42"/>
  <c r="T1476" i="42"/>
  <c r="T1472" i="42"/>
  <c r="T1468" i="42"/>
  <c r="T1464" i="42"/>
  <c r="T1460" i="42"/>
  <c r="T1456" i="42"/>
  <c r="T1452" i="42"/>
  <c r="T1448" i="42"/>
  <c r="T1444" i="42"/>
  <c r="T1440" i="42"/>
  <c r="T1436" i="42"/>
  <c r="T1432" i="42"/>
  <c r="T1428" i="42"/>
  <c r="T1424" i="42"/>
  <c r="T1420" i="42"/>
  <c r="T1416" i="42"/>
  <c r="T1412" i="42"/>
  <c r="T1281" i="42"/>
  <c r="T1277" i="42"/>
  <c r="T1273" i="42"/>
  <c r="T1269" i="42"/>
  <c r="T1265" i="42"/>
  <c r="T1261" i="42"/>
  <c r="T1257" i="42"/>
  <c r="T1253" i="42"/>
  <c r="T1249" i="42"/>
  <c r="T1245" i="42"/>
  <c r="T1241" i="42"/>
  <c r="T1237" i="42"/>
  <c r="T1233" i="42"/>
  <c r="T1229" i="42"/>
  <c r="T1225" i="42"/>
  <c r="T1221" i="42"/>
  <c r="T1217" i="42"/>
  <c r="T1213" i="42"/>
  <c r="T1209" i="42"/>
  <c r="T1205" i="42"/>
  <c r="T1201" i="42"/>
  <c r="T1197" i="42"/>
  <c r="T1193" i="42"/>
  <c r="T1189" i="42"/>
  <c r="T1185" i="42"/>
  <c r="T1181" i="42"/>
  <c r="T1177" i="42"/>
  <c r="T1173" i="42"/>
  <c r="T1169" i="42"/>
  <c r="T1165" i="42"/>
  <c r="T1161" i="42"/>
  <c r="T1157" i="42"/>
  <c r="T1153" i="42"/>
  <c r="T1149" i="42"/>
  <c r="T1145" i="42"/>
  <c r="T1141" i="42"/>
  <c r="T1137" i="42"/>
  <c r="T1133" i="42"/>
  <c r="T1129" i="42"/>
  <c r="T1125" i="42"/>
  <c r="T1121" i="42"/>
  <c r="T1117" i="42"/>
  <c r="T1607" i="42"/>
  <c r="T1605" i="42"/>
  <c r="T1598" i="42"/>
  <c r="T1591" i="42"/>
  <c r="T1589" i="42"/>
  <c r="T1582" i="42"/>
  <c r="T1575" i="42"/>
  <c r="T1573" i="42"/>
  <c r="T1566" i="42"/>
  <c r="T1559" i="42"/>
  <c r="T1557" i="42"/>
  <c r="T1550" i="42"/>
  <c r="T1543" i="42"/>
  <c r="T1541" i="42"/>
  <c r="T1534" i="42"/>
  <c r="T1527" i="42"/>
  <c r="T1525" i="42"/>
  <c r="T1518" i="42"/>
  <c r="T1511" i="42"/>
  <c r="T1509" i="42"/>
  <c r="T1501" i="42"/>
  <c r="T1497" i="42"/>
  <c r="T1493" i="42"/>
  <c r="T1489" i="42"/>
  <c r="T1485" i="42"/>
  <c r="T1481" i="42"/>
  <c r="T1477" i="42"/>
  <c r="T1473" i="42"/>
  <c r="T1469" i="42"/>
  <c r="T1465" i="42"/>
  <c r="T1461" i="42"/>
  <c r="T1457" i="42"/>
  <c r="T1453" i="42"/>
  <c r="T1449" i="42"/>
  <c r="T1445" i="42"/>
  <c r="T1441" i="42"/>
  <c r="T1437" i="42"/>
  <c r="T1433" i="42"/>
  <c r="T1429" i="42"/>
  <c r="T1425" i="42"/>
  <c r="T1421" i="42"/>
  <c r="T1417" i="42"/>
  <c r="T1413" i="42"/>
  <c r="T1270" i="42"/>
  <c r="T1254" i="42"/>
  <c r="T1238" i="42"/>
  <c r="T1222" i="42"/>
  <c r="T1206" i="42"/>
  <c r="T1200" i="42"/>
  <c r="T1192" i="42"/>
  <c r="T1176" i="42"/>
  <c r="T1168" i="42"/>
  <c r="T1160" i="42"/>
  <c r="T1152" i="42"/>
  <c r="T1144" i="42"/>
  <c r="T1136" i="42"/>
  <c r="T1128" i="42"/>
  <c r="T1120" i="42"/>
  <c r="T1110" i="42"/>
  <c r="T1108" i="42"/>
  <c r="T1101" i="42"/>
  <c r="T1094" i="42"/>
  <c r="T1092" i="42"/>
  <c r="T1085" i="42"/>
  <c r="T1078" i="42"/>
  <c r="T1076" i="42"/>
  <c r="T1069" i="42"/>
  <c r="T1062" i="42"/>
  <c r="T1060" i="42"/>
  <c r="T1053" i="42"/>
  <c r="T1046" i="42"/>
  <c r="T1044" i="42"/>
  <c r="T1037" i="42"/>
  <c r="T1030" i="42"/>
  <c r="T1028" i="42"/>
  <c r="T1019" i="42"/>
  <c r="T1015" i="42"/>
  <c r="T1011" i="42"/>
  <c r="T1007" i="42"/>
  <c r="T1003" i="42"/>
  <c r="T999" i="42"/>
  <c r="T995" i="42"/>
  <c r="T991" i="42"/>
  <c r="T987" i="42"/>
  <c r="T983" i="42"/>
  <c r="T982" i="42"/>
  <c r="T981" i="42"/>
  <c r="T980" i="42"/>
  <c r="T979" i="42"/>
  <c r="T978" i="42"/>
  <c r="T977" i="42"/>
  <c r="T976" i="42"/>
  <c r="T975" i="42"/>
  <c r="T974" i="42"/>
  <c r="T973" i="42"/>
  <c r="T972" i="42"/>
  <c r="T971" i="42"/>
  <c r="T970" i="42"/>
  <c r="T969" i="42"/>
  <c r="T968" i="42"/>
  <c r="T967" i="42"/>
  <c r="T966" i="42"/>
  <c r="T965" i="42"/>
  <c r="T964" i="42"/>
  <c r="T963" i="42"/>
  <c r="T962" i="42"/>
  <c r="T961" i="42"/>
  <c r="T960" i="42"/>
  <c r="T959" i="42"/>
  <c r="T958" i="42"/>
  <c r="T957" i="42"/>
  <c r="T956" i="42"/>
  <c r="T955" i="42"/>
  <c r="T954" i="42"/>
  <c r="T953" i="42"/>
  <c r="T952" i="42"/>
  <c r="T951" i="42"/>
  <c r="T950" i="42"/>
  <c r="T949" i="42"/>
  <c r="T948" i="42"/>
  <c r="T947" i="42"/>
  <c r="T946" i="42"/>
  <c r="T945" i="42"/>
  <c r="T944" i="42"/>
  <c r="T943" i="42"/>
  <c r="T942" i="42"/>
  <c r="T941" i="42"/>
  <c r="T940" i="42"/>
  <c r="T939" i="42"/>
  <c r="T938" i="42"/>
  <c r="T937" i="42"/>
  <c r="T936" i="42"/>
  <c r="T935" i="42"/>
  <c r="T934" i="42"/>
  <c r="T933" i="42"/>
  <c r="T932" i="42"/>
  <c r="T931" i="42"/>
  <c r="T930" i="42"/>
  <c r="T929" i="42"/>
  <c r="T928" i="42"/>
  <c r="T927" i="42"/>
  <c r="T926" i="42"/>
  <c r="T925" i="42"/>
  <c r="T924" i="42"/>
  <c r="T923" i="42"/>
  <c r="T922" i="42"/>
  <c r="T921" i="42"/>
  <c r="T920" i="42"/>
  <c r="T919" i="42"/>
  <c r="T918" i="42"/>
  <c r="T917" i="42"/>
  <c r="T916" i="42"/>
  <c r="T915" i="42"/>
  <c r="T914" i="42"/>
  <c r="T913" i="42"/>
  <c r="T912" i="42"/>
  <c r="T911" i="42"/>
  <c r="T910" i="42"/>
  <c r="T909" i="42"/>
  <c r="T908" i="42"/>
  <c r="T907" i="42"/>
  <c r="T906" i="42"/>
  <c r="T905" i="42"/>
  <c r="T904" i="42"/>
  <c r="T903" i="42"/>
  <c r="T902" i="42"/>
  <c r="T901" i="42"/>
  <c r="T900" i="42"/>
  <c r="T899" i="42"/>
  <c r="T898" i="42"/>
  <c r="T897" i="42"/>
  <c r="T896" i="42"/>
  <c r="T895" i="42"/>
  <c r="T894" i="42"/>
  <c r="T893" i="42"/>
  <c r="T892" i="42"/>
  <c r="T891" i="42"/>
  <c r="T890" i="42"/>
  <c r="T889" i="42"/>
  <c r="T888" i="42"/>
  <c r="T887" i="42"/>
  <c r="T886" i="42"/>
  <c r="T885" i="42"/>
  <c r="T884" i="42"/>
  <c r="T883" i="42"/>
  <c r="T882" i="42"/>
  <c r="T881" i="42"/>
  <c r="T880" i="42"/>
  <c r="T879" i="42"/>
  <c r="T878" i="42"/>
  <c r="T877" i="42"/>
  <c r="T876" i="42"/>
  <c r="T875" i="42"/>
  <c r="T874" i="42"/>
  <c r="T873" i="42"/>
  <c r="T872" i="42"/>
  <c r="T871" i="42"/>
  <c r="T870" i="42"/>
  <c r="T869" i="42"/>
  <c r="T868" i="42"/>
  <c r="T867" i="42"/>
  <c r="T866" i="42"/>
  <c r="T865" i="42"/>
  <c r="T864" i="42"/>
  <c r="T863" i="42"/>
  <c r="T862" i="42"/>
  <c r="T861" i="42"/>
  <c r="T860" i="42"/>
  <c r="T859" i="42"/>
  <c r="T858" i="42"/>
  <c r="T857" i="42"/>
  <c r="T1282" i="42"/>
  <c r="T1266" i="42"/>
  <c r="T1250" i="42"/>
  <c r="T1234" i="42"/>
  <c r="T1218" i="42"/>
  <c r="T1202" i="42"/>
  <c r="T1194" i="42"/>
  <c r="T1186" i="42"/>
  <c r="T1178" i="42"/>
  <c r="T1170" i="42"/>
  <c r="T1162" i="42"/>
  <c r="T1154" i="42"/>
  <c r="T1146" i="42"/>
  <c r="T1138" i="42"/>
  <c r="T1130" i="42"/>
  <c r="T1122" i="42"/>
  <c r="T1113" i="42"/>
  <c r="T1106" i="42"/>
  <c r="T1104" i="42"/>
  <c r="T1097" i="42"/>
  <c r="T1090" i="42"/>
  <c r="T1088" i="42"/>
  <c r="T1081" i="42"/>
  <c r="T1074" i="42"/>
  <c r="T1072" i="42"/>
  <c r="T1065" i="42"/>
  <c r="T1058" i="42"/>
  <c r="T1056" i="42"/>
  <c r="T1049" i="42"/>
  <c r="T1042" i="42"/>
  <c r="T1040" i="42"/>
  <c r="T1033" i="42"/>
  <c r="T1026" i="42"/>
  <c r="T1024" i="42"/>
  <c r="T1020" i="42"/>
  <c r="T1016" i="42"/>
  <c r="T1012" i="42"/>
  <c r="T1008" i="42"/>
  <c r="T1004" i="42"/>
  <c r="T1000" i="42"/>
  <c r="T996" i="42"/>
  <c r="T992" i="42"/>
  <c r="T988" i="42"/>
  <c r="T1278" i="42"/>
  <c r="T1262" i="42"/>
  <c r="T1246" i="42"/>
  <c r="T1274" i="42"/>
  <c r="T1258" i="42"/>
  <c r="T1242" i="42"/>
  <c r="T1226" i="42"/>
  <c r="T1210" i="42"/>
  <c r="T1198" i="42"/>
  <c r="T1190" i="42"/>
  <c r="T1182" i="42"/>
  <c r="T1174" i="42"/>
  <c r="T1166" i="42"/>
  <c r="T1158" i="42"/>
  <c r="T1150" i="42"/>
  <c r="T1142" i="42"/>
  <c r="T1134" i="42"/>
  <c r="T1126" i="42"/>
  <c r="T1118" i="42"/>
  <c r="T1114" i="42"/>
  <c r="T1112" i="42"/>
  <c r="T1105" i="42"/>
  <c r="T1098" i="42"/>
  <c r="T1096" i="42"/>
  <c r="T1089" i="42"/>
  <c r="T1082" i="42"/>
  <c r="T1080" i="42"/>
  <c r="T1073" i="42"/>
  <c r="T1066" i="42"/>
  <c r="T1064" i="42"/>
  <c r="T1057" i="42"/>
  <c r="T1050" i="42"/>
  <c r="T1048" i="42"/>
  <c r="T1041" i="42"/>
  <c r="T1034" i="42"/>
  <c r="T1032" i="42"/>
  <c r="T1025" i="42"/>
  <c r="T1018" i="42"/>
  <c r="T1014" i="42"/>
  <c r="T1010" i="42"/>
  <c r="T1006" i="42"/>
  <c r="T1002" i="42"/>
  <c r="T998" i="42"/>
  <c r="T994" i="42"/>
  <c r="T990" i="42"/>
  <c r="T986" i="42"/>
  <c r="T1230" i="42"/>
  <c r="T1180" i="42"/>
  <c r="T1148" i="42"/>
  <c r="T1116" i="42"/>
  <c r="T1102" i="42"/>
  <c r="T1070" i="42"/>
  <c r="T1052" i="42"/>
  <c r="T1038" i="42"/>
  <c r="T1009" i="42"/>
  <c r="T993" i="42"/>
  <c r="T533" i="42"/>
  <c r="T532" i="42"/>
  <c r="T531" i="42"/>
  <c r="T530" i="42"/>
  <c r="T529" i="42"/>
  <c r="T528" i="42"/>
  <c r="T527" i="42"/>
  <c r="T526" i="42"/>
  <c r="T525" i="42"/>
  <c r="T524" i="42"/>
  <c r="T523" i="42"/>
  <c r="T522" i="42"/>
  <c r="T521" i="42"/>
  <c r="T1214" i="42"/>
  <c r="T1172" i="42"/>
  <c r="T1140" i="42"/>
  <c r="T1093" i="42"/>
  <c r="T1061" i="42"/>
  <c r="T1029" i="42"/>
  <c r="T1021" i="42"/>
  <c r="T1005" i="42"/>
  <c r="T989" i="42"/>
  <c r="T556" i="42"/>
  <c r="T555" i="42"/>
  <c r="T554" i="42"/>
  <c r="T553" i="42"/>
  <c r="T552" i="42"/>
  <c r="T551" i="42"/>
  <c r="T550" i="42"/>
  <c r="T549" i="42"/>
  <c r="T548" i="42"/>
  <c r="T547" i="42"/>
  <c r="T546" i="42"/>
  <c r="T545" i="42"/>
  <c r="T544" i="42"/>
  <c r="T543" i="42"/>
  <c r="T542" i="42"/>
  <c r="T541" i="42"/>
  <c r="T540" i="42"/>
  <c r="T539" i="42"/>
  <c r="T538" i="42"/>
  <c r="T537" i="42"/>
  <c r="T536" i="42"/>
  <c r="T535" i="42"/>
  <c r="T534" i="42"/>
  <c r="T520" i="42"/>
  <c r="T519" i="42"/>
  <c r="T518" i="42"/>
  <c r="T517" i="42"/>
  <c r="T516" i="42"/>
  <c r="T515" i="42"/>
  <c r="T514" i="42"/>
  <c r="T513" i="42"/>
  <c r="T512" i="42"/>
  <c r="T511" i="42"/>
  <c r="T510" i="42"/>
  <c r="T509" i="42"/>
  <c r="T508" i="42"/>
  <c r="T507" i="42"/>
  <c r="T506" i="42"/>
  <c r="T505" i="42"/>
  <c r="T504" i="42"/>
  <c r="T503" i="42"/>
  <c r="T502" i="42"/>
  <c r="T501" i="42"/>
  <c r="T500" i="42"/>
  <c r="T499" i="42"/>
  <c r="T498" i="42"/>
  <c r="T497" i="42"/>
  <c r="T496" i="42"/>
  <c r="T495" i="42"/>
  <c r="T494" i="42"/>
  <c r="T493" i="42"/>
  <c r="T492" i="42"/>
  <c r="T491" i="42"/>
  <c r="T490" i="42"/>
  <c r="T489" i="42"/>
  <c r="T488" i="42"/>
  <c r="T487" i="42"/>
  <c r="T486" i="42"/>
  <c r="T485" i="42"/>
  <c r="T484" i="42"/>
  <c r="T483" i="42"/>
  <c r="T482" i="42"/>
  <c r="T481" i="42"/>
  <c r="T480" i="42"/>
  <c r="T479" i="42"/>
  <c r="T478" i="42"/>
  <c r="T477" i="42"/>
  <c r="T476" i="42"/>
  <c r="T475" i="42"/>
  <c r="T474" i="42"/>
  <c r="T473" i="42"/>
  <c r="T472" i="42"/>
  <c r="T471" i="42"/>
  <c r="T470" i="42"/>
  <c r="T469" i="42"/>
  <c r="T468" i="42"/>
  <c r="T467" i="42"/>
  <c r="T466" i="42"/>
  <c r="T465" i="42"/>
  <c r="T464" i="42"/>
  <c r="T463" i="42"/>
  <c r="T462" i="42"/>
  <c r="T461" i="42"/>
  <c r="T460" i="42"/>
  <c r="T459" i="42"/>
  <c r="T458" i="42"/>
  <c r="T457" i="42"/>
  <c r="T456" i="42"/>
  <c r="T455" i="42"/>
  <c r="T454" i="42"/>
  <c r="T453" i="42"/>
  <c r="T452" i="42"/>
  <c r="T451" i="42"/>
  <c r="T450" i="42"/>
  <c r="T449" i="42"/>
  <c r="T448" i="42"/>
  <c r="T447" i="42"/>
  <c r="T446" i="42"/>
  <c r="T445" i="42"/>
  <c r="T444" i="42"/>
  <c r="T443" i="42"/>
  <c r="T442" i="42"/>
  <c r="T441" i="42"/>
  <c r="T440" i="42"/>
  <c r="T439" i="42"/>
  <c r="T438" i="42"/>
  <c r="T437" i="42"/>
  <c r="T436" i="42"/>
  <c r="T435" i="42"/>
  <c r="T434" i="42"/>
  <c r="T433" i="42"/>
  <c r="T432" i="42"/>
  <c r="T431" i="42"/>
  <c r="T430" i="42"/>
  <c r="T1196" i="42"/>
  <c r="T1164" i="42"/>
  <c r="T1132" i="42"/>
  <c r="T1100" i="42"/>
  <c r="T1086" i="42"/>
  <c r="T1068" i="42"/>
  <c r="T1054" i="42"/>
  <c r="T1036" i="42"/>
  <c r="T1022" i="42"/>
  <c r="T1017" i="42"/>
  <c r="T1001" i="42"/>
  <c r="T985" i="42"/>
  <c r="T1188" i="42"/>
  <c r="T1156" i="42"/>
  <c r="T1124" i="42"/>
  <c r="T1109" i="42"/>
  <c r="T1077" i="42"/>
  <c r="T1045" i="42"/>
  <c r="T1013" i="42"/>
  <c r="T997" i="42"/>
  <c r="X3418" i="42"/>
  <c r="X3414" i="42"/>
  <c r="X3410" i="42"/>
  <c r="X3415" i="42"/>
  <c r="X3411" i="42"/>
  <c r="X3412" i="42"/>
  <c r="X3408" i="42"/>
  <c r="X3404" i="42"/>
  <c r="X3400" i="42"/>
  <c r="X3396" i="42"/>
  <c r="X3407" i="42"/>
  <c r="X3405" i="42"/>
  <c r="X3416" i="42"/>
  <c r="X3401" i="42"/>
  <c r="X3399" i="42"/>
  <c r="X3397" i="42"/>
  <c r="X3393" i="42"/>
  <c r="X3389" i="42"/>
  <c r="X3417" i="42"/>
  <c r="X3413" i="42"/>
  <c r="X3402" i="42"/>
  <c r="X3403" i="42"/>
  <c r="X3398" i="42"/>
  <c r="X3406" i="42"/>
  <c r="X3395" i="42"/>
  <c r="X3385" i="42"/>
  <c r="X3381" i="42"/>
  <c r="X3377" i="42"/>
  <c r="X3409" i="42"/>
  <c r="X3392" i="42"/>
  <c r="X3388" i="42"/>
  <c r="X3386" i="42"/>
  <c r="X3379" i="42"/>
  <c r="X3373" i="42"/>
  <c r="X3369" i="42"/>
  <c r="X3365" i="42"/>
  <c r="X3361" i="42"/>
  <c r="X3357" i="42"/>
  <c r="X3353" i="42"/>
  <c r="X3394" i="42"/>
  <c r="X3378" i="42"/>
  <c r="X3391" i="42"/>
  <c r="X3384" i="42"/>
  <c r="X3382" i="42"/>
  <c r="X3380" i="42"/>
  <c r="X3375" i="42"/>
  <c r="X3368" i="42"/>
  <c r="X3366" i="42"/>
  <c r="X3359" i="42"/>
  <c r="X3352" i="42"/>
  <c r="X3351" i="42"/>
  <c r="X3347" i="42"/>
  <c r="X3343" i="42"/>
  <c r="X3339" i="42"/>
  <c r="X3335" i="42"/>
  <c r="X3331" i="42"/>
  <c r="X3327" i="42"/>
  <c r="X3323" i="42"/>
  <c r="X3315" i="42"/>
  <c r="X3311" i="42"/>
  <c r="X3307" i="42"/>
  <c r="X3303" i="42"/>
  <c r="X3372" i="42"/>
  <c r="X3355" i="42"/>
  <c r="X3354" i="42"/>
  <c r="X3350" i="42"/>
  <c r="X3348" i="42"/>
  <c r="X3341" i="42"/>
  <c r="X3334" i="42"/>
  <c r="X3332" i="42"/>
  <c r="X3325" i="42"/>
  <c r="X3383" i="42"/>
  <c r="X3358" i="42"/>
  <c r="X3356" i="42"/>
  <c r="X3346" i="42"/>
  <c r="X3344" i="42"/>
  <c r="X3337" i="42"/>
  <c r="X3330" i="42"/>
  <c r="X3328" i="42"/>
  <c r="X3314" i="42"/>
  <c r="X3312" i="42"/>
  <c r="X3376" i="42"/>
  <c r="X3363" i="42"/>
  <c r="X3336" i="42"/>
  <c r="X3333" i="42"/>
  <c r="X3329" i="42"/>
  <c r="X3326" i="42"/>
  <c r="X3390" i="42"/>
  <c r="X3370" i="42"/>
  <c r="X3364" i="42"/>
  <c r="X3362" i="42"/>
  <c r="X3338" i="42"/>
  <c r="X3387" i="42"/>
  <c r="X3374" i="42"/>
  <c r="X3360" i="42"/>
  <c r="X3340" i="42"/>
  <c r="X3371" i="42"/>
  <c r="X3367" i="42"/>
  <c r="X3349" i="42"/>
  <c r="X3310" i="42"/>
  <c r="X3308" i="42"/>
  <c r="X3317" i="42"/>
  <c r="X3316" i="42"/>
  <c r="X3313" i="42"/>
  <c r="X3309" i="42"/>
  <c r="X3305" i="42"/>
  <c r="X3299" i="42"/>
  <c r="X3322" i="42"/>
  <c r="X3318" i="42"/>
  <c r="X3301" i="42"/>
  <c r="X3300" i="42"/>
  <c r="X3342" i="42"/>
  <c r="X3302" i="42"/>
  <c r="X3296" i="42"/>
  <c r="X3292" i="42"/>
  <c r="X3288" i="42"/>
  <c r="X3284" i="42"/>
  <c r="X3280" i="42"/>
  <c r="X3276" i="42"/>
  <c r="X3272" i="42"/>
  <c r="X3268" i="42"/>
  <c r="X3324" i="42"/>
  <c r="X3304" i="42"/>
  <c r="X3297" i="42"/>
  <c r="X3293" i="42"/>
  <c r="X3289" i="42"/>
  <c r="X3306" i="42"/>
  <c r="X3298" i="42"/>
  <c r="X3294" i="42"/>
  <c r="X3290" i="42"/>
  <c r="X3286" i="42"/>
  <c r="X3282" i="42"/>
  <c r="X3278" i="42"/>
  <c r="X3274" i="42"/>
  <c r="X3270" i="42"/>
  <c r="X3266" i="42"/>
  <c r="X3287" i="42"/>
  <c r="X3281" i="42"/>
  <c r="X3273" i="42"/>
  <c r="X3283" i="42"/>
  <c r="X3275" i="42"/>
  <c r="X3267" i="42"/>
  <c r="X3262" i="42"/>
  <c r="X3291" i="42"/>
  <c r="X3279" i="42"/>
  <c r="X3271" i="42"/>
  <c r="X3264" i="42"/>
  <c r="X3260" i="42"/>
  <c r="X3269" i="42"/>
  <c r="X3259" i="42"/>
  <c r="X3255" i="42"/>
  <c r="X3251" i="42"/>
  <c r="X3247" i="42"/>
  <c r="X3243" i="42"/>
  <c r="X3239" i="42"/>
  <c r="X3235" i="42"/>
  <c r="X3231" i="42"/>
  <c r="X3227" i="42"/>
  <c r="X3223" i="42"/>
  <c r="X3215" i="42"/>
  <c r="X3211" i="42"/>
  <c r="X3207" i="42"/>
  <c r="X3345" i="42"/>
  <c r="X3261" i="42"/>
  <c r="X3256" i="42"/>
  <c r="X3252" i="42"/>
  <c r="X3248" i="42"/>
  <c r="X3244" i="42"/>
  <c r="X3240" i="42"/>
  <c r="X3236" i="42"/>
  <c r="X3232" i="42"/>
  <c r="X3228" i="42"/>
  <c r="X3224" i="42"/>
  <c r="X3216" i="42"/>
  <c r="X3212" i="42"/>
  <c r="X3208" i="42"/>
  <c r="X3204" i="42"/>
  <c r="X3200" i="42"/>
  <c r="X3196" i="42"/>
  <c r="X3295" i="42"/>
  <c r="X3285" i="42"/>
  <c r="X3263" i="42"/>
  <c r="X3257" i="42"/>
  <c r="X3253" i="42"/>
  <c r="X3249" i="42"/>
  <c r="X3245" i="42"/>
  <c r="X3241" i="42"/>
  <c r="X3237" i="42"/>
  <c r="X3233" i="42"/>
  <c r="X3277" i="42"/>
  <c r="X3265" i="42"/>
  <c r="X3258" i="42"/>
  <c r="X3254" i="42"/>
  <c r="X3250" i="42"/>
  <c r="X3246" i="42"/>
  <c r="X3242" i="42"/>
  <c r="X3238" i="42"/>
  <c r="X3234" i="42"/>
  <c r="X3230" i="42"/>
  <c r="X3226" i="42"/>
  <c r="X3225" i="42"/>
  <c r="X3217" i="42"/>
  <c r="X3209" i="42"/>
  <c r="X3205" i="42"/>
  <c r="X3203" i="42"/>
  <c r="X3201" i="42"/>
  <c r="X3194" i="42"/>
  <c r="X3190" i="42"/>
  <c r="X3229" i="42"/>
  <c r="X3222" i="42"/>
  <c r="X3214" i="42"/>
  <c r="X3199" i="42"/>
  <c r="X3197" i="42"/>
  <c r="X3191" i="42"/>
  <c r="X3187" i="42"/>
  <c r="X3183" i="42"/>
  <c r="X3179" i="42"/>
  <c r="X3175" i="42"/>
  <c r="X3171" i="42"/>
  <c r="X3167" i="42"/>
  <c r="X3163" i="42"/>
  <c r="X3159" i="42"/>
  <c r="X3155" i="42"/>
  <c r="X3213" i="42"/>
  <c r="X3202" i="42"/>
  <c r="X3195" i="42"/>
  <c r="X3192" i="42"/>
  <c r="X3188" i="42"/>
  <c r="X3184" i="42"/>
  <c r="X3180" i="42"/>
  <c r="X3176" i="42"/>
  <c r="X3172" i="42"/>
  <c r="X3168" i="42"/>
  <c r="X3164" i="42"/>
  <c r="X3160" i="42"/>
  <c r="X3156" i="42"/>
  <c r="X3152" i="42"/>
  <c r="X3148" i="42"/>
  <c r="X3144" i="42"/>
  <c r="X3140" i="42"/>
  <c r="X3218" i="42"/>
  <c r="X3151" i="42"/>
  <c r="X3149" i="42"/>
  <c r="X3142" i="42"/>
  <c r="X3133" i="42"/>
  <c r="X3129" i="42"/>
  <c r="X3125" i="42"/>
  <c r="X3210" i="42"/>
  <c r="X3154" i="42"/>
  <c r="X3147" i="42"/>
  <c r="X3145" i="42"/>
  <c r="X3138" i="42"/>
  <c r="X3134" i="42"/>
  <c r="X3206" i="42"/>
  <c r="X3198" i="42"/>
  <c r="X3193" i="42"/>
  <c r="X3186" i="42"/>
  <c r="X3182" i="42"/>
  <c r="X3178" i="42"/>
  <c r="X3174" i="42"/>
  <c r="X3170" i="42"/>
  <c r="X3166" i="42"/>
  <c r="X3162" i="42"/>
  <c r="X3158" i="42"/>
  <c r="X3150" i="42"/>
  <c r="X3143" i="42"/>
  <c r="X3141" i="42"/>
  <c r="X3135" i="42"/>
  <c r="X3131" i="42"/>
  <c r="X3127" i="42"/>
  <c r="X3123" i="42"/>
  <c r="X3189" i="42"/>
  <c r="X3185" i="42"/>
  <c r="X3181" i="42"/>
  <c r="X3177" i="42"/>
  <c r="X3173" i="42"/>
  <c r="X3169" i="42"/>
  <c r="X3165" i="42"/>
  <c r="X3161" i="42"/>
  <c r="X3157" i="42"/>
  <c r="X3153" i="42"/>
  <c r="X3146" i="42"/>
  <c r="X3139" i="42"/>
  <c r="X3137" i="42"/>
  <c r="X3136" i="42"/>
  <c r="X3132" i="42"/>
  <c r="X3128" i="42"/>
  <c r="X3124" i="42"/>
  <c r="X3130" i="42"/>
  <c r="X3118" i="42"/>
  <c r="X3116" i="42"/>
  <c r="X3114" i="42"/>
  <c r="X3112" i="42"/>
  <c r="X3110" i="42"/>
  <c r="X3108" i="42"/>
  <c r="X3106" i="42"/>
  <c r="X3104" i="42"/>
  <c r="X3102" i="42"/>
  <c r="X3100" i="42"/>
  <c r="X3098" i="42"/>
  <c r="X3096" i="42"/>
  <c r="X3094" i="42"/>
  <c r="X3091" i="42"/>
  <c r="X3087" i="42"/>
  <c r="X3083" i="42"/>
  <c r="X3079" i="42"/>
  <c r="X3075" i="42"/>
  <c r="X3073" i="42"/>
  <c r="X3069" i="42"/>
  <c r="X3065" i="42"/>
  <c r="X3061" i="42"/>
  <c r="X3057" i="42"/>
  <c r="X3053" i="42"/>
  <c r="X3049" i="42"/>
  <c r="X3045" i="42"/>
  <c r="X3041" i="42"/>
  <c r="X3037" i="42"/>
  <c r="X3033" i="42"/>
  <c r="X3029" i="42"/>
  <c r="X3028" i="42"/>
  <c r="X3027" i="42"/>
  <c r="X3026" i="42"/>
  <c r="X3025" i="42"/>
  <c r="X3024" i="42"/>
  <c r="X3023" i="42"/>
  <c r="X3022" i="42"/>
  <c r="X3021" i="42"/>
  <c r="X3020" i="42"/>
  <c r="X3019" i="42"/>
  <c r="X3018" i="42"/>
  <c r="X3017" i="42"/>
  <c r="X3016" i="42"/>
  <c r="X3015" i="42"/>
  <c r="X3014" i="42"/>
  <c r="X3013" i="42"/>
  <c r="X3012" i="42"/>
  <c r="X3011" i="42"/>
  <c r="X3010" i="42"/>
  <c r="X3009" i="42"/>
  <c r="X3008" i="42"/>
  <c r="X3007" i="42"/>
  <c r="X3006" i="42"/>
  <c r="X3005" i="42"/>
  <c r="X3004" i="42"/>
  <c r="X3003" i="42"/>
  <c r="X3002" i="42"/>
  <c r="X3001" i="42"/>
  <c r="X3000" i="42"/>
  <c r="X2999" i="42"/>
  <c r="X2998" i="42"/>
  <c r="X2997" i="42"/>
  <c r="X2996" i="42"/>
  <c r="X2995" i="42"/>
  <c r="X2994" i="42"/>
  <c r="X2993" i="42"/>
  <c r="X2992" i="42"/>
  <c r="X3126" i="42"/>
  <c r="X3105" i="42"/>
  <c r="X3103" i="42"/>
  <c r="X3101" i="42"/>
  <c r="X3099" i="42"/>
  <c r="X3097" i="42"/>
  <c r="X3095" i="42"/>
  <c r="X3092" i="42"/>
  <c r="X3088" i="42"/>
  <c r="X3084" i="42"/>
  <c r="X3080" i="42"/>
  <c r="X3076" i="42"/>
  <c r="X3074" i="42"/>
  <c r="X3070" i="42"/>
  <c r="X3066" i="42"/>
  <c r="X3062" i="42"/>
  <c r="X3058" i="42"/>
  <c r="X3054" i="42"/>
  <c r="X3050" i="42"/>
  <c r="X3046" i="42"/>
  <c r="X3042" i="42"/>
  <c r="X3038" i="42"/>
  <c r="X3093" i="42"/>
  <c r="X3089" i="42"/>
  <c r="X3085" i="42"/>
  <c r="X3081" i="42"/>
  <c r="X3077" i="42"/>
  <c r="X3071" i="42"/>
  <c r="X3067" i="42"/>
  <c r="X3063" i="42"/>
  <c r="X3059" i="42"/>
  <c r="X3055" i="42"/>
  <c r="X3051" i="42"/>
  <c r="X3047" i="42"/>
  <c r="X3043" i="42"/>
  <c r="X3039" i="42"/>
  <c r="X3035" i="42"/>
  <c r="X3031" i="42"/>
  <c r="X3122" i="42"/>
  <c r="X3117" i="42"/>
  <c r="X3115" i="42"/>
  <c r="X3113" i="42"/>
  <c r="X3111" i="42"/>
  <c r="X3109" i="42"/>
  <c r="X3107" i="42"/>
  <c r="X3090" i="42"/>
  <c r="X3086" i="42"/>
  <c r="X3082" i="42"/>
  <c r="X3078" i="42"/>
  <c r="X3072" i="42"/>
  <c r="X3068" i="42"/>
  <c r="X3064" i="42"/>
  <c r="X3060" i="42"/>
  <c r="X3056" i="42"/>
  <c r="X3052" i="42"/>
  <c r="X3048" i="42"/>
  <c r="X3044" i="42"/>
  <c r="X3036" i="42"/>
  <c r="X3034" i="42"/>
  <c r="X3032" i="42"/>
  <c r="X3040" i="42"/>
  <c r="X3030" i="42"/>
  <c r="X2788" i="42"/>
  <c r="X2784" i="42"/>
  <c r="X2780" i="42"/>
  <c r="X2776" i="42"/>
  <c r="X2772" i="42"/>
  <c r="X2768" i="42"/>
  <c r="X2764" i="42"/>
  <c r="X2760" i="42"/>
  <c r="X2756" i="42"/>
  <c r="X2752" i="42"/>
  <c r="X2748" i="42"/>
  <c r="X2789" i="42"/>
  <c r="X2785" i="42"/>
  <c r="X2781" i="42"/>
  <c r="X2777" i="42"/>
  <c r="X2773" i="42"/>
  <c r="X2769" i="42"/>
  <c r="X2765" i="42"/>
  <c r="X2761" i="42"/>
  <c r="X2757" i="42"/>
  <c r="X2753" i="42"/>
  <c r="X2749" i="42"/>
  <c r="X2745" i="42"/>
  <c r="X2741" i="42"/>
  <c r="X2737" i="42"/>
  <c r="X2733" i="42"/>
  <c r="X2729" i="42"/>
  <c r="X2725" i="42"/>
  <c r="X2721" i="42"/>
  <c r="X2790" i="42"/>
  <c r="X2786" i="42"/>
  <c r="X2782" i="42"/>
  <c r="X2778" i="42"/>
  <c r="X2774" i="42"/>
  <c r="X2770" i="42"/>
  <c r="X2766" i="42"/>
  <c r="X2762" i="42"/>
  <c r="X2758" i="42"/>
  <c r="X2754" i="42"/>
  <c r="X2750" i="42"/>
  <c r="X2746" i="42"/>
  <c r="X2742" i="42"/>
  <c r="X2738" i="42"/>
  <c r="X2734" i="42"/>
  <c r="X2730" i="42"/>
  <c r="X2726" i="42"/>
  <c r="X2722" i="42"/>
  <c r="X2791" i="42"/>
  <c r="X2775" i="42"/>
  <c r="X2767" i="42"/>
  <c r="X2751" i="42"/>
  <c r="X2744" i="42"/>
  <c r="X2736" i="42"/>
  <c r="X2728" i="42"/>
  <c r="X2719" i="42"/>
  <c r="X2715" i="42"/>
  <c r="X2711" i="42"/>
  <c r="X2707" i="42"/>
  <c r="X2703" i="42"/>
  <c r="X2699" i="42"/>
  <c r="X2695" i="42"/>
  <c r="X2691" i="42"/>
  <c r="X2690" i="42"/>
  <c r="X2689" i="42"/>
  <c r="X2688" i="42"/>
  <c r="X2687" i="42"/>
  <c r="X2686" i="42"/>
  <c r="X2685" i="42"/>
  <c r="X2684" i="42"/>
  <c r="X2683" i="42"/>
  <c r="X2682" i="42"/>
  <c r="X2681" i="42"/>
  <c r="X2680" i="42"/>
  <c r="X2679" i="42"/>
  <c r="X2678" i="42"/>
  <c r="X2677" i="42"/>
  <c r="X2676" i="42"/>
  <c r="X2675" i="42"/>
  <c r="X2674" i="42"/>
  <c r="X2673" i="42"/>
  <c r="X2672" i="42"/>
  <c r="X2671" i="42"/>
  <c r="X2670" i="42"/>
  <c r="X2669" i="42"/>
  <c r="X2668" i="42"/>
  <c r="X2667" i="42"/>
  <c r="X2666" i="42"/>
  <c r="X2665" i="42"/>
  <c r="X2664" i="42"/>
  <c r="X2663" i="42"/>
  <c r="X2662" i="42"/>
  <c r="X2661" i="42"/>
  <c r="X2660" i="42"/>
  <c r="X2659" i="42"/>
  <c r="X2658" i="42"/>
  <c r="X2657" i="42"/>
  <c r="X2656" i="42"/>
  <c r="X2655" i="42"/>
  <c r="X2654" i="42"/>
  <c r="X2653" i="42"/>
  <c r="X2652" i="42"/>
  <c r="X2651" i="42"/>
  <c r="X2650" i="42"/>
  <c r="X2649" i="42"/>
  <c r="X2648" i="42"/>
  <c r="X2647" i="42"/>
  <c r="X2646" i="42"/>
  <c r="X2645" i="42"/>
  <c r="X2644" i="42"/>
  <c r="X2643" i="42"/>
  <c r="X2642" i="42"/>
  <c r="X2641" i="42"/>
  <c r="X2640" i="42"/>
  <c r="X2639" i="42"/>
  <c r="X2638" i="42"/>
  <c r="X2637" i="42"/>
  <c r="X2636" i="42"/>
  <c r="X2635" i="42"/>
  <c r="X2634" i="42"/>
  <c r="X2633" i="42"/>
  <c r="X2632" i="42"/>
  <c r="X2631" i="42"/>
  <c r="X2630" i="42"/>
  <c r="X2629" i="42"/>
  <c r="X2628" i="42"/>
  <c r="X2627" i="42"/>
  <c r="X2626" i="42"/>
  <c r="X2625" i="42"/>
  <c r="X2624" i="42"/>
  <c r="X2623" i="42"/>
  <c r="X2622" i="42"/>
  <c r="X2621" i="42"/>
  <c r="X2620" i="42"/>
  <c r="X2619" i="42"/>
  <c r="X2618" i="42"/>
  <c r="X2617" i="42"/>
  <c r="X2616" i="42"/>
  <c r="X2615" i="42"/>
  <c r="X2614" i="42"/>
  <c r="X2613" i="42"/>
  <c r="X2612" i="42"/>
  <c r="X2611" i="42"/>
  <c r="X2610" i="42"/>
  <c r="X2609" i="42"/>
  <c r="X2608" i="42"/>
  <c r="X2607" i="42"/>
  <c r="X2606" i="42"/>
  <c r="X2605" i="42"/>
  <c r="X2604" i="42"/>
  <c r="X2603" i="42"/>
  <c r="X2602" i="42"/>
  <c r="X2601" i="42"/>
  <c r="X2600" i="42"/>
  <c r="X2599" i="42"/>
  <c r="X2598" i="42"/>
  <c r="X2597" i="42"/>
  <c r="X2596" i="42"/>
  <c r="X2595" i="42"/>
  <c r="X2594" i="42"/>
  <c r="X2593" i="42"/>
  <c r="X2592" i="42"/>
  <c r="X2591" i="42"/>
  <c r="X2590" i="42"/>
  <c r="X2589" i="42"/>
  <c r="X2588" i="42"/>
  <c r="X2587" i="42"/>
  <c r="X2586" i="42"/>
  <c r="X2585" i="42"/>
  <c r="X2584" i="42"/>
  <c r="X2583" i="42"/>
  <c r="X2582" i="42"/>
  <c r="X2581" i="42"/>
  <c r="X2580" i="42"/>
  <c r="X2579" i="42"/>
  <c r="X2578" i="42"/>
  <c r="X2577" i="42"/>
  <c r="X2576" i="42"/>
  <c r="X2575" i="42"/>
  <c r="X2574" i="42"/>
  <c r="X2573" i="42"/>
  <c r="X2572" i="42"/>
  <c r="X2571" i="42"/>
  <c r="X2570" i="42"/>
  <c r="X2569" i="42"/>
  <c r="X2568" i="42"/>
  <c r="X2567" i="42"/>
  <c r="X2566" i="42"/>
  <c r="X2565" i="42"/>
  <c r="X2564" i="42"/>
  <c r="X2560" i="42"/>
  <c r="X2556" i="42"/>
  <c r="X2552" i="42"/>
  <c r="X2548" i="42"/>
  <c r="X2544" i="42"/>
  <c r="X2540" i="42"/>
  <c r="X2536" i="42"/>
  <c r="X2532" i="42"/>
  <c r="X2528" i="42"/>
  <c r="X2524" i="42"/>
  <c r="X2520" i="42"/>
  <c r="X2516" i="42"/>
  <c r="X2512" i="42"/>
  <c r="X2508" i="42"/>
  <c r="X2504" i="42"/>
  <c r="X2500" i="42"/>
  <c r="X2496" i="42"/>
  <c r="X2492" i="42"/>
  <c r="X2488" i="42"/>
  <c r="X2484" i="42"/>
  <c r="X2480" i="42"/>
  <c r="X2476" i="42"/>
  <c r="X2472" i="42"/>
  <c r="X2468" i="42"/>
  <c r="X2464" i="42"/>
  <c r="X2460" i="42"/>
  <c r="X2456" i="42"/>
  <c r="X2452" i="42"/>
  <c r="X2448" i="42"/>
  <c r="X2444" i="42"/>
  <c r="X2779" i="42"/>
  <c r="X2763" i="42"/>
  <c r="X2747" i="42"/>
  <c r="X2743" i="42"/>
  <c r="X2735" i="42"/>
  <c r="X2727" i="42"/>
  <c r="X2720" i="42"/>
  <c r="X2716" i="42"/>
  <c r="X2712" i="42"/>
  <c r="X2708" i="42"/>
  <c r="X2704" i="42"/>
  <c r="X2700" i="42"/>
  <c r="X2696" i="42"/>
  <c r="X2561" i="42"/>
  <c r="X2557" i="42"/>
  <c r="X2553" i="42"/>
  <c r="X2549" i="42"/>
  <c r="X2545" i="42"/>
  <c r="X2541" i="42"/>
  <c r="X2537" i="42"/>
  <c r="X2533" i="42"/>
  <c r="X2529" i="42"/>
  <c r="X2525" i="42"/>
  <c r="X2521" i="42"/>
  <c r="X2517" i="42"/>
  <c r="X2513" i="42"/>
  <c r="X2509" i="42"/>
  <c r="X2505" i="42"/>
  <c r="X2501" i="42"/>
  <c r="X2497" i="42"/>
  <c r="X2493" i="42"/>
  <c r="X2489" i="42"/>
  <c r="X2485" i="42"/>
  <c r="X2481" i="42"/>
  <c r="X2477" i="42"/>
  <c r="X2473" i="42"/>
  <c r="X2469" i="42"/>
  <c r="X2461" i="42"/>
  <c r="X2457" i="42"/>
  <c r="X2453" i="42"/>
  <c r="X2449" i="42"/>
  <c r="X2445" i="42"/>
  <c r="X2783" i="42"/>
  <c r="X2759" i="42"/>
  <c r="X2740" i="42"/>
  <c r="X2732" i="42"/>
  <c r="X2724" i="42"/>
  <c r="X2717" i="42"/>
  <c r="X2713" i="42"/>
  <c r="X2709" i="42"/>
  <c r="X2705" i="42"/>
  <c r="X2701" i="42"/>
  <c r="X2697" i="42"/>
  <c r="X2562" i="42"/>
  <c r="X2558" i="42"/>
  <c r="X2554" i="42"/>
  <c r="X2550" i="42"/>
  <c r="X2787" i="42"/>
  <c r="X2771" i="42"/>
  <c r="X2755" i="42"/>
  <c r="X2739" i="42"/>
  <c r="X2731" i="42"/>
  <c r="X2723" i="42"/>
  <c r="X2718" i="42"/>
  <c r="X2714" i="42"/>
  <c r="X2710" i="42"/>
  <c r="X2706" i="42"/>
  <c r="X2702" i="42"/>
  <c r="X2698" i="42"/>
  <c r="X2563" i="42"/>
  <c r="X2547" i="42"/>
  <c r="X2539" i="42"/>
  <c r="X2531" i="42"/>
  <c r="X2523" i="42"/>
  <c r="X2515" i="42"/>
  <c r="X2507" i="42"/>
  <c r="X2499" i="42"/>
  <c r="X2491" i="42"/>
  <c r="X2483" i="42"/>
  <c r="X2475" i="42"/>
  <c r="X2459" i="42"/>
  <c r="X2451" i="42"/>
  <c r="X2443" i="42"/>
  <c r="X2442" i="42"/>
  <c r="X2438" i="42"/>
  <c r="X2434" i="42"/>
  <c r="X2430" i="42"/>
  <c r="X2426" i="42"/>
  <c r="X2422" i="42"/>
  <c r="X2418" i="42"/>
  <c r="X2414" i="42"/>
  <c r="X2410" i="42"/>
  <c r="X2406" i="42"/>
  <c r="X2402" i="42"/>
  <c r="X2398" i="42"/>
  <c r="X2394" i="42"/>
  <c r="X2390" i="42"/>
  <c r="X2386" i="42"/>
  <c r="X2382" i="42"/>
  <c r="X2378" i="42"/>
  <c r="X2374" i="42"/>
  <c r="X2370" i="42"/>
  <c r="X2362" i="42"/>
  <c r="X2358" i="42"/>
  <c r="X2354" i="42"/>
  <c r="X2350" i="42"/>
  <c r="X2346" i="42"/>
  <c r="X2342" i="42"/>
  <c r="X2338" i="42"/>
  <c r="X2334" i="42"/>
  <c r="X2330" i="42"/>
  <c r="X2326" i="42"/>
  <c r="X2322" i="42"/>
  <c r="X2318" i="42"/>
  <c r="X2314" i="42"/>
  <c r="X2310" i="42"/>
  <c r="X2306" i="42"/>
  <c r="X2302" i="42"/>
  <c r="X2298" i="42"/>
  <c r="X2294" i="42"/>
  <c r="X2290" i="42"/>
  <c r="X2286" i="42"/>
  <c r="X2282" i="42"/>
  <c r="X2278" i="42"/>
  <c r="X2274" i="42"/>
  <c r="X2270" i="42"/>
  <c r="X2551" i="42"/>
  <c r="X2546" i="42"/>
  <c r="X2538" i="42"/>
  <c r="X2530" i="42"/>
  <c r="X2522" i="42"/>
  <c r="X2514" i="42"/>
  <c r="X2506" i="42"/>
  <c r="X2498" i="42"/>
  <c r="X2490" i="42"/>
  <c r="X2482" i="42"/>
  <c r="X2474" i="42"/>
  <c r="X2458" i="42"/>
  <c r="X2450" i="42"/>
  <c r="X2439" i="42"/>
  <c r="X2435" i="42"/>
  <c r="X2431" i="42"/>
  <c r="X2427" i="42"/>
  <c r="X2423" i="42"/>
  <c r="X2419" i="42"/>
  <c r="X2415" i="42"/>
  <c r="X2411" i="42"/>
  <c r="X2407" i="42"/>
  <c r="X2403" i="42"/>
  <c r="X2399" i="42"/>
  <c r="X2395" i="42"/>
  <c r="X2391" i="42"/>
  <c r="X2387" i="42"/>
  <c r="X2383" i="42"/>
  <c r="X2379" i="42"/>
  <c r="X2375" i="42"/>
  <c r="X2371" i="42"/>
  <c r="X2555" i="42"/>
  <c r="X2543" i="42"/>
  <c r="X2535" i="42"/>
  <c r="X2527" i="42"/>
  <c r="X2519" i="42"/>
  <c r="X2511" i="42"/>
  <c r="X2503" i="42"/>
  <c r="X2495" i="42"/>
  <c r="X2487" i="42"/>
  <c r="X2479" i="42"/>
  <c r="X2471" i="42"/>
  <c r="X2463" i="42"/>
  <c r="X2455" i="42"/>
  <c r="X2447" i="42"/>
  <c r="X2440" i="42"/>
  <c r="X2436" i="42"/>
  <c r="X2432" i="42"/>
  <c r="X2428" i="42"/>
  <c r="X2424" i="42"/>
  <c r="X2420" i="42"/>
  <c r="X2416" i="42"/>
  <c r="X2412" i="42"/>
  <c r="X2408" i="42"/>
  <c r="X2404" i="42"/>
  <c r="X2400" i="42"/>
  <c r="X2396" i="42"/>
  <c r="X2392" i="42"/>
  <c r="X2388" i="42"/>
  <c r="X2384" i="42"/>
  <c r="X2380" i="42"/>
  <c r="X2376" i="42"/>
  <c r="X2372" i="42"/>
  <c r="X2368" i="42"/>
  <c r="X2364" i="42"/>
  <c r="X2360" i="42"/>
  <c r="X2356" i="42"/>
  <c r="X2352" i="42"/>
  <c r="X2348" i="42"/>
  <c r="X2344" i="42"/>
  <c r="X2340" i="42"/>
  <c r="X2336" i="42"/>
  <c r="X2332" i="42"/>
  <c r="X2328" i="42"/>
  <c r="X2324" i="42"/>
  <c r="X2320" i="42"/>
  <c r="X2316" i="42"/>
  <c r="X2312" i="42"/>
  <c r="X2308" i="42"/>
  <c r="X2304" i="42"/>
  <c r="X2300" i="42"/>
  <c r="X2296" i="42"/>
  <c r="X2292" i="42"/>
  <c r="X2288" i="42"/>
  <c r="X2284" i="42"/>
  <c r="X2280" i="42"/>
  <c r="X2559" i="42"/>
  <c r="X2542" i="42"/>
  <c r="X2534" i="42"/>
  <c r="X2526" i="42"/>
  <c r="X2518" i="42"/>
  <c r="X2510" i="42"/>
  <c r="X2502" i="42"/>
  <c r="X2494" i="42"/>
  <c r="X2486" i="42"/>
  <c r="X2478" i="42"/>
  <c r="X2470" i="42"/>
  <c r="X2462" i="42"/>
  <c r="X2454" i="42"/>
  <c r="X2446" i="42"/>
  <c r="X2441" i="42"/>
  <c r="X2437" i="42"/>
  <c r="X2433" i="42"/>
  <c r="X2429" i="42"/>
  <c r="X2421" i="42"/>
  <c r="X2405" i="42"/>
  <c r="X2389" i="42"/>
  <c r="X2373" i="42"/>
  <c r="X2359" i="42"/>
  <c r="X2351" i="42"/>
  <c r="X2343" i="42"/>
  <c r="X2335" i="42"/>
  <c r="X2327" i="42"/>
  <c r="X2319" i="42"/>
  <c r="X2311" i="42"/>
  <c r="X2303" i="42"/>
  <c r="X2295" i="42"/>
  <c r="X2287" i="42"/>
  <c r="X2277" i="42"/>
  <c r="X2275" i="42"/>
  <c r="X2268" i="42"/>
  <c r="X2263" i="42"/>
  <c r="X2259" i="42"/>
  <c r="X2255" i="42"/>
  <c r="X2251" i="42"/>
  <c r="X2247" i="42"/>
  <c r="X2243" i="42"/>
  <c r="X2239" i="42"/>
  <c r="X2235" i="42"/>
  <c r="X2231" i="42"/>
  <c r="X2227" i="42"/>
  <c r="X2223" i="42"/>
  <c r="X2219" i="42"/>
  <c r="X2215" i="42"/>
  <c r="X2211" i="42"/>
  <c r="X2207" i="42"/>
  <c r="X2417" i="42"/>
  <c r="X2401" i="42"/>
  <c r="X2385" i="42"/>
  <c r="X2369" i="42"/>
  <c r="X2361" i="42"/>
  <c r="X2353" i="42"/>
  <c r="X2345" i="42"/>
  <c r="X2337" i="42"/>
  <c r="X2329" i="42"/>
  <c r="X2321" i="42"/>
  <c r="X2313" i="42"/>
  <c r="X2305" i="42"/>
  <c r="X2297" i="42"/>
  <c r="X2289" i="42"/>
  <c r="X2281" i="42"/>
  <c r="X2273" i="42"/>
  <c r="X2271" i="42"/>
  <c r="X2264" i="42"/>
  <c r="X2260" i="42"/>
  <c r="X2256" i="42"/>
  <c r="X2252" i="42"/>
  <c r="X2248" i="42"/>
  <c r="X2244" i="42"/>
  <c r="X2240" i="42"/>
  <c r="X2236" i="42"/>
  <c r="X2232" i="42"/>
  <c r="X2228" i="42"/>
  <c r="X2224" i="42"/>
  <c r="X2220" i="42"/>
  <c r="X2216" i="42"/>
  <c r="X2212" i="42"/>
  <c r="X2208" i="42"/>
  <c r="X2035" i="42"/>
  <c r="X2031" i="42"/>
  <c r="X2027" i="42"/>
  <c r="X2023" i="42"/>
  <c r="X2019" i="42"/>
  <c r="X2015" i="42"/>
  <c r="X2011" i="42"/>
  <c r="X2007" i="42"/>
  <c r="X2003" i="42"/>
  <c r="X1999" i="42"/>
  <c r="X1995" i="42"/>
  <c r="X1991" i="42"/>
  <c r="X1987" i="42"/>
  <c r="X1983" i="42"/>
  <c r="X1979" i="42"/>
  <c r="X1975" i="42"/>
  <c r="X1971" i="42"/>
  <c r="X1967" i="42"/>
  <c r="X1963" i="42"/>
  <c r="X1959" i="42"/>
  <c r="X1955" i="42"/>
  <c r="X1951" i="42"/>
  <c r="X1947" i="42"/>
  <c r="X1943" i="42"/>
  <c r="X1939" i="42"/>
  <c r="X1935" i="42"/>
  <c r="X1931" i="42"/>
  <c r="X1927" i="42"/>
  <c r="X1923" i="42"/>
  <c r="X1919" i="42"/>
  <c r="X1915" i="42"/>
  <c r="X1911" i="42"/>
  <c r="X1907" i="42"/>
  <c r="X1903" i="42"/>
  <c r="X1899" i="42"/>
  <c r="X1895" i="42"/>
  <c r="X1891" i="42"/>
  <c r="X1887" i="42"/>
  <c r="X1883" i="42"/>
  <c r="X1879" i="42"/>
  <c r="X1875" i="42"/>
  <c r="X1871" i="42"/>
  <c r="X1867" i="42"/>
  <c r="X1863" i="42"/>
  <c r="X1859" i="42"/>
  <c r="X1855" i="42"/>
  <c r="X1851" i="42"/>
  <c r="X1847" i="42"/>
  <c r="X1843" i="42"/>
  <c r="X2413" i="42"/>
  <c r="X2397" i="42"/>
  <c r="X2381" i="42"/>
  <c r="X2363" i="42"/>
  <c r="X2355" i="42"/>
  <c r="X2347" i="42"/>
  <c r="X2339" i="42"/>
  <c r="X2331" i="42"/>
  <c r="X2323" i="42"/>
  <c r="X2315" i="42"/>
  <c r="X2307" i="42"/>
  <c r="X2299" i="42"/>
  <c r="X2291" i="42"/>
  <c r="X2283" i="42"/>
  <c r="X2276" i="42"/>
  <c r="X2269" i="42"/>
  <c r="X2261" i="42"/>
  <c r="X2257" i="42"/>
  <c r="X2253" i="42"/>
  <c r="X2249" i="42"/>
  <c r="X2245" i="42"/>
  <c r="X2241" i="42"/>
  <c r="X2237" i="42"/>
  <c r="X2233" i="42"/>
  <c r="X2229" i="42"/>
  <c r="X2225" i="42"/>
  <c r="X2221" i="42"/>
  <c r="X2217" i="42"/>
  <c r="X2213" i="42"/>
  <c r="X2209" i="42"/>
  <c r="X2036" i="42"/>
  <c r="X2032" i="42"/>
  <c r="X2028" i="42"/>
  <c r="X2024" i="42"/>
  <c r="X2020" i="42"/>
  <c r="X2016" i="42"/>
  <c r="X2012" i="42"/>
  <c r="X2008" i="42"/>
  <c r="X2004" i="42"/>
  <c r="X2000" i="42"/>
  <c r="X2425" i="42"/>
  <c r="X2341" i="42"/>
  <c r="X2309" i="42"/>
  <c r="X2272" i="42"/>
  <c r="X2205" i="42"/>
  <c r="X2201" i="42"/>
  <c r="X2197" i="42"/>
  <c r="X2193" i="42"/>
  <c r="X2189" i="42"/>
  <c r="X2185" i="42"/>
  <c r="X2181" i="42"/>
  <c r="X2177" i="42"/>
  <c r="X2173" i="42"/>
  <c r="X2169" i="42"/>
  <c r="X2165" i="42"/>
  <c r="X2161" i="42"/>
  <c r="X2157" i="42"/>
  <c r="X2153" i="42"/>
  <c r="X2149" i="42"/>
  <c r="X2145" i="42"/>
  <c r="X2141" i="42"/>
  <c r="X2034" i="42"/>
  <c r="X2026" i="42"/>
  <c r="X2018" i="42"/>
  <c r="X2010" i="42"/>
  <c r="X2002" i="42"/>
  <c r="X1994" i="42"/>
  <c r="X1992" i="42"/>
  <c r="X1985" i="42"/>
  <c r="X1978" i="42"/>
  <c r="X1976" i="42"/>
  <c r="X1969" i="42"/>
  <c r="X1962" i="42"/>
  <c r="X1960" i="42"/>
  <c r="X1953" i="42"/>
  <c r="X1946" i="42"/>
  <c r="X1944" i="42"/>
  <c r="X1937" i="42"/>
  <c r="X1930" i="42"/>
  <c r="X1928" i="42"/>
  <c r="X1921" i="42"/>
  <c r="X1914" i="42"/>
  <c r="X1912" i="42"/>
  <c r="X1905" i="42"/>
  <c r="X1898" i="42"/>
  <c r="X1896" i="42"/>
  <c r="X1889" i="42"/>
  <c r="X1882" i="42"/>
  <c r="X1880" i="42"/>
  <c r="X1873" i="42"/>
  <c r="X1866" i="42"/>
  <c r="X1864" i="42"/>
  <c r="X1857" i="42"/>
  <c r="X1850" i="42"/>
  <c r="X1848" i="42"/>
  <c r="X1841" i="42"/>
  <c r="X1837" i="42"/>
  <c r="X1836" i="42"/>
  <c r="X1835" i="42"/>
  <c r="X1834" i="42"/>
  <c r="X1833" i="42"/>
  <c r="X1832" i="42"/>
  <c r="X1831" i="42"/>
  <c r="X1830" i="42"/>
  <c r="X1829" i="42"/>
  <c r="X1828" i="42"/>
  <c r="X1827" i="42"/>
  <c r="X1826" i="42"/>
  <c r="X1825" i="42"/>
  <c r="X1824" i="42"/>
  <c r="X1823" i="42"/>
  <c r="X1822" i="42"/>
  <c r="X1821" i="42"/>
  <c r="X1820" i="42"/>
  <c r="X1819" i="42"/>
  <c r="X1818" i="42"/>
  <c r="X1817" i="42"/>
  <c r="X1816" i="42"/>
  <c r="X1815" i="42"/>
  <c r="X1814" i="42"/>
  <c r="X1813" i="42"/>
  <c r="X1812" i="42"/>
  <c r="X1811" i="42"/>
  <c r="X1810" i="42"/>
  <c r="X1809" i="42"/>
  <c r="X1808" i="42"/>
  <c r="X1807" i="42"/>
  <c r="X1806" i="42"/>
  <c r="X1805" i="42"/>
  <c r="X1804" i="42"/>
  <c r="X1803" i="42"/>
  <c r="X1802" i="42"/>
  <c r="X1801" i="42"/>
  <c r="X1800" i="42"/>
  <c r="X1799" i="42"/>
  <c r="X1798" i="42"/>
  <c r="X1797" i="42"/>
  <c r="X1796" i="42"/>
  <c r="X1795" i="42"/>
  <c r="X1794" i="42"/>
  <c r="X1793" i="42"/>
  <c r="X1792" i="42"/>
  <c r="X1791" i="42"/>
  <c r="X1790" i="42"/>
  <c r="X1789" i="42"/>
  <c r="X1788" i="42"/>
  <c r="X1787" i="42"/>
  <c r="X1786" i="42"/>
  <c r="X1785" i="42"/>
  <c r="X1784" i="42"/>
  <c r="X1783" i="42"/>
  <c r="X1782" i="42"/>
  <c r="X1781" i="42"/>
  <c r="X1780" i="42"/>
  <c r="X1779" i="42"/>
  <c r="X1778" i="42"/>
  <c r="X1777" i="42"/>
  <c r="X1776" i="42"/>
  <c r="X1775" i="42"/>
  <c r="X1774" i="42"/>
  <c r="X1773" i="42"/>
  <c r="X1772" i="42"/>
  <c r="X1771" i="42"/>
  <c r="X1770" i="42"/>
  <c r="X1769" i="42"/>
  <c r="X1768" i="42"/>
  <c r="X1767" i="42"/>
  <c r="X1766" i="42"/>
  <c r="X1765" i="42"/>
  <c r="X1764" i="42"/>
  <c r="X1763" i="42"/>
  <c r="X1762" i="42"/>
  <c r="X1761" i="42"/>
  <c r="X1760" i="42"/>
  <c r="X1759" i="42"/>
  <c r="X1758" i="42"/>
  <c r="X1757" i="42"/>
  <c r="X1756" i="42"/>
  <c r="X1755" i="42"/>
  <c r="X1754" i="42"/>
  <c r="X1753" i="42"/>
  <c r="X1752" i="42"/>
  <c r="X1751" i="42"/>
  <c r="X1750" i="42"/>
  <c r="X1749" i="42"/>
  <c r="X1748" i="42"/>
  <c r="X1747" i="42"/>
  <c r="X1746" i="42"/>
  <c r="X1745" i="42"/>
  <c r="X1744" i="42"/>
  <c r="X1743" i="42"/>
  <c r="X1742" i="42"/>
  <c r="X1741" i="42"/>
  <c r="X1740" i="42"/>
  <c r="X1739" i="42"/>
  <c r="X1738" i="42"/>
  <c r="X1737" i="42"/>
  <c r="X1736" i="42"/>
  <c r="X1735" i="42"/>
  <c r="X1734" i="42"/>
  <c r="X1733" i="42"/>
  <c r="X2409" i="42"/>
  <c r="X2333" i="42"/>
  <c r="X2301" i="42"/>
  <c r="X2262" i="42"/>
  <c r="X2254" i="42"/>
  <c r="X2246" i="42"/>
  <c r="X2238" i="42"/>
  <c r="X2230" i="42"/>
  <c r="X2222" i="42"/>
  <c r="X2214" i="42"/>
  <c r="X2206" i="42"/>
  <c r="X2202" i="42"/>
  <c r="X2198" i="42"/>
  <c r="X2194" i="42"/>
  <c r="X2190" i="42"/>
  <c r="X2186" i="42"/>
  <c r="X2182" i="42"/>
  <c r="X2178" i="42"/>
  <c r="X2174" i="42"/>
  <c r="X2170" i="42"/>
  <c r="X2166" i="42"/>
  <c r="X2162" i="42"/>
  <c r="X2158" i="42"/>
  <c r="X2154" i="42"/>
  <c r="X2150" i="42"/>
  <c r="X2146" i="42"/>
  <c r="X2142" i="42"/>
  <c r="X2138" i="42"/>
  <c r="X2033" i="42"/>
  <c r="X2025" i="42"/>
  <c r="X2017" i="42"/>
  <c r="X2009" i="42"/>
  <c r="X2001" i="42"/>
  <c r="X1990" i="42"/>
  <c r="X1988" i="42"/>
  <c r="X1981" i="42"/>
  <c r="X1974" i="42"/>
  <c r="X1972" i="42"/>
  <c r="X1965" i="42"/>
  <c r="X1958" i="42"/>
  <c r="X1956" i="42"/>
  <c r="X1949" i="42"/>
  <c r="X1942" i="42"/>
  <c r="X1940" i="42"/>
  <c r="X1933" i="42"/>
  <c r="X1926" i="42"/>
  <c r="X1924" i="42"/>
  <c r="X1917" i="42"/>
  <c r="X1910" i="42"/>
  <c r="X1908" i="42"/>
  <c r="X1901" i="42"/>
  <c r="X1894" i="42"/>
  <c r="X1892" i="42"/>
  <c r="X1885" i="42"/>
  <c r="X1878" i="42"/>
  <c r="X1876" i="42"/>
  <c r="X1869" i="42"/>
  <c r="X1862" i="42"/>
  <c r="X1860" i="42"/>
  <c r="X1853" i="42"/>
  <c r="X1846" i="42"/>
  <c r="X1844" i="42"/>
  <c r="X1842" i="42"/>
  <c r="X1838" i="42"/>
  <c r="X1707" i="42"/>
  <c r="X1703" i="42"/>
  <c r="X1699" i="42"/>
  <c r="X1695" i="42"/>
  <c r="X1691" i="42"/>
  <c r="X1687" i="42"/>
  <c r="X1683" i="42"/>
  <c r="X1679" i="42"/>
  <c r="X1675" i="42"/>
  <c r="X1671" i="42"/>
  <c r="X1667" i="42"/>
  <c r="X1663" i="42"/>
  <c r="X1659" i="42"/>
  <c r="X1655" i="42"/>
  <c r="X1651" i="42"/>
  <c r="X1647" i="42"/>
  <c r="X1643" i="42"/>
  <c r="X1639" i="42"/>
  <c r="X1635" i="42"/>
  <c r="X1631" i="42"/>
  <c r="X1627" i="42"/>
  <c r="X1623" i="42"/>
  <c r="X2393" i="42"/>
  <c r="X2357" i="42"/>
  <c r="X2325" i="42"/>
  <c r="X2293" i="42"/>
  <c r="X2279" i="42"/>
  <c r="X2203" i="42"/>
  <c r="X2199" i="42"/>
  <c r="X2195" i="42"/>
  <c r="X2191" i="42"/>
  <c r="X2187" i="42"/>
  <c r="X2183" i="42"/>
  <c r="X2179" i="42"/>
  <c r="X2175" i="42"/>
  <c r="X2171" i="42"/>
  <c r="X2167" i="42"/>
  <c r="X2163" i="42"/>
  <c r="X2159" i="42"/>
  <c r="X2155" i="42"/>
  <c r="X2151" i="42"/>
  <c r="X2147" i="42"/>
  <c r="X2143" i="42"/>
  <c r="X2139" i="42"/>
  <c r="X2030" i="42"/>
  <c r="X2022" i="42"/>
  <c r="X2014" i="42"/>
  <c r="X2006" i="42"/>
  <c r="X1998" i="42"/>
  <c r="X1993" i="42"/>
  <c r="X1986" i="42"/>
  <c r="X1984" i="42"/>
  <c r="X1977" i="42"/>
  <c r="X1970" i="42"/>
  <c r="X1968" i="42"/>
  <c r="X1961" i="42"/>
  <c r="X1954" i="42"/>
  <c r="X1952" i="42"/>
  <c r="X1945" i="42"/>
  <c r="X1938" i="42"/>
  <c r="X1936" i="42"/>
  <c r="X1929" i="42"/>
  <c r="X1922" i="42"/>
  <c r="X1920" i="42"/>
  <c r="X1913" i="42"/>
  <c r="X1906" i="42"/>
  <c r="X1904" i="42"/>
  <c r="X1897" i="42"/>
  <c r="X1890" i="42"/>
  <c r="X1888" i="42"/>
  <c r="X1881" i="42"/>
  <c r="X1874" i="42"/>
  <c r="X1872" i="42"/>
  <c r="X1865" i="42"/>
  <c r="X1858" i="42"/>
  <c r="X1856" i="42"/>
  <c r="X1849" i="42"/>
  <c r="X1839" i="42"/>
  <c r="X1708" i="42"/>
  <c r="X1704" i="42"/>
  <c r="X1700" i="42"/>
  <c r="X1696" i="42"/>
  <c r="X1692" i="42"/>
  <c r="X1688" i="42"/>
  <c r="X1684" i="42"/>
  <c r="X1680" i="42"/>
  <c r="X1676" i="42"/>
  <c r="X1672" i="42"/>
  <c r="X1668" i="42"/>
  <c r="X1664" i="42"/>
  <c r="X1660" i="42"/>
  <c r="X1656" i="42"/>
  <c r="X1652" i="42"/>
  <c r="X1648" i="42"/>
  <c r="X1644" i="42"/>
  <c r="X1640" i="42"/>
  <c r="X1636" i="42"/>
  <c r="X1632" i="42"/>
  <c r="X1628" i="42"/>
  <c r="X1624" i="42"/>
  <c r="X1620" i="42"/>
  <c r="X1616" i="42"/>
  <c r="X1612" i="42"/>
  <c r="X1608" i="42"/>
  <c r="X1604" i="42"/>
  <c r="X1600" i="42"/>
  <c r="X1596" i="42"/>
  <c r="X1592" i="42"/>
  <c r="X1588" i="42"/>
  <c r="X1584" i="42"/>
  <c r="X1580" i="42"/>
  <c r="X1576" i="42"/>
  <c r="X1572" i="42"/>
  <c r="X1568" i="42"/>
  <c r="X1564" i="42"/>
  <c r="X1560" i="42"/>
  <c r="X1556" i="42"/>
  <c r="X1552" i="42"/>
  <c r="X1548" i="42"/>
  <c r="X1544" i="42"/>
  <c r="X1540" i="42"/>
  <c r="X1536" i="42"/>
  <c r="X1532" i="42"/>
  <c r="X1528" i="42"/>
  <c r="X1524" i="42"/>
  <c r="X1520" i="42"/>
  <c r="X1516" i="42"/>
  <c r="X1512" i="42"/>
  <c r="X1508" i="42"/>
  <c r="X1504" i="42"/>
  <c r="X2377" i="42"/>
  <c r="X2349" i="42"/>
  <c r="X2317" i="42"/>
  <c r="X2285" i="42"/>
  <c r="X2258" i="42"/>
  <c r="X2250" i="42"/>
  <c r="X2242" i="42"/>
  <c r="X2234" i="42"/>
  <c r="X2226" i="42"/>
  <c r="X2218" i="42"/>
  <c r="X2210" i="42"/>
  <c r="X2204" i="42"/>
  <c r="X2200" i="42"/>
  <c r="X2196" i="42"/>
  <c r="X2192" i="42"/>
  <c r="X2188" i="42"/>
  <c r="X2184" i="42"/>
  <c r="X2180" i="42"/>
  <c r="X2176" i="42"/>
  <c r="X2172" i="42"/>
  <c r="X2168" i="42"/>
  <c r="X2164" i="42"/>
  <c r="X2160" i="42"/>
  <c r="X2156" i="42"/>
  <c r="X2152" i="42"/>
  <c r="X2148" i="42"/>
  <c r="X2144" i="42"/>
  <c r="X2140" i="42"/>
  <c r="X2037" i="42"/>
  <c r="X2029" i="42"/>
  <c r="X2021" i="42"/>
  <c r="X2013" i="42"/>
  <c r="X2005" i="42"/>
  <c r="X1997" i="42"/>
  <c r="X1996" i="42"/>
  <c r="X1989" i="42"/>
  <c r="X1982" i="42"/>
  <c r="X1980" i="42"/>
  <c r="X1973" i="42"/>
  <c r="X1966" i="42"/>
  <c r="X1964" i="42"/>
  <c r="X1957" i="42"/>
  <c r="X1950" i="42"/>
  <c r="X1948" i="42"/>
  <c r="X1941" i="42"/>
  <c r="X1934" i="42"/>
  <c r="X1932" i="42"/>
  <c r="X1925" i="42"/>
  <c r="X1918" i="42"/>
  <c r="X1916" i="42"/>
  <c r="X1909" i="42"/>
  <c r="X1902" i="42"/>
  <c r="X1900" i="42"/>
  <c r="X1893" i="42"/>
  <c r="X1886" i="42"/>
  <c r="X1884" i="42"/>
  <c r="X1877" i="42"/>
  <c r="X1870" i="42"/>
  <c r="X1868" i="42"/>
  <c r="X1861" i="42"/>
  <c r="X1854" i="42"/>
  <c r="X1852" i="42"/>
  <c r="X1845" i="42"/>
  <c r="X1840" i="42"/>
  <c r="X1723" i="42"/>
  <c r="X1721" i="42"/>
  <c r="X1719" i="42"/>
  <c r="X1717" i="42"/>
  <c r="X1715" i="42"/>
  <c r="X1713" i="42"/>
  <c r="X1711" i="42"/>
  <c r="X1709" i="42"/>
  <c r="X1705" i="42"/>
  <c r="X1701" i="42"/>
  <c r="X1697" i="42"/>
  <c r="X1693" i="42"/>
  <c r="X1689" i="42"/>
  <c r="X1685" i="42"/>
  <c r="X1681" i="42"/>
  <c r="X1677" i="42"/>
  <c r="X1673" i="42"/>
  <c r="X1669" i="42"/>
  <c r="X1665" i="42"/>
  <c r="X1661" i="42"/>
  <c r="X1657" i="42"/>
  <c r="X1653" i="42"/>
  <c r="X1649" i="42"/>
  <c r="X1645" i="42"/>
  <c r="X1641" i="42"/>
  <c r="X1637" i="42"/>
  <c r="X1633" i="42"/>
  <c r="X1629" i="42"/>
  <c r="X1625" i="42"/>
  <c r="X1621" i="42"/>
  <c r="X1614" i="42"/>
  <c r="X1607" i="42"/>
  <c r="X1605" i="42"/>
  <c r="X1598" i="42"/>
  <c r="X1591" i="42"/>
  <c r="X1589" i="42"/>
  <c r="X1582" i="42"/>
  <c r="X1575" i="42"/>
  <c r="X1573" i="42"/>
  <c r="X1566" i="42"/>
  <c r="X1559" i="42"/>
  <c r="X1557" i="42"/>
  <c r="X1550" i="42"/>
  <c r="X1543" i="42"/>
  <c r="X1541" i="42"/>
  <c r="X1534" i="42"/>
  <c r="X1527" i="42"/>
  <c r="X1525" i="42"/>
  <c r="X1518" i="42"/>
  <c r="X1511" i="42"/>
  <c r="X1509" i="42"/>
  <c r="X1502" i="42"/>
  <c r="X1498" i="42"/>
  <c r="X1494" i="42"/>
  <c r="X1490" i="42"/>
  <c r="X1486" i="42"/>
  <c r="X1482" i="42"/>
  <c r="X1478" i="42"/>
  <c r="X1474" i="42"/>
  <c r="X1470" i="42"/>
  <c r="X1466" i="42"/>
  <c r="X1462" i="42"/>
  <c r="X1458" i="42"/>
  <c r="X1454" i="42"/>
  <c r="X1450" i="42"/>
  <c r="X1446" i="42"/>
  <c r="X1442" i="42"/>
  <c r="X1438" i="42"/>
  <c r="X1434" i="42"/>
  <c r="X1430" i="42"/>
  <c r="X1426" i="42"/>
  <c r="X1422" i="42"/>
  <c r="X1418" i="42"/>
  <c r="X1414" i="42"/>
  <c r="X1410" i="42"/>
  <c r="X1409" i="42"/>
  <c r="X1408" i="42"/>
  <c r="X1407" i="42"/>
  <c r="X1406" i="42"/>
  <c r="X1405" i="42"/>
  <c r="X1404" i="42"/>
  <c r="X1403" i="42"/>
  <c r="X1402" i="42"/>
  <c r="X1401" i="42"/>
  <c r="X1400" i="42"/>
  <c r="X1399" i="42"/>
  <c r="X1398" i="42"/>
  <c r="X1397" i="42"/>
  <c r="X1396" i="42"/>
  <c r="X1395" i="42"/>
  <c r="X1394" i="42"/>
  <c r="X1393" i="42"/>
  <c r="X1392" i="42"/>
  <c r="X1391" i="42"/>
  <c r="X1390" i="42"/>
  <c r="X1389" i="42"/>
  <c r="X1388" i="42"/>
  <c r="X1387" i="42"/>
  <c r="X1386" i="42"/>
  <c r="X1385" i="42"/>
  <c r="X1384" i="42"/>
  <c r="X1383" i="42"/>
  <c r="X1382" i="42"/>
  <c r="X1381" i="42"/>
  <c r="X1380" i="42"/>
  <c r="X1379" i="42"/>
  <c r="X1378" i="42"/>
  <c r="X1377" i="42"/>
  <c r="X1376" i="42"/>
  <c r="X1375" i="42"/>
  <c r="X1374" i="42"/>
  <c r="X1373" i="42"/>
  <c r="X1372" i="42"/>
  <c r="X1371" i="42"/>
  <c r="X1370" i="42"/>
  <c r="X1369" i="42"/>
  <c r="X1368" i="42"/>
  <c r="X1367" i="42"/>
  <c r="X1366" i="42"/>
  <c r="X1365" i="42"/>
  <c r="X1364" i="42"/>
  <c r="X1363" i="42"/>
  <c r="X1362" i="42"/>
  <c r="X1361" i="42"/>
  <c r="X1360" i="42"/>
  <c r="X1359" i="42"/>
  <c r="X1358" i="42"/>
  <c r="X1357" i="42"/>
  <c r="X1356" i="42"/>
  <c r="X1355" i="42"/>
  <c r="X1354" i="42"/>
  <c r="X1353" i="42"/>
  <c r="X1352" i="42"/>
  <c r="X1351" i="42"/>
  <c r="X1350" i="42"/>
  <c r="X1349" i="42"/>
  <c r="X1348" i="42"/>
  <c r="X1347" i="42"/>
  <c r="X1346" i="42"/>
  <c r="X1345" i="42"/>
  <c r="X1344" i="42"/>
  <c r="X1343" i="42"/>
  <c r="X1342" i="42"/>
  <c r="X1341" i="42"/>
  <c r="X1340" i="42"/>
  <c r="X1339" i="42"/>
  <c r="X1338" i="42"/>
  <c r="X1337" i="42"/>
  <c r="X1336" i="42"/>
  <c r="X1335" i="42"/>
  <c r="X1334" i="42"/>
  <c r="X1333" i="42"/>
  <c r="X1332" i="42"/>
  <c r="X1331" i="42"/>
  <c r="X1330" i="42"/>
  <c r="X1329" i="42"/>
  <c r="X1328" i="42"/>
  <c r="X1327" i="42"/>
  <c r="X1326" i="42"/>
  <c r="X1325" i="42"/>
  <c r="X1324" i="42"/>
  <c r="X1323" i="42"/>
  <c r="X1322" i="42"/>
  <c r="X1321" i="42"/>
  <c r="X1320" i="42"/>
  <c r="X1319" i="42"/>
  <c r="X1318" i="42"/>
  <c r="X1317" i="42"/>
  <c r="X1316" i="42"/>
  <c r="X1315" i="42"/>
  <c r="X1314" i="42"/>
  <c r="X1313" i="42"/>
  <c r="X1312" i="42"/>
  <c r="X1311" i="42"/>
  <c r="X1310" i="42"/>
  <c r="X1309" i="42"/>
  <c r="X1308" i="42"/>
  <c r="X1307" i="42"/>
  <c r="X1306" i="42"/>
  <c r="X1305" i="42"/>
  <c r="X1304" i="42"/>
  <c r="X1303" i="42"/>
  <c r="X1302" i="42"/>
  <c r="X1301" i="42"/>
  <c r="X1300" i="42"/>
  <c r="X1299" i="42"/>
  <c r="X1298" i="42"/>
  <c r="X1297" i="42"/>
  <c r="X1296" i="42"/>
  <c r="X1295" i="42"/>
  <c r="X1294" i="42"/>
  <c r="X1293" i="42"/>
  <c r="X1292" i="42"/>
  <c r="X1291" i="42"/>
  <c r="X1290" i="42"/>
  <c r="X1289" i="42"/>
  <c r="X1288" i="42"/>
  <c r="X1287" i="42"/>
  <c r="X1286" i="42"/>
  <c r="X1285" i="42"/>
  <c r="X1284" i="42"/>
  <c r="X1283" i="42"/>
  <c r="X1279" i="42"/>
  <c r="X1275" i="42"/>
  <c r="X1271" i="42"/>
  <c r="X1267" i="42"/>
  <c r="X1263" i="42"/>
  <c r="X1259" i="42"/>
  <c r="X1255" i="42"/>
  <c r="X1251" i="42"/>
  <c r="X1247" i="42"/>
  <c r="X1243" i="42"/>
  <c r="X1239" i="42"/>
  <c r="X1235" i="42"/>
  <c r="X1231" i="42"/>
  <c r="X1227" i="42"/>
  <c r="X1223" i="42"/>
  <c r="X1219" i="42"/>
  <c r="X1215" i="42"/>
  <c r="X1211" i="42"/>
  <c r="X1207" i="42"/>
  <c r="X1203" i="42"/>
  <c r="X1199" i="42"/>
  <c r="X1195" i="42"/>
  <c r="X1191" i="42"/>
  <c r="X1187" i="42"/>
  <c r="X1183" i="42"/>
  <c r="X1179" i="42"/>
  <c r="X1175" i="42"/>
  <c r="X1171" i="42"/>
  <c r="X1167" i="42"/>
  <c r="X1163" i="42"/>
  <c r="X1159" i="42"/>
  <c r="X1155" i="42"/>
  <c r="X1151" i="42"/>
  <c r="X1147" i="42"/>
  <c r="X1143" i="42"/>
  <c r="X1139" i="42"/>
  <c r="X1135" i="42"/>
  <c r="X1131" i="42"/>
  <c r="X1127" i="42"/>
  <c r="X1123" i="42"/>
  <c r="X1119" i="42"/>
  <c r="X1115" i="42"/>
  <c r="X1111" i="42"/>
  <c r="X1107" i="42"/>
  <c r="X1103" i="42"/>
  <c r="X1099" i="42"/>
  <c r="X1095" i="42"/>
  <c r="X1091" i="42"/>
  <c r="X1087" i="42"/>
  <c r="X1083" i="42"/>
  <c r="X1079" i="42"/>
  <c r="X1075" i="42"/>
  <c r="X1071" i="42"/>
  <c r="X1067" i="42"/>
  <c r="X1063" i="42"/>
  <c r="X1059" i="42"/>
  <c r="X1055" i="42"/>
  <c r="X1051" i="42"/>
  <c r="X1047" i="42"/>
  <c r="X1043" i="42"/>
  <c r="X1039" i="42"/>
  <c r="X1035" i="42"/>
  <c r="X1031" i="42"/>
  <c r="X1027" i="42"/>
  <c r="X1023" i="42"/>
  <c r="X1731" i="42"/>
  <c r="X1729" i="42"/>
  <c r="X1727" i="42"/>
  <c r="X1725" i="42"/>
  <c r="X1619" i="42"/>
  <c r="X1617" i="42"/>
  <c r="X1610" i="42"/>
  <c r="X1603" i="42"/>
  <c r="X1601" i="42"/>
  <c r="X1594" i="42"/>
  <c r="X1587" i="42"/>
  <c r="X1585" i="42"/>
  <c r="X1578" i="42"/>
  <c r="X1571" i="42"/>
  <c r="X1569" i="42"/>
  <c r="X1562" i="42"/>
  <c r="X1555" i="42"/>
  <c r="X1553" i="42"/>
  <c r="X1546" i="42"/>
  <c r="X1539" i="42"/>
  <c r="X1537" i="42"/>
  <c r="X1530" i="42"/>
  <c r="X1523" i="42"/>
  <c r="X1521" i="42"/>
  <c r="X1514" i="42"/>
  <c r="X1507" i="42"/>
  <c r="X1505" i="42"/>
  <c r="X1499" i="42"/>
  <c r="X1495" i="42"/>
  <c r="X1491" i="42"/>
  <c r="X1487" i="42"/>
  <c r="X1483" i="42"/>
  <c r="X1479" i="42"/>
  <c r="X1475" i="42"/>
  <c r="X1471" i="42"/>
  <c r="X1467" i="42"/>
  <c r="X1463" i="42"/>
  <c r="X1459" i="42"/>
  <c r="X1455" i="42"/>
  <c r="X1451" i="42"/>
  <c r="X1447" i="42"/>
  <c r="X1443" i="42"/>
  <c r="X1439" i="42"/>
  <c r="X1435" i="42"/>
  <c r="X1431" i="42"/>
  <c r="X1427" i="42"/>
  <c r="X1423" i="42"/>
  <c r="X1419" i="42"/>
  <c r="X1415" i="42"/>
  <c r="X1411" i="42"/>
  <c r="X1280" i="42"/>
  <c r="X1276" i="42"/>
  <c r="X1272" i="42"/>
  <c r="X1268" i="42"/>
  <c r="X1264" i="42"/>
  <c r="X1260" i="42"/>
  <c r="X1256" i="42"/>
  <c r="X1252" i="42"/>
  <c r="X1248" i="42"/>
  <c r="X1244" i="42"/>
  <c r="X1240" i="42"/>
  <c r="X1236" i="42"/>
  <c r="X1232" i="42"/>
  <c r="X1228" i="42"/>
  <c r="X1224" i="42"/>
  <c r="X1220" i="42"/>
  <c r="X1216" i="42"/>
  <c r="X1212" i="42"/>
  <c r="X1208" i="42"/>
  <c r="X1204" i="42"/>
  <c r="X1722" i="42"/>
  <c r="X1720" i="42"/>
  <c r="X1718" i="42"/>
  <c r="X1716" i="42"/>
  <c r="X1714" i="42"/>
  <c r="X1712" i="42"/>
  <c r="X1622" i="42"/>
  <c r="X1615" i="42"/>
  <c r="X1613" i="42"/>
  <c r="X1606" i="42"/>
  <c r="X1599" i="42"/>
  <c r="X1597" i="42"/>
  <c r="X1590" i="42"/>
  <c r="X1583" i="42"/>
  <c r="X1581" i="42"/>
  <c r="X1574" i="42"/>
  <c r="X1567" i="42"/>
  <c r="X1565" i="42"/>
  <c r="X1558" i="42"/>
  <c r="X1551" i="42"/>
  <c r="X1549" i="42"/>
  <c r="X1542" i="42"/>
  <c r="X1535" i="42"/>
  <c r="X1533" i="42"/>
  <c r="X1526" i="42"/>
  <c r="X1519" i="42"/>
  <c r="X1517" i="42"/>
  <c r="X1510" i="42"/>
  <c r="X1503" i="42"/>
  <c r="X1500" i="42"/>
  <c r="X1496" i="42"/>
  <c r="X1492" i="42"/>
  <c r="X1488" i="42"/>
  <c r="X1484" i="42"/>
  <c r="X1480" i="42"/>
  <c r="X1476" i="42"/>
  <c r="X1472" i="42"/>
  <c r="X1468" i="42"/>
  <c r="X1464" i="42"/>
  <c r="X1460" i="42"/>
  <c r="X1456" i="42"/>
  <c r="X1452" i="42"/>
  <c r="X1448" i="42"/>
  <c r="X1444" i="42"/>
  <c r="X1440" i="42"/>
  <c r="X1436" i="42"/>
  <c r="X1432" i="42"/>
  <c r="X1428" i="42"/>
  <c r="X1424" i="42"/>
  <c r="X1420" i="42"/>
  <c r="X1416" i="42"/>
  <c r="X1412" i="42"/>
  <c r="X1281" i="42"/>
  <c r="X1277" i="42"/>
  <c r="X1273" i="42"/>
  <c r="X1269" i="42"/>
  <c r="X1265" i="42"/>
  <c r="X1261" i="42"/>
  <c r="X1257" i="42"/>
  <c r="X1253" i="42"/>
  <c r="X1249" i="42"/>
  <c r="X1245" i="42"/>
  <c r="X1241" i="42"/>
  <c r="X1237" i="42"/>
  <c r="X1233" i="42"/>
  <c r="X1229" i="42"/>
  <c r="X1225" i="42"/>
  <c r="X1221" i="42"/>
  <c r="X1217" i="42"/>
  <c r="X1213" i="42"/>
  <c r="X1209" i="42"/>
  <c r="X1205" i="42"/>
  <c r="X1201" i="42"/>
  <c r="X1197" i="42"/>
  <c r="X1193" i="42"/>
  <c r="X1189" i="42"/>
  <c r="X1185" i="42"/>
  <c r="X1181" i="42"/>
  <c r="X1177" i="42"/>
  <c r="X1173" i="42"/>
  <c r="X1169" i="42"/>
  <c r="X1165" i="42"/>
  <c r="X1161" i="42"/>
  <c r="X1157" i="42"/>
  <c r="X1153" i="42"/>
  <c r="X1149" i="42"/>
  <c r="X1145" i="42"/>
  <c r="X1141" i="42"/>
  <c r="X1137" i="42"/>
  <c r="X1133" i="42"/>
  <c r="X1129" i="42"/>
  <c r="X1125" i="42"/>
  <c r="X1121" i="42"/>
  <c r="X1117" i="42"/>
  <c r="X1732" i="42"/>
  <c r="X1730" i="42"/>
  <c r="X1728" i="42"/>
  <c r="X1726" i="42"/>
  <c r="X1724" i="42"/>
  <c r="X1710" i="42"/>
  <c r="X1706" i="42"/>
  <c r="X1702" i="42"/>
  <c r="X1698" i="42"/>
  <c r="X1694" i="42"/>
  <c r="X1690" i="42"/>
  <c r="X1686" i="42"/>
  <c r="X1682" i="42"/>
  <c r="X1678" i="42"/>
  <c r="X1674" i="42"/>
  <c r="X1670" i="42"/>
  <c r="X1666" i="42"/>
  <c r="X1662" i="42"/>
  <c r="X1658" i="42"/>
  <c r="X1654" i="42"/>
  <c r="X1650" i="42"/>
  <c r="X1646" i="42"/>
  <c r="X1642" i="42"/>
  <c r="X1638" i="42"/>
  <c r="X1634" i="42"/>
  <c r="X1630" i="42"/>
  <c r="X1626" i="42"/>
  <c r="X1618" i="42"/>
  <c r="X1611" i="42"/>
  <c r="X1609" i="42"/>
  <c r="X1602" i="42"/>
  <c r="X1595" i="42"/>
  <c r="X1593" i="42"/>
  <c r="X1586" i="42"/>
  <c r="X1579" i="42"/>
  <c r="X1577" i="42"/>
  <c r="X1570" i="42"/>
  <c r="X1563" i="42"/>
  <c r="X1561" i="42"/>
  <c r="X1554" i="42"/>
  <c r="X1547" i="42"/>
  <c r="X1545" i="42"/>
  <c r="X1538" i="42"/>
  <c r="X1531" i="42"/>
  <c r="X1529" i="42"/>
  <c r="X1522" i="42"/>
  <c r="X1515" i="42"/>
  <c r="X1513" i="42"/>
  <c r="X1506" i="42"/>
  <c r="X1501" i="42"/>
  <c r="X1497" i="42"/>
  <c r="X1493" i="42"/>
  <c r="X1489" i="42"/>
  <c r="X1485" i="42"/>
  <c r="X1481" i="42"/>
  <c r="X1477" i="42"/>
  <c r="X1473" i="42"/>
  <c r="X1469" i="42"/>
  <c r="X1465" i="42"/>
  <c r="X1461" i="42"/>
  <c r="X1457" i="42"/>
  <c r="X1453" i="42"/>
  <c r="X1449" i="42"/>
  <c r="X1445" i="42"/>
  <c r="X1441" i="42"/>
  <c r="X1437" i="42"/>
  <c r="X1433" i="42"/>
  <c r="X1429" i="42"/>
  <c r="X1425" i="42"/>
  <c r="X1421" i="42"/>
  <c r="X1417" i="42"/>
  <c r="X1413" i="42"/>
  <c r="X1282" i="42"/>
  <c r="X1266" i="42"/>
  <c r="X1250" i="42"/>
  <c r="X1234" i="42"/>
  <c r="X1218" i="42"/>
  <c r="X1202" i="42"/>
  <c r="X1196" i="42"/>
  <c r="X1188" i="42"/>
  <c r="X1180" i="42"/>
  <c r="X1172" i="42"/>
  <c r="X1164" i="42"/>
  <c r="X1156" i="42"/>
  <c r="X1148" i="42"/>
  <c r="X1140" i="42"/>
  <c r="X1132" i="42"/>
  <c r="X1124" i="42"/>
  <c r="X1114" i="42"/>
  <c r="X1112" i="42"/>
  <c r="X1105" i="42"/>
  <c r="X1098" i="42"/>
  <c r="X1096" i="42"/>
  <c r="X1089" i="42"/>
  <c r="X1082" i="42"/>
  <c r="X1080" i="42"/>
  <c r="X1073" i="42"/>
  <c r="X1066" i="42"/>
  <c r="X1064" i="42"/>
  <c r="X1057" i="42"/>
  <c r="X1050" i="42"/>
  <c r="X1048" i="42"/>
  <c r="X1041" i="42"/>
  <c r="X1034" i="42"/>
  <c r="X1032" i="42"/>
  <c r="X1025" i="42"/>
  <c r="X1019" i="42"/>
  <c r="X1015" i="42"/>
  <c r="X1011" i="42"/>
  <c r="X1007" i="42"/>
  <c r="X1003" i="42"/>
  <c r="X999" i="42"/>
  <c r="X995" i="42"/>
  <c r="X991" i="42"/>
  <c r="X987" i="42"/>
  <c r="X983" i="42"/>
  <c r="X982" i="42"/>
  <c r="X981" i="42"/>
  <c r="X980" i="42"/>
  <c r="X979" i="42"/>
  <c r="X978" i="42"/>
  <c r="X977" i="42"/>
  <c r="X976" i="42"/>
  <c r="X975" i="42"/>
  <c r="X974" i="42"/>
  <c r="X973" i="42"/>
  <c r="X972" i="42"/>
  <c r="X971" i="42"/>
  <c r="X970" i="42"/>
  <c r="X969" i="42"/>
  <c r="X968" i="42"/>
  <c r="X967" i="42"/>
  <c r="X966" i="42"/>
  <c r="X965" i="42"/>
  <c r="X964" i="42"/>
  <c r="X963" i="42"/>
  <c r="X962" i="42"/>
  <c r="X961" i="42"/>
  <c r="X960" i="42"/>
  <c r="X959" i="42"/>
  <c r="X958" i="42"/>
  <c r="X957" i="42"/>
  <c r="X956" i="42"/>
  <c r="X955" i="42"/>
  <c r="X954" i="42"/>
  <c r="X953" i="42"/>
  <c r="X952" i="42"/>
  <c r="X951" i="42"/>
  <c r="X950" i="42"/>
  <c r="X949" i="42"/>
  <c r="X948" i="42"/>
  <c r="X947" i="42"/>
  <c r="X946" i="42"/>
  <c r="X945" i="42"/>
  <c r="X944" i="42"/>
  <c r="X943" i="42"/>
  <c r="X942" i="42"/>
  <c r="X941" i="42"/>
  <c r="X940" i="42"/>
  <c r="X939" i="42"/>
  <c r="X938" i="42"/>
  <c r="X937" i="42"/>
  <c r="X936" i="42"/>
  <c r="X935" i="42"/>
  <c r="X934" i="42"/>
  <c r="X933" i="42"/>
  <c r="X932" i="42"/>
  <c r="X931" i="42"/>
  <c r="X930" i="42"/>
  <c r="X929" i="42"/>
  <c r="X928" i="42"/>
  <c r="X927" i="42"/>
  <c r="X926" i="42"/>
  <c r="X925" i="42"/>
  <c r="X924" i="42"/>
  <c r="X923" i="42"/>
  <c r="X922" i="42"/>
  <c r="X921" i="42"/>
  <c r="X920" i="42"/>
  <c r="X919" i="42"/>
  <c r="X918" i="42"/>
  <c r="X917" i="42"/>
  <c r="X916" i="42"/>
  <c r="X915" i="42"/>
  <c r="X914" i="42"/>
  <c r="X913" i="42"/>
  <c r="X912" i="42"/>
  <c r="X911" i="42"/>
  <c r="X910" i="42"/>
  <c r="X909" i="42"/>
  <c r="X908" i="42"/>
  <c r="X907" i="42"/>
  <c r="X906" i="42"/>
  <c r="X905" i="42"/>
  <c r="X904" i="42"/>
  <c r="X903" i="42"/>
  <c r="X902" i="42"/>
  <c r="X901" i="42"/>
  <c r="X900" i="42"/>
  <c r="X899" i="42"/>
  <c r="X898" i="42"/>
  <c r="X897" i="42"/>
  <c r="X896" i="42"/>
  <c r="X895" i="42"/>
  <c r="X894" i="42"/>
  <c r="X893" i="42"/>
  <c r="X892" i="42"/>
  <c r="X891" i="42"/>
  <c r="X890" i="42"/>
  <c r="X889" i="42"/>
  <c r="X888" i="42"/>
  <c r="X887" i="42"/>
  <c r="X886" i="42"/>
  <c r="X885" i="42"/>
  <c r="X884" i="42"/>
  <c r="X883" i="42"/>
  <c r="X882" i="42"/>
  <c r="X881" i="42"/>
  <c r="X880" i="42"/>
  <c r="X879" i="42"/>
  <c r="X878" i="42"/>
  <c r="X877" i="42"/>
  <c r="X876" i="42"/>
  <c r="X875" i="42"/>
  <c r="X874" i="42"/>
  <c r="X873" i="42"/>
  <c r="X872" i="42"/>
  <c r="X871" i="42"/>
  <c r="X870" i="42"/>
  <c r="X869" i="42"/>
  <c r="X868" i="42"/>
  <c r="X867" i="42"/>
  <c r="X866" i="42"/>
  <c r="X865" i="42"/>
  <c r="X864" i="42"/>
  <c r="X863" i="42"/>
  <c r="X862" i="42"/>
  <c r="X861" i="42"/>
  <c r="X860" i="42"/>
  <c r="X859" i="42"/>
  <c r="X858" i="42"/>
  <c r="X857" i="42"/>
  <c r="X1278" i="42"/>
  <c r="X1262" i="42"/>
  <c r="X1246" i="42"/>
  <c r="X1230" i="42"/>
  <c r="X1214" i="42"/>
  <c r="X1198" i="42"/>
  <c r="X1190" i="42"/>
  <c r="X1182" i="42"/>
  <c r="X1174" i="42"/>
  <c r="X1166" i="42"/>
  <c r="X1158" i="42"/>
  <c r="X1150" i="42"/>
  <c r="X1142" i="42"/>
  <c r="X1134" i="42"/>
  <c r="X1126" i="42"/>
  <c r="X1118" i="42"/>
  <c r="X1110" i="42"/>
  <c r="X1108" i="42"/>
  <c r="X1101" i="42"/>
  <c r="X1094" i="42"/>
  <c r="X1092" i="42"/>
  <c r="X1085" i="42"/>
  <c r="X1078" i="42"/>
  <c r="X1076" i="42"/>
  <c r="X1069" i="42"/>
  <c r="X1062" i="42"/>
  <c r="X1060" i="42"/>
  <c r="X1053" i="42"/>
  <c r="X1046" i="42"/>
  <c r="X1044" i="42"/>
  <c r="X1037" i="42"/>
  <c r="X1030" i="42"/>
  <c r="X1028" i="42"/>
  <c r="X1020" i="42"/>
  <c r="X1016" i="42"/>
  <c r="X1012" i="42"/>
  <c r="X1008" i="42"/>
  <c r="X1004" i="42"/>
  <c r="X1000" i="42"/>
  <c r="X996" i="42"/>
  <c r="X992" i="42"/>
  <c r="X988" i="42"/>
  <c r="X1274" i="42"/>
  <c r="X1258" i="42"/>
  <c r="X1270" i="42"/>
  <c r="X1254" i="42"/>
  <c r="X1238" i="42"/>
  <c r="X1222" i="42"/>
  <c r="X1206" i="42"/>
  <c r="X1194" i="42"/>
  <c r="X1186" i="42"/>
  <c r="X1178" i="42"/>
  <c r="X1170" i="42"/>
  <c r="X1162" i="42"/>
  <c r="X1154" i="42"/>
  <c r="X1146" i="42"/>
  <c r="X1138" i="42"/>
  <c r="X1130" i="42"/>
  <c r="X1122" i="42"/>
  <c r="X1116" i="42"/>
  <c r="X1109" i="42"/>
  <c r="X1102" i="42"/>
  <c r="X1100" i="42"/>
  <c r="X1093" i="42"/>
  <c r="X1086" i="42"/>
  <c r="X1077" i="42"/>
  <c r="X1070" i="42"/>
  <c r="X1068" i="42"/>
  <c r="X1061" i="42"/>
  <c r="X1054" i="42"/>
  <c r="X1052" i="42"/>
  <c r="X1045" i="42"/>
  <c r="X1038" i="42"/>
  <c r="X1036" i="42"/>
  <c r="X1029" i="42"/>
  <c r="X1022" i="42"/>
  <c r="X1018" i="42"/>
  <c r="X1014" i="42"/>
  <c r="X1010" i="42"/>
  <c r="X1006" i="42"/>
  <c r="X1002" i="42"/>
  <c r="X998" i="42"/>
  <c r="X994" i="42"/>
  <c r="X990" i="42"/>
  <c r="X986" i="42"/>
  <c r="X1210" i="42"/>
  <c r="X1200" i="42"/>
  <c r="X1168" i="42"/>
  <c r="X1136" i="42"/>
  <c r="X1021" i="42"/>
  <c r="X1005" i="42"/>
  <c r="X989" i="42"/>
  <c r="X1192" i="42"/>
  <c r="X1160" i="42"/>
  <c r="X1128" i="42"/>
  <c r="X1113" i="42"/>
  <c r="X1104" i="42"/>
  <c r="X1090" i="42"/>
  <c r="X1081" i="42"/>
  <c r="X1072" i="42"/>
  <c r="X1058" i="42"/>
  <c r="X1049" i="42"/>
  <c r="X1040" i="42"/>
  <c r="X1026" i="42"/>
  <c r="X1017" i="42"/>
  <c r="X1001" i="42"/>
  <c r="X985" i="42"/>
  <c r="X533" i="42"/>
  <c r="X532" i="42"/>
  <c r="X531" i="42"/>
  <c r="X530" i="42"/>
  <c r="X529" i="42"/>
  <c r="X528" i="42"/>
  <c r="X527" i="42"/>
  <c r="X526" i="42"/>
  <c r="X525" i="42"/>
  <c r="X524" i="42"/>
  <c r="X523" i="42"/>
  <c r="X522" i="42"/>
  <c r="X521" i="42"/>
  <c r="X520" i="42"/>
  <c r="X519" i="42"/>
  <c r="X518" i="42"/>
  <c r="X517" i="42"/>
  <c r="X516" i="42"/>
  <c r="X515" i="42"/>
  <c r="X514" i="42"/>
  <c r="X513" i="42"/>
  <c r="X512" i="42"/>
  <c r="X511" i="42"/>
  <c r="X510" i="42"/>
  <c r="X509" i="42"/>
  <c r="X508" i="42"/>
  <c r="X507" i="42"/>
  <c r="X506" i="42"/>
  <c r="X505" i="42"/>
  <c r="X504" i="42"/>
  <c r="X503" i="42"/>
  <c r="X502" i="42"/>
  <c r="X501" i="42"/>
  <c r="X500" i="42"/>
  <c r="X499" i="42"/>
  <c r="X498" i="42"/>
  <c r="X497" i="42"/>
  <c r="X496" i="42"/>
  <c r="X495" i="42"/>
  <c r="X494" i="42"/>
  <c r="X493" i="42"/>
  <c r="X492" i="42"/>
  <c r="X491" i="42"/>
  <c r="X490" i="42"/>
  <c r="X489" i="42"/>
  <c r="X488" i="42"/>
  <c r="X487" i="42"/>
  <c r="X486" i="42"/>
  <c r="X485" i="42"/>
  <c r="X484" i="42"/>
  <c r="X483" i="42"/>
  <c r="X482" i="42"/>
  <c r="X481" i="42"/>
  <c r="X480" i="42"/>
  <c r="X479" i="42"/>
  <c r="X478" i="42"/>
  <c r="X477" i="42"/>
  <c r="X476" i="42"/>
  <c r="X475" i="42"/>
  <c r="X474" i="42"/>
  <c r="X473" i="42"/>
  <c r="X472" i="42"/>
  <c r="X471" i="42"/>
  <c r="X470" i="42"/>
  <c r="X469" i="42"/>
  <c r="X468" i="42"/>
  <c r="X467" i="42"/>
  <c r="X466" i="42"/>
  <c r="X465" i="42"/>
  <c r="X464" i="42"/>
  <c r="X463" i="42"/>
  <c r="X462" i="42"/>
  <c r="X461" i="42"/>
  <c r="X460" i="42"/>
  <c r="X459" i="42"/>
  <c r="X458" i="42"/>
  <c r="X457" i="42"/>
  <c r="X456" i="42"/>
  <c r="X455" i="42"/>
  <c r="X454" i="42"/>
  <c r="X453" i="42"/>
  <c r="X452" i="42"/>
  <c r="X451" i="42"/>
  <c r="X450" i="42"/>
  <c r="X449" i="42"/>
  <c r="X448" i="42"/>
  <c r="X447" i="42"/>
  <c r="X446" i="42"/>
  <c r="X445" i="42"/>
  <c r="X444" i="42"/>
  <c r="X443" i="42"/>
  <c r="X442" i="42"/>
  <c r="X441" i="42"/>
  <c r="X440" i="42"/>
  <c r="X439" i="42"/>
  <c r="X438" i="42"/>
  <c r="X437" i="42"/>
  <c r="X436" i="42"/>
  <c r="X435" i="42"/>
  <c r="X434" i="42"/>
  <c r="X433" i="42"/>
  <c r="X432" i="42"/>
  <c r="X431" i="42"/>
  <c r="X430" i="42"/>
  <c r="X1242" i="42"/>
  <c r="X1152" i="42"/>
  <c r="X1120" i="42"/>
  <c r="X1013" i="42"/>
  <c r="X997" i="42"/>
  <c r="X1226" i="42"/>
  <c r="X1176" i="42"/>
  <c r="X1144" i="42"/>
  <c r="X1106" i="42"/>
  <c r="X1097" i="42"/>
  <c r="X1088" i="42"/>
  <c r="X1074" i="42"/>
  <c r="X1065" i="42"/>
  <c r="X1056" i="42"/>
  <c r="X1042" i="42"/>
  <c r="X1033" i="42"/>
  <c r="X1024" i="42"/>
  <c r="X1009" i="42"/>
  <c r="X993" i="42"/>
  <c r="X556" i="42"/>
  <c r="X555" i="42"/>
  <c r="X554" i="42"/>
  <c r="X553" i="42"/>
  <c r="X552" i="42"/>
  <c r="X551" i="42"/>
  <c r="X550" i="42"/>
  <c r="X549" i="42"/>
  <c r="X548" i="42"/>
  <c r="X547" i="42"/>
  <c r="X546" i="42"/>
  <c r="X545" i="42"/>
  <c r="X544" i="42"/>
  <c r="X543" i="42"/>
  <c r="X542" i="42"/>
  <c r="X541" i="42"/>
  <c r="X540" i="42"/>
  <c r="X539" i="42"/>
  <c r="X538" i="42"/>
  <c r="X537" i="42"/>
  <c r="X536" i="42"/>
  <c r="X535" i="42"/>
  <c r="X534" i="42"/>
  <c r="AB3215" i="42"/>
  <c r="AB3211" i="42"/>
  <c r="AB3207" i="42"/>
  <c r="AB3216" i="42"/>
  <c r="AB3212" i="42"/>
  <c r="AB3208" i="42"/>
  <c r="AB3204" i="42"/>
  <c r="AB3200" i="42"/>
  <c r="AB3196" i="42"/>
  <c r="AB3213" i="42"/>
  <c r="AB3198" i="42"/>
  <c r="AB3194" i="42"/>
  <c r="AB3190" i="42"/>
  <c r="AB3218" i="42"/>
  <c r="AB3210" i="42"/>
  <c r="AB3206" i="42"/>
  <c r="AB3203" i="42"/>
  <c r="AB3201" i="42"/>
  <c r="AB3191" i="42"/>
  <c r="AB3187" i="42"/>
  <c r="AB3183" i="42"/>
  <c r="AB3179" i="42"/>
  <c r="AB3175" i="42"/>
  <c r="AB3171" i="42"/>
  <c r="AB3167" i="42"/>
  <c r="AB3163" i="42"/>
  <c r="AB3159" i="42"/>
  <c r="AB3155" i="42"/>
  <c r="AB3217" i="42"/>
  <c r="AB3209" i="42"/>
  <c r="AB3205" i="42"/>
  <c r="AB3199" i="42"/>
  <c r="AB3197" i="42"/>
  <c r="AB3192" i="42"/>
  <c r="AB3188" i="42"/>
  <c r="AB3184" i="42"/>
  <c r="AB3180" i="42"/>
  <c r="AB3176" i="42"/>
  <c r="AB3172" i="42"/>
  <c r="AB3168" i="42"/>
  <c r="AB3164" i="42"/>
  <c r="AB3160" i="42"/>
  <c r="AB3156" i="42"/>
  <c r="AB3152" i="42"/>
  <c r="AB3148" i="42"/>
  <c r="AB3144" i="42"/>
  <c r="AB3140" i="42"/>
  <c r="AB3214" i="42"/>
  <c r="AB3202" i="42"/>
  <c r="AB3186" i="42"/>
  <c r="AB3182" i="42"/>
  <c r="AB3178" i="42"/>
  <c r="AB3174" i="42"/>
  <c r="AB3170" i="42"/>
  <c r="AB3166" i="42"/>
  <c r="AB3162" i="42"/>
  <c r="AB3158" i="42"/>
  <c r="AB3153" i="42"/>
  <c r="AB3146" i="42"/>
  <c r="AB3139" i="42"/>
  <c r="AB3137" i="42"/>
  <c r="AB3133" i="42"/>
  <c r="AB3129" i="42"/>
  <c r="AB3125" i="42"/>
  <c r="AB3193" i="42"/>
  <c r="AB3185" i="42"/>
  <c r="AB3181" i="42"/>
  <c r="AB3177" i="42"/>
  <c r="AB3173" i="42"/>
  <c r="AB3169" i="42"/>
  <c r="AB3165" i="42"/>
  <c r="AB3161" i="42"/>
  <c r="AB3157" i="42"/>
  <c r="AB3151" i="42"/>
  <c r="AB3149" i="42"/>
  <c r="AB3142" i="42"/>
  <c r="AB3134" i="42"/>
  <c r="AB3195" i="42"/>
  <c r="AB3189" i="42"/>
  <c r="AB3154" i="42"/>
  <c r="AB3147" i="42"/>
  <c r="AB3145" i="42"/>
  <c r="AB3138" i="42"/>
  <c r="AB3135" i="42"/>
  <c r="AB3131" i="42"/>
  <c r="AB3127" i="42"/>
  <c r="AB3123" i="42"/>
  <c r="AB3150" i="42"/>
  <c r="AB3143" i="42"/>
  <c r="AB3141" i="42"/>
  <c r="AB3136" i="42"/>
  <c r="AB3132" i="42"/>
  <c r="AB3128" i="42"/>
  <c r="AB3124" i="42"/>
  <c r="AB3118" i="42"/>
  <c r="AB3116" i="42"/>
  <c r="AB3114" i="42"/>
  <c r="AB3112" i="42"/>
  <c r="AB3110" i="42"/>
  <c r="AB3108" i="42"/>
  <c r="AB3122" i="42"/>
  <c r="AB3105" i="42"/>
  <c r="AB3103" i="42"/>
  <c r="AB3101" i="42"/>
  <c r="AB3099" i="42"/>
  <c r="AB3097" i="42"/>
  <c r="AB3095" i="42"/>
  <c r="AB3126" i="42"/>
  <c r="AB3089" i="42"/>
  <c r="AB3085" i="42"/>
  <c r="AB3081" i="42"/>
  <c r="AB3077" i="42"/>
  <c r="AB3072" i="42"/>
  <c r="AB3068" i="42"/>
  <c r="AB3064" i="42"/>
  <c r="AB3060" i="42"/>
  <c r="AB3056" i="42"/>
  <c r="AB3052" i="42"/>
  <c r="AB3048" i="42"/>
  <c r="AB3044" i="42"/>
  <c r="AB3040" i="42"/>
  <c r="AB3036" i="42"/>
  <c r="AB3032" i="42"/>
  <c r="AB3029" i="42"/>
  <c r="AB3028" i="42"/>
  <c r="AB3027" i="42"/>
  <c r="AB3026" i="42"/>
  <c r="AB3025" i="42"/>
  <c r="AB3024" i="42"/>
  <c r="AB3023" i="42"/>
  <c r="AB3022" i="42"/>
  <c r="AB3021" i="42"/>
  <c r="AB3020" i="42"/>
  <c r="AB3019" i="42"/>
  <c r="AB3018" i="42"/>
  <c r="AB3017" i="42"/>
  <c r="AB3016" i="42"/>
  <c r="AB3015" i="42"/>
  <c r="AB3014" i="42"/>
  <c r="AB3013" i="42"/>
  <c r="AB3012" i="42"/>
  <c r="AB3011" i="42"/>
  <c r="AB3010" i="42"/>
  <c r="AB3009" i="42"/>
  <c r="AB3008" i="42"/>
  <c r="AB3007" i="42"/>
  <c r="AB3006" i="42"/>
  <c r="AB3005" i="42"/>
  <c r="AB3004" i="42"/>
  <c r="AB3003" i="42"/>
  <c r="AB3002" i="42"/>
  <c r="AB3001" i="42"/>
  <c r="AB3000" i="42"/>
  <c r="AB2999" i="42"/>
  <c r="AB2998" i="42"/>
  <c r="AB2997" i="42"/>
  <c r="AB2996" i="42"/>
  <c r="AB2995" i="42"/>
  <c r="AB2994" i="42"/>
  <c r="AB2993" i="42"/>
  <c r="AB2992" i="42"/>
  <c r="AB3093" i="42"/>
  <c r="AB3090" i="42"/>
  <c r="AB3086" i="42"/>
  <c r="AB3082" i="42"/>
  <c r="AB3078" i="42"/>
  <c r="AB3073" i="42"/>
  <c r="AB3069" i="42"/>
  <c r="AB3065" i="42"/>
  <c r="AB3061" i="42"/>
  <c r="AB3057" i="42"/>
  <c r="AB3053" i="42"/>
  <c r="AB3049" i="42"/>
  <c r="AB3045" i="42"/>
  <c r="AB3041" i="42"/>
  <c r="AB3037" i="42"/>
  <c r="AB3117" i="42"/>
  <c r="AB3115" i="42"/>
  <c r="AB3113" i="42"/>
  <c r="AB3111" i="42"/>
  <c r="AB3109" i="42"/>
  <c r="AB3107" i="42"/>
  <c r="AB3091" i="42"/>
  <c r="AB3087" i="42"/>
  <c r="AB3083" i="42"/>
  <c r="AB3079" i="42"/>
  <c r="AB3075" i="42"/>
  <c r="AB3074" i="42"/>
  <c r="AB3070" i="42"/>
  <c r="AB3066" i="42"/>
  <c r="AB3062" i="42"/>
  <c r="AB3058" i="42"/>
  <c r="AB3054" i="42"/>
  <c r="AB3050" i="42"/>
  <c r="AB3046" i="42"/>
  <c r="AB3042" i="42"/>
  <c r="AB3038" i="42"/>
  <c r="AB3034" i="42"/>
  <c r="AB3030" i="42"/>
  <c r="AB3130" i="42"/>
  <c r="AB3106" i="42"/>
  <c r="AB3104" i="42"/>
  <c r="AB3102" i="42"/>
  <c r="AB3100" i="42"/>
  <c r="AB3098" i="42"/>
  <c r="AB3096" i="42"/>
  <c r="AB3094" i="42"/>
  <c r="AB3092" i="42"/>
  <c r="AB3088" i="42"/>
  <c r="AB3084" i="42"/>
  <c r="AB3080" i="42"/>
  <c r="AB3076" i="42"/>
  <c r="AB3071" i="42"/>
  <c r="AB3067" i="42"/>
  <c r="AB3063" i="42"/>
  <c r="AB3059" i="42"/>
  <c r="AB3055" i="42"/>
  <c r="AB3051" i="42"/>
  <c r="AB3047" i="42"/>
  <c r="AB3043" i="42"/>
  <c r="AB3035" i="42"/>
  <c r="AB2890" i="42"/>
  <c r="AB2886" i="42"/>
  <c r="AB2882" i="42"/>
  <c r="AB2878" i="42"/>
  <c r="AB2874" i="42"/>
  <c r="AB2870" i="42"/>
  <c r="AB2866" i="42"/>
  <c r="AB2862" i="42"/>
  <c r="AB3033" i="42"/>
  <c r="AB2891" i="42"/>
  <c r="AB2887" i="42"/>
  <c r="AB2883" i="42"/>
  <c r="AB2879" i="42"/>
  <c r="AB2875" i="42"/>
  <c r="AB2871" i="42"/>
  <c r="AB2867" i="42"/>
  <c r="AB2863" i="42"/>
  <c r="AB2859" i="42"/>
  <c r="AB2855" i="42"/>
  <c r="AB2851" i="42"/>
  <c r="AB2847" i="42"/>
  <c r="AB2843" i="42"/>
  <c r="AB2839" i="42"/>
  <c r="AB2835" i="42"/>
  <c r="AB2831" i="42"/>
  <c r="AB3039" i="42"/>
  <c r="AB3031" i="42"/>
  <c r="AB2853" i="42"/>
  <c r="AB2846" i="42"/>
  <c r="AB2844" i="42"/>
  <c r="AB2837" i="42"/>
  <c r="AB2830" i="42"/>
  <c r="AB2827" i="42"/>
  <c r="AB2823" i="42"/>
  <c r="AB2889" i="42"/>
  <c r="AB2885" i="42"/>
  <c r="AB2881" i="42"/>
  <c r="AB2877" i="42"/>
  <c r="AB2873" i="42"/>
  <c r="AB2869" i="42"/>
  <c r="AB2865" i="42"/>
  <c r="AB2861" i="42"/>
  <c r="AB2858" i="42"/>
  <c r="AB2856" i="42"/>
  <c r="AB2849" i="42"/>
  <c r="AB2842" i="42"/>
  <c r="AB2840" i="42"/>
  <c r="AB2833" i="42"/>
  <c r="AB2828" i="42"/>
  <c r="AB2824" i="42"/>
  <c r="AB2820" i="42"/>
  <c r="AB2816" i="42"/>
  <c r="AB2812" i="42"/>
  <c r="AB2808" i="42"/>
  <c r="AB2804" i="42"/>
  <c r="AB2800" i="42"/>
  <c r="AB2796" i="42"/>
  <c r="AB2788" i="42"/>
  <c r="AB2784" i="42"/>
  <c r="AB2780" i="42"/>
  <c r="AB2776" i="42"/>
  <c r="AB2772" i="42"/>
  <c r="AB2768" i="42"/>
  <c r="AB2764" i="42"/>
  <c r="AB2760" i="42"/>
  <c r="AB2756" i="42"/>
  <c r="AB2752" i="42"/>
  <c r="AB2748" i="42"/>
  <c r="AB2888" i="42"/>
  <c r="AB2884" i="42"/>
  <c r="AB2880" i="42"/>
  <c r="AB2876" i="42"/>
  <c r="AB2872" i="42"/>
  <c r="AB2868" i="42"/>
  <c r="AB2864" i="42"/>
  <c r="AB2860" i="42"/>
  <c r="AB2854" i="42"/>
  <c r="AB2852" i="42"/>
  <c r="AB2845" i="42"/>
  <c r="AB2838" i="42"/>
  <c r="AB2836" i="42"/>
  <c r="AB2829" i="42"/>
  <c r="AB2825" i="42"/>
  <c r="AB2821" i="42"/>
  <c r="AB2817" i="42"/>
  <c r="AB2813" i="42"/>
  <c r="AB2809" i="42"/>
  <c r="AB2805" i="42"/>
  <c r="AB2801" i="42"/>
  <c r="AB2797" i="42"/>
  <c r="AB2789" i="42"/>
  <c r="AB2785" i="42"/>
  <c r="AB2781" i="42"/>
  <c r="AB2777" i="42"/>
  <c r="AB2773" i="42"/>
  <c r="AB2769" i="42"/>
  <c r="AB2765" i="42"/>
  <c r="AB2761" i="42"/>
  <c r="AB2757" i="42"/>
  <c r="AB2753" i="42"/>
  <c r="AB2749" i="42"/>
  <c r="AB2745" i="42"/>
  <c r="AB2741" i="42"/>
  <c r="AB2737" i="42"/>
  <c r="AB2733" i="42"/>
  <c r="AB2729" i="42"/>
  <c r="AB2725" i="42"/>
  <c r="AB2721" i="42"/>
  <c r="AB2857" i="42"/>
  <c r="AB2850" i="42"/>
  <c r="AB2848" i="42"/>
  <c r="AB2841" i="42"/>
  <c r="AB2834" i="42"/>
  <c r="AB2832" i="42"/>
  <c r="AB2826" i="42"/>
  <c r="AB2822" i="42"/>
  <c r="AB2818" i="42"/>
  <c r="AB2814" i="42"/>
  <c r="AB2810" i="42"/>
  <c r="AB2806" i="42"/>
  <c r="AB2802" i="42"/>
  <c r="AB2798" i="42"/>
  <c r="AB2790" i="42"/>
  <c r="AB2786" i="42"/>
  <c r="AB2782" i="42"/>
  <c r="AB2778" i="42"/>
  <c r="AB2774" i="42"/>
  <c r="AB2770" i="42"/>
  <c r="AB2766" i="42"/>
  <c r="AB2762" i="42"/>
  <c r="AB2758" i="42"/>
  <c r="AB2754" i="42"/>
  <c r="AB2750" i="42"/>
  <c r="AB2746" i="42"/>
  <c r="AB2742" i="42"/>
  <c r="AB2738" i="42"/>
  <c r="AB2734" i="42"/>
  <c r="AB2730" i="42"/>
  <c r="AB2726" i="42"/>
  <c r="AB2722" i="42"/>
  <c r="AB2811" i="42"/>
  <c r="AB2795" i="42"/>
  <c r="AB2779" i="42"/>
  <c r="AB2763" i="42"/>
  <c r="AB2747" i="42"/>
  <c r="AB2740" i="42"/>
  <c r="AB2732" i="42"/>
  <c r="AB2724" i="42"/>
  <c r="AB2719" i="42"/>
  <c r="AB2715" i="42"/>
  <c r="AB2711" i="42"/>
  <c r="AB2707" i="42"/>
  <c r="AB2703" i="42"/>
  <c r="AB2699" i="42"/>
  <c r="AB2695" i="42"/>
  <c r="AB2691" i="42"/>
  <c r="AB2690" i="42"/>
  <c r="AB2689" i="42"/>
  <c r="AB2688" i="42"/>
  <c r="AB2687" i="42"/>
  <c r="AB2686" i="42"/>
  <c r="AB2685" i="42"/>
  <c r="AB2684" i="42"/>
  <c r="AB2683" i="42"/>
  <c r="AB2682" i="42"/>
  <c r="AB2681" i="42"/>
  <c r="AB2680" i="42"/>
  <c r="AB2679" i="42"/>
  <c r="AB2678" i="42"/>
  <c r="AB2677" i="42"/>
  <c r="AB2676" i="42"/>
  <c r="AB2675" i="42"/>
  <c r="AB2674" i="42"/>
  <c r="AB2673" i="42"/>
  <c r="AB2672" i="42"/>
  <c r="AB2671" i="42"/>
  <c r="AB2670" i="42"/>
  <c r="AB2669" i="42"/>
  <c r="AB2668" i="42"/>
  <c r="AB2667" i="42"/>
  <c r="AB2666" i="42"/>
  <c r="AB2665" i="42"/>
  <c r="AB2664" i="42"/>
  <c r="AB2663" i="42"/>
  <c r="AB2662" i="42"/>
  <c r="AB2661" i="42"/>
  <c r="AB2660" i="42"/>
  <c r="AB2659" i="42"/>
  <c r="AB2658" i="42"/>
  <c r="AB2657" i="42"/>
  <c r="AB2656" i="42"/>
  <c r="AB2655" i="42"/>
  <c r="AB2654" i="42"/>
  <c r="AB2653" i="42"/>
  <c r="AB2652" i="42"/>
  <c r="AB2651" i="42"/>
  <c r="AB2650" i="42"/>
  <c r="AB2649" i="42"/>
  <c r="AB2648" i="42"/>
  <c r="AB2647" i="42"/>
  <c r="AB2646" i="42"/>
  <c r="AB2645" i="42"/>
  <c r="AB2644" i="42"/>
  <c r="AB2643" i="42"/>
  <c r="AB2642" i="42"/>
  <c r="AB2641" i="42"/>
  <c r="AB2640" i="42"/>
  <c r="AB2639" i="42"/>
  <c r="AB2638" i="42"/>
  <c r="AB2637" i="42"/>
  <c r="AB2636" i="42"/>
  <c r="AB2635" i="42"/>
  <c r="AB2634" i="42"/>
  <c r="AB2633" i="42"/>
  <c r="AB2632" i="42"/>
  <c r="AB2631" i="42"/>
  <c r="AB2630" i="42"/>
  <c r="AB2629" i="42"/>
  <c r="AB2628" i="42"/>
  <c r="AB2627" i="42"/>
  <c r="AB2626" i="42"/>
  <c r="AB2625" i="42"/>
  <c r="AB2624" i="42"/>
  <c r="AB2623" i="42"/>
  <c r="AB2622" i="42"/>
  <c r="AB2621" i="42"/>
  <c r="AB2620" i="42"/>
  <c r="AB2619" i="42"/>
  <c r="AB2618" i="42"/>
  <c r="AB2617" i="42"/>
  <c r="AB2616" i="42"/>
  <c r="AB2615" i="42"/>
  <c r="AB2614" i="42"/>
  <c r="AB2613" i="42"/>
  <c r="AB2612" i="42"/>
  <c r="AB2611" i="42"/>
  <c r="AB2610" i="42"/>
  <c r="AB2609" i="42"/>
  <c r="AB2608" i="42"/>
  <c r="AB2607" i="42"/>
  <c r="AB2606" i="42"/>
  <c r="AB2605" i="42"/>
  <c r="AB2604" i="42"/>
  <c r="AB2603" i="42"/>
  <c r="AB2602" i="42"/>
  <c r="AB2601" i="42"/>
  <c r="AB2600" i="42"/>
  <c r="AB2599" i="42"/>
  <c r="AB2598" i="42"/>
  <c r="AB2597" i="42"/>
  <c r="AB2596" i="42"/>
  <c r="AB2595" i="42"/>
  <c r="AB2594" i="42"/>
  <c r="AB2593" i="42"/>
  <c r="AB2592" i="42"/>
  <c r="AB2591" i="42"/>
  <c r="AB2590" i="42"/>
  <c r="AB2589" i="42"/>
  <c r="AB2588" i="42"/>
  <c r="AB2587" i="42"/>
  <c r="AB2586" i="42"/>
  <c r="AB2585" i="42"/>
  <c r="AB2584" i="42"/>
  <c r="AB2583" i="42"/>
  <c r="AB2582" i="42"/>
  <c r="AB2581" i="42"/>
  <c r="AB2580" i="42"/>
  <c r="AB2579" i="42"/>
  <c r="AB2578" i="42"/>
  <c r="AB2577" i="42"/>
  <c r="AB2576" i="42"/>
  <c r="AB2575" i="42"/>
  <c r="AB2574" i="42"/>
  <c r="AB2573" i="42"/>
  <c r="AB2572" i="42"/>
  <c r="AB2571" i="42"/>
  <c r="AB2570" i="42"/>
  <c r="AB2569" i="42"/>
  <c r="AB2568" i="42"/>
  <c r="AB2567" i="42"/>
  <c r="AB2566" i="42"/>
  <c r="AB2565" i="42"/>
  <c r="AB2464" i="42"/>
  <c r="AB2460" i="42"/>
  <c r="AB2456" i="42"/>
  <c r="AB2452" i="42"/>
  <c r="AB2448" i="42"/>
  <c r="AB2444" i="42"/>
  <c r="AB2815" i="42"/>
  <c r="AB2799" i="42"/>
  <c r="AB2783" i="42"/>
  <c r="AB2759" i="42"/>
  <c r="AB2739" i="42"/>
  <c r="AB2731" i="42"/>
  <c r="AB2723" i="42"/>
  <c r="AB2716" i="42"/>
  <c r="AB2712" i="42"/>
  <c r="AB2708" i="42"/>
  <c r="AB2704" i="42"/>
  <c r="AB2700" i="42"/>
  <c r="AB2696" i="42"/>
  <c r="AB2461" i="42"/>
  <c r="AB2457" i="42"/>
  <c r="AB2453" i="42"/>
  <c r="AB2449" i="42"/>
  <c r="AB2445" i="42"/>
  <c r="AB2819" i="42"/>
  <c r="AB2803" i="42"/>
  <c r="AB2787" i="42"/>
  <c r="AB2771" i="42"/>
  <c r="AB2755" i="42"/>
  <c r="AB2744" i="42"/>
  <c r="AB2736" i="42"/>
  <c r="AB2728" i="42"/>
  <c r="AB2720" i="42"/>
  <c r="AB2717" i="42"/>
  <c r="AB2713" i="42"/>
  <c r="AB2709" i="42"/>
  <c r="AB2705" i="42"/>
  <c r="AB2701" i="42"/>
  <c r="AB2697" i="42"/>
  <c r="AB2807" i="42"/>
  <c r="AB2791" i="42"/>
  <c r="AB2775" i="42"/>
  <c r="AB2767" i="42"/>
  <c r="AB2751" i="42"/>
  <c r="AB2743" i="42"/>
  <c r="AB2735" i="42"/>
  <c r="AB2727" i="42"/>
  <c r="AB2718" i="42"/>
  <c r="AB2714" i="42"/>
  <c r="AB2710" i="42"/>
  <c r="AB2706" i="42"/>
  <c r="AB2702" i="42"/>
  <c r="AB2698" i="42"/>
  <c r="AB2463" i="42"/>
  <c r="AB2455" i="42"/>
  <c r="AB2447" i="42"/>
  <c r="AB2442" i="42"/>
  <c r="AB2438" i="42"/>
  <c r="AB2434" i="42"/>
  <c r="AB2430" i="42"/>
  <c r="AB2426" i="42"/>
  <c r="AB2422" i="42"/>
  <c r="AB2418" i="42"/>
  <c r="AB2414" i="42"/>
  <c r="AB2410" i="42"/>
  <c r="AB2406" i="42"/>
  <c r="AB2402" i="42"/>
  <c r="AB2398" i="42"/>
  <c r="AB2394" i="42"/>
  <c r="AB2390" i="42"/>
  <c r="AB2386" i="42"/>
  <c r="AB2382" i="42"/>
  <c r="AB2378" i="42"/>
  <c r="AB2374" i="42"/>
  <c r="AB2370" i="42"/>
  <c r="AB2362" i="42"/>
  <c r="AB2358" i="42"/>
  <c r="AB2354" i="42"/>
  <c r="AB2350" i="42"/>
  <c r="AB2346" i="42"/>
  <c r="AB2342" i="42"/>
  <c r="AB2338" i="42"/>
  <c r="AB2334" i="42"/>
  <c r="AB2330" i="42"/>
  <c r="AB2326" i="42"/>
  <c r="AB2322" i="42"/>
  <c r="AB2318" i="42"/>
  <c r="AB2314" i="42"/>
  <c r="AB2310" i="42"/>
  <c r="AB2306" i="42"/>
  <c r="AB2302" i="42"/>
  <c r="AB2298" i="42"/>
  <c r="AB2294" i="42"/>
  <c r="AB2290" i="42"/>
  <c r="AB2286" i="42"/>
  <c r="AB2282" i="42"/>
  <c r="AB2278" i="42"/>
  <c r="AB2274" i="42"/>
  <c r="AB2270" i="42"/>
  <c r="AB2462" i="42"/>
  <c r="AB2454" i="42"/>
  <c r="AB2446" i="42"/>
  <c r="AB2439" i="42"/>
  <c r="AB2435" i="42"/>
  <c r="AB2431" i="42"/>
  <c r="AB2427" i="42"/>
  <c r="AB2423" i="42"/>
  <c r="AB2419" i="42"/>
  <c r="AB2415" i="42"/>
  <c r="AB2411" i="42"/>
  <c r="AB2407" i="42"/>
  <c r="AB2403" i="42"/>
  <c r="AB2399" i="42"/>
  <c r="AB2395" i="42"/>
  <c r="AB2391" i="42"/>
  <c r="AB2387" i="42"/>
  <c r="AB2383" i="42"/>
  <c r="AB2379" i="42"/>
  <c r="AB2375" i="42"/>
  <c r="AB2371" i="42"/>
  <c r="AB2459" i="42"/>
  <c r="AB2451" i="42"/>
  <c r="AB2443" i="42"/>
  <c r="AB2440" i="42"/>
  <c r="AB2436" i="42"/>
  <c r="AB2432" i="42"/>
  <c r="AB2428" i="42"/>
  <c r="AB2424" i="42"/>
  <c r="AB2420" i="42"/>
  <c r="AB2416" i="42"/>
  <c r="AB2412" i="42"/>
  <c r="AB2408" i="42"/>
  <c r="AB2404" i="42"/>
  <c r="AB2400" i="42"/>
  <c r="AB2396" i="42"/>
  <c r="AB2392" i="42"/>
  <c r="AB2388" i="42"/>
  <c r="AB2384" i="42"/>
  <c r="AB2380" i="42"/>
  <c r="AB2376" i="42"/>
  <c r="AB2372" i="42"/>
  <c r="AB2368" i="42"/>
  <c r="AB2364" i="42"/>
  <c r="AB2360" i="42"/>
  <c r="AB2356" i="42"/>
  <c r="AB2352" i="42"/>
  <c r="AB2348" i="42"/>
  <c r="AB2344" i="42"/>
  <c r="AB2340" i="42"/>
  <c r="AB2336" i="42"/>
  <c r="AB2332" i="42"/>
  <c r="AB2328" i="42"/>
  <c r="AB2324" i="42"/>
  <c r="AB2320" i="42"/>
  <c r="AB2316" i="42"/>
  <c r="AB2312" i="42"/>
  <c r="AB2308" i="42"/>
  <c r="AB2304" i="42"/>
  <c r="AB2300" i="42"/>
  <c r="AB2296" i="42"/>
  <c r="AB2292" i="42"/>
  <c r="AB2288" i="42"/>
  <c r="AB2284" i="42"/>
  <c r="AB2280" i="42"/>
  <c r="AB2458" i="42"/>
  <c r="AB2450" i="42"/>
  <c r="AB2441" i="42"/>
  <c r="AB2437" i="42"/>
  <c r="AB2433" i="42"/>
  <c r="AB2429" i="42"/>
  <c r="AB2417" i="42"/>
  <c r="AB2401" i="42"/>
  <c r="AB2385" i="42"/>
  <c r="AB2363" i="42"/>
  <c r="AB2355" i="42"/>
  <c r="AB2347" i="42"/>
  <c r="AB2339" i="42"/>
  <c r="AB2331" i="42"/>
  <c r="AB2323" i="42"/>
  <c r="AB2315" i="42"/>
  <c r="AB2307" i="42"/>
  <c r="AB2299" i="42"/>
  <c r="AB2291" i="42"/>
  <c r="AB2283" i="42"/>
  <c r="AB2279" i="42"/>
  <c r="AB2272" i="42"/>
  <c r="AB2262" i="42"/>
  <c r="AB2258" i="42"/>
  <c r="AB2254" i="42"/>
  <c r="AB2250" i="42"/>
  <c r="AB2246" i="42"/>
  <c r="AB2242" i="42"/>
  <c r="AB2238" i="42"/>
  <c r="AB2234" i="42"/>
  <c r="AB2230" i="42"/>
  <c r="AB2226" i="42"/>
  <c r="AB2222" i="42"/>
  <c r="AB2218" i="42"/>
  <c r="AB2214" i="42"/>
  <c r="AB2210" i="42"/>
  <c r="AB2206" i="42"/>
  <c r="AB2134" i="42"/>
  <c r="AB2130" i="42"/>
  <c r="AB2126" i="42"/>
  <c r="AB2122" i="42"/>
  <c r="AB2118" i="42"/>
  <c r="AB2114" i="42"/>
  <c r="AB2110" i="42"/>
  <c r="AB2106" i="42"/>
  <c r="AB2102" i="42"/>
  <c r="AB2098" i="42"/>
  <c r="AB2094" i="42"/>
  <c r="AB2090" i="42"/>
  <c r="AB2086" i="42"/>
  <c r="AB2082" i="42"/>
  <c r="AB2078" i="42"/>
  <c r="AB2074" i="42"/>
  <c r="AB2070" i="42"/>
  <c r="AB2413" i="42"/>
  <c r="AB2397" i="42"/>
  <c r="AB2381" i="42"/>
  <c r="AB2357" i="42"/>
  <c r="AB2349" i="42"/>
  <c r="AB2341" i="42"/>
  <c r="AB2333" i="42"/>
  <c r="AB2325" i="42"/>
  <c r="AB2317" i="42"/>
  <c r="AB2309" i="42"/>
  <c r="AB2301" i="42"/>
  <c r="AB2293" i="42"/>
  <c r="AB2285" i="42"/>
  <c r="AB2277" i="42"/>
  <c r="AB2275" i="42"/>
  <c r="AB2268" i="42"/>
  <c r="AB2263" i="42"/>
  <c r="AB2259" i="42"/>
  <c r="AB2255" i="42"/>
  <c r="AB2251" i="42"/>
  <c r="AB2247" i="42"/>
  <c r="AB2243" i="42"/>
  <c r="AB2239" i="42"/>
  <c r="AB2235" i="42"/>
  <c r="AB2231" i="42"/>
  <c r="AB2227" i="42"/>
  <c r="AB2223" i="42"/>
  <c r="AB2219" i="42"/>
  <c r="AB2215" i="42"/>
  <c r="AB2211" i="42"/>
  <c r="AB2207" i="42"/>
  <c r="AB2135" i="42"/>
  <c r="AB2131" i="42"/>
  <c r="AB2127" i="42"/>
  <c r="AB2123" i="42"/>
  <c r="AB2119" i="42"/>
  <c r="AB2115" i="42"/>
  <c r="AB2111" i="42"/>
  <c r="AB2107" i="42"/>
  <c r="AB2103" i="42"/>
  <c r="AB2099" i="42"/>
  <c r="AB2095" i="42"/>
  <c r="AB2091" i="42"/>
  <c r="AB2087" i="42"/>
  <c r="AB2083" i="42"/>
  <c r="AB2079" i="42"/>
  <c r="AB2075" i="42"/>
  <c r="AB2071" i="42"/>
  <c r="AB2067" i="42"/>
  <c r="AB2063" i="42"/>
  <c r="AB2059" i="42"/>
  <c r="AB2055" i="42"/>
  <c r="AB2051" i="42"/>
  <c r="AB2047" i="42"/>
  <c r="AB2043" i="42"/>
  <c r="AB2039" i="42"/>
  <c r="AB2035" i="42"/>
  <c r="AB2031" i="42"/>
  <c r="AB2027" i="42"/>
  <c r="AB2023" i="42"/>
  <c r="AB2019" i="42"/>
  <c r="AB2015" i="42"/>
  <c r="AB2011" i="42"/>
  <c r="AB2007" i="42"/>
  <c r="AB2003" i="42"/>
  <c r="AB1999" i="42"/>
  <c r="AB1995" i="42"/>
  <c r="AB1991" i="42"/>
  <c r="AB1987" i="42"/>
  <c r="AB1983" i="42"/>
  <c r="AB1979" i="42"/>
  <c r="AB1975" i="42"/>
  <c r="AB1971" i="42"/>
  <c r="AB1967" i="42"/>
  <c r="AB1963" i="42"/>
  <c r="AB1959" i="42"/>
  <c r="AB1955" i="42"/>
  <c r="AB1951" i="42"/>
  <c r="AB1947" i="42"/>
  <c r="AB1943" i="42"/>
  <c r="AB1939" i="42"/>
  <c r="AB1935" i="42"/>
  <c r="AB1931" i="42"/>
  <c r="AB1927" i="42"/>
  <c r="AB1923" i="42"/>
  <c r="AB1919" i="42"/>
  <c r="AB1915" i="42"/>
  <c r="AB1911" i="42"/>
  <c r="AB1907" i="42"/>
  <c r="AB1903" i="42"/>
  <c r="AB1899" i="42"/>
  <c r="AB1895" i="42"/>
  <c r="AB1891" i="42"/>
  <c r="AB1887" i="42"/>
  <c r="AB1883" i="42"/>
  <c r="AB1879" i="42"/>
  <c r="AB1875" i="42"/>
  <c r="AB1871" i="42"/>
  <c r="AB1867" i="42"/>
  <c r="AB1863" i="42"/>
  <c r="AB1859" i="42"/>
  <c r="AB1855" i="42"/>
  <c r="AB1851" i="42"/>
  <c r="AB1847" i="42"/>
  <c r="AB1843" i="42"/>
  <c r="AB2425" i="42"/>
  <c r="AB2409" i="42"/>
  <c r="AB2393" i="42"/>
  <c r="AB2377" i="42"/>
  <c r="AB2359" i="42"/>
  <c r="AB2351" i="42"/>
  <c r="AB2343" i="42"/>
  <c r="AB2335" i="42"/>
  <c r="AB2327" i="42"/>
  <c r="AB2319" i="42"/>
  <c r="AB2311" i="42"/>
  <c r="AB2303" i="42"/>
  <c r="AB2295" i="42"/>
  <c r="AB2287" i="42"/>
  <c r="AB2273" i="42"/>
  <c r="AB2271" i="42"/>
  <c r="AB2264" i="42"/>
  <c r="AB2260" i="42"/>
  <c r="AB2256" i="42"/>
  <c r="AB2252" i="42"/>
  <c r="AB2248" i="42"/>
  <c r="AB2244" i="42"/>
  <c r="AB2240" i="42"/>
  <c r="AB2236" i="42"/>
  <c r="AB2232" i="42"/>
  <c r="AB2228" i="42"/>
  <c r="AB2224" i="42"/>
  <c r="AB2220" i="42"/>
  <c r="AB2216" i="42"/>
  <c r="AB2212" i="42"/>
  <c r="AB2208" i="42"/>
  <c r="AB2136" i="42"/>
  <c r="AB2132" i="42"/>
  <c r="AB2128" i="42"/>
  <c r="AB2124" i="42"/>
  <c r="AB2120" i="42"/>
  <c r="AB2116" i="42"/>
  <c r="AB2112" i="42"/>
  <c r="AB2108" i="42"/>
  <c r="AB2104" i="42"/>
  <c r="AB2100" i="42"/>
  <c r="AB2096" i="42"/>
  <c r="AB2092" i="42"/>
  <c r="AB2088" i="42"/>
  <c r="AB2084" i="42"/>
  <c r="AB2080" i="42"/>
  <c r="AB2076" i="42"/>
  <c r="AB2072" i="42"/>
  <c r="AB2068" i="42"/>
  <c r="AB2064" i="42"/>
  <c r="AB2060" i="42"/>
  <c r="AB2056" i="42"/>
  <c r="AB2052" i="42"/>
  <c r="AB2048" i="42"/>
  <c r="AB2044" i="42"/>
  <c r="AB2040" i="42"/>
  <c r="AB2036" i="42"/>
  <c r="AB2032" i="42"/>
  <c r="AB2028" i="42"/>
  <c r="AB2024" i="42"/>
  <c r="AB2020" i="42"/>
  <c r="AB2016" i="42"/>
  <c r="AB2012" i="42"/>
  <c r="AB2008" i="42"/>
  <c r="AB2004" i="42"/>
  <c r="AB2000" i="42"/>
  <c r="AB2421" i="42"/>
  <c r="AB2345" i="42"/>
  <c r="AB2313" i="42"/>
  <c r="AB2281" i="42"/>
  <c r="AB2202" i="42"/>
  <c r="AB2198" i="42"/>
  <c r="AB2194" i="42"/>
  <c r="AB2190" i="42"/>
  <c r="AB2186" i="42"/>
  <c r="AB2182" i="42"/>
  <c r="AB2178" i="42"/>
  <c r="AB2174" i="42"/>
  <c r="AB2170" i="42"/>
  <c r="AB2166" i="42"/>
  <c r="AB2162" i="42"/>
  <c r="AB2158" i="42"/>
  <c r="AB2154" i="42"/>
  <c r="AB2150" i="42"/>
  <c r="AB2146" i="42"/>
  <c r="AB2142" i="42"/>
  <c r="AB2138" i="42"/>
  <c r="AB2133" i="42"/>
  <c r="AB2117" i="42"/>
  <c r="AB2101" i="42"/>
  <c r="AB2085" i="42"/>
  <c r="AB2069" i="42"/>
  <c r="AB2062" i="42"/>
  <c r="AB2054" i="42"/>
  <c r="AB2046" i="42"/>
  <c r="AB2038" i="42"/>
  <c r="AB2030" i="42"/>
  <c r="AB2022" i="42"/>
  <c r="AB2014" i="42"/>
  <c r="AB2006" i="42"/>
  <c r="AB1998" i="42"/>
  <c r="AB1996" i="42"/>
  <c r="AB1989" i="42"/>
  <c r="AB1982" i="42"/>
  <c r="AB1980" i="42"/>
  <c r="AB1973" i="42"/>
  <c r="AB1966" i="42"/>
  <c r="AB1964" i="42"/>
  <c r="AB1957" i="42"/>
  <c r="AB1950" i="42"/>
  <c r="AB1948" i="42"/>
  <c r="AB1941" i="42"/>
  <c r="AB1934" i="42"/>
  <c r="AB1932" i="42"/>
  <c r="AB1925" i="42"/>
  <c r="AB1918" i="42"/>
  <c r="AB1916" i="42"/>
  <c r="AB1909" i="42"/>
  <c r="AB1902" i="42"/>
  <c r="AB1900" i="42"/>
  <c r="AB1893" i="42"/>
  <c r="AB1886" i="42"/>
  <c r="AB1884" i="42"/>
  <c r="AB1877" i="42"/>
  <c r="AB1870" i="42"/>
  <c r="AB1868" i="42"/>
  <c r="AB1861" i="42"/>
  <c r="AB1854" i="42"/>
  <c r="AB1852" i="42"/>
  <c r="AB1845" i="42"/>
  <c r="AB1841" i="42"/>
  <c r="AB1837" i="42"/>
  <c r="AB1836" i="42"/>
  <c r="AB1835" i="42"/>
  <c r="AB1834" i="42"/>
  <c r="AB1833" i="42"/>
  <c r="AB1832" i="42"/>
  <c r="AB1831" i="42"/>
  <c r="AB1830" i="42"/>
  <c r="AB1829" i="42"/>
  <c r="AB1828" i="42"/>
  <c r="AB1827" i="42"/>
  <c r="AB1826" i="42"/>
  <c r="AB1825" i="42"/>
  <c r="AB1824" i="42"/>
  <c r="AB1823" i="42"/>
  <c r="AB1822" i="42"/>
  <c r="AB1821" i="42"/>
  <c r="AB1820" i="42"/>
  <c r="AB1819" i="42"/>
  <c r="AB1818" i="42"/>
  <c r="AB1817" i="42"/>
  <c r="AB1816" i="42"/>
  <c r="AB1815" i="42"/>
  <c r="AB1814" i="42"/>
  <c r="AB1813" i="42"/>
  <c r="AB1812" i="42"/>
  <c r="AB1811" i="42"/>
  <c r="AB1810" i="42"/>
  <c r="AB1809" i="42"/>
  <c r="AB1808" i="42"/>
  <c r="AB1807" i="42"/>
  <c r="AB1806" i="42"/>
  <c r="AB1805" i="42"/>
  <c r="AB1804" i="42"/>
  <c r="AB1803" i="42"/>
  <c r="AB1802" i="42"/>
  <c r="AB1801" i="42"/>
  <c r="AB1800" i="42"/>
  <c r="AB1799" i="42"/>
  <c r="AB1798" i="42"/>
  <c r="AB1797" i="42"/>
  <c r="AB1796" i="42"/>
  <c r="AB1795" i="42"/>
  <c r="AB1794" i="42"/>
  <c r="AB1793" i="42"/>
  <c r="AB1792" i="42"/>
  <c r="AB1791" i="42"/>
  <c r="AB1790" i="42"/>
  <c r="AB1789" i="42"/>
  <c r="AB1788" i="42"/>
  <c r="AB1787" i="42"/>
  <c r="AB1786" i="42"/>
  <c r="AB1785" i="42"/>
  <c r="AB1784" i="42"/>
  <c r="AB1783" i="42"/>
  <c r="AB1782" i="42"/>
  <c r="AB1781" i="42"/>
  <c r="AB1780" i="42"/>
  <c r="AB1779" i="42"/>
  <c r="AB1778" i="42"/>
  <c r="AB1777" i="42"/>
  <c r="AB1776" i="42"/>
  <c r="AB1775" i="42"/>
  <c r="AB1774" i="42"/>
  <c r="AB1773" i="42"/>
  <c r="AB1772" i="42"/>
  <c r="AB1771" i="42"/>
  <c r="AB1770" i="42"/>
  <c r="AB1769" i="42"/>
  <c r="AB1768" i="42"/>
  <c r="AB1767" i="42"/>
  <c r="AB1766" i="42"/>
  <c r="AB1765" i="42"/>
  <c r="AB1764" i="42"/>
  <c r="AB1763" i="42"/>
  <c r="AB1762" i="42"/>
  <c r="AB1761" i="42"/>
  <c r="AB1760" i="42"/>
  <c r="AB1759" i="42"/>
  <c r="AB1758" i="42"/>
  <c r="AB1757" i="42"/>
  <c r="AB1756" i="42"/>
  <c r="AB1755" i="42"/>
  <c r="AB1754" i="42"/>
  <c r="AB1753" i="42"/>
  <c r="AB1752" i="42"/>
  <c r="AB1751" i="42"/>
  <c r="AB1750" i="42"/>
  <c r="AB1749" i="42"/>
  <c r="AB1748" i="42"/>
  <c r="AB1747" i="42"/>
  <c r="AB1746" i="42"/>
  <c r="AB1745" i="42"/>
  <c r="AB1744" i="42"/>
  <c r="AB1743" i="42"/>
  <c r="AB1742" i="42"/>
  <c r="AB1741" i="42"/>
  <c r="AB1740" i="42"/>
  <c r="AB1739" i="42"/>
  <c r="AB1738" i="42"/>
  <c r="AB1737" i="42"/>
  <c r="AB1736" i="42"/>
  <c r="AB1735" i="42"/>
  <c r="AB1734" i="42"/>
  <c r="AB1733" i="42"/>
  <c r="AB2405" i="42"/>
  <c r="AB2369" i="42"/>
  <c r="AB2337" i="42"/>
  <c r="AB2305" i="42"/>
  <c r="AB2269" i="42"/>
  <c r="AB2261" i="42"/>
  <c r="AB2253" i="42"/>
  <c r="AB2245" i="42"/>
  <c r="AB2237" i="42"/>
  <c r="AB2229" i="42"/>
  <c r="AB2221" i="42"/>
  <c r="AB2213" i="42"/>
  <c r="AB2203" i="42"/>
  <c r="AB2199" i="42"/>
  <c r="AB2195" i="42"/>
  <c r="AB2191" i="42"/>
  <c r="AB2187" i="42"/>
  <c r="AB2183" i="42"/>
  <c r="AB2179" i="42"/>
  <c r="AB2175" i="42"/>
  <c r="AB2171" i="42"/>
  <c r="AB2167" i="42"/>
  <c r="AB2163" i="42"/>
  <c r="AB2159" i="42"/>
  <c r="AB2155" i="42"/>
  <c r="AB2151" i="42"/>
  <c r="AB2147" i="42"/>
  <c r="AB2143" i="42"/>
  <c r="AB2139" i="42"/>
  <c r="AB2129" i="42"/>
  <c r="AB2113" i="42"/>
  <c r="AB2097" i="42"/>
  <c r="AB2081" i="42"/>
  <c r="AB2061" i="42"/>
  <c r="AB2053" i="42"/>
  <c r="AB2045" i="42"/>
  <c r="AB2037" i="42"/>
  <c r="AB2029" i="42"/>
  <c r="AB2021" i="42"/>
  <c r="AB2013" i="42"/>
  <c r="AB2005" i="42"/>
  <c r="AB1997" i="42"/>
  <c r="AB1994" i="42"/>
  <c r="AB1992" i="42"/>
  <c r="AB1985" i="42"/>
  <c r="AB1978" i="42"/>
  <c r="AB1976" i="42"/>
  <c r="AB1969" i="42"/>
  <c r="AB1962" i="42"/>
  <c r="AB1960" i="42"/>
  <c r="AB1953" i="42"/>
  <c r="AB1946" i="42"/>
  <c r="AB1944" i="42"/>
  <c r="AB1937" i="42"/>
  <c r="AB1930" i="42"/>
  <c r="AB1928" i="42"/>
  <c r="AB1921" i="42"/>
  <c r="AB1914" i="42"/>
  <c r="AB1912" i="42"/>
  <c r="AB1905" i="42"/>
  <c r="AB1898" i="42"/>
  <c r="AB1896" i="42"/>
  <c r="AB1889" i="42"/>
  <c r="AB1882" i="42"/>
  <c r="AB1880" i="42"/>
  <c r="AB1873" i="42"/>
  <c r="AB1866" i="42"/>
  <c r="AB1864" i="42"/>
  <c r="AB1857" i="42"/>
  <c r="AB1850" i="42"/>
  <c r="AB1848" i="42"/>
  <c r="AB1842" i="42"/>
  <c r="AB1838" i="42"/>
  <c r="AB1707" i="42"/>
  <c r="AB1703" i="42"/>
  <c r="AB1699" i="42"/>
  <c r="AB1695" i="42"/>
  <c r="AB1691" i="42"/>
  <c r="AB1687" i="42"/>
  <c r="AB1683" i="42"/>
  <c r="AB1679" i="42"/>
  <c r="AB1675" i="42"/>
  <c r="AB1671" i="42"/>
  <c r="AB1667" i="42"/>
  <c r="AB1663" i="42"/>
  <c r="AB1659" i="42"/>
  <c r="AB1655" i="42"/>
  <c r="AB1651" i="42"/>
  <c r="AB1647" i="42"/>
  <c r="AB1643" i="42"/>
  <c r="AB1639" i="42"/>
  <c r="AB1635" i="42"/>
  <c r="AB1631" i="42"/>
  <c r="AB1627" i="42"/>
  <c r="AB1623" i="42"/>
  <c r="AB2389" i="42"/>
  <c r="AB2361" i="42"/>
  <c r="AB2329" i="42"/>
  <c r="AB2297" i="42"/>
  <c r="AB2276" i="42"/>
  <c r="AB2204" i="42"/>
  <c r="AB2200" i="42"/>
  <c r="AB2196" i="42"/>
  <c r="AB2192" i="42"/>
  <c r="AB2188" i="42"/>
  <c r="AB2184" i="42"/>
  <c r="AB2180" i="42"/>
  <c r="AB2176" i="42"/>
  <c r="AB2172" i="42"/>
  <c r="AB2168" i="42"/>
  <c r="AB2164" i="42"/>
  <c r="AB2160" i="42"/>
  <c r="AB2156" i="42"/>
  <c r="AB2152" i="42"/>
  <c r="AB2148" i="42"/>
  <c r="AB2144" i="42"/>
  <c r="AB2140" i="42"/>
  <c r="AB2125" i="42"/>
  <c r="AB2109" i="42"/>
  <c r="AB2093" i="42"/>
  <c r="AB2077" i="42"/>
  <c r="AB2066" i="42"/>
  <c r="AB2058" i="42"/>
  <c r="AB2050" i="42"/>
  <c r="AB2042" i="42"/>
  <c r="AB2034" i="42"/>
  <c r="AB2026" i="42"/>
  <c r="AB2018" i="42"/>
  <c r="AB2010" i="42"/>
  <c r="AB2002" i="42"/>
  <c r="AB1990" i="42"/>
  <c r="AB1988" i="42"/>
  <c r="AB1981" i="42"/>
  <c r="AB1974" i="42"/>
  <c r="AB1972" i="42"/>
  <c r="AB1965" i="42"/>
  <c r="AB1958" i="42"/>
  <c r="AB1956" i="42"/>
  <c r="AB1949" i="42"/>
  <c r="AB1942" i="42"/>
  <c r="AB1940" i="42"/>
  <c r="AB1933" i="42"/>
  <c r="AB1926" i="42"/>
  <c r="AB1924" i="42"/>
  <c r="AB1917" i="42"/>
  <c r="AB1910" i="42"/>
  <c r="AB1908" i="42"/>
  <c r="AB1901" i="42"/>
  <c r="AB1894" i="42"/>
  <c r="AB1892" i="42"/>
  <c r="AB1885" i="42"/>
  <c r="AB1878" i="42"/>
  <c r="AB1876" i="42"/>
  <c r="AB1869" i="42"/>
  <c r="AB1862" i="42"/>
  <c r="AB1860" i="42"/>
  <c r="AB1853" i="42"/>
  <c r="AB1846" i="42"/>
  <c r="AB1844" i="42"/>
  <c r="AB1839" i="42"/>
  <c r="AB1708" i="42"/>
  <c r="AB1704" i="42"/>
  <c r="AB1700" i="42"/>
  <c r="AB1696" i="42"/>
  <c r="AB1692" i="42"/>
  <c r="AB1688" i="42"/>
  <c r="AB1684" i="42"/>
  <c r="AB1680" i="42"/>
  <c r="AB1676" i="42"/>
  <c r="AB1672" i="42"/>
  <c r="AB1668" i="42"/>
  <c r="AB1664" i="42"/>
  <c r="AB1660" i="42"/>
  <c r="AB1656" i="42"/>
  <c r="AB1652" i="42"/>
  <c r="AB1648" i="42"/>
  <c r="AB1644" i="42"/>
  <c r="AB1640" i="42"/>
  <c r="AB1636" i="42"/>
  <c r="AB1632" i="42"/>
  <c r="AB1628" i="42"/>
  <c r="AB1624" i="42"/>
  <c r="AB1620" i="42"/>
  <c r="AB1616" i="42"/>
  <c r="AB1612" i="42"/>
  <c r="AB1608" i="42"/>
  <c r="AB1604" i="42"/>
  <c r="AB1600" i="42"/>
  <c r="AB1596" i="42"/>
  <c r="AB1592" i="42"/>
  <c r="AB1588" i="42"/>
  <c r="AB1584" i="42"/>
  <c r="AB1580" i="42"/>
  <c r="AB1576" i="42"/>
  <c r="AB1572" i="42"/>
  <c r="AB1568" i="42"/>
  <c r="AB1564" i="42"/>
  <c r="AB1560" i="42"/>
  <c r="AB1556" i="42"/>
  <c r="AB1552" i="42"/>
  <c r="AB1548" i="42"/>
  <c r="AB1544" i="42"/>
  <c r="AB1540" i="42"/>
  <c r="AB1536" i="42"/>
  <c r="AB1532" i="42"/>
  <c r="AB1528" i="42"/>
  <c r="AB1524" i="42"/>
  <c r="AB1520" i="42"/>
  <c r="AB1516" i="42"/>
  <c r="AB1512" i="42"/>
  <c r="AB1508" i="42"/>
  <c r="AB1504" i="42"/>
  <c r="AB2373" i="42"/>
  <c r="AB2353" i="42"/>
  <c r="AB2321" i="42"/>
  <c r="AB2289" i="42"/>
  <c r="AB2257" i="42"/>
  <c r="AB2249" i="42"/>
  <c r="AB2241" i="42"/>
  <c r="AB2233" i="42"/>
  <c r="AB2225" i="42"/>
  <c r="AB2217" i="42"/>
  <c r="AB2209" i="42"/>
  <c r="AB2205" i="42"/>
  <c r="AB2201" i="42"/>
  <c r="AB2197" i="42"/>
  <c r="AB2193" i="42"/>
  <c r="AB2189" i="42"/>
  <c r="AB2185" i="42"/>
  <c r="AB2181" i="42"/>
  <c r="AB2177" i="42"/>
  <c r="AB2173" i="42"/>
  <c r="AB2169" i="42"/>
  <c r="AB2165" i="42"/>
  <c r="AB2161" i="42"/>
  <c r="AB2157" i="42"/>
  <c r="AB2153" i="42"/>
  <c r="AB2149" i="42"/>
  <c r="AB2145" i="42"/>
  <c r="AB2141" i="42"/>
  <c r="AB2137" i="42"/>
  <c r="AB2121" i="42"/>
  <c r="AB2105" i="42"/>
  <c r="AB2089" i="42"/>
  <c r="AB2073" i="42"/>
  <c r="AB2065" i="42"/>
  <c r="AB2057" i="42"/>
  <c r="AB2049" i="42"/>
  <c r="AB2041" i="42"/>
  <c r="AB2033" i="42"/>
  <c r="AB2025" i="42"/>
  <c r="AB2017" i="42"/>
  <c r="AB2009" i="42"/>
  <c r="AB2001" i="42"/>
  <c r="AB1993" i="42"/>
  <c r="AB1986" i="42"/>
  <c r="AB1984" i="42"/>
  <c r="AB1977" i="42"/>
  <c r="AB1970" i="42"/>
  <c r="AB1968" i="42"/>
  <c r="AB1961" i="42"/>
  <c r="AB1954" i="42"/>
  <c r="AB1952" i="42"/>
  <c r="AB1945" i="42"/>
  <c r="AB1938" i="42"/>
  <c r="AB1936" i="42"/>
  <c r="AB1929" i="42"/>
  <c r="AB1922" i="42"/>
  <c r="AB1920" i="42"/>
  <c r="AB1913" i="42"/>
  <c r="AB1906" i="42"/>
  <c r="AB1904" i="42"/>
  <c r="AB1897" i="42"/>
  <c r="AB1890" i="42"/>
  <c r="AB1888" i="42"/>
  <c r="AB1881" i="42"/>
  <c r="AB1874" i="42"/>
  <c r="AB1872" i="42"/>
  <c r="AB1865" i="42"/>
  <c r="AB1858" i="42"/>
  <c r="AB1856" i="42"/>
  <c r="AB1849" i="42"/>
  <c r="AB1840" i="42"/>
  <c r="AB1731" i="42"/>
  <c r="AB1729" i="42"/>
  <c r="AB1727" i="42"/>
  <c r="AB1725" i="42"/>
  <c r="AB1722" i="42"/>
  <c r="AB1720" i="42"/>
  <c r="AB1718" i="42"/>
  <c r="AB1716" i="42"/>
  <c r="AB1714" i="42"/>
  <c r="AB1712" i="42"/>
  <c r="AB1618" i="42"/>
  <c r="AB1609" i="42"/>
  <c r="AB1602" i="42"/>
  <c r="AB1595" i="42"/>
  <c r="AB1593" i="42"/>
  <c r="AB1586" i="42"/>
  <c r="AB1579" i="42"/>
  <c r="AB1577" i="42"/>
  <c r="AB1570" i="42"/>
  <c r="AB1563" i="42"/>
  <c r="AB1561" i="42"/>
  <c r="AB1554" i="42"/>
  <c r="AB1547" i="42"/>
  <c r="AB1545" i="42"/>
  <c r="AB1538" i="42"/>
  <c r="AB1531" i="42"/>
  <c r="AB1529" i="42"/>
  <c r="AB1522" i="42"/>
  <c r="AB1515" i="42"/>
  <c r="AB1513" i="42"/>
  <c r="AB1506" i="42"/>
  <c r="AB1502" i="42"/>
  <c r="AB1498" i="42"/>
  <c r="AB1494" i="42"/>
  <c r="AB1490" i="42"/>
  <c r="AB1486" i="42"/>
  <c r="AB1482" i="42"/>
  <c r="AB1478" i="42"/>
  <c r="AB1474" i="42"/>
  <c r="AB1470" i="42"/>
  <c r="AB1466" i="42"/>
  <c r="AB1462" i="42"/>
  <c r="AB1458" i="42"/>
  <c r="AB1454" i="42"/>
  <c r="AB1450" i="42"/>
  <c r="AB1446" i="42"/>
  <c r="AB1442" i="42"/>
  <c r="AB1438" i="42"/>
  <c r="AB1434" i="42"/>
  <c r="AB1430" i="42"/>
  <c r="AB1426" i="42"/>
  <c r="AB1422" i="42"/>
  <c r="AB1418" i="42"/>
  <c r="AB1414" i="42"/>
  <c r="AB1410" i="42"/>
  <c r="AB1409" i="42"/>
  <c r="AB1408" i="42"/>
  <c r="AB1407" i="42"/>
  <c r="AB1406" i="42"/>
  <c r="AB1405" i="42"/>
  <c r="AB1404" i="42"/>
  <c r="AB1403" i="42"/>
  <c r="AB1402" i="42"/>
  <c r="AB1401" i="42"/>
  <c r="AB1400" i="42"/>
  <c r="AB1399" i="42"/>
  <c r="AB1398" i="42"/>
  <c r="AB1397" i="42"/>
  <c r="AB1396" i="42"/>
  <c r="AB1395" i="42"/>
  <c r="AB1394" i="42"/>
  <c r="AB1393" i="42"/>
  <c r="AB1392" i="42"/>
  <c r="AB1391" i="42"/>
  <c r="AB1390" i="42"/>
  <c r="AB1389" i="42"/>
  <c r="AB1388" i="42"/>
  <c r="AB1387" i="42"/>
  <c r="AB1386" i="42"/>
  <c r="AB1385" i="42"/>
  <c r="AB1384" i="42"/>
  <c r="AB1383" i="42"/>
  <c r="AB1382" i="42"/>
  <c r="AB1381" i="42"/>
  <c r="AB1380" i="42"/>
  <c r="AB1379" i="42"/>
  <c r="AB1378" i="42"/>
  <c r="AB1377" i="42"/>
  <c r="AB1376" i="42"/>
  <c r="AB1375" i="42"/>
  <c r="AB1374" i="42"/>
  <c r="AB1373" i="42"/>
  <c r="AB1372" i="42"/>
  <c r="AB1371" i="42"/>
  <c r="AB1370" i="42"/>
  <c r="AB1369" i="42"/>
  <c r="AB1368" i="42"/>
  <c r="AB1367" i="42"/>
  <c r="AB1366" i="42"/>
  <c r="AB1365" i="42"/>
  <c r="AB1364" i="42"/>
  <c r="AB1363" i="42"/>
  <c r="AB1362" i="42"/>
  <c r="AB1361" i="42"/>
  <c r="AB1360" i="42"/>
  <c r="AB1359" i="42"/>
  <c r="AB1358" i="42"/>
  <c r="AB1357" i="42"/>
  <c r="AB1356" i="42"/>
  <c r="AB1355" i="42"/>
  <c r="AB1354" i="42"/>
  <c r="AB1353" i="42"/>
  <c r="AB1352" i="42"/>
  <c r="AB1351" i="42"/>
  <c r="AB1350" i="42"/>
  <c r="AB1349" i="42"/>
  <c r="AB1348" i="42"/>
  <c r="AB1347" i="42"/>
  <c r="AB1346" i="42"/>
  <c r="AB1345" i="42"/>
  <c r="AB1344" i="42"/>
  <c r="AB1343" i="42"/>
  <c r="AB1342" i="42"/>
  <c r="AB1341" i="42"/>
  <c r="AB1340" i="42"/>
  <c r="AB1339" i="42"/>
  <c r="AB1338" i="42"/>
  <c r="AB1337" i="42"/>
  <c r="AB1336" i="42"/>
  <c r="AB1335" i="42"/>
  <c r="AB1334" i="42"/>
  <c r="AB1333" i="42"/>
  <c r="AB1332" i="42"/>
  <c r="AB1331" i="42"/>
  <c r="AB1330" i="42"/>
  <c r="AB1329" i="42"/>
  <c r="AB1328" i="42"/>
  <c r="AB1327" i="42"/>
  <c r="AB1326" i="42"/>
  <c r="AB1325" i="42"/>
  <c r="AB1324" i="42"/>
  <c r="AB1323" i="42"/>
  <c r="AB1322" i="42"/>
  <c r="AB1321" i="42"/>
  <c r="AB1320" i="42"/>
  <c r="AB1319" i="42"/>
  <c r="AB1318" i="42"/>
  <c r="AB1317" i="42"/>
  <c r="AB1316" i="42"/>
  <c r="AB1315" i="42"/>
  <c r="AB1314" i="42"/>
  <c r="AB1313" i="42"/>
  <c r="AB1312" i="42"/>
  <c r="AB1311" i="42"/>
  <c r="AB1310" i="42"/>
  <c r="AB1309" i="42"/>
  <c r="AB1308" i="42"/>
  <c r="AB1307" i="42"/>
  <c r="AB1306" i="42"/>
  <c r="AB1305" i="42"/>
  <c r="AB1304" i="42"/>
  <c r="AB1303" i="42"/>
  <c r="AB1302" i="42"/>
  <c r="AB1301" i="42"/>
  <c r="AB1300" i="42"/>
  <c r="AB1299" i="42"/>
  <c r="AB1298" i="42"/>
  <c r="AB1297" i="42"/>
  <c r="AB1296" i="42"/>
  <c r="AB1295" i="42"/>
  <c r="AB1294" i="42"/>
  <c r="AB1293" i="42"/>
  <c r="AB1292" i="42"/>
  <c r="AB1291" i="42"/>
  <c r="AB1290" i="42"/>
  <c r="AB1289" i="42"/>
  <c r="AB1288" i="42"/>
  <c r="AB1287" i="42"/>
  <c r="AB1286" i="42"/>
  <c r="AB1285" i="42"/>
  <c r="AB1284" i="42"/>
  <c r="AB1283" i="42"/>
  <c r="AB1279" i="42"/>
  <c r="AB1275" i="42"/>
  <c r="AB1271" i="42"/>
  <c r="AB1267" i="42"/>
  <c r="AB1263" i="42"/>
  <c r="AB1259" i="42"/>
  <c r="AB1255" i="42"/>
  <c r="AB1251" i="42"/>
  <c r="AB1247" i="42"/>
  <c r="AB1243" i="42"/>
  <c r="AB1239" i="42"/>
  <c r="AB1235" i="42"/>
  <c r="AB1231" i="42"/>
  <c r="AB1227" i="42"/>
  <c r="AB1223" i="42"/>
  <c r="AB1219" i="42"/>
  <c r="AB1215" i="42"/>
  <c r="AB1211" i="42"/>
  <c r="AB1207" i="42"/>
  <c r="AB1203" i="42"/>
  <c r="AB1199" i="42"/>
  <c r="AB1195" i="42"/>
  <c r="AB1191" i="42"/>
  <c r="AB1187" i="42"/>
  <c r="AB1183" i="42"/>
  <c r="AB1179" i="42"/>
  <c r="AB1175" i="42"/>
  <c r="AB1171" i="42"/>
  <c r="AB1167" i="42"/>
  <c r="AB1163" i="42"/>
  <c r="AB1159" i="42"/>
  <c r="AB1155" i="42"/>
  <c r="AB1151" i="42"/>
  <c r="AB1147" i="42"/>
  <c r="AB1143" i="42"/>
  <c r="AB1139" i="42"/>
  <c r="AB1135" i="42"/>
  <c r="AB1131" i="42"/>
  <c r="AB1127" i="42"/>
  <c r="AB1123" i="42"/>
  <c r="AB1119" i="42"/>
  <c r="AB1115" i="42"/>
  <c r="AB1111" i="42"/>
  <c r="AB1107" i="42"/>
  <c r="AB1103" i="42"/>
  <c r="AB1099" i="42"/>
  <c r="AB1095" i="42"/>
  <c r="AB1091" i="42"/>
  <c r="AB1087" i="42"/>
  <c r="AB1083" i="42"/>
  <c r="AB1079" i="42"/>
  <c r="AB1075" i="42"/>
  <c r="AB1071" i="42"/>
  <c r="AB1067" i="42"/>
  <c r="AB1063" i="42"/>
  <c r="AB1059" i="42"/>
  <c r="AB1055" i="42"/>
  <c r="AB1051" i="42"/>
  <c r="AB1047" i="42"/>
  <c r="AB1043" i="42"/>
  <c r="AB1039" i="42"/>
  <c r="AB1035" i="42"/>
  <c r="AB1031" i="42"/>
  <c r="AB1027" i="42"/>
  <c r="AB1023" i="42"/>
  <c r="AB1710" i="42"/>
  <c r="AB1706" i="42"/>
  <c r="AB1702" i="42"/>
  <c r="AB1698" i="42"/>
  <c r="AB1694" i="42"/>
  <c r="AB1690" i="42"/>
  <c r="AB1686" i="42"/>
  <c r="AB1682" i="42"/>
  <c r="AB1678" i="42"/>
  <c r="AB1674" i="42"/>
  <c r="AB1670" i="42"/>
  <c r="AB1666" i="42"/>
  <c r="AB1662" i="42"/>
  <c r="AB1658" i="42"/>
  <c r="AB1654" i="42"/>
  <c r="AB1650" i="42"/>
  <c r="AB1646" i="42"/>
  <c r="AB1642" i="42"/>
  <c r="AB1638" i="42"/>
  <c r="AB1634" i="42"/>
  <c r="AB1630" i="42"/>
  <c r="AB1626" i="42"/>
  <c r="AB1621" i="42"/>
  <c r="AB1614" i="42"/>
  <c r="AB1607" i="42"/>
  <c r="AB1605" i="42"/>
  <c r="AB1598" i="42"/>
  <c r="AB1591" i="42"/>
  <c r="AB1589" i="42"/>
  <c r="AB1582" i="42"/>
  <c r="AB1575" i="42"/>
  <c r="AB1573" i="42"/>
  <c r="AB1566" i="42"/>
  <c r="AB1559" i="42"/>
  <c r="AB1557" i="42"/>
  <c r="AB1550" i="42"/>
  <c r="AB1543" i="42"/>
  <c r="AB1541" i="42"/>
  <c r="AB1534" i="42"/>
  <c r="AB1527" i="42"/>
  <c r="AB1525" i="42"/>
  <c r="AB1518" i="42"/>
  <c r="AB1509" i="42"/>
  <c r="AB1499" i="42"/>
  <c r="AB1495" i="42"/>
  <c r="AB1491" i="42"/>
  <c r="AB1487" i="42"/>
  <c r="AB1483" i="42"/>
  <c r="AB1479" i="42"/>
  <c r="AB1475" i="42"/>
  <c r="AB1471" i="42"/>
  <c r="AB1467" i="42"/>
  <c r="AB1463" i="42"/>
  <c r="AB1459" i="42"/>
  <c r="AB1455" i="42"/>
  <c r="AB1451" i="42"/>
  <c r="AB1447" i="42"/>
  <c r="AB1443" i="42"/>
  <c r="AB1439" i="42"/>
  <c r="AB1435" i="42"/>
  <c r="AB1431" i="42"/>
  <c r="AB1427" i="42"/>
  <c r="AB1423" i="42"/>
  <c r="AB1419" i="42"/>
  <c r="AB1415" i="42"/>
  <c r="AB1280" i="42"/>
  <c r="AB1276" i="42"/>
  <c r="AB1272" i="42"/>
  <c r="AB1268" i="42"/>
  <c r="AB1264" i="42"/>
  <c r="AB1260" i="42"/>
  <c r="AB1256" i="42"/>
  <c r="AB1252" i="42"/>
  <c r="AB1248" i="42"/>
  <c r="AB1244" i="42"/>
  <c r="AB1240" i="42"/>
  <c r="AB1236" i="42"/>
  <c r="AB1232" i="42"/>
  <c r="AB1228" i="42"/>
  <c r="AB1224" i="42"/>
  <c r="AB1220" i="42"/>
  <c r="AB1216" i="42"/>
  <c r="AB1212" i="42"/>
  <c r="AB1208" i="42"/>
  <c r="AB1204" i="42"/>
  <c r="AB1732" i="42"/>
  <c r="AB1730" i="42"/>
  <c r="AB1728" i="42"/>
  <c r="AB1726" i="42"/>
  <c r="AB1724" i="42"/>
  <c r="AB1723" i="42"/>
  <c r="AB1721" i="42"/>
  <c r="AB1719" i="42"/>
  <c r="AB1717" i="42"/>
  <c r="AB1715" i="42"/>
  <c r="AB1713" i="42"/>
  <c r="AB1711" i="42"/>
  <c r="AB1709" i="42"/>
  <c r="AB1705" i="42"/>
  <c r="AB1701" i="42"/>
  <c r="AB1697" i="42"/>
  <c r="AB1693" i="42"/>
  <c r="AB1689" i="42"/>
  <c r="AB1685" i="42"/>
  <c r="AB1681" i="42"/>
  <c r="AB1677" i="42"/>
  <c r="AB1673" i="42"/>
  <c r="AB1669" i="42"/>
  <c r="AB1665" i="42"/>
  <c r="AB1661" i="42"/>
  <c r="AB1657" i="42"/>
  <c r="AB1653" i="42"/>
  <c r="AB1649" i="42"/>
  <c r="AB1645" i="42"/>
  <c r="AB1641" i="42"/>
  <c r="AB1637" i="42"/>
  <c r="AB1633" i="42"/>
  <c r="AB1629" i="42"/>
  <c r="AB1625" i="42"/>
  <c r="AB1619" i="42"/>
  <c r="AB1617" i="42"/>
  <c r="AB1610" i="42"/>
  <c r="AB1603" i="42"/>
  <c r="AB1601" i="42"/>
  <c r="AB1594" i="42"/>
  <c r="AB1587" i="42"/>
  <c r="AB1585" i="42"/>
  <c r="AB1578" i="42"/>
  <c r="AB1571" i="42"/>
  <c r="AB1569" i="42"/>
  <c r="AB1562" i="42"/>
  <c r="AB1555" i="42"/>
  <c r="AB1553" i="42"/>
  <c r="AB1546" i="42"/>
  <c r="AB1539" i="42"/>
  <c r="AB1537" i="42"/>
  <c r="AB1530" i="42"/>
  <c r="AB1523" i="42"/>
  <c r="AB1521" i="42"/>
  <c r="AB1514" i="42"/>
  <c r="AB1507" i="42"/>
  <c r="AB1505" i="42"/>
  <c r="AB1500" i="42"/>
  <c r="AB1496" i="42"/>
  <c r="AB1492" i="42"/>
  <c r="AB1488" i="42"/>
  <c r="AB1484" i="42"/>
  <c r="AB1480" i="42"/>
  <c r="AB1476" i="42"/>
  <c r="AB1472" i="42"/>
  <c r="AB1468" i="42"/>
  <c r="AB1464" i="42"/>
  <c r="AB1460" i="42"/>
  <c r="AB1456" i="42"/>
  <c r="AB1452" i="42"/>
  <c r="AB1448" i="42"/>
  <c r="AB1444" i="42"/>
  <c r="AB1440" i="42"/>
  <c r="AB1436" i="42"/>
  <c r="AB1432" i="42"/>
  <c r="AB1428" i="42"/>
  <c r="AB1424" i="42"/>
  <c r="AB1420" i="42"/>
  <c r="AB1416" i="42"/>
  <c r="AB1412" i="42"/>
  <c r="AB1281" i="42"/>
  <c r="AB1277" i="42"/>
  <c r="AB1273" i="42"/>
  <c r="AB1269" i="42"/>
  <c r="AB1265" i="42"/>
  <c r="AB1261" i="42"/>
  <c r="AB1257" i="42"/>
  <c r="AB1253" i="42"/>
  <c r="AB1249" i="42"/>
  <c r="AB1245" i="42"/>
  <c r="AB1241" i="42"/>
  <c r="AB1237" i="42"/>
  <c r="AB1233" i="42"/>
  <c r="AB1229" i="42"/>
  <c r="AB1225" i="42"/>
  <c r="AB1221" i="42"/>
  <c r="AB1217" i="42"/>
  <c r="AB1213" i="42"/>
  <c r="AB1209" i="42"/>
  <c r="AB1205" i="42"/>
  <c r="AB1201" i="42"/>
  <c r="AB1197" i="42"/>
  <c r="AB1193" i="42"/>
  <c r="AB1189" i="42"/>
  <c r="AB1185" i="42"/>
  <c r="AB1181" i="42"/>
  <c r="AB1177" i="42"/>
  <c r="AB1173" i="42"/>
  <c r="AB1169" i="42"/>
  <c r="AB1165" i="42"/>
  <c r="AB1161" i="42"/>
  <c r="AB1157" i="42"/>
  <c r="AB1153" i="42"/>
  <c r="AB1149" i="42"/>
  <c r="AB1145" i="42"/>
  <c r="AB1141" i="42"/>
  <c r="AB1137" i="42"/>
  <c r="AB1133" i="42"/>
  <c r="AB1129" i="42"/>
  <c r="AB1125" i="42"/>
  <c r="AB1121" i="42"/>
  <c r="AB1117" i="42"/>
  <c r="AB1622" i="42"/>
  <c r="AB1615" i="42"/>
  <c r="AB1613" i="42"/>
  <c r="AB1606" i="42"/>
  <c r="AB1599" i="42"/>
  <c r="AB1597" i="42"/>
  <c r="AB1590" i="42"/>
  <c r="AB1583" i="42"/>
  <c r="AB1581" i="42"/>
  <c r="AB1574" i="42"/>
  <c r="AB1567" i="42"/>
  <c r="AB1565" i="42"/>
  <c r="AB1558" i="42"/>
  <c r="AB1551" i="42"/>
  <c r="AB1549" i="42"/>
  <c r="AB1542" i="42"/>
  <c r="AB1535" i="42"/>
  <c r="AB1533" i="42"/>
  <c r="AB1526" i="42"/>
  <c r="AB1519" i="42"/>
  <c r="AB1517" i="42"/>
  <c r="AB1510" i="42"/>
  <c r="AB1503" i="42"/>
  <c r="AB1501" i="42"/>
  <c r="AB1497" i="42"/>
  <c r="AB1493" i="42"/>
  <c r="AB1489" i="42"/>
  <c r="AB1485" i="42"/>
  <c r="AB1481" i="42"/>
  <c r="AB1477" i="42"/>
  <c r="AB1473" i="42"/>
  <c r="AB1469" i="42"/>
  <c r="AB1465" i="42"/>
  <c r="AB1461" i="42"/>
  <c r="AB1457" i="42"/>
  <c r="AB1453" i="42"/>
  <c r="AB1449" i="42"/>
  <c r="AB1445" i="42"/>
  <c r="AB1441" i="42"/>
  <c r="AB1437" i="42"/>
  <c r="AB1433" i="42"/>
  <c r="AB1429" i="42"/>
  <c r="AB1425" i="42"/>
  <c r="AB1421" i="42"/>
  <c r="AB1417" i="42"/>
  <c r="AB1413" i="42"/>
  <c r="AB1278" i="42"/>
  <c r="AB1262" i="42"/>
  <c r="AB1246" i="42"/>
  <c r="AB1230" i="42"/>
  <c r="AB1214" i="42"/>
  <c r="AB1200" i="42"/>
  <c r="AB1192" i="42"/>
  <c r="AB1184" i="42"/>
  <c r="AB1176" i="42"/>
  <c r="AB1168" i="42"/>
  <c r="AB1160" i="42"/>
  <c r="AB1152" i="42"/>
  <c r="AB1144" i="42"/>
  <c r="AB1136" i="42"/>
  <c r="AB1128" i="42"/>
  <c r="AB1120" i="42"/>
  <c r="AB1116" i="42"/>
  <c r="AB1109" i="42"/>
  <c r="AB1102" i="42"/>
  <c r="AB1100" i="42"/>
  <c r="AB1093" i="42"/>
  <c r="AB1086" i="42"/>
  <c r="AB1084" i="42"/>
  <c r="AB1077" i="42"/>
  <c r="AB1070" i="42"/>
  <c r="AB1068" i="42"/>
  <c r="AB1061" i="42"/>
  <c r="AB1054" i="42"/>
  <c r="AB1052" i="42"/>
  <c r="AB1045" i="42"/>
  <c r="AB1038" i="42"/>
  <c r="AB1036" i="42"/>
  <c r="AB1029" i="42"/>
  <c r="AB1022" i="42"/>
  <c r="AB1019" i="42"/>
  <c r="AB1015" i="42"/>
  <c r="AB1011" i="42"/>
  <c r="AB1007" i="42"/>
  <c r="AB1003" i="42"/>
  <c r="AB999" i="42"/>
  <c r="AB995" i="42"/>
  <c r="AB991" i="42"/>
  <c r="AB987" i="42"/>
  <c r="AB983" i="42"/>
  <c r="AB982" i="42"/>
  <c r="AB981" i="42"/>
  <c r="AB980" i="42"/>
  <c r="AB979" i="42"/>
  <c r="AB978" i="42"/>
  <c r="AB977" i="42"/>
  <c r="AB976" i="42"/>
  <c r="AB975" i="42"/>
  <c r="AB974" i="42"/>
  <c r="AB973" i="42"/>
  <c r="AB972" i="42"/>
  <c r="AB971" i="42"/>
  <c r="AB970" i="42"/>
  <c r="AB969" i="42"/>
  <c r="AB968" i="42"/>
  <c r="AB967" i="42"/>
  <c r="AB966" i="42"/>
  <c r="AB965" i="42"/>
  <c r="AB964" i="42"/>
  <c r="AB963" i="42"/>
  <c r="AB962" i="42"/>
  <c r="AB961" i="42"/>
  <c r="AB960" i="42"/>
  <c r="AB959" i="42"/>
  <c r="AB958" i="42"/>
  <c r="AB957" i="42"/>
  <c r="AB956" i="42"/>
  <c r="AB955" i="42"/>
  <c r="AB954" i="42"/>
  <c r="AB953" i="42"/>
  <c r="AB952" i="42"/>
  <c r="AB951" i="42"/>
  <c r="AB950" i="42"/>
  <c r="AB949" i="42"/>
  <c r="AB948" i="42"/>
  <c r="AB947" i="42"/>
  <c r="AB946" i="42"/>
  <c r="AB945" i="42"/>
  <c r="AB944" i="42"/>
  <c r="AB943" i="42"/>
  <c r="AB942" i="42"/>
  <c r="AB941" i="42"/>
  <c r="AB940" i="42"/>
  <c r="AB939" i="42"/>
  <c r="AB938" i="42"/>
  <c r="AB937" i="42"/>
  <c r="AB936" i="42"/>
  <c r="AB935" i="42"/>
  <c r="AB934" i="42"/>
  <c r="AB933" i="42"/>
  <c r="AB932" i="42"/>
  <c r="AB931" i="42"/>
  <c r="AB930" i="42"/>
  <c r="AB929" i="42"/>
  <c r="AB928" i="42"/>
  <c r="AB927" i="42"/>
  <c r="AB926" i="42"/>
  <c r="AB925" i="42"/>
  <c r="AB924" i="42"/>
  <c r="AB923" i="42"/>
  <c r="AB922" i="42"/>
  <c r="AB921" i="42"/>
  <c r="AB920" i="42"/>
  <c r="AB919" i="42"/>
  <c r="AB918" i="42"/>
  <c r="AB917" i="42"/>
  <c r="AB916" i="42"/>
  <c r="AB915" i="42"/>
  <c r="AB914" i="42"/>
  <c r="AB913" i="42"/>
  <c r="AB912" i="42"/>
  <c r="AB911" i="42"/>
  <c r="AB910" i="42"/>
  <c r="AB909" i="42"/>
  <c r="AB908" i="42"/>
  <c r="AB907" i="42"/>
  <c r="AB906" i="42"/>
  <c r="AB905" i="42"/>
  <c r="AB904" i="42"/>
  <c r="AB903" i="42"/>
  <c r="AB902" i="42"/>
  <c r="AB901" i="42"/>
  <c r="AB900" i="42"/>
  <c r="AB899" i="42"/>
  <c r="AB898" i="42"/>
  <c r="AB897" i="42"/>
  <c r="AB896" i="42"/>
  <c r="AB895" i="42"/>
  <c r="AB894" i="42"/>
  <c r="AB893" i="42"/>
  <c r="AB892" i="42"/>
  <c r="AB891" i="42"/>
  <c r="AB890" i="42"/>
  <c r="AB889" i="42"/>
  <c r="AB888" i="42"/>
  <c r="AB887" i="42"/>
  <c r="AB886" i="42"/>
  <c r="AB885" i="42"/>
  <c r="AB884" i="42"/>
  <c r="AB883" i="42"/>
  <c r="AB882" i="42"/>
  <c r="AB881" i="42"/>
  <c r="AB880" i="42"/>
  <c r="AB879" i="42"/>
  <c r="AB878" i="42"/>
  <c r="AB877" i="42"/>
  <c r="AB876" i="42"/>
  <c r="AB875" i="42"/>
  <c r="AB874" i="42"/>
  <c r="AB873" i="42"/>
  <c r="AB872" i="42"/>
  <c r="AB871" i="42"/>
  <c r="AB870" i="42"/>
  <c r="AB869" i="42"/>
  <c r="AB868" i="42"/>
  <c r="AB867" i="42"/>
  <c r="AB866" i="42"/>
  <c r="AB865" i="42"/>
  <c r="AB864" i="42"/>
  <c r="AB863" i="42"/>
  <c r="AB862" i="42"/>
  <c r="AB861" i="42"/>
  <c r="AB860" i="42"/>
  <c r="AB859" i="42"/>
  <c r="AB858" i="42"/>
  <c r="AB857" i="42"/>
  <c r="AB1274" i="42"/>
  <c r="AB1258" i="42"/>
  <c r="AB1242" i="42"/>
  <c r="AB1226" i="42"/>
  <c r="AB1210" i="42"/>
  <c r="AB1194" i="42"/>
  <c r="AB1186" i="42"/>
  <c r="AB1178" i="42"/>
  <c r="AB1170" i="42"/>
  <c r="AB1162" i="42"/>
  <c r="AB1154" i="42"/>
  <c r="AB1146" i="42"/>
  <c r="AB1138" i="42"/>
  <c r="AB1130" i="42"/>
  <c r="AB1122" i="42"/>
  <c r="AB1114" i="42"/>
  <c r="AB1112" i="42"/>
  <c r="AB1105" i="42"/>
  <c r="AB1098" i="42"/>
  <c r="AB1096" i="42"/>
  <c r="AB1089" i="42"/>
  <c r="AB1082" i="42"/>
  <c r="AB1080" i="42"/>
  <c r="AB1073" i="42"/>
  <c r="AB1066" i="42"/>
  <c r="AB1064" i="42"/>
  <c r="AB1057" i="42"/>
  <c r="AB1050" i="42"/>
  <c r="AB1048" i="42"/>
  <c r="AB1041" i="42"/>
  <c r="AB1034" i="42"/>
  <c r="AB1032" i="42"/>
  <c r="AB1025" i="42"/>
  <c r="AB1020" i="42"/>
  <c r="AB1016" i="42"/>
  <c r="AB1012" i="42"/>
  <c r="AB1008" i="42"/>
  <c r="AB1004" i="42"/>
  <c r="AB1000" i="42"/>
  <c r="AB996" i="42"/>
  <c r="AB992" i="42"/>
  <c r="AB988" i="42"/>
  <c r="AB984" i="42"/>
  <c r="AB1270" i="42"/>
  <c r="AB1254" i="42"/>
  <c r="AB1282" i="42"/>
  <c r="AB1266" i="42"/>
  <c r="AB1250" i="42"/>
  <c r="AB1234" i="42"/>
  <c r="AB1218" i="42"/>
  <c r="AB1202" i="42"/>
  <c r="AB1198" i="42"/>
  <c r="AB1190" i="42"/>
  <c r="AB1182" i="42"/>
  <c r="AB1174" i="42"/>
  <c r="AB1166" i="42"/>
  <c r="AB1158" i="42"/>
  <c r="AB1150" i="42"/>
  <c r="AB1142" i="42"/>
  <c r="AB1134" i="42"/>
  <c r="AB1126" i="42"/>
  <c r="AB1118" i="42"/>
  <c r="AB1113" i="42"/>
  <c r="AB1106" i="42"/>
  <c r="AB1104" i="42"/>
  <c r="AB1097" i="42"/>
  <c r="AB1090" i="42"/>
  <c r="AB1088" i="42"/>
  <c r="AB1081" i="42"/>
  <c r="AB1074" i="42"/>
  <c r="AB1072" i="42"/>
  <c r="AB1065" i="42"/>
  <c r="AB1058" i="42"/>
  <c r="AB1056" i="42"/>
  <c r="AB1049" i="42"/>
  <c r="AB1042" i="42"/>
  <c r="AB1040" i="42"/>
  <c r="AB1033" i="42"/>
  <c r="AB1026" i="42"/>
  <c r="AB1024" i="42"/>
  <c r="AB1018" i="42"/>
  <c r="AB1014" i="42"/>
  <c r="AB1010" i="42"/>
  <c r="AB1006" i="42"/>
  <c r="AB1002" i="42"/>
  <c r="AB998" i="42"/>
  <c r="AB994" i="42"/>
  <c r="AB990" i="42"/>
  <c r="AB986" i="42"/>
  <c r="AB1206" i="42"/>
  <c r="AB1172" i="42"/>
  <c r="AB1140" i="42"/>
  <c r="AB1108" i="42"/>
  <c r="AB1094" i="42"/>
  <c r="AB1076" i="42"/>
  <c r="AB1062" i="42"/>
  <c r="AB1044" i="42"/>
  <c r="AB1030" i="42"/>
  <c r="AB1017" i="42"/>
  <c r="AB1001" i="42"/>
  <c r="AB985" i="42"/>
  <c r="AB1196" i="42"/>
  <c r="AB1164" i="42"/>
  <c r="AB1132" i="42"/>
  <c r="AB1101" i="42"/>
  <c r="AB1069" i="42"/>
  <c r="AB1037" i="42"/>
  <c r="AB1013" i="42"/>
  <c r="AB997" i="42"/>
  <c r="AB556" i="42"/>
  <c r="AB555" i="42"/>
  <c r="AB554" i="42"/>
  <c r="AB553" i="42"/>
  <c r="AB552" i="42"/>
  <c r="AB551" i="42"/>
  <c r="AB550" i="42"/>
  <c r="AB549" i="42"/>
  <c r="AB548" i="42"/>
  <c r="AB547" i="42"/>
  <c r="AB546" i="42"/>
  <c r="AB545" i="42"/>
  <c r="AB544" i="42"/>
  <c r="AB543" i="42"/>
  <c r="AB542" i="42"/>
  <c r="AB541" i="42"/>
  <c r="AB540" i="42"/>
  <c r="AB539" i="42"/>
  <c r="AB538" i="42"/>
  <c r="AB537" i="42"/>
  <c r="AB536" i="42"/>
  <c r="AB535" i="42"/>
  <c r="AB534" i="42"/>
  <c r="AB520" i="42"/>
  <c r="AB519" i="42"/>
  <c r="AB518" i="42"/>
  <c r="AB517" i="42"/>
  <c r="AB516" i="42"/>
  <c r="AB515" i="42"/>
  <c r="AB514" i="42"/>
  <c r="AB513" i="42"/>
  <c r="AB512" i="42"/>
  <c r="AB511" i="42"/>
  <c r="AB510" i="42"/>
  <c r="AB509" i="42"/>
  <c r="AB508" i="42"/>
  <c r="AB507" i="42"/>
  <c r="AB506" i="42"/>
  <c r="AB505" i="42"/>
  <c r="AB504" i="42"/>
  <c r="AB503" i="42"/>
  <c r="AB502" i="42"/>
  <c r="AB501" i="42"/>
  <c r="AB500" i="42"/>
  <c r="AB499" i="42"/>
  <c r="AB498" i="42"/>
  <c r="AB497" i="42"/>
  <c r="AB496" i="42"/>
  <c r="AB495" i="42"/>
  <c r="AB494" i="42"/>
  <c r="AB493" i="42"/>
  <c r="AB492" i="42"/>
  <c r="AB491" i="42"/>
  <c r="AB490" i="42"/>
  <c r="AB489" i="42"/>
  <c r="AB488" i="42"/>
  <c r="AB487" i="42"/>
  <c r="AB486" i="42"/>
  <c r="AB485" i="42"/>
  <c r="AB484" i="42"/>
  <c r="AB483" i="42"/>
  <c r="AB482" i="42"/>
  <c r="AB481" i="42"/>
  <c r="AB480" i="42"/>
  <c r="AB479" i="42"/>
  <c r="AB478" i="42"/>
  <c r="AB477" i="42"/>
  <c r="AB476" i="42"/>
  <c r="AB475" i="42"/>
  <c r="AB474" i="42"/>
  <c r="AB473" i="42"/>
  <c r="AB472" i="42"/>
  <c r="AB471" i="42"/>
  <c r="AB470" i="42"/>
  <c r="AB469" i="42"/>
  <c r="AB468" i="42"/>
  <c r="AB467" i="42"/>
  <c r="AB466" i="42"/>
  <c r="AB465" i="42"/>
  <c r="AB464" i="42"/>
  <c r="AB463" i="42"/>
  <c r="AB462" i="42"/>
  <c r="AB461" i="42"/>
  <c r="AB460" i="42"/>
  <c r="AB459" i="42"/>
  <c r="AB458" i="42"/>
  <c r="AB457" i="42"/>
  <c r="AB456" i="42"/>
  <c r="AB455" i="42"/>
  <c r="AB454" i="42"/>
  <c r="AB453" i="42"/>
  <c r="AB452" i="42"/>
  <c r="AB451" i="42"/>
  <c r="AB450" i="42"/>
  <c r="AB449" i="42"/>
  <c r="AB448" i="42"/>
  <c r="AB447" i="42"/>
  <c r="AB446" i="42"/>
  <c r="AB445" i="42"/>
  <c r="AB444" i="42"/>
  <c r="AB443" i="42"/>
  <c r="AB442" i="42"/>
  <c r="AB441" i="42"/>
  <c r="AB440" i="42"/>
  <c r="AB439" i="42"/>
  <c r="AB438" i="42"/>
  <c r="AB437" i="42"/>
  <c r="AB436" i="42"/>
  <c r="AB435" i="42"/>
  <c r="AB434" i="42"/>
  <c r="AB433" i="42"/>
  <c r="AB432" i="42"/>
  <c r="AB431" i="42"/>
  <c r="AB430" i="42"/>
  <c r="AB1238" i="42"/>
  <c r="AB1188" i="42"/>
  <c r="AB1156" i="42"/>
  <c r="AB1124" i="42"/>
  <c r="AB1110" i="42"/>
  <c r="AB1092" i="42"/>
  <c r="AB1078" i="42"/>
  <c r="AB1060" i="42"/>
  <c r="AB1046" i="42"/>
  <c r="AB1028" i="42"/>
  <c r="AB1009" i="42"/>
  <c r="AB993" i="42"/>
  <c r="AB533" i="42"/>
  <c r="AB532" i="42"/>
  <c r="AB531" i="42"/>
  <c r="AB530" i="42"/>
  <c r="AB529" i="42"/>
  <c r="AB528" i="42"/>
  <c r="AB527" i="42"/>
  <c r="AB526" i="42"/>
  <c r="AB525" i="42"/>
  <c r="AB524" i="42"/>
  <c r="AB523" i="42"/>
  <c r="AB522" i="42"/>
  <c r="AB521" i="42"/>
  <c r="AB1222" i="42"/>
  <c r="AB1180" i="42"/>
  <c r="AB1148" i="42"/>
  <c r="AB1085" i="42"/>
  <c r="AB1053" i="42"/>
  <c r="AB1021" i="42"/>
  <c r="AB1005" i="42"/>
  <c r="AB989" i="42"/>
  <c r="AF3315" i="42"/>
  <c r="AF3311" i="42"/>
  <c r="AF3307" i="42"/>
  <c r="AF3303" i="42"/>
  <c r="AF3313" i="42"/>
  <c r="AF3316" i="42"/>
  <c r="AF3312" i="42"/>
  <c r="AF3310" i="42"/>
  <c r="AF3309" i="42"/>
  <c r="AF3308" i="42"/>
  <c r="AF3318" i="42"/>
  <c r="AF3317" i="42"/>
  <c r="AF3314" i="42"/>
  <c r="AF3306" i="42"/>
  <c r="AF3304" i="42"/>
  <c r="AF3299" i="42"/>
  <c r="AF3302" i="42"/>
  <c r="AF3300" i="42"/>
  <c r="AF3296" i="42"/>
  <c r="AF3292" i="42"/>
  <c r="AF3288" i="42"/>
  <c r="AF3284" i="42"/>
  <c r="AF3280" i="42"/>
  <c r="AF3276" i="42"/>
  <c r="AF3272" i="42"/>
  <c r="AF3268" i="42"/>
  <c r="AF3305" i="42"/>
  <c r="AF3297" i="42"/>
  <c r="AF3293" i="42"/>
  <c r="AF3289" i="42"/>
  <c r="AF3301" i="42"/>
  <c r="AF3298" i="42"/>
  <c r="AF3294" i="42"/>
  <c r="AF3290" i="42"/>
  <c r="AF3286" i="42"/>
  <c r="AF3282" i="42"/>
  <c r="AF3278" i="42"/>
  <c r="AF3274" i="42"/>
  <c r="AF3270" i="42"/>
  <c r="AF3266" i="42"/>
  <c r="AF3295" i="42"/>
  <c r="AF3281" i="42"/>
  <c r="AF3273" i="42"/>
  <c r="AF3291" i="42"/>
  <c r="AF3283" i="42"/>
  <c r="AF3275" i="42"/>
  <c r="AF3267" i="42"/>
  <c r="AF3262" i="42"/>
  <c r="AF3279" i="42"/>
  <c r="AF3271" i="42"/>
  <c r="AF3264" i="42"/>
  <c r="AF3260" i="42"/>
  <c r="AF3259" i="42"/>
  <c r="AF3255" i="42"/>
  <c r="AF3251" i="42"/>
  <c r="AF3247" i="42"/>
  <c r="AF3243" i="42"/>
  <c r="AF3239" i="42"/>
  <c r="AF3235" i="42"/>
  <c r="AF3231" i="42"/>
  <c r="AF3227" i="42"/>
  <c r="AF3223" i="42"/>
  <c r="AF3215" i="42"/>
  <c r="AF3211" i="42"/>
  <c r="AF3207" i="42"/>
  <c r="AF3285" i="42"/>
  <c r="AF3261" i="42"/>
  <c r="AF3256" i="42"/>
  <c r="AF3252" i="42"/>
  <c r="AF3248" i="42"/>
  <c r="AF3244" i="42"/>
  <c r="AF3240" i="42"/>
  <c r="AF3236" i="42"/>
  <c r="AF3232" i="42"/>
  <c r="AF3228" i="42"/>
  <c r="AF3224" i="42"/>
  <c r="AF3216" i="42"/>
  <c r="AF3212" i="42"/>
  <c r="AF3208" i="42"/>
  <c r="AF3204" i="42"/>
  <c r="AF3200" i="42"/>
  <c r="AF3196" i="42"/>
  <c r="AF3277" i="42"/>
  <c r="AF3263" i="42"/>
  <c r="AF3257" i="42"/>
  <c r="AF3253" i="42"/>
  <c r="AF3249" i="42"/>
  <c r="AF3245" i="42"/>
  <c r="AF3241" i="42"/>
  <c r="AF3237" i="42"/>
  <c r="AF3233" i="42"/>
  <c r="AF3287" i="42"/>
  <c r="AF3269" i="42"/>
  <c r="AF3265" i="42"/>
  <c r="AF3258" i="42"/>
  <c r="AF3254" i="42"/>
  <c r="AF3250" i="42"/>
  <c r="AF3246" i="42"/>
  <c r="AF3242" i="42"/>
  <c r="AF3238" i="42"/>
  <c r="AF3234" i="42"/>
  <c r="AF3230" i="42"/>
  <c r="AF3226" i="42"/>
  <c r="AF3225" i="42"/>
  <c r="AF3217" i="42"/>
  <c r="AF3209" i="42"/>
  <c r="AF3205" i="42"/>
  <c r="AF3202" i="42"/>
  <c r="AF3195" i="42"/>
  <c r="AF3194" i="42"/>
  <c r="AF3190" i="42"/>
  <c r="AF3222" i="42"/>
  <c r="AF3214" i="42"/>
  <c r="AF3198" i="42"/>
  <c r="AF3191" i="42"/>
  <c r="AF3187" i="42"/>
  <c r="AF3183" i="42"/>
  <c r="AF3179" i="42"/>
  <c r="AF3175" i="42"/>
  <c r="AF3171" i="42"/>
  <c r="AF3167" i="42"/>
  <c r="AF3163" i="42"/>
  <c r="AF3159" i="42"/>
  <c r="AF3155" i="42"/>
  <c r="AF3213" i="42"/>
  <c r="AF3203" i="42"/>
  <c r="AF3201" i="42"/>
  <c r="AF3192" i="42"/>
  <c r="AF3188" i="42"/>
  <c r="AF3184" i="42"/>
  <c r="AF3180" i="42"/>
  <c r="AF3176" i="42"/>
  <c r="AF3172" i="42"/>
  <c r="AF3168" i="42"/>
  <c r="AF3164" i="42"/>
  <c r="AF3160" i="42"/>
  <c r="AF3156" i="42"/>
  <c r="AF3152" i="42"/>
  <c r="AF3148" i="42"/>
  <c r="AF3144" i="42"/>
  <c r="AF3140" i="42"/>
  <c r="AF3136" i="42"/>
  <c r="AF3229" i="42"/>
  <c r="AF3218" i="42"/>
  <c r="AF3210" i="42"/>
  <c r="AF3193" i="42"/>
  <c r="AF3150" i="42"/>
  <c r="AF3143" i="42"/>
  <c r="AF3141" i="42"/>
  <c r="AF3133" i="42"/>
  <c r="AF3129" i="42"/>
  <c r="AF3125" i="42"/>
  <c r="AF3206" i="42"/>
  <c r="AF3199" i="42"/>
  <c r="AF3189" i="42"/>
  <c r="AF3153" i="42"/>
  <c r="AF3146" i="42"/>
  <c r="AF3139" i="42"/>
  <c r="AF3137" i="42"/>
  <c r="AF3134" i="42"/>
  <c r="AF3186" i="42"/>
  <c r="AF3182" i="42"/>
  <c r="AF3178" i="42"/>
  <c r="AF3174" i="42"/>
  <c r="AF3170" i="42"/>
  <c r="AF3166" i="42"/>
  <c r="AF3162" i="42"/>
  <c r="AF3158" i="42"/>
  <c r="AF3151" i="42"/>
  <c r="AF3149" i="42"/>
  <c r="AF3142" i="42"/>
  <c r="AF3135" i="42"/>
  <c r="AF3131" i="42"/>
  <c r="AF3127" i="42"/>
  <c r="AF3123" i="42"/>
  <c r="AF3197" i="42"/>
  <c r="AF3185" i="42"/>
  <c r="AF3181" i="42"/>
  <c r="AF3177" i="42"/>
  <c r="AF3173" i="42"/>
  <c r="AF3169" i="42"/>
  <c r="AF3165" i="42"/>
  <c r="AF3161" i="42"/>
  <c r="AF3157" i="42"/>
  <c r="AF3154" i="42"/>
  <c r="AF3147" i="42"/>
  <c r="AF3145" i="42"/>
  <c r="AF3138" i="42"/>
  <c r="AF3132" i="42"/>
  <c r="AF3128" i="42"/>
  <c r="AF3124" i="42"/>
  <c r="AF3122" i="42"/>
  <c r="AF3093" i="42"/>
  <c r="AF3126" i="42"/>
  <c r="AF3117" i="42"/>
  <c r="AF3115" i="42"/>
  <c r="AF3113" i="42"/>
  <c r="AF3111" i="42"/>
  <c r="AF3109" i="42"/>
  <c r="AF3107" i="42"/>
  <c r="AF3106" i="42"/>
  <c r="AF3104" i="42"/>
  <c r="AF3102" i="42"/>
  <c r="AF3100" i="42"/>
  <c r="AF3098" i="42"/>
  <c r="AF3096" i="42"/>
  <c r="AF3094" i="42"/>
  <c r="AF3130" i="42"/>
  <c r="AF3091" i="42"/>
  <c r="AF3087" i="42"/>
  <c r="AF3083" i="42"/>
  <c r="AF3079" i="42"/>
  <c r="AF3075" i="42"/>
  <c r="AF3071" i="42"/>
  <c r="AF3067" i="42"/>
  <c r="AF3063" i="42"/>
  <c r="AF3059" i="42"/>
  <c r="AF3055" i="42"/>
  <c r="AF3051" i="42"/>
  <c r="AF3047" i="42"/>
  <c r="AF3043" i="42"/>
  <c r="AF3039" i="42"/>
  <c r="AF3035" i="42"/>
  <c r="AF3031" i="42"/>
  <c r="AF3029" i="42"/>
  <c r="AF3028" i="42"/>
  <c r="AF3027" i="42"/>
  <c r="AF3026" i="42"/>
  <c r="AF3025" i="42"/>
  <c r="AF3024" i="42"/>
  <c r="AF3023" i="42"/>
  <c r="AF3022" i="42"/>
  <c r="AF3021" i="42"/>
  <c r="AF3020" i="42"/>
  <c r="AF3019" i="42"/>
  <c r="AF3018" i="42"/>
  <c r="AF3017" i="42"/>
  <c r="AF3016" i="42"/>
  <c r="AF3015" i="42"/>
  <c r="AF3014" i="42"/>
  <c r="AF3013" i="42"/>
  <c r="AF3012" i="42"/>
  <c r="AF3011" i="42"/>
  <c r="AF3010" i="42"/>
  <c r="AF3009" i="42"/>
  <c r="AF3008" i="42"/>
  <c r="AF3007" i="42"/>
  <c r="AF3006" i="42"/>
  <c r="AF3005" i="42"/>
  <c r="AF3004" i="42"/>
  <c r="AF3003" i="42"/>
  <c r="AF3002" i="42"/>
  <c r="AF3001" i="42"/>
  <c r="AF3000" i="42"/>
  <c r="AF2999" i="42"/>
  <c r="AF2998" i="42"/>
  <c r="AF2997" i="42"/>
  <c r="AF2996" i="42"/>
  <c r="AF2995" i="42"/>
  <c r="AF2994" i="42"/>
  <c r="AF2993" i="42"/>
  <c r="AF2992" i="42"/>
  <c r="AF3118" i="42"/>
  <c r="AF3116" i="42"/>
  <c r="AF3114" i="42"/>
  <c r="AF3112" i="42"/>
  <c r="AF3110" i="42"/>
  <c r="AF3108" i="42"/>
  <c r="AF3092" i="42"/>
  <c r="AF3088" i="42"/>
  <c r="AF3084" i="42"/>
  <c r="AF3080" i="42"/>
  <c r="AF3076" i="42"/>
  <c r="AF3072" i="42"/>
  <c r="AF3068" i="42"/>
  <c r="AF3064" i="42"/>
  <c r="AF3060" i="42"/>
  <c r="AF3056" i="42"/>
  <c r="AF3052" i="42"/>
  <c r="AF3048" i="42"/>
  <c r="AF3044" i="42"/>
  <c r="AF3040" i="42"/>
  <c r="AF3036" i="42"/>
  <c r="AF3089" i="42"/>
  <c r="AF3085" i="42"/>
  <c r="AF3081" i="42"/>
  <c r="AF3077" i="42"/>
  <c r="AF3073" i="42"/>
  <c r="AF3069" i="42"/>
  <c r="AF3065" i="42"/>
  <c r="AF3061" i="42"/>
  <c r="AF3057" i="42"/>
  <c r="AF3053" i="42"/>
  <c r="AF3049" i="42"/>
  <c r="AF3045" i="42"/>
  <c r="AF3041" i="42"/>
  <c r="AF3037" i="42"/>
  <c r="AF3033" i="42"/>
  <c r="AF3105" i="42"/>
  <c r="AF3103" i="42"/>
  <c r="AF3101" i="42"/>
  <c r="AF3099" i="42"/>
  <c r="AF3097" i="42"/>
  <c r="AF3095" i="42"/>
  <c r="AF3090" i="42"/>
  <c r="AF3086" i="42"/>
  <c r="AF3082" i="42"/>
  <c r="AF3078" i="42"/>
  <c r="AF3074" i="42"/>
  <c r="AF3070" i="42"/>
  <c r="AF3066" i="42"/>
  <c r="AF3062" i="42"/>
  <c r="AF3058" i="42"/>
  <c r="AF3054" i="42"/>
  <c r="AF3050" i="42"/>
  <c r="AF3046" i="42"/>
  <c r="AF3042" i="42"/>
  <c r="AF2890" i="42"/>
  <c r="AF2886" i="42"/>
  <c r="AF2882" i="42"/>
  <c r="AF2878" i="42"/>
  <c r="AF2874" i="42"/>
  <c r="AF2870" i="42"/>
  <c r="AF2866" i="42"/>
  <c r="AF2862" i="42"/>
  <c r="AF3034" i="42"/>
  <c r="AF2891" i="42"/>
  <c r="AF2887" i="42"/>
  <c r="AF2883" i="42"/>
  <c r="AF2879" i="42"/>
  <c r="AF2875" i="42"/>
  <c r="AF2871" i="42"/>
  <c r="AF2867" i="42"/>
  <c r="AF2863" i="42"/>
  <c r="AF2859" i="42"/>
  <c r="AF2855" i="42"/>
  <c r="AF2851" i="42"/>
  <c r="AF2847" i="42"/>
  <c r="AF2843" i="42"/>
  <c r="AF2839" i="42"/>
  <c r="AF2835" i="42"/>
  <c r="AF2831" i="42"/>
  <c r="AF3038" i="42"/>
  <c r="AF3032" i="42"/>
  <c r="AF3030" i="42"/>
  <c r="AF2888" i="42"/>
  <c r="AF2884" i="42"/>
  <c r="AF2880" i="42"/>
  <c r="AF2876" i="42"/>
  <c r="AF2872" i="42"/>
  <c r="AF2868" i="42"/>
  <c r="AF2864" i="42"/>
  <c r="AF2860" i="42"/>
  <c r="AF2857" i="42"/>
  <c r="AF2850" i="42"/>
  <c r="AF2848" i="42"/>
  <c r="AF2841" i="42"/>
  <c r="AF2834" i="42"/>
  <c r="AF2832" i="42"/>
  <c r="AF2827" i="42"/>
  <c r="AF2823" i="42"/>
  <c r="AF2853" i="42"/>
  <c r="AF2846" i="42"/>
  <c r="AF2844" i="42"/>
  <c r="AF2837" i="42"/>
  <c r="AF2830" i="42"/>
  <c r="AF2828" i="42"/>
  <c r="AF2824" i="42"/>
  <c r="AF2820" i="42"/>
  <c r="AF2816" i="42"/>
  <c r="AF2812" i="42"/>
  <c r="AF2808" i="42"/>
  <c r="AF2804" i="42"/>
  <c r="AF2800" i="42"/>
  <c r="AF2796" i="42"/>
  <c r="AF2788" i="42"/>
  <c r="AF2784" i="42"/>
  <c r="AF2780" i="42"/>
  <c r="AF2776" i="42"/>
  <c r="AF2772" i="42"/>
  <c r="AF2768" i="42"/>
  <c r="AF2764" i="42"/>
  <c r="AF2760" i="42"/>
  <c r="AF2756" i="42"/>
  <c r="AF2752" i="42"/>
  <c r="AF2748" i="42"/>
  <c r="AF2858" i="42"/>
  <c r="AF2856" i="42"/>
  <c r="AF2849" i="42"/>
  <c r="AF2842" i="42"/>
  <c r="AF2840" i="42"/>
  <c r="AF2833" i="42"/>
  <c r="AF2829" i="42"/>
  <c r="AF2825" i="42"/>
  <c r="AF2821" i="42"/>
  <c r="AF2817" i="42"/>
  <c r="AF2813" i="42"/>
  <c r="AF2809" i="42"/>
  <c r="AF2805" i="42"/>
  <c r="AF2801" i="42"/>
  <c r="AF2797" i="42"/>
  <c r="AF2789" i="42"/>
  <c r="AF2785" i="42"/>
  <c r="AF2781" i="42"/>
  <c r="AF2777" i="42"/>
  <c r="AF2773" i="42"/>
  <c r="AF2769" i="42"/>
  <c r="AF2765" i="42"/>
  <c r="AF2761" i="42"/>
  <c r="AF2757" i="42"/>
  <c r="AF2753" i="42"/>
  <c r="AF2749" i="42"/>
  <c r="AF2745" i="42"/>
  <c r="AF2741" i="42"/>
  <c r="AF2737" i="42"/>
  <c r="AF2733" i="42"/>
  <c r="AF2729" i="42"/>
  <c r="AF2725" i="42"/>
  <c r="AF2721" i="42"/>
  <c r="AF2889" i="42"/>
  <c r="AF2885" i="42"/>
  <c r="AF2881" i="42"/>
  <c r="AF2877" i="42"/>
  <c r="AF2873" i="42"/>
  <c r="AF2869" i="42"/>
  <c r="AF2865" i="42"/>
  <c r="AF2861" i="42"/>
  <c r="AF2854" i="42"/>
  <c r="AF2852" i="42"/>
  <c r="AF2845" i="42"/>
  <c r="AF2838" i="42"/>
  <c r="AF2836" i="42"/>
  <c r="AF2826" i="42"/>
  <c r="AF2822" i="42"/>
  <c r="AF2818" i="42"/>
  <c r="AF2814" i="42"/>
  <c r="AF2810" i="42"/>
  <c r="AF2806" i="42"/>
  <c r="AF2802" i="42"/>
  <c r="AF2798" i="42"/>
  <c r="AF2790" i="42"/>
  <c r="AF2786" i="42"/>
  <c r="AF2782" i="42"/>
  <c r="AF2778" i="42"/>
  <c r="AF2774" i="42"/>
  <c r="AF2770" i="42"/>
  <c r="AF2766" i="42"/>
  <c r="AF2762" i="42"/>
  <c r="AF2758" i="42"/>
  <c r="AF2754" i="42"/>
  <c r="AF2750" i="42"/>
  <c r="AF2746" i="42"/>
  <c r="AF2742" i="42"/>
  <c r="AF2738" i="42"/>
  <c r="AF2734" i="42"/>
  <c r="AF2730" i="42"/>
  <c r="AF2726" i="42"/>
  <c r="AF2722" i="42"/>
  <c r="AF2815" i="42"/>
  <c r="AF2799" i="42"/>
  <c r="AF2783" i="42"/>
  <c r="AF2759" i="42"/>
  <c r="AF2744" i="42"/>
  <c r="AF2736" i="42"/>
  <c r="AF2728" i="42"/>
  <c r="AF2720" i="42"/>
  <c r="AF2719" i="42"/>
  <c r="AF2715" i="42"/>
  <c r="AF2711" i="42"/>
  <c r="AF2707" i="42"/>
  <c r="AF2703" i="42"/>
  <c r="AF2699" i="42"/>
  <c r="AF2695" i="42"/>
  <c r="AF2691" i="42"/>
  <c r="AF2690" i="42"/>
  <c r="AF2689" i="42"/>
  <c r="AF2688" i="42"/>
  <c r="AF2687" i="42"/>
  <c r="AF2686" i="42"/>
  <c r="AF2685" i="42"/>
  <c r="AF2684" i="42"/>
  <c r="AF2683" i="42"/>
  <c r="AF2682" i="42"/>
  <c r="AF2681" i="42"/>
  <c r="AF2680" i="42"/>
  <c r="AF2679" i="42"/>
  <c r="AF2678" i="42"/>
  <c r="AF2677" i="42"/>
  <c r="AF2676" i="42"/>
  <c r="AF2675" i="42"/>
  <c r="AF2674" i="42"/>
  <c r="AF2673" i="42"/>
  <c r="AF2672" i="42"/>
  <c r="AF2671" i="42"/>
  <c r="AF2670" i="42"/>
  <c r="AF2669" i="42"/>
  <c r="AF2668" i="42"/>
  <c r="AF2667" i="42"/>
  <c r="AF2666" i="42"/>
  <c r="AF2665" i="42"/>
  <c r="AF2664" i="42"/>
  <c r="AF2663" i="42"/>
  <c r="AF2662" i="42"/>
  <c r="AF2661" i="42"/>
  <c r="AF2660" i="42"/>
  <c r="AF2659" i="42"/>
  <c r="AF2658" i="42"/>
  <c r="AF2657" i="42"/>
  <c r="AF2656" i="42"/>
  <c r="AF2655" i="42"/>
  <c r="AF2654" i="42"/>
  <c r="AF2653" i="42"/>
  <c r="AF2652" i="42"/>
  <c r="AF2651" i="42"/>
  <c r="AF2650" i="42"/>
  <c r="AF2649" i="42"/>
  <c r="AF2648" i="42"/>
  <c r="AF2647" i="42"/>
  <c r="AF2646" i="42"/>
  <c r="AF2645" i="42"/>
  <c r="AF2644" i="42"/>
  <c r="AF2643" i="42"/>
  <c r="AF2642" i="42"/>
  <c r="AF2641" i="42"/>
  <c r="AF2640" i="42"/>
  <c r="AF2639" i="42"/>
  <c r="AF2638" i="42"/>
  <c r="AF2637" i="42"/>
  <c r="AF2636" i="42"/>
  <c r="AF2635" i="42"/>
  <c r="AF2634" i="42"/>
  <c r="AF2633" i="42"/>
  <c r="AF2632" i="42"/>
  <c r="AF2631" i="42"/>
  <c r="AF2630" i="42"/>
  <c r="AF2629" i="42"/>
  <c r="AF2628" i="42"/>
  <c r="AF2627" i="42"/>
  <c r="AF2626" i="42"/>
  <c r="AF2625" i="42"/>
  <c r="AF2624" i="42"/>
  <c r="AF2623" i="42"/>
  <c r="AF2622" i="42"/>
  <c r="AF2621" i="42"/>
  <c r="AF2620" i="42"/>
  <c r="AF2619" i="42"/>
  <c r="AF2618" i="42"/>
  <c r="AF2617" i="42"/>
  <c r="AF2616" i="42"/>
  <c r="AF2615" i="42"/>
  <c r="AF2614" i="42"/>
  <c r="AF2613" i="42"/>
  <c r="AF2612" i="42"/>
  <c r="AF2611" i="42"/>
  <c r="AF2610" i="42"/>
  <c r="AF2609" i="42"/>
  <c r="AF2608" i="42"/>
  <c r="AF2607" i="42"/>
  <c r="AF2606" i="42"/>
  <c r="AF2605" i="42"/>
  <c r="AF2604" i="42"/>
  <c r="AF2603" i="42"/>
  <c r="AF2602" i="42"/>
  <c r="AF2601" i="42"/>
  <c r="AF2600" i="42"/>
  <c r="AF2599" i="42"/>
  <c r="AF2598" i="42"/>
  <c r="AF2597" i="42"/>
  <c r="AF2596" i="42"/>
  <c r="AF2595" i="42"/>
  <c r="AF2594" i="42"/>
  <c r="AF2593" i="42"/>
  <c r="AF2592" i="42"/>
  <c r="AF2591" i="42"/>
  <c r="AF2590" i="42"/>
  <c r="AF2589" i="42"/>
  <c r="AF2588" i="42"/>
  <c r="AF2587" i="42"/>
  <c r="AF2586" i="42"/>
  <c r="AF2585" i="42"/>
  <c r="AF2584" i="42"/>
  <c r="AF2583" i="42"/>
  <c r="AF2582" i="42"/>
  <c r="AF2581" i="42"/>
  <c r="AF2580" i="42"/>
  <c r="AF2579" i="42"/>
  <c r="AF2578" i="42"/>
  <c r="AF2577" i="42"/>
  <c r="AF2576" i="42"/>
  <c r="AF2575" i="42"/>
  <c r="AF2574" i="42"/>
  <c r="AF2573" i="42"/>
  <c r="AF2572" i="42"/>
  <c r="AF2571" i="42"/>
  <c r="AF2570" i="42"/>
  <c r="AF2569" i="42"/>
  <c r="AF2568" i="42"/>
  <c r="AF2567" i="42"/>
  <c r="AF2566" i="42"/>
  <c r="AF2565" i="42"/>
  <c r="AF2464" i="42"/>
  <c r="AF2460" i="42"/>
  <c r="AF2456" i="42"/>
  <c r="AF2452" i="42"/>
  <c r="AF2448" i="42"/>
  <c r="AF2444" i="42"/>
  <c r="AF2819" i="42"/>
  <c r="AF2803" i="42"/>
  <c r="AF2787" i="42"/>
  <c r="AF2771" i="42"/>
  <c r="AF2755" i="42"/>
  <c r="AF2743" i="42"/>
  <c r="AF2735" i="42"/>
  <c r="AF2727" i="42"/>
  <c r="AF2716" i="42"/>
  <c r="AF2712" i="42"/>
  <c r="AF2708" i="42"/>
  <c r="AF2704" i="42"/>
  <c r="AF2700" i="42"/>
  <c r="AF2696" i="42"/>
  <c r="AF2461" i="42"/>
  <c r="AF2457" i="42"/>
  <c r="AF2453" i="42"/>
  <c r="AF2449" i="42"/>
  <c r="AF2445" i="42"/>
  <c r="AF2807" i="42"/>
  <c r="AF2791" i="42"/>
  <c r="AF2775" i="42"/>
  <c r="AF2767" i="42"/>
  <c r="AF2751" i="42"/>
  <c r="AF2740" i="42"/>
  <c r="AF2732" i="42"/>
  <c r="AF2724" i="42"/>
  <c r="AF2717" i="42"/>
  <c r="AF2713" i="42"/>
  <c r="AF2709" i="42"/>
  <c r="AF2705" i="42"/>
  <c r="AF2701" i="42"/>
  <c r="AF2697" i="42"/>
  <c r="AF2811" i="42"/>
  <c r="AF2795" i="42"/>
  <c r="AF2779" i="42"/>
  <c r="AF2763" i="42"/>
  <c r="AF2747" i="42"/>
  <c r="AF2739" i="42"/>
  <c r="AF2731" i="42"/>
  <c r="AF2723" i="42"/>
  <c r="AF2718" i="42"/>
  <c r="AF2714" i="42"/>
  <c r="AF2710" i="42"/>
  <c r="AF2706" i="42"/>
  <c r="AF2702" i="42"/>
  <c r="AF2698" i="42"/>
  <c r="AF2459" i="42"/>
  <c r="AF2451" i="42"/>
  <c r="AF2443" i="42"/>
  <c r="AF2438" i="42"/>
  <c r="AF2434" i="42"/>
  <c r="AF2430" i="42"/>
  <c r="AF2426" i="42"/>
  <c r="AF2422" i="42"/>
  <c r="AF2418" i="42"/>
  <c r="AF2414" i="42"/>
  <c r="AF2410" i="42"/>
  <c r="AF2406" i="42"/>
  <c r="AF2402" i="42"/>
  <c r="AF2398" i="42"/>
  <c r="AF2394" i="42"/>
  <c r="AF2390" i="42"/>
  <c r="AF2386" i="42"/>
  <c r="AF2382" i="42"/>
  <c r="AF2378" i="42"/>
  <c r="AF2374" i="42"/>
  <c r="AF2370" i="42"/>
  <c r="AF2362" i="42"/>
  <c r="AF2358" i="42"/>
  <c r="AF2354" i="42"/>
  <c r="AF2350" i="42"/>
  <c r="AF2346" i="42"/>
  <c r="AF2342" i="42"/>
  <c r="AF2338" i="42"/>
  <c r="AF2334" i="42"/>
  <c r="AF2330" i="42"/>
  <c r="AF2326" i="42"/>
  <c r="AF2322" i="42"/>
  <c r="AF2318" i="42"/>
  <c r="AF2314" i="42"/>
  <c r="AF2310" i="42"/>
  <c r="AF2306" i="42"/>
  <c r="AF2302" i="42"/>
  <c r="AF2298" i="42"/>
  <c r="AF2294" i="42"/>
  <c r="AF2290" i="42"/>
  <c r="AF2286" i="42"/>
  <c r="AF2282" i="42"/>
  <c r="AF2278" i="42"/>
  <c r="AF2274" i="42"/>
  <c r="AF2270" i="42"/>
  <c r="AF2458" i="42"/>
  <c r="AF2450" i="42"/>
  <c r="AF2442" i="42"/>
  <c r="AF2439" i="42"/>
  <c r="AF2435" i="42"/>
  <c r="AF2431" i="42"/>
  <c r="AF2427" i="42"/>
  <c r="AF2423" i="42"/>
  <c r="AF2419" i="42"/>
  <c r="AF2415" i="42"/>
  <c r="AF2411" i="42"/>
  <c r="AF2407" i="42"/>
  <c r="AF2403" i="42"/>
  <c r="AF2399" i="42"/>
  <c r="AF2395" i="42"/>
  <c r="AF2391" i="42"/>
  <c r="AF2387" i="42"/>
  <c r="AF2383" i="42"/>
  <c r="AF2379" i="42"/>
  <c r="AF2375" i="42"/>
  <c r="AF2371" i="42"/>
  <c r="AF2463" i="42"/>
  <c r="AF2455" i="42"/>
  <c r="AF2447" i="42"/>
  <c r="AF2440" i="42"/>
  <c r="AF2436" i="42"/>
  <c r="AF2432" i="42"/>
  <c r="AF2428" i="42"/>
  <c r="AF2424" i="42"/>
  <c r="AF2420" i="42"/>
  <c r="AF2416" i="42"/>
  <c r="AF2412" i="42"/>
  <c r="AF2408" i="42"/>
  <c r="AF2404" i="42"/>
  <c r="AF2400" i="42"/>
  <c r="AF2396" i="42"/>
  <c r="AF2392" i="42"/>
  <c r="AF2388" i="42"/>
  <c r="AF2384" i="42"/>
  <c r="AF2380" i="42"/>
  <c r="AF2376" i="42"/>
  <c r="AF2372" i="42"/>
  <c r="AF2368" i="42"/>
  <c r="AF2364" i="42"/>
  <c r="AF2360" i="42"/>
  <c r="AF2356" i="42"/>
  <c r="AF2352" i="42"/>
  <c r="AF2348" i="42"/>
  <c r="AF2344" i="42"/>
  <c r="AF2340" i="42"/>
  <c r="AF2336" i="42"/>
  <c r="AF2332" i="42"/>
  <c r="AF2328" i="42"/>
  <c r="AF2324" i="42"/>
  <c r="AF2320" i="42"/>
  <c r="AF2316" i="42"/>
  <c r="AF2312" i="42"/>
  <c r="AF2308" i="42"/>
  <c r="AF2304" i="42"/>
  <c r="AF2300" i="42"/>
  <c r="AF2296" i="42"/>
  <c r="AF2292" i="42"/>
  <c r="AF2288" i="42"/>
  <c r="AF2284" i="42"/>
  <c r="AF2280" i="42"/>
  <c r="AF2462" i="42"/>
  <c r="AF2454" i="42"/>
  <c r="AF2446" i="42"/>
  <c r="AF2441" i="42"/>
  <c r="AF2437" i="42"/>
  <c r="AF2433" i="42"/>
  <c r="AF2429" i="42"/>
  <c r="AF2413" i="42"/>
  <c r="AF2397" i="42"/>
  <c r="AF2381" i="42"/>
  <c r="AF2359" i="42"/>
  <c r="AF2351" i="42"/>
  <c r="AF2343" i="42"/>
  <c r="AF2335" i="42"/>
  <c r="AF2327" i="42"/>
  <c r="AF2319" i="42"/>
  <c r="AF2311" i="42"/>
  <c r="AF2303" i="42"/>
  <c r="AF2295" i="42"/>
  <c r="AF2287" i="42"/>
  <c r="AF2276" i="42"/>
  <c r="AF2269" i="42"/>
  <c r="AF2261" i="42"/>
  <c r="AF2257" i="42"/>
  <c r="AF2253" i="42"/>
  <c r="AF2249" i="42"/>
  <c r="AF2245" i="42"/>
  <c r="AF2241" i="42"/>
  <c r="AF2237" i="42"/>
  <c r="AF2233" i="42"/>
  <c r="AF2229" i="42"/>
  <c r="AF2225" i="42"/>
  <c r="AF2221" i="42"/>
  <c r="AF2217" i="42"/>
  <c r="AF2213" i="42"/>
  <c r="AF2209" i="42"/>
  <c r="AF2425" i="42"/>
  <c r="AF2409" i="42"/>
  <c r="AF2393" i="42"/>
  <c r="AF2377" i="42"/>
  <c r="AF2369" i="42"/>
  <c r="AF2361" i="42"/>
  <c r="AF2353" i="42"/>
  <c r="AF2345" i="42"/>
  <c r="AF2337" i="42"/>
  <c r="AF2329" i="42"/>
  <c r="AF2321" i="42"/>
  <c r="AF2313" i="42"/>
  <c r="AF2305" i="42"/>
  <c r="AF2297" i="42"/>
  <c r="AF2289" i="42"/>
  <c r="AF2281" i="42"/>
  <c r="AF2279" i="42"/>
  <c r="AF2272" i="42"/>
  <c r="AF2262" i="42"/>
  <c r="AF2258" i="42"/>
  <c r="AF2254" i="42"/>
  <c r="AF2250" i="42"/>
  <c r="AF2246" i="42"/>
  <c r="AF2242" i="42"/>
  <c r="AF2238" i="42"/>
  <c r="AF2234" i="42"/>
  <c r="AF2230" i="42"/>
  <c r="AF2226" i="42"/>
  <c r="AF2222" i="42"/>
  <c r="AF2218" i="42"/>
  <c r="AF2214" i="42"/>
  <c r="AF2210" i="42"/>
  <c r="AF2206" i="42"/>
  <c r="AF2421" i="42"/>
  <c r="AF2405" i="42"/>
  <c r="AF2389" i="42"/>
  <c r="AF2373" i="42"/>
  <c r="AF2363" i="42"/>
  <c r="AF2355" i="42"/>
  <c r="AF2347" i="42"/>
  <c r="AF2339" i="42"/>
  <c r="AF2331" i="42"/>
  <c r="AF2323" i="42"/>
  <c r="AF2315" i="42"/>
  <c r="AF2307" i="42"/>
  <c r="AF2299" i="42"/>
  <c r="AF2291" i="42"/>
  <c r="AF2283" i="42"/>
  <c r="AF2277" i="42"/>
  <c r="AF2275" i="42"/>
  <c r="AF2268" i="42"/>
  <c r="AF2263" i="42"/>
  <c r="AF2259" i="42"/>
  <c r="AF2255" i="42"/>
  <c r="AF2251" i="42"/>
  <c r="AF2247" i="42"/>
  <c r="AF2243" i="42"/>
  <c r="AF2239" i="42"/>
  <c r="AF2235" i="42"/>
  <c r="AF2231" i="42"/>
  <c r="AF2227" i="42"/>
  <c r="AF2223" i="42"/>
  <c r="AF2219" i="42"/>
  <c r="AF2215" i="42"/>
  <c r="AF2211" i="42"/>
  <c r="AF2207" i="42"/>
  <c r="AF2333" i="42"/>
  <c r="AF2301" i="42"/>
  <c r="AF2203" i="42"/>
  <c r="AF2199" i="42"/>
  <c r="AF2195" i="42"/>
  <c r="AF2191" i="42"/>
  <c r="AF2187" i="42"/>
  <c r="AF2183" i="42"/>
  <c r="AF2179" i="42"/>
  <c r="AF2175" i="42"/>
  <c r="AF2171" i="42"/>
  <c r="AF2167" i="42"/>
  <c r="AF2163" i="42"/>
  <c r="AF2159" i="42"/>
  <c r="AF2155" i="42"/>
  <c r="AF2151" i="42"/>
  <c r="AF2147" i="42"/>
  <c r="AF2143" i="42"/>
  <c r="AF2139" i="42"/>
  <c r="AF1837" i="42"/>
  <c r="AF1836" i="42"/>
  <c r="AF1835" i="42"/>
  <c r="AF1834" i="42"/>
  <c r="AF1833" i="42"/>
  <c r="AF1832" i="42"/>
  <c r="AF1831" i="42"/>
  <c r="AF1830" i="42"/>
  <c r="AF1829" i="42"/>
  <c r="AF1828" i="42"/>
  <c r="AF1827" i="42"/>
  <c r="AF1826" i="42"/>
  <c r="AF1825" i="42"/>
  <c r="AF1824" i="42"/>
  <c r="AF1823" i="42"/>
  <c r="AF1822" i="42"/>
  <c r="AF1821" i="42"/>
  <c r="AF1820" i="42"/>
  <c r="AF1819" i="42"/>
  <c r="AF1818" i="42"/>
  <c r="AF1817" i="42"/>
  <c r="AF1816" i="42"/>
  <c r="AF1815" i="42"/>
  <c r="AF1814" i="42"/>
  <c r="AF1813" i="42"/>
  <c r="AF1812" i="42"/>
  <c r="AF1811" i="42"/>
  <c r="AF1810" i="42"/>
  <c r="AF1809" i="42"/>
  <c r="AF1808" i="42"/>
  <c r="AF1807" i="42"/>
  <c r="AF1806" i="42"/>
  <c r="AF1805" i="42"/>
  <c r="AF1804" i="42"/>
  <c r="AF1803" i="42"/>
  <c r="AF1802" i="42"/>
  <c r="AF1801" i="42"/>
  <c r="AF1800" i="42"/>
  <c r="AF1799" i="42"/>
  <c r="AF1798" i="42"/>
  <c r="AF1797" i="42"/>
  <c r="AF1796" i="42"/>
  <c r="AF1795" i="42"/>
  <c r="AF1794" i="42"/>
  <c r="AF1793" i="42"/>
  <c r="AF1792" i="42"/>
  <c r="AF1791" i="42"/>
  <c r="AF1790" i="42"/>
  <c r="AF1789" i="42"/>
  <c r="AF1788" i="42"/>
  <c r="AF1787" i="42"/>
  <c r="AF1786" i="42"/>
  <c r="AF1785" i="42"/>
  <c r="AF1784" i="42"/>
  <c r="AF1783" i="42"/>
  <c r="AF1782" i="42"/>
  <c r="AF1781" i="42"/>
  <c r="AF1780" i="42"/>
  <c r="AF1779" i="42"/>
  <c r="AF1778" i="42"/>
  <c r="AF1777" i="42"/>
  <c r="AF1776" i="42"/>
  <c r="AF1775" i="42"/>
  <c r="AF1774" i="42"/>
  <c r="AF1773" i="42"/>
  <c r="AF1772" i="42"/>
  <c r="AF1771" i="42"/>
  <c r="AF1770" i="42"/>
  <c r="AF1769" i="42"/>
  <c r="AF1768" i="42"/>
  <c r="AF1767" i="42"/>
  <c r="AF1766" i="42"/>
  <c r="AF1765" i="42"/>
  <c r="AF1764" i="42"/>
  <c r="AF1763" i="42"/>
  <c r="AF1762" i="42"/>
  <c r="AF1761" i="42"/>
  <c r="AF1760" i="42"/>
  <c r="AF1759" i="42"/>
  <c r="AF1758" i="42"/>
  <c r="AF1757" i="42"/>
  <c r="AF1756" i="42"/>
  <c r="AF1755" i="42"/>
  <c r="AF1754" i="42"/>
  <c r="AF1753" i="42"/>
  <c r="AF1752" i="42"/>
  <c r="AF1751" i="42"/>
  <c r="AF1750" i="42"/>
  <c r="AF1749" i="42"/>
  <c r="AF1748" i="42"/>
  <c r="AF1747" i="42"/>
  <c r="AF1746" i="42"/>
  <c r="AF1745" i="42"/>
  <c r="AF1744" i="42"/>
  <c r="AF1743" i="42"/>
  <c r="AF1742" i="42"/>
  <c r="AF1741" i="42"/>
  <c r="AF1740" i="42"/>
  <c r="AF1739" i="42"/>
  <c r="AF1738" i="42"/>
  <c r="AF1737" i="42"/>
  <c r="AF1736" i="42"/>
  <c r="AF1735" i="42"/>
  <c r="AF1734" i="42"/>
  <c r="AF1733" i="42"/>
  <c r="AF2417" i="42"/>
  <c r="AF2357" i="42"/>
  <c r="AF2325" i="42"/>
  <c r="AF2293" i="42"/>
  <c r="AF2271" i="42"/>
  <c r="AF2260" i="42"/>
  <c r="AF2252" i="42"/>
  <c r="AF2244" i="42"/>
  <c r="AF2236" i="42"/>
  <c r="AF2228" i="42"/>
  <c r="AF2220" i="42"/>
  <c r="AF2212" i="42"/>
  <c r="AF2204" i="42"/>
  <c r="AF2200" i="42"/>
  <c r="AF2196" i="42"/>
  <c r="AF2192" i="42"/>
  <c r="AF2188" i="42"/>
  <c r="AF2184" i="42"/>
  <c r="AF2180" i="42"/>
  <c r="AF2176" i="42"/>
  <c r="AF2172" i="42"/>
  <c r="AF2168" i="42"/>
  <c r="AF2164" i="42"/>
  <c r="AF2160" i="42"/>
  <c r="AF2156" i="42"/>
  <c r="AF2152" i="42"/>
  <c r="AF2148" i="42"/>
  <c r="AF2144" i="42"/>
  <c r="AF2140" i="42"/>
  <c r="AF1707" i="42"/>
  <c r="AF1703" i="42"/>
  <c r="AF1699" i="42"/>
  <c r="AF1695" i="42"/>
  <c r="AF1691" i="42"/>
  <c r="AF1687" i="42"/>
  <c r="AF1683" i="42"/>
  <c r="AF1679" i="42"/>
  <c r="AF1675" i="42"/>
  <c r="AF1671" i="42"/>
  <c r="AF1667" i="42"/>
  <c r="AF1663" i="42"/>
  <c r="AF1659" i="42"/>
  <c r="AF1655" i="42"/>
  <c r="AF1651" i="42"/>
  <c r="AF1647" i="42"/>
  <c r="AF1643" i="42"/>
  <c r="AF1639" i="42"/>
  <c r="AF1635" i="42"/>
  <c r="AF1631" i="42"/>
  <c r="AF1627" i="42"/>
  <c r="AF1623" i="42"/>
  <c r="AF2401" i="42"/>
  <c r="AF2349" i="42"/>
  <c r="AF2317" i="42"/>
  <c r="AF2285" i="42"/>
  <c r="AF2205" i="42"/>
  <c r="AF2201" i="42"/>
  <c r="AF2197" i="42"/>
  <c r="AF2193" i="42"/>
  <c r="AF2189" i="42"/>
  <c r="AF2185" i="42"/>
  <c r="AF2181" i="42"/>
  <c r="AF2177" i="42"/>
  <c r="AF2173" i="42"/>
  <c r="AF2169" i="42"/>
  <c r="AF2165" i="42"/>
  <c r="AF2161" i="42"/>
  <c r="AF2157" i="42"/>
  <c r="AF2153" i="42"/>
  <c r="AF2149" i="42"/>
  <c r="AF2145" i="42"/>
  <c r="AF2141" i="42"/>
  <c r="AF1708" i="42"/>
  <c r="AF1704" i="42"/>
  <c r="AF1700" i="42"/>
  <c r="AF1696" i="42"/>
  <c r="AF1692" i="42"/>
  <c r="AF1688" i="42"/>
  <c r="AF1684" i="42"/>
  <c r="AF1680" i="42"/>
  <c r="AF1676" i="42"/>
  <c r="AF1672" i="42"/>
  <c r="AF1668" i="42"/>
  <c r="AF1664" i="42"/>
  <c r="AF1660" i="42"/>
  <c r="AF1656" i="42"/>
  <c r="AF1652" i="42"/>
  <c r="AF1648" i="42"/>
  <c r="AF1644" i="42"/>
  <c r="AF1640" i="42"/>
  <c r="AF1636" i="42"/>
  <c r="AF1632" i="42"/>
  <c r="AF1628" i="42"/>
  <c r="AF1624" i="42"/>
  <c r="AF1620" i="42"/>
  <c r="AF1616" i="42"/>
  <c r="AF1612" i="42"/>
  <c r="AF1608" i="42"/>
  <c r="AF1604" i="42"/>
  <c r="AF1600" i="42"/>
  <c r="AF1596" i="42"/>
  <c r="AF1592" i="42"/>
  <c r="AF1588" i="42"/>
  <c r="AF1584" i="42"/>
  <c r="AF1580" i="42"/>
  <c r="AF1576" i="42"/>
  <c r="AF1572" i="42"/>
  <c r="AF1568" i="42"/>
  <c r="AF1564" i="42"/>
  <c r="AF1560" i="42"/>
  <c r="AF1556" i="42"/>
  <c r="AF1552" i="42"/>
  <c r="AF1548" i="42"/>
  <c r="AF1544" i="42"/>
  <c r="AF1540" i="42"/>
  <c r="AF1536" i="42"/>
  <c r="AF1532" i="42"/>
  <c r="AF1528" i="42"/>
  <c r="AF1524" i="42"/>
  <c r="AF1520" i="42"/>
  <c r="AF1516" i="42"/>
  <c r="AF1512" i="42"/>
  <c r="AF1508" i="42"/>
  <c r="AF1504" i="42"/>
  <c r="AF2385" i="42"/>
  <c r="AF2341" i="42"/>
  <c r="AF2309" i="42"/>
  <c r="AF2273" i="42"/>
  <c r="AF2264" i="42"/>
  <c r="AF2256" i="42"/>
  <c r="AF2248" i="42"/>
  <c r="AF2240" i="42"/>
  <c r="AF2232" i="42"/>
  <c r="AF2224" i="42"/>
  <c r="AF2216" i="42"/>
  <c r="AF2208" i="42"/>
  <c r="AF2202" i="42"/>
  <c r="AF2198" i="42"/>
  <c r="AF2194" i="42"/>
  <c r="AF2190" i="42"/>
  <c r="AF2186" i="42"/>
  <c r="AF2182" i="42"/>
  <c r="AF2178" i="42"/>
  <c r="AF2174" i="42"/>
  <c r="AF2170" i="42"/>
  <c r="AF2166" i="42"/>
  <c r="AF2162" i="42"/>
  <c r="AF2158" i="42"/>
  <c r="AF2154" i="42"/>
  <c r="AF2150" i="42"/>
  <c r="AF2146" i="42"/>
  <c r="AF2142" i="42"/>
  <c r="AF2138" i="42"/>
  <c r="AF1723" i="42"/>
  <c r="AF1721" i="42"/>
  <c r="AF1719" i="42"/>
  <c r="AF1717" i="42"/>
  <c r="AF1715" i="42"/>
  <c r="AF1713" i="42"/>
  <c r="AF1711" i="42"/>
  <c r="AF1709" i="42"/>
  <c r="AF1705" i="42"/>
  <c r="AF1701" i="42"/>
  <c r="AF1697" i="42"/>
  <c r="AF1693" i="42"/>
  <c r="AF1689" i="42"/>
  <c r="AF1685" i="42"/>
  <c r="AF1681" i="42"/>
  <c r="AF1677" i="42"/>
  <c r="AF1673" i="42"/>
  <c r="AF1669" i="42"/>
  <c r="AF1665" i="42"/>
  <c r="AF1661" i="42"/>
  <c r="AF1657" i="42"/>
  <c r="AF1653" i="42"/>
  <c r="AF1649" i="42"/>
  <c r="AF1645" i="42"/>
  <c r="AF1641" i="42"/>
  <c r="AF1637" i="42"/>
  <c r="AF1633" i="42"/>
  <c r="AF1629" i="42"/>
  <c r="AF1625" i="42"/>
  <c r="AF1622" i="42"/>
  <c r="AF1615" i="42"/>
  <c r="AF1613" i="42"/>
  <c r="AF1606" i="42"/>
  <c r="AF1599" i="42"/>
  <c r="AF1597" i="42"/>
  <c r="AF1590" i="42"/>
  <c r="AF1583" i="42"/>
  <c r="AF1581" i="42"/>
  <c r="AF1574" i="42"/>
  <c r="AF1567" i="42"/>
  <c r="AF1565" i="42"/>
  <c r="AF1558" i="42"/>
  <c r="AF1551" i="42"/>
  <c r="AF1549" i="42"/>
  <c r="AF1542" i="42"/>
  <c r="AF1535" i="42"/>
  <c r="AF1533" i="42"/>
  <c r="AF1526" i="42"/>
  <c r="AF1519" i="42"/>
  <c r="AF1517" i="42"/>
  <c r="AF1510" i="42"/>
  <c r="AF1503" i="42"/>
  <c r="AF1502" i="42"/>
  <c r="AF1498" i="42"/>
  <c r="AF1494" i="42"/>
  <c r="AF1490" i="42"/>
  <c r="AF1486" i="42"/>
  <c r="AF1482" i="42"/>
  <c r="AF1478" i="42"/>
  <c r="AF1474" i="42"/>
  <c r="AF1470" i="42"/>
  <c r="AF1466" i="42"/>
  <c r="AF1462" i="42"/>
  <c r="AF1458" i="42"/>
  <c r="AF1454" i="42"/>
  <c r="AF1450" i="42"/>
  <c r="AF1446" i="42"/>
  <c r="AF1442" i="42"/>
  <c r="AF1438" i="42"/>
  <c r="AF1434" i="42"/>
  <c r="AF1430" i="42"/>
  <c r="AF1426" i="42"/>
  <c r="AF1422" i="42"/>
  <c r="AF1418" i="42"/>
  <c r="AF1414" i="42"/>
  <c r="AF1410" i="42"/>
  <c r="AF1409" i="42"/>
  <c r="AF1408" i="42"/>
  <c r="AF1407" i="42"/>
  <c r="AF1406" i="42"/>
  <c r="AF1405" i="42"/>
  <c r="AF1404" i="42"/>
  <c r="AF1403" i="42"/>
  <c r="AF1402" i="42"/>
  <c r="AF1401" i="42"/>
  <c r="AF1400" i="42"/>
  <c r="AF1399" i="42"/>
  <c r="AF1398" i="42"/>
  <c r="AF1397" i="42"/>
  <c r="AF1396" i="42"/>
  <c r="AF1395" i="42"/>
  <c r="AF1394" i="42"/>
  <c r="AF1393" i="42"/>
  <c r="AF1392" i="42"/>
  <c r="AF1391" i="42"/>
  <c r="AF1390" i="42"/>
  <c r="AF1389" i="42"/>
  <c r="AF1388" i="42"/>
  <c r="AF1387" i="42"/>
  <c r="AF1386" i="42"/>
  <c r="AF1385" i="42"/>
  <c r="AF1384" i="42"/>
  <c r="AF1383" i="42"/>
  <c r="AF1382" i="42"/>
  <c r="AF1381" i="42"/>
  <c r="AF1380" i="42"/>
  <c r="AF1379" i="42"/>
  <c r="AF1378" i="42"/>
  <c r="AF1377" i="42"/>
  <c r="AF1376" i="42"/>
  <c r="AF1375" i="42"/>
  <c r="AF1374" i="42"/>
  <c r="AF1373" i="42"/>
  <c r="AF1372" i="42"/>
  <c r="AF1371" i="42"/>
  <c r="AF1370" i="42"/>
  <c r="AF1369" i="42"/>
  <c r="AF1368" i="42"/>
  <c r="AF1367" i="42"/>
  <c r="AF1366" i="42"/>
  <c r="AF1365" i="42"/>
  <c r="AF1364" i="42"/>
  <c r="AF1363" i="42"/>
  <c r="AF1362" i="42"/>
  <c r="AF1361" i="42"/>
  <c r="AF1360" i="42"/>
  <c r="AF1359" i="42"/>
  <c r="AF1358" i="42"/>
  <c r="AF1357" i="42"/>
  <c r="AF1356" i="42"/>
  <c r="AF1355" i="42"/>
  <c r="AF1354" i="42"/>
  <c r="AF1353" i="42"/>
  <c r="AF1352" i="42"/>
  <c r="AF1351" i="42"/>
  <c r="AF1350" i="42"/>
  <c r="AF1349" i="42"/>
  <c r="AF1348" i="42"/>
  <c r="AF1347" i="42"/>
  <c r="AF1346" i="42"/>
  <c r="AF1345" i="42"/>
  <c r="AF1344" i="42"/>
  <c r="AF1343" i="42"/>
  <c r="AF1342" i="42"/>
  <c r="AF1341" i="42"/>
  <c r="AF1340" i="42"/>
  <c r="AF1339" i="42"/>
  <c r="AF1338" i="42"/>
  <c r="AF1337" i="42"/>
  <c r="AF1336" i="42"/>
  <c r="AF1335" i="42"/>
  <c r="AF1334" i="42"/>
  <c r="AF1333" i="42"/>
  <c r="AF1332" i="42"/>
  <c r="AF1331" i="42"/>
  <c r="AF1330" i="42"/>
  <c r="AF1329" i="42"/>
  <c r="AF1328" i="42"/>
  <c r="AF1327" i="42"/>
  <c r="AF1326" i="42"/>
  <c r="AF1325" i="42"/>
  <c r="AF1324" i="42"/>
  <c r="AF1323" i="42"/>
  <c r="AF1322" i="42"/>
  <c r="AF1321" i="42"/>
  <c r="AF1320" i="42"/>
  <c r="AF1319" i="42"/>
  <c r="AF1318" i="42"/>
  <c r="AF1317" i="42"/>
  <c r="AF1316" i="42"/>
  <c r="AF1315" i="42"/>
  <c r="AF1314" i="42"/>
  <c r="AF1313" i="42"/>
  <c r="AF1312" i="42"/>
  <c r="AF1311" i="42"/>
  <c r="AF1310" i="42"/>
  <c r="AF1309" i="42"/>
  <c r="AF1308" i="42"/>
  <c r="AF1307" i="42"/>
  <c r="AF1306" i="42"/>
  <c r="AF1305" i="42"/>
  <c r="AF1304" i="42"/>
  <c r="AF1303" i="42"/>
  <c r="AF1302" i="42"/>
  <c r="AF1301" i="42"/>
  <c r="AF1300" i="42"/>
  <c r="AF1299" i="42"/>
  <c r="AF1298" i="42"/>
  <c r="AF1297" i="42"/>
  <c r="AF1296" i="42"/>
  <c r="AF1295" i="42"/>
  <c r="AF1294" i="42"/>
  <c r="AF1293" i="42"/>
  <c r="AF1292" i="42"/>
  <c r="AF1291" i="42"/>
  <c r="AF1290" i="42"/>
  <c r="AF1289" i="42"/>
  <c r="AF1288" i="42"/>
  <c r="AF1287" i="42"/>
  <c r="AF1286" i="42"/>
  <c r="AF1285" i="42"/>
  <c r="AF1284" i="42"/>
  <c r="AF1283" i="42"/>
  <c r="AF1279" i="42"/>
  <c r="AF1275" i="42"/>
  <c r="AF1271" i="42"/>
  <c r="AF1267" i="42"/>
  <c r="AF1263" i="42"/>
  <c r="AF1259" i="42"/>
  <c r="AF1255" i="42"/>
  <c r="AF1251" i="42"/>
  <c r="AF1247" i="42"/>
  <c r="AF1243" i="42"/>
  <c r="AF1239" i="42"/>
  <c r="AF1235" i="42"/>
  <c r="AF1231" i="42"/>
  <c r="AF1227" i="42"/>
  <c r="AF1223" i="42"/>
  <c r="AF1219" i="42"/>
  <c r="AF1215" i="42"/>
  <c r="AF1211" i="42"/>
  <c r="AF1207" i="42"/>
  <c r="AF1203" i="42"/>
  <c r="AF1199" i="42"/>
  <c r="AF1195" i="42"/>
  <c r="AF1191" i="42"/>
  <c r="AF1187" i="42"/>
  <c r="AF1183" i="42"/>
  <c r="AF1179" i="42"/>
  <c r="AF1175" i="42"/>
  <c r="AF1171" i="42"/>
  <c r="AF1167" i="42"/>
  <c r="AF1163" i="42"/>
  <c r="AF1159" i="42"/>
  <c r="AF1155" i="42"/>
  <c r="AF1151" i="42"/>
  <c r="AF1147" i="42"/>
  <c r="AF1143" i="42"/>
  <c r="AF1139" i="42"/>
  <c r="AF1135" i="42"/>
  <c r="AF1131" i="42"/>
  <c r="AF1127" i="42"/>
  <c r="AF1123" i="42"/>
  <c r="AF1119" i="42"/>
  <c r="AF1115" i="42"/>
  <c r="AF1111" i="42"/>
  <c r="AF1107" i="42"/>
  <c r="AF1103" i="42"/>
  <c r="AF1099" i="42"/>
  <c r="AF1095" i="42"/>
  <c r="AF1091" i="42"/>
  <c r="AF1087" i="42"/>
  <c r="AF1083" i="42"/>
  <c r="AF1079" i="42"/>
  <c r="AF1075" i="42"/>
  <c r="AF1071" i="42"/>
  <c r="AF1067" i="42"/>
  <c r="AF1063" i="42"/>
  <c r="AF1059" i="42"/>
  <c r="AF1055" i="42"/>
  <c r="AF1051" i="42"/>
  <c r="AF1047" i="42"/>
  <c r="AF1043" i="42"/>
  <c r="AF1039" i="42"/>
  <c r="AF1035" i="42"/>
  <c r="AF1031" i="42"/>
  <c r="AF1027" i="42"/>
  <c r="AF1023" i="42"/>
  <c r="AF1732" i="42"/>
  <c r="AF1730" i="42"/>
  <c r="AF1728" i="42"/>
  <c r="AF1726" i="42"/>
  <c r="AF1724" i="42"/>
  <c r="AF1618" i="42"/>
  <c r="AF1611" i="42"/>
  <c r="AF1609" i="42"/>
  <c r="AF1602" i="42"/>
  <c r="AF1595" i="42"/>
  <c r="AF1593" i="42"/>
  <c r="AF1586" i="42"/>
  <c r="AF1579" i="42"/>
  <c r="AF1577" i="42"/>
  <c r="AF1570" i="42"/>
  <c r="AF1563" i="42"/>
  <c r="AF1561" i="42"/>
  <c r="AF1554" i="42"/>
  <c r="AF1547" i="42"/>
  <c r="AF1545" i="42"/>
  <c r="AF1538" i="42"/>
  <c r="AF1531" i="42"/>
  <c r="AF1529" i="42"/>
  <c r="AF1522" i="42"/>
  <c r="AF1515" i="42"/>
  <c r="AF1513" i="42"/>
  <c r="AF1506" i="42"/>
  <c r="AF1499" i="42"/>
  <c r="AF1495" i="42"/>
  <c r="AF1491" i="42"/>
  <c r="AF1487" i="42"/>
  <c r="AF1483" i="42"/>
  <c r="AF1479" i="42"/>
  <c r="AF1475" i="42"/>
  <c r="AF1471" i="42"/>
  <c r="AF1467" i="42"/>
  <c r="AF1463" i="42"/>
  <c r="AF1459" i="42"/>
  <c r="AF1455" i="42"/>
  <c r="AF1451" i="42"/>
  <c r="AF1447" i="42"/>
  <c r="AF1443" i="42"/>
  <c r="AF1439" i="42"/>
  <c r="AF1435" i="42"/>
  <c r="AF1431" i="42"/>
  <c r="AF1427" i="42"/>
  <c r="AF1423" i="42"/>
  <c r="AF1419" i="42"/>
  <c r="AF1415" i="42"/>
  <c r="AF1411" i="42"/>
  <c r="AF1280" i="42"/>
  <c r="AF1276" i="42"/>
  <c r="AF1272" i="42"/>
  <c r="AF1268" i="42"/>
  <c r="AF1264" i="42"/>
  <c r="AF1260" i="42"/>
  <c r="AF1256" i="42"/>
  <c r="AF1252" i="42"/>
  <c r="AF1248" i="42"/>
  <c r="AF1244" i="42"/>
  <c r="AF1240" i="42"/>
  <c r="AF1236" i="42"/>
  <c r="AF1232" i="42"/>
  <c r="AF1228" i="42"/>
  <c r="AF1224" i="42"/>
  <c r="AF1220" i="42"/>
  <c r="AF1216" i="42"/>
  <c r="AF1212" i="42"/>
  <c r="AF1208" i="42"/>
  <c r="AF1204" i="42"/>
  <c r="AF1722" i="42"/>
  <c r="AF1720" i="42"/>
  <c r="AF1718" i="42"/>
  <c r="AF1716" i="42"/>
  <c r="AF1714" i="42"/>
  <c r="AF1712" i="42"/>
  <c r="AF1621" i="42"/>
  <c r="AF1614" i="42"/>
  <c r="AF1607" i="42"/>
  <c r="AF1605" i="42"/>
  <c r="AF1598" i="42"/>
  <c r="AF1591" i="42"/>
  <c r="AF1589" i="42"/>
  <c r="AF1582" i="42"/>
  <c r="AF1575" i="42"/>
  <c r="AF1573" i="42"/>
  <c r="AF1566" i="42"/>
  <c r="AF1559" i="42"/>
  <c r="AF1557" i="42"/>
  <c r="AF1550" i="42"/>
  <c r="AF1543" i="42"/>
  <c r="AF1541" i="42"/>
  <c r="AF1534" i="42"/>
  <c r="AF1527" i="42"/>
  <c r="AF1525" i="42"/>
  <c r="AF1518" i="42"/>
  <c r="AF1511" i="42"/>
  <c r="AF1509" i="42"/>
  <c r="AF1500" i="42"/>
  <c r="AF1496" i="42"/>
  <c r="AF1492" i="42"/>
  <c r="AF1488" i="42"/>
  <c r="AF1484" i="42"/>
  <c r="AF1480" i="42"/>
  <c r="AF1476" i="42"/>
  <c r="AF1472" i="42"/>
  <c r="AF1468" i="42"/>
  <c r="AF1464" i="42"/>
  <c r="AF1460" i="42"/>
  <c r="AF1456" i="42"/>
  <c r="AF1452" i="42"/>
  <c r="AF1448" i="42"/>
  <c r="AF1444" i="42"/>
  <c r="AF1440" i="42"/>
  <c r="AF1436" i="42"/>
  <c r="AF1432" i="42"/>
  <c r="AF1428" i="42"/>
  <c r="AF1424" i="42"/>
  <c r="AF1420" i="42"/>
  <c r="AF1416" i="42"/>
  <c r="AF1412" i="42"/>
  <c r="AF1281" i="42"/>
  <c r="AF1277" i="42"/>
  <c r="AF1273" i="42"/>
  <c r="AF1269" i="42"/>
  <c r="AF1265" i="42"/>
  <c r="AF1261" i="42"/>
  <c r="AF1257" i="42"/>
  <c r="AF1253" i="42"/>
  <c r="AF1249" i="42"/>
  <c r="AF1245" i="42"/>
  <c r="AF1241" i="42"/>
  <c r="AF1237" i="42"/>
  <c r="AF1233" i="42"/>
  <c r="AF1229" i="42"/>
  <c r="AF1225" i="42"/>
  <c r="AF1221" i="42"/>
  <c r="AF1217" i="42"/>
  <c r="AF1213" i="42"/>
  <c r="AF1209" i="42"/>
  <c r="AF1205" i="42"/>
  <c r="AF1201" i="42"/>
  <c r="AF1197" i="42"/>
  <c r="AF1193" i="42"/>
  <c r="AF1189" i="42"/>
  <c r="AF1185" i="42"/>
  <c r="AF1181" i="42"/>
  <c r="AF1177" i="42"/>
  <c r="AF1173" i="42"/>
  <c r="AF1169" i="42"/>
  <c r="AF1165" i="42"/>
  <c r="AF1161" i="42"/>
  <c r="AF1157" i="42"/>
  <c r="AF1153" i="42"/>
  <c r="AF1149" i="42"/>
  <c r="AF1145" i="42"/>
  <c r="AF1141" i="42"/>
  <c r="AF1137" i="42"/>
  <c r="AF1133" i="42"/>
  <c r="AF1129" i="42"/>
  <c r="AF1125" i="42"/>
  <c r="AF1121" i="42"/>
  <c r="AF1117" i="42"/>
  <c r="AF1731" i="42"/>
  <c r="AF1729" i="42"/>
  <c r="AF1727" i="42"/>
  <c r="AF1725" i="42"/>
  <c r="AF1710" i="42"/>
  <c r="AF1706" i="42"/>
  <c r="AF1702" i="42"/>
  <c r="AF1698" i="42"/>
  <c r="AF1694" i="42"/>
  <c r="AF1690" i="42"/>
  <c r="AF1686" i="42"/>
  <c r="AF1682" i="42"/>
  <c r="AF1678" i="42"/>
  <c r="AF1674" i="42"/>
  <c r="AF1670" i="42"/>
  <c r="AF1666" i="42"/>
  <c r="AF1662" i="42"/>
  <c r="AF1658" i="42"/>
  <c r="AF1654" i="42"/>
  <c r="AF1650" i="42"/>
  <c r="AF1646" i="42"/>
  <c r="AF1642" i="42"/>
  <c r="AF1638" i="42"/>
  <c r="AF1634" i="42"/>
  <c r="AF1630" i="42"/>
  <c r="AF1626" i="42"/>
  <c r="AF1619" i="42"/>
  <c r="AF1617" i="42"/>
  <c r="AF1610" i="42"/>
  <c r="AF1603" i="42"/>
  <c r="AF1601" i="42"/>
  <c r="AF1594" i="42"/>
  <c r="AF1587" i="42"/>
  <c r="AF1585" i="42"/>
  <c r="AF1578" i="42"/>
  <c r="AF1571" i="42"/>
  <c r="AF1569" i="42"/>
  <c r="AF1562" i="42"/>
  <c r="AF1555" i="42"/>
  <c r="AF1553" i="42"/>
  <c r="AF1546" i="42"/>
  <c r="AF1539" i="42"/>
  <c r="AF1537" i="42"/>
  <c r="AF1530" i="42"/>
  <c r="AF1523" i="42"/>
  <c r="AF1521" i="42"/>
  <c r="AF1514" i="42"/>
  <c r="AF1507" i="42"/>
  <c r="AF1505" i="42"/>
  <c r="AF1501" i="42"/>
  <c r="AF1497" i="42"/>
  <c r="AF1493" i="42"/>
  <c r="AF1489" i="42"/>
  <c r="AF1485" i="42"/>
  <c r="AF1481" i="42"/>
  <c r="AF1477" i="42"/>
  <c r="AF1473" i="42"/>
  <c r="AF1469" i="42"/>
  <c r="AF1465" i="42"/>
  <c r="AF1461" i="42"/>
  <c r="AF1457" i="42"/>
  <c r="AF1453" i="42"/>
  <c r="AF1449" i="42"/>
  <c r="AF1445" i="42"/>
  <c r="AF1441" i="42"/>
  <c r="AF1437" i="42"/>
  <c r="AF1433" i="42"/>
  <c r="AF1429" i="42"/>
  <c r="AF1425" i="42"/>
  <c r="AF1421" i="42"/>
  <c r="AF1417" i="42"/>
  <c r="AF1413" i="42"/>
  <c r="AF1274" i="42"/>
  <c r="AF1258" i="42"/>
  <c r="AF1242" i="42"/>
  <c r="AF1226" i="42"/>
  <c r="AF1210" i="42"/>
  <c r="AF1196" i="42"/>
  <c r="AF1188" i="42"/>
  <c r="AF1180" i="42"/>
  <c r="AF1172" i="42"/>
  <c r="AF1164" i="42"/>
  <c r="AF1156" i="42"/>
  <c r="AF1148" i="42"/>
  <c r="AF1140" i="42"/>
  <c r="AF1132" i="42"/>
  <c r="AF1124" i="42"/>
  <c r="AF1113" i="42"/>
  <c r="AF1106" i="42"/>
  <c r="AF1104" i="42"/>
  <c r="AF1097" i="42"/>
  <c r="AF1090" i="42"/>
  <c r="AF1088" i="42"/>
  <c r="AF1081" i="42"/>
  <c r="AF1074" i="42"/>
  <c r="AF1072" i="42"/>
  <c r="AF1065" i="42"/>
  <c r="AF1058" i="42"/>
  <c r="AF1056" i="42"/>
  <c r="AF1049" i="42"/>
  <c r="AF1042" i="42"/>
  <c r="AF1040" i="42"/>
  <c r="AF1033" i="42"/>
  <c r="AF1026" i="42"/>
  <c r="AF1024" i="42"/>
  <c r="AF1019" i="42"/>
  <c r="AF1015" i="42"/>
  <c r="AF1011" i="42"/>
  <c r="AF1007" i="42"/>
  <c r="AF1003" i="42"/>
  <c r="AF999" i="42"/>
  <c r="AF995" i="42"/>
  <c r="AF991" i="42"/>
  <c r="AF987" i="42"/>
  <c r="AF983" i="42"/>
  <c r="AF982" i="42"/>
  <c r="AF981" i="42"/>
  <c r="AF980" i="42"/>
  <c r="AF979" i="42"/>
  <c r="AF978" i="42"/>
  <c r="AF977" i="42"/>
  <c r="AF976" i="42"/>
  <c r="AF975" i="42"/>
  <c r="AF974" i="42"/>
  <c r="AF973" i="42"/>
  <c r="AF972" i="42"/>
  <c r="AF971" i="42"/>
  <c r="AF970" i="42"/>
  <c r="AF969" i="42"/>
  <c r="AF968" i="42"/>
  <c r="AF967" i="42"/>
  <c r="AF966" i="42"/>
  <c r="AF965" i="42"/>
  <c r="AF964" i="42"/>
  <c r="AF963" i="42"/>
  <c r="AF962" i="42"/>
  <c r="AF961" i="42"/>
  <c r="AF960" i="42"/>
  <c r="AF959" i="42"/>
  <c r="AF958" i="42"/>
  <c r="AF957" i="42"/>
  <c r="AF956" i="42"/>
  <c r="AF955" i="42"/>
  <c r="AF954" i="42"/>
  <c r="AF953" i="42"/>
  <c r="AF952" i="42"/>
  <c r="AF951" i="42"/>
  <c r="AF950" i="42"/>
  <c r="AF949" i="42"/>
  <c r="AF948" i="42"/>
  <c r="AF947" i="42"/>
  <c r="AF946" i="42"/>
  <c r="AF945" i="42"/>
  <c r="AF944" i="42"/>
  <c r="AF943" i="42"/>
  <c r="AF942" i="42"/>
  <c r="AF941" i="42"/>
  <c r="AF940" i="42"/>
  <c r="AF939" i="42"/>
  <c r="AF938" i="42"/>
  <c r="AF937" i="42"/>
  <c r="AF936" i="42"/>
  <c r="AF935" i="42"/>
  <c r="AF934" i="42"/>
  <c r="AF933" i="42"/>
  <c r="AF932" i="42"/>
  <c r="AF931" i="42"/>
  <c r="AF930" i="42"/>
  <c r="AF929" i="42"/>
  <c r="AF928" i="42"/>
  <c r="AF927" i="42"/>
  <c r="AF926" i="42"/>
  <c r="AF925" i="42"/>
  <c r="AF924" i="42"/>
  <c r="AF923" i="42"/>
  <c r="AF922" i="42"/>
  <c r="AF921" i="42"/>
  <c r="AF920" i="42"/>
  <c r="AF919" i="42"/>
  <c r="AF918" i="42"/>
  <c r="AF917" i="42"/>
  <c r="AF916" i="42"/>
  <c r="AF915" i="42"/>
  <c r="AF914" i="42"/>
  <c r="AF913" i="42"/>
  <c r="AF912" i="42"/>
  <c r="AF911" i="42"/>
  <c r="AF910" i="42"/>
  <c r="AF909" i="42"/>
  <c r="AF908" i="42"/>
  <c r="AF907" i="42"/>
  <c r="AF906" i="42"/>
  <c r="AF905" i="42"/>
  <c r="AF904" i="42"/>
  <c r="AF903" i="42"/>
  <c r="AF902" i="42"/>
  <c r="AF901" i="42"/>
  <c r="AF900" i="42"/>
  <c r="AF899" i="42"/>
  <c r="AF898" i="42"/>
  <c r="AF897" i="42"/>
  <c r="AF896" i="42"/>
  <c r="AF895" i="42"/>
  <c r="AF894" i="42"/>
  <c r="AF893" i="42"/>
  <c r="AF892" i="42"/>
  <c r="AF891" i="42"/>
  <c r="AF890" i="42"/>
  <c r="AF889" i="42"/>
  <c r="AF888" i="42"/>
  <c r="AF887" i="42"/>
  <c r="AF886" i="42"/>
  <c r="AF885" i="42"/>
  <c r="AF884" i="42"/>
  <c r="AF883" i="42"/>
  <c r="AF882" i="42"/>
  <c r="AF881" i="42"/>
  <c r="AF880" i="42"/>
  <c r="AF879" i="42"/>
  <c r="AF878" i="42"/>
  <c r="AF877" i="42"/>
  <c r="AF876" i="42"/>
  <c r="AF875" i="42"/>
  <c r="AF874" i="42"/>
  <c r="AF873" i="42"/>
  <c r="AF872" i="42"/>
  <c r="AF871" i="42"/>
  <c r="AF870" i="42"/>
  <c r="AF869" i="42"/>
  <c r="AF868" i="42"/>
  <c r="AF867" i="42"/>
  <c r="AF866" i="42"/>
  <c r="AF865" i="42"/>
  <c r="AF864" i="42"/>
  <c r="AF863" i="42"/>
  <c r="AF862" i="42"/>
  <c r="AF861" i="42"/>
  <c r="AF860" i="42"/>
  <c r="AF859" i="42"/>
  <c r="AF858" i="42"/>
  <c r="AF857" i="42"/>
  <c r="AF1270" i="42"/>
  <c r="AF1254" i="42"/>
  <c r="AF1238" i="42"/>
  <c r="AF1222" i="42"/>
  <c r="AF1206" i="42"/>
  <c r="AF1198" i="42"/>
  <c r="AF1190" i="42"/>
  <c r="AF1182" i="42"/>
  <c r="AF1174" i="42"/>
  <c r="AF1166" i="42"/>
  <c r="AF1158" i="42"/>
  <c r="AF1150" i="42"/>
  <c r="AF1142" i="42"/>
  <c r="AF1134" i="42"/>
  <c r="AF1126" i="42"/>
  <c r="AF1118" i="42"/>
  <c r="AF1116" i="42"/>
  <c r="AF1109" i="42"/>
  <c r="AF1102" i="42"/>
  <c r="AF1100" i="42"/>
  <c r="AF1093" i="42"/>
  <c r="AF1086" i="42"/>
  <c r="AF1084" i="42"/>
  <c r="AF1077" i="42"/>
  <c r="AF1070" i="42"/>
  <c r="AF1068" i="42"/>
  <c r="AF1061" i="42"/>
  <c r="AF1054" i="42"/>
  <c r="AF1052" i="42"/>
  <c r="AF1045" i="42"/>
  <c r="AF1038" i="42"/>
  <c r="AF1036" i="42"/>
  <c r="AF1029" i="42"/>
  <c r="AF1022" i="42"/>
  <c r="AF1020" i="42"/>
  <c r="AF1016" i="42"/>
  <c r="AF1012" i="42"/>
  <c r="AF1008" i="42"/>
  <c r="AF1004" i="42"/>
  <c r="AF1000" i="42"/>
  <c r="AF996" i="42"/>
  <c r="AF992" i="42"/>
  <c r="AF988" i="42"/>
  <c r="AF984" i="42"/>
  <c r="AF1282" i="42"/>
  <c r="AF1266" i="42"/>
  <c r="AF1250" i="42"/>
  <c r="AF1278" i="42"/>
  <c r="AF1262" i="42"/>
  <c r="AF1246" i="42"/>
  <c r="AF1230" i="42"/>
  <c r="AF1214" i="42"/>
  <c r="AF1194" i="42"/>
  <c r="AF1186" i="42"/>
  <c r="AF1178" i="42"/>
  <c r="AF1170" i="42"/>
  <c r="AF1162" i="42"/>
  <c r="AF1154" i="42"/>
  <c r="AF1146" i="42"/>
  <c r="AF1138" i="42"/>
  <c r="AF1130" i="42"/>
  <c r="AF1122" i="42"/>
  <c r="AF1110" i="42"/>
  <c r="AF1108" i="42"/>
  <c r="AF1101" i="42"/>
  <c r="AF1094" i="42"/>
  <c r="AF1092" i="42"/>
  <c r="AF1085" i="42"/>
  <c r="AF1078" i="42"/>
  <c r="AF1076" i="42"/>
  <c r="AF1069" i="42"/>
  <c r="AF1062" i="42"/>
  <c r="AF1060" i="42"/>
  <c r="AF1053" i="42"/>
  <c r="AF1046" i="42"/>
  <c r="AF1044" i="42"/>
  <c r="AF1037" i="42"/>
  <c r="AF1030" i="42"/>
  <c r="AF1028" i="42"/>
  <c r="AF1021" i="42"/>
  <c r="AF1018" i="42"/>
  <c r="AF1014" i="42"/>
  <c r="AF1010" i="42"/>
  <c r="AF1006" i="42"/>
  <c r="AF1002" i="42"/>
  <c r="AF998" i="42"/>
  <c r="AF994" i="42"/>
  <c r="AF990" i="42"/>
  <c r="AF986" i="42"/>
  <c r="AF1218" i="42"/>
  <c r="AF1192" i="42"/>
  <c r="AF1160" i="42"/>
  <c r="AF1128" i="42"/>
  <c r="AF1114" i="42"/>
  <c r="AF1082" i="42"/>
  <c r="AF1050" i="42"/>
  <c r="AF1013" i="42"/>
  <c r="AF997" i="42"/>
  <c r="AF428" i="42"/>
  <c r="AF424" i="42"/>
  <c r="AF420" i="42"/>
  <c r="AF416" i="42"/>
  <c r="AF412" i="42"/>
  <c r="AF408" i="42"/>
  <c r="AF404" i="42"/>
  <c r="AF400" i="42"/>
  <c r="AF396" i="42"/>
  <c r="AF392" i="42"/>
  <c r="AF388" i="42"/>
  <c r="AF384" i="42"/>
  <c r="AF380" i="42"/>
  <c r="AF376" i="42"/>
  <c r="AF372" i="42"/>
  <c r="AF368" i="42"/>
  <c r="AF364" i="42"/>
  <c r="AF360" i="42"/>
  <c r="AF356" i="42"/>
  <c r="AF352" i="42"/>
  <c r="AF348" i="42"/>
  <c r="AF344" i="42"/>
  <c r="AF340" i="42"/>
  <c r="AF336" i="42"/>
  <c r="AF332" i="42"/>
  <c r="AF328" i="42"/>
  <c r="AF324" i="42"/>
  <c r="AF320" i="42"/>
  <c r="AF316" i="42"/>
  <c r="AF312" i="42"/>
  <c r="AF308" i="42"/>
  <c r="AF304" i="42"/>
  <c r="AF300" i="42"/>
  <c r="AF296" i="42"/>
  <c r="AF292" i="42"/>
  <c r="AF288" i="42"/>
  <c r="AF284" i="42"/>
  <c r="AF280" i="42"/>
  <c r="AF1202" i="42"/>
  <c r="AF1184" i="42"/>
  <c r="AF1152" i="42"/>
  <c r="AF1120" i="42"/>
  <c r="AF1105" i="42"/>
  <c r="AF1096" i="42"/>
  <c r="AF1073" i="42"/>
  <c r="AF1064" i="42"/>
  <c r="AF1041" i="42"/>
  <c r="AF1032" i="42"/>
  <c r="AF1009" i="42"/>
  <c r="AF993" i="42"/>
  <c r="AF520" i="42"/>
  <c r="AF519" i="42"/>
  <c r="AF518" i="42"/>
  <c r="AF517" i="42"/>
  <c r="AF516" i="42"/>
  <c r="AF515" i="42"/>
  <c r="AF514" i="42"/>
  <c r="AF513" i="42"/>
  <c r="AF512" i="42"/>
  <c r="AF511" i="42"/>
  <c r="AF510" i="42"/>
  <c r="AF509" i="42"/>
  <c r="AF508" i="42"/>
  <c r="AF507" i="42"/>
  <c r="AF506" i="42"/>
  <c r="AF505" i="42"/>
  <c r="AF504" i="42"/>
  <c r="AF503" i="42"/>
  <c r="AF502" i="42"/>
  <c r="AF501" i="42"/>
  <c r="AF500" i="42"/>
  <c r="AF499" i="42"/>
  <c r="AF498" i="42"/>
  <c r="AF497" i="42"/>
  <c r="AF496" i="42"/>
  <c r="AF495" i="42"/>
  <c r="AF494" i="42"/>
  <c r="AF493" i="42"/>
  <c r="AF492" i="42"/>
  <c r="AF491" i="42"/>
  <c r="AF490" i="42"/>
  <c r="AF489" i="42"/>
  <c r="AF488" i="42"/>
  <c r="AF487" i="42"/>
  <c r="AF486" i="42"/>
  <c r="AF485" i="42"/>
  <c r="AF484" i="42"/>
  <c r="AF483" i="42"/>
  <c r="AF482" i="42"/>
  <c r="AF481" i="42"/>
  <c r="AF480" i="42"/>
  <c r="AF479" i="42"/>
  <c r="AF478" i="42"/>
  <c r="AF477" i="42"/>
  <c r="AF476" i="42"/>
  <c r="AF475" i="42"/>
  <c r="AF474" i="42"/>
  <c r="AF473" i="42"/>
  <c r="AF472" i="42"/>
  <c r="AF471" i="42"/>
  <c r="AF470" i="42"/>
  <c r="AF469" i="42"/>
  <c r="AF468" i="42"/>
  <c r="AF467" i="42"/>
  <c r="AF466" i="42"/>
  <c r="AF465" i="42"/>
  <c r="AF464" i="42"/>
  <c r="AF463" i="42"/>
  <c r="AF462" i="42"/>
  <c r="AF461" i="42"/>
  <c r="AF460" i="42"/>
  <c r="AF459" i="42"/>
  <c r="AF458" i="42"/>
  <c r="AF457" i="42"/>
  <c r="AF456" i="42"/>
  <c r="AF455" i="42"/>
  <c r="AF454" i="42"/>
  <c r="AF453" i="42"/>
  <c r="AF452" i="42"/>
  <c r="AF451" i="42"/>
  <c r="AF450" i="42"/>
  <c r="AF449" i="42"/>
  <c r="AF448" i="42"/>
  <c r="AF447" i="42"/>
  <c r="AF446" i="42"/>
  <c r="AF445" i="42"/>
  <c r="AF444" i="42"/>
  <c r="AF443" i="42"/>
  <c r="AF442" i="42"/>
  <c r="AF441" i="42"/>
  <c r="AF440" i="42"/>
  <c r="AF439" i="42"/>
  <c r="AF438" i="42"/>
  <c r="AF437" i="42"/>
  <c r="AF436" i="42"/>
  <c r="AF435" i="42"/>
  <c r="AF434" i="42"/>
  <c r="AF433" i="42"/>
  <c r="AF432" i="42"/>
  <c r="AF431" i="42"/>
  <c r="AF430" i="42"/>
  <c r="AF429" i="42"/>
  <c r="AF425" i="42"/>
  <c r="AF421" i="42"/>
  <c r="AF417" i="42"/>
  <c r="AF413" i="42"/>
  <c r="AF409" i="42"/>
  <c r="AF405" i="42"/>
  <c r="AF401" i="42"/>
  <c r="AF397" i="42"/>
  <c r="AF393" i="42"/>
  <c r="AF389" i="42"/>
  <c r="AF385" i="42"/>
  <c r="AF381" i="42"/>
  <c r="AF377" i="42"/>
  <c r="AF373" i="42"/>
  <c r="AF369" i="42"/>
  <c r="AF365" i="42"/>
  <c r="AF361" i="42"/>
  <c r="AF357" i="42"/>
  <c r="AF353" i="42"/>
  <c r="AF349" i="42"/>
  <c r="AF345" i="42"/>
  <c r="AF341" i="42"/>
  <c r="AF337" i="42"/>
  <c r="AF333" i="42"/>
  <c r="AF329" i="42"/>
  <c r="AF325" i="42"/>
  <c r="AF321" i="42"/>
  <c r="AF317" i="42"/>
  <c r="AF313" i="42"/>
  <c r="AF309" i="42"/>
  <c r="AF305" i="42"/>
  <c r="AF301" i="42"/>
  <c r="AF297" i="42"/>
  <c r="AF293" i="42"/>
  <c r="AF289" i="42"/>
  <c r="AF285" i="42"/>
  <c r="AF281" i="42"/>
  <c r="AF277" i="42"/>
  <c r="AF273" i="42"/>
  <c r="AF269" i="42"/>
  <c r="AF265" i="42"/>
  <c r="AF261" i="42"/>
  <c r="AF257" i="42"/>
  <c r="AF253" i="42"/>
  <c r="AF249" i="42"/>
  <c r="AF245" i="42"/>
  <c r="AF241" i="42"/>
  <c r="AF237" i="42"/>
  <c r="AF233" i="42"/>
  <c r="AF229" i="42"/>
  <c r="AF225" i="42"/>
  <c r="AF1176" i="42"/>
  <c r="AF1144" i="42"/>
  <c r="AF1098" i="42"/>
  <c r="AF1066" i="42"/>
  <c r="AF1034" i="42"/>
  <c r="AF1005" i="42"/>
  <c r="AF989" i="42"/>
  <c r="AF426" i="42"/>
  <c r="AF422" i="42"/>
  <c r="AF418" i="42"/>
  <c r="AF414" i="42"/>
  <c r="AF410" i="42"/>
  <c r="AF406" i="42"/>
  <c r="AF402" i="42"/>
  <c r="AF398" i="42"/>
  <c r="AF394" i="42"/>
  <c r="AF390" i="42"/>
  <c r="AF386" i="42"/>
  <c r="AF382" i="42"/>
  <c r="AF378" i="42"/>
  <c r="AF374" i="42"/>
  <c r="AF370" i="42"/>
  <c r="AF366" i="42"/>
  <c r="AF362" i="42"/>
  <c r="AF358" i="42"/>
  <c r="AF354" i="42"/>
  <c r="AF350" i="42"/>
  <c r="AF346" i="42"/>
  <c r="AF342" i="42"/>
  <c r="AF338" i="42"/>
  <c r="AF334" i="42"/>
  <c r="AF330" i="42"/>
  <c r="AF326" i="42"/>
  <c r="AF322" i="42"/>
  <c r="AF318" i="42"/>
  <c r="AF314" i="42"/>
  <c r="AF310" i="42"/>
  <c r="AF306" i="42"/>
  <c r="AF302" i="42"/>
  <c r="AF298" i="42"/>
  <c r="AF294" i="42"/>
  <c r="AF290" i="42"/>
  <c r="AF286" i="42"/>
  <c r="AF282" i="42"/>
  <c r="AF278" i="42"/>
  <c r="AF274" i="42"/>
  <c r="AF270" i="42"/>
  <c r="AF266" i="42"/>
  <c r="AF262" i="42"/>
  <c r="AF258" i="42"/>
  <c r="AF254" i="42"/>
  <c r="AF250" i="42"/>
  <c r="AF246" i="42"/>
  <c r="AF242" i="42"/>
  <c r="AF238" i="42"/>
  <c r="AF234" i="42"/>
  <c r="AF230" i="42"/>
  <c r="AF226" i="42"/>
  <c r="AF222" i="42"/>
  <c r="AF218" i="42"/>
  <c r="AF214" i="42"/>
  <c r="AF210" i="42"/>
  <c r="AF206" i="42"/>
  <c r="AF202" i="42"/>
  <c r="AF198" i="42"/>
  <c r="AF194" i="42"/>
  <c r="AF190" i="42"/>
  <c r="AF1234" i="42"/>
  <c r="AF1200" i="42"/>
  <c r="AF1168" i="42"/>
  <c r="AF1136" i="42"/>
  <c r="AF1112" i="42"/>
  <c r="AF1089" i="42"/>
  <c r="AF1080" i="42"/>
  <c r="AF1057" i="42"/>
  <c r="AF1048" i="42"/>
  <c r="AF1025" i="42"/>
  <c r="AF1017" i="42"/>
  <c r="AF1001" i="42"/>
  <c r="AF985" i="42"/>
  <c r="AF556" i="42"/>
  <c r="AF555" i="42"/>
  <c r="AF554" i="42"/>
  <c r="AF553" i="42"/>
  <c r="AF552" i="42"/>
  <c r="AF551" i="42"/>
  <c r="AF550" i="42"/>
  <c r="AF549" i="42"/>
  <c r="AF548" i="42"/>
  <c r="AF547" i="42"/>
  <c r="AF546" i="42"/>
  <c r="AF545" i="42"/>
  <c r="AF544" i="42"/>
  <c r="AF543" i="42"/>
  <c r="AF542" i="42"/>
  <c r="AF541" i="42"/>
  <c r="AF540" i="42"/>
  <c r="AF539" i="42"/>
  <c r="AF538" i="42"/>
  <c r="AF537" i="42"/>
  <c r="AF536" i="42"/>
  <c r="AF535" i="42"/>
  <c r="AF534" i="42"/>
  <c r="AF533" i="42"/>
  <c r="AF532" i="42"/>
  <c r="AF531" i="42"/>
  <c r="AF530" i="42"/>
  <c r="AF529" i="42"/>
  <c r="AF528" i="42"/>
  <c r="AF527" i="42"/>
  <c r="AF526" i="42"/>
  <c r="AF525" i="42"/>
  <c r="AF524" i="42"/>
  <c r="AF523" i="42"/>
  <c r="AF522" i="42"/>
  <c r="AF521" i="42"/>
  <c r="AF427" i="42"/>
  <c r="AF423" i="42"/>
  <c r="AF419" i="42"/>
  <c r="AF415" i="42"/>
  <c r="AF411" i="42"/>
  <c r="AF407" i="42"/>
  <c r="AF403" i="42"/>
  <c r="AF399" i="42"/>
  <c r="AF395" i="42"/>
  <c r="AF391" i="42"/>
  <c r="AF387" i="42"/>
  <c r="AF383" i="42"/>
  <c r="AF379" i="42"/>
  <c r="AF375" i="42"/>
  <c r="AF371" i="42"/>
  <c r="AF367" i="42"/>
  <c r="AF363" i="42"/>
  <c r="AF359" i="42"/>
  <c r="AF355" i="42"/>
  <c r="AF351" i="42"/>
  <c r="AF347" i="42"/>
  <c r="AF343" i="42"/>
  <c r="AF339" i="42"/>
  <c r="AF335" i="42"/>
  <c r="AF331" i="42"/>
  <c r="AF327" i="42"/>
  <c r="AF323" i="42"/>
  <c r="AF319" i="42"/>
  <c r="AF315" i="42"/>
  <c r="AF311" i="42"/>
  <c r="AF307" i="42"/>
  <c r="AF303" i="42"/>
  <c r="AF299" i="42"/>
  <c r="AF295" i="42"/>
  <c r="AF291" i="42"/>
  <c r="AF287" i="42"/>
  <c r="AF283" i="42"/>
  <c r="AF279" i="42"/>
  <c r="AF275" i="42"/>
  <c r="AF271" i="42"/>
  <c r="AF267" i="42"/>
  <c r="AF263" i="42"/>
  <c r="AF259" i="42"/>
  <c r="AF255" i="42"/>
  <c r="AF251" i="42"/>
  <c r="AF247" i="42"/>
  <c r="AF243" i="42"/>
  <c r="AF239" i="42"/>
  <c r="AF235" i="42"/>
  <c r="AF231" i="42"/>
  <c r="AF227" i="42"/>
  <c r="AF223" i="42"/>
  <c r="AF219" i="42"/>
  <c r="AF215" i="42"/>
  <c r="AF211" i="42"/>
  <c r="AF207" i="42"/>
  <c r="AF203" i="42"/>
  <c r="AF199" i="42"/>
  <c r="AF195" i="42"/>
  <c r="AF191" i="42"/>
  <c r="AF187" i="42"/>
  <c r="AF183" i="42"/>
  <c r="AF179" i="42"/>
  <c r="AF175" i="42"/>
  <c r="AF171" i="42"/>
  <c r="AF167" i="42"/>
  <c r="AF163" i="42"/>
  <c r="AF159" i="42"/>
  <c r="AF155" i="42"/>
  <c r="AF151" i="42"/>
  <c r="AF147" i="42"/>
  <c r="AF143" i="42"/>
  <c r="AF139" i="42"/>
  <c r="AF135" i="42"/>
  <c r="AF131" i="42"/>
  <c r="AJ3117" i="42"/>
  <c r="AJ3115" i="42"/>
  <c r="AJ3113" i="42"/>
  <c r="AJ3111" i="42"/>
  <c r="AJ3109" i="42"/>
  <c r="AJ3107" i="42"/>
  <c r="AJ3105" i="42"/>
  <c r="AJ3103" i="42"/>
  <c r="AJ3101" i="42"/>
  <c r="AJ3099" i="42"/>
  <c r="AJ3097" i="42"/>
  <c r="AJ3095" i="42"/>
  <c r="AJ3093" i="42"/>
  <c r="AJ3118" i="42"/>
  <c r="AJ3116" i="42"/>
  <c r="AJ3114" i="42"/>
  <c r="AJ3112" i="42"/>
  <c r="AJ3110" i="42"/>
  <c r="AJ3108" i="42"/>
  <c r="AJ3089" i="42"/>
  <c r="AJ3085" i="42"/>
  <c r="AJ3081" i="42"/>
  <c r="AJ3077" i="42"/>
  <c r="AJ3074" i="42"/>
  <c r="AJ3070" i="42"/>
  <c r="AJ3066" i="42"/>
  <c r="AJ3062" i="42"/>
  <c r="AJ3058" i="42"/>
  <c r="AJ3054" i="42"/>
  <c r="AJ3050" i="42"/>
  <c r="AJ3046" i="42"/>
  <c r="AJ3042" i="42"/>
  <c r="AJ3038" i="42"/>
  <c r="AJ3034" i="42"/>
  <c r="AJ3030" i="42"/>
  <c r="AJ3029" i="42"/>
  <c r="AJ3028" i="42"/>
  <c r="AJ3027" i="42"/>
  <c r="AJ3026" i="42"/>
  <c r="AJ3025" i="42"/>
  <c r="AJ3024" i="42"/>
  <c r="AJ3023" i="42"/>
  <c r="AJ3022" i="42"/>
  <c r="AJ3021" i="42"/>
  <c r="AJ3020" i="42"/>
  <c r="AJ3019" i="42"/>
  <c r="AJ3018" i="42"/>
  <c r="AJ3017" i="42"/>
  <c r="AJ3016" i="42"/>
  <c r="AJ3015" i="42"/>
  <c r="AJ3014" i="42"/>
  <c r="AJ3013" i="42"/>
  <c r="AJ3012" i="42"/>
  <c r="AJ3011" i="42"/>
  <c r="AJ3010" i="42"/>
  <c r="AJ3009" i="42"/>
  <c r="AJ3008" i="42"/>
  <c r="AJ3007" i="42"/>
  <c r="AJ3006" i="42"/>
  <c r="AJ3005" i="42"/>
  <c r="AJ3004" i="42"/>
  <c r="AJ3003" i="42"/>
  <c r="AJ3002" i="42"/>
  <c r="AJ3001" i="42"/>
  <c r="AJ3000" i="42"/>
  <c r="AJ2999" i="42"/>
  <c r="AJ2998" i="42"/>
  <c r="AJ2997" i="42"/>
  <c r="AJ2996" i="42"/>
  <c r="AJ2995" i="42"/>
  <c r="AJ2994" i="42"/>
  <c r="AJ2993" i="42"/>
  <c r="AJ2992" i="42"/>
  <c r="AJ3106" i="42"/>
  <c r="AJ3104" i="42"/>
  <c r="AJ3102" i="42"/>
  <c r="AJ3100" i="42"/>
  <c r="AJ3098" i="42"/>
  <c r="AJ3096" i="42"/>
  <c r="AJ3094" i="42"/>
  <c r="AJ3090" i="42"/>
  <c r="AJ3086" i="42"/>
  <c r="AJ3082" i="42"/>
  <c r="AJ3078" i="42"/>
  <c r="AJ3071" i="42"/>
  <c r="AJ3067" i="42"/>
  <c r="AJ3063" i="42"/>
  <c r="AJ3059" i="42"/>
  <c r="AJ3055" i="42"/>
  <c r="AJ3051" i="42"/>
  <c r="AJ3047" i="42"/>
  <c r="AJ3043" i="42"/>
  <c r="AJ3039" i="42"/>
  <c r="AJ3035" i="42"/>
  <c r="AJ3091" i="42"/>
  <c r="AJ3087" i="42"/>
  <c r="AJ3083" i="42"/>
  <c r="AJ3079" i="42"/>
  <c r="AJ3075" i="42"/>
  <c r="AJ3072" i="42"/>
  <c r="AJ3068" i="42"/>
  <c r="AJ3064" i="42"/>
  <c r="AJ3060" i="42"/>
  <c r="AJ3056" i="42"/>
  <c r="AJ3052" i="42"/>
  <c r="AJ3048" i="42"/>
  <c r="AJ3044" i="42"/>
  <c r="AJ3040" i="42"/>
  <c r="AJ3036" i="42"/>
  <c r="AJ3032" i="42"/>
  <c r="AJ3092" i="42"/>
  <c r="AJ3088" i="42"/>
  <c r="AJ3084" i="42"/>
  <c r="AJ3080" i="42"/>
  <c r="AJ3076" i="42"/>
  <c r="AJ3073" i="42"/>
  <c r="AJ3069" i="42"/>
  <c r="AJ3065" i="42"/>
  <c r="AJ3061" i="42"/>
  <c r="AJ3057" i="42"/>
  <c r="AJ3053" i="42"/>
  <c r="AJ3049" i="42"/>
  <c r="AJ3045" i="42"/>
  <c r="AJ3041" i="42"/>
  <c r="AJ2890" i="42"/>
  <c r="AJ2886" i="42"/>
  <c r="AJ2882" i="42"/>
  <c r="AJ2878" i="42"/>
  <c r="AJ2874" i="42"/>
  <c r="AJ2870" i="42"/>
  <c r="AJ2866" i="42"/>
  <c r="AJ2862" i="42"/>
  <c r="AJ2891" i="42"/>
  <c r="AJ2887" i="42"/>
  <c r="AJ2883" i="42"/>
  <c r="AJ2879" i="42"/>
  <c r="AJ2875" i="42"/>
  <c r="AJ2871" i="42"/>
  <c r="AJ2867" i="42"/>
  <c r="AJ2863" i="42"/>
  <c r="AJ2859" i="42"/>
  <c r="AJ2855" i="42"/>
  <c r="AJ2851" i="42"/>
  <c r="AJ2847" i="42"/>
  <c r="AJ2843" i="42"/>
  <c r="AJ2839" i="42"/>
  <c r="AJ2835" i="42"/>
  <c r="AJ2831" i="42"/>
  <c r="AJ3037" i="42"/>
  <c r="AJ3033" i="42"/>
  <c r="AJ3031" i="42"/>
  <c r="AJ2854" i="42"/>
  <c r="AJ2852" i="42"/>
  <c r="AJ2845" i="42"/>
  <c r="AJ2838" i="42"/>
  <c r="AJ2836" i="42"/>
  <c r="AJ2827" i="42"/>
  <c r="AJ2823" i="42"/>
  <c r="AJ2889" i="42"/>
  <c r="AJ2885" i="42"/>
  <c r="AJ2881" i="42"/>
  <c r="AJ2877" i="42"/>
  <c r="AJ2873" i="42"/>
  <c r="AJ2869" i="42"/>
  <c r="AJ2865" i="42"/>
  <c r="AJ2861" i="42"/>
  <c r="AJ2857" i="42"/>
  <c r="AJ2850" i="42"/>
  <c r="AJ2848" i="42"/>
  <c r="AJ2841" i="42"/>
  <c r="AJ2834" i="42"/>
  <c r="AJ2832" i="42"/>
  <c r="AJ2828" i="42"/>
  <c r="AJ2824" i="42"/>
  <c r="AJ2820" i="42"/>
  <c r="AJ2816" i="42"/>
  <c r="AJ2812" i="42"/>
  <c r="AJ2808" i="42"/>
  <c r="AJ2804" i="42"/>
  <c r="AJ2800" i="42"/>
  <c r="AJ2796" i="42"/>
  <c r="AJ2788" i="42"/>
  <c r="AJ2784" i="42"/>
  <c r="AJ2780" i="42"/>
  <c r="AJ2776" i="42"/>
  <c r="AJ2772" i="42"/>
  <c r="AJ2768" i="42"/>
  <c r="AJ2764" i="42"/>
  <c r="AJ2760" i="42"/>
  <c r="AJ2756" i="42"/>
  <c r="AJ2752" i="42"/>
  <c r="AJ2748" i="42"/>
  <c r="AJ2888" i="42"/>
  <c r="AJ2884" i="42"/>
  <c r="AJ2880" i="42"/>
  <c r="AJ2876" i="42"/>
  <c r="AJ2872" i="42"/>
  <c r="AJ2868" i="42"/>
  <c r="AJ2864" i="42"/>
  <c r="AJ2860" i="42"/>
  <c r="AJ2853" i="42"/>
  <c r="AJ2846" i="42"/>
  <c r="AJ2844" i="42"/>
  <c r="AJ2837" i="42"/>
  <c r="AJ2830" i="42"/>
  <c r="AJ2829" i="42"/>
  <c r="AJ2825" i="42"/>
  <c r="AJ2821" i="42"/>
  <c r="AJ2817" i="42"/>
  <c r="AJ2813" i="42"/>
  <c r="AJ2809" i="42"/>
  <c r="AJ2805" i="42"/>
  <c r="AJ2801" i="42"/>
  <c r="AJ2797" i="42"/>
  <c r="AJ2789" i="42"/>
  <c r="AJ2785" i="42"/>
  <c r="AJ2781" i="42"/>
  <c r="AJ2777" i="42"/>
  <c r="AJ2773" i="42"/>
  <c r="AJ2769" i="42"/>
  <c r="AJ2765" i="42"/>
  <c r="AJ2761" i="42"/>
  <c r="AJ2757" i="42"/>
  <c r="AJ2753" i="42"/>
  <c r="AJ2749" i="42"/>
  <c r="AJ2745" i="42"/>
  <c r="AJ2741" i="42"/>
  <c r="AJ2737" i="42"/>
  <c r="AJ2733" i="42"/>
  <c r="AJ2729" i="42"/>
  <c r="AJ2725" i="42"/>
  <c r="AJ2721" i="42"/>
  <c r="AJ2858" i="42"/>
  <c r="AJ2856" i="42"/>
  <c r="AJ2849" i="42"/>
  <c r="AJ2842" i="42"/>
  <c r="AJ2840" i="42"/>
  <c r="AJ2833" i="42"/>
  <c r="AJ2826" i="42"/>
  <c r="AJ2822" i="42"/>
  <c r="AJ2818" i="42"/>
  <c r="AJ2814" i="42"/>
  <c r="AJ2810" i="42"/>
  <c r="AJ2806" i="42"/>
  <c r="AJ2802" i="42"/>
  <c r="AJ2798" i="42"/>
  <c r="AJ2790" i="42"/>
  <c r="AJ2786" i="42"/>
  <c r="AJ2782" i="42"/>
  <c r="AJ2778" i="42"/>
  <c r="AJ2774" i="42"/>
  <c r="AJ2770" i="42"/>
  <c r="AJ2766" i="42"/>
  <c r="AJ2762" i="42"/>
  <c r="AJ2758" i="42"/>
  <c r="AJ2754" i="42"/>
  <c r="AJ2750" i="42"/>
  <c r="AJ2746" i="42"/>
  <c r="AJ2742" i="42"/>
  <c r="AJ2738" i="42"/>
  <c r="AJ2734" i="42"/>
  <c r="AJ2730" i="42"/>
  <c r="AJ2726" i="42"/>
  <c r="AJ2722" i="42"/>
  <c r="AJ2819" i="42"/>
  <c r="AJ2803" i="42"/>
  <c r="AJ2787" i="42"/>
  <c r="AJ2771" i="42"/>
  <c r="AJ2755" i="42"/>
  <c r="AJ2740" i="42"/>
  <c r="AJ2732" i="42"/>
  <c r="AJ2724" i="42"/>
  <c r="AJ2719" i="42"/>
  <c r="AJ2715" i="42"/>
  <c r="AJ2711" i="42"/>
  <c r="AJ2707" i="42"/>
  <c r="AJ2703" i="42"/>
  <c r="AJ2699" i="42"/>
  <c r="AJ2695" i="42"/>
  <c r="AJ2691" i="42"/>
  <c r="AJ2690" i="42"/>
  <c r="AJ2689" i="42"/>
  <c r="AJ2688" i="42"/>
  <c r="AJ2687" i="42"/>
  <c r="AJ2686" i="42"/>
  <c r="AJ2685" i="42"/>
  <c r="AJ2684" i="42"/>
  <c r="AJ2683" i="42"/>
  <c r="AJ2682" i="42"/>
  <c r="AJ2681" i="42"/>
  <c r="AJ2680" i="42"/>
  <c r="AJ2679" i="42"/>
  <c r="AJ2678" i="42"/>
  <c r="AJ2677" i="42"/>
  <c r="AJ2676" i="42"/>
  <c r="AJ2675" i="42"/>
  <c r="AJ2674" i="42"/>
  <c r="AJ2673" i="42"/>
  <c r="AJ2672" i="42"/>
  <c r="AJ2671" i="42"/>
  <c r="AJ2670" i="42"/>
  <c r="AJ2669" i="42"/>
  <c r="AJ2668" i="42"/>
  <c r="AJ2667" i="42"/>
  <c r="AJ2666" i="42"/>
  <c r="AJ2665" i="42"/>
  <c r="AJ2664" i="42"/>
  <c r="AJ2663" i="42"/>
  <c r="AJ2662" i="42"/>
  <c r="AJ2661" i="42"/>
  <c r="AJ2660" i="42"/>
  <c r="AJ2659" i="42"/>
  <c r="AJ2658" i="42"/>
  <c r="AJ2657" i="42"/>
  <c r="AJ2656" i="42"/>
  <c r="AJ2655" i="42"/>
  <c r="AJ2654" i="42"/>
  <c r="AJ2653" i="42"/>
  <c r="AJ2652" i="42"/>
  <c r="AJ2651" i="42"/>
  <c r="AJ2650" i="42"/>
  <c r="AJ2649" i="42"/>
  <c r="AJ2648" i="42"/>
  <c r="AJ2647" i="42"/>
  <c r="AJ2646" i="42"/>
  <c r="AJ2645" i="42"/>
  <c r="AJ2644" i="42"/>
  <c r="AJ2643" i="42"/>
  <c r="AJ2642" i="42"/>
  <c r="AJ2641" i="42"/>
  <c r="AJ2640" i="42"/>
  <c r="AJ2639" i="42"/>
  <c r="AJ2638" i="42"/>
  <c r="AJ2637" i="42"/>
  <c r="AJ2636" i="42"/>
  <c r="AJ2635" i="42"/>
  <c r="AJ2634" i="42"/>
  <c r="AJ2633" i="42"/>
  <c r="AJ2632" i="42"/>
  <c r="AJ2631" i="42"/>
  <c r="AJ2630" i="42"/>
  <c r="AJ2629" i="42"/>
  <c r="AJ2628" i="42"/>
  <c r="AJ2627" i="42"/>
  <c r="AJ2626" i="42"/>
  <c r="AJ2625" i="42"/>
  <c r="AJ2624" i="42"/>
  <c r="AJ2623" i="42"/>
  <c r="AJ2622" i="42"/>
  <c r="AJ2621" i="42"/>
  <c r="AJ2620" i="42"/>
  <c r="AJ2619" i="42"/>
  <c r="AJ2618" i="42"/>
  <c r="AJ2617" i="42"/>
  <c r="AJ2616" i="42"/>
  <c r="AJ2615" i="42"/>
  <c r="AJ2614" i="42"/>
  <c r="AJ2613" i="42"/>
  <c r="AJ2612" i="42"/>
  <c r="AJ2611" i="42"/>
  <c r="AJ2610" i="42"/>
  <c r="AJ2609" i="42"/>
  <c r="AJ2608" i="42"/>
  <c r="AJ2607" i="42"/>
  <c r="AJ2606" i="42"/>
  <c r="AJ2605" i="42"/>
  <c r="AJ2604" i="42"/>
  <c r="AJ2603" i="42"/>
  <c r="AJ2602" i="42"/>
  <c r="AJ2601" i="42"/>
  <c r="AJ2600" i="42"/>
  <c r="AJ2599" i="42"/>
  <c r="AJ2598" i="42"/>
  <c r="AJ2597" i="42"/>
  <c r="AJ2596" i="42"/>
  <c r="AJ2595" i="42"/>
  <c r="AJ2594" i="42"/>
  <c r="AJ2593" i="42"/>
  <c r="AJ2592" i="42"/>
  <c r="AJ2591" i="42"/>
  <c r="AJ2590" i="42"/>
  <c r="AJ2589" i="42"/>
  <c r="AJ2588" i="42"/>
  <c r="AJ2587" i="42"/>
  <c r="AJ2586" i="42"/>
  <c r="AJ2585" i="42"/>
  <c r="AJ2584" i="42"/>
  <c r="AJ2583" i="42"/>
  <c r="AJ2582" i="42"/>
  <c r="AJ2581" i="42"/>
  <c r="AJ2580" i="42"/>
  <c r="AJ2579" i="42"/>
  <c r="AJ2578" i="42"/>
  <c r="AJ2577" i="42"/>
  <c r="AJ2576" i="42"/>
  <c r="AJ2575" i="42"/>
  <c r="AJ2574" i="42"/>
  <c r="AJ2573" i="42"/>
  <c r="AJ2572" i="42"/>
  <c r="AJ2571" i="42"/>
  <c r="AJ2570" i="42"/>
  <c r="AJ2569" i="42"/>
  <c r="AJ2568" i="42"/>
  <c r="AJ2567" i="42"/>
  <c r="AJ2566" i="42"/>
  <c r="AJ2565" i="42"/>
  <c r="AJ2464" i="42"/>
  <c r="AJ2460" i="42"/>
  <c r="AJ2456" i="42"/>
  <c r="AJ2452" i="42"/>
  <c r="AJ2448" i="42"/>
  <c r="AJ2444" i="42"/>
  <c r="AJ2807" i="42"/>
  <c r="AJ2791" i="42"/>
  <c r="AJ2775" i="42"/>
  <c r="AJ2767" i="42"/>
  <c r="AJ2751" i="42"/>
  <c r="AJ2739" i="42"/>
  <c r="AJ2731" i="42"/>
  <c r="AJ2723" i="42"/>
  <c r="AJ2716" i="42"/>
  <c r="AJ2712" i="42"/>
  <c r="AJ2708" i="42"/>
  <c r="AJ2704" i="42"/>
  <c r="AJ2700" i="42"/>
  <c r="AJ2696" i="42"/>
  <c r="AJ2461" i="42"/>
  <c r="AJ2457" i="42"/>
  <c r="AJ2453" i="42"/>
  <c r="AJ2449" i="42"/>
  <c r="AJ2445" i="42"/>
  <c r="AJ2811" i="42"/>
  <c r="AJ2795" i="42"/>
  <c r="AJ2779" i="42"/>
  <c r="AJ2763" i="42"/>
  <c r="AJ2747" i="42"/>
  <c r="AJ2744" i="42"/>
  <c r="AJ2736" i="42"/>
  <c r="AJ2728" i="42"/>
  <c r="AJ2720" i="42"/>
  <c r="AJ2717" i="42"/>
  <c r="AJ2713" i="42"/>
  <c r="AJ2709" i="42"/>
  <c r="AJ2705" i="42"/>
  <c r="AJ2701" i="42"/>
  <c r="AJ2697" i="42"/>
  <c r="AJ2815" i="42"/>
  <c r="AJ2799" i="42"/>
  <c r="AJ2783" i="42"/>
  <c r="AJ2759" i="42"/>
  <c r="AJ2743" i="42"/>
  <c r="AJ2735" i="42"/>
  <c r="AJ2727" i="42"/>
  <c r="AJ2718" i="42"/>
  <c r="AJ2714" i="42"/>
  <c r="AJ2710" i="42"/>
  <c r="AJ2706" i="42"/>
  <c r="AJ2702" i="42"/>
  <c r="AJ2698" i="42"/>
  <c r="AJ2463" i="42"/>
  <c r="AJ2455" i="42"/>
  <c r="AJ2447" i="42"/>
  <c r="AJ2438" i="42"/>
  <c r="AJ2434" i="42"/>
  <c r="AJ2430" i="42"/>
  <c r="AJ2426" i="42"/>
  <c r="AJ2422" i="42"/>
  <c r="AJ2418" i="42"/>
  <c r="AJ2414" i="42"/>
  <c r="AJ2410" i="42"/>
  <c r="AJ2406" i="42"/>
  <c r="AJ2402" i="42"/>
  <c r="AJ2398" i="42"/>
  <c r="AJ2394" i="42"/>
  <c r="AJ2390" i="42"/>
  <c r="AJ2386" i="42"/>
  <c r="AJ2382" i="42"/>
  <c r="AJ2378" i="42"/>
  <c r="AJ2374" i="42"/>
  <c r="AJ2370" i="42"/>
  <c r="AJ2362" i="42"/>
  <c r="AJ2358" i="42"/>
  <c r="AJ2354" i="42"/>
  <c r="AJ2350" i="42"/>
  <c r="AJ2346" i="42"/>
  <c r="AJ2342" i="42"/>
  <c r="AJ2338" i="42"/>
  <c r="AJ2334" i="42"/>
  <c r="AJ2330" i="42"/>
  <c r="AJ2326" i="42"/>
  <c r="AJ2322" i="42"/>
  <c r="AJ2318" i="42"/>
  <c r="AJ2314" i="42"/>
  <c r="AJ2310" i="42"/>
  <c r="AJ2306" i="42"/>
  <c r="AJ2302" i="42"/>
  <c r="AJ2298" i="42"/>
  <c r="AJ2294" i="42"/>
  <c r="AJ2290" i="42"/>
  <c r="AJ2286" i="42"/>
  <c r="AJ2282" i="42"/>
  <c r="AJ2278" i="42"/>
  <c r="AJ2274" i="42"/>
  <c r="AJ2270" i="42"/>
  <c r="AJ2462" i="42"/>
  <c r="AJ2454" i="42"/>
  <c r="AJ2446" i="42"/>
  <c r="AJ2439" i="42"/>
  <c r="AJ2435" i="42"/>
  <c r="AJ2431" i="42"/>
  <c r="AJ2427" i="42"/>
  <c r="AJ2423" i="42"/>
  <c r="AJ2419" i="42"/>
  <c r="AJ2415" i="42"/>
  <c r="AJ2411" i="42"/>
  <c r="AJ2407" i="42"/>
  <c r="AJ2403" i="42"/>
  <c r="AJ2399" i="42"/>
  <c r="AJ2395" i="42"/>
  <c r="AJ2391" i="42"/>
  <c r="AJ2387" i="42"/>
  <c r="AJ2383" i="42"/>
  <c r="AJ2379" i="42"/>
  <c r="AJ2375" i="42"/>
  <c r="AJ2371" i="42"/>
  <c r="AJ2459" i="42"/>
  <c r="AJ2451" i="42"/>
  <c r="AJ2443" i="42"/>
  <c r="AJ2440" i="42"/>
  <c r="AJ2436" i="42"/>
  <c r="AJ2432" i="42"/>
  <c r="AJ2428" i="42"/>
  <c r="AJ2424" i="42"/>
  <c r="AJ2420" i="42"/>
  <c r="AJ2416" i="42"/>
  <c r="AJ2412" i="42"/>
  <c r="AJ2408" i="42"/>
  <c r="AJ2404" i="42"/>
  <c r="AJ2400" i="42"/>
  <c r="AJ2396" i="42"/>
  <c r="AJ2392" i="42"/>
  <c r="AJ2388" i="42"/>
  <c r="AJ2384" i="42"/>
  <c r="AJ2380" i="42"/>
  <c r="AJ2376" i="42"/>
  <c r="AJ2372" i="42"/>
  <c r="AJ2368" i="42"/>
  <c r="AJ2364" i="42"/>
  <c r="AJ2360" i="42"/>
  <c r="AJ2356" i="42"/>
  <c r="AJ2352" i="42"/>
  <c r="AJ2348" i="42"/>
  <c r="AJ2344" i="42"/>
  <c r="AJ2340" i="42"/>
  <c r="AJ2336" i="42"/>
  <c r="AJ2332" i="42"/>
  <c r="AJ2328" i="42"/>
  <c r="AJ2324" i="42"/>
  <c r="AJ2320" i="42"/>
  <c r="AJ2316" i="42"/>
  <c r="AJ2312" i="42"/>
  <c r="AJ2308" i="42"/>
  <c r="AJ2304" i="42"/>
  <c r="AJ2300" i="42"/>
  <c r="AJ2296" i="42"/>
  <c r="AJ2292" i="42"/>
  <c r="AJ2288" i="42"/>
  <c r="AJ2284" i="42"/>
  <c r="AJ2280" i="42"/>
  <c r="AJ2458" i="42"/>
  <c r="AJ2450" i="42"/>
  <c r="AJ2442" i="42"/>
  <c r="AJ2441" i="42"/>
  <c r="AJ2437" i="42"/>
  <c r="AJ2433" i="42"/>
  <c r="AJ2429" i="42"/>
  <c r="AJ2425" i="42"/>
  <c r="AJ2409" i="42"/>
  <c r="AJ2393" i="42"/>
  <c r="AJ2377" i="42"/>
  <c r="AJ2363" i="42"/>
  <c r="AJ2355" i="42"/>
  <c r="AJ2347" i="42"/>
  <c r="AJ2339" i="42"/>
  <c r="AJ2331" i="42"/>
  <c r="AJ2323" i="42"/>
  <c r="AJ2315" i="42"/>
  <c r="AJ2307" i="42"/>
  <c r="AJ2299" i="42"/>
  <c r="AJ2291" i="42"/>
  <c r="AJ2283" i="42"/>
  <c r="AJ2273" i="42"/>
  <c r="AJ2271" i="42"/>
  <c r="AJ2264" i="42"/>
  <c r="AJ2260" i="42"/>
  <c r="AJ2256" i="42"/>
  <c r="AJ2252" i="42"/>
  <c r="AJ2248" i="42"/>
  <c r="AJ2244" i="42"/>
  <c r="AJ2240" i="42"/>
  <c r="AJ2236" i="42"/>
  <c r="AJ2232" i="42"/>
  <c r="AJ2228" i="42"/>
  <c r="AJ2224" i="42"/>
  <c r="AJ2220" i="42"/>
  <c r="AJ2216" i="42"/>
  <c r="AJ2212" i="42"/>
  <c r="AJ2208" i="42"/>
  <c r="AJ2134" i="42"/>
  <c r="AJ2130" i="42"/>
  <c r="AJ2126" i="42"/>
  <c r="AJ2122" i="42"/>
  <c r="AJ2118" i="42"/>
  <c r="AJ2114" i="42"/>
  <c r="AJ2110" i="42"/>
  <c r="AJ2106" i="42"/>
  <c r="AJ2102" i="42"/>
  <c r="AJ2098" i="42"/>
  <c r="AJ2094" i="42"/>
  <c r="AJ2090" i="42"/>
  <c r="AJ2086" i="42"/>
  <c r="AJ2082" i="42"/>
  <c r="AJ2078" i="42"/>
  <c r="AJ2074" i="42"/>
  <c r="AJ2070" i="42"/>
  <c r="AJ2421" i="42"/>
  <c r="AJ2405" i="42"/>
  <c r="AJ2389" i="42"/>
  <c r="AJ2373" i="42"/>
  <c r="AJ2357" i="42"/>
  <c r="AJ2349" i="42"/>
  <c r="AJ2341" i="42"/>
  <c r="AJ2333" i="42"/>
  <c r="AJ2325" i="42"/>
  <c r="AJ2317" i="42"/>
  <c r="AJ2309" i="42"/>
  <c r="AJ2301" i="42"/>
  <c r="AJ2293" i="42"/>
  <c r="AJ2285" i="42"/>
  <c r="AJ2276" i="42"/>
  <c r="AJ2269" i="42"/>
  <c r="AJ2261" i="42"/>
  <c r="AJ2257" i="42"/>
  <c r="AJ2253" i="42"/>
  <c r="AJ2249" i="42"/>
  <c r="AJ2245" i="42"/>
  <c r="AJ2241" i="42"/>
  <c r="AJ2237" i="42"/>
  <c r="AJ2233" i="42"/>
  <c r="AJ2229" i="42"/>
  <c r="AJ2225" i="42"/>
  <c r="AJ2221" i="42"/>
  <c r="AJ2217" i="42"/>
  <c r="AJ2213" i="42"/>
  <c r="AJ2209" i="42"/>
  <c r="AJ2135" i="42"/>
  <c r="AJ2131" i="42"/>
  <c r="AJ2127" i="42"/>
  <c r="AJ2123" i="42"/>
  <c r="AJ2119" i="42"/>
  <c r="AJ2115" i="42"/>
  <c r="AJ2111" i="42"/>
  <c r="AJ2107" i="42"/>
  <c r="AJ2103" i="42"/>
  <c r="AJ2099" i="42"/>
  <c r="AJ2095" i="42"/>
  <c r="AJ2091" i="42"/>
  <c r="AJ2087" i="42"/>
  <c r="AJ2083" i="42"/>
  <c r="AJ2079" i="42"/>
  <c r="AJ2075" i="42"/>
  <c r="AJ2071" i="42"/>
  <c r="AJ2067" i="42"/>
  <c r="AJ2063" i="42"/>
  <c r="AJ2059" i="42"/>
  <c r="AJ2055" i="42"/>
  <c r="AJ2051" i="42"/>
  <c r="AJ2047" i="42"/>
  <c r="AJ2043" i="42"/>
  <c r="AJ2039" i="42"/>
  <c r="AJ2035" i="42"/>
  <c r="AJ2031" i="42"/>
  <c r="AJ2027" i="42"/>
  <c r="AJ2023" i="42"/>
  <c r="AJ2019" i="42"/>
  <c r="AJ2015" i="42"/>
  <c r="AJ2011" i="42"/>
  <c r="AJ2007" i="42"/>
  <c r="AJ2003" i="42"/>
  <c r="AJ1999" i="42"/>
  <c r="AJ1995" i="42"/>
  <c r="AJ1991" i="42"/>
  <c r="AJ1987" i="42"/>
  <c r="AJ1983" i="42"/>
  <c r="AJ1979" i="42"/>
  <c r="AJ1975" i="42"/>
  <c r="AJ1971" i="42"/>
  <c r="AJ1967" i="42"/>
  <c r="AJ1963" i="42"/>
  <c r="AJ1959" i="42"/>
  <c r="AJ1955" i="42"/>
  <c r="AJ1951" i="42"/>
  <c r="AJ1947" i="42"/>
  <c r="AJ1943" i="42"/>
  <c r="AJ1939" i="42"/>
  <c r="AJ1935" i="42"/>
  <c r="AJ1931" i="42"/>
  <c r="AJ1927" i="42"/>
  <c r="AJ1923" i="42"/>
  <c r="AJ1919" i="42"/>
  <c r="AJ1915" i="42"/>
  <c r="AJ1911" i="42"/>
  <c r="AJ1907" i="42"/>
  <c r="AJ1903" i="42"/>
  <c r="AJ1899" i="42"/>
  <c r="AJ1895" i="42"/>
  <c r="AJ1891" i="42"/>
  <c r="AJ1887" i="42"/>
  <c r="AJ1883" i="42"/>
  <c r="AJ1879" i="42"/>
  <c r="AJ1875" i="42"/>
  <c r="AJ1871" i="42"/>
  <c r="AJ1867" i="42"/>
  <c r="AJ1863" i="42"/>
  <c r="AJ1859" i="42"/>
  <c r="AJ1855" i="42"/>
  <c r="AJ1851" i="42"/>
  <c r="AJ1847" i="42"/>
  <c r="AJ1843" i="42"/>
  <c r="AJ2417" i="42"/>
  <c r="AJ2401" i="42"/>
  <c r="AJ2385" i="42"/>
  <c r="AJ2359" i="42"/>
  <c r="AJ2351" i="42"/>
  <c r="AJ2343" i="42"/>
  <c r="AJ2335" i="42"/>
  <c r="AJ2327" i="42"/>
  <c r="AJ2319" i="42"/>
  <c r="AJ2311" i="42"/>
  <c r="AJ2303" i="42"/>
  <c r="AJ2295" i="42"/>
  <c r="AJ2287" i="42"/>
  <c r="AJ2279" i="42"/>
  <c r="AJ2272" i="42"/>
  <c r="AJ2262" i="42"/>
  <c r="AJ2258" i="42"/>
  <c r="AJ2254" i="42"/>
  <c r="AJ2250" i="42"/>
  <c r="AJ2246" i="42"/>
  <c r="AJ2242" i="42"/>
  <c r="AJ2238" i="42"/>
  <c r="AJ2234" i="42"/>
  <c r="AJ2230" i="42"/>
  <c r="AJ2226" i="42"/>
  <c r="AJ2222" i="42"/>
  <c r="AJ2218" i="42"/>
  <c r="AJ2214" i="42"/>
  <c r="AJ2210" i="42"/>
  <c r="AJ2206" i="42"/>
  <c r="AJ2136" i="42"/>
  <c r="AJ2132" i="42"/>
  <c r="AJ2128" i="42"/>
  <c r="AJ2124" i="42"/>
  <c r="AJ2120" i="42"/>
  <c r="AJ2116" i="42"/>
  <c r="AJ2112" i="42"/>
  <c r="AJ2108" i="42"/>
  <c r="AJ2104" i="42"/>
  <c r="AJ2100" i="42"/>
  <c r="AJ2096" i="42"/>
  <c r="AJ2092" i="42"/>
  <c r="AJ2088" i="42"/>
  <c r="AJ2084" i="42"/>
  <c r="AJ2080" i="42"/>
  <c r="AJ2076" i="42"/>
  <c r="AJ2072" i="42"/>
  <c r="AJ2068" i="42"/>
  <c r="AJ2064" i="42"/>
  <c r="AJ2060" i="42"/>
  <c r="AJ2056" i="42"/>
  <c r="AJ2052" i="42"/>
  <c r="AJ2048" i="42"/>
  <c r="AJ2044" i="42"/>
  <c r="AJ2040" i="42"/>
  <c r="AJ2036" i="42"/>
  <c r="AJ2032" i="42"/>
  <c r="AJ2028" i="42"/>
  <c r="AJ2024" i="42"/>
  <c r="AJ2020" i="42"/>
  <c r="AJ2016" i="42"/>
  <c r="AJ2012" i="42"/>
  <c r="AJ2008" i="42"/>
  <c r="AJ2004" i="42"/>
  <c r="AJ2000" i="42"/>
  <c r="AJ2369" i="42"/>
  <c r="AJ2337" i="42"/>
  <c r="AJ2305" i="42"/>
  <c r="AJ2275" i="42"/>
  <c r="AJ2259" i="42"/>
  <c r="AJ2251" i="42"/>
  <c r="AJ2243" i="42"/>
  <c r="AJ2235" i="42"/>
  <c r="AJ2227" i="42"/>
  <c r="AJ2219" i="42"/>
  <c r="AJ2211" i="42"/>
  <c r="AJ2204" i="42"/>
  <c r="AJ2200" i="42"/>
  <c r="AJ2196" i="42"/>
  <c r="AJ2192" i="42"/>
  <c r="AJ2188" i="42"/>
  <c r="AJ2184" i="42"/>
  <c r="AJ2180" i="42"/>
  <c r="AJ2176" i="42"/>
  <c r="AJ2172" i="42"/>
  <c r="AJ2168" i="42"/>
  <c r="AJ2164" i="42"/>
  <c r="AJ2160" i="42"/>
  <c r="AJ2156" i="42"/>
  <c r="AJ2152" i="42"/>
  <c r="AJ2148" i="42"/>
  <c r="AJ2144" i="42"/>
  <c r="AJ2140" i="42"/>
  <c r="AJ2125" i="42"/>
  <c r="AJ2109" i="42"/>
  <c r="AJ2093" i="42"/>
  <c r="AJ2077" i="42"/>
  <c r="AJ2062" i="42"/>
  <c r="AJ2054" i="42"/>
  <c r="AJ2046" i="42"/>
  <c r="AJ2038" i="42"/>
  <c r="AJ2030" i="42"/>
  <c r="AJ2022" i="42"/>
  <c r="AJ2014" i="42"/>
  <c r="AJ2006" i="42"/>
  <c r="AJ1998" i="42"/>
  <c r="AJ1990" i="42"/>
  <c r="AJ1988" i="42"/>
  <c r="AJ1981" i="42"/>
  <c r="AJ1974" i="42"/>
  <c r="AJ1972" i="42"/>
  <c r="AJ1965" i="42"/>
  <c r="AJ1958" i="42"/>
  <c r="AJ1956" i="42"/>
  <c r="AJ1949" i="42"/>
  <c r="AJ1942" i="42"/>
  <c r="AJ1940" i="42"/>
  <c r="AJ1933" i="42"/>
  <c r="AJ1926" i="42"/>
  <c r="AJ1924" i="42"/>
  <c r="AJ1917" i="42"/>
  <c r="AJ1910" i="42"/>
  <c r="AJ1908" i="42"/>
  <c r="AJ1901" i="42"/>
  <c r="AJ1894" i="42"/>
  <c r="AJ1892" i="42"/>
  <c r="AJ1885" i="42"/>
  <c r="AJ1878" i="42"/>
  <c r="AJ1876" i="42"/>
  <c r="AJ1869" i="42"/>
  <c r="AJ1862" i="42"/>
  <c r="AJ1860" i="42"/>
  <c r="AJ1853" i="42"/>
  <c r="AJ1846" i="42"/>
  <c r="AJ1844" i="42"/>
  <c r="AJ1841" i="42"/>
  <c r="AJ1837" i="42"/>
  <c r="AJ1836" i="42"/>
  <c r="AJ1835" i="42"/>
  <c r="AJ1834" i="42"/>
  <c r="AJ1833" i="42"/>
  <c r="AJ1832" i="42"/>
  <c r="AJ1831" i="42"/>
  <c r="AJ1830" i="42"/>
  <c r="AJ1829" i="42"/>
  <c r="AJ1828" i="42"/>
  <c r="AJ1827" i="42"/>
  <c r="AJ1826" i="42"/>
  <c r="AJ1825" i="42"/>
  <c r="AJ1824" i="42"/>
  <c r="AJ1823" i="42"/>
  <c r="AJ1822" i="42"/>
  <c r="AJ1821" i="42"/>
  <c r="AJ1820" i="42"/>
  <c r="AJ1819" i="42"/>
  <c r="AJ1818" i="42"/>
  <c r="AJ1817" i="42"/>
  <c r="AJ1816" i="42"/>
  <c r="AJ1815" i="42"/>
  <c r="AJ1814" i="42"/>
  <c r="AJ1813" i="42"/>
  <c r="AJ1812" i="42"/>
  <c r="AJ1811" i="42"/>
  <c r="AJ1810" i="42"/>
  <c r="AJ1809" i="42"/>
  <c r="AJ1808" i="42"/>
  <c r="AJ1807" i="42"/>
  <c r="AJ1806" i="42"/>
  <c r="AJ1805" i="42"/>
  <c r="AJ1804" i="42"/>
  <c r="AJ1803" i="42"/>
  <c r="AJ1802" i="42"/>
  <c r="AJ1801" i="42"/>
  <c r="AJ1800" i="42"/>
  <c r="AJ1799" i="42"/>
  <c r="AJ1798" i="42"/>
  <c r="AJ1797" i="42"/>
  <c r="AJ1796" i="42"/>
  <c r="AJ1795" i="42"/>
  <c r="AJ1794" i="42"/>
  <c r="AJ1793" i="42"/>
  <c r="AJ1792" i="42"/>
  <c r="AJ1791" i="42"/>
  <c r="AJ1790" i="42"/>
  <c r="AJ1789" i="42"/>
  <c r="AJ1788" i="42"/>
  <c r="AJ1787" i="42"/>
  <c r="AJ1786" i="42"/>
  <c r="AJ1785" i="42"/>
  <c r="AJ1784" i="42"/>
  <c r="AJ1783" i="42"/>
  <c r="AJ1782" i="42"/>
  <c r="AJ1781" i="42"/>
  <c r="AJ1780" i="42"/>
  <c r="AJ1779" i="42"/>
  <c r="AJ1778" i="42"/>
  <c r="AJ1777" i="42"/>
  <c r="AJ1776" i="42"/>
  <c r="AJ1775" i="42"/>
  <c r="AJ1774" i="42"/>
  <c r="AJ1773" i="42"/>
  <c r="AJ1772" i="42"/>
  <c r="AJ1771" i="42"/>
  <c r="AJ1770" i="42"/>
  <c r="AJ1769" i="42"/>
  <c r="AJ1768" i="42"/>
  <c r="AJ1767" i="42"/>
  <c r="AJ1766" i="42"/>
  <c r="AJ1765" i="42"/>
  <c r="AJ1764" i="42"/>
  <c r="AJ1763" i="42"/>
  <c r="AJ1762" i="42"/>
  <c r="AJ1761" i="42"/>
  <c r="AJ1760" i="42"/>
  <c r="AJ1759" i="42"/>
  <c r="AJ1758" i="42"/>
  <c r="AJ1757" i="42"/>
  <c r="AJ1756" i="42"/>
  <c r="AJ1755" i="42"/>
  <c r="AJ1754" i="42"/>
  <c r="AJ1753" i="42"/>
  <c r="AJ1752" i="42"/>
  <c r="AJ1751" i="42"/>
  <c r="AJ1750" i="42"/>
  <c r="AJ1749" i="42"/>
  <c r="AJ1748" i="42"/>
  <c r="AJ1747" i="42"/>
  <c r="AJ1746" i="42"/>
  <c r="AJ1745" i="42"/>
  <c r="AJ1744" i="42"/>
  <c r="AJ1743" i="42"/>
  <c r="AJ1742" i="42"/>
  <c r="AJ1741" i="42"/>
  <c r="AJ1740" i="42"/>
  <c r="AJ1739" i="42"/>
  <c r="AJ1738" i="42"/>
  <c r="AJ1737" i="42"/>
  <c r="AJ1736" i="42"/>
  <c r="AJ1735" i="42"/>
  <c r="AJ1734" i="42"/>
  <c r="AJ1733" i="42"/>
  <c r="AJ2413" i="42"/>
  <c r="AJ2361" i="42"/>
  <c r="AJ2329" i="42"/>
  <c r="AJ2297" i="42"/>
  <c r="AJ2205" i="42"/>
  <c r="AJ2201" i="42"/>
  <c r="AJ2197" i="42"/>
  <c r="AJ2193" i="42"/>
  <c r="AJ2189" i="42"/>
  <c r="AJ2185" i="42"/>
  <c r="AJ2181" i="42"/>
  <c r="AJ2177" i="42"/>
  <c r="AJ2173" i="42"/>
  <c r="AJ2169" i="42"/>
  <c r="AJ2165" i="42"/>
  <c r="AJ2161" i="42"/>
  <c r="AJ2157" i="42"/>
  <c r="AJ2153" i="42"/>
  <c r="AJ2149" i="42"/>
  <c r="AJ2145" i="42"/>
  <c r="AJ2141" i="42"/>
  <c r="AJ2137" i="42"/>
  <c r="AJ2121" i="42"/>
  <c r="AJ2105" i="42"/>
  <c r="AJ2089" i="42"/>
  <c r="AJ2073" i="42"/>
  <c r="AJ2061" i="42"/>
  <c r="AJ2053" i="42"/>
  <c r="AJ2045" i="42"/>
  <c r="AJ2037" i="42"/>
  <c r="AJ2029" i="42"/>
  <c r="AJ2021" i="42"/>
  <c r="AJ2013" i="42"/>
  <c r="AJ2005" i="42"/>
  <c r="AJ1997" i="42"/>
  <c r="AJ1993" i="42"/>
  <c r="AJ1986" i="42"/>
  <c r="AJ1984" i="42"/>
  <c r="AJ1977" i="42"/>
  <c r="AJ1970" i="42"/>
  <c r="AJ1968" i="42"/>
  <c r="AJ1961" i="42"/>
  <c r="AJ1954" i="42"/>
  <c r="AJ1952" i="42"/>
  <c r="AJ1945" i="42"/>
  <c r="AJ1938" i="42"/>
  <c r="AJ1936" i="42"/>
  <c r="AJ1929" i="42"/>
  <c r="AJ1922" i="42"/>
  <c r="AJ1920" i="42"/>
  <c r="AJ1913" i="42"/>
  <c r="AJ1906" i="42"/>
  <c r="AJ1904" i="42"/>
  <c r="AJ1897" i="42"/>
  <c r="AJ1890" i="42"/>
  <c r="AJ1888" i="42"/>
  <c r="AJ1881" i="42"/>
  <c r="AJ1874" i="42"/>
  <c r="AJ1872" i="42"/>
  <c r="AJ1865" i="42"/>
  <c r="AJ1858" i="42"/>
  <c r="AJ1856" i="42"/>
  <c r="AJ1849" i="42"/>
  <c r="AJ1842" i="42"/>
  <c r="AJ1838" i="42"/>
  <c r="AJ1707" i="42"/>
  <c r="AJ1703" i="42"/>
  <c r="AJ1699" i="42"/>
  <c r="AJ1695" i="42"/>
  <c r="AJ1691" i="42"/>
  <c r="AJ1687" i="42"/>
  <c r="AJ1683" i="42"/>
  <c r="AJ1679" i="42"/>
  <c r="AJ1675" i="42"/>
  <c r="AJ1671" i="42"/>
  <c r="AJ1667" i="42"/>
  <c r="AJ1663" i="42"/>
  <c r="AJ1659" i="42"/>
  <c r="AJ1655" i="42"/>
  <c r="AJ1651" i="42"/>
  <c r="AJ1647" i="42"/>
  <c r="AJ1643" i="42"/>
  <c r="AJ1639" i="42"/>
  <c r="AJ1635" i="42"/>
  <c r="AJ1631" i="42"/>
  <c r="AJ1627" i="42"/>
  <c r="AJ1623" i="42"/>
  <c r="AJ2397" i="42"/>
  <c r="AJ2353" i="42"/>
  <c r="AJ2321" i="42"/>
  <c r="AJ2289" i="42"/>
  <c r="AJ2277" i="42"/>
  <c r="AJ2263" i="42"/>
  <c r="AJ2255" i="42"/>
  <c r="AJ2247" i="42"/>
  <c r="AJ2239" i="42"/>
  <c r="AJ2231" i="42"/>
  <c r="AJ2223" i="42"/>
  <c r="AJ2215" i="42"/>
  <c r="AJ2207" i="42"/>
  <c r="AJ2202" i="42"/>
  <c r="AJ2198" i="42"/>
  <c r="AJ2194" i="42"/>
  <c r="AJ2190" i="42"/>
  <c r="AJ2186" i="42"/>
  <c r="AJ2182" i="42"/>
  <c r="AJ2178" i="42"/>
  <c r="AJ2174" i="42"/>
  <c r="AJ2170" i="42"/>
  <c r="AJ2166" i="42"/>
  <c r="AJ2162" i="42"/>
  <c r="AJ2158" i="42"/>
  <c r="AJ2154" i="42"/>
  <c r="AJ2150" i="42"/>
  <c r="AJ2146" i="42"/>
  <c r="AJ2142" i="42"/>
  <c r="AJ2138" i="42"/>
  <c r="AJ2133" i="42"/>
  <c r="AJ2117" i="42"/>
  <c r="AJ2101" i="42"/>
  <c r="AJ2085" i="42"/>
  <c r="AJ2069" i="42"/>
  <c r="AJ2066" i="42"/>
  <c r="AJ2058" i="42"/>
  <c r="AJ2050" i="42"/>
  <c r="AJ2042" i="42"/>
  <c r="AJ2034" i="42"/>
  <c r="AJ2026" i="42"/>
  <c r="AJ2018" i="42"/>
  <c r="AJ2010" i="42"/>
  <c r="AJ2002" i="42"/>
  <c r="AJ1996" i="42"/>
  <c r="AJ1989" i="42"/>
  <c r="AJ1982" i="42"/>
  <c r="AJ1980" i="42"/>
  <c r="AJ1973" i="42"/>
  <c r="AJ1966" i="42"/>
  <c r="AJ1964" i="42"/>
  <c r="AJ1957" i="42"/>
  <c r="AJ1950" i="42"/>
  <c r="AJ1948" i="42"/>
  <c r="AJ1941" i="42"/>
  <c r="AJ1934" i="42"/>
  <c r="AJ1932" i="42"/>
  <c r="AJ1925" i="42"/>
  <c r="AJ1918" i="42"/>
  <c r="AJ1916" i="42"/>
  <c r="AJ1909" i="42"/>
  <c r="AJ1902" i="42"/>
  <c r="AJ1900" i="42"/>
  <c r="AJ1893" i="42"/>
  <c r="AJ1886" i="42"/>
  <c r="AJ1884" i="42"/>
  <c r="AJ1877" i="42"/>
  <c r="AJ1870" i="42"/>
  <c r="AJ1868" i="42"/>
  <c r="AJ1861" i="42"/>
  <c r="AJ1854" i="42"/>
  <c r="AJ1852" i="42"/>
  <c r="AJ1845" i="42"/>
  <c r="AJ1839" i="42"/>
  <c r="AJ1708" i="42"/>
  <c r="AJ1704" i="42"/>
  <c r="AJ1700" i="42"/>
  <c r="AJ1696" i="42"/>
  <c r="AJ1692" i="42"/>
  <c r="AJ1688" i="42"/>
  <c r="AJ1684" i="42"/>
  <c r="AJ1680" i="42"/>
  <c r="AJ1676" i="42"/>
  <c r="AJ1672" i="42"/>
  <c r="AJ1668" i="42"/>
  <c r="AJ1664" i="42"/>
  <c r="AJ1660" i="42"/>
  <c r="AJ1656" i="42"/>
  <c r="AJ1652" i="42"/>
  <c r="AJ1648" i="42"/>
  <c r="AJ1644" i="42"/>
  <c r="AJ1640" i="42"/>
  <c r="AJ1636" i="42"/>
  <c r="AJ1632" i="42"/>
  <c r="AJ1628" i="42"/>
  <c r="AJ1624" i="42"/>
  <c r="AJ1620" i="42"/>
  <c r="AJ1616" i="42"/>
  <c r="AJ1612" i="42"/>
  <c r="AJ1608" i="42"/>
  <c r="AJ1604" i="42"/>
  <c r="AJ1600" i="42"/>
  <c r="AJ1596" i="42"/>
  <c r="AJ1592" i="42"/>
  <c r="AJ1588" i="42"/>
  <c r="AJ1584" i="42"/>
  <c r="AJ1580" i="42"/>
  <c r="AJ1576" i="42"/>
  <c r="AJ1572" i="42"/>
  <c r="AJ1568" i="42"/>
  <c r="AJ1564" i="42"/>
  <c r="AJ1560" i="42"/>
  <c r="AJ1556" i="42"/>
  <c r="AJ1552" i="42"/>
  <c r="AJ1548" i="42"/>
  <c r="AJ1544" i="42"/>
  <c r="AJ1540" i="42"/>
  <c r="AJ1536" i="42"/>
  <c r="AJ1532" i="42"/>
  <c r="AJ1528" i="42"/>
  <c r="AJ1524" i="42"/>
  <c r="AJ1520" i="42"/>
  <c r="AJ1516" i="42"/>
  <c r="AJ1512" i="42"/>
  <c r="AJ1508" i="42"/>
  <c r="AJ1504" i="42"/>
  <c r="AJ2381" i="42"/>
  <c r="AJ2345" i="42"/>
  <c r="AJ2313" i="42"/>
  <c r="AJ2281" i="42"/>
  <c r="AJ2268" i="42"/>
  <c r="AJ2203" i="42"/>
  <c r="AJ2199" i="42"/>
  <c r="AJ2195" i="42"/>
  <c r="AJ2191" i="42"/>
  <c r="AJ2187" i="42"/>
  <c r="AJ2183" i="42"/>
  <c r="AJ2179" i="42"/>
  <c r="AJ2175" i="42"/>
  <c r="AJ2171" i="42"/>
  <c r="AJ2167" i="42"/>
  <c r="AJ2163" i="42"/>
  <c r="AJ2159" i="42"/>
  <c r="AJ2155" i="42"/>
  <c r="AJ2151" i="42"/>
  <c r="AJ2147" i="42"/>
  <c r="AJ2143" i="42"/>
  <c r="AJ2139" i="42"/>
  <c r="AJ2129" i="42"/>
  <c r="AJ2113" i="42"/>
  <c r="AJ2097" i="42"/>
  <c r="AJ2081" i="42"/>
  <c r="AJ2065" i="42"/>
  <c r="AJ2057" i="42"/>
  <c r="AJ2049" i="42"/>
  <c r="AJ2041" i="42"/>
  <c r="AJ2033" i="42"/>
  <c r="AJ2025" i="42"/>
  <c r="AJ2017" i="42"/>
  <c r="AJ2009" i="42"/>
  <c r="AJ2001" i="42"/>
  <c r="AJ1994" i="42"/>
  <c r="AJ1992" i="42"/>
  <c r="AJ1985" i="42"/>
  <c r="AJ1978" i="42"/>
  <c r="AJ1976" i="42"/>
  <c r="AJ1969" i="42"/>
  <c r="AJ1962" i="42"/>
  <c r="AJ1960" i="42"/>
  <c r="AJ1953" i="42"/>
  <c r="AJ1946" i="42"/>
  <c r="AJ1944" i="42"/>
  <c r="AJ1937" i="42"/>
  <c r="AJ1930" i="42"/>
  <c r="AJ1928" i="42"/>
  <c r="AJ1921" i="42"/>
  <c r="AJ1914" i="42"/>
  <c r="AJ1912" i="42"/>
  <c r="AJ1905" i="42"/>
  <c r="AJ1898" i="42"/>
  <c r="AJ1896" i="42"/>
  <c r="AJ1889" i="42"/>
  <c r="AJ1882" i="42"/>
  <c r="AJ1880" i="42"/>
  <c r="AJ1873" i="42"/>
  <c r="AJ1866" i="42"/>
  <c r="AJ1864" i="42"/>
  <c r="AJ1857" i="42"/>
  <c r="AJ1850" i="42"/>
  <c r="AJ1848" i="42"/>
  <c r="AJ1840" i="42"/>
  <c r="AJ1732" i="42"/>
  <c r="AJ1730" i="42"/>
  <c r="AJ1728" i="42"/>
  <c r="AJ1726" i="42"/>
  <c r="AJ1724" i="42"/>
  <c r="AJ1722" i="42"/>
  <c r="AJ1720" i="42"/>
  <c r="AJ1718" i="42"/>
  <c r="AJ1716" i="42"/>
  <c r="AJ1714" i="42"/>
  <c r="AJ1712" i="42"/>
  <c r="AJ1619" i="42"/>
  <c r="AJ1617" i="42"/>
  <c r="AJ1610" i="42"/>
  <c r="AJ1603" i="42"/>
  <c r="AJ1601" i="42"/>
  <c r="AJ1594" i="42"/>
  <c r="AJ1587" i="42"/>
  <c r="AJ1585" i="42"/>
  <c r="AJ1578" i="42"/>
  <c r="AJ1571" i="42"/>
  <c r="AJ1569" i="42"/>
  <c r="AJ1562" i="42"/>
  <c r="AJ1555" i="42"/>
  <c r="AJ1553" i="42"/>
  <c r="AJ1546" i="42"/>
  <c r="AJ1539" i="42"/>
  <c r="AJ1537" i="42"/>
  <c r="AJ1530" i="42"/>
  <c r="AJ1523" i="42"/>
  <c r="AJ1521" i="42"/>
  <c r="AJ1514" i="42"/>
  <c r="AJ1507" i="42"/>
  <c r="AJ1505" i="42"/>
  <c r="AJ1502" i="42"/>
  <c r="AJ1498" i="42"/>
  <c r="AJ1494" i="42"/>
  <c r="AJ1490" i="42"/>
  <c r="AJ1486" i="42"/>
  <c r="AJ1482" i="42"/>
  <c r="AJ1478" i="42"/>
  <c r="AJ1474" i="42"/>
  <c r="AJ1470" i="42"/>
  <c r="AJ1466" i="42"/>
  <c r="AJ1462" i="42"/>
  <c r="AJ1458" i="42"/>
  <c r="AJ1454" i="42"/>
  <c r="AJ1450" i="42"/>
  <c r="AJ1446" i="42"/>
  <c r="AJ1442" i="42"/>
  <c r="AJ1438" i="42"/>
  <c r="AJ1434" i="42"/>
  <c r="AJ1430" i="42"/>
  <c r="AJ1426" i="42"/>
  <c r="AJ1422" i="42"/>
  <c r="AJ1418" i="42"/>
  <c r="AJ1414" i="42"/>
  <c r="AJ1410" i="42"/>
  <c r="AJ1409" i="42"/>
  <c r="AJ1408" i="42"/>
  <c r="AJ1407" i="42"/>
  <c r="AJ1406" i="42"/>
  <c r="AJ1405" i="42"/>
  <c r="AJ1404" i="42"/>
  <c r="AJ1403" i="42"/>
  <c r="AJ1402" i="42"/>
  <c r="AJ1401" i="42"/>
  <c r="AJ1400" i="42"/>
  <c r="AJ1399" i="42"/>
  <c r="AJ1398" i="42"/>
  <c r="AJ1397" i="42"/>
  <c r="AJ1396" i="42"/>
  <c r="AJ1395" i="42"/>
  <c r="AJ1394" i="42"/>
  <c r="AJ1393" i="42"/>
  <c r="AJ1392" i="42"/>
  <c r="AJ1391" i="42"/>
  <c r="AJ1390" i="42"/>
  <c r="AJ1389" i="42"/>
  <c r="AJ1388" i="42"/>
  <c r="AJ1387" i="42"/>
  <c r="AJ1386" i="42"/>
  <c r="AJ1385" i="42"/>
  <c r="AJ1384" i="42"/>
  <c r="AJ1383" i="42"/>
  <c r="AJ1382" i="42"/>
  <c r="AJ1381" i="42"/>
  <c r="AJ1380" i="42"/>
  <c r="AJ1379" i="42"/>
  <c r="AJ1378" i="42"/>
  <c r="AJ1377" i="42"/>
  <c r="AJ1376" i="42"/>
  <c r="AJ1375" i="42"/>
  <c r="AJ1374" i="42"/>
  <c r="AJ1373" i="42"/>
  <c r="AJ1372" i="42"/>
  <c r="AJ1371" i="42"/>
  <c r="AJ1370" i="42"/>
  <c r="AJ1369" i="42"/>
  <c r="AJ1368" i="42"/>
  <c r="AJ1367" i="42"/>
  <c r="AJ1366" i="42"/>
  <c r="AJ1365" i="42"/>
  <c r="AJ1364" i="42"/>
  <c r="AJ1363" i="42"/>
  <c r="AJ1362" i="42"/>
  <c r="AJ1361" i="42"/>
  <c r="AJ1360" i="42"/>
  <c r="AJ1359" i="42"/>
  <c r="AJ1358" i="42"/>
  <c r="AJ1357" i="42"/>
  <c r="AJ1356" i="42"/>
  <c r="AJ1355" i="42"/>
  <c r="AJ1354" i="42"/>
  <c r="AJ1353" i="42"/>
  <c r="AJ1352" i="42"/>
  <c r="AJ1351" i="42"/>
  <c r="AJ1350" i="42"/>
  <c r="AJ1349" i="42"/>
  <c r="AJ1348" i="42"/>
  <c r="AJ1347" i="42"/>
  <c r="AJ1346" i="42"/>
  <c r="AJ1345" i="42"/>
  <c r="AJ1344" i="42"/>
  <c r="AJ1343" i="42"/>
  <c r="AJ1342" i="42"/>
  <c r="AJ1341" i="42"/>
  <c r="AJ1340" i="42"/>
  <c r="AJ1339" i="42"/>
  <c r="AJ1338" i="42"/>
  <c r="AJ1337" i="42"/>
  <c r="AJ1336" i="42"/>
  <c r="AJ1335" i="42"/>
  <c r="AJ1334" i="42"/>
  <c r="AJ1333" i="42"/>
  <c r="AJ1332" i="42"/>
  <c r="AJ1331" i="42"/>
  <c r="AJ1330" i="42"/>
  <c r="AJ1329" i="42"/>
  <c r="AJ1328" i="42"/>
  <c r="AJ1327" i="42"/>
  <c r="AJ1326" i="42"/>
  <c r="AJ1325" i="42"/>
  <c r="AJ1324" i="42"/>
  <c r="AJ1323" i="42"/>
  <c r="AJ1322" i="42"/>
  <c r="AJ1321" i="42"/>
  <c r="AJ1320" i="42"/>
  <c r="AJ1319" i="42"/>
  <c r="AJ1318" i="42"/>
  <c r="AJ1317" i="42"/>
  <c r="AJ1316" i="42"/>
  <c r="AJ1315" i="42"/>
  <c r="AJ1314" i="42"/>
  <c r="AJ1313" i="42"/>
  <c r="AJ1312" i="42"/>
  <c r="AJ1311" i="42"/>
  <c r="AJ1310" i="42"/>
  <c r="AJ1309" i="42"/>
  <c r="AJ1308" i="42"/>
  <c r="AJ1307" i="42"/>
  <c r="AJ1306" i="42"/>
  <c r="AJ1305" i="42"/>
  <c r="AJ1304" i="42"/>
  <c r="AJ1303" i="42"/>
  <c r="AJ1302" i="42"/>
  <c r="AJ1301" i="42"/>
  <c r="AJ1300" i="42"/>
  <c r="AJ1299" i="42"/>
  <c r="AJ1298" i="42"/>
  <c r="AJ1297" i="42"/>
  <c r="AJ1296" i="42"/>
  <c r="AJ1295" i="42"/>
  <c r="AJ1294" i="42"/>
  <c r="AJ1293" i="42"/>
  <c r="AJ1292" i="42"/>
  <c r="AJ1291" i="42"/>
  <c r="AJ1290" i="42"/>
  <c r="AJ1289" i="42"/>
  <c r="AJ1288" i="42"/>
  <c r="AJ1287" i="42"/>
  <c r="AJ1286" i="42"/>
  <c r="AJ1285" i="42"/>
  <c r="AJ1284" i="42"/>
  <c r="AJ1283" i="42"/>
  <c r="AJ1279" i="42"/>
  <c r="AJ1275" i="42"/>
  <c r="AJ1271" i="42"/>
  <c r="AJ1267" i="42"/>
  <c r="AJ1263" i="42"/>
  <c r="AJ1259" i="42"/>
  <c r="AJ1255" i="42"/>
  <c r="AJ1251" i="42"/>
  <c r="AJ1247" i="42"/>
  <c r="AJ1243" i="42"/>
  <c r="AJ1239" i="42"/>
  <c r="AJ1235" i="42"/>
  <c r="AJ1231" i="42"/>
  <c r="AJ1227" i="42"/>
  <c r="AJ1223" i="42"/>
  <c r="AJ1219" i="42"/>
  <c r="AJ1215" i="42"/>
  <c r="AJ1211" i="42"/>
  <c r="AJ1207" i="42"/>
  <c r="AJ1203" i="42"/>
  <c r="AJ1199" i="42"/>
  <c r="AJ1195" i="42"/>
  <c r="AJ1191" i="42"/>
  <c r="AJ1187" i="42"/>
  <c r="AJ1183" i="42"/>
  <c r="AJ1179" i="42"/>
  <c r="AJ1175" i="42"/>
  <c r="AJ1171" i="42"/>
  <c r="AJ1167" i="42"/>
  <c r="AJ1163" i="42"/>
  <c r="AJ1159" i="42"/>
  <c r="AJ1155" i="42"/>
  <c r="AJ1151" i="42"/>
  <c r="AJ1147" i="42"/>
  <c r="AJ1143" i="42"/>
  <c r="AJ1139" i="42"/>
  <c r="AJ1135" i="42"/>
  <c r="AJ1131" i="42"/>
  <c r="AJ1127" i="42"/>
  <c r="AJ1123" i="42"/>
  <c r="AJ1119" i="42"/>
  <c r="AJ1115" i="42"/>
  <c r="AJ1111" i="42"/>
  <c r="AJ1107" i="42"/>
  <c r="AJ1103" i="42"/>
  <c r="AJ1099" i="42"/>
  <c r="AJ1095" i="42"/>
  <c r="AJ1091" i="42"/>
  <c r="AJ1087" i="42"/>
  <c r="AJ1083" i="42"/>
  <c r="AJ1079" i="42"/>
  <c r="AJ1075" i="42"/>
  <c r="AJ1071" i="42"/>
  <c r="AJ1067" i="42"/>
  <c r="AJ1063" i="42"/>
  <c r="AJ1059" i="42"/>
  <c r="AJ1055" i="42"/>
  <c r="AJ1051" i="42"/>
  <c r="AJ1047" i="42"/>
  <c r="AJ1043" i="42"/>
  <c r="AJ1039" i="42"/>
  <c r="AJ1035" i="42"/>
  <c r="AJ1031" i="42"/>
  <c r="AJ1027" i="42"/>
  <c r="AJ1023" i="42"/>
  <c r="AJ1710" i="42"/>
  <c r="AJ1706" i="42"/>
  <c r="AJ1702" i="42"/>
  <c r="AJ1698" i="42"/>
  <c r="AJ1694" i="42"/>
  <c r="AJ1690" i="42"/>
  <c r="AJ1686" i="42"/>
  <c r="AJ1682" i="42"/>
  <c r="AJ1678" i="42"/>
  <c r="AJ1674" i="42"/>
  <c r="AJ1670" i="42"/>
  <c r="AJ1666" i="42"/>
  <c r="AJ1662" i="42"/>
  <c r="AJ1658" i="42"/>
  <c r="AJ1654" i="42"/>
  <c r="AJ1650" i="42"/>
  <c r="AJ1646" i="42"/>
  <c r="AJ1642" i="42"/>
  <c r="AJ1638" i="42"/>
  <c r="AJ1634" i="42"/>
  <c r="AJ1630" i="42"/>
  <c r="AJ1626" i="42"/>
  <c r="AJ1622" i="42"/>
  <c r="AJ1615" i="42"/>
  <c r="AJ1613" i="42"/>
  <c r="AJ1606" i="42"/>
  <c r="AJ1599" i="42"/>
  <c r="AJ1597" i="42"/>
  <c r="AJ1590" i="42"/>
  <c r="AJ1583" i="42"/>
  <c r="AJ1581" i="42"/>
  <c r="AJ1574" i="42"/>
  <c r="AJ1567" i="42"/>
  <c r="AJ1565" i="42"/>
  <c r="AJ1558" i="42"/>
  <c r="AJ1551" i="42"/>
  <c r="AJ1549" i="42"/>
  <c r="AJ1542" i="42"/>
  <c r="AJ1535" i="42"/>
  <c r="AJ1533" i="42"/>
  <c r="AJ1526" i="42"/>
  <c r="AJ1519" i="42"/>
  <c r="AJ1517" i="42"/>
  <c r="AJ1510" i="42"/>
  <c r="AJ1503" i="42"/>
  <c r="AJ1499" i="42"/>
  <c r="AJ1495" i="42"/>
  <c r="AJ1491" i="42"/>
  <c r="AJ1487" i="42"/>
  <c r="AJ1483" i="42"/>
  <c r="AJ1479" i="42"/>
  <c r="AJ1475" i="42"/>
  <c r="AJ1471" i="42"/>
  <c r="AJ1467" i="42"/>
  <c r="AJ1463" i="42"/>
  <c r="AJ1459" i="42"/>
  <c r="AJ1455" i="42"/>
  <c r="AJ1451" i="42"/>
  <c r="AJ1447" i="42"/>
  <c r="AJ1443" i="42"/>
  <c r="AJ1439" i="42"/>
  <c r="AJ1435" i="42"/>
  <c r="AJ1431" i="42"/>
  <c r="AJ1427" i="42"/>
  <c r="AJ1423" i="42"/>
  <c r="AJ1419" i="42"/>
  <c r="AJ1415" i="42"/>
  <c r="AJ1411" i="42"/>
  <c r="AJ1280" i="42"/>
  <c r="AJ1276" i="42"/>
  <c r="AJ1272" i="42"/>
  <c r="AJ1268" i="42"/>
  <c r="AJ1264" i="42"/>
  <c r="AJ1260" i="42"/>
  <c r="AJ1256" i="42"/>
  <c r="AJ1252" i="42"/>
  <c r="AJ1248" i="42"/>
  <c r="AJ1244" i="42"/>
  <c r="AJ1240" i="42"/>
  <c r="AJ1236" i="42"/>
  <c r="AJ1232" i="42"/>
  <c r="AJ1228" i="42"/>
  <c r="AJ1224" i="42"/>
  <c r="AJ1220" i="42"/>
  <c r="AJ1216" i="42"/>
  <c r="AJ1212" i="42"/>
  <c r="AJ1208" i="42"/>
  <c r="AJ1204" i="42"/>
  <c r="AJ1731" i="42"/>
  <c r="AJ1729" i="42"/>
  <c r="AJ1727" i="42"/>
  <c r="AJ1725" i="42"/>
  <c r="AJ1723" i="42"/>
  <c r="AJ1721" i="42"/>
  <c r="AJ1719" i="42"/>
  <c r="AJ1717" i="42"/>
  <c r="AJ1715" i="42"/>
  <c r="AJ1713" i="42"/>
  <c r="AJ1711" i="42"/>
  <c r="AJ1709" i="42"/>
  <c r="AJ1705" i="42"/>
  <c r="AJ1701" i="42"/>
  <c r="AJ1697" i="42"/>
  <c r="AJ1693" i="42"/>
  <c r="AJ1689" i="42"/>
  <c r="AJ1685" i="42"/>
  <c r="AJ1681" i="42"/>
  <c r="AJ1677" i="42"/>
  <c r="AJ1673" i="42"/>
  <c r="AJ1669" i="42"/>
  <c r="AJ1665" i="42"/>
  <c r="AJ1661" i="42"/>
  <c r="AJ1657" i="42"/>
  <c r="AJ1653" i="42"/>
  <c r="AJ1649" i="42"/>
  <c r="AJ1645" i="42"/>
  <c r="AJ1641" i="42"/>
  <c r="AJ1637" i="42"/>
  <c r="AJ1633" i="42"/>
  <c r="AJ1629" i="42"/>
  <c r="AJ1625" i="42"/>
  <c r="AJ1618" i="42"/>
  <c r="AJ1611" i="42"/>
  <c r="AJ1609" i="42"/>
  <c r="AJ1602" i="42"/>
  <c r="AJ1595" i="42"/>
  <c r="AJ1593" i="42"/>
  <c r="AJ1586" i="42"/>
  <c r="AJ1579" i="42"/>
  <c r="AJ1577" i="42"/>
  <c r="AJ1570" i="42"/>
  <c r="AJ1563" i="42"/>
  <c r="AJ1561" i="42"/>
  <c r="AJ1554" i="42"/>
  <c r="AJ1547" i="42"/>
  <c r="AJ1545" i="42"/>
  <c r="AJ1538" i="42"/>
  <c r="AJ1531" i="42"/>
  <c r="AJ1529" i="42"/>
  <c r="AJ1522" i="42"/>
  <c r="AJ1515" i="42"/>
  <c r="AJ1513" i="42"/>
  <c r="AJ1506" i="42"/>
  <c r="AJ1500" i="42"/>
  <c r="AJ1496" i="42"/>
  <c r="AJ1492" i="42"/>
  <c r="AJ1488" i="42"/>
  <c r="AJ1484" i="42"/>
  <c r="AJ1480" i="42"/>
  <c r="AJ1476" i="42"/>
  <c r="AJ1472" i="42"/>
  <c r="AJ1468" i="42"/>
  <c r="AJ1464" i="42"/>
  <c r="AJ1460" i="42"/>
  <c r="AJ1456" i="42"/>
  <c r="AJ1452" i="42"/>
  <c r="AJ1448" i="42"/>
  <c r="AJ1444" i="42"/>
  <c r="AJ1440" i="42"/>
  <c r="AJ1436" i="42"/>
  <c r="AJ1432" i="42"/>
  <c r="AJ1428" i="42"/>
  <c r="AJ1424" i="42"/>
  <c r="AJ1420" i="42"/>
  <c r="AJ1416" i="42"/>
  <c r="AJ1412" i="42"/>
  <c r="AJ1281" i="42"/>
  <c r="AJ1277" i="42"/>
  <c r="AJ1273" i="42"/>
  <c r="AJ1269" i="42"/>
  <c r="AJ1265" i="42"/>
  <c r="AJ1261" i="42"/>
  <c r="AJ1257" i="42"/>
  <c r="AJ1253" i="42"/>
  <c r="AJ1249" i="42"/>
  <c r="AJ1245" i="42"/>
  <c r="AJ1241" i="42"/>
  <c r="AJ1237" i="42"/>
  <c r="AJ1233" i="42"/>
  <c r="AJ1229" i="42"/>
  <c r="AJ1225" i="42"/>
  <c r="AJ1221" i="42"/>
  <c r="AJ1217" i="42"/>
  <c r="AJ1213" i="42"/>
  <c r="AJ1209" i="42"/>
  <c r="AJ1205" i="42"/>
  <c r="AJ1201" i="42"/>
  <c r="AJ1197" i="42"/>
  <c r="AJ1193" i="42"/>
  <c r="AJ1189" i="42"/>
  <c r="AJ1185" i="42"/>
  <c r="AJ1181" i="42"/>
  <c r="AJ1177" i="42"/>
  <c r="AJ1173" i="42"/>
  <c r="AJ1169" i="42"/>
  <c r="AJ1165" i="42"/>
  <c r="AJ1161" i="42"/>
  <c r="AJ1157" i="42"/>
  <c r="AJ1153" i="42"/>
  <c r="AJ1149" i="42"/>
  <c r="AJ1145" i="42"/>
  <c r="AJ1141" i="42"/>
  <c r="AJ1137" i="42"/>
  <c r="AJ1133" i="42"/>
  <c r="AJ1129" i="42"/>
  <c r="AJ1125" i="42"/>
  <c r="AJ1121" i="42"/>
  <c r="AJ1117" i="42"/>
  <c r="AJ1621" i="42"/>
  <c r="AJ1614" i="42"/>
  <c r="AJ1607" i="42"/>
  <c r="AJ1605" i="42"/>
  <c r="AJ1598" i="42"/>
  <c r="AJ1591" i="42"/>
  <c r="AJ1589" i="42"/>
  <c r="AJ1582" i="42"/>
  <c r="AJ1575" i="42"/>
  <c r="AJ1573" i="42"/>
  <c r="AJ1566" i="42"/>
  <c r="AJ1559" i="42"/>
  <c r="AJ1557" i="42"/>
  <c r="AJ1550" i="42"/>
  <c r="AJ1543" i="42"/>
  <c r="AJ1541" i="42"/>
  <c r="AJ1534" i="42"/>
  <c r="AJ1527" i="42"/>
  <c r="AJ1525" i="42"/>
  <c r="AJ1518" i="42"/>
  <c r="AJ1511" i="42"/>
  <c r="AJ1509" i="42"/>
  <c r="AJ1501" i="42"/>
  <c r="AJ1497" i="42"/>
  <c r="AJ1493" i="42"/>
  <c r="AJ1489" i="42"/>
  <c r="AJ1485" i="42"/>
  <c r="AJ1481" i="42"/>
  <c r="AJ1477" i="42"/>
  <c r="AJ1473" i="42"/>
  <c r="AJ1469" i="42"/>
  <c r="AJ1465" i="42"/>
  <c r="AJ1461" i="42"/>
  <c r="AJ1457" i="42"/>
  <c r="AJ1453" i="42"/>
  <c r="AJ1449" i="42"/>
  <c r="AJ1445" i="42"/>
  <c r="AJ1441" i="42"/>
  <c r="AJ1437" i="42"/>
  <c r="AJ1433" i="42"/>
  <c r="AJ1429" i="42"/>
  <c r="AJ1425" i="42"/>
  <c r="AJ1421" i="42"/>
  <c r="AJ1417" i="42"/>
  <c r="AJ1413" i="42"/>
  <c r="AJ1270" i="42"/>
  <c r="AJ1254" i="42"/>
  <c r="AJ1238" i="42"/>
  <c r="AJ1222" i="42"/>
  <c r="AJ1206" i="42"/>
  <c r="AJ1200" i="42"/>
  <c r="AJ1192" i="42"/>
  <c r="AJ1184" i="42"/>
  <c r="AJ1176" i="42"/>
  <c r="AJ1168" i="42"/>
  <c r="AJ1160" i="42"/>
  <c r="AJ1152" i="42"/>
  <c r="AJ1144" i="42"/>
  <c r="AJ1136" i="42"/>
  <c r="AJ1128" i="42"/>
  <c r="AJ1120" i="42"/>
  <c r="AJ1110" i="42"/>
  <c r="AJ1108" i="42"/>
  <c r="AJ1101" i="42"/>
  <c r="AJ1094" i="42"/>
  <c r="AJ1092" i="42"/>
  <c r="AJ1085" i="42"/>
  <c r="AJ1078" i="42"/>
  <c r="AJ1076" i="42"/>
  <c r="AJ1069" i="42"/>
  <c r="AJ1062" i="42"/>
  <c r="AJ1060" i="42"/>
  <c r="AJ1053" i="42"/>
  <c r="AJ1046" i="42"/>
  <c r="AJ1044" i="42"/>
  <c r="AJ1037" i="42"/>
  <c r="AJ1030" i="42"/>
  <c r="AJ1028" i="42"/>
  <c r="AJ1021" i="42"/>
  <c r="AJ1019" i="42"/>
  <c r="AJ1015" i="42"/>
  <c r="AJ1011" i="42"/>
  <c r="AJ1007" i="42"/>
  <c r="AJ1003" i="42"/>
  <c r="AJ999" i="42"/>
  <c r="AJ995" i="42"/>
  <c r="AJ991" i="42"/>
  <c r="AJ987" i="42"/>
  <c r="AJ983" i="42"/>
  <c r="AJ982" i="42"/>
  <c r="AJ981" i="42"/>
  <c r="AJ980" i="42"/>
  <c r="AJ979" i="42"/>
  <c r="AJ978" i="42"/>
  <c r="AJ977" i="42"/>
  <c r="AJ976" i="42"/>
  <c r="AJ975" i="42"/>
  <c r="AJ974" i="42"/>
  <c r="AJ973" i="42"/>
  <c r="AJ972" i="42"/>
  <c r="AJ971" i="42"/>
  <c r="AJ970" i="42"/>
  <c r="AJ969" i="42"/>
  <c r="AJ968" i="42"/>
  <c r="AJ967" i="42"/>
  <c r="AJ966" i="42"/>
  <c r="AJ965" i="42"/>
  <c r="AJ964" i="42"/>
  <c r="AJ963" i="42"/>
  <c r="AJ962" i="42"/>
  <c r="AJ961" i="42"/>
  <c r="AJ960" i="42"/>
  <c r="AJ959" i="42"/>
  <c r="AJ958" i="42"/>
  <c r="AJ957" i="42"/>
  <c r="AJ956" i="42"/>
  <c r="AJ955" i="42"/>
  <c r="AJ954" i="42"/>
  <c r="AJ953" i="42"/>
  <c r="AJ952" i="42"/>
  <c r="AJ951" i="42"/>
  <c r="AJ950" i="42"/>
  <c r="AJ949" i="42"/>
  <c r="AJ948" i="42"/>
  <c r="AJ947" i="42"/>
  <c r="AJ946" i="42"/>
  <c r="AJ945" i="42"/>
  <c r="AJ944" i="42"/>
  <c r="AJ943" i="42"/>
  <c r="AJ942" i="42"/>
  <c r="AJ941" i="42"/>
  <c r="AJ940" i="42"/>
  <c r="AJ939" i="42"/>
  <c r="AJ938" i="42"/>
  <c r="AJ937" i="42"/>
  <c r="AJ936" i="42"/>
  <c r="AJ935" i="42"/>
  <c r="AJ934" i="42"/>
  <c r="AJ933" i="42"/>
  <c r="AJ932" i="42"/>
  <c r="AJ931" i="42"/>
  <c r="AJ930" i="42"/>
  <c r="AJ929" i="42"/>
  <c r="AJ928" i="42"/>
  <c r="AJ927" i="42"/>
  <c r="AJ926" i="42"/>
  <c r="AJ925" i="42"/>
  <c r="AJ924" i="42"/>
  <c r="AJ923" i="42"/>
  <c r="AJ922" i="42"/>
  <c r="AJ921" i="42"/>
  <c r="AJ920" i="42"/>
  <c r="AJ919" i="42"/>
  <c r="AJ918" i="42"/>
  <c r="AJ917" i="42"/>
  <c r="AJ916" i="42"/>
  <c r="AJ915" i="42"/>
  <c r="AJ914" i="42"/>
  <c r="AJ913" i="42"/>
  <c r="AJ912" i="42"/>
  <c r="AJ911" i="42"/>
  <c r="AJ910" i="42"/>
  <c r="AJ909" i="42"/>
  <c r="AJ908" i="42"/>
  <c r="AJ907" i="42"/>
  <c r="AJ906" i="42"/>
  <c r="AJ905" i="42"/>
  <c r="AJ904" i="42"/>
  <c r="AJ903" i="42"/>
  <c r="AJ902" i="42"/>
  <c r="AJ901" i="42"/>
  <c r="AJ900" i="42"/>
  <c r="AJ899" i="42"/>
  <c r="AJ898" i="42"/>
  <c r="AJ897" i="42"/>
  <c r="AJ896" i="42"/>
  <c r="AJ895" i="42"/>
  <c r="AJ894" i="42"/>
  <c r="AJ893" i="42"/>
  <c r="AJ892" i="42"/>
  <c r="AJ891" i="42"/>
  <c r="AJ890" i="42"/>
  <c r="AJ889" i="42"/>
  <c r="AJ888" i="42"/>
  <c r="AJ887" i="42"/>
  <c r="AJ886" i="42"/>
  <c r="AJ885" i="42"/>
  <c r="AJ884" i="42"/>
  <c r="AJ883" i="42"/>
  <c r="AJ882" i="42"/>
  <c r="AJ881" i="42"/>
  <c r="AJ880" i="42"/>
  <c r="AJ879" i="42"/>
  <c r="AJ878" i="42"/>
  <c r="AJ877" i="42"/>
  <c r="AJ876" i="42"/>
  <c r="AJ875" i="42"/>
  <c r="AJ874" i="42"/>
  <c r="AJ873" i="42"/>
  <c r="AJ872" i="42"/>
  <c r="AJ871" i="42"/>
  <c r="AJ870" i="42"/>
  <c r="AJ869" i="42"/>
  <c r="AJ868" i="42"/>
  <c r="AJ867" i="42"/>
  <c r="AJ866" i="42"/>
  <c r="AJ865" i="42"/>
  <c r="AJ864" i="42"/>
  <c r="AJ863" i="42"/>
  <c r="AJ862" i="42"/>
  <c r="AJ861" i="42"/>
  <c r="AJ860" i="42"/>
  <c r="AJ859" i="42"/>
  <c r="AJ858" i="42"/>
  <c r="AJ857" i="42"/>
  <c r="AJ1282" i="42"/>
  <c r="AJ1266" i="42"/>
  <c r="AJ1250" i="42"/>
  <c r="AJ1234" i="42"/>
  <c r="AJ1218" i="42"/>
  <c r="AJ1202" i="42"/>
  <c r="AJ1194" i="42"/>
  <c r="AJ1186" i="42"/>
  <c r="AJ1178" i="42"/>
  <c r="AJ1170" i="42"/>
  <c r="AJ1162" i="42"/>
  <c r="AJ1154" i="42"/>
  <c r="AJ1146" i="42"/>
  <c r="AJ1138" i="42"/>
  <c r="AJ1130" i="42"/>
  <c r="AJ1122" i="42"/>
  <c r="AJ1113" i="42"/>
  <c r="AJ1106" i="42"/>
  <c r="AJ1104" i="42"/>
  <c r="AJ1097" i="42"/>
  <c r="AJ1090" i="42"/>
  <c r="AJ1088" i="42"/>
  <c r="AJ1081" i="42"/>
  <c r="AJ1074" i="42"/>
  <c r="AJ1072" i="42"/>
  <c r="AJ1065" i="42"/>
  <c r="AJ1058" i="42"/>
  <c r="AJ1056" i="42"/>
  <c r="AJ1049" i="42"/>
  <c r="AJ1042" i="42"/>
  <c r="AJ1040" i="42"/>
  <c r="AJ1033" i="42"/>
  <c r="AJ1026" i="42"/>
  <c r="AJ1024" i="42"/>
  <c r="AJ1020" i="42"/>
  <c r="AJ1016" i="42"/>
  <c r="AJ1012" i="42"/>
  <c r="AJ1008" i="42"/>
  <c r="AJ1004" i="42"/>
  <c r="AJ1000" i="42"/>
  <c r="AJ996" i="42"/>
  <c r="AJ992" i="42"/>
  <c r="AJ988" i="42"/>
  <c r="AJ984" i="42"/>
  <c r="AJ1278" i="42"/>
  <c r="AJ1262" i="42"/>
  <c r="AJ1246" i="42"/>
  <c r="AJ1274" i="42"/>
  <c r="AJ1258" i="42"/>
  <c r="AJ1242" i="42"/>
  <c r="AJ1226" i="42"/>
  <c r="AJ1210" i="42"/>
  <c r="AJ1198" i="42"/>
  <c r="AJ1190" i="42"/>
  <c r="AJ1182" i="42"/>
  <c r="AJ1174" i="42"/>
  <c r="AJ1166" i="42"/>
  <c r="AJ1158" i="42"/>
  <c r="AJ1150" i="42"/>
  <c r="AJ1142" i="42"/>
  <c r="AJ1134" i="42"/>
  <c r="AJ1126" i="42"/>
  <c r="AJ1118" i="42"/>
  <c r="AJ1114" i="42"/>
  <c r="AJ1112" i="42"/>
  <c r="AJ1105" i="42"/>
  <c r="AJ1098" i="42"/>
  <c r="AJ1096" i="42"/>
  <c r="AJ1089" i="42"/>
  <c r="AJ1082" i="42"/>
  <c r="AJ1080" i="42"/>
  <c r="AJ1073" i="42"/>
  <c r="AJ1066" i="42"/>
  <c r="AJ1064" i="42"/>
  <c r="AJ1057" i="42"/>
  <c r="AJ1050" i="42"/>
  <c r="AJ1048" i="42"/>
  <c r="AJ1041" i="42"/>
  <c r="AJ1034" i="42"/>
  <c r="AJ1032" i="42"/>
  <c r="AJ1025" i="42"/>
  <c r="AJ1018" i="42"/>
  <c r="AJ1014" i="42"/>
  <c r="AJ1010" i="42"/>
  <c r="AJ1006" i="42"/>
  <c r="AJ1002" i="42"/>
  <c r="AJ998" i="42"/>
  <c r="AJ994" i="42"/>
  <c r="AJ990" i="42"/>
  <c r="AJ986" i="42"/>
  <c r="AJ1214" i="42"/>
  <c r="AJ1196" i="42"/>
  <c r="AJ1164" i="42"/>
  <c r="AJ1132" i="42"/>
  <c r="AJ1109" i="42"/>
  <c r="AJ1077" i="42"/>
  <c r="AJ1045" i="42"/>
  <c r="AJ1009" i="42"/>
  <c r="AJ993" i="42"/>
  <c r="AJ533" i="42"/>
  <c r="AJ532" i="42"/>
  <c r="AJ531" i="42"/>
  <c r="AJ530" i="42"/>
  <c r="AJ529" i="42"/>
  <c r="AJ528" i="42"/>
  <c r="AJ527" i="42"/>
  <c r="AJ526" i="42"/>
  <c r="AJ525" i="42"/>
  <c r="AJ524" i="42"/>
  <c r="AJ523" i="42"/>
  <c r="AJ522" i="42"/>
  <c r="AJ521" i="42"/>
  <c r="AJ428" i="42"/>
  <c r="AJ424" i="42"/>
  <c r="AJ420" i="42"/>
  <c r="AJ416" i="42"/>
  <c r="AJ412" i="42"/>
  <c r="AJ408" i="42"/>
  <c r="AJ404" i="42"/>
  <c r="AJ400" i="42"/>
  <c r="AJ396" i="42"/>
  <c r="AJ392" i="42"/>
  <c r="AJ388" i="42"/>
  <c r="AJ384" i="42"/>
  <c r="AJ380" i="42"/>
  <c r="AJ376" i="42"/>
  <c r="AJ372" i="42"/>
  <c r="AJ368" i="42"/>
  <c r="AJ364" i="42"/>
  <c r="AJ360" i="42"/>
  <c r="AJ356" i="42"/>
  <c r="AJ352" i="42"/>
  <c r="AJ348" i="42"/>
  <c r="AJ344" i="42"/>
  <c r="AJ340" i="42"/>
  <c r="AJ336" i="42"/>
  <c r="AJ332" i="42"/>
  <c r="AJ328" i="42"/>
  <c r="AJ324" i="42"/>
  <c r="AJ320" i="42"/>
  <c r="AJ316" i="42"/>
  <c r="AJ312" i="42"/>
  <c r="AJ308" i="42"/>
  <c r="AJ304" i="42"/>
  <c r="AJ300" i="42"/>
  <c r="AJ296" i="42"/>
  <c r="AJ292" i="42"/>
  <c r="AJ288" i="42"/>
  <c r="AJ284" i="42"/>
  <c r="AJ280" i="42"/>
  <c r="AJ1188" i="42"/>
  <c r="AJ1156" i="42"/>
  <c r="AJ1124" i="42"/>
  <c r="AJ1116" i="42"/>
  <c r="AJ1102" i="42"/>
  <c r="AJ1084" i="42"/>
  <c r="AJ1070" i="42"/>
  <c r="AJ1052" i="42"/>
  <c r="AJ1038" i="42"/>
  <c r="AJ1005" i="42"/>
  <c r="AJ989" i="42"/>
  <c r="AJ556" i="42"/>
  <c r="AJ555" i="42"/>
  <c r="AJ554" i="42"/>
  <c r="AJ553" i="42"/>
  <c r="AJ552" i="42"/>
  <c r="AJ551" i="42"/>
  <c r="AJ550" i="42"/>
  <c r="AJ549" i="42"/>
  <c r="AJ548" i="42"/>
  <c r="AJ547" i="42"/>
  <c r="AJ546" i="42"/>
  <c r="AJ545" i="42"/>
  <c r="AJ544" i="42"/>
  <c r="AJ543" i="42"/>
  <c r="AJ542" i="42"/>
  <c r="AJ541" i="42"/>
  <c r="AJ540" i="42"/>
  <c r="AJ539" i="42"/>
  <c r="AJ538" i="42"/>
  <c r="AJ537" i="42"/>
  <c r="AJ536" i="42"/>
  <c r="AJ535" i="42"/>
  <c r="AJ534" i="42"/>
  <c r="AJ520" i="42"/>
  <c r="AJ519" i="42"/>
  <c r="AJ518" i="42"/>
  <c r="AJ517" i="42"/>
  <c r="AJ516" i="42"/>
  <c r="AJ515" i="42"/>
  <c r="AJ514" i="42"/>
  <c r="AJ513" i="42"/>
  <c r="AJ512" i="42"/>
  <c r="AJ511" i="42"/>
  <c r="AJ510" i="42"/>
  <c r="AJ509" i="42"/>
  <c r="AJ508" i="42"/>
  <c r="AJ507" i="42"/>
  <c r="AJ506" i="42"/>
  <c r="AJ505" i="42"/>
  <c r="AJ504" i="42"/>
  <c r="AJ503" i="42"/>
  <c r="AJ502" i="42"/>
  <c r="AJ501" i="42"/>
  <c r="AJ500" i="42"/>
  <c r="AJ499" i="42"/>
  <c r="AJ498" i="42"/>
  <c r="AJ497" i="42"/>
  <c r="AJ496" i="42"/>
  <c r="AJ495" i="42"/>
  <c r="AJ494" i="42"/>
  <c r="AJ493" i="42"/>
  <c r="AJ492" i="42"/>
  <c r="AJ491" i="42"/>
  <c r="AJ490" i="42"/>
  <c r="AJ489" i="42"/>
  <c r="AJ488" i="42"/>
  <c r="AJ487" i="42"/>
  <c r="AJ486" i="42"/>
  <c r="AJ485" i="42"/>
  <c r="AJ484" i="42"/>
  <c r="AJ483" i="42"/>
  <c r="AJ482" i="42"/>
  <c r="AJ481" i="42"/>
  <c r="AJ480" i="42"/>
  <c r="AJ479" i="42"/>
  <c r="AJ478" i="42"/>
  <c r="AJ477" i="42"/>
  <c r="AJ476" i="42"/>
  <c r="AJ475" i="42"/>
  <c r="AJ474" i="42"/>
  <c r="AJ473" i="42"/>
  <c r="AJ472" i="42"/>
  <c r="AJ471" i="42"/>
  <c r="AJ470" i="42"/>
  <c r="AJ469" i="42"/>
  <c r="AJ468" i="42"/>
  <c r="AJ467" i="42"/>
  <c r="AJ466" i="42"/>
  <c r="AJ465" i="42"/>
  <c r="AJ464" i="42"/>
  <c r="AJ463" i="42"/>
  <c r="AJ462" i="42"/>
  <c r="AJ461" i="42"/>
  <c r="AJ460" i="42"/>
  <c r="AJ459" i="42"/>
  <c r="AJ458" i="42"/>
  <c r="AJ457" i="42"/>
  <c r="AJ456" i="42"/>
  <c r="AJ455" i="42"/>
  <c r="AJ454" i="42"/>
  <c r="AJ453" i="42"/>
  <c r="AJ452" i="42"/>
  <c r="AJ451" i="42"/>
  <c r="AJ450" i="42"/>
  <c r="AJ449" i="42"/>
  <c r="AJ448" i="42"/>
  <c r="AJ447" i="42"/>
  <c r="AJ446" i="42"/>
  <c r="AJ445" i="42"/>
  <c r="AJ444" i="42"/>
  <c r="AJ443" i="42"/>
  <c r="AJ442" i="42"/>
  <c r="AJ441" i="42"/>
  <c r="AJ440" i="42"/>
  <c r="AJ439" i="42"/>
  <c r="AJ438" i="42"/>
  <c r="AJ437" i="42"/>
  <c r="AJ436" i="42"/>
  <c r="AJ435" i="42"/>
  <c r="AJ434" i="42"/>
  <c r="AJ433" i="42"/>
  <c r="AJ432" i="42"/>
  <c r="AJ431" i="42"/>
  <c r="AJ430" i="42"/>
  <c r="AJ429" i="42"/>
  <c r="AJ425" i="42"/>
  <c r="AJ421" i="42"/>
  <c r="AJ417" i="42"/>
  <c r="AJ413" i="42"/>
  <c r="AJ409" i="42"/>
  <c r="AJ405" i="42"/>
  <c r="AJ401" i="42"/>
  <c r="AJ397" i="42"/>
  <c r="AJ393" i="42"/>
  <c r="AJ389" i="42"/>
  <c r="AJ385" i="42"/>
  <c r="AJ381" i="42"/>
  <c r="AJ377" i="42"/>
  <c r="AJ373" i="42"/>
  <c r="AJ369" i="42"/>
  <c r="AJ365" i="42"/>
  <c r="AJ361" i="42"/>
  <c r="AJ357" i="42"/>
  <c r="AJ353" i="42"/>
  <c r="AJ349" i="42"/>
  <c r="AJ345" i="42"/>
  <c r="AJ341" i="42"/>
  <c r="AJ337" i="42"/>
  <c r="AJ333" i="42"/>
  <c r="AJ329" i="42"/>
  <c r="AJ325" i="42"/>
  <c r="AJ321" i="42"/>
  <c r="AJ317" i="42"/>
  <c r="AJ313" i="42"/>
  <c r="AJ309" i="42"/>
  <c r="AJ305" i="42"/>
  <c r="AJ301" i="42"/>
  <c r="AJ297" i="42"/>
  <c r="AJ293" i="42"/>
  <c r="AJ289" i="42"/>
  <c r="AJ285" i="42"/>
  <c r="AJ281" i="42"/>
  <c r="AJ277" i="42"/>
  <c r="AJ273" i="42"/>
  <c r="AJ269" i="42"/>
  <c r="AJ265" i="42"/>
  <c r="AJ261" i="42"/>
  <c r="AJ257" i="42"/>
  <c r="AJ253" i="42"/>
  <c r="AJ249" i="42"/>
  <c r="AJ245" i="42"/>
  <c r="AJ241" i="42"/>
  <c r="AJ237" i="42"/>
  <c r="AJ233" i="42"/>
  <c r="AJ229" i="42"/>
  <c r="AJ225" i="42"/>
  <c r="AJ1180" i="42"/>
  <c r="AJ1148" i="42"/>
  <c r="AJ1093" i="42"/>
  <c r="AJ1061" i="42"/>
  <c r="AJ1029" i="42"/>
  <c r="AJ1017" i="42"/>
  <c r="AJ1001" i="42"/>
  <c r="AJ985" i="42"/>
  <c r="AJ426" i="42"/>
  <c r="AJ422" i="42"/>
  <c r="AJ418" i="42"/>
  <c r="AJ414" i="42"/>
  <c r="AJ410" i="42"/>
  <c r="AJ406" i="42"/>
  <c r="AJ402" i="42"/>
  <c r="AJ398" i="42"/>
  <c r="AJ394" i="42"/>
  <c r="AJ390" i="42"/>
  <c r="AJ386" i="42"/>
  <c r="AJ382" i="42"/>
  <c r="AJ378" i="42"/>
  <c r="AJ374" i="42"/>
  <c r="AJ370" i="42"/>
  <c r="AJ366" i="42"/>
  <c r="AJ362" i="42"/>
  <c r="AJ358" i="42"/>
  <c r="AJ354" i="42"/>
  <c r="AJ350" i="42"/>
  <c r="AJ346" i="42"/>
  <c r="AJ342" i="42"/>
  <c r="AJ338" i="42"/>
  <c r="AJ334" i="42"/>
  <c r="AJ330" i="42"/>
  <c r="AJ326" i="42"/>
  <c r="AJ322" i="42"/>
  <c r="AJ318" i="42"/>
  <c r="AJ314" i="42"/>
  <c r="AJ310" i="42"/>
  <c r="AJ306" i="42"/>
  <c r="AJ302" i="42"/>
  <c r="AJ298" i="42"/>
  <c r="AJ294" i="42"/>
  <c r="AJ290" i="42"/>
  <c r="AJ286" i="42"/>
  <c r="AJ282" i="42"/>
  <c r="AJ278" i="42"/>
  <c r="AJ274" i="42"/>
  <c r="AJ270" i="42"/>
  <c r="AJ266" i="42"/>
  <c r="AJ262" i="42"/>
  <c r="AJ258" i="42"/>
  <c r="AJ254" i="42"/>
  <c r="AJ250" i="42"/>
  <c r="AJ246" i="42"/>
  <c r="AJ242" i="42"/>
  <c r="AJ238" i="42"/>
  <c r="AJ234" i="42"/>
  <c r="AJ230" i="42"/>
  <c r="AJ226" i="42"/>
  <c r="AJ222" i="42"/>
  <c r="AJ218" i="42"/>
  <c r="AJ214" i="42"/>
  <c r="AJ210" i="42"/>
  <c r="AJ206" i="42"/>
  <c r="AJ202" i="42"/>
  <c r="AJ198" i="42"/>
  <c r="AJ194" i="42"/>
  <c r="AJ190" i="42"/>
  <c r="AJ1230" i="42"/>
  <c r="AJ1172" i="42"/>
  <c r="AJ1140" i="42"/>
  <c r="AJ1100" i="42"/>
  <c r="AJ1086" i="42"/>
  <c r="AJ1068" i="42"/>
  <c r="AJ1054" i="42"/>
  <c r="AJ1036" i="42"/>
  <c r="AJ1022" i="42"/>
  <c r="AJ1013" i="42"/>
  <c r="AJ997" i="42"/>
  <c r="AJ427" i="42"/>
  <c r="AJ423" i="42"/>
  <c r="AJ419" i="42"/>
  <c r="AJ415" i="42"/>
  <c r="AJ411" i="42"/>
  <c r="AJ407" i="42"/>
  <c r="AJ403" i="42"/>
  <c r="AJ399" i="42"/>
  <c r="AJ395" i="42"/>
  <c r="AJ391" i="42"/>
  <c r="AJ387" i="42"/>
  <c r="AJ383" i="42"/>
  <c r="AJ379" i="42"/>
  <c r="AJ375" i="42"/>
  <c r="AJ371" i="42"/>
  <c r="AJ367" i="42"/>
  <c r="AJ363" i="42"/>
  <c r="AJ359" i="42"/>
  <c r="AJ355" i="42"/>
  <c r="AJ351" i="42"/>
  <c r="AJ347" i="42"/>
  <c r="AJ343" i="42"/>
  <c r="AJ339" i="42"/>
  <c r="AJ335" i="42"/>
  <c r="AJ331" i="42"/>
  <c r="AJ327" i="42"/>
  <c r="AJ323" i="42"/>
  <c r="AJ319" i="42"/>
  <c r="AJ315" i="42"/>
  <c r="AJ311" i="42"/>
  <c r="AJ307" i="42"/>
  <c r="AJ303" i="42"/>
  <c r="AJ299" i="42"/>
  <c r="AJ295" i="42"/>
  <c r="AJ291" i="42"/>
  <c r="AJ287" i="42"/>
  <c r="AJ283" i="42"/>
  <c r="AJ279" i="42"/>
  <c r="AJ275" i="42"/>
  <c r="AJ271" i="42"/>
  <c r="AJ267" i="42"/>
  <c r="AJ263" i="42"/>
  <c r="AJ259" i="42"/>
  <c r="AJ255" i="42"/>
  <c r="AJ251" i="42"/>
  <c r="AJ247" i="42"/>
  <c r="AJ243" i="42"/>
  <c r="AJ239" i="42"/>
  <c r="AJ235" i="42"/>
  <c r="AJ231" i="42"/>
  <c r="AJ227" i="42"/>
  <c r="AJ223" i="42"/>
  <c r="AJ219" i="42"/>
  <c r="AJ215" i="42"/>
  <c r="AJ211" i="42"/>
  <c r="AJ207" i="42"/>
  <c r="AJ203" i="42"/>
  <c r="AJ199" i="42"/>
  <c r="AJ195" i="42"/>
  <c r="AJ191" i="42"/>
  <c r="AJ187" i="42"/>
  <c r="AJ183" i="42"/>
  <c r="AJ179" i="42"/>
  <c r="AJ175" i="42"/>
  <c r="AJ171" i="42"/>
  <c r="AJ167" i="42"/>
  <c r="AJ163" i="42"/>
  <c r="AJ159" i="42"/>
  <c r="AJ155" i="42"/>
  <c r="AJ151" i="42"/>
  <c r="AJ147" i="42"/>
  <c r="AJ143" i="42"/>
  <c r="AJ139" i="42"/>
  <c r="AJ135" i="42"/>
  <c r="AJ131" i="42"/>
  <c r="F3" i="42"/>
  <c r="J3" i="42"/>
  <c r="N3" i="42"/>
  <c r="R3" i="42"/>
  <c r="V3" i="42"/>
  <c r="Z3" i="42"/>
  <c r="AD3" i="42"/>
  <c r="AH3" i="42"/>
  <c r="AL3" i="42"/>
  <c r="F4" i="42"/>
  <c r="J4" i="42"/>
  <c r="N4" i="42"/>
  <c r="R4" i="42"/>
  <c r="V4" i="42"/>
  <c r="Z4" i="42"/>
  <c r="AD4" i="42"/>
  <c r="AH4" i="42"/>
  <c r="AL4" i="42"/>
  <c r="F5" i="42"/>
  <c r="J5" i="42"/>
  <c r="N5" i="42"/>
  <c r="R5" i="42"/>
  <c r="V5" i="42"/>
  <c r="Z5" i="42"/>
  <c r="AD5" i="42"/>
  <c r="AH5" i="42"/>
  <c r="AL5" i="42"/>
  <c r="F6" i="42"/>
  <c r="J6" i="42"/>
  <c r="N6" i="42"/>
  <c r="R6" i="42"/>
  <c r="V6" i="42"/>
  <c r="Z6" i="42"/>
  <c r="AD6" i="42"/>
  <c r="AH6" i="42"/>
  <c r="AL6" i="42"/>
  <c r="F7" i="42"/>
  <c r="J7" i="42"/>
  <c r="N7" i="42"/>
  <c r="R7" i="42"/>
  <c r="V7" i="42"/>
  <c r="Z7" i="42"/>
  <c r="AD7" i="42"/>
  <c r="AH7" i="42"/>
  <c r="AL7" i="42"/>
  <c r="F8" i="42"/>
  <c r="J8" i="42"/>
  <c r="N8" i="42"/>
  <c r="R8" i="42"/>
  <c r="V8" i="42"/>
  <c r="Z8" i="42"/>
  <c r="AD8" i="42"/>
  <c r="AH8" i="42"/>
  <c r="AL8" i="42"/>
  <c r="F9" i="42"/>
  <c r="J9" i="42"/>
  <c r="N9" i="42"/>
  <c r="R9" i="42"/>
  <c r="V9" i="42"/>
  <c r="Z9" i="42"/>
  <c r="AD9" i="42"/>
  <c r="AH9" i="42"/>
  <c r="AL9" i="42"/>
  <c r="F10" i="42"/>
  <c r="J10" i="42"/>
  <c r="N10" i="42"/>
  <c r="R10" i="42"/>
  <c r="V10" i="42"/>
  <c r="Z10" i="42"/>
  <c r="AD10" i="42"/>
  <c r="AH10" i="42"/>
  <c r="AL10" i="42"/>
  <c r="F11" i="42"/>
  <c r="J11" i="42"/>
  <c r="N11" i="42"/>
  <c r="R11" i="42"/>
  <c r="V11" i="42"/>
  <c r="Z11" i="42"/>
  <c r="AD11" i="42"/>
  <c r="AH11" i="42"/>
  <c r="AL11" i="42"/>
  <c r="F12" i="42"/>
  <c r="J12" i="42"/>
  <c r="N12" i="42"/>
  <c r="R12" i="42"/>
  <c r="V12" i="42"/>
  <c r="Z12" i="42"/>
  <c r="AD12" i="42"/>
  <c r="AH12" i="42"/>
  <c r="AL12" i="42"/>
  <c r="F13" i="42"/>
  <c r="J13" i="42"/>
  <c r="N13" i="42"/>
  <c r="R13" i="42"/>
  <c r="V13" i="42"/>
  <c r="Z13" i="42"/>
  <c r="AD13" i="42"/>
  <c r="AH13" i="42"/>
  <c r="AL13" i="42"/>
  <c r="F14" i="42"/>
  <c r="J14" i="42"/>
  <c r="N14" i="42"/>
  <c r="R14" i="42"/>
  <c r="V14" i="42"/>
  <c r="Z14" i="42"/>
  <c r="AD14" i="42"/>
  <c r="AH14" i="42"/>
  <c r="AL14" i="42"/>
  <c r="F15" i="42"/>
  <c r="J15" i="42"/>
  <c r="N15" i="42"/>
  <c r="R15" i="42"/>
  <c r="V15" i="42"/>
  <c r="Z15" i="42"/>
  <c r="AD15" i="42"/>
  <c r="AH15" i="42"/>
  <c r="AL15" i="42"/>
  <c r="F16" i="42"/>
  <c r="J16" i="42"/>
  <c r="N16" i="42"/>
  <c r="R16" i="42"/>
  <c r="V16" i="42"/>
  <c r="Z16" i="42"/>
  <c r="AD16" i="42"/>
  <c r="AH16" i="42"/>
  <c r="AL16" i="42"/>
  <c r="F17" i="42"/>
  <c r="J17" i="42"/>
  <c r="N17" i="42"/>
  <c r="R17" i="42"/>
  <c r="V17" i="42"/>
  <c r="Z17" i="42"/>
  <c r="AD17" i="42"/>
  <c r="AH17" i="42"/>
  <c r="AL17" i="42"/>
  <c r="F18" i="42"/>
  <c r="J18" i="42"/>
  <c r="N18" i="42"/>
  <c r="R18" i="42"/>
  <c r="V18" i="42"/>
  <c r="Z18" i="42"/>
  <c r="AD18" i="42"/>
  <c r="AH18" i="42"/>
  <c r="AL18" i="42"/>
  <c r="F19" i="42"/>
  <c r="J19" i="42"/>
  <c r="N19" i="42"/>
  <c r="R19" i="42"/>
  <c r="V19" i="42"/>
  <c r="Z19" i="42"/>
  <c r="AD19" i="42"/>
  <c r="AH19" i="42"/>
  <c r="AL19" i="42"/>
  <c r="F20" i="42"/>
  <c r="J20" i="42"/>
  <c r="N20" i="42"/>
  <c r="R20" i="42"/>
  <c r="V20" i="42"/>
  <c r="Z20" i="42"/>
  <c r="AD20" i="42"/>
  <c r="AH20" i="42"/>
  <c r="AL20" i="42"/>
  <c r="F21" i="42"/>
  <c r="J21" i="42"/>
  <c r="N21" i="42"/>
  <c r="R21" i="42"/>
  <c r="V21" i="42"/>
  <c r="Z21" i="42"/>
  <c r="AD21" i="42"/>
  <c r="AH21" i="42"/>
  <c r="AL21" i="42"/>
  <c r="F22" i="42"/>
  <c r="J22" i="42"/>
  <c r="N22" i="42"/>
  <c r="R22" i="42"/>
  <c r="V22" i="42"/>
  <c r="Z22" i="42"/>
  <c r="AD22" i="42"/>
  <c r="AH22" i="42"/>
  <c r="AL22" i="42"/>
  <c r="F23" i="42"/>
  <c r="J23" i="42"/>
  <c r="N23" i="42"/>
  <c r="R23" i="42"/>
  <c r="V23" i="42"/>
  <c r="Z23" i="42"/>
  <c r="AD23" i="42"/>
  <c r="AH23" i="42"/>
  <c r="AL23" i="42"/>
  <c r="F24" i="42"/>
  <c r="J24" i="42"/>
  <c r="N24" i="42"/>
  <c r="R24" i="42"/>
  <c r="V24" i="42"/>
  <c r="Z24" i="42"/>
  <c r="AD24" i="42"/>
  <c r="AH24" i="42"/>
  <c r="AL24" i="42"/>
  <c r="F25" i="42"/>
  <c r="J25" i="42"/>
  <c r="N25" i="42"/>
  <c r="R25" i="42"/>
  <c r="V25" i="42"/>
  <c r="Z25" i="42"/>
  <c r="AD25" i="42"/>
  <c r="AH25" i="42"/>
  <c r="AL25" i="42"/>
  <c r="F26" i="42"/>
  <c r="J26" i="42"/>
  <c r="N26" i="42"/>
  <c r="R26" i="42"/>
  <c r="V26" i="42"/>
  <c r="Z26" i="42"/>
  <c r="AD26" i="42"/>
  <c r="AH26" i="42"/>
  <c r="AL26" i="42"/>
  <c r="F27" i="42"/>
  <c r="J27" i="42"/>
  <c r="N27" i="42"/>
  <c r="R27" i="42"/>
  <c r="V27" i="42"/>
  <c r="Z27" i="42"/>
  <c r="AD27" i="42"/>
  <c r="AH27" i="42"/>
  <c r="AL27" i="42"/>
  <c r="F28" i="42"/>
  <c r="J28" i="42"/>
  <c r="N28" i="42"/>
  <c r="R28" i="42"/>
  <c r="V28" i="42"/>
  <c r="Z28" i="42"/>
  <c r="AD28" i="42"/>
  <c r="AH28" i="42"/>
  <c r="AL28" i="42"/>
  <c r="F29" i="42"/>
  <c r="J29" i="42"/>
  <c r="N29" i="42"/>
  <c r="R29" i="42"/>
  <c r="V29" i="42"/>
  <c r="Z29" i="42"/>
  <c r="AD29" i="42"/>
  <c r="AH29" i="42"/>
  <c r="AL29" i="42"/>
  <c r="F30" i="42"/>
  <c r="J30" i="42"/>
  <c r="N30" i="42"/>
  <c r="R30" i="42"/>
  <c r="V30" i="42"/>
  <c r="Z30" i="42"/>
  <c r="AD30" i="42"/>
  <c r="AH30" i="42"/>
  <c r="AL30" i="42"/>
  <c r="F31" i="42"/>
  <c r="J31" i="42"/>
  <c r="N31" i="42"/>
  <c r="R31" i="42"/>
  <c r="V31" i="42"/>
  <c r="Z31" i="42"/>
  <c r="AD31" i="42"/>
  <c r="AH31" i="42"/>
  <c r="AL31" i="42"/>
  <c r="F32" i="42"/>
  <c r="J32" i="42"/>
  <c r="N32" i="42"/>
  <c r="R32" i="42"/>
  <c r="V32" i="42"/>
  <c r="Z32" i="42"/>
  <c r="AD32" i="42"/>
  <c r="AH32" i="42"/>
  <c r="AL32" i="42"/>
  <c r="F33" i="42"/>
  <c r="J33" i="42"/>
  <c r="N33" i="42"/>
  <c r="R33" i="42"/>
  <c r="V33" i="42"/>
  <c r="Z33" i="42"/>
  <c r="AD33" i="42"/>
  <c r="AH33" i="42"/>
  <c r="AL33" i="42"/>
  <c r="F34" i="42"/>
  <c r="J34" i="42"/>
  <c r="N34" i="42"/>
  <c r="R34" i="42"/>
  <c r="V34" i="42"/>
  <c r="Z34" i="42"/>
  <c r="AD34" i="42"/>
  <c r="AH34" i="42"/>
  <c r="AL34" i="42"/>
  <c r="F35" i="42"/>
  <c r="J35" i="42"/>
  <c r="N35" i="42"/>
  <c r="R35" i="42"/>
  <c r="V35" i="42"/>
  <c r="Z35" i="42"/>
  <c r="AD35" i="42"/>
  <c r="AH35" i="42"/>
  <c r="AL35" i="42"/>
  <c r="F36" i="42"/>
  <c r="J36" i="42"/>
  <c r="N36" i="42"/>
  <c r="R36" i="42"/>
  <c r="V36" i="42"/>
  <c r="Z36" i="42"/>
  <c r="AD36" i="42"/>
  <c r="AH36" i="42"/>
  <c r="AL36" i="42"/>
  <c r="F37" i="42"/>
  <c r="J37" i="42"/>
  <c r="N37" i="42"/>
  <c r="R37" i="42"/>
  <c r="V37" i="42"/>
  <c r="Z37" i="42"/>
  <c r="AD37" i="42"/>
  <c r="AH37" i="42"/>
  <c r="AL37" i="42"/>
  <c r="F38" i="42"/>
  <c r="J38" i="42"/>
  <c r="N38" i="42"/>
  <c r="R38" i="42"/>
  <c r="V38" i="42"/>
  <c r="Z38" i="42"/>
  <c r="AD38" i="42"/>
  <c r="AH38" i="42"/>
  <c r="AL38" i="42"/>
  <c r="F39" i="42"/>
  <c r="J39" i="42"/>
  <c r="N39" i="42"/>
  <c r="R39" i="42"/>
  <c r="V39" i="42"/>
  <c r="Z39" i="42"/>
  <c r="AD39" i="42"/>
  <c r="AH39" i="42"/>
  <c r="AL39" i="42"/>
  <c r="F40" i="42"/>
  <c r="J40" i="42"/>
  <c r="N40" i="42"/>
  <c r="R40" i="42"/>
  <c r="V40" i="42"/>
  <c r="Z40" i="42"/>
  <c r="AD40" i="42"/>
  <c r="AH40" i="42"/>
  <c r="AL40" i="42"/>
  <c r="F41" i="42"/>
  <c r="J41" i="42"/>
  <c r="N41" i="42"/>
  <c r="R41" i="42"/>
  <c r="V41" i="42"/>
  <c r="Z41" i="42"/>
  <c r="AD41" i="42"/>
  <c r="AH41" i="42"/>
  <c r="AL41" i="42"/>
  <c r="F42" i="42"/>
  <c r="J42" i="42"/>
  <c r="N42" i="42"/>
  <c r="R42" i="42"/>
  <c r="V42" i="42"/>
  <c r="Z42" i="42"/>
  <c r="AD42" i="42"/>
  <c r="AH42" i="42"/>
  <c r="AL42" i="42"/>
  <c r="F43" i="42"/>
  <c r="J43" i="42"/>
  <c r="N43" i="42"/>
  <c r="R43" i="42"/>
  <c r="V43" i="42"/>
  <c r="Z43" i="42"/>
  <c r="AD43" i="42"/>
  <c r="AH43" i="42"/>
  <c r="AL43" i="42"/>
  <c r="F44" i="42"/>
  <c r="J44" i="42"/>
  <c r="N44" i="42"/>
  <c r="R44" i="42"/>
  <c r="V44" i="42"/>
  <c r="Z44" i="42"/>
  <c r="AD44" i="42"/>
  <c r="AH44" i="42"/>
  <c r="AL44" i="42"/>
  <c r="F45" i="42"/>
  <c r="J45" i="42"/>
  <c r="N45" i="42"/>
  <c r="R45" i="42"/>
  <c r="V45" i="42"/>
  <c r="Z45" i="42"/>
  <c r="AD45" i="42"/>
  <c r="AH45" i="42"/>
  <c r="AL45" i="42"/>
  <c r="F46" i="42"/>
  <c r="J46" i="42"/>
  <c r="N46" i="42"/>
  <c r="R46" i="42"/>
  <c r="V46" i="42"/>
  <c r="Z46" i="42"/>
  <c r="AD46" i="42"/>
  <c r="AH46" i="42"/>
  <c r="AL46" i="42"/>
  <c r="F47" i="42"/>
  <c r="J47" i="42"/>
  <c r="N47" i="42"/>
  <c r="R47" i="42"/>
  <c r="V47" i="42"/>
  <c r="Z47" i="42"/>
  <c r="AD47" i="42"/>
  <c r="AH47" i="42"/>
  <c r="AL47" i="42"/>
  <c r="F48" i="42"/>
  <c r="J48" i="42"/>
  <c r="N48" i="42"/>
  <c r="R48" i="42"/>
  <c r="V48" i="42"/>
  <c r="Z48" i="42"/>
  <c r="AD48" i="42"/>
  <c r="AH48" i="42"/>
  <c r="AL48" i="42"/>
  <c r="F49" i="42"/>
  <c r="J49" i="42"/>
  <c r="N49" i="42"/>
  <c r="R49" i="42"/>
  <c r="V49" i="42"/>
  <c r="Z49" i="42"/>
  <c r="AD49" i="42"/>
  <c r="AH49" i="42"/>
  <c r="AL49" i="42"/>
  <c r="F50" i="42"/>
  <c r="J50" i="42"/>
  <c r="N50" i="42"/>
  <c r="R50" i="42"/>
  <c r="V50" i="42"/>
  <c r="Z50" i="42"/>
  <c r="AD50" i="42"/>
  <c r="AH50" i="42"/>
  <c r="AL50" i="42"/>
  <c r="F51" i="42"/>
  <c r="J51" i="42"/>
  <c r="N51" i="42"/>
  <c r="R51" i="42"/>
  <c r="V51" i="42"/>
  <c r="Z51" i="42"/>
  <c r="AD51" i="42"/>
  <c r="AH51" i="42"/>
  <c r="AL51" i="42"/>
  <c r="F52" i="42"/>
  <c r="J52" i="42"/>
  <c r="N52" i="42"/>
  <c r="R52" i="42"/>
  <c r="V52" i="42"/>
  <c r="Z52" i="42"/>
  <c r="AD52" i="42"/>
  <c r="AH52" i="42"/>
  <c r="AL52" i="42"/>
  <c r="F53" i="42"/>
  <c r="J53" i="42"/>
  <c r="N53" i="42"/>
  <c r="R53" i="42"/>
  <c r="V53" i="42"/>
  <c r="Z53" i="42"/>
  <c r="AD53" i="42"/>
  <c r="AH53" i="42"/>
  <c r="AL53" i="42"/>
  <c r="F54" i="42"/>
  <c r="J54" i="42"/>
  <c r="N54" i="42"/>
  <c r="R54" i="42"/>
  <c r="V54" i="42"/>
  <c r="Z54" i="42"/>
  <c r="AD54" i="42"/>
  <c r="AH54" i="42"/>
  <c r="AL54" i="42"/>
  <c r="F55" i="42"/>
  <c r="J55" i="42"/>
  <c r="N55" i="42"/>
  <c r="R55" i="42"/>
  <c r="V55" i="42"/>
  <c r="Z55" i="42"/>
  <c r="AD55" i="42"/>
  <c r="AH55" i="42"/>
  <c r="AL55" i="42"/>
  <c r="F56" i="42"/>
  <c r="J56" i="42"/>
  <c r="N56" i="42"/>
  <c r="R56" i="42"/>
  <c r="V56" i="42"/>
  <c r="Z56" i="42"/>
  <c r="AD56" i="42"/>
  <c r="AH56" i="42"/>
  <c r="AL56" i="42"/>
  <c r="F57" i="42"/>
  <c r="J57" i="42"/>
  <c r="N57" i="42"/>
  <c r="R57" i="42"/>
  <c r="V57" i="42"/>
  <c r="Z57" i="42"/>
  <c r="AD57" i="42"/>
  <c r="AH57" i="42"/>
  <c r="AL57" i="42"/>
  <c r="F58" i="42"/>
  <c r="J58" i="42"/>
  <c r="N58" i="42"/>
  <c r="R58" i="42"/>
  <c r="V58" i="42"/>
  <c r="Z58" i="42"/>
  <c r="AD58" i="42"/>
  <c r="AH58" i="42"/>
  <c r="AL58" i="42"/>
  <c r="F59" i="42"/>
  <c r="J59" i="42"/>
  <c r="N59" i="42"/>
  <c r="R59" i="42"/>
  <c r="V59" i="42"/>
  <c r="Z59" i="42"/>
  <c r="AD59" i="42"/>
  <c r="AH59" i="42"/>
  <c r="AL59" i="42"/>
  <c r="F60" i="42"/>
  <c r="J60" i="42"/>
  <c r="N60" i="42"/>
  <c r="R60" i="42"/>
  <c r="V60" i="42"/>
  <c r="Z60" i="42"/>
  <c r="AD60" i="42"/>
  <c r="AH60" i="42"/>
  <c r="AL60" i="42"/>
  <c r="F61" i="42"/>
  <c r="J61" i="42"/>
  <c r="N61" i="42"/>
  <c r="R61" i="42"/>
  <c r="V61" i="42"/>
  <c r="Z61" i="42"/>
  <c r="AD61" i="42"/>
  <c r="AH61" i="42"/>
  <c r="AL61" i="42"/>
  <c r="F62" i="42"/>
  <c r="J62" i="42"/>
  <c r="N62" i="42"/>
  <c r="R62" i="42"/>
  <c r="V62" i="42"/>
  <c r="Z62" i="42"/>
  <c r="AD62" i="42"/>
  <c r="AH62" i="42"/>
  <c r="AL62" i="42"/>
  <c r="F63" i="42"/>
  <c r="J63" i="42"/>
  <c r="N63" i="42"/>
  <c r="R63" i="42"/>
  <c r="V63" i="42"/>
  <c r="Z63" i="42"/>
  <c r="AD63" i="42"/>
  <c r="AH63" i="42"/>
  <c r="AL63" i="42"/>
  <c r="F64" i="42"/>
  <c r="J64" i="42"/>
  <c r="N64" i="42"/>
  <c r="R64" i="42"/>
  <c r="V64" i="42"/>
  <c r="Z64" i="42"/>
  <c r="AD64" i="42"/>
  <c r="AH64" i="42"/>
  <c r="AL64" i="42"/>
  <c r="F65" i="42"/>
  <c r="J65" i="42"/>
  <c r="N65" i="42"/>
  <c r="R65" i="42"/>
  <c r="V65" i="42"/>
  <c r="Z65" i="42"/>
  <c r="AD65" i="42"/>
  <c r="AH65" i="42"/>
  <c r="AL65" i="42"/>
  <c r="F66" i="42"/>
  <c r="J66" i="42"/>
  <c r="N66" i="42"/>
  <c r="R66" i="42"/>
  <c r="V66" i="42"/>
  <c r="Z66" i="42"/>
  <c r="AD66" i="42"/>
  <c r="AH66" i="42"/>
  <c r="AL66" i="42"/>
  <c r="F67" i="42"/>
  <c r="J67" i="42"/>
  <c r="N67" i="42"/>
  <c r="R67" i="42"/>
  <c r="V67" i="42"/>
  <c r="Z67" i="42"/>
  <c r="AD67" i="42"/>
  <c r="AH67" i="42"/>
  <c r="AL67" i="42"/>
  <c r="F68" i="42"/>
  <c r="J68" i="42"/>
  <c r="N68" i="42"/>
  <c r="R68" i="42"/>
  <c r="V68" i="42"/>
  <c r="Z68" i="42"/>
  <c r="AD68" i="42"/>
  <c r="AH68" i="42"/>
  <c r="AL68" i="42"/>
  <c r="F69" i="42"/>
  <c r="J69" i="42"/>
  <c r="N69" i="42"/>
  <c r="R69" i="42"/>
  <c r="V69" i="42"/>
  <c r="Z69" i="42"/>
  <c r="AD69" i="42"/>
  <c r="AH69" i="42"/>
  <c r="AL69" i="42"/>
  <c r="F70" i="42"/>
  <c r="J70" i="42"/>
  <c r="N70" i="42"/>
  <c r="R70" i="42"/>
  <c r="V70" i="42"/>
  <c r="Z70" i="42"/>
  <c r="AD70" i="42"/>
  <c r="AH70" i="42"/>
  <c r="AL70" i="42"/>
  <c r="F71" i="42"/>
  <c r="J71" i="42"/>
  <c r="N71" i="42"/>
  <c r="R71" i="42"/>
  <c r="V71" i="42"/>
  <c r="Z71" i="42"/>
  <c r="AD71" i="42"/>
  <c r="AH71" i="42"/>
  <c r="AL71" i="42"/>
  <c r="F72" i="42"/>
  <c r="J72" i="42"/>
  <c r="N72" i="42"/>
  <c r="R72" i="42"/>
  <c r="V72" i="42"/>
  <c r="Z72" i="42"/>
  <c r="AD72" i="42"/>
  <c r="AH72" i="42"/>
  <c r="AL72" i="42"/>
  <c r="F73" i="42"/>
  <c r="J73" i="42"/>
  <c r="N73" i="42"/>
  <c r="R73" i="42"/>
  <c r="V73" i="42"/>
  <c r="Z73" i="42"/>
  <c r="AD73" i="42"/>
  <c r="AH73" i="42"/>
  <c r="AL73" i="42"/>
  <c r="F74" i="42"/>
  <c r="J74" i="42"/>
  <c r="N74" i="42"/>
  <c r="R74" i="42"/>
  <c r="V74" i="42"/>
  <c r="Z74" i="42"/>
  <c r="AD74" i="42"/>
  <c r="AH74" i="42"/>
  <c r="AL74" i="42"/>
  <c r="F75" i="42"/>
  <c r="J75" i="42"/>
  <c r="N75" i="42"/>
  <c r="R75" i="42"/>
  <c r="V75" i="42"/>
  <c r="Z75" i="42"/>
  <c r="AD75" i="42"/>
  <c r="AH75" i="42"/>
  <c r="AL75" i="42"/>
  <c r="F76" i="42"/>
  <c r="J76" i="42"/>
  <c r="N76" i="42"/>
  <c r="R76" i="42"/>
  <c r="V76" i="42"/>
  <c r="Z76" i="42"/>
  <c r="AD76" i="42"/>
  <c r="AH76" i="42"/>
  <c r="AL76" i="42"/>
  <c r="F77" i="42"/>
  <c r="J77" i="42"/>
  <c r="N77" i="42"/>
  <c r="R77" i="42"/>
  <c r="V77" i="42"/>
  <c r="Z77" i="42"/>
  <c r="AD77" i="42"/>
  <c r="AH77" i="42"/>
  <c r="AL77" i="42"/>
  <c r="F78" i="42"/>
  <c r="J78" i="42"/>
  <c r="N78" i="42"/>
  <c r="R78" i="42"/>
  <c r="V78" i="42"/>
  <c r="Z78" i="42"/>
  <c r="AD78" i="42"/>
  <c r="AH78" i="42"/>
  <c r="AL78" i="42"/>
  <c r="F79" i="42"/>
  <c r="J79" i="42"/>
  <c r="N79" i="42"/>
  <c r="R79" i="42"/>
  <c r="V79" i="42"/>
  <c r="Z79" i="42"/>
  <c r="AD79" i="42"/>
  <c r="AH79" i="42"/>
  <c r="AL79" i="42"/>
  <c r="F80" i="42"/>
  <c r="J80" i="42"/>
  <c r="N80" i="42"/>
  <c r="R80" i="42"/>
  <c r="V80" i="42"/>
  <c r="Z80" i="42"/>
  <c r="AD80" i="42"/>
  <c r="AH80" i="42"/>
  <c r="AL80" i="42"/>
  <c r="F81" i="42"/>
  <c r="J81" i="42"/>
  <c r="N81" i="42"/>
  <c r="R81" i="42"/>
  <c r="V81" i="42"/>
  <c r="Z81" i="42"/>
  <c r="AD81" i="42"/>
  <c r="AH81" i="42"/>
  <c r="AL81" i="42"/>
  <c r="F82" i="42"/>
  <c r="J82" i="42"/>
  <c r="N82" i="42"/>
  <c r="R82" i="42"/>
  <c r="V82" i="42"/>
  <c r="Z82" i="42"/>
  <c r="AD82" i="42"/>
  <c r="AH82" i="42"/>
  <c r="AL82" i="42"/>
  <c r="F83" i="42"/>
  <c r="J83" i="42"/>
  <c r="N83" i="42"/>
  <c r="R83" i="42"/>
  <c r="V83" i="42"/>
  <c r="Z83" i="42"/>
  <c r="AD83" i="42"/>
  <c r="AH83" i="42"/>
  <c r="AL83" i="42"/>
  <c r="F84" i="42"/>
  <c r="J84" i="42"/>
  <c r="N84" i="42"/>
  <c r="R84" i="42"/>
  <c r="V84" i="42"/>
  <c r="Z84" i="42"/>
  <c r="AD84" i="42"/>
  <c r="AH84" i="42"/>
  <c r="AL84" i="42"/>
  <c r="F85" i="42"/>
  <c r="J85" i="42"/>
  <c r="N85" i="42"/>
  <c r="R85" i="42"/>
  <c r="V85" i="42"/>
  <c r="Z85" i="42"/>
  <c r="AD85" i="42"/>
  <c r="AH85" i="42"/>
  <c r="AL85" i="42"/>
  <c r="F86" i="42"/>
  <c r="J86" i="42"/>
  <c r="N86" i="42"/>
  <c r="R86" i="42"/>
  <c r="V86" i="42"/>
  <c r="Z86" i="42"/>
  <c r="AD86" i="42"/>
  <c r="AH86" i="42"/>
  <c r="AL86" i="42"/>
  <c r="F87" i="42"/>
  <c r="J87" i="42"/>
  <c r="N87" i="42"/>
  <c r="R87" i="42"/>
  <c r="V87" i="42"/>
  <c r="Z87" i="42"/>
  <c r="AD87" i="42"/>
  <c r="AH87" i="42"/>
  <c r="AL87" i="42"/>
  <c r="F88" i="42"/>
  <c r="J88" i="42"/>
  <c r="N88" i="42"/>
  <c r="R88" i="42"/>
  <c r="V88" i="42"/>
  <c r="Z88" i="42"/>
  <c r="AD88" i="42"/>
  <c r="AH88" i="42"/>
  <c r="AL88" i="42"/>
  <c r="F89" i="42"/>
  <c r="J89" i="42"/>
  <c r="N89" i="42"/>
  <c r="R89" i="42"/>
  <c r="V89" i="42"/>
  <c r="Z89" i="42"/>
  <c r="AD89" i="42"/>
  <c r="AH89" i="42"/>
  <c r="AL89" i="42"/>
  <c r="F90" i="42"/>
  <c r="J90" i="42"/>
  <c r="N90" i="42"/>
  <c r="R90" i="42"/>
  <c r="V90" i="42"/>
  <c r="Z90" i="42"/>
  <c r="AD90" i="42"/>
  <c r="AH90" i="42"/>
  <c r="AL90" i="42"/>
  <c r="F91" i="42"/>
  <c r="J91" i="42"/>
  <c r="N91" i="42"/>
  <c r="R91" i="42"/>
  <c r="V91" i="42"/>
  <c r="Z91" i="42"/>
  <c r="AD91" i="42"/>
  <c r="AH91" i="42"/>
  <c r="AL91" i="42"/>
  <c r="F92" i="42"/>
  <c r="J92" i="42"/>
  <c r="N92" i="42"/>
  <c r="R92" i="42"/>
  <c r="V92" i="42"/>
  <c r="Z92" i="42"/>
  <c r="AD92" i="42"/>
  <c r="AH92" i="42"/>
  <c r="AL92" i="42"/>
  <c r="F93" i="42"/>
  <c r="J93" i="42"/>
  <c r="N93" i="42"/>
  <c r="R93" i="42"/>
  <c r="V93" i="42"/>
  <c r="Z93" i="42"/>
  <c r="AD93" i="42"/>
  <c r="AH93" i="42"/>
  <c r="AL93" i="42"/>
  <c r="F94" i="42"/>
  <c r="J94" i="42"/>
  <c r="N94" i="42"/>
  <c r="R94" i="42"/>
  <c r="V94" i="42"/>
  <c r="Z94" i="42"/>
  <c r="AD94" i="42"/>
  <c r="AH94" i="42"/>
  <c r="AL94" i="42"/>
  <c r="F95" i="42"/>
  <c r="J95" i="42"/>
  <c r="N95" i="42"/>
  <c r="R95" i="42"/>
  <c r="V95" i="42"/>
  <c r="Z95" i="42"/>
  <c r="AD95" i="42"/>
  <c r="AH95" i="42"/>
  <c r="AL95" i="42"/>
  <c r="F96" i="42"/>
  <c r="J96" i="42"/>
  <c r="N96" i="42"/>
  <c r="R96" i="42"/>
  <c r="V96" i="42"/>
  <c r="Z96" i="42"/>
  <c r="AD96" i="42"/>
  <c r="AH96" i="42"/>
  <c r="AL96" i="42"/>
  <c r="F97" i="42"/>
  <c r="J97" i="42"/>
  <c r="N97" i="42"/>
  <c r="R97" i="42"/>
  <c r="V97" i="42"/>
  <c r="Z97" i="42"/>
  <c r="AD97" i="42"/>
  <c r="AH97" i="42"/>
  <c r="AL97" i="42"/>
  <c r="F98" i="42"/>
  <c r="J98" i="42"/>
  <c r="N98" i="42"/>
  <c r="R98" i="42"/>
  <c r="V98" i="42"/>
  <c r="Z98" i="42"/>
  <c r="AD98" i="42"/>
  <c r="AH98" i="42"/>
  <c r="AL98" i="42"/>
  <c r="F99" i="42"/>
  <c r="J99" i="42"/>
  <c r="N99" i="42"/>
  <c r="R99" i="42"/>
  <c r="V99" i="42"/>
  <c r="Z99" i="42"/>
  <c r="AD99" i="42"/>
  <c r="AH99" i="42"/>
  <c r="AL99" i="42"/>
  <c r="F100" i="42"/>
  <c r="J100" i="42"/>
  <c r="N100" i="42"/>
  <c r="R100" i="42"/>
  <c r="V100" i="42"/>
  <c r="Z100" i="42"/>
  <c r="AD100" i="42"/>
  <c r="AH100" i="42"/>
  <c r="AL100" i="42"/>
  <c r="F101" i="42"/>
  <c r="J101" i="42"/>
  <c r="N101" i="42"/>
  <c r="R101" i="42"/>
  <c r="V101" i="42"/>
  <c r="Z101" i="42"/>
  <c r="AD101" i="42"/>
  <c r="AH101" i="42"/>
  <c r="AL101" i="42"/>
  <c r="F102" i="42"/>
  <c r="J102" i="42"/>
  <c r="N102" i="42"/>
  <c r="R102" i="42"/>
  <c r="V102" i="42"/>
  <c r="Z102" i="42"/>
  <c r="AD102" i="42"/>
  <c r="AH102" i="42"/>
  <c r="AL102" i="42"/>
  <c r="F103" i="42"/>
  <c r="J103" i="42"/>
  <c r="N103" i="42"/>
  <c r="R103" i="42"/>
  <c r="V103" i="42"/>
  <c r="Z103" i="42"/>
  <c r="AD103" i="42"/>
  <c r="AH103" i="42"/>
  <c r="AL103" i="42"/>
  <c r="F104" i="42"/>
  <c r="J104" i="42"/>
  <c r="N104" i="42"/>
  <c r="R104" i="42"/>
  <c r="V104" i="42"/>
  <c r="Z104" i="42"/>
  <c r="AD104" i="42"/>
  <c r="AH104" i="42"/>
  <c r="AL104" i="42"/>
  <c r="J105" i="42"/>
  <c r="N105" i="42"/>
  <c r="R105" i="42"/>
  <c r="V105" i="42"/>
  <c r="Z105" i="42"/>
  <c r="AD105" i="42"/>
  <c r="AH105" i="42"/>
  <c r="AL105" i="42"/>
  <c r="F106" i="42"/>
  <c r="J106" i="42"/>
  <c r="N106" i="42"/>
  <c r="R106" i="42"/>
  <c r="V106" i="42"/>
  <c r="Z106" i="42"/>
  <c r="AD106" i="42"/>
  <c r="AH106" i="42"/>
  <c r="AL106" i="42"/>
  <c r="F107" i="42"/>
  <c r="J107" i="42"/>
  <c r="N107" i="42"/>
  <c r="R107" i="42"/>
  <c r="V107" i="42"/>
  <c r="Z107" i="42"/>
  <c r="AD107" i="42"/>
  <c r="AH107" i="42"/>
  <c r="AL107" i="42"/>
  <c r="F108" i="42"/>
  <c r="J108" i="42"/>
  <c r="N108" i="42"/>
  <c r="R108" i="42"/>
  <c r="V108" i="42"/>
  <c r="Z108" i="42"/>
  <c r="AD108" i="42"/>
  <c r="AH108" i="42"/>
  <c r="AL108" i="42"/>
  <c r="F109" i="42"/>
  <c r="J109" i="42"/>
  <c r="N109" i="42"/>
  <c r="R109" i="42"/>
  <c r="V109" i="42"/>
  <c r="Z109" i="42"/>
  <c r="AD109" i="42"/>
  <c r="AH109" i="42"/>
  <c r="AL109" i="42"/>
  <c r="F110" i="42"/>
  <c r="J110" i="42"/>
  <c r="N110" i="42"/>
  <c r="R110" i="42"/>
  <c r="V110" i="42"/>
  <c r="Z110" i="42"/>
  <c r="AD110" i="42"/>
  <c r="AH110" i="42"/>
  <c r="AL110" i="42"/>
  <c r="F111" i="42"/>
  <c r="J111" i="42"/>
  <c r="N111" i="42"/>
  <c r="R111" i="42"/>
  <c r="V111" i="42"/>
  <c r="Z111" i="42"/>
  <c r="AD111" i="42"/>
  <c r="AH111" i="42"/>
  <c r="AL111" i="42"/>
  <c r="F112" i="42"/>
  <c r="J112" i="42"/>
  <c r="N112" i="42"/>
  <c r="R112" i="42"/>
  <c r="V112" i="42"/>
  <c r="Z112" i="42"/>
  <c r="AD112" i="42"/>
  <c r="AH112" i="42"/>
  <c r="AL112" i="42"/>
  <c r="L113" i="42"/>
  <c r="AB113" i="42"/>
  <c r="H114" i="42"/>
  <c r="M114" i="42"/>
  <c r="S114" i="42"/>
  <c r="X114" i="42"/>
  <c r="AC114" i="42"/>
  <c r="T115" i="42"/>
  <c r="AJ115" i="42"/>
  <c r="K116" i="42"/>
  <c r="P116" i="42"/>
  <c r="U116" i="42"/>
  <c r="AA116" i="42"/>
  <c r="AF116" i="42"/>
  <c r="AK116" i="42"/>
  <c r="L117" i="42"/>
  <c r="Q117" i="42"/>
  <c r="AB117" i="42"/>
  <c r="AG117" i="42"/>
  <c r="H118" i="42"/>
  <c r="M118" i="42"/>
  <c r="S118" i="42"/>
  <c r="X118" i="42"/>
  <c r="AC118" i="42"/>
  <c r="I119" i="42"/>
  <c r="T119" i="42"/>
  <c r="Y119" i="42"/>
  <c r="AJ119" i="42"/>
  <c r="K120" i="42"/>
  <c r="P120" i="42"/>
  <c r="U120" i="42"/>
  <c r="AA120" i="42"/>
  <c r="AF120" i="42"/>
  <c r="AK120" i="42"/>
  <c r="L121" i="42"/>
  <c r="Q121" i="42"/>
  <c r="AB121" i="42"/>
  <c r="AG121" i="42"/>
  <c r="H122" i="42"/>
  <c r="M122" i="42"/>
  <c r="S122" i="42"/>
  <c r="X122" i="42"/>
  <c r="AC122" i="42"/>
  <c r="I123" i="42"/>
  <c r="T123" i="42"/>
  <c r="Y123" i="42"/>
  <c r="AJ123" i="42"/>
  <c r="K124" i="42"/>
  <c r="P124" i="42"/>
  <c r="U124" i="42"/>
  <c r="AA124" i="42"/>
  <c r="AF124" i="42"/>
  <c r="AK124" i="42"/>
  <c r="L125" i="42"/>
  <c r="Q125" i="42"/>
  <c r="AB125" i="42"/>
  <c r="AG125" i="42"/>
  <c r="H126" i="42"/>
  <c r="M126" i="42"/>
  <c r="S126" i="42"/>
  <c r="X126" i="42"/>
  <c r="AC126" i="42"/>
  <c r="I127" i="42"/>
  <c r="T127" i="42"/>
  <c r="Y127" i="42"/>
  <c r="AJ127" i="42"/>
  <c r="K128" i="42"/>
  <c r="P128" i="42"/>
  <c r="U128" i="42"/>
  <c r="AA128" i="42"/>
  <c r="AF128" i="42"/>
  <c r="AK128" i="42"/>
  <c r="L129" i="42"/>
  <c r="Q129" i="42"/>
  <c r="AB129" i="42"/>
  <c r="AG129" i="42"/>
  <c r="AD130" i="42"/>
  <c r="AJ130" i="42"/>
  <c r="AG131" i="42"/>
  <c r="AL131" i="42"/>
  <c r="AD132" i="42"/>
  <c r="AF133" i="42"/>
  <c r="AK133" i="42"/>
  <c r="AH134" i="42"/>
  <c r="AK135" i="42"/>
  <c r="AH136" i="42"/>
  <c r="AJ137" i="42"/>
  <c r="AG138" i="42"/>
  <c r="AL138" i="42"/>
  <c r="AD139" i="42"/>
  <c r="AF140" i="42"/>
  <c r="AL140" i="42"/>
  <c r="AF142" i="42"/>
  <c r="AK142" i="42"/>
  <c r="AH143" i="42"/>
  <c r="AE144" i="42"/>
  <c r="AJ144" i="42"/>
  <c r="AG145" i="42"/>
  <c r="AD146" i="42"/>
  <c r="AJ146" i="42"/>
  <c r="AG147" i="42"/>
  <c r="AL147" i="42"/>
  <c r="AD148" i="42"/>
  <c r="AI148" i="42"/>
  <c r="AF149" i="42"/>
  <c r="AK149" i="42"/>
  <c r="AH150" i="42"/>
  <c r="AE151" i="42"/>
  <c r="AK151" i="42"/>
  <c r="AH152" i="42"/>
  <c r="AE153" i="42"/>
  <c r="AJ153" i="42"/>
  <c r="AG154" i="42"/>
  <c r="AL154" i="42"/>
  <c r="AD155" i="42"/>
  <c r="AI155" i="42"/>
  <c r="AF156" i="42"/>
  <c r="AL156" i="42"/>
  <c r="AI157" i="42"/>
  <c r="AF158" i="42"/>
  <c r="AK158" i="42"/>
  <c r="AH159" i="42"/>
  <c r="AE160" i="42"/>
  <c r="AJ160" i="42"/>
  <c r="AG161" i="42"/>
  <c r="AD162" i="42"/>
  <c r="AJ162" i="42"/>
  <c r="AG163" i="42"/>
  <c r="AL163" i="42"/>
  <c r="AD164" i="42"/>
  <c r="AI164" i="42"/>
  <c r="AF165" i="42"/>
  <c r="AK165" i="42"/>
  <c r="AH166" i="42"/>
  <c r="AE167" i="42"/>
  <c r="AK167" i="42"/>
  <c r="AH168" i="42"/>
  <c r="AE169" i="42"/>
  <c r="AJ169" i="42"/>
  <c r="AG170" i="42"/>
  <c r="AL170" i="42"/>
  <c r="AD171" i="42"/>
  <c r="AI171" i="42"/>
  <c r="AF172" i="42"/>
  <c r="AL172" i="42"/>
  <c r="AI173" i="42"/>
  <c r="AF174" i="42"/>
  <c r="AK174" i="42"/>
  <c r="AH175" i="42"/>
  <c r="AE176" i="42"/>
  <c r="AJ176" i="42"/>
  <c r="AG177" i="42"/>
  <c r="AD178" i="42"/>
  <c r="AJ178" i="42"/>
  <c r="AG179" i="42"/>
  <c r="AL179" i="42"/>
  <c r="AD180" i="42"/>
  <c r="AI180" i="42"/>
  <c r="AF181" i="42"/>
  <c r="AK181" i="42"/>
  <c r="AH182" i="42"/>
  <c r="AE183" i="42"/>
  <c r="AK183" i="42"/>
  <c r="AH184" i="42"/>
  <c r="AE185" i="42"/>
  <c r="AJ185" i="42"/>
  <c r="AG186" i="42"/>
  <c r="AL186" i="42"/>
  <c r="AD187" i="42"/>
  <c r="AI187" i="42"/>
  <c r="AF188" i="42"/>
  <c r="AL188" i="42"/>
  <c r="AF189" i="42"/>
  <c r="AH190" i="42"/>
  <c r="AD191" i="42"/>
  <c r="AL191" i="42"/>
  <c r="AI192" i="42"/>
  <c r="AF193" i="42"/>
  <c r="AH194" i="42"/>
  <c r="AD195" i="42"/>
  <c r="AL195" i="42"/>
  <c r="AI196" i="42"/>
  <c r="AF197" i="42"/>
  <c r="AH198" i="42"/>
  <c r="AD199" i="42"/>
  <c r="AL199" i="42"/>
  <c r="AI200" i="42"/>
  <c r="AF201" i="42"/>
  <c r="AH202" i="42"/>
  <c r="AD203" i="42"/>
  <c r="AL203" i="42"/>
  <c r="AI204" i="42"/>
  <c r="AF205" i="42"/>
  <c r="AH206" i="42"/>
  <c r="AD207" i="42"/>
  <c r="AL207" i="42"/>
  <c r="AI208" i="42"/>
  <c r="AF209" i="42"/>
  <c r="AH210" i="42"/>
  <c r="AD211" i="42"/>
  <c r="AL211" i="42"/>
  <c r="AI212" i="42"/>
  <c r="AF213" i="42"/>
  <c r="AH214" i="42"/>
  <c r="AD215" i="42"/>
  <c r="AL215" i="42"/>
  <c r="AI216" i="42"/>
  <c r="AF217" i="42"/>
  <c r="AH218" i="42"/>
  <c r="AD219" i="42"/>
  <c r="AL219" i="42"/>
  <c r="AI220" i="42"/>
  <c r="AF221" i="42"/>
  <c r="AD222" i="42"/>
  <c r="AJ224" i="42"/>
  <c r="AH226" i="42"/>
  <c r="AG229" i="42"/>
  <c r="AL230" i="42"/>
  <c r="AE231" i="42"/>
  <c r="AK233" i="42"/>
  <c r="AI235" i="42"/>
  <c r="AF236" i="42"/>
  <c r="AD238" i="42"/>
  <c r="AJ240" i="42"/>
  <c r="AH242" i="42"/>
  <c r="AG245" i="42"/>
  <c r="AL246" i="42"/>
  <c r="AE247" i="42"/>
  <c r="AK249" i="42"/>
  <c r="AI251" i="42"/>
  <c r="AF252" i="42"/>
  <c r="AD254" i="42"/>
  <c r="AJ256" i="42"/>
  <c r="AH258" i="42"/>
  <c r="AG261" i="42"/>
  <c r="AL262" i="42"/>
  <c r="AE263" i="42"/>
  <c r="AI267" i="42"/>
  <c r="AF268" i="42"/>
  <c r="AD270" i="42"/>
  <c r="AJ272" i="42"/>
  <c r="F3416" i="42"/>
  <c r="F3412" i="42"/>
  <c r="F3417" i="42"/>
  <c r="F3413" i="42"/>
  <c r="F3418" i="42"/>
  <c r="F3410" i="42"/>
  <c r="F3406" i="42"/>
  <c r="F3402" i="42"/>
  <c r="F3398" i="42"/>
  <c r="F3414" i="42"/>
  <c r="F3411" i="42"/>
  <c r="F3408" i="42"/>
  <c r="F3404" i="42"/>
  <c r="F3409" i="42"/>
  <c r="F3396" i="42"/>
  <c r="F3391" i="42"/>
  <c r="F3403" i="42"/>
  <c r="F3415" i="42"/>
  <c r="F3397" i="42"/>
  <c r="F3395" i="42"/>
  <c r="F3401" i="42"/>
  <c r="F3400" i="42"/>
  <c r="F3407" i="42"/>
  <c r="F3405" i="42"/>
  <c r="F3394" i="42"/>
  <c r="F3392" i="42"/>
  <c r="F3387" i="42"/>
  <c r="F3383" i="42"/>
  <c r="F3379" i="42"/>
  <c r="F3390" i="42"/>
  <c r="F3389" i="42"/>
  <c r="F3385" i="42"/>
  <c r="F3378" i="42"/>
  <c r="F3375" i="42"/>
  <c r="F3371" i="42"/>
  <c r="F3367" i="42"/>
  <c r="F3363" i="42"/>
  <c r="F3359" i="42"/>
  <c r="F3355" i="42"/>
  <c r="F3386" i="42"/>
  <c r="F3382" i="42"/>
  <c r="F3376" i="42"/>
  <c r="F3399" i="42"/>
  <c r="F3374" i="42"/>
  <c r="F3372" i="42"/>
  <c r="F3365" i="42"/>
  <c r="F3358" i="42"/>
  <c r="F3356" i="42"/>
  <c r="F3349" i="42"/>
  <c r="F3345" i="42"/>
  <c r="F3341" i="42"/>
  <c r="F3337" i="42"/>
  <c r="F3333" i="42"/>
  <c r="F3329" i="42"/>
  <c r="F3325" i="42"/>
  <c r="F3317" i="42"/>
  <c r="F3313" i="42"/>
  <c r="F3309" i="42"/>
  <c r="F3305" i="42"/>
  <c r="F3301" i="42"/>
  <c r="F3393" i="42"/>
  <c r="F3377" i="42"/>
  <c r="F3364" i="42"/>
  <c r="F3361" i="42"/>
  <c r="F3360" i="42"/>
  <c r="F3347" i="42"/>
  <c r="F3340" i="42"/>
  <c r="F3338" i="42"/>
  <c r="F3331" i="42"/>
  <c r="F3324" i="42"/>
  <c r="F3322" i="42"/>
  <c r="F3388" i="42"/>
  <c r="F3380" i="42"/>
  <c r="F3370" i="42"/>
  <c r="F3369" i="42"/>
  <c r="F3368" i="42"/>
  <c r="F3366" i="42"/>
  <c r="F3362" i="42"/>
  <c r="F3350" i="42"/>
  <c r="F3343" i="42"/>
  <c r="F3336" i="42"/>
  <c r="F3334" i="42"/>
  <c r="F3327" i="42"/>
  <c r="F3318" i="42"/>
  <c r="F3311" i="42"/>
  <c r="F3384" i="42"/>
  <c r="F3381" i="42"/>
  <c r="F3373" i="42"/>
  <c r="F3353" i="42"/>
  <c r="F3348" i="42"/>
  <c r="F3335" i="42"/>
  <c r="F3330" i="42"/>
  <c r="F3328" i="42"/>
  <c r="F3332" i="42"/>
  <c r="F3354" i="42"/>
  <c r="F3352" i="42"/>
  <c r="F3342" i="42"/>
  <c r="F3339" i="42"/>
  <c r="F3357" i="42"/>
  <c r="F3351" i="42"/>
  <c r="F3346" i="42"/>
  <c r="F3344" i="42"/>
  <c r="F3304" i="42"/>
  <c r="F3302" i="42"/>
  <c r="F3310" i="42"/>
  <c r="F3307" i="42"/>
  <c r="F3326" i="42"/>
  <c r="F3316" i="42"/>
  <c r="F3300" i="42"/>
  <c r="F3298" i="42"/>
  <c r="F3294" i="42"/>
  <c r="F3290" i="42"/>
  <c r="F3286" i="42"/>
  <c r="F3282" i="42"/>
  <c r="F3278" i="42"/>
  <c r="F3274" i="42"/>
  <c r="F3270" i="42"/>
  <c r="F3323" i="42"/>
  <c r="F3315" i="42"/>
  <c r="F3306" i="42"/>
  <c r="F3303" i="42"/>
  <c r="F3299" i="42"/>
  <c r="F3295" i="42"/>
  <c r="F3291" i="42"/>
  <c r="F3287" i="42"/>
  <c r="F3308" i="42"/>
  <c r="F3296" i="42"/>
  <c r="F3292" i="42"/>
  <c r="F3288" i="42"/>
  <c r="F3284" i="42"/>
  <c r="F3280" i="42"/>
  <c r="F3276" i="42"/>
  <c r="F3272" i="42"/>
  <c r="F3268" i="42"/>
  <c r="F3297" i="42"/>
  <c r="F3279" i="42"/>
  <c r="F3271" i="42"/>
  <c r="F3314" i="42"/>
  <c r="F3293" i="42"/>
  <c r="F3281" i="42"/>
  <c r="F3273" i="42"/>
  <c r="F3267" i="42"/>
  <c r="F3264" i="42"/>
  <c r="F3285" i="42"/>
  <c r="F3277" i="42"/>
  <c r="F3269" i="42"/>
  <c r="F3266" i="42"/>
  <c r="F3262" i="42"/>
  <c r="F3312" i="42"/>
  <c r="F3275" i="42"/>
  <c r="F3265" i="42"/>
  <c r="F3257" i="42"/>
  <c r="F3253" i="42"/>
  <c r="F3249" i="42"/>
  <c r="F3245" i="42"/>
  <c r="F3241" i="42"/>
  <c r="F3237" i="42"/>
  <c r="F3233" i="42"/>
  <c r="F3229" i="42"/>
  <c r="F3225" i="42"/>
  <c r="F3217" i="42"/>
  <c r="F3213" i="42"/>
  <c r="F3209" i="42"/>
  <c r="F3205" i="42"/>
  <c r="F3258" i="42"/>
  <c r="F3254" i="42"/>
  <c r="F3250" i="42"/>
  <c r="F3246" i="42"/>
  <c r="F3242" i="42"/>
  <c r="F3238" i="42"/>
  <c r="F3234" i="42"/>
  <c r="F3230" i="42"/>
  <c r="F3226" i="42"/>
  <c r="F3222" i="42"/>
  <c r="F3218" i="42"/>
  <c r="F3214" i="42"/>
  <c r="F3210" i="42"/>
  <c r="F3206" i="42"/>
  <c r="F3202" i="42"/>
  <c r="F3198" i="42"/>
  <c r="F3289" i="42"/>
  <c r="F3261" i="42"/>
  <c r="F3259" i="42"/>
  <c r="F3255" i="42"/>
  <c r="F3251" i="42"/>
  <c r="F3247" i="42"/>
  <c r="F3243" i="42"/>
  <c r="F3239" i="42"/>
  <c r="F3235" i="42"/>
  <c r="F3283" i="42"/>
  <c r="F3263" i="42"/>
  <c r="F3260" i="42"/>
  <c r="F3256" i="42"/>
  <c r="F3252" i="42"/>
  <c r="F3248" i="42"/>
  <c r="F3244" i="42"/>
  <c r="F3240" i="42"/>
  <c r="F3236" i="42"/>
  <c r="F3232" i="42"/>
  <c r="F3228" i="42"/>
  <c r="F3223" i="42"/>
  <c r="F3215" i="42"/>
  <c r="F3200" i="42"/>
  <c r="F3192" i="42"/>
  <c r="F3212" i="42"/>
  <c r="F3207" i="42"/>
  <c r="F3203" i="42"/>
  <c r="F3196" i="42"/>
  <c r="F3193" i="42"/>
  <c r="F3189" i="42"/>
  <c r="F3185" i="42"/>
  <c r="F3181" i="42"/>
  <c r="F3177" i="42"/>
  <c r="F3173" i="42"/>
  <c r="F3169" i="42"/>
  <c r="F3165" i="42"/>
  <c r="F3161" i="42"/>
  <c r="F3157" i="42"/>
  <c r="F3231" i="42"/>
  <c r="F3211" i="42"/>
  <c r="F3201" i="42"/>
  <c r="F3199" i="42"/>
  <c r="F3194" i="42"/>
  <c r="F3190" i="42"/>
  <c r="F3186" i="42"/>
  <c r="F3182" i="42"/>
  <c r="F3178" i="42"/>
  <c r="F3174" i="42"/>
  <c r="F3170" i="42"/>
  <c r="F3166" i="42"/>
  <c r="F3162" i="42"/>
  <c r="F3158" i="42"/>
  <c r="F3154" i="42"/>
  <c r="F3150" i="42"/>
  <c r="F3146" i="42"/>
  <c r="F3142" i="42"/>
  <c r="F3138" i="42"/>
  <c r="F3227" i="42"/>
  <c r="F3224" i="42"/>
  <c r="F3216" i="42"/>
  <c r="F3197" i="42"/>
  <c r="F3191" i="42"/>
  <c r="F3188" i="42"/>
  <c r="F3183" i="42"/>
  <c r="F3179" i="42"/>
  <c r="F3175" i="42"/>
  <c r="F3171" i="42"/>
  <c r="F3167" i="42"/>
  <c r="F3163" i="42"/>
  <c r="F3159" i="42"/>
  <c r="F3155" i="42"/>
  <c r="F3148" i="42"/>
  <c r="F3141" i="42"/>
  <c r="F3139" i="42"/>
  <c r="F3135" i="42"/>
  <c r="F3131" i="42"/>
  <c r="F3127" i="42"/>
  <c r="F3123" i="42"/>
  <c r="F3208" i="42"/>
  <c r="F3187" i="42"/>
  <c r="F3153" i="42"/>
  <c r="F3151" i="42"/>
  <c r="F3144" i="42"/>
  <c r="F3137" i="42"/>
  <c r="F3136" i="42"/>
  <c r="F3204" i="42"/>
  <c r="F3184" i="42"/>
  <c r="F3180" i="42"/>
  <c r="F3176" i="42"/>
  <c r="F3172" i="42"/>
  <c r="F3168" i="42"/>
  <c r="F3164" i="42"/>
  <c r="F3160" i="42"/>
  <c r="F3156" i="42"/>
  <c r="F3149" i="42"/>
  <c r="F3147" i="42"/>
  <c r="F3140" i="42"/>
  <c r="F3133" i="42"/>
  <c r="F3129" i="42"/>
  <c r="F3125" i="42"/>
  <c r="F3195" i="42"/>
  <c r="F3152" i="42"/>
  <c r="F3145" i="42"/>
  <c r="F3143" i="42"/>
  <c r="F3134" i="42"/>
  <c r="F3130" i="42"/>
  <c r="F3126" i="42"/>
  <c r="F3122" i="42"/>
  <c r="F3118" i="42"/>
  <c r="F3117" i="42"/>
  <c r="F3116" i="42"/>
  <c r="F3115" i="42"/>
  <c r="F3114" i="42"/>
  <c r="F3113" i="42"/>
  <c r="F3112" i="42"/>
  <c r="F3111" i="42"/>
  <c r="F3110" i="42"/>
  <c r="F3109" i="42"/>
  <c r="F3108" i="42"/>
  <c r="F3107" i="42"/>
  <c r="F3106" i="42"/>
  <c r="F3105" i="42"/>
  <c r="F3104" i="42"/>
  <c r="F3103" i="42"/>
  <c r="F3102" i="42"/>
  <c r="F3101" i="42"/>
  <c r="F3100" i="42"/>
  <c r="F3099" i="42"/>
  <c r="F3098" i="42"/>
  <c r="F3097" i="42"/>
  <c r="F3096" i="42"/>
  <c r="F3095" i="42"/>
  <c r="F3093" i="42"/>
  <c r="F3092" i="42"/>
  <c r="F3091" i="42"/>
  <c r="F3090" i="42"/>
  <c r="F3089" i="42"/>
  <c r="F3088" i="42"/>
  <c r="F3087" i="42"/>
  <c r="F3086" i="42"/>
  <c r="F3085" i="42"/>
  <c r="F3084" i="42"/>
  <c r="F3083" i="42"/>
  <c r="F3082" i="42"/>
  <c r="F3081" i="42"/>
  <c r="F3080" i="42"/>
  <c r="F3079" i="42"/>
  <c r="F3078" i="42"/>
  <c r="F3077" i="42"/>
  <c r="F3076" i="42"/>
  <c r="F3075" i="42"/>
  <c r="F3074" i="42"/>
  <c r="F3073" i="42"/>
  <c r="F3072" i="42"/>
  <c r="F3071" i="42"/>
  <c r="F3070" i="42"/>
  <c r="F3069" i="42"/>
  <c r="F3068" i="42"/>
  <c r="F3067" i="42"/>
  <c r="F3066" i="42"/>
  <c r="F3065" i="42"/>
  <c r="F3064" i="42"/>
  <c r="F3063" i="42"/>
  <c r="F3062" i="42"/>
  <c r="F3061" i="42"/>
  <c r="F3060" i="42"/>
  <c r="F3059" i="42"/>
  <c r="F3058" i="42"/>
  <c r="F3057" i="42"/>
  <c r="F3056" i="42"/>
  <c r="F3055" i="42"/>
  <c r="F3054" i="42"/>
  <c r="F3053" i="42"/>
  <c r="F3052" i="42"/>
  <c r="F3051" i="42"/>
  <c r="F3050" i="42"/>
  <c r="F3049" i="42"/>
  <c r="F3048" i="42"/>
  <c r="F3047" i="42"/>
  <c r="F3046" i="42"/>
  <c r="F3045" i="42"/>
  <c r="F3044" i="42"/>
  <c r="F3043" i="42"/>
  <c r="F3042" i="42"/>
  <c r="F3041" i="42"/>
  <c r="F3040" i="42"/>
  <c r="F3039" i="42"/>
  <c r="F3038" i="42"/>
  <c r="F3037" i="42"/>
  <c r="F3036" i="42"/>
  <c r="F3035" i="42"/>
  <c r="F3034" i="42"/>
  <c r="F3033" i="42"/>
  <c r="F3032" i="42"/>
  <c r="F3031" i="42"/>
  <c r="F3030" i="42"/>
  <c r="F3124" i="42"/>
  <c r="F2989" i="42"/>
  <c r="F2985" i="42"/>
  <c r="F2981" i="42"/>
  <c r="F2977" i="42"/>
  <c r="F2973" i="42"/>
  <c r="F2969" i="42"/>
  <c r="F2965" i="42"/>
  <c r="F2961" i="42"/>
  <c r="F2957" i="42"/>
  <c r="F2953" i="42"/>
  <c r="F2949" i="42"/>
  <c r="F2945" i="42"/>
  <c r="F2941" i="42"/>
  <c r="F2937" i="42"/>
  <c r="F2933" i="42"/>
  <c r="F2929" i="42"/>
  <c r="F2925" i="42"/>
  <c r="F3128" i="42"/>
  <c r="F3029" i="42"/>
  <c r="F3028" i="42"/>
  <c r="F3027" i="42"/>
  <c r="F3026" i="42"/>
  <c r="F3025" i="42"/>
  <c r="F3024" i="42"/>
  <c r="F3023" i="42"/>
  <c r="F3022" i="42"/>
  <c r="F3021" i="42"/>
  <c r="F3020" i="42"/>
  <c r="F3019" i="42"/>
  <c r="F3018" i="42"/>
  <c r="F3017" i="42"/>
  <c r="F3016" i="42"/>
  <c r="F3015" i="42"/>
  <c r="F3014" i="42"/>
  <c r="F3013" i="42"/>
  <c r="F3012" i="42"/>
  <c r="F3011" i="42"/>
  <c r="F3010" i="42"/>
  <c r="F3009" i="42"/>
  <c r="F3008" i="42"/>
  <c r="F3007" i="42"/>
  <c r="F3006" i="42"/>
  <c r="F3005" i="42"/>
  <c r="F3004" i="42"/>
  <c r="F3003" i="42"/>
  <c r="F3002" i="42"/>
  <c r="F3001" i="42"/>
  <c r="F3000" i="42"/>
  <c r="F2999" i="42"/>
  <c r="F2998" i="42"/>
  <c r="F2997" i="42"/>
  <c r="F2996" i="42"/>
  <c r="F2995" i="42"/>
  <c r="F2994" i="42"/>
  <c r="F2993" i="42"/>
  <c r="F2992" i="42"/>
  <c r="F2991" i="42"/>
  <c r="F2987" i="42"/>
  <c r="F2983" i="42"/>
  <c r="F2979" i="42"/>
  <c r="F2975" i="42"/>
  <c r="F2971" i="42"/>
  <c r="F2967" i="42"/>
  <c r="F3132" i="42"/>
  <c r="F2990" i="42"/>
  <c r="F2982" i="42"/>
  <c r="F2974" i="42"/>
  <c r="F2966" i="42"/>
  <c r="F2963" i="42"/>
  <c r="F2956" i="42"/>
  <c r="F2954" i="42"/>
  <c r="F2947" i="42"/>
  <c r="F2940" i="42"/>
  <c r="F2938" i="42"/>
  <c r="F2931" i="42"/>
  <c r="F2924" i="42"/>
  <c r="F2922" i="42"/>
  <c r="F2920" i="42"/>
  <c r="F2916" i="42"/>
  <c r="F2912" i="42"/>
  <c r="F2908" i="42"/>
  <c r="F2904" i="42"/>
  <c r="F2900" i="42"/>
  <c r="F2896" i="42"/>
  <c r="F2888" i="42"/>
  <c r="F2884" i="42"/>
  <c r="F2880" i="42"/>
  <c r="F2876" i="42"/>
  <c r="F2872" i="42"/>
  <c r="F2868" i="42"/>
  <c r="F2864" i="42"/>
  <c r="F2860" i="42"/>
  <c r="F2984" i="42"/>
  <c r="F2976" i="42"/>
  <c r="F2968" i="42"/>
  <c r="F2959" i="42"/>
  <c r="F2952" i="42"/>
  <c r="F2950" i="42"/>
  <c r="F2943" i="42"/>
  <c r="F2936" i="42"/>
  <c r="F2934" i="42"/>
  <c r="F2927" i="42"/>
  <c r="F2921" i="42"/>
  <c r="F2917" i="42"/>
  <c r="F2913" i="42"/>
  <c r="F2909" i="42"/>
  <c r="F2905" i="42"/>
  <c r="F2901" i="42"/>
  <c r="F2897" i="42"/>
  <c r="F2889" i="42"/>
  <c r="F2885" i="42"/>
  <c r="F2881" i="42"/>
  <c r="F2877" i="42"/>
  <c r="F2873" i="42"/>
  <c r="F2869" i="42"/>
  <c r="F2865" i="42"/>
  <c r="F2861" i="42"/>
  <c r="F2857" i="42"/>
  <c r="F2853" i="42"/>
  <c r="F2849" i="42"/>
  <c r="F2845" i="42"/>
  <c r="F2841" i="42"/>
  <c r="F2837" i="42"/>
  <c r="F2833" i="42"/>
  <c r="F2986" i="42"/>
  <c r="F2978" i="42"/>
  <c r="F2970" i="42"/>
  <c r="F2964" i="42"/>
  <c r="F2962" i="42"/>
  <c r="F2955" i="42"/>
  <c r="F2948" i="42"/>
  <c r="F2946" i="42"/>
  <c r="F2939" i="42"/>
  <c r="F2988" i="42"/>
  <c r="F2980" i="42"/>
  <c r="F2972" i="42"/>
  <c r="F2960" i="42"/>
  <c r="F2958" i="42"/>
  <c r="F2951" i="42"/>
  <c r="F2944" i="42"/>
  <c r="F2942" i="42"/>
  <c r="F2935" i="42"/>
  <c r="F2928" i="42"/>
  <c r="F2926" i="42"/>
  <c r="F2919" i="42"/>
  <c r="F2915" i="42"/>
  <c r="F2911" i="42"/>
  <c r="F2907" i="42"/>
  <c r="F2903" i="42"/>
  <c r="F2899" i="42"/>
  <c r="F2895" i="42"/>
  <c r="F2891" i="42"/>
  <c r="F2923" i="42"/>
  <c r="F2918" i="42"/>
  <c r="F2902" i="42"/>
  <c r="F2855" i="42"/>
  <c r="F2848" i="42"/>
  <c r="F2846" i="42"/>
  <c r="F2839" i="42"/>
  <c r="F2832" i="42"/>
  <c r="F2829" i="42"/>
  <c r="F2825" i="42"/>
  <c r="F2821" i="42"/>
  <c r="F2906" i="42"/>
  <c r="F2890" i="42"/>
  <c r="F2886" i="42"/>
  <c r="F2882" i="42"/>
  <c r="F2878" i="42"/>
  <c r="F2874" i="42"/>
  <c r="F2870" i="42"/>
  <c r="F2866" i="42"/>
  <c r="F2862" i="42"/>
  <c r="F2858" i="42"/>
  <c r="F2851" i="42"/>
  <c r="F2844" i="42"/>
  <c r="F2842" i="42"/>
  <c r="F2835" i="42"/>
  <c r="F2830" i="42"/>
  <c r="F2826" i="42"/>
  <c r="F2822" i="42"/>
  <c r="F2818" i="42"/>
  <c r="F2814" i="42"/>
  <c r="F2810" i="42"/>
  <c r="F2806" i="42"/>
  <c r="F2802" i="42"/>
  <c r="F2798" i="42"/>
  <c r="F2790" i="42"/>
  <c r="F2786" i="42"/>
  <c r="F2782" i="42"/>
  <c r="F2778" i="42"/>
  <c r="F2774" i="42"/>
  <c r="F2770" i="42"/>
  <c r="F2766" i="42"/>
  <c r="F2762" i="42"/>
  <c r="F2758" i="42"/>
  <c r="F2754" i="42"/>
  <c r="F2750" i="42"/>
  <c r="F2930" i="42"/>
  <c r="F2910" i="42"/>
  <c r="F2856" i="42"/>
  <c r="F2854" i="42"/>
  <c r="F2847" i="42"/>
  <c r="F2840" i="42"/>
  <c r="F2838" i="42"/>
  <c r="F2831" i="42"/>
  <c r="F2827" i="42"/>
  <c r="F2823" i="42"/>
  <c r="F2819" i="42"/>
  <c r="F2815" i="42"/>
  <c r="F2811" i="42"/>
  <c r="F2807" i="42"/>
  <c r="F2803" i="42"/>
  <c r="F2799" i="42"/>
  <c r="F2795" i="42"/>
  <c r="F2791" i="42"/>
  <c r="F2787" i="42"/>
  <c r="F2783" i="42"/>
  <c r="F2779" i="42"/>
  <c r="F2775" i="42"/>
  <c r="F2771" i="42"/>
  <c r="F2767" i="42"/>
  <c r="F2763" i="42"/>
  <c r="F2759" i="42"/>
  <c r="F2755" i="42"/>
  <c r="F2751" i="42"/>
  <c r="F2747" i="42"/>
  <c r="F2743" i="42"/>
  <c r="F2739" i="42"/>
  <c r="F2735" i="42"/>
  <c r="F2731" i="42"/>
  <c r="F2727" i="42"/>
  <c r="F2723" i="42"/>
  <c r="F2932" i="42"/>
  <c r="F2914" i="42"/>
  <c r="F2898" i="42"/>
  <c r="F2887" i="42"/>
  <c r="F2883" i="42"/>
  <c r="F2879" i="42"/>
  <c r="F2875" i="42"/>
  <c r="F2871" i="42"/>
  <c r="F2867" i="42"/>
  <c r="F2863" i="42"/>
  <c r="F2859" i="42"/>
  <c r="F2852" i="42"/>
  <c r="F2850" i="42"/>
  <c r="F2843" i="42"/>
  <c r="F2836" i="42"/>
  <c r="F2834" i="42"/>
  <c r="F2828" i="42"/>
  <c r="F2824" i="42"/>
  <c r="F2820" i="42"/>
  <c r="F2816" i="42"/>
  <c r="F2812" i="42"/>
  <c r="F2808" i="42"/>
  <c r="F2804" i="42"/>
  <c r="F2800" i="42"/>
  <c r="F2796" i="42"/>
  <c r="F2788" i="42"/>
  <c r="F2784" i="42"/>
  <c r="F2780" i="42"/>
  <c r="F2776" i="42"/>
  <c r="F2772" i="42"/>
  <c r="F2768" i="42"/>
  <c r="F2764" i="42"/>
  <c r="F2760" i="42"/>
  <c r="F2756" i="42"/>
  <c r="F2752" i="42"/>
  <c r="F2748" i="42"/>
  <c r="F2744" i="42"/>
  <c r="F2740" i="42"/>
  <c r="F2736" i="42"/>
  <c r="F2732" i="42"/>
  <c r="F2728" i="42"/>
  <c r="F2724" i="42"/>
  <c r="F2813" i="42"/>
  <c r="F2797" i="42"/>
  <c r="F2781" i="42"/>
  <c r="F2757" i="42"/>
  <c r="F2742" i="42"/>
  <c r="F2734" i="42"/>
  <c r="F2726" i="42"/>
  <c r="F2717" i="42"/>
  <c r="F2713" i="42"/>
  <c r="F2709" i="42"/>
  <c r="F2705" i="42"/>
  <c r="F2701" i="42"/>
  <c r="F2697" i="42"/>
  <c r="F2562" i="42"/>
  <c r="F2558" i="42"/>
  <c r="F2554" i="42"/>
  <c r="F2550" i="42"/>
  <c r="F2546" i="42"/>
  <c r="F2542" i="42"/>
  <c r="F2538" i="42"/>
  <c r="F2534" i="42"/>
  <c r="F2530" i="42"/>
  <c r="F2526" i="42"/>
  <c r="F2522" i="42"/>
  <c r="F2518" i="42"/>
  <c r="F2514" i="42"/>
  <c r="F2510" i="42"/>
  <c r="F2506" i="42"/>
  <c r="F2502" i="42"/>
  <c r="F2498" i="42"/>
  <c r="F2494" i="42"/>
  <c r="F2490" i="42"/>
  <c r="F2486" i="42"/>
  <c r="F2482" i="42"/>
  <c r="F2478" i="42"/>
  <c r="F2474" i="42"/>
  <c r="F2470" i="42"/>
  <c r="F2462" i="42"/>
  <c r="F2458" i="42"/>
  <c r="F2454" i="42"/>
  <c r="F2450" i="42"/>
  <c r="F2446" i="42"/>
  <c r="F2817" i="42"/>
  <c r="F2801" i="42"/>
  <c r="F2785" i="42"/>
  <c r="F2769" i="42"/>
  <c r="F2753" i="42"/>
  <c r="F2741" i="42"/>
  <c r="F2733" i="42"/>
  <c r="F2725" i="42"/>
  <c r="F2718" i="42"/>
  <c r="F2714" i="42"/>
  <c r="F2710" i="42"/>
  <c r="F2706" i="42"/>
  <c r="F2702" i="42"/>
  <c r="F2698" i="42"/>
  <c r="F2563" i="42"/>
  <c r="F2559" i="42"/>
  <c r="F2555" i="42"/>
  <c r="F2551" i="42"/>
  <c r="F2547" i="42"/>
  <c r="F2543" i="42"/>
  <c r="F2539" i="42"/>
  <c r="F2535" i="42"/>
  <c r="F2531" i="42"/>
  <c r="F2527" i="42"/>
  <c r="F2523" i="42"/>
  <c r="F2519" i="42"/>
  <c r="F2515" i="42"/>
  <c r="F2511" i="42"/>
  <c r="F2507" i="42"/>
  <c r="F2503" i="42"/>
  <c r="F2499" i="42"/>
  <c r="F2495" i="42"/>
  <c r="F2491" i="42"/>
  <c r="F2487" i="42"/>
  <c r="F2483" i="42"/>
  <c r="F2479" i="42"/>
  <c r="F2475" i="42"/>
  <c r="F2471" i="42"/>
  <c r="F2463" i="42"/>
  <c r="F2459" i="42"/>
  <c r="F2455" i="42"/>
  <c r="F2451" i="42"/>
  <c r="F2447" i="42"/>
  <c r="F2443" i="42"/>
  <c r="F2805" i="42"/>
  <c r="F2789" i="42"/>
  <c r="F2773" i="42"/>
  <c r="F2765" i="42"/>
  <c r="F2749" i="42"/>
  <c r="F2746" i="42"/>
  <c r="F2738" i="42"/>
  <c r="F2730" i="42"/>
  <c r="F2722" i="42"/>
  <c r="F2719" i="42"/>
  <c r="F2715" i="42"/>
  <c r="F2711" i="42"/>
  <c r="F2707" i="42"/>
  <c r="F2703" i="42"/>
  <c r="F2699" i="42"/>
  <c r="F2695" i="42"/>
  <c r="F2691" i="42"/>
  <c r="F2690" i="42"/>
  <c r="F2689" i="42"/>
  <c r="F2688" i="42"/>
  <c r="F2687" i="42"/>
  <c r="F2686" i="42"/>
  <c r="F2685" i="42"/>
  <c r="F2684" i="42"/>
  <c r="F2683" i="42"/>
  <c r="F2682" i="42"/>
  <c r="F2681" i="42"/>
  <c r="F2680" i="42"/>
  <c r="F2679" i="42"/>
  <c r="F2678" i="42"/>
  <c r="F2677" i="42"/>
  <c r="F2676" i="42"/>
  <c r="F2675" i="42"/>
  <c r="F2674" i="42"/>
  <c r="F2673" i="42"/>
  <c r="F2672" i="42"/>
  <c r="F2671" i="42"/>
  <c r="F2670" i="42"/>
  <c r="F2669" i="42"/>
  <c r="F2668" i="42"/>
  <c r="F2666" i="42"/>
  <c r="F2665" i="42"/>
  <c r="F2664" i="42"/>
  <c r="F2663" i="42"/>
  <c r="F2662" i="42"/>
  <c r="F2661" i="42"/>
  <c r="F2660" i="42"/>
  <c r="F2659" i="42"/>
  <c r="F2658" i="42"/>
  <c r="F2657" i="42"/>
  <c r="F2656" i="42"/>
  <c r="F2655" i="42"/>
  <c r="F2654" i="42"/>
  <c r="F2653" i="42"/>
  <c r="F2652" i="42"/>
  <c r="F2651" i="42"/>
  <c r="F2650" i="42"/>
  <c r="F2649" i="42"/>
  <c r="F2648" i="42"/>
  <c r="F2647" i="42"/>
  <c r="F2646" i="42"/>
  <c r="F2645" i="42"/>
  <c r="F2644" i="42"/>
  <c r="F2643" i="42"/>
  <c r="F2642" i="42"/>
  <c r="F2641" i="42"/>
  <c r="F2640" i="42"/>
  <c r="F2639" i="42"/>
  <c r="F2638" i="42"/>
  <c r="F2637" i="42"/>
  <c r="F2636" i="42"/>
  <c r="F2635" i="42"/>
  <c r="F2634" i="42"/>
  <c r="F2633" i="42"/>
  <c r="F2632" i="42"/>
  <c r="F2631" i="42"/>
  <c r="F2630" i="42"/>
  <c r="F2629" i="42"/>
  <c r="F2628" i="42"/>
  <c r="F2627" i="42"/>
  <c r="F2626" i="42"/>
  <c r="F2625" i="42"/>
  <c r="F2624" i="42"/>
  <c r="F2623" i="42"/>
  <c r="F2622" i="42"/>
  <c r="F2621" i="42"/>
  <c r="F2620" i="42"/>
  <c r="F2619" i="42"/>
  <c r="F2618" i="42"/>
  <c r="F2617" i="42"/>
  <c r="F2616" i="42"/>
  <c r="F2615" i="42"/>
  <c r="F2614" i="42"/>
  <c r="F2613" i="42"/>
  <c r="F2612" i="42"/>
  <c r="F2611" i="42"/>
  <c r="F2610" i="42"/>
  <c r="F2609" i="42"/>
  <c r="F2608" i="42"/>
  <c r="F2607" i="42"/>
  <c r="F2606" i="42"/>
  <c r="F2605" i="42"/>
  <c r="F2604" i="42"/>
  <c r="F2603" i="42"/>
  <c r="F2602" i="42"/>
  <c r="F2601" i="42"/>
  <c r="F2600" i="42"/>
  <c r="F2599" i="42"/>
  <c r="F2598" i="42"/>
  <c r="F2597" i="42"/>
  <c r="F2596" i="42"/>
  <c r="F2595" i="42"/>
  <c r="F2594" i="42"/>
  <c r="F2593" i="42"/>
  <c r="F2592" i="42"/>
  <c r="F2591" i="42"/>
  <c r="F2590" i="42"/>
  <c r="F2589" i="42"/>
  <c r="F2588" i="42"/>
  <c r="F2587" i="42"/>
  <c r="F2586" i="42"/>
  <c r="F2585" i="42"/>
  <c r="F2584" i="42"/>
  <c r="F2583" i="42"/>
  <c r="F2582" i="42"/>
  <c r="F2581" i="42"/>
  <c r="F2580" i="42"/>
  <c r="F2579" i="42"/>
  <c r="F2578" i="42"/>
  <c r="F2577" i="42"/>
  <c r="F2576" i="42"/>
  <c r="F2575" i="42"/>
  <c r="F2574" i="42"/>
  <c r="F2573" i="42"/>
  <c r="F2572" i="42"/>
  <c r="F2571" i="42"/>
  <c r="F2570" i="42"/>
  <c r="F2569" i="42"/>
  <c r="F2568" i="42"/>
  <c r="F2567" i="42"/>
  <c r="F2566" i="42"/>
  <c r="F2565" i="42"/>
  <c r="F2564" i="42"/>
  <c r="F2560" i="42"/>
  <c r="F2556" i="42"/>
  <c r="F2552" i="42"/>
  <c r="F2548" i="42"/>
  <c r="F2809" i="42"/>
  <c r="F2777" i="42"/>
  <c r="F2761" i="42"/>
  <c r="F2745" i="42"/>
  <c r="F2737" i="42"/>
  <c r="F2729" i="42"/>
  <c r="F2721" i="42"/>
  <c r="F2720" i="42"/>
  <c r="F2716" i="42"/>
  <c r="F2712" i="42"/>
  <c r="F2708" i="42"/>
  <c r="F2704" i="42"/>
  <c r="F2700" i="42"/>
  <c r="F2696" i="42"/>
  <c r="F2553" i="42"/>
  <c r="F2545" i="42"/>
  <c r="F2537" i="42"/>
  <c r="F2529" i="42"/>
  <c r="F2521" i="42"/>
  <c r="F2513" i="42"/>
  <c r="F2505" i="42"/>
  <c r="F2497" i="42"/>
  <c r="F2489" i="42"/>
  <c r="F2481" i="42"/>
  <c r="F2473" i="42"/>
  <c r="F2457" i="42"/>
  <c r="F2449" i="42"/>
  <c r="F2440" i="42"/>
  <c r="F2436" i="42"/>
  <c r="F2432" i="42"/>
  <c r="F2428" i="42"/>
  <c r="F2424" i="42"/>
  <c r="F2420" i="42"/>
  <c r="F2416" i="42"/>
  <c r="F2412" i="42"/>
  <c r="F2408" i="42"/>
  <c r="F2404" i="42"/>
  <c r="F2400" i="42"/>
  <c r="F2396" i="42"/>
  <c r="F2392" i="42"/>
  <c r="F2388" i="42"/>
  <c r="F2384" i="42"/>
  <c r="F2380" i="42"/>
  <c r="F2376" i="42"/>
  <c r="F2372" i="42"/>
  <c r="F2368" i="42"/>
  <c r="F2364" i="42"/>
  <c r="F2360" i="42"/>
  <c r="F2356" i="42"/>
  <c r="F2352" i="42"/>
  <c r="F2348" i="42"/>
  <c r="F2344" i="42"/>
  <c r="F2340" i="42"/>
  <c r="F2336" i="42"/>
  <c r="F2332" i="42"/>
  <c r="F2328" i="42"/>
  <c r="F2324" i="42"/>
  <c r="F2320" i="42"/>
  <c r="F2316" i="42"/>
  <c r="F2312" i="42"/>
  <c r="F2308" i="42"/>
  <c r="F2304" i="42"/>
  <c r="F2300" i="42"/>
  <c r="F2296" i="42"/>
  <c r="F2292" i="42"/>
  <c r="F2288" i="42"/>
  <c r="F2284" i="42"/>
  <c r="F2280" i="42"/>
  <c r="F2276" i="42"/>
  <c r="F2272" i="42"/>
  <c r="F2268" i="42"/>
  <c r="F2264" i="42"/>
  <c r="F2263" i="42"/>
  <c r="F2262" i="42"/>
  <c r="F2261" i="42"/>
  <c r="F2260" i="42"/>
  <c r="F2259" i="42"/>
  <c r="F2258" i="42"/>
  <c r="F2257" i="42"/>
  <c r="F2256" i="42"/>
  <c r="F2255" i="42"/>
  <c r="F2254" i="42"/>
  <c r="F2253" i="42"/>
  <c r="F2252" i="42"/>
  <c r="F2251" i="42"/>
  <c r="F2250" i="42"/>
  <c r="F2249" i="42"/>
  <c r="F2248" i="42"/>
  <c r="F2247" i="42"/>
  <c r="F2246" i="42"/>
  <c r="F2245" i="42"/>
  <c r="F2244" i="42"/>
  <c r="F2243" i="42"/>
  <c r="F2242" i="42"/>
  <c r="F2241" i="42"/>
  <c r="F2239" i="42"/>
  <c r="F2238" i="42"/>
  <c r="F2237" i="42"/>
  <c r="F2236" i="42"/>
  <c r="F2235" i="42"/>
  <c r="F2234" i="42"/>
  <c r="F2233" i="42"/>
  <c r="F2232" i="42"/>
  <c r="F2231" i="42"/>
  <c r="F2230" i="42"/>
  <c r="F2229" i="42"/>
  <c r="F2228" i="42"/>
  <c r="F2227" i="42"/>
  <c r="F2226" i="42"/>
  <c r="F2225" i="42"/>
  <c r="F2224" i="42"/>
  <c r="F2223" i="42"/>
  <c r="F2222" i="42"/>
  <c r="F2221" i="42"/>
  <c r="F2220" i="42"/>
  <c r="F2219" i="42"/>
  <c r="F2218" i="42"/>
  <c r="F2217" i="42"/>
  <c r="F2216" i="42"/>
  <c r="F2215" i="42"/>
  <c r="F2214" i="42"/>
  <c r="F2213" i="42"/>
  <c r="F2212" i="42"/>
  <c r="F2211" i="42"/>
  <c r="F2210" i="42"/>
  <c r="F2209" i="42"/>
  <c r="F2208" i="42"/>
  <c r="F2207" i="42"/>
  <c r="F2557" i="42"/>
  <c r="F2544" i="42"/>
  <c r="F2536" i="42"/>
  <c r="F2528" i="42"/>
  <c r="F2520" i="42"/>
  <c r="F2512" i="42"/>
  <c r="F2504" i="42"/>
  <c r="F2496" i="42"/>
  <c r="F2488" i="42"/>
  <c r="F2480" i="42"/>
  <c r="F2472" i="42"/>
  <c r="F2464" i="42"/>
  <c r="F2456" i="42"/>
  <c r="F2448" i="42"/>
  <c r="F2441" i="42"/>
  <c r="F2437" i="42"/>
  <c r="F2433" i="42"/>
  <c r="F2429" i="42"/>
  <c r="F2425" i="42"/>
  <c r="F2421" i="42"/>
  <c r="F2417" i="42"/>
  <c r="F2413" i="42"/>
  <c r="F2409" i="42"/>
  <c r="F2405" i="42"/>
  <c r="F2401" i="42"/>
  <c r="F2397" i="42"/>
  <c r="F2393" i="42"/>
  <c r="F2389" i="42"/>
  <c r="F2385" i="42"/>
  <c r="F2381" i="42"/>
  <c r="F2377" i="42"/>
  <c r="F2373" i="42"/>
  <c r="F2561" i="42"/>
  <c r="F2541" i="42"/>
  <c r="F2533" i="42"/>
  <c r="F2525" i="42"/>
  <c r="F2517" i="42"/>
  <c r="F2509" i="42"/>
  <c r="F2501" i="42"/>
  <c r="F2493" i="42"/>
  <c r="F2485" i="42"/>
  <c r="F2477" i="42"/>
  <c r="F2469" i="42"/>
  <c r="F2461" i="42"/>
  <c r="F2453" i="42"/>
  <c r="F2445" i="42"/>
  <c r="F2442" i="42"/>
  <c r="F2438" i="42"/>
  <c r="F2434" i="42"/>
  <c r="F2430" i="42"/>
  <c r="F2426" i="42"/>
  <c r="F2422" i="42"/>
  <c r="F2418" i="42"/>
  <c r="F2414" i="42"/>
  <c r="F2410" i="42"/>
  <c r="F2406" i="42"/>
  <c r="F2402" i="42"/>
  <c r="F2398" i="42"/>
  <c r="F2394" i="42"/>
  <c r="F2390" i="42"/>
  <c r="F2386" i="42"/>
  <c r="F2382" i="42"/>
  <c r="F2378" i="42"/>
  <c r="F2374" i="42"/>
  <c r="F2370" i="42"/>
  <c r="F2362" i="42"/>
  <c r="F2358" i="42"/>
  <c r="F2354" i="42"/>
  <c r="F2350" i="42"/>
  <c r="F2346" i="42"/>
  <c r="F2342" i="42"/>
  <c r="F2338" i="42"/>
  <c r="F2334" i="42"/>
  <c r="F2330" i="42"/>
  <c r="F2326" i="42"/>
  <c r="F2322" i="42"/>
  <c r="F2318" i="42"/>
  <c r="F2314" i="42"/>
  <c r="F2310" i="42"/>
  <c r="F2306" i="42"/>
  <c r="F2302" i="42"/>
  <c r="F2298" i="42"/>
  <c r="F2294" i="42"/>
  <c r="F2290" i="42"/>
  <c r="F2286" i="42"/>
  <c r="F2282" i="42"/>
  <c r="F2549" i="42"/>
  <c r="F2540" i="42"/>
  <c r="F2532" i="42"/>
  <c r="F2524" i="42"/>
  <c r="F2516" i="42"/>
  <c r="F2508" i="42"/>
  <c r="F2500" i="42"/>
  <c r="F2492" i="42"/>
  <c r="F2484" i="42"/>
  <c r="F2476" i="42"/>
  <c r="F2468" i="42"/>
  <c r="F2460" i="42"/>
  <c r="F2452" i="42"/>
  <c r="F2444" i="42"/>
  <c r="F2439" i="42"/>
  <c r="F2435" i="42"/>
  <c r="F2431" i="42"/>
  <c r="F2427" i="42"/>
  <c r="F2415" i="42"/>
  <c r="F2399" i="42"/>
  <c r="F2383" i="42"/>
  <c r="F2357" i="42"/>
  <c r="F2349" i="42"/>
  <c r="F2341" i="42"/>
  <c r="F2333" i="42"/>
  <c r="F2325" i="42"/>
  <c r="F2317" i="42"/>
  <c r="F2309" i="42"/>
  <c r="F2301" i="42"/>
  <c r="F2293" i="42"/>
  <c r="F2285" i="42"/>
  <c r="F2274" i="42"/>
  <c r="F2136" i="42"/>
  <c r="F2132" i="42"/>
  <c r="F2128" i="42"/>
  <c r="F2124" i="42"/>
  <c r="F2120" i="42"/>
  <c r="F2116" i="42"/>
  <c r="F2112" i="42"/>
  <c r="F2108" i="42"/>
  <c r="F2104" i="42"/>
  <c r="F2100" i="42"/>
  <c r="F2096" i="42"/>
  <c r="F2092" i="42"/>
  <c r="F2088" i="42"/>
  <c r="F2084" i="42"/>
  <c r="F2080" i="42"/>
  <c r="F2076" i="42"/>
  <c r="F2072" i="42"/>
  <c r="F2068" i="42"/>
  <c r="F2411" i="42"/>
  <c r="F2395" i="42"/>
  <c r="F2379" i="42"/>
  <c r="F2359" i="42"/>
  <c r="F2351" i="42"/>
  <c r="F2343" i="42"/>
  <c r="F2335" i="42"/>
  <c r="F2327" i="42"/>
  <c r="F2319" i="42"/>
  <c r="F2311" i="42"/>
  <c r="F2303" i="42"/>
  <c r="F2295" i="42"/>
  <c r="F2287" i="42"/>
  <c r="F2279" i="42"/>
  <c r="F2277" i="42"/>
  <c r="F2270" i="42"/>
  <c r="F2206" i="42"/>
  <c r="F2205" i="42"/>
  <c r="F2204" i="42"/>
  <c r="F2203" i="42"/>
  <c r="F2202" i="42"/>
  <c r="F2201" i="42"/>
  <c r="F2200" i="42"/>
  <c r="F2199" i="42"/>
  <c r="F2198" i="42"/>
  <c r="F2197" i="42"/>
  <c r="F2196" i="42"/>
  <c r="F2195" i="42"/>
  <c r="F2194" i="42"/>
  <c r="F2193" i="42"/>
  <c r="F2192" i="42"/>
  <c r="F2191" i="42"/>
  <c r="F2190" i="42"/>
  <c r="F2189" i="42"/>
  <c r="F2188" i="42"/>
  <c r="F2187" i="42"/>
  <c r="F2186" i="42"/>
  <c r="F2185" i="42"/>
  <c r="F2184" i="42"/>
  <c r="F2183" i="42"/>
  <c r="F2182" i="42"/>
  <c r="F2181" i="42"/>
  <c r="F2180" i="42"/>
  <c r="F2179" i="42"/>
  <c r="F2178" i="42"/>
  <c r="F2177" i="42"/>
  <c r="F2176" i="42"/>
  <c r="F2175" i="42"/>
  <c r="F2174" i="42"/>
  <c r="F2173" i="42"/>
  <c r="F2172" i="42"/>
  <c r="F2171" i="42"/>
  <c r="F2170" i="42"/>
  <c r="F2169" i="42"/>
  <c r="F2168" i="42"/>
  <c r="F2167" i="42"/>
  <c r="F2166" i="42"/>
  <c r="F2165" i="42"/>
  <c r="F2164" i="42"/>
  <c r="F2163" i="42"/>
  <c r="F2162" i="42"/>
  <c r="F2161" i="42"/>
  <c r="F2160" i="42"/>
  <c r="F2159" i="42"/>
  <c r="F2158" i="42"/>
  <c r="F2157" i="42"/>
  <c r="F2156" i="42"/>
  <c r="F2155" i="42"/>
  <c r="F2154" i="42"/>
  <c r="F2153" i="42"/>
  <c r="F2152" i="42"/>
  <c r="F2151" i="42"/>
  <c r="F2150" i="42"/>
  <c r="F2149" i="42"/>
  <c r="F2148" i="42"/>
  <c r="F2147" i="42"/>
  <c r="F2146" i="42"/>
  <c r="F2145" i="42"/>
  <c r="F2144" i="42"/>
  <c r="F2143" i="42"/>
  <c r="F2142" i="42"/>
  <c r="F2141" i="42"/>
  <c r="F2140" i="42"/>
  <c r="F2139" i="42"/>
  <c r="F2138" i="42"/>
  <c r="F2137" i="42"/>
  <c r="F2133" i="42"/>
  <c r="F2129" i="42"/>
  <c r="F2125" i="42"/>
  <c r="F2121" i="42"/>
  <c r="F2117" i="42"/>
  <c r="F2113" i="42"/>
  <c r="F2109" i="42"/>
  <c r="F2105" i="42"/>
  <c r="F2101" i="42"/>
  <c r="F2097" i="42"/>
  <c r="F2093" i="42"/>
  <c r="F2089" i="42"/>
  <c r="F2085" i="42"/>
  <c r="F2081" i="42"/>
  <c r="F2077" i="42"/>
  <c r="F2073" i="42"/>
  <c r="F2069" i="42"/>
  <c r="F2065" i="42"/>
  <c r="F2061" i="42"/>
  <c r="F2057" i="42"/>
  <c r="F2053" i="42"/>
  <c r="F2049" i="42"/>
  <c r="F2045" i="42"/>
  <c r="F2041" i="42"/>
  <c r="F2037" i="42"/>
  <c r="F2033" i="42"/>
  <c r="F2029" i="42"/>
  <c r="F2025" i="42"/>
  <c r="F2021" i="42"/>
  <c r="F2017" i="42"/>
  <c r="F2013" i="42"/>
  <c r="F2009" i="42"/>
  <c r="F2005" i="42"/>
  <c r="F2001" i="42"/>
  <c r="F1997" i="42"/>
  <c r="F1993" i="42"/>
  <c r="F1989" i="42"/>
  <c r="F1985" i="42"/>
  <c r="F1981" i="42"/>
  <c r="F1977" i="42"/>
  <c r="F1973" i="42"/>
  <c r="F1969" i="42"/>
  <c r="F1965" i="42"/>
  <c r="F1961" i="42"/>
  <c r="F1957" i="42"/>
  <c r="F1953" i="42"/>
  <c r="F1949" i="42"/>
  <c r="F1945" i="42"/>
  <c r="F1941" i="42"/>
  <c r="F1937" i="42"/>
  <c r="F1933" i="42"/>
  <c r="F1929" i="42"/>
  <c r="F1925" i="42"/>
  <c r="F1921" i="42"/>
  <c r="F1917" i="42"/>
  <c r="F1913" i="42"/>
  <c r="F1909" i="42"/>
  <c r="F1905" i="42"/>
  <c r="F1901" i="42"/>
  <c r="F1897" i="42"/>
  <c r="F1893" i="42"/>
  <c r="F1889" i="42"/>
  <c r="F1885" i="42"/>
  <c r="F1881" i="42"/>
  <c r="F1877" i="42"/>
  <c r="F1873" i="42"/>
  <c r="F1869" i="42"/>
  <c r="F1865" i="42"/>
  <c r="F1861" i="42"/>
  <c r="F1857" i="42"/>
  <c r="F1853" i="42"/>
  <c r="F1849" i="42"/>
  <c r="F1845" i="42"/>
  <c r="F2423" i="42"/>
  <c r="F2407" i="42"/>
  <c r="F2391" i="42"/>
  <c r="F2375" i="42"/>
  <c r="F2369" i="42"/>
  <c r="F2361" i="42"/>
  <c r="F2353" i="42"/>
  <c r="F2345" i="42"/>
  <c r="F2337" i="42"/>
  <c r="F2329" i="42"/>
  <c r="F2321" i="42"/>
  <c r="F2313" i="42"/>
  <c r="F2305" i="42"/>
  <c r="F2297" i="42"/>
  <c r="F2289" i="42"/>
  <c r="F2281" i="42"/>
  <c r="F2275" i="42"/>
  <c r="F2273" i="42"/>
  <c r="F2134" i="42"/>
  <c r="F2130" i="42"/>
  <c r="F2126" i="42"/>
  <c r="F2122" i="42"/>
  <c r="F2118" i="42"/>
  <c r="F2114" i="42"/>
  <c r="F2110" i="42"/>
  <c r="F2106" i="42"/>
  <c r="F2102" i="42"/>
  <c r="F2098" i="42"/>
  <c r="F2094" i="42"/>
  <c r="F2090" i="42"/>
  <c r="F2086" i="42"/>
  <c r="F2082" i="42"/>
  <c r="F2078" i="42"/>
  <c r="F2074" i="42"/>
  <c r="F2070" i="42"/>
  <c r="F2066" i="42"/>
  <c r="F2062" i="42"/>
  <c r="F2058" i="42"/>
  <c r="F2054" i="42"/>
  <c r="F2050" i="42"/>
  <c r="F2046" i="42"/>
  <c r="F2042" i="42"/>
  <c r="F2038" i="42"/>
  <c r="F2034" i="42"/>
  <c r="F2030" i="42"/>
  <c r="F2026" i="42"/>
  <c r="F2022" i="42"/>
  <c r="F2018" i="42"/>
  <c r="F2014" i="42"/>
  <c r="F2010" i="42"/>
  <c r="F2006" i="42"/>
  <c r="F2002" i="42"/>
  <c r="F1998" i="42"/>
  <c r="F2419" i="42"/>
  <c r="F2347" i="42"/>
  <c r="F2315" i="42"/>
  <c r="F2283" i="42"/>
  <c r="F2278" i="42"/>
  <c r="F2127" i="42"/>
  <c r="F2111" i="42"/>
  <c r="F2095" i="42"/>
  <c r="F2079" i="42"/>
  <c r="F2064" i="42"/>
  <c r="F2056" i="42"/>
  <c r="F2048" i="42"/>
  <c r="F2040" i="42"/>
  <c r="F2032" i="42"/>
  <c r="F2024" i="42"/>
  <c r="F2016" i="42"/>
  <c r="F2008" i="42"/>
  <c r="F2000" i="42"/>
  <c r="F1991" i="42"/>
  <c r="F1984" i="42"/>
  <c r="F1982" i="42"/>
  <c r="F1975" i="42"/>
  <c r="F1968" i="42"/>
  <c r="F1966" i="42"/>
  <c r="F1959" i="42"/>
  <c r="F1952" i="42"/>
  <c r="F1950" i="42"/>
  <c r="F1943" i="42"/>
  <c r="F1936" i="42"/>
  <c r="F1934" i="42"/>
  <c r="F1927" i="42"/>
  <c r="F1920" i="42"/>
  <c r="F1918" i="42"/>
  <c r="F1911" i="42"/>
  <c r="F1904" i="42"/>
  <c r="F1902" i="42"/>
  <c r="F1895" i="42"/>
  <c r="F1888" i="42"/>
  <c r="F1886" i="42"/>
  <c r="F1879" i="42"/>
  <c r="F1872" i="42"/>
  <c r="F1870" i="42"/>
  <c r="F1863" i="42"/>
  <c r="F1856" i="42"/>
  <c r="F1854" i="42"/>
  <c r="F1847" i="42"/>
  <c r="F1839" i="42"/>
  <c r="F2403" i="42"/>
  <c r="F2339" i="42"/>
  <c r="F2307" i="42"/>
  <c r="F2269" i="42"/>
  <c r="F2123" i="42"/>
  <c r="F2107" i="42"/>
  <c r="F2091" i="42"/>
  <c r="F2075" i="42"/>
  <c r="F2063" i="42"/>
  <c r="F2055" i="42"/>
  <c r="F2047" i="42"/>
  <c r="F2039" i="42"/>
  <c r="F2031" i="42"/>
  <c r="F2023" i="42"/>
  <c r="F2015" i="42"/>
  <c r="F2007" i="42"/>
  <c r="F1999" i="42"/>
  <c r="F1996" i="42"/>
  <c r="F1994" i="42"/>
  <c r="F1987" i="42"/>
  <c r="F1980" i="42"/>
  <c r="F1978" i="42"/>
  <c r="F1971" i="42"/>
  <c r="F1964" i="42"/>
  <c r="F1962" i="42"/>
  <c r="F1955" i="42"/>
  <c r="F1948" i="42"/>
  <c r="F1946" i="42"/>
  <c r="F1939" i="42"/>
  <c r="F1932" i="42"/>
  <c r="F1930" i="42"/>
  <c r="F1923" i="42"/>
  <c r="F1916" i="42"/>
  <c r="F1914" i="42"/>
  <c r="F1907" i="42"/>
  <c r="F1900" i="42"/>
  <c r="F1898" i="42"/>
  <c r="F1891" i="42"/>
  <c r="F1884" i="42"/>
  <c r="F1882" i="42"/>
  <c r="F1875" i="42"/>
  <c r="F1868" i="42"/>
  <c r="F1866" i="42"/>
  <c r="F1859" i="42"/>
  <c r="F1852" i="42"/>
  <c r="F1850" i="42"/>
  <c r="F1843" i="42"/>
  <c r="F1840" i="42"/>
  <c r="F1709" i="42"/>
  <c r="F1705" i="42"/>
  <c r="F1701" i="42"/>
  <c r="F1697" i="42"/>
  <c r="F1693" i="42"/>
  <c r="F1689" i="42"/>
  <c r="F1685" i="42"/>
  <c r="F1681" i="42"/>
  <c r="F1677" i="42"/>
  <c r="F1673" i="42"/>
  <c r="F1669" i="42"/>
  <c r="F1665" i="42"/>
  <c r="F1661" i="42"/>
  <c r="F1657" i="42"/>
  <c r="F1653" i="42"/>
  <c r="F1649" i="42"/>
  <c r="F1645" i="42"/>
  <c r="F1641" i="42"/>
  <c r="F1637" i="42"/>
  <c r="F1633" i="42"/>
  <c r="F1629" i="42"/>
  <c r="F1625" i="42"/>
  <c r="F2387" i="42"/>
  <c r="F2363" i="42"/>
  <c r="F2331" i="42"/>
  <c r="F2299" i="42"/>
  <c r="F2271" i="42"/>
  <c r="F2135" i="42"/>
  <c r="F2119" i="42"/>
  <c r="F2103" i="42"/>
  <c r="F2087" i="42"/>
  <c r="F2071" i="42"/>
  <c r="F2060" i="42"/>
  <c r="F2052" i="42"/>
  <c r="F2044" i="42"/>
  <c r="F2036" i="42"/>
  <c r="F2028" i="42"/>
  <c r="F2020" i="42"/>
  <c r="F2012" i="42"/>
  <c r="F2004" i="42"/>
  <c r="F1992" i="42"/>
  <c r="F1990" i="42"/>
  <c r="F1983" i="42"/>
  <c r="F1976" i="42"/>
  <c r="F1974" i="42"/>
  <c r="F1967" i="42"/>
  <c r="F1960" i="42"/>
  <c r="F1958" i="42"/>
  <c r="F1951" i="42"/>
  <c r="F1944" i="42"/>
  <c r="F1942" i="42"/>
  <c r="F1935" i="42"/>
  <c r="F1928" i="42"/>
  <c r="F1926" i="42"/>
  <c r="F1919" i="42"/>
  <c r="F1912" i="42"/>
  <c r="F1910" i="42"/>
  <c r="F1903" i="42"/>
  <c r="F1896" i="42"/>
  <c r="F1894" i="42"/>
  <c r="F1887" i="42"/>
  <c r="F1880" i="42"/>
  <c r="F1878" i="42"/>
  <c r="F1871" i="42"/>
  <c r="F1864" i="42"/>
  <c r="F1862" i="42"/>
  <c r="F1855" i="42"/>
  <c r="F1848" i="42"/>
  <c r="F1846" i="42"/>
  <c r="F1841" i="42"/>
  <c r="F1837" i="42"/>
  <c r="F1836" i="42"/>
  <c r="F1835" i="42"/>
  <c r="F1834" i="42"/>
  <c r="F1833" i="42"/>
  <c r="F1832" i="42"/>
  <c r="F1831" i="42"/>
  <c r="F1830" i="42"/>
  <c r="F1829" i="42"/>
  <c r="F1828" i="42"/>
  <c r="F1827" i="42"/>
  <c r="F1826" i="42"/>
  <c r="F1825" i="42"/>
  <c r="F1824" i="42"/>
  <c r="F1823" i="42"/>
  <c r="F1822" i="42"/>
  <c r="F1821" i="42"/>
  <c r="F1820" i="42"/>
  <c r="F1819" i="42"/>
  <c r="F1818" i="42"/>
  <c r="F1817" i="42"/>
  <c r="F1816" i="42"/>
  <c r="F1815" i="42"/>
  <c r="F1814" i="42"/>
  <c r="F1813" i="42"/>
  <c r="F1812" i="42"/>
  <c r="F1811" i="42"/>
  <c r="F1810" i="42"/>
  <c r="F1809" i="42"/>
  <c r="F1808" i="42"/>
  <c r="F1807" i="42"/>
  <c r="F1806" i="42"/>
  <c r="F1805" i="42"/>
  <c r="F1804" i="42"/>
  <c r="F1803" i="42"/>
  <c r="F1802" i="42"/>
  <c r="F1801" i="42"/>
  <c r="F1800" i="42"/>
  <c r="F1799" i="42"/>
  <c r="F1798" i="42"/>
  <c r="F1797" i="42"/>
  <c r="F1796" i="42"/>
  <c r="F1795" i="42"/>
  <c r="F1794" i="42"/>
  <c r="F1793" i="42"/>
  <c r="F1792" i="42"/>
  <c r="F1791" i="42"/>
  <c r="F1790" i="42"/>
  <c r="F1789" i="42"/>
  <c r="F1788" i="42"/>
  <c r="F1787" i="42"/>
  <c r="F1786" i="42"/>
  <c r="F1785" i="42"/>
  <c r="F1784" i="42"/>
  <c r="F1783" i="42"/>
  <c r="F1782" i="42"/>
  <c r="F1781" i="42"/>
  <c r="F1780" i="42"/>
  <c r="F1779" i="42"/>
  <c r="F1778" i="42"/>
  <c r="F1777" i="42"/>
  <c r="F1776" i="42"/>
  <c r="F1775" i="42"/>
  <c r="F1774" i="42"/>
  <c r="F1773" i="42"/>
  <c r="F1772" i="42"/>
  <c r="F1771" i="42"/>
  <c r="F1770" i="42"/>
  <c r="F1769" i="42"/>
  <c r="F1768" i="42"/>
  <c r="F1767" i="42"/>
  <c r="F1766" i="42"/>
  <c r="F1765" i="42"/>
  <c r="F1764" i="42"/>
  <c r="F1763" i="42"/>
  <c r="F1762" i="42"/>
  <c r="F1761" i="42"/>
  <c r="F1760" i="42"/>
  <c r="F1759" i="42"/>
  <c r="F1758" i="42"/>
  <c r="F1757" i="42"/>
  <c r="F1756" i="42"/>
  <c r="F1755" i="42"/>
  <c r="F1754" i="42"/>
  <c r="F1753" i="42"/>
  <c r="F1752" i="42"/>
  <c r="F1751" i="42"/>
  <c r="F1750" i="42"/>
  <c r="F1749" i="42"/>
  <c r="F1748" i="42"/>
  <c r="F1747" i="42"/>
  <c r="F1746" i="42"/>
  <c r="F1745" i="42"/>
  <c r="F1744" i="42"/>
  <c r="F1743" i="42"/>
  <c r="F1742" i="42"/>
  <c r="F1741" i="42"/>
  <c r="F1740" i="42"/>
  <c r="F1739" i="42"/>
  <c r="F1738" i="42"/>
  <c r="F1737" i="42"/>
  <c r="F1736" i="42"/>
  <c r="F1735" i="42"/>
  <c r="F1734" i="42"/>
  <c r="F1733" i="42"/>
  <c r="F1732" i="42"/>
  <c r="F1731" i="42"/>
  <c r="F1730" i="42"/>
  <c r="F1729" i="42"/>
  <c r="F1728" i="42"/>
  <c r="F1727" i="42"/>
  <c r="F1726" i="42"/>
  <c r="F1725" i="42"/>
  <c r="F1724" i="42"/>
  <c r="F1723" i="42"/>
  <c r="F1722" i="42"/>
  <c r="F1721" i="42"/>
  <c r="F1720" i="42"/>
  <c r="F1719" i="42"/>
  <c r="F1718" i="42"/>
  <c r="F1717" i="42"/>
  <c r="F1716" i="42"/>
  <c r="F1715" i="42"/>
  <c r="F1714" i="42"/>
  <c r="F1713" i="42"/>
  <c r="F1712" i="42"/>
  <c r="F1711" i="42"/>
  <c r="F1710" i="42"/>
  <c r="F1706" i="42"/>
  <c r="F1702" i="42"/>
  <c r="F1698" i="42"/>
  <c r="F1694" i="42"/>
  <c r="F1690" i="42"/>
  <c r="F1686" i="42"/>
  <c r="F1682" i="42"/>
  <c r="F1678" i="42"/>
  <c r="F1674" i="42"/>
  <c r="F1670" i="42"/>
  <c r="F1666" i="42"/>
  <c r="F1662" i="42"/>
  <c r="F1658" i="42"/>
  <c r="F1654" i="42"/>
  <c r="F1650" i="42"/>
  <c r="F1646" i="42"/>
  <c r="F1642" i="42"/>
  <c r="F1638" i="42"/>
  <c r="F1634" i="42"/>
  <c r="F1630" i="42"/>
  <c r="F1626" i="42"/>
  <c r="F1622" i="42"/>
  <c r="F1618" i="42"/>
  <c r="F1614" i="42"/>
  <c r="F1610" i="42"/>
  <c r="F1606" i="42"/>
  <c r="F1602" i="42"/>
  <c r="F1598" i="42"/>
  <c r="F1594" i="42"/>
  <c r="F1590" i="42"/>
  <c r="F1586" i="42"/>
  <c r="F1582" i="42"/>
  <c r="F1578" i="42"/>
  <c r="F1574" i="42"/>
  <c r="F1570" i="42"/>
  <c r="F1566" i="42"/>
  <c r="F1562" i="42"/>
  <c r="F1558" i="42"/>
  <c r="F1554" i="42"/>
  <c r="F1550" i="42"/>
  <c r="F1546" i="42"/>
  <c r="F1542" i="42"/>
  <c r="F1538" i="42"/>
  <c r="F1534" i="42"/>
  <c r="F1530" i="42"/>
  <c r="F1526" i="42"/>
  <c r="F1522" i="42"/>
  <c r="F1518" i="42"/>
  <c r="F1514" i="42"/>
  <c r="F1510" i="42"/>
  <c r="F1506" i="42"/>
  <c r="F2371" i="42"/>
  <c r="F2355" i="42"/>
  <c r="F2323" i="42"/>
  <c r="F2291" i="42"/>
  <c r="F2131" i="42"/>
  <c r="F2115" i="42"/>
  <c r="F2099" i="42"/>
  <c r="F2083" i="42"/>
  <c r="F2067" i="42"/>
  <c r="F2059" i="42"/>
  <c r="F2051" i="42"/>
  <c r="F2043" i="42"/>
  <c r="F2035" i="42"/>
  <c r="F2027" i="42"/>
  <c r="F2019" i="42"/>
  <c r="F2011" i="42"/>
  <c r="F2003" i="42"/>
  <c r="F1995" i="42"/>
  <c r="F1988" i="42"/>
  <c r="F1986" i="42"/>
  <c r="F1979" i="42"/>
  <c r="F1972" i="42"/>
  <c r="F1970" i="42"/>
  <c r="F1963" i="42"/>
  <c r="F1956" i="42"/>
  <c r="F1954" i="42"/>
  <c r="F1947" i="42"/>
  <c r="F1940" i="42"/>
  <c r="F1938" i="42"/>
  <c r="F1931" i="42"/>
  <c r="F1924" i="42"/>
  <c r="F1922" i="42"/>
  <c r="F1915" i="42"/>
  <c r="F1908" i="42"/>
  <c r="F1906" i="42"/>
  <c r="F1899" i="42"/>
  <c r="F1892" i="42"/>
  <c r="F1890" i="42"/>
  <c r="F1883" i="42"/>
  <c r="F1876" i="42"/>
  <c r="F1874" i="42"/>
  <c r="F1867" i="42"/>
  <c r="F1860" i="42"/>
  <c r="F1858" i="42"/>
  <c r="F1851" i="42"/>
  <c r="F1844" i="42"/>
  <c r="F1842" i="42"/>
  <c r="F1838" i="42"/>
  <c r="F1620" i="42"/>
  <c r="F1613" i="42"/>
  <c r="F1611" i="42"/>
  <c r="F1604" i="42"/>
  <c r="F1597" i="42"/>
  <c r="F1595" i="42"/>
  <c r="F1588" i="42"/>
  <c r="F1581" i="42"/>
  <c r="F1579" i="42"/>
  <c r="F1572" i="42"/>
  <c r="F1565" i="42"/>
  <c r="F1563" i="42"/>
  <c r="F1556" i="42"/>
  <c r="F1549" i="42"/>
  <c r="F1547" i="42"/>
  <c r="F1540" i="42"/>
  <c r="F1533" i="42"/>
  <c r="F1531" i="42"/>
  <c r="F1524" i="42"/>
  <c r="F1517" i="42"/>
  <c r="F1515" i="42"/>
  <c r="F1508" i="42"/>
  <c r="F1500" i="42"/>
  <c r="F1496" i="42"/>
  <c r="F1492" i="42"/>
  <c r="F1488" i="42"/>
  <c r="F1484" i="42"/>
  <c r="F1480" i="42"/>
  <c r="F1476" i="42"/>
  <c r="F1472" i="42"/>
  <c r="F1468" i="42"/>
  <c r="F1464" i="42"/>
  <c r="F1460" i="42"/>
  <c r="F1456" i="42"/>
  <c r="F1452" i="42"/>
  <c r="F1448" i="42"/>
  <c r="F1444" i="42"/>
  <c r="F1440" i="42"/>
  <c r="F1436" i="42"/>
  <c r="F1432" i="42"/>
  <c r="F1428" i="42"/>
  <c r="F1424" i="42"/>
  <c r="F1420" i="42"/>
  <c r="F1416" i="42"/>
  <c r="F1412" i="42"/>
  <c r="F1707" i="42"/>
  <c r="F1703" i="42"/>
  <c r="F1699" i="42"/>
  <c r="F1695" i="42"/>
  <c r="F1691" i="42"/>
  <c r="F1687" i="42"/>
  <c r="F1683" i="42"/>
  <c r="F1679" i="42"/>
  <c r="F1675" i="42"/>
  <c r="F1671" i="42"/>
  <c r="F1667" i="42"/>
  <c r="F1663" i="42"/>
  <c r="F1659" i="42"/>
  <c r="F1655" i="42"/>
  <c r="F1651" i="42"/>
  <c r="F1647" i="42"/>
  <c r="F1643" i="42"/>
  <c r="F1639" i="42"/>
  <c r="F1635" i="42"/>
  <c r="F1631" i="42"/>
  <c r="F1627" i="42"/>
  <c r="F1623" i="42"/>
  <c r="F1616" i="42"/>
  <c r="F1609" i="42"/>
  <c r="F1607" i="42"/>
  <c r="F1600" i="42"/>
  <c r="F1593" i="42"/>
  <c r="F1591" i="42"/>
  <c r="F1584" i="42"/>
  <c r="F1577" i="42"/>
  <c r="F1575" i="42"/>
  <c r="F1568" i="42"/>
  <c r="F1561" i="42"/>
  <c r="F1559" i="42"/>
  <c r="F1552" i="42"/>
  <c r="F1545" i="42"/>
  <c r="F1543" i="42"/>
  <c r="F1536" i="42"/>
  <c r="F1529" i="42"/>
  <c r="F1527" i="42"/>
  <c r="F1520" i="42"/>
  <c r="F1513" i="42"/>
  <c r="F1511" i="42"/>
  <c r="F1504" i="42"/>
  <c r="F1501" i="42"/>
  <c r="F1497" i="42"/>
  <c r="F1493" i="42"/>
  <c r="F1489" i="42"/>
  <c r="F1485" i="42"/>
  <c r="F1481" i="42"/>
  <c r="F1477" i="42"/>
  <c r="F1473" i="42"/>
  <c r="F1469" i="42"/>
  <c r="F1465" i="42"/>
  <c r="F1461" i="42"/>
  <c r="F1457" i="42"/>
  <c r="F1453" i="42"/>
  <c r="F1449" i="42"/>
  <c r="F1445" i="42"/>
  <c r="F1441" i="42"/>
  <c r="F1437" i="42"/>
  <c r="F1433" i="42"/>
  <c r="F1429" i="42"/>
  <c r="F1425" i="42"/>
  <c r="F1421" i="42"/>
  <c r="F1417" i="42"/>
  <c r="F1413" i="42"/>
  <c r="F1621" i="42"/>
  <c r="F1619" i="42"/>
  <c r="F1612" i="42"/>
  <c r="F1605" i="42"/>
  <c r="F1603" i="42"/>
  <c r="F1596" i="42"/>
  <c r="F1589" i="42"/>
  <c r="F1587" i="42"/>
  <c r="F1580" i="42"/>
  <c r="F1573" i="42"/>
  <c r="F1571" i="42"/>
  <c r="F1564" i="42"/>
  <c r="F1557" i="42"/>
  <c r="F1555" i="42"/>
  <c r="F1548" i="42"/>
  <c r="F1541" i="42"/>
  <c r="F1539" i="42"/>
  <c r="F1532" i="42"/>
  <c r="F1525" i="42"/>
  <c r="F1523" i="42"/>
  <c r="F1516" i="42"/>
  <c r="F1509" i="42"/>
  <c r="F1507" i="42"/>
  <c r="F1502" i="42"/>
  <c r="F1498" i="42"/>
  <c r="F1494" i="42"/>
  <c r="F1490" i="42"/>
  <c r="F1486" i="42"/>
  <c r="F1482" i="42"/>
  <c r="F1478" i="42"/>
  <c r="F1474" i="42"/>
  <c r="F1470" i="42"/>
  <c r="F1466" i="42"/>
  <c r="F1462" i="42"/>
  <c r="F1458" i="42"/>
  <c r="F1454" i="42"/>
  <c r="F1450" i="42"/>
  <c r="F1446" i="42"/>
  <c r="F1442" i="42"/>
  <c r="F1438" i="42"/>
  <c r="F1434" i="42"/>
  <c r="F1430" i="42"/>
  <c r="F1426" i="42"/>
  <c r="F1422" i="42"/>
  <c r="F1418" i="42"/>
  <c r="F1414" i="42"/>
  <c r="F1410" i="42"/>
  <c r="F1409" i="42"/>
  <c r="F1408" i="42"/>
  <c r="F1407" i="42"/>
  <c r="F1406" i="42"/>
  <c r="F1405" i="42"/>
  <c r="F1404" i="42"/>
  <c r="F1403" i="42"/>
  <c r="F1402" i="42"/>
  <c r="F1401" i="42"/>
  <c r="F1400" i="42"/>
  <c r="F1399" i="42"/>
  <c r="F1398" i="42"/>
  <c r="F1397" i="42"/>
  <c r="F1396" i="42"/>
  <c r="F1395" i="42"/>
  <c r="F1394" i="42"/>
  <c r="F1393" i="42"/>
  <c r="F1392" i="42"/>
  <c r="F1391" i="42"/>
  <c r="F1390" i="42"/>
  <c r="F1389" i="42"/>
  <c r="F1388" i="42"/>
  <c r="F1387" i="42"/>
  <c r="F1386" i="42"/>
  <c r="F1385" i="42"/>
  <c r="F1384" i="42"/>
  <c r="F1383" i="42"/>
  <c r="F1382" i="42"/>
  <c r="F1381" i="42"/>
  <c r="F1380" i="42"/>
  <c r="F1379" i="42"/>
  <c r="F1378" i="42"/>
  <c r="F1377" i="42"/>
  <c r="F1376" i="42"/>
  <c r="F1375" i="42"/>
  <c r="F1374" i="42"/>
  <c r="F1373" i="42"/>
  <c r="F1372" i="42"/>
  <c r="F1371" i="42"/>
  <c r="F1370" i="42"/>
  <c r="F1369" i="42"/>
  <c r="F1368" i="42"/>
  <c r="F1367" i="42"/>
  <c r="F1366" i="42"/>
  <c r="F1365" i="42"/>
  <c r="F1364" i="42"/>
  <c r="F1363" i="42"/>
  <c r="F1362" i="42"/>
  <c r="F1361" i="42"/>
  <c r="F1360" i="42"/>
  <c r="F1359" i="42"/>
  <c r="F1358" i="42"/>
  <c r="F1357" i="42"/>
  <c r="F1356" i="42"/>
  <c r="F1355" i="42"/>
  <c r="F1354" i="42"/>
  <c r="F1353" i="42"/>
  <c r="F1352" i="42"/>
  <c r="F1351" i="42"/>
  <c r="F1350" i="42"/>
  <c r="F1349" i="42"/>
  <c r="F1348" i="42"/>
  <c r="F1347" i="42"/>
  <c r="F1346" i="42"/>
  <c r="F1345" i="42"/>
  <c r="F1344" i="42"/>
  <c r="F1343" i="42"/>
  <c r="F1342" i="42"/>
  <c r="F1341" i="42"/>
  <c r="F1340" i="42"/>
  <c r="F1339" i="42"/>
  <c r="F1338" i="42"/>
  <c r="F1337" i="42"/>
  <c r="F1336" i="42"/>
  <c r="F1335" i="42"/>
  <c r="F1334" i="42"/>
  <c r="F1333" i="42"/>
  <c r="F1332" i="42"/>
  <c r="F1331" i="42"/>
  <c r="F1330" i="42"/>
  <c r="F1329" i="42"/>
  <c r="F1328" i="42"/>
  <c r="F1327" i="42"/>
  <c r="F1326" i="42"/>
  <c r="F1325" i="42"/>
  <c r="F1324" i="42"/>
  <c r="F1323" i="42"/>
  <c r="F1322" i="42"/>
  <c r="F1321" i="42"/>
  <c r="F1320" i="42"/>
  <c r="F1319" i="42"/>
  <c r="F1318" i="42"/>
  <c r="F1317" i="42"/>
  <c r="F1316" i="42"/>
  <c r="F1315" i="42"/>
  <c r="F1314" i="42"/>
  <c r="F1313" i="42"/>
  <c r="F1312" i="42"/>
  <c r="F1311" i="42"/>
  <c r="F1310" i="42"/>
  <c r="F1309" i="42"/>
  <c r="F1308" i="42"/>
  <c r="F1307" i="42"/>
  <c r="F1306" i="42"/>
  <c r="F1305" i="42"/>
  <c r="F1304" i="42"/>
  <c r="F1303" i="42"/>
  <c r="F1302" i="42"/>
  <c r="F1301" i="42"/>
  <c r="F1300" i="42"/>
  <c r="F1299" i="42"/>
  <c r="F1298" i="42"/>
  <c r="F1297" i="42"/>
  <c r="F1296" i="42"/>
  <c r="F1295" i="42"/>
  <c r="F1294" i="42"/>
  <c r="F1293" i="42"/>
  <c r="F1292" i="42"/>
  <c r="F1291" i="42"/>
  <c r="F1290" i="42"/>
  <c r="F1289" i="42"/>
  <c r="F1288" i="42"/>
  <c r="F1287" i="42"/>
  <c r="F1286" i="42"/>
  <c r="F1285" i="42"/>
  <c r="F1284" i="42"/>
  <c r="F1708" i="42"/>
  <c r="F1704" i="42"/>
  <c r="F1700" i="42"/>
  <c r="F1696" i="42"/>
  <c r="F1692" i="42"/>
  <c r="F1688" i="42"/>
  <c r="F1684" i="42"/>
  <c r="F1680" i="42"/>
  <c r="F1676" i="42"/>
  <c r="F1672" i="42"/>
  <c r="F1668" i="42"/>
  <c r="F1664" i="42"/>
  <c r="F1660" i="42"/>
  <c r="F1656" i="42"/>
  <c r="F1652" i="42"/>
  <c r="F1648" i="42"/>
  <c r="F1644" i="42"/>
  <c r="F1640" i="42"/>
  <c r="F1636" i="42"/>
  <c r="F1632" i="42"/>
  <c r="F1628" i="42"/>
  <c r="F1624" i="42"/>
  <c r="F1617" i="42"/>
  <c r="F1615" i="42"/>
  <c r="F1608" i="42"/>
  <c r="F1601" i="42"/>
  <c r="F1599" i="42"/>
  <c r="F1592" i="42"/>
  <c r="F1585" i="42"/>
  <c r="F1583" i="42"/>
  <c r="F1576" i="42"/>
  <c r="F1569" i="42"/>
  <c r="F1567" i="42"/>
  <c r="F1560" i="42"/>
  <c r="F1553" i="42"/>
  <c r="F1551" i="42"/>
  <c r="F1544" i="42"/>
  <c r="F1537" i="42"/>
  <c r="F1535" i="42"/>
  <c r="F1528" i="42"/>
  <c r="F1521" i="42"/>
  <c r="F1519" i="42"/>
  <c r="F1512" i="42"/>
  <c r="F1505" i="42"/>
  <c r="F1503" i="42"/>
  <c r="F1499" i="42"/>
  <c r="F1495" i="42"/>
  <c r="F1491" i="42"/>
  <c r="F1487" i="42"/>
  <c r="F1483" i="42"/>
  <c r="F1479" i="42"/>
  <c r="F1475" i="42"/>
  <c r="F1471" i="42"/>
  <c r="F1467" i="42"/>
  <c r="F1463" i="42"/>
  <c r="F1459" i="42"/>
  <c r="F1455" i="42"/>
  <c r="F1451" i="42"/>
  <c r="F1447" i="42"/>
  <c r="F1443" i="42"/>
  <c r="F1439" i="42"/>
  <c r="F1435" i="42"/>
  <c r="F1431" i="42"/>
  <c r="F1427" i="42"/>
  <c r="F1423" i="42"/>
  <c r="F1419" i="42"/>
  <c r="F1415" i="42"/>
  <c r="F1411" i="42"/>
  <c r="F854" i="42"/>
  <c r="F850" i="42"/>
  <c r="F846" i="42"/>
  <c r="F842" i="42"/>
  <c r="F838" i="42"/>
  <c r="F834" i="42"/>
  <c r="F830" i="42"/>
  <c r="F826" i="42"/>
  <c r="F822" i="42"/>
  <c r="F818" i="42"/>
  <c r="F814" i="42"/>
  <c r="F810" i="42"/>
  <c r="F806" i="42"/>
  <c r="F802" i="42"/>
  <c r="F798" i="42"/>
  <c r="F794" i="42"/>
  <c r="F790" i="42"/>
  <c r="F786" i="42"/>
  <c r="F782" i="42"/>
  <c r="F778" i="42"/>
  <c r="F774" i="42"/>
  <c r="F770" i="42"/>
  <c r="F766" i="42"/>
  <c r="F762" i="42"/>
  <c r="F758" i="42"/>
  <c r="F855" i="42"/>
  <c r="F851" i="42"/>
  <c r="F847" i="42"/>
  <c r="F843" i="42"/>
  <c r="F839" i="42"/>
  <c r="F835" i="42"/>
  <c r="F831" i="42"/>
  <c r="F827" i="42"/>
  <c r="F823" i="42"/>
  <c r="F819" i="42"/>
  <c r="F815" i="42"/>
  <c r="F811" i="42"/>
  <c r="F807" i="42"/>
  <c r="F803" i="42"/>
  <c r="F799" i="42"/>
  <c r="F795" i="42"/>
  <c r="F791" i="42"/>
  <c r="F787" i="42"/>
  <c r="F783" i="42"/>
  <c r="F779" i="42"/>
  <c r="F775" i="42"/>
  <c r="F771" i="42"/>
  <c r="F767" i="42"/>
  <c r="F763" i="42"/>
  <c r="F759" i="42"/>
  <c r="F755" i="42"/>
  <c r="F751" i="42"/>
  <c r="F747" i="42"/>
  <c r="F743" i="42"/>
  <c r="F739" i="42"/>
  <c r="F735" i="42"/>
  <c r="F731" i="42"/>
  <c r="F727" i="42"/>
  <c r="F723" i="42"/>
  <c r="F719" i="42"/>
  <c r="F715" i="42"/>
  <c r="F711" i="42"/>
  <c r="F707" i="42"/>
  <c r="F703" i="42"/>
  <c r="F699" i="42"/>
  <c r="F695" i="42"/>
  <c r="F691" i="42"/>
  <c r="F687" i="42"/>
  <c r="F683" i="42"/>
  <c r="F679" i="42"/>
  <c r="F675" i="42"/>
  <c r="F671" i="42"/>
  <c r="F667" i="42"/>
  <c r="F663" i="42"/>
  <c r="F659" i="42"/>
  <c r="F655" i="42"/>
  <c r="F651" i="42"/>
  <c r="F647" i="42"/>
  <c r="F643" i="42"/>
  <c r="F639" i="42"/>
  <c r="F635" i="42"/>
  <c r="F631" i="42"/>
  <c r="F627" i="42"/>
  <c r="F623" i="42"/>
  <c r="F619" i="42"/>
  <c r="F615" i="42"/>
  <c r="F611" i="42"/>
  <c r="F607" i="42"/>
  <c r="F603" i="42"/>
  <c r="F599" i="42"/>
  <c r="F595" i="42"/>
  <c r="F591" i="42"/>
  <c r="F587" i="42"/>
  <c r="F583" i="42"/>
  <c r="F579" i="42"/>
  <c r="F575" i="42"/>
  <c r="F571" i="42"/>
  <c r="F567" i="42"/>
  <c r="F563" i="42"/>
  <c r="F559" i="42"/>
  <c r="F853" i="42"/>
  <c r="F849" i="42"/>
  <c r="F845" i="42"/>
  <c r="F841" i="42"/>
  <c r="F837" i="42"/>
  <c r="F833" i="42"/>
  <c r="F829" i="42"/>
  <c r="F825" i="42"/>
  <c r="F821" i="42"/>
  <c r="F817" i="42"/>
  <c r="F813" i="42"/>
  <c r="F809" i="42"/>
  <c r="F805" i="42"/>
  <c r="F801" i="42"/>
  <c r="F797" i="42"/>
  <c r="F793" i="42"/>
  <c r="F789" i="42"/>
  <c r="F785" i="42"/>
  <c r="F781" i="42"/>
  <c r="F777" i="42"/>
  <c r="F773" i="42"/>
  <c r="F769" i="42"/>
  <c r="F765" i="42"/>
  <c r="F761" i="42"/>
  <c r="F757" i="42"/>
  <c r="F753" i="42"/>
  <c r="F749" i="42"/>
  <c r="F745" i="42"/>
  <c r="F741" i="42"/>
  <c r="F737" i="42"/>
  <c r="F733" i="42"/>
  <c r="F729" i="42"/>
  <c r="F725" i="42"/>
  <c r="F721" i="42"/>
  <c r="F717" i="42"/>
  <c r="F713" i="42"/>
  <c r="F709" i="42"/>
  <c r="F705" i="42"/>
  <c r="F701" i="42"/>
  <c r="F697" i="42"/>
  <c r="F693" i="42"/>
  <c r="F689" i="42"/>
  <c r="F685" i="42"/>
  <c r="F681" i="42"/>
  <c r="F677" i="42"/>
  <c r="F673" i="42"/>
  <c r="F669" i="42"/>
  <c r="F665" i="42"/>
  <c r="F661" i="42"/>
  <c r="F657" i="42"/>
  <c r="F653" i="42"/>
  <c r="F649" i="42"/>
  <c r="F645" i="42"/>
  <c r="F641" i="42"/>
  <c r="F637" i="42"/>
  <c r="F633" i="42"/>
  <c r="F629" i="42"/>
  <c r="F625" i="42"/>
  <c r="F621" i="42"/>
  <c r="F617" i="42"/>
  <c r="F613" i="42"/>
  <c r="F609" i="42"/>
  <c r="F605" i="42"/>
  <c r="F601" i="42"/>
  <c r="F597" i="42"/>
  <c r="F593" i="42"/>
  <c r="F589" i="42"/>
  <c r="F585" i="42"/>
  <c r="F581" i="42"/>
  <c r="F577" i="42"/>
  <c r="F573" i="42"/>
  <c r="F569" i="42"/>
  <c r="F565" i="42"/>
  <c r="F561" i="42"/>
  <c r="F557" i="42"/>
  <c r="F848" i="42"/>
  <c r="F832" i="42"/>
  <c r="F816" i="42"/>
  <c r="F800" i="42"/>
  <c r="F784" i="42"/>
  <c r="F768" i="42"/>
  <c r="F750" i="42"/>
  <c r="F742" i="42"/>
  <c r="F734" i="42"/>
  <c r="F726" i="42"/>
  <c r="F718" i="42"/>
  <c r="F710" i="42"/>
  <c r="F702" i="42"/>
  <c r="F694" i="42"/>
  <c r="F686" i="42"/>
  <c r="F678" i="42"/>
  <c r="F670" i="42"/>
  <c r="F662" i="42"/>
  <c r="F654" i="42"/>
  <c r="F646" i="42"/>
  <c r="F638" i="42"/>
  <c r="F630" i="42"/>
  <c r="F622" i="42"/>
  <c r="F614" i="42"/>
  <c r="F606" i="42"/>
  <c r="F598" i="42"/>
  <c r="F590" i="42"/>
  <c r="F582" i="42"/>
  <c r="F574" i="42"/>
  <c r="F566" i="42"/>
  <c r="F558" i="42"/>
  <c r="F556" i="42"/>
  <c r="F555" i="42"/>
  <c r="F554" i="42"/>
  <c r="F553" i="42"/>
  <c r="F552" i="42"/>
  <c r="F551" i="42"/>
  <c r="F550" i="42"/>
  <c r="F549" i="42"/>
  <c r="F548" i="42"/>
  <c r="F547" i="42"/>
  <c r="F546" i="42"/>
  <c r="F545" i="42"/>
  <c r="F544" i="42"/>
  <c r="F543" i="42"/>
  <c r="F542" i="42"/>
  <c r="F541" i="42"/>
  <c r="F540" i="42"/>
  <c r="F539" i="42"/>
  <c r="F538" i="42"/>
  <c r="F537" i="42"/>
  <c r="F536" i="42"/>
  <c r="F535" i="42"/>
  <c r="F982" i="42"/>
  <c r="F980" i="42"/>
  <c r="F978" i="42"/>
  <c r="F976" i="42"/>
  <c r="F974" i="42"/>
  <c r="F972" i="42"/>
  <c r="F970" i="42"/>
  <c r="F968" i="42"/>
  <c r="F966" i="42"/>
  <c r="F964" i="42"/>
  <c r="F962" i="42"/>
  <c r="F960" i="42"/>
  <c r="F958" i="42"/>
  <c r="F956" i="42"/>
  <c r="F954" i="42"/>
  <c r="F952" i="42"/>
  <c r="F950" i="42"/>
  <c r="F948" i="42"/>
  <c r="F946" i="42"/>
  <c r="F944" i="42"/>
  <c r="F942" i="42"/>
  <c r="F940" i="42"/>
  <c r="F938" i="42"/>
  <c r="F936" i="42"/>
  <c r="F934" i="42"/>
  <c r="F932" i="42"/>
  <c r="F930" i="42"/>
  <c r="F928" i="42"/>
  <c r="F926" i="42"/>
  <c r="F924" i="42"/>
  <c r="F922" i="42"/>
  <c r="F920" i="42"/>
  <c r="F918" i="42"/>
  <c r="F916" i="42"/>
  <c r="F914" i="42"/>
  <c r="F912" i="42"/>
  <c r="F910" i="42"/>
  <c r="F908" i="42"/>
  <c r="F906" i="42"/>
  <c r="F904" i="42"/>
  <c r="F902" i="42"/>
  <c r="F900" i="42"/>
  <c r="F898" i="42"/>
  <c r="F896" i="42"/>
  <c r="F894" i="42"/>
  <c r="F892" i="42"/>
  <c r="F890" i="42"/>
  <c r="F888" i="42"/>
  <c r="F886" i="42"/>
  <c r="F884" i="42"/>
  <c r="F882" i="42"/>
  <c r="F880" i="42"/>
  <c r="F878" i="42"/>
  <c r="F876" i="42"/>
  <c r="F874" i="42"/>
  <c r="F872" i="42"/>
  <c r="F870" i="42"/>
  <c r="F868" i="42"/>
  <c r="F866" i="42"/>
  <c r="F864" i="42"/>
  <c r="F862" i="42"/>
  <c r="F860" i="42"/>
  <c r="F858" i="42"/>
  <c r="F844" i="42"/>
  <c r="F828" i="42"/>
  <c r="F812" i="42"/>
  <c r="F796" i="42"/>
  <c r="F780" i="42"/>
  <c r="F764" i="42"/>
  <c r="F752" i="42"/>
  <c r="F744" i="42"/>
  <c r="F736" i="42"/>
  <c r="F728" i="42"/>
  <c r="F720" i="42"/>
  <c r="F712" i="42"/>
  <c r="F704" i="42"/>
  <c r="F696" i="42"/>
  <c r="F688" i="42"/>
  <c r="F680" i="42"/>
  <c r="F672" i="42"/>
  <c r="F664" i="42"/>
  <c r="F656" i="42"/>
  <c r="F648" i="42"/>
  <c r="F640" i="42"/>
  <c r="F632" i="42"/>
  <c r="F624" i="42"/>
  <c r="F616" i="42"/>
  <c r="F608" i="42"/>
  <c r="F600" i="42"/>
  <c r="F592" i="42"/>
  <c r="F584" i="42"/>
  <c r="F576" i="42"/>
  <c r="F568" i="42"/>
  <c r="F560" i="42"/>
  <c r="F856" i="42"/>
  <c r="F840" i="42"/>
  <c r="F824" i="42"/>
  <c r="F808" i="42"/>
  <c r="F792" i="42"/>
  <c r="F776" i="42"/>
  <c r="F760" i="42"/>
  <c r="F754" i="42"/>
  <c r="F746" i="42"/>
  <c r="F738" i="42"/>
  <c r="F730" i="42"/>
  <c r="F722" i="42"/>
  <c r="F714" i="42"/>
  <c r="F706" i="42"/>
  <c r="F698" i="42"/>
  <c r="F690" i="42"/>
  <c r="F682" i="42"/>
  <c r="F674" i="42"/>
  <c r="F666" i="42"/>
  <c r="F658" i="42"/>
  <c r="F650" i="42"/>
  <c r="F642" i="42"/>
  <c r="F634" i="42"/>
  <c r="F626" i="42"/>
  <c r="F618" i="42"/>
  <c r="F610" i="42"/>
  <c r="F602" i="42"/>
  <c r="F594" i="42"/>
  <c r="F586" i="42"/>
  <c r="F578" i="42"/>
  <c r="F570" i="42"/>
  <c r="F562" i="42"/>
  <c r="F983" i="42"/>
  <c r="F981" i="42"/>
  <c r="F979" i="42"/>
  <c r="F977" i="42"/>
  <c r="F975" i="42"/>
  <c r="F973" i="42"/>
  <c r="F971" i="42"/>
  <c r="F969" i="42"/>
  <c r="F967" i="42"/>
  <c r="F965" i="42"/>
  <c r="F963" i="42"/>
  <c r="F961" i="42"/>
  <c r="F959" i="42"/>
  <c r="F957" i="42"/>
  <c r="F955" i="42"/>
  <c r="F953" i="42"/>
  <c r="F951" i="42"/>
  <c r="F949" i="42"/>
  <c r="F947" i="42"/>
  <c r="F945" i="42"/>
  <c r="F943" i="42"/>
  <c r="F941" i="42"/>
  <c r="F939" i="42"/>
  <c r="F937" i="42"/>
  <c r="F935" i="42"/>
  <c r="F933" i="42"/>
  <c r="F931" i="42"/>
  <c r="F929" i="42"/>
  <c r="F927" i="42"/>
  <c r="F925" i="42"/>
  <c r="F923" i="42"/>
  <c r="F921" i="42"/>
  <c r="F919" i="42"/>
  <c r="F917" i="42"/>
  <c r="F915" i="42"/>
  <c r="F913" i="42"/>
  <c r="F911" i="42"/>
  <c r="F909" i="42"/>
  <c r="F907" i="42"/>
  <c r="F905" i="42"/>
  <c r="F903" i="42"/>
  <c r="F901" i="42"/>
  <c r="F899" i="42"/>
  <c r="F897" i="42"/>
  <c r="F895" i="42"/>
  <c r="F893" i="42"/>
  <c r="F891" i="42"/>
  <c r="F889" i="42"/>
  <c r="F887" i="42"/>
  <c r="F885" i="42"/>
  <c r="F883" i="42"/>
  <c r="F881" i="42"/>
  <c r="F879" i="42"/>
  <c r="F877" i="42"/>
  <c r="F875" i="42"/>
  <c r="F873" i="42"/>
  <c r="F871" i="42"/>
  <c r="F869" i="42"/>
  <c r="F867" i="42"/>
  <c r="F865" i="42"/>
  <c r="F863" i="42"/>
  <c r="F861" i="42"/>
  <c r="F859" i="42"/>
  <c r="F857" i="42"/>
  <c r="F852" i="42"/>
  <c r="F836" i="42"/>
  <c r="F820" i="42"/>
  <c r="F804" i="42"/>
  <c r="F788" i="42"/>
  <c r="F772" i="42"/>
  <c r="F756" i="42"/>
  <c r="F748" i="42"/>
  <c r="F740" i="42"/>
  <c r="F732" i="42"/>
  <c r="F724" i="42"/>
  <c r="F716" i="42"/>
  <c r="F708" i="42"/>
  <c r="F700" i="42"/>
  <c r="F692" i="42"/>
  <c r="F684" i="42"/>
  <c r="F676" i="42"/>
  <c r="F668" i="42"/>
  <c r="F660" i="42"/>
  <c r="F652" i="42"/>
  <c r="F644" i="42"/>
  <c r="F636" i="42"/>
  <c r="F628" i="42"/>
  <c r="F620" i="42"/>
  <c r="F612" i="42"/>
  <c r="F604" i="42"/>
  <c r="F596" i="42"/>
  <c r="F588" i="42"/>
  <c r="F580" i="42"/>
  <c r="F572" i="42"/>
  <c r="F564" i="42"/>
  <c r="F534" i="42"/>
  <c r="F533" i="42"/>
  <c r="F532" i="42"/>
  <c r="F531" i="42"/>
  <c r="F530" i="42"/>
  <c r="F529" i="42"/>
  <c r="F528" i="42"/>
  <c r="F527" i="42"/>
  <c r="F526" i="42"/>
  <c r="F525" i="42"/>
  <c r="F524" i="42"/>
  <c r="F523" i="42"/>
  <c r="F522" i="42"/>
  <c r="F521" i="42"/>
  <c r="F520" i="42"/>
  <c r="F519" i="42"/>
  <c r="F518" i="42"/>
  <c r="F517" i="42"/>
  <c r="F516" i="42"/>
  <c r="F515" i="42"/>
  <c r="F514" i="42"/>
  <c r="F513" i="42"/>
  <c r="F512" i="42"/>
  <c r="F511" i="42"/>
  <c r="F510" i="42"/>
  <c r="F509" i="42"/>
  <c r="F508" i="42"/>
  <c r="F507" i="42"/>
  <c r="F506" i="42"/>
  <c r="F505" i="42"/>
  <c r="F504" i="42"/>
  <c r="F503" i="42"/>
  <c r="F502" i="42"/>
  <c r="F501" i="42"/>
  <c r="F500" i="42"/>
  <c r="F499" i="42"/>
  <c r="F498" i="42"/>
  <c r="F497" i="42"/>
  <c r="F496" i="42"/>
  <c r="F495" i="42"/>
  <c r="F494" i="42"/>
  <c r="F493" i="42"/>
  <c r="F492" i="42"/>
  <c r="F491" i="42"/>
  <c r="F490" i="42"/>
  <c r="F489" i="42"/>
  <c r="F488" i="42"/>
  <c r="F487" i="42"/>
  <c r="F486" i="42"/>
  <c r="F485" i="42"/>
  <c r="F484" i="42"/>
  <c r="F483" i="42"/>
  <c r="F482" i="42"/>
  <c r="F481" i="42"/>
  <c r="F480" i="42"/>
  <c r="F479" i="42"/>
  <c r="F478" i="42"/>
  <c r="F477" i="42"/>
  <c r="F476" i="42"/>
  <c r="F475" i="42"/>
  <c r="F474" i="42"/>
  <c r="F473" i="42"/>
  <c r="F472" i="42"/>
  <c r="F471" i="42"/>
  <c r="F470" i="42"/>
  <c r="F469" i="42"/>
  <c r="F468" i="42"/>
  <c r="F467" i="42"/>
  <c r="F466" i="42"/>
  <c r="F465" i="42"/>
  <c r="F464" i="42"/>
  <c r="F463" i="42"/>
  <c r="F462" i="42"/>
  <c r="F461" i="42"/>
  <c r="F460" i="42"/>
  <c r="F459" i="42"/>
  <c r="F458" i="42"/>
  <c r="F457" i="42"/>
  <c r="F456" i="42"/>
  <c r="F455" i="42"/>
  <c r="F454" i="42"/>
  <c r="F453" i="42"/>
  <c r="F452" i="42"/>
  <c r="F451" i="42"/>
  <c r="F450" i="42"/>
  <c r="F449" i="42"/>
  <c r="F448" i="42"/>
  <c r="F447" i="42"/>
  <c r="F446" i="42"/>
  <c r="F445" i="42"/>
  <c r="F444" i="42"/>
  <c r="F443" i="42"/>
  <c r="F442" i="42"/>
  <c r="F441" i="42"/>
  <c r="F440" i="42"/>
  <c r="F439" i="42"/>
  <c r="F438" i="42"/>
  <c r="F437" i="42"/>
  <c r="F436" i="42"/>
  <c r="F435" i="42"/>
  <c r="F434" i="42"/>
  <c r="F433" i="42"/>
  <c r="F432" i="42"/>
  <c r="F431" i="42"/>
  <c r="F430" i="42"/>
  <c r="F129" i="42"/>
  <c r="F128" i="42"/>
  <c r="F127" i="42"/>
  <c r="F126" i="42"/>
  <c r="F125" i="42"/>
  <c r="F124" i="42"/>
  <c r="F123" i="42"/>
  <c r="F122" i="42"/>
  <c r="F121" i="42"/>
  <c r="F120" i="42"/>
  <c r="F119" i="42"/>
  <c r="F118" i="42"/>
  <c r="F117" i="42"/>
  <c r="F116" i="42"/>
  <c r="F115" i="42"/>
  <c r="F114" i="42"/>
  <c r="F113" i="42"/>
  <c r="R3416" i="42"/>
  <c r="R3412" i="42"/>
  <c r="R3417" i="42"/>
  <c r="R3413" i="42"/>
  <c r="R3409" i="42"/>
  <c r="R3414" i="42"/>
  <c r="R3406" i="42"/>
  <c r="R3402" i="42"/>
  <c r="R3398" i="42"/>
  <c r="R3410" i="42"/>
  <c r="R3404" i="42"/>
  <c r="R3407" i="42"/>
  <c r="R3415" i="42"/>
  <c r="R3403" i="42"/>
  <c r="R3401" i="42"/>
  <c r="R3399" i="42"/>
  <c r="R3391" i="42"/>
  <c r="R3408" i="42"/>
  <c r="R3405" i="42"/>
  <c r="R3400" i="42"/>
  <c r="R3418" i="42"/>
  <c r="R3411" i="42"/>
  <c r="R3397" i="42"/>
  <c r="R3394" i="42"/>
  <c r="R3396" i="42"/>
  <c r="R3390" i="42"/>
  <c r="R3387" i="42"/>
  <c r="R3383" i="42"/>
  <c r="R3379" i="42"/>
  <c r="R3395" i="42"/>
  <c r="R3388" i="42"/>
  <c r="R3381" i="42"/>
  <c r="R3375" i="42"/>
  <c r="R3371" i="42"/>
  <c r="R3367" i="42"/>
  <c r="R3363" i="42"/>
  <c r="R3359" i="42"/>
  <c r="R3355" i="42"/>
  <c r="R3384" i="42"/>
  <c r="R3380" i="42"/>
  <c r="R3378" i="42"/>
  <c r="R3374" i="42"/>
  <c r="R3392" i="42"/>
  <c r="R3386" i="42"/>
  <c r="R3385" i="42"/>
  <c r="R3382" i="42"/>
  <c r="R3370" i="42"/>
  <c r="R3368" i="42"/>
  <c r="R3361" i="42"/>
  <c r="R3354" i="42"/>
  <c r="R3352" i="42"/>
  <c r="R3349" i="42"/>
  <c r="R3345" i="42"/>
  <c r="R3341" i="42"/>
  <c r="R3337" i="42"/>
  <c r="R3333" i="42"/>
  <c r="R3329" i="42"/>
  <c r="R3325" i="42"/>
  <c r="R3317" i="42"/>
  <c r="R3313" i="42"/>
  <c r="R3309" i="42"/>
  <c r="R3305" i="42"/>
  <c r="R3301" i="42"/>
  <c r="R3357" i="42"/>
  <c r="R3356" i="42"/>
  <c r="R3350" i="42"/>
  <c r="R3343" i="42"/>
  <c r="R3336" i="42"/>
  <c r="R3334" i="42"/>
  <c r="R3327" i="42"/>
  <c r="R3389" i="42"/>
  <c r="R3377" i="42"/>
  <c r="R3376" i="42"/>
  <c r="R3373" i="42"/>
  <c r="R3364" i="42"/>
  <c r="R3360" i="42"/>
  <c r="R3358" i="42"/>
  <c r="R3348" i="42"/>
  <c r="R3346" i="42"/>
  <c r="R3339" i="42"/>
  <c r="R3332" i="42"/>
  <c r="R3330" i="42"/>
  <c r="R3323" i="42"/>
  <c r="R3316" i="42"/>
  <c r="R3314" i="42"/>
  <c r="R3307" i="42"/>
  <c r="R3369" i="42"/>
  <c r="R3365" i="42"/>
  <c r="R3353" i="42"/>
  <c r="R3347" i="42"/>
  <c r="R3342" i="42"/>
  <c r="R3340" i="42"/>
  <c r="R3366" i="42"/>
  <c r="R3351" i="42"/>
  <c r="R3344" i="42"/>
  <c r="R3393" i="42"/>
  <c r="R3372" i="42"/>
  <c r="R3362" i="42"/>
  <c r="R3331" i="42"/>
  <c r="R3322" i="42"/>
  <c r="R3315" i="42"/>
  <c r="R3312" i="42"/>
  <c r="R3311" i="42"/>
  <c r="R3308" i="42"/>
  <c r="R3328" i="42"/>
  <c r="R3324" i="42"/>
  <c r="R3318" i="42"/>
  <c r="R3338" i="42"/>
  <c r="R3303" i="42"/>
  <c r="R3310" i="42"/>
  <c r="R3306" i="42"/>
  <c r="R3304" i="42"/>
  <c r="R3298" i="42"/>
  <c r="R3294" i="42"/>
  <c r="R3290" i="42"/>
  <c r="R3286" i="42"/>
  <c r="R3282" i="42"/>
  <c r="R3278" i="42"/>
  <c r="R3274" i="42"/>
  <c r="R3270" i="42"/>
  <c r="R3295" i="42"/>
  <c r="R3291" i="42"/>
  <c r="R3287" i="42"/>
  <c r="R3335" i="42"/>
  <c r="R3302" i="42"/>
  <c r="R3300" i="42"/>
  <c r="R3296" i="42"/>
  <c r="R3292" i="42"/>
  <c r="R3288" i="42"/>
  <c r="R3284" i="42"/>
  <c r="R3280" i="42"/>
  <c r="R3276" i="42"/>
  <c r="R3272" i="42"/>
  <c r="R3268" i="42"/>
  <c r="R3283" i="42"/>
  <c r="R3275" i="42"/>
  <c r="R3299" i="42"/>
  <c r="R3297" i="42"/>
  <c r="R3285" i="42"/>
  <c r="R3277" i="42"/>
  <c r="R3269" i="42"/>
  <c r="R3264" i="42"/>
  <c r="R3289" i="42"/>
  <c r="R3281" i="42"/>
  <c r="R3273" i="42"/>
  <c r="R3262" i="42"/>
  <c r="R3326" i="42"/>
  <c r="R3261" i="42"/>
  <c r="R3257" i="42"/>
  <c r="R3253" i="42"/>
  <c r="R3249" i="42"/>
  <c r="R3245" i="42"/>
  <c r="R3241" i="42"/>
  <c r="R3237" i="42"/>
  <c r="R3233" i="42"/>
  <c r="R3229" i="42"/>
  <c r="R3225" i="42"/>
  <c r="R3217" i="42"/>
  <c r="R3213" i="42"/>
  <c r="R3209" i="42"/>
  <c r="R3205" i="42"/>
  <c r="R3293" i="42"/>
  <c r="R3267" i="42"/>
  <c r="R3263" i="42"/>
  <c r="R3258" i="42"/>
  <c r="R3254" i="42"/>
  <c r="R3250" i="42"/>
  <c r="R3246" i="42"/>
  <c r="R3242" i="42"/>
  <c r="R3238" i="42"/>
  <c r="R3234" i="42"/>
  <c r="R3230" i="42"/>
  <c r="R3226" i="42"/>
  <c r="R3222" i="42"/>
  <c r="R3218" i="42"/>
  <c r="R3214" i="42"/>
  <c r="R3210" i="42"/>
  <c r="R3206" i="42"/>
  <c r="R3202" i="42"/>
  <c r="R3198" i="42"/>
  <c r="R3279" i="42"/>
  <c r="R3266" i="42"/>
  <c r="R3265" i="42"/>
  <c r="R3259" i="42"/>
  <c r="R3255" i="42"/>
  <c r="R3251" i="42"/>
  <c r="R3247" i="42"/>
  <c r="R3243" i="42"/>
  <c r="R3239" i="42"/>
  <c r="R3235" i="42"/>
  <c r="R3271" i="42"/>
  <c r="R3260" i="42"/>
  <c r="R3256" i="42"/>
  <c r="R3252" i="42"/>
  <c r="R3248" i="42"/>
  <c r="R3244" i="42"/>
  <c r="R3240" i="42"/>
  <c r="R3236" i="42"/>
  <c r="R3232" i="42"/>
  <c r="R3228" i="42"/>
  <c r="R3227" i="42"/>
  <c r="R3211" i="42"/>
  <c r="R3203" i="42"/>
  <c r="R3196" i="42"/>
  <c r="R3192" i="42"/>
  <c r="R3224" i="42"/>
  <c r="R3216" i="42"/>
  <c r="R3208" i="42"/>
  <c r="R3204" i="42"/>
  <c r="R3201" i="42"/>
  <c r="R3199" i="42"/>
  <c r="R3193" i="42"/>
  <c r="R3189" i="42"/>
  <c r="R3185" i="42"/>
  <c r="R3181" i="42"/>
  <c r="R3177" i="42"/>
  <c r="R3173" i="42"/>
  <c r="R3169" i="42"/>
  <c r="R3165" i="42"/>
  <c r="R3161" i="42"/>
  <c r="R3157" i="42"/>
  <c r="R3223" i="42"/>
  <c r="R3215" i="42"/>
  <c r="R3197" i="42"/>
  <c r="R3194" i="42"/>
  <c r="R3190" i="42"/>
  <c r="R3186" i="42"/>
  <c r="R3182" i="42"/>
  <c r="R3178" i="42"/>
  <c r="R3174" i="42"/>
  <c r="R3170" i="42"/>
  <c r="R3166" i="42"/>
  <c r="R3162" i="42"/>
  <c r="R3158" i="42"/>
  <c r="R3154" i="42"/>
  <c r="R3150" i="42"/>
  <c r="R3146" i="42"/>
  <c r="R3142" i="42"/>
  <c r="R3138" i="42"/>
  <c r="R3231" i="42"/>
  <c r="R3200" i="42"/>
  <c r="R3195" i="42"/>
  <c r="R3184" i="42"/>
  <c r="R3180" i="42"/>
  <c r="R3176" i="42"/>
  <c r="R3172" i="42"/>
  <c r="R3168" i="42"/>
  <c r="R3164" i="42"/>
  <c r="R3160" i="42"/>
  <c r="R3156" i="42"/>
  <c r="R3153" i="42"/>
  <c r="R3151" i="42"/>
  <c r="R3144" i="42"/>
  <c r="R3137" i="42"/>
  <c r="R3135" i="42"/>
  <c r="R3131" i="42"/>
  <c r="R3127" i="42"/>
  <c r="R3123" i="42"/>
  <c r="R3212" i="42"/>
  <c r="R3207" i="42"/>
  <c r="R3191" i="42"/>
  <c r="R3149" i="42"/>
  <c r="R3147" i="42"/>
  <c r="R3140" i="42"/>
  <c r="R3136" i="42"/>
  <c r="R3188" i="42"/>
  <c r="R3183" i="42"/>
  <c r="R3179" i="42"/>
  <c r="R3175" i="42"/>
  <c r="R3171" i="42"/>
  <c r="R3167" i="42"/>
  <c r="R3163" i="42"/>
  <c r="R3159" i="42"/>
  <c r="R3155" i="42"/>
  <c r="R3152" i="42"/>
  <c r="R3145" i="42"/>
  <c r="R3143" i="42"/>
  <c r="R3133" i="42"/>
  <c r="R3129" i="42"/>
  <c r="R3125" i="42"/>
  <c r="R3187" i="42"/>
  <c r="R3148" i="42"/>
  <c r="R3141" i="42"/>
  <c r="R3139" i="42"/>
  <c r="R3134" i="42"/>
  <c r="R3130" i="42"/>
  <c r="R3126" i="42"/>
  <c r="R3122" i="42"/>
  <c r="R3118" i="42"/>
  <c r="R3117" i="42"/>
  <c r="R3116" i="42"/>
  <c r="R3115" i="42"/>
  <c r="R3114" i="42"/>
  <c r="R3113" i="42"/>
  <c r="R3112" i="42"/>
  <c r="R3111" i="42"/>
  <c r="R3110" i="42"/>
  <c r="R3109" i="42"/>
  <c r="R3108" i="42"/>
  <c r="R3107" i="42"/>
  <c r="R3106" i="42"/>
  <c r="R3105" i="42"/>
  <c r="R3104" i="42"/>
  <c r="R3103" i="42"/>
  <c r="R3102" i="42"/>
  <c r="R3101" i="42"/>
  <c r="R3100" i="42"/>
  <c r="R3099" i="42"/>
  <c r="R3098" i="42"/>
  <c r="R3097" i="42"/>
  <c r="R3096" i="42"/>
  <c r="R3095" i="42"/>
  <c r="R3132" i="42"/>
  <c r="R3093" i="42"/>
  <c r="R3092" i="42"/>
  <c r="R3091" i="42"/>
  <c r="R3090" i="42"/>
  <c r="R3089" i="42"/>
  <c r="R3088" i="42"/>
  <c r="R3087" i="42"/>
  <c r="R3086" i="42"/>
  <c r="R3085" i="42"/>
  <c r="R3084" i="42"/>
  <c r="R3083" i="42"/>
  <c r="R3082" i="42"/>
  <c r="R3081" i="42"/>
  <c r="R3080" i="42"/>
  <c r="R3079" i="42"/>
  <c r="R3078" i="42"/>
  <c r="R3077" i="42"/>
  <c r="R3076" i="42"/>
  <c r="R3075" i="42"/>
  <c r="R3074" i="42"/>
  <c r="R3073" i="42"/>
  <c r="R3072" i="42"/>
  <c r="R3071" i="42"/>
  <c r="R3070" i="42"/>
  <c r="R3069" i="42"/>
  <c r="R3068" i="42"/>
  <c r="R3067" i="42"/>
  <c r="R3066" i="42"/>
  <c r="R3065" i="42"/>
  <c r="R3064" i="42"/>
  <c r="R3063" i="42"/>
  <c r="R3062" i="42"/>
  <c r="R3061" i="42"/>
  <c r="R3060" i="42"/>
  <c r="R3059" i="42"/>
  <c r="R3058" i="42"/>
  <c r="R3057" i="42"/>
  <c r="R3056" i="42"/>
  <c r="R3055" i="42"/>
  <c r="R3054" i="42"/>
  <c r="R3053" i="42"/>
  <c r="R3052" i="42"/>
  <c r="R3051" i="42"/>
  <c r="R3050" i="42"/>
  <c r="R3049" i="42"/>
  <c r="R3048" i="42"/>
  <c r="R3047" i="42"/>
  <c r="R3046" i="42"/>
  <c r="R3045" i="42"/>
  <c r="R3044" i="42"/>
  <c r="R3043" i="42"/>
  <c r="R3042" i="42"/>
  <c r="R3041" i="42"/>
  <c r="R3040" i="42"/>
  <c r="R3039" i="42"/>
  <c r="R3038" i="42"/>
  <c r="R3037" i="42"/>
  <c r="R3036" i="42"/>
  <c r="R3035" i="42"/>
  <c r="R3034" i="42"/>
  <c r="R3033" i="42"/>
  <c r="R3032" i="42"/>
  <c r="R3031" i="42"/>
  <c r="R3030" i="42"/>
  <c r="R2989" i="42"/>
  <c r="R2985" i="42"/>
  <c r="R2981" i="42"/>
  <c r="R2977" i="42"/>
  <c r="R2973" i="42"/>
  <c r="R2969" i="42"/>
  <c r="R2965" i="42"/>
  <c r="R2961" i="42"/>
  <c r="R2957" i="42"/>
  <c r="R2953" i="42"/>
  <c r="R2949" i="42"/>
  <c r="R2945" i="42"/>
  <c r="R2941" i="42"/>
  <c r="R2937" i="42"/>
  <c r="R2933" i="42"/>
  <c r="R2929" i="42"/>
  <c r="R2925" i="42"/>
  <c r="R3128" i="42"/>
  <c r="R3029" i="42"/>
  <c r="R3028" i="42"/>
  <c r="R3027" i="42"/>
  <c r="R3026" i="42"/>
  <c r="R3025" i="42"/>
  <c r="R3024" i="42"/>
  <c r="R3023" i="42"/>
  <c r="R3022" i="42"/>
  <c r="R3021" i="42"/>
  <c r="R3020" i="42"/>
  <c r="R3019" i="42"/>
  <c r="R3018" i="42"/>
  <c r="R3017" i="42"/>
  <c r="R3016" i="42"/>
  <c r="R3015" i="42"/>
  <c r="R3014" i="42"/>
  <c r="R3013" i="42"/>
  <c r="R3012" i="42"/>
  <c r="R3011" i="42"/>
  <c r="R3010" i="42"/>
  <c r="R3009" i="42"/>
  <c r="R3008" i="42"/>
  <c r="R3007" i="42"/>
  <c r="R3006" i="42"/>
  <c r="R3005" i="42"/>
  <c r="R3004" i="42"/>
  <c r="R3003" i="42"/>
  <c r="R3002" i="42"/>
  <c r="R3001" i="42"/>
  <c r="R3000" i="42"/>
  <c r="R2999" i="42"/>
  <c r="R2998" i="42"/>
  <c r="R2997" i="42"/>
  <c r="R2996" i="42"/>
  <c r="R2995" i="42"/>
  <c r="R2994" i="42"/>
  <c r="R2993" i="42"/>
  <c r="R2992" i="42"/>
  <c r="R2991" i="42"/>
  <c r="R2987" i="42"/>
  <c r="R2983" i="42"/>
  <c r="R2979" i="42"/>
  <c r="R2975" i="42"/>
  <c r="R2971" i="42"/>
  <c r="R2967" i="42"/>
  <c r="R3124" i="42"/>
  <c r="R2986" i="42"/>
  <c r="R2978" i="42"/>
  <c r="R2970" i="42"/>
  <c r="R2959" i="42"/>
  <c r="R2952" i="42"/>
  <c r="R2950" i="42"/>
  <c r="R2943" i="42"/>
  <c r="R2936" i="42"/>
  <c r="R2934" i="42"/>
  <c r="R2927" i="42"/>
  <c r="R2920" i="42"/>
  <c r="R2916" i="42"/>
  <c r="R2912" i="42"/>
  <c r="R2908" i="42"/>
  <c r="R2904" i="42"/>
  <c r="R2900" i="42"/>
  <c r="R2896" i="42"/>
  <c r="R2888" i="42"/>
  <c r="R2884" i="42"/>
  <c r="R2880" i="42"/>
  <c r="R2876" i="42"/>
  <c r="R2872" i="42"/>
  <c r="R2868" i="42"/>
  <c r="R2864" i="42"/>
  <c r="R2860" i="42"/>
  <c r="R2988" i="42"/>
  <c r="R2980" i="42"/>
  <c r="R2972" i="42"/>
  <c r="R2964" i="42"/>
  <c r="R2962" i="42"/>
  <c r="R2955" i="42"/>
  <c r="R2948" i="42"/>
  <c r="R2946" i="42"/>
  <c r="R2939" i="42"/>
  <c r="R2932" i="42"/>
  <c r="R2930" i="42"/>
  <c r="R2923" i="42"/>
  <c r="R2921" i="42"/>
  <c r="R2917" i="42"/>
  <c r="R2913" i="42"/>
  <c r="R2909" i="42"/>
  <c r="R2905" i="42"/>
  <c r="R2901" i="42"/>
  <c r="R2897" i="42"/>
  <c r="R2889" i="42"/>
  <c r="R2885" i="42"/>
  <c r="R2881" i="42"/>
  <c r="R2877" i="42"/>
  <c r="R2873" i="42"/>
  <c r="R2869" i="42"/>
  <c r="R2865" i="42"/>
  <c r="R2861" i="42"/>
  <c r="R2857" i="42"/>
  <c r="R2853" i="42"/>
  <c r="R2849" i="42"/>
  <c r="R2845" i="42"/>
  <c r="R2841" i="42"/>
  <c r="R2837" i="42"/>
  <c r="R2833" i="42"/>
  <c r="R2990" i="42"/>
  <c r="R2982" i="42"/>
  <c r="R2974" i="42"/>
  <c r="R2966" i="42"/>
  <c r="R2960" i="42"/>
  <c r="R2958" i="42"/>
  <c r="R2951" i="42"/>
  <c r="R2944" i="42"/>
  <c r="R2942" i="42"/>
  <c r="R2984" i="42"/>
  <c r="R2976" i="42"/>
  <c r="R2968" i="42"/>
  <c r="R2963" i="42"/>
  <c r="R2956" i="42"/>
  <c r="R2954" i="42"/>
  <c r="R2947" i="42"/>
  <c r="R2940" i="42"/>
  <c r="R2938" i="42"/>
  <c r="R2931" i="42"/>
  <c r="R2924" i="42"/>
  <c r="R2922" i="42"/>
  <c r="R2919" i="42"/>
  <c r="R2915" i="42"/>
  <c r="R2911" i="42"/>
  <c r="R2907" i="42"/>
  <c r="R2903" i="42"/>
  <c r="R2899" i="42"/>
  <c r="R2895" i="42"/>
  <c r="R2891" i="42"/>
  <c r="R2926" i="42"/>
  <c r="R2914" i="42"/>
  <c r="R2898" i="42"/>
  <c r="R2858" i="42"/>
  <c r="R2851" i="42"/>
  <c r="R2844" i="42"/>
  <c r="R2842" i="42"/>
  <c r="R2835" i="42"/>
  <c r="R2829" i="42"/>
  <c r="R2825" i="42"/>
  <c r="R2821" i="42"/>
  <c r="R2918" i="42"/>
  <c r="R2902" i="42"/>
  <c r="R2887" i="42"/>
  <c r="R2883" i="42"/>
  <c r="R2879" i="42"/>
  <c r="R2875" i="42"/>
  <c r="R2871" i="42"/>
  <c r="R2867" i="42"/>
  <c r="R2863" i="42"/>
  <c r="R2859" i="42"/>
  <c r="R2856" i="42"/>
  <c r="R2854" i="42"/>
  <c r="R2847" i="42"/>
  <c r="R2840" i="42"/>
  <c r="R2838" i="42"/>
  <c r="R2831" i="42"/>
  <c r="R2826" i="42"/>
  <c r="R2822" i="42"/>
  <c r="R2818" i="42"/>
  <c r="R2814" i="42"/>
  <c r="R2810" i="42"/>
  <c r="R2806" i="42"/>
  <c r="R2802" i="42"/>
  <c r="R2798" i="42"/>
  <c r="R2790" i="42"/>
  <c r="R2786" i="42"/>
  <c r="R2782" i="42"/>
  <c r="R2778" i="42"/>
  <c r="R2774" i="42"/>
  <c r="R2770" i="42"/>
  <c r="R2766" i="42"/>
  <c r="R2762" i="42"/>
  <c r="R2758" i="42"/>
  <c r="R2754" i="42"/>
  <c r="R2750" i="42"/>
  <c r="R2935" i="42"/>
  <c r="R2928" i="42"/>
  <c r="R2906" i="42"/>
  <c r="R2890" i="42"/>
  <c r="R2852" i="42"/>
  <c r="R2850" i="42"/>
  <c r="R2843" i="42"/>
  <c r="R2836" i="42"/>
  <c r="R2834" i="42"/>
  <c r="R2827" i="42"/>
  <c r="R2823" i="42"/>
  <c r="R2819" i="42"/>
  <c r="R2815" i="42"/>
  <c r="R2811" i="42"/>
  <c r="R2807" i="42"/>
  <c r="R2803" i="42"/>
  <c r="R2799" i="42"/>
  <c r="R2795" i="42"/>
  <c r="R2791" i="42"/>
  <c r="R2787" i="42"/>
  <c r="R2783" i="42"/>
  <c r="R2779" i="42"/>
  <c r="R2775" i="42"/>
  <c r="R2771" i="42"/>
  <c r="R2767" i="42"/>
  <c r="R2763" i="42"/>
  <c r="R2759" i="42"/>
  <c r="R2755" i="42"/>
  <c r="R2751" i="42"/>
  <c r="R2747" i="42"/>
  <c r="R2743" i="42"/>
  <c r="R2739" i="42"/>
  <c r="R2735" i="42"/>
  <c r="R2731" i="42"/>
  <c r="R2727" i="42"/>
  <c r="R2723" i="42"/>
  <c r="R2910" i="42"/>
  <c r="R2886" i="42"/>
  <c r="R2882" i="42"/>
  <c r="R2878" i="42"/>
  <c r="R2874" i="42"/>
  <c r="R2870" i="42"/>
  <c r="R2866" i="42"/>
  <c r="R2862" i="42"/>
  <c r="R2855" i="42"/>
  <c r="R2848" i="42"/>
  <c r="R2846" i="42"/>
  <c r="R2839" i="42"/>
  <c r="R2832" i="42"/>
  <c r="R2830" i="42"/>
  <c r="R2828" i="42"/>
  <c r="R2824" i="42"/>
  <c r="R2820" i="42"/>
  <c r="R2816" i="42"/>
  <c r="R2812" i="42"/>
  <c r="R2808" i="42"/>
  <c r="R2804" i="42"/>
  <c r="R2800" i="42"/>
  <c r="R2796" i="42"/>
  <c r="R2788" i="42"/>
  <c r="R2784" i="42"/>
  <c r="R2780" i="42"/>
  <c r="R2776" i="42"/>
  <c r="R2772" i="42"/>
  <c r="R2768" i="42"/>
  <c r="R2764" i="42"/>
  <c r="R2760" i="42"/>
  <c r="R2756" i="42"/>
  <c r="R2752" i="42"/>
  <c r="R2748" i="42"/>
  <c r="R2744" i="42"/>
  <c r="R2740" i="42"/>
  <c r="R2736" i="42"/>
  <c r="R2732" i="42"/>
  <c r="R2728" i="42"/>
  <c r="R2724" i="42"/>
  <c r="R2809" i="42"/>
  <c r="R2777" i="42"/>
  <c r="R2761" i="42"/>
  <c r="R2746" i="42"/>
  <c r="R2738" i="42"/>
  <c r="R2730" i="42"/>
  <c r="R2722" i="42"/>
  <c r="R2717" i="42"/>
  <c r="R2713" i="42"/>
  <c r="R2709" i="42"/>
  <c r="R2705" i="42"/>
  <c r="R2701" i="42"/>
  <c r="R2697" i="42"/>
  <c r="R2813" i="42"/>
  <c r="R2797" i="42"/>
  <c r="R2781" i="42"/>
  <c r="R2757" i="42"/>
  <c r="R2745" i="42"/>
  <c r="R2737" i="42"/>
  <c r="R2729" i="42"/>
  <c r="R2721" i="42"/>
  <c r="R2718" i="42"/>
  <c r="R2714" i="42"/>
  <c r="R2710" i="42"/>
  <c r="R2706" i="42"/>
  <c r="R2702" i="42"/>
  <c r="R2698" i="42"/>
  <c r="R2817" i="42"/>
  <c r="R2801" i="42"/>
  <c r="R2785" i="42"/>
  <c r="R2769" i="42"/>
  <c r="R2753" i="42"/>
  <c r="R2742" i="42"/>
  <c r="R2734" i="42"/>
  <c r="R2726" i="42"/>
  <c r="R2719" i="42"/>
  <c r="R2715" i="42"/>
  <c r="R2711" i="42"/>
  <c r="R2707" i="42"/>
  <c r="R2703" i="42"/>
  <c r="R2699" i="42"/>
  <c r="R2695" i="42"/>
  <c r="R2691" i="42"/>
  <c r="R2690" i="42"/>
  <c r="R2689" i="42"/>
  <c r="R2688" i="42"/>
  <c r="R2687" i="42"/>
  <c r="R2686" i="42"/>
  <c r="R2685" i="42"/>
  <c r="R2684" i="42"/>
  <c r="R2683" i="42"/>
  <c r="R2682" i="42"/>
  <c r="R2681" i="42"/>
  <c r="R2680" i="42"/>
  <c r="R2679" i="42"/>
  <c r="R2678" i="42"/>
  <c r="R2677" i="42"/>
  <c r="R2676" i="42"/>
  <c r="R2675" i="42"/>
  <c r="R2674" i="42"/>
  <c r="R2673" i="42"/>
  <c r="R2672" i="42"/>
  <c r="R2671" i="42"/>
  <c r="R2670" i="42"/>
  <c r="R2669" i="42"/>
  <c r="R2668" i="42"/>
  <c r="R2666" i="42"/>
  <c r="R2665" i="42"/>
  <c r="R2664" i="42"/>
  <c r="R2663" i="42"/>
  <c r="R2662" i="42"/>
  <c r="R2661" i="42"/>
  <c r="R2660" i="42"/>
  <c r="R2659" i="42"/>
  <c r="R2658" i="42"/>
  <c r="R2657" i="42"/>
  <c r="R2656" i="42"/>
  <c r="R2655" i="42"/>
  <c r="R2654" i="42"/>
  <c r="R2653" i="42"/>
  <c r="R2652" i="42"/>
  <c r="R2651" i="42"/>
  <c r="R2650" i="42"/>
  <c r="R2649" i="42"/>
  <c r="R2648" i="42"/>
  <c r="R2647" i="42"/>
  <c r="R2646" i="42"/>
  <c r="R2645" i="42"/>
  <c r="R2644" i="42"/>
  <c r="R2643" i="42"/>
  <c r="R2642" i="42"/>
  <c r="R2641" i="42"/>
  <c r="R2640" i="42"/>
  <c r="R2639" i="42"/>
  <c r="R2638" i="42"/>
  <c r="R2637" i="42"/>
  <c r="R2636" i="42"/>
  <c r="R2635" i="42"/>
  <c r="R2634" i="42"/>
  <c r="R2633" i="42"/>
  <c r="R2632" i="42"/>
  <c r="R2631" i="42"/>
  <c r="R2630" i="42"/>
  <c r="R2629" i="42"/>
  <c r="R2628" i="42"/>
  <c r="R2627" i="42"/>
  <c r="R2626" i="42"/>
  <c r="R2625" i="42"/>
  <c r="R2624" i="42"/>
  <c r="R2623" i="42"/>
  <c r="R2622" i="42"/>
  <c r="R2621" i="42"/>
  <c r="R2620" i="42"/>
  <c r="R2619" i="42"/>
  <c r="R2618" i="42"/>
  <c r="R2617" i="42"/>
  <c r="R2616" i="42"/>
  <c r="R2615" i="42"/>
  <c r="R2614" i="42"/>
  <c r="R2613" i="42"/>
  <c r="R2612" i="42"/>
  <c r="R2611" i="42"/>
  <c r="R2610" i="42"/>
  <c r="R2609" i="42"/>
  <c r="R2608" i="42"/>
  <c r="R2607" i="42"/>
  <c r="R2606" i="42"/>
  <c r="R2605" i="42"/>
  <c r="R2604" i="42"/>
  <c r="R2603" i="42"/>
  <c r="R2602" i="42"/>
  <c r="R2601" i="42"/>
  <c r="R2600" i="42"/>
  <c r="R2599" i="42"/>
  <c r="R2598" i="42"/>
  <c r="R2597" i="42"/>
  <c r="R2596" i="42"/>
  <c r="R2595" i="42"/>
  <c r="R2594" i="42"/>
  <c r="R2593" i="42"/>
  <c r="R2592" i="42"/>
  <c r="R2591" i="42"/>
  <c r="R2590" i="42"/>
  <c r="R2589" i="42"/>
  <c r="R2588" i="42"/>
  <c r="R2587" i="42"/>
  <c r="R2586" i="42"/>
  <c r="R2585" i="42"/>
  <c r="R2584" i="42"/>
  <c r="R2583" i="42"/>
  <c r="R2582" i="42"/>
  <c r="R2581" i="42"/>
  <c r="R2580" i="42"/>
  <c r="R2579" i="42"/>
  <c r="R2578" i="42"/>
  <c r="R2577" i="42"/>
  <c r="R2576" i="42"/>
  <c r="R2575" i="42"/>
  <c r="R2574" i="42"/>
  <c r="R2573" i="42"/>
  <c r="R2572" i="42"/>
  <c r="R2571" i="42"/>
  <c r="R2570" i="42"/>
  <c r="R2569" i="42"/>
  <c r="R2568" i="42"/>
  <c r="R2567" i="42"/>
  <c r="R2566" i="42"/>
  <c r="R2565" i="42"/>
  <c r="R2805" i="42"/>
  <c r="R2789" i="42"/>
  <c r="R2773" i="42"/>
  <c r="R2765" i="42"/>
  <c r="R2749" i="42"/>
  <c r="R2741" i="42"/>
  <c r="R2733" i="42"/>
  <c r="R2725" i="42"/>
  <c r="R2720" i="42"/>
  <c r="R2716" i="42"/>
  <c r="R2712" i="42"/>
  <c r="R2708" i="42"/>
  <c r="R2704" i="42"/>
  <c r="R2700" i="42"/>
  <c r="R2696" i="42"/>
  <c r="R2264" i="42"/>
  <c r="R2263" i="42"/>
  <c r="R2262" i="42"/>
  <c r="R2261" i="42"/>
  <c r="R2260" i="42"/>
  <c r="R2259" i="42"/>
  <c r="R2258" i="42"/>
  <c r="R2257" i="42"/>
  <c r="R2256" i="42"/>
  <c r="R2255" i="42"/>
  <c r="R2254" i="42"/>
  <c r="R2253" i="42"/>
  <c r="R2252" i="42"/>
  <c r="R2251" i="42"/>
  <c r="R2250" i="42"/>
  <c r="R2249" i="42"/>
  <c r="R2248" i="42"/>
  <c r="R2247" i="42"/>
  <c r="R2246" i="42"/>
  <c r="R2245" i="42"/>
  <c r="R2244" i="42"/>
  <c r="R2243" i="42"/>
  <c r="R2242" i="42"/>
  <c r="R2241" i="42"/>
  <c r="R2239" i="42"/>
  <c r="R2238" i="42"/>
  <c r="R2237" i="42"/>
  <c r="R2236" i="42"/>
  <c r="R2235" i="42"/>
  <c r="R2234" i="42"/>
  <c r="R2233" i="42"/>
  <c r="R2232" i="42"/>
  <c r="R2231" i="42"/>
  <c r="R2230" i="42"/>
  <c r="R2229" i="42"/>
  <c r="R2228" i="42"/>
  <c r="R2227" i="42"/>
  <c r="R2226" i="42"/>
  <c r="R2225" i="42"/>
  <c r="R2224" i="42"/>
  <c r="R2223" i="42"/>
  <c r="R2222" i="42"/>
  <c r="R2221" i="42"/>
  <c r="R2220" i="42"/>
  <c r="R2219" i="42"/>
  <c r="R2218" i="42"/>
  <c r="R2217" i="42"/>
  <c r="R2216" i="42"/>
  <c r="R2215" i="42"/>
  <c r="R2214" i="42"/>
  <c r="R2213" i="42"/>
  <c r="R2212" i="42"/>
  <c r="R2211" i="42"/>
  <c r="R2210" i="42"/>
  <c r="R2209" i="42"/>
  <c r="R2208" i="42"/>
  <c r="R2207" i="42"/>
  <c r="R2206" i="42"/>
  <c r="R2205" i="42"/>
  <c r="R2204" i="42"/>
  <c r="R2203" i="42"/>
  <c r="R2202" i="42"/>
  <c r="R2201" i="42"/>
  <c r="R2200" i="42"/>
  <c r="R2199" i="42"/>
  <c r="R2198" i="42"/>
  <c r="R2197" i="42"/>
  <c r="R2196" i="42"/>
  <c r="R2195" i="42"/>
  <c r="R2194" i="42"/>
  <c r="R2193" i="42"/>
  <c r="R2192" i="42"/>
  <c r="R2191" i="42"/>
  <c r="R2190" i="42"/>
  <c r="R2189" i="42"/>
  <c r="R2188" i="42"/>
  <c r="R2187" i="42"/>
  <c r="R2186" i="42"/>
  <c r="R2185" i="42"/>
  <c r="R2184" i="42"/>
  <c r="R2183" i="42"/>
  <c r="R2182" i="42"/>
  <c r="R2181" i="42"/>
  <c r="R2180" i="42"/>
  <c r="R2179" i="42"/>
  <c r="R2178" i="42"/>
  <c r="R2177" i="42"/>
  <c r="R2176" i="42"/>
  <c r="R2175" i="42"/>
  <c r="R2174" i="42"/>
  <c r="R2173" i="42"/>
  <c r="R2172" i="42"/>
  <c r="R2171" i="42"/>
  <c r="R2170" i="42"/>
  <c r="R2169" i="42"/>
  <c r="R2168" i="42"/>
  <c r="R2167" i="42"/>
  <c r="R2166" i="42"/>
  <c r="R2165" i="42"/>
  <c r="R2164" i="42"/>
  <c r="R2163" i="42"/>
  <c r="R2162" i="42"/>
  <c r="R2161" i="42"/>
  <c r="R2160" i="42"/>
  <c r="R2159" i="42"/>
  <c r="R2158" i="42"/>
  <c r="R2157" i="42"/>
  <c r="R2156" i="42"/>
  <c r="R2155" i="42"/>
  <c r="R2154" i="42"/>
  <c r="R2153" i="42"/>
  <c r="R2152" i="42"/>
  <c r="R2151" i="42"/>
  <c r="R2150" i="42"/>
  <c r="R2149" i="42"/>
  <c r="R2148" i="42"/>
  <c r="R2147" i="42"/>
  <c r="R2146" i="42"/>
  <c r="R2145" i="42"/>
  <c r="R2144" i="42"/>
  <c r="R2143" i="42"/>
  <c r="R2142" i="42"/>
  <c r="R2141" i="42"/>
  <c r="R2140" i="42"/>
  <c r="R2139" i="42"/>
  <c r="R2138" i="42"/>
  <c r="R1937" i="42"/>
  <c r="R1933" i="42"/>
  <c r="R1929" i="42"/>
  <c r="R1925" i="42"/>
  <c r="R1921" i="42"/>
  <c r="R1917" i="42"/>
  <c r="R1913" i="42"/>
  <c r="R1909" i="42"/>
  <c r="R1905" i="42"/>
  <c r="R1901" i="42"/>
  <c r="R1897" i="42"/>
  <c r="R1893" i="42"/>
  <c r="R1889" i="42"/>
  <c r="R1885" i="42"/>
  <c r="R1881" i="42"/>
  <c r="R1877" i="42"/>
  <c r="R1873" i="42"/>
  <c r="R1869" i="42"/>
  <c r="R1865" i="42"/>
  <c r="R1861" i="42"/>
  <c r="R1857" i="42"/>
  <c r="R1853" i="42"/>
  <c r="R1849" i="42"/>
  <c r="R1845" i="42"/>
  <c r="R1932" i="42"/>
  <c r="R1930" i="42"/>
  <c r="R1923" i="42"/>
  <c r="R1916" i="42"/>
  <c r="R1914" i="42"/>
  <c r="R1907" i="42"/>
  <c r="R1900" i="42"/>
  <c r="R1898" i="42"/>
  <c r="R1891" i="42"/>
  <c r="R1884" i="42"/>
  <c r="R1882" i="42"/>
  <c r="R1875" i="42"/>
  <c r="R1868" i="42"/>
  <c r="R1866" i="42"/>
  <c r="R1859" i="42"/>
  <c r="R1852" i="42"/>
  <c r="R1850" i="42"/>
  <c r="R1843" i="42"/>
  <c r="R1839" i="42"/>
  <c r="R1935" i="42"/>
  <c r="R1928" i="42"/>
  <c r="R1926" i="42"/>
  <c r="R1919" i="42"/>
  <c r="R1912" i="42"/>
  <c r="R1910" i="42"/>
  <c r="R1903" i="42"/>
  <c r="R1896" i="42"/>
  <c r="R1894" i="42"/>
  <c r="R1887" i="42"/>
  <c r="R1880" i="42"/>
  <c r="R1878" i="42"/>
  <c r="R1871" i="42"/>
  <c r="R1864" i="42"/>
  <c r="R1862" i="42"/>
  <c r="R1855" i="42"/>
  <c r="R1848" i="42"/>
  <c r="R1846" i="42"/>
  <c r="R1840" i="42"/>
  <c r="R1931" i="42"/>
  <c r="R1924" i="42"/>
  <c r="R1922" i="42"/>
  <c r="R1915" i="42"/>
  <c r="R1908" i="42"/>
  <c r="R1906" i="42"/>
  <c r="R1899" i="42"/>
  <c r="R1892" i="42"/>
  <c r="R1890" i="42"/>
  <c r="R1883" i="42"/>
  <c r="R1876" i="42"/>
  <c r="R1874" i="42"/>
  <c r="R1867" i="42"/>
  <c r="R1860" i="42"/>
  <c r="R1858" i="42"/>
  <c r="R1851" i="42"/>
  <c r="R1844" i="42"/>
  <c r="R1841" i="42"/>
  <c r="R1837" i="42"/>
  <c r="R1836" i="42"/>
  <c r="R1835" i="42"/>
  <c r="R1834" i="42"/>
  <c r="R1833" i="42"/>
  <c r="R1832" i="42"/>
  <c r="R1831" i="42"/>
  <c r="R1830" i="42"/>
  <c r="R1829" i="42"/>
  <c r="R1828" i="42"/>
  <c r="R1827" i="42"/>
  <c r="R1826" i="42"/>
  <c r="R1825" i="42"/>
  <c r="R1824" i="42"/>
  <c r="R1823" i="42"/>
  <c r="R1822" i="42"/>
  <c r="R1821" i="42"/>
  <c r="R1820" i="42"/>
  <c r="R1819" i="42"/>
  <c r="R1818" i="42"/>
  <c r="R1817" i="42"/>
  <c r="R1816" i="42"/>
  <c r="R1815" i="42"/>
  <c r="R1814" i="42"/>
  <c r="R1813" i="42"/>
  <c r="R1812" i="42"/>
  <c r="R1811" i="42"/>
  <c r="R1810" i="42"/>
  <c r="R1809" i="42"/>
  <c r="R1808" i="42"/>
  <c r="R1807" i="42"/>
  <c r="R1806" i="42"/>
  <c r="R1805" i="42"/>
  <c r="R1804" i="42"/>
  <c r="R1803" i="42"/>
  <c r="R1802" i="42"/>
  <c r="R1801" i="42"/>
  <c r="R1800" i="42"/>
  <c r="R1799" i="42"/>
  <c r="R1798" i="42"/>
  <c r="R1797" i="42"/>
  <c r="R1796" i="42"/>
  <c r="R1795" i="42"/>
  <c r="R1794" i="42"/>
  <c r="R1793" i="42"/>
  <c r="R1792" i="42"/>
  <c r="R1791" i="42"/>
  <c r="R1790" i="42"/>
  <c r="R1789" i="42"/>
  <c r="R1788" i="42"/>
  <c r="R1787" i="42"/>
  <c r="R1786" i="42"/>
  <c r="R1785" i="42"/>
  <c r="R1784" i="42"/>
  <c r="R1783" i="42"/>
  <c r="R1782" i="42"/>
  <c r="R1781" i="42"/>
  <c r="R1780" i="42"/>
  <c r="R1779" i="42"/>
  <c r="R1778" i="42"/>
  <c r="R1777" i="42"/>
  <c r="R1776" i="42"/>
  <c r="R1775" i="42"/>
  <c r="R1774" i="42"/>
  <c r="R1773" i="42"/>
  <c r="R1772" i="42"/>
  <c r="R1771" i="42"/>
  <c r="R1770" i="42"/>
  <c r="R1769" i="42"/>
  <c r="R1768" i="42"/>
  <c r="R1767" i="42"/>
  <c r="R1766" i="42"/>
  <c r="R1765" i="42"/>
  <c r="R1764" i="42"/>
  <c r="R1763" i="42"/>
  <c r="R1762" i="42"/>
  <c r="R1761" i="42"/>
  <c r="R1760" i="42"/>
  <c r="R1759" i="42"/>
  <c r="R1758" i="42"/>
  <c r="R1757" i="42"/>
  <c r="R1756" i="42"/>
  <c r="R1755" i="42"/>
  <c r="R1754" i="42"/>
  <c r="R1753" i="42"/>
  <c r="R1752" i="42"/>
  <c r="R1751" i="42"/>
  <c r="R1750" i="42"/>
  <c r="R1749" i="42"/>
  <c r="R1748" i="42"/>
  <c r="R1747" i="42"/>
  <c r="R1746" i="42"/>
  <c r="R1745" i="42"/>
  <c r="R1744" i="42"/>
  <c r="R1743" i="42"/>
  <c r="R1742" i="42"/>
  <c r="R1741" i="42"/>
  <c r="R1740" i="42"/>
  <c r="R1739" i="42"/>
  <c r="R1738" i="42"/>
  <c r="R1737" i="42"/>
  <c r="R1736" i="42"/>
  <c r="R1735" i="42"/>
  <c r="R1734" i="42"/>
  <c r="R1733" i="42"/>
  <c r="R1732" i="42"/>
  <c r="R1731" i="42"/>
  <c r="R1730" i="42"/>
  <c r="R1729" i="42"/>
  <c r="R1728" i="42"/>
  <c r="R1727" i="42"/>
  <c r="R1726" i="42"/>
  <c r="R1725" i="42"/>
  <c r="R1724" i="42"/>
  <c r="R1723" i="42"/>
  <c r="R1722" i="42"/>
  <c r="R1721" i="42"/>
  <c r="R1720" i="42"/>
  <c r="R1719" i="42"/>
  <c r="R1718" i="42"/>
  <c r="R1717" i="42"/>
  <c r="R1716" i="42"/>
  <c r="R1715" i="42"/>
  <c r="R1714" i="42"/>
  <c r="R1713" i="42"/>
  <c r="R1712" i="42"/>
  <c r="R1711" i="42"/>
  <c r="R1610" i="42"/>
  <c r="R1606" i="42"/>
  <c r="R1602" i="42"/>
  <c r="R1598" i="42"/>
  <c r="R1594" i="42"/>
  <c r="R1590" i="42"/>
  <c r="R1586" i="42"/>
  <c r="R1582" i="42"/>
  <c r="R1578" i="42"/>
  <c r="R1574" i="42"/>
  <c r="R1570" i="42"/>
  <c r="R1566" i="42"/>
  <c r="R1562" i="42"/>
  <c r="R1558" i="42"/>
  <c r="R1554" i="42"/>
  <c r="R1550" i="42"/>
  <c r="R1546" i="42"/>
  <c r="R1542" i="42"/>
  <c r="R1538" i="42"/>
  <c r="R1534" i="42"/>
  <c r="R1530" i="42"/>
  <c r="R1526" i="42"/>
  <c r="R1522" i="42"/>
  <c r="R1518" i="42"/>
  <c r="R1514" i="42"/>
  <c r="R1510" i="42"/>
  <c r="R1506" i="42"/>
  <c r="R1936" i="42"/>
  <c r="R1934" i="42"/>
  <c r="R1927" i="42"/>
  <c r="R1920" i="42"/>
  <c r="R1918" i="42"/>
  <c r="R1911" i="42"/>
  <c r="R1904" i="42"/>
  <c r="R1902" i="42"/>
  <c r="R1895" i="42"/>
  <c r="R1888" i="42"/>
  <c r="R1886" i="42"/>
  <c r="R1879" i="42"/>
  <c r="R1872" i="42"/>
  <c r="R1870" i="42"/>
  <c r="R1863" i="42"/>
  <c r="R1856" i="42"/>
  <c r="R1854" i="42"/>
  <c r="R1847" i="42"/>
  <c r="R1842" i="42"/>
  <c r="R1838" i="42"/>
  <c r="R1609" i="42"/>
  <c r="R1607" i="42"/>
  <c r="R1600" i="42"/>
  <c r="R1593" i="42"/>
  <c r="R1591" i="42"/>
  <c r="R1584" i="42"/>
  <c r="R1577" i="42"/>
  <c r="R1575" i="42"/>
  <c r="R1568" i="42"/>
  <c r="R1561" i="42"/>
  <c r="R1559" i="42"/>
  <c r="R1552" i="42"/>
  <c r="R1545" i="42"/>
  <c r="R1543" i="42"/>
  <c r="R1536" i="42"/>
  <c r="R1529" i="42"/>
  <c r="R1527" i="42"/>
  <c r="R1520" i="42"/>
  <c r="R1513" i="42"/>
  <c r="R1511" i="42"/>
  <c r="R1504" i="42"/>
  <c r="R1500" i="42"/>
  <c r="R1496" i="42"/>
  <c r="R1492" i="42"/>
  <c r="R1488" i="42"/>
  <c r="R1484" i="42"/>
  <c r="R1480" i="42"/>
  <c r="R1476" i="42"/>
  <c r="R1472" i="42"/>
  <c r="R1468" i="42"/>
  <c r="R1464" i="42"/>
  <c r="R1460" i="42"/>
  <c r="R1456" i="42"/>
  <c r="R1452" i="42"/>
  <c r="R1448" i="42"/>
  <c r="R1444" i="42"/>
  <c r="R1440" i="42"/>
  <c r="R1436" i="42"/>
  <c r="R1432" i="42"/>
  <c r="R1428" i="42"/>
  <c r="R1424" i="42"/>
  <c r="R1420" i="42"/>
  <c r="R1416" i="42"/>
  <c r="R1412" i="42"/>
  <c r="R1281" i="42"/>
  <c r="R1277" i="42"/>
  <c r="R1273" i="42"/>
  <c r="R1269" i="42"/>
  <c r="R1265" i="42"/>
  <c r="R1261" i="42"/>
  <c r="R1257" i="42"/>
  <c r="R1253" i="42"/>
  <c r="R1249" i="42"/>
  <c r="R1245" i="42"/>
  <c r="R1241" i="42"/>
  <c r="R1237" i="42"/>
  <c r="R1233" i="42"/>
  <c r="R1229" i="42"/>
  <c r="R1225" i="42"/>
  <c r="R1221" i="42"/>
  <c r="R1217" i="42"/>
  <c r="R1213" i="42"/>
  <c r="R1209" i="42"/>
  <c r="R1205" i="42"/>
  <c r="R1201" i="42"/>
  <c r="R1197" i="42"/>
  <c r="R1193" i="42"/>
  <c r="R1189" i="42"/>
  <c r="R1185" i="42"/>
  <c r="R1181" i="42"/>
  <c r="R1177" i="42"/>
  <c r="R1173" i="42"/>
  <c r="R1169" i="42"/>
  <c r="R1165" i="42"/>
  <c r="R1161" i="42"/>
  <c r="R1157" i="42"/>
  <c r="R1153" i="42"/>
  <c r="R1149" i="42"/>
  <c r="R1145" i="42"/>
  <c r="R1141" i="42"/>
  <c r="R1137" i="42"/>
  <c r="R1133" i="42"/>
  <c r="R1129" i="42"/>
  <c r="R1125" i="42"/>
  <c r="R1121" i="42"/>
  <c r="R1117" i="42"/>
  <c r="R1113" i="42"/>
  <c r="R1109" i="42"/>
  <c r="R1105" i="42"/>
  <c r="R1101" i="42"/>
  <c r="R1097" i="42"/>
  <c r="R1093" i="42"/>
  <c r="R1089" i="42"/>
  <c r="R1085" i="42"/>
  <c r="R1081" i="42"/>
  <c r="R1077" i="42"/>
  <c r="R1073" i="42"/>
  <c r="R1069" i="42"/>
  <c r="R1065" i="42"/>
  <c r="R1061" i="42"/>
  <c r="R1057" i="42"/>
  <c r="R1053" i="42"/>
  <c r="R1049" i="42"/>
  <c r="R1045" i="42"/>
  <c r="R1041" i="42"/>
  <c r="R1037" i="42"/>
  <c r="R1033" i="42"/>
  <c r="R1029" i="42"/>
  <c r="R1025" i="42"/>
  <c r="R1605" i="42"/>
  <c r="R1603" i="42"/>
  <c r="R1596" i="42"/>
  <c r="R1589" i="42"/>
  <c r="R1587" i="42"/>
  <c r="R1580" i="42"/>
  <c r="R1573" i="42"/>
  <c r="R1571" i="42"/>
  <c r="R1564" i="42"/>
  <c r="R1557" i="42"/>
  <c r="R1555" i="42"/>
  <c r="R1548" i="42"/>
  <c r="R1541" i="42"/>
  <c r="R1539" i="42"/>
  <c r="R1532" i="42"/>
  <c r="R1525" i="42"/>
  <c r="R1523" i="42"/>
  <c r="R1516" i="42"/>
  <c r="R1509" i="42"/>
  <c r="R1507" i="42"/>
  <c r="R1501" i="42"/>
  <c r="R1497" i="42"/>
  <c r="R1493" i="42"/>
  <c r="R1489" i="42"/>
  <c r="R1485" i="42"/>
  <c r="R1481" i="42"/>
  <c r="R1477" i="42"/>
  <c r="R1473" i="42"/>
  <c r="R1469" i="42"/>
  <c r="R1465" i="42"/>
  <c r="R1461" i="42"/>
  <c r="R1457" i="42"/>
  <c r="R1453" i="42"/>
  <c r="R1449" i="42"/>
  <c r="R1445" i="42"/>
  <c r="R1441" i="42"/>
  <c r="R1437" i="42"/>
  <c r="R1433" i="42"/>
  <c r="R1429" i="42"/>
  <c r="R1425" i="42"/>
  <c r="R1421" i="42"/>
  <c r="R1417" i="42"/>
  <c r="R1413" i="42"/>
  <c r="R1282" i="42"/>
  <c r="R1278" i="42"/>
  <c r="R1274" i="42"/>
  <c r="R1270" i="42"/>
  <c r="R1266" i="42"/>
  <c r="R1262" i="42"/>
  <c r="R1258" i="42"/>
  <c r="R1254" i="42"/>
  <c r="R1250" i="42"/>
  <c r="R1246" i="42"/>
  <c r="R1242" i="42"/>
  <c r="R1238" i="42"/>
  <c r="R1234" i="42"/>
  <c r="R1230" i="42"/>
  <c r="R1226" i="42"/>
  <c r="R1222" i="42"/>
  <c r="R1218" i="42"/>
  <c r="R1214" i="42"/>
  <c r="R1210" i="42"/>
  <c r="R1206" i="42"/>
  <c r="R1202" i="42"/>
  <c r="R1608" i="42"/>
  <c r="R1601" i="42"/>
  <c r="R1599" i="42"/>
  <c r="R1592" i="42"/>
  <c r="R1585" i="42"/>
  <c r="R1583" i="42"/>
  <c r="R1576" i="42"/>
  <c r="R1569" i="42"/>
  <c r="R1567" i="42"/>
  <c r="R1560" i="42"/>
  <c r="R1553" i="42"/>
  <c r="R1551" i="42"/>
  <c r="R1544" i="42"/>
  <c r="R1537" i="42"/>
  <c r="R1535" i="42"/>
  <c r="R1528" i="42"/>
  <c r="R1521" i="42"/>
  <c r="R1519" i="42"/>
  <c r="R1512" i="42"/>
  <c r="R1505" i="42"/>
  <c r="R1503" i="42"/>
  <c r="R1502" i="42"/>
  <c r="R1498" i="42"/>
  <c r="R1494" i="42"/>
  <c r="R1490" i="42"/>
  <c r="R1486" i="42"/>
  <c r="R1482" i="42"/>
  <c r="R1478" i="42"/>
  <c r="R1474" i="42"/>
  <c r="R1470" i="42"/>
  <c r="R1466" i="42"/>
  <c r="R1462" i="42"/>
  <c r="R1458" i="42"/>
  <c r="R1454" i="42"/>
  <c r="R1450" i="42"/>
  <c r="R1446" i="42"/>
  <c r="R1442" i="42"/>
  <c r="R1438" i="42"/>
  <c r="R1434" i="42"/>
  <c r="R1430" i="42"/>
  <c r="R1426" i="42"/>
  <c r="R1422" i="42"/>
  <c r="R1418" i="42"/>
  <c r="R1414" i="42"/>
  <c r="R1410" i="42"/>
  <c r="R1409" i="42"/>
  <c r="R1408" i="42"/>
  <c r="R1407" i="42"/>
  <c r="R1406" i="42"/>
  <c r="R1405" i="42"/>
  <c r="R1404" i="42"/>
  <c r="R1403" i="42"/>
  <c r="R1402" i="42"/>
  <c r="R1401" i="42"/>
  <c r="R1400" i="42"/>
  <c r="R1399" i="42"/>
  <c r="R1398" i="42"/>
  <c r="R1397" i="42"/>
  <c r="R1396" i="42"/>
  <c r="R1395" i="42"/>
  <c r="R1394" i="42"/>
  <c r="R1393" i="42"/>
  <c r="R1392" i="42"/>
  <c r="R1391" i="42"/>
  <c r="R1390" i="42"/>
  <c r="R1389" i="42"/>
  <c r="R1388" i="42"/>
  <c r="R1387" i="42"/>
  <c r="R1385" i="42"/>
  <c r="R1384" i="42"/>
  <c r="R1383" i="42"/>
  <c r="R1382" i="42"/>
  <c r="R1381" i="42"/>
  <c r="R1380" i="42"/>
  <c r="R1379" i="42"/>
  <c r="R1378" i="42"/>
  <c r="R1377" i="42"/>
  <c r="R1376" i="42"/>
  <c r="R1375" i="42"/>
  <c r="R1374" i="42"/>
  <c r="R1373" i="42"/>
  <c r="R1372" i="42"/>
  <c r="R1371" i="42"/>
  <c r="R1370" i="42"/>
  <c r="R1369" i="42"/>
  <c r="R1368" i="42"/>
  <c r="R1367" i="42"/>
  <c r="R1366" i="42"/>
  <c r="R1365" i="42"/>
  <c r="R1364" i="42"/>
  <c r="R1363" i="42"/>
  <c r="R1362" i="42"/>
  <c r="R1361" i="42"/>
  <c r="R1360" i="42"/>
  <c r="R1359" i="42"/>
  <c r="R1358" i="42"/>
  <c r="R1357" i="42"/>
  <c r="R1356" i="42"/>
  <c r="R1355" i="42"/>
  <c r="R1354" i="42"/>
  <c r="R1353" i="42"/>
  <c r="R1352" i="42"/>
  <c r="R1351" i="42"/>
  <c r="R1350" i="42"/>
  <c r="R1349" i="42"/>
  <c r="R1348" i="42"/>
  <c r="R1347" i="42"/>
  <c r="R1346" i="42"/>
  <c r="R1345" i="42"/>
  <c r="R1344" i="42"/>
  <c r="R1343" i="42"/>
  <c r="R1342" i="42"/>
  <c r="R1341" i="42"/>
  <c r="R1340" i="42"/>
  <c r="R1339" i="42"/>
  <c r="R1338" i="42"/>
  <c r="R1337" i="42"/>
  <c r="R1336" i="42"/>
  <c r="R1335" i="42"/>
  <c r="R1334" i="42"/>
  <c r="R1333" i="42"/>
  <c r="R1332" i="42"/>
  <c r="R1331" i="42"/>
  <c r="R1330" i="42"/>
  <c r="R1329" i="42"/>
  <c r="R1328" i="42"/>
  <c r="R1327" i="42"/>
  <c r="R1326" i="42"/>
  <c r="R1325" i="42"/>
  <c r="R1324" i="42"/>
  <c r="R1323" i="42"/>
  <c r="R1322" i="42"/>
  <c r="R1321" i="42"/>
  <c r="R1320" i="42"/>
  <c r="R1319" i="42"/>
  <c r="R1318" i="42"/>
  <c r="R1317" i="42"/>
  <c r="R1316" i="42"/>
  <c r="R1315" i="42"/>
  <c r="R1314" i="42"/>
  <c r="R1313" i="42"/>
  <c r="R1312" i="42"/>
  <c r="R1311" i="42"/>
  <c r="R1310" i="42"/>
  <c r="R1309" i="42"/>
  <c r="R1308" i="42"/>
  <c r="R1307" i="42"/>
  <c r="R1306" i="42"/>
  <c r="R1305" i="42"/>
  <c r="R1304" i="42"/>
  <c r="R1303" i="42"/>
  <c r="R1302" i="42"/>
  <c r="R1301" i="42"/>
  <c r="R1300" i="42"/>
  <c r="R1299" i="42"/>
  <c r="R1298" i="42"/>
  <c r="R1297" i="42"/>
  <c r="R1296" i="42"/>
  <c r="R1295" i="42"/>
  <c r="R1294" i="42"/>
  <c r="R1293" i="42"/>
  <c r="R1292" i="42"/>
  <c r="R1291" i="42"/>
  <c r="R1290" i="42"/>
  <c r="R1289" i="42"/>
  <c r="R1288" i="42"/>
  <c r="R1287" i="42"/>
  <c r="R1286" i="42"/>
  <c r="R1285" i="42"/>
  <c r="R1284" i="42"/>
  <c r="R1283" i="42"/>
  <c r="R1279" i="42"/>
  <c r="R1275" i="42"/>
  <c r="R1271" i="42"/>
  <c r="R1267" i="42"/>
  <c r="R1263" i="42"/>
  <c r="R1259" i="42"/>
  <c r="R1255" i="42"/>
  <c r="R1251" i="42"/>
  <c r="R1247" i="42"/>
  <c r="R1243" i="42"/>
  <c r="R1239" i="42"/>
  <c r="R1235" i="42"/>
  <c r="R1231" i="42"/>
  <c r="R1227" i="42"/>
  <c r="R1223" i="42"/>
  <c r="R1219" i="42"/>
  <c r="R1215" i="42"/>
  <c r="R1211" i="42"/>
  <c r="R1207" i="42"/>
  <c r="R1203" i="42"/>
  <c r="R1199" i="42"/>
  <c r="R1195" i="42"/>
  <c r="R1191" i="42"/>
  <c r="R1187" i="42"/>
  <c r="R1183" i="42"/>
  <c r="R1179" i="42"/>
  <c r="R1175" i="42"/>
  <c r="R1171" i="42"/>
  <c r="R1167" i="42"/>
  <c r="R1163" i="42"/>
  <c r="R1159" i="42"/>
  <c r="R1155" i="42"/>
  <c r="R1151" i="42"/>
  <c r="R1147" i="42"/>
  <c r="R1143" i="42"/>
  <c r="R1139" i="42"/>
  <c r="R1135" i="42"/>
  <c r="R1131" i="42"/>
  <c r="R1127" i="42"/>
  <c r="R1123" i="42"/>
  <c r="R1119" i="42"/>
  <c r="R1604" i="42"/>
  <c r="R1597" i="42"/>
  <c r="R1595" i="42"/>
  <c r="R1588" i="42"/>
  <c r="R1581" i="42"/>
  <c r="R1579" i="42"/>
  <c r="R1572" i="42"/>
  <c r="R1565" i="42"/>
  <c r="R1563" i="42"/>
  <c r="R1556" i="42"/>
  <c r="R1549" i="42"/>
  <c r="R1547" i="42"/>
  <c r="R1540" i="42"/>
  <c r="R1533" i="42"/>
  <c r="R1531" i="42"/>
  <c r="R1524" i="42"/>
  <c r="R1517" i="42"/>
  <c r="R1515" i="42"/>
  <c r="R1508" i="42"/>
  <c r="R1499" i="42"/>
  <c r="R1495" i="42"/>
  <c r="R1491" i="42"/>
  <c r="R1487" i="42"/>
  <c r="R1483" i="42"/>
  <c r="R1479" i="42"/>
  <c r="R1475" i="42"/>
  <c r="R1471" i="42"/>
  <c r="R1467" i="42"/>
  <c r="R1463" i="42"/>
  <c r="R1459" i="42"/>
  <c r="R1455" i="42"/>
  <c r="R1451" i="42"/>
  <c r="R1447" i="42"/>
  <c r="R1443" i="42"/>
  <c r="R1439" i="42"/>
  <c r="R1435" i="42"/>
  <c r="R1431" i="42"/>
  <c r="R1427" i="42"/>
  <c r="R1423" i="42"/>
  <c r="R1419" i="42"/>
  <c r="R1415" i="42"/>
  <c r="R1411" i="42"/>
  <c r="R1280" i="42"/>
  <c r="R1264" i="42"/>
  <c r="R1248" i="42"/>
  <c r="R1232" i="42"/>
  <c r="R1216" i="42"/>
  <c r="R1198" i="42"/>
  <c r="R1190" i="42"/>
  <c r="R1182" i="42"/>
  <c r="R1174" i="42"/>
  <c r="R1166" i="42"/>
  <c r="R1158" i="42"/>
  <c r="R1150" i="42"/>
  <c r="R1142" i="42"/>
  <c r="R1134" i="42"/>
  <c r="R1126" i="42"/>
  <c r="R1118" i="42"/>
  <c r="R1116" i="42"/>
  <c r="R1114" i="42"/>
  <c r="R1107" i="42"/>
  <c r="R1100" i="42"/>
  <c r="R1098" i="42"/>
  <c r="R1091" i="42"/>
  <c r="R1082" i="42"/>
  <c r="R1075" i="42"/>
  <c r="R1068" i="42"/>
  <c r="R1066" i="42"/>
  <c r="R1059" i="42"/>
  <c r="R1052" i="42"/>
  <c r="R1050" i="42"/>
  <c r="R1043" i="42"/>
  <c r="R1036" i="42"/>
  <c r="R1034" i="42"/>
  <c r="R1027" i="42"/>
  <c r="R1021" i="42"/>
  <c r="R1017" i="42"/>
  <c r="R1013" i="42"/>
  <c r="R1009" i="42"/>
  <c r="R1005" i="42"/>
  <c r="R1001" i="42"/>
  <c r="R997" i="42"/>
  <c r="R993" i="42"/>
  <c r="R989" i="42"/>
  <c r="R985" i="42"/>
  <c r="R1276" i="42"/>
  <c r="R1260" i="42"/>
  <c r="R1244" i="42"/>
  <c r="R1228" i="42"/>
  <c r="R1212" i="42"/>
  <c r="R1200" i="42"/>
  <c r="R1192" i="42"/>
  <c r="R1176" i="42"/>
  <c r="R1168" i="42"/>
  <c r="R1160" i="42"/>
  <c r="R1152" i="42"/>
  <c r="R1144" i="42"/>
  <c r="R1136" i="42"/>
  <c r="R1128" i="42"/>
  <c r="R1120" i="42"/>
  <c r="R1112" i="42"/>
  <c r="R1110" i="42"/>
  <c r="R1103" i="42"/>
  <c r="R1096" i="42"/>
  <c r="R1094" i="42"/>
  <c r="R1087" i="42"/>
  <c r="R1080" i="42"/>
  <c r="R1078" i="42"/>
  <c r="R1071" i="42"/>
  <c r="R1064" i="42"/>
  <c r="R1062" i="42"/>
  <c r="R1055" i="42"/>
  <c r="R1048" i="42"/>
  <c r="R1046" i="42"/>
  <c r="R1039" i="42"/>
  <c r="R1032" i="42"/>
  <c r="R1030" i="42"/>
  <c r="R1023" i="42"/>
  <c r="R1018" i="42"/>
  <c r="R1014" i="42"/>
  <c r="R1010" i="42"/>
  <c r="R1006" i="42"/>
  <c r="R1002" i="42"/>
  <c r="R998" i="42"/>
  <c r="R994" i="42"/>
  <c r="R990" i="42"/>
  <c r="R986" i="42"/>
  <c r="R1272" i="42"/>
  <c r="R1256" i="42"/>
  <c r="R1268" i="42"/>
  <c r="R1252" i="42"/>
  <c r="R1236" i="42"/>
  <c r="R1220" i="42"/>
  <c r="R1204" i="42"/>
  <c r="R1196" i="42"/>
  <c r="R1188" i="42"/>
  <c r="R1180" i="42"/>
  <c r="R1172" i="42"/>
  <c r="R1164" i="42"/>
  <c r="R1156" i="42"/>
  <c r="R1148" i="42"/>
  <c r="R1140" i="42"/>
  <c r="R1132" i="42"/>
  <c r="R1124" i="42"/>
  <c r="R1111" i="42"/>
  <c r="R1104" i="42"/>
  <c r="R1102" i="42"/>
  <c r="R1095" i="42"/>
  <c r="R1088" i="42"/>
  <c r="R1086" i="42"/>
  <c r="R1079" i="42"/>
  <c r="R1072" i="42"/>
  <c r="R1070" i="42"/>
  <c r="R1063" i="42"/>
  <c r="R1056" i="42"/>
  <c r="R1054" i="42"/>
  <c r="R1047" i="42"/>
  <c r="R1040" i="42"/>
  <c r="R1038" i="42"/>
  <c r="R1031" i="42"/>
  <c r="R1024" i="42"/>
  <c r="R1022" i="42"/>
  <c r="R1020" i="42"/>
  <c r="R1016" i="42"/>
  <c r="R1012" i="42"/>
  <c r="R1008" i="42"/>
  <c r="R1004" i="42"/>
  <c r="R1000" i="42"/>
  <c r="R996" i="42"/>
  <c r="R992" i="42"/>
  <c r="R988" i="42"/>
  <c r="R1194" i="42"/>
  <c r="R1162" i="42"/>
  <c r="R1130" i="42"/>
  <c r="R1106" i="42"/>
  <c r="R1092" i="42"/>
  <c r="R1074" i="42"/>
  <c r="R1060" i="42"/>
  <c r="R1042" i="42"/>
  <c r="R1028" i="42"/>
  <c r="R1019" i="42"/>
  <c r="R1003" i="42"/>
  <c r="R987" i="42"/>
  <c r="R983" i="42"/>
  <c r="R981" i="42"/>
  <c r="R979" i="42"/>
  <c r="R977" i="42"/>
  <c r="R975" i="42"/>
  <c r="R973" i="42"/>
  <c r="R971" i="42"/>
  <c r="R969" i="42"/>
  <c r="R967" i="42"/>
  <c r="R965" i="42"/>
  <c r="R963" i="42"/>
  <c r="R961" i="42"/>
  <c r="R959" i="42"/>
  <c r="R957" i="42"/>
  <c r="R955" i="42"/>
  <c r="R953" i="42"/>
  <c r="R951" i="42"/>
  <c r="R949" i="42"/>
  <c r="R947" i="42"/>
  <c r="R945" i="42"/>
  <c r="R943" i="42"/>
  <c r="R941" i="42"/>
  <c r="R939" i="42"/>
  <c r="R937" i="42"/>
  <c r="R935" i="42"/>
  <c r="R933" i="42"/>
  <c r="R931" i="42"/>
  <c r="R929" i="42"/>
  <c r="R927" i="42"/>
  <c r="R925" i="42"/>
  <c r="R923" i="42"/>
  <c r="R921" i="42"/>
  <c r="R919" i="42"/>
  <c r="R917" i="42"/>
  <c r="R915" i="42"/>
  <c r="R913" i="42"/>
  <c r="R911" i="42"/>
  <c r="R909" i="42"/>
  <c r="R907" i="42"/>
  <c r="R905" i="42"/>
  <c r="R903" i="42"/>
  <c r="R901" i="42"/>
  <c r="R899" i="42"/>
  <c r="R897" i="42"/>
  <c r="R895" i="42"/>
  <c r="R893" i="42"/>
  <c r="R891" i="42"/>
  <c r="R889" i="42"/>
  <c r="R887" i="42"/>
  <c r="R885" i="42"/>
  <c r="R883" i="42"/>
  <c r="R881" i="42"/>
  <c r="R879" i="42"/>
  <c r="R877" i="42"/>
  <c r="R875" i="42"/>
  <c r="R873" i="42"/>
  <c r="R871" i="42"/>
  <c r="R869" i="42"/>
  <c r="R867" i="42"/>
  <c r="R865" i="42"/>
  <c r="R863" i="42"/>
  <c r="R861" i="42"/>
  <c r="R859" i="42"/>
  <c r="R857" i="42"/>
  <c r="R1240" i="42"/>
  <c r="R1186" i="42"/>
  <c r="R1154" i="42"/>
  <c r="R1122" i="42"/>
  <c r="R1099" i="42"/>
  <c r="R1067" i="42"/>
  <c r="R1035" i="42"/>
  <c r="R1015" i="42"/>
  <c r="R999" i="42"/>
  <c r="R1224" i="42"/>
  <c r="R1178" i="42"/>
  <c r="R1146" i="42"/>
  <c r="R1108" i="42"/>
  <c r="R1090" i="42"/>
  <c r="R1076" i="42"/>
  <c r="R1058" i="42"/>
  <c r="R1044" i="42"/>
  <c r="R1026" i="42"/>
  <c r="R1011" i="42"/>
  <c r="R995" i="42"/>
  <c r="R982" i="42"/>
  <c r="R980" i="42"/>
  <c r="R978" i="42"/>
  <c r="R976" i="42"/>
  <c r="R974" i="42"/>
  <c r="R972" i="42"/>
  <c r="R970" i="42"/>
  <c r="R968" i="42"/>
  <c r="R966" i="42"/>
  <c r="R964" i="42"/>
  <c r="R962" i="42"/>
  <c r="R960" i="42"/>
  <c r="R958" i="42"/>
  <c r="R956" i="42"/>
  <c r="R954" i="42"/>
  <c r="R952" i="42"/>
  <c r="R950" i="42"/>
  <c r="R948" i="42"/>
  <c r="R946" i="42"/>
  <c r="R944" i="42"/>
  <c r="R942" i="42"/>
  <c r="R940" i="42"/>
  <c r="R938" i="42"/>
  <c r="R936" i="42"/>
  <c r="R934" i="42"/>
  <c r="R932" i="42"/>
  <c r="R930" i="42"/>
  <c r="R928" i="42"/>
  <c r="R926" i="42"/>
  <c r="R924" i="42"/>
  <c r="R922" i="42"/>
  <c r="R920" i="42"/>
  <c r="R918" i="42"/>
  <c r="R916" i="42"/>
  <c r="R914" i="42"/>
  <c r="R912" i="42"/>
  <c r="R910" i="42"/>
  <c r="R908" i="42"/>
  <c r="R906" i="42"/>
  <c r="R904" i="42"/>
  <c r="R902" i="42"/>
  <c r="R900" i="42"/>
  <c r="R898" i="42"/>
  <c r="R896" i="42"/>
  <c r="R894" i="42"/>
  <c r="R892" i="42"/>
  <c r="R890" i="42"/>
  <c r="R888" i="42"/>
  <c r="R886" i="42"/>
  <c r="R884" i="42"/>
  <c r="R882" i="42"/>
  <c r="R880" i="42"/>
  <c r="R878" i="42"/>
  <c r="R876" i="42"/>
  <c r="R874" i="42"/>
  <c r="R872" i="42"/>
  <c r="R870" i="42"/>
  <c r="R868" i="42"/>
  <c r="R866" i="42"/>
  <c r="R864" i="42"/>
  <c r="R862" i="42"/>
  <c r="R860" i="42"/>
  <c r="R858" i="42"/>
  <c r="R556" i="42"/>
  <c r="R555" i="42"/>
  <c r="R554" i="42"/>
  <c r="R553" i="42"/>
  <c r="R552" i="42"/>
  <c r="R551" i="42"/>
  <c r="R550" i="42"/>
  <c r="R549" i="42"/>
  <c r="R548" i="42"/>
  <c r="R547" i="42"/>
  <c r="R546" i="42"/>
  <c r="R545" i="42"/>
  <c r="R544" i="42"/>
  <c r="R543" i="42"/>
  <c r="R542" i="42"/>
  <c r="R541" i="42"/>
  <c r="R540" i="42"/>
  <c r="R539" i="42"/>
  <c r="R538" i="42"/>
  <c r="R537" i="42"/>
  <c r="R536" i="42"/>
  <c r="R535" i="42"/>
  <c r="R534" i="42"/>
  <c r="R533" i="42"/>
  <c r="R532" i="42"/>
  <c r="R531" i="42"/>
  <c r="R530" i="42"/>
  <c r="R529" i="42"/>
  <c r="R528" i="42"/>
  <c r="R527" i="42"/>
  <c r="R526" i="42"/>
  <c r="R525" i="42"/>
  <c r="R524" i="42"/>
  <c r="R523" i="42"/>
  <c r="R522" i="42"/>
  <c r="R521" i="42"/>
  <c r="R1208" i="42"/>
  <c r="R1170" i="42"/>
  <c r="R1138" i="42"/>
  <c r="R1115" i="42"/>
  <c r="R1083" i="42"/>
  <c r="R1051" i="42"/>
  <c r="R1007" i="42"/>
  <c r="R991" i="42"/>
  <c r="R520" i="42"/>
  <c r="R519" i="42"/>
  <c r="R518" i="42"/>
  <c r="R517" i="42"/>
  <c r="R516" i="42"/>
  <c r="R515" i="42"/>
  <c r="R514" i="42"/>
  <c r="R513" i="42"/>
  <c r="R512" i="42"/>
  <c r="R511" i="42"/>
  <c r="R510" i="42"/>
  <c r="R509" i="42"/>
  <c r="R508" i="42"/>
  <c r="R507" i="42"/>
  <c r="R506" i="42"/>
  <c r="R505" i="42"/>
  <c r="R504" i="42"/>
  <c r="R503" i="42"/>
  <c r="R502" i="42"/>
  <c r="R501" i="42"/>
  <c r="R500" i="42"/>
  <c r="R499" i="42"/>
  <c r="R498" i="42"/>
  <c r="R497" i="42"/>
  <c r="R496" i="42"/>
  <c r="R495" i="42"/>
  <c r="R494" i="42"/>
  <c r="R493" i="42"/>
  <c r="R492" i="42"/>
  <c r="R491" i="42"/>
  <c r="R490" i="42"/>
  <c r="R489" i="42"/>
  <c r="R488" i="42"/>
  <c r="R487" i="42"/>
  <c r="R486" i="42"/>
  <c r="R485" i="42"/>
  <c r="R484" i="42"/>
  <c r="R483" i="42"/>
  <c r="R482" i="42"/>
  <c r="R481" i="42"/>
  <c r="R480" i="42"/>
  <c r="R479" i="42"/>
  <c r="R478" i="42"/>
  <c r="R477" i="42"/>
  <c r="R476" i="42"/>
  <c r="R475" i="42"/>
  <c r="R474" i="42"/>
  <c r="R473" i="42"/>
  <c r="R472" i="42"/>
  <c r="R471" i="42"/>
  <c r="R470" i="42"/>
  <c r="R469" i="42"/>
  <c r="R468" i="42"/>
  <c r="R467" i="42"/>
  <c r="R466" i="42"/>
  <c r="R465" i="42"/>
  <c r="R464" i="42"/>
  <c r="R463" i="42"/>
  <c r="R462" i="42"/>
  <c r="R461" i="42"/>
  <c r="R460" i="42"/>
  <c r="R459" i="42"/>
  <c r="R458" i="42"/>
  <c r="R457" i="42"/>
  <c r="R456" i="42"/>
  <c r="R455" i="42"/>
  <c r="R454" i="42"/>
  <c r="R453" i="42"/>
  <c r="R452" i="42"/>
  <c r="R451" i="42"/>
  <c r="R450" i="42"/>
  <c r="R449" i="42"/>
  <c r="R448" i="42"/>
  <c r="R447" i="42"/>
  <c r="R446" i="42"/>
  <c r="R445" i="42"/>
  <c r="R444" i="42"/>
  <c r="R443" i="42"/>
  <c r="R442" i="42"/>
  <c r="R441" i="42"/>
  <c r="R440" i="42"/>
  <c r="R439" i="42"/>
  <c r="R438" i="42"/>
  <c r="R437" i="42"/>
  <c r="R436" i="42"/>
  <c r="R435" i="42"/>
  <c r="R434" i="42"/>
  <c r="R433" i="42"/>
  <c r="R432" i="42"/>
  <c r="R431" i="42"/>
  <c r="R430" i="42"/>
  <c r="R129" i="42"/>
  <c r="R128" i="42"/>
  <c r="R127" i="42"/>
  <c r="R126" i="42"/>
  <c r="R125" i="42"/>
  <c r="R124" i="42"/>
  <c r="R123" i="42"/>
  <c r="R122" i="42"/>
  <c r="R121" i="42"/>
  <c r="R120" i="42"/>
  <c r="R119" i="42"/>
  <c r="R118" i="42"/>
  <c r="R117" i="42"/>
  <c r="R116" i="42"/>
  <c r="R115" i="42"/>
  <c r="R114" i="42"/>
  <c r="R113" i="42"/>
  <c r="Z3317" i="42"/>
  <c r="Z3313" i="42"/>
  <c r="Z3309" i="42"/>
  <c r="Z3305" i="42"/>
  <c r="Z3301" i="42"/>
  <c r="Z3315" i="42"/>
  <c r="Z3308" i="42"/>
  <c r="Z3318" i="42"/>
  <c r="Z3316" i="42"/>
  <c r="Z3314" i="42"/>
  <c r="Z3312" i="42"/>
  <c r="Z3306" i="42"/>
  <c r="Z3304" i="42"/>
  <c r="Z3302" i="42"/>
  <c r="Z3298" i="42"/>
  <c r="Z3294" i="42"/>
  <c r="Z3290" i="42"/>
  <c r="Z3286" i="42"/>
  <c r="Z3282" i="42"/>
  <c r="Z3278" i="42"/>
  <c r="Z3274" i="42"/>
  <c r="Z3270" i="42"/>
  <c r="Z3295" i="42"/>
  <c r="Z3291" i="42"/>
  <c r="Z3287" i="42"/>
  <c r="Z3311" i="42"/>
  <c r="Z3307" i="42"/>
  <c r="Z3303" i="42"/>
  <c r="Z3300" i="42"/>
  <c r="Z3296" i="42"/>
  <c r="Z3292" i="42"/>
  <c r="Z3288" i="42"/>
  <c r="Z3284" i="42"/>
  <c r="Z3280" i="42"/>
  <c r="Z3276" i="42"/>
  <c r="Z3272" i="42"/>
  <c r="Z3268" i="42"/>
  <c r="Z3299" i="42"/>
  <c r="Z3293" i="42"/>
  <c r="Z3283" i="42"/>
  <c r="Z3275" i="42"/>
  <c r="Z3289" i="42"/>
  <c r="Z3285" i="42"/>
  <c r="Z3277" i="42"/>
  <c r="Z3269" i="42"/>
  <c r="Z3264" i="42"/>
  <c r="Z3260" i="42"/>
  <c r="Z3297" i="42"/>
  <c r="Z3281" i="42"/>
  <c r="Z3273" i="42"/>
  <c r="Z3262" i="42"/>
  <c r="Z3261" i="42"/>
  <c r="Z3257" i="42"/>
  <c r="Z3253" i="42"/>
  <c r="Z3249" i="42"/>
  <c r="Z3245" i="42"/>
  <c r="Z3241" i="42"/>
  <c r="Z3237" i="42"/>
  <c r="Z3233" i="42"/>
  <c r="Z3229" i="42"/>
  <c r="Z3225" i="42"/>
  <c r="Z3217" i="42"/>
  <c r="Z3213" i="42"/>
  <c r="Z3209" i="42"/>
  <c r="Z3205" i="42"/>
  <c r="Z3279" i="42"/>
  <c r="Z3263" i="42"/>
  <c r="Z3258" i="42"/>
  <c r="Z3254" i="42"/>
  <c r="Z3250" i="42"/>
  <c r="Z3246" i="42"/>
  <c r="Z3242" i="42"/>
  <c r="Z3238" i="42"/>
  <c r="Z3234" i="42"/>
  <c r="Z3230" i="42"/>
  <c r="Z3226" i="42"/>
  <c r="Z3222" i="42"/>
  <c r="Z3218" i="42"/>
  <c r="Z3214" i="42"/>
  <c r="Z3210" i="42"/>
  <c r="Z3206" i="42"/>
  <c r="Z3202" i="42"/>
  <c r="Z3198" i="42"/>
  <c r="Z3271" i="42"/>
  <c r="Z3265" i="42"/>
  <c r="Z3259" i="42"/>
  <c r="Z3255" i="42"/>
  <c r="Z3251" i="42"/>
  <c r="Z3247" i="42"/>
  <c r="Z3243" i="42"/>
  <c r="Z3239" i="42"/>
  <c r="Z3235" i="42"/>
  <c r="Z3310" i="42"/>
  <c r="Z3267" i="42"/>
  <c r="Z3266" i="42"/>
  <c r="Z3256" i="42"/>
  <c r="Z3252" i="42"/>
  <c r="Z3248" i="42"/>
  <c r="Z3244" i="42"/>
  <c r="Z3240" i="42"/>
  <c r="Z3236" i="42"/>
  <c r="Z3232" i="42"/>
  <c r="Z3228" i="42"/>
  <c r="Z3211" i="42"/>
  <c r="Z3197" i="42"/>
  <c r="Z3195" i="42"/>
  <c r="Z3192" i="42"/>
  <c r="Z3231" i="42"/>
  <c r="Z3224" i="42"/>
  <c r="Z3216" i="42"/>
  <c r="Z3208" i="42"/>
  <c r="Z3204" i="42"/>
  <c r="Z3200" i="42"/>
  <c r="Z3193" i="42"/>
  <c r="Z3189" i="42"/>
  <c r="Z3185" i="42"/>
  <c r="Z3181" i="42"/>
  <c r="Z3177" i="42"/>
  <c r="Z3173" i="42"/>
  <c r="Z3169" i="42"/>
  <c r="Z3165" i="42"/>
  <c r="Z3161" i="42"/>
  <c r="Z3157" i="42"/>
  <c r="Z3227" i="42"/>
  <c r="Z3223" i="42"/>
  <c r="Z3215" i="42"/>
  <c r="Z3203" i="42"/>
  <c r="Z3196" i="42"/>
  <c r="Z3194" i="42"/>
  <c r="Z3190" i="42"/>
  <c r="Z3186" i="42"/>
  <c r="Z3182" i="42"/>
  <c r="Z3178" i="42"/>
  <c r="Z3174" i="42"/>
  <c r="Z3170" i="42"/>
  <c r="Z3166" i="42"/>
  <c r="Z3162" i="42"/>
  <c r="Z3158" i="42"/>
  <c r="Z3154" i="42"/>
  <c r="Z3150" i="42"/>
  <c r="Z3146" i="42"/>
  <c r="Z3142" i="42"/>
  <c r="Z3138" i="42"/>
  <c r="Z3212" i="42"/>
  <c r="Z3207" i="42"/>
  <c r="Z3201" i="42"/>
  <c r="Z3184" i="42"/>
  <c r="Z3180" i="42"/>
  <c r="Z3176" i="42"/>
  <c r="Z3172" i="42"/>
  <c r="Z3168" i="42"/>
  <c r="Z3164" i="42"/>
  <c r="Z3160" i="42"/>
  <c r="Z3156" i="42"/>
  <c r="Z3152" i="42"/>
  <c r="Z3145" i="42"/>
  <c r="Z3143" i="42"/>
  <c r="Z3135" i="42"/>
  <c r="Z3131" i="42"/>
  <c r="Z3127" i="42"/>
  <c r="Z3123" i="42"/>
  <c r="Z3148" i="42"/>
  <c r="Z3141" i="42"/>
  <c r="Z3139" i="42"/>
  <c r="Z3136" i="42"/>
  <c r="Z3199" i="42"/>
  <c r="Z3188" i="42"/>
  <c r="Z3183" i="42"/>
  <c r="Z3179" i="42"/>
  <c r="Z3175" i="42"/>
  <c r="Z3171" i="42"/>
  <c r="Z3167" i="42"/>
  <c r="Z3163" i="42"/>
  <c r="Z3159" i="42"/>
  <c r="Z3155" i="42"/>
  <c r="Z3153" i="42"/>
  <c r="Z3151" i="42"/>
  <c r="Z3144" i="42"/>
  <c r="Z3137" i="42"/>
  <c r="Z3133" i="42"/>
  <c r="Z3129" i="42"/>
  <c r="Z3125" i="42"/>
  <c r="Z3191" i="42"/>
  <c r="Z3187" i="42"/>
  <c r="Z3149" i="42"/>
  <c r="Z3147" i="42"/>
  <c r="Z3140" i="42"/>
  <c r="Z3134" i="42"/>
  <c r="Z3130" i="42"/>
  <c r="Z3126" i="42"/>
  <c r="Z3122" i="42"/>
  <c r="Z3118" i="42"/>
  <c r="Z3117" i="42"/>
  <c r="Z3116" i="42"/>
  <c r="Z3115" i="42"/>
  <c r="Z3114" i="42"/>
  <c r="Z3113" i="42"/>
  <c r="Z3112" i="42"/>
  <c r="Z3111" i="42"/>
  <c r="Z3110" i="42"/>
  <c r="Z3109" i="42"/>
  <c r="Z3108" i="42"/>
  <c r="Z3107" i="42"/>
  <c r="Z3106" i="42"/>
  <c r="Z3105" i="42"/>
  <c r="Z3104" i="42"/>
  <c r="Z3103" i="42"/>
  <c r="Z3102" i="42"/>
  <c r="Z3101" i="42"/>
  <c r="Z3100" i="42"/>
  <c r="Z3099" i="42"/>
  <c r="Z3098" i="42"/>
  <c r="Z3097" i="42"/>
  <c r="Z3096" i="42"/>
  <c r="Z3095" i="42"/>
  <c r="Z3094" i="42"/>
  <c r="Z3093" i="42"/>
  <c r="Z3124" i="42"/>
  <c r="Z3092" i="42"/>
  <c r="Z3091" i="42"/>
  <c r="Z3090" i="42"/>
  <c r="Z3089" i="42"/>
  <c r="Z3088" i="42"/>
  <c r="Z3087" i="42"/>
  <c r="Z3086" i="42"/>
  <c r="Z3085" i="42"/>
  <c r="Z3084" i="42"/>
  <c r="Z3083" i="42"/>
  <c r="Z3082" i="42"/>
  <c r="Z3081" i="42"/>
  <c r="Z3080" i="42"/>
  <c r="Z3079" i="42"/>
  <c r="Z3078" i="42"/>
  <c r="Z3077" i="42"/>
  <c r="Z3076" i="42"/>
  <c r="Z3075" i="42"/>
  <c r="Z3074" i="42"/>
  <c r="Z3073" i="42"/>
  <c r="Z3072" i="42"/>
  <c r="Z3071" i="42"/>
  <c r="Z3070" i="42"/>
  <c r="Z3069" i="42"/>
  <c r="Z3068" i="42"/>
  <c r="Z3067" i="42"/>
  <c r="Z3066" i="42"/>
  <c r="Z3065" i="42"/>
  <c r="Z3064" i="42"/>
  <c r="Z3063" i="42"/>
  <c r="Z3062" i="42"/>
  <c r="Z3061" i="42"/>
  <c r="Z3060" i="42"/>
  <c r="Z3059" i="42"/>
  <c r="Z3058" i="42"/>
  <c r="Z3057" i="42"/>
  <c r="Z3056" i="42"/>
  <c r="Z3055" i="42"/>
  <c r="Z3054" i="42"/>
  <c r="Z3053" i="42"/>
  <c r="Z3052" i="42"/>
  <c r="Z3051" i="42"/>
  <c r="Z3050" i="42"/>
  <c r="Z3049" i="42"/>
  <c r="Z3048" i="42"/>
  <c r="Z3047" i="42"/>
  <c r="Z3046" i="42"/>
  <c r="Z3045" i="42"/>
  <c r="Z3044" i="42"/>
  <c r="Z3043" i="42"/>
  <c r="Z3042" i="42"/>
  <c r="Z3041" i="42"/>
  <c r="Z3040" i="42"/>
  <c r="Z3039" i="42"/>
  <c r="Z3038" i="42"/>
  <c r="Z3037" i="42"/>
  <c r="Z3036" i="42"/>
  <c r="Z3035" i="42"/>
  <c r="Z3034" i="42"/>
  <c r="Z3033" i="42"/>
  <c r="Z3032" i="42"/>
  <c r="Z3031" i="42"/>
  <c r="Z3030" i="42"/>
  <c r="Z3128" i="42"/>
  <c r="Z3132" i="42"/>
  <c r="Z3029" i="42"/>
  <c r="Z3028" i="42"/>
  <c r="Z3027" i="42"/>
  <c r="Z3026" i="42"/>
  <c r="Z3025" i="42"/>
  <c r="Z3024" i="42"/>
  <c r="Z3023" i="42"/>
  <c r="Z3022" i="42"/>
  <c r="Z3021" i="42"/>
  <c r="Z3020" i="42"/>
  <c r="Z3019" i="42"/>
  <c r="Z3018" i="42"/>
  <c r="Z3017" i="42"/>
  <c r="Z3016" i="42"/>
  <c r="Z3015" i="42"/>
  <c r="Z3014" i="42"/>
  <c r="Z3013" i="42"/>
  <c r="Z3012" i="42"/>
  <c r="Z3011" i="42"/>
  <c r="Z3010" i="42"/>
  <c r="Z3009" i="42"/>
  <c r="Z3008" i="42"/>
  <c r="Z3007" i="42"/>
  <c r="Z3006" i="42"/>
  <c r="Z3005" i="42"/>
  <c r="Z3004" i="42"/>
  <c r="Z3003" i="42"/>
  <c r="Z3002" i="42"/>
  <c r="Z3001" i="42"/>
  <c r="Z3000" i="42"/>
  <c r="Z2999" i="42"/>
  <c r="Z2998" i="42"/>
  <c r="Z2997" i="42"/>
  <c r="Z2996" i="42"/>
  <c r="Z2995" i="42"/>
  <c r="Z2994" i="42"/>
  <c r="Z2993" i="42"/>
  <c r="Z2992" i="42"/>
  <c r="Z2790" i="42"/>
  <c r="Z2786" i="42"/>
  <c r="Z2782" i="42"/>
  <c r="Z2778" i="42"/>
  <c r="Z2774" i="42"/>
  <c r="Z2770" i="42"/>
  <c r="Z2766" i="42"/>
  <c r="Z2762" i="42"/>
  <c r="Z2758" i="42"/>
  <c r="Z2754" i="42"/>
  <c r="Z2750" i="42"/>
  <c r="Z2791" i="42"/>
  <c r="Z2787" i="42"/>
  <c r="Z2783" i="42"/>
  <c r="Z2779" i="42"/>
  <c r="Z2775" i="42"/>
  <c r="Z2771" i="42"/>
  <c r="Z2767" i="42"/>
  <c r="Z2763" i="42"/>
  <c r="Z2759" i="42"/>
  <c r="Z2755" i="42"/>
  <c r="Z2751" i="42"/>
  <c r="Z2747" i="42"/>
  <c r="Z2743" i="42"/>
  <c r="Z2739" i="42"/>
  <c r="Z2735" i="42"/>
  <c r="Z2731" i="42"/>
  <c r="Z2727" i="42"/>
  <c r="Z2723" i="42"/>
  <c r="Z2788" i="42"/>
  <c r="Z2784" i="42"/>
  <c r="Z2780" i="42"/>
  <c r="Z2776" i="42"/>
  <c r="Z2772" i="42"/>
  <c r="Z2768" i="42"/>
  <c r="Z2764" i="42"/>
  <c r="Z2760" i="42"/>
  <c r="Z2756" i="42"/>
  <c r="Z2752" i="42"/>
  <c r="Z2748" i="42"/>
  <c r="Z2744" i="42"/>
  <c r="Z2740" i="42"/>
  <c r="Z2736" i="42"/>
  <c r="Z2732" i="42"/>
  <c r="Z2728" i="42"/>
  <c r="Z2724" i="42"/>
  <c r="Z2720" i="42"/>
  <c r="Z2785" i="42"/>
  <c r="Z2769" i="42"/>
  <c r="Z2753" i="42"/>
  <c r="Z2746" i="42"/>
  <c r="Z2738" i="42"/>
  <c r="Z2730" i="42"/>
  <c r="Z2722" i="42"/>
  <c r="Z2717" i="42"/>
  <c r="Z2713" i="42"/>
  <c r="Z2709" i="42"/>
  <c r="Z2705" i="42"/>
  <c r="Z2701" i="42"/>
  <c r="Z2697" i="42"/>
  <c r="Z2462" i="42"/>
  <c r="Z2458" i="42"/>
  <c r="Z2454" i="42"/>
  <c r="Z2450" i="42"/>
  <c r="Z2446" i="42"/>
  <c r="Z2789" i="42"/>
  <c r="Z2773" i="42"/>
  <c r="Z2765" i="42"/>
  <c r="Z2749" i="42"/>
  <c r="Z2745" i="42"/>
  <c r="Z2737" i="42"/>
  <c r="Z2729" i="42"/>
  <c r="Z2721" i="42"/>
  <c r="Z2718" i="42"/>
  <c r="Z2714" i="42"/>
  <c r="Z2710" i="42"/>
  <c r="Z2706" i="42"/>
  <c r="Z2702" i="42"/>
  <c r="Z2698" i="42"/>
  <c r="Z2463" i="42"/>
  <c r="Z2459" i="42"/>
  <c r="Z2455" i="42"/>
  <c r="Z2451" i="42"/>
  <c r="Z2447" i="42"/>
  <c r="Z2443" i="42"/>
  <c r="Z2777" i="42"/>
  <c r="Z2761" i="42"/>
  <c r="Z2742" i="42"/>
  <c r="Z2734" i="42"/>
  <c r="Z2726" i="42"/>
  <c r="Z2719" i="42"/>
  <c r="Z2715" i="42"/>
  <c r="Z2711" i="42"/>
  <c r="Z2707" i="42"/>
  <c r="Z2703" i="42"/>
  <c r="Z2699" i="42"/>
  <c r="Z2695" i="42"/>
  <c r="Z2691" i="42"/>
  <c r="Z2690" i="42"/>
  <c r="Z2689" i="42"/>
  <c r="Z2688" i="42"/>
  <c r="Z2687" i="42"/>
  <c r="Z2686" i="42"/>
  <c r="Z2685" i="42"/>
  <c r="Z2684" i="42"/>
  <c r="Z2683" i="42"/>
  <c r="Z2682" i="42"/>
  <c r="Z2681" i="42"/>
  <c r="Z2680" i="42"/>
  <c r="Z2679" i="42"/>
  <c r="Z2678" i="42"/>
  <c r="Z2677" i="42"/>
  <c r="Z2676" i="42"/>
  <c r="Z2675" i="42"/>
  <c r="Z2674" i="42"/>
  <c r="Z2673" i="42"/>
  <c r="Z2672" i="42"/>
  <c r="Z2671" i="42"/>
  <c r="Z2670" i="42"/>
  <c r="Z2669" i="42"/>
  <c r="Z2668" i="42"/>
  <c r="Z2667" i="42"/>
  <c r="Z2666" i="42"/>
  <c r="Z2665" i="42"/>
  <c r="Z2664" i="42"/>
  <c r="Z2663" i="42"/>
  <c r="Z2662" i="42"/>
  <c r="Z2661" i="42"/>
  <c r="Z2660" i="42"/>
  <c r="Z2659" i="42"/>
  <c r="Z2658" i="42"/>
  <c r="Z2657" i="42"/>
  <c r="Z2656" i="42"/>
  <c r="Z2655" i="42"/>
  <c r="Z2654" i="42"/>
  <c r="Z2653" i="42"/>
  <c r="Z2652" i="42"/>
  <c r="Z2651" i="42"/>
  <c r="Z2650" i="42"/>
  <c r="Z2649" i="42"/>
  <c r="Z2648" i="42"/>
  <c r="Z2647" i="42"/>
  <c r="Z2646" i="42"/>
  <c r="Z2645" i="42"/>
  <c r="Z2644" i="42"/>
  <c r="Z2643" i="42"/>
  <c r="Z2642" i="42"/>
  <c r="Z2641" i="42"/>
  <c r="Z2640" i="42"/>
  <c r="Z2639" i="42"/>
  <c r="Z2638" i="42"/>
  <c r="Z2637" i="42"/>
  <c r="Z2636" i="42"/>
  <c r="Z2635" i="42"/>
  <c r="Z2634" i="42"/>
  <c r="Z2633" i="42"/>
  <c r="Z2632" i="42"/>
  <c r="Z2631" i="42"/>
  <c r="Z2630" i="42"/>
  <c r="Z2629" i="42"/>
  <c r="Z2628" i="42"/>
  <c r="Z2627" i="42"/>
  <c r="Z2626" i="42"/>
  <c r="Z2625" i="42"/>
  <c r="Z2624" i="42"/>
  <c r="Z2623" i="42"/>
  <c r="Z2622" i="42"/>
  <c r="Z2621" i="42"/>
  <c r="Z2620" i="42"/>
  <c r="Z2619" i="42"/>
  <c r="Z2618" i="42"/>
  <c r="Z2617" i="42"/>
  <c r="Z2616" i="42"/>
  <c r="Z2615" i="42"/>
  <c r="Z2614" i="42"/>
  <c r="Z2613" i="42"/>
  <c r="Z2612" i="42"/>
  <c r="Z2611" i="42"/>
  <c r="Z2610" i="42"/>
  <c r="Z2609" i="42"/>
  <c r="Z2608" i="42"/>
  <c r="Z2607" i="42"/>
  <c r="Z2606" i="42"/>
  <c r="Z2605" i="42"/>
  <c r="Z2604" i="42"/>
  <c r="Z2603" i="42"/>
  <c r="Z2602" i="42"/>
  <c r="Z2601" i="42"/>
  <c r="Z2600" i="42"/>
  <c r="Z2599" i="42"/>
  <c r="Z2598" i="42"/>
  <c r="Z2597" i="42"/>
  <c r="Z2596" i="42"/>
  <c r="Z2595" i="42"/>
  <c r="Z2594" i="42"/>
  <c r="Z2593" i="42"/>
  <c r="Z2592" i="42"/>
  <c r="Z2591" i="42"/>
  <c r="Z2590" i="42"/>
  <c r="Z2589" i="42"/>
  <c r="Z2588" i="42"/>
  <c r="Z2587" i="42"/>
  <c r="Z2586" i="42"/>
  <c r="Z2585" i="42"/>
  <c r="Z2584" i="42"/>
  <c r="Z2583" i="42"/>
  <c r="Z2582" i="42"/>
  <c r="Z2581" i="42"/>
  <c r="Z2580" i="42"/>
  <c r="Z2579" i="42"/>
  <c r="Z2578" i="42"/>
  <c r="Z2577" i="42"/>
  <c r="Z2576" i="42"/>
  <c r="Z2575" i="42"/>
  <c r="Z2574" i="42"/>
  <c r="Z2573" i="42"/>
  <c r="Z2572" i="42"/>
  <c r="Z2571" i="42"/>
  <c r="Z2570" i="42"/>
  <c r="Z2569" i="42"/>
  <c r="Z2568" i="42"/>
  <c r="Z2567" i="42"/>
  <c r="Z2566" i="42"/>
  <c r="Z2565" i="42"/>
  <c r="Z2781" i="42"/>
  <c r="Z2757" i="42"/>
  <c r="Z2741" i="42"/>
  <c r="Z2733" i="42"/>
  <c r="Z2725" i="42"/>
  <c r="Z2716" i="42"/>
  <c r="Z2712" i="42"/>
  <c r="Z2708" i="42"/>
  <c r="Z2704" i="42"/>
  <c r="Z2700" i="42"/>
  <c r="Z2696" i="42"/>
  <c r="Z2461" i="42"/>
  <c r="Z2453" i="42"/>
  <c r="Z2445" i="42"/>
  <c r="Z2440" i="42"/>
  <c r="Z2436" i="42"/>
  <c r="Z2432" i="42"/>
  <c r="Z2428" i="42"/>
  <c r="Z2424" i="42"/>
  <c r="Z2420" i="42"/>
  <c r="Z2416" i="42"/>
  <c r="Z2412" i="42"/>
  <c r="Z2408" i="42"/>
  <c r="Z2404" i="42"/>
  <c r="Z2400" i="42"/>
  <c r="Z2396" i="42"/>
  <c r="Z2392" i="42"/>
  <c r="Z2388" i="42"/>
  <c r="Z2384" i="42"/>
  <c r="Z2380" i="42"/>
  <c r="Z2376" i="42"/>
  <c r="Z2372" i="42"/>
  <c r="Z2368" i="42"/>
  <c r="Z2364" i="42"/>
  <c r="Z2360" i="42"/>
  <c r="Z2356" i="42"/>
  <c r="Z2352" i="42"/>
  <c r="Z2348" i="42"/>
  <c r="Z2344" i="42"/>
  <c r="Z2340" i="42"/>
  <c r="Z2336" i="42"/>
  <c r="Z2332" i="42"/>
  <c r="Z2328" i="42"/>
  <c r="Z2324" i="42"/>
  <c r="Z2320" i="42"/>
  <c r="Z2316" i="42"/>
  <c r="Z2312" i="42"/>
  <c r="Z2308" i="42"/>
  <c r="Z2304" i="42"/>
  <c r="Z2300" i="42"/>
  <c r="Z2296" i="42"/>
  <c r="Z2292" i="42"/>
  <c r="Z2288" i="42"/>
  <c r="Z2284" i="42"/>
  <c r="Z2280" i="42"/>
  <c r="Z2276" i="42"/>
  <c r="Z2272" i="42"/>
  <c r="Z2268" i="42"/>
  <c r="Z2264" i="42"/>
  <c r="Z2263" i="42"/>
  <c r="Z2262" i="42"/>
  <c r="Z2261" i="42"/>
  <c r="Z2260" i="42"/>
  <c r="Z2259" i="42"/>
  <c r="Z2258" i="42"/>
  <c r="Z2257" i="42"/>
  <c r="Z2256" i="42"/>
  <c r="Z2255" i="42"/>
  <c r="Z2254" i="42"/>
  <c r="Z2253" i="42"/>
  <c r="Z2252" i="42"/>
  <c r="Z2251" i="42"/>
  <c r="Z2250" i="42"/>
  <c r="Z2249" i="42"/>
  <c r="Z2248" i="42"/>
  <c r="Z2247" i="42"/>
  <c r="Z2246" i="42"/>
  <c r="Z2245" i="42"/>
  <c r="Z2244" i="42"/>
  <c r="Z2243" i="42"/>
  <c r="Z2242" i="42"/>
  <c r="Z2241" i="42"/>
  <c r="Z2240" i="42"/>
  <c r="Z2239" i="42"/>
  <c r="Z2238" i="42"/>
  <c r="Z2237" i="42"/>
  <c r="Z2236" i="42"/>
  <c r="Z2235" i="42"/>
  <c r="Z2234" i="42"/>
  <c r="Z2233" i="42"/>
  <c r="Z2232" i="42"/>
  <c r="Z2231" i="42"/>
  <c r="Z2230" i="42"/>
  <c r="Z2229" i="42"/>
  <c r="Z2228" i="42"/>
  <c r="Z2227" i="42"/>
  <c r="Z2226" i="42"/>
  <c r="Z2225" i="42"/>
  <c r="Z2224" i="42"/>
  <c r="Z2223" i="42"/>
  <c r="Z2222" i="42"/>
  <c r="Z2221" i="42"/>
  <c r="Z2220" i="42"/>
  <c r="Z2219" i="42"/>
  <c r="Z2218" i="42"/>
  <c r="Z2217" i="42"/>
  <c r="Z2216" i="42"/>
  <c r="Z2215" i="42"/>
  <c r="Z2214" i="42"/>
  <c r="Z2213" i="42"/>
  <c r="Z2212" i="42"/>
  <c r="Z2211" i="42"/>
  <c r="Z2210" i="42"/>
  <c r="Z2209" i="42"/>
  <c r="Z2208" i="42"/>
  <c r="Z2207" i="42"/>
  <c r="Z2206" i="42"/>
  <c r="Z2460" i="42"/>
  <c r="Z2452" i="42"/>
  <c r="Z2444" i="42"/>
  <c r="Z2441" i="42"/>
  <c r="Z2437" i="42"/>
  <c r="Z2433" i="42"/>
  <c r="Z2429" i="42"/>
  <c r="Z2425" i="42"/>
  <c r="Z2421" i="42"/>
  <c r="Z2417" i="42"/>
  <c r="Z2413" i="42"/>
  <c r="Z2409" i="42"/>
  <c r="Z2405" i="42"/>
  <c r="Z2401" i="42"/>
  <c r="Z2397" i="42"/>
  <c r="Z2393" i="42"/>
  <c r="Z2389" i="42"/>
  <c r="Z2385" i="42"/>
  <c r="Z2381" i="42"/>
  <c r="Z2377" i="42"/>
  <c r="Z2373" i="42"/>
  <c r="Z2457" i="42"/>
  <c r="Z2449" i="42"/>
  <c r="Z2442" i="42"/>
  <c r="Z2438" i="42"/>
  <c r="Z2434" i="42"/>
  <c r="Z2430" i="42"/>
  <c r="Z2426" i="42"/>
  <c r="Z2422" i="42"/>
  <c r="Z2418" i="42"/>
  <c r="Z2414" i="42"/>
  <c r="Z2410" i="42"/>
  <c r="Z2406" i="42"/>
  <c r="Z2402" i="42"/>
  <c r="Z2398" i="42"/>
  <c r="Z2394" i="42"/>
  <c r="Z2390" i="42"/>
  <c r="Z2386" i="42"/>
  <c r="Z2382" i="42"/>
  <c r="Z2378" i="42"/>
  <c r="Z2374" i="42"/>
  <c r="Z2370" i="42"/>
  <c r="Z2362" i="42"/>
  <c r="Z2358" i="42"/>
  <c r="Z2354" i="42"/>
  <c r="Z2350" i="42"/>
  <c r="Z2346" i="42"/>
  <c r="Z2342" i="42"/>
  <c r="Z2338" i="42"/>
  <c r="Z2334" i="42"/>
  <c r="Z2330" i="42"/>
  <c r="Z2326" i="42"/>
  <c r="Z2322" i="42"/>
  <c r="Z2318" i="42"/>
  <c r="Z2314" i="42"/>
  <c r="Z2310" i="42"/>
  <c r="Z2306" i="42"/>
  <c r="Z2302" i="42"/>
  <c r="Z2298" i="42"/>
  <c r="Z2294" i="42"/>
  <c r="Z2290" i="42"/>
  <c r="Z2286" i="42"/>
  <c r="Z2282" i="42"/>
  <c r="Z2464" i="42"/>
  <c r="Z2456" i="42"/>
  <c r="Z2448" i="42"/>
  <c r="Z2439" i="42"/>
  <c r="Z2435" i="42"/>
  <c r="Z2431" i="42"/>
  <c r="Z2427" i="42"/>
  <c r="Z2411" i="42"/>
  <c r="Z2395" i="42"/>
  <c r="Z2379" i="42"/>
  <c r="Z2369" i="42"/>
  <c r="Z2361" i="42"/>
  <c r="Z2353" i="42"/>
  <c r="Z2345" i="42"/>
  <c r="Z2337" i="42"/>
  <c r="Z2329" i="42"/>
  <c r="Z2321" i="42"/>
  <c r="Z2313" i="42"/>
  <c r="Z2305" i="42"/>
  <c r="Z2297" i="42"/>
  <c r="Z2289" i="42"/>
  <c r="Z2281" i="42"/>
  <c r="Z2278" i="42"/>
  <c r="Z2271" i="42"/>
  <c r="Z2269" i="42"/>
  <c r="Z2136" i="42"/>
  <c r="Z2132" i="42"/>
  <c r="Z2128" i="42"/>
  <c r="Z2124" i="42"/>
  <c r="Z2120" i="42"/>
  <c r="Z2116" i="42"/>
  <c r="Z2112" i="42"/>
  <c r="Z2108" i="42"/>
  <c r="Z2104" i="42"/>
  <c r="Z2100" i="42"/>
  <c r="Z2096" i="42"/>
  <c r="Z2092" i="42"/>
  <c r="Z2088" i="42"/>
  <c r="Z2084" i="42"/>
  <c r="Z2080" i="42"/>
  <c r="Z2076" i="42"/>
  <c r="Z2072" i="42"/>
  <c r="Z2068" i="42"/>
  <c r="Z2423" i="42"/>
  <c r="Z2407" i="42"/>
  <c r="Z2391" i="42"/>
  <c r="Z2375" i="42"/>
  <c r="Z2363" i="42"/>
  <c r="Z2355" i="42"/>
  <c r="Z2347" i="42"/>
  <c r="Z2339" i="42"/>
  <c r="Z2331" i="42"/>
  <c r="Z2323" i="42"/>
  <c r="Z2315" i="42"/>
  <c r="Z2307" i="42"/>
  <c r="Z2299" i="42"/>
  <c r="Z2291" i="42"/>
  <c r="Z2283" i="42"/>
  <c r="Z2274" i="42"/>
  <c r="Z2205" i="42"/>
  <c r="Z2204" i="42"/>
  <c r="Z2203" i="42"/>
  <c r="Z2202" i="42"/>
  <c r="Z2201" i="42"/>
  <c r="Z2200" i="42"/>
  <c r="Z2199" i="42"/>
  <c r="Z2198" i="42"/>
  <c r="Z2197" i="42"/>
  <c r="Z2196" i="42"/>
  <c r="Z2195" i="42"/>
  <c r="Z2194" i="42"/>
  <c r="Z2193" i="42"/>
  <c r="Z2192" i="42"/>
  <c r="Z2191" i="42"/>
  <c r="Z2190" i="42"/>
  <c r="Z2189" i="42"/>
  <c r="Z2188" i="42"/>
  <c r="Z2187" i="42"/>
  <c r="Z2186" i="42"/>
  <c r="Z2185" i="42"/>
  <c r="Z2184" i="42"/>
  <c r="Z2183" i="42"/>
  <c r="Z2182" i="42"/>
  <c r="Z2181" i="42"/>
  <c r="Z2180" i="42"/>
  <c r="Z2179" i="42"/>
  <c r="Z2178" i="42"/>
  <c r="Z2177" i="42"/>
  <c r="Z2176" i="42"/>
  <c r="Z2175" i="42"/>
  <c r="Z2174" i="42"/>
  <c r="Z2173" i="42"/>
  <c r="Z2172" i="42"/>
  <c r="Z2171" i="42"/>
  <c r="Z2170" i="42"/>
  <c r="Z2169" i="42"/>
  <c r="Z2168" i="42"/>
  <c r="Z2167" i="42"/>
  <c r="Z2166" i="42"/>
  <c r="Z2165" i="42"/>
  <c r="Z2164" i="42"/>
  <c r="Z2163" i="42"/>
  <c r="Z2162" i="42"/>
  <c r="Z2161" i="42"/>
  <c r="Z2160" i="42"/>
  <c r="Z2159" i="42"/>
  <c r="Z2158" i="42"/>
  <c r="Z2157" i="42"/>
  <c r="Z2156" i="42"/>
  <c r="Z2155" i="42"/>
  <c r="Z2154" i="42"/>
  <c r="Z2153" i="42"/>
  <c r="Z2152" i="42"/>
  <c r="Z2151" i="42"/>
  <c r="Z2150" i="42"/>
  <c r="Z2149" i="42"/>
  <c r="Z2148" i="42"/>
  <c r="Z2147" i="42"/>
  <c r="Z2146" i="42"/>
  <c r="Z2145" i="42"/>
  <c r="Z2144" i="42"/>
  <c r="Z2143" i="42"/>
  <c r="Z2142" i="42"/>
  <c r="Z2141" i="42"/>
  <c r="Z2140" i="42"/>
  <c r="Z2139" i="42"/>
  <c r="Z2138" i="42"/>
  <c r="Z2137" i="42"/>
  <c r="Z2133" i="42"/>
  <c r="Z2129" i="42"/>
  <c r="Z2125" i="42"/>
  <c r="Z2121" i="42"/>
  <c r="Z2117" i="42"/>
  <c r="Z2113" i="42"/>
  <c r="Z2109" i="42"/>
  <c r="Z2105" i="42"/>
  <c r="Z2101" i="42"/>
  <c r="Z2097" i="42"/>
  <c r="Z2093" i="42"/>
  <c r="Z2089" i="42"/>
  <c r="Z2085" i="42"/>
  <c r="Z2081" i="42"/>
  <c r="Z2077" i="42"/>
  <c r="Z2073" i="42"/>
  <c r="Z2069" i="42"/>
  <c r="Z2065" i="42"/>
  <c r="Z2061" i="42"/>
  <c r="Z2057" i="42"/>
  <c r="Z2053" i="42"/>
  <c r="Z2049" i="42"/>
  <c r="Z2045" i="42"/>
  <c r="Z2041" i="42"/>
  <c r="Z2037" i="42"/>
  <c r="Z2033" i="42"/>
  <c r="Z2029" i="42"/>
  <c r="Z2025" i="42"/>
  <c r="Z2021" i="42"/>
  <c r="Z2017" i="42"/>
  <c r="Z2013" i="42"/>
  <c r="Z2009" i="42"/>
  <c r="Z2005" i="42"/>
  <c r="Z2001" i="42"/>
  <c r="Z1997" i="42"/>
  <c r="Z1993" i="42"/>
  <c r="Z1989" i="42"/>
  <c r="Z1985" i="42"/>
  <c r="Z1981" i="42"/>
  <c r="Z1977" i="42"/>
  <c r="Z1973" i="42"/>
  <c r="Z1969" i="42"/>
  <c r="Z1965" i="42"/>
  <c r="Z1961" i="42"/>
  <c r="Z1957" i="42"/>
  <c r="Z1953" i="42"/>
  <c r="Z1949" i="42"/>
  <c r="Z1945" i="42"/>
  <c r="Z1941" i="42"/>
  <c r="Z1937" i="42"/>
  <c r="Z1933" i="42"/>
  <c r="Z1929" i="42"/>
  <c r="Z1925" i="42"/>
  <c r="Z1921" i="42"/>
  <c r="Z1917" i="42"/>
  <c r="Z1913" i="42"/>
  <c r="Z1909" i="42"/>
  <c r="Z1905" i="42"/>
  <c r="Z1901" i="42"/>
  <c r="Z1897" i="42"/>
  <c r="Z1893" i="42"/>
  <c r="Z1889" i="42"/>
  <c r="Z1885" i="42"/>
  <c r="Z1881" i="42"/>
  <c r="Z1877" i="42"/>
  <c r="Z1873" i="42"/>
  <c r="Z1869" i="42"/>
  <c r="Z1865" i="42"/>
  <c r="Z1861" i="42"/>
  <c r="Z1857" i="42"/>
  <c r="Z1853" i="42"/>
  <c r="Z1849" i="42"/>
  <c r="Z1845" i="42"/>
  <c r="Z2419" i="42"/>
  <c r="Z2403" i="42"/>
  <c r="Z2387" i="42"/>
  <c r="Z2371" i="42"/>
  <c r="Z2357" i="42"/>
  <c r="Z2349" i="42"/>
  <c r="Z2341" i="42"/>
  <c r="Z2333" i="42"/>
  <c r="Z2325" i="42"/>
  <c r="Z2317" i="42"/>
  <c r="Z2309" i="42"/>
  <c r="Z2301" i="42"/>
  <c r="Z2293" i="42"/>
  <c r="Z2285" i="42"/>
  <c r="Z2279" i="42"/>
  <c r="Z2277" i="42"/>
  <c r="Z2270" i="42"/>
  <c r="Z2134" i="42"/>
  <c r="Z2130" i="42"/>
  <c r="Z2126" i="42"/>
  <c r="Z2122" i="42"/>
  <c r="Z2118" i="42"/>
  <c r="Z2114" i="42"/>
  <c r="Z2110" i="42"/>
  <c r="Z2106" i="42"/>
  <c r="Z2102" i="42"/>
  <c r="Z2098" i="42"/>
  <c r="Z2094" i="42"/>
  <c r="Z2090" i="42"/>
  <c r="Z2086" i="42"/>
  <c r="Z2082" i="42"/>
  <c r="Z2078" i="42"/>
  <c r="Z2074" i="42"/>
  <c r="Z2070" i="42"/>
  <c r="Z2066" i="42"/>
  <c r="Z2062" i="42"/>
  <c r="Z2058" i="42"/>
  <c r="Z2054" i="42"/>
  <c r="Z2050" i="42"/>
  <c r="Z2046" i="42"/>
  <c r="Z2042" i="42"/>
  <c r="Z2038" i="42"/>
  <c r="Z2034" i="42"/>
  <c r="Z2030" i="42"/>
  <c r="Z2026" i="42"/>
  <c r="Z2022" i="42"/>
  <c r="Z2018" i="42"/>
  <c r="Z2014" i="42"/>
  <c r="Z2010" i="42"/>
  <c r="Z2006" i="42"/>
  <c r="Z2002" i="42"/>
  <c r="Z1998" i="42"/>
  <c r="Z2399" i="42"/>
  <c r="Z2359" i="42"/>
  <c r="Z2327" i="42"/>
  <c r="Z2295" i="42"/>
  <c r="Z2273" i="42"/>
  <c r="Z2123" i="42"/>
  <c r="Z2107" i="42"/>
  <c r="Z2091" i="42"/>
  <c r="Z2075" i="42"/>
  <c r="Z2060" i="42"/>
  <c r="Z2052" i="42"/>
  <c r="Z2044" i="42"/>
  <c r="Z2036" i="42"/>
  <c r="Z2028" i="42"/>
  <c r="Z2020" i="42"/>
  <c r="Z2012" i="42"/>
  <c r="Z2004" i="42"/>
  <c r="Z1995" i="42"/>
  <c r="Z1988" i="42"/>
  <c r="Z1986" i="42"/>
  <c r="Z1979" i="42"/>
  <c r="Z1972" i="42"/>
  <c r="Z1970" i="42"/>
  <c r="Z1963" i="42"/>
  <c r="Z1956" i="42"/>
  <c r="Z1954" i="42"/>
  <c r="Z1947" i="42"/>
  <c r="Z1940" i="42"/>
  <c r="Z1938" i="42"/>
  <c r="Z1931" i="42"/>
  <c r="Z1924" i="42"/>
  <c r="Z1922" i="42"/>
  <c r="Z1915" i="42"/>
  <c r="Z1908" i="42"/>
  <c r="Z1906" i="42"/>
  <c r="Z1899" i="42"/>
  <c r="Z1892" i="42"/>
  <c r="Z1890" i="42"/>
  <c r="Z1883" i="42"/>
  <c r="Z1876" i="42"/>
  <c r="Z1874" i="42"/>
  <c r="Z1867" i="42"/>
  <c r="Z1860" i="42"/>
  <c r="Z1858" i="42"/>
  <c r="Z1851" i="42"/>
  <c r="Z1844" i="42"/>
  <c r="Z1839" i="42"/>
  <c r="Z2383" i="42"/>
  <c r="Z2351" i="42"/>
  <c r="Z2319" i="42"/>
  <c r="Z2287" i="42"/>
  <c r="Z2135" i="42"/>
  <c r="Z2119" i="42"/>
  <c r="Z2103" i="42"/>
  <c r="Z2087" i="42"/>
  <c r="Z2071" i="42"/>
  <c r="Z2059" i="42"/>
  <c r="Z2051" i="42"/>
  <c r="Z2043" i="42"/>
  <c r="Z2035" i="42"/>
  <c r="Z2027" i="42"/>
  <c r="Z2019" i="42"/>
  <c r="Z2011" i="42"/>
  <c r="Z2003" i="42"/>
  <c r="Z1991" i="42"/>
  <c r="Z1984" i="42"/>
  <c r="Z1982" i="42"/>
  <c r="Z1975" i="42"/>
  <c r="Z1968" i="42"/>
  <c r="Z1966" i="42"/>
  <c r="Z1959" i="42"/>
  <c r="Z1952" i="42"/>
  <c r="Z1950" i="42"/>
  <c r="Z1943" i="42"/>
  <c r="Z1936" i="42"/>
  <c r="Z1934" i="42"/>
  <c r="Z1927" i="42"/>
  <c r="Z1920" i="42"/>
  <c r="Z1918" i="42"/>
  <c r="Z1911" i="42"/>
  <c r="Z1904" i="42"/>
  <c r="Z1902" i="42"/>
  <c r="Z1895" i="42"/>
  <c r="Z1888" i="42"/>
  <c r="Z1886" i="42"/>
  <c r="Z1879" i="42"/>
  <c r="Z1872" i="42"/>
  <c r="Z1870" i="42"/>
  <c r="Z1863" i="42"/>
  <c r="Z1856" i="42"/>
  <c r="Z1854" i="42"/>
  <c r="Z1847" i="42"/>
  <c r="Z1840" i="42"/>
  <c r="Z1709" i="42"/>
  <c r="Z1705" i="42"/>
  <c r="Z1701" i="42"/>
  <c r="Z1697" i="42"/>
  <c r="Z1693" i="42"/>
  <c r="Z1689" i="42"/>
  <c r="Z1685" i="42"/>
  <c r="Z1681" i="42"/>
  <c r="Z1677" i="42"/>
  <c r="Z1673" i="42"/>
  <c r="Z1669" i="42"/>
  <c r="Z1665" i="42"/>
  <c r="Z1661" i="42"/>
  <c r="Z1657" i="42"/>
  <c r="Z1653" i="42"/>
  <c r="Z1649" i="42"/>
  <c r="Z1645" i="42"/>
  <c r="Z1641" i="42"/>
  <c r="Z1637" i="42"/>
  <c r="Z1633" i="42"/>
  <c r="Z1629" i="42"/>
  <c r="Z1625" i="42"/>
  <c r="Z2343" i="42"/>
  <c r="Z2311" i="42"/>
  <c r="Z2275" i="42"/>
  <c r="Z2131" i="42"/>
  <c r="Z2115" i="42"/>
  <c r="Z2099" i="42"/>
  <c r="Z2083" i="42"/>
  <c r="Z2067" i="42"/>
  <c r="Z2064" i="42"/>
  <c r="Z2056" i="42"/>
  <c r="Z2048" i="42"/>
  <c r="Z2040" i="42"/>
  <c r="Z2032" i="42"/>
  <c r="Z2024" i="42"/>
  <c r="Z2016" i="42"/>
  <c r="Z2008" i="42"/>
  <c r="Z2000" i="42"/>
  <c r="Z1996" i="42"/>
  <c r="Z1994" i="42"/>
  <c r="Z1987" i="42"/>
  <c r="Z1980" i="42"/>
  <c r="Z1978" i="42"/>
  <c r="Z1971" i="42"/>
  <c r="Z1964" i="42"/>
  <c r="Z1962" i="42"/>
  <c r="Z1955" i="42"/>
  <c r="Z1948" i="42"/>
  <c r="Z1946" i="42"/>
  <c r="Z1939" i="42"/>
  <c r="Z1932" i="42"/>
  <c r="Z1930" i="42"/>
  <c r="Z1923" i="42"/>
  <c r="Z1916" i="42"/>
  <c r="Z1914" i="42"/>
  <c r="Z1907" i="42"/>
  <c r="Z1900" i="42"/>
  <c r="Z1898" i="42"/>
  <c r="Z1891" i="42"/>
  <c r="Z1884" i="42"/>
  <c r="Z1882" i="42"/>
  <c r="Z1875" i="42"/>
  <c r="Z1868" i="42"/>
  <c r="Z1866" i="42"/>
  <c r="Z1859" i="42"/>
  <c r="Z1852" i="42"/>
  <c r="Z1850" i="42"/>
  <c r="Z1843" i="42"/>
  <c r="Z1841" i="42"/>
  <c r="Z1837" i="42"/>
  <c r="Z1836" i="42"/>
  <c r="Z1835" i="42"/>
  <c r="Z1834" i="42"/>
  <c r="Z1833" i="42"/>
  <c r="Z1832" i="42"/>
  <c r="Z1831" i="42"/>
  <c r="Z1830" i="42"/>
  <c r="Z1829" i="42"/>
  <c r="Z1828" i="42"/>
  <c r="Z1827" i="42"/>
  <c r="Z1826" i="42"/>
  <c r="Z1825" i="42"/>
  <c r="Z1824" i="42"/>
  <c r="Z1823" i="42"/>
  <c r="Z1822" i="42"/>
  <c r="Z1821" i="42"/>
  <c r="Z1820" i="42"/>
  <c r="Z1819" i="42"/>
  <c r="Z1818" i="42"/>
  <c r="Z1817" i="42"/>
  <c r="Z1816" i="42"/>
  <c r="Z1815" i="42"/>
  <c r="Z1814" i="42"/>
  <c r="Z1813" i="42"/>
  <c r="Z1812" i="42"/>
  <c r="Z1811" i="42"/>
  <c r="Z1810" i="42"/>
  <c r="Z1809" i="42"/>
  <c r="Z1808" i="42"/>
  <c r="Z1807" i="42"/>
  <c r="Z1806" i="42"/>
  <c r="Z1805" i="42"/>
  <c r="Z1804" i="42"/>
  <c r="Z1803" i="42"/>
  <c r="Z1802" i="42"/>
  <c r="Z1801" i="42"/>
  <c r="Z1800" i="42"/>
  <c r="Z1799" i="42"/>
  <c r="Z1798" i="42"/>
  <c r="Z1797" i="42"/>
  <c r="Z1796" i="42"/>
  <c r="Z1795" i="42"/>
  <c r="Z1794" i="42"/>
  <c r="Z1793" i="42"/>
  <c r="Z1792" i="42"/>
  <c r="Z1791" i="42"/>
  <c r="Z1790" i="42"/>
  <c r="Z1789" i="42"/>
  <c r="Z1788" i="42"/>
  <c r="Z1787" i="42"/>
  <c r="Z1786" i="42"/>
  <c r="Z1785" i="42"/>
  <c r="Z1784" i="42"/>
  <c r="Z1783" i="42"/>
  <c r="Z1782" i="42"/>
  <c r="Z1781" i="42"/>
  <c r="Z1780" i="42"/>
  <c r="Z1779" i="42"/>
  <c r="Z1778" i="42"/>
  <c r="Z1777" i="42"/>
  <c r="Z1776" i="42"/>
  <c r="Z1775" i="42"/>
  <c r="Z1774" i="42"/>
  <c r="Z1773" i="42"/>
  <c r="Z1772" i="42"/>
  <c r="Z1771" i="42"/>
  <c r="Z1770" i="42"/>
  <c r="Z1769" i="42"/>
  <c r="Z1768" i="42"/>
  <c r="Z1767" i="42"/>
  <c r="Z1766" i="42"/>
  <c r="Z1765" i="42"/>
  <c r="Z1764" i="42"/>
  <c r="Z1763" i="42"/>
  <c r="Z1762" i="42"/>
  <c r="Z1761" i="42"/>
  <c r="Z1760" i="42"/>
  <c r="Z1759" i="42"/>
  <c r="Z1758" i="42"/>
  <c r="Z1757" i="42"/>
  <c r="Z1756" i="42"/>
  <c r="Z1755" i="42"/>
  <c r="Z1754" i="42"/>
  <c r="Z1753" i="42"/>
  <c r="Z1752" i="42"/>
  <c r="Z1751" i="42"/>
  <c r="Z1750" i="42"/>
  <c r="Z1749" i="42"/>
  <c r="Z1748" i="42"/>
  <c r="Z1747" i="42"/>
  <c r="Z1746" i="42"/>
  <c r="Z1745" i="42"/>
  <c r="Z1744" i="42"/>
  <c r="Z1743" i="42"/>
  <c r="Z1742" i="42"/>
  <c r="Z1741" i="42"/>
  <c r="Z1740" i="42"/>
  <c r="Z1739" i="42"/>
  <c r="Z1738" i="42"/>
  <c r="Z1737" i="42"/>
  <c r="Z1736" i="42"/>
  <c r="Z1735" i="42"/>
  <c r="Z1734" i="42"/>
  <c r="Z1733" i="42"/>
  <c r="Z1732" i="42"/>
  <c r="Z1731" i="42"/>
  <c r="Z1730" i="42"/>
  <c r="Z1729" i="42"/>
  <c r="Z1728" i="42"/>
  <c r="Z1727" i="42"/>
  <c r="Z1726" i="42"/>
  <c r="Z1725" i="42"/>
  <c r="Z1724" i="42"/>
  <c r="Z1723" i="42"/>
  <c r="Z1722" i="42"/>
  <c r="Z1721" i="42"/>
  <c r="Z1720" i="42"/>
  <c r="Z1719" i="42"/>
  <c r="Z1718" i="42"/>
  <c r="Z1717" i="42"/>
  <c r="Z1716" i="42"/>
  <c r="Z1715" i="42"/>
  <c r="Z1714" i="42"/>
  <c r="Z1713" i="42"/>
  <c r="Z1712" i="42"/>
  <c r="Z1711" i="42"/>
  <c r="Z1710" i="42"/>
  <c r="Z1706" i="42"/>
  <c r="Z1702" i="42"/>
  <c r="Z1698" i="42"/>
  <c r="Z1694" i="42"/>
  <c r="Z1690" i="42"/>
  <c r="Z1686" i="42"/>
  <c r="Z1682" i="42"/>
  <c r="Z1678" i="42"/>
  <c r="Z1674" i="42"/>
  <c r="Z1670" i="42"/>
  <c r="Z1666" i="42"/>
  <c r="Z1662" i="42"/>
  <c r="Z1658" i="42"/>
  <c r="Z1654" i="42"/>
  <c r="Z1650" i="42"/>
  <c r="Z1646" i="42"/>
  <c r="Z1642" i="42"/>
  <c r="Z1638" i="42"/>
  <c r="Z1634" i="42"/>
  <c r="Z1630" i="42"/>
  <c r="Z1626" i="42"/>
  <c r="Z1622" i="42"/>
  <c r="Z1618" i="42"/>
  <c r="Z1614" i="42"/>
  <c r="Z1610" i="42"/>
  <c r="Z1606" i="42"/>
  <c r="Z1602" i="42"/>
  <c r="Z1598" i="42"/>
  <c r="Z1594" i="42"/>
  <c r="Z1590" i="42"/>
  <c r="Z1586" i="42"/>
  <c r="Z1582" i="42"/>
  <c r="Z1578" i="42"/>
  <c r="Z1574" i="42"/>
  <c r="Z1570" i="42"/>
  <c r="Z1566" i="42"/>
  <c r="Z1562" i="42"/>
  <c r="Z1558" i="42"/>
  <c r="Z1554" i="42"/>
  <c r="Z1550" i="42"/>
  <c r="Z1546" i="42"/>
  <c r="Z1542" i="42"/>
  <c r="Z1538" i="42"/>
  <c r="Z1534" i="42"/>
  <c r="Z1530" i="42"/>
  <c r="Z1526" i="42"/>
  <c r="Z1522" i="42"/>
  <c r="Z1518" i="42"/>
  <c r="Z1514" i="42"/>
  <c r="Z1510" i="42"/>
  <c r="Z1506" i="42"/>
  <c r="Z2415" i="42"/>
  <c r="Z2335" i="42"/>
  <c r="Z2303" i="42"/>
  <c r="Z2127" i="42"/>
  <c r="Z2111" i="42"/>
  <c r="Z2095" i="42"/>
  <c r="Z2079" i="42"/>
  <c r="Z2063" i="42"/>
  <c r="Z2055" i="42"/>
  <c r="Z2047" i="42"/>
  <c r="Z2039" i="42"/>
  <c r="Z2031" i="42"/>
  <c r="Z2023" i="42"/>
  <c r="Z2015" i="42"/>
  <c r="Z2007" i="42"/>
  <c r="Z1999" i="42"/>
  <c r="Z1992" i="42"/>
  <c r="Z1990" i="42"/>
  <c r="Z1983" i="42"/>
  <c r="Z1976" i="42"/>
  <c r="Z1974" i="42"/>
  <c r="Z1967" i="42"/>
  <c r="Z1960" i="42"/>
  <c r="Z1958" i="42"/>
  <c r="Z1951" i="42"/>
  <c r="Z1944" i="42"/>
  <c r="Z1942" i="42"/>
  <c r="Z1935" i="42"/>
  <c r="Z1928" i="42"/>
  <c r="Z1926" i="42"/>
  <c r="Z1919" i="42"/>
  <c r="Z1912" i="42"/>
  <c r="Z1910" i="42"/>
  <c r="Z1903" i="42"/>
  <c r="Z1896" i="42"/>
  <c r="Z1894" i="42"/>
  <c r="Z1887" i="42"/>
  <c r="Z1880" i="42"/>
  <c r="Z1878" i="42"/>
  <c r="Z1871" i="42"/>
  <c r="Z1864" i="42"/>
  <c r="Z1862" i="42"/>
  <c r="Z1855" i="42"/>
  <c r="Z1848" i="42"/>
  <c r="Z1846" i="42"/>
  <c r="Z1842" i="42"/>
  <c r="Z1838" i="42"/>
  <c r="Z1617" i="42"/>
  <c r="Z1615" i="42"/>
  <c r="Z1608" i="42"/>
  <c r="Z1601" i="42"/>
  <c r="Z1599" i="42"/>
  <c r="Z1592" i="42"/>
  <c r="Z1585" i="42"/>
  <c r="Z1583" i="42"/>
  <c r="Z1576" i="42"/>
  <c r="Z1569" i="42"/>
  <c r="Z1567" i="42"/>
  <c r="Z1560" i="42"/>
  <c r="Z1553" i="42"/>
  <c r="Z1551" i="42"/>
  <c r="Z1544" i="42"/>
  <c r="Z1537" i="42"/>
  <c r="Z1535" i="42"/>
  <c r="Z1528" i="42"/>
  <c r="Z1521" i="42"/>
  <c r="Z1519" i="42"/>
  <c r="Z1512" i="42"/>
  <c r="Z1505" i="42"/>
  <c r="Z1503" i="42"/>
  <c r="Z1500" i="42"/>
  <c r="Z1496" i="42"/>
  <c r="Z1492" i="42"/>
  <c r="Z1488" i="42"/>
  <c r="Z1484" i="42"/>
  <c r="Z1480" i="42"/>
  <c r="Z1476" i="42"/>
  <c r="Z1472" i="42"/>
  <c r="Z1468" i="42"/>
  <c r="Z1464" i="42"/>
  <c r="Z1460" i="42"/>
  <c r="Z1456" i="42"/>
  <c r="Z1452" i="42"/>
  <c r="Z1448" i="42"/>
  <c r="Z1444" i="42"/>
  <c r="Z1440" i="42"/>
  <c r="Z1436" i="42"/>
  <c r="Z1432" i="42"/>
  <c r="Z1428" i="42"/>
  <c r="Z1424" i="42"/>
  <c r="Z1420" i="42"/>
  <c r="Z1416" i="42"/>
  <c r="Z1412" i="42"/>
  <c r="Z1281" i="42"/>
  <c r="Z1277" i="42"/>
  <c r="Z1273" i="42"/>
  <c r="Z1269" i="42"/>
  <c r="Z1265" i="42"/>
  <c r="Z1261" i="42"/>
  <c r="Z1257" i="42"/>
  <c r="Z1253" i="42"/>
  <c r="Z1249" i="42"/>
  <c r="Z1245" i="42"/>
  <c r="Z1241" i="42"/>
  <c r="Z1237" i="42"/>
  <c r="Z1233" i="42"/>
  <c r="Z1229" i="42"/>
  <c r="Z1225" i="42"/>
  <c r="Z1221" i="42"/>
  <c r="Z1217" i="42"/>
  <c r="Z1213" i="42"/>
  <c r="Z1209" i="42"/>
  <c r="Z1205" i="42"/>
  <c r="Z1201" i="42"/>
  <c r="Z1197" i="42"/>
  <c r="Z1193" i="42"/>
  <c r="Z1189" i="42"/>
  <c r="Z1185" i="42"/>
  <c r="Z1181" i="42"/>
  <c r="Z1177" i="42"/>
  <c r="Z1173" i="42"/>
  <c r="Z1169" i="42"/>
  <c r="Z1165" i="42"/>
  <c r="Z1161" i="42"/>
  <c r="Z1157" i="42"/>
  <c r="Z1153" i="42"/>
  <c r="Z1149" i="42"/>
  <c r="Z1145" i="42"/>
  <c r="Z1141" i="42"/>
  <c r="Z1137" i="42"/>
  <c r="Z1133" i="42"/>
  <c r="Z1129" i="42"/>
  <c r="Z1125" i="42"/>
  <c r="Z1121" i="42"/>
  <c r="Z1117" i="42"/>
  <c r="Z1113" i="42"/>
  <c r="Z1109" i="42"/>
  <c r="Z1105" i="42"/>
  <c r="Z1101" i="42"/>
  <c r="Z1097" i="42"/>
  <c r="Z1093" i="42"/>
  <c r="Z1089" i="42"/>
  <c r="Z1085" i="42"/>
  <c r="Z1081" i="42"/>
  <c r="Z1077" i="42"/>
  <c r="Z1073" i="42"/>
  <c r="Z1069" i="42"/>
  <c r="Z1065" i="42"/>
  <c r="Z1061" i="42"/>
  <c r="Z1057" i="42"/>
  <c r="Z1053" i="42"/>
  <c r="Z1049" i="42"/>
  <c r="Z1045" i="42"/>
  <c r="Z1041" i="42"/>
  <c r="Z1037" i="42"/>
  <c r="Z1033" i="42"/>
  <c r="Z1029" i="42"/>
  <c r="Z1025" i="42"/>
  <c r="Z1708" i="42"/>
  <c r="Z1704" i="42"/>
  <c r="Z1700" i="42"/>
  <c r="Z1696" i="42"/>
  <c r="Z1692" i="42"/>
  <c r="Z1688" i="42"/>
  <c r="Z1684" i="42"/>
  <c r="Z1680" i="42"/>
  <c r="Z1676" i="42"/>
  <c r="Z1672" i="42"/>
  <c r="Z1668" i="42"/>
  <c r="Z1664" i="42"/>
  <c r="Z1660" i="42"/>
  <c r="Z1656" i="42"/>
  <c r="Z1652" i="42"/>
  <c r="Z1648" i="42"/>
  <c r="Z1644" i="42"/>
  <c r="Z1640" i="42"/>
  <c r="Z1636" i="42"/>
  <c r="Z1632" i="42"/>
  <c r="Z1628" i="42"/>
  <c r="Z1624" i="42"/>
  <c r="Z1620" i="42"/>
  <c r="Z1613" i="42"/>
  <c r="Z1611" i="42"/>
  <c r="Z1604" i="42"/>
  <c r="Z1597" i="42"/>
  <c r="Z1595" i="42"/>
  <c r="Z1588" i="42"/>
  <c r="Z1581" i="42"/>
  <c r="Z1579" i="42"/>
  <c r="Z1572" i="42"/>
  <c r="Z1565" i="42"/>
  <c r="Z1563" i="42"/>
  <c r="Z1556" i="42"/>
  <c r="Z1549" i="42"/>
  <c r="Z1547" i="42"/>
  <c r="Z1540" i="42"/>
  <c r="Z1533" i="42"/>
  <c r="Z1531" i="42"/>
  <c r="Z1524" i="42"/>
  <c r="Z1517" i="42"/>
  <c r="Z1515" i="42"/>
  <c r="Z1508" i="42"/>
  <c r="Z1501" i="42"/>
  <c r="Z1497" i="42"/>
  <c r="Z1493" i="42"/>
  <c r="Z1489" i="42"/>
  <c r="Z1485" i="42"/>
  <c r="Z1481" i="42"/>
  <c r="Z1477" i="42"/>
  <c r="Z1473" i="42"/>
  <c r="Z1469" i="42"/>
  <c r="Z1465" i="42"/>
  <c r="Z1461" i="42"/>
  <c r="Z1457" i="42"/>
  <c r="Z1453" i="42"/>
  <c r="Z1449" i="42"/>
  <c r="Z1445" i="42"/>
  <c r="Z1441" i="42"/>
  <c r="Z1437" i="42"/>
  <c r="Z1433" i="42"/>
  <c r="Z1429" i="42"/>
  <c r="Z1425" i="42"/>
  <c r="Z1421" i="42"/>
  <c r="Z1417" i="42"/>
  <c r="Z1413" i="42"/>
  <c r="Z1282" i="42"/>
  <c r="Z1278" i="42"/>
  <c r="Z1274" i="42"/>
  <c r="Z1270" i="42"/>
  <c r="Z1266" i="42"/>
  <c r="Z1262" i="42"/>
  <c r="Z1258" i="42"/>
  <c r="Z1254" i="42"/>
  <c r="Z1250" i="42"/>
  <c r="Z1246" i="42"/>
  <c r="Z1242" i="42"/>
  <c r="Z1238" i="42"/>
  <c r="Z1234" i="42"/>
  <c r="Z1230" i="42"/>
  <c r="Z1226" i="42"/>
  <c r="Z1222" i="42"/>
  <c r="Z1218" i="42"/>
  <c r="Z1214" i="42"/>
  <c r="Z1210" i="42"/>
  <c r="Z1206" i="42"/>
  <c r="Z1202" i="42"/>
  <c r="Z1616" i="42"/>
  <c r="Z1609" i="42"/>
  <c r="Z1607" i="42"/>
  <c r="Z1600" i="42"/>
  <c r="Z1593" i="42"/>
  <c r="Z1591" i="42"/>
  <c r="Z1584" i="42"/>
  <c r="Z1577" i="42"/>
  <c r="Z1575" i="42"/>
  <c r="Z1568" i="42"/>
  <c r="Z1561" i="42"/>
  <c r="Z1559" i="42"/>
  <c r="Z1552" i="42"/>
  <c r="Z1545" i="42"/>
  <c r="Z1543" i="42"/>
  <c r="Z1536" i="42"/>
  <c r="Z1529" i="42"/>
  <c r="Z1527" i="42"/>
  <c r="Z1520" i="42"/>
  <c r="Z1513" i="42"/>
  <c r="Z1511" i="42"/>
  <c r="Z1504" i="42"/>
  <c r="Z1502" i="42"/>
  <c r="Z1498" i="42"/>
  <c r="Z1494" i="42"/>
  <c r="Z1490" i="42"/>
  <c r="Z1486" i="42"/>
  <c r="Z1482" i="42"/>
  <c r="Z1478" i="42"/>
  <c r="Z1474" i="42"/>
  <c r="Z1470" i="42"/>
  <c r="Z1466" i="42"/>
  <c r="Z1462" i="42"/>
  <c r="Z1458" i="42"/>
  <c r="Z1454" i="42"/>
  <c r="Z1450" i="42"/>
  <c r="Z1446" i="42"/>
  <c r="Z1442" i="42"/>
  <c r="Z1438" i="42"/>
  <c r="Z1434" i="42"/>
  <c r="Z1430" i="42"/>
  <c r="Z1426" i="42"/>
  <c r="Z1422" i="42"/>
  <c r="Z1418" i="42"/>
  <c r="Z1414" i="42"/>
  <c r="Z1410" i="42"/>
  <c r="Z1409" i="42"/>
  <c r="Z1408" i="42"/>
  <c r="Z1407" i="42"/>
  <c r="Z1406" i="42"/>
  <c r="Z1405" i="42"/>
  <c r="Z1404" i="42"/>
  <c r="Z1403" i="42"/>
  <c r="Z1402" i="42"/>
  <c r="Z1401" i="42"/>
  <c r="Z1400" i="42"/>
  <c r="Z1399" i="42"/>
  <c r="Z1398" i="42"/>
  <c r="Z1397" i="42"/>
  <c r="Z1396" i="42"/>
  <c r="Z1395" i="42"/>
  <c r="Z1394" i="42"/>
  <c r="Z1393" i="42"/>
  <c r="Z1392" i="42"/>
  <c r="Z1391" i="42"/>
  <c r="Z1390" i="42"/>
  <c r="Z1389" i="42"/>
  <c r="Z1388" i="42"/>
  <c r="Z1387" i="42"/>
  <c r="Z1386" i="42"/>
  <c r="Z1385" i="42"/>
  <c r="Z1384" i="42"/>
  <c r="Z1383" i="42"/>
  <c r="Z1382" i="42"/>
  <c r="Z1381" i="42"/>
  <c r="Z1380" i="42"/>
  <c r="Z1379" i="42"/>
  <c r="Z1378" i="42"/>
  <c r="Z1377" i="42"/>
  <c r="Z1376" i="42"/>
  <c r="Z1375" i="42"/>
  <c r="Z1374" i="42"/>
  <c r="Z1373" i="42"/>
  <c r="Z1372" i="42"/>
  <c r="Z1371" i="42"/>
  <c r="Z1370" i="42"/>
  <c r="Z1369" i="42"/>
  <c r="Z1368" i="42"/>
  <c r="Z1367" i="42"/>
  <c r="Z1366" i="42"/>
  <c r="Z1365" i="42"/>
  <c r="Z1364" i="42"/>
  <c r="Z1363" i="42"/>
  <c r="Z1362" i="42"/>
  <c r="Z1361" i="42"/>
  <c r="Z1360" i="42"/>
  <c r="Z1359" i="42"/>
  <c r="Z1358" i="42"/>
  <c r="Z1357" i="42"/>
  <c r="Z1356" i="42"/>
  <c r="Z1355" i="42"/>
  <c r="Z1354" i="42"/>
  <c r="Z1353" i="42"/>
  <c r="Z1352" i="42"/>
  <c r="Z1351" i="42"/>
  <c r="Z1350" i="42"/>
  <c r="Z1349" i="42"/>
  <c r="Z1348" i="42"/>
  <c r="Z1347" i="42"/>
  <c r="Z1346" i="42"/>
  <c r="Z1345" i="42"/>
  <c r="Z1344" i="42"/>
  <c r="Z1343" i="42"/>
  <c r="Z1342" i="42"/>
  <c r="Z1341" i="42"/>
  <c r="Z1340" i="42"/>
  <c r="Z1339" i="42"/>
  <c r="Z1338" i="42"/>
  <c r="Z1337" i="42"/>
  <c r="Z1336" i="42"/>
  <c r="Z1335" i="42"/>
  <c r="Z1334" i="42"/>
  <c r="Z1333" i="42"/>
  <c r="Z1332" i="42"/>
  <c r="Z1331" i="42"/>
  <c r="Z1330" i="42"/>
  <c r="Z1329" i="42"/>
  <c r="Z1328" i="42"/>
  <c r="Z1327" i="42"/>
  <c r="Z1326" i="42"/>
  <c r="Z1325" i="42"/>
  <c r="Z1324" i="42"/>
  <c r="Z1323" i="42"/>
  <c r="Z1322" i="42"/>
  <c r="Z1321" i="42"/>
  <c r="Z1320" i="42"/>
  <c r="Z1319" i="42"/>
  <c r="Z1318" i="42"/>
  <c r="Z1317" i="42"/>
  <c r="Z1316" i="42"/>
  <c r="Z1315" i="42"/>
  <c r="Z1314" i="42"/>
  <c r="Z1313" i="42"/>
  <c r="Z1312" i="42"/>
  <c r="Z1311" i="42"/>
  <c r="Z1310" i="42"/>
  <c r="Z1309" i="42"/>
  <c r="Z1308" i="42"/>
  <c r="Z1307" i="42"/>
  <c r="Z1306" i="42"/>
  <c r="Z1305" i="42"/>
  <c r="Z1304" i="42"/>
  <c r="Z1303" i="42"/>
  <c r="Z1302" i="42"/>
  <c r="Z1301" i="42"/>
  <c r="Z1300" i="42"/>
  <c r="Z1299" i="42"/>
  <c r="Z1298" i="42"/>
  <c r="Z1297" i="42"/>
  <c r="Z1296" i="42"/>
  <c r="Z1295" i="42"/>
  <c r="Z1294" i="42"/>
  <c r="Z1293" i="42"/>
  <c r="Z1292" i="42"/>
  <c r="Z1291" i="42"/>
  <c r="Z1290" i="42"/>
  <c r="Z1289" i="42"/>
  <c r="Z1288" i="42"/>
  <c r="Z1287" i="42"/>
  <c r="Z1286" i="42"/>
  <c r="Z1285" i="42"/>
  <c r="Z1284" i="42"/>
  <c r="Z1283" i="42"/>
  <c r="Z1279" i="42"/>
  <c r="Z1275" i="42"/>
  <c r="Z1271" i="42"/>
  <c r="Z1267" i="42"/>
  <c r="Z1263" i="42"/>
  <c r="Z1259" i="42"/>
  <c r="Z1255" i="42"/>
  <c r="Z1251" i="42"/>
  <c r="Z1247" i="42"/>
  <c r="Z1243" i="42"/>
  <c r="Z1239" i="42"/>
  <c r="Z1235" i="42"/>
  <c r="Z1231" i="42"/>
  <c r="Z1227" i="42"/>
  <c r="Z1223" i="42"/>
  <c r="Z1219" i="42"/>
  <c r="Z1215" i="42"/>
  <c r="Z1211" i="42"/>
  <c r="Z1207" i="42"/>
  <c r="Z1203" i="42"/>
  <c r="Z1199" i="42"/>
  <c r="Z1195" i="42"/>
  <c r="Z1191" i="42"/>
  <c r="Z1187" i="42"/>
  <c r="Z1183" i="42"/>
  <c r="Z1179" i="42"/>
  <c r="Z1175" i="42"/>
  <c r="Z1171" i="42"/>
  <c r="Z1167" i="42"/>
  <c r="Z1163" i="42"/>
  <c r="Z1159" i="42"/>
  <c r="Z1155" i="42"/>
  <c r="Z1151" i="42"/>
  <c r="Z1147" i="42"/>
  <c r="Z1143" i="42"/>
  <c r="Z1139" i="42"/>
  <c r="Z1135" i="42"/>
  <c r="Z1131" i="42"/>
  <c r="Z1127" i="42"/>
  <c r="Z1123" i="42"/>
  <c r="Z1119" i="42"/>
  <c r="Z1707" i="42"/>
  <c r="Z1703" i="42"/>
  <c r="Z1699" i="42"/>
  <c r="Z1695" i="42"/>
  <c r="Z1691" i="42"/>
  <c r="Z1687" i="42"/>
  <c r="Z1683" i="42"/>
  <c r="Z1679" i="42"/>
  <c r="Z1675" i="42"/>
  <c r="Z1671" i="42"/>
  <c r="Z1667" i="42"/>
  <c r="Z1663" i="42"/>
  <c r="Z1659" i="42"/>
  <c r="Z1655" i="42"/>
  <c r="Z1651" i="42"/>
  <c r="Z1647" i="42"/>
  <c r="Z1643" i="42"/>
  <c r="Z1639" i="42"/>
  <c r="Z1635" i="42"/>
  <c r="Z1631" i="42"/>
  <c r="Z1627" i="42"/>
  <c r="Z1623" i="42"/>
  <c r="Z1621" i="42"/>
  <c r="Z1619" i="42"/>
  <c r="Z1612" i="42"/>
  <c r="Z1605" i="42"/>
  <c r="Z1603" i="42"/>
  <c r="Z1596" i="42"/>
  <c r="Z1589" i="42"/>
  <c r="Z1587" i="42"/>
  <c r="Z1580" i="42"/>
  <c r="Z1573" i="42"/>
  <c r="Z1571" i="42"/>
  <c r="Z1564" i="42"/>
  <c r="Z1557" i="42"/>
  <c r="Z1555" i="42"/>
  <c r="Z1548" i="42"/>
  <c r="Z1541" i="42"/>
  <c r="Z1539" i="42"/>
  <c r="Z1532" i="42"/>
  <c r="Z1525" i="42"/>
  <c r="Z1523" i="42"/>
  <c r="Z1516" i="42"/>
  <c r="Z1509" i="42"/>
  <c r="Z1507" i="42"/>
  <c r="Z1499" i="42"/>
  <c r="Z1495" i="42"/>
  <c r="Z1491" i="42"/>
  <c r="Z1487" i="42"/>
  <c r="Z1483" i="42"/>
  <c r="Z1479" i="42"/>
  <c r="Z1475" i="42"/>
  <c r="Z1471" i="42"/>
  <c r="Z1467" i="42"/>
  <c r="Z1463" i="42"/>
  <c r="Z1459" i="42"/>
  <c r="Z1455" i="42"/>
  <c r="Z1451" i="42"/>
  <c r="Z1447" i="42"/>
  <c r="Z1443" i="42"/>
  <c r="Z1439" i="42"/>
  <c r="Z1435" i="42"/>
  <c r="Z1431" i="42"/>
  <c r="Z1427" i="42"/>
  <c r="Z1423" i="42"/>
  <c r="Z1419" i="42"/>
  <c r="Z1415" i="42"/>
  <c r="Z1411" i="42"/>
  <c r="Z1272" i="42"/>
  <c r="Z1256" i="42"/>
  <c r="Z1240" i="42"/>
  <c r="Z1224" i="42"/>
  <c r="Z1208" i="42"/>
  <c r="Z1198" i="42"/>
  <c r="Z1190" i="42"/>
  <c r="Z1182" i="42"/>
  <c r="Z1174" i="42"/>
  <c r="Z1166" i="42"/>
  <c r="Z1158" i="42"/>
  <c r="Z1150" i="42"/>
  <c r="Z1142" i="42"/>
  <c r="Z1134" i="42"/>
  <c r="Z1126" i="42"/>
  <c r="Z1118" i="42"/>
  <c r="Z1115" i="42"/>
  <c r="Z1108" i="42"/>
  <c r="Z1106" i="42"/>
  <c r="Z1099" i="42"/>
  <c r="Z1092" i="42"/>
  <c r="Z1090" i="42"/>
  <c r="Z1083" i="42"/>
  <c r="Z1076" i="42"/>
  <c r="Z1074" i="42"/>
  <c r="Z1067" i="42"/>
  <c r="Z1060" i="42"/>
  <c r="Z1058" i="42"/>
  <c r="Z1051" i="42"/>
  <c r="Z1044" i="42"/>
  <c r="Z1042" i="42"/>
  <c r="Z1035" i="42"/>
  <c r="Z1028" i="42"/>
  <c r="Z1026" i="42"/>
  <c r="Z1021" i="42"/>
  <c r="Z1017" i="42"/>
  <c r="Z1013" i="42"/>
  <c r="Z1009" i="42"/>
  <c r="Z1005" i="42"/>
  <c r="Z1001" i="42"/>
  <c r="Z997" i="42"/>
  <c r="Z993" i="42"/>
  <c r="Z989" i="42"/>
  <c r="Z985" i="42"/>
  <c r="Z1268" i="42"/>
  <c r="Z1252" i="42"/>
  <c r="Z1236" i="42"/>
  <c r="Z1220" i="42"/>
  <c r="Z1204" i="42"/>
  <c r="Z1200" i="42"/>
  <c r="Z1192" i="42"/>
  <c r="Z1176" i="42"/>
  <c r="Z1168" i="42"/>
  <c r="Z1160" i="42"/>
  <c r="Z1152" i="42"/>
  <c r="Z1144" i="42"/>
  <c r="Z1136" i="42"/>
  <c r="Z1128" i="42"/>
  <c r="Z1120" i="42"/>
  <c r="Z1111" i="42"/>
  <c r="Z1104" i="42"/>
  <c r="Z1102" i="42"/>
  <c r="Z1095" i="42"/>
  <c r="Z1088" i="42"/>
  <c r="Z1086" i="42"/>
  <c r="Z1079" i="42"/>
  <c r="Z1072" i="42"/>
  <c r="Z1070" i="42"/>
  <c r="Z1063" i="42"/>
  <c r="Z1056" i="42"/>
  <c r="Z1054" i="42"/>
  <c r="Z1047" i="42"/>
  <c r="Z1040" i="42"/>
  <c r="Z1038" i="42"/>
  <c r="Z1031" i="42"/>
  <c r="Z1024" i="42"/>
  <c r="Z1022" i="42"/>
  <c r="Z1018" i="42"/>
  <c r="Z1014" i="42"/>
  <c r="Z1010" i="42"/>
  <c r="Z1006" i="42"/>
  <c r="Z1002" i="42"/>
  <c r="Z998" i="42"/>
  <c r="Z994" i="42"/>
  <c r="Z990" i="42"/>
  <c r="Z986" i="42"/>
  <c r="Z1280" i="42"/>
  <c r="Z1264" i="42"/>
  <c r="Z1248" i="42"/>
  <c r="Z1276" i="42"/>
  <c r="Z1260" i="42"/>
  <c r="Z1244" i="42"/>
  <c r="Z1228" i="42"/>
  <c r="Z1212" i="42"/>
  <c r="Z1196" i="42"/>
  <c r="Z1188" i="42"/>
  <c r="Z1180" i="42"/>
  <c r="Z1172" i="42"/>
  <c r="Z1164" i="42"/>
  <c r="Z1156" i="42"/>
  <c r="Z1148" i="42"/>
  <c r="Z1140" i="42"/>
  <c r="Z1132" i="42"/>
  <c r="Z1124" i="42"/>
  <c r="Z1112" i="42"/>
  <c r="Z1110" i="42"/>
  <c r="Z1103" i="42"/>
  <c r="Z1096" i="42"/>
  <c r="Z1094" i="42"/>
  <c r="Z1087" i="42"/>
  <c r="Z1080" i="42"/>
  <c r="Z1078" i="42"/>
  <c r="Z1071" i="42"/>
  <c r="Z1064" i="42"/>
  <c r="Z1062" i="42"/>
  <c r="Z1055" i="42"/>
  <c r="Z1048" i="42"/>
  <c r="Z1046" i="42"/>
  <c r="Z1039" i="42"/>
  <c r="Z1032" i="42"/>
  <c r="Z1030" i="42"/>
  <c r="Z1023" i="42"/>
  <c r="Z1020" i="42"/>
  <c r="Z1016" i="42"/>
  <c r="Z1012" i="42"/>
  <c r="Z1008" i="42"/>
  <c r="Z1004" i="42"/>
  <c r="Z1000" i="42"/>
  <c r="Z996" i="42"/>
  <c r="Z992" i="42"/>
  <c r="Z988" i="42"/>
  <c r="Z1186" i="42"/>
  <c r="Z1154" i="42"/>
  <c r="Z1122" i="42"/>
  <c r="Z1107" i="42"/>
  <c r="Z1075" i="42"/>
  <c r="Z1043" i="42"/>
  <c r="Z1011" i="42"/>
  <c r="Z995" i="42"/>
  <c r="Z982" i="42"/>
  <c r="Z980" i="42"/>
  <c r="Z978" i="42"/>
  <c r="Z976" i="42"/>
  <c r="Z974" i="42"/>
  <c r="Z972" i="42"/>
  <c r="Z970" i="42"/>
  <c r="Z968" i="42"/>
  <c r="Z966" i="42"/>
  <c r="Z964" i="42"/>
  <c r="Z962" i="42"/>
  <c r="Z960" i="42"/>
  <c r="Z958" i="42"/>
  <c r="Z956" i="42"/>
  <c r="Z954" i="42"/>
  <c r="Z952" i="42"/>
  <c r="Z950" i="42"/>
  <c r="Z948" i="42"/>
  <c r="Z946" i="42"/>
  <c r="Z944" i="42"/>
  <c r="Z942" i="42"/>
  <c r="Z940" i="42"/>
  <c r="Z938" i="42"/>
  <c r="Z936" i="42"/>
  <c r="Z934" i="42"/>
  <c r="Z932" i="42"/>
  <c r="Z930" i="42"/>
  <c r="Z928" i="42"/>
  <c r="Z926" i="42"/>
  <c r="Z924" i="42"/>
  <c r="Z922" i="42"/>
  <c r="Z920" i="42"/>
  <c r="Z918" i="42"/>
  <c r="Z916" i="42"/>
  <c r="Z914" i="42"/>
  <c r="Z912" i="42"/>
  <c r="Z910" i="42"/>
  <c r="Z908" i="42"/>
  <c r="Z906" i="42"/>
  <c r="Z904" i="42"/>
  <c r="Z902" i="42"/>
  <c r="Z900" i="42"/>
  <c r="Z898" i="42"/>
  <c r="Z896" i="42"/>
  <c r="Z894" i="42"/>
  <c r="Z892" i="42"/>
  <c r="Z890" i="42"/>
  <c r="Z888" i="42"/>
  <c r="Z886" i="42"/>
  <c r="Z884" i="42"/>
  <c r="Z882" i="42"/>
  <c r="Z880" i="42"/>
  <c r="Z878" i="42"/>
  <c r="Z876" i="42"/>
  <c r="Z874" i="42"/>
  <c r="Z872" i="42"/>
  <c r="Z870" i="42"/>
  <c r="Z868" i="42"/>
  <c r="Z866" i="42"/>
  <c r="Z864" i="42"/>
  <c r="Z862" i="42"/>
  <c r="Z860" i="42"/>
  <c r="Z858" i="42"/>
  <c r="Z533" i="42"/>
  <c r="Z532" i="42"/>
  <c r="Z531" i="42"/>
  <c r="Z530" i="42"/>
  <c r="Z529" i="42"/>
  <c r="Z528" i="42"/>
  <c r="Z527" i="42"/>
  <c r="Z526" i="42"/>
  <c r="Z525" i="42"/>
  <c r="Z524" i="42"/>
  <c r="Z523" i="42"/>
  <c r="Z522" i="42"/>
  <c r="Z521" i="42"/>
  <c r="Z1232" i="42"/>
  <c r="Z1178" i="42"/>
  <c r="Z1146" i="42"/>
  <c r="Z1114" i="42"/>
  <c r="Z1100" i="42"/>
  <c r="Z1082" i="42"/>
  <c r="Z1068" i="42"/>
  <c r="Z1050" i="42"/>
  <c r="Z1036" i="42"/>
  <c r="Z1007" i="42"/>
  <c r="Z991" i="42"/>
  <c r="Z1216" i="42"/>
  <c r="Z1170" i="42"/>
  <c r="Z1138" i="42"/>
  <c r="Z1091" i="42"/>
  <c r="Z1059" i="42"/>
  <c r="Z1027" i="42"/>
  <c r="Z1019" i="42"/>
  <c r="Z1003" i="42"/>
  <c r="Z987" i="42"/>
  <c r="Z983" i="42"/>
  <c r="Z981" i="42"/>
  <c r="Z979" i="42"/>
  <c r="Z977" i="42"/>
  <c r="Z975" i="42"/>
  <c r="Z973" i="42"/>
  <c r="Z971" i="42"/>
  <c r="Z969" i="42"/>
  <c r="Z967" i="42"/>
  <c r="Z965" i="42"/>
  <c r="Z963" i="42"/>
  <c r="Z961" i="42"/>
  <c r="Z959" i="42"/>
  <c r="Z957" i="42"/>
  <c r="Z955" i="42"/>
  <c r="Z953" i="42"/>
  <c r="Z951" i="42"/>
  <c r="Z949" i="42"/>
  <c r="Z947" i="42"/>
  <c r="Z945" i="42"/>
  <c r="Z943" i="42"/>
  <c r="Z941" i="42"/>
  <c r="Z939" i="42"/>
  <c r="Z937" i="42"/>
  <c r="Z935" i="42"/>
  <c r="Z933" i="42"/>
  <c r="Z931" i="42"/>
  <c r="Z929" i="42"/>
  <c r="Z927" i="42"/>
  <c r="Z925" i="42"/>
  <c r="Z923" i="42"/>
  <c r="Z921" i="42"/>
  <c r="Z919" i="42"/>
  <c r="Z917" i="42"/>
  <c r="Z915" i="42"/>
  <c r="Z913" i="42"/>
  <c r="Z911" i="42"/>
  <c r="Z909" i="42"/>
  <c r="Z907" i="42"/>
  <c r="Z905" i="42"/>
  <c r="Z903" i="42"/>
  <c r="Z901" i="42"/>
  <c r="Z899" i="42"/>
  <c r="Z897" i="42"/>
  <c r="Z895" i="42"/>
  <c r="Z893" i="42"/>
  <c r="Z891" i="42"/>
  <c r="Z889" i="42"/>
  <c r="Z887" i="42"/>
  <c r="Z885" i="42"/>
  <c r="Z883" i="42"/>
  <c r="Z881" i="42"/>
  <c r="Z879" i="42"/>
  <c r="Z877" i="42"/>
  <c r="Z875" i="42"/>
  <c r="Z873" i="42"/>
  <c r="Z871" i="42"/>
  <c r="Z869" i="42"/>
  <c r="Z867" i="42"/>
  <c r="Z865" i="42"/>
  <c r="Z863" i="42"/>
  <c r="Z861" i="42"/>
  <c r="Z859" i="42"/>
  <c r="Z857" i="42"/>
  <c r="Z556" i="42"/>
  <c r="Z555" i="42"/>
  <c r="Z554" i="42"/>
  <c r="Z553" i="42"/>
  <c r="Z552" i="42"/>
  <c r="Z551" i="42"/>
  <c r="Z550" i="42"/>
  <c r="Z549" i="42"/>
  <c r="Z548" i="42"/>
  <c r="Z547" i="42"/>
  <c r="Z546" i="42"/>
  <c r="Z545" i="42"/>
  <c r="Z544" i="42"/>
  <c r="Z543" i="42"/>
  <c r="Z542" i="42"/>
  <c r="Z541" i="42"/>
  <c r="Z540" i="42"/>
  <c r="Z539" i="42"/>
  <c r="Z538" i="42"/>
  <c r="Z537" i="42"/>
  <c r="Z536" i="42"/>
  <c r="Z535" i="42"/>
  <c r="Z534" i="42"/>
  <c r="Z1194" i="42"/>
  <c r="Z1162" i="42"/>
  <c r="Z1130" i="42"/>
  <c r="Z1116" i="42"/>
  <c r="Z1098" i="42"/>
  <c r="Z1066" i="42"/>
  <c r="Z1052" i="42"/>
  <c r="Z1034" i="42"/>
  <c r="Z1015" i="42"/>
  <c r="Z999" i="42"/>
  <c r="Z520" i="42"/>
  <c r="Z519" i="42"/>
  <c r="Z518" i="42"/>
  <c r="Z517" i="42"/>
  <c r="Z516" i="42"/>
  <c r="Z515" i="42"/>
  <c r="Z514" i="42"/>
  <c r="Z513" i="42"/>
  <c r="Z512" i="42"/>
  <c r="Z511" i="42"/>
  <c r="Z510" i="42"/>
  <c r="Z509" i="42"/>
  <c r="Z508" i="42"/>
  <c r="Z507" i="42"/>
  <c r="Z506" i="42"/>
  <c r="Z505" i="42"/>
  <c r="Z504" i="42"/>
  <c r="Z503" i="42"/>
  <c r="Z502" i="42"/>
  <c r="Z501" i="42"/>
  <c r="Z500" i="42"/>
  <c r="Z499" i="42"/>
  <c r="Z498" i="42"/>
  <c r="Z497" i="42"/>
  <c r="Z496" i="42"/>
  <c r="Z495" i="42"/>
  <c r="Z494" i="42"/>
  <c r="Z493" i="42"/>
  <c r="Z492" i="42"/>
  <c r="Z491" i="42"/>
  <c r="Z490" i="42"/>
  <c r="Z489" i="42"/>
  <c r="Z488" i="42"/>
  <c r="Z487" i="42"/>
  <c r="Z486" i="42"/>
  <c r="Z485" i="42"/>
  <c r="Z484" i="42"/>
  <c r="Z483" i="42"/>
  <c r="Z482" i="42"/>
  <c r="Z481" i="42"/>
  <c r="Z480" i="42"/>
  <c r="Z479" i="42"/>
  <c r="Z478" i="42"/>
  <c r="Z477" i="42"/>
  <c r="Z476" i="42"/>
  <c r="Z475" i="42"/>
  <c r="Z474" i="42"/>
  <c r="Z473" i="42"/>
  <c r="Z472" i="42"/>
  <c r="Z471" i="42"/>
  <c r="Z470" i="42"/>
  <c r="Z469" i="42"/>
  <c r="Z468" i="42"/>
  <c r="Z467" i="42"/>
  <c r="Z466" i="42"/>
  <c r="Z465" i="42"/>
  <c r="Z464" i="42"/>
  <c r="Z463" i="42"/>
  <c r="Z462" i="42"/>
  <c r="Z461" i="42"/>
  <c r="Z460" i="42"/>
  <c r="Z459" i="42"/>
  <c r="Z458" i="42"/>
  <c r="Z457" i="42"/>
  <c r="Z456" i="42"/>
  <c r="Z455" i="42"/>
  <c r="Z454" i="42"/>
  <c r="Z453" i="42"/>
  <c r="Z452" i="42"/>
  <c r="Z451" i="42"/>
  <c r="Z450" i="42"/>
  <c r="Z449" i="42"/>
  <c r="Z448" i="42"/>
  <c r="Z447" i="42"/>
  <c r="Z446" i="42"/>
  <c r="Z445" i="42"/>
  <c r="Z444" i="42"/>
  <c r="Z443" i="42"/>
  <c r="Z442" i="42"/>
  <c r="Z441" i="42"/>
  <c r="Z440" i="42"/>
  <c r="Z439" i="42"/>
  <c r="Z438" i="42"/>
  <c r="Z437" i="42"/>
  <c r="Z436" i="42"/>
  <c r="Z435" i="42"/>
  <c r="Z434" i="42"/>
  <c r="Z433" i="42"/>
  <c r="Z432" i="42"/>
  <c r="Z431" i="42"/>
  <c r="Z430" i="42"/>
  <c r="Z129" i="42"/>
  <c r="Z128" i="42"/>
  <c r="Z127" i="42"/>
  <c r="Z126" i="42"/>
  <c r="Z125" i="42"/>
  <c r="Z124" i="42"/>
  <c r="Z123" i="42"/>
  <c r="Z122" i="42"/>
  <c r="Z121" i="42"/>
  <c r="Z120" i="42"/>
  <c r="Z119" i="42"/>
  <c r="Z118" i="42"/>
  <c r="Z117" i="42"/>
  <c r="Z116" i="42"/>
  <c r="Z115" i="42"/>
  <c r="Z114" i="42"/>
  <c r="Z113" i="42"/>
  <c r="AH3317" i="42"/>
  <c r="AH3313" i="42"/>
  <c r="AH3309" i="42"/>
  <c r="AH3305" i="42"/>
  <c r="AH3301" i="42"/>
  <c r="AH3316" i="42"/>
  <c r="AH3314" i="42"/>
  <c r="AH3307" i="42"/>
  <c r="AH3318" i="42"/>
  <c r="AH3300" i="42"/>
  <c r="AH3310" i="42"/>
  <c r="AH3303" i="42"/>
  <c r="AH3298" i="42"/>
  <c r="AH3302" i="42"/>
  <c r="AH3294" i="42"/>
  <c r="AH3290" i="42"/>
  <c r="AH3286" i="42"/>
  <c r="AH3282" i="42"/>
  <c r="AH3278" i="42"/>
  <c r="AH3274" i="42"/>
  <c r="AH3270" i="42"/>
  <c r="AH3315" i="42"/>
  <c r="AH3311" i="42"/>
  <c r="AH3308" i="42"/>
  <c r="AH3295" i="42"/>
  <c r="AH3291" i="42"/>
  <c r="AH3287" i="42"/>
  <c r="AH3306" i="42"/>
  <c r="AH3304" i="42"/>
  <c r="AH3296" i="42"/>
  <c r="AH3292" i="42"/>
  <c r="AH3288" i="42"/>
  <c r="AH3284" i="42"/>
  <c r="AH3280" i="42"/>
  <c r="AH3276" i="42"/>
  <c r="AH3272" i="42"/>
  <c r="AH3268" i="42"/>
  <c r="AH3283" i="42"/>
  <c r="AH3275" i="42"/>
  <c r="AH3312" i="42"/>
  <c r="AH3297" i="42"/>
  <c r="AH3285" i="42"/>
  <c r="AH3277" i="42"/>
  <c r="AH3269" i="42"/>
  <c r="AH3264" i="42"/>
  <c r="AH3260" i="42"/>
  <c r="AH3299" i="42"/>
  <c r="AH3289" i="42"/>
  <c r="AH3281" i="42"/>
  <c r="AH3273" i="42"/>
  <c r="AH3262" i="42"/>
  <c r="AH3293" i="42"/>
  <c r="AH3279" i="42"/>
  <c r="AH3266" i="42"/>
  <c r="AH3261" i="42"/>
  <c r="AH3257" i="42"/>
  <c r="AH3253" i="42"/>
  <c r="AH3249" i="42"/>
  <c r="AH3245" i="42"/>
  <c r="AH3241" i="42"/>
  <c r="AH3237" i="42"/>
  <c r="AH3233" i="42"/>
  <c r="AH3229" i="42"/>
  <c r="AH3225" i="42"/>
  <c r="AH3217" i="42"/>
  <c r="AH3213" i="42"/>
  <c r="AH3209" i="42"/>
  <c r="AH3205" i="42"/>
  <c r="AH3271" i="42"/>
  <c r="AH3267" i="42"/>
  <c r="AH3263" i="42"/>
  <c r="AH3258" i="42"/>
  <c r="AH3254" i="42"/>
  <c r="AH3250" i="42"/>
  <c r="AH3246" i="42"/>
  <c r="AH3242" i="42"/>
  <c r="AH3238" i="42"/>
  <c r="AH3234" i="42"/>
  <c r="AH3230" i="42"/>
  <c r="AH3226" i="42"/>
  <c r="AH3222" i="42"/>
  <c r="AH3218" i="42"/>
  <c r="AH3214" i="42"/>
  <c r="AH3210" i="42"/>
  <c r="AH3206" i="42"/>
  <c r="AH3202" i="42"/>
  <c r="AH3198" i="42"/>
  <c r="AH3265" i="42"/>
  <c r="AH3259" i="42"/>
  <c r="AH3255" i="42"/>
  <c r="AH3251" i="42"/>
  <c r="AH3247" i="42"/>
  <c r="AH3243" i="42"/>
  <c r="AH3239" i="42"/>
  <c r="AH3235" i="42"/>
  <c r="AH3256" i="42"/>
  <c r="AH3252" i="42"/>
  <c r="AH3248" i="42"/>
  <c r="AH3244" i="42"/>
  <c r="AH3240" i="42"/>
  <c r="AH3236" i="42"/>
  <c r="AH3232" i="42"/>
  <c r="AH3228" i="42"/>
  <c r="AH3227" i="42"/>
  <c r="AH3211" i="42"/>
  <c r="AH3203" i="42"/>
  <c r="AH3196" i="42"/>
  <c r="AH3192" i="42"/>
  <c r="AH3224" i="42"/>
  <c r="AH3216" i="42"/>
  <c r="AH3208" i="42"/>
  <c r="AH3204" i="42"/>
  <c r="AH3201" i="42"/>
  <c r="AH3199" i="42"/>
  <c r="AH3193" i="42"/>
  <c r="AH3189" i="42"/>
  <c r="AH3185" i="42"/>
  <c r="AH3181" i="42"/>
  <c r="AH3177" i="42"/>
  <c r="AH3173" i="42"/>
  <c r="AH3169" i="42"/>
  <c r="AH3165" i="42"/>
  <c r="AH3161" i="42"/>
  <c r="AH3157" i="42"/>
  <c r="AH3223" i="42"/>
  <c r="AH3215" i="42"/>
  <c r="AH3197" i="42"/>
  <c r="AH3195" i="42"/>
  <c r="AH3194" i="42"/>
  <c r="AH3190" i="42"/>
  <c r="AH3186" i="42"/>
  <c r="AH3182" i="42"/>
  <c r="AH3178" i="42"/>
  <c r="AH3174" i="42"/>
  <c r="AH3170" i="42"/>
  <c r="AH3166" i="42"/>
  <c r="AH3162" i="42"/>
  <c r="AH3158" i="42"/>
  <c r="AH3154" i="42"/>
  <c r="AH3150" i="42"/>
  <c r="AH3146" i="42"/>
  <c r="AH3142" i="42"/>
  <c r="AH3138" i="42"/>
  <c r="AH3231" i="42"/>
  <c r="AH3184" i="42"/>
  <c r="AH3180" i="42"/>
  <c r="AH3176" i="42"/>
  <c r="AH3172" i="42"/>
  <c r="AH3168" i="42"/>
  <c r="AH3164" i="42"/>
  <c r="AH3160" i="42"/>
  <c r="AH3156" i="42"/>
  <c r="AH3153" i="42"/>
  <c r="AH3151" i="42"/>
  <c r="AH3144" i="42"/>
  <c r="AH3137" i="42"/>
  <c r="AH3135" i="42"/>
  <c r="AH3131" i="42"/>
  <c r="AH3127" i="42"/>
  <c r="AH3123" i="42"/>
  <c r="AH3200" i="42"/>
  <c r="AH3191" i="42"/>
  <c r="AH3149" i="42"/>
  <c r="AH3147" i="42"/>
  <c r="AH3140" i="42"/>
  <c r="AH3188" i="42"/>
  <c r="AH3183" i="42"/>
  <c r="AH3179" i="42"/>
  <c r="AH3175" i="42"/>
  <c r="AH3171" i="42"/>
  <c r="AH3167" i="42"/>
  <c r="AH3163" i="42"/>
  <c r="AH3159" i="42"/>
  <c r="AH3155" i="42"/>
  <c r="AH3152" i="42"/>
  <c r="AH3145" i="42"/>
  <c r="AH3143" i="42"/>
  <c r="AH3136" i="42"/>
  <c r="AH3133" i="42"/>
  <c r="AH3129" i="42"/>
  <c r="AH3125" i="42"/>
  <c r="AH3212" i="42"/>
  <c r="AH3207" i="42"/>
  <c r="AH3187" i="42"/>
  <c r="AH3148" i="42"/>
  <c r="AH3141" i="42"/>
  <c r="AH3139" i="42"/>
  <c r="AH3134" i="42"/>
  <c r="AH3130" i="42"/>
  <c r="AH3126" i="42"/>
  <c r="AH3122" i="42"/>
  <c r="AH3118" i="42"/>
  <c r="AH3117" i="42"/>
  <c r="AH3116" i="42"/>
  <c r="AH3115" i="42"/>
  <c r="AH3114" i="42"/>
  <c r="AH3113" i="42"/>
  <c r="AH3112" i="42"/>
  <c r="AH3111" i="42"/>
  <c r="AH3110" i="42"/>
  <c r="AH3109" i="42"/>
  <c r="AH3108" i="42"/>
  <c r="AH3107" i="42"/>
  <c r="AH3106" i="42"/>
  <c r="AH3105" i="42"/>
  <c r="AH3104" i="42"/>
  <c r="AH3103" i="42"/>
  <c r="AH3102" i="42"/>
  <c r="AH3101" i="42"/>
  <c r="AH3100" i="42"/>
  <c r="AH3099" i="42"/>
  <c r="AH3098" i="42"/>
  <c r="AH3097" i="42"/>
  <c r="AH3096" i="42"/>
  <c r="AH3095" i="42"/>
  <c r="AH3094" i="42"/>
  <c r="AH3093" i="42"/>
  <c r="AH3132" i="42"/>
  <c r="AH3092" i="42"/>
  <c r="AH3091" i="42"/>
  <c r="AH3090" i="42"/>
  <c r="AH3089" i="42"/>
  <c r="AH3088" i="42"/>
  <c r="AH3087" i="42"/>
  <c r="AH3086" i="42"/>
  <c r="AH3085" i="42"/>
  <c r="AH3084" i="42"/>
  <c r="AH3083" i="42"/>
  <c r="AH3082" i="42"/>
  <c r="AH3081" i="42"/>
  <c r="AH3080" i="42"/>
  <c r="AH3079" i="42"/>
  <c r="AH3078" i="42"/>
  <c r="AH3077" i="42"/>
  <c r="AH3076" i="42"/>
  <c r="AH3075" i="42"/>
  <c r="AH3074" i="42"/>
  <c r="AH3073" i="42"/>
  <c r="AH3072" i="42"/>
  <c r="AH3071" i="42"/>
  <c r="AH3070" i="42"/>
  <c r="AH3069" i="42"/>
  <c r="AH3068" i="42"/>
  <c r="AH3067" i="42"/>
  <c r="AH3066" i="42"/>
  <c r="AH3065" i="42"/>
  <c r="AH3064" i="42"/>
  <c r="AH3063" i="42"/>
  <c r="AH3062" i="42"/>
  <c r="AH3061" i="42"/>
  <c r="AH3060" i="42"/>
  <c r="AH3059" i="42"/>
  <c r="AH3058" i="42"/>
  <c r="AH3057" i="42"/>
  <c r="AH3056" i="42"/>
  <c r="AH3055" i="42"/>
  <c r="AH3054" i="42"/>
  <c r="AH3053" i="42"/>
  <c r="AH3052" i="42"/>
  <c r="AH3051" i="42"/>
  <c r="AH3050" i="42"/>
  <c r="AH3049" i="42"/>
  <c r="AH3048" i="42"/>
  <c r="AH3047" i="42"/>
  <c r="AH3046" i="42"/>
  <c r="AH3045" i="42"/>
  <c r="AH3044" i="42"/>
  <c r="AH3043" i="42"/>
  <c r="AH3042" i="42"/>
  <c r="AH3041" i="42"/>
  <c r="AH3040" i="42"/>
  <c r="AH3039" i="42"/>
  <c r="AH3038" i="42"/>
  <c r="AH3037" i="42"/>
  <c r="AH3036" i="42"/>
  <c r="AH3035" i="42"/>
  <c r="AH3034" i="42"/>
  <c r="AH3033" i="42"/>
  <c r="AH3032" i="42"/>
  <c r="AH3031" i="42"/>
  <c r="AH3030" i="42"/>
  <c r="AH3124" i="42"/>
  <c r="AH3029" i="42"/>
  <c r="AH3028" i="42"/>
  <c r="AH3027" i="42"/>
  <c r="AH3026" i="42"/>
  <c r="AH3025" i="42"/>
  <c r="AH3024" i="42"/>
  <c r="AH3023" i="42"/>
  <c r="AH3022" i="42"/>
  <c r="AH3021" i="42"/>
  <c r="AH3020" i="42"/>
  <c r="AH3019" i="42"/>
  <c r="AH3018" i="42"/>
  <c r="AH3017" i="42"/>
  <c r="AH3016" i="42"/>
  <c r="AH3015" i="42"/>
  <c r="AH3014" i="42"/>
  <c r="AH3013" i="42"/>
  <c r="AH3012" i="42"/>
  <c r="AH3011" i="42"/>
  <c r="AH3010" i="42"/>
  <c r="AH3009" i="42"/>
  <c r="AH3008" i="42"/>
  <c r="AH3007" i="42"/>
  <c r="AH3006" i="42"/>
  <c r="AH3005" i="42"/>
  <c r="AH3004" i="42"/>
  <c r="AH3003" i="42"/>
  <c r="AH3002" i="42"/>
  <c r="AH3001" i="42"/>
  <c r="AH3000" i="42"/>
  <c r="AH2999" i="42"/>
  <c r="AH2998" i="42"/>
  <c r="AH2997" i="42"/>
  <c r="AH2996" i="42"/>
  <c r="AH2995" i="42"/>
  <c r="AH2994" i="42"/>
  <c r="AH2993" i="42"/>
  <c r="AH2992" i="42"/>
  <c r="AH3128" i="42"/>
  <c r="AH2462" i="42"/>
  <c r="AH2458" i="42"/>
  <c r="AH2454" i="42"/>
  <c r="AH2450" i="42"/>
  <c r="AH2446" i="42"/>
  <c r="AH2442" i="42"/>
  <c r="AH2463" i="42"/>
  <c r="AH2459" i="42"/>
  <c r="AH2455" i="42"/>
  <c r="AH2451" i="42"/>
  <c r="AH2447" i="42"/>
  <c r="AH2443" i="42"/>
  <c r="AH2691" i="42"/>
  <c r="AH2690" i="42"/>
  <c r="AH2689" i="42"/>
  <c r="AH2688" i="42"/>
  <c r="AH2687" i="42"/>
  <c r="AH2686" i="42"/>
  <c r="AH2685" i="42"/>
  <c r="AH2684" i="42"/>
  <c r="AH2683" i="42"/>
  <c r="AH2682" i="42"/>
  <c r="AH2681" i="42"/>
  <c r="AH2680" i="42"/>
  <c r="AH2679" i="42"/>
  <c r="AH2678" i="42"/>
  <c r="AH2677" i="42"/>
  <c r="AH2676" i="42"/>
  <c r="AH2675" i="42"/>
  <c r="AH2674" i="42"/>
  <c r="AH2673" i="42"/>
  <c r="AH2672" i="42"/>
  <c r="AH2671" i="42"/>
  <c r="AH2670" i="42"/>
  <c r="AH2669" i="42"/>
  <c r="AH2668" i="42"/>
  <c r="AH2667" i="42"/>
  <c r="AH2666" i="42"/>
  <c r="AH2665" i="42"/>
  <c r="AH2664" i="42"/>
  <c r="AH2663" i="42"/>
  <c r="AH2662" i="42"/>
  <c r="AH2661" i="42"/>
  <c r="AH2660" i="42"/>
  <c r="AH2659" i="42"/>
  <c r="AH2658" i="42"/>
  <c r="AH2657" i="42"/>
  <c r="AH2656" i="42"/>
  <c r="AH2655" i="42"/>
  <c r="AH2654" i="42"/>
  <c r="AH2653" i="42"/>
  <c r="AH2652" i="42"/>
  <c r="AH2651" i="42"/>
  <c r="AH2650" i="42"/>
  <c r="AH2649" i="42"/>
  <c r="AH2648" i="42"/>
  <c r="AH2647" i="42"/>
  <c r="AH2646" i="42"/>
  <c r="AH2645" i="42"/>
  <c r="AH2644" i="42"/>
  <c r="AH2643" i="42"/>
  <c r="AH2642" i="42"/>
  <c r="AH2641" i="42"/>
  <c r="AH2640" i="42"/>
  <c r="AH2639" i="42"/>
  <c r="AH2638" i="42"/>
  <c r="AH2637" i="42"/>
  <c r="AH2636" i="42"/>
  <c r="AH2635" i="42"/>
  <c r="AH2634" i="42"/>
  <c r="AH2633" i="42"/>
  <c r="AH2632" i="42"/>
  <c r="AH2631" i="42"/>
  <c r="AH2630" i="42"/>
  <c r="AH2629" i="42"/>
  <c r="AH2628" i="42"/>
  <c r="AH2627" i="42"/>
  <c r="AH2626" i="42"/>
  <c r="AH2625" i="42"/>
  <c r="AH2624" i="42"/>
  <c r="AH2623" i="42"/>
  <c r="AH2622" i="42"/>
  <c r="AH2621" i="42"/>
  <c r="AH2620" i="42"/>
  <c r="AH2619" i="42"/>
  <c r="AH2618" i="42"/>
  <c r="AH2617" i="42"/>
  <c r="AH2616" i="42"/>
  <c r="AH2615" i="42"/>
  <c r="AH2614" i="42"/>
  <c r="AH2613" i="42"/>
  <c r="AH2612" i="42"/>
  <c r="AH2611" i="42"/>
  <c r="AH2610" i="42"/>
  <c r="AH2609" i="42"/>
  <c r="AH2608" i="42"/>
  <c r="AH2607" i="42"/>
  <c r="AH2606" i="42"/>
  <c r="AH2605" i="42"/>
  <c r="AH2604" i="42"/>
  <c r="AH2603" i="42"/>
  <c r="AH2602" i="42"/>
  <c r="AH2601" i="42"/>
  <c r="AH2600" i="42"/>
  <c r="AH2599" i="42"/>
  <c r="AH2598" i="42"/>
  <c r="AH2597" i="42"/>
  <c r="AH2596" i="42"/>
  <c r="AH2595" i="42"/>
  <c r="AH2594" i="42"/>
  <c r="AH2593" i="42"/>
  <c r="AH2592" i="42"/>
  <c r="AH2591" i="42"/>
  <c r="AH2590" i="42"/>
  <c r="AH2589" i="42"/>
  <c r="AH2588" i="42"/>
  <c r="AH2587" i="42"/>
  <c r="AH2586" i="42"/>
  <c r="AH2585" i="42"/>
  <c r="AH2584" i="42"/>
  <c r="AH2583" i="42"/>
  <c r="AH2582" i="42"/>
  <c r="AH2581" i="42"/>
  <c r="AH2580" i="42"/>
  <c r="AH2579" i="42"/>
  <c r="AH2578" i="42"/>
  <c r="AH2577" i="42"/>
  <c r="AH2576" i="42"/>
  <c r="AH2575" i="42"/>
  <c r="AH2574" i="42"/>
  <c r="AH2573" i="42"/>
  <c r="AH2572" i="42"/>
  <c r="AH2571" i="42"/>
  <c r="AH2570" i="42"/>
  <c r="AH2569" i="42"/>
  <c r="AH2568" i="42"/>
  <c r="AH2567" i="42"/>
  <c r="AH2566" i="42"/>
  <c r="AH2565" i="42"/>
  <c r="AH2461" i="42"/>
  <c r="AH2453" i="42"/>
  <c r="AH2445" i="42"/>
  <c r="AH2440" i="42"/>
  <c r="AH2436" i="42"/>
  <c r="AH2432" i="42"/>
  <c r="AH2428" i="42"/>
  <c r="AH2424" i="42"/>
  <c r="AH2420" i="42"/>
  <c r="AH2416" i="42"/>
  <c r="AH2412" i="42"/>
  <c r="AH2408" i="42"/>
  <c r="AH2404" i="42"/>
  <c r="AH2400" i="42"/>
  <c r="AH2396" i="42"/>
  <c r="AH2392" i="42"/>
  <c r="AH2388" i="42"/>
  <c r="AH2384" i="42"/>
  <c r="AH2380" i="42"/>
  <c r="AH2376" i="42"/>
  <c r="AH2372" i="42"/>
  <c r="AH2368" i="42"/>
  <c r="AH2364" i="42"/>
  <c r="AH2360" i="42"/>
  <c r="AH2356" i="42"/>
  <c r="AH2352" i="42"/>
  <c r="AH2348" i="42"/>
  <c r="AH2344" i="42"/>
  <c r="AH2340" i="42"/>
  <c r="AH2336" i="42"/>
  <c r="AH2332" i="42"/>
  <c r="AH2328" i="42"/>
  <c r="AH2324" i="42"/>
  <c r="AH2320" i="42"/>
  <c r="AH2316" i="42"/>
  <c r="AH2312" i="42"/>
  <c r="AH2308" i="42"/>
  <c r="AH2304" i="42"/>
  <c r="AH2300" i="42"/>
  <c r="AH2296" i="42"/>
  <c r="AH2292" i="42"/>
  <c r="AH2288" i="42"/>
  <c r="AH2284" i="42"/>
  <c r="AH2280" i="42"/>
  <c r="AH2276" i="42"/>
  <c r="AH2272" i="42"/>
  <c r="AH2268" i="42"/>
  <c r="AH2264" i="42"/>
  <c r="AH2263" i="42"/>
  <c r="AH2262" i="42"/>
  <c r="AH2261" i="42"/>
  <c r="AH2260" i="42"/>
  <c r="AH2259" i="42"/>
  <c r="AH2258" i="42"/>
  <c r="AH2257" i="42"/>
  <c r="AH2256" i="42"/>
  <c r="AH2255" i="42"/>
  <c r="AH2254" i="42"/>
  <c r="AH2253" i="42"/>
  <c r="AH2252" i="42"/>
  <c r="AH2251" i="42"/>
  <c r="AH2250" i="42"/>
  <c r="AH2249" i="42"/>
  <c r="AH2248" i="42"/>
  <c r="AH2247" i="42"/>
  <c r="AH2246" i="42"/>
  <c r="AH2245" i="42"/>
  <c r="AH2244" i="42"/>
  <c r="AH2243" i="42"/>
  <c r="AH2242" i="42"/>
  <c r="AH2241" i="42"/>
  <c r="AH2240" i="42"/>
  <c r="AH2239" i="42"/>
  <c r="AH2238" i="42"/>
  <c r="AH2237" i="42"/>
  <c r="AH2236" i="42"/>
  <c r="AH2235" i="42"/>
  <c r="AH2234" i="42"/>
  <c r="AH2233" i="42"/>
  <c r="AH2232" i="42"/>
  <c r="AH2231" i="42"/>
  <c r="AH2230" i="42"/>
  <c r="AH2229" i="42"/>
  <c r="AH2228" i="42"/>
  <c r="AH2227" i="42"/>
  <c r="AH2226" i="42"/>
  <c r="AH2225" i="42"/>
  <c r="AH2224" i="42"/>
  <c r="AH2223" i="42"/>
  <c r="AH2222" i="42"/>
  <c r="AH2221" i="42"/>
  <c r="AH2220" i="42"/>
  <c r="AH2219" i="42"/>
  <c r="AH2218" i="42"/>
  <c r="AH2217" i="42"/>
  <c r="AH2216" i="42"/>
  <c r="AH2215" i="42"/>
  <c r="AH2214" i="42"/>
  <c r="AH2213" i="42"/>
  <c r="AH2212" i="42"/>
  <c r="AH2211" i="42"/>
  <c r="AH2210" i="42"/>
  <c r="AH2209" i="42"/>
  <c r="AH2208" i="42"/>
  <c r="AH2207" i="42"/>
  <c r="AH2206" i="42"/>
  <c r="AH2460" i="42"/>
  <c r="AH2452" i="42"/>
  <c r="AH2444" i="42"/>
  <c r="AH2441" i="42"/>
  <c r="AH2437" i="42"/>
  <c r="AH2433" i="42"/>
  <c r="AH2429" i="42"/>
  <c r="AH2425" i="42"/>
  <c r="AH2421" i="42"/>
  <c r="AH2417" i="42"/>
  <c r="AH2413" i="42"/>
  <c r="AH2409" i="42"/>
  <c r="AH2405" i="42"/>
  <c r="AH2401" i="42"/>
  <c r="AH2397" i="42"/>
  <c r="AH2393" i="42"/>
  <c r="AH2389" i="42"/>
  <c r="AH2385" i="42"/>
  <c r="AH2381" i="42"/>
  <c r="AH2377" i="42"/>
  <c r="AH2373" i="42"/>
  <c r="AH2457" i="42"/>
  <c r="AH2449" i="42"/>
  <c r="AH2438" i="42"/>
  <c r="AH2434" i="42"/>
  <c r="AH2430" i="42"/>
  <c r="AH2426" i="42"/>
  <c r="AH2422" i="42"/>
  <c r="AH2418" i="42"/>
  <c r="AH2414" i="42"/>
  <c r="AH2410" i="42"/>
  <c r="AH2406" i="42"/>
  <c r="AH2402" i="42"/>
  <c r="AH2398" i="42"/>
  <c r="AH2394" i="42"/>
  <c r="AH2390" i="42"/>
  <c r="AH2386" i="42"/>
  <c r="AH2382" i="42"/>
  <c r="AH2378" i="42"/>
  <c r="AH2374" i="42"/>
  <c r="AH2370" i="42"/>
  <c r="AH2362" i="42"/>
  <c r="AH2358" i="42"/>
  <c r="AH2354" i="42"/>
  <c r="AH2350" i="42"/>
  <c r="AH2346" i="42"/>
  <c r="AH2342" i="42"/>
  <c r="AH2338" i="42"/>
  <c r="AH2334" i="42"/>
  <c r="AH2330" i="42"/>
  <c r="AH2326" i="42"/>
  <c r="AH2322" i="42"/>
  <c r="AH2318" i="42"/>
  <c r="AH2314" i="42"/>
  <c r="AH2310" i="42"/>
  <c r="AH2306" i="42"/>
  <c r="AH2302" i="42"/>
  <c r="AH2298" i="42"/>
  <c r="AH2294" i="42"/>
  <c r="AH2290" i="42"/>
  <c r="AH2286" i="42"/>
  <c r="AH2282" i="42"/>
  <c r="AH2464" i="42"/>
  <c r="AH2456" i="42"/>
  <c r="AH2448" i="42"/>
  <c r="AH2439" i="42"/>
  <c r="AH2435" i="42"/>
  <c r="AH2431" i="42"/>
  <c r="AH2427" i="42"/>
  <c r="AH2419" i="42"/>
  <c r="AH2403" i="42"/>
  <c r="AH2387" i="42"/>
  <c r="AH2371" i="42"/>
  <c r="AH2369" i="42"/>
  <c r="AH2361" i="42"/>
  <c r="AH2353" i="42"/>
  <c r="AH2345" i="42"/>
  <c r="AH2337" i="42"/>
  <c r="AH2329" i="42"/>
  <c r="AH2321" i="42"/>
  <c r="AH2313" i="42"/>
  <c r="AH2305" i="42"/>
  <c r="AH2297" i="42"/>
  <c r="AH2289" i="42"/>
  <c r="AH2281" i="42"/>
  <c r="AH2279" i="42"/>
  <c r="AH2277" i="42"/>
  <c r="AH2270" i="42"/>
  <c r="AH2136" i="42"/>
  <c r="AH2132" i="42"/>
  <c r="AH2128" i="42"/>
  <c r="AH2124" i="42"/>
  <c r="AH2120" i="42"/>
  <c r="AH2116" i="42"/>
  <c r="AH2112" i="42"/>
  <c r="AH2108" i="42"/>
  <c r="AH2104" i="42"/>
  <c r="AH2100" i="42"/>
  <c r="AH2096" i="42"/>
  <c r="AH2092" i="42"/>
  <c r="AH2088" i="42"/>
  <c r="AH2084" i="42"/>
  <c r="AH2080" i="42"/>
  <c r="AH2076" i="42"/>
  <c r="AH2072" i="42"/>
  <c r="AH2068" i="42"/>
  <c r="AH2415" i="42"/>
  <c r="AH2399" i="42"/>
  <c r="AH2383" i="42"/>
  <c r="AH2363" i="42"/>
  <c r="AH2355" i="42"/>
  <c r="AH2347" i="42"/>
  <c r="AH2339" i="42"/>
  <c r="AH2331" i="42"/>
  <c r="AH2323" i="42"/>
  <c r="AH2315" i="42"/>
  <c r="AH2307" i="42"/>
  <c r="AH2299" i="42"/>
  <c r="AH2291" i="42"/>
  <c r="AH2283" i="42"/>
  <c r="AH2275" i="42"/>
  <c r="AH2273" i="42"/>
  <c r="AH2205" i="42"/>
  <c r="AH2204" i="42"/>
  <c r="AH2203" i="42"/>
  <c r="AH2202" i="42"/>
  <c r="AH2201" i="42"/>
  <c r="AH2200" i="42"/>
  <c r="AH2199" i="42"/>
  <c r="AH2198" i="42"/>
  <c r="AH2197" i="42"/>
  <c r="AH2196" i="42"/>
  <c r="AH2195" i="42"/>
  <c r="AH2194" i="42"/>
  <c r="AH2193" i="42"/>
  <c r="AH2192" i="42"/>
  <c r="AH2191" i="42"/>
  <c r="AH2190" i="42"/>
  <c r="AH2189" i="42"/>
  <c r="AH2188" i="42"/>
  <c r="AH2187" i="42"/>
  <c r="AH2186" i="42"/>
  <c r="AH2185" i="42"/>
  <c r="AH2184" i="42"/>
  <c r="AH2183" i="42"/>
  <c r="AH2182" i="42"/>
  <c r="AH2181" i="42"/>
  <c r="AH2180" i="42"/>
  <c r="AH2179" i="42"/>
  <c r="AH2178" i="42"/>
  <c r="AH2177" i="42"/>
  <c r="AH2176" i="42"/>
  <c r="AH2175" i="42"/>
  <c r="AH2174" i="42"/>
  <c r="AH2173" i="42"/>
  <c r="AH2172" i="42"/>
  <c r="AH2171" i="42"/>
  <c r="AH2170" i="42"/>
  <c r="AH2169" i="42"/>
  <c r="AH2168" i="42"/>
  <c r="AH2167" i="42"/>
  <c r="AH2166" i="42"/>
  <c r="AH2165" i="42"/>
  <c r="AH2164" i="42"/>
  <c r="AH2163" i="42"/>
  <c r="AH2162" i="42"/>
  <c r="AH2161" i="42"/>
  <c r="AH2160" i="42"/>
  <c r="AH2159" i="42"/>
  <c r="AH2158" i="42"/>
  <c r="AH2157" i="42"/>
  <c r="AH2156" i="42"/>
  <c r="AH2155" i="42"/>
  <c r="AH2154" i="42"/>
  <c r="AH2153" i="42"/>
  <c r="AH2152" i="42"/>
  <c r="AH2151" i="42"/>
  <c r="AH2150" i="42"/>
  <c r="AH2149" i="42"/>
  <c r="AH2148" i="42"/>
  <c r="AH2147" i="42"/>
  <c r="AH2146" i="42"/>
  <c r="AH2145" i="42"/>
  <c r="AH2144" i="42"/>
  <c r="AH2143" i="42"/>
  <c r="AH2142" i="42"/>
  <c r="AH2141" i="42"/>
  <c r="AH2140" i="42"/>
  <c r="AH2139" i="42"/>
  <c r="AH2138" i="42"/>
  <c r="AH2137" i="42"/>
  <c r="AH2133" i="42"/>
  <c r="AH2129" i="42"/>
  <c r="AH2125" i="42"/>
  <c r="AH2121" i="42"/>
  <c r="AH2117" i="42"/>
  <c r="AH2113" i="42"/>
  <c r="AH2109" i="42"/>
  <c r="AH2105" i="42"/>
  <c r="AH2101" i="42"/>
  <c r="AH2097" i="42"/>
  <c r="AH2093" i="42"/>
  <c r="AH2089" i="42"/>
  <c r="AH2085" i="42"/>
  <c r="AH2081" i="42"/>
  <c r="AH2077" i="42"/>
  <c r="AH2073" i="42"/>
  <c r="AH2069" i="42"/>
  <c r="AH2065" i="42"/>
  <c r="AH2061" i="42"/>
  <c r="AH2057" i="42"/>
  <c r="AH2053" i="42"/>
  <c r="AH2049" i="42"/>
  <c r="AH2045" i="42"/>
  <c r="AH2041" i="42"/>
  <c r="AH2037" i="42"/>
  <c r="AH2033" i="42"/>
  <c r="AH2029" i="42"/>
  <c r="AH2025" i="42"/>
  <c r="AH2021" i="42"/>
  <c r="AH2017" i="42"/>
  <c r="AH2013" i="42"/>
  <c r="AH2009" i="42"/>
  <c r="AH2005" i="42"/>
  <c r="AH2001" i="42"/>
  <c r="AH1997" i="42"/>
  <c r="AH1993" i="42"/>
  <c r="AH1989" i="42"/>
  <c r="AH1985" i="42"/>
  <c r="AH1981" i="42"/>
  <c r="AH1977" i="42"/>
  <c r="AH1973" i="42"/>
  <c r="AH1969" i="42"/>
  <c r="AH1965" i="42"/>
  <c r="AH1961" i="42"/>
  <c r="AH1957" i="42"/>
  <c r="AH1953" i="42"/>
  <c r="AH1949" i="42"/>
  <c r="AH1945" i="42"/>
  <c r="AH1941" i="42"/>
  <c r="AH1937" i="42"/>
  <c r="AH1933" i="42"/>
  <c r="AH1929" i="42"/>
  <c r="AH1925" i="42"/>
  <c r="AH1921" i="42"/>
  <c r="AH1917" i="42"/>
  <c r="AH1913" i="42"/>
  <c r="AH1909" i="42"/>
  <c r="AH1905" i="42"/>
  <c r="AH1901" i="42"/>
  <c r="AH1897" i="42"/>
  <c r="AH1893" i="42"/>
  <c r="AH1889" i="42"/>
  <c r="AH1885" i="42"/>
  <c r="AH1881" i="42"/>
  <c r="AH1877" i="42"/>
  <c r="AH1873" i="42"/>
  <c r="AH1869" i="42"/>
  <c r="AH1865" i="42"/>
  <c r="AH1861" i="42"/>
  <c r="AH1857" i="42"/>
  <c r="AH1853" i="42"/>
  <c r="AH1849" i="42"/>
  <c r="AH1845" i="42"/>
  <c r="AH2411" i="42"/>
  <c r="AH2395" i="42"/>
  <c r="AH2379" i="42"/>
  <c r="AH2357" i="42"/>
  <c r="AH2349" i="42"/>
  <c r="AH2341" i="42"/>
  <c r="AH2333" i="42"/>
  <c r="AH2325" i="42"/>
  <c r="AH2317" i="42"/>
  <c r="AH2309" i="42"/>
  <c r="AH2301" i="42"/>
  <c r="AH2293" i="42"/>
  <c r="AH2285" i="42"/>
  <c r="AH2278" i="42"/>
  <c r="AH2271" i="42"/>
  <c r="AH2269" i="42"/>
  <c r="AH2134" i="42"/>
  <c r="AH2130" i="42"/>
  <c r="AH2126" i="42"/>
  <c r="AH2122" i="42"/>
  <c r="AH2118" i="42"/>
  <c r="AH2114" i="42"/>
  <c r="AH2110" i="42"/>
  <c r="AH2106" i="42"/>
  <c r="AH2102" i="42"/>
  <c r="AH2098" i="42"/>
  <c r="AH2094" i="42"/>
  <c r="AH2090" i="42"/>
  <c r="AH2086" i="42"/>
  <c r="AH2082" i="42"/>
  <c r="AH2078" i="42"/>
  <c r="AH2074" i="42"/>
  <c r="AH2070" i="42"/>
  <c r="AH2066" i="42"/>
  <c r="AH2062" i="42"/>
  <c r="AH2058" i="42"/>
  <c r="AH2054" i="42"/>
  <c r="AH2050" i="42"/>
  <c r="AH2046" i="42"/>
  <c r="AH2042" i="42"/>
  <c r="AH2038" i="42"/>
  <c r="AH2034" i="42"/>
  <c r="AH2030" i="42"/>
  <c r="AH2026" i="42"/>
  <c r="AH2022" i="42"/>
  <c r="AH2018" i="42"/>
  <c r="AH2014" i="42"/>
  <c r="AH2010" i="42"/>
  <c r="AH2006" i="42"/>
  <c r="AH2002" i="42"/>
  <c r="AH1998" i="42"/>
  <c r="AH2391" i="42"/>
  <c r="AH2351" i="42"/>
  <c r="AH2319" i="42"/>
  <c r="AH2287" i="42"/>
  <c r="AH2131" i="42"/>
  <c r="AH2115" i="42"/>
  <c r="AH2099" i="42"/>
  <c r="AH2083" i="42"/>
  <c r="AH2067" i="42"/>
  <c r="AH2060" i="42"/>
  <c r="AH2052" i="42"/>
  <c r="AH2044" i="42"/>
  <c r="AH2036" i="42"/>
  <c r="AH2028" i="42"/>
  <c r="AH2020" i="42"/>
  <c r="AH2012" i="42"/>
  <c r="AH2004" i="42"/>
  <c r="AH1996" i="42"/>
  <c r="AH1994" i="42"/>
  <c r="AH1987" i="42"/>
  <c r="AH1980" i="42"/>
  <c r="AH1978" i="42"/>
  <c r="AH1971" i="42"/>
  <c r="AH1964" i="42"/>
  <c r="AH1962" i="42"/>
  <c r="AH1955" i="42"/>
  <c r="AH1948" i="42"/>
  <c r="AH1946" i="42"/>
  <c r="AH1939" i="42"/>
  <c r="AH1932" i="42"/>
  <c r="AH1930" i="42"/>
  <c r="AH1923" i="42"/>
  <c r="AH1916" i="42"/>
  <c r="AH1914" i="42"/>
  <c r="AH1907" i="42"/>
  <c r="AH1900" i="42"/>
  <c r="AH1898" i="42"/>
  <c r="AH1891" i="42"/>
  <c r="AH1884" i="42"/>
  <c r="AH1882" i="42"/>
  <c r="AH1875" i="42"/>
  <c r="AH1868" i="42"/>
  <c r="AH1866" i="42"/>
  <c r="AH1859" i="42"/>
  <c r="AH1852" i="42"/>
  <c r="AH1850" i="42"/>
  <c r="AH1843" i="42"/>
  <c r="AH1839" i="42"/>
  <c r="AH2375" i="42"/>
  <c r="AH2343" i="42"/>
  <c r="AH2311" i="42"/>
  <c r="AH2127" i="42"/>
  <c r="AH2111" i="42"/>
  <c r="AH2095" i="42"/>
  <c r="AH2079" i="42"/>
  <c r="AH2059" i="42"/>
  <c r="AH2051" i="42"/>
  <c r="AH2043" i="42"/>
  <c r="AH2035" i="42"/>
  <c r="AH2027" i="42"/>
  <c r="AH2019" i="42"/>
  <c r="AH2011" i="42"/>
  <c r="AH2003" i="42"/>
  <c r="AH1992" i="42"/>
  <c r="AH1990" i="42"/>
  <c r="AH1983" i="42"/>
  <c r="AH1976" i="42"/>
  <c r="AH1974" i="42"/>
  <c r="AH1967" i="42"/>
  <c r="AH1960" i="42"/>
  <c r="AH1958" i="42"/>
  <c r="AH1951" i="42"/>
  <c r="AH1944" i="42"/>
  <c r="AH1942" i="42"/>
  <c r="AH1935" i="42"/>
  <c r="AH1928" i="42"/>
  <c r="AH1926" i="42"/>
  <c r="AH1919" i="42"/>
  <c r="AH1912" i="42"/>
  <c r="AH1910" i="42"/>
  <c r="AH1903" i="42"/>
  <c r="AH1896" i="42"/>
  <c r="AH1894" i="42"/>
  <c r="AH1887" i="42"/>
  <c r="AH1880" i="42"/>
  <c r="AH1878" i="42"/>
  <c r="AH1871" i="42"/>
  <c r="AH1864" i="42"/>
  <c r="AH1862" i="42"/>
  <c r="AH1855" i="42"/>
  <c r="AH1848" i="42"/>
  <c r="AH1846" i="42"/>
  <c r="AH1840" i="42"/>
  <c r="AH1709" i="42"/>
  <c r="AH1705" i="42"/>
  <c r="AH1701" i="42"/>
  <c r="AH1697" i="42"/>
  <c r="AH1693" i="42"/>
  <c r="AH1689" i="42"/>
  <c r="AH1685" i="42"/>
  <c r="AH1681" i="42"/>
  <c r="AH1677" i="42"/>
  <c r="AH1673" i="42"/>
  <c r="AH1669" i="42"/>
  <c r="AH1665" i="42"/>
  <c r="AH1661" i="42"/>
  <c r="AH1657" i="42"/>
  <c r="AH1653" i="42"/>
  <c r="AH1649" i="42"/>
  <c r="AH1645" i="42"/>
  <c r="AH1641" i="42"/>
  <c r="AH1637" i="42"/>
  <c r="AH1633" i="42"/>
  <c r="AH1629" i="42"/>
  <c r="AH1625" i="42"/>
  <c r="AH2423" i="42"/>
  <c r="AH2335" i="42"/>
  <c r="AH2303" i="42"/>
  <c r="AH2123" i="42"/>
  <c r="AH2107" i="42"/>
  <c r="AH2091" i="42"/>
  <c r="AH2075" i="42"/>
  <c r="AH2064" i="42"/>
  <c r="AH2056" i="42"/>
  <c r="AH2048" i="42"/>
  <c r="AH2040" i="42"/>
  <c r="AH2032" i="42"/>
  <c r="AH2024" i="42"/>
  <c r="AH2016" i="42"/>
  <c r="AH2008" i="42"/>
  <c r="AH2000" i="42"/>
  <c r="AH1995" i="42"/>
  <c r="AH1988" i="42"/>
  <c r="AH1986" i="42"/>
  <c r="AH1979" i="42"/>
  <c r="AH1972" i="42"/>
  <c r="AH1970" i="42"/>
  <c r="AH1963" i="42"/>
  <c r="AH1956" i="42"/>
  <c r="AH1954" i="42"/>
  <c r="AH1947" i="42"/>
  <c r="AH1940" i="42"/>
  <c r="AH1938" i="42"/>
  <c r="AH1931" i="42"/>
  <c r="AH1924" i="42"/>
  <c r="AH1922" i="42"/>
  <c r="AH1915" i="42"/>
  <c r="AH1908" i="42"/>
  <c r="AH1906" i="42"/>
  <c r="AH1899" i="42"/>
  <c r="AH1892" i="42"/>
  <c r="AH1890" i="42"/>
  <c r="AH1883" i="42"/>
  <c r="AH1876" i="42"/>
  <c r="AH1874" i="42"/>
  <c r="AH1867" i="42"/>
  <c r="AH1860" i="42"/>
  <c r="AH1858" i="42"/>
  <c r="AH1851" i="42"/>
  <c r="AH1844" i="42"/>
  <c r="AH1841" i="42"/>
  <c r="AH1837" i="42"/>
  <c r="AH1836" i="42"/>
  <c r="AH1835" i="42"/>
  <c r="AH1834" i="42"/>
  <c r="AH1833" i="42"/>
  <c r="AH1832" i="42"/>
  <c r="AH1831" i="42"/>
  <c r="AH1830" i="42"/>
  <c r="AH1829" i="42"/>
  <c r="AH1828" i="42"/>
  <c r="AH1827" i="42"/>
  <c r="AH1826" i="42"/>
  <c r="AH1825" i="42"/>
  <c r="AH1824" i="42"/>
  <c r="AH1823" i="42"/>
  <c r="AH1822" i="42"/>
  <c r="AH1821" i="42"/>
  <c r="AH1820" i="42"/>
  <c r="AH1819" i="42"/>
  <c r="AH1818" i="42"/>
  <c r="AH1817" i="42"/>
  <c r="AH1816" i="42"/>
  <c r="AH1815" i="42"/>
  <c r="AH1814" i="42"/>
  <c r="AH1813" i="42"/>
  <c r="AH1812" i="42"/>
  <c r="AH1811" i="42"/>
  <c r="AH1810" i="42"/>
  <c r="AH1809" i="42"/>
  <c r="AH1808" i="42"/>
  <c r="AH1807" i="42"/>
  <c r="AH1806" i="42"/>
  <c r="AH1805" i="42"/>
  <c r="AH1804" i="42"/>
  <c r="AH1803" i="42"/>
  <c r="AH1802" i="42"/>
  <c r="AH1801" i="42"/>
  <c r="AH1800" i="42"/>
  <c r="AH1799" i="42"/>
  <c r="AH1798" i="42"/>
  <c r="AH1797" i="42"/>
  <c r="AH1796" i="42"/>
  <c r="AH1795" i="42"/>
  <c r="AH1794" i="42"/>
  <c r="AH1793" i="42"/>
  <c r="AH1792" i="42"/>
  <c r="AH1791" i="42"/>
  <c r="AH1790" i="42"/>
  <c r="AH1789" i="42"/>
  <c r="AH1788" i="42"/>
  <c r="AH1787" i="42"/>
  <c r="AH1786" i="42"/>
  <c r="AH1785" i="42"/>
  <c r="AH1784" i="42"/>
  <c r="AH1783" i="42"/>
  <c r="AH1782" i="42"/>
  <c r="AH1781" i="42"/>
  <c r="AH1780" i="42"/>
  <c r="AH1779" i="42"/>
  <c r="AH1778" i="42"/>
  <c r="AH1777" i="42"/>
  <c r="AH1776" i="42"/>
  <c r="AH1775" i="42"/>
  <c r="AH1774" i="42"/>
  <c r="AH1773" i="42"/>
  <c r="AH1772" i="42"/>
  <c r="AH1771" i="42"/>
  <c r="AH1770" i="42"/>
  <c r="AH1769" i="42"/>
  <c r="AH1768" i="42"/>
  <c r="AH1767" i="42"/>
  <c r="AH1766" i="42"/>
  <c r="AH1765" i="42"/>
  <c r="AH1764" i="42"/>
  <c r="AH1763" i="42"/>
  <c r="AH1762" i="42"/>
  <c r="AH1761" i="42"/>
  <c r="AH1760" i="42"/>
  <c r="AH1759" i="42"/>
  <c r="AH1758" i="42"/>
  <c r="AH1757" i="42"/>
  <c r="AH1756" i="42"/>
  <c r="AH1755" i="42"/>
  <c r="AH1754" i="42"/>
  <c r="AH1753" i="42"/>
  <c r="AH1752" i="42"/>
  <c r="AH1751" i="42"/>
  <c r="AH1750" i="42"/>
  <c r="AH1749" i="42"/>
  <c r="AH1748" i="42"/>
  <c r="AH1747" i="42"/>
  <c r="AH1746" i="42"/>
  <c r="AH1745" i="42"/>
  <c r="AH1744" i="42"/>
  <c r="AH1743" i="42"/>
  <c r="AH1742" i="42"/>
  <c r="AH1741" i="42"/>
  <c r="AH1740" i="42"/>
  <c r="AH1739" i="42"/>
  <c r="AH1738" i="42"/>
  <c r="AH1737" i="42"/>
  <c r="AH1736" i="42"/>
  <c r="AH1735" i="42"/>
  <c r="AH1734" i="42"/>
  <c r="AH1733" i="42"/>
  <c r="AH1732" i="42"/>
  <c r="AH1731" i="42"/>
  <c r="AH1730" i="42"/>
  <c r="AH1729" i="42"/>
  <c r="AH1728" i="42"/>
  <c r="AH1727" i="42"/>
  <c r="AH1726" i="42"/>
  <c r="AH1725" i="42"/>
  <c r="AH1724" i="42"/>
  <c r="AH1723" i="42"/>
  <c r="AH1722" i="42"/>
  <c r="AH1721" i="42"/>
  <c r="AH1720" i="42"/>
  <c r="AH1719" i="42"/>
  <c r="AH1718" i="42"/>
  <c r="AH1717" i="42"/>
  <c r="AH1716" i="42"/>
  <c r="AH1715" i="42"/>
  <c r="AH1714" i="42"/>
  <c r="AH1713" i="42"/>
  <c r="AH1712" i="42"/>
  <c r="AH1711" i="42"/>
  <c r="AH1710" i="42"/>
  <c r="AH1706" i="42"/>
  <c r="AH1702" i="42"/>
  <c r="AH1698" i="42"/>
  <c r="AH1694" i="42"/>
  <c r="AH1690" i="42"/>
  <c r="AH1686" i="42"/>
  <c r="AH1682" i="42"/>
  <c r="AH1678" i="42"/>
  <c r="AH1674" i="42"/>
  <c r="AH1670" i="42"/>
  <c r="AH1666" i="42"/>
  <c r="AH1662" i="42"/>
  <c r="AH1658" i="42"/>
  <c r="AH1654" i="42"/>
  <c r="AH1650" i="42"/>
  <c r="AH1646" i="42"/>
  <c r="AH1642" i="42"/>
  <c r="AH1638" i="42"/>
  <c r="AH1634" i="42"/>
  <c r="AH1630" i="42"/>
  <c r="AH1626" i="42"/>
  <c r="AH1622" i="42"/>
  <c r="AH1618" i="42"/>
  <c r="AH1614" i="42"/>
  <c r="AH1610" i="42"/>
  <c r="AH1606" i="42"/>
  <c r="AH1602" i="42"/>
  <c r="AH1598" i="42"/>
  <c r="AH1594" i="42"/>
  <c r="AH1590" i="42"/>
  <c r="AH1586" i="42"/>
  <c r="AH1582" i="42"/>
  <c r="AH1578" i="42"/>
  <c r="AH1574" i="42"/>
  <c r="AH1570" i="42"/>
  <c r="AH1566" i="42"/>
  <c r="AH1562" i="42"/>
  <c r="AH1558" i="42"/>
  <c r="AH1554" i="42"/>
  <c r="AH1550" i="42"/>
  <c r="AH1546" i="42"/>
  <c r="AH1542" i="42"/>
  <c r="AH1538" i="42"/>
  <c r="AH1534" i="42"/>
  <c r="AH1530" i="42"/>
  <c r="AH1526" i="42"/>
  <c r="AH1522" i="42"/>
  <c r="AH1518" i="42"/>
  <c r="AH1514" i="42"/>
  <c r="AH1510" i="42"/>
  <c r="AH1506" i="42"/>
  <c r="AH2407" i="42"/>
  <c r="AH2359" i="42"/>
  <c r="AH2327" i="42"/>
  <c r="AH2295" i="42"/>
  <c r="AH2274" i="42"/>
  <c r="AH2135" i="42"/>
  <c r="AH2119" i="42"/>
  <c r="AH2103" i="42"/>
  <c r="AH2087" i="42"/>
  <c r="AH2071" i="42"/>
  <c r="AH2063" i="42"/>
  <c r="AH2055" i="42"/>
  <c r="AH2047" i="42"/>
  <c r="AH2039" i="42"/>
  <c r="AH2031" i="42"/>
  <c r="AH2023" i="42"/>
  <c r="AH2015" i="42"/>
  <c r="AH2007" i="42"/>
  <c r="AH1999" i="42"/>
  <c r="AH1991" i="42"/>
  <c r="AH1984" i="42"/>
  <c r="AH1982" i="42"/>
  <c r="AH1975" i="42"/>
  <c r="AH1968" i="42"/>
  <c r="AH1966" i="42"/>
  <c r="AH1959" i="42"/>
  <c r="AH1952" i="42"/>
  <c r="AH1950" i="42"/>
  <c r="AH1943" i="42"/>
  <c r="AH1936" i="42"/>
  <c r="AH1934" i="42"/>
  <c r="AH1927" i="42"/>
  <c r="AH1920" i="42"/>
  <c r="AH1918" i="42"/>
  <c r="AH1911" i="42"/>
  <c r="AH1904" i="42"/>
  <c r="AH1902" i="42"/>
  <c r="AH1895" i="42"/>
  <c r="AH1888" i="42"/>
  <c r="AH1886" i="42"/>
  <c r="AH1879" i="42"/>
  <c r="AH1872" i="42"/>
  <c r="AH1870" i="42"/>
  <c r="AH1863" i="42"/>
  <c r="AH1856" i="42"/>
  <c r="AH1854" i="42"/>
  <c r="AH1847" i="42"/>
  <c r="AH1842" i="42"/>
  <c r="AH1838" i="42"/>
  <c r="AH1616" i="42"/>
  <c r="AH1609" i="42"/>
  <c r="AH1607" i="42"/>
  <c r="AH1600" i="42"/>
  <c r="AH1593" i="42"/>
  <c r="AH1591" i="42"/>
  <c r="AH1584" i="42"/>
  <c r="AH1577" i="42"/>
  <c r="AH1575" i="42"/>
  <c r="AH1568" i="42"/>
  <c r="AH1561" i="42"/>
  <c r="AH1559" i="42"/>
  <c r="AH1552" i="42"/>
  <c r="AH1545" i="42"/>
  <c r="AH1543" i="42"/>
  <c r="AH1536" i="42"/>
  <c r="AH1529" i="42"/>
  <c r="AH1527" i="42"/>
  <c r="AH1520" i="42"/>
  <c r="AH1513" i="42"/>
  <c r="AH1511" i="42"/>
  <c r="AH1504" i="42"/>
  <c r="AH1500" i="42"/>
  <c r="AH1496" i="42"/>
  <c r="AH1492" i="42"/>
  <c r="AH1488" i="42"/>
  <c r="AH1484" i="42"/>
  <c r="AH1480" i="42"/>
  <c r="AH1476" i="42"/>
  <c r="AH1472" i="42"/>
  <c r="AH1468" i="42"/>
  <c r="AH1464" i="42"/>
  <c r="AH1460" i="42"/>
  <c r="AH1456" i="42"/>
  <c r="AH1452" i="42"/>
  <c r="AH1448" i="42"/>
  <c r="AH1444" i="42"/>
  <c r="AH1440" i="42"/>
  <c r="AH1436" i="42"/>
  <c r="AH1432" i="42"/>
  <c r="AH1428" i="42"/>
  <c r="AH1424" i="42"/>
  <c r="AH1420" i="42"/>
  <c r="AH1416" i="42"/>
  <c r="AH1412" i="42"/>
  <c r="AH1281" i="42"/>
  <c r="AH1277" i="42"/>
  <c r="AH1273" i="42"/>
  <c r="AH1269" i="42"/>
  <c r="AH1265" i="42"/>
  <c r="AH1261" i="42"/>
  <c r="AH1257" i="42"/>
  <c r="AH1253" i="42"/>
  <c r="AH1249" i="42"/>
  <c r="AH1245" i="42"/>
  <c r="AH1241" i="42"/>
  <c r="AH1237" i="42"/>
  <c r="AH1233" i="42"/>
  <c r="AH1229" i="42"/>
  <c r="AH1225" i="42"/>
  <c r="AH1221" i="42"/>
  <c r="AH1217" i="42"/>
  <c r="AH1213" i="42"/>
  <c r="AH1209" i="42"/>
  <c r="AH1205" i="42"/>
  <c r="AH1201" i="42"/>
  <c r="AH1197" i="42"/>
  <c r="AH1193" i="42"/>
  <c r="AH1189" i="42"/>
  <c r="AH1185" i="42"/>
  <c r="AH1181" i="42"/>
  <c r="AH1177" i="42"/>
  <c r="AH1173" i="42"/>
  <c r="AH1169" i="42"/>
  <c r="AH1165" i="42"/>
  <c r="AH1161" i="42"/>
  <c r="AH1157" i="42"/>
  <c r="AH1153" i="42"/>
  <c r="AH1149" i="42"/>
  <c r="AH1145" i="42"/>
  <c r="AH1141" i="42"/>
  <c r="AH1137" i="42"/>
  <c r="AH1133" i="42"/>
  <c r="AH1129" i="42"/>
  <c r="AH1125" i="42"/>
  <c r="AH1121" i="42"/>
  <c r="AH1117" i="42"/>
  <c r="AH1113" i="42"/>
  <c r="AH1109" i="42"/>
  <c r="AH1105" i="42"/>
  <c r="AH1101" i="42"/>
  <c r="AH1097" i="42"/>
  <c r="AH1093" i="42"/>
  <c r="AH1089" i="42"/>
  <c r="AH1085" i="42"/>
  <c r="AH1081" i="42"/>
  <c r="AH1077" i="42"/>
  <c r="AH1073" i="42"/>
  <c r="AH1069" i="42"/>
  <c r="AH1065" i="42"/>
  <c r="AH1061" i="42"/>
  <c r="AH1057" i="42"/>
  <c r="AH1053" i="42"/>
  <c r="AH1049" i="42"/>
  <c r="AH1045" i="42"/>
  <c r="AH1041" i="42"/>
  <c r="AH1037" i="42"/>
  <c r="AH1033" i="42"/>
  <c r="AH1029" i="42"/>
  <c r="AH1025" i="42"/>
  <c r="AH1021" i="42"/>
  <c r="AH1708" i="42"/>
  <c r="AH1704" i="42"/>
  <c r="AH1700" i="42"/>
  <c r="AH1696" i="42"/>
  <c r="AH1692" i="42"/>
  <c r="AH1688" i="42"/>
  <c r="AH1684" i="42"/>
  <c r="AH1680" i="42"/>
  <c r="AH1676" i="42"/>
  <c r="AH1672" i="42"/>
  <c r="AH1668" i="42"/>
  <c r="AH1664" i="42"/>
  <c r="AH1660" i="42"/>
  <c r="AH1656" i="42"/>
  <c r="AH1652" i="42"/>
  <c r="AH1648" i="42"/>
  <c r="AH1644" i="42"/>
  <c r="AH1640" i="42"/>
  <c r="AH1636" i="42"/>
  <c r="AH1632" i="42"/>
  <c r="AH1628" i="42"/>
  <c r="AH1624" i="42"/>
  <c r="AH1621" i="42"/>
  <c r="AH1619" i="42"/>
  <c r="AH1612" i="42"/>
  <c r="AH1605" i="42"/>
  <c r="AH1603" i="42"/>
  <c r="AH1596" i="42"/>
  <c r="AH1589" i="42"/>
  <c r="AH1587" i="42"/>
  <c r="AH1580" i="42"/>
  <c r="AH1573" i="42"/>
  <c r="AH1571" i="42"/>
  <c r="AH1564" i="42"/>
  <c r="AH1557" i="42"/>
  <c r="AH1555" i="42"/>
  <c r="AH1548" i="42"/>
  <c r="AH1541" i="42"/>
  <c r="AH1539" i="42"/>
  <c r="AH1532" i="42"/>
  <c r="AH1525" i="42"/>
  <c r="AH1523" i="42"/>
  <c r="AH1516" i="42"/>
  <c r="AH1509" i="42"/>
  <c r="AH1507" i="42"/>
  <c r="AH1501" i="42"/>
  <c r="AH1497" i="42"/>
  <c r="AH1493" i="42"/>
  <c r="AH1489" i="42"/>
  <c r="AH1485" i="42"/>
  <c r="AH1481" i="42"/>
  <c r="AH1477" i="42"/>
  <c r="AH1473" i="42"/>
  <c r="AH1469" i="42"/>
  <c r="AH1465" i="42"/>
  <c r="AH1461" i="42"/>
  <c r="AH1457" i="42"/>
  <c r="AH1453" i="42"/>
  <c r="AH1449" i="42"/>
  <c r="AH1445" i="42"/>
  <c r="AH1441" i="42"/>
  <c r="AH1437" i="42"/>
  <c r="AH1433" i="42"/>
  <c r="AH1429" i="42"/>
  <c r="AH1425" i="42"/>
  <c r="AH1421" i="42"/>
  <c r="AH1417" i="42"/>
  <c r="AH1413" i="42"/>
  <c r="AH1282" i="42"/>
  <c r="AH1278" i="42"/>
  <c r="AH1274" i="42"/>
  <c r="AH1270" i="42"/>
  <c r="AH1266" i="42"/>
  <c r="AH1262" i="42"/>
  <c r="AH1258" i="42"/>
  <c r="AH1254" i="42"/>
  <c r="AH1250" i="42"/>
  <c r="AH1246" i="42"/>
  <c r="AH1242" i="42"/>
  <c r="AH1238" i="42"/>
  <c r="AH1234" i="42"/>
  <c r="AH1230" i="42"/>
  <c r="AH1226" i="42"/>
  <c r="AH1222" i="42"/>
  <c r="AH1218" i="42"/>
  <c r="AH1214" i="42"/>
  <c r="AH1210" i="42"/>
  <c r="AH1206" i="42"/>
  <c r="AH1202" i="42"/>
  <c r="AH1617" i="42"/>
  <c r="AH1615" i="42"/>
  <c r="AH1608" i="42"/>
  <c r="AH1601" i="42"/>
  <c r="AH1599" i="42"/>
  <c r="AH1592" i="42"/>
  <c r="AH1585" i="42"/>
  <c r="AH1583" i="42"/>
  <c r="AH1576" i="42"/>
  <c r="AH1569" i="42"/>
  <c r="AH1567" i="42"/>
  <c r="AH1560" i="42"/>
  <c r="AH1553" i="42"/>
  <c r="AH1551" i="42"/>
  <c r="AH1544" i="42"/>
  <c r="AH1537" i="42"/>
  <c r="AH1535" i="42"/>
  <c r="AH1528" i="42"/>
  <c r="AH1521" i="42"/>
  <c r="AH1519" i="42"/>
  <c r="AH1512" i="42"/>
  <c r="AH1505" i="42"/>
  <c r="AH1503" i="42"/>
  <c r="AH1502" i="42"/>
  <c r="AH1498" i="42"/>
  <c r="AH1494" i="42"/>
  <c r="AH1490" i="42"/>
  <c r="AH1486" i="42"/>
  <c r="AH1482" i="42"/>
  <c r="AH1478" i="42"/>
  <c r="AH1474" i="42"/>
  <c r="AH1470" i="42"/>
  <c r="AH1466" i="42"/>
  <c r="AH1462" i="42"/>
  <c r="AH1458" i="42"/>
  <c r="AH1454" i="42"/>
  <c r="AH1450" i="42"/>
  <c r="AH1446" i="42"/>
  <c r="AH1442" i="42"/>
  <c r="AH1438" i="42"/>
  <c r="AH1434" i="42"/>
  <c r="AH1430" i="42"/>
  <c r="AH1426" i="42"/>
  <c r="AH1422" i="42"/>
  <c r="AH1418" i="42"/>
  <c r="AH1414" i="42"/>
  <c r="AH1410" i="42"/>
  <c r="AH1409" i="42"/>
  <c r="AH1408" i="42"/>
  <c r="AH1407" i="42"/>
  <c r="AH1406" i="42"/>
  <c r="AH1405" i="42"/>
  <c r="AH1404" i="42"/>
  <c r="AH1403" i="42"/>
  <c r="AH1402" i="42"/>
  <c r="AH1401" i="42"/>
  <c r="AH1400" i="42"/>
  <c r="AH1399" i="42"/>
  <c r="AH1398" i="42"/>
  <c r="AH1397" i="42"/>
  <c r="AH1396" i="42"/>
  <c r="AH1395" i="42"/>
  <c r="AH1394" i="42"/>
  <c r="AH1393" i="42"/>
  <c r="AH1392" i="42"/>
  <c r="AH1391" i="42"/>
  <c r="AH1390" i="42"/>
  <c r="AH1389" i="42"/>
  <c r="AH1388" i="42"/>
  <c r="AH1387" i="42"/>
  <c r="AH1386" i="42"/>
  <c r="AH1385" i="42"/>
  <c r="AH1384" i="42"/>
  <c r="AH1383" i="42"/>
  <c r="AH1382" i="42"/>
  <c r="AH1381" i="42"/>
  <c r="AH1380" i="42"/>
  <c r="AH1379" i="42"/>
  <c r="AH1378" i="42"/>
  <c r="AH1377" i="42"/>
  <c r="AH1376" i="42"/>
  <c r="AH1375" i="42"/>
  <c r="AH1374" i="42"/>
  <c r="AH1373" i="42"/>
  <c r="AH1372" i="42"/>
  <c r="AH1371" i="42"/>
  <c r="AH1370" i="42"/>
  <c r="AH1369" i="42"/>
  <c r="AH1368" i="42"/>
  <c r="AH1367" i="42"/>
  <c r="AH1366" i="42"/>
  <c r="AH1365" i="42"/>
  <c r="AH1364" i="42"/>
  <c r="AH1363" i="42"/>
  <c r="AH1362" i="42"/>
  <c r="AH1361" i="42"/>
  <c r="AH1360" i="42"/>
  <c r="AH1359" i="42"/>
  <c r="AH1358" i="42"/>
  <c r="AH1357" i="42"/>
  <c r="AH1356" i="42"/>
  <c r="AH1355" i="42"/>
  <c r="AH1354" i="42"/>
  <c r="AH1353" i="42"/>
  <c r="AH1352" i="42"/>
  <c r="AH1351" i="42"/>
  <c r="AH1350" i="42"/>
  <c r="AH1349" i="42"/>
  <c r="AH1348" i="42"/>
  <c r="AH1347" i="42"/>
  <c r="AH1346" i="42"/>
  <c r="AH1345" i="42"/>
  <c r="AH1344" i="42"/>
  <c r="AH1343" i="42"/>
  <c r="AH1342" i="42"/>
  <c r="AH1341" i="42"/>
  <c r="AH1340" i="42"/>
  <c r="AH1339" i="42"/>
  <c r="AH1338" i="42"/>
  <c r="AH1337" i="42"/>
  <c r="AH1336" i="42"/>
  <c r="AH1335" i="42"/>
  <c r="AH1334" i="42"/>
  <c r="AH1333" i="42"/>
  <c r="AH1332" i="42"/>
  <c r="AH1331" i="42"/>
  <c r="AH1330" i="42"/>
  <c r="AH1329" i="42"/>
  <c r="AH1328" i="42"/>
  <c r="AH1327" i="42"/>
  <c r="AH1326" i="42"/>
  <c r="AH1325" i="42"/>
  <c r="AH1324" i="42"/>
  <c r="AH1323" i="42"/>
  <c r="AH1322" i="42"/>
  <c r="AH1321" i="42"/>
  <c r="AH1320" i="42"/>
  <c r="AH1319" i="42"/>
  <c r="AH1318" i="42"/>
  <c r="AH1317" i="42"/>
  <c r="AH1316" i="42"/>
  <c r="AH1315" i="42"/>
  <c r="AH1314" i="42"/>
  <c r="AH1313" i="42"/>
  <c r="AH1312" i="42"/>
  <c r="AH1311" i="42"/>
  <c r="AH1310" i="42"/>
  <c r="AH1309" i="42"/>
  <c r="AH1308" i="42"/>
  <c r="AH1307" i="42"/>
  <c r="AH1306" i="42"/>
  <c r="AH1305" i="42"/>
  <c r="AH1304" i="42"/>
  <c r="AH1303" i="42"/>
  <c r="AH1302" i="42"/>
  <c r="AH1301" i="42"/>
  <c r="AH1300" i="42"/>
  <c r="AH1299" i="42"/>
  <c r="AH1298" i="42"/>
  <c r="AH1297" i="42"/>
  <c r="AH1296" i="42"/>
  <c r="AH1295" i="42"/>
  <c r="AH1294" i="42"/>
  <c r="AH1293" i="42"/>
  <c r="AH1292" i="42"/>
  <c r="AH1291" i="42"/>
  <c r="AH1290" i="42"/>
  <c r="AH1289" i="42"/>
  <c r="AH1288" i="42"/>
  <c r="AH1287" i="42"/>
  <c r="AH1286" i="42"/>
  <c r="AH1285" i="42"/>
  <c r="AH1284" i="42"/>
  <c r="AH1283" i="42"/>
  <c r="AH1279" i="42"/>
  <c r="AH1275" i="42"/>
  <c r="AH1271" i="42"/>
  <c r="AH1267" i="42"/>
  <c r="AH1263" i="42"/>
  <c r="AH1259" i="42"/>
  <c r="AH1255" i="42"/>
  <c r="AH1251" i="42"/>
  <c r="AH1247" i="42"/>
  <c r="AH1243" i="42"/>
  <c r="AH1239" i="42"/>
  <c r="AH1235" i="42"/>
  <c r="AH1231" i="42"/>
  <c r="AH1227" i="42"/>
  <c r="AH1223" i="42"/>
  <c r="AH1219" i="42"/>
  <c r="AH1215" i="42"/>
  <c r="AH1211" i="42"/>
  <c r="AH1207" i="42"/>
  <c r="AH1203" i="42"/>
  <c r="AH1199" i="42"/>
  <c r="AH1195" i="42"/>
  <c r="AH1191" i="42"/>
  <c r="AH1187" i="42"/>
  <c r="AH1183" i="42"/>
  <c r="AH1179" i="42"/>
  <c r="AH1175" i="42"/>
  <c r="AH1171" i="42"/>
  <c r="AH1167" i="42"/>
  <c r="AH1163" i="42"/>
  <c r="AH1159" i="42"/>
  <c r="AH1155" i="42"/>
  <c r="AH1151" i="42"/>
  <c r="AH1147" i="42"/>
  <c r="AH1143" i="42"/>
  <c r="AH1139" i="42"/>
  <c r="AH1135" i="42"/>
  <c r="AH1131" i="42"/>
  <c r="AH1127" i="42"/>
  <c r="AH1123" i="42"/>
  <c r="AH1119" i="42"/>
  <c r="AH1707" i="42"/>
  <c r="AH1703" i="42"/>
  <c r="AH1699" i="42"/>
  <c r="AH1695" i="42"/>
  <c r="AH1691" i="42"/>
  <c r="AH1687" i="42"/>
  <c r="AH1683" i="42"/>
  <c r="AH1679" i="42"/>
  <c r="AH1675" i="42"/>
  <c r="AH1671" i="42"/>
  <c r="AH1667" i="42"/>
  <c r="AH1663" i="42"/>
  <c r="AH1659" i="42"/>
  <c r="AH1655" i="42"/>
  <c r="AH1651" i="42"/>
  <c r="AH1647" i="42"/>
  <c r="AH1643" i="42"/>
  <c r="AH1639" i="42"/>
  <c r="AH1635" i="42"/>
  <c r="AH1631" i="42"/>
  <c r="AH1627" i="42"/>
  <c r="AH1623" i="42"/>
  <c r="AH1620" i="42"/>
  <c r="AH1613" i="42"/>
  <c r="AH1611" i="42"/>
  <c r="AH1604" i="42"/>
  <c r="AH1597" i="42"/>
  <c r="AH1595" i="42"/>
  <c r="AH1588" i="42"/>
  <c r="AH1581" i="42"/>
  <c r="AH1579" i="42"/>
  <c r="AH1572" i="42"/>
  <c r="AH1565" i="42"/>
  <c r="AH1563" i="42"/>
  <c r="AH1556" i="42"/>
  <c r="AH1549" i="42"/>
  <c r="AH1547" i="42"/>
  <c r="AH1540" i="42"/>
  <c r="AH1533" i="42"/>
  <c r="AH1531" i="42"/>
  <c r="AH1524" i="42"/>
  <c r="AH1517" i="42"/>
  <c r="AH1515" i="42"/>
  <c r="AH1508" i="42"/>
  <c r="AH1499" i="42"/>
  <c r="AH1495" i="42"/>
  <c r="AH1491" i="42"/>
  <c r="AH1487" i="42"/>
  <c r="AH1483" i="42"/>
  <c r="AH1479" i="42"/>
  <c r="AH1475" i="42"/>
  <c r="AH1471" i="42"/>
  <c r="AH1467" i="42"/>
  <c r="AH1463" i="42"/>
  <c r="AH1459" i="42"/>
  <c r="AH1455" i="42"/>
  <c r="AH1451" i="42"/>
  <c r="AH1447" i="42"/>
  <c r="AH1443" i="42"/>
  <c r="AH1439" i="42"/>
  <c r="AH1435" i="42"/>
  <c r="AH1431" i="42"/>
  <c r="AH1427" i="42"/>
  <c r="AH1423" i="42"/>
  <c r="AH1419" i="42"/>
  <c r="AH1415" i="42"/>
  <c r="AH1411" i="42"/>
  <c r="AH1280" i="42"/>
  <c r="AH1264" i="42"/>
  <c r="AH1248" i="42"/>
  <c r="AH1232" i="42"/>
  <c r="AH1216" i="42"/>
  <c r="AH1198" i="42"/>
  <c r="AH1190" i="42"/>
  <c r="AH1182" i="42"/>
  <c r="AH1174" i="42"/>
  <c r="AH1166" i="42"/>
  <c r="AH1158" i="42"/>
  <c r="AH1150" i="42"/>
  <c r="AH1142" i="42"/>
  <c r="AH1134" i="42"/>
  <c r="AH1126" i="42"/>
  <c r="AH1118" i="42"/>
  <c r="AH1116" i="42"/>
  <c r="AH1114" i="42"/>
  <c r="AH1107" i="42"/>
  <c r="AH1100" i="42"/>
  <c r="AH1098" i="42"/>
  <c r="AH1091" i="42"/>
  <c r="AH1084" i="42"/>
  <c r="AH1082" i="42"/>
  <c r="AH1075" i="42"/>
  <c r="AH1068" i="42"/>
  <c r="AH1066" i="42"/>
  <c r="AH1059" i="42"/>
  <c r="AH1052" i="42"/>
  <c r="AH1050" i="42"/>
  <c r="AH1043" i="42"/>
  <c r="AH1036" i="42"/>
  <c r="AH1034" i="42"/>
  <c r="AH1027" i="42"/>
  <c r="AH1017" i="42"/>
  <c r="AH1013" i="42"/>
  <c r="AH1009" i="42"/>
  <c r="AH1005" i="42"/>
  <c r="AH1001" i="42"/>
  <c r="AH997" i="42"/>
  <c r="AH993" i="42"/>
  <c r="AH989" i="42"/>
  <c r="AH985" i="42"/>
  <c r="AH1276" i="42"/>
  <c r="AH1260" i="42"/>
  <c r="AH1244" i="42"/>
  <c r="AH1228" i="42"/>
  <c r="AH1212" i="42"/>
  <c r="AH1200" i="42"/>
  <c r="AH1192" i="42"/>
  <c r="AH1184" i="42"/>
  <c r="AH1176" i="42"/>
  <c r="AH1168" i="42"/>
  <c r="AH1160" i="42"/>
  <c r="AH1152" i="42"/>
  <c r="AH1144" i="42"/>
  <c r="AH1136" i="42"/>
  <c r="AH1128" i="42"/>
  <c r="AH1120" i="42"/>
  <c r="AH1112" i="42"/>
  <c r="AH1110" i="42"/>
  <c r="AH1103" i="42"/>
  <c r="AH1096" i="42"/>
  <c r="AH1094" i="42"/>
  <c r="AH1087" i="42"/>
  <c r="AH1080" i="42"/>
  <c r="AH1078" i="42"/>
  <c r="AH1071" i="42"/>
  <c r="AH1064" i="42"/>
  <c r="AH1062" i="42"/>
  <c r="AH1055" i="42"/>
  <c r="AH1048" i="42"/>
  <c r="AH1046" i="42"/>
  <c r="AH1039" i="42"/>
  <c r="AH1032" i="42"/>
  <c r="AH1030" i="42"/>
  <c r="AH1023" i="42"/>
  <c r="AH1018" i="42"/>
  <c r="AH1014" i="42"/>
  <c r="AH1010" i="42"/>
  <c r="AH1006" i="42"/>
  <c r="AH1002" i="42"/>
  <c r="AH998" i="42"/>
  <c r="AH994" i="42"/>
  <c r="AH990" i="42"/>
  <c r="AH986" i="42"/>
  <c r="AH1272" i="42"/>
  <c r="AH1256" i="42"/>
  <c r="AH1268" i="42"/>
  <c r="AH1252" i="42"/>
  <c r="AH1236" i="42"/>
  <c r="AH1220" i="42"/>
  <c r="AH1204" i="42"/>
  <c r="AH1196" i="42"/>
  <c r="AH1188" i="42"/>
  <c r="AH1180" i="42"/>
  <c r="AH1172" i="42"/>
  <c r="AH1164" i="42"/>
  <c r="AH1156" i="42"/>
  <c r="AH1148" i="42"/>
  <c r="AH1140" i="42"/>
  <c r="AH1132" i="42"/>
  <c r="AH1124" i="42"/>
  <c r="AH1111" i="42"/>
  <c r="AH1104" i="42"/>
  <c r="AH1102" i="42"/>
  <c r="AH1095" i="42"/>
  <c r="AH1088" i="42"/>
  <c r="AH1086" i="42"/>
  <c r="AH1079" i="42"/>
  <c r="AH1072" i="42"/>
  <c r="AH1070" i="42"/>
  <c r="AH1063" i="42"/>
  <c r="AH1056" i="42"/>
  <c r="AH1054" i="42"/>
  <c r="AH1047" i="42"/>
  <c r="AH1040" i="42"/>
  <c r="AH1038" i="42"/>
  <c r="AH1031" i="42"/>
  <c r="AH1024" i="42"/>
  <c r="AH1022" i="42"/>
  <c r="AH1020" i="42"/>
  <c r="AH1016" i="42"/>
  <c r="AH1012" i="42"/>
  <c r="AH1008" i="42"/>
  <c r="AH1004" i="42"/>
  <c r="AH1000" i="42"/>
  <c r="AH996" i="42"/>
  <c r="AH992" i="42"/>
  <c r="AH988" i="42"/>
  <c r="AH984" i="42"/>
  <c r="AH1240" i="42"/>
  <c r="AH1178" i="42"/>
  <c r="AH1146" i="42"/>
  <c r="AH1115" i="42"/>
  <c r="AH1083" i="42"/>
  <c r="AH1051" i="42"/>
  <c r="AH1019" i="42"/>
  <c r="AH1003" i="42"/>
  <c r="AH987" i="42"/>
  <c r="AH983" i="42"/>
  <c r="AH981" i="42"/>
  <c r="AH979" i="42"/>
  <c r="AH977" i="42"/>
  <c r="AH975" i="42"/>
  <c r="AH973" i="42"/>
  <c r="AH971" i="42"/>
  <c r="AH969" i="42"/>
  <c r="AH967" i="42"/>
  <c r="AH965" i="42"/>
  <c r="AH963" i="42"/>
  <c r="AH961" i="42"/>
  <c r="AH959" i="42"/>
  <c r="AH957" i="42"/>
  <c r="AH955" i="42"/>
  <c r="AH953" i="42"/>
  <c r="AH951" i="42"/>
  <c r="AH949" i="42"/>
  <c r="AH947" i="42"/>
  <c r="AH945" i="42"/>
  <c r="AH943" i="42"/>
  <c r="AH941" i="42"/>
  <c r="AH939" i="42"/>
  <c r="AH937" i="42"/>
  <c r="AH935" i="42"/>
  <c r="AH933" i="42"/>
  <c r="AH931" i="42"/>
  <c r="AH929" i="42"/>
  <c r="AH927" i="42"/>
  <c r="AH925" i="42"/>
  <c r="AH923" i="42"/>
  <c r="AH921" i="42"/>
  <c r="AH919" i="42"/>
  <c r="AH917" i="42"/>
  <c r="AH915" i="42"/>
  <c r="AH913" i="42"/>
  <c r="AH911" i="42"/>
  <c r="AH909" i="42"/>
  <c r="AH907" i="42"/>
  <c r="AH905" i="42"/>
  <c r="AH903" i="42"/>
  <c r="AH901" i="42"/>
  <c r="AH899" i="42"/>
  <c r="AH897" i="42"/>
  <c r="AH895" i="42"/>
  <c r="AH893" i="42"/>
  <c r="AH891" i="42"/>
  <c r="AH889" i="42"/>
  <c r="AH887" i="42"/>
  <c r="AH885" i="42"/>
  <c r="AH883" i="42"/>
  <c r="AH881" i="42"/>
  <c r="AH879" i="42"/>
  <c r="AH877" i="42"/>
  <c r="AH875" i="42"/>
  <c r="AH873" i="42"/>
  <c r="AH871" i="42"/>
  <c r="AH869" i="42"/>
  <c r="AH867" i="42"/>
  <c r="AH865" i="42"/>
  <c r="AH863" i="42"/>
  <c r="AH861" i="42"/>
  <c r="AH859" i="42"/>
  <c r="AH857" i="42"/>
  <c r="AH426" i="42"/>
  <c r="AH422" i="42"/>
  <c r="AH418" i="42"/>
  <c r="AH414" i="42"/>
  <c r="AH410" i="42"/>
  <c r="AH406" i="42"/>
  <c r="AH402" i="42"/>
  <c r="AH398" i="42"/>
  <c r="AH394" i="42"/>
  <c r="AH390" i="42"/>
  <c r="AH386" i="42"/>
  <c r="AH382" i="42"/>
  <c r="AH378" i="42"/>
  <c r="AH374" i="42"/>
  <c r="AH370" i="42"/>
  <c r="AH366" i="42"/>
  <c r="AH362" i="42"/>
  <c r="AH358" i="42"/>
  <c r="AH354" i="42"/>
  <c r="AH350" i="42"/>
  <c r="AH346" i="42"/>
  <c r="AH342" i="42"/>
  <c r="AH338" i="42"/>
  <c r="AH334" i="42"/>
  <c r="AH330" i="42"/>
  <c r="AH326" i="42"/>
  <c r="AH322" i="42"/>
  <c r="AH318" i="42"/>
  <c r="AH314" i="42"/>
  <c r="AH310" i="42"/>
  <c r="AH306" i="42"/>
  <c r="AH302" i="42"/>
  <c r="AH298" i="42"/>
  <c r="AH294" i="42"/>
  <c r="AH290" i="42"/>
  <c r="AH286" i="42"/>
  <c r="AH282" i="42"/>
  <c r="AH278" i="42"/>
  <c r="AH1224" i="42"/>
  <c r="AH1170" i="42"/>
  <c r="AH1138" i="42"/>
  <c r="AH1106" i="42"/>
  <c r="AH1092" i="42"/>
  <c r="AH1074" i="42"/>
  <c r="AH1060" i="42"/>
  <c r="AH1042" i="42"/>
  <c r="AH1028" i="42"/>
  <c r="AH1015" i="42"/>
  <c r="AH999" i="42"/>
  <c r="AH427" i="42"/>
  <c r="AH423" i="42"/>
  <c r="AH419" i="42"/>
  <c r="AH415" i="42"/>
  <c r="AH411" i="42"/>
  <c r="AH407" i="42"/>
  <c r="AH403" i="42"/>
  <c r="AH399" i="42"/>
  <c r="AH395" i="42"/>
  <c r="AH391" i="42"/>
  <c r="AH387" i="42"/>
  <c r="AH383" i="42"/>
  <c r="AH379" i="42"/>
  <c r="AH375" i="42"/>
  <c r="AH371" i="42"/>
  <c r="AH367" i="42"/>
  <c r="AH363" i="42"/>
  <c r="AH359" i="42"/>
  <c r="AH355" i="42"/>
  <c r="AH351" i="42"/>
  <c r="AH347" i="42"/>
  <c r="AH343" i="42"/>
  <c r="AH339" i="42"/>
  <c r="AH335" i="42"/>
  <c r="AH331" i="42"/>
  <c r="AH327" i="42"/>
  <c r="AH323" i="42"/>
  <c r="AH319" i="42"/>
  <c r="AH315" i="42"/>
  <c r="AH311" i="42"/>
  <c r="AH307" i="42"/>
  <c r="AH303" i="42"/>
  <c r="AH299" i="42"/>
  <c r="AH295" i="42"/>
  <c r="AH291" i="42"/>
  <c r="AH287" i="42"/>
  <c r="AH283" i="42"/>
  <c r="AH279" i="42"/>
  <c r="AH275" i="42"/>
  <c r="AH271" i="42"/>
  <c r="AH267" i="42"/>
  <c r="AH263" i="42"/>
  <c r="AH259" i="42"/>
  <c r="AH255" i="42"/>
  <c r="AH251" i="42"/>
  <c r="AH247" i="42"/>
  <c r="AH243" i="42"/>
  <c r="AH239" i="42"/>
  <c r="AH235" i="42"/>
  <c r="AH231" i="42"/>
  <c r="AH227" i="42"/>
  <c r="AH223" i="42"/>
  <c r="AH1208" i="42"/>
  <c r="AH1194" i="42"/>
  <c r="AH1162" i="42"/>
  <c r="AH1130" i="42"/>
  <c r="AH1099" i="42"/>
  <c r="AH1067" i="42"/>
  <c r="AH1035" i="42"/>
  <c r="AH1011" i="42"/>
  <c r="AH995" i="42"/>
  <c r="AH982" i="42"/>
  <c r="AH980" i="42"/>
  <c r="AH978" i="42"/>
  <c r="AH976" i="42"/>
  <c r="AH974" i="42"/>
  <c r="AH972" i="42"/>
  <c r="AH970" i="42"/>
  <c r="AH968" i="42"/>
  <c r="AH966" i="42"/>
  <c r="AH964" i="42"/>
  <c r="AH962" i="42"/>
  <c r="AH960" i="42"/>
  <c r="AH958" i="42"/>
  <c r="AH956" i="42"/>
  <c r="AH954" i="42"/>
  <c r="AH952" i="42"/>
  <c r="AH950" i="42"/>
  <c r="AH948" i="42"/>
  <c r="AH946" i="42"/>
  <c r="AH944" i="42"/>
  <c r="AH942" i="42"/>
  <c r="AH940" i="42"/>
  <c r="AH938" i="42"/>
  <c r="AH936" i="42"/>
  <c r="AH934" i="42"/>
  <c r="AH932" i="42"/>
  <c r="AH930" i="42"/>
  <c r="AH928" i="42"/>
  <c r="AH926" i="42"/>
  <c r="AH924" i="42"/>
  <c r="AH922" i="42"/>
  <c r="AH920" i="42"/>
  <c r="AH918" i="42"/>
  <c r="AH916" i="42"/>
  <c r="AH914" i="42"/>
  <c r="AH912" i="42"/>
  <c r="AH910" i="42"/>
  <c r="AH908" i="42"/>
  <c r="AH906" i="42"/>
  <c r="AH904" i="42"/>
  <c r="AH902" i="42"/>
  <c r="AH900" i="42"/>
  <c r="AH898" i="42"/>
  <c r="AH896" i="42"/>
  <c r="AH894" i="42"/>
  <c r="AH892" i="42"/>
  <c r="AH890" i="42"/>
  <c r="AH888" i="42"/>
  <c r="AH886" i="42"/>
  <c r="AH884" i="42"/>
  <c r="AH882" i="42"/>
  <c r="AH880" i="42"/>
  <c r="AH878" i="42"/>
  <c r="AH876" i="42"/>
  <c r="AH874" i="42"/>
  <c r="AH872" i="42"/>
  <c r="AH870" i="42"/>
  <c r="AH868" i="42"/>
  <c r="AH866" i="42"/>
  <c r="AH864" i="42"/>
  <c r="AH862" i="42"/>
  <c r="AH860" i="42"/>
  <c r="AH858" i="42"/>
  <c r="AH556" i="42"/>
  <c r="AH555" i="42"/>
  <c r="AH554" i="42"/>
  <c r="AH553" i="42"/>
  <c r="AH552" i="42"/>
  <c r="AH551" i="42"/>
  <c r="AH550" i="42"/>
  <c r="AH549" i="42"/>
  <c r="AH548" i="42"/>
  <c r="AH547" i="42"/>
  <c r="AH546" i="42"/>
  <c r="AH545" i="42"/>
  <c r="AH544" i="42"/>
  <c r="AH543" i="42"/>
  <c r="AH542" i="42"/>
  <c r="AH541" i="42"/>
  <c r="AH540" i="42"/>
  <c r="AH539" i="42"/>
  <c r="AH538" i="42"/>
  <c r="AH537" i="42"/>
  <c r="AH536" i="42"/>
  <c r="AH535" i="42"/>
  <c r="AH534" i="42"/>
  <c r="AH533" i="42"/>
  <c r="AH532" i="42"/>
  <c r="AH531" i="42"/>
  <c r="AH530" i="42"/>
  <c r="AH529" i="42"/>
  <c r="AH528" i="42"/>
  <c r="AH527" i="42"/>
  <c r="AH526" i="42"/>
  <c r="AH525" i="42"/>
  <c r="AH524" i="42"/>
  <c r="AH523" i="42"/>
  <c r="AH522" i="42"/>
  <c r="AH521" i="42"/>
  <c r="AH428" i="42"/>
  <c r="AH424" i="42"/>
  <c r="AH420" i="42"/>
  <c r="AH416" i="42"/>
  <c r="AH412" i="42"/>
  <c r="AH408" i="42"/>
  <c r="AH404" i="42"/>
  <c r="AH400" i="42"/>
  <c r="AH396" i="42"/>
  <c r="AH392" i="42"/>
  <c r="AH388" i="42"/>
  <c r="AH384" i="42"/>
  <c r="AH380" i="42"/>
  <c r="AH376" i="42"/>
  <c r="AH372" i="42"/>
  <c r="AH368" i="42"/>
  <c r="AH364" i="42"/>
  <c r="AH360" i="42"/>
  <c r="AH356" i="42"/>
  <c r="AH352" i="42"/>
  <c r="AH348" i="42"/>
  <c r="AH344" i="42"/>
  <c r="AH340" i="42"/>
  <c r="AH336" i="42"/>
  <c r="AH332" i="42"/>
  <c r="AH328" i="42"/>
  <c r="AH324" i="42"/>
  <c r="AH320" i="42"/>
  <c r="AH316" i="42"/>
  <c r="AH312" i="42"/>
  <c r="AH308" i="42"/>
  <c r="AH304" i="42"/>
  <c r="AH300" i="42"/>
  <c r="AH296" i="42"/>
  <c r="AH292" i="42"/>
  <c r="AH288" i="42"/>
  <c r="AH284" i="42"/>
  <c r="AH280" i="42"/>
  <c r="AH276" i="42"/>
  <c r="AH272" i="42"/>
  <c r="AH268" i="42"/>
  <c r="AH264" i="42"/>
  <c r="AH260" i="42"/>
  <c r="AH256" i="42"/>
  <c r="AH252" i="42"/>
  <c r="AH248" i="42"/>
  <c r="AH244" i="42"/>
  <c r="AH240" i="42"/>
  <c r="AH236" i="42"/>
  <c r="AH232" i="42"/>
  <c r="AH228" i="42"/>
  <c r="AH224" i="42"/>
  <c r="AH220" i="42"/>
  <c r="AH216" i="42"/>
  <c r="AH212" i="42"/>
  <c r="AH208" i="42"/>
  <c r="AH204" i="42"/>
  <c r="AH200" i="42"/>
  <c r="AH196" i="42"/>
  <c r="AH192" i="42"/>
  <c r="AH1186" i="42"/>
  <c r="AH1154" i="42"/>
  <c r="AH1122" i="42"/>
  <c r="AH1108" i="42"/>
  <c r="AH1090" i="42"/>
  <c r="AH1076" i="42"/>
  <c r="AH1058" i="42"/>
  <c r="AH1044" i="42"/>
  <c r="AH1026" i="42"/>
  <c r="AH1007" i="42"/>
  <c r="AH991" i="42"/>
  <c r="AH520" i="42"/>
  <c r="AH519" i="42"/>
  <c r="AH518" i="42"/>
  <c r="AH517" i="42"/>
  <c r="AH516" i="42"/>
  <c r="AH515" i="42"/>
  <c r="AH514" i="42"/>
  <c r="AH513" i="42"/>
  <c r="AH512" i="42"/>
  <c r="AH511" i="42"/>
  <c r="AH510" i="42"/>
  <c r="AH509" i="42"/>
  <c r="AH508" i="42"/>
  <c r="AH507" i="42"/>
  <c r="AH506" i="42"/>
  <c r="AH505" i="42"/>
  <c r="AH504" i="42"/>
  <c r="AH503" i="42"/>
  <c r="AH502" i="42"/>
  <c r="AH501" i="42"/>
  <c r="AH500" i="42"/>
  <c r="AH499" i="42"/>
  <c r="AH498" i="42"/>
  <c r="AH497" i="42"/>
  <c r="AH496" i="42"/>
  <c r="AH495" i="42"/>
  <c r="AH494" i="42"/>
  <c r="AH493" i="42"/>
  <c r="AH492" i="42"/>
  <c r="AH491" i="42"/>
  <c r="AH490" i="42"/>
  <c r="AH489" i="42"/>
  <c r="AH488" i="42"/>
  <c r="AH487" i="42"/>
  <c r="AH486" i="42"/>
  <c r="AH485" i="42"/>
  <c r="AH484" i="42"/>
  <c r="AH483" i="42"/>
  <c r="AH482" i="42"/>
  <c r="AH481" i="42"/>
  <c r="AH480" i="42"/>
  <c r="AH479" i="42"/>
  <c r="AH478" i="42"/>
  <c r="AH477" i="42"/>
  <c r="AH476" i="42"/>
  <c r="AH475" i="42"/>
  <c r="AH474" i="42"/>
  <c r="AH473" i="42"/>
  <c r="AH472" i="42"/>
  <c r="AH471" i="42"/>
  <c r="AH470" i="42"/>
  <c r="AH469" i="42"/>
  <c r="AH468" i="42"/>
  <c r="AH467" i="42"/>
  <c r="AH466" i="42"/>
  <c r="AH465" i="42"/>
  <c r="AH464" i="42"/>
  <c r="AH463" i="42"/>
  <c r="AH462" i="42"/>
  <c r="AH461" i="42"/>
  <c r="AH460" i="42"/>
  <c r="AH459" i="42"/>
  <c r="AH458" i="42"/>
  <c r="AH457" i="42"/>
  <c r="AH456" i="42"/>
  <c r="AH455" i="42"/>
  <c r="AH454" i="42"/>
  <c r="AH453" i="42"/>
  <c r="AH452" i="42"/>
  <c r="AH451" i="42"/>
  <c r="AH450" i="42"/>
  <c r="AH449" i="42"/>
  <c r="AH448" i="42"/>
  <c r="AH447" i="42"/>
  <c r="AH446" i="42"/>
  <c r="AH445" i="42"/>
  <c r="AH444" i="42"/>
  <c r="AH443" i="42"/>
  <c r="AH442" i="42"/>
  <c r="AH441" i="42"/>
  <c r="AH440" i="42"/>
  <c r="AH439" i="42"/>
  <c r="AH438" i="42"/>
  <c r="AH437" i="42"/>
  <c r="AH436" i="42"/>
  <c r="AH435" i="42"/>
  <c r="AH434" i="42"/>
  <c r="AH433" i="42"/>
  <c r="AH432" i="42"/>
  <c r="AH431" i="42"/>
  <c r="AH430" i="42"/>
  <c r="AH429" i="42"/>
  <c r="AH425" i="42"/>
  <c r="AH421" i="42"/>
  <c r="AH417" i="42"/>
  <c r="AH413" i="42"/>
  <c r="AH409" i="42"/>
  <c r="AH405" i="42"/>
  <c r="AH401" i="42"/>
  <c r="AH397" i="42"/>
  <c r="AH393" i="42"/>
  <c r="AH389" i="42"/>
  <c r="AH385" i="42"/>
  <c r="AH381" i="42"/>
  <c r="AH377" i="42"/>
  <c r="AH373" i="42"/>
  <c r="AH369" i="42"/>
  <c r="AH365" i="42"/>
  <c r="AH361" i="42"/>
  <c r="AH357" i="42"/>
  <c r="AH353" i="42"/>
  <c r="AH349" i="42"/>
  <c r="AH345" i="42"/>
  <c r="AH341" i="42"/>
  <c r="AH337" i="42"/>
  <c r="AH333" i="42"/>
  <c r="AH329" i="42"/>
  <c r="AH325" i="42"/>
  <c r="AH321" i="42"/>
  <c r="AH317" i="42"/>
  <c r="AH313" i="42"/>
  <c r="AH309" i="42"/>
  <c r="AH305" i="42"/>
  <c r="AH301" i="42"/>
  <c r="AH297" i="42"/>
  <c r="AH293" i="42"/>
  <c r="AH289" i="42"/>
  <c r="AH285" i="42"/>
  <c r="AH281" i="42"/>
  <c r="AH277" i="42"/>
  <c r="AH273" i="42"/>
  <c r="AH269" i="42"/>
  <c r="AH265" i="42"/>
  <c r="AH261" i="42"/>
  <c r="AH257" i="42"/>
  <c r="AH253" i="42"/>
  <c r="AH249" i="42"/>
  <c r="AH245" i="42"/>
  <c r="AH241" i="42"/>
  <c r="AH237" i="42"/>
  <c r="AH233" i="42"/>
  <c r="AH229" i="42"/>
  <c r="AH225" i="42"/>
  <c r="AH221" i="42"/>
  <c r="AH217" i="42"/>
  <c r="AH213" i="42"/>
  <c r="AH209" i="42"/>
  <c r="AH205" i="42"/>
  <c r="AH201" i="42"/>
  <c r="AH197" i="42"/>
  <c r="AH193" i="42"/>
  <c r="AH189" i="42"/>
  <c r="AH185" i="42"/>
  <c r="AH181" i="42"/>
  <c r="AH177" i="42"/>
  <c r="AH173" i="42"/>
  <c r="AH169" i="42"/>
  <c r="AH165" i="42"/>
  <c r="AH161" i="42"/>
  <c r="AH157" i="42"/>
  <c r="AH153" i="42"/>
  <c r="AH149" i="42"/>
  <c r="AH145" i="42"/>
  <c r="AH141" i="42"/>
  <c r="AH137" i="42"/>
  <c r="AH133" i="42"/>
  <c r="AH129" i="42"/>
  <c r="AH128" i="42"/>
  <c r="AH127" i="42"/>
  <c r="AH126" i="42"/>
  <c r="AH125" i="42"/>
  <c r="AH124" i="42"/>
  <c r="AH123" i="42"/>
  <c r="AH122" i="42"/>
  <c r="AH121" i="42"/>
  <c r="AH120" i="42"/>
  <c r="AH119" i="42"/>
  <c r="AH118" i="42"/>
  <c r="AH117" i="42"/>
  <c r="AH116" i="42"/>
  <c r="AH115" i="42"/>
  <c r="AH114" i="42"/>
  <c r="AH113" i="42"/>
  <c r="I3415" i="42"/>
  <c r="I3411" i="42"/>
  <c r="I3416" i="42"/>
  <c r="I3412" i="42"/>
  <c r="I3417" i="42"/>
  <c r="I3409" i="42"/>
  <c r="I3405" i="42"/>
  <c r="I3401" i="42"/>
  <c r="I3397" i="42"/>
  <c r="I3413" i="42"/>
  <c r="I3410" i="42"/>
  <c r="I3407" i="42"/>
  <c r="I3403" i="42"/>
  <c r="I3414" i="42"/>
  <c r="I3408" i="42"/>
  <c r="I3406" i="42"/>
  <c r="I3395" i="42"/>
  <c r="I3394" i="42"/>
  <c r="I3390" i="42"/>
  <c r="I3418" i="42"/>
  <c r="I3402" i="42"/>
  <c r="I3396" i="42"/>
  <c r="I3404" i="42"/>
  <c r="I3399" i="42"/>
  <c r="I3393" i="42"/>
  <c r="I3391" i="42"/>
  <c r="I3386" i="42"/>
  <c r="I3382" i="42"/>
  <c r="I3378" i="42"/>
  <c r="I3398" i="42"/>
  <c r="I3392" i="42"/>
  <c r="I3388" i="42"/>
  <c r="I3384" i="42"/>
  <c r="I3377" i="42"/>
  <c r="I3374" i="42"/>
  <c r="I3370" i="42"/>
  <c r="I3366" i="42"/>
  <c r="I3362" i="42"/>
  <c r="I3358" i="42"/>
  <c r="I3354" i="42"/>
  <c r="I3375" i="42"/>
  <c r="I3400" i="42"/>
  <c r="I3389" i="42"/>
  <c r="I3380" i="42"/>
  <c r="I3379" i="42"/>
  <c r="I3373" i="42"/>
  <c r="I3371" i="42"/>
  <c r="I3364" i="42"/>
  <c r="I3357" i="42"/>
  <c r="I3355" i="42"/>
  <c r="I3348" i="42"/>
  <c r="I3344" i="42"/>
  <c r="I3340" i="42"/>
  <c r="I3336" i="42"/>
  <c r="I3332" i="42"/>
  <c r="I3328" i="42"/>
  <c r="I3324" i="42"/>
  <c r="I3316" i="42"/>
  <c r="I3312" i="42"/>
  <c r="I3308" i="42"/>
  <c r="I3304" i="42"/>
  <c r="I3376" i="42"/>
  <c r="I3372" i="42"/>
  <c r="I3368" i="42"/>
  <c r="I3353" i="42"/>
  <c r="I3346" i="42"/>
  <c r="I3339" i="42"/>
  <c r="I3337" i="42"/>
  <c r="I3330" i="42"/>
  <c r="I3323" i="42"/>
  <c r="I3387" i="42"/>
  <c r="I3383" i="42"/>
  <c r="I3381" i="42"/>
  <c r="I3356" i="42"/>
  <c r="I3352" i="42"/>
  <c r="I3351" i="42"/>
  <c r="I3349" i="42"/>
  <c r="I3342" i="42"/>
  <c r="I3335" i="42"/>
  <c r="I3333" i="42"/>
  <c r="I3326" i="42"/>
  <c r="I3317" i="42"/>
  <c r="I3310" i="42"/>
  <c r="I3363" i="42"/>
  <c r="I3361" i="42"/>
  <c r="I3350" i="42"/>
  <c r="I3347" i="42"/>
  <c r="I3345" i="42"/>
  <c r="I3343" i="42"/>
  <c r="I3325" i="42"/>
  <c r="I3385" i="42"/>
  <c r="I3359" i="42"/>
  <c r="I3334" i="42"/>
  <c r="I3331" i="42"/>
  <c r="I3329" i="42"/>
  <c r="I3360" i="42"/>
  <c r="I3338" i="42"/>
  <c r="I3369" i="42"/>
  <c r="I3367" i="42"/>
  <c r="I3365" i="42"/>
  <c r="I3341" i="42"/>
  <c r="I3327" i="42"/>
  <c r="I3315" i="42"/>
  <c r="I3313" i="42"/>
  <c r="I3311" i="42"/>
  <c r="I3309" i="42"/>
  <c r="I3307" i="42"/>
  <c r="I3303" i="42"/>
  <c r="I3301" i="42"/>
  <c r="I3300" i="42"/>
  <c r="I3318" i="42"/>
  <c r="I3314" i="42"/>
  <c r="I3306" i="42"/>
  <c r="I3299" i="42"/>
  <c r="I3297" i="42"/>
  <c r="I3293" i="42"/>
  <c r="I3289" i="42"/>
  <c r="I3285" i="42"/>
  <c r="I3281" i="42"/>
  <c r="I3277" i="42"/>
  <c r="I3273" i="42"/>
  <c r="I3269" i="42"/>
  <c r="I3322" i="42"/>
  <c r="I3302" i="42"/>
  <c r="I3298" i="42"/>
  <c r="I3294" i="42"/>
  <c r="I3290" i="42"/>
  <c r="I3286" i="42"/>
  <c r="I3305" i="42"/>
  <c r="I3295" i="42"/>
  <c r="I3291" i="42"/>
  <c r="I3287" i="42"/>
  <c r="I3283" i="42"/>
  <c r="I3279" i="42"/>
  <c r="I3275" i="42"/>
  <c r="I3271" i="42"/>
  <c r="I3267" i="42"/>
  <c r="I3278" i="42"/>
  <c r="I3270" i="42"/>
  <c r="I3296" i="42"/>
  <c r="I3280" i="42"/>
  <c r="I3272" i="42"/>
  <c r="I3266" i="42"/>
  <c r="I3263" i="42"/>
  <c r="I3288" i="42"/>
  <c r="I3284" i="42"/>
  <c r="I3276" i="42"/>
  <c r="I3268" i="42"/>
  <c r="I3265" i="42"/>
  <c r="I3261" i="42"/>
  <c r="I3292" i="42"/>
  <c r="I3282" i="42"/>
  <c r="I3264" i="42"/>
  <c r="I3260" i="42"/>
  <c r="I3256" i="42"/>
  <c r="I3252" i="42"/>
  <c r="I3248" i="42"/>
  <c r="I3244" i="42"/>
  <c r="I3240" i="42"/>
  <c r="I3236" i="42"/>
  <c r="I3232" i="42"/>
  <c r="I3228" i="42"/>
  <c r="I3224" i="42"/>
  <c r="I3216" i="42"/>
  <c r="I3212" i="42"/>
  <c r="I3208" i="42"/>
  <c r="I3204" i="42"/>
  <c r="I3274" i="42"/>
  <c r="I3257" i="42"/>
  <c r="I3253" i="42"/>
  <c r="I3249" i="42"/>
  <c r="I3245" i="42"/>
  <c r="I3241" i="42"/>
  <c r="I3237" i="42"/>
  <c r="I3233" i="42"/>
  <c r="I3229" i="42"/>
  <c r="I3225" i="42"/>
  <c r="I3217" i="42"/>
  <c r="I3213" i="42"/>
  <c r="I3209" i="42"/>
  <c r="I3205" i="42"/>
  <c r="I3201" i="42"/>
  <c r="I3197" i="42"/>
  <c r="I3258" i="42"/>
  <c r="I3254" i="42"/>
  <c r="I3250" i="42"/>
  <c r="I3246" i="42"/>
  <c r="I3242" i="42"/>
  <c r="I3238" i="42"/>
  <c r="I3234" i="42"/>
  <c r="I3262" i="42"/>
  <c r="I3259" i="42"/>
  <c r="I3255" i="42"/>
  <c r="I3251" i="42"/>
  <c r="I3247" i="42"/>
  <c r="I3243" i="42"/>
  <c r="I3239" i="42"/>
  <c r="I3235" i="42"/>
  <c r="I3231" i="42"/>
  <c r="I3227" i="42"/>
  <c r="I3222" i="42"/>
  <c r="I3214" i="42"/>
  <c r="I3207" i="42"/>
  <c r="I3199" i="42"/>
  <c r="I3195" i="42"/>
  <c r="I3191" i="42"/>
  <c r="I3211" i="42"/>
  <c r="I3202" i="42"/>
  <c r="I3192" i="42"/>
  <c r="I3188" i="42"/>
  <c r="I3184" i="42"/>
  <c r="I3180" i="42"/>
  <c r="I3176" i="42"/>
  <c r="I3172" i="42"/>
  <c r="I3168" i="42"/>
  <c r="I3164" i="42"/>
  <c r="I3160" i="42"/>
  <c r="I3156" i="42"/>
  <c r="I3226" i="42"/>
  <c r="I3218" i="42"/>
  <c r="I3210" i="42"/>
  <c r="I3206" i="42"/>
  <c r="I3200" i="42"/>
  <c r="I3198" i="42"/>
  <c r="I3193" i="42"/>
  <c r="I3189" i="42"/>
  <c r="I3185" i="42"/>
  <c r="I3181" i="42"/>
  <c r="I3177" i="42"/>
  <c r="I3173" i="42"/>
  <c r="I3169" i="42"/>
  <c r="I3165" i="42"/>
  <c r="I3161" i="42"/>
  <c r="I3157" i="42"/>
  <c r="I3153" i="42"/>
  <c r="I3149" i="42"/>
  <c r="I3145" i="42"/>
  <c r="I3141" i="42"/>
  <c r="I3137" i="42"/>
  <c r="I3230" i="42"/>
  <c r="I3223" i="42"/>
  <c r="I3215" i="42"/>
  <c r="I3194" i="42"/>
  <c r="I3187" i="42"/>
  <c r="I3154" i="42"/>
  <c r="I3147" i="42"/>
  <c r="I3140" i="42"/>
  <c r="I3138" i="42"/>
  <c r="I3134" i="42"/>
  <c r="I3130" i="42"/>
  <c r="I3126" i="42"/>
  <c r="I3122" i="42"/>
  <c r="I3118" i="42"/>
  <c r="I3117" i="42"/>
  <c r="I3116" i="42"/>
  <c r="I3115" i="42"/>
  <c r="I3114" i="42"/>
  <c r="I3113" i="42"/>
  <c r="I3112" i="42"/>
  <c r="I3111" i="42"/>
  <c r="I3110" i="42"/>
  <c r="I3109" i="42"/>
  <c r="I3108" i="42"/>
  <c r="I3107" i="42"/>
  <c r="I3203" i="42"/>
  <c r="I3190" i="42"/>
  <c r="I3186" i="42"/>
  <c r="I3182" i="42"/>
  <c r="I3178" i="42"/>
  <c r="I3174" i="42"/>
  <c r="I3170" i="42"/>
  <c r="I3166" i="42"/>
  <c r="I3162" i="42"/>
  <c r="I3158" i="42"/>
  <c r="I3152" i="42"/>
  <c r="I3150" i="42"/>
  <c r="I3143" i="42"/>
  <c r="I3135" i="42"/>
  <c r="I3148" i="42"/>
  <c r="I3146" i="42"/>
  <c r="I3139" i="42"/>
  <c r="I3136" i="42"/>
  <c r="I3132" i="42"/>
  <c r="I3128" i="42"/>
  <c r="I3124" i="42"/>
  <c r="I3196" i="42"/>
  <c r="I3183" i="42"/>
  <c r="I3179" i="42"/>
  <c r="I3175" i="42"/>
  <c r="I3171" i="42"/>
  <c r="I3167" i="42"/>
  <c r="I3163" i="42"/>
  <c r="I3159" i="42"/>
  <c r="I3155" i="42"/>
  <c r="I3151" i="42"/>
  <c r="I3144" i="42"/>
  <c r="I3142" i="42"/>
  <c r="I3133" i="42"/>
  <c r="I3129" i="42"/>
  <c r="I3125" i="42"/>
  <c r="I3106" i="42"/>
  <c r="I3104" i="42"/>
  <c r="I3102" i="42"/>
  <c r="I3100" i="42"/>
  <c r="I3098" i="42"/>
  <c r="I3096" i="42"/>
  <c r="I3123" i="42"/>
  <c r="I3093" i="42"/>
  <c r="I3092" i="42"/>
  <c r="I3091" i="42"/>
  <c r="I3090" i="42"/>
  <c r="I3089" i="42"/>
  <c r="I3088" i="42"/>
  <c r="I3087" i="42"/>
  <c r="I3086" i="42"/>
  <c r="I3085" i="42"/>
  <c r="I3084" i="42"/>
  <c r="I3083" i="42"/>
  <c r="I3082" i="42"/>
  <c r="I3081" i="42"/>
  <c r="I3080" i="42"/>
  <c r="I3079" i="42"/>
  <c r="I3078" i="42"/>
  <c r="I3077" i="42"/>
  <c r="I3076" i="42"/>
  <c r="I3105" i="42"/>
  <c r="I3103" i="42"/>
  <c r="I3101" i="42"/>
  <c r="I3099" i="42"/>
  <c r="I3097" i="42"/>
  <c r="I3095" i="42"/>
  <c r="I3074" i="42"/>
  <c r="I3070" i="42"/>
  <c r="I3066" i="42"/>
  <c r="I3062" i="42"/>
  <c r="I3058" i="42"/>
  <c r="I3054" i="42"/>
  <c r="I3050" i="42"/>
  <c r="I3046" i="42"/>
  <c r="I3042" i="42"/>
  <c r="I3038" i="42"/>
  <c r="I3034" i="42"/>
  <c r="I3030" i="42"/>
  <c r="I2988" i="42"/>
  <c r="I2984" i="42"/>
  <c r="I2980" i="42"/>
  <c r="I2976" i="42"/>
  <c r="I2972" i="42"/>
  <c r="I2968" i="42"/>
  <c r="I2964" i="42"/>
  <c r="I2960" i="42"/>
  <c r="I2956" i="42"/>
  <c r="I2952" i="42"/>
  <c r="I2948" i="42"/>
  <c r="I2944" i="42"/>
  <c r="I2940" i="42"/>
  <c r="I2936" i="42"/>
  <c r="I2932" i="42"/>
  <c r="I2928" i="42"/>
  <c r="I2924" i="42"/>
  <c r="I3131" i="42"/>
  <c r="I3075" i="42"/>
  <c r="I3071" i="42"/>
  <c r="I3067" i="42"/>
  <c r="I3063" i="42"/>
  <c r="I3059" i="42"/>
  <c r="I3055" i="42"/>
  <c r="I3051" i="42"/>
  <c r="I3047" i="42"/>
  <c r="I3043" i="42"/>
  <c r="I3039" i="42"/>
  <c r="I3035" i="42"/>
  <c r="I3127" i="42"/>
  <c r="I3072" i="42"/>
  <c r="I3068" i="42"/>
  <c r="I3064" i="42"/>
  <c r="I3060" i="42"/>
  <c r="I3056" i="42"/>
  <c r="I3052" i="42"/>
  <c r="I3048" i="42"/>
  <c r="I3044" i="42"/>
  <c r="I3040" i="42"/>
  <c r="I3036" i="42"/>
  <c r="I3032" i="42"/>
  <c r="I2990" i="42"/>
  <c r="I2986" i="42"/>
  <c r="I2982" i="42"/>
  <c r="I2978" i="42"/>
  <c r="I2974" i="42"/>
  <c r="I2970" i="42"/>
  <c r="I2966" i="42"/>
  <c r="I3073" i="42"/>
  <c r="I3069" i="42"/>
  <c r="I3065" i="42"/>
  <c r="I3061" i="42"/>
  <c r="I3057" i="42"/>
  <c r="I3053" i="42"/>
  <c r="I3049" i="42"/>
  <c r="I3045" i="42"/>
  <c r="I3041" i="42"/>
  <c r="I3033" i="42"/>
  <c r="I2989" i="42"/>
  <c r="I2981" i="42"/>
  <c r="I2973" i="42"/>
  <c r="I2965" i="42"/>
  <c r="I2962" i="42"/>
  <c r="I2955" i="42"/>
  <c r="I2953" i="42"/>
  <c r="I2946" i="42"/>
  <c r="I2939" i="42"/>
  <c r="I2937" i="42"/>
  <c r="I2930" i="42"/>
  <c r="I2923" i="42"/>
  <c r="I2919" i="42"/>
  <c r="I2915" i="42"/>
  <c r="I2911" i="42"/>
  <c r="I2907" i="42"/>
  <c r="I2903" i="42"/>
  <c r="I2899" i="42"/>
  <c r="I2895" i="42"/>
  <c r="I2891" i="42"/>
  <c r="I2887" i="42"/>
  <c r="I2883" i="42"/>
  <c r="I2879" i="42"/>
  <c r="I2875" i="42"/>
  <c r="I2871" i="42"/>
  <c r="I2867" i="42"/>
  <c r="I2863" i="42"/>
  <c r="I2859" i="42"/>
  <c r="I3031" i="42"/>
  <c r="I3029" i="42"/>
  <c r="I3027" i="42"/>
  <c r="I3025" i="42"/>
  <c r="I3023" i="42"/>
  <c r="I3021" i="42"/>
  <c r="I3019" i="42"/>
  <c r="I3017" i="42"/>
  <c r="I3015" i="42"/>
  <c r="I3013" i="42"/>
  <c r="I3011" i="42"/>
  <c r="I3009" i="42"/>
  <c r="I3007" i="42"/>
  <c r="I3005" i="42"/>
  <c r="I3003" i="42"/>
  <c r="I3001" i="42"/>
  <c r="I2999" i="42"/>
  <c r="I2997" i="42"/>
  <c r="I2995" i="42"/>
  <c r="I2993" i="42"/>
  <c r="I2991" i="42"/>
  <c r="I2983" i="42"/>
  <c r="I2975" i="42"/>
  <c r="I2967" i="42"/>
  <c r="I2958" i="42"/>
  <c r="I2951" i="42"/>
  <c r="I2949" i="42"/>
  <c r="I2942" i="42"/>
  <c r="I2935" i="42"/>
  <c r="I2933" i="42"/>
  <c r="I2926" i="42"/>
  <c r="I2920" i="42"/>
  <c r="I2916" i="42"/>
  <c r="I2912" i="42"/>
  <c r="I2908" i="42"/>
  <c r="I2904" i="42"/>
  <c r="I2900" i="42"/>
  <c r="I2896" i="42"/>
  <c r="I2888" i="42"/>
  <c r="I2884" i="42"/>
  <c r="I2880" i="42"/>
  <c r="I2876" i="42"/>
  <c r="I2872" i="42"/>
  <c r="I2868" i="42"/>
  <c r="I2864" i="42"/>
  <c r="I2860" i="42"/>
  <c r="I2856" i="42"/>
  <c r="I2852" i="42"/>
  <c r="I2848" i="42"/>
  <c r="I2844" i="42"/>
  <c r="I2840" i="42"/>
  <c r="I2836" i="42"/>
  <c r="I2832" i="42"/>
  <c r="I2985" i="42"/>
  <c r="I2977" i="42"/>
  <c r="I2969" i="42"/>
  <c r="I2963" i="42"/>
  <c r="I2961" i="42"/>
  <c r="I2954" i="42"/>
  <c r="I2947" i="42"/>
  <c r="I2945" i="42"/>
  <c r="I2938" i="42"/>
  <c r="I3037" i="42"/>
  <c r="I3028" i="42"/>
  <c r="I3026" i="42"/>
  <c r="I3024" i="42"/>
  <c r="I3022" i="42"/>
  <c r="I3020" i="42"/>
  <c r="I3018" i="42"/>
  <c r="I3016" i="42"/>
  <c r="I3014" i="42"/>
  <c r="I3012" i="42"/>
  <c r="I3010" i="42"/>
  <c r="I3008" i="42"/>
  <c r="I3006" i="42"/>
  <c r="I3004" i="42"/>
  <c r="I3002" i="42"/>
  <c r="I3000" i="42"/>
  <c r="I2998" i="42"/>
  <c r="I2996" i="42"/>
  <c r="I2994" i="42"/>
  <c r="I2992" i="42"/>
  <c r="I2987" i="42"/>
  <c r="I2979" i="42"/>
  <c r="I2971" i="42"/>
  <c r="I2959" i="42"/>
  <c r="I2957" i="42"/>
  <c r="I2950" i="42"/>
  <c r="I2943" i="42"/>
  <c r="I2941" i="42"/>
  <c r="I2934" i="42"/>
  <c r="I2927" i="42"/>
  <c r="I2925" i="42"/>
  <c r="I2918" i="42"/>
  <c r="I2914" i="42"/>
  <c r="I2910" i="42"/>
  <c r="I2906" i="42"/>
  <c r="I2902" i="42"/>
  <c r="I2898" i="42"/>
  <c r="I2890" i="42"/>
  <c r="I2909" i="42"/>
  <c r="I2886" i="42"/>
  <c r="I2882" i="42"/>
  <c r="I2878" i="42"/>
  <c r="I2874" i="42"/>
  <c r="I2870" i="42"/>
  <c r="I2866" i="42"/>
  <c r="I2862" i="42"/>
  <c r="I2854" i="42"/>
  <c r="I2847" i="42"/>
  <c r="I2845" i="42"/>
  <c r="I2838" i="42"/>
  <c r="I2831" i="42"/>
  <c r="I2828" i="42"/>
  <c r="I2824" i="42"/>
  <c r="I2929" i="42"/>
  <c r="I2913" i="42"/>
  <c r="I2897" i="42"/>
  <c r="I2857" i="42"/>
  <c r="I2850" i="42"/>
  <c r="I2843" i="42"/>
  <c r="I2841" i="42"/>
  <c r="I2834" i="42"/>
  <c r="I2829" i="42"/>
  <c r="I2825" i="42"/>
  <c r="I2821" i="42"/>
  <c r="I2817" i="42"/>
  <c r="I2813" i="42"/>
  <c r="I2809" i="42"/>
  <c r="I2805" i="42"/>
  <c r="I2801" i="42"/>
  <c r="I2797" i="42"/>
  <c r="I2789" i="42"/>
  <c r="I2785" i="42"/>
  <c r="I2781" i="42"/>
  <c r="I2777" i="42"/>
  <c r="I2773" i="42"/>
  <c r="I2769" i="42"/>
  <c r="I2765" i="42"/>
  <c r="I2761" i="42"/>
  <c r="I2757" i="42"/>
  <c r="I2753" i="42"/>
  <c r="I2749" i="42"/>
  <c r="I2931" i="42"/>
  <c r="I2917" i="42"/>
  <c r="I2901" i="42"/>
  <c r="I2889" i="42"/>
  <c r="I2885" i="42"/>
  <c r="I2881" i="42"/>
  <c r="I2877" i="42"/>
  <c r="I2873" i="42"/>
  <c r="I2869" i="42"/>
  <c r="I2865" i="42"/>
  <c r="I2861" i="42"/>
  <c r="I2855" i="42"/>
  <c r="I2853" i="42"/>
  <c r="I2846" i="42"/>
  <c r="I2839" i="42"/>
  <c r="I2837" i="42"/>
  <c r="I2830" i="42"/>
  <c r="I2826" i="42"/>
  <c r="I2822" i="42"/>
  <c r="I2818" i="42"/>
  <c r="I2814" i="42"/>
  <c r="I2810" i="42"/>
  <c r="I2806" i="42"/>
  <c r="I2802" i="42"/>
  <c r="I2798" i="42"/>
  <c r="I2790" i="42"/>
  <c r="I2786" i="42"/>
  <c r="I2782" i="42"/>
  <c r="I2778" i="42"/>
  <c r="I2774" i="42"/>
  <c r="I2770" i="42"/>
  <c r="I2766" i="42"/>
  <c r="I2762" i="42"/>
  <c r="I2758" i="42"/>
  <c r="I2754" i="42"/>
  <c r="I2750" i="42"/>
  <c r="I2746" i="42"/>
  <c r="I2742" i="42"/>
  <c r="I2738" i="42"/>
  <c r="I2734" i="42"/>
  <c r="I2730" i="42"/>
  <c r="I2726" i="42"/>
  <c r="I2722" i="42"/>
  <c r="I2922" i="42"/>
  <c r="I2921" i="42"/>
  <c r="I2905" i="42"/>
  <c r="I2858" i="42"/>
  <c r="I2851" i="42"/>
  <c r="I2849" i="42"/>
  <c r="I2842" i="42"/>
  <c r="I2835" i="42"/>
  <c r="I2833" i="42"/>
  <c r="I2827" i="42"/>
  <c r="I2823" i="42"/>
  <c r="I2819" i="42"/>
  <c r="I2815" i="42"/>
  <c r="I2811" i="42"/>
  <c r="I2807" i="42"/>
  <c r="I2803" i="42"/>
  <c r="I2799" i="42"/>
  <c r="I2795" i="42"/>
  <c r="I2791" i="42"/>
  <c r="I2787" i="42"/>
  <c r="I2783" i="42"/>
  <c r="I2779" i="42"/>
  <c r="I2775" i="42"/>
  <c r="I2771" i="42"/>
  <c r="I2767" i="42"/>
  <c r="I2763" i="42"/>
  <c r="I2759" i="42"/>
  <c r="I2755" i="42"/>
  <c r="I2751" i="42"/>
  <c r="I2747" i="42"/>
  <c r="I2743" i="42"/>
  <c r="I2739" i="42"/>
  <c r="I2735" i="42"/>
  <c r="I2731" i="42"/>
  <c r="I2727" i="42"/>
  <c r="I2723" i="42"/>
  <c r="I2812" i="42"/>
  <c r="I2796" i="42"/>
  <c r="I2780" i="42"/>
  <c r="I2760" i="42"/>
  <c r="I2741" i="42"/>
  <c r="I2733" i="42"/>
  <c r="I2725" i="42"/>
  <c r="I2720" i="42"/>
  <c r="I2716" i="42"/>
  <c r="I2712" i="42"/>
  <c r="I2708" i="42"/>
  <c r="I2704" i="42"/>
  <c r="I2700" i="42"/>
  <c r="I2696" i="42"/>
  <c r="I2561" i="42"/>
  <c r="I2557" i="42"/>
  <c r="I2553" i="42"/>
  <c r="I2549" i="42"/>
  <c r="I2545" i="42"/>
  <c r="I2541" i="42"/>
  <c r="I2537" i="42"/>
  <c r="I2533" i="42"/>
  <c r="I2529" i="42"/>
  <c r="I2525" i="42"/>
  <c r="I2521" i="42"/>
  <c r="I2517" i="42"/>
  <c r="I2513" i="42"/>
  <c r="I2509" i="42"/>
  <c r="I2505" i="42"/>
  <c r="I2501" i="42"/>
  <c r="I2497" i="42"/>
  <c r="I2493" i="42"/>
  <c r="I2489" i="42"/>
  <c r="I2485" i="42"/>
  <c r="I2481" i="42"/>
  <c r="I2477" i="42"/>
  <c r="I2473" i="42"/>
  <c r="I2469" i="42"/>
  <c r="I2461" i="42"/>
  <c r="I2457" i="42"/>
  <c r="I2453" i="42"/>
  <c r="I2449" i="42"/>
  <c r="I2445" i="42"/>
  <c r="I2816" i="42"/>
  <c r="I2800" i="42"/>
  <c r="I2784" i="42"/>
  <c r="I2756" i="42"/>
  <c r="I2740" i="42"/>
  <c r="I2732" i="42"/>
  <c r="I2724" i="42"/>
  <c r="I2717" i="42"/>
  <c r="I2713" i="42"/>
  <c r="I2709" i="42"/>
  <c r="I2705" i="42"/>
  <c r="I2701" i="42"/>
  <c r="I2697" i="42"/>
  <c r="I2562" i="42"/>
  <c r="I2558" i="42"/>
  <c r="I2554" i="42"/>
  <c r="I2550" i="42"/>
  <c r="I2546" i="42"/>
  <c r="I2542" i="42"/>
  <c r="I2538" i="42"/>
  <c r="I2534" i="42"/>
  <c r="I2530" i="42"/>
  <c r="I2526" i="42"/>
  <c r="I2522" i="42"/>
  <c r="I2518" i="42"/>
  <c r="I2514" i="42"/>
  <c r="I2510" i="42"/>
  <c r="I2506" i="42"/>
  <c r="I2502" i="42"/>
  <c r="I2498" i="42"/>
  <c r="I2494" i="42"/>
  <c r="I2490" i="42"/>
  <c r="I2486" i="42"/>
  <c r="I2482" i="42"/>
  <c r="I2478" i="42"/>
  <c r="I2474" i="42"/>
  <c r="I2470" i="42"/>
  <c r="I2462" i="42"/>
  <c r="I2458" i="42"/>
  <c r="I2454" i="42"/>
  <c r="I2450" i="42"/>
  <c r="I2446" i="42"/>
  <c r="I2820" i="42"/>
  <c r="I2804" i="42"/>
  <c r="I2788" i="42"/>
  <c r="I2772" i="42"/>
  <c r="I2768" i="42"/>
  <c r="I2752" i="42"/>
  <c r="I2745" i="42"/>
  <c r="I2737" i="42"/>
  <c r="I2729" i="42"/>
  <c r="I2721" i="42"/>
  <c r="I2718" i="42"/>
  <c r="I2714" i="42"/>
  <c r="I2710" i="42"/>
  <c r="I2706" i="42"/>
  <c r="I2702" i="42"/>
  <c r="I2698" i="42"/>
  <c r="I2563" i="42"/>
  <c r="I2559" i="42"/>
  <c r="I2555" i="42"/>
  <c r="I2551" i="42"/>
  <c r="I2808" i="42"/>
  <c r="I2776" i="42"/>
  <c r="I2764" i="42"/>
  <c r="I2748" i="42"/>
  <c r="I2744" i="42"/>
  <c r="I2736" i="42"/>
  <c r="I2728" i="42"/>
  <c r="I2719" i="42"/>
  <c r="I2715" i="42"/>
  <c r="I2711" i="42"/>
  <c r="I2707" i="42"/>
  <c r="I2703" i="42"/>
  <c r="I2699" i="42"/>
  <c r="I2695" i="42"/>
  <c r="I2691" i="42"/>
  <c r="I2690" i="42"/>
  <c r="I2689" i="42"/>
  <c r="I2688" i="42"/>
  <c r="I2687" i="42"/>
  <c r="I2686" i="42"/>
  <c r="I2685" i="42"/>
  <c r="I2684" i="42"/>
  <c r="I2683" i="42"/>
  <c r="I2682" i="42"/>
  <c r="I2681" i="42"/>
  <c r="I2680" i="42"/>
  <c r="I2679" i="42"/>
  <c r="I2678" i="42"/>
  <c r="I2677" i="42"/>
  <c r="I2676" i="42"/>
  <c r="I2675" i="42"/>
  <c r="I2674" i="42"/>
  <c r="I2673" i="42"/>
  <c r="I2672" i="42"/>
  <c r="I2671" i="42"/>
  <c r="I2670" i="42"/>
  <c r="I2669" i="42"/>
  <c r="I2668" i="42"/>
  <c r="I2666" i="42"/>
  <c r="I2665" i="42"/>
  <c r="I2664" i="42"/>
  <c r="I2663" i="42"/>
  <c r="I2662" i="42"/>
  <c r="I2661" i="42"/>
  <c r="I2660" i="42"/>
  <c r="I2659" i="42"/>
  <c r="I2658" i="42"/>
  <c r="I2657" i="42"/>
  <c r="I2656" i="42"/>
  <c r="I2655" i="42"/>
  <c r="I2651" i="42"/>
  <c r="I2647" i="42"/>
  <c r="I2643" i="42"/>
  <c r="I2639" i="42"/>
  <c r="I2635" i="42"/>
  <c r="I2631" i="42"/>
  <c r="I2627" i="42"/>
  <c r="I2623" i="42"/>
  <c r="I2619" i="42"/>
  <c r="I2615" i="42"/>
  <c r="I2611" i="42"/>
  <c r="I2607" i="42"/>
  <c r="I2603" i="42"/>
  <c r="I2599" i="42"/>
  <c r="I2595" i="42"/>
  <c r="I2591" i="42"/>
  <c r="I2587" i="42"/>
  <c r="I2583" i="42"/>
  <c r="I2579" i="42"/>
  <c r="I2575" i="42"/>
  <c r="I2571" i="42"/>
  <c r="I2567" i="42"/>
  <c r="I2552" i="42"/>
  <c r="I2544" i="42"/>
  <c r="I2536" i="42"/>
  <c r="I2528" i="42"/>
  <c r="I2520" i="42"/>
  <c r="I2512" i="42"/>
  <c r="I2504" i="42"/>
  <c r="I2496" i="42"/>
  <c r="I2488" i="42"/>
  <c r="I2480" i="42"/>
  <c r="I2472" i="42"/>
  <c r="I2464" i="42"/>
  <c r="I2456" i="42"/>
  <c r="I2448" i="42"/>
  <c r="I2439" i="42"/>
  <c r="I2435" i="42"/>
  <c r="I2431" i="42"/>
  <c r="I2427" i="42"/>
  <c r="I2423" i="42"/>
  <c r="I2419" i="42"/>
  <c r="I2415" i="42"/>
  <c r="I2411" i="42"/>
  <c r="I2407" i="42"/>
  <c r="I2403" i="42"/>
  <c r="I2399" i="42"/>
  <c r="I2395" i="42"/>
  <c r="I2391" i="42"/>
  <c r="I2387" i="42"/>
  <c r="I2383" i="42"/>
  <c r="I2379" i="42"/>
  <c r="I2375" i="42"/>
  <c r="I2371" i="42"/>
  <c r="I2363" i="42"/>
  <c r="I2359" i="42"/>
  <c r="I2355" i="42"/>
  <c r="I2351" i="42"/>
  <c r="I2347" i="42"/>
  <c r="I2343" i="42"/>
  <c r="I2339" i="42"/>
  <c r="I2335" i="42"/>
  <c r="I2331" i="42"/>
  <c r="I2327" i="42"/>
  <c r="I2323" i="42"/>
  <c r="I2319" i="42"/>
  <c r="I2315" i="42"/>
  <c r="I2311" i="42"/>
  <c r="I2307" i="42"/>
  <c r="I2303" i="42"/>
  <c r="I2299" i="42"/>
  <c r="I2295" i="42"/>
  <c r="I2291" i="42"/>
  <c r="I2287" i="42"/>
  <c r="I2283" i="42"/>
  <c r="I2279" i="42"/>
  <c r="I2275" i="42"/>
  <c r="I2271" i="42"/>
  <c r="I2654" i="42"/>
  <c r="I2650" i="42"/>
  <c r="I2646" i="42"/>
  <c r="I2642" i="42"/>
  <c r="I2638" i="42"/>
  <c r="I2634" i="42"/>
  <c r="I2630" i="42"/>
  <c r="I2626" i="42"/>
  <c r="I2622" i="42"/>
  <c r="I2618" i="42"/>
  <c r="I2614" i="42"/>
  <c r="I2610" i="42"/>
  <c r="I2606" i="42"/>
  <c r="I2602" i="42"/>
  <c r="I2598" i="42"/>
  <c r="I2594" i="42"/>
  <c r="I2590" i="42"/>
  <c r="I2586" i="42"/>
  <c r="I2582" i="42"/>
  <c r="I2578" i="42"/>
  <c r="I2574" i="42"/>
  <c r="I2570" i="42"/>
  <c r="I2566" i="42"/>
  <c r="I2556" i="42"/>
  <c r="I2543" i="42"/>
  <c r="I2535" i="42"/>
  <c r="I2527" i="42"/>
  <c r="I2519" i="42"/>
  <c r="I2511" i="42"/>
  <c r="I2503" i="42"/>
  <c r="I2495" i="42"/>
  <c r="I2487" i="42"/>
  <c r="I2479" i="42"/>
  <c r="I2471" i="42"/>
  <c r="I2463" i="42"/>
  <c r="I2455" i="42"/>
  <c r="I2447" i="42"/>
  <c r="I2440" i="42"/>
  <c r="I2436" i="42"/>
  <c r="I2432" i="42"/>
  <c r="I2428" i="42"/>
  <c r="I2424" i="42"/>
  <c r="I2420" i="42"/>
  <c r="I2416" i="42"/>
  <c r="I2412" i="42"/>
  <c r="I2408" i="42"/>
  <c r="I2404" i="42"/>
  <c r="I2400" i="42"/>
  <c r="I2396" i="42"/>
  <c r="I2392" i="42"/>
  <c r="I2388" i="42"/>
  <c r="I2384" i="42"/>
  <c r="I2380" i="42"/>
  <c r="I2376" i="42"/>
  <c r="I2372" i="42"/>
  <c r="I2653" i="42"/>
  <c r="I2649" i="42"/>
  <c r="I2645" i="42"/>
  <c r="I2641" i="42"/>
  <c r="I2637" i="42"/>
  <c r="I2633" i="42"/>
  <c r="I2629" i="42"/>
  <c r="I2625" i="42"/>
  <c r="I2621" i="42"/>
  <c r="I2617" i="42"/>
  <c r="I2613" i="42"/>
  <c r="I2609" i="42"/>
  <c r="I2605" i="42"/>
  <c r="I2601" i="42"/>
  <c r="I2597" i="42"/>
  <c r="I2593" i="42"/>
  <c r="I2589" i="42"/>
  <c r="I2585" i="42"/>
  <c r="I2581" i="42"/>
  <c r="I2577" i="42"/>
  <c r="I2573" i="42"/>
  <c r="I2569" i="42"/>
  <c r="I2565" i="42"/>
  <c r="I2560" i="42"/>
  <c r="I2540" i="42"/>
  <c r="I2532" i="42"/>
  <c r="I2524" i="42"/>
  <c r="I2516" i="42"/>
  <c r="I2508" i="42"/>
  <c r="I2500" i="42"/>
  <c r="I2492" i="42"/>
  <c r="I2484" i="42"/>
  <c r="I2476" i="42"/>
  <c r="I2468" i="42"/>
  <c r="I2460" i="42"/>
  <c r="I2452" i="42"/>
  <c r="I2444" i="42"/>
  <c r="I2441" i="42"/>
  <c r="I2437" i="42"/>
  <c r="I2433" i="42"/>
  <c r="I2429" i="42"/>
  <c r="I2425" i="42"/>
  <c r="I2421" i="42"/>
  <c r="I2417" i="42"/>
  <c r="I2413" i="42"/>
  <c r="I2409" i="42"/>
  <c r="I2405" i="42"/>
  <c r="I2401" i="42"/>
  <c r="I2397" i="42"/>
  <c r="I2393" i="42"/>
  <c r="I2389" i="42"/>
  <c r="I2385" i="42"/>
  <c r="I2381" i="42"/>
  <c r="I2377" i="42"/>
  <c r="I2373" i="42"/>
  <c r="I2369" i="42"/>
  <c r="I2361" i="42"/>
  <c r="I2357" i="42"/>
  <c r="I2353" i="42"/>
  <c r="I2349" i="42"/>
  <c r="I2345" i="42"/>
  <c r="I2341" i="42"/>
  <c r="I2337" i="42"/>
  <c r="I2333" i="42"/>
  <c r="I2329" i="42"/>
  <c r="I2325" i="42"/>
  <c r="I2321" i="42"/>
  <c r="I2317" i="42"/>
  <c r="I2313" i="42"/>
  <c r="I2309" i="42"/>
  <c r="I2305" i="42"/>
  <c r="I2301" i="42"/>
  <c r="I2297" i="42"/>
  <c r="I2293" i="42"/>
  <c r="I2289" i="42"/>
  <c r="I2285" i="42"/>
  <c r="I2281" i="42"/>
  <c r="I2652" i="42"/>
  <c r="I2648" i="42"/>
  <c r="I2644" i="42"/>
  <c r="I2640" i="42"/>
  <c r="I2636" i="42"/>
  <c r="I2632" i="42"/>
  <c r="I2628" i="42"/>
  <c r="I2624" i="42"/>
  <c r="I2620" i="42"/>
  <c r="I2616" i="42"/>
  <c r="I2612" i="42"/>
  <c r="I2608" i="42"/>
  <c r="I2604" i="42"/>
  <c r="I2600" i="42"/>
  <c r="I2596" i="42"/>
  <c r="I2592" i="42"/>
  <c r="I2588" i="42"/>
  <c r="I2584" i="42"/>
  <c r="I2580" i="42"/>
  <c r="I2576" i="42"/>
  <c r="I2572" i="42"/>
  <c r="I2568" i="42"/>
  <c r="I2564" i="42"/>
  <c r="I2548" i="42"/>
  <c r="I2547" i="42"/>
  <c r="I2539" i="42"/>
  <c r="I2531" i="42"/>
  <c r="I2523" i="42"/>
  <c r="I2515" i="42"/>
  <c r="I2507" i="42"/>
  <c r="I2499" i="42"/>
  <c r="I2491" i="42"/>
  <c r="I2483" i="42"/>
  <c r="I2475" i="42"/>
  <c r="I2459" i="42"/>
  <c r="I2451" i="42"/>
  <c r="I2443" i="42"/>
  <c r="I2442" i="42"/>
  <c r="I2438" i="42"/>
  <c r="I2434" i="42"/>
  <c r="I2430" i="42"/>
  <c r="I2426" i="42"/>
  <c r="I2418" i="42"/>
  <c r="I2402" i="42"/>
  <c r="I2386" i="42"/>
  <c r="I2370" i="42"/>
  <c r="I2364" i="42"/>
  <c r="I2356" i="42"/>
  <c r="I2348" i="42"/>
  <c r="I2340" i="42"/>
  <c r="I2332" i="42"/>
  <c r="I2324" i="42"/>
  <c r="I2316" i="42"/>
  <c r="I2308" i="42"/>
  <c r="I2300" i="42"/>
  <c r="I2292" i="42"/>
  <c r="I2284" i="42"/>
  <c r="I2273" i="42"/>
  <c r="I2264" i="42"/>
  <c r="I2260" i="42"/>
  <c r="I2256" i="42"/>
  <c r="I2252" i="42"/>
  <c r="I2248" i="42"/>
  <c r="I2244" i="42"/>
  <c r="I2236" i="42"/>
  <c r="I2232" i="42"/>
  <c r="I2228" i="42"/>
  <c r="I2224" i="42"/>
  <c r="I2220" i="42"/>
  <c r="I2216" i="42"/>
  <c r="I2212" i="42"/>
  <c r="I2208" i="42"/>
  <c r="I2135" i="42"/>
  <c r="I2131" i="42"/>
  <c r="I2127" i="42"/>
  <c r="I2123" i="42"/>
  <c r="I2119" i="42"/>
  <c r="I2115" i="42"/>
  <c r="I2111" i="42"/>
  <c r="I2107" i="42"/>
  <c r="I2103" i="42"/>
  <c r="I2099" i="42"/>
  <c r="I2095" i="42"/>
  <c r="I2091" i="42"/>
  <c r="I2087" i="42"/>
  <c r="I2083" i="42"/>
  <c r="I2079" i="42"/>
  <c r="I2075" i="42"/>
  <c r="I2071" i="42"/>
  <c r="I2414" i="42"/>
  <c r="I2398" i="42"/>
  <c r="I2382" i="42"/>
  <c r="I2358" i="42"/>
  <c r="I2350" i="42"/>
  <c r="I2342" i="42"/>
  <c r="I2334" i="42"/>
  <c r="I2326" i="42"/>
  <c r="I2318" i="42"/>
  <c r="I2310" i="42"/>
  <c r="I2302" i="42"/>
  <c r="I2294" i="42"/>
  <c r="I2286" i="42"/>
  <c r="I2278" i="42"/>
  <c r="I2276" i="42"/>
  <c r="I2269" i="42"/>
  <c r="I2261" i="42"/>
  <c r="I2257" i="42"/>
  <c r="I2253" i="42"/>
  <c r="I2249" i="42"/>
  <c r="I2245" i="42"/>
  <c r="I2241" i="42"/>
  <c r="I2237" i="42"/>
  <c r="I2233" i="42"/>
  <c r="I2229" i="42"/>
  <c r="I2225" i="42"/>
  <c r="I2221" i="42"/>
  <c r="I2217" i="42"/>
  <c r="I2213" i="42"/>
  <c r="I2209" i="42"/>
  <c r="I2136" i="42"/>
  <c r="I2132" i="42"/>
  <c r="I2128" i="42"/>
  <c r="I2124" i="42"/>
  <c r="I2120" i="42"/>
  <c r="I2116" i="42"/>
  <c r="I2112" i="42"/>
  <c r="I2108" i="42"/>
  <c r="I2104" i="42"/>
  <c r="I2100" i="42"/>
  <c r="I2096" i="42"/>
  <c r="I2092" i="42"/>
  <c r="I2088" i="42"/>
  <c r="I2084" i="42"/>
  <c r="I2080" i="42"/>
  <c r="I2076" i="42"/>
  <c r="I2072" i="42"/>
  <c r="I2068" i="42"/>
  <c r="I2064" i="42"/>
  <c r="I2060" i="42"/>
  <c r="I2056" i="42"/>
  <c r="I2052" i="42"/>
  <c r="I2048" i="42"/>
  <c r="I2044" i="42"/>
  <c r="I2040" i="42"/>
  <c r="I2036" i="42"/>
  <c r="I2032" i="42"/>
  <c r="I2028" i="42"/>
  <c r="I2024" i="42"/>
  <c r="I2020" i="42"/>
  <c r="I2016" i="42"/>
  <c r="I2012" i="42"/>
  <c r="I2008" i="42"/>
  <c r="I2004" i="42"/>
  <c r="I2000" i="42"/>
  <c r="I1996" i="42"/>
  <c r="I1992" i="42"/>
  <c r="I1988" i="42"/>
  <c r="I1984" i="42"/>
  <c r="I1980" i="42"/>
  <c r="I1976" i="42"/>
  <c r="I1972" i="42"/>
  <c r="I1968" i="42"/>
  <c r="I1964" i="42"/>
  <c r="I1960" i="42"/>
  <c r="I1956" i="42"/>
  <c r="I1952" i="42"/>
  <c r="I1948" i="42"/>
  <c r="I1944" i="42"/>
  <c r="I1940" i="42"/>
  <c r="I1936" i="42"/>
  <c r="I1932" i="42"/>
  <c r="I1928" i="42"/>
  <c r="I1924" i="42"/>
  <c r="I1920" i="42"/>
  <c r="I1916" i="42"/>
  <c r="I1912" i="42"/>
  <c r="I1908" i="42"/>
  <c r="I1904" i="42"/>
  <c r="I1900" i="42"/>
  <c r="I1896" i="42"/>
  <c r="I1892" i="42"/>
  <c r="I1888" i="42"/>
  <c r="I1884" i="42"/>
  <c r="I1880" i="42"/>
  <c r="I1876" i="42"/>
  <c r="I1872" i="42"/>
  <c r="I1868" i="42"/>
  <c r="I1864" i="42"/>
  <c r="I1860" i="42"/>
  <c r="I1856" i="42"/>
  <c r="I1852" i="42"/>
  <c r="I1848" i="42"/>
  <c r="I1844" i="42"/>
  <c r="I2410" i="42"/>
  <c r="I2394" i="42"/>
  <c r="I2378" i="42"/>
  <c r="I2368" i="42"/>
  <c r="I2360" i="42"/>
  <c r="I2352" i="42"/>
  <c r="I2344" i="42"/>
  <c r="I2336" i="42"/>
  <c r="I2328" i="42"/>
  <c r="I2320" i="42"/>
  <c r="I2312" i="42"/>
  <c r="I2304" i="42"/>
  <c r="I2296" i="42"/>
  <c r="I2288" i="42"/>
  <c r="I2280" i="42"/>
  <c r="I2274" i="42"/>
  <c r="I2272" i="42"/>
  <c r="I2262" i="42"/>
  <c r="I2258" i="42"/>
  <c r="I2254" i="42"/>
  <c r="I2250" i="42"/>
  <c r="I2246" i="42"/>
  <c r="I2242" i="42"/>
  <c r="I2238" i="42"/>
  <c r="I2234" i="42"/>
  <c r="I2230" i="42"/>
  <c r="I2226" i="42"/>
  <c r="I2222" i="42"/>
  <c r="I2218" i="42"/>
  <c r="I2214" i="42"/>
  <c r="I2210" i="42"/>
  <c r="I2206" i="42"/>
  <c r="I2205" i="42"/>
  <c r="I2204" i="42"/>
  <c r="I2203" i="42"/>
  <c r="I2202" i="42"/>
  <c r="I2201" i="42"/>
  <c r="I2200" i="42"/>
  <c r="I2199" i="42"/>
  <c r="I2198" i="42"/>
  <c r="I2197" i="42"/>
  <c r="I2196" i="42"/>
  <c r="I2195" i="42"/>
  <c r="I2194" i="42"/>
  <c r="I2193" i="42"/>
  <c r="I2192" i="42"/>
  <c r="I2191" i="42"/>
  <c r="I2190" i="42"/>
  <c r="I2189" i="42"/>
  <c r="I2188" i="42"/>
  <c r="I2187" i="42"/>
  <c r="I2186" i="42"/>
  <c r="I2185" i="42"/>
  <c r="I2184" i="42"/>
  <c r="I2183" i="42"/>
  <c r="I2182" i="42"/>
  <c r="I2181" i="42"/>
  <c r="I2180" i="42"/>
  <c r="I2179" i="42"/>
  <c r="I2178" i="42"/>
  <c r="I2177" i="42"/>
  <c r="I2176" i="42"/>
  <c r="I2175" i="42"/>
  <c r="I2174" i="42"/>
  <c r="I2173" i="42"/>
  <c r="I2172" i="42"/>
  <c r="I2171" i="42"/>
  <c r="I2170" i="42"/>
  <c r="I2169" i="42"/>
  <c r="I2168" i="42"/>
  <c r="I2167" i="42"/>
  <c r="I2166" i="42"/>
  <c r="I2165" i="42"/>
  <c r="I2164" i="42"/>
  <c r="I2163" i="42"/>
  <c r="I2162" i="42"/>
  <c r="I2161" i="42"/>
  <c r="I2160" i="42"/>
  <c r="I2159" i="42"/>
  <c r="I2158" i="42"/>
  <c r="I2157" i="42"/>
  <c r="I2156" i="42"/>
  <c r="I2155" i="42"/>
  <c r="I2154" i="42"/>
  <c r="I2153" i="42"/>
  <c r="I2152" i="42"/>
  <c r="I2151" i="42"/>
  <c r="I2150" i="42"/>
  <c r="I2149" i="42"/>
  <c r="I2148" i="42"/>
  <c r="I2147" i="42"/>
  <c r="I2146" i="42"/>
  <c r="I2145" i="42"/>
  <c r="I2144" i="42"/>
  <c r="I2143" i="42"/>
  <c r="I2142" i="42"/>
  <c r="I2141" i="42"/>
  <c r="I2140" i="42"/>
  <c r="I2139" i="42"/>
  <c r="I2138" i="42"/>
  <c r="I2137" i="42"/>
  <c r="I2133" i="42"/>
  <c r="I2129" i="42"/>
  <c r="I2125" i="42"/>
  <c r="I2121" i="42"/>
  <c r="I2117" i="42"/>
  <c r="I2113" i="42"/>
  <c r="I2109" i="42"/>
  <c r="I2105" i="42"/>
  <c r="I2101" i="42"/>
  <c r="I2097" i="42"/>
  <c r="I2093" i="42"/>
  <c r="I2089" i="42"/>
  <c r="I2085" i="42"/>
  <c r="I2081" i="42"/>
  <c r="I2077" i="42"/>
  <c r="I2073" i="42"/>
  <c r="I2069" i="42"/>
  <c r="I2065" i="42"/>
  <c r="I2061" i="42"/>
  <c r="I2057" i="42"/>
  <c r="I2053" i="42"/>
  <c r="I2049" i="42"/>
  <c r="I2045" i="42"/>
  <c r="I2041" i="42"/>
  <c r="I2037" i="42"/>
  <c r="I2033" i="42"/>
  <c r="I2029" i="42"/>
  <c r="I2025" i="42"/>
  <c r="I2021" i="42"/>
  <c r="I2017" i="42"/>
  <c r="I2013" i="42"/>
  <c r="I2009" i="42"/>
  <c r="I2005" i="42"/>
  <c r="I2001" i="42"/>
  <c r="I2390" i="42"/>
  <c r="I2354" i="42"/>
  <c r="I2322" i="42"/>
  <c r="I2290" i="42"/>
  <c r="I2268" i="42"/>
  <c r="I2130" i="42"/>
  <c r="I2114" i="42"/>
  <c r="I2098" i="42"/>
  <c r="I2082" i="42"/>
  <c r="I2063" i="42"/>
  <c r="I2055" i="42"/>
  <c r="I2047" i="42"/>
  <c r="I2039" i="42"/>
  <c r="I2031" i="42"/>
  <c r="I2023" i="42"/>
  <c r="I2015" i="42"/>
  <c r="I2007" i="42"/>
  <c r="I1999" i="42"/>
  <c r="I1997" i="42"/>
  <c r="I1990" i="42"/>
  <c r="I1983" i="42"/>
  <c r="I1981" i="42"/>
  <c r="I1974" i="42"/>
  <c r="I1967" i="42"/>
  <c r="I1965" i="42"/>
  <c r="I1958" i="42"/>
  <c r="I1951" i="42"/>
  <c r="I1949" i="42"/>
  <c r="I1942" i="42"/>
  <c r="I1935" i="42"/>
  <c r="I1933" i="42"/>
  <c r="I1926" i="42"/>
  <c r="I1919" i="42"/>
  <c r="I1917" i="42"/>
  <c r="I1910" i="42"/>
  <c r="I1903" i="42"/>
  <c r="I1901" i="42"/>
  <c r="I1894" i="42"/>
  <c r="I1887" i="42"/>
  <c r="I1885" i="42"/>
  <c r="I1878" i="42"/>
  <c r="I1871" i="42"/>
  <c r="I1869" i="42"/>
  <c r="I1862" i="42"/>
  <c r="I1855" i="42"/>
  <c r="I1853" i="42"/>
  <c r="I1846" i="42"/>
  <c r="I1842" i="42"/>
  <c r="I1838" i="42"/>
  <c r="I2374" i="42"/>
  <c r="I2346" i="42"/>
  <c r="I2314" i="42"/>
  <c r="I2282" i="42"/>
  <c r="I2270" i="42"/>
  <c r="I2259" i="42"/>
  <c r="I2251" i="42"/>
  <c r="I2243" i="42"/>
  <c r="I2235" i="42"/>
  <c r="I2227" i="42"/>
  <c r="I2219" i="42"/>
  <c r="I2211" i="42"/>
  <c r="I2126" i="42"/>
  <c r="I2110" i="42"/>
  <c r="I2094" i="42"/>
  <c r="I2078" i="42"/>
  <c r="I2062" i="42"/>
  <c r="I2054" i="42"/>
  <c r="I2046" i="42"/>
  <c r="I2038" i="42"/>
  <c r="I2030" i="42"/>
  <c r="I2022" i="42"/>
  <c r="I2014" i="42"/>
  <c r="I2006" i="42"/>
  <c r="I1998" i="42"/>
  <c r="I1995" i="42"/>
  <c r="I1993" i="42"/>
  <c r="I1986" i="42"/>
  <c r="I1979" i="42"/>
  <c r="I1977" i="42"/>
  <c r="I1970" i="42"/>
  <c r="I1963" i="42"/>
  <c r="I1961" i="42"/>
  <c r="I1954" i="42"/>
  <c r="I1947" i="42"/>
  <c r="I1945" i="42"/>
  <c r="I1938" i="42"/>
  <c r="I1931" i="42"/>
  <c r="I1929" i="42"/>
  <c r="I1922" i="42"/>
  <c r="I1915" i="42"/>
  <c r="I1913" i="42"/>
  <c r="I1906" i="42"/>
  <c r="I1899" i="42"/>
  <c r="I1897" i="42"/>
  <c r="I1890" i="42"/>
  <c r="I1883" i="42"/>
  <c r="I1881" i="42"/>
  <c r="I1874" i="42"/>
  <c r="I1867" i="42"/>
  <c r="I1865" i="42"/>
  <c r="I1858" i="42"/>
  <c r="I1851" i="42"/>
  <c r="I1849" i="42"/>
  <c r="I1839" i="42"/>
  <c r="I1708" i="42"/>
  <c r="I1704" i="42"/>
  <c r="I1700" i="42"/>
  <c r="I1696" i="42"/>
  <c r="I1692" i="42"/>
  <c r="I1688" i="42"/>
  <c r="I1684" i="42"/>
  <c r="I1680" i="42"/>
  <c r="I1676" i="42"/>
  <c r="I1672" i="42"/>
  <c r="I1668" i="42"/>
  <c r="I1664" i="42"/>
  <c r="I1660" i="42"/>
  <c r="I1656" i="42"/>
  <c r="I1652" i="42"/>
  <c r="I1648" i="42"/>
  <c r="I1644" i="42"/>
  <c r="I1640" i="42"/>
  <c r="I1636" i="42"/>
  <c r="I1632" i="42"/>
  <c r="I1628" i="42"/>
  <c r="I1624" i="42"/>
  <c r="I2422" i="42"/>
  <c r="I2338" i="42"/>
  <c r="I2306" i="42"/>
  <c r="I2122" i="42"/>
  <c r="I2106" i="42"/>
  <c r="I2090" i="42"/>
  <c r="I2074" i="42"/>
  <c r="I2067" i="42"/>
  <c r="I2059" i="42"/>
  <c r="I2051" i="42"/>
  <c r="I2043" i="42"/>
  <c r="I2035" i="42"/>
  <c r="I2027" i="42"/>
  <c r="I2019" i="42"/>
  <c r="I2011" i="42"/>
  <c r="I2003" i="42"/>
  <c r="I1991" i="42"/>
  <c r="I1989" i="42"/>
  <c r="I1982" i="42"/>
  <c r="I1975" i="42"/>
  <c r="I1973" i="42"/>
  <c r="I1966" i="42"/>
  <c r="I1959" i="42"/>
  <c r="I1957" i="42"/>
  <c r="I1950" i="42"/>
  <c r="I1943" i="42"/>
  <c r="I1941" i="42"/>
  <c r="I1934" i="42"/>
  <c r="I1927" i="42"/>
  <c r="I1925" i="42"/>
  <c r="I1918" i="42"/>
  <c r="I1911" i="42"/>
  <c r="I1909" i="42"/>
  <c r="I1902" i="42"/>
  <c r="I1895" i="42"/>
  <c r="I1893" i="42"/>
  <c r="I1886" i="42"/>
  <c r="I1879" i="42"/>
  <c r="I1877" i="42"/>
  <c r="I1870" i="42"/>
  <c r="I1863" i="42"/>
  <c r="I1861" i="42"/>
  <c r="I1854" i="42"/>
  <c r="I1847" i="42"/>
  <c r="I1845" i="42"/>
  <c r="I1840" i="42"/>
  <c r="I1709" i="42"/>
  <c r="I1705" i="42"/>
  <c r="I1701" i="42"/>
  <c r="I1697" i="42"/>
  <c r="I1693" i="42"/>
  <c r="I1689" i="42"/>
  <c r="I1685" i="42"/>
  <c r="I1681" i="42"/>
  <c r="I1677" i="42"/>
  <c r="I1673" i="42"/>
  <c r="I1669" i="42"/>
  <c r="I1665" i="42"/>
  <c r="I1661" i="42"/>
  <c r="I1657" i="42"/>
  <c r="I1653" i="42"/>
  <c r="I1649" i="42"/>
  <c r="I1645" i="42"/>
  <c r="I1641" i="42"/>
  <c r="I1637" i="42"/>
  <c r="I1633" i="42"/>
  <c r="I1629" i="42"/>
  <c r="I1625" i="42"/>
  <c r="I1621" i="42"/>
  <c r="I1617" i="42"/>
  <c r="I1613" i="42"/>
  <c r="I1609" i="42"/>
  <c r="I1605" i="42"/>
  <c r="I1601" i="42"/>
  <c r="I1597" i="42"/>
  <c r="I1593" i="42"/>
  <c r="I1589" i="42"/>
  <c r="I1585" i="42"/>
  <c r="I1581" i="42"/>
  <c r="I1577" i="42"/>
  <c r="I1573" i="42"/>
  <c r="I1569" i="42"/>
  <c r="I1565" i="42"/>
  <c r="I1561" i="42"/>
  <c r="I1557" i="42"/>
  <c r="I1553" i="42"/>
  <c r="I1549" i="42"/>
  <c r="I1545" i="42"/>
  <c r="I1541" i="42"/>
  <c r="I1537" i="42"/>
  <c r="I1533" i="42"/>
  <c r="I1529" i="42"/>
  <c r="I1525" i="42"/>
  <c r="I1521" i="42"/>
  <c r="I1517" i="42"/>
  <c r="I1513" i="42"/>
  <c r="I1509" i="42"/>
  <c r="I1505" i="42"/>
  <c r="I2406" i="42"/>
  <c r="I2362" i="42"/>
  <c r="I2330" i="42"/>
  <c r="I2298" i="42"/>
  <c r="I2277" i="42"/>
  <c r="I2263" i="42"/>
  <c r="I2255" i="42"/>
  <c r="I2247" i="42"/>
  <c r="I2239" i="42"/>
  <c r="I2231" i="42"/>
  <c r="I2223" i="42"/>
  <c r="I2215" i="42"/>
  <c r="I2207" i="42"/>
  <c r="I2134" i="42"/>
  <c r="I2118" i="42"/>
  <c r="I2102" i="42"/>
  <c r="I2086" i="42"/>
  <c r="I2070" i="42"/>
  <c r="I2066" i="42"/>
  <c r="I2058" i="42"/>
  <c r="I2050" i="42"/>
  <c r="I2042" i="42"/>
  <c r="I2034" i="42"/>
  <c r="I2026" i="42"/>
  <c r="I2018" i="42"/>
  <c r="I2010" i="42"/>
  <c r="I2002" i="42"/>
  <c r="I1994" i="42"/>
  <c r="I1987" i="42"/>
  <c r="I1985" i="42"/>
  <c r="I1978" i="42"/>
  <c r="I1971" i="42"/>
  <c r="I1969" i="42"/>
  <c r="I1962" i="42"/>
  <c r="I1955" i="42"/>
  <c r="I1953" i="42"/>
  <c r="I1946" i="42"/>
  <c r="I1939" i="42"/>
  <c r="I1937" i="42"/>
  <c r="I1930" i="42"/>
  <c r="I1923" i="42"/>
  <c r="I1921" i="42"/>
  <c r="I1914" i="42"/>
  <c r="I1907" i="42"/>
  <c r="I1905" i="42"/>
  <c r="I1898" i="42"/>
  <c r="I1891" i="42"/>
  <c r="I1889" i="42"/>
  <c r="I1882" i="42"/>
  <c r="I1875" i="42"/>
  <c r="I1873" i="42"/>
  <c r="I1866" i="42"/>
  <c r="I1859" i="42"/>
  <c r="I1857" i="42"/>
  <c r="I1850" i="42"/>
  <c r="I1843" i="42"/>
  <c r="I1841" i="42"/>
  <c r="I1837" i="42"/>
  <c r="I1836" i="42"/>
  <c r="I1835" i="42"/>
  <c r="I1834" i="42"/>
  <c r="I1833" i="42"/>
  <c r="I1832" i="42"/>
  <c r="I1831" i="42"/>
  <c r="I1830" i="42"/>
  <c r="I1829" i="42"/>
  <c r="I1828" i="42"/>
  <c r="I1827" i="42"/>
  <c r="I1826" i="42"/>
  <c r="I1825" i="42"/>
  <c r="I1824" i="42"/>
  <c r="I1823" i="42"/>
  <c r="I1822" i="42"/>
  <c r="I1821" i="42"/>
  <c r="I1820" i="42"/>
  <c r="I1819" i="42"/>
  <c r="I1818" i="42"/>
  <c r="I1817" i="42"/>
  <c r="I1816" i="42"/>
  <c r="I1815" i="42"/>
  <c r="I1814" i="42"/>
  <c r="I1813" i="42"/>
  <c r="I1812" i="42"/>
  <c r="I1811" i="42"/>
  <c r="I1810" i="42"/>
  <c r="I1809" i="42"/>
  <c r="I1808" i="42"/>
  <c r="I1807" i="42"/>
  <c r="I1806" i="42"/>
  <c r="I1805" i="42"/>
  <c r="I1804" i="42"/>
  <c r="I1803" i="42"/>
  <c r="I1802" i="42"/>
  <c r="I1801" i="42"/>
  <c r="I1800" i="42"/>
  <c r="I1799" i="42"/>
  <c r="I1798" i="42"/>
  <c r="I1797" i="42"/>
  <c r="I1796" i="42"/>
  <c r="I1795" i="42"/>
  <c r="I1794" i="42"/>
  <c r="I1793" i="42"/>
  <c r="I1792" i="42"/>
  <c r="I1791" i="42"/>
  <c r="I1790" i="42"/>
  <c r="I1789" i="42"/>
  <c r="I1788" i="42"/>
  <c r="I1787" i="42"/>
  <c r="I1786" i="42"/>
  <c r="I1785" i="42"/>
  <c r="I1784" i="42"/>
  <c r="I1783" i="42"/>
  <c r="I1782" i="42"/>
  <c r="I1781" i="42"/>
  <c r="I1780" i="42"/>
  <c r="I1779" i="42"/>
  <c r="I1778" i="42"/>
  <c r="I1777" i="42"/>
  <c r="I1776" i="42"/>
  <c r="I1775" i="42"/>
  <c r="I1774" i="42"/>
  <c r="I1773" i="42"/>
  <c r="I1772" i="42"/>
  <c r="I1771" i="42"/>
  <c r="I1770" i="42"/>
  <c r="I1769" i="42"/>
  <c r="I1768" i="42"/>
  <c r="I1767" i="42"/>
  <c r="I1766" i="42"/>
  <c r="I1765" i="42"/>
  <c r="I1764" i="42"/>
  <c r="I1763" i="42"/>
  <c r="I1762" i="42"/>
  <c r="I1761" i="42"/>
  <c r="I1760" i="42"/>
  <c r="I1759" i="42"/>
  <c r="I1758" i="42"/>
  <c r="I1757" i="42"/>
  <c r="I1756" i="42"/>
  <c r="I1755" i="42"/>
  <c r="I1754" i="42"/>
  <c r="I1753" i="42"/>
  <c r="I1752" i="42"/>
  <c r="I1751" i="42"/>
  <c r="I1750" i="42"/>
  <c r="I1749" i="42"/>
  <c r="I1748" i="42"/>
  <c r="I1747" i="42"/>
  <c r="I1746" i="42"/>
  <c r="I1745" i="42"/>
  <c r="I1744" i="42"/>
  <c r="I1743" i="42"/>
  <c r="I1742" i="42"/>
  <c r="I1741" i="42"/>
  <c r="I1740" i="42"/>
  <c r="I1739" i="42"/>
  <c r="I1738" i="42"/>
  <c r="I1737" i="42"/>
  <c r="I1736" i="42"/>
  <c r="I1735" i="42"/>
  <c r="I1734" i="42"/>
  <c r="I1733" i="42"/>
  <c r="I1732" i="42"/>
  <c r="I1731" i="42"/>
  <c r="I1730" i="42"/>
  <c r="I1729" i="42"/>
  <c r="I1728" i="42"/>
  <c r="I1727" i="42"/>
  <c r="I1726" i="42"/>
  <c r="I1725" i="42"/>
  <c r="I1707" i="42"/>
  <c r="I1703" i="42"/>
  <c r="I1699" i="42"/>
  <c r="I1695" i="42"/>
  <c r="I1691" i="42"/>
  <c r="I1687" i="42"/>
  <c r="I1683" i="42"/>
  <c r="I1679" i="42"/>
  <c r="I1675" i="42"/>
  <c r="I1671" i="42"/>
  <c r="I1667" i="42"/>
  <c r="I1663" i="42"/>
  <c r="I1659" i="42"/>
  <c r="I1655" i="42"/>
  <c r="I1651" i="42"/>
  <c r="I1647" i="42"/>
  <c r="I1643" i="42"/>
  <c r="I1639" i="42"/>
  <c r="I1635" i="42"/>
  <c r="I1631" i="42"/>
  <c r="I1627" i="42"/>
  <c r="I1623" i="42"/>
  <c r="I1619" i="42"/>
  <c r="I1612" i="42"/>
  <c r="I1610" i="42"/>
  <c r="I1603" i="42"/>
  <c r="I1596" i="42"/>
  <c r="I1594" i="42"/>
  <c r="I1587" i="42"/>
  <c r="I1580" i="42"/>
  <c r="I1578" i="42"/>
  <c r="I1571" i="42"/>
  <c r="I1564" i="42"/>
  <c r="I1562" i="42"/>
  <c r="I1555" i="42"/>
  <c r="I1548" i="42"/>
  <c r="I1546" i="42"/>
  <c r="I1539" i="42"/>
  <c r="I1532" i="42"/>
  <c r="I1530" i="42"/>
  <c r="I1523" i="42"/>
  <c r="I1516" i="42"/>
  <c r="I1514" i="42"/>
  <c r="I1507" i="42"/>
  <c r="I1499" i="42"/>
  <c r="I1495" i="42"/>
  <c r="I1491" i="42"/>
  <c r="I1487" i="42"/>
  <c r="I1483" i="42"/>
  <c r="I1479" i="42"/>
  <c r="I1475" i="42"/>
  <c r="I1471" i="42"/>
  <c r="I1467" i="42"/>
  <c r="I1463" i="42"/>
  <c r="I1459" i="42"/>
  <c r="I1455" i="42"/>
  <c r="I1451" i="42"/>
  <c r="I1447" i="42"/>
  <c r="I1443" i="42"/>
  <c r="I1439" i="42"/>
  <c r="I1435" i="42"/>
  <c r="I1431" i="42"/>
  <c r="I1427" i="42"/>
  <c r="I1423" i="42"/>
  <c r="I1419" i="42"/>
  <c r="I1415" i="42"/>
  <c r="I1411" i="42"/>
  <c r="I1724" i="42"/>
  <c r="I1722" i="42"/>
  <c r="I1720" i="42"/>
  <c r="I1718" i="42"/>
  <c r="I1716" i="42"/>
  <c r="I1714" i="42"/>
  <c r="I1712" i="42"/>
  <c r="I1622" i="42"/>
  <c r="I1615" i="42"/>
  <c r="I1608" i="42"/>
  <c r="I1606" i="42"/>
  <c r="I1599" i="42"/>
  <c r="I1592" i="42"/>
  <c r="I1590" i="42"/>
  <c r="I1583" i="42"/>
  <c r="I1576" i="42"/>
  <c r="I1574" i="42"/>
  <c r="I1567" i="42"/>
  <c r="I1560" i="42"/>
  <c r="I1558" i="42"/>
  <c r="I1551" i="42"/>
  <c r="I1544" i="42"/>
  <c r="I1542" i="42"/>
  <c r="I1535" i="42"/>
  <c r="I1528" i="42"/>
  <c r="I1526" i="42"/>
  <c r="I1519" i="42"/>
  <c r="I1512" i="42"/>
  <c r="I1510" i="42"/>
  <c r="I1503" i="42"/>
  <c r="I1500" i="42"/>
  <c r="I1496" i="42"/>
  <c r="I1492" i="42"/>
  <c r="I1488" i="42"/>
  <c r="I1484" i="42"/>
  <c r="I1480" i="42"/>
  <c r="I1476" i="42"/>
  <c r="I1472" i="42"/>
  <c r="I1468" i="42"/>
  <c r="I1464" i="42"/>
  <c r="I1460" i="42"/>
  <c r="I1456" i="42"/>
  <c r="I1452" i="42"/>
  <c r="I1448" i="42"/>
  <c r="I1444" i="42"/>
  <c r="I1440" i="42"/>
  <c r="I1436" i="42"/>
  <c r="I1432" i="42"/>
  <c r="I1428" i="42"/>
  <c r="I1424" i="42"/>
  <c r="I1420" i="42"/>
  <c r="I1416" i="42"/>
  <c r="I1412" i="42"/>
  <c r="I1710" i="42"/>
  <c r="I1706" i="42"/>
  <c r="I1702" i="42"/>
  <c r="I1698" i="42"/>
  <c r="I1694" i="42"/>
  <c r="I1690" i="42"/>
  <c r="I1686" i="42"/>
  <c r="I1682" i="42"/>
  <c r="I1678" i="42"/>
  <c r="I1674" i="42"/>
  <c r="I1670" i="42"/>
  <c r="I1666" i="42"/>
  <c r="I1662" i="42"/>
  <c r="I1658" i="42"/>
  <c r="I1654" i="42"/>
  <c r="I1650" i="42"/>
  <c r="I1646" i="42"/>
  <c r="I1642" i="42"/>
  <c r="I1638" i="42"/>
  <c r="I1634" i="42"/>
  <c r="I1630" i="42"/>
  <c r="I1626" i="42"/>
  <c r="I1620" i="42"/>
  <c r="I1618" i="42"/>
  <c r="I1611" i="42"/>
  <c r="I1604" i="42"/>
  <c r="I1602" i="42"/>
  <c r="I1595" i="42"/>
  <c r="I1588" i="42"/>
  <c r="I1586" i="42"/>
  <c r="I1579" i="42"/>
  <c r="I1572" i="42"/>
  <c r="I1570" i="42"/>
  <c r="I1563" i="42"/>
  <c r="I1556" i="42"/>
  <c r="I1554" i="42"/>
  <c r="I1547" i="42"/>
  <c r="I1540" i="42"/>
  <c r="I1538" i="42"/>
  <c r="I1531" i="42"/>
  <c r="I1524" i="42"/>
  <c r="I1522" i="42"/>
  <c r="I1515" i="42"/>
  <c r="I1508" i="42"/>
  <c r="I1506" i="42"/>
  <c r="I1501" i="42"/>
  <c r="I1497" i="42"/>
  <c r="I1493" i="42"/>
  <c r="I1489" i="42"/>
  <c r="I1485" i="42"/>
  <c r="I1481" i="42"/>
  <c r="I1477" i="42"/>
  <c r="I1473" i="42"/>
  <c r="I1469" i="42"/>
  <c r="I1465" i="42"/>
  <c r="I1461" i="42"/>
  <c r="I1457" i="42"/>
  <c r="I1453" i="42"/>
  <c r="I1449" i="42"/>
  <c r="I1445" i="42"/>
  <c r="I1441" i="42"/>
  <c r="I1437" i="42"/>
  <c r="I1433" i="42"/>
  <c r="I1429" i="42"/>
  <c r="I1425" i="42"/>
  <c r="I1421" i="42"/>
  <c r="I1417" i="42"/>
  <c r="I1413" i="42"/>
  <c r="I1723" i="42"/>
  <c r="I1721" i="42"/>
  <c r="I1719" i="42"/>
  <c r="I1717" i="42"/>
  <c r="I1715" i="42"/>
  <c r="I1713" i="42"/>
  <c r="I1711" i="42"/>
  <c r="I1616" i="42"/>
  <c r="I1614" i="42"/>
  <c r="I1607" i="42"/>
  <c r="I1600" i="42"/>
  <c r="I1598" i="42"/>
  <c r="I1591" i="42"/>
  <c r="I1584" i="42"/>
  <c r="I1582" i="42"/>
  <c r="I1575" i="42"/>
  <c r="I1568" i="42"/>
  <c r="I1566" i="42"/>
  <c r="I1559" i="42"/>
  <c r="I1552" i="42"/>
  <c r="I1550" i="42"/>
  <c r="I1543" i="42"/>
  <c r="I1536" i="42"/>
  <c r="I1534" i="42"/>
  <c r="I1527" i="42"/>
  <c r="I1520" i="42"/>
  <c r="I1518" i="42"/>
  <c r="I1511" i="42"/>
  <c r="I1504" i="42"/>
  <c r="I1502" i="42"/>
  <c r="I1498" i="42"/>
  <c r="I1494" i="42"/>
  <c r="I1490" i="42"/>
  <c r="I1486" i="42"/>
  <c r="I1482" i="42"/>
  <c r="I1478" i="42"/>
  <c r="I1474" i="42"/>
  <c r="I1470" i="42"/>
  <c r="I1466" i="42"/>
  <c r="I1462" i="42"/>
  <c r="I1458" i="42"/>
  <c r="I1454" i="42"/>
  <c r="I1450" i="42"/>
  <c r="I1446" i="42"/>
  <c r="I1442" i="42"/>
  <c r="I1438" i="42"/>
  <c r="I1434" i="42"/>
  <c r="I1430" i="42"/>
  <c r="I1426" i="42"/>
  <c r="I1422" i="42"/>
  <c r="I1418" i="42"/>
  <c r="I1414" i="42"/>
  <c r="I1410" i="42"/>
  <c r="I1409" i="42"/>
  <c r="I1408" i="42"/>
  <c r="I1407" i="42"/>
  <c r="I1406" i="42"/>
  <c r="I1405" i="42"/>
  <c r="I1404" i="42"/>
  <c r="I1403" i="42"/>
  <c r="I1402" i="42"/>
  <c r="I1401" i="42"/>
  <c r="I1400" i="42"/>
  <c r="I1399" i="42"/>
  <c r="I1398" i="42"/>
  <c r="I1397" i="42"/>
  <c r="I1396" i="42"/>
  <c r="I1395" i="42"/>
  <c r="I1394" i="42"/>
  <c r="I1393" i="42"/>
  <c r="I1392" i="42"/>
  <c r="I1391" i="42"/>
  <c r="I1390" i="42"/>
  <c r="I1389" i="42"/>
  <c r="I1388" i="42"/>
  <c r="I1387" i="42"/>
  <c r="I1386" i="42"/>
  <c r="I1385" i="42"/>
  <c r="I1384" i="42"/>
  <c r="I1383" i="42"/>
  <c r="I1382" i="42"/>
  <c r="I1381" i="42"/>
  <c r="I1380" i="42"/>
  <c r="I1379" i="42"/>
  <c r="I1378" i="42"/>
  <c r="I1377" i="42"/>
  <c r="I1376" i="42"/>
  <c r="I1375" i="42"/>
  <c r="I1374" i="42"/>
  <c r="I1373" i="42"/>
  <c r="I1372" i="42"/>
  <c r="I1371" i="42"/>
  <c r="I1370" i="42"/>
  <c r="I1369" i="42"/>
  <c r="I1368" i="42"/>
  <c r="I1367" i="42"/>
  <c r="I1366" i="42"/>
  <c r="I1365" i="42"/>
  <c r="I1364" i="42"/>
  <c r="I1363" i="42"/>
  <c r="I1362" i="42"/>
  <c r="I1361" i="42"/>
  <c r="I1360" i="42"/>
  <c r="I1359" i="42"/>
  <c r="I1358" i="42"/>
  <c r="I1357" i="42"/>
  <c r="I1356" i="42"/>
  <c r="I1355" i="42"/>
  <c r="I1354" i="42"/>
  <c r="I1353" i="42"/>
  <c r="I1352" i="42"/>
  <c r="I1351" i="42"/>
  <c r="I1350" i="42"/>
  <c r="I1349" i="42"/>
  <c r="I1348" i="42"/>
  <c r="I1347" i="42"/>
  <c r="I1346" i="42"/>
  <c r="I1345" i="42"/>
  <c r="I1344" i="42"/>
  <c r="I1343" i="42"/>
  <c r="I1342" i="42"/>
  <c r="I1341" i="42"/>
  <c r="I1340" i="42"/>
  <c r="I1339" i="42"/>
  <c r="I1338" i="42"/>
  <c r="I1337" i="42"/>
  <c r="I1336" i="42"/>
  <c r="I1335" i="42"/>
  <c r="I1334" i="42"/>
  <c r="I1333" i="42"/>
  <c r="I1332" i="42"/>
  <c r="I1331" i="42"/>
  <c r="I1330" i="42"/>
  <c r="I1329" i="42"/>
  <c r="I1328" i="42"/>
  <c r="I1327" i="42"/>
  <c r="I1326" i="42"/>
  <c r="I1325" i="42"/>
  <c r="I1324" i="42"/>
  <c r="I1323" i="42"/>
  <c r="I1322" i="42"/>
  <c r="I1321" i="42"/>
  <c r="I1320" i="42"/>
  <c r="I1319" i="42"/>
  <c r="I1318" i="42"/>
  <c r="I1317" i="42"/>
  <c r="I1316" i="42"/>
  <c r="I1315" i="42"/>
  <c r="I1314" i="42"/>
  <c r="I1313" i="42"/>
  <c r="I1312" i="42"/>
  <c r="I1311" i="42"/>
  <c r="I1309" i="42"/>
  <c r="I1305" i="42"/>
  <c r="I1301" i="42"/>
  <c r="I1297" i="42"/>
  <c r="I1293" i="42"/>
  <c r="I1289" i="42"/>
  <c r="I1285" i="42"/>
  <c r="I1308" i="42"/>
  <c r="I1304" i="42"/>
  <c r="I1300" i="42"/>
  <c r="I1296" i="42"/>
  <c r="I1292" i="42"/>
  <c r="I1288" i="42"/>
  <c r="I1284" i="42"/>
  <c r="I654" i="42"/>
  <c r="I650" i="42"/>
  <c r="I646" i="42"/>
  <c r="I642" i="42"/>
  <c r="I638" i="42"/>
  <c r="I634" i="42"/>
  <c r="I630" i="42"/>
  <c r="I626" i="42"/>
  <c r="I622" i="42"/>
  <c r="I618" i="42"/>
  <c r="I614" i="42"/>
  <c r="I610" i="42"/>
  <c r="I606" i="42"/>
  <c r="I602" i="42"/>
  <c r="I598" i="42"/>
  <c r="I594" i="42"/>
  <c r="I590" i="42"/>
  <c r="I586" i="42"/>
  <c r="I582" i="42"/>
  <c r="I578" i="42"/>
  <c r="I574" i="42"/>
  <c r="I570" i="42"/>
  <c r="I566" i="42"/>
  <c r="I562" i="42"/>
  <c r="I558" i="42"/>
  <c r="I1307" i="42"/>
  <c r="I1303" i="42"/>
  <c r="I1299" i="42"/>
  <c r="I1295" i="42"/>
  <c r="I1291" i="42"/>
  <c r="I1287" i="42"/>
  <c r="I1310" i="42"/>
  <c r="I1306" i="42"/>
  <c r="I1302" i="42"/>
  <c r="I1298" i="42"/>
  <c r="I1294" i="42"/>
  <c r="I1290" i="42"/>
  <c r="I1286" i="42"/>
  <c r="I983" i="42"/>
  <c r="I982" i="42"/>
  <c r="I981" i="42"/>
  <c r="I980" i="42"/>
  <c r="I979" i="42"/>
  <c r="I978" i="42"/>
  <c r="I977" i="42"/>
  <c r="I976" i="42"/>
  <c r="I975" i="42"/>
  <c r="I974" i="42"/>
  <c r="I973" i="42"/>
  <c r="I972" i="42"/>
  <c r="I971" i="42"/>
  <c r="I970" i="42"/>
  <c r="I969" i="42"/>
  <c r="I968" i="42"/>
  <c r="I967" i="42"/>
  <c r="I966" i="42"/>
  <c r="I965" i="42"/>
  <c r="I964" i="42"/>
  <c r="I963" i="42"/>
  <c r="I962" i="42"/>
  <c r="I961" i="42"/>
  <c r="I960" i="42"/>
  <c r="I959" i="42"/>
  <c r="I958" i="42"/>
  <c r="I957" i="42"/>
  <c r="I956" i="42"/>
  <c r="I955" i="42"/>
  <c r="I954" i="42"/>
  <c r="I953" i="42"/>
  <c r="I952" i="42"/>
  <c r="I951" i="42"/>
  <c r="I950" i="42"/>
  <c r="I949" i="42"/>
  <c r="I948" i="42"/>
  <c r="I947" i="42"/>
  <c r="I946" i="42"/>
  <c r="I945" i="42"/>
  <c r="I944" i="42"/>
  <c r="I943" i="42"/>
  <c r="I942" i="42"/>
  <c r="I941" i="42"/>
  <c r="I940" i="42"/>
  <c r="I939" i="42"/>
  <c r="I938" i="42"/>
  <c r="I937" i="42"/>
  <c r="I936" i="42"/>
  <c r="I935" i="42"/>
  <c r="I934" i="42"/>
  <c r="I933" i="42"/>
  <c r="I932" i="42"/>
  <c r="I931" i="42"/>
  <c r="I930" i="42"/>
  <c r="I929" i="42"/>
  <c r="I928" i="42"/>
  <c r="I927" i="42"/>
  <c r="I926" i="42"/>
  <c r="I925" i="42"/>
  <c r="I924" i="42"/>
  <c r="I923" i="42"/>
  <c r="I922" i="42"/>
  <c r="I921" i="42"/>
  <c r="I920" i="42"/>
  <c r="I919" i="42"/>
  <c r="I918" i="42"/>
  <c r="I917" i="42"/>
  <c r="I916" i="42"/>
  <c r="I915" i="42"/>
  <c r="I914" i="42"/>
  <c r="I913" i="42"/>
  <c r="I912" i="42"/>
  <c r="I911" i="42"/>
  <c r="I910" i="42"/>
  <c r="I909" i="42"/>
  <c r="I908" i="42"/>
  <c r="I907" i="42"/>
  <c r="I906" i="42"/>
  <c r="I905" i="42"/>
  <c r="I904" i="42"/>
  <c r="I903" i="42"/>
  <c r="I902" i="42"/>
  <c r="I901" i="42"/>
  <c r="I900" i="42"/>
  <c r="I899" i="42"/>
  <c r="I898" i="42"/>
  <c r="I897" i="42"/>
  <c r="I896" i="42"/>
  <c r="I895" i="42"/>
  <c r="I894" i="42"/>
  <c r="I893" i="42"/>
  <c r="I892" i="42"/>
  <c r="I891" i="42"/>
  <c r="I890" i="42"/>
  <c r="I889" i="42"/>
  <c r="I888" i="42"/>
  <c r="I887" i="42"/>
  <c r="I886" i="42"/>
  <c r="I885" i="42"/>
  <c r="I884" i="42"/>
  <c r="I883" i="42"/>
  <c r="I882" i="42"/>
  <c r="I881" i="42"/>
  <c r="I880" i="42"/>
  <c r="I879" i="42"/>
  <c r="I878" i="42"/>
  <c r="I877" i="42"/>
  <c r="I876" i="42"/>
  <c r="I875" i="42"/>
  <c r="I874" i="42"/>
  <c r="I873" i="42"/>
  <c r="I872" i="42"/>
  <c r="I871" i="42"/>
  <c r="I870" i="42"/>
  <c r="I869" i="42"/>
  <c r="I868" i="42"/>
  <c r="I867" i="42"/>
  <c r="I866" i="42"/>
  <c r="I865" i="42"/>
  <c r="I864" i="42"/>
  <c r="I863" i="42"/>
  <c r="I862" i="42"/>
  <c r="I861" i="42"/>
  <c r="I860" i="42"/>
  <c r="I859" i="42"/>
  <c r="I858" i="42"/>
  <c r="I857" i="42"/>
  <c r="I656" i="42"/>
  <c r="I652" i="42"/>
  <c r="I648" i="42"/>
  <c r="I644" i="42"/>
  <c r="I640" i="42"/>
  <c r="I636" i="42"/>
  <c r="I632" i="42"/>
  <c r="I628" i="42"/>
  <c r="I624" i="42"/>
  <c r="I620" i="42"/>
  <c r="I616" i="42"/>
  <c r="I612" i="42"/>
  <c r="I608" i="42"/>
  <c r="I604" i="42"/>
  <c r="I600" i="42"/>
  <c r="I596" i="42"/>
  <c r="I592" i="42"/>
  <c r="I588" i="42"/>
  <c r="I584" i="42"/>
  <c r="I580" i="42"/>
  <c r="I576" i="42"/>
  <c r="I572" i="42"/>
  <c r="I568" i="42"/>
  <c r="I564" i="42"/>
  <c r="I560" i="42"/>
  <c r="I556" i="42"/>
  <c r="I555" i="42"/>
  <c r="I554" i="42"/>
  <c r="I553" i="42"/>
  <c r="I552" i="42"/>
  <c r="I551" i="42"/>
  <c r="I550" i="42"/>
  <c r="I549" i="42"/>
  <c r="I548" i="42"/>
  <c r="I547" i="42"/>
  <c r="I546" i="42"/>
  <c r="I545" i="42"/>
  <c r="I544" i="42"/>
  <c r="I543" i="42"/>
  <c r="I542" i="42"/>
  <c r="I541" i="42"/>
  <c r="I540" i="42"/>
  <c r="I539" i="42"/>
  <c r="I538" i="42"/>
  <c r="I537" i="42"/>
  <c r="I536" i="42"/>
  <c r="I535" i="42"/>
  <c r="I534" i="42"/>
  <c r="I533" i="42"/>
  <c r="I532" i="42"/>
  <c r="I531" i="42"/>
  <c r="I530" i="42"/>
  <c r="I529" i="42"/>
  <c r="I528" i="42"/>
  <c r="I527" i="42"/>
  <c r="I526" i="42"/>
  <c r="I525" i="42"/>
  <c r="I524" i="42"/>
  <c r="I523" i="42"/>
  <c r="I522" i="42"/>
  <c r="I521" i="42"/>
  <c r="I653" i="42"/>
  <c r="I645" i="42"/>
  <c r="I637" i="42"/>
  <c r="I629" i="42"/>
  <c r="I621" i="42"/>
  <c r="I613" i="42"/>
  <c r="I605" i="42"/>
  <c r="I597" i="42"/>
  <c r="I589" i="42"/>
  <c r="I581" i="42"/>
  <c r="I573" i="42"/>
  <c r="I565" i="42"/>
  <c r="I557" i="42"/>
  <c r="I520" i="42"/>
  <c r="I519" i="42"/>
  <c r="I518" i="42"/>
  <c r="I517" i="42"/>
  <c r="I516" i="42"/>
  <c r="I515" i="42"/>
  <c r="I514" i="42"/>
  <c r="I513" i="42"/>
  <c r="I512" i="42"/>
  <c r="I511" i="42"/>
  <c r="I510" i="42"/>
  <c r="I509" i="42"/>
  <c r="I508" i="42"/>
  <c r="I507" i="42"/>
  <c r="I506" i="42"/>
  <c r="I505" i="42"/>
  <c r="I504" i="42"/>
  <c r="I503" i="42"/>
  <c r="I502" i="42"/>
  <c r="I501" i="42"/>
  <c r="I500" i="42"/>
  <c r="I499" i="42"/>
  <c r="I498" i="42"/>
  <c r="I497" i="42"/>
  <c r="I496" i="42"/>
  <c r="I495" i="42"/>
  <c r="I494" i="42"/>
  <c r="I493" i="42"/>
  <c r="I492" i="42"/>
  <c r="I491" i="42"/>
  <c r="I490" i="42"/>
  <c r="I489" i="42"/>
  <c r="I488" i="42"/>
  <c r="I487" i="42"/>
  <c r="I486" i="42"/>
  <c r="I485" i="42"/>
  <c r="I484" i="42"/>
  <c r="I483" i="42"/>
  <c r="I482" i="42"/>
  <c r="I481" i="42"/>
  <c r="I480" i="42"/>
  <c r="I479" i="42"/>
  <c r="I478" i="42"/>
  <c r="I477" i="42"/>
  <c r="I476" i="42"/>
  <c r="I475" i="42"/>
  <c r="I474" i="42"/>
  <c r="I473" i="42"/>
  <c r="I472" i="42"/>
  <c r="I471" i="42"/>
  <c r="I470" i="42"/>
  <c r="I469" i="42"/>
  <c r="I468" i="42"/>
  <c r="I467" i="42"/>
  <c r="I466" i="42"/>
  <c r="I465" i="42"/>
  <c r="I464" i="42"/>
  <c r="I463" i="42"/>
  <c r="I462" i="42"/>
  <c r="I461" i="42"/>
  <c r="I460" i="42"/>
  <c r="I459" i="42"/>
  <c r="I458" i="42"/>
  <c r="I457" i="42"/>
  <c r="I456" i="42"/>
  <c r="I455" i="42"/>
  <c r="I454" i="42"/>
  <c r="I453" i="42"/>
  <c r="I452" i="42"/>
  <c r="I451" i="42"/>
  <c r="I450" i="42"/>
  <c r="I449" i="42"/>
  <c r="I448" i="42"/>
  <c r="I447" i="42"/>
  <c r="I446" i="42"/>
  <c r="I445" i="42"/>
  <c r="I444" i="42"/>
  <c r="I443" i="42"/>
  <c r="I442" i="42"/>
  <c r="I441" i="42"/>
  <c r="I440" i="42"/>
  <c r="I439" i="42"/>
  <c r="I438" i="42"/>
  <c r="I437" i="42"/>
  <c r="I436" i="42"/>
  <c r="I435" i="42"/>
  <c r="I434" i="42"/>
  <c r="I433" i="42"/>
  <c r="I432" i="42"/>
  <c r="I431" i="42"/>
  <c r="I430" i="42"/>
  <c r="I655" i="42"/>
  <c r="I647" i="42"/>
  <c r="I639" i="42"/>
  <c r="I631" i="42"/>
  <c r="I623" i="42"/>
  <c r="I615" i="42"/>
  <c r="I607" i="42"/>
  <c r="I599" i="42"/>
  <c r="I591" i="42"/>
  <c r="I583" i="42"/>
  <c r="I575" i="42"/>
  <c r="I567" i="42"/>
  <c r="I559" i="42"/>
  <c r="I649" i="42"/>
  <c r="I641" i="42"/>
  <c r="I633" i="42"/>
  <c r="I625" i="42"/>
  <c r="I617" i="42"/>
  <c r="I609" i="42"/>
  <c r="I601" i="42"/>
  <c r="I593" i="42"/>
  <c r="I585" i="42"/>
  <c r="I577" i="42"/>
  <c r="I569" i="42"/>
  <c r="I561" i="42"/>
  <c r="I651" i="42"/>
  <c r="I643" i="42"/>
  <c r="I635" i="42"/>
  <c r="I627" i="42"/>
  <c r="I619" i="42"/>
  <c r="I611" i="42"/>
  <c r="I603" i="42"/>
  <c r="I595" i="42"/>
  <c r="I587" i="42"/>
  <c r="I579" i="42"/>
  <c r="I571" i="42"/>
  <c r="I563" i="42"/>
  <c r="M3415" i="42"/>
  <c r="M3411" i="42"/>
  <c r="M3416" i="42"/>
  <c r="M3412" i="42"/>
  <c r="M3413" i="42"/>
  <c r="M3409" i="42"/>
  <c r="M3405" i="42"/>
  <c r="M3401" i="42"/>
  <c r="M3397" i="42"/>
  <c r="M3404" i="42"/>
  <c r="M3418" i="42"/>
  <c r="M3407" i="42"/>
  <c r="M3399" i="42"/>
  <c r="M3394" i="42"/>
  <c r="M3390" i="42"/>
  <c r="M3410" i="42"/>
  <c r="M3403" i="42"/>
  <c r="M3400" i="42"/>
  <c r="M3398" i="42"/>
  <c r="M3408" i="42"/>
  <c r="M3395" i="42"/>
  <c r="M3414" i="42"/>
  <c r="M3406" i="42"/>
  <c r="M3402" i="42"/>
  <c r="M3386" i="42"/>
  <c r="M3382" i="42"/>
  <c r="M3378" i="42"/>
  <c r="M3393" i="42"/>
  <c r="M3391" i="42"/>
  <c r="M3389" i="42"/>
  <c r="M3388" i="42"/>
  <c r="M3381" i="42"/>
  <c r="M3379" i="42"/>
  <c r="M3374" i="42"/>
  <c r="M3370" i="42"/>
  <c r="M3366" i="42"/>
  <c r="M3362" i="42"/>
  <c r="M3358" i="42"/>
  <c r="M3354" i="42"/>
  <c r="M3417" i="42"/>
  <c r="M3385" i="42"/>
  <c r="M3383" i="42"/>
  <c r="M3396" i="42"/>
  <c r="M3375" i="42"/>
  <c r="M3368" i="42"/>
  <c r="M3361" i="42"/>
  <c r="M3359" i="42"/>
  <c r="M3352" i="42"/>
  <c r="M3348" i="42"/>
  <c r="M3344" i="42"/>
  <c r="M3340" i="42"/>
  <c r="M3336" i="42"/>
  <c r="M3332" i="42"/>
  <c r="M3328" i="42"/>
  <c r="M3324" i="42"/>
  <c r="M3316" i="42"/>
  <c r="M3312" i="42"/>
  <c r="M3308" i="42"/>
  <c r="M3304" i="42"/>
  <c r="M3392" i="42"/>
  <c r="M3387" i="42"/>
  <c r="M3364" i="42"/>
  <c r="M3360" i="42"/>
  <c r="M3350" i="42"/>
  <c r="M3343" i="42"/>
  <c r="M3341" i="42"/>
  <c r="M3334" i="42"/>
  <c r="M3327" i="42"/>
  <c r="M3325" i="42"/>
  <c r="M3384" i="42"/>
  <c r="M3371" i="42"/>
  <c r="M3369" i="42"/>
  <c r="M3367" i="42"/>
  <c r="M3365" i="42"/>
  <c r="M3363" i="42"/>
  <c r="M3346" i="42"/>
  <c r="M3339" i="42"/>
  <c r="M3337" i="42"/>
  <c r="M3330" i="42"/>
  <c r="M3323" i="42"/>
  <c r="M3314" i="42"/>
  <c r="M3307" i="42"/>
  <c r="M3372" i="42"/>
  <c r="M3356" i="42"/>
  <c r="M3351" i="42"/>
  <c r="M3333" i="42"/>
  <c r="M3331" i="42"/>
  <c r="M3329" i="42"/>
  <c r="M3326" i="42"/>
  <c r="M3380" i="42"/>
  <c r="M3357" i="42"/>
  <c r="M3338" i="42"/>
  <c r="M3335" i="42"/>
  <c r="M3377" i="42"/>
  <c r="M3376" i="42"/>
  <c r="M3355" i="42"/>
  <c r="M3353" i="42"/>
  <c r="M3373" i="42"/>
  <c r="M3349" i="42"/>
  <c r="M3345" i="42"/>
  <c r="M3342" i="42"/>
  <c r="M3318" i="42"/>
  <c r="M3305" i="42"/>
  <c r="M3300" i="42"/>
  <c r="M3322" i="42"/>
  <c r="M3310" i="42"/>
  <c r="M3303" i="42"/>
  <c r="M3301" i="42"/>
  <c r="M3315" i="42"/>
  <c r="M3311" i="42"/>
  <c r="M3302" i="42"/>
  <c r="M3297" i="42"/>
  <c r="M3293" i="42"/>
  <c r="M3289" i="42"/>
  <c r="M3285" i="42"/>
  <c r="M3281" i="42"/>
  <c r="M3277" i="42"/>
  <c r="M3273" i="42"/>
  <c r="M3269" i="42"/>
  <c r="M3317" i="42"/>
  <c r="M3313" i="42"/>
  <c r="M3298" i="42"/>
  <c r="M3294" i="42"/>
  <c r="M3290" i="42"/>
  <c r="M3286" i="42"/>
  <c r="M3306" i="42"/>
  <c r="M3299" i="42"/>
  <c r="M3295" i="42"/>
  <c r="M3291" i="42"/>
  <c r="M3287" i="42"/>
  <c r="M3283" i="42"/>
  <c r="M3279" i="42"/>
  <c r="M3275" i="42"/>
  <c r="M3271" i="42"/>
  <c r="M3267" i="42"/>
  <c r="M3296" i="42"/>
  <c r="M3282" i="42"/>
  <c r="M3274" i="42"/>
  <c r="M3309" i="42"/>
  <c r="M3292" i="42"/>
  <c r="M3284" i="42"/>
  <c r="M3276" i="42"/>
  <c r="M3268" i="42"/>
  <c r="M3263" i="42"/>
  <c r="M3347" i="42"/>
  <c r="M3280" i="42"/>
  <c r="M3272" i="42"/>
  <c r="M3265" i="42"/>
  <c r="M3261" i="42"/>
  <c r="M3278" i="42"/>
  <c r="M3266" i="42"/>
  <c r="M3260" i="42"/>
  <c r="M3256" i="42"/>
  <c r="M3252" i="42"/>
  <c r="M3248" i="42"/>
  <c r="M3244" i="42"/>
  <c r="M3240" i="42"/>
  <c r="M3236" i="42"/>
  <c r="M3232" i="42"/>
  <c r="M3228" i="42"/>
  <c r="M3224" i="42"/>
  <c r="M3216" i="42"/>
  <c r="M3212" i="42"/>
  <c r="M3208" i="42"/>
  <c r="M3204" i="42"/>
  <c r="M3288" i="42"/>
  <c r="M3270" i="42"/>
  <c r="M3262" i="42"/>
  <c r="M3257" i="42"/>
  <c r="M3253" i="42"/>
  <c r="M3249" i="42"/>
  <c r="M3245" i="42"/>
  <c r="M3241" i="42"/>
  <c r="M3237" i="42"/>
  <c r="M3233" i="42"/>
  <c r="M3229" i="42"/>
  <c r="M3225" i="42"/>
  <c r="M3217" i="42"/>
  <c r="M3213" i="42"/>
  <c r="M3209" i="42"/>
  <c r="M3205" i="42"/>
  <c r="M3201" i="42"/>
  <c r="M3197" i="42"/>
  <c r="M3264" i="42"/>
  <c r="M3258" i="42"/>
  <c r="M3254" i="42"/>
  <c r="M3250" i="42"/>
  <c r="M3246" i="42"/>
  <c r="M3242" i="42"/>
  <c r="M3238" i="42"/>
  <c r="M3234" i="42"/>
  <c r="M3259" i="42"/>
  <c r="M3255" i="42"/>
  <c r="M3251" i="42"/>
  <c r="M3247" i="42"/>
  <c r="M3243" i="42"/>
  <c r="M3239" i="42"/>
  <c r="M3235" i="42"/>
  <c r="M3231" i="42"/>
  <c r="M3227" i="42"/>
  <c r="M3226" i="42"/>
  <c r="M3218" i="42"/>
  <c r="M3210" i="42"/>
  <c r="M3206" i="42"/>
  <c r="M3203" i="42"/>
  <c r="M3196" i="42"/>
  <c r="M3195" i="42"/>
  <c r="M3191" i="42"/>
  <c r="M3223" i="42"/>
  <c r="M3215" i="42"/>
  <c r="M3199" i="42"/>
  <c r="M3192" i="42"/>
  <c r="M3188" i="42"/>
  <c r="M3184" i="42"/>
  <c r="M3180" i="42"/>
  <c r="M3176" i="42"/>
  <c r="M3172" i="42"/>
  <c r="M3168" i="42"/>
  <c r="M3164" i="42"/>
  <c r="M3160" i="42"/>
  <c r="M3156" i="42"/>
  <c r="M3230" i="42"/>
  <c r="M3222" i="42"/>
  <c r="M3214" i="42"/>
  <c r="M3207" i="42"/>
  <c r="M3202" i="42"/>
  <c r="M3193" i="42"/>
  <c r="M3189" i="42"/>
  <c r="M3185" i="42"/>
  <c r="M3181" i="42"/>
  <c r="M3177" i="42"/>
  <c r="M3173" i="42"/>
  <c r="M3169" i="42"/>
  <c r="M3165" i="42"/>
  <c r="M3161" i="42"/>
  <c r="M3157" i="42"/>
  <c r="M3153" i="42"/>
  <c r="M3149" i="42"/>
  <c r="M3145" i="42"/>
  <c r="M3141" i="42"/>
  <c r="M3137" i="42"/>
  <c r="M3198" i="42"/>
  <c r="M3190" i="42"/>
  <c r="M3151" i="42"/>
  <c r="M3144" i="42"/>
  <c r="M3142" i="42"/>
  <c r="M3134" i="42"/>
  <c r="M3130" i="42"/>
  <c r="M3126" i="42"/>
  <c r="M3122" i="42"/>
  <c r="M3118" i="42"/>
  <c r="M3117" i="42"/>
  <c r="M3116" i="42"/>
  <c r="M3115" i="42"/>
  <c r="M3114" i="42"/>
  <c r="M3113" i="42"/>
  <c r="M3112" i="42"/>
  <c r="M3111" i="42"/>
  <c r="M3110" i="42"/>
  <c r="M3109" i="42"/>
  <c r="M3108" i="42"/>
  <c r="M3107" i="42"/>
  <c r="M3200" i="42"/>
  <c r="M3183" i="42"/>
  <c r="M3179" i="42"/>
  <c r="M3175" i="42"/>
  <c r="M3171" i="42"/>
  <c r="M3167" i="42"/>
  <c r="M3163" i="42"/>
  <c r="M3159" i="42"/>
  <c r="M3155" i="42"/>
  <c r="M3154" i="42"/>
  <c r="M3147" i="42"/>
  <c r="M3140" i="42"/>
  <c r="M3138" i="42"/>
  <c r="M3135" i="42"/>
  <c r="M3211" i="42"/>
  <c r="M3187" i="42"/>
  <c r="M3152" i="42"/>
  <c r="M3150" i="42"/>
  <c r="M3143" i="42"/>
  <c r="M3136" i="42"/>
  <c r="M3132" i="42"/>
  <c r="M3128" i="42"/>
  <c r="M3124" i="42"/>
  <c r="M3194" i="42"/>
  <c r="M3186" i="42"/>
  <c r="M3182" i="42"/>
  <c r="M3178" i="42"/>
  <c r="M3174" i="42"/>
  <c r="M3170" i="42"/>
  <c r="M3166" i="42"/>
  <c r="M3162" i="42"/>
  <c r="M3158" i="42"/>
  <c r="M3148" i="42"/>
  <c r="M3146" i="42"/>
  <c r="M3139" i="42"/>
  <c r="M3133" i="42"/>
  <c r="M3129" i="42"/>
  <c r="M3125" i="42"/>
  <c r="M3123" i="42"/>
  <c r="M3105" i="42"/>
  <c r="M3103" i="42"/>
  <c r="M3101" i="42"/>
  <c r="M3099" i="42"/>
  <c r="M3097" i="42"/>
  <c r="M3095" i="42"/>
  <c r="M3127" i="42"/>
  <c r="M3093" i="42"/>
  <c r="M3092" i="42"/>
  <c r="M3091" i="42"/>
  <c r="M3090" i="42"/>
  <c r="M3089" i="42"/>
  <c r="M3088" i="42"/>
  <c r="M3087" i="42"/>
  <c r="M3086" i="42"/>
  <c r="M3085" i="42"/>
  <c r="M3084" i="42"/>
  <c r="M3083" i="42"/>
  <c r="M3082" i="42"/>
  <c r="M3081" i="42"/>
  <c r="M3080" i="42"/>
  <c r="M3079" i="42"/>
  <c r="M3078" i="42"/>
  <c r="M3077" i="42"/>
  <c r="M3076" i="42"/>
  <c r="M3131" i="42"/>
  <c r="M3073" i="42"/>
  <c r="M3069" i="42"/>
  <c r="M3065" i="42"/>
  <c r="M3061" i="42"/>
  <c r="M3057" i="42"/>
  <c r="M3053" i="42"/>
  <c r="M3049" i="42"/>
  <c r="M3045" i="42"/>
  <c r="M3041" i="42"/>
  <c r="M3037" i="42"/>
  <c r="M3033" i="42"/>
  <c r="M2988" i="42"/>
  <c r="M2984" i="42"/>
  <c r="M2980" i="42"/>
  <c r="M2976" i="42"/>
  <c r="M2972" i="42"/>
  <c r="M2968" i="42"/>
  <c r="M2964" i="42"/>
  <c r="M2960" i="42"/>
  <c r="M2956" i="42"/>
  <c r="M2952" i="42"/>
  <c r="M2948" i="42"/>
  <c r="M2944" i="42"/>
  <c r="M2940" i="42"/>
  <c r="M2936" i="42"/>
  <c r="M2932" i="42"/>
  <c r="M2928" i="42"/>
  <c r="M2924" i="42"/>
  <c r="M3074" i="42"/>
  <c r="M3070" i="42"/>
  <c r="M3066" i="42"/>
  <c r="M3062" i="42"/>
  <c r="M3058" i="42"/>
  <c r="M3054" i="42"/>
  <c r="M3050" i="42"/>
  <c r="M3046" i="42"/>
  <c r="M3042" i="42"/>
  <c r="M3038" i="42"/>
  <c r="M3106" i="42"/>
  <c r="M3104" i="42"/>
  <c r="M3102" i="42"/>
  <c r="M3100" i="42"/>
  <c r="M3098" i="42"/>
  <c r="M3096" i="42"/>
  <c r="M3075" i="42"/>
  <c r="M3071" i="42"/>
  <c r="M3067" i="42"/>
  <c r="M3063" i="42"/>
  <c r="M3059" i="42"/>
  <c r="M3055" i="42"/>
  <c r="M3051" i="42"/>
  <c r="M3047" i="42"/>
  <c r="M3043" i="42"/>
  <c r="M3039" i="42"/>
  <c r="M3035" i="42"/>
  <c r="M3031" i="42"/>
  <c r="M2990" i="42"/>
  <c r="M2986" i="42"/>
  <c r="M2982" i="42"/>
  <c r="M2978" i="42"/>
  <c r="M2974" i="42"/>
  <c r="M2970" i="42"/>
  <c r="M2966" i="42"/>
  <c r="M3072" i="42"/>
  <c r="M3068" i="42"/>
  <c r="M3064" i="42"/>
  <c r="M3060" i="42"/>
  <c r="M3056" i="42"/>
  <c r="M3052" i="42"/>
  <c r="M3048" i="42"/>
  <c r="M3044" i="42"/>
  <c r="M3040" i="42"/>
  <c r="M3034" i="42"/>
  <c r="M2985" i="42"/>
  <c r="M2977" i="42"/>
  <c r="M2969" i="42"/>
  <c r="M2959" i="42"/>
  <c r="M2957" i="42"/>
  <c r="M2950" i="42"/>
  <c r="M2943" i="42"/>
  <c r="M2941" i="42"/>
  <c r="M2934" i="42"/>
  <c r="M2927" i="42"/>
  <c r="M2925" i="42"/>
  <c r="M2919" i="42"/>
  <c r="M2915" i="42"/>
  <c r="M2911" i="42"/>
  <c r="M2907" i="42"/>
  <c r="M2903" i="42"/>
  <c r="M2899" i="42"/>
  <c r="M2895" i="42"/>
  <c r="M2891" i="42"/>
  <c r="M2887" i="42"/>
  <c r="M2883" i="42"/>
  <c r="M2879" i="42"/>
  <c r="M2875" i="42"/>
  <c r="M2871" i="42"/>
  <c r="M2867" i="42"/>
  <c r="M2863" i="42"/>
  <c r="M2859" i="42"/>
  <c r="M3032" i="42"/>
  <c r="M3028" i="42"/>
  <c r="M3026" i="42"/>
  <c r="M3024" i="42"/>
  <c r="M3022" i="42"/>
  <c r="M3020" i="42"/>
  <c r="M3018" i="42"/>
  <c r="M3016" i="42"/>
  <c r="M3014" i="42"/>
  <c r="M3012" i="42"/>
  <c r="M3010" i="42"/>
  <c r="M3008" i="42"/>
  <c r="M3006" i="42"/>
  <c r="M3004" i="42"/>
  <c r="M3002" i="42"/>
  <c r="M3000" i="42"/>
  <c r="M2998" i="42"/>
  <c r="M2996" i="42"/>
  <c r="M2994" i="42"/>
  <c r="M2992" i="42"/>
  <c r="M2987" i="42"/>
  <c r="M2979" i="42"/>
  <c r="M2971" i="42"/>
  <c r="M2962" i="42"/>
  <c r="M2955" i="42"/>
  <c r="M2953" i="42"/>
  <c r="M2946" i="42"/>
  <c r="M2939" i="42"/>
  <c r="M2937" i="42"/>
  <c r="M2930" i="42"/>
  <c r="M2923" i="42"/>
  <c r="M2920" i="42"/>
  <c r="M2916" i="42"/>
  <c r="M2912" i="42"/>
  <c r="M2908" i="42"/>
  <c r="M2904" i="42"/>
  <c r="M2900" i="42"/>
  <c r="M2896" i="42"/>
  <c r="M2888" i="42"/>
  <c r="M2884" i="42"/>
  <c r="M2880" i="42"/>
  <c r="M2876" i="42"/>
  <c r="M2872" i="42"/>
  <c r="M2868" i="42"/>
  <c r="M2864" i="42"/>
  <c r="M2860" i="42"/>
  <c r="M2856" i="42"/>
  <c r="M2852" i="42"/>
  <c r="M2848" i="42"/>
  <c r="M2844" i="42"/>
  <c r="M2840" i="42"/>
  <c r="M2836" i="42"/>
  <c r="M2832" i="42"/>
  <c r="M3036" i="42"/>
  <c r="M3030" i="42"/>
  <c r="M2989" i="42"/>
  <c r="M2981" i="42"/>
  <c r="M2973" i="42"/>
  <c r="M2965" i="42"/>
  <c r="M2958" i="42"/>
  <c r="M2951" i="42"/>
  <c r="M2949" i="42"/>
  <c r="M2942" i="42"/>
  <c r="M3029" i="42"/>
  <c r="M3027" i="42"/>
  <c r="M3025" i="42"/>
  <c r="M3023" i="42"/>
  <c r="M3021" i="42"/>
  <c r="M3019" i="42"/>
  <c r="M3017" i="42"/>
  <c r="M3015" i="42"/>
  <c r="M3013" i="42"/>
  <c r="M3011" i="42"/>
  <c r="M3009" i="42"/>
  <c r="M3007" i="42"/>
  <c r="M3005" i="42"/>
  <c r="M3003" i="42"/>
  <c r="M3001" i="42"/>
  <c r="M2999" i="42"/>
  <c r="M2997" i="42"/>
  <c r="M2995" i="42"/>
  <c r="M2993" i="42"/>
  <c r="M2991" i="42"/>
  <c r="M2983" i="42"/>
  <c r="M2975" i="42"/>
  <c r="M2967" i="42"/>
  <c r="M2963" i="42"/>
  <c r="M2961" i="42"/>
  <c r="M2954" i="42"/>
  <c r="M2947" i="42"/>
  <c r="M2945" i="42"/>
  <c r="M2938" i="42"/>
  <c r="M2931" i="42"/>
  <c r="M2929" i="42"/>
  <c r="M2922" i="42"/>
  <c r="M2918" i="42"/>
  <c r="M2914" i="42"/>
  <c r="M2910" i="42"/>
  <c r="M2906" i="42"/>
  <c r="M2902" i="42"/>
  <c r="M2898" i="42"/>
  <c r="M2890" i="42"/>
  <c r="M2913" i="42"/>
  <c r="M2897" i="42"/>
  <c r="M2889" i="42"/>
  <c r="M2885" i="42"/>
  <c r="M2881" i="42"/>
  <c r="M2877" i="42"/>
  <c r="M2873" i="42"/>
  <c r="M2869" i="42"/>
  <c r="M2865" i="42"/>
  <c r="M2861" i="42"/>
  <c r="M2858" i="42"/>
  <c r="M2851" i="42"/>
  <c r="M2849" i="42"/>
  <c r="M2842" i="42"/>
  <c r="M2835" i="42"/>
  <c r="M2833" i="42"/>
  <c r="M2828" i="42"/>
  <c r="M2824" i="42"/>
  <c r="M2820" i="42"/>
  <c r="M2926" i="42"/>
  <c r="M2917" i="42"/>
  <c r="M2901" i="42"/>
  <c r="M2854" i="42"/>
  <c r="M2847" i="42"/>
  <c r="M2845" i="42"/>
  <c r="M2838" i="42"/>
  <c r="M2831" i="42"/>
  <c r="M2829" i="42"/>
  <c r="M2825" i="42"/>
  <c r="M2821" i="42"/>
  <c r="M2817" i="42"/>
  <c r="M2813" i="42"/>
  <c r="M2809" i="42"/>
  <c r="M2805" i="42"/>
  <c r="M2801" i="42"/>
  <c r="M2797" i="42"/>
  <c r="M2789" i="42"/>
  <c r="M2785" i="42"/>
  <c r="M2781" i="42"/>
  <c r="M2777" i="42"/>
  <c r="M2773" i="42"/>
  <c r="M2769" i="42"/>
  <c r="M2765" i="42"/>
  <c r="M2761" i="42"/>
  <c r="M2757" i="42"/>
  <c r="M2753" i="42"/>
  <c r="M2749" i="42"/>
  <c r="M2933" i="42"/>
  <c r="M2921" i="42"/>
  <c r="M2905" i="42"/>
  <c r="M2886" i="42"/>
  <c r="M2882" i="42"/>
  <c r="M2878" i="42"/>
  <c r="M2874" i="42"/>
  <c r="M2870" i="42"/>
  <c r="M2866" i="42"/>
  <c r="M2862" i="42"/>
  <c r="M2857" i="42"/>
  <c r="M2850" i="42"/>
  <c r="M2843" i="42"/>
  <c r="M2841" i="42"/>
  <c r="M2834" i="42"/>
  <c r="M2826" i="42"/>
  <c r="M2822" i="42"/>
  <c r="M2818" i="42"/>
  <c r="M2814" i="42"/>
  <c r="M2810" i="42"/>
  <c r="M2806" i="42"/>
  <c r="M2802" i="42"/>
  <c r="M2798" i="42"/>
  <c r="M2790" i="42"/>
  <c r="M2786" i="42"/>
  <c r="M2782" i="42"/>
  <c r="M2778" i="42"/>
  <c r="M2774" i="42"/>
  <c r="M2770" i="42"/>
  <c r="M2766" i="42"/>
  <c r="M2762" i="42"/>
  <c r="M2758" i="42"/>
  <c r="M2754" i="42"/>
  <c r="M2750" i="42"/>
  <c r="M2746" i="42"/>
  <c r="M2742" i="42"/>
  <c r="M2738" i="42"/>
  <c r="M2734" i="42"/>
  <c r="M2730" i="42"/>
  <c r="M2726" i="42"/>
  <c r="M2722" i="42"/>
  <c r="M2935" i="42"/>
  <c r="M2909" i="42"/>
  <c r="M2855" i="42"/>
  <c r="M2853" i="42"/>
  <c r="M2846" i="42"/>
  <c r="M2839" i="42"/>
  <c r="M2837" i="42"/>
  <c r="M2830" i="42"/>
  <c r="M2827" i="42"/>
  <c r="M2823" i="42"/>
  <c r="M2819" i="42"/>
  <c r="M2815" i="42"/>
  <c r="M2811" i="42"/>
  <c r="M2807" i="42"/>
  <c r="M2803" i="42"/>
  <c r="M2799" i="42"/>
  <c r="M2795" i="42"/>
  <c r="M2791" i="42"/>
  <c r="M2787" i="42"/>
  <c r="M2783" i="42"/>
  <c r="M2779" i="42"/>
  <c r="M2775" i="42"/>
  <c r="M2771" i="42"/>
  <c r="M2767" i="42"/>
  <c r="M2763" i="42"/>
  <c r="M2759" i="42"/>
  <c r="M2755" i="42"/>
  <c r="M2751" i="42"/>
  <c r="M2747" i="42"/>
  <c r="M2743" i="42"/>
  <c r="M2739" i="42"/>
  <c r="M2735" i="42"/>
  <c r="M2731" i="42"/>
  <c r="M2727" i="42"/>
  <c r="M2723" i="42"/>
  <c r="M2816" i="42"/>
  <c r="M2800" i="42"/>
  <c r="M2784" i="42"/>
  <c r="M2756" i="42"/>
  <c r="M2745" i="42"/>
  <c r="M2737" i="42"/>
  <c r="M2729" i="42"/>
  <c r="M2721" i="42"/>
  <c r="M2720" i="42"/>
  <c r="M2716" i="42"/>
  <c r="M2712" i="42"/>
  <c r="M2708" i="42"/>
  <c r="M2704" i="42"/>
  <c r="M2700" i="42"/>
  <c r="M2696" i="42"/>
  <c r="M2561" i="42"/>
  <c r="M2557" i="42"/>
  <c r="M2553" i="42"/>
  <c r="M2549" i="42"/>
  <c r="M2545" i="42"/>
  <c r="M2541" i="42"/>
  <c r="M2537" i="42"/>
  <c r="M2533" i="42"/>
  <c r="M2529" i="42"/>
  <c r="M2525" i="42"/>
  <c r="M2521" i="42"/>
  <c r="M2517" i="42"/>
  <c r="M2513" i="42"/>
  <c r="M2509" i="42"/>
  <c r="M2505" i="42"/>
  <c r="M2501" i="42"/>
  <c r="M2497" i="42"/>
  <c r="M2493" i="42"/>
  <c r="M2489" i="42"/>
  <c r="M2485" i="42"/>
  <c r="M2481" i="42"/>
  <c r="M2477" i="42"/>
  <c r="M2473" i="42"/>
  <c r="M2469" i="42"/>
  <c r="M2461" i="42"/>
  <c r="M2457" i="42"/>
  <c r="M2453" i="42"/>
  <c r="M2449" i="42"/>
  <c r="M2445" i="42"/>
  <c r="M2804" i="42"/>
  <c r="M2788" i="42"/>
  <c r="M2772" i="42"/>
  <c r="M2768" i="42"/>
  <c r="M2752" i="42"/>
  <c r="M2744" i="42"/>
  <c r="M2736" i="42"/>
  <c r="M2728" i="42"/>
  <c r="M2717" i="42"/>
  <c r="M2713" i="42"/>
  <c r="M2709" i="42"/>
  <c r="M2705" i="42"/>
  <c r="M2701" i="42"/>
  <c r="M2697" i="42"/>
  <c r="M2562" i="42"/>
  <c r="M2558" i="42"/>
  <c r="M2554" i="42"/>
  <c r="M2550" i="42"/>
  <c r="M2546" i="42"/>
  <c r="M2542" i="42"/>
  <c r="M2538" i="42"/>
  <c r="M2534" i="42"/>
  <c r="M2530" i="42"/>
  <c r="M2526" i="42"/>
  <c r="M2522" i="42"/>
  <c r="M2518" i="42"/>
  <c r="M2514" i="42"/>
  <c r="M2510" i="42"/>
  <c r="M2506" i="42"/>
  <c r="M2502" i="42"/>
  <c r="M2498" i="42"/>
  <c r="M2494" i="42"/>
  <c r="M2490" i="42"/>
  <c r="M2486" i="42"/>
  <c r="M2482" i="42"/>
  <c r="M2478" i="42"/>
  <c r="M2474" i="42"/>
  <c r="M2470" i="42"/>
  <c r="M2462" i="42"/>
  <c r="M2458" i="42"/>
  <c r="M2454" i="42"/>
  <c r="M2450" i="42"/>
  <c r="M2446" i="42"/>
  <c r="M2808" i="42"/>
  <c r="M2776" i="42"/>
  <c r="M2764" i="42"/>
  <c r="M2748" i="42"/>
  <c r="M2741" i="42"/>
  <c r="M2733" i="42"/>
  <c r="M2725" i="42"/>
  <c r="M2718" i="42"/>
  <c r="M2714" i="42"/>
  <c r="M2710" i="42"/>
  <c r="M2706" i="42"/>
  <c r="M2702" i="42"/>
  <c r="M2698" i="42"/>
  <c r="M2563" i="42"/>
  <c r="M2559" i="42"/>
  <c r="M2555" i="42"/>
  <c r="M2551" i="42"/>
  <c r="M2812" i="42"/>
  <c r="M2796" i="42"/>
  <c r="M2780" i="42"/>
  <c r="M2760" i="42"/>
  <c r="M2740" i="42"/>
  <c r="M2732" i="42"/>
  <c r="M2724" i="42"/>
  <c r="M2719" i="42"/>
  <c r="M2715" i="42"/>
  <c r="M2711" i="42"/>
  <c r="M2707" i="42"/>
  <c r="M2703" i="42"/>
  <c r="M2699" i="42"/>
  <c r="M2695" i="42"/>
  <c r="M2691" i="42"/>
  <c r="M2690" i="42"/>
  <c r="M2689" i="42"/>
  <c r="M2688" i="42"/>
  <c r="M2687" i="42"/>
  <c r="M2686" i="42"/>
  <c r="M2685" i="42"/>
  <c r="M2684" i="42"/>
  <c r="M2683" i="42"/>
  <c r="M2682" i="42"/>
  <c r="M2681" i="42"/>
  <c r="M2680" i="42"/>
  <c r="M2679" i="42"/>
  <c r="M2678" i="42"/>
  <c r="M2677" i="42"/>
  <c r="M2676" i="42"/>
  <c r="M2675" i="42"/>
  <c r="M2674" i="42"/>
  <c r="M2673" i="42"/>
  <c r="M2672" i="42"/>
  <c r="M2671" i="42"/>
  <c r="M2670" i="42"/>
  <c r="M2669" i="42"/>
  <c r="M2668" i="42"/>
  <c r="M2666" i="42"/>
  <c r="M2665" i="42"/>
  <c r="M2664" i="42"/>
  <c r="M2663" i="42"/>
  <c r="M2662" i="42"/>
  <c r="M2661" i="42"/>
  <c r="M2660" i="42"/>
  <c r="M2659" i="42"/>
  <c r="M2658" i="42"/>
  <c r="M2657" i="42"/>
  <c r="M2656" i="42"/>
  <c r="M2655" i="42"/>
  <c r="M2654" i="42"/>
  <c r="M2650" i="42"/>
  <c r="M2646" i="42"/>
  <c r="M2642" i="42"/>
  <c r="M2638" i="42"/>
  <c r="M2634" i="42"/>
  <c r="M2630" i="42"/>
  <c r="M2626" i="42"/>
  <c r="M2622" i="42"/>
  <c r="M2618" i="42"/>
  <c r="M2614" i="42"/>
  <c r="M2610" i="42"/>
  <c r="M2606" i="42"/>
  <c r="M2602" i="42"/>
  <c r="M2598" i="42"/>
  <c r="M2594" i="42"/>
  <c r="M2590" i="42"/>
  <c r="M2586" i="42"/>
  <c r="M2582" i="42"/>
  <c r="M2578" i="42"/>
  <c r="M2574" i="42"/>
  <c r="M2570" i="42"/>
  <c r="M2566" i="42"/>
  <c r="M2556" i="42"/>
  <c r="M2540" i="42"/>
  <c r="M2532" i="42"/>
  <c r="M2524" i="42"/>
  <c r="M2516" i="42"/>
  <c r="M2508" i="42"/>
  <c r="M2500" i="42"/>
  <c r="M2492" i="42"/>
  <c r="M2484" i="42"/>
  <c r="M2476" i="42"/>
  <c r="M2468" i="42"/>
  <c r="M2460" i="42"/>
  <c r="M2452" i="42"/>
  <c r="M2444" i="42"/>
  <c r="M2439" i="42"/>
  <c r="M2435" i="42"/>
  <c r="M2431" i="42"/>
  <c r="M2427" i="42"/>
  <c r="M2423" i="42"/>
  <c r="M2419" i="42"/>
  <c r="M2415" i="42"/>
  <c r="M2411" i="42"/>
  <c r="M2407" i="42"/>
  <c r="M2403" i="42"/>
  <c r="M2399" i="42"/>
  <c r="M2395" i="42"/>
  <c r="M2391" i="42"/>
  <c r="M2387" i="42"/>
  <c r="M2383" i="42"/>
  <c r="M2379" i="42"/>
  <c r="M2375" i="42"/>
  <c r="M2371" i="42"/>
  <c r="M2363" i="42"/>
  <c r="M2359" i="42"/>
  <c r="M2355" i="42"/>
  <c r="M2351" i="42"/>
  <c r="M2347" i="42"/>
  <c r="M2343" i="42"/>
  <c r="M2339" i="42"/>
  <c r="M2335" i="42"/>
  <c r="M2331" i="42"/>
  <c r="M2327" i="42"/>
  <c r="M2323" i="42"/>
  <c r="M2319" i="42"/>
  <c r="M2315" i="42"/>
  <c r="M2311" i="42"/>
  <c r="M2307" i="42"/>
  <c r="M2303" i="42"/>
  <c r="M2299" i="42"/>
  <c r="M2295" i="42"/>
  <c r="M2291" i="42"/>
  <c r="M2287" i="42"/>
  <c r="M2283" i="42"/>
  <c r="M2279" i="42"/>
  <c r="M2275" i="42"/>
  <c r="M2271" i="42"/>
  <c r="M2653" i="42"/>
  <c r="M2649" i="42"/>
  <c r="M2645" i="42"/>
  <c r="M2641" i="42"/>
  <c r="M2637" i="42"/>
  <c r="M2633" i="42"/>
  <c r="M2629" i="42"/>
  <c r="M2625" i="42"/>
  <c r="M2621" i="42"/>
  <c r="M2617" i="42"/>
  <c r="M2613" i="42"/>
  <c r="M2609" i="42"/>
  <c r="M2605" i="42"/>
  <c r="M2601" i="42"/>
  <c r="M2597" i="42"/>
  <c r="M2593" i="42"/>
  <c r="M2589" i="42"/>
  <c r="M2585" i="42"/>
  <c r="M2581" i="42"/>
  <c r="M2577" i="42"/>
  <c r="M2573" i="42"/>
  <c r="M2569" i="42"/>
  <c r="M2565" i="42"/>
  <c r="M2560" i="42"/>
  <c r="M2547" i="42"/>
  <c r="M2539" i="42"/>
  <c r="M2531" i="42"/>
  <c r="M2523" i="42"/>
  <c r="M2515" i="42"/>
  <c r="M2507" i="42"/>
  <c r="M2499" i="42"/>
  <c r="M2491" i="42"/>
  <c r="M2483" i="42"/>
  <c r="M2475" i="42"/>
  <c r="M2459" i="42"/>
  <c r="M2451" i="42"/>
  <c r="M2443" i="42"/>
  <c r="M2440" i="42"/>
  <c r="M2436" i="42"/>
  <c r="M2432" i="42"/>
  <c r="M2428" i="42"/>
  <c r="M2424" i="42"/>
  <c r="M2420" i="42"/>
  <c r="M2416" i="42"/>
  <c r="M2412" i="42"/>
  <c r="M2408" i="42"/>
  <c r="M2404" i="42"/>
  <c r="M2400" i="42"/>
  <c r="M2396" i="42"/>
  <c r="M2392" i="42"/>
  <c r="M2388" i="42"/>
  <c r="M2384" i="42"/>
  <c r="M2380" i="42"/>
  <c r="M2376" i="42"/>
  <c r="M2372" i="42"/>
  <c r="M2652" i="42"/>
  <c r="M2648" i="42"/>
  <c r="M2644" i="42"/>
  <c r="M2640" i="42"/>
  <c r="M2636" i="42"/>
  <c r="M2632" i="42"/>
  <c r="M2628" i="42"/>
  <c r="M2624" i="42"/>
  <c r="M2620" i="42"/>
  <c r="M2616" i="42"/>
  <c r="M2612" i="42"/>
  <c r="M2608" i="42"/>
  <c r="M2604" i="42"/>
  <c r="M2600" i="42"/>
  <c r="M2596" i="42"/>
  <c r="M2592" i="42"/>
  <c r="M2588" i="42"/>
  <c r="M2584" i="42"/>
  <c r="M2580" i="42"/>
  <c r="M2576" i="42"/>
  <c r="M2572" i="42"/>
  <c r="M2568" i="42"/>
  <c r="M2564" i="42"/>
  <c r="M2548" i="42"/>
  <c r="M2544" i="42"/>
  <c r="M2536" i="42"/>
  <c r="M2528" i="42"/>
  <c r="M2520" i="42"/>
  <c r="M2512" i="42"/>
  <c r="M2504" i="42"/>
  <c r="M2496" i="42"/>
  <c r="M2488" i="42"/>
  <c r="M2480" i="42"/>
  <c r="M2472" i="42"/>
  <c r="M2464" i="42"/>
  <c r="M2456" i="42"/>
  <c r="M2448" i="42"/>
  <c r="M2441" i="42"/>
  <c r="M2437" i="42"/>
  <c r="M2433" i="42"/>
  <c r="M2429" i="42"/>
  <c r="M2425" i="42"/>
  <c r="M2421" i="42"/>
  <c r="M2417" i="42"/>
  <c r="M2413" i="42"/>
  <c r="M2409" i="42"/>
  <c r="M2405" i="42"/>
  <c r="M2401" i="42"/>
  <c r="M2397" i="42"/>
  <c r="M2393" i="42"/>
  <c r="M2389" i="42"/>
  <c r="M2385" i="42"/>
  <c r="M2381" i="42"/>
  <c r="M2377" i="42"/>
  <c r="M2373" i="42"/>
  <c r="M2369" i="42"/>
  <c r="M2361" i="42"/>
  <c r="M2357" i="42"/>
  <c r="M2353" i="42"/>
  <c r="M2349" i="42"/>
  <c r="M2345" i="42"/>
  <c r="M2341" i="42"/>
  <c r="M2337" i="42"/>
  <c r="M2333" i="42"/>
  <c r="M2329" i="42"/>
  <c r="M2325" i="42"/>
  <c r="M2321" i="42"/>
  <c r="M2317" i="42"/>
  <c r="M2313" i="42"/>
  <c r="M2309" i="42"/>
  <c r="M2305" i="42"/>
  <c r="M2301" i="42"/>
  <c r="M2297" i="42"/>
  <c r="M2293" i="42"/>
  <c r="M2289" i="42"/>
  <c r="M2285" i="42"/>
  <c r="M2281" i="42"/>
  <c r="M2651" i="42"/>
  <c r="M2647" i="42"/>
  <c r="M2643" i="42"/>
  <c r="M2639" i="42"/>
  <c r="M2635" i="42"/>
  <c r="M2631" i="42"/>
  <c r="M2627" i="42"/>
  <c r="M2623" i="42"/>
  <c r="M2619" i="42"/>
  <c r="M2615" i="42"/>
  <c r="M2611" i="42"/>
  <c r="M2607" i="42"/>
  <c r="M2603" i="42"/>
  <c r="M2599" i="42"/>
  <c r="M2595" i="42"/>
  <c r="M2591" i="42"/>
  <c r="M2587" i="42"/>
  <c r="M2583" i="42"/>
  <c r="M2579" i="42"/>
  <c r="M2575" i="42"/>
  <c r="M2571" i="42"/>
  <c r="M2567" i="42"/>
  <c r="M2552" i="42"/>
  <c r="M2543" i="42"/>
  <c r="M2535" i="42"/>
  <c r="M2527" i="42"/>
  <c r="M2519" i="42"/>
  <c r="M2511" i="42"/>
  <c r="M2503" i="42"/>
  <c r="M2495" i="42"/>
  <c r="M2487" i="42"/>
  <c r="M2479" i="42"/>
  <c r="M2471" i="42"/>
  <c r="M2463" i="42"/>
  <c r="M2455" i="42"/>
  <c r="M2447" i="42"/>
  <c r="M2442" i="42"/>
  <c r="M2438" i="42"/>
  <c r="M2434" i="42"/>
  <c r="M2430" i="42"/>
  <c r="M2426" i="42"/>
  <c r="M2414" i="42"/>
  <c r="M2398" i="42"/>
  <c r="M2382" i="42"/>
  <c r="M2368" i="42"/>
  <c r="M2360" i="42"/>
  <c r="M2352" i="42"/>
  <c r="M2344" i="42"/>
  <c r="M2336" i="42"/>
  <c r="M2328" i="42"/>
  <c r="M2320" i="42"/>
  <c r="M2312" i="42"/>
  <c r="M2304" i="42"/>
  <c r="M2296" i="42"/>
  <c r="M2288" i="42"/>
  <c r="M2280" i="42"/>
  <c r="M2277" i="42"/>
  <c r="M2270" i="42"/>
  <c r="M2268" i="42"/>
  <c r="M2263" i="42"/>
  <c r="M2259" i="42"/>
  <c r="M2255" i="42"/>
  <c r="M2251" i="42"/>
  <c r="M2247" i="42"/>
  <c r="M2243" i="42"/>
  <c r="M2239" i="42"/>
  <c r="M2235" i="42"/>
  <c r="M2231" i="42"/>
  <c r="M2227" i="42"/>
  <c r="M2223" i="42"/>
  <c r="M2219" i="42"/>
  <c r="M2215" i="42"/>
  <c r="M2211" i="42"/>
  <c r="M2207" i="42"/>
  <c r="M2135" i="42"/>
  <c r="M2131" i="42"/>
  <c r="M2127" i="42"/>
  <c r="M2123" i="42"/>
  <c r="M2119" i="42"/>
  <c r="M2115" i="42"/>
  <c r="M2111" i="42"/>
  <c r="M2107" i="42"/>
  <c r="M2103" i="42"/>
  <c r="M2099" i="42"/>
  <c r="M2095" i="42"/>
  <c r="M2091" i="42"/>
  <c r="M2087" i="42"/>
  <c r="M2083" i="42"/>
  <c r="M2079" i="42"/>
  <c r="M2075" i="42"/>
  <c r="M2071" i="42"/>
  <c r="M2410" i="42"/>
  <c r="M2394" i="42"/>
  <c r="M2378" i="42"/>
  <c r="M2362" i="42"/>
  <c r="M2354" i="42"/>
  <c r="M2346" i="42"/>
  <c r="M2338" i="42"/>
  <c r="M2330" i="42"/>
  <c r="M2322" i="42"/>
  <c r="M2314" i="42"/>
  <c r="M2306" i="42"/>
  <c r="M2298" i="42"/>
  <c r="M2290" i="42"/>
  <c r="M2282" i="42"/>
  <c r="M2273" i="42"/>
  <c r="M2264" i="42"/>
  <c r="M2260" i="42"/>
  <c r="M2256" i="42"/>
  <c r="M2252" i="42"/>
  <c r="M2248" i="42"/>
  <c r="M2244" i="42"/>
  <c r="M2236" i="42"/>
  <c r="M2232" i="42"/>
  <c r="M2228" i="42"/>
  <c r="M2224" i="42"/>
  <c r="M2220" i="42"/>
  <c r="M2216" i="42"/>
  <c r="M2212" i="42"/>
  <c r="M2208" i="42"/>
  <c r="M2136" i="42"/>
  <c r="M2132" i="42"/>
  <c r="M2128" i="42"/>
  <c r="M2124" i="42"/>
  <c r="M2120" i="42"/>
  <c r="M2116" i="42"/>
  <c r="M2112" i="42"/>
  <c r="M2108" i="42"/>
  <c r="M2104" i="42"/>
  <c r="M2100" i="42"/>
  <c r="M2096" i="42"/>
  <c r="M2092" i="42"/>
  <c r="M2088" i="42"/>
  <c r="M2084" i="42"/>
  <c r="M2080" i="42"/>
  <c r="M2076" i="42"/>
  <c r="M2072" i="42"/>
  <c r="M2068" i="42"/>
  <c r="M2064" i="42"/>
  <c r="M2060" i="42"/>
  <c r="M2056" i="42"/>
  <c r="M2052" i="42"/>
  <c r="M2048" i="42"/>
  <c r="M2044" i="42"/>
  <c r="M2040" i="42"/>
  <c r="M2036" i="42"/>
  <c r="M2032" i="42"/>
  <c r="M2028" i="42"/>
  <c r="M2024" i="42"/>
  <c r="M2020" i="42"/>
  <c r="M2016" i="42"/>
  <c r="M2012" i="42"/>
  <c r="M2008" i="42"/>
  <c r="M2004" i="42"/>
  <c r="M2000" i="42"/>
  <c r="M1996" i="42"/>
  <c r="M1992" i="42"/>
  <c r="M1988" i="42"/>
  <c r="M1984" i="42"/>
  <c r="M1980" i="42"/>
  <c r="M1976" i="42"/>
  <c r="M1972" i="42"/>
  <c r="M1968" i="42"/>
  <c r="M1964" i="42"/>
  <c r="M1960" i="42"/>
  <c r="M1956" i="42"/>
  <c r="M1952" i="42"/>
  <c r="M1948" i="42"/>
  <c r="M1944" i="42"/>
  <c r="M1940" i="42"/>
  <c r="M1936" i="42"/>
  <c r="M1932" i="42"/>
  <c r="M1928" i="42"/>
  <c r="M1924" i="42"/>
  <c r="M1920" i="42"/>
  <c r="M1916" i="42"/>
  <c r="M1912" i="42"/>
  <c r="M1908" i="42"/>
  <c r="M1904" i="42"/>
  <c r="M1900" i="42"/>
  <c r="M1896" i="42"/>
  <c r="M1892" i="42"/>
  <c r="M1888" i="42"/>
  <c r="M1884" i="42"/>
  <c r="M1880" i="42"/>
  <c r="M1876" i="42"/>
  <c r="M1872" i="42"/>
  <c r="M1868" i="42"/>
  <c r="M1864" i="42"/>
  <c r="M1860" i="42"/>
  <c r="M1856" i="42"/>
  <c r="M1852" i="42"/>
  <c r="M1848" i="42"/>
  <c r="M1844" i="42"/>
  <c r="M2422" i="42"/>
  <c r="M2406" i="42"/>
  <c r="M2390" i="42"/>
  <c r="M2374" i="42"/>
  <c r="M2364" i="42"/>
  <c r="M2356" i="42"/>
  <c r="M2348" i="42"/>
  <c r="M2340" i="42"/>
  <c r="M2332" i="42"/>
  <c r="M2324" i="42"/>
  <c r="M2316" i="42"/>
  <c r="M2308" i="42"/>
  <c r="M2300" i="42"/>
  <c r="M2292" i="42"/>
  <c r="M2284" i="42"/>
  <c r="M2278" i="42"/>
  <c r="M2276" i="42"/>
  <c r="M2269" i="42"/>
  <c r="M2261" i="42"/>
  <c r="M2257" i="42"/>
  <c r="M2253" i="42"/>
  <c r="M2249" i="42"/>
  <c r="M2245" i="42"/>
  <c r="M2241" i="42"/>
  <c r="M2237" i="42"/>
  <c r="M2233" i="42"/>
  <c r="M2229" i="42"/>
  <c r="M2225" i="42"/>
  <c r="M2221" i="42"/>
  <c r="M2217" i="42"/>
  <c r="M2213" i="42"/>
  <c r="M2209" i="42"/>
  <c r="M2206" i="42"/>
  <c r="M2205" i="42"/>
  <c r="M2204" i="42"/>
  <c r="M2203" i="42"/>
  <c r="M2202" i="42"/>
  <c r="M2201" i="42"/>
  <c r="M2200" i="42"/>
  <c r="M2199" i="42"/>
  <c r="M2198" i="42"/>
  <c r="M2197" i="42"/>
  <c r="M2196" i="42"/>
  <c r="M2195" i="42"/>
  <c r="M2194" i="42"/>
  <c r="M2193" i="42"/>
  <c r="M2192" i="42"/>
  <c r="M2191" i="42"/>
  <c r="M2190" i="42"/>
  <c r="M2189" i="42"/>
  <c r="M2188" i="42"/>
  <c r="M2187" i="42"/>
  <c r="M2186" i="42"/>
  <c r="M2185" i="42"/>
  <c r="M2184" i="42"/>
  <c r="M2183" i="42"/>
  <c r="M2182" i="42"/>
  <c r="M2181" i="42"/>
  <c r="M2180" i="42"/>
  <c r="M2179" i="42"/>
  <c r="M2178" i="42"/>
  <c r="M2177" i="42"/>
  <c r="M2176" i="42"/>
  <c r="M2175" i="42"/>
  <c r="M2174" i="42"/>
  <c r="M2173" i="42"/>
  <c r="M2172" i="42"/>
  <c r="M2171" i="42"/>
  <c r="M2170" i="42"/>
  <c r="M2169" i="42"/>
  <c r="M2168" i="42"/>
  <c r="M2167" i="42"/>
  <c r="M2166" i="42"/>
  <c r="M2165" i="42"/>
  <c r="M2164" i="42"/>
  <c r="M2163" i="42"/>
  <c r="M2162" i="42"/>
  <c r="M2161" i="42"/>
  <c r="M2160" i="42"/>
  <c r="M2159" i="42"/>
  <c r="M2158" i="42"/>
  <c r="M2157" i="42"/>
  <c r="M2156" i="42"/>
  <c r="M2155" i="42"/>
  <c r="M2154" i="42"/>
  <c r="M2153" i="42"/>
  <c r="M2152" i="42"/>
  <c r="M2151" i="42"/>
  <c r="M2150" i="42"/>
  <c r="M2149" i="42"/>
  <c r="M2148" i="42"/>
  <c r="M2147" i="42"/>
  <c r="M2146" i="42"/>
  <c r="M2145" i="42"/>
  <c r="M2144" i="42"/>
  <c r="M2143" i="42"/>
  <c r="M2142" i="42"/>
  <c r="M2141" i="42"/>
  <c r="M2140" i="42"/>
  <c r="M2139" i="42"/>
  <c r="M2138" i="42"/>
  <c r="M2137" i="42"/>
  <c r="M2133" i="42"/>
  <c r="M2129" i="42"/>
  <c r="M2125" i="42"/>
  <c r="M2121" i="42"/>
  <c r="M2117" i="42"/>
  <c r="M2113" i="42"/>
  <c r="M2109" i="42"/>
  <c r="M2105" i="42"/>
  <c r="M2101" i="42"/>
  <c r="M2097" i="42"/>
  <c r="M2093" i="42"/>
  <c r="M2089" i="42"/>
  <c r="M2085" i="42"/>
  <c r="M2081" i="42"/>
  <c r="M2077" i="42"/>
  <c r="M2073" i="42"/>
  <c r="M2069" i="42"/>
  <c r="M2065" i="42"/>
  <c r="M2061" i="42"/>
  <c r="M2057" i="42"/>
  <c r="M2053" i="42"/>
  <c r="M2049" i="42"/>
  <c r="M2045" i="42"/>
  <c r="M2041" i="42"/>
  <c r="M2037" i="42"/>
  <c r="M2033" i="42"/>
  <c r="M2029" i="42"/>
  <c r="M2025" i="42"/>
  <c r="M2021" i="42"/>
  <c r="M2017" i="42"/>
  <c r="M2013" i="42"/>
  <c r="M2009" i="42"/>
  <c r="M2005" i="42"/>
  <c r="M2001" i="42"/>
  <c r="M2402" i="42"/>
  <c r="M2350" i="42"/>
  <c r="M2318" i="42"/>
  <c r="M2286" i="42"/>
  <c r="M2126" i="42"/>
  <c r="M2110" i="42"/>
  <c r="M2094" i="42"/>
  <c r="M2078" i="42"/>
  <c r="M2067" i="42"/>
  <c r="M2059" i="42"/>
  <c r="M2051" i="42"/>
  <c r="M2043" i="42"/>
  <c r="M2035" i="42"/>
  <c r="M2027" i="42"/>
  <c r="M2019" i="42"/>
  <c r="M2011" i="42"/>
  <c r="M2003" i="42"/>
  <c r="M1994" i="42"/>
  <c r="M1987" i="42"/>
  <c r="M1985" i="42"/>
  <c r="M1978" i="42"/>
  <c r="M1971" i="42"/>
  <c r="M1969" i="42"/>
  <c r="M1962" i="42"/>
  <c r="M1955" i="42"/>
  <c r="M1953" i="42"/>
  <c r="M1946" i="42"/>
  <c r="M1939" i="42"/>
  <c r="M1937" i="42"/>
  <c r="M1930" i="42"/>
  <c r="M1923" i="42"/>
  <c r="M1921" i="42"/>
  <c r="M1914" i="42"/>
  <c r="M1907" i="42"/>
  <c r="M1905" i="42"/>
  <c r="M1898" i="42"/>
  <c r="M1891" i="42"/>
  <c r="M1889" i="42"/>
  <c r="M1882" i="42"/>
  <c r="M1875" i="42"/>
  <c r="M1873" i="42"/>
  <c r="M1866" i="42"/>
  <c r="M1859" i="42"/>
  <c r="M1857" i="42"/>
  <c r="M1850" i="42"/>
  <c r="M1843" i="42"/>
  <c r="M1842" i="42"/>
  <c r="M1838" i="42"/>
  <c r="M2386" i="42"/>
  <c r="M2342" i="42"/>
  <c r="M2310" i="42"/>
  <c r="M2258" i="42"/>
  <c r="M2250" i="42"/>
  <c r="M2242" i="42"/>
  <c r="M2234" i="42"/>
  <c r="M2226" i="42"/>
  <c r="M2218" i="42"/>
  <c r="M2210" i="42"/>
  <c r="M2122" i="42"/>
  <c r="M2106" i="42"/>
  <c r="M2090" i="42"/>
  <c r="M2074" i="42"/>
  <c r="M2066" i="42"/>
  <c r="M2058" i="42"/>
  <c r="M2050" i="42"/>
  <c r="M2042" i="42"/>
  <c r="M2034" i="42"/>
  <c r="M2026" i="42"/>
  <c r="M2018" i="42"/>
  <c r="M2010" i="42"/>
  <c r="M2002" i="42"/>
  <c r="M1997" i="42"/>
  <c r="M1990" i="42"/>
  <c r="M1983" i="42"/>
  <c r="M1981" i="42"/>
  <c r="M1974" i="42"/>
  <c r="M1967" i="42"/>
  <c r="M1965" i="42"/>
  <c r="M1958" i="42"/>
  <c r="M1951" i="42"/>
  <c r="M1949" i="42"/>
  <c r="M1942" i="42"/>
  <c r="M1935" i="42"/>
  <c r="M1933" i="42"/>
  <c r="M1926" i="42"/>
  <c r="M1919" i="42"/>
  <c r="M1917" i="42"/>
  <c r="M1910" i="42"/>
  <c r="M1903" i="42"/>
  <c r="M1901" i="42"/>
  <c r="M1894" i="42"/>
  <c r="M1887" i="42"/>
  <c r="M1885" i="42"/>
  <c r="M1878" i="42"/>
  <c r="M1871" i="42"/>
  <c r="M1869" i="42"/>
  <c r="M1862" i="42"/>
  <c r="M1855" i="42"/>
  <c r="M1853" i="42"/>
  <c r="M1846" i="42"/>
  <c r="M1839" i="42"/>
  <c r="M2370" i="42"/>
  <c r="M2334" i="42"/>
  <c r="M2302" i="42"/>
  <c r="M2272" i="42"/>
  <c r="M2134" i="42"/>
  <c r="M2118" i="42"/>
  <c r="M2102" i="42"/>
  <c r="M2086" i="42"/>
  <c r="M2070" i="42"/>
  <c r="M2063" i="42"/>
  <c r="M2055" i="42"/>
  <c r="M2047" i="42"/>
  <c r="M2039" i="42"/>
  <c r="M2031" i="42"/>
  <c r="M2023" i="42"/>
  <c r="M2015" i="42"/>
  <c r="M2007" i="42"/>
  <c r="M1999" i="42"/>
  <c r="M1995" i="42"/>
  <c r="M1993" i="42"/>
  <c r="M1986" i="42"/>
  <c r="M1979" i="42"/>
  <c r="M1977" i="42"/>
  <c r="M1970" i="42"/>
  <c r="M1963" i="42"/>
  <c r="M1961" i="42"/>
  <c r="M1954" i="42"/>
  <c r="M1947" i="42"/>
  <c r="M1945" i="42"/>
  <c r="M1938" i="42"/>
  <c r="M1931" i="42"/>
  <c r="M1929" i="42"/>
  <c r="M1922" i="42"/>
  <c r="M1915" i="42"/>
  <c r="M1913" i="42"/>
  <c r="M1906" i="42"/>
  <c r="M1899" i="42"/>
  <c r="M1897" i="42"/>
  <c r="M1890" i="42"/>
  <c r="M1883" i="42"/>
  <c r="M1881" i="42"/>
  <c r="M1874" i="42"/>
  <c r="M1867" i="42"/>
  <c r="M1865" i="42"/>
  <c r="M1858" i="42"/>
  <c r="M1851" i="42"/>
  <c r="M1849" i="42"/>
  <c r="M1840" i="42"/>
  <c r="M2418" i="42"/>
  <c r="M2358" i="42"/>
  <c r="M2326" i="42"/>
  <c r="M2294" i="42"/>
  <c r="M2274" i="42"/>
  <c r="M2262" i="42"/>
  <c r="M2254" i="42"/>
  <c r="M2246" i="42"/>
  <c r="M2238" i="42"/>
  <c r="M2230" i="42"/>
  <c r="M2222" i="42"/>
  <c r="M2214" i="42"/>
  <c r="M2130" i="42"/>
  <c r="M2114" i="42"/>
  <c r="M2098" i="42"/>
  <c r="M2082" i="42"/>
  <c r="M2062" i="42"/>
  <c r="M2054" i="42"/>
  <c r="M2046" i="42"/>
  <c r="M2038" i="42"/>
  <c r="M2030" i="42"/>
  <c r="M2022" i="42"/>
  <c r="M2014" i="42"/>
  <c r="M2006" i="42"/>
  <c r="M1998" i="42"/>
  <c r="M1991" i="42"/>
  <c r="M1989" i="42"/>
  <c r="M1982" i="42"/>
  <c r="M1975" i="42"/>
  <c r="M1973" i="42"/>
  <c r="M1966" i="42"/>
  <c r="M1959" i="42"/>
  <c r="M1957" i="42"/>
  <c r="M1950" i="42"/>
  <c r="M1943" i="42"/>
  <c r="M1941" i="42"/>
  <c r="M1934" i="42"/>
  <c r="M1927" i="42"/>
  <c r="M1925" i="42"/>
  <c r="M1918" i="42"/>
  <c r="M1911" i="42"/>
  <c r="M1909" i="42"/>
  <c r="M1902" i="42"/>
  <c r="M1895" i="42"/>
  <c r="M1893" i="42"/>
  <c r="M1886" i="42"/>
  <c r="M1879" i="42"/>
  <c r="M1877" i="42"/>
  <c r="M1870" i="42"/>
  <c r="M1863" i="42"/>
  <c r="M1861" i="42"/>
  <c r="M1854" i="42"/>
  <c r="M1847" i="42"/>
  <c r="M1845" i="42"/>
  <c r="M1841" i="42"/>
  <c r="M1837" i="42"/>
  <c r="M1836" i="42"/>
  <c r="M1835" i="42"/>
  <c r="M1834" i="42"/>
  <c r="M1833" i="42"/>
  <c r="M1832" i="42"/>
  <c r="M1831" i="42"/>
  <c r="M1830" i="42"/>
  <c r="M1829" i="42"/>
  <c r="M1828" i="42"/>
  <c r="M1827" i="42"/>
  <c r="M1826" i="42"/>
  <c r="M1825" i="42"/>
  <c r="M1824" i="42"/>
  <c r="M1823" i="42"/>
  <c r="M1822" i="42"/>
  <c r="M1821" i="42"/>
  <c r="M1820" i="42"/>
  <c r="M1819" i="42"/>
  <c r="M1818" i="42"/>
  <c r="M1817" i="42"/>
  <c r="M1816" i="42"/>
  <c r="M1815" i="42"/>
  <c r="M1814" i="42"/>
  <c r="M1813" i="42"/>
  <c r="M1812" i="42"/>
  <c r="M1811" i="42"/>
  <c r="M1810" i="42"/>
  <c r="M1809" i="42"/>
  <c r="M1808" i="42"/>
  <c r="M1807" i="42"/>
  <c r="M1806" i="42"/>
  <c r="M1805" i="42"/>
  <c r="M1804" i="42"/>
  <c r="M1803" i="42"/>
  <c r="M1802" i="42"/>
  <c r="M1801" i="42"/>
  <c r="M1800" i="42"/>
  <c r="M1799" i="42"/>
  <c r="M1798" i="42"/>
  <c r="M1797" i="42"/>
  <c r="M1796" i="42"/>
  <c r="M1795" i="42"/>
  <c r="M1794" i="42"/>
  <c r="M1793" i="42"/>
  <c r="M1792" i="42"/>
  <c r="M1791" i="42"/>
  <c r="M1790" i="42"/>
  <c r="M1789" i="42"/>
  <c r="M1788" i="42"/>
  <c r="M1787" i="42"/>
  <c r="M1786" i="42"/>
  <c r="M1785" i="42"/>
  <c r="M1784" i="42"/>
  <c r="M1783" i="42"/>
  <c r="M1782" i="42"/>
  <c r="M1781" i="42"/>
  <c r="M1780" i="42"/>
  <c r="M1779" i="42"/>
  <c r="M1778" i="42"/>
  <c r="M1777" i="42"/>
  <c r="M1776" i="42"/>
  <c r="M1775" i="42"/>
  <c r="M1774" i="42"/>
  <c r="M1773" i="42"/>
  <c r="M1772" i="42"/>
  <c r="M1771" i="42"/>
  <c r="M1770" i="42"/>
  <c r="M1769" i="42"/>
  <c r="M1768" i="42"/>
  <c r="M1767" i="42"/>
  <c r="M1766" i="42"/>
  <c r="M1765" i="42"/>
  <c r="M1764" i="42"/>
  <c r="M1763" i="42"/>
  <c r="M1762" i="42"/>
  <c r="M1761" i="42"/>
  <c r="M1760" i="42"/>
  <c r="M1759" i="42"/>
  <c r="M1758" i="42"/>
  <c r="M1757" i="42"/>
  <c r="M1756" i="42"/>
  <c r="M1755" i="42"/>
  <c r="M1754" i="42"/>
  <c r="M1753" i="42"/>
  <c r="M1752" i="42"/>
  <c r="M1751" i="42"/>
  <c r="M1750" i="42"/>
  <c r="M1749" i="42"/>
  <c r="M1748" i="42"/>
  <c r="M1747" i="42"/>
  <c r="M1746" i="42"/>
  <c r="M1745" i="42"/>
  <c r="M1744" i="42"/>
  <c r="M1743" i="42"/>
  <c r="M1742" i="42"/>
  <c r="M1741" i="42"/>
  <c r="M1740" i="42"/>
  <c r="M1739" i="42"/>
  <c r="M1738" i="42"/>
  <c r="M1737" i="42"/>
  <c r="M1736" i="42"/>
  <c r="M1735" i="42"/>
  <c r="M1734" i="42"/>
  <c r="M1733" i="42"/>
  <c r="M1732" i="42"/>
  <c r="M1731" i="42"/>
  <c r="M1730" i="42"/>
  <c r="M1729" i="42"/>
  <c r="M1728" i="42"/>
  <c r="M1727" i="42"/>
  <c r="M1726" i="42"/>
  <c r="M1725" i="42"/>
  <c r="M1080" i="42"/>
  <c r="M1076" i="42"/>
  <c r="M1072" i="42"/>
  <c r="M1068" i="42"/>
  <c r="M1064" i="42"/>
  <c r="M1060" i="42"/>
  <c r="M1056" i="42"/>
  <c r="M1052" i="42"/>
  <c r="M1048" i="42"/>
  <c r="M1044" i="42"/>
  <c r="M1040" i="42"/>
  <c r="M1036" i="42"/>
  <c r="M1032" i="42"/>
  <c r="M1028" i="42"/>
  <c r="M1024" i="42"/>
  <c r="M1723" i="42"/>
  <c r="M1721" i="42"/>
  <c r="M1719" i="42"/>
  <c r="M1717" i="42"/>
  <c r="M1715" i="42"/>
  <c r="M1713" i="42"/>
  <c r="M1711" i="42"/>
  <c r="M1724" i="42"/>
  <c r="M1722" i="42"/>
  <c r="M1720" i="42"/>
  <c r="M1718" i="42"/>
  <c r="M1716" i="42"/>
  <c r="M1714" i="42"/>
  <c r="M1712" i="42"/>
  <c r="M1410" i="42"/>
  <c r="M1409" i="42"/>
  <c r="M1408" i="42"/>
  <c r="M1407" i="42"/>
  <c r="M1406" i="42"/>
  <c r="M1405" i="42"/>
  <c r="M1404" i="42"/>
  <c r="M1403" i="42"/>
  <c r="M1402" i="42"/>
  <c r="M1401" i="42"/>
  <c r="M1400" i="42"/>
  <c r="M1399" i="42"/>
  <c r="M1398" i="42"/>
  <c r="M1397" i="42"/>
  <c r="M1396" i="42"/>
  <c r="M1395" i="42"/>
  <c r="M1394" i="42"/>
  <c r="M1393" i="42"/>
  <c r="M1392" i="42"/>
  <c r="M1391" i="42"/>
  <c r="M1390" i="42"/>
  <c r="M1389" i="42"/>
  <c r="M1388" i="42"/>
  <c r="M1387" i="42"/>
  <c r="M1386" i="42"/>
  <c r="M1385" i="42"/>
  <c r="M1384" i="42"/>
  <c r="M1383" i="42"/>
  <c r="M1382" i="42"/>
  <c r="M1381" i="42"/>
  <c r="M1380" i="42"/>
  <c r="M1379" i="42"/>
  <c r="M1378" i="42"/>
  <c r="M1377" i="42"/>
  <c r="M1376" i="42"/>
  <c r="M1375" i="42"/>
  <c r="M1374" i="42"/>
  <c r="M1373" i="42"/>
  <c r="M1372" i="42"/>
  <c r="M1371" i="42"/>
  <c r="M1370" i="42"/>
  <c r="M1369" i="42"/>
  <c r="M1368" i="42"/>
  <c r="M1367" i="42"/>
  <c r="M1366" i="42"/>
  <c r="M1365" i="42"/>
  <c r="M1364" i="42"/>
  <c r="M1363" i="42"/>
  <c r="M1362" i="42"/>
  <c r="M1361" i="42"/>
  <c r="M1360" i="42"/>
  <c r="M1359" i="42"/>
  <c r="M1358" i="42"/>
  <c r="M1357" i="42"/>
  <c r="M1356" i="42"/>
  <c r="M1355" i="42"/>
  <c r="M1354" i="42"/>
  <c r="M1353" i="42"/>
  <c r="M1352" i="42"/>
  <c r="M1351" i="42"/>
  <c r="M1350" i="42"/>
  <c r="M1349" i="42"/>
  <c r="M1348" i="42"/>
  <c r="M1347" i="42"/>
  <c r="M1346" i="42"/>
  <c r="M1345" i="42"/>
  <c r="M1344" i="42"/>
  <c r="M1343" i="42"/>
  <c r="M1342" i="42"/>
  <c r="M1341" i="42"/>
  <c r="M1340" i="42"/>
  <c r="M1339" i="42"/>
  <c r="M1338" i="42"/>
  <c r="M1337" i="42"/>
  <c r="M1336" i="42"/>
  <c r="M1335" i="42"/>
  <c r="M1334" i="42"/>
  <c r="M1333" i="42"/>
  <c r="M1332" i="42"/>
  <c r="M1331" i="42"/>
  <c r="M1330" i="42"/>
  <c r="M1329" i="42"/>
  <c r="M1328" i="42"/>
  <c r="M1327" i="42"/>
  <c r="M1326" i="42"/>
  <c r="M1325" i="42"/>
  <c r="M1324" i="42"/>
  <c r="M1323" i="42"/>
  <c r="M1322" i="42"/>
  <c r="M1321" i="42"/>
  <c r="M1320" i="42"/>
  <c r="M1319" i="42"/>
  <c r="M1318" i="42"/>
  <c r="M1317" i="42"/>
  <c r="M1316" i="42"/>
  <c r="M1315" i="42"/>
  <c r="M1314" i="42"/>
  <c r="M1313" i="42"/>
  <c r="M1312" i="42"/>
  <c r="M1311" i="42"/>
  <c r="M1310" i="42"/>
  <c r="M1308" i="42"/>
  <c r="M1304" i="42"/>
  <c r="M1300" i="42"/>
  <c r="M1296" i="42"/>
  <c r="M1292" i="42"/>
  <c r="M1288" i="42"/>
  <c r="M1284" i="42"/>
  <c r="M1082" i="42"/>
  <c r="M1075" i="42"/>
  <c r="M1073" i="42"/>
  <c r="M1066" i="42"/>
  <c r="M1059" i="42"/>
  <c r="M1057" i="42"/>
  <c r="M1050" i="42"/>
  <c r="M1043" i="42"/>
  <c r="M1041" i="42"/>
  <c r="M1034" i="42"/>
  <c r="M1027" i="42"/>
  <c r="M1025" i="42"/>
  <c r="M1020" i="42"/>
  <c r="M1016" i="42"/>
  <c r="M1012" i="42"/>
  <c r="M1008" i="42"/>
  <c r="M1004" i="42"/>
  <c r="M1000" i="42"/>
  <c r="M996" i="42"/>
  <c r="M992" i="42"/>
  <c r="M988" i="42"/>
  <c r="M984" i="42"/>
  <c r="M1307" i="42"/>
  <c r="M1303" i="42"/>
  <c r="M1299" i="42"/>
  <c r="M1295" i="42"/>
  <c r="M1291" i="42"/>
  <c r="M1287" i="42"/>
  <c r="M1078" i="42"/>
  <c r="M1071" i="42"/>
  <c r="M1069" i="42"/>
  <c r="M1062" i="42"/>
  <c r="M1055" i="42"/>
  <c r="M1053" i="42"/>
  <c r="M1046" i="42"/>
  <c r="M1039" i="42"/>
  <c r="M1037" i="42"/>
  <c r="M1030" i="42"/>
  <c r="M1023" i="42"/>
  <c r="M1021" i="42"/>
  <c r="M1017" i="42"/>
  <c r="M1013" i="42"/>
  <c r="M1009" i="42"/>
  <c r="M1005" i="42"/>
  <c r="M1001" i="42"/>
  <c r="M997" i="42"/>
  <c r="M993" i="42"/>
  <c r="M989" i="42"/>
  <c r="M985" i="42"/>
  <c r="M1306" i="42"/>
  <c r="M1302" i="42"/>
  <c r="M1298" i="42"/>
  <c r="M1294" i="42"/>
  <c r="M1290" i="42"/>
  <c r="M1286" i="42"/>
  <c r="M1309" i="42"/>
  <c r="M1305" i="42"/>
  <c r="M1301" i="42"/>
  <c r="M1297" i="42"/>
  <c r="M1293" i="42"/>
  <c r="M1289" i="42"/>
  <c r="M1285" i="42"/>
  <c r="M1079" i="42"/>
  <c r="M1077" i="42"/>
  <c r="M1070" i="42"/>
  <c r="M1063" i="42"/>
  <c r="M1061" i="42"/>
  <c r="M1054" i="42"/>
  <c r="M1047" i="42"/>
  <c r="M1045" i="42"/>
  <c r="M1038" i="42"/>
  <c r="M1031" i="42"/>
  <c r="M1029" i="42"/>
  <c r="M1022" i="42"/>
  <c r="M1019" i="42"/>
  <c r="M1015" i="42"/>
  <c r="M1011" i="42"/>
  <c r="M1007" i="42"/>
  <c r="M1003" i="42"/>
  <c r="M999" i="42"/>
  <c r="M995" i="42"/>
  <c r="M991" i="42"/>
  <c r="M987" i="42"/>
  <c r="M983" i="42"/>
  <c r="M982" i="42"/>
  <c r="M981" i="42"/>
  <c r="M980" i="42"/>
  <c r="M979" i="42"/>
  <c r="M978" i="42"/>
  <c r="M977" i="42"/>
  <c r="M976" i="42"/>
  <c r="M975" i="42"/>
  <c r="M974" i="42"/>
  <c r="M973" i="42"/>
  <c r="M972" i="42"/>
  <c r="M971" i="42"/>
  <c r="M970" i="42"/>
  <c r="M969" i="42"/>
  <c r="M968" i="42"/>
  <c r="M967" i="42"/>
  <c r="M966" i="42"/>
  <c r="M965" i="42"/>
  <c r="M964" i="42"/>
  <c r="M963" i="42"/>
  <c r="M962" i="42"/>
  <c r="M961" i="42"/>
  <c r="M960" i="42"/>
  <c r="M959" i="42"/>
  <c r="M958" i="42"/>
  <c r="M957" i="42"/>
  <c r="M956" i="42"/>
  <c r="M955" i="42"/>
  <c r="M954" i="42"/>
  <c r="M953" i="42"/>
  <c r="M952" i="42"/>
  <c r="M951" i="42"/>
  <c r="M950" i="42"/>
  <c r="M949" i="42"/>
  <c r="M948" i="42"/>
  <c r="M947" i="42"/>
  <c r="M946" i="42"/>
  <c r="M945" i="42"/>
  <c r="M944" i="42"/>
  <c r="M943" i="42"/>
  <c r="M942" i="42"/>
  <c r="M941" i="42"/>
  <c r="M940" i="42"/>
  <c r="M939" i="42"/>
  <c r="M938" i="42"/>
  <c r="M937" i="42"/>
  <c r="M936" i="42"/>
  <c r="M935" i="42"/>
  <c r="M934" i="42"/>
  <c r="M933" i="42"/>
  <c r="M932" i="42"/>
  <c r="M931" i="42"/>
  <c r="M930" i="42"/>
  <c r="M929" i="42"/>
  <c r="M928" i="42"/>
  <c r="M927" i="42"/>
  <c r="M926" i="42"/>
  <c r="M925" i="42"/>
  <c r="M924" i="42"/>
  <c r="M923" i="42"/>
  <c r="M922" i="42"/>
  <c r="M921" i="42"/>
  <c r="M920" i="42"/>
  <c r="M919" i="42"/>
  <c r="M918" i="42"/>
  <c r="M917" i="42"/>
  <c r="M916" i="42"/>
  <c r="M915" i="42"/>
  <c r="M914" i="42"/>
  <c r="M913" i="42"/>
  <c r="M912" i="42"/>
  <c r="M911" i="42"/>
  <c r="M910" i="42"/>
  <c r="M909" i="42"/>
  <c r="M908" i="42"/>
  <c r="M907" i="42"/>
  <c r="M906" i="42"/>
  <c r="M905" i="42"/>
  <c r="M904" i="42"/>
  <c r="M903" i="42"/>
  <c r="M902" i="42"/>
  <c r="M901" i="42"/>
  <c r="M900" i="42"/>
  <c r="M899" i="42"/>
  <c r="M898" i="42"/>
  <c r="M897" i="42"/>
  <c r="M896" i="42"/>
  <c r="M895" i="42"/>
  <c r="M894" i="42"/>
  <c r="M893" i="42"/>
  <c r="M892" i="42"/>
  <c r="M891" i="42"/>
  <c r="M890" i="42"/>
  <c r="M889" i="42"/>
  <c r="M888" i="42"/>
  <c r="M887" i="42"/>
  <c r="M886" i="42"/>
  <c r="M885" i="42"/>
  <c r="M884" i="42"/>
  <c r="M883" i="42"/>
  <c r="M882" i="42"/>
  <c r="M881" i="42"/>
  <c r="M880" i="42"/>
  <c r="M879" i="42"/>
  <c r="M878" i="42"/>
  <c r="M877" i="42"/>
  <c r="M876" i="42"/>
  <c r="M875" i="42"/>
  <c r="M874" i="42"/>
  <c r="M873" i="42"/>
  <c r="M872" i="42"/>
  <c r="M871" i="42"/>
  <c r="M870" i="42"/>
  <c r="M869" i="42"/>
  <c r="M868" i="42"/>
  <c r="M867" i="42"/>
  <c r="M866" i="42"/>
  <c r="M865" i="42"/>
  <c r="M864" i="42"/>
  <c r="M863" i="42"/>
  <c r="M862" i="42"/>
  <c r="M861" i="42"/>
  <c r="M860" i="42"/>
  <c r="M859" i="42"/>
  <c r="M858" i="42"/>
  <c r="M857" i="42"/>
  <c r="M556" i="42"/>
  <c r="M555" i="42"/>
  <c r="M554" i="42"/>
  <c r="M553" i="42"/>
  <c r="M552" i="42"/>
  <c r="M551" i="42"/>
  <c r="M550" i="42"/>
  <c r="M549" i="42"/>
  <c r="M548" i="42"/>
  <c r="M547" i="42"/>
  <c r="M546" i="42"/>
  <c r="M545" i="42"/>
  <c r="M544" i="42"/>
  <c r="M543" i="42"/>
  <c r="M542" i="42"/>
  <c r="M541" i="42"/>
  <c r="M540" i="42"/>
  <c r="M539" i="42"/>
  <c r="M538" i="42"/>
  <c r="M537" i="42"/>
  <c r="M536" i="42"/>
  <c r="M535" i="42"/>
  <c r="M534" i="42"/>
  <c r="M533" i="42"/>
  <c r="M531" i="42"/>
  <c r="M530" i="42"/>
  <c r="M529" i="42"/>
  <c r="M528" i="42"/>
  <c r="M527" i="42"/>
  <c r="M526" i="42"/>
  <c r="M525" i="42"/>
  <c r="M524" i="42"/>
  <c r="M523" i="42"/>
  <c r="M522" i="42"/>
  <c r="M521" i="42"/>
  <c r="M1083" i="42"/>
  <c r="M1051" i="42"/>
  <c r="M1014" i="42"/>
  <c r="M998" i="42"/>
  <c r="M520" i="42"/>
  <c r="M519" i="42"/>
  <c r="M518" i="42"/>
  <c r="M517" i="42"/>
  <c r="M516" i="42"/>
  <c r="M515" i="42"/>
  <c r="M514" i="42"/>
  <c r="M513" i="42"/>
  <c r="M512" i="42"/>
  <c r="M511" i="42"/>
  <c r="M510" i="42"/>
  <c r="M509" i="42"/>
  <c r="M508" i="42"/>
  <c r="M507" i="42"/>
  <c r="M506" i="42"/>
  <c r="M505" i="42"/>
  <c r="M504" i="42"/>
  <c r="M503" i="42"/>
  <c r="M502" i="42"/>
  <c r="M501" i="42"/>
  <c r="M500" i="42"/>
  <c r="M499" i="42"/>
  <c r="M498" i="42"/>
  <c r="M497" i="42"/>
  <c r="M496" i="42"/>
  <c r="M495" i="42"/>
  <c r="M494" i="42"/>
  <c r="M493" i="42"/>
  <c r="M492" i="42"/>
  <c r="M491" i="42"/>
  <c r="M490" i="42"/>
  <c r="M489" i="42"/>
  <c r="M488" i="42"/>
  <c r="M487" i="42"/>
  <c r="M486" i="42"/>
  <c r="M485" i="42"/>
  <c r="M484" i="42"/>
  <c r="M483" i="42"/>
  <c r="M482" i="42"/>
  <c r="M481" i="42"/>
  <c r="M480" i="42"/>
  <c r="M479" i="42"/>
  <c r="M478" i="42"/>
  <c r="M477" i="42"/>
  <c r="M476" i="42"/>
  <c r="M475" i="42"/>
  <c r="M474" i="42"/>
  <c r="M473" i="42"/>
  <c r="M472" i="42"/>
  <c r="M471" i="42"/>
  <c r="M470" i="42"/>
  <c r="M469" i="42"/>
  <c r="M468" i="42"/>
  <c r="M467" i="42"/>
  <c r="M466" i="42"/>
  <c r="M465" i="42"/>
  <c r="M464" i="42"/>
  <c r="M463" i="42"/>
  <c r="M462" i="42"/>
  <c r="M461" i="42"/>
  <c r="M460" i="42"/>
  <c r="M459" i="42"/>
  <c r="M458" i="42"/>
  <c r="M457" i="42"/>
  <c r="M456" i="42"/>
  <c r="M455" i="42"/>
  <c r="M454" i="42"/>
  <c r="M453" i="42"/>
  <c r="M452" i="42"/>
  <c r="M451" i="42"/>
  <c r="M450" i="42"/>
  <c r="M449" i="42"/>
  <c r="M448" i="42"/>
  <c r="M447" i="42"/>
  <c r="M446" i="42"/>
  <c r="M445" i="42"/>
  <c r="M444" i="42"/>
  <c r="M443" i="42"/>
  <c r="M442" i="42"/>
  <c r="M441" i="42"/>
  <c r="M440" i="42"/>
  <c r="M439" i="42"/>
  <c r="M438" i="42"/>
  <c r="M437" i="42"/>
  <c r="M436" i="42"/>
  <c r="M435" i="42"/>
  <c r="M434" i="42"/>
  <c r="M433" i="42"/>
  <c r="M432" i="42"/>
  <c r="M431" i="42"/>
  <c r="M430" i="42"/>
  <c r="M1074" i="42"/>
  <c r="M1065" i="42"/>
  <c r="M1042" i="42"/>
  <c r="M1033" i="42"/>
  <c r="M1010" i="42"/>
  <c r="M994" i="42"/>
  <c r="M1067" i="42"/>
  <c r="M1035" i="42"/>
  <c r="M1006" i="42"/>
  <c r="M990" i="42"/>
  <c r="M1081" i="42"/>
  <c r="M1058" i="42"/>
  <c r="M1049" i="42"/>
  <c r="M1026" i="42"/>
  <c r="M1018" i="42"/>
  <c r="M1002" i="42"/>
  <c r="M986" i="42"/>
  <c r="Q3415" i="42"/>
  <c r="Q3411" i="42"/>
  <c r="Q3416" i="42"/>
  <c r="Q3412" i="42"/>
  <c r="Q3417" i="42"/>
  <c r="Q3409" i="42"/>
  <c r="Q3405" i="42"/>
  <c r="Q3401" i="42"/>
  <c r="Q3397" i="42"/>
  <c r="Q3418" i="42"/>
  <c r="Q3414" i="42"/>
  <c r="Q3408" i="42"/>
  <c r="Q3406" i="42"/>
  <c r="Q3413" i="42"/>
  <c r="Q3410" i="42"/>
  <c r="Q3404" i="42"/>
  <c r="Q3402" i="42"/>
  <c r="Q3396" i="42"/>
  <c r="Q3394" i="42"/>
  <c r="Q3390" i="42"/>
  <c r="Q3403" i="42"/>
  <c r="Q3395" i="42"/>
  <c r="Q3407" i="42"/>
  <c r="Q3400" i="42"/>
  <c r="Q3392" i="42"/>
  <c r="Q3386" i="42"/>
  <c r="Q3382" i="42"/>
  <c r="Q3378" i="42"/>
  <c r="Q3399" i="42"/>
  <c r="Q3387" i="42"/>
  <c r="Q3385" i="42"/>
  <c r="Q3383" i="42"/>
  <c r="Q3374" i="42"/>
  <c r="Q3370" i="42"/>
  <c r="Q3366" i="42"/>
  <c r="Q3362" i="42"/>
  <c r="Q3358" i="42"/>
  <c r="Q3354" i="42"/>
  <c r="Q3398" i="42"/>
  <c r="Q3393" i="42"/>
  <c r="Q3379" i="42"/>
  <c r="Q3377" i="42"/>
  <c r="Q3376" i="42"/>
  <c r="Q3384" i="42"/>
  <c r="Q3381" i="42"/>
  <c r="Q3380" i="42"/>
  <c r="Q3372" i="42"/>
  <c r="Q3365" i="42"/>
  <c r="Q3363" i="42"/>
  <c r="Q3356" i="42"/>
  <c r="Q3348" i="42"/>
  <c r="Q3344" i="42"/>
  <c r="Q3340" i="42"/>
  <c r="Q3336" i="42"/>
  <c r="Q3332" i="42"/>
  <c r="Q3328" i="42"/>
  <c r="Q3324" i="42"/>
  <c r="Q3316" i="42"/>
  <c r="Q3312" i="42"/>
  <c r="Q3308" i="42"/>
  <c r="Q3304" i="42"/>
  <c r="Q3355" i="42"/>
  <c r="Q3353" i="42"/>
  <c r="Q3352" i="42"/>
  <c r="Q3347" i="42"/>
  <c r="Q3345" i="42"/>
  <c r="Q3338" i="42"/>
  <c r="Q3331" i="42"/>
  <c r="Q3329" i="42"/>
  <c r="Q3322" i="42"/>
  <c r="Q3359" i="42"/>
  <c r="Q3357" i="42"/>
  <c r="Q3350" i="42"/>
  <c r="Q3343" i="42"/>
  <c r="Q3341" i="42"/>
  <c r="Q3334" i="42"/>
  <c r="Q3327" i="42"/>
  <c r="Q3325" i="42"/>
  <c r="Q3318" i="42"/>
  <c r="Q3311" i="42"/>
  <c r="Q3309" i="42"/>
  <c r="Q3389" i="42"/>
  <c r="Q3360" i="42"/>
  <c r="Q3337" i="42"/>
  <c r="Q3335" i="42"/>
  <c r="Q3330" i="42"/>
  <c r="Q3371" i="42"/>
  <c r="Q3369" i="42"/>
  <c r="Q3367" i="42"/>
  <c r="Q3361" i="42"/>
  <c r="Q3391" i="42"/>
  <c r="Q3373" i="42"/>
  <c r="Q3349" i="42"/>
  <c r="Q3342" i="42"/>
  <c r="Q3339" i="42"/>
  <c r="Q3388" i="42"/>
  <c r="Q3375" i="42"/>
  <c r="Q3368" i="42"/>
  <c r="Q3364" i="42"/>
  <c r="Q3351" i="42"/>
  <c r="Q3326" i="42"/>
  <c r="Q3310" i="42"/>
  <c r="Q3317" i="42"/>
  <c r="Q3315" i="42"/>
  <c r="Q3314" i="42"/>
  <c r="Q3313" i="42"/>
  <c r="Q3302" i="42"/>
  <c r="Q3300" i="42"/>
  <c r="Q3333" i="42"/>
  <c r="Q3305" i="42"/>
  <c r="Q3323" i="42"/>
  <c r="Q3299" i="42"/>
  <c r="Q3297" i="42"/>
  <c r="Q3293" i="42"/>
  <c r="Q3289" i="42"/>
  <c r="Q3285" i="42"/>
  <c r="Q3281" i="42"/>
  <c r="Q3277" i="42"/>
  <c r="Q3273" i="42"/>
  <c r="Q3269" i="42"/>
  <c r="Q3346" i="42"/>
  <c r="Q3307" i="42"/>
  <c r="Q3306" i="42"/>
  <c r="Q3303" i="42"/>
  <c r="Q3298" i="42"/>
  <c r="Q3294" i="42"/>
  <c r="Q3290" i="42"/>
  <c r="Q3286" i="42"/>
  <c r="Q3295" i="42"/>
  <c r="Q3291" i="42"/>
  <c r="Q3287" i="42"/>
  <c r="Q3283" i="42"/>
  <c r="Q3279" i="42"/>
  <c r="Q3275" i="42"/>
  <c r="Q3271" i="42"/>
  <c r="Q3267" i="42"/>
  <c r="Q3292" i="42"/>
  <c r="Q3278" i="42"/>
  <c r="Q3270" i="42"/>
  <c r="Q3301" i="42"/>
  <c r="Q3288" i="42"/>
  <c r="Q3280" i="42"/>
  <c r="Q3272" i="42"/>
  <c r="Q3263" i="42"/>
  <c r="Q3296" i="42"/>
  <c r="Q3284" i="42"/>
  <c r="Q3276" i="42"/>
  <c r="Q3268" i="42"/>
  <c r="Q3266" i="42"/>
  <c r="Q3265" i="42"/>
  <c r="Q3261" i="42"/>
  <c r="Q3274" i="42"/>
  <c r="Q3264" i="42"/>
  <c r="Q3260" i="42"/>
  <c r="Q3256" i="42"/>
  <c r="Q3252" i="42"/>
  <c r="Q3248" i="42"/>
  <c r="Q3244" i="42"/>
  <c r="Q3240" i="42"/>
  <c r="Q3236" i="42"/>
  <c r="Q3232" i="42"/>
  <c r="Q3228" i="42"/>
  <c r="Q3224" i="42"/>
  <c r="Q3216" i="42"/>
  <c r="Q3212" i="42"/>
  <c r="Q3208" i="42"/>
  <c r="Q3204" i="42"/>
  <c r="Q3257" i="42"/>
  <c r="Q3253" i="42"/>
  <c r="Q3249" i="42"/>
  <c r="Q3245" i="42"/>
  <c r="Q3241" i="42"/>
  <c r="Q3237" i="42"/>
  <c r="Q3233" i="42"/>
  <c r="Q3229" i="42"/>
  <c r="Q3225" i="42"/>
  <c r="Q3217" i="42"/>
  <c r="Q3213" i="42"/>
  <c r="Q3209" i="42"/>
  <c r="Q3205" i="42"/>
  <c r="Q3201" i="42"/>
  <c r="Q3197" i="42"/>
  <c r="Q3258" i="42"/>
  <c r="Q3254" i="42"/>
  <c r="Q3250" i="42"/>
  <c r="Q3246" i="42"/>
  <c r="Q3242" i="42"/>
  <c r="Q3238" i="42"/>
  <c r="Q3234" i="42"/>
  <c r="Q3282" i="42"/>
  <c r="Q3262" i="42"/>
  <c r="Q3259" i="42"/>
  <c r="Q3255" i="42"/>
  <c r="Q3251" i="42"/>
  <c r="Q3247" i="42"/>
  <c r="Q3243" i="42"/>
  <c r="Q3239" i="42"/>
  <c r="Q3235" i="42"/>
  <c r="Q3231" i="42"/>
  <c r="Q3227" i="42"/>
  <c r="Q3222" i="42"/>
  <c r="Q3214" i="42"/>
  <c r="Q3207" i="42"/>
  <c r="Q3200" i="42"/>
  <c r="Q3198" i="42"/>
  <c r="Q3195" i="42"/>
  <c r="Q3191" i="42"/>
  <c r="Q3230" i="42"/>
  <c r="Q3211" i="42"/>
  <c r="Q3203" i="42"/>
  <c r="Q3196" i="42"/>
  <c r="Q3192" i="42"/>
  <c r="Q3188" i="42"/>
  <c r="Q3184" i="42"/>
  <c r="Q3180" i="42"/>
  <c r="Q3176" i="42"/>
  <c r="Q3172" i="42"/>
  <c r="Q3168" i="42"/>
  <c r="Q3164" i="42"/>
  <c r="Q3160" i="42"/>
  <c r="Q3156" i="42"/>
  <c r="Q3226" i="42"/>
  <c r="Q3218" i="42"/>
  <c r="Q3210" i="42"/>
  <c r="Q3206" i="42"/>
  <c r="Q3199" i="42"/>
  <c r="Q3193" i="42"/>
  <c r="Q3189" i="42"/>
  <c r="Q3185" i="42"/>
  <c r="Q3181" i="42"/>
  <c r="Q3177" i="42"/>
  <c r="Q3173" i="42"/>
  <c r="Q3169" i="42"/>
  <c r="Q3165" i="42"/>
  <c r="Q3161" i="42"/>
  <c r="Q3157" i="42"/>
  <c r="Q3153" i="42"/>
  <c r="Q3149" i="42"/>
  <c r="Q3145" i="42"/>
  <c r="Q3141" i="42"/>
  <c r="Q3137" i="42"/>
  <c r="Q3223" i="42"/>
  <c r="Q3215" i="42"/>
  <c r="Q3187" i="42"/>
  <c r="Q3148" i="42"/>
  <c r="Q3146" i="42"/>
  <c r="Q3139" i="42"/>
  <c r="Q3134" i="42"/>
  <c r="Q3130" i="42"/>
  <c r="Q3126" i="42"/>
  <c r="Q3122" i="42"/>
  <c r="Q3118" i="42"/>
  <c r="Q3117" i="42"/>
  <c r="Q3116" i="42"/>
  <c r="Q3115" i="42"/>
  <c r="Q3114" i="42"/>
  <c r="Q3113" i="42"/>
  <c r="Q3112" i="42"/>
  <c r="Q3111" i="42"/>
  <c r="Q3110" i="42"/>
  <c r="Q3109" i="42"/>
  <c r="Q3108" i="42"/>
  <c r="Q3107" i="42"/>
  <c r="Q3186" i="42"/>
  <c r="Q3182" i="42"/>
  <c r="Q3178" i="42"/>
  <c r="Q3174" i="42"/>
  <c r="Q3170" i="42"/>
  <c r="Q3166" i="42"/>
  <c r="Q3162" i="42"/>
  <c r="Q3158" i="42"/>
  <c r="Q3151" i="42"/>
  <c r="Q3144" i="42"/>
  <c r="Q3142" i="42"/>
  <c r="Q3135" i="42"/>
  <c r="Q3202" i="42"/>
  <c r="Q3194" i="42"/>
  <c r="Q3154" i="42"/>
  <c r="Q3147" i="42"/>
  <c r="Q3140" i="42"/>
  <c r="Q3138" i="42"/>
  <c r="Q3136" i="42"/>
  <c r="Q3132" i="42"/>
  <c r="Q3128" i="42"/>
  <c r="Q3124" i="42"/>
  <c r="Q3190" i="42"/>
  <c r="Q3183" i="42"/>
  <c r="Q3179" i="42"/>
  <c r="Q3175" i="42"/>
  <c r="Q3171" i="42"/>
  <c r="Q3167" i="42"/>
  <c r="Q3163" i="42"/>
  <c r="Q3159" i="42"/>
  <c r="Q3155" i="42"/>
  <c r="Q3152" i="42"/>
  <c r="Q3150" i="42"/>
  <c r="Q3143" i="42"/>
  <c r="Q3133" i="42"/>
  <c r="Q3129" i="42"/>
  <c r="Q3125" i="42"/>
  <c r="Q3127" i="42"/>
  <c r="Q3106" i="42"/>
  <c r="Q3104" i="42"/>
  <c r="Q3102" i="42"/>
  <c r="Q3100" i="42"/>
  <c r="Q3098" i="42"/>
  <c r="Q3096" i="42"/>
  <c r="Q3131" i="42"/>
  <c r="Q3093" i="42"/>
  <c r="Q3092" i="42"/>
  <c r="Q3091" i="42"/>
  <c r="Q3090" i="42"/>
  <c r="Q3089" i="42"/>
  <c r="Q3088" i="42"/>
  <c r="Q3087" i="42"/>
  <c r="Q3086" i="42"/>
  <c r="Q3085" i="42"/>
  <c r="Q3084" i="42"/>
  <c r="Q3083" i="42"/>
  <c r="Q3082" i="42"/>
  <c r="Q3081" i="42"/>
  <c r="Q3080" i="42"/>
  <c r="Q3079" i="42"/>
  <c r="Q3078" i="42"/>
  <c r="Q3077" i="42"/>
  <c r="Q3076" i="42"/>
  <c r="Q3075" i="42"/>
  <c r="Q3123" i="42"/>
  <c r="Q3072" i="42"/>
  <c r="Q3068" i="42"/>
  <c r="Q3064" i="42"/>
  <c r="Q3060" i="42"/>
  <c r="Q3056" i="42"/>
  <c r="Q3052" i="42"/>
  <c r="Q3048" i="42"/>
  <c r="Q3044" i="42"/>
  <c r="Q3040" i="42"/>
  <c r="Q3036" i="42"/>
  <c r="Q3032" i="42"/>
  <c r="Q2988" i="42"/>
  <c r="Q2984" i="42"/>
  <c r="Q2980" i="42"/>
  <c r="Q2976" i="42"/>
  <c r="Q2972" i="42"/>
  <c r="Q2968" i="42"/>
  <c r="Q2964" i="42"/>
  <c r="Q2960" i="42"/>
  <c r="Q2956" i="42"/>
  <c r="Q2952" i="42"/>
  <c r="Q2948" i="42"/>
  <c r="Q2944" i="42"/>
  <c r="Q2940" i="42"/>
  <c r="Q2936" i="42"/>
  <c r="Q2932" i="42"/>
  <c r="Q2928" i="42"/>
  <c r="Q2924" i="42"/>
  <c r="Q3073" i="42"/>
  <c r="Q3069" i="42"/>
  <c r="Q3065" i="42"/>
  <c r="Q3061" i="42"/>
  <c r="Q3057" i="42"/>
  <c r="Q3053" i="42"/>
  <c r="Q3049" i="42"/>
  <c r="Q3045" i="42"/>
  <c r="Q3041" i="42"/>
  <c r="Q3037" i="42"/>
  <c r="Q3105" i="42"/>
  <c r="Q3103" i="42"/>
  <c r="Q3101" i="42"/>
  <c r="Q3099" i="42"/>
  <c r="Q3097" i="42"/>
  <c r="Q3095" i="42"/>
  <c r="Q3074" i="42"/>
  <c r="Q3070" i="42"/>
  <c r="Q3066" i="42"/>
  <c r="Q3062" i="42"/>
  <c r="Q3058" i="42"/>
  <c r="Q3054" i="42"/>
  <c r="Q3050" i="42"/>
  <c r="Q3046" i="42"/>
  <c r="Q3042" i="42"/>
  <c r="Q3038" i="42"/>
  <c r="Q3034" i="42"/>
  <c r="Q3030" i="42"/>
  <c r="Q2990" i="42"/>
  <c r="Q2986" i="42"/>
  <c r="Q2982" i="42"/>
  <c r="Q2978" i="42"/>
  <c r="Q2974" i="42"/>
  <c r="Q2970" i="42"/>
  <c r="Q2966" i="42"/>
  <c r="Q3071" i="42"/>
  <c r="Q3067" i="42"/>
  <c r="Q3063" i="42"/>
  <c r="Q3059" i="42"/>
  <c r="Q3055" i="42"/>
  <c r="Q3051" i="42"/>
  <c r="Q3047" i="42"/>
  <c r="Q3043" i="42"/>
  <c r="Q3039" i="42"/>
  <c r="Q2989" i="42"/>
  <c r="Q2981" i="42"/>
  <c r="Q2973" i="42"/>
  <c r="Q2965" i="42"/>
  <c r="Q2963" i="42"/>
  <c r="Q2961" i="42"/>
  <c r="Q2954" i="42"/>
  <c r="Q2947" i="42"/>
  <c r="Q2945" i="42"/>
  <c r="Q2938" i="42"/>
  <c r="Q2931" i="42"/>
  <c r="Q2929" i="42"/>
  <c r="Q2922" i="42"/>
  <c r="Q2919" i="42"/>
  <c r="Q2915" i="42"/>
  <c r="Q2911" i="42"/>
  <c r="Q2907" i="42"/>
  <c r="Q2903" i="42"/>
  <c r="Q2899" i="42"/>
  <c r="Q2895" i="42"/>
  <c r="Q2891" i="42"/>
  <c r="Q2887" i="42"/>
  <c r="Q2883" i="42"/>
  <c r="Q2879" i="42"/>
  <c r="Q2875" i="42"/>
  <c r="Q2871" i="42"/>
  <c r="Q2867" i="42"/>
  <c r="Q2863" i="42"/>
  <c r="Q2859" i="42"/>
  <c r="Q3033" i="42"/>
  <c r="Q3029" i="42"/>
  <c r="Q3027" i="42"/>
  <c r="Q3025" i="42"/>
  <c r="Q3023" i="42"/>
  <c r="Q3021" i="42"/>
  <c r="Q3019" i="42"/>
  <c r="Q3017" i="42"/>
  <c r="Q3015" i="42"/>
  <c r="Q3013" i="42"/>
  <c r="Q3011" i="42"/>
  <c r="Q3009" i="42"/>
  <c r="Q3007" i="42"/>
  <c r="Q3005" i="42"/>
  <c r="Q3003" i="42"/>
  <c r="Q3001" i="42"/>
  <c r="Q2999" i="42"/>
  <c r="Q2997" i="42"/>
  <c r="Q2995" i="42"/>
  <c r="Q2993" i="42"/>
  <c r="Q2991" i="42"/>
  <c r="Q2983" i="42"/>
  <c r="Q2975" i="42"/>
  <c r="Q2967" i="42"/>
  <c r="Q2959" i="42"/>
  <c r="Q2957" i="42"/>
  <c r="Q2950" i="42"/>
  <c r="Q2943" i="42"/>
  <c r="Q2941" i="42"/>
  <c r="Q2934" i="42"/>
  <c r="Q2927" i="42"/>
  <c r="Q2925" i="42"/>
  <c r="Q2920" i="42"/>
  <c r="Q2916" i="42"/>
  <c r="Q2912" i="42"/>
  <c r="Q2908" i="42"/>
  <c r="Q2904" i="42"/>
  <c r="Q2900" i="42"/>
  <c r="Q2896" i="42"/>
  <c r="Q2888" i="42"/>
  <c r="Q2884" i="42"/>
  <c r="Q2880" i="42"/>
  <c r="Q2876" i="42"/>
  <c r="Q2872" i="42"/>
  <c r="Q2868" i="42"/>
  <c r="Q2864" i="42"/>
  <c r="Q2860" i="42"/>
  <c r="Q2856" i="42"/>
  <c r="Q2852" i="42"/>
  <c r="Q2848" i="42"/>
  <c r="Q2844" i="42"/>
  <c r="Q2840" i="42"/>
  <c r="Q2836" i="42"/>
  <c r="Q2832" i="42"/>
  <c r="Q3035" i="42"/>
  <c r="Q3031" i="42"/>
  <c r="Q2985" i="42"/>
  <c r="Q2977" i="42"/>
  <c r="Q2969" i="42"/>
  <c r="Q2962" i="42"/>
  <c r="Q2955" i="42"/>
  <c r="Q2953" i="42"/>
  <c r="Q2946" i="42"/>
  <c r="Q2939" i="42"/>
  <c r="Q2937" i="42"/>
  <c r="Q3028" i="42"/>
  <c r="Q3026" i="42"/>
  <c r="Q3024" i="42"/>
  <c r="Q3022" i="42"/>
  <c r="Q3020" i="42"/>
  <c r="Q3018" i="42"/>
  <c r="Q3016" i="42"/>
  <c r="Q3014" i="42"/>
  <c r="Q3012" i="42"/>
  <c r="Q3010" i="42"/>
  <c r="Q3008" i="42"/>
  <c r="Q3006" i="42"/>
  <c r="Q3004" i="42"/>
  <c r="Q3002" i="42"/>
  <c r="Q3000" i="42"/>
  <c r="Q2998" i="42"/>
  <c r="Q2996" i="42"/>
  <c r="Q2994" i="42"/>
  <c r="Q2992" i="42"/>
  <c r="Q2987" i="42"/>
  <c r="Q2979" i="42"/>
  <c r="Q2971" i="42"/>
  <c r="Q2958" i="42"/>
  <c r="Q2951" i="42"/>
  <c r="Q2949" i="42"/>
  <c r="Q2942" i="42"/>
  <c r="Q2935" i="42"/>
  <c r="Q2933" i="42"/>
  <c r="Q2926" i="42"/>
  <c r="Q2918" i="42"/>
  <c r="Q2914" i="42"/>
  <c r="Q2910" i="42"/>
  <c r="Q2906" i="42"/>
  <c r="Q2902" i="42"/>
  <c r="Q2898" i="42"/>
  <c r="Q2890" i="42"/>
  <c r="Q2930" i="42"/>
  <c r="Q2917" i="42"/>
  <c r="Q2901" i="42"/>
  <c r="Q2886" i="42"/>
  <c r="Q2882" i="42"/>
  <c r="Q2878" i="42"/>
  <c r="Q2874" i="42"/>
  <c r="Q2870" i="42"/>
  <c r="Q2866" i="42"/>
  <c r="Q2862" i="42"/>
  <c r="Q2855" i="42"/>
  <c r="Q2853" i="42"/>
  <c r="Q2846" i="42"/>
  <c r="Q2839" i="42"/>
  <c r="Q2837" i="42"/>
  <c r="Q2830" i="42"/>
  <c r="Q2828" i="42"/>
  <c r="Q2824" i="42"/>
  <c r="Q2820" i="42"/>
  <c r="Q2921" i="42"/>
  <c r="Q2905" i="42"/>
  <c r="Q2858" i="42"/>
  <c r="Q2851" i="42"/>
  <c r="Q2849" i="42"/>
  <c r="Q2842" i="42"/>
  <c r="Q2835" i="42"/>
  <c r="Q2833" i="42"/>
  <c r="Q2829" i="42"/>
  <c r="Q2825" i="42"/>
  <c r="Q2821" i="42"/>
  <c r="Q2817" i="42"/>
  <c r="Q2813" i="42"/>
  <c r="Q2809" i="42"/>
  <c r="Q2805" i="42"/>
  <c r="Q2801" i="42"/>
  <c r="Q2797" i="42"/>
  <c r="Q2789" i="42"/>
  <c r="Q2785" i="42"/>
  <c r="Q2781" i="42"/>
  <c r="Q2777" i="42"/>
  <c r="Q2773" i="42"/>
  <c r="Q2769" i="42"/>
  <c r="Q2765" i="42"/>
  <c r="Q2761" i="42"/>
  <c r="Q2757" i="42"/>
  <c r="Q2753" i="42"/>
  <c r="Q2749" i="42"/>
  <c r="Q2923" i="42"/>
  <c r="Q2909" i="42"/>
  <c r="Q2889" i="42"/>
  <c r="Q2885" i="42"/>
  <c r="Q2881" i="42"/>
  <c r="Q2877" i="42"/>
  <c r="Q2873" i="42"/>
  <c r="Q2869" i="42"/>
  <c r="Q2865" i="42"/>
  <c r="Q2861" i="42"/>
  <c r="Q2854" i="42"/>
  <c r="Q2847" i="42"/>
  <c r="Q2845" i="42"/>
  <c r="Q2838" i="42"/>
  <c r="Q2831" i="42"/>
  <c r="Q2826" i="42"/>
  <c r="Q2822" i="42"/>
  <c r="Q2818" i="42"/>
  <c r="Q2814" i="42"/>
  <c r="Q2810" i="42"/>
  <c r="Q2806" i="42"/>
  <c r="Q2802" i="42"/>
  <c r="Q2798" i="42"/>
  <c r="Q2790" i="42"/>
  <c r="Q2786" i="42"/>
  <c r="Q2782" i="42"/>
  <c r="Q2778" i="42"/>
  <c r="Q2774" i="42"/>
  <c r="Q2770" i="42"/>
  <c r="Q2766" i="42"/>
  <c r="Q2762" i="42"/>
  <c r="Q2758" i="42"/>
  <c r="Q2754" i="42"/>
  <c r="Q2750" i="42"/>
  <c r="Q2746" i="42"/>
  <c r="Q2742" i="42"/>
  <c r="Q2738" i="42"/>
  <c r="Q2734" i="42"/>
  <c r="Q2730" i="42"/>
  <c r="Q2726" i="42"/>
  <c r="Q2722" i="42"/>
  <c r="Q2913" i="42"/>
  <c r="Q2897" i="42"/>
  <c r="Q2857" i="42"/>
  <c r="Q2850" i="42"/>
  <c r="Q2843" i="42"/>
  <c r="Q2841" i="42"/>
  <c r="Q2834" i="42"/>
  <c r="Q2827" i="42"/>
  <c r="Q2823" i="42"/>
  <c r="Q2819" i="42"/>
  <c r="Q2815" i="42"/>
  <c r="Q2811" i="42"/>
  <c r="Q2807" i="42"/>
  <c r="Q2803" i="42"/>
  <c r="Q2799" i="42"/>
  <c r="Q2795" i="42"/>
  <c r="Q2791" i="42"/>
  <c r="Q2787" i="42"/>
  <c r="Q2783" i="42"/>
  <c r="Q2779" i="42"/>
  <c r="Q2775" i="42"/>
  <c r="Q2771" i="42"/>
  <c r="Q2767" i="42"/>
  <c r="Q2763" i="42"/>
  <c r="Q2759" i="42"/>
  <c r="Q2755" i="42"/>
  <c r="Q2751" i="42"/>
  <c r="Q2747" i="42"/>
  <c r="Q2743" i="42"/>
  <c r="Q2739" i="42"/>
  <c r="Q2735" i="42"/>
  <c r="Q2731" i="42"/>
  <c r="Q2727" i="42"/>
  <c r="Q2723" i="42"/>
  <c r="Q2804" i="42"/>
  <c r="Q2788" i="42"/>
  <c r="Q2772" i="42"/>
  <c r="Q2768" i="42"/>
  <c r="Q2752" i="42"/>
  <c r="Q2741" i="42"/>
  <c r="Q2733" i="42"/>
  <c r="Q2725" i="42"/>
  <c r="Q2720" i="42"/>
  <c r="Q2716" i="42"/>
  <c r="Q2712" i="42"/>
  <c r="Q2708" i="42"/>
  <c r="Q2704" i="42"/>
  <c r="Q2700" i="42"/>
  <c r="Q2696" i="42"/>
  <c r="Q2561" i="42"/>
  <c r="Q2557" i="42"/>
  <c r="Q2553" i="42"/>
  <c r="Q2549" i="42"/>
  <c r="Q2545" i="42"/>
  <c r="Q2541" i="42"/>
  <c r="Q2537" i="42"/>
  <c r="Q2533" i="42"/>
  <c r="Q2529" i="42"/>
  <c r="Q2525" i="42"/>
  <c r="Q2521" i="42"/>
  <c r="Q2517" i="42"/>
  <c r="Q2513" i="42"/>
  <c r="Q2509" i="42"/>
  <c r="Q2505" i="42"/>
  <c r="Q2501" i="42"/>
  <c r="Q2497" i="42"/>
  <c r="Q2493" i="42"/>
  <c r="Q2489" i="42"/>
  <c r="Q2485" i="42"/>
  <c r="Q2481" i="42"/>
  <c r="Q2477" i="42"/>
  <c r="Q2473" i="42"/>
  <c r="Q2469" i="42"/>
  <c r="Q2461" i="42"/>
  <c r="Q2457" i="42"/>
  <c r="Q2453" i="42"/>
  <c r="Q2449" i="42"/>
  <c r="Q2445" i="42"/>
  <c r="Q2808" i="42"/>
  <c r="Q2776" i="42"/>
  <c r="Q2764" i="42"/>
  <c r="Q2748" i="42"/>
  <c r="Q2740" i="42"/>
  <c r="Q2732" i="42"/>
  <c r="Q2724" i="42"/>
  <c r="Q2717" i="42"/>
  <c r="Q2713" i="42"/>
  <c r="Q2709" i="42"/>
  <c r="Q2705" i="42"/>
  <c r="Q2701" i="42"/>
  <c r="Q2697" i="42"/>
  <c r="Q2562" i="42"/>
  <c r="Q2558" i="42"/>
  <c r="Q2554" i="42"/>
  <c r="Q2550" i="42"/>
  <c r="Q2546" i="42"/>
  <c r="Q2542" i="42"/>
  <c r="Q2538" i="42"/>
  <c r="Q2534" i="42"/>
  <c r="Q2530" i="42"/>
  <c r="Q2526" i="42"/>
  <c r="Q2522" i="42"/>
  <c r="Q2518" i="42"/>
  <c r="Q2514" i="42"/>
  <c r="Q2510" i="42"/>
  <c r="Q2506" i="42"/>
  <c r="Q2502" i="42"/>
  <c r="Q2498" i="42"/>
  <c r="Q2494" i="42"/>
  <c r="Q2490" i="42"/>
  <c r="Q2486" i="42"/>
  <c r="Q2482" i="42"/>
  <c r="Q2478" i="42"/>
  <c r="Q2474" i="42"/>
  <c r="Q2470" i="42"/>
  <c r="Q2462" i="42"/>
  <c r="Q2458" i="42"/>
  <c r="Q2454" i="42"/>
  <c r="Q2450" i="42"/>
  <c r="Q2446" i="42"/>
  <c r="Q2812" i="42"/>
  <c r="Q2796" i="42"/>
  <c r="Q2780" i="42"/>
  <c r="Q2760" i="42"/>
  <c r="Q2745" i="42"/>
  <c r="Q2737" i="42"/>
  <c r="Q2729" i="42"/>
  <c r="Q2721" i="42"/>
  <c r="Q2718" i="42"/>
  <c r="Q2714" i="42"/>
  <c r="Q2710" i="42"/>
  <c r="Q2706" i="42"/>
  <c r="Q2702" i="42"/>
  <c r="Q2698" i="42"/>
  <c r="Q2563" i="42"/>
  <c r="Q2559" i="42"/>
  <c r="Q2555" i="42"/>
  <c r="Q2551" i="42"/>
  <c r="Q2816" i="42"/>
  <c r="Q2800" i="42"/>
  <c r="Q2784" i="42"/>
  <c r="Q2756" i="42"/>
  <c r="Q2744" i="42"/>
  <c r="Q2736" i="42"/>
  <c r="Q2728" i="42"/>
  <c r="Q2719" i="42"/>
  <c r="Q2715" i="42"/>
  <c r="Q2711" i="42"/>
  <c r="Q2707" i="42"/>
  <c r="Q2703" i="42"/>
  <c r="Q2699" i="42"/>
  <c r="Q2695" i="42"/>
  <c r="Q2691" i="42"/>
  <c r="Q2690" i="42"/>
  <c r="Q2689" i="42"/>
  <c r="Q2688" i="42"/>
  <c r="Q2687" i="42"/>
  <c r="Q2686" i="42"/>
  <c r="Q2685" i="42"/>
  <c r="Q2684" i="42"/>
  <c r="Q2683" i="42"/>
  <c r="Q2682" i="42"/>
  <c r="Q2681" i="42"/>
  <c r="Q2680" i="42"/>
  <c r="Q2679" i="42"/>
  <c r="Q2678" i="42"/>
  <c r="Q2677" i="42"/>
  <c r="Q2676" i="42"/>
  <c r="Q2675" i="42"/>
  <c r="Q2674" i="42"/>
  <c r="Q2673" i="42"/>
  <c r="Q2672" i="42"/>
  <c r="Q2671" i="42"/>
  <c r="Q2670" i="42"/>
  <c r="Q2669" i="42"/>
  <c r="Q2668" i="42"/>
  <c r="Q2666" i="42"/>
  <c r="Q2665" i="42"/>
  <c r="Q2664" i="42"/>
  <c r="Q2663" i="42"/>
  <c r="Q2662" i="42"/>
  <c r="Q2661" i="42"/>
  <c r="Q2660" i="42"/>
  <c r="Q2659" i="42"/>
  <c r="Q2658" i="42"/>
  <c r="Q2657" i="42"/>
  <c r="Q2656" i="42"/>
  <c r="Q2655" i="42"/>
  <c r="Q2653" i="42"/>
  <c r="Q2649" i="42"/>
  <c r="Q2645" i="42"/>
  <c r="Q2641" i="42"/>
  <c r="Q2637" i="42"/>
  <c r="Q2633" i="42"/>
  <c r="Q2629" i="42"/>
  <c r="Q2625" i="42"/>
  <c r="Q2621" i="42"/>
  <c r="Q2617" i="42"/>
  <c r="Q2613" i="42"/>
  <c r="Q2609" i="42"/>
  <c r="Q2605" i="42"/>
  <c r="Q2601" i="42"/>
  <c r="Q2597" i="42"/>
  <c r="Q2593" i="42"/>
  <c r="Q2589" i="42"/>
  <c r="Q2585" i="42"/>
  <c r="Q2581" i="42"/>
  <c r="Q2577" i="42"/>
  <c r="Q2573" i="42"/>
  <c r="Q2569" i="42"/>
  <c r="Q2565" i="42"/>
  <c r="Q2560" i="42"/>
  <c r="Q2544" i="42"/>
  <c r="Q2536" i="42"/>
  <c r="Q2528" i="42"/>
  <c r="Q2520" i="42"/>
  <c r="Q2512" i="42"/>
  <c r="Q2504" i="42"/>
  <c r="Q2496" i="42"/>
  <c r="Q2488" i="42"/>
  <c r="Q2480" i="42"/>
  <c r="Q2472" i="42"/>
  <c r="Q2464" i="42"/>
  <c r="Q2456" i="42"/>
  <c r="Q2448" i="42"/>
  <c r="Q2439" i="42"/>
  <c r="Q2435" i="42"/>
  <c r="Q2431" i="42"/>
  <c r="Q2427" i="42"/>
  <c r="Q2423" i="42"/>
  <c r="Q2419" i="42"/>
  <c r="Q2415" i="42"/>
  <c r="Q2411" i="42"/>
  <c r="Q2407" i="42"/>
  <c r="Q2403" i="42"/>
  <c r="Q2399" i="42"/>
  <c r="Q2395" i="42"/>
  <c r="Q2391" i="42"/>
  <c r="Q2387" i="42"/>
  <c r="Q2383" i="42"/>
  <c r="Q2379" i="42"/>
  <c r="Q2375" i="42"/>
  <c r="Q2371" i="42"/>
  <c r="Q2363" i="42"/>
  <c r="Q2359" i="42"/>
  <c r="Q2355" i="42"/>
  <c r="Q2351" i="42"/>
  <c r="Q2347" i="42"/>
  <c r="Q2343" i="42"/>
  <c r="Q2339" i="42"/>
  <c r="Q2335" i="42"/>
  <c r="Q2331" i="42"/>
  <c r="Q2327" i="42"/>
  <c r="Q2323" i="42"/>
  <c r="Q2319" i="42"/>
  <c r="Q2315" i="42"/>
  <c r="Q2311" i="42"/>
  <c r="Q2307" i="42"/>
  <c r="Q2303" i="42"/>
  <c r="Q2299" i="42"/>
  <c r="Q2295" i="42"/>
  <c r="Q2291" i="42"/>
  <c r="Q2287" i="42"/>
  <c r="Q2283" i="42"/>
  <c r="Q2279" i="42"/>
  <c r="Q2275" i="42"/>
  <c r="Q2271" i="42"/>
  <c r="Q2652" i="42"/>
  <c r="Q2648" i="42"/>
  <c r="Q2644" i="42"/>
  <c r="Q2640" i="42"/>
  <c r="Q2636" i="42"/>
  <c r="Q2632" i="42"/>
  <c r="Q2628" i="42"/>
  <c r="Q2624" i="42"/>
  <c r="Q2620" i="42"/>
  <c r="Q2616" i="42"/>
  <c r="Q2612" i="42"/>
  <c r="Q2608" i="42"/>
  <c r="Q2604" i="42"/>
  <c r="Q2600" i="42"/>
  <c r="Q2596" i="42"/>
  <c r="Q2592" i="42"/>
  <c r="Q2588" i="42"/>
  <c r="Q2584" i="42"/>
  <c r="Q2580" i="42"/>
  <c r="Q2576" i="42"/>
  <c r="Q2572" i="42"/>
  <c r="Q2568" i="42"/>
  <c r="Q2564" i="42"/>
  <c r="Q2548" i="42"/>
  <c r="Q2543" i="42"/>
  <c r="Q2535" i="42"/>
  <c r="Q2527" i="42"/>
  <c r="Q2519" i="42"/>
  <c r="Q2511" i="42"/>
  <c r="Q2503" i="42"/>
  <c r="Q2495" i="42"/>
  <c r="Q2487" i="42"/>
  <c r="Q2479" i="42"/>
  <c r="Q2471" i="42"/>
  <c r="Q2463" i="42"/>
  <c r="Q2455" i="42"/>
  <c r="Q2447" i="42"/>
  <c r="Q2440" i="42"/>
  <c r="Q2436" i="42"/>
  <c r="Q2432" i="42"/>
  <c r="Q2428" i="42"/>
  <c r="Q2424" i="42"/>
  <c r="Q2420" i="42"/>
  <c r="Q2416" i="42"/>
  <c r="Q2412" i="42"/>
  <c r="Q2408" i="42"/>
  <c r="Q2404" i="42"/>
  <c r="Q2400" i="42"/>
  <c r="Q2396" i="42"/>
  <c r="Q2392" i="42"/>
  <c r="Q2388" i="42"/>
  <c r="Q2384" i="42"/>
  <c r="Q2380" i="42"/>
  <c r="Q2376" i="42"/>
  <c r="Q2372" i="42"/>
  <c r="Q2651" i="42"/>
  <c r="Q2647" i="42"/>
  <c r="Q2643" i="42"/>
  <c r="Q2639" i="42"/>
  <c r="Q2635" i="42"/>
  <c r="Q2631" i="42"/>
  <c r="Q2627" i="42"/>
  <c r="Q2623" i="42"/>
  <c r="Q2619" i="42"/>
  <c r="Q2615" i="42"/>
  <c r="Q2611" i="42"/>
  <c r="Q2607" i="42"/>
  <c r="Q2603" i="42"/>
  <c r="Q2599" i="42"/>
  <c r="Q2595" i="42"/>
  <c r="Q2591" i="42"/>
  <c r="Q2587" i="42"/>
  <c r="Q2583" i="42"/>
  <c r="Q2579" i="42"/>
  <c r="Q2575" i="42"/>
  <c r="Q2571" i="42"/>
  <c r="Q2567" i="42"/>
  <c r="Q2552" i="42"/>
  <c r="Q2540" i="42"/>
  <c r="Q2532" i="42"/>
  <c r="Q2524" i="42"/>
  <c r="Q2516" i="42"/>
  <c r="Q2508" i="42"/>
  <c r="Q2500" i="42"/>
  <c r="Q2492" i="42"/>
  <c r="Q2484" i="42"/>
  <c r="Q2476" i="42"/>
  <c r="Q2468" i="42"/>
  <c r="Q2460" i="42"/>
  <c r="Q2452" i="42"/>
  <c r="Q2444" i="42"/>
  <c r="Q2441" i="42"/>
  <c r="Q2437" i="42"/>
  <c r="Q2433" i="42"/>
  <c r="Q2429" i="42"/>
  <c r="Q2425" i="42"/>
  <c r="Q2421" i="42"/>
  <c r="Q2417" i="42"/>
  <c r="Q2413" i="42"/>
  <c r="Q2409" i="42"/>
  <c r="Q2405" i="42"/>
  <c r="Q2401" i="42"/>
  <c r="Q2397" i="42"/>
  <c r="Q2393" i="42"/>
  <c r="Q2389" i="42"/>
  <c r="Q2385" i="42"/>
  <c r="Q2381" i="42"/>
  <c r="Q2377" i="42"/>
  <c r="Q2373" i="42"/>
  <c r="Q2369" i="42"/>
  <c r="Q2361" i="42"/>
  <c r="Q2357" i="42"/>
  <c r="Q2353" i="42"/>
  <c r="Q2349" i="42"/>
  <c r="Q2345" i="42"/>
  <c r="Q2341" i="42"/>
  <c r="Q2337" i="42"/>
  <c r="Q2333" i="42"/>
  <c r="Q2329" i="42"/>
  <c r="Q2325" i="42"/>
  <c r="Q2321" i="42"/>
  <c r="Q2317" i="42"/>
  <c r="Q2313" i="42"/>
  <c r="Q2309" i="42"/>
  <c r="Q2305" i="42"/>
  <c r="Q2301" i="42"/>
  <c r="Q2297" i="42"/>
  <c r="Q2293" i="42"/>
  <c r="Q2289" i="42"/>
  <c r="Q2285" i="42"/>
  <c r="Q2281" i="42"/>
  <c r="Q2654" i="42"/>
  <c r="Q2650" i="42"/>
  <c r="Q2646" i="42"/>
  <c r="Q2642" i="42"/>
  <c r="Q2638" i="42"/>
  <c r="Q2634" i="42"/>
  <c r="Q2630" i="42"/>
  <c r="Q2626" i="42"/>
  <c r="Q2622" i="42"/>
  <c r="Q2618" i="42"/>
  <c r="Q2614" i="42"/>
  <c r="Q2610" i="42"/>
  <c r="Q2606" i="42"/>
  <c r="Q2602" i="42"/>
  <c r="Q2598" i="42"/>
  <c r="Q2594" i="42"/>
  <c r="Q2590" i="42"/>
  <c r="Q2586" i="42"/>
  <c r="Q2582" i="42"/>
  <c r="Q2578" i="42"/>
  <c r="Q2574" i="42"/>
  <c r="Q2570" i="42"/>
  <c r="Q2566" i="42"/>
  <c r="Q2556" i="42"/>
  <c r="Q2547" i="42"/>
  <c r="Q2539" i="42"/>
  <c r="Q2531" i="42"/>
  <c r="Q2523" i="42"/>
  <c r="Q2515" i="42"/>
  <c r="Q2507" i="42"/>
  <c r="Q2499" i="42"/>
  <c r="Q2491" i="42"/>
  <c r="Q2483" i="42"/>
  <c r="Q2475" i="42"/>
  <c r="Q2459" i="42"/>
  <c r="Q2451" i="42"/>
  <c r="Q2443" i="42"/>
  <c r="Q2442" i="42"/>
  <c r="Q2438" i="42"/>
  <c r="Q2434" i="42"/>
  <c r="Q2430" i="42"/>
  <c r="Q2426" i="42"/>
  <c r="Q2410" i="42"/>
  <c r="Q2394" i="42"/>
  <c r="Q2378" i="42"/>
  <c r="Q2364" i="42"/>
  <c r="Q2356" i="42"/>
  <c r="Q2348" i="42"/>
  <c r="Q2340" i="42"/>
  <c r="Q2332" i="42"/>
  <c r="Q2324" i="42"/>
  <c r="Q2316" i="42"/>
  <c r="Q2308" i="42"/>
  <c r="Q2300" i="42"/>
  <c r="Q2292" i="42"/>
  <c r="Q2284" i="42"/>
  <c r="Q2274" i="42"/>
  <c r="Q2272" i="42"/>
  <c r="Q2262" i="42"/>
  <c r="Q2258" i="42"/>
  <c r="Q2254" i="42"/>
  <c r="Q2250" i="42"/>
  <c r="Q2246" i="42"/>
  <c r="Q2242" i="42"/>
  <c r="Q2238" i="42"/>
  <c r="Q2234" i="42"/>
  <c r="Q2230" i="42"/>
  <c r="Q2226" i="42"/>
  <c r="Q2222" i="42"/>
  <c r="Q2218" i="42"/>
  <c r="Q2214" i="42"/>
  <c r="Q2210" i="42"/>
  <c r="Q2422" i="42"/>
  <c r="Q2406" i="42"/>
  <c r="Q2390" i="42"/>
  <c r="Q2374" i="42"/>
  <c r="Q2358" i="42"/>
  <c r="Q2350" i="42"/>
  <c r="Q2342" i="42"/>
  <c r="Q2334" i="42"/>
  <c r="Q2326" i="42"/>
  <c r="Q2318" i="42"/>
  <c r="Q2310" i="42"/>
  <c r="Q2302" i="42"/>
  <c r="Q2294" i="42"/>
  <c r="Q2286" i="42"/>
  <c r="Q2277" i="42"/>
  <c r="Q2270" i="42"/>
  <c r="Q2268" i="42"/>
  <c r="Q2263" i="42"/>
  <c r="Q2259" i="42"/>
  <c r="Q2255" i="42"/>
  <c r="Q2251" i="42"/>
  <c r="Q2247" i="42"/>
  <c r="Q2243" i="42"/>
  <c r="Q2239" i="42"/>
  <c r="Q2235" i="42"/>
  <c r="Q2231" i="42"/>
  <c r="Q2227" i="42"/>
  <c r="Q2223" i="42"/>
  <c r="Q2219" i="42"/>
  <c r="Q2215" i="42"/>
  <c r="Q2211" i="42"/>
  <c r="Q2207" i="42"/>
  <c r="Q2418" i="42"/>
  <c r="Q2402" i="42"/>
  <c r="Q2386" i="42"/>
  <c r="Q2370" i="42"/>
  <c r="Q2368" i="42"/>
  <c r="Q2360" i="42"/>
  <c r="Q2352" i="42"/>
  <c r="Q2344" i="42"/>
  <c r="Q2336" i="42"/>
  <c r="Q2328" i="42"/>
  <c r="Q2320" i="42"/>
  <c r="Q2312" i="42"/>
  <c r="Q2304" i="42"/>
  <c r="Q2296" i="42"/>
  <c r="Q2288" i="42"/>
  <c r="Q2280" i="42"/>
  <c r="Q2273" i="42"/>
  <c r="Q2264" i="42"/>
  <c r="Q2260" i="42"/>
  <c r="Q2256" i="42"/>
  <c r="Q2252" i="42"/>
  <c r="Q2248" i="42"/>
  <c r="Q2244" i="42"/>
  <c r="Q2236" i="42"/>
  <c r="Q2232" i="42"/>
  <c r="Q2228" i="42"/>
  <c r="Q2224" i="42"/>
  <c r="Q2220" i="42"/>
  <c r="Q2216" i="42"/>
  <c r="Q2212" i="42"/>
  <c r="Q2208" i="42"/>
  <c r="Q2206" i="42"/>
  <c r="Q2205" i="42"/>
  <c r="Q2204" i="42"/>
  <c r="Q2203" i="42"/>
  <c r="Q2202" i="42"/>
  <c r="Q2201" i="42"/>
  <c r="Q2200" i="42"/>
  <c r="Q2199" i="42"/>
  <c r="Q2198" i="42"/>
  <c r="Q2197" i="42"/>
  <c r="Q2196" i="42"/>
  <c r="Q2195" i="42"/>
  <c r="Q2194" i="42"/>
  <c r="Q2193" i="42"/>
  <c r="Q2192" i="42"/>
  <c r="Q2191" i="42"/>
  <c r="Q2190" i="42"/>
  <c r="Q2189" i="42"/>
  <c r="Q2188" i="42"/>
  <c r="Q2187" i="42"/>
  <c r="Q2186" i="42"/>
  <c r="Q2185" i="42"/>
  <c r="Q2184" i="42"/>
  <c r="Q2183" i="42"/>
  <c r="Q2182" i="42"/>
  <c r="Q2181" i="42"/>
  <c r="Q2180" i="42"/>
  <c r="Q2179" i="42"/>
  <c r="Q2178" i="42"/>
  <c r="Q2177" i="42"/>
  <c r="Q2176" i="42"/>
  <c r="Q2175" i="42"/>
  <c r="Q2174" i="42"/>
  <c r="Q2173" i="42"/>
  <c r="Q2172" i="42"/>
  <c r="Q2171" i="42"/>
  <c r="Q2170" i="42"/>
  <c r="Q2169" i="42"/>
  <c r="Q2168" i="42"/>
  <c r="Q2167" i="42"/>
  <c r="Q2166" i="42"/>
  <c r="Q2165" i="42"/>
  <c r="Q2164" i="42"/>
  <c r="Q2163" i="42"/>
  <c r="Q2162" i="42"/>
  <c r="Q2161" i="42"/>
  <c r="Q2160" i="42"/>
  <c r="Q2159" i="42"/>
  <c r="Q2158" i="42"/>
  <c r="Q2157" i="42"/>
  <c r="Q2156" i="42"/>
  <c r="Q2155" i="42"/>
  <c r="Q2154" i="42"/>
  <c r="Q2153" i="42"/>
  <c r="Q2152" i="42"/>
  <c r="Q2151" i="42"/>
  <c r="Q2150" i="42"/>
  <c r="Q2149" i="42"/>
  <c r="Q2148" i="42"/>
  <c r="Q2147" i="42"/>
  <c r="Q2146" i="42"/>
  <c r="Q2145" i="42"/>
  <c r="Q2144" i="42"/>
  <c r="Q2143" i="42"/>
  <c r="Q2142" i="42"/>
  <c r="Q2141" i="42"/>
  <c r="Q2140" i="42"/>
  <c r="Q2139" i="42"/>
  <c r="Q2138" i="42"/>
  <c r="Q2398" i="42"/>
  <c r="Q2346" i="42"/>
  <c r="Q2314" i="42"/>
  <c r="Q2282" i="42"/>
  <c r="Q2276" i="42"/>
  <c r="Q2382" i="42"/>
  <c r="Q2338" i="42"/>
  <c r="Q2306" i="42"/>
  <c r="Q2257" i="42"/>
  <c r="Q2249" i="42"/>
  <c r="Q2241" i="42"/>
  <c r="Q2233" i="42"/>
  <c r="Q2225" i="42"/>
  <c r="Q2217" i="42"/>
  <c r="Q2209" i="42"/>
  <c r="Q2362" i="42"/>
  <c r="Q2330" i="42"/>
  <c r="Q2298" i="42"/>
  <c r="Q2278" i="42"/>
  <c r="Q1509" i="42"/>
  <c r="Q1505" i="42"/>
  <c r="Q2414" i="42"/>
  <c r="Q2354" i="42"/>
  <c r="Q2322" i="42"/>
  <c r="Q2290" i="42"/>
  <c r="Q2269" i="42"/>
  <c r="Q2261" i="42"/>
  <c r="Q2253" i="42"/>
  <c r="Q2245" i="42"/>
  <c r="Q2237" i="42"/>
  <c r="Q2229" i="42"/>
  <c r="Q2221" i="42"/>
  <c r="Q2213" i="42"/>
  <c r="Q1837" i="42"/>
  <c r="Q1836" i="42"/>
  <c r="Q1835" i="42"/>
  <c r="Q1834" i="42"/>
  <c r="Q1833" i="42"/>
  <c r="Q1832" i="42"/>
  <c r="Q1831" i="42"/>
  <c r="Q1830" i="42"/>
  <c r="Q1829" i="42"/>
  <c r="Q1828" i="42"/>
  <c r="Q1827" i="42"/>
  <c r="Q1826" i="42"/>
  <c r="Q1825" i="42"/>
  <c r="Q1824" i="42"/>
  <c r="Q1823" i="42"/>
  <c r="Q1822" i="42"/>
  <c r="Q1821" i="42"/>
  <c r="Q1820" i="42"/>
  <c r="Q1819" i="42"/>
  <c r="Q1818" i="42"/>
  <c r="Q1817" i="42"/>
  <c r="Q1816" i="42"/>
  <c r="Q1815" i="42"/>
  <c r="Q1814" i="42"/>
  <c r="Q1813" i="42"/>
  <c r="Q1812" i="42"/>
  <c r="Q1811" i="42"/>
  <c r="Q1810" i="42"/>
  <c r="Q1809" i="42"/>
  <c r="Q1808" i="42"/>
  <c r="Q1807" i="42"/>
  <c r="Q1806" i="42"/>
  <c r="Q1805" i="42"/>
  <c r="Q1804" i="42"/>
  <c r="Q1803" i="42"/>
  <c r="Q1802" i="42"/>
  <c r="Q1801" i="42"/>
  <c r="Q1800" i="42"/>
  <c r="Q1799" i="42"/>
  <c r="Q1798" i="42"/>
  <c r="Q1797" i="42"/>
  <c r="Q1796" i="42"/>
  <c r="Q1795" i="42"/>
  <c r="Q1794" i="42"/>
  <c r="Q1793" i="42"/>
  <c r="Q1792" i="42"/>
  <c r="Q1791" i="42"/>
  <c r="Q1790" i="42"/>
  <c r="Q1789" i="42"/>
  <c r="Q1788" i="42"/>
  <c r="Q1787" i="42"/>
  <c r="Q1786" i="42"/>
  <c r="Q1785" i="42"/>
  <c r="Q1784" i="42"/>
  <c r="Q1783" i="42"/>
  <c r="Q1782" i="42"/>
  <c r="Q1781" i="42"/>
  <c r="Q1780" i="42"/>
  <c r="Q1779" i="42"/>
  <c r="Q1778" i="42"/>
  <c r="Q1777" i="42"/>
  <c r="Q1776" i="42"/>
  <c r="Q1775" i="42"/>
  <c r="Q1774" i="42"/>
  <c r="Q1773" i="42"/>
  <c r="Q1772" i="42"/>
  <c r="Q1771" i="42"/>
  <c r="Q1770" i="42"/>
  <c r="Q1769" i="42"/>
  <c r="Q1768" i="42"/>
  <c r="Q1767" i="42"/>
  <c r="Q1766" i="42"/>
  <c r="Q1765" i="42"/>
  <c r="Q1764" i="42"/>
  <c r="Q1763" i="42"/>
  <c r="Q1762" i="42"/>
  <c r="Q1761" i="42"/>
  <c r="Q1760" i="42"/>
  <c r="Q1759" i="42"/>
  <c r="Q1758" i="42"/>
  <c r="Q1757" i="42"/>
  <c r="Q1756" i="42"/>
  <c r="Q1755" i="42"/>
  <c r="Q1754" i="42"/>
  <c r="Q1753" i="42"/>
  <c r="Q1752" i="42"/>
  <c r="Q1751" i="42"/>
  <c r="Q1750" i="42"/>
  <c r="Q1749" i="42"/>
  <c r="Q1748" i="42"/>
  <c r="Q1747" i="42"/>
  <c r="Q1746" i="42"/>
  <c r="Q1745" i="42"/>
  <c r="Q1744" i="42"/>
  <c r="Q1743" i="42"/>
  <c r="Q1742" i="42"/>
  <c r="Q1741" i="42"/>
  <c r="Q1740" i="42"/>
  <c r="Q1739" i="42"/>
  <c r="Q1738" i="42"/>
  <c r="Q1737" i="42"/>
  <c r="Q1736" i="42"/>
  <c r="Q1735" i="42"/>
  <c r="Q1734" i="42"/>
  <c r="Q1733" i="42"/>
  <c r="Q1732" i="42"/>
  <c r="Q1731" i="42"/>
  <c r="Q1730" i="42"/>
  <c r="Q1729" i="42"/>
  <c r="Q1728" i="42"/>
  <c r="Q1727" i="42"/>
  <c r="Q1726" i="42"/>
  <c r="Q1725" i="42"/>
  <c r="Q1508" i="42"/>
  <c r="Q1506" i="42"/>
  <c r="Q1499" i="42"/>
  <c r="Q1495" i="42"/>
  <c r="Q1491" i="42"/>
  <c r="Q1487" i="42"/>
  <c r="Q1483" i="42"/>
  <c r="Q1479" i="42"/>
  <c r="Q1475" i="42"/>
  <c r="Q1471" i="42"/>
  <c r="Q1467" i="42"/>
  <c r="Q1463" i="42"/>
  <c r="Q1459" i="42"/>
  <c r="Q1455" i="42"/>
  <c r="Q1451" i="42"/>
  <c r="Q1447" i="42"/>
  <c r="Q1443" i="42"/>
  <c r="Q1439" i="42"/>
  <c r="Q1435" i="42"/>
  <c r="Q1431" i="42"/>
  <c r="Q1427" i="42"/>
  <c r="Q1423" i="42"/>
  <c r="Q1419" i="42"/>
  <c r="Q1415" i="42"/>
  <c r="Q1411" i="42"/>
  <c r="Q1180" i="42"/>
  <c r="Q1176" i="42"/>
  <c r="Q1172" i="42"/>
  <c r="Q1168" i="42"/>
  <c r="Q1164" i="42"/>
  <c r="Q1160" i="42"/>
  <c r="Q1156" i="42"/>
  <c r="Q1152" i="42"/>
  <c r="Q1148" i="42"/>
  <c r="Q1144" i="42"/>
  <c r="Q1140" i="42"/>
  <c r="Q1136" i="42"/>
  <c r="Q1132" i="42"/>
  <c r="Q1128" i="42"/>
  <c r="Q1124" i="42"/>
  <c r="Q1120" i="42"/>
  <c r="Q1116" i="42"/>
  <c r="Q1112" i="42"/>
  <c r="Q1108" i="42"/>
  <c r="Q1104" i="42"/>
  <c r="Q1100" i="42"/>
  <c r="Q1096" i="42"/>
  <c r="Q1092" i="42"/>
  <c r="Q1088" i="42"/>
  <c r="Q1084" i="42"/>
  <c r="Q1080" i="42"/>
  <c r="Q1076" i="42"/>
  <c r="Q1072" i="42"/>
  <c r="Q1068" i="42"/>
  <c r="Q1064" i="42"/>
  <c r="Q1060" i="42"/>
  <c r="Q1056" i="42"/>
  <c r="Q1052" i="42"/>
  <c r="Q1048" i="42"/>
  <c r="Q1044" i="42"/>
  <c r="Q1040" i="42"/>
  <c r="Q1036" i="42"/>
  <c r="Q1032" i="42"/>
  <c r="Q1028" i="42"/>
  <c r="Q1024" i="42"/>
  <c r="Q1724" i="42"/>
  <c r="Q1722" i="42"/>
  <c r="Q1720" i="42"/>
  <c r="Q1718" i="42"/>
  <c r="Q1716" i="42"/>
  <c r="Q1714" i="42"/>
  <c r="Q1712" i="42"/>
  <c r="Q1504" i="42"/>
  <c r="Q1500" i="42"/>
  <c r="Q1496" i="42"/>
  <c r="Q1492" i="42"/>
  <c r="Q1488" i="42"/>
  <c r="Q1484" i="42"/>
  <c r="Q1480" i="42"/>
  <c r="Q1476" i="42"/>
  <c r="Q1472" i="42"/>
  <c r="Q1468" i="42"/>
  <c r="Q1464" i="42"/>
  <c r="Q1460" i="42"/>
  <c r="Q1456" i="42"/>
  <c r="Q1452" i="42"/>
  <c r="Q1448" i="42"/>
  <c r="Q1444" i="42"/>
  <c r="Q1440" i="42"/>
  <c r="Q1436" i="42"/>
  <c r="Q1432" i="42"/>
  <c r="Q1428" i="42"/>
  <c r="Q1424" i="42"/>
  <c r="Q1420" i="42"/>
  <c r="Q1416" i="42"/>
  <c r="Q1412" i="42"/>
  <c r="Q1507" i="42"/>
  <c r="Q1501" i="42"/>
  <c r="Q1497" i="42"/>
  <c r="Q1493" i="42"/>
  <c r="Q1489" i="42"/>
  <c r="Q1485" i="42"/>
  <c r="Q1481" i="42"/>
  <c r="Q1477" i="42"/>
  <c r="Q1473" i="42"/>
  <c r="Q1469" i="42"/>
  <c r="Q1465" i="42"/>
  <c r="Q1461" i="42"/>
  <c r="Q1457" i="42"/>
  <c r="Q1453" i="42"/>
  <c r="Q1449" i="42"/>
  <c r="Q1445" i="42"/>
  <c r="Q1441" i="42"/>
  <c r="Q1437" i="42"/>
  <c r="Q1433" i="42"/>
  <c r="Q1429" i="42"/>
  <c r="Q1425" i="42"/>
  <c r="Q1421" i="42"/>
  <c r="Q1417" i="42"/>
  <c r="Q1413" i="42"/>
  <c r="Q1182" i="42"/>
  <c r="Q1178" i="42"/>
  <c r="Q1174" i="42"/>
  <c r="Q1170" i="42"/>
  <c r="Q1166" i="42"/>
  <c r="Q1162" i="42"/>
  <c r="Q1158" i="42"/>
  <c r="Q1154" i="42"/>
  <c r="Q1150" i="42"/>
  <c r="Q1146" i="42"/>
  <c r="Q1142" i="42"/>
  <c r="Q1138" i="42"/>
  <c r="Q1134" i="42"/>
  <c r="Q1130" i="42"/>
  <c r="Q1126" i="42"/>
  <c r="Q1122" i="42"/>
  <c r="Q1118" i="42"/>
  <c r="Q1723" i="42"/>
  <c r="Q1721" i="42"/>
  <c r="Q1719" i="42"/>
  <c r="Q1717" i="42"/>
  <c r="Q1715" i="42"/>
  <c r="Q1713" i="42"/>
  <c r="Q1711" i="42"/>
  <c r="Q1510" i="42"/>
  <c r="Q1503" i="42"/>
  <c r="Q1502" i="42"/>
  <c r="Q1498" i="42"/>
  <c r="Q1494" i="42"/>
  <c r="Q1490" i="42"/>
  <c r="Q1486" i="42"/>
  <c r="Q1482" i="42"/>
  <c r="Q1478" i="42"/>
  <c r="Q1474" i="42"/>
  <c r="Q1470" i="42"/>
  <c r="Q1466" i="42"/>
  <c r="Q1462" i="42"/>
  <c r="Q1458" i="42"/>
  <c r="Q1454" i="42"/>
  <c r="Q1450" i="42"/>
  <c r="Q1446" i="42"/>
  <c r="Q1442" i="42"/>
  <c r="Q1438" i="42"/>
  <c r="Q1434" i="42"/>
  <c r="Q1430" i="42"/>
  <c r="Q1426" i="42"/>
  <c r="Q1422" i="42"/>
  <c r="Q1418" i="42"/>
  <c r="Q1414" i="42"/>
  <c r="Q1410" i="42"/>
  <c r="Q1409" i="42"/>
  <c r="Q1408" i="42"/>
  <c r="Q1407" i="42"/>
  <c r="Q1406" i="42"/>
  <c r="Q1405" i="42"/>
  <c r="Q1404" i="42"/>
  <c r="Q1403" i="42"/>
  <c r="Q1402" i="42"/>
  <c r="Q1401" i="42"/>
  <c r="Q1400" i="42"/>
  <c r="Q1399" i="42"/>
  <c r="Q1398" i="42"/>
  <c r="Q1397" i="42"/>
  <c r="Q1396" i="42"/>
  <c r="Q1395" i="42"/>
  <c r="Q1394" i="42"/>
  <c r="Q1393" i="42"/>
  <c r="Q1392" i="42"/>
  <c r="Q1391" i="42"/>
  <c r="Q1390" i="42"/>
  <c r="Q1389" i="42"/>
  <c r="Q1388" i="42"/>
  <c r="Q1387" i="42"/>
  <c r="Q1386" i="42"/>
  <c r="Q1385" i="42"/>
  <c r="Q1384" i="42"/>
  <c r="Q1383" i="42"/>
  <c r="Q1382" i="42"/>
  <c r="Q1381" i="42"/>
  <c r="Q1380" i="42"/>
  <c r="Q1379" i="42"/>
  <c r="Q1378" i="42"/>
  <c r="Q1377" i="42"/>
  <c r="Q1376" i="42"/>
  <c r="Q1375" i="42"/>
  <c r="Q1374" i="42"/>
  <c r="Q1373" i="42"/>
  <c r="Q1372" i="42"/>
  <c r="Q1371" i="42"/>
  <c r="Q1370" i="42"/>
  <c r="Q1369" i="42"/>
  <c r="Q1368" i="42"/>
  <c r="Q1367" i="42"/>
  <c r="Q1366" i="42"/>
  <c r="Q1365" i="42"/>
  <c r="Q1364" i="42"/>
  <c r="Q1363" i="42"/>
  <c r="Q1362" i="42"/>
  <c r="Q1361" i="42"/>
  <c r="Q1360" i="42"/>
  <c r="Q1359" i="42"/>
  <c r="Q1358" i="42"/>
  <c r="Q1357" i="42"/>
  <c r="Q1356" i="42"/>
  <c r="Q1355" i="42"/>
  <c r="Q1354" i="42"/>
  <c r="Q1353" i="42"/>
  <c r="Q1352" i="42"/>
  <c r="Q1351" i="42"/>
  <c r="Q1350" i="42"/>
  <c r="Q1349" i="42"/>
  <c r="Q1348" i="42"/>
  <c r="Q1347" i="42"/>
  <c r="Q1346" i="42"/>
  <c r="Q1345" i="42"/>
  <c r="Q1344" i="42"/>
  <c r="Q1343" i="42"/>
  <c r="Q1342" i="42"/>
  <c r="Q1341" i="42"/>
  <c r="Q1340" i="42"/>
  <c r="Q1339" i="42"/>
  <c r="Q1338" i="42"/>
  <c r="Q1337" i="42"/>
  <c r="Q1336" i="42"/>
  <c r="Q1335" i="42"/>
  <c r="Q1334" i="42"/>
  <c r="Q1333" i="42"/>
  <c r="Q1332" i="42"/>
  <c r="Q1331" i="42"/>
  <c r="Q1330" i="42"/>
  <c r="Q1329" i="42"/>
  <c r="Q1328" i="42"/>
  <c r="Q1327" i="42"/>
  <c r="Q1326" i="42"/>
  <c r="Q1325" i="42"/>
  <c r="Q1324" i="42"/>
  <c r="Q1323" i="42"/>
  <c r="Q1322" i="42"/>
  <c r="Q1321" i="42"/>
  <c r="Q1320" i="42"/>
  <c r="Q1319" i="42"/>
  <c r="Q1318" i="42"/>
  <c r="Q1317" i="42"/>
  <c r="Q1316" i="42"/>
  <c r="Q1315" i="42"/>
  <c r="Q1314" i="42"/>
  <c r="Q1313" i="42"/>
  <c r="Q1312" i="42"/>
  <c r="Q1311" i="42"/>
  <c r="Q1310" i="42"/>
  <c r="Q1307" i="42"/>
  <c r="Q1303" i="42"/>
  <c r="Q1299" i="42"/>
  <c r="Q1295" i="42"/>
  <c r="Q1291" i="42"/>
  <c r="Q1287" i="42"/>
  <c r="Q1177" i="42"/>
  <c r="Q1169" i="42"/>
  <c r="Q1161" i="42"/>
  <c r="Q1153" i="42"/>
  <c r="Q1145" i="42"/>
  <c r="Q1137" i="42"/>
  <c r="Q1129" i="42"/>
  <c r="Q1121" i="42"/>
  <c r="Q1111" i="42"/>
  <c r="Q1109" i="42"/>
  <c r="Q1102" i="42"/>
  <c r="Q1095" i="42"/>
  <c r="Q1093" i="42"/>
  <c r="Q1086" i="42"/>
  <c r="Q1079" i="42"/>
  <c r="Q1077" i="42"/>
  <c r="Q1070" i="42"/>
  <c r="Q1063" i="42"/>
  <c r="Q1061" i="42"/>
  <c r="Q1054" i="42"/>
  <c r="Q1047" i="42"/>
  <c r="Q1045" i="42"/>
  <c r="Q1038" i="42"/>
  <c r="Q1031" i="42"/>
  <c r="Q1029" i="42"/>
  <c r="Q1022" i="42"/>
  <c r="Q1020" i="42"/>
  <c r="Q1016" i="42"/>
  <c r="Q1012" i="42"/>
  <c r="Q1008" i="42"/>
  <c r="Q1004" i="42"/>
  <c r="Q1000" i="42"/>
  <c r="Q996" i="42"/>
  <c r="Q992" i="42"/>
  <c r="Q988" i="42"/>
  <c r="Q984" i="42"/>
  <c r="Q853" i="42"/>
  <c r="Q849" i="42"/>
  <c r="Q845" i="42"/>
  <c r="Q841" i="42"/>
  <c r="Q837" i="42"/>
  <c r="Q833" i="42"/>
  <c r="Q829" i="42"/>
  <c r="Q825" i="42"/>
  <c r="Q821" i="42"/>
  <c r="Q817" i="42"/>
  <c r="Q813" i="42"/>
  <c r="Q809" i="42"/>
  <c r="Q805" i="42"/>
  <c r="Q801" i="42"/>
  <c r="Q797" i="42"/>
  <c r="Q793" i="42"/>
  <c r="Q789" i="42"/>
  <c r="Q785" i="42"/>
  <c r="Q781" i="42"/>
  <c r="Q777" i="42"/>
  <c r="Q773" i="42"/>
  <c r="Q769" i="42"/>
  <c r="Q765" i="42"/>
  <c r="Q761" i="42"/>
  <c r="Q1306" i="42"/>
  <c r="Q1302" i="42"/>
  <c r="Q1298" i="42"/>
  <c r="Q1294" i="42"/>
  <c r="Q1290" i="42"/>
  <c r="Q1286" i="42"/>
  <c r="Q1179" i="42"/>
  <c r="Q1171" i="42"/>
  <c r="Q1163" i="42"/>
  <c r="Q1155" i="42"/>
  <c r="Q1147" i="42"/>
  <c r="Q1139" i="42"/>
  <c r="Q1131" i="42"/>
  <c r="Q1123" i="42"/>
  <c r="Q1114" i="42"/>
  <c r="Q1107" i="42"/>
  <c r="Q1105" i="42"/>
  <c r="Q1098" i="42"/>
  <c r="Q1091" i="42"/>
  <c r="Q1089" i="42"/>
  <c r="Q1082" i="42"/>
  <c r="Q1075" i="42"/>
  <c r="Q1073" i="42"/>
  <c r="Q1066" i="42"/>
  <c r="Q1059" i="42"/>
  <c r="Q1057" i="42"/>
  <c r="Q1050" i="42"/>
  <c r="Q1043" i="42"/>
  <c r="Q1041" i="42"/>
  <c r="Q1034" i="42"/>
  <c r="Q1027" i="42"/>
  <c r="Q1025" i="42"/>
  <c r="Q1021" i="42"/>
  <c r="Q1017" i="42"/>
  <c r="Q1013" i="42"/>
  <c r="Q1009" i="42"/>
  <c r="Q1005" i="42"/>
  <c r="Q1001" i="42"/>
  <c r="Q997" i="42"/>
  <c r="Q993" i="42"/>
  <c r="Q989" i="42"/>
  <c r="Q985" i="42"/>
  <c r="Q854" i="42"/>
  <c r="Q850" i="42"/>
  <c r="Q846" i="42"/>
  <c r="Q842" i="42"/>
  <c r="Q838" i="42"/>
  <c r="Q834" i="42"/>
  <c r="Q830" i="42"/>
  <c r="Q826" i="42"/>
  <c r="Q822" i="42"/>
  <c r="Q818" i="42"/>
  <c r="Q814" i="42"/>
  <c r="Q810" i="42"/>
  <c r="Q806" i="42"/>
  <c r="Q802" i="42"/>
  <c r="Q798" i="42"/>
  <c r="Q794" i="42"/>
  <c r="Q790" i="42"/>
  <c r="Q786" i="42"/>
  <c r="Q782" i="42"/>
  <c r="Q778" i="42"/>
  <c r="Q774" i="42"/>
  <c r="Q770" i="42"/>
  <c r="Q766" i="42"/>
  <c r="Q762" i="42"/>
  <c r="Q758" i="42"/>
  <c r="Q754" i="42"/>
  <c r="Q750" i="42"/>
  <c r="Q746" i="42"/>
  <c r="Q742" i="42"/>
  <c r="Q738" i="42"/>
  <c r="Q734" i="42"/>
  <c r="Q730" i="42"/>
  <c r="Q726" i="42"/>
  <c r="Q722" i="42"/>
  <c r="Q718" i="42"/>
  <c r="Q714" i="42"/>
  <c r="Q710" i="42"/>
  <c r="Q706" i="42"/>
  <c r="Q702" i="42"/>
  <c r="Q698" i="42"/>
  <c r="Q694" i="42"/>
  <c r="Q690" i="42"/>
  <c r="Q686" i="42"/>
  <c r="Q682" i="42"/>
  <c r="Q678" i="42"/>
  <c r="Q674" i="42"/>
  <c r="Q670" i="42"/>
  <c r="Q666" i="42"/>
  <c r="Q662" i="42"/>
  <c r="Q658" i="42"/>
  <c r="Q654" i="42"/>
  <c r="Q650" i="42"/>
  <c r="Q646" i="42"/>
  <c r="Q642" i="42"/>
  <c r="Q638" i="42"/>
  <c r="Q634" i="42"/>
  <c r="Q630" i="42"/>
  <c r="Q626" i="42"/>
  <c r="Q622" i="42"/>
  <c r="Q618" i="42"/>
  <c r="Q614" i="42"/>
  <c r="Q610" i="42"/>
  <c r="Q606" i="42"/>
  <c r="Q602" i="42"/>
  <c r="Q598" i="42"/>
  <c r="Q594" i="42"/>
  <c r="Q590" i="42"/>
  <c r="Q586" i="42"/>
  <c r="Q582" i="42"/>
  <c r="Q578" i="42"/>
  <c r="Q574" i="42"/>
  <c r="Q570" i="42"/>
  <c r="Q566" i="42"/>
  <c r="Q562" i="42"/>
  <c r="Q558" i="42"/>
  <c r="Q1309" i="42"/>
  <c r="Q1305" i="42"/>
  <c r="Q1301" i="42"/>
  <c r="Q1297" i="42"/>
  <c r="Q1293" i="42"/>
  <c r="Q1289" i="42"/>
  <c r="Q1285" i="42"/>
  <c r="Q1308" i="42"/>
  <c r="Q1304" i="42"/>
  <c r="Q1300" i="42"/>
  <c r="Q1296" i="42"/>
  <c r="Q1292" i="42"/>
  <c r="Q1288" i="42"/>
  <c r="Q1284" i="42"/>
  <c r="Q1183" i="42"/>
  <c r="Q1175" i="42"/>
  <c r="Q1167" i="42"/>
  <c r="Q1159" i="42"/>
  <c r="Q1151" i="42"/>
  <c r="Q1143" i="42"/>
  <c r="Q1135" i="42"/>
  <c r="Q1127" i="42"/>
  <c r="Q1119" i="42"/>
  <c r="Q1115" i="42"/>
  <c r="Q1113" i="42"/>
  <c r="Q1106" i="42"/>
  <c r="Q1099" i="42"/>
  <c r="Q1097" i="42"/>
  <c r="Q1090" i="42"/>
  <c r="Q1083" i="42"/>
  <c r="Q1081" i="42"/>
  <c r="Q1074" i="42"/>
  <c r="Q1067" i="42"/>
  <c r="Q1065" i="42"/>
  <c r="Q1058" i="42"/>
  <c r="Q1051" i="42"/>
  <c r="Q1049" i="42"/>
  <c r="Q1042" i="42"/>
  <c r="Q1035" i="42"/>
  <c r="Q1033" i="42"/>
  <c r="Q1026" i="42"/>
  <c r="Q1019" i="42"/>
  <c r="Q1015" i="42"/>
  <c r="Q1011" i="42"/>
  <c r="Q1007" i="42"/>
  <c r="Q1003" i="42"/>
  <c r="Q999" i="42"/>
  <c r="Q995" i="42"/>
  <c r="Q991" i="42"/>
  <c r="Q987" i="42"/>
  <c r="Q983" i="42"/>
  <c r="Q982" i="42"/>
  <c r="Q981" i="42"/>
  <c r="Q980" i="42"/>
  <c r="Q979" i="42"/>
  <c r="Q978" i="42"/>
  <c r="Q977" i="42"/>
  <c r="Q976" i="42"/>
  <c r="Q975" i="42"/>
  <c r="Q974" i="42"/>
  <c r="Q973" i="42"/>
  <c r="Q972" i="42"/>
  <c r="Q971" i="42"/>
  <c r="Q970" i="42"/>
  <c r="Q969" i="42"/>
  <c r="Q968" i="42"/>
  <c r="Q967" i="42"/>
  <c r="Q966" i="42"/>
  <c r="Q965" i="42"/>
  <c r="Q964" i="42"/>
  <c r="Q963" i="42"/>
  <c r="Q962" i="42"/>
  <c r="Q961" i="42"/>
  <c r="Q960" i="42"/>
  <c r="Q958" i="42"/>
  <c r="Q957" i="42"/>
  <c r="Q956" i="42"/>
  <c r="Q955" i="42"/>
  <c r="Q954" i="42"/>
  <c r="Q953" i="42"/>
  <c r="Q952" i="42"/>
  <c r="Q951" i="42"/>
  <c r="Q950" i="42"/>
  <c r="Q949" i="42"/>
  <c r="Q948" i="42"/>
  <c r="Q947" i="42"/>
  <c r="Q946" i="42"/>
  <c r="Q945" i="42"/>
  <c r="Q944" i="42"/>
  <c r="Q943" i="42"/>
  <c r="Q942" i="42"/>
  <c r="Q941" i="42"/>
  <c r="Q940" i="42"/>
  <c r="Q939" i="42"/>
  <c r="Q938" i="42"/>
  <c r="Q937" i="42"/>
  <c r="Q936" i="42"/>
  <c r="Q935" i="42"/>
  <c r="Q934" i="42"/>
  <c r="Q933" i="42"/>
  <c r="Q932" i="42"/>
  <c r="Q931" i="42"/>
  <c r="Q930" i="42"/>
  <c r="Q929" i="42"/>
  <c r="Q928" i="42"/>
  <c r="Q927" i="42"/>
  <c r="Q926" i="42"/>
  <c r="Q925" i="42"/>
  <c r="Q924" i="42"/>
  <c r="Q923" i="42"/>
  <c r="Q922" i="42"/>
  <c r="Q921" i="42"/>
  <c r="Q920" i="42"/>
  <c r="Q919" i="42"/>
  <c r="Q918" i="42"/>
  <c r="Q917" i="42"/>
  <c r="Q916" i="42"/>
  <c r="Q915" i="42"/>
  <c r="Q914" i="42"/>
  <c r="Q913" i="42"/>
  <c r="Q912" i="42"/>
  <c r="Q911" i="42"/>
  <c r="Q910" i="42"/>
  <c r="Q909" i="42"/>
  <c r="Q908" i="42"/>
  <c r="Q907" i="42"/>
  <c r="Q906" i="42"/>
  <c r="Q905" i="42"/>
  <c r="Q904" i="42"/>
  <c r="Q903" i="42"/>
  <c r="Q902" i="42"/>
  <c r="Q901" i="42"/>
  <c r="Q900" i="42"/>
  <c r="Q899" i="42"/>
  <c r="Q898" i="42"/>
  <c r="Q897" i="42"/>
  <c r="Q896" i="42"/>
  <c r="Q895" i="42"/>
  <c r="Q894" i="42"/>
  <c r="Q893" i="42"/>
  <c r="Q892" i="42"/>
  <c r="Q891" i="42"/>
  <c r="Q890" i="42"/>
  <c r="Q889" i="42"/>
  <c r="Q888" i="42"/>
  <c r="Q887" i="42"/>
  <c r="Q886" i="42"/>
  <c r="Q885" i="42"/>
  <c r="Q884" i="42"/>
  <c r="Q883" i="42"/>
  <c r="Q882" i="42"/>
  <c r="Q881" i="42"/>
  <c r="Q880" i="42"/>
  <c r="Q879" i="42"/>
  <c r="Q878" i="42"/>
  <c r="Q877" i="42"/>
  <c r="Q876" i="42"/>
  <c r="Q875" i="42"/>
  <c r="Q874" i="42"/>
  <c r="Q873" i="42"/>
  <c r="Q872" i="42"/>
  <c r="Q871" i="42"/>
  <c r="Q870" i="42"/>
  <c r="Q869" i="42"/>
  <c r="Q868" i="42"/>
  <c r="Q867" i="42"/>
  <c r="Q866" i="42"/>
  <c r="Q865" i="42"/>
  <c r="Q864" i="42"/>
  <c r="Q863" i="42"/>
  <c r="Q862" i="42"/>
  <c r="Q861" i="42"/>
  <c r="Q860" i="42"/>
  <c r="Q859" i="42"/>
  <c r="Q858" i="42"/>
  <c r="Q857" i="42"/>
  <c r="Q856" i="42"/>
  <c r="Q852" i="42"/>
  <c r="Q848" i="42"/>
  <c r="Q844" i="42"/>
  <c r="Q840" i="42"/>
  <c r="Q836" i="42"/>
  <c r="Q832" i="42"/>
  <c r="Q828" i="42"/>
  <c r="Q824" i="42"/>
  <c r="Q820" i="42"/>
  <c r="Q816" i="42"/>
  <c r="Q812" i="42"/>
  <c r="Q808" i="42"/>
  <c r="Q804" i="42"/>
  <c r="Q800" i="42"/>
  <c r="Q796" i="42"/>
  <c r="Q792" i="42"/>
  <c r="Q788" i="42"/>
  <c r="Q784" i="42"/>
  <c r="Q780" i="42"/>
  <c r="Q776" i="42"/>
  <c r="Q772" i="42"/>
  <c r="Q768" i="42"/>
  <c r="Q764" i="42"/>
  <c r="Q760" i="42"/>
  <c r="Q756" i="42"/>
  <c r="Q752" i="42"/>
  <c r="Q748" i="42"/>
  <c r="Q744" i="42"/>
  <c r="Q740" i="42"/>
  <c r="Q736" i="42"/>
  <c r="Q732" i="42"/>
  <c r="Q728" i="42"/>
  <c r="Q724" i="42"/>
  <c r="Q720" i="42"/>
  <c r="Q716" i="42"/>
  <c r="Q712" i="42"/>
  <c r="Q708" i="42"/>
  <c r="Q704" i="42"/>
  <c r="Q700" i="42"/>
  <c r="Q696" i="42"/>
  <c r="Q692" i="42"/>
  <c r="Q688" i="42"/>
  <c r="Q684" i="42"/>
  <c r="Q680" i="42"/>
  <c r="Q676" i="42"/>
  <c r="Q672" i="42"/>
  <c r="Q668" i="42"/>
  <c r="Q664" i="42"/>
  <c r="Q660" i="42"/>
  <c r="Q656" i="42"/>
  <c r="Q652" i="42"/>
  <c r="Q648" i="42"/>
  <c r="Q644" i="42"/>
  <c r="Q640" i="42"/>
  <c r="Q636" i="42"/>
  <c r="Q632" i="42"/>
  <c r="Q628" i="42"/>
  <c r="Q624" i="42"/>
  <c r="Q620" i="42"/>
  <c r="Q616" i="42"/>
  <c r="Q612" i="42"/>
  <c r="Q608" i="42"/>
  <c r="Q604" i="42"/>
  <c r="Q600" i="42"/>
  <c r="Q596" i="42"/>
  <c r="Q592" i="42"/>
  <c r="Q588" i="42"/>
  <c r="Q584" i="42"/>
  <c r="Q580" i="42"/>
  <c r="Q576" i="42"/>
  <c r="Q572" i="42"/>
  <c r="Q568" i="42"/>
  <c r="Q564" i="42"/>
  <c r="Q560" i="42"/>
  <c r="Q556" i="42"/>
  <c r="Q555" i="42"/>
  <c r="Q554" i="42"/>
  <c r="Q553" i="42"/>
  <c r="Q552" i="42"/>
  <c r="Q551" i="42"/>
  <c r="Q550" i="42"/>
  <c r="Q549" i="42"/>
  <c r="Q548" i="42"/>
  <c r="Q547" i="42"/>
  <c r="Q546" i="42"/>
  <c r="Q545" i="42"/>
  <c r="Q544" i="42"/>
  <c r="Q543" i="42"/>
  <c r="Q542" i="42"/>
  <c r="Q541" i="42"/>
  <c r="Q540" i="42"/>
  <c r="Q539" i="42"/>
  <c r="Q538" i="42"/>
  <c r="Q537" i="42"/>
  <c r="Q536" i="42"/>
  <c r="Q535" i="42"/>
  <c r="Q534" i="42"/>
  <c r="Q533" i="42"/>
  <c r="Q532" i="42"/>
  <c r="Q531" i="42"/>
  <c r="Q530" i="42"/>
  <c r="Q529" i="42"/>
  <c r="Q528" i="42"/>
  <c r="Q527" i="42"/>
  <c r="Q526" i="42"/>
  <c r="Q525" i="42"/>
  <c r="Q524" i="42"/>
  <c r="Q523" i="42"/>
  <c r="Q522" i="42"/>
  <c r="Q521" i="42"/>
  <c r="Q1173" i="42"/>
  <c r="Q1141" i="42"/>
  <c r="Q1110" i="42"/>
  <c r="Q1078" i="42"/>
  <c r="Q1046" i="42"/>
  <c r="Q1010" i="42"/>
  <c r="Q994" i="42"/>
  <c r="Q843" i="42"/>
  <c r="Q827" i="42"/>
  <c r="Q811" i="42"/>
  <c r="Q795" i="42"/>
  <c r="Q779" i="42"/>
  <c r="Q763" i="42"/>
  <c r="Q749" i="42"/>
  <c r="Q741" i="42"/>
  <c r="Q733" i="42"/>
  <c r="Q725" i="42"/>
  <c r="Q717" i="42"/>
  <c r="Q709" i="42"/>
  <c r="Q701" i="42"/>
  <c r="Q693" i="42"/>
  <c r="Q685" i="42"/>
  <c r="Q677" i="42"/>
  <c r="Q669" i="42"/>
  <c r="Q661" i="42"/>
  <c r="Q653" i="42"/>
  <c r="Q645" i="42"/>
  <c r="Q637" i="42"/>
  <c r="Q629" i="42"/>
  <c r="Q621" i="42"/>
  <c r="Q613" i="42"/>
  <c r="Q605" i="42"/>
  <c r="Q597" i="42"/>
  <c r="Q589" i="42"/>
  <c r="Q581" i="42"/>
  <c r="Q573" i="42"/>
  <c r="Q565" i="42"/>
  <c r="Q520" i="42"/>
  <c r="Q519" i="42"/>
  <c r="Q518" i="42"/>
  <c r="Q517" i="42"/>
  <c r="Q516" i="42"/>
  <c r="Q515" i="42"/>
  <c r="Q514" i="42"/>
  <c r="Q513" i="42"/>
  <c r="Q512" i="42"/>
  <c r="Q511" i="42"/>
  <c r="Q510" i="42"/>
  <c r="Q509" i="42"/>
  <c r="Q508" i="42"/>
  <c r="Q507" i="42"/>
  <c r="Q506" i="42"/>
  <c r="Q505" i="42"/>
  <c r="Q504" i="42"/>
  <c r="Q503" i="42"/>
  <c r="Q502" i="42"/>
  <c r="Q501" i="42"/>
  <c r="Q500" i="42"/>
  <c r="Q499" i="42"/>
  <c r="Q498" i="42"/>
  <c r="Q497" i="42"/>
  <c r="Q496" i="42"/>
  <c r="Q495" i="42"/>
  <c r="Q494" i="42"/>
  <c r="Q493" i="42"/>
  <c r="Q492" i="42"/>
  <c r="Q491" i="42"/>
  <c r="Q490" i="42"/>
  <c r="Q489" i="42"/>
  <c r="Q488" i="42"/>
  <c r="Q487" i="42"/>
  <c r="Q486" i="42"/>
  <c r="Q485" i="42"/>
  <c r="Q484" i="42"/>
  <c r="Q483" i="42"/>
  <c r="Q482" i="42"/>
  <c r="Q481" i="42"/>
  <c r="Q480" i="42"/>
  <c r="Q479" i="42"/>
  <c r="Q478" i="42"/>
  <c r="Q477" i="42"/>
  <c r="Q476" i="42"/>
  <c r="Q475" i="42"/>
  <c r="Q474" i="42"/>
  <c r="Q473" i="42"/>
  <c r="Q472" i="42"/>
  <c r="Q471" i="42"/>
  <c r="Q470" i="42"/>
  <c r="Q469" i="42"/>
  <c r="Q468" i="42"/>
  <c r="Q467" i="42"/>
  <c r="Q466" i="42"/>
  <c r="Q465" i="42"/>
  <c r="Q464" i="42"/>
  <c r="Q463" i="42"/>
  <c r="Q462" i="42"/>
  <c r="Q461" i="42"/>
  <c r="Q460" i="42"/>
  <c r="Q459" i="42"/>
  <c r="Q458" i="42"/>
  <c r="Q457" i="42"/>
  <c r="Q456" i="42"/>
  <c r="Q455" i="42"/>
  <c r="Q454" i="42"/>
  <c r="Q453" i="42"/>
  <c r="Q452" i="42"/>
  <c r="Q451" i="42"/>
  <c r="Q450" i="42"/>
  <c r="Q449" i="42"/>
  <c r="Q448" i="42"/>
  <c r="Q447" i="42"/>
  <c r="Q446" i="42"/>
  <c r="Q445" i="42"/>
  <c r="Q444" i="42"/>
  <c r="Q443" i="42"/>
  <c r="Q442" i="42"/>
  <c r="Q441" i="42"/>
  <c r="Q440" i="42"/>
  <c r="Q439" i="42"/>
  <c r="Q438" i="42"/>
  <c r="Q437" i="42"/>
  <c r="Q436" i="42"/>
  <c r="Q435" i="42"/>
  <c r="Q434" i="42"/>
  <c r="Q433" i="42"/>
  <c r="Q432" i="42"/>
  <c r="Q431" i="42"/>
  <c r="Q430" i="42"/>
  <c r="Q1165" i="42"/>
  <c r="Q1133" i="42"/>
  <c r="Q1103" i="42"/>
  <c r="Q1085" i="42"/>
  <c r="Q1071" i="42"/>
  <c r="Q1053" i="42"/>
  <c r="Q1039" i="42"/>
  <c r="Q1006" i="42"/>
  <c r="Q990" i="42"/>
  <c r="Q855" i="42"/>
  <c r="Q839" i="42"/>
  <c r="Q823" i="42"/>
  <c r="Q807" i="42"/>
  <c r="Q791" i="42"/>
  <c r="Q775" i="42"/>
  <c r="Q759" i="42"/>
  <c r="Q751" i="42"/>
  <c r="Q743" i="42"/>
  <c r="Q735" i="42"/>
  <c r="Q727" i="42"/>
  <c r="Q719" i="42"/>
  <c r="Q711" i="42"/>
  <c r="Q703" i="42"/>
  <c r="Q695" i="42"/>
  <c r="Q687" i="42"/>
  <c r="Q679" i="42"/>
  <c r="Q671" i="42"/>
  <c r="Q663" i="42"/>
  <c r="Q655" i="42"/>
  <c r="Q647" i="42"/>
  <c r="Q639" i="42"/>
  <c r="Q631" i="42"/>
  <c r="Q623" i="42"/>
  <c r="Q615" i="42"/>
  <c r="Q607" i="42"/>
  <c r="Q599" i="42"/>
  <c r="Q591" i="42"/>
  <c r="Q583" i="42"/>
  <c r="Q575" i="42"/>
  <c r="Q567" i="42"/>
  <c r="Q559" i="42"/>
  <c r="Q1157" i="42"/>
  <c r="Q1125" i="42"/>
  <c r="Q1094" i="42"/>
  <c r="Q1062" i="42"/>
  <c r="Q1030" i="42"/>
  <c r="Q1018" i="42"/>
  <c r="Q1002" i="42"/>
  <c r="Q986" i="42"/>
  <c r="Q851" i="42"/>
  <c r="Q835" i="42"/>
  <c r="Q819" i="42"/>
  <c r="Q803" i="42"/>
  <c r="Q787" i="42"/>
  <c r="Q771" i="42"/>
  <c r="Q753" i="42"/>
  <c r="Q745" i="42"/>
  <c r="Q737" i="42"/>
  <c r="Q729" i="42"/>
  <c r="Q721" i="42"/>
  <c r="Q713" i="42"/>
  <c r="Q705" i="42"/>
  <c r="Q697" i="42"/>
  <c r="Q689" i="42"/>
  <c r="Q681" i="42"/>
  <c r="Q673" i="42"/>
  <c r="Q665" i="42"/>
  <c r="Q649" i="42"/>
  <c r="Q641" i="42"/>
  <c r="Q633" i="42"/>
  <c r="Q625" i="42"/>
  <c r="Q617" i="42"/>
  <c r="Q609" i="42"/>
  <c r="Q601" i="42"/>
  <c r="Q593" i="42"/>
  <c r="Q585" i="42"/>
  <c r="Q577" i="42"/>
  <c r="Q569" i="42"/>
  <c r="Q561" i="42"/>
  <c r="Q1181" i="42"/>
  <c r="Q1149" i="42"/>
  <c r="Q1117" i="42"/>
  <c r="Q1101" i="42"/>
  <c r="Q1087" i="42"/>
  <c r="Q1069" i="42"/>
  <c r="Q1055" i="42"/>
  <c r="Q1037" i="42"/>
  <c r="Q1023" i="42"/>
  <c r="Q1014" i="42"/>
  <c r="Q998" i="42"/>
  <c r="Q847" i="42"/>
  <c r="Q831" i="42"/>
  <c r="Q815" i="42"/>
  <c r="Q799" i="42"/>
  <c r="Q783" i="42"/>
  <c r="Q767" i="42"/>
  <c r="Q755" i="42"/>
  <c r="Q747" i="42"/>
  <c r="Q739" i="42"/>
  <c r="Q731" i="42"/>
  <c r="Q723" i="42"/>
  <c r="Q715" i="42"/>
  <c r="Q707" i="42"/>
  <c r="Q699" i="42"/>
  <c r="Q691" i="42"/>
  <c r="Q683" i="42"/>
  <c r="Q675" i="42"/>
  <c r="Q667" i="42"/>
  <c r="Q659" i="42"/>
  <c r="Q651" i="42"/>
  <c r="Q643" i="42"/>
  <c r="Q635" i="42"/>
  <c r="Q627" i="42"/>
  <c r="Q619" i="42"/>
  <c r="Q611" i="42"/>
  <c r="Q603" i="42"/>
  <c r="Q595" i="42"/>
  <c r="Q587" i="42"/>
  <c r="Q579" i="42"/>
  <c r="Q571" i="42"/>
  <c r="Q563" i="42"/>
  <c r="U3415" i="42"/>
  <c r="U3411" i="42"/>
  <c r="U3416" i="42"/>
  <c r="U3412" i="42"/>
  <c r="U3413" i="42"/>
  <c r="U3405" i="42"/>
  <c r="U3401" i="42"/>
  <c r="U3397" i="42"/>
  <c r="U3409" i="42"/>
  <c r="U3403" i="42"/>
  <c r="U3408" i="42"/>
  <c r="U3406" i="42"/>
  <c r="U3400" i="42"/>
  <c r="U3398" i="42"/>
  <c r="U3394" i="42"/>
  <c r="U3390" i="42"/>
  <c r="U3410" i="42"/>
  <c r="U3418" i="42"/>
  <c r="U3417" i="42"/>
  <c r="U3414" i="42"/>
  <c r="U3407" i="42"/>
  <c r="U3404" i="42"/>
  <c r="U3402" i="42"/>
  <c r="U3399" i="42"/>
  <c r="U3396" i="42"/>
  <c r="U3393" i="42"/>
  <c r="U3395" i="42"/>
  <c r="U3389" i="42"/>
  <c r="U3386" i="42"/>
  <c r="U3382" i="42"/>
  <c r="U3378" i="42"/>
  <c r="U3392" i="42"/>
  <c r="U3391" i="42"/>
  <c r="U3387" i="42"/>
  <c r="U3380" i="42"/>
  <c r="U3374" i="42"/>
  <c r="U3370" i="42"/>
  <c r="U3366" i="42"/>
  <c r="U3362" i="42"/>
  <c r="U3358" i="42"/>
  <c r="U3354" i="42"/>
  <c r="U3373" i="42"/>
  <c r="U3388" i="42"/>
  <c r="U3376" i="42"/>
  <c r="U3369" i="42"/>
  <c r="U3367" i="42"/>
  <c r="U3360" i="42"/>
  <c r="U3353" i="42"/>
  <c r="U3348" i="42"/>
  <c r="U3344" i="42"/>
  <c r="U3340" i="42"/>
  <c r="U3336" i="42"/>
  <c r="U3332" i="42"/>
  <c r="U3328" i="42"/>
  <c r="U3324" i="42"/>
  <c r="U3316" i="42"/>
  <c r="U3312" i="42"/>
  <c r="U3308" i="42"/>
  <c r="U3304" i="42"/>
  <c r="U3385" i="42"/>
  <c r="U3377" i="42"/>
  <c r="U3365" i="42"/>
  <c r="U3364" i="42"/>
  <c r="U3363" i="42"/>
  <c r="U3361" i="42"/>
  <c r="U3351" i="42"/>
  <c r="U3349" i="42"/>
  <c r="U3342" i="42"/>
  <c r="U3335" i="42"/>
  <c r="U3333" i="42"/>
  <c r="U3326" i="42"/>
  <c r="U3375" i="42"/>
  <c r="U3372" i="42"/>
  <c r="U3371" i="42"/>
  <c r="U3368" i="42"/>
  <c r="U3347" i="42"/>
  <c r="U3345" i="42"/>
  <c r="U3338" i="42"/>
  <c r="U3331" i="42"/>
  <c r="U3329" i="42"/>
  <c r="U3322" i="42"/>
  <c r="U3315" i="42"/>
  <c r="U3313" i="42"/>
  <c r="U3383" i="42"/>
  <c r="U3355" i="42"/>
  <c r="U3334" i="42"/>
  <c r="U3327" i="42"/>
  <c r="U3379" i="42"/>
  <c r="U3356" i="42"/>
  <c r="U3339" i="42"/>
  <c r="U3384" i="42"/>
  <c r="U3381" i="42"/>
  <c r="U3359" i="42"/>
  <c r="U3352" i="42"/>
  <c r="U3346" i="42"/>
  <c r="U3341" i="42"/>
  <c r="U3357" i="42"/>
  <c r="U3350" i="42"/>
  <c r="U3337" i="42"/>
  <c r="U3306" i="42"/>
  <c r="U3300" i="42"/>
  <c r="U3325" i="42"/>
  <c r="U3323" i="42"/>
  <c r="U3311" i="42"/>
  <c r="U3310" i="42"/>
  <c r="U3309" i="42"/>
  <c r="U3307" i="42"/>
  <c r="U3302" i="42"/>
  <c r="U3317" i="42"/>
  <c r="U3303" i="42"/>
  <c r="U3297" i="42"/>
  <c r="U3293" i="42"/>
  <c r="U3289" i="42"/>
  <c r="U3285" i="42"/>
  <c r="U3281" i="42"/>
  <c r="U3277" i="42"/>
  <c r="U3273" i="42"/>
  <c r="U3269" i="42"/>
  <c r="U3318" i="42"/>
  <c r="U3314" i="42"/>
  <c r="U3305" i="42"/>
  <c r="U3298" i="42"/>
  <c r="U3294" i="42"/>
  <c r="U3290" i="42"/>
  <c r="U3286" i="42"/>
  <c r="U3343" i="42"/>
  <c r="U3301" i="42"/>
  <c r="U3299" i="42"/>
  <c r="U3295" i="42"/>
  <c r="U3291" i="42"/>
  <c r="U3287" i="42"/>
  <c r="U3283" i="42"/>
  <c r="U3279" i="42"/>
  <c r="U3275" i="42"/>
  <c r="U3271" i="42"/>
  <c r="U3267" i="42"/>
  <c r="U3330" i="42"/>
  <c r="U3288" i="42"/>
  <c r="U3282" i="42"/>
  <c r="U3274" i="42"/>
  <c r="U3284" i="42"/>
  <c r="U3276" i="42"/>
  <c r="U3268" i="42"/>
  <c r="U3263" i="42"/>
  <c r="U3292" i="42"/>
  <c r="U3280" i="42"/>
  <c r="U3272" i="42"/>
  <c r="U3265" i="42"/>
  <c r="U3261" i="42"/>
  <c r="U3296" i="42"/>
  <c r="U3270" i="42"/>
  <c r="U3260" i="42"/>
  <c r="U3256" i="42"/>
  <c r="U3252" i="42"/>
  <c r="U3248" i="42"/>
  <c r="U3244" i="42"/>
  <c r="U3240" i="42"/>
  <c r="U3236" i="42"/>
  <c r="U3232" i="42"/>
  <c r="U3228" i="42"/>
  <c r="U3224" i="42"/>
  <c r="U3216" i="42"/>
  <c r="U3212" i="42"/>
  <c r="U3208" i="42"/>
  <c r="U3204" i="42"/>
  <c r="U3266" i="42"/>
  <c r="U3262" i="42"/>
  <c r="U3257" i="42"/>
  <c r="U3253" i="42"/>
  <c r="U3249" i="42"/>
  <c r="U3245" i="42"/>
  <c r="U3241" i="42"/>
  <c r="U3237" i="42"/>
  <c r="U3233" i="42"/>
  <c r="U3229" i="42"/>
  <c r="U3225" i="42"/>
  <c r="U3217" i="42"/>
  <c r="U3213" i="42"/>
  <c r="U3209" i="42"/>
  <c r="U3205" i="42"/>
  <c r="U3201" i="42"/>
  <c r="U3197" i="42"/>
  <c r="U3264" i="42"/>
  <c r="U3258" i="42"/>
  <c r="U3254" i="42"/>
  <c r="U3250" i="42"/>
  <c r="U3246" i="42"/>
  <c r="U3242" i="42"/>
  <c r="U3238" i="42"/>
  <c r="U3234" i="42"/>
  <c r="U3278" i="42"/>
  <c r="U3259" i="42"/>
  <c r="U3255" i="42"/>
  <c r="U3251" i="42"/>
  <c r="U3247" i="42"/>
  <c r="U3243" i="42"/>
  <c r="U3239" i="42"/>
  <c r="U3235" i="42"/>
  <c r="U3231" i="42"/>
  <c r="U3227" i="42"/>
  <c r="U3230" i="42"/>
  <c r="U3218" i="42"/>
  <c r="U3210" i="42"/>
  <c r="U3206" i="42"/>
  <c r="U3202" i="42"/>
  <c r="U3195" i="42"/>
  <c r="U3191" i="42"/>
  <c r="U3226" i="42"/>
  <c r="U3223" i="42"/>
  <c r="U3215" i="42"/>
  <c r="U3200" i="42"/>
  <c r="U3198" i="42"/>
  <c r="U3192" i="42"/>
  <c r="U3188" i="42"/>
  <c r="U3184" i="42"/>
  <c r="U3180" i="42"/>
  <c r="U3176" i="42"/>
  <c r="U3172" i="42"/>
  <c r="U3168" i="42"/>
  <c r="U3164" i="42"/>
  <c r="U3160" i="42"/>
  <c r="U3156" i="42"/>
  <c r="U3222" i="42"/>
  <c r="U3214" i="42"/>
  <c r="U3207" i="42"/>
  <c r="U3203" i="42"/>
  <c r="U3196" i="42"/>
  <c r="U3193" i="42"/>
  <c r="U3189" i="42"/>
  <c r="U3185" i="42"/>
  <c r="U3181" i="42"/>
  <c r="U3177" i="42"/>
  <c r="U3173" i="42"/>
  <c r="U3169" i="42"/>
  <c r="U3165" i="42"/>
  <c r="U3161" i="42"/>
  <c r="U3157" i="42"/>
  <c r="U3153" i="42"/>
  <c r="U3149" i="42"/>
  <c r="U3145" i="42"/>
  <c r="U3141" i="42"/>
  <c r="U3137" i="42"/>
  <c r="U3152" i="42"/>
  <c r="U3150" i="42"/>
  <c r="U3143" i="42"/>
  <c r="U3134" i="42"/>
  <c r="U3130" i="42"/>
  <c r="U3126" i="42"/>
  <c r="U3122" i="42"/>
  <c r="U3118" i="42"/>
  <c r="U3117" i="42"/>
  <c r="U3116" i="42"/>
  <c r="U3115" i="42"/>
  <c r="U3114" i="42"/>
  <c r="U3113" i="42"/>
  <c r="U3112" i="42"/>
  <c r="U3111" i="42"/>
  <c r="U3110" i="42"/>
  <c r="U3109" i="42"/>
  <c r="U3108" i="42"/>
  <c r="U3107" i="42"/>
  <c r="U3211" i="42"/>
  <c r="U3194" i="42"/>
  <c r="U3183" i="42"/>
  <c r="U3179" i="42"/>
  <c r="U3175" i="42"/>
  <c r="U3171" i="42"/>
  <c r="U3167" i="42"/>
  <c r="U3163" i="42"/>
  <c r="U3159" i="42"/>
  <c r="U3155" i="42"/>
  <c r="U3148" i="42"/>
  <c r="U3146" i="42"/>
  <c r="U3139" i="42"/>
  <c r="U3135" i="42"/>
  <c r="U3190" i="42"/>
  <c r="U3187" i="42"/>
  <c r="U3151" i="42"/>
  <c r="U3144" i="42"/>
  <c r="U3142" i="42"/>
  <c r="U3136" i="42"/>
  <c r="U3132" i="42"/>
  <c r="U3128" i="42"/>
  <c r="U3124" i="42"/>
  <c r="U3199" i="42"/>
  <c r="U3186" i="42"/>
  <c r="U3182" i="42"/>
  <c r="U3178" i="42"/>
  <c r="U3174" i="42"/>
  <c r="U3170" i="42"/>
  <c r="U3166" i="42"/>
  <c r="U3162" i="42"/>
  <c r="U3158" i="42"/>
  <c r="U3154" i="42"/>
  <c r="U3147" i="42"/>
  <c r="U3140" i="42"/>
  <c r="U3138" i="42"/>
  <c r="U3133" i="42"/>
  <c r="U3129" i="42"/>
  <c r="U3125" i="42"/>
  <c r="U3131" i="42"/>
  <c r="U3105" i="42"/>
  <c r="U3103" i="42"/>
  <c r="U3101" i="42"/>
  <c r="U3099" i="42"/>
  <c r="U3097" i="42"/>
  <c r="U3095" i="42"/>
  <c r="U3093" i="42"/>
  <c r="U3092" i="42"/>
  <c r="U3091" i="42"/>
  <c r="U3090" i="42"/>
  <c r="U3089" i="42"/>
  <c r="U3088" i="42"/>
  <c r="U3087" i="42"/>
  <c r="U3086" i="42"/>
  <c r="U3085" i="42"/>
  <c r="U3084" i="42"/>
  <c r="U3083" i="42"/>
  <c r="U3082" i="42"/>
  <c r="U3081" i="42"/>
  <c r="U3080" i="42"/>
  <c r="U3079" i="42"/>
  <c r="U3078" i="42"/>
  <c r="U3077" i="42"/>
  <c r="U3076" i="42"/>
  <c r="U3075" i="42"/>
  <c r="U3106" i="42"/>
  <c r="U3104" i="42"/>
  <c r="U3102" i="42"/>
  <c r="U3100" i="42"/>
  <c r="U3098" i="42"/>
  <c r="U3096" i="42"/>
  <c r="U3071" i="42"/>
  <c r="U3067" i="42"/>
  <c r="U3063" i="42"/>
  <c r="U3059" i="42"/>
  <c r="U3055" i="42"/>
  <c r="U3051" i="42"/>
  <c r="U3047" i="42"/>
  <c r="U3043" i="42"/>
  <c r="U3039" i="42"/>
  <c r="U3035" i="42"/>
  <c r="U3031" i="42"/>
  <c r="U2988" i="42"/>
  <c r="U2984" i="42"/>
  <c r="U2980" i="42"/>
  <c r="U2976" i="42"/>
  <c r="U2972" i="42"/>
  <c r="U2968" i="42"/>
  <c r="U2964" i="42"/>
  <c r="U2960" i="42"/>
  <c r="U2956" i="42"/>
  <c r="U2952" i="42"/>
  <c r="U2948" i="42"/>
  <c r="U2944" i="42"/>
  <c r="U2940" i="42"/>
  <c r="U2936" i="42"/>
  <c r="U2932" i="42"/>
  <c r="U2928" i="42"/>
  <c r="U2924" i="42"/>
  <c r="U3127" i="42"/>
  <c r="U3072" i="42"/>
  <c r="U3068" i="42"/>
  <c r="U3064" i="42"/>
  <c r="U3060" i="42"/>
  <c r="U3056" i="42"/>
  <c r="U3052" i="42"/>
  <c r="U3048" i="42"/>
  <c r="U3044" i="42"/>
  <c r="U3040" i="42"/>
  <c r="U3036" i="42"/>
  <c r="U3073" i="42"/>
  <c r="U3069" i="42"/>
  <c r="U3065" i="42"/>
  <c r="U3061" i="42"/>
  <c r="U3057" i="42"/>
  <c r="U3053" i="42"/>
  <c r="U3049" i="42"/>
  <c r="U3045" i="42"/>
  <c r="U3041" i="42"/>
  <c r="U3037" i="42"/>
  <c r="U3033" i="42"/>
  <c r="U2990" i="42"/>
  <c r="U2986" i="42"/>
  <c r="U2982" i="42"/>
  <c r="U2978" i="42"/>
  <c r="U2974" i="42"/>
  <c r="U2970" i="42"/>
  <c r="U2966" i="42"/>
  <c r="U3123" i="42"/>
  <c r="U3074" i="42"/>
  <c r="U3070" i="42"/>
  <c r="U3066" i="42"/>
  <c r="U3062" i="42"/>
  <c r="U3058" i="42"/>
  <c r="U3054" i="42"/>
  <c r="U3050" i="42"/>
  <c r="U3046" i="42"/>
  <c r="U3042" i="42"/>
  <c r="U3038" i="42"/>
  <c r="U2985" i="42"/>
  <c r="U2977" i="42"/>
  <c r="U2969" i="42"/>
  <c r="U2958" i="42"/>
  <c r="U2951" i="42"/>
  <c r="U2949" i="42"/>
  <c r="U2942" i="42"/>
  <c r="U2935" i="42"/>
  <c r="U2933" i="42"/>
  <c r="U2926" i="42"/>
  <c r="U2919" i="42"/>
  <c r="U2915" i="42"/>
  <c r="U2911" i="42"/>
  <c r="U2907" i="42"/>
  <c r="U2903" i="42"/>
  <c r="U2899" i="42"/>
  <c r="U2895" i="42"/>
  <c r="U2891" i="42"/>
  <c r="U2887" i="42"/>
  <c r="U2883" i="42"/>
  <c r="U2879" i="42"/>
  <c r="U2875" i="42"/>
  <c r="U2871" i="42"/>
  <c r="U2867" i="42"/>
  <c r="U2863" i="42"/>
  <c r="U2859" i="42"/>
  <c r="U3034" i="42"/>
  <c r="U3028" i="42"/>
  <c r="U3026" i="42"/>
  <c r="U3024" i="42"/>
  <c r="U3022" i="42"/>
  <c r="U3020" i="42"/>
  <c r="U3018" i="42"/>
  <c r="U3016" i="42"/>
  <c r="U3014" i="42"/>
  <c r="U3012" i="42"/>
  <c r="U3010" i="42"/>
  <c r="U3008" i="42"/>
  <c r="U3006" i="42"/>
  <c r="U3004" i="42"/>
  <c r="U3002" i="42"/>
  <c r="U3000" i="42"/>
  <c r="U2998" i="42"/>
  <c r="U2996" i="42"/>
  <c r="U2994" i="42"/>
  <c r="U2992" i="42"/>
  <c r="U2987" i="42"/>
  <c r="U2979" i="42"/>
  <c r="U2971" i="42"/>
  <c r="U2963" i="42"/>
  <c r="U2961" i="42"/>
  <c r="U2954" i="42"/>
  <c r="U2947" i="42"/>
  <c r="U2945" i="42"/>
  <c r="U2938" i="42"/>
  <c r="U2931" i="42"/>
  <c r="U2929" i="42"/>
  <c r="U2922" i="42"/>
  <c r="U2920" i="42"/>
  <c r="U2916" i="42"/>
  <c r="U2912" i="42"/>
  <c r="U2908" i="42"/>
  <c r="U2904" i="42"/>
  <c r="U2900" i="42"/>
  <c r="U2896" i="42"/>
  <c r="U2888" i="42"/>
  <c r="U2884" i="42"/>
  <c r="U2880" i="42"/>
  <c r="U2876" i="42"/>
  <c r="U2872" i="42"/>
  <c r="U2868" i="42"/>
  <c r="U2864" i="42"/>
  <c r="U2860" i="42"/>
  <c r="U2856" i="42"/>
  <c r="U2852" i="42"/>
  <c r="U2848" i="42"/>
  <c r="U2844" i="42"/>
  <c r="U2840" i="42"/>
  <c r="U2836" i="42"/>
  <c r="U2832" i="42"/>
  <c r="U3032" i="42"/>
  <c r="U2989" i="42"/>
  <c r="U2981" i="42"/>
  <c r="U2973" i="42"/>
  <c r="U2965" i="42"/>
  <c r="U2959" i="42"/>
  <c r="U2957" i="42"/>
  <c r="U2950" i="42"/>
  <c r="U2943" i="42"/>
  <c r="U2941" i="42"/>
  <c r="U3030" i="42"/>
  <c r="U3029" i="42"/>
  <c r="U3027" i="42"/>
  <c r="U3025" i="42"/>
  <c r="U3023" i="42"/>
  <c r="U3021" i="42"/>
  <c r="U3019" i="42"/>
  <c r="U3017" i="42"/>
  <c r="U3015" i="42"/>
  <c r="U3013" i="42"/>
  <c r="U3011" i="42"/>
  <c r="U3009" i="42"/>
  <c r="U3007" i="42"/>
  <c r="U3005" i="42"/>
  <c r="U3003" i="42"/>
  <c r="U3001" i="42"/>
  <c r="U2999" i="42"/>
  <c r="U2997" i="42"/>
  <c r="U2995" i="42"/>
  <c r="U2993" i="42"/>
  <c r="U2991" i="42"/>
  <c r="U2983" i="42"/>
  <c r="U2975" i="42"/>
  <c r="U2967" i="42"/>
  <c r="U2962" i="42"/>
  <c r="U2955" i="42"/>
  <c r="U2953" i="42"/>
  <c r="U2946" i="42"/>
  <c r="U2939" i="42"/>
  <c r="U2937" i="42"/>
  <c r="U2930" i="42"/>
  <c r="U2923" i="42"/>
  <c r="U2918" i="42"/>
  <c r="U2914" i="42"/>
  <c r="U2910" i="42"/>
  <c r="U2906" i="42"/>
  <c r="U2902" i="42"/>
  <c r="U2898" i="42"/>
  <c r="U2890" i="42"/>
  <c r="U2921" i="42"/>
  <c r="U2905" i="42"/>
  <c r="U2889" i="42"/>
  <c r="U2885" i="42"/>
  <c r="U2881" i="42"/>
  <c r="U2877" i="42"/>
  <c r="U2873" i="42"/>
  <c r="U2869" i="42"/>
  <c r="U2865" i="42"/>
  <c r="U2861" i="42"/>
  <c r="U2857" i="42"/>
  <c r="U2850" i="42"/>
  <c r="U2843" i="42"/>
  <c r="U2841" i="42"/>
  <c r="U2834" i="42"/>
  <c r="U2828" i="42"/>
  <c r="U2824" i="42"/>
  <c r="U2820" i="42"/>
  <c r="U2934" i="42"/>
  <c r="U2927" i="42"/>
  <c r="U2909" i="42"/>
  <c r="U2855" i="42"/>
  <c r="U2853" i="42"/>
  <c r="U2846" i="42"/>
  <c r="U2839" i="42"/>
  <c r="U2837" i="42"/>
  <c r="U2830" i="42"/>
  <c r="U2829" i="42"/>
  <c r="U2825" i="42"/>
  <c r="U2821" i="42"/>
  <c r="U2817" i="42"/>
  <c r="U2813" i="42"/>
  <c r="U2809" i="42"/>
  <c r="U2805" i="42"/>
  <c r="U2801" i="42"/>
  <c r="U2797" i="42"/>
  <c r="U2789" i="42"/>
  <c r="U2785" i="42"/>
  <c r="U2781" i="42"/>
  <c r="U2777" i="42"/>
  <c r="U2773" i="42"/>
  <c r="U2769" i="42"/>
  <c r="U2765" i="42"/>
  <c r="U2761" i="42"/>
  <c r="U2757" i="42"/>
  <c r="U2753" i="42"/>
  <c r="U2749" i="42"/>
  <c r="U2913" i="42"/>
  <c r="U2897" i="42"/>
  <c r="U2886" i="42"/>
  <c r="U2882" i="42"/>
  <c r="U2878" i="42"/>
  <c r="U2874" i="42"/>
  <c r="U2870" i="42"/>
  <c r="U2866" i="42"/>
  <c r="U2862" i="42"/>
  <c r="U2858" i="42"/>
  <c r="U2851" i="42"/>
  <c r="U2849" i="42"/>
  <c r="U2842" i="42"/>
  <c r="U2835" i="42"/>
  <c r="U2833" i="42"/>
  <c r="U2826" i="42"/>
  <c r="U2822" i="42"/>
  <c r="U2818" i="42"/>
  <c r="U2814" i="42"/>
  <c r="U2810" i="42"/>
  <c r="U2806" i="42"/>
  <c r="U2802" i="42"/>
  <c r="U2798" i="42"/>
  <c r="U2790" i="42"/>
  <c r="U2786" i="42"/>
  <c r="U2782" i="42"/>
  <c r="U2778" i="42"/>
  <c r="U2774" i="42"/>
  <c r="U2770" i="42"/>
  <c r="U2766" i="42"/>
  <c r="U2762" i="42"/>
  <c r="U2758" i="42"/>
  <c r="U2754" i="42"/>
  <c r="U2750" i="42"/>
  <c r="U2746" i="42"/>
  <c r="U2742" i="42"/>
  <c r="U2738" i="42"/>
  <c r="U2734" i="42"/>
  <c r="U2730" i="42"/>
  <c r="U2726" i="42"/>
  <c r="U2722" i="42"/>
  <c r="U2925" i="42"/>
  <c r="U2917" i="42"/>
  <c r="U2901" i="42"/>
  <c r="U2854" i="42"/>
  <c r="U2847" i="42"/>
  <c r="U2845" i="42"/>
  <c r="U2838" i="42"/>
  <c r="U2831" i="42"/>
  <c r="U2827" i="42"/>
  <c r="U2823" i="42"/>
  <c r="U2819" i="42"/>
  <c r="U2815" i="42"/>
  <c r="U2811" i="42"/>
  <c r="U2807" i="42"/>
  <c r="U2803" i="42"/>
  <c r="U2799" i="42"/>
  <c r="U2795" i="42"/>
  <c r="U2791" i="42"/>
  <c r="U2787" i="42"/>
  <c r="U2783" i="42"/>
  <c r="U2779" i="42"/>
  <c r="U2775" i="42"/>
  <c r="U2771" i="42"/>
  <c r="U2767" i="42"/>
  <c r="U2763" i="42"/>
  <c r="U2759" i="42"/>
  <c r="U2755" i="42"/>
  <c r="U2751" i="42"/>
  <c r="U2747" i="42"/>
  <c r="U2743" i="42"/>
  <c r="U2739" i="42"/>
  <c r="U2735" i="42"/>
  <c r="U2731" i="42"/>
  <c r="U2727" i="42"/>
  <c r="U2723" i="42"/>
  <c r="U2808" i="42"/>
  <c r="U2776" i="42"/>
  <c r="U2764" i="42"/>
  <c r="U2748" i="42"/>
  <c r="U2745" i="42"/>
  <c r="U2737" i="42"/>
  <c r="U2729" i="42"/>
  <c r="U2721" i="42"/>
  <c r="U2720" i="42"/>
  <c r="U2716" i="42"/>
  <c r="U2712" i="42"/>
  <c r="U2708" i="42"/>
  <c r="U2704" i="42"/>
  <c r="U2700" i="42"/>
  <c r="U2696" i="42"/>
  <c r="U2812" i="42"/>
  <c r="U2796" i="42"/>
  <c r="U2780" i="42"/>
  <c r="U2760" i="42"/>
  <c r="U2744" i="42"/>
  <c r="U2736" i="42"/>
  <c r="U2728" i="42"/>
  <c r="U2717" i="42"/>
  <c r="U2713" i="42"/>
  <c r="U2709" i="42"/>
  <c r="U2705" i="42"/>
  <c r="U2701" i="42"/>
  <c r="U2697" i="42"/>
  <c r="U2816" i="42"/>
  <c r="U2800" i="42"/>
  <c r="U2784" i="42"/>
  <c r="U2756" i="42"/>
  <c r="U2741" i="42"/>
  <c r="U2733" i="42"/>
  <c r="U2725" i="42"/>
  <c r="U2718" i="42"/>
  <c r="U2714" i="42"/>
  <c r="U2710" i="42"/>
  <c r="U2706" i="42"/>
  <c r="U2702" i="42"/>
  <c r="U2698" i="42"/>
  <c r="U2804" i="42"/>
  <c r="U2788" i="42"/>
  <c r="U2772" i="42"/>
  <c r="U2768" i="42"/>
  <c r="U2752" i="42"/>
  <c r="U2740" i="42"/>
  <c r="U2732" i="42"/>
  <c r="U2724" i="42"/>
  <c r="U2719" i="42"/>
  <c r="U2715" i="42"/>
  <c r="U2711" i="42"/>
  <c r="U2707" i="42"/>
  <c r="U2703" i="42"/>
  <c r="U2699" i="42"/>
  <c r="U2695" i="42"/>
  <c r="U2691" i="42"/>
  <c r="U2690" i="42"/>
  <c r="U2689" i="42"/>
  <c r="U2688" i="42"/>
  <c r="U2687" i="42"/>
  <c r="U2686" i="42"/>
  <c r="U2685" i="42"/>
  <c r="U2684" i="42"/>
  <c r="U2683" i="42"/>
  <c r="U2682" i="42"/>
  <c r="U2681" i="42"/>
  <c r="U2680" i="42"/>
  <c r="U2679" i="42"/>
  <c r="U2678" i="42"/>
  <c r="U2677" i="42"/>
  <c r="U2676" i="42"/>
  <c r="U2675" i="42"/>
  <c r="U2674" i="42"/>
  <c r="U2673" i="42"/>
  <c r="U2672" i="42"/>
  <c r="U2671" i="42"/>
  <c r="U2670" i="42"/>
  <c r="U2669" i="42"/>
  <c r="U2668" i="42"/>
  <c r="U2666" i="42"/>
  <c r="U2665" i="42"/>
  <c r="U2664" i="42"/>
  <c r="U2663" i="42"/>
  <c r="U2662" i="42"/>
  <c r="U2661" i="42"/>
  <c r="U2660" i="42"/>
  <c r="U2659" i="42"/>
  <c r="U2658" i="42"/>
  <c r="U2657" i="42"/>
  <c r="U2656" i="42"/>
  <c r="U2655" i="42"/>
  <c r="U2652" i="42"/>
  <c r="U2648" i="42"/>
  <c r="U2644" i="42"/>
  <c r="U2640" i="42"/>
  <c r="U2636" i="42"/>
  <c r="U2632" i="42"/>
  <c r="U2628" i="42"/>
  <c r="U2624" i="42"/>
  <c r="U2620" i="42"/>
  <c r="U2616" i="42"/>
  <c r="U2612" i="42"/>
  <c r="U2608" i="42"/>
  <c r="U2604" i="42"/>
  <c r="U2600" i="42"/>
  <c r="U2596" i="42"/>
  <c r="U2592" i="42"/>
  <c r="U2588" i="42"/>
  <c r="U2584" i="42"/>
  <c r="U2580" i="42"/>
  <c r="U2576" i="42"/>
  <c r="U2572" i="42"/>
  <c r="U2568" i="42"/>
  <c r="U2651" i="42"/>
  <c r="U2647" i="42"/>
  <c r="U2643" i="42"/>
  <c r="U2639" i="42"/>
  <c r="U2635" i="42"/>
  <c r="U2631" i="42"/>
  <c r="U2627" i="42"/>
  <c r="U2623" i="42"/>
  <c r="U2619" i="42"/>
  <c r="U2615" i="42"/>
  <c r="U2611" i="42"/>
  <c r="U2607" i="42"/>
  <c r="U2603" i="42"/>
  <c r="U2599" i="42"/>
  <c r="U2595" i="42"/>
  <c r="U2591" i="42"/>
  <c r="U2587" i="42"/>
  <c r="U2583" i="42"/>
  <c r="U2579" i="42"/>
  <c r="U2575" i="42"/>
  <c r="U2571" i="42"/>
  <c r="U2567" i="42"/>
  <c r="U2654" i="42"/>
  <c r="U2650" i="42"/>
  <c r="U2646" i="42"/>
  <c r="U2642" i="42"/>
  <c r="U2638" i="42"/>
  <c r="U2634" i="42"/>
  <c r="U2630" i="42"/>
  <c r="U2626" i="42"/>
  <c r="U2622" i="42"/>
  <c r="U2618" i="42"/>
  <c r="U2614" i="42"/>
  <c r="U2610" i="42"/>
  <c r="U2606" i="42"/>
  <c r="U2602" i="42"/>
  <c r="U2598" i="42"/>
  <c r="U2594" i="42"/>
  <c r="U2590" i="42"/>
  <c r="U2586" i="42"/>
  <c r="U2582" i="42"/>
  <c r="U2578" i="42"/>
  <c r="U2574" i="42"/>
  <c r="U2570" i="42"/>
  <c r="U2566" i="42"/>
  <c r="U2653" i="42"/>
  <c r="U2649" i="42"/>
  <c r="U2645" i="42"/>
  <c r="U2641" i="42"/>
  <c r="U2637" i="42"/>
  <c r="U2633" i="42"/>
  <c r="U2629" i="42"/>
  <c r="U2625" i="42"/>
  <c r="U2621" i="42"/>
  <c r="U2617" i="42"/>
  <c r="U2613" i="42"/>
  <c r="U2609" i="42"/>
  <c r="U2605" i="42"/>
  <c r="U2601" i="42"/>
  <c r="U2597" i="42"/>
  <c r="U2593" i="42"/>
  <c r="U2589" i="42"/>
  <c r="U2585" i="42"/>
  <c r="U2581" i="42"/>
  <c r="U2577" i="42"/>
  <c r="U2573" i="42"/>
  <c r="U2569" i="42"/>
  <c r="U2565" i="42"/>
  <c r="U2261" i="42"/>
  <c r="U2257" i="42"/>
  <c r="U2253" i="42"/>
  <c r="U2249" i="42"/>
  <c r="U2245" i="42"/>
  <c r="U2241" i="42"/>
  <c r="U2237" i="42"/>
  <c r="U2233" i="42"/>
  <c r="U2229" i="42"/>
  <c r="U2225" i="42"/>
  <c r="U2221" i="42"/>
  <c r="U2217" i="42"/>
  <c r="U2213" i="42"/>
  <c r="U2209" i="42"/>
  <c r="U2135" i="42"/>
  <c r="U2131" i="42"/>
  <c r="U2127" i="42"/>
  <c r="U2123" i="42"/>
  <c r="U2119" i="42"/>
  <c r="U2115" i="42"/>
  <c r="U2111" i="42"/>
  <c r="U2107" i="42"/>
  <c r="U2103" i="42"/>
  <c r="U2099" i="42"/>
  <c r="U2095" i="42"/>
  <c r="U2091" i="42"/>
  <c r="U2087" i="42"/>
  <c r="U2083" i="42"/>
  <c r="U2079" i="42"/>
  <c r="U2075" i="42"/>
  <c r="U2071" i="42"/>
  <c r="U2262" i="42"/>
  <c r="U2258" i="42"/>
  <c r="U2254" i="42"/>
  <c r="U2250" i="42"/>
  <c r="U2246" i="42"/>
  <c r="U2242" i="42"/>
  <c r="U2238" i="42"/>
  <c r="U2234" i="42"/>
  <c r="U2230" i="42"/>
  <c r="U2226" i="42"/>
  <c r="U2222" i="42"/>
  <c r="U2218" i="42"/>
  <c r="U2214" i="42"/>
  <c r="U2210" i="42"/>
  <c r="U2136" i="42"/>
  <c r="U2132" i="42"/>
  <c r="U2128" i="42"/>
  <c r="U2124" i="42"/>
  <c r="U2120" i="42"/>
  <c r="U2116" i="42"/>
  <c r="U2112" i="42"/>
  <c r="U2108" i="42"/>
  <c r="U2104" i="42"/>
  <c r="U2100" i="42"/>
  <c r="U2096" i="42"/>
  <c r="U2092" i="42"/>
  <c r="U2088" i="42"/>
  <c r="U2084" i="42"/>
  <c r="U2080" i="42"/>
  <c r="U2076" i="42"/>
  <c r="U2072" i="42"/>
  <c r="U2068" i="42"/>
  <c r="U2064" i="42"/>
  <c r="U2060" i="42"/>
  <c r="U2056" i="42"/>
  <c r="U2052" i="42"/>
  <c r="U2048" i="42"/>
  <c r="U2044" i="42"/>
  <c r="U2040" i="42"/>
  <c r="U2036" i="42"/>
  <c r="U2032" i="42"/>
  <c r="U2028" i="42"/>
  <c r="U2024" i="42"/>
  <c r="U2020" i="42"/>
  <c r="U2016" i="42"/>
  <c r="U2012" i="42"/>
  <c r="U2008" i="42"/>
  <c r="U2004" i="42"/>
  <c r="U2000" i="42"/>
  <c r="U1996" i="42"/>
  <c r="U1992" i="42"/>
  <c r="U1988" i="42"/>
  <c r="U1984" i="42"/>
  <c r="U1980" i="42"/>
  <c r="U1976" i="42"/>
  <c r="U1972" i="42"/>
  <c r="U1968" i="42"/>
  <c r="U1964" i="42"/>
  <c r="U1960" i="42"/>
  <c r="U1956" i="42"/>
  <c r="U1952" i="42"/>
  <c r="U1948" i="42"/>
  <c r="U1944" i="42"/>
  <c r="U1940" i="42"/>
  <c r="U1936" i="42"/>
  <c r="U1932" i="42"/>
  <c r="U1928" i="42"/>
  <c r="U1924" i="42"/>
  <c r="U1920" i="42"/>
  <c r="U1916" i="42"/>
  <c r="U1912" i="42"/>
  <c r="U1908" i="42"/>
  <c r="U1904" i="42"/>
  <c r="U1900" i="42"/>
  <c r="U1896" i="42"/>
  <c r="U1892" i="42"/>
  <c r="U1888" i="42"/>
  <c r="U1884" i="42"/>
  <c r="U1880" i="42"/>
  <c r="U1876" i="42"/>
  <c r="U1872" i="42"/>
  <c r="U1868" i="42"/>
  <c r="U1864" i="42"/>
  <c r="U1860" i="42"/>
  <c r="U1856" i="42"/>
  <c r="U1852" i="42"/>
  <c r="U1848" i="42"/>
  <c r="U1844" i="42"/>
  <c r="U2263" i="42"/>
  <c r="U2259" i="42"/>
  <c r="U2255" i="42"/>
  <c r="U2251" i="42"/>
  <c r="U2247" i="42"/>
  <c r="U2243" i="42"/>
  <c r="U2239" i="42"/>
  <c r="U2235" i="42"/>
  <c r="U2231" i="42"/>
  <c r="U2227" i="42"/>
  <c r="U2223" i="42"/>
  <c r="U2219" i="42"/>
  <c r="U2215" i="42"/>
  <c r="U2211" i="42"/>
  <c r="U2207" i="42"/>
  <c r="U2206" i="42"/>
  <c r="U2205" i="42"/>
  <c r="U2204" i="42"/>
  <c r="U2203" i="42"/>
  <c r="U2202" i="42"/>
  <c r="U2201" i="42"/>
  <c r="U2200" i="42"/>
  <c r="U2199" i="42"/>
  <c r="U2198" i="42"/>
  <c r="U2197" i="42"/>
  <c r="U2196" i="42"/>
  <c r="U2195" i="42"/>
  <c r="U2194" i="42"/>
  <c r="U2193" i="42"/>
  <c r="U2192" i="42"/>
  <c r="U2191" i="42"/>
  <c r="U2190" i="42"/>
  <c r="U2189" i="42"/>
  <c r="U2188" i="42"/>
  <c r="U2187" i="42"/>
  <c r="U2186" i="42"/>
  <c r="U2185" i="42"/>
  <c r="U2184" i="42"/>
  <c r="U2183" i="42"/>
  <c r="U2182" i="42"/>
  <c r="U2181" i="42"/>
  <c r="U2180" i="42"/>
  <c r="U2179" i="42"/>
  <c r="U2178" i="42"/>
  <c r="U2177" i="42"/>
  <c r="U2176" i="42"/>
  <c r="U2175" i="42"/>
  <c r="U2174" i="42"/>
  <c r="U2173" i="42"/>
  <c r="U2172" i="42"/>
  <c r="U2171" i="42"/>
  <c r="U2170" i="42"/>
  <c r="U2169" i="42"/>
  <c r="U2168" i="42"/>
  <c r="U2167" i="42"/>
  <c r="U2166" i="42"/>
  <c r="U2165" i="42"/>
  <c r="U2164" i="42"/>
  <c r="U2163" i="42"/>
  <c r="U2162" i="42"/>
  <c r="U2161" i="42"/>
  <c r="U2160" i="42"/>
  <c r="U2159" i="42"/>
  <c r="U2158" i="42"/>
  <c r="U2157" i="42"/>
  <c r="U2156" i="42"/>
  <c r="U2155" i="42"/>
  <c r="U2154" i="42"/>
  <c r="U2153" i="42"/>
  <c r="U2152" i="42"/>
  <c r="U2151" i="42"/>
  <c r="U2150" i="42"/>
  <c r="U2149" i="42"/>
  <c r="U2148" i="42"/>
  <c r="U2147" i="42"/>
  <c r="U2146" i="42"/>
  <c r="U2145" i="42"/>
  <c r="U2144" i="42"/>
  <c r="U2143" i="42"/>
  <c r="U2142" i="42"/>
  <c r="U2141" i="42"/>
  <c r="U2140" i="42"/>
  <c r="U2139" i="42"/>
  <c r="U2138" i="42"/>
  <c r="U2137" i="42"/>
  <c r="U2133" i="42"/>
  <c r="U2129" i="42"/>
  <c r="U2125" i="42"/>
  <c r="U2121" i="42"/>
  <c r="U2117" i="42"/>
  <c r="U2113" i="42"/>
  <c r="U2109" i="42"/>
  <c r="U2105" i="42"/>
  <c r="U2101" i="42"/>
  <c r="U2097" i="42"/>
  <c r="U2093" i="42"/>
  <c r="U2089" i="42"/>
  <c r="U2085" i="42"/>
  <c r="U2081" i="42"/>
  <c r="U2077" i="42"/>
  <c r="U2073" i="42"/>
  <c r="U2069" i="42"/>
  <c r="U2065" i="42"/>
  <c r="U2061" i="42"/>
  <c r="U2057" i="42"/>
  <c r="U2053" i="42"/>
  <c r="U2049" i="42"/>
  <c r="U2045" i="42"/>
  <c r="U2041" i="42"/>
  <c r="U2037" i="42"/>
  <c r="U2033" i="42"/>
  <c r="U2029" i="42"/>
  <c r="U2025" i="42"/>
  <c r="U2021" i="42"/>
  <c r="U2017" i="42"/>
  <c r="U2013" i="42"/>
  <c r="U2009" i="42"/>
  <c r="U2005" i="42"/>
  <c r="U2001" i="42"/>
  <c r="U1997" i="42"/>
  <c r="U2134" i="42"/>
  <c r="U2118" i="42"/>
  <c r="U2102" i="42"/>
  <c r="U2086" i="42"/>
  <c r="U2070" i="42"/>
  <c r="U2067" i="42"/>
  <c r="U2059" i="42"/>
  <c r="U2051" i="42"/>
  <c r="U2043" i="42"/>
  <c r="U2035" i="42"/>
  <c r="U2027" i="42"/>
  <c r="U2019" i="42"/>
  <c r="U2011" i="42"/>
  <c r="U2003" i="42"/>
  <c r="U1995" i="42"/>
  <c r="U1993" i="42"/>
  <c r="U1986" i="42"/>
  <c r="U1979" i="42"/>
  <c r="U1977" i="42"/>
  <c r="U1970" i="42"/>
  <c r="U1963" i="42"/>
  <c r="U1961" i="42"/>
  <c r="U1954" i="42"/>
  <c r="U1947" i="42"/>
  <c r="U1945" i="42"/>
  <c r="U1938" i="42"/>
  <c r="U1931" i="42"/>
  <c r="U1929" i="42"/>
  <c r="U1922" i="42"/>
  <c r="U1915" i="42"/>
  <c r="U1913" i="42"/>
  <c r="U1906" i="42"/>
  <c r="U1899" i="42"/>
  <c r="U1897" i="42"/>
  <c r="U1890" i="42"/>
  <c r="U1883" i="42"/>
  <c r="U1881" i="42"/>
  <c r="U1874" i="42"/>
  <c r="U1867" i="42"/>
  <c r="U1865" i="42"/>
  <c r="U1858" i="42"/>
  <c r="U1851" i="42"/>
  <c r="U1849" i="42"/>
  <c r="U1842" i="42"/>
  <c r="U1838" i="42"/>
  <c r="U2264" i="42"/>
  <c r="U2256" i="42"/>
  <c r="U2248" i="42"/>
  <c r="U2232" i="42"/>
  <c r="U2224" i="42"/>
  <c r="U2216" i="42"/>
  <c r="U2208" i="42"/>
  <c r="U2130" i="42"/>
  <c r="U2114" i="42"/>
  <c r="U2098" i="42"/>
  <c r="U2082" i="42"/>
  <c r="U2066" i="42"/>
  <c r="U2058" i="42"/>
  <c r="U2050" i="42"/>
  <c r="U2042" i="42"/>
  <c r="U2034" i="42"/>
  <c r="U2026" i="42"/>
  <c r="U2018" i="42"/>
  <c r="U2010" i="42"/>
  <c r="U2002" i="42"/>
  <c r="U1991" i="42"/>
  <c r="U1989" i="42"/>
  <c r="U1982" i="42"/>
  <c r="U1975" i="42"/>
  <c r="U1973" i="42"/>
  <c r="U1966" i="42"/>
  <c r="U1959" i="42"/>
  <c r="U1957" i="42"/>
  <c r="U1950" i="42"/>
  <c r="U1943" i="42"/>
  <c r="U1941" i="42"/>
  <c r="U1934" i="42"/>
  <c r="U1927" i="42"/>
  <c r="U1925" i="42"/>
  <c r="U1918" i="42"/>
  <c r="U1911" i="42"/>
  <c r="U1909" i="42"/>
  <c r="U1902" i="42"/>
  <c r="U1895" i="42"/>
  <c r="U1893" i="42"/>
  <c r="U1886" i="42"/>
  <c r="U1879" i="42"/>
  <c r="U1877" i="42"/>
  <c r="U1870" i="42"/>
  <c r="U1863" i="42"/>
  <c r="U1861" i="42"/>
  <c r="U1854" i="42"/>
  <c r="U1847" i="42"/>
  <c r="U1845" i="42"/>
  <c r="U1839" i="42"/>
  <c r="U2126" i="42"/>
  <c r="U2110" i="42"/>
  <c r="U2094" i="42"/>
  <c r="U2078" i="42"/>
  <c r="U2063" i="42"/>
  <c r="U2055" i="42"/>
  <c r="U2047" i="42"/>
  <c r="U2039" i="42"/>
  <c r="U2031" i="42"/>
  <c r="U2023" i="42"/>
  <c r="U2015" i="42"/>
  <c r="U2007" i="42"/>
  <c r="U1999" i="42"/>
  <c r="U1994" i="42"/>
  <c r="U1987" i="42"/>
  <c r="U1985" i="42"/>
  <c r="U1978" i="42"/>
  <c r="U1971" i="42"/>
  <c r="U1969" i="42"/>
  <c r="U1962" i="42"/>
  <c r="U1955" i="42"/>
  <c r="U1953" i="42"/>
  <c r="U1946" i="42"/>
  <c r="U1939" i="42"/>
  <c r="U1937" i="42"/>
  <c r="U1930" i="42"/>
  <c r="U1923" i="42"/>
  <c r="U1921" i="42"/>
  <c r="U1914" i="42"/>
  <c r="U1907" i="42"/>
  <c r="U1905" i="42"/>
  <c r="U1898" i="42"/>
  <c r="U1891" i="42"/>
  <c r="U1889" i="42"/>
  <c r="U1882" i="42"/>
  <c r="U1875" i="42"/>
  <c r="U1873" i="42"/>
  <c r="U1866" i="42"/>
  <c r="U1859" i="42"/>
  <c r="U1857" i="42"/>
  <c r="U1850" i="42"/>
  <c r="U1843" i="42"/>
  <c r="U1840" i="42"/>
  <c r="U1609" i="42"/>
  <c r="U1605" i="42"/>
  <c r="U1601" i="42"/>
  <c r="U1597" i="42"/>
  <c r="U1593" i="42"/>
  <c r="U1589" i="42"/>
  <c r="U1585" i="42"/>
  <c r="U1581" i="42"/>
  <c r="U1577" i="42"/>
  <c r="U1573" i="42"/>
  <c r="U1569" i="42"/>
  <c r="U1565" i="42"/>
  <c r="U1561" i="42"/>
  <c r="U1557" i="42"/>
  <c r="U1553" i="42"/>
  <c r="U1549" i="42"/>
  <c r="U1545" i="42"/>
  <c r="U1541" i="42"/>
  <c r="U1537" i="42"/>
  <c r="U1533" i="42"/>
  <c r="U1529" i="42"/>
  <c r="U1525" i="42"/>
  <c r="U1521" i="42"/>
  <c r="U1517" i="42"/>
  <c r="U1513" i="42"/>
  <c r="U1509" i="42"/>
  <c r="U1505" i="42"/>
  <c r="U2260" i="42"/>
  <c r="U2252" i="42"/>
  <c r="U2244" i="42"/>
  <c r="U2236" i="42"/>
  <c r="U2228" i="42"/>
  <c r="U2220" i="42"/>
  <c r="U2212" i="42"/>
  <c r="U2122" i="42"/>
  <c r="U2106" i="42"/>
  <c r="U2090" i="42"/>
  <c r="U2074" i="42"/>
  <c r="U2062" i="42"/>
  <c r="U2054" i="42"/>
  <c r="U2046" i="42"/>
  <c r="U2038" i="42"/>
  <c r="U2030" i="42"/>
  <c r="U2022" i="42"/>
  <c r="U2014" i="42"/>
  <c r="U2006" i="42"/>
  <c r="U1998" i="42"/>
  <c r="U1990" i="42"/>
  <c r="U1983" i="42"/>
  <c r="U1981" i="42"/>
  <c r="U1974" i="42"/>
  <c r="U1967" i="42"/>
  <c r="U1965" i="42"/>
  <c r="U1958" i="42"/>
  <c r="U1951" i="42"/>
  <c r="U1949" i="42"/>
  <c r="U1942" i="42"/>
  <c r="U1935" i="42"/>
  <c r="U1933" i="42"/>
  <c r="U1926" i="42"/>
  <c r="U1919" i="42"/>
  <c r="U1917" i="42"/>
  <c r="U1910" i="42"/>
  <c r="U1903" i="42"/>
  <c r="U1901" i="42"/>
  <c r="U1894" i="42"/>
  <c r="U1887" i="42"/>
  <c r="U1885" i="42"/>
  <c r="U1878" i="42"/>
  <c r="U1871" i="42"/>
  <c r="U1869" i="42"/>
  <c r="U1862" i="42"/>
  <c r="U1855" i="42"/>
  <c r="U1853" i="42"/>
  <c r="U1846" i="42"/>
  <c r="U1841" i="42"/>
  <c r="U1837" i="42"/>
  <c r="U1836" i="42"/>
  <c r="U1835" i="42"/>
  <c r="U1834" i="42"/>
  <c r="U1833" i="42"/>
  <c r="U1832" i="42"/>
  <c r="U1831" i="42"/>
  <c r="U1830" i="42"/>
  <c r="U1829" i="42"/>
  <c r="U1828" i="42"/>
  <c r="U1827" i="42"/>
  <c r="U1826" i="42"/>
  <c r="U1825" i="42"/>
  <c r="U1824" i="42"/>
  <c r="U1823" i="42"/>
  <c r="U1822" i="42"/>
  <c r="U1821" i="42"/>
  <c r="U1820" i="42"/>
  <c r="U1819" i="42"/>
  <c r="U1818" i="42"/>
  <c r="U1817" i="42"/>
  <c r="U1816" i="42"/>
  <c r="U1815" i="42"/>
  <c r="U1814" i="42"/>
  <c r="U1813" i="42"/>
  <c r="U1812" i="42"/>
  <c r="U1811" i="42"/>
  <c r="U1810" i="42"/>
  <c r="U1809" i="42"/>
  <c r="U1808" i="42"/>
  <c r="U1807" i="42"/>
  <c r="U1806" i="42"/>
  <c r="U1805" i="42"/>
  <c r="U1804" i="42"/>
  <c r="U1803" i="42"/>
  <c r="U1802" i="42"/>
  <c r="U1801" i="42"/>
  <c r="U1800" i="42"/>
  <c r="U1799" i="42"/>
  <c r="U1798" i="42"/>
  <c r="U1797" i="42"/>
  <c r="U1796" i="42"/>
  <c r="U1795" i="42"/>
  <c r="U1794" i="42"/>
  <c r="U1793" i="42"/>
  <c r="U1792" i="42"/>
  <c r="U1791" i="42"/>
  <c r="U1790" i="42"/>
  <c r="U1789" i="42"/>
  <c r="U1788" i="42"/>
  <c r="U1787" i="42"/>
  <c r="U1786" i="42"/>
  <c r="U1785" i="42"/>
  <c r="U1784" i="42"/>
  <c r="U1783" i="42"/>
  <c r="U1782" i="42"/>
  <c r="U1781" i="42"/>
  <c r="U1780" i="42"/>
  <c r="U1779" i="42"/>
  <c r="U1778" i="42"/>
  <c r="U1777" i="42"/>
  <c r="U1776" i="42"/>
  <c r="U1775" i="42"/>
  <c r="U1774" i="42"/>
  <c r="U1773" i="42"/>
  <c r="U1772" i="42"/>
  <c r="U1771" i="42"/>
  <c r="U1770" i="42"/>
  <c r="U1769" i="42"/>
  <c r="U1768" i="42"/>
  <c r="U1767" i="42"/>
  <c r="U1766" i="42"/>
  <c r="U1765" i="42"/>
  <c r="U1764" i="42"/>
  <c r="U1763" i="42"/>
  <c r="U1762" i="42"/>
  <c r="U1761" i="42"/>
  <c r="U1760" i="42"/>
  <c r="U1759" i="42"/>
  <c r="U1758" i="42"/>
  <c r="U1757" i="42"/>
  <c r="U1756" i="42"/>
  <c r="U1755" i="42"/>
  <c r="U1754" i="42"/>
  <c r="U1753" i="42"/>
  <c r="U1752" i="42"/>
  <c r="U1751" i="42"/>
  <c r="U1750" i="42"/>
  <c r="U1749" i="42"/>
  <c r="U1748" i="42"/>
  <c r="U1747" i="42"/>
  <c r="U1746" i="42"/>
  <c r="U1745" i="42"/>
  <c r="U1744" i="42"/>
  <c r="U1743" i="42"/>
  <c r="U1742" i="42"/>
  <c r="U1741" i="42"/>
  <c r="U1740" i="42"/>
  <c r="U1739" i="42"/>
  <c r="U1738" i="42"/>
  <c r="U1737" i="42"/>
  <c r="U1736" i="42"/>
  <c r="U1735" i="42"/>
  <c r="U1734" i="42"/>
  <c r="U1733" i="42"/>
  <c r="U1732" i="42"/>
  <c r="U1731" i="42"/>
  <c r="U1730" i="42"/>
  <c r="U1729" i="42"/>
  <c r="U1728" i="42"/>
  <c r="U1727" i="42"/>
  <c r="U1726" i="42"/>
  <c r="U1725" i="42"/>
  <c r="U1724" i="42"/>
  <c r="U1608" i="42"/>
  <c r="U1606" i="42"/>
  <c r="U1599" i="42"/>
  <c r="U1592" i="42"/>
  <c r="U1590" i="42"/>
  <c r="U1583" i="42"/>
  <c r="U1576" i="42"/>
  <c r="U1574" i="42"/>
  <c r="U1567" i="42"/>
  <c r="U1560" i="42"/>
  <c r="U1558" i="42"/>
  <c r="U1551" i="42"/>
  <c r="U1544" i="42"/>
  <c r="U1542" i="42"/>
  <c r="U1535" i="42"/>
  <c r="U1528" i="42"/>
  <c r="U1526" i="42"/>
  <c r="U1519" i="42"/>
  <c r="U1512" i="42"/>
  <c r="U1510" i="42"/>
  <c r="U1503" i="42"/>
  <c r="U1499" i="42"/>
  <c r="U1495" i="42"/>
  <c r="U1491" i="42"/>
  <c r="U1487" i="42"/>
  <c r="U1483" i="42"/>
  <c r="U1479" i="42"/>
  <c r="U1475" i="42"/>
  <c r="U1471" i="42"/>
  <c r="U1467" i="42"/>
  <c r="U1463" i="42"/>
  <c r="U1459" i="42"/>
  <c r="U1455" i="42"/>
  <c r="U1451" i="42"/>
  <c r="U1447" i="42"/>
  <c r="U1443" i="42"/>
  <c r="U1439" i="42"/>
  <c r="U1435" i="42"/>
  <c r="U1431" i="42"/>
  <c r="U1427" i="42"/>
  <c r="U1423" i="42"/>
  <c r="U1419" i="42"/>
  <c r="U1415" i="42"/>
  <c r="U1411" i="42"/>
  <c r="U1280" i="42"/>
  <c r="U1276" i="42"/>
  <c r="U1272" i="42"/>
  <c r="U1268" i="42"/>
  <c r="U1264" i="42"/>
  <c r="U1260" i="42"/>
  <c r="U1256" i="42"/>
  <c r="U1252" i="42"/>
  <c r="U1248" i="42"/>
  <c r="U1244" i="42"/>
  <c r="U1240" i="42"/>
  <c r="U1236" i="42"/>
  <c r="U1232" i="42"/>
  <c r="U1228" i="42"/>
  <c r="U1224" i="42"/>
  <c r="U1220" i="42"/>
  <c r="U1216" i="42"/>
  <c r="U1212" i="42"/>
  <c r="U1208" i="42"/>
  <c r="U1204" i="42"/>
  <c r="U1200" i="42"/>
  <c r="U1196" i="42"/>
  <c r="U1192" i="42"/>
  <c r="U1188" i="42"/>
  <c r="U1180" i="42"/>
  <c r="U1176" i="42"/>
  <c r="U1172" i="42"/>
  <c r="U1168" i="42"/>
  <c r="U1164" i="42"/>
  <c r="U1160" i="42"/>
  <c r="U1156" i="42"/>
  <c r="U1152" i="42"/>
  <c r="U1148" i="42"/>
  <c r="U1144" i="42"/>
  <c r="U1140" i="42"/>
  <c r="U1136" i="42"/>
  <c r="U1132" i="42"/>
  <c r="U1128" i="42"/>
  <c r="U1124" i="42"/>
  <c r="U1120" i="42"/>
  <c r="U1116" i="42"/>
  <c r="U1112" i="42"/>
  <c r="U1108" i="42"/>
  <c r="U1104" i="42"/>
  <c r="U1100" i="42"/>
  <c r="U1096" i="42"/>
  <c r="U1092" i="42"/>
  <c r="U1088" i="42"/>
  <c r="U1080" i="42"/>
  <c r="U1076" i="42"/>
  <c r="U1072" i="42"/>
  <c r="U1068" i="42"/>
  <c r="U1064" i="42"/>
  <c r="U1060" i="42"/>
  <c r="U1056" i="42"/>
  <c r="U1052" i="42"/>
  <c r="U1048" i="42"/>
  <c r="U1044" i="42"/>
  <c r="U1040" i="42"/>
  <c r="U1036" i="42"/>
  <c r="U1032" i="42"/>
  <c r="U1028" i="42"/>
  <c r="U1024" i="42"/>
  <c r="U1723" i="42"/>
  <c r="U1721" i="42"/>
  <c r="U1719" i="42"/>
  <c r="U1717" i="42"/>
  <c r="U1715" i="42"/>
  <c r="U1713" i="42"/>
  <c r="U1711" i="42"/>
  <c r="U1604" i="42"/>
  <c r="U1602" i="42"/>
  <c r="U1595" i="42"/>
  <c r="U1588" i="42"/>
  <c r="U1586" i="42"/>
  <c r="U1579" i="42"/>
  <c r="U1572" i="42"/>
  <c r="U1570" i="42"/>
  <c r="U1563" i="42"/>
  <c r="U1556" i="42"/>
  <c r="U1554" i="42"/>
  <c r="U1547" i="42"/>
  <c r="U1540" i="42"/>
  <c r="U1538" i="42"/>
  <c r="U1531" i="42"/>
  <c r="U1524" i="42"/>
  <c r="U1522" i="42"/>
  <c r="U1515" i="42"/>
  <c r="U1508" i="42"/>
  <c r="U1506" i="42"/>
  <c r="U1500" i="42"/>
  <c r="U1496" i="42"/>
  <c r="U1492" i="42"/>
  <c r="U1488" i="42"/>
  <c r="U1484" i="42"/>
  <c r="U1480" i="42"/>
  <c r="U1476" i="42"/>
  <c r="U1472" i="42"/>
  <c r="U1468" i="42"/>
  <c r="U1464" i="42"/>
  <c r="U1460" i="42"/>
  <c r="U1456" i="42"/>
  <c r="U1452" i="42"/>
  <c r="U1448" i="42"/>
  <c r="U1444" i="42"/>
  <c r="U1440" i="42"/>
  <c r="U1436" i="42"/>
  <c r="U1432" i="42"/>
  <c r="U1428" i="42"/>
  <c r="U1424" i="42"/>
  <c r="U1420" i="42"/>
  <c r="U1416" i="42"/>
  <c r="U1412" i="42"/>
  <c r="U1281" i="42"/>
  <c r="U1277" i="42"/>
  <c r="U1273" i="42"/>
  <c r="U1269" i="42"/>
  <c r="U1265" i="42"/>
  <c r="U1261" i="42"/>
  <c r="U1257" i="42"/>
  <c r="U1253" i="42"/>
  <c r="U1249" i="42"/>
  <c r="U1245" i="42"/>
  <c r="U1241" i="42"/>
  <c r="U1237" i="42"/>
  <c r="U1233" i="42"/>
  <c r="U1229" i="42"/>
  <c r="U1225" i="42"/>
  <c r="U1221" i="42"/>
  <c r="U1217" i="42"/>
  <c r="U1213" i="42"/>
  <c r="U1209" i="42"/>
  <c r="U1205" i="42"/>
  <c r="U1201" i="42"/>
  <c r="U1607" i="42"/>
  <c r="U1600" i="42"/>
  <c r="U1598" i="42"/>
  <c r="U1591" i="42"/>
  <c r="U1584" i="42"/>
  <c r="U1582" i="42"/>
  <c r="U1575" i="42"/>
  <c r="U1568" i="42"/>
  <c r="U1566" i="42"/>
  <c r="U1559" i="42"/>
  <c r="U1552" i="42"/>
  <c r="U1550" i="42"/>
  <c r="U1543" i="42"/>
  <c r="U1536" i="42"/>
  <c r="U1534" i="42"/>
  <c r="U1527" i="42"/>
  <c r="U1520" i="42"/>
  <c r="U1518" i="42"/>
  <c r="U1511" i="42"/>
  <c r="U1504" i="42"/>
  <c r="U1501" i="42"/>
  <c r="U1497" i="42"/>
  <c r="U1493" i="42"/>
  <c r="U1489" i="42"/>
  <c r="U1485" i="42"/>
  <c r="U1481" i="42"/>
  <c r="U1477" i="42"/>
  <c r="U1473" i="42"/>
  <c r="U1469" i="42"/>
  <c r="U1465" i="42"/>
  <c r="U1461" i="42"/>
  <c r="U1457" i="42"/>
  <c r="U1453" i="42"/>
  <c r="U1449" i="42"/>
  <c r="U1445" i="42"/>
  <c r="U1441" i="42"/>
  <c r="U1437" i="42"/>
  <c r="U1433" i="42"/>
  <c r="U1429" i="42"/>
  <c r="U1425" i="42"/>
  <c r="U1421" i="42"/>
  <c r="U1417" i="42"/>
  <c r="U1413" i="42"/>
  <c r="U1282" i="42"/>
  <c r="U1278" i="42"/>
  <c r="U1274" i="42"/>
  <c r="U1270" i="42"/>
  <c r="U1266" i="42"/>
  <c r="U1262" i="42"/>
  <c r="U1258" i="42"/>
  <c r="U1254" i="42"/>
  <c r="U1250" i="42"/>
  <c r="U1246" i="42"/>
  <c r="U1242" i="42"/>
  <c r="U1238" i="42"/>
  <c r="U1234" i="42"/>
  <c r="U1230" i="42"/>
  <c r="U1226" i="42"/>
  <c r="U1222" i="42"/>
  <c r="U1218" i="42"/>
  <c r="U1214" i="42"/>
  <c r="U1210" i="42"/>
  <c r="U1206" i="42"/>
  <c r="U1202" i="42"/>
  <c r="U1198" i="42"/>
  <c r="U1194" i="42"/>
  <c r="U1190" i="42"/>
  <c r="U1186" i="42"/>
  <c r="U1182" i="42"/>
  <c r="U1178" i="42"/>
  <c r="U1174" i="42"/>
  <c r="U1170" i="42"/>
  <c r="U1166" i="42"/>
  <c r="U1162" i="42"/>
  <c r="U1158" i="42"/>
  <c r="U1154" i="42"/>
  <c r="U1150" i="42"/>
  <c r="U1146" i="42"/>
  <c r="U1142" i="42"/>
  <c r="U1138" i="42"/>
  <c r="U1134" i="42"/>
  <c r="U1130" i="42"/>
  <c r="U1126" i="42"/>
  <c r="U1122" i="42"/>
  <c r="U1118" i="42"/>
  <c r="U1722" i="42"/>
  <c r="U1720" i="42"/>
  <c r="U1718" i="42"/>
  <c r="U1716" i="42"/>
  <c r="U1714" i="42"/>
  <c r="U1712" i="42"/>
  <c r="U1610" i="42"/>
  <c r="U1603" i="42"/>
  <c r="U1596" i="42"/>
  <c r="U1594" i="42"/>
  <c r="U1587" i="42"/>
  <c r="U1580" i="42"/>
  <c r="U1578" i="42"/>
  <c r="U1571" i="42"/>
  <c r="U1564" i="42"/>
  <c r="U1562" i="42"/>
  <c r="U1555" i="42"/>
  <c r="U1548" i="42"/>
  <c r="U1546" i="42"/>
  <c r="U1539" i="42"/>
  <c r="U1532" i="42"/>
  <c r="U1530" i="42"/>
  <c r="U1523" i="42"/>
  <c r="U1516" i="42"/>
  <c r="U1514" i="42"/>
  <c r="U1507" i="42"/>
  <c r="U1502" i="42"/>
  <c r="U1498" i="42"/>
  <c r="U1494" i="42"/>
  <c r="U1490" i="42"/>
  <c r="U1486" i="42"/>
  <c r="U1482" i="42"/>
  <c r="U1478" i="42"/>
  <c r="U1474" i="42"/>
  <c r="U1470" i="42"/>
  <c r="U1466" i="42"/>
  <c r="U1462" i="42"/>
  <c r="U1458" i="42"/>
  <c r="U1454" i="42"/>
  <c r="U1450" i="42"/>
  <c r="U1446" i="42"/>
  <c r="U1442" i="42"/>
  <c r="U1438" i="42"/>
  <c r="U1434" i="42"/>
  <c r="U1430" i="42"/>
  <c r="U1426" i="42"/>
  <c r="U1422" i="42"/>
  <c r="U1418" i="42"/>
  <c r="U1414" i="42"/>
  <c r="U1410" i="42"/>
  <c r="U1409" i="42"/>
  <c r="U1408" i="42"/>
  <c r="U1407" i="42"/>
  <c r="U1406" i="42"/>
  <c r="U1405" i="42"/>
  <c r="U1404" i="42"/>
  <c r="U1403" i="42"/>
  <c r="U1402" i="42"/>
  <c r="U1401" i="42"/>
  <c r="U1400" i="42"/>
  <c r="U1399" i="42"/>
  <c r="U1398" i="42"/>
  <c r="U1397" i="42"/>
  <c r="U1396" i="42"/>
  <c r="U1395" i="42"/>
  <c r="U1394" i="42"/>
  <c r="U1393" i="42"/>
  <c r="U1392" i="42"/>
  <c r="U1391" i="42"/>
  <c r="U1390" i="42"/>
  <c r="U1389" i="42"/>
  <c r="U1388" i="42"/>
  <c r="U1387" i="42"/>
  <c r="U1385" i="42"/>
  <c r="U1384" i="42"/>
  <c r="U1383" i="42"/>
  <c r="U1382" i="42"/>
  <c r="U1381" i="42"/>
  <c r="U1380" i="42"/>
  <c r="U1379" i="42"/>
  <c r="U1378" i="42"/>
  <c r="U1377" i="42"/>
  <c r="U1376" i="42"/>
  <c r="U1375" i="42"/>
  <c r="U1374" i="42"/>
  <c r="U1373" i="42"/>
  <c r="U1372" i="42"/>
  <c r="U1371" i="42"/>
  <c r="U1370" i="42"/>
  <c r="U1369" i="42"/>
  <c r="U1368" i="42"/>
  <c r="U1367" i="42"/>
  <c r="U1366" i="42"/>
  <c r="U1365" i="42"/>
  <c r="U1364" i="42"/>
  <c r="U1363" i="42"/>
  <c r="U1362" i="42"/>
  <c r="U1361" i="42"/>
  <c r="U1360" i="42"/>
  <c r="U1359" i="42"/>
  <c r="U1358" i="42"/>
  <c r="U1357" i="42"/>
  <c r="U1356" i="42"/>
  <c r="U1355" i="42"/>
  <c r="U1354" i="42"/>
  <c r="U1353" i="42"/>
  <c r="U1352" i="42"/>
  <c r="U1351" i="42"/>
  <c r="U1350" i="42"/>
  <c r="U1349" i="42"/>
  <c r="U1348" i="42"/>
  <c r="U1347" i="42"/>
  <c r="U1346" i="42"/>
  <c r="U1345" i="42"/>
  <c r="U1344" i="42"/>
  <c r="U1343" i="42"/>
  <c r="U1342" i="42"/>
  <c r="U1341" i="42"/>
  <c r="U1340" i="42"/>
  <c r="U1339" i="42"/>
  <c r="U1338" i="42"/>
  <c r="U1337" i="42"/>
  <c r="U1336" i="42"/>
  <c r="U1335" i="42"/>
  <c r="U1334" i="42"/>
  <c r="U1333" i="42"/>
  <c r="U1332" i="42"/>
  <c r="U1331" i="42"/>
  <c r="U1330" i="42"/>
  <c r="U1329" i="42"/>
  <c r="U1328" i="42"/>
  <c r="U1327" i="42"/>
  <c r="U1326" i="42"/>
  <c r="U1325" i="42"/>
  <c r="U1324" i="42"/>
  <c r="U1323" i="42"/>
  <c r="U1322" i="42"/>
  <c r="U1321" i="42"/>
  <c r="U1320" i="42"/>
  <c r="U1319" i="42"/>
  <c r="U1318" i="42"/>
  <c r="U1317" i="42"/>
  <c r="U1316" i="42"/>
  <c r="U1315" i="42"/>
  <c r="U1314" i="42"/>
  <c r="U1313" i="42"/>
  <c r="U1312" i="42"/>
  <c r="U1311" i="42"/>
  <c r="U1310" i="42"/>
  <c r="U1306" i="42"/>
  <c r="U1302" i="42"/>
  <c r="U1298" i="42"/>
  <c r="U1294" i="42"/>
  <c r="U1290" i="42"/>
  <c r="U1286" i="42"/>
  <c r="U1283" i="42"/>
  <c r="U1267" i="42"/>
  <c r="U1251" i="42"/>
  <c r="U1235" i="42"/>
  <c r="U1219" i="42"/>
  <c r="U1203" i="42"/>
  <c r="U1197" i="42"/>
  <c r="U1189" i="42"/>
  <c r="U1181" i="42"/>
  <c r="U1173" i="42"/>
  <c r="U1165" i="42"/>
  <c r="U1157" i="42"/>
  <c r="U1149" i="42"/>
  <c r="U1141" i="42"/>
  <c r="U1133" i="42"/>
  <c r="U1125" i="42"/>
  <c r="U1117" i="42"/>
  <c r="U1115" i="42"/>
  <c r="U1113" i="42"/>
  <c r="U1106" i="42"/>
  <c r="U1099" i="42"/>
  <c r="U1097" i="42"/>
  <c r="U1090" i="42"/>
  <c r="U1083" i="42"/>
  <c r="U1081" i="42"/>
  <c r="U1074" i="42"/>
  <c r="U1067" i="42"/>
  <c r="U1065" i="42"/>
  <c r="U1058" i="42"/>
  <c r="U1051" i="42"/>
  <c r="U1049" i="42"/>
  <c r="U1042" i="42"/>
  <c r="U1035" i="42"/>
  <c r="U1033" i="42"/>
  <c r="U1026" i="42"/>
  <c r="U1020" i="42"/>
  <c r="U1016" i="42"/>
  <c r="U1012" i="42"/>
  <c r="U1008" i="42"/>
  <c r="U1004" i="42"/>
  <c r="U1000" i="42"/>
  <c r="U996" i="42"/>
  <c r="U992" i="42"/>
  <c r="U988" i="42"/>
  <c r="U1309" i="42"/>
  <c r="U1305" i="42"/>
  <c r="U1301" i="42"/>
  <c r="U1297" i="42"/>
  <c r="U1293" i="42"/>
  <c r="U1289" i="42"/>
  <c r="U1285" i="42"/>
  <c r="U1279" i="42"/>
  <c r="U1263" i="42"/>
  <c r="U1247" i="42"/>
  <c r="U1231" i="42"/>
  <c r="U1215" i="42"/>
  <c r="U1199" i="42"/>
  <c r="U1191" i="42"/>
  <c r="U1183" i="42"/>
  <c r="U1175" i="42"/>
  <c r="U1167" i="42"/>
  <c r="U1159" i="42"/>
  <c r="U1151" i="42"/>
  <c r="U1143" i="42"/>
  <c r="U1135" i="42"/>
  <c r="U1127" i="42"/>
  <c r="U1119" i="42"/>
  <c r="U1111" i="42"/>
  <c r="U1109" i="42"/>
  <c r="U1102" i="42"/>
  <c r="U1095" i="42"/>
  <c r="U1093" i="42"/>
  <c r="U1086" i="42"/>
  <c r="U1079" i="42"/>
  <c r="U1077" i="42"/>
  <c r="U1070" i="42"/>
  <c r="U1063" i="42"/>
  <c r="U1061" i="42"/>
  <c r="U1054" i="42"/>
  <c r="U1047" i="42"/>
  <c r="U1045" i="42"/>
  <c r="U1038" i="42"/>
  <c r="U1031" i="42"/>
  <c r="U1029" i="42"/>
  <c r="U1022" i="42"/>
  <c r="U1021" i="42"/>
  <c r="U1017" i="42"/>
  <c r="U1013" i="42"/>
  <c r="U1009" i="42"/>
  <c r="U1005" i="42"/>
  <c r="U1001" i="42"/>
  <c r="U997" i="42"/>
  <c r="U993" i="42"/>
  <c r="U989" i="42"/>
  <c r="U985" i="42"/>
  <c r="U1308" i="42"/>
  <c r="U1304" i="42"/>
  <c r="U1300" i="42"/>
  <c r="U1296" i="42"/>
  <c r="U1292" i="42"/>
  <c r="U1288" i="42"/>
  <c r="U1284" i="42"/>
  <c r="U1275" i="42"/>
  <c r="U1259" i="42"/>
  <c r="U1307" i="42"/>
  <c r="U1303" i="42"/>
  <c r="U1299" i="42"/>
  <c r="U1295" i="42"/>
  <c r="U1291" i="42"/>
  <c r="U1287" i="42"/>
  <c r="U1271" i="42"/>
  <c r="U1255" i="42"/>
  <c r="U1239" i="42"/>
  <c r="U1223" i="42"/>
  <c r="U1207" i="42"/>
  <c r="U1195" i="42"/>
  <c r="U1187" i="42"/>
  <c r="U1179" i="42"/>
  <c r="U1171" i="42"/>
  <c r="U1163" i="42"/>
  <c r="U1155" i="42"/>
  <c r="U1147" i="42"/>
  <c r="U1139" i="42"/>
  <c r="U1131" i="42"/>
  <c r="U1123" i="42"/>
  <c r="U1110" i="42"/>
  <c r="U1103" i="42"/>
  <c r="U1101" i="42"/>
  <c r="U1094" i="42"/>
  <c r="U1087" i="42"/>
  <c r="U1085" i="42"/>
  <c r="U1078" i="42"/>
  <c r="U1071" i="42"/>
  <c r="U1069" i="42"/>
  <c r="U1062" i="42"/>
  <c r="U1055" i="42"/>
  <c r="U1053" i="42"/>
  <c r="U1046" i="42"/>
  <c r="U1039" i="42"/>
  <c r="U1037" i="42"/>
  <c r="U1030" i="42"/>
  <c r="U1023" i="42"/>
  <c r="U1019" i="42"/>
  <c r="U1015" i="42"/>
  <c r="U1011" i="42"/>
  <c r="U1007" i="42"/>
  <c r="U1003" i="42"/>
  <c r="U999" i="42"/>
  <c r="U995" i="42"/>
  <c r="U991" i="42"/>
  <c r="U987" i="42"/>
  <c r="U983" i="42"/>
  <c r="U982" i="42"/>
  <c r="U981" i="42"/>
  <c r="U980" i="42"/>
  <c r="U979" i="42"/>
  <c r="U978" i="42"/>
  <c r="U977" i="42"/>
  <c r="U976" i="42"/>
  <c r="U975" i="42"/>
  <c r="U974" i="42"/>
  <c r="U973" i="42"/>
  <c r="U972" i="42"/>
  <c r="U971" i="42"/>
  <c r="U970" i="42"/>
  <c r="U969" i="42"/>
  <c r="U968" i="42"/>
  <c r="U967" i="42"/>
  <c r="U966" i="42"/>
  <c r="U965" i="42"/>
  <c r="U964" i="42"/>
  <c r="U963" i="42"/>
  <c r="U962" i="42"/>
  <c r="U961" i="42"/>
  <c r="U960" i="42"/>
  <c r="U959" i="42"/>
  <c r="U958" i="42"/>
  <c r="U957" i="42"/>
  <c r="U956" i="42"/>
  <c r="U955" i="42"/>
  <c r="U954" i="42"/>
  <c r="U953" i="42"/>
  <c r="U952" i="42"/>
  <c r="U951" i="42"/>
  <c r="U950" i="42"/>
  <c r="U949" i="42"/>
  <c r="U948" i="42"/>
  <c r="U947" i="42"/>
  <c r="U946" i="42"/>
  <c r="U945" i="42"/>
  <c r="U944" i="42"/>
  <c r="U943" i="42"/>
  <c r="U942" i="42"/>
  <c r="U941" i="42"/>
  <c r="U940" i="42"/>
  <c r="U939" i="42"/>
  <c r="U938" i="42"/>
  <c r="U937" i="42"/>
  <c r="U936" i="42"/>
  <c r="U935" i="42"/>
  <c r="U934" i="42"/>
  <c r="U933" i="42"/>
  <c r="U932" i="42"/>
  <c r="U931" i="42"/>
  <c r="U930" i="42"/>
  <c r="U929" i="42"/>
  <c r="U928" i="42"/>
  <c r="U927" i="42"/>
  <c r="U926" i="42"/>
  <c r="U925" i="42"/>
  <c r="U924" i="42"/>
  <c r="U923" i="42"/>
  <c r="U922" i="42"/>
  <c r="U921" i="42"/>
  <c r="U920" i="42"/>
  <c r="U919" i="42"/>
  <c r="U918" i="42"/>
  <c r="U917" i="42"/>
  <c r="U916" i="42"/>
  <c r="U915" i="42"/>
  <c r="U914" i="42"/>
  <c r="U913" i="42"/>
  <c r="U912" i="42"/>
  <c r="U911" i="42"/>
  <c r="U910" i="42"/>
  <c r="U909" i="42"/>
  <c r="U908" i="42"/>
  <c r="U907" i="42"/>
  <c r="U906" i="42"/>
  <c r="U905" i="42"/>
  <c r="U904" i="42"/>
  <c r="U903" i="42"/>
  <c r="U902" i="42"/>
  <c r="U901" i="42"/>
  <c r="U900" i="42"/>
  <c r="U899" i="42"/>
  <c r="U898" i="42"/>
  <c r="U897" i="42"/>
  <c r="U896" i="42"/>
  <c r="U895" i="42"/>
  <c r="U894" i="42"/>
  <c r="U893" i="42"/>
  <c r="U892" i="42"/>
  <c r="U891" i="42"/>
  <c r="U890" i="42"/>
  <c r="U889" i="42"/>
  <c r="U888" i="42"/>
  <c r="U887" i="42"/>
  <c r="U886" i="42"/>
  <c r="U885" i="42"/>
  <c r="U884" i="42"/>
  <c r="U883" i="42"/>
  <c r="U882" i="42"/>
  <c r="U881" i="42"/>
  <c r="U880" i="42"/>
  <c r="U879" i="42"/>
  <c r="U878" i="42"/>
  <c r="U877" i="42"/>
  <c r="U876" i="42"/>
  <c r="U875" i="42"/>
  <c r="U874" i="42"/>
  <c r="U873" i="42"/>
  <c r="U872" i="42"/>
  <c r="U871" i="42"/>
  <c r="U870" i="42"/>
  <c r="U869" i="42"/>
  <c r="U868" i="42"/>
  <c r="U867" i="42"/>
  <c r="U866" i="42"/>
  <c r="U865" i="42"/>
  <c r="U864" i="42"/>
  <c r="U863" i="42"/>
  <c r="U862" i="42"/>
  <c r="U861" i="42"/>
  <c r="U860" i="42"/>
  <c r="U859" i="42"/>
  <c r="U858" i="42"/>
  <c r="U857" i="42"/>
  <c r="U556" i="42"/>
  <c r="U555" i="42"/>
  <c r="U554" i="42"/>
  <c r="U553" i="42"/>
  <c r="U552" i="42"/>
  <c r="U551" i="42"/>
  <c r="U550" i="42"/>
  <c r="U549" i="42"/>
  <c r="U548" i="42"/>
  <c r="U547" i="42"/>
  <c r="U546" i="42"/>
  <c r="U545" i="42"/>
  <c r="U544" i="42"/>
  <c r="U543" i="42"/>
  <c r="U542" i="42"/>
  <c r="U541" i="42"/>
  <c r="U540" i="42"/>
  <c r="U539" i="42"/>
  <c r="U538" i="42"/>
  <c r="U537" i="42"/>
  <c r="U536" i="42"/>
  <c r="U535" i="42"/>
  <c r="U534" i="42"/>
  <c r="U533" i="42"/>
  <c r="U532" i="42"/>
  <c r="U531" i="42"/>
  <c r="U530" i="42"/>
  <c r="U529" i="42"/>
  <c r="U528" i="42"/>
  <c r="U527" i="42"/>
  <c r="U526" i="42"/>
  <c r="U525" i="42"/>
  <c r="U524" i="42"/>
  <c r="U523" i="42"/>
  <c r="U522" i="42"/>
  <c r="U521" i="42"/>
  <c r="U1243" i="42"/>
  <c r="U1169" i="42"/>
  <c r="U1137" i="42"/>
  <c r="U1098" i="42"/>
  <c r="U1066" i="42"/>
  <c r="U1034" i="42"/>
  <c r="U1006" i="42"/>
  <c r="U990" i="42"/>
  <c r="U520" i="42"/>
  <c r="U519" i="42"/>
  <c r="U518" i="42"/>
  <c r="U517" i="42"/>
  <c r="U516" i="42"/>
  <c r="U515" i="42"/>
  <c r="U514" i="42"/>
  <c r="U513" i="42"/>
  <c r="U512" i="42"/>
  <c r="U511" i="42"/>
  <c r="U510" i="42"/>
  <c r="U509" i="42"/>
  <c r="U508" i="42"/>
  <c r="U507" i="42"/>
  <c r="U506" i="42"/>
  <c r="U505" i="42"/>
  <c r="U504" i="42"/>
  <c r="U503" i="42"/>
  <c r="U502" i="42"/>
  <c r="U501" i="42"/>
  <c r="U500" i="42"/>
  <c r="U499" i="42"/>
  <c r="U498" i="42"/>
  <c r="U497" i="42"/>
  <c r="U496" i="42"/>
  <c r="U495" i="42"/>
  <c r="U494" i="42"/>
  <c r="U493" i="42"/>
  <c r="U492" i="42"/>
  <c r="U491" i="42"/>
  <c r="U490" i="42"/>
  <c r="U489" i="42"/>
  <c r="U488" i="42"/>
  <c r="U487" i="42"/>
  <c r="U486" i="42"/>
  <c r="U485" i="42"/>
  <c r="U484" i="42"/>
  <c r="U483" i="42"/>
  <c r="U482" i="42"/>
  <c r="U481" i="42"/>
  <c r="U480" i="42"/>
  <c r="U479" i="42"/>
  <c r="U478" i="42"/>
  <c r="U477" i="42"/>
  <c r="U476" i="42"/>
  <c r="U475" i="42"/>
  <c r="U474" i="42"/>
  <c r="U473" i="42"/>
  <c r="U472" i="42"/>
  <c r="U471" i="42"/>
  <c r="U470" i="42"/>
  <c r="U469" i="42"/>
  <c r="U468" i="42"/>
  <c r="U467" i="42"/>
  <c r="U466" i="42"/>
  <c r="U465" i="42"/>
  <c r="U464" i="42"/>
  <c r="U463" i="42"/>
  <c r="U462" i="42"/>
  <c r="U461" i="42"/>
  <c r="U460" i="42"/>
  <c r="U459" i="42"/>
  <c r="U458" i="42"/>
  <c r="U457" i="42"/>
  <c r="U456" i="42"/>
  <c r="U455" i="42"/>
  <c r="U454" i="42"/>
  <c r="U453" i="42"/>
  <c r="U452" i="42"/>
  <c r="U451" i="42"/>
  <c r="U450" i="42"/>
  <c r="U449" i="42"/>
  <c r="U448" i="42"/>
  <c r="U447" i="42"/>
  <c r="U446" i="42"/>
  <c r="U445" i="42"/>
  <c r="U444" i="42"/>
  <c r="U443" i="42"/>
  <c r="U442" i="42"/>
  <c r="U441" i="42"/>
  <c r="U440" i="42"/>
  <c r="U439" i="42"/>
  <c r="U438" i="42"/>
  <c r="U437" i="42"/>
  <c r="U436" i="42"/>
  <c r="U435" i="42"/>
  <c r="U434" i="42"/>
  <c r="U433" i="42"/>
  <c r="U432" i="42"/>
  <c r="U431" i="42"/>
  <c r="U430" i="42"/>
  <c r="U1227" i="42"/>
  <c r="U1193" i="42"/>
  <c r="U1161" i="42"/>
  <c r="U1129" i="42"/>
  <c r="U1107" i="42"/>
  <c r="U1089" i="42"/>
  <c r="U1075" i="42"/>
  <c r="U1057" i="42"/>
  <c r="U1043" i="42"/>
  <c r="U1025" i="42"/>
  <c r="U1018" i="42"/>
  <c r="U1002" i="42"/>
  <c r="U986" i="42"/>
  <c r="U1211" i="42"/>
  <c r="U1185" i="42"/>
  <c r="U1153" i="42"/>
  <c r="U1121" i="42"/>
  <c r="U1114" i="42"/>
  <c r="U1082" i="42"/>
  <c r="U1050" i="42"/>
  <c r="U1014" i="42"/>
  <c r="U998" i="42"/>
  <c r="U1177" i="42"/>
  <c r="U1145" i="42"/>
  <c r="U1105" i="42"/>
  <c r="U1091" i="42"/>
  <c r="U1073" i="42"/>
  <c r="U1059" i="42"/>
  <c r="U1041" i="42"/>
  <c r="U1027" i="42"/>
  <c r="U1010" i="42"/>
  <c r="U994" i="42"/>
  <c r="Y3316" i="42"/>
  <c r="Y3312" i="42"/>
  <c r="Y3308" i="42"/>
  <c r="Y3304" i="42"/>
  <c r="Y3317" i="42"/>
  <c r="Y3310" i="42"/>
  <c r="Y3315" i="42"/>
  <c r="Y3313" i="42"/>
  <c r="Y3311" i="42"/>
  <c r="Y3309" i="42"/>
  <c r="Y3318" i="42"/>
  <c r="Y3314" i="42"/>
  <c r="Y3303" i="42"/>
  <c r="Y3301" i="42"/>
  <c r="Y3300" i="42"/>
  <c r="Y3306" i="42"/>
  <c r="Y3305" i="42"/>
  <c r="Y3299" i="42"/>
  <c r="Y3297" i="42"/>
  <c r="Y3293" i="42"/>
  <c r="Y3289" i="42"/>
  <c r="Y3285" i="42"/>
  <c r="Y3281" i="42"/>
  <c r="Y3277" i="42"/>
  <c r="Y3273" i="42"/>
  <c r="Y3269" i="42"/>
  <c r="Y3298" i="42"/>
  <c r="Y3294" i="42"/>
  <c r="Y3290" i="42"/>
  <c r="Y3286" i="42"/>
  <c r="Y3295" i="42"/>
  <c r="Y3291" i="42"/>
  <c r="Y3287" i="42"/>
  <c r="Y3283" i="42"/>
  <c r="Y3279" i="42"/>
  <c r="Y3275" i="42"/>
  <c r="Y3271" i="42"/>
  <c r="Y3267" i="42"/>
  <c r="Y3278" i="42"/>
  <c r="Y3270" i="42"/>
  <c r="Y3307" i="42"/>
  <c r="Y3302" i="42"/>
  <c r="Y3296" i="42"/>
  <c r="Y3280" i="42"/>
  <c r="Y3272" i="42"/>
  <c r="Y3266" i="42"/>
  <c r="Y3263" i="42"/>
  <c r="Y3288" i="42"/>
  <c r="Y3284" i="42"/>
  <c r="Y3276" i="42"/>
  <c r="Y3268" i="42"/>
  <c r="Y3265" i="42"/>
  <c r="Y3261" i="42"/>
  <c r="Y3264" i="42"/>
  <c r="Y3256" i="42"/>
  <c r="Y3252" i="42"/>
  <c r="Y3248" i="42"/>
  <c r="Y3244" i="42"/>
  <c r="Y3240" i="42"/>
  <c r="Y3236" i="42"/>
  <c r="Y3232" i="42"/>
  <c r="Y3228" i="42"/>
  <c r="Y3224" i="42"/>
  <c r="Y3216" i="42"/>
  <c r="Y3212" i="42"/>
  <c r="Y3208" i="42"/>
  <c r="Y3204" i="42"/>
  <c r="Y3257" i="42"/>
  <c r="Y3253" i="42"/>
  <c r="Y3249" i="42"/>
  <c r="Y3245" i="42"/>
  <c r="Y3241" i="42"/>
  <c r="Y3237" i="42"/>
  <c r="Y3233" i="42"/>
  <c r="Y3229" i="42"/>
  <c r="Y3225" i="42"/>
  <c r="Y3217" i="42"/>
  <c r="Y3213" i="42"/>
  <c r="Y3209" i="42"/>
  <c r="Y3205" i="42"/>
  <c r="Y3201" i="42"/>
  <c r="Y3197" i="42"/>
  <c r="Y3282" i="42"/>
  <c r="Y3260" i="42"/>
  <c r="Y3258" i="42"/>
  <c r="Y3254" i="42"/>
  <c r="Y3250" i="42"/>
  <c r="Y3246" i="42"/>
  <c r="Y3242" i="42"/>
  <c r="Y3238" i="42"/>
  <c r="Y3234" i="42"/>
  <c r="Y3292" i="42"/>
  <c r="Y3274" i="42"/>
  <c r="Y3262" i="42"/>
  <c r="Y3259" i="42"/>
  <c r="Y3255" i="42"/>
  <c r="Y3251" i="42"/>
  <c r="Y3247" i="42"/>
  <c r="Y3243" i="42"/>
  <c r="Y3239" i="42"/>
  <c r="Y3235" i="42"/>
  <c r="Y3231" i="42"/>
  <c r="Y3227" i="42"/>
  <c r="Y3226" i="42"/>
  <c r="Y3222" i="42"/>
  <c r="Y3214" i="42"/>
  <c r="Y3207" i="42"/>
  <c r="Y3199" i="42"/>
  <c r="Y3191" i="42"/>
  <c r="Y3211" i="42"/>
  <c r="Y3202" i="42"/>
  <c r="Y3195" i="42"/>
  <c r="Y3192" i="42"/>
  <c r="Y3188" i="42"/>
  <c r="Y3184" i="42"/>
  <c r="Y3180" i="42"/>
  <c r="Y3176" i="42"/>
  <c r="Y3172" i="42"/>
  <c r="Y3168" i="42"/>
  <c r="Y3164" i="42"/>
  <c r="Y3160" i="42"/>
  <c r="Y3156" i="42"/>
  <c r="Y3218" i="42"/>
  <c r="Y3210" i="42"/>
  <c r="Y3206" i="42"/>
  <c r="Y3200" i="42"/>
  <c r="Y3198" i="42"/>
  <c r="Y3193" i="42"/>
  <c r="Y3189" i="42"/>
  <c r="Y3185" i="42"/>
  <c r="Y3181" i="42"/>
  <c r="Y3177" i="42"/>
  <c r="Y3173" i="42"/>
  <c r="Y3169" i="42"/>
  <c r="Y3165" i="42"/>
  <c r="Y3161" i="42"/>
  <c r="Y3157" i="42"/>
  <c r="Y3153" i="42"/>
  <c r="Y3149" i="42"/>
  <c r="Y3145" i="42"/>
  <c r="Y3141" i="42"/>
  <c r="Y3137" i="42"/>
  <c r="Y3230" i="42"/>
  <c r="Y3223" i="42"/>
  <c r="Y3215" i="42"/>
  <c r="Y3196" i="42"/>
  <c r="Y3194" i="42"/>
  <c r="Y3187" i="42"/>
  <c r="Y3154" i="42"/>
  <c r="Y3147" i="42"/>
  <c r="Y3140" i="42"/>
  <c r="Y3138" i="42"/>
  <c r="Y3134" i="42"/>
  <c r="Y3130" i="42"/>
  <c r="Y3126" i="42"/>
  <c r="Y3122" i="42"/>
  <c r="Y3118" i="42"/>
  <c r="Y3117" i="42"/>
  <c r="Y3116" i="42"/>
  <c r="Y3115" i="42"/>
  <c r="Y3114" i="42"/>
  <c r="Y3113" i="42"/>
  <c r="Y3112" i="42"/>
  <c r="Y3111" i="42"/>
  <c r="Y3110" i="42"/>
  <c r="Y3109" i="42"/>
  <c r="Y3108" i="42"/>
  <c r="Y3107" i="42"/>
  <c r="Y3190" i="42"/>
  <c r="Y3186" i="42"/>
  <c r="Y3182" i="42"/>
  <c r="Y3178" i="42"/>
  <c r="Y3174" i="42"/>
  <c r="Y3170" i="42"/>
  <c r="Y3166" i="42"/>
  <c r="Y3162" i="42"/>
  <c r="Y3158" i="42"/>
  <c r="Y3152" i="42"/>
  <c r="Y3150" i="42"/>
  <c r="Y3143" i="42"/>
  <c r="Y3135" i="42"/>
  <c r="Y3203" i="42"/>
  <c r="Y3148" i="42"/>
  <c r="Y3146" i="42"/>
  <c r="Y3139" i="42"/>
  <c r="Y3136" i="42"/>
  <c r="Y3132" i="42"/>
  <c r="Y3128" i="42"/>
  <c r="Y3124" i="42"/>
  <c r="Y3183" i="42"/>
  <c r="Y3179" i="42"/>
  <c r="Y3175" i="42"/>
  <c r="Y3171" i="42"/>
  <c r="Y3167" i="42"/>
  <c r="Y3163" i="42"/>
  <c r="Y3159" i="42"/>
  <c r="Y3155" i="42"/>
  <c r="Y3151" i="42"/>
  <c r="Y3144" i="42"/>
  <c r="Y3142" i="42"/>
  <c r="Y3133" i="42"/>
  <c r="Y3129" i="42"/>
  <c r="Y3125" i="42"/>
  <c r="Y3106" i="42"/>
  <c r="Y3104" i="42"/>
  <c r="Y3102" i="42"/>
  <c r="Y3100" i="42"/>
  <c r="Y3098" i="42"/>
  <c r="Y3096" i="42"/>
  <c r="Y3094" i="42"/>
  <c r="Y3123" i="42"/>
  <c r="Y3093" i="42"/>
  <c r="Y3092" i="42"/>
  <c r="Y3091" i="42"/>
  <c r="Y3090" i="42"/>
  <c r="Y3089" i="42"/>
  <c r="Y3088" i="42"/>
  <c r="Y3087" i="42"/>
  <c r="Y3086" i="42"/>
  <c r="Y3085" i="42"/>
  <c r="Y3084" i="42"/>
  <c r="Y3083" i="42"/>
  <c r="Y3082" i="42"/>
  <c r="Y3081" i="42"/>
  <c r="Y3080" i="42"/>
  <c r="Y3079" i="42"/>
  <c r="Y3078" i="42"/>
  <c r="Y3077" i="42"/>
  <c r="Y3076" i="42"/>
  <c r="Y3075" i="42"/>
  <c r="Y3131" i="42"/>
  <c r="Y3127" i="42"/>
  <c r="Y3105" i="42"/>
  <c r="Y3103" i="42"/>
  <c r="Y3101" i="42"/>
  <c r="Y3099" i="42"/>
  <c r="Y3097" i="42"/>
  <c r="Y3095" i="42"/>
  <c r="Y3074" i="42"/>
  <c r="Y3070" i="42"/>
  <c r="Y3066" i="42"/>
  <c r="Y3062" i="42"/>
  <c r="Y3058" i="42"/>
  <c r="Y3054" i="42"/>
  <c r="Y3050" i="42"/>
  <c r="Y3046" i="42"/>
  <c r="Y3042" i="42"/>
  <c r="Y3038" i="42"/>
  <c r="Y3034" i="42"/>
  <c r="Y3030" i="42"/>
  <c r="Y3071" i="42"/>
  <c r="Y3067" i="42"/>
  <c r="Y3063" i="42"/>
  <c r="Y3059" i="42"/>
  <c r="Y3055" i="42"/>
  <c r="Y3051" i="42"/>
  <c r="Y3047" i="42"/>
  <c r="Y3043" i="42"/>
  <c r="Y3039" i="42"/>
  <c r="Y3035" i="42"/>
  <c r="Y3072" i="42"/>
  <c r="Y3068" i="42"/>
  <c r="Y3064" i="42"/>
  <c r="Y3060" i="42"/>
  <c r="Y3056" i="42"/>
  <c r="Y3052" i="42"/>
  <c r="Y3048" i="42"/>
  <c r="Y3044" i="42"/>
  <c r="Y3040" i="42"/>
  <c r="Y3036" i="42"/>
  <c r="Y3032" i="42"/>
  <c r="Y3073" i="42"/>
  <c r="Y3069" i="42"/>
  <c r="Y3065" i="42"/>
  <c r="Y3061" i="42"/>
  <c r="Y3057" i="42"/>
  <c r="Y3053" i="42"/>
  <c r="Y3049" i="42"/>
  <c r="Y3045" i="42"/>
  <c r="Y3041" i="42"/>
  <c r="Y3037" i="42"/>
  <c r="Y3029" i="42"/>
  <c r="Y3027" i="42"/>
  <c r="Y3025" i="42"/>
  <c r="Y3023" i="42"/>
  <c r="Y3021" i="42"/>
  <c r="Y3019" i="42"/>
  <c r="Y3017" i="42"/>
  <c r="Y3015" i="42"/>
  <c r="Y3013" i="42"/>
  <c r="Y3011" i="42"/>
  <c r="Y3009" i="42"/>
  <c r="Y3007" i="42"/>
  <c r="Y3005" i="42"/>
  <c r="Y3003" i="42"/>
  <c r="Y3001" i="42"/>
  <c r="Y2999" i="42"/>
  <c r="Y2997" i="42"/>
  <c r="Y2995" i="42"/>
  <c r="Y2993" i="42"/>
  <c r="Y3033" i="42"/>
  <c r="Y3031" i="42"/>
  <c r="Y3028" i="42"/>
  <c r="Y3026" i="42"/>
  <c r="Y3024" i="42"/>
  <c r="Y3022" i="42"/>
  <c r="Y3020" i="42"/>
  <c r="Y3018" i="42"/>
  <c r="Y3016" i="42"/>
  <c r="Y3014" i="42"/>
  <c r="Y3012" i="42"/>
  <c r="Y3010" i="42"/>
  <c r="Y3008" i="42"/>
  <c r="Y3006" i="42"/>
  <c r="Y3004" i="42"/>
  <c r="Y3002" i="42"/>
  <c r="Y3000" i="42"/>
  <c r="Y2998" i="42"/>
  <c r="Y2996" i="42"/>
  <c r="Y2994" i="42"/>
  <c r="Y2992" i="42"/>
  <c r="Y2789" i="42"/>
  <c r="Y2785" i="42"/>
  <c r="Y2781" i="42"/>
  <c r="Y2777" i="42"/>
  <c r="Y2773" i="42"/>
  <c r="Y2769" i="42"/>
  <c r="Y2765" i="42"/>
  <c r="Y2761" i="42"/>
  <c r="Y2757" i="42"/>
  <c r="Y2753" i="42"/>
  <c r="Y2749" i="42"/>
  <c r="Y2790" i="42"/>
  <c r="Y2786" i="42"/>
  <c r="Y2782" i="42"/>
  <c r="Y2778" i="42"/>
  <c r="Y2774" i="42"/>
  <c r="Y2770" i="42"/>
  <c r="Y2766" i="42"/>
  <c r="Y2762" i="42"/>
  <c r="Y2758" i="42"/>
  <c r="Y2754" i="42"/>
  <c r="Y2750" i="42"/>
  <c r="Y2746" i="42"/>
  <c r="Y2742" i="42"/>
  <c r="Y2738" i="42"/>
  <c r="Y2734" i="42"/>
  <c r="Y2730" i="42"/>
  <c r="Y2726" i="42"/>
  <c r="Y2722" i="42"/>
  <c r="Y2791" i="42"/>
  <c r="Y2787" i="42"/>
  <c r="Y2783" i="42"/>
  <c r="Y2779" i="42"/>
  <c r="Y2775" i="42"/>
  <c r="Y2771" i="42"/>
  <c r="Y2767" i="42"/>
  <c r="Y2763" i="42"/>
  <c r="Y2759" i="42"/>
  <c r="Y2755" i="42"/>
  <c r="Y2751" i="42"/>
  <c r="Y2747" i="42"/>
  <c r="Y2743" i="42"/>
  <c r="Y2739" i="42"/>
  <c r="Y2735" i="42"/>
  <c r="Y2731" i="42"/>
  <c r="Y2727" i="42"/>
  <c r="Y2723" i="42"/>
  <c r="Y2780" i="42"/>
  <c r="Y2760" i="42"/>
  <c r="Y2741" i="42"/>
  <c r="Y2733" i="42"/>
  <c r="Y2725" i="42"/>
  <c r="Y2720" i="42"/>
  <c r="Y2716" i="42"/>
  <c r="Y2712" i="42"/>
  <c r="Y2708" i="42"/>
  <c r="Y2704" i="42"/>
  <c r="Y2700" i="42"/>
  <c r="Y2696" i="42"/>
  <c r="Y2461" i="42"/>
  <c r="Y2457" i="42"/>
  <c r="Y2453" i="42"/>
  <c r="Y2449" i="42"/>
  <c r="Y2445" i="42"/>
  <c r="Y2784" i="42"/>
  <c r="Y2756" i="42"/>
  <c r="Y2740" i="42"/>
  <c r="Y2732" i="42"/>
  <c r="Y2724" i="42"/>
  <c r="Y2717" i="42"/>
  <c r="Y2713" i="42"/>
  <c r="Y2709" i="42"/>
  <c r="Y2705" i="42"/>
  <c r="Y2701" i="42"/>
  <c r="Y2697" i="42"/>
  <c r="Y2462" i="42"/>
  <c r="Y2458" i="42"/>
  <c r="Y2454" i="42"/>
  <c r="Y2450" i="42"/>
  <c r="Y2446" i="42"/>
  <c r="Y2788" i="42"/>
  <c r="Y2772" i="42"/>
  <c r="Y2768" i="42"/>
  <c r="Y2752" i="42"/>
  <c r="Y2745" i="42"/>
  <c r="Y2737" i="42"/>
  <c r="Y2729" i="42"/>
  <c r="Y2721" i="42"/>
  <c r="Y2718" i="42"/>
  <c r="Y2714" i="42"/>
  <c r="Y2710" i="42"/>
  <c r="Y2706" i="42"/>
  <c r="Y2702" i="42"/>
  <c r="Y2698" i="42"/>
  <c r="Y2776" i="42"/>
  <c r="Y2764" i="42"/>
  <c r="Y2748" i="42"/>
  <c r="Y2744" i="42"/>
  <c r="Y2736" i="42"/>
  <c r="Y2728" i="42"/>
  <c r="Y2719" i="42"/>
  <c r="Y2715" i="42"/>
  <c r="Y2711" i="42"/>
  <c r="Y2707" i="42"/>
  <c r="Y2703" i="42"/>
  <c r="Y2699" i="42"/>
  <c r="Y2695" i="42"/>
  <c r="Y2691" i="42"/>
  <c r="Y2690" i="42"/>
  <c r="Y2689" i="42"/>
  <c r="Y2688" i="42"/>
  <c r="Y2687" i="42"/>
  <c r="Y2686" i="42"/>
  <c r="Y2685" i="42"/>
  <c r="Y2684" i="42"/>
  <c r="Y2683" i="42"/>
  <c r="Y2682" i="42"/>
  <c r="Y2681" i="42"/>
  <c r="Y2680" i="42"/>
  <c r="Y2679" i="42"/>
  <c r="Y2678" i="42"/>
  <c r="Y2677" i="42"/>
  <c r="Y2676" i="42"/>
  <c r="Y2675" i="42"/>
  <c r="Y2674" i="42"/>
  <c r="Y2673" i="42"/>
  <c r="Y2672" i="42"/>
  <c r="Y2671" i="42"/>
  <c r="Y2670" i="42"/>
  <c r="Y2669" i="42"/>
  <c r="Y2668" i="42"/>
  <c r="Y2667" i="42"/>
  <c r="Y2666" i="42"/>
  <c r="Y2665" i="42"/>
  <c r="Y2664" i="42"/>
  <c r="Y2663" i="42"/>
  <c r="Y2662" i="42"/>
  <c r="Y2661" i="42"/>
  <c r="Y2660" i="42"/>
  <c r="Y2659" i="42"/>
  <c r="Y2658" i="42"/>
  <c r="Y2657" i="42"/>
  <c r="Y2656" i="42"/>
  <c r="Y2655" i="42"/>
  <c r="Y2651" i="42"/>
  <c r="Y2647" i="42"/>
  <c r="Y2643" i="42"/>
  <c r="Y2639" i="42"/>
  <c r="Y2635" i="42"/>
  <c r="Y2631" i="42"/>
  <c r="Y2627" i="42"/>
  <c r="Y2623" i="42"/>
  <c r="Y2619" i="42"/>
  <c r="Y2615" i="42"/>
  <c r="Y2611" i="42"/>
  <c r="Y2607" i="42"/>
  <c r="Y2603" i="42"/>
  <c r="Y2599" i="42"/>
  <c r="Y2595" i="42"/>
  <c r="Y2591" i="42"/>
  <c r="Y2587" i="42"/>
  <c r="Y2583" i="42"/>
  <c r="Y2579" i="42"/>
  <c r="Y2575" i="42"/>
  <c r="Y2571" i="42"/>
  <c r="Y2567" i="42"/>
  <c r="Y2464" i="42"/>
  <c r="Y2456" i="42"/>
  <c r="Y2448" i="42"/>
  <c r="Y2439" i="42"/>
  <c r="Y2435" i="42"/>
  <c r="Y2431" i="42"/>
  <c r="Y2427" i="42"/>
  <c r="Y2423" i="42"/>
  <c r="Y2419" i="42"/>
  <c r="Y2415" i="42"/>
  <c r="Y2411" i="42"/>
  <c r="Y2407" i="42"/>
  <c r="Y2403" i="42"/>
  <c r="Y2399" i="42"/>
  <c r="Y2395" i="42"/>
  <c r="Y2391" i="42"/>
  <c r="Y2387" i="42"/>
  <c r="Y2383" i="42"/>
  <c r="Y2379" i="42"/>
  <c r="Y2375" i="42"/>
  <c r="Y2371" i="42"/>
  <c r="Y2363" i="42"/>
  <c r="Y2359" i="42"/>
  <c r="Y2355" i="42"/>
  <c r="Y2351" i="42"/>
  <c r="Y2347" i="42"/>
  <c r="Y2343" i="42"/>
  <c r="Y2339" i="42"/>
  <c r="Y2335" i="42"/>
  <c r="Y2331" i="42"/>
  <c r="Y2327" i="42"/>
  <c r="Y2323" i="42"/>
  <c r="Y2319" i="42"/>
  <c r="Y2315" i="42"/>
  <c r="Y2311" i="42"/>
  <c r="Y2307" i="42"/>
  <c r="Y2303" i="42"/>
  <c r="Y2299" i="42"/>
  <c r="Y2295" i="42"/>
  <c r="Y2291" i="42"/>
  <c r="Y2287" i="42"/>
  <c r="Y2283" i="42"/>
  <c r="Y2279" i="42"/>
  <c r="Y2275" i="42"/>
  <c r="Y2271" i="42"/>
  <c r="Y2654" i="42"/>
  <c r="Y2650" i="42"/>
  <c r="Y2646" i="42"/>
  <c r="Y2642" i="42"/>
  <c r="Y2638" i="42"/>
  <c r="Y2634" i="42"/>
  <c r="Y2630" i="42"/>
  <c r="Y2626" i="42"/>
  <c r="Y2622" i="42"/>
  <c r="Y2618" i="42"/>
  <c r="Y2614" i="42"/>
  <c r="Y2610" i="42"/>
  <c r="Y2606" i="42"/>
  <c r="Y2602" i="42"/>
  <c r="Y2598" i="42"/>
  <c r="Y2594" i="42"/>
  <c r="Y2590" i="42"/>
  <c r="Y2586" i="42"/>
  <c r="Y2582" i="42"/>
  <c r="Y2578" i="42"/>
  <c r="Y2574" i="42"/>
  <c r="Y2570" i="42"/>
  <c r="Y2566" i="42"/>
  <c r="Y2463" i="42"/>
  <c r="Y2455" i="42"/>
  <c r="Y2447" i="42"/>
  <c r="Y2440" i="42"/>
  <c r="Y2436" i="42"/>
  <c r="Y2432" i="42"/>
  <c r="Y2428" i="42"/>
  <c r="Y2424" i="42"/>
  <c r="Y2420" i="42"/>
  <c r="Y2416" i="42"/>
  <c r="Y2412" i="42"/>
  <c r="Y2408" i="42"/>
  <c r="Y2404" i="42"/>
  <c r="Y2400" i="42"/>
  <c r="Y2396" i="42"/>
  <c r="Y2392" i="42"/>
  <c r="Y2388" i="42"/>
  <c r="Y2384" i="42"/>
  <c r="Y2380" i="42"/>
  <c r="Y2376" i="42"/>
  <c r="Y2372" i="42"/>
  <c r="Y2653" i="42"/>
  <c r="Y2649" i="42"/>
  <c r="Y2645" i="42"/>
  <c r="Y2641" i="42"/>
  <c r="Y2637" i="42"/>
  <c r="Y2633" i="42"/>
  <c r="Y2629" i="42"/>
  <c r="Y2625" i="42"/>
  <c r="Y2621" i="42"/>
  <c r="Y2617" i="42"/>
  <c r="Y2613" i="42"/>
  <c r="Y2609" i="42"/>
  <c r="Y2605" i="42"/>
  <c r="Y2601" i="42"/>
  <c r="Y2597" i="42"/>
  <c r="Y2593" i="42"/>
  <c r="Y2589" i="42"/>
  <c r="Y2585" i="42"/>
  <c r="Y2581" i="42"/>
  <c r="Y2577" i="42"/>
  <c r="Y2573" i="42"/>
  <c r="Y2569" i="42"/>
  <c r="Y2565" i="42"/>
  <c r="Y2460" i="42"/>
  <c r="Y2452" i="42"/>
  <c r="Y2444" i="42"/>
  <c r="Y2441" i="42"/>
  <c r="Y2437" i="42"/>
  <c r="Y2433" i="42"/>
  <c r="Y2429" i="42"/>
  <c r="Y2425" i="42"/>
  <c r="Y2421" i="42"/>
  <c r="Y2417" i="42"/>
  <c r="Y2413" i="42"/>
  <c r="Y2409" i="42"/>
  <c r="Y2405" i="42"/>
  <c r="Y2401" i="42"/>
  <c r="Y2397" i="42"/>
  <c r="Y2393" i="42"/>
  <c r="Y2389" i="42"/>
  <c r="Y2385" i="42"/>
  <c r="Y2381" i="42"/>
  <c r="Y2377" i="42"/>
  <c r="Y2373" i="42"/>
  <c r="Y2369" i="42"/>
  <c r="Y2361" i="42"/>
  <c r="Y2357" i="42"/>
  <c r="Y2353" i="42"/>
  <c r="Y2349" i="42"/>
  <c r="Y2345" i="42"/>
  <c r="Y2341" i="42"/>
  <c r="Y2337" i="42"/>
  <c r="Y2333" i="42"/>
  <c r="Y2329" i="42"/>
  <c r="Y2325" i="42"/>
  <c r="Y2321" i="42"/>
  <c r="Y2317" i="42"/>
  <c r="Y2313" i="42"/>
  <c r="Y2309" i="42"/>
  <c r="Y2305" i="42"/>
  <c r="Y2301" i="42"/>
  <c r="Y2297" i="42"/>
  <c r="Y2293" i="42"/>
  <c r="Y2289" i="42"/>
  <c r="Y2285" i="42"/>
  <c r="Y2281" i="42"/>
  <c r="Y2652" i="42"/>
  <c r="Y2648" i="42"/>
  <c r="Y2644" i="42"/>
  <c r="Y2640" i="42"/>
  <c r="Y2636" i="42"/>
  <c r="Y2632" i="42"/>
  <c r="Y2628" i="42"/>
  <c r="Y2624" i="42"/>
  <c r="Y2620" i="42"/>
  <c r="Y2616" i="42"/>
  <c r="Y2612" i="42"/>
  <c r="Y2608" i="42"/>
  <c r="Y2604" i="42"/>
  <c r="Y2600" i="42"/>
  <c r="Y2596" i="42"/>
  <c r="Y2592" i="42"/>
  <c r="Y2588" i="42"/>
  <c r="Y2584" i="42"/>
  <c r="Y2580" i="42"/>
  <c r="Y2576" i="42"/>
  <c r="Y2572" i="42"/>
  <c r="Y2568" i="42"/>
  <c r="Y2459" i="42"/>
  <c r="Y2451" i="42"/>
  <c r="Y2443" i="42"/>
  <c r="Y2442" i="42"/>
  <c r="Y2438" i="42"/>
  <c r="Y2434" i="42"/>
  <c r="Y2430" i="42"/>
  <c r="Y2426" i="42"/>
  <c r="Y2418" i="42"/>
  <c r="Y2402" i="42"/>
  <c r="Y2386" i="42"/>
  <c r="Y2370" i="42"/>
  <c r="Y2364" i="42"/>
  <c r="Y2356" i="42"/>
  <c r="Y2348" i="42"/>
  <c r="Y2340" i="42"/>
  <c r="Y2332" i="42"/>
  <c r="Y2324" i="42"/>
  <c r="Y2316" i="42"/>
  <c r="Y2308" i="42"/>
  <c r="Y2300" i="42"/>
  <c r="Y2292" i="42"/>
  <c r="Y2284" i="42"/>
  <c r="Y2273" i="42"/>
  <c r="Y2264" i="42"/>
  <c r="Y2260" i="42"/>
  <c r="Y2256" i="42"/>
  <c r="Y2252" i="42"/>
  <c r="Y2248" i="42"/>
  <c r="Y2244" i="42"/>
  <c r="Y2240" i="42"/>
  <c r="Y2236" i="42"/>
  <c r="Y2232" i="42"/>
  <c r="Y2228" i="42"/>
  <c r="Y2224" i="42"/>
  <c r="Y2220" i="42"/>
  <c r="Y2216" i="42"/>
  <c r="Y2212" i="42"/>
  <c r="Y2208" i="42"/>
  <c r="Y2135" i="42"/>
  <c r="Y2131" i="42"/>
  <c r="Y2127" i="42"/>
  <c r="Y2123" i="42"/>
  <c r="Y2119" i="42"/>
  <c r="Y2115" i="42"/>
  <c r="Y2111" i="42"/>
  <c r="Y2107" i="42"/>
  <c r="Y2103" i="42"/>
  <c r="Y2099" i="42"/>
  <c r="Y2095" i="42"/>
  <c r="Y2091" i="42"/>
  <c r="Y2087" i="42"/>
  <c r="Y2083" i="42"/>
  <c r="Y2079" i="42"/>
  <c r="Y2075" i="42"/>
  <c r="Y2071" i="42"/>
  <c r="Y2067" i="42"/>
  <c r="Y2414" i="42"/>
  <c r="Y2398" i="42"/>
  <c r="Y2382" i="42"/>
  <c r="Y2358" i="42"/>
  <c r="Y2350" i="42"/>
  <c r="Y2342" i="42"/>
  <c r="Y2334" i="42"/>
  <c r="Y2326" i="42"/>
  <c r="Y2318" i="42"/>
  <c r="Y2310" i="42"/>
  <c r="Y2302" i="42"/>
  <c r="Y2294" i="42"/>
  <c r="Y2286" i="42"/>
  <c r="Y2278" i="42"/>
  <c r="Y2276" i="42"/>
  <c r="Y2269" i="42"/>
  <c r="Y2261" i="42"/>
  <c r="Y2257" i="42"/>
  <c r="Y2253" i="42"/>
  <c r="Y2249" i="42"/>
  <c r="Y2245" i="42"/>
  <c r="Y2241" i="42"/>
  <c r="Y2237" i="42"/>
  <c r="Y2233" i="42"/>
  <c r="Y2229" i="42"/>
  <c r="Y2225" i="42"/>
  <c r="Y2221" i="42"/>
  <c r="Y2217" i="42"/>
  <c r="Y2213" i="42"/>
  <c r="Y2209" i="42"/>
  <c r="Y2136" i="42"/>
  <c r="Y2132" i="42"/>
  <c r="Y2128" i="42"/>
  <c r="Y2124" i="42"/>
  <c r="Y2120" i="42"/>
  <c r="Y2116" i="42"/>
  <c r="Y2112" i="42"/>
  <c r="Y2108" i="42"/>
  <c r="Y2104" i="42"/>
  <c r="Y2100" i="42"/>
  <c r="Y2096" i="42"/>
  <c r="Y2092" i="42"/>
  <c r="Y2088" i="42"/>
  <c r="Y2084" i="42"/>
  <c r="Y2080" i="42"/>
  <c r="Y2076" i="42"/>
  <c r="Y2072" i="42"/>
  <c r="Y2068" i="42"/>
  <c r="Y2064" i="42"/>
  <c r="Y2060" i="42"/>
  <c r="Y2056" i="42"/>
  <c r="Y2052" i="42"/>
  <c r="Y2048" i="42"/>
  <c r="Y2044" i="42"/>
  <c r="Y2040" i="42"/>
  <c r="Y2036" i="42"/>
  <c r="Y2032" i="42"/>
  <c r="Y2028" i="42"/>
  <c r="Y2024" i="42"/>
  <c r="Y2020" i="42"/>
  <c r="Y2016" i="42"/>
  <c r="Y2012" i="42"/>
  <c r="Y2008" i="42"/>
  <c r="Y2004" i="42"/>
  <c r="Y2000" i="42"/>
  <c r="Y1996" i="42"/>
  <c r="Y1992" i="42"/>
  <c r="Y1988" i="42"/>
  <c r="Y1984" i="42"/>
  <c r="Y1980" i="42"/>
  <c r="Y1976" i="42"/>
  <c r="Y1972" i="42"/>
  <c r="Y1968" i="42"/>
  <c r="Y1964" i="42"/>
  <c r="Y1960" i="42"/>
  <c r="Y1956" i="42"/>
  <c r="Y1952" i="42"/>
  <c r="Y1948" i="42"/>
  <c r="Y1944" i="42"/>
  <c r="Y1940" i="42"/>
  <c r="Y1936" i="42"/>
  <c r="Y1932" i="42"/>
  <c r="Y1928" i="42"/>
  <c r="Y1924" i="42"/>
  <c r="Y1920" i="42"/>
  <c r="Y1916" i="42"/>
  <c r="Y1912" i="42"/>
  <c r="Y1908" i="42"/>
  <c r="Y1904" i="42"/>
  <c r="Y1900" i="42"/>
  <c r="Y1896" i="42"/>
  <c r="Y1892" i="42"/>
  <c r="Y1888" i="42"/>
  <c r="Y1884" i="42"/>
  <c r="Y1880" i="42"/>
  <c r="Y1876" i="42"/>
  <c r="Y1872" i="42"/>
  <c r="Y1868" i="42"/>
  <c r="Y1864" i="42"/>
  <c r="Y1860" i="42"/>
  <c r="Y1856" i="42"/>
  <c r="Y1852" i="42"/>
  <c r="Y1848" i="42"/>
  <c r="Y1844" i="42"/>
  <c r="Y2410" i="42"/>
  <c r="Y2394" i="42"/>
  <c r="Y2378" i="42"/>
  <c r="Y2368" i="42"/>
  <c r="Y2360" i="42"/>
  <c r="Y2352" i="42"/>
  <c r="Y2344" i="42"/>
  <c r="Y2336" i="42"/>
  <c r="Y2328" i="42"/>
  <c r="Y2320" i="42"/>
  <c r="Y2312" i="42"/>
  <c r="Y2304" i="42"/>
  <c r="Y2296" i="42"/>
  <c r="Y2288" i="42"/>
  <c r="Y2280" i="42"/>
  <c r="Y2274" i="42"/>
  <c r="Y2272" i="42"/>
  <c r="Y2262" i="42"/>
  <c r="Y2258" i="42"/>
  <c r="Y2254" i="42"/>
  <c r="Y2250" i="42"/>
  <c r="Y2246" i="42"/>
  <c r="Y2242" i="42"/>
  <c r="Y2238" i="42"/>
  <c r="Y2234" i="42"/>
  <c r="Y2230" i="42"/>
  <c r="Y2226" i="42"/>
  <c r="Y2222" i="42"/>
  <c r="Y2218" i="42"/>
  <c r="Y2214" i="42"/>
  <c r="Y2210" i="42"/>
  <c r="Y2206" i="42"/>
  <c r="Y2205" i="42"/>
  <c r="Y2204" i="42"/>
  <c r="Y2203" i="42"/>
  <c r="Y2202" i="42"/>
  <c r="Y2201" i="42"/>
  <c r="Y2200" i="42"/>
  <c r="Y2199" i="42"/>
  <c r="Y2198" i="42"/>
  <c r="Y2197" i="42"/>
  <c r="Y2196" i="42"/>
  <c r="Y2195" i="42"/>
  <c r="Y2194" i="42"/>
  <c r="Y2193" i="42"/>
  <c r="Y2192" i="42"/>
  <c r="Y2191" i="42"/>
  <c r="Y2190" i="42"/>
  <c r="Y2189" i="42"/>
  <c r="Y2188" i="42"/>
  <c r="Y2187" i="42"/>
  <c r="Y2186" i="42"/>
  <c r="Y2185" i="42"/>
  <c r="Y2184" i="42"/>
  <c r="Y2183" i="42"/>
  <c r="Y2182" i="42"/>
  <c r="Y2181" i="42"/>
  <c r="Y2180" i="42"/>
  <c r="Y2179" i="42"/>
  <c r="Y2178" i="42"/>
  <c r="Y2177" i="42"/>
  <c r="Y2176" i="42"/>
  <c r="Y2175" i="42"/>
  <c r="Y2174" i="42"/>
  <c r="Y2173" i="42"/>
  <c r="Y2172" i="42"/>
  <c r="Y2171" i="42"/>
  <c r="Y2170" i="42"/>
  <c r="Y2169" i="42"/>
  <c r="Y2168" i="42"/>
  <c r="Y2167" i="42"/>
  <c r="Y2166" i="42"/>
  <c r="Y2165" i="42"/>
  <c r="Y2164" i="42"/>
  <c r="Y2163" i="42"/>
  <c r="Y2162" i="42"/>
  <c r="Y2161" i="42"/>
  <c r="Y2160" i="42"/>
  <c r="Y2159" i="42"/>
  <c r="Y2158" i="42"/>
  <c r="Y2157" i="42"/>
  <c r="Y2156" i="42"/>
  <c r="Y2155" i="42"/>
  <c r="Y2154" i="42"/>
  <c r="Y2153" i="42"/>
  <c r="Y2152" i="42"/>
  <c r="Y2151" i="42"/>
  <c r="Y2150" i="42"/>
  <c r="Y2149" i="42"/>
  <c r="Y2148" i="42"/>
  <c r="Y2147" i="42"/>
  <c r="Y2146" i="42"/>
  <c r="Y2145" i="42"/>
  <c r="Y2144" i="42"/>
  <c r="Y2143" i="42"/>
  <c r="Y2142" i="42"/>
  <c r="Y2141" i="42"/>
  <c r="Y2140" i="42"/>
  <c r="Y2139" i="42"/>
  <c r="Y2138" i="42"/>
  <c r="Y2137" i="42"/>
  <c r="Y2133" i="42"/>
  <c r="Y2129" i="42"/>
  <c r="Y2125" i="42"/>
  <c r="Y2121" i="42"/>
  <c r="Y2117" i="42"/>
  <c r="Y2113" i="42"/>
  <c r="Y2109" i="42"/>
  <c r="Y2105" i="42"/>
  <c r="Y2101" i="42"/>
  <c r="Y2097" i="42"/>
  <c r="Y2093" i="42"/>
  <c r="Y2089" i="42"/>
  <c r="Y2085" i="42"/>
  <c r="Y2081" i="42"/>
  <c r="Y2077" i="42"/>
  <c r="Y2073" i="42"/>
  <c r="Y2069" i="42"/>
  <c r="Y2065" i="42"/>
  <c r="Y2061" i="42"/>
  <c r="Y2057" i="42"/>
  <c r="Y2053" i="42"/>
  <c r="Y2049" i="42"/>
  <c r="Y2045" i="42"/>
  <c r="Y2041" i="42"/>
  <c r="Y2037" i="42"/>
  <c r="Y2033" i="42"/>
  <c r="Y2029" i="42"/>
  <c r="Y2025" i="42"/>
  <c r="Y2021" i="42"/>
  <c r="Y2017" i="42"/>
  <c r="Y2013" i="42"/>
  <c r="Y2009" i="42"/>
  <c r="Y2005" i="42"/>
  <c r="Y2001" i="42"/>
  <c r="Y1997" i="42"/>
  <c r="Y2374" i="42"/>
  <c r="Y2338" i="42"/>
  <c r="Y2306" i="42"/>
  <c r="Y2277" i="42"/>
  <c r="Y2263" i="42"/>
  <c r="Y2255" i="42"/>
  <c r="Y2247" i="42"/>
  <c r="Y2239" i="42"/>
  <c r="Y2231" i="42"/>
  <c r="Y2223" i="42"/>
  <c r="Y2215" i="42"/>
  <c r="Y2207" i="42"/>
  <c r="Y2130" i="42"/>
  <c r="Y2114" i="42"/>
  <c r="Y2098" i="42"/>
  <c r="Y2082" i="42"/>
  <c r="Y2063" i="42"/>
  <c r="Y2055" i="42"/>
  <c r="Y2047" i="42"/>
  <c r="Y2039" i="42"/>
  <c r="Y2031" i="42"/>
  <c r="Y2023" i="42"/>
  <c r="Y2015" i="42"/>
  <c r="Y2007" i="42"/>
  <c r="Y1999" i="42"/>
  <c r="Y1990" i="42"/>
  <c r="Y1983" i="42"/>
  <c r="Y1981" i="42"/>
  <c r="Y1974" i="42"/>
  <c r="Y1967" i="42"/>
  <c r="Y1965" i="42"/>
  <c r="Y1958" i="42"/>
  <c r="Y1951" i="42"/>
  <c r="Y1949" i="42"/>
  <c r="Y1942" i="42"/>
  <c r="Y1935" i="42"/>
  <c r="Y1933" i="42"/>
  <c r="Y1926" i="42"/>
  <c r="Y1919" i="42"/>
  <c r="Y1917" i="42"/>
  <c r="Y1910" i="42"/>
  <c r="Y1903" i="42"/>
  <c r="Y1901" i="42"/>
  <c r="Y1894" i="42"/>
  <c r="Y1887" i="42"/>
  <c r="Y1885" i="42"/>
  <c r="Y1878" i="42"/>
  <c r="Y1871" i="42"/>
  <c r="Y1869" i="42"/>
  <c r="Y1862" i="42"/>
  <c r="Y1855" i="42"/>
  <c r="Y1853" i="42"/>
  <c r="Y1846" i="42"/>
  <c r="Y1842" i="42"/>
  <c r="Y1838" i="42"/>
  <c r="Y2422" i="42"/>
  <c r="Y2362" i="42"/>
  <c r="Y2330" i="42"/>
  <c r="Y2298" i="42"/>
  <c r="Y2268" i="42"/>
  <c r="Y2126" i="42"/>
  <c r="Y2110" i="42"/>
  <c r="Y2094" i="42"/>
  <c r="Y2078" i="42"/>
  <c r="Y2062" i="42"/>
  <c r="Y2054" i="42"/>
  <c r="Y2046" i="42"/>
  <c r="Y2038" i="42"/>
  <c r="Y2030" i="42"/>
  <c r="Y2022" i="42"/>
  <c r="Y2014" i="42"/>
  <c r="Y2006" i="42"/>
  <c r="Y1998" i="42"/>
  <c r="Y1995" i="42"/>
  <c r="Y1993" i="42"/>
  <c r="Y1986" i="42"/>
  <c r="Y1979" i="42"/>
  <c r="Y1977" i="42"/>
  <c r="Y1970" i="42"/>
  <c r="Y1963" i="42"/>
  <c r="Y1961" i="42"/>
  <c r="Y1954" i="42"/>
  <c r="Y1947" i="42"/>
  <c r="Y1945" i="42"/>
  <c r="Y1938" i="42"/>
  <c r="Y1931" i="42"/>
  <c r="Y1929" i="42"/>
  <c r="Y1922" i="42"/>
  <c r="Y1915" i="42"/>
  <c r="Y1913" i="42"/>
  <c r="Y1906" i="42"/>
  <c r="Y1899" i="42"/>
  <c r="Y1897" i="42"/>
  <c r="Y1890" i="42"/>
  <c r="Y1883" i="42"/>
  <c r="Y1881" i="42"/>
  <c r="Y1874" i="42"/>
  <c r="Y1867" i="42"/>
  <c r="Y1865" i="42"/>
  <c r="Y1858" i="42"/>
  <c r="Y1851" i="42"/>
  <c r="Y1849" i="42"/>
  <c r="Y1839" i="42"/>
  <c r="Y1708" i="42"/>
  <c r="Y1704" i="42"/>
  <c r="Y1700" i="42"/>
  <c r="Y1696" i="42"/>
  <c r="Y1692" i="42"/>
  <c r="Y1688" i="42"/>
  <c r="Y1684" i="42"/>
  <c r="Y1680" i="42"/>
  <c r="Y1676" i="42"/>
  <c r="Y1672" i="42"/>
  <c r="Y1668" i="42"/>
  <c r="Y1664" i="42"/>
  <c r="Y1660" i="42"/>
  <c r="Y1656" i="42"/>
  <c r="Y1652" i="42"/>
  <c r="Y1648" i="42"/>
  <c r="Y1644" i="42"/>
  <c r="Y1640" i="42"/>
  <c r="Y1636" i="42"/>
  <c r="Y1632" i="42"/>
  <c r="Y1628" i="42"/>
  <c r="Y1624" i="42"/>
  <c r="Y2406" i="42"/>
  <c r="Y2354" i="42"/>
  <c r="Y2322" i="42"/>
  <c r="Y2290" i="42"/>
  <c r="Y2270" i="42"/>
  <c r="Y2259" i="42"/>
  <c r="Y2251" i="42"/>
  <c r="Y2243" i="42"/>
  <c r="Y2235" i="42"/>
  <c r="Y2227" i="42"/>
  <c r="Y2219" i="42"/>
  <c r="Y2211" i="42"/>
  <c r="Y2122" i="42"/>
  <c r="Y2106" i="42"/>
  <c r="Y2090" i="42"/>
  <c r="Y2074" i="42"/>
  <c r="Y2059" i="42"/>
  <c r="Y2051" i="42"/>
  <c r="Y2043" i="42"/>
  <c r="Y2035" i="42"/>
  <c r="Y2027" i="42"/>
  <c r="Y2019" i="42"/>
  <c r="Y2011" i="42"/>
  <c r="Y2003" i="42"/>
  <c r="Y1991" i="42"/>
  <c r="Y1989" i="42"/>
  <c r="Y1982" i="42"/>
  <c r="Y1975" i="42"/>
  <c r="Y1973" i="42"/>
  <c r="Y1966" i="42"/>
  <c r="Y1959" i="42"/>
  <c r="Y1957" i="42"/>
  <c r="Y1950" i="42"/>
  <c r="Y1943" i="42"/>
  <c r="Y1941" i="42"/>
  <c r="Y1934" i="42"/>
  <c r="Y1927" i="42"/>
  <c r="Y1925" i="42"/>
  <c r="Y1918" i="42"/>
  <c r="Y1911" i="42"/>
  <c r="Y1909" i="42"/>
  <c r="Y1902" i="42"/>
  <c r="Y1895" i="42"/>
  <c r="Y1893" i="42"/>
  <c r="Y1886" i="42"/>
  <c r="Y1879" i="42"/>
  <c r="Y1877" i="42"/>
  <c r="Y1870" i="42"/>
  <c r="Y1863" i="42"/>
  <c r="Y1861" i="42"/>
  <c r="Y1854" i="42"/>
  <c r="Y1847" i="42"/>
  <c r="Y1845" i="42"/>
  <c r="Y1840" i="42"/>
  <c r="Y1709" i="42"/>
  <c r="Y1705" i="42"/>
  <c r="Y1701" i="42"/>
  <c r="Y1697" i="42"/>
  <c r="Y1693" i="42"/>
  <c r="Y1689" i="42"/>
  <c r="Y1685" i="42"/>
  <c r="Y1681" i="42"/>
  <c r="Y1677" i="42"/>
  <c r="Y1673" i="42"/>
  <c r="Y1669" i="42"/>
  <c r="Y1665" i="42"/>
  <c r="Y1661" i="42"/>
  <c r="Y1657" i="42"/>
  <c r="Y1653" i="42"/>
  <c r="Y1649" i="42"/>
  <c r="Y1645" i="42"/>
  <c r="Y1641" i="42"/>
  <c r="Y1637" i="42"/>
  <c r="Y1633" i="42"/>
  <c r="Y1629" i="42"/>
  <c r="Y1625" i="42"/>
  <c r="Y1621" i="42"/>
  <c r="Y1617" i="42"/>
  <c r="Y1613" i="42"/>
  <c r="Y1609" i="42"/>
  <c r="Y1605" i="42"/>
  <c r="Y1601" i="42"/>
  <c r="Y1597" i="42"/>
  <c r="Y1593" i="42"/>
  <c r="Y1589" i="42"/>
  <c r="Y1585" i="42"/>
  <c r="Y1581" i="42"/>
  <c r="Y1577" i="42"/>
  <c r="Y1573" i="42"/>
  <c r="Y1569" i="42"/>
  <c r="Y1565" i="42"/>
  <c r="Y1561" i="42"/>
  <c r="Y1557" i="42"/>
  <c r="Y1553" i="42"/>
  <c r="Y1549" i="42"/>
  <c r="Y1545" i="42"/>
  <c r="Y1541" i="42"/>
  <c r="Y1537" i="42"/>
  <c r="Y1533" i="42"/>
  <c r="Y1529" i="42"/>
  <c r="Y1525" i="42"/>
  <c r="Y1521" i="42"/>
  <c r="Y1517" i="42"/>
  <c r="Y1513" i="42"/>
  <c r="Y1509" i="42"/>
  <c r="Y1505" i="42"/>
  <c r="Y2390" i="42"/>
  <c r="Y2346" i="42"/>
  <c r="Y2314" i="42"/>
  <c r="Y2282" i="42"/>
  <c r="Y2134" i="42"/>
  <c r="Y2118" i="42"/>
  <c r="Y2102" i="42"/>
  <c r="Y2086" i="42"/>
  <c r="Y2070" i="42"/>
  <c r="Y2066" i="42"/>
  <c r="Y2058" i="42"/>
  <c r="Y2050" i="42"/>
  <c r="Y2042" i="42"/>
  <c r="Y2034" i="42"/>
  <c r="Y2026" i="42"/>
  <c r="Y2018" i="42"/>
  <c r="Y2010" i="42"/>
  <c r="Y2002" i="42"/>
  <c r="Y1994" i="42"/>
  <c r="Y1987" i="42"/>
  <c r="Y1985" i="42"/>
  <c r="Y1978" i="42"/>
  <c r="Y1971" i="42"/>
  <c r="Y1969" i="42"/>
  <c r="Y1962" i="42"/>
  <c r="Y1955" i="42"/>
  <c r="Y1953" i="42"/>
  <c r="Y1946" i="42"/>
  <c r="Y1939" i="42"/>
  <c r="Y1937" i="42"/>
  <c r="Y1930" i="42"/>
  <c r="Y1923" i="42"/>
  <c r="Y1921" i="42"/>
  <c r="Y1914" i="42"/>
  <c r="Y1907" i="42"/>
  <c r="Y1905" i="42"/>
  <c r="Y1898" i="42"/>
  <c r="Y1891" i="42"/>
  <c r="Y1889" i="42"/>
  <c r="Y1882" i="42"/>
  <c r="Y1875" i="42"/>
  <c r="Y1873" i="42"/>
  <c r="Y1866" i="42"/>
  <c r="Y1859" i="42"/>
  <c r="Y1857" i="42"/>
  <c r="Y1850" i="42"/>
  <c r="Y1843" i="42"/>
  <c r="Y1841" i="42"/>
  <c r="Y1837" i="42"/>
  <c r="Y1836" i="42"/>
  <c r="Y1835" i="42"/>
  <c r="Y1834" i="42"/>
  <c r="Y1833" i="42"/>
  <c r="Y1832" i="42"/>
  <c r="Y1831" i="42"/>
  <c r="Y1830" i="42"/>
  <c r="Y1829" i="42"/>
  <c r="Y1828" i="42"/>
  <c r="Y1827" i="42"/>
  <c r="Y1826" i="42"/>
  <c r="Y1825" i="42"/>
  <c r="Y1824" i="42"/>
  <c r="Y1823" i="42"/>
  <c r="Y1822" i="42"/>
  <c r="Y1821" i="42"/>
  <c r="Y1820" i="42"/>
  <c r="Y1819" i="42"/>
  <c r="Y1818" i="42"/>
  <c r="Y1817" i="42"/>
  <c r="Y1816" i="42"/>
  <c r="Y1815" i="42"/>
  <c r="Y1814" i="42"/>
  <c r="Y1813" i="42"/>
  <c r="Y1812" i="42"/>
  <c r="Y1811" i="42"/>
  <c r="Y1810" i="42"/>
  <c r="Y1809" i="42"/>
  <c r="Y1808" i="42"/>
  <c r="Y1807" i="42"/>
  <c r="Y1806" i="42"/>
  <c r="Y1805" i="42"/>
  <c r="Y1804" i="42"/>
  <c r="Y1803" i="42"/>
  <c r="Y1802" i="42"/>
  <c r="Y1801" i="42"/>
  <c r="Y1800" i="42"/>
  <c r="Y1799" i="42"/>
  <c r="Y1798" i="42"/>
  <c r="Y1797" i="42"/>
  <c r="Y1796" i="42"/>
  <c r="Y1795" i="42"/>
  <c r="Y1794" i="42"/>
  <c r="Y1793" i="42"/>
  <c r="Y1792" i="42"/>
  <c r="Y1791" i="42"/>
  <c r="Y1790" i="42"/>
  <c r="Y1789" i="42"/>
  <c r="Y1788" i="42"/>
  <c r="Y1787" i="42"/>
  <c r="Y1786" i="42"/>
  <c r="Y1785" i="42"/>
  <c r="Y1784" i="42"/>
  <c r="Y1783" i="42"/>
  <c r="Y1782" i="42"/>
  <c r="Y1781" i="42"/>
  <c r="Y1780" i="42"/>
  <c r="Y1779" i="42"/>
  <c r="Y1778" i="42"/>
  <c r="Y1777" i="42"/>
  <c r="Y1776" i="42"/>
  <c r="Y1775" i="42"/>
  <c r="Y1774" i="42"/>
  <c r="Y1773" i="42"/>
  <c r="Y1772" i="42"/>
  <c r="Y1771" i="42"/>
  <c r="Y1770" i="42"/>
  <c r="Y1769" i="42"/>
  <c r="Y1768" i="42"/>
  <c r="Y1767" i="42"/>
  <c r="Y1766" i="42"/>
  <c r="Y1765" i="42"/>
  <c r="Y1764" i="42"/>
  <c r="Y1763" i="42"/>
  <c r="Y1762" i="42"/>
  <c r="Y1761" i="42"/>
  <c r="Y1760" i="42"/>
  <c r="Y1759" i="42"/>
  <c r="Y1758" i="42"/>
  <c r="Y1757" i="42"/>
  <c r="Y1756" i="42"/>
  <c r="Y1755" i="42"/>
  <c r="Y1754" i="42"/>
  <c r="Y1753" i="42"/>
  <c r="Y1752" i="42"/>
  <c r="Y1751" i="42"/>
  <c r="Y1750" i="42"/>
  <c r="Y1749" i="42"/>
  <c r="Y1748" i="42"/>
  <c r="Y1747" i="42"/>
  <c r="Y1746" i="42"/>
  <c r="Y1745" i="42"/>
  <c r="Y1744" i="42"/>
  <c r="Y1743" i="42"/>
  <c r="Y1742" i="42"/>
  <c r="Y1741" i="42"/>
  <c r="Y1740" i="42"/>
  <c r="Y1739" i="42"/>
  <c r="Y1738" i="42"/>
  <c r="Y1737" i="42"/>
  <c r="Y1736" i="42"/>
  <c r="Y1735" i="42"/>
  <c r="Y1734" i="42"/>
  <c r="Y1733" i="42"/>
  <c r="Y1732" i="42"/>
  <c r="Y1731" i="42"/>
  <c r="Y1730" i="42"/>
  <c r="Y1729" i="42"/>
  <c r="Y1728" i="42"/>
  <c r="Y1727" i="42"/>
  <c r="Y1726" i="42"/>
  <c r="Y1725" i="42"/>
  <c r="Y1724" i="42"/>
  <c r="Y1707" i="42"/>
  <c r="Y1703" i="42"/>
  <c r="Y1699" i="42"/>
  <c r="Y1695" i="42"/>
  <c r="Y1691" i="42"/>
  <c r="Y1687" i="42"/>
  <c r="Y1683" i="42"/>
  <c r="Y1679" i="42"/>
  <c r="Y1675" i="42"/>
  <c r="Y1671" i="42"/>
  <c r="Y1667" i="42"/>
  <c r="Y1663" i="42"/>
  <c r="Y1659" i="42"/>
  <c r="Y1655" i="42"/>
  <c r="Y1651" i="42"/>
  <c r="Y1647" i="42"/>
  <c r="Y1643" i="42"/>
  <c r="Y1639" i="42"/>
  <c r="Y1635" i="42"/>
  <c r="Y1631" i="42"/>
  <c r="Y1627" i="42"/>
  <c r="Y1623" i="42"/>
  <c r="Y1619" i="42"/>
  <c r="Y1612" i="42"/>
  <c r="Y1610" i="42"/>
  <c r="Y1603" i="42"/>
  <c r="Y1596" i="42"/>
  <c r="Y1594" i="42"/>
  <c r="Y1587" i="42"/>
  <c r="Y1580" i="42"/>
  <c r="Y1578" i="42"/>
  <c r="Y1571" i="42"/>
  <c r="Y1564" i="42"/>
  <c r="Y1562" i="42"/>
  <c r="Y1555" i="42"/>
  <c r="Y1548" i="42"/>
  <c r="Y1546" i="42"/>
  <c r="Y1539" i="42"/>
  <c r="Y1532" i="42"/>
  <c r="Y1530" i="42"/>
  <c r="Y1523" i="42"/>
  <c r="Y1516" i="42"/>
  <c r="Y1514" i="42"/>
  <c r="Y1507" i="42"/>
  <c r="Y1499" i="42"/>
  <c r="Y1495" i="42"/>
  <c r="Y1491" i="42"/>
  <c r="Y1487" i="42"/>
  <c r="Y1483" i="42"/>
  <c r="Y1479" i="42"/>
  <c r="Y1475" i="42"/>
  <c r="Y1471" i="42"/>
  <c r="Y1467" i="42"/>
  <c r="Y1463" i="42"/>
  <c r="Y1459" i="42"/>
  <c r="Y1455" i="42"/>
  <c r="Y1451" i="42"/>
  <c r="Y1447" i="42"/>
  <c r="Y1443" i="42"/>
  <c r="Y1439" i="42"/>
  <c r="Y1435" i="42"/>
  <c r="Y1431" i="42"/>
  <c r="Y1427" i="42"/>
  <c r="Y1423" i="42"/>
  <c r="Y1419" i="42"/>
  <c r="Y1415" i="42"/>
  <c r="Y1411" i="42"/>
  <c r="Y1280" i="42"/>
  <c r="Y1276" i="42"/>
  <c r="Y1272" i="42"/>
  <c r="Y1268" i="42"/>
  <c r="Y1264" i="42"/>
  <c r="Y1260" i="42"/>
  <c r="Y1256" i="42"/>
  <c r="Y1252" i="42"/>
  <c r="Y1248" i="42"/>
  <c r="Y1244" i="42"/>
  <c r="Y1240" i="42"/>
  <c r="Y1236" i="42"/>
  <c r="Y1232" i="42"/>
  <c r="Y1228" i="42"/>
  <c r="Y1224" i="42"/>
  <c r="Y1220" i="42"/>
  <c r="Y1216" i="42"/>
  <c r="Y1212" i="42"/>
  <c r="Y1208" i="42"/>
  <c r="Y1204" i="42"/>
  <c r="Y1200" i="42"/>
  <c r="Y1196" i="42"/>
  <c r="Y1192" i="42"/>
  <c r="Y1188" i="42"/>
  <c r="Y1180" i="42"/>
  <c r="Y1176" i="42"/>
  <c r="Y1172" i="42"/>
  <c r="Y1168" i="42"/>
  <c r="Y1164" i="42"/>
  <c r="Y1160" i="42"/>
  <c r="Y1156" i="42"/>
  <c r="Y1152" i="42"/>
  <c r="Y1148" i="42"/>
  <c r="Y1144" i="42"/>
  <c r="Y1140" i="42"/>
  <c r="Y1136" i="42"/>
  <c r="Y1132" i="42"/>
  <c r="Y1128" i="42"/>
  <c r="Y1124" i="42"/>
  <c r="Y1120" i="42"/>
  <c r="Y1116" i="42"/>
  <c r="Y1112" i="42"/>
  <c r="Y1108" i="42"/>
  <c r="Y1104" i="42"/>
  <c r="Y1100" i="42"/>
  <c r="Y1096" i="42"/>
  <c r="Y1092" i="42"/>
  <c r="Y1088" i="42"/>
  <c r="Y1080" i="42"/>
  <c r="Y1076" i="42"/>
  <c r="Y1072" i="42"/>
  <c r="Y1068" i="42"/>
  <c r="Y1064" i="42"/>
  <c r="Y1060" i="42"/>
  <c r="Y1056" i="42"/>
  <c r="Y1052" i="42"/>
  <c r="Y1048" i="42"/>
  <c r="Y1044" i="42"/>
  <c r="Y1040" i="42"/>
  <c r="Y1036" i="42"/>
  <c r="Y1032" i="42"/>
  <c r="Y1028" i="42"/>
  <c r="Y1024" i="42"/>
  <c r="Y1722" i="42"/>
  <c r="Y1720" i="42"/>
  <c r="Y1718" i="42"/>
  <c r="Y1716" i="42"/>
  <c r="Y1714" i="42"/>
  <c r="Y1712" i="42"/>
  <c r="Y1622" i="42"/>
  <c r="Y1615" i="42"/>
  <c r="Y1608" i="42"/>
  <c r="Y1606" i="42"/>
  <c r="Y1599" i="42"/>
  <c r="Y1592" i="42"/>
  <c r="Y1590" i="42"/>
  <c r="Y1583" i="42"/>
  <c r="Y1576" i="42"/>
  <c r="Y1574" i="42"/>
  <c r="Y1567" i="42"/>
  <c r="Y1560" i="42"/>
  <c r="Y1558" i="42"/>
  <c r="Y1551" i="42"/>
  <c r="Y1544" i="42"/>
  <c r="Y1542" i="42"/>
  <c r="Y1535" i="42"/>
  <c r="Y1528" i="42"/>
  <c r="Y1526" i="42"/>
  <c r="Y1519" i="42"/>
  <c r="Y1512" i="42"/>
  <c r="Y1510" i="42"/>
  <c r="Y1503" i="42"/>
  <c r="Y1500" i="42"/>
  <c r="Y1496" i="42"/>
  <c r="Y1492" i="42"/>
  <c r="Y1488" i="42"/>
  <c r="Y1484" i="42"/>
  <c r="Y1480" i="42"/>
  <c r="Y1476" i="42"/>
  <c r="Y1472" i="42"/>
  <c r="Y1468" i="42"/>
  <c r="Y1464" i="42"/>
  <c r="Y1460" i="42"/>
  <c r="Y1456" i="42"/>
  <c r="Y1452" i="42"/>
  <c r="Y1448" i="42"/>
  <c r="Y1444" i="42"/>
  <c r="Y1440" i="42"/>
  <c r="Y1436" i="42"/>
  <c r="Y1432" i="42"/>
  <c r="Y1428" i="42"/>
  <c r="Y1424" i="42"/>
  <c r="Y1420" i="42"/>
  <c r="Y1416" i="42"/>
  <c r="Y1412" i="42"/>
  <c r="Y1281" i="42"/>
  <c r="Y1277" i="42"/>
  <c r="Y1273" i="42"/>
  <c r="Y1269" i="42"/>
  <c r="Y1265" i="42"/>
  <c r="Y1261" i="42"/>
  <c r="Y1257" i="42"/>
  <c r="Y1253" i="42"/>
  <c r="Y1249" i="42"/>
  <c r="Y1245" i="42"/>
  <c r="Y1241" i="42"/>
  <c r="Y1237" i="42"/>
  <c r="Y1233" i="42"/>
  <c r="Y1229" i="42"/>
  <c r="Y1225" i="42"/>
  <c r="Y1221" i="42"/>
  <c r="Y1217" i="42"/>
  <c r="Y1213" i="42"/>
  <c r="Y1209" i="42"/>
  <c r="Y1205" i="42"/>
  <c r="Y1201" i="42"/>
  <c r="Y1710" i="42"/>
  <c r="Y1706" i="42"/>
  <c r="Y1702" i="42"/>
  <c r="Y1698" i="42"/>
  <c r="Y1694" i="42"/>
  <c r="Y1690" i="42"/>
  <c r="Y1686" i="42"/>
  <c r="Y1682" i="42"/>
  <c r="Y1678" i="42"/>
  <c r="Y1674" i="42"/>
  <c r="Y1670" i="42"/>
  <c r="Y1666" i="42"/>
  <c r="Y1662" i="42"/>
  <c r="Y1658" i="42"/>
  <c r="Y1654" i="42"/>
  <c r="Y1650" i="42"/>
  <c r="Y1646" i="42"/>
  <c r="Y1642" i="42"/>
  <c r="Y1638" i="42"/>
  <c r="Y1634" i="42"/>
  <c r="Y1630" i="42"/>
  <c r="Y1626" i="42"/>
  <c r="Y1620" i="42"/>
  <c r="Y1618" i="42"/>
  <c r="Y1611" i="42"/>
  <c r="Y1604" i="42"/>
  <c r="Y1602" i="42"/>
  <c r="Y1595" i="42"/>
  <c r="Y1588" i="42"/>
  <c r="Y1586" i="42"/>
  <c r="Y1579" i="42"/>
  <c r="Y1572" i="42"/>
  <c r="Y1570" i="42"/>
  <c r="Y1563" i="42"/>
  <c r="Y1556" i="42"/>
  <c r="Y1554" i="42"/>
  <c r="Y1547" i="42"/>
  <c r="Y1540" i="42"/>
  <c r="Y1538" i="42"/>
  <c r="Y1531" i="42"/>
  <c r="Y1524" i="42"/>
  <c r="Y1522" i="42"/>
  <c r="Y1515" i="42"/>
  <c r="Y1508" i="42"/>
  <c r="Y1506" i="42"/>
  <c r="Y1501" i="42"/>
  <c r="Y1497" i="42"/>
  <c r="Y1493" i="42"/>
  <c r="Y1489" i="42"/>
  <c r="Y1485" i="42"/>
  <c r="Y1481" i="42"/>
  <c r="Y1477" i="42"/>
  <c r="Y1473" i="42"/>
  <c r="Y1469" i="42"/>
  <c r="Y1465" i="42"/>
  <c r="Y1461" i="42"/>
  <c r="Y1457" i="42"/>
  <c r="Y1453" i="42"/>
  <c r="Y1449" i="42"/>
  <c r="Y1445" i="42"/>
  <c r="Y1441" i="42"/>
  <c r="Y1437" i="42"/>
  <c r="Y1433" i="42"/>
  <c r="Y1429" i="42"/>
  <c r="Y1425" i="42"/>
  <c r="Y1421" i="42"/>
  <c r="Y1417" i="42"/>
  <c r="Y1413" i="42"/>
  <c r="Y1282" i="42"/>
  <c r="Y1278" i="42"/>
  <c r="Y1274" i="42"/>
  <c r="Y1270" i="42"/>
  <c r="Y1266" i="42"/>
  <c r="Y1262" i="42"/>
  <c r="Y1258" i="42"/>
  <c r="Y1254" i="42"/>
  <c r="Y1250" i="42"/>
  <c r="Y1246" i="42"/>
  <c r="Y1242" i="42"/>
  <c r="Y1238" i="42"/>
  <c r="Y1234" i="42"/>
  <c r="Y1230" i="42"/>
  <c r="Y1226" i="42"/>
  <c r="Y1222" i="42"/>
  <c r="Y1218" i="42"/>
  <c r="Y1214" i="42"/>
  <c r="Y1210" i="42"/>
  <c r="Y1206" i="42"/>
  <c r="Y1202" i="42"/>
  <c r="Y1198" i="42"/>
  <c r="Y1194" i="42"/>
  <c r="Y1190" i="42"/>
  <c r="Y1186" i="42"/>
  <c r="Y1182" i="42"/>
  <c r="Y1178" i="42"/>
  <c r="Y1174" i="42"/>
  <c r="Y1170" i="42"/>
  <c r="Y1166" i="42"/>
  <c r="Y1162" i="42"/>
  <c r="Y1158" i="42"/>
  <c r="Y1154" i="42"/>
  <c r="Y1150" i="42"/>
  <c r="Y1146" i="42"/>
  <c r="Y1142" i="42"/>
  <c r="Y1138" i="42"/>
  <c r="Y1134" i="42"/>
  <c r="Y1130" i="42"/>
  <c r="Y1126" i="42"/>
  <c r="Y1122" i="42"/>
  <c r="Y1118" i="42"/>
  <c r="Y1723" i="42"/>
  <c r="Y1721" i="42"/>
  <c r="Y1719" i="42"/>
  <c r="Y1717" i="42"/>
  <c r="Y1715" i="42"/>
  <c r="Y1713" i="42"/>
  <c r="Y1711" i="42"/>
  <c r="Y1616" i="42"/>
  <c r="Y1614" i="42"/>
  <c r="Y1607" i="42"/>
  <c r="Y1600" i="42"/>
  <c r="Y1598" i="42"/>
  <c r="Y1591" i="42"/>
  <c r="Y1584" i="42"/>
  <c r="Y1582" i="42"/>
  <c r="Y1575" i="42"/>
  <c r="Y1568" i="42"/>
  <c r="Y1566" i="42"/>
  <c r="Y1559" i="42"/>
  <c r="Y1552" i="42"/>
  <c r="Y1550" i="42"/>
  <c r="Y1543" i="42"/>
  <c r="Y1536" i="42"/>
  <c r="Y1534" i="42"/>
  <c r="Y1527" i="42"/>
  <c r="Y1520" i="42"/>
  <c r="Y1518" i="42"/>
  <c r="Y1511" i="42"/>
  <c r="Y1504" i="42"/>
  <c r="Y1502" i="42"/>
  <c r="Y1498" i="42"/>
  <c r="Y1494" i="42"/>
  <c r="Y1490" i="42"/>
  <c r="Y1486" i="42"/>
  <c r="Y1482" i="42"/>
  <c r="Y1478" i="42"/>
  <c r="Y1474" i="42"/>
  <c r="Y1470" i="42"/>
  <c r="Y1466" i="42"/>
  <c r="Y1462" i="42"/>
  <c r="Y1458" i="42"/>
  <c r="Y1454" i="42"/>
  <c r="Y1450" i="42"/>
  <c r="Y1446" i="42"/>
  <c r="Y1442" i="42"/>
  <c r="Y1438" i="42"/>
  <c r="Y1434" i="42"/>
  <c r="Y1430" i="42"/>
  <c r="Y1426" i="42"/>
  <c r="Y1422" i="42"/>
  <c r="Y1418" i="42"/>
  <c r="Y1414" i="42"/>
  <c r="Y1410" i="42"/>
  <c r="Y1409" i="42"/>
  <c r="Y1408" i="42"/>
  <c r="Y1407" i="42"/>
  <c r="Y1406" i="42"/>
  <c r="Y1405" i="42"/>
  <c r="Y1404" i="42"/>
  <c r="Y1403" i="42"/>
  <c r="Y1402" i="42"/>
  <c r="Y1401" i="42"/>
  <c r="Y1400" i="42"/>
  <c r="Y1399" i="42"/>
  <c r="Y1398" i="42"/>
  <c r="Y1397" i="42"/>
  <c r="Y1396" i="42"/>
  <c r="Y1395" i="42"/>
  <c r="Y1394" i="42"/>
  <c r="Y1393" i="42"/>
  <c r="Y1392" i="42"/>
  <c r="Y1391" i="42"/>
  <c r="Y1390" i="42"/>
  <c r="Y1389" i="42"/>
  <c r="Y1388" i="42"/>
  <c r="Y1387" i="42"/>
  <c r="Y1386" i="42"/>
  <c r="Y1385" i="42"/>
  <c r="Y1384" i="42"/>
  <c r="Y1383" i="42"/>
  <c r="Y1382" i="42"/>
  <c r="Y1381" i="42"/>
  <c r="Y1380" i="42"/>
  <c r="Y1379" i="42"/>
  <c r="Y1378" i="42"/>
  <c r="Y1377" i="42"/>
  <c r="Y1376" i="42"/>
  <c r="Y1375" i="42"/>
  <c r="Y1374" i="42"/>
  <c r="Y1373" i="42"/>
  <c r="Y1372" i="42"/>
  <c r="Y1371" i="42"/>
  <c r="Y1370" i="42"/>
  <c r="Y1369" i="42"/>
  <c r="Y1368" i="42"/>
  <c r="Y1367" i="42"/>
  <c r="Y1366" i="42"/>
  <c r="Y1365" i="42"/>
  <c r="Y1364" i="42"/>
  <c r="Y1363" i="42"/>
  <c r="Y1362" i="42"/>
  <c r="Y1361" i="42"/>
  <c r="Y1360" i="42"/>
  <c r="Y1359" i="42"/>
  <c r="Y1358" i="42"/>
  <c r="Y1357" i="42"/>
  <c r="Y1356" i="42"/>
  <c r="Y1355" i="42"/>
  <c r="Y1354" i="42"/>
  <c r="Y1353" i="42"/>
  <c r="Y1352" i="42"/>
  <c r="Y1351" i="42"/>
  <c r="Y1350" i="42"/>
  <c r="Y1349" i="42"/>
  <c r="Y1348" i="42"/>
  <c r="Y1347" i="42"/>
  <c r="Y1346" i="42"/>
  <c r="Y1345" i="42"/>
  <c r="Y1344" i="42"/>
  <c r="Y1343" i="42"/>
  <c r="Y1342" i="42"/>
  <c r="Y1341" i="42"/>
  <c r="Y1340" i="42"/>
  <c r="Y1339" i="42"/>
  <c r="Y1338" i="42"/>
  <c r="Y1337" i="42"/>
  <c r="Y1336" i="42"/>
  <c r="Y1335" i="42"/>
  <c r="Y1334" i="42"/>
  <c r="Y1333" i="42"/>
  <c r="Y1332" i="42"/>
  <c r="Y1331" i="42"/>
  <c r="Y1330" i="42"/>
  <c r="Y1329" i="42"/>
  <c r="Y1328" i="42"/>
  <c r="Y1327" i="42"/>
  <c r="Y1326" i="42"/>
  <c r="Y1325" i="42"/>
  <c r="Y1324" i="42"/>
  <c r="Y1323" i="42"/>
  <c r="Y1322" i="42"/>
  <c r="Y1321" i="42"/>
  <c r="Y1320" i="42"/>
  <c r="Y1319" i="42"/>
  <c r="Y1318" i="42"/>
  <c r="Y1317" i="42"/>
  <c r="Y1316" i="42"/>
  <c r="Y1315" i="42"/>
  <c r="Y1314" i="42"/>
  <c r="Y1313" i="42"/>
  <c r="Y1312" i="42"/>
  <c r="Y1311" i="42"/>
  <c r="Y1310" i="42"/>
  <c r="Y1309" i="42"/>
  <c r="Y1305" i="42"/>
  <c r="Y1301" i="42"/>
  <c r="Y1297" i="42"/>
  <c r="Y1293" i="42"/>
  <c r="Y1289" i="42"/>
  <c r="Y1285" i="42"/>
  <c r="Y1279" i="42"/>
  <c r="Y1263" i="42"/>
  <c r="Y1247" i="42"/>
  <c r="Y1231" i="42"/>
  <c r="Y1215" i="42"/>
  <c r="Y1193" i="42"/>
  <c r="Y1185" i="42"/>
  <c r="Y1177" i="42"/>
  <c r="Y1169" i="42"/>
  <c r="Y1161" i="42"/>
  <c r="Y1153" i="42"/>
  <c r="Y1145" i="42"/>
  <c r="Y1137" i="42"/>
  <c r="Y1129" i="42"/>
  <c r="Y1121" i="42"/>
  <c r="Y1110" i="42"/>
  <c r="Y1103" i="42"/>
  <c r="Y1101" i="42"/>
  <c r="Y1094" i="42"/>
  <c r="Y1087" i="42"/>
  <c r="Y1085" i="42"/>
  <c r="Y1078" i="42"/>
  <c r="Y1071" i="42"/>
  <c r="Y1069" i="42"/>
  <c r="Y1062" i="42"/>
  <c r="Y1055" i="42"/>
  <c r="Y1053" i="42"/>
  <c r="Y1046" i="42"/>
  <c r="Y1039" i="42"/>
  <c r="Y1037" i="42"/>
  <c r="Y1030" i="42"/>
  <c r="Y1023" i="42"/>
  <c r="Y1020" i="42"/>
  <c r="Y1016" i="42"/>
  <c r="Y1012" i="42"/>
  <c r="Y1008" i="42"/>
  <c r="Y1004" i="42"/>
  <c r="Y1000" i="42"/>
  <c r="Y996" i="42"/>
  <c r="Y992" i="42"/>
  <c r="Y988" i="42"/>
  <c r="Y1308" i="42"/>
  <c r="Y1304" i="42"/>
  <c r="Y1300" i="42"/>
  <c r="Y1296" i="42"/>
  <c r="Y1292" i="42"/>
  <c r="Y1288" i="42"/>
  <c r="Y1284" i="42"/>
  <c r="Y1275" i="42"/>
  <c r="Y1259" i="42"/>
  <c r="Y1243" i="42"/>
  <c r="Y1227" i="42"/>
  <c r="Y1211" i="42"/>
  <c r="Y1195" i="42"/>
  <c r="Y1187" i="42"/>
  <c r="Y1179" i="42"/>
  <c r="Y1171" i="42"/>
  <c r="Y1163" i="42"/>
  <c r="Y1155" i="42"/>
  <c r="Y1147" i="42"/>
  <c r="Y1139" i="42"/>
  <c r="Y1131" i="42"/>
  <c r="Y1123" i="42"/>
  <c r="Y1115" i="42"/>
  <c r="Y1113" i="42"/>
  <c r="Y1106" i="42"/>
  <c r="Y1099" i="42"/>
  <c r="Y1097" i="42"/>
  <c r="Y1090" i="42"/>
  <c r="Y1083" i="42"/>
  <c r="Y1081" i="42"/>
  <c r="Y1074" i="42"/>
  <c r="Y1067" i="42"/>
  <c r="Y1065" i="42"/>
  <c r="Y1058" i="42"/>
  <c r="Y1051" i="42"/>
  <c r="Y1049" i="42"/>
  <c r="Y1042" i="42"/>
  <c r="Y1035" i="42"/>
  <c r="Y1033" i="42"/>
  <c r="Y1026" i="42"/>
  <c r="Y1021" i="42"/>
  <c r="Y1017" i="42"/>
  <c r="Y1013" i="42"/>
  <c r="Y1009" i="42"/>
  <c r="Y1005" i="42"/>
  <c r="Y1001" i="42"/>
  <c r="Y997" i="42"/>
  <c r="Y993" i="42"/>
  <c r="Y989" i="42"/>
  <c r="Y985" i="42"/>
  <c r="Y1307" i="42"/>
  <c r="Y1303" i="42"/>
  <c r="Y1299" i="42"/>
  <c r="Y1295" i="42"/>
  <c r="Y1291" i="42"/>
  <c r="Y1287" i="42"/>
  <c r="Y1271" i="42"/>
  <c r="Y1255" i="42"/>
  <c r="Y1306" i="42"/>
  <c r="Y1302" i="42"/>
  <c r="Y1298" i="42"/>
  <c r="Y1294" i="42"/>
  <c r="Y1290" i="42"/>
  <c r="Y1286" i="42"/>
  <c r="Y1283" i="42"/>
  <c r="Y1267" i="42"/>
  <c r="Y1251" i="42"/>
  <c r="Y1235" i="42"/>
  <c r="Y1219" i="42"/>
  <c r="Y1203" i="42"/>
  <c r="Y1199" i="42"/>
  <c r="Y1191" i="42"/>
  <c r="Y1183" i="42"/>
  <c r="Y1175" i="42"/>
  <c r="Y1167" i="42"/>
  <c r="Y1159" i="42"/>
  <c r="Y1151" i="42"/>
  <c r="Y1143" i="42"/>
  <c r="Y1135" i="42"/>
  <c r="Y1127" i="42"/>
  <c r="Y1119" i="42"/>
  <c r="Y1114" i="42"/>
  <c r="Y1107" i="42"/>
  <c r="Y1105" i="42"/>
  <c r="Y1098" i="42"/>
  <c r="Y1091" i="42"/>
  <c r="Y1089" i="42"/>
  <c r="Y1082" i="42"/>
  <c r="Y1075" i="42"/>
  <c r="Y1073" i="42"/>
  <c r="Y1066" i="42"/>
  <c r="Y1059" i="42"/>
  <c r="Y1057" i="42"/>
  <c r="Y1050" i="42"/>
  <c r="Y1043" i="42"/>
  <c r="Y1041" i="42"/>
  <c r="Y1034" i="42"/>
  <c r="Y1027" i="42"/>
  <c r="Y1025" i="42"/>
  <c r="Y1019" i="42"/>
  <c r="Y1015" i="42"/>
  <c r="Y1011" i="42"/>
  <c r="Y1007" i="42"/>
  <c r="Y1003" i="42"/>
  <c r="Y999" i="42"/>
  <c r="Y995" i="42"/>
  <c r="Y991" i="42"/>
  <c r="Y987" i="42"/>
  <c r="Y983" i="42"/>
  <c r="Y982" i="42"/>
  <c r="Y981" i="42"/>
  <c r="Y980" i="42"/>
  <c r="Y979" i="42"/>
  <c r="Y978" i="42"/>
  <c r="Y977" i="42"/>
  <c r="Y976" i="42"/>
  <c r="Y975" i="42"/>
  <c r="Y974" i="42"/>
  <c r="Y973" i="42"/>
  <c r="Y972" i="42"/>
  <c r="Y971" i="42"/>
  <c r="Y970" i="42"/>
  <c r="Y969" i="42"/>
  <c r="Y968" i="42"/>
  <c r="Y967" i="42"/>
  <c r="Y966" i="42"/>
  <c r="Y965" i="42"/>
  <c r="Y964" i="42"/>
  <c r="Y963" i="42"/>
  <c r="Y962" i="42"/>
  <c r="Y961" i="42"/>
  <c r="Y960" i="42"/>
  <c r="Y959" i="42"/>
  <c r="Y958" i="42"/>
  <c r="Y957" i="42"/>
  <c r="Y956" i="42"/>
  <c r="Y955" i="42"/>
  <c r="Y954" i="42"/>
  <c r="Y953" i="42"/>
  <c r="Y952" i="42"/>
  <c r="Y951" i="42"/>
  <c r="Y950" i="42"/>
  <c r="Y949" i="42"/>
  <c r="Y948" i="42"/>
  <c r="Y947" i="42"/>
  <c r="Y946" i="42"/>
  <c r="Y945" i="42"/>
  <c r="Y944" i="42"/>
  <c r="Y943" i="42"/>
  <c r="Y942" i="42"/>
  <c r="Y941" i="42"/>
  <c r="Y940" i="42"/>
  <c r="Y939" i="42"/>
  <c r="Y938" i="42"/>
  <c r="Y937" i="42"/>
  <c r="Y936" i="42"/>
  <c r="Y935" i="42"/>
  <c r="Y934" i="42"/>
  <c r="Y933" i="42"/>
  <c r="Y932" i="42"/>
  <c r="Y931" i="42"/>
  <c r="Y930" i="42"/>
  <c r="Y929" i="42"/>
  <c r="Y928" i="42"/>
  <c r="Y927" i="42"/>
  <c r="Y926" i="42"/>
  <c r="Y925" i="42"/>
  <c r="Y924" i="42"/>
  <c r="Y923" i="42"/>
  <c r="Y922" i="42"/>
  <c r="Y921" i="42"/>
  <c r="Y920" i="42"/>
  <c r="Y919" i="42"/>
  <c r="Y918" i="42"/>
  <c r="Y917" i="42"/>
  <c r="Y916" i="42"/>
  <c r="Y915" i="42"/>
  <c r="Y914" i="42"/>
  <c r="Y913" i="42"/>
  <c r="Y912" i="42"/>
  <c r="Y911" i="42"/>
  <c r="Y910" i="42"/>
  <c r="Y909" i="42"/>
  <c r="Y908" i="42"/>
  <c r="Y907" i="42"/>
  <c r="Y906" i="42"/>
  <c r="Y905" i="42"/>
  <c r="Y904" i="42"/>
  <c r="Y903" i="42"/>
  <c r="Y902" i="42"/>
  <c r="Y901" i="42"/>
  <c r="Y900" i="42"/>
  <c r="Y899" i="42"/>
  <c r="Y898" i="42"/>
  <c r="Y897" i="42"/>
  <c r="Y896" i="42"/>
  <c r="Y895" i="42"/>
  <c r="Y894" i="42"/>
  <c r="Y893" i="42"/>
  <c r="Y892" i="42"/>
  <c r="Y891" i="42"/>
  <c r="Y890" i="42"/>
  <c r="Y889" i="42"/>
  <c r="Y888" i="42"/>
  <c r="Y887" i="42"/>
  <c r="Y886" i="42"/>
  <c r="Y885" i="42"/>
  <c r="Y884" i="42"/>
  <c r="Y883" i="42"/>
  <c r="Y882" i="42"/>
  <c r="Y881" i="42"/>
  <c r="Y880" i="42"/>
  <c r="Y879" i="42"/>
  <c r="Y878" i="42"/>
  <c r="Y877" i="42"/>
  <c r="Y876" i="42"/>
  <c r="Y875" i="42"/>
  <c r="Y874" i="42"/>
  <c r="Y873" i="42"/>
  <c r="Y872" i="42"/>
  <c r="Y871" i="42"/>
  <c r="Y870" i="42"/>
  <c r="Y869" i="42"/>
  <c r="Y868" i="42"/>
  <c r="Y867" i="42"/>
  <c r="Y866" i="42"/>
  <c r="Y865" i="42"/>
  <c r="Y864" i="42"/>
  <c r="Y863" i="42"/>
  <c r="Y862" i="42"/>
  <c r="Y861" i="42"/>
  <c r="Y860" i="42"/>
  <c r="Y859" i="42"/>
  <c r="Y858" i="42"/>
  <c r="Y857" i="42"/>
  <c r="Y556" i="42"/>
  <c r="Y555" i="42"/>
  <c r="Y554" i="42"/>
  <c r="Y553" i="42"/>
  <c r="Y552" i="42"/>
  <c r="Y551" i="42"/>
  <c r="Y550" i="42"/>
  <c r="Y549" i="42"/>
  <c r="Y548" i="42"/>
  <c r="Y547" i="42"/>
  <c r="Y546" i="42"/>
  <c r="Y545" i="42"/>
  <c r="Y544" i="42"/>
  <c r="Y543" i="42"/>
  <c r="Y542" i="42"/>
  <c r="Y541" i="42"/>
  <c r="Y540" i="42"/>
  <c r="Y539" i="42"/>
  <c r="Y538" i="42"/>
  <c r="Y537" i="42"/>
  <c r="Y536" i="42"/>
  <c r="Y535" i="42"/>
  <c r="Y534" i="42"/>
  <c r="Y533" i="42"/>
  <c r="Y532" i="42"/>
  <c r="Y531" i="42"/>
  <c r="Y530" i="42"/>
  <c r="Y529" i="42"/>
  <c r="Y528" i="42"/>
  <c r="Y527" i="42"/>
  <c r="Y526" i="42"/>
  <c r="Y525" i="42"/>
  <c r="Y524" i="42"/>
  <c r="Y523" i="42"/>
  <c r="Y522" i="42"/>
  <c r="Y521" i="42"/>
  <c r="Y1223" i="42"/>
  <c r="Y1197" i="42"/>
  <c r="Y1165" i="42"/>
  <c r="Y1133" i="42"/>
  <c r="Y1093" i="42"/>
  <c r="Y1061" i="42"/>
  <c r="Y1029" i="42"/>
  <c r="Y1018" i="42"/>
  <c r="Y1002" i="42"/>
  <c r="Y986" i="42"/>
  <c r="Y520" i="42"/>
  <c r="Y519" i="42"/>
  <c r="Y518" i="42"/>
  <c r="Y517" i="42"/>
  <c r="Y516" i="42"/>
  <c r="Y515" i="42"/>
  <c r="Y514" i="42"/>
  <c r="Y513" i="42"/>
  <c r="Y512" i="42"/>
  <c r="Y511" i="42"/>
  <c r="Y510" i="42"/>
  <c r="Y509" i="42"/>
  <c r="Y508" i="42"/>
  <c r="Y507" i="42"/>
  <c r="Y506" i="42"/>
  <c r="Y505" i="42"/>
  <c r="Y504" i="42"/>
  <c r="Y503" i="42"/>
  <c r="Y502" i="42"/>
  <c r="Y501" i="42"/>
  <c r="Y500" i="42"/>
  <c r="Y499" i="42"/>
  <c r="Y498" i="42"/>
  <c r="Y497" i="42"/>
  <c r="Y496" i="42"/>
  <c r="Y495" i="42"/>
  <c r="Y494" i="42"/>
  <c r="Y493" i="42"/>
  <c r="Y492" i="42"/>
  <c r="Y491" i="42"/>
  <c r="Y490" i="42"/>
  <c r="Y489" i="42"/>
  <c r="Y488" i="42"/>
  <c r="Y487" i="42"/>
  <c r="Y486" i="42"/>
  <c r="Y485" i="42"/>
  <c r="Y484" i="42"/>
  <c r="Y483" i="42"/>
  <c r="Y482" i="42"/>
  <c r="Y481" i="42"/>
  <c r="Y480" i="42"/>
  <c r="Y479" i="42"/>
  <c r="Y478" i="42"/>
  <c r="Y477" i="42"/>
  <c r="Y476" i="42"/>
  <c r="Y475" i="42"/>
  <c r="Y474" i="42"/>
  <c r="Y473" i="42"/>
  <c r="Y472" i="42"/>
  <c r="Y471" i="42"/>
  <c r="Y470" i="42"/>
  <c r="Y469" i="42"/>
  <c r="Y468" i="42"/>
  <c r="Y467" i="42"/>
  <c r="Y466" i="42"/>
  <c r="Y465" i="42"/>
  <c r="Y464" i="42"/>
  <c r="Y463" i="42"/>
  <c r="Y462" i="42"/>
  <c r="Y461" i="42"/>
  <c r="Y460" i="42"/>
  <c r="Y459" i="42"/>
  <c r="Y458" i="42"/>
  <c r="Y457" i="42"/>
  <c r="Y456" i="42"/>
  <c r="Y455" i="42"/>
  <c r="Y454" i="42"/>
  <c r="Y453" i="42"/>
  <c r="Y452" i="42"/>
  <c r="Y451" i="42"/>
  <c r="Y450" i="42"/>
  <c r="Y449" i="42"/>
  <c r="Y448" i="42"/>
  <c r="Y447" i="42"/>
  <c r="Y446" i="42"/>
  <c r="Y445" i="42"/>
  <c r="Y444" i="42"/>
  <c r="Y443" i="42"/>
  <c r="Y442" i="42"/>
  <c r="Y441" i="42"/>
  <c r="Y440" i="42"/>
  <c r="Y439" i="42"/>
  <c r="Y438" i="42"/>
  <c r="Y437" i="42"/>
  <c r="Y436" i="42"/>
  <c r="Y435" i="42"/>
  <c r="Y434" i="42"/>
  <c r="Y433" i="42"/>
  <c r="Y432" i="42"/>
  <c r="Y431" i="42"/>
  <c r="Y430" i="42"/>
  <c r="Y1207" i="42"/>
  <c r="Y1189" i="42"/>
  <c r="Y1157" i="42"/>
  <c r="Y1125" i="42"/>
  <c r="Y1095" i="42"/>
  <c r="Y1086" i="42"/>
  <c r="Y1063" i="42"/>
  <c r="Y1054" i="42"/>
  <c r="Y1031" i="42"/>
  <c r="Y1022" i="42"/>
  <c r="Y1014" i="42"/>
  <c r="Y998" i="42"/>
  <c r="Y1181" i="42"/>
  <c r="Y1149" i="42"/>
  <c r="Y1117" i="42"/>
  <c r="Y1109" i="42"/>
  <c r="Y1077" i="42"/>
  <c r="Y1045" i="42"/>
  <c r="Y1010" i="42"/>
  <c r="Y994" i="42"/>
  <c r="Y1239" i="42"/>
  <c r="Y1173" i="42"/>
  <c r="Y1141" i="42"/>
  <c r="Y1111" i="42"/>
  <c r="Y1102" i="42"/>
  <c r="Y1079" i="42"/>
  <c r="Y1070" i="42"/>
  <c r="Y1047" i="42"/>
  <c r="Y1038" i="42"/>
  <c r="Y1006" i="42"/>
  <c r="Y990" i="42"/>
  <c r="AC3216" i="42"/>
  <c r="AC3212" i="42"/>
  <c r="AC3208" i="42"/>
  <c r="AC3204" i="42"/>
  <c r="AC3217" i="42"/>
  <c r="AC3213" i="42"/>
  <c r="AC3209" i="42"/>
  <c r="AC3205" i="42"/>
  <c r="AC3201" i="42"/>
  <c r="AC3197" i="42"/>
  <c r="AC3218" i="42"/>
  <c r="AC3210" i="42"/>
  <c r="AC3206" i="42"/>
  <c r="AC3203" i="42"/>
  <c r="AC3196" i="42"/>
  <c r="AC3191" i="42"/>
  <c r="AC3215" i="42"/>
  <c r="AC3199" i="42"/>
  <c r="AC3192" i="42"/>
  <c r="AC3188" i="42"/>
  <c r="AC3184" i="42"/>
  <c r="AC3180" i="42"/>
  <c r="AC3176" i="42"/>
  <c r="AC3172" i="42"/>
  <c r="AC3168" i="42"/>
  <c r="AC3164" i="42"/>
  <c r="AC3160" i="42"/>
  <c r="AC3156" i="42"/>
  <c r="AC3214" i="42"/>
  <c r="AC3207" i="42"/>
  <c r="AC3202" i="42"/>
  <c r="AC3195" i="42"/>
  <c r="AC3193" i="42"/>
  <c r="AC3189" i="42"/>
  <c r="AC3185" i="42"/>
  <c r="AC3181" i="42"/>
  <c r="AC3177" i="42"/>
  <c r="AC3173" i="42"/>
  <c r="AC3169" i="42"/>
  <c r="AC3165" i="42"/>
  <c r="AC3161" i="42"/>
  <c r="AC3157" i="42"/>
  <c r="AC3153" i="42"/>
  <c r="AC3149" i="42"/>
  <c r="AC3145" i="42"/>
  <c r="AC3141" i="42"/>
  <c r="AC3137" i="42"/>
  <c r="AC3211" i="42"/>
  <c r="AC3190" i="42"/>
  <c r="AC3151" i="42"/>
  <c r="AC3144" i="42"/>
  <c r="AC3142" i="42"/>
  <c r="AC3134" i="42"/>
  <c r="AC3130" i="42"/>
  <c r="AC3126" i="42"/>
  <c r="AC3122" i="42"/>
  <c r="AC3118" i="42"/>
  <c r="AC3117" i="42"/>
  <c r="AC3116" i="42"/>
  <c r="AC3115" i="42"/>
  <c r="AC3114" i="42"/>
  <c r="AC3113" i="42"/>
  <c r="AC3112" i="42"/>
  <c r="AC3111" i="42"/>
  <c r="AC3110" i="42"/>
  <c r="AC3109" i="42"/>
  <c r="AC3108" i="42"/>
  <c r="AC3107" i="42"/>
  <c r="AC3198" i="42"/>
  <c r="AC3183" i="42"/>
  <c r="AC3179" i="42"/>
  <c r="AC3175" i="42"/>
  <c r="AC3171" i="42"/>
  <c r="AC3167" i="42"/>
  <c r="AC3163" i="42"/>
  <c r="AC3159" i="42"/>
  <c r="AC3155" i="42"/>
  <c r="AC3154" i="42"/>
  <c r="AC3147" i="42"/>
  <c r="AC3140" i="42"/>
  <c r="AC3138" i="42"/>
  <c r="AC3135" i="42"/>
  <c r="AC3200" i="42"/>
  <c r="AC3187" i="42"/>
  <c r="AC3152" i="42"/>
  <c r="AC3150" i="42"/>
  <c r="AC3143" i="42"/>
  <c r="AC3136" i="42"/>
  <c r="AC3132" i="42"/>
  <c r="AC3128" i="42"/>
  <c r="AC3124" i="42"/>
  <c r="AC3194" i="42"/>
  <c r="AC3186" i="42"/>
  <c r="AC3182" i="42"/>
  <c r="AC3178" i="42"/>
  <c r="AC3174" i="42"/>
  <c r="AC3170" i="42"/>
  <c r="AC3166" i="42"/>
  <c r="AC3162" i="42"/>
  <c r="AC3158" i="42"/>
  <c r="AC3148" i="42"/>
  <c r="AC3146" i="42"/>
  <c r="AC3139" i="42"/>
  <c r="AC3133" i="42"/>
  <c r="AC3129" i="42"/>
  <c r="AC3125" i="42"/>
  <c r="AC3123" i="42"/>
  <c r="AC3105" i="42"/>
  <c r="AC3103" i="42"/>
  <c r="AC3101" i="42"/>
  <c r="AC3099" i="42"/>
  <c r="AC3097" i="42"/>
  <c r="AC3095" i="42"/>
  <c r="AC3127" i="42"/>
  <c r="AC3092" i="42"/>
  <c r="AC3091" i="42"/>
  <c r="AC3090" i="42"/>
  <c r="AC3089" i="42"/>
  <c r="AC3088" i="42"/>
  <c r="AC3087" i="42"/>
  <c r="AC3086" i="42"/>
  <c r="AC3085" i="42"/>
  <c r="AC3084" i="42"/>
  <c r="AC3083" i="42"/>
  <c r="AC3082" i="42"/>
  <c r="AC3081" i="42"/>
  <c r="AC3080" i="42"/>
  <c r="AC3079" i="42"/>
  <c r="AC3078" i="42"/>
  <c r="AC3077" i="42"/>
  <c r="AC3076" i="42"/>
  <c r="AC3075" i="42"/>
  <c r="AC3131" i="42"/>
  <c r="AC3093" i="42"/>
  <c r="AC3073" i="42"/>
  <c r="AC3069" i="42"/>
  <c r="AC3065" i="42"/>
  <c r="AC3061" i="42"/>
  <c r="AC3057" i="42"/>
  <c r="AC3053" i="42"/>
  <c r="AC3049" i="42"/>
  <c r="AC3045" i="42"/>
  <c r="AC3041" i="42"/>
  <c r="AC3037" i="42"/>
  <c r="AC3033" i="42"/>
  <c r="AC3074" i="42"/>
  <c r="AC3070" i="42"/>
  <c r="AC3066" i="42"/>
  <c r="AC3062" i="42"/>
  <c r="AC3058" i="42"/>
  <c r="AC3054" i="42"/>
  <c r="AC3050" i="42"/>
  <c r="AC3046" i="42"/>
  <c r="AC3042" i="42"/>
  <c r="AC3038" i="42"/>
  <c r="AC3106" i="42"/>
  <c r="AC3104" i="42"/>
  <c r="AC3102" i="42"/>
  <c r="AC3100" i="42"/>
  <c r="AC3098" i="42"/>
  <c r="AC3096" i="42"/>
  <c r="AC3094" i="42"/>
  <c r="AC3071" i="42"/>
  <c r="AC3067" i="42"/>
  <c r="AC3063" i="42"/>
  <c r="AC3059" i="42"/>
  <c r="AC3055" i="42"/>
  <c r="AC3051" i="42"/>
  <c r="AC3047" i="42"/>
  <c r="AC3043" i="42"/>
  <c r="AC3039" i="42"/>
  <c r="AC3035" i="42"/>
  <c r="AC3031" i="42"/>
  <c r="AC3072" i="42"/>
  <c r="AC3068" i="42"/>
  <c r="AC3064" i="42"/>
  <c r="AC3060" i="42"/>
  <c r="AC3056" i="42"/>
  <c r="AC3052" i="42"/>
  <c r="AC3048" i="42"/>
  <c r="AC3044" i="42"/>
  <c r="AC3030" i="42"/>
  <c r="AC2891" i="42"/>
  <c r="AC2887" i="42"/>
  <c r="AC2883" i="42"/>
  <c r="AC2879" i="42"/>
  <c r="AC2875" i="42"/>
  <c r="AC2871" i="42"/>
  <c r="AC2867" i="42"/>
  <c r="AC2863" i="42"/>
  <c r="AC2859" i="42"/>
  <c r="AC3040" i="42"/>
  <c r="AC3028" i="42"/>
  <c r="AC3026" i="42"/>
  <c r="AC3024" i="42"/>
  <c r="AC3022" i="42"/>
  <c r="AC3020" i="42"/>
  <c r="AC3018" i="42"/>
  <c r="AC3016" i="42"/>
  <c r="AC3014" i="42"/>
  <c r="AC3012" i="42"/>
  <c r="AC3010" i="42"/>
  <c r="AC3008" i="42"/>
  <c r="AC3006" i="42"/>
  <c r="AC3004" i="42"/>
  <c r="AC3002" i="42"/>
  <c r="AC3000" i="42"/>
  <c r="AC2998" i="42"/>
  <c r="AC2996" i="42"/>
  <c r="AC2994" i="42"/>
  <c r="AC2992" i="42"/>
  <c r="AC2888" i="42"/>
  <c r="AC2884" i="42"/>
  <c r="AC2880" i="42"/>
  <c r="AC2876" i="42"/>
  <c r="AC2872" i="42"/>
  <c r="AC2868" i="42"/>
  <c r="AC2864" i="42"/>
  <c r="AC2860" i="42"/>
  <c r="AC2856" i="42"/>
  <c r="AC2852" i="42"/>
  <c r="AC2848" i="42"/>
  <c r="AC2844" i="42"/>
  <c r="AC2840" i="42"/>
  <c r="AC2836" i="42"/>
  <c r="AC2832" i="42"/>
  <c r="AC3034" i="42"/>
  <c r="AC3036" i="42"/>
  <c r="AC3032" i="42"/>
  <c r="AC3029" i="42"/>
  <c r="AC3027" i="42"/>
  <c r="AC3025" i="42"/>
  <c r="AC3023" i="42"/>
  <c r="AC3021" i="42"/>
  <c r="AC3019" i="42"/>
  <c r="AC3017" i="42"/>
  <c r="AC3015" i="42"/>
  <c r="AC3013" i="42"/>
  <c r="AC3011" i="42"/>
  <c r="AC3009" i="42"/>
  <c r="AC3007" i="42"/>
  <c r="AC3005" i="42"/>
  <c r="AC3003" i="42"/>
  <c r="AC3001" i="42"/>
  <c r="AC2999" i="42"/>
  <c r="AC2997" i="42"/>
  <c r="AC2995" i="42"/>
  <c r="AC2993" i="42"/>
  <c r="AC2890" i="42"/>
  <c r="AC2889" i="42"/>
  <c r="AC2885" i="42"/>
  <c r="AC2881" i="42"/>
  <c r="AC2877" i="42"/>
  <c r="AC2873" i="42"/>
  <c r="AC2869" i="42"/>
  <c r="AC2865" i="42"/>
  <c r="AC2861" i="42"/>
  <c r="AC2858" i="42"/>
  <c r="AC2851" i="42"/>
  <c r="AC2849" i="42"/>
  <c r="AC2842" i="42"/>
  <c r="AC2835" i="42"/>
  <c r="AC2833" i="42"/>
  <c r="AC2828" i="42"/>
  <c r="AC2824" i="42"/>
  <c r="AC2820" i="42"/>
  <c r="AC2854" i="42"/>
  <c r="AC2847" i="42"/>
  <c r="AC2845" i="42"/>
  <c r="AC2838" i="42"/>
  <c r="AC2831" i="42"/>
  <c r="AC2829" i="42"/>
  <c r="AC2825" i="42"/>
  <c r="AC2821" i="42"/>
  <c r="AC2817" i="42"/>
  <c r="AC2813" i="42"/>
  <c r="AC2809" i="42"/>
  <c r="AC2805" i="42"/>
  <c r="AC2801" i="42"/>
  <c r="AC2797" i="42"/>
  <c r="AC2789" i="42"/>
  <c r="AC2785" i="42"/>
  <c r="AC2781" i="42"/>
  <c r="AC2777" i="42"/>
  <c r="AC2773" i="42"/>
  <c r="AC2769" i="42"/>
  <c r="AC2765" i="42"/>
  <c r="AC2761" i="42"/>
  <c r="AC2757" i="42"/>
  <c r="AC2753" i="42"/>
  <c r="AC2749" i="42"/>
  <c r="AC2886" i="42"/>
  <c r="AC2882" i="42"/>
  <c r="AC2878" i="42"/>
  <c r="AC2874" i="42"/>
  <c r="AC2870" i="42"/>
  <c r="AC2866" i="42"/>
  <c r="AC2862" i="42"/>
  <c r="AC2857" i="42"/>
  <c r="AC2850" i="42"/>
  <c r="AC2843" i="42"/>
  <c r="AC2841" i="42"/>
  <c r="AC2834" i="42"/>
  <c r="AC2826" i="42"/>
  <c r="AC2822" i="42"/>
  <c r="AC2818" i="42"/>
  <c r="AC2814" i="42"/>
  <c r="AC2810" i="42"/>
  <c r="AC2806" i="42"/>
  <c r="AC2802" i="42"/>
  <c r="AC2798" i="42"/>
  <c r="AC2790" i="42"/>
  <c r="AC2786" i="42"/>
  <c r="AC2782" i="42"/>
  <c r="AC2778" i="42"/>
  <c r="AC2774" i="42"/>
  <c r="AC2770" i="42"/>
  <c r="AC2766" i="42"/>
  <c r="AC2762" i="42"/>
  <c r="AC2758" i="42"/>
  <c r="AC2754" i="42"/>
  <c r="AC2750" i="42"/>
  <c r="AC2746" i="42"/>
  <c r="AC2742" i="42"/>
  <c r="AC2738" i="42"/>
  <c r="AC2734" i="42"/>
  <c r="AC2730" i="42"/>
  <c r="AC2726" i="42"/>
  <c r="AC2722" i="42"/>
  <c r="AC2855" i="42"/>
  <c r="AC2853" i="42"/>
  <c r="AC2846" i="42"/>
  <c r="AC2839" i="42"/>
  <c r="AC2837" i="42"/>
  <c r="AC2830" i="42"/>
  <c r="AC2827" i="42"/>
  <c r="AC2823" i="42"/>
  <c r="AC2819" i="42"/>
  <c r="AC2815" i="42"/>
  <c r="AC2811" i="42"/>
  <c r="AC2807" i="42"/>
  <c r="AC2803" i="42"/>
  <c r="AC2799" i="42"/>
  <c r="AC2795" i="42"/>
  <c r="AC2791" i="42"/>
  <c r="AC2787" i="42"/>
  <c r="AC2783" i="42"/>
  <c r="AC2779" i="42"/>
  <c r="AC2775" i="42"/>
  <c r="AC2771" i="42"/>
  <c r="AC2767" i="42"/>
  <c r="AC2763" i="42"/>
  <c r="AC2759" i="42"/>
  <c r="AC2755" i="42"/>
  <c r="AC2751" i="42"/>
  <c r="AC2747" i="42"/>
  <c r="AC2743" i="42"/>
  <c r="AC2739" i="42"/>
  <c r="AC2735" i="42"/>
  <c r="AC2731" i="42"/>
  <c r="AC2727" i="42"/>
  <c r="AC2723" i="42"/>
  <c r="AC2816" i="42"/>
  <c r="AC2800" i="42"/>
  <c r="AC2784" i="42"/>
  <c r="AC2756" i="42"/>
  <c r="AC2745" i="42"/>
  <c r="AC2737" i="42"/>
  <c r="AC2729" i="42"/>
  <c r="AC2721" i="42"/>
  <c r="AC2716" i="42"/>
  <c r="AC2712" i="42"/>
  <c r="AC2708" i="42"/>
  <c r="AC2704" i="42"/>
  <c r="AC2700" i="42"/>
  <c r="AC2696" i="42"/>
  <c r="AC2461" i="42"/>
  <c r="AC2457" i="42"/>
  <c r="AC2453" i="42"/>
  <c r="AC2449" i="42"/>
  <c r="AC2445" i="42"/>
  <c r="AC2804" i="42"/>
  <c r="AC2788" i="42"/>
  <c r="AC2772" i="42"/>
  <c r="AC2768" i="42"/>
  <c r="AC2752" i="42"/>
  <c r="AC2744" i="42"/>
  <c r="AC2736" i="42"/>
  <c r="AC2728" i="42"/>
  <c r="AC2720" i="42"/>
  <c r="AC2717" i="42"/>
  <c r="AC2713" i="42"/>
  <c r="AC2709" i="42"/>
  <c r="AC2705" i="42"/>
  <c r="AC2701" i="42"/>
  <c r="AC2697" i="42"/>
  <c r="AC2462" i="42"/>
  <c r="AC2458" i="42"/>
  <c r="AC2454" i="42"/>
  <c r="AC2450" i="42"/>
  <c r="AC2446" i="42"/>
  <c r="AC2808" i="42"/>
  <c r="AC2776" i="42"/>
  <c r="AC2764" i="42"/>
  <c r="AC2748" i="42"/>
  <c r="AC2741" i="42"/>
  <c r="AC2733" i="42"/>
  <c r="AC2725" i="42"/>
  <c r="AC2718" i="42"/>
  <c r="AC2714" i="42"/>
  <c r="AC2710" i="42"/>
  <c r="AC2706" i="42"/>
  <c r="AC2702" i="42"/>
  <c r="AC2698" i="42"/>
  <c r="AC2812" i="42"/>
  <c r="AC2796" i="42"/>
  <c r="AC2780" i="42"/>
  <c r="AC2760" i="42"/>
  <c r="AC2740" i="42"/>
  <c r="AC2732" i="42"/>
  <c r="AC2724" i="42"/>
  <c r="AC2719" i="42"/>
  <c r="AC2715" i="42"/>
  <c r="AC2711" i="42"/>
  <c r="AC2707" i="42"/>
  <c r="AC2703" i="42"/>
  <c r="AC2699" i="42"/>
  <c r="AC2695" i="42"/>
  <c r="AC2691" i="42"/>
  <c r="AC2690" i="42"/>
  <c r="AC2689" i="42"/>
  <c r="AC2688" i="42"/>
  <c r="AC2687" i="42"/>
  <c r="AC2686" i="42"/>
  <c r="AC2685" i="42"/>
  <c r="AC2684" i="42"/>
  <c r="AC2683" i="42"/>
  <c r="AC2682" i="42"/>
  <c r="AC2681" i="42"/>
  <c r="AC2680" i="42"/>
  <c r="AC2679" i="42"/>
  <c r="AC2678" i="42"/>
  <c r="AC2677" i="42"/>
  <c r="AC2676" i="42"/>
  <c r="AC2675" i="42"/>
  <c r="AC2674" i="42"/>
  <c r="AC2673" i="42"/>
  <c r="AC2672" i="42"/>
  <c r="AC2671" i="42"/>
  <c r="AC2670" i="42"/>
  <c r="AC2669" i="42"/>
  <c r="AC2668" i="42"/>
  <c r="AC2667" i="42"/>
  <c r="AC2666" i="42"/>
  <c r="AC2665" i="42"/>
  <c r="AC2664" i="42"/>
  <c r="AC2663" i="42"/>
  <c r="AC2662" i="42"/>
  <c r="AC2661" i="42"/>
  <c r="AC2660" i="42"/>
  <c r="AC2659" i="42"/>
  <c r="AC2658" i="42"/>
  <c r="AC2657" i="42"/>
  <c r="AC2656" i="42"/>
  <c r="AC2655" i="42"/>
  <c r="AC2654" i="42"/>
  <c r="AC2650" i="42"/>
  <c r="AC2646" i="42"/>
  <c r="AC2642" i="42"/>
  <c r="AC2638" i="42"/>
  <c r="AC2634" i="42"/>
  <c r="AC2630" i="42"/>
  <c r="AC2626" i="42"/>
  <c r="AC2622" i="42"/>
  <c r="AC2618" i="42"/>
  <c r="AC2614" i="42"/>
  <c r="AC2610" i="42"/>
  <c r="AC2606" i="42"/>
  <c r="AC2602" i="42"/>
  <c r="AC2598" i="42"/>
  <c r="AC2594" i="42"/>
  <c r="AC2590" i="42"/>
  <c r="AC2586" i="42"/>
  <c r="AC2582" i="42"/>
  <c r="AC2578" i="42"/>
  <c r="AC2574" i="42"/>
  <c r="AC2570" i="42"/>
  <c r="AC2566" i="42"/>
  <c r="AC2460" i="42"/>
  <c r="AC2452" i="42"/>
  <c r="AC2444" i="42"/>
  <c r="AC2439" i="42"/>
  <c r="AC2435" i="42"/>
  <c r="AC2431" i="42"/>
  <c r="AC2427" i="42"/>
  <c r="AC2423" i="42"/>
  <c r="AC2419" i="42"/>
  <c r="AC2415" i="42"/>
  <c r="AC2411" i="42"/>
  <c r="AC2407" i="42"/>
  <c r="AC2403" i="42"/>
  <c r="AC2399" i="42"/>
  <c r="AC2395" i="42"/>
  <c r="AC2391" i="42"/>
  <c r="AC2387" i="42"/>
  <c r="AC2383" i="42"/>
  <c r="AC2379" i="42"/>
  <c r="AC2375" i="42"/>
  <c r="AC2371" i="42"/>
  <c r="AC2363" i="42"/>
  <c r="AC2359" i="42"/>
  <c r="AC2355" i="42"/>
  <c r="AC2351" i="42"/>
  <c r="AC2347" i="42"/>
  <c r="AC2343" i="42"/>
  <c r="AC2339" i="42"/>
  <c r="AC2335" i="42"/>
  <c r="AC2331" i="42"/>
  <c r="AC2327" i="42"/>
  <c r="AC2323" i="42"/>
  <c r="AC2319" i="42"/>
  <c r="AC2315" i="42"/>
  <c r="AC2311" i="42"/>
  <c r="AC2307" i="42"/>
  <c r="AC2303" i="42"/>
  <c r="AC2299" i="42"/>
  <c r="AC2295" i="42"/>
  <c r="AC2291" i="42"/>
  <c r="AC2287" i="42"/>
  <c r="AC2283" i="42"/>
  <c r="AC2279" i="42"/>
  <c r="AC2275" i="42"/>
  <c r="AC2271" i="42"/>
  <c r="AC2653" i="42"/>
  <c r="AC2649" i="42"/>
  <c r="AC2645" i="42"/>
  <c r="AC2641" i="42"/>
  <c r="AC2637" i="42"/>
  <c r="AC2633" i="42"/>
  <c r="AC2629" i="42"/>
  <c r="AC2625" i="42"/>
  <c r="AC2621" i="42"/>
  <c r="AC2617" i="42"/>
  <c r="AC2613" i="42"/>
  <c r="AC2609" i="42"/>
  <c r="AC2605" i="42"/>
  <c r="AC2601" i="42"/>
  <c r="AC2597" i="42"/>
  <c r="AC2593" i="42"/>
  <c r="AC2589" i="42"/>
  <c r="AC2585" i="42"/>
  <c r="AC2581" i="42"/>
  <c r="AC2577" i="42"/>
  <c r="AC2573" i="42"/>
  <c r="AC2569" i="42"/>
  <c r="AC2565" i="42"/>
  <c r="AC2459" i="42"/>
  <c r="AC2451" i="42"/>
  <c r="AC2443" i="42"/>
  <c r="AC2440" i="42"/>
  <c r="AC2436" i="42"/>
  <c r="AC2432" i="42"/>
  <c r="AC2428" i="42"/>
  <c r="AC2424" i="42"/>
  <c r="AC2420" i="42"/>
  <c r="AC2416" i="42"/>
  <c r="AC2412" i="42"/>
  <c r="AC2408" i="42"/>
  <c r="AC2404" i="42"/>
  <c r="AC2400" i="42"/>
  <c r="AC2396" i="42"/>
  <c r="AC2392" i="42"/>
  <c r="AC2388" i="42"/>
  <c r="AC2384" i="42"/>
  <c r="AC2380" i="42"/>
  <c r="AC2376" i="42"/>
  <c r="AC2372" i="42"/>
  <c r="AC2652" i="42"/>
  <c r="AC2648" i="42"/>
  <c r="AC2644" i="42"/>
  <c r="AC2640" i="42"/>
  <c r="AC2636" i="42"/>
  <c r="AC2632" i="42"/>
  <c r="AC2628" i="42"/>
  <c r="AC2624" i="42"/>
  <c r="AC2620" i="42"/>
  <c r="AC2616" i="42"/>
  <c r="AC2612" i="42"/>
  <c r="AC2608" i="42"/>
  <c r="AC2604" i="42"/>
  <c r="AC2600" i="42"/>
  <c r="AC2596" i="42"/>
  <c r="AC2592" i="42"/>
  <c r="AC2588" i="42"/>
  <c r="AC2584" i="42"/>
  <c r="AC2580" i="42"/>
  <c r="AC2576" i="42"/>
  <c r="AC2572" i="42"/>
  <c r="AC2568" i="42"/>
  <c r="AC2464" i="42"/>
  <c r="AC2456" i="42"/>
  <c r="AC2448" i="42"/>
  <c r="AC2441" i="42"/>
  <c r="AC2437" i="42"/>
  <c r="AC2433" i="42"/>
  <c r="AC2429" i="42"/>
  <c r="AC2425" i="42"/>
  <c r="AC2421" i="42"/>
  <c r="AC2417" i="42"/>
  <c r="AC2413" i="42"/>
  <c r="AC2409" i="42"/>
  <c r="AC2405" i="42"/>
  <c r="AC2401" i="42"/>
  <c r="AC2397" i="42"/>
  <c r="AC2393" i="42"/>
  <c r="AC2389" i="42"/>
  <c r="AC2385" i="42"/>
  <c r="AC2381" i="42"/>
  <c r="AC2377" i="42"/>
  <c r="AC2373" i="42"/>
  <c r="AC2369" i="42"/>
  <c r="AC2361" i="42"/>
  <c r="AC2357" i="42"/>
  <c r="AC2353" i="42"/>
  <c r="AC2349" i="42"/>
  <c r="AC2345" i="42"/>
  <c r="AC2341" i="42"/>
  <c r="AC2337" i="42"/>
  <c r="AC2333" i="42"/>
  <c r="AC2329" i="42"/>
  <c r="AC2325" i="42"/>
  <c r="AC2321" i="42"/>
  <c r="AC2317" i="42"/>
  <c r="AC2313" i="42"/>
  <c r="AC2309" i="42"/>
  <c r="AC2305" i="42"/>
  <c r="AC2301" i="42"/>
  <c r="AC2297" i="42"/>
  <c r="AC2293" i="42"/>
  <c r="AC2289" i="42"/>
  <c r="AC2285" i="42"/>
  <c r="AC2281" i="42"/>
  <c r="AC2651" i="42"/>
  <c r="AC2647" i="42"/>
  <c r="AC2643" i="42"/>
  <c r="AC2639" i="42"/>
  <c r="AC2635" i="42"/>
  <c r="AC2631" i="42"/>
  <c r="AC2627" i="42"/>
  <c r="AC2623" i="42"/>
  <c r="AC2619" i="42"/>
  <c r="AC2615" i="42"/>
  <c r="AC2611" i="42"/>
  <c r="AC2607" i="42"/>
  <c r="AC2603" i="42"/>
  <c r="AC2599" i="42"/>
  <c r="AC2595" i="42"/>
  <c r="AC2591" i="42"/>
  <c r="AC2587" i="42"/>
  <c r="AC2583" i="42"/>
  <c r="AC2579" i="42"/>
  <c r="AC2575" i="42"/>
  <c r="AC2571" i="42"/>
  <c r="AC2567" i="42"/>
  <c r="AC2463" i="42"/>
  <c r="AC2455" i="42"/>
  <c r="AC2447" i="42"/>
  <c r="AC2442" i="42"/>
  <c r="AC2438" i="42"/>
  <c r="AC2434" i="42"/>
  <c r="AC2430" i="42"/>
  <c r="AC2426" i="42"/>
  <c r="AC2414" i="42"/>
  <c r="AC2398" i="42"/>
  <c r="AC2382" i="42"/>
  <c r="AC2368" i="42"/>
  <c r="AC2360" i="42"/>
  <c r="AC2352" i="42"/>
  <c r="AC2344" i="42"/>
  <c r="AC2336" i="42"/>
  <c r="AC2328" i="42"/>
  <c r="AC2320" i="42"/>
  <c r="AC2312" i="42"/>
  <c r="AC2304" i="42"/>
  <c r="AC2296" i="42"/>
  <c r="AC2288" i="42"/>
  <c r="AC2280" i="42"/>
  <c r="AC2277" i="42"/>
  <c r="AC2270" i="42"/>
  <c r="AC2268" i="42"/>
  <c r="AC2263" i="42"/>
  <c r="AC2259" i="42"/>
  <c r="AC2255" i="42"/>
  <c r="AC2251" i="42"/>
  <c r="AC2247" i="42"/>
  <c r="AC2243" i="42"/>
  <c r="AC2239" i="42"/>
  <c r="AC2235" i="42"/>
  <c r="AC2231" i="42"/>
  <c r="AC2227" i="42"/>
  <c r="AC2223" i="42"/>
  <c r="AC2219" i="42"/>
  <c r="AC2215" i="42"/>
  <c r="AC2211" i="42"/>
  <c r="AC2207" i="42"/>
  <c r="AC2135" i="42"/>
  <c r="AC2131" i="42"/>
  <c r="AC2127" i="42"/>
  <c r="AC2123" i="42"/>
  <c r="AC2119" i="42"/>
  <c r="AC2115" i="42"/>
  <c r="AC2111" i="42"/>
  <c r="AC2107" i="42"/>
  <c r="AC2103" i="42"/>
  <c r="AC2099" i="42"/>
  <c r="AC2095" i="42"/>
  <c r="AC2091" i="42"/>
  <c r="AC2087" i="42"/>
  <c r="AC2083" i="42"/>
  <c r="AC2079" i="42"/>
  <c r="AC2075" i="42"/>
  <c r="AC2071" i="42"/>
  <c r="AC2067" i="42"/>
  <c r="AC2410" i="42"/>
  <c r="AC2394" i="42"/>
  <c r="AC2378" i="42"/>
  <c r="AC2362" i="42"/>
  <c r="AC2354" i="42"/>
  <c r="AC2346" i="42"/>
  <c r="AC2338" i="42"/>
  <c r="AC2330" i="42"/>
  <c r="AC2322" i="42"/>
  <c r="AC2314" i="42"/>
  <c r="AC2306" i="42"/>
  <c r="AC2298" i="42"/>
  <c r="AC2290" i="42"/>
  <c r="AC2282" i="42"/>
  <c r="AC2273" i="42"/>
  <c r="AC2264" i="42"/>
  <c r="AC2260" i="42"/>
  <c r="AC2256" i="42"/>
  <c r="AC2252" i="42"/>
  <c r="AC2248" i="42"/>
  <c r="AC2244" i="42"/>
  <c r="AC2240" i="42"/>
  <c r="AC2236" i="42"/>
  <c r="AC2232" i="42"/>
  <c r="AC2228" i="42"/>
  <c r="AC2224" i="42"/>
  <c r="AC2220" i="42"/>
  <c r="AC2216" i="42"/>
  <c r="AC2212" i="42"/>
  <c r="AC2208" i="42"/>
  <c r="AC2136" i="42"/>
  <c r="AC2132" i="42"/>
  <c r="AC2128" i="42"/>
  <c r="AC2124" i="42"/>
  <c r="AC2120" i="42"/>
  <c r="AC2116" i="42"/>
  <c r="AC2112" i="42"/>
  <c r="AC2108" i="42"/>
  <c r="AC2104" i="42"/>
  <c r="AC2100" i="42"/>
  <c r="AC2096" i="42"/>
  <c r="AC2092" i="42"/>
  <c r="AC2088" i="42"/>
  <c r="AC2084" i="42"/>
  <c r="AC2080" i="42"/>
  <c r="AC2076" i="42"/>
  <c r="AC2072" i="42"/>
  <c r="AC2068" i="42"/>
  <c r="AC2064" i="42"/>
  <c r="AC2060" i="42"/>
  <c r="AC2056" i="42"/>
  <c r="AC2052" i="42"/>
  <c r="AC2048" i="42"/>
  <c r="AC2044" i="42"/>
  <c r="AC2040" i="42"/>
  <c r="AC2036" i="42"/>
  <c r="AC2032" i="42"/>
  <c r="AC2028" i="42"/>
  <c r="AC2024" i="42"/>
  <c r="AC2020" i="42"/>
  <c r="AC2016" i="42"/>
  <c r="AC2012" i="42"/>
  <c r="AC2008" i="42"/>
  <c r="AC2004" i="42"/>
  <c r="AC2000" i="42"/>
  <c r="AC1996" i="42"/>
  <c r="AC1992" i="42"/>
  <c r="AC1988" i="42"/>
  <c r="AC1984" i="42"/>
  <c r="AC1980" i="42"/>
  <c r="AC1976" i="42"/>
  <c r="AC1972" i="42"/>
  <c r="AC1968" i="42"/>
  <c r="AC1964" i="42"/>
  <c r="AC1960" i="42"/>
  <c r="AC1956" i="42"/>
  <c r="AC1952" i="42"/>
  <c r="AC1948" i="42"/>
  <c r="AC1944" i="42"/>
  <c r="AC1940" i="42"/>
  <c r="AC1936" i="42"/>
  <c r="AC1932" i="42"/>
  <c r="AC1928" i="42"/>
  <c r="AC1924" i="42"/>
  <c r="AC1920" i="42"/>
  <c r="AC1916" i="42"/>
  <c r="AC1912" i="42"/>
  <c r="AC1908" i="42"/>
  <c r="AC1904" i="42"/>
  <c r="AC1900" i="42"/>
  <c r="AC1896" i="42"/>
  <c r="AC1892" i="42"/>
  <c r="AC1888" i="42"/>
  <c r="AC1884" i="42"/>
  <c r="AC1880" i="42"/>
  <c r="AC1876" i="42"/>
  <c r="AC1872" i="42"/>
  <c r="AC1868" i="42"/>
  <c r="AC1864" i="42"/>
  <c r="AC1860" i="42"/>
  <c r="AC1856" i="42"/>
  <c r="AC1852" i="42"/>
  <c r="AC1848" i="42"/>
  <c r="AC1844" i="42"/>
  <c r="AC2422" i="42"/>
  <c r="AC2406" i="42"/>
  <c r="AC2390" i="42"/>
  <c r="AC2374" i="42"/>
  <c r="AC2364" i="42"/>
  <c r="AC2356" i="42"/>
  <c r="AC2348" i="42"/>
  <c r="AC2340" i="42"/>
  <c r="AC2332" i="42"/>
  <c r="AC2324" i="42"/>
  <c r="AC2316" i="42"/>
  <c r="AC2308" i="42"/>
  <c r="AC2300" i="42"/>
  <c r="AC2292" i="42"/>
  <c r="AC2284" i="42"/>
  <c r="AC2278" i="42"/>
  <c r="AC2276" i="42"/>
  <c r="AC2269" i="42"/>
  <c r="AC2261" i="42"/>
  <c r="AC2257" i="42"/>
  <c r="AC2253" i="42"/>
  <c r="AC2249" i="42"/>
  <c r="AC2245" i="42"/>
  <c r="AC2241" i="42"/>
  <c r="AC2237" i="42"/>
  <c r="AC2233" i="42"/>
  <c r="AC2229" i="42"/>
  <c r="AC2225" i="42"/>
  <c r="AC2221" i="42"/>
  <c r="AC2217" i="42"/>
  <c r="AC2213" i="42"/>
  <c r="AC2209" i="42"/>
  <c r="AC2205" i="42"/>
  <c r="AC2204" i="42"/>
  <c r="AC2203" i="42"/>
  <c r="AC2202" i="42"/>
  <c r="AC2201" i="42"/>
  <c r="AC2200" i="42"/>
  <c r="AC2199" i="42"/>
  <c r="AC2198" i="42"/>
  <c r="AC2197" i="42"/>
  <c r="AC2196" i="42"/>
  <c r="AC2195" i="42"/>
  <c r="AC2194" i="42"/>
  <c r="AC2193" i="42"/>
  <c r="AC2192" i="42"/>
  <c r="AC2191" i="42"/>
  <c r="AC2190" i="42"/>
  <c r="AC2189" i="42"/>
  <c r="AC2188" i="42"/>
  <c r="AC2187" i="42"/>
  <c r="AC2186" i="42"/>
  <c r="AC2185" i="42"/>
  <c r="AC2184" i="42"/>
  <c r="AC2183" i="42"/>
  <c r="AC2182" i="42"/>
  <c r="AC2181" i="42"/>
  <c r="AC2180" i="42"/>
  <c r="AC2179" i="42"/>
  <c r="AC2178" i="42"/>
  <c r="AC2177" i="42"/>
  <c r="AC2176" i="42"/>
  <c r="AC2175" i="42"/>
  <c r="AC2174" i="42"/>
  <c r="AC2173" i="42"/>
  <c r="AC2172" i="42"/>
  <c r="AC2171" i="42"/>
  <c r="AC2170" i="42"/>
  <c r="AC2169" i="42"/>
  <c r="AC2168" i="42"/>
  <c r="AC2167" i="42"/>
  <c r="AC2166" i="42"/>
  <c r="AC2165" i="42"/>
  <c r="AC2164" i="42"/>
  <c r="AC2163" i="42"/>
  <c r="AC2162" i="42"/>
  <c r="AC2161" i="42"/>
  <c r="AC2160" i="42"/>
  <c r="AC2159" i="42"/>
  <c r="AC2158" i="42"/>
  <c r="AC2157" i="42"/>
  <c r="AC2156" i="42"/>
  <c r="AC2155" i="42"/>
  <c r="AC2154" i="42"/>
  <c r="AC2153" i="42"/>
  <c r="AC2152" i="42"/>
  <c r="AC2151" i="42"/>
  <c r="AC2150" i="42"/>
  <c r="AC2149" i="42"/>
  <c r="AC2148" i="42"/>
  <c r="AC2147" i="42"/>
  <c r="AC2146" i="42"/>
  <c r="AC2145" i="42"/>
  <c r="AC2144" i="42"/>
  <c r="AC2143" i="42"/>
  <c r="AC2142" i="42"/>
  <c r="AC2141" i="42"/>
  <c r="AC2140" i="42"/>
  <c r="AC2139" i="42"/>
  <c r="AC2138" i="42"/>
  <c r="AC2137" i="42"/>
  <c r="AC2133" i="42"/>
  <c r="AC2129" i="42"/>
  <c r="AC2125" i="42"/>
  <c r="AC2121" i="42"/>
  <c r="AC2117" i="42"/>
  <c r="AC2113" i="42"/>
  <c r="AC2109" i="42"/>
  <c r="AC2105" i="42"/>
  <c r="AC2101" i="42"/>
  <c r="AC2097" i="42"/>
  <c r="AC2093" i="42"/>
  <c r="AC2089" i="42"/>
  <c r="AC2085" i="42"/>
  <c r="AC2081" i="42"/>
  <c r="AC2077" i="42"/>
  <c r="AC2073" i="42"/>
  <c r="AC2069" i="42"/>
  <c r="AC2065" i="42"/>
  <c r="AC2061" i="42"/>
  <c r="AC2057" i="42"/>
  <c r="AC2053" i="42"/>
  <c r="AC2049" i="42"/>
  <c r="AC2045" i="42"/>
  <c r="AC2041" i="42"/>
  <c r="AC2037" i="42"/>
  <c r="AC2033" i="42"/>
  <c r="AC2029" i="42"/>
  <c r="AC2025" i="42"/>
  <c r="AC2021" i="42"/>
  <c r="AC2017" i="42"/>
  <c r="AC2013" i="42"/>
  <c r="AC2009" i="42"/>
  <c r="AC2005" i="42"/>
  <c r="AC2001" i="42"/>
  <c r="AC1997" i="42"/>
  <c r="AC2386" i="42"/>
  <c r="AC2334" i="42"/>
  <c r="AC2302" i="42"/>
  <c r="AC2274" i="42"/>
  <c r="AC2262" i="42"/>
  <c r="AC2254" i="42"/>
  <c r="AC2246" i="42"/>
  <c r="AC2238" i="42"/>
  <c r="AC2230" i="42"/>
  <c r="AC2222" i="42"/>
  <c r="AC2214" i="42"/>
  <c r="AC2206" i="42"/>
  <c r="AC2126" i="42"/>
  <c r="AC2110" i="42"/>
  <c r="AC2094" i="42"/>
  <c r="AC2078" i="42"/>
  <c r="AC2059" i="42"/>
  <c r="AC2051" i="42"/>
  <c r="AC2043" i="42"/>
  <c r="AC2035" i="42"/>
  <c r="AC2027" i="42"/>
  <c r="AC2019" i="42"/>
  <c r="AC2011" i="42"/>
  <c r="AC2003" i="42"/>
  <c r="AC1994" i="42"/>
  <c r="AC1987" i="42"/>
  <c r="AC1985" i="42"/>
  <c r="AC1978" i="42"/>
  <c r="AC1971" i="42"/>
  <c r="AC1969" i="42"/>
  <c r="AC1962" i="42"/>
  <c r="AC1955" i="42"/>
  <c r="AC1953" i="42"/>
  <c r="AC1946" i="42"/>
  <c r="AC1939" i="42"/>
  <c r="AC1937" i="42"/>
  <c r="AC1930" i="42"/>
  <c r="AC1923" i="42"/>
  <c r="AC1921" i="42"/>
  <c r="AC1914" i="42"/>
  <c r="AC1907" i="42"/>
  <c r="AC1905" i="42"/>
  <c r="AC1898" i="42"/>
  <c r="AC1891" i="42"/>
  <c r="AC1889" i="42"/>
  <c r="AC1882" i="42"/>
  <c r="AC1875" i="42"/>
  <c r="AC1873" i="42"/>
  <c r="AC1866" i="42"/>
  <c r="AC1859" i="42"/>
  <c r="AC1857" i="42"/>
  <c r="AC1850" i="42"/>
  <c r="AC1843" i="42"/>
  <c r="AC1842" i="42"/>
  <c r="AC1838" i="42"/>
  <c r="AC2370" i="42"/>
  <c r="AC2358" i="42"/>
  <c r="AC2326" i="42"/>
  <c r="AC2294" i="42"/>
  <c r="AC2122" i="42"/>
  <c r="AC2106" i="42"/>
  <c r="AC2090" i="42"/>
  <c r="AC2074" i="42"/>
  <c r="AC2066" i="42"/>
  <c r="AC2058" i="42"/>
  <c r="AC2050" i="42"/>
  <c r="AC2042" i="42"/>
  <c r="AC2034" i="42"/>
  <c r="AC2026" i="42"/>
  <c r="AC2018" i="42"/>
  <c r="AC2010" i="42"/>
  <c r="AC2002" i="42"/>
  <c r="AC1990" i="42"/>
  <c r="AC1983" i="42"/>
  <c r="AC1981" i="42"/>
  <c r="AC1974" i="42"/>
  <c r="AC1967" i="42"/>
  <c r="AC1965" i="42"/>
  <c r="AC1958" i="42"/>
  <c r="AC1951" i="42"/>
  <c r="AC1949" i="42"/>
  <c r="AC1942" i="42"/>
  <c r="AC1935" i="42"/>
  <c r="AC1933" i="42"/>
  <c r="AC1926" i="42"/>
  <c r="AC1919" i="42"/>
  <c r="AC1917" i="42"/>
  <c r="AC1910" i="42"/>
  <c r="AC1903" i="42"/>
  <c r="AC1901" i="42"/>
  <c r="AC1894" i="42"/>
  <c r="AC1887" i="42"/>
  <c r="AC1885" i="42"/>
  <c r="AC1878" i="42"/>
  <c r="AC1871" i="42"/>
  <c r="AC1869" i="42"/>
  <c r="AC1862" i="42"/>
  <c r="AC1855" i="42"/>
  <c r="AC1853" i="42"/>
  <c r="AC1846" i="42"/>
  <c r="AC1839" i="42"/>
  <c r="AC1708" i="42"/>
  <c r="AC1704" i="42"/>
  <c r="AC1700" i="42"/>
  <c r="AC1696" i="42"/>
  <c r="AC1692" i="42"/>
  <c r="AC1688" i="42"/>
  <c r="AC1684" i="42"/>
  <c r="AC1680" i="42"/>
  <c r="AC1676" i="42"/>
  <c r="AC1672" i="42"/>
  <c r="AC1668" i="42"/>
  <c r="AC1664" i="42"/>
  <c r="AC1660" i="42"/>
  <c r="AC1656" i="42"/>
  <c r="AC1652" i="42"/>
  <c r="AC1648" i="42"/>
  <c r="AC1644" i="42"/>
  <c r="AC1640" i="42"/>
  <c r="AC1636" i="42"/>
  <c r="AC1632" i="42"/>
  <c r="AC1628" i="42"/>
  <c r="AC1624" i="42"/>
  <c r="AC2418" i="42"/>
  <c r="AC2350" i="42"/>
  <c r="AC2318" i="42"/>
  <c r="AC2286" i="42"/>
  <c r="AC2258" i="42"/>
  <c r="AC2250" i="42"/>
  <c r="AC2242" i="42"/>
  <c r="AC2234" i="42"/>
  <c r="AC2226" i="42"/>
  <c r="AC2218" i="42"/>
  <c r="AC2210" i="42"/>
  <c r="AC2134" i="42"/>
  <c r="AC2118" i="42"/>
  <c r="AC2102" i="42"/>
  <c r="AC2086" i="42"/>
  <c r="AC2070" i="42"/>
  <c r="AC2063" i="42"/>
  <c r="AC2055" i="42"/>
  <c r="AC2047" i="42"/>
  <c r="AC2039" i="42"/>
  <c r="AC2031" i="42"/>
  <c r="AC2023" i="42"/>
  <c r="AC2015" i="42"/>
  <c r="AC2007" i="42"/>
  <c r="AC1999" i="42"/>
  <c r="AC1995" i="42"/>
  <c r="AC1993" i="42"/>
  <c r="AC1986" i="42"/>
  <c r="AC1979" i="42"/>
  <c r="AC1977" i="42"/>
  <c r="AC1970" i="42"/>
  <c r="AC1963" i="42"/>
  <c r="AC1961" i="42"/>
  <c r="AC1954" i="42"/>
  <c r="AC1947" i="42"/>
  <c r="AC1945" i="42"/>
  <c r="AC1938" i="42"/>
  <c r="AC1931" i="42"/>
  <c r="AC1929" i="42"/>
  <c r="AC1922" i="42"/>
  <c r="AC1915" i="42"/>
  <c r="AC1913" i="42"/>
  <c r="AC1906" i="42"/>
  <c r="AC1899" i="42"/>
  <c r="AC1897" i="42"/>
  <c r="AC1890" i="42"/>
  <c r="AC1883" i="42"/>
  <c r="AC1881" i="42"/>
  <c r="AC1874" i="42"/>
  <c r="AC1867" i="42"/>
  <c r="AC1865" i="42"/>
  <c r="AC1858" i="42"/>
  <c r="AC1851" i="42"/>
  <c r="AC1849" i="42"/>
  <c r="AC1840" i="42"/>
  <c r="AC1709" i="42"/>
  <c r="AC1705" i="42"/>
  <c r="AC1701" i="42"/>
  <c r="AC1697" i="42"/>
  <c r="AC1693" i="42"/>
  <c r="AC1689" i="42"/>
  <c r="AC1685" i="42"/>
  <c r="AC1681" i="42"/>
  <c r="AC1677" i="42"/>
  <c r="AC1673" i="42"/>
  <c r="AC1669" i="42"/>
  <c r="AC1665" i="42"/>
  <c r="AC1661" i="42"/>
  <c r="AC1657" i="42"/>
  <c r="AC1653" i="42"/>
  <c r="AC1649" i="42"/>
  <c r="AC1645" i="42"/>
  <c r="AC1641" i="42"/>
  <c r="AC1637" i="42"/>
  <c r="AC1633" i="42"/>
  <c r="AC1629" i="42"/>
  <c r="AC1625" i="42"/>
  <c r="AC1621" i="42"/>
  <c r="AC1617" i="42"/>
  <c r="AC1613" i="42"/>
  <c r="AC1609" i="42"/>
  <c r="AC1605" i="42"/>
  <c r="AC1601" i="42"/>
  <c r="AC1597" i="42"/>
  <c r="AC1593" i="42"/>
  <c r="AC1589" i="42"/>
  <c r="AC1585" i="42"/>
  <c r="AC1581" i="42"/>
  <c r="AC1577" i="42"/>
  <c r="AC1573" i="42"/>
  <c r="AC1569" i="42"/>
  <c r="AC1565" i="42"/>
  <c r="AC1561" i="42"/>
  <c r="AC1557" i="42"/>
  <c r="AC1553" i="42"/>
  <c r="AC1549" i="42"/>
  <c r="AC1545" i="42"/>
  <c r="AC1541" i="42"/>
  <c r="AC1537" i="42"/>
  <c r="AC1533" i="42"/>
  <c r="AC1529" i="42"/>
  <c r="AC1525" i="42"/>
  <c r="AC1521" i="42"/>
  <c r="AC1517" i="42"/>
  <c r="AC1513" i="42"/>
  <c r="AC1509" i="42"/>
  <c r="AC1505" i="42"/>
  <c r="AC2402" i="42"/>
  <c r="AC2342" i="42"/>
  <c r="AC2310" i="42"/>
  <c r="AC2272" i="42"/>
  <c r="AC2130" i="42"/>
  <c r="AC2114" i="42"/>
  <c r="AC2098" i="42"/>
  <c r="AC2082" i="42"/>
  <c r="AC2062" i="42"/>
  <c r="AC2054" i="42"/>
  <c r="AC2046" i="42"/>
  <c r="AC2038" i="42"/>
  <c r="AC2030" i="42"/>
  <c r="AC2022" i="42"/>
  <c r="AC2014" i="42"/>
  <c r="AC2006" i="42"/>
  <c r="AC1998" i="42"/>
  <c r="AC1991" i="42"/>
  <c r="AC1989" i="42"/>
  <c r="AC1982" i="42"/>
  <c r="AC1975" i="42"/>
  <c r="AC1973" i="42"/>
  <c r="AC1966" i="42"/>
  <c r="AC1959" i="42"/>
  <c r="AC1957" i="42"/>
  <c r="AC1950" i="42"/>
  <c r="AC1943" i="42"/>
  <c r="AC1941" i="42"/>
  <c r="AC1934" i="42"/>
  <c r="AC1927" i="42"/>
  <c r="AC1925" i="42"/>
  <c r="AC1918" i="42"/>
  <c r="AC1911" i="42"/>
  <c r="AC1909" i="42"/>
  <c r="AC1902" i="42"/>
  <c r="AC1895" i="42"/>
  <c r="AC1893" i="42"/>
  <c r="AC1886" i="42"/>
  <c r="AC1879" i="42"/>
  <c r="AC1877" i="42"/>
  <c r="AC1870" i="42"/>
  <c r="AC1863" i="42"/>
  <c r="AC1861" i="42"/>
  <c r="AC1854" i="42"/>
  <c r="AC1847" i="42"/>
  <c r="AC1845" i="42"/>
  <c r="AC1841" i="42"/>
  <c r="AC1837" i="42"/>
  <c r="AC1836" i="42"/>
  <c r="AC1835" i="42"/>
  <c r="AC1834" i="42"/>
  <c r="AC1833" i="42"/>
  <c r="AC1832" i="42"/>
  <c r="AC1831" i="42"/>
  <c r="AC1830" i="42"/>
  <c r="AC1829" i="42"/>
  <c r="AC1828" i="42"/>
  <c r="AC1827" i="42"/>
  <c r="AC1826" i="42"/>
  <c r="AC1825" i="42"/>
  <c r="AC1824" i="42"/>
  <c r="AC1823" i="42"/>
  <c r="AC1822" i="42"/>
  <c r="AC1821" i="42"/>
  <c r="AC1820" i="42"/>
  <c r="AC1819" i="42"/>
  <c r="AC1818" i="42"/>
  <c r="AC1817" i="42"/>
  <c r="AC1816" i="42"/>
  <c r="AC1815" i="42"/>
  <c r="AC1814" i="42"/>
  <c r="AC1813" i="42"/>
  <c r="AC1812" i="42"/>
  <c r="AC1811" i="42"/>
  <c r="AC1810" i="42"/>
  <c r="AC1809" i="42"/>
  <c r="AC1808" i="42"/>
  <c r="AC1807" i="42"/>
  <c r="AC1806" i="42"/>
  <c r="AC1805" i="42"/>
  <c r="AC1804" i="42"/>
  <c r="AC1803" i="42"/>
  <c r="AC1802" i="42"/>
  <c r="AC1801" i="42"/>
  <c r="AC1800" i="42"/>
  <c r="AC1799" i="42"/>
  <c r="AC1798" i="42"/>
  <c r="AC1797" i="42"/>
  <c r="AC1796" i="42"/>
  <c r="AC1795" i="42"/>
  <c r="AC1794" i="42"/>
  <c r="AC1793" i="42"/>
  <c r="AC1792" i="42"/>
  <c r="AC1791" i="42"/>
  <c r="AC1790" i="42"/>
  <c r="AC1789" i="42"/>
  <c r="AC1788" i="42"/>
  <c r="AC1787" i="42"/>
  <c r="AC1786" i="42"/>
  <c r="AC1785" i="42"/>
  <c r="AC1784" i="42"/>
  <c r="AC1783" i="42"/>
  <c r="AC1782" i="42"/>
  <c r="AC1781" i="42"/>
  <c r="AC1780" i="42"/>
  <c r="AC1779" i="42"/>
  <c r="AC1778" i="42"/>
  <c r="AC1777" i="42"/>
  <c r="AC1776" i="42"/>
  <c r="AC1775" i="42"/>
  <c r="AC1774" i="42"/>
  <c r="AC1773" i="42"/>
  <c r="AC1772" i="42"/>
  <c r="AC1771" i="42"/>
  <c r="AC1770" i="42"/>
  <c r="AC1769" i="42"/>
  <c r="AC1768" i="42"/>
  <c r="AC1767" i="42"/>
  <c r="AC1766" i="42"/>
  <c r="AC1765" i="42"/>
  <c r="AC1764" i="42"/>
  <c r="AC1763" i="42"/>
  <c r="AC1762" i="42"/>
  <c r="AC1761" i="42"/>
  <c r="AC1760" i="42"/>
  <c r="AC1759" i="42"/>
  <c r="AC1758" i="42"/>
  <c r="AC1757" i="42"/>
  <c r="AC1756" i="42"/>
  <c r="AC1755" i="42"/>
  <c r="AC1754" i="42"/>
  <c r="AC1753" i="42"/>
  <c r="AC1752" i="42"/>
  <c r="AC1751" i="42"/>
  <c r="AC1750" i="42"/>
  <c r="AC1749" i="42"/>
  <c r="AC1748" i="42"/>
  <c r="AC1747" i="42"/>
  <c r="AC1746" i="42"/>
  <c r="AC1745" i="42"/>
  <c r="AC1744" i="42"/>
  <c r="AC1743" i="42"/>
  <c r="AC1742" i="42"/>
  <c r="AC1741" i="42"/>
  <c r="AC1740" i="42"/>
  <c r="AC1739" i="42"/>
  <c r="AC1738" i="42"/>
  <c r="AC1737" i="42"/>
  <c r="AC1736" i="42"/>
  <c r="AC1735" i="42"/>
  <c r="AC1734" i="42"/>
  <c r="AC1733" i="42"/>
  <c r="AC1732" i="42"/>
  <c r="AC1731" i="42"/>
  <c r="AC1730" i="42"/>
  <c r="AC1729" i="42"/>
  <c r="AC1728" i="42"/>
  <c r="AC1727" i="42"/>
  <c r="AC1726" i="42"/>
  <c r="AC1725" i="42"/>
  <c r="AC1724" i="42"/>
  <c r="AC1710" i="42"/>
  <c r="AC1706" i="42"/>
  <c r="AC1702" i="42"/>
  <c r="AC1698" i="42"/>
  <c r="AC1694" i="42"/>
  <c r="AC1690" i="42"/>
  <c r="AC1686" i="42"/>
  <c r="AC1682" i="42"/>
  <c r="AC1678" i="42"/>
  <c r="AC1674" i="42"/>
  <c r="AC1670" i="42"/>
  <c r="AC1666" i="42"/>
  <c r="AC1662" i="42"/>
  <c r="AC1658" i="42"/>
  <c r="AC1654" i="42"/>
  <c r="AC1650" i="42"/>
  <c r="AC1646" i="42"/>
  <c r="AC1642" i="42"/>
  <c r="AC1638" i="42"/>
  <c r="AC1634" i="42"/>
  <c r="AC1630" i="42"/>
  <c r="AC1626" i="42"/>
  <c r="AC1616" i="42"/>
  <c r="AC1614" i="42"/>
  <c r="AC1607" i="42"/>
  <c r="AC1600" i="42"/>
  <c r="AC1598" i="42"/>
  <c r="AC1591" i="42"/>
  <c r="AC1584" i="42"/>
  <c r="AC1582" i="42"/>
  <c r="AC1575" i="42"/>
  <c r="AC1568" i="42"/>
  <c r="AC1566" i="42"/>
  <c r="AC1559" i="42"/>
  <c r="AC1552" i="42"/>
  <c r="AC1550" i="42"/>
  <c r="AC1543" i="42"/>
  <c r="AC1536" i="42"/>
  <c r="AC1534" i="42"/>
  <c r="AC1527" i="42"/>
  <c r="AC1520" i="42"/>
  <c r="AC1518" i="42"/>
  <c r="AC1504" i="42"/>
  <c r="AC1499" i="42"/>
  <c r="AC1495" i="42"/>
  <c r="AC1491" i="42"/>
  <c r="AC1487" i="42"/>
  <c r="AC1483" i="42"/>
  <c r="AC1479" i="42"/>
  <c r="AC1475" i="42"/>
  <c r="AC1471" i="42"/>
  <c r="AC1467" i="42"/>
  <c r="AC1463" i="42"/>
  <c r="AC1459" i="42"/>
  <c r="AC1455" i="42"/>
  <c r="AC1451" i="42"/>
  <c r="AC1447" i="42"/>
  <c r="AC1443" i="42"/>
  <c r="AC1439" i="42"/>
  <c r="AC1435" i="42"/>
  <c r="AC1431" i="42"/>
  <c r="AC1427" i="42"/>
  <c r="AC1423" i="42"/>
  <c r="AC1419" i="42"/>
  <c r="AC1415" i="42"/>
  <c r="AC1280" i="42"/>
  <c r="AC1276" i="42"/>
  <c r="AC1272" i="42"/>
  <c r="AC1268" i="42"/>
  <c r="AC1264" i="42"/>
  <c r="AC1260" i="42"/>
  <c r="AC1256" i="42"/>
  <c r="AC1252" i="42"/>
  <c r="AC1248" i="42"/>
  <c r="AC1244" i="42"/>
  <c r="AC1240" i="42"/>
  <c r="AC1236" i="42"/>
  <c r="AC1232" i="42"/>
  <c r="AC1228" i="42"/>
  <c r="AC1224" i="42"/>
  <c r="AC1220" i="42"/>
  <c r="AC1216" i="42"/>
  <c r="AC1212" i="42"/>
  <c r="AC1208" i="42"/>
  <c r="AC1204" i="42"/>
  <c r="AC1200" i="42"/>
  <c r="AC1196" i="42"/>
  <c r="AC1192" i="42"/>
  <c r="AC1188" i="42"/>
  <c r="AC1184" i="42"/>
  <c r="AC1180" i="42"/>
  <c r="AC1176" i="42"/>
  <c r="AC1172" i="42"/>
  <c r="AC1168" i="42"/>
  <c r="AC1164" i="42"/>
  <c r="AC1160" i="42"/>
  <c r="AC1156" i="42"/>
  <c r="AC1152" i="42"/>
  <c r="AC1148" i="42"/>
  <c r="AC1144" i="42"/>
  <c r="AC1140" i="42"/>
  <c r="AC1136" i="42"/>
  <c r="AC1132" i="42"/>
  <c r="AC1128" i="42"/>
  <c r="AC1124" i="42"/>
  <c r="AC1120" i="42"/>
  <c r="AC1116" i="42"/>
  <c r="AC1112" i="42"/>
  <c r="AC1108" i="42"/>
  <c r="AC1104" i="42"/>
  <c r="AC1100" i="42"/>
  <c r="AC1096" i="42"/>
  <c r="AC1092" i="42"/>
  <c r="AC1088" i="42"/>
  <c r="AC1084" i="42"/>
  <c r="AC1080" i="42"/>
  <c r="AC1076" i="42"/>
  <c r="AC1072" i="42"/>
  <c r="AC1068" i="42"/>
  <c r="AC1064" i="42"/>
  <c r="AC1060" i="42"/>
  <c r="AC1056" i="42"/>
  <c r="AC1052" i="42"/>
  <c r="AC1048" i="42"/>
  <c r="AC1044" i="42"/>
  <c r="AC1040" i="42"/>
  <c r="AC1036" i="42"/>
  <c r="AC1032" i="42"/>
  <c r="AC1028" i="42"/>
  <c r="AC1024" i="42"/>
  <c r="AC1723" i="42"/>
  <c r="AC1721" i="42"/>
  <c r="AC1719" i="42"/>
  <c r="AC1717" i="42"/>
  <c r="AC1715" i="42"/>
  <c r="AC1713" i="42"/>
  <c r="AC1711" i="42"/>
  <c r="AC1619" i="42"/>
  <c r="AC1612" i="42"/>
  <c r="AC1610" i="42"/>
  <c r="AC1603" i="42"/>
  <c r="AC1596" i="42"/>
  <c r="AC1594" i="42"/>
  <c r="AC1587" i="42"/>
  <c r="AC1580" i="42"/>
  <c r="AC1578" i="42"/>
  <c r="AC1571" i="42"/>
  <c r="AC1564" i="42"/>
  <c r="AC1562" i="42"/>
  <c r="AC1555" i="42"/>
  <c r="AC1548" i="42"/>
  <c r="AC1546" i="42"/>
  <c r="AC1539" i="42"/>
  <c r="AC1532" i="42"/>
  <c r="AC1530" i="42"/>
  <c r="AC1523" i="42"/>
  <c r="AC1516" i="42"/>
  <c r="AC1514" i="42"/>
  <c r="AC1507" i="42"/>
  <c r="AC1500" i="42"/>
  <c r="AC1496" i="42"/>
  <c r="AC1492" i="42"/>
  <c r="AC1488" i="42"/>
  <c r="AC1484" i="42"/>
  <c r="AC1480" i="42"/>
  <c r="AC1476" i="42"/>
  <c r="AC1472" i="42"/>
  <c r="AC1468" i="42"/>
  <c r="AC1464" i="42"/>
  <c r="AC1460" i="42"/>
  <c r="AC1456" i="42"/>
  <c r="AC1452" i="42"/>
  <c r="AC1448" i="42"/>
  <c r="AC1444" i="42"/>
  <c r="AC1440" i="42"/>
  <c r="AC1436" i="42"/>
  <c r="AC1432" i="42"/>
  <c r="AC1428" i="42"/>
  <c r="AC1424" i="42"/>
  <c r="AC1420" i="42"/>
  <c r="AC1416" i="42"/>
  <c r="AC1412" i="42"/>
  <c r="AC1281" i="42"/>
  <c r="AC1277" i="42"/>
  <c r="AC1273" i="42"/>
  <c r="AC1269" i="42"/>
  <c r="AC1265" i="42"/>
  <c r="AC1261" i="42"/>
  <c r="AC1257" i="42"/>
  <c r="AC1253" i="42"/>
  <c r="AC1249" i="42"/>
  <c r="AC1245" i="42"/>
  <c r="AC1241" i="42"/>
  <c r="AC1237" i="42"/>
  <c r="AC1233" i="42"/>
  <c r="AC1229" i="42"/>
  <c r="AC1225" i="42"/>
  <c r="AC1221" i="42"/>
  <c r="AC1217" i="42"/>
  <c r="AC1213" i="42"/>
  <c r="AC1209" i="42"/>
  <c r="AC1205" i="42"/>
  <c r="AC1201" i="42"/>
  <c r="AC1707" i="42"/>
  <c r="AC1703" i="42"/>
  <c r="AC1699" i="42"/>
  <c r="AC1695" i="42"/>
  <c r="AC1691" i="42"/>
  <c r="AC1687" i="42"/>
  <c r="AC1683" i="42"/>
  <c r="AC1679" i="42"/>
  <c r="AC1675" i="42"/>
  <c r="AC1671" i="42"/>
  <c r="AC1667" i="42"/>
  <c r="AC1663" i="42"/>
  <c r="AC1659" i="42"/>
  <c r="AC1655" i="42"/>
  <c r="AC1651" i="42"/>
  <c r="AC1647" i="42"/>
  <c r="AC1643" i="42"/>
  <c r="AC1639" i="42"/>
  <c r="AC1635" i="42"/>
  <c r="AC1631" i="42"/>
  <c r="AC1627" i="42"/>
  <c r="AC1623" i="42"/>
  <c r="AC1622" i="42"/>
  <c r="AC1615" i="42"/>
  <c r="AC1608" i="42"/>
  <c r="AC1606" i="42"/>
  <c r="AC1599" i="42"/>
  <c r="AC1592" i="42"/>
  <c r="AC1590" i="42"/>
  <c r="AC1583" i="42"/>
  <c r="AC1576" i="42"/>
  <c r="AC1574" i="42"/>
  <c r="AC1567" i="42"/>
  <c r="AC1560" i="42"/>
  <c r="AC1558" i="42"/>
  <c r="AC1551" i="42"/>
  <c r="AC1544" i="42"/>
  <c r="AC1542" i="42"/>
  <c r="AC1535" i="42"/>
  <c r="AC1528" i="42"/>
  <c r="AC1526" i="42"/>
  <c r="AC1519" i="42"/>
  <c r="AC1512" i="42"/>
  <c r="AC1510" i="42"/>
  <c r="AC1503" i="42"/>
  <c r="AC1501" i="42"/>
  <c r="AC1497" i="42"/>
  <c r="AC1493" i="42"/>
  <c r="AC1489" i="42"/>
  <c r="AC1485" i="42"/>
  <c r="AC1481" i="42"/>
  <c r="AC1477" i="42"/>
  <c r="AC1473" i="42"/>
  <c r="AC1469" i="42"/>
  <c r="AC1465" i="42"/>
  <c r="AC1461" i="42"/>
  <c r="AC1457" i="42"/>
  <c r="AC1453" i="42"/>
  <c r="AC1449" i="42"/>
  <c r="AC1445" i="42"/>
  <c r="AC1441" i="42"/>
  <c r="AC1437" i="42"/>
  <c r="AC1433" i="42"/>
  <c r="AC1429" i="42"/>
  <c r="AC1425" i="42"/>
  <c r="AC1421" i="42"/>
  <c r="AC1417" i="42"/>
  <c r="AC1413" i="42"/>
  <c r="AC1282" i="42"/>
  <c r="AC1278" i="42"/>
  <c r="AC1274" i="42"/>
  <c r="AC1270" i="42"/>
  <c r="AC1266" i="42"/>
  <c r="AC1262" i="42"/>
  <c r="AC1258" i="42"/>
  <c r="AC1254" i="42"/>
  <c r="AC1250" i="42"/>
  <c r="AC1246" i="42"/>
  <c r="AC1242" i="42"/>
  <c r="AC1238" i="42"/>
  <c r="AC1234" i="42"/>
  <c r="AC1230" i="42"/>
  <c r="AC1226" i="42"/>
  <c r="AC1222" i="42"/>
  <c r="AC1218" i="42"/>
  <c r="AC1214" i="42"/>
  <c r="AC1210" i="42"/>
  <c r="AC1206" i="42"/>
  <c r="AC1202" i="42"/>
  <c r="AC1198" i="42"/>
  <c r="AC1194" i="42"/>
  <c r="AC1190" i="42"/>
  <c r="AC1186" i="42"/>
  <c r="AC1182" i="42"/>
  <c r="AC1178" i="42"/>
  <c r="AC1174" i="42"/>
  <c r="AC1170" i="42"/>
  <c r="AC1166" i="42"/>
  <c r="AC1162" i="42"/>
  <c r="AC1158" i="42"/>
  <c r="AC1154" i="42"/>
  <c r="AC1150" i="42"/>
  <c r="AC1146" i="42"/>
  <c r="AC1142" i="42"/>
  <c r="AC1138" i="42"/>
  <c r="AC1134" i="42"/>
  <c r="AC1130" i="42"/>
  <c r="AC1126" i="42"/>
  <c r="AC1122" i="42"/>
  <c r="AC1118" i="42"/>
  <c r="AC1722" i="42"/>
  <c r="AC1720" i="42"/>
  <c r="AC1718" i="42"/>
  <c r="AC1716" i="42"/>
  <c r="AC1714" i="42"/>
  <c r="AC1712" i="42"/>
  <c r="AC1620" i="42"/>
  <c r="AC1618" i="42"/>
  <c r="AC1604" i="42"/>
  <c r="AC1602" i="42"/>
  <c r="AC1595" i="42"/>
  <c r="AC1588" i="42"/>
  <c r="AC1586" i="42"/>
  <c r="AC1579" i="42"/>
  <c r="AC1572" i="42"/>
  <c r="AC1570" i="42"/>
  <c r="AC1563" i="42"/>
  <c r="AC1556" i="42"/>
  <c r="AC1554" i="42"/>
  <c r="AC1547" i="42"/>
  <c r="AC1540" i="42"/>
  <c r="AC1538" i="42"/>
  <c r="AC1531" i="42"/>
  <c r="AC1524" i="42"/>
  <c r="AC1522" i="42"/>
  <c r="AC1515" i="42"/>
  <c r="AC1508" i="42"/>
  <c r="AC1506" i="42"/>
  <c r="AC1502" i="42"/>
  <c r="AC1498" i="42"/>
  <c r="AC1494" i="42"/>
  <c r="AC1490" i="42"/>
  <c r="AC1486" i="42"/>
  <c r="AC1482" i="42"/>
  <c r="AC1478" i="42"/>
  <c r="AC1474" i="42"/>
  <c r="AC1470" i="42"/>
  <c r="AC1466" i="42"/>
  <c r="AC1462" i="42"/>
  <c r="AC1458" i="42"/>
  <c r="AC1454" i="42"/>
  <c r="AC1450" i="42"/>
  <c r="AC1446" i="42"/>
  <c r="AC1442" i="42"/>
  <c r="AC1438" i="42"/>
  <c r="AC1434" i="42"/>
  <c r="AC1430" i="42"/>
  <c r="AC1426" i="42"/>
  <c r="AC1422" i="42"/>
  <c r="AC1418" i="42"/>
  <c r="AC1414" i="42"/>
  <c r="AC1410" i="42"/>
  <c r="AC1409" i="42"/>
  <c r="AC1408" i="42"/>
  <c r="AC1407" i="42"/>
  <c r="AC1406" i="42"/>
  <c r="AC1405" i="42"/>
  <c r="AC1404" i="42"/>
  <c r="AC1403" i="42"/>
  <c r="AC1402" i="42"/>
  <c r="AC1401" i="42"/>
  <c r="AC1400" i="42"/>
  <c r="AC1399" i="42"/>
  <c r="AC1398" i="42"/>
  <c r="AC1397" i="42"/>
  <c r="AC1396" i="42"/>
  <c r="AC1395" i="42"/>
  <c r="AC1394" i="42"/>
  <c r="AC1393" i="42"/>
  <c r="AC1392" i="42"/>
  <c r="AC1391" i="42"/>
  <c r="AC1390" i="42"/>
  <c r="AC1389" i="42"/>
  <c r="AC1388" i="42"/>
  <c r="AC1387" i="42"/>
  <c r="AC1386" i="42"/>
  <c r="AC1385" i="42"/>
  <c r="AC1384" i="42"/>
  <c r="AC1383" i="42"/>
  <c r="AC1382" i="42"/>
  <c r="AC1381" i="42"/>
  <c r="AC1380" i="42"/>
  <c r="AC1379" i="42"/>
  <c r="AC1378" i="42"/>
  <c r="AC1377" i="42"/>
  <c r="AC1376" i="42"/>
  <c r="AC1375" i="42"/>
  <c r="AC1374" i="42"/>
  <c r="AC1373" i="42"/>
  <c r="AC1372" i="42"/>
  <c r="AC1371" i="42"/>
  <c r="AC1370" i="42"/>
  <c r="AC1369" i="42"/>
  <c r="AC1368" i="42"/>
  <c r="AC1367" i="42"/>
  <c r="AC1366" i="42"/>
  <c r="AC1365" i="42"/>
  <c r="AC1364" i="42"/>
  <c r="AC1363" i="42"/>
  <c r="AC1362" i="42"/>
  <c r="AC1361" i="42"/>
  <c r="AC1360" i="42"/>
  <c r="AC1359" i="42"/>
  <c r="AC1358" i="42"/>
  <c r="AC1357" i="42"/>
  <c r="AC1356" i="42"/>
  <c r="AC1355" i="42"/>
  <c r="AC1354" i="42"/>
  <c r="AC1353" i="42"/>
  <c r="AC1352" i="42"/>
  <c r="AC1351" i="42"/>
  <c r="AC1350" i="42"/>
  <c r="AC1349" i="42"/>
  <c r="AC1348" i="42"/>
  <c r="AC1347" i="42"/>
  <c r="AC1346" i="42"/>
  <c r="AC1345" i="42"/>
  <c r="AC1344" i="42"/>
  <c r="AC1343" i="42"/>
  <c r="AC1342" i="42"/>
  <c r="AC1341" i="42"/>
  <c r="AC1340" i="42"/>
  <c r="AC1339" i="42"/>
  <c r="AC1338" i="42"/>
  <c r="AC1337" i="42"/>
  <c r="AC1336" i="42"/>
  <c r="AC1335" i="42"/>
  <c r="AC1334" i="42"/>
  <c r="AC1333" i="42"/>
  <c r="AC1332" i="42"/>
  <c r="AC1331" i="42"/>
  <c r="AC1330" i="42"/>
  <c r="AC1329" i="42"/>
  <c r="AC1328" i="42"/>
  <c r="AC1327" i="42"/>
  <c r="AC1326" i="42"/>
  <c r="AC1325" i="42"/>
  <c r="AC1324" i="42"/>
  <c r="AC1323" i="42"/>
  <c r="AC1322" i="42"/>
  <c r="AC1321" i="42"/>
  <c r="AC1320" i="42"/>
  <c r="AC1319" i="42"/>
  <c r="AC1318" i="42"/>
  <c r="AC1317" i="42"/>
  <c r="AC1316" i="42"/>
  <c r="AC1315" i="42"/>
  <c r="AC1314" i="42"/>
  <c r="AC1313" i="42"/>
  <c r="AC1312" i="42"/>
  <c r="AC1311" i="42"/>
  <c r="AC1310" i="42"/>
  <c r="AC1308" i="42"/>
  <c r="AC1304" i="42"/>
  <c r="AC1300" i="42"/>
  <c r="AC1296" i="42"/>
  <c r="AC1292" i="42"/>
  <c r="AC1288" i="42"/>
  <c r="AC1284" i="42"/>
  <c r="AC1275" i="42"/>
  <c r="AC1259" i="42"/>
  <c r="AC1243" i="42"/>
  <c r="AC1227" i="42"/>
  <c r="AC1211" i="42"/>
  <c r="AC1197" i="42"/>
  <c r="AC1189" i="42"/>
  <c r="AC1181" i="42"/>
  <c r="AC1173" i="42"/>
  <c r="AC1165" i="42"/>
  <c r="AC1157" i="42"/>
  <c r="AC1149" i="42"/>
  <c r="AC1141" i="42"/>
  <c r="AC1133" i="42"/>
  <c r="AC1125" i="42"/>
  <c r="AC1117" i="42"/>
  <c r="AC1114" i="42"/>
  <c r="AC1107" i="42"/>
  <c r="AC1105" i="42"/>
  <c r="AC1098" i="42"/>
  <c r="AC1091" i="42"/>
  <c r="AC1089" i="42"/>
  <c r="AC1082" i="42"/>
  <c r="AC1075" i="42"/>
  <c r="AC1073" i="42"/>
  <c r="AC1066" i="42"/>
  <c r="AC1059" i="42"/>
  <c r="AC1057" i="42"/>
  <c r="AC1050" i="42"/>
  <c r="AC1043" i="42"/>
  <c r="AC1041" i="42"/>
  <c r="AC1034" i="42"/>
  <c r="AC1027" i="42"/>
  <c r="AC1025" i="42"/>
  <c r="AC1020" i="42"/>
  <c r="AC1016" i="42"/>
  <c r="AC1012" i="42"/>
  <c r="AC1008" i="42"/>
  <c r="AC1004" i="42"/>
  <c r="AC1000" i="42"/>
  <c r="AC996" i="42"/>
  <c r="AC992" i="42"/>
  <c r="AC988" i="42"/>
  <c r="AC984" i="42"/>
  <c r="AC1307" i="42"/>
  <c r="AC1303" i="42"/>
  <c r="AC1299" i="42"/>
  <c r="AC1295" i="42"/>
  <c r="AC1291" i="42"/>
  <c r="AC1287" i="42"/>
  <c r="AC1271" i="42"/>
  <c r="AC1255" i="42"/>
  <c r="AC1239" i="42"/>
  <c r="AC1223" i="42"/>
  <c r="AC1207" i="42"/>
  <c r="AC1199" i="42"/>
  <c r="AC1191" i="42"/>
  <c r="AC1183" i="42"/>
  <c r="AC1175" i="42"/>
  <c r="AC1167" i="42"/>
  <c r="AC1159" i="42"/>
  <c r="AC1151" i="42"/>
  <c r="AC1143" i="42"/>
  <c r="AC1135" i="42"/>
  <c r="AC1127" i="42"/>
  <c r="AC1119" i="42"/>
  <c r="AC1110" i="42"/>
  <c r="AC1103" i="42"/>
  <c r="AC1101" i="42"/>
  <c r="AC1094" i="42"/>
  <c r="AC1087" i="42"/>
  <c r="AC1085" i="42"/>
  <c r="AC1078" i="42"/>
  <c r="AC1071" i="42"/>
  <c r="AC1069" i="42"/>
  <c r="AC1062" i="42"/>
  <c r="AC1055" i="42"/>
  <c r="AC1053" i="42"/>
  <c r="AC1046" i="42"/>
  <c r="AC1039" i="42"/>
  <c r="AC1037" i="42"/>
  <c r="AC1030" i="42"/>
  <c r="AC1023" i="42"/>
  <c r="AC1021" i="42"/>
  <c r="AC1017" i="42"/>
  <c r="AC1013" i="42"/>
  <c r="AC1009" i="42"/>
  <c r="AC1005" i="42"/>
  <c r="AC1001" i="42"/>
  <c r="AC997" i="42"/>
  <c r="AC993" i="42"/>
  <c r="AC989" i="42"/>
  <c r="AC985" i="42"/>
  <c r="AC1306" i="42"/>
  <c r="AC1302" i="42"/>
  <c r="AC1298" i="42"/>
  <c r="AC1294" i="42"/>
  <c r="AC1290" i="42"/>
  <c r="AC1286" i="42"/>
  <c r="AC1283" i="42"/>
  <c r="AC1267" i="42"/>
  <c r="AC1251" i="42"/>
  <c r="AC1309" i="42"/>
  <c r="AC1305" i="42"/>
  <c r="AC1301" i="42"/>
  <c r="AC1297" i="42"/>
  <c r="AC1293" i="42"/>
  <c r="AC1289" i="42"/>
  <c r="AC1285" i="42"/>
  <c r="AC1279" i="42"/>
  <c r="AC1263" i="42"/>
  <c r="AC1247" i="42"/>
  <c r="AC1231" i="42"/>
  <c r="AC1215" i="42"/>
  <c r="AC1195" i="42"/>
  <c r="AC1187" i="42"/>
  <c r="AC1179" i="42"/>
  <c r="AC1171" i="42"/>
  <c r="AC1163" i="42"/>
  <c r="AC1155" i="42"/>
  <c r="AC1147" i="42"/>
  <c r="AC1139" i="42"/>
  <c r="AC1131" i="42"/>
  <c r="AC1123" i="42"/>
  <c r="AC1111" i="42"/>
  <c r="AC1109" i="42"/>
  <c r="AC1102" i="42"/>
  <c r="AC1095" i="42"/>
  <c r="AC1093" i="42"/>
  <c r="AC1086" i="42"/>
  <c r="AC1079" i="42"/>
  <c r="AC1077" i="42"/>
  <c r="AC1070" i="42"/>
  <c r="AC1063" i="42"/>
  <c r="AC1061" i="42"/>
  <c r="AC1054" i="42"/>
  <c r="AC1047" i="42"/>
  <c r="AC1045" i="42"/>
  <c r="AC1038" i="42"/>
  <c r="AC1031" i="42"/>
  <c r="AC1029" i="42"/>
  <c r="AC1022" i="42"/>
  <c r="AC1019" i="42"/>
  <c r="AC1015" i="42"/>
  <c r="AC1011" i="42"/>
  <c r="AC1007" i="42"/>
  <c r="AC1003" i="42"/>
  <c r="AC999" i="42"/>
  <c r="AC995" i="42"/>
  <c r="AC991" i="42"/>
  <c r="AC987" i="42"/>
  <c r="AC983" i="42"/>
  <c r="AC982" i="42"/>
  <c r="AC981" i="42"/>
  <c r="AC980" i="42"/>
  <c r="AC979" i="42"/>
  <c r="AC978" i="42"/>
  <c r="AC977" i="42"/>
  <c r="AC976" i="42"/>
  <c r="AC975" i="42"/>
  <c r="AC974" i="42"/>
  <c r="AC973" i="42"/>
  <c r="AC972" i="42"/>
  <c r="AC971" i="42"/>
  <c r="AC970" i="42"/>
  <c r="AC969" i="42"/>
  <c r="AC968" i="42"/>
  <c r="AC967" i="42"/>
  <c r="AC966" i="42"/>
  <c r="AC965" i="42"/>
  <c r="AC964" i="42"/>
  <c r="AC963" i="42"/>
  <c r="AC962" i="42"/>
  <c r="AC961" i="42"/>
  <c r="AC960" i="42"/>
  <c r="AC959" i="42"/>
  <c r="AC958" i="42"/>
  <c r="AC957" i="42"/>
  <c r="AC956" i="42"/>
  <c r="AC955" i="42"/>
  <c r="AC954" i="42"/>
  <c r="AC953" i="42"/>
  <c r="AC952" i="42"/>
  <c r="AC951" i="42"/>
  <c r="AC950" i="42"/>
  <c r="AC949" i="42"/>
  <c r="AC948" i="42"/>
  <c r="AC947" i="42"/>
  <c r="AC946" i="42"/>
  <c r="AC945" i="42"/>
  <c r="AC944" i="42"/>
  <c r="AC943" i="42"/>
  <c r="AC942" i="42"/>
  <c r="AC941" i="42"/>
  <c r="AC940" i="42"/>
  <c r="AC939" i="42"/>
  <c r="AC938" i="42"/>
  <c r="AC937" i="42"/>
  <c r="AC936" i="42"/>
  <c r="AC935" i="42"/>
  <c r="AC934" i="42"/>
  <c r="AC933" i="42"/>
  <c r="AC932" i="42"/>
  <c r="AC931" i="42"/>
  <c r="AC930" i="42"/>
  <c r="AC929" i="42"/>
  <c r="AC928" i="42"/>
  <c r="AC927" i="42"/>
  <c r="AC926" i="42"/>
  <c r="AC925" i="42"/>
  <c r="AC924" i="42"/>
  <c r="AC923" i="42"/>
  <c r="AC922" i="42"/>
  <c r="AC921" i="42"/>
  <c r="AC920" i="42"/>
  <c r="AC919" i="42"/>
  <c r="AC918" i="42"/>
  <c r="AC917" i="42"/>
  <c r="AC916" i="42"/>
  <c r="AC915" i="42"/>
  <c r="AC914" i="42"/>
  <c r="AC913" i="42"/>
  <c r="AC912" i="42"/>
  <c r="AC911" i="42"/>
  <c r="AC910" i="42"/>
  <c r="AC909" i="42"/>
  <c r="AC908" i="42"/>
  <c r="AC907" i="42"/>
  <c r="AC906" i="42"/>
  <c r="AC905" i="42"/>
  <c r="AC904" i="42"/>
  <c r="AC903" i="42"/>
  <c r="AC902" i="42"/>
  <c r="AC901" i="42"/>
  <c r="AC900" i="42"/>
  <c r="AC899" i="42"/>
  <c r="AC898" i="42"/>
  <c r="AC897" i="42"/>
  <c r="AC896" i="42"/>
  <c r="AC895" i="42"/>
  <c r="AC894" i="42"/>
  <c r="AC893" i="42"/>
  <c r="AC892" i="42"/>
  <c r="AC891" i="42"/>
  <c r="AC890" i="42"/>
  <c r="AC889" i="42"/>
  <c r="AC888" i="42"/>
  <c r="AC887" i="42"/>
  <c r="AC886" i="42"/>
  <c r="AC885" i="42"/>
  <c r="AC884" i="42"/>
  <c r="AC883" i="42"/>
  <c r="AC882" i="42"/>
  <c r="AC881" i="42"/>
  <c r="AC880" i="42"/>
  <c r="AC879" i="42"/>
  <c r="AC878" i="42"/>
  <c r="AC877" i="42"/>
  <c r="AC876" i="42"/>
  <c r="AC875" i="42"/>
  <c r="AC874" i="42"/>
  <c r="AC873" i="42"/>
  <c r="AC872" i="42"/>
  <c r="AC871" i="42"/>
  <c r="AC870" i="42"/>
  <c r="AC869" i="42"/>
  <c r="AC868" i="42"/>
  <c r="AC867" i="42"/>
  <c r="AC866" i="42"/>
  <c r="AC865" i="42"/>
  <c r="AC864" i="42"/>
  <c r="AC863" i="42"/>
  <c r="AC862" i="42"/>
  <c r="AC861" i="42"/>
  <c r="AC860" i="42"/>
  <c r="AC859" i="42"/>
  <c r="AC858" i="42"/>
  <c r="AC857" i="42"/>
  <c r="AC556" i="42"/>
  <c r="AC555" i="42"/>
  <c r="AC554" i="42"/>
  <c r="AC553" i="42"/>
  <c r="AC552" i="42"/>
  <c r="AC551" i="42"/>
  <c r="AC550" i="42"/>
  <c r="AC549" i="42"/>
  <c r="AC548" i="42"/>
  <c r="AC547" i="42"/>
  <c r="AC546" i="42"/>
  <c r="AC545" i="42"/>
  <c r="AC544" i="42"/>
  <c r="AC543" i="42"/>
  <c r="AC542" i="42"/>
  <c r="AC541" i="42"/>
  <c r="AC540" i="42"/>
  <c r="AC539" i="42"/>
  <c r="AC538" i="42"/>
  <c r="AC537" i="42"/>
  <c r="AC536" i="42"/>
  <c r="AC535" i="42"/>
  <c r="AC534" i="42"/>
  <c r="AC533" i="42"/>
  <c r="AC532" i="42"/>
  <c r="AC531" i="42"/>
  <c r="AC530" i="42"/>
  <c r="AC529" i="42"/>
  <c r="AC528" i="42"/>
  <c r="AC527" i="42"/>
  <c r="AC526" i="42"/>
  <c r="AC525" i="42"/>
  <c r="AC524" i="42"/>
  <c r="AC523" i="42"/>
  <c r="AC522" i="42"/>
  <c r="AC521" i="42"/>
  <c r="AC1235" i="42"/>
  <c r="AC1193" i="42"/>
  <c r="AC1161" i="42"/>
  <c r="AC1129" i="42"/>
  <c r="AC1113" i="42"/>
  <c r="AC1090" i="42"/>
  <c r="AC1081" i="42"/>
  <c r="AC1058" i="42"/>
  <c r="AC1049" i="42"/>
  <c r="AC1026" i="42"/>
  <c r="AC1014" i="42"/>
  <c r="AC998" i="42"/>
  <c r="AC520" i="42"/>
  <c r="AC519" i="42"/>
  <c r="AC518" i="42"/>
  <c r="AC517" i="42"/>
  <c r="AC516" i="42"/>
  <c r="AC515" i="42"/>
  <c r="AC514" i="42"/>
  <c r="AC513" i="42"/>
  <c r="AC512" i="42"/>
  <c r="AC511" i="42"/>
  <c r="AC510" i="42"/>
  <c r="AC509" i="42"/>
  <c r="AC508" i="42"/>
  <c r="AC507" i="42"/>
  <c r="AC506" i="42"/>
  <c r="AC505" i="42"/>
  <c r="AC504" i="42"/>
  <c r="AC503" i="42"/>
  <c r="AC502" i="42"/>
  <c r="AC501" i="42"/>
  <c r="AC500" i="42"/>
  <c r="AC499" i="42"/>
  <c r="AC498" i="42"/>
  <c r="AC497" i="42"/>
  <c r="AC496" i="42"/>
  <c r="AC495" i="42"/>
  <c r="AC494" i="42"/>
  <c r="AC493" i="42"/>
  <c r="AC492" i="42"/>
  <c r="AC491" i="42"/>
  <c r="AC490" i="42"/>
  <c r="AC489" i="42"/>
  <c r="AC488" i="42"/>
  <c r="AC487" i="42"/>
  <c r="AC486" i="42"/>
  <c r="AC485" i="42"/>
  <c r="AC484" i="42"/>
  <c r="AC483" i="42"/>
  <c r="AC482" i="42"/>
  <c r="AC481" i="42"/>
  <c r="AC480" i="42"/>
  <c r="AC479" i="42"/>
  <c r="AC478" i="42"/>
  <c r="AC477" i="42"/>
  <c r="AC476" i="42"/>
  <c r="AC475" i="42"/>
  <c r="AC474" i="42"/>
  <c r="AC473" i="42"/>
  <c r="AC472" i="42"/>
  <c r="AC471" i="42"/>
  <c r="AC470" i="42"/>
  <c r="AC469" i="42"/>
  <c r="AC468" i="42"/>
  <c r="AC467" i="42"/>
  <c r="AC466" i="42"/>
  <c r="AC465" i="42"/>
  <c r="AC464" i="42"/>
  <c r="AC463" i="42"/>
  <c r="AC462" i="42"/>
  <c r="AC461" i="42"/>
  <c r="AC460" i="42"/>
  <c r="AC459" i="42"/>
  <c r="AC458" i="42"/>
  <c r="AC457" i="42"/>
  <c r="AC456" i="42"/>
  <c r="AC455" i="42"/>
  <c r="AC454" i="42"/>
  <c r="AC453" i="42"/>
  <c r="AC452" i="42"/>
  <c r="AC451" i="42"/>
  <c r="AC450" i="42"/>
  <c r="AC449" i="42"/>
  <c r="AC448" i="42"/>
  <c r="AC447" i="42"/>
  <c r="AC446" i="42"/>
  <c r="AC445" i="42"/>
  <c r="AC444" i="42"/>
  <c r="AC443" i="42"/>
  <c r="AC442" i="42"/>
  <c r="AC441" i="42"/>
  <c r="AC440" i="42"/>
  <c r="AC439" i="42"/>
  <c r="AC438" i="42"/>
  <c r="AC437" i="42"/>
  <c r="AC436" i="42"/>
  <c r="AC435" i="42"/>
  <c r="AC434" i="42"/>
  <c r="AC433" i="42"/>
  <c r="AC432" i="42"/>
  <c r="AC431" i="42"/>
  <c r="AC430" i="42"/>
  <c r="AC1219" i="42"/>
  <c r="AC1185" i="42"/>
  <c r="AC1153" i="42"/>
  <c r="AC1121" i="42"/>
  <c r="AC1115" i="42"/>
  <c r="AC1083" i="42"/>
  <c r="AC1051" i="42"/>
  <c r="AC1010" i="42"/>
  <c r="AC994" i="42"/>
  <c r="AC1203" i="42"/>
  <c r="AC1177" i="42"/>
  <c r="AC1145" i="42"/>
  <c r="AC1106" i="42"/>
  <c r="AC1097" i="42"/>
  <c r="AC1074" i="42"/>
  <c r="AC1065" i="42"/>
  <c r="AC1042" i="42"/>
  <c r="AC1033" i="42"/>
  <c r="AC1006" i="42"/>
  <c r="AC990" i="42"/>
  <c r="AC1169" i="42"/>
  <c r="AC1137" i="42"/>
  <c r="AC1099" i="42"/>
  <c r="AC1067" i="42"/>
  <c r="AC1035" i="42"/>
  <c r="AC1018" i="42"/>
  <c r="AC1002" i="42"/>
  <c r="AC986" i="42"/>
  <c r="AG3316" i="42"/>
  <c r="AG3312" i="42"/>
  <c r="AG3308" i="42"/>
  <c r="AG3304" i="42"/>
  <c r="AG3300" i="42"/>
  <c r="AG3318" i="42"/>
  <c r="AG3311" i="42"/>
  <c r="AG3309" i="42"/>
  <c r="AG3317" i="42"/>
  <c r="AG3315" i="42"/>
  <c r="AG3314" i="42"/>
  <c r="AG3313" i="42"/>
  <c r="AG3302" i="42"/>
  <c r="AG3305" i="42"/>
  <c r="AG3307" i="42"/>
  <c r="AG3299" i="42"/>
  <c r="AG3297" i="42"/>
  <c r="AG3293" i="42"/>
  <c r="AG3289" i="42"/>
  <c r="AG3285" i="42"/>
  <c r="AG3281" i="42"/>
  <c r="AG3277" i="42"/>
  <c r="AG3273" i="42"/>
  <c r="AG3269" i="42"/>
  <c r="AG3301" i="42"/>
  <c r="AG3298" i="42"/>
  <c r="AG3294" i="42"/>
  <c r="AG3290" i="42"/>
  <c r="AG3286" i="42"/>
  <c r="AG3310" i="42"/>
  <c r="AG3295" i="42"/>
  <c r="AG3291" i="42"/>
  <c r="AG3287" i="42"/>
  <c r="AG3283" i="42"/>
  <c r="AG3279" i="42"/>
  <c r="AG3275" i="42"/>
  <c r="AG3271" i="42"/>
  <c r="AG3267" i="42"/>
  <c r="AG3306" i="42"/>
  <c r="AG3303" i="42"/>
  <c r="AG3292" i="42"/>
  <c r="AG3278" i="42"/>
  <c r="AG3270" i="42"/>
  <c r="AG3288" i="42"/>
  <c r="AG3280" i="42"/>
  <c r="AG3272" i="42"/>
  <c r="AG3263" i="42"/>
  <c r="AG3296" i="42"/>
  <c r="AG3284" i="42"/>
  <c r="AG3276" i="42"/>
  <c r="AG3268" i="42"/>
  <c r="AG3266" i="42"/>
  <c r="AG3265" i="42"/>
  <c r="AG3261" i="42"/>
  <c r="AG3264" i="42"/>
  <c r="AG3256" i="42"/>
  <c r="AG3252" i="42"/>
  <c r="AG3248" i="42"/>
  <c r="AG3244" i="42"/>
  <c r="AG3240" i="42"/>
  <c r="AG3236" i="42"/>
  <c r="AG3232" i="42"/>
  <c r="AG3228" i="42"/>
  <c r="AG3224" i="42"/>
  <c r="AG3216" i="42"/>
  <c r="AG3212" i="42"/>
  <c r="AG3208" i="42"/>
  <c r="AG3204" i="42"/>
  <c r="AG3282" i="42"/>
  <c r="AG3257" i="42"/>
  <c r="AG3253" i="42"/>
  <c r="AG3249" i="42"/>
  <c r="AG3245" i="42"/>
  <c r="AG3241" i="42"/>
  <c r="AG3237" i="42"/>
  <c r="AG3233" i="42"/>
  <c r="AG3229" i="42"/>
  <c r="AG3225" i="42"/>
  <c r="AG3217" i="42"/>
  <c r="AG3213" i="42"/>
  <c r="AG3209" i="42"/>
  <c r="AG3205" i="42"/>
  <c r="AG3201" i="42"/>
  <c r="AG3197" i="42"/>
  <c r="AG3274" i="42"/>
  <c r="AG3260" i="42"/>
  <c r="AG3258" i="42"/>
  <c r="AG3254" i="42"/>
  <c r="AG3250" i="42"/>
  <c r="AG3246" i="42"/>
  <c r="AG3242" i="42"/>
  <c r="AG3238" i="42"/>
  <c r="AG3234" i="42"/>
  <c r="AG3262" i="42"/>
  <c r="AG3259" i="42"/>
  <c r="AG3255" i="42"/>
  <c r="AG3251" i="42"/>
  <c r="AG3247" i="42"/>
  <c r="AG3243" i="42"/>
  <c r="AG3239" i="42"/>
  <c r="AG3235" i="42"/>
  <c r="AG3231" i="42"/>
  <c r="AG3227" i="42"/>
  <c r="AG3222" i="42"/>
  <c r="AG3214" i="42"/>
  <c r="AG3207" i="42"/>
  <c r="AG3200" i="42"/>
  <c r="AG3198" i="42"/>
  <c r="AG3191" i="42"/>
  <c r="AG3230" i="42"/>
  <c r="AG3211" i="42"/>
  <c r="AG3203" i="42"/>
  <c r="AG3196" i="42"/>
  <c r="AG3192" i="42"/>
  <c r="AG3188" i="42"/>
  <c r="AG3184" i="42"/>
  <c r="AG3180" i="42"/>
  <c r="AG3176" i="42"/>
  <c r="AG3172" i="42"/>
  <c r="AG3168" i="42"/>
  <c r="AG3164" i="42"/>
  <c r="AG3160" i="42"/>
  <c r="AG3156" i="42"/>
  <c r="AG3226" i="42"/>
  <c r="AG3218" i="42"/>
  <c r="AG3210" i="42"/>
  <c r="AG3206" i="42"/>
  <c r="AG3199" i="42"/>
  <c r="AG3193" i="42"/>
  <c r="AG3189" i="42"/>
  <c r="AG3185" i="42"/>
  <c r="AG3181" i="42"/>
  <c r="AG3177" i="42"/>
  <c r="AG3173" i="42"/>
  <c r="AG3169" i="42"/>
  <c r="AG3165" i="42"/>
  <c r="AG3161" i="42"/>
  <c r="AG3157" i="42"/>
  <c r="AG3153" i="42"/>
  <c r="AG3149" i="42"/>
  <c r="AG3145" i="42"/>
  <c r="AG3141" i="42"/>
  <c r="AG3137" i="42"/>
  <c r="AG3223" i="42"/>
  <c r="AG3215" i="42"/>
  <c r="AG3187" i="42"/>
  <c r="AG3148" i="42"/>
  <c r="AG3146" i="42"/>
  <c r="AG3139" i="42"/>
  <c r="AG3134" i="42"/>
  <c r="AG3130" i="42"/>
  <c r="AG3126" i="42"/>
  <c r="AG3122" i="42"/>
  <c r="AG3118" i="42"/>
  <c r="AG3117" i="42"/>
  <c r="AG3116" i="42"/>
  <c r="AG3115" i="42"/>
  <c r="AG3114" i="42"/>
  <c r="AG3113" i="42"/>
  <c r="AG3112" i="42"/>
  <c r="AG3111" i="42"/>
  <c r="AG3110" i="42"/>
  <c r="AG3109" i="42"/>
  <c r="AG3108" i="42"/>
  <c r="AG3107" i="42"/>
  <c r="AG3195" i="42"/>
  <c r="AG3186" i="42"/>
  <c r="AG3182" i="42"/>
  <c r="AG3178" i="42"/>
  <c r="AG3174" i="42"/>
  <c r="AG3170" i="42"/>
  <c r="AG3166" i="42"/>
  <c r="AG3162" i="42"/>
  <c r="AG3158" i="42"/>
  <c r="AG3151" i="42"/>
  <c r="AG3144" i="42"/>
  <c r="AG3142" i="42"/>
  <c r="AG3135" i="42"/>
  <c r="AG3194" i="42"/>
  <c r="AG3154" i="42"/>
  <c r="AG3147" i="42"/>
  <c r="AG3140" i="42"/>
  <c r="AG3138" i="42"/>
  <c r="AG3132" i="42"/>
  <c r="AG3128" i="42"/>
  <c r="AG3124" i="42"/>
  <c r="AG3202" i="42"/>
  <c r="AG3190" i="42"/>
  <c r="AG3183" i="42"/>
  <c r="AG3179" i="42"/>
  <c r="AG3175" i="42"/>
  <c r="AG3171" i="42"/>
  <c r="AG3167" i="42"/>
  <c r="AG3163" i="42"/>
  <c r="AG3159" i="42"/>
  <c r="AG3155" i="42"/>
  <c r="AG3152" i="42"/>
  <c r="AG3150" i="42"/>
  <c r="AG3143" i="42"/>
  <c r="AG3136" i="42"/>
  <c r="AG3133" i="42"/>
  <c r="AG3129" i="42"/>
  <c r="AG3125" i="42"/>
  <c r="AG3127" i="42"/>
  <c r="AG3106" i="42"/>
  <c r="AG3104" i="42"/>
  <c r="AG3102" i="42"/>
  <c r="AG3100" i="42"/>
  <c r="AG3098" i="42"/>
  <c r="AG3096" i="42"/>
  <c r="AG3094" i="42"/>
  <c r="AG3131" i="42"/>
  <c r="AG3092" i="42"/>
  <c r="AG3091" i="42"/>
  <c r="AG3090" i="42"/>
  <c r="AG3089" i="42"/>
  <c r="AG3088" i="42"/>
  <c r="AG3087" i="42"/>
  <c r="AG3086" i="42"/>
  <c r="AG3085" i="42"/>
  <c r="AG3084" i="42"/>
  <c r="AG3083" i="42"/>
  <c r="AG3082" i="42"/>
  <c r="AG3081" i="42"/>
  <c r="AG3080" i="42"/>
  <c r="AG3079" i="42"/>
  <c r="AG3078" i="42"/>
  <c r="AG3077" i="42"/>
  <c r="AG3076" i="42"/>
  <c r="AG3075" i="42"/>
  <c r="AG3072" i="42"/>
  <c r="AG3068" i="42"/>
  <c r="AG3064" i="42"/>
  <c r="AG3060" i="42"/>
  <c r="AG3056" i="42"/>
  <c r="AG3052" i="42"/>
  <c r="AG3048" i="42"/>
  <c r="AG3044" i="42"/>
  <c r="AG3040" i="42"/>
  <c r="AG3036" i="42"/>
  <c r="AG3032" i="42"/>
  <c r="AG3073" i="42"/>
  <c r="AG3069" i="42"/>
  <c r="AG3065" i="42"/>
  <c r="AG3061" i="42"/>
  <c r="AG3057" i="42"/>
  <c r="AG3053" i="42"/>
  <c r="AG3049" i="42"/>
  <c r="AG3045" i="42"/>
  <c r="AG3041" i="42"/>
  <c r="AG3037" i="42"/>
  <c r="AG3123" i="42"/>
  <c r="AG3105" i="42"/>
  <c r="AG3103" i="42"/>
  <c r="AG3101" i="42"/>
  <c r="AG3099" i="42"/>
  <c r="AG3097" i="42"/>
  <c r="AG3095" i="42"/>
  <c r="AG3074" i="42"/>
  <c r="AG3070" i="42"/>
  <c r="AG3066" i="42"/>
  <c r="AG3062" i="42"/>
  <c r="AG3058" i="42"/>
  <c r="AG3054" i="42"/>
  <c r="AG3050" i="42"/>
  <c r="AG3046" i="42"/>
  <c r="AG3042" i="42"/>
  <c r="AG3038" i="42"/>
  <c r="AG3034" i="42"/>
  <c r="AG3030" i="42"/>
  <c r="AG3093" i="42"/>
  <c r="AG3071" i="42"/>
  <c r="AG3067" i="42"/>
  <c r="AG3063" i="42"/>
  <c r="AG3059" i="42"/>
  <c r="AG3055" i="42"/>
  <c r="AG3051" i="42"/>
  <c r="AG3047" i="42"/>
  <c r="AG3043" i="42"/>
  <c r="AG3031" i="42"/>
  <c r="AG2891" i="42"/>
  <c r="AG2887" i="42"/>
  <c r="AG2883" i="42"/>
  <c r="AG2879" i="42"/>
  <c r="AG2875" i="42"/>
  <c r="AG2871" i="42"/>
  <c r="AG2867" i="42"/>
  <c r="AG2863" i="42"/>
  <c r="AG2859" i="42"/>
  <c r="AG3039" i="42"/>
  <c r="AG3029" i="42"/>
  <c r="AG3027" i="42"/>
  <c r="AG3025" i="42"/>
  <c r="AG3023" i="42"/>
  <c r="AG3021" i="42"/>
  <c r="AG3019" i="42"/>
  <c r="AG3017" i="42"/>
  <c r="AG3015" i="42"/>
  <c r="AG3013" i="42"/>
  <c r="AG3011" i="42"/>
  <c r="AG3009" i="42"/>
  <c r="AG3007" i="42"/>
  <c r="AG3005" i="42"/>
  <c r="AG3003" i="42"/>
  <c r="AG3001" i="42"/>
  <c r="AG2999" i="42"/>
  <c r="AG2997" i="42"/>
  <c r="AG2995" i="42"/>
  <c r="AG2993" i="42"/>
  <c r="AG2888" i="42"/>
  <c r="AG2884" i="42"/>
  <c r="AG2880" i="42"/>
  <c r="AG2876" i="42"/>
  <c r="AG2872" i="42"/>
  <c r="AG2868" i="42"/>
  <c r="AG2864" i="42"/>
  <c r="AG2860" i="42"/>
  <c r="AG2856" i="42"/>
  <c r="AG2852" i="42"/>
  <c r="AG2848" i="42"/>
  <c r="AG2844" i="42"/>
  <c r="AG2840" i="42"/>
  <c r="AG2836" i="42"/>
  <c r="AG2832" i="42"/>
  <c r="AG3035" i="42"/>
  <c r="AG3033" i="42"/>
  <c r="AG3028" i="42"/>
  <c r="AG3026" i="42"/>
  <c r="AG3024" i="42"/>
  <c r="AG3022" i="42"/>
  <c r="AG3020" i="42"/>
  <c r="AG3018" i="42"/>
  <c r="AG3016" i="42"/>
  <c r="AG3014" i="42"/>
  <c r="AG3012" i="42"/>
  <c r="AG3010" i="42"/>
  <c r="AG3008" i="42"/>
  <c r="AG3006" i="42"/>
  <c r="AG3004" i="42"/>
  <c r="AG3002" i="42"/>
  <c r="AG3000" i="42"/>
  <c r="AG2998" i="42"/>
  <c r="AG2996" i="42"/>
  <c r="AG2994" i="42"/>
  <c r="AG2992" i="42"/>
  <c r="AG2890" i="42"/>
  <c r="AG2886" i="42"/>
  <c r="AG2882" i="42"/>
  <c r="AG2878" i="42"/>
  <c r="AG2874" i="42"/>
  <c r="AG2870" i="42"/>
  <c r="AG2866" i="42"/>
  <c r="AG2862" i="42"/>
  <c r="AG2855" i="42"/>
  <c r="AG2853" i="42"/>
  <c r="AG2846" i="42"/>
  <c r="AG2839" i="42"/>
  <c r="AG2837" i="42"/>
  <c r="AG2830" i="42"/>
  <c r="AG2828" i="42"/>
  <c r="AG2824" i="42"/>
  <c r="AG2820" i="42"/>
  <c r="AG2858" i="42"/>
  <c r="AG2851" i="42"/>
  <c r="AG2849" i="42"/>
  <c r="AG2842" i="42"/>
  <c r="AG2835" i="42"/>
  <c r="AG2833" i="42"/>
  <c r="AG2829" i="42"/>
  <c r="AG2825" i="42"/>
  <c r="AG2821" i="42"/>
  <c r="AG2817" i="42"/>
  <c r="AG2813" i="42"/>
  <c r="AG2809" i="42"/>
  <c r="AG2805" i="42"/>
  <c r="AG2801" i="42"/>
  <c r="AG2797" i="42"/>
  <c r="AG2789" i="42"/>
  <c r="AG2785" i="42"/>
  <c r="AG2781" i="42"/>
  <c r="AG2777" i="42"/>
  <c r="AG2773" i="42"/>
  <c r="AG2769" i="42"/>
  <c r="AG2765" i="42"/>
  <c r="AG2761" i="42"/>
  <c r="AG2757" i="42"/>
  <c r="AG2753" i="42"/>
  <c r="AG2749" i="42"/>
  <c r="AG2889" i="42"/>
  <c r="AG2885" i="42"/>
  <c r="AG2881" i="42"/>
  <c r="AG2877" i="42"/>
  <c r="AG2873" i="42"/>
  <c r="AG2869" i="42"/>
  <c r="AG2865" i="42"/>
  <c r="AG2861" i="42"/>
  <c r="AG2854" i="42"/>
  <c r="AG2847" i="42"/>
  <c r="AG2845" i="42"/>
  <c r="AG2838" i="42"/>
  <c r="AG2831" i="42"/>
  <c r="AG2826" i="42"/>
  <c r="AG2822" i="42"/>
  <c r="AG2818" i="42"/>
  <c r="AG2814" i="42"/>
  <c r="AG2810" i="42"/>
  <c r="AG2806" i="42"/>
  <c r="AG2802" i="42"/>
  <c r="AG2798" i="42"/>
  <c r="AG2790" i="42"/>
  <c r="AG2786" i="42"/>
  <c r="AG2782" i="42"/>
  <c r="AG2778" i="42"/>
  <c r="AG2774" i="42"/>
  <c r="AG2770" i="42"/>
  <c r="AG2766" i="42"/>
  <c r="AG2762" i="42"/>
  <c r="AG2758" i="42"/>
  <c r="AG2754" i="42"/>
  <c r="AG2750" i="42"/>
  <c r="AG2746" i="42"/>
  <c r="AG2742" i="42"/>
  <c r="AG2738" i="42"/>
  <c r="AG2734" i="42"/>
  <c r="AG2730" i="42"/>
  <c r="AG2726" i="42"/>
  <c r="AG2722" i="42"/>
  <c r="AG2857" i="42"/>
  <c r="AG2850" i="42"/>
  <c r="AG2843" i="42"/>
  <c r="AG2841" i="42"/>
  <c r="AG2834" i="42"/>
  <c r="AG2827" i="42"/>
  <c r="AG2823" i="42"/>
  <c r="AG2819" i="42"/>
  <c r="AG2815" i="42"/>
  <c r="AG2811" i="42"/>
  <c r="AG2807" i="42"/>
  <c r="AG2803" i="42"/>
  <c r="AG2799" i="42"/>
  <c r="AG2795" i="42"/>
  <c r="AG2791" i="42"/>
  <c r="AG2787" i="42"/>
  <c r="AG2783" i="42"/>
  <c r="AG2779" i="42"/>
  <c r="AG2775" i="42"/>
  <c r="AG2771" i="42"/>
  <c r="AG2767" i="42"/>
  <c r="AG2763" i="42"/>
  <c r="AG2759" i="42"/>
  <c r="AG2755" i="42"/>
  <c r="AG2751" i="42"/>
  <c r="AG2747" i="42"/>
  <c r="AG2743" i="42"/>
  <c r="AG2739" i="42"/>
  <c r="AG2735" i="42"/>
  <c r="AG2731" i="42"/>
  <c r="AG2727" i="42"/>
  <c r="AG2723" i="42"/>
  <c r="AG2804" i="42"/>
  <c r="AG2788" i="42"/>
  <c r="AG2772" i="42"/>
  <c r="AG2768" i="42"/>
  <c r="AG2752" i="42"/>
  <c r="AG2741" i="42"/>
  <c r="AG2733" i="42"/>
  <c r="AG2725" i="42"/>
  <c r="AG2716" i="42"/>
  <c r="AG2712" i="42"/>
  <c r="AG2708" i="42"/>
  <c r="AG2704" i="42"/>
  <c r="AG2700" i="42"/>
  <c r="AG2696" i="42"/>
  <c r="AG2808" i="42"/>
  <c r="AG2776" i="42"/>
  <c r="AG2764" i="42"/>
  <c r="AG2748" i="42"/>
  <c r="AG2740" i="42"/>
  <c r="AG2732" i="42"/>
  <c r="AG2724" i="42"/>
  <c r="AG2717" i="42"/>
  <c r="AG2713" i="42"/>
  <c r="AG2709" i="42"/>
  <c r="AG2705" i="42"/>
  <c r="AG2701" i="42"/>
  <c r="AG2697" i="42"/>
  <c r="AG2812" i="42"/>
  <c r="AG2796" i="42"/>
  <c r="AG2780" i="42"/>
  <c r="AG2760" i="42"/>
  <c r="AG2745" i="42"/>
  <c r="AG2737" i="42"/>
  <c r="AG2729" i="42"/>
  <c r="AG2721" i="42"/>
  <c r="AG2718" i="42"/>
  <c r="AG2714" i="42"/>
  <c r="AG2710" i="42"/>
  <c r="AG2706" i="42"/>
  <c r="AG2702" i="42"/>
  <c r="AG2698" i="42"/>
  <c r="AG2816" i="42"/>
  <c r="AG2800" i="42"/>
  <c r="AG2784" i="42"/>
  <c r="AG2756" i="42"/>
  <c r="AG2744" i="42"/>
  <c r="AG2736" i="42"/>
  <c r="AG2728" i="42"/>
  <c r="AG2720" i="42"/>
  <c r="AG2719" i="42"/>
  <c r="AG2715" i="42"/>
  <c r="AG2711" i="42"/>
  <c r="AG2707" i="42"/>
  <c r="AG2703" i="42"/>
  <c r="AG2699" i="42"/>
  <c r="AG2695" i="42"/>
  <c r="AG2691" i="42"/>
  <c r="AG2690" i="42"/>
  <c r="AG2689" i="42"/>
  <c r="AG2688" i="42"/>
  <c r="AG2687" i="42"/>
  <c r="AG2686" i="42"/>
  <c r="AG2685" i="42"/>
  <c r="AG2684" i="42"/>
  <c r="AG2683" i="42"/>
  <c r="AG2682" i="42"/>
  <c r="AG2681" i="42"/>
  <c r="AG2680" i="42"/>
  <c r="AG2679" i="42"/>
  <c r="AG2678" i="42"/>
  <c r="AG2677" i="42"/>
  <c r="AG2676" i="42"/>
  <c r="AG2675" i="42"/>
  <c r="AG2674" i="42"/>
  <c r="AG2673" i="42"/>
  <c r="AG2672" i="42"/>
  <c r="AG2671" i="42"/>
  <c r="AG2670" i="42"/>
  <c r="AG2669" i="42"/>
  <c r="AG2668" i="42"/>
  <c r="AG2667" i="42"/>
  <c r="AG2666" i="42"/>
  <c r="AG2665" i="42"/>
  <c r="AG2664" i="42"/>
  <c r="AG2663" i="42"/>
  <c r="AG2662" i="42"/>
  <c r="AG2661" i="42"/>
  <c r="AG2660" i="42"/>
  <c r="AG2659" i="42"/>
  <c r="AG2658" i="42"/>
  <c r="AG2657" i="42"/>
  <c r="AG2656" i="42"/>
  <c r="AG2655" i="42"/>
  <c r="AG2653" i="42"/>
  <c r="AG2649" i="42"/>
  <c r="AG2645" i="42"/>
  <c r="AG2641" i="42"/>
  <c r="AG2637" i="42"/>
  <c r="AG2633" i="42"/>
  <c r="AG2629" i="42"/>
  <c r="AG2625" i="42"/>
  <c r="AG2621" i="42"/>
  <c r="AG2617" i="42"/>
  <c r="AG2613" i="42"/>
  <c r="AG2609" i="42"/>
  <c r="AG2605" i="42"/>
  <c r="AG2601" i="42"/>
  <c r="AG2597" i="42"/>
  <c r="AG2593" i="42"/>
  <c r="AG2589" i="42"/>
  <c r="AG2585" i="42"/>
  <c r="AG2581" i="42"/>
  <c r="AG2577" i="42"/>
  <c r="AG2573" i="42"/>
  <c r="AG2569" i="42"/>
  <c r="AG2565" i="42"/>
  <c r="AG2652" i="42"/>
  <c r="AG2648" i="42"/>
  <c r="AG2644" i="42"/>
  <c r="AG2640" i="42"/>
  <c r="AG2636" i="42"/>
  <c r="AG2632" i="42"/>
  <c r="AG2628" i="42"/>
  <c r="AG2624" i="42"/>
  <c r="AG2620" i="42"/>
  <c r="AG2616" i="42"/>
  <c r="AG2612" i="42"/>
  <c r="AG2608" i="42"/>
  <c r="AG2604" i="42"/>
  <c r="AG2600" i="42"/>
  <c r="AG2596" i="42"/>
  <c r="AG2592" i="42"/>
  <c r="AG2588" i="42"/>
  <c r="AG2584" i="42"/>
  <c r="AG2580" i="42"/>
  <c r="AG2576" i="42"/>
  <c r="AG2572" i="42"/>
  <c r="AG2568" i="42"/>
  <c r="AG2651" i="42"/>
  <c r="AG2647" i="42"/>
  <c r="AG2643" i="42"/>
  <c r="AG2639" i="42"/>
  <c r="AG2635" i="42"/>
  <c r="AG2631" i="42"/>
  <c r="AG2627" i="42"/>
  <c r="AG2623" i="42"/>
  <c r="AG2619" i="42"/>
  <c r="AG2615" i="42"/>
  <c r="AG2611" i="42"/>
  <c r="AG2607" i="42"/>
  <c r="AG2603" i="42"/>
  <c r="AG2599" i="42"/>
  <c r="AG2595" i="42"/>
  <c r="AG2591" i="42"/>
  <c r="AG2587" i="42"/>
  <c r="AG2583" i="42"/>
  <c r="AG2579" i="42"/>
  <c r="AG2575" i="42"/>
  <c r="AG2571" i="42"/>
  <c r="AG2567" i="42"/>
  <c r="AG2654" i="42"/>
  <c r="AG2650" i="42"/>
  <c r="AG2646" i="42"/>
  <c r="AG2642" i="42"/>
  <c r="AG2638" i="42"/>
  <c r="AG2634" i="42"/>
  <c r="AG2630" i="42"/>
  <c r="AG2626" i="42"/>
  <c r="AG2622" i="42"/>
  <c r="AG2618" i="42"/>
  <c r="AG2614" i="42"/>
  <c r="AG2610" i="42"/>
  <c r="AG2606" i="42"/>
  <c r="AG2602" i="42"/>
  <c r="AG2598" i="42"/>
  <c r="AG2594" i="42"/>
  <c r="AG2590" i="42"/>
  <c r="AG2586" i="42"/>
  <c r="AG2582" i="42"/>
  <c r="AG2578" i="42"/>
  <c r="AG2574" i="42"/>
  <c r="AG2570" i="42"/>
  <c r="AG2566" i="42"/>
  <c r="AG2262" i="42"/>
  <c r="AG2258" i="42"/>
  <c r="AG2254" i="42"/>
  <c r="AG2250" i="42"/>
  <c r="AG2246" i="42"/>
  <c r="AG2242" i="42"/>
  <c r="AG2238" i="42"/>
  <c r="AG2234" i="42"/>
  <c r="AG2230" i="42"/>
  <c r="AG2226" i="42"/>
  <c r="AG2222" i="42"/>
  <c r="AG2218" i="42"/>
  <c r="AG2214" i="42"/>
  <c r="AG2210" i="42"/>
  <c r="AG2206" i="42"/>
  <c r="AG2135" i="42"/>
  <c r="AG2131" i="42"/>
  <c r="AG2127" i="42"/>
  <c r="AG2123" i="42"/>
  <c r="AG2119" i="42"/>
  <c r="AG2115" i="42"/>
  <c r="AG2111" i="42"/>
  <c r="AG2107" i="42"/>
  <c r="AG2103" i="42"/>
  <c r="AG2099" i="42"/>
  <c r="AG2095" i="42"/>
  <c r="AG2091" i="42"/>
  <c r="AG2087" i="42"/>
  <c r="AG2083" i="42"/>
  <c r="AG2079" i="42"/>
  <c r="AG2075" i="42"/>
  <c r="AG2071" i="42"/>
  <c r="AG2067" i="42"/>
  <c r="AG2263" i="42"/>
  <c r="AG2259" i="42"/>
  <c r="AG2255" i="42"/>
  <c r="AG2251" i="42"/>
  <c r="AG2247" i="42"/>
  <c r="AG2243" i="42"/>
  <c r="AG2239" i="42"/>
  <c r="AG2235" i="42"/>
  <c r="AG2231" i="42"/>
  <c r="AG2227" i="42"/>
  <c r="AG2223" i="42"/>
  <c r="AG2219" i="42"/>
  <c r="AG2215" i="42"/>
  <c r="AG2211" i="42"/>
  <c r="AG2207" i="42"/>
  <c r="AG2136" i="42"/>
  <c r="AG2132" i="42"/>
  <c r="AG2128" i="42"/>
  <c r="AG2124" i="42"/>
  <c r="AG2120" i="42"/>
  <c r="AG2116" i="42"/>
  <c r="AG2112" i="42"/>
  <c r="AG2108" i="42"/>
  <c r="AG2104" i="42"/>
  <c r="AG2100" i="42"/>
  <c r="AG2096" i="42"/>
  <c r="AG2092" i="42"/>
  <c r="AG2088" i="42"/>
  <c r="AG2084" i="42"/>
  <c r="AG2080" i="42"/>
  <c r="AG2076" i="42"/>
  <c r="AG2072" i="42"/>
  <c r="AG2068" i="42"/>
  <c r="AG2064" i="42"/>
  <c r="AG2060" i="42"/>
  <c r="AG2056" i="42"/>
  <c r="AG2052" i="42"/>
  <c r="AG2048" i="42"/>
  <c r="AG2044" i="42"/>
  <c r="AG2040" i="42"/>
  <c r="AG2036" i="42"/>
  <c r="AG2032" i="42"/>
  <c r="AG2028" i="42"/>
  <c r="AG2024" i="42"/>
  <c r="AG2020" i="42"/>
  <c r="AG2016" i="42"/>
  <c r="AG2012" i="42"/>
  <c r="AG2008" i="42"/>
  <c r="AG2004" i="42"/>
  <c r="AG2000" i="42"/>
  <c r="AG1996" i="42"/>
  <c r="AG1992" i="42"/>
  <c r="AG1988" i="42"/>
  <c r="AG1984" i="42"/>
  <c r="AG1980" i="42"/>
  <c r="AG1976" i="42"/>
  <c r="AG1972" i="42"/>
  <c r="AG1968" i="42"/>
  <c r="AG1964" i="42"/>
  <c r="AG1960" i="42"/>
  <c r="AG1956" i="42"/>
  <c r="AG1952" i="42"/>
  <c r="AG1948" i="42"/>
  <c r="AG1944" i="42"/>
  <c r="AG1940" i="42"/>
  <c r="AG1936" i="42"/>
  <c r="AG1932" i="42"/>
  <c r="AG1928" i="42"/>
  <c r="AG1924" i="42"/>
  <c r="AG1920" i="42"/>
  <c r="AG1916" i="42"/>
  <c r="AG1912" i="42"/>
  <c r="AG1908" i="42"/>
  <c r="AG1904" i="42"/>
  <c r="AG1900" i="42"/>
  <c r="AG1896" i="42"/>
  <c r="AG1892" i="42"/>
  <c r="AG1888" i="42"/>
  <c r="AG1884" i="42"/>
  <c r="AG1880" i="42"/>
  <c r="AG1876" i="42"/>
  <c r="AG1872" i="42"/>
  <c r="AG1868" i="42"/>
  <c r="AG1864" i="42"/>
  <c r="AG1860" i="42"/>
  <c r="AG1856" i="42"/>
  <c r="AG1852" i="42"/>
  <c r="AG1848" i="42"/>
  <c r="AG1844" i="42"/>
  <c r="AG2264" i="42"/>
  <c r="AG2260" i="42"/>
  <c r="AG2256" i="42"/>
  <c r="AG2252" i="42"/>
  <c r="AG2248" i="42"/>
  <c r="AG2244" i="42"/>
  <c r="AG2240" i="42"/>
  <c r="AG2236" i="42"/>
  <c r="AG2232" i="42"/>
  <c r="AG2228" i="42"/>
  <c r="AG2224" i="42"/>
  <c r="AG2220" i="42"/>
  <c r="AG2216" i="42"/>
  <c r="AG2212" i="42"/>
  <c r="AG2208" i="42"/>
  <c r="AG2205" i="42"/>
  <c r="AG2204" i="42"/>
  <c r="AG2203" i="42"/>
  <c r="AG2202" i="42"/>
  <c r="AG2201" i="42"/>
  <c r="AG2200" i="42"/>
  <c r="AG2199" i="42"/>
  <c r="AG2198" i="42"/>
  <c r="AG2197" i="42"/>
  <c r="AG2196" i="42"/>
  <c r="AG2195" i="42"/>
  <c r="AG2194" i="42"/>
  <c r="AG2193" i="42"/>
  <c r="AG2192" i="42"/>
  <c r="AG2191" i="42"/>
  <c r="AG2190" i="42"/>
  <c r="AG2189" i="42"/>
  <c r="AG2188" i="42"/>
  <c r="AG2187" i="42"/>
  <c r="AG2186" i="42"/>
  <c r="AG2185" i="42"/>
  <c r="AG2184" i="42"/>
  <c r="AG2183" i="42"/>
  <c r="AG2182" i="42"/>
  <c r="AG2181" i="42"/>
  <c r="AG2180" i="42"/>
  <c r="AG2179" i="42"/>
  <c r="AG2178" i="42"/>
  <c r="AG2177" i="42"/>
  <c r="AG2176" i="42"/>
  <c r="AG2175" i="42"/>
  <c r="AG2174" i="42"/>
  <c r="AG2173" i="42"/>
  <c r="AG2172" i="42"/>
  <c r="AG2171" i="42"/>
  <c r="AG2170" i="42"/>
  <c r="AG2169" i="42"/>
  <c r="AG2168" i="42"/>
  <c r="AG2167" i="42"/>
  <c r="AG2166" i="42"/>
  <c r="AG2165" i="42"/>
  <c r="AG2164" i="42"/>
  <c r="AG2163" i="42"/>
  <c r="AG2162" i="42"/>
  <c r="AG2161" i="42"/>
  <c r="AG2160" i="42"/>
  <c r="AG2159" i="42"/>
  <c r="AG2158" i="42"/>
  <c r="AG2157" i="42"/>
  <c r="AG2156" i="42"/>
  <c r="AG2155" i="42"/>
  <c r="AG2154" i="42"/>
  <c r="AG2153" i="42"/>
  <c r="AG2152" i="42"/>
  <c r="AG2151" i="42"/>
  <c r="AG2150" i="42"/>
  <c r="AG2149" i="42"/>
  <c r="AG2148" i="42"/>
  <c r="AG2147" i="42"/>
  <c r="AG2146" i="42"/>
  <c r="AG2145" i="42"/>
  <c r="AG2144" i="42"/>
  <c r="AG2143" i="42"/>
  <c r="AG2142" i="42"/>
  <c r="AG2141" i="42"/>
  <c r="AG2140" i="42"/>
  <c r="AG2139" i="42"/>
  <c r="AG2138" i="42"/>
  <c r="AG2137" i="42"/>
  <c r="AG2133" i="42"/>
  <c r="AG2129" i="42"/>
  <c r="AG2125" i="42"/>
  <c r="AG2121" i="42"/>
  <c r="AG2117" i="42"/>
  <c r="AG2113" i="42"/>
  <c r="AG2109" i="42"/>
  <c r="AG2105" i="42"/>
  <c r="AG2101" i="42"/>
  <c r="AG2097" i="42"/>
  <c r="AG2093" i="42"/>
  <c r="AG2089" i="42"/>
  <c r="AG2085" i="42"/>
  <c r="AG2081" i="42"/>
  <c r="AG2077" i="42"/>
  <c r="AG2073" i="42"/>
  <c r="AG2069" i="42"/>
  <c r="AG2065" i="42"/>
  <c r="AG2061" i="42"/>
  <c r="AG2057" i="42"/>
  <c r="AG2053" i="42"/>
  <c r="AG2049" i="42"/>
  <c r="AG2045" i="42"/>
  <c r="AG2041" i="42"/>
  <c r="AG2037" i="42"/>
  <c r="AG2033" i="42"/>
  <c r="AG2029" i="42"/>
  <c r="AG2025" i="42"/>
  <c r="AG2021" i="42"/>
  <c r="AG2017" i="42"/>
  <c r="AG2013" i="42"/>
  <c r="AG2009" i="42"/>
  <c r="AG2005" i="42"/>
  <c r="AG2001" i="42"/>
  <c r="AG1997" i="42"/>
  <c r="AG2261" i="42"/>
  <c r="AG2253" i="42"/>
  <c r="AG2245" i="42"/>
  <c r="AG2237" i="42"/>
  <c r="AG2229" i="42"/>
  <c r="AG2221" i="42"/>
  <c r="AG2213" i="42"/>
  <c r="AG2122" i="42"/>
  <c r="AG2106" i="42"/>
  <c r="AG2090" i="42"/>
  <c r="AG2074" i="42"/>
  <c r="AG2063" i="42"/>
  <c r="AG2055" i="42"/>
  <c r="AG2047" i="42"/>
  <c r="AG2039" i="42"/>
  <c r="AG2031" i="42"/>
  <c r="AG2023" i="42"/>
  <c r="AG2015" i="42"/>
  <c r="AG2007" i="42"/>
  <c r="AG1999" i="42"/>
  <c r="AG1991" i="42"/>
  <c r="AG1989" i="42"/>
  <c r="AG1982" i="42"/>
  <c r="AG1975" i="42"/>
  <c r="AG1973" i="42"/>
  <c r="AG1966" i="42"/>
  <c r="AG1959" i="42"/>
  <c r="AG1957" i="42"/>
  <c r="AG1950" i="42"/>
  <c r="AG1943" i="42"/>
  <c r="AG1941" i="42"/>
  <c r="AG1934" i="42"/>
  <c r="AG1927" i="42"/>
  <c r="AG1925" i="42"/>
  <c r="AG1918" i="42"/>
  <c r="AG1911" i="42"/>
  <c r="AG1909" i="42"/>
  <c r="AG1902" i="42"/>
  <c r="AG1895" i="42"/>
  <c r="AG1893" i="42"/>
  <c r="AG1886" i="42"/>
  <c r="AG1879" i="42"/>
  <c r="AG1877" i="42"/>
  <c r="AG1870" i="42"/>
  <c r="AG1863" i="42"/>
  <c r="AG1861" i="42"/>
  <c r="AG1854" i="42"/>
  <c r="AG1847" i="42"/>
  <c r="AG1845" i="42"/>
  <c r="AG1842" i="42"/>
  <c r="AG1838" i="42"/>
  <c r="AG2134" i="42"/>
  <c r="AG2118" i="42"/>
  <c r="AG2102" i="42"/>
  <c r="AG2086" i="42"/>
  <c r="AG2070" i="42"/>
  <c r="AG2062" i="42"/>
  <c r="AG2054" i="42"/>
  <c r="AG2046" i="42"/>
  <c r="AG2038" i="42"/>
  <c r="AG2030" i="42"/>
  <c r="AG2022" i="42"/>
  <c r="AG2014" i="42"/>
  <c r="AG2006" i="42"/>
  <c r="AG1998" i="42"/>
  <c r="AG1994" i="42"/>
  <c r="AG1987" i="42"/>
  <c r="AG1985" i="42"/>
  <c r="AG1978" i="42"/>
  <c r="AG1971" i="42"/>
  <c r="AG1969" i="42"/>
  <c r="AG1962" i="42"/>
  <c r="AG1955" i="42"/>
  <c r="AG1953" i="42"/>
  <c r="AG1946" i="42"/>
  <c r="AG1939" i="42"/>
  <c r="AG1937" i="42"/>
  <c r="AG1930" i="42"/>
  <c r="AG1923" i="42"/>
  <c r="AG1921" i="42"/>
  <c r="AG1914" i="42"/>
  <c r="AG1907" i="42"/>
  <c r="AG1905" i="42"/>
  <c r="AG1898" i="42"/>
  <c r="AG1891" i="42"/>
  <c r="AG1889" i="42"/>
  <c r="AG1882" i="42"/>
  <c r="AG1875" i="42"/>
  <c r="AG1873" i="42"/>
  <c r="AG1866" i="42"/>
  <c r="AG1859" i="42"/>
  <c r="AG1857" i="42"/>
  <c r="AG1850" i="42"/>
  <c r="AG1843" i="42"/>
  <c r="AG1839" i="42"/>
  <c r="AG1708" i="42"/>
  <c r="AG1704" i="42"/>
  <c r="AG1700" i="42"/>
  <c r="AG1696" i="42"/>
  <c r="AG1692" i="42"/>
  <c r="AG1688" i="42"/>
  <c r="AG1684" i="42"/>
  <c r="AG1680" i="42"/>
  <c r="AG1676" i="42"/>
  <c r="AG1672" i="42"/>
  <c r="AG1668" i="42"/>
  <c r="AG1664" i="42"/>
  <c r="AG1660" i="42"/>
  <c r="AG1656" i="42"/>
  <c r="AG1652" i="42"/>
  <c r="AG1648" i="42"/>
  <c r="AG1644" i="42"/>
  <c r="AG1640" i="42"/>
  <c r="AG1636" i="42"/>
  <c r="AG1632" i="42"/>
  <c r="AG1628" i="42"/>
  <c r="AG1624" i="42"/>
  <c r="AG2257" i="42"/>
  <c r="AG2249" i="42"/>
  <c r="AG2241" i="42"/>
  <c r="AG2233" i="42"/>
  <c r="AG2225" i="42"/>
  <c r="AG2217" i="42"/>
  <c r="AG2209" i="42"/>
  <c r="AG2130" i="42"/>
  <c r="AG2114" i="42"/>
  <c r="AG2098" i="42"/>
  <c r="AG2082" i="42"/>
  <c r="AG2059" i="42"/>
  <c r="AG2051" i="42"/>
  <c r="AG2043" i="42"/>
  <c r="AG2035" i="42"/>
  <c r="AG2027" i="42"/>
  <c r="AG2019" i="42"/>
  <c r="AG2011" i="42"/>
  <c r="AG2003" i="42"/>
  <c r="AG1990" i="42"/>
  <c r="AG1983" i="42"/>
  <c r="AG1981" i="42"/>
  <c r="AG1974" i="42"/>
  <c r="AG1967" i="42"/>
  <c r="AG1965" i="42"/>
  <c r="AG1958" i="42"/>
  <c r="AG1951" i="42"/>
  <c r="AG1949" i="42"/>
  <c r="AG1942" i="42"/>
  <c r="AG1935" i="42"/>
  <c r="AG1933" i="42"/>
  <c r="AG1926" i="42"/>
  <c r="AG1919" i="42"/>
  <c r="AG1917" i="42"/>
  <c r="AG1910" i="42"/>
  <c r="AG1903" i="42"/>
  <c r="AG1901" i="42"/>
  <c r="AG1894" i="42"/>
  <c r="AG1887" i="42"/>
  <c r="AG1885" i="42"/>
  <c r="AG1878" i="42"/>
  <c r="AG1871" i="42"/>
  <c r="AG1869" i="42"/>
  <c r="AG1862" i="42"/>
  <c r="AG1855" i="42"/>
  <c r="AG1853" i="42"/>
  <c r="AG1846" i="42"/>
  <c r="AG1840" i="42"/>
  <c r="AG1709" i="42"/>
  <c r="AG1705" i="42"/>
  <c r="AG1701" i="42"/>
  <c r="AG1697" i="42"/>
  <c r="AG1693" i="42"/>
  <c r="AG1689" i="42"/>
  <c r="AG1685" i="42"/>
  <c r="AG1681" i="42"/>
  <c r="AG1677" i="42"/>
  <c r="AG1673" i="42"/>
  <c r="AG1669" i="42"/>
  <c r="AG1665" i="42"/>
  <c r="AG1661" i="42"/>
  <c r="AG1657" i="42"/>
  <c r="AG1653" i="42"/>
  <c r="AG1649" i="42"/>
  <c r="AG1645" i="42"/>
  <c r="AG1641" i="42"/>
  <c r="AG1637" i="42"/>
  <c r="AG1633" i="42"/>
  <c r="AG1629" i="42"/>
  <c r="AG1625" i="42"/>
  <c r="AG1621" i="42"/>
  <c r="AG1617" i="42"/>
  <c r="AG1613" i="42"/>
  <c r="AG1609" i="42"/>
  <c r="AG1605" i="42"/>
  <c r="AG1601" i="42"/>
  <c r="AG1597" i="42"/>
  <c r="AG1593" i="42"/>
  <c r="AG1589" i="42"/>
  <c r="AG1585" i="42"/>
  <c r="AG1581" i="42"/>
  <c r="AG1577" i="42"/>
  <c r="AG1573" i="42"/>
  <c r="AG1569" i="42"/>
  <c r="AG1565" i="42"/>
  <c r="AG1561" i="42"/>
  <c r="AG1557" i="42"/>
  <c r="AG1553" i="42"/>
  <c r="AG1549" i="42"/>
  <c r="AG1545" i="42"/>
  <c r="AG1541" i="42"/>
  <c r="AG1537" i="42"/>
  <c r="AG1533" i="42"/>
  <c r="AG1529" i="42"/>
  <c r="AG1525" i="42"/>
  <c r="AG1521" i="42"/>
  <c r="AG1517" i="42"/>
  <c r="AG1513" i="42"/>
  <c r="AG1509" i="42"/>
  <c r="AG1505" i="42"/>
  <c r="AG2126" i="42"/>
  <c r="AG2110" i="42"/>
  <c r="AG2094" i="42"/>
  <c r="AG2078" i="42"/>
  <c r="AG2066" i="42"/>
  <c r="AG2058" i="42"/>
  <c r="AG2050" i="42"/>
  <c r="AG2042" i="42"/>
  <c r="AG2034" i="42"/>
  <c r="AG2026" i="42"/>
  <c r="AG2018" i="42"/>
  <c r="AG2010" i="42"/>
  <c r="AG2002" i="42"/>
  <c r="AG1995" i="42"/>
  <c r="AG1993" i="42"/>
  <c r="AG1986" i="42"/>
  <c r="AG1979" i="42"/>
  <c r="AG1977" i="42"/>
  <c r="AG1970" i="42"/>
  <c r="AG1963" i="42"/>
  <c r="AG1961" i="42"/>
  <c r="AG1954" i="42"/>
  <c r="AG1947" i="42"/>
  <c r="AG1945" i="42"/>
  <c r="AG1938" i="42"/>
  <c r="AG1931" i="42"/>
  <c r="AG1929" i="42"/>
  <c r="AG1922" i="42"/>
  <c r="AG1915" i="42"/>
  <c r="AG1913" i="42"/>
  <c r="AG1906" i="42"/>
  <c r="AG1899" i="42"/>
  <c r="AG1897" i="42"/>
  <c r="AG1890" i="42"/>
  <c r="AG1883" i="42"/>
  <c r="AG1881" i="42"/>
  <c r="AG1874" i="42"/>
  <c r="AG1867" i="42"/>
  <c r="AG1865" i="42"/>
  <c r="AG1858" i="42"/>
  <c r="AG1851" i="42"/>
  <c r="AG1849" i="42"/>
  <c r="AG1841" i="42"/>
  <c r="AG1837" i="42"/>
  <c r="AG1836" i="42"/>
  <c r="AG1835" i="42"/>
  <c r="AG1834" i="42"/>
  <c r="AG1833" i="42"/>
  <c r="AG1832" i="42"/>
  <c r="AG1831" i="42"/>
  <c r="AG1830" i="42"/>
  <c r="AG1829" i="42"/>
  <c r="AG1828" i="42"/>
  <c r="AG1827" i="42"/>
  <c r="AG1826" i="42"/>
  <c r="AG1825" i="42"/>
  <c r="AG1824" i="42"/>
  <c r="AG1823" i="42"/>
  <c r="AG1822" i="42"/>
  <c r="AG1821" i="42"/>
  <c r="AG1820" i="42"/>
  <c r="AG1819" i="42"/>
  <c r="AG1818" i="42"/>
  <c r="AG1817" i="42"/>
  <c r="AG1816" i="42"/>
  <c r="AG1815" i="42"/>
  <c r="AG1814" i="42"/>
  <c r="AG1813" i="42"/>
  <c r="AG1812" i="42"/>
  <c r="AG1811" i="42"/>
  <c r="AG1810" i="42"/>
  <c r="AG1809" i="42"/>
  <c r="AG1808" i="42"/>
  <c r="AG1807" i="42"/>
  <c r="AG1806" i="42"/>
  <c r="AG1805" i="42"/>
  <c r="AG1804" i="42"/>
  <c r="AG1803" i="42"/>
  <c r="AG1802" i="42"/>
  <c r="AG1801" i="42"/>
  <c r="AG1800" i="42"/>
  <c r="AG1799" i="42"/>
  <c r="AG1798" i="42"/>
  <c r="AG1797" i="42"/>
  <c r="AG1796" i="42"/>
  <c r="AG1795" i="42"/>
  <c r="AG1794" i="42"/>
  <c r="AG1793" i="42"/>
  <c r="AG1792" i="42"/>
  <c r="AG1791" i="42"/>
  <c r="AG1790" i="42"/>
  <c r="AG1789" i="42"/>
  <c r="AG1788" i="42"/>
  <c r="AG1787" i="42"/>
  <c r="AG1786" i="42"/>
  <c r="AG1785" i="42"/>
  <c r="AG1784" i="42"/>
  <c r="AG1783" i="42"/>
  <c r="AG1782" i="42"/>
  <c r="AG1781" i="42"/>
  <c r="AG1780" i="42"/>
  <c r="AG1779" i="42"/>
  <c r="AG1778" i="42"/>
  <c r="AG1777" i="42"/>
  <c r="AG1776" i="42"/>
  <c r="AG1775" i="42"/>
  <c r="AG1774" i="42"/>
  <c r="AG1773" i="42"/>
  <c r="AG1772" i="42"/>
  <c r="AG1771" i="42"/>
  <c r="AG1770" i="42"/>
  <c r="AG1769" i="42"/>
  <c r="AG1768" i="42"/>
  <c r="AG1767" i="42"/>
  <c r="AG1766" i="42"/>
  <c r="AG1765" i="42"/>
  <c r="AG1764" i="42"/>
  <c r="AG1763" i="42"/>
  <c r="AG1762" i="42"/>
  <c r="AG1761" i="42"/>
  <c r="AG1760" i="42"/>
  <c r="AG1759" i="42"/>
  <c r="AG1758" i="42"/>
  <c r="AG1757" i="42"/>
  <c r="AG1756" i="42"/>
  <c r="AG1755" i="42"/>
  <c r="AG1754" i="42"/>
  <c r="AG1753" i="42"/>
  <c r="AG1752" i="42"/>
  <c r="AG1751" i="42"/>
  <c r="AG1750" i="42"/>
  <c r="AG1749" i="42"/>
  <c r="AG1748" i="42"/>
  <c r="AG1747" i="42"/>
  <c r="AG1746" i="42"/>
  <c r="AG1745" i="42"/>
  <c r="AG1744" i="42"/>
  <c r="AG1743" i="42"/>
  <c r="AG1742" i="42"/>
  <c r="AG1741" i="42"/>
  <c r="AG1740" i="42"/>
  <c r="AG1739" i="42"/>
  <c r="AG1738" i="42"/>
  <c r="AG1737" i="42"/>
  <c r="AG1736" i="42"/>
  <c r="AG1735" i="42"/>
  <c r="AG1734" i="42"/>
  <c r="AG1733" i="42"/>
  <c r="AG1732" i="42"/>
  <c r="AG1731" i="42"/>
  <c r="AG1730" i="42"/>
  <c r="AG1729" i="42"/>
  <c r="AG1728" i="42"/>
  <c r="AG1727" i="42"/>
  <c r="AG1726" i="42"/>
  <c r="AG1725" i="42"/>
  <c r="AG1724" i="42"/>
  <c r="AG1707" i="42"/>
  <c r="AG1703" i="42"/>
  <c r="AG1699" i="42"/>
  <c r="AG1695" i="42"/>
  <c r="AG1691" i="42"/>
  <c r="AG1687" i="42"/>
  <c r="AG1683" i="42"/>
  <c r="AG1679" i="42"/>
  <c r="AG1675" i="42"/>
  <c r="AG1671" i="42"/>
  <c r="AG1667" i="42"/>
  <c r="AG1663" i="42"/>
  <c r="AG1659" i="42"/>
  <c r="AG1655" i="42"/>
  <c r="AG1651" i="42"/>
  <c r="AG1647" i="42"/>
  <c r="AG1643" i="42"/>
  <c r="AG1639" i="42"/>
  <c r="AG1635" i="42"/>
  <c r="AG1631" i="42"/>
  <c r="AG1627" i="42"/>
  <c r="AG1623" i="42"/>
  <c r="AG1620" i="42"/>
  <c r="AG1618" i="42"/>
  <c r="AG1611" i="42"/>
  <c r="AG1604" i="42"/>
  <c r="AG1602" i="42"/>
  <c r="AG1595" i="42"/>
  <c r="AG1588" i="42"/>
  <c r="AG1586" i="42"/>
  <c r="AG1579" i="42"/>
  <c r="AG1572" i="42"/>
  <c r="AG1570" i="42"/>
  <c r="AG1563" i="42"/>
  <c r="AG1556" i="42"/>
  <c r="AG1554" i="42"/>
  <c r="AG1547" i="42"/>
  <c r="AG1540" i="42"/>
  <c r="AG1538" i="42"/>
  <c r="AG1531" i="42"/>
  <c r="AG1524" i="42"/>
  <c r="AG1522" i="42"/>
  <c r="AG1515" i="42"/>
  <c r="AG1508" i="42"/>
  <c r="AG1506" i="42"/>
  <c r="AG1499" i="42"/>
  <c r="AG1495" i="42"/>
  <c r="AG1491" i="42"/>
  <c r="AG1487" i="42"/>
  <c r="AG1483" i="42"/>
  <c r="AG1479" i="42"/>
  <c r="AG1475" i="42"/>
  <c r="AG1471" i="42"/>
  <c r="AG1467" i="42"/>
  <c r="AG1463" i="42"/>
  <c r="AG1459" i="42"/>
  <c r="AG1455" i="42"/>
  <c r="AG1451" i="42"/>
  <c r="AG1447" i="42"/>
  <c r="AG1443" i="42"/>
  <c r="AG1439" i="42"/>
  <c r="AG1435" i="42"/>
  <c r="AG1431" i="42"/>
  <c r="AG1427" i="42"/>
  <c r="AG1423" i="42"/>
  <c r="AG1419" i="42"/>
  <c r="AG1415" i="42"/>
  <c r="AG1411" i="42"/>
  <c r="AG1280" i="42"/>
  <c r="AG1276" i="42"/>
  <c r="AG1272" i="42"/>
  <c r="AG1268" i="42"/>
  <c r="AG1264" i="42"/>
  <c r="AG1260" i="42"/>
  <c r="AG1256" i="42"/>
  <c r="AG1252" i="42"/>
  <c r="AG1248" i="42"/>
  <c r="AG1244" i="42"/>
  <c r="AG1240" i="42"/>
  <c r="AG1236" i="42"/>
  <c r="AG1232" i="42"/>
  <c r="AG1228" i="42"/>
  <c r="AG1224" i="42"/>
  <c r="AG1220" i="42"/>
  <c r="AG1216" i="42"/>
  <c r="AG1212" i="42"/>
  <c r="AG1208" i="42"/>
  <c r="AG1204" i="42"/>
  <c r="AG1200" i="42"/>
  <c r="AG1196" i="42"/>
  <c r="AG1192" i="42"/>
  <c r="AG1188" i="42"/>
  <c r="AG1184" i="42"/>
  <c r="AG1180" i="42"/>
  <c r="AG1176" i="42"/>
  <c r="AG1172" i="42"/>
  <c r="AG1168" i="42"/>
  <c r="AG1164" i="42"/>
  <c r="AG1160" i="42"/>
  <c r="AG1156" i="42"/>
  <c r="AG1152" i="42"/>
  <c r="AG1148" i="42"/>
  <c r="AG1144" i="42"/>
  <c r="AG1140" i="42"/>
  <c r="AG1136" i="42"/>
  <c r="AG1132" i="42"/>
  <c r="AG1128" i="42"/>
  <c r="AG1124" i="42"/>
  <c r="AG1120" i="42"/>
  <c r="AG1116" i="42"/>
  <c r="AG1112" i="42"/>
  <c r="AG1108" i="42"/>
  <c r="AG1104" i="42"/>
  <c r="AG1100" i="42"/>
  <c r="AG1096" i="42"/>
  <c r="AG1092" i="42"/>
  <c r="AG1088" i="42"/>
  <c r="AG1084" i="42"/>
  <c r="AG1080" i="42"/>
  <c r="AG1076" i="42"/>
  <c r="AG1072" i="42"/>
  <c r="AG1068" i="42"/>
  <c r="AG1064" i="42"/>
  <c r="AG1060" i="42"/>
  <c r="AG1056" i="42"/>
  <c r="AG1052" i="42"/>
  <c r="AG1048" i="42"/>
  <c r="AG1044" i="42"/>
  <c r="AG1040" i="42"/>
  <c r="AG1036" i="42"/>
  <c r="AG1032" i="42"/>
  <c r="AG1028" i="42"/>
  <c r="AG1024" i="42"/>
  <c r="AG1722" i="42"/>
  <c r="AG1720" i="42"/>
  <c r="AG1718" i="42"/>
  <c r="AG1716" i="42"/>
  <c r="AG1714" i="42"/>
  <c r="AG1712" i="42"/>
  <c r="AG1616" i="42"/>
  <c r="AG1614" i="42"/>
  <c r="AG1607" i="42"/>
  <c r="AG1600" i="42"/>
  <c r="AG1598" i="42"/>
  <c r="AG1591" i="42"/>
  <c r="AG1584" i="42"/>
  <c r="AG1582" i="42"/>
  <c r="AG1575" i="42"/>
  <c r="AG1568" i="42"/>
  <c r="AG1566" i="42"/>
  <c r="AG1559" i="42"/>
  <c r="AG1552" i="42"/>
  <c r="AG1550" i="42"/>
  <c r="AG1543" i="42"/>
  <c r="AG1536" i="42"/>
  <c r="AG1534" i="42"/>
  <c r="AG1527" i="42"/>
  <c r="AG1520" i="42"/>
  <c r="AG1518" i="42"/>
  <c r="AG1511" i="42"/>
  <c r="AG1504" i="42"/>
  <c r="AG1500" i="42"/>
  <c r="AG1496" i="42"/>
  <c r="AG1492" i="42"/>
  <c r="AG1488" i="42"/>
  <c r="AG1484" i="42"/>
  <c r="AG1480" i="42"/>
  <c r="AG1476" i="42"/>
  <c r="AG1472" i="42"/>
  <c r="AG1468" i="42"/>
  <c r="AG1464" i="42"/>
  <c r="AG1460" i="42"/>
  <c r="AG1456" i="42"/>
  <c r="AG1452" i="42"/>
  <c r="AG1448" i="42"/>
  <c r="AG1444" i="42"/>
  <c r="AG1440" i="42"/>
  <c r="AG1436" i="42"/>
  <c r="AG1432" i="42"/>
  <c r="AG1428" i="42"/>
  <c r="AG1424" i="42"/>
  <c r="AG1420" i="42"/>
  <c r="AG1416" i="42"/>
  <c r="AG1412" i="42"/>
  <c r="AG1281" i="42"/>
  <c r="AG1277" i="42"/>
  <c r="AG1273" i="42"/>
  <c r="AG1269" i="42"/>
  <c r="AG1265" i="42"/>
  <c r="AG1261" i="42"/>
  <c r="AG1257" i="42"/>
  <c r="AG1253" i="42"/>
  <c r="AG1249" i="42"/>
  <c r="AG1245" i="42"/>
  <c r="AG1241" i="42"/>
  <c r="AG1237" i="42"/>
  <c r="AG1233" i="42"/>
  <c r="AG1229" i="42"/>
  <c r="AG1225" i="42"/>
  <c r="AG1221" i="42"/>
  <c r="AG1217" i="42"/>
  <c r="AG1213" i="42"/>
  <c r="AG1209" i="42"/>
  <c r="AG1205" i="42"/>
  <c r="AG1201" i="42"/>
  <c r="AG1710" i="42"/>
  <c r="AG1706" i="42"/>
  <c r="AG1702" i="42"/>
  <c r="AG1698" i="42"/>
  <c r="AG1694" i="42"/>
  <c r="AG1690" i="42"/>
  <c r="AG1686" i="42"/>
  <c r="AG1682" i="42"/>
  <c r="AG1678" i="42"/>
  <c r="AG1674" i="42"/>
  <c r="AG1670" i="42"/>
  <c r="AG1666" i="42"/>
  <c r="AG1662" i="42"/>
  <c r="AG1658" i="42"/>
  <c r="AG1654" i="42"/>
  <c r="AG1650" i="42"/>
  <c r="AG1646" i="42"/>
  <c r="AG1642" i="42"/>
  <c r="AG1638" i="42"/>
  <c r="AG1634" i="42"/>
  <c r="AG1630" i="42"/>
  <c r="AG1626" i="42"/>
  <c r="AG1619" i="42"/>
  <c r="AG1612" i="42"/>
  <c r="AG1610" i="42"/>
  <c r="AG1603" i="42"/>
  <c r="AG1596" i="42"/>
  <c r="AG1594" i="42"/>
  <c r="AG1587" i="42"/>
  <c r="AG1580" i="42"/>
  <c r="AG1578" i="42"/>
  <c r="AG1571" i="42"/>
  <c r="AG1564" i="42"/>
  <c r="AG1562" i="42"/>
  <c r="AG1555" i="42"/>
  <c r="AG1548" i="42"/>
  <c r="AG1546" i="42"/>
  <c r="AG1539" i="42"/>
  <c r="AG1532" i="42"/>
  <c r="AG1530" i="42"/>
  <c r="AG1523" i="42"/>
  <c r="AG1516" i="42"/>
  <c r="AG1514" i="42"/>
  <c r="AG1507" i="42"/>
  <c r="AG1501" i="42"/>
  <c r="AG1497" i="42"/>
  <c r="AG1493" i="42"/>
  <c r="AG1489" i="42"/>
  <c r="AG1485" i="42"/>
  <c r="AG1481" i="42"/>
  <c r="AG1477" i="42"/>
  <c r="AG1473" i="42"/>
  <c r="AG1469" i="42"/>
  <c r="AG1465" i="42"/>
  <c r="AG1461" i="42"/>
  <c r="AG1457" i="42"/>
  <c r="AG1453" i="42"/>
  <c r="AG1449" i="42"/>
  <c r="AG1445" i="42"/>
  <c r="AG1441" i="42"/>
  <c r="AG1437" i="42"/>
  <c r="AG1433" i="42"/>
  <c r="AG1429" i="42"/>
  <c r="AG1425" i="42"/>
  <c r="AG1421" i="42"/>
  <c r="AG1417" i="42"/>
  <c r="AG1413" i="42"/>
  <c r="AG1282" i="42"/>
  <c r="AG1278" i="42"/>
  <c r="AG1274" i="42"/>
  <c r="AG1270" i="42"/>
  <c r="AG1266" i="42"/>
  <c r="AG1262" i="42"/>
  <c r="AG1258" i="42"/>
  <c r="AG1254" i="42"/>
  <c r="AG1250" i="42"/>
  <c r="AG1246" i="42"/>
  <c r="AG1242" i="42"/>
  <c r="AG1238" i="42"/>
  <c r="AG1234" i="42"/>
  <c r="AG1230" i="42"/>
  <c r="AG1226" i="42"/>
  <c r="AG1222" i="42"/>
  <c r="AG1218" i="42"/>
  <c r="AG1214" i="42"/>
  <c r="AG1210" i="42"/>
  <c r="AG1206" i="42"/>
  <c r="AG1202" i="42"/>
  <c r="AG1198" i="42"/>
  <c r="AG1194" i="42"/>
  <c r="AG1190" i="42"/>
  <c r="AG1186" i="42"/>
  <c r="AG1182" i="42"/>
  <c r="AG1178" i="42"/>
  <c r="AG1174" i="42"/>
  <c r="AG1170" i="42"/>
  <c r="AG1166" i="42"/>
  <c r="AG1162" i="42"/>
  <c r="AG1158" i="42"/>
  <c r="AG1154" i="42"/>
  <c r="AG1150" i="42"/>
  <c r="AG1146" i="42"/>
  <c r="AG1142" i="42"/>
  <c r="AG1138" i="42"/>
  <c r="AG1134" i="42"/>
  <c r="AG1130" i="42"/>
  <c r="AG1126" i="42"/>
  <c r="AG1122" i="42"/>
  <c r="AG1118" i="42"/>
  <c r="AG1723" i="42"/>
  <c r="AG1721" i="42"/>
  <c r="AG1719" i="42"/>
  <c r="AG1717" i="42"/>
  <c r="AG1715" i="42"/>
  <c r="AG1713" i="42"/>
  <c r="AG1711" i="42"/>
  <c r="AG1622" i="42"/>
  <c r="AG1615" i="42"/>
  <c r="AG1608" i="42"/>
  <c r="AG1606" i="42"/>
  <c r="AG1599" i="42"/>
  <c r="AG1592" i="42"/>
  <c r="AG1590" i="42"/>
  <c r="AG1583" i="42"/>
  <c r="AG1576" i="42"/>
  <c r="AG1574" i="42"/>
  <c r="AG1567" i="42"/>
  <c r="AG1560" i="42"/>
  <c r="AG1558" i="42"/>
  <c r="AG1551" i="42"/>
  <c r="AG1544" i="42"/>
  <c r="AG1542" i="42"/>
  <c r="AG1535" i="42"/>
  <c r="AG1528" i="42"/>
  <c r="AG1526" i="42"/>
  <c r="AG1519" i="42"/>
  <c r="AG1512" i="42"/>
  <c r="AG1510" i="42"/>
  <c r="AG1503" i="42"/>
  <c r="AG1502" i="42"/>
  <c r="AG1498" i="42"/>
  <c r="AG1494" i="42"/>
  <c r="AG1490" i="42"/>
  <c r="AG1486" i="42"/>
  <c r="AG1482" i="42"/>
  <c r="AG1478" i="42"/>
  <c r="AG1474" i="42"/>
  <c r="AG1470" i="42"/>
  <c r="AG1466" i="42"/>
  <c r="AG1462" i="42"/>
  <c r="AG1458" i="42"/>
  <c r="AG1454" i="42"/>
  <c r="AG1450" i="42"/>
  <c r="AG1446" i="42"/>
  <c r="AG1442" i="42"/>
  <c r="AG1438" i="42"/>
  <c r="AG1434" i="42"/>
  <c r="AG1430" i="42"/>
  <c r="AG1426" i="42"/>
  <c r="AG1422" i="42"/>
  <c r="AG1418" i="42"/>
  <c r="AG1414" i="42"/>
  <c r="AG1410" i="42"/>
  <c r="AG1409" i="42"/>
  <c r="AG1408" i="42"/>
  <c r="AG1407" i="42"/>
  <c r="AG1406" i="42"/>
  <c r="AG1405" i="42"/>
  <c r="AG1404" i="42"/>
  <c r="AG1403" i="42"/>
  <c r="AG1402" i="42"/>
  <c r="AG1401" i="42"/>
  <c r="AG1400" i="42"/>
  <c r="AG1399" i="42"/>
  <c r="AG1398" i="42"/>
  <c r="AG1397" i="42"/>
  <c r="AG1396" i="42"/>
  <c r="AG1395" i="42"/>
  <c r="AG1394" i="42"/>
  <c r="AG1393" i="42"/>
  <c r="AG1392" i="42"/>
  <c r="AG1391" i="42"/>
  <c r="AG1390" i="42"/>
  <c r="AG1389" i="42"/>
  <c r="AG1388" i="42"/>
  <c r="AG1387" i="42"/>
  <c r="AG1386" i="42"/>
  <c r="AG1385" i="42"/>
  <c r="AG1384" i="42"/>
  <c r="AG1383" i="42"/>
  <c r="AG1382" i="42"/>
  <c r="AG1381" i="42"/>
  <c r="AG1380" i="42"/>
  <c r="AG1379" i="42"/>
  <c r="AG1378" i="42"/>
  <c r="AG1377" i="42"/>
  <c r="AG1376" i="42"/>
  <c r="AG1375" i="42"/>
  <c r="AG1374" i="42"/>
  <c r="AG1373" i="42"/>
  <c r="AG1372" i="42"/>
  <c r="AG1371" i="42"/>
  <c r="AG1370" i="42"/>
  <c r="AG1369" i="42"/>
  <c r="AG1368" i="42"/>
  <c r="AG1367" i="42"/>
  <c r="AG1366" i="42"/>
  <c r="AG1365" i="42"/>
  <c r="AG1364" i="42"/>
  <c r="AG1363" i="42"/>
  <c r="AG1362" i="42"/>
  <c r="AG1361" i="42"/>
  <c r="AG1360" i="42"/>
  <c r="AG1359" i="42"/>
  <c r="AG1358" i="42"/>
  <c r="AG1357" i="42"/>
  <c r="AG1356" i="42"/>
  <c r="AG1355" i="42"/>
  <c r="AG1354" i="42"/>
  <c r="AG1353" i="42"/>
  <c r="AG1352" i="42"/>
  <c r="AG1351" i="42"/>
  <c r="AG1350" i="42"/>
  <c r="AG1349" i="42"/>
  <c r="AG1348" i="42"/>
  <c r="AG1347" i="42"/>
  <c r="AG1346" i="42"/>
  <c r="AG1345" i="42"/>
  <c r="AG1344" i="42"/>
  <c r="AG1343" i="42"/>
  <c r="AG1342" i="42"/>
  <c r="AG1341" i="42"/>
  <c r="AG1340" i="42"/>
  <c r="AG1339" i="42"/>
  <c r="AG1338" i="42"/>
  <c r="AG1337" i="42"/>
  <c r="AG1336" i="42"/>
  <c r="AG1335" i="42"/>
  <c r="AG1334" i="42"/>
  <c r="AG1333" i="42"/>
  <c r="AG1332" i="42"/>
  <c r="AG1331" i="42"/>
  <c r="AG1330" i="42"/>
  <c r="AG1329" i="42"/>
  <c r="AG1328" i="42"/>
  <c r="AG1327" i="42"/>
  <c r="AG1326" i="42"/>
  <c r="AG1325" i="42"/>
  <c r="AG1324" i="42"/>
  <c r="AG1323" i="42"/>
  <c r="AG1322" i="42"/>
  <c r="AG1321" i="42"/>
  <c r="AG1320" i="42"/>
  <c r="AG1319" i="42"/>
  <c r="AG1318" i="42"/>
  <c r="AG1317" i="42"/>
  <c r="AG1316" i="42"/>
  <c r="AG1315" i="42"/>
  <c r="AG1314" i="42"/>
  <c r="AG1313" i="42"/>
  <c r="AG1312" i="42"/>
  <c r="AG1311" i="42"/>
  <c r="AG1310" i="42"/>
  <c r="AG1307" i="42"/>
  <c r="AG1303" i="42"/>
  <c r="AG1299" i="42"/>
  <c r="AG1295" i="42"/>
  <c r="AG1291" i="42"/>
  <c r="AG1287" i="42"/>
  <c r="AG1271" i="42"/>
  <c r="AG1255" i="42"/>
  <c r="AG1239" i="42"/>
  <c r="AG1223" i="42"/>
  <c r="AG1207" i="42"/>
  <c r="AG1193" i="42"/>
  <c r="AG1185" i="42"/>
  <c r="AG1177" i="42"/>
  <c r="AG1169" i="42"/>
  <c r="AG1161" i="42"/>
  <c r="AG1153" i="42"/>
  <c r="AG1145" i="42"/>
  <c r="AG1137" i="42"/>
  <c r="AG1129" i="42"/>
  <c r="AG1121" i="42"/>
  <c r="AG1111" i="42"/>
  <c r="AG1109" i="42"/>
  <c r="AG1102" i="42"/>
  <c r="AG1095" i="42"/>
  <c r="AG1093" i="42"/>
  <c r="AG1086" i="42"/>
  <c r="AG1079" i="42"/>
  <c r="AG1077" i="42"/>
  <c r="AG1070" i="42"/>
  <c r="AG1063" i="42"/>
  <c r="AG1061" i="42"/>
  <c r="AG1054" i="42"/>
  <c r="AG1047" i="42"/>
  <c r="AG1045" i="42"/>
  <c r="AG1038" i="42"/>
  <c r="AG1031" i="42"/>
  <c r="AG1029" i="42"/>
  <c r="AG1022" i="42"/>
  <c r="AG1020" i="42"/>
  <c r="AG1016" i="42"/>
  <c r="AG1012" i="42"/>
  <c r="AG1008" i="42"/>
  <c r="AG1004" i="42"/>
  <c r="AG1000" i="42"/>
  <c r="AG996" i="42"/>
  <c r="AG992" i="42"/>
  <c r="AG988" i="42"/>
  <c r="AG984" i="42"/>
  <c r="AG1306" i="42"/>
  <c r="AG1302" i="42"/>
  <c r="AG1298" i="42"/>
  <c r="AG1294" i="42"/>
  <c r="AG1290" i="42"/>
  <c r="AG1286" i="42"/>
  <c r="AG1283" i="42"/>
  <c r="AG1267" i="42"/>
  <c r="AG1251" i="42"/>
  <c r="AG1235" i="42"/>
  <c r="AG1219" i="42"/>
  <c r="AG1203" i="42"/>
  <c r="AG1195" i="42"/>
  <c r="AG1187" i="42"/>
  <c r="AG1179" i="42"/>
  <c r="AG1171" i="42"/>
  <c r="AG1163" i="42"/>
  <c r="AG1155" i="42"/>
  <c r="AG1147" i="42"/>
  <c r="AG1139" i="42"/>
  <c r="AG1131" i="42"/>
  <c r="AG1123" i="42"/>
  <c r="AG1114" i="42"/>
  <c r="AG1107" i="42"/>
  <c r="AG1105" i="42"/>
  <c r="AG1098" i="42"/>
  <c r="AG1091" i="42"/>
  <c r="AG1089" i="42"/>
  <c r="AG1082" i="42"/>
  <c r="AG1075" i="42"/>
  <c r="AG1073" i="42"/>
  <c r="AG1066" i="42"/>
  <c r="AG1059" i="42"/>
  <c r="AG1057" i="42"/>
  <c r="AG1050" i="42"/>
  <c r="AG1043" i="42"/>
  <c r="AG1041" i="42"/>
  <c r="AG1034" i="42"/>
  <c r="AG1027" i="42"/>
  <c r="AG1025" i="42"/>
  <c r="AG1017" i="42"/>
  <c r="AG1013" i="42"/>
  <c r="AG1009" i="42"/>
  <c r="AG1005" i="42"/>
  <c r="AG1001" i="42"/>
  <c r="AG997" i="42"/>
  <c r="AG993" i="42"/>
  <c r="AG989" i="42"/>
  <c r="AG985" i="42"/>
  <c r="AG1309" i="42"/>
  <c r="AG1305" i="42"/>
  <c r="AG1301" i="42"/>
  <c r="AG1297" i="42"/>
  <c r="AG1293" i="42"/>
  <c r="AG1289" i="42"/>
  <c r="AG1285" i="42"/>
  <c r="AG1279" i="42"/>
  <c r="AG1263" i="42"/>
  <c r="AG1247" i="42"/>
  <c r="AG1308" i="42"/>
  <c r="AG1304" i="42"/>
  <c r="AG1300" i="42"/>
  <c r="AG1296" i="42"/>
  <c r="AG1292" i="42"/>
  <c r="AG1288" i="42"/>
  <c r="AG1284" i="42"/>
  <c r="AG1275" i="42"/>
  <c r="AG1259" i="42"/>
  <c r="AG1243" i="42"/>
  <c r="AG1227" i="42"/>
  <c r="AG1211" i="42"/>
  <c r="AG1199" i="42"/>
  <c r="AG1191" i="42"/>
  <c r="AG1183" i="42"/>
  <c r="AG1175" i="42"/>
  <c r="AG1167" i="42"/>
  <c r="AG1159" i="42"/>
  <c r="AG1151" i="42"/>
  <c r="AG1143" i="42"/>
  <c r="AG1135" i="42"/>
  <c r="AG1127" i="42"/>
  <c r="AG1119" i="42"/>
  <c r="AG1115" i="42"/>
  <c r="AG1113" i="42"/>
  <c r="AG1106" i="42"/>
  <c r="AG1099" i="42"/>
  <c r="AG1097" i="42"/>
  <c r="AG1090" i="42"/>
  <c r="AG1083" i="42"/>
  <c r="AG1081" i="42"/>
  <c r="AG1074" i="42"/>
  <c r="AG1067" i="42"/>
  <c r="AG1065" i="42"/>
  <c r="AG1058" i="42"/>
  <c r="AG1051" i="42"/>
  <c r="AG1049" i="42"/>
  <c r="AG1042" i="42"/>
  <c r="AG1035" i="42"/>
  <c r="AG1033" i="42"/>
  <c r="AG1026" i="42"/>
  <c r="AG1019" i="42"/>
  <c r="AG1015" i="42"/>
  <c r="AG1011" i="42"/>
  <c r="AG1007" i="42"/>
  <c r="AG1003" i="42"/>
  <c r="AG999" i="42"/>
  <c r="AG995" i="42"/>
  <c r="AG991" i="42"/>
  <c r="AG987" i="42"/>
  <c r="AG983" i="42"/>
  <c r="AG982" i="42"/>
  <c r="AG981" i="42"/>
  <c r="AG980" i="42"/>
  <c r="AG979" i="42"/>
  <c r="AG978" i="42"/>
  <c r="AG977" i="42"/>
  <c r="AG976" i="42"/>
  <c r="AG975" i="42"/>
  <c r="AG974" i="42"/>
  <c r="AG973" i="42"/>
  <c r="AG972" i="42"/>
  <c r="AG971" i="42"/>
  <c r="AG970" i="42"/>
  <c r="AG969" i="42"/>
  <c r="AG968" i="42"/>
  <c r="AG967" i="42"/>
  <c r="AG966" i="42"/>
  <c r="AG965" i="42"/>
  <c r="AG964" i="42"/>
  <c r="AG963" i="42"/>
  <c r="AG962" i="42"/>
  <c r="AG961" i="42"/>
  <c r="AG960" i="42"/>
  <c r="AG959" i="42"/>
  <c r="AG958" i="42"/>
  <c r="AG957" i="42"/>
  <c r="AG956" i="42"/>
  <c r="AG955" i="42"/>
  <c r="AG954" i="42"/>
  <c r="AG953" i="42"/>
  <c r="AG952" i="42"/>
  <c r="AG951" i="42"/>
  <c r="AG950" i="42"/>
  <c r="AG949" i="42"/>
  <c r="AG948" i="42"/>
  <c r="AG947" i="42"/>
  <c r="AG946" i="42"/>
  <c r="AG945" i="42"/>
  <c r="AG944" i="42"/>
  <c r="AG943" i="42"/>
  <c r="AG942" i="42"/>
  <c r="AG941" i="42"/>
  <c r="AG940" i="42"/>
  <c r="AG939" i="42"/>
  <c r="AG938" i="42"/>
  <c r="AG937" i="42"/>
  <c r="AG936" i="42"/>
  <c r="AG935" i="42"/>
  <c r="AG934" i="42"/>
  <c r="AG933" i="42"/>
  <c r="AG932" i="42"/>
  <c r="AG931" i="42"/>
  <c r="AG930" i="42"/>
  <c r="AG929" i="42"/>
  <c r="AG928" i="42"/>
  <c r="AG927" i="42"/>
  <c r="AG926" i="42"/>
  <c r="AG925" i="42"/>
  <c r="AG924" i="42"/>
  <c r="AG923" i="42"/>
  <c r="AG922" i="42"/>
  <c r="AG921" i="42"/>
  <c r="AG920" i="42"/>
  <c r="AG919" i="42"/>
  <c r="AG918" i="42"/>
  <c r="AG917" i="42"/>
  <c r="AG916" i="42"/>
  <c r="AG915" i="42"/>
  <c r="AG914" i="42"/>
  <c r="AG913" i="42"/>
  <c r="AG912" i="42"/>
  <c r="AG911" i="42"/>
  <c r="AG910" i="42"/>
  <c r="AG909" i="42"/>
  <c r="AG908" i="42"/>
  <c r="AG907" i="42"/>
  <c r="AG906" i="42"/>
  <c r="AG905" i="42"/>
  <c r="AG904" i="42"/>
  <c r="AG903" i="42"/>
  <c r="AG902" i="42"/>
  <c r="AG901" i="42"/>
  <c r="AG900" i="42"/>
  <c r="AG899" i="42"/>
  <c r="AG898" i="42"/>
  <c r="AG897" i="42"/>
  <c r="AG896" i="42"/>
  <c r="AG895" i="42"/>
  <c r="AG894" i="42"/>
  <c r="AG893" i="42"/>
  <c r="AG892" i="42"/>
  <c r="AG891" i="42"/>
  <c r="AG890" i="42"/>
  <c r="AG889" i="42"/>
  <c r="AG888" i="42"/>
  <c r="AG887" i="42"/>
  <c r="AG886" i="42"/>
  <c r="AG885" i="42"/>
  <c r="AG884" i="42"/>
  <c r="AG883" i="42"/>
  <c r="AG882" i="42"/>
  <c r="AG881" i="42"/>
  <c r="AG880" i="42"/>
  <c r="AG879" i="42"/>
  <c r="AG878" i="42"/>
  <c r="AG877" i="42"/>
  <c r="AG876" i="42"/>
  <c r="AG875" i="42"/>
  <c r="AG874" i="42"/>
  <c r="AG873" i="42"/>
  <c r="AG872" i="42"/>
  <c r="AG871" i="42"/>
  <c r="AG870" i="42"/>
  <c r="AG869" i="42"/>
  <c r="AG868" i="42"/>
  <c r="AG867" i="42"/>
  <c r="AG866" i="42"/>
  <c r="AG865" i="42"/>
  <c r="AG864" i="42"/>
  <c r="AG863" i="42"/>
  <c r="AG862" i="42"/>
  <c r="AG861" i="42"/>
  <c r="AG860" i="42"/>
  <c r="AG859" i="42"/>
  <c r="AG858" i="42"/>
  <c r="AG857" i="42"/>
  <c r="AG556" i="42"/>
  <c r="AG555" i="42"/>
  <c r="AG554" i="42"/>
  <c r="AG553" i="42"/>
  <c r="AG552" i="42"/>
  <c r="AG551" i="42"/>
  <c r="AG550" i="42"/>
  <c r="AG549" i="42"/>
  <c r="AG548" i="42"/>
  <c r="AG547" i="42"/>
  <c r="AG546" i="42"/>
  <c r="AG545" i="42"/>
  <c r="AG544" i="42"/>
  <c r="AG543" i="42"/>
  <c r="AG542" i="42"/>
  <c r="AG541" i="42"/>
  <c r="AG540" i="42"/>
  <c r="AG539" i="42"/>
  <c r="AG538" i="42"/>
  <c r="AG537" i="42"/>
  <c r="AG536" i="42"/>
  <c r="AG535" i="42"/>
  <c r="AG534" i="42"/>
  <c r="AG533" i="42"/>
  <c r="AG532" i="42"/>
  <c r="AG531" i="42"/>
  <c r="AG530" i="42"/>
  <c r="AG529" i="42"/>
  <c r="AG528" i="42"/>
  <c r="AG527" i="42"/>
  <c r="AG526" i="42"/>
  <c r="AG525" i="42"/>
  <c r="AG524" i="42"/>
  <c r="AG523" i="42"/>
  <c r="AG522" i="42"/>
  <c r="AG521" i="42"/>
  <c r="AG1231" i="42"/>
  <c r="AG1189" i="42"/>
  <c r="AG1157" i="42"/>
  <c r="AG1125" i="42"/>
  <c r="AG1101" i="42"/>
  <c r="AG1087" i="42"/>
  <c r="AG1069" i="42"/>
  <c r="AG1055" i="42"/>
  <c r="AG1037" i="42"/>
  <c r="AG1023" i="42"/>
  <c r="AG1010" i="42"/>
  <c r="AG994" i="42"/>
  <c r="AG520" i="42"/>
  <c r="AG519" i="42"/>
  <c r="AG518" i="42"/>
  <c r="AG517" i="42"/>
  <c r="AG516" i="42"/>
  <c r="AG515" i="42"/>
  <c r="AG514" i="42"/>
  <c r="AG513" i="42"/>
  <c r="AG512" i="42"/>
  <c r="AG511" i="42"/>
  <c r="AG510" i="42"/>
  <c r="AG509" i="42"/>
  <c r="AG508" i="42"/>
  <c r="AG507" i="42"/>
  <c r="AG506" i="42"/>
  <c r="AG505" i="42"/>
  <c r="AG504" i="42"/>
  <c r="AG503" i="42"/>
  <c r="AG502" i="42"/>
  <c r="AG501" i="42"/>
  <c r="AG500" i="42"/>
  <c r="AG499" i="42"/>
  <c r="AG498" i="42"/>
  <c r="AG497" i="42"/>
  <c r="AG496" i="42"/>
  <c r="AG495" i="42"/>
  <c r="AG494" i="42"/>
  <c r="AG493" i="42"/>
  <c r="AG492" i="42"/>
  <c r="AG491" i="42"/>
  <c r="AG490" i="42"/>
  <c r="AG489" i="42"/>
  <c r="AG488" i="42"/>
  <c r="AG487" i="42"/>
  <c r="AG486" i="42"/>
  <c r="AG485" i="42"/>
  <c r="AG484" i="42"/>
  <c r="AG483" i="42"/>
  <c r="AG482" i="42"/>
  <c r="AG481" i="42"/>
  <c r="AG480" i="42"/>
  <c r="AG479" i="42"/>
  <c r="AG478" i="42"/>
  <c r="AG477" i="42"/>
  <c r="AG476" i="42"/>
  <c r="AG475" i="42"/>
  <c r="AG474" i="42"/>
  <c r="AG473" i="42"/>
  <c r="AG472" i="42"/>
  <c r="AG471" i="42"/>
  <c r="AG470" i="42"/>
  <c r="AG469" i="42"/>
  <c r="AG468" i="42"/>
  <c r="AG467" i="42"/>
  <c r="AG466" i="42"/>
  <c r="AG465" i="42"/>
  <c r="AG464" i="42"/>
  <c r="AG463" i="42"/>
  <c r="AG462" i="42"/>
  <c r="AG461" i="42"/>
  <c r="AG460" i="42"/>
  <c r="AG459" i="42"/>
  <c r="AG458" i="42"/>
  <c r="AG457" i="42"/>
  <c r="AG456" i="42"/>
  <c r="AG455" i="42"/>
  <c r="AG454" i="42"/>
  <c r="AG453" i="42"/>
  <c r="AG452" i="42"/>
  <c r="AG451" i="42"/>
  <c r="AG450" i="42"/>
  <c r="AG449" i="42"/>
  <c r="AG448" i="42"/>
  <c r="AG447" i="42"/>
  <c r="AG446" i="42"/>
  <c r="AG445" i="42"/>
  <c r="AG444" i="42"/>
  <c r="AG443" i="42"/>
  <c r="AG442" i="42"/>
  <c r="AG441" i="42"/>
  <c r="AG440" i="42"/>
  <c r="AG439" i="42"/>
  <c r="AG438" i="42"/>
  <c r="AG437" i="42"/>
  <c r="AG436" i="42"/>
  <c r="AG435" i="42"/>
  <c r="AG434" i="42"/>
  <c r="AG433" i="42"/>
  <c r="AG432" i="42"/>
  <c r="AG431" i="42"/>
  <c r="AG430" i="42"/>
  <c r="AG429" i="42"/>
  <c r="AG425" i="42"/>
  <c r="AG421" i="42"/>
  <c r="AG417" i="42"/>
  <c r="AG413" i="42"/>
  <c r="AG409" i="42"/>
  <c r="AG405" i="42"/>
  <c r="AG401" i="42"/>
  <c r="AG397" i="42"/>
  <c r="AG393" i="42"/>
  <c r="AG389" i="42"/>
  <c r="AG385" i="42"/>
  <c r="AG381" i="42"/>
  <c r="AG377" i="42"/>
  <c r="AG373" i="42"/>
  <c r="AG369" i="42"/>
  <c r="AG365" i="42"/>
  <c r="AG361" i="42"/>
  <c r="AG357" i="42"/>
  <c r="AG353" i="42"/>
  <c r="AG349" i="42"/>
  <c r="AG345" i="42"/>
  <c r="AG341" i="42"/>
  <c r="AG337" i="42"/>
  <c r="AG333" i="42"/>
  <c r="AG329" i="42"/>
  <c r="AG325" i="42"/>
  <c r="AG321" i="42"/>
  <c r="AG317" i="42"/>
  <c r="AG313" i="42"/>
  <c r="AG309" i="42"/>
  <c r="AG305" i="42"/>
  <c r="AG301" i="42"/>
  <c r="AG297" i="42"/>
  <c r="AG293" i="42"/>
  <c r="AG289" i="42"/>
  <c r="AG285" i="42"/>
  <c r="AG281" i="42"/>
  <c r="AG1215" i="42"/>
  <c r="AG1181" i="42"/>
  <c r="AG1149" i="42"/>
  <c r="AG1117" i="42"/>
  <c r="AG1110" i="42"/>
  <c r="AG1078" i="42"/>
  <c r="AG1046" i="42"/>
  <c r="AG1006" i="42"/>
  <c r="AG990" i="42"/>
  <c r="AG426" i="42"/>
  <c r="AG422" i="42"/>
  <c r="AG418" i="42"/>
  <c r="AG414" i="42"/>
  <c r="AG410" i="42"/>
  <c r="AG406" i="42"/>
  <c r="AG402" i="42"/>
  <c r="AG398" i="42"/>
  <c r="AG394" i="42"/>
  <c r="AG390" i="42"/>
  <c r="AG386" i="42"/>
  <c r="AG382" i="42"/>
  <c r="AG378" i="42"/>
  <c r="AG374" i="42"/>
  <c r="AG370" i="42"/>
  <c r="AG366" i="42"/>
  <c r="AG362" i="42"/>
  <c r="AG358" i="42"/>
  <c r="AG354" i="42"/>
  <c r="AG350" i="42"/>
  <c r="AG346" i="42"/>
  <c r="AG342" i="42"/>
  <c r="AG338" i="42"/>
  <c r="AG334" i="42"/>
  <c r="AG330" i="42"/>
  <c r="AG326" i="42"/>
  <c r="AG322" i="42"/>
  <c r="AG318" i="42"/>
  <c r="AG314" i="42"/>
  <c r="AG310" i="42"/>
  <c r="AG306" i="42"/>
  <c r="AG302" i="42"/>
  <c r="AG298" i="42"/>
  <c r="AG294" i="42"/>
  <c r="AG290" i="42"/>
  <c r="AG286" i="42"/>
  <c r="AG282" i="42"/>
  <c r="AG278" i="42"/>
  <c r="AG274" i="42"/>
  <c r="AG270" i="42"/>
  <c r="AG266" i="42"/>
  <c r="AG262" i="42"/>
  <c r="AG258" i="42"/>
  <c r="AG254" i="42"/>
  <c r="AG250" i="42"/>
  <c r="AG246" i="42"/>
  <c r="AG242" i="42"/>
  <c r="AG238" i="42"/>
  <c r="AG234" i="42"/>
  <c r="AG230" i="42"/>
  <c r="AG226" i="42"/>
  <c r="AG222" i="42"/>
  <c r="AG1173" i="42"/>
  <c r="AG1141" i="42"/>
  <c r="AG1103" i="42"/>
  <c r="AG1085" i="42"/>
  <c r="AG1071" i="42"/>
  <c r="AG1053" i="42"/>
  <c r="AG1039" i="42"/>
  <c r="AG1021" i="42"/>
  <c r="AG1018" i="42"/>
  <c r="AG1002" i="42"/>
  <c r="AG986" i="42"/>
  <c r="AG427" i="42"/>
  <c r="AG423" i="42"/>
  <c r="AG419" i="42"/>
  <c r="AG415" i="42"/>
  <c r="AG411" i="42"/>
  <c r="AG407" i="42"/>
  <c r="AG403" i="42"/>
  <c r="AG399" i="42"/>
  <c r="AG395" i="42"/>
  <c r="AG391" i="42"/>
  <c r="AG387" i="42"/>
  <c r="AG383" i="42"/>
  <c r="AG379" i="42"/>
  <c r="AG375" i="42"/>
  <c r="AG371" i="42"/>
  <c r="AG367" i="42"/>
  <c r="AG363" i="42"/>
  <c r="AG359" i="42"/>
  <c r="AG355" i="42"/>
  <c r="AG351" i="42"/>
  <c r="AG347" i="42"/>
  <c r="AG343" i="42"/>
  <c r="AG339" i="42"/>
  <c r="AG335" i="42"/>
  <c r="AG331" i="42"/>
  <c r="AG327" i="42"/>
  <c r="AG323" i="42"/>
  <c r="AG319" i="42"/>
  <c r="AG315" i="42"/>
  <c r="AG311" i="42"/>
  <c r="AG307" i="42"/>
  <c r="AG303" i="42"/>
  <c r="AG299" i="42"/>
  <c r="AG295" i="42"/>
  <c r="AG291" i="42"/>
  <c r="AG287" i="42"/>
  <c r="AG283" i="42"/>
  <c r="AG279" i="42"/>
  <c r="AG275" i="42"/>
  <c r="AG271" i="42"/>
  <c r="AG267" i="42"/>
  <c r="AG263" i="42"/>
  <c r="AG259" i="42"/>
  <c r="AG255" i="42"/>
  <c r="AG251" i="42"/>
  <c r="AG247" i="42"/>
  <c r="AG243" i="42"/>
  <c r="AG239" i="42"/>
  <c r="AG235" i="42"/>
  <c r="AG231" i="42"/>
  <c r="AG227" i="42"/>
  <c r="AG223" i="42"/>
  <c r="AG219" i="42"/>
  <c r="AG215" i="42"/>
  <c r="AG211" i="42"/>
  <c r="AG207" i="42"/>
  <c r="AG203" i="42"/>
  <c r="AG199" i="42"/>
  <c r="AG195" i="42"/>
  <c r="AG191" i="42"/>
  <c r="AG1197" i="42"/>
  <c r="AG1165" i="42"/>
  <c r="AG1133" i="42"/>
  <c r="AG1094" i="42"/>
  <c r="AG1062" i="42"/>
  <c r="AG1030" i="42"/>
  <c r="AG1014" i="42"/>
  <c r="AG998" i="42"/>
  <c r="AG428" i="42"/>
  <c r="AG424" i="42"/>
  <c r="AG420" i="42"/>
  <c r="AG416" i="42"/>
  <c r="AG412" i="42"/>
  <c r="AG408" i="42"/>
  <c r="AG404" i="42"/>
  <c r="AG400" i="42"/>
  <c r="AG396" i="42"/>
  <c r="AG392" i="42"/>
  <c r="AG388" i="42"/>
  <c r="AG384" i="42"/>
  <c r="AG380" i="42"/>
  <c r="AG376" i="42"/>
  <c r="AG372" i="42"/>
  <c r="AG368" i="42"/>
  <c r="AG364" i="42"/>
  <c r="AG360" i="42"/>
  <c r="AG356" i="42"/>
  <c r="AG352" i="42"/>
  <c r="AG348" i="42"/>
  <c r="AG344" i="42"/>
  <c r="AG340" i="42"/>
  <c r="AG336" i="42"/>
  <c r="AG332" i="42"/>
  <c r="AG328" i="42"/>
  <c r="AG324" i="42"/>
  <c r="AG320" i="42"/>
  <c r="AG316" i="42"/>
  <c r="AG312" i="42"/>
  <c r="AG308" i="42"/>
  <c r="AG304" i="42"/>
  <c r="AG300" i="42"/>
  <c r="AG296" i="42"/>
  <c r="AG292" i="42"/>
  <c r="AG288" i="42"/>
  <c r="AG284" i="42"/>
  <c r="AG280" i="42"/>
  <c r="AG276" i="42"/>
  <c r="AG272" i="42"/>
  <c r="AG268" i="42"/>
  <c r="AG264" i="42"/>
  <c r="AG260" i="42"/>
  <c r="AG256" i="42"/>
  <c r="AG252" i="42"/>
  <c r="AG248" i="42"/>
  <c r="AG244" i="42"/>
  <c r="AG240" i="42"/>
  <c r="AG236" i="42"/>
  <c r="AG232" i="42"/>
  <c r="AG228" i="42"/>
  <c r="AG224" i="42"/>
  <c r="AG220" i="42"/>
  <c r="AG216" i="42"/>
  <c r="AG212" i="42"/>
  <c r="AG208" i="42"/>
  <c r="AG204" i="42"/>
  <c r="AG200" i="42"/>
  <c r="AG196" i="42"/>
  <c r="AG192" i="42"/>
  <c r="AG188" i="42"/>
  <c r="AG184" i="42"/>
  <c r="AG180" i="42"/>
  <c r="AG176" i="42"/>
  <c r="AG172" i="42"/>
  <c r="AG168" i="42"/>
  <c r="AG164" i="42"/>
  <c r="AG160" i="42"/>
  <c r="AG156" i="42"/>
  <c r="AG152" i="42"/>
  <c r="AG148" i="42"/>
  <c r="AG144" i="42"/>
  <c r="AG140" i="42"/>
  <c r="AG136" i="42"/>
  <c r="AG132" i="42"/>
  <c r="AK3118" i="42"/>
  <c r="AK3117" i="42"/>
  <c r="AK3116" i="42"/>
  <c r="AK3115" i="42"/>
  <c r="AK3114" i="42"/>
  <c r="AK3113" i="42"/>
  <c r="AK3112" i="42"/>
  <c r="AK3111" i="42"/>
  <c r="AK3110" i="42"/>
  <c r="AK3109" i="42"/>
  <c r="AK3108" i="42"/>
  <c r="AK3107" i="42"/>
  <c r="AK3105" i="42"/>
  <c r="AK3103" i="42"/>
  <c r="AK3101" i="42"/>
  <c r="AK3099" i="42"/>
  <c r="AK3097" i="42"/>
  <c r="AK3095" i="42"/>
  <c r="AK3093" i="42"/>
  <c r="AK3092" i="42"/>
  <c r="AK3091" i="42"/>
  <c r="AK3090" i="42"/>
  <c r="AK3089" i="42"/>
  <c r="AK3088" i="42"/>
  <c r="AK3087" i="42"/>
  <c r="AK3086" i="42"/>
  <c r="AK3085" i="42"/>
  <c r="AK3084" i="42"/>
  <c r="AK3083" i="42"/>
  <c r="AK3082" i="42"/>
  <c r="AK3081" i="42"/>
  <c r="AK3080" i="42"/>
  <c r="AK3079" i="42"/>
  <c r="AK3078" i="42"/>
  <c r="AK3077" i="42"/>
  <c r="AK3076" i="42"/>
  <c r="AK3075" i="42"/>
  <c r="AK3106" i="42"/>
  <c r="AK3104" i="42"/>
  <c r="AK3102" i="42"/>
  <c r="AK3100" i="42"/>
  <c r="AK3098" i="42"/>
  <c r="AK3096" i="42"/>
  <c r="AK3094" i="42"/>
  <c r="AK3071" i="42"/>
  <c r="AK3067" i="42"/>
  <c r="AK3063" i="42"/>
  <c r="AK3059" i="42"/>
  <c r="AK3055" i="42"/>
  <c r="AK3051" i="42"/>
  <c r="AK3047" i="42"/>
  <c r="AK3043" i="42"/>
  <c r="AK3039" i="42"/>
  <c r="AK3035" i="42"/>
  <c r="AK3031" i="42"/>
  <c r="AK3072" i="42"/>
  <c r="AK3068" i="42"/>
  <c r="AK3064" i="42"/>
  <c r="AK3060" i="42"/>
  <c r="AK3056" i="42"/>
  <c r="AK3052" i="42"/>
  <c r="AK3048" i="42"/>
  <c r="AK3044" i="42"/>
  <c r="AK3040" i="42"/>
  <c r="AK3036" i="42"/>
  <c r="AK3073" i="42"/>
  <c r="AK3069" i="42"/>
  <c r="AK3065" i="42"/>
  <c r="AK3061" i="42"/>
  <c r="AK3057" i="42"/>
  <c r="AK3053" i="42"/>
  <c r="AK3049" i="42"/>
  <c r="AK3045" i="42"/>
  <c r="AK3041" i="42"/>
  <c r="AK3037" i="42"/>
  <c r="AK3033" i="42"/>
  <c r="AK3074" i="42"/>
  <c r="AK3070" i="42"/>
  <c r="AK3066" i="42"/>
  <c r="AK3062" i="42"/>
  <c r="AK3058" i="42"/>
  <c r="AK3054" i="42"/>
  <c r="AK3050" i="42"/>
  <c r="AK3046" i="42"/>
  <c r="AK3042" i="42"/>
  <c r="AK3032" i="42"/>
  <c r="AK2891" i="42"/>
  <c r="AK2887" i="42"/>
  <c r="AK2883" i="42"/>
  <c r="AK2879" i="42"/>
  <c r="AK2875" i="42"/>
  <c r="AK2871" i="42"/>
  <c r="AK2867" i="42"/>
  <c r="AK2863" i="42"/>
  <c r="AK2859" i="42"/>
  <c r="AK3038" i="42"/>
  <c r="AK3030" i="42"/>
  <c r="AK3028" i="42"/>
  <c r="AK3026" i="42"/>
  <c r="AK3024" i="42"/>
  <c r="AK3022" i="42"/>
  <c r="AK3020" i="42"/>
  <c r="AK3018" i="42"/>
  <c r="AK3016" i="42"/>
  <c r="AK3014" i="42"/>
  <c r="AK3012" i="42"/>
  <c r="AK3010" i="42"/>
  <c r="AK3008" i="42"/>
  <c r="AK3006" i="42"/>
  <c r="AK3004" i="42"/>
  <c r="AK3002" i="42"/>
  <c r="AK3000" i="42"/>
  <c r="AK2998" i="42"/>
  <c r="AK2996" i="42"/>
  <c r="AK2994" i="42"/>
  <c r="AK2992" i="42"/>
  <c r="AK2888" i="42"/>
  <c r="AK2884" i="42"/>
  <c r="AK2880" i="42"/>
  <c r="AK2876" i="42"/>
  <c r="AK2872" i="42"/>
  <c r="AK2868" i="42"/>
  <c r="AK2864" i="42"/>
  <c r="AK2860" i="42"/>
  <c r="AK2856" i="42"/>
  <c r="AK2852" i="42"/>
  <c r="AK2848" i="42"/>
  <c r="AK2844" i="42"/>
  <c r="AK2840" i="42"/>
  <c r="AK2836" i="42"/>
  <c r="AK2832" i="42"/>
  <c r="AK3034" i="42"/>
  <c r="AK3029" i="42"/>
  <c r="AK3027" i="42"/>
  <c r="AK3025" i="42"/>
  <c r="AK3023" i="42"/>
  <c r="AK3021" i="42"/>
  <c r="AK3019" i="42"/>
  <c r="AK3017" i="42"/>
  <c r="AK3015" i="42"/>
  <c r="AK3013" i="42"/>
  <c r="AK3011" i="42"/>
  <c r="AK3009" i="42"/>
  <c r="AK3007" i="42"/>
  <c r="AK3005" i="42"/>
  <c r="AK3003" i="42"/>
  <c r="AK3001" i="42"/>
  <c r="AK2999" i="42"/>
  <c r="AK2997" i="42"/>
  <c r="AK2995" i="42"/>
  <c r="AK2993" i="42"/>
  <c r="AK2890" i="42"/>
  <c r="AK2889" i="42"/>
  <c r="AK2885" i="42"/>
  <c r="AK2881" i="42"/>
  <c r="AK2877" i="42"/>
  <c r="AK2873" i="42"/>
  <c r="AK2869" i="42"/>
  <c r="AK2865" i="42"/>
  <c r="AK2861" i="42"/>
  <c r="AK2857" i="42"/>
  <c r="AK2850" i="42"/>
  <c r="AK2843" i="42"/>
  <c r="AK2841" i="42"/>
  <c r="AK2834" i="42"/>
  <c r="AK2828" i="42"/>
  <c r="AK2824" i="42"/>
  <c r="AK2820" i="42"/>
  <c r="AK2855" i="42"/>
  <c r="AK2853" i="42"/>
  <c r="AK2846" i="42"/>
  <c r="AK2839" i="42"/>
  <c r="AK2837" i="42"/>
  <c r="AK2830" i="42"/>
  <c r="AK2829" i="42"/>
  <c r="AK2825" i="42"/>
  <c r="AK2821" i="42"/>
  <c r="AK2817" i="42"/>
  <c r="AK2813" i="42"/>
  <c r="AK2809" i="42"/>
  <c r="AK2805" i="42"/>
  <c r="AK2801" i="42"/>
  <c r="AK2797" i="42"/>
  <c r="AK2789" i="42"/>
  <c r="AK2785" i="42"/>
  <c r="AK2781" i="42"/>
  <c r="AK2777" i="42"/>
  <c r="AK2773" i="42"/>
  <c r="AK2769" i="42"/>
  <c r="AK2765" i="42"/>
  <c r="AK2761" i="42"/>
  <c r="AK2757" i="42"/>
  <c r="AK2753" i="42"/>
  <c r="AK2749" i="42"/>
  <c r="AK2886" i="42"/>
  <c r="AK2882" i="42"/>
  <c r="AK2878" i="42"/>
  <c r="AK2874" i="42"/>
  <c r="AK2870" i="42"/>
  <c r="AK2866" i="42"/>
  <c r="AK2862" i="42"/>
  <c r="AK2858" i="42"/>
  <c r="AK2851" i="42"/>
  <c r="AK2849" i="42"/>
  <c r="AK2842" i="42"/>
  <c r="AK2835" i="42"/>
  <c r="AK2833" i="42"/>
  <c r="AK2826" i="42"/>
  <c r="AK2822" i="42"/>
  <c r="AK2818" i="42"/>
  <c r="AK2814" i="42"/>
  <c r="AK2810" i="42"/>
  <c r="AK2806" i="42"/>
  <c r="AK2802" i="42"/>
  <c r="AK2798" i="42"/>
  <c r="AK2790" i="42"/>
  <c r="AK2786" i="42"/>
  <c r="AK2782" i="42"/>
  <c r="AK2778" i="42"/>
  <c r="AK2774" i="42"/>
  <c r="AK2770" i="42"/>
  <c r="AK2766" i="42"/>
  <c r="AK2762" i="42"/>
  <c r="AK2758" i="42"/>
  <c r="AK2754" i="42"/>
  <c r="AK2750" i="42"/>
  <c r="AK2746" i="42"/>
  <c r="AK2742" i="42"/>
  <c r="AK2738" i="42"/>
  <c r="AK2734" i="42"/>
  <c r="AK2730" i="42"/>
  <c r="AK2726" i="42"/>
  <c r="AK2722" i="42"/>
  <c r="AK2854" i="42"/>
  <c r="AK2847" i="42"/>
  <c r="AK2845" i="42"/>
  <c r="AK2838" i="42"/>
  <c r="AK2831" i="42"/>
  <c r="AK2827" i="42"/>
  <c r="AK2823" i="42"/>
  <c r="AK2819" i="42"/>
  <c r="AK2815" i="42"/>
  <c r="AK2811" i="42"/>
  <c r="AK2807" i="42"/>
  <c r="AK2803" i="42"/>
  <c r="AK2799" i="42"/>
  <c r="AK2795" i="42"/>
  <c r="AK2791" i="42"/>
  <c r="AK2787" i="42"/>
  <c r="AK2783" i="42"/>
  <c r="AK2779" i="42"/>
  <c r="AK2775" i="42"/>
  <c r="AK2771" i="42"/>
  <c r="AK2767" i="42"/>
  <c r="AK2763" i="42"/>
  <c r="AK2759" i="42"/>
  <c r="AK2755" i="42"/>
  <c r="AK2751" i="42"/>
  <c r="AK2747" i="42"/>
  <c r="AK2743" i="42"/>
  <c r="AK2739" i="42"/>
  <c r="AK2735" i="42"/>
  <c r="AK2731" i="42"/>
  <c r="AK2727" i="42"/>
  <c r="AK2723" i="42"/>
  <c r="AK2808" i="42"/>
  <c r="AK2776" i="42"/>
  <c r="AK2764" i="42"/>
  <c r="AK2748" i="42"/>
  <c r="AK2745" i="42"/>
  <c r="AK2737" i="42"/>
  <c r="AK2729" i="42"/>
  <c r="AK2721" i="42"/>
  <c r="AK2716" i="42"/>
  <c r="AK2712" i="42"/>
  <c r="AK2708" i="42"/>
  <c r="AK2704" i="42"/>
  <c r="AK2700" i="42"/>
  <c r="AK2696" i="42"/>
  <c r="AK2461" i="42"/>
  <c r="AK2457" i="42"/>
  <c r="AK2453" i="42"/>
  <c r="AK2449" i="42"/>
  <c r="AK2445" i="42"/>
  <c r="AK2812" i="42"/>
  <c r="AK2796" i="42"/>
  <c r="AK2780" i="42"/>
  <c r="AK2760" i="42"/>
  <c r="AK2744" i="42"/>
  <c r="AK2736" i="42"/>
  <c r="AK2728" i="42"/>
  <c r="AK2720" i="42"/>
  <c r="AK2717" i="42"/>
  <c r="AK2713" i="42"/>
  <c r="AK2709" i="42"/>
  <c r="AK2705" i="42"/>
  <c r="AK2701" i="42"/>
  <c r="AK2697" i="42"/>
  <c r="AK2462" i="42"/>
  <c r="AK2458" i="42"/>
  <c r="AK2454" i="42"/>
  <c r="AK2450" i="42"/>
  <c r="AK2446" i="42"/>
  <c r="AK2442" i="42"/>
  <c r="AK2816" i="42"/>
  <c r="AK2800" i="42"/>
  <c r="AK2784" i="42"/>
  <c r="AK2756" i="42"/>
  <c r="AK2741" i="42"/>
  <c r="AK2733" i="42"/>
  <c r="AK2725" i="42"/>
  <c r="AK2718" i="42"/>
  <c r="AK2714" i="42"/>
  <c r="AK2710" i="42"/>
  <c r="AK2706" i="42"/>
  <c r="AK2702" i="42"/>
  <c r="AK2698" i="42"/>
  <c r="AK2804" i="42"/>
  <c r="AK2788" i="42"/>
  <c r="AK2772" i="42"/>
  <c r="AK2768" i="42"/>
  <c r="AK2752" i="42"/>
  <c r="AK2740" i="42"/>
  <c r="AK2732" i="42"/>
  <c r="AK2724" i="42"/>
  <c r="AK2719" i="42"/>
  <c r="AK2715" i="42"/>
  <c r="AK2711" i="42"/>
  <c r="AK2707" i="42"/>
  <c r="AK2703" i="42"/>
  <c r="AK2699" i="42"/>
  <c r="AK2695" i="42"/>
  <c r="AK2691" i="42"/>
  <c r="AK2690" i="42"/>
  <c r="AK2689" i="42"/>
  <c r="AK2688" i="42"/>
  <c r="AK2687" i="42"/>
  <c r="AK2686" i="42"/>
  <c r="AK2685" i="42"/>
  <c r="AK2684" i="42"/>
  <c r="AK2683" i="42"/>
  <c r="AK2682" i="42"/>
  <c r="AK2681" i="42"/>
  <c r="AK2680" i="42"/>
  <c r="AK2679" i="42"/>
  <c r="AK2678" i="42"/>
  <c r="AK2677" i="42"/>
  <c r="AK2676" i="42"/>
  <c r="AK2675" i="42"/>
  <c r="AK2674" i="42"/>
  <c r="AK2673" i="42"/>
  <c r="AK2672" i="42"/>
  <c r="AK2671" i="42"/>
  <c r="AK2670" i="42"/>
  <c r="AK2669" i="42"/>
  <c r="AK2668" i="42"/>
  <c r="AK2667" i="42"/>
  <c r="AK2666" i="42"/>
  <c r="AK2665" i="42"/>
  <c r="AK2664" i="42"/>
  <c r="AK2663" i="42"/>
  <c r="AK2662" i="42"/>
  <c r="AK2661" i="42"/>
  <c r="AK2660" i="42"/>
  <c r="AK2659" i="42"/>
  <c r="AK2658" i="42"/>
  <c r="AK2657" i="42"/>
  <c r="AK2656" i="42"/>
  <c r="AK2655" i="42"/>
  <c r="AK2652" i="42"/>
  <c r="AK2648" i="42"/>
  <c r="AK2644" i="42"/>
  <c r="AK2640" i="42"/>
  <c r="AK2636" i="42"/>
  <c r="AK2632" i="42"/>
  <c r="AK2628" i="42"/>
  <c r="AK2624" i="42"/>
  <c r="AK2620" i="42"/>
  <c r="AK2616" i="42"/>
  <c r="AK2612" i="42"/>
  <c r="AK2608" i="42"/>
  <c r="AK2604" i="42"/>
  <c r="AK2600" i="42"/>
  <c r="AK2596" i="42"/>
  <c r="AK2592" i="42"/>
  <c r="AK2588" i="42"/>
  <c r="AK2584" i="42"/>
  <c r="AK2580" i="42"/>
  <c r="AK2576" i="42"/>
  <c r="AK2572" i="42"/>
  <c r="AK2568" i="42"/>
  <c r="AK2460" i="42"/>
  <c r="AK2452" i="42"/>
  <c r="AK2444" i="42"/>
  <c r="AK2439" i="42"/>
  <c r="AK2435" i="42"/>
  <c r="AK2431" i="42"/>
  <c r="AK2427" i="42"/>
  <c r="AK2423" i="42"/>
  <c r="AK2419" i="42"/>
  <c r="AK2415" i="42"/>
  <c r="AK2411" i="42"/>
  <c r="AK2407" i="42"/>
  <c r="AK2403" i="42"/>
  <c r="AK2399" i="42"/>
  <c r="AK2395" i="42"/>
  <c r="AK2391" i="42"/>
  <c r="AK2387" i="42"/>
  <c r="AK2383" i="42"/>
  <c r="AK2379" i="42"/>
  <c r="AK2375" i="42"/>
  <c r="AK2371" i="42"/>
  <c r="AK2363" i="42"/>
  <c r="AK2359" i="42"/>
  <c r="AK2355" i="42"/>
  <c r="AK2351" i="42"/>
  <c r="AK2347" i="42"/>
  <c r="AK2343" i="42"/>
  <c r="AK2339" i="42"/>
  <c r="AK2335" i="42"/>
  <c r="AK2331" i="42"/>
  <c r="AK2327" i="42"/>
  <c r="AK2323" i="42"/>
  <c r="AK2319" i="42"/>
  <c r="AK2315" i="42"/>
  <c r="AK2311" i="42"/>
  <c r="AK2307" i="42"/>
  <c r="AK2303" i="42"/>
  <c r="AK2299" i="42"/>
  <c r="AK2295" i="42"/>
  <c r="AK2291" i="42"/>
  <c r="AK2287" i="42"/>
  <c r="AK2283" i="42"/>
  <c r="AK2279" i="42"/>
  <c r="AK2275" i="42"/>
  <c r="AK2271" i="42"/>
  <c r="AK2651" i="42"/>
  <c r="AK2647" i="42"/>
  <c r="AK2643" i="42"/>
  <c r="AK2639" i="42"/>
  <c r="AK2635" i="42"/>
  <c r="AK2631" i="42"/>
  <c r="AK2627" i="42"/>
  <c r="AK2623" i="42"/>
  <c r="AK2619" i="42"/>
  <c r="AK2615" i="42"/>
  <c r="AK2611" i="42"/>
  <c r="AK2607" i="42"/>
  <c r="AK2603" i="42"/>
  <c r="AK2599" i="42"/>
  <c r="AK2595" i="42"/>
  <c r="AK2591" i="42"/>
  <c r="AK2587" i="42"/>
  <c r="AK2583" i="42"/>
  <c r="AK2579" i="42"/>
  <c r="AK2575" i="42"/>
  <c r="AK2571" i="42"/>
  <c r="AK2567" i="42"/>
  <c r="AK2459" i="42"/>
  <c r="AK2451" i="42"/>
  <c r="AK2443" i="42"/>
  <c r="AK2440" i="42"/>
  <c r="AK2436" i="42"/>
  <c r="AK2432" i="42"/>
  <c r="AK2428" i="42"/>
  <c r="AK2424" i="42"/>
  <c r="AK2420" i="42"/>
  <c r="AK2416" i="42"/>
  <c r="AK2412" i="42"/>
  <c r="AK2408" i="42"/>
  <c r="AK2404" i="42"/>
  <c r="AK2400" i="42"/>
  <c r="AK2396" i="42"/>
  <c r="AK2392" i="42"/>
  <c r="AK2388" i="42"/>
  <c r="AK2384" i="42"/>
  <c r="AK2380" i="42"/>
  <c r="AK2376" i="42"/>
  <c r="AK2372" i="42"/>
  <c r="AK2654" i="42"/>
  <c r="AK2650" i="42"/>
  <c r="AK2646" i="42"/>
  <c r="AK2642" i="42"/>
  <c r="AK2638" i="42"/>
  <c r="AK2634" i="42"/>
  <c r="AK2630" i="42"/>
  <c r="AK2626" i="42"/>
  <c r="AK2622" i="42"/>
  <c r="AK2618" i="42"/>
  <c r="AK2614" i="42"/>
  <c r="AK2610" i="42"/>
  <c r="AK2606" i="42"/>
  <c r="AK2602" i="42"/>
  <c r="AK2598" i="42"/>
  <c r="AK2594" i="42"/>
  <c r="AK2590" i="42"/>
  <c r="AK2586" i="42"/>
  <c r="AK2582" i="42"/>
  <c r="AK2578" i="42"/>
  <c r="AK2574" i="42"/>
  <c r="AK2570" i="42"/>
  <c r="AK2566" i="42"/>
  <c r="AK2464" i="42"/>
  <c r="AK2456" i="42"/>
  <c r="AK2448" i="42"/>
  <c r="AK2441" i="42"/>
  <c r="AK2437" i="42"/>
  <c r="AK2433" i="42"/>
  <c r="AK2429" i="42"/>
  <c r="AK2425" i="42"/>
  <c r="AK2421" i="42"/>
  <c r="AK2417" i="42"/>
  <c r="AK2413" i="42"/>
  <c r="AK2409" i="42"/>
  <c r="AK2405" i="42"/>
  <c r="AK2401" i="42"/>
  <c r="AK2397" i="42"/>
  <c r="AK2393" i="42"/>
  <c r="AK2389" i="42"/>
  <c r="AK2385" i="42"/>
  <c r="AK2381" i="42"/>
  <c r="AK2377" i="42"/>
  <c r="AK2373" i="42"/>
  <c r="AK2369" i="42"/>
  <c r="AK2361" i="42"/>
  <c r="AK2357" i="42"/>
  <c r="AK2353" i="42"/>
  <c r="AK2349" i="42"/>
  <c r="AK2345" i="42"/>
  <c r="AK2341" i="42"/>
  <c r="AK2337" i="42"/>
  <c r="AK2333" i="42"/>
  <c r="AK2329" i="42"/>
  <c r="AK2325" i="42"/>
  <c r="AK2321" i="42"/>
  <c r="AK2317" i="42"/>
  <c r="AK2313" i="42"/>
  <c r="AK2309" i="42"/>
  <c r="AK2305" i="42"/>
  <c r="AK2301" i="42"/>
  <c r="AK2297" i="42"/>
  <c r="AK2293" i="42"/>
  <c r="AK2289" i="42"/>
  <c r="AK2285" i="42"/>
  <c r="AK2281" i="42"/>
  <c r="AK2653" i="42"/>
  <c r="AK2649" i="42"/>
  <c r="AK2645" i="42"/>
  <c r="AK2641" i="42"/>
  <c r="AK2637" i="42"/>
  <c r="AK2633" i="42"/>
  <c r="AK2629" i="42"/>
  <c r="AK2625" i="42"/>
  <c r="AK2621" i="42"/>
  <c r="AK2617" i="42"/>
  <c r="AK2613" i="42"/>
  <c r="AK2609" i="42"/>
  <c r="AK2605" i="42"/>
  <c r="AK2601" i="42"/>
  <c r="AK2597" i="42"/>
  <c r="AK2593" i="42"/>
  <c r="AK2589" i="42"/>
  <c r="AK2585" i="42"/>
  <c r="AK2581" i="42"/>
  <c r="AK2577" i="42"/>
  <c r="AK2573" i="42"/>
  <c r="AK2569" i="42"/>
  <c r="AK2565" i="42"/>
  <c r="AK2463" i="42"/>
  <c r="AK2455" i="42"/>
  <c r="AK2447" i="42"/>
  <c r="AK2438" i="42"/>
  <c r="AK2434" i="42"/>
  <c r="AK2430" i="42"/>
  <c r="AK2426" i="42"/>
  <c r="AK2422" i="42"/>
  <c r="AK2406" i="42"/>
  <c r="AK2390" i="42"/>
  <c r="AK2374" i="42"/>
  <c r="AK2368" i="42"/>
  <c r="AK2360" i="42"/>
  <c r="AK2352" i="42"/>
  <c r="AK2344" i="42"/>
  <c r="AK2336" i="42"/>
  <c r="AK2328" i="42"/>
  <c r="AK2320" i="42"/>
  <c r="AK2312" i="42"/>
  <c r="AK2304" i="42"/>
  <c r="AK2296" i="42"/>
  <c r="AK2288" i="42"/>
  <c r="AK2280" i="42"/>
  <c r="AK2278" i="42"/>
  <c r="AK2276" i="42"/>
  <c r="AK2269" i="42"/>
  <c r="AK2261" i="42"/>
  <c r="AK2257" i="42"/>
  <c r="AK2253" i="42"/>
  <c r="AK2249" i="42"/>
  <c r="AK2245" i="42"/>
  <c r="AK2241" i="42"/>
  <c r="AK2237" i="42"/>
  <c r="AK2233" i="42"/>
  <c r="AK2229" i="42"/>
  <c r="AK2225" i="42"/>
  <c r="AK2221" i="42"/>
  <c r="AK2217" i="42"/>
  <c r="AK2213" i="42"/>
  <c r="AK2209" i="42"/>
  <c r="AK2135" i="42"/>
  <c r="AK2131" i="42"/>
  <c r="AK2127" i="42"/>
  <c r="AK2123" i="42"/>
  <c r="AK2119" i="42"/>
  <c r="AK2115" i="42"/>
  <c r="AK2111" i="42"/>
  <c r="AK2107" i="42"/>
  <c r="AK2103" i="42"/>
  <c r="AK2099" i="42"/>
  <c r="AK2095" i="42"/>
  <c r="AK2091" i="42"/>
  <c r="AK2087" i="42"/>
  <c r="AK2083" i="42"/>
  <c r="AK2079" i="42"/>
  <c r="AK2075" i="42"/>
  <c r="AK2071" i="42"/>
  <c r="AK2067" i="42"/>
  <c r="AK2418" i="42"/>
  <c r="AK2402" i="42"/>
  <c r="AK2386" i="42"/>
  <c r="AK2370" i="42"/>
  <c r="AK2362" i="42"/>
  <c r="AK2354" i="42"/>
  <c r="AK2346" i="42"/>
  <c r="AK2338" i="42"/>
  <c r="AK2330" i="42"/>
  <c r="AK2322" i="42"/>
  <c r="AK2314" i="42"/>
  <c r="AK2306" i="42"/>
  <c r="AK2298" i="42"/>
  <c r="AK2290" i="42"/>
  <c r="AK2282" i="42"/>
  <c r="AK2274" i="42"/>
  <c r="AK2272" i="42"/>
  <c r="AK2262" i="42"/>
  <c r="AK2258" i="42"/>
  <c r="AK2254" i="42"/>
  <c r="AK2250" i="42"/>
  <c r="AK2246" i="42"/>
  <c r="AK2242" i="42"/>
  <c r="AK2238" i="42"/>
  <c r="AK2234" i="42"/>
  <c r="AK2230" i="42"/>
  <c r="AK2226" i="42"/>
  <c r="AK2222" i="42"/>
  <c r="AK2218" i="42"/>
  <c r="AK2214" i="42"/>
  <c r="AK2210" i="42"/>
  <c r="AK2206" i="42"/>
  <c r="AK2136" i="42"/>
  <c r="AK2132" i="42"/>
  <c r="AK2128" i="42"/>
  <c r="AK2124" i="42"/>
  <c r="AK2120" i="42"/>
  <c r="AK2116" i="42"/>
  <c r="AK2112" i="42"/>
  <c r="AK2108" i="42"/>
  <c r="AK2104" i="42"/>
  <c r="AK2100" i="42"/>
  <c r="AK2096" i="42"/>
  <c r="AK2092" i="42"/>
  <c r="AK2088" i="42"/>
  <c r="AK2084" i="42"/>
  <c r="AK2080" i="42"/>
  <c r="AK2076" i="42"/>
  <c r="AK2072" i="42"/>
  <c r="AK2068" i="42"/>
  <c r="AK2064" i="42"/>
  <c r="AK2060" i="42"/>
  <c r="AK2056" i="42"/>
  <c r="AK2052" i="42"/>
  <c r="AK2048" i="42"/>
  <c r="AK2044" i="42"/>
  <c r="AK2040" i="42"/>
  <c r="AK2036" i="42"/>
  <c r="AK2032" i="42"/>
  <c r="AK2028" i="42"/>
  <c r="AK2024" i="42"/>
  <c r="AK2020" i="42"/>
  <c r="AK2016" i="42"/>
  <c r="AK2012" i="42"/>
  <c r="AK2008" i="42"/>
  <c r="AK2004" i="42"/>
  <c r="AK2000" i="42"/>
  <c r="AK1996" i="42"/>
  <c r="AK1992" i="42"/>
  <c r="AK1988" i="42"/>
  <c r="AK1984" i="42"/>
  <c r="AK1980" i="42"/>
  <c r="AK1976" i="42"/>
  <c r="AK1972" i="42"/>
  <c r="AK1968" i="42"/>
  <c r="AK1964" i="42"/>
  <c r="AK1960" i="42"/>
  <c r="AK1956" i="42"/>
  <c r="AK1952" i="42"/>
  <c r="AK1948" i="42"/>
  <c r="AK1944" i="42"/>
  <c r="AK1940" i="42"/>
  <c r="AK1936" i="42"/>
  <c r="AK1932" i="42"/>
  <c r="AK1928" i="42"/>
  <c r="AK1924" i="42"/>
  <c r="AK1920" i="42"/>
  <c r="AK1916" i="42"/>
  <c r="AK1912" i="42"/>
  <c r="AK1908" i="42"/>
  <c r="AK1904" i="42"/>
  <c r="AK1900" i="42"/>
  <c r="AK1896" i="42"/>
  <c r="AK1892" i="42"/>
  <c r="AK1888" i="42"/>
  <c r="AK1884" i="42"/>
  <c r="AK1880" i="42"/>
  <c r="AK1876" i="42"/>
  <c r="AK1872" i="42"/>
  <c r="AK1868" i="42"/>
  <c r="AK1864" i="42"/>
  <c r="AK1860" i="42"/>
  <c r="AK1856" i="42"/>
  <c r="AK1852" i="42"/>
  <c r="AK1848" i="42"/>
  <c r="AK1844" i="42"/>
  <c r="AK2414" i="42"/>
  <c r="AK2398" i="42"/>
  <c r="AK2382" i="42"/>
  <c r="AK2364" i="42"/>
  <c r="AK2356" i="42"/>
  <c r="AK2348" i="42"/>
  <c r="AK2340" i="42"/>
  <c r="AK2332" i="42"/>
  <c r="AK2324" i="42"/>
  <c r="AK2316" i="42"/>
  <c r="AK2308" i="42"/>
  <c r="AK2300" i="42"/>
  <c r="AK2292" i="42"/>
  <c r="AK2284" i="42"/>
  <c r="AK2277" i="42"/>
  <c r="AK2270" i="42"/>
  <c r="AK2268" i="42"/>
  <c r="AK2263" i="42"/>
  <c r="AK2259" i="42"/>
  <c r="AK2255" i="42"/>
  <c r="AK2251" i="42"/>
  <c r="AK2247" i="42"/>
  <c r="AK2243" i="42"/>
  <c r="AK2239" i="42"/>
  <c r="AK2235" i="42"/>
  <c r="AK2231" i="42"/>
  <c r="AK2227" i="42"/>
  <c r="AK2223" i="42"/>
  <c r="AK2219" i="42"/>
  <c r="AK2215" i="42"/>
  <c r="AK2211" i="42"/>
  <c r="AK2207" i="42"/>
  <c r="AK2205" i="42"/>
  <c r="AK2204" i="42"/>
  <c r="AK2203" i="42"/>
  <c r="AK2202" i="42"/>
  <c r="AK2201" i="42"/>
  <c r="AK2200" i="42"/>
  <c r="AK2199" i="42"/>
  <c r="AK2198" i="42"/>
  <c r="AK2197" i="42"/>
  <c r="AK2196" i="42"/>
  <c r="AK2195" i="42"/>
  <c r="AK2194" i="42"/>
  <c r="AK2193" i="42"/>
  <c r="AK2192" i="42"/>
  <c r="AK2191" i="42"/>
  <c r="AK2190" i="42"/>
  <c r="AK2189" i="42"/>
  <c r="AK2188" i="42"/>
  <c r="AK2187" i="42"/>
  <c r="AK2186" i="42"/>
  <c r="AK2185" i="42"/>
  <c r="AK2184" i="42"/>
  <c r="AK2183" i="42"/>
  <c r="AK2182" i="42"/>
  <c r="AK2181" i="42"/>
  <c r="AK2180" i="42"/>
  <c r="AK2179" i="42"/>
  <c r="AK2178" i="42"/>
  <c r="AK2177" i="42"/>
  <c r="AK2176" i="42"/>
  <c r="AK2175" i="42"/>
  <c r="AK2174" i="42"/>
  <c r="AK2173" i="42"/>
  <c r="AK2172" i="42"/>
  <c r="AK2171" i="42"/>
  <c r="AK2170" i="42"/>
  <c r="AK2169" i="42"/>
  <c r="AK2168" i="42"/>
  <c r="AK2167" i="42"/>
  <c r="AK2166" i="42"/>
  <c r="AK2165" i="42"/>
  <c r="AK2164" i="42"/>
  <c r="AK2163" i="42"/>
  <c r="AK2162" i="42"/>
  <c r="AK2161" i="42"/>
  <c r="AK2160" i="42"/>
  <c r="AK2159" i="42"/>
  <c r="AK2158" i="42"/>
  <c r="AK2157" i="42"/>
  <c r="AK2156" i="42"/>
  <c r="AK2155" i="42"/>
  <c r="AK2154" i="42"/>
  <c r="AK2153" i="42"/>
  <c r="AK2152" i="42"/>
  <c r="AK2151" i="42"/>
  <c r="AK2150" i="42"/>
  <c r="AK2149" i="42"/>
  <c r="AK2148" i="42"/>
  <c r="AK2147" i="42"/>
  <c r="AK2146" i="42"/>
  <c r="AK2145" i="42"/>
  <c r="AK2144" i="42"/>
  <c r="AK2143" i="42"/>
  <c r="AK2142" i="42"/>
  <c r="AK2141" i="42"/>
  <c r="AK2140" i="42"/>
  <c r="AK2139" i="42"/>
  <c r="AK2138" i="42"/>
  <c r="AK2137" i="42"/>
  <c r="AK2133" i="42"/>
  <c r="AK2129" i="42"/>
  <c r="AK2125" i="42"/>
  <c r="AK2121" i="42"/>
  <c r="AK2117" i="42"/>
  <c r="AK2113" i="42"/>
  <c r="AK2109" i="42"/>
  <c r="AK2105" i="42"/>
  <c r="AK2101" i="42"/>
  <c r="AK2097" i="42"/>
  <c r="AK2093" i="42"/>
  <c r="AK2089" i="42"/>
  <c r="AK2085" i="42"/>
  <c r="AK2081" i="42"/>
  <c r="AK2077" i="42"/>
  <c r="AK2073" i="42"/>
  <c r="AK2069" i="42"/>
  <c r="AK2065" i="42"/>
  <c r="AK2061" i="42"/>
  <c r="AK2057" i="42"/>
  <c r="AK2053" i="42"/>
  <c r="AK2049" i="42"/>
  <c r="AK2045" i="42"/>
  <c r="AK2041" i="42"/>
  <c r="AK2037" i="42"/>
  <c r="AK2033" i="42"/>
  <c r="AK2029" i="42"/>
  <c r="AK2025" i="42"/>
  <c r="AK2021" i="42"/>
  <c r="AK2017" i="42"/>
  <c r="AK2013" i="42"/>
  <c r="AK2009" i="42"/>
  <c r="AK2005" i="42"/>
  <c r="AK2001" i="42"/>
  <c r="AK1997" i="42"/>
  <c r="AK2378" i="42"/>
  <c r="AK2358" i="42"/>
  <c r="AK2326" i="42"/>
  <c r="AK2294" i="42"/>
  <c r="AK2260" i="42"/>
  <c r="AK2252" i="42"/>
  <c r="AK2244" i="42"/>
  <c r="AK2236" i="42"/>
  <c r="AK2228" i="42"/>
  <c r="AK2220" i="42"/>
  <c r="AK2212" i="42"/>
  <c r="AK2134" i="42"/>
  <c r="AK2118" i="42"/>
  <c r="AK2102" i="42"/>
  <c r="AK2086" i="42"/>
  <c r="AK2070" i="42"/>
  <c r="AK2059" i="42"/>
  <c r="AK2051" i="42"/>
  <c r="AK2043" i="42"/>
  <c r="AK2035" i="42"/>
  <c r="AK2027" i="42"/>
  <c r="AK2019" i="42"/>
  <c r="AK2011" i="42"/>
  <c r="AK2003" i="42"/>
  <c r="AK1995" i="42"/>
  <c r="AK1993" i="42"/>
  <c r="AK1986" i="42"/>
  <c r="AK1979" i="42"/>
  <c r="AK1977" i="42"/>
  <c r="AK1970" i="42"/>
  <c r="AK1963" i="42"/>
  <c r="AK1961" i="42"/>
  <c r="AK1954" i="42"/>
  <c r="AK1947" i="42"/>
  <c r="AK1945" i="42"/>
  <c r="AK1938" i="42"/>
  <c r="AK1931" i="42"/>
  <c r="AK1929" i="42"/>
  <c r="AK1922" i="42"/>
  <c r="AK1915" i="42"/>
  <c r="AK1913" i="42"/>
  <c r="AK1906" i="42"/>
  <c r="AK1899" i="42"/>
  <c r="AK1897" i="42"/>
  <c r="AK1890" i="42"/>
  <c r="AK1883" i="42"/>
  <c r="AK1881" i="42"/>
  <c r="AK1874" i="42"/>
  <c r="AK1867" i="42"/>
  <c r="AK1865" i="42"/>
  <c r="AK1858" i="42"/>
  <c r="AK1851" i="42"/>
  <c r="AK1849" i="42"/>
  <c r="AK1842" i="42"/>
  <c r="AK1838" i="42"/>
  <c r="AK2350" i="42"/>
  <c r="AK2318" i="42"/>
  <c r="AK2286" i="42"/>
  <c r="AK2130" i="42"/>
  <c r="AK2114" i="42"/>
  <c r="AK2098" i="42"/>
  <c r="AK2082" i="42"/>
  <c r="AK2066" i="42"/>
  <c r="AK2058" i="42"/>
  <c r="AK2050" i="42"/>
  <c r="AK2042" i="42"/>
  <c r="AK2034" i="42"/>
  <c r="AK2026" i="42"/>
  <c r="AK2018" i="42"/>
  <c r="AK2010" i="42"/>
  <c r="AK2002" i="42"/>
  <c r="AK1991" i="42"/>
  <c r="AK1989" i="42"/>
  <c r="AK1982" i="42"/>
  <c r="AK1975" i="42"/>
  <c r="AK1973" i="42"/>
  <c r="AK1966" i="42"/>
  <c r="AK1959" i="42"/>
  <c r="AK1957" i="42"/>
  <c r="AK1950" i="42"/>
  <c r="AK1943" i="42"/>
  <c r="AK1941" i="42"/>
  <c r="AK1934" i="42"/>
  <c r="AK1927" i="42"/>
  <c r="AK1925" i="42"/>
  <c r="AK1918" i="42"/>
  <c r="AK1911" i="42"/>
  <c r="AK1909" i="42"/>
  <c r="AK1902" i="42"/>
  <c r="AK1895" i="42"/>
  <c r="AK1893" i="42"/>
  <c r="AK1886" i="42"/>
  <c r="AK1879" i="42"/>
  <c r="AK1877" i="42"/>
  <c r="AK1870" i="42"/>
  <c r="AK1863" i="42"/>
  <c r="AK1861" i="42"/>
  <c r="AK1854" i="42"/>
  <c r="AK1847" i="42"/>
  <c r="AK1845" i="42"/>
  <c r="AK1839" i="42"/>
  <c r="AK1708" i="42"/>
  <c r="AK1704" i="42"/>
  <c r="AK1700" i="42"/>
  <c r="AK1696" i="42"/>
  <c r="AK1692" i="42"/>
  <c r="AK1688" i="42"/>
  <c r="AK1684" i="42"/>
  <c r="AK1680" i="42"/>
  <c r="AK1676" i="42"/>
  <c r="AK1672" i="42"/>
  <c r="AK1668" i="42"/>
  <c r="AK1664" i="42"/>
  <c r="AK1660" i="42"/>
  <c r="AK1656" i="42"/>
  <c r="AK1652" i="42"/>
  <c r="AK1648" i="42"/>
  <c r="AK1644" i="42"/>
  <c r="AK1640" i="42"/>
  <c r="AK1636" i="42"/>
  <c r="AK1632" i="42"/>
  <c r="AK1628" i="42"/>
  <c r="AK1624" i="42"/>
  <c r="AK2410" i="42"/>
  <c r="AK2342" i="42"/>
  <c r="AK2310" i="42"/>
  <c r="AK2273" i="42"/>
  <c r="AK2264" i="42"/>
  <c r="AK2256" i="42"/>
  <c r="AK2248" i="42"/>
  <c r="AK2240" i="42"/>
  <c r="AK2232" i="42"/>
  <c r="AK2224" i="42"/>
  <c r="AK2216" i="42"/>
  <c r="AK2208" i="42"/>
  <c r="AK2126" i="42"/>
  <c r="AK2110" i="42"/>
  <c r="AK2094" i="42"/>
  <c r="AK2078" i="42"/>
  <c r="AK2063" i="42"/>
  <c r="AK2055" i="42"/>
  <c r="AK2047" i="42"/>
  <c r="AK2039" i="42"/>
  <c r="AK2031" i="42"/>
  <c r="AK2023" i="42"/>
  <c r="AK2015" i="42"/>
  <c r="AK2007" i="42"/>
  <c r="AK1999" i="42"/>
  <c r="AK1994" i="42"/>
  <c r="AK1987" i="42"/>
  <c r="AK1985" i="42"/>
  <c r="AK1978" i="42"/>
  <c r="AK1971" i="42"/>
  <c r="AK1969" i="42"/>
  <c r="AK1962" i="42"/>
  <c r="AK1955" i="42"/>
  <c r="AK1953" i="42"/>
  <c r="AK1946" i="42"/>
  <c r="AK1939" i="42"/>
  <c r="AK1937" i="42"/>
  <c r="AK1930" i="42"/>
  <c r="AK1923" i="42"/>
  <c r="AK1921" i="42"/>
  <c r="AK1914" i="42"/>
  <c r="AK1907" i="42"/>
  <c r="AK1905" i="42"/>
  <c r="AK1898" i="42"/>
  <c r="AK1891" i="42"/>
  <c r="AK1889" i="42"/>
  <c r="AK1882" i="42"/>
  <c r="AK1875" i="42"/>
  <c r="AK1873" i="42"/>
  <c r="AK1866" i="42"/>
  <c r="AK1859" i="42"/>
  <c r="AK1857" i="42"/>
  <c r="AK1850" i="42"/>
  <c r="AK1843" i="42"/>
  <c r="AK1840" i="42"/>
  <c r="AK1709" i="42"/>
  <c r="AK1705" i="42"/>
  <c r="AK1701" i="42"/>
  <c r="AK1697" i="42"/>
  <c r="AK1693" i="42"/>
  <c r="AK1689" i="42"/>
  <c r="AK1685" i="42"/>
  <c r="AK1681" i="42"/>
  <c r="AK1677" i="42"/>
  <c r="AK1673" i="42"/>
  <c r="AK1669" i="42"/>
  <c r="AK1665" i="42"/>
  <c r="AK1661" i="42"/>
  <c r="AK1657" i="42"/>
  <c r="AK1653" i="42"/>
  <c r="AK1649" i="42"/>
  <c r="AK1645" i="42"/>
  <c r="AK1641" i="42"/>
  <c r="AK1637" i="42"/>
  <c r="AK1633" i="42"/>
  <c r="AK1629" i="42"/>
  <c r="AK1625" i="42"/>
  <c r="AK1621" i="42"/>
  <c r="AK1617" i="42"/>
  <c r="AK1613" i="42"/>
  <c r="AK1609" i="42"/>
  <c r="AK1605" i="42"/>
  <c r="AK1601" i="42"/>
  <c r="AK1597" i="42"/>
  <c r="AK1593" i="42"/>
  <c r="AK1589" i="42"/>
  <c r="AK1585" i="42"/>
  <c r="AK1581" i="42"/>
  <c r="AK1577" i="42"/>
  <c r="AK1573" i="42"/>
  <c r="AK1569" i="42"/>
  <c r="AK1565" i="42"/>
  <c r="AK1561" i="42"/>
  <c r="AK1557" i="42"/>
  <c r="AK1553" i="42"/>
  <c r="AK1549" i="42"/>
  <c r="AK1545" i="42"/>
  <c r="AK1541" i="42"/>
  <c r="AK1537" i="42"/>
  <c r="AK1533" i="42"/>
  <c r="AK1529" i="42"/>
  <c r="AK1525" i="42"/>
  <c r="AK1521" i="42"/>
  <c r="AK1517" i="42"/>
  <c r="AK1513" i="42"/>
  <c r="AK1509" i="42"/>
  <c r="AK1505" i="42"/>
  <c r="AK2394" i="42"/>
  <c r="AK2334" i="42"/>
  <c r="AK2302" i="42"/>
  <c r="AK2122" i="42"/>
  <c r="AK2106" i="42"/>
  <c r="AK2090" i="42"/>
  <c r="AK2074" i="42"/>
  <c r="AK2062" i="42"/>
  <c r="AK2054" i="42"/>
  <c r="AK2046" i="42"/>
  <c r="AK2038" i="42"/>
  <c r="AK2030" i="42"/>
  <c r="AK2022" i="42"/>
  <c r="AK2014" i="42"/>
  <c r="AK2006" i="42"/>
  <c r="AK1998" i="42"/>
  <c r="AK1990" i="42"/>
  <c r="AK1983" i="42"/>
  <c r="AK1981" i="42"/>
  <c r="AK1974" i="42"/>
  <c r="AK1967" i="42"/>
  <c r="AK1965" i="42"/>
  <c r="AK1958" i="42"/>
  <c r="AK1951" i="42"/>
  <c r="AK1949" i="42"/>
  <c r="AK1942" i="42"/>
  <c r="AK1935" i="42"/>
  <c r="AK1933" i="42"/>
  <c r="AK1926" i="42"/>
  <c r="AK1919" i="42"/>
  <c r="AK1917" i="42"/>
  <c r="AK1910" i="42"/>
  <c r="AK1903" i="42"/>
  <c r="AK1901" i="42"/>
  <c r="AK1894" i="42"/>
  <c r="AK1887" i="42"/>
  <c r="AK1885" i="42"/>
  <c r="AK1878" i="42"/>
  <c r="AK1871" i="42"/>
  <c r="AK1869" i="42"/>
  <c r="AK1862" i="42"/>
  <c r="AK1855" i="42"/>
  <c r="AK1853" i="42"/>
  <c r="AK1846" i="42"/>
  <c r="AK1841" i="42"/>
  <c r="AK1837" i="42"/>
  <c r="AK1836" i="42"/>
  <c r="AK1835" i="42"/>
  <c r="AK1834" i="42"/>
  <c r="AK1833" i="42"/>
  <c r="AK1832" i="42"/>
  <c r="AK1831" i="42"/>
  <c r="AK1830" i="42"/>
  <c r="AK1829" i="42"/>
  <c r="AK1828" i="42"/>
  <c r="AK1827" i="42"/>
  <c r="AK1826" i="42"/>
  <c r="AK1825" i="42"/>
  <c r="AK1824" i="42"/>
  <c r="AK1823" i="42"/>
  <c r="AK1822" i="42"/>
  <c r="AK1821" i="42"/>
  <c r="AK1820" i="42"/>
  <c r="AK1819" i="42"/>
  <c r="AK1818" i="42"/>
  <c r="AK1817" i="42"/>
  <c r="AK1816" i="42"/>
  <c r="AK1815" i="42"/>
  <c r="AK1814" i="42"/>
  <c r="AK1813" i="42"/>
  <c r="AK1812" i="42"/>
  <c r="AK1811" i="42"/>
  <c r="AK1810" i="42"/>
  <c r="AK1809" i="42"/>
  <c r="AK1808" i="42"/>
  <c r="AK1807" i="42"/>
  <c r="AK1806" i="42"/>
  <c r="AK1805" i="42"/>
  <c r="AK1804" i="42"/>
  <c r="AK1803" i="42"/>
  <c r="AK1802" i="42"/>
  <c r="AK1801" i="42"/>
  <c r="AK1800" i="42"/>
  <c r="AK1799" i="42"/>
  <c r="AK1798" i="42"/>
  <c r="AK1797" i="42"/>
  <c r="AK1796" i="42"/>
  <c r="AK1795" i="42"/>
  <c r="AK1794" i="42"/>
  <c r="AK1793" i="42"/>
  <c r="AK1792" i="42"/>
  <c r="AK1791" i="42"/>
  <c r="AK1790" i="42"/>
  <c r="AK1789" i="42"/>
  <c r="AK1788" i="42"/>
  <c r="AK1787" i="42"/>
  <c r="AK1786" i="42"/>
  <c r="AK1785" i="42"/>
  <c r="AK1784" i="42"/>
  <c r="AK1783" i="42"/>
  <c r="AK1782" i="42"/>
  <c r="AK1781" i="42"/>
  <c r="AK1780" i="42"/>
  <c r="AK1779" i="42"/>
  <c r="AK1778" i="42"/>
  <c r="AK1777" i="42"/>
  <c r="AK1776" i="42"/>
  <c r="AK1775" i="42"/>
  <c r="AK1774" i="42"/>
  <c r="AK1773" i="42"/>
  <c r="AK1772" i="42"/>
  <c r="AK1771" i="42"/>
  <c r="AK1770" i="42"/>
  <c r="AK1769" i="42"/>
  <c r="AK1768" i="42"/>
  <c r="AK1767" i="42"/>
  <c r="AK1766" i="42"/>
  <c r="AK1765" i="42"/>
  <c r="AK1764" i="42"/>
  <c r="AK1763" i="42"/>
  <c r="AK1762" i="42"/>
  <c r="AK1761" i="42"/>
  <c r="AK1760" i="42"/>
  <c r="AK1759" i="42"/>
  <c r="AK1758" i="42"/>
  <c r="AK1757" i="42"/>
  <c r="AK1756" i="42"/>
  <c r="AK1755" i="42"/>
  <c r="AK1754" i="42"/>
  <c r="AK1753" i="42"/>
  <c r="AK1752" i="42"/>
  <c r="AK1751" i="42"/>
  <c r="AK1750" i="42"/>
  <c r="AK1749" i="42"/>
  <c r="AK1748" i="42"/>
  <c r="AK1747" i="42"/>
  <c r="AK1746" i="42"/>
  <c r="AK1745" i="42"/>
  <c r="AK1744" i="42"/>
  <c r="AK1743" i="42"/>
  <c r="AK1742" i="42"/>
  <c r="AK1741" i="42"/>
  <c r="AK1740" i="42"/>
  <c r="AK1739" i="42"/>
  <c r="AK1738" i="42"/>
  <c r="AK1737" i="42"/>
  <c r="AK1736" i="42"/>
  <c r="AK1735" i="42"/>
  <c r="AK1734" i="42"/>
  <c r="AK1733" i="42"/>
  <c r="AK1732" i="42"/>
  <c r="AK1731" i="42"/>
  <c r="AK1730" i="42"/>
  <c r="AK1729" i="42"/>
  <c r="AK1728" i="42"/>
  <c r="AK1727" i="42"/>
  <c r="AK1726" i="42"/>
  <c r="AK1725" i="42"/>
  <c r="AK1724" i="42"/>
  <c r="AK1710" i="42"/>
  <c r="AK1706" i="42"/>
  <c r="AK1702" i="42"/>
  <c r="AK1698" i="42"/>
  <c r="AK1694" i="42"/>
  <c r="AK1690" i="42"/>
  <c r="AK1686" i="42"/>
  <c r="AK1682" i="42"/>
  <c r="AK1678" i="42"/>
  <c r="AK1674" i="42"/>
  <c r="AK1670" i="42"/>
  <c r="AK1666" i="42"/>
  <c r="AK1662" i="42"/>
  <c r="AK1658" i="42"/>
  <c r="AK1654" i="42"/>
  <c r="AK1650" i="42"/>
  <c r="AK1646" i="42"/>
  <c r="AK1642" i="42"/>
  <c r="AK1638" i="42"/>
  <c r="AK1634" i="42"/>
  <c r="AK1630" i="42"/>
  <c r="AK1626" i="42"/>
  <c r="AK1622" i="42"/>
  <c r="AK1615" i="42"/>
  <c r="AK1608" i="42"/>
  <c r="AK1606" i="42"/>
  <c r="AK1599" i="42"/>
  <c r="AK1592" i="42"/>
  <c r="AK1590" i="42"/>
  <c r="AK1583" i="42"/>
  <c r="AK1576" i="42"/>
  <c r="AK1574" i="42"/>
  <c r="AK1567" i="42"/>
  <c r="AK1560" i="42"/>
  <c r="AK1558" i="42"/>
  <c r="AK1551" i="42"/>
  <c r="AK1544" i="42"/>
  <c r="AK1542" i="42"/>
  <c r="AK1535" i="42"/>
  <c r="AK1528" i="42"/>
  <c r="AK1526" i="42"/>
  <c r="AK1519" i="42"/>
  <c r="AK1512" i="42"/>
  <c r="AK1510" i="42"/>
  <c r="AK1503" i="42"/>
  <c r="AK1499" i="42"/>
  <c r="AK1495" i="42"/>
  <c r="AK1491" i="42"/>
  <c r="AK1487" i="42"/>
  <c r="AK1483" i="42"/>
  <c r="AK1479" i="42"/>
  <c r="AK1475" i="42"/>
  <c r="AK1471" i="42"/>
  <c r="AK1467" i="42"/>
  <c r="AK1463" i="42"/>
  <c r="AK1459" i="42"/>
  <c r="AK1455" i="42"/>
  <c r="AK1451" i="42"/>
  <c r="AK1447" i="42"/>
  <c r="AK1443" i="42"/>
  <c r="AK1439" i="42"/>
  <c r="AK1435" i="42"/>
  <c r="AK1431" i="42"/>
  <c r="AK1427" i="42"/>
  <c r="AK1423" i="42"/>
  <c r="AK1419" i="42"/>
  <c r="AK1415" i="42"/>
  <c r="AK1411" i="42"/>
  <c r="AK1280" i="42"/>
  <c r="AK1276" i="42"/>
  <c r="AK1272" i="42"/>
  <c r="AK1268" i="42"/>
  <c r="AK1264" i="42"/>
  <c r="AK1260" i="42"/>
  <c r="AK1256" i="42"/>
  <c r="AK1252" i="42"/>
  <c r="AK1248" i="42"/>
  <c r="AK1244" i="42"/>
  <c r="AK1240" i="42"/>
  <c r="AK1236" i="42"/>
  <c r="AK1232" i="42"/>
  <c r="AK1228" i="42"/>
  <c r="AK1224" i="42"/>
  <c r="AK1220" i="42"/>
  <c r="AK1216" i="42"/>
  <c r="AK1212" i="42"/>
  <c r="AK1208" i="42"/>
  <c r="AK1204" i="42"/>
  <c r="AK1200" i="42"/>
  <c r="AK1196" i="42"/>
  <c r="AK1192" i="42"/>
  <c r="AK1188" i="42"/>
  <c r="AK1184" i="42"/>
  <c r="AK1180" i="42"/>
  <c r="AK1176" i="42"/>
  <c r="AK1172" i="42"/>
  <c r="AK1168" i="42"/>
  <c r="AK1164" i="42"/>
  <c r="AK1160" i="42"/>
  <c r="AK1156" i="42"/>
  <c r="AK1152" i="42"/>
  <c r="AK1148" i="42"/>
  <c r="AK1144" i="42"/>
  <c r="AK1140" i="42"/>
  <c r="AK1136" i="42"/>
  <c r="AK1132" i="42"/>
  <c r="AK1128" i="42"/>
  <c r="AK1124" i="42"/>
  <c r="AK1120" i="42"/>
  <c r="AK1116" i="42"/>
  <c r="AK1112" i="42"/>
  <c r="AK1108" i="42"/>
  <c r="AK1104" i="42"/>
  <c r="AK1100" i="42"/>
  <c r="AK1096" i="42"/>
  <c r="AK1092" i="42"/>
  <c r="AK1088" i="42"/>
  <c r="AK1084" i="42"/>
  <c r="AK1080" i="42"/>
  <c r="AK1076" i="42"/>
  <c r="AK1072" i="42"/>
  <c r="AK1068" i="42"/>
  <c r="AK1064" i="42"/>
  <c r="AK1060" i="42"/>
  <c r="AK1056" i="42"/>
  <c r="AK1052" i="42"/>
  <c r="AK1048" i="42"/>
  <c r="AK1044" i="42"/>
  <c r="AK1040" i="42"/>
  <c r="AK1036" i="42"/>
  <c r="AK1032" i="42"/>
  <c r="AK1028" i="42"/>
  <c r="AK1024" i="42"/>
  <c r="AK1723" i="42"/>
  <c r="AK1721" i="42"/>
  <c r="AK1719" i="42"/>
  <c r="AK1717" i="42"/>
  <c r="AK1715" i="42"/>
  <c r="AK1713" i="42"/>
  <c r="AK1711" i="42"/>
  <c r="AK1620" i="42"/>
  <c r="AK1618" i="42"/>
  <c r="AK1611" i="42"/>
  <c r="AK1604" i="42"/>
  <c r="AK1602" i="42"/>
  <c r="AK1595" i="42"/>
  <c r="AK1588" i="42"/>
  <c r="AK1586" i="42"/>
  <c r="AK1579" i="42"/>
  <c r="AK1572" i="42"/>
  <c r="AK1570" i="42"/>
  <c r="AK1563" i="42"/>
  <c r="AK1556" i="42"/>
  <c r="AK1554" i="42"/>
  <c r="AK1547" i="42"/>
  <c r="AK1540" i="42"/>
  <c r="AK1538" i="42"/>
  <c r="AK1531" i="42"/>
  <c r="AK1524" i="42"/>
  <c r="AK1522" i="42"/>
  <c r="AK1515" i="42"/>
  <c r="AK1508" i="42"/>
  <c r="AK1506" i="42"/>
  <c r="AK1500" i="42"/>
  <c r="AK1496" i="42"/>
  <c r="AK1492" i="42"/>
  <c r="AK1488" i="42"/>
  <c r="AK1484" i="42"/>
  <c r="AK1480" i="42"/>
  <c r="AK1476" i="42"/>
  <c r="AK1472" i="42"/>
  <c r="AK1468" i="42"/>
  <c r="AK1464" i="42"/>
  <c r="AK1460" i="42"/>
  <c r="AK1456" i="42"/>
  <c r="AK1452" i="42"/>
  <c r="AK1448" i="42"/>
  <c r="AK1444" i="42"/>
  <c r="AK1440" i="42"/>
  <c r="AK1436" i="42"/>
  <c r="AK1432" i="42"/>
  <c r="AK1428" i="42"/>
  <c r="AK1424" i="42"/>
  <c r="AK1420" i="42"/>
  <c r="AK1416" i="42"/>
  <c r="AK1412" i="42"/>
  <c r="AK1281" i="42"/>
  <c r="AK1277" i="42"/>
  <c r="AK1273" i="42"/>
  <c r="AK1269" i="42"/>
  <c r="AK1265" i="42"/>
  <c r="AK1261" i="42"/>
  <c r="AK1257" i="42"/>
  <c r="AK1253" i="42"/>
  <c r="AK1249" i="42"/>
  <c r="AK1245" i="42"/>
  <c r="AK1241" i="42"/>
  <c r="AK1237" i="42"/>
  <c r="AK1233" i="42"/>
  <c r="AK1229" i="42"/>
  <c r="AK1225" i="42"/>
  <c r="AK1221" i="42"/>
  <c r="AK1217" i="42"/>
  <c r="AK1213" i="42"/>
  <c r="AK1209" i="42"/>
  <c r="AK1205" i="42"/>
  <c r="AK1201" i="42"/>
  <c r="AK1707" i="42"/>
  <c r="AK1703" i="42"/>
  <c r="AK1699" i="42"/>
  <c r="AK1695" i="42"/>
  <c r="AK1691" i="42"/>
  <c r="AK1687" i="42"/>
  <c r="AK1683" i="42"/>
  <c r="AK1679" i="42"/>
  <c r="AK1675" i="42"/>
  <c r="AK1671" i="42"/>
  <c r="AK1667" i="42"/>
  <c r="AK1663" i="42"/>
  <c r="AK1659" i="42"/>
  <c r="AK1655" i="42"/>
  <c r="AK1651" i="42"/>
  <c r="AK1647" i="42"/>
  <c r="AK1643" i="42"/>
  <c r="AK1639" i="42"/>
  <c r="AK1635" i="42"/>
  <c r="AK1631" i="42"/>
  <c r="AK1627" i="42"/>
  <c r="AK1623" i="42"/>
  <c r="AK1616" i="42"/>
  <c r="AK1614" i="42"/>
  <c r="AK1607" i="42"/>
  <c r="AK1600" i="42"/>
  <c r="AK1598" i="42"/>
  <c r="AK1591" i="42"/>
  <c r="AK1584" i="42"/>
  <c r="AK1582" i="42"/>
  <c r="AK1575" i="42"/>
  <c r="AK1568" i="42"/>
  <c r="AK1566" i="42"/>
  <c r="AK1559" i="42"/>
  <c r="AK1552" i="42"/>
  <c r="AK1550" i="42"/>
  <c r="AK1543" i="42"/>
  <c r="AK1536" i="42"/>
  <c r="AK1534" i="42"/>
  <c r="AK1527" i="42"/>
  <c r="AK1520" i="42"/>
  <c r="AK1518" i="42"/>
  <c r="AK1511" i="42"/>
  <c r="AK1504" i="42"/>
  <c r="AK1501" i="42"/>
  <c r="AK1497" i="42"/>
  <c r="AK1493" i="42"/>
  <c r="AK1489" i="42"/>
  <c r="AK1485" i="42"/>
  <c r="AK1481" i="42"/>
  <c r="AK1477" i="42"/>
  <c r="AK1473" i="42"/>
  <c r="AK1469" i="42"/>
  <c r="AK1465" i="42"/>
  <c r="AK1461" i="42"/>
  <c r="AK1457" i="42"/>
  <c r="AK1453" i="42"/>
  <c r="AK1449" i="42"/>
  <c r="AK1445" i="42"/>
  <c r="AK1441" i="42"/>
  <c r="AK1437" i="42"/>
  <c r="AK1433" i="42"/>
  <c r="AK1429" i="42"/>
  <c r="AK1425" i="42"/>
  <c r="AK1421" i="42"/>
  <c r="AK1417" i="42"/>
  <c r="AK1413" i="42"/>
  <c r="AK1282" i="42"/>
  <c r="AK1278" i="42"/>
  <c r="AK1274" i="42"/>
  <c r="AK1270" i="42"/>
  <c r="AK1266" i="42"/>
  <c r="AK1262" i="42"/>
  <c r="AK1258" i="42"/>
  <c r="AK1254" i="42"/>
  <c r="AK1250" i="42"/>
  <c r="AK1246" i="42"/>
  <c r="AK1242" i="42"/>
  <c r="AK1238" i="42"/>
  <c r="AK1234" i="42"/>
  <c r="AK1230" i="42"/>
  <c r="AK1226" i="42"/>
  <c r="AK1222" i="42"/>
  <c r="AK1218" i="42"/>
  <c r="AK1214" i="42"/>
  <c r="AK1210" i="42"/>
  <c r="AK1206" i="42"/>
  <c r="AK1202" i="42"/>
  <c r="AK1198" i="42"/>
  <c r="AK1194" i="42"/>
  <c r="AK1190" i="42"/>
  <c r="AK1186" i="42"/>
  <c r="AK1182" i="42"/>
  <c r="AK1178" i="42"/>
  <c r="AK1174" i="42"/>
  <c r="AK1170" i="42"/>
  <c r="AK1166" i="42"/>
  <c r="AK1162" i="42"/>
  <c r="AK1158" i="42"/>
  <c r="AK1154" i="42"/>
  <c r="AK1150" i="42"/>
  <c r="AK1146" i="42"/>
  <c r="AK1142" i="42"/>
  <c r="AK1138" i="42"/>
  <c r="AK1134" i="42"/>
  <c r="AK1130" i="42"/>
  <c r="AK1126" i="42"/>
  <c r="AK1122" i="42"/>
  <c r="AK1118" i="42"/>
  <c r="AK1722" i="42"/>
  <c r="AK1720" i="42"/>
  <c r="AK1718" i="42"/>
  <c r="AK1716" i="42"/>
  <c r="AK1714" i="42"/>
  <c r="AK1712" i="42"/>
  <c r="AK1619" i="42"/>
  <c r="AK1612" i="42"/>
  <c r="AK1610" i="42"/>
  <c r="AK1603" i="42"/>
  <c r="AK1596" i="42"/>
  <c r="AK1594" i="42"/>
  <c r="AK1587" i="42"/>
  <c r="AK1580" i="42"/>
  <c r="AK1578" i="42"/>
  <c r="AK1571" i="42"/>
  <c r="AK1564" i="42"/>
  <c r="AK1562" i="42"/>
  <c r="AK1555" i="42"/>
  <c r="AK1548" i="42"/>
  <c r="AK1546" i="42"/>
  <c r="AK1539" i="42"/>
  <c r="AK1532" i="42"/>
  <c r="AK1530" i="42"/>
  <c r="AK1523" i="42"/>
  <c r="AK1516" i="42"/>
  <c r="AK1514" i="42"/>
  <c r="AK1507" i="42"/>
  <c r="AK1502" i="42"/>
  <c r="AK1498" i="42"/>
  <c r="AK1494" i="42"/>
  <c r="AK1490" i="42"/>
  <c r="AK1486" i="42"/>
  <c r="AK1482" i="42"/>
  <c r="AK1478" i="42"/>
  <c r="AK1474" i="42"/>
  <c r="AK1470" i="42"/>
  <c r="AK1466" i="42"/>
  <c r="AK1462" i="42"/>
  <c r="AK1458" i="42"/>
  <c r="AK1454" i="42"/>
  <c r="AK1450" i="42"/>
  <c r="AK1446" i="42"/>
  <c r="AK1442" i="42"/>
  <c r="AK1438" i="42"/>
  <c r="AK1434" i="42"/>
  <c r="AK1430" i="42"/>
  <c r="AK1426" i="42"/>
  <c r="AK1422" i="42"/>
  <c r="AK1418" i="42"/>
  <c r="AK1414" i="42"/>
  <c r="AK1410" i="42"/>
  <c r="AK1409" i="42"/>
  <c r="AK1408" i="42"/>
  <c r="AK1407" i="42"/>
  <c r="AK1406" i="42"/>
  <c r="AK1405" i="42"/>
  <c r="AK1404" i="42"/>
  <c r="AK1403" i="42"/>
  <c r="AK1402" i="42"/>
  <c r="AK1401" i="42"/>
  <c r="AK1400" i="42"/>
  <c r="AK1399" i="42"/>
  <c r="AK1398" i="42"/>
  <c r="AK1397" i="42"/>
  <c r="AK1396" i="42"/>
  <c r="AK1395" i="42"/>
  <c r="AK1394" i="42"/>
  <c r="AK1393" i="42"/>
  <c r="AK1392" i="42"/>
  <c r="AK1391" i="42"/>
  <c r="AK1390" i="42"/>
  <c r="AK1389" i="42"/>
  <c r="AK1388" i="42"/>
  <c r="AK1387" i="42"/>
  <c r="AK1386" i="42"/>
  <c r="AK1385" i="42"/>
  <c r="AK1384" i="42"/>
  <c r="AK1383" i="42"/>
  <c r="AK1382" i="42"/>
  <c r="AK1381" i="42"/>
  <c r="AK1380" i="42"/>
  <c r="AK1379" i="42"/>
  <c r="AK1378" i="42"/>
  <c r="AK1377" i="42"/>
  <c r="AK1376" i="42"/>
  <c r="AK1375" i="42"/>
  <c r="AK1374" i="42"/>
  <c r="AK1373" i="42"/>
  <c r="AK1372" i="42"/>
  <c r="AK1371" i="42"/>
  <c r="AK1370" i="42"/>
  <c r="AK1369" i="42"/>
  <c r="AK1368" i="42"/>
  <c r="AK1367" i="42"/>
  <c r="AK1366" i="42"/>
  <c r="AK1365" i="42"/>
  <c r="AK1364" i="42"/>
  <c r="AK1363" i="42"/>
  <c r="AK1362" i="42"/>
  <c r="AK1361" i="42"/>
  <c r="AK1360" i="42"/>
  <c r="AK1359" i="42"/>
  <c r="AK1358" i="42"/>
  <c r="AK1357" i="42"/>
  <c r="AK1356" i="42"/>
  <c r="AK1355" i="42"/>
  <c r="AK1354" i="42"/>
  <c r="AK1353" i="42"/>
  <c r="AK1352" i="42"/>
  <c r="AK1351" i="42"/>
  <c r="AK1350" i="42"/>
  <c r="AK1349" i="42"/>
  <c r="AK1348" i="42"/>
  <c r="AK1347" i="42"/>
  <c r="AK1346" i="42"/>
  <c r="AK1345" i="42"/>
  <c r="AK1344" i="42"/>
  <c r="AK1343" i="42"/>
  <c r="AK1342" i="42"/>
  <c r="AK1341" i="42"/>
  <c r="AK1340" i="42"/>
  <c r="AK1339" i="42"/>
  <c r="AK1338" i="42"/>
  <c r="AK1337" i="42"/>
  <c r="AK1336" i="42"/>
  <c r="AK1335" i="42"/>
  <c r="AK1334" i="42"/>
  <c r="AK1333" i="42"/>
  <c r="AK1332" i="42"/>
  <c r="AK1331" i="42"/>
  <c r="AK1330" i="42"/>
  <c r="AK1329" i="42"/>
  <c r="AK1328" i="42"/>
  <c r="AK1327" i="42"/>
  <c r="AK1326" i="42"/>
  <c r="AK1325" i="42"/>
  <c r="AK1324" i="42"/>
  <c r="AK1323" i="42"/>
  <c r="AK1322" i="42"/>
  <c r="AK1321" i="42"/>
  <c r="AK1320" i="42"/>
  <c r="AK1319" i="42"/>
  <c r="AK1318" i="42"/>
  <c r="AK1317" i="42"/>
  <c r="AK1316" i="42"/>
  <c r="AK1315" i="42"/>
  <c r="AK1314" i="42"/>
  <c r="AK1313" i="42"/>
  <c r="AK1312" i="42"/>
  <c r="AK1311" i="42"/>
  <c r="AK1310" i="42"/>
  <c r="AK1306" i="42"/>
  <c r="AK1302" i="42"/>
  <c r="AK1298" i="42"/>
  <c r="AK1294" i="42"/>
  <c r="AK1290" i="42"/>
  <c r="AK1286" i="42"/>
  <c r="AK1283" i="42"/>
  <c r="AK1267" i="42"/>
  <c r="AK1251" i="42"/>
  <c r="AK1235" i="42"/>
  <c r="AK1219" i="42"/>
  <c r="AK1203" i="42"/>
  <c r="AK1197" i="42"/>
  <c r="AK1189" i="42"/>
  <c r="AK1181" i="42"/>
  <c r="AK1173" i="42"/>
  <c r="AK1165" i="42"/>
  <c r="AK1157" i="42"/>
  <c r="AK1149" i="42"/>
  <c r="AK1141" i="42"/>
  <c r="AK1133" i="42"/>
  <c r="AK1125" i="42"/>
  <c r="AK1117" i="42"/>
  <c r="AK1115" i="42"/>
  <c r="AK1113" i="42"/>
  <c r="AK1106" i="42"/>
  <c r="AK1099" i="42"/>
  <c r="AK1097" i="42"/>
  <c r="AK1090" i="42"/>
  <c r="AK1083" i="42"/>
  <c r="AK1081" i="42"/>
  <c r="AK1074" i="42"/>
  <c r="AK1067" i="42"/>
  <c r="AK1065" i="42"/>
  <c r="AK1058" i="42"/>
  <c r="AK1051" i="42"/>
  <c r="AK1049" i="42"/>
  <c r="AK1042" i="42"/>
  <c r="AK1035" i="42"/>
  <c r="AK1033" i="42"/>
  <c r="AK1026" i="42"/>
  <c r="AK1020" i="42"/>
  <c r="AK1016" i="42"/>
  <c r="AK1012" i="42"/>
  <c r="AK1008" i="42"/>
  <c r="AK1004" i="42"/>
  <c r="AK1000" i="42"/>
  <c r="AK996" i="42"/>
  <c r="AK992" i="42"/>
  <c r="AK988" i="42"/>
  <c r="AK984" i="42"/>
  <c r="AK1309" i="42"/>
  <c r="AK1305" i="42"/>
  <c r="AK1301" i="42"/>
  <c r="AK1297" i="42"/>
  <c r="AK1293" i="42"/>
  <c r="AK1289" i="42"/>
  <c r="AK1285" i="42"/>
  <c r="AK1279" i="42"/>
  <c r="AK1263" i="42"/>
  <c r="AK1247" i="42"/>
  <c r="AK1231" i="42"/>
  <c r="AK1215" i="42"/>
  <c r="AK1199" i="42"/>
  <c r="AK1191" i="42"/>
  <c r="AK1183" i="42"/>
  <c r="AK1175" i="42"/>
  <c r="AK1167" i="42"/>
  <c r="AK1159" i="42"/>
  <c r="AK1151" i="42"/>
  <c r="AK1143" i="42"/>
  <c r="AK1135" i="42"/>
  <c r="AK1127" i="42"/>
  <c r="AK1119" i="42"/>
  <c r="AK1111" i="42"/>
  <c r="AK1109" i="42"/>
  <c r="AK1102" i="42"/>
  <c r="AK1095" i="42"/>
  <c r="AK1093" i="42"/>
  <c r="AK1086" i="42"/>
  <c r="AK1079" i="42"/>
  <c r="AK1077" i="42"/>
  <c r="AK1070" i="42"/>
  <c r="AK1063" i="42"/>
  <c r="AK1061" i="42"/>
  <c r="AK1054" i="42"/>
  <c r="AK1047" i="42"/>
  <c r="AK1045" i="42"/>
  <c r="AK1038" i="42"/>
  <c r="AK1031" i="42"/>
  <c r="AK1029" i="42"/>
  <c r="AK1022" i="42"/>
  <c r="AK1017" i="42"/>
  <c r="AK1013" i="42"/>
  <c r="AK1009" i="42"/>
  <c r="AK1005" i="42"/>
  <c r="AK1001" i="42"/>
  <c r="AK997" i="42"/>
  <c r="AK993" i="42"/>
  <c r="AK989" i="42"/>
  <c r="AK985" i="42"/>
  <c r="AK1308" i="42"/>
  <c r="AK1304" i="42"/>
  <c r="AK1300" i="42"/>
  <c r="AK1296" i="42"/>
  <c r="AK1292" i="42"/>
  <c r="AK1288" i="42"/>
  <c r="AK1284" i="42"/>
  <c r="AK1275" i="42"/>
  <c r="AK1259" i="42"/>
  <c r="AK1307" i="42"/>
  <c r="AK1303" i="42"/>
  <c r="AK1299" i="42"/>
  <c r="AK1295" i="42"/>
  <c r="AK1291" i="42"/>
  <c r="AK1287" i="42"/>
  <c r="AK1271" i="42"/>
  <c r="AK1255" i="42"/>
  <c r="AK1239" i="42"/>
  <c r="AK1223" i="42"/>
  <c r="AK1207" i="42"/>
  <c r="AK1195" i="42"/>
  <c r="AK1187" i="42"/>
  <c r="AK1179" i="42"/>
  <c r="AK1171" i="42"/>
  <c r="AK1163" i="42"/>
  <c r="AK1155" i="42"/>
  <c r="AK1147" i="42"/>
  <c r="AK1139" i="42"/>
  <c r="AK1131" i="42"/>
  <c r="AK1123" i="42"/>
  <c r="AK1110" i="42"/>
  <c r="AK1103" i="42"/>
  <c r="AK1101" i="42"/>
  <c r="AK1094" i="42"/>
  <c r="AK1087" i="42"/>
  <c r="AK1085" i="42"/>
  <c r="AK1078" i="42"/>
  <c r="AK1071" i="42"/>
  <c r="AK1069" i="42"/>
  <c r="AK1062" i="42"/>
  <c r="AK1055" i="42"/>
  <c r="AK1053" i="42"/>
  <c r="AK1046" i="42"/>
  <c r="AK1039" i="42"/>
  <c r="AK1037" i="42"/>
  <c r="AK1030" i="42"/>
  <c r="AK1023" i="42"/>
  <c r="AK1021" i="42"/>
  <c r="AK1019" i="42"/>
  <c r="AK1015" i="42"/>
  <c r="AK1011" i="42"/>
  <c r="AK1007" i="42"/>
  <c r="AK1003" i="42"/>
  <c r="AK999" i="42"/>
  <c r="AK995" i="42"/>
  <c r="AK991" i="42"/>
  <c r="AK987" i="42"/>
  <c r="AK983" i="42"/>
  <c r="AK982" i="42"/>
  <c r="AK981" i="42"/>
  <c r="AK980" i="42"/>
  <c r="AK979" i="42"/>
  <c r="AK978" i="42"/>
  <c r="AK977" i="42"/>
  <c r="AK976" i="42"/>
  <c r="AK975" i="42"/>
  <c r="AK974" i="42"/>
  <c r="AK973" i="42"/>
  <c r="AK972" i="42"/>
  <c r="AK971" i="42"/>
  <c r="AK970" i="42"/>
  <c r="AK969" i="42"/>
  <c r="AK968" i="42"/>
  <c r="AK967" i="42"/>
  <c r="AK966" i="42"/>
  <c r="AK965" i="42"/>
  <c r="AK964" i="42"/>
  <c r="AK963" i="42"/>
  <c r="AK962" i="42"/>
  <c r="AK961" i="42"/>
  <c r="AK960" i="42"/>
  <c r="AK959" i="42"/>
  <c r="AK958" i="42"/>
  <c r="AK957" i="42"/>
  <c r="AK956" i="42"/>
  <c r="AK955" i="42"/>
  <c r="AK954" i="42"/>
  <c r="AK953" i="42"/>
  <c r="AK952" i="42"/>
  <c r="AK951" i="42"/>
  <c r="AK950" i="42"/>
  <c r="AK949" i="42"/>
  <c r="AK948" i="42"/>
  <c r="AK947" i="42"/>
  <c r="AK946" i="42"/>
  <c r="AK945" i="42"/>
  <c r="AK944" i="42"/>
  <c r="AK943" i="42"/>
  <c r="AK942" i="42"/>
  <c r="AK941" i="42"/>
  <c r="AK940" i="42"/>
  <c r="AK939" i="42"/>
  <c r="AK938" i="42"/>
  <c r="AK937" i="42"/>
  <c r="AK936" i="42"/>
  <c r="AK935" i="42"/>
  <c r="AK934" i="42"/>
  <c r="AK933" i="42"/>
  <c r="AK932" i="42"/>
  <c r="AK931" i="42"/>
  <c r="AK930" i="42"/>
  <c r="AK929" i="42"/>
  <c r="AK928" i="42"/>
  <c r="AK927" i="42"/>
  <c r="AK926" i="42"/>
  <c r="AK925" i="42"/>
  <c r="AK924" i="42"/>
  <c r="AK923" i="42"/>
  <c r="AK922" i="42"/>
  <c r="AK921" i="42"/>
  <c r="AK920" i="42"/>
  <c r="AK919" i="42"/>
  <c r="AK918" i="42"/>
  <c r="AK917" i="42"/>
  <c r="AK916" i="42"/>
  <c r="AK915" i="42"/>
  <c r="AK914" i="42"/>
  <c r="AK913" i="42"/>
  <c r="AK912" i="42"/>
  <c r="AK911" i="42"/>
  <c r="AK910" i="42"/>
  <c r="AK909" i="42"/>
  <c r="AK908" i="42"/>
  <c r="AK907" i="42"/>
  <c r="AK906" i="42"/>
  <c r="AK905" i="42"/>
  <c r="AK904" i="42"/>
  <c r="AK903" i="42"/>
  <c r="AK902" i="42"/>
  <c r="AK901" i="42"/>
  <c r="AK900" i="42"/>
  <c r="AK899" i="42"/>
  <c r="AK898" i="42"/>
  <c r="AK897" i="42"/>
  <c r="AK896" i="42"/>
  <c r="AK895" i="42"/>
  <c r="AK894" i="42"/>
  <c r="AK893" i="42"/>
  <c r="AK892" i="42"/>
  <c r="AK891" i="42"/>
  <c r="AK890" i="42"/>
  <c r="AK889" i="42"/>
  <c r="AK888" i="42"/>
  <c r="AK887" i="42"/>
  <c r="AK886" i="42"/>
  <c r="AK885" i="42"/>
  <c r="AK884" i="42"/>
  <c r="AK883" i="42"/>
  <c r="AK882" i="42"/>
  <c r="AK881" i="42"/>
  <c r="AK880" i="42"/>
  <c r="AK879" i="42"/>
  <c r="AK878" i="42"/>
  <c r="AK877" i="42"/>
  <c r="AK876" i="42"/>
  <c r="AK875" i="42"/>
  <c r="AK874" i="42"/>
  <c r="AK873" i="42"/>
  <c r="AK872" i="42"/>
  <c r="AK871" i="42"/>
  <c r="AK870" i="42"/>
  <c r="AK869" i="42"/>
  <c r="AK868" i="42"/>
  <c r="AK867" i="42"/>
  <c r="AK866" i="42"/>
  <c r="AK865" i="42"/>
  <c r="AK864" i="42"/>
  <c r="AK863" i="42"/>
  <c r="AK862" i="42"/>
  <c r="AK861" i="42"/>
  <c r="AK860" i="42"/>
  <c r="AK859" i="42"/>
  <c r="AK858" i="42"/>
  <c r="AK857" i="42"/>
  <c r="AK556" i="42"/>
  <c r="AK555" i="42"/>
  <c r="AK554" i="42"/>
  <c r="AK553" i="42"/>
  <c r="AK552" i="42"/>
  <c r="AK551" i="42"/>
  <c r="AK550" i="42"/>
  <c r="AK549" i="42"/>
  <c r="AK548" i="42"/>
  <c r="AK547" i="42"/>
  <c r="AK546" i="42"/>
  <c r="AK545" i="42"/>
  <c r="AK544" i="42"/>
  <c r="AK543" i="42"/>
  <c r="AK542" i="42"/>
  <c r="AK541" i="42"/>
  <c r="AK540" i="42"/>
  <c r="AK539" i="42"/>
  <c r="AK538" i="42"/>
  <c r="AK537" i="42"/>
  <c r="AK536" i="42"/>
  <c r="AK535" i="42"/>
  <c r="AK534" i="42"/>
  <c r="AK533" i="42"/>
  <c r="AK532" i="42"/>
  <c r="AK531" i="42"/>
  <c r="AK530" i="42"/>
  <c r="AK529" i="42"/>
  <c r="AK528" i="42"/>
  <c r="AK527" i="42"/>
  <c r="AK526" i="42"/>
  <c r="AK525" i="42"/>
  <c r="AK524" i="42"/>
  <c r="AK523" i="42"/>
  <c r="AK522" i="42"/>
  <c r="AK521" i="42"/>
  <c r="AK1227" i="42"/>
  <c r="AK1185" i="42"/>
  <c r="AK1153" i="42"/>
  <c r="AK1121" i="42"/>
  <c r="AK1105" i="42"/>
  <c r="AK1091" i="42"/>
  <c r="AK1073" i="42"/>
  <c r="AK1059" i="42"/>
  <c r="AK1041" i="42"/>
  <c r="AK1027" i="42"/>
  <c r="AK1006" i="42"/>
  <c r="AK990" i="42"/>
  <c r="AK520" i="42"/>
  <c r="AK519" i="42"/>
  <c r="AK518" i="42"/>
  <c r="AK517" i="42"/>
  <c r="AK516" i="42"/>
  <c r="AK515" i="42"/>
  <c r="AK514" i="42"/>
  <c r="AK513" i="42"/>
  <c r="AK512" i="42"/>
  <c r="AK511" i="42"/>
  <c r="AK510" i="42"/>
  <c r="AK509" i="42"/>
  <c r="AK508" i="42"/>
  <c r="AK507" i="42"/>
  <c r="AK506" i="42"/>
  <c r="AK505" i="42"/>
  <c r="AK504" i="42"/>
  <c r="AK503" i="42"/>
  <c r="AK502" i="42"/>
  <c r="AK501" i="42"/>
  <c r="AK500" i="42"/>
  <c r="AK499" i="42"/>
  <c r="AK498" i="42"/>
  <c r="AK497" i="42"/>
  <c r="AK496" i="42"/>
  <c r="AK495" i="42"/>
  <c r="AK494" i="42"/>
  <c r="AK493" i="42"/>
  <c r="AK492" i="42"/>
  <c r="AK491" i="42"/>
  <c r="AK490" i="42"/>
  <c r="AK489" i="42"/>
  <c r="AK488" i="42"/>
  <c r="AK487" i="42"/>
  <c r="AK486" i="42"/>
  <c r="AK485" i="42"/>
  <c r="AK484" i="42"/>
  <c r="AK483" i="42"/>
  <c r="AK482" i="42"/>
  <c r="AK481" i="42"/>
  <c r="AK480" i="42"/>
  <c r="AK479" i="42"/>
  <c r="AK478" i="42"/>
  <c r="AK477" i="42"/>
  <c r="AK476" i="42"/>
  <c r="AK475" i="42"/>
  <c r="AK474" i="42"/>
  <c r="AK473" i="42"/>
  <c r="AK472" i="42"/>
  <c r="AK471" i="42"/>
  <c r="AK470" i="42"/>
  <c r="AK469" i="42"/>
  <c r="AK468" i="42"/>
  <c r="AK467" i="42"/>
  <c r="AK466" i="42"/>
  <c r="AK465" i="42"/>
  <c r="AK464" i="42"/>
  <c r="AK463" i="42"/>
  <c r="AK462" i="42"/>
  <c r="AK461" i="42"/>
  <c r="AK460" i="42"/>
  <c r="AK459" i="42"/>
  <c r="AK458" i="42"/>
  <c r="AK457" i="42"/>
  <c r="AK456" i="42"/>
  <c r="AK455" i="42"/>
  <c r="AK454" i="42"/>
  <c r="AK453" i="42"/>
  <c r="AK452" i="42"/>
  <c r="AK451" i="42"/>
  <c r="AK450" i="42"/>
  <c r="AK449" i="42"/>
  <c r="AK448" i="42"/>
  <c r="AK447" i="42"/>
  <c r="AK446" i="42"/>
  <c r="AK445" i="42"/>
  <c r="AK444" i="42"/>
  <c r="AK443" i="42"/>
  <c r="AK442" i="42"/>
  <c r="AK441" i="42"/>
  <c r="AK440" i="42"/>
  <c r="AK439" i="42"/>
  <c r="AK438" i="42"/>
  <c r="AK437" i="42"/>
  <c r="AK436" i="42"/>
  <c r="AK435" i="42"/>
  <c r="AK434" i="42"/>
  <c r="AK433" i="42"/>
  <c r="AK432" i="42"/>
  <c r="AK431" i="42"/>
  <c r="AK430" i="42"/>
  <c r="AK429" i="42"/>
  <c r="AK425" i="42"/>
  <c r="AK421" i="42"/>
  <c r="AK417" i="42"/>
  <c r="AK413" i="42"/>
  <c r="AK409" i="42"/>
  <c r="AK405" i="42"/>
  <c r="AK401" i="42"/>
  <c r="AK397" i="42"/>
  <c r="AK393" i="42"/>
  <c r="AK389" i="42"/>
  <c r="AK385" i="42"/>
  <c r="AK381" i="42"/>
  <c r="AK377" i="42"/>
  <c r="AK373" i="42"/>
  <c r="AK369" i="42"/>
  <c r="AK365" i="42"/>
  <c r="AK361" i="42"/>
  <c r="AK357" i="42"/>
  <c r="AK353" i="42"/>
  <c r="AK349" i="42"/>
  <c r="AK345" i="42"/>
  <c r="AK341" i="42"/>
  <c r="AK337" i="42"/>
  <c r="AK333" i="42"/>
  <c r="AK329" i="42"/>
  <c r="AK325" i="42"/>
  <c r="AK321" i="42"/>
  <c r="AK317" i="42"/>
  <c r="AK313" i="42"/>
  <c r="AK309" i="42"/>
  <c r="AK305" i="42"/>
  <c r="AK301" i="42"/>
  <c r="AK297" i="42"/>
  <c r="AK293" i="42"/>
  <c r="AK289" i="42"/>
  <c r="AK285" i="42"/>
  <c r="AK281" i="42"/>
  <c r="AK1211" i="42"/>
  <c r="AK1177" i="42"/>
  <c r="AK1145" i="42"/>
  <c r="AK1098" i="42"/>
  <c r="AK1066" i="42"/>
  <c r="AK1034" i="42"/>
  <c r="AK1018" i="42"/>
  <c r="AK1002" i="42"/>
  <c r="AK986" i="42"/>
  <c r="AK426" i="42"/>
  <c r="AK422" i="42"/>
  <c r="AK418" i="42"/>
  <c r="AK414" i="42"/>
  <c r="AK410" i="42"/>
  <c r="AK406" i="42"/>
  <c r="AK402" i="42"/>
  <c r="AK398" i="42"/>
  <c r="AK394" i="42"/>
  <c r="AK390" i="42"/>
  <c r="AK386" i="42"/>
  <c r="AK382" i="42"/>
  <c r="AK378" i="42"/>
  <c r="AK374" i="42"/>
  <c r="AK370" i="42"/>
  <c r="AK366" i="42"/>
  <c r="AK362" i="42"/>
  <c r="AK358" i="42"/>
  <c r="AK354" i="42"/>
  <c r="AK350" i="42"/>
  <c r="AK346" i="42"/>
  <c r="AK342" i="42"/>
  <c r="AK338" i="42"/>
  <c r="AK334" i="42"/>
  <c r="AK330" i="42"/>
  <c r="AK326" i="42"/>
  <c r="AK322" i="42"/>
  <c r="AK318" i="42"/>
  <c r="AK314" i="42"/>
  <c r="AK310" i="42"/>
  <c r="AK306" i="42"/>
  <c r="AK302" i="42"/>
  <c r="AK298" i="42"/>
  <c r="AK294" i="42"/>
  <c r="AK290" i="42"/>
  <c r="AK286" i="42"/>
  <c r="AK282" i="42"/>
  <c r="AK278" i="42"/>
  <c r="AK274" i="42"/>
  <c r="AK270" i="42"/>
  <c r="AK266" i="42"/>
  <c r="AK262" i="42"/>
  <c r="AK258" i="42"/>
  <c r="AK254" i="42"/>
  <c r="AK250" i="42"/>
  <c r="AK246" i="42"/>
  <c r="AK242" i="42"/>
  <c r="AK238" i="42"/>
  <c r="AK234" i="42"/>
  <c r="AK230" i="42"/>
  <c r="AK226" i="42"/>
  <c r="AK222" i="42"/>
  <c r="AK1169" i="42"/>
  <c r="AK1137" i="42"/>
  <c r="AK1107" i="42"/>
  <c r="AK1089" i="42"/>
  <c r="AK1075" i="42"/>
  <c r="AK1057" i="42"/>
  <c r="AK1043" i="42"/>
  <c r="AK1025" i="42"/>
  <c r="AK1014" i="42"/>
  <c r="AK998" i="42"/>
  <c r="AK427" i="42"/>
  <c r="AK423" i="42"/>
  <c r="AK419" i="42"/>
  <c r="AK415" i="42"/>
  <c r="AK411" i="42"/>
  <c r="AK407" i="42"/>
  <c r="AK403" i="42"/>
  <c r="AK399" i="42"/>
  <c r="AK395" i="42"/>
  <c r="AK391" i="42"/>
  <c r="AK387" i="42"/>
  <c r="AK383" i="42"/>
  <c r="AK379" i="42"/>
  <c r="AK375" i="42"/>
  <c r="AK371" i="42"/>
  <c r="AK367" i="42"/>
  <c r="AK363" i="42"/>
  <c r="AK359" i="42"/>
  <c r="AK355" i="42"/>
  <c r="AK351" i="42"/>
  <c r="AK347" i="42"/>
  <c r="AK343" i="42"/>
  <c r="AK339" i="42"/>
  <c r="AK335" i="42"/>
  <c r="AK331" i="42"/>
  <c r="AK327" i="42"/>
  <c r="AK323" i="42"/>
  <c r="AK319" i="42"/>
  <c r="AK315" i="42"/>
  <c r="AK311" i="42"/>
  <c r="AK307" i="42"/>
  <c r="AK303" i="42"/>
  <c r="AK299" i="42"/>
  <c r="AK295" i="42"/>
  <c r="AK291" i="42"/>
  <c r="AK287" i="42"/>
  <c r="AK283" i="42"/>
  <c r="AK279" i="42"/>
  <c r="AK275" i="42"/>
  <c r="AK271" i="42"/>
  <c r="AK267" i="42"/>
  <c r="AK263" i="42"/>
  <c r="AK259" i="42"/>
  <c r="AK255" i="42"/>
  <c r="AK251" i="42"/>
  <c r="AK247" i="42"/>
  <c r="AK243" i="42"/>
  <c r="AK239" i="42"/>
  <c r="AK235" i="42"/>
  <c r="AK231" i="42"/>
  <c r="AK227" i="42"/>
  <c r="AK223" i="42"/>
  <c r="AK219" i="42"/>
  <c r="AK215" i="42"/>
  <c r="AK211" i="42"/>
  <c r="AK207" i="42"/>
  <c r="AK203" i="42"/>
  <c r="AK199" i="42"/>
  <c r="AK195" i="42"/>
  <c r="AK191" i="42"/>
  <c r="AK1243" i="42"/>
  <c r="AK1193" i="42"/>
  <c r="AK1161" i="42"/>
  <c r="AK1129" i="42"/>
  <c r="AK1114" i="42"/>
  <c r="AK1082" i="42"/>
  <c r="AK1050" i="42"/>
  <c r="AK1010" i="42"/>
  <c r="AK994" i="42"/>
  <c r="AK428" i="42"/>
  <c r="AK424" i="42"/>
  <c r="AK420" i="42"/>
  <c r="AK416" i="42"/>
  <c r="AK412" i="42"/>
  <c r="AK408" i="42"/>
  <c r="AK404" i="42"/>
  <c r="AK400" i="42"/>
  <c r="AK396" i="42"/>
  <c r="AK392" i="42"/>
  <c r="AK388" i="42"/>
  <c r="AK384" i="42"/>
  <c r="AK380" i="42"/>
  <c r="AK376" i="42"/>
  <c r="AK372" i="42"/>
  <c r="AK368" i="42"/>
  <c r="AK364" i="42"/>
  <c r="AK360" i="42"/>
  <c r="AK356" i="42"/>
  <c r="AK352" i="42"/>
  <c r="AK348" i="42"/>
  <c r="AK344" i="42"/>
  <c r="AK340" i="42"/>
  <c r="AK336" i="42"/>
  <c r="AK332" i="42"/>
  <c r="AK328" i="42"/>
  <c r="AK324" i="42"/>
  <c r="AK320" i="42"/>
  <c r="AK316" i="42"/>
  <c r="AK312" i="42"/>
  <c r="AK308" i="42"/>
  <c r="AK304" i="42"/>
  <c r="AK300" i="42"/>
  <c r="AK296" i="42"/>
  <c r="AK292" i="42"/>
  <c r="AK288" i="42"/>
  <c r="AK284" i="42"/>
  <c r="AK280" i="42"/>
  <c r="AK276" i="42"/>
  <c r="AK272" i="42"/>
  <c r="AK268" i="42"/>
  <c r="AK264" i="42"/>
  <c r="AK260" i="42"/>
  <c r="AK256" i="42"/>
  <c r="AK252" i="42"/>
  <c r="AK248" i="42"/>
  <c r="AK244" i="42"/>
  <c r="AK240" i="42"/>
  <c r="AK236" i="42"/>
  <c r="AK232" i="42"/>
  <c r="AK228" i="42"/>
  <c r="AK224" i="42"/>
  <c r="AK220" i="42"/>
  <c r="AK216" i="42"/>
  <c r="AK212" i="42"/>
  <c r="AK208" i="42"/>
  <c r="AK204" i="42"/>
  <c r="AK200" i="42"/>
  <c r="AK196" i="42"/>
  <c r="AK192" i="42"/>
  <c r="AK188" i="42"/>
  <c r="AK184" i="42"/>
  <c r="AK180" i="42"/>
  <c r="AK176" i="42"/>
  <c r="AK172" i="42"/>
  <c r="AK168" i="42"/>
  <c r="AK164" i="42"/>
  <c r="AK160" i="42"/>
  <c r="AK156" i="42"/>
  <c r="AK152" i="42"/>
  <c r="AK148" i="42"/>
  <c r="AK144" i="42"/>
  <c r="AK140" i="42"/>
  <c r="AK136" i="42"/>
  <c r="AK132" i="42"/>
  <c r="G21" i="42"/>
  <c r="K21" i="42"/>
  <c r="O21" i="42"/>
  <c r="S21" i="42"/>
  <c r="W21" i="42"/>
  <c r="AA21" i="42"/>
  <c r="AE21" i="42"/>
  <c r="AI21" i="42"/>
  <c r="G22" i="42"/>
  <c r="K22" i="42"/>
  <c r="O22" i="42"/>
  <c r="S22" i="42"/>
  <c r="W22" i="42"/>
  <c r="AA22" i="42"/>
  <c r="AE22" i="42"/>
  <c r="AI22" i="42"/>
  <c r="G23" i="42"/>
  <c r="K23" i="42"/>
  <c r="O23" i="42"/>
  <c r="S23" i="42"/>
  <c r="W23" i="42"/>
  <c r="AA23" i="42"/>
  <c r="AE23" i="42"/>
  <c r="AI23" i="42"/>
  <c r="G24" i="42"/>
  <c r="K24" i="42"/>
  <c r="O24" i="42"/>
  <c r="S24" i="42"/>
  <c r="W24" i="42"/>
  <c r="AA24" i="42"/>
  <c r="AE24" i="42"/>
  <c r="AI24" i="42"/>
  <c r="G25" i="42"/>
  <c r="K25" i="42"/>
  <c r="O25" i="42"/>
  <c r="S25" i="42"/>
  <c r="W25" i="42"/>
  <c r="AA25" i="42"/>
  <c r="AE25" i="42"/>
  <c r="AI25" i="42"/>
  <c r="G26" i="42"/>
  <c r="K26" i="42"/>
  <c r="O26" i="42"/>
  <c r="S26" i="42"/>
  <c r="W26" i="42"/>
  <c r="AA26" i="42"/>
  <c r="AE26" i="42"/>
  <c r="AI26" i="42"/>
  <c r="G27" i="42"/>
  <c r="K27" i="42"/>
  <c r="O27" i="42"/>
  <c r="S27" i="42"/>
  <c r="W27" i="42"/>
  <c r="AA27" i="42"/>
  <c r="AE27" i="42"/>
  <c r="AI27" i="42"/>
  <c r="G28" i="42"/>
  <c r="K28" i="42"/>
  <c r="O28" i="42"/>
  <c r="S28" i="42"/>
  <c r="W28" i="42"/>
  <c r="AA28" i="42"/>
  <c r="AE28" i="42"/>
  <c r="AI28" i="42"/>
  <c r="G29" i="42"/>
  <c r="K29" i="42"/>
  <c r="O29" i="42"/>
  <c r="S29" i="42"/>
  <c r="W29" i="42"/>
  <c r="AA29" i="42"/>
  <c r="AE29" i="42"/>
  <c r="AI29" i="42"/>
  <c r="G30" i="42"/>
  <c r="K30" i="42"/>
  <c r="O30" i="42"/>
  <c r="S30" i="42"/>
  <c r="W30" i="42"/>
  <c r="AA30" i="42"/>
  <c r="AE30" i="42"/>
  <c r="AI30" i="42"/>
  <c r="G31" i="42"/>
  <c r="K31" i="42"/>
  <c r="O31" i="42"/>
  <c r="S31" i="42"/>
  <c r="W31" i="42"/>
  <c r="AA31" i="42"/>
  <c r="AE31" i="42"/>
  <c r="AI31" i="42"/>
  <c r="G32" i="42"/>
  <c r="K32" i="42"/>
  <c r="O32" i="42"/>
  <c r="S32" i="42"/>
  <c r="W32" i="42"/>
  <c r="AA32" i="42"/>
  <c r="AE32" i="42"/>
  <c r="AI32" i="42"/>
  <c r="G33" i="42"/>
  <c r="K33" i="42"/>
  <c r="O33" i="42"/>
  <c r="S33" i="42"/>
  <c r="W33" i="42"/>
  <c r="AA33" i="42"/>
  <c r="AE33" i="42"/>
  <c r="AI33" i="42"/>
  <c r="G34" i="42"/>
  <c r="K34" i="42"/>
  <c r="O34" i="42"/>
  <c r="S34" i="42"/>
  <c r="W34" i="42"/>
  <c r="AA34" i="42"/>
  <c r="AE34" i="42"/>
  <c r="AI34" i="42"/>
  <c r="G35" i="42"/>
  <c r="K35" i="42"/>
  <c r="O35" i="42"/>
  <c r="S35" i="42"/>
  <c r="W35" i="42"/>
  <c r="AA35" i="42"/>
  <c r="AE35" i="42"/>
  <c r="AI35" i="42"/>
  <c r="G36" i="42"/>
  <c r="K36" i="42"/>
  <c r="O36" i="42"/>
  <c r="S36" i="42"/>
  <c r="W36" i="42"/>
  <c r="AA36" i="42"/>
  <c r="AE36" i="42"/>
  <c r="AI36" i="42"/>
  <c r="G37" i="42"/>
  <c r="K37" i="42"/>
  <c r="O37" i="42"/>
  <c r="S37" i="42"/>
  <c r="W37" i="42"/>
  <c r="AA37" i="42"/>
  <c r="AE37" i="42"/>
  <c r="AI37" i="42"/>
  <c r="G38" i="42"/>
  <c r="K38" i="42"/>
  <c r="O38" i="42"/>
  <c r="S38" i="42"/>
  <c r="W38" i="42"/>
  <c r="AA38" i="42"/>
  <c r="AE38" i="42"/>
  <c r="AI38" i="42"/>
  <c r="G39" i="42"/>
  <c r="K39" i="42"/>
  <c r="O39" i="42"/>
  <c r="S39" i="42"/>
  <c r="W39" i="42"/>
  <c r="AA39" i="42"/>
  <c r="AE39" i="42"/>
  <c r="AI39" i="42"/>
  <c r="G40" i="42"/>
  <c r="K40" i="42"/>
  <c r="O40" i="42"/>
  <c r="S40" i="42"/>
  <c r="W40" i="42"/>
  <c r="AA40" i="42"/>
  <c r="AE40" i="42"/>
  <c r="AI40" i="42"/>
  <c r="G41" i="42"/>
  <c r="K41" i="42"/>
  <c r="O41" i="42"/>
  <c r="S41" i="42"/>
  <c r="W41" i="42"/>
  <c r="AA41" i="42"/>
  <c r="AE41" i="42"/>
  <c r="AI41" i="42"/>
  <c r="G42" i="42"/>
  <c r="K42" i="42"/>
  <c r="O42" i="42"/>
  <c r="S42" i="42"/>
  <c r="W42" i="42"/>
  <c r="AA42" i="42"/>
  <c r="AE42" i="42"/>
  <c r="AI42" i="42"/>
  <c r="G43" i="42"/>
  <c r="K43" i="42"/>
  <c r="O43" i="42"/>
  <c r="S43" i="42"/>
  <c r="W43" i="42"/>
  <c r="AA43" i="42"/>
  <c r="AE43" i="42"/>
  <c r="AI43" i="42"/>
  <c r="G44" i="42"/>
  <c r="K44" i="42"/>
  <c r="O44" i="42"/>
  <c r="S44" i="42"/>
  <c r="W44" i="42"/>
  <c r="AA44" i="42"/>
  <c r="AE44" i="42"/>
  <c r="AI44" i="42"/>
  <c r="G45" i="42"/>
  <c r="K45" i="42"/>
  <c r="O45" i="42"/>
  <c r="S45" i="42"/>
  <c r="W45" i="42"/>
  <c r="AA45" i="42"/>
  <c r="AE45" i="42"/>
  <c r="AI45" i="42"/>
  <c r="G46" i="42"/>
  <c r="K46" i="42"/>
  <c r="O46" i="42"/>
  <c r="S46" i="42"/>
  <c r="W46" i="42"/>
  <c r="AA46" i="42"/>
  <c r="AE46" i="42"/>
  <c r="AI46" i="42"/>
  <c r="G47" i="42"/>
  <c r="K47" i="42"/>
  <c r="O47" i="42"/>
  <c r="S47" i="42"/>
  <c r="W47" i="42"/>
  <c r="AA47" i="42"/>
  <c r="AE47" i="42"/>
  <c r="AI47" i="42"/>
  <c r="G48" i="42"/>
  <c r="K48" i="42"/>
  <c r="O48" i="42"/>
  <c r="S48" i="42"/>
  <c r="W48" i="42"/>
  <c r="AA48" i="42"/>
  <c r="AE48" i="42"/>
  <c r="AI48" i="42"/>
  <c r="G49" i="42"/>
  <c r="K49" i="42"/>
  <c r="O49" i="42"/>
  <c r="S49" i="42"/>
  <c r="W49" i="42"/>
  <c r="AA49" i="42"/>
  <c r="AE49" i="42"/>
  <c r="AI49" i="42"/>
  <c r="G50" i="42"/>
  <c r="K50" i="42"/>
  <c r="O50" i="42"/>
  <c r="S50" i="42"/>
  <c r="W50" i="42"/>
  <c r="AA50" i="42"/>
  <c r="AE50" i="42"/>
  <c r="AI50" i="42"/>
  <c r="G51" i="42"/>
  <c r="K51" i="42"/>
  <c r="O51" i="42"/>
  <c r="S51" i="42"/>
  <c r="W51" i="42"/>
  <c r="AA51" i="42"/>
  <c r="AE51" i="42"/>
  <c r="AI51" i="42"/>
  <c r="G52" i="42"/>
  <c r="K52" i="42"/>
  <c r="O52" i="42"/>
  <c r="S52" i="42"/>
  <c r="W52" i="42"/>
  <c r="AA52" i="42"/>
  <c r="AE52" i="42"/>
  <c r="AI52" i="42"/>
  <c r="G53" i="42"/>
  <c r="K53" i="42"/>
  <c r="O53" i="42"/>
  <c r="S53" i="42"/>
  <c r="W53" i="42"/>
  <c r="AA53" i="42"/>
  <c r="AE53" i="42"/>
  <c r="AI53" i="42"/>
  <c r="G54" i="42"/>
  <c r="K54" i="42"/>
  <c r="O54" i="42"/>
  <c r="S54" i="42"/>
  <c r="W54" i="42"/>
  <c r="AA54" i="42"/>
  <c r="AE54" i="42"/>
  <c r="AI54" i="42"/>
  <c r="G55" i="42"/>
  <c r="K55" i="42"/>
  <c r="O55" i="42"/>
  <c r="S55" i="42"/>
  <c r="W55" i="42"/>
  <c r="AA55" i="42"/>
  <c r="AE55" i="42"/>
  <c r="AI55" i="42"/>
  <c r="G56" i="42"/>
  <c r="K56" i="42"/>
  <c r="O56" i="42"/>
  <c r="S56" i="42"/>
  <c r="W56" i="42"/>
  <c r="AA56" i="42"/>
  <c r="AE56" i="42"/>
  <c r="AI56" i="42"/>
  <c r="G57" i="42"/>
  <c r="K57" i="42"/>
  <c r="O57" i="42"/>
  <c r="S57" i="42"/>
  <c r="W57" i="42"/>
  <c r="AA57" i="42"/>
  <c r="AE57" i="42"/>
  <c r="AI57" i="42"/>
  <c r="G58" i="42"/>
  <c r="K58" i="42"/>
  <c r="O58" i="42"/>
  <c r="S58" i="42"/>
  <c r="W58" i="42"/>
  <c r="AA58" i="42"/>
  <c r="AE58" i="42"/>
  <c r="AI58" i="42"/>
  <c r="G59" i="42"/>
  <c r="K59" i="42"/>
  <c r="O59" i="42"/>
  <c r="S59" i="42"/>
  <c r="W59" i="42"/>
  <c r="AA59" i="42"/>
  <c r="AE59" i="42"/>
  <c r="AI59" i="42"/>
  <c r="G60" i="42"/>
  <c r="K60" i="42"/>
  <c r="O60" i="42"/>
  <c r="S60" i="42"/>
  <c r="W60" i="42"/>
  <c r="AA60" i="42"/>
  <c r="AE60" i="42"/>
  <c r="AI60" i="42"/>
  <c r="G61" i="42"/>
  <c r="K61" i="42"/>
  <c r="O61" i="42"/>
  <c r="S61" i="42"/>
  <c r="W61" i="42"/>
  <c r="AA61" i="42"/>
  <c r="AE61" i="42"/>
  <c r="AI61" i="42"/>
  <c r="G62" i="42"/>
  <c r="K62" i="42"/>
  <c r="O62" i="42"/>
  <c r="S62" i="42"/>
  <c r="W62" i="42"/>
  <c r="AA62" i="42"/>
  <c r="AE62" i="42"/>
  <c r="AI62" i="42"/>
  <c r="G63" i="42"/>
  <c r="K63" i="42"/>
  <c r="O63" i="42"/>
  <c r="S63" i="42"/>
  <c r="W63" i="42"/>
  <c r="AA63" i="42"/>
  <c r="AE63" i="42"/>
  <c r="AI63" i="42"/>
  <c r="G64" i="42"/>
  <c r="K64" i="42"/>
  <c r="O64" i="42"/>
  <c r="S64" i="42"/>
  <c r="W64" i="42"/>
  <c r="AA64" i="42"/>
  <c r="AE64" i="42"/>
  <c r="AI64" i="42"/>
  <c r="G65" i="42"/>
  <c r="K65" i="42"/>
  <c r="O65" i="42"/>
  <c r="S65" i="42"/>
  <c r="W65" i="42"/>
  <c r="AA65" i="42"/>
  <c r="AE65" i="42"/>
  <c r="AI65" i="42"/>
  <c r="G66" i="42"/>
  <c r="K66" i="42"/>
  <c r="O66" i="42"/>
  <c r="S66" i="42"/>
  <c r="W66" i="42"/>
  <c r="AA66" i="42"/>
  <c r="AE66" i="42"/>
  <c r="AI66" i="42"/>
  <c r="G67" i="42"/>
  <c r="K67" i="42"/>
  <c r="O67" i="42"/>
  <c r="S67" i="42"/>
  <c r="W67" i="42"/>
  <c r="AA67" i="42"/>
  <c r="AE67" i="42"/>
  <c r="AI67" i="42"/>
  <c r="G68" i="42"/>
  <c r="K68" i="42"/>
  <c r="O68" i="42"/>
  <c r="S68" i="42"/>
  <c r="W68" i="42"/>
  <c r="AA68" i="42"/>
  <c r="AE68" i="42"/>
  <c r="AI68" i="42"/>
  <c r="G69" i="42"/>
  <c r="K69" i="42"/>
  <c r="O69" i="42"/>
  <c r="S69" i="42"/>
  <c r="W69" i="42"/>
  <c r="AA69" i="42"/>
  <c r="AE69" i="42"/>
  <c r="AI69" i="42"/>
  <c r="G70" i="42"/>
  <c r="K70" i="42"/>
  <c r="O70" i="42"/>
  <c r="S70" i="42"/>
  <c r="W70" i="42"/>
  <c r="AA70" i="42"/>
  <c r="AE70" i="42"/>
  <c r="AI70" i="42"/>
  <c r="G71" i="42"/>
  <c r="K71" i="42"/>
  <c r="O71" i="42"/>
  <c r="S71" i="42"/>
  <c r="W71" i="42"/>
  <c r="AA71" i="42"/>
  <c r="AE71" i="42"/>
  <c r="AI71" i="42"/>
  <c r="G72" i="42"/>
  <c r="K72" i="42"/>
  <c r="O72" i="42"/>
  <c r="S72" i="42"/>
  <c r="W72" i="42"/>
  <c r="AA72" i="42"/>
  <c r="AE72" i="42"/>
  <c r="AI72" i="42"/>
  <c r="G73" i="42"/>
  <c r="K73" i="42"/>
  <c r="O73" i="42"/>
  <c r="S73" i="42"/>
  <c r="W73" i="42"/>
  <c r="AA73" i="42"/>
  <c r="AE73" i="42"/>
  <c r="AI73" i="42"/>
  <c r="G74" i="42"/>
  <c r="K74" i="42"/>
  <c r="O74" i="42"/>
  <c r="S74" i="42"/>
  <c r="W74" i="42"/>
  <c r="AA74" i="42"/>
  <c r="AE74" i="42"/>
  <c r="AI74" i="42"/>
  <c r="G75" i="42"/>
  <c r="K75" i="42"/>
  <c r="O75" i="42"/>
  <c r="S75" i="42"/>
  <c r="W75" i="42"/>
  <c r="AA75" i="42"/>
  <c r="AE75" i="42"/>
  <c r="AI75" i="42"/>
  <c r="G76" i="42"/>
  <c r="K76" i="42"/>
  <c r="O76" i="42"/>
  <c r="S76" i="42"/>
  <c r="W76" i="42"/>
  <c r="AA76" i="42"/>
  <c r="AE76" i="42"/>
  <c r="AI76" i="42"/>
  <c r="G77" i="42"/>
  <c r="K77" i="42"/>
  <c r="O77" i="42"/>
  <c r="S77" i="42"/>
  <c r="W77" i="42"/>
  <c r="AA77" i="42"/>
  <c r="AE77" i="42"/>
  <c r="AI77" i="42"/>
  <c r="G78" i="42"/>
  <c r="K78" i="42"/>
  <c r="O78" i="42"/>
  <c r="S78" i="42"/>
  <c r="W78" i="42"/>
  <c r="AA78" i="42"/>
  <c r="AE78" i="42"/>
  <c r="AI78" i="42"/>
  <c r="G79" i="42"/>
  <c r="K79" i="42"/>
  <c r="O79" i="42"/>
  <c r="S79" i="42"/>
  <c r="W79" i="42"/>
  <c r="AA79" i="42"/>
  <c r="AE79" i="42"/>
  <c r="AI79" i="42"/>
  <c r="G80" i="42"/>
  <c r="K80" i="42"/>
  <c r="O80" i="42"/>
  <c r="S80" i="42"/>
  <c r="W80" i="42"/>
  <c r="AA80" i="42"/>
  <c r="AE80" i="42"/>
  <c r="AI80" i="42"/>
  <c r="G81" i="42"/>
  <c r="K81" i="42"/>
  <c r="O81" i="42"/>
  <c r="S81" i="42"/>
  <c r="W81" i="42"/>
  <c r="AA81" i="42"/>
  <c r="AE81" i="42"/>
  <c r="AI81" i="42"/>
  <c r="G82" i="42"/>
  <c r="K82" i="42"/>
  <c r="O82" i="42"/>
  <c r="S82" i="42"/>
  <c r="W82" i="42"/>
  <c r="AA82" i="42"/>
  <c r="AE82" i="42"/>
  <c r="AI82" i="42"/>
  <c r="G83" i="42"/>
  <c r="K83" i="42"/>
  <c r="O83" i="42"/>
  <c r="S83" i="42"/>
  <c r="W83" i="42"/>
  <c r="AA83" i="42"/>
  <c r="AE83" i="42"/>
  <c r="AI83" i="42"/>
  <c r="G84" i="42"/>
  <c r="K84" i="42"/>
  <c r="O84" i="42"/>
  <c r="S84" i="42"/>
  <c r="W84" i="42"/>
  <c r="AA84" i="42"/>
  <c r="AE84" i="42"/>
  <c r="AI84" i="42"/>
  <c r="G85" i="42"/>
  <c r="K85" i="42"/>
  <c r="O85" i="42"/>
  <c r="S85" i="42"/>
  <c r="W85" i="42"/>
  <c r="AA85" i="42"/>
  <c r="AE85" i="42"/>
  <c r="AI85" i="42"/>
  <c r="G86" i="42"/>
  <c r="K86" i="42"/>
  <c r="O86" i="42"/>
  <c r="S86" i="42"/>
  <c r="W86" i="42"/>
  <c r="AA86" i="42"/>
  <c r="AE86" i="42"/>
  <c r="AI86" i="42"/>
  <c r="G87" i="42"/>
  <c r="K87" i="42"/>
  <c r="O87" i="42"/>
  <c r="S87" i="42"/>
  <c r="W87" i="42"/>
  <c r="AA87" i="42"/>
  <c r="AE87" i="42"/>
  <c r="AI87" i="42"/>
  <c r="G88" i="42"/>
  <c r="K88" i="42"/>
  <c r="O88" i="42"/>
  <c r="S88" i="42"/>
  <c r="W88" i="42"/>
  <c r="AA88" i="42"/>
  <c r="AE88" i="42"/>
  <c r="AI88" i="42"/>
  <c r="G89" i="42"/>
  <c r="K89" i="42"/>
  <c r="O89" i="42"/>
  <c r="S89" i="42"/>
  <c r="W89" i="42"/>
  <c r="AA89" i="42"/>
  <c r="AE89" i="42"/>
  <c r="AI89" i="42"/>
  <c r="G90" i="42"/>
  <c r="K90" i="42"/>
  <c r="O90" i="42"/>
  <c r="S90" i="42"/>
  <c r="W90" i="42"/>
  <c r="AA90" i="42"/>
  <c r="AE90" i="42"/>
  <c r="AI90" i="42"/>
  <c r="G91" i="42"/>
  <c r="K91" i="42"/>
  <c r="O91" i="42"/>
  <c r="S91" i="42"/>
  <c r="W91" i="42"/>
  <c r="AA91" i="42"/>
  <c r="AE91" i="42"/>
  <c r="AI91" i="42"/>
  <c r="G92" i="42"/>
  <c r="K92" i="42"/>
  <c r="O92" i="42"/>
  <c r="S92" i="42"/>
  <c r="W92" i="42"/>
  <c r="AA92" i="42"/>
  <c r="AE92" i="42"/>
  <c r="AI92" i="42"/>
  <c r="G93" i="42"/>
  <c r="K93" i="42"/>
  <c r="O93" i="42"/>
  <c r="S93" i="42"/>
  <c r="W93" i="42"/>
  <c r="AA93" i="42"/>
  <c r="AE93" i="42"/>
  <c r="AI93" i="42"/>
  <c r="G94" i="42"/>
  <c r="K94" i="42"/>
  <c r="O94" i="42"/>
  <c r="S94" i="42"/>
  <c r="W94" i="42"/>
  <c r="AA94" i="42"/>
  <c r="AE94" i="42"/>
  <c r="AI94" i="42"/>
  <c r="G95" i="42"/>
  <c r="K95" i="42"/>
  <c r="O95" i="42"/>
  <c r="S95" i="42"/>
  <c r="W95" i="42"/>
  <c r="AA95" i="42"/>
  <c r="AE95" i="42"/>
  <c r="AI95" i="42"/>
  <c r="G96" i="42"/>
  <c r="K96" i="42"/>
  <c r="O96" i="42"/>
  <c r="S96" i="42"/>
  <c r="W96" i="42"/>
  <c r="AA96" i="42"/>
  <c r="AE96" i="42"/>
  <c r="AI96" i="42"/>
  <c r="G97" i="42"/>
  <c r="K97" i="42"/>
  <c r="O97" i="42"/>
  <c r="S97" i="42"/>
  <c r="W97" i="42"/>
  <c r="AA97" i="42"/>
  <c r="AE97" i="42"/>
  <c r="AI97" i="42"/>
  <c r="G98" i="42"/>
  <c r="K98" i="42"/>
  <c r="O98" i="42"/>
  <c r="S98" i="42"/>
  <c r="W98" i="42"/>
  <c r="AA98" i="42"/>
  <c r="AE98" i="42"/>
  <c r="AI98" i="42"/>
  <c r="G99" i="42"/>
  <c r="K99" i="42"/>
  <c r="O99" i="42"/>
  <c r="S99" i="42"/>
  <c r="W99" i="42"/>
  <c r="AA99" i="42"/>
  <c r="AE99" i="42"/>
  <c r="AI99" i="42"/>
  <c r="G100" i="42"/>
  <c r="K100" i="42"/>
  <c r="O100" i="42"/>
  <c r="S100" i="42"/>
  <c r="W100" i="42"/>
  <c r="AA100" i="42"/>
  <c r="AE100" i="42"/>
  <c r="AI100" i="42"/>
  <c r="G101" i="42"/>
  <c r="K101" i="42"/>
  <c r="O101" i="42"/>
  <c r="S101" i="42"/>
  <c r="W101" i="42"/>
  <c r="AA101" i="42"/>
  <c r="AE101" i="42"/>
  <c r="AI101" i="42"/>
  <c r="G102" i="42"/>
  <c r="K102" i="42"/>
  <c r="O102" i="42"/>
  <c r="S102" i="42"/>
  <c r="W102" i="42"/>
  <c r="AA102" i="42"/>
  <c r="AE102" i="42"/>
  <c r="AI102" i="42"/>
  <c r="G103" i="42"/>
  <c r="K103" i="42"/>
  <c r="O103" i="42"/>
  <c r="S103" i="42"/>
  <c r="W103" i="42"/>
  <c r="AA103" i="42"/>
  <c r="AE103" i="42"/>
  <c r="AI103" i="42"/>
  <c r="G104" i="42"/>
  <c r="K104" i="42"/>
  <c r="O104" i="42"/>
  <c r="S104" i="42"/>
  <c r="W104" i="42"/>
  <c r="AA104" i="42"/>
  <c r="AE104" i="42"/>
  <c r="AI104" i="42"/>
  <c r="K105" i="42"/>
  <c r="O105" i="42"/>
  <c r="S105" i="42"/>
  <c r="W105" i="42"/>
  <c r="AA105" i="42"/>
  <c r="AE105" i="42"/>
  <c r="AI105" i="42"/>
  <c r="G106" i="42"/>
  <c r="K106" i="42"/>
  <c r="O106" i="42"/>
  <c r="S106" i="42"/>
  <c r="W106" i="42"/>
  <c r="AA106" i="42"/>
  <c r="AE106" i="42"/>
  <c r="AI106" i="42"/>
  <c r="G107" i="42"/>
  <c r="K107" i="42"/>
  <c r="O107" i="42"/>
  <c r="S107" i="42"/>
  <c r="W107" i="42"/>
  <c r="AA107" i="42"/>
  <c r="AE107" i="42"/>
  <c r="AI107" i="42"/>
  <c r="G108" i="42"/>
  <c r="K108" i="42"/>
  <c r="O108" i="42"/>
  <c r="S108" i="42"/>
  <c r="W108" i="42"/>
  <c r="AA108" i="42"/>
  <c r="AE108" i="42"/>
  <c r="AI108" i="42"/>
  <c r="G109" i="42"/>
  <c r="K109" i="42"/>
  <c r="O109" i="42"/>
  <c r="S109" i="42"/>
  <c r="W109" i="42"/>
  <c r="AA109" i="42"/>
  <c r="AE109" i="42"/>
  <c r="AI109" i="42"/>
  <c r="G110" i="42"/>
  <c r="K110" i="42"/>
  <c r="O110" i="42"/>
  <c r="S110" i="42"/>
  <c r="W110" i="42"/>
  <c r="AA110" i="42"/>
  <c r="AE110" i="42"/>
  <c r="AI110" i="42"/>
  <c r="G111" i="42"/>
  <c r="K111" i="42"/>
  <c r="O111" i="42"/>
  <c r="S111" i="42"/>
  <c r="W111" i="42"/>
  <c r="AA111" i="42"/>
  <c r="AE111" i="42"/>
  <c r="AI111" i="42"/>
  <c r="G112" i="42"/>
  <c r="K112" i="42"/>
  <c r="O112" i="42"/>
  <c r="S112" i="42"/>
  <c r="W112" i="42"/>
  <c r="AA112" i="42"/>
  <c r="AE112" i="42"/>
  <c r="AI112" i="42"/>
  <c r="H113" i="42"/>
  <c r="M113" i="42"/>
  <c r="S113" i="42"/>
  <c r="X113" i="42"/>
  <c r="AC113" i="42"/>
  <c r="AI113" i="42"/>
  <c r="I114" i="42"/>
  <c r="O114" i="42"/>
  <c r="T114" i="42"/>
  <c r="Y114" i="42"/>
  <c r="AE114" i="42"/>
  <c r="AJ114" i="42"/>
  <c r="K115" i="42"/>
  <c r="P115" i="42"/>
  <c r="U115" i="42"/>
  <c r="AA115" i="42"/>
  <c r="AF115" i="42"/>
  <c r="AK115" i="42"/>
  <c r="G116" i="42"/>
  <c r="L116" i="42"/>
  <c r="Q116" i="42"/>
  <c r="W116" i="42"/>
  <c r="AB116" i="42"/>
  <c r="AG116" i="42"/>
  <c r="H117" i="42"/>
  <c r="M117" i="42"/>
  <c r="S117" i="42"/>
  <c r="X117" i="42"/>
  <c r="AC117" i="42"/>
  <c r="AI117" i="42"/>
  <c r="I118" i="42"/>
  <c r="O118" i="42"/>
  <c r="T118" i="42"/>
  <c r="Y118" i="42"/>
  <c r="AE118" i="42"/>
  <c r="AJ118" i="42"/>
  <c r="K119" i="42"/>
  <c r="P119" i="42"/>
  <c r="U119" i="42"/>
  <c r="AA119" i="42"/>
  <c r="AF119" i="42"/>
  <c r="AK119" i="42"/>
  <c r="G120" i="42"/>
  <c r="L120" i="42"/>
  <c r="Q120" i="42"/>
  <c r="W120" i="42"/>
  <c r="AB120" i="42"/>
  <c r="AG120" i="42"/>
  <c r="H121" i="42"/>
  <c r="M121" i="42"/>
  <c r="S121" i="42"/>
  <c r="X121" i="42"/>
  <c r="AC121" i="42"/>
  <c r="AI121" i="42"/>
  <c r="I122" i="42"/>
  <c r="O122" i="42"/>
  <c r="T122" i="42"/>
  <c r="Y122" i="42"/>
  <c r="AE122" i="42"/>
  <c r="AJ122" i="42"/>
  <c r="K123" i="42"/>
  <c r="P123" i="42"/>
  <c r="U123" i="42"/>
  <c r="AA123" i="42"/>
  <c r="AF123" i="42"/>
  <c r="AK123" i="42"/>
  <c r="G124" i="42"/>
  <c r="L124" i="42"/>
  <c r="Q124" i="42"/>
  <c r="W124" i="42"/>
  <c r="AB124" i="42"/>
  <c r="AG124" i="42"/>
  <c r="H125" i="42"/>
  <c r="M125" i="42"/>
  <c r="S125" i="42"/>
  <c r="X125" i="42"/>
  <c r="AC125" i="42"/>
  <c r="AI125" i="42"/>
  <c r="I126" i="42"/>
  <c r="O126" i="42"/>
  <c r="T126" i="42"/>
  <c r="Y126" i="42"/>
  <c r="AE126" i="42"/>
  <c r="AJ126" i="42"/>
  <c r="K127" i="42"/>
  <c r="P127" i="42"/>
  <c r="U127" i="42"/>
  <c r="AA127" i="42"/>
  <c r="AF127" i="42"/>
  <c r="AK127" i="42"/>
  <c r="G128" i="42"/>
  <c r="L128" i="42"/>
  <c r="Q128" i="42"/>
  <c r="W128" i="42"/>
  <c r="AB128" i="42"/>
  <c r="AG128" i="42"/>
  <c r="H129" i="42"/>
  <c r="M129" i="42"/>
  <c r="S129" i="42"/>
  <c r="X129" i="42"/>
  <c r="AC129" i="42"/>
  <c r="AI129" i="42"/>
  <c r="AF130" i="42"/>
  <c r="AK130" i="42"/>
  <c r="AH131" i="42"/>
  <c r="AE132" i="42"/>
  <c r="AJ132" i="42"/>
  <c r="AG133" i="42"/>
  <c r="AD134" i="42"/>
  <c r="AJ134" i="42"/>
  <c r="AG135" i="42"/>
  <c r="AL135" i="42"/>
  <c r="AD136" i="42"/>
  <c r="AI136" i="42"/>
  <c r="AF137" i="42"/>
  <c r="AK137" i="42"/>
  <c r="AH138" i="42"/>
  <c r="AE139" i="42"/>
  <c r="AK139" i="42"/>
  <c r="AH140" i="42"/>
  <c r="AE141" i="42"/>
  <c r="AJ141" i="42"/>
  <c r="AG142" i="42"/>
  <c r="AL142" i="42"/>
  <c r="AD143" i="42"/>
  <c r="AI143" i="42"/>
  <c r="AF144" i="42"/>
  <c r="AL144" i="42"/>
  <c r="AI145" i="42"/>
  <c r="AF146" i="42"/>
  <c r="AK146" i="42"/>
  <c r="AH147" i="42"/>
  <c r="AE148" i="42"/>
  <c r="AJ148" i="42"/>
  <c r="AG149" i="42"/>
  <c r="AD150" i="42"/>
  <c r="AJ150" i="42"/>
  <c r="AG151" i="42"/>
  <c r="AL151" i="42"/>
  <c r="AD152" i="42"/>
  <c r="AI152" i="42"/>
  <c r="AF153" i="42"/>
  <c r="AK153" i="42"/>
  <c r="AH154" i="42"/>
  <c r="AE155" i="42"/>
  <c r="AK155" i="42"/>
  <c r="AH156" i="42"/>
  <c r="AE157" i="42"/>
  <c r="AJ157" i="42"/>
  <c r="AG158" i="42"/>
  <c r="AL158" i="42"/>
  <c r="AD159" i="42"/>
  <c r="AI159" i="42"/>
  <c r="AF160" i="42"/>
  <c r="AL160" i="42"/>
  <c r="AI161" i="42"/>
  <c r="AF162" i="42"/>
  <c r="AK162" i="42"/>
  <c r="AH163" i="42"/>
  <c r="AE164" i="42"/>
  <c r="AJ164" i="42"/>
  <c r="AG165" i="42"/>
  <c r="AD166" i="42"/>
  <c r="AJ166" i="42"/>
  <c r="AG167" i="42"/>
  <c r="AL167" i="42"/>
  <c r="AD168" i="42"/>
  <c r="AI168" i="42"/>
  <c r="AF169" i="42"/>
  <c r="AK169" i="42"/>
  <c r="AH170" i="42"/>
  <c r="AE171" i="42"/>
  <c r="AK171" i="42"/>
  <c r="AH172" i="42"/>
  <c r="AE173" i="42"/>
  <c r="AJ173" i="42"/>
  <c r="AG174" i="42"/>
  <c r="AL174" i="42"/>
  <c r="AD175" i="42"/>
  <c r="AI175" i="42"/>
  <c r="AF176" i="42"/>
  <c r="AL176" i="42"/>
  <c r="AI177" i="42"/>
  <c r="AF178" i="42"/>
  <c r="AK178" i="42"/>
  <c r="AH179" i="42"/>
  <c r="AE180" i="42"/>
  <c r="AJ180" i="42"/>
  <c r="AG181" i="42"/>
  <c r="AD182" i="42"/>
  <c r="AJ182" i="42"/>
  <c r="AG183" i="42"/>
  <c r="AL183" i="42"/>
  <c r="AD184" i="42"/>
  <c r="AI184" i="42"/>
  <c r="AF185" i="42"/>
  <c r="AK185" i="42"/>
  <c r="AH186" i="42"/>
  <c r="AE187" i="42"/>
  <c r="AK187" i="42"/>
  <c r="AH188" i="42"/>
  <c r="AG189" i="42"/>
  <c r="AK190" i="42"/>
  <c r="AE191" i="42"/>
  <c r="AJ192" i="42"/>
  <c r="AG193" i="42"/>
  <c r="AK194" i="42"/>
  <c r="AE195" i="42"/>
  <c r="AJ196" i="42"/>
  <c r="AG197" i="42"/>
  <c r="AK198" i="42"/>
  <c r="AE199" i="42"/>
  <c r="AJ200" i="42"/>
  <c r="AG201" i="42"/>
  <c r="AK202" i="42"/>
  <c r="AE203" i="42"/>
  <c r="AJ204" i="42"/>
  <c r="AG205" i="42"/>
  <c r="AK206" i="42"/>
  <c r="AE207" i="42"/>
  <c r="AJ208" i="42"/>
  <c r="AG209" i="42"/>
  <c r="AK210" i="42"/>
  <c r="AE211" i="42"/>
  <c r="AJ212" i="42"/>
  <c r="AG213" i="42"/>
  <c r="AK214" i="42"/>
  <c r="AE215" i="42"/>
  <c r="AJ216" i="42"/>
  <c r="AG217" i="42"/>
  <c r="AK218" i="42"/>
  <c r="AE219" i="42"/>
  <c r="AJ220" i="42"/>
  <c r="AG221" i="42"/>
  <c r="AH222" i="42"/>
  <c r="AG225" i="42"/>
  <c r="AL226" i="42"/>
  <c r="AE227" i="42"/>
  <c r="AK229" i="42"/>
  <c r="AI231" i="42"/>
  <c r="AF232" i="42"/>
  <c r="AD234" i="42"/>
  <c r="AJ236" i="42"/>
  <c r="AH238" i="42"/>
  <c r="AG241" i="42"/>
  <c r="AL242" i="42"/>
  <c r="AE243" i="42"/>
  <c r="AK245" i="42"/>
  <c r="AI247" i="42"/>
  <c r="AF248" i="42"/>
  <c r="AD250" i="42"/>
  <c r="AJ252" i="42"/>
  <c r="AH254" i="42"/>
  <c r="AG257" i="42"/>
  <c r="AL258" i="42"/>
  <c r="AE259" i="42"/>
  <c r="AK261" i="42"/>
  <c r="AI263" i="42"/>
  <c r="AF264" i="42"/>
  <c r="AD266" i="42"/>
  <c r="AJ268" i="42"/>
  <c r="AH270" i="42"/>
  <c r="AG273" i="42"/>
  <c r="AL274" i="42"/>
  <c r="AE275" i="42"/>
  <c r="AK277" i="42"/>
  <c r="AO2227" i="42" l="1"/>
  <c r="AO433" i="42"/>
  <c r="AO465" i="42"/>
  <c r="AO481" i="42"/>
  <c r="AO513" i="42"/>
  <c r="AO1289" i="42"/>
  <c r="AO1337" i="42"/>
  <c r="AO1369" i="42"/>
  <c r="AO1385" i="42"/>
  <c r="AO2596" i="42"/>
  <c r="AO2660" i="42"/>
  <c r="AO3103" i="42"/>
  <c r="AO8" i="42"/>
  <c r="AO1715" i="42"/>
  <c r="AO1747" i="42"/>
  <c r="AO1763" i="42"/>
  <c r="AO1795" i="42"/>
  <c r="AO3070" i="42"/>
  <c r="AO104" i="42"/>
  <c r="AO88" i="42"/>
  <c r="AO56" i="42"/>
  <c r="AO3450" i="42"/>
  <c r="AO3510" i="42"/>
  <c r="AO117" i="42"/>
  <c r="AO1401" i="42"/>
  <c r="AO1827" i="42"/>
  <c r="AO2260" i="42"/>
  <c r="AO2677" i="42"/>
  <c r="AO3532" i="42"/>
  <c r="AO1811" i="42"/>
  <c r="AO3086" i="42"/>
  <c r="AO497" i="42"/>
  <c r="AO1353" i="42"/>
  <c r="AO1779" i="42"/>
  <c r="AO72" i="42"/>
  <c r="AO1321" i="42"/>
  <c r="AO2612" i="42"/>
  <c r="AO3459" i="42"/>
  <c r="AO40" i="42"/>
  <c r="AO3456" i="42"/>
  <c r="AO449" i="42"/>
  <c r="AO1305" i="42"/>
  <c r="AO1731" i="42"/>
  <c r="AO24" i="42"/>
  <c r="AO943" i="42"/>
  <c r="AO882" i="42"/>
  <c r="AO2187" i="42"/>
  <c r="AO3009" i="42"/>
  <c r="AO879" i="42"/>
  <c r="AO914" i="42"/>
  <c r="AO2203" i="42"/>
  <c r="AO2211" i="42"/>
  <c r="AO975" i="42"/>
  <c r="AO946" i="42"/>
  <c r="AO2628" i="42"/>
  <c r="AO2597" i="42"/>
  <c r="AO2171" i="42"/>
  <c r="AO2244" i="42"/>
  <c r="AO2580" i="42"/>
  <c r="AO3054" i="42"/>
  <c r="AO548" i="42"/>
  <c r="AO2155" i="42"/>
  <c r="AO2644" i="42"/>
  <c r="AO2993" i="42"/>
  <c r="AO3038" i="42"/>
  <c r="AO118" i="42"/>
  <c r="AO434" i="42"/>
  <c r="AO450" i="42"/>
  <c r="AO466" i="42"/>
  <c r="AO482" i="42"/>
  <c r="AO498" i="42"/>
  <c r="AO514" i="42"/>
  <c r="AO530" i="42"/>
  <c r="AO881" i="42"/>
  <c r="AO913" i="42"/>
  <c r="AO945" i="42"/>
  <c r="AO977" i="42"/>
  <c r="AO884" i="42"/>
  <c r="AO916" i="42"/>
  <c r="AO948" i="42"/>
  <c r="AO980" i="42"/>
  <c r="AO549" i="42"/>
  <c r="AO1290" i="42"/>
  <c r="AO1306" i="42"/>
  <c r="AO1322" i="42"/>
  <c r="AO1338" i="42"/>
  <c r="AO1354" i="42"/>
  <c r="AO1370" i="42"/>
  <c r="AO1402" i="42"/>
  <c r="AO529" i="42"/>
  <c r="AO911" i="42"/>
  <c r="AO978" i="42"/>
  <c r="AO2139" i="42"/>
  <c r="AO3025" i="42"/>
  <c r="AO3455" i="42"/>
  <c r="AO3441" i="42"/>
  <c r="AO3516" i="42"/>
  <c r="AO3525" i="42"/>
  <c r="AO1716" i="42"/>
  <c r="AO1748" i="42"/>
  <c r="AO1780" i="42"/>
  <c r="AO1828" i="42"/>
  <c r="AO2140" i="42"/>
  <c r="AO2172" i="42"/>
  <c r="AO2204" i="42"/>
  <c r="AO2228" i="42"/>
  <c r="AO2261" i="42"/>
  <c r="AO2565" i="42"/>
  <c r="AO2613" i="42"/>
  <c r="AO2645" i="42"/>
  <c r="AO2661" i="42"/>
  <c r="AO3010" i="42"/>
  <c r="AO3026" i="42"/>
  <c r="AO3039" i="42"/>
  <c r="AO3055" i="42"/>
  <c r="AO3071" i="42"/>
  <c r="AO3104" i="42"/>
  <c r="AO95" i="42"/>
  <c r="AO79" i="42"/>
  <c r="AO63" i="42"/>
  <c r="AO47" i="42"/>
  <c r="AO31" i="42"/>
  <c r="AO15" i="42"/>
  <c r="AO3454" i="42"/>
  <c r="AO3458" i="42"/>
  <c r="AO3457" i="42"/>
  <c r="AO3445" i="42"/>
  <c r="AO3463" i="42"/>
  <c r="AO3460" i="42"/>
  <c r="AO3519" i="42"/>
  <c r="AO3529" i="42"/>
  <c r="AO3514" i="42"/>
  <c r="AO499" i="42"/>
  <c r="AO950" i="42"/>
  <c r="AO2157" i="42"/>
  <c r="AO2213" i="42"/>
  <c r="AO2662" i="42"/>
  <c r="AO3040" i="42"/>
  <c r="AO38" i="42"/>
  <c r="AO22" i="42"/>
  <c r="AO6" i="42"/>
  <c r="AO3462" i="42"/>
  <c r="AO3469" i="42"/>
  <c r="AO3465" i="42"/>
  <c r="AO3449" i="42"/>
  <c r="AO3467" i="42"/>
  <c r="AO3464" i="42"/>
  <c r="AO3540" i="42"/>
  <c r="AO3533" i="42"/>
  <c r="AO3518" i="42"/>
  <c r="AO1732" i="42"/>
  <c r="AO1764" i="42"/>
  <c r="AO1796" i="42"/>
  <c r="AO1812" i="42"/>
  <c r="AO2156" i="42"/>
  <c r="AO2188" i="42"/>
  <c r="AO2212" i="42"/>
  <c r="AO2245" i="42"/>
  <c r="AO2581" i="42"/>
  <c r="AO2629" i="42"/>
  <c r="AO2678" i="42"/>
  <c r="AO2994" i="42"/>
  <c r="AO3087" i="42"/>
  <c r="AO467" i="42"/>
  <c r="AO947" i="42"/>
  <c r="AO982" i="42"/>
  <c r="AO1307" i="42"/>
  <c r="AO1371" i="42"/>
  <c r="AO1717" i="42"/>
  <c r="AO1765" i="42"/>
  <c r="AO1829" i="42"/>
  <c r="AO2189" i="42"/>
  <c r="AO2262" i="42"/>
  <c r="AO2598" i="42"/>
  <c r="AO2646" i="42"/>
  <c r="AO3011" i="42"/>
  <c r="AO3056" i="42"/>
  <c r="AO102" i="42"/>
  <c r="AO120" i="42"/>
  <c r="AO436" i="42"/>
  <c r="AO452" i="42"/>
  <c r="AO468" i="42"/>
  <c r="AO484" i="42"/>
  <c r="AO500" i="42"/>
  <c r="AO516" i="42"/>
  <c r="AO885" i="42"/>
  <c r="AO917" i="42"/>
  <c r="AO949" i="42"/>
  <c r="AO981" i="42"/>
  <c r="AO952" i="42"/>
  <c r="AO451" i="42"/>
  <c r="AO515" i="42"/>
  <c r="AO883" i="42"/>
  <c r="AO886" i="42"/>
  <c r="AO1291" i="42"/>
  <c r="AO1355" i="42"/>
  <c r="AO1781" i="42"/>
  <c r="AO2229" i="42"/>
  <c r="AO2614" i="42"/>
  <c r="AO3027" i="42"/>
  <c r="AO3105" i="42"/>
  <c r="AO86" i="42"/>
  <c r="AO70" i="42"/>
  <c r="AO54" i="42"/>
  <c r="AO535" i="42"/>
  <c r="AO435" i="42"/>
  <c r="AO531" i="42"/>
  <c r="AO915" i="42"/>
  <c r="AO918" i="42"/>
  <c r="AO1323" i="42"/>
  <c r="AO1403" i="42"/>
  <c r="AO1733" i="42"/>
  <c r="AO1797" i="42"/>
  <c r="AO2141" i="42"/>
  <c r="AO2582" i="42"/>
  <c r="AO2679" i="42"/>
  <c r="AO2995" i="42"/>
  <c r="AO3072" i="42"/>
  <c r="AO920" i="42"/>
  <c r="AO119" i="42"/>
  <c r="AO483" i="42"/>
  <c r="AO979" i="42"/>
  <c r="AO550" i="42"/>
  <c r="AO1339" i="42"/>
  <c r="AO1387" i="42"/>
  <c r="AO1749" i="42"/>
  <c r="AO2173" i="42"/>
  <c r="AO2205" i="42"/>
  <c r="AO2246" i="42"/>
  <c r="AO2566" i="42"/>
  <c r="AO2630" i="42"/>
  <c r="AO3088" i="42"/>
  <c r="AO111" i="42"/>
  <c r="AO888" i="42"/>
  <c r="AO3534" i="42"/>
  <c r="AO115" i="42"/>
  <c r="AO431" i="42"/>
  <c r="AO447" i="42"/>
  <c r="AO463" i="42"/>
  <c r="AO479" i="42"/>
  <c r="AO495" i="42"/>
  <c r="AO511" i="42"/>
  <c r="AO527" i="42"/>
  <c r="AO875" i="42"/>
  <c r="AO907" i="42"/>
  <c r="AO939" i="42"/>
  <c r="AO1327" i="42"/>
  <c r="AO1769" i="42"/>
  <c r="AO3043" i="42"/>
  <c r="AO1308" i="42"/>
  <c r="AO1388" i="42"/>
  <c r="AO1782" i="42"/>
  <c r="AO2174" i="42"/>
  <c r="AO2214" i="42"/>
  <c r="AO2567" i="42"/>
  <c r="AO2631" i="42"/>
  <c r="AO2996" i="42"/>
  <c r="AO3041" i="42"/>
  <c r="AO3106" i="42"/>
  <c r="AO93" i="42"/>
  <c r="AO77" i="42"/>
  <c r="AO3473" i="42"/>
  <c r="AO3453" i="42"/>
  <c r="AO453" i="42"/>
  <c r="AO517" i="42"/>
  <c r="AO951" i="42"/>
  <c r="AO922" i="42"/>
  <c r="AO1325" i="42"/>
  <c r="AO1389" i="42"/>
  <c r="AO1767" i="42"/>
  <c r="AO1831" i="42"/>
  <c r="AO2191" i="42"/>
  <c r="AO2231" i="42"/>
  <c r="AO2568" i="42"/>
  <c r="AO2632" i="42"/>
  <c r="AO3013" i="42"/>
  <c r="AO3058" i="42"/>
  <c r="AO68" i="42"/>
  <c r="AO52" i="42"/>
  <c r="AO4" i="42"/>
  <c r="AO3485" i="42"/>
  <c r="AO3472" i="42"/>
  <c r="AO3526" i="42"/>
  <c r="AO438" i="42"/>
  <c r="AO502" i="42"/>
  <c r="AO857" i="42"/>
  <c r="AO860" i="42"/>
  <c r="AO537" i="42"/>
  <c r="AO1326" i="42"/>
  <c r="AO1390" i="42"/>
  <c r="AO1752" i="42"/>
  <c r="AO1800" i="42"/>
  <c r="AO2192" i="42"/>
  <c r="AO2232" i="42"/>
  <c r="AO2585" i="42"/>
  <c r="AO2649" i="42"/>
  <c r="AO3014" i="42"/>
  <c r="AO3075" i="42"/>
  <c r="AO75" i="42"/>
  <c r="AO3466" i="42"/>
  <c r="AO3545" i="42"/>
  <c r="AO439" i="42"/>
  <c r="AO503" i="42"/>
  <c r="AO859" i="42"/>
  <c r="AO862" i="42"/>
  <c r="AO538" i="42"/>
  <c r="AO1311" i="42"/>
  <c r="AO1391" i="42"/>
  <c r="AO1753" i="42"/>
  <c r="AO1833" i="42"/>
  <c r="AO2177" i="42"/>
  <c r="AO2217" i="42"/>
  <c r="AO2570" i="42"/>
  <c r="AO2634" i="42"/>
  <c r="AO3076" i="42"/>
  <c r="AO107" i="42"/>
  <c r="AO98" i="42"/>
  <c r="AO34" i="42"/>
  <c r="AO3477" i="42"/>
  <c r="AO3480" i="42"/>
  <c r="AO1340" i="42"/>
  <c r="AO1404" i="42"/>
  <c r="AO1734" i="42"/>
  <c r="AO1798" i="42"/>
  <c r="AO2190" i="42"/>
  <c r="AO2230" i="42"/>
  <c r="AO2583" i="42"/>
  <c r="AO2647" i="42"/>
  <c r="AO3012" i="42"/>
  <c r="AO3057" i="42"/>
  <c r="AO3471" i="42"/>
  <c r="AO3522" i="42"/>
  <c r="AO469" i="42"/>
  <c r="AO983" i="42"/>
  <c r="AO858" i="42"/>
  <c r="AO536" i="42"/>
  <c r="AO1309" i="42"/>
  <c r="AO1373" i="42"/>
  <c r="AO1751" i="42"/>
  <c r="AO1815" i="42"/>
  <c r="AO2159" i="42"/>
  <c r="AO2264" i="42"/>
  <c r="AO2616" i="42"/>
  <c r="AO2681" i="42"/>
  <c r="AO3074" i="42"/>
  <c r="AO20" i="42"/>
  <c r="AO3475" i="42"/>
  <c r="AO3541" i="42"/>
  <c r="AO122" i="42"/>
  <c r="AO486" i="42"/>
  <c r="AO953" i="42"/>
  <c r="AO956" i="42"/>
  <c r="AO1294" i="42"/>
  <c r="AO1374" i="42"/>
  <c r="AO1736" i="42"/>
  <c r="AO1816" i="42"/>
  <c r="AO2144" i="42"/>
  <c r="AO2249" i="42"/>
  <c r="AO2601" i="42"/>
  <c r="AO2665" i="42"/>
  <c r="AO3091" i="42"/>
  <c r="AO59" i="42"/>
  <c r="AO3486" i="42"/>
  <c r="AO487" i="42"/>
  <c r="AO955" i="42"/>
  <c r="AO958" i="42"/>
  <c r="AO1295" i="42"/>
  <c r="AO1375" i="42"/>
  <c r="AO1737" i="42"/>
  <c r="AO1817" i="42"/>
  <c r="AO2161" i="42"/>
  <c r="AO2602" i="42"/>
  <c r="AO2666" i="42"/>
  <c r="AO2999" i="42"/>
  <c r="AO3044" i="42"/>
  <c r="AO3109" i="42"/>
  <c r="AO50" i="42"/>
  <c r="AO3501" i="42"/>
  <c r="AO551" i="42"/>
  <c r="AO1292" i="42"/>
  <c r="AO1356" i="42"/>
  <c r="AO1750" i="42"/>
  <c r="AO1814" i="42"/>
  <c r="AO2158" i="42"/>
  <c r="AO2263" i="42"/>
  <c r="AO2615" i="42"/>
  <c r="AO2680" i="42"/>
  <c r="AO3089" i="42"/>
  <c r="AO45" i="42"/>
  <c r="AO3474" i="42"/>
  <c r="AO3468" i="42"/>
  <c r="AO3537" i="42"/>
  <c r="AO121" i="42"/>
  <c r="AO485" i="42"/>
  <c r="AO533" i="42"/>
  <c r="AO919" i="42"/>
  <c r="AO954" i="42"/>
  <c r="AO1293" i="42"/>
  <c r="AO1357" i="42"/>
  <c r="AO1405" i="42"/>
  <c r="AO1735" i="42"/>
  <c r="AO1799" i="42"/>
  <c r="AO2143" i="42"/>
  <c r="AO2248" i="42"/>
  <c r="AO2600" i="42"/>
  <c r="AO2648" i="42"/>
  <c r="AO2997" i="42"/>
  <c r="AO3042" i="42"/>
  <c r="AO3107" i="42"/>
  <c r="AO36" i="42"/>
  <c r="AO3478" i="42"/>
  <c r="AO3461" i="42"/>
  <c r="AO470" i="42"/>
  <c r="AO534" i="42"/>
  <c r="AO921" i="42"/>
  <c r="AO892" i="42"/>
  <c r="AO553" i="42"/>
  <c r="AO1310" i="42"/>
  <c r="AO1358" i="42"/>
  <c r="AO1720" i="42"/>
  <c r="AO1784" i="42"/>
  <c r="AO2176" i="42"/>
  <c r="AO2216" i="42"/>
  <c r="AO2617" i="42"/>
  <c r="AO2682" i="42"/>
  <c r="AO3108" i="42"/>
  <c r="AO43" i="42"/>
  <c r="AO27" i="42"/>
  <c r="AO11" i="42"/>
  <c r="AO3489" i="42"/>
  <c r="AO3479" i="42"/>
  <c r="AO3530" i="42"/>
  <c r="AO455" i="42"/>
  <c r="AO519" i="42"/>
  <c r="AO891" i="42"/>
  <c r="AO894" i="42"/>
  <c r="AO554" i="42"/>
  <c r="AO1343" i="42"/>
  <c r="AO1407" i="42"/>
  <c r="AO1785" i="42"/>
  <c r="AO2193" i="42"/>
  <c r="AO2233" i="42"/>
  <c r="AO2586" i="42"/>
  <c r="AO2650" i="42"/>
  <c r="AO3015" i="42"/>
  <c r="AO3060" i="42"/>
  <c r="AO82" i="42"/>
  <c r="AO66" i="42"/>
  <c r="AO3497" i="42"/>
  <c r="AO3483" i="42"/>
  <c r="AO1324" i="42"/>
  <c r="AO1372" i="42"/>
  <c r="AO1718" i="42"/>
  <c r="AO1766" i="42"/>
  <c r="AO1830" i="42"/>
  <c r="AO2142" i="42"/>
  <c r="AO2206" i="42"/>
  <c r="AO2247" i="42"/>
  <c r="AO2599" i="42"/>
  <c r="AO2663" i="42"/>
  <c r="AO3028" i="42"/>
  <c r="AO3073" i="42"/>
  <c r="AO61" i="42"/>
  <c r="AO29" i="42"/>
  <c r="AO13" i="42"/>
  <c r="AO3470" i="42"/>
  <c r="AO437" i="42"/>
  <c r="AO501" i="42"/>
  <c r="AO887" i="42"/>
  <c r="AO890" i="42"/>
  <c r="AO552" i="42"/>
  <c r="AO1341" i="42"/>
  <c r="AO1719" i="42"/>
  <c r="AO1783" i="42"/>
  <c r="AO2175" i="42"/>
  <c r="AO2215" i="42"/>
  <c r="AO2584" i="42"/>
  <c r="AO2664" i="42"/>
  <c r="AO3029" i="42"/>
  <c r="AO3090" i="42"/>
  <c r="AO109" i="42"/>
  <c r="AO100" i="42"/>
  <c r="AO84" i="42"/>
  <c r="AO3481" i="42"/>
  <c r="AO454" i="42"/>
  <c r="AO518" i="42"/>
  <c r="AO889" i="42"/>
  <c r="AO924" i="42"/>
  <c r="AO1342" i="42"/>
  <c r="AO1406" i="42"/>
  <c r="AO1768" i="42"/>
  <c r="AO1832" i="42"/>
  <c r="AO2160" i="42"/>
  <c r="AO2569" i="42"/>
  <c r="AO2633" i="42"/>
  <c r="AO2998" i="42"/>
  <c r="AO3059" i="42"/>
  <c r="AO91" i="42"/>
  <c r="AO3490" i="42"/>
  <c r="AO3476" i="42"/>
  <c r="AO123" i="42"/>
  <c r="AO471" i="42"/>
  <c r="AO923" i="42"/>
  <c r="AO926" i="42"/>
  <c r="AO1359" i="42"/>
  <c r="AO1721" i="42"/>
  <c r="AO1801" i="42"/>
  <c r="AO2145" i="42"/>
  <c r="AO2250" i="42"/>
  <c r="AO2618" i="42"/>
  <c r="AO2683" i="42"/>
  <c r="AO3092" i="42"/>
  <c r="AO18" i="42"/>
  <c r="AO3494" i="42"/>
  <c r="AO971" i="42"/>
  <c r="AO878" i="42"/>
  <c r="AO910" i="42"/>
  <c r="AO942" i="42"/>
  <c r="AO974" i="42"/>
  <c r="AO546" i="42"/>
  <c r="AO1287" i="42"/>
  <c r="AO1303" i="42"/>
  <c r="AO1319" i="42"/>
  <c r="AO1335" i="42"/>
  <c r="AO1351" i="42"/>
  <c r="AO1367" i="42"/>
  <c r="AO1383" i="42"/>
  <c r="AO1399" i="42"/>
  <c r="AO1713" i="42"/>
  <c r="AO1729" i="42"/>
  <c r="AO1745" i="42"/>
  <c r="AO1761" i="42"/>
  <c r="AO1777" i="42"/>
  <c r="AO1793" i="42"/>
  <c r="AO1809" i="42"/>
  <c r="AO1825" i="42"/>
  <c r="AO2153" i="42"/>
  <c r="AO2169" i="42"/>
  <c r="AO2185" i="42"/>
  <c r="AO2201" i="42"/>
  <c r="AO125" i="42"/>
  <c r="AO441" i="42"/>
  <c r="AO457" i="42"/>
  <c r="AO2209" i="42"/>
  <c r="AO2225" i="42"/>
  <c r="AO2242" i="42"/>
  <c r="AO2258" i="42"/>
  <c r="AO2578" i="42"/>
  <c r="AO2594" i="42"/>
  <c r="AO2610" i="42"/>
  <c r="AO2626" i="42"/>
  <c r="AO2642" i="42"/>
  <c r="AO2658" i="42"/>
  <c r="AO2675" i="42"/>
  <c r="AO2691" i="42"/>
  <c r="AO3007" i="42"/>
  <c r="AO3023" i="42"/>
  <c r="AO3036" i="42"/>
  <c r="AO3052" i="42"/>
  <c r="AO3068" i="42"/>
  <c r="AO3084" i="42"/>
  <c r="AO3101" i="42"/>
  <c r="AO3117" i="42"/>
  <c r="AO90" i="42"/>
  <c r="AO74" i="42"/>
  <c r="AO58" i="42"/>
  <c r="AO42" i="42"/>
  <c r="AO26" i="42"/>
  <c r="AO10" i="42"/>
  <c r="AO116" i="42"/>
  <c r="AO432" i="42"/>
  <c r="AO448" i="42"/>
  <c r="AO464" i="42"/>
  <c r="AO480" i="42"/>
  <c r="AO496" i="42"/>
  <c r="AO512" i="42"/>
  <c r="AO528" i="42"/>
  <c r="AO877" i="42"/>
  <c r="AO909" i="42"/>
  <c r="AO941" i="42"/>
  <c r="AO973" i="42"/>
  <c r="AO880" i="42"/>
  <c r="AO912" i="42"/>
  <c r="AO944" i="42"/>
  <c r="AO976" i="42"/>
  <c r="AO547" i="42"/>
  <c r="AO1288" i="42"/>
  <c r="AO1304" i="42"/>
  <c r="AO1320" i="42"/>
  <c r="AO1336" i="42"/>
  <c r="AO1352" i="42"/>
  <c r="AO1368" i="42"/>
  <c r="AO1384" i="42"/>
  <c r="AO1400" i="42"/>
  <c r="AO1714" i="42"/>
  <c r="AO1730" i="42"/>
  <c r="AO1746" i="42"/>
  <c r="AO1762" i="42"/>
  <c r="AO1778" i="42"/>
  <c r="AO1794" i="42"/>
  <c r="AO1810" i="42"/>
  <c r="AO1826" i="42"/>
  <c r="AO473" i="42"/>
  <c r="AO489" i="42"/>
  <c r="AO505" i="42"/>
  <c r="AO521" i="42"/>
  <c r="AO863" i="42"/>
  <c r="AO895" i="42"/>
  <c r="AO927" i="42"/>
  <c r="AO866" i="42"/>
  <c r="AO898" i="42"/>
  <c r="AO930" i="42"/>
  <c r="AO962" i="42"/>
  <c r="AO540" i="42"/>
  <c r="AO556" i="42"/>
  <c r="AO1297" i="42"/>
  <c r="AO1313" i="42"/>
  <c r="AO1329" i="42"/>
  <c r="AO1345" i="42"/>
  <c r="AO1361" i="42"/>
  <c r="AO1377" i="42"/>
  <c r="AO1393" i="42"/>
  <c r="AO1409" i="42"/>
  <c r="AO1723" i="42"/>
  <c r="AO1739" i="42"/>
  <c r="AO1755" i="42"/>
  <c r="AO1771" i="42"/>
  <c r="AO1787" i="42"/>
  <c r="AO1803" i="42"/>
  <c r="AO1819" i="42"/>
  <c r="AO1835" i="42"/>
  <c r="AO2147" i="42"/>
  <c r="AO2163" i="42"/>
  <c r="AO2179" i="42"/>
  <c r="AO2195" i="42"/>
  <c r="AO2219" i="42"/>
  <c r="AO2235" i="42"/>
  <c r="AO2252" i="42"/>
  <c r="AO2572" i="42"/>
  <c r="AO2588" i="42"/>
  <c r="AO2604" i="42"/>
  <c r="AO2620" i="42"/>
  <c r="AO2636" i="42"/>
  <c r="AO2652" i="42"/>
  <c r="AO2669" i="42"/>
  <c r="AO2685" i="42"/>
  <c r="AO3001" i="42"/>
  <c r="AO3017" i="42"/>
  <c r="AO3030" i="42"/>
  <c r="AO3046" i="42"/>
  <c r="AO3062" i="42"/>
  <c r="AO3078" i="42"/>
  <c r="AO3095" i="42"/>
  <c r="AO3111" i="42"/>
  <c r="AO96" i="42"/>
  <c r="AO80" i="42"/>
  <c r="AO64" i="42"/>
  <c r="AO48" i="42"/>
  <c r="AO32" i="42"/>
  <c r="AO16" i="42"/>
  <c r="AO126" i="42"/>
  <c r="AO442" i="42"/>
  <c r="AO458" i="42"/>
  <c r="AO474" i="42"/>
  <c r="AO490" i="42"/>
  <c r="AO506" i="42"/>
  <c r="AO522" i="42"/>
  <c r="AO865" i="42"/>
  <c r="AO897" i="42"/>
  <c r="AO929" i="42"/>
  <c r="AO961" i="42"/>
  <c r="AO868" i="42"/>
  <c r="AO900" i="42"/>
  <c r="AO932" i="42"/>
  <c r="AO964" i="42"/>
  <c r="AO541" i="42"/>
  <c r="AO1298" i="42"/>
  <c r="AO1314" i="42"/>
  <c r="AO1330" i="42"/>
  <c r="AO1346" i="42"/>
  <c r="AO1362" i="42"/>
  <c r="AO1378" i="42"/>
  <c r="AO1394" i="42"/>
  <c r="AO1410" i="42"/>
  <c r="AO1724" i="42"/>
  <c r="AO1740" i="42"/>
  <c r="AO1756" i="42"/>
  <c r="AO1772" i="42"/>
  <c r="AO1788" i="42"/>
  <c r="AO1804" i="42"/>
  <c r="AO1820" i="42"/>
  <c r="AO1836" i="42"/>
  <c r="AO2138" i="42"/>
  <c r="AO2154" i="42"/>
  <c r="AO2170" i="42"/>
  <c r="AO2186" i="42"/>
  <c r="AO2202" i="42"/>
  <c r="AO2210" i="42"/>
  <c r="AO2226" i="42"/>
  <c r="AO2243" i="42"/>
  <c r="AO2259" i="42"/>
  <c r="AO2579" i="42"/>
  <c r="AO2595" i="42"/>
  <c r="AO2611" i="42"/>
  <c r="AO2627" i="42"/>
  <c r="AO2643" i="42"/>
  <c r="AO2659" i="42"/>
  <c r="AO2676" i="42"/>
  <c r="AO2992" i="42"/>
  <c r="AO3008" i="42"/>
  <c r="AO3024" i="42"/>
  <c r="AO3037" i="42"/>
  <c r="AO3053" i="42"/>
  <c r="AO3069" i="42"/>
  <c r="AO3085" i="42"/>
  <c r="AO3102" i="42"/>
  <c r="AO3118" i="42"/>
  <c r="AO106" i="42"/>
  <c r="AO97" i="42"/>
  <c r="AO81" i="42"/>
  <c r="AO65" i="42"/>
  <c r="AO49" i="42"/>
  <c r="AO2148" i="42"/>
  <c r="AO2164" i="42"/>
  <c r="AO2180" i="42"/>
  <c r="AO2196" i="42"/>
  <c r="AO2220" i="42"/>
  <c r="AO2236" i="42"/>
  <c r="AO2253" i="42"/>
  <c r="AO2573" i="42"/>
  <c r="AO2589" i="42"/>
  <c r="AO2605" i="42"/>
  <c r="AO2621" i="42"/>
  <c r="AO2637" i="42"/>
  <c r="AO2653" i="42"/>
  <c r="AO2670" i="42"/>
  <c r="AO2686" i="42"/>
  <c r="AO3002" i="42"/>
  <c r="AO3018" i="42"/>
  <c r="AO3031" i="42"/>
  <c r="AO3047" i="42"/>
  <c r="AO3063" i="42"/>
  <c r="AO3079" i="42"/>
  <c r="AO3096" i="42"/>
  <c r="AO3112" i="42"/>
  <c r="AO127" i="42"/>
  <c r="AO443" i="42"/>
  <c r="AO459" i="42"/>
  <c r="AO128" i="42"/>
  <c r="AO444" i="42"/>
  <c r="AO460" i="42"/>
  <c r="AO476" i="42"/>
  <c r="AO492" i="42"/>
  <c r="AO508" i="42"/>
  <c r="AO524" i="42"/>
  <c r="AO869" i="42"/>
  <c r="AO901" i="42"/>
  <c r="AO933" i="42"/>
  <c r="AO965" i="42"/>
  <c r="AO872" i="42"/>
  <c r="AO904" i="42"/>
  <c r="AO936" i="42"/>
  <c r="AO968" i="42"/>
  <c r="AO543" i="42"/>
  <c r="AO1284" i="42"/>
  <c r="AO1300" i="42"/>
  <c r="AO1316" i="42"/>
  <c r="AO1332" i="42"/>
  <c r="AO1348" i="42"/>
  <c r="AO33" i="42"/>
  <c r="AO17" i="42"/>
  <c r="AO124" i="42"/>
  <c r="AO440" i="42"/>
  <c r="AO456" i="42"/>
  <c r="AO472" i="42"/>
  <c r="AO488" i="42"/>
  <c r="AO504" i="42"/>
  <c r="AO520" i="42"/>
  <c r="AO861" i="42"/>
  <c r="AO893" i="42"/>
  <c r="AO925" i="42"/>
  <c r="AO957" i="42"/>
  <c r="AO864" i="42"/>
  <c r="AO896" i="42"/>
  <c r="AO928" i="42"/>
  <c r="AO960" i="42"/>
  <c r="AO539" i="42"/>
  <c r="AO555" i="42"/>
  <c r="AO1296" i="42"/>
  <c r="AO1312" i="42"/>
  <c r="AO1328" i="42"/>
  <c r="AO1344" i="42"/>
  <c r="AO1360" i="42"/>
  <c r="AO1376" i="42"/>
  <c r="AO1392" i="42"/>
  <c r="AO1408" i="42"/>
  <c r="AO1722" i="42"/>
  <c r="AO1738" i="42"/>
  <c r="AO1754" i="42"/>
  <c r="AO1770" i="42"/>
  <c r="AO1786" i="42"/>
  <c r="AO1802" i="42"/>
  <c r="AO1818" i="42"/>
  <c r="AO1834" i="42"/>
  <c r="AO2146" i="42"/>
  <c r="AO2162" i="42"/>
  <c r="AO112" i="42"/>
  <c r="AO103" i="42"/>
  <c r="AO87" i="42"/>
  <c r="AO71" i="42"/>
  <c r="AO55" i="42"/>
  <c r="AO39" i="42"/>
  <c r="AO23" i="42"/>
  <c r="AO7" i="42"/>
  <c r="AO475" i="42"/>
  <c r="AO491" i="42"/>
  <c r="AO507" i="42"/>
  <c r="AO523" i="42"/>
  <c r="AO867" i="42"/>
  <c r="AO899" i="42"/>
  <c r="AO931" i="42"/>
  <c r="AO963" i="42"/>
  <c r="AO870" i="42"/>
  <c r="AO902" i="42"/>
  <c r="AO934" i="42"/>
  <c r="AO966" i="42"/>
  <c r="AO542" i="42"/>
  <c r="AO1299" i="42"/>
  <c r="AO1315" i="42"/>
  <c r="AO1331" i="42"/>
  <c r="AO1347" i="42"/>
  <c r="AO1363" i="42"/>
  <c r="AO1379" i="42"/>
  <c r="AO1395" i="42"/>
  <c r="AO1725" i="42"/>
  <c r="AO1741" i="42"/>
  <c r="AO1757" i="42"/>
  <c r="AO1773" i="42"/>
  <c r="AO1789" i="42"/>
  <c r="AO1805" i="42"/>
  <c r="AO1821" i="42"/>
  <c r="AO1837" i="42"/>
  <c r="AO2149" i="42"/>
  <c r="AO2165" i="42"/>
  <c r="AO2181" i="42"/>
  <c r="AO2197" i="42"/>
  <c r="AO2221" i="42"/>
  <c r="AO2237" i="42"/>
  <c r="AO2254" i="42"/>
  <c r="AO2574" i="42"/>
  <c r="AO2590" i="42"/>
  <c r="AO2606" i="42"/>
  <c r="AO2622" i="42"/>
  <c r="AO2638" i="42"/>
  <c r="AO2654" i="42"/>
  <c r="AO2671" i="42"/>
  <c r="AO2687" i="42"/>
  <c r="AO3003" i="42"/>
  <c r="AO3019" i="42"/>
  <c r="AO3032" i="42"/>
  <c r="AO3048" i="42"/>
  <c r="AO3064" i="42"/>
  <c r="AO3080" i="42"/>
  <c r="AO3097" i="42"/>
  <c r="AO3113" i="42"/>
  <c r="AO94" i="42"/>
  <c r="AO78" i="42"/>
  <c r="AO62" i="42"/>
  <c r="AO46" i="42"/>
  <c r="AO30" i="42"/>
  <c r="AO14" i="42"/>
  <c r="AO1364" i="42"/>
  <c r="AO1380" i="42"/>
  <c r="AO1396" i="42"/>
  <c r="AO1726" i="42"/>
  <c r="AO1742" i="42"/>
  <c r="AO1758" i="42"/>
  <c r="AO1774" i="42"/>
  <c r="AO1790" i="42"/>
  <c r="AO1806" i="42"/>
  <c r="AO1822" i="42"/>
  <c r="AO2150" i="42"/>
  <c r="AO2166" i="42"/>
  <c r="AO2182" i="42"/>
  <c r="AO2198" i="42"/>
  <c r="AO2222" i="42"/>
  <c r="AO2238" i="42"/>
  <c r="AO2255" i="42"/>
  <c r="AO2575" i="42"/>
  <c r="AO2591" i="42"/>
  <c r="AO2607" i="42"/>
  <c r="AO2623" i="42"/>
  <c r="AO2639" i="42"/>
  <c r="AO2655" i="42"/>
  <c r="AO2672" i="42"/>
  <c r="AO2688" i="42"/>
  <c r="AO3004" i="42"/>
  <c r="AO3020" i="42"/>
  <c r="AO3033" i="42"/>
  <c r="AO3049" i="42"/>
  <c r="AO3065" i="42"/>
  <c r="AO3081" i="42"/>
  <c r="AO3098" i="42"/>
  <c r="AO3114" i="42"/>
  <c r="AO110" i="42"/>
  <c r="AO101" i="42"/>
  <c r="AO85" i="42"/>
  <c r="AO69" i="42"/>
  <c r="AO53" i="42"/>
  <c r="AO37" i="42"/>
  <c r="AO21" i="42"/>
  <c r="AO5" i="42"/>
  <c r="AO113" i="42"/>
  <c r="AO129" i="42"/>
  <c r="AO445" i="42"/>
  <c r="AO461" i="42"/>
  <c r="AO477" i="42"/>
  <c r="AO493" i="42"/>
  <c r="AO509" i="42"/>
  <c r="AO525" i="42"/>
  <c r="AO871" i="42"/>
  <c r="AO903" i="42"/>
  <c r="AO935" i="42"/>
  <c r="AO967" i="42"/>
  <c r="AO114" i="42"/>
  <c r="AO430" i="42"/>
  <c r="AO446" i="42"/>
  <c r="AO462" i="42"/>
  <c r="AO478" i="42"/>
  <c r="AO494" i="42"/>
  <c r="AO510" i="42"/>
  <c r="AO526" i="42"/>
  <c r="AO3442" i="42"/>
  <c r="AO3447" i="42"/>
  <c r="AO3448" i="42"/>
  <c r="AO3433" i="42"/>
  <c r="AO3511" i="42"/>
  <c r="AO3517" i="42"/>
  <c r="AO3446" i="42"/>
  <c r="AO3451" i="42"/>
  <c r="AO3452" i="42"/>
  <c r="AO3437" i="42"/>
  <c r="AO3524" i="42"/>
  <c r="AO3520" i="42"/>
  <c r="AO3521" i="42"/>
  <c r="AO3506" i="42"/>
  <c r="AO2178" i="42"/>
  <c r="AO2194" i="42"/>
  <c r="AO2218" i="42"/>
  <c r="AO2234" i="42"/>
  <c r="AO2251" i="42"/>
  <c r="AO2571" i="42"/>
  <c r="AO2587" i="42"/>
  <c r="AO2603" i="42"/>
  <c r="AO2619" i="42"/>
  <c r="AO2635" i="42"/>
  <c r="AO2651" i="42"/>
  <c r="AO2668" i="42"/>
  <c r="AO2684" i="42"/>
  <c r="AO3000" i="42"/>
  <c r="AO3016" i="42"/>
  <c r="AO3045" i="42"/>
  <c r="AO3061" i="42"/>
  <c r="AO3077" i="42"/>
  <c r="AO3093" i="42"/>
  <c r="AO3110" i="42"/>
  <c r="AO89" i="42"/>
  <c r="AO73" i="42"/>
  <c r="AO57" i="42"/>
  <c r="AO41" i="42"/>
  <c r="AO25" i="42"/>
  <c r="AO9" i="42"/>
  <c r="AO3419" i="42"/>
  <c r="AO3420" i="42"/>
  <c r="AO3502" i="42"/>
  <c r="AO3482" i="42"/>
  <c r="AO3487" i="42"/>
  <c r="AO3484" i="42"/>
  <c r="AO3523" i="42"/>
  <c r="AO3538" i="42"/>
  <c r="AO3423" i="42"/>
  <c r="AO3424" i="42"/>
  <c r="AO3493" i="42"/>
  <c r="AO3491" i="42"/>
  <c r="AO3488" i="42"/>
  <c r="AO3527" i="42"/>
  <c r="AO3542" i="42"/>
  <c r="AO3422" i="42"/>
  <c r="AO3427" i="42"/>
  <c r="AO3428" i="42"/>
  <c r="AO3528" i="42"/>
  <c r="AO3498" i="42"/>
  <c r="AO3495" i="42"/>
  <c r="AO3492" i="42"/>
  <c r="AO3531" i="42"/>
  <c r="AO3426" i="42"/>
  <c r="AO3431" i="42"/>
  <c r="AO3432" i="42"/>
  <c r="AO3536" i="42"/>
  <c r="AO3512" i="42"/>
  <c r="AO3499" i="42"/>
  <c r="AO3496" i="42"/>
  <c r="AO3535" i="42"/>
  <c r="AO3430" i="42"/>
  <c r="AO3435" i="42"/>
  <c r="AO3436" i="42"/>
  <c r="AO3421" i="42"/>
  <c r="AO3515" i="42"/>
  <c r="AO3503" i="42"/>
  <c r="AO3500" i="42"/>
  <c r="AO3539" i="42"/>
  <c r="AO3505" i="42"/>
  <c r="AO874" i="42"/>
  <c r="AO906" i="42"/>
  <c r="AO938" i="42"/>
  <c r="AO970" i="42"/>
  <c r="AO544" i="42"/>
  <c r="AO1285" i="42"/>
  <c r="AO1301" i="42"/>
  <c r="AO1317" i="42"/>
  <c r="AO1333" i="42"/>
  <c r="AO1349" i="42"/>
  <c r="AO1365" i="42"/>
  <c r="AO1381" i="42"/>
  <c r="AO1397" i="42"/>
  <c r="AO1711" i="42"/>
  <c r="AO1727" i="42"/>
  <c r="AO1743" i="42"/>
  <c r="AO1759" i="42"/>
  <c r="AO1775" i="42"/>
  <c r="AO1791" i="42"/>
  <c r="AO1807" i="42"/>
  <c r="AO1823" i="42"/>
  <c r="AO2151" i="42"/>
  <c r="AO2167" i="42"/>
  <c r="AO2183" i="42"/>
  <c r="AO2199" i="42"/>
  <c r="AO2207" i="42"/>
  <c r="AO2223" i="42"/>
  <c r="AO2239" i="42"/>
  <c r="AO2256" i="42"/>
  <c r="AO2576" i="42"/>
  <c r="AO2592" i="42"/>
  <c r="AO2608" i="42"/>
  <c r="AO2624" i="42"/>
  <c r="AO2640" i="42"/>
  <c r="AO2656" i="42"/>
  <c r="AO2673" i="42"/>
  <c r="AO2689" i="42"/>
  <c r="AO3005" i="42"/>
  <c r="AO3021" i="42"/>
  <c r="AO3034" i="42"/>
  <c r="AO3050" i="42"/>
  <c r="AO3066" i="42"/>
  <c r="AO3082" i="42"/>
  <c r="AO3099" i="42"/>
  <c r="AO3115" i="42"/>
  <c r="AO92" i="42"/>
  <c r="AO76" i="42"/>
  <c r="AO60" i="42"/>
  <c r="AO44" i="42"/>
  <c r="AO28" i="42"/>
  <c r="AO12" i="42"/>
  <c r="AO3434" i="42"/>
  <c r="AO3439" i="42"/>
  <c r="AO3440" i="42"/>
  <c r="AO3425" i="42"/>
  <c r="AO3507" i="42"/>
  <c r="AO3504" i="42"/>
  <c r="AO3543" i="42"/>
  <c r="AO3509" i="42"/>
  <c r="AO873" i="42"/>
  <c r="AO905" i="42"/>
  <c r="AO937" i="42"/>
  <c r="AO969" i="42"/>
  <c r="AO876" i="42"/>
  <c r="AO908" i="42"/>
  <c r="AO940" i="42"/>
  <c r="AO972" i="42"/>
  <c r="AO545" i="42"/>
  <c r="AO1286" i="42"/>
  <c r="AO1302" i="42"/>
  <c r="AO1318" i="42"/>
  <c r="AO1334" i="42"/>
  <c r="AO1350" i="42"/>
  <c r="AO1366" i="42"/>
  <c r="AO1382" i="42"/>
  <c r="AO1398" i="42"/>
  <c r="AO1712" i="42"/>
  <c r="AO1728" i="42"/>
  <c r="AO1744" i="42"/>
  <c r="AO1760" i="42"/>
  <c r="AO1776" i="42"/>
  <c r="AO1792" i="42"/>
  <c r="AO1808" i="42"/>
  <c r="AO1824" i="42"/>
  <c r="AO2152" i="42"/>
  <c r="AO2168" i="42"/>
  <c r="AO2184" i="42"/>
  <c r="AO2200" i="42"/>
  <c r="AO2208" i="42"/>
  <c r="AO2224" i="42"/>
  <c r="AO2241" i="42"/>
  <c r="AO2257" i="42"/>
  <c r="AO2577" i="42"/>
  <c r="AO2593" i="42"/>
  <c r="AO2609" i="42"/>
  <c r="AO2625" i="42"/>
  <c r="AO2641" i="42"/>
  <c r="AO2657" i="42"/>
  <c r="AO2674" i="42"/>
  <c r="AO2690" i="42"/>
  <c r="AO3006" i="42"/>
  <c r="AO3022" i="42"/>
  <c r="AO3035" i="42"/>
  <c r="AO3051" i="42"/>
  <c r="AO3067" i="42"/>
  <c r="AO3083" i="42"/>
  <c r="AO3100" i="42"/>
  <c r="AO3116" i="42"/>
  <c r="AO108" i="42"/>
  <c r="AO99" i="42"/>
  <c r="AO83" i="42"/>
  <c r="AO67" i="42"/>
  <c r="AO51" i="42"/>
  <c r="AO35" i="42"/>
  <c r="AO19" i="42"/>
  <c r="AO3" i="42"/>
  <c r="AO3438" i="42"/>
  <c r="AO3443" i="42"/>
  <c r="AO3444" i="42"/>
  <c r="AO3429" i="42"/>
  <c r="AO3508" i="42"/>
  <c r="AO3544" i="42"/>
  <c r="AO3513" i="42"/>
  <c r="Q3" i="27"/>
  <c r="R3" i="6"/>
  <c r="AP4" i="27"/>
  <c r="AO4" i="27"/>
  <c r="AN4" i="27"/>
  <c r="AM4" i="27"/>
  <c r="AL4" i="27"/>
  <c r="AK4" i="27"/>
  <c r="AJ4" i="27"/>
  <c r="AI4" i="27"/>
  <c r="AH4" i="27"/>
  <c r="AG4" i="27"/>
  <c r="AF4" i="27"/>
  <c r="AE4" i="27"/>
  <c r="AD4" i="27"/>
  <c r="AC4" i="27"/>
  <c r="AB4" i="27"/>
  <c r="AA4" i="27"/>
  <c r="Z4" i="27"/>
  <c r="Y4" i="27"/>
  <c r="X4" i="27"/>
  <c r="W4" i="27"/>
  <c r="V4" i="27"/>
  <c r="J4" i="27"/>
  <c r="L151" i="15" l="1"/>
  <c r="L169" i="15" s="1"/>
  <c r="L150" i="15"/>
  <c r="L168" i="15" s="1"/>
  <c r="L149" i="15"/>
  <c r="L167" i="15" s="1"/>
  <c r="L147" i="15"/>
  <c r="L165" i="15" s="1"/>
  <c r="L148" i="15"/>
  <c r="L166" i="15" s="1"/>
  <c r="S3" i="6"/>
  <c r="E76" i="34" s="1"/>
  <c r="R3" i="27"/>
  <c r="C1" i="30"/>
  <c r="C2" i="30"/>
  <c r="C3" i="30"/>
  <c r="C17" i="15"/>
  <c r="C18" i="15"/>
  <c r="C19" i="15"/>
  <c r="C20" i="15"/>
  <c r="C21" i="15"/>
  <c r="C22" i="15"/>
  <c r="C23" i="15"/>
  <c r="C24" i="15"/>
  <c r="C25" i="15"/>
  <c r="C26" i="15"/>
  <c r="C80" i="15" s="1"/>
  <c r="C27" i="15"/>
  <c r="C81" i="15" s="1"/>
  <c r="C28" i="15"/>
  <c r="C82" i="15" s="1"/>
  <c r="C29" i="15"/>
  <c r="C83" i="15" s="1"/>
  <c r="C30" i="15"/>
  <c r="C84" i="15" s="1"/>
  <c r="C31" i="15"/>
  <c r="C85" i="15" s="1"/>
  <c r="C32" i="15"/>
  <c r="C86" i="15" s="1"/>
  <c r="C33" i="15"/>
  <c r="C87" i="15" s="1"/>
  <c r="C34" i="15"/>
  <c r="C88" i="15" s="1"/>
  <c r="C35" i="15"/>
  <c r="C89" i="15" s="1"/>
  <c r="C36" i="15"/>
  <c r="C90" i="15" s="1"/>
  <c r="C37" i="15"/>
  <c r="C91" i="15" s="1"/>
  <c r="C38" i="15"/>
  <c r="C92" i="15" s="1"/>
  <c r="C39" i="15"/>
  <c r="C93" i="15" s="1"/>
  <c r="C40" i="15"/>
  <c r="C94" i="15" s="1"/>
  <c r="C41" i="15"/>
  <c r="C95" i="15" s="1"/>
  <c r="C42" i="15"/>
  <c r="C96" i="15" s="1"/>
  <c r="C43" i="15"/>
  <c r="C97" i="15" s="1"/>
  <c r="C44" i="15"/>
  <c r="C98" i="15" s="1"/>
  <c r="T3" i="6" l="1"/>
  <c r="S3" i="27"/>
  <c r="O33" i="15"/>
  <c r="O35" i="15"/>
  <c r="O34" i="15"/>
  <c r="O26" i="15"/>
  <c r="O30" i="15"/>
  <c r="O27" i="15"/>
  <c r="O28" i="15"/>
  <c r="O29" i="15"/>
  <c r="O31" i="15"/>
  <c r="O32" i="15"/>
  <c r="O36" i="15"/>
  <c r="U3" i="6" l="1"/>
  <c r="T3" i="27"/>
  <c r="H27" i="40"/>
  <c r="H26" i="40"/>
  <c r="H22" i="40"/>
  <c r="V3" i="6" l="1"/>
  <c r="E99" i="34" s="1"/>
  <c r="U3" i="27"/>
  <c r="K50" i="37"/>
  <c r="L50" i="37"/>
  <c r="M50" i="37"/>
  <c r="N50" i="37"/>
  <c r="D50" i="37"/>
  <c r="H21" i="40"/>
  <c r="H20" i="40"/>
  <c r="H19" i="40"/>
  <c r="H17" i="40"/>
  <c r="H16" i="40"/>
  <c r="H15" i="40"/>
  <c r="H14" i="40"/>
  <c r="H13" i="40"/>
  <c r="H25" i="40"/>
  <c r="H24" i="40"/>
  <c r="H23" i="40"/>
  <c r="H18" i="40"/>
  <c r="H12" i="40"/>
  <c r="H11" i="40"/>
  <c r="H10" i="40"/>
  <c r="H9" i="40"/>
  <c r="C3" i="40"/>
  <c r="C2" i="40"/>
  <c r="C1" i="40"/>
  <c r="H36" i="40" l="1"/>
  <c r="I36" i="40" s="1"/>
  <c r="W3" i="6"/>
  <c r="V3" i="27"/>
  <c r="C30" i="34"/>
  <c r="W3" i="27" l="1"/>
  <c r="X3" i="6"/>
  <c r="I16" i="40"/>
  <c r="I33" i="40"/>
  <c r="I31" i="40"/>
  <c r="I29" i="40"/>
  <c r="I27" i="40"/>
  <c r="I32" i="40"/>
  <c r="I28" i="40"/>
  <c r="I26" i="40"/>
  <c r="I30" i="40"/>
  <c r="I22" i="40"/>
  <c r="I21" i="40"/>
  <c r="I20" i="40"/>
  <c r="I19" i="40"/>
  <c r="I17" i="40"/>
  <c r="I14" i="40"/>
  <c r="I13" i="40"/>
  <c r="I34" i="40"/>
  <c r="I18" i="40"/>
  <c r="I9" i="40"/>
  <c r="I25" i="40"/>
  <c r="I12" i="40"/>
  <c r="I24" i="40"/>
  <c r="I11" i="40"/>
  <c r="I35" i="40"/>
  <c r="I23" i="40"/>
  <c r="I10" i="40"/>
  <c r="I15" i="40"/>
  <c r="N12" i="28"/>
  <c r="D14" i="44" l="1"/>
  <c r="Y3" i="6"/>
  <c r="E122" i="34" s="1"/>
  <c r="X3" i="27"/>
  <c r="N52" i="37"/>
  <c r="M18" i="37"/>
  <c r="M52" i="37" s="1"/>
  <c r="L18" i="37"/>
  <c r="L52" i="37" s="1"/>
  <c r="K18" i="37"/>
  <c r="K52" i="37" s="1"/>
  <c r="J18" i="37"/>
  <c r="I18" i="37"/>
  <c r="H18" i="37"/>
  <c r="G18" i="37"/>
  <c r="F18" i="37"/>
  <c r="D32" i="11" s="1"/>
  <c r="E18" i="37"/>
  <c r="D18" i="37"/>
  <c r="Z18" i="37" s="1"/>
  <c r="D52" i="37" l="1"/>
  <c r="Z3" i="6"/>
  <c r="Y3" i="27"/>
  <c r="F50" i="37"/>
  <c r="F52" i="37" s="1"/>
  <c r="G50" i="37"/>
  <c r="G52" i="37" s="1"/>
  <c r="H50" i="37"/>
  <c r="H52" i="37" s="1"/>
  <c r="I50" i="37"/>
  <c r="I52" i="37" s="1"/>
  <c r="J50" i="37"/>
  <c r="J52" i="37" s="1"/>
  <c r="O16" i="15"/>
  <c r="N16" i="15"/>
  <c r="M16" i="15"/>
  <c r="L16" i="15"/>
  <c r="K16" i="15"/>
  <c r="J16" i="15"/>
  <c r="I16" i="15"/>
  <c r="H16" i="15"/>
  <c r="G16" i="15"/>
  <c r="F16" i="15"/>
  <c r="E16" i="15"/>
  <c r="D16" i="15"/>
  <c r="C1" i="34"/>
  <c r="AA3" i="6" l="1"/>
  <c r="Z3" i="27"/>
  <c r="E50" i="37"/>
  <c r="C168" i="34"/>
  <c r="C53" i="34"/>
  <c r="C7" i="34"/>
  <c r="D50" i="15"/>
  <c r="C79" i="15"/>
  <c r="K50" i="15"/>
  <c r="J50" i="15"/>
  <c r="I50" i="15"/>
  <c r="H50" i="15"/>
  <c r="G50" i="15"/>
  <c r="F50" i="15"/>
  <c r="E50" i="15"/>
  <c r="C3" i="37"/>
  <c r="C2" i="37"/>
  <c r="C1" i="37"/>
  <c r="E147" i="15" l="1"/>
  <c r="E148" i="15"/>
  <c r="E151" i="15"/>
  <c r="E149" i="15"/>
  <c r="E150" i="15"/>
  <c r="E146" i="15"/>
  <c r="E57" i="15"/>
  <c r="E61" i="15" s="1"/>
  <c r="F151" i="15"/>
  <c r="F147" i="15"/>
  <c r="F148" i="15"/>
  <c r="F149" i="15"/>
  <c r="F146" i="15"/>
  <c r="F150" i="15"/>
  <c r="F57" i="15"/>
  <c r="F61" i="15" s="1"/>
  <c r="G149" i="15"/>
  <c r="G147" i="15"/>
  <c r="G146" i="15"/>
  <c r="G151" i="15"/>
  <c r="G150" i="15"/>
  <c r="G148" i="15"/>
  <c r="H146" i="15"/>
  <c r="H150" i="15"/>
  <c r="H151" i="15"/>
  <c r="H149" i="15"/>
  <c r="H147" i="15"/>
  <c r="H148" i="15"/>
  <c r="I147" i="15"/>
  <c r="I148" i="15"/>
  <c r="I151" i="15"/>
  <c r="I149" i="15"/>
  <c r="I150" i="15"/>
  <c r="I146" i="15"/>
  <c r="J151" i="15"/>
  <c r="J149" i="15"/>
  <c r="J147" i="15"/>
  <c r="J148" i="15"/>
  <c r="J150" i="15"/>
  <c r="J146" i="15"/>
  <c r="K147" i="15"/>
  <c r="K151" i="15"/>
  <c r="K150" i="15"/>
  <c r="K148" i="15"/>
  <c r="K146" i="15"/>
  <c r="K149" i="15"/>
  <c r="D57" i="15"/>
  <c r="D61" i="15" s="1"/>
  <c r="D150" i="15"/>
  <c r="D146" i="15"/>
  <c r="D151" i="15"/>
  <c r="D149" i="15"/>
  <c r="D147" i="15"/>
  <c r="D148" i="15"/>
  <c r="D181" i="15"/>
  <c r="D183" i="15"/>
  <c r="E183" i="15" s="1"/>
  <c r="D186" i="15"/>
  <c r="E186" i="15" s="1"/>
  <c r="D180" i="15"/>
  <c r="D182" i="15"/>
  <c r="D184" i="15"/>
  <c r="D185" i="15"/>
  <c r="E185" i="15" s="1"/>
  <c r="D179" i="15"/>
  <c r="E52" i="37"/>
  <c r="Z50" i="37"/>
  <c r="Z52" i="37" s="1"/>
  <c r="AB3" i="6"/>
  <c r="E145" i="34" s="1"/>
  <c r="AA3" i="27"/>
  <c r="K56" i="15"/>
  <c r="K55" i="15"/>
  <c r="K54" i="15"/>
  <c r="K53" i="15"/>
  <c r="K52" i="15"/>
  <c r="J56" i="15"/>
  <c r="J55" i="15"/>
  <c r="J54" i="15"/>
  <c r="J53" i="15"/>
  <c r="J52" i="15"/>
  <c r="H145" i="15"/>
  <c r="H163" i="15"/>
  <c r="H59" i="15"/>
  <c r="E145" i="15"/>
  <c r="E163" i="15"/>
  <c r="E59" i="15"/>
  <c r="I145" i="15"/>
  <c r="I163" i="15"/>
  <c r="I59" i="15"/>
  <c r="D145" i="15"/>
  <c r="D163" i="15"/>
  <c r="D59" i="15"/>
  <c r="F145" i="15"/>
  <c r="F163" i="15"/>
  <c r="F59" i="15"/>
  <c r="J145" i="15"/>
  <c r="J163" i="15"/>
  <c r="J59" i="15"/>
  <c r="G145" i="15"/>
  <c r="G163" i="15"/>
  <c r="G59" i="15"/>
  <c r="K145" i="15"/>
  <c r="K163" i="15"/>
  <c r="K59" i="15"/>
  <c r="D70" i="15"/>
  <c r="H70" i="15"/>
  <c r="E70" i="15"/>
  <c r="I70" i="15"/>
  <c r="F70" i="15"/>
  <c r="J70" i="15"/>
  <c r="G70" i="15"/>
  <c r="K70" i="15"/>
  <c r="O39" i="15"/>
  <c r="O43" i="15"/>
  <c r="O38" i="15"/>
  <c r="O42" i="15"/>
  <c r="O37" i="15"/>
  <c r="O41" i="15"/>
  <c r="O25" i="15"/>
  <c r="O40" i="15"/>
  <c r="O44" i="15"/>
  <c r="I179" i="15" l="1"/>
  <c r="E179" i="15"/>
  <c r="G77" i="15"/>
  <c r="G93" i="15"/>
  <c r="G86" i="15"/>
  <c r="G81" i="15"/>
  <c r="G74" i="15"/>
  <c r="G83" i="15"/>
  <c r="G76" i="15"/>
  <c r="G71" i="15"/>
  <c r="G96" i="15"/>
  <c r="G79" i="15"/>
  <c r="G95" i="15"/>
  <c r="G72" i="15"/>
  <c r="G88" i="15"/>
  <c r="G97" i="15"/>
  <c r="G90" i="15"/>
  <c r="G92" i="15"/>
  <c r="G85" i="15"/>
  <c r="G94" i="15"/>
  <c r="G78" i="15"/>
  <c r="G87" i="15"/>
  <c r="G80" i="15"/>
  <c r="G73" i="15"/>
  <c r="G84" i="15"/>
  <c r="G75" i="15"/>
  <c r="G91" i="15"/>
  <c r="G82" i="15"/>
  <c r="G98" i="15"/>
  <c r="G89" i="15"/>
  <c r="E79" i="15"/>
  <c r="E95" i="15"/>
  <c r="E72" i="15"/>
  <c r="E88" i="15"/>
  <c r="E76" i="15"/>
  <c r="E92" i="15"/>
  <c r="E94" i="15"/>
  <c r="E87" i="15"/>
  <c r="E71" i="15"/>
  <c r="E98" i="15"/>
  <c r="E81" i="15"/>
  <c r="E97" i="15"/>
  <c r="E74" i="15"/>
  <c r="E90" i="15"/>
  <c r="E83" i="15"/>
  <c r="E85" i="15"/>
  <c r="E78" i="15"/>
  <c r="E73" i="15"/>
  <c r="E89" i="15"/>
  <c r="E82" i="15"/>
  <c r="E80" i="15"/>
  <c r="E96" i="15"/>
  <c r="E75" i="15"/>
  <c r="E93" i="15"/>
  <c r="E77" i="15"/>
  <c r="E84" i="15"/>
  <c r="E91" i="15"/>
  <c r="E86" i="15"/>
  <c r="F181" i="15"/>
  <c r="E181" i="15"/>
  <c r="F182" i="15"/>
  <c r="E182" i="15"/>
  <c r="J82" i="15"/>
  <c r="J98" i="15"/>
  <c r="J75" i="15"/>
  <c r="J91" i="15"/>
  <c r="J86" i="15"/>
  <c r="J79" i="15"/>
  <c r="J72" i="15"/>
  <c r="J88" i="15"/>
  <c r="J81" i="15"/>
  <c r="J97" i="15"/>
  <c r="J90" i="15"/>
  <c r="J84" i="15"/>
  <c r="J77" i="15"/>
  <c r="J93" i="15"/>
  <c r="J95" i="15"/>
  <c r="J71" i="15"/>
  <c r="J74" i="15"/>
  <c r="J78" i="15"/>
  <c r="J83" i="15"/>
  <c r="J76" i="15"/>
  <c r="J92" i="15"/>
  <c r="J85" i="15"/>
  <c r="J89" i="15"/>
  <c r="J87" i="15"/>
  <c r="J94" i="15"/>
  <c r="J73" i="15"/>
  <c r="J96" i="15"/>
  <c r="J80" i="15"/>
  <c r="F180" i="15"/>
  <c r="E180" i="15"/>
  <c r="F86" i="15"/>
  <c r="F79" i="15"/>
  <c r="F95" i="15"/>
  <c r="F90" i="15"/>
  <c r="F83" i="15"/>
  <c r="F76" i="15"/>
  <c r="F78" i="15"/>
  <c r="F71" i="15"/>
  <c r="F89" i="15"/>
  <c r="F72" i="15"/>
  <c r="F88" i="15"/>
  <c r="F81" i="15"/>
  <c r="F97" i="15"/>
  <c r="F74" i="15"/>
  <c r="F92" i="15"/>
  <c r="F85" i="15"/>
  <c r="F94" i="15"/>
  <c r="F80" i="15"/>
  <c r="F96" i="15"/>
  <c r="F87" i="15"/>
  <c r="F73" i="15"/>
  <c r="F82" i="15"/>
  <c r="F84" i="15"/>
  <c r="F91" i="15"/>
  <c r="F75" i="15"/>
  <c r="F98" i="15"/>
  <c r="F93" i="15"/>
  <c r="F77" i="15"/>
  <c r="L63" i="15"/>
  <c r="K73" i="15"/>
  <c r="K89" i="15"/>
  <c r="K82" i="15"/>
  <c r="K98" i="15"/>
  <c r="K71" i="15"/>
  <c r="K72" i="15"/>
  <c r="K81" i="15"/>
  <c r="K97" i="15"/>
  <c r="K75" i="15"/>
  <c r="K91" i="15"/>
  <c r="K84" i="15"/>
  <c r="K77" i="15"/>
  <c r="K93" i="15"/>
  <c r="K86" i="15"/>
  <c r="K79" i="15"/>
  <c r="K95" i="15"/>
  <c r="K88" i="15"/>
  <c r="K83" i="15"/>
  <c r="K76" i="15"/>
  <c r="K74" i="15"/>
  <c r="K90" i="15"/>
  <c r="K92" i="15"/>
  <c r="K78" i="15"/>
  <c r="K96" i="15"/>
  <c r="K80" i="15"/>
  <c r="K87" i="15"/>
  <c r="K94" i="15"/>
  <c r="K85" i="15"/>
  <c r="F184" i="15"/>
  <c r="E184" i="15"/>
  <c r="I75" i="15"/>
  <c r="I91" i="15"/>
  <c r="I84" i="15"/>
  <c r="I95" i="15"/>
  <c r="I88" i="15"/>
  <c r="I81" i="15"/>
  <c r="I97" i="15"/>
  <c r="I71" i="15"/>
  <c r="I90" i="15"/>
  <c r="I83" i="15"/>
  <c r="I92" i="15"/>
  <c r="I85" i="15"/>
  <c r="I78" i="15"/>
  <c r="I94" i="15"/>
  <c r="I77" i="15"/>
  <c r="I93" i="15"/>
  <c r="I86" i="15"/>
  <c r="I79" i="15"/>
  <c r="I72" i="15"/>
  <c r="I74" i="15"/>
  <c r="I76" i="15"/>
  <c r="I80" i="15"/>
  <c r="I89" i="15"/>
  <c r="I73" i="15"/>
  <c r="I96" i="15"/>
  <c r="I87" i="15"/>
  <c r="I82" i="15"/>
  <c r="I98" i="15"/>
  <c r="H84" i="15"/>
  <c r="H77" i="15"/>
  <c r="H93" i="15"/>
  <c r="H95" i="15"/>
  <c r="H72" i="15"/>
  <c r="H97" i="15"/>
  <c r="H90" i="15"/>
  <c r="H83" i="15"/>
  <c r="H76" i="15"/>
  <c r="H78" i="15"/>
  <c r="H94" i="15"/>
  <c r="H87" i="15"/>
  <c r="H86" i="15"/>
  <c r="H79" i="15"/>
  <c r="H88" i="15"/>
  <c r="H81" i="15"/>
  <c r="H74" i="15"/>
  <c r="H71" i="15"/>
  <c r="H92" i="15"/>
  <c r="H80" i="15"/>
  <c r="H85" i="15"/>
  <c r="H91" i="15"/>
  <c r="H75" i="15"/>
  <c r="H89" i="15"/>
  <c r="H73" i="15"/>
  <c r="H96" i="15"/>
  <c r="H82" i="15"/>
  <c r="H98" i="15"/>
  <c r="D72" i="15"/>
  <c r="D88" i="15"/>
  <c r="D81" i="15"/>
  <c r="D97" i="15"/>
  <c r="D92" i="15"/>
  <c r="D85" i="15"/>
  <c r="D78" i="15"/>
  <c r="D94" i="15"/>
  <c r="D87" i="15"/>
  <c r="D96" i="15"/>
  <c r="D82" i="15"/>
  <c r="D75" i="15"/>
  <c r="D74" i="15"/>
  <c r="D90" i="15"/>
  <c r="D83" i="15"/>
  <c r="D76" i="15"/>
  <c r="D80" i="15"/>
  <c r="D91" i="15"/>
  <c r="D71" i="15"/>
  <c r="D73" i="15"/>
  <c r="D89" i="15"/>
  <c r="D98" i="15"/>
  <c r="D95" i="15"/>
  <c r="D86" i="15"/>
  <c r="D93" i="15"/>
  <c r="D77" i="15"/>
  <c r="D84" i="15"/>
  <c r="D79" i="15"/>
  <c r="J166" i="15"/>
  <c r="J165" i="15"/>
  <c r="H152" i="15"/>
  <c r="D152" i="15"/>
  <c r="I152" i="15"/>
  <c r="G152" i="15"/>
  <c r="F152" i="15"/>
  <c r="K165" i="15"/>
  <c r="K152" i="15"/>
  <c r="K168" i="15"/>
  <c r="K169" i="15"/>
  <c r="J152" i="15"/>
  <c r="E152" i="15"/>
  <c r="K167" i="15"/>
  <c r="K166" i="15"/>
  <c r="J168" i="15"/>
  <c r="J167" i="15"/>
  <c r="J169" i="15"/>
  <c r="F179" i="15"/>
  <c r="F185" i="15"/>
  <c r="F183" i="15"/>
  <c r="AC3" i="6"/>
  <c r="AB3" i="27"/>
  <c r="O154" i="15"/>
  <c r="N154" i="15"/>
  <c r="M154" i="15"/>
  <c r="L154" i="15"/>
  <c r="K154" i="15"/>
  <c r="J154" i="15"/>
  <c r="I154" i="15"/>
  <c r="H154" i="15"/>
  <c r="G154" i="15"/>
  <c r="F154" i="15"/>
  <c r="E154" i="15"/>
  <c r="D154" i="15"/>
  <c r="O103" i="15"/>
  <c r="O112" i="15" s="1"/>
  <c r="N103" i="15"/>
  <c r="N112" i="15" s="1"/>
  <c r="M103" i="15"/>
  <c r="M112" i="15" s="1"/>
  <c r="L103" i="15"/>
  <c r="L112" i="15" s="1"/>
  <c r="K103" i="15"/>
  <c r="K112" i="15" s="1"/>
  <c r="J103" i="15"/>
  <c r="J112" i="15" s="1"/>
  <c r="I103" i="15"/>
  <c r="I112" i="15" s="1"/>
  <c r="H103" i="15"/>
  <c r="H112" i="15" s="1"/>
  <c r="G103" i="15"/>
  <c r="G112" i="15" s="1"/>
  <c r="F103" i="15"/>
  <c r="F112" i="15" s="1"/>
  <c r="E103" i="15"/>
  <c r="E112" i="15" s="1"/>
  <c r="D103" i="15"/>
  <c r="D112" i="15" s="1"/>
  <c r="C3" i="34"/>
  <c r="C3" i="27"/>
  <c r="C3" i="6"/>
  <c r="C3" i="15"/>
  <c r="K99" i="15" l="1"/>
  <c r="AD3" i="6"/>
  <c r="AC3" i="27"/>
  <c r="D23" i="11"/>
  <c r="AE3" i="6" l="1"/>
  <c r="AD3" i="27"/>
  <c r="E168" i="34" l="1"/>
  <c r="F186" i="15"/>
  <c r="AF3" i="6"/>
  <c r="AE3" i="27"/>
  <c r="C145" i="34"/>
  <c r="C122" i="34"/>
  <c r="C99" i="34"/>
  <c r="C76" i="34"/>
  <c r="AG3" i="6" l="1"/>
  <c r="AG3" i="27" s="1"/>
  <c r="AF3" i="27"/>
  <c r="C72" i="15" l="1"/>
  <c r="C2" i="34" l="1"/>
  <c r="D17" i="15" l="1"/>
  <c r="D45" i="15" s="1"/>
  <c r="E17" i="15"/>
  <c r="F17" i="15"/>
  <c r="G17" i="15"/>
  <c r="H17" i="15"/>
  <c r="I17" i="15"/>
  <c r="J17" i="15"/>
  <c r="K17" i="15"/>
  <c r="L17" i="15"/>
  <c r="M17" i="15"/>
  <c r="N17" i="15"/>
  <c r="O17" i="15" l="1"/>
  <c r="C2" i="28" l="1"/>
  <c r="C1" i="28"/>
  <c r="C2" i="27" l="1"/>
  <c r="C1" i="27"/>
  <c r="AL3551" i="42" l="1"/>
  <c r="AK3551" i="42"/>
  <c r="AJ3551" i="42"/>
  <c r="AI3551" i="42"/>
  <c r="AH3551" i="42"/>
  <c r="AG3551" i="42"/>
  <c r="AF3551" i="42"/>
  <c r="AE3551" i="42"/>
  <c r="AD3551" i="42"/>
  <c r="W2270" i="42"/>
  <c r="V2270" i="42"/>
  <c r="U2270" i="42"/>
  <c r="T2270" i="42"/>
  <c r="S2270" i="42"/>
  <c r="R2270" i="42"/>
  <c r="P1843" i="42"/>
  <c r="O1843" i="42"/>
  <c r="N1843" i="42"/>
  <c r="M1416" i="42"/>
  <c r="AL3552" i="42"/>
  <c r="AK3552" i="42"/>
  <c r="AJ3552" i="42"/>
  <c r="AI3552" i="42"/>
  <c r="AH3552" i="42"/>
  <c r="AG3552" i="42"/>
  <c r="AF3552" i="42"/>
  <c r="AE3552" i="42"/>
  <c r="AD3552" i="42"/>
  <c r="W2271" i="42"/>
  <c r="V2271" i="42"/>
  <c r="U2271" i="42"/>
  <c r="T2271" i="42"/>
  <c r="S2271" i="42"/>
  <c r="R2271" i="42"/>
  <c r="P1844" i="42"/>
  <c r="O1844" i="42"/>
  <c r="N1844" i="42"/>
  <c r="M1417" i="42"/>
  <c r="AL3621" i="42"/>
  <c r="AK3621" i="42"/>
  <c r="AJ3621" i="42"/>
  <c r="AI3621" i="42"/>
  <c r="AH3621" i="42"/>
  <c r="AG3621" i="42"/>
  <c r="AF3621" i="42"/>
  <c r="AE3621" i="42"/>
  <c r="AD3621" i="42"/>
  <c r="W2340" i="42"/>
  <c r="V2340" i="42"/>
  <c r="U2340" i="42"/>
  <c r="T2340" i="42"/>
  <c r="S2340" i="42"/>
  <c r="R2340" i="42"/>
  <c r="P1913" i="42"/>
  <c r="O1913" i="42"/>
  <c r="N1913" i="42"/>
  <c r="M1486" i="42"/>
  <c r="AL3594" i="42"/>
  <c r="AK3594" i="42"/>
  <c r="AJ3594" i="42"/>
  <c r="AI3594" i="42"/>
  <c r="AH3594" i="42"/>
  <c r="AG3594" i="42"/>
  <c r="AF3594" i="42"/>
  <c r="AE3594" i="42"/>
  <c r="AD3594" i="42"/>
  <c r="W2313" i="42"/>
  <c r="V2313" i="42"/>
  <c r="U2313" i="42"/>
  <c r="T2313" i="42"/>
  <c r="S2313" i="42"/>
  <c r="R2313" i="42"/>
  <c r="P1886" i="42"/>
  <c r="O1886" i="42"/>
  <c r="N1886" i="42"/>
  <c r="M1459" i="42"/>
  <c r="AL3567" i="42"/>
  <c r="AK3567" i="42"/>
  <c r="AJ3567" i="42"/>
  <c r="AI3567" i="42"/>
  <c r="AH3567" i="42"/>
  <c r="AG3567" i="42"/>
  <c r="AF3567" i="42"/>
  <c r="AE3567" i="42"/>
  <c r="AD3567" i="42"/>
  <c r="W2286" i="42"/>
  <c r="V2286" i="42"/>
  <c r="U2286" i="42"/>
  <c r="T2286" i="42"/>
  <c r="S2286" i="42"/>
  <c r="R2286" i="42"/>
  <c r="P1859" i="42"/>
  <c r="O1859" i="42"/>
  <c r="N1859" i="42"/>
  <c r="M1432" i="42"/>
  <c r="AL3632" i="42"/>
  <c r="AK3632" i="42"/>
  <c r="AJ3632" i="42"/>
  <c r="AI3632" i="42"/>
  <c r="AH3632" i="42"/>
  <c r="AG3632" i="42"/>
  <c r="AF3632" i="42"/>
  <c r="AE3632" i="42"/>
  <c r="AD3632" i="42"/>
  <c r="W2351" i="42"/>
  <c r="V2351" i="42"/>
  <c r="U2351" i="42"/>
  <c r="T2351" i="42"/>
  <c r="S2351" i="42"/>
  <c r="R2351" i="42"/>
  <c r="P1924" i="42"/>
  <c r="O1924" i="42"/>
  <c r="N1924" i="42"/>
  <c r="M1497" i="42"/>
  <c r="AL3605" i="42"/>
  <c r="AK3605" i="42"/>
  <c r="AJ3605" i="42"/>
  <c r="AI3605" i="42"/>
  <c r="AH3605" i="42"/>
  <c r="AG3605" i="42"/>
  <c r="AF3605" i="42"/>
  <c r="AE3605" i="42"/>
  <c r="AD3605" i="42"/>
  <c r="W2324" i="42"/>
  <c r="V2324" i="42"/>
  <c r="U2324" i="42"/>
  <c r="T2324" i="42"/>
  <c r="S2324" i="42"/>
  <c r="R2324" i="42"/>
  <c r="P1897" i="42"/>
  <c r="O1897" i="42"/>
  <c r="N1897" i="42"/>
  <c r="M1470" i="42"/>
  <c r="AL3578" i="42"/>
  <c r="AK3578" i="42"/>
  <c r="AJ3578" i="42"/>
  <c r="AI3578" i="42"/>
  <c r="AH3578" i="42"/>
  <c r="AG3578" i="42"/>
  <c r="AF3578" i="42"/>
  <c r="AE3578" i="42"/>
  <c r="AD3578" i="42"/>
  <c r="W2297" i="42"/>
  <c r="V2297" i="42"/>
  <c r="U2297" i="42"/>
  <c r="T2297" i="42"/>
  <c r="S2297" i="42"/>
  <c r="R2297" i="42"/>
  <c r="P1870" i="42"/>
  <c r="O1870" i="42"/>
  <c r="N1870" i="42"/>
  <c r="M1443" i="42"/>
  <c r="AL3643" i="42"/>
  <c r="AK3643" i="42"/>
  <c r="AJ3643" i="42"/>
  <c r="AI3643" i="42"/>
  <c r="AH3643" i="42"/>
  <c r="AG3643" i="42"/>
  <c r="AF3643" i="42"/>
  <c r="AE3643" i="42"/>
  <c r="AD3643" i="42"/>
  <c r="W2362" i="42"/>
  <c r="V2362" i="42"/>
  <c r="U2362" i="42"/>
  <c r="T2362" i="42"/>
  <c r="S2362" i="42"/>
  <c r="R2362" i="42"/>
  <c r="P1935" i="42"/>
  <c r="O1935" i="42"/>
  <c r="N1935" i="42"/>
  <c r="M1508" i="42"/>
  <c r="AL3616" i="42"/>
  <c r="AK3616" i="42"/>
  <c r="AJ3616" i="42"/>
  <c r="AI3616" i="42"/>
  <c r="AH3616" i="42"/>
  <c r="AG3616" i="42"/>
  <c r="AF3616" i="42"/>
  <c r="AE3616" i="42"/>
  <c r="AD3616" i="42"/>
  <c r="W2335" i="42"/>
  <c r="V2335" i="42"/>
  <c r="U2335" i="42"/>
  <c r="T2335" i="42"/>
  <c r="S2335" i="42"/>
  <c r="R2335" i="42"/>
  <c r="P1908" i="42"/>
  <c r="O1908" i="42"/>
  <c r="N1908" i="42"/>
  <c r="M1481" i="42"/>
  <c r="AL3589" i="42"/>
  <c r="AK3589" i="42"/>
  <c r="AJ3589" i="42"/>
  <c r="AI3589" i="42"/>
  <c r="AH3589" i="42"/>
  <c r="AG3589" i="42"/>
  <c r="AF3589" i="42"/>
  <c r="AE3589" i="42"/>
  <c r="AD3589" i="42"/>
  <c r="W2308" i="42"/>
  <c r="V2308" i="42"/>
  <c r="U2308" i="42"/>
  <c r="T2308" i="42"/>
  <c r="S2308" i="42"/>
  <c r="R2308" i="42"/>
  <c r="P1881" i="42"/>
  <c r="O1881" i="42"/>
  <c r="N1881" i="42"/>
  <c r="M1454" i="42"/>
  <c r="AL3562" i="42"/>
  <c r="AK3562" i="42"/>
  <c r="AJ3562" i="42"/>
  <c r="AI3562" i="42"/>
  <c r="AH3562" i="42"/>
  <c r="AG3562" i="42"/>
  <c r="AF3562" i="42"/>
  <c r="AE3562" i="42"/>
  <c r="AD3562" i="42"/>
  <c r="W2281" i="42"/>
  <c r="V2281" i="42"/>
  <c r="U2281" i="42"/>
  <c r="T2281" i="42"/>
  <c r="S2281" i="42"/>
  <c r="R2281" i="42"/>
  <c r="P1854" i="42"/>
  <c r="O1854" i="42"/>
  <c r="N1854" i="42"/>
  <c r="M1427" i="42"/>
  <c r="AL3627" i="42"/>
  <c r="AK3627" i="42"/>
  <c r="AJ3627" i="42"/>
  <c r="AI3627" i="42"/>
  <c r="AH3627" i="42"/>
  <c r="AG3627" i="42"/>
  <c r="AF3627" i="42"/>
  <c r="AE3627" i="42"/>
  <c r="AD3627" i="42"/>
  <c r="W2346" i="42"/>
  <c r="V2346" i="42"/>
  <c r="U2346" i="42"/>
  <c r="T2346" i="42"/>
  <c r="S2346" i="42"/>
  <c r="R2346" i="42"/>
  <c r="P1919" i="42"/>
  <c r="O1919" i="42"/>
  <c r="N1919" i="42"/>
  <c r="M1492" i="42"/>
  <c r="AL3600" i="42"/>
  <c r="AK3600" i="42"/>
  <c r="AJ3600" i="42"/>
  <c r="AI3600" i="42"/>
  <c r="AH3600" i="42"/>
  <c r="AG3600" i="42"/>
  <c r="AF3600" i="42"/>
  <c r="AE3600" i="42"/>
  <c r="AD3600" i="42"/>
  <c r="W2319" i="42"/>
  <c r="V2319" i="42"/>
  <c r="U2319" i="42"/>
  <c r="T2319" i="42"/>
  <c r="S2319" i="42"/>
  <c r="R2319" i="42"/>
  <c r="P1892" i="42"/>
  <c r="O1892" i="42"/>
  <c r="N1892" i="42"/>
  <c r="M1465" i="42"/>
  <c r="AL3573" i="42"/>
  <c r="AK3573" i="42"/>
  <c r="AJ3573" i="42"/>
  <c r="AI3573" i="42"/>
  <c r="AH3573" i="42"/>
  <c r="AG3573" i="42"/>
  <c r="AF3573" i="42"/>
  <c r="AE3573" i="42"/>
  <c r="AD3573" i="42"/>
  <c r="W2292" i="42"/>
  <c r="V2292" i="42"/>
  <c r="U2292" i="42"/>
  <c r="T2292" i="42"/>
  <c r="S2292" i="42"/>
  <c r="R2292" i="42"/>
  <c r="P1865" i="42"/>
  <c r="O1865" i="42"/>
  <c r="N1865" i="42"/>
  <c r="M1438" i="42"/>
  <c r="AL3638" i="42"/>
  <c r="AK3638" i="42"/>
  <c r="AJ3638" i="42"/>
  <c r="AI3638" i="42"/>
  <c r="AH3638" i="42"/>
  <c r="AG3638" i="42"/>
  <c r="AF3638" i="42"/>
  <c r="AE3638" i="42"/>
  <c r="AD3638" i="42"/>
  <c r="W2357" i="42"/>
  <c r="V2357" i="42"/>
  <c r="U2357" i="42"/>
  <c r="T2357" i="42"/>
  <c r="S2357" i="42"/>
  <c r="R2357" i="42"/>
  <c r="P1930" i="42"/>
  <c r="O1930" i="42"/>
  <c r="N1930" i="42"/>
  <c r="M1503" i="42"/>
  <c r="AL3611" i="42"/>
  <c r="AK3611" i="42"/>
  <c r="AJ3611" i="42"/>
  <c r="AI3611" i="42"/>
  <c r="AH3611" i="42"/>
  <c r="AG3611" i="42"/>
  <c r="AF3611" i="42"/>
  <c r="AE3611" i="42"/>
  <c r="AD3611" i="42"/>
  <c r="W2330" i="42"/>
  <c r="V2330" i="42"/>
  <c r="U2330" i="42"/>
  <c r="T2330" i="42"/>
  <c r="S2330" i="42"/>
  <c r="R2330" i="42"/>
  <c r="P1903" i="42"/>
  <c r="O1903" i="42"/>
  <c r="N1903" i="42"/>
  <c r="M1476" i="42"/>
  <c r="AL3584" i="42"/>
  <c r="AK3584" i="42"/>
  <c r="AJ3584" i="42"/>
  <c r="AI3584" i="42"/>
  <c r="AH3584" i="42"/>
  <c r="AG3584" i="42"/>
  <c r="AF3584" i="42"/>
  <c r="AE3584" i="42"/>
  <c r="AD3584" i="42"/>
  <c r="W2303" i="42"/>
  <c r="V2303" i="42"/>
  <c r="U2303" i="42"/>
  <c r="T2303" i="42"/>
  <c r="S2303" i="42"/>
  <c r="R2303" i="42"/>
  <c r="P1876" i="42"/>
  <c r="O1876" i="42"/>
  <c r="N1876" i="42"/>
  <c r="M1449" i="42"/>
  <c r="AL3557" i="42"/>
  <c r="AK3557" i="42"/>
  <c r="AJ3557" i="42"/>
  <c r="AI3557" i="42"/>
  <c r="AH3557" i="42"/>
  <c r="AG3557" i="42"/>
  <c r="AF3557" i="42"/>
  <c r="AE3557" i="42"/>
  <c r="AD3557" i="42"/>
  <c r="W2276" i="42"/>
  <c r="V2276" i="42"/>
  <c r="U2276" i="42"/>
  <c r="T2276" i="42"/>
  <c r="S2276" i="42"/>
  <c r="R2276" i="42"/>
  <c r="P1849" i="42"/>
  <c r="O1849" i="42"/>
  <c r="N1849" i="42"/>
  <c r="M1422" i="42"/>
  <c r="AL3622" i="42"/>
  <c r="AK3622" i="42"/>
  <c r="AJ3622" i="42"/>
  <c r="AI3622" i="42"/>
  <c r="AH3622" i="42"/>
  <c r="AG3622" i="42"/>
  <c r="AF3622" i="42"/>
  <c r="AE3622" i="42"/>
  <c r="AD3622" i="42"/>
  <c r="W2341" i="42"/>
  <c r="V2341" i="42"/>
  <c r="U2341" i="42"/>
  <c r="T2341" i="42"/>
  <c r="S2341" i="42"/>
  <c r="R2341" i="42"/>
  <c r="P1914" i="42"/>
  <c r="O1914" i="42"/>
  <c r="N1914" i="42"/>
  <c r="M1487" i="42"/>
  <c r="AL3595" i="42"/>
  <c r="AK3595" i="42"/>
  <c r="AJ3595" i="42"/>
  <c r="AI3595" i="42"/>
  <c r="AH3595" i="42"/>
  <c r="AG3595" i="42"/>
  <c r="AF3595" i="42"/>
  <c r="AE3595" i="42"/>
  <c r="AD3595" i="42"/>
  <c r="W2314" i="42"/>
  <c r="V2314" i="42"/>
  <c r="U2314" i="42"/>
  <c r="T2314" i="42"/>
  <c r="S2314" i="42"/>
  <c r="R2314" i="42"/>
  <c r="P1887" i="42"/>
  <c r="O1887" i="42"/>
  <c r="N1887" i="42"/>
  <c r="M1460" i="42"/>
  <c r="AL3568" i="42"/>
  <c r="AK3568" i="42"/>
  <c r="AJ3568" i="42"/>
  <c r="AI3568" i="42"/>
  <c r="AH3568" i="42"/>
  <c r="AG3568" i="42"/>
  <c r="AF3568" i="42"/>
  <c r="AE3568" i="42"/>
  <c r="AD3568" i="42"/>
  <c r="W2287" i="42"/>
  <c r="V2287" i="42"/>
  <c r="U2287" i="42"/>
  <c r="T2287" i="42"/>
  <c r="S2287" i="42"/>
  <c r="R2287" i="42"/>
  <c r="P1860" i="42"/>
  <c r="O1860" i="42"/>
  <c r="N1860" i="42"/>
  <c r="M1433" i="42"/>
  <c r="AL3633" i="42"/>
  <c r="AK3633" i="42"/>
  <c r="AJ3633" i="42"/>
  <c r="AI3633" i="42"/>
  <c r="AH3633" i="42"/>
  <c r="AG3633" i="42"/>
  <c r="AF3633" i="42"/>
  <c r="AE3633" i="42"/>
  <c r="AD3633" i="42"/>
  <c r="W2352" i="42"/>
  <c r="V2352" i="42"/>
  <c r="U2352" i="42"/>
  <c r="T2352" i="42"/>
  <c r="S2352" i="42"/>
  <c r="R2352" i="42"/>
  <c r="P1925" i="42"/>
  <c r="O1925" i="42"/>
  <c r="N1925" i="42"/>
  <c r="M1498" i="42"/>
  <c r="AL3606" i="42"/>
  <c r="AK3606" i="42"/>
  <c r="AJ3606" i="42"/>
  <c r="AI3606" i="42"/>
  <c r="AH3606" i="42"/>
  <c r="AG3606" i="42"/>
  <c r="AF3606" i="42"/>
  <c r="AE3606" i="42"/>
  <c r="AD3606" i="42"/>
  <c r="W2325" i="42"/>
  <c r="V2325" i="42"/>
  <c r="U2325" i="42"/>
  <c r="T2325" i="42"/>
  <c r="S2325" i="42"/>
  <c r="R2325" i="42"/>
  <c r="P1898" i="42"/>
  <c r="O1898" i="42"/>
  <c r="N1898" i="42"/>
  <c r="M1471" i="42"/>
  <c r="AL3579" i="42"/>
  <c r="AK3579" i="42"/>
  <c r="AJ3579" i="42"/>
  <c r="AI3579" i="42"/>
  <c r="AH3579" i="42"/>
  <c r="AG3579" i="42"/>
  <c r="AF3579" i="42"/>
  <c r="AE3579" i="42"/>
  <c r="AD3579" i="42"/>
  <c r="W2298" i="42"/>
  <c r="V2298" i="42"/>
  <c r="U2298" i="42"/>
  <c r="T2298" i="42"/>
  <c r="S2298" i="42"/>
  <c r="R2298" i="42"/>
  <c r="P1871" i="42"/>
  <c r="O1871" i="42"/>
  <c r="N1871" i="42"/>
  <c r="M1444" i="42"/>
  <c r="AL3644" i="42"/>
  <c r="AK3644" i="42"/>
  <c r="AJ3644" i="42"/>
  <c r="AI3644" i="42"/>
  <c r="AH3644" i="42"/>
  <c r="AG3644" i="42"/>
  <c r="AF3644" i="42"/>
  <c r="AE3644" i="42"/>
  <c r="AD3644" i="42"/>
  <c r="W2363" i="42"/>
  <c r="V2363" i="42"/>
  <c r="U2363" i="42"/>
  <c r="T2363" i="42"/>
  <c r="S2363" i="42"/>
  <c r="R2363" i="42"/>
  <c r="P1936" i="42"/>
  <c r="O1936" i="42"/>
  <c r="N1936" i="42"/>
  <c r="M1509" i="42"/>
  <c r="AL3617" i="42"/>
  <c r="AK3617" i="42"/>
  <c r="AJ3617" i="42"/>
  <c r="AI3617" i="42"/>
  <c r="AH3617" i="42"/>
  <c r="AG3617" i="42"/>
  <c r="AF3617" i="42"/>
  <c r="AE3617" i="42"/>
  <c r="AD3617" i="42"/>
  <c r="W2336" i="42"/>
  <c r="V2336" i="42"/>
  <c r="U2336" i="42"/>
  <c r="T2336" i="42"/>
  <c r="S2336" i="42"/>
  <c r="R2336" i="42"/>
  <c r="P1909" i="42"/>
  <c r="O1909" i="42"/>
  <c r="N1909" i="42"/>
  <c r="M1482" i="42"/>
  <c r="AL3590" i="42"/>
  <c r="AK3590" i="42"/>
  <c r="AJ3590" i="42"/>
  <c r="AI3590" i="42"/>
  <c r="AH3590" i="42"/>
  <c r="AG3590" i="42"/>
  <c r="AF3590" i="42"/>
  <c r="AE3590" i="42"/>
  <c r="AD3590" i="42"/>
  <c r="W2309" i="42"/>
  <c r="V2309" i="42"/>
  <c r="U2309" i="42"/>
  <c r="T2309" i="42"/>
  <c r="S2309" i="42"/>
  <c r="R2309" i="42"/>
  <c r="P1882" i="42"/>
  <c r="O1882" i="42"/>
  <c r="N1882" i="42"/>
  <c r="M1455" i="42"/>
  <c r="AL3563" i="42"/>
  <c r="AK3563" i="42"/>
  <c r="AJ3563" i="42"/>
  <c r="AI3563" i="42"/>
  <c r="AH3563" i="42"/>
  <c r="AG3563" i="42"/>
  <c r="AF3563" i="42"/>
  <c r="AE3563" i="42"/>
  <c r="AD3563" i="42"/>
  <c r="W2282" i="42"/>
  <c r="V2282" i="42"/>
  <c r="U2282" i="42"/>
  <c r="T2282" i="42"/>
  <c r="S2282" i="42"/>
  <c r="R2282" i="42"/>
  <c r="P1855" i="42"/>
  <c r="O1855" i="42"/>
  <c r="N1855" i="42"/>
  <c r="M1428" i="42"/>
  <c r="AL3628" i="42"/>
  <c r="AK3628" i="42"/>
  <c r="AJ3628" i="42"/>
  <c r="AI3628" i="42"/>
  <c r="AH3628" i="42"/>
  <c r="AG3628" i="42"/>
  <c r="AF3628" i="42"/>
  <c r="AE3628" i="42"/>
  <c r="AD3628" i="42"/>
  <c r="W2347" i="42"/>
  <c r="V2347" i="42"/>
  <c r="U2347" i="42"/>
  <c r="T2347" i="42"/>
  <c r="S2347" i="42"/>
  <c r="R2347" i="42"/>
  <c r="P1920" i="42"/>
  <c r="O1920" i="42"/>
  <c r="N1920" i="42"/>
  <c r="M1493" i="42"/>
  <c r="AL3601" i="42"/>
  <c r="AK3601" i="42"/>
  <c r="AJ3601" i="42"/>
  <c r="AI3601" i="42"/>
  <c r="AH3601" i="42"/>
  <c r="AG3601" i="42"/>
  <c r="AF3601" i="42"/>
  <c r="AE3601" i="42"/>
  <c r="AD3601" i="42"/>
  <c r="W2320" i="42"/>
  <c r="V2320" i="42"/>
  <c r="U2320" i="42"/>
  <c r="T2320" i="42"/>
  <c r="S2320" i="42"/>
  <c r="R2320" i="42"/>
  <c r="P1893" i="42"/>
  <c r="O1893" i="42"/>
  <c r="N1893" i="42"/>
  <c r="M1466" i="42"/>
  <c r="AL3574" i="42"/>
  <c r="AK3574" i="42"/>
  <c r="AJ3574" i="42"/>
  <c r="AI3574" i="42"/>
  <c r="AH3574" i="42"/>
  <c r="AG3574" i="42"/>
  <c r="AF3574" i="42"/>
  <c r="AE3574" i="42"/>
  <c r="AD3574" i="42"/>
  <c r="W2293" i="42"/>
  <c r="V2293" i="42"/>
  <c r="U2293" i="42"/>
  <c r="T2293" i="42"/>
  <c r="S2293" i="42"/>
  <c r="R2293" i="42"/>
  <c r="P1866" i="42"/>
  <c r="O1866" i="42"/>
  <c r="N1866" i="42"/>
  <c r="M1439" i="42"/>
  <c r="AL3549" i="42"/>
  <c r="AK3549" i="42"/>
  <c r="AJ3549" i="42"/>
  <c r="AI3549" i="42"/>
  <c r="AH3549" i="42"/>
  <c r="AG3549" i="42"/>
  <c r="AF3549" i="42"/>
  <c r="AE3549" i="42"/>
  <c r="AD3549" i="42"/>
  <c r="W2268" i="42"/>
  <c r="V2268" i="42"/>
  <c r="U2268" i="42"/>
  <c r="T2268" i="42"/>
  <c r="S2268" i="42"/>
  <c r="R2268" i="42"/>
  <c r="P1841" i="42"/>
  <c r="O1841" i="42"/>
  <c r="N1841" i="42"/>
  <c r="M1414" i="42"/>
  <c r="AL3639" i="42"/>
  <c r="AK3639" i="42"/>
  <c r="AJ3639" i="42"/>
  <c r="AI3639" i="42"/>
  <c r="AH3639" i="42"/>
  <c r="AG3639" i="42"/>
  <c r="AF3639" i="42"/>
  <c r="AE3639" i="42"/>
  <c r="AD3639" i="42"/>
  <c r="W2358" i="42"/>
  <c r="V2358" i="42"/>
  <c r="U2358" i="42"/>
  <c r="T2358" i="42"/>
  <c r="S2358" i="42"/>
  <c r="R2358" i="42"/>
  <c r="P1931" i="42"/>
  <c r="O1931" i="42"/>
  <c r="N1931" i="42"/>
  <c r="M1504" i="42"/>
  <c r="AL3612" i="42"/>
  <c r="AK3612" i="42"/>
  <c r="AJ3612" i="42"/>
  <c r="AI3612" i="42"/>
  <c r="AH3612" i="42"/>
  <c r="AG3612" i="42"/>
  <c r="AF3612" i="42"/>
  <c r="AE3612" i="42"/>
  <c r="AD3612" i="42"/>
  <c r="W2331" i="42"/>
  <c r="V2331" i="42"/>
  <c r="U2331" i="42"/>
  <c r="T2331" i="42"/>
  <c r="S2331" i="42"/>
  <c r="R2331" i="42"/>
  <c r="P1904" i="42"/>
  <c r="O1904" i="42"/>
  <c r="N1904" i="42"/>
  <c r="M1477" i="42"/>
  <c r="AL3585" i="42"/>
  <c r="AK3585" i="42"/>
  <c r="AJ3585" i="42"/>
  <c r="AI3585" i="42"/>
  <c r="AH3585" i="42"/>
  <c r="AG3585" i="42"/>
  <c r="AF3585" i="42"/>
  <c r="AE3585" i="42"/>
  <c r="AD3585" i="42"/>
  <c r="W2304" i="42"/>
  <c r="V2304" i="42"/>
  <c r="U2304" i="42"/>
  <c r="T2304" i="42"/>
  <c r="S2304" i="42"/>
  <c r="R2304" i="42"/>
  <c r="P1877" i="42"/>
  <c r="O1877" i="42"/>
  <c r="N1877" i="42"/>
  <c r="M1450" i="42"/>
  <c r="AL3558" i="42"/>
  <c r="AK3558" i="42"/>
  <c r="AJ3558" i="42"/>
  <c r="AI3558" i="42"/>
  <c r="AH3558" i="42"/>
  <c r="AG3558" i="42"/>
  <c r="AF3558" i="42"/>
  <c r="AE3558" i="42"/>
  <c r="AD3558" i="42"/>
  <c r="W2277" i="42"/>
  <c r="V2277" i="42"/>
  <c r="U2277" i="42"/>
  <c r="T2277" i="42"/>
  <c r="S2277" i="42"/>
  <c r="R2277" i="42"/>
  <c r="P1850" i="42"/>
  <c r="O1850" i="42"/>
  <c r="N1850" i="42"/>
  <c r="M1423" i="42"/>
  <c r="AL3623" i="42"/>
  <c r="AK3623" i="42"/>
  <c r="AJ3623" i="42"/>
  <c r="AI3623" i="42"/>
  <c r="AH3623" i="42"/>
  <c r="AG3623" i="42"/>
  <c r="AF3623" i="42"/>
  <c r="AE3623" i="42"/>
  <c r="AD3623" i="42"/>
  <c r="W2342" i="42"/>
  <c r="V2342" i="42"/>
  <c r="U2342" i="42"/>
  <c r="T2342" i="42"/>
  <c r="S2342" i="42"/>
  <c r="R2342" i="42"/>
  <c r="P1915" i="42"/>
  <c r="O1915" i="42"/>
  <c r="N1915" i="42"/>
  <c r="M1488" i="42"/>
  <c r="AL3596" i="42"/>
  <c r="AK3596" i="42"/>
  <c r="AJ3596" i="42"/>
  <c r="AI3596" i="42"/>
  <c r="AH3596" i="42"/>
  <c r="AG3596" i="42"/>
  <c r="AF3596" i="42"/>
  <c r="AE3596" i="42"/>
  <c r="AD3596" i="42"/>
  <c r="W2315" i="42"/>
  <c r="V2315" i="42"/>
  <c r="U2315" i="42"/>
  <c r="T2315" i="42"/>
  <c r="S2315" i="42"/>
  <c r="R2315" i="42"/>
  <c r="P1888" i="42"/>
  <c r="O1888" i="42"/>
  <c r="N1888" i="42"/>
  <c r="M1461" i="42"/>
  <c r="AL3569" i="42"/>
  <c r="AK3569" i="42"/>
  <c r="AJ3569" i="42"/>
  <c r="AI3569" i="42"/>
  <c r="AH3569" i="42"/>
  <c r="AG3569" i="42"/>
  <c r="AF3569" i="42"/>
  <c r="AE3569" i="42"/>
  <c r="AD3569" i="42"/>
  <c r="W2288" i="42"/>
  <c r="V2288" i="42"/>
  <c r="U2288" i="42"/>
  <c r="T2288" i="42"/>
  <c r="S2288" i="42"/>
  <c r="R2288" i="42"/>
  <c r="P1861" i="42"/>
  <c r="O1861" i="42"/>
  <c r="N1861" i="42"/>
  <c r="M1434" i="42"/>
  <c r="AL3634" i="42"/>
  <c r="AK3634" i="42"/>
  <c r="AJ3634" i="42"/>
  <c r="AI3634" i="42"/>
  <c r="AH3634" i="42"/>
  <c r="AG3634" i="42"/>
  <c r="AF3634" i="42"/>
  <c r="AE3634" i="42"/>
  <c r="AD3634" i="42"/>
  <c r="W2353" i="42"/>
  <c r="V2353" i="42"/>
  <c r="U2353" i="42"/>
  <c r="T2353" i="42"/>
  <c r="S2353" i="42"/>
  <c r="R2353" i="42"/>
  <c r="P1926" i="42"/>
  <c r="O1926" i="42"/>
  <c r="N1926" i="42"/>
  <c r="M1499" i="42"/>
  <c r="AL3607" i="42"/>
  <c r="AK3607" i="42"/>
  <c r="AJ3607" i="42"/>
  <c r="AI3607" i="42"/>
  <c r="AH3607" i="42"/>
  <c r="AG3607" i="42"/>
  <c r="AF3607" i="42"/>
  <c r="AE3607" i="42"/>
  <c r="AD3607" i="42"/>
  <c r="W2326" i="42"/>
  <c r="V2326" i="42"/>
  <c r="U2326" i="42"/>
  <c r="T2326" i="42"/>
  <c r="S2326" i="42"/>
  <c r="R2326" i="42"/>
  <c r="P1899" i="42"/>
  <c r="O1899" i="42"/>
  <c r="N1899" i="42"/>
  <c r="M1472" i="42"/>
  <c r="AL3580" i="42"/>
  <c r="AK3580" i="42"/>
  <c r="AJ3580" i="42"/>
  <c r="AI3580" i="42"/>
  <c r="AH3580" i="42"/>
  <c r="AG3580" i="42"/>
  <c r="AF3580" i="42"/>
  <c r="AE3580" i="42"/>
  <c r="AD3580" i="42"/>
  <c r="W2299" i="42"/>
  <c r="V2299" i="42"/>
  <c r="U2299" i="42"/>
  <c r="T2299" i="42"/>
  <c r="S2299" i="42"/>
  <c r="R2299" i="42"/>
  <c r="P1872" i="42"/>
  <c r="O1872" i="42"/>
  <c r="N1872" i="42"/>
  <c r="M1445" i="42"/>
  <c r="AL3645" i="42"/>
  <c r="AK3645" i="42"/>
  <c r="AJ3645" i="42"/>
  <c r="AI3645" i="42"/>
  <c r="AH3645" i="42"/>
  <c r="AG3645" i="42"/>
  <c r="AF3645" i="42"/>
  <c r="AE3645" i="42"/>
  <c r="AD3645" i="42"/>
  <c r="W2364" i="42"/>
  <c r="V2364" i="42"/>
  <c r="U2364" i="42"/>
  <c r="T2364" i="42"/>
  <c r="S2364" i="42"/>
  <c r="R2364" i="42"/>
  <c r="P1937" i="42"/>
  <c r="O1937" i="42"/>
  <c r="N1937" i="42"/>
  <c r="M1510" i="42"/>
  <c r="AL3618" i="42"/>
  <c r="AK3618" i="42"/>
  <c r="AJ3618" i="42"/>
  <c r="AI3618" i="42"/>
  <c r="AH3618" i="42"/>
  <c r="AG3618" i="42"/>
  <c r="AF3618" i="42"/>
  <c r="AE3618" i="42"/>
  <c r="AD3618" i="42"/>
  <c r="W2337" i="42"/>
  <c r="V2337" i="42"/>
  <c r="U2337" i="42"/>
  <c r="T2337" i="42"/>
  <c r="S2337" i="42"/>
  <c r="R2337" i="42"/>
  <c r="P1910" i="42"/>
  <c r="O1910" i="42"/>
  <c r="N1910" i="42"/>
  <c r="M1483" i="42"/>
  <c r="AL3591" i="42"/>
  <c r="AK3591" i="42"/>
  <c r="AJ3591" i="42"/>
  <c r="AI3591" i="42"/>
  <c r="AH3591" i="42"/>
  <c r="AG3591" i="42"/>
  <c r="AF3591" i="42"/>
  <c r="AE3591" i="42"/>
  <c r="AD3591" i="42"/>
  <c r="W2310" i="42"/>
  <c r="V2310" i="42"/>
  <c r="U2310" i="42"/>
  <c r="T2310" i="42"/>
  <c r="S2310" i="42"/>
  <c r="R2310" i="42"/>
  <c r="P1883" i="42"/>
  <c r="O1883" i="42"/>
  <c r="N1883" i="42"/>
  <c r="M1456" i="42"/>
  <c r="AL3564" i="42"/>
  <c r="AK3564" i="42"/>
  <c r="AJ3564" i="42"/>
  <c r="AI3564" i="42"/>
  <c r="AH3564" i="42"/>
  <c r="AG3564" i="42"/>
  <c r="AF3564" i="42"/>
  <c r="AE3564" i="42"/>
  <c r="AD3564" i="42"/>
  <c r="W2283" i="42"/>
  <c r="V2283" i="42"/>
  <c r="U2283" i="42"/>
  <c r="T2283" i="42"/>
  <c r="S2283" i="42"/>
  <c r="R2283" i="42"/>
  <c r="P1856" i="42"/>
  <c r="O1856" i="42"/>
  <c r="N1856" i="42"/>
  <c r="M1429" i="42"/>
  <c r="AL3629" i="42"/>
  <c r="AK3629" i="42"/>
  <c r="AJ3629" i="42"/>
  <c r="AI3629" i="42"/>
  <c r="AH3629" i="42"/>
  <c r="AG3629" i="42"/>
  <c r="AF3629" i="42"/>
  <c r="AE3629" i="42"/>
  <c r="AD3629" i="42"/>
  <c r="W2348" i="42"/>
  <c r="V2348" i="42"/>
  <c r="U2348" i="42"/>
  <c r="T2348" i="42"/>
  <c r="S2348" i="42"/>
  <c r="R2348" i="42"/>
  <c r="P1921" i="42"/>
  <c r="O1921" i="42"/>
  <c r="N1921" i="42"/>
  <c r="M1494" i="42"/>
  <c r="AL3602" i="42"/>
  <c r="AK3602" i="42"/>
  <c r="AJ3602" i="42"/>
  <c r="AI3602" i="42"/>
  <c r="AH3602" i="42"/>
  <c r="AG3602" i="42"/>
  <c r="AF3602" i="42"/>
  <c r="AE3602" i="42"/>
  <c r="AD3602" i="42"/>
  <c r="W2321" i="42"/>
  <c r="V2321" i="42"/>
  <c r="U2321" i="42"/>
  <c r="T2321" i="42"/>
  <c r="S2321" i="42"/>
  <c r="R2321" i="42"/>
  <c r="P1894" i="42"/>
  <c r="O1894" i="42"/>
  <c r="N1894" i="42"/>
  <c r="M1467" i="42"/>
  <c r="AL3575" i="42"/>
  <c r="AK3575" i="42"/>
  <c r="AJ3575" i="42"/>
  <c r="AI3575" i="42"/>
  <c r="AH3575" i="42"/>
  <c r="AG3575" i="42"/>
  <c r="AF3575" i="42"/>
  <c r="AE3575" i="42"/>
  <c r="AD3575" i="42"/>
  <c r="W2294" i="42"/>
  <c r="V2294" i="42"/>
  <c r="U2294" i="42"/>
  <c r="T2294" i="42"/>
  <c r="S2294" i="42"/>
  <c r="R2294" i="42"/>
  <c r="P1867" i="42"/>
  <c r="O1867" i="42"/>
  <c r="N1867" i="42"/>
  <c r="M1440" i="42"/>
  <c r="AL3640" i="42"/>
  <c r="AK3640" i="42"/>
  <c r="AJ3640" i="42"/>
  <c r="AI3640" i="42"/>
  <c r="AH3640" i="42"/>
  <c r="AG3640" i="42"/>
  <c r="AF3640" i="42"/>
  <c r="AE3640" i="42"/>
  <c r="AD3640" i="42"/>
  <c r="W2359" i="42"/>
  <c r="V2359" i="42"/>
  <c r="U2359" i="42"/>
  <c r="T2359" i="42"/>
  <c r="S2359" i="42"/>
  <c r="R2359" i="42"/>
  <c r="P1932" i="42"/>
  <c r="O1932" i="42"/>
  <c r="N1932" i="42"/>
  <c r="M1505" i="42"/>
  <c r="AL3613" i="42"/>
  <c r="AK3613" i="42"/>
  <c r="AJ3613" i="42"/>
  <c r="AI3613" i="42"/>
  <c r="AH3613" i="42"/>
  <c r="AG3613" i="42"/>
  <c r="AF3613" i="42"/>
  <c r="AE3613" i="42"/>
  <c r="AD3613" i="42"/>
  <c r="W2332" i="42"/>
  <c r="V2332" i="42"/>
  <c r="U2332" i="42"/>
  <c r="T2332" i="42"/>
  <c r="S2332" i="42"/>
  <c r="R2332" i="42"/>
  <c r="P1905" i="42"/>
  <c r="O1905" i="42"/>
  <c r="N1905" i="42"/>
  <c r="M1478" i="42"/>
  <c r="AL3586" i="42"/>
  <c r="AK3586" i="42"/>
  <c r="AJ3586" i="42"/>
  <c r="AI3586" i="42"/>
  <c r="AH3586" i="42"/>
  <c r="AG3586" i="42"/>
  <c r="AF3586" i="42"/>
  <c r="AE3586" i="42"/>
  <c r="AD3586" i="42"/>
  <c r="W2305" i="42"/>
  <c r="V2305" i="42"/>
  <c r="U2305" i="42"/>
  <c r="T2305" i="42"/>
  <c r="S2305" i="42"/>
  <c r="R2305" i="42"/>
  <c r="P1878" i="42"/>
  <c r="O1878" i="42"/>
  <c r="N1878" i="42"/>
  <c r="M1451" i="42"/>
  <c r="AL3559" i="42"/>
  <c r="AK3559" i="42"/>
  <c r="AJ3559" i="42"/>
  <c r="AI3559" i="42"/>
  <c r="AH3559" i="42"/>
  <c r="AG3559" i="42"/>
  <c r="AF3559" i="42"/>
  <c r="AE3559" i="42"/>
  <c r="AD3559" i="42"/>
  <c r="W2278" i="42"/>
  <c r="V2278" i="42"/>
  <c r="U2278" i="42"/>
  <c r="T2278" i="42"/>
  <c r="S2278" i="42"/>
  <c r="R2278" i="42"/>
  <c r="P1851" i="42"/>
  <c r="O1851" i="42"/>
  <c r="N1851" i="42"/>
  <c r="M1424" i="42"/>
  <c r="AL3624" i="42"/>
  <c r="AK3624" i="42"/>
  <c r="AJ3624" i="42"/>
  <c r="AI3624" i="42"/>
  <c r="AH3624" i="42"/>
  <c r="AG3624" i="42"/>
  <c r="AF3624" i="42"/>
  <c r="AE3624" i="42"/>
  <c r="AD3624" i="42"/>
  <c r="W2343" i="42"/>
  <c r="V2343" i="42"/>
  <c r="U2343" i="42"/>
  <c r="T2343" i="42"/>
  <c r="S2343" i="42"/>
  <c r="R2343" i="42"/>
  <c r="P1916" i="42"/>
  <c r="O1916" i="42"/>
  <c r="N1916" i="42"/>
  <c r="M1489" i="42"/>
  <c r="AL3597" i="42"/>
  <c r="AK3597" i="42"/>
  <c r="AJ3597" i="42"/>
  <c r="AI3597" i="42"/>
  <c r="AH3597" i="42"/>
  <c r="AG3597" i="42"/>
  <c r="AF3597" i="42"/>
  <c r="AE3597" i="42"/>
  <c r="AD3597" i="42"/>
  <c r="W2316" i="42"/>
  <c r="V2316" i="42"/>
  <c r="U2316" i="42"/>
  <c r="T2316" i="42"/>
  <c r="S2316" i="42"/>
  <c r="R2316" i="42"/>
  <c r="P1889" i="42"/>
  <c r="O1889" i="42"/>
  <c r="N1889" i="42"/>
  <c r="M1462" i="42"/>
  <c r="AL3570" i="42"/>
  <c r="AK3570" i="42"/>
  <c r="AJ3570" i="42"/>
  <c r="AI3570" i="42"/>
  <c r="AH3570" i="42"/>
  <c r="AG3570" i="42"/>
  <c r="AF3570" i="42"/>
  <c r="AE3570" i="42"/>
  <c r="AD3570" i="42"/>
  <c r="W2289" i="42"/>
  <c r="V2289" i="42"/>
  <c r="U2289" i="42"/>
  <c r="T2289" i="42"/>
  <c r="S2289" i="42"/>
  <c r="R2289" i="42"/>
  <c r="P1862" i="42"/>
  <c r="O1862" i="42"/>
  <c r="N1862" i="42"/>
  <c r="M1435" i="42"/>
  <c r="AL3635" i="42"/>
  <c r="AK3635" i="42"/>
  <c r="AJ3635" i="42"/>
  <c r="AI3635" i="42"/>
  <c r="AH3635" i="42"/>
  <c r="AG3635" i="42"/>
  <c r="AF3635" i="42"/>
  <c r="AE3635" i="42"/>
  <c r="AD3635" i="42"/>
  <c r="W2354" i="42"/>
  <c r="V2354" i="42"/>
  <c r="U2354" i="42"/>
  <c r="T2354" i="42"/>
  <c r="S2354" i="42"/>
  <c r="R2354" i="42"/>
  <c r="P1927" i="42"/>
  <c r="O1927" i="42"/>
  <c r="N1927" i="42"/>
  <c r="M1500" i="42"/>
  <c r="AL3608" i="42"/>
  <c r="AK3608" i="42"/>
  <c r="AJ3608" i="42"/>
  <c r="AI3608" i="42"/>
  <c r="AH3608" i="42"/>
  <c r="AG3608" i="42"/>
  <c r="AF3608" i="42"/>
  <c r="AE3608" i="42"/>
  <c r="AD3608" i="42"/>
  <c r="W2327" i="42"/>
  <c r="V2327" i="42"/>
  <c r="U2327" i="42"/>
  <c r="T2327" i="42"/>
  <c r="S2327" i="42"/>
  <c r="R2327" i="42"/>
  <c r="P1900" i="42"/>
  <c r="O1900" i="42"/>
  <c r="N1900" i="42"/>
  <c r="M1473" i="42"/>
  <c r="AL3581" i="42"/>
  <c r="AK3581" i="42"/>
  <c r="AJ3581" i="42"/>
  <c r="AI3581" i="42"/>
  <c r="AH3581" i="42"/>
  <c r="AG3581" i="42"/>
  <c r="AF3581" i="42"/>
  <c r="AE3581" i="42"/>
  <c r="AD3581" i="42"/>
  <c r="W2300" i="42"/>
  <c r="V2300" i="42"/>
  <c r="U2300" i="42"/>
  <c r="T2300" i="42"/>
  <c r="S2300" i="42"/>
  <c r="R2300" i="42"/>
  <c r="P1873" i="42"/>
  <c r="O1873" i="42"/>
  <c r="N1873" i="42"/>
  <c r="M1446" i="42"/>
  <c r="AL3554" i="42"/>
  <c r="AK3554" i="42"/>
  <c r="AJ3554" i="42"/>
  <c r="AI3554" i="42"/>
  <c r="AH3554" i="42"/>
  <c r="AG3554" i="42"/>
  <c r="AF3554" i="42"/>
  <c r="AE3554" i="42"/>
  <c r="AD3554" i="42"/>
  <c r="AC3554" i="42"/>
  <c r="AB3554" i="42"/>
  <c r="AA3554" i="42"/>
  <c r="Z3554" i="42"/>
  <c r="Y3554" i="42"/>
  <c r="X3554" i="42"/>
  <c r="P1846" i="42"/>
  <c r="O1846" i="42"/>
  <c r="N1846" i="42"/>
  <c r="M1419" i="42"/>
  <c r="AL3619" i="42"/>
  <c r="AK3619" i="42"/>
  <c r="AJ3619" i="42"/>
  <c r="AI3619" i="42"/>
  <c r="AH3619" i="42"/>
  <c r="AG3619" i="42"/>
  <c r="AF3619" i="42"/>
  <c r="AE3619" i="42"/>
  <c r="AD3619" i="42"/>
  <c r="W2338" i="42"/>
  <c r="V2338" i="42"/>
  <c r="U2338" i="42"/>
  <c r="T2338" i="42"/>
  <c r="S2338" i="42"/>
  <c r="R2338" i="42"/>
  <c r="P1911" i="42"/>
  <c r="O1911" i="42"/>
  <c r="N1911" i="42"/>
  <c r="M1484" i="42"/>
  <c r="AL3592" i="42"/>
  <c r="AK3592" i="42"/>
  <c r="AJ3592" i="42"/>
  <c r="AI3592" i="42"/>
  <c r="AH3592" i="42"/>
  <c r="AG3592" i="42"/>
  <c r="AF3592" i="42"/>
  <c r="AE3592" i="42"/>
  <c r="AD3592" i="42"/>
  <c r="W2311" i="42"/>
  <c r="V2311" i="42"/>
  <c r="U2311" i="42"/>
  <c r="T2311" i="42"/>
  <c r="S2311" i="42"/>
  <c r="R2311" i="42"/>
  <c r="P1884" i="42"/>
  <c r="O1884" i="42"/>
  <c r="N1884" i="42"/>
  <c r="M1457" i="42"/>
  <c r="AL3565" i="42"/>
  <c r="AK3565" i="42"/>
  <c r="AJ3565" i="42"/>
  <c r="AI3565" i="42"/>
  <c r="AH3565" i="42"/>
  <c r="AG3565" i="42"/>
  <c r="AF3565" i="42"/>
  <c r="AE3565" i="42"/>
  <c r="AD3565" i="42"/>
  <c r="W2284" i="42"/>
  <c r="V2284" i="42"/>
  <c r="U2284" i="42"/>
  <c r="T2284" i="42"/>
  <c r="S2284" i="42"/>
  <c r="R2284" i="42"/>
  <c r="P1857" i="42"/>
  <c r="O1857" i="42"/>
  <c r="N1857" i="42"/>
  <c r="M1430" i="42"/>
  <c r="AL3550" i="42"/>
  <c r="AK3550" i="42"/>
  <c r="AJ3550" i="42"/>
  <c r="AI3550" i="42"/>
  <c r="AH3550" i="42"/>
  <c r="AG3550" i="42"/>
  <c r="AF3550" i="42"/>
  <c r="AE3550" i="42"/>
  <c r="AD3550" i="42"/>
  <c r="W2269" i="42"/>
  <c r="V2269" i="42"/>
  <c r="U2269" i="42"/>
  <c r="T2269" i="42"/>
  <c r="S2269" i="42"/>
  <c r="R2269" i="42"/>
  <c r="P1842" i="42"/>
  <c r="O1842" i="42"/>
  <c r="N1842" i="42"/>
  <c r="M1415" i="42"/>
  <c r="AL3546" i="42"/>
  <c r="AK3546" i="42"/>
  <c r="AJ3546" i="42"/>
  <c r="AI3546" i="42"/>
  <c r="AH3546" i="42"/>
  <c r="AG3546" i="42"/>
  <c r="AF3546" i="42"/>
  <c r="AE3546" i="42"/>
  <c r="AD3546" i="42"/>
  <c r="AL3553" i="42"/>
  <c r="AK3553" i="42"/>
  <c r="AJ3553" i="42"/>
  <c r="AI3553" i="42"/>
  <c r="AH3553" i="42"/>
  <c r="AG3553" i="42"/>
  <c r="AF3553" i="42"/>
  <c r="AE3553" i="42"/>
  <c r="AD3553" i="42"/>
  <c r="W2272" i="42"/>
  <c r="V2272" i="42"/>
  <c r="U2272" i="42"/>
  <c r="T2272" i="42"/>
  <c r="S2272" i="42"/>
  <c r="R2272" i="42"/>
  <c r="P1845" i="42"/>
  <c r="O1845" i="42"/>
  <c r="N1845" i="42"/>
  <c r="M1418" i="42"/>
  <c r="AL3548" i="42"/>
  <c r="AK3548" i="42"/>
  <c r="AJ3548" i="42"/>
  <c r="AI3548" i="42"/>
  <c r="AH3548" i="42"/>
  <c r="AG3548" i="42"/>
  <c r="AF3548" i="42"/>
  <c r="AE3548" i="42"/>
  <c r="AD3548" i="42"/>
  <c r="AL3630" i="42"/>
  <c r="AK3630" i="42"/>
  <c r="AJ3630" i="42"/>
  <c r="AI3630" i="42"/>
  <c r="AH3630" i="42"/>
  <c r="AG3630" i="42"/>
  <c r="AF3630" i="42"/>
  <c r="AE3630" i="42"/>
  <c r="AD3630" i="42"/>
  <c r="W2349" i="42"/>
  <c r="V2349" i="42"/>
  <c r="U2349" i="42"/>
  <c r="T2349" i="42"/>
  <c r="S2349" i="42"/>
  <c r="R2349" i="42"/>
  <c r="P1922" i="42"/>
  <c r="O1922" i="42"/>
  <c r="N1922" i="42"/>
  <c r="M1495" i="42"/>
  <c r="AL3603" i="42"/>
  <c r="AK3603" i="42"/>
  <c r="AJ3603" i="42"/>
  <c r="AI3603" i="42"/>
  <c r="AH3603" i="42"/>
  <c r="AG3603" i="42"/>
  <c r="AF3603" i="42"/>
  <c r="AE3603" i="42"/>
  <c r="AD3603" i="42"/>
  <c r="W2322" i="42"/>
  <c r="V2322" i="42"/>
  <c r="U2322" i="42"/>
  <c r="T2322" i="42"/>
  <c r="S2322" i="42"/>
  <c r="R2322" i="42"/>
  <c r="P1895" i="42"/>
  <c r="O1895" i="42"/>
  <c r="N1895" i="42"/>
  <c r="M1468" i="42"/>
  <c r="AL3576" i="42"/>
  <c r="AK3576" i="42"/>
  <c r="AJ3576" i="42"/>
  <c r="AI3576" i="42"/>
  <c r="AH3576" i="42"/>
  <c r="AG3576" i="42"/>
  <c r="AF3576" i="42"/>
  <c r="AE3576" i="42"/>
  <c r="AD3576" i="42"/>
  <c r="W2295" i="42"/>
  <c r="V2295" i="42"/>
  <c r="U2295" i="42"/>
  <c r="T2295" i="42"/>
  <c r="S2295" i="42"/>
  <c r="R2295" i="42"/>
  <c r="P1868" i="42"/>
  <c r="O1868" i="42"/>
  <c r="N1868" i="42"/>
  <c r="M1441" i="42"/>
  <c r="AL3641" i="42"/>
  <c r="AK3641" i="42"/>
  <c r="AJ3641" i="42"/>
  <c r="AI3641" i="42"/>
  <c r="AH3641" i="42"/>
  <c r="AG3641" i="42"/>
  <c r="AF3641" i="42"/>
  <c r="AE3641" i="42"/>
  <c r="AD3641" i="42"/>
  <c r="W2360" i="42"/>
  <c r="V2360" i="42"/>
  <c r="U2360" i="42"/>
  <c r="T2360" i="42"/>
  <c r="S2360" i="42"/>
  <c r="R2360" i="42"/>
  <c r="P1933" i="42"/>
  <c r="O1933" i="42"/>
  <c r="N1933" i="42"/>
  <c r="M1506" i="42"/>
  <c r="AL3614" i="42"/>
  <c r="AK3614" i="42"/>
  <c r="AJ3614" i="42"/>
  <c r="AI3614" i="42"/>
  <c r="AH3614" i="42"/>
  <c r="AG3614" i="42"/>
  <c r="AF3614" i="42"/>
  <c r="AE3614" i="42"/>
  <c r="AD3614" i="42"/>
  <c r="W2333" i="42"/>
  <c r="V2333" i="42"/>
  <c r="U2333" i="42"/>
  <c r="T2333" i="42"/>
  <c r="S2333" i="42"/>
  <c r="R2333" i="42"/>
  <c r="P1906" i="42"/>
  <c r="O1906" i="42"/>
  <c r="N1906" i="42"/>
  <c r="M1479" i="42"/>
  <c r="AL3587" i="42"/>
  <c r="AK3587" i="42"/>
  <c r="AJ3587" i="42"/>
  <c r="AI3587" i="42"/>
  <c r="AH3587" i="42"/>
  <c r="AG3587" i="42"/>
  <c r="AF3587" i="42"/>
  <c r="AE3587" i="42"/>
  <c r="AD3587" i="42"/>
  <c r="W2306" i="42"/>
  <c r="V2306" i="42"/>
  <c r="U2306" i="42"/>
  <c r="T2306" i="42"/>
  <c r="S2306" i="42"/>
  <c r="R2306" i="42"/>
  <c r="P1879" i="42"/>
  <c r="O1879" i="42"/>
  <c r="N1879" i="42"/>
  <c r="M1452" i="42"/>
  <c r="AL3560" i="42"/>
  <c r="AK3560" i="42"/>
  <c r="AJ3560" i="42"/>
  <c r="AI3560" i="42"/>
  <c r="AH3560" i="42"/>
  <c r="AG3560" i="42"/>
  <c r="AF3560" i="42"/>
  <c r="AE3560" i="42"/>
  <c r="AD3560" i="42"/>
  <c r="W2279" i="42"/>
  <c r="V2279" i="42"/>
  <c r="U2279" i="42"/>
  <c r="T2279" i="42"/>
  <c r="S2279" i="42"/>
  <c r="R2279" i="42"/>
  <c r="P1852" i="42"/>
  <c r="O1852" i="42"/>
  <c r="N1852" i="42"/>
  <c r="M1425" i="42"/>
  <c r="AL3625" i="42"/>
  <c r="AK3625" i="42"/>
  <c r="AJ3625" i="42"/>
  <c r="AI3625" i="42"/>
  <c r="AH3625" i="42"/>
  <c r="AG3625" i="42"/>
  <c r="AF3625" i="42"/>
  <c r="AE3625" i="42"/>
  <c r="AD3625" i="42"/>
  <c r="W2344" i="42"/>
  <c r="V2344" i="42"/>
  <c r="U2344" i="42"/>
  <c r="T2344" i="42"/>
  <c r="S2344" i="42"/>
  <c r="R2344" i="42"/>
  <c r="P1917" i="42"/>
  <c r="O1917" i="42"/>
  <c r="N1917" i="42"/>
  <c r="M1490" i="42"/>
  <c r="AL3598" i="42"/>
  <c r="AK3598" i="42"/>
  <c r="AJ3598" i="42"/>
  <c r="AI3598" i="42"/>
  <c r="AH3598" i="42"/>
  <c r="AG3598" i="42"/>
  <c r="AF3598" i="42"/>
  <c r="AE3598" i="42"/>
  <c r="AD3598" i="42"/>
  <c r="W2317" i="42"/>
  <c r="V2317" i="42"/>
  <c r="U2317" i="42"/>
  <c r="T2317" i="42"/>
  <c r="S2317" i="42"/>
  <c r="R2317" i="42"/>
  <c r="P1890" i="42"/>
  <c r="O1890" i="42"/>
  <c r="N1890" i="42"/>
  <c r="M1463" i="42"/>
  <c r="AL3571" i="42"/>
  <c r="AK3571" i="42"/>
  <c r="AJ3571" i="42"/>
  <c r="AI3571" i="42"/>
  <c r="AH3571" i="42"/>
  <c r="AG3571" i="42"/>
  <c r="AF3571" i="42"/>
  <c r="AE3571" i="42"/>
  <c r="AD3571" i="42"/>
  <c r="W2290" i="42"/>
  <c r="V2290" i="42"/>
  <c r="U2290" i="42"/>
  <c r="T2290" i="42"/>
  <c r="S2290" i="42"/>
  <c r="R2290" i="42"/>
  <c r="P1863" i="42"/>
  <c r="O1863" i="42"/>
  <c r="N1863" i="42"/>
  <c r="M1436" i="42"/>
  <c r="AL3636" i="42"/>
  <c r="AK3636" i="42"/>
  <c r="AJ3636" i="42"/>
  <c r="AI3636" i="42"/>
  <c r="AH3636" i="42"/>
  <c r="AG3636" i="42"/>
  <c r="AF3636" i="42"/>
  <c r="AE3636" i="42"/>
  <c r="AD3636" i="42"/>
  <c r="W2355" i="42"/>
  <c r="V2355" i="42"/>
  <c r="U2355" i="42"/>
  <c r="T2355" i="42"/>
  <c r="S2355" i="42"/>
  <c r="R2355" i="42"/>
  <c r="P1928" i="42"/>
  <c r="O1928" i="42"/>
  <c r="N1928" i="42"/>
  <c r="M1501" i="42"/>
  <c r="AL3609" i="42"/>
  <c r="AK3609" i="42"/>
  <c r="AJ3609" i="42"/>
  <c r="AI3609" i="42"/>
  <c r="AH3609" i="42"/>
  <c r="AG3609" i="42"/>
  <c r="AF3609" i="42"/>
  <c r="AE3609" i="42"/>
  <c r="AD3609" i="42"/>
  <c r="W2328" i="42"/>
  <c r="V2328" i="42"/>
  <c r="U2328" i="42"/>
  <c r="T2328" i="42"/>
  <c r="S2328" i="42"/>
  <c r="R2328" i="42"/>
  <c r="P1901" i="42"/>
  <c r="O1901" i="42"/>
  <c r="N1901" i="42"/>
  <c r="M1474" i="42"/>
  <c r="AL3582" i="42"/>
  <c r="AK3582" i="42"/>
  <c r="AJ3582" i="42"/>
  <c r="AI3582" i="42"/>
  <c r="AH3582" i="42"/>
  <c r="AG3582" i="42"/>
  <c r="AF3582" i="42"/>
  <c r="AE3582" i="42"/>
  <c r="AD3582" i="42"/>
  <c r="W2301" i="42"/>
  <c r="V2301" i="42"/>
  <c r="U2301" i="42"/>
  <c r="T2301" i="42"/>
  <c r="S2301" i="42"/>
  <c r="R2301" i="42"/>
  <c r="P1874" i="42"/>
  <c r="O1874" i="42"/>
  <c r="N1874" i="42"/>
  <c r="M1447" i="42"/>
  <c r="AL3555" i="42"/>
  <c r="AK3555" i="42"/>
  <c r="AJ3555" i="42"/>
  <c r="AI3555" i="42"/>
  <c r="AH3555" i="42"/>
  <c r="AG3555" i="42"/>
  <c r="AF3555" i="42"/>
  <c r="AE3555" i="42"/>
  <c r="AD3555" i="42"/>
  <c r="W2274" i="42"/>
  <c r="V2274" i="42"/>
  <c r="U2274" i="42"/>
  <c r="T2274" i="42"/>
  <c r="S2274" i="42"/>
  <c r="R2274" i="42"/>
  <c r="P1847" i="42"/>
  <c r="O1847" i="42"/>
  <c r="N1847" i="42"/>
  <c r="M1420" i="42"/>
  <c r="AL3620" i="42"/>
  <c r="AK3620" i="42"/>
  <c r="AJ3620" i="42"/>
  <c r="AI3620" i="42"/>
  <c r="AH3620" i="42"/>
  <c r="AG3620" i="42"/>
  <c r="AF3620" i="42"/>
  <c r="AE3620" i="42"/>
  <c r="AD3620" i="42"/>
  <c r="W2339" i="42"/>
  <c r="V2339" i="42"/>
  <c r="U2339" i="42"/>
  <c r="T2339" i="42"/>
  <c r="S2339" i="42"/>
  <c r="R2339" i="42"/>
  <c r="P1912" i="42"/>
  <c r="O1912" i="42"/>
  <c r="N1912" i="42"/>
  <c r="M1485" i="42"/>
  <c r="AL3593" i="42"/>
  <c r="AK3593" i="42"/>
  <c r="AJ3593" i="42"/>
  <c r="AI3593" i="42"/>
  <c r="AH3593" i="42"/>
  <c r="AG3593" i="42"/>
  <c r="AF3593" i="42"/>
  <c r="AE3593" i="42"/>
  <c r="AD3593" i="42"/>
  <c r="W2312" i="42"/>
  <c r="V2312" i="42"/>
  <c r="U2312" i="42"/>
  <c r="T2312" i="42"/>
  <c r="S2312" i="42"/>
  <c r="R2312" i="42"/>
  <c r="P1885" i="42"/>
  <c r="O1885" i="42"/>
  <c r="N1885" i="42"/>
  <c r="M1458" i="42"/>
  <c r="AL3566" i="42"/>
  <c r="AK3566" i="42"/>
  <c r="AJ3566" i="42"/>
  <c r="AI3566" i="42"/>
  <c r="AH3566" i="42"/>
  <c r="AG3566" i="42"/>
  <c r="AF3566" i="42"/>
  <c r="AE3566" i="42"/>
  <c r="AD3566" i="42"/>
  <c r="W2285" i="42"/>
  <c r="V2285" i="42"/>
  <c r="U2285" i="42"/>
  <c r="T2285" i="42"/>
  <c r="S2285" i="42"/>
  <c r="R2285" i="42"/>
  <c r="P1858" i="42"/>
  <c r="O1858" i="42"/>
  <c r="N1858" i="42"/>
  <c r="M1431" i="42"/>
  <c r="AL3631" i="42"/>
  <c r="AK3631" i="42"/>
  <c r="AJ3631" i="42"/>
  <c r="AI3631" i="42"/>
  <c r="AH3631" i="42"/>
  <c r="AG3631" i="42"/>
  <c r="AF3631" i="42"/>
  <c r="AE3631" i="42"/>
  <c r="AD3631" i="42"/>
  <c r="W2350" i="42"/>
  <c r="V2350" i="42"/>
  <c r="U2350" i="42"/>
  <c r="T2350" i="42"/>
  <c r="S2350" i="42"/>
  <c r="R2350" i="42"/>
  <c r="P1923" i="42"/>
  <c r="O1923" i="42"/>
  <c r="N1923" i="42"/>
  <c r="M1496" i="42"/>
  <c r="AL3604" i="42"/>
  <c r="AK3604" i="42"/>
  <c r="AJ3604" i="42"/>
  <c r="AI3604" i="42"/>
  <c r="AH3604" i="42"/>
  <c r="AG3604" i="42"/>
  <c r="AF3604" i="42"/>
  <c r="AE3604" i="42"/>
  <c r="AD3604" i="42"/>
  <c r="W2323" i="42"/>
  <c r="V2323" i="42"/>
  <c r="U2323" i="42"/>
  <c r="T2323" i="42"/>
  <c r="S2323" i="42"/>
  <c r="R2323" i="42"/>
  <c r="P1896" i="42"/>
  <c r="O1896" i="42"/>
  <c r="N1896" i="42"/>
  <c r="M1469" i="42"/>
  <c r="AL3577" i="42"/>
  <c r="AK3577" i="42"/>
  <c r="AJ3577" i="42"/>
  <c r="AI3577" i="42"/>
  <c r="AH3577" i="42"/>
  <c r="AG3577" i="42"/>
  <c r="AF3577" i="42"/>
  <c r="AE3577" i="42"/>
  <c r="AD3577" i="42"/>
  <c r="W2296" i="42"/>
  <c r="V2296" i="42"/>
  <c r="U2296" i="42"/>
  <c r="T2296" i="42"/>
  <c r="S2296" i="42"/>
  <c r="R2296" i="42"/>
  <c r="P1869" i="42"/>
  <c r="O1869" i="42"/>
  <c r="N1869" i="42"/>
  <c r="M1442" i="42"/>
  <c r="AL3642" i="42"/>
  <c r="AK3642" i="42"/>
  <c r="AJ3642" i="42"/>
  <c r="AI3642" i="42"/>
  <c r="AH3642" i="42"/>
  <c r="AG3642" i="42"/>
  <c r="AF3642" i="42"/>
  <c r="AE3642" i="42"/>
  <c r="AD3642" i="42"/>
  <c r="W2361" i="42"/>
  <c r="V2361" i="42"/>
  <c r="U2361" i="42"/>
  <c r="T2361" i="42"/>
  <c r="S2361" i="42"/>
  <c r="R2361" i="42"/>
  <c r="P1934" i="42"/>
  <c r="O1934" i="42"/>
  <c r="N1934" i="42"/>
  <c r="M1507" i="42"/>
  <c r="AL3615" i="42"/>
  <c r="AK3615" i="42"/>
  <c r="AJ3615" i="42"/>
  <c r="AI3615" i="42"/>
  <c r="AH3615" i="42"/>
  <c r="AG3615" i="42"/>
  <c r="AF3615" i="42"/>
  <c r="AE3615" i="42"/>
  <c r="AD3615" i="42"/>
  <c r="W2334" i="42"/>
  <c r="V2334" i="42"/>
  <c r="U2334" i="42"/>
  <c r="T2334" i="42"/>
  <c r="S2334" i="42"/>
  <c r="R2334" i="42"/>
  <c r="P1907" i="42"/>
  <c r="O1907" i="42"/>
  <c r="N1907" i="42"/>
  <c r="M1480" i="42"/>
  <c r="AL3588" i="42"/>
  <c r="AK3588" i="42"/>
  <c r="AJ3588" i="42"/>
  <c r="AI3588" i="42"/>
  <c r="AH3588" i="42"/>
  <c r="AG3588" i="42"/>
  <c r="AF3588" i="42"/>
  <c r="AE3588" i="42"/>
  <c r="AD3588" i="42"/>
  <c r="W2307" i="42"/>
  <c r="V2307" i="42"/>
  <c r="U2307" i="42"/>
  <c r="T2307" i="42"/>
  <c r="S2307" i="42"/>
  <c r="R2307" i="42"/>
  <c r="P1880" i="42"/>
  <c r="O1880" i="42"/>
  <c r="N1880" i="42"/>
  <c r="M1453" i="42"/>
  <c r="AL3561" i="42"/>
  <c r="AK3561" i="42"/>
  <c r="AJ3561" i="42"/>
  <c r="AI3561" i="42"/>
  <c r="AH3561" i="42"/>
  <c r="AG3561" i="42"/>
  <c r="AF3561" i="42"/>
  <c r="AE3561" i="42"/>
  <c r="AD3561" i="42"/>
  <c r="W2280" i="42"/>
  <c r="V2280" i="42"/>
  <c r="U2280" i="42"/>
  <c r="T2280" i="42"/>
  <c r="S2280" i="42"/>
  <c r="R2280" i="42"/>
  <c r="P1853" i="42"/>
  <c r="O1853" i="42"/>
  <c r="N1853" i="42"/>
  <c r="M1426" i="42"/>
  <c r="AL3626" i="42"/>
  <c r="AK3626" i="42"/>
  <c r="AJ3626" i="42"/>
  <c r="AI3626" i="42"/>
  <c r="AH3626" i="42"/>
  <c r="AG3626" i="42"/>
  <c r="AF3626" i="42"/>
  <c r="AE3626" i="42"/>
  <c r="AD3626" i="42"/>
  <c r="W2345" i="42"/>
  <c r="V2345" i="42"/>
  <c r="U2345" i="42"/>
  <c r="T2345" i="42"/>
  <c r="S2345" i="42"/>
  <c r="R2345" i="42"/>
  <c r="P1918" i="42"/>
  <c r="O1918" i="42"/>
  <c r="N1918" i="42"/>
  <c r="M1491" i="42"/>
  <c r="AL3599" i="42"/>
  <c r="AK3599" i="42"/>
  <c r="AJ3599" i="42"/>
  <c r="AI3599" i="42"/>
  <c r="AH3599" i="42"/>
  <c r="AG3599" i="42"/>
  <c r="AF3599" i="42"/>
  <c r="AE3599" i="42"/>
  <c r="AD3599" i="42"/>
  <c r="W2318" i="42"/>
  <c r="V2318" i="42"/>
  <c r="U2318" i="42"/>
  <c r="T2318" i="42"/>
  <c r="S2318" i="42"/>
  <c r="R2318" i="42"/>
  <c r="P1891" i="42"/>
  <c r="O1891" i="42"/>
  <c r="N1891" i="42"/>
  <c r="M1464" i="42"/>
  <c r="AL3572" i="42"/>
  <c r="AK3572" i="42"/>
  <c r="AJ3572" i="42"/>
  <c r="AI3572" i="42"/>
  <c r="AH3572" i="42"/>
  <c r="AG3572" i="42"/>
  <c r="AF3572" i="42"/>
  <c r="AE3572" i="42"/>
  <c r="AD3572" i="42"/>
  <c r="W2291" i="42"/>
  <c r="V2291" i="42"/>
  <c r="U2291" i="42"/>
  <c r="T2291" i="42"/>
  <c r="S2291" i="42"/>
  <c r="R2291" i="42"/>
  <c r="P1864" i="42"/>
  <c r="O1864" i="42"/>
  <c r="N1864" i="42"/>
  <c r="M1437" i="42"/>
  <c r="AL3637" i="42"/>
  <c r="AK3637" i="42"/>
  <c r="AJ3637" i="42"/>
  <c r="AI3637" i="42"/>
  <c r="AH3637" i="42"/>
  <c r="AG3637" i="42"/>
  <c r="AF3637" i="42"/>
  <c r="AE3637" i="42"/>
  <c r="AD3637" i="42"/>
  <c r="W2356" i="42"/>
  <c r="V2356" i="42"/>
  <c r="U2356" i="42"/>
  <c r="T2356" i="42"/>
  <c r="S2356" i="42"/>
  <c r="R2356" i="42"/>
  <c r="P1929" i="42"/>
  <c r="O1929" i="42"/>
  <c r="N1929" i="42"/>
  <c r="M1502" i="42"/>
  <c r="AL3610" i="42"/>
  <c r="AK3610" i="42"/>
  <c r="AJ3610" i="42"/>
  <c r="AI3610" i="42"/>
  <c r="AH3610" i="42"/>
  <c r="AG3610" i="42"/>
  <c r="AF3610" i="42"/>
  <c r="AE3610" i="42"/>
  <c r="AD3610" i="42"/>
  <c r="W2329" i="42"/>
  <c r="V2329" i="42"/>
  <c r="U2329" i="42"/>
  <c r="T2329" i="42"/>
  <c r="S2329" i="42"/>
  <c r="R2329" i="42"/>
  <c r="P1902" i="42"/>
  <c r="O1902" i="42"/>
  <c r="N1902" i="42"/>
  <c r="M1475" i="42"/>
  <c r="AL3583" i="42"/>
  <c r="AK3583" i="42"/>
  <c r="AJ3583" i="42"/>
  <c r="AI3583" i="42"/>
  <c r="AH3583" i="42"/>
  <c r="AG3583" i="42"/>
  <c r="AF3583" i="42"/>
  <c r="AE3583" i="42"/>
  <c r="AD3583" i="42"/>
  <c r="W2302" i="42"/>
  <c r="V2302" i="42"/>
  <c r="U2302" i="42"/>
  <c r="T2302" i="42"/>
  <c r="S2302" i="42"/>
  <c r="R2302" i="42"/>
  <c r="P1875" i="42"/>
  <c r="O1875" i="42"/>
  <c r="N1875" i="42"/>
  <c r="M1448" i="42"/>
  <c r="AL3556" i="42"/>
  <c r="AK3556" i="42"/>
  <c r="AJ3556" i="42"/>
  <c r="AI3556" i="42"/>
  <c r="AH3556" i="42"/>
  <c r="AG3556" i="42"/>
  <c r="AF3556" i="42"/>
  <c r="AE3556" i="42"/>
  <c r="AD3556" i="42"/>
  <c r="W2275" i="42"/>
  <c r="V2275" i="42"/>
  <c r="U2275" i="42"/>
  <c r="T2275" i="42"/>
  <c r="S2275" i="42"/>
  <c r="R2275" i="42"/>
  <c r="P1848" i="42"/>
  <c r="O1848" i="42"/>
  <c r="N1848" i="42"/>
  <c r="M1421" i="42"/>
  <c r="AL3547" i="42"/>
  <c r="AK3547" i="42"/>
  <c r="AJ3547" i="42"/>
  <c r="AI3547" i="42"/>
  <c r="AH3547" i="42"/>
  <c r="AG3547" i="42"/>
  <c r="AF3547" i="42"/>
  <c r="AE3547" i="42"/>
  <c r="AD3547" i="42"/>
  <c r="H66" i="27"/>
  <c r="H103" i="27"/>
  <c r="H89" i="27"/>
  <c r="H78" i="27"/>
  <c r="H88" i="27"/>
  <c r="H47" i="27"/>
  <c r="H101" i="27"/>
  <c r="H81" i="27"/>
  <c r="H37" i="27"/>
  <c r="H91" i="27"/>
  <c r="H50" i="27"/>
  <c r="H104" i="27"/>
  <c r="H100" i="6"/>
  <c r="H46" i="6"/>
  <c r="H84" i="6"/>
  <c r="H68" i="6"/>
  <c r="H106" i="6"/>
  <c r="H63" i="6"/>
  <c r="H57" i="27"/>
  <c r="H84" i="27"/>
  <c r="H40" i="27"/>
  <c r="H67" i="27"/>
  <c r="H94" i="27"/>
  <c r="H53" i="27"/>
  <c r="H80" i="27"/>
  <c r="H42" i="27"/>
  <c r="H69" i="27"/>
  <c r="H96" i="27"/>
  <c r="H52" i="27"/>
  <c r="H79" i="27"/>
  <c r="H38" i="27"/>
  <c r="H65" i="27"/>
  <c r="H92" i="27"/>
  <c r="H45" i="27"/>
  <c r="H72" i="27"/>
  <c r="H99" i="27"/>
  <c r="H55" i="27"/>
  <c r="H82" i="27"/>
  <c r="H41" i="27"/>
  <c r="H68" i="27"/>
  <c r="H95" i="27"/>
  <c r="H82" i="6"/>
  <c r="H55" i="6"/>
  <c r="H93" i="6"/>
  <c r="H66" i="6"/>
  <c r="H39" i="6"/>
  <c r="H104" i="6"/>
  <c r="H77" i="6"/>
  <c r="H50" i="6"/>
  <c r="H88" i="6"/>
  <c r="H61" i="6"/>
  <c r="H34" i="6"/>
  <c r="H99" i="6"/>
  <c r="H72" i="6"/>
  <c r="H45" i="6"/>
  <c r="H83" i="6"/>
  <c r="H56" i="6"/>
  <c r="H94" i="6"/>
  <c r="H67" i="6"/>
  <c r="H40" i="6"/>
  <c r="H105" i="6"/>
  <c r="H78" i="6"/>
  <c r="H51" i="6"/>
  <c r="H89" i="6"/>
  <c r="H62" i="6"/>
  <c r="H35" i="6"/>
  <c r="H39" i="27"/>
  <c r="H49" i="27"/>
  <c r="H51" i="27"/>
  <c r="H54" i="27"/>
  <c r="H101" i="6"/>
  <c r="H74" i="6"/>
  <c r="H47" i="6"/>
  <c r="H85" i="6"/>
  <c r="H58" i="6"/>
  <c r="H31" i="6"/>
  <c r="H96" i="6"/>
  <c r="H69" i="6"/>
  <c r="H42" i="6"/>
  <c r="H80" i="6"/>
  <c r="H53" i="6"/>
  <c r="H93" i="27"/>
  <c r="H76" i="27"/>
  <c r="H62" i="27"/>
  <c r="H106" i="27"/>
  <c r="H61" i="27"/>
  <c r="H74" i="27"/>
  <c r="H64" i="27"/>
  <c r="H77" i="27"/>
  <c r="H105" i="27"/>
  <c r="H73" i="6"/>
  <c r="H57" i="6"/>
  <c r="H95" i="6"/>
  <c r="H41" i="6"/>
  <c r="H79" i="6"/>
  <c r="H52" i="6"/>
  <c r="H90" i="6"/>
  <c r="H36" i="6"/>
  <c r="H48" i="27"/>
  <c r="H75" i="27"/>
  <c r="H102" i="27"/>
  <c r="H58" i="27"/>
  <c r="H85" i="27"/>
  <c r="H44" i="27"/>
  <c r="H71" i="27"/>
  <c r="H98" i="27"/>
  <c r="H60" i="27"/>
  <c r="H87" i="27"/>
  <c r="H43" i="27"/>
  <c r="H70" i="27"/>
  <c r="H97" i="27"/>
  <c r="H56" i="27"/>
  <c r="H83" i="27"/>
  <c r="H63" i="27"/>
  <c r="H90" i="27"/>
  <c r="H46" i="27"/>
  <c r="H73" i="27"/>
  <c r="H100" i="27"/>
  <c r="H59" i="27"/>
  <c r="H86" i="27"/>
  <c r="H91" i="6"/>
  <c r="H64" i="6"/>
  <c r="H37" i="6"/>
  <c r="H102" i="6"/>
  <c r="H75" i="6"/>
  <c r="H48" i="6"/>
  <c r="H86" i="6"/>
  <c r="H59" i="6"/>
  <c r="H32" i="6"/>
  <c r="H97" i="6"/>
  <c r="H70" i="6"/>
  <c r="H43" i="6"/>
  <c r="H81" i="6"/>
  <c r="H54" i="6"/>
  <c r="H92" i="6"/>
  <c r="H65" i="6"/>
  <c r="H38" i="6"/>
  <c r="H103" i="6"/>
  <c r="H76" i="6"/>
  <c r="H49" i="6"/>
  <c r="H87" i="6"/>
  <c r="H60" i="6"/>
  <c r="H33" i="6"/>
  <c r="H98" i="6"/>
  <c r="H71" i="6"/>
  <c r="H44" i="6"/>
  <c r="H7" i="27"/>
  <c r="H8" i="6"/>
  <c r="AH413" i="41" l="1"/>
  <c r="AC413" i="41"/>
  <c r="AF413" i="41"/>
  <c r="X413" i="41"/>
  <c r="AG413" i="41"/>
  <c r="AD413" i="41"/>
  <c r="AG3829" i="42" s="1"/>
  <c r="T413" i="41"/>
  <c r="W3829" i="42" s="1"/>
  <c r="AB413" i="41"/>
  <c r="AE3829" i="42" s="1"/>
  <c r="R413" i="41"/>
  <c r="U3829" i="42" s="1"/>
  <c r="S413" i="41"/>
  <c r="V3829" i="42" s="1"/>
  <c r="C413" i="41"/>
  <c r="F3829" i="42" s="1"/>
  <c r="O413" i="41"/>
  <c r="AI413" i="41"/>
  <c r="AL3829" i="42" s="1"/>
  <c r="AE413" i="41"/>
  <c r="AH3829" i="42" s="1"/>
  <c r="W413" i="41"/>
  <c r="Z3829" i="42" s="1"/>
  <c r="I413" i="41"/>
  <c r="AA413" i="41"/>
  <c r="F413" i="41"/>
  <c r="P413" i="41"/>
  <c r="G413" i="41"/>
  <c r="Q413" i="41"/>
  <c r="H413" i="41"/>
  <c r="Z413" i="41"/>
  <c r="AC3829" i="42" s="1"/>
  <c r="M413" i="41"/>
  <c r="N413" i="41"/>
  <c r="U413" i="41"/>
  <c r="Y413" i="41"/>
  <c r="AB3829" i="42" s="1"/>
  <c r="J413" i="41"/>
  <c r="K413" i="41"/>
  <c r="N3829" i="42" s="1"/>
  <c r="V413" i="41"/>
  <c r="Y3829" i="42" s="1"/>
  <c r="L413" i="41"/>
  <c r="O3829" i="42" s="1"/>
  <c r="D413" i="41"/>
  <c r="G3829" i="42" s="1"/>
  <c r="E413" i="41"/>
  <c r="AH397" i="41"/>
  <c r="AD397" i="41"/>
  <c r="S397" i="41"/>
  <c r="V3813" i="42" s="1"/>
  <c r="AC397" i="41"/>
  <c r="AF3813" i="42" s="1"/>
  <c r="AA397" i="41"/>
  <c r="AD3813" i="42" s="1"/>
  <c r="Q397" i="41"/>
  <c r="AF397" i="41"/>
  <c r="AI3813" i="42" s="1"/>
  <c r="X397" i="41"/>
  <c r="AA3813" i="42" s="1"/>
  <c r="AI397" i="41"/>
  <c r="AL3813" i="42" s="1"/>
  <c r="R397" i="41"/>
  <c r="U3813" i="42" s="1"/>
  <c r="U397" i="41"/>
  <c r="T397" i="41"/>
  <c r="W3813" i="42" s="1"/>
  <c r="C397" i="41"/>
  <c r="F3813" i="42" s="1"/>
  <c r="AE397" i="41"/>
  <c r="AH3813" i="42" s="1"/>
  <c r="AG397" i="41"/>
  <c r="AJ3813" i="42" s="1"/>
  <c r="W397" i="41"/>
  <c r="Z397" i="41"/>
  <c r="M397" i="41"/>
  <c r="N397" i="41"/>
  <c r="P397" i="41"/>
  <c r="S3813" i="42" s="1"/>
  <c r="V397" i="41"/>
  <c r="Y3813" i="42" s="1"/>
  <c r="D397" i="41"/>
  <c r="G3813" i="42" s="1"/>
  <c r="E397" i="41"/>
  <c r="H3813" i="42" s="1"/>
  <c r="F397" i="41"/>
  <c r="I3813" i="42" s="1"/>
  <c r="Y397" i="41"/>
  <c r="AB3813" i="42" s="1"/>
  <c r="H397" i="41"/>
  <c r="I397" i="41"/>
  <c r="J397" i="41"/>
  <c r="G397" i="41"/>
  <c r="AB397" i="41"/>
  <c r="AE3813" i="42" s="1"/>
  <c r="O397" i="41"/>
  <c r="K397" i="41"/>
  <c r="L397" i="41"/>
  <c r="AH356" i="41"/>
  <c r="V356" i="41"/>
  <c r="AD356" i="41"/>
  <c r="AG3772" i="42" s="1"/>
  <c r="AE356" i="41"/>
  <c r="AH3772" i="42" s="1"/>
  <c r="W356" i="41"/>
  <c r="Z3772" i="42" s="1"/>
  <c r="AF356" i="41"/>
  <c r="AI3772" i="42" s="1"/>
  <c r="AG356" i="41"/>
  <c r="AJ3772" i="42" s="1"/>
  <c r="AB356" i="41"/>
  <c r="AE3772" i="42" s="1"/>
  <c r="R356" i="41"/>
  <c r="U3772" i="42" s="1"/>
  <c r="P356" i="41"/>
  <c r="U356" i="41"/>
  <c r="X356" i="41"/>
  <c r="AA3772" i="42" s="1"/>
  <c r="O356" i="41"/>
  <c r="D356" i="41"/>
  <c r="G3772" i="42" s="1"/>
  <c r="Z356" i="41"/>
  <c r="Q356" i="41"/>
  <c r="AI356" i="41"/>
  <c r="H356" i="41"/>
  <c r="T356" i="41"/>
  <c r="W3772" i="42" s="1"/>
  <c r="Y356" i="41"/>
  <c r="AB3772" i="42" s="1"/>
  <c r="C356" i="41"/>
  <c r="F3772" i="42" s="1"/>
  <c r="E356" i="41"/>
  <c r="H3772" i="42" s="1"/>
  <c r="J356" i="41"/>
  <c r="K356" i="41"/>
  <c r="N3772" i="42" s="1"/>
  <c r="L356" i="41"/>
  <c r="M356" i="41"/>
  <c r="P3772" i="42" s="1"/>
  <c r="F356" i="41"/>
  <c r="S356" i="41"/>
  <c r="V3772" i="42" s="1"/>
  <c r="G356" i="41"/>
  <c r="N356" i="41"/>
  <c r="AC356" i="41"/>
  <c r="I356" i="41"/>
  <c r="AA356" i="41"/>
  <c r="AB274" i="41"/>
  <c r="AE3690" i="42" s="1"/>
  <c r="AF274" i="41"/>
  <c r="AI3690" i="42" s="1"/>
  <c r="AG274" i="41"/>
  <c r="AJ3690" i="42" s="1"/>
  <c r="AE274" i="41"/>
  <c r="AH3690" i="42" s="1"/>
  <c r="T274" i="41"/>
  <c r="AH274" i="41"/>
  <c r="AK3690" i="42" s="1"/>
  <c r="AI274" i="41"/>
  <c r="AL3690" i="42" s="1"/>
  <c r="W274" i="41"/>
  <c r="AD274" i="41"/>
  <c r="AG3690" i="42" s="1"/>
  <c r="F274" i="41"/>
  <c r="Q274" i="41"/>
  <c r="L274" i="41"/>
  <c r="S274" i="41"/>
  <c r="V3690" i="42" s="1"/>
  <c r="V274" i="41"/>
  <c r="U274" i="41"/>
  <c r="Z274" i="41"/>
  <c r="E274" i="41"/>
  <c r="H3690" i="42" s="1"/>
  <c r="M274" i="41"/>
  <c r="P274" i="41"/>
  <c r="S3690" i="42" s="1"/>
  <c r="R274" i="41"/>
  <c r="U3690" i="42" s="1"/>
  <c r="D274" i="41"/>
  <c r="G3690" i="42" s="1"/>
  <c r="X274" i="41"/>
  <c r="G274" i="41"/>
  <c r="AA274" i="41"/>
  <c r="AD3690" i="42" s="1"/>
  <c r="K274" i="41"/>
  <c r="N274" i="41"/>
  <c r="C274" i="41"/>
  <c r="F3690" i="42" s="1"/>
  <c r="Y274" i="41"/>
  <c r="O274" i="41"/>
  <c r="H274" i="41"/>
  <c r="AC274" i="41"/>
  <c r="I274" i="41"/>
  <c r="J274" i="41"/>
  <c r="AH383" i="41"/>
  <c r="AK3799" i="42" s="1"/>
  <c r="AF383" i="41"/>
  <c r="AI3799" i="42" s="1"/>
  <c r="P383" i="41"/>
  <c r="AI383" i="41"/>
  <c r="AL3799" i="42" s="1"/>
  <c r="AG383" i="41"/>
  <c r="AJ3799" i="42" s="1"/>
  <c r="Y383" i="41"/>
  <c r="AB3799" i="42" s="1"/>
  <c r="S383" i="41"/>
  <c r="V3799" i="42" s="1"/>
  <c r="T383" i="41"/>
  <c r="W3799" i="42" s="1"/>
  <c r="J383" i="41"/>
  <c r="O383" i="41"/>
  <c r="K383" i="41"/>
  <c r="N3799" i="42" s="1"/>
  <c r="AA383" i="41"/>
  <c r="AD3799" i="42" s="1"/>
  <c r="AC383" i="41"/>
  <c r="V383" i="41"/>
  <c r="AD383" i="41"/>
  <c r="U383" i="41"/>
  <c r="I383" i="41"/>
  <c r="D383" i="41"/>
  <c r="G3799" i="42" s="1"/>
  <c r="AB383" i="41"/>
  <c r="AE3799" i="42" s="1"/>
  <c r="X383" i="41"/>
  <c r="AA3799" i="42" s="1"/>
  <c r="H383" i="41"/>
  <c r="AE383" i="41"/>
  <c r="AH3799" i="42" s="1"/>
  <c r="Z383" i="41"/>
  <c r="AC3799" i="42" s="1"/>
  <c r="L383" i="41"/>
  <c r="M383" i="41"/>
  <c r="N383" i="41"/>
  <c r="E383" i="41"/>
  <c r="H3799" i="42" s="1"/>
  <c r="F383" i="41"/>
  <c r="R383" i="41"/>
  <c r="G383" i="41"/>
  <c r="W383" i="41"/>
  <c r="C383" i="41"/>
  <c r="Q383" i="41"/>
  <c r="AB277" i="41"/>
  <c r="AE3693" i="42" s="1"/>
  <c r="AF277" i="41"/>
  <c r="AI3693" i="42" s="1"/>
  <c r="AI277" i="41"/>
  <c r="AL3693" i="42" s="1"/>
  <c r="AH277" i="41"/>
  <c r="AK3693" i="42" s="1"/>
  <c r="U277" i="41"/>
  <c r="Z277" i="41"/>
  <c r="AA277" i="41"/>
  <c r="AD3693" i="42" s="1"/>
  <c r="R277" i="41"/>
  <c r="E277" i="41"/>
  <c r="H3693" i="42" s="1"/>
  <c r="AG277" i="41"/>
  <c r="AJ3693" i="42" s="1"/>
  <c r="Y277" i="41"/>
  <c r="AC277" i="41"/>
  <c r="S277" i="41"/>
  <c r="AD277" i="41"/>
  <c r="T277" i="41"/>
  <c r="M277" i="41"/>
  <c r="P277" i="41"/>
  <c r="C277" i="41"/>
  <c r="F3693" i="42" s="1"/>
  <c r="V277" i="41"/>
  <c r="W277" i="41"/>
  <c r="O277" i="41"/>
  <c r="Q277" i="41"/>
  <c r="D277" i="41"/>
  <c r="G3693" i="42" s="1"/>
  <c r="AE277" i="41"/>
  <c r="AH3693" i="42" s="1"/>
  <c r="G277" i="41"/>
  <c r="H277" i="41"/>
  <c r="I277" i="41"/>
  <c r="J277" i="41"/>
  <c r="X277" i="41"/>
  <c r="F277" i="41"/>
  <c r="K277" i="41"/>
  <c r="L277" i="41"/>
  <c r="N277" i="41"/>
  <c r="AH371" i="41"/>
  <c r="AK3787" i="42" s="1"/>
  <c r="AG371" i="41"/>
  <c r="AJ3787" i="42" s="1"/>
  <c r="Q371" i="41"/>
  <c r="AB371" i="41"/>
  <c r="AE3787" i="42" s="1"/>
  <c r="AA371" i="41"/>
  <c r="AD3787" i="42" s="1"/>
  <c r="AD371" i="41"/>
  <c r="AG3787" i="42" s="1"/>
  <c r="K371" i="41"/>
  <c r="N3787" i="42" s="1"/>
  <c r="S371" i="41"/>
  <c r="V3787" i="42" s="1"/>
  <c r="Y371" i="41"/>
  <c r="AB3787" i="42" s="1"/>
  <c r="Z371" i="41"/>
  <c r="AC3787" i="42" s="1"/>
  <c r="R371" i="41"/>
  <c r="G371" i="41"/>
  <c r="U371" i="41"/>
  <c r="T371" i="41"/>
  <c r="H371" i="41"/>
  <c r="AC371" i="41"/>
  <c r="AF3787" i="42" s="1"/>
  <c r="V371" i="41"/>
  <c r="Y3787" i="42" s="1"/>
  <c r="F371" i="41"/>
  <c r="W371" i="41"/>
  <c r="Z3787" i="42" s="1"/>
  <c r="X371" i="41"/>
  <c r="AA3787" i="42" s="1"/>
  <c r="J371" i="41"/>
  <c r="L371" i="41"/>
  <c r="M371" i="41"/>
  <c r="O371" i="41"/>
  <c r="N371" i="41"/>
  <c r="E371" i="41"/>
  <c r="H3787" i="42" s="1"/>
  <c r="I371" i="41"/>
  <c r="P371" i="41"/>
  <c r="C371" i="41"/>
  <c r="AI371" i="41"/>
  <c r="AE371" i="41"/>
  <c r="AH3787" i="42" s="1"/>
  <c r="AF371" i="41"/>
  <c r="AI3787" i="42" s="1"/>
  <c r="D371" i="41"/>
  <c r="G3787" i="42" s="1"/>
  <c r="AB264" i="41"/>
  <c r="AE3680" i="42" s="1"/>
  <c r="AH264" i="41"/>
  <c r="AK3680" i="42" s="1"/>
  <c r="Z264" i="41"/>
  <c r="AF264" i="41"/>
  <c r="AI3680" i="42" s="1"/>
  <c r="AD264" i="41"/>
  <c r="AG3680" i="42" s="1"/>
  <c r="AE264" i="41"/>
  <c r="AH3680" i="42" s="1"/>
  <c r="AG264" i="41"/>
  <c r="AJ3680" i="42" s="1"/>
  <c r="W264" i="41"/>
  <c r="AI264" i="41"/>
  <c r="AL3680" i="42" s="1"/>
  <c r="AC264" i="41"/>
  <c r="P264" i="41"/>
  <c r="D264" i="41"/>
  <c r="V264" i="41"/>
  <c r="Y3680" i="42" s="1"/>
  <c r="S264" i="41"/>
  <c r="T264" i="41"/>
  <c r="U264" i="41"/>
  <c r="O264" i="41"/>
  <c r="Y264" i="41"/>
  <c r="X264" i="41"/>
  <c r="R264" i="41"/>
  <c r="E264" i="41"/>
  <c r="H3680" i="42" s="1"/>
  <c r="K264" i="41"/>
  <c r="M264" i="41"/>
  <c r="F264" i="41"/>
  <c r="I3680" i="42" s="1"/>
  <c r="G264" i="41"/>
  <c r="L264" i="41"/>
  <c r="Q264" i="41"/>
  <c r="N264" i="41"/>
  <c r="H264" i="41"/>
  <c r="I264" i="41"/>
  <c r="J264" i="41"/>
  <c r="AA264" i="41"/>
  <c r="AD3680" i="42" s="1"/>
  <c r="C264" i="41"/>
  <c r="F3680" i="42" s="1"/>
  <c r="AB292" i="41"/>
  <c r="AE3708" i="42" s="1"/>
  <c r="AG292" i="41"/>
  <c r="AJ3708" i="42" s="1"/>
  <c r="V292" i="41"/>
  <c r="AC292" i="41"/>
  <c r="AF3708" i="42" s="1"/>
  <c r="AH292" i="41"/>
  <c r="AK3708" i="42" s="1"/>
  <c r="AA292" i="41"/>
  <c r="AD3708" i="42" s="1"/>
  <c r="AI292" i="41"/>
  <c r="AL3708" i="42" s="1"/>
  <c r="AF292" i="41"/>
  <c r="AI3708" i="42" s="1"/>
  <c r="U292" i="41"/>
  <c r="P292" i="41"/>
  <c r="Q292" i="41"/>
  <c r="C292" i="41"/>
  <c r="AE292" i="41"/>
  <c r="AH3708" i="42" s="1"/>
  <c r="AD292" i="41"/>
  <c r="AG3708" i="42" s="1"/>
  <c r="W292" i="41"/>
  <c r="Z292" i="41"/>
  <c r="I292" i="41"/>
  <c r="R292" i="41"/>
  <c r="U3708" i="42" s="1"/>
  <c r="J292" i="41"/>
  <c r="S292" i="41"/>
  <c r="K292" i="41"/>
  <c r="T292" i="41"/>
  <c r="L292" i="41"/>
  <c r="E292" i="41"/>
  <c r="H3708" i="42" s="1"/>
  <c r="O292" i="41"/>
  <c r="F292" i="41"/>
  <c r="M292" i="41"/>
  <c r="N292" i="41"/>
  <c r="G292" i="41"/>
  <c r="H292" i="41"/>
  <c r="X292" i="41"/>
  <c r="AA3708" i="42" s="1"/>
  <c r="Y292" i="41"/>
  <c r="D292" i="41"/>
  <c r="G3708" i="42" s="1"/>
  <c r="AC301" i="41"/>
  <c r="AF3717" i="42" s="1"/>
  <c r="AE301" i="41"/>
  <c r="AH3717" i="42" s="1"/>
  <c r="S301" i="41"/>
  <c r="AD301" i="41"/>
  <c r="AG3717" i="42" s="1"/>
  <c r="AB301" i="41"/>
  <c r="AE3717" i="42" s="1"/>
  <c r="AF301" i="41"/>
  <c r="AI3717" i="42" s="1"/>
  <c r="AG301" i="41"/>
  <c r="AJ3717" i="42" s="1"/>
  <c r="AA301" i="41"/>
  <c r="W301" i="41"/>
  <c r="M301" i="41"/>
  <c r="T301" i="41"/>
  <c r="W3717" i="42" s="1"/>
  <c r="AI301" i="41"/>
  <c r="E301" i="41"/>
  <c r="H3717" i="42" s="1"/>
  <c r="J301" i="41"/>
  <c r="K301" i="41"/>
  <c r="L301" i="41"/>
  <c r="AH301" i="41"/>
  <c r="AK3717" i="42" s="1"/>
  <c r="V301" i="41"/>
  <c r="Y301" i="41"/>
  <c r="Z301" i="41"/>
  <c r="O301" i="41"/>
  <c r="U301" i="41"/>
  <c r="G301" i="41"/>
  <c r="C301" i="41"/>
  <c r="I301" i="41"/>
  <c r="P301" i="41"/>
  <c r="Q301" i="41"/>
  <c r="F301" i="41"/>
  <c r="H301" i="41"/>
  <c r="D301" i="41"/>
  <c r="G3717" i="42" s="1"/>
  <c r="N301" i="41"/>
  <c r="Q3717" i="42" s="1"/>
  <c r="R301" i="41"/>
  <c r="U3717" i="42" s="1"/>
  <c r="X301" i="41"/>
  <c r="AA3717" i="42" s="1"/>
  <c r="AC295" i="41"/>
  <c r="AF3711" i="42" s="1"/>
  <c r="U295" i="41"/>
  <c r="AG295" i="41"/>
  <c r="AJ3711" i="42" s="1"/>
  <c r="AH295" i="41"/>
  <c r="AK3711" i="42" s="1"/>
  <c r="AB295" i="41"/>
  <c r="AE3711" i="42" s="1"/>
  <c r="AD295" i="41"/>
  <c r="AG3711" i="42" s="1"/>
  <c r="AI295" i="41"/>
  <c r="AA295" i="41"/>
  <c r="P295" i="41"/>
  <c r="T295" i="41"/>
  <c r="O295" i="41"/>
  <c r="Z295" i="41"/>
  <c r="X295" i="41"/>
  <c r="D295" i="41"/>
  <c r="G3711" i="42" s="1"/>
  <c r="F295" i="41"/>
  <c r="Y295" i="41"/>
  <c r="E295" i="41"/>
  <c r="H3711" i="42" s="1"/>
  <c r="S295" i="41"/>
  <c r="Q295" i="41"/>
  <c r="H295" i="41"/>
  <c r="R295" i="41"/>
  <c r="V295" i="41"/>
  <c r="AE295" i="41"/>
  <c r="G295" i="41"/>
  <c r="AF295" i="41"/>
  <c r="L295" i="41"/>
  <c r="M295" i="41"/>
  <c r="N295" i="41"/>
  <c r="C295" i="41"/>
  <c r="F3711" i="42" s="1"/>
  <c r="W295" i="41"/>
  <c r="K295" i="41"/>
  <c r="I295" i="41"/>
  <c r="J295" i="41"/>
  <c r="T362" i="41"/>
  <c r="W3778" i="42" s="1"/>
  <c r="Y362" i="41"/>
  <c r="AB3778" i="42" s="1"/>
  <c r="AB362" i="41"/>
  <c r="AE3778" i="42" s="1"/>
  <c r="AF362" i="41"/>
  <c r="AI3778" i="42" s="1"/>
  <c r="AH362" i="41"/>
  <c r="AK3778" i="42" s="1"/>
  <c r="S362" i="41"/>
  <c r="N362" i="41"/>
  <c r="U362" i="41"/>
  <c r="O362" i="41"/>
  <c r="V362" i="41"/>
  <c r="Y3778" i="42" s="1"/>
  <c r="W362" i="41"/>
  <c r="Z3778" i="42" s="1"/>
  <c r="D362" i="41"/>
  <c r="G3778" i="42" s="1"/>
  <c r="Z362" i="41"/>
  <c r="AC3778" i="42" s="1"/>
  <c r="X362" i="41"/>
  <c r="AA3778" i="42" s="1"/>
  <c r="E362" i="41"/>
  <c r="H3778" i="42" s="1"/>
  <c r="F362" i="41"/>
  <c r="AE362" i="41"/>
  <c r="AH3778" i="42" s="1"/>
  <c r="P362" i="41"/>
  <c r="AI362" i="41"/>
  <c r="AL3778" i="42" s="1"/>
  <c r="Q362" i="41"/>
  <c r="H362" i="41"/>
  <c r="R362" i="41"/>
  <c r="I362" i="41"/>
  <c r="J362" i="41"/>
  <c r="AC362" i="41"/>
  <c r="C362" i="41"/>
  <c r="F3778" i="42" s="1"/>
  <c r="AA362" i="41"/>
  <c r="AD3778" i="42" s="1"/>
  <c r="G362" i="41"/>
  <c r="AD362" i="41"/>
  <c r="AG3778" i="42" s="1"/>
  <c r="K362" i="41"/>
  <c r="N3778" i="42" s="1"/>
  <c r="M362" i="41"/>
  <c r="AG362" i="41"/>
  <c r="AJ3778" i="42" s="1"/>
  <c r="L362" i="41"/>
  <c r="AF269" i="41"/>
  <c r="AI3685" i="42" s="1"/>
  <c r="AI269" i="41"/>
  <c r="AL3685" i="42" s="1"/>
  <c r="AG269" i="41"/>
  <c r="AJ3685" i="42" s="1"/>
  <c r="S269" i="41"/>
  <c r="V3685" i="42" s="1"/>
  <c r="AH269" i="41"/>
  <c r="AA269" i="41"/>
  <c r="AB269" i="41"/>
  <c r="X269" i="41"/>
  <c r="W269" i="41"/>
  <c r="AE269" i="41"/>
  <c r="AH3685" i="42" s="1"/>
  <c r="V269" i="41"/>
  <c r="M269" i="41"/>
  <c r="T269" i="41"/>
  <c r="W3685" i="42" s="1"/>
  <c r="Y269" i="41"/>
  <c r="U269" i="41"/>
  <c r="AC269" i="41"/>
  <c r="AF3685" i="42" s="1"/>
  <c r="AD269" i="41"/>
  <c r="AG3685" i="42" s="1"/>
  <c r="Z269" i="41"/>
  <c r="N269" i="41"/>
  <c r="E269" i="41"/>
  <c r="H3685" i="42" s="1"/>
  <c r="O269" i="41"/>
  <c r="D269" i="41"/>
  <c r="F269" i="41"/>
  <c r="G269" i="41"/>
  <c r="K269" i="41"/>
  <c r="L269" i="41"/>
  <c r="C269" i="41"/>
  <c r="F3685" i="42" s="1"/>
  <c r="Q269" i="41"/>
  <c r="I269" i="41"/>
  <c r="P269" i="41"/>
  <c r="H269" i="41"/>
  <c r="J269" i="41"/>
  <c r="R269" i="41"/>
  <c r="AE414" i="41"/>
  <c r="AH3830" i="42" s="1"/>
  <c r="AB414" i="41"/>
  <c r="AE3830" i="42" s="1"/>
  <c r="AF414" i="41"/>
  <c r="AI3830" i="42" s="1"/>
  <c r="Z414" i="41"/>
  <c r="P414" i="41"/>
  <c r="AA414" i="41"/>
  <c r="R414" i="41"/>
  <c r="U3830" i="42" s="1"/>
  <c r="E414" i="41"/>
  <c r="F414" i="41"/>
  <c r="T414" i="41"/>
  <c r="W3830" i="42" s="1"/>
  <c r="S414" i="41"/>
  <c r="V3830" i="42" s="1"/>
  <c r="J414" i="41"/>
  <c r="AI414" i="41"/>
  <c r="AL3830" i="42" s="1"/>
  <c r="W414" i="41"/>
  <c r="Z3830" i="42" s="1"/>
  <c r="Y414" i="41"/>
  <c r="AB3830" i="42" s="1"/>
  <c r="AC414" i="41"/>
  <c r="AF3830" i="42" s="1"/>
  <c r="Q414" i="41"/>
  <c r="D414" i="41"/>
  <c r="G3830" i="42" s="1"/>
  <c r="G414" i="41"/>
  <c r="U414" i="41"/>
  <c r="V414" i="41"/>
  <c r="AH414" i="41"/>
  <c r="AD414" i="41"/>
  <c r="C414" i="41"/>
  <c r="H414" i="41"/>
  <c r="X414" i="41"/>
  <c r="AA3830" i="42" s="1"/>
  <c r="I414" i="41"/>
  <c r="K414" i="41"/>
  <c r="N3830" i="42" s="1"/>
  <c r="AG414" i="41"/>
  <c r="AJ3830" i="42" s="1"/>
  <c r="M414" i="41"/>
  <c r="N414" i="41"/>
  <c r="O414" i="41"/>
  <c r="L414" i="41"/>
  <c r="AC307" i="41"/>
  <c r="AF3723" i="42" s="1"/>
  <c r="AH307" i="41"/>
  <c r="AK3723" i="42" s="1"/>
  <c r="AG307" i="41"/>
  <c r="Q307" i="41"/>
  <c r="AI307" i="41"/>
  <c r="AE307" i="41"/>
  <c r="AF307" i="41"/>
  <c r="AI3723" i="42" s="1"/>
  <c r="AB307" i="41"/>
  <c r="AE3723" i="42" s="1"/>
  <c r="X307" i="41"/>
  <c r="K307" i="41"/>
  <c r="AD307" i="41"/>
  <c r="AG3723" i="42" s="1"/>
  <c r="G307" i="41"/>
  <c r="T307" i="41"/>
  <c r="V307" i="41"/>
  <c r="U307" i="41"/>
  <c r="AA307" i="41"/>
  <c r="AD3723" i="42" s="1"/>
  <c r="W307" i="41"/>
  <c r="C307" i="41"/>
  <c r="F3723" i="42" s="1"/>
  <c r="S307" i="41"/>
  <c r="I307" i="41"/>
  <c r="Z307" i="41"/>
  <c r="O307" i="41"/>
  <c r="H307" i="41"/>
  <c r="J307" i="41"/>
  <c r="L307" i="41"/>
  <c r="M307" i="41"/>
  <c r="Y307" i="41"/>
  <c r="D307" i="41"/>
  <c r="G3723" i="42" s="1"/>
  <c r="R307" i="41"/>
  <c r="E307" i="41"/>
  <c r="H3723" i="42" s="1"/>
  <c r="P307" i="41"/>
  <c r="F307" i="41"/>
  <c r="N307" i="41"/>
  <c r="AH324" i="41"/>
  <c r="AK3740" i="42" s="1"/>
  <c r="V324" i="41"/>
  <c r="AC324" i="41"/>
  <c r="AA324" i="41"/>
  <c r="P324" i="41"/>
  <c r="AE324" i="41"/>
  <c r="AH3740" i="42" s="1"/>
  <c r="Y324" i="41"/>
  <c r="AD324" i="41"/>
  <c r="AG3740" i="42" s="1"/>
  <c r="S324" i="41"/>
  <c r="AB324" i="41"/>
  <c r="AE3740" i="42" s="1"/>
  <c r="R324" i="41"/>
  <c r="U3740" i="42" s="1"/>
  <c r="AF324" i="41"/>
  <c r="AI3740" i="42" s="1"/>
  <c r="T324" i="41"/>
  <c r="H324" i="41"/>
  <c r="L324" i="41"/>
  <c r="C324" i="41"/>
  <c r="F3740" i="42" s="1"/>
  <c r="M324" i="41"/>
  <c r="N324" i="41"/>
  <c r="O324" i="41"/>
  <c r="AG324" i="41"/>
  <c r="AI324" i="41"/>
  <c r="AL3740" i="42" s="1"/>
  <c r="Q324" i="41"/>
  <c r="W324" i="41"/>
  <c r="X324" i="41"/>
  <c r="D324" i="41"/>
  <c r="G3740" i="42" s="1"/>
  <c r="E324" i="41"/>
  <c r="H3740" i="42" s="1"/>
  <c r="K324" i="41"/>
  <c r="U324" i="41"/>
  <c r="Z324" i="41"/>
  <c r="F324" i="41"/>
  <c r="G324" i="41"/>
  <c r="I324" i="41"/>
  <c r="J324" i="41"/>
  <c r="AB262" i="41"/>
  <c r="AE262" i="41"/>
  <c r="AA262" i="41"/>
  <c r="P262" i="41"/>
  <c r="AC262" i="41"/>
  <c r="AF3678" i="42" s="1"/>
  <c r="AF262" i="41"/>
  <c r="AI3678" i="42" s="1"/>
  <c r="AH262" i="41"/>
  <c r="AK3678" i="42" s="1"/>
  <c r="R262" i="41"/>
  <c r="J262" i="41"/>
  <c r="X262" i="41"/>
  <c r="O262" i="41"/>
  <c r="S262" i="41"/>
  <c r="V3678" i="42" s="1"/>
  <c r="T262" i="41"/>
  <c r="G262" i="41"/>
  <c r="U262" i="41"/>
  <c r="Q262" i="41"/>
  <c r="D262" i="41"/>
  <c r="AD262" i="41"/>
  <c r="V262" i="41"/>
  <c r="L262" i="41"/>
  <c r="AI262" i="41"/>
  <c r="AL3678" i="42" s="1"/>
  <c r="N262" i="41"/>
  <c r="C262" i="41"/>
  <c r="F3678" i="42" s="1"/>
  <c r="H262" i="41"/>
  <c r="I262" i="41"/>
  <c r="K262" i="41"/>
  <c r="M262" i="41"/>
  <c r="E262" i="41"/>
  <c r="H3678" i="42" s="1"/>
  <c r="W262" i="41"/>
  <c r="F262" i="41"/>
  <c r="Y262" i="41"/>
  <c r="Z262" i="41"/>
  <c r="AG262" i="41"/>
  <c r="AC410" i="41"/>
  <c r="AI410" i="41"/>
  <c r="Y410" i="41"/>
  <c r="AB410" i="41"/>
  <c r="S410" i="41"/>
  <c r="V3826" i="42" s="1"/>
  <c r="Z410" i="41"/>
  <c r="AC3826" i="42" s="1"/>
  <c r="Q410" i="41"/>
  <c r="T3826" i="42" s="1"/>
  <c r="T410" i="41"/>
  <c r="W3826" i="42" s="1"/>
  <c r="R410" i="41"/>
  <c r="U3826" i="42" s="1"/>
  <c r="AE410" i="41"/>
  <c r="AH3826" i="42" s="1"/>
  <c r="AH410" i="41"/>
  <c r="AK3826" i="42" s="1"/>
  <c r="P410" i="41"/>
  <c r="U410" i="41"/>
  <c r="AG410" i="41"/>
  <c r="AJ3826" i="42" s="1"/>
  <c r="X410" i="41"/>
  <c r="AA3826" i="42" s="1"/>
  <c r="AA410" i="41"/>
  <c r="F410" i="41"/>
  <c r="AF410" i="41"/>
  <c r="E410" i="41"/>
  <c r="V410" i="41"/>
  <c r="Y3826" i="42" s="1"/>
  <c r="G410" i="41"/>
  <c r="H410" i="41"/>
  <c r="I410" i="41"/>
  <c r="W410" i="41"/>
  <c r="Z3826" i="42" s="1"/>
  <c r="O410" i="41"/>
  <c r="C410" i="41"/>
  <c r="F3826" i="42" s="1"/>
  <c r="K410" i="41"/>
  <c r="N3826" i="42" s="1"/>
  <c r="L410" i="41"/>
  <c r="M410" i="41"/>
  <c r="N410" i="41"/>
  <c r="D410" i="41"/>
  <c r="G3826" i="42" s="1"/>
  <c r="J410" i="41"/>
  <c r="AD410" i="41"/>
  <c r="R304" i="41"/>
  <c r="AE304" i="41"/>
  <c r="AH3720" i="42" s="1"/>
  <c r="AB304" i="41"/>
  <c r="AE3720" i="42" s="1"/>
  <c r="AD304" i="41"/>
  <c r="AG3720" i="42" s="1"/>
  <c r="AF304" i="41"/>
  <c r="AG304" i="41"/>
  <c r="AJ3720" i="42" s="1"/>
  <c r="Z304" i="41"/>
  <c r="AC3720" i="42" s="1"/>
  <c r="S304" i="41"/>
  <c r="L304" i="41"/>
  <c r="AI304" i="41"/>
  <c r="AL3720" i="42" s="1"/>
  <c r="Y304" i="41"/>
  <c r="AB3720" i="42" s="1"/>
  <c r="P304" i="41"/>
  <c r="Q304" i="41"/>
  <c r="T3720" i="42" s="1"/>
  <c r="F304" i="41"/>
  <c r="N304" i="41"/>
  <c r="AH304" i="41"/>
  <c r="AC304" i="41"/>
  <c r="O304" i="41"/>
  <c r="AA304" i="41"/>
  <c r="V304" i="41"/>
  <c r="J304" i="41"/>
  <c r="E304" i="41"/>
  <c r="H3720" i="42" s="1"/>
  <c r="G304" i="41"/>
  <c r="H304" i="41"/>
  <c r="K3720" i="42" s="1"/>
  <c r="X304" i="41"/>
  <c r="AA3720" i="42" s="1"/>
  <c r="T304" i="41"/>
  <c r="W3720" i="42" s="1"/>
  <c r="D304" i="41"/>
  <c r="G3720" i="42" s="1"/>
  <c r="U304" i="41"/>
  <c r="I304" i="41"/>
  <c r="L3720" i="42" s="1"/>
  <c r="W304" i="41"/>
  <c r="K304" i="41"/>
  <c r="M304" i="41"/>
  <c r="C304" i="41"/>
  <c r="X398" i="41"/>
  <c r="AA3814" i="42" s="1"/>
  <c r="AC398" i="41"/>
  <c r="AF3814" i="42" s="1"/>
  <c r="AB398" i="41"/>
  <c r="AE3814" i="42" s="1"/>
  <c r="U398" i="41"/>
  <c r="AD398" i="41"/>
  <c r="AG3814" i="42" s="1"/>
  <c r="AE398" i="41"/>
  <c r="AH3814" i="42" s="1"/>
  <c r="AH398" i="41"/>
  <c r="AK3814" i="42" s="1"/>
  <c r="AA398" i="41"/>
  <c r="AD3814" i="42" s="1"/>
  <c r="Y398" i="41"/>
  <c r="AB3814" i="42" s="1"/>
  <c r="S398" i="41"/>
  <c r="V3814" i="42" s="1"/>
  <c r="AF398" i="41"/>
  <c r="AI3814" i="42" s="1"/>
  <c r="T398" i="41"/>
  <c r="W3814" i="42" s="1"/>
  <c r="E398" i="41"/>
  <c r="H3814" i="42" s="1"/>
  <c r="F398" i="41"/>
  <c r="AI398" i="41"/>
  <c r="Z398" i="41"/>
  <c r="AG398" i="41"/>
  <c r="J398" i="41"/>
  <c r="O398" i="41"/>
  <c r="D398" i="41"/>
  <c r="G3814" i="42" s="1"/>
  <c r="C398" i="41"/>
  <c r="F3814" i="42" s="1"/>
  <c r="G398" i="41"/>
  <c r="L398" i="41"/>
  <c r="M398" i="41"/>
  <c r="N398" i="41"/>
  <c r="P398" i="41"/>
  <c r="Q398" i="41"/>
  <c r="R398" i="41"/>
  <c r="U3814" i="42" s="1"/>
  <c r="V398" i="41"/>
  <c r="Y3814" i="42" s="1"/>
  <c r="W398" i="41"/>
  <c r="H398" i="41"/>
  <c r="I398" i="41"/>
  <c r="K398" i="41"/>
  <c r="AG418" i="41"/>
  <c r="AJ3834" i="42" s="1"/>
  <c r="AF418" i="41"/>
  <c r="AI3834" i="42" s="1"/>
  <c r="AI418" i="41"/>
  <c r="AL3834" i="42" s="1"/>
  <c r="Q418" i="41"/>
  <c r="P418" i="41"/>
  <c r="W418" i="41"/>
  <c r="Z3834" i="42" s="1"/>
  <c r="V418" i="41"/>
  <c r="Y3834" i="42" s="1"/>
  <c r="AA418" i="41"/>
  <c r="AD3834" i="42" s="1"/>
  <c r="X418" i="41"/>
  <c r="AA3834" i="42" s="1"/>
  <c r="R418" i="41"/>
  <c r="U3834" i="42" s="1"/>
  <c r="I418" i="41"/>
  <c r="J418" i="41"/>
  <c r="T418" i="41"/>
  <c r="S418" i="41"/>
  <c r="AE418" i="41"/>
  <c r="AD418" i="41"/>
  <c r="AB418" i="41"/>
  <c r="AE3834" i="42" s="1"/>
  <c r="AC418" i="41"/>
  <c r="AF3834" i="42" s="1"/>
  <c r="AH418" i="41"/>
  <c r="AK3834" i="42" s="1"/>
  <c r="H418" i="41"/>
  <c r="U418" i="41"/>
  <c r="Y418" i="41"/>
  <c r="AB3834" i="42" s="1"/>
  <c r="N418" i="41"/>
  <c r="C418" i="41"/>
  <c r="F3834" i="42" s="1"/>
  <c r="Z418" i="41"/>
  <c r="AC3834" i="42" s="1"/>
  <c r="D418" i="41"/>
  <c r="G3834" i="42" s="1"/>
  <c r="E418" i="41"/>
  <c r="H3834" i="42" s="1"/>
  <c r="O418" i="41"/>
  <c r="L418" i="41"/>
  <c r="F418" i="41"/>
  <c r="G418" i="41"/>
  <c r="K418" i="41"/>
  <c r="M418" i="41"/>
  <c r="AH319" i="41"/>
  <c r="AK3735" i="42" s="1"/>
  <c r="AC319" i="41"/>
  <c r="AF3735" i="42" s="1"/>
  <c r="AI319" i="41"/>
  <c r="AL3735" i="42" s="1"/>
  <c r="AE319" i="41"/>
  <c r="AH3735" i="42" s="1"/>
  <c r="T319" i="41"/>
  <c r="AF319" i="41"/>
  <c r="AI3735" i="42" s="1"/>
  <c r="AG319" i="41"/>
  <c r="AJ3735" i="42" s="1"/>
  <c r="Y319" i="41"/>
  <c r="G319" i="41"/>
  <c r="AD319" i="41"/>
  <c r="AG3735" i="42" s="1"/>
  <c r="P319" i="41"/>
  <c r="L319" i="41"/>
  <c r="M319" i="41"/>
  <c r="R319" i="41"/>
  <c r="Q319" i="41"/>
  <c r="N319" i="41"/>
  <c r="X319" i="41"/>
  <c r="AA3735" i="42" s="1"/>
  <c r="W319" i="41"/>
  <c r="S319" i="41"/>
  <c r="J319" i="41"/>
  <c r="AB319" i="41"/>
  <c r="AE3735" i="42" s="1"/>
  <c r="AA319" i="41"/>
  <c r="AD3735" i="42" s="1"/>
  <c r="V319" i="41"/>
  <c r="Z319" i="41"/>
  <c r="D319" i="41"/>
  <c r="G3735" i="42" s="1"/>
  <c r="O319" i="41"/>
  <c r="E319" i="41"/>
  <c r="H3735" i="42" s="1"/>
  <c r="F319" i="41"/>
  <c r="H319" i="41"/>
  <c r="U319" i="41"/>
  <c r="C319" i="41"/>
  <c r="I319" i="41"/>
  <c r="K319" i="41"/>
  <c r="Z328" i="41"/>
  <c r="AD328" i="41"/>
  <c r="AG3744" i="42" s="1"/>
  <c r="AE328" i="41"/>
  <c r="AH3744" i="42" s="1"/>
  <c r="W328" i="41"/>
  <c r="AF328" i="41"/>
  <c r="AI3744" i="42" s="1"/>
  <c r="AG328" i="41"/>
  <c r="AJ3744" i="42" s="1"/>
  <c r="AH328" i="41"/>
  <c r="AK3744" i="42" s="1"/>
  <c r="Q328" i="41"/>
  <c r="D328" i="41"/>
  <c r="G3744" i="42" s="1"/>
  <c r="S328" i="41"/>
  <c r="V3744" i="42" s="1"/>
  <c r="T328" i="41"/>
  <c r="AI328" i="41"/>
  <c r="P328" i="41"/>
  <c r="U328" i="41"/>
  <c r="E328" i="41"/>
  <c r="R328" i="41"/>
  <c r="V328" i="41"/>
  <c r="Y328" i="41"/>
  <c r="AB328" i="41"/>
  <c r="AE3744" i="42" s="1"/>
  <c r="M328" i="41"/>
  <c r="X328" i="41"/>
  <c r="G328" i="41"/>
  <c r="H328" i="41"/>
  <c r="I328" i="41"/>
  <c r="J328" i="41"/>
  <c r="N328" i="41"/>
  <c r="O328" i="41"/>
  <c r="C328" i="41"/>
  <c r="AA328" i="41"/>
  <c r="AC328" i="41"/>
  <c r="AF3744" i="42" s="1"/>
  <c r="F328" i="41"/>
  <c r="K328" i="41"/>
  <c r="L328" i="41"/>
  <c r="AG322" i="41"/>
  <c r="AJ3738" i="42" s="1"/>
  <c r="AI322" i="41"/>
  <c r="AL3738" i="42" s="1"/>
  <c r="AE322" i="41"/>
  <c r="AH3738" i="42" s="1"/>
  <c r="AD322" i="41"/>
  <c r="AG3738" i="42" s="1"/>
  <c r="U322" i="41"/>
  <c r="AF322" i="41"/>
  <c r="AI3738" i="42" s="1"/>
  <c r="AH322" i="41"/>
  <c r="AK3738" i="42" s="1"/>
  <c r="AC322" i="41"/>
  <c r="AF3738" i="42" s="1"/>
  <c r="F322" i="41"/>
  <c r="V322" i="41"/>
  <c r="R322" i="41"/>
  <c r="S322" i="41"/>
  <c r="M322" i="41"/>
  <c r="AA322" i="41"/>
  <c r="AD3738" i="42" s="1"/>
  <c r="X322" i="41"/>
  <c r="AB322" i="41"/>
  <c r="AE3738" i="42" s="1"/>
  <c r="Y322" i="41"/>
  <c r="Q322" i="41"/>
  <c r="T322" i="41"/>
  <c r="W322" i="41"/>
  <c r="N322" i="41"/>
  <c r="K322" i="41"/>
  <c r="L322" i="41"/>
  <c r="C322" i="41"/>
  <c r="F3738" i="42" s="1"/>
  <c r="P322" i="41"/>
  <c r="O322" i="41"/>
  <c r="Z322" i="41"/>
  <c r="G322" i="41"/>
  <c r="J322" i="41"/>
  <c r="E322" i="41"/>
  <c r="H322" i="41"/>
  <c r="I322" i="41"/>
  <c r="D322" i="41"/>
  <c r="G3738" i="42" s="1"/>
  <c r="AA289" i="41"/>
  <c r="AD3705" i="42" s="1"/>
  <c r="AC289" i="41"/>
  <c r="AF3705" i="42" s="1"/>
  <c r="W289" i="41"/>
  <c r="AF289" i="41"/>
  <c r="AI3705" i="42" s="1"/>
  <c r="AH289" i="41"/>
  <c r="AK3705" i="42" s="1"/>
  <c r="Z289" i="41"/>
  <c r="AC3705" i="42" s="1"/>
  <c r="AD289" i="41"/>
  <c r="AG3705" i="42" s="1"/>
  <c r="AG289" i="41"/>
  <c r="AJ3705" i="42" s="1"/>
  <c r="O289" i="41"/>
  <c r="AE289" i="41"/>
  <c r="P289" i="41"/>
  <c r="Y289" i="41"/>
  <c r="N289" i="41"/>
  <c r="R289" i="41"/>
  <c r="U3705" i="42" s="1"/>
  <c r="Q289" i="41"/>
  <c r="AI289" i="41"/>
  <c r="AL3705" i="42" s="1"/>
  <c r="U289" i="41"/>
  <c r="X3705" i="42" s="1"/>
  <c r="V289" i="41"/>
  <c r="C289" i="41"/>
  <c r="F3705" i="42" s="1"/>
  <c r="F289" i="41"/>
  <c r="D289" i="41"/>
  <c r="G3705" i="42" s="1"/>
  <c r="E289" i="41"/>
  <c r="H3705" i="42" s="1"/>
  <c r="S289" i="41"/>
  <c r="G289" i="41"/>
  <c r="H289" i="41"/>
  <c r="J289" i="41"/>
  <c r="T289" i="41"/>
  <c r="K289" i="41"/>
  <c r="L289" i="41"/>
  <c r="M289" i="41"/>
  <c r="I289" i="41"/>
  <c r="X289" i="41"/>
  <c r="AB289" i="41"/>
  <c r="AE3705" i="42" s="1"/>
  <c r="AH423" i="41"/>
  <c r="AK3839" i="42" s="1"/>
  <c r="AC423" i="41"/>
  <c r="AF3839" i="42" s="1"/>
  <c r="Z423" i="41"/>
  <c r="AC3839" i="42" s="1"/>
  <c r="AD423" i="41"/>
  <c r="AG3839" i="42" s="1"/>
  <c r="AE423" i="41"/>
  <c r="AH3839" i="42" s="1"/>
  <c r="AB423" i="41"/>
  <c r="AE3839" i="42" s="1"/>
  <c r="S423" i="41"/>
  <c r="V3839" i="42" s="1"/>
  <c r="Y423" i="41"/>
  <c r="AA423" i="41"/>
  <c r="O423" i="41"/>
  <c r="AG423" i="41"/>
  <c r="AI423" i="41"/>
  <c r="AL3839" i="42" s="1"/>
  <c r="U423" i="41"/>
  <c r="W423" i="41"/>
  <c r="Z3839" i="42" s="1"/>
  <c r="X423" i="41"/>
  <c r="AA3839" i="42" s="1"/>
  <c r="I423" i="41"/>
  <c r="C423" i="41"/>
  <c r="F3839" i="42" s="1"/>
  <c r="D423" i="41"/>
  <c r="G3839" i="42" s="1"/>
  <c r="H423" i="41"/>
  <c r="J423" i="41"/>
  <c r="K423" i="41"/>
  <c r="N3839" i="42" s="1"/>
  <c r="L423" i="41"/>
  <c r="N423" i="41"/>
  <c r="P423" i="41"/>
  <c r="F423" i="41"/>
  <c r="M423" i="41"/>
  <c r="AF423" i="41"/>
  <c r="E423" i="41"/>
  <c r="G423" i="41"/>
  <c r="V423" i="41"/>
  <c r="Y3839" i="42" s="1"/>
  <c r="Q423" i="41"/>
  <c r="R423" i="41"/>
  <c r="U3839" i="42" s="1"/>
  <c r="T423" i="41"/>
  <c r="W3839" i="42" s="1"/>
  <c r="AA394" i="41"/>
  <c r="AD3810" i="42" s="1"/>
  <c r="T394" i="41"/>
  <c r="W3810" i="42" s="1"/>
  <c r="AI394" i="41"/>
  <c r="AL3810" i="42" s="1"/>
  <c r="AB394" i="41"/>
  <c r="AE3810" i="42" s="1"/>
  <c r="U394" i="41"/>
  <c r="O394" i="41"/>
  <c r="W394" i="41"/>
  <c r="AC394" i="41"/>
  <c r="X394" i="41"/>
  <c r="AD394" i="41"/>
  <c r="Q394" i="41"/>
  <c r="AE394" i="41"/>
  <c r="AH3810" i="42" s="1"/>
  <c r="AF394" i="41"/>
  <c r="AI3810" i="42" s="1"/>
  <c r="S394" i="41"/>
  <c r="V3810" i="42" s="1"/>
  <c r="V394" i="41"/>
  <c r="Y3810" i="42" s="1"/>
  <c r="J394" i="41"/>
  <c r="AH394" i="41"/>
  <c r="AK3810" i="42" s="1"/>
  <c r="F394" i="41"/>
  <c r="G394" i="41"/>
  <c r="H394" i="41"/>
  <c r="M394" i="41"/>
  <c r="P3810" i="42" s="1"/>
  <c r="N394" i="41"/>
  <c r="Z394" i="41"/>
  <c r="C394" i="41"/>
  <c r="AG394" i="41"/>
  <c r="D394" i="41"/>
  <c r="G3810" i="42" s="1"/>
  <c r="E394" i="41"/>
  <c r="H3810" i="42" s="1"/>
  <c r="Y394" i="41"/>
  <c r="AB3810" i="42" s="1"/>
  <c r="I394" i="41"/>
  <c r="P394" i="41"/>
  <c r="R394" i="41"/>
  <c r="U3810" i="42" s="1"/>
  <c r="K394" i="41"/>
  <c r="N3810" i="42" s="1"/>
  <c r="L394" i="41"/>
  <c r="AH313" i="41"/>
  <c r="AK3729" i="42" s="1"/>
  <c r="AA313" i="41"/>
  <c r="AD3729" i="42" s="1"/>
  <c r="AG313" i="41"/>
  <c r="AJ3729" i="42" s="1"/>
  <c r="AF313" i="41"/>
  <c r="AI3729" i="42" s="1"/>
  <c r="AD313" i="41"/>
  <c r="AG3729" i="42" s="1"/>
  <c r="R313" i="41"/>
  <c r="AE313" i="41"/>
  <c r="AI313" i="41"/>
  <c r="S313" i="41"/>
  <c r="P313" i="41"/>
  <c r="S3729" i="42" s="1"/>
  <c r="I313" i="41"/>
  <c r="X313" i="41"/>
  <c r="AA3729" i="42" s="1"/>
  <c r="AB313" i="41"/>
  <c r="AE3729" i="42" s="1"/>
  <c r="AC313" i="41"/>
  <c r="AF3729" i="42" s="1"/>
  <c r="J313" i="41"/>
  <c r="E313" i="41"/>
  <c r="H3729" i="42" s="1"/>
  <c r="G313" i="41"/>
  <c r="J3729" i="42" s="1"/>
  <c r="F313" i="41"/>
  <c r="I3729" i="42" s="1"/>
  <c r="Z313" i="41"/>
  <c r="AC3729" i="42" s="1"/>
  <c r="O313" i="41"/>
  <c r="V313" i="41"/>
  <c r="Y3729" i="42" s="1"/>
  <c r="W313" i="41"/>
  <c r="L313" i="41"/>
  <c r="K313" i="41"/>
  <c r="M313" i="41"/>
  <c r="N313" i="41"/>
  <c r="Q3729" i="42" s="1"/>
  <c r="C313" i="41"/>
  <c r="F3729" i="42" s="1"/>
  <c r="U313" i="41"/>
  <c r="Y313" i="41"/>
  <c r="H313" i="41"/>
  <c r="K3729" i="42" s="1"/>
  <c r="D313" i="41"/>
  <c r="G3729" i="42" s="1"/>
  <c r="T313" i="41"/>
  <c r="Q313" i="41"/>
  <c r="AB376" i="41"/>
  <c r="AE3792" i="42" s="1"/>
  <c r="AA376" i="41"/>
  <c r="AD3792" i="42" s="1"/>
  <c r="Z376" i="41"/>
  <c r="AC3792" i="42" s="1"/>
  <c r="AH376" i="41"/>
  <c r="AK3792" i="42" s="1"/>
  <c r="X376" i="41"/>
  <c r="O376" i="41"/>
  <c r="AC376" i="41"/>
  <c r="AI376" i="41"/>
  <c r="D376" i="41"/>
  <c r="G3792" i="42" s="1"/>
  <c r="AG376" i="41"/>
  <c r="AJ3792" i="42" s="1"/>
  <c r="R376" i="41"/>
  <c r="U3792" i="42" s="1"/>
  <c r="E376" i="41"/>
  <c r="H3792" i="42" s="1"/>
  <c r="AE376" i="41"/>
  <c r="AH3792" i="42" s="1"/>
  <c r="T376" i="41"/>
  <c r="W3792" i="42" s="1"/>
  <c r="S376" i="41"/>
  <c r="V3792" i="42" s="1"/>
  <c r="U376" i="41"/>
  <c r="AF376" i="41"/>
  <c r="AI3792" i="42" s="1"/>
  <c r="K376" i="41"/>
  <c r="N3792" i="42" s="1"/>
  <c r="Y376" i="41"/>
  <c r="AB3792" i="42" s="1"/>
  <c r="M376" i="41"/>
  <c r="AD376" i="41"/>
  <c r="N376" i="41"/>
  <c r="C376" i="41"/>
  <c r="H376" i="41"/>
  <c r="J376" i="41"/>
  <c r="P376" i="41"/>
  <c r="F376" i="41"/>
  <c r="G376" i="41"/>
  <c r="L376" i="41"/>
  <c r="Q376" i="41"/>
  <c r="I376" i="41"/>
  <c r="V376" i="41"/>
  <c r="Y3792" i="42" s="1"/>
  <c r="W376" i="41"/>
  <c r="Z3792" i="42" s="1"/>
  <c r="AB270" i="41"/>
  <c r="AE3686" i="42" s="1"/>
  <c r="X270" i="41"/>
  <c r="AI270" i="41"/>
  <c r="AL3686" i="42" s="1"/>
  <c r="AA270" i="41"/>
  <c r="AF270" i="41"/>
  <c r="R270" i="41"/>
  <c r="AD270" i="41"/>
  <c r="AG3686" i="42" s="1"/>
  <c r="T270" i="41"/>
  <c r="AE270" i="41"/>
  <c r="AH3686" i="42" s="1"/>
  <c r="Y270" i="41"/>
  <c r="AG270" i="41"/>
  <c r="AJ3686" i="42" s="1"/>
  <c r="Z270" i="41"/>
  <c r="E270" i="41"/>
  <c r="H3686" i="42" s="1"/>
  <c r="F270" i="41"/>
  <c r="G270" i="41"/>
  <c r="H270" i="41"/>
  <c r="V270" i="41"/>
  <c r="S270" i="41"/>
  <c r="AC270" i="41"/>
  <c r="AF3686" i="42" s="1"/>
  <c r="P270" i="41"/>
  <c r="M270" i="41"/>
  <c r="O270" i="41"/>
  <c r="AH270" i="41"/>
  <c r="AK3686" i="42" s="1"/>
  <c r="Q270" i="41"/>
  <c r="U270" i="41"/>
  <c r="D270" i="41"/>
  <c r="G3686" i="42" s="1"/>
  <c r="C270" i="41"/>
  <c r="F3686" i="42" s="1"/>
  <c r="W270" i="41"/>
  <c r="I270" i="41"/>
  <c r="N270" i="41"/>
  <c r="L270" i="41"/>
  <c r="J270" i="41"/>
  <c r="K270" i="41"/>
  <c r="AH373" i="41"/>
  <c r="AK3789" i="42" s="1"/>
  <c r="AI373" i="41"/>
  <c r="AL3789" i="42" s="1"/>
  <c r="AB373" i="41"/>
  <c r="W373" i="41"/>
  <c r="AE373" i="41"/>
  <c r="Z373" i="41"/>
  <c r="AC3789" i="42" s="1"/>
  <c r="E373" i="41"/>
  <c r="H3789" i="42" s="1"/>
  <c r="X373" i="41"/>
  <c r="AA3789" i="42" s="1"/>
  <c r="Y373" i="41"/>
  <c r="AB3789" i="42" s="1"/>
  <c r="S373" i="41"/>
  <c r="V3789" i="42" s="1"/>
  <c r="U373" i="41"/>
  <c r="T373" i="41"/>
  <c r="W3789" i="42" s="1"/>
  <c r="AD373" i="41"/>
  <c r="AG3789" i="42" s="1"/>
  <c r="R373" i="41"/>
  <c r="U3789" i="42" s="1"/>
  <c r="AC373" i="41"/>
  <c r="AF3789" i="42" s="1"/>
  <c r="P373" i="41"/>
  <c r="AA373" i="41"/>
  <c r="AD3789" i="42" s="1"/>
  <c r="Q373" i="41"/>
  <c r="AF373" i="41"/>
  <c r="V373" i="41"/>
  <c r="F373" i="41"/>
  <c r="D373" i="41"/>
  <c r="G3789" i="42" s="1"/>
  <c r="J373" i="41"/>
  <c r="K373" i="41"/>
  <c r="N3789" i="42" s="1"/>
  <c r="L373" i="41"/>
  <c r="M373" i="41"/>
  <c r="P3789" i="42" s="1"/>
  <c r="C373" i="41"/>
  <c r="F3789" i="42" s="1"/>
  <c r="H373" i="41"/>
  <c r="AG373" i="41"/>
  <c r="AJ3789" i="42" s="1"/>
  <c r="O373" i="41"/>
  <c r="G373" i="41"/>
  <c r="I373" i="41"/>
  <c r="N373" i="41"/>
  <c r="AB294" i="41"/>
  <c r="AE3710" i="42" s="1"/>
  <c r="AI294" i="41"/>
  <c r="P294" i="41"/>
  <c r="AG294" i="41"/>
  <c r="AF294" i="41"/>
  <c r="AI3710" i="42" s="1"/>
  <c r="AA294" i="41"/>
  <c r="AD3710" i="42" s="1"/>
  <c r="AH294" i="41"/>
  <c r="AK3710" i="42" s="1"/>
  <c r="V294" i="41"/>
  <c r="AC294" i="41"/>
  <c r="AF3710" i="42" s="1"/>
  <c r="J294" i="41"/>
  <c r="AE294" i="41"/>
  <c r="AH3710" i="42" s="1"/>
  <c r="S294" i="41"/>
  <c r="Q294" i="41"/>
  <c r="N294" i="41"/>
  <c r="U294" i="41"/>
  <c r="Z294" i="41"/>
  <c r="H294" i="41"/>
  <c r="X294" i="41"/>
  <c r="L294" i="41"/>
  <c r="AD294" i="41"/>
  <c r="M294" i="41"/>
  <c r="R294" i="41"/>
  <c r="T294" i="41"/>
  <c r="W294" i="41"/>
  <c r="C294" i="41"/>
  <c r="F3710" i="42" s="1"/>
  <c r="Y294" i="41"/>
  <c r="D294" i="41"/>
  <c r="G3710" i="42" s="1"/>
  <c r="E294" i="41"/>
  <c r="H3710" i="42" s="1"/>
  <c r="F294" i="41"/>
  <c r="G294" i="41"/>
  <c r="O294" i="41"/>
  <c r="I294" i="41"/>
  <c r="K294" i="41"/>
  <c r="AH379" i="41"/>
  <c r="Y379" i="41"/>
  <c r="AB379" i="41"/>
  <c r="AA379" i="41"/>
  <c r="AD3795" i="42" s="1"/>
  <c r="AI379" i="41"/>
  <c r="AL3795" i="42" s="1"/>
  <c r="AG379" i="41"/>
  <c r="AJ3795" i="42" s="1"/>
  <c r="Z379" i="41"/>
  <c r="AC3795" i="42" s="1"/>
  <c r="AC379" i="41"/>
  <c r="AF3795" i="42" s="1"/>
  <c r="AE379" i="41"/>
  <c r="AH3795" i="42" s="1"/>
  <c r="U379" i="41"/>
  <c r="T379" i="41"/>
  <c r="W3795" i="42" s="1"/>
  <c r="AD379" i="41"/>
  <c r="AG3795" i="42" s="1"/>
  <c r="V379" i="41"/>
  <c r="Y3795" i="42" s="1"/>
  <c r="O379" i="41"/>
  <c r="E379" i="41"/>
  <c r="H3795" i="42" s="1"/>
  <c r="F379" i="41"/>
  <c r="P379" i="41"/>
  <c r="Q379" i="41"/>
  <c r="AF379" i="41"/>
  <c r="R379" i="41"/>
  <c r="U3795" i="42" s="1"/>
  <c r="J379" i="41"/>
  <c r="C379" i="41"/>
  <c r="F3795" i="42" s="1"/>
  <c r="D379" i="41"/>
  <c r="G3795" i="42" s="1"/>
  <c r="K379" i="41"/>
  <c r="N3795" i="42" s="1"/>
  <c r="S379" i="41"/>
  <c r="V3795" i="42" s="1"/>
  <c r="L379" i="41"/>
  <c r="M379" i="41"/>
  <c r="W379" i="41"/>
  <c r="Z3795" i="42" s="1"/>
  <c r="X379" i="41"/>
  <c r="AA3795" i="42" s="1"/>
  <c r="N379" i="41"/>
  <c r="I379" i="41"/>
  <c r="G379" i="41"/>
  <c r="H379" i="41"/>
  <c r="AB282" i="41"/>
  <c r="AE282" i="41"/>
  <c r="T282" i="41"/>
  <c r="AH282" i="41"/>
  <c r="AK3698" i="42" s="1"/>
  <c r="AI282" i="41"/>
  <c r="AL3698" i="42" s="1"/>
  <c r="Q282" i="41"/>
  <c r="Z282" i="41"/>
  <c r="AC282" i="41"/>
  <c r="AF3698" i="42" s="1"/>
  <c r="Y282" i="41"/>
  <c r="AB3698" i="42" s="1"/>
  <c r="N282" i="41"/>
  <c r="AA282" i="41"/>
  <c r="AD3698" i="42" s="1"/>
  <c r="I282" i="41"/>
  <c r="AG282" i="41"/>
  <c r="AJ3698" i="42" s="1"/>
  <c r="R282" i="41"/>
  <c r="P282" i="41"/>
  <c r="AF282" i="41"/>
  <c r="X282" i="41"/>
  <c r="AD282" i="41"/>
  <c r="V282" i="41"/>
  <c r="G282" i="41"/>
  <c r="U282" i="41"/>
  <c r="W282" i="41"/>
  <c r="C282" i="41"/>
  <c r="F3698" i="42" s="1"/>
  <c r="S282" i="41"/>
  <c r="V3698" i="42" s="1"/>
  <c r="O282" i="41"/>
  <c r="D282" i="41"/>
  <c r="G3698" i="42" s="1"/>
  <c r="E282" i="41"/>
  <c r="H3698" i="42" s="1"/>
  <c r="F282" i="41"/>
  <c r="H282" i="41"/>
  <c r="K3698" i="42" s="1"/>
  <c r="J282" i="41"/>
  <c r="L282" i="41"/>
  <c r="M282" i="41"/>
  <c r="K282" i="41"/>
  <c r="AH375" i="41"/>
  <c r="U375" i="41"/>
  <c r="AD375" i="41"/>
  <c r="AG3791" i="42" s="1"/>
  <c r="R375" i="41"/>
  <c r="U3791" i="42" s="1"/>
  <c r="AF375" i="41"/>
  <c r="AI3791" i="42" s="1"/>
  <c r="W375" i="41"/>
  <c r="Z3791" i="42" s="1"/>
  <c r="X375" i="41"/>
  <c r="AA3791" i="42" s="1"/>
  <c r="AB375" i="41"/>
  <c r="AE3791" i="42" s="1"/>
  <c r="Y375" i="41"/>
  <c r="AB3791" i="42" s="1"/>
  <c r="AC375" i="41"/>
  <c r="AF3791" i="42" s="1"/>
  <c r="T375" i="41"/>
  <c r="W3791" i="42" s="1"/>
  <c r="N375" i="41"/>
  <c r="AG375" i="41"/>
  <c r="AJ3791" i="42" s="1"/>
  <c r="AE375" i="41"/>
  <c r="AH3791" i="42" s="1"/>
  <c r="V375" i="41"/>
  <c r="Z375" i="41"/>
  <c r="AA375" i="41"/>
  <c r="S375" i="41"/>
  <c r="V3791" i="42" s="1"/>
  <c r="M375" i="41"/>
  <c r="P375" i="41"/>
  <c r="AI375" i="41"/>
  <c r="AL3791" i="42" s="1"/>
  <c r="C375" i="41"/>
  <c r="F3791" i="42" s="1"/>
  <c r="D375" i="41"/>
  <c r="G3791" i="42" s="1"/>
  <c r="E375" i="41"/>
  <c r="H3791" i="42" s="1"/>
  <c r="I375" i="41"/>
  <c r="J375" i="41"/>
  <c r="K375" i="41"/>
  <c r="N3791" i="42" s="1"/>
  <c r="L375" i="41"/>
  <c r="O375" i="41"/>
  <c r="Q375" i="41"/>
  <c r="F375" i="41"/>
  <c r="G375" i="41"/>
  <c r="H375" i="41"/>
  <c r="P406" i="41"/>
  <c r="AE406" i="41"/>
  <c r="AH3822" i="42" s="1"/>
  <c r="S406" i="41"/>
  <c r="V3822" i="42" s="1"/>
  <c r="AB406" i="41"/>
  <c r="AE3822" i="42" s="1"/>
  <c r="AG406" i="41"/>
  <c r="AJ3822" i="42" s="1"/>
  <c r="AI406" i="41"/>
  <c r="AL3822" i="42" s="1"/>
  <c r="Q406" i="41"/>
  <c r="AF406" i="41"/>
  <c r="AI3822" i="42" s="1"/>
  <c r="M406" i="41"/>
  <c r="N406" i="41"/>
  <c r="R406" i="41"/>
  <c r="U3822" i="42" s="1"/>
  <c r="AH406" i="41"/>
  <c r="AK3822" i="42" s="1"/>
  <c r="AC406" i="41"/>
  <c r="AF3822" i="42" s="1"/>
  <c r="O406" i="41"/>
  <c r="W406" i="41"/>
  <c r="AA406" i="41"/>
  <c r="F406" i="41"/>
  <c r="L406" i="41"/>
  <c r="T406" i="41"/>
  <c r="W3822" i="42" s="1"/>
  <c r="G406" i="41"/>
  <c r="U406" i="41"/>
  <c r="H406" i="41"/>
  <c r="C406" i="41"/>
  <c r="F3822" i="42" s="1"/>
  <c r="I406" i="41"/>
  <c r="J406" i="41"/>
  <c r="V406" i="41"/>
  <c r="Y3822" i="42" s="1"/>
  <c r="X406" i="41"/>
  <c r="AA3822" i="42" s="1"/>
  <c r="Y406" i="41"/>
  <c r="AB3822" i="42" s="1"/>
  <c r="Z406" i="41"/>
  <c r="AC3822" i="42" s="1"/>
  <c r="D406" i="41"/>
  <c r="E406" i="41"/>
  <c r="K406" i="41"/>
  <c r="AD406" i="41"/>
  <c r="AG3822" i="42" s="1"/>
  <c r="AH421" i="41"/>
  <c r="AA421" i="41"/>
  <c r="AD3837" i="42" s="1"/>
  <c r="AE421" i="41"/>
  <c r="AH3837" i="42" s="1"/>
  <c r="P421" i="41"/>
  <c r="AF421" i="41"/>
  <c r="AI3837" i="42" s="1"/>
  <c r="R421" i="41"/>
  <c r="U3837" i="42" s="1"/>
  <c r="O421" i="41"/>
  <c r="AB421" i="41"/>
  <c r="AE3837" i="42" s="1"/>
  <c r="X421" i="41"/>
  <c r="AA3837" i="42" s="1"/>
  <c r="AI421" i="41"/>
  <c r="AL3837" i="42" s="1"/>
  <c r="H421" i="41"/>
  <c r="I421" i="41"/>
  <c r="Q421" i="41"/>
  <c r="AG421" i="41"/>
  <c r="E421" i="41"/>
  <c r="M421" i="41"/>
  <c r="P3837" i="42" s="1"/>
  <c r="T421" i="41"/>
  <c r="W3837" i="42" s="1"/>
  <c r="S421" i="41"/>
  <c r="V3837" i="42" s="1"/>
  <c r="Y421" i="41"/>
  <c r="AB3837" i="42" s="1"/>
  <c r="J421" i="41"/>
  <c r="Z421" i="41"/>
  <c r="AC3837" i="42" s="1"/>
  <c r="K421" i="41"/>
  <c r="N3837" i="42" s="1"/>
  <c r="L421" i="41"/>
  <c r="N421" i="41"/>
  <c r="AC421" i="41"/>
  <c r="AF3837" i="42" s="1"/>
  <c r="AD421" i="41"/>
  <c r="AG3837" i="42" s="1"/>
  <c r="U421" i="41"/>
  <c r="V421" i="41"/>
  <c r="Y3837" i="42" s="1"/>
  <c r="W421" i="41"/>
  <c r="C421" i="41"/>
  <c r="D421" i="41"/>
  <c r="F421" i="41"/>
  <c r="G421" i="41"/>
  <c r="AB312" i="41"/>
  <c r="AE3728" i="42" s="1"/>
  <c r="Z312" i="41"/>
  <c r="AE312" i="41"/>
  <c r="AH3728" i="42" s="1"/>
  <c r="AC312" i="41"/>
  <c r="AF3728" i="42" s="1"/>
  <c r="AA312" i="41"/>
  <c r="AD3728" i="42" s="1"/>
  <c r="AG312" i="41"/>
  <c r="AJ3728" i="42" s="1"/>
  <c r="AI312" i="41"/>
  <c r="AL3728" i="42" s="1"/>
  <c r="D312" i="41"/>
  <c r="G3728" i="42" s="1"/>
  <c r="P312" i="41"/>
  <c r="R312" i="41"/>
  <c r="U3728" i="42" s="1"/>
  <c r="S312" i="41"/>
  <c r="T312" i="41"/>
  <c r="Q312" i="41"/>
  <c r="AF312" i="41"/>
  <c r="AH312" i="41"/>
  <c r="O312" i="41"/>
  <c r="V312" i="41"/>
  <c r="W312" i="41"/>
  <c r="L312" i="41"/>
  <c r="U312" i="41"/>
  <c r="X312" i="41"/>
  <c r="F312" i="41"/>
  <c r="I3728" i="42" s="1"/>
  <c r="G312" i="41"/>
  <c r="H312" i="41"/>
  <c r="C312" i="41"/>
  <c r="F3728" i="42" s="1"/>
  <c r="I312" i="41"/>
  <c r="K312" i="41"/>
  <c r="AD312" i="41"/>
  <c r="M312" i="41"/>
  <c r="N312" i="41"/>
  <c r="Y312" i="41"/>
  <c r="J312" i="41"/>
  <c r="E312" i="41"/>
  <c r="H3728" i="42" s="1"/>
  <c r="AB268" i="41"/>
  <c r="AE3684" i="42" s="1"/>
  <c r="AH268" i="41"/>
  <c r="AK3684" i="42" s="1"/>
  <c r="AC268" i="41"/>
  <c r="AF3684" i="42" s="1"/>
  <c r="R268" i="41"/>
  <c r="U3684" i="42" s="1"/>
  <c r="AD268" i="41"/>
  <c r="AG3684" i="42" s="1"/>
  <c r="AE268" i="41"/>
  <c r="AH3684" i="42" s="1"/>
  <c r="AF268" i="41"/>
  <c r="AI3684" i="42" s="1"/>
  <c r="AA268" i="41"/>
  <c r="AD3684" i="42" s="1"/>
  <c r="P268" i="41"/>
  <c r="V268" i="41"/>
  <c r="H268" i="41"/>
  <c r="U268" i="41"/>
  <c r="X268" i="41"/>
  <c r="Y268" i="41"/>
  <c r="J268" i="41"/>
  <c r="I268" i="41"/>
  <c r="AI268" i="41"/>
  <c r="AL3684" i="42" s="1"/>
  <c r="L268" i="41"/>
  <c r="AG268" i="41"/>
  <c r="AJ3684" i="42" s="1"/>
  <c r="K268" i="41"/>
  <c r="T268" i="41"/>
  <c r="Q268" i="41"/>
  <c r="N268" i="41"/>
  <c r="W268" i="41"/>
  <c r="Z268" i="41"/>
  <c r="S268" i="41"/>
  <c r="C268" i="41"/>
  <c r="G268" i="41"/>
  <c r="E268" i="41"/>
  <c r="F268" i="41"/>
  <c r="M268" i="41"/>
  <c r="D268" i="41"/>
  <c r="G3684" i="42" s="1"/>
  <c r="O268" i="41"/>
  <c r="AH315" i="41"/>
  <c r="AK3731" i="42" s="1"/>
  <c r="Y315" i="41"/>
  <c r="AI315" i="41"/>
  <c r="AL3731" i="42" s="1"/>
  <c r="AB315" i="41"/>
  <c r="AE3731" i="42" s="1"/>
  <c r="AG315" i="41"/>
  <c r="AJ3731" i="42" s="1"/>
  <c r="AA315" i="41"/>
  <c r="AD3731" i="42" s="1"/>
  <c r="U315" i="41"/>
  <c r="E315" i="41"/>
  <c r="H3731" i="42" s="1"/>
  <c r="D315" i="41"/>
  <c r="G3731" i="42" s="1"/>
  <c r="AF315" i="41"/>
  <c r="R315" i="41"/>
  <c r="W315" i="41"/>
  <c r="X315" i="41"/>
  <c r="AE315" i="41"/>
  <c r="AH3731" i="42" s="1"/>
  <c r="Z315" i="41"/>
  <c r="K315" i="41"/>
  <c r="C315" i="41"/>
  <c r="F3731" i="42" s="1"/>
  <c r="AC315" i="41"/>
  <c r="AF3731" i="42" s="1"/>
  <c r="M315" i="41"/>
  <c r="AD315" i="41"/>
  <c r="AG3731" i="42" s="1"/>
  <c r="P315" i="41"/>
  <c r="N315" i="41"/>
  <c r="Q315" i="41"/>
  <c r="F315" i="41"/>
  <c r="O315" i="41"/>
  <c r="H315" i="41"/>
  <c r="V315" i="41"/>
  <c r="G315" i="41"/>
  <c r="S315" i="41"/>
  <c r="T315" i="41"/>
  <c r="I315" i="41"/>
  <c r="L315" i="41"/>
  <c r="J315" i="41"/>
  <c r="AH309" i="41"/>
  <c r="AK3725" i="42" s="1"/>
  <c r="AI309" i="41"/>
  <c r="AL3725" i="42" s="1"/>
  <c r="AC309" i="41"/>
  <c r="AF3725" i="42" s="1"/>
  <c r="AE309" i="41"/>
  <c r="AH3725" i="42" s="1"/>
  <c r="Y309" i="41"/>
  <c r="U309" i="41"/>
  <c r="E309" i="41"/>
  <c r="H3725" i="42" s="1"/>
  <c r="AG309" i="41"/>
  <c r="AJ3725" i="42" s="1"/>
  <c r="V309" i="41"/>
  <c r="M309" i="41"/>
  <c r="X309" i="41"/>
  <c r="W309" i="41"/>
  <c r="N309" i="41"/>
  <c r="C309" i="41"/>
  <c r="F3725" i="42" s="1"/>
  <c r="AF309" i="41"/>
  <c r="AI3725" i="42" s="1"/>
  <c r="P309" i="41"/>
  <c r="AD309" i="41"/>
  <c r="AG3725" i="42" s="1"/>
  <c r="AA309" i="41"/>
  <c r="AD3725" i="42" s="1"/>
  <c r="Q309" i="41"/>
  <c r="AB309" i="41"/>
  <c r="AE3725" i="42" s="1"/>
  <c r="I309" i="41"/>
  <c r="R309" i="41"/>
  <c r="D309" i="41"/>
  <c r="G3725" i="42" s="1"/>
  <c r="S309" i="41"/>
  <c r="V3725" i="42" s="1"/>
  <c r="O309" i="41"/>
  <c r="F309" i="41"/>
  <c r="K309" i="41"/>
  <c r="L309" i="41"/>
  <c r="J309" i="41"/>
  <c r="T309" i="41"/>
  <c r="Z309" i="41"/>
  <c r="G309" i="41"/>
  <c r="H309" i="41"/>
  <c r="AG402" i="41"/>
  <c r="AJ3818" i="42" s="1"/>
  <c r="AE402" i="41"/>
  <c r="AH3818" i="42" s="1"/>
  <c r="AC402" i="41"/>
  <c r="AF3818" i="42" s="1"/>
  <c r="Q402" i="41"/>
  <c r="AA402" i="41"/>
  <c r="AD3818" i="42" s="1"/>
  <c r="W402" i="41"/>
  <c r="Z3818" i="42" s="1"/>
  <c r="AF402" i="41"/>
  <c r="AI3818" i="42" s="1"/>
  <c r="R402" i="41"/>
  <c r="AH402" i="41"/>
  <c r="S402" i="41"/>
  <c r="I402" i="41"/>
  <c r="AB402" i="41"/>
  <c r="AE3818" i="42" s="1"/>
  <c r="O402" i="41"/>
  <c r="J402" i="41"/>
  <c r="T402" i="41"/>
  <c r="W3818" i="42" s="1"/>
  <c r="AD402" i="41"/>
  <c r="AG3818" i="42" s="1"/>
  <c r="N402" i="41"/>
  <c r="U402" i="41"/>
  <c r="X402" i="41"/>
  <c r="AA3818" i="42" s="1"/>
  <c r="Y402" i="41"/>
  <c r="AB3818" i="42" s="1"/>
  <c r="D402" i="41"/>
  <c r="G3818" i="42" s="1"/>
  <c r="H402" i="41"/>
  <c r="K402" i="41"/>
  <c r="N3818" i="42" s="1"/>
  <c r="L402" i="41"/>
  <c r="AI402" i="41"/>
  <c r="P402" i="41"/>
  <c r="M402" i="41"/>
  <c r="F402" i="41"/>
  <c r="G402" i="41"/>
  <c r="C402" i="41"/>
  <c r="F3818" i="42" s="1"/>
  <c r="E402" i="41"/>
  <c r="H3818" i="42" s="1"/>
  <c r="V402" i="41"/>
  <c r="Y3818" i="42" s="1"/>
  <c r="Z402" i="41"/>
  <c r="AC3818" i="42" s="1"/>
  <c r="AH365" i="41"/>
  <c r="AK3781" i="42" s="1"/>
  <c r="AD365" i="41"/>
  <c r="AG3781" i="42" s="1"/>
  <c r="S365" i="41"/>
  <c r="V3781" i="42" s="1"/>
  <c r="AE365" i="41"/>
  <c r="AH3781" i="42" s="1"/>
  <c r="Z365" i="41"/>
  <c r="AC3781" i="42" s="1"/>
  <c r="W365" i="41"/>
  <c r="Z3781" i="42" s="1"/>
  <c r="M365" i="41"/>
  <c r="AB365" i="41"/>
  <c r="AC365" i="41"/>
  <c r="E365" i="41"/>
  <c r="C365" i="41"/>
  <c r="P365" i="41"/>
  <c r="F365" i="41"/>
  <c r="G365" i="41"/>
  <c r="Q365" i="41"/>
  <c r="AF365" i="41"/>
  <c r="AI3781" i="42" s="1"/>
  <c r="AA365" i="41"/>
  <c r="AD3781" i="42" s="1"/>
  <c r="U365" i="41"/>
  <c r="Y365" i="41"/>
  <c r="AB3781" i="42" s="1"/>
  <c r="D365" i="41"/>
  <c r="G3781" i="42" s="1"/>
  <c r="N365" i="41"/>
  <c r="AG365" i="41"/>
  <c r="AJ3781" i="42" s="1"/>
  <c r="AI365" i="41"/>
  <c r="H365" i="41"/>
  <c r="I365" i="41"/>
  <c r="J365" i="41"/>
  <c r="K365" i="41"/>
  <c r="N3781" i="42" s="1"/>
  <c r="R365" i="41"/>
  <c r="U3781" i="42" s="1"/>
  <c r="T365" i="41"/>
  <c r="W3781" i="42" s="1"/>
  <c r="V365" i="41"/>
  <c r="Y3781" i="42" s="1"/>
  <c r="X365" i="41"/>
  <c r="AA3781" i="42" s="1"/>
  <c r="L365" i="41"/>
  <c r="O3781" i="42" s="1"/>
  <c r="O365" i="41"/>
  <c r="R368" i="41"/>
  <c r="U3784" i="42" s="1"/>
  <c r="AF368" i="41"/>
  <c r="AI3784" i="42" s="1"/>
  <c r="AA368" i="41"/>
  <c r="AD3784" i="42" s="1"/>
  <c r="AB368" i="41"/>
  <c r="AE3784" i="42" s="1"/>
  <c r="Z368" i="41"/>
  <c r="AC3784" i="42" s="1"/>
  <c r="L368" i="41"/>
  <c r="AG368" i="41"/>
  <c r="Q368" i="41"/>
  <c r="S368" i="41"/>
  <c r="V3784" i="42" s="1"/>
  <c r="AI368" i="41"/>
  <c r="AL3784" i="42" s="1"/>
  <c r="F368" i="41"/>
  <c r="G368" i="41"/>
  <c r="H368" i="41"/>
  <c r="AC368" i="41"/>
  <c r="AF3784" i="42" s="1"/>
  <c r="AE368" i="41"/>
  <c r="AH3784" i="42" s="1"/>
  <c r="AH368" i="41"/>
  <c r="AK3784" i="42" s="1"/>
  <c r="AD368" i="41"/>
  <c r="AG3784" i="42" s="1"/>
  <c r="U368" i="41"/>
  <c r="N368" i="41"/>
  <c r="O368" i="41"/>
  <c r="P368" i="41"/>
  <c r="K368" i="41"/>
  <c r="M368" i="41"/>
  <c r="X368" i="41"/>
  <c r="Y368" i="41"/>
  <c r="AB3784" i="42" s="1"/>
  <c r="I368" i="41"/>
  <c r="J368" i="41"/>
  <c r="D368" i="41"/>
  <c r="G3784" i="42" s="1"/>
  <c r="C368" i="41"/>
  <c r="F3784" i="42" s="1"/>
  <c r="E368" i="41"/>
  <c r="H3784" i="42" s="1"/>
  <c r="T368" i="41"/>
  <c r="W3784" i="42" s="1"/>
  <c r="V368" i="41"/>
  <c r="Y3784" i="42" s="1"/>
  <c r="W368" i="41"/>
  <c r="Z3784" i="42" s="1"/>
  <c r="AH327" i="41"/>
  <c r="AK3743" i="42" s="1"/>
  <c r="U327" i="41"/>
  <c r="AE327" i="41"/>
  <c r="AH3743" i="42" s="1"/>
  <c r="AG327" i="41"/>
  <c r="AJ3743" i="42" s="1"/>
  <c r="Q327" i="41"/>
  <c r="AC327" i="41"/>
  <c r="AD327" i="41"/>
  <c r="AB327" i="41"/>
  <c r="AE3743" i="42" s="1"/>
  <c r="R327" i="41"/>
  <c r="U3743" i="42" s="1"/>
  <c r="Y327" i="41"/>
  <c r="O327" i="41"/>
  <c r="M327" i="41"/>
  <c r="AA327" i="41"/>
  <c r="AD3743" i="42" s="1"/>
  <c r="N327" i="41"/>
  <c r="AI327" i="41"/>
  <c r="AL3743" i="42" s="1"/>
  <c r="D327" i="41"/>
  <c r="G3743" i="42" s="1"/>
  <c r="C327" i="41"/>
  <c r="F3743" i="42" s="1"/>
  <c r="W327" i="41"/>
  <c r="Z3743" i="42" s="1"/>
  <c r="J327" i="41"/>
  <c r="Z327" i="41"/>
  <c r="G327" i="41"/>
  <c r="H327" i="41"/>
  <c r="I327" i="41"/>
  <c r="P327" i="41"/>
  <c r="S327" i="41"/>
  <c r="T327" i="41"/>
  <c r="AF327" i="41"/>
  <c r="AI3743" i="42" s="1"/>
  <c r="V327" i="41"/>
  <c r="E327" i="41"/>
  <c r="H3743" i="42" s="1"/>
  <c r="F327" i="41"/>
  <c r="X327" i="41"/>
  <c r="K327" i="41"/>
  <c r="L327" i="41"/>
  <c r="AH407" i="41"/>
  <c r="AK3823" i="42" s="1"/>
  <c r="U407" i="41"/>
  <c r="AC407" i="41"/>
  <c r="AF3823" i="42" s="1"/>
  <c r="AA407" i="41"/>
  <c r="Y407" i="41"/>
  <c r="AB407" i="41"/>
  <c r="AG407" i="41"/>
  <c r="AJ3823" i="42" s="1"/>
  <c r="P407" i="41"/>
  <c r="W407" i="41"/>
  <c r="Z3823" i="42" s="1"/>
  <c r="Z407" i="41"/>
  <c r="AC3823" i="42" s="1"/>
  <c r="AD407" i="41"/>
  <c r="AG3823" i="42" s="1"/>
  <c r="AE407" i="41"/>
  <c r="AH3823" i="42" s="1"/>
  <c r="S407" i="41"/>
  <c r="V3823" i="42" s="1"/>
  <c r="R407" i="41"/>
  <c r="U3823" i="42" s="1"/>
  <c r="T407" i="41"/>
  <c r="W3823" i="42" s="1"/>
  <c r="M407" i="41"/>
  <c r="I407" i="41"/>
  <c r="J407" i="41"/>
  <c r="K407" i="41"/>
  <c r="N3823" i="42" s="1"/>
  <c r="O407" i="41"/>
  <c r="C407" i="41"/>
  <c r="AF407" i="41"/>
  <c r="D407" i="41"/>
  <c r="G3823" i="42" s="1"/>
  <c r="E407" i="41"/>
  <c r="H3823" i="42" s="1"/>
  <c r="Q407" i="41"/>
  <c r="V407" i="41"/>
  <c r="Y3823" i="42" s="1"/>
  <c r="X407" i="41"/>
  <c r="AA3823" i="42" s="1"/>
  <c r="AI407" i="41"/>
  <c r="AL3823" i="42" s="1"/>
  <c r="F407" i="41"/>
  <c r="G407" i="41"/>
  <c r="H407" i="41"/>
  <c r="L407" i="41"/>
  <c r="N407" i="41"/>
  <c r="AF283" i="41"/>
  <c r="AI3699" i="42" s="1"/>
  <c r="Y283" i="41"/>
  <c r="AH283" i="41"/>
  <c r="W283" i="41"/>
  <c r="AC283" i="41"/>
  <c r="AD283" i="41"/>
  <c r="AG3699" i="42" s="1"/>
  <c r="T283" i="41"/>
  <c r="W3699" i="42" s="1"/>
  <c r="AG283" i="41"/>
  <c r="AJ3699" i="42" s="1"/>
  <c r="V283" i="41"/>
  <c r="AE283" i="41"/>
  <c r="AH3699" i="42" s="1"/>
  <c r="Z283" i="41"/>
  <c r="AI283" i="41"/>
  <c r="AL3699" i="42" s="1"/>
  <c r="AA283" i="41"/>
  <c r="AD3699" i="42" s="1"/>
  <c r="H283" i="41"/>
  <c r="I283" i="41"/>
  <c r="AB283" i="41"/>
  <c r="AE3699" i="42" s="1"/>
  <c r="J283" i="41"/>
  <c r="R283" i="41"/>
  <c r="D283" i="41"/>
  <c r="F283" i="41"/>
  <c r="G283" i="41"/>
  <c r="K283" i="41"/>
  <c r="C283" i="41"/>
  <c r="F3699" i="42" s="1"/>
  <c r="P283" i="41"/>
  <c r="Q283" i="41"/>
  <c r="O283" i="41"/>
  <c r="S283" i="41"/>
  <c r="V3699" i="42" s="1"/>
  <c r="X283" i="41"/>
  <c r="L283" i="41"/>
  <c r="M283" i="41"/>
  <c r="N283" i="41"/>
  <c r="U283" i="41"/>
  <c r="E283" i="41"/>
  <c r="H3699" i="42" s="1"/>
  <c r="AH377" i="41"/>
  <c r="AK3793" i="42" s="1"/>
  <c r="AA377" i="41"/>
  <c r="AF377" i="41"/>
  <c r="AC377" i="41"/>
  <c r="AD377" i="41"/>
  <c r="AG3793" i="42" s="1"/>
  <c r="AE377" i="41"/>
  <c r="AH3793" i="42" s="1"/>
  <c r="AG377" i="41"/>
  <c r="AJ3793" i="42" s="1"/>
  <c r="S377" i="41"/>
  <c r="V3793" i="42" s="1"/>
  <c r="I377" i="41"/>
  <c r="Y377" i="41"/>
  <c r="AB3793" i="42" s="1"/>
  <c r="O377" i="41"/>
  <c r="V377" i="41"/>
  <c r="Y3793" i="42" s="1"/>
  <c r="W377" i="41"/>
  <c r="Z3793" i="42" s="1"/>
  <c r="X377" i="41"/>
  <c r="AA3793" i="42" s="1"/>
  <c r="J377" i="41"/>
  <c r="Z377" i="41"/>
  <c r="AC3793" i="42" s="1"/>
  <c r="K377" i="41"/>
  <c r="N3793" i="42" s="1"/>
  <c r="AI377" i="41"/>
  <c r="R377" i="41"/>
  <c r="P377" i="41"/>
  <c r="M377" i="41"/>
  <c r="Q377" i="41"/>
  <c r="AB377" i="41"/>
  <c r="AE3793" i="42" s="1"/>
  <c r="T377" i="41"/>
  <c r="W3793" i="42" s="1"/>
  <c r="D377" i="41"/>
  <c r="G3793" i="42" s="1"/>
  <c r="C377" i="41"/>
  <c r="F3793" i="42" s="1"/>
  <c r="H377" i="41"/>
  <c r="L377" i="41"/>
  <c r="O3793" i="42" s="1"/>
  <c r="N377" i="41"/>
  <c r="E377" i="41"/>
  <c r="H3793" i="42" s="1"/>
  <c r="F377" i="41"/>
  <c r="G377" i="41"/>
  <c r="U377" i="41"/>
  <c r="AG271" i="41"/>
  <c r="AD271" i="41"/>
  <c r="AI271" i="41"/>
  <c r="AB271" i="41"/>
  <c r="AE3687" i="42" s="1"/>
  <c r="S271" i="41"/>
  <c r="AC271" i="41"/>
  <c r="AF3687" i="42" s="1"/>
  <c r="AA271" i="41"/>
  <c r="AD3687" i="42" s="1"/>
  <c r="AE271" i="41"/>
  <c r="AH3687" i="42" s="1"/>
  <c r="T271" i="41"/>
  <c r="Y271" i="41"/>
  <c r="V271" i="41"/>
  <c r="G271" i="41"/>
  <c r="K271" i="41"/>
  <c r="Z271" i="41"/>
  <c r="M271" i="41"/>
  <c r="N271" i="41"/>
  <c r="AF271" i="41"/>
  <c r="W271" i="41"/>
  <c r="R271" i="41"/>
  <c r="P271" i="41"/>
  <c r="S3687" i="42" s="1"/>
  <c r="C271" i="41"/>
  <c r="F3687" i="42" s="1"/>
  <c r="D271" i="41"/>
  <c r="G3687" i="42" s="1"/>
  <c r="H271" i="41"/>
  <c r="I271" i="41"/>
  <c r="O271" i="41"/>
  <c r="J271" i="41"/>
  <c r="AH271" i="41"/>
  <c r="AK3687" i="42" s="1"/>
  <c r="Q271" i="41"/>
  <c r="E271" i="41"/>
  <c r="H3687" i="42" s="1"/>
  <c r="F271" i="41"/>
  <c r="L271" i="41"/>
  <c r="U271" i="41"/>
  <c r="X271" i="41"/>
  <c r="AB364" i="41"/>
  <c r="AD364" i="41"/>
  <c r="T364" i="41"/>
  <c r="W3780" i="42" s="1"/>
  <c r="AE364" i="41"/>
  <c r="AH3780" i="42" s="1"/>
  <c r="AF364" i="41"/>
  <c r="AI3780" i="42" s="1"/>
  <c r="AH364" i="41"/>
  <c r="AK3780" i="42" s="1"/>
  <c r="P364" i="41"/>
  <c r="H364" i="41"/>
  <c r="AG364" i="41"/>
  <c r="AJ3780" i="42" s="1"/>
  <c r="W364" i="41"/>
  <c r="Z3780" i="42" s="1"/>
  <c r="S364" i="41"/>
  <c r="V3780" i="42" s="1"/>
  <c r="U364" i="41"/>
  <c r="Y364" i="41"/>
  <c r="AB3780" i="42" s="1"/>
  <c r="C364" i="41"/>
  <c r="F3780" i="42" s="1"/>
  <c r="AC364" i="41"/>
  <c r="AF3780" i="42" s="1"/>
  <c r="Z364" i="41"/>
  <c r="X364" i="41"/>
  <c r="AA364" i="41"/>
  <c r="D364" i="41"/>
  <c r="G3780" i="42" s="1"/>
  <c r="Q364" i="41"/>
  <c r="I364" i="41"/>
  <c r="J364" i="41"/>
  <c r="K364" i="41"/>
  <c r="N3780" i="42" s="1"/>
  <c r="AI364" i="41"/>
  <c r="AL3780" i="42" s="1"/>
  <c r="R364" i="41"/>
  <c r="U3780" i="42" s="1"/>
  <c r="V364" i="41"/>
  <c r="Y3780" i="42" s="1"/>
  <c r="N364" i="41"/>
  <c r="E364" i="41"/>
  <c r="H3780" i="42" s="1"/>
  <c r="O364" i="41"/>
  <c r="M364" i="41"/>
  <c r="F364" i="41"/>
  <c r="G364" i="41"/>
  <c r="L364" i="41"/>
  <c r="Z392" i="41"/>
  <c r="AG392" i="41"/>
  <c r="AJ3808" i="42" s="1"/>
  <c r="AH392" i="41"/>
  <c r="AK3808" i="42" s="1"/>
  <c r="S392" i="41"/>
  <c r="V3808" i="42" s="1"/>
  <c r="O392" i="41"/>
  <c r="AI392" i="41"/>
  <c r="AL3808" i="42" s="1"/>
  <c r="AB392" i="41"/>
  <c r="AE3808" i="42" s="1"/>
  <c r="AF392" i="41"/>
  <c r="AI3808" i="42" s="1"/>
  <c r="AC392" i="41"/>
  <c r="AF3808" i="42" s="1"/>
  <c r="Q392" i="41"/>
  <c r="X392" i="41"/>
  <c r="AA3808" i="42" s="1"/>
  <c r="W392" i="41"/>
  <c r="Z3808" i="42" s="1"/>
  <c r="Y392" i="41"/>
  <c r="AB3808" i="42" s="1"/>
  <c r="G392" i="41"/>
  <c r="H392" i="41"/>
  <c r="AA392" i="41"/>
  <c r="N392" i="41"/>
  <c r="T392" i="41"/>
  <c r="W3808" i="42" s="1"/>
  <c r="AE392" i="41"/>
  <c r="AH3808" i="42" s="1"/>
  <c r="V392" i="41"/>
  <c r="Y3808" i="42" s="1"/>
  <c r="F392" i="41"/>
  <c r="I3808" i="42" s="1"/>
  <c r="I392" i="41"/>
  <c r="J392" i="41"/>
  <c r="U392" i="41"/>
  <c r="D392" i="41"/>
  <c r="G3808" i="42" s="1"/>
  <c r="P392" i="41"/>
  <c r="E392" i="41"/>
  <c r="H3808" i="42" s="1"/>
  <c r="AD392" i="41"/>
  <c r="AG3808" i="42" s="1"/>
  <c r="R392" i="41"/>
  <c r="U3808" i="42" s="1"/>
  <c r="K392" i="41"/>
  <c r="N3808" i="42" s="1"/>
  <c r="L392" i="41"/>
  <c r="M392" i="41"/>
  <c r="C392" i="41"/>
  <c r="AH401" i="41"/>
  <c r="AK3817" i="42" s="1"/>
  <c r="AF401" i="41"/>
  <c r="W401" i="41"/>
  <c r="Z3817" i="42" s="1"/>
  <c r="AI401" i="41"/>
  <c r="AL3817" i="42" s="1"/>
  <c r="V401" i="41"/>
  <c r="Y3817" i="42" s="1"/>
  <c r="AC401" i="41"/>
  <c r="AF3817" i="42" s="1"/>
  <c r="AE401" i="41"/>
  <c r="AH3817" i="42" s="1"/>
  <c r="P401" i="41"/>
  <c r="O401" i="41"/>
  <c r="AD401" i="41"/>
  <c r="AG3817" i="42" s="1"/>
  <c r="T401" i="41"/>
  <c r="W3817" i="42" s="1"/>
  <c r="D401" i="41"/>
  <c r="G3817" i="42" s="1"/>
  <c r="E401" i="41"/>
  <c r="H3817" i="42" s="1"/>
  <c r="X401" i="41"/>
  <c r="AG401" i="41"/>
  <c r="U401" i="41"/>
  <c r="AB401" i="41"/>
  <c r="AA401" i="41"/>
  <c r="AD3817" i="42" s="1"/>
  <c r="Y401" i="41"/>
  <c r="AB3817" i="42" s="1"/>
  <c r="G401" i="41"/>
  <c r="M401" i="41"/>
  <c r="P3817" i="42" s="1"/>
  <c r="L401" i="41"/>
  <c r="N401" i="41"/>
  <c r="R401" i="41"/>
  <c r="U3817" i="42" s="1"/>
  <c r="S401" i="41"/>
  <c r="V3817" i="42" s="1"/>
  <c r="Z401" i="41"/>
  <c r="AC3817" i="42" s="1"/>
  <c r="C401" i="41"/>
  <c r="F3817" i="42" s="1"/>
  <c r="F401" i="41"/>
  <c r="H401" i="41"/>
  <c r="J401" i="41"/>
  <c r="Q401" i="41"/>
  <c r="I401" i="41"/>
  <c r="K401" i="41"/>
  <c r="N3817" i="42" s="1"/>
  <c r="AH395" i="41"/>
  <c r="AK3811" i="42" s="1"/>
  <c r="AC395" i="41"/>
  <c r="AF3811" i="42" s="1"/>
  <c r="Y395" i="41"/>
  <c r="AB3811" i="42" s="1"/>
  <c r="AI395" i="41"/>
  <c r="AL3811" i="42" s="1"/>
  <c r="AE395" i="41"/>
  <c r="AH3811" i="42" s="1"/>
  <c r="T395" i="41"/>
  <c r="W3811" i="42" s="1"/>
  <c r="AF395" i="41"/>
  <c r="AI3811" i="42" s="1"/>
  <c r="AB395" i="41"/>
  <c r="AE3811" i="42" s="1"/>
  <c r="AD395" i="41"/>
  <c r="AG3811" i="42" s="1"/>
  <c r="U395" i="41"/>
  <c r="P395" i="41"/>
  <c r="F395" i="41"/>
  <c r="Q395" i="41"/>
  <c r="G395" i="41"/>
  <c r="R395" i="41"/>
  <c r="X395" i="41"/>
  <c r="AA3811" i="42" s="1"/>
  <c r="E395" i="41"/>
  <c r="H3811" i="42" s="1"/>
  <c r="V395" i="41"/>
  <c r="Y3811" i="42" s="1"/>
  <c r="C395" i="41"/>
  <c r="F3811" i="42" s="1"/>
  <c r="AG395" i="41"/>
  <c r="AJ3811" i="42" s="1"/>
  <c r="W395" i="41"/>
  <c r="Z3811" i="42" s="1"/>
  <c r="Z395" i="41"/>
  <c r="AC3811" i="42" s="1"/>
  <c r="O395" i="41"/>
  <c r="D395" i="41"/>
  <c r="G3811" i="42" s="1"/>
  <c r="H395" i="41"/>
  <c r="K395" i="41"/>
  <c r="N3811" i="42" s="1"/>
  <c r="AA395" i="41"/>
  <c r="AD3811" i="42" s="1"/>
  <c r="S395" i="41"/>
  <c r="V3811" i="42" s="1"/>
  <c r="L395" i="41"/>
  <c r="M395" i="41"/>
  <c r="N395" i="41"/>
  <c r="I395" i="41"/>
  <c r="J395" i="41"/>
  <c r="AH369" i="41"/>
  <c r="AK3785" i="42" s="1"/>
  <c r="AF369" i="41"/>
  <c r="AI3785" i="42" s="1"/>
  <c r="W369" i="41"/>
  <c r="Z3785" i="42" s="1"/>
  <c r="AD369" i="41"/>
  <c r="AG3785" i="42" s="1"/>
  <c r="P369" i="41"/>
  <c r="AE369" i="41"/>
  <c r="AH3785" i="42" s="1"/>
  <c r="AG369" i="41"/>
  <c r="AJ3785" i="42" s="1"/>
  <c r="AI369" i="41"/>
  <c r="AL3785" i="42" s="1"/>
  <c r="V369" i="41"/>
  <c r="Y3785" i="42" s="1"/>
  <c r="AC369" i="41"/>
  <c r="AF3785" i="42" s="1"/>
  <c r="Q369" i="41"/>
  <c r="L369" i="41"/>
  <c r="M369" i="41"/>
  <c r="AB369" i="41"/>
  <c r="R369" i="41"/>
  <c r="U3785" i="42" s="1"/>
  <c r="S369" i="41"/>
  <c r="V3785" i="42" s="1"/>
  <c r="AA369" i="41"/>
  <c r="AD3785" i="42" s="1"/>
  <c r="Z369" i="41"/>
  <c r="AC3785" i="42" s="1"/>
  <c r="U369" i="41"/>
  <c r="I369" i="41"/>
  <c r="C369" i="41"/>
  <c r="F3785" i="42" s="1"/>
  <c r="D369" i="41"/>
  <c r="G3785" i="42" s="1"/>
  <c r="H369" i="41"/>
  <c r="O369" i="41"/>
  <c r="J369" i="41"/>
  <c r="K369" i="41"/>
  <c r="N3785" i="42" s="1"/>
  <c r="N369" i="41"/>
  <c r="T369" i="41"/>
  <c r="W3785" i="42" s="1"/>
  <c r="X369" i="41"/>
  <c r="F369" i="41"/>
  <c r="G369" i="41"/>
  <c r="E369" i="41"/>
  <c r="H3785" i="42" s="1"/>
  <c r="Y369" i="41"/>
  <c r="AB3785" i="42" s="1"/>
  <c r="P310" i="41"/>
  <c r="AC310" i="41"/>
  <c r="AF3726" i="42" s="1"/>
  <c r="AF310" i="41"/>
  <c r="AI3726" i="42" s="1"/>
  <c r="Q310" i="41"/>
  <c r="AG310" i="41"/>
  <c r="AJ3726" i="42" s="1"/>
  <c r="AH310" i="41"/>
  <c r="AK3726" i="42" s="1"/>
  <c r="AE310" i="41"/>
  <c r="AH3726" i="42" s="1"/>
  <c r="J310" i="41"/>
  <c r="S310" i="41"/>
  <c r="AA310" i="41"/>
  <c r="AD3726" i="42" s="1"/>
  <c r="R310" i="41"/>
  <c r="T310" i="41"/>
  <c r="H310" i="41"/>
  <c r="AD310" i="41"/>
  <c r="AG3726" i="42" s="1"/>
  <c r="D310" i="41"/>
  <c r="G3726" i="42" s="1"/>
  <c r="AI310" i="41"/>
  <c r="AL3726" i="42" s="1"/>
  <c r="X310" i="41"/>
  <c r="AB310" i="41"/>
  <c r="AE3726" i="42" s="1"/>
  <c r="V310" i="41"/>
  <c r="U310" i="41"/>
  <c r="M310" i="41"/>
  <c r="Y310" i="41"/>
  <c r="C310" i="41"/>
  <c r="F3726" i="42" s="1"/>
  <c r="Z310" i="41"/>
  <c r="E310" i="41"/>
  <c r="H3726" i="42" s="1"/>
  <c r="F310" i="41"/>
  <c r="L310" i="41"/>
  <c r="G310" i="41"/>
  <c r="O310" i="41"/>
  <c r="I310" i="41"/>
  <c r="K310" i="41"/>
  <c r="N310" i="41"/>
  <c r="W310" i="41"/>
  <c r="V404" i="41"/>
  <c r="Y3820" i="42" s="1"/>
  <c r="AC404" i="41"/>
  <c r="AF3820" i="42" s="1"/>
  <c r="AI404" i="41"/>
  <c r="AL3820" i="42" s="1"/>
  <c r="X404" i="41"/>
  <c r="AA3820" i="42" s="1"/>
  <c r="AD404" i="41"/>
  <c r="AG3820" i="42" s="1"/>
  <c r="AA404" i="41"/>
  <c r="AD3820" i="42" s="1"/>
  <c r="AB404" i="41"/>
  <c r="AE3820" i="42" s="1"/>
  <c r="O404" i="41"/>
  <c r="S404" i="41"/>
  <c r="V3820" i="42" s="1"/>
  <c r="P404" i="41"/>
  <c r="Q404" i="41"/>
  <c r="D404" i="41"/>
  <c r="AE404" i="41"/>
  <c r="AH3820" i="42" s="1"/>
  <c r="AH404" i="41"/>
  <c r="AK3820" i="42" s="1"/>
  <c r="Z404" i="41"/>
  <c r="AC3820" i="42" s="1"/>
  <c r="W404" i="41"/>
  <c r="Z3820" i="42" s="1"/>
  <c r="T404" i="41"/>
  <c r="W3820" i="42" s="1"/>
  <c r="J404" i="41"/>
  <c r="AG404" i="41"/>
  <c r="AJ3820" i="42" s="1"/>
  <c r="R404" i="41"/>
  <c r="U3820" i="42" s="1"/>
  <c r="U404" i="41"/>
  <c r="Y404" i="41"/>
  <c r="AB3820" i="42" s="1"/>
  <c r="H404" i="41"/>
  <c r="C404" i="41"/>
  <c r="F3820" i="42" s="1"/>
  <c r="I404" i="41"/>
  <c r="K404" i="41"/>
  <c r="N3820" i="42" s="1"/>
  <c r="L404" i="41"/>
  <c r="E404" i="41"/>
  <c r="F404" i="41"/>
  <c r="I3820" i="42" s="1"/>
  <c r="G404" i="41"/>
  <c r="M404" i="41"/>
  <c r="P3820" i="42" s="1"/>
  <c r="N404" i="41"/>
  <c r="AF404" i="41"/>
  <c r="AI3820" i="42" s="1"/>
  <c r="AF298" i="41"/>
  <c r="AI3714" i="42" s="1"/>
  <c r="T298" i="41"/>
  <c r="W3714" i="42" s="1"/>
  <c r="AB298" i="41"/>
  <c r="AE3714" i="42" s="1"/>
  <c r="AE298" i="41"/>
  <c r="AH3714" i="42" s="1"/>
  <c r="AC298" i="41"/>
  <c r="AF3714" i="42" s="1"/>
  <c r="AD298" i="41"/>
  <c r="AG3714" i="42" s="1"/>
  <c r="AI298" i="41"/>
  <c r="AL3714" i="42" s="1"/>
  <c r="S298" i="41"/>
  <c r="V3714" i="42" s="1"/>
  <c r="Z298" i="41"/>
  <c r="N298" i="41"/>
  <c r="P298" i="41"/>
  <c r="Q298" i="41"/>
  <c r="O298" i="41"/>
  <c r="D298" i="41"/>
  <c r="G3714" i="42" s="1"/>
  <c r="R298" i="41"/>
  <c r="G298" i="41"/>
  <c r="J3714" i="42" s="1"/>
  <c r="AG298" i="41"/>
  <c r="AJ3714" i="42" s="1"/>
  <c r="V298" i="41"/>
  <c r="I298" i="41"/>
  <c r="U298" i="41"/>
  <c r="X3714" i="42" s="1"/>
  <c r="H298" i="41"/>
  <c r="X298" i="41"/>
  <c r="AH298" i="41"/>
  <c r="AK3714" i="42" s="1"/>
  <c r="W298" i="41"/>
  <c r="Y298" i="41"/>
  <c r="K298" i="41"/>
  <c r="AA298" i="41"/>
  <c r="E298" i="41"/>
  <c r="H3714" i="42" s="1"/>
  <c r="F298" i="41"/>
  <c r="J298" i="41"/>
  <c r="L298" i="41"/>
  <c r="M298" i="41"/>
  <c r="C298" i="41"/>
  <c r="F3714" i="42" s="1"/>
  <c r="AE318" i="41"/>
  <c r="AH3734" i="42" s="1"/>
  <c r="X318" i="41"/>
  <c r="AD318" i="41"/>
  <c r="AG3734" i="42" s="1"/>
  <c r="AI318" i="41"/>
  <c r="AL3734" i="42" s="1"/>
  <c r="AC318" i="41"/>
  <c r="AF3734" i="42" s="1"/>
  <c r="AH318" i="41"/>
  <c r="AK3734" i="42" s="1"/>
  <c r="AA318" i="41"/>
  <c r="AD3734" i="42" s="1"/>
  <c r="R318" i="41"/>
  <c r="T318" i="41"/>
  <c r="AF318" i="41"/>
  <c r="Q318" i="41"/>
  <c r="AG318" i="41"/>
  <c r="AJ3734" i="42" s="1"/>
  <c r="S318" i="41"/>
  <c r="V3734" i="42" s="1"/>
  <c r="F318" i="41"/>
  <c r="Z318" i="41"/>
  <c r="E318" i="41"/>
  <c r="H3734" i="42" s="1"/>
  <c r="H318" i="41"/>
  <c r="G318" i="41"/>
  <c r="Y318" i="41"/>
  <c r="U318" i="41"/>
  <c r="N318" i="41"/>
  <c r="O318" i="41"/>
  <c r="D318" i="41"/>
  <c r="G3734" i="42" s="1"/>
  <c r="I318" i="41"/>
  <c r="AB318" i="41"/>
  <c r="J318" i="41"/>
  <c r="K318" i="41"/>
  <c r="V318" i="41"/>
  <c r="W318" i="41"/>
  <c r="Z3734" i="42" s="1"/>
  <c r="M318" i="41"/>
  <c r="P318" i="41"/>
  <c r="L318" i="41"/>
  <c r="C318" i="41"/>
  <c r="F3734" i="42" s="1"/>
  <c r="AH419" i="41"/>
  <c r="AK3835" i="42" s="1"/>
  <c r="V419" i="41"/>
  <c r="Y3835" i="42" s="1"/>
  <c r="AB419" i="41"/>
  <c r="AE3835" i="42" s="1"/>
  <c r="AC419" i="41"/>
  <c r="AF3835" i="42" s="1"/>
  <c r="AA419" i="41"/>
  <c r="AD3835" i="42" s="1"/>
  <c r="AD419" i="41"/>
  <c r="AG3835" i="42" s="1"/>
  <c r="AF419" i="41"/>
  <c r="W419" i="41"/>
  <c r="N419" i="41"/>
  <c r="Z419" i="41"/>
  <c r="AC3835" i="42" s="1"/>
  <c r="U419" i="41"/>
  <c r="I419" i="41"/>
  <c r="AE419" i="41"/>
  <c r="AH3835" i="42" s="1"/>
  <c r="D419" i="41"/>
  <c r="G3835" i="42" s="1"/>
  <c r="C419" i="41"/>
  <c r="F3835" i="42" s="1"/>
  <c r="E419" i="41"/>
  <c r="H3835" i="42" s="1"/>
  <c r="J419" i="41"/>
  <c r="AG419" i="41"/>
  <c r="AJ3835" i="42" s="1"/>
  <c r="K419" i="41"/>
  <c r="N3835" i="42" s="1"/>
  <c r="L419" i="41"/>
  <c r="AI419" i="41"/>
  <c r="AL3835" i="42" s="1"/>
  <c r="P419" i="41"/>
  <c r="Q419" i="41"/>
  <c r="M419" i="41"/>
  <c r="F419" i="41"/>
  <c r="G419" i="41"/>
  <c r="T419" i="41"/>
  <c r="W3835" i="42" s="1"/>
  <c r="X419" i="41"/>
  <c r="AA3835" i="42" s="1"/>
  <c r="Y419" i="41"/>
  <c r="AB3835" i="42" s="1"/>
  <c r="R419" i="41"/>
  <c r="U3835" i="42" s="1"/>
  <c r="O419" i="41"/>
  <c r="H419" i="41"/>
  <c r="S419" i="41"/>
  <c r="V3835" i="42" s="1"/>
  <c r="AA428" i="41"/>
  <c r="AD3844" i="42" s="1"/>
  <c r="S428" i="41"/>
  <c r="V3844" i="42" s="1"/>
  <c r="AI428" i="41"/>
  <c r="AL3844" i="42" s="1"/>
  <c r="AF428" i="41"/>
  <c r="AI3844" i="42" s="1"/>
  <c r="Z428" i="41"/>
  <c r="AC3844" i="42" s="1"/>
  <c r="AC428" i="41"/>
  <c r="O428" i="41"/>
  <c r="AE428" i="41"/>
  <c r="AG428" i="41"/>
  <c r="AJ3844" i="42" s="1"/>
  <c r="T428" i="41"/>
  <c r="W3844" i="42" s="1"/>
  <c r="K428" i="41"/>
  <c r="N3844" i="42" s="1"/>
  <c r="C428" i="41"/>
  <c r="F3844" i="42" s="1"/>
  <c r="U428" i="41"/>
  <c r="L428" i="41"/>
  <c r="V428" i="41"/>
  <c r="Y3844" i="42" s="1"/>
  <c r="Y428" i="41"/>
  <c r="AB3844" i="42" s="1"/>
  <c r="X428" i="41"/>
  <c r="AA3844" i="42" s="1"/>
  <c r="AD428" i="41"/>
  <c r="AG3844" i="42" s="1"/>
  <c r="H428" i="41"/>
  <c r="P428" i="41"/>
  <c r="G428" i="41"/>
  <c r="AB428" i="41"/>
  <c r="Q428" i="41"/>
  <c r="I428" i="41"/>
  <c r="AH428" i="41"/>
  <c r="AK3844" i="42" s="1"/>
  <c r="R428" i="41"/>
  <c r="U3844" i="42" s="1"/>
  <c r="J428" i="41"/>
  <c r="W428" i="41"/>
  <c r="Z3844" i="42" s="1"/>
  <c r="D428" i="41"/>
  <c r="G3844" i="42" s="1"/>
  <c r="E428" i="41"/>
  <c r="H3844" i="42" s="1"/>
  <c r="F428" i="41"/>
  <c r="M428" i="41"/>
  <c r="N428" i="41"/>
  <c r="AI422" i="41"/>
  <c r="AL3838" i="42" s="1"/>
  <c r="AD422" i="41"/>
  <c r="AG3838" i="42" s="1"/>
  <c r="U422" i="41"/>
  <c r="AE422" i="41"/>
  <c r="AH3838" i="42" s="1"/>
  <c r="AA422" i="41"/>
  <c r="AD3838" i="42" s="1"/>
  <c r="X422" i="41"/>
  <c r="Q422" i="41"/>
  <c r="R422" i="41"/>
  <c r="U3838" i="42" s="1"/>
  <c r="S422" i="41"/>
  <c r="V3838" i="42" s="1"/>
  <c r="O422" i="41"/>
  <c r="M422" i="41"/>
  <c r="N422" i="41"/>
  <c r="AC422" i="41"/>
  <c r="AF3838" i="42" s="1"/>
  <c r="V422" i="41"/>
  <c r="Y3838" i="42" s="1"/>
  <c r="AB422" i="41"/>
  <c r="AE3838" i="42" s="1"/>
  <c r="T422" i="41"/>
  <c r="W3838" i="42" s="1"/>
  <c r="Y422" i="41"/>
  <c r="AB3838" i="42" s="1"/>
  <c r="AH422" i="41"/>
  <c r="AK3838" i="42" s="1"/>
  <c r="Z422" i="41"/>
  <c r="AC3838" i="42" s="1"/>
  <c r="L422" i="41"/>
  <c r="J422" i="41"/>
  <c r="K422" i="41"/>
  <c r="P422" i="41"/>
  <c r="W422" i="41"/>
  <c r="Z3838" i="42" s="1"/>
  <c r="H422" i="41"/>
  <c r="AF422" i="41"/>
  <c r="AI3838" i="42" s="1"/>
  <c r="AG422" i="41"/>
  <c r="AJ3838" i="42" s="1"/>
  <c r="I422" i="41"/>
  <c r="D422" i="41"/>
  <c r="G3838" i="42" s="1"/>
  <c r="E422" i="41"/>
  <c r="H3838" i="42" s="1"/>
  <c r="F422" i="41"/>
  <c r="C422" i="41"/>
  <c r="F3838" i="42" s="1"/>
  <c r="G422" i="41"/>
  <c r="AH389" i="41"/>
  <c r="AK3805" i="42" s="1"/>
  <c r="AB389" i="41"/>
  <c r="AE3805" i="42" s="1"/>
  <c r="R389" i="41"/>
  <c r="U3805" i="42" s="1"/>
  <c r="AD389" i="41"/>
  <c r="AF389" i="41"/>
  <c r="U389" i="41"/>
  <c r="AC389" i="41"/>
  <c r="AF3805" i="42" s="1"/>
  <c r="P389" i="41"/>
  <c r="H389" i="41"/>
  <c r="I389" i="41"/>
  <c r="Q389" i="41"/>
  <c r="AG389" i="41"/>
  <c r="AJ3805" i="42" s="1"/>
  <c r="AE389" i="41"/>
  <c r="AH3805" i="42" s="1"/>
  <c r="AI389" i="41"/>
  <c r="AL3805" i="42" s="1"/>
  <c r="O389" i="41"/>
  <c r="R3805" i="42" s="1"/>
  <c r="K389" i="41"/>
  <c r="N3805" i="42" s="1"/>
  <c r="V389" i="41"/>
  <c r="Y3805" i="42" s="1"/>
  <c r="X389" i="41"/>
  <c r="AA3805" i="42" s="1"/>
  <c r="Y389" i="41"/>
  <c r="AB3805" i="42" s="1"/>
  <c r="E389" i="41"/>
  <c r="F389" i="41"/>
  <c r="G389" i="41"/>
  <c r="J389" i="41"/>
  <c r="S389" i="41"/>
  <c r="V3805" i="42" s="1"/>
  <c r="AA389" i="41"/>
  <c r="AD3805" i="42" s="1"/>
  <c r="T389" i="41"/>
  <c r="W3805" i="42" s="1"/>
  <c r="N389" i="41"/>
  <c r="Z389" i="41"/>
  <c r="AC3805" i="42" s="1"/>
  <c r="M389" i="41"/>
  <c r="D389" i="41"/>
  <c r="G3805" i="42" s="1"/>
  <c r="W389" i="41"/>
  <c r="Z3805" i="42" s="1"/>
  <c r="L389" i="41"/>
  <c r="C389" i="41"/>
  <c r="F3805" i="42" s="1"/>
  <c r="AH323" i="41"/>
  <c r="AK3739" i="42" s="1"/>
  <c r="Q323" i="41"/>
  <c r="AG323" i="41"/>
  <c r="AF323" i="41"/>
  <c r="AD323" i="41"/>
  <c r="R323" i="41"/>
  <c r="W323" i="41"/>
  <c r="K323" i="41"/>
  <c r="AB323" i="41"/>
  <c r="AE3739" i="42" s="1"/>
  <c r="AA323" i="41"/>
  <c r="AD3739" i="42" s="1"/>
  <c r="U323" i="41"/>
  <c r="O323" i="41"/>
  <c r="E323" i="41"/>
  <c r="H3739" i="42" s="1"/>
  <c r="AE323" i="41"/>
  <c r="AH3739" i="42" s="1"/>
  <c r="AC323" i="41"/>
  <c r="AF3739" i="42" s="1"/>
  <c r="V323" i="41"/>
  <c r="Y3739" i="42" s="1"/>
  <c r="F323" i="41"/>
  <c r="X323" i="41"/>
  <c r="AA3739" i="42" s="1"/>
  <c r="G323" i="41"/>
  <c r="AI323" i="41"/>
  <c r="Y323" i="41"/>
  <c r="M323" i="41"/>
  <c r="D323" i="41"/>
  <c r="G3739" i="42" s="1"/>
  <c r="C323" i="41"/>
  <c r="F3739" i="42" s="1"/>
  <c r="L323" i="41"/>
  <c r="N323" i="41"/>
  <c r="T323" i="41"/>
  <c r="W3739" i="42" s="1"/>
  <c r="I323" i="41"/>
  <c r="J323" i="41"/>
  <c r="Z323" i="41"/>
  <c r="H323" i="41"/>
  <c r="K3739" i="42" s="1"/>
  <c r="S323" i="41"/>
  <c r="V3739" i="42" s="1"/>
  <c r="P323" i="41"/>
  <c r="AH329" i="41"/>
  <c r="AK3745" i="42" s="1"/>
  <c r="AB329" i="41"/>
  <c r="AG329" i="41"/>
  <c r="AD329" i="41"/>
  <c r="AE329" i="41"/>
  <c r="AH3745" i="42" s="1"/>
  <c r="X329" i="41"/>
  <c r="AA329" i="41"/>
  <c r="AD3745" i="42" s="1"/>
  <c r="P329" i="41"/>
  <c r="I329" i="41"/>
  <c r="AC329" i="41"/>
  <c r="AF3745" i="42" s="1"/>
  <c r="V329" i="41"/>
  <c r="AI329" i="41"/>
  <c r="AL3745" i="42" s="1"/>
  <c r="H329" i="41"/>
  <c r="K329" i="41"/>
  <c r="AF329" i="41"/>
  <c r="AI3745" i="42" s="1"/>
  <c r="J329" i="41"/>
  <c r="Q329" i="41"/>
  <c r="R329" i="41"/>
  <c r="Z329" i="41"/>
  <c r="L329" i="41"/>
  <c r="G329" i="41"/>
  <c r="M329" i="41"/>
  <c r="N329" i="41"/>
  <c r="S329" i="41"/>
  <c r="D329" i="41"/>
  <c r="G3745" i="42" s="1"/>
  <c r="T329" i="41"/>
  <c r="C329" i="41"/>
  <c r="F3745" i="42" s="1"/>
  <c r="U329" i="41"/>
  <c r="W329" i="41"/>
  <c r="O329" i="41"/>
  <c r="E329" i="41"/>
  <c r="H3745" i="42" s="1"/>
  <c r="F329" i="41"/>
  <c r="Y329" i="41"/>
  <c r="AC255" i="41"/>
  <c r="AH255" i="41"/>
  <c r="X255" i="41"/>
  <c r="AF255" i="41"/>
  <c r="AG255" i="41"/>
  <c r="AJ3671" i="42" s="1"/>
  <c r="S255" i="41"/>
  <c r="V3671" i="42" s="1"/>
  <c r="O255" i="41"/>
  <c r="G255" i="41"/>
  <c r="AB255" i="41"/>
  <c r="AE3671" i="42" s="1"/>
  <c r="R255" i="41"/>
  <c r="M255" i="41"/>
  <c r="W255" i="41"/>
  <c r="Y255" i="41"/>
  <c r="N255" i="41"/>
  <c r="AA255" i="41"/>
  <c r="AD3671" i="42" s="1"/>
  <c r="D255" i="41"/>
  <c r="G3671" i="42" s="1"/>
  <c r="E255" i="41"/>
  <c r="H3671" i="42" s="1"/>
  <c r="AE255" i="41"/>
  <c r="T255" i="41"/>
  <c r="P255" i="41"/>
  <c r="AD255" i="41"/>
  <c r="AG3671" i="42" s="1"/>
  <c r="AI255" i="41"/>
  <c r="AL3671" i="42" s="1"/>
  <c r="U255" i="41"/>
  <c r="J255" i="41"/>
  <c r="Q255" i="41"/>
  <c r="V255" i="41"/>
  <c r="H255" i="41"/>
  <c r="Z255" i="41"/>
  <c r="K255" i="41"/>
  <c r="F255" i="41"/>
  <c r="I3671" i="42" s="1"/>
  <c r="I255" i="41"/>
  <c r="C255" i="41"/>
  <c r="F3671" i="42" s="1"/>
  <c r="L255" i="41"/>
  <c r="AB370" i="41"/>
  <c r="AH370" i="41"/>
  <c r="V370" i="41"/>
  <c r="Y3786" i="42" s="1"/>
  <c r="AC370" i="41"/>
  <c r="AF3786" i="42" s="1"/>
  <c r="AI370" i="41"/>
  <c r="AL3786" i="42" s="1"/>
  <c r="W370" i="41"/>
  <c r="Z3786" i="42" s="1"/>
  <c r="O370" i="41"/>
  <c r="F370" i="41"/>
  <c r="P370" i="41"/>
  <c r="AD370" i="41"/>
  <c r="AG3786" i="42" s="1"/>
  <c r="Q370" i="41"/>
  <c r="AE370" i="41"/>
  <c r="AH3786" i="42" s="1"/>
  <c r="AG370" i="41"/>
  <c r="AJ3786" i="42" s="1"/>
  <c r="S370" i="41"/>
  <c r="V3786" i="42" s="1"/>
  <c r="AF370" i="41"/>
  <c r="AI3786" i="42" s="1"/>
  <c r="U370" i="41"/>
  <c r="AA370" i="41"/>
  <c r="R370" i="41"/>
  <c r="K370" i="41"/>
  <c r="N3786" i="42" s="1"/>
  <c r="Z370" i="41"/>
  <c r="AC3786" i="42" s="1"/>
  <c r="L370" i="41"/>
  <c r="M370" i="41"/>
  <c r="N370" i="41"/>
  <c r="T370" i="41"/>
  <c r="W3786" i="42" s="1"/>
  <c r="D370" i="41"/>
  <c r="G3786" i="42" s="1"/>
  <c r="E370" i="41"/>
  <c r="H3786" i="42" s="1"/>
  <c r="X370" i="41"/>
  <c r="AA3786" i="42" s="1"/>
  <c r="G370" i="41"/>
  <c r="Y370" i="41"/>
  <c r="AB3786" i="42" s="1"/>
  <c r="C370" i="41"/>
  <c r="F3786" i="42" s="1"/>
  <c r="H370" i="41"/>
  <c r="I370" i="41"/>
  <c r="J370" i="41"/>
  <c r="AH321" i="41"/>
  <c r="AA321" i="41"/>
  <c r="AD3737" i="42" s="1"/>
  <c r="W321" i="41"/>
  <c r="AE321" i="41"/>
  <c r="AH3737" i="42" s="1"/>
  <c r="AF321" i="41"/>
  <c r="AI3737" i="42" s="1"/>
  <c r="AI321" i="41"/>
  <c r="AL3737" i="42" s="1"/>
  <c r="U321" i="41"/>
  <c r="Z321" i="41"/>
  <c r="O321" i="41"/>
  <c r="G321" i="41"/>
  <c r="R321" i="41"/>
  <c r="I321" i="41"/>
  <c r="T321" i="41"/>
  <c r="K321" i="41"/>
  <c r="S321" i="41"/>
  <c r="J321" i="41"/>
  <c r="AB321" i="41"/>
  <c r="AG321" i="41"/>
  <c r="AJ3737" i="42" s="1"/>
  <c r="AD321" i="41"/>
  <c r="AG3737" i="42" s="1"/>
  <c r="M321" i="41"/>
  <c r="C321" i="41"/>
  <c r="F3737" i="42" s="1"/>
  <c r="X321" i="41"/>
  <c r="F321" i="41"/>
  <c r="I3737" i="42" s="1"/>
  <c r="Y321" i="41"/>
  <c r="H321" i="41"/>
  <c r="L321" i="41"/>
  <c r="N321" i="41"/>
  <c r="P321" i="41"/>
  <c r="D321" i="41"/>
  <c r="G3737" i="42" s="1"/>
  <c r="E321" i="41"/>
  <c r="H3737" i="42" s="1"/>
  <c r="AC321" i="41"/>
  <c r="Q321" i="41"/>
  <c r="V321" i="41"/>
  <c r="AD412" i="41"/>
  <c r="AG3828" i="42" s="1"/>
  <c r="S412" i="41"/>
  <c r="V3828" i="42" s="1"/>
  <c r="AI412" i="41"/>
  <c r="AL3828" i="42" s="1"/>
  <c r="AE412" i="41"/>
  <c r="AH3828" i="42" s="1"/>
  <c r="U412" i="41"/>
  <c r="AB412" i="41"/>
  <c r="AE3828" i="42" s="1"/>
  <c r="Q412" i="41"/>
  <c r="K412" i="41"/>
  <c r="N3828" i="42" s="1"/>
  <c r="C412" i="41"/>
  <c r="F3828" i="42" s="1"/>
  <c r="AF412" i="41"/>
  <c r="AI3828" i="42" s="1"/>
  <c r="AC412" i="41"/>
  <c r="AF3828" i="42" s="1"/>
  <c r="R412" i="41"/>
  <c r="U3828" i="42" s="1"/>
  <c r="L412" i="41"/>
  <c r="T412" i="41"/>
  <c r="AH412" i="41"/>
  <c r="X412" i="41"/>
  <c r="Z412" i="41"/>
  <c r="AC3828" i="42" s="1"/>
  <c r="V412" i="41"/>
  <c r="Y3828" i="42" s="1"/>
  <c r="N412" i="41"/>
  <c r="P412" i="41"/>
  <c r="Y412" i="41"/>
  <c r="AB3828" i="42" s="1"/>
  <c r="AG412" i="41"/>
  <c r="AJ3828" i="42" s="1"/>
  <c r="D412" i="41"/>
  <c r="G3828" i="42" s="1"/>
  <c r="E412" i="41"/>
  <c r="H3828" i="42" s="1"/>
  <c r="F412" i="41"/>
  <c r="O412" i="41"/>
  <c r="G412" i="41"/>
  <c r="I412" i="41"/>
  <c r="J412" i="41"/>
  <c r="AA412" i="41"/>
  <c r="M412" i="41"/>
  <c r="W412" i="41"/>
  <c r="H412" i="41"/>
  <c r="AE382" i="41"/>
  <c r="AH3798" i="42" s="1"/>
  <c r="X382" i="41"/>
  <c r="AA3798" i="42" s="1"/>
  <c r="AC382" i="41"/>
  <c r="AF3798" i="42" s="1"/>
  <c r="AF382" i="41"/>
  <c r="AI3798" i="42" s="1"/>
  <c r="AG382" i="41"/>
  <c r="AJ3798" i="42" s="1"/>
  <c r="AH382" i="41"/>
  <c r="AK3798" i="42" s="1"/>
  <c r="AD382" i="41"/>
  <c r="AG3798" i="42" s="1"/>
  <c r="R382" i="41"/>
  <c r="U3798" i="42" s="1"/>
  <c r="Y382" i="41"/>
  <c r="AB3798" i="42" s="1"/>
  <c r="O382" i="41"/>
  <c r="P382" i="41"/>
  <c r="E382" i="41"/>
  <c r="H3798" i="42" s="1"/>
  <c r="F382" i="41"/>
  <c r="I3798" i="42" s="1"/>
  <c r="AA382" i="41"/>
  <c r="Q382" i="41"/>
  <c r="S382" i="41"/>
  <c r="V3798" i="42" s="1"/>
  <c r="T382" i="41"/>
  <c r="W3798" i="42" s="1"/>
  <c r="U382" i="41"/>
  <c r="N382" i="41"/>
  <c r="W382" i="41"/>
  <c r="Z3798" i="42" s="1"/>
  <c r="Z382" i="41"/>
  <c r="AC3798" i="42" s="1"/>
  <c r="L382" i="41"/>
  <c r="M382" i="41"/>
  <c r="V382" i="41"/>
  <c r="Y3798" i="42" s="1"/>
  <c r="G382" i="41"/>
  <c r="H382" i="41"/>
  <c r="AI382" i="41"/>
  <c r="AL3798" i="42" s="1"/>
  <c r="K382" i="41"/>
  <c r="N3798" i="42" s="1"/>
  <c r="C382" i="41"/>
  <c r="I382" i="41"/>
  <c r="AB382" i="41"/>
  <c r="J382" i="41"/>
  <c r="D382" i="41"/>
  <c r="G3798" i="42" s="1"/>
  <c r="AC297" i="41"/>
  <c r="AF3713" i="42" s="1"/>
  <c r="AB297" i="41"/>
  <c r="AE3713" i="42" s="1"/>
  <c r="AD297" i="41"/>
  <c r="AG3713" i="42" s="1"/>
  <c r="AF297" i="41"/>
  <c r="AI3713" i="42" s="1"/>
  <c r="AI297" i="41"/>
  <c r="AL3713" i="42" s="1"/>
  <c r="W297" i="41"/>
  <c r="AE297" i="41"/>
  <c r="AH3713" i="42" s="1"/>
  <c r="AH297" i="41"/>
  <c r="AK3713" i="42" s="1"/>
  <c r="R297" i="41"/>
  <c r="I297" i="41"/>
  <c r="Y297" i="41"/>
  <c r="AG297" i="41"/>
  <c r="AJ3713" i="42" s="1"/>
  <c r="Q297" i="41"/>
  <c r="T297" i="41"/>
  <c r="G297" i="41"/>
  <c r="C297" i="41"/>
  <c r="F3713" i="42" s="1"/>
  <c r="S297" i="41"/>
  <c r="F297" i="41"/>
  <c r="U297" i="41"/>
  <c r="H297" i="41"/>
  <c r="K3713" i="42" s="1"/>
  <c r="V297" i="41"/>
  <c r="J297" i="41"/>
  <c r="N297" i="41"/>
  <c r="Q3713" i="42" s="1"/>
  <c r="AA297" i="41"/>
  <c r="AD3713" i="42" s="1"/>
  <c r="P297" i="41"/>
  <c r="S3713" i="42" s="1"/>
  <c r="Z297" i="41"/>
  <c r="M297" i="41"/>
  <c r="O297" i="41"/>
  <c r="K297" i="41"/>
  <c r="X297" i="41"/>
  <c r="L297" i="41"/>
  <c r="D297" i="41"/>
  <c r="G3713" i="42" s="1"/>
  <c r="E297" i="41"/>
  <c r="H3713" i="42" s="1"/>
  <c r="AH409" i="41"/>
  <c r="AK3825" i="42" s="1"/>
  <c r="AA409" i="41"/>
  <c r="AD3825" i="42" s="1"/>
  <c r="AE409" i="41"/>
  <c r="AH3825" i="42" s="1"/>
  <c r="T409" i="41"/>
  <c r="W3825" i="42" s="1"/>
  <c r="AB409" i="41"/>
  <c r="AE3825" i="42" s="1"/>
  <c r="AI409" i="41"/>
  <c r="AL3825" i="42" s="1"/>
  <c r="AD409" i="41"/>
  <c r="AG3825" i="42" s="1"/>
  <c r="S409" i="41"/>
  <c r="V3825" i="42" s="1"/>
  <c r="X409" i="41"/>
  <c r="AA3825" i="42" s="1"/>
  <c r="Y409" i="41"/>
  <c r="AB3825" i="42" s="1"/>
  <c r="L409" i="41"/>
  <c r="M409" i="41"/>
  <c r="AC409" i="41"/>
  <c r="AF409" i="41"/>
  <c r="AI3825" i="42" s="1"/>
  <c r="U409" i="41"/>
  <c r="I409" i="41"/>
  <c r="P409" i="41"/>
  <c r="Q409" i="41"/>
  <c r="G409" i="41"/>
  <c r="H409" i="41"/>
  <c r="J409" i="41"/>
  <c r="Z409" i="41"/>
  <c r="AC3825" i="42" s="1"/>
  <c r="O409" i="41"/>
  <c r="D409" i="41"/>
  <c r="G3825" i="42" s="1"/>
  <c r="E409" i="41"/>
  <c r="H3825" i="42" s="1"/>
  <c r="N409" i="41"/>
  <c r="C409" i="41"/>
  <c r="AG409" i="41"/>
  <c r="F409" i="41"/>
  <c r="K409" i="41"/>
  <c r="N3825" i="42" s="1"/>
  <c r="R409" i="41"/>
  <c r="U3825" i="42" s="1"/>
  <c r="V409" i="41"/>
  <c r="Y3825" i="42" s="1"/>
  <c r="W409" i="41"/>
  <c r="Z3825" i="42" s="1"/>
  <c r="AD265" i="41"/>
  <c r="AG3681" i="42" s="1"/>
  <c r="AE265" i="41"/>
  <c r="AH3681" i="42" s="1"/>
  <c r="AB265" i="41"/>
  <c r="AE3681" i="42" s="1"/>
  <c r="Q265" i="41"/>
  <c r="S265" i="41"/>
  <c r="V3681" i="42" s="1"/>
  <c r="Y265" i="41"/>
  <c r="AB3681" i="42" s="1"/>
  <c r="I265" i="41"/>
  <c r="H265" i="41"/>
  <c r="E265" i="41"/>
  <c r="H3681" i="42" s="1"/>
  <c r="G265" i="41"/>
  <c r="O265" i="41"/>
  <c r="F265" i="41"/>
  <c r="AF265" i="41"/>
  <c r="AI3681" i="42" s="1"/>
  <c r="AI265" i="41"/>
  <c r="AL3681" i="42" s="1"/>
  <c r="T265" i="41"/>
  <c r="W3681" i="42" s="1"/>
  <c r="X265" i="41"/>
  <c r="AA3681" i="42" s="1"/>
  <c r="Z265" i="41"/>
  <c r="AA265" i="41"/>
  <c r="AD3681" i="42" s="1"/>
  <c r="AC265" i="41"/>
  <c r="AF3681" i="42" s="1"/>
  <c r="AH265" i="41"/>
  <c r="AK3681" i="42" s="1"/>
  <c r="P265" i="41"/>
  <c r="D265" i="41"/>
  <c r="G3681" i="42" s="1"/>
  <c r="R265" i="41"/>
  <c r="J265" i="41"/>
  <c r="U265" i="41"/>
  <c r="W265" i="41"/>
  <c r="K265" i="41"/>
  <c r="V265" i="41"/>
  <c r="AG265" i="41"/>
  <c r="AJ3681" i="42" s="1"/>
  <c r="C265" i="41"/>
  <c r="F3681" i="42" s="1"/>
  <c r="M265" i="41"/>
  <c r="L265" i="41"/>
  <c r="N265" i="41"/>
  <c r="V372" i="41"/>
  <c r="Y3788" i="42" s="1"/>
  <c r="AD372" i="41"/>
  <c r="AG3788" i="42" s="1"/>
  <c r="AB372" i="41"/>
  <c r="AE3788" i="42" s="1"/>
  <c r="Q372" i="41"/>
  <c r="T3788" i="42" s="1"/>
  <c r="AC372" i="41"/>
  <c r="AF3788" i="42" s="1"/>
  <c r="AE372" i="41"/>
  <c r="AH3788" i="42" s="1"/>
  <c r="AI372" i="41"/>
  <c r="AL3788" i="42" s="1"/>
  <c r="AA372" i="41"/>
  <c r="AD3788" i="42" s="1"/>
  <c r="S372" i="41"/>
  <c r="V3788" i="42" s="1"/>
  <c r="AH372" i="41"/>
  <c r="Z372" i="41"/>
  <c r="M372" i="41"/>
  <c r="N372" i="41"/>
  <c r="Y372" i="41"/>
  <c r="AB3788" i="42" s="1"/>
  <c r="AF372" i="41"/>
  <c r="AI3788" i="42" s="1"/>
  <c r="H372" i="41"/>
  <c r="R372" i="41"/>
  <c r="U3788" i="42" s="1"/>
  <c r="K372" i="41"/>
  <c r="N3788" i="42" s="1"/>
  <c r="T372" i="41"/>
  <c r="W3788" i="42" s="1"/>
  <c r="L372" i="41"/>
  <c r="O3788" i="42" s="1"/>
  <c r="U372" i="41"/>
  <c r="O372" i="41"/>
  <c r="AG372" i="41"/>
  <c r="AJ3788" i="42" s="1"/>
  <c r="G372" i="41"/>
  <c r="P372" i="41"/>
  <c r="C372" i="41"/>
  <c r="X372" i="41"/>
  <c r="I372" i="41"/>
  <c r="J372" i="41"/>
  <c r="D372" i="41"/>
  <c r="G3788" i="42" s="1"/>
  <c r="E372" i="41"/>
  <c r="H3788" i="42" s="1"/>
  <c r="F372" i="41"/>
  <c r="W372" i="41"/>
  <c r="Z3788" i="42" s="1"/>
  <c r="AH325" i="41"/>
  <c r="AK3741" i="42" s="1"/>
  <c r="AC325" i="41"/>
  <c r="AF3741" i="42" s="1"/>
  <c r="AB325" i="41"/>
  <c r="AE3741" i="42" s="1"/>
  <c r="AE325" i="41"/>
  <c r="AH3741" i="42" s="1"/>
  <c r="V325" i="41"/>
  <c r="AF325" i="41"/>
  <c r="AI3741" i="42" s="1"/>
  <c r="AG325" i="41"/>
  <c r="AJ3741" i="42" s="1"/>
  <c r="AI325" i="41"/>
  <c r="AA325" i="41"/>
  <c r="T325" i="41"/>
  <c r="E325" i="41"/>
  <c r="H3741" i="42" s="1"/>
  <c r="X325" i="41"/>
  <c r="C325" i="41"/>
  <c r="F3741" i="42" s="1"/>
  <c r="Z325" i="41"/>
  <c r="Y325" i="41"/>
  <c r="O325" i="41"/>
  <c r="S325" i="41"/>
  <c r="W325" i="41"/>
  <c r="R325" i="41"/>
  <c r="U325" i="41"/>
  <c r="F325" i="41"/>
  <c r="L325" i="41"/>
  <c r="P325" i="41"/>
  <c r="G325" i="41"/>
  <c r="Q325" i="41"/>
  <c r="H325" i="41"/>
  <c r="I325" i="41"/>
  <c r="AD325" i="41"/>
  <c r="AG3741" i="42" s="1"/>
  <c r="N325" i="41"/>
  <c r="D325" i="41"/>
  <c r="G3741" i="42" s="1"/>
  <c r="J325" i="41"/>
  <c r="K325" i="41"/>
  <c r="M325" i="41"/>
  <c r="AA257" i="41"/>
  <c r="AD3673" i="42" s="1"/>
  <c r="AF257" i="41"/>
  <c r="AI3673" i="42" s="1"/>
  <c r="W257" i="41"/>
  <c r="AD257" i="41"/>
  <c r="AG3673" i="42" s="1"/>
  <c r="AG257" i="41"/>
  <c r="AJ3673" i="42" s="1"/>
  <c r="S257" i="41"/>
  <c r="V3673" i="42" s="1"/>
  <c r="AH257" i="41"/>
  <c r="AI257" i="41"/>
  <c r="AE257" i="41"/>
  <c r="Q257" i="41"/>
  <c r="G257" i="41"/>
  <c r="J3673" i="42" s="1"/>
  <c r="Y257" i="41"/>
  <c r="AB3673" i="42" s="1"/>
  <c r="AB257" i="41"/>
  <c r="AE3673" i="42" s="1"/>
  <c r="Z257" i="41"/>
  <c r="J257" i="41"/>
  <c r="P257" i="41"/>
  <c r="T257" i="41"/>
  <c r="W3673" i="42" s="1"/>
  <c r="R257" i="41"/>
  <c r="U3673" i="42" s="1"/>
  <c r="V257" i="41"/>
  <c r="X257" i="41"/>
  <c r="U257" i="41"/>
  <c r="L257" i="41"/>
  <c r="O257" i="41"/>
  <c r="F257" i="41"/>
  <c r="H257" i="41"/>
  <c r="I257" i="41"/>
  <c r="L3673" i="42" s="1"/>
  <c r="K257" i="41"/>
  <c r="M257" i="41"/>
  <c r="AC257" i="41"/>
  <c r="AF3673" i="42" s="1"/>
  <c r="N257" i="41"/>
  <c r="D257" i="41"/>
  <c r="G3673" i="42" s="1"/>
  <c r="E257" i="41"/>
  <c r="H3673" i="42" s="1"/>
  <c r="C257" i="41"/>
  <c r="F3673" i="42" s="1"/>
  <c r="AB272" i="41"/>
  <c r="AE3688" i="42" s="1"/>
  <c r="AD272" i="41"/>
  <c r="AG3688" i="42" s="1"/>
  <c r="AC272" i="41"/>
  <c r="AF3688" i="42" s="1"/>
  <c r="R272" i="41"/>
  <c r="U3688" i="42" s="1"/>
  <c r="AF272" i="41"/>
  <c r="AI3688" i="42" s="1"/>
  <c r="Y272" i="41"/>
  <c r="AB3688" i="42" s="1"/>
  <c r="O272" i="41"/>
  <c r="AG272" i="41"/>
  <c r="AH272" i="41"/>
  <c r="L272" i="41"/>
  <c r="AE272" i="41"/>
  <c r="AH3688" i="42" s="1"/>
  <c r="S272" i="41"/>
  <c r="Z272" i="41"/>
  <c r="AC3688" i="42" s="1"/>
  <c r="Q272" i="41"/>
  <c r="D272" i="41"/>
  <c r="G3688" i="42" s="1"/>
  <c r="P272" i="41"/>
  <c r="AA272" i="41"/>
  <c r="AD3688" i="42" s="1"/>
  <c r="F272" i="41"/>
  <c r="I3688" i="42" s="1"/>
  <c r="V272" i="41"/>
  <c r="M272" i="41"/>
  <c r="X272" i="41"/>
  <c r="H272" i="41"/>
  <c r="I272" i="41"/>
  <c r="J272" i="41"/>
  <c r="K272" i="41"/>
  <c r="U272" i="41"/>
  <c r="N272" i="41"/>
  <c r="W272" i="41"/>
  <c r="E272" i="41"/>
  <c r="H3688" i="42" s="1"/>
  <c r="G272" i="41"/>
  <c r="J3688" i="42" s="1"/>
  <c r="AI272" i="41"/>
  <c r="AL3688" i="42" s="1"/>
  <c r="C272" i="41"/>
  <c r="F3688" i="42" s="1"/>
  <c r="T272" i="41"/>
  <c r="W3688" i="42" s="1"/>
  <c r="AH425" i="41"/>
  <c r="AK3841" i="42" s="1"/>
  <c r="AA425" i="41"/>
  <c r="AD3841" i="42" s="1"/>
  <c r="AB425" i="41"/>
  <c r="AE3841" i="42" s="1"/>
  <c r="AE425" i="41"/>
  <c r="AH3841" i="42" s="1"/>
  <c r="T425" i="41"/>
  <c r="W3841" i="42" s="1"/>
  <c r="AF425" i="41"/>
  <c r="Y425" i="41"/>
  <c r="W425" i="41"/>
  <c r="Z3841" i="42" s="1"/>
  <c r="X425" i="41"/>
  <c r="AA3841" i="42" s="1"/>
  <c r="L425" i="41"/>
  <c r="O425" i="41"/>
  <c r="M425" i="41"/>
  <c r="AC425" i="41"/>
  <c r="AF3841" i="42" s="1"/>
  <c r="Q425" i="41"/>
  <c r="V425" i="41"/>
  <c r="Y3841" i="42" s="1"/>
  <c r="E425" i="41"/>
  <c r="H3841" i="42" s="1"/>
  <c r="AI425" i="41"/>
  <c r="AL3841" i="42" s="1"/>
  <c r="U425" i="41"/>
  <c r="G425" i="41"/>
  <c r="C425" i="41"/>
  <c r="F3841" i="42" s="1"/>
  <c r="Z425" i="41"/>
  <c r="H425" i="41"/>
  <c r="I425" i="41"/>
  <c r="J425" i="41"/>
  <c r="AD425" i="41"/>
  <c r="AG3841" i="42" s="1"/>
  <c r="P425" i="41"/>
  <c r="R425" i="41"/>
  <c r="U3841" i="42" s="1"/>
  <c r="S425" i="41"/>
  <c r="V3841" i="42" s="1"/>
  <c r="F425" i="41"/>
  <c r="K425" i="41"/>
  <c r="N3841" i="42" s="1"/>
  <c r="D425" i="41"/>
  <c r="G3841" i="42" s="1"/>
  <c r="N425" i="41"/>
  <c r="AG425" i="41"/>
  <c r="AJ3841" i="42" s="1"/>
  <c r="AD380" i="41"/>
  <c r="AG3796" i="42" s="1"/>
  <c r="AB380" i="41"/>
  <c r="AE3796" i="42" s="1"/>
  <c r="AC380" i="41"/>
  <c r="AF3796" i="42" s="1"/>
  <c r="AH380" i="41"/>
  <c r="AK3796" i="42" s="1"/>
  <c r="AI380" i="41"/>
  <c r="AA380" i="41"/>
  <c r="V380" i="41"/>
  <c r="Y3796" i="42" s="1"/>
  <c r="H380" i="41"/>
  <c r="AF380" i="41"/>
  <c r="AI3796" i="42" s="1"/>
  <c r="P380" i="41"/>
  <c r="K380" i="41"/>
  <c r="N3796" i="42" s="1"/>
  <c r="C380" i="41"/>
  <c r="F3796" i="42" s="1"/>
  <c r="R380" i="41"/>
  <c r="U3796" i="42" s="1"/>
  <c r="AG380" i="41"/>
  <c r="AJ3796" i="42" s="1"/>
  <c r="Q380" i="41"/>
  <c r="O380" i="41"/>
  <c r="L380" i="41"/>
  <c r="AE380" i="41"/>
  <c r="AH3796" i="42" s="1"/>
  <c r="Y380" i="41"/>
  <c r="AB3796" i="42" s="1"/>
  <c r="U380" i="41"/>
  <c r="X380" i="41"/>
  <c r="E380" i="41"/>
  <c r="N380" i="41"/>
  <c r="F380" i="41"/>
  <c r="I380" i="41"/>
  <c r="S380" i="41"/>
  <c r="V3796" i="42" s="1"/>
  <c r="Z380" i="41"/>
  <c r="AC3796" i="42" s="1"/>
  <c r="D380" i="41"/>
  <c r="G3796" i="42" s="1"/>
  <c r="G380" i="41"/>
  <c r="J380" i="41"/>
  <c r="T380" i="41"/>
  <c r="W3796" i="42" s="1"/>
  <c r="W380" i="41"/>
  <c r="Z3796" i="42" s="1"/>
  <c r="M380" i="41"/>
  <c r="AF416" i="41"/>
  <c r="AI3832" i="42" s="1"/>
  <c r="AD416" i="41"/>
  <c r="AG3832" i="42" s="1"/>
  <c r="AC416" i="41"/>
  <c r="W416" i="41"/>
  <c r="AE416" i="41"/>
  <c r="AI416" i="41"/>
  <c r="AL3832" i="42" s="1"/>
  <c r="U416" i="41"/>
  <c r="Y416" i="41"/>
  <c r="AB3832" i="42" s="1"/>
  <c r="AB416" i="41"/>
  <c r="AE3832" i="42" s="1"/>
  <c r="Z416" i="41"/>
  <c r="AC3832" i="42" s="1"/>
  <c r="Q416" i="41"/>
  <c r="AA416" i="41"/>
  <c r="AD3832" i="42" s="1"/>
  <c r="R416" i="41"/>
  <c r="U3832" i="42" s="1"/>
  <c r="S416" i="41"/>
  <c r="V3832" i="42" s="1"/>
  <c r="AG416" i="41"/>
  <c r="AJ3832" i="42" s="1"/>
  <c r="AH416" i="41"/>
  <c r="AK3832" i="42" s="1"/>
  <c r="O416" i="41"/>
  <c r="X416" i="41"/>
  <c r="AA3832" i="42" s="1"/>
  <c r="F416" i="41"/>
  <c r="L416" i="41"/>
  <c r="V416" i="41"/>
  <c r="N416" i="41"/>
  <c r="D416" i="41"/>
  <c r="G3832" i="42" s="1"/>
  <c r="E416" i="41"/>
  <c r="H3832" i="42" s="1"/>
  <c r="K416" i="41"/>
  <c r="N3832" i="42" s="1"/>
  <c r="M416" i="41"/>
  <c r="P3832" i="42" s="1"/>
  <c r="C416" i="41"/>
  <c r="F3832" i="42" s="1"/>
  <c r="G416" i="41"/>
  <c r="J416" i="41"/>
  <c r="H416" i="41"/>
  <c r="I416" i="41"/>
  <c r="P416" i="41"/>
  <c r="T416" i="41"/>
  <c r="W3832" i="42" s="1"/>
  <c r="AH399" i="41"/>
  <c r="AK3815" i="42" s="1"/>
  <c r="AE399" i="41"/>
  <c r="AF399" i="41"/>
  <c r="AD399" i="41"/>
  <c r="AI399" i="41"/>
  <c r="AL3815" i="42" s="1"/>
  <c r="T399" i="41"/>
  <c r="W3815" i="42" s="1"/>
  <c r="S399" i="41"/>
  <c r="V3815" i="42" s="1"/>
  <c r="J399" i="41"/>
  <c r="U399" i="41"/>
  <c r="K399" i="41"/>
  <c r="N3815" i="42" s="1"/>
  <c r="V399" i="41"/>
  <c r="Y3815" i="42" s="1"/>
  <c r="W399" i="41"/>
  <c r="Z3815" i="42" s="1"/>
  <c r="AB399" i="41"/>
  <c r="AE3815" i="42" s="1"/>
  <c r="AC399" i="41"/>
  <c r="AF3815" i="42" s="1"/>
  <c r="AG399" i="41"/>
  <c r="AJ3815" i="42" s="1"/>
  <c r="I399" i="41"/>
  <c r="C399" i="41"/>
  <c r="F3815" i="42" s="1"/>
  <c r="P399" i="41"/>
  <c r="R399" i="41"/>
  <c r="X399" i="41"/>
  <c r="Z399" i="41"/>
  <c r="AC3815" i="42" s="1"/>
  <c r="N399" i="41"/>
  <c r="D399" i="41"/>
  <c r="G3815" i="42" s="1"/>
  <c r="E399" i="41"/>
  <c r="H3815" i="42" s="1"/>
  <c r="F399" i="41"/>
  <c r="I3815" i="42" s="1"/>
  <c r="M399" i="41"/>
  <c r="Q399" i="41"/>
  <c r="Y399" i="41"/>
  <c r="AB3815" i="42" s="1"/>
  <c r="AA399" i="41"/>
  <c r="AD3815" i="42" s="1"/>
  <c r="G399" i="41"/>
  <c r="H399" i="41"/>
  <c r="L399" i="41"/>
  <c r="O399" i="41"/>
  <c r="AB293" i="41"/>
  <c r="AE3709" i="42" s="1"/>
  <c r="AI293" i="41"/>
  <c r="AC293" i="41"/>
  <c r="P293" i="41"/>
  <c r="AE293" i="41"/>
  <c r="AH3709" i="42" s="1"/>
  <c r="T293" i="41"/>
  <c r="W293" i="41"/>
  <c r="E293" i="41"/>
  <c r="H3709" i="42" s="1"/>
  <c r="Z293" i="41"/>
  <c r="H293" i="41"/>
  <c r="U293" i="41"/>
  <c r="G293" i="41"/>
  <c r="C293" i="41"/>
  <c r="F3709" i="42" s="1"/>
  <c r="AA293" i="41"/>
  <c r="AD3709" i="42" s="1"/>
  <c r="X293" i="41"/>
  <c r="V293" i="41"/>
  <c r="I293" i="41"/>
  <c r="J293" i="41"/>
  <c r="AG293" i="41"/>
  <c r="AH293" i="41"/>
  <c r="AK3709" i="42" s="1"/>
  <c r="Y293" i="41"/>
  <c r="AF293" i="41"/>
  <c r="AI3709" i="42" s="1"/>
  <c r="Q293" i="41"/>
  <c r="D293" i="41"/>
  <c r="G3709" i="42" s="1"/>
  <c r="O293" i="41"/>
  <c r="AD293" i="41"/>
  <c r="AG3709" i="42" s="1"/>
  <c r="S293" i="41"/>
  <c r="V3709" i="42" s="1"/>
  <c r="K293" i="41"/>
  <c r="L293" i="41"/>
  <c r="M293" i="41"/>
  <c r="N293" i="41"/>
  <c r="R293" i="41"/>
  <c r="F293" i="41"/>
  <c r="Z360" i="41"/>
  <c r="AH360" i="41"/>
  <c r="AA360" i="41"/>
  <c r="AD3776" i="42" s="1"/>
  <c r="O360" i="41"/>
  <c r="AC360" i="41"/>
  <c r="AF3776" i="42" s="1"/>
  <c r="AB360" i="41"/>
  <c r="AE3776" i="42" s="1"/>
  <c r="W360" i="41"/>
  <c r="Z3776" i="42" s="1"/>
  <c r="D360" i="41"/>
  <c r="G3776" i="42" s="1"/>
  <c r="AE360" i="41"/>
  <c r="AH3776" i="42" s="1"/>
  <c r="AD360" i="41"/>
  <c r="AG3776" i="42" s="1"/>
  <c r="U360" i="41"/>
  <c r="AF360" i="41"/>
  <c r="AI3776" i="42" s="1"/>
  <c r="V360" i="41"/>
  <c r="Y3776" i="42" s="1"/>
  <c r="S360" i="41"/>
  <c r="V3776" i="42" s="1"/>
  <c r="I360" i="41"/>
  <c r="J360" i="41"/>
  <c r="K360" i="41"/>
  <c r="T360" i="41"/>
  <c r="X360" i="41"/>
  <c r="AA3776" i="42" s="1"/>
  <c r="AG360" i="41"/>
  <c r="AJ3776" i="42" s="1"/>
  <c r="AI360" i="41"/>
  <c r="AL3776" i="42" s="1"/>
  <c r="E360" i="41"/>
  <c r="H3776" i="42" s="1"/>
  <c r="Q360" i="41"/>
  <c r="R360" i="41"/>
  <c r="U3776" i="42" s="1"/>
  <c r="F360" i="41"/>
  <c r="G360" i="41"/>
  <c r="N360" i="41"/>
  <c r="C360" i="41"/>
  <c r="F3776" i="42" s="1"/>
  <c r="M360" i="41"/>
  <c r="P3776" i="42" s="1"/>
  <c r="H360" i="41"/>
  <c r="L360" i="41"/>
  <c r="Y360" i="41"/>
  <c r="P360" i="41"/>
  <c r="AD296" i="41"/>
  <c r="AA296" i="41"/>
  <c r="AD3712" i="42" s="1"/>
  <c r="Z296" i="41"/>
  <c r="AC3712" i="42" s="1"/>
  <c r="Q296" i="41"/>
  <c r="T3712" i="42" s="1"/>
  <c r="AI296" i="41"/>
  <c r="AL3712" i="42" s="1"/>
  <c r="W296" i="41"/>
  <c r="D296" i="41"/>
  <c r="G3712" i="42" s="1"/>
  <c r="P296" i="41"/>
  <c r="AC296" i="41"/>
  <c r="AF3712" i="42" s="1"/>
  <c r="AE296" i="41"/>
  <c r="AH3712" i="42" s="1"/>
  <c r="R296" i="41"/>
  <c r="U3712" i="42" s="1"/>
  <c r="I296" i="41"/>
  <c r="AH296" i="41"/>
  <c r="AK3712" i="42" s="1"/>
  <c r="K296" i="41"/>
  <c r="S296" i="41"/>
  <c r="L296" i="41"/>
  <c r="M296" i="41"/>
  <c r="AF296" i="41"/>
  <c r="AI3712" i="42" s="1"/>
  <c r="Y296" i="41"/>
  <c r="AG296" i="41"/>
  <c r="AJ3712" i="42" s="1"/>
  <c r="V296" i="41"/>
  <c r="H296" i="41"/>
  <c r="E296" i="41"/>
  <c r="H3712" i="42" s="1"/>
  <c r="F296" i="41"/>
  <c r="I3712" i="42" s="1"/>
  <c r="C296" i="41"/>
  <c r="F3712" i="42" s="1"/>
  <c r="G296" i="41"/>
  <c r="U296" i="41"/>
  <c r="J296" i="41"/>
  <c r="AB296" i="41"/>
  <c r="AE3712" i="42" s="1"/>
  <c r="T296" i="41"/>
  <c r="O296" i="41"/>
  <c r="N296" i="41"/>
  <c r="X296" i="41"/>
  <c r="AD281" i="41"/>
  <c r="AG3697" i="42" s="1"/>
  <c r="AH281" i="41"/>
  <c r="AK3697" i="42" s="1"/>
  <c r="AG281" i="41"/>
  <c r="AJ3697" i="42" s="1"/>
  <c r="AC281" i="41"/>
  <c r="AF3697" i="42" s="1"/>
  <c r="AE281" i="41"/>
  <c r="AH3697" i="42" s="1"/>
  <c r="AF281" i="41"/>
  <c r="AI3697" i="42" s="1"/>
  <c r="S281" i="41"/>
  <c r="X281" i="41"/>
  <c r="AA3697" i="42" s="1"/>
  <c r="P281" i="41"/>
  <c r="I281" i="41"/>
  <c r="W281" i="41"/>
  <c r="V281" i="41"/>
  <c r="Y281" i="41"/>
  <c r="Z281" i="41"/>
  <c r="L281" i="41"/>
  <c r="N281" i="41"/>
  <c r="M281" i="41"/>
  <c r="AB281" i="41"/>
  <c r="AE3697" i="42" s="1"/>
  <c r="R281" i="41"/>
  <c r="U3697" i="42" s="1"/>
  <c r="U281" i="41"/>
  <c r="D281" i="41"/>
  <c r="G3697" i="42" s="1"/>
  <c r="AI281" i="41"/>
  <c r="AL3697" i="42" s="1"/>
  <c r="C281" i="41"/>
  <c r="F3697" i="42" s="1"/>
  <c r="E281" i="41"/>
  <c r="H3697" i="42" s="1"/>
  <c r="F281" i="41"/>
  <c r="O281" i="41"/>
  <c r="K281" i="41"/>
  <c r="AA281" i="41"/>
  <c r="AD3697" i="42" s="1"/>
  <c r="G281" i="41"/>
  <c r="H281" i="41"/>
  <c r="J281" i="41"/>
  <c r="Q281" i="41"/>
  <c r="T281" i="41"/>
  <c r="AI390" i="41"/>
  <c r="AL3806" i="42" s="1"/>
  <c r="P390" i="41"/>
  <c r="AE390" i="41"/>
  <c r="AH3806" i="42" s="1"/>
  <c r="AC390" i="41"/>
  <c r="AF3806" i="42" s="1"/>
  <c r="X390" i="41"/>
  <c r="AA3806" i="42" s="1"/>
  <c r="AD390" i="41"/>
  <c r="AG3806" i="42" s="1"/>
  <c r="AF390" i="41"/>
  <c r="AI3806" i="42" s="1"/>
  <c r="AB390" i="41"/>
  <c r="AE3806" i="42" s="1"/>
  <c r="U390" i="41"/>
  <c r="Y390" i="41"/>
  <c r="AB3806" i="42" s="1"/>
  <c r="Z390" i="41"/>
  <c r="AC3806" i="42" s="1"/>
  <c r="V390" i="41"/>
  <c r="Y3806" i="42" s="1"/>
  <c r="M390" i="41"/>
  <c r="W390" i="41"/>
  <c r="N390" i="41"/>
  <c r="AG390" i="41"/>
  <c r="AJ3806" i="42" s="1"/>
  <c r="R390" i="41"/>
  <c r="U3806" i="42" s="1"/>
  <c r="F390" i="41"/>
  <c r="H390" i="41"/>
  <c r="I390" i="41"/>
  <c r="J390" i="41"/>
  <c r="AA390" i="41"/>
  <c r="AD3806" i="42" s="1"/>
  <c r="D390" i="41"/>
  <c r="G3806" i="42" s="1"/>
  <c r="T390" i="41"/>
  <c r="W3806" i="42" s="1"/>
  <c r="E390" i="41"/>
  <c r="H3806" i="42" s="1"/>
  <c r="AH390" i="41"/>
  <c r="AK3806" i="42" s="1"/>
  <c r="G390" i="41"/>
  <c r="K390" i="41"/>
  <c r="N3806" i="42" s="1"/>
  <c r="L390" i="41"/>
  <c r="S390" i="41"/>
  <c r="O390" i="41"/>
  <c r="Q390" i="41"/>
  <c r="C390" i="41"/>
  <c r="F3806" i="42" s="1"/>
  <c r="AB284" i="41"/>
  <c r="AE3700" i="42" s="1"/>
  <c r="AF284" i="41"/>
  <c r="AI3700" i="42" s="1"/>
  <c r="AD284" i="41"/>
  <c r="AG3700" i="42" s="1"/>
  <c r="AE284" i="41"/>
  <c r="AH3700" i="42" s="1"/>
  <c r="AH284" i="41"/>
  <c r="AK3700" i="42" s="1"/>
  <c r="AI284" i="41"/>
  <c r="AL3700" i="42" s="1"/>
  <c r="V284" i="41"/>
  <c r="AG284" i="41"/>
  <c r="AJ3700" i="42" s="1"/>
  <c r="X284" i="41"/>
  <c r="H284" i="41"/>
  <c r="P284" i="41"/>
  <c r="D284" i="41"/>
  <c r="S284" i="41"/>
  <c r="O284" i="41"/>
  <c r="AC284" i="41"/>
  <c r="AF3700" i="42" s="1"/>
  <c r="U284" i="41"/>
  <c r="T284" i="41"/>
  <c r="AA284" i="41"/>
  <c r="AD3700" i="42" s="1"/>
  <c r="Y284" i="41"/>
  <c r="W284" i="41"/>
  <c r="Z284" i="41"/>
  <c r="R284" i="41"/>
  <c r="U3700" i="42" s="1"/>
  <c r="G284" i="41"/>
  <c r="N284" i="41"/>
  <c r="E284" i="41"/>
  <c r="H3700" i="42" s="1"/>
  <c r="F284" i="41"/>
  <c r="I284" i="41"/>
  <c r="J284" i="41"/>
  <c r="C284" i="41"/>
  <c r="Q284" i="41"/>
  <c r="L284" i="41"/>
  <c r="K284" i="41"/>
  <c r="M284" i="41"/>
  <c r="AC378" i="41"/>
  <c r="AF3794" i="42" s="1"/>
  <c r="T378" i="41"/>
  <c r="W3794" i="42" s="1"/>
  <c r="S378" i="41"/>
  <c r="V3794" i="42" s="1"/>
  <c r="AE378" i="41"/>
  <c r="AH3794" i="42" s="1"/>
  <c r="Z378" i="41"/>
  <c r="AC3794" i="42" s="1"/>
  <c r="N378" i="41"/>
  <c r="AI378" i="41"/>
  <c r="AL3794" i="42" s="1"/>
  <c r="AA378" i="41"/>
  <c r="AD3794" i="42" s="1"/>
  <c r="P378" i="41"/>
  <c r="U378" i="41"/>
  <c r="AB378" i="41"/>
  <c r="AD378" i="41"/>
  <c r="AG378" i="41"/>
  <c r="AH378" i="41"/>
  <c r="AK3794" i="42" s="1"/>
  <c r="V378" i="41"/>
  <c r="Y3794" i="42" s="1"/>
  <c r="H378" i="41"/>
  <c r="AF378" i="41"/>
  <c r="AI3794" i="42" s="1"/>
  <c r="X378" i="41"/>
  <c r="AA3794" i="42" s="1"/>
  <c r="Y378" i="41"/>
  <c r="AB3794" i="42" s="1"/>
  <c r="L378" i="41"/>
  <c r="M378" i="41"/>
  <c r="W378" i="41"/>
  <c r="Z3794" i="42" s="1"/>
  <c r="D378" i="41"/>
  <c r="G3794" i="42" s="1"/>
  <c r="R378" i="41"/>
  <c r="U3794" i="42" s="1"/>
  <c r="I378" i="41"/>
  <c r="O378" i="41"/>
  <c r="J378" i="41"/>
  <c r="C378" i="41"/>
  <c r="K378" i="41"/>
  <c r="E378" i="41"/>
  <c r="H3794" i="42" s="1"/>
  <c r="F378" i="41"/>
  <c r="G378" i="41"/>
  <c r="Q378" i="41"/>
  <c r="AH355" i="41"/>
  <c r="AK3771" i="42" s="1"/>
  <c r="Q355" i="41"/>
  <c r="P355" i="41"/>
  <c r="AC355" i="41"/>
  <c r="AF3771" i="42" s="1"/>
  <c r="AD355" i="41"/>
  <c r="AG3771" i="42" s="1"/>
  <c r="U355" i="41"/>
  <c r="K355" i="41"/>
  <c r="N3771" i="42" s="1"/>
  <c r="AI355" i="41"/>
  <c r="AL3771" i="42" s="1"/>
  <c r="AE355" i="41"/>
  <c r="AH3771" i="42" s="1"/>
  <c r="AF355" i="41"/>
  <c r="AA355" i="41"/>
  <c r="X355" i="41"/>
  <c r="M355" i="41"/>
  <c r="Z355" i="41"/>
  <c r="AC3771" i="42" s="1"/>
  <c r="Y355" i="41"/>
  <c r="AB3771" i="42" s="1"/>
  <c r="N355" i="41"/>
  <c r="AB355" i="41"/>
  <c r="AE3771" i="42" s="1"/>
  <c r="W355" i="41"/>
  <c r="Z3771" i="42" s="1"/>
  <c r="I355" i="41"/>
  <c r="V355" i="41"/>
  <c r="Y3771" i="42" s="1"/>
  <c r="J355" i="41"/>
  <c r="C355" i="41"/>
  <c r="F3771" i="42" s="1"/>
  <c r="L355" i="41"/>
  <c r="R355" i="41"/>
  <c r="U3771" i="42" s="1"/>
  <c r="S355" i="41"/>
  <c r="V3771" i="42" s="1"/>
  <c r="T355" i="41"/>
  <c r="AG355" i="41"/>
  <c r="O355" i="41"/>
  <c r="D355" i="41"/>
  <c r="G3771" i="42" s="1"/>
  <c r="E355" i="41"/>
  <c r="H3771" i="42" s="1"/>
  <c r="F355" i="41"/>
  <c r="G355" i="41"/>
  <c r="H355" i="41"/>
  <c r="AB279" i="41"/>
  <c r="AE3695" i="42" s="1"/>
  <c r="AE279" i="41"/>
  <c r="AH3695" i="42" s="1"/>
  <c r="AA279" i="41"/>
  <c r="AD3695" i="42" s="1"/>
  <c r="U279" i="41"/>
  <c r="AC279" i="41"/>
  <c r="AF3695" i="42" s="1"/>
  <c r="AH279" i="41"/>
  <c r="AK3695" i="42" s="1"/>
  <c r="P279" i="41"/>
  <c r="W279" i="41"/>
  <c r="AG279" i="41"/>
  <c r="AJ3695" i="42" s="1"/>
  <c r="Q279" i="41"/>
  <c r="Y279" i="41"/>
  <c r="O279" i="41"/>
  <c r="T279" i="41"/>
  <c r="V279" i="41"/>
  <c r="H279" i="41"/>
  <c r="R279" i="41"/>
  <c r="S279" i="41"/>
  <c r="X279" i="41"/>
  <c r="AA3695" i="42" s="1"/>
  <c r="AF279" i="41"/>
  <c r="AI3695" i="42" s="1"/>
  <c r="AI279" i="41"/>
  <c r="AL3695" i="42" s="1"/>
  <c r="D279" i="41"/>
  <c r="G3695" i="42" s="1"/>
  <c r="C279" i="41"/>
  <c r="F3695" i="42" s="1"/>
  <c r="Z279" i="41"/>
  <c r="I279" i="41"/>
  <c r="J279" i="41"/>
  <c r="K279" i="41"/>
  <c r="AD279" i="41"/>
  <c r="L279" i="41"/>
  <c r="G279" i="41"/>
  <c r="M279" i="41"/>
  <c r="N279" i="41"/>
  <c r="E279" i="41"/>
  <c r="H3695" i="42" s="1"/>
  <c r="F279" i="41"/>
  <c r="AB261" i="41"/>
  <c r="AE3677" i="42" s="1"/>
  <c r="AC261" i="41"/>
  <c r="AF3677" i="42" s="1"/>
  <c r="AI261" i="41"/>
  <c r="AL3677" i="42" s="1"/>
  <c r="Z261" i="41"/>
  <c r="AD261" i="41"/>
  <c r="AG3677" i="42" s="1"/>
  <c r="AE261" i="41"/>
  <c r="AH3677" i="42" s="1"/>
  <c r="T261" i="41"/>
  <c r="Y261" i="41"/>
  <c r="E261" i="41"/>
  <c r="X261" i="41"/>
  <c r="M261" i="41"/>
  <c r="C261" i="41"/>
  <c r="F3677" i="42" s="1"/>
  <c r="AF261" i="41"/>
  <c r="AI3677" i="42" s="1"/>
  <c r="N261" i="41"/>
  <c r="R261" i="41"/>
  <c r="S261" i="41"/>
  <c r="AA261" i="41"/>
  <c r="AD3677" i="42" s="1"/>
  <c r="AG261" i="41"/>
  <c r="AJ3677" i="42" s="1"/>
  <c r="U261" i="41"/>
  <c r="W261" i="41"/>
  <c r="P261" i="41"/>
  <c r="L261" i="41"/>
  <c r="AH261" i="41"/>
  <c r="AK3677" i="42" s="1"/>
  <c r="O261" i="41"/>
  <c r="H261" i="41"/>
  <c r="Q261" i="41"/>
  <c r="I261" i="41"/>
  <c r="V261" i="41"/>
  <c r="J261" i="41"/>
  <c r="K261" i="41"/>
  <c r="G261" i="41"/>
  <c r="J3677" i="42" s="1"/>
  <c r="D261" i="41"/>
  <c r="G3677" i="42" s="1"/>
  <c r="F261" i="41"/>
  <c r="AH285" i="41"/>
  <c r="AK3701" i="42" s="1"/>
  <c r="S285" i="41"/>
  <c r="V3701" i="42" s="1"/>
  <c r="AD285" i="41"/>
  <c r="AG3701" i="42" s="1"/>
  <c r="AG285" i="41"/>
  <c r="AJ3701" i="42" s="1"/>
  <c r="R285" i="41"/>
  <c r="AB285" i="41"/>
  <c r="AE3701" i="42" s="1"/>
  <c r="AC285" i="41"/>
  <c r="AF3701" i="42" s="1"/>
  <c r="P285" i="41"/>
  <c r="M285" i="41"/>
  <c r="AA285" i="41"/>
  <c r="AD3701" i="42" s="1"/>
  <c r="V285" i="41"/>
  <c r="Z285" i="41"/>
  <c r="J285" i="41"/>
  <c r="D285" i="41"/>
  <c r="G3701" i="42" s="1"/>
  <c r="F285" i="41"/>
  <c r="I3701" i="42" s="1"/>
  <c r="O285" i="41"/>
  <c r="E285" i="41"/>
  <c r="H3701" i="42" s="1"/>
  <c r="AI285" i="41"/>
  <c r="AL3701" i="42" s="1"/>
  <c r="AE285" i="41"/>
  <c r="AH3701" i="42" s="1"/>
  <c r="X285" i="41"/>
  <c r="AF285" i="41"/>
  <c r="AI3701" i="42" s="1"/>
  <c r="W285" i="41"/>
  <c r="K285" i="41"/>
  <c r="Y285" i="41"/>
  <c r="L285" i="41"/>
  <c r="N285" i="41"/>
  <c r="G285" i="41"/>
  <c r="J3701" i="42" s="1"/>
  <c r="I285" i="41"/>
  <c r="L3701" i="42" s="1"/>
  <c r="U285" i="41"/>
  <c r="C285" i="41"/>
  <c r="F3701" i="42" s="1"/>
  <c r="H285" i="41"/>
  <c r="Q285" i="41"/>
  <c r="T3701" i="42" s="1"/>
  <c r="T285" i="41"/>
  <c r="AH388" i="41"/>
  <c r="AK3804" i="42" s="1"/>
  <c r="V388" i="41"/>
  <c r="Y3804" i="42" s="1"/>
  <c r="AC388" i="41"/>
  <c r="AF3804" i="42" s="1"/>
  <c r="AA388" i="41"/>
  <c r="AD3804" i="42" s="1"/>
  <c r="AI388" i="41"/>
  <c r="AL3804" i="42" s="1"/>
  <c r="AD388" i="41"/>
  <c r="AG3804" i="42" s="1"/>
  <c r="AB388" i="41"/>
  <c r="Y388" i="41"/>
  <c r="AG388" i="41"/>
  <c r="AJ3804" i="42" s="1"/>
  <c r="Z388" i="41"/>
  <c r="AC3804" i="42" s="1"/>
  <c r="T388" i="41"/>
  <c r="W3804" i="42" s="1"/>
  <c r="D388" i="41"/>
  <c r="G3804" i="42" s="1"/>
  <c r="W388" i="41"/>
  <c r="Z3804" i="42" s="1"/>
  <c r="U388" i="41"/>
  <c r="O388" i="41"/>
  <c r="AF388" i="41"/>
  <c r="AI3804" i="42" s="1"/>
  <c r="R388" i="41"/>
  <c r="U3804" i="42" s="1"/>
  <c r="P388" i="41"/>
  <c r="J388" i="41"/>
  <c r="I388" i="41"/>
  <c r="K388" i="41"/>
  <c r="N3804" i="42" s="1"/>
  <c r="L388" i="41"/>
  <c r="S388" i="41"/>
  <c r="X388" i="41"/>
  <c r="C388" i="41"/>
  <c r="F3804" i="42" s="1"/>
  <c r="M388" i="41"/>
  <c r="AE388" i="41"/>
  <c r="AH3804" i="42" s="1"/>
  <c r="N388" i="41"/>
  <c r="Q388" i="41"/>
  <c r="F388" i="41"/>
  <c r="G388" i="41"/>
  <c r="E388" i="41"/>
  <c r="H3804" i="42" s="1"/>
  <c r="H388" i="41"/>
  <c r="AH403" i="41"/>
  <c r="AK3819" i="42" s="1"/>
  <c r="AG403" i="41"/>
  <c r="AJ3819" i="42" s="1"/>
  <c r="Q403" i="41"/>
  <c r="AA403" i="41"/>
  <c r="AD3819" i="42" s="1"/>
  <c r="AC403" i="41"/>
  <c r="AF3819" i="42" s="1"/>
  <c r="R403" i="41"/>
  <c r="AD403" i="41"/>
  <c r="AB403" i="41"/>
  <c r="AE3819" i="42" s="1"/>
  <c r="X403" i="41"/>
  <c r="AA3819" i="42" s="1"/>
  <c r="V403" i="41"/>
  <c r="Y3819" i="42" s="1"/>
  <c r="N403" i="41"/>
  <c r="W403" i="41"/>
  <c r="Z3819" i="42" s="1"/>
  <c r="Y403" i="41"/>
  <c r="AB3819" i="42" s="1"/>
  <c r="O403" i="41"/>
  <c r="T403" i="41"/>
  <c r="W3819" i="42" s="1"/>
  <c r="AF403" i="41"/>
  <c r="AI3819" i="42" s="1"/>
  <c r="AI403" i="41"/>
  <c r="AL3819" i="42" s="1"/>
  <c r="I403" i="41"/>
  <c r="K403" i="41"/>
  <c r="N3819" i="42" s="1"/>
  <c r="L403" i="41"/>
  <c r="M403" i="41"/>
  <c r="P3819" i="42" s="1"/>
  <c r="AE403" i="41"/>
  <c r="P403" i="41"/>
  <c r="J403" i="41"/>
  <c r="S403" i="41"/>
  <c r="V3819" i="42" s="1"/>
  <c r="F403" i="41"/>
  <c r="G403" i="41"/>
  <c r="H403" i="41"/>
  <c r="U403" i="41"/>
  <c r="X3819" i="42" s="1"/>
  <c r="D403" i="41"/>
  <c r="G3819" i="42" s="1"/>
  <c r="Z403" i="41"/>
  <c r="AC3819" i="42" s="1"/>
  <c r="E403" i="41"/>
  <c r="H3819" i="42" s="1"/>
  <c r="C403" i="41"/>
  <c r="F3819" i="42" s="1"/>
  <c r="AH300" i="41"/>
  <c r="AK3716" i="42" s="1"/>
  <c r="AE300" i="41"/>
  <c r="AH3716" i="42" s="1"/>
  <c r="AC300" i="41"/>
  <c r="AF3716" i="42" s="1"/>
  <c r="X300" i="41"/>
  <c r="AI300" i="41"/>
  <c r="P300" i="41"/>
  <c r="W300" i="41"/>
  <c r="Z3716" i="42" s="1"/>
  <c r="H300" i="41"/>
  <c r="Q300" i="41"/>
  <c r="R300" i="41"/>
  <c r="U300" i="41"/>
  <c r="Y300" i="41"/>
  <c r="V300" i="41"/>
  <c r="D300" i="41"/>
  <c r="G3716" i="42" s="1"/>
  <c r="E300" i="41"/>
  <c r="H3716" i="42" s="1"/>
  <c r="AD300" i="41"/>
  <c r="AG3716" i="42" s="1"/>
  <c r="AG300" i="41"/>
  <c r="AJ3716" i="42" s="1"/>
  <c r="K300" i="41"/>
  <c r="AF300" i="41"/>
  <c r="AI3716" i="42" s="1"/>
  <c r="AA300" i="41"/>
  <c r="AD3716" i="42" s="1"/>
  <c r="AB300" i="41"/>
  <c r="I300" i="41"/>
  <c r="S300" i="41"/>
  <c r="J300" i="41"/>
  <c r="L300" i="41"/>
  <c r="T300" i="41"/>
  <c r="Z300" i="41"/>
  <c r="M300" i="41"/>
  <c r="F300" i="41"/>
  <c r="G300" i="41"/>
  <c r="O300" i="41"/>
  <c r="N300" i="41"/>
  <c r="C300" i="41"/>
  <c r="F3716" i="42" s="1"/>
  <c r="AB256" i="41"/>
  <c r="AE3672" i="42" s="1"/>
  <c r="AH256" i="41"/>
  <c r="AK3672" i="42" s="1"/>
  <c r="AD256" i="41"/>
  <c r="AG3672" i="42" s="1"/>
  <c r="R256" i="41"/>
  <c r="AI256" i="41"/>
  <c r="AC256" i="41"/>
  <c r="AF3672" i="42" s="1"/>
  <c r="O256" i="41"/>
  <c r="U256" i="41"/>
  <c r="Z256" i="41"/>
  <c r="T256" i="41"/>
  <c r="L256" i="41"/>
  <c r="AG256" i="41"/>
  <c r="AJ3672" i="42" s="1"/>
  <c r="K256" i="41"/>
  <c r="N256" i="41"/>
  <c r="AA256" i="41"/>
  <c r="AD3672" i="42" s="1"/>
  <c r="M256" i="41"/>
  <c r="AF256" i="41"/>
  <c r="AI3672" i="42" s="1"/>
  <c r="Q256" i="41"/>
  <c r="P256" i="41"/>
  <c r="G256" i="41"/>
  <c r="I256" i="41"/>
  <c r="E256" i="41"/>
  <c r="H3672" i="42" s="1"/>
  <c r="F256" i="41"/>
  <c r="H256" i="41"/>
  <c r="K3672" i="42" s="1"/>
  <c r="V256" i="41"/>
  <c r="W256" i="41"/>
  <c r="X256" i="41"/>
  <c r="AE256" i="41"/>
  <c r="AH3672" i="42" s="1"/>
  <c r="Y256" i="41"/>
  <c r="S256" i="41"/>
  <c r="V3672" i="42" s="1"/>
  <c r="C256" i="41"/>
  <c r="F3672" i="42" s="1"/>
  <c r="D256" i="41"/>
  <c r="G3672" i="42" s="1"/>
  <c r="J256" i="41"/>
  <c r="P374" i="41"/>
  <c r="AF374" i="41"/>
  <c r="AI3790" i="42" s="1"/>
  <c r="AG374" i="41"/>
  <c r="AH374" i="41"/>
  <c r="AI374" i="41"/>
  <c r="AL3790" i="42" s="1"/>
  <c r="AC374" i="41"/>
  <c r="AF3790" i="42" s="1"/>
  <c r="AE374" i="41"/>
  <c r="AH3790" i="42" s="1"/>
  <c r="J374" i="41"/>
  <c r="AA374" i="41"/>
  <c r="AD3790" i="42" s="1"/>
  <c r="V374" i="41"/>
  <c r="Y3790" i="42" s="1"/>
  <c r="AD374" i="41"/>
  <c r="AG3790" i="42" s="1"/>
  <c r="H374" i="41"/>
  <c r="I374" i="41"/>
  <c r="O374" i="41"/>
  <c r="U374" i="41"/>
  <c r="E374" i="41"/>
  <c r="H3790" i="42" s="1"/>
  <c r="X374" i="41"/>
  <c r="AA3790" i="42" s="1"/>
  <c r="N374" i="41"/>
  <c r="Z374" i="41"/>
  <c r="M374" i="41"/>
  <c r="R374" i="41"/>
  <c r="U3790" i="42" s="1"/>
  <c r="S374" i="41"/>
  <c r="V3790" i="42" s="1"/>
  <c r="T374" i="41"/>
  <c r="W3790" i="42" s="1"/>
  <c r="W374" i="41"/>
  <c r="Z3790" i="42" s="1"/>
  <c r="L374" i="41"/>
  <c r="O3790" i="42" s="1"/>
  <c r="C374" i="41"/>
  <c r="F3790" i="42" s="1"/>
  <c r="Y374" i="41"/>
  <c r="AB3790" i="42" s="1"/>
  <c r="Q374" i="41"/>
  <c r="AB374" i="41"/>
  <c r="AE3790" i="42" s="1"/>
  <c r="G374" i="41"/>
  <c r="F374" i="41"/>
  <c r="I3790" i="42" s="1"/>
  <c r="D374" i="41"/>
  <c r="G3790" i="42" s="1"/>
  <c r="K374" i="41"/>
  <c r="N3790" i="42" s="1"/>
  <c r="X366" i="41"/>
  <c r="AA3782" i="42" s="1"/>
  <c r="AD366" i="41"/>
  <c r="AH366" i="41"/>
  <c r="AA366" i="41"/>
  <c r="AD3782" i="42" s="1"/>
  <c r="AI366" i="41"/>
  <c r="AL3782" i="42" s="1"/>
  <c r="AE366" i="41"/>
  <c r="AH3782" i="42" s="1"/>
  <c r="AB366" i="41"/>
  <c r="AE3782" i="42" s="1"/>
  <c r="S366" i="41"/>
  <c r="V3782" i="42" s="1"/>
  <c r="R366" i="41"/>
  <c r="U3782" i="42" s="1"/>
  <c r="T366" i="41"/>
  <c r="W3782" i="42" s="1"/>
  <c r="Z366" i="41"/>
  <c r="AC3782" i="42" s="1"/>
  <c r="K366" i="41"/>
  <c r="N3782" i="42" s="1"/>
  <c r="L366" i="41"/>
  <c r="AG366" i="41"/>
  <c r="AJ3782" i="42" s="1"/>
  <c r="Y366" i="41"/>
  <c r="AB3782" i="42" s="1"/>
  <c r="O366" i="41"/>
  <c r="V366" i="41"/>
  <c r="Y3782" i="42" s="1"/>
  <c r="I366" i="41"/>
  <c r="W366" i="41"/>
  <c r="J366" i="41"/>
  <c r="M366" i="41"/>
  <c r="AC366" i="41"/>
  <c r="AF3782" i="42" s="1"/>
  <c r="C366" i="41"/>
  <c r="F3782" i="42" s="1"/>
  <c r="AF366" i="41"/>
  <c r="AI3782" i="42" s="1"/>
  <c r="U366" i="41"/>
  <c r="D366" i="41"/>
  <c r="G3782" i="42" s="1"/>
  <c r="P366" i="41"/>
  <c r="E366" i="41"/>
  <c r="H3782" i="42" s="1"/>
  <c r="Q366" i="41"/>
  <c r="F366" i="41"/>
  <c r="G366" i="41"/>
  <c r="H366" i="41"/>
  <c r="N366" i="41"/>
  <c r="AB280" i="41"/>
  <c r="AD280" i="41"/>
  <c r="Z280" i="41"/>
  <c r="AC280" i="41"/>
  <c r="AF3696" i="42" s="1"/>
  <c r="AI280" i="41"/>
  <c r="AL3696" i="42" s="1"/>
  <c r="V280" i="41"/>
  <c r="AF280" i="41"/>
  <c r="AI3696" i="42" s="1"/>
  <c r="AG280" i="41"/>
  <c r="AJ3696" i="42" s="1"/>
  <c r="Q280" i="41"/>
  <c r="D280" i="41"/>
  <c r="G3696" i="42" s="1"/>
  <c r="O280" i="41"/>
  <c r="N280" i="41"/>
  <c r="E280" i="41"/>
  <c r="H3696" i="42" s="1"/>
  <c r="G280" i="41"/>
  <c r="F280" i="41"/>
  <c r="P280" i="41"/>
  <c r="S280" i="41"/>
  <c r="AA280" i="41"/>
  <c r="X280" i="41"/>
  <c r="Y280" i="41"/>
  <c r="R280" i="41"/>
  <c r="H280" i="41"/>
  <c r="K3696" i="42" s="1"/>
  <c r="AE280" i="41"/>
  <c r="AH3696" i="42" s="1"/>
  <c r="M280" i="41"/>
  <c r="T280" i="41"/>
  <c r="W3696" i="42" s="1"/>
  <c r="U280" i="41"/>
  <c r="C280" i="41"/>
  <c r="F3696" i="42" s="1"/>
  <c r="L280" i="41"/>
  <c r="I280" i="41"/>
  <c r="J280" i="41"/>
  <c r="K280" i="41"/>
  <c r="W280" i="41"/>
  <c r="AH280" i="41"/>
  <c r="AC263" i="41"/>
  <c r="AB263" i="41"/>
  <c r="AE3679" i="42" s="1"/>
  <c r="U263" i="41"/>
  <c r="AG263" i="41"/>
  <c r="AJ3679" i="42" s="1"/>
  <c r="AD263" i="41"/>
  <c r="AG3679" i="42" s="1"/>
  <c r="V263" i="41"/>
  <c r="AH263" i="41"/>
  <c r="AK3679" i="42" s="1"/>
  <c r="AI263" i="41"/>
  <c r="AL3679" i="42" s="1"/>
  <c r="P263" i="41"/>
  <c r="W263" i="41"/>
  <c r="AE263" i="41"/>
  <c r="AH3679" i="42" s="1"/>
  <c r="AF263" i="41"/>
  <c r="AI3679" i="42" s="1"/>
  <c r="M263" i="41"/>
  <c r="I263" i="41"/>
  <c r="L3679" i="42" s="1"/>
  <c r="K263" i="41"/>
  <c r="J263" i="41"/>
  <c r="Y263" i="41"/>
  <c r="O263" i="41"/>
  <c r="S263" i="41"/>
  <c r="V3679" i="42" s="1"/>
  <c r="T263" i="41"/>
  <c r="Q263" i="41"/>
  <c r="X263" i="41"/>
  <c r="Z263" i="41"/>
  <c r="N263" i="41"/>
  <c r="C263" i="41"/>
  <c r="F3679" i="42" s="1"/>
  <c r="R263" i="41"/>
  <c r="G263" i="41"/>
  <c r="AA263" i="41"/>
  <c r="AD3679" i="42" s="1"/>
  <c r="H263" i="41"/>
  <c r="L263" i="41"/>
  <c r="D263" i="41"/>
  <c r="G3679" i="42" s="1"/>
  <c r="E263" i="41"/>
  <c r="F263" i="41"/>
  <c r="AB266" i="41"/>
  <c r="AE3682" i="42" s="1"/>
  <c r="T266" i="41"/>
  <c r="AD266" i="41"/>
  <c r="AG3682" i="42" s="1"/>
  <c r="AC266" i="41"/>
  <c r="AF3682" i="42" s="1"/>
  <c r="W266" i="41"/>
  <c r="AF266" i="41"/>
  <c r="AI3682" i="42" s="1"/>
  <c r="S266" i="41"/>
  <c r="Z266" i="41"/>
  <c r="N266" i="41"/>
  <c r="AE266" i="41"/>
  <c r="AH3682" i="42" s="1"/>
  <c r="V266" i="41"/>
  <c r="U266" i="41"/>
  <c r="X266" i="41"/>
  <c r="L266" i="41"/>
  <c r="O266" i="41"/>
  <c r="M266" i="41"/>
  <c r="AH266" i="41"/>
  <c r="AK3682" i="42" s="1"/>
  <c r="AI266" i="41"/>
  <c r="AL3682" i="42" s="1"/>
  <c r="Y266" i="41"/>
  <c r="P266" i="41"/>
  <c r="D266" i="41"/>
  <c r="G3682" i="42" s="1"/>
  <c r="J266" i="41"/>
  <c r="G266" i="41"/>
  <c r="AG266" i="41"/>
  <c r="AJ3682" i="42" s="1"/>
  <c r="H266" i="41"/>
  <c r="I266" i="41"/>
  <c r="L3682" i="42" s="1"/>
  <c r="F266" i="41"/>
  <c r="AA266" i="41"/>
  <c r="AD3682" i="42" s="1"/>
  <c r="R266" i="41"/>
  <c r="K266" i="41"/>
  <c r="Q266" i="41"/>
  <c r="E266" i="41"/>
  <c r="C266" i="41"/>
  <c r="F3682" i="42" s="1"/>
  <c r="AB254" i="41"/>
  <c r="AE3670" i="42" s="1"/>
  <c r="AG254" i="41"/>
  <c r="AJ3670" i="42" s="1"/>
  <c r="X254" i="41"/>
  <c r="AD254" i="41"/>
  <c r="AG3670" i="42" s="1"/>
  <c r="AE254" i="41"/>
  <c r="AH3670" i="42" s="1"/>
  <c r="AC254" i="41"/>
  <c r="AF3670" i="42" s="1"/>
  <c r="R254" i="41"/>
  <c r="U3670" i="42" s="1"/>
  <c r="AF254" i="41"/>
  <c r="AI3670" i="42" s="1"/>
  <c r="AH254" i="41"/>
  <c r="AK3670" i="42" s="1"/>
  <c r="Y254" i="41"/>
  <c r="AA254" i="41"/>
  <c r="AD3670" i="42" s="1"/>
  <c r="U254" i="41"/>
  <c r="H254" i="41"/>
  <c r="F254" i="41"/>
  <c r="V254" i="41"/>
  <c r="N254" i="41"/>
  <c r="Z254" i="41"/>
  <c r="W254" i="41"/>
  <c r="Q254" i="41"/>
  <c r="AI254" i="41"/>
  <c r="AL3670" i="42" s="1"/>
  <c r="E254" i="41"/>
  <c r="H3670" i="42" s="1"/>
  <c r="I254" i="41"/>
  <c r="L3670" i="42" s="1"/>
  <c r="S254" i="41"/>
  <c r="T254" i="41"/>
  <c r="W3670" i="42" s="1"/>
  <c r="J254" i="41"/>
  <c r="K254" i="41"/>
  <c r="L254" i="41"/>
  <c r="M254" i="41"/>
  <c r="G254" i="41"/>
  <c r="P254" i="41"/>
  <c r="C254" i="41"/>
  <c r="O254" i="41"/>
  <c r="D254" i="41"/>
  <c r="G3670" i="42" s="1"/>
  <c r="AC299" i="41"/>
  <c r="AF3715" i="42" s="1"/>
  <c r="AD299" i="41"/>
  <c r="AG3715" i="42" s="1"/>
  <c r="Y299" i="41"/>
  <c r="AG299" i="41"/>
  <c r="AJ3715" i="42" s="1"/>
  <c r="R299" i="41"/>
  <c r="AF299" i="41"/>
  <c r="AI3715" i="42" s="1"/>
  <c r="AI299" i="41"/>
  <c r="AL3715" i="42" s="1"/>
  <c r="V299" i="41"/>
  <c r="J299" i="41"/>
  <c r="N299" i="41"/>
  <c r="Q3715" i="42" s="1"/>
  <c r="X299" i="41"/>
  <c r="W299" i="41"/>
  <c r="AB299" i="41"/>
  <c r="Z299" i="41"/>
  <c r="AH299" i="41"/>
  <c r="AK3715" i="42" s="1"/>
  <c r="Q299" i="41"/>
  <c r="G299" i="41"/>
  <c r="T299" i="41"/>
  <c r="W3715" i="42" s="1"/>
  <c r="U299" i="41"/>
  <c r="I299" i="41"/>
  <c r="L3715" i="42" s="1"/>
  <c r="K299" i="41"/>
  <c r="L299" i="41"/>
  <c r="S299" i="41"/>
  <c r="P299" i="41"/>
  <c r="AE299" i="41"/>
  <c r="AH3715" i="42" s="1"/>
  <c r="AA299" i="41"/>
  <c r="AD3715" i="42" s="1"/>
  <c r="D299" i="41"/>
  <c r="G3715" i="42" s="1"/>
  <c r="O299" i="41"/>
  <c r="E299" i="41"/>
  <c r="C299" i="41"/>
  <c r="F299" i="41"/>
  <c r="H299" i="41"/>
  <c r="M299" i="41"/>
  <c r="AH393" i="41"/>
  <c r="AK3809" i="42" s="1"/>
  <c r="AA393" i="41"/>
  <c r="AD3809" i="42" s="1"/>
  <c r="AB393" i="41"/>
  <c r="AE3809" i="42" s="1"/>
  <c r="AF393" i="41"/>
  <c r="AI3809" i="42" s="1"/>
  <c r="Y393" i="41"/>
  <c r="AB3809" i="42" s="1"/>
  <c r="AC393" i="41"/>
  <c r="AF3809" i="42" s="1"/>
  <c r="AG393" i="41"/>
  <c r="AJ3809" i="42" s="1"/>
  <c r="X393" i="41"/>
  <c r="AA3809" i="42" s="1"/>
  <c r="AI393" i="41"/>
  <c r="AL3809" i="42" s="1"/>
  <c r="P393" i="41"/>
  <c r="L393" i="41"/>
  <c r="M393" i="41"/>
  <c r="R393" i="41"/>
  <c r="Q393" i="41"/>
  <c r="T393" i="41"/>
  <c r="W3809" i="42" s="1"/>
  <c r="AE393" i="41"/>
  <c r="AH3809" i="42" s="1"/>
  <c r="I393" i="41"/>
  <c r="AD393" i="41"/>
  <c r="AG3809" i="42" s="1"/>
  <c r="S393" i="41"/>
  <c r="V3809" i="42" s="1"/>
  <c r="O393" i="41"/>
  <c r="D393" i="41"/>
  <c r="G3809" i="42" s="1"/>
  <c r="U393" i="41"/>
  <c r="E393" i="41"/>
  <c r="H3809" i="42" s="1"/>
  <c r="F393" i="41"/>
  <c r="V393" i="41"/>
  <c r="Y3809" i="42" s="1"/>
  <c r="W393" i="41"/>
  <c r="Z3809" i="42" s="1"/>
  <c r="G393" i="41"/>
  <c r="H393" i="41"/>
  <c r="J393" i="41"/>
  <c r="K393" i="41"/>
  <c r="N3809" i="42" s="1"/>
  <c r="N393" i="41"/>
  <c r="C393" i="41"/>
  <c r="F3809" i="42" s="1"/>
  <c r="Z393" i="41"/>
  <c r="AC3809" i="42" s="1"/>
  <c r="AB260" i="41"/>
  <c r="AE3676" i="42" s="1"/>
  <c r="AH260" i="41"/>
  <c r="AK3676" i="42" s="1"/>
  <c r="V260" i="41"/>
  <c r="AD260" i="41"/>
  <c r="AG3676" i="42" s="1"/>
  <c r="AI260" i="41"/>
  <c r="AL3676" i="42" s="1"/>
  <c r="T260" i="41"/>
  <c r="R260" i="41"/>
  <c r="Q260" i="41"/>
  <c r="AF260" i="41"/>
  <c r="AI3676" i="42" s="1"/>
  <c r="AA260" i="41"/>
  <c r="AD3676" i="42" s="1"/>
  <c r="Z260" i="41"/>
  <c r="P260" i="41"/>
  <c r="O260" i="41"/>
  <c r="L260" i="41"/>
  <c r="AE260" i="41"/>
  <c r="AH3676" i="42" s="1"/>
  <c r="F260" i="41"/>
  <c r="C260" i="41"/>
  <c r="F3676" i="42" s="1"/>
  <c r="H260" i="41"/>
  <c r="K3676" i="42" s="1"/>
  <c r="AG260" i="41"/>
  <c r="AJ3676" i="42" s="1"/>
  <c r="G260" i="41"/>
  <c r="AC260" i="41"/>
  <c r="AF3676" i="42" s="1"/>
  <c r="Y260" i="41"/>
  <c r="K260" i="41"/>
  <c r="N260" i="41"/>
  <c r="X260" i="41"/>
  <c r="D260" i="41"/>
  <c r="E260" i="41"/>
  <c r="W260" i="41"/>
  <c r="I260" i="41"/>
  <c r="L3676" i="42" s="1"/>
  <c r="J260" i="41"/>
  <c r="M260" i="41"/>
  <c r="S260" i="41"/>
  <c r="U260" i="41"/>
  <c r="Z396" i="41"/>
  <c r="AC3812" i="42" s="1"/>
  <c r="AF396" i="41"/>
  <c r="AI3812" i="42" s="1"/>
  <c r="AA396" i="41"/>
  <c r="AD3812" i="42" s="1"/>
  <c r="AE396" i="41"/>
  <c r="AH3812" i="42" s="1"/>
  <c r="AD396" i="41"/>
  <c r="AG3812" i="42" s="1"/>
  <c r="Q396" i="41"/>
  <c r="U396" i="41"/>
  <c r="V396" i="41"/>
  <c r="Y3812" i="42" s="1"/>
  <c r="AG396" i="41"/>
  <c r="AJ3812" i="42" s="1"/>
  <c r="K396" i="41"/>
  <c r="C396" i="41"/>
  <c r="L396" i="41"/>
  <c r="AI396" i="41"/>
  <c r="AL3812" i="42" s="1"/>
  <c r="AH396" i="41"/>
  <c r="AK3812" i="42" s="1"/>
  <c r="X396" i="41"/>
  <c r="AA3812" i="42" s="1"/>
  <c r="P396" i="41"/>
  <c r="F396" i="41"/>
  <c r="O396" i="41"/>
  <c r="N396" i="41"/>
  <c r="R396" i="41"/>
  <c r="U3812" i="42" s="1"/>
  <c r="S396" i="41"/>
  <c r="V3812" i="42" s="1"/>
  <c r="D396" i="41"/>
  <c r="G3812" i="42" s="1"/>
  <c r="E396" i="41"/>
  <c r="H3812" i="42" s="1"/>
  <c r="AB396" i="41"/>
  <c r="AE3812" i="42" s="1"/>
  <c r="G396" i="41"/>
  <c r="M396" i="41"/>
  <c r="I396" i="41"/>
  <c r="J396" i="41"/>
  <c r="Y396" i="41"/>
  <c r="AB3812" i="42" s="1"/>
  <c r="H396" i="41"/>
  <c r="AC396" i="41"/>
  <c r="AF3812" i="42" s="1"/>
  <c r="T396" i="41"/>
  <c r="W3812" i="42" s="1"/>
  <c r="W396" i="41"/>
  <c r="Z3812" i="42" s="1"/>
  <c r="AH381" i="41"/>
  <c r="AK3797" i="42" s="1"/>
  <c r="S381" i="41"/>
  <c r="V3797" i="42" s="1"/>
  <c r="AD381" i="41"/>
  <c r="AG3797" i="42" s="1"/>
  <c r="U381" i="41"/>
  <c r="AG381" i="41"/>
  <c r="AJ3797" i="42" s="1"/>
  <c r="AC381" i="41"/>
  <c r="AF3797" i="42" s="1"/>
  <c r="Q381" i="41"/>
  <c r="T381" i="41"/>
  <c r="W3797" i="42" s="1"/>
  <c r="O381" i="41"/>
  <c r="V381" i="41"/>
  <c r="AB381" i="41"/>
  <c r="AE3797" i="42" s="1"/>
  <c r="AA381" i="41"/>
  <c r="AD3797" i="42" s="1"/>
  <c r="C381" i="41"/>
  <c r="F3797" i="42" s="1"/>
  <c r="Y381" i="41"/>
  <c r="AB3797" i="42" s="1"/>
  <c r="AI381" i="41"/>
  <c r="AL3797" i="42" s="1"/>
  <c r="G381" i="41"/>
  <c r="Z381" i="41"/>
  <c r="AC3797" i="42" s="1"/>
  <c r="M381" i="41"/>
  <c r="AE381" i="41"/>
  <c r="AH3797" i="42" s="1"/>
  <c r="W381" i="41"/>
  <c r="Z3797" i="42" s="1"/>
  <c r="X381" i="41"/>
  <c r="AA3797" i="42" s="1"/>
  <c r="D381" i="41"/>
  <c r="G3797" i="42" s="1"/>
  <c r="E381" i="41"/>
  <c r="H3797" i="42" s="1"/>
  <c r="AF381" i="41"/>
  <c r="AI3797" i="42" s="1"/>
  <c r="J381" i="41"/>
  <c r="K381" i="41"/>
  <c r="L381" i="41"/>
  <c r="N381" i="41"/>
  <c r="R381" i="41"/>
  <c r="U3797" i="42" s="1"/>
  <c r="P381" i="41"/>
  <c r="H381" i="41"/>
  <c r="I381" i="41"/>
  <c r="F381" i="41"/>
  <c r="AB290" i="41"/>
  <c r="AE3706" i="42" s="1"/>
  <c r="AI290" i="41"/>
  <c r="AL3706" i="42" s="1"/>
  <c r="AE290" i="41"/>
  <c r="AH3706" i="42" s="1"/>
  <c r="AF290" i="41"/>
  <c r="AI3706" i="42" s="1"/>
  <c r="Q290" i="41"/>
  <c r="R290" i="41"/>
  <c r="F290" i="41"/>
  <c r="X290" i="41"/>
  <c r="AC290" i="41"/>
  <c r="AD290" i="41"/>
  <c r="AG3706" i="42" s="1"/>
  <c r="P290" i="41"/>
  <c r="G290" i="41"/>
  <c r="AG290" i="41"/>
  <c r="AJ3706" i="42" s="1"/>
  <c r="AH290" i="41"/>
  <c r="AK3706" i="42" s="1"/>
  <c r="AA290" i="41"/>
  <c r="AD3706" i="42" s="1"/>
  <c r="D290" i="41"/>
  <c r="G3706" i="42" s="1"/>
  <c r="E290" i="41"/>
  <c r="H3706" i="42" s="1"/>
  <c r="O290" i="41"/>
  <c r="W290" i="41"/>
  <c r="J290" i="41"/>
  <c r="U290" i="41"/>
  <c r="Y290" i="41"/>
  <c r="Z290" i="41"/>
  <c r="H290" i="41"/>
  <c r="I290" i="41"/>
  <c r="K290" i="41"/>
  <c r="C290" i="41"/>
  <c r="F3706" i="42" s="1"/>
  <c r="S290" i="41"/>
  <c r="T290" i="41"/>
  <c r="L290" i="41"/>
  <c r="V290" i="41"/>
  <c r="M290" i="41"/>
  <c r="N290" i="41"/>
  <c r="AF384" i="41"/>
  <c r="AI3800" i="42" s="1"/>
  <c r="R384" i="41"/>
  <c r="U3800" i="42" s="1"/>
  <c r="AE384" i="41"/>
  <c r="AH3800" i="42" s="1"/>
  <c r="V384" i="41"/>
  <c r="Y3800" i="42" s="1"/>
  <c r="AD384" i="41"/>
  <c r="AG3800" i="42" s="1"/>
  <c r="U384" i="41"/>
  <c r="AB384" i="41"/>
  <c r="AA384" i="41"/>
  <c r="AC384" i="41"/>
  <c r="AF3800" i="42" s="1"/>
  <c r="Q384" i="41"/>
  <c r="T384" i="41"/>
  <c r="W3800" i="42" s="1"/>
  <c r="S384" i="41"/>
  <c r="V3800" i="42" s="1"/>
  <c r="AG384" i="41"/>
  <c r="AJ3800" i="42" s="1"/>
  <c r="Y384" i="41"/>
  <c r="AB3800" i="42" s="1"/>
  <c r="AI384" i="41"/>
  <c r="AL3800" i="42" s="1"/>
  <c r="W384" i="41"/>
  <c r="Z3800" i="42" s="1"/>
  <c r="J384" i="41"/>
  <c r="K384" i="41"/>
  <c r="N3800" i="42" s="1"/>
  <c r="L384" i="41"/>
  <c r="M384" i="41"/>
  <c r="C384" i="41"/>
  <c r="F3800" i="42" s="1"/>
  <c r="AH384" i="41"/>
  <c r="AK3800" i="42" s="1"/>
  <c r="P384" i="41"/>
  <c r="X384" i="41"/>
  <c r="D384" i="41"/>
  <c r="G3800" i="42" s="1"/>
  <c r="O384" i="41"/>
  <c r="E384" i="41"/>
  <c r="H3800" i="42" s="1"/>
  <c r="F384" i="41"/>
  <c r="Z384" i="41"/>
  <c r="AC3800" i="42" s="1"/>
  <c r="G384" i="41"/>
  <c r="H384" i="41"/>
  <c r="I384" i="41"/>
  <c r="N384" i="41"/>
  <c r="AB278" i="41"/>
  <c r="AE3694" i="42" s="1"/>
  <c r="AC278" i="41"/>
  <c r="AF3694" i="42" s="1"/>
  <c r="P278" i="41"/>
  <c r="AD278" i="41"/>
  <c r="AG3694" i="42" s="1"/>
  <c r="AE278" i="41"/>
  <c r="AI278" i="41"/>
  <c r="AF278" i="41"/>
  <c r="AA278" i="41"/>
  <c r="AD3694" i="42" s="1"/>
  <c r="U278" i="41"/>
  <c r="J278" i="41"/>
  <c r="H278" i="41"/>
  <c r="K3694" i="42" s="1"/>
  <c r="I278" i="41"/>
  <c r="L3694" i="42" s="1"/>
  <c r="K278" i="41"/>
  <c r="S278" i="41"/>
  <c r="W278" i="41"/>
  <c r="E278" i="41"/>
  <c r="H3694" i="42" s="1"/>
  <c r="Q278" i="41"/>
  <c r="R278" i="41"/>
  <c r="U3694" i="42" s="1"/>
  <c r="L278" i="41"/>
  <c r="M278" i="41"/>
  <c r="N278" i="41"/>
  <c r="AG278" i="41"/>
  <c r="AH278" i="41"/>
  <c r="O278" i="41"/>
  <c r="T278" i="41"/>
  <c r="V278" i="41"/>
  <c r="X278" i="41"/>
  <c r="Y278" i="41"/>
  <c r="C278" i="41"/>
  <c r="F3694" i="42" s="1"/>
  <c r="Z278" i="41"/>
  <c r="D278" i="41"/>
  <c r="G3694" i="42" s="1"/>
  <c r="F278" i="41"/>
  <c r="G278" i="41"/>
  <c r="AB276" i="41"/>
  <c r="AE3692" i="42" s="1"/>
  <c r="AH276" i="41"/>
  <c r="AK3692" i="42" s="1"/>
  <c r="V276" i="41"/>
  <c r="AF276" i="41"/>
  <c r="AI276" i="41"/>
  <c r="AA276" i="41"/>
  <c r="AD276" i="41"/>
  <c r="AG3692" i="42" s="1"/>
  <c r="AE276" i="41"/>
  <c r="AH3692" i="42" s="1"/>
  <c r="S276" i="41"/>
  <c r="Y276" i="41"/>
  <c r="P276" i="41"/>
  <c r="G276" i="41"/>
  <c r="X276" i="41"/>
  <c r="L276" i="41"/>
  <c r="C276" i="41"/>
  <c r="F3692" i="42" s="1"/>
  <c r="AC276" i="41"/>
  <c r="AF3692" i="42" s="1"/>
  <c r="N276" i="41"/>
  <c r="Z276" i="41"/>
  <c r="M276" i="41"/>
  <c r="U276" i="41"/>
  <c r="X3692" i="42" s="1"/>
  <c r="W276" i="41"/>
  <c r="AG276" i="41"/>
  <c r="E276" i="41"/>
  <c r="H3692" i="42" s="1"/>
  <c r="F276" i="41"/>
  <c r="H276" i="41"/>
  <c r="I276" i="41"/>
  <c r="Q276" i="41"/>
  <c r="R276" i="41"/>
  <c r="T276" i="41"/>
  <c r="W3692" i="42" s="1"/>
  <c r="D276" i="41"/>
  <c r="G3692" i="42" s="1"/>
  <c r="J276" i="41"/>
  <c r="K276" i="41"/>
  <c r="O276" i="41"/>
  <c r="R400" i="41"/>
  <c r="U3816" i="42" s="1"/>
  <c r="AE400" i="41"/>
  <c r="AH3816" i="42" s="1"/>
  <c r="AG400" i="41"/>
  <c r="P400" i="41"/>
  <c r="AH400" i="41"/>
  <c r="AC400" i="41"/>
  <c r="AF3816" i="42" s="1"/>
  <c r="U400" i="41"/>
  <c r="S400" i="41"/>
  <c r="V3816" i="42" s="1"/>
  <c r="T400" i="41"/>
  <c r="W3816" i="42" s="1"/>
  <c r="O400" i="41"/>
  <c r="AB400" i="41"/>
  <c r="AE3816" i="42" s="1"/>
  <c r="AA400" i="41"/>
  <c r="AD3816" i="42" s="1"/>
  <c r="W400" i="41"/>
  <c r="Z3816" i="42" s="1"/>
  <c r="Z400" i="41"/>
  <c r="AC3816" i="42" s="1"/>
  <c r="F400" i="41"/>
  <c r="Q400" i="41"/>
  <c r="D400" i="41"/>
  <c r="G3816" i="42" s="1"/>
  <c r="V400" i="41"/>
  <c r="Y3816" i="42" s="1"/>
  <c r="E400" i="41"/>
  <c r="H3816" i="42" s="1"/>
  <c r="C400" i="41"/>
  <c r="AF400" i="41"/>
  <c r="J400" i="41"/>
  <c r="AI400" i="41"/>
  <c r="AL3816" i="42" s="1"/>
  <c r="K400" i="41"/>
  <c r="N3816" i="42" s="1"/>
  <c r="L400" i="41"/>
  <c r="O3816" i="42" s="1"/>
  <c r="M400" i="41"/>
  <c r="P3816" i="42" s="1"/>
  <c r="G400" i="41"/>
  <c r="H400" i="41"/>
  <c r="I400" i="41"/>
  <c r="N400" i="41"/>
  <c r="X400" i="41"/>
  <c r="AA3816" i="42" s="1"/>
  <c r="Y400" i="41"/>
  <c r="AB3816" i="42" s="1"/>
  <c r="AD400" i="41"/>
  <c r="AG3816" i="42" s="1"/>
  <c r="AG354" i="41"/>
  <c r="AJ3770" i="42" s="1"/>
  <c r="AB354" i="41"/>
  <c r="AE3770" i="42" s="1"/>
  <c r="AI354" i="41"/>
  <c r="AC354" i="41"/>
  <c r="AA354" i="41"/>
  <c r="AD3770" i="42" s="1"/>
  <c r="V354" i="41"/>
  <c r="Y3770" i="42" s="1"/>
  <c r="AF354" i="41"/>
  <c r="AI3770" i="42" s="1"/>
  <c r="F354" i="41"/>
  <c r="S354" i="41"/>
  <c r="V3770" i="42" s="1"/>
  <c r="U354" i="41"/>
  <c r="W354" i="41"/>
  <c r="Z3770" i="42" s="1"/>
  <c r="G354" i="41"/>
  <c r="I354" i="41"/>
  <c r="H354" i="41"/>
  <c r="AH354" i="41"/>
  <c r="AK3770" i="42" s="1"/>
  <c r="P354" i="41"/>
  <c r="X354" i="41"/>
  <c r="AA3770" i="42" s="1"/>
  <c r="Y354" i="41"/>
  <c r="AB3770" i="42" s="1"/>
  <c r="O354" i="41"/>
  <c r="R354" i="41"/>
  <c r="J354" i="41"/>
  <c r="E354" i="41"/>
  <c r="H3770" i="42" s="1"/>
  <c r="K354" i="41"/>
  <c r="N3770" i="42" s="1"/>
  <c r="L354" i="41"/>
  <c r="Q354" i="41"/>
  <c r="T354" i="41"/>
  <c r="W3770" i="42" s="1"/>
  <c r="M354" i="41"/>
  <c r="AE354" i="41"/>
  <c r="AH3770" i="42" s="1"/>
  <c r="N354" i="41"/>
  <c r="Z354" i="41"/>
  <c r="AC3770" i="42" s="1"/>
  <c r="AD354" i="41"/>
  <c r="AG3770" i="42" s="1"/>
  <c r="D354" i="41"/>
  <c r="G3770" i="42" s="1"/>
  <c r="C354" i="41"/>
  <c r="F3770" i="42" s="1"/>
  <c r="AH357" i="41"/>
  <c r="AK3773" i="42" s="1"/>
  <c r="AC357" i="41"/>
  <c r="AB357" i="41"/>
  <c r="Y357" i="41"/>
  <c r="AB3773" i="42" s="1"/>
  <c r="R357" i="41"/>
  <c r="U3773" i="42" s="1"/>
  <c r="E357" i="41"/>
  <c r="H3773" i="42" s="1"/>
  <c r="X357" i="41"/>
  <c r="AA3773" i="42" s="1"/>
  <c r="H357" i="41"/>
  <c r="I357" i="41"/>
  <c r="J357" i="41"/>
  <c r="O357" i="41"/>
  <c r="AF357" i="41"/>
  <c r="AI3773" i="42" s="1"/>
  <c r="AG357" i="41"/>
  <c r="AJ3773" i="42" s="1"/>
  <c r="V357" i="41"/>
  <c r="Y3773" i="42" s="1"/>
  <c r="AI357" i="41"/>
  <c r="AL3773" i="42" s="1"/>
  <c r="W357" i="41"/>
  <c r="Z3773" i="42" s="1"/>
  <c r="AE357" i="41"/>
  <c r="K357" i="41"/>
  <c r="AD357" i="41"/>
  <c r="Q357" i="41"/>
  <c r="T3773" i="42" s="1"/>
  <c r="N357" i="41"/>
  <c r="S357" i="41"/>
  <c r="V3773" i="42" s="1"/>
  <c r="T357" i="41"/>
  <c r="W3773" i="42" s="1"/>
  <c r="C357" i="41"/>
  <c r="F3773" i="42" s="1"/>
  <c r="AA357" i="41"/>
  <c r="AD3773" i="42" s="1"/>
  <c r="G357" i="41"/>
  <c r="P357" i="41"/>
  <c r="U357" i="41"/>
  <c r="X3773" i="42" s="1"/>
  <c r="F357" i="41"/>
  <c r="L357" i="41"/>
  <c r="M357" i="41"/>
  <c r="P3773" i="42" s="1"/>
  <c r="D357" i="41"/>
  <c r="G3773" i="42" s="1"/>
  <c r="Z357" i="41"/>
  <c r="AC3773" i="42" s="1"/>
  <c r="AI326" i="41"/>
  <c r="P326" i="41"/>
  <c r="AB326" i="41"/>
  <c r="AE3742" i="42" s="1"/>
  <c r="AG326" i="41"/>
  <c r="AJ3742" i="42" s="1"/>
  <c r="U326" i="41"/>
  <c r="J326" i="41"/>
  <c r="Q326" i="41"/>
  <c r="T3742" i="42" s="1"/>
  <c r="S326" i="41"/>
  <c r="V3742" i="42" s="1"/>
  <c r="T326" i="41"/>
  <c r="G326" i="41"/>
  <c r="AA326" i="41"/>
  <c r="AD3742" i="42" s="1"/>
  <c r="H326" i="41"/>
  <c r="I326" i="41"/>
  <c r="AC326" i="41"/>
  <c r="AF3742" i="42" s="1"/>
  <c r="AH326" i="41"/>
  <c r="AK3742" i="42" s="1"/>
  <c r="Z326" i="41"/>
  <c r="AF326" i="41"/>
  <c r="X326" i="41"/>
  <c r="R326" i="41"/>
  <c r="AD326" i="41"/>
  <c r="AG3742" i="42" s="1"/>
  <c r="D326" i="41"/>
  <c r="G3742" i="42" s="1"/>
  <c r="E326" i="41"/>
  <c r="H3742" i="42" s="1"/>
  <c r="AE326" i="41"/>
  <c r="AH3742" i="42" s="1"/>
  <c r="O326" i="41"/>
  <c r="F326" i="41"/>
  <c r="L326" i="41"/>
  <c r="V326" i="41"/>
  <c r="K326" i="41"/>
  <c r="Y326" i="41"/>
  <c r="C326" i="41"/>
  <c r="F3742" i="42" s="1"/>
  <c r="N326" i="41"/>
  <c r="W326" i="41"/>
  <c r="M326" i="41"/>
  <c r="AF320" i="41"/>
  <c r="R320" i="41"/>
  <c r="U3736" i="42" s="1"/>
  <c r="AG320" i="41"/>
  <c r="AJ3736" i="42" s="1"/>
  <c r="Z320" i="41"/>
  <c r="AC3736" i="42" s="1"/>
  <c r="AC320" i="41"/>
  <c r="AF3736" i="42" s="1"/>
  <c r="AE320" i="41"/>
  <c r="AH3736" i="42" s="1"/>
  <c r="Q320" i="41"/>
  <c r="L320" i="41"/>
  <c r="X320" i="41"/>
  <c r="S320" i="41"/>
  <c r="T320" i="41"/>
  <c r="D320" i="41"/>
  <c r="G3736" i="42" s="1"/>
  <c r="AD320" i="41"/>
  <c r="AG3736" i="42" s="1"/>
  <c r="V320" i="41"/>
  <c r="N320" i="41"/>
  <c r="P320" i="41"/>
  <c r="W320" i="41"/>
  <c r="O320" i="41"/>
  <c r="AB320" i="41"/>
  <c r="AE3736" i="42" s="1"/>
  <c r="Y320" i="41"/>
  <c r="I320" i="41"/>
  <c r="J320" i="41"/>
  <c r="U320" i="41"/>
  <c r="X3736" i="42" s="1"/>
  <c r="K320" i="41"/>
  <c r="AH320" i="41"/>
  <c r="AK3736" i="42" s="1"/>
  <c r="M320" i="41"/>
  <c r="C320" i="41"/>
  <c r="F3736" i="42" s="1"/>
  <c r="AA320" i="41"/>
  <c r="AD3736" i="42" s="1"/>
  <c r="AI320" i="41"/>
  <c r="AL3736" i="42" s="1"/>
  <c r="H320" i="41"/>
  <c r="E320" i="41"/>
  <c r="H3736" i="42" s="1"/>
  <c r="G320" i="41"/>
  <c r="F320" i="41"/>
  <c r="AH387" i="41"/>
  <c r="AK3803" i="42" s="1"/>
  <c r="Q387" i="41"/>
  <c r="AF387" i="41"/>
  <c r="AI3803" i="42" s="1"/>
  <c r="AA387" i="41"/>
  <c r="AD3803" i="42" s="1"/>
  <c r="W387" i="41"/>
  <c r="Z3803" i="42" s="1"/>
  <c r="AG387" i="41"/>
  <c r="AJ3803" i="42" s="1"/>
  <c r="AI387" i="41"/>
  <c r="AL3803" i="42" s="1"/>
  <c r="AB387" i="41"/>
  <c r="AE3803" i="42" s="1"/>
  <c r="R387" i="41"/>
  <c r="U3803" i="42" s="1"/>
  <c r="O387" i="41"/>
  <c r="Y387" i="41"/>
  <c r="AB3803" i="42" s="1"/>
  <c r="P387" i="41"/>
  <c r="N387" i="41"/>
  <c r="AC387" i="41"/>
  <c r="AF3803" i="42" s="1"/>
  <c r="V387" i="41"/>
  <c r="M387" i="41"/>
  <c r="C387" i="41"/>
  <c r="F3803" i="42" s="1"/>
  <c r="S387" i="41"/>
  <c r="V3803" i="42" s="1"/>
  <c r="T387" i="41"/>
  <c r="W3803" i="42" s="1"/>
  <c r="U387" i="41"/>
  <c r="G387" i="41"/>
  <c r="H387" i="41"/>
  <c r="I387" i="41"/>
  <c r="J387" i="41"/>
  <c r="X387" i="41"/>
  <c r="AA3803" i="42" s="1"/>
  <c r="Z387" i="41"/>
  <c r="AC3803" i="42" s="1"/>
  <c r="AE387" i="41"/>
  <c r="AH3803" i="42" s="1"/>
  <c r="D387" i="41"/>
  <c r="G3803" i="42" s="1"/>
  <c r="E387" i="41"/>
  <c r="H3803" i="42" s="1"/>
  <c r="F387" i="41"/>
  <c r="K387" i="41"/>
  <c r="AD387" i="41"/>
  <c r="L387" i="41"/>
  <c r="AI259" i="41"/>
  <c r="AL3675" i="42" s="1"/>
  <c r="Q259" i="41"/>
  <c r="AE259" i="41"/>
  <c r="AH3675" i="42" s="1"/>
  <c r="AC259" i="41"/>
  <c r="AF3675" i="42" s="1"/>
  <c r="AG259" i="41"/>
  <c r="AJ3675" i="42" s="1"/>
  <c r="AH259" i="41"/>
  <c r="AK3675" i="42" s="1"/>
  <c r="X259" i="41"/>
  <c r="AD259" i="41"/>
  <c r="AG3675" i="42" s="1"/>
  <c r="K259" i="41"/>
  <c r="P259" i="41"/>
  <c r="Z259" i="41"/>
  <c r="F259" i="41"/>
  <c r="U259" i="41"/>
  <c r="AA259" i="41"/>
  <c r="W259" i="41"/>
  <c r="V259" i="41"/>
  <c r="Y259" i="41"/>
  <c r="AF259" i="41"/>
  <c r="AI3675" i="42" s="1"/>
  <c r="S259" i="41"/>
  <c r="M259" i="41"/>
  <c r="C259" i="41"/>
  <c r="F3675" i="42" s="1"/>
  <c r="D259" i="41"/>
  <c r="G3675" i="42" s="1"/>
  <c r="E259" i="41"/>
  <c r="H3675" i="42" s="1"/>
  <c r="G259" i="41"/>
  <c r="L259" i="41"/>
  <c r="N259" i="41"/>
  <c r="H259" i="41"/>
  <c r="I259" i="41"/>
  <c r="O259" i="41"/>
  <c r="J259" i="41"/>
  <c r="AB259" i="41"/>
  <c r="R259" i="41"/>
  <c r="T259" i="41"/>
  <c r="V308" i="41"/>
  <c r="AF308" i="41"/>
  <c r="AI3724" i="42" s="1"/>
  <c r="U308" i="41"/>
  <c r="AB308" i="41"/>
  <c r="AE3724" i="42" s="1"/>
  <c r="AI308" i="41"/>
  <c r="AL3724" i="42" s="1"/>
  <c r="AC308" i="41"/>
  <c r="AF3724" i="42" s="1"/>
  <c r="R308" i="41"/>
  <c r="U3724" i="42" s="1"/>
  <c r="AE308" i="41"/>
  <c r="AH3724" i="42" s="1"/>
  <c r="T308" i="41"/>
  <c r="P308" i="41"/>
  <c r="AD308" i="41"/>
  <c r="AG3724" i="42" s="1"/>
  <c r="Q308" i="41"/>
  <c r="M308" i="41"/>
  <c r="F308" i="41"/>
  <c r="C308" i="41"/>
  <c r="F3724" i="42" s="1"/>
  <c r="G308" i="41"/>
  <c r="H308" i="41"/>
  <c r="AH308" i="41"/>
  <c r="AK3724" i="42" s="1"/>
  <c r="X308" i="41"/>
  <c r="AA308" i="41"/>
  <c r="AD3724" i="42" s="1"/>
  <c r="Z308" i="41"/>
  <c r="O308" i="41"/>
  <c r="L308" i="41"/>
  <c r="S308" i="41"/>
  <c r="V3724" i="42" s="1"/>
  <c r="Y308" i="41"/>
  <c r="N308" i="41"/>
  <c r="I308" i="41"/>
  <c r="AG308" i="41"/>
  <c r="AJ3724" i="42" s="1"/>
  <c r="W308" i="41"/>
  <c r="J308" i="41"/>
  <c r="K308" i="41"/>
  <c r="D308" i="41"/>
  <c r="G3724" i="42" s="1"/>
  <c r="E308" i="41"/>
  <c r="H3724" i="42" s="1"/>
  <c r="AB258" i="41"/>
  <c r="AE3674" i="42" s="1"/>
  <c r="AI258" i="41"/>
  <c r="AL3674" i="42" s="1"/>
  <c r="AF258" i="41"/>
  <c r="AI3674" i="42" s="1"/>
  <c r="AE258" i="41"/>
  <c r="AH3674" i="42" s="1"/>
  <c r="AA258" i="41"/>
  <c r="AD3674" i="42" s="1"/>
  <c r="Y258" i="41"/>
  <c r="AD258" i="41"/>
  <c r="AG3674" i="42" s="1"/>
  <c r="Q258" i="41"/>
  <c r="V258" i="41"/>
  <c r="AG258" i="41"/>
  <c r="AJ3674" i="42" s="1"/>
  <c r="S258" i="41"/>
  <c r="V3674" i="42" s="1"/>
  <c r="F258" i="41"/>
  <c r="L258" i="41"/>
  <c r="I258" i="41"/>
  <c r="J258" i="41"/>
  <c r="K258" i="41"/>
  <c r="T258" i="41"/>
  <c r="R258" i="41"/>
  <c r="O258" i="41"/>
  <c r="P258" i="41"/>
  <c r="U258" i="41"/>
  <c r="H258" i="41"/>
  <c r="X258" i="41"/>
  <c r="N258" i="41"/>
  <c r="Z258" i="41"/>
  <c r="C258" i="41"/>
  <c r="F3674" i="42" s="1"/>
  <c r="M258" i="41"/>
  <c r="G258" i="41"/>
  <c r="AC258" i="41"/>
  <c r="W258" i="41"/>
  <c r="D258" i="41"/>
  <c r="G3674" i="42" s="1"/>
  <c r="E258" i="41"/>
  <c r="H3674" i="42" s="1"/>
  <c r="AH258" i="41"/>
  <c r="AK3674" i="42" s="1"/>
  <c r="AH317" i="41"/>
  <c r="AK3733" i="42" s="1"/>
  <c r="S317" i="41"/>
  <c r="V3733" i="42" s="1"/>
  <c r="AD317" i="41"/>
  <c r="AG3733" i="42" s="1"/>
  <c r="Y317" i="41"/>
  <c r="AB3733" i="42" s="1"/>
  <c r="AG317" i="41"/>
  <c r="AJ3733" i="42" s="1"/>
  <c r="M317" i="41"/>
  <c r="R317" i="41"/>
  <c r="AB317" i="41"/>
  <c r="AE3733" i="42" s="1"/>
  <c r="AE317" i="41"/>
  <c r="AH3733" i="42" s="1"/>
  <c r="AC317" i="41"/>
  <c r="AF3733" i="42" s="1"/>
  <c r="AA317" i="41"/>
  <c r="AI317" i="41"/>
  <c r="Q317" i="41"/>
  <c r="T3733" i="42" s="1"/>
  <c r="AF317" i="41"/>
  <c r="AI3733" i="42" s="1"/>
  <c r="U317" i="41"/>
  <c r="D317" i="41"/>
  <c r="G3733" i="42" s="1"/>
  <c r="J317" i="41"/>
  <c r="P317" i="41"/>
  <c r="O317" i="41"/>
  <c r="T317" i="41"/>
  <c r="W3733" i="42" s="1"/>
  <c r="E317" i="41"/>
  <c r="H3733" i="42" s="1"/>
  <c r="V317" i="41"/>
  <c r="W317" i="41"/>
  <c r="Z3733" i="42" s="1"/>
  <c r="F317" i="41"/>
  <c r="I3733" i="42" s="1"/>
  <c r="Z317" i="41"/>
  <c r="G317" i="41"/>
  <c r="K317" i="41"/>
  <c r="X317" i="41"/>
  <c r="L317" i="41"/>
  <c r="N317" i="41"/>
  <c r="Q3733" i="42" s="1"/>
  <c r="H317" i="41"/>
  <c r="K3733" i="42" s="1"/>
  <c r="I317" i="41"/>
  <c r="C317" i="41"/>
  <c r="F3733" i="42" s="1"/>
  <c r="AH411" i="41"/>
  <c r="AK3827" i="42" s="1"/>
  <c r="AA411" i="41"/>
  <c r="AD3827" i="42" s="1"/>
  <c r="AG411" i="41"/>
  <c r="AJ3827" i="42" s="1"/>
  <c r="AB411" i="41"/>
  <c r="AE3827" i="42" s="1"/>
  <c r="AC411" i="41"/>
  <c r="AF3827" i="42" s="1"/>
  <c r="AE411" i="41"/>
  <c r="AH3827" i="42" s="1"/>
  <c r="AI411" i="41"/>
  <c r="AL3827" i="42" s="1"/>
  <c r="Y411" i="41"/>
  <c r="AB3827" i="42" s="1"/>
  <c r="O411" i="41"/>
  <c r="AD411" i="41"/>
  <c r="U411" i="41"/>
  <c r="AF411" i="41"/>
  <c r="AI3827" i="42" s="1"/>
  <c r="V411" i="41"/>
  <c r="Y3827" i="42" s="1"/>
  <c r="F411" i="41"/>
  <c r="G411" i="41"/>
  <c r="E411" i="41"/>
  <c r="H3827" i="42" s="1"/>
  <c r="W411" i="41"/>
  <c r="Z3827" i="42" s="1"/>
  <c r="M411" i="41"/>
  <c r="P3827" i="42" s="1"/>
  <c r="Z411" i="41"/>
  <c r="AC3827" i="42" s="1"/>
  <c r="H411" i="41"/>
  <c r="I411" i="41"/>
  <c r="J411" i="41"/>
  <c r="P411" i="41"/>
  <c r="Q411" i="41"/>
  <c r="R411" i="41"/>
  <c r="U3827" i="42" s="1"/>
  <c r="C411" i="41"/>
  <c r="S411" i="41"/>
  <c r="T411" i="41"/>
  <c r="W3827" i="42" s="1"/>
  <c r="X411" i="41"/>
  <c r="AA3827" i="42" s="1"/>
  <c r="D411" i="41"/>
  <c r="G3827" i="42" s="1"/>
  <c r="L411" i="41"/>
  <c r="N411" i="41"/>
  <c r="K411" i="41"/>
  <c r="N3827" i="42" s="1"/>
  <c r="AC305" i="41"/>
  <c r="AF3721" i="42" s="1"/>
  <c r="AG305" i="41"/>
  <c r="AJ3721" i="42" s="1"/>
  <c r="AA305" i="41"/>
  <c r="AD3721" i="42" s="1"/>
  <c r="AE305" i="41"/>
  <c r="AH3721" i="42" s="1"/>
  <c r="W305" i="41"/>
  <c r="AD305" i="41"/>
  <c r="AG3721" i="42" s="1"/>
  <c r="AI305" i="41"/>
  <c r="AL3721" i="42" s="1"/>
  <c r="T305" i="41"/>
  <c r="AB305" i="41"/>
  <c r="O305" i="41"/>
  <c r="L305" i="41"/>
  <c r="Q305" i="41"/>
  <c r="R305" i="41"/>
  <c r="D305" i="41"/>
  <c r="G3721" i="42" s="1"/>
  <c r="S305" i="41"/>
  <c r="E305" i="41"/>
  <c r="H3721" i="42" s="1"/>
  <c r="X305" i="41"/>
  <c r="AA3721" i="42" s="1"/>
  <c r="Z305" i="41"/>
  <c r="U305" i="41"/>
  <c r="V305" i="41"/>
  <c r="AF305" i="41"/>
  <c r="AI3721" i="42" s="1"/>
  <c r="I305" i="41"/>
  <c r="F305" i="41"/>
  <c r="AH305" i="41"/>
  <c r="P305" i="41"/>
  <c r="G305" i="41"/>
  <c r="H305" i="41"/>
  <c r="Y305" i="41"/>
  <c r="J305" i="41"/>
  <c r="M305" i="41"/>
  <c r="K305" i="41"/>
  <c r="N305" i="41"/>
  <c r="C305" i="41"/>
  <c r="F3721" i="42" s="1"/>
  <c r="AG386" i="41"/>
  <c r="AJ3802" i="42" s="1"/>
  <c r="AH386" i="41"/>
  <c r="AK3802" i="42" s="1"/>
  <c r="Q386" i="41"/>
  <c r="R386" i="41"/>
  <c r="U3802" i="42" s="1"/>
  <c r="Z386" i="41"/>
  <c r="AC3802" i="42" s="1"/>
  <c r="AA386" i="41"/>
  <c r="AD3802" i="42" s="1"/>
  <c r="AC386" i="41"/>
  <c r="AF3802" i="42" s="1"/>
  <c r="T386" i="41"/>
  <c r="I386" i="41"/>
  <c r="AE386" i="41"/>
  <c r="AH3802" i="42" s="1"/>
  <c r="AD386" i="41"/>
  <c r="AG3802" i="42" s="1"/>
  <c r="U386" i="41"/>
  <c r="J386" i="41"/>
  <c r="V386" i="41"/>
  <c r="Y3802" i="42" s="1"/>
  <c r="P386" i="41"/>
  <c r="AB386" i="41"/>
  <c r="AE3802" i="42" s="1"/>
  <c r="AF386" i="41"/>
  <c r="AI3802" i="42" s="1"/>
  <c r="W386" i="41"/>
  <c r="Z3802" i="42" s="1"/>
  <c r="F386" i="41"/>
  <c r="N386" i="41"/>
  <c r="S386" i="41"/>
  <c r="V3802" i="42" s="1"/>
  <c r="X386" i="41"/>
  <c r="AA3802" i="42" s="1"/>
  <c r="K386" i="41"/>
  <c r="N3802" i="42" s="1"/>
  <c r="L386" i="41"/>
  <c r="M386" i="41"/>
  <c r="C386" i="41"/>
  <c r="F3802" i="42" s="1"/>
  <c r="AI386" i="41"/>
  <c r="AL3802" i="42" s="1"/>
  <c r="O386" i="41"/>
  <c r="G386" i="41"/>
  <c r="H386" i="41"/>
  <c r="D386" i="41"/>
  <c r="G3802" i="42" s="1"/>
  <c r="E386" i="41"/>
  <c r="H3802" i="42" s="1"/>
  <c r="Y386" i="41"/>
  <c r="AB3802" i="42" s="1"/>
  <c r="AH361" i="41"/>
  <c r="AK3777" i="42" s="1"/>
  <c r="AA361" i="41"/>
  <c r="AD3777" i="42" s="1"/>
  <c r="AB361" i="41"/>
  <c r="AE3777" i="42" s="1"/>
  <c r="AG361" i="41"/>
  <c r="AJ3777" i="42" s="1"/>
  <c r="AF361" i="41"/>
  <c r="AI3777" i="42" s="1"/>
  <c r="S361" i="41"/>
  <c r="V3777" i="42" s="1"/>
  <c r="AI361" i="41"/>
  <c r="AD361" i="41"/>
  <c r="I361" i="41"/>
  <c r="T361" i="41"/>
  <c r="W3777" i="42" s="1"/>
  <c r="AE361" i="41"/>
  <c r="AH3777" i="42" s="1"/>
  <c r="AC361" i="41"/>
  <c r="AF3777" i="42" s="1"/>
  <c r="O361" i="41"/>
  <c r="Y361" i="41"/>
  <c r="AB3777" i="42" s="1"/>
  <c r="Q361" i="41"/>
  <c r="R361" i="41"/>
  <c r="U3777" i="42" s="1"/>
  <c r="Z361" i="41"/>
  <c r="AC3777" i="42" s="1"/>
  <c r="G361" i="41"/>
  <c r="C361" i="41"/>
  <c r="F3777" i="42" s="1"/>
  <c r="N361" i="41"/>
  <c r="X361" i="41"/>
  <c r="AA3777" i="42" s="1"/>
  <c r="D361" i="41"/>
  <c r="E361" i="41"/>
  <c r="F361" i="41"/>
  <c r="U361" i="41"/>
  <c r="H361" i="41"/>
  <c r="K361" i="41"/>
  <c r="N3777" i="42" s="1"/>
  <c r="L361" i="41"/>
  <c r="M361" i="41"/>
  <c r="V361" i="41"/>
  <c r="Y3777" i="42" s="1"/>
  <c r="J361" i="41"/>
  <c r="W361" i="41"/>
  <c r="Z3777" i="42" s="1"/>
  <c r="P361" i="41"/>
  <c r="AH385" i="41"/>
  <c r="AK3801" i="42" s="1"/>
  <c r="W385" i="41"/>
  <c r="Z3801" i="42" s="1"/>
  <c r="AI385" i="41"/>
  <c r="AL3801" i="42" s="1"/>
  <c r="AA385" i="41"/>
  <c r="AD3801" i="42" s="1"/>
  <c r="AB385" i="41"/>
  <c r="AE3801" i="42" s="1"/>
  <c r="AC385" i="41"/>
  <c r="AD385" i="41"/>
  <c r="AG385" i="41"/>
  <c r="AF385" i="41"/>
  <c r="AI3801" i="42" s="1"/>
  <c r="U385" i="41"/>
  <c r="AE385" i="41"/>
  <c r="AH3801" i="42" s="1"/>
  <c r="Q385" i="41"/>
  <c r="R385" i="41"/>
  <c r="U3801" i="42" s="1"/>
  <c r="D385" i="41"/>
  <c r="G3801" i="42" s="1"/>
  <c r="E385" i="41"/>
  <c r="H3801" i="42" s="1"/>
  <c r="S385" i="41"/>
  <c r="V3801" i="42" s="1"/>
  <c r="T385" i="41"/>
  <c r="W3801" i="42" s="1"/>
  <c r="O385" i="41"/>
  <c r="Y385" i="41"/>
  <c r="AB3801" i="42" s="1"/>
  <c r="G385" i="41"/>
  <c r="I385" i="41"/>
  <c r="J385" i="41"/>
  <c r="C385" i="41"/>
  <c r="K385" i="41"/>
  <c r="N3801" i="42" s="1"/>
  <c r="L385" i="41"/>
  <c r="H385" i="41"/>
  <c r="P385" i="41"/>
  <c r="S3801" i="42" s="1"/>
  <c r="M385" i="41"/>
  <c r="N385" i="41"/>
  <c r="X385" i="41"/>
  <c r="AA3801" i="42" s="1"/>
  <c r="F385" i="41"/>
  <c r="I3801" i="42" s="1"/>
  <c r="V385" i="41"/>
  <c r="Y3801" i="42" s="1"/>
  <c r="Z385" i="41"/>
  <c r="AC3801" i="42" s="1"/>
  <c r="AC314" i="41"/>
  <c r="AF3730" i="42" s="1"/>
  <c r="T314" i="41"/>
  <c r="AG314" i="41"/>
  <c r="AJ3730" i="42" s="1"/>
  <c r="AH314" i="41"/>
  <c r="AK3730" i="42" s="1"/>
  <c r="X314" i="41"/>
  <c r="AA314" i="41"/>
  <c r="AI314" i="41"/>
  <c r="AL3730" i="42" s="1"/>
  <c r="Z314" i="41"/>
  <c r="Y314" i="41"/>
  <c r="N314" i="41"/>
  <c r="AF314" i="41"/>
  <c r="AI3730" i="42" s="1"/>
  <c r="Q314" i="41"/>
  <c r="R314" i="41"/>
  <c r="U3730" i="42" s="1"/>
  <c r="S314" i="41"/>
  <c r="L314" i="41"/>
  <c r="V314" i="41"/>
  <c r="Y3730" i="42" s="1"/>
  <c r="U314" i="41"/>
  <c r="M314" i="41"/>
  <c r="AB314" i="41"/>
  <c r="AE3730" i="42" s="1"/>
  <c r="W314" i="41"/>
  <c r="K314" i="41"/>
  <c r="P314" i="41"/>
  <c r="G314" i="41"/>
  <c r="H314" i="41"/>
  <c r="I314" i="41"/>
  <c r="J314" i="41"/>
  <c r="E314" i="41"/>
  <c r="H3730" i="42" s="1"/>
  <c r="O314" i="41"/>
  <c r="C314" i="41"/>
  <c r="F3730" i="42" s="1"/>
  <c r="D314" i="41"/>
  <c r="G3730" i="42" s="1"/>
  <c r="F314" i="41"/>
  <c r="I3730" i="42" s="1"/>
  <c r="AD314" i="41"/>
  <c r="AG3730" i="42" s="1"/>
  <c r="AE314" i="41"/>
  <c r="AH3730" i="42" s="1"/>
  <c r="AH273" i="41"/>
  <c r="AK3689" i="42" s="1"/>
  <c r="AA273" i="41"/>
  <c r="AD3689" i="42" s="1"/>
  <c r="W273" i="41"/>
  <c r="AI273" i="41"/>
  <c r="AG273" i="41"/>
  <c r="AC273" i="41"/>
  <c r="AF3689" i="42" s="1"/>
  <c r="P273" i="41"/>
  <c r="U273" i="41"/>
  <c r="T273" i="41"/>
  <c r="W3689" i="42" s="1"/>
  <c r="O273" i="41"/>
  <c r="Q273" i="41"/>
  <c r="F273" i="41"/>
  <c r="I273" i="41"/>
  <c r="K273" i="41"/>
  <c r="J273" i="41"/>
  <c r="AE273" i="41"/>
  <c r="AH3689" i="42" s="1"/>
  <c r="AB273" i="41"/>
  <c r="AE3689" i="42" s="1"/>
  <c r="X273" i="41"/>
  <c r="AA3689" i="42" s="1"/>
  <c r="V273" i="41"/>
  <c r="AD273" i="41"/>
  <c r="S273" i="41"/>
  <c r="Y273" i="41"/>
  <c r="AF273" i="41"/>
  <c r="AI3689" i="42" s="1"/>
  <c r="D273" i="41"/>
  <c r="G3689" i="42" s="1"/>
  <c r="R273" i="41"/>
  <c r="U3689" i="42" s="1"/>
  <c r="N273" i="41"/>
  <c r="C273" i="41"/>
  <c r="F3689" i="42" s="1"/>
  <c r="H273" i="41"/>
  <c r="L273" i="41"/>
  <c r="G273" i="41"/>
  <c r="M273" i="41"/>
  <c r="Z273" i="41"/>
  <c r="E273" i="41"/>
  <c r="H3689" i="42" s="1"/>
  <c r="AH429" i="41"/>
  <c r="AK3845" i="42" s="1"/>
  <c r="AD429" i="41"/>
  <c r="AG3845" i="42" s="1"/>
  <c r="AB429" i="41"/>
  <c r="AC429" i="41"/>
  <c r="AA429" i="41"/>
  <c r="AD3845" i="42" s="1"/>
  <c r="X429" i="41"/>
  <c r="AA3845" i="42" s="1"/>
  <c r="AE429" i="41"/>
  <c r="AH3845" i="42" s="1"/>
  <c r="AI429" i="41"/>
  <c r="AL3845" i="42" s="1"/>
  <c r="U429" i="41"/>
  <c r="R429" i="41"/>
  <c r="U3845" i="42" s="1"/>
  <c r="S429" i="41"/>
  <c r="V3845" i="42" s="1"/>
  <c r="C429" i="41"/>
  <c r="F3845" i="42" s="1"/>
  <c r="V429" i="41"/>
  <c r="Y3845" i="42" s="1"/>
  <c r="I429" i="41"/>
  <c r="Z429" i="41"/>
  <c r="AC3845" i="42" s="1"/>
  <c r="O429" i="41"/>
  <c r="AF429" i="41"/>
  <c r="AI3845" i="42" s="1"/>
  <c r="AG429" i="41"/>
  <c r="AJ3845" i="42" s="1"/>
  <c r="T429" i="41"/>
  <c r="E429" i="41"/>
  <c r="W429" i="41"/>
  <c r="Z3845" i="42" s="1"/>
  <c r="F429" i="41"/>
  <c r="G429" i="41"/>
  <c r="H429" i="41"/>
  <c r="Y429" i="41"/>
  <c r="AB3845" i="42" s="1"/>
  <c r="J429" i="41"/>
  <c r="K429" i="41"/>
  <c r="N3845" i="42" s="1"/>
  <c r="N429" i="41"/>
  <c r="L429" i="41"/>
  <c r="M429" i="41"/>
  <c r="P429" i="41"/>
  <c r="Q429" i="41"/>
  <c r="D429" i="41"/>
  <c r="G3845" i="42" s="1"/>
  <c r="AF291" i="41"/>
  <c r="AI3707" i="42" s="1"/>
  <c r="Q291" i="41"/>
  <c r="AG291" i="41"/>
  <c r="AJ3707" i="42" s="1"/>
  <c r="AD291" i="41"/>
  <c r="AG3707" i="42" s="1"/>
  <c r="AA291" i="41"/>
  <c r="AD3707" i="42" s="1"/>
  <c r="U291" i="41"/>
  <c r="AE291" i="41"/>
  <c r="AH3707" i="42" s="1"/>
  <c r="AH291" i="41"/>
  <c r="AK3707" i="42" s="1"/>
  <c r="AC291" i="41"/>
  <c r="AF3707" i="42" s="1"/>
  <c r="X291" i="41"/>
  <c r="Z291" i="41"/>
  <c r="K291" i="41"/>
  <c r="M291" i="41"/>
  <c r="R291" i="41"/>
  <c r="J291" i="41"/>
  <c r="AB291" i="41"/>
  <c r="AE3707" i="42" s="1"/>
  <c r="T291" i="41"/>
  <c r="N291" i="41"/>
  <c r="S291" i="41"/>
  <c r="L291" i="41"/>
  <c r="V291" i="41"/>
  <c r="AI291" i="41"/>
  <c r="AL3707" i="42" s="1"/>
  <c r="W291" i="41"/>
  <c r="Y291" i="41"/>
  <c r="O291" i="41"/>
  <c r="E291" i="41"/>
  <c r="H3707" i="42" s="1"/>
  <c r="D291" i="41"/>
  <c r="G3707" i="42" s="1"/>
  <c r="F291" i="41"/>
  <c r="G291" i="41"/>
  <c r="J3707" i="42" s="1"/>
  <c r="H291" i="41"/>
  <c r="K3707" i="42" s="1"/>
  <c r="C291" i="41"/>
  <c r="F3707" i="42" s="1"/>
  <c r="P291" i="41"/>
  <c r="I291" i="41"/>
  <c r="AB288" i="41"/>
  <c r="AH288" i="41"/>
  <c r="AC288" i="41"/>
  <c r="AF3704" i="42" s="1"/>
  <c r="R288" i="41"/>
  <c r="AG288" i="41"/>
  <c r="AJ3704" i="42" s="1"/>
  <c r="T288" i="41"/>
  <c r="W3704" i="42" s="1"/>
  <c r="AD288" i="41"/>
  <c r="AG3704" i="42" s="1"/>
  <c r="AE288" i="41"/>
  <c r="AH3704" i="42" s="1"/>
  <c r="U288" i="41"/>
  <c r="S288" i="41"/>
  <c r="L288" i="41"/>
  <c r="K288" i="41"/>
  <c r="AA288" i="41"/>
  <c r="AD3704" i="42" s="1"/>
  <c r="Z288" i="41"/>
  <c r="G288" i="41"/>
  <c r="I288" i="41"/>
  <c r="H288" i="41"/>
  <c r="W288" i="41"/>
  <c r="P288" i="41"/>
  <c r="Q288" i="41"/>
  <c r="AI288" i="41"/>
  <c r="AL3704" i="42" s="1"/>
  <c r="Y288" i="41"/>
  <c r="F288" i="41"/>
  <c r="D288" i="41"/>
  <c r="G3704" i="42" s="1"/>
  <c r="N288" i="41"/>
  <c r="V288" i="41"/>
  <c r="C288" i="41"/>
  <c r="F3704" i="42" s="1"/>
  <c r="X288" i="41"/>
  <c r="O288" i="41"/>
  <c r="AF288" i="41"/>
  <c r="AI3704" i="42" s="1"/>
  <c r="M288" i="41"/>
  <c r="E288" i="41"/>
  <c r="H3704" i="42" s="1"/>
  <c r="J288" i="41"/>
  <c r="AI275" i="41"/>
  <c r="Q275" i="41"/>
  <c r="AB275" i="41"/>
  <c r="AE3691" i="42" s="1"/>
  <c r="AC275" i="41"/>
  <c r="AF3691" i="42" s="1"/>
  <c r="Z275" i="41"/>
  <c r="AD275" i="41"/>
  <c r="AG3691" i="42" s="1"/>
  <c r="R275" i="41"/>
  <c r="U3691" i="42" s="1"/>
  <c r="AH275" i="41"/>
  <c r="AK3691" i="42" s="1"/>
  <c r="T275" i="41"/>
  <c r="K275" i="41"/>
  <c r="P275" i="41"/>
  <c r="S275" i="41"/>
  <c r="AF275" i="41"/>
  <c r="AI3691" i="42" s="1"/>
  <c r="E275" i="41"/>
  <c r="H3691" i="42" s="1"/>
  <c r="AG275" i="41"/>
  <c r="AJ3691" i="42" s="1"/>
  <c r="F275" i="41"/>
  <c r="G275" i="41"/>
  <c r="AE275" i="41"/>
  <c r="AH3691" i="42" s="1"/>
  <c r="AA275" i="41"/>
  <c r="AD3691" i="42" s="1"/>
  <c r="O275" i="41"/>
  <c r="U275" i="41"/>
  <c r="W275" i="41"/>
  <c r="Y275" i="41"/>
  <c r="D275" i="41"/>
  <c r="G3691" i="42" s="1"/>
  <c r="H275" i="41"/>
  <c r="J275" i="41"/>
  <c r="L275" i="41"/>
  <c r="V275" i="41"/>
  <c r="M275" i="41"/>
  <c r="C275" i="41"/>
  <c r="F3691" i="42" s="1"/>
  <c r="N275" i="41"/>
  <c r="X275" i="41"/>
  <c r="I275" i="41"/>
  <c r="AC303" i="41"/>
  <c r="AF3719" i="42" s="1"/>
  <c r="AF303" i="41"/>
  <c r="AI3719" i="42" s="1"/>
  <c r="AB303" i="41"/>
  <c r="AE3719" i="42" s="1"/>
  <c r="Y303" i="41"/>
  <c r="AE303" i="41"/>
  <c r="AH3719" i="42" s="1"/>
  <c r="AD303" i="41"/>
  <c r="AG3719" i="42" s="1"/>
  <c r="S303" i="41"/>
  <c r="AA303" i="41"/>
  <c r="AD3719" i="42" s="1"/>
  <c r="G303" i="41"/>
  <c r="Q303" i="41"/>
  <c r="AI303" i="41"/>
  <c r="AL3719" i="42" s="1"/>
  <c r="O303" i="41"/>
  <c r="F303" i="41"/>
  <c r="P303" i="41"/>
  <c r="I303" i="41"/>
  <c r="H303" i="41"/>
  <c r="AG303" i="41"/>
  <c r="AJ3719" i="42" s="1"/>
  <c r="R303" i="41"/>
  <c r="V303" i="41"/>
  <c r="U303" i="41"/>
  <c r="J303" i="41"/>
  <c r="X303" i="41"/>
  <c r="AH303" i="41"/>
  <c r="AK3719" i="42" s="1"/>
  <c r="Z303" i="41"/>
  <c r="T303" i="41"/>
  <c r="W3719" i="42" s="1"/>
  <c r="W303" i="41"/>
  <c r="C303" i="41"/>
  <c r="F3719" i="42" s="1"/>
  <c r="D303" i="41"/>
  <c r="G3719" i="42" s="1"/>
  <c r="E303" i="41"/>
  <c r="H3719" i="42" s="1"/>
  <c r="N303" i="41"/>
  <c r="L303" i="41"/>
  <c r="M303" i="41"/>
  <c r="K303" i="41"/>
  <c r="AH306" i="41"/>
  <c r="AK3722" i="42" s="1"/>
  <c r="AA306" i="41"/>
  <c r="AD3722" i="42" s="1"/>
  <c r="AG306" i="41"/>
  <c r="AJ3722" i="42" s="1"/>
  <c r="Z306" i="41"/>
  <c r="AD306" i="41"/>
  <c r="AG3722" i="42" s="1"/>
  <c r="V306" i="41"/>
  <c r="P306" i="41"/>
  <c r="F306" i="41"/>
  <c r="W306" i="41"/>
  <c r="Q306" i="41"/>
  <c r="R306" i="41"/>
  <c r="U3722" i="42" s="1"/>
  <c r="J306" i="41"/>
  <c r="O306" i="41"/>
  <c r="L306" i="41"/>
  <c r="K306" i="41"/>
  <c r="AF306" i="41"/>
  <c r="AI3722" i="42" s="1"/>
  <c r="Y306" i="41"/>
  <c r="S306" i="41"/>
  <c r="V3722" i="42" s="1"/>
  <c r="M306" i="41"/>
  <c r="H306" i="41"/>
  <c r="I306" i="41"/>
  <c r="N306" i="41"/>
  <c r="AB306" i="41"/>
  <c r="AE3722" i="42" s="1"/>
  <c r="AC306" i="41"/>
  <c r="AF3722" i="42" s="1"/>
  <c r="T306" i="41"/>
  <c r="C306" i="41"/>
  <c r="F3722" i="42" s="1"/>
  <c r="AI306" i="41"/>
  <c r="AL3722" i="42" s="1"/>
  <c r="D306" i="41"/>
  <c r="G3722" i="42" s="1"/>
  <c r="E306" i="41"/>
  <c r="H3722" i="42" s="1"/>
  <c r="X306" i="41"/>
  <c r="G306" i="41"/>
  <c r="U306" i="41"/>
  <c r="AE306" i="41"/>
  <c r="AH3722" i="42" s="1"/>
  <c r="AH391" i="41"/>
  <c r="AK3807" i="42" s="1"/>
  <c r="U391" i="41"/>
  <c r="X3807" i="42" s="1"/>
  <c r="AD391" i="41"/>
  <c r="AG3807" i="42" s="1"/>
  <c r="AG391" i="41"/>
  <c r="AJ3807" i="42" s="1"/>
  <c r="AA391" i="41"/>
  <c r="AD3807" i="42" s="1"/>
  <c r="Q391" i="41"/>
  <c r="AC391" i="41"/>
  <c r="AF3807" i="42" s="1"/>
  <c r="AF391" i="41"/>
  <c r="AI3807" i="42" s="1"/>
  <c r="AE391" i="41"/>
  <c r="AH3807" i="42" s="1"/>
  <c r="P391" i="41"/>
  <c r="AI391" i="41"/>
  <c r="AL3807" i="42" s="1"/>
  <c r="W391" i="41"/>
  <c r="Z3807" i="42" s="1"/>
  <c r="V391" i="41"/>
  <c r="T391" i="41"/>
  <c r="G391" i="41"/>
  <c r="AB391" i="41"/>
  <c r="AE3807" i="42" s="1"/>
  <c r="M391" i="41"/>
  <c r="S391" i="41"/>
  <c r="V3807" i="42" s="1"/>
  <c r="O391" i="41"/>
  <c r="X391" i="41"/>
  <c r="AA3807" i="42" s="1"/>
  <c r="Y391" i="41"/>
  <c r="AB3807" i="42" s="1"/>
  <c r="E391" i="41"/>
  <c r="H3807" i="42" s="1"/>
  <c r="F391" i="41"/>
  <c r="H391" i="41"/>
  <c r="I391" i="41"/>
  <c r="R391" i="41"/>
  <c r="U3807" i="42" s="1"/>
  <c r="Z391" i="41"/>
  <c r="AC3807" i="42" s="1"/>
  <c r="N391" i="41"/>
  <c r="D391" i="41"/>
  <c r="K391" i="41"/>
  <c r="L391" i="41"/>
  <c r="J391" i="41"/>
  <c r="C391" i="41"/>
  <c r="F3807" i="42" s="1"/>
  <c r="AH415" i="41"/>
  <c r="AK3831" i="42" s="1"/>
  <c r="AE415" i="41"/>
  <c r="AH3831" i="42" s="1"/>
  <c r="AA415" i="41"/>
  <c r="AD3831" i="42" s="1"/>
  <c r="R415" i="41"/>
  <c r="U3831" i="42" s="1"/>
  <c r="AI415" i="41"/>
  <c r="AL3831" i="42" s="1"/>
  <c r="AF415" i="41"/>
  <c r="AI3831" i="42" s="1"/>
  <c r="AD415" i="41"/>
  <c r="AG3831" i="42" s="1"/>
  <c r="V415" i="41"/>
  <c r="Y3831" i="42" s="1"/>
  <c r="AG415" i="41"/>
  <c r="AJ3831" i="42" s="1"/>
  <c r="P415" i="41"/>
  <c r="Q415" i="41"/>
  <c r="J415" i="41"/>
  <c r="K415" i="41"/>
  <c r="S415" i="41"/>
  <c r="V3831" i="42" s="1"/>
  <c r="W415" i="41"/>
  <c r="Z3831" i="42" s="1"/>
  <c r="T415" i="41"/>
  <c r="W3831" i="42" s="1"/>
  <c r="O415" i="41"/>
  <c r="E415" i="41"/>
  <c r="H3831" i="42" s="1"/>
  <c r="AC415" i="41"/>
  <c r="AF3831" i="42" s="1"/>
  <c r="U415" i="41"/>
  <c r="D415" i="41"/>
  <c r="G3831" i="42" s="1"/>
  <c r="F415" i="41"/>
  <c r="G415" i="41"/>
  <c r="AB415" i="41"/>
  <c r="AE3831" i="42" s="1"/>
  <c r="M415" i="41"/>
  <c r="N415" i="41"/>
  <c r="L415" i="41"/>
  <c r="C415" i="41"/>
  <c r="X415" i="41"/>
  <c r="Y415" i="41"/>
  <c r="AB3831" i="42" s="1"/>
  <c r="Z415" i="41"/>
  <c r="AC3831" i="42" s="1"/>
  <c r="H415" i="41"/>
  <c r="I415" i="41"/>
  <c r="X302" i="41"/>
  <c r="AB302" i="41"/>
  <c r="AE3718" i="42" s="1"/>
  <c r="AH302" i="41"/>
  <c r="AK3718" i="42" s="1"/>
  <c r="AI302" i="41"/>
  <c r="AL3718" i="42" s="1"/>
  <c r="S302" i="41"/>
  <c r="AC302" i="41"/>
  <c r="AF3718" i="42" s="1"/>
  <c r="AG302" i="41"/>
  <c r="AJ3718" i="42" s="1"/>
  <c r="U302" i="41"/>
  <c r="P302" i="41"/>
  <c r="AD302" i="41"/>
  <c r="AG3718" i="42" s="1"/>
  <c r="Q302" i="41"/>
  <c r="K302" i="41"/>
  <c r="Y302" i="41"/>
  <c r="Z302" i="41"/>
  <c r="W302" i="41"/>
  <c r="AE302" i="41"/>
  <c r="AH3718" i="42" s="1"/>
  <c r="AF302" i="41"/>
  <c r="AI3718" i="42" s="1"/>
  <c r="AA302" i="41"/>
  <c r="AD3718" i="42" s="1"/>
  <c r="J302" i="41"/>
  <c r="V302" i="41"/>
  <c r="O302" i="41"/>
  <c r="D302" i="41"/>
  <c r="G3718" i="42" s="1"/>
  <c r="E302" i="41"/>
  <c r="H3718" i="42" s="1"/>
  <c r="C302" i="41"/>
  <c r="F3718" i="42" s="1"/>
  <c r="F302" i="41"/>
  <c r="L302" i="41"/>
  <c r="M302" i="41"/>
  <c r="N302" i="41"/>
  <c r="H302" i="41"/>
  <c r="G302" i="41"/>
  <c r="I302" i="41"/>
  <c r="R302" i="41"/>
  <c r="T302" i="41"/>
  <c r="AF424" i="41"/>
  <c r="AI3840" i="42" s="1"/>
  <c r="AB424" i="41"/>
  <c r="AE3840" i="42" s="1"/>
  <c r="O424" i="41"/>
  <c r="AC424" i="41"/>
  <c r="AF3840" i="42" s="1"/>
  <c r="S424" i="41"/>
  <c r="V3840" i="42" s="1"/>
  <c r="AG424" i="41"/>
  <c r="AJ3840" i="42" s="1"/>
  <c r="Y424" i="41"/>
  <c r="AB3840" i="42" s="1"/>
  <c r="AE424" i="41"/>
  <c r="AH3840" i="42" s="1"/>
  <c r="AH424" i="41"/>
  <c r="AK3840" i="42" s="1"/>
  <c r="P424" i="41"/>
  <c r="T424" i="41"/>
  <c r="G424" i="41"/>
  <c r="H424" i="41"/>
  <c r="U424" i="41"/>
  <c r="V424" i="41"/>
  <c r="Y3840" i="42" s="1"/>
  <c r="AI424" i="41"/>
  <c r="AL3840" i="42" s="1"/>
  <c r="AD424" i="41"/>
  <c r="AG3840" i="42" s="1"/>
  <c r="J424" i="41"/>
  <c r="R424" i="41"/>
  <c r="U3840" i="42" s="1"/>
  <c r="AA424" i="41"/>
  <c r="AD3840" i="42" s="1"/>
  <c r="W424" i="41"/>
  <c r="Z3840" i="42" s="1"/>
  <c r="K424" i="41"/>
  <c r="N3840" i="42" s="1"/>
  <c r="X424" i="41"/>
  <c r="AA3840" i="42" s="1"/>
  <c r="L424" i="41"/>
  <c r="Z424" i="41"/>
  <c r="AC3840" i="42" s="1"/>
  <c r="M424" i="41"/>
  <c r="Q424" i="41"/>
  <c r="D424" i="41"/>
  <c r="G3840" i="42" s="1"/>
  <c r="E424" i="41"/>
  <c r="H3840" i="42" s="1"/>
  <c r="F424" i="41"/>
  <c r="I424" i="41"/>
  <c r="N424" i="41"/>
  <c r="C424" i="41"/>
  <c r="F3840" i="42" s="1"/>
  <c r="AH427" i="41"/>
  <c r="AK3843" i="42" s="1"/>
  <c r="AC427" i="41"/>
  <c r="AF3843" i="42" s="1"/>
  <c r="AG427" i="41"/>
  <c r="AJ3843" i="42" s="1"/>
  <c r="AB427" i="41"/>
  <c r="AE3843" i="42" s="1"/>
  <c r="T427" i="41"/>
  <c r="W3843" i="42" s="1"/>
  <c r="Z427" i="41"/>
  <c r="AC3843" i="42" s="1"/>
  <c r="U427" i="41"/>
  <c r="V427" i="41"/>
  <c r="Y3843" i="42" s="1"/>
  <c r="F427" i="41"/>
  <c r="G427" i="41"/>
  <c r="AD427" i="41"/>
  <c r="AG3843" i="42" s="1"/>
  <c r="W427" i="41"/>
  <c r="Z3843" i="42" s="1"/>
  <c r="AI427" i="41"/>
  <c r="AL3843" i="42" s="1"/>
  <c r="AE427" i="41"/>
  <c r="AH3843" i="42" s="1"/>
  <c r="AF427" i="41"/>
  <c r="AI3843" i="42" s="1"/>
  <c r="M427" i="41"/>
  <c r="P427" i="41"/>
  <c r="R427" i="41"/>
  <c r="U3843" i="42" s="1"/>
  <c r="E427" i="41"/>
  <c r="H3843" i="42" s="1"/>
  <c r="H427" i="41"/>
  <c r="I427" i="41"/>
  <c r="C427" i="41"/>
  <c r="F3843" i="42" s="1"/>
  <c r="J427" i="41"/>
  <c r="Q427" i="41"/>
  <c r="X427" i="41"/>
  <c r="O427" i="41"/>
  <c r="AA427" i="41"/>
  <c r="AD3843" i="42" s="1"/>
  <c r="D427" i="41"/>
  <c r="G3843" i="42" s="1"/>
  <c r="S427" i="41"/>
  <c r="V3843" i="42" s="1"/>
  <c r="K427" i="41"/>
  <c r="N3843" i="42" s="1"/>
  <c r="L427" i="41"/>
  <c r="Y427" i="41"/>
  <c r="AB3843" i="42" s="1"/>
  <c r="N427" i="41"/>
  <c r="AH331" i="41"/>
  <c r="AK3747" i="42" s="1"/>
  <c r="AC331" i="41"/>
  <c r="AF3747" i="42" s="1"/>
  <c r="Y331" i="41"/>
  <c r="AB3747" i="42" s="1"/>
  <c r="AI331" i="41"/>
  <c r="AL3747" i="42" s="1"/>
  <c r="AA331" i="41"/>
  <c r="AD3747" i="42" s="1"/>
  <c r="AD331" i="41"/>
  <c r="AG3747" i="42" s="1"/>
  <c r="X331" i="41"/>
  <c r="AA3747" i="42" s="1"/>
  <c r="AE331" i="41"/>
  <c r="AF331" i="41"/>
  <c r="AG331" i="41"/>
  <c r="AJ3747" i="42" s="1"/>
  <c r="T331" i="41"/>
  <c r="W3747" i="42" s="1"/>
  <c r="S331" i="41"/>
  <c r="V3747" i="42" s="1"/>
  <c r="D331" i="41"/>
  <c r="G3747" i="42" s="1"/>
  <c r="E331" i="41"/>
  <c r="H3747" i="42" s="1"/>
  <c r="F331" i="41"/>
  <c r="I3747" i="42" s="1"/>
  <c r="R331" i="41"/>
  <c r="U3747" i="42" s="1"/>
  <c r="O331" i="41"/>
  <c r="Z331" i="41"/>
  <c r="AC3747" i="42" s="1"/>
  <c r="W331" i="41"/>
  <c r="Z3747" i="42" s="1"/>
  <c r="J331" i="41"/>
  <c r="C331" i="41"/>
  <c r="F3747" i="42" s="1"/>
  <c r="L331" i="41"/>
  <c r="M331" i="41"/>
  <c r="P331" i="41"/>
  <c r="N331" i="41"/>
  <c r="AB331" i="41"/>
  <c r="AE3747" i="42" s="1"/>
  <c r="G331" i="41"/>
  <c r="J3747" i="42" s="1"/>
  <c r="H331" i="41"/>
  <c r="K3747" i="42" s="1"/>
  <c r="I331" i="41"/>
  <c r="L3747" i="42" s="1"/>
  <c r="Q331" i="41"/>
  <c r="U331" i="41"/>
  <c r="X3747" i="42" s="1"/>
  <c r="V331" i="41"/>
  <c r="Y3747" i="42" s="1"/>
  <c r="K331" i="41"/>
  <c r="N3747" i="42" s="1"/>
  <c r="AD316" i="41"/>
  <c r="AG3732" i="42" s="1"/>
  <c r="AB316" i="41"/>
  <c r="AE3732" i="42" s="1"/>
  <c r="AI316" i="41"/>
  <c r="AL3732" i="42" s="1"/>
  <c r="AE316" i="41"/>
  <c r="AH3732" i="42" s="1"/>
  <c r="AF316" i="41"/>
  <c r="AI3732" i="42" s="1"/>
  <c r="S316" i="41"/>
  <c r="AG316" i="41"/>
  <c r="AH316" i="41"/>
  <c r="V316" i="41"/>
  <c r="W316" i="41"/>
  <c r="H316" i="41"/>
  <c r="Q316" i="41"/>
  <c r="AA316" i="41"/>
  <c r="AD3732" i="42" s="1"/>
  <c r="R316" i="41"/>
  <c r="O316" i="41"/>
  <c r="K316" i="41"/>
  <c r="X316" i="41"/>
  <c r="I316" i="41"/>
  <c r="Z316" i="41"/>
  <c r="L316" i="41"/>
  <c r="Y316" i="41"/>
  <c r="J316" i="41"/>
  <c r="U316" i="41"/>
  <c r="AC316" i="41"/>
  <c r="T316" i="41"/>
  <c r="D316" i="41"/>
  <c r="G3732" i="42" s="1"/>
  <c r="P316" i="41"/>
  <c r="M316" i="41"/>
  <c r="N316" i="41"/>
  <c r="G316" i="41"/>
  <c r="C316" i="41"/>
  <c r="F3732" i="42" s="1"/>
  <c r="F316" i="41"/>
  <c r="E316" i="41"/>
  <c r="H3732" i="42" s="1"/>
  <c r="AC231" i="41"/>
  <c r="AF3647" i="42" s="1"/>
  <c r="AD231" i="41"/>
  <c r="AG3647" i="42" s="1"/>
  <c r="U231" i="41"/>
  <c r="X3647" i="42" s="1"/>
  <c r="AB231" i="41"/>
  <c r="AE3647" i="42" s="1"/>
  <c r="AE231" i="41"/>
  <c r="W231" i="41"/>
  <c r="AA231" i="41"/>
  <c r="Y231" i="41"/>
  <c r="AB3647" i="42" s="1"/>
  <c r="AG231" i="41"/>
  <c r="AJ3647" i="42" s="1"/>
  <c r="E231" i="41"/>
  <c r="H3647" i="42" s="1"/>
  <c r="Z231" i="41"/>
  <c r="AC3647" i="42" s="1"/>
  <c r="M231" i="41"/>
  <c r="AF231" i="41"/>
  <c r="AI3647" i="42" s="1"/>
  <c r="N231" i="41"/>
  <c r="P231" i="41"/>
  <c r="T231" i="41"/>
  <c r="W3647" i="42" s="1"/>
  <c r="AH231" i="41"/>
  <c r="AK3647" i="42" s="1"/>
  <c r="AI231" i="41"/>
  <c r="AL3647" i="42" s="1"/>
  <c r="V231" i="41"/>
  <c r="Y3647" i="42" s="1"/>
  <c r="S231" i="41"/>
  <c r="V3647" i="42" s="1"/>
  <c r="H231" i="41"/>
  <c r="O231" i="41"/>
  <c r="J231" i="41"/>
  <c r="D231" i="41"/>
  <c r="G3647" i="42" s="1"/>
  <c r="F231" i="41"/>
  <c r="I3647" i="42" s="1"/>
  <c r="G231" i="41"/>
  <c r="Q231" i="41"/>
  <c r="R231" i="41"/>
  <c r="U3647" i="42" s="1"/>
  <c r="X231" i="41"/>
  <c r="AA3647" i="42" s="1"/>
  <c r="I231" i="41"/>
  <c r="K231" i="41"/>
  <c r="C231" i="41"/>
  <c r="F3647" i="42" s="1"/>
  <c r="L231" i="41"/>
  <c r="AH363" i="41"/>
  <c r="AK3779" i="42" s="1"/>
  <c r="AC363" i="41"/>
  <c r="AF3779" i="42" s="1"/>
  <c r="Y363" i="41"/>
  <c r="AB3779" i="42" s="1"/>
  <c r="AB363" i="41"/>
  <c r="AE3779" i="42" s="1"/>
  <c r="AD363" i="41"/>
  <c r="AF363" i="41"/>
  <c r="AA363" i="41"/>
  <c r="AD3779" i="42" s="1"/>
  <c r="P363" i="41"/>
  <c r="O363" i="41"/>
  <c r="AG363" i="41"/>
  <c r="AJ3779" i="42" s="1"/>
  <c r="J363" i="41"/>
  <c r="K363" i="41"/>
  <c r="N3779" i="42" s="1"/>
  <c r="L363" i="41"/>
  <c r="AI363" i="41"/>
  <c r="AL3779" i="42" s="1"/>
  <c r="X363" i="41"/>
  <c r="AA3779" i="42" s="1"/>
  <c r="Z363" i="41"/>
  <c r="AC3779" i="42" s="1"/>
  <c r="F363" i="41"/>
  <c r="I3779" i="42" s="1"/>
  <c r="AE363" i="41"/>
  <c r="AH3779" i="42" s="1"/>
  <c r="U363" i="41"/>
  <c r="W363" i="41"/>
  <c r="Z3779" i="42" s="1"/>
  <c r="Q363" i="41"/>
  <c r="V363" i="41"/>
  <c r="D363" i="41"/>
  <c r="G3779" i="42" s="1"/>
  <c r="E363" i="41"/>
  <c r="H3779" i="42" s="1"/>
  <c r="C363" i="41"/>
  <c r="F3779" i="42" s="1"/>
  <c r="G363" i="41"/>
  <c r="H363" i="41"/>
  <c r="N363" i="41"/>
  <c r="S363" i="41"/>
  <c r="V3779" i="42" s="1"/>
  <c r="R363" i="41"/>
  <c r="U3779" i="42" s="1"/>
  <c r="T363" i="41"/>
  <c r="W3779" i="42" s="1"/>
  <c r="I363" i="41"/>
  <c r="M363" i="41"/>
  <c r="AE267" i="41"/>
  <c r="AH3683" i="42" s="1"/>
  <c r="AG267" i="41"/>
  <c r="AJ3683" i="42" s="1"/>
  <c r="AC267" i="41"/>
  <c r="AF3683" i="42" s="1"/>
  <c r="Y267" i="41"/>
  <c r="AB267" i="41"/>
  <c r="AH267" i="41"/>
  <c r="AK3683" i="42" s="1"/>
  <c r="AI267" i="41"/>
  <c r="AL3683" i="42" s="1"/>
  <c r="AF267" i="41"/>
  <c r="AI3683" i="42" s="1"/>
  <c r="W267" i="41"/>
  <c r="D267" i="41"/>
  <c r="G3683" i="42" s="1"/>
  <c r="AD267" i="41"/>
  <c r="AG3683" i="42" s="1"/>
  <c r="Q267" i="41"/>
  <c r="S267" i="41"/>
  <c r="R267" i="41"/>
  <c r="E267" i="41"/>
  <c r="H3683" i="42" s="1"/>
  <c r="P267" i="41"/>
  <c r="V267" i="41"/>
  <c r="AA267" i="41"/>
  <c r="AD3683" i="42" s="1"/>
  <c r="X267" i="41"/>
  <c r="N267" i="41"/>
  <c r="F267" i="41"/>
  <c r="U267" i="41"/>
  <c r="Z267" i="41"/>
  <c r="I267" i="41"/>
  <c r="L3683" i="42" s="1"/>
  <c r="C267" i="41"/>
  <c r="F3683" i="42" s="1"/>
  <c r="J267" i="41"/>
  <c r="K267" i="41"/>
  <c r="L267" i="41"/>
  <c r="M267" i="41"/>
  <c r="T267" i="41"/>
  <c r="G267" i="41"/>
  <c r="H267" i="41"/>
  <c r="O267" i="41"/>
  <c r="AH367" i="41"/>
  <c r="AK3783" i="42" s="1"/>
  <c r="AE367" i="41"/>
  <c r="AH3783" i="42" s="1"/>
  <c r="AG367" i="41"/>
  <c r="AA367" i="41"/>
  <c r="U367" i="41"/>
  <c r="AB367" i="41"/>
  <c r="AE3783" i="42" s="1"/>
  <c r="AD367" i="41"/>
  <c r="AG3783" i="42" s="1"/>
  <c r="AC367" i="41"/>
  <c r="AF3783" i="42" s="1"/>
  <c r="S367" i="41"/>
  <c r="V3783" i="42" s="1"/>
  <c r="G367" i="41"/>
  <c r="Z367" i="41"/>
  <c r="AC3783" i="42" s="1"/>
  <c r="Q367" i="41"/>
  <c r="T3783" i="42" s="1"/>
  <c r="P367" i="41"/>
  <c r="W367" i="41"/>
  <c r="Z3783" i="42" s="1"/>
  <c r="X367" i="41"/>
  <c r="AA3783" i="42" s="1"/>
  <c r="AI367" i="41"/>
  <c r="AL3783" i="42" s="1"/>
  <c r="R367" i="41"/>
  <c r="U3783" i="42" s="1"/>
  <c r="D367" i="41"/>
  <c r="T367" i="41"/>
  <c r="K367" i="41"/>
  <c r="N3783" i="42" s="1"/>
  <c r="Y367" i="41"/>
  <c r="AB3783" i="42" s="1"/>
  <c r="V367" i="41"/>
  <c r="Y3783" i="42" s="1"/>
  <c r="O367" i="41"/>
  <c r="H367" i="41"/>
  <c r="I367" i="41"/>
  <c r="J367" i="41"/>
  <c r="C367" i="41"/>
  <c r="F3783" i="42" s="1"/>
  <c r="AF367" i="41"/>
  <c r="AI3783" i="42" s="1"/>
  <c r="L367" i="41"/>
  <c r="M367" i="41"/>
  <c r="N367" i="41"/>
  <c r="F367" i="41"/>
  <c r="E367" i="41"/>
  <c r="H3783" i="42" s="1"/>
  <c r="AH426" i="41"/>
  <c r="AK3842" i="42" s="1"/>
  <c r="AF426" i="41"/>
  <c r="Y426" i="41"/>
  <c r="AG426" i="41"/>
  <c r="AJ3842" i="42" s="1"/>
  <c r="AC426" i="41"/>
  <c r="AF3842" i="42" s="1"/>
  <c r="AE426" i="41"/>
  <c r="AH3842" i="42" s="1"/>
  <c r="T426" i="41"/>
  <c r="W3842" i="42" s="1"/>
  <c r="AD426" i="41"/>
  <c r="AG3842" i="42" s="1"/>
  <c r="S426" i="41"/>
  <c r="V3842" i="42" s="1"/>
  <c r="V426" i="41"/>
  <c r="Y3842" i="42" s="1"/>
  <c r="AI426" i="41"/>
  <c r="AL3842" i="42" s="1"/>
  <c r="U426" i="41"/>
  <c r="Q426" i="41"/>
  <c r="AA426" i="41"/>
  <c r="AD3842" i="42" s="1"/>
  <c r="AB426" i="41"/>
  <c r="AE3842" i="42" s="1"/>
  <c r="X426" i="41"/>
  <c r="AA3842" i="42" s="1"/>
  <c r="F426" i="41"/>
  <c r="L426" i="41"/>
  <c r="I426" i="41"/>
  <c r="J426" i="41"/>
  <c r="K426" i="41"/>
  <c r="N3842" i="42" s="1"/>
  <c r="C426" i="41"/>
  <c r="F3842" i="42" s="1"/>
  <c r="P426" i="41"/>
  <c r="R426" i="41"/>
  <c r="U3842" i="42" s="1"/>
  <c r="D426" i="41"/>
  <c r="G3842" i="42" s="1"/>
  <c r="N426" i="41"/>
  <c r="E426" i="41"/>
  <c r="H3842" i="42" s="1"/>
  <c r="W426" i="41"/>
  <c r="Z3842" i="42" s="1"/>
  <c r="M426" i="41"/>
  <c r="G426" i="41"/>
  <c r="O426" i="41"/>
  <c r="H426" i="41"/>
  <c r="Z426" i="41"/>
  <c r="AC3842" i="42" s="1"/>
  <c r="AH420" i="41"/>
  <c r="AB420" i="41"/>
  <c r="AE3836" i="42" s="1"/>
  <c r="AI420" i="41"/>
  <c r="AL3836" i="42" s="1"/>
  <c r="AD420" i="41"/>
  <c r="AG3836" i="42" s="1"/>
  <c r="AC420" i="41"/>
  <c r="AF3836" i="42" s="1"/>
  <c r="AA420" i="41"/>
  <c r="AD3836" i="42" s="1"/>
  <c r="R420" i="41"/>
  <c r="U3836" i="42" s="1"/>
  <c r="AE420" i="41"/>
  <c r="AH3836" i="42" s="1"/>
  <c r="T420" i="41"/>
  <c r="W3836" i="42" s="1"/>
  <c r="AF420" i="41"/>
  <c r="AI3836" i="42" s="1"/>
  <c r="U420" i="41"/>
  <c r="O420" i="41"/>
  <c r="Q420" i="41"/>
  <c r="D420" i="41"/>
  <c r="G3836" i="42" s="1"/>
  <c r="S420" i="41"/>
  <c r="V3836" i="42" s="1"/>
  <c r="V420" i="41"/>
  <c r="Y3836" i="42" s="1"/>
  <c r="Z420" i="41"/>
  <c r="AG420" i="41"/>
  <c r="Y420" i="41"/>
  <c r="AB3836" i="42" s="1"/>
  <c r="F420" i="41"/>
  <c r="W420" i="41"/>
  <c r="Z3836" i="42" s="1"/>
  <c r="L420" i="41"/>
  <c r="X420" i="41"/>
  <c r="AA3836" i="42" s="1"/>
  <c r="M420" i="41"/>
  <c r="N420" i="41"/>
  <c r="C420" i="41"/>
  <c r="F3836" i="42" s="1"/>
  <c r="P420" i="41"/>
  <c r="S3836" i="42" s="1"/>
  <c r="G420" i="41"/>
  <c r="H420" i="41"/>
  <c r="I420" i="41"/>
  <c r="J420" i="41"/>
  <c r="K420" i="41"/>
  <c r="E420" i="41"/>
  <c r="AB287" i="41"/>
  <c r="AH287" i="41"/>
  <c r="AK3703" i="42" s="1"/>
  <c r="AA287" i="41"/>
  <c r="AD3703" i="42" s="1"/>
  <c r="AI287" i="41"/>
  <c r="AL3703" i="42" s="1"/>
  <c r="AD287" i="41"/>
  <c r="AG3703" i="42" s="1"/>
  <c r="AG287" i="41"/>
  <c r="AJ3703" i="42" s="1"/>
  <c r="AC287" i="41"/>
  <c r="AF3703" i="42" s="1"/>
  <c r="G287" i="41"/>
  <c r="S287" i="41"/>
  <c r="Y287" i="41"/>
  <c r="Z287" i="41"/>
  <c r="E287" i="41"/>
  <c r="H3703" i="42" s="1"/>
  <c r="P287" i="41"/>
  <c r="O287" i="41"/>
  <c r="W287" i="41"/>
  <c r="F287" i="41"/>
  <c r="Q287" i="41"/>
  <c r="R287" i="41"/>
  <c r="M287" i="41"/>
  <c r="N287" i="41"/>
  <c r="X287" i="41"/>
  <c r="C287" i="41"/>
  <c r="F3703" i="42" s="1"/>
  <c r="AF287" i="41"/>
  <c r="AI3703" i="42" s="1"/>
  <c r="K287" i="41"/>
  <c r="L287" i="41"/>
  <c r="T287" i="41"/>
  <c r="U287" i="41"/>
  <c r="V287" i="41"/>
  <c r="J287" i="41"/>
  <c r="AE287" i="41"/>
  <c r="AH3703" i="42" s="1"/>
  <c r="D287" i="41"/>
  <c r="G3703" i="42" s="1"/>
  <c r="H287" i="41"/>
  <c r="I287" i="41"/>
  <c r="AH359" i="41"/>
  <c r="AK3775" i="42" s="1"/>
  <c r="AA359" i="41"/>
  <c r="AD3775" i="42" s="1"/>
  <c r="U359" i="41"/>
  <c r="AE359" i="41"/>
  <c r="AH3775" i="42" s="1"/>
  <c r="AB359" i="41"/>
  <c r="AE3775" i="42" s="1"/>
  <c r="X359" i="41"/>
  <c r="AA3775" i="42" s="1"/>
  <c r="AC359" i="41"/>
  <c r="AF3775" i="42" s="1"/>
  <c r="AD359" i="41"/>
  <c r="AG3775" i="42" s="1"/>
  <c r="V359" i="41"/>
  <c r="Y3775" i="42" s="1"/>
  <c r="W359" i="41"/>
  <c r="Z3775" i="42" s="1"/>
  <c r="O359" i="41"/>
  <c r="D359" i="41"/>
  <c r="G3775" i="42" s="1"/>
  <c r="E359" i="41"/>
  <c r="H3775" i="42" s="1"/>
  <c r="T359" i="41"/>
  <c r="W3775" i="42" s="1"/>
  <c r="AI359" i="41"/>
  <c r="Q359" i="41"/>
  <c r="R359" i="41"/>
  <c r="U3775" i="42" s="1"/>
  <c r="I359" i="41"/>
  <c r="Z359" i="41"/>
  <c r="AC3775" i="42" s="1"/>
  <c r="N359" i="41"/>
  <c r="AF359" i="41"/>
  <c r="AI3775" i="42" s="1"/>
  <c r="AG359" i="41"/>
  <c r="AJ3775" i="42" s="1"/>
  <c r="P359" i="41"/>
  <c r="S359" i="41"/>
  <c r="V3775" i="42" s="1"/>
  <c r="Y359" i="41"/>
  <c r="AB3775" i="42" s="1"/>
  <c r="F359" i="41"/>
  <c r="L359" i="41"/>
  <c r="C359" i="41"/>
  <c r="F3775" i="42" s="1"/>
  <c r="M359" i="41"/>
  <c r="G359" i="41"/>
  <c r="H359" i="41"/>
  <c r="J359" i="41"/>
  <c r="K359" i="41"/>
  <c r="N3775" i="42" s="1"/>
  <c r="AB408" i="41"/>
  <c r="AE3824" i="42" s="1"/>
  <c r="Z408" i="41"/>
  <c r="AC3824" i="42" s="1"/>
  <c r="AG408" i="41"/>
  <c r="AJ3824" i="42" s="1"/>
  <c r="AE408" i="41"/>
  <c r="AH3824" i="42" s="1"/>
  <c r="O408" i="41"/>
  <c r="AF408" i="41"/>
  <c r="AI3824" i="42" s="1"/>
  <c r="AA408" i="41"/>
  <c r="AD3824" i="42" s="1"/>
  <c r="AD408" i="41"/>
  <c r="AG3824" i="42" s="1"/>
  <c r="W408" i="41"/>
  <c r="Z3824" i="42" s="1"/>
  <c r="P408" i="41"/>
  <c r="Q408" i="41"/>
  <c r="G408" i="41"/>
  <c r="R408" i="41"/>
  <c r="U3824" i="42" s="1"/>
  <c r="H408" i="41"/>
  <c r="S408" i="41"/>
  <c r="AC408" i="41"/>
  <c r="AF3824" i="42" s="1"/>
  <c r="AH408" i="41"/>
  <c r="AK3824" i="42" s="1"/>
  <c r="AI408" i="41"/>
  <c r="AL3824" i="42" s="1"/>
  <c r="X408" i="41"/>
  <c r="AA3824" i="42" s="1"/>
  <c r="J408" i="41"/>
  <c r="U408" i="41"/>
  <c r="V408" i="41"/>
  <c r="Y3824" i="42" s="1"/>
  <c r="Y408" i="41"/>
  <c r="AB3824" i="42" s="1"/>
  <c r="E408" i="41"/>
  <c r="H3824" i="42" s="1"/>
  <c r="F408" i="41"/>
  <c r="I408" i="41"/>
  <c r="K408" i="41"/>
  <c r="N3824" i="42" s="1"/>
  <c r="C408" i="41"/>
  <c r="F3824" i="42" s="1"/>
  <c r="M408" i="41"/>
  <c r="T408" i="41"/>
  <c r="D408" i="41"/>
  <c r="L408" i="41"/>
  <c r="N408" i="41"/>
  <c r="AI358" i="41"/>
  <c r="AL3774" i="42" s="1"/>
  <c r="P358" i="41"/>
  <c r="AF358" i="41"/>
  <c r="AI3774" i="42" s="1"/>
  <c r="R358" i="41"/>
  <c r="U3774" i="42" s="1"/>
  <c r="AC358" i="41"/>
  <c r="AF3774" i="42" s="1"/>
  <c r="AG358" i="41"/>
  <c r="AJ3774" i="42" s="1"/>
  <c r="AE358" i="41"/>
  <c r="AH3774" i="42" s="1"/>
  <c r="Z358" i="41"/>
  <c r="AC3774" i="42" s="1"/>
  <c r="J358" i="41"/>
  <c r="V358" i="41"/>
  <c r="Y3774" i="42" s="1"/>
  <c r="W358" i="41"/>
  <c r="Z3774" i="42" s="1"/>
  <c r="AB358" i="41"/>
  <c r="AE3774" i="42" s="1"/>
  <c r="Q358" i="41"/>
  <c r="N358" i="41"/>
  <c r="AH358" i="41"/>
  <c r="AK3774" i="42" s="1"/>
  <c r="T358" i="41"/>
  <c r="W3774" i="42" s="1"/>
  <c r="AD358" i="41"/>
  <c r="AG3774" i="42" s="1"/>
  <c r="S358" i="41"/>
  <c r="V3774" i="42" s="1"/>
  <c r="O358" i="41"/>
  <c r="U358" i="41"/>
  <c r="F358" i="41"/>
  <c r="D358" i="41"/>
  <c r="G3774" i="42" s="1"/>
  <c r="E358" i="41"/>
  <c r="H3774" i="42" s="1"/>
  <c r="Y358" i="41"/>
  <c r="AB3774" i="42" s="1"/>
  <c r="K358" i="41"/>
  <c r="N3774" i="42" s="1"/>
  <c r="AA358" i="41"/>
  <c r="AD3774" i="42" s="1"/>
  <c r="L358" i="41"/>
  <c r="M358" i="41"/>
  <c r="G358" i="41"/>
  <c r="H358" i="41"/>
  <c r="I358" i="41"/>
  <c r="C358" i="41"/>
  <c r="F3774" i="42" s="1"/>
  <c r="X358" i="41"/>
  <c r="AA3774" i="42" s="1"/>
  <c r="AH417" i="41"/>
  <c r="AK3833" i="42" s="1"/>
  <c r="AG417" i="41"/>
  <c r="AJ3833" i="42" s="1"/>
  <c r="AD417" i="41"/>
  <c r="AG3833" i="42" s="1"/>
  <c r="AC417" i="41"/>
  <c r="AF3833" i="42" s="1"/>
  <c r="Q417" i="41"/>
  <c r="AA417" i="41"/>
  <c r="AD3833" i="42" s="1"/>
  <c r="AB417" i="41"/>
  <c r="AE3833" i="42" s="1"/>
  <c r="D417" i="41"/>
  <c r="G3833" i="42" s="1"/>
  <c r="AF417" i="41"/>
  <c r="AI3833" i="42" s="1"/>
  <c r="AE417" i="41"/>
  <c r="AH3833" i="42" s="1"/>
  <c r="E417" i="41"/>
  <c r="H3833" i="42" s="1"/>
  <c r="AI417" i="41"/>
  <c r="V417" i="41"/>
  <c r="Z417" i="41"/>
  <c r="AC3833" i="42" s="1"/>
  <c r="Y417" i="41"/>
  <c r="AB3833" i="42" s="1"/>
  <c r="M417" i="41"/>
  <c r="C417" i="41"/>
  <c r="F3833" i="42" s="1"/>
  <c r="W417" i="41"/>
  <c r="Z3833" i="42" s="1"/>
  <c r="P417" i="41"/>
  <c r="F417" i="41"/>
  <c r="R417" i="41"/>
  <c r="U3833" i="42" s="1"/>
  <c r="G417" i="41"/>
  <c r="X417" i="41"/>
  <c r="AA3833" i="42" s="1"/>
  <c r="K417" i="41"/>
  <c r="N3833" i="42" s="1"/>
  <c r="L417" i="41"/>
  <c r="N417" i="41"/>
  <c r="T417" i="41"/>
  <c r="W3833" i="42" s="1"/>
  <c r="O417" i="41"/>
  <c r="I417" i="41"/>
  <c r="J417" i="41"/>
  <c r="U417" i="41"/>
  <c r="H417" i="41"/>
  <c r="S417" i="41"/>
  <c r="V3833" i="42" s="1"/>
  <c r="AH311" i="41"/>
  <c r="AK3727" i="42" s="1"/>
  <c r="U311" i="41"/>
  <c r="X3727" i="42" s="1"/>
  <c r="AE311" i="41"/>
  <c r="AH3727" i="42" s="1"/>
  <c r="AB311" i="41"/>
  <c r="AE3727" i="42" s="1"/>
  <c r="AA311" i="41"/>
  <c r="AD3727" i="42" s="1"/>
  <c r="W311" i="41"/>
  <c r="AC311" i="41"/>
  <c r="AF3727" i="42" s="1"/>
  <c r="AI311" i="41"/>
  <c r="AL3727" i="42" s="1"/>
  <c r="V311" i="41"/>
  <c r="R311" i="41"/>
  <c r="U3727" i="42" s="1"/>
  <c r="O311" i="41"/>
  <c r="N311" i="41"/>
  <c r="Z311" i="41"/>
  <c r="I311" i="41"/>
  <c r="AD311" i="41"/>
  <c r="AG3727" i="42" s="1"/>
  <c r="J311" i="41"/>
  <c r="K311" i="41"/>
  <c r="AF311" i="41"/>
  <c r="AI3727" i="42" s="1"/>
  <c r="Q311" i="41"/>
  <c r="Y311" i="41"/>
  <c r="AG311" i="41"/>
  <c r="AJ3727" i="42" s="1"/>
  <c r="T311" i="41"/>
  <c r="H311" i="41"/>
  <c r="E311" i="41"/>
  <c r="H3727" i="42" s="1"/>
  <c r="F311" i="41"/>
  <c r="I3727" i="42" s="1"/>
  <c r="G311" i="41"/>
  <c r="C311" i="41"/>
  <c r="P311" i="41"/>
  <c r="S311" i="41"/>
  <c r="D311" i="41"/>
  <c r="G3727" i="42" s="1"/>
  <c r="X311" i="41"/>
  <c r="L311" i="41"/>
  <c r="M311" i="41"/>
  <c r="AH405" i="41"/>
  <c r="AK3821" i="42" s="1"/>
  <c r="AI405" i="41"/>
  <c r="AL3821" i="42" s="1"/>
  <c r="AG405" i="41"/>
  <c r="AJ3821" i="42" s="1"/>
  <c r="AD405" i="41"/>
  <c r="AG3821" i="42" s="1"/>
  <c r="AE405" i="41"/>
  <c r="AH3821" i="42" s="1"/>
  <c r="T405" i="41"/>
  <c r="W3821" i="42" s="1"/>
  <c r="AC405" i="41"/>
  <c r="AF3821" i="42" s="1"/>
  <c r="Z405" i="41"/>
  <c r="AC3821" i="42" s="1"/>
  <c r="Y405" i="41"/>
  <c r="AB3821" i="42" s="1"/>
  <c r="W405" i="41"/>
  <c r="H405" i="41"/>
  <c r="X405" i="41"/>
  <c r="AA3821" i="42" s="1"/>
  <c r="I405" i="41"/>
  <c r="AB405" i="41"/>
  <c r="AE3821" i="42" s="1"/>
  <c r="S405" i="41"/>
  <c r="V3821" i="42" s="1"/>
  <c r="E405" i="41"/>
  <c r="H3821" i="42" s="1"/>
  <c r="C405" i="41"/>
  <c r="F3821" i="42" s="1"/>
  <c r="V405" i="41"/>
  <c r="Y3821" i="42" s="1"/>
  <c r="AF405" i="41"/>
  <c r="AI3821" i="42" s="1"/>
  <c r="K405" i="41"/>
  <c r="N3821" i="42" s="1"/>
  <c r="L405" i="41"/>
  <c r="M405" i="41"/>
  <c r="P3821" i="42" s="1"/>
  <c r="U405" i="41"/>
  <c r="J405" i="41"/>
  <c r="N405" i="41"/>
  <c r="P405" i="41"/>
  <c r="R405" i="41"/>
  <c r="AA405" i="41"/>
  <c r="AD3821" i="42" s="1"/>
  <c r="Q405" i="41"/>
  <c r="D405" i="41"/>
  <c r="G3821" i="42" s="1"/>
  <c r="F405" i="41"/>
  <c r="G405" i="41"/>
  <c r="O405" i="41"/>
  <c r="AB286" i="41"/>
  <c r="AE3702" i="42" s="1"/>
  <c r="AG286" i="41"/>
  <c r="AJ3702" i="42" s="1"/>
  <c r="AH286" i="41"/>
  <c r="AK3702" i="42" s="1"/>
  <c r="X286" i="41"/>
  <c r="AI286" i="41"/>
  <c r="AL3702" i="42" s="1"/>
  <c r="Y286" i="41"/>
  <c r="W286" i="41"/>
  <c r="U286" i="41"/>
  <c r="P286" i="41"/>
  <c r="V286" i="41"/>
  <c r="K286" i="41"/>
  <c r="Z286" i="41"/>
  <c r="L286" i="41"/>
  <c r="O286" i="41"/>
  <c r="M286" i="41"/>
  <c r="S286" i="41"/>
  <c r="AD286" i="41"/>
  <c r="AG3702" i="42" s="1"/>
  <c r="AC286" i="41"/>
  <c r="AF3702" i="42" s="1"/>
  <c r="Q286" i="41"/>
  <c r="G286" i="41"/>
  <c r="R286" i="41"/>
  <c r="AE286" i="41"/>
  <c r="AH3702" i="42" s="1"/>
  <c r="T286" i="41"/>
  <c r="W3702" i="42" s="1"/>
  <c r="H286" i="41"/>
  <c r="I286" i="41"/>
  <c r="J286" i="41"/>
  <c r="AA286" i="41"/>
  <c r="AD3702" i="42" s="1"/>
  <c r="N286" i="41"/>
  <c r="C286" i="41"/>
  <c r="F3702" i="42" s="1"/>
  <c r="D286" i="41"/>
  <c r="G3702" i="42" s="1"/>
  <c r="F286" i="41"/>
  <c r="E286" i="41"/>
  <c r="H3702" i="42" s="1"/>
  <c r="AF286" i="41"/>
  <c r="AI3702" i="42" s="1"/>
  <c r="AO3636" i="42"/>
  <c r="AO3640" i="42"/>
  <c r="AO3612" i="42"/>
  <c r="AO3557" i="42"/>
  <c r="AO3621" i="42"/>
  <c r="AO3560" i="42"/>
  <c r="AO3583" i="42"/>
  <c r="AO3638" i="42"/>
  <c r="AO3588" i="42"/>
  <c r="AO3592" i="42"/>
  <c r="AO3564" i="42"/>
  <c r="AO3601" i="42"/>
  <c r="AO3615" i="42"/>
  <c r="AO3587" i="42"/>
  <c r="AO3619" i="42"/>
  <c r="AO3591" i="42"/>
  <c r="AO3628" i="42"/>
  <c r="AO3600" i="42"/>
  <c r="AO3572" i="42"/>
  <c r="AO3547" i="42"/>
  <c r="AO3593" i="42"/>
  <c r="AO3597" i="42"/>
  <c r="AO3569" i="42"/>
  <c r="AO3606" i="42"/>
  <c r="AO3578" i="42"/>
  <c r="AO3642" i="42"/>
  <c r="AO3614" i="42"/>
  <c r="AO3618" i="42"/>
  <c r="AO3563" i="42"/>
  <c r="AO3627" i="42"/>
  <c r="AO3599" i="42"/>
  <c r="AO3571" i="42"/>
  <c r="AO3546" i="42"/>
  <c r="AO3575" i="42"/>
  <c r="AO3639" i="42"/>
  <c r="AO3584" i="42"/>
  <c r="AO3552" i="42"/>
  <c r="AO3556" i="42"/>
  <c r="AO3620" i="42"/>
  <c r="AO3624" i="42"/>
  <c r="AO3596" i="42"/>
  <c r="AO3633" i="42"/>
  <c r="AO3605" i="42"/>
  <c r="AO3577" i="42"/>
  <c r="AO3641" i="42"/>
  <c r="AO3581" i="42"/>
  <c r="AO3645" i="42"/>
  <c r="AO3590" i="42"/>
  <c r="AO3562" i="42"/>
  <c r="AO3626" i="42"/>
  <c r="AO3598" i="42"/>
  <c r="AO3550" i="42"/>
  <c r="AO3602" i="42"/>
  <c r="AO3549" i="42"/>
  <c r="AO3611" i="42"/>
  <c r="AO3551" i="42"/>
  <c r="AO3555" i="42"/>
  <c r="AO3548" i="42"/>
  <c r="AO3559" i="42"/>
  <c r="AO3623" i="42"/>
  <c r="AO3568" i="42"/>
  <c r="AO3632" i="42"/>
  <c r="AO3604" i="42"/>
  <c r="AO3576" i="42"/>
  <c r="AO3608" i="42"/>
  <c r="AO3580" i="42"/>
  <c r="AO3617" i="42"/>
  <c r="AO3589" i="42"/>
  <c r="AO3561" i="42"/>
  <c r="AO3625" i="42"/>
  <c r="AO3565" i="42"/>
  <c r="AO3629" i="42"/>
  <c r="AO3574" i="42"/>
  <c r="AO3610" i="42"/>
  <c r="AO3582" i="42"/>
  <c r="AO3553" i="42"/>
  <c r="AO3586" i="42"/>
  <c r="AO3558" i="42"/>
  <c r="AO3595" i="42"/>
  <c r="AO3567" i="42"/>
  <c r="AO3631" i="42"/>
  <c r="AO3603" i="42"/>
  <c r="AO3635" i="42"/>
  <c r="AO3607" i="42"/>
  <c r="AO3644" i="42"/>
  <c r="AO3616" i="42"/>
  <c r="AO3573" i="42"/>
  <c r="AO3637" i="42"/>
  <c r="AO3609" i="42"/>
  <c r="AO3613" i="42"/>
  <c r="AO3585" i="42"/>
  <c r="AO3622" i="42"/>
  <c r="AO3594" i="42"/>
  <c r="AO3566" i="42"/>
  <c r="AO3630" i="42"/>
  <c r="AO3570" i="42"/>
  <c r="AO3634" i="42"/>
  <c r="AO3579" i="42"/>
  <c r="AO3643" i="42"/>
  <c r="AJ3656" i="42"/>
  <c r="AK3656" i="42"/>
  <c r="W2375" i="42"/>
  <c r="V3656" i="42"/>
  <c r="S1948" i="42"/>
  <c r="Z2802" i="42"/>
  <c r="T1948" i="42"/>
  <c r="U2375" i="42"/>
  <c r="X2802" i="42"/>
  <c r="M1094" i="42"/>
  <c r="AB3229" i="42"/>
  <c r="P1521" i="42"/>
  <c r="Q1521" i="42"/>
  <c r="R1948" i="42"/>
  <c r="I667" i="42"/>
  <c r="J667" i="42"/>
  <c r="O1521" i="42"/>
  <c r="AE3656" i="42"/>
  <c r="N1094" i="42"/>
  <c r="AI3656" i="42"/>
  <c r="AD3656" i="42"/>
  <c r="F3656" i="42"/>
  <c r="G3656" i="42"/>
  <c r="AA3229" i="42"/>
  <c r="S2080" i="42"/>
  <c r="Q1653" i="42"/>
  <c r="R2080" i="42"/>
  <c r="L1226" i="42"/>
  <c r="M1226" i="42"/>
  <c r="O1653" i="42"/>
  <c r="F3788" i="42"/>
  <c r="P1653" i="42"/>
  <c r="T2080" i="42"/>
  <c r="I799" i="42"/>
  <c r="AD3720" i="42"/>
  <c r="S2012" i="42"/>
  <c r="Y2866" i="42"/>
  <c r="Z2866" i="42"/>
  <c r="U2439" i="42"/>
  <c r="M1158" i="42"/>
  <c r="V2439" i="42"/>
  <c r="T2012" i="42"/>
  <c r="K731" i="42"/>
  <c r="AB3293" i="42"/>
  <c r="AC3293" i="42"/>
  <c r="AA3293" i="42"/>
  <c r="AI3720" i="42"/>
  <c r="I731" i="42"/>
  <c r="R2012" i="42"/>
  <c r="O1585" i="42"/>
  <c r="P1585" i="42"/>
  <c r="F3720" i="42"/>
  <c r="L1158" i="42"/>
  <c r="N1158" i="42"/>
  <c r="AL3660" i="42"/>
  <c r="AH3660" i="42"/>
  <c r="AJ3660" i="42"/>
  <c r="AA3233" i="42"/>
  <c r="W2379" i="42"/>
  <c r="V2379" i="42"/>
  <c r="AE3660" i="42"/>
  <c r="AF3660" i="42"/>
  <c r="AC3233" i="42"/>
  <c r="P1525" i="42"/>
  <c r="X2806" i="42"/>
  <c r="Q1525" i="42"/>
  <c r="R1952" i="42"/>
  <c r="Y2806" i="42"/>
  <c r="K671" i="42"/>
  <c r="L1098" i="42"/>
  <c r="S1952" i="42"/>
  <c r="M1098" i="42"/>
  <c r="T1952" i="42"/>
  <c r="N1098" i="42"/>
  <c r="O1525" i="42"/>
  <c r="G3660" i="42"/>
  <c r="I671" i="42"/>
  <c r="J671" i="42"/>
  <c r="F3660" i="42"/>
  <c r="AI3753" i="42"/>
  <c r="AF3753" i="42"/>
  <c r="AG3753" i="42"/>
  <c r="AH3753" i="42"/>
  <c r="S2045" i="42"/>
  <c r="T2045" i="42"/>
  <c r="X2899" i="42"/>
  <c r="AA3753" i="42"/>
  <c r="M1191" i="42"/>
  <c r="AK3753" i="42"/>
  <c r="Z3753" i="42"/>
  <c r="O1618" i="42"/>
  <c r="P1618" i="42"/>
  <c r="V3753" i="42"/>
  <c r="F3753" i="42"/>
  <c r="AC3753" i="42"/>
  <c r="R2045" i="42"/>
  <c r="G3753" i="42"/>
  <c r="H3753" i="42"/>
  <c r="I764" i="42"/>
  <c r="L1191" i="42"/>
  <c r="Q1618" i="42"/>
  <c r="U3753" i="42"/>
  <c r="AL3729" i="42"/>
  <c r="V2448" i="42"/>
  <c r="W2448" i="42"/>
  <c r="T2021" i="42"/>
  <c r="S2021" i="42"/>
  <c r="J740" i="42"/>
  <c r="AA3302" i="42"/>
  <c r="X2875" i="42"/>
  <c r="K740" i="42"/>
  <c r="P1594" i="42"/>
  <c r="Q1594" i="42"/>
  <c r="R2021" i="42"/>
  <c r="U2448" i="42"/>
  <c r="AC3302" i="42"/>
  <c r="AB3302" i="42"/>
  <c r="M1167" i="42"/>
  <c r="N1167" i="42"/>
  <c r="O1594" i="42"/>
  <c r="I740" i="42"/>
  <c r="Y2875" i="42"/>
  <c r="L1167" i="42"/>
  <c r="Z2875" i="42"/>
  <c r="AG3712" i="42"/>
  <c r="AA3285" i="42"/>
  <c r="T2004" i="42"/>
  <c r="J723" i="42"/>
  <c r="Z2858" i="42"/>
  <c r="N1150" i="42"/>
  <c r="AB3285" i="42"/>
  <c r="O1577" i="42"/>
  <c r="AC3285" i="42"/>
  <c r="M1150" i="42"/>
  <c r="R2004" i="42"/>
  <c r="P1577" i="42"/>
  <c r="S2004" i="42"/>
  <c r="I723" i="42"/>
  <c r="V3712" i="42"/>
  <c r="K723" i="42"/>
  <c r="L1150" i="42"/>
  <c r="Q1577" i="42"/>
  <c r="AB3254" i="42"/>
  <c r="AC3254" i="42"/>
  <c r="Z2827" i="42"/>
  <c r="AA3254" i="42"/>
  <c r="I692" i="42"/>
  <c r="J692" i="42"/>
  <c r="O1546" i="42"/>
  <c r="Q1546" i="42"/>
  <c r="S1973" i="42"/>
  <c r="Y2827" i="42"/>
  <c r="R1973" i="42"/>
  <c r="M1119" i="42"/>
  <c r="N1119" i="42"/>
  <c r="P1546" i="42"/>
  <c r="X2827" i="42"/>
  <c r="AK3813" i="42"/>
  <c r="T2105" i="42"/>
  <c r="X2959" i="42"/>
  <c r="P1678" i="42"/>
  <c r="Q1678" i="42"/>
  <c r="R2105" i="42"/>
  <c r="L1251" i="42"/>
  <c r="M1251" i="42"/>
  <c r="N3813" i="42"/>
  <c r="S2105" i="42"/>
  <c r="AC3813" i="42"/>
  <c r="I824" i="42"/>
  <c r="AF3801" i="42"/>
  <c r="AG3801" i="42"/>
  <c r="AJ3801" i="42"/>
  <c r="S2093" i="42"/>
  <c r="T2093" i="42"/>
  <c r="X2947" i="42"/>
  <c r="O1666" i="42"/>
  <c r="R2093" i="42"/>
  <c r="L1239" i="42"/>
  <c r="M1239" i="42"/>
  <c r="Q1666" i="42"/>
  <c r="I812" i="42"/>
  <c r="AL3733" i="42"/>
  <c r="T2025" i="42"/>
  <c r="Z2879" i="42"/>
  <c r="AA3306" i="42"/>
  <c r="AD3733" i="42"/>
  <c r="AC3306" i="42"/>
  <c r="X2879" i="42"/>
  <c r="Y2879" i="42"/>
  <c r="N1171" i="42"/>
  <c r="K744" i="42"/>
  <c r="L1171" i="42"/>
  <c r="R2025" i="42"/>
  <c r="O1598" i="42"/>
  <c r="P1598" i="42"/>
  <c r="AB3306" i="42"/>
  <c r="I744" i="42"/>
  <c r="J744" i="42"/>
  <c r="M1171" i="42"/>
  <c r="Q1598" i="42"/>
  <c r="S2025" i="42"/>
  <c r="AK3673" i="42"/>
  <c r="AH3673" i="42"/>
  <c r="AB3246" i="42"/>
  <c r="AL3673" i="42"/>
  <c r="AA3246" i="42"/>
  <c r="Y2819" i="42"/>
  <c r="U2392" i="42"/>
  <c r="S1965" i="42"/>
  <c r="Q1538" i="42"/>
  <c r="T1965" i="42"/>
  <c r="M1111" i="42"/>
  <c r="O1538" i="42"/>
  <c r="P1538" i="42"/>
  <c r="R1965" i="42"/>
  <c r="I684" i="42"/>
  <c r="J684" i="42"/>
  <c r="K684" i="42"/>
  <c r="X2819" i="42"/>
  <c r="L1111" i="42"/>
  <c r="AC3246" i="42"/>
  <c r="N1111" i="42"/>
  <c r="AB3278" i="42"/>
  <c r="AH3705" i="42"/>
  <c r="V2424" i="42"/>
  <c r="W3705" i="42"/>
  <c r="T1997" i="42"/>
  <c r="Q1570" i="42"/>
  <c r="I716" i="42"/>
  <c r="O1570" i="42"/>
  <c r="X2851" i="42"/>
  <c r="Z2851" i="42"/>
  <c r="AA3278" i="42"/>
  <c r="P1570" i="42"/>
  <c r="R1997" i="42"/>
  <c r="Y2851" i="42"/>
  <c r="K716" i="42"/>
  <c r="AC3278" i="42"/>
  <c r="L1143" i="42"/>
  <c r="M1143" i="42"/>
  <c r="N1143" i="42"/>
  <c r="Z2853" i="42"/>
  <c r="U2426" i="42"/>
  <c r="K718" i="42"/>
  <c r="T1999" i="42"/>
  <c r="L1145" i="42"/>
  <c r="AB3280" i="42"/>
  <c r="W2426" i="42"/>
  <c r="N1145" i="42"/>
  <c r="AA3280" i="42"/>
  <c r="AC3280" i="42"/>
  <c r="I718" i="42"/>
  <c r="J718" i="42"/>
  <c r="M1145" i="42"/>
  <c r="O1572" i="42"/>
  <c r="P1572" i="42"/>
  <c r="Q1572" i="42"/>
  <c r="AK3756" i="42"/>
  <c r="AL3756" i="42"/>
  <c r="AJ3756" i="42"/>
  <c r="AI3756" i="42"/>
  <c r="AH3756" i="42"/>
  <c r="S2048" i="42"/>
  <c r="W3756" i="42"/>
  <c r="U3756" i="42"/>
  <c r="AF3756" i="42"/>
  <c r="Q1621" i="42"/>
  <c r="AB3756" i="42"/>
  <c r="T2048" i="42"/>
  <c r="N3756" i="42"/>
  <c r="AG3756" i="42"/>
  <c r="Y3756" i="42"/>
  <c r="AA3756" i="42"/>
  <c r="AC3756" i="42"/>
  <c r="L1194" i="42"/>
  <c r="M1194" i="42"/>
  <c r="P1621" i="42"/>
  <c r="F3756" i="42"/>
  <c r="G3756" i="42"/>
  <c r="H3756" i="42"/>
  <c r="I767" i="42"/>
  <c r="T1980" i="42"/>
  <c r="AA3261" i="42"/>
  <c r="AB3261" i="42"/>
  <c r="S1980" i="42"/>
  <c r="U2407" i="42"/>
  <c r="AC3261" i="42"/>
  <c r="M1126" i="42"/>
  <c r="R1980" i="42"/>
  <c r="X2834" i="42"/>
  <c r="Y2834" i="42"/>
  <c r="Z2834" i="42"/>
  <c r="I699" i="42"/>
  <c r="J699" i="42"/>
  <c r="K699" i="42"/>
  <c r="N1126" i="42"/>
  <c r="O1553" i="42"/>
  <c r="P1553" i="42"/>
  <c r="S2112" i="42"/>
  <c r="X2966" i="42"/>
  <c r="I831" i="42"/>
  <c r="T2112" i="42"/>
  <c r="R2112" i="42"/>
  <c r="L1258" i="42"/>
  <c r="M1258" i="42"/>
  <c r="O1685" i="42"/>
  <c r="P1685" i="42"/>
  <c r="Q1685" i="42"/>
  <c r="G3820" i="42"/>
  <c r="H3820" i="42"/>
  <c r="AL3760" i="42"/>
  <c r="AF3760" i="42"/>
  <c r="AH3760" i="42"/>
  <c r="AI3760" i="42"/>
  <c r="U3760" i="42"/>
  <c r="W3760" i="42"/>
  <c r="AA3760" i="42"/>
  <c r="S2052" i="42"/>
  <c r="AB3760" i="42"/>
  <c r="AC3760" i="42"/>
  <c r="R2052" i="42"/>
  <c r="AE3760" i="42"/>
  <c r="Y3760" i="42"/>
  <c r="AG3760" i="42"/>
  <c r="O1625" i="42"/>
  <c r="Q1625" i="42"/>
  <c r="F3760" i="42"/>
  <c r="G3760" i="42"/>
  <c r="T2052" i="42"/>
  <c r="X2906" i="42"/>
  <c r="H3760" i="42"/>
  <c r="L1198" i="42"/>
  <c r="M1198" i="42"/>
  <c r="AI3653" i="42"/>
  <c r="AJ3653" i="42"/>
  <c r="AK3653" i="42"/>
  <c r="AH3653" i="42"/>
  <c r="X2799" i="42"/>
  <c r="U2372" i="42"/>
  <c r="AG3653" i="42"/>
  <c r="Y2799" i="42"/>
  <c r="Z2799" i="42"/>
  <c r="AB3226" i="42"/>
  <c r="AC3226" i="42"/>
  <c r="M1091" i="42"/>
  <c r="N1091" i="42"/>
  <c r="S1945" i="42"/>
  <c r="I664" i="42"/>
  <c r="T1945" i="42"/>
  <c r="J664" i="42"/>
  <c r="R1945" i="42"/>
  <c r="W2372" i="42"/>
  <c r="V2372" i="42"/>
  <c r="P1518" i="42"/>
  <c r="H3653" i="42"/>
  <c r="AD3653" i="42"/>
  <c r="F3653" i="42"/>
  <c r="O1518" i="42"/>
  <c r="G3653" i="42"/>
  <c r="AI3829" i="42"/>
  <c r="AF3829" i="42"/>
  <c r="AK3829" i="42"/>
  <c r="R2121" i="42"/>
  <c r="P1694" i="42"/>
  <c r="Q1694" i="42"/>
  <c r="AA3829" i="42"/>
  <c r="I840" i="42"/>
  <c r="L1267" i="42"/>
  <c r="M1267" i="42"/>
  <c r="X2975" i="42"/>
  <c r="O1694" i="42"/>
  <c r="L1250" i="42"/>
  <c r="Q1677" i="42"/>
  <c r="T2104" i="42"/>
  <c r="X2958" i="42"/>
  <c r="O1677" i="42"/>
  <c r="S2104" i="42"/>
  <c r="I823" i="42"/>
  <c r="F3812" i="42"/>
  <c r="P1677" i="42"/>
  <c r="M1250" i="42"/>
  <c r="N3812" i="42"/>
  <c r="AE3781" i="42"/>
  <c r="T2073" i="42"/>
  <c r="X2927" i="42"/>
  <c r="L1219" i="42"/>
  <c r="M1219" i="42"/>
  <c r="AL3781" i="42"/>
  <c r="R2073" i="42"/>
  <c r="S2073" i="42"/>
  <c r="H3781" i="42"/>
  <c r="I792" i="42"/>
  <c r="AF3781" i="42"/>
  <c r="O1646" i="42"/>
  <c r="F3781" i="42"/>
  <c r="P1646" i="42"/>
  <c r="Q1646" i="42"/>
  <c r="V2432" i="42"/>
  <c r="S2005" i="42"/>
  <c r="J724" i="42"/>
  <c r="T2005" i="42"/>
  <c r="Y2859" i="42"/>
  <c r="I724" i="42"/>
  <c r="K724" i="42"/>
  <c r="P1578" i="42"/>
  <c r="AC3286" i="42"/>
  <c r="R2005" i="42"/>
  <c r="U2432" i="42"/>
  <c r="X2859" i="42"/>
  <c r="O1578" i="42"/>
  <c r="Q1578" i="42"/>
  <c r="AB3286" i="42"/>
  <c r="L1151" i="42"/>
  <c r="M1151" i="42"/>
  <c r="N1151" i="42"/>
  <c r="S1993" i="42"/>
  <c r="Y2847" i="42"/>
  <c r="M1139" i="42"/>
  <c r="Z2847" i="42"/>
  <c r="N1139" i="42"/>
  <c r="L1139" i="42"/>
  <c r="O1566" i="42"/>
  <c r="AA3274" i="42"/>
  <c r="R1993" i="42"/>
  <c r="T1993" i="42"/>
  <c r="J712" i="42"/>
  <c r="K712" i="42"/>
  <c r="P1566" i="42"/>
  <c r="Q1566" i="42"/>
  <c r="I712" i="42"/>
  <c r="X2979" i="42"/>
  <c r="Y3833" i="42"/>
  <c r="R2125" i="42"/>
  <c r="O1698" i="42"/>
  <c r="P1698" i="42"/>
  <c r="T2125" i="42"/>
  <c r="Q1698" i="42"/>
  <c r="I844" i="42"/>
  <c r="L1271" i="42"/>
  <c r="M1271" i="42"/>
  <c r="AF3773" i="42"/>
  <c r="AG3773" i="42"/>
  <c r="AE3773" i="42"/>
  <c r="AH3773" i="42"/>
  <c r="X2919" i="42"/>
  <c r="O1638" i="42"/>
  <c r="P1638" i="42"/>
  <c r="T2065" i="42"/>
  <c r="R2065" i="42"/>
  <c r="L1211" i="42"/>
  <c r="Q1638" i="42"/>
  <c r="M1211" i="42"/>
  <c r="S2065" i="42"/>
  <c r="AI3805" i="42"/>
  <c r="AG3805" i="42"/>
  <c r="X2951" i="42"/>
  <c r="S2097" i="42"/>
  <c r="T2097" i="42"/>
  <c r="R2097" i="42"/>
  <c r="O1670" i="42"/>
  <c r="P1670" i="42"/>
  <c r="Q1670" i="42"/>
  <c r="I816" i="42"/>
  <c r="L1243" i="42"/>
  <c r="M1243" i="42"/>
  <c r="R2099" i="42"/>
  <c r="P1672" i="42"/>
  <c r="W3807" i="42"/>
  <c r="Q1672" i="42"/>
  <c r="I818" i="42"/>
  <c r="M1245" i="42"/>
  <c r="N3807" i="42"/>
  <c r="X2953" i="42"/>
  <c r="Y3807" i="42"/>
  <c r="L1245" i="42"/>
  <c r="S2092" i="42"/>
  <c r="AA3800" i="42"/>
  <c r="M1238" i="42"/>
  <c r="I811" i="42"/>
  <c r="T2092" i="42"/>
  <c r="O1665" i="42"/>
  <c r="R2092" i="42"/>
  <c r="L1238" i="42"/>
  <c r="P1665" i="42"/>
  <c r="Q1665" i="42"/>
  <c r="AF3746" i="42"/>
  <c r="AJ3746" i="42"/>
  <c r="AK3746" i="42"/>
  <c r="AL3746" i="42"/>
  <c r="AI3746" i="42"/>
  <c r="U3746" i="42"/>
  <c r="AA3746" i="42"/>
  <c r="AB3746" i="42"/>
  <c r="W3746" i="42"/>
  <c r="X3746" i="42"/>
  <c r="Y3746" i="42"/>
  <c r="AD3746" i="42"/>
  <c r="AG3746" i="42"/>
  <c r="O1611" i="42"/>
  <c r="V3746" i="42"/>
  <c r="K3746" i="42"/>
  <c r="H3746" i="42"/>
  <c r="Z3746" i="42"/>
  <c r="I757" i="42"/>
  <c r="AC3746" i="42"/>
  <c r="R2038" i="42"/>
  <c r="G3746" i="42"/>
  <c r="J3746" i="42"/>
  <c r="L1184" i="42"/>
  <c r="M1184" i="42"/>
  <c r="N3746" i="42"/>
  <c r="P1611" i="42"/>
  <c r="F3746" i="42"/>
  <c r="Q1611" i="42"/>
  <c r="S2038" i="42"/>
  <c r="AH3746" i="42"/>
  <c r="U3809" i="42"/>
  <c r="R2101" i="42"/>
  <c r="L1247" i="42"/>
  <c r="M1247" i="42"/>
  <c r="T2101" i="42"/>
  <c r="O1674" i="42"/>
  <c r="P1674" i="42"/>
  <c r="Q1674" i="42"/>
  <c r="I820" i="42"/>
  <c r="AJ3694" i="42"/>
  <c r="AH3694" i="42"/>
  <c r="AA3267" i="42"/>
  <c r="V2413" i="42"/>
  <c r="W2413" i="42"/>
  <c r="AK3694" i="42"/>
  <c r="X2840" i="42"/>
  <c r="AC3267" i="42"/>
  <c r="J705" i="42"/>
  <c r="K705" i="42"/>
  <c r="T1986" i="42"/>
  <c r="P1559" i="42"/>
  <c r="L1132" i="42"/>
  <c r="M1132" i="42"/>
  <c r="Z2840" i="42"/>
  <c r="Y2840" i="42"/>
  <c r="R1986" i="42"/>
  <c r="AB3267" i="42"/>
  <c r="S1986" i="42"/>
  <c r="Q1559" i="42"/>
  <c r="AL3694" i="42"/>
  <c r="N1132" i="42"/>
  <c r="O1559" i="42"/>
  <c r="M1278" i="42"/>
  <c r="W3840" i="42"/>
  <c r="R2132" i="42"/>
  <c r="S2132" i="42"/>
  <c r="T2132" i="42"/>
  <c r="I851" i="42"/>
  <c r="L1278" i="42"/>
  <c r="O1705" i="42"/>
  <c r="P1705" i="42"/>
  <c r="Q1705" i="42"/>
  <c r="AD3783" i="42"/>
  <c r="X2929" i="42"/>
  <c r="G3783" i="42"/>
  <c r="T2075" i="42"/>
  <c r="R2075" i="42"/>
  <c r="W3783" i="42"/>
  <c r="L1221" i="42"/>
  <c r="M1221" i="42"/>
  <c r="O1648" i="42"/>
  <c r="Q1648" i="42"/>
  <c r="AK3768" i="42"/>
  <c r="AL3768" i="42"/>
  <c r="AD3768" i="42"/>
  <c r="AF3768" i="42"/>
  <c r="AI3768" i="42"/>
  <c r="AJ3768" i="42"/>
  <c r="AC3768" i="42"/>
  <c r="S2060" i="42"/>
  <c r="M1206" i="42"/>
  <c r="U3768" i="42"/>
  <c r="V3768" i="42"/>
  <c r="W3768" i="42"/>
  <c r="Q1633" i="42"/>
  <c r="R2060" i="42"/>
  <c r="AA3768" i="42"/>
  <c r="P1633" i="42"/>
  <c r="G3768" i="42"/>
  <c r="I779" i="42"/>
  <c r="L1206" i="42"/>
  <c r="F3768" i="42"/>
  <c r="N3768" i="42"/>
  <c r="Z3768" i="42"/>
  <c r="AI3663" i="42"/>
  <c r="AJ3663" i="42"/>
  <c r="AK3663" i="42"/>
  <c r="AG3663" i="42"/>
  <c r="AE3663" i="42"/>
  <c r="AF3663" i="42"/>
  <c r="Z2809" i="42"/>
  <c r="X2809" i="42"/>
  <c r="T1955" i="42"/>
  <c r="S1955" i="42"/>
  <c r="AC3236" i="42"/>
  <c r="AL3663" i="42"/>
  <c r="AA3236" i="42"/>
  <c r="O1528" i="42"/>
  <c r="AB3236" i="42"/>
  <c r="P1528" i="42"/>
  <c r="G3663" i="42"/>
  <c r="H3663" i="42"/>
  <c r="Y2809" i="42"/>
  <c r="J674" i="42"/>
  <c r="K674" i="42"/>
  <c r="L1101" i="42"/>
  <c r="AD3663" i="42"/>
  <c r="M1101" i="42"/>
  <c r="N1101" i="42"/>
  <c r="R1955" i="42"/>
  <c r="I674" i="42"/>
  <c r="Q1528" i="42"/>
  <c r="AD3714" i="42"/>
  <c r="U2433" i="42"/>
  <c r="AA3287" i="42"/>
  <c r="AB3287" i="42"/>
  <c r="T2006" i="42"/>
  <c r="AC3287" i="42"/>
  <c r="Y2860" i="42"/>
  <c r="Z2860" i="42"/>
  <c r="O1579" i="42"/>
  <c r="P1579" i="42"/>
  <c r="Q1579" i="42"/>
  <c r="X2860" i="42"/>
  <c r="R2006" i="42"/>
  <c r="L1152" i="42"/>
  <c r="M1152" i="42"/>
  <c r="S2006" i="42"/>
  <c r="N1152" i="42"/>
  <c r="J725" i="42"/>
  <c r="I725" i="42"/>
  <c r="V2446" i="42"/>
  <c r="AB3300" i="42"/>
  <c r="AC3300" i="42"/>
  <c r="P1592" i="42"/>
  <c r="X2873" i="42"/>
  <c r="R2019" i="42"/>
  <c r="I738" i="42"/>
  <c r="J738" i="42"/>
  <c r="O1592" i="42"/>
  <c r="F3727" i="42"/>
  <c r="T2019" i="42"/>
  <c r="U2446" i="42"/>
  <c r="Z2873" i="42"/>
  <c r="Q1592" i="42"/>
  <c r="AA3300" i="42"/>
  <c r="K738" i="42"/>
  <c r="L1165" i="42"/>
  <c r="M1165" i="42"/>
  <c r="S2019" i="42"/>
  <c r="N1165" i="42"/>
  <c r="Y2864" i="42"/>
  <c r="S2010" i="42"/>
  <c r="W2437" i="42"/>
  <c r="R2010" i="42"/>
  <c r="L1156" i="42"/>
  <c r="K729" i="42"/>
  <c r="M1156" i="42"/>
  <c r="V2437" i="42"/>
  <c r="AC3291" i="42"/>
  <c r="N1156" i="42"/>
  <c r="O1583" i="42"/>
  <c r="P1583" i="42"/>
  <c r="T2010" i="42"/>
  <c r="Q1583" i="42"/>
  <c r="X2864" i="42"/>
  <c r="AA3291" i="42"/>
  <c r="AB3291" i="42"/>
  <c r="I729" i="42"/>
  <c r="AC3790" i="42"/>
  <c r="R2082" i="42"/>
  <c r="P1655" i="42"/>
  <c r="AJ3790" i="42"/>
  <c r="Q1655" i="42"/>
  <c r="X2936" i="42"/>
  <c r="T2082" i="42"/>
  <c r="S2082" i="42"/>
  <c r="I801" i="42"/>
  <c r="L1228" i="42"/>
  <c r="M1228" i="42"/>
  <c r="O1655" i="42"/>
  <c r="AF3690" i="42"/>
  <c r="Y2836" i="42"/>
  <c r="X2836" i="42"/>
  <c r="T1982" i="42"/>
  <c r="AC3263" i="42"/>
  <c r="AA3263" i="42"/>
  <c r="L1128" i="42"/>
  <c r="S1982" i="42"/>
  <c r="P1555" i="42"/>
  <c r="Z2836" i="42"/>
  <c r="N1128" i="42"/>
  <c r="O1555" i="42"/>
  <c r="I701" i="42"/>
  <c r="J701" i="42"/>
  <c r="K701" i="42"/>
  <c r="R1982" i="42"/>
  <c r="M1128" i="42"/>
  <c r="W2391" i="42"/>
  <c r="AL3672" i="42"/>
  <c r="X2818" i="42"/>
  <c r="Y2818" i="42"/>
  <c r="Z2818" i="42"/>
  <c r="AA3245" i="42"/>
  <c r="L1110" i="42"/>
  <c r="M1110" i="42"/>
  <c r="Q1537" i="42"/>
  <c r="T1964" i="42"/>
  <c r="U2391" i="42"/>
  <c r="P1537" i="42"/>
  <c r="K683" i="42"/>
  <c r="N1110" i="42"/>
  <c r="O1537" i="42"/>
  <c r="AC3245" i="42"/>
  <c r="R1964" i="42"/>
  <c r="I683" i="42"/>
  <c r="AE3804" i="42"/>
  <c r="AA3804" i="42"/>
  <c r="Q1669" i="42"/>
  <c r="O1669" i="42"/>
  <c r="T2096" i="42"/>
  <c r="P1669" i="42"/>
  <c r="AB3804" i="42"/>
  <c r="R2096" i="42"/>
  <c r="V3804" i="42"/>
  <c r="X2950" i="42"/>
  <c r="I815" i="42"/>
  <c r="L1242" i="42"/>
  <c r="M1242" i="42"/>
  <c r="AI3736" i="42"/>
  <c r="S2028" i="42"/>
  <c r="Y2882" i="42"/>
  <c r="Z2882" i="42"/>
  <c r="V2455" i="42"/>
  <c r="T2028" i="42"/>
  <c r="M1174" i="42"/>
  <c r="AC3309" i="42"/>
  <c r="L1174" i="42"/>
  <c r="N1174" i="42"/>
  <c r="W2455" i="42"/>
  <c r="K747" i="42"/>
  <c r="O1601" i="42"/>
  <c r="I747" i="42"/>
  <c r="J747" i="42"/>
  <c r="P1601" i="42"/>
  <c r="Q1601" i="42"/>
  <c r="R2028" i="42"/>
  <c r="X2882" i="42"/>
  <c r="AA3309" i="42"/>
  <c r="AB3309" i="42"/>
  <c r="AK3776" i="42"/>
  <c r="W3776" i="42"/>
  <c r="T2068" i="42"/>
  <c r="P1641" i="42"/>
  <c r="Q1641" i="42"/>
  <c r="S2068" i="42"/>
  <c r="AC3776" i="42"/>
  <c r="M1214" i="42"/>
  <c r="AB3776" i="42"/>
  <c r="L1214" i="42"/>
  <c r="O1641" i="42"/>
  <c r="I787" i="42"/>
  <c r="Y2826" i="42"/>
  <c r="AF3680" i="42"/>
  <c r="AB3253" i="42"/>
  <c r="S1972" i="42"/>
  <c r="T1972" i="42"/>
  <c r="V2399" i="42"/>
  <c r="W2399" i="42"/>
  <c r="I691" i="42"/>
  <c r="O1545" i="42"/>
  <c r="M1118" i="42"/>
  <c r="R1972" i="42"/>
  <c r="P1545" i="42"/>
  <c r="Q1545" i="42"/>
  <c r="X2826" i="42"/>
  <c r="Z2826" i="42"/>
  <c r="AA3253" i="42"/>
  <c r="AC3253" i="42"/>
  <c r="G3680" i="42"/>
  <c r="K691" i="42"/>
  <c r="N1118" i="42"/>
  <c r="AF3765" i="42"/>
  <c r="AE3765" i="42"/>
  <c r="AH3765" i="42"/>
  <c r="T2057" i="42"/>
  <c r="AK3765" i="42"/>
  <c r="AA3765" i="42"/>
  <c r="AB3765" i="42"/>
  <c r="AJ3765" i="42"/>
  <c r="Z3765" i="42"/>
  <c r="G3765" i="42"/>
  <c r="V3765" i="42"/>
  <c r="U3765" i="42"/>
  <c r="W3765" i="42"/>
  <c r="AC3765" i="42"/>
  <c r="I776" i="42"/>
  <c r="R2057" i="42"/>
  <c r="H3765" i="42"/>
  <c r="S2057" i="42"/>
  <c r="L1203" i="42"/>
  <c r="X2911" i="42"/>
  <c r="M1203" i="42"/>
  <c r="F3765" i="42"/>
  <c r="P1630" i="42"/>
  <c r="Q1630" i="42"/>
  <c r="T1989" i="42"/>
  <c r="S1989" i="42"/>
  <c r="U2416" i="42"/>
  <c r="I708" i="42"/>
  <c r="J708" i="42"/>
  <c r="V2416" i="42"/>
  <c r="O1562" i="42"/>
  <c r="W2416" i="42"/>
  <c r="Q1562" i="42"/>
  <c r="R1989" i="42"/>
  <c r="AB3270" i="42"/>
  <c r="Z2843" i="42"/>
  <c r="AA3270" i="42"/>
  <c r="K708" i="42"/>
  <c r="L1135" i="42"/>
  <c r="M1135" i="42"/>
  <c r="N1135" i="42"/>
  <c r="P1562" i="42"/>
  <c r="AL3717" i="42"/>
  <c r="T2009" i="42"/>
  <c r="Z2863" i="42"/>
  <c r="AA3290" i="42"/>
  <c r="AB3290" i="42"/>
  <c r="AC3290" i="42"/>
  <c r="S2009" i="42"/>
  <c r="N1155" i="42"/>
  <c r="Y2863" i="42"/>
  <c r="Q1582" i="42"/>
  <c r="I728" i="42"/>
  <c r="J728" i="42"/>
  <c r="K728" i="42"/>
  <c r="L1155" i="42"/>
  <c r="M1155" i="42"/>
  <c r="O1582" i="42"/>
  <c r="V2436" i="42"/>
  <c r="X2863" i="42"/>
  <c r="R2009" i="42"/>
  <c r="F3717" i="42"/>
  <c r="P1582" i="42"/>
  <c r="AE3757" i="42"/>
  <c r="AK3757" i="42"/>
  <c r="AF3757" i="42"/>
  <c r="AJ3757" i="42"/>
  <c r="AD3757" i="42"/>
  <c r="V3757" i="42"/>
  <c r="AG3757" i="42"/>
  <c r="W3757" i="42"/>
  <c r="AH3757" i="42"/>
  <c r="X2903" i="42"/>
  <c r="AB3757" i="42"/>
  <c r="AL3757" i="42"/>
  <c r="S2049" i="42"/>
  <c r="AA3757" i="42"/>
  <c r="AC3757" i="42"/>
  <c r="R2049" i="42"/>
  <c r="U3757" i="42"/>
  <c r="Y3757" i="42"/>
  <c r="M1195" i="42"/>
  <c r="N3757" i="42"/>
  <c r="T2049" i="42"/>
  <c r="G3757" i="42"/>
  <c r="F3757" i="42"/>
  <c r="Z3757" i="42"/>
  <c r="H3757" i="42"/>
  <c r="I768" i="42"/>
  <c r="L1195" i="42"/>
  <c r="Q1622" i="42"/>
  <c r="AI3789" i="42"/>
  <c r="X2935" i="42"/>
  <c r="T2081" i="42"/>
  <c r="Z3789" i="42"/>
  <c r="R2081" i="42"/>
  <c r="P1654" i="42"/>
  <c r="I800" i="42"/>
  <c r="L1227" i="42"/>
  <c r="M1227" i="42"/>
  <c r="O1654" i="42"/>
  <c r="Q1654" i="42"/>
  <c r="Y3789" i="42"/>
  <c r="AE3721" i="42"/>
  <c r="X2867" i="42"/>
  <c r="V2440" i="42"/>
  <c r="AA3294" i="42"/>
  <c r="AB3294" i="42"/>
  <c r="M1159" i="42"/>
  <c r="Z2867" i="42"/>
  <c r="T2013" i="42"/>
  <c r="U2440" i="42"/>
  <c r="K732" i="42"/>
  <c r="S2013" i="42"/>
  <c r="L1159" i="42"/>
  <c r="P1586" i="42"/>
  <c r="R2013" i="42"/>
  <c r="J732" i="42"/>
  <c r="N1159" i="42"/>
  <c r="O1586" i="42"/>
  <c r="AI3839" i="42"/>
  <c r="AD3839" i="42"/>
  <c r="AB3839" i="42"/>
  <c r="R2131" i="42"/>
  <c r="X2985" i="42"/>
  <c r="L1277" i="42"/>
  <c r="M1277" i="42"/>
  <c r="O1704" i="42"/>
  <c r="P1704" i="42"/>
  <c r="S2131" i="42"/>
  <c r="I850" i="42"/>
  <c r="Q1704" i="42"/>
  <c r="AJ3839" i="42"/>
  <c r="AI3755" i="42"/>
  <c r="AE3755" i="42"/>
  <c r="AF3755" i="42"/>
  <c r="AD3755" i="42"/>
  <c r="AJ3755" i="42"/>
  <c r="AH3755" i="42"/>
  <c r="AK3755" i="42"/>
  <c r="AL3755" i="42"/>
  <c r="AC3755" i="42"/>
  <c r="L1193" i="42"/>
  <c r="S2047" i="42"/>
  <c r="H3755" i="42"/>
  <c r="I766" i="42"/>
  <c r="O1620" i="42"/>
  <c r="T2047" i="42"/>
  <c r="R2047" i="42"/>
  <c r="U3755" i="42"/>
  <c r="V3755" i="42"/>
  <c r="N3755" i="42"/>
  <c r="P1620" i="42"/>
  <c r="W3755" i="42"/>
  <c r="X2901" i="42"/>
  <c r="F3755" i="42"/>
  <c r="Y3755" i="42"/>
  <c r="M1193" i="42"/>
  <c r="Q1620" i="42"/>
  <c r="G3755" i="42"/>
  <c r="AH3668" i="42"/>
  <c r="AI3668" i="42"/>
  <c r="AE3668" i="42"/>
  <c r="AF3668" i="42"/>
  <c r="S1960" i="42"/>
  <c r="AD3668" i="42"/>
  <c r="AJ3668" i="42"/>
  <c r="U2387" i="42"/>
  <c r="AK3668" i="42"/>
  <c r="AG3668" i="42"/>
  <c r="X2814" i="42"/>
  <c r="Z2814" i="42"/>
  <c r="AB3241" i="42"/>
  <c r="Y2814" i="42"/>
  <c r="H3668" i="42"/>
  <c r="I679" i="42"/>
  <c r="AL3668" i="42"/>
  <c r="N1106" i="42"/>
  <c r="AC3241" i="42"/>
  <c r="R1960" i="42"/>
  <c r="J679" i="42"/>
  <c r="Q1533" i="42"/>
  <c r="F3668" i="42"/>
  <c r="O1533" i="42"/>
  <c r="P1533" i="42"/>
  <c r="G3668" i="42"/>
  <c r="K679" i="42"/>
  <c r="L1106" i="42"/>
  <c r="M1106" i="42"/>
  <c r="AE3715" i="42"/>
  <c r="AC3288" i="42"/>
  <c r="K726" i="42"/>
  <c r="AB3288" i="42"/>
  <c r="S2007" i="42"/>
  <c r="X2861" i="42"/>
  <c r="Y2861" i="42"/>
  <c r="T2007" i="42"/>
  <c r="U2434" i="42"/>
  <c r="R2007" i="42"/>
  <c r="V2434" i="42"/>
  <c r="I726" i="42"/>
  <c r="J726" i="42"/>
  <c r="F3715" i="42"/>
  <c r="L1153" i="42"/>
  <c r="AA3288" i="42"/>
  <c r="M1153" i="42"/>
  <c r="N1153" i="42"/>
  <c r="O1580" i="42"/>
  <c r="P1580" i="42"/>
  <c r="Q1580" i="42"/>
  <c r="AI3687" i="42"/>
  <c r="AJ3687" i="42"/>
  <c r="AG3687" i="42"/>
  <c r="X2833" i="42"/>
  <c r="AL3687" i="42"/>
  <c r="T1979" i="42"/>
  <c r="U3687" i="42"/>
  <c r="AA3260" i="42"/>
  <c r="AB3260" i="42"/>
  <c r="M1125" i="42"/>
  <c r="S1979" i="42"/>
  <c r="J698" i="42"/>
  <c r="V2406" i="42"/>
  <c r="K698" i="42"/>
  <c r="Q1552" i="42"/>
  <c r="I698" i="42"/>
  <c r="L1125" i="42"/>
  <c r="N1125" i="42"/>
  <c r="O1552" i="42"/>
  <c r="W2406" i="42"/>
  <c r="P1552" i="42"/>
  <c r="Y2833" i="42"/>
  <c r="Z2833" i="42"/>
  <c r="AH3664" i="42"/>
  <c r="AI3664" i="42"/>
  <c r="AG3664" i="42"/>
  <c r="AJ3664" i="42"/>
  <c r="AE3664" i="42"/>
  <c r="AF3664" i="42"/>
  <c r="U3664" i="42"/>
  <c r="AL3664" i="42"/>
  <c r="AA3237" i="42"/>
  <c r="AC3237" i="42"/>
  <c r="AK3664" i="42"/>
  <c r="Y2810" i="42"/>
  <c r="J675" i="42"/>
  <c r="X2810" i="42"/>
  <c r="G3664" i="42"/>
  <c r="Z2810" i="42"/>
  <c r="H3664" i="42"/>
  <c r="N1102" i="42"/>
  <c r="O1529" i="42"/>
  <c r="P1529" i="42"/>
  <c r="S1956" i="42"/>
  <c r="F3664" i="42"/>
  <c r="K675" i="42"/>
  <c r="L1102" i="42"/>
  <c r="M1102" i="42"/>
  <c r="AC3808" i="42"/>
  <c r="L1246" i="42"/>
  <c r="AD3808" i="42"/>
  <c r="T2100" i="42"/>
  <c r="X2954" i="42"/>
  <c r="I819" i="42"/>
  <c r="Q1673" i="42"/>
  <c r="M1246" i="42"/>
  <c r="O1673" i="42"/>
  <c r="F3808" i="42"/>
  <c r="S2100" i="42"/>
  <c r="AF3832" i="42"/>
  <c r="X2978" i="42"/>
  <c r="Y3832" i="42"/>
  <c r="O1697" i="42"/>
  <c r="P1697" i="42"/>
  <c r="Z3832" i="42"/>
  <c r="L1270" i="42"/>
  <c r="M1270" i="42"/>
  <c r="I843" i="42"/>
  <c r="Q1697" i="42"/>
  <c r="AK3782" i="42"/>
  <c r="AG3782" i="42"/>
  <c r="S2074" i="42"/>
  <c r="T2074" i="42"/>
  <c r="X2928" i="42"/>
  <c r="Z3782" i="42"/>
  <c r="R2074" i="42"/>
  <c r="L1220" i="42"/>
  <c r="M1220" i="42"/>
  <c r="O1647" i="42"/>
  <c r="P1647" i="42"/>
  <c r="Q1647" i="42"/>
  <c r="I793" i="42"/>
  <c r="AG3646" i="42"/>
  <c r="AH3646" i="42"/>
  <c r="AD3646" i="42"/>
  <c r="AF3646" i="42"/>
  <c r="U3646" i="42"/>
  <c r="AL3646" i="42"/>
  <c r="AE3646" i="42"/>
  <c r="AI3646" i="42"/>
  <c r="AK3646" i="42"/>
  <c r="V3646" i="42"/>
  <c r="AJ3646" i="42"/>
  <c r="AA3646" i="42"/>
  <c r="AB3646" i="42"/>
  <c r="AC3646" i="42"/>
  <c r="J657" i="42"/>
  <c r="K657" i="42"/>
  <c r="P1511" i="42"/>
  <c r="G3646" i="42"/>
  <c r="H3646" i="42"/>
  <c r="Z3646" i="42"/>
  <c r="O1511" i="42"/>
  <c r="W3646" i="42"/>
  <c r="Y3646" i="42"/>
  <c r="T1938" i="42"/>
  <c r="L1084" i="42"/>
  <c r="Q1511" i="42"/>
  <c r="I657" i="42"/>
  <c r="M1084" i="42"/>
  <c r="N1084" i="42"/>
  <c r="F3646" i="42"/>
  <c r="AI3767" i="42"/>
  <c r="AJ3767" i="42"/>
  <c r="AF3767" i="42"/>
  <c r="AG3767" i="42"/>
  <c r="AE3767" i="42"/>
  <c r="X2913" i="42"/>
  <c r="Y3767" i="42"/>
  <c r="Z3767" i="42"/>
  <c r="AB3767" i="42"/>
  <c r="AC3767" i="42"/>
  <c r="H3767" i="42"/>
  <c r="M1205" i="42"/>
  <c r="AK3767" i="42"/>
  <c r="N3767" i="42"/>
  <c r="F3767" i="42"/>
  <c r="AL3767" i="42"/>
  <c r="G3767" i="42"/>
  <c r="T2059" i="42"/>
  <c r="R2059" i="42"/>
  <c r="U3767" i="42"/>
  <c r="I778" i="42"/>
  <c r="P1632" i="42"/>
  <c r="Q1632" i="42"/>
  <c r="AD3767" i="42"/>
  <c r="V3767" i="42"/>
  <c r="W3767" i="42"/>
  <c r="L1205" i="42"/>
  <c r="AA3767" i="42"/>
  <c r="Y2828" i="42"/>
  <c r="T1974" i="42"/>
  <c r="Z2828" i="42"/>
  <c r="S1974" i="42"/>
  <c r="X2828" i="42"/>
  <c r="V2401" i="42"/>
  <c r="N1120" i="42"/>
  <c r="O1547" i="42"/>
  <c r="L1120" i="42"/>
  <c r="M1120" i="42"/>
  <c r="P1547" i="42"/>
  <c r="AC3255" i="42"/>
  <c r="AB3255" i="42"/>
  <c r="K693" i="42"/>
  <c r="AA3255" i="42"/>
  <c r="H3682" i="42"/>
  <c r="J693" i="42"/>
  <c r="AK3818" i="42"/>
  <c r="AL3818" i="42"/>
  <c r="X2964" i="42"/>
  <c r="U3818" i="42"/>
  <c r="O1683" i="42"/>
  <c r="V3818" i="42"/>
  <c r="L1256" i="42"/>
  <c r="M1256" i="42"/>
  <c r="Q1683" i="42"/>
  <c r="AL3762" i="42"/>
  <c r="AD3762" i="42"/>
  <c r="AI3762" i="42"/>
  <c r="AF3762" i="42"/>
  <c r="U3762" i="42"/>
  <c r="S2054" i="42"/>
  <c r="O1627" i="42"/>
  <c r="Z3762" i="42"/>
  <c r="Q1627" i="42"/>
  <c r="F3762" i="42"/>
  <c r="X2908" i="42"/>
  <c r="V3762" i="42"/>
  <c r="AE3762" i="42"/>
  <c r="W3762" i="42"/>
  <c r="AH3762" i="42"/>
  <c r="Y3762" i="42"/>
  <c r="AB3762" i="42"/>
  <c r="N3762" i="42"/>
  <c r="AC3762" i="42"/>
  <c r="P1627" i="42"/>
  <c r="H3762" i="42"/>
  <c r="I773" i="42"/>
  <c r="L1200" i="42"/>
  <c r="M1200" i="42"/>
  <c r="AA3762" i="42"/>
  <c r="AK3772" i="42"/>
  <c r="AD3772" i="42"/>
  <c r="S2064" i="42"/>
  <c r="Q1637" i="42"/>
  <c r="X2918" i="42"/>
  <c r="I783" i="42"/>
  <c r="O1637" i="42"/>
  <c r="Y3772" i="42"/>
  <c r="P1637" i="42"/>
  <c r="R2064" i="42"/>
  <c r="L1210" i="42"/>
  <c r="M1210" i="42"/>
  <c r="T2064" i="42"/>
  <c r="AK3704" i="42"/>
  <c r="Y2850" i="42"/>
  <c r="AA3277" i="42"/>
  <c r="V2423" i="42"/>
  <c r="S1996" i="42"/>
  <c r="L1142" i="42"/>
  <c r="T1996" i="42"/>
  <c r="M1142" i="42"/>
  <c r="N1142" i="42"/>
  <c r="AC3277" i="42"/>
  <c r="O1569" i="42"/>
  <c r="I715" i="42"/>
  <c r="J715" i="42"/>
  <c r="K715" i="42"/>
  <c r="P1569" i="42"/>
  <c r="U2423" i="42"/>
  <c r="AK3836" i="42"/>
  <c r="AC3836" i="42"/>
  <c r="I847" i="42"/>
  <c r="S2128" i="42"/>
  <c r="T2128" i="42"/>
  <c r="R2128" i="42"/>
  <c r="H3836" i="42"/>
  <c r="M1274" i="42"/>
  <c r="N3836" i="42"/>
  <c r="Q1701" i="42"/>
  <c r="L1274" i="42"/>
  <c r="AA3249" i="42"/>
  <c r="X2822" i="42"/>
  <c r="V2395" i="42"/>
  <c r="S1968" i="42"/>
  <c r="P1541" i="42"/>
  <c r="T1968" i="42"/>
  <c r="Q1541" i="42"/>
  <c r="AC3249" i="42"/>
  <c r="R1968" i="42"/>
  <c r="L1114" i="42"/>
  <c r="W2395" i="42"/>
  <c r="M1114" i="42"/>
  <c r="G3676" i="42"/>
  <c r="H3676" i="42"/>
  <c r="AB3249" i="42"/>
  <c r="Z2822" i="42"/>
  <c r="J687" i="42"/>
  <c r="K687" i="42"/>
  <c r="N1114" i="42"/>
  <c r="O1541" i="42"/>
  <c r="AG3780" i="42"/>
  <c r="AE3780" i="42"/>
  <c r="AD3780" i="42"/>
  <c r="AA3780" i="42"/>
  <c r="T2072" i="42"/>
  <c r="R2072" i="42"/>
  <c r="S2072" i="42"/>
  <c r="M1218" i="42"/>
  <c r="L1218" i="42"/>
  <c r="X2926" i="42"/>
  <c r="O1645" i="42"/>
  <c r="P1645" i="42"/>
  <c r="Q1645" i="42"/>
  <c r="AJ3665" i="42"/>
  <c r="AK3665" i="42"/>
  <c r="AD3665" i="42"/>
  <c r="T1957" i="42"/>
  <c r="AG3665" i="42"/>
  <c r="S1957" i="42"/>
  <c r="AH3665" i="42"/>
  <c r="AE3665" i="42"/>
  <c r="AF3665" i="42"/>
  <c r="AL3665" i="42"/>
  <c r="X2811" i="42"/>
  <c r="Y2811" i="42"/>
  <c r="AA3238" i="42"/>
  <c r="I676" i="42"/>
  <c r="J676" i="42"/>
  <c r="O1530" i="42"/>
  <c r="P1530" i="42"/>
  <c r="Q1530" i="42"/>
  <c r="AC3238" i="42"/>
  <c r="V2384" i="42"/>
  <c r="W2384" i="42"/>
  <c r="G3665" i="42"/>
  <c r="AB3238" i="42"/>
  <c r="R1957" i="42"/>
  <c r="U3665" i="42"/>
  <c r="K676" i="42"/>
  <c r="L1103" i="42"/>
  <c r="M1103" i="42"/>
  <c r="N1103" i="42"/>
  <c r="F3665" i="42"/>
  <c r="T2089" i="42"/>
  <c r="S2089" i="42"/>
  <c r="N3797" i="42"/>
  <c r="Y3797" i="42"/>
  <c r="R2089" i="42"/>
  <c r="M1235" i="42"/>
  <c r="L1235" i="42"/>
  <c r="P1662" i="42"/>
  <c r="Q1662" i="42"/>
  <c r="I808" i="42"/>
  <c r="X2943" i="42"/>
  <c r="AI3817" i="42"/>
  <c r="AE3817" i="42"/>
  <c r="T2109" i="42"/>
  <c r="X2963" i="42"/>
  <c r="AJ3817" i="42"/>
  <c r="L1255" i="42"/>
  <c r="M1255" i="42"/>
  <c r="O1682" i="42"/>
  <c r="P1682" i="42"/>
  <c r="Q1682" i="42"/>
  <c r="R2109" i="42"/>
  <c r="AI3657" i="42"/>
  <c r="AJ3657" i="42"/>
  <c r="AK3657" i="42"/>
  <c r="AF3657" i="42"/>
  <c r="AG3657" i="42"/>
  <c r="V3657" i="42"/>
  <c r="AC3230" i="42"/>
  <c r="AH3657" i="42"/>
  <c r="AA3230" i="42"/>
  <c r="U3657" i="42"/>
  <c r="W3657" i="42"/>
  <c r="AD3657" i="42"/>
  <c r="AE3657" i="42"/>
  <c r="AL3657" i="42"/>
  <c r="X2803" i="42"/>
  <c r="Q1522" i="42"/>
  <c r="Y2803" i="42"/>
  <c r="G3657" i="42"/>
  <c r="F3657" i="42"/>
  <c r="L1095" i="42"/>
  <c r="Z2803" i="42"/>
  <c r="H3657" i="42"/>
  <c r="J668" i="42"/>
  <c r="I668" i="42"/>
  <c r="K668" i="42"/>
  <c r="M1095" i="42"/>
  <c r="N1095" i="42"/>
  <c r="O1522" i="42"/>
  <c r="P1522" i="42"/>
  <c r="T1949" i="42"/>
  <c r="AJ3689" i="42"/>
  <c r="AL3689" i="42"/>
  <c r="AA3262" i="42"/>
  <c r="AG3689" i="42"/>
  <c r="Q1554" i="42"/>
  <c r="T1981" i="42"/>
  <c r="R1981" i="42"/>
  <c r="N1127" i="42"/>
  <c r="J700" i="42"/>
  <c r="K700" i="42"/>
  <c r="Y2835" i="42"/>
  <c r="Z2835" i="42"/>
  <c r="P1554" i="42"/>
  <c r="O1554" i="42"/>
  <c r="X2835" i="42"/>
  <c r="L1127" i="42"/>
  <c r="M1127" i="42"/>
  <c r="X2967" i="42"/>
  <c r="Z3821" i="42"/>
  <c r="I832" i="42"/>
  <c r="S2113" i="42"/>
  <c r="O1686" i="42"/>
  <c r="L1259" i="42"/>
  <c r="M1259" i="42"/>
  <c r="R2113" i="42"/>
  <c r="U3821" i="42"/>
  <c r="P1686" i="42"/>
  <c r="Q1686" i="42"/>
  <c r="AL3739" i="42"/>
  <c r="AG3739" i="42"/>
  <c r="AI3739" i="42"/>
  <c r="X2885" i="42"/>
  <c r="Y2885" i="42"/>
  <c r="U2458" i="42"/>
  <c r="AC3312" i="42"/>
  <c r="L1177" i="42"/>
  <c r="T2031" i="42"/>
  <c r="N1177" i="42"/>
  <c r="AJ3739" i="42"/>
  <c r="O1604" i="42"/>
  <c r="AA3312" i="42"/>
  <c r="Z2885" i="42"/>
  <c r="I750" i="42"/>
  <c r="S2031" i="42"/>
  <c r="J750" i="42"/>
  <c r="K750" i="42"/>
  <c r="M1177" i="42"/>
  <c r="P1604" i="42"/>
  <c r="R2031" i="42"/>
  <c r="X2956" i="42"/>
  <c r="AC3810" i="42"/>
  <c r="Q1675" i="42"/>
  <c r="R2102" i="42"/>
  <c r="Z3810" i="42"/>
  <c r="AA3810" i="42"/>
  <c r="P1675" i="42"/>
  <c r="S2102" i="42"/>
  <c r="T2102" i="42"/>
  <c r="AG3810" i="42"/>
  <c r="L1248" i="42"/>
  <c r="M1248" i="42"/>
  <c r="O1675" i="42"/>
  <c r="AL3777" i="42"/>
  <c r="X2923" i="42"/>
  <c r="R2069" i="42"/>
  <c r="L1215" i="42"/>
  <c r="S2069" i="42"/>
  <c r="T2069" i="42"/>
  <c r="H3777" i="42"/>
  <c r="I788" i="42"/>
  <c r="M1215" i="42"/>
  <c r="G3777" i="42"/>
  <c r="O1642" i="42"/>
  <c r="P1642" i="42"/>
  <c r="Q1642" i="42"/>
  <c r="AC3243" i="42"/>
  <c r="V2389" i="42"/>
  <c r="Y2816" i="42"/>
  <c r="Z2816" i="42"/>
  <c r="S1962" i="42"/>
  <c r="T1962" i="42"/>
  <c r="R1962" i="42"/>
  <c r="X2816" i="42"/>
  <c r="AA3243" i="42"/>
  <c r="L1108" i="42"/>
  <c r="I681" i="42"/>
  <c r="M1108" i="42"/>
  <c r="F3670" i="42"/>
  <c r="N1108" i="42"/>
  <c r="AB3243" i="42"/>
  <c r="O1535" i="42"/>
  <c r="P1535" i="42"/>
  <c r="AF3799" i="42"/>
  <c r="X2945" i="42"/>
  <c r="Y3799" i="42"/>
  <c r="Z3799" i="42"/>
  <c r="AG3799" i="42"/>
  <c r="T2091" i="42"/>
  <c r="U3799" i="42"/>
  <c r="F3799" i="42"/>
  <c r="M1237" i="42"/>
  <c r="R2091" i="42"/>
  <c r="L1237" i="42"/>
  <c r="P1664" i="42"/>
  <c r="Q1664" i="42"/>
  <c r="P1696" i="42"/>
  <c r="X2977" i="42"/>
  <c r="R2123" i="42"/>
  <c r="AA3831" i="42"/>
  <c r="I842" i="42"/>
  <c r="L1269" i="42"/>
  <c r="M1269" i="42"/>
  <c r="N3831" i="42"/>
  <c r="O1696" i="42"/>
  <c r="Q1696" i="42"/>
  <c r="AJ3771" i="42"/>
  <c r="L1209" i="42"/>
  <c r="I782" i="42"/>
  <c r="S2063" i="42"/>
  <c r="T2063" i="42"/>
  <c r="W3771" i="42"/>
  <c r="X2917" i="42"/>
  <c r="AA3771" i="42"/>
  <c r="M1209" i="42"/>
  <c r="P1636" i="42"/>
  <c r="Q1636" i="42"/>
  <c r="AG3803" i="42"/>
  <c r="L1241" i="42"/>
  <c r="I814" i="42"/>
  <c r="P1668" i="42"/>
  <c r="R2095" i="42"/>
  <c r="X2949" i="42"/>
  <c r="Y3803" i="42"/>
  <c r="N3803" i="42"/>
  <c r="O1668" i="42"/>
  <c r="Q1668" i="42"/>
  <c r="M1241" i="42"/>
  <c r="S2095" i="42"/>
  <c r="T2095" i="42"/>
  <c r="AG3834" i="42"/>
  <c r="S2126" i="42"/>
  <c r="W3834" i="42"/>
  <c r="O1699" i="42"/>
  <c r="AH3834" i="42"/>
  <c r="R2126" i="42"/>
  <c r="V3834" i="42"/>
  <c r="L1272" i="42"/>
  <c r="M1272" i="42"/>
  <c r="P1699" i="42"/>
  <c r="Q1699" i="42"/>
  <c r="T2126" i="42"/>
  <c r="AF3792" i="42"/>
  <c r="AA3792" i="42"/>
  <c r="S2084" i="42"/>
  <c r="L1230" i="42"/>
  <c r="Q1657" i="42"/>
  <c r="F3792" i="42"/>
  <c r="T2084" i="42"/>
  <c r="AG3792" i="42"/>
  <c r="I803" i="42"/>
  <c r="M1230" i="42"/>
  <c r="X2938" i="42"/>
  <c r="O1657" i="42"/>
  <c r="W2443" i="42"/>
  <c r="AC3297" i="42"/>
  <c r="AB3297" i="42"/>
  <c r="T2016" i="42"/>
  <c r="Q1589" i="42"/>
  <c r="R2016" i="42"/>
  <c r="I735" i="42"/>
  <c r="N1162" i="42"/>
  <c r="J735" i="42"/>
  <c r="O1589" i="42"/>
  <c r="P1589" i="42"/>
  <c r="X2870" i="42"/>
  <c r="Y2870" i="42"/>
  <c r="Z2870" i="42"/>
  <c r="K735" i="42"/>
  <c r="M1162" i="42"/>
  <c r="AA3317" i="42"/>
  <c r="AL3744" i="42"/>
  <c r="AD3744" i="42"/>
  <c r="Y2890" i="42"/>
  <c r="AB3317" i="42"/>
  <c r="T2036" i="42"/>
  <c r="J755" i="42"/>
  <c r="K755" i="42"/>
  <c r="S2036" i="42"/>
  <c r="P1609" i="42"/>
  <c r="X2890" i="42"/>
  <c r="H3744" i="42"/>
  <c r="R2036" i="42"/>
  <c r="I755" i="42"/>
  <c r="AC3317" i="42"/>
  <c r="L1182" i="42"/>
  <c r="Q1609" i="42"/>
  <c r="F3744" i="42"/>
  <c r="M1182" i="42"/>
  <c r="N1182" i="42"/>
  <c r="O1609" i="42"/>
  <c r="S1976" i="42"/>
  <c r="T1976" i="42"/>
  <c r="Z2830" i="42"/>
  <c r="H3684" i="42"/>
  <c r="I695" i="42"/>
  <c r="N1122" i="42"/>
  <c r="AB3257" i="42"/>
  <c r="K695" i="42"/>
  <c r="P1549" i="42"/>
  <c r="Q1549" i="42"/>
  <c r="Y2830" i="42"/>
  <c r="J695" i="42"/>
  <c r="L1122" i="42"/>
  <c r="M1122" i="42"/>
  <c r="O1549" i="42"/>
  <c r="F3684" i="42"/>
  <c r="AK3816" i="42"/>
  <c r="AJ3816" i="42"/>
  <c r="AI3816" i="42"/>
  <c r="S2108" i="42"/>
  <c r="O1681" i="42"/>
  <c r="P1681" i="42"/>
  <c r="R2108" i="42"/>
  <c r="I827" i="42"/>
  <c r="L1254" i="42"/>
  <c r="M1254" i="42"/>
  <c r="Q1681" i="42"/>
  <c r="AF3652" i="42"/>
  <c r="AH3652" i="42"/>
  <c r="AL3652" i="42"/>
  <c r="S1944" i="42"/>
  <c r="Z2798" i="42"/>
  <c r="AE3652" i="42"/>
  <c r="X2798" i="42"/>
  <c r="AB3225" i="42"/>
  <c r="AG3652" i="42"/>
  <c r="V2371" i="42"/>
  <c r="H3652" i="42"/>
  <c r="I663" i="42"/>
  <c r="N1090" i="42"/>
  <c r="G3652" i="42"/>
  <c r="R1944" i="42"/>
  <c r="AI3652" i="42"/>
  <c r="U2371" i="42"/>
  <c r="AA3225" i="42"/>
  <c r="T1944" i="42"/>
  <c r="F3652" i="42"/>
  <c r="J663" i="42"/>
  <c r="K663" i="42"/>
  <c r="L1090" i="42"/>
  <c r="M1090" i="42"/>
  <c r="O1517" i="42"/>
  <c r="AJ3652" i="42"/>
  <c r="P1517" i="42"/>
  <c r="AK3652" i="42"/>
  <c r="X2823" i="42"/>
  <c r="W2396" i="42"/>
  <c r="S1969" i="42"/>
  <c r="T1969" i="42"/>
  <c r="U2396" i="42"/>
  <c r="AB3250" i="42"/>
  <c r="Z2823" i="42"/>
  <c r="I688" i="42"/>
  <c r="Y2823" i="42"/>
  <c r="AA3250" i="42"/>
  <c r="AC3250" i="42"/>
  <c r="Q1542" i="42"/>
  <c r="R1969" i="42"/>
  <c r="O1542" i="42"/>
  <c r="P1542" i="42"/>
  <c r="J688" i="42"/>
  <c r="L1115" i="42"/>
  <c r="M1115" i="42"/>
  <c r="N1115" i="42"/>
  <c r="H3677" i="42"/>
  <c r="AC3295" i="42"/>
  <c r="S2014" i="42"/>
  <c r="T2014" i="42"/>
  <c r="Y2868" i="42"/>
  <c r="M1160" i="42"/>
  <c r="N1160" i="42"/>
  <c r="R2014" i="42"/>
  <c r="Z2868" i="42"/>
  <c r="K733" i="42"/>
  <c r="AB3295" i="42"/>
  <c r="O1587" i="42"/>
  <c r="P1587" i="42"/>
  <c r="Q1587" i="42"/>
  <c r="AK3699" i="42"/>
  <c r="AB3272" i="42"/>
  <c r="Z2845" i="42"/>
  <c r="S1991" i="42"/>
  <c r="Y2845" i="42"/>
  <c r="I710" i="42"/>
  <c r="O1564" i="42"/>
  <c r="P1564" i="42"/>
  <c r="X2845" i="42"/>
  <c r="AC3272" i="42"/>
  <c r="G3699" i="42"/>
  <c r="R1991" i="42"/>
  <c r="J710" i="42"/>
  <c r="M1137" i="42"/>
  <c r="U2418" i="42"/>
  <c r="N1137" i="42"/>
  <c r="Q1564" i="42"/>
  <c r="K710" i="42"/>
  <c r="AI3731" i="42"/>
  <c r="Z2877" i="42"/>
  <c r="S2023" i="42"/>
  <c r="W2450" i="42"/>
  <c r="AC3304" i="42"/>
  <c r="P1596" i="42"/>
  <c r="N1169" i="42"/>
  <c r="O1596" i="42"/>
  <c r="X2877" i="42"/>
  <c r="R2023" i="42"/>
  <c r="Y2877" i="42"/>
  <c r="AA3304" i="42"/>
  <c r="AB3304" i="42"/>
  <c r="I742" i="42"/>
  <c r="J742" i="42"/>
  <c r="K742" i="42"/>
  <c r="M1169" i="42"/>
  <c r="AK3671" i="42"/>
  <c r="AH3671" i="42"/>
  <c r="AB3244" i="42"/>
  <c r="S1963" i="42"/>
  <c r="R1963" i="42"/>
  <c r="T1963" i="42"/>
  <c r="M1109" i="42"/>
  <c r="I682" i="42"/>
  <c r="J682" i="42"/>
  <c r="P1536" i="42"/>
  <c r="N1109" i="42"/>
  <c r="O1536" i="42"/>
  <c r="Q1536" i="42"/>
  <c r="U2390" i="42"/>
  <c r="W2390" i="42"/>
  <c r="AF3671" i="42"/>
  <c r="Y2817" i="42"/>
  <c r="AA3244" i="42"/>
  <c r="L1109" i="42"/>
  <c r="AE3703" i="42"/>
  <c r="S1995" i="42"/>
  <c r="Z2849" i="42"/>
  <c r="U2422" i="42"/>
  <c r="M1141" i="42"/>
  <c r="Y2849" i="42"/>
  <c r="K714" i="42"/>
  <c r="AB3276" i="42"/>
  <c r="L1141" i="42"/>
  <c r="J714" i="42"/>
  <c r="N1141" i="42"/>
  <c r="V2422" i="42"/>
  <c r="W2422" i="42"/>
  <c r="O1568" i="42"/>
  <c r="P1568" i="42"/>
  <c r="Q1568" i="42"/>
  <c r="AC3276" i="42"/>
  <c r="Y2880" i="42"/>
  <c r="AI3734" i="42"/>
  <c r="S2026" i="42"/>
  <c r="T2026" i="42"/>
  <c r="X2880" i="42"/>
  <c r="AE3734" i="42"/>
  <c r="Z2880" i="42"/>
  <c r="U2453" i="42"/>
  <c r="W2453" i="42"/>
  <c r="AA3307" i="42"/>
  <c r="AB3307" i="42"/>
  <c r="L1172" i="42"/>
  <c r="M1172" i="42"/>
  <c r="AC3307" i="42"/>
  <c r="N1172" i="42"/>
  <c r="O1599" i="42"/>
  <c r="P1599" i="42"/>
  <c r="J745" i="42"/>
  <c r="K745" i="42"/>
  <c r="AL3692" i="42"/>
  <c r="AA3265" i="42"/>
  <c r="T1984" i="42"/>
  <c r="AI3692" i="42"/>
  <c r="S1984" i="42"/>
  <c r="AJ3692" i="42"/>
  <c r="U2411" i="42"/>
  <c r="V2411" i="42"/>
  <c r="X2838" i="42"/>
  <c r="P1557" i="42"/>
  <c r="Q1557" i="42"/>
  <c r="R1984" i="42"/>
  <c r="M1130" i="42"/>
  <c r="N1130" i="42"/>
  <c r="Y2838" i="42"/>
  <c r="Z2838" i="42"/>
  <c r="AB3265" i="42"/>
  <c r="O1557" i="42"/>
  <c r="AD3692" i="42"/>
  <c r="I703" i="42"/>
  <c r="K703" i="42"/>
  <c r="J703" i="42"/>
  <c r="W3824" i="42"/>
  <c r="S2116" i="42"/>
  <c r="G3824" i="42"/>
  <c r="M1262" i="42"/>
  <c r="T2116" i="42"/>
  <c r="Q1689" i="42"/>
  <c r="V3824" i="42"/>
  <c r="R2116" i="42"/>
  <c r="I835" i="42"/>
  <c r="L1262" i="42"/>
  <c r="O1689" i="42"/>
  <c r="P1689" i="42"/>
  <c r="AE3844" i="42"/>
  <c r="T2136" i="42"/>
  <c r="R2136" i="42"/>
  <c r="X2990" i="42"/>
  <c r="L1282" i="42"/>
  <c r="Q1709" i="42"/>
  <c r="AH3844" i="42"/>
  <c r="S2136" i="42"/>
  <c r="I855" i="42"/>
  <c r="M1282" i="42"/>
  <c r="O1709" i="42"/>
  <c r="AJ3784" i="42"/>
  <c r="S2076" i="42"/>
  <c r="M1222" i="42"/>
  <c r="N3784" i="42"/>
  <c r="X2930" i="42"/>
  <c r="I795" i="42"/>
  <c r="L1222" i="42"/>
  <c r="P1649" i="42"/>
  <c r="Q1649" i="42"/>
  <c r="AL3716" i="42"/>
  <c r="AE3716" i="42"/>
  <c r="U2435" i="42"/>
  <c r="V2435" i="42"/>
  <c r="Z2862" i="42"/>
  <c r="I727" i="42"/>
  <c r="X2862" i="42"/>
  <c r="K727" i="42"/>
  <c r="L1154" i="42"/>
  <c r="Q1581" i="42"/>
  <c r="M1154" i="42"/>
  <c r="W2435" i="42"/>
  <c r="N1154" i="42"/>
  <c r="AB3289" i="42"/>
  <c r="J727" i="42"/>
  <c r="O1581" i="42"/>
  <c r="P1581" i="42"/>
  <c r="AK3752" i="42"/>
  <c r="AL3752" i="42"/>
  <c r="AE3752" i="42"/>
  <c r="AJ3752" i="42"/>
  <c r="AF3752" i="42"/>
  <c r="AD3752" i="42"/>
  <c r="AI3752" i="42"/>
  <c r="AC3752" i="42"/>
  <c r="S2044" i="42"/>
  <c r="V3752" i="42"/>
  <c r="W3752" i="42"/>
  <c r="M1190" i="42"/>
  <c r="AB3752" i="42"/>
  <c r="AH3752" i="42"/>
  <c r="U3752" i="42"/>
  <c r="N3752" i="42"/>
  <c r="AG3752" i="42"/>
  <c r="Y3752" i="42"/>
  <c r="Z3752" i="42"/>
  <c r="L1190" i="42"/>
  <c r="P1617" i="42"/>
  <c r="R2044" i="42"/>
  <c r="I763" i="42"/>
  <c r="Q1617" i="42"/>
  <c r="F3752" i="42"/>
  <c r="AA3752" i="42"/>
  <c r="AH3723" i="42"/>
  <c r="AL3723" i="42"/>
  <c r="AJ3723" i="42"/>
  <c r="X2869" i="42"/>
  <c r="T2015" i="42"/>
  <c r="U2442" i="42"/>
  <c r="V3723" i="42"/>
  <c r="L1161" i="42"/>
  <c r="Z2869" i="42"/>
  <c r="AA3296" i="42"/>
  <c r="M1161" i="42"/>
  <c r="N1161" i="42"/>
  <c r="S2015" i="42"/>
  <c r="I734" i="42"/>
  <c r="J734" i="42"/>
  <c r="K734" i="42"/>
  <c r="O1588" i="42"/>
  <c r="P1588" i="42"/>
  <c r="AI3795" i="42"/>
  <c r="AE3795" i="42"/>
  <c r="T2087" i="42"/>
  <c r="L1233" i="42"/>
  <c r="M1233" i="42"/>
  <c r="AK3795" i="42"/>
  <c r="O1660" i="42"/>
  <c r="S2087" i="42"/>
  <c r="X2941" i="42"/>
  <c r="AB3795" i="42"/>
  <c r="P1660" i="42"/>
  <c r="Q1660" i="42"/>
  <c r="R2087" i="42"/>
  <c r="AH3747" i="42"/>
  <c r="AI3747" i="42"/>
  <c r="T2039" i="42"/>
  <c r="L1185" i="42"/>
  <c r="S2039" i="42"/>
  <c r="Q1612" i="42"/>
  <c r="O1612" i="42"/>
  <c r="I758" i="42"/>
  <c r="R2039" i="42"/>
  <c r="M1185" i="42"/>
  <c r="AL3826" i="42"/>
  <c r="AI3826" i="42"/>
  <c r="AD3826" i="42"/>
  <c r="AF3826" i="42"/>
  <c r="AG3826" i="42"/>
  <c r="Q1691" i="42"/>
  <c r="O1691" i="42"/>
  <c r="H3826" i="42"/>
  <c r="I837" i="42"/>
  <c r="S2118" i="42"/>
  <c r="L1264" i="42"/>
  <c r="T2118" i="42"/>
  <c r="R2118" i="42"/>
  <c r="AB3826" i="42"/>
  <c r="M1264" i="42"/>
  <c r="AK3766" i="42"/>
  <c r="AL3766" i="42"/>
  <c r="AI3766" i="42"/>
  <c r="AJ3766" i="42"/>
  <c r="AG3766" i="42"/>
  <c r="AH3766" i="42"/>
  <c r="AE3766" i="42"/>
  <c r="AF3766" i="42"/>
  <c r="S2058" i="42"/>
  <c r="T2058" i="42"/>
  <c r="U3766" i="42"/>
  <c r="Y3766" i="42"/>
  <c r="Z3766" i="42"/>
  <c r="G3766" i="42"/>
  <c r="H3766" i="42"/>
  <c r="AA3766" i="42"/>
  <c r="M1204" i="42"/>
  <c r="AB3766" i="42"/>
  <c r="AC3766" i="42"/>
  <c r="V3766" i="42"/>
  <c r="R2058" i="42"/>
  <c r="P1631" i="42"/>
  <c r="Q1631" i="42"/>
  <c r="AD3766" i="42"/>
  <c r="F3766" i="42"/>
  <c r="L1204" i="42"/>
  <c r="N3766" i="42"/>
  <c r="O1631" i="42"/>
  <c r="I777" i="42"/>
  <c r="AE3698" i="42"/>
  <c r="AG3698" i="42"/>
  <c r="Y2844" i="42"/>
  <c r="S1990" i="42"/>
  <c r="AA3271" i="42"/>
  <c r="AB3271" i="42"/>
  <c r="AH3698" i="42"/>
  <c r="U2417" i="42"/>
  <c r="X2844" i="42"/>
  <c r="AC3271" i="42"/>
  <c r="N1136" i="42"/>
  <c r="O1563" i="42"/>
  <c r="AI3698" i="42"/>
  <c r="M1136" i="42"/>
  <c r="I709" i="42"/>
  <c r="Z2844" i="42"/>
  <c r="R1990" i="42"/>
  <c r="K709" i="42"/>
  <c r="L1136" i="42"/>
  <c r="P1563" i="42"/>
  <c r="Q1563" i="42"/>
  <c r="T1990" i="42"/>
  <c r="J709" i="42"/>
  <c r="AK3830" i="42"/>
  <c r="AD3830" i="42"/>
  <c r="T2122" i="42"/>
  <c r="R2122" i="42"/>
  <c r="AC3830" i="42"/>
  <c r="M1268" i="42"/>
  <c r="X2976" i="42"/>
  <c r="Y3830" i="42"/>
  <c r="Q1695" i="42"/>
  <c r="I841" i="42"/>
  <c r="H3830" i="42"/>
  <c r="F3830" i="42"/>
  <c r="L1268" i="42"/>
  <c r="AK3696" i="42"/>
  <c r="AG3696" i="42"/>
  <c r="U2415" i="42"/>
  <c r="V2415" i="42"/>
  <c r="AE3696" i="42"/>
  <c r="AD3696" i="42"/>
  <c r="J707" i="42"/>
  <c r="K707" i="42"/>
  <c r="P1561" i="42"/>
  <c r="T1988" i="42"/>
  <c r="Y2842" i="42"/>
  <c r="Z2842" i="42"/>
  <c r="R1988" i="42"/>
  <c r="L1134" i="42"/>
  <c r="M1134" i="42"/>
  <c r="N1134" i="42"/>
  <c r="O1561" i="42"/>
  <c r="Q1561" i="42"/>
  <c r="AB3269" i="42"/>
  <c r="AG3819" i="42"/>
  <c r="AH3819" i="42"/>
  <c r="O1684" i="42"/>
  <c r="X2965" i="42"/>
  <c r="Q1684" i="42"/>
  <c r="T2111" i="42"/>
  <c r="U3819" i="42"/>
  <c r="I830" i="42"/>
  <c r="L1257" i="42"/>
  <c r="M1257" i="42"/>
  <c r="P1684" i="42"/>
  <c r="AI3659" i="42"/>
  <c r="AJ3659" i="42"/>
  <c r="AK3659" i="42"/>
  <c r="AG3659" i="42"/>
  <c r="V2378" i="42"/>
  <c r="AH3659" i="42"/>
  <c r="Z2805" i="42"/>
  <c r="AE3659" i="42"/>
  <c r="AL3659" i="42"/>
  <c r="K670" i="42"/>
  <c r="AD3659" i="42"/>
  <c r="Q1524" i="42"/>
  <c r="I670" i="42"/>
  <c r="S1951" i="42"/>
  <c r="Y2805" i="42"/>
  <c r="AA3232" i="42"/>
  <c r="M1097" i="42"/>
  <c r="N1097" i="42"/>
  <c r="R1951" i="42"/>
  <c r="G3659" i="42"/>
  <c r="H3659" i="42"/>
  <c r="O1524" i="42"/>
  <c r="P1524" i="42"/>
  <c r="F3659" i="42"/>
  <c r="AI3749" i="42"/>
  <c r="AH3749" i="42"/>
  <c r="AJ3749" i="42"/>
  <c r="AD3749" i="42"/>
  <c r="AE3749" i="42"/>
  <c r="AG3749" i="42"/>
  <c r="AK3749" i="42"/>
  <c r="T2041" i="42"/>
  <c r="Z3749" i="42"/>
  <c r="AF3749" i="42"/>
  <c r="AL3749" i="42"/>
  <c r="AC3749" i="42"/>
  <c r="N3749" i="42"/>
  <c r="Y3749" i="42"/>
  <c r="L1187" i="42"/>
  <c r="U3749" i="42"/>
  <c r="V3749" i="42"/>
  <c r="AA3749" i="42"/>
  <c r="R2041" i="42"/>
  <c r="Q1614" i="42"/>
  <c r="W3749" i="42"/>
  <c r="AB3749" i="42"/>
  <c r="I760" i="42"/>
  <c r="M1187" i="42"/>
  <c r="O1614" i="42"/>
  <c r="P1614" i="42"/>
  <c r="H3749" i="42"/>
  <c r="F3749" i="42"/>
  <c r="AF3679" i="42"/>
  <c r="S1971" i="42"/>
  <c r="T1971" i="42"/>
  <c r="W2398" i="42"/>
  <c r="X2825" i="42"/>
  <c r="AA3252" i="42"/>
  <c r="O1544" i="42"/>
  <c r="P1544" i="42"/>
  <c r="AC3252" i="42"/>
  <c r="U2398" i="42"/>
  <c r="R1971" i="42"/>
  <c r="AB3252" i="42"/>
  <c r="H3679" i="42"/>
  <c r="I690" i="42"/>
  <c r="L1117" i="42"/>
  <c r="M1117" i="42"/>
  <c r="N1117" i="42"/>
  <c r="Q1544" i="42"/>
  <c r="AI3711" i="42"/>
  <c r="AH3711" i="42"/>
  <c r="V2430" i="42"/>
  <c r="AD3711" i="42"/>
  <c r="AB3284" i="42"/>
  <c r="U2430" i="42"/>
  <c r="P1576" i="42"/>
  <c r="N1149" i="42"/>
  <c r="AL3711" i="42"/>
  <c r="O1576" i="42"/>
  <c r="Y2857" i="42"/>
  <c r="T2003" i="42"/>
  <c r="S2003" i="42"/>
  <c r="W2430" i="42"/>
  <c r="Z2857" i="42"/>
  <c r="AA3284" i="42"/>
  <c r="R2003" i="42"/>
  <c r="X2857" i="42"/>
  <c r="M1149" i="42"/>
  <c r="Q1576" i="42"/>
  <c r="I722" i="42"/>
  <c r="L1281" i="42"/>
  <c r="X2989" i="42"/>
  <c r="R2135" i="42"/>
  <c r="I854" i="42"/>
  <c r="M1281" i="42"/>
  <c r="T2135" i="42"/>
  <c r="AA3843" i="42"/>
  <c r="O1708" i="42"/>
  <c r="P1708" i="42"/>
  <c r="Q1708" i="42"/>
  <c r="AL3751" i="42"/>
  <c r="AH3751" i="42"/>
  <c r="AD3751" i="42"/>
  <c r="X2897" i="42"/>
  <c r="Y3751" i="42"/>
  <c r="Z3751" i="42"/>
  <c r="AJ3751" i="42"/>
  <c r="H3751" i="42"/>
  <c r="S2043" i="42"/>
  <c r="V3751" i="42"/>
  <c r="W3751" i="42"/>
  <c r="R2043" i="42"/>
  <c r="G3751" i="42"/>
  <c r="F3751" i="42"/>
  <c r="AE3751" i="42"/>
  <c r="AC3751" i="42"/>
  <c r="AF3751" i="42"/>
  <c r="AG3751" i="42"/>
  <c r="U3751" i="42"/>
  <c r="O1616" i="42"/>
  <c r="AA3751" i="42"/>
  <c r="P1616" i="42"/>
  <c r="AB3751" i="42"/>
  <c r="I762" i="42"/>
  <c r="L1189" i="42"/>
  <c r="M1189" i="42"/>
  <c r="N3751" i="42"/>
  <c r="Q1616" i="42"/>
  <c r="T2043" i="42"/>
  <c r="W3802" i="42"/>
  <c r="X2948" i="42"/>
  <c r="S2094" i="42"/>
  <c r="T2094" i="42"/>
  <c r="Q1667" i="42"/>
  <c r="P1667" i="42"/>
  <c r="L1240" i="42"/>
  <c r="M1240" i="42"/>
  <c r="O1667" i="42"/>
  <c r="AG3794" i="42"/>
  <c r="AE3794" i="42"/>
  <c r="AJ3794" i="42"/>
  <c r="O1659" i="42"/>
  <c r="X2940" i="42"/>
  <c r="F3794" i="42"/>
  <c r="L1232" i="42"/>
  <c r="T2086" i="42"/>
  <c r="M1232" i="42"/>
  <c r="N3794" i="42"/>
  <c r="P1659" i="42"/>
  <c r="Q1659" i="42"/>
  <c r="I805" i="42"/>
  <c r="AI3841" i="42"/>
  <c r="L1279" i="42"/>
  <c r="M1279" i="42"/>
  <c r="R2133" i="42"/>
  <c r="T2133" i="42"/>
  <c r="X2987" i="42"/>
  <c r="I852" i="42"/>
  <c r="O1706" i="42"/>
  <c r="P1706" i="42"/>
  <c r="Q1706" i="42"/>
  <c r="AB3841" i="42"/>
  <c r="AC3841" i="42"/>
  <c r="Z3647" i="42"/>
  <c r="AD3647" i="42"/>
  <c r="T1939" i="42"/>
  <c r="AH3647" i="42"/>
  <c r="Q1512" i="42"/>
  <c r="K658" i="42"/>
  <c r="L1085" i="42"/>
  <c r="R1939" i="42"/>
  <c r="I658" i="42"/>
  <c r="M1085" i="42"/>
  <c r="W3726" i="42"/>
  <c r="X2872" i="42"/>
  <c r="AA3299" i="42"/>
  <c r="AB3299" i="42"/>
  <c r="AC3299" i="42"/>
  <c r="V2445" i="42"/>
  <c r="Y2872" i="42"/>
  <c r="K737" i="42"/>
  <c r="R2018" i="42"/>
  <c r="U2445" i="42"/>
  <c r="J737" i="42"/>
  <c r="L1164" i="42"/>
  <c r="M1164" i="42"/>
  <c r="N1164" i="42"/>
  <c r="O1591" i="42"/>
  <c r="P1591" i="42"/>
  <c r="Q1591" i="42"/>
  <c r="Z2872" i="42"/>
  <c r="AE3666" i="42"/>
  <c r="AF3666" i="42"/>
  <c r="AK3666" i="42"/>
  <c r="AH3666" i="42"/>
  <c r="AI3666" i="42"/>
  <c r="AD3666" i="42"/>
  <c r="Y2812" i="42"/>
  <c r="Z2812" i="42"/>
  <c r="AA3239" i="42"/>
  <c r="S1958" i="42"/>
  <c r="AB3239" i="42"/>
  <c r="AC3239" i="42"/>
  <c r="U2385" i="42"/>
  <c r="N1104" i="42"/>
  <c r="O1531" i="42"/>
  <c r="K677" i="42"/>
  <c r="AG3666" i="42"/>
  <c r="AL3666" i="42"/>
  <c r="V3666" i="42"/>
  <c r="I677" i="42"/>
  <c r="J677" i="42"/>
  <c r="W2385" i="42"/>
  <c r="L1104" i="42"/>
  <c r="M1104" i="42"/>
  <c r="AJ3666" i="42"/>
  <c r="P1531" i="42"/>
  <c r="G3666" i="42"/>
  <c r="H3666" i="42"/>
  <c r="Q1531" i="42"/>
  <c r="R1958" i="42"/>
  <c r="F3666" i="42"/>
  <c r="AE3798" i="42"/>
  <c r="S2090" i="42"/>
  <c r="T2090" i="42"/>
  <c r="AD3798" i="42"/>
  <c r="M1236" i="42"/>
  <c r="X2944" i="42"/>
  <c r="F3798" i="42"/>
  <c r="I809" i="42"/>
  <c r="O1663" i="42"/>
  <c r="Q1663" i="42"/>
  <c r="L1236" i="42"/>
  <c r="AD3730" i="42"/>
  <c r="AB3303" i="42"/>
  <c r="V2449" i="42"/>
  <c r="O1595" i="42"/>
  <c r="J741" i="42"/>
  <c r="K741" i="42"/>
  <c r="Q1595" i="42"/>
  <c r="Y2876" i="42"/>
  <c r="AC3303" i="42"/>
  <c r="S2022" i="42"/>
  <c r="I741" i="42"/>
  <c r="L1168" i="42"/>
  <c r="M1168" i="42"/>
  <c r="N1168" i="42"/>
  <c r="P1595" i="42"/>
  <c r="AL3796" i="42"/>
  <c r="I807" i="42"/>
  <c r="R2088" i="42"/>
  <c r="T2088" i="42"/>
  <c r="Q1661" i="42"/>
  <c r="H3796" i="42"/>
  <c r="L1234" i="42"/>
  <c r="M1234" i="42"/>
  <c r="O1661" i="42"/>
  <c r="P1661" i="42"/>
  <c r="T2011" i="42"/>
  <c r="U2438" i="42"/>
  <c r="Y2865" i="42"/>
  <c r="Z2865" i="42"/>
  <c r="AA3292" i="42"/>
  <c r="V2438" i="42"/>
  <c r="L1157" i="42"/>
  <c r="X2865" i="42"/>
  <c r="M1157" i="42"/>
  <c r="I730" i="42"/>
  <c r="J730" i="42"/>
  <c r="O1584" i="42"/>
  <c r="AB3292" i="42"/>
  <c r="P1584" i="42"/>
  <c r="Q1584" i="42"/>
  <c r="K730" i="42"/>
  <c r="N1157" i="42"/>
  <c r="AI3759" i="42"/>
  <c r="AD3759" i="42"/>
  <c r="AG3759" i="42"/>
  <c r="AH3759" i="42"/>
  <c r="AJ3759" i="42"/>
  <c r="AK3759" i="42"/>
  <c r="V3759" i="42"/>
  <c r="AC3759" i="42"/>
  <c r="AL3759" i="42"/>
  <c r="Q1624" i="42"/>
  <c r="X2905" i="42"/>
  <c r="Y3759" i="42"/>
  <c r="H3759" i="42"/>
  <c r="I770" i="42"/>
  <c r="L1197" i="42"/>
  <c r="M1197" i="42"/>
  <c r="N3759" i="42"/>
  <c r="W3759" i="42"/>
  <c r="Z3759" i="42"/>
  <c r="AA3759" i="42"/>
  <c r="AB3759" i="42"/>
  <c r="T2051" i="42"/>
  <c r="U3759" i="42"/>
  <c r="AI3649" i="42"/>
  <c r="AJ3649" i="42"/>
  <c r="AK3649" i="42"/>
  <c r="AD3649" i="42"/>
  <c r="AF3649" i="42"/>
  <c r="AG3649" i="42"/>
  <c r="AL3649" i="42"/>
  <c r="T1941" i="42"/>
  <c r="Y2795" i="42"/>
  <c r="S1941" i="42"/>
  <c r="AB3222" i="42"/>
  <c r="U3649" i="42"/>
  <c r="V2368" i="42"/>
  <c r="W2368" i="42"/>
  <c r="I660" i="42"/>
  <c r="AE3649" i="42"/>
  <c r="J660" i="42"/>
  <c r="O1514" i="42"/>
  <c r="X2795" i="42"/>
  <c r="N1087" i="42"/>
  <c r="Z2795" i="42"/>
  <c r="R1941" i="42"/>
  <c r="P1514" i="42"/>
  <c r="L1087" i="42"/>
  <c r="M1087" i="42"/>
  <c r="F3649" i="42"/>
  <c r="G3649" i="42"/>
  <c r="H3649" i="42"/>
  <c r="K660" i="42"/>
  <c r="AI3779" i="42"/>
  <c r="AG3779" i="42"/>
  <c r="T2071" i="42"/>
  <c r="X2925" i="42"/>
  <c r="Y3779" i="42"/>
  <c r="Q1644" i="42"/>
  <c r="R2071" i="42"/>
  <c r="I790" i="42"/>
  <c r="L1217" i="42"/>
  <c r="M1217" i="42"/>
  <c r="O1644" i="42"/>
  <c r="P1644" i="42"/>
  <c r="S2071" i="42"/>
  <c r="T2103" i="42"/>
  <c r="U3811" i="42"/>
  <c r="L1249" i="42"/>
  <c r="R2103" i="42"/>
  <c r="O1676" i="42"/>
  <c r="P1676" i="42"/>
  <c r="Q1676" i="42"/>
  <c r="I822" i="42"/>
  <c r="M1249" i="42"/>
  <c r="X2957" i="42"/>
  <c r="AG3743" i="42"/>
  <c r="AF3743" i="42"/>
  <c r="V2462" i="42"/>
  <c r="AC3316" i="42"/>
  <c r="S2035" i="42"/>
  <c r="X2889" i="42"/>
  <c r="W2462" i="42"/>
  <c r="P1608" i="42"/>
  <c r="J754" i="42"/>
  <c r="Z2889" i="42"/>
  <c r="R2035" i="42"/>
  <c r="L1181" i="42"/>
  <c r="M1181" i="42"/>
  <c r="N1181" i="42"/>
  <c r="O1608" i="42"/>
  <c r="AA3316" i="42"/>
  <c r="I754" i="42"/>
  <c r="K754" i="42"/>
  <c r="AI3651" i="42"/>
  <c r="AJ3651" i="42"/>
  <c r="AK3651" i="42"/>
  <c r="AE3651" i="42"/>
  <c r="AF3651" i="42"/>
  <c r="AG3651" i="42"/>
  <c r="Z2797" i="42"/>
  <c r="AL3651" i="42"/>
  <c r="Y2797" i="42"/>
  <c r="AD3651" i="42"/>
  <c r="AA3224" i="42"/>
  <c r="W2370" i="42"/>
  <c r="X2797" i="42"/>
  <c r="AB3224" i="42"/>
  <c r="S1943" i="42"/>
  <c r="I662" i="42"/>
  <c r="L1089" i="42"/>
  <c r="M1089" i="42"/>
  <c r="O1516" i="42"/>
  <c r="V2370" i="42"/>
  <c r="P1516" i="42"/>
  <c r="AC3224" i="42"/>
  <c r="Q1516" i="42"/>
  <c r="N1089" i="42"/>
  <c r="R1943" i="42"/>
  <c r="G3651" i="42"/>
  <c r="K662" i="42"/>
  <c r="F3651" i="42"/>
  <c r="S1994" i="42"/>
  <c r="T1994" i="42"/>
  <c r="X2848" i="42"/>
  <c r="Y2848" i="42"/>
  <c r="R1994" i="42"/>
  <c r="J713" i="42"/>
  <c r="M1140" i="42"/>
  <c r="AB3275" i="42"/>
  <c r="O1567" i="42"/>
  <c r="I713" i="42"/>
  <c r="K713" i="42"/>
  <c r="N1140" i="42"/>
  <c r="P1567" i="42"/>
  <c r="Q1567" i="42"/>
  <c r="AE3683" i="42"/>
  <c r="S1975" i="42"/>
  <c r="AA3256" i="42"/>
  <c r="AC3256" i="42"/>
  <c r="U2402" i="42"/>
  <c r="I694" i="42"/>
  <c r="W2402" i="42"/>
  <c r="N1121" i="42"/>
  <c r="X2829" i="42"/>
  <c r="O1548" i="42"/>
  <c r="AB3256" i="42"/>
  <c r="T1975" i="42"/>
  <c r="L1121" i="42"/>
  <c r="M1121" i="42"/>
  <c r="P1548" i="42"/>
  <c r="R1975" i="42"/>
  <c r="Q1548" i="42"/>
  <c r="AI3815" i="42"/>
  <c r="AH3815" i="42"/>
  <c r="AG3815" i="42"/>
  <c r="X2961" i="42"/>
  <c r="S2107" i="42"/>
  <c r="P1680" i="42"/>
  <c r="U3815" i="42"/>
  <c r="L1253" i="42"/>
  <c r="M1253" i="42"/>
  <c r="O1680" i="42"/>
  <c r="Q1680" i="42"/>
  <c r="AA3815" i="42"/>
  <c r="I826" i="42"/>
  <c r="U3787" i="42"/>
  <c r="L1225" i="42"/>
  <c r="T2079" i="42"/>
  <c r="O1652" i="42"/>
  <c r="W3787" i="42"/>
  <c r="P1652" i="42"/>
  <c r="S2079" i="42"/>
  <c r="AL3787" i="42"/>
  <c r="I798" i="42"/>
  <c r="M1225" i="42"/>
  <c r="F3787" i="42"/>
  <c r="Q1652" i="42"/>
  <c r="AK3764" i="42"/>
  <c r="AL3764" i="42"/>
  <c r="AF3764" i="42"/>
  <c r="AG3764" i="42"/>
  <c r="AE3764" i="42"/>
  <c r="AI3764" i="42"/>
  <c r="AJ3764" i="42"/>
  <c r="Y3764" i="42"/>
  <c r="Z3764" i="42"/>
  <c r="AA3764" i="42"/>
  <c r="S2056" i="42"/>
  <c r="I775" i="42"/>
  <c r="R2056" i="42"/>
  <c r="L1202" i="42"/>
  <c r="AD3764" i="42"/>
  <c r="M1202" i="42"/>
  <c r="U3764" i="42"/>
  <c r="Q1629" i="42"/>
  <c r="V3764" i="42"/>
  <c r="W3764" i="42"/>
  <c r="AB3764" i="42"/>
  <c r="N3764" i="42"/>
  <c r="AC3764" i="42"/>
  <c r="F3764" i="42"/>
  <c r="G3764" i="42"/>
  <c r="H3764" i="42"/>
  <c r="AA3281" i="42"/>
  <c r="S2000" i="42"/>
  <c r="Y2854" i="42"/>
  <c r="Z2854" i="42"/>
  <c r="W2427" i="42"/>
  <c r="Q1573" i="42"/>
  <c r="R2000" i="42"/>
  <c r="M1146" i="42"/>
  <c r="N1146" i="42"/>
  <c r="AC3281" i="42"/>
  <c r="P1573" i="42"/>
  <c r="I719" i="42"/>
  <c r="J719" i="42"/>
  <c r="T2000" i="42"/>
  <c r="V2427" i="42"/>
  <c r="K719" i="42"/>
  <c r="O1573" i="42"/>
  <c r="F3708" i="42"/>
  <c r="AK3828" i="42"/>
  <c r="AD3828" i="42"/>
  <c r="T2120" i="42"/>
  <c r="Z3828" i="42"/>
  <c r="R2120" i="42"/>
  <c r="L1266" i="42"/>
  <c r="Q1693" i="42"/>
  <c r="S2120" i="42"/>
  <c r="P1693" i="42"/>
  <c r="M1266" i="42"/>
  <c r="I839" i="42"/>
  <c r="AA3828" i="42"/>
  <c r="S1992" i="42"/>
  <c r="W2419" i="42"/>
  <c r="N1138" i="42"/>
  <c r="AA3273" i="42"/>
  <c r="T1992" i="42"/>
  <c r="R1992" i="42"/>
  <c r="J711" i="42"/>
  <c r="Q1565" i="42"/>
  <c r="F3700" i="42"/>
  <c r="G3700" i="42"/>
  <c r="M1138" i="42"/>
  <c r="O1565" i="42"/>
  <c r="P1565" i="42"/>
  <c r="AI3669" i="42"/>
  <c r="AJ3669" i="42"/>
  <c r="AK3669" i="42"/>
  <c r="AF3669" i="42"/>
  <c r="AG3669" i="42"/>
  <c r="AH3669" i="42"/>
  <c r="X2815" i="42"/>
  <c r="AE3669" i="42"/>
  <c r="AL3669" i="42"/>
  <c r="AB3242" i="42"/>
  <c r="M1107" i="42"/>
  <c r="N1107" i="42"/>
  <c r="J680" i="42"/>
  <c r="AD3669" i="42"/>
  <c r="W3669" i="42"/>
  <c r="AC3242" i="42"/>
  <c r="I680" i="42"/>
  <c r="L1107" i="42"/>
  <c r="O1534" i="42"/>
  <c r="R1961" i="42"/>
  <c r="S1961" i="42"/>
  <c r="G3669" i="42"/>
  <c r="H3669" i="42"/>
  <c r="P1534" i="42"/>
  <c r="Q1534" i="42"/>
  <c r="F3669" i="42"/>
  <c r="V3669" i="42"/>
  <c r="AJ3655" i="42"/>
  <c r="AK3655" i="42"/>
  <c r="AF3655" i="42"/>
  <c r="AD3655" i="42"/>
  <c r="AE3655" i="42"/>
  <c r="AH3655" i="42"/>
  <c r="W2374" i="42"/>
  <c r="X2801" i="42"/>
  <c r="AG3655" i="42"/>
  <c r="G3655" i="42"/>
  <c r="H3655" i="42"/>
  <c r="V2374" i="42"/>
  <c r="M1093" i="42"/>
  <c r="AL3655" i="42"/>
  <c r="O1520" i="42"/>
  <c r="Z2801" i="42"/>
  <c r="AB3228" i="42"/>
  <c r="S1947" i="42"/>
  <c r="F3655" i="42"/>
  <c r="T1947" i="42"/>
  <c r="N1093" i="42"/>
  <c r="P1520" i="42"/>
  <c r="J666" i="42"/>
  <c r="K666" i="42"/>
  <c r="L1093" i="42"/>
  <c r="U2374" i="42"/>
  <c r="AI3728" i="42"/>
  <c r="AG3728" i="42"/>
  <c r="AK3728" i="42"/>
  <c r="AA3301" i="42"/>
  <c r="Y2874" i="42"/>
  <c r="Z2874" i="42"/>
  <c r="AC3301" i="42"/>
  <c r="O1593" i="42"/>
  <c r="P1593" i="42"/>
  <c r="I739" i="42"/>
  <c r="AB3301" i="42"/>
  <c r="J739" i="42"/>
  <c r="K739" i="42"/>
  <c r="L1166" i="42"/>
  <c r="M1166" i="42"/>
  <c r="N1166" i="42"/>
  <c r="AD3769" i="42"/>
  <c r="AF3769" i="42"/>
  <c r="AG3769" i="42"/>
  <c r="AK3769" i="42"/>
  <c r="S2061" i="42"/>
  <c r="T2061" i="42"/>
  <c r="X2915" i="42"/>
  <c r="AA3769" i="42"/>
  <c r="AB3769" i="42"/>
  <c r="AH3769" i="42"/>
  <c r="R2061" i="42"/>
  <c r="H3769" i="42"/>
  <c r="N3769" i="42"/>
  <c r="Y3769" i="42"/>
  <c r="Z3769" i="42"/>
  <c r="AE3769" i="42"/>
  <c r="AC3769" i="42"/>
  <c r="U3769" i="42"/>
  <c r="V3769" i="42"/>
  <c r="W3769" i="42"/>
  <c r="G3769" i="42"/>
  <c r="L1207" i="42"/>
  <c r="F3769" i="42"/>
  <c r="AL3769" i="42"/>
  <c r="M1207" i="42"/>
  <c r="O1634" i="42"/>
  <c r="P1634" i="42"/>
  <c r="Q1634" i="42"/>
  <c r="AL3742" i="42"/>
  <c r="AI3742" i="42"/>
  <c r="W2461" i="42"/>
  <c r="AB3315" i="42"/>
  <c r="AC3315" i="42"/>
  <c r="K753" i="42"/>
  <c r="O1607" i="42"/>
  <c r="AA3315" i="42"/>
  <c r="P1607" i="42"/>
  <c r="S2034" i="42"/>
  <c r="I753" i="42"/>
  <c r="J753" i="42"/>
  <c r="R2034" i="42"/>
  <c r="T2034" i="42"/>
  <c r="U2461" i="42"/>
  <c r="M1180" i="42"/>
  <c r="N1180" i="42"/>
  <c r="AL3814" i="42"/>
  <c r="S2106" i="42"/>
  <c r="T2106" i="42"/>
  <c r="AJ3814" i="42"/>
  <c r="Z3814" i="42"/>
  <c r="M1252" i="42"/>
  <c r="AC3814" i="42"/>
  <c r="Q1679" i="42"/>
  <c r="I825" i="42"/>
  <c r="L1252" i="42"/>
  <c r="N3814" i="42"/>
  <c r="R2106" i="42"/>
  <c r="AD3791" i="42"/>
  <c r="AK3791" i="42"/>
  <c r="R2083" i="42"/>
  <c r="AC3791" i="42"/>
  <c r="Q1656" i="42"/>
  <c r="X2937" i="42"/>
  <c r="L1229" i="42"/>
  <c r="Y3791" i="42"/>
  <c r="M1229" i="42"/>
  <c r="I802" i="42"/>
  <c r="T2027" i="42"/>
  <c r="AA3308" i="42"/>
  <c r="R2027" i="42"/>
  <c r="S2027" i="42"/>
  <c r="M1173" i="42"/>
  <c r="O1600" i="42"/>
  <c r="Y2881" i="42"/>
  <c r="AC3308" i="42"/>
  <c r="I746" i="42"/>
  <c r="J746" i="42"/>
  <c r="F3735" i="42"/>
  <c r="K746" i="42"/>
  <c r="L1173" i="42"/>
  <c r="N1173" i="42"/>
  <c r="P1600" i="42"/>
  <c r="Q1600" i="42"/>
  <c r="X2881" i="42"/>
  <c r="AG3827" i="42"/>
  <c r="V3827" i="42"/>
  <c r="T2119" i="42"/>
  <c r="L1265" i="42"/>
  <c r="R2119" i="42"/>
  <c r="X2973" i="42"/>
  <c r="F3827" i="42"/>
  <c r="M1265" i="42"/>
  <c r="O1692" i="42"/>
  <c r="P1692" i="42"/>
  <c r="Q1692" i="42"/>
  <c r="AI3842" i="42"/>
  <c r="Q1707" i="42"/>
  <c r="AB3842" i="42"/>
  <c r="X2988" i="42"/>
  <c r="S2134" i="42"/>
  <c r="L1280" i="42"/>
  <c r="M1280" i="42"/>
  <c r="P1707" i="42"/>
  <c r="T2134" i="42"/>
  <c r="AL3691" i="42"/>
  <c r="V2410" i="42"/>
  <c r="X2837" i="42"/>
  <c r="K702" i="42"/>
  <c r="L1129" i="42"/>
  <c r="Q1556" i="42"/>
  <c r="Z2837" i="42"/>
  <c r="M1129" i="42"/>
  <c r="J702" i="42"/>
  <c r="N1129" i="42"/>
  <c r="S1983" i="42"/>
  <c r="R1983" i="42"/>
  <c r="W2410" i="42"/>
  <c r="AA3264" i="42"/>
  <c r="I702" i="42"/>
  <c r="O1556" i="42"/>
  <c r="P1556" i="42"/>
  <c r="AI3835" i="42"/>
  <c r="X2981" i="42"/>
  <c r="Z3835" i="42"/>
  <c r="T2127" i="42"/>
  <c r="Q1700" i="42"/>
  <c r="I846" i="42"/>
  <c r="L1273" i="42"/>
  <c r="M1273" i="42"/>
  <c r="P1700" i="42"/>
  <c r="AI3667" i="42"/>
  <c r="AJ3667" i="42"/>
  <c r="AK3667" i="42"/>
  <c r="AG3667" i="42"/>
  <c r="AD3667" i="42"/>
  <c r="AE3667" i="42"/>
  <c r="AF3667" i="42"/>
  <c r="AH3667" i="42"/>
  <c r="Z2813" i="42"/>
  <c r="AA3240" i="42"/>
  <c r="Y2813" i="42"/>
  <c r="R1959" i="42"/>
  <c r="M1105" i="42"/>
  <c r="N1105" i="42"/>
  <c r="H3667" i="42"/>
  <c r="K678" i="42"/>
  <c r="AL3667" i="42"/>
  <c r="W3667" i="42"/>
  <c r="O1532" i="42"/>
  <c r="P1532" i="42"/>
  <c r="T1959" i="42"/>
  <c r="V2386" i="42"/>
  <c r="F3667" i="42"/>
  <c r="G3667" i="42"/>
  <c r="L1105" i="42"/>
  <c r="AI3823" i="42"/>
  <c r="AD3823" i="42"/>
  <c r="X2969" i="42"/>
  <c r="R2115" i="42"/>
  <c r="S2115" i="42"/>
  <c r="L1261" i="42"/>
  <c r="AE3823" i="42"/>
  <c r="I834" i="42"/>
  <c r="M1261" i="42"/>
  <c r="P1688" i="42"/>
  <c r="Q1688" i="42"/>
  <c r="F3823" i="42"/>
  <c r="X2883" i="42"/>
  <c r="AF3737" i="42"/>
  <c r="W2456" i="42"/>
  <c r="Y2883" i="42"/>
  <c r="S2029" i="42"/>
  <c r="T2029" i="42"/>
  <c r="AC3310" i="42"/>
  <c r="AB3310" i="42"/>
  <c r="I748" i="42"/>
  <c r="AK3737" i="42"/>
  <c r="J748" i="42"/>
  <c r="K748" i="42"/>
  <c r="L1175" i="42"/>
  <c r="M1175" i="42"/>
  <c r="N1175" i="42"/>
  <c r="O1602" i="42"/>
  <c r="U2456" i="42"/>
  <c r="V2456" i="42"/>
  <c r="R2029" i="42"/>
  <c r="P1602" i="42"/>
  <c r="Q1602" i="42"/>
  <c r="AL3741" i="42"/>
  <c r="AB3314" i="42"/>
  <c r="S2033" i="42"/>
  <c r="T2033" i="42"/>
  <c r="U2460" i="42"/>
  <c r="Z2887" i="42"/>
  <c r="AA3314" i="42"/>
  <c r="I752" i="42"/>
  <c r="O1606" i="42"/>
  <c r="AC3314" i="42"/>
  <c r="AD3741" i="42"/>
  <c r="W2460" i="42"/>
  <c r="X2887" i="42"/>
  <c r="R2033" i="42"/>
  <c r="L1179" i="42"/>
  <c r="M1179" i="42"/>
  <c r="N1179" i="42"/>
  <c r="P1606" i="42"/>
  <c r="AL3770" i="42"/>
  <c r="AF3770" i="42"/>
  <c r="R2062" i="42"/>
  <c r="O1635" i="42"/>
  <c r="Q1635" i="42"/>
  <c r="T2062" i="42"/>
  <c r="U3770" i="42"/>
  <c r="L1208" i="42"/>
  <c r="M1208" i="42"/>
  <c r="P1635" i="42"/>
  <c r="AE3662" i="42"/>
  <c r="AF3662" i="42"/>
  <c r="Y2808" i="42"/>
  <c r="AJ3662" i="42"/>
  <c r="AH3662" i="42"/>
  <c r="V2381" i="42"/>
  <c r="AC3235" i="42"/>
  <c r="AL3662" i="42"/>
  <c r="AG3662" i="42"/>
  <c r="K673" i="42"/>
  <c r="P1527" i="42"/>
  <c r="H3662" i="42"/>
  <c r="Q1527" i="42"/>
  <c r="AI3662" i="42"/>
  <c r="O1527" i="42"/>
  <c r="AK3662" i="42"/>
  <c r="AD3662" i="42"/>
  <c r="AA3235" i="42"/>
  <c r="G3662" i="42"/>
  <c r="Z2808" i="42"/>
  <c r="AB3235" i="42"/>
  <c r="M1100" i="42"/>
  <c r="F3662" i="42"/>
  <c r="N1100" i="42"/>
  <c r="W3662" i="42"/>
  <c r="X2808" i="42"/>
  <c r="AL3650" i="42"/>
  <c r="AD3650" i="42"/>
  <c r="Y2796" i="42"/>
  <c r="AI3650" i="42"/>
  <c r="AG3650" i="42"/>
  <c r="AH3650" i="42"/>
  <c r="AA3223" i="42"/>
  <c r="AC3223" i="42"/>
  <c r="AK3650" i="42"/>
  <c r="AE3650" i="42"/>
  <c r="AF3650" i="42"/>
  <c r="AJ3650" i="42"/>
  <c r="S1942" i="42"/>
  <c r="N1088" i="42"/>
  <c r="O1515" i="42"/>
  <c r="X2796" i="42"/>
  <c r="J661" i="42"/>
  <c r="AB3223" i="42"/>
  <c r="U2369" i="42"/>
  <c r="V2369" i="42"/>
  <c r="R1942" i="42"/>
  <c r="M1088" i="42"/>
  <c r="P1515" i="42"/>
  <c r="F3650" i="42"/>
  <c r="G3650" i="42"/>
  <c r="AI3661" i="42"/>
  <c r="AJ3661" i="42"/>
  <c r="AK3661" i="42"/>
  <c r="AE3661" i="42"/>
  <c r="AG3661" i="42"/>
  <c r="AD3661" i="42"/>
  <c r="AC3234" i="42"/>
  <c r="AF3661" i="42"/>
  <c r="W2380" i="42"/>
  <c r="T1953" i="42"/>
  <c r="U2380" i="42"/>
  <c r="Z2807" i="42"/>
  <c r="K672" i="42"/>
  <c r="AH3661" i="42"/>
  <c r="H3661" i="42"/>
  <c r="X2807" i="42"/>
  <c r="AL3661" i="42"/>
  <c r="G3661" i="42"/>
  <c r="I672" i="42"/>
  <c r="L1099" i="42"/>
  <c r="M1099" i="42"/>
  <c r="N1099" i="42"/>
  <c r="O1526" i="42"/>
  <c r="P1526" i="42"/>
  <c r="F3661" i="42"/>
  <c r="AB3234" i="42"/>
  <c r="AF3693" i="42"/>
  <c r="AG3693" i="42"/>
  <c r="V2412" i="42"/>
  <c r="W2412" i="42"/>
  <c r="K704" i="42"/>
  <c r="Y2839" i="42"/>
  <c r="AC3266" i="42"/>
  <c r="N1131" i="42"/>
  <c r="O1558" i="42"/>
  <c r="L1131" i="42"/>
  <c r="X2839" i="42"/>
  <c r="M1131" i="42"/>
  <c r="P1558" i="42"/>
  <c r="Q1558" i="42"/>
  <c r="AJ3825" i="42"/>
  <c r="AF3825" i="42"/>
  <c r="L1263" i="42"/>
  <c r="F3825" i="42"/>
  <c r="M1263" i="42"/>
  <c r="I836" i="42"/>
  <c r="Q1690" i="42"/>
  <c r="R2117" i="42"/>
  <c r="O1690" i="42"/>
  <c r="P1690" i="42"/>
  <c r="AJ3648" i="42"/>
  <c r="AK3648" i="42"/>
  <c r="AF3648" i="42"/>
  <c r="AG3648" i="42"/>
  <c r="S1940" i="42"/>
  <c r="Y3648" i="42"/>
  <c r="AC3648" i="42"/>
  <c r="AE3648" i="42"/>
  <c r="AH3648" i="42"/>
  <c r="AI3648" i="42"/>
  <c r="AD3648" i="42"/>
  <c r="AL3648" i="42"/>
  <c r="U3648" i="42"/>
  <c r="V3648" i="42"/>
  <c r="AB3648" i="42"/>
  <c r="J659" i="42"/>
  <c r="G3648" i="42"/>
  <c r="M1086" i="42"/>
  <c r="Z3648" i="42"/>
  <c r="AA3648" i="42"/>
  <c r="N1086" i="42"/>
  <c r="O1513" i="42"/>
  <c r="W3648" i="42"/>
  <c r="F3648" i="42"/>
  <c r="X3648" i="42"/>
  <c r="H3648" i="42"/>
  <c r="I659" i="42"/>
  <c r="K659" i="42"/>
  <c r="L1086" i="42"/>
  <c r="P1513" i="42"/>
  <c r="AE3675" i="42"/>
  <c r="V2394" i="42"/>
  <c r="X2821" i="42"/>
  <c r="S1967" i="42"/>
  <c r="Z2821" i="42"/>
  <c r="K686" i="42"/>
  <c r="R1967" i="42"/>
  <c r="T1967" i="42"/>
  <c r="N1113" i="42"/>
  <c r="O1540" i="42"/>
  <c r="M1113" i="42"/>
  <c r="P1540" i="42"/>
  <c r="U2394" i="42"/>
  <c r="W2394" i="42"/>
  <c r="AI3658" i="42"/>
  <c r="AJ3658" i="42"/>
  <c r="AG3658" i="42"/>
  <c r="AF3658" i="42"/>
  <c r="AE3658" i="42"/>
  <c r="AH3658" i="42"/>
  <c r="AK3658" i="42"/>
  <c r="AL3658" i="42"/>
  <c r="Y2804" i="42"/>
  <c r="Z2804" i="42"/>
  <c r="AD3658" i="42"/>
  <c r="G3658" i="42"/>
  <c r="N1096" i="42"/>
  <c r="O1523" i="42"/>
  <c r="F3658" i="42"/>
  <c r="J669" i="42"/>
  <c r="M1096" i="42"/>
  <c r="T1950" i="42"/>
  <c r="AC3231" i="42"/>
  <c r="S1950" i="42"/>
  <c r="R1950" i="42"/>
  <c r="H3658" i="42"/>
  <c r="I669" i="42"/>
  <c r="P1523" i="42"/>
  <c r="Q1523" i="42"/>
  <c r="AK3754" i="42"/>
  <c r="AL3754" i="42"/>
  <c r="AD3754" i="42"/>
  <c r="AG3754" i="42"/>
  <c r="AH3754" i="42"/>
  <c r="AI3754" i="42"/>
  <c r="AJ3754" i="42"/>
  <c r="W3754" i="42"/>
  <c r="X2900" i="42"/>
  <c r="Y3754" i="42"/>
  <c r="AC3754" i="42"/>
  <c r="AF3754" i="42"/>
  <c r="T2046" i="42"/>
  <c r="U3754" i="42"/>
  <c r="G3754" i="42"/>
  <c r="AA3754" i="42"/>
  <c r="AE3754" i="42"/>
  <c r="S2046" i="42"/>
  <c r="L1192" i="42"/>
  <c r="F3754" i="42"/>
  <c r="M1192" i="42"/>
  <c r="N3754" i="42"/>
  <c r="O1619" i="42"/>
  <c r="P1619" i="42"/>
  <c r="V3754" i="42"/>
  <c r="R2046" i="42"/>
  <c r="Z3754" i="42"/>
  <c r="AB3754" i="42"/>
  <c r="H3754" i="42"/>
  <c r="Q1619" i="42"/>
  <c r="AI3686" i="42"/>
  <c r="AC3259" i="42"/>
  <c r="X2832" i="42"/>
  <c r="AD3686" i="42"/>
  <c r="U3686" i="42"/>
  <c r="V2405" i="42"/>
  <c r="AA3259" i="42"/>
  <c r="R1978" i="42"/>
  <c r="I697" i="42"/>
  <c r="P1551" i="42"/>
  <c r="Q1551" i="42"/>
  <c r="Y2832" i="42"/>
  <c r="AB3259" i="42"/>
  <c r="O1551" i="42"/>
  <c r="L1124" i="42"/>
  <c r="M1124" i="42"/>
  <c r="N1124" i="42"/>
  <c r="J697" i="42"/>
  <c r="X2820" i="42"/>
  <c r="AA3247" i="42"/>
  <c r="AB3247" i="42"/>
  <c r="S1966" i="42"/>
  <c r="O1539" i="42"/>
  <c r="AF3674" i="42"/>
  <c r="P1539" i="42"/>
  <c r="Z2820" i="42"/>
  <c r="R1966" i="42"/>
  <c r="J685" i="42"/>
  <c r="K685" i="42"/>
  <c r="M1112" i="42"/>
  <c r="N1112" i="42"/>
  <c r="Q1539" i="42"/>
  <c r="T1966" i="42"/>
  <c r="I685" i="42"/>
  <c r="V3806" i="42"/>
  <c r="L1244" i="42"/>
  <c r="Q1671" i="42"/>
  <c r="T2098" i="42"/>
  <c r="Z3806" i="42"/>
  <c r="I817" i="42"/>
  <c r="M1244" i="42"/>
  <c r="O1671" i="42"/>
  <c r="AC3311" i="42"/>
  <c r="S2030" i="42"/>
  <c r="T2030" i="42"/>
  <c r="U2457" i="42"/>
  <c r="X2884" i="42"/>
  <c r="H3738" i="42"/>
  <c r="N1176" i="42"/>
  <c r="V3738" i="42"/>
  <c r="W2457" i="42"/>
  <c r="L1176" i="42"/>
  <c r="M1176" i="42"/>
  <c r="AA3311" i="42"/>
  <c r="AB3311" i="42"/>
  <c r="P1603" i="42"/>
  <c r="Q1603" i="42"/>
  <c r="Z2884" i="42"/>
  <c r="R2030" i="42"/>
  <c r="O1603" i="42"/>
  <c r="AF3778" i="42"/>
  <c r="U3778" i="42"/>
  <c r="V3778" i="42"/>
  <c r="L1216" i="42"/>
  <c r="M1216" i="42"/>
  <c r="T2070" i="42"/>
  <c r="P1643" i="42"/>
  <c r="Q1643" i="42"/>
  <c r="R2070" i="42"/>
  <c r="AE3745" i="42"/>
  <c r="AJ3745" i="42"/>
  <c r="AG3745" i="42"/>
  <c r="U2464" i="42"/>
  <c r="Z2891" i="42"/>
  <c r="P1610" i="42"/>
  <c r="AC3318" i="42"/>
  <c r="Q1610" i="42"/>
  <c r="T2037" i="42"/>
  <c r="X2891" i="42"/>
  <c r="Y2891" i="42"/>
  <c r="M1183" i="42"/>
  <c r="N1183" i="42"/>
  <c r="O1610" i="42"/>
  <c r="I756" i="42"/>
  <c r="K756" i="42"/>
  <c r="AF3732" i="42"/>
  <c r="AJ3732" i="42"/>
  <c r="AK3732" i="42"/>
  <c r="U2451" i="42"/>
  <c r="V2451" i="42"/>
  <c r="S2024" i="42"/>
  <c r="T2024" i="42"/>
  <c r="AA3305" i="42"/>
  <c r="L1170" i="42"/>
  <c r="K743" i="42"/>
  <c r="M1170" i="42"/>
  <c r="J743" i="42"/>
  <c r="N1170" i="42"/>
  <c r="O1597" i="42"/>
  <c r="Y2878" i="42"/>
  <c r="P1597" i="42"/>
  <c r="Z2878" i="42"/>
  <c r="Q1597" i="42"/>
  <c r="AF3740" i="42"/>
  <c r="AJ3740" i="42"/>
  <c r="AD3740" i="42"/>
  <c r="AC3313" i="42"/>
  <c r="AA3313" i="42"/>
  <c r="Q1605" i="42"/>
  <c r="R2032" i="42"/>
  <c r="S2032" i="42"/>
  <c r="T2032" i="42"/>
  <c r="AB3313" i="42"/>
  <c r="I751" i="42"/>
  <c r="X2886" i="42"/>
  <c r="K751" i="42"/>
  <c r="L1178" i="42"/>
  <c r="Y2886" i="42"/>
  <c r="J751" i="42"/>
  <c r="M1178" i="42"/>
  <c r="N1178" i="42"/>
  <c r="O1605" i="42"/>
  <c r="P1605" i="42"/>
  <c r="AG3695" i="42"/>
  <c r="U2414" i="42"/>
  <c r="W2414" i="42"/>
  <c r="X2841" i="42"/>
  <c r="O1560" i="42"/>
  <c r="P1560" i="42"/>
  <c r="S1987" i="42"/>
  <c r="R1987" i="42"/>
  <c r="N1133" i="42"/>
  <c r="Q1560" i="42"/>
  <c r="V2414" i="42"/>
  <c r="Y2841" i="42"/>
  <c r="M1133" i="42"/>
  <c r="L1133" i="42"/>
  <c r="J706" i="42"/>
  <c r="AA3268" i="42"/>
  <c r="AG3710" i="42"/>
  <c r="U2429" i="42"/>
  <c r="AL3710" i="42"/>
  <c r="W2429" i="42"/>
  <c r="AJ3710" i="42"/>
  <c r="Y2856" i="42"/>
  <c r="Z2856" i="42"/>
  <c r="AB3283" i="42"/>
  <c r="K721" i="42"/>
  <c r="X2856" i="42"/>
  <c r="T2002" i="42"/>
  <c r="AC3283" i="42"/>
  <c r="I721" i="42"/>
  <c r="O1575" i="42"/>
  <c r="P1575" i="42"/>
  <c r="L1148" i="42"/>
  <c r="M1148" i="42"/>
  <c r="S2002" i="42"/>
  <c r="J721" i="42"/>
  <c r="N1148" i="42"/>
  <c r="AI3763" i="42"/>
  <c r="AD3763" i="42"/>
  <c r="AL3763" i="42"/>
  <c r="AE3763" i="42"/>
  <c r="AJ3763" i="42"/>
  <c r="AK3763" i="42"/>
  <c r="AH3763" i="42"/>
  <c r="U3763" i="42"/>
  <c r="V3763" i="42"/>
  <c r="Z3763" i="42"/>
  <c r="AC3763" i="42"/>
  <c r="AG3763" i="42"/>
  <c r="W3763" i="42"/>
  <c r="G3763" i="42"/>
  <c r="L1201" i="42"/>
  <c r="AA3763" i="42"/>
  <c r="AB3763" i="42"/>
  <c r="H3763" i="42"/>
  <c r="Y3763" i="42"/>
  <c r="F3763" i="42"/>
  <c r="AF3763" i="42"/>
  <c r="M1201" i="42"/>
  <c r="N3763" i="42"/>
  <c r="P1628" i="42"/>
  <c r="Q1628" i="42"/>
  <c r="AJ3709" i="42"/>
  <c r="AL3709" i="42"/>
  <c r="Z2855" i="42"/>
  <c r="AF3709" i="42"/>
  <c r="Y2855" i="42"/>
  <c r="R2001" i="42"/>
  <c r="I720" i="42"/>
  <c r="S2001" i="42"/>
  <c r="W2428" i="42"/>
  <c r="N1147" i="42"/>
  <c r="O1574" i="42"/>
  <c r="P1574" i="42"/>
  <c r="J720" i="42"/>
  <c r="K720" i="42"/>
  <c r="M1147" i="42"/>
  <c r="X2855" i="42"/>
  <c r="AB3282" i="42"/>
  <c r="AC3282" i="42"/>
  <c r="AL3750" i="42"/>
  <c r="AG3750" i="42"/>
  <c r="Y3750" i="42"/>
  <c r="AH3750" i="42"/>
  <c r="AI3750" i="42"/>
  <c r="AF3750" i="42"/>
  <c r="S2042" i="42"/>
  <c r="AJ3750" i="42"/>
  <c r="T2042" i="42"/>
  <c r="X2896" i="42"/>
  <c r="V3750" i="42"/>
  <c r="W3750" i="42"/>
  <c r="R2042" i="42"/>
  <c r="L1188" i="42"/>
  <c r="M1188" i="42"/>
  <c r="AD3750" i="42"/>
  <c r="AA3750" i="42"/>
  <c r="U3750" i="42"/>
  <c r="G3750" i="42"/>
  <c r="H3750" i="42"/>
  <c r="I761" i="42"/>
  <c r="N3750" i="42"/>
  <c r="Q1615" i="42"/>
  <c r="F3750" i="42"/>
  <c r="Z3750" i="42"/>
  <c r="AB3750" i="42"/>
  <c r="AC3750" i="42"/>
  <c r="P1615" i="42"/>
  <c r="AD3822" i="42"/>
  <c r="X2968" i="42"/>
  <c r="M1260" i="42"/>
  <c r="N3822" i="42"/>
  <c r="S2114" i="42"/>
  <c r="P1687" i="42"/>
  <c r="Q1687" i="42"/>
  <c r="O1687" i="42"/>
  <c r="G3822" i="42"/>
  <c r="H3822" i="42"/>
  <c r="Z3822" i="42"/>
  <c r="I833" i="42"/>
  <c r="L1260" i="42"/>
  <c r="AK3685" i="42"/>
  <c r="X2831" i="42"/>
  <c r="U2404" i="42"/>
  <c r="AC3258" i="42"/>
  <c r="Y2831" i="42"/>
  <c r="AD3685" i="42"/>
  <c r="AE3685" i="42"/>
  <c r="S1977" i="42"/>
  <c r="M1123" i="42"/>
  <c r="T1977" i="42"/>
  <c r="N1123" i="42"/>
  <c r="K696" i="42"/>
  <c r="L1123" i="42"/>
  <c r="AA3258" i="42"/>
  <c r="P1550" i="42"/>
  <c r="AB3258" i="42"/>
  <c r="Q1550" i="42"/>
  <c r="Z2831" i="42"/>
  <c r="J696" i="42"/>
  <c r="O1550" i="42"/>
  <c r="R1977" i="42"/>
  <c r="G3685" i="42"/>
  <c r="AK3837" i="42"/>
  <c r="AJ3837" i="42"/>
  <c r="H3837" i="42"/>
  <c r="X2983" i="42"/>
  <c r="I848" i="42"/>
  <c r="Z3837" i="42"/>
  <c r="R2129" i="42"/>
  <c r="T2129" i="42"/>
  <c r="O1702" i="42"/>
  <c r="P1702" i="42"/>
  <c r="Q1702" i="42"/>
  <c r="F3837" i="42"/>
  <c r="G3837" i="42"/>
  <c r="M1275" i="42"/>
  <c r="L1275" i="42"/>
  <c r="AE3785" i="42"/>
  <c r="T2077" i="42"/>
  <c r="X2931" i="42"/>
  <c r="AA3785" i="42"/>
  <c r="L1223" i="42"/>
  <c r="M1223" i="42"/>
  <c r="P1650" i="42"/>
  <c r="Q1650" i="42"/>
  <c r="R2077" i="42"/>
  <c r="AI3761" i="42"/>
  <c r="AK3761" i="42"/>
  <c r="AL3761" i="42"/>
  <c r="AE3761" i="42"/>
  <c r="AF3761" i="42"/>
  <c r="AG3761" i="42"/>
  <c r="Z3761" i="42"/>
  <c r="AA3761" i="42"/>
  <c r="AB3761" i="42"/>
  <c r="AD3761" i="42"/>
  <c r="F3761" i="42"/>
  <c r="T2053" i="42"/>
  <c r="L1199" i="42"/>
  <c r="Y3761" i="42"/>
  <c r="Q1626" i="42"/>
  <c r="U3761" i="42"/>
  <c r="W3761" i="42"/>
  <c r="X2907" i="42"/>
  <c r="I772" i="42"/>
  <c r="V3761" i="42"/>
  <c r="AJ3761" i="42"/>
  <c r="AC3761" i="42"/>
  <c r="G3761" i="42"/>
  <c r="H3761" i="42"/>
  <c r="P1626" i="42"/>
  <c r="M1199" i="42"/>
  <c r="N3761" i="42"/>
  <c r="O1626" i="42"/>
  <c r="AI3793" i="42"/>
  <c r="AL3793" i="42"/>
  <c r="AD3793" i="42"/>
  <c r="S2085" i="42"/>
  <c r="Q1658" i="42"/>
  <c r="AF3793" i="42"/>
  <c r="U3793" i="42"/>
  <c r="O1658" i="42"/>
  <c r="L1231" i="42"/>
  <c r="M1231" i="42"/>
  <c r="R2085" i="42"/>
  <c r="P1658" i="42"/>
  <c r="I804" i="42"/>
  <c r="AB3298" i="42"/>
  <c r="T2017" i="42"/>
  <c r="W2444" i="42"/>
  <c r="N1163" i="42"/>
  <c r="O1590" i="42"/>
  <c r="R2017" i="42"/>
  <c r="Z2871" i="42"/>
  <c r="AA3298" i="42"/>
  <c r="M1163" i="42"/>
  <c r="P1590" i="42"/>
  <c r="I736" i="42"/>
  <c r="Q1590" i="42"/>
  <c r="AC3298" i="42"/>
  <c r="J736" i="42"/>
  <c r="K736" i="42"/>
  <c r="L1163" i="42"/>
  <c r="AK3748" i="42"/>
  <c r="AL3748" i="42"/>
  <c r="AJ3748" i="42"/>
  <c r="AE3748" i="42"/>
  <c r="AG3748" i="42"/>
  <c r="U3748" i="42"/>
  <c r="V3748" i="42"/>
  <c r="AH3748" i="42"/>
  <c r="T2040" i="42"/>
  <c r="AI3748" i="42"/>
  <c r="W3748" i="42"/>
  <c r="X3748" i="42"/>
  <c r="AB3748" i="42"/>
  <c r="I759" i="42"/>
  <c r="AF3748" i="42"/>
  <c r="AC3748" i="42"/>
  <c r="AA3748" i="42"/>
  <c r="Z3748" i="42"/>
  <c r="G3748" i="42"/>
  <c r="H3748" i="42"/>
  <c r="AD3748" i="42"/>
  <c r="S2040" i="42"/>
  <c r="Y3748" i="42"/>
  <c r="J3748" i="42"/>
  <c r="K3748" i="42"/>
  <c r="N3748" i="42"/>
  <c r="O1613" i="42"/>
  <c r="F3748" i="42"/>
  <c r="AL3775" i="42"/>
  <c r="P1640" i="42"/>
  <c r="Q1640" i="42"/>
  <c r="X2921" i="42"/>
  <c r="T2067" i="42"/>
  <c r="I786" i="42"/>
  <c r="L1213" i="42"/>
  <c r="M1213" i="42"/>
  <c r="S2067" i="42"/>
  <c r="O1640" i="42"/>
  <c r="AK3758" i="42"/>
  <c r="AL3758" i="42"/>
  <c r="AE3758" i="42"/>
  <c r="AF3758" i="42"/>
  <c r="AH3758" i="42"/>
  <c r="AD3758" i="42"/>
  <c r="AA3758" i="42"/>
  <c r="AB3758" i="42"/>
  <c r="AC3758" i="42"/>
  <c r="AJ3758" i="42"/>
  <c r="T2050" i="42"/>
  <c r="U3758" i="42"/>
  <c r="Z3758" i="42"/>
  <c r="Y3758" i="42"/>
  <c r="P1623" i="42"/>
  <c r="S2050" i="42"/>
  <c r="AG3758" i="42"/>
  <c r="V3758" i="42"/>
  <c r="AI3758" i="42"/>
  <c r="O1623" i="42"/>
  <c r="Q1623" i="42"/>
  <c r="F3758" i="42"/>
  <c r="M1196" i="42"/>
  <c r="N3758" i="42"/>
  <c r="W3758" i="42"/>
  <c r="G3758" i="42"/>
  <c r="H3758" i="42"/>
  <c r="L1196" i="42"/>
  <c r="AI3654" i="42"/>
  <c r="AG3654" i="42"/>
  <c r="AH3654" i="42"/>
  <c r="AC3227" i="42"/>
  <c r="AJ3654" i="42"/>
  <c r="AL3654" i="42"/>
  <c r="AA3227" i="42"/>
  <c r="AD3654" i="42"/>
  <c r="AE3654" i="42"/>
  <c r="Z2800" i="42"/>
  <c r="S1946" i="42"/>
  <c r="Y2800" i="42"/>
  <c r="X2800" i="42"/>
  <c r="AF3654" i="42"/>
  <c r="H3654" i="42"/>
  <c r="Q1519" i="42"/>
  <c r="AK3654" i="42"/>
  <c r="I665" i="42"/>
  <c r="J665" i="42"/>
  <c r="M1092" i="42"/>
  <c r="F3654" i="42"/>
  <c r="N1092" i="42"/>
  <c r="O1519" i="42"/>
  <c r="P1519" i="42"/>
  <c r="AK3786" i="42"/>
  <c r="AD3786" i="42"/>
  <c r="AE3786" i="42"/>
  <c r="S2078" i="42"/>
  <c r="T2078" i="42"/>
  <c r="U3786" i="42"/>
  <c r="R2078" i="42"/>
  <c r="L1224" i="42"/>
  <c r="M1224" i="42"/>
  <c r="P1651" i="42"/>
  <c r="Q1651" i="42"/>
  <c r="R2066" i="42"/>
  <c r="S2066" i="42"/>
  <c r="O1639" i="42"/>
  <c r="T2066" i="42"/>
  <c r="I785" i="42"/>
  <c r="L1212" i="42"/>
  <c r="M1212" i="42"/>
  <c r="Q1639" i="42"/>
  <c r="T1998" i="42"/>
  <c r="X2852" i="42"/>
  <c r="Y2852" i="42"/>
  <c r="Z2852" i="42"/>
  <c r="Q1571" i="42"/>
  <c r="O1571" i="42"/>
  <c r="P1571" i="42"/>
  <c r="V2425" i="42"/>
  <c r="AF3706" i="42"/>
  <c r="S1998" i="42"/>
  <c r="U2425" i="42"/>
  <c r="M1144" i="42"/>
  <c r="N1144" i="42"/>
  <c r="AA3279" i="42"/>
  <c r="I717" i="42"/>
  <c r="J717" i="42"/>
  <c r="K717" i="42"/>
  <c r="R2130" i="42"/>
  <c r="M1276" i="42"/>
  <c r="N3838" i="42"/>
  <c r="S2130" i="42"/>
  <c r="T2130" i="42"/>
  <c r="X2984" i="42"/>
  <c r="Q1703" i="42"/>
  <c r="I849" i="42"/>
  <c r="L1276" i="42"/>
  <c r="O1703" i="42"/>
  <c r="AA3838" i="42"/>
  <c r="AG3678" i="42"/>
  <c r="AH3678" i="42"/>
  <c r="AJ3678" i="42"/>
  <c r="AD3678" i="42"/>
  <c r="AB3251" i="42"/>
  <c r="J689" i="42"/>
  <c r="AC3251" i="42"/>
  <c r="K689" i="42"/>
  <c r="P1543" i="42"/>
  <c r="L1116" i="42"/>
  <c r="AE3678" i="42"/>
  <c r="AA3251" i="42"/>
  <c r="G3678" i="42"/>
  <c r="X2824" i="42"/>
  <c r="M1116" i="42"/>
  <c r="Y2824" i="42"/>
  <c r="N1116" i="42"/>
  <c r="O1543" i="42"/>
  <c r="Q1543" i="42"/>
  <c r="AF3845" i="42"/>
  <c r="P1710" i="42"/>
  <c r="Q1710" i="42"/>
  <c r="T2137" i="42"/>
  <c r="AE3845" i="42"/>
  <c r="S2137" i="42"/>
  <c r="W3845" i="42"/>
  <c r="H3845" i="42"/>
  <c r="I856" i="42"/>
  <c r="L1283" i="42"/>
  <c r="M1283" i="42"/>
  <c r="AA3817" i="42"/>
  <c r="F3816" i="42"/>
  <c r="AA3784" i="42"/>
  <c r="I3724" i="42"/>
  <c r="T3753" i="42"/>
  <c r="AB3753" i="42"/>
  <c r="S3753" i="42"/>
  <c r="N3753" i="42"/>
  <c r="P3753" i="42"/>
  <c r="O3753" i="42"/>
  <c r="I3681" i="42"/>
  <c r="P3813" i="42"/>
  <c r="G3749" i="42"/>
  <c r="K3659" i="42"/>
  <c r="J3721" i="42"/>
  <c r="AC3780" i="42"/>
  <c r="X3759" i="42"/>
  <c r="U3734" i="42"/>
  <c r="H3656" i="42"/>
  <c r="J3656" i="42"/>
  <c r="T3656" i="42"/>
  <c r="Q3656" i="42"/>
  <c r="U3660" i="42"/>
  <c r="K3660" i="42"/>
  <c r="R3660" i="42"/>
  <c r="W3660" i="42"/>
  <c r="AA3660" i="42"/>
  <c r="Y3660" i="42"/>
  <c r="AC3660" i="42"/>
  <c r="Z3756" i="42"/>
  <c r="V3653" i="42"/>
  <c r="AA3796" i="42"/>
  <c r="V3649" i="42"/>
  <c r="T3652" i="42"/>
  <c r="J3652" i="42"/>
  <c r="R3688" i="42"/>
  <c r="AA3755" i="42"/>
  <c r="Z3755" i="42"/>
  <c r="T3658" i="42"/>
  <c r="O3802" i="42"/>
  <c r="AC3715" i="42"/>
  <c r="I3814" i="42"/>
  <c r="Z3729" i="42"/>
  <c r="AA3712" i="42"/>
  <c r="Q3712" i="42"/>
  <c r="Q3646" i="42"/>
  <c r="F3801" i="42"/>
  <c r="K3673" i="42"/>
  <c r="P3809" i="42"/>
  <c r="Y3664" i="42"/>
  <c r="W3664" i="42"/>
  <c r="I3670" i="42"/>
  <c r="P3768" i="42"/>
  <c r="Y3768" i="42"/>
  <c r="I3768" i="42"/>
  <c r="K3661" i="42"/>
  <c r="J3684" i="42"/>
  <c r="V3760" i="42"/>
  <c r="R3760" i="42"/>
  <c r="K3651" i="42"/>
  <c r="U3655" i="42"/>
  <c r="W3828" i="42"/>
  <c r="Q3697" i="42"/>
  <c r="AC3663" i="42"/>
  <c r="F3663" i="42"/>
  <c r="P3767" i="42"/>
  <c r="Z3692" i="42"/>
  <c r="L3690" i="42"/>
  <c r="K3690" i="42"/>
  <c r="W3766" i="42"/>
  <c r="H3752" i="42"/>
  <c r="G3752" i="42"/>
  <c r="P3812" i="42"/>
  <c r="I3746" i="42"/>
  <c r="R3833" i="42"/>
  <c r="I3777" i="42"/>
  <c r="T3707" i="42"/>
  <c r="Q3707" i="42"/>
  <c r="AC3772" i="42"/>
  <c r="S3676" i="42"/>
  <c r="L3691" i="42"/>
  <c r="J3665" i="42"/>
  <c r="I3665" i="42"/>
  <c r="Z3667" i="42"/>
  <c r="O3769" i="42"/>
  <c r="T3759" i="42"/>
  <c r="V3689" i="42"/>
  <c r="S3755" i="42"/>
  <c r="AB3755" i="42"/>
  <c r="S3744" i="42"/>
  <c r="AC3788" i="42"/>
  <c r="AA3788" i="42"/>
  <c r="V3756" i="42"/>
  <c r="X3646" i="42"/>
  <c r="S2273" i="42"/>
  <c r="S3554" i="42"/>
  <c r="X3654" i="42"/>
  <c r="T2273" i="42"/>
  <c r="T3554" i="42"/>
  <c r="V3707" i="42"/>
  <c r="U2273" i="42"/>
  <c r="U3554" i="42"/>
  <c r="AB3768" i="42"/>
  <c r="V2273" i="42"/>
  <c r="V3554" i="42"/>
  <c r="Y3765" i="42"/>
  <c r="X3765" i="42"/>
  <c r="W3663" i="42"/>
  <c r="R3663" i="42"/>
  <c r="W2273" i="42"/>
  <c r="W3554" i="42"/>
  <c r="Z3760" i="42"/>
  <c r="T3795" i="42"/>
  <c r="U3667" i="42"/>
  <c r="AB3656" i="42"/>
  <c r="Z3656" i="42"/>
  <c r="S3660" i="42"/>
  <c r="Z3813" i="42"/>
  <c r="U3653" i="42"/>
  <c r="S3736" i="42"/>
  <c r="W3753" i="42"/>
  <c r="Y3753" i="42"/>
  <c r="R2273" i="42"/>
  <c r="R3554" i="42"/>
  <c r="AB3823" i="42"/>
  <c r="AE2693" i="42"/>
  <c r="AE3120" i="42"/>
  <c r="AE2266" i="42"/>
  <c r="AE2694" i="42"/>
  <c r="AE2267" i="42"/>
  <c r="AE3121" i="42"/>
  <c r="Y557" i="42"/>
  <c r="Y2265" i="42"/>
  <c r="Y2692" i="42"/>
  <c r="Y3119" i="42"/>
  <c r="AK2265" i="42"/>
  <c r="AK2692" i="42"/>
  <c r="AF2693" i="42"/>
  <c r="AF2266" i="42"/>
  <c r="AF3120" i="42"/>
  <c r="AF2267" i="42"/>
  <c r="AF3121" i="42"/>
  <c r="AF2694" i="42"/>
  <c r="Z557" i="42"/>
  <c r="Z2692" i="42"/>
  <c r="Z2265" i="42"/>
  <c r="Z3119" i="42"/>
  <c r="AL2692" i="42"/>
  <c r="AL2265" i="42"/>
  <c r="AD2266" i="42"/>
  <c r="AD2693" i="42"/>
  <c r="AD3120" i="42"/>
  <c r="X557" i="42"/>
  <c r="X2265" i="42"/>
  <c r="X3119" i="42"/>
  <c r="X2692" i="42"/>
  <c r="AG2693" i="42"/>
  <c r="AG3120" i="42"/>
  <c r="AG3121" i="42"/>
  <c r="AG2694" i="42"/>
  <c r="AA557" i="42"/>
  <c r="AA2692" i="42"/>
  <c r="AA3119" i="42"/>
  <c r="AA2265" i="42"/>
  <c r="AH3120" i="42"/>
  <c r="AH2266" i="42"/>
  <c r="AH2267" i="42"/>
  <c r="AH3121" i="42"/>
  <c r="AB557" i="42"/>
  <c r="AB3119" i="42"/>
  <c r="AB2265" i="42"/>
  <c r="AB2692" i="42"/>
  <c r="AD3121" i="42"/>
  <c r="AD2694" i="42"/>
  <c r="AD2267" i="42"/>
  <c r="AJ2265" i="42"/>
  <c r="AJ2692" i="42"/>
  <c r="AI2693" i="42"/>
  <c r="AI2266" i="42"/>
  <c r="AI2694" i="42"/>
  <c r="AI2267" i="42"/>
  <c r="AC557" i="42"/>
  <c r="AC2692" i="42"/>
  <c r="AC2265" i="42"/>
  <c r="AC3119" i="42"/>
  <c r="X2266" i="42"/>
  <c r="X3120" i="42"/>
  <c r="X2693" i="42"/>
  <c r="AJ2693" i="42"/>
  <c r="AJ2266" i="42"/>
  <c r="X3121" i="42"/>
  <c r="X2267" i="42"/>
  <c r="X2694" i="42"/>
  <c r="AJ2267" i="42"/>
  <c r="AJ2694" i="42"/>
  <c r="AD984" i="42"/>
  <c r="AD2692" i="42"/>
  <c r="AD3119" i="42"/>
  <c r="AD2265" i="42"/>
  <c r="Y2693" i="42"/>
  <c r="Y2266" i="42"/>
  <c r="Y3120" i="42"/>
  <c r="AK2693" i="42"/>
  <c r="AK2266" i="42"/>
  <c r="Y3121" i="42"/>
  <c r="Y2694" i="42"/>
  <c r="Y2267" i="42"/>
  <c r="AK2694" i="42"/>
  <c r="AK2267" i="42"/>
  <c r="AE2692" i="42"/>
  <c r="AE3119" i="42"/>
  <c r="AE2265" i="42"/>
  <c r="Z2693" i="42"/>
  <c r="Z2266" i="42"/>
  <c r="Z3120" i="42"/>
  <c r="AL2266" i="42"/>
  <c r="AL2693" i="42"/>
  <c r="Z3121" i="42"/>
  <c r="Z2267" i="42"/>
  <c r="Z2694" i="42"/>
  <c r="AL2694" i="42"/>
  <c r="AL2267" i="42"/>
  <c r="AF3119" i="42"/>
  <c r="AF2692" i="42"/>
  <c r="AF2265" i="42"/>
  <c r="AA3120" i="42"/>
  <c r="AA2266" i="42"/>
  <c r="AA2693" i="42"/>
  <c r="AA2694" i="42"/>
  <c r="AA3121" i="42"/>
  <c r="AA2267" i="42"/>
  <c r="AG3119" i="42"/>
  <c r="AG2692" i="42"/>
  <c r="AB2693" i="42"/>
  <c r="AB3120" i="42"/>
  <c r="AB2266" i="42"/>
  <c r="AB3121" i="42"/>
  <c r="AB2267" i="42"/>
  <c r="AB2694" i="42"/>
  <c r="AH2265" i="42"/>
  <c r="AH3119" i="42"/>
  <c r="AC2693" i="42"/>
  <c r="AC2266" i="42"/>
  <c r="AC3120" i="42"/>
  <c r="AC3121" i="42"/>
  <c r="AC2694" i="42"/>
  <c r="AC2267" i="42"/>
  <c r="AI2692" i="42"/>
  <c r="AI2265" i="42"/>
  <c r="R2266" i="42"/>
  <c r="R2693" i="42"/>
  <c r="R3120" i="42"/>
  <c r="R2267" i="42"/>
  <c r="R3121" i="42"/>
  <c r="R2694" i="42"/>
  <c r="G2693" i="42"/>
  <c r="G2266" i="42"/>
  <c r="G3120" i="42"/>
  <c r="S2266" i="42"/>
  <c r="S2693" i="42"/>
  <c r="S3120" i="42"/>
  <c r="G2267" i="42"/>
  <c r="G2694" i="42"/>
  <c r="G3121" i="42"/>
  <c r="S2267" i="42"/>
  <c r="S2694" i="42"/>
  <c r="S3121" i="42"/>
  <c r="M1411" i="42"/>
  <c r="M3119" i="42"/>
  <c r="M2265" i="42"/>
  <c r="M2692" i="42"/>
  <c r="F2693" i="42"/>
  <c r="F3120" i="42"/>
  <c r="F2266" i="42"/>
  <c r="H3120" i="42"/>
  <c r="H2693" i="42"/>
  <c r="H2266" i="42"/>
  <c r="T2266" i="42"/>
  <c r="T3120" i="42"/>
  <c r="T2693" i="42"/>
  <c r="H2267" i="42"/>
  <c r="H3121" i="42"/>
  <c r="H2694" i="42"/>
  <c r="T2267" i="42"/>
  <c r="T3121" i="42"/>
  <c r="T2694" i="42"/>
  <c r="N1838" i="42"/>
  <c r="N2265" i="42"/>
  <c r="N2692" i="42"/>
  <c r="N3119" i="42"/>
  <c r="L1411" i="42"/>
  <c r="L2265" i="42"/>
  <c r="L3119" i="42"/>
  <c r="L2692" i="42"/>
  <c r="I3120" i="42"/>
  <c r="I2693" i="42"/>
  <c r="I2266" i="42"/>
  <c r="U2266" i="42"/>
  <c r="U2693" i="42"/>
  <c r="U3120" i="42"/>
  <c r="I2694" i="42"/>
  <c r="I3121" i="42"/>
  <c r="I2267" i="42"/>
  <c r="U2267" i="42"/>
  <c r="U3121" i="42"/>
  <c r="U2694" i="42"/>
  <c r="O1838" i="42"/>
  <c r="O2265" i="42"/>
  <c r="O3119" i="42"/>
  <c r="O2692" i="42"/>
  <c r="J3120" i="42"/>
  <c r="J2693" i="42"/>
  <c r="J2266" i="42"/>
  <c r="V2266" i="42"/>
  <c r="V2693" i="42"/>
  <c r="V3120" i="42"/>
  <c r="J2267" i="42"/>
  <c r="J2694" i="42"/>
  <c r="J3121" i="42"/>
  <c r="V2267" i="42"/>
  <c r="V3121" i="42"/>
  <c r="V2694" i="42"/>
  <c r="P1838" i="42"/>
  <c r="P3119" i="42"/>
  <c r="P2692" i="42"/>
  <c r="P2265" i="42"/>
  <c r="K3120" i="42"/>
  <c r="K2266" i="42"/>
  <c r="K2693" i="42"/>
  <c r="W2266" i="42"/>
  <c r="W3120" i="42"/>
  <c r="W2693" i="42"/>
  <c r="K2694" i="42"/>
  <c r="K2267" i="42"/>
  <c r="K3121" i="42"/>
  <c r="W2267" i="42"/>
  <c r="W2694" i="42"/>
  <c r="W3121" i="42"/>
  <c r="Q1838" i="42"/>
  <c r="Q3119" i="42"/>
  <c r="Q2265" i="42"/>
  <c r="Q2692" i="42"/>
  <c r="L3120" i="42"/>
  <c r="L2693" i="42"/>
  <c r="L2266" i="42"/>
  <c r="L3121" i="42"/>
  <c r="L2267" i="42"/>
  <c r="L2694" i="42"/>
  <c r="F2265" i="42"/>
  <c r="F2692" i="42"/>
  <c r="F3119" i="42"/>
  <c r="R3119" i="42"/>
  <c r="R2692" i="42"/>
  <c r="M1412" i="42"/>
  <c r="M3120" i="42"/>
  <c r="M2693" i="42"/>
  <c r="M2266" i="42"/>
  <c r="M1413" i="42"/>
  <c r="M2694" i="42"/>
  <c r="M3121" i="42"/>
  <c r="M2267" i="42"/>
  <c r="G2692" i="42"/>
  <c r="G2265" i="42"/>
  <c r="G3119" i="42"/>
  <c r="S3119" i="42"/>
  <c r="S2692" i="42"/>
  <c r="N1839" i="42"/>
  <c r="N2266" i="42"/>
  <c r="N2693" i="42"/>
  <c r="N3120" i="42"/>
  <c r="N1840" i="42"/>
  <c r="N2267" i="42"/>
  <c r="N2694" i="42"/>
  <c r="N3121" i="42"/>
  <c r="H3119" i="42"/>
  <c r="H2692" i="42"/>
  <c r="H2265" i="42"/>
  <c r="T2692" i="42"/>
  <c r="T3119" i="42"/>
  <c r="O1839" i="42"/>
  <c r="O2266" i="42"/>
  <c r="O2693" i="42"/>
  <c r="O3120" i="42"/>
  <c r="O1840" i="42"/>
  <c r="O2694" i="42"/>
  <c r="O3121" i="42"/>
  <c r="O2267" i="42"/>
  <c r="I2265" i="42"/>
  <c r="I3119" i="42"/>
  <c r="I2692" i="42"/>
  <c r="U2692" i="42"/>
  <c r="U3119" i="42"/>
  <c r="P1839" i="42"/>
  <c r="P2266" i="42"/>
  <c r="P3120" i="42"/>
  <c r="P2693" i="42"/>
  <c r="P1840" i="42"/>
  <c r="P3121" i="42"/>
  <c r="P2694" i="42"/>
  <c r="P2267" i="42"/>
  <c r="J2265" i="42"/>
  <c r="J2692" i="42"/>
  <c r="J3119" i="42"/>
  <c r="V2692" i="42"/>
  <c r="V3119" i="42"/>
  <c r="F2694" i="42"/>
  <c r="F2267" i="42"/>
  <c r="F3121" i="42"/>
  <c r="Q2266" i="42"/>
  <c r="Q3120" i="42"/>
  <c r="Q2693" i="42"/>
  <c r="Q2694" i="42"/>
  <c r="Q3121" i="42"/>
  <c r="Q2267" i="42"/>
  <c r="K2265" i="42"/>
  <c r="K3119" i="42"/>
  <c r="K2692" i="42"/>
  <c r="W3119" i="42"/>
  <c r="W2692" i="42"/>
  <c r="F131" i="42"/>
  <c r="F985" i="42"/>
  <c r="I140" i="42"/>
  <c r="I994" i="42"/>
  <c r="L167" i="42"/>
  <c r="L1448" i="42"/>
  <c r="F221" i="42"/>
  <c r="F1075" i="42"/>
  <c r="I156" i="42"/>
  <c r="I1010" i="42"/>
  <c r="L183" i="42"/>
  <c r="L1464" i="42"/>
  <c r="F145" i="42"/>
  <c r="F999" i="42"/>
  <c r="I172" i="42"/>
  <c r="I1026" i="42"/>
  <c r="L199" i="42"/>
  <c r="L1480" i="42"/>
  <c r="F161" i="42"/>
  <c r="F1015" i="42"/>
  <c r="I188" i="42"/>
  <c r="I1042" i="42"/>
  <c r="L215" i="42"/>
  <c r="L1496" i="42"/>
  <c r="F177" i="42"/>
  <c r="F1031" i="42"/>
  <c r="I204" i="42"/>
  <c r="I1058" i="42"/>
  <c r="L139" i="42"/>
  <c r="L1420" i="42"/>
  <c r="F193" i="42"/>
  <c r="F1047" i="42"/>
  <c r="I220" i="42"/>
  <c r="I1074" i="42"/>
  <c r="L155" i="42"/>
  <c r="L1436" i="42"/>
  <c r="F209" i="42"/>
  <c r="F1063" i="42"/>
  <c r="I144" i="42"/>
  <c r="I998" i="42"/>
  <c r="L171" i="42"/>
  <c r="L1452" i="42"/>
  <c r="F225" i="42"/>
  <c r="F1079" i="42"/>
  <c r="I160" i="42"/>
  <c r="I1014" i="42"/>
  <c r="L187" i="42"/>
  <c r="L1468" i="42"/>
  <c r="F132" i="42"/>
  <c r="F986" i="42"/>
  <c r="I137" i="42"/>
  <c r="I991" i="42"/>
  <c r="F149" i="42"/>
  <c r="F1003" i="42"/>
  <c r="I176" i="42"/>
  <c r="I1030" i="42"/>
  <c r="L203" i="42"/>
  <c r="L1484" i="42"/>
  <c r="F165" i="42"/>
  <c r="F1019" i="42"/>
  <c r="I192" i="42"/>
  <c r="I1046" i="42"/>
  <c r="L219" i="42"/>
  <c r="L1500" i="42"/>
  <c r="F181" i="42"/>
  <c r="F1035" i="42"/>
  <c r="I208" i="42"/>
  <c r="I1062" i="42"/>
  <c r="L143" i="42"/>
  <c r="L1424" i="42"/>
  <c r="F197" i="42"/>
  <c r="F1051" i="42"/>
  <c r="I224" i="42"/>
  <c r="I1078" i="42"/>
  <c r="L159" i="42"/>
  <c r="L1440" i="42"/>
  <c r="F213" i="42"/>
  <c r="F1067" i="42"/>
  <c r="I148" i="42"/>
  <c r="I1002" i="42"/>
  <c r="L175" i="42"/>
  <c r="L1456" i="42"/>
  <c r="F229" i="42"/>
  <c r="F1083" i="42"/>
  <c r="I164" i="42"/>
  <c r="I1018" i="42"/>
  <c r="L191" i="42"/>
  <c r="L1472" i="42"/>
  <c r="F153" i="42"/>
  <c r="F1007" i="42"/>
  <c r="I180" i="42"/>
  <c r="I1034" i="42"/>
  <c r="L207" i="42"/>
  <c r="L1488" i="42"/>
  <c r="F169" i="42"/>
  <c r="F1023" i="42"/>
  <c r="I196" i="42"/>
  <c r="I1050" i="42"/>
  <c r="L223" i="42"/>
  <c r="L1504" i="42"/>
  <c r="F158" i="42"/>
  <c r="F1012" i="42"/>
  <c r="I185" i="42"/>
  <c r="I1039" i="42"/>
  <c r="L212" i="42"/>
  <c r="L1493" i="42"/>
  <c r="F174" i="42"/>
  <c r="F1028" i="42"/>
  <c r="I201" i="42"/>
  <c r="I1055" i="42"/>
  <c r="L228" i="42"/>
  <c r="L1509" i="42"/>
  <c r="F190" i="42"/>
  <c r="F1044" i="42"/>
  <c r="I217" i="42"/>
  <c r="I1071" i="42"/>
  <c r="L152" i="42"/>
  <c r="L1433" i="42"/>
  <c r="F206" i="42"/>
  <c r="F1060" i="42"/>
  <c r="I141" i="42"/>
  <c r="I995" i="42"/>
  <c r="L168" i="42"/>
  <c r="L1449" i="42"/>
  <c r="F222" i="42"/>
  <c r="F1076" i="42"/>
  <c r="I157" i="42"/>
  <c r="I1011" i="42"/>
  <c r="L184" i="42"/>
  <c r="L1465" i="42"/>
  <c r="F146" i="42"/>
  <c r="F1000" i="42"/>
  <c r="I173" i="42"/>
  <c r="I1027" i="42"/>
  <c r="L200" i="42"/>
  <c r="L1481" i="42"/>
  <c r="F162" i="42"/>
  <c r="F1016" i="42"/>
  <c r="I189" i="42"/>
  <c r="I1043" i="42"/>
  <c r="L216" i="42"/>
  <c r="L1497" i="42"/>
  <c r="F178" i="42"/>
  <c r="F1032" i="42"/>
  <c r="I205" i="42"/>
  <c r="I1059" i="42"/>
  <c r="L136" i="42"/>
  <c r="L1417" i="42"/>
  <c r="G131" i="42"/>
  <c r="G985" i="42"/>
  <c r="J140" i="42"/>
  <c r="J1421" i="42"/>
  <c r="G221" i="42"/>
  <c r="G1075" i="42"/>
  <c r="J156" i="42"/>
  <c r="J1437" i="42"/>
  <c r="G145" i="42"/>
  <c r="G999" i="42"/>
  <c r="J172" i="42"/>
  <c r="J1453" i="42"/>
  <c r="G161" i="42"/>
  <c r="G1015" i="42"/>
  <c r="J188" i="42"/>
  <c r="J1469" i="42"/>
  <c r="G177" i="42"/>
  <c r="G1031" i="42"/>
  <c r="J204" i="42"/>
  <c r="J1485" i="42"/>
  <c r="G193" i="42"/>
  <c r="G1047" i="42"/>
  <c r="J220" i="42"/>
  <c r="J1501" i="42"/>
  <c r="G209" i="42"/>
  <c r="G1063" i="42"/>
  <c r="J144" i="42"/>
  <c r="J1425" i="42"/>
  <c r="G225" i="42"/>
  <c r="G1079" i="42"/>
  <c r="J160" i="42"/>
  <c r="J1441" i="42"/>
  <c r="G132" i="42"/>
  <c r="G986" i="42"/>
  <c r="J137" i="42"/>
  <c r="J1418" i="42"/>
  <c r="G149" i="42"/>
  <c r="G1003" i="42"/>
  <c r="J176" i="42"/>
  <c r="J1457" i="42"/>
  <c r="G165" i="42"/>
  <c r="G1019" i="42"/>
  <c r="J192" i="42"/>
  <c r="J1473" i="42"/>
  <c r="G181" i="42"/>
  <c r="G1035" i="42"/>
  <c r="J208" i="42"/>
  <c r="J1489" i="42"/>
  <c r="G197" i="42"/>
  <c r="G1051" i="42"/>
  <c r="J224" i="42"/>
  <c r="J1505" i="42"/>
  <c r="G213" i="42"/>
  <c r="G1067" i="42"/>
  <c r="J148" i="42"/>
  <c r="J1429" i="42"/>
  <c r="G229" i="42"/>
  <c r="G1083" i="42"/>
  <c r="J164" i="42"/>
  <c r="J1445" i="42"/>
  <c r="G153" i="42"/>
  <c r="G1007" i="42"/>
  <c r="J180" i="42"/>
  <c r="J1461" i="42"/>
  <c r="G169" i="42"/>
  <c r="G1023" i="42"/>
  <c r="J196" i="42"/>
  <c r="J1477" i="42"/>
  <c r="G158" i="42"/>
  <c r="G1012" i="42"/>
  <c r="J185" i="42"/>
  <c r="J1466" i="42"/>
  <c r="G174" i="42"/>
  <c r="G1028" i="42"/>
  <c r="J201" i="42"/>
  <c r="J1482" i="42"/>
  <c r="G190" i="42"/>
  <c r="G1044" i="42"/>
  <c r="J217" i="42"/>
  <c r="J1498" i="42"/>
  <c r="G206" i="42"/>
  <c r="G1060" i="42"/>
  <c r="J141" i="42"/>
  <c r="J1422" i="42"/>
  <c r="G222" i="42"/>
  <c r="G1076" i="42"/>
  <c r="J157" i="42"/>
  <c r="J1438" i="42"/>
  <c r="G146" i="42"/>
  <c r="G1000" i="42"/>
  <c r="J173" i="42"/>
  <c r="J1454" i="42"/>
  <c r="G162" i="42"/>
  <c r="G1016" i="42"/>
  <c r="J189" i="42"/>
  <c r="J1470" i="42"/>
  <c r="G178" i="42"/>
  <c r="G1032" i="42"/>
  <c r="J205" i="42"/>
  <c r="J1486" i="42"/>
  <c r="H131" i="42"/>
  <c r="H985" i="42"/>
  <c r="K140" i="42"/>
  <c r="K1421" i="42"/>
  <c r="Q194" i="42"/>
  <c r="Q1902" i="42"/>
  <c r="H221" i="42"/>
  <c r="H1075" i="42"/>
  <c r="K156" i="42"/>
  <c r="K1437" i="42"/>
  <c r="Q210" i="42"/>
  <c r="Q1918" i="42"/>
  <c r="H145" i="42"/>
  <c r="H999" i="42"/>
  <c r="K172" i="42"/>
  <c r="K1453" i="42"/>
  <c r="Q226" i="42"/>
  <c r="Q1934" i="42"/>
  <c r="H161" i="42"/>
  <c r="H1015" i="42"/>
  <c r="K188" i="42"/>
  <c r="K1469" i="42"/>
  <c r="Q150" i="42"/>
  <c r="Q1858" i="42"/>
  <c r="H177" i="42"/>
  <c r="H1031" i="42"/>
  <c r="K204" i="42"/>
  <c r="K1485" i="42"/>
  <c r="Q166" i="42"/>
  <c r="Q1874" i="42"/>
  <c r="H193" i="42"/>
  <c r="H1047" i="42"/>
  <c r="K220" i="42"/>
  <c r="K1501" i="42"/>
  <c r="Q182" i="42"/>
  <c r="Q1890" i="42"/>
  <c r="H209" i="42"/>
  <c r="H1063" i="42"/>
  <c r="K144" i="42"/>
  <c r="K1425" i="42"/>
  <c r="Q198" i="42"/>
  <c r="Q1906" i="42"/>
  <c r="H225" i="42"/>
  <c r="H1079" i="42"/>
  <c r="K160" i="42"/>
  <c r="K1441" i="42"/>
  <c r="Q214" i="42"/>
  <c r="Q1922" i="42"/>
  <c r="H132" i="42"/>
  <c r="H986" i="42"/>
  <c r="K137" i="42"/>
  <c r="K1418" i="42"/>
  <c r="Q134" i="42"/>
  <c r="Q1842" i="42"/>
  <c r="H149" i="42"/>
  <c r="H1003" i="42"/>
  <c r="K176" i="42"/>
  <c r="K1457" i="42"/>
  <c r="Q138" i="42"/>
  <c r="Q1846" i="42"/>
  <c r="H165" i="42"/>
  <c r="H1019" i="42"/>
  <c r="K192" i="42"/>
  <c r="K1473" i="42"/>
  <c r="Q154" i="42"/>
  <c r="Q1862" i="42"/>
  <c r="H181" i="42"/>
  <c r="H1035" i="42"/>
  <c r="K208" i="42"/>
  <c r="K1489" i="42"/>
  <c r="Q170" i="42"/>
  <c r="Q1878" i="42"/>
  <c r="H197" i="42"/>
  <c r="H1051" i="42"/>
  <c r="K224" i="42"/>
  <c r="K1505" i="42"/>
  <c r="Q186" i="42"/>
  <c r="Q1894" i="42"/>
  <c r="H213" i="42"/>
  <c r="H1067" i="42"/>
  <c r="K148" i="42"/>
  <c r="K1429" i="42"/>
  <c r="Q202" i="42"/>
  <c r="Q1910" i="42"/>
  <c r="H229" i="42"/>
  <c r="H1083" i="42"/>
  <c r="K164" i="42"/>
  <c r="K1445" i="42"/>
  <c r="Q218" i="42"/>
  <c r="Q1926" i="42"/>
  <c r="H153" i="42"/>
  <c r="H1007" i="42"/>
  <c r="K180" i="42"/>
  <c r="K1461" i="42"/>
  <c r="Q142" i="42"/>
  <c r="Q1850" i="42"/>
  <c r="H169" i="42"/>
  <c r="H1023" i="42"/>
  <c r="K196" i="42"/>
  <c r="K1477" i="42"/>
  <c r="Q133" i="42"/>
  <c r="Q1841" i="42"/>
  <c r="H158" i="42"/>
  <c r="H1012" i="42"/>
  <c r="K185" i="42"/>
  <c r="K1466" i="42"/>
  <c r="Q147" i="42"/>
  <c r="Q1855" i="42"/>
  <c r="H174" i="42"/>
  <c r="H1028" i="42"/>
  <c r="K201" i="42"/>
  <c r="K1482" i="42"/>
  <c r="Q163" i="42"/>
  <c r="Q1871" i="42"/>
  <c r="H190" i="42"/>
  <c r="H1044" i="42"/>
  <c r="K217" i="42"/>
  <c r="K1498" i="42"/>
  <c r="Q179" i="42"/>
  <c r="Q1887" i="42"/>
  <c r="H206" i="42"/>
  <c r="H1060" i="42"/>
  <c r="K141" i="42"/>
  <c r="K1422" i="42"/>
  <c r="Q195" i="42"/>
  <c r="Q1903" i="42"/>
  <c r="H222" i="42"/>
  <c r="H1076" i="42"/>
  <c r="K157" i="42"/>
  <c r="K1438" i="42"/>
  <c r="Q211" i="42"/>
  <c r="Q1919" i="42"/>
  <c r="H146" i="42"/>
  <c r="H1000" i="42"/>
  <c r="K173" i="42"/>
  <c r="K1454" i="42"/>
  <c r="Q227" i="42"/>
  <c r="Q1935" i="42"/>
  <c r="H162" i="42"/>
  <c r="H1016" i="42"/>
  <c r="K189" i="42"/>
  <c r="K1470" i="42"/>
  <c r="Q151" i="42"/>
  <c r="Q1859" i="42"/>
  <c r="H178" i="42"/>
  <c r="H1032" i="42"/>
  <c r="K205" i="42"/>
  <c r="K1486" i="42"/>
  <c r="Q135" i="42"/>
  <c r="Q1843" i="42"/>
  <c r="I131" i="42"/>
  <c r="I985" i="42"/>
  <c r="L140" i="42"/>
  <c r="L1421" i="42"/>
  <c r="F194" i="42"/>
  <c r="F1048" i="42"/>
  <c r="I221" i="42"/>
  <c r="I1075" i="42"/>
  <c r="L156" i="42"/>
  <c r="L1437" i="42"/>
  <c r="F210" i="42"/>
  <c r="F1064" i="42"/>
  <c r="I145" i="42"/>
  <c r="I999" i="42"/>
  <c r="L172" i="42"/>
  <c r="L1453" i="42"/>
  <c r="F226" i="42"/>
  <c r="F1080" i="42"/>
  <c r="I161" i="42"/>
  <c r="I1015" i="42"/>
  <c r="L188" i="42"/>
  <c r="L1469" i="42"/>
  <c r="F150" i="42"/>
  <c r="F1004" i="42"/>
  <c r="I177" i="42"/>
  <c r="I1031" i="42"/>
  <c r="L204" i="42"/>
  <c r="L1485" i="42"/>
  <c r="F166" i="42"/>
  <c r="F1020" i="42"/>
  <c r="I193" i="42"/>
  <c r="I1047" i="42"/>
  <c r="L220" i="42"/>
  <c r="L1501" i="42"/>
  <c r="F182" i="42"/>
  <c r="F1036" i="42"/>
  <c r="I209" i="42"/>
  <c r="I1063" i="42"/>
  <c r="L144" i="42"/>
  <c r="L1425" i="42"/>
  <c r="F198" i="42"/>
  <c r="F1052" i="42"/>
  <c r="I225" i="42"/>
  <c r="I1079" i="42"/>
  <c r="L160" i="42"/>
  <c r="L1441" i="42"/>
  <c r="F214" i="42"/>
  <c r="F1068" i="42"/>
  <c r="I132" i="42"/>
  <c r="I986" i="42"/>
  <c r="L137" i="42"/>
  <c r="L1418" i="42"/>
  <c r="F134" i="42"/>
  <c r="F988" i="42"/>
  <c r="I149" i="42"/>
  <c r="I1003" i="42"/>
  <c r="L176" i="42"/>
  <c r="L1457" i="42"/>
  <c r="F138" i="42"/>
  <c r="F992" i="42"/>
  <c r="I165" i="42"/>
  <c r="I1019" i="42"/>
  <c r="L192" i="42"/>
  <c r="L1473" i="42"/>
  <c r="F154" i="42"/>
  <c r="F1008" i="42"/>
  <c r="I181" i="42"/>
  <c r="I1035" i="42"/>
  <c r="L208" i="42"/>
  <c r="L1489" i="42"/>
  <c r="F170" i="42"/>
  <c r="F1024" i="42"/>
  <c r="I197" i="42"/>
  <c r="I1051" i="42"/>
  <c r="L224" i="42"/>
  <c r="L1505" i="42"/>
  <c r="F186" i="42"/>
  <c r="F1040" i="42"/>
  <c r="I213" i="42"/>
  <c r="I1067" i="42"/>
  <c r="L148" i="42"/>
  <c r="L1429" i="42"/>
  <c r="F202" i="42"/>
  <c r="F1056" i="42"/>
  <c r="I229" i="42"/>
  <c r="I1083" i="42"/>
  <c r="L164" i="42"/>
  <c r="L1445" i="42"/>
  <c r="F218" i="42"/>
  <c r="F1072" i="42"/>
  <c r="I153" i="42"/>
  <c r="I1007" i="42"/>
  <c r="L180" i="42"/>
  <c r="L1461" i="42"/>
  <c r="F142" i="42"/>
  <c r="F996" i="42"/>
  <c r="I169" i="42"/>
  <c r="I1023" i="42"/>
  <c r="L196" i="42"/>
  <c r="L1477" i="42"/>
  <c r="F133" i="42"/>
  <c r="F987" i="42"/>
  <c r="I158" i="42"/>
  <c r="I1012" i="42"/>
  <c r="L185" i="42"/>
  <c r="L1466" i="42"/>
  <c r="F147" i="42"/>
  <c r="F1001" i="42"/>
  <c r="I174" i="42"/>
  <c r="I1028" i="42"/>
  <c r="L201" i="42"/>
  <c r="L1482" i="42"/>
  <c r="F163" i="42"/>
  <c r="F1017" i="42"/>
  <c r="I190" i="42"/>
  <c r="I1044" i="42"/>
  <c r="L217" i="42"/>
  <c r="L1498" i="42"/>
  <c r="F179" i="42"/>
  <c r="F1033" i="42"/>
  <c r="I206" i="42"/>
  <c r="I1060" i="42"/>
  <c r="L141" i="42"/>
  <c r="L1422" i="42"/>
  <c r="F195" i="42"/>
  <c r="F1049" i="42"/>
  <c r="I222" i="42"/>
  <c r="I1076" i="42"/>
  <c r="L157" i="42"/>
  <c r="L1438" i="42"/>
  <c r="F211" i="42"/>
  <c r="F1065" i="42"/>
  <c r="I146" i="42"/>
  <c r="I1000" i="42"/>
  <c r="L173" i="42"/>
  <c r="L1454" i="42"/>
  <c r="F227" i="42"/>
  <c r="F1081" i="42"/>
  <c r="I162" i="42"/>
  <c r="I1016" i="42"/>
  <c r="L189" i="42"/>
  <c r="L1470" i="42"/>
  <c r="F151" i="42"/>
  <c r="F1005" i="42"/>
  <c r="I178" i="42"/>
  <c r="I1032" i="42"/>
  <c r="L205" i="42"/>
  <c r="L1486" i="42"/>
  <c r="F135" i="42"/>
  <c r="F989" i="42"/>
  <c r="J131" i="42"/>
  <c r="J1412" i="42"/>
  <c r="G194" i="42"/>
  <c r="G1048" i="42"/>
  <c r="J221" i="42"/>
  <c r="J1502" i="42"/>
  <c r="G210" i="42"/>
  <c r="G1064" i="42"/>
  <c r="J145" i="42"/>
  <c r="J1426" i="42"/>
  <c r="G226" i="42"/>
  <c r="G1080" i="42"/>
  <c r="J161" i="42"/>
  <c r="J1442" i="42"/>
  <c r="G150" i="42"/>
  <c r="G1004" i="42"/>
  <c r="J177" i="42"/>
  <c r="J1458" i="42"/>
  <c r="G166" i="42"/>
  <c r="G1020" i="42"/>
  <c r="J193" i="42"/>
  <c r="J1474" i="42"/>
  <c r="G182" i="42"/>
  <c r="G1036" i="42"/>
  <c r="J209" i="42"/>
  <c r="J1490" i="42"/>
  <c r="G198" i="42"/>
  <c r="G1052" i="42"/>
  <c r="J225" i="42"/>
  <c r="J1506" i="42"/>
  <c r="G214" i="42"/>
  <c r="G1068" i="42"/>
  <c r="J132" i="42"/>
  <c r="J1413" i="42"/>
  <c r="G134" i="42"/>
  <c r="G988" i="42"/>
  <c r="J149" i="42"/>
  <c r="J1430" i="42"/>
  <c r="G138" i="42"/>
  <c r="G992" i="42"/>
  <c r="J165" i="42"/>
  <c r="J1446" i="42"/>
  <c r="G154" i="42"/>
  <c r="G1008" i="42"/>
  <c r="J181" i="42"/>
  <c r="J1462" i="42"/>
  <c r="G170" i="42"/>
  <c r="G1024" i="42"/>
  <c r="J197" i="42"/>
  <c r="J1478" i="42"/>
  <c r="G186" i="42"/>
  <c r="G1040" i="42"/>
  <c r="J213" i="42"/>
  <c r="J1494" i="42"/>
  <c r="G202" i="42"/>
  <c r="G1056" i="42"/>
  <c r="J229" i="42"/>
  <c r="J1510" i="42"/>
  <c r="G218" i="42"/>
  <c r="G1072" i="42"/>
  <c r="J153" i="42"/>
  <c r="J1434" i="42"/>
  <c r="G142" i="42"/>
  <c r="G996" i="42"/>
  <c r="J169" i="42"/>
  <c r="J1450" i="42"/>
  <c r="G133" i="42"/>
  <c r="G987" i="42"/>
  <c r="J158" i="42"/>
  <c r="J1439" i="42"/>
  <c r="G147" i="42"/>
  <c r="G1001" i="42"/>
  <c r="J174" i="42"/>
  <c r="J1455" i="42"/>
  <c r="G163" i="42"/>
  <c r="G1017" i="42"/>
  <c r="J190" i="42"/>
  <c r="J1471" i="42"/>
  <c r="G179" i="42"/>
  <c r="G1033" i="42"/>
  <c r="J206" i="42"/>
  <c r="J1487" i="42"/>
  <c r="G195" i="42"/>
  <c r="G1049" i="42"/>
  <c r="J222" i="42"/>
  <c r="J1503" i="42"/>
  <c r="G211" i="42"/>
  <c r="G1065" i="42"/>
  <c r="J146" i="42"/>
  <c r="J1427" i="42"/>
  <c r="G227" i="42"/>
  <c r="G1081" i="42"/>
  <c r="J162" i="42"/>
  <c r="J1443" i="42"/>
  <c r="G151" i="42"/>
  <c r="G1005" i="42"/>
  <c r="J178" i="42"/>
  <c r="J1459" i="42"/>
  <c r="G135" i="42"/>
  <c r="G989" i="42"/>
  <c r="K131" i="42"/>
  <c r="K1412" i="42"/>
  <c r="Q167" i="42"/>
  <c r="Q1875" i="42"/>
  <c r="H194" i="42"/>
  <c r="H1048" i="42"/>
  <c r="K221" i="42"/>
  <c r="K1502" i="42"/>
  <c r="Q183" i="42"/>
  <c r="Q1891" i="42"/>
  <c r="H210" i="42"/>
  <c r="H1064" i="42"/>
  <c r="K145" i="42"/>
  <c r="K1426" i="42"/>
  <c r="Q199" i="42"/>
  <c r="Q1907" i="42"/>
  <c r="H226" i="42"/>
  <c r="H1080" i="42"/>
  <c r="K161" i="42"/>
  <c r="K1442" i="42"/>
  <c r="Q215" i="42"/>
  <c r="Q1923" i="42"/>
  <c r="H150" i="42"/>
  <c r="H1004" i="42"/>
  <c r="K177" i="42"/>
  <c r="K1458" i="42"/>
  <c r="Q139" i="42"/>
  <c r="Q1847" i="42"/>
  <c r="H166" i="42"/>
  <c r="H1020" i="42"/>
  <c r="K193" i="42"/>
  <c r="K1474" i="42"/>
  <c r="Q155" i="42"/>
  <c r="Q1863" i="42"/>
  <c r="H182" i="42"/>
  <c r="H1036" i="42"/>
  <c r="K209" i="42"/>
  <c r="K1490" i="42"/>
  <c r="Q171" i="42"/>
  <c r="Q1879" i="42"/>
  <c r="H198" i="42"/>
  <c r="H1052" i="42"/>
  <c r="K225" i="42"/>
  <c r="K1506" i="42"/>
  <c r="Q187" i="42"/>
  <c r="Q1895" i="42"/>
  <c r="H214" i="42"/>
  <c r="H1068" i="42"/>
  <c r="K132" i="42"/>
  <c r="K1413" i="42"/>
  <c r="H134" i="42"/>
  <c r="H988" i="42"/>
  <c r="K149" i="42"/>
  <c r="K1430" i="42"/>
  <c r="Q203" i="42"/>
  <c r="Q1911" i="42"/>
  <c r="H138" i="42"/>
  <c r="H992" i="42"/>
  <c r="K165" i="42"/>
  <c r="K1446" i="42"/>
  <c r="Q219" i="42"/>
  <c r="Q1927" i="42"/>
  <c r="H154" i="42"/>
  <c r="H1008" i="42"/>
  <c r="K181" i="42"/>
  <c r="K1462" i="42"/>
  <c r="Q143" i="42"/>
  <c r="Q1851" i="42"/>
  <c r="H170" i="42"/>
  <c r="H1024" i="42"/>
  <c r="K197" i="42"/>
  <c r="K1478" i="42"/>
  <c r="Q159" i="42"/>
  <c r="Q1867" i="42"/>
  <c r="H186" i="42"/>
  <c r="H1040" i="42"/>
  <c r="K213" i="42"/>
  <c r="K1494" i="42"/>
  <c r="Q175" i="42"/>
  <c r="Q1883" i="42"/>
  <c r="H202" i="42"/>
  <c r="H1056" i="42"/>
  <c r="K229" i="42"/>
  <c r="K1510" i="42"/>
  <c r="Q191" i="42"/>
  <c r="Q1899" i="42"/>
  <c r="H218" i="42"/>
  <c r="H1072" i="42"/>
  <c r="K153" i="42"/>
  <c r="K1434" i="42"/>
  <c r="Q207" i="42"/>
  <c r="Q1915" i="42"/>
  <c r="H142" i="42"/>
  <c r="H996" i="42"/>
  <c r="K169" i="42"/>
  <c r="K1450" i="42"/>
  <c r="Q223" i="42"/>
  <c r="Q1931" i="42"/>
  <c r="H133" i="42"/>
  <c r="H987" i="42"/>
  <c r="K158" i="42"/>
  <c r="K1439" i="42"/>
  <c r="Q212" i="42"/>
  <c r="Q1920" i="42"/>
  <c r="H147" i="42"/>
  <c r="H1001" i="42"/>
  <c r="K174" i="42"/>
  <c r="K1455" i="42"/>
  <c r="Q228" i="42"/>
  <c r="Q1936" i="42"/>
  <c r="H163" i="42"/>
  <c r="H1017" i="42"/>
  <c r="K190" i="42"/>
  <c r="K1471" i="42"/>
  <c r="Q152" i="42"/>
  <c r="Q1860" i="42"/>
  <c r="H179" i="42"/>
  <c r="H1033" i="42"/>
  <c r="K206" i="42"/>
  <c r="K1487" i="42"/>
  <c r="Q168" i="42"/>
  <c r="Q1876" i="42"/>
  <c r="H195" i="42"/>
  <c r="H1049" i="42"/>
  <c r="K222" i="42"/>
  <c r="K1503" i="42"/>
  <c r="Q184" i="42"/>
  <c r="Q1892" i="42"/>
  <c r="H211" i="42"/>
  <c r="H1065" i="42"/>
  <c r="K146" i="42"/>
  <c r="K1427" i="42"/>
  <c r="Q200" i="42"/>
  <c r="Q1908" i="42"/>
  <c r="H227" i="42"/>
  <c r="H1081" i="42"/>
  <c r="K162" i="42"/>
  <c r="K1443" i="42"/>
  <c r="Q216" i="42"/>
  <c r="Q1924" i="42"/>
  <c r="H151" i="42"/>
  <c r="H1005" i="42"/>
  <c r="K178" i="42"/>
  <c r="K1459" i="42"/>
  <c r="Q136" i="42"/>
  <c r="Q1844" i="42"/>
  <c r="H135" i="42"/>
  <c r="H989" i="42"/>
  <c r="L131" i="42"/>
  <c r="L1412" i="42"/>
  <c r="F167" i="42"/>
  <c r="F1021" i="42"/>
  <c r="I194" i="42"/>
  <c r="I1048" i="42"/>
  <c r="L221" i="42"/>
  <c r="L1502" i="42"/>
  <c r="F183" i="42"/>
  <c r="F1037" i="42"/>
  <c r="I210" i="42"/>
  <c r="I1064" i="42"/>
  <c r="L145" i="42"/>
  <c r="L1426" i="42"/>
  <c r="F199" i="42"/>
  <c r="F1053" i="42"/>
  <c r="I226" i="42"/>
  <c r="I1080" i="42"/>
  <c r="L161" i="42"/>
  <c r="L1442" i="42"/>
  <c r="F215" i="42"/>
  <c r="F1069" i="42"/>
  <c r="I150" i="42"/>
  <c r="I1004" i="42"/>
  <c r="L177" i="42"/>
  <c r="L1458" i="42"/>
  <c r="F139" i="42"/>
  <c r="F993" i="42"/>
  <c r="I166" i="42"/>
  <c r="I1020" i="42"/>
  <c r="L193" i="42"/>
  <c r="L1474" i="42"/>
  <c r="F155" i="42"/>
  <c r="F1009" i="42"/>
  <c r="I182" i="42"/>
  <c r="I1036" i="42"/>
  <c r="L209" i="42"/>
  <c r="L1490" i="42"/>
  <c r="F171" i="42"/>
  <c r="F1025" i="42"/>
  <c r="I198" i="42"/>
  <c r="I1052" i="42"/>
  <c r="L225" i="42"/>
  <c r="L1506" i="42"/>
  <c r="F187" i="42"/>
  <c r="F1041" i="42"/>
  <c r="I214" i="42"/>
  <c r="I1068" i="42"/>
  <c r="L132" i="42"/>
  <c r="L1413" i="42"/>
  <c r="F130" i="42"/>
  <c r="F984" i="42"/>
  <c r="R557" i="42"/>
  <c r="R2265" i="42"/>
  <c r="I134" i="42"/>
  <c r="I988" i="42"/>
  <c r="L149" i="42"/>
  <c r="L1430" i="42"/>
  <c r="F203" i="42"/>
  <c r="F1057" i="42"/>
  <c r="I138" i="42"/>
  <c r="I992" i="42"/>
  <c r="L165" i="42"/>
  <c r="L1446" i="42"/>
  <c r="F219" i="42"/>
  <c r="F1073" i="42"/>
  <c r="I154" i="42"/>
  <c r="I1008" i="42"/>
  <c r="L181" i="42"/>
  <c r="L1462" i="42"/>
  <c r="F143" i="42"/>
  <c r="F997" i="42"/>
  <c r="I170" i="42"/>
  <c r="I1024" i="42"/>
  <c r="L197" i="42"/>
  <c r="L1478" i="42"/>
  <c r="F159" i="42"/>
  <c r="F1013" i="42"/>
  <c r="I186" i="42"/>
  <c r="I1040" i="42"/>
  <c r="L213" i="42"/>
  <c r="L1494" i="42"/>
  <c r="F175" i="42"/>
  <c r="F1029" i="42"/>
  <c r="I202" i="42"/>
  <c r="I1056" i="42"/>
  <c r="L229" i="42"/>
  <c r="L1510" i="42"/>
  <c r="F191" i="42"/>
  <c r="F1045" i="42"/>
  <c r="I218" i="42"/>
  <c r="I1072" i="42"/>
  <c r="L153" i="42"/>
  <c r="L1434" i="42"/>
  <c r="F207" i="42"/>
  <c r="F1061" i="42"/>
  <c r="I142" i="42"/>
  <c r="I996" i="42"/>
  <c r="L169" i="42"/>
  <c r="L1450" i="42"/>
  <c r="F223" i="42"/>
  <c r="F1077" i="42"/>
  <c r="I133" i="42"/>
  <c r="I987" i="42"/>
  <c r="L158" i="42"/>
  <c r="L1439" i="42"/>
  <c r="F212" i="42"/>
  <c r="F1066" i="42"/>
  <c r="I147" i="42"/>
  <c r="I1001" i="42"/>
  <c r="L174" i="42"/>
  <c r="L1455" i="42"/>
  <c r="F228" i="42"/>
  <c r="F1082" i="42"/>
  <c r="I163" i="42"/>
  <c r="I1017" i="42"/>
  <c r="L190" i="42"/>
  <c r="L1471" i="42"/>
  <c r="F152" i="42"/>
  <c r="F1006" i="42"/>
  <c r="I179" i="42"/>
  <c r="I1033" i="42"/>
  <c r="L206" i="42"/>
  <c r="L1487" i="42"/>
  <c r="F168" i="42"/>
  <c r="F1022" i="42"/>
  <c r="I195" i="42"/>
  <c r="I1049" i="42"/>
  <c r="L222" i="42"/>
  <c r="L1503" i="42"/>
  <c r="F184" i="42"/>
  <c r="F1038" i="42"/>
  <c r="I211" i="42"/>
  <c r="I1065" i="42"/>
  <c r="L146" i="42"/>
  <c r="L1427" i="42"/>
  <c r="F200" i="42"/>
  <c r="F1054" i="42"/>
  <c r="I227" i="42"/>
  <c r="I1081" i="42"/>
  <c r="L162" i="42"/>
  <c r="L1443" i="42"/>
  <c r="F216" i="42"/>
  <c r="F1070" i="42"/>
  <c r="I151" i="42"/>
  <c r="I1005" i="42"/>
  <c r="L178" i="42"/>
  <c r="L1459" i="42"/>
  <c r="F136" i="42"/>
  <c r="F990" i="42"/>
  <c r="I135" i="42"/>
  <c r="I989" i="42"/>
  <c r="G167" i="42"/>
  <c r="G1021" i="42"/>
  <c r="J194" i="42"/>
  <c r="J1475" i="42"/>
  <c r="G183" i="42"/>
  <c r="G1037" i="42"/>
  <c r="J210" i="42"/>
  <c r="J1491" i="42"/>
  <c r="G199" i="42"/>
  <c r="G1053" i="42"/>
  <c r="J226" i="42"/>
  <c r="J1507" i="42"/>
  <c r="G215" i="42"/>
  <c r="G1069" i="42"/>
  <c r="J150" i="42"/>
  <c r="J1431" i="42"/>
  <c r="G139" i="42"/>
  <c r="G993" i="42"/>
  <c r="J166" i="42"/>
  <c r="J1447" i="42"/>
  <c r="G155" i="42"/>
  <c r="G1009" i="42"/>
  <c r="J182" i="42"/>
  <c r="J1463" i="42"/>
  <c r="G171" i="42"/>
  <c r="G1025" i="42"/>
  <c r="J198" i="42"/>
  <c r="J1479" i="42"/>
  <c r="G187" i="42"/>
  <c r="G1041" i="42"/>
  <c r="J214" i="42"/>
  <c r="J1495" i="42"/>
  <c r="G130" i="42"/>
  <c r="G984" i="42"/>
  <c r="S557" i="42"/>
  <c r="S2265" i="42"/>
  <c r="J134" i="42"/>
  <c r="J1415" i="42"/>
  <c r="G203" i="42"/>
  <c r="G1057" i="42"/>
  <c r="J138" i="42"/>
  <c r="J1419" i="42"/>
  <c r="G219" i="42"/>
  <c r="G1073" i="42"/>
  <c r="J154" i="42"/>
  <c r="J1435" i="42"/>
  <c r="G143" i="42"/>
  <c r="G997" i="42"/>
  <c r="J170" i="42"/>
  <c r="J1451" i="42"/>
  <c r="G159" i="42"/>
  <c r="G1013" i="42"/>
  <c r="J186" i="42"/>
  <c r="J1467" i="42"/>
  <c r="G175" i="42"/>
  <c r="G1029" i="42"/>
  <c r="J202" i="42"/>
  <c r="J1483" i="42"/>
  <c r="G191" i="42"/>
  <c r="G1045" i="42"/>
  <c r="J218" i="42"/>
  <c r="J1499" i="42"/>
  <c r="G207" i="42"/>
  <c r="G1061" i="42"/>
  <c r="J142" i="42"/>
  <c r="J1423" i="42"/>
  <c r="G223" i="42"/>
  <c r="G1077" i="42"/>
  <c r="J133" i="42"/>
  <c r="J1414" i="42"/>
  <c r="G212" i="42"/>
  <c r="G1066" i="42"/>
  <c r="J147" i="42"/>
  <c r="J1428" i="42"/>
  <c r="G228" i="42"/>
  <c r="G1082" i="42"/>
  <c r="J163" i="42"/>
  <c r="J1444" i="42"/>
  <c r="G152" i="42"/>
  <c r="G1006" i="42"/>
  <c r="J179" i="42"/>
  <c r="J1460" i="42"/>
  <c r="G168" i="42"/>
  <c r="G1022" i="42"/>
  <c r="J195" i="42"/>
  <c r="J1476" i="42"/>
  <c r="G184" i="42"/>
  <c r="G1038" i="42"/>
  <c r="J211" i="42"/>
  <c r="J1492" i="42"/>
  <c r="G200" i="42"/>
  <c r="G1054" i="42"/>
  <c r="J227" i="42"/>
  <c r="J1508" i="42"/>
  <c r="G216" i="42"/>
  <c r="G1070" i="42"/>
  <c r="J151" i="42"/>
  <c r="J1432" i="42"/>
  <c r="G136" i="42"/>
  <c r="G990" i="42"/>
  <c r="J135" i="42"/>
  <c r="J1416" i="42"/>
  <c r="Q140" i="42"/>
  <c r="Q1848" i="42"/>
  <c r="H167" i="42"/>
  <c r="H1021" i="42"/>
  <c r="K194" i="42"/>
  <c r="K1475" i="42"/>
  <c r="Q156" i="42"/>
  <c r="Q1864" i="42"/>
  <c r="H183" i="42"/>
  <c r="H1037" i="42"/>
  <c r="K210" i="42"/>
  <c r="K1491" i="42"/>
  <c r="Q172" i="42"/>
  <c r="Q1880" i="42"/>
  <c r="H199" i="42"/>
  <c r="H1053" i="42"/>
  <c r="K226" i="42"/>
  <c r="K1507" i="42"/>
  <c r="Q188" i="42"/>
  <c r="Q1896" i="42"/>
  <c r="H215" i="42"/>
  <c r="H1069" i="42"/>
  <c r="K150" i="42"/>
  <c r="K1431" i="42"/>
  <c r="Q204" i="42"/>
  <c r="Q1912" i="42"/>
  <c r="H139" i="42"/>
  <c r="H993" i="42"/>
  <c r="K166" i="42"/>
  <c r="K1447" i="42"/>
  <c r="Q220" i="42"/>
  <c r="Q1928" i="42"/>
  <c r="H155" i="42"/>
  <c r="H1009" i="42"/>
  <c r="K182" i="42"/>
  <c r="K1463" i="42"/>
  <c r="Q144" i="42"/>
  <c r="Q1852" i="42"/>
  <c r="H171" i="42"/>
  <c r="H1025" i="42"/>
  <c r="K198" i="42"/>
  <c r="K1479" i="42"/>
  <c r="Q160" i="42"/>
  <c r="Q1868" i="42"/>
  <c r="H187" i="42"/>
  <c r="H1041" i="42"/>
  <c r="K214" i="42"/>
  <c r="K1495" i="42"/>
  <c r="Q137" i="42"/>
  <c r="Q1845" i="42"/>
  <c r="H130" i="42"/>
  <c r="H984" i="42"/>
  <c r="T557" i="42"/>
  <c r="T2265" i="42"/>
  <c r="K134" i="42"/>
  <c r="K1415" i="42"/>
  <c r="Q176" i="42"/>
  <c r="Q1884" i="42"/>
  <c r="H203" i="42"/>
  <c r="H1057" i="42"/>
  <c r="K138" i="42"/>
  <c r="K1419" i="42"/>
  <c r="Q192" i="42"/>
  <c r="Q1900" i="42"/>
  <c r="H219" i="42"/>
  <c r="H1073" i="42"/>
  <c r="K154" i="42"/>
  <c r="K1435" i="42"/>
  <c r="Q208" i="42"/>
  <c r="Q1916" i="42"/>
  <c r="H143" i="42"/>
  <c r="H997" i="42"/>
  <c r="K170" i="42"/>
  <c r="K1451" i="42"/>
  <c r="Q224" i="42"/>
  <c r="Q1932" i="42"/>
  <c r="H159" i="42"/>
  <c r="H1013" i="42"/>
  <c r="K186" i="42"/>
  <c r="K1467" i="42"/>
  <c r="Q148" i="42"/>
  <c r="Q1856" i="42"/>
  <c r="H175" i="42"/>
  <c r="H1029" i="42"/>
  <c r="K202" i="42"/>
  <c r="K1483" i="42"/>
  <c r="Q164" i="42"/>
  <c r="Q1872" i="42"/>
  <c r="H191" i="42"/>
  <c r="H1045" i="42"/>
  <c r="K218" i="42"/>
  <c r="K1499" i="42"/>
  <c r="Q180" i="42"/>
  <c r="Q1888" i="42"/>
  <c r="H207" i="42"/>
  <c r="H1061" i="42"/>
  <c r="K142" i="42"/>
  <c r="K1423" i="42"/>
  <c r="Q196" i="42"/>
  <c r="Q1904" i="42"/>
  <c r="H223" i="42"/>
  <c r="H1077" i="42"/>
  <c r="K133" i="42"/>
  <c r="K1414" i="42"/>
  <c r="Q185" i="42"/>
  <c r="Q1893" i="42"/>
  <c r="H212" i="42"/>
  <c r="H1066" i="42"/>
  <c r="K147" i="42"/>
  <c r="K1428" i="42"/>
  <c r="Q201" i="42"/>
  <c r="Q1909" i="42"/>
  <c r="H228" i="42"/>
  <c r="H1082" i="42"/>
  <c r="K163" i="42"/>
  <c r="K1444" i="42"/>
  <c r="Q217" i="42"/>
  <c r="Q1925" i="42"/>
  <c r="H152" i="42"/>
  <c r="H1006" i="42"/>
  <c r="K179" i="42"/>
  <c r="K1460" i="42"/>
  <c r="Q141" i="42"/>
  <c r="Q1849" i="42"/>
  <c r="H168" i="42"/>
  <c r="H1022" i="42"/>
  <c r="K195" i="42"/>
  <c r="K1476" i="42"/>
  <c r="Q157" i="42"/>
  <c r="Q1865" i="42"/>
  <c r="H184" i="42"/>
  <c r="H1038" i="42"/>
  <c r="K211" i="42"/>
  <c r="K1492" i="42"/>
  <c r="Q173" i="42"/>
  <c r="Q1881" i="42"/>
  <c r="H200" i="42"/>
  <c r="H1054" i="42"/>
  <c r="K227" i="42"/>
  <c r="K1508" i="42"/>
  <c r="Q189" i="42"/>
  <c r="Q1897" i="42"/>
  <c r="H216" i="42"/>
  <c r="H1070" i="42"/>
  <c r="K151" i="42"/>
  <c r="K1432" i="42"/>
  <c r="Q205" i="42"/>
  <c r="Q1913" i="42"/>
  <c r="H136" i="42"/>
  <c r="H990" i="42"/>
  <c r="K135" i="42"/>
  <c r="K1416" i="42"/>
  <c r="F140" i="42"/>
  <c r="F994" i="42"/>
  <c r="I167" i="42"/>
  <c r="I1021" i="42"/>
  <c r="L194" i="42"/>
  <c r="L1475" i="42"/>
  <c r="F156" i="42"/>
  <c r="F1010" i="42"/>
  <c r="I183" i="42"/>
  <c r="I1037" i="42"/>
  <c r="L210" i="42"/>
  <c r="L1491" i="42"/>
  <c r="F172" i="42"/>
  <c r="F1026" i="42"/>
  <c r="I199" i="42"/>
  <c r="I1053" i="42"/>
  <c r="L226" i="42"/>
  <c r="L1507" i="42"/>
  <c r="F188" i="42"/>
  <c r="F1042" i="42"/>
  <c r="I215" i="42"/>
  <c r="I1069" i="42"/>
  <c r="L150" i="42"/>
  <c r="L1431" i="42"/>
  <c r="F204" i="42"/>
  <c r="F1058" i="42"/>
  <c r="I139" i="42"/>
  <c r="I993" i="42"/>
  <c r="L166" i="42"/>
  <c r="L1447" i="42"/>
  <c r="F220" i="42"/>
  <c r="F1074" i="42"/>
  <c r="I155" i="42"/>
  <c r="I1009" i="42"/>
  <c r="L182" i="42"/>
  <c r="L1463" i="42"/>
  <c r="F144" i="42"/>
  <c r="F998" i="42"/>
  <c r="I171" i="42"/>
  <c r="I1025" i="42"/>
  <c r="L198" i="42"/>
  <c r="L1479" i="42"/>
  <c r="F160" i="42"/>
  <c r="F1014" i="42"/>
  <c r="I187" i="42"/>
  <c r="I1041" i="42"/>
  <c r="L214" i="42"/>
  <c r="L1495" i="42"/>
  <c r="F137" i="42"/>
  <c r="F991" i="42"/>
  <c r="I130" i="42"/>
  <c r="I984" i="42"/>
  <c r="U557" i="42"/>
  <c r="U2265" i="42"/>
  <c r="L134" i="42"/>
  <c r="L1415" i="42"/>
  <c r="F176" i="42"/>
  <c r="F1030" i="42"/>
  <c r="I203" i="42"/>
  <c r="I1057" i="42"/>
  <c r="L138" i="42"/>
  <c r="L1419" i="42"/>
  <c r="F192" i="42"/>
  <c r="F1046" i="42"/>
  <c r="I219" i="42"/>
  <c r="I1073" i="42"/>
  <c r="L154" i="42"/>
  <c r="L1435" i="42"/>
  <c r="F208" i="42"/>
  <c r="F1062" i="42"/>
  <c r="I143" i="42"/>
  <c r="I997" i="42"/>
  <c r="L170" i="42"/>
  <c r="L1451" i="42"/>
  <c r="F224" i="42"/>
  <c r="F1078" i="42"/>
  <c r="I159" i="42"/>
  <c r="I1013" i="42"/>
  <c r="L186" i="42"/>
  <c r="L1467" i="42"/>
  <c r="F148" i="42"/>
  <c r="F1002" i="42"/>
  <c r="I175" i="42"/>
  <c r="I1029" i="42"/>
  <c r="L202" i="42"/>
  <c r="L1483" i="42"/>
  <c r="F164" i="42"/>
  <c r="F1018" i="42"/>
  <c r="I191" i="42"/>
  <c r="I1045" i="42"/>
  <c r="L218" i="42"/>
  <c r="L1499" i="42"/>
  <c r="F180" i="42"/>
  <c r="F1034" i="42"/>
  <c r="I207" i="42"/>
  <c r="I1061" i="42"/>
  <c r="L142" i="42"/>
  <c r="L1423" i="42"/>
  <c r="F196" i="42"/>
  <c r="F1050" i="42"/>
  <c r="I223" i="42"/>
  <c r="I1077" i="42"/>
  <c r="L133" i="42"/>
  <c r="L1414" i="42"/>
  <c r="F185" i="42"/>
  <c r="F1039" i="42"/>
  <c r="I212" i="42"/>
  <c r="I1066" i="42"/>
  <c r="L147" i="42"/>
  <c r="L1428" i="42"/>
  <c r="F201" i="42"/>
  <c r="F1055" i="42"/>
  <c r="I228" i="42"/>
  <c r="I1082" i="42"/>
  <c r="L163" i="42"/>
  <c r="L1444" i="42"/>
  <c r="F217" i="42"/>
  <c r="F1071" i="42"/>
  <c r="I152" i="42"/>
  <c r="I1006" i="42"/>
  <c r="L179" i="42"/>
  <c r="L1460" i="42"/>
  <c r="F141" i="42"/>
  <c r="F995" i="42"/>
  <c r="I168" i="42"/>
  <c r="I1022" i="42"/>
  <c r="L195" i="42"/>
  <c r="L1476" i="42"/>
  <c r="F157" i="42"/>
  <c r="F1011" i="42"/>
  <c r="I184" i="42"/>
  <c r="I1038" i="42"/>
  <c r="L211" i="42"/>
  <c r="L1492" i="42"/>
  <c r="F173" i="42"/>
  <c r="F1027" i="42"/>
  <c r="I200" i="42"/>
  <c r="I1054" i="42"/>
  <c r="L227" i="42"/>
  <c r="L1508" i="42"/>
  <c r="F189" i="42"/>
  <c r="F1043" i="42"/>
  <c r="I216" i="42"/>
  <c r="I1070" i="42"/>
  <c r="L151" i="42"/>
  <c r="L1432" i="42"/>
  <c r="F205" i="42"/>
  <c r="F1059" i="42"/>
  <c r="I136" i="42"/>
  <c r="I990" i="42"/>
  <c r="L135" i="42"/>
  <c r="L1416" i="42"/>
  <c r="G140" i="42"/>
  <c r="G994" i="42"/>
  <c r="J167" i="42"/>
  <c r="J1448" i="42"/>
  <c r="G156" i="42"/>
  <c r="G1010" i="42"/>
  <c r="J183" i="42"/>
  <c r="J1464" i="42"/>
  <c r="G172" i="42"/>
  <c r="G1026" i="42"/>
  <c r="J199" i="42"/>
  <c r="J1480" i="42"/>
  <c r="G188" i="42"/>
  <c r="G1042" i="42"/>
  <c r="J215" i="42"/>
  <c r="J1496" i="42"/>
  <c r="G204" i="42"/>
  <c r="G1058" i="42"/>
  <c r="J139" i="42"/>
  <c r="J1420" i="42"/>
  <c r="G220" i="42"/>
  <c r="G1074" i="42"/>
  <c r="J155" i="42"/>
  <c r="J1436" i="42"/>
  <c r="G144" i="42"/>
  <c r="G998" i="42"/>
  <c r="J171" i="42"/>
  <c r="J1452" i="42"/>
  <c r="G160" i="42"/>
  <c r="G1014" i="42"/>
  <c r="J187" i="42"/>
  <c r="J1468" i="42"/>
  <c r="G137" i="42"/>
  <c r="G991" i="42"/>
  <c r="J130" i="42"/>
  <c r="J1411" i="42"/>
  <c r="V557" i="42"/>
  <c r="V2265" i="42"/>
  <c r="G176" i="42"/>
  <c r="G1030" i="42"/>
  <c r="J203" i="42"/>
  <c r="J1484" i="42"/>
  <c r="G192" i="42"/>
  <c r="G1046" i="42"/>
  <c r="J219" i="42"/>
  <c r="J1500" i="42"/>
  <c r="G208" i="42"/>
  <c r="G1062" i="42"/>
  <c r="J143" i="42"/>
  <c r="J1424" i="42"/>
  <c r="G224" i="42"/>
  <c r="G1078" i="42"/>
  <c r="J159" i="42"/>
  <c r="J1440" i="42"/>
  <c r="G148" i="42"/>
  <c r="G1002" i="42"/>
  <c r="J175" i="42"/>
  <c r="J1456" i="42"/>
  <c r="G164" i="42"/>
  <c r="G1018" i="42"/>
  <c r="J191" i="42"/>
  <c r="J1472" i="42"/>
  <c r="G180" i="42"/>
  <c r="G1034" i="42"/>
  <c r="J207" i="42"/>
  <c r="J1488" i="42"/>
  <c r="G196" i="42"/>
  <c r="G1050" i="42"/>
  <c r="J223" i="42"/>
  <c r="J1504" i="42"/>
  <c r="G185" i="42"/>
  <c r="G1039" i="42"/>
  <c r="J212" i="42"/>
  <c r="J1493" i="42"/>
  <c r="G201" i="42"/>
  <c r="G1055" i="42"/>
  <c r="J228" i="42"/>
  <c r="J1509" i="42"/>
  <c r="G217" i="42"/>
  <c r="G1071" i="42"/>
  <c r="J152" i="42"/>
  <c r="J1433" i="42"/>
  <c r="G141" i="42"/>
  <c r="G995" i="42"/>
  <c r="J168" i="42"/>
  <c r="J1449" i="42"/>
  <c r="G157" i="42"/>
  <c r="G1011" i="42"/>
  <c r="J184" i="42"/>
  <c r="J1465" i="42"/>
  <c r="G173" i="42"/>
  <c r="G1027" i="42"/>
  <c r="J200" i="42"/>
  <c r="J1481" i="42"/>
  <c r="G189" i="42"/>
  <c r="G1043" i="42"/>
  <c r="J216" i="42"/>
  <c r="J1497" i="42"/>
  <c r="G205" i="42"/>
  <c r="G1059" i="42"/>
  <c r="J136" i="42"/>
  <c r="J1417" i="42"/>
  <c r="Q131" i="42"/>
  <c r="Q1839" i="42"/>
  <c r="H140" i="42"/>
  <c r="H994" i="42"/>
  <c r="K167" i="42"/>
  <c r="K1448" i="42"/>
  <c r="Q221" i="42"/>
  <c r="Q1929" i="42"/>
  <c r="H156" i="42"/>
  <c r="H1010" i="42"/>
  <c r="K183" i="42"/>
  <c r="K1464" i="42"/>
  <c r="Q145" i="42"/>
  <c r="Q1853" i="42"/>
  <c r="H172" i="42"/>
  <c r="H1026" i="42"/>
  <c r="K199" i="42"/>
  <c r="K1480" i="42"/>
  <c r="Q161" i="42"/>
  <c r="Q1869" i="42"/>
  <c r="H188" i="42"/>
  <c r="H1042" i="42"/>
  <c r="K215" i="42"/>
  <c r="K1496" i="42"/>
  <c r="Q177" i="42"/>
  <c r="Q1885" i="42"/>
  <c r="H204" i="42"/>
  <c r="H1058" i="42"/>
  <c r="K139" i="42"/>
  <c r="K1420" i="42"/>
  <c r="Q193" i="42"/>
  <c r="Q1901" i="42"/>
  <c r="H220" i="42"/>
  <c r="H1074" i="42"/>
  <c r="K155" i="42"/>
  <c r="K1436" i="42"/>
  <c r="Q209" i="42"/>
  <c r="Q1917" i="42"/>
  <c r="H144" i="42"/>
  <c r="H998" i="42"/>
  <c r="K171" i="42"/>
  <c r="K1452" i="42"/>
  <c r="Q225" i="42"/>
  <c r="Q1933" i="42"/>
  <c r="H160" i="42"/>
  <c r="H1014" i="42"/>
  <c r="K187" i="42"/>
  <c r="K1468" i="42"/>
  <c r="Q132" i="42"/>
  <c r="Q1840" i="42"/>
  <c r="H137" i="42"/>
  <c r="H991" i="42"/>
  <c r="K130" i="42"/>
  <c r="K1411" i="42"/>
  <c r="W557" i="42"/>
  <c r="W2265" i="42"/>
  <c r="Q149" i="42"/>
  <c r="Q1857" i="42"/>
  <c r="H176" i="42"/>
  <c r="H1030" i="42"/>
  <c r="K203" i="42"/>
  <c r="K1484" i="42"/>
  <c r="Q165" i="42"/>
  <c r="Q1873" i="42"/>
  <c r="H192" i="42"/>
  <c r="H1046" i="42"/>
  <c r="K219" i="42"/>
  <c r="K1500" i="42"/>
  <c r="Q181" i="42"/>
  <c r="Q1889" i="42"/>
  <c r="H208" i="42"/>
  <c r="H1062" i="42"/>
  <c r="K143" i="42"/>
  <c r="K1424" i="42"/>
  <c r="Q197" i="42"/>
  <c r="Q1905" i="42"/>
  <c r="H224" i="42"/>
  <c r="H1078" i="42"/>
  <c r="K159" i="42"/>
  <c r="K1440" i="42"/>
  <c r="Q213" i="42"/>
  <c r="Q1921" i="42"/>
  <c r="H148" i="42"/>
  <c r="H1002" i="42"/>
  <c r="K175" i="42"/>
  <c r="K1456" i="42"/>
  <c r="Q229" i="42"/>
  <c r="Q1937" i="42"/>
  <c r="H164" i="42"/>
  <c r="H1018" i="42"/>
  <c r="K191" i="42"/>
  <c r="K1472" i="42"/>
  <c r="Q153" i="42"/>
  <c r="Q1861" i="42"/>
  <c r="H180" i="42"/>
  <c r="H1034" i="42"/>
  <c r="K207" i="42"/>
  <c r="K1488" i="42"/>
  <c r="Q169" i="42"/>
  <c r="Q1877" i="42"/>
  <c r="H196" i="42"/>
  <c r="H1050" i="42"/>
  <c r="K223" i="42"/>
  <c r="K1504" i="42"/>
  <c r="Q158" i="42"/>
  <c r="Q1866" i="42"/>
  <c r="H185" i="42"/>
  <c r="H1039" i="42"/>
  <c r="K212" i="42"/>
  <c r="K1493" i="42"/>
  <c r="Q174" i="42"/>
  <c r="Q1882" i="42"/>
  <c r="H201" i="42"/>
  <c r="H1055" i="42"/>
  <c r="K228" i="42"/>
  <c r="K1509" i="42"/>
  <c r="Q190" i="42"/>
  <c r="Q1898" i="42"/>
  <c r="H217" i="42"/>
  <c r="H1071" i="42"/>
  <c r="K152" i="42"/>
  <c r="K1433" i="42"/>
  <c r="Q206" i="42"/>
  <c r="Q1914" i="42"/>
  <c r="H141" i="42"/>
  <c r="H995" i="42"/>
  <c r="K168" i="42"/>
  <c r="K1449" i="42"/>
  <c r="Q222" i="42"/>
  <c r="Q1930" i="42"/>
  <c r="H157" i="42"/>
  <c r="H1011" i="42"/>
  <c r="K184" i="42"/>
  <c r="K1465" i="42"/>
  <c r="Q146" i="42"/>
  <c r="Q1854" i="42"/>
  <c r="H173" i="42"/>
  <c r="H1027" i="42"/>
  <c r="K200" i="42"/>
  <c r="K1481" i="42"/>
  <c r="Q162" i="42"/>
  <c r="Q1870" i="42"/>
  <c r="H189" i="42"/>
  <c r="H1043" i="42"/>
  <c r="K216" i="42"/>
  <c r="K1497" i="42"/>
  <c r="Q178" i="42"/>
  <c r="Q1886" i="42"/>
  <c r="H205" i="42"/>
  <c r="H1059" i="42"/>
  <c r="K136" i="42"/>
  <c r="K1417" i="42"/>
  <c r="AA194" i="42"/>
  <c r="AA621" i="42"/>
  <c r="AA210" i="42"/>
  <c r="AA637" i="42"/>
  <c r="R161" i="42"/>
  <c r="R588" i="42"/>
  <c r="R149" i="42"/>
  <c r="R576" i="42"/>
  <c r="X143" i="42"/>
  <c r="X570" i="42"/>
  <c r="AJ586" i="42"/>
  <c r="AJ3148" i="42"/>
  <c r="AJ602" i="42"/>
  <c r="AJ3164" i="42"/>
  <c r="AA142" i="42"/>
  <c r="AA569" i="42"/>
  <c r="X223" i="42"/>
  <c r="X650" i="42"/>
  <c r="AJ655" i="42"/>
  <c r="AJ3217" i="42"/>
  <c r="R222" i="42"/>
  <c r="R649" i="42"/>
  <c r="X136" i="42"/>
  <c r="X563" i="42"/>
  <c r="S131" i="42"/>
  <c r="S558" i="42"/>
  <c r="AE558" i="42"/>
  <c r="AE1412" i="42"/>
  <c r="V140" i="42"/>
  <c r="V567" i="42"/>
  <c r="AH567" i="42"/>
  <c r="AH2702" i="42"/>
  <c r="AO2702" i="42" s="1"/>
  <c r="Y167" i="42"/>
  <c r="Y594" i="42"/>
  <c r="AK594" i="42"/>
  <c r="AK3156" i="42"/>
  <c r="AB194" i="42"/>
  <c r="AB621" i="42"/>
  <c r="S221" i="42"/>
  <c r="S648" i="42"/>
  <c r="AE648" i="42"/>
  <c r="AE1502" i="42"/>
  <c r="V156" i="42"/>
  <c r="V583" i="42"/>
  <c r="AH583" i="42"/>
  <c r="AH2718" i="42"/>
  <c r="AO2718" i="42" s="1"/>
  <c r="Y183" i="42"/>
  <c r="Y610" i="42"/>
  <c r="AK610" i="42"/>
  <c r="AK3172" i="42"/>
  <c r="AB210" i="42"/>
  <c r="AB637" i="42"/>
  <c r="S145" i="42"/>
  <c r="S572" i="42"/>
  <c r="AE572" i="42"/>
  <c r="AE1426" i="42"/>
  <c r="V172" i="42"/>
  <c r="V599" i="42"/>
  <c r="AH599" i="42"/>
  <c r="AH2734" i="42"/>
  <c r="AO2734" i="42" s="1"/>
  <c r="Y199" i="42"/>
  <c r="Y626" i="42"/>
  <c r="AK626" i="42"/>
  <c r="AK3188" i="42"/>
  <c r="AB226" i="42"/>
  <c r="AB653" i="42"/>
  <c r="S161" i="42"/>
  <c r="S588" i="42"/>
  <c r="AE588" i="42"/>
  <c r="AE1442" i="42"/>
  <c r="V188" i="42"/>
  <c r="V615" i="42"/>
  <c r="AH615" i="42"/>
  <c r="AH2750" i="42"/>
  <c r="AO2750" i="42" s="1"/>
  <c r="Y215" i="42"/>
  <c r="Y642" i="42"/>
  <c r="AK642" i="42"/>
  <c r="AK3204" i="42"/>
  <c r="AB150" i="42"/>
  <c r="AB577" i="42"/>
  <c r="S177" i="42"/>
  <c r="S604" i="42"/>
  <c r="AE604" i="42"/>
  <c r="AE1458" i="42"/>
  <c r="V204" i="42"/>
  <c r="V631" i="42"/>
  <c r="AH631" i="42"/>
  <c r="AH2766" i="42"/>
  <c r="AO2766" i="42" s="1"/>
  <c r="Y139" i="42"/>
  <c r="Y566" i="42"/>
  <c r="AK566" i="42"/>
  <c r="AK3128" i="42"/>
  <c r="AB166" i="42"/>
  <c r="AB593" i="42"/>
  <c r="S193" i="42"/>
  <c r="S620" i="42"/>
  <c r="AE620" i="42"/>
  <c r="AE1474" i="42"/>
  <c r="V220" i="42"/>
  <c r="V647" i="42"/>
  <c r="AH647" i="42"/>
  <c r="AH2782" i="42"/>
  <c r="AO2782" i="42" s="1"/>
  <c r="Y155" i="42"/>
  <c r="Y582" i="42"/>
  <c r="AK582" i="42"/>
  <c r="AK3144" i="42"/>
  <c r="AB182" i="42"/>
  <c r="AB609" i="42"/>
  <c r="S209" i="42"/>
  <c r="S636" i="42"/>
  <c r="AE636" i="42"/>
  <c r="AE1490" i="42"/>
  <c r="V144" i="42"/>
  <c r="V571" i="42"/>
  <c r="AH571" i="42"/>
  <c r="AH2706" i="42"/>
  <c r="AO2706" i="42" s="1"/>
  <c r="Y171" i="42"/>
  <c r="Y598" i="42"/>
  <c r="AK598" i="42"/>
  <c r="AK3160" i="42"/>
  <c r="AB198" i="42"/>
  <c r="AB625" i="42"/>
  <c r="S225" i="42"/>
  <c r="S652" i="42"/>
  <c r="AE652" i="42"/>
  <c r="AE1506" i="42"/>
  <c r="V160" i="42"/>
  <c r="V587" i="42"/>
  <c r="AH587" i="42"/>
  <c r="AH2722" i="42"/>
  <c r="AO2722" i="42" s="1"/>
  <c r="Y187" i="42"/>
  <c r="Y614" i="42"/>
  <c r="AK614" i="42"/>
  <c r="AK3176" i="42"/>
  <c r="AB214" i="42"/>
  <c r="AB641" i="42"/>
  <c r="S132" i="42"/>
  <c r="S559" i="42"/>
  <c r="AE559" i="42"/>
  <c r="AE1413" i="42"/>
  <c r="V137" i="42"/>
  <c r="V564" i="42"/>
  <c r="AH564" i="42"/>
  <c r="AH2699" i="42"/>
  <c r="AO2699" i="42" s="1"/>
  <c r="AB134" i="42"/>
  <c r="AB561" i="42"/>
  <c r="S149" i="42"/>
  <c r="S576" i="42"/>
  <c r="AE576" i="42"/>
  <c r="AE1430" i="42"/>
  <c r="V176" i="42"/>
  <c r="V603" i="42"/>
  <c r="AH603" i="42"/>
  <c r="AH2738" i="42"/>
  <c r="AO2738" i="42" s="1"/>
  <c r="Y203" i="42"/>
  <c r="Y630" i="42"/>
  <c r="AK630" i="42"/>
  <c r="AK3192" i="42"/>
  <c r="AB138" i="42"/>
  <c r="AB565" i="42"/>
  <c r="S165" i="42"/>
  <c r="S592" i="42"/>
  <c r="AE592" i="42"/>
  <c r="AE1446" i="42"/>
  <c r="V192" i="42"/>
  <c r="V619" i="42"/>
  <c r="AH619" i="42"/>
  <c r="AH2754" i="42"/>
  <c r="AO2754" i="42" s="1"/>
  <c r="Y219" i="42"/>
  <c r="Y646" i="42"/>
  <c r="AK646" i="42"/>
  <c r="AK3208" i="42"/>
  <c r="AB154" i="42"/>
  <c r="AB581" i="42"/>
  <c r="S181" i="42"/>
  <c r="S608" i="42"/>
  <c r="AE608" i="42"/>
  <c r="AE1462" i="42"/>
  <c r="V208" i="42"/>
  <c r="V635" i="42"/>
  <c r="AH635" i="42"/>
  <c r="AH2770" i="42"/>
  <c r="AO2770" i="42" s="1"/>
  <c r="Y143" i="42"/>
  <c r="Y570" i="42"/>
  <c r="AK570" i="42"/>
  <c r="AK3132" i="42"/>
  <c r="AB170" i="42"/>
  <c r="AB597" i="42"/>
  <c r="S197" i="42"/>
  <c r="S624" i="42"/>
  <c r="AE624" i="42"/>
  <c r="AE1478" i="42"/>
  <c r="V224" i="42"/>
  <c r="V651" i="42"/>
  <c r="AH651" i="42"/>
  <c r="AH2786" i="42"/>
  <c r="AO2786" i="42" s="1"/>
  <c r="Y159" i="42"/>
  <c r="Y586" i="42"/>
  <c r="AK586" i="42"/>
  <c r="AK3148" i="42"/>
  <c r="AB186" i="42"/>
  <c r="AB613" i="42"/>
  <c r="S213" i="42"/>
  <c r="S640" i="42"/>
  <c r="AE640" i="42"/>
  <c r="AE1494" i="42"/>
  <c r="V148" i="42"/>
  <c r="V575" i="42"/>
  <c r="AH575" i="42"/>
  <c r="AH2710" i="42"/>
  <c r="AO2710" i="42" s="1"/>
  <c r="Y175" i="42"/>
  <c r="Y602" i="42"/>
  <c r="AK602" i="42"/>
  <c r="AK3164" i="42"/>
  <c r="AB202" i="42"/>
  <c r="AB629" i="42"/>
  <c r="S229" i="42"/>
  <c r="S656" i="42"/>
  <c r="AE656" i="42"/>
  <c r="AE1510" i="42"/>
  <c r="V164" i="42"/>
  <c r="V591" i="42"/>
  <c r="AH591" i="42"/>
  <c r="AH2726" i="42"/>
  <c r="AO2726" i="42" s="1"/>
  <c r="Y191" i="42"/>
  <c r="Y618" i="42"/>
  <c r="AK618" i="42"/>
  <c r="AK3180" i="42"/>
  <c r="AB218" i="42"/>
  <c r="AB645" i="42"/>
  <c r="S153" i="42"/>
  <c r="S580" i="42"/>
  <c r="AE580" i="42"/>
  <c r="AE1434" i="42"/>
  <c r="V180" i="42"/>
  <c r="V607" i="42"/>
  <c r="AH607" i="42"/>
  <c r="AH2742" i="42"/>
  <c r="AO2742" i="42" s="1"/>
  <c r="Y207" i="42"/>
  <c r="Y634" i="42"/>
  <c r="AK634" i="42"/>
  <c r="AK3196" i="42"/>
  <c r="AB142" i="42"/>
  <c r="AB569" i="42"/>
  <c r="S169" i="42"/>
  <c r="S596" i="42"/>
  <c r="AE596" i="42"/>
  <c r="AE1450" i="42"/>
  <c r="V196" i="42"/>
  <c r="V623" i="42"/>
  <c r="AH623" i="42"/>
  <c r="AH2758" i="42"/>
  <c r="AO2758" i="42" s="1"/>
  <c r="Y223" i="42"/>
  <c r="Y650" i="42"/>
  <c r="AK650" i="42"/>
  <c r="AK3212" i="42"/>
  <c r="AB133" i="42"/>
  <c r="AB560" i="42"/>
  <c r="S158" i="42"/>
  <c r="S585" i="42"/>
  <c r="AE585" i="42"/>
  <c r="AE1439" i="42"/>
  <c r="V185" i="42"/>
  <c r="V612" i="42"/>
  <c r="AH612" i="42"/>
  <c r="AH2747" i="42"/>
  <c r="AO2747" i="42" s="1"/>
  <c r="Y212" i="42"/>
  <c r="Y639" i="42"/>
  <c r="AK639" i="42"/>
  <c r="AK3201" i="42"/>
  <c r="AB147" i="42"/>
  <c r="AB574" i="42"/>
  <c r="S174" i="42"/>
  <c r="S601" i="42"/>
  <c r="AE601" i="42"/>
  <c r="AE1455" i="42"/>
  <c r="V201" i="42"/>
  <c r="V628" i="42"/>
  <c r="AH628" i="42"/>
  <c r="AH2763" i="42"/>
  <c r="AO2763" i="42" s="1"/>
  <c r="Y228" i="42"/>
  <c r="Y655" i="42"/>
  <c r="AK655" i="42"/>
  <c r="AK3217" i="42"/>
  <c r="AB163" i="42"/>
  <c r="AB590" i="42"/>
  <c r="S190" i="42"/>
  <c r="S617" i="42"/>
  <c r="AE617" i="42"/>
  <c r="AE1471" i="42"/>
  <c r="V217" i="42"/>
  <c r="V644" i="42"/>
  <c r="AH644" i="42"/>
  <c r="AH2779" i="42"/>
  <c r="AO2779" i="42" s="1"/>
  <c r="Y152" i="42"/>
  <c r="Y579" i="42"/>
  <c r="AK579" i="42"/>
  <c r="AK3141" i="42"/>
  <c r="AB179" i="42"/>
  <c r="AB606" i="42"/>
  <c r="S206" i="42"/>
  <c r="S633" i="42"/>
  <c r="AE633" i="42"/>
  <c r="AE1487" i="42"/>
  <c r="V141" i="42"/>
  <c r="V568" i="42"/>
  <c r="AH568" i="42"/>
  <c r="AH2703" i="42"/>
  <c r="AO2703" i="42" s="1"/>
  <c r="Y168" i="42"/>
  <c r="Y595" i="42"/>
  <c r="AK595" i="42"/>
  <c r="AK3157" i="42"/>
  <c r="AB195" i="42"/>
  <c r="AB622" i="42"/>
  <c r="S222" i="42"/>
  <c r="S649" i="42"/>
  <c r="AE649" i="42"/>
  <c r="AE1503" i="42"/>
  <c r="V157" i="42"/>
  <c r="V584" i="42"/>
  <c r="AH584" i="42"/>
  <c r="AH2719" i="42"/>
  <c r="AO2719" i="42" s="1"/>
  <c r="Y184" i="42"/>
  <c r="Y611" i="42"/>
  <c r="AK611" i="42"/>
  <c r="AK3173" i="42"/>
  <c r="AB211" i="42"/>
  <c r="AB638" i="42"/>
  <c r="S146" i="42"/>
  <c r="S573" i="42"/>
  <c r="AE573" i="42"/>
  <c r="AE1427" i="42"/>
  <c r="V173" i="42"/>
  <c r="V600" i="42"/>
  <c r="AH600" i="42"/>
  <c r="AH2735" i="42"/>
  <c r="AO2735" i="42" s="1"/>
  <c r="Y200" i="42"/>
  <c r="Y627" i="42"/>
  <c r="AK627" i="42"/>
  <c r="AK3189" i="42"/>
  <c r="AB227" i="42"/>
  <c r="AB654" i="42"/>
  <c r="S162" i="42"/>
  <c r="S589" i="42"/>
  <c r="AE589" i="42"/>
  <c r="AE1443" i="42"/>
  <c r="V189" i="42"/>
  <c r="V616" i="42"/>
  <c r="AH616" i="42"/>
  <c r="AH2751" i="42"/>
  <c r="AO2751" i="42" s="1"/>
  <c r="Y216" i="42"/>
  <c r="Y643" i="42"/>
  <c r="AK643" i="42"/>
  <c r="AK3205" i="42"/>
  <c r="AB151" i="42"/>
  <c r="AB578" i="42"/>
  <c r="S178" i="42"/>
  <c r="S605" i="42"/>
  <c r="AE605" i="42"/>
  <c r="AE1459" i="42"/>
  <c r="V205" i="42"/>
  <c r="V632" i="42"/>
  <c r="AH632" i="42"/>
  <c r="AH2767" i="42"/>
  <c r="AO2767" i="42" s="1"/>
  <c r="Y136" i="42"/>
  <c r="Y563" i="42"/>
  <c r="AK563" i="42"/>
  <c r="AK3125" i="42"/>
  <c r="AB135" i="42"/>
  <c r="AB562" i="42"/>
  <c r="AD558" i="42"/>
  <c r="AD985" i="42"/>
  <c r="U156" i="42"/>
  <c r="U583" i="42"/>
  <c r="AA226" i="42"/>
  <c r="AA653" i="42"/>
  <c r="AG615" i="42"/>
  <c r="AG2323" i="42"/>
  <c r="AO2323" i="42" s="1"/>
  <c r="AJ642" i="42"/>
  <c r="AJ3204" i="42"/>
  <c r="AG631" i="42"/>
  <c r="AG2339" i="42"/>
  <c r="AO2339" i="42" s="1"/>
  <c r="AG571" i="42"/>
  <c r="AG2279" i="42"/>
  <c r="AO2279" i="42" s="1"/>
  <c r="AA198" i="42"/>
  <c r="AA625" i="42"/>
  <c r="AG587" i="42"/>
  <c r="AG2295" i="42"/>
  <c r="AO2295" i="42" s="1"/>
  <c r="AJ614" i="42"/>
  <c r="AJ3176" i="42"/>
  <c r="R132" i="42"/>
  <c r="R559" i="42"/>
  <c r="AA134" i="42"/>
  <c r="AA561" i="42"/>
  <c r="AG603" i="42"/>
  <c r="AG2311" i="42"/>
  <c r="AO2311" i="42" s="1"/>
  <c r="AJ646" i="42"/>
  <c r="AJ3208" i="42"/>
  <c r="AD608" i="42"/>
  <c r="AD1035" i="42"/>
  <c r="AA202" i="42"/>
  <c r="AA629" i="42"/>
  <c r="X191" i="42"/>
  <c r="X618" i="42"/>
  <c r="AG607" i="42"/>
  <c r="AG2315" i="42"/>
  <c r="AO2315" i="42" s="1"/>
  <c r="AG612" i="42"/>
  <c r="AG2320" i="42"/>
  <c r="AO2320" i="42" s="1"/>
  <c r="X212" i="42"/>
  <c r="X639" i="42"/>
  <c r="AD601" i="42"/>
  <c r="AD1028" i="42"/>
  <c r="AG644" i="42"/>
  <c r="AG2352" i="42"/>
  <c r="AO2352" i="42" s="1"/>
  <c r="R206" i="42"/>
  <c r="R633" i="42"/>
  <c r="U141" i="42"/>
  <c r="U568" i="42"/>
  <c r="AJ595" i="42"/>
  <c r="AJ3157" i="42"/>
  <c r="AG584" i="42"/>
  <c r="AG2292" i="42"/>
  <c r="AO2292" i="42" s="1"/>
  <c r="AG600" i="42"/>
  <c r="AG2308" i="42"/>
  <c r="AO2308" i="42" s="1"/>
  <c r="AJ627" i="42"/>
  <c r="AJ3189" i="42"/>
  <c r="AA227" i="42"/>
  <c r="AA654" i="42"/>
  <c r="AD589" i="42"/>
  <c r="AD1016" i="42"/>
  <c r="T131" i="42"/>
  <c r="T558" i="42"/>
  <c r="AF558" i="42"/>
  <c r="AF1839" i="42"/>
  <c r="W140" i="42"/>
  <c r="W567" i="42"/>
  <c r="AI567" i="42"/>
  <c r="AI3129" i="42"/>
  <c r="Z167" i="42"/>
  <c r="Z594" i="42"/>
  <c r="AL594" i="42"/>
  <c r="AL3156" i="42"/>
  <c r="AC194" i="42"/>
  <c r="AC621" i="42"/>
  <c r="T221" i="42"/>
  <c r="T648" i="42"/>
  <c r="AF648" i="42"/>
  <c r="AF1929" i="42"/>
  <c r="W156" i="42"/>
  <c r="W583" i="42"/>
  <c r="AI583" i="42"/>
  <c r="AI3145" i="42"/>
  <c r="Z183" i="42"/>
  <c r="Z610" i="42"/>
  <c r="AL610" i="42"/>
  <c r="AL3172" i="42"/>
  <c r="AC210" i="42"/>
  <c r="AC637" i="42"/>
  <c r="T145" i="42"/>
  <c r="T572" i="42"/>
  <c r="AF572" i="42"/>
  <c r="AF1853" i="42"/>
  <c r="W172" i="42"/>
  <c r="W599" i="42"/>
  <c r="AI599" i="42"/>
  <c r="AI3161" i="42"/>
  <c r="Z199" i="42"/>
  <c r="Z626" i="42"/>
  <c r="AL626" i="42"/>
  <c r="AL3188" i="42"/>
  <c r="AC226" i="42"/>
  <c r="AC653" i="42"/>
  <c r="T161" i="42"/>
  <c r="T588" i="42"/>
  <c r="AF588" i="42"/>
  <c r="AF1869" i="42"/>
  <c r="W188" i="42"/>
  <c r="W615" i="42"/>
  <c r="AI615" i="42"/>
  <c r="AI3177" i="42"/>
  <c r="Z215" i="42"/>
  <c r="Z642" i="42"/>
  <c r="AL642" i="42"/>
  <c r="AL3204" i="42"/>
  <c r="AC150" i="42"/>
  <c r="AC577" i="42"/>
  <c r="T177" i="42"/>
  <c r="T604" i="42"/>
  <c r="AF604" i="42"/>
  <c r="AF1885" i="42"/>
  <c r="W204" i="42"/>
  <c r="W631" i="42"/>
  <c r="AI631" i="42"/>
  <c r="AI3193" i="42"/>
  <c r="Z139" i="42"/>
  <c r="Z566" i="42"/>
  <c r="AL566" i="42"/>
  <c r="AL3128" i="42"/>
  <c r="AC166" i="42"/>
  <c r="AC593" i="42"/>
  <c r="T193" i="42"/>
  <c r="T620" i="42"/>
  <c r="AF620" i="42"/>
  <c r="AF1901" i="42"/>
  <c r="W220" i="42"/>
  <c r="W647" i="42"/>
  <c r="AI647" i="42"/>
  <c r="AI3209" i="42"/>
  <c r="Z155" i="42"/>
  <c r="Z582" i="42"/>
  <c r="AL582" i="42"/>
  <c r="AL3144" i="42"/>
  <c r="AC182" i="42"/>
  <c r="AC609" i="42"/>
  <c r="T209" i="42"/>
  <c r="T636" i="42"/>
  <c r="AF636" i="42"/>
  <c r="AF1917" i="42"/>
  <c r="W144" i="42"/>
  <c r="W571" i="42"/>
  <c r="AI571" i="42"/>
  <c r="AI3133" i="42"/>
  <c r="Z171" i="42"/>
  <c r="Z598" i="42"/>
  <c r="AL598" i="42"/>
  <c r="AL3160" i="42"/>
  <c r="AC198" i="42"/>
  <c r="AC625" i="42"/>
  <c r="T225" i="42"/>
  <c r="T652" i="42"/>
  <c r="AF652" i="42"/>
  <c r="AF1933" i="42"/>
  <c r="W160" i="42"/>
  <c r="W587" i="42"/>
  <c r="AI587" i="42"/>
  <c r="AI3149" i="42"/>
  <c r="Z187" i="42"/>
  <c r="Z614" i="42"/>
  <c r="AL614" i="42"/>
  <c r="AL3176" i="42"/>
  <c r="AC214" i="42"/>
  <c r="AC641" i="42"/>
  <c r="T132" i="42"/>
  <c r="T559" i="42"/>
  <c r="AF559" i="42"/>
  <c r="AF1840" i="42"/>
  <c r="W137" i="42"/>
  <c r="W564" i="42"/>
  <c r="AI564" i="42"/>
  <c r="AI3126" i="42"/>
  <c r="AC134" i="42"/>
  <c r="AC561" i="42"/>
  <c r="T149" i="42"/>
  <c r="T576" i="42"/>
  <c r="AF576" i="42"/>
  <c r="AF1857" i="42"/>
  <c r="W176" i="42"/>
  <c r="W603" i="42"/>
  <c r="AI603" i="42"/>
  <c r="AI3165" i="42"/>
  <c r="Z203" i="42"/>
  <c r="Z630" i="42"/>
  <c r="AL630" i="42"/>
  <c r="AL3192" i="42"/>
  <c r="AC138" i="42"/>
  <c r="AC565" i="42"/>
  <c r="T165" i="42"/>
  <c r="T592" i="42"/>
  <c r="AF592" i="42"/>
  <c r="AF1873" i="42"/>
  <c r="W192" i="42"/>
  <c r="W619" i="42"/>
  <c r="AI619" i="42"/>
  <c r="AI3181" i="42"/>
  <c r="Z219" i="42"/>
  <c r="Z646" i="42"/>
  <c r="AL646" i="42"/>
  <c r="AL3208" i="42"/>
  <c r="AC154" i="42"/>
  <c r="AC581" i="42"/>
  <c r="T181" i="42"/>
  <c r="T608" i="42"/>
  <c r="AF608" i="42"/>
  <c r="AF1889" i="42"/>
  <c r="W208" i="42"/>
  <c r="W635" i="42"/>
  <c r="AI635" i="42"/>
  <c r="AI3197" i="42"/>
  <c r="Z143" i="42"/>
  <c r="Z570" i="42"/>
  <c r="AL570" i="42"/>
  <c r="AL3132" i="42"/>
  <c r="AC170" i="42"/>
  <c r="AC597" i="42"/>
  <c r="T197" i="42"/>
  <c r="T624" i="42"/>
  <c r="AF624" i="42"/>
  <c r="AF1905" i="42"/>
  <c r="W224" i="42"/>
  <c r="W651" i="42"/>
  <c r="AI651" i="42"/>
  <c r="AI3213" i="42"/>
  <c r="Z159" i="42"/>
  <c r="Z586" i="42"/>
  <c r="AL586" i="42"/>
  <c r="AL3148" i="42"/>
  <c r="AC186" i="42"/>
  <c r="AC613" i="42"/>
  <c r="T213" i="42"/>
  <c r="T640" i="42"/>
  <c r="AF640" i="42"/>
  <c r="AF1921" i="42"/>
  <c r="W148" i="42"/>
  <c r="W575" i="42"/>
  <c r="AI575" i="42"/>
  <c r="AI3137" i="42"/>
  <c r="Z175" i="42"/>
  <c r="Z602" i="42"/>
  <c r="AL602" i="42"/>
  <c r="AL3164" i="42"/>
  <c r="AC202" i="42"/>
  <c r="AC629" i="42"/>
  <c r="T229" i="42"/>
  <c r="T656" i="42"/>
  <c r="AF656" i="42"/>
  <c r="AF1937" i="42"/>
  <c r="W164" i="42"/>
  <c r="W591" i="42"/>
  <c r="AI591" i="42"/>
  <c r="AI3153" i="42"/>
  <c r="Z191" i="42"/>
  <c r="Z618" i="42"/>
  <c r="AL618" i="42"/>
  <c r="AL3180" i="42"/>
  <c r="AC218" i="42"/>
  <c r="AC645" i="42"/>
  <c r="T153" i="42"/>
  <c r="T580" i="42"/>
  <c r="AF580" i="42"/>
  <c r="AF1861" i="42"/>
  <c r="W180" i="42"/>
  <c r="W607" i="42"/>
  <c r="AI607" i="42"/>
  <c r="AI3169" i="42"/>
  <c r="Z207" i="42"/>
  <c r="Z634" i="42"/>
  <c r="AL634" i="42"/>
  <c r="AL3196" i="42"/>
  <c r="AC142" i="42"/>
  <c r="AC569" i="42"/>
  <c r="T169" i="42"/>
  <c r="T596" i="42"/>
  <c r="AF596" i="42"/>
  <c r="AF1877" i="42"/>
  <c r="W196" i="42"/>
  <c r="W623" i="42"/>
  <c r="AI623" i="42"/>
  <c r="AI3185" i="42"/>
  <c r="Z223" i="42"/>
  <c r="Z650" i="42"/>
  <c r="AL650" i="42"/>
  <c r="AL3212" i="42"/>
  <c r="AC133" i="42"/>
  <c r="AC560" i="42"/>
  <c r="T158" i="42"/>
  <c r="T585" i="42"/>
  <c r="AF585" i="42"/>
  <c r="AF1866" i="42"/>
  <c r="W185" i="42"/>
  <c r="W612" i="42"/>
  <c r="AI612" i="42"/>
  <c r="AI3174" i="42"/>
  <c r="Z212" i="42"/>
  <c r="Z639" i="42"/>
  <c r="AL639" i="42"/>
  <c r="AL3201" i="42"/>
  <c r="AC147" i="42"/>
  <c r="AC574" i="42"/>
  <c r="T174" i="42"/>
  <c r="T601" i="42"/>
  <c r="AF601" i="42"/>
  <c r="AF1882" i="42"/>
  <c r="W201" i="42"/>
  <c r="W628" i="42"/>
  <c r="AI628" i="42"/>
  <c r="AI3190" i="42"/>
  <c r="Z228" i="42"/>
  <c r="Z655" i="42"/>
  <c r="AL655" i="42"/>
  <c r="AL3217" i="42"/>
  <c r="AC163" i="42"/>
  <c r="AC590" i="42"/>
  <c r="T190" i="42"/>
  <c r="T617" i="42"/>
  <c r="AF617" i="42"/>
  <c r="AF1898" i="42"/>
  <c r="W217" i="42"/>
  <c r="W644" i="42"/>
  <c r="AI644" i="42"/>
  <c r="AI3206" i="42"/>
  <c r="Z152" i="42"/>
  <c r="Z579" i="42"/>
  <c r="AL579" i="42"/>
  <c r="AL3141" i="42"/>
  <c r="AC179" i="42"/>
  <c r="AC606" i="42"/>
  <c r="T206" i="42"/>
  <c r="T633" i="42"/>
  <c r="AF633" i="42"/>
  <c r="AF1914" i="42"/>
  <c r="W141" i="42"/>
  <c r="W568" i="42"/>
  <c r="AI568" i="42"/>
  <c r="AI3130" i="42"/>
  <c r="Z168" i="42"/>
  <c r="Z595" i="42"/>
  <c r="AL595" i="42"/>
  <c r="AL3157" i="42"/>
  <c r="AC195" i="42"/>
  <c r="AC622" i="42"/>
  <c r="T222" i="42"/>
  <c r="T649" i="42"/>
  <c r="AF649" i="42"/>
  <c r="AF1930" i="42"/>
  <c r="W157" i="42"/>
  <c r="W584" i="42"/>
  <c r="AI584" i="42"/>
  <c r="AI3146" i="42"/>
  <c r="Z184" i="42"/>
  <c r="Z611" i="42"/>
  <c r="AL611" i="42"/>
  <c r="AL3173" i="42"/>
  <c r="AC211" i="42"/>
  <c r="AC638" i="42"/>
  <c r="T146" i="42"/>
  <c r="T573" i="42"/>
  <c r="AF573" i="42"/>
  <c r="AF1854" i="42"/>
  <c r="W173" i="42"/>
  <c r="W600" i="42"/>
  <c r="AI600" i="42"/>
  <c r="AI3162" i="42"/>
  <c r="Z200" i="42"/>
  <c r="Z627" i="42"/>
  <c r="AL627" i="42"/>
  <c r="AL3189" i="42"/>
  <c r="AC227" i="42"/>
  <c r="AC654" i="42"/>
  <c r="T162" i="42"/>
  <c r="T589" i="42"/>
  <c r="AF589" i="42"/>
  <c r="AF1870" i="42"/>
  <c r="W189" i="42"/>
  <c r="W616" i="42"/>
  <c r="AI616" i="42"/>
  <c r="AI3178" i="42"/>
  <c r="Z216" i="42"/>
  <c r="Z643" i="42"/>
  <c r="AL643" i="42"/>
  <c r="AL3205" i="42"/>
  <c r="AC151" i="42"/>
  <c r="AC578" i="42"/>
  <c r="T178" i="42"/>
  <c r="T605" i="42"/>
  <c r="AF605" i="42"/>
  <c r="AF1886" i="42"/>
  <c r="W205" i="42"/>
  <c r="W632" i="42"/>
  <c r="AI632" i="42"/>
  <c r="AI3194" i="42"/>
  <c r="Z136" i="42"/>
  <c r="Z563" i="42"/>
  <c r="AL563" i="42"/>
  <c r="AL3125" i="42"/>
  <c r="AC135" i="42"/>
  <c r="AC562" i="42"/>
  <c r="AJ610" i="42"/>
  <c r="AJ3172" i="42"/>
  <c r="U172" i="42"/>
  <c r="U599" i="42"/>
  <c r="X139" i="42"/>
  <c r="X566" i="42"/>
  <c r="R193" i="42"/>
  <c r="R620" i="42"/>
  <c r="U220" i="42"/>
  <c r="U647" i="42"/>
  <c r="R209" i="42"/>
  <c r="R636" i="42"/>
  <c r="X171" i="42"/>
  <c r="X598" i="42"/>
  <c r="X187" i="42"/>
  <c r="X614" i="42"/>
  <c r="AG619" i="42"/>
  <c r="AG2327" i="42"/>
  <c r="AO2327" i="42" s="1"/>
  <c r="U224" i="42"/>
  <c r="U651" i="42"/>
  <c r="U148" i="42"/>
  <c r="U575" i="42"/>
  <c r="AD656" i="42"/>
  <c r="AD1083" i="42"/>
  <c r="AG591" i="42"/>
  <c r="AG2299" i="42"/>
  <c r="AO2299" i="42" s="1"/>
  <c r="AA218" i="42"/>
  <c r="AA645" i="42"/>
  <c r="AD580" i="42"/>
  <c r="AD1007" i="42"/>
  <c r="X207" i="42"/>
  <c r="X634" i="42"/>
  <c r="U196" i="42"/>
  <c r="U623" i="42"/>
  <c r="AJ650" i="42"/>
  <c r="AJ3212" i="42"/>
  <c r="AA133" i="42"/>
  <c r="AA560" i="42"/>
  <c r="U185" i="42"/>
  <c r="U612" i="42"/>
  <c r="AJ639" i="42"/>
  <c r="AJ3201" i="42"/>
  <c r="AG628" i="42"/>
  <c r="AG2336" i="42"/>
  <c r="AO2336" i="42" s="1"/>
  <c r="X152" i="42"/>
  <c r="X579" i="42"/>
  <c r="AD649" i="42"/>
  <c r="AD1076" i="42"/>
  <c r="U157" i="42"/>
  <c r="U584" i="42"/>
  <c r="X184" i="42"/>
  <c r="X611" i="42"/>
  <c r="AA211" i="42"/>
  <c r="AA638" i="42"/>
  <c r="AD573" i="42"/>
  <c r="AD1000" i="42"/>
  <c r="AG616" i="42"/>
  <c r="AG2324" i="42"/>
  <c r="AO2324" i="42" s="1"/>
  <c r="AJ643" i="42"/>
  <c r="AJ3205" i="42"/>
  <c r="AJ563" i="42"/>
  <c r="AJ3125" i="42"/>
  <c r="U131" i="42"/>
  <c r="U558" i="42"/>
  <c r="AG558" i="42"/>
  <c r="AG2266" i="42"/>
  <c r="X140" i="42"/>
  <c r="X567" i="42"/>
  <c r="AJ567" i="42"/>
  <c r="AJ3129" i="42"/>
  <c r="AA167" i="42"/>
  <c r="AA594" i="42"/>
  <c r="R194" i="42"/>
  <c r="R621" i="42"/>
  <c r="AD621" i="42"/>
  <c r="AD1048" i="42"/>
  <c r="U221" i="42"/>
  <c r="U648" i="42"/>
  <c r="AG648" i="42"/>
  <c r="AG2356" i="42"/>
  <c r="AO2356" i="42" s="1"/>
  <c r="X156" i="42"/>
  <c r="X583" i="42"/>
  <c r="AJ583" i="42"/>
  <c r="AJ3145" i="42"/>
  <c r="AA183" i="42"/>
  <c r="AA610" i="42"/>
  <c r="R210" i="42"/>
  <c r="R637" i="42"/>
  <c r="AD637" i="42"/>
  <c r="AD1064" i="42"/>
  <c r="U145" i="42"/>
  <c r="U572" i="42"/>
  <c r="AG572" i="42"/>
  <c r="AG2280" i="42"/>
  <c r="AO2280" i="42" s="1"/>
  <c r="X172" i="42"/>
  <c r="X599" i="42"/>
  <c r="AJ599" i="42"/>
  <c r="AJ3161" i="42"/>
  <c r="AA199" i="42"/>
  <c r="AA626" i="42"/>
  <c r="R226" i="42"/>
  <c r="R653" i="42"/>
  <c r="AD653" i="42"/>
  <c r="AD1080" i="42"/>
  <c r="U161" i="42"/>
  <c r="U588" i="42"/>
  <c r="AG588" i="42"/>
  <c r="AG2296" i="42"/>
  <c r="AO2296" i="42" s="1"/>
  <c r="X188" i="42"/>
  <c r="X615" i="42"/>
  <c r="AJ615" i="42"/>
  <c r="AJ3177" i="42"/>
  <c r="AA215" i="42"/>
  <c r="AA642" i="42"/>
  <c r="R150" i="42"/>
  <c r="R577" i="42"/>
  <c r="AD577" i="42"/>
  <c r="AD1004" i="42"/>
  <c r="U177" i="42"/>
  <c r="U604" i="42"/>
  <c r="AG604" i="42"/>
  <c r="AG2312" i="42"/>
  <c r="AO2312" i="42" s="1"/>
  <c r="X204" i="42"/>
  <c r="X631" i="42"/>
  <c r="AJ631" i="42"/>
  <c r="AJ3193" i="42"/>
  <c r="AA139" i="42"/>
  <c r="AA566" i="42"/>
  <c r="R166" i="42"/>
  <c r="R593" i="42"/>
  <c r="AD593" i="42"/>
  <c r="AD1020" i="42"/>
  <c r="U193" i="42"/>
  <c r="U620" i="42"/>
  <c r="AG620" i="42"/>
  <c r="AG2328" i="42"/>
  <c r="AO2328" i="42" s="1"/>
  <c r="X220" i="42"/>
  <c r="X647" i="42"/>
  <c r="AJ647" i="42"/>
  <c r="AJ3209" i="42"/>
  <c r="AA155" i="42"/>
  <c r="AA582" i="42"/>
  <c r="R182" i="42"/>
  <c r="R609" i="42"/>
  <c r="AD609" i="42"/>
  <c r="AD1036" i="42"/>
  <c r="U209" i="42"/>
  <c r="U636" i="42"/>
  <c r="AG636" i="42"/>
  <c r="AG2344" i="42"/>
  <c r="AO2344" i="42" s="1"/>
  <c r="X144" i="42"/>
  <c r="X571" i="42"/>
  <c r="AJ571" i="42"/>
  <c r="AJ3133" i="42"/>
  <c r="AA171" i="42"/>
  <c r="AA598" i="42"/>
  <c r="R198" i="42"/>
  <c r="R625" i="42"/>
  <c r="AD625" i="42"/>
  <c r="AD1052" i="42"/>
  <c r="U225" i="42"/>
  <c r="U652" i="42"/>
  <c r="AG652" i="42"/>
  <c r="AG2360" i="42"/>
  <c r="AO2360" i="42" s="1"/>
  <c r="X160" i="42"/>
  <c r="X587" i="42"/>
  <c r="AJ587" i="42"/>
  <c r="AJ3149" i="42"/>
  <c r="AA187" i="42"/>
  <c r="AA614" i="42"/>
  <c r="R214" i="42"/>
  <c r="R641" i="42"/>
  <c r="AD641" i="42"/>
  <c r="AD1068" i="42"/>
  <c r="U132" i="42"/>
  <c r="U559" i="42"/>
  <c r="AG559" i="42"/>
  <c r="AG2267" i="42"/>
  <c r="X137" i="42"/>
  <c r="X564" i="42"/>
  <c r="AJ564" i="42"/>
  <c r="AJ3126" i="42"/>
  <c r="R134" i="42"/>
  <c r="R561" i="42"/>
  <c r="AD561" i="42"/>
  <c r="AD988" i="42"/>
  <c r="U149" i="42"/>
  <c r="U576" i="42"/>
  <c r="AG576" i="42"/>
  <c r="AG2284" i="42"/>
  <c r="AO2284" i="42" s="1"/>
  <c r="X176" i="42"/>
  <c r="X603" i="42"/>
  <c r="AJ603" i="42"/>
  <c r="AJ3165" i="42"/>
  <c r="AA203" i="42"/>
  <c r="AA630" i="42"/>
  <c r="R138" i="42"/>
  <c r="R565" i="42"/>
  <c r="AD565" i="42"/>
  <c r="AD992" i="42"/>
  <c r="U165" i="42"/>
  <c r="U592" i="42"/>
  <c r="AG592" i="42"/>
  <c r="AG2300" i="42"/>
  <c r="AO2300" i="42" s="1"/>
  <c r="X192" i="42"/>
  <c r="X619" i="42"/>
  <c r="AJ619" i="42"/>
  <c r="AJ3181" i="42"/>
  <c r="AA219" i="42"/>
  <c r="AA646" i="42"/>
  <c r="R154" i="42"/>
  <c r="R581" i="42"/>
  <c r="AD581" i="42"/>
  <c r="AD1008" i="42"/>
  <c r="U181" i="42"/>
  <c r="U608" i="42"/>
  <c r="AG608" i="42"/>
  <c r="AG2316" i="42"/>
  <c r="AO2316" i="42" s="1"/>
  <c r="X208" i="42"/>
  <c r="X635" i="42"/>
  <c r="AJ635" i="42"/>
  <c r="AJ3197" i="42"/>
  <c r="AA143" i="42"/>
  <c r="AA570" i="42"/>
  <c r="R170" i="42"/>
  <c r="R597" i="42"/>
  <c r="AD597" i="42"/>
  <c r="AD1024" i="42"/>
  <c r="U197" i="42"/>
  <c r="U624" i="42"/>
  <c r="AG624" i="42"/>
  <c r="AG2332" i="42"/>
  <c r="AO2332" i="42" s="1"/>
  <c r="X224" i="42"/>
  <c r="X651" i="42"/>
  <c r="AJ651" i="42"/>
  <c r="AJ3213" i="42"/>
  <c r="AA159" i="42"/>
  <c r="AA586" i="42"/>
  <c r="R186" i="42"/>
  <c r="R613" i="42"/>
  <c r="AD613" i="42"/>
  <c r="AD1040" i="42"/>
  <c r="U213" i="42"/>
  <c r="U640" i="42"/>
  <c r="AG640" i="42"/>
  <c r="AG2348" i="42"/>
  <c r="AO2348" i="42" s="1"/>
  <c r="X148" i="42"/>
  <c r="X575" i="42"/>
  <c r="AJ575" i="42"/>
  <c r="AJ3137" i="42"/>
  <c r="AA175" i="42"/>
  <c r="AA602" i="42"/>
  <c r="R202" i="42"/>
  <c r="R629" i="42"/>
  <c r="AD629" i="42"/>
  <c r="AD1056" i="42"/>
  <c r="U229" i="42"/>
  <c r="U656" i="42"/>
  <c r="AG656" i="42"/>
  <c r="AG2364" i="42"/>
  <c r="AO2364" i="42" s="1"/>
  <c r="X164" i="42"/>
  <c r="X591" i="42"/>
  <c r="AJ591" i="42"/>
  <c r="AJ3153" i="42"/>
  <c r="AA191" i="42"/>
  <c r="AA618" i="42"/>
  <c r="R218" i="42"/>
  <c r="R645" i="42"/>
  <c r="AD645" i="42"/>
  <c r="AD1072" i="42"/>
  <c r="U153" i="42"/>
  <c r="U580" i="42"/>
  <c r="AG580" i="42"/>
  <c r="AG2288" i="42"/>
  <c r="AO2288" i="42" s="1"/>
  <c r="X180" i="42"/>
  <c r="X607" i="42"/>
  <c r="AJ607" i="42"/>
  <c r="AJ3169" i="42"/>
  <c r="AA207" i="42"/>
  <c r="AA634" i="42"/>
  <c r="R142" i="42"/>
  <c r="R569" i="42"/>
  <c r="AD569" i="42"/>
  <c r="AD996" i="42"/>
  <c r="U169" i="42"/>
  <c r="U596" i="42"/>
  <c r="AG596" i="42"/>
  <c r="AG2304" i="42"/>
  <c r="AO2304" i="42" s="1"/>
  <c r="X196" i="42"/>
  <c r="X623" i="42"/>
  <c r="AJ623" i="42"/>
  <c r="AJ3185" i="42"/>
  <c r="AA223" i="42"/>
  <c r="AA650" i="42"/>
  <c r="R133" i="42"/>
  <c r="R560" i="42"/>
  <c r="AD560" i="42"/>
  <c r="AD987" i="42"/>
  <c r="U158" i="42"/>
  <c r="U585" i="42"/>
  <c r="AG585" i="42"/>
  <c r="AG2293" i="42"/>
  <c r="AO2293" i="42" s="1"/>
  <c r="X185" i="42"/>
  <c r="X612" i="42"/>
  <c r="AJ612" i="42"/>
  <c r="AJ3174" i="42"/>
  <c r="AA212" i="42"/>
  <c r="AA639" i="42"/>
  <c r="R147" i="42"/>
  <c r="R574" i="42"/>
  <c r="AD574" i="42"/>
  <c r="AD1001" i="42"/>
  <c r="U174" i="42"/>
  <c r="U601" i="42"/>
  <c r="AG601" i="42"/>
  <c r="AG2309" i="42"/>
  <c r="AO2309" i="42" s="1"/>
  <c r="X201" i="42"/>
  <c r="X628" i="42"/>
  <c r="AJ628" i="42"/>
  <c r="AJ3190" i="42"/>
  <c r="AA228" i="42"/>
  <c r="AA655" i="42"/>
  <c r="R163" i="42"/>
  <c r="R590" i="42"/>
  <c r="AD590" i="42"/>
  <c r="AD1017" i="42"/>
  <c r="U190" i="42"/>
  <c r="U617" i="42"/>
  <c r="AG617" i="42"/>
  <c r="AG2325" i="42"/>
  <c r="AO2325" i="42" s="1"/>
  <c r="X217" i="42"/>
  <c r="X644" i="42"/>
  <c r="AJ644" i="42"/>
  <c r="AJ3206" i="42"/>
  <c r="AA152" i="42"/>
  <c r="AA579" i="42"/>
  <c r="R179" i="42"/>
  <c r="R606" i="42"/>
  <c r="AD606" i="42"/>
  <c r="AD1033" i="42"/>
  <c r="U206" i="42"/>
  <c r="U633" i="42"/>
  <c r="AG633" i="42"/>
  <c r="AG2341" i="42"/>
  <c r="AO2341" i="42" s="1"/>
  <c r="X141" i="42"/>
  <c r="X568" i="42"/>
  <c r="AJ568" i="42"/>
  <c r="AJ3130" i="42"/>
  <c r="AA168" i="42"/>
  <c r="AA595" i="42"/>
  <c r="R195" i="42"/>
  <c r="R622" i="42"/>
  <c r="AD622" i="42"/>
  <c r="AD1049" i="42"/>
  <c r="U222" i="42"/>
  <c r="U649" i="42"/>
  <c r="AG649" i="42"/>
  <c r="AG2357" i="42"/>
  <c r="AO2357" i="42" s="1"/>
  <c r="X157" i="42"/>
  <c r="X584" i="42"/>
  <c r="AJ584" i="42"/>
  <c r="AJ3146" i="42"/>
  <c r="AA184" i="42"/>
  <c r="AA611" i="42"/>
  <c r="R211" i="42"/>
  <c r="R638" i="42"/>
  <c r="AD638" i="42"/>
  <c r="AD1065" i="42"/>
  <c r="U146" i="42"/>
  <c r="U573" i="42"/>
  <c r="AG573" i="42"/>
  <c r="AG2281" i="42"/>
  <c r="AO2281" i="42" s="1"/>
  <c r="X173" i="42"/>
  <c r="X600" i="42"/>
  <c r="AJ600" i="42"/>
  <c r="AJ3162" i="42"/>
  <c r="AA200" i="42"/>
  <c r="AA627" i="42"/>
  <c r="R227" i="42"/>
  <c r="R654" i="42"/>
  <c r="AD654" i="42"/>
  <c r="AD1081" i="42"/>
  <c r="U162" i="42"/>
  <c r="U589" i="42"/>
  <c r="AG589" i="42"/>
  <c r="AG2297" i="42"/>
  <c r="AO2297" i="42" s="1"/>
  <c r="X189" i="42"/>
  <c r="X616" i="42"/>
  <c r="AJ616" i="42"/>
  <c r="AJ3178" i="42"/>
  <c r="AA216" i="42"/>
  <c r="AA643" i="42"/>
  <c r="R151" i="42"/>
  <c r="R578" i="42"/>
  <c r="AD578" i="42"/>
  <c r="AD1005" i="42"/>
  <c r="U178" i="42"/>
  <c r="U605" i="42"/>
  <c r="AG605" i="42"/>
  <c r="AG2313" i="42"/>
  <c r="AO2313" i="42" s="1"/>
  <c r="X205" i="42"/>
  <c r="X632" i="42"/>
  <c r="AJ632" i="42"/>
  <c r="AJ3194" i="42"/>
  <c r="AA136" i="42"/>
  <c r="AA563" i="42"/>
  <c r="R135" i="42"/>
  <c r="R562" i="42"/>
  <c r="AD562" i="42"/>
  <c r="AD989" i="42"/>
  <c r="AJ594" i="42"/>
  <c r="AJ3156" i="42"/>
  <c r="R145" i="42"/>
  <c r="R572" i="42"/>
  <c r="U188" i="42"/>
  <c r="U615" i="42"/>
  <c r="AD604" i="42"/>
  <c r="AD1031" i="42"/>
  <c r="AA166" i="42"/>
  <c r="AA593" i="42"/>
  <c r="AD620" i="42"/>
  <c r="AD1047" i="42"/>
  <c r="U144" i="42"/>
  <c r="U571" i="42"/>
  <c r="AD652" i="42"/>
  <c r="AD1079" i="42"/>
  <c r="AD592" i="42"/>
  <c r="AD1019" i="42"/>
  <c r="AD624" i="42"/>
  <c r="AD1051" i="42"/>
  <c r="X159" i="42"/>
  <c r="X586" i="42"/>
  <c r="AG575" i="42"/>
  <c r="AG2283" i="42"/>
  <c r="AO2283" i="42" s="1"/>
  <c r="X228" i="42"/>
  <c r="X655" i="42"/>
  <c r="R190" i="42"/>
  <c r="R617" i="42"/>
  <c r="AA179" i="42"/>
  <c r="AA606" i="42"/>
  <c r="AD633" i="42"/>
  <c r="AD1060" i="42"/>
  <c r="AG568" i="42"/>
  <c r="AG2276" i="42"/>
  <c r="AO2276" i="42" s="1"/>
  <c r="AA195" i="42"/>
  <c r="AA622" i="42"/>
  <c r="AJ611" i="42"/>
  <c r="AJ3173" i="42"/>
  <c r="R146" i="42"/>
  <c r="R573" i="42"/>
  <c r="U173" i="42"/>
  <c r="U600" i="42"/>
  <c r="X200" i="42"/>
  <c r="X627" i="42"/>
  <c r="R162" i="42"/>
  <c r="R589" i="42"/>
  <c r="U189" i="42"/>
  <c r="U616" i="42"/>
  <c r="X216" i="42"/>
  <c r="X643" i="42"/>
  <c r="AA151" i="42"/>
  <c r="AA578" i="42"/>
  <c r="AA135" i="42"/>
  <c r="AA562" i="42"/>
  <c r="V131" i="42"/>
  <c r="V558" i="42"/>
  <c r="AH558" i="42"/>
  <c r="AH2693" i="42"/>
  <c r="Y140" i="42"/>
  <c r="Y567" i="42"/>
  <c r="AK567" i="42"/>
  <c r="AK3129" i="42"/>
  <c r="AB167" i="42"/>
  <c r="AB594" i="42"/>
  <c r="S194" i="42"/>
  <c r="S621" i="42"/>
  <c r="AE621" i="42"/>
  <c r="AE1475" i="42"/>
  <c r="V221" i="42"/>
  <c r="V648" i="42"/>
  <c r="AH648" i="42"/>
  <c r="AH2783" i="42"/>
  <c r="AO2783" i="42" s="1"/>
  <c r="Y156" i="42"/>
  <c r="Y583" i="42"/>
  <c r="AK583" i="42"/>
  <c r="AK3145" i="42"/>
  <c r="AB183" i="42"/>
  <c r="AB610" i="42"/>
  <c r="S210" i="42"/>
  <c r="S637" i="42"/>
  <c r="AE637" i="42"/>
  <c r="AE1491" i="42"/>
  <c r="V145" i="42"/>
  <c r="V572" i="42"/>
  <c r="AH572" i="42"/>
  <c r="AH2707" i="42"/>
  <c r="AO2707" i="42" s="1"/>
  <c r="Y172" i="42"/>
  <c r="Y599" i="42"/>
  <c r="AK599" i="42"/>
  <c r="AK3161" i="42"/>
  <c r="AB199" i="42"/>
  <c r="AB626" i="42"/>
  <c r="S226" i="42"/>
  <c r="S653" i="42"/>
  <c r="AE653" i="42"/>
  <c r="AE1507" i="42"/>
  <c r="V161" i="42"/>
  <c r="V588" i="42"/>
  <c r="AH588" i="42"/>
  <c r="AH2723" i="42"/>
  <c r="AO2723" i="42" s="1"/>
  <c r="Y188" i="42"/>
  <c r="Y615" i="42"/>
  <c r="AK615" i="42"/>
  <c r="AK3177" i="42"/>
  <c r="AB215" i="42"/>
  <c r="AB642" i="42"/>
  <c r="S150" i="42"/>
  <c r="S577" i="42"/>
  <c r="AE577" i="42"/>
  <c r="AE1431" i="42"/>
  <c r="V177" i="42"/>
  <c r="V604" i="42"/>
  <c r="AH604" i="42"/>
  <c r="AH2739" i="42"/>
  <c r="AO2739" i="42" s="1"/>
  <c r="Y204" i="42"/>
  <c r="Y631" i="42"/>
  <c r="AK631" i="42"/>
  <c r="AK3193" i="42"/>
  <c r="AB139" i="42"/>
  <c r="AB566" i="42"/>
  <c r="S166" i="42"/>
  <c r="S593" i="42"/>
  <c r="AE593" i="42"/>
  <c r="AE1447" i="42"/>
  <c r="V193" i="42"/>
  <c r="V620" i="42"/>
  <c r="AH620" i="42"/>
  <c r="AH2755" i="42"/>
  <c r="AO2755" i="42" s="1"/>
  <c r="Y220" i="42"/>
  <c r="Y647" i="42"/>
  <c r="AK647" i="42"/>
  <c r="AK3209" i="42"/>
  <c r="AB155" i="42"/>
  <c r="AB582" i="42"/>
  <c r="S182" i="42"/>
  <c r="S609" i="42"/>
  <c r="AE609" i="42"/>
  <c r="AE1463" i="42"/>
  <c r="V209" i="42"/>
  <c r="V636" i="42"/>
  <c r="AH636" i="42"/>
  <c r="AH2771" i="42"/>
  <c r="AO2771" i="42" s="1"/>
  <c r="Y144" i="42"/>
  <c r="Y571" i="42"/>
  <c r="AK571" i="42"/>
  <c r="AK3133" i="42"/>
  <c r="AB171" i="42"/>
  <c r="AB598" i="42"/>
  <c r="S198" i="42"/>
  <c r="S625" i="42"/>
  <c r="AE625" i="42"/>
  <c r="AE1479" i="42"/>
  <c r="V225" i="42"/>
  <c r="V652" i="42"/>
  <c r="AH652" i="42"/>
  <c r="AH2787" i="42"/>
  <c r="AO2787" i="42" s="1"/>
  <c r="Y160" i="42"/>
  <c r="Y587" i="42"/>
  <c r="AK587" i="42"/>
  <c r="AK3149" i="42"/>
  <c r="AB187" i="42"/>
  <c r="AB614" i="42"/>
  <c r="S214" i="42"/>
  <c r="S641" i="42"/>
  <c r="AE641" i="42"/>
  <c r="AE1495" i="42"/>
  <c r="V132" i="42"/>
  <c r="V559" i="42"/>
  <c r="AH559" i="42"/>
  <c r="AH2694" i="42"/>
  <c r="Y137" i="42"/>
  <c r="Y564" i="42"/>
  <c r="AK564" i="42"/>
  <c r="AK3126" i="42"/>
  <c r="S134" i="42"/>
  <c r="S561" i="42"/>
  <c r="AE561" i="42"/>
  <c r="AE1415" i="42"/>
  <c r="V149" i="42"/>
  <c r="V576" i="42"/>
  <c r="AH576" i="42"/>
  <c r="AH2711" i="42"/>
  <c r="AO2711" i="42" s="1"/>
  <c r="Y176" i="42"/>
  <c r="Y603" i="42"/>
  <c r="AK603" i="42"/>
  <c r="AK3165" i="42"/>
  <c r="AB203" i="42"/>
  <c r="AB630" i="42"/>
  <c r="S138" i="42"/>
  <c r="S565" i="42"/>
  <c r="AE565" i="42"/>
  <c r="AE1419" i="42"/>
  <c r="V165" i="42"/>
  <c r="V592" i="42"/>
  <c r="AH592" i="42"/>
  <c r="AH2727" i="42"/>
  <c r="AO2727" i="42" s="1"/>
  <c r="Y192" i="42"/>
  <c r="Y619" i="42"/>
  <c r="AK619" i="42"/>
  <c r="AK3181" i="42"/>
  <c r="AB219" i="42"/>
  <c r="AB646" i="42"/>
  <c r="S154" i="42"/>
  <c r="S581" i="42"/>
  <c r="AE581" i="42"/>
  <c r="AE1435" i="42"/>
  <c r="V181" i="42"/>
  <c r="V608" i="42"/>
  <c r="AH608" i="42"/>
  <c r="AH2743" i="42"/>
  <c r="AO2743" i="42" s="1"/>
  <c r="Y208" i="42"/>
  <c r="Y635" i="42"/>
  <c r="AK635" i="42"/>
  <c r="AK3197" i="42"/>
  <c r="AB143" i="42"/>
  <c r="AB570" i="42"/>
  <c r="S170" i="42"/>
  <c r="S597" i="42"/>
  <c r="AE597" i="42"/>
  <c r="AE1451" i="42"/>
  <c r="V197" i="42"/>
  <c r="V624" i="42"/>
  <c r="AH624" i="42"/>
  <c r="AH2759" i="42"/>
  <c r="AO2759" i="42" s="1"/>
  <c r="Y224" i="42"/>
  <c r="Y651" i="42"/>
  <c r="AK651" i="42"/>
  <c r="AK3213" i="42"/>
  <c r="AB159" i="42"/>
  <c r="AB586" i="42"/>
  <c r="S186" i="42"/>
  <c r="S613" i="42"/>
  <c r="AE613" i="42"/>
  <c r="AE1467" i="42"/>
  <c r="V213" i="42"/>
  <c r="V640" i="42"/>
  <c r="AH640" i="42"/>
  <c r="AH2775" i="42"/>
  <c r="AO2775" i="42" s="1"/>
  <c r="Y148" i="42"/>
  <c r="Y575" i="42"/>
  <c r="AK575" i="42"/>
  <c r="AK3137" i="42"/>
  <c r="AB175" i="42"/>
  <c r="AB602" i="42"/>
  <c r="S202" i="42"/>
  <c r="S629" i="42"/>
  <c r="AE629" i="42"/>
  <c r="AE1483" i="42"/>
  <c r="V229" i="42"/>
  <c r="V656" i="42"/>
  <c r="AH656" i="42"/>
  <c r="AH2791" i="42"/>
  <c r="AO2791" i="42" s="1"/>
  <c r="Y164" i="42"/>
  <c r="Y591" i="42"/>
  <c r="AK591" i="42"/>
  <c r="AK3153" i="42"/>
  <c r="AB191" i="42"/>
  <c r="AB618" i="42"/>
  <c r="S218" i="42"/>
  <c r="S645" i="42"/>
  <c r="AE645" i="42"/>
  <c r="AE1499" i="42"/>
  <c r="V153" i="42"/>
  <c r="V580" i="42"/>
  <c r="AH580" i="42"/>
  <c r="AH2715" i="42"/>
  <c r="AO2715" i="42" s="1"/>
  <c r="Y180" i="42"/>
  <c r="Y607" i="42"/>
  <c r="AK607" i="42"/>
  <c r="AK3169" i="42"/>
  <c r="AB207" i="42"/>
  <c r="AB634" i="42"/>
  <c r="S142" i="42"/>
  <c r="S569" i="42"/>
  <c r="AE569" i="42"/>
  <c r="AE1423" i="42"/>
  <c r="V169" i="42"/>
  <c r="V596" i="42"/>
  <c r="AH596" i="42"/>
  <c r="AH2731" i="42"/>
  <c r="AO2731" i="42" s="1"/>
  <c r="Y196" i="42"/>
  <c r="Y623" i="42"/>
  <c r="AK623" i="42"/>
  <c r="AK3185" i="42"/>
  <c r="AB223" i="42"/>
  <c r="AB650" i="42"/>
  <c r="S133" i="42"/>
  <c r="S560" i="42"/>
  <c r="AE560" i="42"/>
  <c r="AE1414" i="42"/>
  <c r="V158" i="42"/>
  <c r="V585" i="42"/>
  <c r="AH585" i="42"/>
  <c r="AH2720" i="42"/>
  <c r="AO2720" i="42" s="1"/>
  <c r="Y185" i="42"/>
  <c r="Y612" i="42"/>
  <c r="AK612" i="42"/>
  <c r="AK3174" i="42"/>
  <c r="AB212" i="42"/>
  <c r="AB639" i="42"/>
  <c r="S147" i="42"/>
  <c r="S574" i="42"/>
  <c r="AE574" i="42"/>
  <c r="AE1428" i="42"/>
  <c r="V174" i="42"/>
  <c r="V601" i="42"/>
  <c r="AH601" i="42"/>
  <c r="AH2736" i="42"/>
  <c r="AO2736" i="42" s="1"/>
  <c r="Y201" i="42"/>
  <c r="Y628" i="42"/>
  <c r="AK628" i="42"/>
  <c r="AK3190" i="42"/>
  <c r="AB228" i="42"/>
  <c r="AB655" i="42"/>
  <c r="S163" i="42"/>
  <c r="S590" i="42"/>
  <c r="AE590" i="42"/>
  <c r="AE1444" i="42"/>
  <c r="V190" i="42"/>
  <c r="V617" i="42"/>
  <c r="AH617" i="42"/>
  <c r="AH2752" i="42"/>
  <c r="AO2752" i="42" s="1"/>
  <c r="Y217" i="42"/>
  <c r="Y644" i="42"/>
  <c r="AK644" i="42"/>
  <c r="AK3206" i="42"/>
  <c r="AB152" i="42"/>
  <c r="AB579" i="42"/>
  <c r="S179" i="42"/>
  <c r="S606" i="42"/>
  <c r="AE606" i="42"/>
  <c r="AE1460" i="42"/>
  <c r="V206" i="42"/>
  <c r="V633" i="42"/>
  <c r="AH633" i="42"/>
  <c r="AH2768" i="42"/>
  <c r="AO2768" i="42" s="1"/>
  <c r="Y141" i="42"/>
  <c r="Y568" i="42"/>
  <c r="AK568" i="42"/>
  <c r="AK3130" i="42"/>
  <c r="AB168" i="42"/>
  <c r="AB595" i="42"/>
  <c r="S195" i="42"/>
  <c r="S622" i="42"/>
  <c r="AE622" i="42"/>
  <c r="AE1476" i="42"/>
  <c r="V222" i="42"/>
  <c r="V649" i="42"/>
  <c r="AH649" i="42"/>
  <c r="AH2784" i="42"/>
  <c r="AO2784" i="42" s="1"/>
  <c r="Y157" i="42"/>
  <c r="Y584" i="42"/>
  <c r="AK584" i="42"/>
  <c r="AK3146" i="42"/>
  <c r="AB184" i="42"/>
  <c r="AB611" i="42"/>
  <c r="S211" i="42"/>
  <c r="S638" i="42"/>
  <c r="AE638" i="42"/>
  <c r="AE1492" i="42"/>
  <c r="V146" i="42"/>
  <c r="V573" i="42"/>
  <c r="AH573" i="42"/>
  <c r="AH2708" i="42"/>
  <c r="AO2708" i="42" s="1"/>
  <c r="Y173" i="42"/>
  <c r="Y600" i="42"/>
  <c r="AK600" i="42"/>
  <c r="AK3162" i="42"/>
  <c r="AB200" i="42"/>
  <c r="AB627" i="42"/>
  <c r="S227" i="42"/>
  <c r="S654" i="42"/>
  <c r="AE654" i="42"/>
  <c r="AE1508" i="42"/>
  <c r="V162" i="42"/>
  <c r="V589" i="42"/>
  <c r="AH589" i="42"/>
  <c r="AH2724" i="42"/>
  <c r="AO2724" i="42" s="1"/>
  <c r="Y189" i="42"/>
  <c r="Y616" i="42"/>
  <c r="AK616" i="42"/>
  <c r="AK3178" i="42"/>
  <c r="AB216" i="42"/>
  <c r="AB643" i="42"/>
  <c r="S151" i="42"/>
  <c r="S578" i="42"/>
  <c r="AE578" i="42"/>
  <c r="AE1432" i="42"/>
  <c r="V178" i="42"/>
  <c r="V605" i="42"/>
  <c r="AH605" i="42"/>
  <c r="AH2740" i="42"/>
  <c r="AO2740" i="42" s="1"/>
  <c r="Y205" i="42"/>
  <c r="Y632" i="42"/>
  <c r="AK632" i="42"/>
  <c r="AK3194" i="42"/>
  <c r="AB136" i="42"/>
  <c r="AB563" i="42"/>
  <c r="S135" i="42"/>
  <c r="S562" i="42"/>
  <c r="AE562" i="42"/>
  <c r="AE1416" i="42"/>
  <c r="R221" i="42"/>
  <c r="R648" i="42"/>
  <c r="AD572" i="42"/>
  <c r="AD999" i="42"/>
  <c r="AD588" i="42"/>
  <c r="AD1015" i="42"/>
  <c r="U204" i="42"/>
  <c r="U631" i="42"/>
  <c r="AJ582" i="42"/>
  <c r="AJ3144" i="42"/>
  <c r="U137" i="42"/>
  <c r="U564" i="42"/>
  <c r="AJ630" i="42"/>
  <c r="AJ3192" i="42"/>
  <c r="R197" i="42"/>
  <c r="R624" i="42"/>
  <c r="AA186" i="42"/>
  <c r="AA613" i="42"/>
  <c r="X175" i="42"/>
  <c r="X602" i="42"/>
  <c r="U164" i="42"/>
  <c r="U591" i="42"/>
  <c r="U180" i="42"/>
  <c r="U607" i="42"/>
  <c r="AD596" i="42"/>
  <c r="AD1023" i="42"/>
  <c r="R158" i="42"/>
  <c r="R585" i="42"/>
  <c r="AA147" i="42"/>
  <c r="AA574" i="42"/>
  <c r="AD617" i="42"/>
  <c r="AD1044" i="42"/>
  <c r="X168" i="42"/>
  <c r="X595" i="42"/>
  <c r="W131" i="42"/>
  <c r="W558" i="42"/>
  <c r="AI558" i="42"/>
  <c r="AI3120" i="42"/>
  <c r="Z140" i="42"/>
  <c r="Z567" i="42"/>
  <c r="AL567" i="42"/>
  <c r="AL3129" i="42"/>
  <c r="AC167" i="42"/>
  <c r="AC594" i="42"/>
  <c r="T194" i="42"/>
  <c r="T621" i="42"/>
  <c r="AF621" i="42"/>
  <c r="AF1902" i="42"/>
  <c r="W221" i="42"/>
  <c r="W648" i="42"/>
  <c r="AI648" i="42"/>
  <c r="AI3210" i="42"/>
  <c r="Z156" i="42"/>
  <c r="Z583" i="42"/>
  <c r="AL583" i="42"/>
  <c r="AL3145" i="42"/>
  <c r="AC183" i="42"/>
  <c r="AC610" i="42"/>
  <c r="T210" i="42"/>
  <c r="T637" i="42"/>
  <c r="AF637" i="42"/>
  <c r="AF1918" i="42"/>
  <c r="W145" i="42"/>
  <c r="W572" i="42"/>
  <c r="AI572" i="42"/>
  <c r="AI3134" i="42"/>
  <c r="Z172" i="42"/>
  <c r="Z599" i="42"/>
  <c r="AL599" i="42"/>
  <c r="AL3161" i="42"/>
  <c r="AC199" i="42"/>
  <c r="AC626" i="42"/>
  <c r="T226" i="42"/>
  <c r="T653" i="42"/>
  <c r="AF653" i="42"/>
  <c r="AF1934" i="42"/>
  <c r="W161" i="42"/>
  <c r="W588" i="42"/>
  <c r="AI588" i="42"/>
  <c r="AI3150" i="42"/>
  <c r="Z188" i="42"/>
  <c r="Z615" i="42"/>
  <c r="AL615" i="42"/>
  <c r="AL3177" i="42"/>
  <c r="AC215" i="42"/>
  <c r="AC642" i="42"/>
  <c r="T150" i="42"/>
  <c r="T577" i="42"/>
  <c r="AF577" i="42"/>
  <c r="AF1858" i="42"/>
  <c r="W177" i="42"/>
  <c r="W604" i="42"/>
  <c r="AI604" i="42"/>
  <c r="AI3166" i="42"/>
  <c r="Z204" i="42"/>
  <c r="Z631" i="42"/>
  <c r="AL631" i="42"/>
  <c r="AL3193" i="42"/>
  <c r="AC139" i="42"/>
  <c r="AC566" i="42"/>
  <c r="T166" i="42"/>
  <c r="T593" i="42"/>
  <c r="AF593" i="42"/>
  <c r="AF1874" i="42"/>
  <c r="W193" i="42"/>
  <c r="W620" i="42"/>
  <c r="AI620" i="42"/>
  <c r="AI3182" i="42"/>
  <c r="Z220" i="42"/>
  <c r="Z647" i="42"/>
  <c r="AL647" i="42"/>
  <c r="AL3209" i="42"/>
  <c r="AC155" i="42"/>
  <c r="AC582" i="42"/>
  <c r="T182" i="42"/>
  <c r="T609" i="42"/>
  <c r="AF609" i="42"/>
  <c r="AF1890" i="42"/>
  <c r="W209" i="42"/>
  <c r="W636" i="42"/>
  <c r="AI636" i="42"/>
  <c r="AI3198" i="42"/>
  <c r="Z144" i="42"/>
  <c r="Z571" i="42"/>
  <c r="AL571" i="42"/>
  <c r="AL3133" i="42"/>
  <c r="AC171" i="42"/>
  <c r="AC598" i="42"/>
  <c r="T198" i="42"/>
  <c r="T625" i="42"/>
  <c r="AF625" i="42"/>
  <c r="AF1906" i="42"/>
  <c r="W225" i="42"/>
  <c r="W652" i="42"/>
  <c r="AI652" i="42"/>
  <c r="AI3214" i="42"/>
  <c r="Z160" i="42"/>
  <c r="Z587" i="42"/>
  <c r="AL587" i="42"/>
  <c r="AL3149" i="42"/>
  <c r="AC187" i="42"/>
  <c r="AC614" i="42"/>
  <c r="T214" i="42"/>
  <c r="T641" i="42"/>
  <c r="AF641" i="42"/>
  <c r="AF1922" i="42"/>
  <c r="W132" i="42"/>
  <c r="W559" i="42"/>
  <c r="AI559" i="42"/>
  <c r="AI3121" i="42"/>
  <c r="Z137" i="42"/>
  <c r="Z564" i="42"/>
  <c r="AL564" i="42"/>
  <c r="AL3126" i="42"/>
  <c r="T134" i="42"/>
  <c r="T561" i="42"/>
  <c r="AF561" i="42"/>
  <c r="AF1842" i="42"/>
  <c r="W149" i="42"/>
  <c r="W576" i="42"/>
  <c r="AI576" i="42"/>
  <c r="AI3138" i="42"/>
  <c r="Z176" i="42"/>
  <c r="Z603" i="42"/>
  <c r="AL603" i="42"/>
  <c r="AL3165" i="42"/>
  <c r="AC203" i="42"/>
  <c r="AC630" i="42"/>
  <c r="T138" i="42"/>
  <c r="T565" i="42"/>
  <c r="AF565" i="42"/>
  <c r="AF1846" i="42"/>
  <c r="W165" i="42"/>
  <c r="W592" i="42"/>
  <c r="AI592" i="42"/>
  <c r="AI3154" i="42"/>
  <c r="Z192" i="42"/>
  <c r="Z619" i="42"/>
  <c r="AL619" i="42"/>
  <c r="AL3181" i="42"/>
  <c r="AC219" i="42"/>
  <c r="AC646" i="42"/>
  <c r="T154" i="42"/>
  <c r="T581" i="42"/>
  <c r="AF581" i="42"/>
  <c r="AF1862" i="42"/>
  <c r="W181" i="42"/>
  <c r="W608" i="42"/>
  <c r="AI608" i="42"/>
  <c r="AI3170" i="42"/>
  <c r="Z208" i="42"/>
  <c r="Z635" i="42"/>
  <c r="AL635" i="42"/>
  <c r="AL3197" i="42"/>
  <c r="AC143" i="42"/>
  <c r="AC570" i="42"/>
  <c r="T170" i="42"/>
  <c r="T597" i="42"/>
  <c r="AF597" i="42"/>
  <c r="AF1878" i="42"/>
  <c r="W197" i="42"/>
  <c r="W624" i="42"/>
  <c r="AI624" i="42"/>
  <c r="AI3186" i="42"/>
  <c r="Z224" i="42"/>
  <c r="Z651" i="42"/>
  <c r="AL651" i="42"/>
  <c r="AL3213" i="42"/>
  <c r="AC159" i="42"/>
  <c r="AC586" i="42"/>
  <c r="T186" i="42"/>
  <c r="T613" i="42"/>
  <c r="AF613" i="42"/>
  <c r="AF1894" i="42"/>
  <c r="W213" i="42"/>
  <c r="W640" i="42"/>
  <c r="AI640" i="42"/>
  <c r="AI3202" i="42"/>
  <c r="Z148" i="42"/>
  <c r="Z575" i="42"/>
  <c r="AL575" i="42"/>
  <c r="AL3137" i="42"/>
  <c r="AC175" i="42"/>
  <c r="AC602" i="42"/>
  <c r="T202" i="42"/>
  <c r="T629" i="42"/>
  <c r="AF629" i="42"/>
  <c r="AF1910" i="42"/>
  <c r="W229" i="42"/>
  <c r="W656" i="42"/>
  <c r="AI656" i="42"/>
  <c r="AI3218" i="42"/>
  <c r="Z164" i="42"/>
  <c r="Z591" i="42"/>
  <c r="AL591" i="42"/>
  <c r="AL3153" i="42"/>
  <c r="AC191" i="42"/>
  <c r="AC618" i="42"/>
  <c r="T218" i="42"/>
  <c r="T645" i="42"/>
  <c r="AF645" i="42"/>
  <c r="AF1926" i="42"/>
  <c r="W153" i="42"/>
  <c r="W580" i="42"/>
  <c r="AI580" i="42"/>
  <c r="AI3142" i="42"/>
  <c r="Z180" i="42"/>
  <c r="Z607" i="42"/>
  <c r="AL607" i="42"/>
  <c r="AL3169" i="42"/>
  <c r="AC207" i="42"/>
  <c r="AC634" i="42"/>
  <c r="T142" i="42"/>
  <c r="T569" i="42"/>
  <c r="AF569" i="42"/>
  <c r="AF1850" i="42"/>
  <c r="W169" i="42"/>
  <c r="W596" i="42"/>
  <c r="AI596" i="42"/>
  <c r="AI3158" i="42"/>
  <c r="Z196" i="42"/>
  <c r="Z623" i="42"/>
  <c r="AL623" i="42"/>
  <c r="AL3185" i="42"/>
  <c r="AC223" i="42"/>
  <c r="AC650" i="42"/>
  <c r="T133" i="42"/>
  <c r="T560" i="42"/>
  <c r="AF560" i="42"/>
  <c r="AF1841" i="42"/>
  <c r="W158" i="42"/>
  <c r="W585" i="42"/>
  <c r="AI585" i="42"/>
  <c r="AI3147" i="42"/>
  <c r="Z185" i="42"/>
  <c r="Z612" i="42"/>
  <c r="AL612" i="42"/>
  <c r="AL3174" i="42"/>
  <c r="AC212" i="42"/>
  <c r="AC639" i="42"/>
  <c r="T147" i="42"/>
  <c r="T574" i="42"/>
  <c r="AF574" i="42"/>
  <c r="AF1855" i="42"/>
  <c r="W174" i="42"/>
  <c r="W601" i="42"/>
  <c r="AI601" i="42"/>
  <c r="AI3163" i="42"/>
  <c r="Z201" i="42"/>
  <c r="Z628" i="42"/>
  <c r="AL628" i="42"/>
  <c r="AL3190" i="42"/>
  <c r="AC228" i="42"/>
  <c r="AC655" i="42"/>
  <c r="T163" i="42"/>
  <c r="T590" i="42"/>
  <c r="AF590" i="42"/>
  <c r="AF1871" i="42"/>
  <c r="W190" i="42"/>
  <c r="W617" i="42"/>
  <c r="AI617" i="42"/>
  <c r="AI3179" i="42"/>
  <c r="Z217" i="42"/>
  <c r="Z644" i="42"/>
  <c r="AL644" i="42"/>
  <c r="AL3206" i="42"/>
  <c r="AC152" i="42"/>
  <c r="AC579" i="42"/>
  <c r="T179" i="42"/>
  <c r="T606" i="42"/>
  <c r="AF606" i="42"/>
  <c r="AF1887" i="42"/>
  <c r="W206" i="42"/>
  <c r="W633" i="42"/>
  <c r="AI633" i="42"/>
  <c r="AI3195" i="42"/>
  <c r="Z141" i="42"/>
  <c r="Z568" i="42"/>
  <c r="AL568" i="42"/>
  <c r="AL3130" i="42"/>
  <c r="AC168" i="42"/>
  <c r="AC595" i="42"/>
  <c r="T195" i="42"/>
  <c r="T622" i="42"/>
  <c r="AF622" i="42"/>
  <c r="AF1903" i="42"/>
  <c r="W222" i="42"/>
  <c r="W649" i="42"/>
  <c r="AI649" i="42"/>
  <c r="AI3211" i="42"/>
  <c r="Z157" i="42"/>
  <c r="Z584" i="42"/>
  <c r="AL584" i="42"/>
  <c r="AL3146" i="42"/>
  <c r="AC184" i="42"/>
  <c r="AC611" i="42"/>
  <c r="T211" i="42"/>
  <c r="T638" i="42"/>
  <c r="AF638" i="42"/>
  <c r="AF1919" i="42"/>
  <c r="W146" i="42"/>
  <c r="W573" i="42"/>
  <c r="AI573" i="42"/>
  <c r="AI3135" i="42"/>
  <c r="Z173" i="42"/>
  <c r="Z600" i="42"/>
  <c r="AL600" i="42"/>
  <c r="AL3162" i="42"/>
  <c r="AC200" i="42"/>
  <c r="AC627" i="42"/>
  <c r="T227" i="42"/>
  <c r="T654" i="42"/>
  <c r="AF654" i="42"/>
  <c r="AF1935" i="42"/>
  <c r="W162" i="42"/>
  <c r="W589" i="42"/>
  <c r="AI589" i="42"/>
  <c r="AI3151" i="42"/>
  <c r="Z189" i="42"/>
  <c r="Z616" i="42"/>
  <c r="AL616" i="42"/>
  <c r="AL3178" i="42"/>
  <c r="AC216" i="42"/>
  <c r="AC643" i="42"/>
  <c r="T151" i="42"/>
  <c r="T578" i="42"/>
  <c r="AF578" i="42"/>
  <c r="AF1859" i="42"/>
  <c r="W178" i="42"/>
  <c r="W605" i="42"/>
  <c r="AI605" i="42"/>
  <c r="AI3167" i="42"/>
  <c r="Z205" i="42"/>
  <c r="Z632" i="42"/>
  <c r="AL632" i="42"/>
  <c r="AL3194" i="42"/>
  <c r="AC136" i="42"/>
  <c r="AC563" i="42"/>
  <c r="T135" i="42"/>
  <c r="T562" i="42"/>
  <c r="AF562" i="42"/>
  <c r="AF1843" i="42"/>
  <c r="R131" i="42"/>
  <c r="R558" i="42"/>
  <c r="AD648" i="42"/>
  <c r="AD1075" i="42"/>
  <c r="AG599" i="42"/>
  <c r="AG2307" i="42"/>
  <c r="AO2307" i="42" s="1"/>
  <c r="AA150" i="42"/>
  <c r="AA577" i="42"/>
  <c r="AD559" i="42"/>
  <c r="AD986" i="42"/>
  <c r="U176" i="42"/>
  <c r="U603" i="42"/>
  <c r="X219" i="42"/>
  <c r="X646" i="42"/>
  <c r="AJ570" i="42"/>
  <c r="AJ3132" i="42"/>
  <c r="AJ618" i="42"/>
  <c r="AJ3180" i="42"/>
  <c r="AJ634" i="42"/>
  <c r="AJ3196" i="42"/>
  <c r="AG623" i="42"/>
  <c r="AG2331" i="42"/>
  <c r="AO2331" i="42" s="1"/>
  <c r="AD585" i="42"/>
  <c r="AD1012" i="42"/>
  <c r="R174" i="42"/>
  <c r="R601" i="42"/>
  <c r="U217" i="42"/>
  <c r="U644" i="42"/>
  <c r="AG632" i="42"/>
  <c r="AG2340" i="42"/>
  <c r="AO2340" i="42" s="1"/>
  <c r="X131" i="42"/>
  <c r="X558" i="42"/>
  <c r="AJ558" i="42"/>
  <c r="AJ3120" i="42"/>
  <c r="AA140" i="42"/>
  <c r="AA567" i="42"/>
  <c r="R167" i="42"/>
  <c r="R594" i="42"/>
  <c r="AD594" i="42"/>
  <c r="AD1021" i="42"/>
  <c r="U194" i="42"/>
  <c r="U621" i="42"/>
  <c r="AG621" i="42"/>
  <c r="AG2329" i="42"/>
  <c r="AO2329" i="42" s="1"/>
  <c r="X221" i="42"/>
  <c r="X648" i="42"/>
  <c r="AJ648" i="42"/>
  <c r="AJ3210" i="42"/>
  <c r="AA156" i="42"/>
  <c r="AA583" i="42"/>
  <c r="R183" i="42"/>
  <c r="R610" i="42"/>
  <c r="AD610" i="42"/>
  <c r="AD1037" i="42"/>
  <c r="U210" i="42"/>
  <c r="U637" i="42"/>
  <c r="AG637" i="42"/>
  <c r="AG2345" i="42"/>
  <c r="AO2345" i="42" s="1"/>
  <c r="X145" i="42"/>
  <c r="X572" i="42"/>
  <c r="AJ572" i="42"/>
  <c r="AJ3134" i="42"/>
  <c r="AA172" i="42"/>
  <c r="AA599" i="42"/>
  <c r="R199" i="42"/>
  <c r="R626" i="42"/>
  <c r="AD626" i="42"/>
  <c r="AD1053" i="42"/>
  <c r="U226" i="42"/>
  <c r="U653" i="42"/>
  <c r="AG653" i="42"/>
  <c r="AG2361" i="42"/>
  <c r="AO2361" i="42" s="1"/>
  <c r="X161" i="42"/>
  <c r="X588" i="42"/>
  <c r="AJ588" i="42"/>
  <c r="AJ3150" i="42"/>
  <c r="AA188" i="42"/>
  <c r="AA615" i="42"/>
  <c r="R215" i="42"/>
  <c r="R642" i="42"/>
  <c r="AD642" i="42"/>
  <c r="AD1069" i="42"/>
  <c r="U150" i="42"/>
  <c r="U577" i="42"/>
  <c r="AG577" i="42"/>
  <c r="AG2285" i="42"/>
  <c r="AO2285" i="42" s="1"/>
  <c r="X177" i="42"/>
  <c r="X604" i="42"/>
  <c r="AJ604" i="42"/>
  <c r="AJ3166" i="42"/>
  <c r="AA204" i="42"/>
  <c r="AA631" i="42"/>
  <c r="R139" i="42"/>
  <c r="R566" i="42"/>
  <c r="AD566" i="42"/>
  <c r="AD993" i="42"/>
  <c r="U166" i="42"/>
  <c r="U593" i="42"/>
  <c r="AG593" i="42"/>
  <c r="AG2301" i="42"/>
  <c r="AO2301" i="42" s="1"/>
  <c r="X193" i="42"/>
  <c r="X620" i="42"/>
  <c r="AJ620" i="42"/>
  <c r="AJ3182" i="42"/>
  <c r="AA220" i="42"/>
  <c r="AA647" i="42"/>
  <c r="R155" i="42"/>
  <c r="R582" i="42"/>
  <c r="AD582" i="42"/>
  <c r="AD1009" i="42"/>
  <c r="U182" i="42"/>
  <c r="U609" i="42"/>
  <c r="AG609" i="42"/>
  <c r="AG2317" i="42"/>
  <c r="AO2317" i="42" s="1"/>
  <c r="X209" i="42"/>
  <c r="X636" i="42"/>
  <c r="AJ636" i="42"/>
  <c r="AJ3198" i="42"/>
  <c r="AA144" i="42"/>
  <c r="AA571" i="42"/>
  <c r="R171" i="42"/>
  <c r="R598" i="42"/>
  <c r="AD598" i="42"/>
  <c r="AD1025" i="42"/>
  <c r="U198" i="42"/>
  <c r="U625" i="42"/>
  <c r="AG625" i="42"/>
  <c r="AG2333" i="42"/>
  <c r="AO2333" i="42" s="1"/>
  <c r="X225" i="42"/>
  <c r="X652" i="42"/>
  <c r="AJ652" i="42"/>
  <c r="AJ3214" i="42"/>
  <c r="AA160" i="42"/>
  <c r="AA587" i="42"/>
  <c r="R187" i="42"/>
  <c r="R614" i="42"/>
  <c r="AD614" i="42"/>
  <c r="AD1041" i="42"/>
  <c r="U214" i="42"/>
  <c r="U641" i="42"/>
  <c r="AG641" i="42"/>
  <c r="AG2349" i="42"/>
  <c r="AO2349" i="42" s="1"/>
  <c r="X132" i="42"/>
  <c r="X559" i="42"/>
  <c r="AJ559" i="42"/>
  <c r="AJ3121" i="42"/>
  <c r="AA137" i="42"/>
  <c r="AA564" i="42"/>
  <c r="U134" i="42"/>
  <c r="U561" i="42"/>
  <c r="AG561" i="42"/>
  <c r="AG2269" i="42"/>
  <c r="AO2269" i="42" s="1"/>
  <c r="X149" i="42"/>
  <c r="X576" i="42"/>
  <c r="AJ576" i="42"/>
  <c r="AJ3138" i="42"/>
  <c r="AA176" i="42"/>
  <c r="AA603" i="42"/>
  <c r="R203" i="42"/>
  <c r="R630" i="42"/>
  <c r="AD630" i="42"/>
  <c r="AD1057" i="42"/>
  <c r="U138" i="42"/>
  <c r="U565" i="42"/>
  <c r="AG565" i="42"/>
  <c r="AG2273" i="42"/>
  <c r="X165" i="42"/>
  <c r="X592" i="42"/>
  <c r="AJ592" i="42"/>
  <c r="AJ3154" i="42"/>
  <c r="AA192" i="42"/>
  <c r="AA619" i="42"/>
  <c r="R219" i="42"/>
  <c r="R646" i="42"/>
  <c r="AD646" i="42"/>
  <c r="AD1073" i="42"/>
  <c r="U154" i="42"/>
  <c r="U581" i="42"/>
  <c r="AG581" i="42"/>
  <c r="AG2289" i="42"/>
  <c r="AO2289" i="42" s="1"/>
  <c r="X181" i="42"/>
  <c r="X608" i="42"/>
  <c r="AJ608" i="42"/>
  <c r="AJ3170" i="42"/>
  <c r="AA208" i="42"/>
  <c r="AA635" i="42"/>
  <c r="R143" i="42"/>
  <c r="R570" i="42"/>
  <c r="AD570" i="42"/>
  <c r="AD997" i="42"/>
  <c r="U170" i="42"/>
  <c r="U597" i="42"/>
  <c r="AG597" i="42"/>
  <c r="AG2305" i="42"/>
  <c r="AO2305" i="42" s="1"/>
  <c r="X197" i="42"/>
  <c r="X624" i="42"/>
  <c r="AJ624" i="42"/>
  <c r="AJ3186" i="42"/>
  <c r="AA224" i="42"/>
  <c r="AA651" i="42"/>
  <c r="R159" i="42"/>
  <c r="R586" i="42"/>
  <c r="AD586" i="42"/>
  <c r="AD1013" i="42"/>
  <c r="U186" i="42"/>
  <c r="U613" i="42"/>
  <c r="AG613" i="42"/>
  <c r="AG2321" i="42"/>
  <c r="AO2321" i="42" s="1"/>
  <c r="X213" i="42"/>
  <c r="X640" i="42"/>
  <c r="AJ640" i="42"/>
  <c r="AJ3202" i="42"/>
  <c r="AA148" i="42"/>
  <c r="AA575" i="42"/>
  <c r="R175" i="42"/>
  <c r="R602" i="42"/>
  <c r="AD602" i="42"/>
  <c r="AD1029" i="42"/>
  <c r="U202" i="42"/>
  <c r="U629" i="42"/>
  <c r="AG629" i="42"/>
  <c r="AG2337" i="42"/>
  <c r="AO2337" i="42" s="1"/>
  <c r="X229" i="42"/>
  <c r="X656" i="42"/>
  <c r="AJ656" i="42"/>
  <c r="AJ3218" i="42"/>
  <c r="AA164" i="42"/>
  <c r="AA591" i="42"/>
  <c r="R191" i="42"/>
  <c r="R618" i="42"/>
  <c r="AD618" i="42"/>
  <c r="AD1045" i="42"/>
  <c r="U218" i="42"/>
  <c r="U645" i="42"/>
  <c r="AG645" i="42"/>
  <c r="AG2353" i="42"/>
  <c r="AO2353" i="42" s="1"/>
  <c r="X153" i="42"/>
  <c r="X580" i="42"/>
  <c r="AJ580" i="42"/>
  <c r="AJ3142" i="42"/>
  <c r="AA180" i="42"/>
  <c r="AA607" i="42"/>
  <c r="R207" i="42"/>
  <c r="R634" i="42"/>
  <c r="AD634" i="42"/>
  <c r="AD1061" i="42"/>
  <c r="U142" i="42"/>
  <c r="U569" i="42"/>
  <c r="AG569" i="42"/>
  <c r="AG2277" i="42"/>
  <c r="AO2277" i="42" s="1"/>
  <c r="X169" i="42"/>
  <c r="X596" i="42"/>
  <c r="AJ596" i="42"/>
  <c r="AJ3158" i="42"/>
  <c r="AA196" i="42"/>
  <c r="AA623" i="42"/>
  <c r="R223" i="42"/>
  <c r="R650" i="42"/>
  <c r="AD650" i="42"/>
  <c r="AD1077" i="42"/>
  <c r="U133" i="42"/>
  <c r="U560" i="42"/>
  <c r="AG560" i="42"/>
  <c r="AG2268" i="42"/>
  <c r="AO2268" i="42" s="1"/>
  <c r="X158" i="42"/>
  <c r="X585" i="42"/>
  <c r="AJ585" i="42"/>
  <c r="AJ3147" i="42"/>
  <c r="AA185" i="42"/>
  <c r="AA612" i="42"/>
  <c r="R212" i="42"/>
  <c r="R639" i="42"/>
  <c r="AD639" i="42"/>
  <c r="AD1066" i="42"/>
  <c r="U147" i="42"/>
  <c r="U574" i="42"/>
  <c r="AG574" i="42"/>
  <c r="AG2282" i="42"/>
  <c r="AO2282" i="42" s="1"/>
  <c r="X174" i="42"/>
  <c r="X601" i="42"/>
  <c r="AJ601" i="42"/>
  <c r="AJ3163" i="42"/>
  <c r="AA201" i="42"/>
  <c r="AA628" i="42"/>
  <c r="R228" i="42"/>
  <c r="R655" i="42"/>
  <c r="AD655" i="42"/>
  <c r="AD1082" i="42"/>
  <c r="U163" i="42"/>
  <c r="U590" i="42"/>
  <c r="AG590" i="42"/>
  <c r="AG2298" i="42"/>
  <c r="AO2298" i="42" s="1"/>
  <c r="X190" i="42"/>
  <c r="X617" i="42"/>
  <c r="AJ617" i="42"/>
  <c r="AJ3179" i="42"/>
  <c r="AA217" i="42"/>
  <c r="AA644" i="42"/>
  <c r="R152" i="42"/>
  <c r="R579" i="42"/>
  <c r="AD579" i="42"/>
  <c r="AD1006" i="42"/>
  <c r="U179" i="42"/>
  <c r="U606" i="42"/>
  <c r="AG606" i="42"/>
  <c r="AG2314" i="42"/>
  <c r="AO2314" i="42" s="1"/>
  <c r="X206" i="42"/>
  <c r="X633" i="42"/>
  <c r="AJ633" i="42"/>
  <c r="AJ3195" i="42"/>
  <c r="AA141" i="42"/>
  <c r="AA568" i="42"/>
  <c r="R168" i="42"/>
  <c r="R595" i="42"/>
  <c r="AD595" i="42"/>
  <c r="AD1022" i="42"/>
  <c r="U195" i="42"/>
  <c r="U622" i="42"/>
  <c r="AG622" i="42"/>
  <c r="AG2330" i="42"/>
  <c r="AO2330" i="42" s="1"/>
  <c r="X222" i="42"/>
  <c r="X649" i="42"/>
  <c r="AJ649" i="42"/>
  <c r="AJ3211" i="42"/>
  <c r="AA157" i="42"/>
  <c r="AA584" i="42"/>
  <c r="R184" i="42"/>
  <c r="R611" i="42"/>
  <c r="AD611" i="42"/>
  <c r="AD1038" i="42"/>
  <c r="U211" i="42"/>
  <c r="U638" i="42"/>
  <c r="AG638" i="42"/>
  <c r="AG2346" i="42"/>
  <c r="AO2346" i="42" s="1"/>
  <c r="X146" i="42"/>
  <c r="X573" i="42"/>
  <c r="AJ573" i="42"/>
  <c r="AJ3135" i="42"/>
  <c r="AA173" i="42"/>
  <c r="AA600" i="42"/>
  <c r="R200" i="42"/>
  <c r="R627" i="42"/>
  <c r="AD627" i="42"/>
  <c r="AD1054" i="42"/>
  <c r="U227" i="42"/>
  <c r="U654" i="42"/>
  <c r="AG654" i="42"/>
  <c r="AG2362" i="42"/>
  <c r="AO2362" i="42" s="1"/>
  <c r="X162" i="42"/>
  <c r="X589" i="42"/>
  <c r="AJ589" i="42"/>
  <c r="AJ3151" i="42"/>
  <c r="AA189" i="42"/>
  <c r="AA616" i="42"/>
  <c r="R216" i="42"/>
  <c r="R643" i="42"/>
  <c r="AD643" i="42"/>
  <c r="AD1070" i="42"/>
  <c r="U151" i="42"/>
  <c r="U578" i="42"/>
  <c r="AG578" i="42"/>
  <c r="AG2286" i="42"/>
  <c r="AO2286" i="42" s="1"/>
  <c r="X178" i="42"/>
  <c r="X605" i="42"/>
  <c r="AJ605" i="42"/>
  <c r="AJ3167" i="42"/>
  <c r="AA205" i="42"/>
  <c r="AA632" i="42"/>
  <c r="R136" i="42"/>
  <c r="R563" i="42"/>
  <c r="AD563" i="42"/>
  <c r="AD990" i="42"/>
  <c r="U135" i="42"/>
  <c r="U562" i="42"/>
  <c r="AG562" i="42"/>
  <c r="AG2270" i="42"/>
  <c r="AO2270" i="42" s="1"/>
  <c r="U140" i="42"/>
  <c r="U567" i="42"/>
  <c r="AD636" i="42"/>
  <c r="AD1063" i="42"/>
  <c r="AA138" i="42"/>
  <c r="AA565" i="42"/>
  <c r="R181" i="42"/>
  <c r="R608" i="42"/>
  <c r="R213" i="42"/>
  <c r="R640" i="42"/>
  <c r="R229" i="42"/>
  <c r="R656" i="42"/>
  <c r="R169" i="42"/>
  <c r="R596" i="42"/>
  <c r="AJ579" i="42"/>
  <c r="AJ3141" i="42"/>
  <c r="U205" i="42"/>
  <c r="U632" i="42"/>
  <c r="Y131" i="42"/>
  <c r="Y558" i="42"/>
  <c r="AK558" i="42"/>
  <c r="AK3120" i="42"/>
  <c r="AB140" i="42"/>
  <c r="AB567" i="42"/>
  <c r="S167" i="42"/>
  <c r="S594" i="42"/>
  <c r="AE594" i="42"/>
  <c r="AE1448" i="42"/>
  <c r="V194" i="42"/>
  <c r="V621" i="42"/>
  <c r="AH621" i="42"/>
  <c r="AH2756" i="42"/>
  <c r="AO2756" i="42" s="1"/>
  <c r="Y221" i="42"/>
  <c r="Y648" i="42"/>
  <c r="AK648" i="42"/>
  <c r="AK3210" i="42"/>
  <c r="AB156" i="42"/>
  <c r="AB583" i="42"/>
  <c r="S183" i="42"/>
  <c r="S610" i="42"/>
  <c r="AE610" i="42"/>
  <c r="AE1464" i="42"/>
  <c r="V210" i="42"/>
  <c r="V637" i="42"/>
  <c r="AH637" i="42"/>
  <c r="AH2772" i="42"/>
  <c r="AO2772" i="42" s="1"/>
  <c r="Y145" i="42"/>
  <c r="Y572" i="42"/>
  <c r="AK572" i="42"/>
  <c r="AK3134" i="42"/>
  <c r="AB172" i="42"/>
  <c r="AB599" i="42"/>
  <c r="S199" i="42"/>
  <c r="S626" i="42"/>
  <c r="AE626" i="42"/>
  <c r="AE1480" i="42"/>
  <c r="V226" i="42"/>
  <c r="V653" i="42"/>
  <c r="AH653" i="42"/>
  <c r="AH2788" i="42"/>
  <c r="AO2788" i="42" s="1"/>
  <c r="Y161" i="42"/>
  <c r="Y588" i="42"/>
  <c r="AK588" i="42"/>
  <c r="AK3150" i="42"/>
  <c r="AB188" i="42"/>
  <c r="AB615" i="42"/>
  <c r="S215" i="42"/>
  <c r="S642" i="42"/>
  <c r="AE642" i="42"/>
  <c r="AE1496" i="42"/>
  <c r="V150" i="42"/>
  <c r="V577" i="42"/>
  <c r="AH577" i="42"/>
  <c r="AH2712" i="42"/>
  <c r="AO2712" i="42" s="1"/>
  <c r="Y177" i="42"/>
  <c r="Y604" i="42"/>
  <c r="AK604" i="42"/>
  <c r="AK3166" i="42"/>
  <c r="AB204" i="42"/>
  <c r="AB631" i="42"/>
  <c r="S139" i="42"/>
  <c r="S566" i="42"/>
  <c r="AE566" i="42"/>
  <c r="AE1420" i="42"/>
  <c r="V166" i="42"/>
  <c r="V593" i="42"/>
  <c r="AH593" i="42"/>
  <c r="AH2728" i="42"/>
  <c r="AO2728" i="42" s="1"/>
  <c r="Y193" i="42"/>
  <c r="Y620" i="42"/>
  <c r="AK620" i="42"/>
  <c r="AK3182" i="42"/>
  <c r="AB220" i="42"/>
  <c r="AB647" i="42"/>
  <c r="S155" i="42"/>
  <c r="S582" i="42"/>
  <c r="AE582" i="42"/>
  <c r="AE1436" i="42"/>
  <c r="V182" i="42"/>
  <c r="V609" i="42"/>
  <c r="AH609" i="42"/>
  <c r="AH2744" i="42"/>
  <c r="AO2744" i="42" s="1"/>
  <c r="Y209" i="42"/>
  <c r="Y636" i="42"/>
  <c r="AK636" i="42"/>
  <c r="AK3198" i="42"/>
  <c r="AB144" i="42"/>
  <c r="AB571" i="42"/>
  <c r="S171" i="42"/>
  <c r="S598" i="42"/>
  <c r="AE598" i="42"/>
  <c r="AE1452" i="42"/>
  <c r="V198" i="42"/>
  <c r="V625" i="42"/>
  <c r="AH625" i="42"/>
  <c r="AH2760" i="42"/>
  <c r="AO2760" i="42" s="1"/>
  <c r="Y225" i="42"/>
  <c r="Y652" i="42"/>
  <c r="AK652" i="42"/>
  <c r="AK3214" i="42"/>
  <c r="AB160" i="42"/>
  <c r="AB587" i="42"/>
  <c r="S187" i="42"/>
  <c r="S614" i="42"/>
  <c r="AE614" i="42"/>
  <c r="AE1468" i="42"/>
  <c r="V214" i="42"/>
  <c r="V641" i="42"/>
  <c r="AH641" i="42"/>
  <c r="AH2776" i="42"/>
  <c r="AO2776" i="42" s="1"/>
  <c r="Y132" i="42"/>
  <c r="Y559" i="42"/>
  <c r="AK559" i="42"/>
  <c r="AK3121" i="42"/>
  <c r="AB137" i="42"/>
  <c r="AB564" i="42"/>
  <c r="V134" i="42"/>
  <c r="V561" i="42"/>
  <c r="AH561" i="42"/>
  <c r="AH2696" i="42"/>
  <c r="AO2696" i="42" s="1"/>
  <c r="Y149" i="42"/>
  <c r="Y576" i="42"/>
  <c r="AK576" i="42"/>
  <c r="AK3138" i="42"/>
  <c r="AB176" i="42"/>
  <c r="AB603" i="42"/>
  <c r="S203" i="42"/>
  <c r="S630" i="42"/>
  <c r="AE630" i="42"/>
  <c r="AE1484" i="42"/>
  <c r="V138" i="42"/>
  <c r="V565" i="42"/>
  <c r="AH565" i="42"/>
  <c r="AH2700" i="42"/>
  <c r="AO2700" i="42" s="1"/>
  <c r="Y165" i="42"/>
  <c r="Y592" i="42"/>
  <c r="AK592" i="42"/>
  <c r="AK3154" i="42"/>
  <c r="AB192" i="42"/>
  <c r="AB619" i="42"/>
  <c r="S219" i="42"/>
  <c r="S646" i="42"/>
  <c r="AE646" i="42"/>
  <c r="AE1500" i="42"/>
  <c r="V154" i="42"/>
  <c r="V581" i="42"/>
  <c r="AH581" i="42"/>
  <c r="AH2716" i="42"/>
  <c r="AO2716" i="42" s="1"/>
  <c r="Y181" i="42"/>
  <c r="Y608" i="42"/>
  <c r="AK608" i="42"/>
  <c r="AK3170" i="42"/>
  <c r="AB208" i="42"/>
  <c r="AB635" i="42"/>
  <c r="S143" i="42"/>
  <c r="S570" i="42"/>
  <c r="AE570" i="42"/>
  <c r="AE1424" i="42"/>
  <c r="V170" i="42"/>
  <c r="V597" i="42"/>
  <c r="AH597" i="42"/>
  <c r="AH2732" i="42"/>
  <c r="AO2732" i="42" s="1"/>
  <c r="Y197" i="42"/>
  <c r="Y624" i="42"/>
  <c r="AK624" i="42"/>
  <c r="AK3186" i="42"/>
  <c r="AB224" i="42"/>
  <c r="AB651" i="42"/>
  <c r="S159" i="42"/>
  <c r="S586" i="42"/>
  <c r="AE586" i="42"/>
  <c r="AE1440" i="42"/>
  <c r="V186" i="42"/>
  <c r="V613" i="42"/>
  <c r="AH613" i="42"/>
  <c r="AH2748" i="42"/>
  <c r="AO2748" i="42" s="1"/>
  <c r="Y213" i="42"/>
  <c r="Y640" i="42"/>
  <c r="AK640" i="42"/>
  <c r="AK3202" i="42"/>
  <c r="AB148" i="42"/>
  <c r="AB575" i="42"/>
  <c r="S175" i="42"/>
  <c r="S602" i="42"/>
  <c r="AE602" i="42"/>
  <c r="AE1456" i="42"/>
  <c r="V202" i="42"/>
  <c r="V629" i="42"/>
  <c r="AH629" i="42"/>
  <c r="AH2764" i="42"/>
  <c r="AO2764" i="42" s="1"/>
  <c r="Y229" i="42"/>
  <c r="Y656" i="42"/>
  <c r="AK656" i="42"/>
  <c r="AK3218" i="42"/>
  <c r="AB164" i="42"/>
  <c r="AB591" i="42"/>
  <c r="S191" i="42"/>
  <c r="S618" i="42"/>
  <c r="AE618" i="42"/>
  <c r="AE1472" i="42"/>
  <c r="V218" i="42"/>
  <c r="V645" i="42"/>
  <c r="AH645" i="42"/>
  <c r="AH2780" i="42"/>
  <c r="AO2780" i="42" s="1"/>
  <c r="Y153" i="42"/>
  <c r="Y580" i="42"/>
  <c r="AK580" i="42"/>
  <c r="AK3142" i="42"/>
  <c r="AB180" i="42"/>
  <c r="AB607" i="42"/>
  <c r="S207" i="42"/>
  <c r="S634" i="42"/>
  <c r="AE634" i="42"/>
  <c r="AE1488" i="42"/>
  <c r="V142" i="42"/>
  <c r="V569" i="42"/>
  <c r="AH569" i="42"/>
  <c r="AH2704" i="42"/>
  <c r="AO2704" i="42" s="1"/>
  <c r="Y169" i="42"/>
  <c r="Y596" i="42"/>
  <c r="AK596" i="42"/>
  <c r="AK3158" i="42"/>
  <c r="AB196" i="42"/>
  <c r="AB623" i="42"/>
  <c r="S223" i="42"/>
  <c r="S650" i="42"/>
  <c r="AE650" i="42"/>
  <c r="AE1504" i="42"/>
  <c r="V133" i="42"/>
  <c r="V560" i="42"/>
  <c r="AH560" i="42"/>
  <c r="AH2695" i="42"/>
  <c r="AO2695" i="42" s="1"/>
  <c r="Y158" i="42"/>
  <c r="Y585" i="42"/>
  <c r="AK585" i="42"/>
  <c r="AK3147" i="42"/>
  <c r="AB185" i="42"/>
  <c r="AB612" i="42"/>
  <c r="S212" i="42"/>
  <c r="S639" i="42"/>
  <c r="AE639" i="42"/>
  <c r="AE1493" i="42"/>
  <c r="V147" i="42"/>
  <c r="V574" i="42"/>
  <c r="AH574" i="42"/>
  <c r="AH2709" i="42"/>
  <c r="AO2709" i="42" s="1"/>
  <c r="Y174" i="42"/>
  <c r="Y601" i="42"/>
  <c r="AK601" i="42"/>
  <c r="AK3163" i="42"/>
  <c r="AB201" i="42"/>
  <c r="AB628" i="42"/>
  <c r="S228" i="42"/>
  <c r="S655" i="42"/>
  <c r="AE655" i="42"/>
  <c r="AE1509" i="42"/>
  <c r="V163" i="42"/>
  <c r="V590" i="42"/>
  <c r="AH590" i="42"/>
  <c r="AH2725" i="42"/>
  <c r="AO2725" i="42" s="1"/>
  <c r="Y190" i="42"/>
  <c r="Y617" i="42"/>
  <c r="AK617" i="42"/>
  <c r="AK3179" i="42"/>
  <c r="AB217" i="42"/>
  <c r="AB644" i="42"/>
  <c r="S152" i="42"/>
  <c r="S579" i="42"/>
  <c r="AE579" i="42"/>
  <c r="AE1433" i="42"/>
  <c r="V179" i="42"/>
  <c r="V606" i="42"/>
  <c r="AH606" i="42"/>
  <c r="AH2741" i="42"/>
  <c r="AO2741" i="42" s="1"/>
  <c r="Y206" i="42"/>
  <c r="Y633" i="42"/>
  <c r="AK633" i="42"/>
  <c r="AK3195" i="42"/>
  <c r="AB141" i="42"/>
  <c r="AB568" i="42"/>
  <c r="S168" i="42"/>
  <c r="S595" i="42"/>
  <c r="AE595" i="42"/>
  <c r="AE1449" i="42"/>
  <c r="V195" i="42"/>
  <c r="V622" i="42"/>
  <c r="AH622" i="42"/>
  <c r="AH2757" i="42"/>
  <c r="AO2757" i="42" s="1"/>
  <c r="Y222" i="42"/>
  <c r="Y649" i="42"/>
  <c r="AK649" i="42"/>
  <c r="AK3211" i="42"/>
  <c r="AB157" i="42"/>
  <c r="AB584" i="42"/>
  <c r="S184" i="42"/>
  <c r="S611" i="42"/>
  <c r="AE611" i="42"/>
  <c r="AE1465" i="42"/>
  <c r="V211" i="42"/>
  <c r="V638" i="42"/>
  <c r="AH638" i="42"/>
  <c r="AH2773" i="42"/>
  <c r="AO2773" i="42" s="1"/>
  <c r="Y146" i="42"/>
  <c r="Y573" i="42"/>
  <c r="AK573" i="42"/>
  <c r="AK3135" i="42"/>
  <c r="AB173" i="42"/>
  <c r="AB600" i="42"/>
  <c r="S200" i="42"/>
  <c r="S627" i="42"/>
  <c r="AE627" i="42"/>
  <c r="AE1481" i="42"/>
  <c r="V227" i="42"/>
  <c r="V654" i="42"/>
  <c r="AH654" i="42"/>
  <c r="AH2789" i="42"/>
  <c r="AO2789" i="42" s="1"/>
  <c r="Y162" i="42"/>
  <c r="Y589" i="42"/>
  <c r="AK589" i="42"/>
  <c r="AK3151" i="42"/>
  <c r="AB189" i="42"/>
  <c r="AB616" i="42"/>
  <c r="S216" i="42"/>
  <c r="S643" i="42"/>
  <c r="AE643" i="42"/>
  <c r="AE1497" i="42"/>
  <c r="V151" i="42"/>
  <c r="V578" i="42"/>
  <c r="AH578" i="42"/>
  <c r="AH2713" i="42"/>
  <c r="AO2713" i="42" s="1"/>
  <c r="Y178" i="42"/>
  <c r="Y605" i="42"/>
  <c r="AK605" i="42"/>
  <c r="AK3167" i="42"/>
  <c r="AB205" i="42"/>
  <c r="AB632" i="42"/>
  <c r="S136" i="42"/>
  <c r="S563" i="42"/>
  <c r="AE563" i="42"/>
  <c r="AE1417" i="42"/>
  <c r="V135" i="42"/>
  <c r="V562" i="42"/>
  <c r="AH562" i="42"/>
  <c r="AH2697" i="42"/>
  <c r="AO2697" i="42" s="1"/>
  <c r="X167" i="42"/>
  <c r="X594" i="42"/>
  <c r="AJ626" i="42"/>
  <c r="AJ3188" i="42"/>
  <c r="X215" i="42"/>
  <c r="X642" i="42"/>
  <c r="AJ566" i="42"/>
  <c r="AJ3128" i="42"/>
  <c r="X155" i="42"/>
  <c r="X582" i="42"/>
  <c r="AA214" i="42"/>
  <c r="AA641" i="42"/>
  <c r="AD576" i="42"/>
  <c r="AD1003" i="42"/>
  <c r="U192" i="42"/>
  <c r="U619" i="42"/>
  <c r="AA170" i="42"/>
  <c r="AA597" i="42"/>
  <c r="Z131" i="42"/>
  <c r="Z558" i="42"/>
  <c r="AL558" i="42"/>
  <c r="AL3120" i="42"/>
  <c r="AC140" i="42"/>
  <c r="AC567" i="42"/>
  <c r="T167" i="42"/>
  <c r="T594" i="42"/>
  <c r="AF594" i="42"/>
  <c r="AF1875" i="42"/>
  <c r="W194" i="42"/>
  <c r="W621" i="42"/>
  <c r="AI621" i="42"/>
  <c r="AI3183" i="42"/>
  <c r="Z221" i="42"/>
  <c r="Z648" i="42"/>
  <c r="AL648" i="42"/>
  <c r="AL3210" i="42"/>
  <c r="AC156" i="42"/>
  <c r="AC583" i="42"/>
  <c r="T183" i="42"/>
  <c r="T610" i="42"/>
  <c r="AF610" i="42"/>
  <c r="AF1891" i="42"/>
  <c r="W210" i="42"/>
  <c r="W637" i="42"/>
  <c r="AI637" i="42"/>
  <c r="AI3199" i="42"/>
  <c r="Z145" i="42"/>
  <c r="Z572" i="42"/>
  <c r="AL572" i="42"/>
  <c r="AL3134" i="42"/>
  <c r="AC172" i="42"/>
  <c r="AC599" i="42"/>
  <c r="T199" i="42"/>
  <c r="T626" i="42"/>
  <c r="AF626" i="42"/>
  <c r="AF1907" i="42"/>
  <c r="W226" i="42"/>
  <c r="W653" i="42"/>
  <c r="AI653" i="42"/>
  <c r="AI3215" i="42"/>
  <c r="Z161" i="42"/>
  <c r="Z588" i="42"/>
  <c r="AL588" i="42"/>
  <c r="AL3150" i="42"/>
  <c r="AC188" i="42"/>
  <c r="AC615" i="42"/>
  <c r="T215" i="42"/>
  <c r="T642" i="42"/>
  <c r="AF642" i="42"/>
  <c r="AF1923" i="42"/>
  <c r="W150" i="42"/>
  <c r="W577" i="42"/>
  <c r="AI577" i="42"/>
  <c r="AI3139" i="42"/>
  <c r="Z177" i="42"/>
  <c r="Z604" i="42"/>
  <c r="AL604" i="42"/>
  <c r="AL3166" i="42"/>
  <c r="AC204" i="42"/>
  <c r="AC631" i="42"/>
  <c r="T139" i="42"/>
  <c r="T566" i="42"/>
  <c r="AF566" i="42"/>
  <c r="AF1847" i="42"/>
  <c r="W166" i="42"/>
  <c r="W593" i="42"/>
  <c r="AI593" i="42"/>
  <c r="AI3155" i="42"/>
  <c r="Z193" i="42"/>
  <c r="Z620" i="42"/>
  <c r="AL620" i="42"/>
  <c r="AL3182" i="42"/>
  <c r="AC220" i="42"/>
  <c r="AC647" i="42"/>
  <c r="T155" i="42"/>
  <c r="T582" i="42"/>
  <c r="AF582" i="42"/>
  <c r="AF1863" i="42"/>
  <c r="W182" i="42"/>
  <c r="W609" i="42"/>
  <c r="AI609" i="42"/>
  <c r="AI3171" i="42"/>
  <c r="Z209" i="42"/>
  <c r="Z636" i="42"/>
  <c r="AL636" i="42"/>
  <c r="AL3198" i="42"/>
  <c r="AC144" i="42"/>
  <c r="AC571" i="42"/>
  <c r="T171" i="42"/>
  <c r="T598" i="42"/>
  <c r="AF598" i="42"/>
  <c r="AF1879" i="42"/>
  <c r="W198" i="42"/>
  <c r="W625" i="42"/>
  <c r="AI625" i="42"/>
  <c r="AI3187" i="42"/>
  <c r="Z225" i="42"/>
  <c r="Z652" i="42"/>
  <c r="AL652" i="42"/>
  <c r="AL3214" i="42"/>
  <c r="AC160" i="42"/>
  <c r="AC587" i="42"/>
  <c r="T187" i="42"/>
  <c r="T614" i="42"/>
  <c r="AF614" i="42"/>
  <c r="AF1895" i="42"/>
  <c r="W214" i="42"/>
  <c r="W641" i="42"/>
  <c r="AI641" i="42"/>
  <c r="AI3203" i="42"/>
  <c r="Z132" i="42"/>
  <c r="Z559" i="42"/>
  <c r="AL559" i="42"/>
  <c r="AL3121" i="42"/>
  <c r="AC137" i="42"/>
  <c r="AC564" i="42"/>
  <c r="W134" i="42"/>
  <c r="W561" i="42"/>
  <c r="AI561" i="42"/>
  <c r="AI3123" i="42"/>
  <c r="Z149" i="42"/>
  <c r="Z576" i="42"/>
  <c r="AL576" i="42"/>
  <c r="AL3138" i="42"/>
  <c r="AC176" i="42"/>
  <c r="AC603" i="42"/>
  <c r="T203" i="42"/>
  <c r="T630" i="42"/>
  <c r="AF630" i="42"/>
  <c r="AF1911" i="42"/>
  <c r="W138" i="42"/>
  <c r="W565" i="42"/>
  <c r="AI565" i="42"/>
  <c r="AI3127" i="42"/>
  <c r="Z165" i="42"/>
  <c r="Z592" i="42"/>
  <c r="AL592" i="42"/>
  <c r="AL3154" i="42"/>
  <c r="AC192" i="42"/>
  <c r="AC619" i="42"/>
  <c r="T219" i="42"/>
  <c r="T646" i="42"/>
  <c r="AF646" i="42"/>
  <c r="AF1927" i="42"/>
  <c r="W154" i="42"/>
  <c r="W581" i="42"/>
  <c r="AI581" i="42"/>
  <c r="AI3143" i="42"/>
  <c r="Z181" i="42"/>
  <c r="Z608" i="42"/>
  <c r="AL608" i="42"/>
  <c r="AL3170" i="42"/>
  <c r="AC208" i="42"/>
  <c r="AC635" i="42"/>
  <c r="T143" i="42"/>
  <c r="T570" i="42"/>
  <c r="AF570" i="42"/>
  <c r="AF1851" i="42"/>
  <c r="W170" i="42"/>
  <c r="W597" i="42"/>
  <c r="AI597" i="42"/>
  <c r="AI3159" i="42"/>
  <c r="Z197" i="42"/>
  <c r="Z624" i="42"/>
  <c r="AL624" i="42"/>
  <c r="AL3186" i="42"/>
  <c r="AC224" i="42"/>
  <c r="AC651" i="42"/>
  <c r="T159" i="42"/>
  <c r="T586" i="42"/>
  <c r="AF586" i="42"/>
  <c r="AF1867" i="42"/>
  <c r="W186" i="42"/>
  <c r="W613" i="42"/>
  <c r="AI613" i="42"/>
  <c r="AI3175" i="42"/>
  <c r="Z213" i="42"/>
  <c r="Z640" i="42"/>
  <c r="AL640" i="42"/>
  <c r="AL3202" i="42"/>
  <c r="AC148" i="42"/>
  <c r="AC575" i="42"/>
  <c r="T175" i="42"/>
  <c r="T602" i="42"/>
  <c r="AF602" i="42"/>
  <c r="AF1883" i="42"/>
  <c r="W202" i="42"/>
  <c r="W629" i="42"/>
  <c r="AI629" i="42"/>
  <c r="AI3191" i="42"/>
  <c r="Z229" i="42"/>
  <c r="Z656" i="42"/>
  <c r="AL656" i="42"/>
  <c r="AL3218" i="42"/>
  <c r="AC164" i="42"/>
  <c r="AC591" i="42"/>
  <c r="T191" i="42"/>
  <c r="T618" i="42"/>
  <c r="AF618" i="42"/>
  <c r="AF1899" i="42"/>
  <c r="W218" i="42"/>
  <c r="W645" i="42"/>
  <c r="AI645" i="42"/>
  <c r="AI3207" i="42"/>
  <c r="Z153" i="42"/>
  <c r="Z580" i="42"/>
  <c r="AL580" i="42"/>
  <c r="AL3142" i="42"/>
  <c r="AC180" i="42"/>
  <c r="AC607" i="42"/>
  <c r="T207" i="42"/>
  <c r="T634" i="42"/>
  <c r="AF634" i="42"/>
  <c r="AF1915" i="42"/>
  <c r="W142" i="42"/>
  <c r="W569" i="42"/>
  <c r="AI569" i="42"/>
  <c r="AI3131" i="42"/>
  <c r="Z169" i="42"/>
  <c r="Z596" i="42"/>
  <c r="AL596" i="42"/>
  <c r="AL3158" i="42"/>
  <c r="AC196" i="42"/>
  <c r="AC623" i="42"/>
  <c r="T223" i="42"/>
  <c r="T650" i="42"/>
  <c r="AF650" i="42"/>
  <c r="AF1931" i="42"/>
  <c r="W133" i="42"/>
  <c r="W560" i="42"/>
  <c r="AI560" i="42"/>
  <c r="AI3122" i="42"/>
  <c r="Z158" i="42"/>
  <c r="Z585" i="42"/>
  <c r="AL585" i="42"/>
  <c r="AL3147" i="42"/>
  <c r="AC185" i="42"/>
  <c r="AC612" i="42"/>
  <c r="T212" i="42"/>
  <c r="T639" i="42"/>
  <c r="AF639" i="42"/>
  <c r="AF1920" i="42"/>
  <c r="W147" i="42"/>
  <c r="W574" i="42"/>
  <c r="AI574" i="42"/>
  <c r="AI3136" i="42"/>
  <c r="Z174" i="42"/>
  <c r="Z601" i="42"/>
  <c r="AL601" i="42"/>
  <c r="AL3163" i="42"/>
  <c r="AC201" i="42"/>
  <c r="AC628" i="42"/>
  <c r="T228" i="42"/>
  <c r="T655" i="42"/>
  <c r="AF655" i="42"/>
  <c r="AF1936" i="42"/>
  <c r="W163" i="42"/>
  <c r="W590" i="42"/>
  <c r="AI590" i="42"/>
  <c r="AI3152" i="42"/>
  <c r="Z190" i="42"/>
  <c r="Z617" i="42"/>
  <c r="AL617" i="42"/>
  <c r="AL3179" i="42"/>
  <c r="AC217" i="42"/>
  <c r="AC644" i="42"/>
  <c r="T152" i="42"/>
  <c r="T579" i="42"/>
  <c r="AF579" i="42"/>
  <c r="AF1860" i="42"/>
  <c r="W179" i="42"/>
  <c r="W606" i="42"/>
  <c r="AI606" i="42"/>
  <c r="AI3168" i="42"/>
  <c r="Z206" i="42"/>
  <c r="Z633" i="42"/>
  <c r="AL633" i="42"/>
  <c r="AL3195" i="42"/>
  <c r="AC141" i="42"/>
  <c r="AC568" i="42"/>
  <c r="T168" i="42"/>
  <c r="T595" i="42"/>
  <c r="AF595" i="42"/>
  <c r="AF1876" i="42"/>
  <c r="W195" i="42"/>
  <c r="W622" i="42"/>
  <c r="AI622" i="42"/>
  <c r="AI3184" i="42"/>
  <c r="Z222" i="42"/>
  <c r="Z649" i="42"/>
  <c r="AL649" i="42"/>
  <c r="AL3211" i="42"/>
  <c r="AC157" i="42"/>
  <c r="AC584" i="42"/>
  <c r="T184" i="42"/>
  <c r="T611" i="42"/>
  <c r="AF611" i="42"/>
  <c r="AF1892" i="42"/>
  <c r="W211" i="42"/>
  <c r="W638" i="42"/>
  <c r="AI638" i="42"/>
  <c r="AI3200" i="42"/>
  <c r="Z146" i="42"/>
  <c r="Z573" i="42"/>
  <c r="AL573" i="42"/>
  <c r="AL3135" i="42"/>
  <c r="AC173" i="42"/>
  <c r="AC600" i="42"/>
  <c r="T200" i="42"/>
  <c r="T627" i="42"/>
  <c r="AF627" i="42"/>
  <c r="AF1908" i="42"/>
  <c r="W227" i="42"/>
  <c r="W654" i="42"/>
  <c r="AI654" i="42"/>
  <c r="AI3216" i="42"/>
  <c r="Z162" i="42"/>
  <c r="Z589" i="42"/>
  <c r="AL589" i="42"/>
  <c r="AL3151" i="42"/>
  <c r="AC189" i="42"/>
  <c r="AC616" i="42"/>
  <c r="T216" i="42"/>
  <c r="T643" i="42"/>
  <c r="AF643" i="42"/>
  <c r="AF1924" i="42"/>
  <c r="W151" i="42"/>
  <c r="W578" i="42"/>
  <c r="AI578" i="42"/>
  <c r="AI3140" i="42"/>
  <c r="Z178" i="42"/>
  <c r="Z605" i="42"/>
  <c r="AL605" i="42"/>
  <c r="AL3167" i="42"/>
  <c r="AC205" i="42"/>
  <c r="AC632" i="42"/>
  <c r="T136" i="42"/>
  <c r="T563" i="42"/>
  <c r="AF563" i="42"/>
  <c r="AF1844" i="42"/>
  <c r="W135" i="42"/>
  <c r="W562" i="42"/>
  <c r="AI562" i="42"/>
  <c r="AI3124" i="42"/>
  <c r="AG567" i="42"/>
  <c r="AG2275" i="42"/>
  <c r="AO2275" i="42" s="1"/>
  <c r="X183" i="42"/>
  <c r="X610" i="42"/>
  <c r="X199" i="42"/>
  <c r="X626" i="42"/>
  <c r="R177" i="42"/>
  <c r="R604" i="42"/>
  <c r="R225" i="42"/>
  <c r="R652" i="42"/>
  <c r="AG564" i="42"/>
  <c r="AG2272" i="42"/>
  <c r="AO2272" i="42" s="1"/>
  <c r="U208" i="42"/>
  <c r="U635" i="42"/>
  <c r="AA163" i="42"/>
  <c r="AA590" i="42"/>
  <c r="AA131" i="42"/>
  <c r="AA558" i="42"/>
  <c r="R140" i="42"/>
  <c r="R567" i="42"/>
  <c r="AD567" i="42"/>
  <c r="AD994" i="42"/>
  <c r="U167" i="42"/>
  <c r="U594" i="42"/>
  <c r="AG594" i="42"/>
  <c r="AG2302" i="42"/>
  <c r="AO2302" i="42" s="1"/>
  <c r="X194" i="42"/>
  <c r="X621" i="42"/>
  <c r="AJ621" i="42"/>
  <c r="AJ3183" i="42"/>
  <c r="AA221" i="42"/>
  <c r="AA648" i="42"/>
  <c r="R156" i="42"/>
  <c r="R583" i="42"/>
  <c r="AD583" i="42"/>
  <c r="AD1010" i="42"/>
  <c r="U183" i="42"/>
  <c r="U610" i="42"/>
  <c r="AG610" i="42"/>
  <c r="AG2318" i="42"/>
  <c r="AO2318" i="42" s="1"/>
  <c r="X210" i="42"/>
  <c r="X637" i="42"/>
  <c r="AJ637" i="42"/>
  <c r="AJ3199" i="42"/>
  <c r="AA145" i="42"/>
  <c r="AA572" i="42"/>
  <c r="R172" i="42"/>
  <c r="R599" i="42"/>
  <c r="AD599" i="42"/>
  <c r="AD1026" i="42"/>
  <c r="U199" i="42"/>
  <c r="U626" i="42"/>
  <c r="AG626" i="42"/>
  <c r="AG2334" i="42"/>
  <c r="AO2334" i="42" s="1"/>
  <c r="X226" i="42"/>
  <c r="X653" i="42"/>
  <c r="AJ653" i="42"/>
  <c r="AJ3215" i="42"/>
  <c r="AA161" i="42"/>
  <c r="AA588" i="42"/>
  <c r="R188" i="42"/>
  <c r="R615" i="42"/>
  <c r="AD615" i="42"/>
  <c r="AD1042" i="42"/>
  <c r="U215" i="42"/>
  <c r="U642" i="42"/>
  <c r="AG642" i="42"/>
  <c r="AG2350" i="42"/>
  <c r="AO2350" i="42" s="1"/>
  <c r="X150" i="42"/>
  <c r="X577" i="42"/>
  <c r="AJ577" i="42"/>
  <c r="AJ3139" i="42"/>
  <c r="AA177" i="42"/>
  <c r="AA604" i="42"/>
  <c r="R204" i="42"/>
  <c r="R631" i="42"/>
  <c r="AD631" i="42"/>
  <c r="AD1058" i="42"/>
  <c r="U139" i="42"/>
  <c r="U566" i="42"/>
  <c r="AG566" i="42"/>
  <c r="AG2274" i="42"/>
  <c r="AO2274" i="42" s="1"/>
  <c r="X166" i="42"/>
  <c r="X593" i="42"/>
  <c r="AJ593" i="42"/>
  <c r="AJ3155" i="42"/>
  <c r="AA193" i="42"/>
  <c r="AA620" i="42"/>
  <c r="R220" i="42"/>
  <c r="R647" i="42"/>
  <c r="AD647" i="42"/>
  <c r="AD1074" i="42"/>
  <c r="U155" i="42"/>
  <c r="U582" i="42"/>
  <c r="AG582" i="42"/>
  <c r="AG2290" i="42"/>
  <c r="AO2290" i="42" s="1"/>
  <c r="X182" i="42"/>
  <c r="X609" i="42"/>
  <c r="AJ609" i="42"/>
  <c r="AJ3171" i="42"/>
  <c r="AA209" i="42"/>
  <c r="AA636" i="42"/>
  <c r="R144" i="42"/>
  <c r="R571" i="42"/>
  <c r="AD571" i="42"/>
  <c r="AD998" i="42"/>
  <c r="U171" i="42"/>
  <c r="U598" i="42"/>
  <c r="AG598" i="42"/>
  <c r="AG2306" i="42"/>
  <c r="AO2306" i="42" s="1"/>
  <c r="X198" i="42"/>
  <c r="X625" i="42"/>
  <c r="AJ625" i="42"/>
  <c r="AJ3187" i="42"/>
  <c r="AA225" i="42"/>
  <c r="AA652" i="42"/>
  <c r="R160" i="42"/>
  <c r="R587" i="42"/>
  <c r="AD587" i="42"/>
  <c r="AD1014" i="42"/>
  <c r="U187" i="42"/>
  <c r="U614" i="42"/>
  <c r="AG614" i="42"/>
  <c r="AG2322" i="42"/>
  <c r="AO2322" i="42" s="1"/>
  <c r="X214" i="42"/>
  <c r="X641" i="42"/>
  <c r="AJ641" i="42"/>
  <c r="AJ3203" i="42"/>
  <c r="AA132" i="42"/>
  <c r="AA559" i="42"/>
  <c r="R137" i="42"/>
  <c r="R564" i="42"/>
  <c r="AD564" i="42"/>
  <c r="AD991" i="42"/>
  <c r="X134" i="42"/>
  <c r="X561" i="42"/>
  <c r="AJ561" i="42"/>
  <c r="AJ3123" i="42"/>
  <c r="AA149" i="42"/>
  <c r="AA576" i="42"/>
  <c r="R176" i="42"/>
  <c r="R603" i="42"/>
  <c r="AD603" i="42"/>
  <c r="AD1030" i="42"/>
  <c r="U203" i="42"/>
  <c r="U630" i="42"/>
  <c r="AG630" i="42"/>
  <c r="AG2338" i="42"/>
  <c r="AO2338" i="42" s="1"/>
  <c r="X138" i="42"/>
  <c r="X565" i="42"/>
  <c r="AJ565" i="42"/>
  <c r="AJ3127" i="42"/>
  <c r="AA165" i="42"/>
  <c r="AA592" i="42"/>
  <c r="R192" i="42"/>
  <c r="R619" i="42"/>
  <c r="AD619" i="42"/>
  <c r="AD1046" i="42"/>
  <c r="U219" i="42"/>
  <c r="U646" i="42"/>
  <c r="AG646" i="42"/>
  <c r="AG2354" i="42"/>
  <c r="AO2354" i="42" s="1"/>
  <c r="X154" i="42"/>
  <c r="X581" i="42"/>
  <c r="AJ581" i="42"/>
  <c r="AJ3143" i="42"/>
  <c r="AA181" i="42"/>
  <c r="AA608" i="42"/>
  <c r="R208" i="42"/>
  <c r="R635" i="42"/>
  <c r="AD635" i="42"/>
  <c r="AD1062" i="42"/>
  <c r="U143" i="42"/>
  <c r="U570" i="42"/>
  <c r="AG570" i="42"/>
  <c r="AG2278" i="42"/>
  <c r="AO2278" i="42" s="1"/>
  <c r="X170" i="42"/>
  <c r="X597" i="42"/>
  <c r="AJ597" i="42"/>
  <c r="AJ3159" i="42"/>
  <c r="AA197" i="42"/>
  <c r="AA624" i="42"/>
  <c r="R224" i="42"/>
  <c r="R651" i="42"/>
  <c r="AD651" i="42"/>
  <c r="AD1078" i="42"/>
  <c r="U159" i="42"/>
  <c r="U586" i="42"/>
  <c r="AG586" i="42"/>
  <c r="AG2294" i="42"/>
  <c r="AO2294" i="42" s="1"/>
  <c r="X186" i="42"/>
  <c r="X613" i="42"/>
  <c r="AJ613" i="42"/>
  <c r="AJ3175" i="42"/>
  <c r="AA213" i="42"/>
  <c r="AA640" i="42"/>
  <c r="R148" i="42"/>
  <c r="R575" i="42"/>
  <c r="AD575" i="42"/>
  <c r="AD1002" i="42"/>
  <c r="U175" i="42"/>
  <c r="U602" i="42"/>
  <c r="AG602" i="42"/>
  <c r="AG2310" i="42"/>
  <c r="AO2310" i="42" s="1"/>
  <c r="X202" i="42"/>
  <c r="X629" i="42"/>
  <c r="AJ629" i="42"/>
  <c r="AJ3191" i="42"/>
  <c r="AA229" i="42"/>
  <c r="AA656" i="42"/>
  <c r="R164" i="42"/>
  <c r="R591" i="42"/>
  <c r="AD591" i="42"/>
  <c r="AD1018" i="42"/>
  <c r="U191" i="42"/>
  <c r="U618" i="42"/>
  <c r="AG618" i="42"/>
  <c r="AG2326" i="42"/>
  <c r="AO2326" i="42" s="1"/>
  <c r="X218" i="42"/>
  <c r="X645" i="42"/>
  <c r="AJ645" i="42"/>
  <c r="AJ3207" i="42"/>
  <c r="AA153" i="42"/>
  <c r="AA580" i="42"/>
  <c r="R180" i="42"/>
  <c r="R607" i="42"/>
  <c r="AD607" i="42"/>
  <c r="AD1034" i="42"/>
  <c r="U207" i="42"/>
  <c r="U634" i="42"/>
  <c r="AG634" i="42"/>
  <c r="AG2342" i="42"/>
  <c r="AO2342" i="42" s="1"/>
  <c r="X142" i="42"/>
  <c r="X569" i="42"/>
  <c r="AJ569" i="42"/>
  <c r="AJ3131" i="42"/>
  <c r="AA169" i="42"/>
  <c r="AA596" i="42"/>
  <c r="R196" i="42"/>
  <c r="R623" i="42"/>
  <c r="AD623" i="42"/>
  <c r="AD1050" i="42"/>
  <c r="U223" i="42"/>
  <c r="U650" i="42"/>
  <c r="AG650" i="42"/>
  <c r="AG2358" i="42"/>
  <c r="AO2358" i="42" s="1"/>
  <c r="X133" i="42"/>
  <c r="X560" i="42"/>
  <c r="AJ560" i="42"/>
  <c r="AJ3122" i="42"/>
  <c r="AA158" i="42"/>
  <c r="AA585" i="42"/>
  <c r="R185" i="42"/>
  <c r="R612" i="42"/>
  <c r="AD612" i="42"/>
  <c r="AD1039" i="42"/>
  <c r="U212" i="42"/>
  <c r="U639" i="42"/>
  <c r="AG639" i="42"/>
  <c r="AG2347" i="42"/>
  <c r="AO2347" i="42" s="1"/>
  <c r="X147" i="42"/>
  <c r="X574" i="42"/>
  <c r="AJ574" i="42"/>
  <c r="AJ3136" i="42"/>
  <c r="AA174" i="42"/>
  <c r="AA601" i="42"/>
  <c r="R201" i="42"/>
  <c r="R628" i="42"/>
  <c r="AD628" i="42"/>
  <c r="AD1055" i="42"/>
  <c r="U228" i="42"/>
  <c r="U655" i="42"/>
  <c r="AG655" i="42"/>
  <c r="AG2363" i="42"/>
  <c r="AO2363" i="42" s="1"/>
  <c r="X163" i="42"/>
  <c r="X590" i="42"/>
  <c r="AJ590" i="42"/>
  <c r="AJ3152" i="42"/>
  <c r="AA190" i="42"/>
  <c r="AA617" i="42"/>
  <c r="R217" i="42"/>
  <c r="R644" i="42"/>
  <c r="AD644" i="42"/>
  <c r="AD1071" i="42"/>
  <c r="U152" i="42"/>
  <c r="U579" i="42"/>
  <c r="AG579" i="42"/>
  <c r="AG2287" i="42"/>
  <c r="AO2287" i="42" s="1"/>
  <c r="X179" i="42"/>
  <c r="X606" i="42"/>
  <c r="AJ606" i="42"/>
  <c r="AJ3168" i="42"/>
  <c r="AA206" i="42"/>
  <c r="AA633" i="42"/>
  <c r="R141" i="42"/>
  <c r="R568" i="42"/>
  <c r="AD568" i="42"/>
  <c r="AD995" i="42"/>
  <c r="U168" i="42"/>
  <c r="U595" i="42"/>
  <c r="AG595" i="42"/>
  <c r="AG2303" i="42"/>
  <c r="AO2303" i="42" s="1"/>
  <c r="X195" i="42"/>
  <c r="X622" i="42"/>
  <c r="AJ622" i="42"/>
  <c r="AJ3184" i="42"/>
  <c r="AA222" i="42"/>
  <c r="AA649" i="42"/>
  <c r="R157" i="42"/>
  <c r="R584" i="42"/>
  <c r="AD584" i="42"/>
  <c r="AD1011" i="42"/>
  <c r="U184" i="42"/>
  <c r="U611" i="42"/>
  <c r="AG611" i="42"/>
  <c r="AG2319" i="42"/>
  <c r="AO2319" i="42" s="1"/>
  <c r="X211" i="42"/>
  <c r="X638" i="42"/>
  <c r="AJ638" i="42"/>
  <c r="AJ3200" i="42"/>
  <c r="AA146" i="42"/>
  <c r="AA573" i="42"/>
  <c r="R173" i="42"/>
  <c r="R600" i="42"/>
  <c r="AD600" i="42"/>
  <c r="AD1027" i="42"/>
  <c r="U200" i="42"/>
  <c r="U627" i="42"/>
  <c r="AG627" i="42"/>
  <c r="AG2335" i="42"/>
  <c r="AO2335" i="42" s="1"/>
  <c r="X227" i="42"/>
  <c r="X654" i="42"/>
  <c r="AJ654" i="42"/>
  <c r="AJ3216" i="42"/>
  <c r="AA162" i="42"/>
  <c r="AA589" i="42"/>
  <c r="R189" i="42"/>
  <c r="R616" i="42"/>
  <c r="AD616" i="42"/>
  <c r="AD1043" i="42"/>
  <c r="U216" i="42"/>
  <c r="U643" i="42"/>
  <c r="AG643" i="42"/>
  <c r="AG2351" i="42"/>
  <c r="AO2351" i="42" s="1"/>
  <c r="X151" i="42"/>
  <c r="X578" i="42"/>
  <c r="AJ578" i="42"/>
  <c r="AJ3140" i="42"/>
  <c r="AA178" i="42"/>
  <c r="AA605" i="42"/>
  <c r="R205" i="42"/>
  <c r="R632" i="42"/>
  <c r="AD632" i="42"/>
  <c r="AD1059" i="42"/>
  <c r="U136" i="42"/>
  <c r="U563" i="42"/>
  <c r="AG563" i="42"/>
  <c r="AG2271" i="42"/>
  <c r="AO2271" i="42" s="1"/>
  <c r="X135" i="42"/>
  <c r="X562" i="42"/>
  <c r="AJ562" i="42"/>
  <c r="AJ3124" i="42"/>
  <c r="AG647" i="42"/>
  <c r="AG2355" i="42"/>
  <c r="AO2355" i="42" s="1"/>
  <c r="AJ598" i="42"/>
  <c r="AJ3160" i="42"/>
  <c r="X203" i="42"/>
  <c r="X630" i="42"/>
  <c r="AA154" i="42"/>
  <c r="AA581" i="42"/>
  <c r="AG651" i="42"/>
  <c r="AG2359" i="42"/>
  <c r="AO2359" i="42" s="1"/>
  <c r="AD605" i="42"/>
  <c r="AD1032" i="42"/>
  <c r="AB131" i="42"/>
  <c r="AB558" i="42"/>
  <c r="S140" i="42"/>
  <c r="S567" i="42"/>
  <c r="AE567" i="42"/>
  <c r="AE1421" i="42"/>
  <c r="V167" i="42"/>
  <c r="V594" i="42"/>
  <c r="AH594" i="42"/>
  <c r="AH2729" i="42"/>
  <c r="AO2729" i="42" s="1"/>
  <c r="Y194" i="42"/>
  <c r="Y621" i="42"/>
  <c r="AK621" i="42"/>
  <c r="AK3183" i="42"/>
  <c r="AB221" i="42"/>
  <c r="AB648" i="42"/>
  <c r="S156" i="42"/>
  <c r="S583" i="42"/>
  <c r="AE583" i="42"/>
  <c r="AE1437" i="42"/>
  <c r="V183" i="42"/>
  <c r="V610" i="42"/>
  <c r="AH610" i="42"/>
  <c r="AH2745" i="42"/>
  <c r="AO2745" i="42" s="1"/>
  <c r="Y210" i="42"/>
  <c r="Y637" i="42"/>
  <c r="AK637" i="42"/>
  <c r="AK3199" i="42"/>
  <c r="AB145" i="42"/>
  <c r="AB572" i="42"/>
  <c r="S172" i="42"/>
  <c r="S599" i="42"/>
  <c r="AE599" i="42"/>
  <c r="AE1453" i="42"/>
  <c r="V199" i="42"/>
  <c r="V626" i="42"/>
  <c r="AH626" i="42"/>
  <c r="AH2761" i="42"/>
  <c r="AO2761" i="42" s="1"/>
  <c r="Y226" i="42"/>
  <c r="Y653" i="42"/>
  <c r="AK653" i="42"/>
  <c r="AK3215" i="42"/>
  <c r="AB161" i="42"/>
  <c r="AB588" i="42"/>
  <c r="S188" i="42"/>
  <c r="S615" i="42"/>
  <c r="AE615" i="42"/>
  <c r="AE1469" i="42"/>
  <c r="V215" i="42"/>
  <c r="V642" i="42"/>
  <c r="AH642" i="42"/>
  <c r="AH2777" i="42"/>
  <c r="AO2777" i="42" s="1"/>
  <c r="Y150" i="42"/>
  <c r="Y577" i="42"/>
  <c r="AK577" i="42"/>
  <c r="AK3139" i="42"/>
  <c r="AB177" i="42"/>
  <c r="AB604" i="42"/>
  <c r="S204" i="42"/>
  <c r="S631" i="42"/>
  <c r="AE631" i="42"/>
  <c r="AE1485" i="42"/>
  <c r="V139" i="42"/>
  <c r="V566" i="42"/>
  <c r="AH566" i="42"/>
  <c r="AH2701" i="42"/>
  <c r="AO2701" i="42" s="1"/>
  <c r="Y166" i="42"/>
  <c r="Y593" i="42"/>
  <c r="AK593" i="42"/>
  <c r="AK3155" i="42"/>
  <c r="AB193" i="42"/>
  <c r="AB620" i="42"/>
  <c r="S220" i="42"/>
  <c r="S647" i="42"/>
  <c r="AE647" i="42"/>
  <c r="AE1501" i="42"/>
  <c r="V155" i="42"/>
  <c r="V582" i="42"/>
  <c r="AH582" i="42"/>
  <c r="AH2717" i="42"/>
  <c r="AO2717" i="42" s="1"/>
  <c r="Y182" i="42"/>
  <c r="Y609" i="42"/>
  <c r="AK609" i="42"/>
  <c r="AK3171" i="42"/>
  <c r="AB209" i="42"/>
  <c r="AB636" i="42"/>
  <c r="S144" i="42"/>
  <c r="S571" i="42"/>
  <c r="AE571" i="42"/>
  <c r="AE1425" i="42"/>
  <c r="V171" i="42"/>
  <c r="V598" i="42"/>
  <c r="AH598" i="42"/>
  <c r="AH2733" i="42"/>
  <c r="AO2733" i="42" s="1"/>
  <c r="Y198" i="42"/>
  <c r="Y625" i="42"/>
  <c r="AK625" i="42"/>
  <c r="AK3187" i="42"/>
  <c r="AB225" i="42"/>
  <c r="AB652" i="42"/>
  <c r="S160" i="42"/>
  <c r="S587" i="42"/>
  <c r="AE587" i="42"/>
  <c r="AE1441" i="42"/>
  <c r="V187" i="42"/>
  <c r="V614" i="42"/>
  <c r="AH614" i="42"/>
  <c r="AH2749" i="42"/>
  <c r="AO2749" i="42" s="1"/>
  <c r="Y214" i="42"/>
  <c r="Y641" i="42"/>
  <c r="AK641" i="42"/>
  <c r="AK3203" i="42"/>
  <c r="AB132" i="42"/>
  <c r="AB559" i="42"/>
  <c r="S137" i="42"/>
  <c r="S564" i="42"/>
  <c r="AE564" i="42"/>
  <c r="AE1418" i="42"/>
  <c r="Y134" i="42"/>
  <c r="Y561" i="42"/>
  <c r="AK561" i="42"/>
  <c r="AK3123" i="42"/>
  <c r="AB149" i="42"/>
  <c r="AB576" i="42"/>
  <c r="S176" i="42"/>
  <c r="S603" i="42"/>
  <c r="AE603" i="42"/>
  <c r="AE1457" i="42"/>
  <c r="V203" i="42"/>
  <c r="V630" i="42"/>
  <c r="AH630" i="42"/>
  <c r="AH2765" i="42"/>
  <c r="AO2765" i="42" s="1"/>
  <c r="Y138" i="42"/>
  <c r="Y565" i="42"/>
  <c r="AK565" i="42"/>
  <c r="AK3127" i="42"/>
  <c r="AB165" i="42"/>
  <c r="AB592" i="42"/>
  <c r="S192" i="42"/>
  <c r="S619" i="42"/>
  <c r="AE619" i="42"/>
  <c r="AE1473" i="42"/>
  <c r="V219" i="42"/>
  <c r="V646" i="42"/>
  <c r="AH646" i="42"/>
  <c r="AH2781" i="42"/>
  <c r="AO2781" i="42" s="1"/>
  <c r="Y154" i="42"/>
  <c r="Y581" i="42"/>
  <c r="AK581" i="42"/>
  <c r="AK3143" i="42"/>
  <c r="AB181" i="42"/>
  <c r="AB608" i="42"/>
  <c r="S208" i="42"/>
  <c r="S635" i="42"/>
  <c r="AE635" i="42"/>
  <c r="AE1489" i="42"/>
  <c r="V143" i="42"/>
  <c r="V570" i="42"/>
  <c r="AH570" i="42"/>
  <c r="AH2705" i="42"/>
  <c r="AO2705" i="42" s="1"/>
  <c r="Y170" i="42"/>
  <c r="Y597" i="42"/>
  <c r="AK597" i="42"/>
  <c r="AK3159" i="42"/>
  <c r="AB197" i="42"/>
  <c r="AB624" i="42"/>
  <c r="S224" i="42"/>
  <c r="S651" i="42"/>
  <c r="AE651" i="42"/>
  <c r="AE1505" i="42"/>
  <c r="V159" i="42"/>
  <c r="V586" i="42"/>
  <c r="AH586" i="42"/>
  <c r="AH2721" i="42"/>
  <c r="AO2721" i="42" s="1"/>
  <c r="Y186" i="42"/>
  <c r="Y613" i="42"/>
  <c r="AK613" i="42"/>
  <c r="AK3175" i="42"/>
  <c r="AB213" i="42"/>
  <c r="AB640" i="42"/>
  <c r="S148" i="42"/>
  <c r="S575" i="42"/>
  <c r="AE575" i="42"/>
  <c r="AE1429" i="42"/>
  <c r="V175" i="42"/>
  <c r="V602" i="42"/>
  <c r="AH602" i="42"/>
  <c r="AH2737" i="42"/>
  <c r="AO2737" i="42" s="1"/>
  <c r="Y202" i="42"/>
  <c r="Y629" i="42"/>
  <c r="AK629" i="42"/>
  <c r="AK3191" i="42"/>
  <c r="AB229" i="42"/>
  <c r="AB656" i="42"/>
  <c r="S164" i="42"/>
  <c r="S591" i="42"/>
  <c r="AE591" i="42"/>
  <c r="AE1445" i="42"/>
  <c r="V191" i="42"/>
  <c r="V618" i="42"/>
  <c r="AH618" i="42"/>
  <c r="AH2753" i="42"/>
  <c r="AO2753" i="42" s="1"/>
  <c r="Y218" i="42"/>
  <c r="Y645" i="42"/>
  <c r="AK645" i="42"/>
  <c r="AK3207" i="42"/>
  <c r="AB153" i="42"/>
  <c r="AB580" i="42"/>
  <c r="S180" i="42"/>
  <c r="S607" i="42"/>
  <c r="AE607" i="42"/>
  <c r="AE1461" i="42"/>
  <c r="V207" i="42"/>
  <c r="V634" i="42"/>
  <c r="AH634" i="42"/>
  <c r="AH2769" i="42"/>
  <c r="AO2769" i="42" s="1"/>
  <c r="Y142" i="42"/>
  <c r="Y569" i="42"/>
  <c r="AK569" i="42"/>
  <c r="AK3131" i="42"/>
  <c r="AB169" i="42"/>
  <c r="AB596" i="42"/>
  <c r="S196" i="42"/>
  <c r="S623" i="42"/>
  <c r="AE623" i="42"/>
  <c r="AE1477" i="42"/>
  <c r="V223" i="42"/>
  <c r="V650" i="42"/>
  <c r="AH650" i="42"/>
  <c r="AH2785" i="42"/>
  <c r="AO2785" i="42" s="1"/>
  <c r="Y133" i="42"/>
  <c r="Y560" i="42"/>
  <c r="AK560" i="42"/>
  <c r="AK3122" i="42"/>
  <c r="AB158" i="42"/>
  <c r="AB585" i="42"/>
  <c r="S185" i="42"/>
  <c r="S612" i="42"/>
  <c r="AE612" i="42"/>
  <c r="AE1466" i="42"/>
  <c r="V212" i="42"/>
  <c r="V639" i="42"/>
  <c r="AH639" i="42"/>
  <c r="AH2774" i="42"/>
  <c r="AO2774" i="42" s="1"/>
  <c r="Y147" i="42"/>
  <c r="Y574" i="42"/>
  <c r="AK574" i="42"/>
  <c r="AK3136" i="42"/>
  <c r="AB174" i="42"/>
  <c r="AB601" i="42"/>
  <c r="S201" i="42"/>
  <c r="S628" i="42"/>
  <c r="AE628" i="42"/>
  <c r="AE1482" i="42"/>
  <c r="V228" i="42"/>
  <c r="V655" i="42"/>
  <c r="AH655" i="42"/>
  <c r="AH2790" i="42"/>
  <c r="AO2790" i="42" s="1"/>
  <c r="Y163" i="42"/>
  <c r="Y590" i="42"/>
  <c r="AK590" i="42"/>
  <c r="AK3152" i="42"/>
  <c r="AB190" i="42"/>
  <c r="AB617" i="42"/>
  <c r="S217" i="42"/>
  <c r="S644" i="42"/>
  <c r="AE644" i="42"/>
  <c r="AE1498" i="42"/>
  <c r="V152" i="42"/>
  <c r="V579" i="42"/>
  <c r="AH579" i="42"/>
  <c r="AH2714" i="42"/>
  <c r="AO2714" i="42" s="1"/>
  <c r="Y179" i="42"/>
  <c r="Y606" i="42"/>
  <c r="AK606" i="42"/>
  <c r="AK3168" i="42"/>
  <c r="AB206" i="42"/>
  <c r="AB633" i="42"/>
  <c r="S141" i="42"/>
  <c r="S568" i="42"/>
  <c r="AE568" i="42"/>
  <c r="AE1422" i="42"/>
  <c r="V168" i="42"/>
  <c r="V595" i="42"/>
  <c r="AH595" i="42"/>
  <c r="AH2730" i="42"/>
  <c r="AO2730" i="42" s="1"/>
  <c r="Y195" i="42"/>
  <c r="Y622" i="42"/>
  <c r="AK622" i="42"/>
  <c r="AK3184" i="42"/>
  <c r="AB222" i="42"/>
  <c r="AB649" i="42"/>
  <c r="S157" i="42"/>
  <c r="S584" i="42"/>
  <c r="AE584" i="42"/>
  <c r="AE1438" i="42"/>
  <c r="V184" i="42"/>
  <c r="V611" i="42"/>
  <c r="AH611" i="42"/>
  <c r="AH2746" i="42"/>
  <c r="AO2746" i="42" s="1"/>
  <c r="Y211" i="42"/>
  <c r="Y638" i="42"/>
  <c r="AK638" i="42"/>
  <c r="AK3200" i="42"/>
  <c r="AB146" i="42"/>
  <c r="AB573" i="42"/>
  <c r="S173" i="42"/>
  <c r="S600" i="42"/>
  <c r="AE600" i="42"/>
  <c r="AE1454" i="42"/>
  <c r="V200" i="42"/>
  <c r="V627" i="42"/>
  <c r="AH627" i="42"/>
  <c r="AH2762" i="42"/>
  <c r="AO2762" i="42" s="1"/>
  <c r="Y227" i="42"/>
  <c r="Y654" i="42"/>
  <c r="AK654" i="42"/>
  <c r="AK3216" i="42"/>
  <c r="AB162" i="42"/>
  <c r="AB589" i="42"/>
  <c r="S189" i="42"/>
  <c r="S616" i="42"/>
  <c r="AE616" i="42"/>
  <c r="AE1470" i="42"/>
  <c r="V216" i="42"/>
  <c r="V643" i="42"/>
  <c r="AH643" i="42"/>
  <c r="AH2778" i="42"/>
  <c r="AO2778" i="42" s="1"/>
  <c r="Y151" i="42"/>
  <c r="Y578" i="42"/>
  <c r="AK578" i="42"/>
  <c r="AK3140" i="42"/>
  <c r="AB178" i="42"/>
  <c r="AB605" i="42"/>
  <c r="S205" i="42"/>
  <c r="S632" i="42"/>
  <c r="AE632" i="42"/>
  <c r="AE1486" i="42"/>
  <c r="V136" i="42"/>
  <c r="V563" i="42"/>
  <c r="AH563" i="42"/>
  <c r="AH2698" i="42"/>
  <c r="AO2698" i="42" s="1"/>
  <c r="Y135" i="42"/>
  <c r="Y562" i="42"/>
  <c r="AK562" i="42"/>
  <c r="AK3124" i="42"/>
  <c r="AG583" i="42"/>
  <c r="AG2291" i="42"/>
  <c r="AO2291" i="42" s="1"/>
  <c r="AA182" i="42"/>
  <c r="AA609" i="42"/>
  <c r="U160" i="42"/>
  <c r="U587" i="42"/>
  <c r="R165" i="42"/>
  <c r="R592" i="42"/>
  <c r="AG635" i="42"/>
  <c r="AG2343" i="42"/>
  <c r="AO2343" i="42" s="1"/>
  <c r="AD640" i="42"/>
  <c r="AD1067" i="42"/>
  <c r="R153" i="42"/>
  <c r="R580" i="42"/>
  <c r="U201" i="42"/>
  <c r="U628" i="42"/>
  <c r="R178" i="42"/>
  <c r="R605" i="42"/>
  <c r="AC131" i="42"/>
  <c r="AC558" i="42"/>
  <c r="T140" i="42"/>
  <c r="T567" i="42"/>
  <c r="AF567" i="42"/>
  <c r="AF1848" i="42"/>
  <c r="W167" i="42"/>
  <c r="W594" i="42"/>
  <c r="AI594" i="42"/>
  <c r="AI3156" i="42"/>
  <c r="Z194" i="42"/>
  <c r="Z621" i="42"/>
  <c r="AL621" i="42"/>
  <c r="AL3183" i="42"/>
  <c r="AC221" i="42"/>
  <c r="AC648" i="42"/>
  <c r="T156" i="42"/>
  <c r="T583" i="42"/>
  <c r="AF583" i="42"/>
  <c r="AF1864" i="42"/>
  <c r="W183" i="42"/>
  <c r="W610" i="42"/>
  <c r="AI610" i="42"/>
  <c r="AI3172" i="42"/>
  <c r="Z210" i="42"/>
  <c r="Z637" i="42"/>
  <c r="AL637" i="42"/>
  <c r="AL3199" i="42"/>
  <c r="AC145" i="42"/>
  <c r="AC572" i="42"/>
  <c r="T172" i="42"/>
  <c r="T599" i="42"/>
  <c r="AF599" i="42"/>
  <c r="AF1880" i="42"/>
  <c r="W199" i="42"/>
  <c r="W626" i="42"/>
  <c r="AI626" i="42"/>
  <c r="AI3188" i="42"/>
  <c r="Z226" i="42"/>
  <c r="Z653" i="42"/>
  <c r="AL653" i="42"/>
  <c r="AL3215" i="42"/>
  <c r="AC161" i="42"/>
  <c r="AC588" i="42"/>
  <c r="T188" i="42"/>
  <c r="T615" i="42"/>
  <c r="AF615" i="42"/>
  <c r="AF1896" i="42"/>
  <c r="W215" i="42"/>
  <c r="W642" i="42"/>
  <c r="AI642" i="42"/>
  <c r="AI3204" i="42"/>
  <c r="Z150" i="42"/>
  <c r="Z577" i="42"/>
  <c r="AL577" i="42"/>
  <c r="AL3139" i="42"/>
  <c r="AC177" i="42"/>
  <c r="AC604" i="42"/>
  <c r="T204" i="42"/>
  <c r="T631" i="42"/>
  <c r="AF631" i="42"/>
  <c r="AF1912" i="42"/>
  <c r="W139" i="42"/>
  <c r="W566" i="42"/>
  <c r="AI566" i="42"/>
  <c r="AI3128" i="42"/>
  <c r="Z166" i="42"/>
  <c r="Z593" i="42"/>
  <c r="AL593" i="42"/>
  <c r="AL3155" i="42"/>
  <c r="AC193" i="42"/>
  <c r="AC620" i="42"/>
  <c r="T220" i="42"/>
  <c r="T647" i="42"/>
  <c r="AF647" i="42"/>
  <c r="AF1928" i="42"/>
  <c r="W155" i="42"/>
  <c r="W582" i="42"/>
  <c r="AI582" i="42"/>
  <c r="AI3144" i="42"/>
  <c r="Z182" i="42"/>
  <c r="Z609" i="42"/>
  <c r="AL609" i="42"/>
  <c r="AL3171" i="42"/>
  <c r="AC209" i="42"/>
  <c r="AC636" i="42"/>
  <c r="T144" i="42"/>
  <c r="T571" i="42"/>
  <c r="AF571" i="42"/>
  <c r="AF1852" i="42"/>
  <c r="W171" i="42"/>
  <c r="W598" i="42"/>
  <c r="AI598" i="42"/>
  <c r="AI3160" i="42"/>
  <c r="Z198" i="42"/>
  <c r="Z625" i="42"/>
  <c r="AL625" i="42"/>
  <c r="AL3187" i="42"/>
  <c r="AC225" i="42"/>
  <c r="AC652" i="42"/>
  <c r="T160" i="42"/>
  <c r="T587" i="42"/>
  <c r="AF587" i="42"/>
  <c r="AF1868" i="42"/>
  <c r="W187" i="42"/>
  <c r="W614" i="42"/>
  <c r="AI614" i="42"/>
  <c r="AI3176" i="42"/>
  <c r="Z214" i="42"/>
  <c r="Z641" i="42"/>
  <c r="AL641" i="42"/>
  <c r="AL3203" i="42"/>
  <c r="AC132" i="42"/>
  <c r="AC559" i="42"/>
  <c r="T137" i="42"/>
  <c r="T564" i="42"/>
  <c r="AF564" i="42"/>
  <c r="AF1845" i="42"/>
  <c r="Z134" i="42"/>
  <c r="Z561" i="42"/>
  <c r="AL561" i="42"/>
  <c r="AL3123" i="42"/>
  <c r="AC149" i="42"/>
  <c r="AC576" i="42"/>
  <c r="T176" i="42"/>
  <c r="T603" i="42"/>
  <c r="AF603" i="42"/>
  <c r="AF1884" i="42"/>
  <c r="W203" i="42"/>
  <c r="W630" i="42"/>
  <c r="AI630" i="42"/>
  <c r="AI3192" i="42"/>
  <c r="Z138" i="42"/>
  <c r="Z565" i="42"/>
  <c r="AL565" i="42"/>
  <c r="AL3127" i="42"/>
  <c r="AC165" i="42"/>
  <c r="AC592" i="42"/>
  <c r="T192" i="42"/>
  <c r="T619" i="42"/>
  <c r="AF619" i="42"/>
  <c r="AF1900" i="42"/>
  <c r="W219" i="42"/>
  <c r="W646" i="42"/>
  <c r="AI646" i="42"/>
  <c r="AI3208" i="42"/>
  <c r="Z154" i="42"/>
  <c r="Z581" i="42"/>
  <c r="AL581" i="42"/>
  <c r="AL3143" i="42"/>
  <c r="AC181" i="42"/>
  <c r="AC608" i="42"/>
  <c r="T208" i="42"/>
  <c r="T635" i="42"/>
  <c r="AF635" i="42"/>
  <c r="AF1916" i="42"/>
  <c r="W143" i="42"/>
  <c r="W570" i="42"/>
  <c r="AI570" i="42"/>
  <c r="AI3132" i="42"/>
  <c r="Z170" i="42"/>
  <c r="Z597" i="42"/>
  <c r="AL597" i="42"/>
  <c r="AL3159" i="42"/>
  <c r="AC197" i="42"/>
  <c r="AC624" i="42"/>
  <c r="T224" i="42"/>
  <c r="T651" i="42"/>
  <c r="AF651" i="42"/>
  <c r="AF1932" i="42"/>
  <c r="W159" i="42"/>
  <c r="W586" i="42"/>
  <c r="AI586" i="42"/>
  <c r="AI3148" i="42"/>
  <c r="Z186" i="42"/>
  <c r="Z613" i="42"/>
  <c r="AL613" i="42"/>
  <c r="AL3175" i="42"/>
  <c r="AC213" i="42"/>
  <c r="AC640" i="42"/>
  <c r="T148" i="42"/>
  <c r="T575" i="42"/>
  <c r="AF575" i="42"/>
  <c r="AF1856" i="42"/>
  <c r="W175" i="42"/>
  <c r="W602" i="42"/>
  <c r="AI602" i="42"/>
  <c r="AI3164" i="42"/>
  <c r="Z202" i="42"/>
  <c r="Z629" i="42"/>
  <c r="AL629" i="42"/>
  <c r="AL3191" i="42"/>
  <c r="AC229" i="42"/>
  <c r="AC656" i="42"/>
  <c r="T164" i="42"/>
  <c r="T591" i="42"/>
  <c r="AF591" i="42"/>
  <c r="AF1872" i="42"/>
  <c r="W191" i="42"/>
  <c r="W618" i="42"/>
  <c r="AI618" i="42"/>
  <c r="AI3180" i="42"/>
  <c r="Z218" i="42"/>
  <c r="Z645" i="42"/>
  <c r="AL645" i="42"/>
  <c r="AL3207" i="42"/>
  <c r="AC153" i="42"/>
  <c r="AC580" i="42"/>
  <c r="T180" i="42"/>
  <c r="T607" i="42"/>
  <c r="AF607" i="42"/>
  <c r="AF1888" i="42"/>
  <c r="W207" i="42"/>
  <c r="W634" i="42"/>
  <c r="AI634" i="42"/>
  <c r="AI3196" i="42"/>
  <c r="Z142" i="42"/>
  <c r="Z569" i="42"/>
  <c r="AL569" i="42"/>
  <c r="AL3131" i="42"/>
  <c r="AC169" i="42"/>
  <c r="AC596" i="42"/>
  <c r="T196" i="42"/>
  <c r="T623" i="42"/>
  <c r="AF623" i="42"/>
  <c r="AF1904" i="42"/>
  <c r="W223" i="42"/>
  <c r="W650" i="42"/>
  <c r="AI650" i="42"/>
  <c r="AI3212" i="42"/>
  <c r="Z133" i="42"/>
  <c r="Z560" i="42"/>
  <c r="AL560" i="42"/>
  <c r="AL3122" i="42"/>
  <c r="AC158" i="42"/>
  <c r="AC585" i="42"/>
  <c r="T185" i="42"/>
  <c r="T612" i="42"/>
  <c r="AF612" i="42"/>
  <c r="AF1893" i="42"/>
  <c r="W212" i="42"/>
  <c r="W639" i="42"/>
  <c r="AI639" i="42"/>
  <c r="AI3201" i="42"/>
  <c r="Z147" i="42"/>
  <c r="Z574" i="42"/>
  <c r="AL574" i="42"/>
  <c r="AL3136" i="42"/>
  <c r="AC174" i="42"/>
  <c r="AC601" i="42"/>
  <c r="T201" i="42"/>
  <c r="T628" i="42"/>
  <c r="AF628" i="42"/>
  <c r="AF1909" i="42"/>
  <c r="W228" i="42"/>
  <c r="W655" i="42"/>
  <c r="AI655" i="42"/>
  <c r="AI3217" i="42"/>
  <c r="Z163" i="42"/>
  <c r="Z590" i="42"/>
  <c r="AL590" i="42"/>
  <c r="AL3152" i="42"/>
  <c r="AC190" i="42"/>
  <c r="AC617" i="42"/>
  <c r="T217" i="42"/>
  <c r="T644" i="42"/>
  <c r="AF644" i="42"/>
  <c r="AF1925" i="42"/>
  <c r="W152" i="42"/>
  <c r="W579" i="42"/>
  <c r="AI579" i="42"/>
  <c r="AI3141" i="42"/>
  <c r="Z179" i="42"/>
  <c r="Z606" i="42"/>
  <c r="AL606" i="42"/>
  <c r="AL3168" i="42"/>
  <c r="AC206" i="42"/>
  <c r="AC633" i="42"/>
  <c r="T141" i="42"/>
  <c r="T568" i="42"/>
  <c r="AF568" i="42"/>
  <c r="AF1849" i="42"/>
  <c r="W168" i="42"/>
  <c r="W595" i="42"/>
  <c r="AI595" i="42"/>
  <c r="AI3157" i="42"/>
  <c r="Z195" i="42"/>
  <c r="Z622" i="42"/>
  <c r="AL622" i="42"/>
  <c r="AL3184" i="42"/>
  <c r="AC222" i="42"/>
  <c r="AC649" i="42"/>
  <c r="T157" i="42"/>
  <c r="T584" i="42"/>
  <c r="AF584" i="42"/>
  <c r="AF1865" i="42"/>
  <c r="W184" i="42"/>
  <c r="W611" i="42"/>
  <c r="AI611" i="42"/>
  <c r="AI3173" i="42"/>
  <c r="Z211" i="42"/>
  <c r="Z638" i="42"/>
  <c r="AL638" i="42"/>
  <c r="AL3200" i="42"/>
  <c r="AC146" i="42"/>
  <c r="AC573" i="42"/>
  <c r="T173" i="42"/>
  <c r="T600" i="42"/>
  <c r="AF600" i="42"/>
  <c r="AF1881" i="42"/>
  <c r="W200" i="42"/>
  <c r="W627" i="42"/>
  <c r="AI627" i="42"/>
  <c r="AI3189" i="42"/>
  <c r="Z227" i="42"/>
  <c r="Z654" i="42"/>
  <c r="AL654" i="42"/>
  <c r="AL3216" i="42"/>
  <c r="AC162" i="42"/>
  <c r="AC589" i="42"/>
  <c r="T189" i="42"/>
  <c r="T616" i="42"/>
  <c r="AF616" i="42"/>
  <c r="AF1897" i="42"/>
  <c r="W216" i="42"/>
  <c r="W643" i="42"/>
  <c r="AI643" i="42"/>
  <c r="AI3205" i="42"/>
  <c r="Z151" i="42"/>
  <c r="Z578" i="42"/>
  <c r="AL578" i="42"/>
  <c r="AL3140" i="42"/>
  <c r="AC178" i="42"/>
  <c r="AC605" i="42"/>
  <c r="T205" i="42"/>
  <c r="T632" i="42"/>
  <c r="AF632" i="42"/>
  <c r="AF1913" i="42"/>
  <c r="W136" i="42"/>
  <c r="W563" i="42"/>
  <c r="AI563" i="42"/>
  <c r="AI3125" i="42"/>
  <c r="Z135" i="42"/>
  <c r="Z562" i="42"/>
  <c r="AL562" i="42"/>
  <c r="AL3124" i="42"/>
  <c r="Q130" i="42"/>
  <c r="Q557" i="42"/>
  <c r="Y130" i="42"/>
  <c r="Y984" i="42"/>
  <c r="AG557" i="42"/>
  <c r="AG2265" i="42"/>
  <c r="R130" i="42"/>
  <c r="R984" i="42"/>
  <c r="Z130" i="42"/>
  <c r="Z984" i="42"/>
  <c r="AH557" i="42"/>
  <c r="AH2692" i="42"/>
  <c r="AF557" i="42"/>
  <c r="AF1838" i="42"/>
  <c r="S130" i="42"/>
  <c r="S984" i="42"/>
  <c r="AA130" i="42"/>
  <c r="AA1411" i="42"/>
  <c r="AI557" i="42"/>
  <c r="AI3119" i="42"/>
  <c r="X130" i="42"/>
  <c r="X984" i="42"/>
  <c r="L130" i="42"/>
  <c r="L557" i="42"/>
  <c r="T130" i="42"/>
  <c r="T984" i="42"/>
  <c r="AB130" i="42"/>
  <c r="AB1411" i="42"/>
  <c r="AJ557" i="42"/>
  <c r="AJ3119" i="42"/>
  <c r="U130" i="42"/>
  <c r="U984" i="42"/>
  <c r="AC130" i="42"/>
  <c r="AC1411" i="42"/>
  <c r="AK557" i="42"/>
  <c r="AK3119" i="42"/>
  <c r="V130" i="42"/>
  <c r="V984" i="42"/>
  <c r="AD557" i="42"/>
  <c r="AD1411" i="42"/>
  <c r="AL557" i="42"/>
  <c r="AL3119" i="42"/>
  <c r="W130" i="42"/>
  <c r="W984" i="42"/>
  <c r="AE557" i="42"/>
  <c r="AE1411" i="42"/>
  <c r="I105" i="27"/>
  <c r="N193" i="42"/>
  <c r="N620" i="42"/>
  <c r="P171" i="42"/>
  <c r="P598" i="42"/>
  <c r="O198" i="42"/>
  <c r="O625" i="42"/>
  <c r="P130" i="42"/>
  <c r="P557" i="42"/>
  <c r="O134" i="42"/>
  <c r="O561" i="42"/>
  <c r="N149" i="42"/>
  <c r="N576" i="42"/>
  <c r="M176" i="42"/>
  <c r="M603" i="42"/>
  <c r="P200" i="42"/>
  <c r="P627" i="42"/>
  <c r="O227" i="42"/>
  <c r="O654" i="42"/>
  <c r="N162" i="42"/>
  <c r="N589" i="42"/>
  <c r="P194" i="42"/>
  <c r="P621" i="42"/>
  <c r="O221" i="42"/>
  <c r="O648" i="42"/>
  <c r="N156" i="42"/>
  <c r="N583" i="42"/>
  <c r="M183" i="42"/>
  <c r="M610" i="42"/>
  <c r="P226" i="42"/>
  <c r="P653" i="42"/>
  <c r="O161" i="42"/>
  <c r="O588" i="42"/>
  <c r="N188" i="42"/>
  <c r="N615" i="42"/>
  <c r="M215" i="42"/>
  <c r="M642" i="42"/>
  <c r="P166" i="42"/>
  <c r="P593" i="42"/>
  <c r="O193" i="42"/>
  <c r="O620" i="42"/>
  <c r="N220" i="42"/>
  <c r="N647" i="42"/>
  <c r="M155" i="42"/>
  <c r="M582" i="42"/>
  <c r="P198" i="42"/>
  <c r="P625" i="42"/>
  <c r="O225" i="42"/>
  <c r="O652" i="42"/>
  <c r="N160" i="42"/>
  <c r="N587" i="42"/>
  <c r="M187" i="42"/>
  <c r="M614" i="42"/>
  <c r="P134" i="42"/>
  <c r="P561" i="42"/>
  <c r="O149" i="42"/>
  <c r="O576" i="42"/>
  <c r="N176" i="42"/>
  <c r="N603" i="42"/>
  <c r="M203" i="42"/>
  <c r="M630" i="42"/>
  <c r="P154" i="42"/>
  <c r="P581" i="42"/>
  <c r="O181" i="42"/>
  <c r="O608" i="42"/>
  <c r="N208" i="42"/>
  <c r="N635" i="42"/>
  <c r="M143" i="42"/>
  <c r="M570" i="42"/>
  <c r="P186" i="42"/>
  <c r="P613" i="42"/>
  <c r="O213" i="42"/>
  <c r="O640" i="42"/>
  <c r="N148" i="42"/>
  <c r="N575" i="42"/>
  <c r="M175" i="42"/>
  <c r="M602" i="42"/>
  <c r="P218" i="42"/>
  <c r="P645" i="42"/>
  <c r="O153" i="42"/>
  <c r="O580" i="42"/>
  <c r="N180" i="42"/>
  <c r="N607" i="42"/>
  <c r="M207" i="42"/>
  <c r="M634" i="42"/>
  <c r="P133" i="42"/>
  <c r="P560" i="42"/>
  <c r="O158" i="42"/>
  <c r="O585" i="42"/>
  <c r="N185" i="42"/>
  <c r="N612" i="42"/>
  <c r="M212" i="42"/>
  <c r="M639" i="42"/>
  <c r="P163" i="42"/>
  <c r="P590" i="42"/>
  <c r="O190" i="42"/>
  <c r="O617" i="42"/>
  <c r="N217" i="42"/>
  <c r="N644" i="42"/>
  <c r="M152" i="42"/>
  <c r="M579" i="42"/>
  <c r="P195" i="42"/>
  <c r="P622" i="42"/>
  <c r="O222" i="42"/>
  <c r="O649" i="42"/>
  <c r="N157" i="42"/>
  <c r="N584" i="42"/>
  <c r="M184" i="42"/>
  <c r="M611" i="42"/>
  <c r="P227" i="42"/>
  <c r="P654" i="42"/>
  <c r="O162" i="42"/>
  <c r="O589" i="42"/>
  <c r="N189" i="42"/>
  <c r="N616" i="42"/>
  <c r="M216" i="42"/>
  <c r="M643" i="42"/>
  <c r="P135" i="42"/>
  <c r="P562" i="42"/>
  <c r="O166" i="42"/>
  <c r="O593" i="42"/>
  <c r="N225" i="42"/>
  <c r="N652" i="42"/>
  <c r="M180" i="42"/>
  <c r="M607" i="42"/>
  <c r="P136" i="42"/>
  <c r="P563" i="42"/>
  <c r="P221" i="42"/>
  <c r="P648" i="42"/>
  <c r="O156" i="42"/>
  <c r="O583" i="42"/>
  <c r="N183" i="42"/>
  <c r="N610" i="42"/>
  <c r="M210" i="42"/>
  <c r="M637" i="42"/>
  <c r="P161" i="42"/>
  <c r="P588" i="42"/>
  <c r="O188" i="42"/>
  <c r="O615" i="42"/>
  <c r="N215" i="42"/>
  <c r="N642" i="42"/>
  <c r="M150" i="42"/>
  <c r="M577" i="42"/>
  <c r="P193" i="42"/>
  <c r="P620" i="42"/>
  <c r="O220" i="42"/>
  <c r="O647" i="42"/>
  <c r="N155" i="42"/>
  <c r="N582" i="42"/>
  <c r="M182" i="42"/>
  <c r="M609" i="42"/>
  <c r="P225" i="42"/>
  <c r="P652" i="42"/>
  <c r="O160" i="42"/>
  <c r="O587" i="42"/>
  <c r="N187" i="42"/>
  <c r="N614" i="42"/>
  <c r="M214" i="42"/>
  <c r="M641" i="42"/>
  <c r="P149" i="42"/>
  <c r="P576" i="42"/>
  <c r="O176" i="42"/>
  <c r="O603" i="42"/>
  <c r="N203" i="42"/>
  <c r="N630" i="42"/>
  <c r="M138" i="42"/>
  <c r="M565" i="42"/>
  <c r="P181" i="42"/>
  <c r="P608" i="42"/>
  <c r="O208" i="42"/>
  <c r="O635" i="42"/>
  <c r="N143" i="42"/>
  <c r="N570" i="42"/>
  <c r="M170" i="42"/>
  <c r="M597" i="42"/>
  <c r="P213" i="42"/>
  <c r="P640" i="42"/>
  <c r="O148" i="42"/>
  <c r="O575" i="42"/>
  <c r="N175" i="42"/>
  <c r="N602" i="42"/>
  <c r="M202" i="42"/>
  <c r="M629" i="42"/>
  <c r="P153" i="42"/>
  <c r="P580" i="42"/>
  <c r="O180" i="42"/>
  <c r="O607" i="42"/>
  <c r="N207" i="42"/>
  <c r="N634" i="42"/>
  <c r="M142" i="42"/>
  <c r="M569" i="42"/>
  <c r="P158" i="42"/>
  <c r="P585" i="42"/>
  <c r="O185" i="42"/>
  <c r="O612" i="42"/>
  <c r="N212" i="42"/>
  <c r="N639" i="42"/>
  <c r="M147" i="42"/>
  <c r="M574" i="42"/>
  <c r="P190" i="42"/>
  <c r="P617" i="42"/>
  <c r="O217" i="42"/>
  <c r="O644" i="42"/>
  <c r="N152" i="42"/>
  <c r="N579" i="42"/>
  <c r="M179" i="42"/>
  <c r="M606" i="42"/>
  <c r="P222" i="42"/>
  <c r="P649" i="42"/>
  <c r="O157" i="42"/>
  <c r="O584" i="42"/>
  <c r="N184" i="42"/>
  <c r="N611" i="42"/>
  <c r="M211" i="42"/>
  <c r="M638" i="42"/>
  <c r="P162" i="42"/>
  <c r="P589" i="42"/>
  <c r="O189" i="42"/>
  <c r="O616" i="42"/>
  <c r="N216" i="42"/>
  <c r="N643" i="42"/>
  <c r="M151" i="42"/>
  <c r="M578" i="42"/>
  <c r="O194" i="42"/>
  <c r="O621" i="42"/>
  <c r="O226" i="42"/>
  <c r="O653" i="42"/>
  <c r="M160" i="42"/>
  <c r="M587" i="42"/>
  <c r="M148" i="42"/>
  <c r="M575" i="42"/>
  <c r="M217" i="42"/>
  <c r="M644" i="42"/>
  <c r="P168" i="42"/>
  <c r="P595" i="42"/>
  <c r="M131" i="42"/>
  <c r="M558" i="42"/>
  <c r="P156" i="42"/>
  <c r="P583" i="42"/>
  <c r="O183" i="42"/>
  <c r="O610" i="42"/>
  <c r="N210" i="42"/>
  <c r="N637" i="42"/>
  <c r="M145" i="42"/>
  <c r="M572" i="42"/>
  <c r="P188" i="42"/>
  <c r="P615" i="42"/>
  <c r="O215" i="42"/>
  <c r="O642" i="42"/>
  <c r="N150" i="42"/>
  <c r="N577" i="42"/>
  <c r="M177" i="42"/>
  <c r="M604" i="42"/>
  <c r="P220" i="42"/>
  <c r="P647" i="42"/>
  <c r="O155" i="42"/>
  <c r="O582" i="42"/>
  <c r="N182" i="42"/>
  <c r="N609" i="42"/>
  <c r="M209" i="42"/>
  <c r="M636" i="42"/>
  <c r="P160" i="42"/>
  <c r="P587" i="42"/>
  <c r="O187" i="42"/>
  <c r="O614" i="42"/>
  <c r="N214" i="42"/>
  <c r="N641" i="42"/>
  <c r="M132" i="42"/>
  <c r="M559" i="42"/>
  <c r="P176" i="42"/>
  <c r="P603" i="42"/>
  <c r="O203" i="42"/>
  <c r="O630" i="42"/>
  <c r="N138" i="42"/>
  <c r="N565" i="42"/>
  <c r="M165" i="42"/>
  <c r="M592" i="42"/>
  <c r="P208" i="42"/>
  <c r="P635" i="42"/>
  <c r="O143" i="42"/>
  <c r="O570" i="42"/>
  <c r="N170" i="42"/>
  <c r="N597" i="42"/>
  <c r="M197" i="42"/>
  <c r="M624" i="42"/>
  <c r="P148" i="42"/>
  <c r="P575" i="42"/>
  <c r="O175" i="42"/>
  <c r="O602" i="42"/>
  <c r="N202" i="42"/>
  <c r="N629" i="42"/>
  <c r="M229" i="42"/>
  <c r="M656" i="42"/>
  <c r="P180" i="42"/>
  <c r="P607" i="42"/>
  <c r="O207" i="42"/>
  <c r="O634" i="42"/>
  <c r="N142" i="42"/>
  <c r="N569" i="42"/>
  <c r="M169" i="42"/>
  <c r="M596" i="42"/>
  <c r="P185" i="42"/>
  <c r="P612" i="42"/>
  <c r="O212" i="42"/>
  <c r="O639" i="42"/>
  <c r="N147" i="42"/>
  <c r="N574" i="42"/>
  <c r="M174" i="42"/>
  <c r="M601" i="42"/>
  <c r="P217" i="42"/>
  <c r="P644" i="42"/>
  <c r="O152" i="42"/>
  <c r="O579" i="42"/>
  <c r="N179" i="42"/>
  <c r="N606" i="42"/>
  <c r="M206" i="42"/>
  <c r="M633" i="42"/>
  <c r="P157" i="42"/>
  <c r="P584" i="42"/>
  <c r="O184" i="42"/>
  <c r="O611" i="42"/>
  <c r="N211" i="42"/>
  <c r="N638" i="42"/>
  <c r="M146" i="42"/>
  <c r="M573" i="42"/>
  <c r="P189" i="42"/>
  <c r="P616" i="42"/>
  <c r="O216" i="42"/>
  <c r="O643" i="42"/>
  <c r="N151" i="42"/>
  <c r="N578" i="42"/>
  <c r="M178" i="42"/>
  <c r="M605" i="42"/>
  <c r="N161" i="42"/>
  <c r="N588" i="42"/>
  <c r="P139" i="42"/>
  <c r="P566" i="42"/>
  <c r="M220" i="42"/>
  <c r="M647" i="42"/>
  <c r="N181" i="42"/>
  <c r="N608" i="42"/>
  <c r="P159" i="42"/>
  <c r="P586" i="42"/>
  <c r="O186" i="42"/>
  <c r="O613" i="42"/>
  <c r="N131" i="42"/>
  <c r="N558" i="42"/>
  <c r="M140" i="42"/>
  <c r="M567" i="42"/>
  <c r="P183" i="42"/>
  <c r="P610" i="42"/>
  <c r="O210" i="42"/>
  <c r="O637" i="42"/>
  <c r="N145" i="42"/>
  <c r="N572" i="42"/>
  <c r="M172" i="42"/>
  <c r="M599" i="42"/>
  <c r="P215" i="42"/>
  <c r="P642" i="42"/>
  <c r="O150" i="42"/>
  <c r="O577" i="42"/>
  <c r="N177" i="42"/>
  <c r="N604" i="42"/>
  <c r="M204" i="42"/>
  <c r="M631" i="42"/>
  <c r="P155" i="42"/>
  <c r="P582" i="42"/>
  <c r="O182" i="42"/>
  <c r="O609" i="42"/>
  <c r="N209" i="42"/>
  <c r="N636" i="42"/>
  <c r="M144" i="42"/>
  <c r="M571" i="42"/>
  <c r="P187" i="42"/>
  <c r="P614" i="42"/>
  <c r="O214" i="42"/>
  <c r="O641" i="42"/>
  <c r="N132" i="42"/>
  <c r="N559" i="42"/>
  <c r="M137" i="42"/>
  <c r="M564" i="42"/>
  <c r="P203" i="42"/>
  <c r="P630" i="42"/>
  <c r="O138" i="42"/>
  <c r="O565" i="42"/>
  <c r="N165" i="42"/>
  <c r="N592" i="42"/>
  <c r="M192" i="42"/>
  <c r="M619" i="42"/>
  <c r="P143" i="42"/>
  <c r="P570" i="42"/>
  <c r="O170" i="42"/>
  <c r="O597" i="42"/>
  <c r="N197" i="42"/>
  <c r="N624" i="42"/>
  <c r="M224" i="42"/>
  <c r="M651" i="42"/>
  <c r="P175" i="42"/>
  <c r="P602" i="42"/>
  <c r="O202" i="42"/>
  <c r="O629" i="42"/>
  <c r="N229" i="42"/>
  <c r="N656" i="42"/>
  <c r="M164" i="42"/>
  <c r="M591" i="42"/>
  <c r="P207" i="42"/>
  <c r="P634" i="42"/>
  <c r="O142" i="42"/>
  <c r="O569" i="42"/>
  <c r="N169" i="42"/>
  <c r="N596" i="42"/>
  <c r="M196" i="42"/>
  <c r="M623" i="42"/>
  <c r="P212" i="42"/>
  <c r="P639" i="42"/>
  <c r="O147" i="42"/>
  <c r="O574" i="42"/>
  <c r="N174" i="42"/>
  <c r="N601" i="42"/>
  <c r="M201" i="42"/>
  <c r="M628" i="42"/>
  <c r="P152" i="42"/>
  <c r="P579" i="42"/>
  <c r="O179" i="42"/>
  <c r="O606" i="42"/>
  <c r="N206" i="42"/>
  <c r="N633" i="42"/>
  <c r="M141" i="42"/>
  <c r="M568" i="42"/>
  <c r="P184" i="42"/>
  <c r="P611" i="42"/>
  <c r="O211" i="42"/>
  <c r="O638" i="42"/>
  <c r="N146" i="42"/>
  <c r="N573" i="42"/>
  <c r="M173" i="42"/>
  <c r="M600" i="42"/>
  <c r="P216" i="42"/>
  <c r="P643" i="42"/>
  <c r="O151" i="42"/>
  <c r="O578" i="42"/>
  <c r="N178" i="42"/>
  <c r="N605" i="42"/>
  <c r="M205" i="42"/>
  <c r="M632" i="42"/>
  <c r="O154" i="42"/>
  <c r="O581" i="42"/>
  <c r="N153" i="42"/>
  <c r="N580" i="42"/>
  <c r="N158" i="42"/>
  <c r="N585" i="42"/>
  <c r="M185" i="42"/>
  <c r="M612" i="42"/>
  <c r="O195" i="42"/>
  <c r="O622" i="42"/>
  <c r="N222" i="42"/>
  <c r="N649" i="42"/>
  <c r="M157" i="42"/>
  <c r="M584" i="42"/>
  <c r="O135" i="42"/>
  <c r="O562" i="42"/>
  <c r="O131" i="42"/>
  <c r="O558" i="42"/>
  <c r="N140" i="42"/>
  <c r="N567" i="42"/>
  <c r="M167" i="42"/>
  <c r="M594" i="42"/>
  <c r="P210" i="42"/>
  <c r="P637" i="42"/>
  <c r="O145" i="42"/>
  <c r="O572" i="42"/>
  <c r="N172" i="42"/>
  <c r="N599" i="42"/>
  <c r="M199" i="42"/>
  <c r="M626" i="42"/>
  <c r="P150" i="42"/>
  <c r="P577" i="42"/>
  <c r="O177" i="42"/>
  <c r="O604" i="42"/>
  <c r="N204" i="42"/>
  <c r="N631" i="42"/>
  <c r="M139" i="42"/>
  <c r="M566" i="42"/>
  <c r="P182" i="42"/>
  <c r="P609" i="42"/>
  <c r="O209" i="42"/>
  <c r="O636" i="42"/>
  <c r="N144" i="42"/>
  <c r="N571" i="42"/>
  <c r="M171" i="42"/>
  <c r="M598" i="42"/>
  <c r="P214" i="42"/>
  <c r="P641" i="42"/>
  <c r="O132" i="42"/>
  <c r="O559" i="42"/>
  <c r="N137" i="42"/>
  <c r="N564" i="42"/>
  <c r="M130" i="42"/>
  <c r="M557" i="42"/>
  <c r="P138" i="42"/>
  <c r="P565" i="42"/>
  <c r="O165" i="42"/>
  <c r="O592" i="42"/>
  <c r="N192" i="42"/>
  <c r="N619" i="42"/>
  <c r="M219" i="42"/>
  <c r="M646" i="42"/>
  <c r="P170" i="42"/>
  <c r="P597" i="42"/>
  <c r="O197" i="42"/>
  <c r="O624" i="42"/>
  <c r="N224" i="42"/>
  <c r="N651" i="42"/>
  <c r="M159" i="42"/>
  <c r="M586" i="42"/>
  <c r="P202" i="42"/>
  <c r="P629" i="42"/>
  <c r="O229" i="42"/>
  <c r="O656" i="42"/>
  <c r="N164" i="42"/>
  <c r="N591" i="42"/>
  <c r="M191" i="42"/>
  <c r="M618" i="42"/>
  <c r="P142" i="42"/>
  <c r="P569" i="42"/>
  <c r="O169" i="42"/>
  <c r="O596" i="42"/>
  <c r="N196" i="42"/>
  <c r="N623" i="42"/>
  <c r="M223" i="42"/>
  <c r="M650" i="42"/>
  <c r="P147" i="42"/>
  <c r="P574" i="42"/>
  <c r="O174" i="42"/>
  <c r="O601" i="42"/>
  <c r="N201" i="42"/>
  <c r="N628" i="42"/>
  <c r="M228" i="42"/>
  <c r="M655" i="42"/>
  <c r="P179" i="42"/>
  <c r="P606" i="42"/>
  <c r="O206" i="42"/>
  <c r="O633" i="42"/>
  <c r="N141" i="42"/>
  <c r="N568" i="42"/>
  <c r="M168" i="42"/>
  <c r="M595" i="42"/>
  <c r="P211" i="42"/>
  <c r="P638" i="42"/>
  <c r="O146" i="42"/>
  <c r="O573" i="42"/>
  <c r="N173" i="42"/>
  <c r="N600" i="42"/>
  <c r="M200" i="42"/>
  <c r="M627" i="42"/>
  <c r="P151" i="42"/>
  <c r="P578" i="42"/>
  <c r="O178" i="42"/>
  <c r="O605" i="42"/>
  <c r="N205" i="42"/>
  <c r="N632" i="42"/>
  <c r="M136" i="42"/>
  <c r="M563" i="42"/>
  <c r="P167" i="42"/>
  <c r="P594" i="42"/>
  <c r="M156" i="42"/>
  <c r="M583" i="42"/>
  <c r="P199" i="42"/>
  <c r="P626" i="42"/>
  <c r="P219" i="42"/>
  <c r="P646" i="42"/>
  <c r="P191" i="42"/>
  <c r="P618" i="42"/>
  <c r="O218" i="42"/>
  <c r="O645" i="42"/>
  <c r="P228" i="42"/>
  <c r="P655" i="42"/>
  <c r="P131" i="42"/>
  <c r="P558" i="42"/>
  <c r="O140" i="42"/>
  <c r="O567" i="42"/>
  <c r="N167" i="42"/>
  <c r="N594" i="42"/>
  <c r="M194" i="42"/>
  <c r="M621" i="42"/>
  <c r="P145" i="42"/>
  <c r="P572" i="42"/>
  <c r="O172" i="42"/>
  <c r="O599" i="42"/>
  <c r="N199" i="42"/>
  <c r="N626" i="42"/>
  <c r="M226" i="42"/>
  <c r="M653" i="42"/>
  <c r="P177" i="42"/>
  <c r="P604" i="42"/>
  <c r="O204" i="42"/>
  <c r="O631" i="42"/>
  <c r="N139" i="42"/>
  <c r="N566" i="42"/>
  <c r="M166" i="42"/>
  <c r="M593" i="42"/>
  <c r="P209" i="42"/>
  <c r="P636" i="42"/>
  <c r="O144" i="42"/>
  <c r="O571" i="42"/>
  <c r="N171" i="42"/>
  <c r="N598" i="42"/>
  <c r="M198" i="42"/>
  <c r="M625" i="42"/>
  <c r="P132" i="42"/>
  <c r="P559" i="42"/>
  <c r="O137" i="42"/>
  <c r="O564" i="42"/>
  <c r="N130" i="42"/>
  <c r="N557" i="42"/>
  <c r="M134" i="42"/>
  <c r="M561" i="42"/>
  <c r="P165" i="42"/>
  <c r="P592" i="42"/>
  <c r="O192" i="42"/>
  <c r="O619" i="42"/>
  <c r="N219" i="42"/>
  <c r="N646" i="42"/>
  <c r="M154" i="42"/>
  <c r="M581" i="42"/>
  <c r="P197" i="42"/>
  <c r="P624" i="42"/>
  <c r="O224" i="42"/>
  <c r="O651" i="42"/>
  <c r="N159" i="42"/>
  <c r="N586" i="42"/>
  <c r="M186" i="42"/>
  <c r="M613" i="42"/>
  <c r="P229" i="42"/>
  <c r="P656" i="42"/>
  <c r="O164" i="42"/>
  <c r="O591" i="42"/>
  <c r="N191" i="42"/>
  <c r="N618" i="42"/>
  <c r="M218" i="42"/>
  <c r="M645" i="42"/>
  <c r="P169" i="42"/>
  <c r="P596" i="42"/>
  <c r="O196" i="42"/>
  <c r="O623" i="42"/>
  <c r="N223" i="42"/>
  <c r="N650" i="42"/>
  <c r="M133" i="42"/>
  <c r="M560" i="42"/>
  <c r="P174" i="42"/>
  <c r="P601" i="42"/>
  <c r="O201" i="42"/>
  <c r="O628" i="42"/>
  <c r="N228" i="42"/>
  <c r="N655" i="42"/>
  <c r="M163" i="42"/>
  <c r="M590" i="42"/>
  <c r="P206" i="42"/>
  <c r="P633" i="42"/>
  <c r="O141" i="42"/>
  <c r="O568" i="42"/>
  <c r="N168" i="42"/>
  <c r="N595" i="42"/>
  <c r="M195" i="42"/>
  <c r="M622" i="42"/>
  <c r="P146" i="42"/>
  <c r="P573" i="42"/>
  <c r="O173" i="42"/>
  <c r="O600" i="42"/>
  <c r="N200" i="42"/>
  <c r="N627" i="42"/>
  <c r="M227" i="42"/>
  <c r="M654" i="42"/>
  <c r="P178" i="42"/>
  <c r="P605" i="42"/>
  <c r="O205" i="42"/>
  <c r="O632" i="42"/>
  <c r="N136" i="42"/>
  <c r="N563" i="42"/>
  <c r="M135" i="42"/>
  <c r="M562" i="42"/>
  <c r="N221" i="42"/>
  <c r="N648" i="42"/>
  <c r="M188" i="42"/>
  <c r="M615" i="42"/>
  <c r="M208" i="42"/>
  <c r="M635" i="42"/>
  <c r="N213" i="42"/>
  <c r="N640" i="42"/>
  <c r="P223" i="42"/>
  <c r="P650" i="42"/>
  <c r="O133" i="42"/>
  <c r="O560" i="42"/>
  <c r="O163" i="42"/>
  <c r="O590" i="42"/>
  <c r="N190" i="42"/>
  <c r="N617" i="42"/>
  <c r="M189" i="42"/>
  <c r="M616" i="42"/>
  <c r="P140" i="42"/>
  <c r="P567" i="42"/>
  <c r="O167" i="42"/>
  <c r="O594" i="42"/>
  <c r="N194" i="42"/>
  <c r="N621" i="42"/>
  <c r="M221" i="42"/>
  <c r="M648" i="42"/>
  <c r="P172" i="42"/>
  <c r="P599" i="42"/>
  <c r="O199" i="42"/>
  <c r="O626" i="42"/>
  <c r="N226" i="42"/>
  <c r="N653" i="42"/>
  <c r="M161" i="42"/>
  <c r="M588" i="42"/>
  <c r="P204" i="42"/>
  <c r="P631" i="42"/>
  <c r="O139" i="42"/>
  <c r="O566" i="42"/>
  <c r="N166" i="42"/>
  <c r="N593" i="42"/>
  <c r="M193" i="42"/>
  <c r="M620" i="42"/>
  <c r="P144" i="42"/>
  <c r="P571" i="42"/>
  <c r="O171" i="42"/>
  <c r="O598" i="42"/>
  <c r="N198" i="42"/>
  <c r="N625" i="42"/>
  <c r="M225" i="42"/>
  <c r="M652" i="42"/>
  <c r="P137" i="42"/>
  <c r="P564" i="42"/>
  <c r="O130" i="42"/>
  <c r="O557" i="42"/>
  <c r="N134" i="42"/>
  <c r="N561" i="42"/>
  <c r="M149" i="42"/>
  <c r="M576" i="42"/>
  <c r="P192" i="42"/>
  <c r="P619" i="42"/>
  <c r="O219" i="42"/>
  <c r="O646" i="42"/>
  <c r="N154" i="42"/>
  <c r="N581" i="42"/>
  <c r="M181" i="42"/>
  <c r="M608" i="42"/>
  <c r="P224" i="42"/>
  <c r="P651" i="42"/>
  <c r="O159" i="42"/>
  <c r="O586" i="42"/>
  <c r="N186" i="42"/>
  <c r="N613" i="42"/>
  <c r="M213" i="42"/>
  <c r="M640" i="42"/>
  <c r="P164" i="42"/>
  <c r="P591" i="42"/>
  <c r="O191" i="42"/>
  <c r="O618" i="42"/>
  <c r="N218" i="42"/>
  <c r="N645" i="42"/>
  <c r="M153" i="42"/>
  <c r="M580" i="42"/>
  <c r="P196" i="42"/>
  <c r="P623" i="42"/>
  <c r="O223" i="42"/>
  <c r="O650" i="42"/>
  <c r="N133" i="42"/>
  <c r="N560" i="42"/>
  <c r="M158" i="42"/>
  <c r="M585" i="42"/>
  <c r="P201" i="42"/>
  <c r="P628" i="42"/>
  <c r="O228" i="42"/>
  <c r="O655" i="42"/>
  <c r="N163" i="42"/>
  <c r="N590" i="42"/>
  <c r="M190" i="42"/>
  <c r="M617" i="42"/>
  <c r="P141" i="42"/>
  <c r="P568" i="42"/>
  <c r="O168" i="42"/>
  <c r="O595" i="42"/>
  <c r="N195" i="42"/>
  <c r="N622" i="42"/>
  <c r="M222" i="42"/>
  <c r="M649" i="42"/>
  <c r="P173" i="42"/>
  <c r="P600" i="42"/>
  <c r="O200" i="42"/>
  <c r="O627" i="42"/>
  <c r="N227" i="42"/>
  <c r="N654" i="42"/>
  <c r="M162" i="42"/>
  <c r="M589" i="42"/>
  <c r="P205" i="42"/>
  <c r="P632" i="42"/>
  <c r="O136" i="42"/>
  <c r="O563" i="42"/>
  <c r="N135" i="42"/>
  <c r="N562" i="42"/>
  <c r="I12" i="27"/>
  <c r="I13" i="27"/>
  <c r="I101" i="27"/>
  <c r="I7" i="27"/>
  <c r="I9" i="27"/>
  <c r="I10" i="27"/>
  <c r="I8" i="27"/>
  <c r="I11" i="27"/>
  <c r="I103" i="27"/>
  <c r="I15" i="27"/>
  <c r="I97" i="27"/>
  <c r="I26" i="27"/>
  <c r="I17" i="27"/>
  <c r="I106" i="27"/>
  <c r="I98" i="27"/>
  <c r="I21" i="27"/>
  <c r="I14" i="27"/>
  <c r="I99" i="27"/>
  <c r="I25" i="27"/>
  <c r="I104" i="27"/>
  <c r="AL3656" i="42"/>
  <c r="AH3656" i="42"/>
  <c r="AG3656" i="42"/>
  <c r="AF3656" i="42"/>
  <c r="V2375" i="42"/>
  <c r="T2375" i="42"/>
  <c r="S2375" i="42"/>
  <c r="R2375" i="42"/>
  <c r="I3656" i="42"/>
  <c r="AJ3783" i="42"/>
  <c r="X2075" i="42"/>
  <c r="AE3737" i="42"/>
  <c r="T2456" i="42"/>
  <c r="S2456" i="42"/>
  <c r="R2456" i="42"/>
  <c r="AL3772" i="42"/>
  <c r="AF3772" i="42"/>
  <c r="X2064" i="42"/>
  <c r="AE3826" i="42"/>
  <c r="X2118" i="42"/>
  <c r="AH3761" i="42"/>
  <c r="X2053" i="42"/>
  <c r="X2107" i="42"/>
  <c r="X2134" i="42"/>
  <c r="X2096" i="42"/>
  <c r="O3804" i="42"/>
  <c r="T2450" i="42"/>
  <c r="S2450" i="42"/>
  <c r="R2450" i="42"/>
  <c r="T2412" i="42"/>
  <c r="S2412" i="42"/>
  <c r="R2412" i="42"/>
  <c r="X2112" i="42"/>
  <c r="X2074" i="42"/>
  <c r="X2101" i="42"/>
  <c r="AI3771" i="42"/>
  <c r="AD3771" i="42"/>
  <c r="X2063" i="42"/>
  <c r="X2090" i="42"/>
  <c r="AK3660" i="42"/>
  <c r="AI3660" i="42"/>
  <c r="AG3660" i="42"/>
  <c r="AD3660" i="42"/>
  <c r="U2379" i="42"/>
  <c r="T2379" i="42"/>
  <c r="S2379" i="42"/>
  <c r="R2379" i="42"/>
  <c r="Q3660" i="42"/>
  <c r="J3660" i="42"/>
  <c r="I3660" i="42"/>
  <c r="H3660" i="42"/>
  <c r="U2406" i="42"/>
  <c r="T2406" i="42"/>
  <c r="S2406" i="42"/>
  <c r="R2406" i="42"/>
  <c r="T2460" i="42"/>
  <c r="S2460" i="42"/>
  <c r="R2460" i="42"/>
  <c r="T2395" i="42"/>
  <c r="S2395" i="42"/>
  <c r="R2395" i="42"/>
  <c r="AG3830" i="42"/>
  <c r="X2122" i="42"/>
  <c r="AH3729" i="42"/>
  <c r="T2448" i="42"/>
  <c r="S2448" i="42"/>
  <c r="R2448" i="42"/>
  <c r="AD3664" i="42"/>
  <c r="W2383" i="42"/>
  <c r="U2383" i="42"/>
  <c r="T2383" i="42"/>
  <c r="S2383" i="42"/>
  <c r="R2383" i="42"/>
  <c r="K3664" i="42"/>
  <c r="T2437" i="42"/>
  <c r="S2437" i="42"/>
  <c r="R2437" i="42"/>
  <c r="X2072" i="42"/>
  <c r="W2415" i="42"/>
  <c r="T2415" i="42"/>
  <c r="S2415" i="42"/>
  <c r="R2415" i="42"/>
  <c r="X2050" i="42"/>
  <c r="T2369" i="42"/>
  <c r="S2369" i="42"/>
  <c r="R2369" i="42"/>
  <c r="H3650" i="42"/>
  <c r="AL3792" i="42"/>
  <c r="X2084" i="42"/>
  <c r="W2438" i="42"/>
  <c r="T2438" i="42"/>
  <c r="S2438" i="42"/>
  <c r="R2438" i="42"/>
  <c r="W2400" i="42"/>
  <c r="V2400" i="42"/>
  <c r="T2400" i="42"/>
  <c r="S2400" i="42"/>
  <c r="R2400" i="42"/>
  <c r="X2100" i="42"/>
  <c r="X2062" i="42"/>
  <c r="X2089" i="42"/>
  <c r="AF3659" i="42"/>
  <c r="T2378" i="42"/>
  <c r="S2378" i="42"/>
  <c r="R2378" i="42"/>
  <c r="X2078" i="42"/>
  <c r="X2132" i="42"/>
  <c r="AH3649" i="42"/>
  <c r="U2368" i="42"/>
  <c r="T2368" i="42"/>
  <c r="S2368" i="42"/>
  <c r="R2368" i="42"/>
  <c r="X2093" i="42"/>
  <c r="U2447" i="42"/>
  <c r="T2447" i="42"/>
  <c r="S2447" i="42"/>
  <c r="R2447" i="42"/>
  <c r="AK3790" i="42"/>
  <c r="X2082" i="42"/>
  <c r="X2109" i="42"/>
  <c r="V2398" i="42"/>
  <c r="T2398" i="42"/>
  <c r="S2398" i="42"/>
  <c r="R2398" i="42"/>
  <c r="T2425" i="42"/>
  <c r="S2425" i="42"/>
  <c r="R2425" i="42"/>
  <c r="T2387" i="42"/>
  <c r="S2387" i="42"/>
  <c r="R2387" i="42"/>
  <c r="I3668" i="42"/>
  <c r="X2087" i="42"/>
  <c r="AI3757" i="42"/>
  <c r="X2049" i="42"/>
  <c r="X2076" i="42"/>
  <c r="V2457" i="42"/>
  <c r="T2457" i="42"/>
  <c r="S2457" i="42"/>
  <c r="R2457" i="42"/>
  <c r="X2065" i="42"/>
  <c r="N3773" i="42"/>
  <c r="X2119" i="42"/>
  <c r="AK3762" i="42"/>
  <c r="AJ3762" i="42"/>
  <c r="AG3762" i="42"/>
  <c r="X2054" i="42"/>
  <c r="P3762" i="42"/>
  <c r="G3762" i="42"/>
  <c r="X2108" i="42"/>
  <c r="U2462" i="42"/>
  <c r="T2462" i="42"/>
  <c r="S2462" i="42"/>
  <c r="R2462" i="42"/>
  <c r="J3743" i="42"/>
  <c r="W2424" i="42"/>
  <c r="U2424" i="42"/>
  <c r="T2424" i="42"/>
  <c r="S2424" i="42"/>
  <c r="R2424" i="42"/>
  <c r="Q3705" i="42"/>
  <c r="AH3832" i="42"/>
  <c r="X2124" i="42"/>
  <c r="X2086" i="42"/>
  <c r="X2113" i="42"/>
  <c r="AK3751" i="42"/>
  <c r="AI3751" i="42"/>
  <c r="X2043" i="42"/>
  <c r="I3751" i="42"/>
  <c r="X2094" i="42"/>
  <c r="X2137" i="42"/>
  <c r="W2388" i="42"/>
  <c r="V2388" i="42"/>
  <c r="T2388" i="42"/>
  <c r="S2388" i="42"/>
  <c r="R2388" i="42"/>
  <c r="X2115" i="42"/>
  <c r="X2131" i="42"/>
  <c r="H3839" i="42"/>
  <c r="AE3756" i="42"/>
  <c r="AD3756" i="42"/>
  <c r="X2048" i="42"/>
  <c r="AJ3810" i="42"/>
  <c r="AF3810" i="42"/>
  <c r="X2102" i="42"/>
  <c r="F3810" i="42"/>
  <c r="X2129" i="42"/>
  <c r="X2091" i="42"/>
  <c r="W2445" i="42"/>
  <c r="T2445" i="42"/>
  <c r="S2445" i="42"/>
  <c r="R2445" i="42"/>
  <c r="L3726" i="42"/>
  <c r="AK3788" i="42"/>
  <c r="X2080" i="42"/>
  <c r="P3788" i="42"/>
  <c r="W2434" i="42"/>
  <c r="T2434" i="42"/>
  <c r="S2434" i="42"/>
  <c r="R2434" i="42"/>
  <c r="H3715" i="42"/>
  <c r="AG3777" i="42"/>
  <c r="X2069" i="42"/>
  <c r="AE3704" i="42"/>
  <c r="W2423" i="42"/>
  <c r="T2423" i="42"/>
  <c r="S2423" i="42"/>
  <c r="R2423" i="42"/>
  <c r="X2058" i="42"/>
  <c r="X2085" i="42"/>
  <c r="AG3755" i="42"/>
  <c r="X2047" i="42"/>
  <c r="T2401" i="42"/>
  <c r="S2401" i="42"/>
  <c r="R2401" i="42"/>
  <c r="U2455" i="42"/>
  <c r="T2455" i="42"/>
  <c r="S2455" i="42"/>
  <c r="R2455" i="42"/>
  <c r="AI3671" i="42"/>
  <c r="V2390" i="42"/>
  <c r="T2390" i="42"/>
  <c r="S2390" i="42"/>
  <c r="R2390" i="42"/>
  <c r="X2117" i="42"/>
  <c r="AK3760" i="42"/>
  <c r="AJ3760" i="42"/>
  <c r="AD3760" i="42"/>
  <c r="X2052" i="42"/>
  <c r="O3760" i="42"/>
  <c r="N3760" i="42"/>
  <c r="X2106" i="42"/>
  <c r="X2133" i="42"/>
  <c r="X2095" i="42"/>
  <c r="U2449" i="42"/>
  <c r="T2449" i="42"/>
  <c r="S2449" i="42"/>
  <c r="R2449" i="42"/>
  <c r="AL3753" i="42"/>
  <c r="AJ3753" i="42"/>
  <c r="AE3753" i="42"/>
  <c r="AD3753" i="42"/>
  <c r="X2045" i="42"/>
  <c r="AD3675" i="42"/>
  <c r="T2394" i="42"/>
  <c r="S2394" i="42"/>
  <c r="R2394" i="42"/>
  <c r="AJ3829" i="42"/>
  <c r="AD3829" i="42"/>
  <c r="X2121" i="42"/>
  <c r="I3829" i="42"/>
  <c r="H3829" i="42"/>
  <c r="X2083" i="42"/>
  <c r="X2110" i="42"/>
  <c r="X2126" i="42"/>
  <c r="O3834" i="42"/>
  <c r="N3834" i="42"/>
  <c r="AD3796" i="42"/>
  <c r="X2088" i="42"/>
  <c r="V2431" i="42"/>
  <c r="U2431" i="42"/>
  <c r="T2431" i="42"/>
  <c r="S2431" i="42"/>
  <c r="R2431" i="42"/>
  <c r="AE3746" i="42"/>
  <c r="P3746" i="42"/>
  <c r="AL3765" i="42"/>
  <c r="AI3765" i="42"/>
  <c r="AG3765" i="42"/>
  <c r="AD3765" i="42"/>
  <c r="X2057" i="42"/>
  <c r="N3765" i="42"/>
  <c r="I3765" i="42"/>
  <c r="W2411" i="42"/>
  <c r="T2411" i="42"/>
  <c r="S2411" i="42"/>
  <c r="R2411" i="42"/>
  <c r="X2046" i="42"/>
  <c r="X2073" i="42"/>
  <c r="T2454" i="42"/>
  <c r="S2454" i="42"/>
  <c r="R2454" i="42"/>
  <c r="W2389" i="42"/>
  <c r="U2389" i="42"/>
  <c r="T2389" i="42"/>
  <c r="S2389" i="42"/>
  <c r="R2389" i="42"/>
  <c r="V2443" i="42"/>
  <c r="U2443" i="42"/>
  <c r="T2443" i="42"/>
  <c r="S2443" i="42"/>
  <c r="R2443" i="42"/>
  <c r="AF3759" i="42"/>
  <c r="AE3759" i="42"/>
  <c r="X2051" i="42"/>
  <c r="G3759" i="42"/>
  <c r="F3759" i="42"/>
  <c r="AG3813" i="42"/>
  <c r="X2105" i="42"/>
  <c r="U2459" i="42"/>
  <c r="T2459" i="42"/>
  <c r="S2459" i="42"/>
  <c r="R2459" i="42"/>
  <c r="V2393" i="42"/>
  <c r="T2393" i="42"/>
  <c r="S2393" i="42"/>
  <c r="R2393" i="42"/>
  <c r="J3674" i="42"/>
  <c r="V2420" i="42"/>
  <c r="T2420" i="42"/>
  <c r="S2420" i="42"/>
  <c r="R2420" i="42"/>
  <c r="AH3663" i="42"/>
  <c r="W2382" i="42"/>
  <c r="T2382" i="42"/>
  <c r="S2382" i="42"/>
  <c r="R2382" i="42"/>
  <c r="Q3663" i="42"/>
  <c r="V2409" i="42"/>
  <c r="U2409" i="42"/>
  <c r="T2409" i="42"/>
  <c r="S2409" i="42"/>
  <c r="R2409" i="42"/>
  <c r="V2463" i="42"/>
  <c r="T2463" i="42"/>
  <c r="S2463" i="42"/>
  <c r="R2463" i="42"/>
  <c r="X2071" i="42"/>
  <c r="W2452" i="42"/>
  <c r="V2452" i="42"/>
  <c r="T2452" i="42"/>
  <c r="S2452" i="42"/>
  <c r="R2452" i="42"/>
  <c r="AH3768" i="42"/>
  <c r="AG3768" i="42"/>
  <c r="AE3768" i="42"/>
  <c r="X2060" i="42"/>
  <c r="H3768" i="42"/>
  <c r="X2114" i="42"/>
  <c r="W2376" i="42"/>
  <c r="V2376" i="42"/>
  <c r="U2376" i="42"/>
  <c r="T2376" i="42"/>
  <c r="S2376" i="42"/>
  <c r="R2376" i="42"/>
  <c r="T2430" i="42"/>
  <c r="S2430" i="42"/>
  <c r="R2430" i="42"/>
  <c r="X2130" i="42"/>
  <c r="U2419" i="42"/>
  <c r="T2419" i="42"/>
  <c r="S2419" i="42"/>
  <c r="R2419" i="42"/>
  <c r="T2446" i="42"/>
  <c r="S2446" i="42"/>
  <c r="R2446" i="42"/>
  <c r="AH3789" i="42"/>
  <c r="AE3789" i="42"/>
  <c r="X2081" i="42"/>
  <c r="I3789" i="42"/>
  <c r="T2435" i="42"/>
  <c r="S2435" i="42"/>
  <c r="R2435" i="42"/>
  <c r="L3716" i="42"/>
  <c r="X2070" i="42"/>
  <c r="X2097" i="42"/>
  <c r="H3805" i="42"/>
  <c r="AH3767" i="42"/>
  <c r="X2059" i="42"/>
  <c r="AI3694" i="42"/>
  <c r="U2413" i="42"/>
  <c r="T2413" i="42"/>
  <c r="S2413" i="42"/>
  <c r="R2413" i="42"/>
  <c r="AD3652" i="42"/>
  <c r="T2371" i="42"/>
  <c r="S2371" i="42"/>
  <c r="R2371" i="42"/>
  <c r="I3652" i="42"/>
  <c r="AH3651" i="42"/>
  <c r="T2370" i="42"/>
  <c r="S2370" i="42"/>
  <c r="R2370" i="42"/>
  <c r="H3651" i="42"/>
  <c r="W2421" i="42"/>
  <c r="T2421" i="42"/>
  <c r="S2421" i="42"/>
  <c r="R2421" i="42"/>
  <c r="V2426" i="42"/>
  <c r="T2426" i="42"/>
  <c r="S2426" i="42"/>
  <c r="R2426" i="42"/>
  <c r="AJ3769" i="42"/>
  <c r="AI3769" i="42"/>
  <c r="X2061" i="42"/>
  <c r="W2404" i="42"/>
  <c r="V2404" i="42"/>
  <c r="T2404" i="42"/>
  <c r="S2404" i="42"/>
  <c r="R2404" i="42"/>
  <c r="W2458" i="42"/>
  <c r="V2458" i="42"/>
  <c r="T2458" i="42"/>
  <c r="S2458" i="42"/>
  <c r="R2458" i="42"/>
  <c r="J3739" i="42"/>
  <c r="T2402" i="42"/>
  <c r="S2402" i="42"/>
  <c r="R2402" i="42"/>
  <c r="Q3683" i="42"/>
  <c r="T2429" i="42"/>
  <c r="S2429" i="42"/>
  <c r="R2429" i="42"/>
  <c r="V2391" i="42"/>
  <c r="T2391" i="42"/>
  <c r="S2391" i="42"/>
  <c r="R2391" i="42"/>
  <c r="AF3699" i="42"/>
  <c r="W2418" i="42"/>
  <c r="V2418" i="42"/>
  <c r="T2418" i="42"/>
  <c r="S2418" i="42"/>
  <c r="R2418" i="42"/>
  <c r="J3699" i="42"/>
  <c r="T2380" i="42"/>
  <c r="S2380" i="42"/>
  <c r="R2380" i="42"/>
  <c r="AK3688" i="42"/>
  <c r="AJ3688" i="42"/>
  <c r="W2407" i="42"/>
  <c r="T2407" i="42"/>
  <c r="S2407" i="42"/>
  <c r="R2407" i="42"/>
  <c r="V2461" i="42"/>
  <c r="T2461" i="42"/>
  <c r="S2461" i="42"/>
  <c r="R2461" i="42"/>
  <c r="T2396" i="42"/>
  <c r="S2396" i="42"/>
  <c r="R2396" i="42"/>
  <c r="X2123" i="42"/>
  <c r="F3831" i="42"/>
  <c r="V2385" i="42"/>
  <c r="T2385" i="42"/>
  <c r="S2385" i="42"/>
  <c r="R2385" i="42"/>
  <c r="AK3720" i="42"/>
  <c r="AF3720" i="42"/>
  <c r="W2439" i="42"/>
  <c r="T2439" i="42"/>
  <c r="S2439" i="42"/>
  <c r="R2439" i="42"/>
  <c r="AI3655" i="42"/>
  <c r="T2374" i="42"/>
  <c r="S2374" i="42"/>
  <c r="R2374" i="42"/>
  <c r="V2428" i="42"/>
  <c r="T2428" i="42"/>
  <c r="S2428" i="42"/>
  <c r="R2428" i="42"/>
  <c r="AJ3836" i="42"/>
  <c r="X2128" i="42"/>
  <c r="V2417" i="42"/>
  <c r="T2417" i="42"/>
  <c r="S2417" i="42"/>
  <c r="R2417" i="42"/>
  <c r="V2444" i="42"/>
  <c r="T2444" i="42"/>
  <c r="S2444" i="42"/>
  <c r="R2444" i="42"/>
  <c r="X2079" i="42"/>
  <c r="W2433" i="42"/>
  <c r="V2433" i="42"/>
  <c r="T2433" i="42"/>
  <c r="S2433" i="42"/>
  <c r="R2433" i="42"/>
  <c r="X2068" i="42"/>
  <c r="N3776" i="42"/>
  <c r="T2422" i="42"/>
  <c r="S2422" i="42"/>
  <c r="R2422" i="42"/>
  <c r="AL3653" i="42"/>
  <c r="AF3653" i="42"/>
  <c r="AE3653" i="42"/>
  <c r="T2372" i="42"/>
  <c r="S2372" i="42"/>
  <c r="R2372" i="42"/>
  <c r="I3653" i="42"/>
  <c r="X2067" i="42"/>
  <c r="AH3764" i="42"/>
  <c r="X2056" i="42"/>
  <c r="U2410" i="42"/>
  <c r="T2410" i="42"/>
  <c r="S2410" i="42"/>
  <c r="R2410" i="42"/>
  <c r="T2399" i="42"/>
  <c r="S2399" i="42"/>
  <c r="R2399" i="42"/>
  <c r="V2453" i="42"/>
  <c r="T2453" i="42"/>
  <c r="S2453" i="42"/>
  <c r="R2453" i="42"/>
  <c r="T2377" i="42"/>
  <c r="S2377" i="42"/>
  <c r="R2377" i="42"/>
  <c r="I3658" i="42"/>
  <c r="X2104" i="42"/>
  <c r="AK3750" i="42"/>
  <c r="AE3750" i="42"/>
  <c r="X2042" i="42"/>
  <c r="AI3665" i="42"/>
  <c r="U2384" i="42"/>
  <c r="T2384" i="42"/>
  <c r="S2384" i="42"/>
  <c r="R2384" i="42"/>
  <c r="H3665" i="42"/>
  <c r="X2111" i="42"/>
  <c r="T2373" i="42"/>
  <c r="S2373" i="42"/>
  <c r="R2373" i="42"/>
  <c r="Q3654" i="42"/>
  <c r="G3654" i="42"/>
  <c r="U2427" i="42"/>
  <c r="T2427" i="42"/>
  <c r="S2427" i="42"/>
  <c r="R2427" i="42"/>
  <c r="I3708" i="42"/>
  <c r="X2127" i="42"/>
  <c r="I3835" i="42"/>
  <c r="T2416" i="42"/>
  <c r="S2416" i="42"/>
  <c r="R2416" i="42"/>
  <c r="X2116" i="42"/>
  <c r="U2405" i="42"/>
  <c r="T2405" i="42"/>
  <c r="S2405" i="42"/>
  <c r="R2405" i="42"/>
  <c r="T2432" i="42"/>
  <c r="S2432" i="42"/>
  <c r="R2432" i="42"/>
  <c r="J3713" i="42"/>
  <c r="X2041" i="42"/>
  <c r="P3749" i="42"/>
  <c r="X2066" i="42"/>
  <c r="X2120" i="42"/>
  <c r="P3828" i="42"/>
  <c r="X2055" i="42"/>
  <c r="AD3717" i="42"/>
  <c r="W2436" i="42"/>
  <c r="U2436" i="42"/>
  <c r="T2436" i="42"/>
  <c r="S2436" i="42"/>
  <c r="R2436" i="42"/>
  <c r="L3717" i="42"/>
  <c r="K3717" i="42"/>
  <c r="AF3844" i="42"/>
  <c r="X2136" i="42"/>
  <c r="X2098" i="42"/>
  <c r="AL3833" i="42"/>
  <c r="X2125" i="42"/>
  <c r="T2414" i="42"/>
  <c r="S2414" i="42"/>
  <c r="R2414" i="42"/>
  <c r="V2441" i="42"/>
  <c r="U2441" i="42"/>
  <c r="T2441" i="42"/>
  <c r="S2441" i="42"/>
  <c r="R2441" i="42"/>
  <c r="U2403" i="42"/>
  <c r="T2403" i="42"/>
  <c r="S2403" i="42"/>
  <c r="R2403" i="42"/>
  <c r="X2103" i="42"/>
  <c r="W2392" i="42"/>
  <c r="V2392" i="42"/>
  <c r="T2392" i="42"/>
  <c r="S2392" i="42"/>
  <c r="R2392" i="42"/>
  <c r="I3673" i="42"/>
  <c r="AE3800" i="42"/>
  <c r="AD3800" i="42"/>
  <c r="X2092" i="42"/>
  <c r="W2381" i="42"/>
  <c r="T2381" i="42"/>
  <c r="S2381" i="42"/>
  <c r="R2381" i="42"/>
  <c r="W2408" i="42"/>
  <c r="V2408" i="42"/>
  <c r="U2408" i="42"/>
  <c r="T2408" i="42"/>
  <c r="S2408" i="42"/>
  <c r="R2408" i="42"/>
  <c r="X2135" i="42"/>
  <c r="V2397" i="42"/>
  <c r="T2397" i="42"/>
  <c r="S2397" i="42"/>
  <c r="R2397" i="42"/>
  <c r="T2451" i="42"/>
  <c r="S2451" i="42"/>
  <c r="R2451" i="42"/>
  <c r="W2386" i="42"/>
  <c r="U2386" i="42"/>
  <c r="T2386" i="42"/>
  <c r="S2386" i="42"/>
  <c r="R2386" i="42"/>
  <c r="AK3721" i="42"/>
  <c r="T2440" i="42"/>
  <c r="S2440" i="42"/>
  <c r="R2440" i="42"/>
  <c r="X2044" i="42"/>
  <c r="T2464" i="42"/>
  <c r="S2464" i="42"/>
  <c r="R2464" i="42"/>
  <c r="X2099" i="42"/>
  <c r="G3807" i="42"/>
  <c r="V2442" i="42"/>
  <c r="T2442" i="42"/>
  <c r="S2442" i="42"/>
  <c r="R2442" i="42"/>
  <c r="X2077" i="42"/>
  <c r="I16" i="27"/>
  <c r="I23" i="27"/>
  <c r="I19" i="27"/>
  <c r="I100" i="27"/>
  <c r="I20" i="27"/>
  <c r="I22" i="27"/>
  <c r="I18" i="27"/>
  <c r="I24" i="27"/>
  <c r="I102" i="27"/>
  <c r="I89" i="27"/>
  <c r="I91" i="27"/>
  <c r="I82" i="27"/>
  <c r="I76" i="27"/>
  <c r="I64" i="6"/>
  <c r="I94" i="27"/>
  <c r="I96" i="27"/>
  <c r="I71" i="27"/>
  <c r="I81" i="27"/>
  <c r="I93" i="27"/>
  <c r="I42" i="27"/>
  <c r="I54" i="27"/>
  <c r="I48" i="27"/>
  <c r="I66" i="27"/>
  <c r="I60" i="27"/>
  <c r="I78" i="27"/>
  <c r="I58" i="6"/>
  <c r="I29" i="27"/>
  <c r="I38" i="6"/>
  <c r="I39" i="27"/>
  <c r="I49" i="27"/>
  <c r="I51" i="27"/>
  <c r="I88" i="27"/>
  <c r="I86" i="6"/>
  <c r="I36" i="6"/>
  <c r="I95" i="27"/>
  <c r="I74" i="27"/>
  <c r="I68" i="27"/>
  <c r="I86" i="27"/>
  <c r="I80" i="27"/>
  <c r="I34" i="27"/>
  <c r="I92" i="27"/>
  <c r="I67" i="27"/>
  <c r="I77" i="27"/>
  <c r="I98" i="6"/>
  <c r="I31" i="6"/>
  <c r="I81" i="6"/>
  <c r="I97" i="6"/>
  <c r="I89" i="6"/>
  <c r="I47" i="6"/>
  <c r="I37" i="6"/>
  <c r="I78" i="6"/>
  <c r="I99" i="6"/>
  <c r="I55" i="6"/>
  <c r="I84" i="6"/>
  <c r="I72" i="27"/>
  <c r="I47" i="27"/>
  <c r="I67" i="6"/>
  <c r="I76" i="6"/>
  <c r="I77" i="6"/>
  <c r="I91" i="6"/>
  <c r="I88" i="6"/>
  <c r="I46" i="6"/>
  <c r="I95" i="6"/>
  <c r="I65" i="6"/>
  <c r="I56" i="27"/>
  <c r="I59" i="6"/>
  <c r="I35" i="6"/>
  <c r="I62" i="6"/>
  <c r="I68" i="6"/>
  <c r="I51" i="6"/>
  <c r="I48" i="6"/>
  <c r="I61" i="6"/>
  <c r="I40" i="6"/>
  <c r="I63" i="6"/>
  <c r="I39" i="6"/>
  <c r="I59" i="27"/>
  <c r="I52" i="27"/>
  <c r="I72" i="6"/>
  <c r="I75" i="27"/>
  <c r="I85" i="27"/>
  <c r="I87" i="27"/>
  <c r="I35" i="27"/>
  <c r="I45" i="27"/>
  <c r="I50" i="6"/>
  <c r="I34" i="6"/>
  <c r="I90" i="27"/>
  <c r="I84" i="27"/>
  <c r="I50" i="27"/>
  <c r="I53" i="6"/>
  <c r="I79" i="6"/>
  <c r="I31" i="27"/>
  <c r="I41" i="27"/>
  <c r="I43" i="27"/>
  <c r="I28" i="27"/>
  <c r="I40" i="27"/>
  <c r="I70" i="6"/>
  <c r="I60" i="6"/>
  <c r="I69" i="6"/>
  <c r="I92" i="6"/>
  <c r="I63" i="27"/>
  <c r="I62" i="27"/>
  <c r="I73" i="6"/>
  <c r="I55" i="27"/>
  <c r="I93" i="6"/>
  <c r="I90" i="6"/>
  <c r="I57" i="27"/>
  <c r="I87" i="6"/>
  <c r="I83" i="27"/>
  <c r="I73" i="27"/>
  <c r="I32" i="27"/>
  <c r="I54" i="6"/>
  <c r="I53" i="27"/>
  <c r="I79" i="27"/>
  <c r="I27" i="27"/>
  <c r="I33" i="27"/>
  <c r="I44" i="27"/>
  <c r="I66" i="6"/>
  <c r="I65" i="27"/>
  <c r="I70" i="27"/>
  <c r="I64" i="27"/>
  <c r="I30" i="27"/>
  <c r="I36" i="27"/>
  <c r="I96" i="6"/>
  <c r="I94" i="6"/>
  <c r="I80" i="6"/>
  <c r="I82" i="6"/>
  <c r="I46" i="27"/>
  <c r="I58" i="27"/>
  <c r="I69" i="27"/>
  <c r="I57" i="6"/>
  <c r="I37" i="27"/>
  <c r="I61" i="27"/>
  <c r="I52" i="6"/>
  <c r="I75" i="6"/>
  <c r="I32" i="6"/>
  <c r="I56" i="6"/>
  <c r="I85" i="6"/>
  <c r="I71" i="6"/>
  <c r="I74" i="6"/>
  <c r="I33" i="6"/>
  <c r="I49" i="6"/>
  <c r="I83" i="6"/>
  <c r="I38" i="27"/>
  <c r="AO1870" i="42" l="1"/>
  <c r="AO1861" i="42"/>
  <c r="AO1882" i="42"/>
  <c r="AO1873" i="42"/>
  <c r="AO1920" i="42"/>
  <c r="AO1911" i="42"/>
  <c r="AO1887" i="42"/>
  <c r="AO1878" i="42"/>
  <c r="AO1896" i="42"/>
  <c r="AO1923" i="42"/>
  <c r="AO1842" i="42"/>
  <c r="AO1902" i="42"/>
  <c r="AO1845" i="42"/>
  <c r="AO1848" i="42"/>
  <c r="AO1866" i="42"/>
  <c r="AO1857" i="42"/>
  <c r="AO1937" i="42"/>
  <c r="AO1850" i="42"/>
  <c r="AO1868" i="42"/>
  <c r="AO1895" i="42"/>
  <c r="AO1874" i="42"/>
  <c r="AO1841" i="42"/>
  <c r="AO1851" i="42"/>
  <c r="AO1934" i="42"/>
  <c r="X3790" i="42"/>
  <c r="AO1924" i="42"/>
  <c r="AO1915" i="42"/>
  <c r="AO1847" i="42"/>
  <c r="AO1855" i="42"/>
  <c r="AO1846" i="42"/>
  <c r="T3715" i="42"/>
  <c r="AO1423" i="42"/>
  <c r="AO1413" i="42"/>
  <c r="AO1412" i="42"/>
  <c r="AO1930" i="42"/>
  <c r="AO1921" i="42"/>
  <c r="AO1891" i="42"/>
  <c r="V3727" i="42"/>
  <c r="AO1879" i="42"/>
  <c r="AO1901" i="42"/>
  <c r="AO3180" i="42"/>
  <c r="AO3193" i="42"/>
  <c r="AO3189" i="42"/>
  <c r="AO3198" i="42"/>
  <c r="AO3181" i="42"/>
  <c r="AO1045" i="42"/>
  <c r="AO3206" i="42"/>
  <c r="AO3197" i="42"/>
  <c r="AO1886" i="42"/>
  <c r="AO1877" i="42"/>
  <c r="AO1869" i="42"/>
  <c r="AO1893" i="42"/>
  <c r="AO1884" i="42"/>
  <c r="AO1912" i="42"/>
  <c r="AO1918" i="42"/>
  <c r="AO1872" i="42"/>
  <c r="AO1864" i="42"/>
  <c r="AO1867" i="42"/>
  <c r="AO1935" i="42"/>
  <c r="AO1926" i="42"/>
  <c r="AO1881" i="42"/>
  <c r="AO1876" i="42"/>
  <c r="AO1906" i="42"/>
  <c r="AO1904" i="42"/>
  <c r="AO1914" i="42"/>
  <c r="AO1905" i="42"/>
  <c r="AO1933" i="42"/>
  <c r="AO1865" i="42"/>
  <c r="AO1856" i="42"/>
  <c r="AO1860" i="42"/>
  <c r="AO1919" i="42"/>
  <c r="AO1910" i="42"/>
  <c r="AO1890" i="42"/>
  <c r="AO1913" i="42"/>
  <c r="AO3148" i="42"/>
  <c r="AO3166" i="42"/>
  <c r="AO1885" i="42"/>
  <c r="AO1041" i="42"/>
  <c r="AO1502" i="42"/>
  <c r="AO3157" i="42"/>
  <c r="AO3161" i="42"/>
  <c r="AO1468" i="42"/>
  <c r="AO1863" i="42"/>
  <c r="AO3160" i="42"/>
  <c r="AO3173" i="42"/>
  <c r="AO3164" i="42"/>
  <c r="AO3176" i="42"/>
  <c r="AO3174" i="42"/>
  <c r="AO3165" i="42"/>
  <c r="AO3177" i="42"/>
  <c r="AO1854" i="42"/>
  <c r="AO1929" i="42"/>
  <c r="AO1481" i="42"/>
  <c r="AO1472" i="42"/>
  <c r="AO1897" i="42"/>
  <c r="AO1888" i="42"/>
  <c r="AO1880" i="42"/>
  <c r="AO1892" i="42"/>
  <c r="AO1883" i="42"/>
  <c r="AO1859" i="42"/>
  <c r="AO1922" i="42"/>
  <c r="AO1486" i="42"/>
  <c r="AO1477" i="42"/>
  <c r="AO3156" i="42"/>
  <c r="AO3190" i="42"/>
  <c r="AO1898" i="42"/>
  <c r="AO1889" i="42"/>
  <c r="AO1917" i="42"/>
  <c r="AO1452" i="42"/>
  <c r="AO1432" i="42"/>
  <c r="AO1054" i="42"/>
  <c r="AO1037" i="42"/>
  <c r="AO1936" i="42"/>
  <c r="AO1927" i="42"/>
  <c r="AO1459" i="42"/>
  <c r="AO1487" i="42"/>
  <c r="AO1450" i="42"/>
  <c r="AO1478" i="42"/>
  <c r="AO1903" i="42"/>
  <c r="AO1894" i="42"/>
  <c r="M3746" i="42"/>
  <c r="L3646" i="42"/>
  <c r="X3818" i="42"/>
  <c r="T3840" i="42"/>
  <c r="Y3737" i="42"/>
  <c r="AO2273" i="42"/>
  <c r="AA3657" i="42"/>
  <c r="R3840" i="42"/>
  <c r="U3677" i="42"/>
  <c r="R3656" i="42"/>
  <c r="S3703" i="42"/>
  <c r="S3765" i="42"/>
  <c r="Y3705" i="42"/>
  <c r="R3736" i="42"/>
  <c r="X3653" i="42"/>
  <c r="S3720" i="42"/>
  <c r="R3705" i="42"/>
  <c r="U3707" i="42"/>
  <c r="T3677" i="42"/>
  <c r="T3757" i="42"/>
  <c r="X3771" i="42"/>
  <c r="Z3687" i="42"/>
  <c r="Y3673" i="42"/>
  <c r="R3817" i="42"/>
  <c r="X3716" i="42"/>
  <c r="X3735" i="42"/>
  <c r="X3754" i="42"/>
  <c r="U3729" i="42"/>
  <c r="W3656" i="42"/>
  <c r="AC3739" i="42"/>
  <c r="AA3673" i="42"/>
  <c r="T3700" i="42"/>
  <c r="T3646" i="42"/>
  <c r="U3671" i="42"/>
  <c r="X3820" i="42"/>
  <c r="S3747" i="42"/>
  <c r="Z3672" i="42"/>
  <c r="Y3720" i="42"/>
  <c r="R3797" i="42"/>
  <c r="Z3720" i="42"/>
  <c r="S3756" i="42"/>
  <c r="AA3700" i="42"/>
  <c r="R3783" i="42"/>
  <c r="T3736" i="42"/>
  <c r="AB3651" i="42"/>
  <c r="AB3671" i="42"/>
  <c r="S3711" i="42"/>
  <c r="W3651" i="42"/>
  <c r="AC3718" i="42"/>
  <c r="T3667" i="42"/>
  <c r="S3666" i="42"/>
  <c r="T3804" i="42"/>
  <c r="V3705" i="42"/>
  <c r="AB3734" i="42"/>
  <c r="T3722" i="42"/>
  <c r="R3729" i="42"/>
  <c r="Y3688" i="42"/>
  <c r="Y3733" i="42"/>
  <c r="AA3726" i="42"/>
  <c r="T3777" i="42"/>
  <c r="T3705" i="42"/>
  <c r="AB3712" i="42"/>
  <c r="V3708" i="42"/>
  <c r="Z3681" i="42"/>
  <c r="AC3666" i="42"/>
  <c r="X3812" i="42"/>
  <c r="S3805" i="42"/>
  <c r="R3690" i="42"/>
  <c r="T3688" i="42"/>
  <c r="R3653" i="42"/>
  <c r="T3711" i="42"/>
  <c r="S3694" i="42"/>
  <c r="Z3684" i="42"/>
  <c r="X3673" i="42"/>
  <c r="Z3682" i="42"/>
  <c r="Z3721" i="42"/>
  <c r="T3812" i="42"/>
  <c r="V3693" i="42"/>
  <c r="R3672" i="42"/>
  <c r="Z3712" i="42"/>
  <c r="X3660" i="42"/>
  <c r="T3721" i="42"/>
  <c r="Z3688" i="42"/>
  <c r="X3669" i="42"/>
  <c r="AB3682" i="42"/>
  <c r="X3670" i="42"/>
  <c r="S3788" i="42"/>
  <c r="X3681" i="42"/>
  <c r="AC3679" i="42"/>
  <c r="Y3715" i="42"/>
  <c r="U3704" i="42"/>
  <c r="Z3697" i="42"/>
  <c r="Z3680" i="42"/>
  <c r="R3724" i="42"/>
  <c r="AO3152" i="42"/>
  <c r="AO3143" i="42"/>
  <c r="AO3155" i="42"/>
  <c r="AO3211" i="42"/>
  <c r="AO3202" i="42"/>
  <c r="AO1480" i="42"/>
  <c r="AO1059" i="42"/>
  <c r="AO1050" i="42"/>
  <c r="AO1042" i="42"/>
  <c r="AO1849" i="42"/>
  <c r="AO1932" i="42"/>
  <c r="AO1460" i="42"/>
  <c r="AO1451" i="42"/>
  <c r="AO1925" i="42"/>
  <c r="AO1916" i="42"/>
  <c r="AO1852" i="42"/>
  <c r="AO1858" i="42"/>
  <c r="AO1853" i="42"/>
  <c r="AO1908" i="42"/>
  <c r="AO1899" i="42"/>
  <c r="AO1843" i="42"/>
  <c r="AO1875" i="42"/>
  <c r="AO3124" i="42"/>
  <c r="AO3122" i="42"/>
  <c r="AO3123" i="42"/>
  <c r="AO3215" i="42"/>
  <c r="AO1909" i="42"/>
  <c r="AO1900" i="42"/>
  <c r="AO1928" i="42"/>
  <c r="AO1844" i="42"/>
  <c r="AO1931" i="42"/>
  <c r="AO1871" i="42"/>
  <c r="AO1862" i="42"/>
  <c r="AO1907" i="42"/>
  <c r="AO3127" i="42"/>
  <c r="AO3139" i="42"/>
  <c r="AO3195" i="42"/>
  <c r="AO3186" i="42"/>
  <c r="AO1071" i="42"/>
  <c r="AO1062" i="42"/>
  <c r="AO998" i="42"/>
  <c r="AO1475" i="42"/>
  <c r="AO1057" i="42"/>
  <c r="AO1072" i="42"/>
  <c r="AO1422" i="42"/>
  <c r="AO1505" i="42"/>
  <c r="AO1485" i="42"/>
  <c r="AO1075" i="42"/>
  <c r="AO3136" i="42"/>
  <c r="AO3182" i="42"/>
  <c r="AO1509" i="42"/>
  <c r="AO1500" i="42"/>
  <c r="AO1447" i="42"/>
  <c r="AO1066" i="42"/>
  <c r="AO993" i="42"/>
  <c r="AO1081" i="42"/>
  <c r="AO1052" i="42"/>
  <c r="AO1418" i="42"/>
  <c r="AO1421" i="42"/>
  <c r="AO1060" i="42"/>
  <c r="AO1051" i="42"/>
  <c r="AO649" i="42"/>
  <c r="AO585" i="42"/>
  <c r="AO640" i="42"/>
  <c r="AO576" i="42"/>
  <c r="AO620" i="42"/>
  <c r="AO648" i="42"/>
  <c r="AO563" i="42"/>
  <c r="AO595" i="42"/>
  <c r="AO650" i="42"/>
  <c r="AO586" i="42"/>
  <c r="AO566" i="42"/>
  <c r="AO594" i="42"/>
  <c r="AO647" i="42"/>
  <c r="AO217" i="42"/>
  <c r="AO208" i="42"/>
  <c r="AO144" i="42"/>
  <c r="AO212" i="42"/>
  <c r="AO203" i="42"/>
  <c r="AO139" i="42"/>
  <c r="AO227" i="42"/>
  <c r="AO218" i="42"/>
  <c r="AO198" i="42"/>
  <c r="AO206" i="42"/>
  <c r="AO197" i="42"/>
  <c r="AO221" i="42"/>
  <c r="AO654" i="42"/>
  <c r="AO590" i="42"/>
  <c r="AO645" i="42"/>
  <c r="AO581" i="42"/>
  <c r="AO625" i="42"/>
  <c r="AO653" i="42"/>
  <c r="AO205" i="42"/>
  <c r="AO196" i="42"/>
  <c r="AO188" i="42"/>
  <c r="AO200" i="42"/>
  <c r="AO191" i="42"/>
  <c r="AO183" i="42"/>
  <c r="AO179" i="42"/>
  <c r="AO170" i="42"/>
  <c r="AO150" i="42"/>
  <c r="AO158" i="42"/>
  <c r="AO149" i="42"/>
  <c r="AO209" i="42"/>
  <c r="AO3121" i="42"/>
  <c r="U3732" i="42"/>
  <c r="AO3205" i="42"/>
  <c r="AO3196" i="42"/>
  <c r="AO994" i="42"/>
  <c r="AO597" i="42"/>
  <c r="AO3159" i="42"/>
  <c r="AO3171" i="42"/>
  <c r="AO3209" i="42"/>
  <c r="AO1465" i="42"/>
  <c r="AO1011" i="42"/>
  <c r="AO1495" i="42"/>
  <c r="AO1006" i="42"/>
  <c r="AO1025" i="42"/>
  <c r="AO1461" i="42"/>
  <c r="AO3212" i="42"/>
  <c r="AO3188" i="42"/>
  <c r="AO3175" i="42"/>
  <c r="AO1436" i="42"/>
  <c r="AO1055" i="42"/>
  <c r="AO1444" i="42"/>
  <c r="AO1077" i="42"/>
  <c r="AO1069" i="42"/>
  <c r="AO1471" i="42"/>
  <c r="AO1506" i="42"/>
  <c r="AO1035" i="42"/>
  <c r="AO3135" i="42"/>
  <c r="AO1484" i="42"/>
  <c r="AO991" i="42"/>
  <c r="AO997" i="42"/>
  <c r="AO1470" i="42"/>
  <c r="AO1489" i="42"/>
  <c r="AO1469" i="42"/>
  <c r="AO1000" i="42"/>
  <c r="AO2267" i="42"/>
  <c r="AO606" i="42"/>
  <c r="AO577" i="42"/>
  <c r="AO148" i="42"/>
  <c r="AO143" i="42"/>
  <c r="AO3125" i="42"/>
  <c r="AO3184" i="42"/>
  <c r="AO3187" i="42"/>
  <c r="AO3151" i="42"/>
  <c r="AO3142" i="42"/>
  <c r="AO3130" i="42"/>
  <c r="AO3213" i="42"/>
  <c r="AO3133" i="42"/>
  <c r="AO1464" i="42"/>
  <c r="AO1046" i="42"/>
  <c r="AO1074" i="42"/>
  <c r="AO1508" i="42"/>
  <c r="AO1499" i="42"/>
  <c r="AO1435" i="42"/>
  <c r="AO990" i="42"/>
  <c r="AO1443" i="42"/>
  <c r="AO1434" i="42"/>
  <c r="AO1462" i="42"/>
  <c r="AO1442" i="42"/>
  <c r="AO1065" i="42"/>
  <c r="AO1056" i="42"/>
  <c r="AO1036" i="42"/>
  <c r="AO1044" i="42"/>
  <c r="AO986" i="42"/>
  <c r="AO985" i="42"/>
  <c r="AA3731" i="42"/>
  <c r="K3722" i="42"/>
  <c r="AO615" i="42"/>
  <c r="AO632" i="42"/>
  <c r="AO568" i="42"/>
  <c r="AO623" i="42"/>
  <c r="AO651" i="42"/>
  <c r="AO564" i="42"/>
  <c r="AO631" i="42"/>
  <c r="AO567" i="42"/>
  <c r="AO605" i="42"/>
  <c r="AO633" i="42"/>
  <c r="AO596" i="42"/>
  <c r="AO624" i="42"/>
  <c r="AO559" i="42"/>
  <c r="AO604" i="42"/>
  <c r="AO558" i="42"/>
  <c r="AO607" i="42"/>
  <c r="AO611" i="42"/>
  <c r="AO639" i="42"/>
  <c r="AO602" i="42"/>
  <c r="AO630" i="42"/>
  <c r="AO582" i="42"/>
  <c r="AO610" i="42"/>
  <c r="AO201" i="42"/>
  <c r="AO192" i="42"/>
  <c r="AO220" i="42"/>
  <c r="AO136" i="42"/>
  <c r="AO223" i="42"/>
  <c r="AO215" i="42"/>
  <c r="AO211" i="42"/>
  <c r="AO202" i="42"/>
  <c r="AO182" i="42"/>
  <c r="AO190" i="42"/>
  <c r="AO181" i="42"/>
  <c r="AO132" i="42"/>
  <c r="AO131" i="42"/>
  <c r="R3843" i="42"/>
  <c r="S3764" i="42"/>
  <c r="L3723" i="42"/>
  <c r="AO1458" i="42"/>
  <c r="AO1024" i="42"/>
  <c r="AO3168" i="42"/>
  <c r="AO3218" i="42"/>
  <c r="AO3214" i="42"/>
  <c r="AO1493" i="42"/>
  <c r="AO1002" i="42"/>
  <c r="AO1431" i="42"/>
  <c r="AO987" i="42"/>
  <c r="AO988" i="42"/>
  <c r="AO1048" i="42"/>
  <c r="AO1498" i="42"/>
  <c r="AO1441" i="42"/>
  <c r="AO1083" i="42"/>
  <c r="AO1015" i="42"/>
  <c r="AO569" i="42"/>
  <c r="AO603" i="42"/>
  <c r="AO137" i="42"/>
  <c r="AO140" i="42"/>
  <c r="AO171" i="42"/>
  <c r="AO135" i="42"/>
  <c r="AO134" i="42"/>
  <c r="AO2694" i="42"/>
  <c r="AO3192" i="42"/>
  <c r="AO3204" i="42"/>
  <c r="AO3191" i="42"/>
  <c r="AO3167" i="42"/>
  <c r="AO3210" i="42"/>
  <c r="AO3137" i="42"/>
  <c r="AO1449" i="42"/>
  <c r="AO1440" i="42"/>
  <c r="AO1479" i="42"/>
  <c r="AO1038" i="42"/>
  <c r="AO984" i="42"/>
  <c r="AO1021" i="42"/>
  <c r="AO1017" i="42"/>
  <c r="AO1008" i="42"/>
  <c r="AO1454" i="42"/>
  <c r="AO1445" i="42"/>
  <c r="AO1453" i="42"/>
  <c r="AO1023" i="42"/>
  <c r="AA3698" i="42"/>
  <c r="X3784" i="42"/>
  <c r="AO1004" i="42"/>
  <c r="AO1003" i="42"/>
  <c r="AO3172" i="42"/>
  <c r="AO1456" i="42"/>
  <c r="AO989" i="42"/>
  <c r="AO635" i="42"/>
  <c r="AO578" i="42"/>
  <c r="AO641" i="42"/>
  <c r="AO157" i="42"/>
  <c r="AO152" i="42"/>
  <c r="AO133" i="42"/>
  <c r="AO194" i="42"/>
  <c r="AO146" i="42"/>
  <c r="AO229" i="42"/>
  <c r="AO161" i="42"/>
  <c r="AO3201" i="42"/>
  <c r="AO3200" i="42"/>
  <c r="AO3203" i="42"/>
  <c r="AO3158" i="42"/>
  <c r="AO3146" i="42"/>
  <c r="AO3149" i="42"/>
  <c r="AO1417" i="42"/>
  <c r="AO1504" i="42"/>
  <c r="AO1043" i="42"/>
  <c r="AO1034" i="42"/>
  <c r="AO1026" i="42"/>
  <c r="AO1507" i="42"/>
  <c r="AO1029" i="42"/>
  <c r="AO1080" i="42"/>
  <c r="AO1482" i="42"/>
  <c r="AO1473" i="42"/>
  <c r="AO1425" i="42"/>
  <c r="AO1032" i="42"/>
  <c r="AO1047" i="42"/>
  <c r="AO1840" i="42"/>
  <c r="AB3730" i="42"/>
  <c r="X3794" i="42"/>
  <c r="O3827" i="42"/>
  <c r="AO589" i="42"/>
  <c r="AO617" i="42"/>
  <c r="AO580" i="42"/>
  <c r="AO608" i="42"/>
  <c r="AO652" i="42"/>
  <c r="AO588" i="42"/>
  <c r="AO616" i="42"/>
  <c r="AO627" i="42"/>
  <c r="AO655" i="42"/>
  <c r="AO618" i="42"/>
  <c r="AO646" i="42"/>
  <c r="AO598" i="42"/>
  <c r="AO626" i="42"/>
  <c r="AO584" i="42"/>
  <c r="AO189" i="42"/>
  <c r="AO180" i="42"/>
  <c r="AO172" i="42"/>
  <c r="AO184" i="42"/>
  <c r="AO175" i="42"/>
  <c r="AO130" i="42"/>
  <c r="AO167" i="42"/>
  <c r="AO163" i="42"/>
  <c r="AO154" i="42"/>
  <c r="AO226" i="42"/>
  <c r="AO178" i="42"/>
  <c r="AO169" i="42"/>
  <c r="AO193" i="42"/>
  <c r="AO2266" i="42"/>
  <c r="AO3554" i="42"/>
  <c r="R3826" i="42"/>
  <c r="Y3704" i="42"/>
  <c r="U3675" i="42"/>
  <c r="J3703" i="42"/>
  <c r="AA3662" i="42"/>
  <c r="AO1033" i="42"/>
  <c r="AO1063" i="42"/>
  <c r="AO557" i="42"/>
  <c r="AO3217" i="42"/>
  <c r="AO3208" i="42"/>
  <c r="AO3128" i="42"/>
  <c r="AO3216" i="42"/>
  <c r="AO3207" i="42"/>
  <c r="AO3183" i="42"/>
  <c r="AO3147" i="42"/>
  <c r="AO3138" i="42"/>
  <c r="AO3134" i="42"/>
  <c r="AO3162" i="42"/>
  <c r="AO3153" i="42"/>
  <c r="AO3126" i="42"/>
  <c r="AO3129" i="42"/>
  <c r="AO1411" i="42"/>
  <c r="AO1420" i="42"/>
  <c r="AO1448" i="42"/>
  <c r="AO995" i="42"/>
  <c r="AO1078" i="42"/>
  <c r="AO1014" i="42"/>
  <c r="AO1492" i="42"/>
  <c r="AO1428" i="42"/>
  <c r="AO1483" i="42"/>
  <c r="AO1419" i="42"/>
  <c r="AO1082" i="42"/>
  <c r="AO1073" i="42"/>
  <c r="AO1009" i="42"/>
  <c r="AO1427" i="42"/>
  <c r="AO1455" i="42"/>
  <c r="AO1510" i="42"/>
  <c r="AO1446" i="42"/>
  <c r="AO1490" i="42"/>
  <c r="AO1426" i="42"/>
  <c r="AO1005" i="42"/>
  <c r="AO996" i="42"/>
  <c r="AO1068" i="42"/>
  <c r="AO1076" i="42"/>
  <c r="AO1067" i="42"/>
  <c r="AO999" i="42"/>
  <c r="AO3120" i="42"/>
  <c r="R3683" i="42"/>
  <c r="AO1012" i="42"/>
  <c r="P3793" i="42"/>
  <c r="AO562" i="42"/>
  <c r="AO622" i="42"/>
  <c r="AO560" i="42"/>
  <c r="AO613" i="42"/>
  <c r="AO561" i="42"/>
  <c r="AO593" i="42"/>
  <c r="AO621" i="42"/>
  <c r="AO644" i="42"/>
  <c r="AO141" i="42"/>
  <c r="AO224" i="42"/>
  <c r="AO160" i="42"/>
  <c r="AO228" i="42"/>
  <c r="AO219" i="42"/>
  <c r="AO155" i="42"/>
  <c r="AO151" i="42"/>
  <c r="AO142" i="42"/>
  <c r="AO214" i="42"/>
  <c r="AO222" i="42"/>
  <c r="AO213" i="42"/>
  <c r="AO145" i="42"/>
  <c r="AO2693" i="42"/>
  <c r="R3823" i="42"/>
  <c r="AO3141" i="42"/>
  <c r="AO3132" i="42"/>
  <c r="AO3144" i="42"/>
  <c r="AO3140" i="42"/>
  <c r="AO3131" i="42"/>
  <c r="AO3199" i="42"/>
  <c r="AO3163" i="42"/>
  <c r="AO3154" i="42"/>
  <c r="AO3150" i="42"/>
  <c r="AO3178" i="42"/>
  <c r="AO3169" i="42"/>
  <c r="AO3145" i="42"/>
  <c r="AO1497" i="42"/>
  <c r="AO1433" i="42"/>
  <c r="AO1488" i="42"/>
  <c r="AO1424" i="42"/>
  <c r="AO1039" i="42"/>
  <c r="AO1030" i="42"/>
  <c r="AO1058" i="42"/>
  <c r="AO1463" i="42"/>
  <c r="AO1491" i="42"/>
  <c r="AO1070" i="42"/>
  <c r="AO1061" i="42"/>
  <c r="AO1053" i="42"/>
  <c r="AO1049" i="42"/>
  <c r="AO1040" i="42"/>
  <c r="AO1020" i="42"/>
  <c r="AO1438" i="42"/>
  <c r="AO1466" i="42"/>
  <c r="AO1429" i="42"/>
  <c r="AO1457" i="42"/>
  <c r="AO1501" i="42"/>
  <c r="AO1437" i="42"/>
  <c r="AO1028" i="42"/>
  <c r="AO1019" i="42"/>
  <c r="AO1079" i="42"/>
  <c r="AO1839" i="42"/>
  <c r="AO3119" i="42"/>
  <c r="AO1838" i="42"/>
  <c r="V3662" i="42"/>
  <c r="AO583" i="42"/>
  <c r="AO575" i="42"/>
  <c r="AO638" i="42"/>
  <c r="AO574" i="42"/>
  <c r="AO629" i="42"/>
  <c r="AO565" i="42"/>
  <c r="AO609" i="42"/>
  <c r="AO637" i="42"/>
  <c r="AO185" i="42"/>
  <c r="AO176" i="42"/>
  <c r="AO204" i="42"/>
  <c r="AO216" i="42"/>
  <c r="AO207" i="42"/>
  <c r="AO199" i="42"/>
  <c r="AO195" i="42"/>
  <c r="AO186" i="42"/>
  <c r="AO166" i="42"/>
  <c r="AO174" i="42"/>
  <c r="AO165" i="42"/>
  <c r="AO225" i="42"/>
  <c r="AO2692" i="42"/>
  <c r="AO3179" i="42"/>
  <c r="AO3170" i="42"/>
  <c r="AO3194" i="42"/>
  <c r="AO3185" i="42"/>
  <c r="AO1496" i="42"/>
  <c r="AO1027" i="42"/>
  <c r="AO1018" i="42"/>
  <c r="AO1010" i="42"/>
  <c r="AO1416" i="42"/>
  <c r="AO1476" i="42"/>
  <c r="AO1414" i="42"/>
  <c r="AO1467" i="42"/>
  <c r="AO1415" i="42"/>
  <c r="AO1022" i="42"/>
  <c r="AO1013" i="42"/>
  <c r="AO1503" i="42"/>
  <c r="AO1439" i="42"/>
  <c r="AO1494" i="42"/>
  <c r="AO1430" i="42"/>
  <c r="AO1474" i="42"/>
  <c r="AO1001" i="42"/>
  <c r="AO992" i="42"/>
  <c r="AO1064" i="42"/>
  <c r="AO1016" i="42"/>
  <c r="AO1007" i="42"/>
  <c r="AO1031" i="42"/>
  <c r="AO2265" i="42"/>
  <c r="AO612" i="42"/>
  <c r="AO600" i="42"/>
  <c r="AO628" i="42"/>
  <c r="AO591" i="42"/>
  <c r="AO619" i="42"/>
  <c r="AO571" i="42"/>
  <c r="AO599" i="42"/>
  <c r="AO573" i="42"/>
  <c r="AO601" i="42"/>
  <c r="AO656" i="42"/>
  <c r="AO592" i="42"/>
  <c r="AO636" i="42"/>
  <c r="AO572" i="42"/>
  <c r="AO587" i="42"/>
  <c r="AO643" i="42"/>
  <c r="AO579" i="42"/>
  <c r="AO634" i="42"/>
  <c r="AO570" i="42"/>
  <c r="AO614" i="42"/>
  <c r="AO642" i="42"/>
  <c r="AO173" i="42"/>
  <c r="AO164" i="42"/>
  <c r="AO156" i="42"/>
  <c r="AO168" i="42"/>
  <c r="AO159" i="42"/>
  <c r="AO187" i="42"/>
  <c r="AO147" i="42"/>
  <c r="AO138" i="42"/>
  <c r="AO210" i="42"/>
  <c r="AO162" i="42"/>
  <c r="AO153" i="42"/>
  <c r="AO177" i="42"/>
  <c r="W3736" i="42"/>
  <c r="I3840" i="42"/>
  <c r="AA3672" i="42"/>
  <c r="T3797" i="42"/>
  <c r="J3663" i="42"/>
  <c r="P3841" i="42"/>
  <c r="I3844" i="42"/>
  <c r="I3819" i="42"/>
  <c r="R3700" i="42"/>
  <c r="Q3666" i="42"/>
  <c r="R3668" i="42"/>
  <c r="T3708" i="42"/>
  <c r="J3648" i="42"/>
  <c r="L3714" i="42"/>
  <c r="U3656" i="42"/>
  <c r="AA3680" i="42"/>
  <c r="I3800" i="42"/>
  <c r="U3720" i="42"/>
  <c r="R3720" i="42"/>
  <c r="R3742" i="42"/>
  <c r="Z3653" i="42"/>
  <c r="X3687" i="42"/>
  <c r="AB3717" i="42"/>
  <c r="Y3692" i="42"/>
  <c r="I3837" i="42"/>
  <c r="K3740" i="42"/>
  <c r="V3650" i="42"/>
  <c r="S3709" i="42"/>
  <c r="O3766" i="42"/>
  <c r="AB3692" i="42"/>
  <c r="K3675" i="42"/>
  <c r="O3806" i="42"/>
  <c r="J3686" i="42"/>
  <c r="Q3698" i="42"/>
  <c r="AA3686" i="42"/>
  <c r="T3774" i="42"/>
  <c r="X3740" i="42"/>
  <c r="I3803" i="42"/>
  <c r="L3737" i="42"/>
  <c r="X3779" i="42"/>
  <c r="R3665" i="42"/>
  <c r="X3668" i="42"/>
  <c r="I3692" i="42"/>
  <c r="I3761" i="42"/>
  <c r="V3652" i="42"/>
  <c r="Y3745" i="42"/>
  <c r="S3815" i="42"/>
  <c r="K3667" i="42"/>
  <c r="L3668" i="42"/>
  <c r="R3777" i="42"/>
  <c r="Z3701" i="42"/>
  <c r="S3683" i="42"/>
  <c r="I3713" i="42"/>
  <c r="R3789" i="42"/>
  <c r="I3782" i="42"/>
  <c r="X3811" i="42"/>
  <c r="I3787" i="42"/>
  <c r="K3744" i="42"/>
  <c r="I3717" i="42"/>
  <c r="P3771" i="42"/>
  <c r="U3739" i="42"/>
  <c r="L3669" i="42"/>
  <c r="J3716" i="42"/>
  <c r="AC3664" i="42"/>
  <c r="L3687" i="42"/>
  <c r="I3811" i="42"/>
  <c r="AB3744" i="42"/>
  <c r="P3754" i="42"/>
  <c r="V3718" i="42"/>
  <c r="L3666" i="42"/>
  <c r="L3652" i="42"/>
  <c r="P3786" i="42"/>
  <c r="Q3662" i="42"/>
  <c r="I3691" i="42"/>
  <c r="J3742" i="42"/>
  <c r="P3780" i="42"/>
  <c r="L3647" i="42"/>
  <c r="Y3703" i="42"/>
  <c r="S3651" i="42"/>
  <c r="Z3685" i="42"/>
  <c r="AA3667" i="42"/>
  <c r="W3683" i="42"/>
  <c r="AB3666" i="42"/>
  <c r="AC3703" i="42"/>
  <c r="I3736" i="42"/>
  <c r="AA3742" i="42"/>
  <c r="T3687" i="42"/>
  <c r="P3825" i="42"/>
  <c r="S3751" i="42"/>
  <c r="T3717" i="42"/>
  <c r="T3771" i="42"/>
  <c r="Y3731" i="42"/>
  <c r="T3754" i="42"/>
  <c r="S3741" i="42"/>
  <c r="T3785" i="42"/>
  <c r="AC3685" i="42"/>
  <c r="X3775" i="42"/>
  <c r="R3825" i="42"/>
  <c r="T3680" i="42"/>
  <c r="Y3734" i="42"/>
  <c r="R3747" i="42"/>
  <c r="X3702" i="42"/>
  <c r="J3653" i="42"/>
  <c r="J3726" i="42"/>
  <c r="X3823" i="42"/>
  <c r="X3651" i="42"/>
  <c r="R3694" i="42"/>
  <c r="S3739" i="42"/>
  <c r="X3661" i="42"/>
  <c r="X3750" i="42"/>
  <c r="S3845" i="42"/>
  <c r="T3767" i="42"/>
  <c r="W3743" i="42"/>
  <c r="Y3711" i="42"/>
  <c r="Z3696" i="42"/>
  <c r="P3843" i="42"/>
  <c r="L3684" i="42"/>
  <c r="P3648" i="42"/>
  <c r="K3674" i="42"/>
  <c r="X3662" i="42"/>
  <c r="AC3657" i="42"/>
  <c r="O3773" i="42"/>
  <c r="T3710" i="42"/>
  <c r="AA3725" i="42"/>
  <c r="R3827" i="42"/>
  <c r="R3791" i="42"/>
  <c r="X3672" i="42"/>
  <c r="T3684" i="42"/>
  <c r="S3810" i="42"/>
  <c r="X3821" i="42"/>
  <c r="Q3680" i="42"/>
  <c r="R3722" i="42"/>
  <c r="AB3699" i="42"/>
  <c r="Z3714" i="42"/>
  <c r="J3727" i="42"/>
  <c r="AC3676" i="42"/>
  <c r="O3770" i="42"/>
  <c r="I3752" i="42"/>
  <c r="AB3738" i="42"/>
  <c r="R3699" i="42"/>
  <c r="R3647" i="42"/>
  <c r="I3743" i="42"/>
  <c r="I3711" i="42"/>
  <c r="S3715" i="42"/>
  <c r="Z3657" i="42"/>
  <c r="K3727" i="42"/>
  <c r="J3734" i="42"/>
  <c r="Q3724" i="42"/>
  <c r="AC3672" i="42"/>
  <c r="T3682" i="42"/>
  <c r="W3738" i="42"/>
  <c r="X3710" i="42"/>
  <c r="AB3725" i="42"/>
  <c r="T3690" i="42"/>
  <c r="T3827" i="42"/>
  <c r="T3828" i="42"/>
  <c r="Y3684" i="42"/>
  <c r="R3670" i="42"/>
  <c r="S3722" i="42"/>
  <c r="T3817" i="42"/>
  <c r="K3716" i="42"/>
  <c r="R3768" i="42"/>
  <c r="S3842" i="42"/>
  <c r="AB3655" i="42"/>
  <c r="Z3710" i="42"/>
  <c r="AB3686" i="42"/>
  <c r="T3702" i="42"/>
  <c r="X3674" i="42"/>
  <c r="J3649" i="42"/>
  <c r="K3657" i="42"/>
  <c r="X3830" i="42"/>
  <c r="K3724" i="42"/>
  <c r="O3832" i="42"/>
  <c r="I3816" i="42"/>
  <c r="Z3722" i="42"/>
  <c r="T3782" i="42"/>
  <c r="S3659" i="42"/>
  <c r="L3732" i="42"/>
  <c r="AA3690" i="42"/>
  <c r="S3695" i="42"/>
  <c r="S3677" i="42"/>
  <c r="K3702" i="42"/>
  <c r="X3799" i="42"/>
  <c r="AA3706" i="42"/>
  <c r="X3803" i="42"/>
  <c r="AA3670" i="42"/>
  <c r="AC3741" i="42"/>
  <c r="V3736" i="42"/>
  <c r="AC3709" i="42"/>
  <c r="X3815" i="42"/>
  <c r="L3648" i="42"/>
  <c r="V3670" i="42"/>
  <c r="Z3698" i="42"/>
  <c r="K3723" i="42"/>
  <c r="O3792" i="42"/>
  <c r="AB3687" i="42"/>
  <c r="AA3666" i="42"/>
  <c r="T3747" i="42"/>
  <c r="S3704" i="42"/>
  <c r="R3741" i="42"/>
  <c r="T3689" i="42"/>
  <c r="R3692" i="42"/>
  <c r="Y3709" i="42"/>
  <c r="U3650" i="42"/>
  <c r="Q3745" i="42"/>
  <c r="T3740" i="42"/>
  <c r="AC3708" i="42"/>
  <c r="R3781" i="42"/>
  <c r="W3734" i="42"/>
  <c r="T3780" i="42"/>
  <c r="T3819" i="42"/>
  <c r="S3723" i="42"/>
  <c r="AB3663" i="42"/>
  <c r="V3686" i="42"/>
  <c r="I3797" i="42"/>
  <c r="J3700" i="42"/>
  <c r="T3755" i="42"/>
  <c r="Z3708" i="42"/>
  <c r="O3794" i="42"/>
  <c r="I3718" i="42"/>
  <c r="AA3665" i="42"/>
  <c r="T3697" i="42"/>
  <c r="Z2883" i="42"/>
  <c r="Z3737" i="42"/>
  <c r="O1700" i="42"/>
  <c r="O3835" i="42"/>
  <c r="L3696" i="42"/>
  <c r="T1987" i="42"/>
  <c r="T3695" i="42"/>
  <c r="I3764" i="42"/>
  <c r="M3648" i="42"/>
  <c r="T3692" i="42"/>
  <c r="S3769" i="42"/>
  <c r="R2040" i="42"/>
  <c r="R3748" i="42"/>
  <c r="S2135" i="42"/>
  <c r="S3843" i="42"/>
  <c r="T2076" i="42"/>
  <c r="T3784" i="42"/>
  <c r="X2868" i="42"/>
  <c r="X3722" i="42"/>
  <c r="T2110" i="42"/>
  <c r="T3818" i="42"/>
  <c r="R2054" i="42"/>
  <c r="R3762" i="42"/>
  <c r="S2110" i="42"/>
  <c r="S3818" i="42"/>
  <c r="O1630" i="42"/>
  <c r="O3765" i="42"/>
  <c r="J691" i="42"/>
  <c r="J3680" i="42"/>
  <c r="V2460" i="42"/>
  <c r="V3741" i="42"/>
  <c r="W2447" i="42"/>
  <c r="W3728" i="42"/>
  <c r="V2419" i="42"/>
  <c r="V3700" i="42"/>
  <c r="AA3276" i="42"/>
  <c r="AA3703" i="42"/>
  <c r="K688" i="42"/>
  <c r="K3677" i="42"/>
  <c r="Q1517" i="42"/>
  <c r="Q3652" i="42"/>
  <c r="R2084" i="42"/>
  <c r="R3792" i="42"/>
  <c r="R1996" i="42"/>
  <c r="R3704" i="42"/>
  <c r="Y2873" i="42"/>
  <c r="Y3727" i="42"/>
  <c r="R2067" i="42"/>
  <c r="R3775" i="42"/>
  <c r="X2805" i="42"/>
  <c r="X3659" i="42"/>
  <c r="Q1588" i="42"/>
  <c r="Q3723" i="42"/>
  <c r="Z2817" i="42"/>
  <c r="Z3671" i="42"/>
  <c r="L1160" i="42"/>
  <c r="L3722" i="42"/>
  <c r="W2463" i="42"/>
  <c r="W3744" i="42"/>
  <c r="S2123" i="42"/>
  <c r="S3831" i="42"/>
  <c r="J681" i="42"/>
  <c r="J3670" i="42"/>
  <c r="Q1604" i="42"/>
  <c r="Q3739" i="42"/>
  <c r="T2054" i="42"/>
  <c r="T3762" i="42"/>
  <c r="Q1547" i="42"/>
  <c r="Q3682" i="42"/>
  <c r="R2124" i="42"/>
  <c r="R3832" i="42"/>
  <c r="W2387" i="42"/>
  <c r="W3668" i="42"/>
  <c r="P1695" i="42"/>
  <c r="P3830" i="42"/>
  <c r="X2972" i="42"/>
  <c r="X3826" i="42"/>
  <c r="T1995" i="42"/>
  <c r="T3703" i="42"/>
  <c r="V2450" i="42"/>
  <c r="V3731" i="42"/>
  <c r="L1137" i="42"/>
  <c r="L3699" i="42"/>
  <c r="T1991" i="42"/>
  <c r="T3699" i="42"/>
  <c r="AA3295" i="42"/>
  <c r="AA3722" i="42"/>
  <c r="W2371" i="42"/>
  <c r="W3652" i="42"/>
  <c r="R1976" i="42"/>
  <c r="R3684" i="42"/>
  <c r="U2377" i="42"/>
  <c r="U3658" i="42"/>
  <c r="J686" i="42"/>
  <c r="J3675" i="42"/>
  <c r="S2083" i="42"/>
  <c r="S3791" i="42"/>
  <c r="V2447" i="42"/>
  <c r="V3728" i="42"/>
  <c r="Z3719" i="42"/>
  <c r="Q3716" i="42"/>
  <c r="U3719" i="42"/>
  <c r="V3726" i="42"/>
  <c r="W2425" i="42"/>
  <c r="W3706" i="42"/>
  <c r="X2920" i="42"/>
  <c r="X3774" i="42"/>
  <c r="S2133" i="42"/>
  <c r="S3841" i="42"/>
  <c r="L3721" i="42"/>
  <c r="I806" i="42"/>
  <c r="I3795" i="42"/>
  <c r="Q3747" i="42"/>
  <c r="I3843" i="42"/>
  <c r="AB3731" i="42"/>
  <c r="X3657" i="42"/>
  <c r="AA3723" i="42"/>
  <c r="L1112" i="42"/>
  <c r="L3674" i="42"/>
  <c r="S1978" i="42"/>
  <c r="S3686" i="42"/>
  <c r="S1959" i="42"/>
  <c r="S3667" i="42"/>
  <c r="S2020" i="42"/>
  <c r="S3728" i="42"/>
  <c r="R3749" i="42"/>
  <c r="X3664" i="42"/>
  <c r="W3671" i="42"/>
  <c r="K3721" i="42"/>
  <c r="X2846" i="42"/>
  <c r="X3700" i="42"/>
  <c r="X2910" i="42"/>
  <c r="X3764" i="42"/>
  <c r="X2854" i="42"/>
  <c r="X3708" i="42"/>
  <c r="Q3657" i="42"/>
  <c r="W2442" i="42"/>
  <c r="W3723" i="42"/>
  <c r="S3670" i="42"/>
  <c r="I3684" i="42"/>
  <c r="I3710" i="42"/>
  <c r="L3734" i="42"/>
  <c r="I704" i="42"/>
  <c r="I3693" i="42"/>
  <c r="T2022" i="42"/>
  <c r="T3730" i="42"/>
  <c r="Z3741" i="42"/>
  <c r="Q3738" i="42"/>
  <c r="S3699" i="42"/>
  <c r="T1961" i="42"/>
  <c r="T3669" i="42"/>
  <c r="AB3281" i="42"/>
  <c r="AB3708" i="42"/>
  <c r="X3683" i="42"/>
  <c r="T3769" i="42"/>
  <c r="Z2881" i="42"/>
  <c r="Z3735" i="42"/>
  <c r="I3672" i="42"/>
  <c r="I3805" i="42"/>
  <c r="O3746" i="42"/>
  <c r="S3808" i="42"/>
  <c r="U3714" i="42"/>
  <c r="S3738" i="42"/>
  <c r="R3713" i="42"/>
  <c r="L3733" i="42"/>
  <c r="J3681" i="42"/>
  <c r="P3800" i="42"/>
  <c r="I3836" i="42"/>
  <c r="K3663" i="42"/>
  <c r="P3756" i="42"/>
  <c r="P3840" i="42"/>
  <c r="J3664" i="42"/>
  <c r="I3687" i="42"/>
  <c r="AB3702" i="42"/>
  <c r="X3797" i="42"/>
  <c r="AC3704" i="42"/>
  <c r="T3805" i="42"/>
  <c r="O3801" i="42"/>
  <c r="K3682" i="42"/>
  <c r="AC3693" i="42"/>
  <c r="X3838" i="42"/>
  <c r="U3683" i="42"/>
  <c r="S3798" i="42"/>
  <c r="R3701" i="42"/>
  <c r="X3783" i="42"/>
  <c r="S3766" i="42"/>
  <c r="K3705" i="42"/>
  <c r="AA3688" i="42"/>
  <c r="P3761" i="42"/>
  <c r="AA3656" i="42"/>
  <c r="I3822" i="42"/>
  <c r="T3679" i="42"/>
  <c r="R3799" i="42"/>
  <c r="I3772" i="42"/>
  <c r="R3772" i="42"/>
  <c r="V3680" i="42"/>
  <c r="R3718" i="42"/>
  <c r="AC3680" i="42"/>
  <c r="S3768" i="42"/>
  <c r="R3790" i="42"/>
  <c r="Q3673" i="42"/>
  <c r="K3691" i="42"/>
  <c r="AB3674" i="42"/>
  <c r="AA3676" i="42"/>
  <c r="L3741" i="42"/>
  <c r="S3773" i="42"/>
  <c r="Z3675" i="42"/>
  <c r="S3762" i="42"/>
  <c r="R3669" i="42"/>
  <c r="T3776" i="42"/>
  <c r="L3672" i="42"/>
  <c r="S3673" i="42"/>
  <c r="R3814" i="42"/>
  <c r="I3719" i="42"/>
  <c r="S3781" i="42"/>
  <c r="S3656" i="42"/>
  <c r="AB3726" i="42"/>
  <c r="X3822" i="42"/>
  <c r="O3780" i="42"/>
  <c r="W3687" i="42"/>
  <c r="Y3696" i="42"/>
  <c r="I3714" i="42"/>
  <c r="P3766" i="42"/>
  <c r="T3778" i="42"/>
  <c r="I3823" i="42"/>
  <c r="K3734" i="42"/>
  <c r="L3740" i="42"/>
  <c r="J3735" i="42"/>
  <c r="J3719" i="42"/>
  <c r="Q3676" i="42"/>
  <c r="Y3722" i="42"/>
  <c r="AB3677" i="42"/>
  <c r="V3696" i="42"/>
  <c r="T3732" i="42"/>
  <c r="X3745" i="42"/>
  <c r="Y3668" i="42"/>
  <c r="P3824" i="42"/>
  <c r="T3655" i="42"/>
  <c r="R3751" i="42"/>
  <c r="M3747" i="42"/>
  <c r="I3831" i="42"/>
  <c r="AC3690" i="42"/>
  <c r="S3712" i="42"/>
  <c r="I3657" i="42"/>
  <c r="I3791" i="42"/>
  <c r="J3676" i="42"/>
  <c r="AB3650" i="42"/>
  <c r="I3702" i="42"/>
  <c r="P3834" i="42"/>
  <c r="Z3703" i="42"/>
  <c r="AA3679" i="42"/>
  <c r="W3676" i="42"/>
  <c r="AB3709" i="42"/>
  <c r="S3844" i="42"/>
  <c r="W3694" i="42"/>
  <c r="R3658" i="42"/>
  <c r="U3721" i="42"/>
  <c r="O3776" i="42"/>
  <c r="L3735" i="42"/>
  <c r="V3703" i="42"/>
  <c r="S3816" i="42"/>
  <c r="X3792" i="42"/>
  <c r="V3732" i="42"/>
  <c r="X3738" i="42"/>
  <c r="T3727" i="42"/>
  <c r="Y3714" i="42"/>
  <c r="Q3725" i="42"/>
  <c r="P3804" i="42"/>
  <c r="Z3738" i="42"/>
  <c r="R3651" i="42"/>
  <c r="Y3694" i="42"/>
  <c r="S3664" i="42"/>
  <c r="R3673" i="42"/>
  <c r="X3782" i="42"/>
  <c r="O3755" i="42"/>
  <c r="K3652" i="42"/>
  <c r="Q3708" i="42"/>
  <c r="W3653" i="42"/>
  <c r="R3830" i="42"/>
  <c r="J3723" i="42"/>
  <c r="T3647" i="42"/>
  <c r="T3775" i="42"/>
  <c r="I3659" i="42"/>
  <c r="S3727" i="42"/>
  <c r="X3833" i="42"/>
  <c r="Q3689" i="42"/>
  <c r="AA3738" i="42"/>
  <c r="O3844" i="42"/>
  <c r="AA3694" i="42"/>
  <c r="K3706" i="42"/>
  <c r="R3685" i="42"/>
  <c r="I3709" i="42"/>
  <c r="J3690" i="42"/>
  <c r="I3833" i="42"/>
  <c r="Y3693" i="42"/>
  <c r="AC3722" i="42"/>
  <c r="Y3713" i="42"/>
  <c r="L3665" i="42"/>
  <c r="Z3707" i="42"/>
  <c r="K3737" i="42"/>
  <c r="AC3682" i="42"/>
  <c r="W3666" i="42"/>
  <c r="AA3692" i="42"/>
  <c r="AC3738" i="42"/>
  <c r="L3712" i="42"/>
  <c r="AB3715" i="42"/>
  <c r="X3719" i="42"/>
  <c r="P3784" i="42"/>
  <c r="O3808" i="42"/>
  <c r="S3782" i="42"/>
  <c r="AA3674" i="42"/>
  <c r="K3668" i="42"/>
  <c r="U3737" i="42"/>
  <c r="S3675" i="42"/>
  <c r="I3767" i="42"/>
  <c r="K3648" i="42"/>
  <c r="AA3728" i="42"/>
  <c r="O3774" i="42"/>
  <c r="R3757" i="42"/>
  <c r="Z3724" i="42"/>
  <c r="R3752" i="42"/>
  <c r="P3794" i="42"/>
  <c r="P3790" i="42"/>
  <c r="Z3731" i="42"/>
  <c r="T3653" i="42"/>
  <c r="X3652" i="42"/>
  <c r="X3835" i="42"/>
  <c r="P3795" i="42"/>
  <c r="I3707" i="42"/>
  <c r="K3678" i="42"/>
  <c r="R3735" i="42"/>
  <c r="S3680" i="42"/>
  <c r="R3731" i="42"/>
  <c r="I3698" i="42"/>
  <c r="Q3701" i="42"/>
  <c r="J3708" i="42"/>
  <c r="Q3678" i="42"/>
  <c r="I3739" i="42"/>
  <c r="P3781" i="42"/>
  <c r="I3669" i="42"/>
  <c r="R3821" i="42"/>
  <c r="Z3666" i="42"/>
  <c r="Q3692" i="42"/>
  <c r="AC3678" i="42"/>
  <c r="AA3664" i="42"/>
  <c r="X3837" i="42"/>
  <c r="R3803" i="42"/>
  <c r="Q3679" i="42"/>
  <c r="W3731" i="42"/>
  <c r="T3725" i="42"/>
  <c r="AB3661" i="42"/>
  <c r="L3713" i="42"/>
  <c r="X3741" i="42"/>
  <c r="U3723" i="42"/>
  <c r="U3666" i="42"/>
  <c r="AB3741" i="42"/>
  <c r="Y3678" i="42"/>
  <c r="S3793" i="42"/>
  <c r="Y3662" i="42"/>
  <c r="Q3714" i="42"/>
  <c r="I3651" i="42"/>
  <c r="Q3694" i="42"/>
  <c r="S3697" i="42"/>
  <c r="X3689" i="42"/>
  <c r="X3769" i="42"/>
  <c r="Y3665" i="42"/>
  <c r="T3770" i="42"/>
  <c r="AA3701" i="42"/>
  <c r="P3842" i="42"/>
  <c r="K3693" i="42"/>
  <c r="AC3713" i="42"/>
  <c r="R3793" i="42"/>
  <c r="Y3670" i="42"/>
  <c r="AC3733" i="42"/>
  <c r="Z3739" i="42"/>
  <c r="R3820" i="42"/>
  <c r="L3660" i="42"/>
  <c r="Q3744" i="42"/>
  <c r="W3711" i="42"/>
  <c r="O3839" i="42"/>
  <c r="I3784" i="42"/>
  <c r="L3739" i="42"/>
  <c r="Q3651" i="42"/>
  <c r="L3664" i="42"/>
  <c r="V3694" i="42"/>
  <c r="X3813" i="42"/>
  <c r="AB3697" i="42"/>
  <c r="T3834" i="42"/>
  <c r="R3786" i="42"/>
  <c r="Y3708" i="42"/>
  <c r="Z3689" i="42"/>
  <c r="AA3691" i="42"/>
  <c r="Q3693" i="42"/>
  <c r="X3690" i="42"/>
  <c r="L3703" i="42"/>
  <c r="S3733" i="42"/>
  <c r="X3810" i="42"/>
  <c r="I3740" i="42"/>
  <c r="S3820" i="42"/>
  <c r="J3744" i="42"/>
  <c r="AB3662" i="42"/>
  <c r="S3771" i="42"/>
  <c r="Q3736" i="42"/>
  <c r="AC3683" i="42"/>
  <c r="AA3733" i="42"/>
  <c r="O3646" i="42"/>
  <c r="AC3694" i="42"/>
  <c r="S3746" i="42"/>
  <c r="AB3652" i="42"/>
  <c r="X3698" i="42"/>
  <c r="R3836" i="42"/>
  <c r="X3760" i="42"/>
  <c r="I3793" i="42"/>
  <c r="I3804" i="42"/>
  <c r="Y3699" i="42"/>
  <c r="T3838" i="42"/>
  <c r="S3784" i="42"/>
  <c r="S3795" i="42"/>
  <c r="S3772" i="42"/>
  <c r="X3842" i="42"/>
  <c r="R3666" i="42"/>
  <c r="J3692" i="42"/>
  <c r="R3804" i="42"/>
  <c r="S3684" i="42"/>
  <c r="I3705" i="42"/>
  <c r="J3712" i="42"/>
  <c r="S3814" i="42"/>
  <c r="V3687" i="42"/>
  <c r="L3719" i="42"/>
  <c r="I3821" i="42"/>
  <c r="Q3726" i="42"/>
  <c r="S3754" i="42"/>
  <c r="S3792" i="42"/>
  <c r="U3713" i="42"/>
  <c r="R3809" i="42"/>
  <c r="J3666" i="42"/>
  <c r="AB3727" i="42"/>
  <c r="Q3727" i="42"/>
  <c r="I3646" i="42"/>
  <c r="AA3687" i="42"/>
  <c r="S3774" i="42"/>
  <c r="X3656" i="42"/>
  <c r="V3667" i="42"/>
  <c r="T3696" i="42"/>
  <c r="Z3732" i="42"/>
  <c r="S3701" i="42"/>
  <c r="O3812" i="42"/>
  <c r="R3766" i="42"/>
  <c r="L3651" i="42"/>
  <c r="T3760" i="42"/>
  <c r="AC3670" i="42"/>
  <c r="T3841" i="42"/>
  <c r="AA3705" i="42"/>
  <c r="T3810" i="42"/>
  <c r="S3688" i="42"/>
  <c r="I3756" i="42"/>
  <c r="V3660" i="42"/>
  <c r="T3744" i="42"/>
  <c r="I3830" i="42"/>
  <c r="R3813" i="42"/>
  <c r="AB3668" i="42"/>
  <c r="T3665" i="42"/>
  <c r="K3697" i="42"/>
  <c r="U3715" i="42"/>
  <c r="S3708" i="42"/>
  <c r="X3757" i="42"/>
  <c r="AB3679" i="42"/>
  <c r="AB3718" i="42"/>
  <c r="P3803" i="42"/>
  <c r="P3758" i="42"/>
  <c r="V3697" i="42"/>
  <c r="AA3663" i="42"/>
  <c r="S3742" i="42"/>
  <c r="AB3729" i="42"/>
  <c r="AA3744" i="42"/>
  <c r="Y3658" i="42"/>
  <c r="Y3649" i="42"/>
  <c r="AC3727" i="42"/>
  <c r="V3665" i="42"/>
  <c r="Z3668" i="42"/>
  <c r="W3741" i="42"/>
  <c r="P3835" i="42"/>
  <c r="AC3714" i="42"/>
  <c r="O3824" i="42"/>
  <c r="AB3703" i="42"/>
  <c r="X3767" i="42"/>
  <c r="L3697" i="42"/>
  <c r="X3791" i="42"/>
  <c r="I3809" i="42"/>
  <c r="T3745" i="42"/>
  <c r="M3646" i="42"/>
  <c r="R3715" i="42"/>
  <c r="X3743" i="42"/>
  <c r="T3820" i="42"/>
  <c r="Q3659" i="42"/>
  <c r="R3679" i="42"/>
  <c r="Q3681" i="42"/>
  <c r="R3753" i="42"/>
  <c r="P3807" i="42"/>
  <c r="K3715" i="42"/>
  <c r="K3718" i="42"/>
  <c r="Z3727" i="42"/>
  <c r="AA3714" i="42"/>
  <c r="J3657" i="42"/>
  <c r="P3782" i="42"/>
  <c r="AA3651" i="42"/>
  <c r="T3724" i="42"/>
  <c r="R3831" i="42"/>
  <c r="V3716" i="42"/>
  <c r="X3739" i="42"/>
  <c r="R3773" i="42"/>
  <c r="R3744" i="42"/>
  <c r="X3676" i="42"/>
  <c r="I3704" i="42"/>
  <c r="AB3714" i="42"/>
  <c r="Y3666" i="42"/>
  <c r="W3672" i="42"/>
  <c r="I3648" i="42"/>
  <c r="I3832" i="42"/>
  <c r="AC3673" i="42"/>
  <c r="N3646" i="42"/>
  <c r="O3761" i="42"/>
  <c r="AC3730" i="42"/>
  <c r="Z3659" i="42"/>
  <c r="U3679" i="42"/>
  <c r="X3753" i="42"/>
  <c r="T3663" i="42"/>
  <c r="T3676" i="42"/>
  <c r="Q3699" i="42"/>
  <c r="J3697" i="42"/>
  <c r="L3736" i="42"/>
  <c r="K3726" i="42"/>
  <c r="AB3722" i="42"/>
  <c r="AB3724" i="42"/>
  <c r="X3729" i="42"/>
  <c r="T3779" i="42"/>
  <c r="AB3707" i="42"/>
  <c r="I3750" i="42"/>
  <c r="S3812" i="42"/>
  <c r="U3710" i="42"/>
  <c r="P3752" i="42"/>
  <c r="S3824" i="42"/>
  <c r="I3697" i="42"/>
  <c r="AB3713" i="42"/>
  <c r="T3844" i="42"/>
  <c r="X3694" i="42"/>
  <c r="I3807" i="42"/>
  <c r="S3758" i="42"/>
  <c r="V3721" i="42"/>
  <c r="X3751" i="42"/>
  <c r="Y3724" i="42"/>
  <c r="Q3647" i="42"/>
  <c r="R3709" i="42"/>
  <c r="S3780" i="42"/>
  <c r="I3755" i="42"/>
  <c r="W3677" i="42"/>
  <c r="T3792" i="42"/>
  <c r="X3843" i="42"/>
  <c r="T3808" i="42"/>
  <c r="X3663" i="42"/>
  <c r="X3737" i="42"/>
  <c r="W3709" i="42"/>
  <c r="W3680" i="42"/>
  <c r="R3727" i="42"/>
  <c r="X3665" i="42"/>
  <c r="R3714" i="42"/>
  <c r="T3675" i="42"/>
  <c r="AC3654" i="42"/>
  <c r="Y3685" i="42"/>
  <c r="Y3672" i="42"/>
  <c r="R3782" i="42"/>
  <c r="K3649" i="42"/>
  <c r="S3734" i="42"/>
  <c r="O3843" i="42"/>
  <c r="S3681" i="42"/>
  <c r="V3717" i="42"/>
  <c r="Y3718" i="42"/>
  <c r="Y3681" i="42"/>
  <c r="T3781" i="42"/>
  <c r="J3740" i="42"/>
  <c r="T3713" i="42"/>
  <c r="T3704" i="42"/>
  <c r="T3806" i="42"/>
  <c r="I3745" i="42"/>
  <c r="P3755" i="42"/>
  <c r="T3739" i="42"/>
  <c r="T3800" i="42"/>
  <c r="X3801" i="42"/>
  <c r="X3744" i="42"/>
  <c r="X3798" i="42"/>
  <c r="L3707" i="42"/>
  <c r="S3668" i="42"/>
  <c r="Q3746" i="42"/>
  <c r="S3682" i="42"/>
  <c r="R3675" i="42"/>
  <c r="K3725" i="42"/>
  <c r="Y3689" i="42"/>
  <c r="J3685" i="42"/>
  <c r="AC3669" i="42"/>
  <c r="Q3672" i="42"/>
  <c r="O3805" i="42"/>
  <c r="P3815" i="42"/>
  <c r="K3684" i="42"/>
  <c r="Z3664" i="42"/>
  <c r="T3673" i="42"/>
  <c r="T3801" i="42"/>
  <c r="J3687" i="42"/>
  <c r="T3649" i="42"/>
  <c r="T3796" i="42"/>
  <c r="T3734" i="42"/>
  <c r="Y3657" i="42"/>
  <c r="I3757" i="42"/>
  <c r="AB3680" i="42"/>
  <c r="X3717" i="42"/>
  <c r="I3731" i="42"/>
  <c r="O3831" i="42"/>
  <c r="R3829" i="42"/>
  <c r="AC3717" i="42"/>
  <c r="I3716" i="42"/>
  <c r="X3679" i="42"/>
  <c r="I3723" i="42"/>
  <c r="L3744" i="42"/>
  <c r="K3680" i="42"/>
  <c r="I3776" i="42"/>
  <c r="P3805" i="42"/>
  <c r="I3838" i="42"/>
  <c r="O3841" i="42"/>
  <c r="J3650" i="42"/>
  <c r="O3820" i="42"/>
  <c r="R3677" i="42"/>
  <c r="AC3665" i="42"/>
  <c r="T3765" i="42"/>
  <c r="AA3682" i="42"/>
  <c r="T3657" i="42"/>
  <c r="K3665" i="42"/>
  <c r="T3836" i="42"/>
  <c r="O3772" i="42"/>
  <c r="AC3707" i="42"/>
  <c r="AC3668" i="42"/>
  <c r="R3746" i="42"/>
  <c r="X3682" i="42"/>
  <c r="AC3725" i="42"/>
  <c r="AA3736" i="42"/>
  <c r="I3720" i="42"/>
  <c r="Z3694" i="42"/>
  <c r="AB3705" i="42"/>
  <c r="V3729" i="42"/>
  <c r="T3802" i="42"/>
  <c r="O3811" i="42"/>
  <c r="I3788" i="42"/>
  <c r="R3671" i="42"/>
  <c r="I3649" i="42"/>
  <c r="T3660" i="42"/>
  <c r="S3826" i="42"/>
  <c r="X3839" i="42"/>
  <c r="J3731" i="42"/>
  <c r="T3756" i="42"/>
  <c r="R3801" i="42"/>
  <c r="P3811" i="42"/>
  <c r="N3648" i="42"/>
  <c r="X3721" i="42"/>
  <c r="J3668" i="42"/>
  <c r="J3706" i="42"/>
  <c r="T3799" i="42"/>
  <c r="O3648" i="42"/>
  <c r="I3677" i="42"/>
  <c r="K3688" i="42"/>
  <c r="K3685" i="42"/>
  <c r="J3737" i="42"/>
  <c r="V3711" i="42"/>
  <c r="T3718" i="42"/>
  <c r="Z3736" i="42"/>
  <c r="Y3698" i="42"/>
  <c r="R3795" i="42"/>
  <c r="Y3701" i="42"/>
  <c r="Y3682" i="42"/>
  <c r="AA3683" i="42"/>
  <c r="U3692" i="42"/>
  <c r="J3678" i="42"/>
  <c r="V3720" i="42"/>
  <c r="L3705" i="42"/>
  <c r="R3733" i="42"/>
  <c r="K3712" i="42"/>
  <c r="Y3671" i="42"/>
  <c r="P3787" i="42"/>
  <c r="U3726" i="42"/>
  <c r="P3839" i="42"/>
  <c r="T3803" i="42"/>
  <c r="S3760" i="42"/>
  <c r="V3682" i="42"/>
  <c r="O3795" i="42"/>
  <c r="X3691" i="42"/>
  <c r="R3712" i="42"/>
  <c r="O3833" i="42"/>
  <c r="K3710" i="42"/>
  <c r="L3685" i="42"/>
  <c r="P3799" i="42"/>
  <c r="AA3711" i="42"/>
  <c r="V3704" i="42"/>
  <c r="Z3728" i="42"/>
  <c r="T3749" i="42"/>
  <c r="AB3676" i="42"/>
  <c r="K3732" i="42"/>
  <c r="S3777" i="42"/>
  <c r="R3689" i="42"/>
  <c r="I3690" i="42"/>
  <c r="Y3695" i="42"/>
  <c r="S3776" i="42"/>
  <c r="T3786" i="42"/>
  <c r="X3832" i="42"/>
  <c r="K3687" i="42"/>
  <c r="R3788" i="42"/>
  <c r="Y3653" i="42"/>
  <c r="X3726" i="42"/>
  <c r="R3754" i="42"/>
  <c r="X3731" i="42"/>
  <c r="AB3710" i="42"/>
  <c r="I3706" i="42"/>
  <c r="W2373" i="42"/>
  <c r="W3654" i="42"/>
  <c r="R2002" i="42"/>
  <c r="R3710" i="42"/>
  <c r="Z2888" i="42"/>
  <c r="Z3742" i="42"/>
  <c r="U2388" i="42"/>
  <c r="U3669" i="42"/>
  <c r="Q1608" i="42"/>
  <c r="Q3743" i="42"/>
  <c r="AC3222" i="42"/>
  <c r="AC3649" i="42"/>
  <c r="K722" i="42"/>
  <c r="K3711" i="42"/>
  <c r="W2378" i="42"/>
  <c r="W3659" i="42"/>
  <c r="V2403" i="42"/>
  <c r="V3684" i="42"/>
  <c r="R2063" i="42"/>
  <c r="R3771" i="42"/>
  <c r="S2091" i="42"/>
  <c r="S3799" i="42"/>
  <c r="AB3230" i="42"/>
  <c r="AB3657" i="42"/>
  <c r="AA3241" i="42"/>
  <c r="AA3668" i="42"/>
  <c r="S2081" i="42"/>
  <c r="S3789" i="42"/>
  <c r="W2409" i="42"/>
  <c r="W3690" i="42"/>
  <c r="O1633" i="42"/>
  <c r="O3768" i="42"/>
  <c r="S2075" i="42"/>
  <c r="S3783" i="42"/>
  <c r="S2099" i="42"/>
  <c r="S3807" i="42"/>
  <c r="AB3274" i="42"/>
  <c r="AB3701" i="42"/>
  <c r="W2420" i="42"/>
  <c r="W3701" i="42"/>
  <c r="W2432" i="42"/>
  <c r="W3713" i="42"/>
  <c r="O1621" i="42"/>
  <c r="O3756" i="42"/>
  <c r="X2853" i="42"/>
  <c r="X3707" i="42"/>
  <c r="Z2819" i="42"/>
  <c r="Z3673" i="42"/>
  <c r="U2452" i="42"/>
  <c r="U3733" i="42"/>
  <c r="P1666" i="42"/>
  <c r="P3801" i="42"/>
  <c r="O1678" i="42"/>
  <c r="O3813" i="42"/>
  <c r="L1119" i="42"/>
  <c r="L3681" i="42"/>
  <c r="X2934" i="42"/>
  <c r="X3788" i="42"/>
  <c r="Y2802" i="42"/>
  <c r="Y3656" i="42"/>
  <c r="U2381" i="42"/>
  <c r="U3662" i="42"/>
  <c r="I706" i="42"/>
  <c r="I3695" i="42"/>
  <c r="L1183" i="42"/>
  <c r="L3745" i="42"/>
  <c r="W2405" i="42"/>
  <c r="W3686" i="42"/>
  <c r="T1940" i="42"/>
  <c r="T3648" i="42"/>
  <c r="Z2796" i="42"/>
  <c r="Z3650" i="42"/>
  <c r="I711" i="42"/>
  <c r="I3700" i="42"/>
  <c r="Z2829" i="42"/>
  <c r="Z3683" i="42"/>
  <c r="R2022" i="42"/>
  <c r="R3730" i="42"/>
  <c r="AC3284" i="42"/>
  <c r="AC3711" i="42"/>
  <c r="S2122" i="42"/>
  <c r="S3830" i="42"/>
  <c r="R2015" i="42"/>
  <c r="R3723" i="42"/>
  <c r="Y2869" i="42"/>
  <c r="Y3723" i="42"/>
  <c r="S2008" i="42"/>
  <c r="S3716" i="42"/>
  <c r="L1169" i="42"/>
  <c r="L3731" i="42"/>
  <c r="U2463" i="42"/>
  <c r="U3744" i="42"/>
  <c r="S1949" i="42"/>
  <c r="S3657" i="42"/>
  <c r="P1701" i="42"/>
  <c r="P3836" i="42"/>
  <c r="R2100" i="42"/>
  <c r="R3808" i="42"/>
  <c r="Q1529" i="42"/>
  <c r="Q3664" i="42"/>
  <c r="V2387" i="42"/>
  <c r="V3668" i="42"/>
  <c r="Q1586" i="42"/>
  <c r="Q3721" i="42"/>
  <c r="AB3245" i="42"/>
  <c r="AB3672" i="42"/>
  <c r="Q1555" i="42"/>
  <c r="Q3690" i="42"/>
  <c r="U2437" i="42"/>
  <c r="U3718" i="42"/>
  <c r="U2382" i="42"/>
  <c r="U3663" i="42"/>
  <c r="K664" i="42"/>
  <c r="K3653" i="42"/>
  <c r="X2902" i="42"/>
  <c r="X3756" i="42"/>
  <c r="S1997" i="42"/>
  <c r="S3705" i="42"/>
  <c r="AB3233" i="42"/>
  <c r="AB3660" i="42"/>
  <c r="K667" i="42"/>
  <c r="K3656" i="42"/>
  <c r="L1094" i="42"/>
  <c r="L3656" i="42"/>
  <c r="Y3710" i="42"/>
  <c r="W3693" i="42"/>
  <c r="X3650" i="42"/>
  <c r="S3743" i="42"/>
  <c r="O3749" i="42"/>
  <c r="X2813" i="42"/>
  <c r="X3667" i="42"/>
  <c r="AC3743" i="42"/>
  <c r="I3666" i="42"/>
  <c r="X3844" i="42"/>
  <c r="P3779" i="42"/>
  <c r="I3826" i="42"/>
  <c r="Y3651" i="42"/>
  <c r="R3844" i="42"/>
  <c r="AB3678" i="42"/>
  <c r="R3726" i="42"/>
  <c r="W3691" i="42"/>
  <c r="J3689" i="42"/>
  <c r="J3698" i="42"/>
  <c r="J3710" i="42"/>
  <c r="X3709" i="42"/>
  <c r="X3785" i="42"/>
  <c r="S3779" i="42"/>
  <c r="Q3711" i="42"/>
  <c r="R3695" i="42"/>
  <c r="Q3677" i="42"/>
  <c r="X3677" i="42"/>
  <c r="Y3654" i="42"/>
  <c r="Z3725" i="42"/>
  <c r="S3702" i="42"/>
  <c r="Z3674" i="42"/>
  <c r="L3671" i="42"/>
  <c r="S2062" i="42"/>
  <c r="S3770" i="42"/>
  <c r="W3679" i="42"/>
  <c r="K3689" i="42"/>
  <c r="T3750" i="42"/>
  <c r="O3815" i="42"/>
  <c r="T1978" i="42"/>
  <c r="T3686" i="42"/>
  <c r="K3703" i="42"/>
  <c r="L3738" i="42"/>
  <c r="S3740" i="42"/>
  <c r="P3796" i="42"/>
  <c r="J3671" i="42"/>
  <c r="J3682" i="42"/>
  <c r="AC3699" i="42"/>
  <c r="T3723" i="42"/>
  <c r="AC3724" i="42"/>
  <c r="K3736" i="42"/>
  <c r="U3672" i="42"/>
  <c r="U3652" i="42"/>
  <c r="S3823" i="42"/>
  <c r="AB3696" i="42"/>
  <c r="K3735" i="42"/>
  <c r="X3772" i="42"/>
  <c r="R3778" i="42"/>
  <c r="Q3730" i="42"/>
  <c r="W2397" i="42"/>
  <c r="W3678" i="42"/>
  <c r="T1970" i="42"/>
  <c r="T3678" i="42"/>
  <c r="L3655" i="42"/>
  <c r="T3833" i="42"/>
  <c r="O3783" i="42"/>
  <c r="T3789" i="42"/>
  <c r="T3729" i="42"/>
  <c r="AA3652" i="42"/>
  <c r="Z2824" i="42"/>
  <c r="Z3678" i="42"/>
  <c r="P1703" i="42"/>
  <c r="P3838" i="42"/>
  <c r="L1144" i="42"/>
  <c r="L3706" i="42"/>
  <c r="P1639" i="42"/>
  <c r="P3774" i="42"/>
  <c r="O1651" i="42"/>
  <c r="O3786" i="42"/>
  <c r="S2017" i="42"/>
  <c r="S3725" i="42"/>
  <c r="I696" i="42"/>
  <c r="I3685" i="42"/>
  <c r="R2114" i="42"/>
  <c r="R3822" i="42"/>
  <c r="AA3282" i="42"/>
  <c r="AA3709" i="42"/>
  <c r="O1628" i="42"/>
  <c r="O3763" i="42"/>
  <c r="X2909" i="42"/>
  <c r="X3763" i="42"/>
  <c r="AB3268" i="42"/>
  <c r="AB3695" i="42"/>
  <c r="AB3305" i="42"/>
  <c r="AB3732" i="42"/>
  <c r="S2037" i="42"/>
  <c r="S3745" i="42"/>
  <c r="S2070" i="42"/>
  <c r="S3778" i="42"/>
  <c r="S2098" i="42"/>
  <c r="S3806" i="42"/>
  <c r="W2377" i="42"/>
  <c r="W3658" i="42"/>
  <c r="Y2821" i="42"/>
  <c r="Y3675" i="42"/>
  <c r="R1953" i="42"/>
  <c r="R3661" i="42"/>
  <c r="V2380" i="42"/>
  <c r="V3661" i="42"/>
  <c r="Q1515" i="42"/>
  <c r="Q3650" i="42"/>
  <c r="AB3240" i="42"/>
  <c r="AB3667" i="42"/>
  <c r="AB3308" i="42"/>
  <c r="AB3735" i="42"/>
  <c r="O1656" i="42"/>
  <c r="O3791" i="42"/>
  <c r="P1656" i="42"/>
  <c r="P3791" i="42"/>
  <c r="X2960" i="42"/>
  <c r="X3814" i="42"/>
  <c r="L1180" i="42"/>
  <c r="L3742" i="42"/>
  <c r="Q1593" i="42"/>
  <c r="Q3728" i="42"/>
  <c r="R2020" i="42"/>
  <c r="R3728" i="42"/>
  <c r="I666" i="42"/>
  <c r="I3655" i="42"/>
  <c r="L1138" i="42"/>
  <c r="L3700" i="42"/>
  <c r="R2079" i="42"/>
  <c r="R3787" i="42"/>
  <c r="Y2829" i="42"/>
  <c r="Y3683" i="42"/>
  <c r="J662" i="42"/>
  <c r="J3651" i="42"/>
  <c r="Y2889" i="42"/>
  <c r="Y3743" i="42"/>
  <c r="S2103" i="42"/>
  <c r="S3811" i="42"/>
  <c r="S2011" i="42"/>
  <c r="S3719" i="42"/>
  <c r="S2088" i="42"/>
  <c r="S3796" i="42"/>
  <c r="Z2876" i="42"/>
  <c r="Z3730" i="42"/>
  <c r="S2018" i="42"/>
  <c r="S3726" i="42"/>
  <c r="S1939" i="42"/>
  <c r="S3647" i="42"/>
  <c r="I813" i="42"/>
  <c r="I3802" i="42"/>
  <c r="L1097" i="42"/>
  <c r="L3659" i="42"/>
  <c r="X2912" i="42"/>
  <c r="X3766" i="42"/>
  <c r="O1617" i="42"/>
  <c r="O3752" i="42"/>
  <c r="AC3289" i="42"/>
  <c r="AC3716" i="42"/>
  <c r="O1649" i="42"/>
  <c r="O3784" i="42"/>
  <c r="X2970" i="42"/>
  <c r="X3824" i="42"/>
  <c r="AC3265" i="42"/>
  <c r="AC3692" i="42"/>
  <c r="Q1599" i="42"/>
  <c r="Q3734" i="42"/>
  <c r="V2396" i="42"/>
  <c r="V3677" i="42"/>
  <c r="X2962" i="42"/>
  <c r="X3816" i="42"/>
  <c r="AC3257" i="42"/>
  <c r="AC3684" i="42"/>
  <c r="I3774" i="42"/>
  <c r="S3752" i="42"/>
  <c r="T3794" i="42"/>
  <c r="S3652" i="42"/>
  <c r="S3797" i="42"/>
  <c r="S3710" i="42"/>
  <c r="Y3690" i="42"/>
  <c r="K3692" i="42"/>
  <c r="AC3677" i="42"/>
  <c r="S3838" i="42"/>
  <c r="AB3740" i="42"/>
  <c r="I3753" i="42"/>
  <c r="P3769" i="42"/>
  <c r="AC3658" i="42"/>
  <c r="W3649" i="42"/>
  <c r="AB3279" i="42"/>
  <c r="AB3706" i="42"/>
  <c r="I797" i="42"/>
  <c r="I3786" i="42"/>
  <c r="R1946" i="42"/>
  <c r="R3654" i="42"/>
  <c r="I769" i="42"/>
  <c r="I3758" i="42"/>
  <c r="Q1613" i="42"/>
  <c r="Q3748" i="42"/>
  <c r="X2939" i="42"/>
  <c r="X3793" i="42"/>
  <c r="S2077" i="42"/>
  <c r="S3785" i="42"/>
  <c r="O1615" i="42"/>
  <c r="O3750" i="42"/>
  <c r="L1147" i="42"/>
  <c r="L3709" i="42"/>
  <c r="X2878" i="42"/>
  <c r="X3732" i="42"/>
  <c r="Z2832" i="42"/>
  <c r="Z3686" i="42"/>
  <c r="AA3231" i="42"/>
  <c r="AA3658" i="42"/>
  <c r="I686" i="42"/>
  <c r="I3675" i="42"/>
  <c r="AC3248" i="42"/>
  <c r="AC3675" i="42"/>
  <c r="AB3266" i="42"/>
  <c r="AB3693" i="42"/>
  <c r="AA3234" i="42"/>
  <c r="AA3661" i="42"/>
  <c r="T1954" i="42"/>
  <c r="T3662" i="42"/>
  <c r="Y2887" i="42"/>
  <c r="Y3741" i="42"/>
  <c r="T2115" i="42"/>
  <c r="T3823" i="42"/>
  <c r="J678" i="42"/>
  <c r="J3667" i="42"/>
  <c r="T1983" i="42"/>
  <c r="T3691" i="42"/>
  <c r="I838" i="42"/>
  <c r="I3827" i="42"/>
  <c r="I780" i="42"/>
  <c r="I3769" i="42"/>
  <c r="K680" i="42"/>
  <c r="K3669" i="42"/>
  <c r="O1693" i="42"/>
  <c r="O3828" i="42"/>
  <c r="P1629" i="42"/>
  <c r="P3764" i="42"/>
  <c r="T2035" i="42"/>
  <c r="T3743" i="42"/>
  <c r="R2011" i="42"/>
  <c r="R3719" i="42"/>
  <c r="R2090" i="42"/>
  <c r="R3798" i="42"/>
  <c r="T1958" i="42"/>
  <c r="T3666" i="42"/>
  <c r="L1149" i="42"/>
  <c r="L3711" i="42"/>
  <c r="K690" i="42"/>
  <c r="K3679" i="42"/>
  <c r="S2041" i="42"/>
  <c r="S3749" i="42"/>
  <c r="I707" i="42"/>
  <c r="I3696" i="42"/>
  <c r="P1691" i="42"/>
  <c r="P3826" i="42"/>
  <c r="R2008" i="42"/>
  <c r="R3716" i="42"/>
  <c r="T2008" i="42"/>
  <c r="T3716" i="42"/>
  <c r="I745" i="42"/>
  <c r="I3734" i="42"/>
  <c r="AC3244" i="42"/>
  <c r="AC3671" i="42"/>
  <c r="AA3272" i="42"/>
  <c r="AA3699" i="42"/>
  <c r="J733" i="42"/>
  <c r="J3722" i="42"/>
  <c r="AC3225" i="42"/>
  <c r="AC3652" i="42"/>
  <c r="X2830" i="42"/>
  <c r="X3684" i="42"/>
  <c r="AA3257" i="42"/>
  <c r="AA3684" i="42"/>
  <c r="Z2890" i="42"/>
  <c r="Z3744" i="42"/>
  <c r="O1636" i="42"/>
  <c r="O3771" i="42"/>
  <c r="Q1535" i="42"/>
  <c r="Q3670" i="42"/>
  <c r="AB3312" i="42"/>
  <c r="AB3739" i="42"/>
  <c r="AC3262" i="42"/>
  <c r="AC3689" i="42"/>
  <c r="R1949" i="42"/>
  <c r="R3657" i="42"/>
  <c r="I828" i="42"/>
  <c r="I3817" i="42"/>
  <c r="I791" i="42"/>
  <c r="I3780" i="42"/>
  <c r="X2982" i="42"/>
  <c r="X3836" i="42"/>
  <c r="Q1569" i="42"/>
  <c r="Q3704" i="42"/>
  <c r="Z2850" i="42"/>
  <c r="Z3704" i="42"/>
  <c r="R1938" i="42"/>
  <c r="R3646" i="42"/>
  <c r="R1956" i="42"/>
  <c r="R3664" i="42"/>
  <c r="AB3237" i="42"/>
  <c r="AB3664" i="42"/>
  <c r="Z2861" i="42"/>
  <c r="Z3715" i="42"/>
  <c r="I732" i="42"/>
  <c r="I3721" i="42"/>
  <c r="P1622" i="42"/>
  <c r="P3757" i="42"/>
  <c r="AC3270" i="42"/>
  <c r="AC3697" i="42"/>
  <c r="L1118" i="42"/>
  <c r="L3680" i="42"/>
  <c r="X2922" i="42"/>
  <c r="X3776" i="42"/>
  <c r="S2096" i="42"/>
  <c r="S3804" i="42"/>
  <c r="J683" i="42"/>
  <c r="J3672" i="42"/>
  <c r="Z2864" i="42"/>
  <c r="Z3718" i="42"/>
  <c r="T2060" i="42"/>
  <c r="T3768" i="42"/>
  <c r="P1648" i="42"/>
  <c r="P3783" i="42"/>
  <c r="I794" i="42"/>
  <c r="I3783" i="42"/>
  <c r="X2986" i="42"/>
  <c r="X3840" i="42"/>
  <c r="X2955" i="42"/>
  <c r="X3809" i="42"/>
  <c r="T2099" i="42"/>
  <c r="T3807" i="42"/>
  <c r="I784" i="42"/>
  <c r="I3773" i="42"/>
  <c r="S2125" i="42"/>
  <c r="S3833" i="42"/>
  <c r="AC3274" i="42"/>
  <c r="AC3701" i="42"/>
  <c r="AA3286" i="42"/>
  <c r="AA3713" i="42"/>
  <c r="R2104" i="42"/>
  <c r="R3812" i="42"/>
  <c r="S2121" i="42"/>
  <c r="S3829" i="42"/>
  <c r="L1091" i="42"/>
  <c r="L3653" i="42"/>
  <c r="R2048" i="42"/>
  <c r="R3756" i="42"/>
  <c r="AC3681" i="42"/>
  <c r="X3831" i="42"/>
  <c r="S3653" i="42"/>
  <c r="R3697" i="42"/>
  <c r="S3648" i="42"/>
  <c r="AA3715" i="42"/>
  <c r="O3787" i="42"/>
  <c r="X3817" i="42"/>
  <c r="Z3662" i="42"/>
  <c r="U3738" i="42"/>
  <c r="R3765" i="42"/>
  <c r="S3706" i="42"/>
  <c r="I3674" i="42"/>
  <c r="S3803" i="42"/>
  <c r="R3807" i="42"/>
  <c r="T3706" i="42"/>
  <c r="AC3744" i="42"/>
  <c r="U3741" i="42"/>
  <c r="AB3669" i="42"/>
  <c r="I3663" i="42"/>
  <c r="AA3678" i="42"/>
  <c r="R3800" i="42"/>
  <c r="V3706" i="42"/>
  <c r="R3680" i="42"/>
  <c r="AA3718" i="42"/>
  <c r="R3767" i="42"/>
  <c r="J3736" i="42"/>
  <c r="AB3721" i="42"/>
  <c r="AC3662" i="42"/>
  <c r="T3809" i="42"/>
  <c r="R3780" i="42"/>
  <c r="P3750" i="42"/>
  <c r="O3782" i="42"/>
  <c r="Y3736" i="42"/>
  <c r="T3845" i="42"/>
  <c r="L3727" i="42"/>
  <c r="L3693" i="42"/>
  <c r="L3729" i="42"/>
  <c r="Q3658" i="42"/>
  <c r="S3655" i="42"/>
  <c r="AA3707" i="42"/>
  <c r="AC3710" i="42"/>
  <c r="I3828" i="42"/>
  <c r="X3805" i="42"/>
  <c r="AC3661" i="42"/>
  <c r="T3837" i="42"/>
  <c r="Z3705" i="42"/>
  <c r="O3838" i="42"/>
  <c r="X3688" i="42"/>
  <c r="I3771" i="42"/>
  <c r="O3818" i="42"/>
  <c r="L3704" i="42"/>
  <c r="R3743" i="42"/>
  <c r="P3797" i="42"/>
  <c r="Q3691" i="42"/>
  <c r="V3737" i="42"/>
  <c r="S3735" i="42"/>
  <c r="X3724" i="42"/>
  <c r="L3718" i="42"/>
  <c r="K3701" i="42"/>
  <c r="V3695" i="42"/>
  <c r="R3738" i="42"/>
  <c r="S3786" i="42"/>
  <c r="AA3275" i="42"/>
  <c r="AA3702" i="42"/>
  <c r="AA3671" i="42"/>
  <c r="AB3653" i="42"/>
  <c r="I3741" i="42"/>
  <c r="I3824" i="42"/>
  <c r="X3713" i="42"/>
  <c r="R3839" i="42"/>
  <c r="X2904" i="42"/>
  <c r="X3758" i="42"/>
  <c r="I743" i="42"/>
  <c r="I3732" i="42"/>
  <c r="Y2820" i="42"/>
  <c r="Y3674" i="42"/>
  <c r="AA3266" i="42"/>
  <c r="AA3693" i="42"/>
  <c r="S1954" i="42"/>
  <c r="S3662" i="42"/>
  <c r="I673" i="42"/>
  <c r="I3662" i="42"/>
  <c r="U2454" i="42"/>
  <c r="U3735" i="42"/>
  <c r="T2083" i="42"/>
  <c r="T3791" i="42"/>
  <c r="T2056" i="42"/>
  <c r="T3764" i="42"/>
  <c r="K694" i="42"/>
  <c r="K3683" i="42"/>
  <c r="Z2848" i="42"/>
  <c r="Z3702" i="42"/>
  <c r="O1624" i="42"/>
  <c r="O3759" i="42"/>
  <c r="X2942" i="42"/>
  <c r="X3796" i="42"/>
  <c r="J690" i="42"/>
  <c r="J3679" i="42"/>
  <c r="Y2825" i="42"/>
  <c r="Y3679" i="42"/>
  <c r="J670" i="42"/>
  <c r="J3659" i="42"/>
  <c r="K682" i="42"/>
  <c r="K3671" i="42"/>
  <c r="I733" i="42"/>
  <c r="I3722" i="42"/>
  <c r="S2016" i="42"/>
  <c r="S3724" i="42"/>
  <c r="S1981" i="42"/>
  <c r="S3689" i="42"/>
  <c r="S2109" i="42"/>
  <c r="S3817" i="42"/>
  <c r="Z2811" i="42"/>
  <c r="Z3665" i="42"/>
  <c r="I687" i="42"/>
  <c r="I3676" i="42"/>
  <c r="R2110" i="42"/>
  <c r="R3818" i="42"/>
  <c r="U2401" i="42"/>
  <c r="U3682" i="42"/>
  <c r="S2059" i="42"/>
  <c r="S3767" i="42"/>
  <c r="V2383" i="42"/>
  <c r="V3664" i="42"/>
  <c r="T1956" i="42"/>
  <c r="T3664" i="42"/>
  <c r="AC3260" i="42"/>
  <c r="AC3687" i="42"/>
  <c r="AC3294" i="42"/>
  <c r="AC3721" i="42"/>
  <c r="O1622" i="42"/>
  <c r="O3757" i="42"/>
  <c r="X2843" i="42"/>
  <c r="X3697" i="42"/>
  <c r="S1964" i="42"/>
  <c r="S3672" i="42"/>
  <c r="V2382" i="42"/>
  <c r="V3663" i="42"/>
  <c r="L1126" i="42"/>
  <c r="L3688" i="42"/>
  <c r="U2400" i="42"/>
  <c r="U3681" i="42"/>
  <c r="Y2858" i="42"/>
  <c r="Y3712" i="42"/>
  <c r="Q1585" i="42"/>
  <c r="Q3720" i="42"/>
  <c r="J731" i="42"/>
  <c r="J3720" i="42"/>
  <c r="K3745" i="42"/>
  <c r="J3658" i="42"/>
  <c r="AB3649" i="42"/>
  <c r="V3675" i="42"/>
  <c r="J3695" i="42"/>
  <c r="S3828" i="42"/>
  <c r="V3713" i="42"/>
  <c r="S3650" i="42"/>
  <c r="Z3706" i="42"/>
  <c r="O3819" i="42"/>
  <c r="X2991" i="42"/>
  <c r="X3845" i="42"/>
  <c r="R1998" i="42"/>
  <c r="R3706" i="42"/>
  <c r="L1092" i="42"/>
  <c r="L3654" i="42"/>
  <c r="R2024" i="42"/>
  <c r="R3732" i="42"/>
  <c r="AB3318" i="42"/>
  <c r="AB3745" i="42"/>
  <c r="AC3247" i="42"/>
  <c r="AC3674" i="42"/>
  <c r="K669" i="42"/>
  <c r="K3658" i="42"/>
  <c r="T2117" i="42"/>
  <c r="T3825" i="42"/>
  <c r="R1985" i="42"/>
  <c r="R3693" i="42"/>
  <c r="T1985" i="42"/>
  <c r="T3693" i="42"/>
  <c r="Q1606" i="42"/>
  <c r="Q3741" i="42"/>
  <c r="J752" i="42"/>
  <c r="J3741" i="42"/>
  <c r="I853" i="42"/>
  <c r="I3842" i="42"/>
  <c r="P1679" i="42"/>
  <c r="P3814" i="42"/>
  <c r="T2020" i="42"/>
  <c r="T3728" i="42"/>
  <c r="X2933" i="42"/>
  <c r="X3787" i="42"/>
  <c r="T2107" i="42"/>
  <c r="T3815" i="42"/>
  <c r="J694" i="42"/>
  <c r="J3683" i="42"/>
  <c r="U2421" i="42"/>
  <c r="U3702" i="42"/>
  <c r="Q1514" i="42"/>
  <c r="Q3649" i="42"/>
  <c r="AA3222" i="42"/>
  <c r="AA3649" i="42"/>
  <c r="I737" i="42"/>
  <c r="I3726" i="42"/>
  <c r="J658" i="42"/>
  <c r="J3647" i="42"/>
  <c r="J722" i="42"/>
  <c r="J3711" i="42"/>
  <c r="U2378" i="42"/>
  <c r="U3659" i="42"/>
  <c r="R2111" i="42"/>
  <c r="R3819" i="42"/>
  <c r="S2111" i="42"/>
  <c r="S3819" i="42"/>
  <c r="S1988" i="42"/>
  <c r="S3696" i="42"/>
  <c r="P1612" i="42"/>
  <c r="P3747" i="42"/>
  <c r="AA3289" i="42"/>
  <c r="AA3716" i="42"/>
  <c r="R2076" i="42"/>
  <c r="R3784" i="42"/>
  <c r="R2026" i="42"/>
  <c r="R3734" i="42"/>
  <c r="X2849" i="42"/>
  <c r="X3703" i="42"/>
  <c r="R1995" i="42"/>
  <c r="R3703" i="42"/>
  <c r="Q1596" i="42"/>
  <c r="Q3731" i="42"/>
  <c r="Y2798" i="42"/>
  <c r="Y3652" i="42"/>
  <c r="T2108" i="42"/>
  <c r="T3816" i="42"/>
  <c r="W2403" i="42"/>
  <c r="W3684" i="42"/>
  <c r="I845" i="42"/>
  <c r="I3834" i="42"/>
  <c r="AB3262" i="42"/>
  <c r="AB3689" i="42"/>
  <c r="U2395" i="42"/>
  <c r="U3676" i="42"/>
  <c r="X2850" i="42"/>
  <c r="X3704" i="42"/>
  <c r="I829" i="42"/>
  <c r="I3818" i="42"/>
  <c r="W2401" i="42"/>
  <c r="W3682" i="42"/>
  <c r="T2131" i="42"/>
  <c r="T3839" i="42"/>
  <c r="Y2867" i="42"/>
  <c r="Y3721" i="42"/>
  <c r="W2446" i="42"/>
  <c r="W3727" i="42"/>
  <c r="K725" i="42"/>
  <c r="K3714" i="42"/>
  <c r="T2038" i="42"/>
  <c r="T3746" i="42"/>
  <c r="X2946" i="42"/>
  <c r="X3800" i="42"/>
  <c r="O1672" i="42"/>
  <c r="O3807" i="42"/>
  <c r="X2847" i="42"/>
  <c r="X3701" i="42"/>
  <c r="T2121" i="42"/>
  <c r="T3829" i="42"/>
  <c r="Q1553" i="42"/>
  <c r="Q3688" i="42"/>
  <c r="R1999" i="42"/>
  <c r="R3707" i="42"/>
  <c r="K692" i="42"/>
  <c r="K3681" i="42"/>
  <c r="T1973" i="42"/>
  <c r="T3681" i="42"/>
  <c r="X2858" i="42"/>
  <c r="X3712" i="42"/>
  <c r="AC3229" i="42"/>
  <c r="AC3656" i="42"/>
  <c r="O3840" i="42"/>
  <c r="X3808" i="42"/>
  <c r="AB3737" i="42"/>
  <c r="U3685" i="42"/>
  <c r="I3744" i="42"/>
  <c r="X2932" i="42"/>
  <c r="X3786" i="42"/>
  <c r="T1946" i="42"/>
  <c r="T3654" i="42"/>
  <c r="X2871" i="42"/>
  <c r="X3725" i="42"/>
  <c r="Q1574" i="42"/>
  <c r="Q3709" i="42"/>
  <c r="U2428" i="42"/>
  <c r="U3709" i="42"/>
  <c r="I774" i="42"/>
  <c r="I3763" i="42"/>
  <c r="V2429" i="42"/>
  <c r="V3710" i="42"/>
  <c r="Z2886" i="42"/>
  <c r="Z3740" i="42"/>
  <c r="AA3318" i="42"/>
  <c r="AA3745" i="42"/>
  <c r="K749" i="42"/>
  <c r="K3738" i="42"/>
  <c r="W2393" i="42"/>
  <c r="W3674" i="42"/>
  <c r="AB3231" i="42"/>
  <c r="AB3658" i="42"/>
  <c r="S2117" i="42"/>
  <c r="S3825" i="42"/>
  <c r="U2412" i="42"/>
  <c r="U3693" i="42"/>
  <c r="Q1532" i="42"/>
  <c r="Q3667" i="42"/>
  <c r="S2127" i="42"/>
  <c r="S3835" i="42"/>
  <c r="R2134" i="42"/>
  <c r="R3842" i="42"/>
  <c r="Q1607" i="42"/>
  <c r="Q3742" i="42"/>
  <c r="Q1520" i="42"/>
  <c r="Q3655" i="42"/>
  <c r="Z2846" i="42"/>
  <c r="Z3700" i="42"/>
  <c r="AC3275" i="42"/>
  <c r="AC3702" i="42"/>
  <c r="S2051" i="42"/>
  <c r="S3759" i="42"/>
  <c r="R2051" i="42"/>
  <c r="R3759" i="42"/>
  <c r="X2876" i="42"/>
  <c r="X3730" i="42"/>
  <c r="R2094" i="42"/>
  <c r="R3802" i="42"/>
  <c r="Z2825" i="42"/>
  <c r="Z3679" i="42"/>
  <c r="X3678" i="42"/>
  <c r="AB3711" i="42"/>
  <c r="AC3737" i="42"/>
  <c r="U3668" i="42"/>
  <c r="Q3732" i="42"/>
  <c r="S3775" i="42"/>
  <c r="I3841" i="42"/>
  <c r="W3729" i="42"/>
  <c r="X3802" i="42"/>
  <c r="T3843" i="42"/>
  <c r="X3723" i="42"/>
  <c r="S3718" i="42"/>
  <c r="R1970" i="42"/>
  <c r="R3678" i="42"/>
  <c r="S1970" i="42"/>
  <c r="S3678" i="42"/>
  <c r="AC3279" i="42"/>
  <c r="AC3706" i="42"/>
  <c r="R2050" i="42"/>
  <c r="R3758" i="42"/>
  <c r="T2055" i="42"/>
  <c r="T3763" i="42"/>
  <c r="Q1575" i="42"/>
  <c r="Q3710" i="42"/>
  <c r="K706" i="42"/>
  <c r="K3695" i="42"/>
  <c r="J749" i="42"/>
  <c r="J3738" i="42"/>
  <c r="U2393" i="42"/>
  <c r="U3674" i="42"/>
  <c r="J672" i="42"/>
  <c r="J3661" i="42"/>
  <c r="S1953" i="42"/>
  <c r="S3661" i="42"/>
  <c r="J673" i="42"/>
  <c r="J3662" i="42"/>
  <c r="AA3310" i="42"/>
  <c r="AA3737" i="42"/>
  <c r="I678" i="42"/>
  <c r="I3667" i="42"/>
  <c r="AC3264" i="42"/>
  <c r="AC3691" i="42"/>
  <c r="W2454" i="42"/>
  <c r="W3735" i="42"/>
  <c r="Y2888" i="42"/>
  <c r="Y3742" i="42"/>
  <c r="X2888" i="42"/>
  <c r="X3742" i="42"/>
  <c r="Y2815" i="42"/>
  <c r="Y3669" i="42"/>
  <c r="Y2846" i="42"/>
  <c r="Y3700" i="42"/>
  <c r="X2974" i="42"/>
  <c r="X3828" i="42"/>
  <c r="L1146" i="42"/>
  <c r="L3708" i="42"/>
  <c r="L1140" i="42"/>
  <c r="L3702" i="42"/>
  <c r="W2449" i="42"/>
  <c r="W3730" i="42"/>
  <c r="P1663" i="42"/>
  <c r="P3798" i="42"/>
  <c r="P1512" i="42"/>
  <c r="P3647" i="42"/>
  <c r="AC3232" i="42"/>
  <c r="AC3659" i="42"/>
  <c r="W2417" i="42"/>
  <c r="W3698" i="42"/>
  <c r="X2898" i="42"/>
  <c r="X3752" i="42"/>
  <c r="L1130" i="42"/>
  <c r="L3692" i="42"/>
  <c r="I714" i="42"/>
  <c r="I3703" i="42"/>
  <c r="T2023" i="42"/>
  <c r="T3731" i="42"/>
  <c r="O1664" i="42"/>
  <c r="O3799" i="42"/>
  <c r="I700" i="42"/>
  <c r="I3689" i="42"/>
  <c r="AC3305" i="42"/>
  <c r="AC3732" i="42"/>
  <c r="X2804" i="42"/>
  <c r="X3658" i="42"/>
  <c r="I781" i="42"/>
  <c r="I3770" i="42"/>
  <c r="AC3296" i="42"/>
  <c r="AC3723" i="42"/>
  <c r="Y2822" i="42"/>
  <c r="Y3676" i="42"/>
  <c r="O1701" i="42"/>
  <c r="O3836" i="42"/>
  <c r="P1683" i="42"/>
  <c r="P3818" i="42"/>
  <c r="I771" i="42"/>
  <c r="I3760" i="42"/>
  <c r="Q3685" i="42"/>
  <c r="K665" i="42"/>
  <c r="K3654" i="42"/>
  <c r="V2373" i="42"/>
  <c r="V3654" i="42"/>
  <c r="M1186" i="42"/>
  <c r="M3748" i="42"/>
  <c r="P1671" i="42"/>
  <c r="P3806" i="42"/>
  <c r="L1100" i="42"/>
  <c r="L3662" i="42"/>
  <c r="O1688" i="42"/>
  <c r="O3823" i="42"/>
  <c r="R2127" i="42"/>
  <c r="R3835" i="42"/>
  <c r="V2454" i="42"/>
  <c r="V3735" i="42"/>
  <c r="X2812" i="42"/>
  <c r="X3666" i="42"/>
  <c r="N1085" i="42"/>
  <c r="N3647" i="42"/>
  <c r="O1512" i="42"/>
  <c r="O3647" i="42"/>
  <c r="AB3232" i="42"/>
  <c r="AB3659" i="42"/>
  <c r="X2842" i="42"/>
  <c r="X3696" i="42"/>
  <c r="T2044" i="42"/>
  <c r="T3752" i="42"/>
  <c r="X2817" i="42"/>
  <c r="X3671" i="42"/>
  <c r="W2441" i="42"/>
  <c r="W3722" i="42"/>
  <c r="T2123" i="42"/>
  <c r="T3831" i="42"/>
  <c r="R1954" i="42"/>
  <c r="R3662" i="42"/>
  <c r="T2018" i="42"/>
  <c r="T3726" i="42"/>
  <c r="U2450" i="42"/>
  <c r="U3731" i="42"/>
  <c r="S2101" i="42"/>
  <c r="S3809" i="42"/>
  <c r="Q3703" i="42"/>
  <c r="Z3652" i="42"/>
  <c r="U2397" i="42"/>
  <c r="U3678" i="42"/>
  <c r="X2971" i="42"/>
  <c r="X3825" i="42"/>
  <c r="S1985" i="42"/>
  <c r="S3693" i="42"/>
  <c r="Z2839" i="42"/>
  <c r="Z3693" i="42"/>
  <c r="L1088" i="42"/>
  <c r="L3650" i="42"/>
  <c r="X2874" i="42"/>
  <c r="X3728" i="42"/>
  <c r="R2107" i="42"/>
  <c r="R3815" i="42"/>
  <c r="I3806" i="42"/>
  <c r="P3831" i="42"/>
  <c r="P3823" i="42"/>
  <c r="Y3706" i="42"/>
  <c r="V3651" i="42"/>
  <c r="AC3650" i="42"/>
  <c r="AA3654" i="42"/>
  <c r="L3667" i="42"/>
  <c r="AA3727" i="42"/>
  <c r="T3772" i="42"/>
  <c r="R3764" i="42"/>
  <c r="AA3741" i="42"/>
  <c r="I3725" i="42"/>
  <c r="O3789" i="42"/>
  <c r="AB3694" i="42"/>
  <c r="R3841" i="42"/>
  <c r="Y3677" i="42"/>
  <c r="O3758" i="42"/>
  <c r="J3715" i="42"/>
  <c r="O3796" i="42"/>
  <c r="AC3734" i="42"/>
  <c r="T3798" i="42"/>
  <c r="R3681" i="42"/>
  <c r="W3718" i="42"/>
  <c r="L1186" i="42"/>
  <c r="L3748" i="42"/>
  <c r="I796" i="42"/>
  <c r="I3785" i="42"/>
  <c r="T2114" i="42"/>
  <c r="T3822" i="42"/>
  <c r="S2055" i="42"/>
  <c r="S3763" i="42"/>
  <c r="W2464" i="42"/>
  <c r="W3745" i="42"/>
  <c r="I789" i="42"/>
  <c r="I3778" i="42"/>
  <c r="Y2884" i="42"/>
  <c r="Y3738" i="42"/>
  <c r="K697" i="42"/>
  <c r="K3686" i="42"/>
  <c r="I765" i="42"/>
  <c r="I3754" i="42"/>
  <c r="AB3248" i="42"/>
  <c r="AB3675" i="42"/>
  <c r="K661" i="42"/>
  <c r="K3650" i="42"/>
  <c r="X2924" i="42"/>
  <c r="X3778" i="42"/>
  <c r="Z2815" i="42"/>
  <c r="Z3669" i="42"/>
  <c r="P1709" i="42"/>
  <c r="P3844" i="42"/>
  <c r="O1632" i="42"/>
  <c r="O3767" i="42"/>
  <c r="X2914" i="42"/>
  <c r="X3768" i="42"/>
  <c r="I705" i="42"/>
  <c r="I3694" i="42"/>
  <c r="U2420" i="42"/>
  <c r="U3701" i="42"/>
  <c r="Z2806" i="42"/>
  <c r="Z3660" i="42"/>
  <c r="X3706" i="42"/>
  <c r="R3725" i="42"/>
  <c r="X3780" i="42"/>
  <c r="X3685" i="42"/>
  <c r="I3845" i="42"/>
  <c r="W3710" i="42"/>
  <c r="Q3684" i="42"/>
  <c r="K3719" i="42"/>
  <c r="S3787" i="42"/>
  <c r="R2053" i="42"/>
  <c r="R3761" i="42"/>
  <c r="AA3283" i="42"/>
  <c r="AA3710" i="42"/>
  <c r="R2098" i="42"/>
  <c r="R3806" i="42"/>
  <c r="L1096" i="42"/>
  <c r="L3658" i="42"/>
  <c r="Q1540" i="42"/>
  <c r="Q3675" i="42"/>
  <c r="I661" i="42"/>
  <c r="I3650" i="42"/>
  <c r="T1942" i="42"/>
  <c r="T3650" i="42"/>
  <c r="X2916" i="42"/>
  <c r="X3770" i="42"/>
  <c r="AC3240" i="42"/>
  <c r="AC3667" i="42"/>
  <c r="AB3264" i="42"/>
  <c r="AB3691" i="42"/>
  <c r="AA3242" i="42"/>
  <c r="AA3669" i="42"/>
  <c r="AC3273" i="42"/>
  <c r="AC3700" i="42"/>
  <c r="O1629" i="42"/>
  <c r="O3764" i="42"/>
  <c r="V2421" i="42"/>
  <c r="V3702" i="42"/>
  <c r="U2370" i="42"/>
  <c r="U3651" i="42"/>
  <c r="O1679" i="42"/>
  <c r="O3814" i="42"/>
  <c r="AC3269" i="42"/>
  <c r="AC3696" i="42"/>
  <c r="T1960" i="42"/>
  <c r="T3668" i="42"/>
  <c r="R3691" i="42"/>
  <c r="P3833" i="42"/>
  <c r="J3694" i="42"/>
  <c r="R3838" i="42"/>
  <c r="T3761" i="42"/>
  <c r="L3657" i="42"/>
  <c r="T3813" i="42"/>
  <c r="R2137" i="42"/>
  <c r="R3845" i="42"/>
  <c r="I3686" i="42"/>
  <c r="L3710" i="42"/>
  <c r="O3747" i="42"/>
  <c r="O3817" i="42"/>
  <c r="W3695" i="42"/>
  <c r="R3650" i="42"/>
  <c r="Y3744" i="42"/>
  <c r="S3717" i="42"/>
  <c r="V3676" i="42"/>
  <c r="W3737" i="42"/>
  <c r="L3663" i="42"/>
  <c r="J3709" i="42"/>
  <c r="T3738" i="42"/>
  <c r="Z3745" i="42"/>
  <c r="T3758" i="42"/>
  <c r="X3715" i="42"/>
  <c r="AB3719" i="42"/>
  <c r="Q3671" i="42"/>
  <c r="AA3734" i="42"/>
  <c r="O1710" i="42"/>
  <c r="O3845" i="42"/>
  <c r="I689" i="42"/>
  <c r="I3678" i="42"/>
  <c r="U2373" i="42"/>
  <c r="U3654" i="42"/>
  <c r="Y2871" i="42"/>
  <c r="Y3725" i="42"/>
  <c r="S2053" i="42"/>
  <c r="S3761" i="42"/>
  <c r="S2129" i="42"/>
  <c r="S3837" i="42"/>
  <c r="T2001" i="42"/>
  <c r="T3709" i="42"/>
  <c r="R2055" i="42"/>
  <c r="R3763" i="42"/>
  <c r="Z2841" i="42"/>
  <c r="Z3695" i="42"/>
  <c r="V2459" i="42"/>
  <c r="V3740" i="42"/>
  <c r="V2464" i="42"/>
  <c r="V3745" i="42"/>
  <c r="X2952" i="42"/>
  <c r="X3806" i="42"/>
  <c r="V2377" i="42"/>
  <c r="V3658" i="42"/>
  <c r="L1113" i="42"/>
  <c r="L3675" i="42"/>
  <c r="Y2807" i="42"/>
  <c r="Y3661" i="42"/>
  <c r="W2369" i="42"/>
  <c r="W3650" i="42"/>
  <c r="Y2837" i="42"/>
  <c r="Y3691" i="42"/>
  <c r="O1707" i="42"/>
  <c r="O3842" i="42"/>
  <c r="S2119" i="42"/>
  <c r="S3827" i="42"/>
  <c r="K711" i="42"/>
  <c r="K3700" i="42"/>
  <c r="Q1513" i="42"/>
  <c r="Q3648" i="42"/>
  <c r="O1662" i="42"/>
  <c r="O3797" i="42"/>
  <c r="W2440" i="42"/>
  <c r="W3721" i="42"/>
  <c r="U2399" i="42"/>
  <c r="U3680" i="42"/>
  <c r="R2068" i="42"/>
  <c r="R3776" i="42"/>
  <c r="W2431" i="42"/>
  <c r="W3712" i="42"/>
  <c r="J3728" i="42"/>
  <c r="W2459" i="42"/>
  <c r="W3740" i="42"/>
  <c r="R2037" i="42"/>
  <c r="R3745" i="42"/>
  <c r="O1643" i="42"/>
  <c r="O3778" i="42"/>
  <c r="O1695" i="42"/>
  <c r="O3830" i="42"/>
  <c r="AB3296" i="42"/>
  <c r="AB3723" i="42"/>
  <c r="AA3297" i="42"/>
  <c r="AA3724" i="42"/>
  <c r="T2113" i="42"/>
  <c r="T3821" i="42"/>
  <c r="AB3277" i="42"/>
  <c r="AB3704" i="42"/>
  <c r="T2124" i="42"/>
  <c r="T3832" i="42"/>
  <c r="S2124" i="42"/>
  <c r="S3832" i="42"/>
  <c r="I675" i="42"/>
  <c r="I3664" i="42"/>
  <c r="J3696" i="42"/>
  <c r="T3694" i="42"/>
  <c r="T3824" i="42"/>
  <c r="AA3740" i="42"/>
  <c r="Z3651" i="42"/>
  <c r="Z3723" i="42"/>
  <c r="R3774" i="42"/>
  <c r="R3667" i="42"/>
  <c r="R3696" i="42"/>
  <c r="T3741" i="42"/>
  <c r="S3800" i="42"/>
  <c r="X3781" i="42"/>
  <c r="S3674" i="42"/>
  <c r="R3785" i="42"/>
  <c r="S3691" i="42"/>
  <c r="J3704" i="42"/>
  <c r="Q3668" i="42"/>
  <c r="P3770" i="42"/>
  <c r="X3829" i="42"/>
  <c r="T3683" i="42"/>
  <c r="I3654" i="42"/>
  <c r="AC3686" i="42"/>
  <c r="T3766" i="42"/>
  <c r="W3703" i="42"/>
  <c r="U3695" i="42"/>
  <c r="U3661" i="42"/>
  <c r="T3670" i="42"/>
  <c r="Z3677" i="42"/>
  <c r="J3733" i="42"/>
  <c r="T3814" i="42"/>
  <c r="J3702" i="42"/>
  <c r="S3671" i="42"/>
  <c r="R3708" i="42"/>
  <c r="I3781" i="42"/>
  <c r="I3759" i="42"/>
  <c r="R3698" i="42"/>
  <c r="R3711" i="42"/>
  <c r="Z3717" i="42"/>
  <c r="K3731" i="42"/>
  <c r="S3822" i="42"/>
  <c r="W2451" i="42"/>
  <c r="W3732" i="42"/>
  <c r="J756" i="42"/>
  <c r="J3745" i="42"/>
  <c r="I749" i="42"/>
  <c r="I3738" i="42"/>
  <c r="AA3303" i="42"/>
  <c r="AA3730" i="42"/>
  <c r="X2895" i="42"/>
  <c r="X3749" i="42"/>
  <c r="L1162" i="42"/>
  <c r="L3724" i="42"/>
  <c r="P1657" i="42"/>
  <c r="P3792" i="42"/>
  <c r="K681" i="42"/>
  <c r="K3670" i="42"/>
  <c r="I821" i="42"/>
  <c r="I3810" i="42"/>
  <c r="AB3263" i="42"/>
  <c r="AB3690" i="42"/>
  <c r="Z2859" i="42"/>
  <c r="Z3713" i="42"/>
  <c r="Q1518" i="42"/>
  <c r="Q3653" i="42"/>
  <c r="P1625" i="42"/>
  <c r="P3760" i="42"/>
  <c r="S1999" i="42"/>
  <c r="S3707" i="42"/>
  <c r="O3800" i="42"/>
  <c r="L3695" i="42"/>
  <c r="I3825" i="42"/>
  <c r="K3728" i="42"/>
  <c r="Q3695" i="42"/>
  <c r="O3821" i="42"/>
  <c r="L3728" i="42"/>
  <c r="K3647" i="42"/>
  <c r="AA3677" i="42"/>
  <c r="AC3740" i="42"/>
  <c r="AC3651" i="42"/>
  <c r="V3691" i="42"/>
  <c r="W3697" i="42"/>
  <c r="S3663" i="42"/>
  <c r="U3745" i="42"/>
  <c r="T3674" i="42"/>
  <c r="X3755" i="42"/>
  <c r="AA3685" i="42"/>
  <c r="AB3665" i="42"/>
  <c r="R3676" i="42"/>
  <c r="J3654" i="42"/>
  <c r="Q3686" i="42"/>
  <c r="X3693" i="42"/>
  <c r="U3716" i="42"/>
  <c r="Y3728" i="42"/>
  <c r="P3646" i="42"/>
  <c r="U3742" i="42"/>
  <c r="Q3702" i="42"/>
  <c r="T3671" i="42"/>
  <c r="O3779" i="42"/>
  <c r="R3796" i="42"/>
  <c r="Z3726" i="42"/>
  <c r="S3698" i="42"/>
  <c r="U3711" i="42"/>
  <c r="Y3717" i="42"/>
  <c r="W3724" i="42"/>
  <c r="O3803" i="42"/>
  <c r="I810" i="42"/>
  <c r="I3799" i="42"/>
  <c r="I693" i="42"/>
  <c r="I3682" i="42"/>
  <c r="J716" i="42"/>
  <c r="J3705" i="42"/>
  <c r="X2866" i="42"/>
  <c r="X3720" i="42"/>
  <c r="I3748" i="42"/>
  <c r="S3679" i="42"/>
  <c r="S3665" i="42"/>
  <c r="T3811" i="42"/>
  <c r="Z3661" i="42"/>
  <c r="AB3685" i="42"/>
  <c r="Y3732" i="42"/>
  <c r="Z3654" i="42"/>
  <c r="T3661" i="42"/>
  <c r="Y3735" i="42"/>
  <c r="K3730" i="42"/>
  <c r="O3826" i="42"/>
  <c r="AA3269" i="42"/>
  <c r="AA3696" i="42"/>
  <c r="R1974" i="42"/>
  <c r="R3682" i="42"/>
  <c r="S1938" i="42"/>
  <c r="S3646" i="42"/>
  <c r="P1673" i="42"/>
  <c r="P3808" i="42"/>
  <c r="R1979" i="42"/>
  <c r="R3687" i="42"/>
  <c r="Y2843" i="42"/>
  <c r="Y3697" i="42"/>
  <c r="P3785" i="42"/>
  <c r="K3708" i="42"/>
  <c r="P3778" i="42"/>
  <c r="L3746" i="42"/>
  <c r="O3810" i="42"/>
  <c r="L3649" i="42"/>
  <c r="Q3696" i="42"/>
  <c r="O3809" i="42"/>
  <c r="V3692" i="42"/>
  <c r="Y3740" i="42"/>
  <c r="R3834" i="42"/>
  <c r="W3707" i="42"/>
  <c r="R3828" i="42"/>
  <c r="AB3742" i="42"/>
  <c r="R3755" i="42"/>
  <c r="S3685" i="42"/>
  <c r="R3769" i="42"/>
  <c r="X3795" i="42"/>
  <c r="W3665" i="42"/>
  <c r="Z3676" i="42"/>
  <c r="Q3700" i="42"/>
  <c r="P3777" i="42"/>
  <c r="S3737" i="42"/>
  <c r="T3835" i="42"/>
  <c r="S3654" i="42"/>
  <c r="X3686" i="42"/>
  <c r="K3666" i="42"/>
  <c r="Z3690" i="42"/>
  <c r="P3765" i="42"/>
  <c r="T3672" i="42"/>
  <c r="L3678" i="42"/>
  <c r="W3716" i="42"/>
  <c r="T3748" i="42"/>
  <c r="W3661" i="42"/>
  <c r="X3789" i="42"/>
  <c r="U3699" i="42"/>
  <c r="AC3735" i="42"/>
  <c r="K3742" i="42"/>
  <c r="S3802" i="42"/>
  <c r="V3719" i="42"/>
  <c r="S3821" i="42"/>
  <c r="L3730" i="42"/>
  <c r="X3680" i="42"/>
  <c r="U3698" i="42"/>
  <c r="P3751" i="42"/>
  <c r="Z3711" i="42"/>
  <c r="AC3268" i="42"/>
  <c r="AC3695" i="42"/>
  <c r="V2402" i="42"/>
  <c r="V3683" i="42"/>
  <c r="AB3316" i="42"/>
  <c r="AB3743" i="42"/>
  <c r="P1624" i="42"/>
  <c r="P3759" i="42"/>
  <c r="X2980" i="42"/>
  <c r="X3834" i="42"/>
  <c r="AA3226" i="42"/>
  <c r="AA3653" i="42"/>
  <c r="V2407" i="42"/>
  <c r="V3688" i="42"/>
  <c r="Y2853" i="42"/>
  <c r="Y3707" i="42"/>
  <c r="R3717" i="42"/>
  <c r="AC3228" i="42"/>
  <c r="AC3655" i="42"/>
  <c r="AB3273" i="42"/>
  <c r="AB3700" i="42"/>
  <c r="AC3292" i="42"/>
  <c r="AC3719" i="42"/>
  <c r="S2086" i="42"/>
  <c r="S3794" i="42"/>
  <c r="Y2862" i="42"/>
  <c r="Y3716" i="42"/>
  <c r="J729" i="42"/>
  <c r="J3718" i="42"/>
  <c r="I3683" i="42"/>
  <c r="Q3674" i="42"/>
  <c r="J3669" i="42"/>
  <c r="I3679" i="42"/>
  <c r="O3798" i="42"/>
  <c r="S3750" i="42"/>
  <c r="S3790" i="42"/>
  <c r="Y3702" i="42"/>
  <c r="T3685" i="42"/>
  <c r="V3659" i="42"/>
  <c r="T3737" i="42"/>
  <c r="T3714" i="42"/>
  <c r="Y3686" i="42"/>
  <c r="S3692" i="42"/>
  <c r="Q3669" i="42"/>
  <c r="P3775" i="42"/>
  <c r="J3655" i="42"/>
  <c r="AC3742" i="42"/>
  <c r="Q3740" i="42"/>
  <c r="V3715" i="42"/>
  <c r="R3739" i="42"/>
  <c r="AC3726" i="42"/>
  <c r="AC3698" i="42"/>
  <c r="P1613" i="42"/>
  <c r="P3748" i="42"/>
  <c r="AA3248" i="42"/>
  <c r="AA3675" i="42"/>
  <c r="Y2801" i="42"/>
  <c r="Y3655" i="42"/>
  <c r="T1943" i="42"/>
  <c r="T3651" i="42"/>
  <c r="R2086" i="42"/>
  <c r="R3794" i="42"/>
  <c r="T1951" i="42"/>
  <c r="T3659" i="42"/>
  <c r="O3748" i="42"/>
  <c r="X3655" i="42"/>
  <c r="AB3227" i="42"/>
  <c r="AB3654" i="42"/>
  <c r="O1650" i="42"/>
  <c r="O3785" i="42"/>
  <c r="J704" i="42"/>
  <c r="J3693" i="42"/>
  <c r="Q1526" i="42"/>
  <c r="Q3661" i="42"/>
  <c r="K752" i="42"/>
  <c r="K3741" i="42"/>
  <c r="AA3228" i="42"/>
  <c r="AA3655" i="42"/>
  <c r="J3691" i="42"/>
  <c r="K3743" i="42"/>
  <c r="I3792" i="42"/>
  <c r="J3646" i="42"/>
  <c r="X3762" i="42"/>
  <c r="X3804" i="42"/>
  <c r="Y3687" i="42"/>
  <c r="R3816" i="42"/>
  <c r="X3718" i="42"/>
  <c r="X3841" i="42"/>
  <c r="AA3732" i="42"/>
  <c r="W3742" i="42"/>
  <c r="AA3719" i="42"/>
  <c r="R3779" i="42"/>
  <c r="R3721" i="42"/>
  <c r="Y3659" i="42"/>
  <c r="O3777" i="42"/>
  <c r="Q3737" i="42"/>
  <c r="I3812" i="42"/>
  <c r="P3829" i="42"/>
  <c r="W3675" i="42"/>
  <c r="AB3683" i="42"/>
  <c r="W3725" i="42"/>
  <c r="Z3709" i="42"/>
  <c r="K3655" i="42"/>
  <c r="AB3684" i="42"/>
  <c r="I3661" i="42"/>
  <c r="AB3728" i="42"/>
  <c r="X3733" i="42"/>
  <c r="I3735" i="42"/>
  <c r="R3740" i="42"/>
  <c r="Q3687" i="42"/>
  <c r="V3743" i="42"/>
  <c r="R3649" i="42"/>
  <c r="T3698" i="42"/>
  <c r="O3751" i="42"/>
  <c r="I3749" i="42"/>
  <c r="J3717" i="42"/>
  <c r="AC3731" i="42"/>
  <c r="P3822" i="42"/>
  <c r="R1947" i="42"/>
  <c r="R3655" i="42"/>
  <c r="X3699" i="42"/>
  <c r="Y3667" i="42"/>
  <c r="K3699" i="42"/>
  <c r="U2444" i="42"/>
  <c r="U3725" i="42"/>
  <c r="T2085" i="42"/>
  <c r="T3793" i="42"/>
  <c r="R1940" i="42"/>
  <c r="R3648" i="42"/>
  <c r="J3730" i="42"/>
  <c r="J3732" i="42"/>
  <c r="K3662" i="42"/>
  <c r="O3775" i="42"/>
  <c r="J3725" i="42"/>
  <c r="Q3722" i="42"/>
  <c r="I3796" i="42"/>
  <c r="K3704" i="42"/>
  <c r="I3715" i="42"/>
  <c r="I3839" i="42"/>
  <c r="P3802" i="42"/>
  <c r="L3743" i="42"/>
  <c r="K3646" i="42"/>
  <c r="Q3718" i="42"/>
  <c r="AC3653" i="42"/>
  <c r="R3652" i="42"/>
  <c r="S3732" i="42"/>
  <c r="T3735" i="42"/>
  <c r="S3840" i="42"/>
  <c r="Y3719" i="42"/>
  <c r="R3737" i="42"/>
  <c r="S3714" i="42"/>
  <c r="L3725" i="42"/>
  <c r="R3686" i="42"/>
  <c r="I3766" i="42"/>
  <c r="S3669" i="42"/>
  <c r="X3695" i="42"/>
  <c r="K3709" i="42"/>
  <c r="I3775" i="42"/>
  <c r="V3655" i="42"/>
  <c r="AB3716" i="42"/>
  <c r="L3661" i="42"/>
  <c r="AC3728" i="42"/>
  <c r="AB3670" i="42"/>
  <c r="R3837" i="42"/>
  <c r="Q3735" i="42"/>
  <c r="I3742" i="42"/>
  <c r="U3706" i="42"/>
  <c r="Q3719" i="42"/>
  <c r="S3649" i="42"/>
  <c r="V3730" i="42"/>
  <c r="S3757" i="42"/>
  <c r="R3659" i="42"/>
  <c r="X3711" i="42"/>
  <c r="O3822" i="42"/>
  <c r="S3721" i="42"/>
  <c r="X3675" i="42"/>
  <c r="R3824" i="42"/>
  <c r="Y3650" i="42"/>
  <c r="S3658" i="42"/>
  <c r="R3811" i="42"/>
  <c r="T3787" i="42"/>
  <c r="X3649" i="42"/>
  <c r="O3825" i="42"/>
  <c r="Y3726" i="42"/>
  <c r="T3830" i="42"/>
  <c r="J3724" i="42"/>
  <c r="AA3704" i="42"/>
  <c r="W3700" i="42"/>
  <c r="T3842" i="42"/>
  <c r="Z3670" i="42"/>
  <c r="AA3650" i="42"/>
  <c r="M3647" i="42"/>
  <c r="L3689" i="42"/>
  <c r="L3677" i="42"/>
  <c r="S3839" i="42"/>
  <c r="S3834" i="42"/>
  <c r="S3700" i="42"/>
  <c r="AC3745" i="42"/>
  <c r="R3674" i="42"/>
  <c r="S3730" i="42"/>
  <c r="AA3659" i="42"/>
  <c r="R3770" i="42"/>
  <c r="R3750" i="42"/>
  <c r="I3762" i="42"/>
  <c r="X3827" i="42"/>
  <c r="Y3663" i="42"/>
  <c r="AB3736" i="42"/>
  <c r="W3655" i="42"/>
  <c r="S3748" i="42"/>
  <c r="Z3699" i="42"/>
  <c r="R3810" i="42"/>
  <c r="Q3706" i="42"/>
  <c r="AA3743" i="42"/>
  <c r="T3790" i="42"/>
  <c r="T3719" i="42"/>
  <c r="I3699" i="42"/>
  <c r="S3731" i="42"/>
  <c r="U3696" i="42"/>
  <c r="Z3658" i="42"/>
  <c r="P3763" i="42"/>
  <c r="Q3665" i="42"/>
  <c r="Z3691" i="42"/>
  <c r="P3845" i="42"/>
  <c r="L3686" i="42"/>
  <c r="O3762" i="42"/>
  <c r="Z3663" i="42"/>
  <c r="Z3655" i="42"/>
  <c r="O3837" i="42"/>
  <c r="R3702" i="42"/>
  <c r="X3761" i="42"/>
  <c r="W3708" i="42"/>
  <c r="Z3649" i="42"/>
  <c r="X3734" i="42"/>
  <c r="L3698" i="42"/>
  <c r="T3751" i="42"/>
  <c r="O3754" i="42"/>
  <c r="X3777" i="42"/>
  <c r="U3703" i="42"/>
  <c r="I3794" i="42"/>
  <c r="AI107" i="27"/>
  <c r="G104" i="15" s="1"/>
  <c r="AM107" i="27"/>
  <c r="K104" i="15" s="1"/>
  <c r="AN107" i="27"/>
  <c r="L104" i="15" s="1"/>
  <c r="AO107" i="27"/>
  <c r="M104" i="15" s="1"/>
  <c r="AP107" i="27"/>
  <c r="N104" i="15" s="1"/>
  <c r="AH107" i="27"/>
  <c r="F104" i="15" s="1"/>
  <c r="AJ107" i="27"/>
  <c r="H104" i="15" s="1"/>
  <c r="AK107" i="27"/>
  <c r="I104" i="15" s="1"/>
  <c r="AL107" i="27"/>
  <c r="J104" i="15" s="1"/>
  <c r="Y107" i="27"/>
  <c r="Y256" i="27" s="1"/>
  <c r="X107" i="27"/>
  <c r="X256" i="27" s="1"/>
  <c r="W107" i="27"/>
  <c r="W256" i="27" s="1"/>
  <c r="V107" i="27"/>
  <c r="Z107" i="27"/>
  <c r="Z256" i="27" s="1"/>
  <c r="AG107" i="27"/>
  <c r="AG256" i="27" s="1"/>
  <c r="AF107" i="27"/>
  <c r="AF256" i="27" s="1"/>
  <c r="AE107" i="27"/>
  <c r="AE256" i="27" s="1"/>
  <c r="AD107" i="27"/>
  <c r="AD256" i="27" s="1"/>
  <c r="AC107" i="27"/>
  <c r="AC256" i="27" s="1"/>
  <c r="AB107" i="27"/>
  <c r="AB256" i="27" s="1"/>
  <c r="AA107" i="27"/>
  <c r="AA256" i="27" s="1"/>
  <c r="J817" i="42"/>
  <c r="J3806" i="42"/>
  <c r="N2009" i="42"/>
  <c r="N3717" i="42"/>
  <c r="Q1250" i="42"/>
  <c r="Q3812" i="42"/>
  <c r="P2026" i="42"/>
  <c r="P3734" i="42"/>
  <c r="O1994" i="42"/>
  <c r="O3702" i="42"/>
  <c r="N1986" i="42"/>
  <c r="N3694" i="42"/>
  <c r="K814" i="42"/>
  <c r="K3803" i="42"/>
  <c r="L766" i="42"/>
  <c r="L3755" i="42"/>
  <c r="M1664" i="42"/>
  <c r="M3799" i="42"/>
  <c r="O2035" i="42"/>
  <c r="O3743" i="42"/>
  <c r="K854" i="42"/>
  <c r="K3843" i="42"/>
  <c r="M1587" i="42"/>
  <c r="M3722" i="42"/>
  <c r="Q1244" i="42"/>
  <c r="Q3806" i="42"/>
  <c r="J774" i="42"/>
  <c r="J3763" i="42"/>
  <c r="M1563" i="42"/>
  <c r="M3698" i="42"/>
  <c r="N1990" i="42"/>
  <c r="N3698" i="42"/>
  <c r="Q1269" i="42"/>
  <c r="Q3831" i="42"/>
  <c r="Q1256" i="42"/>
  <c r="Q3818" i="42"/>
  <c r="K802" i="42"/>
  <c r="K3791" i="42"/>
  <c r="O1967" i="42"/>
  <c r="O3675" i="42"/>
  <c r="J784" i="42"/>
  <c r="J3773" i="42"/>
  <c r="M1660" i="42"/>
  <c r="M3795" i="42"/>
  <c r="L841" i="42"/>
  <c r="L3830" i="42"/>
  <c r="P1979" i="42"/>
  <c r="P3687" i="42"/>
  <c r="J809" i="42"/>
  <c r="J3798" i="42"/>
  <c r="J826" i="42"/>
  <c r="J3815" i="42"/>
  <c r="Q1222" i="42"/>
  <c r="Q3784" i="42"/>
  <c r="O1960" i="42"/>
  <c r="O3668" i="42"/>
  <c r="P1970" i="42"/>
  <c r="P3678" i="42"/>
  <c r="O2000" i="42"/>
  <c r="O3708" i="42"/>
  <c r="J770" i="42"/>
  <c r="J3759" i="42"/>
  <c r="N2027" i="42"/>
  <c r="N3735" i="42"/>
  <c r="L835" i="42"/>
  <c r="L3824" i="42"/>
  <c r="K846" i="42"/>
  <c r="K3835" i="42"/>
  <c r="O2034" i="42"/>
  <c r="O3742" i="42"/>
  <c r="N1991" i="42"/>
  <c r="N3699" i="42"/>
  <c r="M1532" i="42"/>
  <c r="M3667" i="42"/>
  <c r="Q1197" i="42"/>
  <c r="Q3759" i="42"/>
  <c r="P1962" i="42"/>
  <c r="P3670" i="42"/>
  <c r="N1984" i="42"/>
  <c r="N3692" i="42"/>
  <c r="M1661" i="42"/>
  <c r="M3796" i="42"/>
  <c r="N2022" i="42"/>
  <c r="N3730" i="42"/>
  <c r="M1706" i="42"/>
  <c r="M3841" i="42"/>
  <c r="K836" i="42"/>
  <c r="K3825" i="42"/>
  <c r="L827" i="42"/>
  <c r="L3816" i="42"/>
  <c r="N1959" i="42"/>
  <c r="N3667" i="42"/>
  <c r="M1708" i="42"/>
  <c r="M3843" i="42"/>
  <c r="Q1238" i="42"/>
  <c r="Q3800" i="42"/>
  <c r="O2014" i="42"/>
  <c r="O3722" i="42"/>
  <c r="M1709" i="42"/>
  <c r="M3844" i="42"/>
  <c r="L774" i="42"/>
  <c r="L3763" i="42"/>
  <c r="J760" i="42"/>
  <c r="J3749" i="42"/>
  <c r="M1700" i="42"/>
  <c r="M3835" i="42"/>
  <c r="Q1257" i="42"/>
  <c r="Q3819" i="42"/>
  <c r="J823" i="42"/>
  <c r="J3812" i="42"/>
  <c r="N1972" i="42"/>
  <c r="N3680" i="42"/>
  <c r="Q1214" i="42"/>
  <c r="Q3776" i="42"/>
  <c r="O1990" i="42"/>
  <c r="O3698" i="42"/>
  <c r="N2001" i="42"/>
  <c r="N3709" i="42"/>
  <c r="M1531" i="42"/>
  <c r="M3666" i="42"/>
  <c r="P1991" i="42"/>
  <c r="P3699" i="42"/>
  <c r="O1975" i="42"/>
  <c r="O3683" i="42"/>
  <c r="O2031" i="42"/>
  <c r="O3739" i="42"/>
  <c r="M1516" i="42"/>
  <c r="M3651" i="42"/>
  <c r="L778" i="42"/>
  <c r="L3767" i="42"/>
  <c r="N1992" i="42"/>
  <c r="N3700" i="42"/>
  <c r="M1576" i="42"/>
  <c r="M3711" i="42"/>
  <c r="Q1206" i="42"/>
  <c r="Q3768" i="42"/>
  <c r="O1982" i="42"/>
  <c r="O3690" i="42"/>
  <c r="N1966" i="42"/>
  <c r="N3674" i="42"/>
  <c r="K792" i="42"/>
  <c r="K3781" i="42"/>
  <c r="O1984" i="42"/>
  <c r="O3692" i="42"/>
  <c r="L802" i="42"/>
  <c r="L3791" i="42"/>
  <c r="P1967" i="42"/>
  <c r="P3675" i="42"/>
  <c r="O2022" i="42"/>
  <c r="O3730" i="42"/>
  <c r="L836" i="42"/>
  <c r="L3825" i="42"/>
  <c r="P1974" i="42"/>
  <c r="P3682" i="42"/>
  <c r="J821" i="42"/>
  <c r="J3810" i="42"/>
  <c r="Q1240" i="42"/>
  <c r="Q3802" i="42"/>
  <c r="K762" i="42"/>
  <c r="K3751" i="42"/>
  <c r="M1681" i="42"/>
  <c r="M3816" i="42"/>
  <c r="Q1265" i="42"/>
  <c r="Q3827" i="42"/>
  <c r="K784" i="42"/>
  <c r="K3773" i="42"/>
  <c r="J795" i="42"/>
  <c r="J3784" i="42"/>
  <c r="M1571" i="42"/>
  <c r="M3706" i="42"/>
  <c r="Q1228" i="42"/>
  <c r="Q3790" i="42"/>
  <c r="L819" i="42"/>
  <c r="L3808" i="42"/>
  <c r="J769" i="42"/>
  <c r="J3758" i="42"/>
  <c r="M1594" i="42"/>
  <c r="M3729" i="42"/>
  <c r="M1695" i="42"/>
  <c r="M3830" i="42"/>
  <c r="K809" i="42"/>
  <c r="K3798" i="42"/>
  <c r="M1558" i="42"/>
  <c r="M3693" i="42"/>
  <c r="Q1280" i="42"/>
  <c r="Q3842" i="42"/>
  <c r="K826" i="42"/>
  <c r="K3815" i="42"/>
  <c r="O1970" i="42"/>
  <c r="O3678" i="42"/>
  <c r="P1993" i="42"/>
  <c r="P3701" i="42"/>
  <c r="L767" i="42"/>
  <c r="L3756" i="42"/>
  <c r="P2035" i="42"/>
  <c r="P3743" i="42"/>
  <c r="L768" i="42"/>
  <c r="L3757" i="42"/>
  <c r="M1617" i="42"/>
  <c r="M3752" i="42"/>
  <c r="K855" i="42"/>
  <c r="K3844" i="42"/>
  <c r="L855" i="42"/>
  <c r="L3844" i="42"/>
  <c r="Q1198" i="42"/>
  <c r="Q3760" i="42"/>
  <c r="P2018" i="42"/>
  <c r="P3726" i="42"/>
  <c r="J762" i="42"/>
  <c r="J3751" i="42"/>
  <c r="K823" i="42"/>
  <c r="K3812" i="42"/>
  <c r="O1972" i="42"/>
  <c r="O3680" i="42"/>
  <c r="M1568" i="42"/>
  <c r="M3703" i="42"/>
  <c r="O2001" i="42"/>
  <c r="O3709" i="42"/>
  <c r="M1632" i="42"/>
  <c r="M3767" i="42"/>
  <c r="N2003" i="42"/>
  <c r="N3711" i="42"/>
  <c r="Q1217" i="42"/>
  <c r="Q3779" i="42"/>
  <c r="P1982" i="42"/>
  <c r="P3690" i="42"/>
  <c r="M1589" i="42"/>
  <c r="M3724" i="42"/>
  <c r="L792" i="42"/>
  <c r="L3781" i="42"/>
  <c r="P1984" i="42"/>
  <c r="P3692" i="42"/>
  <c r="M1656" i="42"/>
  <c r="M3791" i="42"/>
  <c r="P2022" i="42"/>
  <c r="P3730" i="42"/>
  <c r="J777" i="42"/>
  <c r="J3766" i="42"/>
  <c r="J843" i="42"/>
  <c r="J3832" i="42"/>
  <c r="L784" i="42"/>
  <c r="L3773" i="42"/>
  <c r="Q1230" i="42"/>
  <c r="Q3792" i="42"/>
  <c r="K769" i="42"/>
  <c r="K3758" i="42"/>
  <c r="L809" i="42"/>
  <c r="L3798" i="42"/>
  <c r="J783" i="42"/>
  <c r="J3772" i="42"/>
  <c r="J845" i="42"/>
  <c r="J3834" i="42"/>
  <c r="J825" i="42"/>
  <c r="J3814" i="42"/>
  <c r="M1601" i="42"/>
  <c r="M3736" i="42"/>
  <c r="Q1231" i="42"/>
  <c r="Q3793" i="42"/>
  <c r="K777" i="42"/>
  <c r="K3766" i="42"/>
  <c r="J788" i="42"/>
  <c r="J3777" i="42"/>
  <c r="L821" i="42"/>
  <c r="L3810" i="42"/>
  <c r="J834" i="42"/>
  <c r="J3823" i="42"/>
  <c r="M1616" i="42"/>
  <c r="M3751" i="42"/>
  <c r="Q1232" i="42"/>
  <c r="Q3794" i="42"/>
  <c r="K843" i="42"/>
  <c r="K3832" i="42"/>
  <c r="M1638" i="42"/>
  <c r="M3773" i="42"/>
  <c r="L795" i="42"/>
  <c r="L3784" i="42"/>
  <c r="O1998" i="42"/>
  <c r="O3706" i="42"/>
  <c r="M1593" i="42"/>
  <c r="M3728" i="42"/>
  <c r="Q1278" i="42"/>
  <c r="Q3840" i="42"/>
  <c r="K797" i="42"/>
  <c r="K3786" i="42"/>
  <c r="J808" i="42"/>
  <c r="J3797" i="42"/>
  <c r="M1584" i="42"/>
  <c r="M3719" i="42"/>
  <c r="L769" i="42"/>
  <c r="L3758" i="42"/>
  <c r="K791" i="42"/>
  <c r="K3780" i="42"/>
  <c r="O2021" i="42"/>
  <c r="O3729" i="42"/>
  <c r="N2033" i="42"/>
  <c r="N3741" i="42"/>
  <c r="M1663" i="42"/>
  <c r="M3798" i="42"/>
  <c r="Q1247" i="42"/>
  <c r="Q3809" i="42"/>
  <c r="K793" i="42"/>
  <c r="K3782" i="42"/>
  <c r="O1985" i="42"/>
  <c r="O3693" i="42"/>
  <c r="M1680" i="42"/>
  <c r="M3815" i="42"/>
  <c r="Q1264" i="42"/>
  <c r="Q3826" i="42"/>
  <c r="K783" i="42"/>
  <c r="K3772" i="42"/>
  <c r="J794" i="42"/>
  <c r="J3783" i="42"/>
  <c r="J849" i="42"/>
  <c r="J3838" i="42"/>
  <c r="L764" i="42"/>
  <c r="L3753" i="42"/>
  <c r="L832" i="42"/>
  <c r="L3821" i="42"/>
  <c r="K817" i="42"/>
  <c r="K3806" i="42"/>
  <c r="P1989" i="42"/>
  <c r="P3697" i="42"/>
  <c r="N1963" i="42"/>
  <c r="N3671" i="42"/>
  <c r="N2014" i="42"/>
  <c r="N3722" i="42"/>
  <c r="M1545" i="42"/>
  <c r="M3680" i="42"/>
  <c r="Q1213" i="42"/>
  <c r="Q3775" i="42"/>
  <c r="M1574" i="42"/>
  <c r="M3709" i="42"/>
  <c r="P2034" i="42"/>
  <c r="P3742" i="42"/>
  <c r="N2031" i="42"/>
  <c r="N3739" i="42"/>
  <c r="K778" i="42"/>
  <c r="K3767" i="42"/>
  <c r="M1565" i="42"/>
  <c r="M3700" i="42"/>
  <c r="N1982" i="42"/>
  <c r="N3690" i="42"/>
  <c r="M1539" i="42"/>
  <c r="M3674" i="42"/>
  <c r="J792" i="42"/>
  <c r="J3781" i="42"/>
  <c r="Q1208" i="42"/>
  <c r="Q3770" i="42"/>
  <c r="K819" i="42"/>
  <c r="K3808" i="42"/>
  <c r="Q1223" i="42"/>
  <c r="Q3785" i="42"/>
  <c r="Q1245" i="42"/>
  <c r="Q3807" i="42"/>
  <c r="P2014" i="42"/>
  <c r="P3722" i="42"/>
  <c r="M1628" i="42"/>
  <c r="M3763" i="42"/>
  <c r="Q1225" i="42"/>
  <c r="Q3787" i="42"/>
  <c r="P1990" i="42"/>
  <c r="P3698" i="42"/>
  <c r="N1958" i="42"/>
  <c r="N3666" i="42"/>
  <c r="P1975" i="42"/>
  <c r="P3683" i="42"/>
  <c r="J780" i="42"/>
  <c r="J3769" i="42"/>
  <c r="N1943" i="42"/>
  <c r="N3651" i="42"/>
  <c r="Q1216" i="42"/>
  <c r="Q3778" i="42"/>
  <c r="O1992" i="42"/>
  <c r="O3700" i="42"/>
  <c r="O1966" i="42"/>
  <c r="O3674" i="42"/>
  <c r="L762" i="42"/>
  <c r="L3751" i="42"/>
  <c r="N1998" i="42"/>
  <c r="N3706" i="42"/>
  <c r="M1606" i="42"/>
  <c r="M3741" i="42"/>
  <c r="L826" i="42"/>
  <c r="L3815" i="42"/>
  <c r="M1588" i="42"/>
  <c r="M3723" i="42"/>
  <c r="N1954" i="42"/>
  <c r="N3662" i="42"/>
  <c r="M1538" i="42"/>
  <c r="M3673" i="42"/>
  <c r="L760" i="42"/>
  <c r="L3749" i="42"/>
  <c r="N1946" i="42"/>
  <c r="N3654" i="42"/>
  <c r="M1530" i="42"/>
  <c r="M3665" i="42"/>
  <c r="L823" i="42"/>
  <c r="L3812" i="42"/>
  <c r="P1972" i="42"/>
  <c r="P3680" i="42"/>
  <c r="J775" i="42"/>
  <c r="J3764" i="42"/>
  <c r="N1945" i="42"/>
  <c r="N3653" i="42"/>
  <c r="N1995" i="42"/>
  <c r="N3703" i="42"/>
  <c r="M1579" i="42"/>
  <c r="M3714" i="42"/>
  <c r="P2001" i="42"/>
  <c r="P3709" i="42"/>
  <c r="O1958" i="42"/>
  <c r="O3666" i="42"/>
  <c r="N1969" i="42"/>
  <c r="N3677" i="42"/>
  <c r="M1526" i="42"/>
  <c r="M3661" i="42"/>
  <c r="K780" i="42"/>
  <c r="K3769" i="42"/>
  <c r="O1943" i="42"/>
  <c r="O3651" i="42"/>
  <c r="Q1227" i="42"/>
  <c r="Q3789" i="42"/>
  <c r="P1992" i="42"/>
  <c r="P3700" i="42"/>
  <c r="O2003" i="42"/>
  <c r="O3711" i="42"/>
  <c r="M1598" i="42"/>
  <c r="M3733" i="42"/>
  <c r="P1966" i="42"/>
  <c r="P3674" i="42"/>
  <c r="J824" i="42"/>
  <c r="J3813" i="42"/>
  <c r="N2016" i="42"/>
  <c r="N3724" i="42"/>
  <c r="M1646" i="42"/>
  <c r="M3781" i="42"/>
  <c r="N2015" i="42"/>
  <c r="N3723" i="42"/>
  <c r="M1610" i="42"/>
  <c r="M3745" i="42"/>
  <c r="O1954" i="42"/>
  <c r="O3662" i="42"/>
  <c r="N1965" i="42"/>
  <c r="N3673" i="42"/>
  <c r="M1549" i="42"/>
  <c r="M3684" i="42"/>
  <c r="L844" i="42"/>
  <c r="L3833" i="42"/>
  <c r="M1614" i="42"/>
  <c r="M3749" i="42"/>
  <c r="Q1262" i="42"/>
  <c r="Q3824" i="42"/>
  <c r="O1946" i="42"/>
  <c r="O3654" i="42"/>
  <c r="N1957" i="42"/>
  <c r="N3665" i="42"/>
  <c r="M1677" i="42"/>
  <c r="M3812" i="42"/>
  <c r="K775" i="42"/>
  <c r="K3764" i="42"/>
  <c r="O1945" i="42"/>
  <c r="O3653" i="42"/>
  <c r="O1995" i="42"/>
  <c r="O3703" i="42"/>
  <c r="N2006" i="42"/>
  <c r="N3714" i="42"/>
  <c r="M1590" i="42"/>
  <c r="M3725" i="42"/>
  <c r="P1958" i="42"/>
  <c r="P3666" i="42"/>
  <c r="O1969" i="42"/>
  <c r="O3677" i="42"/>
  <c r="N1953" i="42"/>
  <c r="N3661" i="42"/>
  <c r="M1575" i="42"/>
  <c r="M3710" i="42"/>
  <c r="L780" i="42"/>
  <c r="L3769" i="42"/>
  <c r="P1943" i="42"/>
  <c r="P3651" i="42"/>
  <c r="M1581" i="42"/>
  <c r="M3716" i="42"/>
  <c r="P2003" i="42"/>
  <c r="P3711" i="42"/>
  <c r="J833" i="42"/>
  <c r="J3822" i="42"/>
  <c r="N2025" i="42"/>
  <c r="N3733" i="42"/>
  <c r="M1609" i="42"/>
  <c r="M3744" i="42"/>
  <c r="K824" i="42"/>
  <c r="K3813" i="42"/>
  <c r="O2016" i="42"/>
  <c r="O3724" i="42"/>
  <c r="Q1234" i="42"/>
  <c r="Q3796" i="42"/>
  <c r="K845" i="42"/>
  <c r="K3834" i="42"/>
  <c r="Q1279" i="42"/>
  <c r="Q3841" i="42"/>
  <c r="K825" i="42"/>
  <c r="K3814" i="42"/>
  <c r="N2028" i="42"/>
  <c r="N3736" i="42"/>
  <c r="L777" i="42"/>
  <c r="L3766" i="42"/>
  <c r="K788" i="42"/>
  <c r="K3777" i="42"/>
  <c r="J799" i="42"/>
  <c r="J3788" i="42"/>
  <c r="M1675" i="42"/>
  <c r="M3810" i="42"/>
  <c r="Q1277" i="42"/>
  <c r="Q3839" i="42"/>
  <c r="K834" i="42"/>
  <c r="K3823" i="42"/>
  <c r="J856" i="42"/>
  <c r="J3845" i="42"/>
  <c r="L843" i="42"/>
  <c r="L3832" i="42"/>
  <c r="J773" i="42"/>
  <c r="J3762" i="42"/>
  <c r="M1649" i="42"/>
  <c r="M3784" i="42"/>
  <c r="Q1233" i="42"/>
  <c r="Q3795" i="42"/>
  <c r="P1998" i="42"/>
  <c r="P3706" i="42"/>
  <c r="J828" i="42"/>
  <c r="J3817" i="42"/>
  <c r="N2020" i="42"/>
  <c r="N3728" i="42"/>
  <c r="M1514" i="42"/>
  <c r="M3649" i="42"/>
  <c r="L797" i="42"/>
  <c r="L3786" i="42"/>
  <c r="K808" i="42"/>
  <c r="K3797" i="42"/>
  <c r="N2011" i="42"/>
  <c r="N3719" i="42"/>
  <c r="M1515" i="42"/>
  <c r="M3650" i="42"/>
  <c r="M1623" i="42"/>
  <c r="M3758" i="42"/>
  <c r="L791" i="42"/>
  <c r="L3780" i="42"/>
  <c r="P2021" i="42"/>
  <c r="P3729" i="42"/>
  <c r="O2033" i="42"/>
  <c r="O3741" i="42"/>
  <c r="L793" i="42"/>
  <c r="L3782" i="42"/>
  <c r="P1985" i="42"/>
  <c r="P3693" i="42"/>
  <c r="J815" i="42"/>
  <c r="J3804" i="42"/>
  <c r="L783" i="42"/>
  <c r="L3772" i="42"/>
  <c r="K794" i="42"/>
  <c r="K3783" i="42"/>
  <c r="P2013" i="42"/>
  <c r="P3721" i="42"/>
  <c r="N1981" i="42"/>
  <c r="N3689" i="42"/>
  <c r="L765" i="42"/>
  <c r="L3754" i="42"/>
  <c r="M1694" i="42"/>
  <c r="M3829" i="42"/>
  <c r="O1981" i="42"/>
  <c r="O3689" i="42"/>
  <c r="L847" i="42"/>
  <c r="L3836" i="42"/>
  <c r="J842" i="42"/>
  <c r="J3831" i="42"/>
  <c r="P1994" i="42"/>
  <c r="P3702" i="42"/>
  <c r="J829" i="42"/>
  <c r="J3818" i="42"/>
  <c r="P1960" i="42"/>
  <c r="P3668" i="42"/>
  <c r="Q1224" i="42"/>
  <c r="Q3786" i="42"/>
  <c r="J781" i="42"/>
  <c r="J3770" i="42"/>
  <c r="L846" i="42"/>
  <c r="L3835" i="42"/>
  <c r="O1991" i="42"/>
  <c r="O3699" i="42"/>
  <c r="N1975" i="42"/>
  <c r="N3683" i="42"/>
  <c r="O1974" i="42"/>
  <c r="O3682" i="42"/>
  <c r="M1704" i="42"/>
  <c r="M3839" i="42"/>
  <c r="O1959" i="42"/>
  <c r="O3667" i="42"/>
  <c r="M1527" i="42"/>
  <c r="M3662" i="42"/>
  <c r="Q1249" i="42"/>
  <c r="Q3811" i="42"/>
  <c r="J844" i="42"/>
  <c r="J3833" i="42"/>
  <c r="Q1212" i="42"/>
  <c r="Q3774" i="42"/>
  <c r="K760" i="42"/>
  <c r="K3749" i="42"/>
  <c r="M1519" i="42"/>
  <c r="M3654" i="42"/>
  <c r="Q1188" i="42"/>
  <c r="Q3750" i="42"/>
  <c r="M1518" i="42"/>
  <c r="M3653" i="42"/>
  <c r="M1542" i="42"/>
  <c r="M3677" i="42"/>
  <c r="P2031" i="42"/>
  <c r="P3739" i="42"/>
  <c r="M1690" i="42"/>
  <c r="M3825" i="42"/>
  <c r="Q1275" i="42"/>
  <c r="Q3837" i="42"/>
  <c r="K821" i="42"/>
  <c r="K3810" i="42"/>
  <c r="K795" i="42"/>
  <c r="K3784" i="42"/>
  <c r="Q1239" i="42"/>
  <c r="Q3801" i="42"/>
  <c r="J797" i="42"/>
  <c r="J3786" i="42"/>
  <c r="M1673" i="42"/>
  <c r="M3808" i="42"/>
  <c r="J791" i="42"/>
  <c r="J3780" i="42"/>
  <c r="N2021" i="42"/>
  <c r="N3729" i="42"/>
  <c r="J793" i="42"/>
  <c r="J3782" i="42"/>
  <c r="N1985" i="42"/>
  <c r="N3693" i="42"/>
  <c r="Q1190" i="42"/>
  <c r="Q3752" i="42"/>
  <c r="P1959" i="42"/>
  <c r="P3667" i="42"/>
  <c r="K844" i="42"/>
  <c r="K3833" i="42"/>
  <c r="O2015" i="42"/>
  <c r="O3723" i="42"/>
  <c r="N2037" i="42"/>
  <c r="N3745" i="42"/>
  <c r="M1586" i="42"/>
  <c r="M3721" i="42"/>
  <c r="Q1281" i="42"/>
  <c r="Q3843" i="42"/>
  <c r="P1954" i="42"/>
  <c r="P3662" i="42"/>
  <c r="O1965" i="42"/>
  <c r="O3673" i="42"/>
  <c r="N1976" i="42"/>
  <c r="N3684" i="42"/>
  <c r="M1698" i="42"/>
  <c r="M3833" i="42"/>
  <c r="Q1282" i="42"/>
  <c r="Q3844" i="42"/>
  <c r="J839" i="42"/>
  <c r="J3828" i="42"/>
  <c r="M1551" i="42"/>
  <c r="M3686" i="42"/>
  <c r="Q1273" i="42"/>
  <c r="Q3835" i="42"/>
  <c r="P1946" i="42"/>
  <c r="P3654" i="42"/>
  <c r="O1957" i="42"/>
  <c r="O3665" i="42"/>
  <c r="M1599" i="42"/>
  <c r="M3734" i="42"/>
  <c r="L775" i="42"/>
  <c r="L3764" i="42"/>
  <c r="P1945" i="42"/>
  <c r="P3653" i="42"/>
  <c r="P1995" i="42"/>
  <c r="P3703" i="42"/>
  <c r="O2006" i="42"/>
  <c r="O3714" i="42"/>
  <c r="N2017" i="42"/>
  <c r="N3725" i="42"/>
  <c r="P1969" i="42"/>
  <c r="P3677" i="42"/>
  <c r="O1953" i="42"/>
  <c r="O3661" i="42"/>
  <c r="N2002" i="42"/>
  <c r="N3710" i="42"/>
  <c r="M1634" i="42"/>
  <c r="M3769" i="42"/>
  <c r="J816" i="42"/>
  <c r="J3805" i="42"/>
  <c r="N2008" i="42"/>
  <c r="N3716" i="42"/>
  <c r="M1592" i="42"/>
  <c r="M3727" i="42"/>
  <c r="K833" i="42"/>
  <c r="K3822" i="42"/>
  <c r="O2025" i="42"/>
  <c r="O3733" i="42"/>
  <c r="N2036" i="42"/>
  <c r="N3744" i="42"/>
  <c r="M1566" i="42"/>
  <c r="M3701" i="42"/>
  <c r="L824" i="42"/>
  <c r="L3813" i="42"/>
  <c r="P2016" i="42"/>
  <c r="P3724" i="42"/>
  <c r="M1577" i="42"/>
  <c r="M3712" i="42"/>
  <c r="L845" i="42"/>
  <c r="L3834" i="42"/>
  <c r="J840" i="42"/>
  <c r="J3829" i="42"/>
  <c r="L825" i="42"/>
  <c r="L3814" i="42"/>
  <c r="O2028" i="42"/>
  <c r="O3736" i="42"/>
  <c r="M1631" i="42"/>
  <c r="M3766" i="42"/>
  <c r="L788" i="42"/>
  <c r="L3777" i="42"/>
  <c r="K799" i="42"/>
  <c r="K3788" i="42"/>
  <c r="J810" i="42"/>
  <c r="J3799" i="42"/>
  <c r="L834" i="42"/>
  <c r="L3823" i="42"/>
  <c r="K856" i="42"/>
  <c r="K3845" i="42"/>
  <c r="M1697" i="42"/>
  <c r="M3832" i="42"/>
  <c r="Q1254" i="42"/>
  <c r="Q3816" i="42"/>
  <c r="K773" i="42"/>
  <c r="K3762" i="42"/>
  <c r="K828" i="42"/>
  <c r="K3817" i="42"/>
  <c r="O2020" i="42"/>
  <c r="O3728" i="42"/>
  <c r="N1941" i="42"/>
  <c r="N3649" i="42"/>
  <c r="M1651" i="42"/>
  <c r="M3786" i="42"/>
  <c r="L808" i="42"/>
  <c r="L3797" i="42"/>
  <c r="O2011" i="42"/>
  <c r="O3719" i="42"/>
  <c r="N1942" i="42"/>
  <c r="N3650" i="42"/>
  <c r="M1645" i="42"/>
  <c r="M3780" i="42"/>
  <c r="Q1268" i="42"/>
  <c r="Q3830" i="42"/>
  <c r="P2033" i="42"/>
  <c r="P3741" i="42"/>
  <c r="M1647" i="42"/>
  <c r="M3782" i="42"/>
  <c r="K815" i="42"/>
  <c r="K3804" i="42"/>
  <c r="M1637" i="42"/>
  <c r="M3772" i="42"/>
  <c r="L794" i="42"/>
  <c r="L3783" i="42"/>
  <c r="P1978" i="42"/>
  <c r="P3686" i="42"/>
  <c r="O2012" i="42"/>
  <c r="O3720" i="42"/>
  <c r="M1670" i="42"/>
  <c r="M3805" i="42"/>
  <c r="P2019" i="42"/>
  <c r="P3727" i="42"/>
  <c r="Q1196" i="42"/>
  <c r="Q3758" i="42"/>
  <c r="O2009" i="42"/>
  <c r="O3717" i="42"/>
  <c r="J786" i="42"/>
  <c r="J3775" i="42"/>
  <c r="J771" i="42"/>
  <c r="J3760" i="42"/>
  <c r="M1626" i="42"/>
  <c r="M3761" i="42"/>
  <c r="K774" i="42"/>
  <c r="K3763" i="42"/>
  <c r="P2015" i="42"/>
  <c r="P3723" i="42"/>
  <c r="O2037" i="42"/>
  <c r="O3745" i="42"/>
  <c r="N2013" i="42"/>
  <c r="N3721" i="42"/>
  <c r="M1543" i="42"/>
  <c r="M3678" i="42"/>
  <c r="P1965" i="42"/>
  <c r="P3673" i="42"/>
  <c r="O1976" i="42"/>
  <c r="O3684" i="42"/>
  <c r="Q1201" i="42"/>
  <c r="Q3763" i="42"/>
  <c r="K839" i="42"/>
  <c r="K3828" i="42"/>
  <c r="N1978" i="42"/>
  <c r="N3686" i="42"/>
  <c r="M1562" i="42"/>
  <c r="M3697" i="42"/>
  <c r="P1957" i="42"/>
  <c r="P3665" i="42"/>
  <c r="N2026" i="42"/>
  <c r="N3734" i="42"/>
  <c r="M1629" i="42"/>
  <c r="M3764" i="42"/>
  <c r="P2006" i="42"/>
  <c r="P3714" i="42"/>
  <c r="O2017" i="42"/>
  <c r="O3725" i="42"/>
  <c r="M1585" i="42"/>
  <c r="M3720" i="42"/>
  <c r="P1953" i="42"/>
  <c r="P3661" i="42"/>
  <c r="O2002" i="42"/>
  <c r="O3710" i="42"/>
  <c r="M1567" i="42"/>
  <c r="M3702" i="42"/>
  <c r="Q1205" i="42"/>
  <c r="Q3767" i="42"/>
  <c r="K816" i="42"/>
  <c r="K3805" i="42"/>
  <c r="O2008" i="42"/>
  <c r="O3716" i="42"/>
  <c r="N2019" i="42"/>
  <c r="N3727" i="42"/>
  <c r="L833" i="42"/>
  <c r="L3822" i="42"/>
  <c r="P2025" i="42"/>
  <c r="P3733" i="42"/>
  <c r="O2036" i="42"/>
  <c r="O3744" i="42"/>
  <c r="N1993" i="42"/>
  <c r="N3701" i="42"/>
  <c r="M1678" i="42"/>
  <c r="M3813" i="42"/>
  <c r="J765" i="42"/>
  <c r="J3754" i="42"/>
  <c r="N2004" i="42"/>
  <c r="N3712" i="42"/>
  <c r="M1699" i="42"/>
  <c r="M3834" i="42"/>
  <c r="Q1229" i="42"/>
  <c r="Q3791" i="42"/>
  <c r="K840" i="42"/>
  <c r="K3829" i="42"/>
  <c r="J764" i="42"/>
  <c r="J3753" i="42"/>
  <c r="M1679" i="42"/>
  <c r="M3814" i="42"/>
  <c r="Q1263" i="42"/>
  <c r="Q3825" i="42"/>
  <c r="P2028" i="42"/>
  <c r="P3736" i="42"/>
  <c r="J766" i="42"/>
  <c r="J3755" i="42"/>
  <c r="M1642" i="42"/>
  <c r="M3777" i="42"/>
  <c r="L799" i="42"/>
  <c r="L3788" i="42"/>
  <c r="K810" i="42"/>
  <c r="K3799" i="42"/>
  <c r="M1688" i="42"/>
  <c r="M3823" i="42"/>
  <c r="L856" i="42"/>
  <c r="L3845" i="42"/>
  <c r="J832" i="42"/>
  <c r="J3821" i="42"/>
  <c r="M1608" i="42"/>
  <c r="M3743" i="42"/>
  <c r="L773" i="42"/>
  <c r="L3762" i="42"/>
  <c r="M1533" i="42"/>
  <c r="M3668" i="42"/>
  <c r="L828" i="42"/>
  <c r="L3817" i="42"/>
  <c r="P2020" i="42"/>
  <c r="P3728" i="42"/>
  <c r="O1941" i="42"/>
  <c r="O3649" i="42"/>
  <c r="M1662" i="42"/>
  <c r="M3797" i="42"/>
  <c r="Q1246" i="42"/>
  <c r="Q3808" i="42"/>
  <c r="P2011" i="42"/>
  <c r="P3719" i="42"/>
  <c r="O1942" i="42"/>
  <c r="O3650" i="42"/>
  <c r="M1529" i="42"/>
  <c r="M3664" i="42"/>
  <c r="J782" i="42"/>
  <c r="J3771" i="42"/>
  <c r="L815" i="42"/>
  <c r="L3804" i="42"/>
  <c r="J772" i="42"/>
  <c r="J3761" i="42"/>
  <c r="M1648" i="42"/>
  <c r="M3783" i="42"/>
  <c r="K847" i="42"/>
  <c r="K3836" i="42"/>
  <c r="M1553" i="42"/>
  <c r="M3688" i="42"/>
  <c r="K776" i="42"/>
  <c r="K3765" i="42"/>
  <c r="M1536" i="42"/>
  <c r="M3671" i="42"/>
  <c r="L782" i="42"/>
  <c r="L3771" i="42"/>
  <c r="J831" i="42"/>
  <c r="J3820" i="42"/>
  <c r="L772" i="42"/>
  <c r="L3761" i="42"/>
  <c r="K849" i="42"/>
  <c r="K3838" i="42"/>
  <c r="M1686" i="42"/>
  <c r="M3821" i="42"/>
  <c r="L854" i="42"/>
  <c r="L3843" i="42"/>
  <c r="M1689" i="42"/>
  <c r="M3824" i="42"/>
  <c r="P2037" i="42"/>
  <c r="P3745" i="42"/>
  <c r="O2013" i="42"/>
  <c r="O3721" i="42"/>
  <c r="N1970" i="42"/>
  <c r="N3678" i="42"/>
  <c r="M1554" i="42"/>
  <c r="M3689" i="42"/>
  <c r="P1976" i="42"/>
  <c r="P3684" i="42"/>
  <c r="M1582" i="42"/>
  <c r="M3717" i="42"/>
  <c r="L839" i="42"/>
  <c r="L3828" i="42"/>
  <c r="O1978" i="42"/>
  <c r="O3686" i="42"/>
  <c r="N1989" i="42"/>
  <c r="N3697" i="42"/>
  <c r="M1573" i="42"/>
  <c r="M3708" i="42"/>
  <c r="O2026" i="42"/>
  <c r="O3734" i="42"/>
  <c r="P2017" i="42"/>
  <c r="P3725" i="42"/>
  <c r="J847" i="42"/>
  <c r="J3836" i="42"/>
  <c r="N2012" i="42"/>
  <c r="N3720" i="42"/>
  <c r="P2002" i="42"/>
  <c r="P3710" i="42"/>
  <c r="N1994" i="42"/>
  <c r="N3702" i="42"/>
  <c r="M1559" i="42"/>
  <c r="M3694" i="42"/>
  <c r="L816" i="42"/>
  <c r="L3805" i="42"/>
  <c r="P2008" i="42"/>
  <c r="P3716" i="42"/>
  <c r="O2019" i="42"/>
  <c r="O3727" i="42"/>
  <c r="M1687" i="42"/>
  <c r="M3822" i="42"/>
  <c r="P2036" i="42"/>
  <c r="P3744" i="42"/>
  <c r="O1993" i="42"/>
  <c r="O3701" i="42"/>
  <c r="Q1219" i="42"/>
  <c r="Q3781" i="42"/>
  <c r="K765" i="42"/>
  <c r="K3754" i="42"/>
  <c r="J776" i="42"/>
  <c r="J3765" i="42"/>
  <c r="O2004" i="42"/>
  <c r="O3712" i="42"/>
  <c r="L840" i="42"/>
  <c r="L3829" i="42"/>
  <c r="K764" i="42"/>
  <c r="K3753" i="42"/>
  <c r="J814" i="42"/>
  <c r="J3803" i="42"/>
  <c r="K766" i="42"/>
  <c r="K3755" i="42"/>
  <c r="M1653" i="42"/>
  <c r="M3788" i="42"/>
  <c r="L810" i="42"/>
  <c r="L3799" i="42"/>
  <c r="J767" i="42"/>
  <c r="J3756" i="42"/>
  <c r="M1710" i="42"/>
  <c r="M3845" i="42"/>
  <c r="Q1189" i="42"/>
  <c r="Q3751" i="42"/>
  <c r="K832" i="42"/>
  <c r="K3821" i="42"/>
  <c r="N2035" i="42"/>
  <c r="N3743" i="42"/>
  <c r="M1627" i="42"/>
  <c r="M3762" i="42"/>
  <c r="Q1211" i="42"/>
  <c r="Q3773" i="42"/>
  <c r="J768" i="42"/>
  <c r="J3757" i="42"/>
  <c r="N1960" i="42"/>
  <c r="N3668" i="42"/>
  <c r="M1682" i="42"/>
  <c r="M3817" i="42"/>
  <c r="P1941" i="42"/>
  <c r="P3649" i="42"/>
  <c r="P1942" i="42"/>
  <c r="P3650" i="42"/>
  <c r="N1956" i="42"/>
  <c r="N3664" i="42"/>
  <c r="M1541" i="42"/>
  <c r="M3676" i="42"/>
  <c r="Q1236" i="42"/>
  <c r="Q3798" i="42"/>
  <c r="K782" i="42"/>
  <c r="K3771" i="42"/>
  <c r="M1669" i="42"/>
  <c r="M3804" i="42"/>
  <c r="Q1253" i="42"/>
  <c r="Q3815" i="42"/>
  <c r="K772" i="42"/>
  <c r="K3761" i="42"/>
  <c r="M1693" i="42"/>
  <c r="M3828" i="42"/>
  <c r="O1989" i="42"/>
  <c r="O3697" i="42"/>
  <c r="M1600" i="42"/>
  <c r="M3735" i="42"/>
  <c r="Q1248" i="42"/>
  <c r="Q3810" i="42"/>
  <c r="K768" i="42"/>
  <c r="K3757" i="42"/>
  <c r="L776" i="42"/>
  <c r="L3765" i="42"/>
  <c r="M1618" i="42"/>
  <c r="M3753" i="42"/>
  <c r="L814" i="42"/>
  <c r="L3803" i="42"/>
  <c r="Q1270" i="42"/>
  <c r="Q3832" i="42"/>
  <c r="M1603" i="42"/>
  <c r="M3738" i="42"/>
  <c r="Q1220" i="42"/>
  <c r="Q3782" i="42"/>
  <c r="M1560" i="42"/>
  <c r="M3695" i="42"/>
  <c r="M1550" i="42"/>
  <c r="M3685" i="42"/>
  <c r="M1528" i="42"/>
  <c r="M3663" i="42"/>
  <c r="M1630" i="42"/>
  <c r="M3765" i="42"/>
  <c r="Q1272" i="42"/>
  <c r="Q3834" i="42"/>
  <c r="M1621" i="42"/>
  <c r="M3756" i="42"/>
  <c r="Q1261" i="42"/>
  <c r="Q3823" i="42"/>
  <c r="J813" i="42"/>
  <c r="J3802" i="42"/>
  <c r="M1622" i="42"/>
  <c r="M3757" i="42"/>
  <c r="J801" i="42"/>
  <c r="J3790" i="42"/>
  <c r="K781" i="42"/>
  <c r="K3770" i="42"/>
  <c r="O1973" i="42"/>
  <c r="O3681" i="42"/>
  <c r="M1561" i="42"/>
  <c r="M3696" i="42"/>
  <c r="M1525" i="42"/>
  <c r="M3660" i="42"/>
  <c r="P1981" i="42"/>
  <c r="P3689" i="42"/>
  <c r="L817" i="42"/>
  <c r="L3806" i="42"/>
  <c r="P2009" i="42"/>
  <c r="P3717" i="42"/>
  <c r="J787" i="42"/>
  <c r="J3776" i="42"/>
  <c r="M1701" i="42"/>
  <c r="M3836" i="42"/>
  <c r="O1980" i="42"/>
  <c r="O3688" i="42"/>
  <c r="N1964" i="42"/>
  <c r="N3672" i="42"/>
  <c r="P1986" i="42"/>
  <c r="P3694" i="42"/>
  <c r="Q1251" i="42"/>
  <c r="Q3813" i="42"/>
  <c r="K770" i="42"/>
  <c r="K3759" i="42"/>
  <c r="O2027" i="42"/>
  <c r="O3735" i="42"/>
  <c r="K829" i="42"/>
  <c r="K3818" i="42"/>
  <c r="Q1252" i="42"/>
  <c r="Q3814" i="42"/>
  <c r="K771" i="42"/>
  <c r="K3760" i="42"/>
  <c r="O1963" i="42"/>
  <c r="O3671" i="42"/>
  <c r="Q1215" i="42"/>
  <c r="Q3777" i="42"/>
  <c r="J785" i="42"/>
  <c r="J3774" i="42"/>
  <c r="N2005" i="42"/>
  <c r="N3713" i="42"/>
  <c r="K830" i="42"/>
  <c r="K3819" i="42"/>
  <c r="J761" i="42"/>
  <c r="J3750" i="42"/>
  <c r="N1950" i="42"/>
  <c r="N3658" i="42"/>
  <c r="M1556" i="42"/>
  <c r="M3691" i="42"/>
  <c r="L786" i="42"/>
  <c r="L3775" i="42"/>
  <c r="K787" i="42"/>
  <c r="K3776" i="42"/>
  <c r="J798" i="42"/>
  <c r="J3787" i="42"/>
  <c r="M1520" i="42"/>
  <c r="M3655" i="42"/>
  <c r="L842" i="42"/>
  <c r="L3831" i="42"/>
  <c r="P1980" i="42"/>
  <c r="P3688" i="42"/>
  <c r="O1964" i="42"/>
  <c r="O3672" i="42"/>
  <c r="N1977" i="42"/>
  <c r="N3685" i="42"/>
  <c r="M1572" i="42"/>
  <c r="M3707" i="42"/>
  <c r="J789" i="42"/>
  <c r="J3778" i="42"/>
  <c r="M1703" i="42"/>
  <c r="M3838" i="42"/>
  <c r="Q1260" i="42"/>
  <c r="Q3822" i="42"/>
  <c r="K779" i="42"/>
  <c r="K3768" i="42"/>
  <c r="J790" i="42"/>
  <c r="J3779" i="42"/>
  <c r="N1955" i="42"/>
  <c r="N3663" i="42"/>
  <c r="M1605" i="42"/>
  <c r="M3740" i="42"/>
  <c r="L770" i="42"/>
  <c r="L3759" i="42"/>
  <c r="P2027" i="42"/>
  <c r="P3735" i="42"/>
  <c r="L829" i="42"/>
  <c r="L3818" i="42"/>
  <c r="L771" i="42"/>
  <c r="L3760" i="42"/>
  <c r="P1963" i="42"/>
  <c r="P3671" i="42"/>
  <c r="M1569" i="42"/>
  <c r="M3704" i="42"/>
  <c r="Q1226" i="42"/>
  <c r="Q3788" i="42"/>
  <c r="J848" i="42"/>
  <c r="J3837" i="42"/>
  <c r="Q1283" i="42"/>
  <c r="Q3845" i="42"/>
  <c r="K813" i="42"/>
  <c r="K3802" i="42"/>
  <c r="M1570" i="42"/>
  <c r="M3705" i="42"/>
  <c r="Q1200" i="42"/>
  <c r="Q3762" i="42"/>
  <c r="K838" i="42"/>
  <c r="K3827" i="42"/>
  <c r="O2030" i="42"/>
  <c r="O3738" i="42"/>
  <c r="Q1255" i="42"/>
  <c r="Q3817" i="42"/>
  <c r="K801" i="42"/>
  <c r="K3790" i="42"/>
  <c r="J812" i="42"/>
  <c r="J3801" i="42"/>
  <c r="M1524" i="42"/>
  <c r="M3659" i="42"/>
  <c r="L781" i="42"/>
  <c r="L3770" i="42"/>
  <c r="P1973" i="42"/>
  <c r="P3681" i="42"/>
  <c r="J803" i="42"/>
  <c r="J3792" i="42"/>
  <c r="N1988" i="42"/>
  <c r="N3696" i="42"/>
  <c r="M1583" i="42"/>
  <c r="M3718" i="42"/>
  <c r="P1952" i="42"/>
  <c r="P3660" i="42"/>
  <c r="M1685" i="42"/>
  <c r="M3820" i="42"/>
  <c r="Q1242" i="42"/>
  <c r="Q3804" i="42"/>
  <c r="K853" i="42"/>
  <c r="K3842" i="42"/>
  <c r="M1602" i="42"/>
  <c r="M3737" i="42"/>
  <c r="O1977" i="42"/>
  <c r="O3685" i="42"/>
  <c r="N1999" i="42"/>
  <c r="N3707" i="42"/>
  <c r="M1517" i="42"/>
  <c r="M3652" i="42"/>
  <c r="Q1243" i="42"/>
  <c r="Q3805" i="42"/>
  <c r="K789" i="42"/>
  <c r="K3778" i="42"/>
  <c r="J800" i="42"/>
  <c r="J3789" i="42"/>
  <c r="M1522" i="42"/>
  <c r="M3657" i="42"/>
  <c r="L779" i="42"/>
  <c r="L3768" i="42"/>
  <c r="K790" i="42"/>
  <c r="K3779" i="42"/>
  <c r="O1955" i="42"/>
  <c r="O3663" i="42"/>
  <c r="N2032" i="42"/>
  <c r="N3740" i="42"/>
  <c r="M1624" i="42"/>
  <c r="M3759" i="42"/>
  <c r="M1683" i="42"/>
  <c r="M3818" i="42"/>
  <c r="Q1267" i="42"/>
  <c r="Q3829" i="42"/>
  <c r="M1625" i="42"/>
  <c r="M3760" i="42"/>
  <c r="J804" i="42"/>
  <c r="J3793" i="42"/>
  <c r="N1996" i="42"/>
  <c r="N3704" i="42"/>
  <c r="M1580" i="42"/>
  <c r="M3715" i="42"/>
  <c r="Q1237" i="42"/>
  <c r="Q3799" i="42"/>
  <c r="K848" i="42"/>
  <c r="K3837" i="42"/>
  <c r="M1534" i="42"/>
  <c r="M3669" i="42"/>
  <c r="L813" i="42"/>
  <c r="L3802" i="42"/>
  <c r="J805" i="42"/>
  <c r="J3794" i="42"/>
  <c r="N1997" i="42"/>
  <c r="N3705" i="42"/>
  <c r="L838" i="42"/>
  <c r="L3827" i="42"/>
  <c r="P2030" i="42"/>
  <c r="P3738" i="42"/>
  <c r="M1544" i="42"/>
  <c r="M3679" i="42"/>
  <c r="L801" i="42"/>
  <c r="L3790" i="42"/>
  <c r="K812" i="42"/>
  <c r="K3801" i="42"/>
  <c r="J851" i="42"/>
  <c r="J3840" i="42"/>
  <c r="N1951" i="42"/>
  <c r="N3659" i="42"/>
  <c r="M1635" i="42"/>
  <c r="M3770" i="42"/>
  <c r="K803" i="42"/>
  <c r="K3792" i="42"/>
  <c r="O1988" i="42"/>
  <c r="O3696" i="42"/>
  <c r="N2010" i="42"/>
  <c r="N3718" i="42"/>
  <c r="J820" i="42"/>
  <c r="J3809" i="42"/>
  <c r="M1596" i="42"/>
  <c r="M3731" i="42"/>
  <c r="L853" i="42"/>
  <c r="L3842" i="42"/>
  <c r="J837" i="42"/>
  <c r="J3826" i="42"/>
  <c r="N2029" i="42"/>
  <c r="N3737" i="42"/>
  <c r="M1521" i="42"/>
  <c r="M3656" i="42"/>
  <c r="Q1187" i="42"/>
  <c r="Q3749" i="42"/>
  <c r="N2000" i="42"/>
  <c r="N3708" i="42"/>
  <c r="P2004" i="42"/>
  <c r="P3712" i="42"/>
  <c r="K767" i="42"/>
  <c r="K3756" i="42"/>
  <c r="M1546" i="42"/>
  <c r="M3681" i="42"/>
  <c r="O1956" i="42"/>
  <c r="O3664" i="42"/>
  <c r="P2012" i="42"/>
  <c r="P3720" i="42"/>
  <c r="N1980" i="42"/>
  <c r="N3688" i="42"/>
  <c r="M1537" i="42"/>
  <c r="M3672" i="42"/>
  <c r="Q1207" i="42"/>
  <c r="Q3769" i="42"/>
  <c r="O1986" i="42"/>
  <c r="O3694" i="42"/>
  <c r="M1619" i="42"/>
  <c r="M3754" i="42"/>
  <c r="M1620" i="42"/>
  <c r="M3755" i="42"/>
  <c r="Q1204" i="42"/>
  <c r="Q3766" i="42"/>
  <c r="N1952" i="42"/>
  <c r="N3660" i="42"/>
  <c r="M1636" i="42"/>
  <c r="M3771" i="42"/>
  <c r="O1952" i="42"/>
  <c r="O3660" i="42"/>
  <c r="L831" i="42"/>
  <c r="L3820" i="42"/>
  <c r="J853" i="42"/>
  <c r="J3842" i="42"/>
  <c r="Q1221" i="42"/>
  <c r="Q3783" i="42"/>
  <c r="J818" i="42"/>
  <c r="J3807" i="42"/>
  <c r="M1597" i="42"/>
  <c r="M3732" i="42"/>
  <c r="K811" i="42"/>
  <c r="K3800" i="42"/>
  <c r="N2024" i="42"/>
  <c r="N3732" i="42"/>
  <c r="L811" i="42"/>
  <c r="L3800" i="42"/>
  <c r="K822" i="42"/>
  <c r="K3811" i="42"/>
  <c r="O1987" i="42"/>
  <c r="O3695" i="42"/>
  <c r="Q1266" i="42"/>
  <c r="Q3828" i="42"/>
  <c r="K785" i="42"/>
  <c r="K3774" i="42"/>
  <c r="O2005" i="42"/>
  <c r="O3713" i="42"/>
  <c r="L830" i="42"/>
  <c r="L3819" i="42"/>
  <c r="K761" i="42"/>
  <c r="K3750" i="42"/>
  <c r="O1950" i="42"/>
  <c r="O3658" i="42"/>
  <c r="N1983" i="42"/>
  <c r="N3691" i="42"/>
  <c r="M1640" i="42"/>
  <c r="M3775" i="42"/>
  <c r="L787" i="42"/>
  <c r="L3776" i="42"/>
  <c r="K798" i="42"/>
  <c r="K3787" i="42"/>
  <c r="N1947" i="42"/>
  <c r="N3655" i="42"/>
  <c r="M1696" i="42"/>
  <c r="M3831" i="42"/>
  <c r="P1964" i="42"/>
  <c r="P3672" i="42"/>
  <c r="M1650" i="42"/>
  <c r="M3785" i="42"/>
  <c r="L818" i="42"/>
  <c r="L3807" i="42"/>
  <c r="K763" i="42"/>
  <c r="K3752" i="42"/>
  <c r="O2024" i="42"/>
  <c r="O3732" i="42"/>
  <c r="M1665" i="42"/>
  <c r="M3800" i="42"/>
  <c r="L822" i="42"/>
  <c r="L3811" i="42"/>
  <c r="P1987" i="42"/>
  <c r="P3695" i="42"/>
  <c r="L785" i="42"/>
  <c r="L3774" i="42"/>
  <c r="P2005" i="42"/>
  <c r="P3713" i="42"/>
  <c r="J835" i="42"/>
  <c r="J3824" i="42"/>
  <c r="M1684" i="42"/>
  <c r="M3819" i="42"/>
  <c r="L761" i="42"/>
  <c r="L3750" i="42"/>
  <c r="P1950" i="42"/>
  <c r="P3658" i="42"/>
  <c r="O1983" i="42"/>
  <c r="O3691" i="42"/>
  <c r="M1641" i="42"/>
  <c r="M3776" i="42"/>
  <c r="L798" i="42"/>
  <c r="L3787" i="42"/>
  <c r="O1947" i="42"/>
  <c r="O3655" i="42"/>
  <c r="M1607" i="42"/>
  <c r="M3742" i="42"/>
  <c r="P1977" i="42"/>
  <c r="P3685" i="42"/>
  <c r="O1999" i="42"/>
  <c r="O3707" i="42"/>
  <c r="N1944" i="42"/>
  <c r="N3652" i="42"/>
  <c r="L789" i="42"/>
  <c r="L3778" i="42"/>
  <c r="K800" i="42"/>
  <c r="K3789" i="42"/>
  <c r="N1949" i="42"/>
  <c r="N3657" i="42"/>
  <c r="M1633" i="42"/>
  <c r="M3768" i="42"/>
  <c r="L790" i="42"/>
  <c r="L3779" i="42"/>
  <c r="P1955" i="42"/>
  <c r="P3663" i="42"/>
  <c r="O2032" i="42"/>
  <c r="O3740" i="42"/>
  <c r="M1535" i="42"/>
  <c r="M3670" i="42"/>
  <c r="Q1192" i="42"/>
  <c r="Q3754" i="42"/>
  <c r="J807" i="42"/>
  <c r="J3796" i="42"/>
  <c r="Q1191" i="42"/>
  <c r="Q3753" i="42"/>
  <c r="J852" i="42"/>
  <c r="J3841" i="42"/>
  <c r="Q1193" i="42"/>
  <c r="Q3755" i="42"/>
  <c r="K804" i="42"/>
  <c r="K3793" i="42"/>
  <c r="O1996" i="42"/>
  <c r="O3704" i="42"/>
  <c r="N2007" i="42"/>
  <c r="N3715" i="42"/>
  <c r="M1591" i="42"/>
  <c r="M3726" i="42"/>
  <c r="L848" i="42"/>
  <c r="L3837" i="42"/>
  <c r="J850" i="42"/>
  <c r="J3839" i="42"/>
  <c r="N1961" i="42"/>
  <c r="N3669" i="42"/>
  <c r="M1667" i="42"/>
  <c r="M3802" i="42"/>
  <c r="Q1259" i="42"/>
  <c r="Q3821" i="42"/>
  <c r="K805" i="42"/>
  <c r="K3794" i="42"/>
  <c r="O1997" i="42"/>
  <c r="O3705" i="42"/>
  <c r="M1692" i="42"/>
  <c r="M3827" i="42"/>
  <c r="J806" i="42"/>
  <c r="J3795" i="42"/>
  <c r="N1971" i="42"/>
  <c r="N3679" i="42"/>
  <c r="M1655" i="42"/>
  <c r="M3790" i="42"/>
  <c r="L812" i="42"/>
  <c r="L3801" i="42"/>
  <c r="K851" i="42"/>
  <c r="K3840" i="42"/>
  <c r="O1951" i="42"/>
  <c r="O3659" i="42"/>
  <c r="L803" i="42"/>
  <c r="L3792" i="42"/>
  <c r="P1988" i="42"/>
  <c r="P3696" i="42"/>
  <c r="O2010" i="42"/>
  <c r="O3718" i="42"/>
  <c r="M1552" i="42"/>
  <c r="M3687" i="42"/>
  <c r="Q1209" i="42"/>
  <c r="Q3771" i="42"/>
  <c r="K820" i="42"/>
  <c r="K3809" i="42"/>
  <c r="N2023" i="42"/>
  <c r="N3731" i="42"/>
  <c r="M1707" i="42"/>
  <c r="M3842" i="42"/>
  <c r="Q1199" i="42"/>
  <c r="Q3761" i="42"/>
  <c r="K837" i="42"/>
  <c r="K3826" i="42"/>
  <c r="O2029" i="42"/>
  <c r="O3737" i="42"/>
  <c r="N1948" i="42"/>
  <c r="N3656" i="42"/>
  <c r="N1968" i="42"/>
  <c r="N3676" i="42"/>
  <c r="Q1271" i="42"/>
  <c r="Q3833" i="42"/>
  <c r="N1973" i="42"/>
  <c r="N3681" i="42"/>
  <c r="Q1218" i="42"/>
  <c r="Q3780" i="42"/>
  <c r="P1956" i="42"/>
  <c r="P3664" i="42"/>
  <c r="O1968" i="42"/>
  <c r="O3676" i="42"/>
  <c r="K831" i="42"/>
  <c r="K3820" i="42"/>
  <c r="Q1210" i="42"/>
  <c r="Q3772" i="42"/>
  <c r="J796" i="42"/>
  <c r="J3785" i="42"/>
  <c r="J811" i="42"/>
  <c r="J3800" i="42"/>
  <c r="M1578" i="42"/>
  <c r="M3713" i="42"/>
  <c r="P2000" i="42"/>
  <c r="P3708" i="42"/>
  <c r="J830" i="42"/>
  <c r="J3819" i="42"/>
  <c r="M1523" i="42"/>
  <c r="M3658" i="42"/>
  <c r="Q1202" i="42"/>
  <c r="Q3764" i="42"/>
  <c r="K786" i="42"/>
  <c r="K3775" i="42"/>
  <c r="K842" i="42"/>
  <c r="K3831" i="42"/>
  <c r="L849" i="42"/>
  <c r="L3838" i="42"/>
  <c r="J779" i="42"/>
  <c r="J3768" i="42"/>
  <c r="M1668" i="42"/>
  <c r="M3803" i="42"/>
  <c r="J838" i="42"/>
  <c r="J3827" i="42"/>
  <c r="N2030" i="42"/>
  <c r="N3738" i="42"/>
  <c r="Q1235" i="42"/>
  <c r="Q3797" i="42"/>
  <c r="P1968" i="42"/>
  <c r="P3676" i="42"/>
  <c r="K796" i="42"/>
  <c r="K3785" i="42"/>
  <c r="J822" i="42"/>
  <c r="J3811" i="42"/>
  <c r="N1987" i="42"/>
  <c r="N3695" i="42"/>
  <c r="M1671" i="42"/>
  <c r="M3806" i="42"/>
  <c r="L796" i="42"/>
  <c r="L3785" i="42"/>
  <c r="K818" i="42"/>
  <c r="K3807" i="42"/>
  <c r="J763" i="42"/>
  <c r="J3752" i="42"/>
  <c r="M1672" i="42"/>
  <c r="M3807" i="42"/>
  <c r="L763" i="42"/>
  <c r="L3752" i="42"/>
  <c r="P2024" i="42"/>
  <c r="P3732" i="42"/>
  <c r="J854" i="42"/>
  <c r="J3843" i="42"/>
  <c r="M1676" i="42"/>
  <c r="M3811" i="42"/>
  <c r="J855" i="42"/>
  <c r="J3844" i="42"/>
  <c r="M1639" i="42"/>
  <c r="M3774" i="42"/>
  <c r="K835" i="42"/>
  <c r="K3824" i="42"/>
  <c r="J846" i="42"/>
  <c r="J3835" i="42"/>
  <c r="M1615" i="42"/>
  <c r="M3750" i="42"/>
  <c r="P1983" i="42"/>
  <c r="P3691" i="42"/>
  <c r="M1652" i="42"/>
  <c r="M3787" i="42"/>
  <c r="Q1274" i="42"/>
  <c r="Q3836" i="42"/>
  <c r="P1947" i="42"/>
  <c r="P3655" i="42"/>
  <c r="N2034" i="42"/>
  <c r="N3742" i="42"/>
  <c r="M1564" i="42"/>
  <c r="M3699" i="42"/>
  <c r="P1999" i="42"/>
  <c r="P3707" i="42"/>
  <c r="O1944" i="42"/>
  <c r="O3652" i="42"/>
  <c r="M1643" i="42"/>
  <c r="M3778" i="42"/>
  <c r="L800" i="42"/>
  <c r="L3789" i="42"/>
  <c r="O1949" i="42"/>
  <c r="O3657" i="42"/>
  <c r="M1644" i="42"/>
  <c r="M3779" i="42"/>
  <c r="P2032" i="42"/>
  <c r="P3740" i="42"/>
  <c r="N1962" i="42"/>
  <c r="N3670" i="42"/>
  <c r="Q1203" i="42"/>
  <c r="Q3765" i="42"/>
  <c r="K807" i="42"/>
  <c r="K3796" i="42"/>
  <c r="M1540" i="42"/>
  <c r="M3675" i="42"/>
  <c r="Q1241" i="42"/>
  <c r="Q3803" i="42"/>
  <c r="K852" i="42"/>
  <c r="K3841" i="42"/>
  <c r="M1547" i="42"/>
  <c r="M3682" i="42"/>
  <c r="L804" i="42"/>
  <c r="L3793" i="42"/>
  <c r="P1996" i="42"/>
  <c r="P3704" i="42"/>
  <c r="O2007" i="42"/>
  <c r="O3715" i="42"/>
  <c r="N2018" i="42"/>
  <c r="N3726" i="42"/>
  <c r="M1702" i="42"/>
  <c r="M3837" i="42"/>
  <c r="Q1194" i="42"/>
  <c r="Q3756" i="42"/>
  <c r="K850" i="42"/>
  <c r="K3839" i="42"/>
  <c r="O1961" i="42"/>
  <c r="O3669" i="42"/>
  <c r="L805" i="42"/>
  <c r="L3794" i="42"/>
  <c r="P1997" i="42"/>
  <c r="P3705" i="42"/>
  <c r="J827" i="42"/>
  <c r="J3816" i="42"/>
  <c r="Q1195" i="42"/>
  <c r="Q3757" i="42"/>
  <c r="K806" i="42"/>
  <c r="K3795" i="42"/>
  <c r="O1971" i="42"/>
  <c r="O3679" i="42"/>
  <c r="M1666" i="42"/>
  <c r="M3801" i="42"/>
  <c r="L851" i="42"/>
  <c r="L3840" i="42"/>
  <c r="P1951" i="42"/>
  <c r="P3659" i="42"/>
  <c r="M1657" i="42"/>
  <c r="M3792" i="42"/>
  <c r="P2010" i="42"/>
  <c r="P3718" i="42"/>
  <c r="J841" i="42"/>
  <c r="J3830" i="42"/>
  <c r="N1979" i="42"/>
  <c r="N3687" i="42"/>
  <c r="L820" i="42"/>
  <c r="L3809" i="42"/>
  <c r="O2023" i="42"/>
  <c r="O3731" i="42"/>
  <c r="L837" i="42"/>
  <c r="L3826" i="42"/>
  <c r="P2029" i="42"/>
  <c r="P3737" i="42"/>
  <c r="O1948" i="42"/>
  <c r="O3656" i="42"/>
  <c r="M1548" i="42"/>
  <c r="M3683" i="42"/>
  <c r="M1604" i="42"/>
  <c r="M3739" i="42"/>
  <c r="P1944" i="42"/>
  <c r="P3652" i="42"/>
  <c r="J778" i="42"/>
  <c r="J3767" i="42"/>
  <c r="M1654" i="42"/>
  <c r="M3789" i="42"/>
  <c r="Q1276" i="42"/>
  <c r="Q3838" i="42"/>
  <c r="P1949" i="42"/>
  <c r="P3657" i="42"/>
  <c r="M1555" i="42"/>
  <c r="M3690" i="42"/>
  <c r="O1962" i="42"/>
  <c r="O3670" i="42"/>
  <c r="M1557" i="42"/>
  <c r="M3692" i="42"/>
  <c r="L807" i="42"/>
  <c r="L3796" i="42"/>
  <c r="J802" i="42"/>
  <c r="J3791" i="42"/>
  <c r="N1967" i="42"/>
  <c r="N3675" i="42"/>
  <c r="M1595" i="42"/>
  <c r="M3730" i="42"/>
  <c r="L852" i="42"/>
  <c r="L3841" i="42"/>
  <c r="J836" i="42"/>
  <c r="J3825" i="42"/>
  <c r="N1974" i="42"/>
  <c r="N3682" i="42"/>
  <c r="M1658" i="42"/>
  <c r="M3793" i="42"/>
  <c r="P2007" i="42"/>
  <c r="P3715" i="42"/>
  <c r="O2018" i="42"/>
  <c r="O3726" i="42"/>
  <c r="L850" i="42"/>
  <c r="L3839" i="42"/>
  <c r="P1961" i="42"/>
  <c r="P3669" i="42"/>
  <c r="M1659" i="42"/>
  <c r="M3794" i="42"/>
  <c r="K827" i="42"/>
  <c r="K3816" i="42"/>
  <c r="L806" i="42"/>
  <c r="L3795" i="42"/>
  <c r="P1971" i="42"/>
  <c r="P3679" i="42"/>
  <c r="M1705" i="42"/>
  <c r="M3840" i="42"/>
  <c r="J819" i="42"/>
  <c r="J3808" i="42"/>
  <c r="K841" i="42"/>
  <c r="K3830" i="42"/>
  <c r="O1979" i="42"/>
  <c r="O3687" i="42"/>
  <c r="M1674" i="42"/>
  <c r="M3809" i="42"/>
  <c r="Q1258" i="42"/>
  <c r="Q3820" i="42"/>
  <c r="P2023" i="42"/>
  <c r="P3731" i="42"/>
  <c r="M1691" i="42"/>
  <c r="M3826" i="42"/>
  <c r="P1948" i="42"/>
  <c r="P3656" i="42"/>
  <c r="P107" i="27"/>
  <c r="P256" i="27" s="1"/>
  <c r="O107" i="27"/>
  <c r="O256" i="27" s="1"/>
  <c r="N107" i="27"/>
  <c r="N256" i="27" s="1"/>
  <c r="U107" i="27"/>
  <c r="U256" i="27" s="1"/>
  <c r="M107" i="27"/>
  <c r="M256" i="27" s="1"/>
  <c r="J107" i="27"/>
  <c r="T107" i="27"/>
  <c r="T256" i="27" s="1"/>
  <c r="L107" i="27"/>
  <c r="L256" i="27" s="1"/>
  <c r="R107" i="27"/>
  <c r="R256" i="27" s="1"/>
  <c r="S107" i="27"/>
  <c r="S256" i="27" s="1"/>
  <c r="K107" i="27"/>
  <c r="K256" i="27" s="1"/>
  <c r="Q107" i="27"/>
  <c r="Q256" i="27" s="1"/>
  <c r="AG3221" i="42"/>
  <c r="AG2794" i="42"/>
  <c r="X2039" i="42"/>
  <c r="X3320" i="42"/>
  <c r="X2466" i="42"/>
  <c r="X2893" i="42"/>
  <c r="X2040" i="42"/>
  <c r="X2467" i="42"/>
  <c r="X3321" i="42"/>
  <c r="X2894" i="42"/>
  <c r="AD2793" i="42"/>
  <c r="AD2366" i="42"/>
  <c r="AD3220" i="42"/>
  <c r="AH2367" i="42"/>
  <c r="AH3221" i="42"/>
  <c r="AB657" i="42"/>
  <c r="AB2365" i="42"/>
  <c r="AB2792" i="42"/>
  <c r="AB3219" i="42"/>
  <c r="AE2366" i="42"/>
  <c r="AE2793" i="42"/>
  <c r="AE3220" i="42"/>
  <c r="AC657" i="42"/>
  <c r="AC2365" i="42"/>
  <c r="AC3219" i="42"/>
  <c r="AC2792" i="42"/>
  <c r="AF2793" i="42"/>
  <c r="AF2366" i="42"/>
  <c r="AF3220" i="42"/>
  <c r="X3221" i="42"/>
  <c r="X2794" i="42"/>
  <c r="X2367" i="42"/>
  <c r="AJ2367" i="42"/>
  <c r="AJ2794" i="42"/>
  <c r="AD1084" i="42"/>
  <c r="AD3219" i="42"/>
  <c r="AD2365" i="42"/>
  <c r="AD2792" i="42"/>
  <c r="AG2793" i="42"/>
  <c r="AG3220" i="42"/>
  <c r="AA657" i="42"/>
  <c r="AA2792" i="42"/>
  <c r="AA2365" i="42"/>
  <c r="AA3219" i="42"/>
  <c r="AI2367" i="42"/>
  <c r="AI2794" i="42"/>
  <c r="Y2794" i="42"/>
  <c r="Y3221" i="42"/>
  <c r="Y2367" i="42"/>
  <c r="AK2367" i="42"/>
  <c r="AK2794" i="42"/>
  <c r="AE2365" i="42"/>
  <c r="AE2792" i="42"/>
  <c r="AE3219" i="42"/>
  <c r="AH2366" i="42"/>
  <c r="AH3220" i="42"/>
  <c r="Z3221" i="42"/>
  <c r="Z2367" i="42"/>
  <c r="Z2794" i="42"/>
  <c r="AL2794" i="42"/>
  <c r="AL2367" i="42"/>
  <c r="AF2792" i="42"/>
  <c r="AF3219" i="42"/>
  <c r="AF2365" i="42"/>
  <c r="AI2793" i="42"/>
  <c r="AI2366" i="42"/>
  <c r="AA2367" i="42"/>
  <c r="AA3221" i="42"/>
  <c r="AA2794" i="42"/>
  <c r="X2892" i="42"/>
  <c r="X2465" i="42"/>
  <c r="X3319" i="42"/>
  <c r="AG2792" i="42"/>
  <c r="AG3219" i="42"/>
  <c r="X2793" i="42"/>
  <c r="X2366" i="42"/>
  <c r="X3220" i="42"/>
  <c r="AJ2793" i="42"/>
  <c r="AJ2366" i="42"/>
  <c r="AB2367" i="42"/>
  <c r="AB3221" i="42"/>
  <c r="AB2794" i="42"/>
  <c r="AH2365" i="42"/>
  <c r="AH3219" i="42"/>
  <c r="Y2793" i="42"/>
  <c r="Y2366" i="42"/>
  <c r="Y3220" i="42"/>
  <c r="AK2793" i="42"/>
  <c r="AK2366" i="42"/>
  <c r="AC3221" i="42"/>
  <c r="AC2367" i="42"/>
  <c r="AC2794" i="42"/>
  <c r="AI2792" i="42"/>
  <c r="AI2365" i="42"/>
  <c r="Z3220" i="42"/>
  <c r="Z2793" i="42"/>
  <c r="Z2366" i="42"/>
  <c r="AL2366" i="42"/>
  <c r="AL2793" i="42"/>
  <c r="AD2367" i="42"/>
  <c r="AD2794" i="42"/>
  <c r="AD3221" i="42"/>
  <c r="X657" i="42"/>
  <c r="X3219" i="42"/>
  <c r="X2365" i="42"/>
  <c r="X2792" i="42"/>
  <c r="AJ2792" i="42"/>
  <c r="AJ2365" i="42"/>
  <c r="AA2793" i="42"/>
  <c r="AA3220" i="42"/>
  <c r="AA2366" i="42"/>
  <c r="AE2367" i="42"/>
  <c r="AE2794" i="42"/>
  <c r="AE3221" i="42"/>
  <c r="Y657" i="42"/>
  <c r="Y2792" i="42"/>
  <c r="Y2365" i="42"/>
  <c r="Y3219" i="42"/>
  <c r="AK2792" i="42"/>
  <c r="AK2365" i="42"/>
  <c r="AB3220" i="42"/>
  <c r="AB2793" i="42"/>
  <c r="AB2366" i="42"/>
  <c r="AF2794" i="42"/>
  <c r="AF3221" i="42"/>
  <c r="AF2367" i="42"/>
  <c r="Z657" i="42"/>
  <c r="Z2792" i="42"/>
  <c r="Z3219" i="42"/>
  <c r="Z2365" i="42"/>
  <c r="AL2792" i="42"/>
  <c r="AL2365" i="42"/>
  <c r="AC2366" i="42"/>
  <c r="AC2793" i="42"/>
  <c r="AC3220" i="42"/>
  <c r="H2893" i="42"/>
  <c r="H3320" i="42"/>
  <c r="H2466" i="42"/>
  <c r="T3321" i="42"/>
  <c r="T2894" i="42"/>
  <c r="N1939" i="42"/>
  <c r="N2793" i="42"/>
  <c r="N3220" i="42"/>
  <c r="N2366" i="42"/>
  <c r="F2367" i="42"/>
  <c r="F3221" i="42"/>
  <c r="F2794" i="42"/>
  <c r="R2367" i="42"/>
  <c r="R2794" i="42"/>
  <c r="R3221" i="42"/>
  <c r="I2893" i="42"/>
  <c r="I2466" i="42"/>
  <c r="I3320" i="42"/>
  <c r="U3320" i="42"/>
  <c r="U2893" i="42"/>
  <c r="O3319" i="42"/>
  <c r="O2465" i="42"/>
  <c r="O2892" i="42"/>
  <c r="L1511" i="42"/>
  <c r="L2365" i="42"/>
  <c r="L2792" i="42"/>
  <c r="L3219" i="42"/>
  <c r="I2467" i="42"/>
  <c r="I3321" i="42"/>
  <c r="I2894" i="42"/>
  <c r="U2894" i="42"/>
  <c r="U3321" i="42"/>
  <c r="O1939" i="42"/>
  <c r="O2366" i="42"/>
  <c r="O2793" i="42"/>
  <c r="O3220" i="42"/>
  <c r="G3221" i="42"/>
  <c r="G2794" i="42"/>
  <c r="G2367" i="42"/>
  <c r="S2367" i="42"/>
  <c r="S2794" i="42"/>
  <c r="S3221" i="42"/>
  <c r="J758" i="42"/>
  <c r="J3320" i="42"/>
  <c r="J2893" i="42"/>
  <c r="J2466" i="42"/>
  <c r="V3320" i="42"/>
  <c r="V2893" i="42"/>
  <c r="P2892" i="42"/>
  <c r="P2465" i="42"/>
  <c r="P3319" i="42"/>
  <c r="M1511" i="42"/>
  <c r="M2365" i="42"/>
  <c r="M2792" i="42"/>
  <c r="M3219" i="42"/>
  <c r="J759" i="42"/>
  <c r="J2467" i="42"/>
  <c r="J3321" i="42"/>
  <c r="J2894" i="42"/>
  <c r="V2894" i="42"/>
  <c r="V3321" i="42"/>
  <c r="P1939" i="42"/>
  <c r="P2366" i="42"/>
  <c r="P2793" i="42"/>
  <c r="P3220" i="42"/>
  <c r="N2892" i="42"/>
  <c r="N2465" i="42"/>
  <c r="N3319" i="42"/>
  <c r="K2792" i="42"/>
  <c r="K2365" i="42"/>
  <c r="K3219" i="42"/>
  <c r="H2367" i="42"/>
  <c r="H3221" i="42"/>
  <c r="H2794" i="42"/>
  <c r="T2367" i="42"/>
  <c r="T2794" i="42"/>
  <c r="T3221" i="42"/>
  <c r="K758" i="42"/>
  <c r="K2893" i="42"/>
  <c r="K2466" i="42"/>
  <c r="K3320" i="42"/>
  <c r="W2893" i="42"/>
  <c r="W3320" i="42"/>
  <c r="Q2465" i="42"/>
  <c r="Q3319" i="42"/>
  <c r="Q2892" i="42"/>
  <c r="N1938" i="42"/>
  <c r="N2365" i="42"/>
  <c r="N3219" i="42"/>
  <c r="N2792" i="42"/>
  <c r="K759" i="42"/>
  <c r="K3321" i="42"/>
  <c r="K2894" i="42"/>
  <c r="K2467" i="42"/>
  <c r="W3321" i="42"/>
  <c r="W2894" i="42"/>
  <c r="Q2793" i="42"/>
  <c r="Q2366" i="42"/>
  <c r="Q3220" i="42"/>
  <c r="T3320" i="42"/>
  <c r="T2893" i="42"/>
  <c r="H2894" i="42"/>
  <c r="H3321" i="42"/>
  <c r="H2467" i="42"/>
  <c r="I3221" i="42"/>
  <c r="I2367" i="42"/>
  <c r="I2794" i="42"/>
  <c r="U2367" i="42"/>
  <c r="U3221" i="42"/>
  <c r="U2794" i="42"/>
  <c r="L758" i="42"/>
  <c r="L2466" i="42"/>
  <c r="L2893" i="42"/>
  <c r="L3320" i="42"/>
  <c r="F2892" i="42"/>
  <c r="F2465" i="42"/>
  <c r="F3319" i="42"/>
  <c r="R1611" i="42"/>
  <c r="R3319" i="42"/>
  <c r="R2892" i="42"/>
  <c r="O1938" i="42"/>
  <c r="O2365" i="42"/>
  <c r="O3219" i="42"/>
  <c r="O2792" i="42"/>
  <c r="L759" i="42"/>
  <c r="L2894" i="42"/>
  <c r="L3321" i="42"/>
  <c r="L2467" i="42"/>
  <c r="F3220" i="42"/>
  <c r="F2793" i="42"/>
  <c r="F2366" i="42"/>
  <c r="R2366" i="42"/>
  <c r="R3220" i="42"/>
  <c r="R2793" i="42"/>
  <c r="J3221" i="42"/>
  <c r="J2367" i="42"/>
  <c r="J2794" i="42"/>
  <c r="V2367" i="42"/>
  <c r="V3221" i="42"/>
  <c r="V2794" i="42"/>
  <c r="M1612" i="42"/>
  <c r="M3320" i="42"/>
  <c r="M2466" i="42"/>
  <c r="M2893" i="42"/>
  <c r="G3319" i="42"/>
  <c r="G2465" i="42"/>
  <c r="G2892" i="42"/>
  <c r="S1611" i="42"/>
  <c r="S3319" i="42"/>
  <c r="S2892" i="42"/>
  <c r="P1938" i="42"/>
  <c r="P2365" i="42"/>
  <c r="P3219" i="42"/>
  <c r="P2792" i="42"/>
  <c r="M1613" i="42"/>
  <c r="M2894" i="42"/>
  <c r="M2467" i="42"/>
  <c r="M3321" i="42"/>
  <c r="G2366" i="42"/>
  <c r="G3220" i="42"/>
  <c r="G2793" i="42"/>
  <c r="S2366" i="42"/>
  <c r="S3220" i="42"/>
  <c r="S2793" i="42"/>
  <c r="K2367" i="42"/>
  <c r="K2794" i="42"/>
  <c r="K3221" i="42"/>
  <c r="W2367" i="42"/>
  <c r="W3221" i="42"/>
  <c r="W2794" i="42"/>
  <c r="N3320" i="42"/>
  <c r="N2893" i="42"/>
  <c r="N2466" i="42"/>
  <c r="H3319" i="42"/>
  <c r="H2892" i="42"/>
  <c r="H2465" i="42"/>
  <c r="T1611" i="42"/>
  <c r="T3319" i="42"/>
  <c r="T2892" i="42"/>
  <c r="Q1938" i="42"/>
  <c r="Q2365" i="42"/>
  <c r="Q2792" i="42"/>
  <c r="Q3219" i="42"/>
  <c r="N2894" i="42"/>
  <c r="N3321" i="42"/>
  <c r="N2467" i="42"/>
  <c r="H3220" i="42"/>
  <c r="H2793" i="42"/>
  <c r="H2366" i="42"/>
  <c r="T2366" i="42"/>
  <c r="T2793" i="42"/>
  <c r="T3220" i="42"/>
  <c r="L2794" i="42"/>
  <c r="L3221" i="42"/>
  <c r="L2367" i="42"/>
  <c r="O3320" i="42"/>
  <c r="O2893" i="42"/>
  <c r="O2466" i="42"/>
  <c r="I2892" i="42"/>
  <c r="I2465" i="42"/>
  <c r="I3319" i="42"/>
  <c r="U1611" i="42"/>
  <c r="U2892" i="42"/>
  <c r="U3319" i="42"/>
  <c r="F2365" i="42"/>
  <c r="F3219" i="42"/>
  <c r="F2792" i="42"/>
  <c r="R2792" i="42"/>
  <c r="R3219" i="42"/>
  <c r="O3321" i="42"/>
  <c r="O2894" i="42"/>
  <c r="O2467" i="42"/>
  <c r="I2366" i="42"/>
  <c r="I3220" i="42"/>
  <c r="I2793" i="42"/>
  <c r="U2366" i="42"/>
  <c r="U3220" i="42"/>
  <c r="U2793" i="42"/>
  <c r="M1513" i="42"/>
  <c r="M2794" i="42"/>
  <c r="M3221" i="42"/>
  <c r="M2367" i="42"/>
  <c r="P2466" i="42"/>
  <c r="P3320" i="42"/>
  <c r="P2893" i="42"/>
  <c r="J757" i="42"/>
  <c r="J3319" i="42"/>
  <c r="J2465" i="42"/>
  <c r="J2892" i="42"/>
  <c r="V2038" i="42"/>
  <c r="V2892" i="42"/>
  <c r="V3319" i="42"/>
  <c r="G2365" i="42"/>
  <c r="G3219" i="42"/>
  <c r="G2792" i="42"/>
  <c r="S3219" i="42"/>
  <c r="S2792" i="42"/>
  <c r="P3321" i="42"/>
  <c r="P2467" i="42"/>
  <c r="P2894" i="42"/>
  <c r="J3220" i="42"/>
  <c r="J2793" i="42"/>
  <c r="J2366" i="42"/>
  <c r="V2366" i="42"/>
  <c r="V3220" i="42"/>
  <c r="V2793" i="42"/>
  <c r="N1940" i="42"/>
  <c r="N3221" i="42"/>
  <c r="N2367" i="42"/>
  <c r="N2794" i="42"/>
  <c r="Q1185" i="42"/>
  <c r="Q2893" i="42"/>
  <c r="Q2466" i="42"/>
  <c r="Q3320" i="42"/>
  <c r="K757" i="42"/>
  <c r="K2892" i="42"/>
  <c r="K2465" i="42"/>
  <c r="K3319" i="42"/>
  <c r="W2038" i="42"/>
  <c r="W3319" i="42"/>
  <c r="W2892" i="42"/>
  <c r="H2792" i="42"/>
  <c r="H2365" i="42"/>
  <c r="H3219" i="42"/>
  <c r="T3219" i="42"/>
  <c r="T2792" i="42"/>
  <c r="Q1186" i="42"/>
  <c r="Q2894" i="42"/>
  <c r="Q3321" i="42"/>
  <c r="Q2467" i="42"/>
  <c r="K2366" i="42"/>
  <c r="K3220" i="42"/>
  <c r="K2793" i="42"/>
  <c r="W2366" i="42"/>
  <c r="W3220" i="42"/>
  <c r="W2793" i="42"/>
  <c r="O1940" i="42"/>
  <c r="O3221" i="42"/>
  <c r="O2794" i="42"/>
  <c r="O2367" i="42"/>
  <c r="F2893" i="42"/>
  <c r="F2466" i="42"/>
  <c r="F3320" i="42"/>
  <c r="R3320" i="42"/>
  <c r="R2893" i="42"/>
  <c r="L1611" i="42"/>
  <c r="L3319" i="42"/>
  <c r="L2892" i="42"/>
  <c r="L2465" i="42"/>
  <c r="I3219" i="42"/>
  <c r="I2792" i="42"/>
  <c r="I2365" i="42"/>
  <c r="U3219" i="42"/>
  <c r="U2792" i="42"/>
  <c r="F2467" i="42"/>
  <c r="F3321" i="42"/>
  <c r="F2894" i="42"/>
  <c r="R3321" i="42"/>
  <c r="R2894" i="42"/>
  <c r="L3220" i="42"/>
  <c r="L2793" i="42"/>
  <c r="L2366" i="42"/>
  <c r="Q3221" i="42"/>
  <c r="Q2794" i="42"/>
  <c r="Q2367" i="42"/>
  <c r="W3219" i="42"/>
  <c r="W2792" i="42"/>
  <c r="P1940" i="42"/>
  <c r="P2367" i="42"/>
  <c r="P3221" i="42"/>
  <c r="P2794" i="42"/>
  <c r="G2893" i="42"/>
  <c r="G2466" i="42"/>
  <c r="G3320" i="42"/>
  <c r="S3320" i="42"/>
  <c r="S2893" i="42"/>
  <c r="M1611" i="42"/>
  <c r="M2465" i="42"/>
  <c r="M3319" i="42"/>
  <c r="M2892" i="42"/>
  <c r="J2365" i="42"/>
  <c r="J3219" i="42"/>
  <c r="J2792" i="42"/>
  <c r="V3219" i="42"/>
  <c r="V2792" i="42"/>
  <c r="G3321" i="42"/>
  <c r="G2894" i="42"/>
  <c r="G2467" i="42"/>
  <c r="S3321" i="42"/>
  <c r="S2894" i="42"/>
  <c r="M1512" i="42"/>
  <c r="M2793" i="42"/>
  <c r="M2366" i="42"/>
  <c r="M3220" i="42"/>
  <c r="O2077" i="42"/>
  <c r="O1223" i="42"/>
  <c r="AA2504" i="42"/>
  <c r="AA2931" i="42"/>
  <c r="AA3358" i="42"/>
  <c r="U2526" i="42"/>
  <c r="U1672" i="42"/>
  <c r="AG3380" i="42"/>
  <c r="AG2953" i="42"/>
  <c r="O2044" i="42"/>
  <c r="O1190" i="42"/>
  <c r="AA3325" i="42"/>
  <c r="AA2898" i="42"/>
  <c r="AA2471" i="42"/>
  <c r="R2562" i="42"/>
  <c r="R1708" i="42"/>
  <c r="AD2562" i="42"/>
  <c r="AD3416" i="42"/>
  <c r="AD2989" i="42"/>
  <c r="O2092" i="42"/>
  <c r="O1238" i="42"/>
  <c r="AA3373" i="42"/>
  <c r="AA2946" i="42"/>
  <c r="AA2519" i="42"/>
  <c r="U2530" i="42"/>
  <c r="U1676" i="42"/>
  <c r="AG3384" i="42"/>
  <c r="AG2957" i="42"/>
  <c r="U2552" i="42"/>
  <c r="U1698" i="42"/>
  <c r="AG2979" i="42"/>
  <c r="AG3406" i="42"/>
  <c r="AJ2525" i="42"/>
  <c r="AJ2952" i="42"/>
  <c r="O2136" i="42"/>
  <c r="O1282" i="42"/>
  <c r="AA2990" i="42"/>
  <c r="AA2563" i="42"/>
  <c r="AA3417" i="42"/>
  <c r="U2482" i="42"/>
  <c r="U1628" i="42"/>
  <c r="AG2909" i="42"/>
  <c r="AG3336" i="42"/>
  <c r="AJ2974" i="42"/>
  <c r="AJ2547" i="42"/>
  <c r="O2066" i="42"/>
  <c r="O1212" i="42"/>
  <c r="AA3347" i="42"/>
  <c r="AA2920" i="42"/>
  <c r="AA2493" i="42"/>
  <c r="R2468" i="42"/>
  <c r="R1614" i="42"/>
  <c r="AD3322" i="42"/>
  <c r="AD2468" i="42"/>
  <c r="AD2895" i="42"/>
  <c r="O2116" i="42"/>
  <c r="O1262" i="42"/>
  <c r="AA2543" i="42"/>
  <c r="AA3397" i="42"/>
  <c r="AA2970" i="42"/>
  <c r="U2554" i="42"/>
  <c r="U1700" i="42"/>
  <c r="AG2981" i="42"/>
  <c r="AG3408" i="42"/>
  <c r="R2538" i="42"/>
  <c r="R1684" i="42"/>
  <c r="AD2538" i="42"/>
  <c r="AD2965" i="42"/>
  <c r="AD3392" i="42"/>
  <c r="AJ2469" i="42"/>
  <c r="AJ2896" i="42"/>
  <c r="O2104" i="42"/>
  <c r="O1250" i="42"/>
  <c r="AA3385" i="42"/>
  <c r="AA2531" i="42"/>
  <c r="AA2958" i="42"/>
  <c r="R2483" i="42"/>
  <c r="R1629" i="42"/>
  <c r="AD3337" i="42"/>
  <c r="AD2910" i="42"/>
  <c r="AD2483" i="42"/>
  <c r="U2494" i="42"/>
  <c r="U1640" i="42"/>
  <c r="AG2921" i="42"/>
  <c r="AG3348" i="42"/>
  <c r="U2495" i="42"/>
  <c r="U1641" i="42"/>
  <c r="AG2922" i="42"/>
  <c r="AG3349" i="42"/>
  <c r="O2079" i="42"/>
  <c r="O1225" i="42"/>
  <c r="AA2933" i="42"/>
  <c r="AA2506" i="42"/>
  <c r="AA3360" i="42"/>
  <c r="AJ2555" i="42"/>
  <c r="AJ2982" i="42"/>
  <c r="O2123" i="42"/>
  <c r="O1269" i="42"/>
  <c r="AA3404" i="42"/>
  <c r="AA2977" i="42"/>
  <c r="AA2550" i="42"/>
  <c r="R2466" i="42"/>
  <c r="R1612" i="42"/>
  <c r="AD2893" i="42"/>
  <c r="AD2466" i="42"/>
  <c r="AD3320" i="42"/>
  <c r="O2061" i="42"/>
  <c r="O1207" i="42"/>
  <c r="AA3342" i="42"/>
  <c r="AA2915" i="42"/>
  <c r="AA2488" i="42"/>
  <c r="U2486" i="42"/>
  <c r="U1632" i="42"/>
  <c r="AG3340" i="42"/>
  <c r="AG2913" i="42"/>
  <c r="AJ2951" i="42"/>
  <c r="AJ2524" i="42"/>
  <c r="O2070" i="42"/>
  <c r="O1216" i="42"/>
  <c r="AA3351" i="42"/>
  <c r="AA2924" i="42"/>
  <c r="AA2497" i="42"/>
  <c r="U2508" i="42"/>
  <c r="U1654" i="42"/>
  <c r="AG2935" i="42"/>
  <c r="AG3362" i="42"/>
  <c r="R2557" i="42"/>
  <c r="R1703" i="42"/>
  <c r="AD3411" i="42"/>
  <c r="AD2557" i="42"/>
  <c r="AD2984" i="42"/>
  <c r="O2114" i="42"/>
  <c r="O1260" i="42"/>
  <c r="AA2968" i="42"/>
  <c r="AA3395" i="42"/>
  <c r="AA2541" i="42"/>
  <c r="R2487" i="42"/>
  <c r="R1633" i="42"/>
  <c r="AD3341" i="42"/>
  <c r="AD2914" i="42"/>
  <c r="AD2487" i="42"/>
  <c r="AJ2498" i="42"/>
  <c r="AJ2925" i="42"/>
  <c r="U2532" i="42"/>
  <c r="U1678" i="42"/>
  <c r="AG2959" i="42"/>
  <c r="AG3386" i="42"/>
  <c r="AJ2905" i="42"/>
  <c r="AJ2478" i="42"/>
  <c r="AJ2500" i="42"/>
  <c r="AJ2927" i="42"/>
  <c r="O2046" i="42"/>
  <c r="O1192" i="42"/>
  <c r="AA3327" i="42"/>
  <c r="AA2900" i="42"/>
  <c r="AA2473" i="42"/>
  <c r="U2484" i="42"/>
  <c r="U1630" i="42"/>
  <c r="AG2911" i="42"/>
  <c r="AG3338" i="42"/>
  <c r="X757" i="42"/>
  <c r="X2038" i="42"/>
  <c r="AJ2892" i="42"/>
  <c r="AJ2465" i="42"/>
  <c r="R2515" i="42"/>
  <c r="R1661" i="42"/>
  <c r="AD2942" i="42"/>
  <c r="AD2515" i="42"/>
  <c r="AD3369" i="42"/>
  <c r="U2553" i="42"/>
  <c r="U1699" i="42"/>
  <c r="AG3407" i="42"/>
  <c r="AG2980" i="42"/>
  <c r="AJ2964" i="42"/>
  <c r="AJ2537" i="42"/>
  <c r="O2083" i="42"/>
  <c r="O1229" i="42"/>
  <c r="AA2937" i="42"/>
  <c r="AA3364" i="42"/>
  <c r="AA2510" i="42"/>
  <c r="R2548" i="42"/>
  <c r="R1694" i="42"/>
  <c r="AD2548" i="42"/>
  <c r="AD3402" i="42"/>
  <c r="AD2975" i="42"/>
  <c r="AJ2899" i="42"/>
  <c r="AJ2472" i="42"/>
  <c r="R2522" i="42"/>
  <c r="R1668" i="42"/>
  <c r="AD2522" i="42"/>
  <c r="AD3376" i="42"/>
  <c r="AD2949" i="42"/>
  <c r="U2560" i="42"/>
  <c r="U1706" i="42"/>
  <c r="AG3414" i="42"/>
  <c r="AG2987" i="42"/>
  <c r="AJ2960" i="42"/>
  <c r="AJ2533" i="42"/>
  <c r="O2052" i="42"/>
  <c r="O1198" i="42"/>
  <c r="AA2906" i="42"/>
  <c r="AA3333" i="42"/>
  <c r="AA2479" i="42"/>
  <c r="R2544" i="42"/>
  <c r="R1690" i="42"/>
  <c r="AD2971" i="42"/>
  <c r="AD2544" i="42"/>
  <c r="AD3398" i="42"/>
  <c r="R2474" i="42"/>
  <c r="R1620" i="42"/>
  <c r="AD2474" i="42"/>
  <c r="AD3328" i="42"/>
  <c r="AD2901" i="42"/>
  <c r="U2512" i="42"/>
  <c r="U1658" i="42"/>
  <c r="AG2939" i="42"/>
  <c r="AG3366" i="42"/>
  <c r="AJ2485" i="42"/>
  <c r="AJ2912" i="42"/>
  <c r="R2496" i="42"/>
  <c r="R1642" i="42"/>
  <c r="AD3350" i="42"/>
  <c r="AD2923" i="42"/>
  <c r="AD2496" i="42"/>
  <c r="AJ2507" i="42"/>
  <c r="AJ2934" i="42"/>
  <c r="R2518" i="42"/>
  <c r="R1664" i="42"/>
  <c r="AD2518" i="42"/>
  <c r="AD3372" i="42"/>
  <c r="AD2945" i="42"/>
  <c r="U2556" i="42"/>
  <c r="U1702" i="42"/>
  <c r="AG2983" i="42"/>
  <c r="AG3410" i="42"/>
  <c r="AJ2529" i="42"/>
  <c r="AJ2956" i="42"/>
  <c r="O2048" i="42"/>
  <c r="O1194" i="42"/>
  <c r="AA3329" i="42"/>
  <c r="AA2902" i="42"/>
  <c r="AA2475" i="42"/>
  <c r="R2558" i="42"/>
  <c r="R1704" i="42"/>
  <c r="AD2985" i="42"/>
  <c r="AD2558" i="42"/>
  <c r="AD3412" i="42"/>
  <c r="U2542" i="42"/>
  <c r="U1688" i="42"/>
  <c r="AG3396" i="42"/>
  <c r="AG2969" i="42"/>
  <c r="O2137" i="42"/>
  <c r="O1283" i="42"/>
  <c r="AA2564" i="42"/>
  <c r="AA3418" i="42"/>
  <c r="AA2991" i="42"/>
  <c r="R2521" i="42"/>
  <c r="R1667" i="42"/>
  <c r="AD3375" i="42"/>
  <c r="AD2948" i="42"/>
  <c r="AD2521" i="42"/>
  <c r="U2470" i="42"/>
  <c r="U1616" i="42"/>
  <c r="AG3324" i="42"/>
  <c r="AG2897" i="42"/>
  <c r="AJ2967" i="42"/>
  <c r="AJ2540" i="42"/>
  <c r="O2086" i="42"/>
  <c r="O1232" i="42"/>
  <c r="AA2940" i="42"/>
  <c r="AA3367" i="42"/>
  <c r="AA2513" i="42"/>
  <c r="R2551" i="42"/>
  <c r="R1697" i="42"/>
  <c r="AD2978" i="42"/>
  <c r="AD2551" i="42"/>
  <c r="AD3405" i="42"/>
  <c r="O2108" i="42"/>
  <c r="O1254" i="42"/>
  <c r="AA3389" i="42"/>
  <c r="AA2535" i="42"/>
  <c r="AA2962" i="42"/>
  <c r="R2481" i="42"/>
  <c r="R1627" i="42"/>
  <c r="AD2481" i="42"/>
  <c r="AD3335" i="42"/>
  <c r="AD2908" i="42"/>
  <c r="U2546" i="42"/>
  <c r="U1692" i="42"/>
  <c r="AG3400" i="42"/>
  <c r="AG2973" i="42"/>
  <c r="AJ2919" i="42"/>
  <c r="AJ2492" i="42"/>
  <c r="R2503" i="42"/>
  <c r="R1649" i="42"/>
  <c r="AD2930" i="42"/>
  <c r="AD3357" i="42"/>
  <c r="AD2503" i="42"/>
  <c r="U2476" i="42"/>
  <c r="U1622" i="42"/>
  <c r="AG3330" i="42"/>
  <c r="AG2903" i="42"/>
  <c r="AJ2941" i="42"/>
  <c r="AJ2514" i="42"/>
  <c r="AJ2963" i="42"/>
  <c r="AJ2536" i="42"/>
  <c r="O2082" i="42"/>
  <c r="O1228" i="42"/>
  <c r="AA3363" i="42"/>
  <c r="AA2936" i="42"/>
  <c r="AA2509" i="42"/>
  <c r="U2520" i="42"/>
  <c r="U1666" i="42"/>
  <c r="AG3374" i="42"/>
  <c r="AG2947" i="42"/>
  <c r="O2132" i="42"/>
  <c r="O1278" i="42"/>
  <c r="AA3413" i="42"/>
  <c r="AA2986" i="42"/>
  <c r="AA2559" i="42"/>
  <c r="R2505" i="42"/>
  <c r="R1651" i="42"/>
  <c r="AD2932" i="42"/>
  <c r="AD3359" i="42"/>
  <c r="AD2505" i="42"/>
  <c r="AJ2943" i="42"/>
  <c r="AJ2516" i="42"/>
  <c r="O2062" i="42"/>
  <c r="O1208" i="42"/>
  <c r="AA3343" i="42"/>
  <c r="AA2916" i="42"/>
  <c r="AA2489" i="42"/>
  <c r="R2527" i="42"/>
  <c r="R1673" i="42"/>
  <c r="AD2527" i="42"/>
  <c r="AD3381" i="42"/>
  <c r="AD2954" i="42"/>
  <c r="O2084" i="42"/>
  <c r="O1230" i="42"/>
  <c r="AA2938" i="42"/>
  <c r="AA3365" i="42"/>
  <c r="AA2511" i="42"/>
  <c r="AJ2477" i="42"/>
  <c r="AJ2904" i="42"/>
  <c r="R2499" i="42"/>
  <c r="R1645" i="42"/>
  <c r="AD3353" i="42"/>
  <c r="AD2926" i="42"/>
  <c r="AD2499" i="42"/>
  <c r="R2467" i="42"/>
  <c r="R1613" i="42"/>
  <c r="AD3321" i="42"/>
  <c r="AD2467" i="42"/>
  <c r="AD2894" i="42"/>
  <c r="U2549" i="42"/>
  <c r="U1695" i="42"/>
  <c r="AG2976" i="42"/>
  <c r="AG3403" i="42"/>
  <c r="AJ2944" i="42"/>
  <c r="AJ2517" i="42"/>
  <c r="O2063" i="42"/>
  <c r="O1209" i="42"/>
  <c r="AA3344" i="42"/>
  <c r="AA2917" i="42"/>
  <c r="AA2490" i="42"/>
  <c r="R2528" i="42"/>
  <c r="R1674" i="42"/>
  <c r="AD2528" i="42"/>
  <c r="AD2955" i="42"/>
  <c r="AD3382" i="42"/>
  <c r="U2501" i="42"/>
  <c r="U1647" i="42"/>
  <c r="AG2928" i="42"/>
  <c r="AG3355" i="42"/>
  <c r="AJ2966" i="42"/>
  <c r="AJ2539" i="42"/>
  <c r="U2523" i="42"/>
  <c r="U1669" i="42"/>
  <c r="AG3377" i="42"/>
  <c r="AG2950" i="42"/>
  <c r="AJ2561" i="42"/>
  <c r="AJ2988" i="42"/>
  <c r="O2107" i="42"/>
  <c r="O1253" i="42"/>
  <c r="AA2961" i="42"/>
  <c r="AA3388" i="42"/>
  <c r="AA2534" i="42"/>
  <c r="R2480" i="42"/>
  <c r="R1626" i="42"/>
  <c r="AD2907" i="42"/>
  <c r="AD3334" i="42"/>
  <c r="AD2480" i="42"/>
  <c r="U2545" i="42"/>
  <c r="U1691" i="42"/>
  <c r="AG2972" i="42"/>
  <c r="AG3399" i="42"/>
  <c r="AJ2918" i="42"/>
  <c r="AJ2491" i="42"/>
  <c r="R2502" i="42"/>
  <c r="R1648" i="42"/>
  <c r="AD2929" i="42"/>
  <c r="AD2502" i="42"/>
  <c r="AD3356" i="42"/>
  <c r="P2077" i="42"/>
  <c r="P1223" i="42"/>
  <c r="AB2931" i="42"/>
  <c r="AB3358" i="42"/>
  <c r="AB2504" i="42"/>
  <c r="V2526" i="42"/>
  <c r="V2099" i="42"/>
  <c r="AH3380" i="42"/>
  <c r="AH2526" i="42"/>
  <c r="P2044" i="42"/>
  <c r="P1190" i="42"/>
  <c r="AB3325" i="42"/>
  <c r="AB2898" i="42"/>
  <c r="AB2471" i="42"/>
  <c r="S2562" i="42"/>
  <c r="S1708" i="42"/>
  <c r="AE3416" i="42"/>
  <c r="AE2989" i="42"/>
  <c r="AE2562" i="42"/>
  <c r="P2092" i="42"/>
  <c r="P1238" i="42"/>
  <c r="AB3373" i="42"/>
  <c r="AB2519" i="42"/>
  <c r="AB2946" i="42"/>
  <c r="V2530" i="42"/>
  <c r="V2103" i="42"/>
  <c r="AH3384" i="42"/>
  <c r="AH2530" i="42"/>
  <c r="V2552" i="42"/>
  <c r="V2125" i="42"/>
  <c r="AH3406" i="42"/>
  <c r="AH2552" i="42"/>
  <c r="Y2525" i="42"/>
  <c r="Y2952" i="42"/>
  <c r="Y3379" i="42"/>
  <c r="AK2952" i="42"/>
  <c r="AK2525" i="42"/>
  <c r="P2136" i="42"/>
  <c r="P1282" i="42"/>
  <c r="AB3417" i="42"/>
  <c r="AB2990" i="42"/>
  <c r="AB2563" i="42"/>
  <c r="V2482" i="42"/>
  <c r="V2055" i="42"/>
  <c r="AH3336" i="42"/>
  <c r="AH2482" i="42"/>
  <c r="Y2974" i="42"/>
  <c r="Y2547" i="42"/>
  <c r="Y3401" i="42"/>
  <c r="AK2547" i="42"/>
  <c r="AK2974" i="42"/>
  <c r="P2066" i="42"/>
  <c r="P1212" i="42"/>
  <c r="AB2493" i="42"/>
  <c r="AB3347" i="42"/>
  <c r="AB2920" i="42"/>
  <c r="S2468" i="42"/>
  <c r="S1614" i="42"/>
  <c r="AE3322" i="42"/>
  <c r="AE2895" i="42"/>
  <c r="AE2468" i="42"/>
  <c r="P2116" i="42"/>
  <c r="P1262" i="42"/>
  <c r="AB3397" i="42"/>
  <c r="AB2543" i="42"/>
  <c r="AB2970" i="42"/>
  <c r="V2554" i="42"/>
  <c r="V2127" i="42"/>
  <c r="AH2554" i="42"/>
  <c r="AH3408" i="42"/>
  <c r="S2538" i="42"/>
  <c r="S1684" i="42"/>
  <c r="AE2965" i="42"/>
  <c r="AE2538" i="42"/>
  <c r="AE3392" i="42"/>
  <c r="Y3323" i="42"/>
  <c r="Y2896" i="42"/>
  <c r="Y2469" i="42"/>
  <c r="AK2896" i="42"/>
  <c r="AK2469" i="42"/>
  <c r="P2104" i="42"/>
  <c r="P1250" i="42"/>
  <c r="AB2531" i="42"/>
  <c r="AB3385" i="42"/>
  <c r="AB2958" i="42"/>
  <c r="S2483" i="42"/>
  <c r="S1629" i="42"/>
  <c r="AE2910" i="42"/>
  <c r="AE2483" i="42"/>
  <c r="AE3337" i="42"/>
  <c r="V2494" i="42"/>
  <c r="V2067" i="42"/>
  <c r="AH2494" i="42"/>
  <c r="AH3348" i="42"/>
  <c r="V2495" i="42"/>
  <c r="V2068" i="42"/>
  <c r="AH2495" i="42"/>
  <c r="AH3349" i="42"/>
  <c r="P2079" i="42"/>
  <c r="P1225" i="42"/>
  <c r="AB2933" i="42"/>
  <c r="AB2506" i="42"/>
  <c r="AB3360" i="42"/>
  <c r="Y2982" i="42"/>
  <c r="Y2555" i="42"/>
  <c r="Y3409" i="42"/>
  <c r="AK2555" i="42"/>
  <c r="AK2982" i="42"/>
  <c r="P2123" i="42"/>
  <c r="P1269" i="42"/>
  <c r="AB3404" i="42"/>
  <c r="AB2977" i="42"/>
  <c r="AB2550" i="42"/>
  <c r="S2466" i="42"/>
  <c r="S1612" i="42"/>
  <c r="AE2466" i="42"/>
  <c r="AE3320" i="42"/>
  <c r="AE2893" i="42"/>
  <c r="P2061" i="42"/>
  <c r="P1207" i="42"/>
  <c r="AB3342" i="42"/>
  <c r="AB2488" i="42"/>
  <c r="AB2915" i="42"/>
  <c r="V2486" i="42"/>
  <c r="V2059" i="42"/>
  <c r="AH3340" i="42"/>
  <c r="AH2486" i="42"/>
  <c r="Y2524" i="42"/>
  <c r="Y3378" i="42"/>
  <c r="Y2951" i="42"/>
  <c r="AK2524" i="42"/>
  <c r="AK2951" i="42"/>
  <c r="P2070" i="42"/>
  <c r="P1216" i="42"/>
  <c r="AB3351" i="42"/>
  <c r="AB2924" i="42"/>
  <c r="AB2497" i="42"/>
  <c r="V2508" i="42"/>
  <c r="V2081" i="42"/>
  <c r="AH2508" i="42"/>
  <c r="AH3362" i="42"/>
  <c r="S2557" i="42"/>
  <c r="S1703" i="42"/>
  <c r="AE2557" i="42"/>
  <c r="AE3411" i="42"/>
  <c r="AE2984" i="42"/>
  <c r="P2114" i="42"/>
  <c r="P1260" i="42"/>
  <c r="AB3395" i="42"/>
  <c r="AB2968" i="42"/>
  <c r="AB2541" i="42"/>
  <c r="S2487" i="42"/>
  <c r="S1633" i="42"/>
  <c r="AE3341" i="42"/>
  <c r="AE2914" i="42"/>
  <c r="AE2487" i="42"/>
  <c r="Y2925" i="42"/>
  <c r="Y2498" i="42"/>
  <c r="Y3352" i="42"/>
  <c r="AK2498" i="42"/>
  <c r="AK2925" i="42"/>
  <c r="V2532" i="42"/>
  <c r="V2105" i="42"/>
  <c r="AH3386" i="42"/>
  <c r="AH2532" i="42"/>
  <c r="Y3332" i="42"/>
  <c r="Y2905" i="42"/>
  <c r="Y2478" i="42"/>
  <c r="AK2905" i="42"/>
  <c r="AK2478" i="42"/>
  <c r="Y3354" i="42"/>
  <c r="Y2927" i="42"/>
  <c r="Y2500" i="42"/>
  <c r="AK2500" i="42"/>
  <c r="AK2927" i="42"/>
  <c r="P2046" i="42"/>
  <c r="P1192" i="42"/>
  <c r="AB3327" i="42"/>
  <c r="AB2900" i="42"/>
  <c r="AB2473" i="42"/>
  <c r="V2484" i="42"/>
  <c r="V2057" i="42"/>
  <c r="AH3338" i="42"/>
  <c r="AH2484" i="42"/>
  <c r="Y757" i="42"/>
  <c r="Y3319" i="42"/>
  <c r="Y2465" i="42"/>
  <c r="Y2892" i="42"/>
  <c r="AK2892" i="42"/>
  <c r="AK2465" i="42"/>
  <c r="S2515" i="42"/>
  <c r="S1661" i="42"/>
  <c r="AE3369" i="42"/>
  <c r="AE2942" i="42"/>
  <c r="AE2515" i="42"/>
  <c r="V2553" i="42"/>
  <c r="V2126" i="42"/>
  <c r="AH2553" i="42"/>
  <c r="AH3407" i="42"/>
  <c r="Y3391" i="42"/>
  <c r="Y2964" i="42"/>
  <c r="Y2537" i="42"/>
  <c r="AK2537" i="42"/>
  <c r="AK2964" i="42"/>
  <c r="P2083" i="42"/>
  <c r="P1229" i="42"/>
  <c r="AB2510" i="42"/>
  <c r="AB2937" i="42"/>
  <c r="AB3364" i="42"/>
  <c r="S2548" i="42"/>
  <c r="S1694" i="42"/>
  <c r="AE2548" i="42"/>
  <c r="AE3402" i="42"/>
  <c r="AE2975" i="42"/>
  <c r="Y2899" i="42"/>
  <c r="Y3326" i="42"/>
  <c r="Y2472" i="42"/>
  <c r="AK2899" i="42"/>
  <c r="AK2472" i="42"/>
  <c r="S2522" i="42"/>
  <c r="S1668" i="42"/>
  <c r="AE2522" i="42"/>
  <c r="AE2949" i="42"/>
  <c r="AE3376" i="42"/>
  <c r="V2560" i="42"/>
  <c r="V2133" i="42"/>
  <c r="AH2560" i="42"/>
  <c r="AH3414" i="42"/>
  <c r="Y2960" i="42"/>
  <c r="Y3387" i="42"/>
  <c r="Y2533" i="42"/>
  <c r="AK2533" i="42"/>
  <c r="AK2960" i="42"/>
  <c r="P2052" i="42"/>
  <c r="P1198" i="42"/>
  <c r="AB3333" i="42"/>
  <c r="AB2479" i="42"/>
  <c r="AB2906" i="42"/>
  <c r="S2544" i="42"/>
  <c r="S1690" i="42"/>
  <c r="AE2971" i="42"/>
  <c r="AE3398" i="42"/>
  <c r="AE2544" i="42"/>
  <c r="S2474" i="42"/>
  <c r="S1620" i="42"/>
  <c r="AE3328" i="42"/>
  <c r="AE2474" i="42"/>
  <c r="AE2901" i="42"/>
  <c r="V2512" i="42"/>
  <c r="V2085" i="42"/>
  <c r="AH3366" i="42"/>
  <c r="AH2512" i="42"/>
  <c r="Y2912" i="42"/>
  <c r="Y3339" i="42"/>
  <c r="Y2485" i="42"/>
  <c r="AK2912" i="42"/>
  <c r="AK2485" i="42"/>
  <c r="S2496" i="42"/>
  <c r="S1642" i="42"/>
  <c r="AE2923" i="42"/>
  <c r="AE3350" i="42"/>
  <c r="AE2496" i="42"/>
  <c r="Y3361" i="42"/>
  <c r="Y2934" i="42"/>
  <c r="Y2507" i="42"/>
  <c r="AK2934" i="42"/>
  <c r="AK2507" i="42"/>
  <c r="S2518" i="42"/>
  <c r="S1664" i="42"/>
  <c r="AE2518" i="42"/>
  <c r="AE2945" i="42"/>
  <c r="AE3372" i="42"/>
  <c r="V2556" i="42"/>
  <c r="V2129" i="42"/>
  <c r="AH2556" i="42"/>
  <c r="AH3410" i="42"/>
  <c r="Y3383" i="42"/>
  <c r="Y2529" i="42"/>
  <c r="Y2956" i="42"/>
  <c r="AK2956" i="42"/>
  <c r="AK2529" i="42"/>
  <c r="P2048" i="42"/>
  <c r="P1194" i="42"/>
  <c r="AB3329" i="42"/>
  <c r="AB2902" i="42"/>
  <c r="AB2475" i="42"/>
  <c r="S2558" i="42"/>
  <c r="S1704" i="42"/>
  <c r="AE3412" i="42"/>
  <c r="AE2558" i="42"/>
  <c r="AE2985" i="42"/>
  <c r="V2542" i="42"/>
  <c r="V2115" i="42"/>
  <c r="AH3396" i="42"/>
  <c r="AH2542" i="42"/>
  <c r="P2137" i="42"/>
  <c r="P1283" i="42"/>
  <c r="AB2991" i="42"/>
  <c r="AB3418" i="42"/>
  <c r="AB2564" i="42"/>
  <c r="S2521" i="42"/>
  <c r="S1667" i="42"/>
  <c r="AE2948" i="42"/>
  <c r="AE2521" i="42"/>
  <c r="AE3375" i="42"/>
  <c r="V2470" i="42"/>
  <c r="V2043" i="42"/>
  <c r="AH2470" i="42"/>
  <c r="AH3324" i="42"/>
  <c r="Y2540" i="42"/>
  <c r="Y2967" i="42"/>
  <c r="Y3394" i="42"/>
  <c r="AK2967" i="42"/>
  <c r="AK2540" i="42"/>
  <c r="P2086" i="42"/>
  <c r="P1232" i="42"/>
  <c r="AB2940" i="42"/>
  <c r="AB3367" i="42"/>
  <c r="AB2513" i="42"/>
  <c r="S2551" i="42"/>
  <c r="S1697" i="42"/>
  <c r="AE2551" i="42"/>
  <c r="AE2978" i="42"/>
  <c r="AE3405" i="42"/>
  <c r="P2108" i="42"/>
  <c r="P1254" i="42"/>
  <c r="AB2535" i="42"/>
  <c r="AB2962" i="42"/>
  <c r="AB3389" i="42"/>
  <c r="S2481" i="42"/>
  <c r="S1627" i="42"/>
  <c r="AE2481" i="42"/>
  <c r="AE2908" i="42"/>
  <c r="AE3335" i="42"/>
  <c r="V2546" i="42"/>
  <c r="V2119" i="42"/>
  <c r="AH2546" i="42"/>
  <c r="AH3400" i="42"/>
  <c r="Y2919" i="42"/>
  <c r="Y2492" i="42"/>
  <c r="Y3346" i="42"/>
  <c r="AK2492" i="42"/>
  <c r="AK2919" i="42"/>
  <c r="S2503" i="42"/>
  <c r="S1649" i="42"/>
  <c r="AE2503" i="42"/>
  <c r="AE3357" i="42"/>
  <c r="AE2930" i="42"/>
  <c r="V2476" i="42"/>
  <c r="V2049" i="42"/>
  <c r="AH3330" i="42"/>
  <c r="AH2476" i="42"/>
  <c r="Y2941" i="42"/>
  <c r="Y3368" i="42"/>
  <c r="Y2514" i="42"/>
  <c r="AK2941" i="42"/>
  <c r="AK2514" i="42"/>
  <c r="Y2536" i="42"/>
  <c r="Y2963" i="42"/>
  <c r="Y3390" i="42"/>
  <c r="AK2963" i="42"/>
  <c r="AK2536" i="42"/>
  <c r="P2082" i="42"/>
  <c r="P1228" i="42"/>
  <c r="AB2509" i="42"/>
  <c r="AB2936" i="42"/>
  <c r="AB3363" i="42"/>
  <c r="V2520" i="42"/>
  <c r="V2093" i="42"/>
  <c r="AH3374" i="42"/>
  <c r="AH2520" i="42"/>
  <c r="P2132" i="42"/>
  <c r="P1278" i="42"/>
  <c r="AB2559" i="42"/>
  <c r="AB2986" i="42"/>
  <c r="AB3413" i="42"/>
  <c r="S2505" i="42"/>
  <c r="S1651" i="42"/>
  <c r="AE2932" i="42"/>
  <c r="AE2505" i="42"/>
  <c r="AE3359" i="42"/>
  <c r="Y3370" i="42"/>
  <c r="Y2943" i="42"/>
  <c r="Y2516" i="42"/>
  <c r="AK2516" i="42"/>
  <c r="AK2943" i="42"/>
  <c r="P2062" i="42"/>
  <c r="P1208" i="42"/>
  <c r="AB3343" i="42"/>
  <c r="AB2916" i="42"/>
  <c r="AB2489" i="42"/>
  <c r="S2527" i="42"/>
  <c r="S1673" i="42"/>
  <c r="AE2954" i="42"/>
  <c r="AE2527" i="42"/>
  <c r="AE3381" i="42"/>
  <c r="P2084" i="42"/>
  <c r="P1230" i="42"/>
  <c r="AB2938" i="42"/>
  <c r="AB3365" i="42"/>
  <c r="AB2511" i="42"/>
  <c r="Y2904" i="42"/>
  <c r="Y2477" i="42"/>
  <c r="Y3331" i="42"/>
  <c r="AK2904" i="42"/>
  <c r="AK2477" i="42"/>
  <c r="S2499" i="42"/>
  <c r="S1645" i="42"/>
  <c r="AE2499" i="42"/>
  <c r="AE3353" i="42"/>
  <c r="AE2926" i="42"/>
  <c r="S2467" i="42"/>
  <c r="S1613" i="42"/>
  <c r="AE3321" i="42"/>
  <c r="AE2894" i="42"/>
  <c r="AE2467" i="42"/>
  <c r="V2549" i="42"/>
  <c r="V2122" i="42"/>
  <c r="AH3403" i="42"/>
  <c r="AH2549" i="42"/>
  <c r="Y3371" i="42"/>
  <c r="Y2517" i="42"/>
  <c r="Y2944" i="42"/>
  <c r="AK2944" i="42"/>
  <c r="AK2517" i="42"/>
  <c r="P2063" i="42"/>
  <c r="P1209" i="42"/>
  <c r="AB2490" i="42"/>
  <c r="AB2917" i="42"/>
  <c r="AB3344" i="42"/>
  <c r="S2528" i="42"/>
  <c r="S1674" i="42"/>
  <c r="AE2528" i="42"/>
  <c r="AE3382" i="42"/>
  <c r="AE2955" i="42"/>
  <c r="V2501" i="42"/>
  <c r="V2074" i="42"/>
  <c r="AH3355" i="42"/>
  <c r="AH2501" i="42"/>
  <c r="Y3393" i="42"/>
  <c r="Y2966" i="42"/>
  <c r="Y2539" i="42"/>
  <c r="AK2966" i="42"/>
  <c r="AK2539" i="42"/>
  <c r="V2523" i="42"/>
  <c r="V2096" i="42"/>
  <c r="AH2523" i="42"/>
  <c r="AH3377" i="42"/>
  <c r="Y3415" i="42"/>
  <c r="Y2988" i="42"/>
  <c r="Y2561" i="42"/>
  <c r="AK2988" i="42"/>
  <c r="AK2561" i="42"/>
  <c r="P2107" i="42"/>
  <c r="P1253" i="42"/>
  <c r="AB3388" i="42"/>
  <c r="AB2961" i="42"/>
  <c r="AB2534" i="42"/>
  <c r="S2480" i="42"/>
  <c r="S1626" i="42"/>
  <c r="AE2480" i="42"/>
  <c r="AE3334" i="42"/>
  <c r="AE2907" i="42"/>
  <c r="V2545" i="42"/>
  <c r="V2118" i="42"/>
  <c r="AH2545" i="42"/>
  <c r="AH3399" i="42"/>
  <c r="Y3345" i="42"/>
  <c r="Y2918" i="42"/>
  <c r="Y2491" i="42"/>
  <c r="AK2491" i="42"/>
  <c r="AK2918" i="42"/>
  <c r="S2502" i="42"/>
  <c r="S1648" i="42"/>
  <c r="AE2502" i="42"/>
  <c r="AE3356" i="42"/>
  <c r="AE2929" i="42"/>
  <c r="AC3358" i="42"/>
  <c r="AC2931" i="42"/>
  <c r="AC2504" i="42"/>
  <c r="W2526" i="42"/>
  <c r="W2099" i="42"/>
  <c r="AI2953" i="42"/>
  <c r="AI2526" i="42"/>
  <c r="AC2898" i="42"/>
  <c r="AC3325" i="42"/>
  <c r="AC2471" i="42"/>
  <c r="T2562" i="42"/>
  <c r="T1708" i="42"/>
  <c r="AF3416" i="42"/>
  <c r="AF2562" i="42"/>
  <c r="AF2989" i="42"/>
  <c r="AC3373" i="42"/>
  <c r="AC2519" i="42"/>
  <c r="AC2946" i="42"/>
  <c r="W2530" i="42"/>
  <c r="W2103" i="42"/>
  <c r="AI2957" i="42"/>
  <c r="AI2530" i="42"/>
  <c r="W2552" i="42"/>
  <c r="W2125" i="42"/>
  <c r="AI2552" i="42"/>
  <c r="AI2979" i="42"/>
  <c r="N2098" i="42"/>
  <c r="N1244" i="42"/>
  <c r="Z2525" i="42"/>
  <c r="Z3379" i="42"/>
  <c r="Z2952" i="42"/>
  <c r="AL2952" i="42"/>
  <c r="AL2525" i="42"/>
  <c r="AC2563" i="42"/>
  <c r="AC2990" i="42"/>
  <c r="AC3417" i="42"/>
  <c r="W2482" i="42"/>
  <c r="W2055" i="42"/>
  <c r="AI2482" i="42"/>
  <c r="AI2909" i="42"/>
  <c r="N2120" i="42"/>
  <c r="N1266" i="42"/>
  <c r="Z2974" i="42"/>
  <c r="Z2547" i="42"/>
  <c r="Z3401" i="42"/>
  <c r="AL2974" i="42"/>
  <c r="AL2547" i="42"/>
  <c r="AC2493" i="42"/>
  <c r="AC3347" i="42"/>
  <c r="AC2920" i="42"/>
  <c r="T2468" i="42"/>
  <c r="T1614" i="42"/>
  <c r="AF2468" i="42"/>
  <c r="AF3322" i="42"/>
  <c r="AF2895" i="42"/>
  <c r="AC2970" i="42"/>
  <c r="AC2543" i="42"/>
  <c r="AC3397" i="42"/>
  <c r="W2554" i="42"/>
  <c r="W2127" i="42"/>
  <c r="AI2981" i="42"/>
  <c r="AI2554" i="42"/>
  <c r="T2538" i="42"/>
  <c r="T1684" i="42"/>
  <c r="AF3392" i="42"/>
  <c r="AF2965" i="42"/>
  <c r="AF2538" i="42"/>
  <c r="N2042" i="42"/>
  <c r="N1188" i="42"/>
  <c r="Z2896" i="42"/>
  <c r="Z3323" i="42"/>
  <c r="Z2469" i="42"/>
  <c r="AL2469" i="42"/>
  <c r="AL2896" i="42"/>
  <c r="AC2958" i="42"/>
  <c r="AC2531" i="42"/>
  <c r="AC3385" i="42"/>
  <c r="T2483" i="42"/>
  <c r="T1629" i="42"/>
  <c r="AF3337" i="42"/>
  <c r="AF2483" i="42"/>
  <c r="AF2910" i="42"/>
  <c r="W2494" i="42"/>
  <c r="W2067" i="42"/>
  <c r="AI2494" i="42"/>
  <c r="AI2921" i="42"/>
  <c r="W2495" i="42"/>
  <c r="W2068" i="42"/>
  <c r="AI2495" i="42"/>
  <c r="AI2922" i="42"/>
  <c r="AC3360" i="42"/>
  <c r="AC2933" i="42"/>
  <c r="AC2506" i="42"/>
  <c r="N2128" i="42"/>
  <c r="N1274" i="42"/>
  <c r="Z2982" i="42"/>
  <c r="Z2555" i="42"/>
  <c r="Z3409" i="42"/>
  <c r="AL2982" i="42"/>
  <c r="AL2555" i="42"/>
  <c r="AC2977" i="42"/>
  <c r="AC2550" i="42"/>
  <c r="AC3404" i="42"/>
  <c r="T2466" i="42"/>
  <c r="T1612" i="42"/>
  <c r="AF2466" i="42"/>
  <c r="AF3320" i="42"/>
  <c r="AF2893" i="42"/>
  <c r="AC2915" i="42"/>
  <c r="AC3342" i="42"/>
  <c r="AC2488" i="42"/>
  <c r="W2486" i="42"/>
  <c r="W2059" i="42"/>
  <c r="AI2913" i="42"/>
  <c r="AI2486" i="42"/>
  <c r="N2097" i="42"/>
  <c r="N1243" i="42"/>
  <c r="Z3378" i="42"/>
  <c r="Z2951" i="42"/>
  <c r="Z2524" i="42"/>
  <c r="AL2951" i="42"/>
  <c r="AL2524" i="42"/>
  <c r="AC2497" i="42"/>
  <c r="AC2924" i="42"/>
  <c r="AC3351" i="42"/>
  <c r="W2508" i="42"/>
  <c r="W2081" i="42"/>
  <c r="AI2508" i="42"/>
  <c r="AI2935" i="42"/>
  <c r="T2557" i="42"/>
  <c r="T1703" i="42"/>
  <c r="AF3411" i="42"/>
  <c r="AF2984" i="42"/>
  <c r="AF2557" i="42"/>
  <c r="AC2541" i="42"/>
  <c r="AC2968" i="42"/>
  <c r="AC3395" i="42"/>
  <c r="T2487" i="42"/>
  <c r="T1633" i="42"/>
  <c r="AF2914" i="42"/>
  <c r="AF3341" i="42"/>
  <c r="AF2487" i="42"/>
  <c r="N2071" i="42"/>
  <c r="N1217" i="42"/>
  <c r="Z2925" i="42"/>
  <c r="Z3352" i="42"/>
  <c r="Z2498" i="42"/>
  <c r="AL2498" i="42"/>
  <c r="AL2925" i="42"/>
  <c r="W2532" i="42"/>
  <c r="W2105" i="42"/>
  <c r="AI2959" i="42"/>
  <c r="AI2532" i="42"/>
  <c r="N2051" i="42"/>
  <c r="N1197" i="42"/>
  <c r="Z2905" i="42"/>
  <c r="Z3332" i="42"/>
  <c r="Z2478" i="42"/>
  <c r="AL2905" i="42"/>
  <c r="AL2478" i="42"/>
  <c r="N2073" i="42"/>
  <c r="N1219" i="42"/>
  <c r="Z3354" i="42"/>
  <c r="Z2500" i="42"/>
  <c r="Z2927" i="42"/>
  <c r="AL2500" i="42"/>
  <c r="AL2927" i="42"/>
  <c r="AC2900" i="42"/>
  <c r="AC3327" i="42"/>
  <c r="AC2473" i="42"/>
  <c r="W2484" i="42"/>
  <c r="W2057" i="42"/>
  <c r="AI2911" i="42"/>
  <c r="AI2484" i="42"/>
  <c r="N2038" i="42"/>
  <c r="N1184" i="42"/>
  <c r="Z757" i="42"/>
  <c r="Z3319" i="42"/>
  <c r="Z2465" i="42"/>
  <c r="Z2892" i="42"/>
  <c r="AL2892" i="42"/>
  <c r="AL2465" i="42"/>
  <c r="T2515" i="42"/>
  <c r="T1661" i="42"/>
  <c r="AF3369" i="42"/>
  <c r="AF2942" i="42"/>
  <c r="AF2515" i="42"/>
  <c r="W2553" i="42"/>
  <c r="W2126" i="42"/>
  <c r="AI2553" i="42"/>
  <c r="AI2980" i="42"/>
  <c r="N2110" i="42"/>
  <c r="N1256" i="42"/>
  <c r="Z2964" i="42"/>
  <c r="Z2537" i="42"/>
  <c r="Z3391" i="42"/>
  <c r="AL2964" i="42"/>
  <c r="AL2537" i="42"/>
  <c r="AC3364" i="42"/>
  <c r="AC2937" i="42"/>
  <c r="AC2510" i="42"/>
  <c r="T2548" i="42"/>
  <c r="T1694" i="42"/>
  <c r="AF3402" i="42"/>
  <c r="AF2548" i="42"/>
  <c r="AF2975" i="42"/>
  <c r="N2045" i="42"/>
  <c r="N1191" i="42"/>
  <c r="Z2899" i="42"/>
  <c r="Z2472" i="42"/>
  <c r="Z3326" i="42"/>
  <c r="AL2472" i="42"/>
  <c r="AL2899" i="42"/>
  <c r="T2522" i="42"/>
  <c r="T1668" i="42"/>
  <c r="AF2949" i="42"/>
  <c r="AF2522" i="42"/>
  <c r="AF3376" i="42"/>
  <c r="W2560" i="42"/>
  <c r="W2133" i="42"/>
  <c r="AI2560" i="42"/>
  <c r="AI2987" i="42"/>
  <c r="N2106" i="42"/>
  <c r="N1252" i="42"/>
  <c r="Z2960" i="42"/>
  <c r="Z2533" i="42"/>
  <c r="Z3387" i="42"/>
  <c r="AL2533" i="42"/>
  <c r="AL2960" i="42"/>
  <c r="AC3333" i="42"/>
  <c r="AC2479" i="42"/>
  <c r="AC2906" i="42"/>
  <c r="T2544" i="42"/>
  <c r="T1690" i="42"/>
  <c r="AF3398" i="42"/>
  <c r="AF2544" i="42"/>
  <c r="AF2971" i="42"/>
  <c r="T2474" i="42"/>
  <c r="T1620" i="42"/>
  <c r="AF2474" i="42"/>
  <c r="AF3328" i="42"/>
  <c r="AF2901" i="42"/>
  <c r="W2512" i="42"/>
  <c r="W2085" i="42"/>
  <c r="AI2512" i="42"/>
  <c r="AI2939" i="42"/>
  <c r="N2058" i="42"/>
  <c r="N1204" i="42"/>
  <c r="Z3339" i="42"/>
  <c r="Z2485" i="42"/>
  <c r="Z2912" i="42"/>
  <c r="AL2485" i="42"/>
  <c r="AL2912" i="42"/>
  <c r="T2496" i="42"/>
  <c r="T1642" i="42"/>
  <c r="AF2496" i="42"/>
  <c r="AF2923" i="42"/>
  <c r="AF3350" i="42"/>
  <c r="N2080" i="42"/>
  <c r="N1226" i="42"/>
  <c r="Z2507" i="42"/>
  <c r="Z3361" i="42"/>
  <c r="Z2934" i="42"/>
  <c r="AL2934" i="42"/>
  <c r="AL2507" i="42"/>
  <c r="T2518" i="42"/>
  <c r="T1664" i="42"/>
  <c r="AF3372" i="42"/>
  <c r="AF2945" i="42"/>
  <c r="AF2518" i="42"/>
  <c r="W2556" i="42"/>
  <c r="W2129" i="42"/>
  <c r="AI2556" i="42"/>
  <c r="AI2983" i="42"/>
  <c r="N2102" i="42"/>
  <c r="N1248" i="42"/>
  <c r="Z3383" i="42"/>
  <c r="Z2956" i="42"/>
  <c r="Z2529" i="42"/>
  <c r="AL2529" i="42"/>
  <c r="AL2956" i="42"/>
  <c r="AC3329" i="42"/>
  <c r="AC2475" i="42"/>
  <c r="AC2902" i="42"/>
  <c r="T2558" i="42"/>
  <c r="T1704" i="42"/>
  <c r="AF3412" i="42"/>
  <c r="AF2558" i="42"/>
  <c r="AF2985" i="42"/>
  <c r="W2542" i="42"/>
  <c r="W2115" i="42"/>
  <c r="AI2969" i="42"/>
  <c r="AI2542" i="42"/>
  <c r="AC2564" i="42"/>
  <c r="AC2991" i="42"/>
  <c r="AC3418" i="42"/>
  <c r="T2521" i="42"/>
  <c r="T1667" i="42"/>
  <c r="AF2948" i="42"/>
  <c r="AF2521" i="42"/>
  <c r="AF3375" i="42"/>
  <c r="W2470" i="42"/>
  <c r="W2043" i="42"/>
  <c r="AI2470" i="42"/>
  <c r="AI2897" i="42"/>
  <c r="N2113" i="42"/>
  <c r="N1259" i="42"/>
  <c r="Z3394" i="42"/>
  <c r="Z2967" i="42"/>
  <c r="Z2540" i="42"/>
  <c r="AL2967" i="42"/>
  <c r="AL2540" i="42"/>
  <c r="AC3367" i="42"/>
  <c r="AC2513" i="42"/>
  <c r="AC2940" i="42"/>
  <c r="T2551" i="42"/>
  <c r="T1697" i="42"/>
  <c r="AF3405" i="42"/>
  <c r="AF2978" i="42"/>
  <c r="AF2551" i="42"/>
  <c r="AC2962" i="42"/>
  <c r="AC3389" i="42"/>
  <c r="AC2535" i="42"/>
  <c r="T2481" i="42"/>
  <c r="T1627" i="42"/>
  <c r="AF3335" i="42"/>
  <c r="AF2481" i="42"/>
  <c r="AF2908" i="42"/>
  <c r="W2546" i="42"/>
  <c r="W2119" i="42"/>
  <c r="AI2973" i="42"/>
  <c r="AI2546" i="42"/>
  <c r="N2065" i="42"/>
  <c r="N1211" i="42"/>
  <c r="Z2492" i="42"/>
  <c r="Z3346" i="42"/>
  <c r="Z2919" i="42"/>
  <c r="AL2492" i="42"/>
  <c r="AL2919" i="42"/>
  <c r="T2503" i="42"/>
  <c r="T1649" i="42"/>
  <c r="AF2503" i="42"/>
  <c r="AF3357" i="42"/>
  <c r="AF2930" i="42"/>
  <c r="W2476" i="42"/>
  <c r="W2049" i="42"/>
  <c r="AI2476" i="42"/>
  <c r="AI2903" i="42"/>
  <c r="N2087" i="42"/>
  <c r="N1233" i="42"/>
  <c r="Z2514" i="42"/>
  <c r="Z3368" i="42"/>
  <c r="Z2941" i="42"/>
  <c r="AL2941" i="42"/>
  <c r="AL2514" i="42"/>
  <c r="N2109" i="42"/>
  <c r="N1255" i="42"/>
  <c r="Z3390" i="42"/>
  <c r="Z2536" i="42"/>
  <c r="Z2963" i="42"/>
  <c r="AL2963" i="42"/>
  <c r="AL2536" i="42"/>
  <c r="AC2509" i="42"/>
  <c r="AC3363" i="42"/>
  <c r="AC2936" i="42"/>
  <c r="W2520" i="42"/>
  <c r="W2093" i="42"/>
  <c r="AI2520" i="42"/>
  <c r="AI2947" i="42"/>
  <c r="AC3413" i="42"/>
  <c r="AC2986" i="42"/>
  <c r="AC2559" i="42"/>
  <c r="T2505" i="42"/>
  <c r="T1651" i="42"/>
  <c r="AF3359" i="42"/>
  <c r="AF2505" i="42"/>
  <c r="AF2932" i="42"/>
  <c r="N2089" i="42"/>
  <c r="N1235" i="42"/>
  <c r="Z2516" i="42"/>
  <c r="Z3370" i="42"/>
  <c r="Z2943" i="42"/>
  <c r="AL2516" i="42"/>
  <c r="AL2943" i="42"/>
  <c r="AC2489" i="42"/>
  <c r="AC2916" i="42"/>
  <c r="AC3343" i="42"/>
  <c r="T2527" i="42"/>
  <c r="T1673" i="42"/>
  <c r="AF2527" i="42"/>
  <c r="AF2954" i="42"/>
  <c r="AF3381" i="42"/>
  <c r="AC2511" i="42"/>
  <c r="AC3365" i="42"/>
  <c r="AC2938" i="42"/>
  <c r="N2050" i="42"/>
  <c r="N1196" i="42"/>
  <c r="Z2904" i="42"/>
  <c r="Z3331" i="42"/>
  <c r="Z2477" i="42"/>
  <c r="AL2904" i="42"/>
  <c r="AL2477" i="42"/>
  <c r="T2499" i="42"/>
  <c r="T1645" i="42"/>
  <c r="AF2926" i="42"/>
  <c r="AF3353" i="42"/>
  <c r="AF2499" i="42"/>
  <c r="T2467" i="42"/>
  <c r="T1613" i="42"/>
  <c r="AF2467" i="42"/>
  <c r="AF2894" i="42"/>
  <c r="AF3321" i="42"/>
  <c r="W2549" i="42"/>
  <c r="W2122" i="42"/>
  <c r="AI2549" i="42"/>
  <c r="AI2976" i="42"/>
  <c r="N2090" i="42"/>
  <c r="N1236" i="42"/>
  <c r="Z3371" i="42"/>
  <c r="Z2517" i="42"/>
  <c r="Z2944" i="42"/>
  <c r="AL2944" i="42"/>
  <c r="AL2517" i="42"/>
  <c r="AC2490" i="42"/>
  <c r="AC2917" i="42"/>
  <c r="AC3344" i="42"/>
  <c r="T2528" i="42"/>
  <c r="T1674" i="42"/>
  <c r="AF2955" i="42"/>
  <c r="AF3382" i="42"/>
  <c r="AF2528" i="42"/>
  <c r="W2501" i="42"/>
  <c r="W2074" i="42"/>
  <c r="AI2501" i="42"/>
  <c r="AI2928" i="42"/>
  <c r="N2112" i="42"/>
  <c r="N1258" i="42"/>
  <c r="Z3393" i="42"/>
  <c r="Z2966" i="42"/>
  <c r="Z2539" i="42"/>
  <c r="AL2539" i="42"/>
  <c r="AL2966" i="42"/>
  <c r="W2523" i="42"/>
  <c r="W2096" i="42"/>
  <c r="AI2950" i="42"/>
  <c r="AI2523" i="42"/>
  <c r="N2134" i="42"/>
  <c r="N1280" i="42"/>
  <c r="Z3415" i="42"/>
  <c r="Z2988" i="42"/>
  <c r="Z2561" i="42"/>
  <c r="AL2561" i="42"/>
  <c r="AL2988" i="42"/>
  <c r="AC2534" i="42"/>
  <c r="AC2961" i="42"/>
  <c r="AC3388" i="42"/>
  <c r="T2480" i="42"/>
  <c r="T1626" i="42"/>
  <c r="AF2907" i="42"/>
  <c r="AF3334" i="42"/>
  <c r="AF2480" i="42"/>
  <c r="W2545" i="42"/>
  <c r="W2118" i="42"/>
  <c r="AI2972" i="42"/>
  <c r="AI2545" i="42"/>
  <c r="N2064" i="42"/>
  <c r="N1210" i="42"/>
  <c r="Z2918" i="42"/>
  <c r="Z3345" i="42"/>
  <c r="Z2491" i="42"/>
  <c r="AL2491" i="42"/>
  <c r="AL2918" i="42"/>
  <c r="T2502" i="42"/>
  <c r="T1648" i="42"/>
  <c r="AF2929" i="42"/>
  <c r="AF2502" i="42"/>
  <c r="AF3356" i="42"/>
  <c r="R2504" i="42"/>
  <c r="R1650" i="42"/>
  <c r="AD3358" i="42"/>
  <c r="AD2931" i="42"/>
  <c r="AD2504" i="42"/>
  <c r="AJ2526" i="42"/>
  <c r="AJ2953" i="42"/>
  <c r="R2471" i="42"/>
  <c r="R1617" i="42"/>
  <c r="AD3325" i="42"/>
  <c r="AD2471" i="42"/>
  <c r="AD2898" i="42"/>
  <c r="U2562" i="42"/>
  <c r="U1708" i="42"/>
  <c r="AG3416" i="42"/>
  <c r="AG2989" i="42"/>
  <c r="R2519" i="42"/>
  <c r="R1665" i="42"/>
  <c r="AD3373" i="42"/>
  <c r="AD2519" i="42"/>
  <c r="AD2946" i="42"/>
  <c r="AJ2957" i="42"/>
  <c r="AJ2530" i="42"/>
  <c r="AJ2552" i="42"/>
  <c r="AJ2979" i="42"/>
  <c r="O2098" i="42"/>
  <c r="O1244" i="42"/>
  <c r="AA2952" i="42"/>
  <c r="AA3379" i="42"/>
  <c r="AA2525" i="42"/>
  <c r="R2563" i="42"/>
  <c r="R1709" i="42"/>
  <c r="AD2990" i="42"/>
  <c r="AD2563" i="42"/>
  <c r="AD3417" i="42"/>
  <c r="AJ2482" i="42"/>
  <c r="AJ2909" i="42"/>
  <c r="O2120" i="42"/>
  <c r="O1266" i="42"/>
  <c r="AA3401" i="42"/>
  <c r="AA2547" i="42"/>
  <c r="AA2974" i="42"/>
  <c r="R2493" i="42"/>
  <c r="R1639" i="42"/>
  <c r="AD3347" i="42"/>
  <c r="AD2920" i="42"/>
  <c r="AD2493" i="42"/>
  <c r="U2468" i="42"/>
  <c r="U1614" i="42"/>
  <c r="AG2895" i="42"/>
  <c r="AG3322" i="42"/>
  <c r="R2543" i="42"/>
  <c r="R1689" i="42"/>
  <c r="AD2970" i="42"/>
  <c r="AD2543" i="42"/>
  <c r="AD3397" i="42"/>
  <c r="AJ2981" i="42"/>
  <c r="AJ2554" i="42"/>
  <c r="U2538" i="42"/>
  <c r="U1684" i="42"/>
  <c r="AG2965" i="42"/>
  <c r="AG3392" i="42"/>
  <c r="O2042" i="42"/>
  <c r="O1188" i="42"/>
  <c r="AA3323" i="42"/>
  <c r="AA2896" i="42"/>
  <c r="AA2469" i="42"/>
  <c r="R2531" i="42"/>
  <c r="R1677" i="42"/>
  <c r="AD3385" i="42"/>
  <c r="AD2531" i="42"/>
  <c r="AD2958" i="42"/>
  <c r="U2483" i="42"/>
  <c r="U1629" i="42"/>
  <c r="AG2910" i="42"/>
  <c r="AG3337" i="42"/>
  <c r="AJ2494" i="42"/>
  <c r="AJ2921" i="42"/>
  <c r="AJ2922" i="42"/>
  <c r="AJ2495" i="42"/>
  <c r="R2506" i="42"/>
  <c r="R1652" i="42"/>
  <c r="AD3360" i="42"/>
  <c r="AD2933" i="42"/>
  <c r="AD2506" i="42"/>
  <c r="O2128" i="42"/>
  <c r="O1274" i="42"/>
  <c r="AA3409" i="42"/>
  <c r="AA2982" i="42"/>
  <c r="AA2555" i="42"/>
  <c r="R2550" i="42"/>
  <c r="R1696" i="42"/>
  <c r="AD2977" i="42"/>
  <c r="AD2550" i="42"/>
  <c r="AD3404" i="42"/>
  <c r="U2466" i="42"/>
  <c r="U1612" i="42"/>
  <c r="AG2893" i="42"/>
  <c r="AG3320" i="42"/>
  <c r="R2488" i="42"/>
  <c r="R1634" i="42"/>
  <c r="AD2915" i="42"/>
  <c r="AD3342" i="42"/>
  <c r="AD2488" i="42"/>
  <c r="AJ2913" i="42"/>
  <c r="AJ2486" i="42"/>
  <c r="O2097" i="42"/>
  <c r="O1243" i="42"/>
  <c r="AA3378" i="42"/>
  <c r="AA2524" i="42"/>
  <c r="AA2951" i="42"/>
  <c r="R2497" i="42"/>
  <c r="R1643" i="42"/>
  <c r="AD2497" i="42"/>
  <c r="AD3351" i="42"/>
  <c r="AD2924" i="42"/>
  <c r="AJ2508" i="42"/>
  <c r="AJ2935" i="42"/>
  <c r="U2557" i="42"/>
  <c r="U1703" i="42"/>
  <c r="AG3411" i="42"/>
  <c r="AG2984" i="42"/>
  <c r="R2541" i="42"/>
  <c r="R1687" i="42"/>
  <c r="AD3395" i="42"/>
  <c r="AD2968" i="42"/>
  <c r="AD2541" i="42"/>
  <c r="U2487" i="42"/>
  <c r="U1633" i="42"/>
  <c r="AG3341" i="42"/>
  <c r="AG2914" i="42"/>
  <c r="O2071" i="42"/>
  <c r="O1217" i="42"/>
  <c r="AA3352" i="42"/>
  <c r="AA2925" i="42"/>
  <c r="AA2498" i="42"/>
  <c r="AJ2959" i="42"/>
  <c r="AJ2532" i="42"/>
  <c r="O2051" i="42"/>
  <c r="O1197" i="42"/>
  <c r="AA2905" i="42"/>
  <c r="AA3332" i="42"/>
  <c r="AA2478" i="42"/>
  <c r="O2073" i="42"/>
  <c r="O1219" i="42"/>
  <c r="AA2927" i="42"/>
  <c r="AA3354" i="42"/>
  <c r="AA2500" i="42"/>
  <c r="R2473" i="42"/>
  <c r="R1619" i="42"/>
  <c r="AD2473" i="42"/>
  <c r="AD2900" i="42"/>
  <c r="AD3327" i="42"/>
  <c r="AJ2911" i="42"/>
  <c r="AJ2484" i="42"/>
  <c r="O2038" i="42"/>
  <c r="O1184" i="42"/>
  <c r="AA757" i="42"/>
  <c r="AA3319" i="42"/>
  <c r="AA2465" i="42"/>
  <c r="AA2892" i="42"/>
  <c r="U2515" i="42"/>
  <c r="U1661" i="42"/>
  <c r="AG2942" i="42"/>
  <c r="AG3369" i="42"/>
  <c r="AJ2980" i="42"/>
  <c r="AJ2553" i="42"/>
  <c r="O2110" i="42"/>
  <c r="O1256" i="42"/>
  <c r="AA3391" i="42"/>
  <c r="AA2964" i="42"/>
  <c r="AA2537" i="42"/>
  <c r="R2510" i="42"/>
  <c r="R1656" i="42"/>
  <c r="AD2937" i="42"/>
  <c r="AD3364" i="42"/>
  <c r="AD2510" i="42"/>
  <c r="U2548" i="42"/>
  <c r="U1694" i="42"/>
  <c r="AG2975" i="42"/>
  <c r="AG3402" i="42"/>
  <c r="O2045" i="42"/>
  <c r="O1191" i="42"/>
  <c r="AA2472" i="42"/>
  <c r="AA2899" i="42"/>
  <c r="AA3326" i="42"/>
  <c r="U2522" i="42"/>
  <c r="U1668" i="42"/>
  <c r="AG2949" i="42"/>
  <c r="AG3376" i="42"/>
  <c r="AJ2560" i="42"/>
  <c r="AJ2987" i="42"/>
  <c r="O2106" i="42"/>
  <c r="O1252" i="42"/>
  <c r="AA3387" i="42"/>
  <c r="AA2960" i="42"/>
  <c r="AA2533" i="42"/>
  <c r="R2479" i="42"/>
  <c r="R1625" i="42"/>
  <c r="AD2479" i="42"/>
  <c r="AD2906" i="42"/>
  <c r="AD3333" i="42"/>
  <c r="U2544" i="42"/>
  <c r="U1690" i="42"/>
  <c r="AG3398" i="42"/>
  <c r="AG2971" i="42"/>
  <c r="U2474" i="42"/>
  <c r="U1620" i="42"/>
  <c r="AG2901" i="42"/>
  <c r="AG3328" i="42"/>
  <c r="AJ2512" i="42"/>
  <c r="AJ2939" i="42"/>
  <c r="O2058" i="42"/>
  <c r="O1204" i="42"/>
  <c r="AA3339" i="42"/>
  <c r="AA2912" i="42"/>
  <c r="AA2485" i="42"/>
  <c r="U2496" i="42"/>
  <c r="U1642" i="42"/>
  <c r="AG3350" i="42"/>
  <c r="AG2923" i="42"/>
  <c r="O2080" i="42"/>
  <c r="O1226" i="42"/>
  <c r="AA3361" i="42"/>
  <c r="AA2934" i="42"/>
  <c r="AA2507" i="42"/>
  <c r="U2518" i="42"/>
  <c r="U1664" i="42"/>
  <c r="AG3372" i="42"/>
  <c r="AG2945" i="42"/>
  <c r="AJ2556" i="42"/>
  <c r="AJ2983" i="42"/>
  <c r="O2102" i="42"/>
  <c r="O1248" i="42"/>
  <c r="AA2956" i="42"/>
  <c r="AA3383" i="42"/>
  <c r="AA2529" i="42"/>
  <c r="R2475" i="42"/>
  <c r="R1621" i="42"/>
  <c r="AD2475" i="42"/>
  <c r="AD2902" i="42"/>
  <c r="AD3329" i="42"/>
  <c r="U2558" i="42"/>
  <c r="U1704" i="42"/>
  <c r="AG2985" i="42"/>
  <c r="AG3412" i="42"/>
  <c r="AJ2542" i="42"/>
  <c r="AJ2969" i="42"/>
  <c r="R2564" i="42"/>
  <c r="R1710" i="42"/>
  <c r="AD3418" i="42"/>
  <c r="AD2991" i="42"/>
  <c r="AD2564" i="42"/>
  <c r="U2521" i="42"/>
  <c r="U1667" i="42"/>
  <c r="AG3375" i="42"/>
  <c r="AG2948" i="42"/>
  <c r="AJ2897" i="42"/>
  <c r="AJ2470" i="42"/>
  <c r="O2113" i="42"/>
  <c r="O1259" i="42"/>
  <c r="AA2967" i="42"/>
  <c r="AA2540" i="42"/>
  <c r="AA3394" i="42"/>
  <c r="R2513" i="42"/>
  <c r="R1659" i="42"/>
  <c r="AD2940" i="42"/>
  <c r="AD3367" i="42"/>
  <c r="AD2513" i="42"/>
  <c r="U2551" i="42"/>
  <c r="U1697" i="42"/>
  <c r="AG3405" i="42"/>
  <c r="AG2978" i="42"/>
  <c r="R2535" i="42"/>
  <c r="R1681" i="42"/>
  <c r="AD3389" i="42"/>
  <c r="AD2962" i="42"/>
  <c r="AD2535" i="42"/>
  <c r="U2481" i="42"/>
  <c r="U1627" i="42"/>
  <c r="AG3335" i="42"/>
  <c r="AG2908" i="42"/>
  <c r="AJ2546" i="42"/>
  <c r="AJ2973" i="42"/>
  <c r="O2065" i="42"/>
  <c r="O1211" i="42"/>
  <c r="AA2919" i="42"/>
  <c r="AA2492" i="42"/>
  <c r="AA3346" i="42"/>
  <c r="U2503" i="42"/>
  <c r="U1649" i="42"/>
  <c r="AG3357" i="42"/>
  <c r="AG2930" i="42"/>
  <c r="AJ2903" i="42"/>
  <c r="AJ2476" i="42"/>
  <c r="O2087" i="42"/>
  <c r="O1233" i="42"/>
  <c r="AA2941" i="42"/>
  <c r="AA3368" i="42"/>
  <c r="AA2514" i="42"/>
  <c r="O2109" i="42"/>
  <c r="O1255" i="42"/>
  <c r="AA2963" i="42"/>
  <c r="AA3390" i="42"/>
  <c r="AA2536" i="42"/>
  <c r="R2509" i="42"/>
  <c r="R1655" i="42"/>
  <c r="AD2509" i="42"/>
  <c r="AD3363" i="42"/>
  <c r="AD2936" i="42"/>
  <c r="AJ2947" i="42"/>
  <c r="AJ2520" i="42"/>
  <c r="R2559" i="42"/>
  <c r="R1705" i="42"/>
  <c r="AD2559" i="42"/>
  <c r="AD2986" i="42"/>
  <c r="AD3413" i="42"/>
  <c r="U2505" i="42"/>
  <c r="U1651" i="42"/>
  <c r="AG3359" i="42"/>
  <c r="AG2932" i="42"/>
  <c r="O2089" i="42"/>
  <c r="O1235" i="42"/>
  <c r="AA2516" i="42"/>
  <c r="AA3370" i="42"/>
  <c r="AA2943" i="42"/>
  <c r="R2489" i="42"/>
  <c r="R1635" i="42"/>
  <c r="AD2489" i="42"/>
  <c r="AD3343" i="42"/>
  <c r="AD2916" i="42"/>
  <c r="U2527" i="42"/>
  <c r="U1673" i="42"/>
  <c r="AG3381" i="42"/>
  <c r="AG2954" i="42"/>
  <c r="R2511" i="42"/>
  <c r="R1657" i="42"/>
  <c r="AD2938" i="42"/>
  <c r="AD2511" i="42"/>
  <c r="AD3365" i="42"/>
  <c r="O2050" i="42"/>
  <c r="O1196" i="42"/>
  <c r="AA3331" i="42"/>
  <c r="AA2904" i="42"/>
  <c r="AA2477" i="42"/>
  <c r="U2499" i="42"/>
  <c r="U1645" i="42"/>
  <c r="AG2926" i="42"/>
  <c r="AG3353" i="42"/>
  <c r="U2467" i="42"/>
  <c r="U1613" i="42"/>
  <c r="AG3321" i="42"/>
  <c r="AG2894" i="42"/>
  <c r="AJ2549" i="42"/>
  <c r="AJ2976" i="42"/>
  <c r="O2090" i="42"/>
  <c r="O1236" i="42"/>
  <c r="AA3371" i="42"/>
  <c r="AA2944" i="42"/>
  <c r="AA2517" i="42"/>
  <c r="R2490" i="42"/>
  <c r="R1636" i="42"/>
  <c r="AD2490" i="42"/>
  <c r="AD3344" i="42"/>
  <c r="AD2917" i="42"/>
  <c r="U2528" i="42"/>
  <c r="U1674" i="42"/>
  <c r="AG3382" i="42"/>
  <c r="AG2955" i="42"/>
  <c r="AJ2501" i="42"/>
  <c r="AJ2928" i="42"/>
  <c r="O2112" i="42"/>
  <c r="O1258" i="42"/>
  <c r="AA2539" i="42"/>
  <c r="AA2966" i="42"/>
  <c r="AA3393" i="42"/>
  <c r="AJ2950" i="42"/>
  <c r="AJ2523" i="42"/>
  <c r="O2134" i="42"/>
  <c r="O1280" i="42"/>
  <c r="AA2988" i="42"/>
  <c r="AA3415" i="42"/>
  <c r="AA2561" i="42"/>
  <c r="R2534" i="42"/>
  <c r="R1680" i="42"/>
  <c r="AD3388" i="42"/>
  <c r="AD2534" i="42"/>
  <c r="AD2961" i="42"/>
  <c r="U2480" i="42"/>
  <c r="U1626" i="42"/>
  <c r="AG2907" i="42"/>
  <c r="AG3334" i="42"/>
  <c r="AJ2972" i="42"/>
  <c r="AJ2545" i="42"/>
  <c r="O2064" i="42"/>
  <c r="O1210" i="42"/>
  <c r="AA2918" i="42"/>
  <c r="AA3345" i="42"/>
  <c r="AA2491" i="42"/>
  <c r="U2502" i="42"/>
  <c r="U1648" i="42"/>
  <c r="AG2929" i="42"/>
  <c r="AG3356" i="42"/>
  <c r="S2504" i="42"/>
  <c r="S1650" i="42"/>
  <c r="AE2931" i="42"/>
  <c r="AE3358" i="42"/>
  <c r="AE2504" i="42"/>
  <c r="Y2953" i="42"/>
  <c r="Y2526" i="42"/>
  <c r="Y3380" i="42"/>
  <c r="AK2526" i="42"/>
  <c r="AK2953" i="42"/>
  <c r="S2471" i="42"/>
  <c r="S1617" i="42"/>
  <c r="AE3325" i="42"/>
  <c r="AE2898" i="42"/>
  <c r="AE2471" i="42"/>
  <c r="V2562" i="42"/>
  <c r="V2135" i="42"/>
  <c r="AH2562" i="42"/>
  <c r="AH3416" i="42"/>
  <c r="S2519" i="42"/>
  <c r="S1665" i="42"/>
  <c r="AE2946" i="42"/>
  <c r="AE3373" i="42"/>
  <c r="AE2519" i="42"/>
  <c r="Y2957" i="42"/>
  <c r="Y2530" i="42"/>
  <c r="Y3384" i="42"/>
  <c r="AK2530" i="42"/>
  <c r="AK2957" i="42"/>
  <c r="Y3406" i="42"/>
  <c r="Y2552" i="42"/>
  <c r="Y2979" i="42"/>
  <c r="AK2552" i="42"/>
  <c r="AK2979" i="42"/>
  <c r="P2098" i="42"/>
  <c r="P1244" i="42"/>
  <c r="AB3379" i="42"/>
  <c r="AB2952" i="42"/>
  <c r="AB2525" i="42"/>
  <c r="S2563" i="42"/>
  <c r="S1709" i="42"/>
  <c r="AE3417" i="42"/>
  <c r="AE2990" i="42"/>
  <c r="AE2563" i="42"/>
  <c r="Y2909" i="42"/>
  <c r="Y2482" i="42"/>
  <c r="Y3336" i="42"/>
  <c r="AK2482" i="42"/>
  <c r="AK2909" i="42"/>
  <c r="P2120" i="42"/>
  <c r="P1266" i="42"/>
  <c r="AB2974" i="42"/>
  <c r="AB2547" i="42"/>
  <c r="AB3401" i="42"/>
  <c r="S2493" i="42"/>
  <c r="S1639" i="42"/>
  <c r="AE2493" i="42"/>
  <c r="AE3347" i="42"/>
  <c r="AE2920" i="42"/>
  <c r="V2468" i="42"/>
  <c r="V2041" i="42"/>
  <c r="AH3322" i="42"/>
  <c r="AH2468" i="42"/>
  <c r="S2543" i="42"/>
  <c r="S1689" i="42"/>
  <c r="AE2543" i="42"/>
  <c r="AE3397" i="42"/>
  <c r="AE2970" i="42"/>
  <c r="Y3408" i="42"/>
  <c r="Y2981" i="42"/>
  <c r="Y2554" i="42"/>
  <c r="AK2554" i="42"/>
  <c r="AK2981" i="42"/>
  <c r="V2538" i="42"/>
  <c r="V2111" i="42"/>
  <c r="AH3392" i="42"/>
  <c r="AH2538" i="42"/>
  <c r="P2042" i="42"/>
  <c r="P1188" i="42"/>
  <c r="AB2469" i="42"/>
  <c r="AB3323" i="42"/>
  <c r="AB2896" i="42"/>
  <c r="S2531" i="42"/>
  <c r="S1677" i="42"/>
  <c r="AE2958" i="42"/>
  <c r="AE2531" i="42"/>
  <c r="AE3385" i="42"/>
  <c r="V2483" i="42"/>
  <c r="V2056" i="42"/>
  <c r="AH2483" i="42"/>
  <c r="AH3337" i="42"/>
  <c r="Y3348" i="42"/>
  <c r="Y2921" i="42"/>
  <c r="Y2494" i="42"/>
  <c r="AK2921" i="42"/>
  <c r="AK2494" i="42"/>
  <c r="Y2922" i="42"/>
  <c r="Y2495" i="42"/>
  <c r="Y3349" i="42"/>
  <c r="AK2495" i="42"/>
  <c r="AK2922" i="42"/>
  <c r="S2506" i="42"/>
  <c r="S1652" i="42"/>
  <c r="AE3360" i="42"/>
  <c r="AE2506" i="42"/>
  <c r="AE2933" i="42"/>
  <c r="P2128" i="42"/>
  <c r="P1274" i="42"/>
  <c r="AB2982" i="42"/>
  <c r="AB3409" i="42"/>
  <c r="AB2555" i="42"/>
  <c r="S2550" i="42"/>
  <c r="S1696" i="42"/>
  <c r="AE3404" i="42"/>
  <c r="AE2977" i="42"/>
  <c r="AE2550" i="42"/>
  <c r="V2466" i="42"/>
  <c r="V2039" i="42"/>
  <c r="AH2466" i="42"/>
  <c r="AH3320" i="42"/>
  <c r="S2488" i="42"/>
  <c r="S1634" i="42"/>
  <c r="AE3342" i="42"/>
  <c r="AE2915" i="42"/>
  <c r="AE2488" i="42"/>
  <c r="Y2486" i="42"/>
  <c r="Y3340" i="42"/>
  <c r="Y2913" i="42"/>
  <c r="AK2913" i="42"/>
  <c r="AK2486" i="42"/>
  <c r="P2097" i="42"/>
  <c r="P1243" i="42"/>
  <c r="AB2524" i="42"/>
  <c r="AB2951" i="42"/>
  <c r="AB3378" i="42"/>
  <c r="S2497" i="42"/>
  <c r="S1643" i="42"/>
  <c r="AE2924" i="42"/>
  <c r="AE2497" i="42"/>
  <c r="AE3351" i="42"/>
  <c r="Y2935" i="42"/>
  <c r="Y3362" i="42"/>
  <c r="Y2508" i="42"/>
  <c r="AK2508" i="42"/>
  <c r="AK2935" i="42"/>
  <c r="V2557" i="42"/>
  <c r="V2130" i="42"/>
  <c r="AH3411" i="42"/>
  <c r="AH2557" i="42"/>
  <c r="S2541" i="42"/>
  <c r="S1687" i="42"/>
  <c r="AE2541" i="42"/>
  <c r="AE3395" i="42"/>
  <c r="AE2968" i="42"/>
  <c r="V2487" i="42"/>
  <c r="V2060" i="42"/>
  <c r="AH2487" i="42"/>
  <c r="AH3341" i="42"/>
  <c r="P2071" i="42"/>
  <c r="P1217" i="42"/>
  <c r="AB2925" i="42"/>
  <c r="AB2498" i="42"/>
  <c r="AB3352" i="42"/>
  <c r="Y2959" i="42"/>
  <c r="Y3386" i="42"/>
  <c r="Y2532" i="42"/>
  <c r="AK2959" i="42"/>
  <c r="AK2532" i="42"/>
  <c r="P2051" i="42"/>
  <c r="P1197" i="42"/>
  <c r="AB3332" i="42"/>
  <c r="AB2478" i="42"/>
  <c r="AB2905" i="42"/>
  <c r="P2073" i="42"/>
  <c r="P1219" i="42"/>
  <c r="AB3354" i="42"/>
  <c r="AB2500" i="42"/>
  <c r="AB2927" i="42"/>
  <c r="S2473" i="42"/>
  <c r="S1619" i="42"/>
  <c r="AE3327" i="42"/>
  <c r="AE2473" i="42"/>
  <c r="AE2900" i="42"/>
  <c r="Y3338" i="42"/>
  <c r="Y2484" i="42"/>
  <c r="Y2911" i="42"/>
  <c r="AK2484" i="42"/>
  <c r="AK2911" i="42"/>
  <c r="P2038" i="42"/>
  <c r="P1184" i="42"/>
  <c r="AB757" i="42"/>
  <c r="AB3319" i="42"/>
  <c r="AB2892" i="42"/>
  <c r="AB2465" i="42"/>
  <c r="V2515" i="42"/>
  <c r="V2088" i="42"/>
  <c r="AH3369" i="42"/>
  <c r="AH2515" i="42"/>
  <c r="Y3407" i="42"/>
  <c r="Y2980" i="42"/>
  <c r="Y2553" i="42"/>
  <c r="AK2980" i="42"/>
  <c r="AK2553" i="42"/>
  <c r="P2110" i="42"/>
  <c r="P1256" i="42"/>
  <c r="AB2964" i="42"/>
  <c r="AB2537" i="42"/>
  <c r="AB3391" i="42"/>
  <c r="S2510" i="42"/>
  <c r="S1656" i="42"/>
  <c r="AE3364" i="42"/>
  <c r="AE2510" i="42"/>
  <c r="AE2937" i="42"/>
  <c r="V2548" i="42"/>
  <c r="V2121" i="42"/>
  <c r="AH3402" i="42"/>
  <c r="AH2548" i="42"/>
  <c r="P2045" i="42"/>
  <c r="P1191" i="42"/>
  <c r="AB2899" i="42"/>
  <c r="AB3326" i="42"/>
  <c r="AB2472" i="42"/>
  <c r="V2522" i="42"/>
  <c r="V2095" i="42"/>
  <c r="AH3376" i="42"/>
  <c r="AH2522" i="42"/>
  <c r="Y3414" i="42"/>
  <c r="Y2560" i="42"/>
  <c r="Y2987" i="42"/>
  <c r="AK2560" i="42"/>
  <c r="AK2987" i="42"/>
  <c r="P2106" i="42"/>
  <c r="P1252" i="42"/>
  <c r="AB2960" i="42"/>
  <c r="AB3387" i="42"/>
  <c r="AB2533" i="42"/>
  <c r="S2479" i="42"/>
  <c r="S1625" i="42"/>
  <c r="AE2906" i="42"/>
  <c r="AE2479" i="42"/>
  <c r="AE3333" i="42"/>
  <c r="V2544" i="42"/>
  <c r="V2117" i="42"/>
  <c r="AH3398" i="42"/>
  <c r="AH2544" i="42"/>
  <c r="V2474" i="42"/>
  <c r="V2047" i="42"/>
  <c r="AH3328" i="42"/>
  <c r="AH2474" i="42"/>
  <c r="Y3366" i="42"/>
  <c r="Y2939" i="42"/>
  <c r="Y2512" i="42"/>
  <c r="AK2512" i="42"/>
  <c r="AK2939" i="42"/>
  <c r="P2058" i="42"/>
  <c r="P1204" i="42"/>
  <c r="AB2912" i="42"/>
  <c r="AB2485" i="42"/>
  <c r="AB3339" i="42"/>
  <c r="V2496" i="42"/>
  <c r="V2069" i="42"/>
  <c r="AH2496" i="42"/>
  <c r="AH3350" i="42"/>
  <c r="P2080" i="42"/>
  <c r="P1226" i="42"/>
  <c r="AB3361" i="42"/>
  <c r="AB2934" i="42"/>
  <c r="AB2507" i="42"/>
  <c r="V2518" i="42"/>
  <c r="V2091" i="42"/>
  <c r="AH2518" i="42"/>
  <c r="AH3372" i="42"/>
  <c r="Y3410" i="42"/>
  <c r="Y2983" i="42"/>
  <c r="Y2556" i="42"/>
  <c r="AK2556" i="42"/>
  <c r="AK2983" i="42"/>
  <c r="P2102" i="42"/>
  <c r="P1248" i="42"/>
  <c r="AB2956" i="42"/>
  <c r="AB2529" i="42"/>
  <c r="AB3383" i="42"/>
  <c r="S2475" i="42"/>
  <c r="S1621" i="42"/>
  <c r="AE3329" i="42"/>
  <c r="AE2902" i="42"/>
  <c r="AE2475" i="42"/>
  <c r="V2558" i="42"/>
  <c r="V2131" i="42"/>
  <c r="AH2558" i="42"/>
  <c r="AH3412" i="42"/>
  <c r="Y3396" i="42"/>
  <c r="Y2969" i="42"/>
  <c r="Y2542" i="42"/>
  <c r="AK2969" i="42"/>
  <c r="AK2542" i="42"/>
  <c r="S2564" i="42"/>
  <c r="S1710" i="42"/>
  <c r="AE3418" i="42"/>
  <c r="AE2564" i="42"/>
  <c r="AE2991" i="42"/>
  <c r="V2521" i="42"/>
  <c r="V2094" i="42"/>
  <c r="AH2521" i="42"/>
  <c r="AH3375" i="42"/>
  <c r="Y3324" i="42"/>
  <c r="Y2897" i="42"/>
  <c r="Y2470" i="42"/>
  <c r="AK2897" i="42"/>
  <c r="AK2470" i="42"/>
  <c r="P2113" i="42"/>
  <c r="P1259" i="42"/>
  <c r="AB2967" i="42"/>
  <c r="AB3394" i="42"/>
  <c r="AB2540" i="42"/>
  <c r="S2513" i="42"/>
  <c r="S1659" i="42"/>
  <c r="AE2513" i="42"/>
  <c r="AE3367" i="42"/>
  <c r="AE2940" i="42"/>
  <c r="V2551" i="42"/>
  <c r="V2124" i="42"/>
  <c r="AH3405" i="42"/>
  <c r="AH2551" i="42"/>
  <c r="S2535" i="42"/>
  <c r="S1681" i="42"/>
  <c r="AE3389" i="42"/>
  <c r="AE2535" i="42"/>
  <c r="AE2962" i="42"/>
  <c r="V2481" i="42"/>
  <c r="V2054" i="42"/>
  <c r="AH3335" i="42"/>
  <c r="AH2481" i="42"/>
  <c r="Y3400" i="42"/>
  <c r="Y2546" i="42"/>
  <c r="Y2973" i="42"/>
  <c r="AK2546" i="42"/>
  <c r="AK2973" i="42"/>
  <c r="P2065" i="42"/>
  <c r="P1211" i="42"/>
  <c r="AB3346" i="42"/>
  <c r="AB2492" i="42"/>
  <c r="AB2919" i="42"/>
  <c r="V2503" i="42"/>
  <c r="V2076" i="42"/>
  <c r="AH3357" i="42"/>
  <c r="AH2503" i="42"/>
  <c r="Y3330" i="42"/>
  <c r="Y2903" i="42"/>
  <c r="Y2476" i="42"/>
  <c r="AK2903" i="42"/>
  <c r="AK2476" i="42"/>
  <c r="P2087" i="42"/>
  <c r="P1233" i="42"/>
  <c r="AB2941" i="42"/>
  <c r="AB2514" i="42"/>
  <c r="AB3368" i="42"/>
  <c r="P2109" i="42"/>
  <c r="P1255" i="42"/>
  <c r="AB3390" i="42"/>
  <c r="AB2963" i="42"/>
  <c r="AB2536" i="42"/>
  <c r="S2509" i="42"/>
  <c r="S1655" i="42"/>
  <c r="AE2509" i="42"/>
  <c r="AE3363" i="42"/>
  <c r="AE2936" i="42"/>
  <c r="Y3374" i="42"/>
  <c r="Y2520" i="42"/>
  <c r="Y2947" i="42"/>
  <c r="AK2947" i="42"/>
  <c r="AK2520" i="42"/>
  <c r="S2559" i="42"/>
  <c r="S1705" i="42"/>
  <c r="AE3413" i="42"/>
  <c r="AE2986" i="42"/>
  <c r="AE2559" i="42"/>
  <c r="V2505" i="42"/>
  <c r="V2078" i="42"/>
  <c r="AH2505" i="42"/>
  <c r="AH3359" i="42"/>
  <c r="P2089" i="42"/>
  <c r="P1235" i="42"/>
  <c r="AB3370" i="42"/>
  <c r="AB2516" i="42"/>
  <c r="AB2943" i="42"/>
  <c r="S2489" i="42"/>
  <c r="S1635" i="42"/>
  <c r="AE3343" i="42"/>
  <c r="AE2489" i="42"/>
  <c r="AE2916" i="42"/>
  <c r="V2527" i="42"/>
  <c r="V2100" i="42"/>
  <c r="AH3381" i="42"/>
  <c r="AH2527" i="42"/>
  <c r="S2511" i="42"/>
  <c r="S1657" i="42"/>
  <c r="AE3365" i="42"/>
  <c r="AE2938" i="42"/>
  <c r="AE2511" i="42"/>
  <c r="P2050" i="42"/>
  <c r="P1196" i="42"/>
  <c r="AB2477" i="42"/>
  <c r="AB3331" i="42"/>
  <c r="AB2904" i="42"/>
  <c r="V2499" i="42"/>
  <c r="V2072" i="42"/>
  <c r="AH2499" i="42"/>
  <c r="AH3353" i="42"/>
  <c r="V2467" i="42"/>
  <c r="V2040" i="42"/>
  <c r="AH3321" i="42"/>
  <c r="AH2467" i="42"/>
  <c r="Y2976" i="42"/>
  <c r="Y3403" i="42"/>
  <c r="Y2549" i="42"/>
  <c r="AK2976" i="42"/>
  <c r="AK2549" i="42"/>
  <c r="P2090" i="42"/>
  <c r="P1236" i="42"/>
  <c r="AB2517" i="42"/>
  <c r="AB3371" i="42"/>
  <c r="AB2944" i="42"/>
  <c r="S2490" i="42"/>
  <c r="S1636" i="42"/>
  <c r="AE3344" i="42"/>
  <c r="AE2917" i="42"/>
  <c r="AE2490" i="42"/>
  <c r="V2528" i="42"/>
  <c r="V2101" i="42"/>
  <c r="AH2528" i="42"/>
  <c r="AH3382" i="42"/>
  <c r="Y2928" i="42"/>
  <c r="Y2501" i="42"/>
  <c r="Y3355" i="42"/>
  <c r="AK2928" i="42"/>
  <c r="AK2501" i="42"/>
  <c r="P2112" i="42"/>
  <c r="P1258" i="42"/>
  <c r="AB2539" i="42"/>
  <c r="AB2966" i="42"/>
  <c r="AB3393" i="42"/>
  <c r="Y2950" i="42"/>
  <c r="Y2523" i="42"/>
  <c r="Y3377" i="42"/>
  <c r="AK2950" i="42"/>
  <c r="AK2523" i="42"/>
  <c r="P2134" i="42"/>
  <c r="P1280" i="42"/>
  <c r="AB2561" i="42"/>
  <c r="AB3415" i="42"/>
  <c r="AB2988" i="42"/>
  <c r="S2534" i="42"/>
  <c r="S1680" i="42"/>
  <c r="AE2961" i="42"/>
  <c r="AE3388" i="42"/>
  <c r="AE2534" i="42"/>
  <c r="V2480" i="42"/>
  <c r="V2053" i="42"/>
  <c r="AH3334" i="42"/>
  <c r="AH2480" i="42"/>
  <c r="Y2972" i="42"/>
  <c r="Y2545" i="42"/>
  <c r="Y3399" i="42"/>
  <c r="AK2545" i="42"/>
  <c r="AK2972" i="42"/>
  <c r="P2064" i="42"/>
  <c r="P1210" i="42"/>
  <c r="AB2491" i="42"/>
  <c r="AB3345" i="42"/>
  <c r="AB2918" i="42"/>
  <c r="V2502" i="42"/>
  <c r="V2075" i="42"/>
  <c r="AH2502" i="42"/>
  <c r="AH3356" i="42"/>
  <c r="T2504" i="42"/>
  <c r="T1650" i="42"/>
  <c r="AF2504" i="42"/>
  <c r="AF2931" i="42"/>
  <c r="AF3358" i="42"/>
  <c r="N2099" i="42"/>
  <c r="N1245" i="42"/>
  <c r="Z2953" i="42"/>
  <c r="Z3380" i="42"/>
  <c r="Z2526" i="42"/>
  <c r="AL2953" i="42"/>
  <c r="AL2526" i="42"/>
  <c r="T2471" i="42"/>
  <c r="T1617" i="42"/>
  <c r="AF2898" i="42"/>
  <c r="AF3325" i="42"/>
  <c r="AF2471" i="42"/>
  <c r="W2562" i="42"/>
  <c r="W2135" i="42"/>
  <c r="AI2562" i="42"/>
  <c r="AI2989" i="42"/>
  <c r="T2519" i="42"/>
  <c r="T1665" i="42"/>
  <c r="AF2519" i="42"/>
  <c r="AF3373" i="42"/>
  <c r="AF2946" i="42"/>
  <c r="N2103" i="42"/>
  <c r="N1249" i="42"/>
  <c r="Z2957" i="42"/>
  <c r="Z3384" i="42"/>
  <c r="Z2530" i="42"/>
  <c r="AL2957" i="42"/>
  <c r="AL2530" i="42"/>
  <c r="N2125" i="42"/>
  <c r="N1271" i="42"/>
  <c r="Z2979" i="42"/>
  <c r="Z2552" i="42"/>
  <c r="Z3406" i="42"/>
  <c r="AL2979" i="42"/>
  <c r="AL2552" i="42"/>
  <c r="AC2525" i="42"/>
  <c r="AC2952" i="42"/>
  <c r="AC3379" i="42"/>
  <c r="T2563" i="42"/>
  <c r="T1709" i="42"/>
  <c r="AF2990" i="42"/>
  <c r="AF3417" i="42"/>
  <c r="AF2563" i="42"/>
  <c r="N2055" i="42"/>
  <c r="N1201" i="42"/>
  <c r="Z2909" i="42"/>
  <c r="Z3336" i="42"/>
  <c r="Z2482" i="42"/>
  <c r="AL2909" i="42"/>
  <c r="AL2482" i="42"/>
  <c r="AC3401" i="42"/>
  <c r="AC2974" i="42"/>
  <c r="AC2547" i="42"/>
  <c r="T2493" i="42"/>
  <c r="T1639" i="42"/>
  <c r="AF3347" i="42"/>
  <c r="AF2493" i="42"/>
  <c r="AF2920" i="42"/>
  <c r="W2468" i="42"/>
  <c r="W2041" i="42"/>
  <c r="AI2468" i="42"/>
  <c r="AI2895" i="42"/>
  <c r="T2543" i="42"/>
  <c r="T1689" i="42"/>
  <c r="AF2543" i="42"/>
  <c r="AF2970" i="42"/>
  <c r="AF3397" i="42"/>
  <c r="N2127" i="42"/>
  <c r="N1273" i="42"/>
  <c r="Z2554" i="42"/>
  <c r="Z3408" i="42"/>
  <c r="Z2981" i="42"/>
  <c r="AL2981" i="42"/>
  <c r="AL2554" i="42"/>
  <c r="W2538" i="42"/>
  <c r="W2111" i="42"/>
  <c r="AI2965" i="42"/>
  <c r="AI2538" i="42"/>
  <c r="AC2896" i="42"/>
  <c r="AC3323" i="42"/>
  <c r="AC2469" i="42"/>
  <c r="T2531" i="42"/>
  <c r="T1677" i="42"/>
  <c r="AF2958" i="42"/>
  <c r="AF2531" i="42"/>
  <c r="AF3385" i="42"/>
  <c r="W2483" i="42"/>
  <c r="W2056" i="42"/>
  <c r="AI2910" i="42"/>
  <c r="AI2483" i="42"/>
  <c r="N2067" i="42"/>
  <c r="N1213" i="42"/>
  <c r="Z2921" i="42"/>
  <c r="Z3348" i="42"/>
  <c r="Z2494" i="42"/>
  <c r="AL2494" i="42"/>
  <c r="AL2921" i="42"/>
  <c r="N2068" i="42"/>
  <c r="N1214" i="42"/>
  <c r="Z2922" i="42"/>
  <c r="Z3349" i="42"/>
  <c r="Z2495" i="42"/>
  <c r="AL2495" i="42"/>
  <c r="AL2922" i="42"/>
  <c r="T2506" i="42"/>
  <c r="T1652" i="42"/>
  <c r="AF2933" i="42"/>
  <c r="AF2506" i="42"/>
  <c r="AF3360" i="42"/>
  <c r="AC2555" i="42"/>
  <c r="AC2982" i="42"/>
  <c r="AC3409" i="42"/>
  <c r="T2550" i="42"/>
  <c r="T1696" i="42"/>
  <c r="AF2977" i="42"/>
  <c r="AF3404" i="42"/>
  <c r="AF2550" i="42"/>
  <c r="W2466" i="42"/>
  <c r="W2039" i="42"/>
  <c r="AI2893" i="42"/>
  <c r="AI2466" i="42"/>
  <c r="T2488" i="42"/>
  <c r="T1634" i="42"/>
  <c r="AF2915" i="42"/>
  <c r="AF3342" i="42"/>
  <c r="AF2488" i="42"/>
  <c r="N2059" i="42"/>
  <c r="N1205" i="42"/>
  <c r="Z2913" i="42"/>
  <c r="Z3340" i="42"/>
  <c r="Z2486" i="42"/>
  <c r="AL2913" i="42"/>
  <c r="AL2486" i="42"/>
  <c r="AC2524" i="42"/>
  <c r="AC3378" i="42"/>
  <c r="AC2951" i="42"/>
  <c r="T2497" i="42"/>
  <c r="T1643" i="42"/>
  <c r="AF3351" i="42"/>
  <c r="AF2497" i="42"/>
  <c r="AF2924" i="42"/>
  <c r="N2081" i="42"/>
  <c r="N1227" i="42"/>
  <c r="Z3362" i="42"/>
  <c r="Z2508" i="42"/>
  <c r="Z2935" i="42"/>
  <c r="AL2508" i="42"/>
  <c r="AL2935" i="42"/>
  <c r="W2557" i="42"/>
  <c r="W2130" i="42"/>
  <c r="AI2557" i="42"/>
  <c r="AI2984" i="42"/>
  <c r="T2541" i="42"/>
  <c r="T1687" i="42"/>
  <c r="AF2968" i="42"/>
  <c r="AF2541" i="42"/>
  <c r="AF3395" i="42"/>
  <c r="W2487" i="42"/>
  <c r="W2060" i="42"/>
  <c r="AI2914" i="42"/>
  <c r="AI2487" i="42"/>
  <c r="AC3352" i="42"/>
  <c r="AC2498" i="42"/>
  <c r="AC2925" i="42"/>
  <c r="N2105" i="42"/>
  <c r="N1251" i="42"/>
  <c r="Z2959" i="42"/>
  <c r="Z3386" i="42"/>
  <c r="Z2532" i="42"/>
  <c r="AL2959" i="42"/>
  <c r="AL2532" i="42"/>
  <c r="AC2905" i="42"/>
  <c r="AC3332" i="42"/>
  <c r="AC2478" i="42"/>
  <c r="AC3354" i="42"/>
  <c r="AC2500" i="42"/>
  <c r="AC2927" i="42"/>
  <c r="T2473" i="42"/>
  <c r="T1619" i="42"/>
  <c r="AF3327" i="42"/>
  <c r="AF2900" i="42"/>
  <c r="AF2473" i="42"/>
  <c r="N2057" i="42"/>
  <c r="N1203" i="42"/>
  <c r="Z2484" i="42"/>
  <c r="Z3338" i="42"/>
  <c r="Z2911" i="42"/>
  <c r="AL2484" i="42"/>
  <c r="AL2911" i="42"/>
  <c r="Q2038" i="42"/>
  <c r="Q1184" i="42"/>
  <c r="AC757" i="42"/>
  <c r="AC2465" i="42"/>
  <c r="AC2892" i="42"/>
  <c r="AC3319" i="42"/>
  <c r="W2515" i="42"/>
  <c r="W2088" i="42"/>
  <c r="AI2942" i="42"/>
  <c r="AI2515" i="42"/>
  <c r="N2126" i="42"/>
  <c r="N1272" i="42"/>
  <c r="Z2980" i="42"/>
  <c r="Z3407" i="42"/>
  <c r="Z2553" i="42"/>
  <c r="AL2980" i="42"/>
  <c r="AL2553" i="42"/>
  <c r="AC3391" i="42"/>
  <c r="AC2537" i="42"/>
  <c r="AC2964" i="42"/>
  <c r="T2510" i="42"/>
  <c r="T1656" i="42"/>
  <c r="AF3364" i="42"/>
  <c r="AF2937" i="42"/>
  <c r="AF2510" i="42"/>
  <c r="W2548" i="42"/>
  <c r="W2121" i="42"/>
  <c r="AI2548" i="42"/>
  <c r="AI2975" i="42"/>
  <c r="AC2472" i="42"/>
  <c r="AC3326" i="42"/>
  <c r="AC2899" i="42"/>
  <c r="W2522" i="42"/>
  <c r="W2095" i="42"/>
  <c r="AI2949" i="42"/>
  <c r="AI2522" i="42"/>
  <c r="N2133" i="42"/>
  <c r="N1279" i="42"/>
  <c r="Z2987" i="42"/>
  <c r="Z2560" i="42"/>
  <c r="Z3414" i="42"/>
  <c r="AL2987" i="42"/>
  <c r="AL2560" i="42"/>
  <c r="AC3387" i="42"/>
  <c r="AC2533" i="42"/>
  <c r="AC2960" i="42"/>
  <c r="T2479" i="42"/>
  <c r="T1625" i="42"/>
  <c r="AF2906" i="42"/>
  <c r="AF3333" i="42"/>
  <c r="AF2479" i="42"/>
  <c r="W2544" i="42"/>
  <c r="W2117" i="42"/>
  <c r="AI2544" i="42"/>
  <c r="AI2971" i="42"/>
  <c r="W2474" i="42"/>
  <c r="W2047" i="42"/>
  <c r="AI2901" i="42"/>
  <c r="AI2474" i="42"/>
  <c r="N2085" i="42"/>
  <c r="N1231" i="42"/>
  <c r="Z2512" i="42"/>
  <c r="Z3366" i="42"/>
  <c r="Z2939" i="42"/>
  <c r="AL2939" i="42"/>
  <c r="AL2512" i="42"/>
  <c r="AC2485" i="42"/>
  <c r="AC3339" i="42"/>
  <c r="AC2912" i="42"/>
  <c r="W2496" i="42"/>
  <c r="W2069" i="42"/>
  <c r="AI2496" i="42"/>
  <c r="AI2923" i="42"/>
  <c r="AC2507" i="42"/>
  <c r="AC3361" i="42"/>
  <c r="AC2934" i="42"/>
  <c r="W2518" i="42"/>
  <c r="W2091" i="42"/>
  <c r="AI2518" i="42"/>
  <c r="AI2945" i="42"/>
  <c r="N2129" i="42"/>
  <c r="N1275" i="42"/>
  <c r="Z3410" i="42"/>
  <c r="Z2983" i="42"/>
  <c r="Z2556" i="42"/>
  <c r="AL2983" i="42"/>
  <c r="AL2556" i="42"/>
  <c r="AC2529" i="42"/>
  <c r="AC2956" i="42"/>
  <c r="AC3383" i="42"/>
  <c r="T2475" i="42"/>
  <c r="T1621" i="42"/>
  <c r="AF2475" i="42"/>
  <c r="AF2902" i="42"/>
  <c r="AF3329" i="42"/>
  <c r="W2558" i="42"/>
  <c r="W2131" i="42"/>
  <c r="AI2985" i="42"/>
  <c r="AI2558" i="42"/>
  <c r="N2115" i="42"/>
  <c r="N1261" i="42"/>
  <c r="Z2969" i="42"/>
  <c r="Z3396" i="42"/>
  <c r="Z2542" i="42"/>
  <c r="AL2542" i="42"/>
  <c r="AL2969" i="42"/>
  <c r="T2564" i="42"/>
  <c r="T1710" i="42"/>
  <c r="AF2564" i="42"/>
  <c r="AF2991" i="42"/>
  <c r="AF3418" i="42"/>
  <c r="W2521" i="42"/>
  <c r="W2094" i="42"/>
  <c r="AI2948" i="42"/>
  <c r="AI2521" i="42"/>
  <c r="N2043" i="42"/>
  <c r="N1189" i="42"/>
  <c r="Z2470" i="42"/>
  <c r="Z2897" i="42"/>
  <c r="Z3324" i="42"/>
  <c r="AL2897" i="42"/>
  <c r="AL2470" i="42"/>
  <c r="AC3394" i="42"/>
  <c r="AC2967" i="42"/>
  <c r="AC2540" i="42"/>
  <c r="T2513" i="42"/>
  <c r="T1659" i="42"/>
  <c r="AF2940" i="42"/>
  <c r="AF3367" i="42"/>
  <c r="AF2513" i="42"/>
  <c r="W2551" i="42"/>
  <c r="W2124" i="42"/>
  <c r="AI2551" i="42"/>
  <c r="AI2978" i="42"/>
  <c r="T2535" i="42"/>
  <c r="T1681" i="42"/>
  <c r="AF2535" i="42"/>
  <c r="AF3389" i="42"/>
  <c r="AF2962" i="42"/>
  <c r="W2481" i="42"/>
  <c r="W2054" i="42"/>
  <c r="AI2481" i="42"/>
  <c r="AI2908" i="42"/>
  <c r="N2119" i="42"/>
  <c r="N1265" i="42"/>
  <c r="Z2973" i="42"/>
  <c r="Z2546" i="42"/>
  <c r="Z3400" i="42"/>
  <c r="AL2546" i="42"/>
  <c r="AL2973" i="42"/>
  <c r="AC2919" i="42"/>
  <c r="AC3346" i="42"/>
  <c r="AC2492" i="42"/>
  <c r="W2503" i="42"/>
  <c r="W2076" i="42"/>
  <c r="AI2503" i="42"/>
  <c r="AI2930" i="42"/>
  <c r="N2049" i="42"/>
  <c r="N1195" i="42"/>
  <c r="Z2903" i="42"/>
  <c r="Z3330" i="42"/>
  <c r="Z2476" i="42"/>
  <c r="AL2476" i="42"/>
  <c r="AL2903" i="42"/>
  <c r="AC3368" i="42"/>
  <c r="AC2514" i="42"/>
  <c r="AC2941" i="42"/>
  <c r="AC2536" i="42"/>
  <c r="AC2963" i="42"/>
  <c r="AC3390" i="42"/>
  <c r="T2509" i="42"/>
  <c r="T1655" i="42"/>
  <c r="AF2509" i="42"/>
  <c r="AF3363" i="42"/>
  <c r="AF2936" i="42"/>
  <c r="N2093" i="42"/>
  <c r="N1239" i="42"/>
  <c r="Z3374" i="42"/>
  <c r="Z2520" i="42"/>
  <c r="Z2947" i="42"/>
  <c r="AL2947" i="42"/>
  <c r="AL2520" i="42"/>
  <c r="T2559" i="42"/>
  <c r="T1705" i="42"/>
  <c r="AF2559" i="42"/>
  <c r="AF2986" i="42"/>
  <c r="AF3413" i="42"/>
  <c r="W2505" i="42"/>
  <c r="W2078" i="42"/>
  <c r="AI2505" i="42"/>
  <c r="AI2932" i="42"/>
  <c r="AC2516" i="42"/>
  <c r="AC3370" i="42"/>
  <c r="AC2943" i="42"/>
  <c r="T2489" i="42"/>
  <c r="T1635" i="42"/>
  <c r="AF3343" i="42"/>
  <c r="AF2489" i="42"/>
  <c r="AF2916" i="42"/>
  <c r="W2527" i="42"/>
  <c r="W2100" i="42"/>
  <c r="AI2954" i="42"/>
  <c r="AI2527" i="42"/>
  <c r="T2511" i="42"/>
  <c r="T1657" i="42"/>
  <c r="AF2511" i="42"/>
  <c r="AF3365" i="42"/>
  <c r="AF2938" i="42"/>
  <c r="AC2904" i="42"/>
  <c r="AC3331" i="42"/>
  <c r="AC2477" i="42"/>
  <c r="W2499" i="42"/>
  <c r="W2072" i="42"/>
  <c r="AI2499" i="42"/>
  <c r="AI2926" i="42"/>
  <c r="W2467" i="42"/>
  <c r="W2040" i="42"/>
  <c r="AI2894" i="42"/>
  <c r="AI2467" i="42"/>
  <c r="N2122" i="42"/>
  <c r="N1268" i="42"/>
  <c r="Z3403" i="42"/>
  <c r="Z2549" i="42"/>
  <c r="Z2976" i="42"/>
  <c r="AL2976" i="42"/>
  <c r="AL2549" i="42"/>
  <c r="AC3371" i="42"/>
  <c r="AC2517" i="42"/>
  <c r="AC2944" i="42"/>
  <c r="T2490" i="42"/>
  <c r="T1636" i="42"/>
  <c r="AF2917" i="42"/>
  <c r="AF2490" i="42"/>
  <c r="AF3344" i="42"/>
  <c r="W2528" i="42"/>
  <c r="W2101" i="42"/>
  <c r="AI2955" i="42"/>
  <c r="AI2528" i="42"/>
  <c r="N2074" i="42"/>
  <c r="N1220" i="42"/>
  <c r="Z3355" i="42"/>
  <c r="Z2501" i="42"/>
  <c r="Z2928" i="42"/>
  <c r="AL2928" i="42"/>
  <c r="AL2501" i="42"/>
  <c r="AC2966" i="42"/>
  <c r="AC3393" i="42"/>
  <c r="AC2539" i="42"/>
  <c r="N2096" i="42"/>
  <c r="N1242" i="42"/>
  <c r="Z2950" i="42"/>
  <c r="Z2523" i="42"/>
  <c r="Z3377" i="42"/>
  <c r="AL2523" i="42"/>
  <c r="AL2950" i="42"/>
  <c r="AC3415" i="42"/>
  <c r="AC2988" i="42"/>
  <c r="AC2561" i="42"/>
  <c r="T2534" i="42"/>
  <c r="T1680" i="42"/>
  <c r="AF3388" i="42"/>
  <c r="AF2961" i="42"/>
  <c r="AF2534" i="42"/>
  <c r="W2480" i="42"/>
  <c r="W2053" i="42"/>
  <c r="AI2907" i="42"/>
  <c r="AI2480" i="42"/>
  <c r="N2118" i="42"/>
  <c r="N1264" i="42"/>
  <c r="Z3399" i="42"/>
  <c r="Z2972" i="42"/>
  <c r="Z2545" i="42"/>
  <c r="AL2972" i="42"/>
  <c r="AL2545" i="42"/>
  <c r="AC2491" i="42"/>
  <c r="AC2918" i="42"/>
  <c r="AC3345" i="42"/>
  <c r="W2502" i="42"/>
  <c r="W2075" i="42"/>
  <c r="AI2929" i="42"/>
  <c r="AI2502" i="42"/>
  <c r="U2504" i="42"/>
  <c r="U1650" i="42"/>
  <c r="AG3358" i="42"/>
  <c r="AG2931" i="42"/>
  <c r="O2099" i="42"/>
  <c r="O1245" i="42"/>
  <c r="AA2953" i="42"/>
  <c r="AA3380" i="42"/>
  <c r="AA2526" i="42"/>
  <c r="U2471" i="42"/>
  <c r="U1617" i="42"/>
  <c r="AG3325" i="42"/>
  <c r="AG2898" i="42"/>
  <c r="AJ2989" i="42"/>
  <c r="AJ2562" i="42"/>
  <c r="U2519" i="42"/>
  <c r="U1665" i="42"/>
  <c r="AG3373" i="42"/>
  <c r="AG2946" i="42"/>
  <c r="O2103" i="42"/>
  <c r="O1249" i="42"/>
  <c r="AA3384" i="42"/>
  <c r="AA2957" i="42"/>
  <c r="AA2530" i="42"/>
  <c r="O2125" i="42"/>
  <c r="O1271" i="42"/>
  <c r="AA2552" i="42"/>
  <c r="AA2979" i="42"/>
  <c r="AA3406" i="42"/>
  <c r="R2525" i="42"/>
  <c r="R1671" i="42"/>
  <c r="AD2525" i="42"/>
  <c r="AD2952" i="42"/>
  <c r="AD3379" i="42"/>
  <c r="U2563" i="42"/>
  <c r="U1709" i="42"/>
  <c r="AG3417" i="42"/>
  <c r="AG2990" i="42"/>
  <c r="O2055" i="42"/>
  <c r="O1201" i="42"/>
  <c r="AA2909" i="42"/>
  <c r="AA3336" i="42"/>
  <c r="AA2482" i="42"/>
  <c r="R2547" i="42"/>
  <c r="R1693" i="42"/>
  <c r="AD3401" i="42"/>
  <c r="AD2974" i="42"/>
  <c r="AD2547" i="42"/>
  <c r="U2493" i="42"/>
  <c r="U1639" i="42"/>
  <c r="AG2920" i="42"/>
  <c r="AG3347" i="42"/>
  <c r="AJ2895" i="42"/>
  <c r="AJ2468" i="42"/>
  <c r="U2543" i="42"/>
  <c r="U1689" i="42"/>
  <c r="AG2970" i="42"/>
  <c r="AG3397" i="42"/>
  <c r="O2127" i="42"/>
  <c r="O1273" i="42"/>
  <c r="AA2981" i="42"/>
  <c r="AA3408" i="42"/>
  <c r="AA2554" i="42"/>
  <c r="AJ2538" i="42"/>
  <c r="AJ2965" i="42"/>
  <c r="R2469" i="42"/>
  <c r="R1615" i="42"/>
  <c r="AD3323" i="42"/>
  <c r="AD2469" i="42"/>
  <c r="AD2896" i="42"/>
  <c r="U2531" i="42"/>
  <c r="U1677" i="42"/>
  <c r="AG3385" i="42"/>
  <c r="AG2958" i="42"/>
  <c r="AJ2910" i="42"/>
  <c r="AJ2483" i="42"/>
  <c r="O2067" i="42"/>
  <c r="O1213" i="42"/>
  <c r="AA3348" i="42"/>
  <c r="AA2921" i="42"/>
  <c r="AA2494" i="42"/>
  <c r="O2068" i="42"/>
  <c r="O1214" i="42"/>
  <c r="AA2495" i="42"/>
  <c r="AA3349" i="42"/>
  <c r="AA2922" i="42"/>
  <c r="U2506" i="42"/>
  <c r="U1652" i="42"/>
  <c r="AG3360" i="42"/>
  <c r="AG2933" i="42"/>
  <c r="R2555" i="42"/>
  <c r="R1701" i="42"/>
  <c r="AD3409" i="42"/>
  <c r="AD2982" i="42"/>
  <c r="AD2555" i="42"/>
  <c r="U2550" i="42"/>
  <c r="U1696" i="42"/>
  <c r="AG2977" i="42"/>
  <c r="AG3404" i="42"/>
  <c r="AJ2466" i="42"/>
  <c r="AJ2893" i="42"/>
  <c r="U2488" i="42"/>
  <c r="U1634" i="42"/>
  <c r="AG2915" i="42"/>
  <c r="AG3342" i="42"/>
  <c r="O2059" i="42"/>
  <c r="O1205" i="42"/>
  <c r="AA3340" i="42"/>
  <c r="AA2486" i="42"/>
  <c r="AA2913" i="42"/>
  <c r="R2524" i="42"/>
  <c r="R1670" i="42"/>
  <c r="AD2951" i="42"/>
  <c r="AD3378" i="42"/>
  <c r="AD2524" i="42"/>
  <c r="U2497" i="42"/>
  <c r="U1643" i="42"/>
  <c r="AG2924" i="42"/>
  <c r="AG3351" i="42"/>
  <c r="O2081" i="42"/>
  <c r="O1227" i="42"/>
  <c r="AA3362" i="42"/>
  <c r="AA2935" i="42"/>
  <c r="AA2508" i="42"/>
  <c r="AJ2984" i="42"/>
  <c r="AJ2557" i="42"/>
  <c r="U2541" i="42"/>
  <c r="U1687" i="42"/>
  <c r="AG2968" i="42"/>
  <c r="AG3395" i="42"/>
  <c r="AJ2914" i="42"/>
  <c r="AJ2487" i="42"/>
  <c r="R2498" i="42"/>
  <c r="R1644" i="42"/>
  <c r="AD3352" i="42"/>
  <c r="AD2925" i="42"/>
  <c r="AD2498" i="42"/>
  <c r="O2105" i="42"/>
  <c r="O1251" i="42"/>
  <c r="AA2959" i="42"/>
  <c r="AA2532" i="42"/>
  <c r="AA3386" i="42"/>
  <c r="R2478" i="42"/>
  <c r="R1624" i="42"/>
  <c r="AD2478" i="42"/>
  <c r="AD3332" i="42"/>
  <c r="AD2905" i="42"/>
  <c r="R2500" i="42"/>
  <c r="R1646" i="42"/>
  <c r="AD3354" i="42"/>
  <c r="AD2927" i="42"/>
  <c r="AD2500" i="42"/>
  <c r="U2473" i="42"/>
  <c r="U1619" i="42"/>
  <c r="AG2900" i="42"/>
  <c r="AG3327" i="42"/>
  <c r="O2057" i="42"/>
  <c r="O1203" i="42"/>
  <c r="AA2911" i="42"/>
  <c r="AA3338" i="42"/>
  <c r="AA2484" i="42"/>
  <c r="AD1184" i="42"/>
  <c r="AD2465" i="42"/>
  <c r="AD3319" i="42"/>
  <c r="AD2892" i="42"/>
  <c r="AJ2515" i="42"/>
  <c r="AJ2942" i="42"/>
  <c r="O2126" i="42"/>
  <c r="O1272" i="42"/>
  <c r="AA2980" i="42"/>
  <c r="AA3407" i="42"/>
  <c r="AA2553" i="42"/>
  <c r="R2537" i="42"/>
  <c r="R1683" i="42"/>
  <c r="AD3391" i="42"/>
  <c r="AD2964" i="42"/>
  <c r="AD2537" i="42"/>
  <c r="U2510" i="42"/>
  <c r="U1656" i="42"/>
  <c r="AG3364" i="42"/>
  <c r="AG2937" i="42"/>
  <c r="AJ2548" i="42"/>
  <c r="AJ2975" i="42"/>
  <c r="R2472" i="42"/>
  <c r="R1618" i="42"/>
  <c r="AD2472" i="42"/>
  <c r="AD2899" i="42"/>
  <c r="AD3326" i="42"/>
  <c r="AJ2522" i="42"/>
  <c r="AJ2949" i="42"/>
  <c r="O2133" i="42"/>
  <c r="O1279" i="42"/>
  <c r="AA2560" i="42"/>
  <c r="AA3414" i="42"/>
  <c r="AA2987" i="42"/>
  <c r="R2533" i="42"/>
  <c r="R1679" i="42"/>
  <c r="AD2533" i="42"/>
  <c r="AD3387" i="42"/>
  <c r="AD2960" i="42"/>
  <c r="U2479" i="42"/>
  <c r="U1625" i="42"/>
  <c r="AG2906" i="42"/>
  <c r="AG3333" i="42"/>
  <c r="AJ2971" i="42"/>
  <c r="AJ2544" i="42"/>
  <c r="AJ2474" i="42"/>
  <c r="AJ2901" i="42"/>
  <c r="O2085" i="42"/>
  <c r="O1231" i="42"/>
  <c r="AA2939" i="42"/>
  <c r="AA2512" i="42"/>
  <c r="AA3366" i="42"/>
  <c r="R2485" i="42"/>
  <c r="R1631" i="42"/>
  <c r="AD3339" i="42"/>
  <c r="AD2912" i="42"/>
  <c r="AD2485" i="42"/>
  <c r="AJ2923" i="42"/>
  <c r="AJ2496" i="42"/>
  <c r="R2507" i="42"/>
  <c r="R1653" i="42"/>
  <c r="AD3361" i="42"/>
  <c r="AD2507" i="42"/>
  <c r="AD2934" i="42"/>
  <c r="AJ2518" i="42"/>
  <c r="AJ2945" i="42"/>
  <c r="O2129" i="42"/>
  <c r="O1275" i="42"/>
  <c r="AA2556" i="42"/>
  <c r="AA3410" i="42"/>
  <c r="AA2983" i="42"/>
  <c r="R2529" i="42"/>
  <c r="R1675" i="42"/>
  <c r="AD2529" i="42"/>
  <c r="AD3383" i="42"/>
  <c r="AD2956" i="42"/>
  <c r="U2475" i="42"/>
  <c r="U1621" i="42"/>
  <c r="AG2902" i="42"/>
  <c r="AG3329" i="42"/>
  <c r="AJ2985" i="42"/>
  <c r="AJ2558" i="42"/>
  <c r="O2115" i="42"/>
  <c r="O1261" i="42"/>
  <c r="AA3396" i="42"/>
  <c r="AA2969" i="42"/>
  <c r="AA2542" i="42"/>
  <c r="U2564" i="42"/>
  <c r="U1710" i="42"/>
  <c r="AG3418" i="42"/>
  <c r="AG2991" i="42"/>
  <c r="AJ2948" i="42"/>
  <c r="AJ2521" i="42"/>
  <c r="O2043" i="42"/>
  <c r="O1189" i="42"/>
  <c r="AA2897" i="42"/>
  <c r="AA3324" i="42"/>
  <c r="AA2470" i="42"/>
  <c r="R2540" i="42"/>
  <c r="R1686" i="42"/>
  <c r="AD2967" i="42"/>
  <c r="AD3394" i="42"/>
  <c r="AD2540" i="42"/>
  <c r="U2513" i="42"/>
  <c r="U1659" i="42"/>
  <c r="AG3367" i="42"/>
  <c r="AG2940" i="42"/>
  <c r="AJ2978" i="42"/>
  <c r="AJ2551" i="42"/>
  <c r="U2535" i="42"/>
  <c r="U1681" i="42"/>
  <c r="AG3389" i="42"/>
  <c r="AG2962" i="42"/>
  <c r="AJ2908" i="42"/>
  <c r="AJ2481" i="42"/>
  <c r="O2119" i="42"/>
  <c r="O1265" i="42"/>
  <c r="AA3400" i="42"/>
  <c r="AA2973" i="42"/>
  <c r="AA2546" i="42"/>
  <c r="R2492" i="42"/>
  <c r="R1638" i="42"/>
  <c r="AD2919" i="42"/>
  <c r="AD3346" i="42"/>
  <c r="AD2492" i="42"/>
  <c r="AJ2503" i="42"/>
  <c r="AJ2930" i="42"/>
  <c r="O2049" i="42"/>
  <c r="O1195" i="42"/>
  <c r="AA3330" i="42"/>
  <c r="AA2903" i="42"/>
  <c r="AA2476" i="42"/>
  <c r="R2514" i="42"/>
  <c r="R1660" i="42"/>
  <c r="AD3368" i="42"/>
  <c r="AD2514" i="42"/>
  <c r="AD2941" i="42"/>
  <c r="R2536" i="42"/>
  <c r="R1682" i="42"/>
  <c r="AD3390" i="42"/>
  <c r="AD2536" i="42"/>
  <c r="AD2963" i="42"/>
  <c r="U2509" i="42"/>
  <c r="U1655" i="42"/>
  <c r="AG3363" i="42"/>
  <c r="AG2936" i="42"/>
  <c r="O2093" i="42"/>
  <c r="O1239" i="42"/>
  <c r="AA2520" i="42"/>
  <c r="AA2947" i="42"/>
  <c r="AA3374" i="42"/>
  <c r="U2559" i="42"/>
  <c r="U1705" i="42"/>
  <c r="AG3413" i="42"/>
  <c r="AG2986" i="42"/>
  <c r="AJ2932" i="42"/>
  <c r="AJ2505" i="42"/>
  <c r="R2516" i="42"/>
  <c r="R1662" i="42"/>
  <c r="AD2516" i="42"/>
  <c r="AD2943" i="42"/>
  <c r="AD3370" i="42"/>
  <c r="U2489" i="42"/>
  <c r="U1635" i="42"/>
  <c r="AG2916" i="42"/>
  <c r="AG3343" i="42"/>
  <c r="AJ2527" i="42"/>
  <c r="AJ2954" i="42"/>
  <c r="U2511" i="42"/>
  <c r="U1657" i="42"/>
  <c r="AG3365" i="42"/>
  <c r="AG2938" i="42"/>
  <c r="R2477" i="42"/>
  <c r="R1623" i="42"/>
  <c r="AD2904" i="42"/>
  <c r="AD2477" i="42"/>
  <c r="AD3331" i="42"/>
  <c r="AJ2926" i="42"/>
  <c r="AJ2499" i="42"/>
  <c r="AJ2894" i="42"/>
  <c r="AJ2467" i="42"/>
  <c r="O2122" i="42"/>
  <c r="O1268" i="42"/>
  <c r="AA2976" i="42"/>
  <c r="AA3403" i="42"/>
  <c r="AA2549" i="42"/>
  <c r="R2517" i="42"/>
  <c r="R1663" i="42"/>
  <c r="AD2944" i="42"/>
  <c r="AD2517" i="42"/>
  <c r="AD3371" i="42"/>
  <c r="U2490" i="42"/>
  <c r="U1636" i="42"/>
  <c r="AG3344" i="42"/>
  <c r="AG2917" i="42"/>
  <c r="AJ2955" i="42"/>
  <c r="AJ2528" i="42"/>
  <c r="O2074" i="42"/>
  <c r="O1220" i="42"/>
  <c r="AA3355" i="42"/>
  <c r="AA2928" i="42"/>
  <c r="AA2501" i="42"/>
  <c r="R2539" i="42"/>
  <c r="R1685" i="42"/>
  <c r="AD2966" i="42"/>
  <c r="AD3393" i="42"/>
  <c r="AD2539" i="42"/>
  <c r="O2096" i="42"/>
  <c r="O1242" i="42"/>
  <c r="AA2950" i="42"/>
  <c r="AA2523" i="42"/>
  <c r="AA3377" i="42"/>
  <c r="R2561" i="42"/>
  <c r="R1707" i="42"/>
  <c r="AD3415" i="42"/>
  <c r="AD2988" i="42"/>
  <c r="AD2561" i="42"/>
  <c r="U2534" i="42"/>
  <c r="U1680" i="42"/>
  <c r="AG3388" i="42"/>
  <c r="AG2961" i="42"/>
  <c r="AJ2907" i="42"/>
  <c r="AJ2480" i="42"/>
  <c r="O2118" i="42"/>
  <c r="O1264" i="42"/>
  <c r="AA2972" i="42"/>
  <c r="AA3399" i="42"/>
  <c r="AA2545" i="42"/>
  <c r="R2491" i="42"/>
  <c r="R1637" i="42"/>
  <c r="AD3345" i="42"/>
  <c r="AD2918" i="42"/>
  <c r="AD2491" i="42"/>
  <c r="AJ2502" i="42"/>
  <c r="AJ2929" i="42"/>
  <c r="V2504" i="42"/>
  <c r="V2077" i="42"/>
  <c r="AH2504" i="42"/>
  <c r="AH3358" i="42"/>
  <c r="P2099" i="42"/>
  <c r="P1245" i="42"/>
  <c r="AB3380" i="42"/>
  <c r="AB2953" i="42"/>
  <c r="AB2526" i="42"/>
  <c r="V2471" i="42"/>
  <c r="V2044" i="42"/>
  <c r="AH3325" i="42"/>
  <c r="AH2471" i="42"/>
  <c r="Y3416" i="42"/>
  <c r="Y2989" i="42"/>
  <c r="Y2562" i="42"/>
  <c r="AK2562" i="42"/>
  <c r="AK2989" i="42"/>
  <c r="V2519" i="42"/>
  <c r="V2092" i="42"/>
  <c r="AH2519" i="42"/>
  <c r="AH3373" i="42"/>
  <c r="P2103" i="42"/>
  <c r="P1249" i="42"/>
  <c r="AB2957" i="42"/>
  <c r="AB3384" i="42"/>
  <c r="AB2530" i="42"/>
  <c r="P2125" i="42"/>
  <c r="P1271" i="42"/>
  <c r="AB3406" i="42"/>
  <c r="AB2552" i="42"/>
  <c r="AB2979" i="42"/>
  <c r="S2525" i="42"/>
  <c r="S1671" i="42"/>
  <c r="AE3379" i="42"/>
  <c r="AE2952" i="42"/>
  <c r="AE2525" i="42"/>
  <c r="V2563" i="42"/>
  <c r="V2136" i="42"/>
  <c r="AH3417" i="42"/>
  <c r="AH2563" i="42"/>
  <c r="P2055" i="42"/>
  <c r="P1201" i="42"/>
  <c r="AB3336" i="42"/>
  <c r="AB2482" i="42"/>
  <c r="AB2909" i="42"/>
  <c r="S2547" i="42"/>
  <c r="S1693" i="42"/>
  <c r="AE2547" i="42"/>
  <c r="AE3401" i="42"/>
  <c r="AE2974" i="42"/>
  <c r="V2493" i="42"/>
  <c r="V2066" i="42"/>
  <c r="AH3347" i="42"/>
  <c r="AH2493" i="42"/>
  <c r="Y2895" i="42"/>
  <c r="Y3322" i="42"/>
  <c r="Y2468" i="42"/>
  <c r="AK2895" i="42"/>
  <c r="AK2468" i="42"/>
  <c r="V2543" i="42"/>
  <c r="V2116" i="42"/>
  <c r="AH2543" i="42"/>
  <c r="AH3397" i="42"/>
  <c r="P2127" i="42"/>
  <c r="P1273" i="42"/>
  <c r="AB3408" i="42"/>
  <c r="AB2981" i="42"/>
  <c r="AB2554" i="42"/>
  <c r="Y2538" i="42"/>
  <c r="Y2965" i="42"/>
  <c r="Y3392" i="42"/>
  <c r="AK2965" i="42"/>
  <c r="AK2538" i="42"/>
  <c r="S2469" i="42"/>
  <c r="S1615" i="42"/>
  <c r="AE2896" i="42"/>
  <c r="AE3323" i="42"/>
  <c r="AE2469" i="42"/>
  <c r="V2531" i="42"/>
  <c r="V2104" i="42"/>
  <c r="AH2531" i="42"/>
  <c r="AH3385" i="42"/>
  <c r="Y3337" i="42"/>
  <c r="Y2910" i="42"/>
  <c r="Y2483" i="42"/>
  <c r="AK2483" i="42"/>
  <c r="AK2910" i="42"/>
  <c r="P2067" i="42"/>
  <c r="P1213" i="42"/>
  <c r="AB2494" i="42"/>
  <c r="AB2921" i="42"/>
  <c r="AB3348" i="42"/>
  <c r="P2068" i="42"/>
  <c r="P1214" i="42"/>
  <c r="AB3349" i="42"/>
  <c r="AB2495" i="42"/>
  <c r="AB2922" i="42"/>
  <c r="V2506" i="42"/>
  <c r="V2079" i="42"/>
  <c r="AH2506" i="42"/>
  <c r="AH3360" i="42"/>
  <c r="S2555" i="42"/>
  <c r="S1701" i="42"/>
  <c r="AE2555" i="42"/>
  <c r="AE3409" i="42"/>
  <c r="AE2982" i="42"/>
  <c r="V2550" i="42"/>
  <c r="V2123" i="42"/>
  <c r="AH3404" i="42"/>
  <c r="AH2550" i="42"/>
  <c r="Y3320" i="42"/>
  <c r="Y2893" i="42"/>
  <c r="Y2466" i="42"/>
  <c r="AK2466" i="42"/>
  <c r="AK2893" i="42"/>
  <c r="V2488" i="42"/>
  <c r="V2061" i="42"/>
  <c r="AH3342" i="42"/>
  <c r="AH2488" i="42"/>
  <c r="P2059" i="42"/>
  <c r="P1205" i="42"/>
  <c r="AB2486" i="42"/>
  <c r="AB2913" i="42"/>
  <c r="AB3340" i="42"/>
  <c r="S2524" i="42"/>
  <c r="S1670" i="42"/>
  <c r="AE2524" i="42"/>
  <c r="AE2951" i="42"/>
  <c r="AE3378" i="42"/>
  <c r="V2497" i="42"/>
  <c r="V2070" i="42"/>
  <c r="AH2497" i="42"/>
  <c r="AH3351" i="42"/>
  <c r="P2081" i="42"/>
  <c r="P1227" i="42"/>
  <c r="AB3362" i="42"/>
  <c r="AB2508" i="42"/>
  <c r="AB2935" i="42"/>
  <c r="Y2984" i="42"/>
  <c r="Y3411" i="42"/>
  <c r="Y2557" i="42"/>
  <c r="AK2984" i="42"/>
  <c r="AK2557" i="42"/>
  <c r="V2541" i="42"/>
  <c r="V2114" i="42"/>
  <c r="AH3395" i="42"/>
  <c r="AH2541" i="42"/>
  <c r="Y3341" i="42"/>
  <c r="Y2487" i="42"/>
  <c r="Y2914" i="42"/>
  <c r="AK2487" i="42"/>
  <c r="AK2914" i="42"/>
  <c r="S2498" i="42"/>
  <c r="S1644" i="42"/>
  <c r="AE3352" i="42"/>
  <c r="AE2925" i="42"/>
  <c r="AE2498" i="42"/>
  <c r="P2105" i="42"/>
  <c r="P1251" i="42"/>
  <c r="AB2532" i="42"/>
  <c r="AB3386" i="42"/>
  <c r="AB2959" i="42"/>
  <c r="S2478" i="42"/>
  <c r="S1624" i="42"/>
  <c r="AE2905" i="42"/>
  <c r="AE3332" i="42"/>
  <c r="AE2478" i="42"/>
  <c r="S2500" i="42"/>
  <c r="S1646" i="42"/>
  <c r="AE3354" i="42"/>
  <c r="AE2927" i="42"/>
  <c r="AE2500" i="42"/>
  <c r="V2473" i="42"/>
  <c r="V2046" i="42"/>
  <c r="AH3327" i="42"/>
  <c r="AH2473" i="42"/>
  <c r="P2057" i="42"/>
  <c r="P1203" i="42"/>
  <c r="AB2484" i="42"/>
  <c r="AB2911" i="42"/>
  <c r="AB3338" i="42"/>
  <c r="AE2892" i="42"/>
  <c r="AE3319" i="42"/>
  <c r="AE2465" i="42"/>
  <c r="Y2942" i="42"/>
  <c r="Y2515" i="42"/>
  <c r="Y3369" i="42"/>
  <c r="AK2942" i="42"/>
  <c r="AK2515" i="42"/>
  <c r="P2126" i="42"/>
  <c r="P1272" i="42"/>
  <c r="AB3407" i="42"/>
  <c r="AB2553" i="42"/>
  <c r="AB2980" i="42"/>
  <c r="S2537" i="42"/>
  <c r="S1683" i="42"/>
  <c r="AE2964" i="42"/>
  <c r="AE2537" i="42"/>
  <c r="AE3391" i="42"/>
  <c r="V2510" i="42"/>
  <c r="V2083" i="42"/>
  <c r="AH2510" i="42"/>
  <c r="AH3364" i="42"/>
  <c r="Y3402" i="42"/>
  <c r="Y2548" i="42"/>
  <c r="Y2975" i="42"/>
  <c r="AK2975" i="42"/>
  <c r="AK2548" i="42"/>
  <c r="S2472" i="42"/>
  <c r="S1618" i="42"/>
  <c r="AE3326" i="42"/>
  <c r="AE2472" i="42"/>
  <c r="AE2899" i="42"/>
  <c r="Y3376" i="42"/>
  <c r="Y2522" i="42"/>
  <c r="Y2949" i="42"/>
  <c r="AK2522" i="42"/>
  <c r="AK2949" i="42"/>
  <c r="P2133" i="42"/>
  <c r="P1279" i="42"/>
  <c r="AB3414" i="42"/>
  <c r="AB2560" i="42"/>
  <c r="AB2987" i="42"/>
  <c r="S2533" i="42"/>
  <c r="S1679" i="42"/>
  <c r="AE3387" i="42"/>
  <c r="AE2960" i="42"/>
  <c r="AE2533" i="42"/>
  <c r="V2479" i="42"/>
  <c r="V2052" i="42"/>
  <c r="AH2479" i="42"/>
  <c r="AH3333" i="42"/>
  <c r="Y3398" i="42"/>
  <c r="Y2544" i="42"/>
  <c r="Y2971" i="42"/>
  <c r="AK2971" i="42"/>
  <c r="AK2544" i="42"/>
  <c r="Y3328" i="42"/>
  <c r="Y2901" i="42"/>
  <c r="Y2474" i="42"/>
  <c r="AK2474" i="42"/>
  <c r="AK2901" i="42"/>
  <c r="P2085" i="42"/>
  <c r="P1231" i="42"/>
  <c r="AB3366" i="42"/>
  <c r="AB2512" i="42"/>
  <c r="AB2939" i="42"/>
  <c r="S2485" i="42"/>
  <c r="S1631" i="42"/>
  <c r="AE2485" i="42"/>
  <c r="AE2912" i="42"/>
  <c r="AE3339" i="42"/>
  <c r="Y2923" i="42"/>
  <c r="Y3350" i="42"/>
  <c r="Y2496" i="42"/>
  <c r="AK2923" i="42"/>
  <c r="AK2496" i="42"/>
  <c r="S2507" i="42"/>
  <c r="S1653" i="42"/>
  <c r="AE2507" i="42"/>
  <c r="AE2934" i="42"/>
  <c r="AE3361" i="42"/>
  <c r="Y3372" i="42"/>
  <c r="Y2945" i="42"/>
  <c r="Y2518" i="42"/>
  <c r="AK2518" i="42"/>
  <c r="AK2945" i="42"/>
  <c r="P2129" i="42"/>
  <c r="P1275" i="42"/>
  <c r="AB2556" i="42"/>
  <c r="AB3410" i="42"/>
  <c r="AB2983" i="42"/>
  <c r="S2529" i="42"/>
  <c r="S1675" i="42"/>
  <c r="AE2529" i="42"/>
  <c r="AE3383" i="42"/>
  <c r="AE2956" i="42"/>
  <c r="V2475" i="42"/>
  <c r="V2048" i="42"/>
  <c r="AH2475" i="42"/>
  <c r="AH3329" i="42"/>
  <c r="Y2985" i="42"/>
  <c r="Y3412" i="42"/>
  <c r="Y2558" i="42"/>
  <c r="AK2558" i="42"/>
  <c r="AK2985" i="42"/>
  <c r="P2115" i="42"/>
  <c r="P1261" i="42"/>
  <c r="AB3396" i="42"/>
  <c r="AB2969" i="42"/>
  <c r="AB2542" i="42"/>
  <c r="V2564" i="42"/>
  <c r="V2137" i="42"/>
  <c r="AH3418" i="42"/>
  <c r="AH2564" i="42"/>
  <c r="Y2521" i="42"/>
  <c r="Y2948" i="42"/>
  <c r="Y3375" i="42"/>
  <c r="AK2948" i="42"/>
  <c r="AK2521" i="42"/>
  <c r="P2043" i="42"/>
  <c r="P1189" i="42"/>
  <c r="AB3324" i="42"/>
  <c r="AB2897" i="42"/>
  <c r="AB2470" i="42"/>
  <c r="S2540" i="42"/>
  <c r="S1686" i="42"/>
  <c r="AE2540" i="42"/>
  <c r="AE3394" i="42"/>
  <c r="AE2967" i="42"/>
  <c r="V2513" i="42"/>
  <c r="V2086" i="42"/>
  <c r="AH2513" i="42"/>
  <c r="AH3367" i="42"/>
  <c r="Y2978" i="42"/>
  <c r="Y2551" i="42"/>
  <c r="Y3405" i="42"/>
  <c r="AK2551" i="42"/>
  <c r="AK2978" i="42"/>
  <c r="V2535" i="42"/>
  <c r="V2108" i="42"/>
  <c r="AH2535" i="42"/>
  <c r="AH3389" i="42"/>
  <c r="Y3335" i="42"/>
  <c r="Y2481" i="42"/>
  <c r="Y2908" i="42"/>
  <c r="AK2908" i="42"/>
  <c r="AK2481" i="42"/>
  <c r="P2119" i="42"/>
  <c r="P1265" i="42"/>
  <c r="AB3400" i="42"/>
  <c r="AB2973" i="42"/>
  <c r="AB2546" i="42"/>
  <c r="S2492" i="42"/>
  <c r="S1638" i="42"/>
  <c r="AE2919" i="42"/>
  <c r="AE3346" i="42"/>
  <c r="AE2492" i="42"/>
  <c r="Y2930" i="42"/>
  <c r="Y2503" i="42"/>
  <c r="Y3357" i="42"/>
  <c r="AK2930" i="42"/>
  <c r="AK2503" i="42"/>
  <c r="P2049" i="42"/>
  <c r="P1195" i="42"/>
  <c r="AB2476" i="42"/>
  <c r="AB2903" i="42"/>
  <c r="AB3330" i="42"/>
  <c r="S2514" i="42"/>
  <c r="S1660" i="42"/>
  <c r="AE3368" i="42"/>
  <c r="AE2941" i="42"/>
  <c r="AE2514" i="42"/>
  <c r="S2536" i="42"/>
  <c r="S1682" i="42"/>
  <c r="AE2963" i="42"/>
  <c r="AE3390" i="42"/>
  <c r="AE2536" i="42"/>
  <c r="V2509" i="42"/>
  <c r="V2082" i="42"/>
  <c r="AH3363" i="42"/>
  <c r="AH2509" i="42"/>
  <c r="P2093" i="42"/>
  <c r="P1239" i="42"/>
  <c r="AB3374" i="42"/>
  <c r="AB2520" i="42"/>
  <c r="AB2947" i="42"/>
  <c r="V2559" i="42"/>
  <c r="V2132" i="42"/>
  <c r="AH3413" i="42"/>
  <c r="AH2559" i="42"/>
  <c r="Y2932" i="42"/>
  <c r="Y2505" i="42"/>
  <c r="Y3359" i="42"/>
  <c r="AK2932" i="42"/>
  <c r="AK2505" i="42"/>
  <c r="S2516" i="42"/>
  <c r="S1662" i="42"/>
  <c r="AE3370" i="42"/>
  <c r="AE2516" i="42"/>
  <c r="AE2943" i="42"/>
  <c r="V2489" i="42"/>
  <c r="V2062" i="42"/>
  <c r="AH3343" i="42"/>
  <c r="AH2489" i="42"/>
  <c r="Y3381" i="42"/>
  <c r="Y2527" i="42"/>
  <c r="Y2954" i="42"/>
  <c r="AK2954" i="42"/>
  <c r="AK2527" i="42"/>
  <c r="V2511" i="42"/>
  <c r="V2084" i="42"/>
  <c r="AH3365" i="42"/>
  <c r="AH2511" i="42"/>
  <c r="S2477" i="42"/>
  <c r="S1623" i="42"/>
  <c r="AE2477" i="42"/>
  <c r="AE3331" i="42"/>
  <c r="AE2904" i="42"/>
  <c r="Y2926" i="42"/>
  <c r="Y3353" i="42"/>
  <c r="Y2499" i="42"/>
  <c r="AK2499" i="42"/>
  <c r="AK2926" i="42"/>
  <c r="Y2894" i="42"/>
  <c r="Y3321" i="42"/>
  <c r="Y2467" i="42"/>
  <c r="AK2467" i="42"/>
  <c r="AK2894" i="42"/>
  <c r="P2122" i="42"/>
  <c r="P1268" i="42"/>
  <c r="AB2976" i="42"/>
  <c r="AB3403" i="42"/>
  <c r="AB2549" i="42"/>
  <c r="S2517" i="42"/>
  <c r="S1663" i="42"/>
  <c r="AE3371" i="42"/>
  <c r="AE2944" i="42"/>
  <c r="AE2517" i="42"/>
  <c r="V2490" i="42"/>
  <c r="V2063" i="42"/>
  <c r="AH2490" i="42"/>
  <c r="AH3344" i="42"/>
  <c r="Y2528" i="42"/>
  <c r="Y3382" i="42"/>
  <c r="Y2955" i="42"/>
  <c r="AK2528" i="42"/>
  <c r="AK2955" i="42"/>
  <c r="P2074" i="42"/>
  <c r="P1220" i="42"/>
  <c r="AB2928" i="42"/>
  <c r="AB3355" i="42"/>
  <c r="AB2501" i="42"/>
  <c r="S2539" i="42"/>
  <c r="S1685" i="42"/>
  <c r="AE3393" i="42"/>
  <c r="AE2539" i="42"/>
  <c r="AE2966" i="42"/>
  <c r="P2096" i="42"/>
  <c r="P1242" i="42"/>
  <c r="AB2523" i="42"/>
  <c r="AB3377" i="42"/>
  <c r="AB2950" i="42"/>
  <c r="S2561" i="42"/>
  <c r="S1707" i="42"/>
  <c r="AE2561" i="42"/>
  <c r="AE3415" i="42"/>
  <c r="AE2988" i="42"/>
  <c r="V2534" i="42"/>
  <c r="V2107" i="42"/>
  <c r="AH3388" i="42"/>
  <c r="AH2534" i="42"/>
  <c r="Y2480" i="42"/>
  <c r="Y3334" i="42"/>
  <c r="Y2907" i="42"/>
  <c r="AK2907" i="42"/>
  <c r="AK2480" i="42"/>
  <c r="P2118" i="42"/>
  <c r="P1264" i="42"/>
  <c r="AB3399" i="42"/>
  <c r="AB2545" i="42"/>
  <c r="AB2972" i="42"/>
  <c r="S2491" i="42"/>
  <c r="S1637" i="42"/>
  <c r="AE2918" i="42"/>
  <c r="AE3345" i="42"/>
  <c r="AE2491" i="42"/>
  <c r="Y2929" i="42"/>
  <c r="Y2502" i="42"/>
  <c r="Y3356" i="42"/>
  <c r="AK2929" i="42"/>
  <c r="AK2502" i="42"/>
  <c r="W2504" i="42"/>
  <c r="W2077" i="42"/>
  <c r="AI2504" i="42"/>
  <c r="AI2931" i="42"/>
  <c r="AC2953" i="42"/>
  <c r="AC2526" i="42"/>
  <c r="AC3380" i="42"/>
  <c r="W2471" i="42"/>
  <c r="W2044" i="42"/>
  <c r="AI2898" i="42"/>
  <c r="AI2471" i="42"/>
  <c r="N2135" i="42"/>
  <c r="N1281" i="42"/>
  <c r="Z2562" i="42"/>
  <c r="Z3416" i="42"/>
  <c r="Z2989" i="42"/>
  <c r="AL2989" i="42"/>
  <c r="AL2562" i="42"/>
  <c r="W2519" i="42"/>
  <c r="W2092" i="42"/>
  <c r="AI2946" i="42"/>
  <c r="AI2519" i="42"/>
  <c r="AC2530" i="42"/>
  <c r="AC2957" i="42"/>
  <c r="AC3384" i="42"/>
  <c r="AC3406" i="42"/>
  <c r="AC2552" i="42"/>
  <c r="AC2979" i="42"/>
  <c r="T2525" i="42"/>
  <c r="T1671" i="42"/>
  <c r="AF3379" i="42"/>
  <c r="AF2952" i="42"/>
  <c r="AF2525" i="42"/>
  <c r="W2563" i="42"/>
  <c r="W2136" i="42"/>
  <c r="AI2990" i="42"/>
  <c r="AI2563" i="42"/>
  <c r="AC3336" i="42"/>
  <c r="AC2482" i="42"/>
  <c r="AC2909" i="42"/>
  <c r="T2547" i="42"/>
  <c r="T1693" i="42"/>
  <c r="AF3401" i="42"/>
  <c r="AF2974" i="42"/>
  <c r="AF2547" i="42"/>
  <c r="W2493" i="42"/>
  <c r="W2066" i="42"/>
  <c r="AI2920" i="42"/>
  <c r="AI2493" i="42"/>
  <c r="N2041" i="42"/>
  <c r="N1187" i="42"/>
  <c r="Z2895" i="42"/>
  <c r="Z2468" i="42"/>
  <c r="Z3322" i="42"/>
  <c r="AL2468" i="42"/>
  <c r="AL2895" i="42"/>
  <c r="W2543" i="42"/>
  <c r="W2116" i="42"/>
  <c r="AI2543" i="42"/>
  <c r="AI2970" i="42"/>
  <c r="AC2981" i="42"/>
  <c r="AC2554" i="42"/>
  <c r="AC3408" i="42"/>
  <c r="N2111" i="42"/>
  <c r="N1257" i="42"/>
  <c r="Z2965" i="42"/>
  <c r="Z2538" i="42"/>
  <c r="Z3392" i="42"/>
  <c r="AL2538" i="42"/>
  <c r="AL2965" i="42"/>
  <c r="T2469" i="42"/>
  <c r="T1615" i="42"/>
  <c r="AF2896" i="42"/>
  <c r="AF3323" i="42"/>
  <c r="AF2469" i="42"/>
  <c r="W2531" i="42"/>
  <c r="W2104" i="42"/>
  <c r="AI2958" i="42"/>
  <c r="AI2531" i="42"/>
  <c r="N2056" i="42"/>
  <c r="N1202" i="42"/>
  <c r="Z2910" i="42"/>
  <c r="Z3337" i="42"/>
  <c r="Z2483" i="42"/>
  <c r="AL2910" i="42"/>
  <c r="AL2483" i="42"/>
  <c r="AC2921" i="42"/>
  <c r="AC3348" i="42"/>
  <c r="AC2494" i="42"/>
  <c r="AC2922" i="42"/>
  <c r="AC2495" i="42"/>
  <c r="AC3349" i="42"/>
  <c r="W2506" i="42"/>
  <c r="W2079" i="42"/>
  <c r="AI2506" i="42"/>
  <c r="AI2933" i="42"/>
  <c r="T2555" i="42"/>
  <c r="T1701" i="42"/>
  <c r="AF2982" i="42"/>
  <c r="AF2555" i="42"/>
  <c r="AF3409" i="42"/>
  <c r="W2550" i="42"/>
  <c r="W2123" i="42"/>
  <c r="AI2977" i="42"/>
  <c r="AI2550" i="42"/>
  <c r="N2039" i="42"/>
  <c r="N1185" i="42"/>
  <c r="Z3320" i="42"/>
  <c r="Z2466" i="42"/>
  <c r="Z2893" i="42"/>
  <c r="AL2893" i="42"/>
  <c r="AL2466" i="42"/>
  <c r="W2488" i="42"/>
  <c r="W2061" i="42"/>
  <c r="AI2915" i="42"/>
  <c r="AI2488" i="42"/>
  <c r="AC3340" i="42"/>
  <c r="AC2913" i="42"/>
  <c r="AC2486" i="42"/>
  <c r="T2524" i="42"/>
  <c r="T1670" i="42"/>
  <c r="AF2951" i="42"/>
  <c r="AF3378" i="42"/>
  <c r="AF2524" i="42"/>
  <c r="W2497" i="42"/>
  <c r="W2070" i="42"/>
  <c r="AI2924" i="42"/>
  <c r="AI2497" i="42"/>
  <c r="AC2508" i="42"/>
  <c r="AC3362" i="42"/>
  <c r="AC2935" i="42"/>
  <c r="N2130" i="42"/>
  <c r="N1276" i="42"/>
  <c r="Z3411" i="42"/>
  <c r="Z2984" i="42"/>
  <c r="Z2557" i="42"/>
  <c r="AL2984" i="42"/>
  <c r="AL2557" i="42"/>
  <c r="W2541" i="42"/>
  <c r="W2114" i="42"/>
  <c r="AI2968" i="42"/>
  <c r="AI2541" i="42"/>
  <c r="N2060" i="42"/>
  <c r="N1206" i="42"/>
  <c r="Z3341" i="42"/>
  <c r="Z2914" i="42"/>
  <c r="Z2487" i="42"/>
  <c r="AL2914" i="42"/>
  <c r="AL2487" i="42"/>
  <c r="T2498" i="42"/>
  <c r="T1644" i="42"/>
  <c r="AF2925" i="42"/>
  <c r="AF3352" i="42"/>
  <c r="AF2498" i="42"/>
  <c r="AC2959" i="42"/>
  <c r="AC3386" i="42"/>
  <c r="AC2532" i="42"/>
  <c r="T2478" i="42"/>
  <c r="T1624" i="42"/>
  <c r="AF2478" i="42"/>
  <c r="AF3332" i="42"/>
  <c r="AF2905" i="42"/>
  <c r="T2500" i="42"/>
  <c r="T1646" i="42"/>
  <c r="AF2500" i="42"/>
  <c r="AF2927" i="42"/>
  <c r="AF3354" i="42"/>
  <c r="W2473" i="42"/>
  <c r="W2046" i="42"/>
  <c r="AI2473" i="42"/>
  <c r="AI2900" i="42"/>
  <c r="AC2911" i="42"/>
  <c r="AC3338" i="42"/>
  <c r="AC2484" i="42"/>
  <c r="AF3319" i="42"/>
  <c r="AF2892" i="42"/>
  <c r="AF2465" i="42"/>
  <c r="N2088" i="42"/>
  <c r="N1234" i="42"/>
  <c r="Z2515" i="42"/>
  <c r="Z2942" i="42"/>
  <c r="Z3369" i="42"/>
  <c r="AL2942" i="42"/>
  <c r="AL2515" i="42"/>
  <c r="AC3407" i="42"/>
  <c r="AC2980" i="42"/>
  <c r="AC2553" i="42"/>
  <c r="T2537" i="42"/>
  <c r="T1683" i="42"/>
  <c r="AF2537" i="42"/>
  <c r="AF2964" i="42"/>
  <c r="AF3391" i="42"/>
  <c r="W2510" i="42"/>
  <c r="W2083" i="42"/>
  <c r="AI2937" i="42"/>
  <c r="AI2510" i="42"/>
  <c r="N2121" i="42"/>
  <c r="N1267" i="42"/>
  <c r="Z2975" i="42"/>
  <c r="Z2548" i="42"/>
  <c r="Z3402" i="42"/>
  <c r="AL2975" i="42"/>
  <c r="AL2548" i="42"/>
  <c r="T2472" i="42"/>
  <c r="T1618" i="42"/>
  <c r="AF2472" i="42"/>
  <c r="AF2899" i="42"/>
  <c r="AF3326" i="42"/>
  <c r="N2095" i="42"/>
  <c r="N1241" i="42"/>
  <c r="Z2522" i="42"/>
  <c r="Z2949" i="42"/>
  <c r="Z3376" i="42"/>
  <c r="AL2949" i="42"/>
  <c r="AL2522" i="42"/>
  <c r="AC3414" i="42"/>
  <c r="AC2987" i="42"/>
  <c r="AC2560" i="42"/>
  <c r="T2533" i="42"/>
  <c r="T1679" i="42"/>
  <c r="AF3387" i="42"/>
  <c r="AF2960" i="42"/>
  <c r="AF2533" i="42"/>
  <c r="W2479" i="42"/>
  <c r="W2052" i="42"/>
  <c r="AI2906" i="42"/>
  <c r="AI2479" i="42"/>
  <c r="N2117" i="42"/>
  <c r="N1263" i="42"/>
  <c r="Z2544" i="42"/>
  <c r="Z2971" i="42"/>
  <c r="Z3398" i="42"/>
  <c r="AL2971" i="42"/>
  <c r="AL2544" i="42"/>
  <c r="N2047" i="42"/>
  <c r="N1193" i="42"/>
  <c r="Z2474" i="42"/>
  <c r="Z2901" i="42"/>
  <c r="Z3328" i="42"/>
  <c r="AL2901" i="42"/>
  <c r="AL2474" i="42"/>
  <c r="AC3366" i="42"/>
  <c r="AC2512" i="42"/>
  <c r="AC2939" i="42"/>
  <c r="T2485" i="42"/>
  <c r="T1631" i="42"/>
  <c r="AF3339" i="42"/>
  <c r="AF2912" i="42"/>
  <c r="AF2485" i="42"/>
  <c r="N2069" i="42"/>
  <c r="N1215" i="42"/>
  <c r="Z3350" i="42"/>
  <c r="Z2496" i="42"/>
  <c r="Z2923" i="42"/>
  <c r="AL2923" i="42"/>
  <c r="AL2496" i="42"/>
  <c r="T2507" i="42"/>
  <c r="T1653" i="42"/>
  <c r="AF3361" i="42"/>
  <c r="AF2934" i="42"/>
  <c r="AF2507" i="42"/>
  <c r="N2091" i="42"/>
  <c r="N1237" i="42"/>
  <c r="Z2518" i="42"/>
  <c r="Z3372" i="42"/>
  <c r="Z2945" i="42"/>
  <c r="AL2945" i="42"/>
  <c r="AL2518" i="42"/>
  <c r="AC2983" i="42"/>
  <c r="AC2556" i="42"/>
  <c r="AC3410" i="42"/>
  <c r="T2529" i="42"/>
  <c r="T1675" i="42"/>
  <c r="AF2956" i="42"/>
  <c r="AF3383" i="42"/>
  <c r="AF2529" i="42"/>
  <c r="W2475" i="42"/>
  <c r="W2048" i="42"/>
  <c r="AI2902" i="42"/>
  <c r="AI2475" i="42"/>
  <c r="N2131" i="42"/>
  <c r="N1277" i="42"/>
  <c r="Z2558" i="42"/>
  <c r="Z3412" i="42"/>
  <c r="Z2985" i="42"/>
  <c r="AL2985" i="42"/>
  <c r="AL2558" i="42"/>
  <c r="AC2969" i="42"/>
  <c r="AC2542" i="42"/>
  <c r="AC3396" i="42"/>
  <c r="W2564" i="42"/>
  <c r="W2137" i="42"/>
  <c r="AI2564" i="42"/>
  <c r="AI2991" i="42"/>
  <c r="N2094" i="42"/>
  <c r="N1240" i="42"/>
  <c r="Z2948" i="42"/>
  <c r="Z2521" i="42"/>
  <c r="Z3375" i="42"/>
  <c r="AL2521" i="42"/>
  <c r="AL2948" i="42"/>
  <c r="AC2897" i="42"/>
  <c r="AC2470" i="42"/>
  <c r="AC3324" i="42"/>
  <c r="T2540" i="42"/>
  <c r="T1686" i="42"/>
  <c r="AF3394" i="42"/>
  <c r="AF2540" i="42"/>
  <c r="AF2967" i="42"/>
  <c r="W2513" i="42"/>
  <c r="W2086" i="42"/>
  <c r="AI2513" i="42"/>
  <c r="AI2940" i="42"/>
  <c r="N2124" i="42"/>
  <c r="N1270" i="42"/>
  <c r="Z3405" i="42"/>
  <c r="Z2551" i="42"/>
  <c r="Z2978" i="42"/>
  <c r="AL2978" i="42"/>
  <c r="AL2551" i="42"/>
  <c r="W2535" i="42"/>
  <c r="W2108" i="42"/>
  <c r="AI2535" i="42"/>
  <c r="AI2962" i="42"/>
  <c r="N2054" i="42"/>
  <c r="N1200" i="42"/>
  <c r="Z2908" i="42"/>
  <c r="Z2481" i="42"/>
  <c r="Z3335" i="42"/>
  <c r="AL2908" i="42"/>
  <c r="AL2481" i="42"/>
  <c r="AC2973" i="42"/>
  <c r="AC2546" i="42"/>
  <c r="AC3400" i="42"/>
  <c r="T2492" i="42"/>
  <c r="T1638" i="42"/>
  <c r="AF2919" i="42"/>
  <c r="AF3346" i="42"/>
  <c r="AF2492" i="42"/>
  <c r="N2076" i="42"/>
  <c r="N1222" i="42"/>
  <c r="Z2503" i="42"/>
  <c r="Z3357" i="42"/>
  <c r="Z2930" i="42"/>
  <c r="AL2930" i="42"/>
  <c r="AL2503" i="42"/>
  <c r="AC2903" i="42"/>
  <c r="AC3330" i="42"/>
  <c r="AC2476" i="42"/>
  <c r="T2514" i="42"/>
  <c r="T1660" i="42"/>
  <c r="AF3368" i="42"/>
  <c r="AF2514" i="42"/>
  <c r="AF2941" i="42"/>
  <c r="T2536" i="42"/>
  <c r="T1682" i="42"/>
  <c r="AF2536" i="42"/>
  <c r="AF3390" i="42"/>
  <c r="AF2963" i="42"/>
  <c r="W2509" i="42"/>
  <c r="W2082" i="42"/>
  <c r="AI2936" i="42"/>
  <c r="AI2509" i="42"/>
  <c r="AC2520" i="42"/>
  <c r="AC2947" i="42"/>
  <c r="AC3374" i="42"/>
  <c r="W2559" i="42"/>
  <c r="W2132" i="42"/>
  <c r="AI2986" i="42"/>
  <c r="AI2559" i="42"/>
  <c r="N2078" i="42"/>
  <c r="N1224" i="42"/>
  <c r="Z3359" i="42"/>
  <c r="Z2932" i="42"/>
  <c r="Z2505" i="42"/>
  <c r="AL2932" i="42"/>
  <c r="AL2505" i="42"/>
  <c r="T2516" i="42"/>
  <c r="T1662" i="42"/>
  <c r="AF3370" i="42"/>
  <c r="AF2516" i="42"/>
  <c r="AF2943" i="42"/>
  <c r="W2489" i="42"/>
  <c r="W2062" i="42"/>
  <c r="AI2489" i="42"/>
  <c r="AI2916" i="42"/>
  <c r="N2100" i="42"/>
  <c r="N1246" i="42"/>
  <c r="Z2954" i="42"/>
  <c r="Z3381" i="42"/>
  <c r="Z2527" i="42"/>
  <c r="AL2954" i="42"/>
  <c r="AL2527" i="42"/>
  <c r="W2511" i="42"/>
  <c r="W2084" i="42"/>
  <c r="AI2938" i="42"/>
  <c r="AI2511" i="42"/>
  <c r="T2477" i="42"/>
  <c r="T1623" i="42"/>
  <c r="AF3331" i="42"/>
  <c r="AF2477" i="42"/>
  <c r="AF2904" i="42"/>
  <c r="N2072" i="42"/>
  <c r="N1218" i="42"/>
  <c r="Z3353" i="42"/>
  <c r="Z2499" i="42"/>
  <c r="Z2926" i="42"/>
  <c r="AL2926" i="42"/>
  <c r="AL2499" i="42"/>
  <c r="N2040" i="42"/>
  <c r="N1186" i="42"/>
  <c r="Z2467" i="42"/>
  <c r="Z2894" i="42"/>
  <c r="Z3321" i="42"/>
  <c r="AL2894" i="42"/>
  <c r="AL2467" i="42"/>
  <c r="AC3403" i="42"/>
  <c r="AC2976" i="42"/>
  <c r="AC2549" i="42"/>
  <c r="T2517" i="42"/>
  <c r="T1663" i="42"/>
  <c r="AF2944" i="42"/>
  <c r="AF3371" i="42"/>
  <c r="AF2517" i="42"/>
  <c r="W2490" i="42"/>
  <c r="W2063" i="42"/>
  <c r="AI2490" i="42"/>
  <c r="AI2917" i="42"/>
  <c r="N2101" i="42"/>
  <c r="N1247" i="42"/>
  <c r="Z2955" i="42"/>
  <c r="Z2528" i="42"/>
  <c r="Z3382" i="42"/>
  <c r="AL2955" i="42"/>
  <c r="AL2528" i="42"/>
  <c r="AC2928" i="42"/>
  <c r="AC3355" i="42"/>
  <c r="AC2501" i="42"/>
  <c r="T2539" i="42"/>
  <c r="T1685" i="42"/>
  <c r="AF3393" i="42"/>
  <c r="AF2966" i="42"/>
  <c r="AF2539" i="42"/>
  <c r="AC2523" i="42"/>
  <c r="AC3377" i="42"/>
  <c r="AC2950" i="42"/>
  <c r="T2561" i="42"/>
  <c r="T1707" i="42"/>
  <c r="AF2988" i="42"/>
  <c r="AF3415" i="42"/>
  <c r="AF2561" i="42"/>
  <c r="W2534" i="42"/>
  <c r="W2107" i="42"/>
  <c r="AI2534" i="42"/>
  <c r="AI2961" i="42"/>
  <c r="N2053" i="42"/>
  <c r="N1199" i="42"/>
  <c r="Z3334" i="42"/>
  <c r="Z2907" i="42"/>
  <c r="Z2480" i="42"/>
  <c r="AL2480" i="42"/>
  <c r="AL2907" i="42"/>
  <c r="AC2545" i="42"/>
  <c r="AC3399" i="42"/>
  <c r="AC2972" i="42"/>
  <c r="T2491" i="42"/>
  <c r="T1637" i="42"/>
  <c r="AF3345" i="42"/>
  <c r="AF2918" i="42"/>
  <c r="AF2491" i="42"/>
  <c r="N2075" i="42"/>
  <c r="N1221" i="42"/>
  <c r="Z2502" i="42"/>
  <c r="Z3356" i="42"/>
  <c r="Z2929" i="42"/>
  <c r="AL2502" i="42"/>
  <c r="AL2929" i="42"/>
  <c r="R2526" i="42"/>
  <c r="R1672" i="42"/>
  <c r="AD3380" i="42"/>
  <c r="AD2526" i="42"/>
  <c r="AD2953" i="42"/>
  <c r="AJ2898" i="42"/>
  <c r="AJ2471" i="42"/>
  <c r="O2135" i="42"/>
  <c r="O1281" i="42"/>
  <c r="AA2989" i="42"/>
  <c r="AA3416" i="42"/>
  <c r="AA2562" i="42"/>
  <c r="AJ2519" i="42"/>
  <c r="AJ2946" i="42"/>
  <c r="R2530" i="42"/>
  <c r="R1676" i="42"/>
  <c r="AD2530" i="42"/>
  <c r="AD3384" i="42"/>
  <c r="AD2957" i="42"/>
  <c r="R2552" i="42"/>
  <c r="R1698" i="42"/>
  <c r="AD3406" i="42"/>
  <c r="AD2979" i="42"/>
  <c r="AD2552" i="42"/>
  <c r="U2525" i="42"/>
  <c r="U1671" i="42"/>
  <c r="AG3379" i="42"/>
  <c r="AG2952" i="42"/>
  <c r="AJ2990" i="42"/>
  <c r="AJ2563" i="42"/>
  <c r="R2482" i="42"/>
  <c r="R1628" i="42"/>
  <c r="AD2482" i="42"/>
  <c r="AD3336" i="42"/>
  <c r="AD2909" i="42"/>
  <c r="U2547" i="42"/>
  <c r="U1693" i="42"/>
  <c r="AG3401" i="42"/>
  <c r="AG2974" i="42"/>
  <c r="AJ2493" i="42"/>
  <c r="AJ2920" i="42"/>
  <c r="O2041" i="42"/>
  <c r="O1187" i="42"/>
  <c r="AA2895" i="42"/>
  <c r="AA2468" i="42"/>
  <c r="AA3322" i="42"/>
  <c r="AJ2543" i="42"/>
  <c r="AJ2970" i="42"/>
  <c r="R2554" i="42"/>
  <c r="R1700" i="42"/>
  <c r="AD2981" i="42"/>
  <c r="AD2554" i="42"/>
  <c r="AD3408" i="42"/>
  <c r="O2111" i="42"/>
  <c r="O1257" i="42"/>
  <c r="AA3392" i="42"/>
  <c r="AA2965" i="42"/>
  <c r="AA2538" i="42"/>
  <c r="U2469" i="42"/>
  <c r="U1615" i="42"/>
  <c r="AG3323" i="42"/>
  <c r="AG2896" i="42"/>
  <c r="AJ2958" i="42"/>
  <c r="AJ2531" i="42"/>
  <c r="O2056" i="42"/>
  <c r="O1202" i="42"/>
  <c r="AA2910" i="42"/>
  <c r="AA2483" i="42"/>
  <c r="AA3337" i="42"/>
  <c r="R2494" i="42"/>
  <c r="R1640" i="42"/>
  <c r="AD3348" i="42"/>
  <c r="AD2921" i="42"/>
  <c r="AD2494" i="42"/>
  <c r="R2495" i="42"/>
  <c r="R1641" i="42"/>
  <c r="AD3349" i="42"/>
  <c r="AD2922" i="42"/>
  <c r="AD2495" i="42"/>
  <c r="AJ2933" i="42"/>
  <c r="AJ2506" i="42"/>
  <c r="U2555" i="42"/>
  <c r="U1701" i="42"/>
  <c r="AG3409" i="42"/>
  <c r="AG2982" i="42"/>
  <c r="AJ2977" i="42"/>
  <c r="AJ2550" i="42"/>
  <c r="O2039" i="42"/>
  <c r="O1185" i="42"/>
  <c r="AA2893" i="42"/>
  <c r="AA3320" i="42"/>
  <c r="AA2466" i="42"/>
  <c r="AJ2915" i="42"/>
  <c r="AJ2488" i="42"/>
  <c r="R2486" i="42"/>
  <c r="R1632" i="42"/>
  <c r="AD2486" i="42"/>
  <c r="AD3340" i="42"/>
  <c r="AD2913" i="42"/>
  <c r="U2524" i="42"/>
  <c r="U1670" i="42"/>
  <c r="AG3378" i="42"/>
  <c r="AG2951" i="42"/>
  <c r="AJ2497" i="42"/>
  <c r="AJ2924" i="42"/>
  <c r="R2508" i="42"/>
  <c r="R1654" i="42"/>
  <c r="AD2935" i="42"/>
  <c r="AD2508" i="42"/>
  <c r="AD3362" i="42"/>
  <c r="O2130" i="42"/>
  <c r="O1276" i="42"/>
  <c r="AA2984" i="42"/>
  <c r="AA3411" i="42"/>
  <c r="AA2557" i="42"/>
  <c r="AJ2541" i="42"/>
  <c r="AJ2968" i="42"/>
  <c r="O2060" i="42"/>
  <c r="O1206" i="42"/>
  <c r="AA2914" i="42"/>
  <c r="AA3341" i="42"/>
  <c r="AA2487" i="42"/>
  <c r="U2498" i="42"/>
  <c r="U1644" i="42"/>
  <c r="AG2925" i="42"/>
  <c r="AG3352" i="42"/>
  <c r="R2532" i="42"/>
  <c r="R1678" i="42"/>
  <c r="AD3386" i="42"/>
  <c r="AD2959" i="42"/>
  <c r="AD2532" i="42"/>
  <c r="U2478" i="42"/>
  <c r="U1624" i="42"/>
  <c r="AG3332" i="42"/>
  <c r="AG2905" i="42"/>
  <c r="U2500" i="42"/>
  <c r="U1646" i="42"/>
  <c r="AG3354" i="42"/>
  <c r="AG2927" i="42"/>
  <c r="AJ2900" i="42"/>
  <c r="AJ2473" i="42"/>
  <c r="R2484" i="42"/>
  <c r="R1630" i="42"/>
  <c r="AD2484" i="42"/>
  <c r="AD3338" i="42"/>
  <c r="AD2911" i="42"/>
  <c r="AG2892" i="42"/>
  <c r="AG3319" i="42"/>
  <c r="O2088" i="42"/>
  <c r="O1234" i="42"/>
  <c r="AA2942" i="42"/>
  <c r="AA2515" i="42"/>
  <c r="AA3369" i="42"/>
  <c r="R2553" i="42"/>
  <c r="R1699" i="42"/>
  <c r="AD2980" i="42"/>
  <c r="AD3407" i="42"/>
  <c r="AD2553" i="42"/>
  <c r="U2537" i="42"/>
  <c r="U1683" i="42"/>
  <c r="AG3391" i="42"/>
  <c r="AG2964" i="42"/>
  <c r="AJ2510" i="42"/>
  <c r="AJ2937" i="42"/>
  <c r="O2121" i="42"/>
  <c r="O1267" i="42"/>
  <c r="AA2548" i="42"/>
  <c r="AA3402" i="42"/>
  <c r="AA2975" i="42"/>
  <c r="U2472" i="42"/>
  <c r="U1618" i="42"/>
  <c r="AG3326" i="42"/>
  <c r="AG2899" i="42"/>
  <c r="O2095" i="42"/>
  <c r="O1241" i="42"/>
  <c r="AA2949" i="42"/>
  <c r="AA3376" i="42"/>
  <c r="AA2522" i="42"/>
  <c r="R2560" i="42"/>
  <c r="R1706" i="42"/>
  <c r="AD2987" i="42"/>
  <c r="AD3414" i="42"/>
  <c r="AD2560" i="42"/>
  <c r="U2533" i="42"/>
  <c r="U1679" i="42"/>
  <c r="AG3387" i="42"/>
  <c r="AG2960" i="42"/>
  <c r="AJ2906" i="42"/>
  <c r="AJ2479" i="42"/>
  <c r="O2117" i="42"/>
  <c r="O1263" i="42"/>
  <c r="AA3398" i="42"/>
  <c r="AA2544" i="42"/>
  <c r="AA2971" i="42"/>
  <c r="O2047" i="42"/>
  <c r="O1193" i="42"/>
  <c r="AA2901" i="42"/>
  <c r="AA3328" i="42"/>
  <c r="AA2474" i="42"/>
  <c r="R2512" i="42"/>
  <c r="R1658" i="42"/>
  <c r="AD3366" i="42"/>
  <c r="AD2512" i="42"/>
  <c r="AD2939" i="42"/>
  <c r="U2485" i="42"/>
  <c r="U1631" i="42"/>
  <c r="AG2912" i="42"/>
  <c r="AG3339" i="42"/>
  <c r="O2069" i="42"/>
  <c r="O1215" i="42"/>
  <c r="AA2923" i="42"/>
  <c r="AA2496" i="42"/>
  <c r="AA3350" i="42"/>
  <c r="U2507" i="42"/>
  <c r="U1653" i="42"/>
  <c r="AG3361" i="42"/>
  <c r="AG2934" i="42"/>
  <c r="O2091" i="42"/>
  <c r="O1237" i="42"/>
  <c r="AA3372" i="42"/>
  <c r="AA2945" i="42"/>
  <c r="AA2518" i="42"/>
  <c r="R2556" i="42"/>
  <c r="R1702" i="42"/>
  <c r="AD3410" i="42"/>
  <c r="AD2983" i="42"/>
  <c r="AD2556" i="42"/>
  <c r="U2529" i="42"/>
  <c r="U1675" i="42"/>
  <c r="AG2956" i="42"/>
  <c r="AG3383" i="42"/>
  <c r="AJ2902" i="42"/>
  <c r="AJ2475" i="42"/>
  <c r="O2131" i="42"/>
  <c r="O1277" i="42"/>
  <c r="AA3412" i="42"/>
  <c r="AA2985" i="42"/>
  <c r="AA2558" i="42"/>
  <c r="R2542" i="42"/>
  <c r="R1688" i="42"/>
  <c r="AD3396" i="42"/>
  <c r="AD2969" i="42"/>
  <c r="AD2542" i="42"/>
  <c r="AJ2991" i="42"/>
  <c r="AJ2564" i="42"/>
  <c r="O2094" i="42"/>
  <c r="O1240" i="42"/>
  <c r="AA2948" i="42"/>
  <c r="AA2521" i="42"/>
  <c r="AA3375" i="42"/>
  <c r="R2470" i="42"/>
  <c r="R1616" i="42"/>
  <c r="AD2897" i="42"/>
  <c r="AD3324" i="42"/>
  <c r="AD2470" i="42"/>
  <c r="U2540" i="42"/>
  <c r="U1686" i="42"/>
  <c r="AG3394" i="42"/>
  <c r="AG2967" i="42"/>
  <c r="AJ2513" i="42"/>
  <c r="AJ2940" i="42"/>
  <c r="O2124" i="42"/>
  <c r="O1270" i="42"/>
  <c r="AA2551" i="42"/>
  <c r="AA3405" i="42"/>
  <c r="AA2978" i="42"/>
  <c r="AJ2962" i="42"/>
  <c r="AJ2535" i="42"/>
  <c r="O2054" i="42"/>
  <c r="O1200" i="42"/>
  <c r="AA3335" i="42"/>
  <c r="AA2908" i="42"/>
  <c r="AA2481" i="42"/>
  <c r="R2546" i="42"/>
  <c r="R1692" i="42"/>
  <c r="AD2973" i="42"/>
  <c r="AD3400" i="42"/>
  <c r="AD2546" i="42"/>
  <c r="U2492" i="42"/>
  <c r="U1638" i="42"/>
  <c r="AG2919" i="42"/>
  <c r="AG3346" i="42"/>
  <c r="O2076" i="42"/>
  <c r="O1222" i="42"/>
  <c r="AA2503" i="42"/>
  <c r="AA2930" i="42"/>
  <c r="AA3357" i="42"/>
  <c r="R2476" i="42"/>
  <c r="R1622" i="42"/>
  <c r="AD2476" i="42"/>
  <c r="AD2903" i="42"/>
  <c r="AD3330" i="42"/>
  <c r="U2514" i="42"/>
  <c r="U1660" i="42"/>
  <c r="AG3368" i="42"/>
  <c r="AG2941" i="42"/>
  <c r="U2536" i="42"/>
  <c r="U1682" i="42"/>
  <c r="AG3390" i="42"/>
  <c r="AG2963" i="42"/>
  <c r="AJ2936" i="42"/>
  <c r="AJ2509" i="42"/>
  <c r="R2520" i="42"/>
  <c r="R1666" i="42"/>
  <c r="AD2520" i="42"/>
  <c r="AD3374" i="42"/>
  <c r="AD2947" i="42"/>
  <c r="AJ2559" i="42"/>
  <c r="AJ2986" i="42"/>
  <c r="O2078" i="42"/>
  <c r="O1224" i="42"/>
  <c r="AA3359" i="42"/>
  <c r="AA2932" i="42"/>
  <c r="AA2505" i="42"/>
  <c r="U2516" i="42"/>
  <c r="U1662" i="42"/>
  <c r="AG3370" i="42"/>
  <c r="AG2943" i="42"/>
  <c r="AJ2489" i="42"/>
  <c r="AJ2916" i="42"/>
  <c r="O2100" i="42"/>
  <c r="O1246" i="42"/>
  <c r="AA3381" i="42"/>
  <c r="AA2954" i="42"/>
  <c r="AA2527" i="42"/>
  <c r="AJ2511" i="42"/>
  <c r="AJ2938" i="42"/>
  <c r="U2477" i="42"/>
  <c r="U1623" i="42"/>
  <c r="AG2904" i="42"/>
  <c r="AG3331" i="42"/>
  <c r="O2072" i="42"/>
  <c r="O1218" i="42"/>
  <c r="AA3353" i="42"/>
  <c r="AA2499" i="42"/>
  <c r="AA2926" i="42"/>
  <c r="O2040" i="42"/>
  <c r="O1186" i="42"/>
  <c r="AA2894" i="42"/>
  <c r="AA2467" i="42"/>
  <c r="AA3321" i="42"/>
  <c r="R2549" i="42"/>
  <c r="R1695" i="42"/>
  <c r="AD2549" i="42"/>
  <c r="AD3403" i="42"/>
  <c r="AD2976" i="42"/>
  <c r="U2517" i="42"/>
  <c r="U1663" i="42"/>
  <c r="AG3371" i="42"/>
  <c r="AG2944" i="42"/>
  <c r="AJ2917" i="42"/>
  <c r="AJ2490" i="42"/>
  <c r="O2101" i="42"/>
  <c r="O1247" i="42"/>
  <c r="AA3382" i="42"/>
  <c r="AA2528" i="42"/>
  <c r="AA2955" i="42"/>
  <c r="R2501" i="42"/>
  <c r="R1647" i="42"/>
  <c r="AD2928" i="42"/>
  <c r="AD2501" i="42"/>
  <c r="AD3355" i="42"/>
  <c r="U2539" i="42"/>
  <c r="U1685" i="42"/>
  <c r="AG2966" i="42"/>
  <c r="AG3393" i="42"/>
  <c r="R2523" i="42"/>
  <c r="R1669" i="42"/>
  <c r="AD2523" i="42"/>
  <c r="AD3377" i="42"/>
  <c r="AD2950" i="42"/>
  <c r="U2561" i="42"/>
  <c r="U1707" i="42"/>
  <c r="AG2988" i="42"/>
  <c r="AG3415" i="42"/>
  <c r="AJ2534" i="42"/>
  <c r="AJ2961" i="42"/>
  <c r="O2053" i="42"/>
  <c r="O1199" i="42"/>
  <c r="AA2907" i="42"/>
  <c r="AA3334" i="42"/>
  <c r="AA2480" i="42"/>
  <c r="R2545" i="42"/>
  <c r="R1691" i="42"/>
  <c r="AD2972" i="42"/>
  <c r="AD3399" i="42"/>
  <c r="AD2545" i="42"/>
  <c r="U2491" i="42"/>
  <c r="U1637" i="42"/>
  <c r="AG2918" i="42"/>
  <c r="AG3345" i="42"/>
  <c r="O2075" i="42"/>
  <c r="O1221" i="42"/>
  <c r="AA3356" i="42"/>
  <c r="AA2502" i="42"/>
  <c r="AA2929" i="42"/>
  <c r="Y3358" i="42"/>
  <c r="Y2931" i="42"/>
  <c r="Y2504" i="42"/>
  <c r="AK2931" i="42"/>
  <c r="AK2504" i="42"/>
  <c r="S2526" i="42"/>
  <c r="S1672" i="42"/>
  <c r="AE2953" i="42"/>
  <c r="AE3380" i="42"/>
  <c r="AE2526" i="42"/>
  <c r="Y3325" i="42"/>
  <c r="Y2898" i="42"/>
  <c r="Y2471" i="42"/>
  <c r="AK2471" i="42"/>
  <c r="AK2898" i="42"/>
  <c r="P2135" i="42"/>
  <c r="P1281" i="42"/>
  <c r="AB3416" i="42"/>
  <c r="AB2989" i="42"/>
  <c r="AB2562" i="42"/>
  <c r="Y2946" i="42"/>
  <c r="Y3373" i="42"/>
  <c r="Y2519" i="42"/>
  <c r="AK2946" i="42"/>
  <c r="AK2519" i="42"/>
  <c r="S2530" i="42"/>
  <c r="S1676" i="42"/>
  <c r="AE3384" i="42"/>
  <c r="AE2530" i="42"/>
  <c r="AE2957" i="42"/>
  <c r="S2552" i="42"/>
  <c r="S1698" i="42"/>
  <c r="AE2979" i="42"/>
  <c r="AE3406" i="42"/>
  <c r="AE2552" i="42"/>
  <c r="V2525" i="42"/>
  <c r="V2098" i="42"/>
  <c r="AH2525" i="42"/>
  <c r="AH3379" i="42"/>
  <c r="Y2990" i="42"/>
  <c r="Y3417" i="42"/>
  <c r="Y2563" i="42"/>
  <c r="AK2563" i="42"/>
  <c r="AK2990" i="42"/>
  <c r="S2482" i="42"/>
  <c r="S1628" i="42"/>
  <c r="AE2909" i="42"/>
  <c r="AE2482" i="42"/>
  <c r="AE3336" i="42"/>
  <c r="V2547" i="42"/>
  <c r="V2120" i="42"/>
  <c r="AH2547" i="42"/>
  <c r="AH3401" i="42"/>
  <c r="Y3347" i="42"/>
  <c r="Y2920" i="42"/>
  <c r="Y2493" i="42"/>
  <c r="AK2493" i="42"/>
  <c r="AK2920" i="42"/>
  <c r="P2041" i="42"/>
  <c r="P1187" i="42"/>
  <c r="AB3322" i="42"/>
  <c r="AB2468" i="42"/>
  <c r="AB2895" i="42"/>
  <c r="Y2970" i="42"/>
  <c r="Y3397" i="42"/>
  <c r="Y2543" i="42"/>
  <c r="AK2543" i="42"/>
  <c r="AK2970" i="42"/>
  <c r="S2554" i="42"/>
  <c r="S1700" i="42"/>
  <c r="AE3408" i="42"/>
  <c r="AE2981" i="42"/>
  <c r="AE2554" i="42"/>
  <c r="P2111" i="42"/>
  <c r="P1257" i="42"/>
  <c r="AB3392" i="42"/>
  <c r="AB2965" i="42"/>
  <c r="AB2538" i="42"/>
  <c r="V2469" i="42"/>
  <c r="V2042" i="42"/>
  <c r="AH2469" i="42"/>
  <c r="AH3323" i="42"/>
  <c r="Y3385" i="42"/>
  <c r="Y2531" i="42"/>
  <c r="Y2958" i="42"/>
  <c r="AK2958" i="42"/>
  <c r="AK2531" i="42"/>
  <c r="P2056" i="42"/>
  <c r="P1202" i="42"/>
  <c r="AB3337" i="42"/>
  <c r="AB2910" i="42"/>
  <c r="AB2483" i="42"/>
  <c r="S2494" i="42"/>
  <c r="S1640" i="42"/>
  <c r="AE2494" i="42"/>
  <c r="AE3348" i="42"/>
  <c r="AE2921" i="42"/>
  <c r="S2495" i="42"/>
  <c r="S1641" i="42"/>
  <c r="AE2495" i="42"/>
  <c r="AE3349" i="42"/>
  <c r="AE2922" i="42"/>
  <c r="Y2933" i="42"/>
  <c r="Y3360" i="42"/>
  <c r="Y2506" i="42"/>
  <c r="AK2933" i="42"/>
  <c r="AK2506" i="42"/>
  <c r="V2555" i="42"/>
  <c r="V2128" i="42"/>
  <c r="AH3409" i="42"/>
  <c r="AH2555" i="42"/>
  <c r="Y2977" i="42"/>
  <c r="Y3404" i="42"/>
  <c r="Y2550" i="42"/>
  <c r="AK2977" i="42"/>
  <c r="AK2550" i="42"/>
  <c r="P2039" i="42"/>
  <c r="P1185" i="42"/>
  <c r="AB3320" i="42"/>
  <c r="AB2466" i="42"/>
  <c r="AB2893" i="42"/>
  <c r="Y3342" i="42"/>
  <c r="Y2488" i="42"/>
  <c r="Y2915" i="42"/>
  <c r="AK2488" i="42"/>
  <c r="AK2915" i="42"/>
  <c r="S2486" i="42"/>
  <c r="S1632" i="42"/>
  <c r="AE2486" i="42"/>
  <c r="AE3340" i="42"/>
  <c r="AE2913" i="42"/>
  <c r="V2524" i="42"/>
  <c r="V2097" i="42"/>
  <c r="AH2524" i="42"/>
  <c r="AH3378" i="42"/>
  <c r="Y2924" i="42"/>
  <c r="Y2497" i="42"/>
  <c r="Y3351" i="42"/>
  <c r="AK2497" i="42"/>
  <c r="AK2924" i="42"/>
  <c r="S2508" i="42"/>
  <c r="S1654" i="42"/>
  <c r="AE3362" i="42"/>
  <c r="AE2508" i="42"/>
  <c r="AE2935" i="42"/>
  <c r="P2130" i="42"/>
  <c r="P1276" i="42"/>
  <c r="AB2984" i="42"/>
  <c r="AB2557" i="42"/>
  <c r="AB3411" i="42"/>
  <c r="Y2968" i="42"/>
  <c r="Y2541" i="42"/>
  <c r="Y3395" i="42"/>
  <c r="AK2541" i="42"/>
  <c r="AK2968" i="42"/>
  <c r="P2060" i="42"/>
  <c r="P1206" i="42"/>
  <c r="AB2487" i="42"/>
  <c r="AB2914" i="42"/>
  <c r="AB3341" i="42"/>
  <c r="V2498" i="42"/>
  <c r="V2071" i="42"/>
  <c r="AH3352" i="42"/>
  <c r="AH2498" i="42"/>
  <c r="S2532" i="42"/>
  <c r="S1678" i="42"/>
  <c r="AE2959" i="42"/>
  <c r="AE3386" i="42"/>
  <c r="AE2532" i="42"/>
  <c r="V2478" i="42"/>
  <c r="V2051" i="42"/>
  <c r="AH3332" i="42"/>
  <c r="AH2478" i="42"/>
  <c r="V2500" i="42"/>
  <c r="V2073" i="42"/>
  <c r="AH3354" i="42"/>
  <c r="AH2500" i="42"/>
  <c r="Y3327" i="42"/>
  <c r="Y2900" i="42"/>
  <c r="Y2473" i="42"/>
  <c r="AK2900" i="42"/>
  <c r="AK2473" i="42"/>
  <c r="S2484" i="42"/>
  <c r="S1630" i="42"/>
  <c r="AE2911" i="42"/>
  <c r="AE3338" i="42"/>
  <c r="AE2484" i="42"/>
  <c r="AH3319" i="42"/>
  <c r="AH2465" i="42"/>
  <c r="P2088" i="42"/>
  <c r="P1234" i="42"/>
  <c r="AB3369" i="42"/>
  <c r="AB2942" i="42"/>
  <c r="AB2515" i="42"/>
  <c r="S2553" i="42"/>
  <c r="S1699" i="42"/>
  <c r="AE2553" i="42"/>
  <c r="AE3407" i="42"/>
  <c r="AE2980" i="42"/>
  <c r="V2537" i="42"/>
  <c r="V2110" i="42"/>
  <c r="AH3391" i="42"/>
  <c r="AH2537" i="42"/>
  <c r="Y2937" i="42"/>
  <c r="Y3364" i="42"/>
  <c r="Y2510" i="42"/>
  <c r="AK2510" i="42"/>
  <c r="AK2937" i="42"/>
  <c r="P2121" i="42"/>
  <c r="P1267" i="42"/>
  <c r="AB3402" i="42"/>
  <c r="AB2548" i="42"/>
  <c r="AB2975" i="42"/>
  <c r="V2472" i="42"/>
  <c r="V2045" i="42"/>
  <c r="AH2472" i="42"/>
  <c r="AH3326" i="42"/>
  <c r="P2095" i="42"/>
  <c r="P1241" i="42"/>
  <c r="AB2949" i="42"/>
  <c r="AB2522" i="42"/>
  <c r="AB3376" i="42"/>
  <c r="S2560" i="42"/>
  <c r="S1706" i="42"/>
  <c r="AE3414" i="42"/>
  <c r="AE2560" i="42"/>
  <c r="AE2987" i="42"/>
  <c r="V2533" i="42"/>
  <c r="V2106" i="42"/>
  <c r="AH2533" i="42"/>
  <c r="AH3387" i="42"/>
  <c r="Y2479" i="42"/>
  <c r="Y3333" i="42"/>
  <c r="Y2906" i="42"/>
  <c r="AK2479" i="42"/>
  <c r="AK2906" i="42"/>
  <c r="P2117" i="42"/>
  <c r="P1263" i="42"/>
  <c r="AB2544" i="42"/>
  <c r="AB2971" i="42"/>
  <c r="AB3398" i="42"/>
  <c r="P2047" i="42"/>
  <c r="P1193" i="42"/>
  <c r="AB2901" i="42"/>
  <c r="AB3328" i="42"/>
  <c r="AB2474" i="42"/>
  <c r="S2512" i="42"/>
  <c r="S1658" i="42"/>
  <c r="AE2939" i="42"/>
  <c r="AE3366" i="42"/>
  <c r="AE2512" i="42"/>
  <c r="V2485" i="42"/>
  <c r="V2058" i="42"/>
  <c r="AH3339" i="42"/>
  <c r="AH2485" i="42"/>
  <c r="P2069" i="42"/>
  <c r="P1215" i="42"/>
  <c r="AB2496" i="42"/>
  <c r="AB2923" i="42"/>
  <c r="AB3350" i="42"/>
  <c r="V2507" i="42"/>
  <c r="V2080" i="42"/>
  <c r="AH3361" i="42"/>
  <c r="AH2507" i="42"/>
  <c r="P2091" i="42"/>
  <c r="P1237" i="42"/>
  <c r="AB2518" i="42"/>
  <c r="AB2945" i="42"/>
  <c r="AB3372" i="42"/>
  <c r="S2556" i="42"/>
  <c r="S1702" i="42"/>
  <c r="AE3410" i="42"/>
  <c r="AE2556" i="42"/>
  <c r="AE2983" i="42"/>
  <c r="V2529" i="42"/>
  <c r="V2102" i="42"/>
  <c r="AH3383" i="42"/>
  <c r="AH2529" i="42"/>
  <c r="Y3329" i="42"/>
  <c r="Y2902" i="42"/>
  <c r="Y2475" i="42"/>
  <c r="AK2475" i="42"/>
  <c r="AK2902" i="42"/>
  <c r="P2131" i="42"/>
  <c r="P1277" i="42"/>
  <c r="AB2985" i="42"/>
  <c r="AB2558" i="42"/>
  <c r="AB3412" i="42"/>
  <c r="S2542" i="42"/>
  <c r="S1688" i="42"/>
  <c r="AE2969" i="42"/>
  <c r="AE2542" i="42"/>
  <c r="AE3396" i="42"/>
  <c r="Y3418" i="42"/>
  <c r="Y2991" i="42"/>
  <c r="Y2564" i="42"/>
  <c r="AK2991" i="42"/>
  <c r="AK2564" i="42"/>
  <c r="P2094" i="42"/>
  <c r="P1240" i="42"/>
  <c r="AB3375" i="42"/>
  <c r="AB2521" i="42"/>
  <c r="AB2948" i="42"/>
  <c r="S2470" i="42"/>
  <c r="S1616" i="42"/>
  <c r="AE2897" i="42"/>
  <c r="AE2470" i="42"/>
  <c r="AE3324" i="42"/>
  <c r="V2540" i="42"/>
  <c r="V2113" i="42"/>
  <c r="AH2540" i="42"/>
  <c r="AH3394" i="42"/>
  <c r="Y2513" i="42"/>
  <c r="Y2940" i="42"/>
  <c r="Y3367" i="42"/>
  <c r="AK2940" i="42"/>
  <c r="AK2513" i="42"/>
  <c r="P2124" i="42"/>
  <c r="P1270" i="42"/>
  <c r="AB2551" i="42"/>
  <c r="AB3405" i="42"/>
  <c r="AB2978" i="42"/>
  <c r="Y3389" i="42"/>
  <c r="Y2962" i="42"/>
  <c r="Y2535" i="42"/>
  <c r="AK2962" i="42"/>
  <c r="AK2535" i="42"/>
  <c r="P2054" i="42"/>
  <c r="P1200" i="42"/>
  <c r="AB2481" i="42"/>
  <c r="AB2908" i="42"/>
  <c r="AB3335" i="42"/>
  <c r="S2546" i="42"/>
  <c r="S1692" i="42"/>
  <c r="AE2973" i="42"/>
  <c r="AE2546" i="42"/>
  <c r="AE3400" i="42"/>
  <c r="V2492" i="42"/>
  <c r="V2065" i="42"/>
  <c r="AH2492" i="42"/>
  <c r="AH3346" i="42"/>
  <c r="P2076" i="42"/>
  <c r="P1222" i="42"/>
  <c r="AB3357" i="42"/>
  <c r="AB2503" i="42"/>
  <c r="AB2930" i="42"/>
  <c r="S2476" i="42"/>
  <c r="S1622" i="42"/>
  <c r="AE2476" i="42"/>
  <c r="AE2903" i="42"/>
  <c r="AE3330" i="42"/>
  <c r="V2514" i="42"/>
  <c r="V2087" i="42"/>
  <c r="AH2514" i="42"/>
  <c r="AH3368" i="42"/>
  <c r="V2536" i="42"/>
  <c r="V2109" i="42"/>
  <c r="AH2536" i="42"/>
  <c r="AH3390" i="42"/>
  <c r="Y2936" i="42"/>
  <c r="Y3363" i="42"/>
  <c r="Y2509" i="42"/>
  <c r="AK2936" i="42"/>
  <c r="AK2509" i="42"/>
  <c r="S2520" i="42"/>
  <c r="S1666" i="42"/>
  <c r="AE2520" i="42"/>
  <c r="AE3374" i="42"/>
  <c r="AE2947" i="42"/>
  <c r="Y2986" i="42"/>
  <c r="Y3413" i="42"/>
  <c r="Y2559" i="42"/>
  <c r="AK2559" i="42"/>
  <c r="AK2986" i="42"/>
  <c r="P2078" i="42"/>
  <c r="P1224" i="42"/>
  <c r="AB2505" i="42"/>
  <c r="AB2932" i="42"/>
  <c r="AB3359" i="42"/>
  <c r="V2516" i="42"/>
  <c r="V2089" i="42"/>
  <c r="AH3370" i="42"/>
  <c r="AH2516" i="42"/>
  <c r="Y3343" i="42"/>
  <c r="Y2916" i="42"/>
  <c r="Y2489" i="42"/>
  <c r="AK2489" i="42"/>
  <c r="AK2916" i="42"/>
  <c r="P2100" i="42"/>
  <c r="P1246" i="42"/>
  <c r="AB2954" i="42"/>
  <c r="AB2527" i="42"/>
  <c r="AB3381" i="42"/>
  <c r="Y2938" i="42"/>
  <c r="Y2511" i="42"/>
  <c r="Y3365" i="42"/>
  <c r="AK2511" i="42"/>
  <c r="AK2938" i="42"/>
  <c r="V2477" i="42"/>
  <c r="V2050" i="42"/>
  <c r="AH2477" i="42"/>
  <c r="AH3331" i="42"/>
  <c r="P2072" i="42"/>
  <c r="P1218" i="42"/>
  <c r="AB3353" i="42"/>
  <c r="AB2926" i="42"/>
  <c r="AB2499" i="42"/>
  <c r="P2040" i="42"/>
  <c r="P1186" i="42"/>
  <c r="AB2894" i="42"/>
  <c r="AB3321" i="42"/>
  <c r="AB2467" i="42"/>
  <c r="S2549" i="42"/>
  <c r="S1695" i="42"/>
  <c r="AE2549" i="42"/>
  <c r="AE3403" i="42"/>
  <c r="AE2976" i="42"/>
  <c r="V2517" i="42"/>
  <c r="V2090" i="42"/>
  <c r="AH3371" i="42"/>
  <c r="AH2517" i="42"/>
  <c r="Y2917" i="42"/>
  <c r="Y2490" i="42"/>
  <c r="Y3344" i="42"/>
  <c r="AK2917" i="42"/>
  <c r="AK2490" i="42"/>
  <c r="P2101" i="42"/>
  <c r="P1247" i="42"/>
  <c r="AB2955" i="42"/>
  <c r="AB3382" i="42"/>
  <c r="AB2528" i="42"/>
  <c r="S2501" i="42"/>
  <c r="S1647" i="42"/>
  <c r="AE2501" i="42"/>
  <c r="AE3355" i="42"/>
  <c r="AE2928" i="42"/>
  <c r="V2539" i="42"/>
  <c r="V2112" i="42"/>
  <c r="AH2539" i="42"/>
  <c r="AH3393" i="42"/>
  <c r="S2523" i="42"/>
  <c r="S1669" i="42"/>
  <c r="AE2950" i="42"/>
  <c r="AE3377" i="42"/>
  <c r="AE2523" i="42"/>
  <c r="V2561" i="42"/>
  <c r="V2134" i="42"/>
  <c r="AH2561" i="42"/>
  <c r="AH3415" i="42"/>
  <c r="Y2534" i="42"/>
  <c r="Y3388" i="42"/>
  <c r="Y2961" i="42"/>
  <c r="AK2534" i="42"/>
  <c r="AK2961" i="42"/>
  <c r="P2053" i="42"/>
  <c r="P1199" i="42"/>
  <c r="AB2907" i="42"/>
  <c r="AB2480" i="42"/>
  <c r="AB3334" i="42"/>
  <c r="S2545" i="42"/>
  <c r="S1691" i="42"/>
  <c r="AE3399" i="42"/>
  <c r="AE2972" i="42"/>
  <c r="AE2545" i="42"/>
  <c r="V2491" i="42"/>
  <c r="V2064" i="42"/>
  <c r="AH2491" i="42"/>
  <c r="AH3345" i="42"/>
  <c r="P2075" i="42"/>
  <c r="P1221" i="42"/>
  <c r="AB3356" i="42"/>
  <c r="AB2502" i="42"/>
  <c r="AB2929" i="42"/>
  <c r="AJ2504" i="42"/>
  <c r="AJ2931" i="42"/>
  <c r="N2077" i="42"/>
  <c r="N1223" i="42"/>
  <c r="Z3358" i="42"/>
  <c r="Z2504" i="42"/>
  <c r="Z2931" i="42"/>
  <c r="AL2504" i="42"/>
  <c r="AL2931" i="42"/>
  <c r="T2526" i="42"/>
  <c r="T1672" i="42"/>
  <c r="AF3380" i="42"/>
  <c r="AF2953" i="42"/>
  <c r="AF2526" i="42"/>
  <c r="N2044" i="42"/>
  <c r="N1190" i="42"/>
  <c r="Z2898" i="42"/>
  <c r="Z3325" i="42"/>
  <c r="Z2471" i="42"/>
  <c r="AL2898" i="42"/>
  <c r="AL2471" i="42"/>
  <c r="AC3416" i="42"/>
  <c r="AC2562" i="42"/>
  <c r="AC2989" i="42"/>
  <c r="N2092" i="42"/>
  <c r="N1238" i="42"/>
  <c r="Z2946" i="42"/>
  <c r="Z3373" i="42"/>
  <c r="Z2519" i="42"/>
  <c r="AL2946" i="42"/>
  <c r="AL2519" i="42"/>
  <c r="T2530" i="42"/>
  <c r="T1676" i="42"/>
  <c r="AF3384" i="42"/>
  <c r="AF2530" i="42"/>
  <c r="AF2957" i="42"/>
  <c r="T2552" i="42"/>
  <c r="T1698" i="42"/>
  <c r="AF2552" i="42"/>
  <c r="AF2979" i="42"/>
  <c r="AF3406" i="42"/>
  <c r="W2525" i="42"/>
  <c r="W2098" i="42"/>
  <c r="AI2525" i="42"/>
  <c r="AI2952" i="42"/>
  <c r="N2136" i="42"/>
  <c r="N1282" i="42"/>
  <c r="Z2563" i="42"/>
  <c r="Z2990" i="42"/>
  <c r="Z3417" i="42"/>
  <c r="AL2563" i="42"/>
  <c r="AL2990" i="42"/>
  <c r="T2482" i="42"/>
  <c r="T1628" i="42"/>
  <c r="AF3336" i="42"/>
  <c r="AF2909" i="42"/>
  <c r="AF2482" i="42"/>
  <c r="W2547" i="42"/>
  <c r="W2120" i="42"/>
  <c r="AI2547" i="42"/>
  <c r="AI2974" i="42"/>
  <c r="N2066" i="42"/>
  <c r="N1212" i="42"/>
  <c r="Z3347" i="42"/>
  <c r="Z2493" i="42"/>
  <c r="Z2920" i="42"/>
  <c r="AL2920" i="42"/>
  <c r="AL2493" i="42"/>
  <c r="AC3322" i="42"/>
  <c r="AC2895" i="42"/>
  <c r="AC2468" i="42"/>
  <c r="N2116" i="42"/>
  <c r="N1262" i="42"/>
  <c r="Z2970" i="42"/>
  <c r="Z3397" i="42"/>
  <c r="Z2543" i="42"/>
  <c r="AL2543" i="42"/>
  <c r="AL2970" i="42"/>
  <c r="T2554" i="42"/>
  <c r="T1700" i="42"/>
  <c r="AF2981" i="42"/>
  <c r="AF3408" i="42"/>
  <c r="AF2554" i="42"/>
  <c r="AC2965" i="42"/>
  <c r="AC2538" i="42"/>
  <c r="AC3392" i="42"/>
  <c r="W2469" i="42"/>
  <c r="W2042" i="42"/>
  <c r="AI2469" i="42"/>
  <c r="AI2896" i="42"/>
  <c r="N2104" i="42"/>
  <c r="N1250" i="42"/>
  <c r="Z2958" i="42"/>
  <c r="Z3385" i="42"/>
  <c r="Z2531" i="42"/>
  <c r="AL2531" i="42"/>
  <c r="AL2958" i="42"/>
  <c r="AC2483" i="42"/>
  <c r="AC3337" i="42"/>
  <c r="AC2910" i="42"/>
  <c r="T2494" i="42"/>
  <c r="T1640" i="42"/>
  <c r="AF2921" i="42"/>
  <c r="AF2494" i="42"/>
  <c r="AF3348" i="42"/>
  <c r="T2495" i="42"/>
  <c r="T1641" i="42"/>
  <c r="AF2922" i="42"/>
  <c r="AF3349" i="42"/>
  <c r="AF2495" i="42"/>
  <c r="N2079" i="42"/>
  <c r="N1225" i="42"/>
  <c r="Z3360" i="42"/>
  <c r="Z2506" i="42"/>
  <c r="Z2933" i="42"/>
  <c r="AL2933" i="42"/>
  <c r="AL2506" i="42"/>
  <c r="W2555" i="42"/>
  <c r="W2128" i="42"/>
  <c r="AI2982" i="42"/>
  <c r="AI2555" i="42"/>
  <c r="N2123" i="42"/>
  <c r="N1269" i="42"/>
  <c r="Z2550" i="42"/>
  <c r="Z3404" i="42"/>
  <c r="Z2977" i="42"/>
  <c r="AL2550" i="42"/>
  <c r="AL2977" i="42"/>
  <c r="AC3320" i="42"/>
  <c r="AC2466" i="42"/>
  <c r="AC2893" i="42"/>
  <c r="N2061" i="42"/>
  <c r="N1207" i="42"/>
  <c r="Z2488" i="42"/>
  <c r="Z3342" i="42"/>
  <c r="Z2915" i="42"/>
  <c r="AL2488" i="42"/>
  <c r="AL2915" i="42"/>
  <c r="T2486" i="42"/>
  <c r="T1632" i="42"/>
  <c r="AF2913" i="42"/>
  <c r="AF2486" i="42"/>
  <c r="AF3340" i="42"/>
  <c r="W2524" i="42"/>
  <c r="W2097" i="42"/>
  <c r="AI2524" i="42"/>
  <c r="AI2951" i="42"/>
  <c r="N2070" i="42"/>
  <c r="N1216" i="42"/>
  <c r="Z2924" i="42"/>
  <c r="Z3351" i="42"/>
  <c r="Z2497" i="42"/>
  <c r="AL2497" i="42"/>
  <c r="AL2924" i="42"/>
  <c r="T2508" i="42"/>
  <c r="T1654" i="42"/>
  <c r="AF2508" i="42"/>
  <c r="AF2935" i="42"/>
  <c r="AF3362" i="42"/>
  <c r="AC3411" i="42"/>
  <c r="AC2984" i="42"/>
  <c r="AC2557" i="42"/>
  <c r="N2114" i="42"/>
  <c r="N1260" i="42"/>
  <c r="Z2968" i="42"/>
  <c r="Z2541" i="42"/>
  <c r="Z3395" i="42"/>
  <c r="AL2968" i="42"/>
  <c r="AL2541" i="42"/>
  <c r="AC2487" i="42"/>
  <c r="AC2914" i="42"/>
  <c r="AC3341" i="42"/>
  <c r="W2498" i="42"/>
  <c r="W2071" i="42"/>
  <c r="AI2498" i="42"/>
  <c r="AI2925" i="42"/>
  <c r="T2532" i="42"/>
  <c r="T1678" i="42"/>
  <c r="AF3386" i="42"/>
  <c r="AF2959" i="42"/>
  <c r="AF2532" i="42"/>
  <c r="W2478" i="42"/>
  <c r="W2051" i="42"/>
  <c r="AI2905" i="42"/>
  <c r="AI2478" i="42"/>
  <c r="W2500" i="42"/>
  <c r="W2073" i="42"/>
  <c r="AI2927" i="42"/>
  <c r="AI2500" i="42"/>
  <c r="N2046" i="42"/>
  <c r="N1192" i="42"/>
  <c r="Z2900" i="42"/>
  <c r="Z2473" i="42"/>
  <c r="Z3327" i="42"/>
  <c r="AL2900" i="42"/>
  <c r="AL2473" i="42"/>
  <c r="T2484" i="42"/>
  <c r="T1630" i="42"/>
  <c r="AF3338" i="42"/>
  <c r="AF2911" i="42"/>
  <c r="AF2484" i="42"/>
  <c r="AI2465" i="42"/>
  <c r="AI2892" i="42"/>
  <c r="AC3369" i="42"/>
  <c r="AC2942" i="42"/>
  <c r="AC2515" i="42"/>
  <c r="T2553" i="42"/>
  <c r="T1699" i="42"/>
  <c r="AF2553" i="42"/>
  <c r="AF2980" i="42"/>
  <c r="AF3407" i="42"/>
  <c r="W2537" i="42"/>
  <c r="W2110" i="42"/>
  <c r="AI2537" i="42"/>
  <c r="AI2964" i="42"/>
  <c r="N2083" i="42"/>
  <c r="N1229" i="42"/>
  <c r="Z3364" i="42"/>
  <c r="Z2510" i="42"/>
  <c r="Z2937" i="42"/>
  <c r="AL2937" i="42"/>
  <c r="AL2510" i="42"/>
  <c r="AC2548" i="42"/>
  <c r="AC2975" i="42"/>
  <c r="AC3402" i="42"/>
  <c r="W2472" i="42"/>
  <c r="W2045" i="42"/>
  <c r="AI2899" i="42"/>
  <c r="AI2472" i="42"/>
  <c r="AC3376" i="42"/>
  <c r="AC2949" i="42"/>
  <c r="AC2522" i="42"/>
  <c r="T2560" i="42"/>
  <c r="T1706" i="42"/>
  <c r="AF2560" i="42"/>
  <c r="AF2987" i="42"/>
  <c r="AF3414" i="42"/>
  <c r="W2533" i="42"/>
  <c r="W2106" i="42"/>
  <c r="AI2960" i="42"/>
  <c r="AI2533" i="42"/>
  <c r="N2052" i="42"/>
  <c r="N1198" i="42"/>
  <c r="Z3333" i="42"/>
  <c r="Z2906" i="42"/>
  <c r="Z2479" i="42"/>
  <c r="AL2906" i="42"/>
  <c r="AL2479" i="42"/>
  <c r="AC2971" i="42"/>
  <c r="AC2544" i="42"/>
  <c r="AC3398" i="42"/>
  <c r="AC3328" i="42"/>
  <c r="AC2474" i="42"/>
  <c r="AC2901" i="42"/>
  <c r="T2512" i="42"/>
  <c r="T1658" i="42"/>
  <c r="AF3366" i="42"/>
  <c r="AF2512" i="42"/>
  <c r="AF2939" i="42"/>
  <c r="W2485" i="42"/>
  <c r="W2058" i="42"/>
  <c r="AI2485" i="42"/>
  <c r="AI2912" i="42"/>
  <c r="AC2923" i="42"/>
  <c r="AC2496" i="42"/>
  <c r="AC3350" i="42"/>
  <c r="W2507" i="42"/>
  <c r="W2080" i="42"/>
  <c r="AI2934" i="42"/>
  <c r="AI2507" i="42"/>
  <c r="AC3372" i="42"/>
  <c r="AC2518" i="42"/>
  <c r="AC2945" i="42"/>
  <c r="T2556" i="42"/>
  <c r="T1702" i="42"/>
  <c r="AF2556" i="42"/>
  <c r="AF2983" i="42"/>
  <c r="AF3410" i="42"/>
  <c r="W2529" i="42"/>
  <c r="W2102" i="42"/>
  <c r="AI2956" i="42"/>
  <c r="AI2529" i="42"/>
  <c r="N2048" i="42"/>
  <c r="N1194" i="42"/>
  <c r="Z2902" i="42"/>
  <c r="Z3329" i="42"/>
  <c r="Z2475" i="42"/>
  <c r="AL2902" i="42"/>
  <c r="AL2475" i="42"/>
  <c r="AC3412" i="42"/>
  <c r="AC2985" i="42"/>
  <c r="AC2558" i="42"/>
  <c r="T2542" i="42"/>
  <c r="T1688" i="42"/>
  <c r="AF2969" i="42"/>
  <c r="AF3396" i="42"/>
  <c r="AF2542" i="42"/>
  <c r="N2137" i="42"/>
  <c r="N1283" i="42"/>
  <c r="Z3418" i="42"/>
  <c r="Z2991" i="42"/>
  <c r="Z2564" i="42"/>
  <c r="AL2991" i="42"/>
  <c r="AL2564" i="42"/>
  <c r="AC2521" i="42"/>
  <c r="AC3375" i="42"/>
  <c r="AC2948" i="42"/>
  <c r="T2470" i="42"/>
  <c r="T1616" i="42"/>
  <c r="AF2470" i="42"/>
  <c r="AF2897" i="42"/>
  <c r="AF3324" i="42"/>
  <c r="W2540" i="42"/>
  <c r="W2113" i="42"/>
  <c r="AI2967" i="42"/>
  <c r="AI2540" i="42"/>
  <c r="N2086" i="42"/>
  <c r="N1232" i="42"/>
  <c r="Z3367" i="42"/>
  <c r="Z2940" i="42"/>
  <c r="Z2513" i="42"/>
  <c r="AL2513" i="42"/>
  <c r="AL2940" i="42"/>
  <c r="AC3405" i="42"/>
  <c r="AC2551" i="42"/>
  <c r="AC2978" i="42"/>
  <c r="N2108" i="42"/>
  <c r="N1254" i="42"/>
  <c r="Z2962" i="42"/>
  <c r="Z3389" i="42"/>
  <c r="Z2535" i="42"/>
  <c r="AL2962" i="42"/>
  <c r="AL2535" i="42"/>
  <c r="AC2908" i="42"/>
  <c r="AC3335" i="42"/>
  <c r="AC2481" i="42"/>
  <c r="T2546" i="42"/>
  <c r="T1692" i="42"/>
  <c r="AF2973" i="42"/>
  <c r="AF2546" i="42"/>
  <c r="AF3400" i="42"/>
  <c r="W2492" i="42"/>
  <c r="W2065" i="42"/>
  <c r="AI2919" i="42"/>
  <c r="AI2492" i="42"/>
  <c r="AC2503" i="42"/>
  <c r="AC3357" i="42"/>
  <c r="AC2930" i="42"/>
  <c r="T2476" i="42"/>
  <c r="T1622" i="42"/>
  <c r="AF3330" i="42"/>
  <c r="AF2903" i="42"/>
  <c r="AF2476" i="42"/>
  <c r="W2514" i="42"/>
  <c r="W2087" i="42"/>
  <c r="AI2514" i="42"/>
  <c r="AI2941" i="42"/>
  <c r="W2536" i="42"/>
  <c r="W2109" i="42"/>
  <c r="AI2536" i="42"/>
  <c r="AI2963" i="42"/>
  <c r="N2082" i="42"/>
  <c r="N1228" i="42"/>
  <c r="Z3363" i="42"/>
  <c r="Z2509" i="42"/>
  <c r="Z2936" i="42"/>
  <c r="AL2509" i="42"/>
  <c r="AL2936" i="42"/>
  <c r="T2520" i="42"/>
  <c r="T1666" i="42"/>
  <c r="AF2520" i="42"/>
  <c r="AF2947" i="42"/>
  <c r="AF3374" i="42"/>
  <c r="N2132" i="42"/>
  <c r="N1278" i="42"/>
  <c r="Z2559" i="42"/>
  <c r="Z3413" i="42"/>
  <c r="Z2986" i="42"/>
  <c r="AL2559" i="42"/>
  <c r="AL2986" i="42"/>
  <c r="AC2932" i="42"/>
  <c r="AC2505" i="42"/>
  <c r="AC3359" i="42"/>
  <c r="W2516" i="42"/>
  <c r="W2089" i="42"/>
  <c r="AI2943" i="42"/>
  <c r="AI2516" i="42"/>
  <c r="N2062" i="42"/>
  <c r="N1208" i="42"/>
  <c r="Z2489" i="42"/>
  <c r="Z3343" i="42"/>
  <c r="Z2916" i="42"/>
  <c r="AL2489" i="42"/>
  <c r="AL2916" i="42"/>
  <c r="AC2954" i="42"/>
  <c r="AC2527" i="42"/>
  <c r="AC3381" i="42"/>
  <c r="N2084" i="42"/>
  <c r="N1230" i="42"/>
  <c r="Z2511" i="42"/>
  <c r="Z3365" i="42"/>
  <c r="Z2938" i="42"/>
  <c r="AL2938" i="42"/>
  <c r="AL2511" i="42"/>
  <c r="W2477" i="42"/>
  <c r="W2050" i="42"/>
  <c r="AI2477" i="42"/>
  <c r="AI2904" i="42"/>
  <c r="AC2499" i="42"/>
  <c r="AC2926" i="42"/>
  <c r="AC3353" i="42"/>
  <c r="AC2894" i="42"/>
  <c r="AC2467" i="42"/>
  <c r="AC3321" i="42"/>
  <c r="T2549" i="42"/>
  <c r="T1695" i="42"/>
  <c r="AF2976" i="42"/>
  <c r="AF2549" i="42"/>
  <c r="AF3403" i="42"/>
  <c r="W2517" i="42"/>
  <c r="W2090" i="42"/>
  <c r="AI2517" i="42"/>
  <c r="AI2944" i="42"/>
  <c r="N2063" i="42"/>
  <c r="N1209" i="42"/>
  <c r="Z2917" i="42"/>
  <c r="Z3344" i="42"/>
  <c r="Z2490" i="42"/>
  <c r="AL2490" i="42"/>
  <c r="AL2917" i="42"/>
  <c r="AC3382" i="42"/>
  <c r="AC2955" i="42"/>
  <c r="AC2528" i="42"/>
  <c r="T2501" i="42"/>
  <c r="T1647" i="42"/>
  <c r="AF3355" i="42"/>
  <c r="AF2501" i="42"/>
  <c r="AF2928" i="42"/>
  <c r="W2539" i="42"/>
  <c r="W2112" i="42"/>
  <c r="AI2539" i="42"/>
  <c r="AI2966" i="42"/>
  <c r="T2523" i="42"/>
  <c r="T1669" i="42"/>
  <c r="AF3377" i="42"/>
  <c r="AF2523" i="42"/>
  <c r="AF2950" i="42"/>
  <c r="W2561" i="42"/>
  <c r="W2134" i="42"/>
  <c r="AI2561" i="42"/>
  <c r="AI2988" i="42"/>
  <c r="N2107" i="42"/>
  <c r="N1253" i="42"/>
  <c r="Z2961" i="42"/>
  <c r="Z3388" i="42"/>
  <c r="Z2534" i="42"/>
  <c r="AL2961" i="42"/>
  <c r="AL2534" i="42"/>
  <c r="AC2907" i="42"/>
  <c r="AC2480" i="42"/>
  <c r="AC3334" i="42"/>
  <c r="T2545" i="42"/>
  <c r="T1691" i="42"/>
  <c r="AF2545" i="42"/>
  <c r="AF2972" i="42"/>
  <c r="AF3399" i="42"/>
  <c r="W2491" i="42"/>
  <c r="W2064" i="42"/>
  <c r="AI2918" i="42"/>
  <c r="AI2491" i="42"/>
  <c r="AC2929" i="42"/>
  <c r="AC3356" i="42"/>
  <c r="AC2502" i="42"/>
  <c r="F307" i="42"/>
  <c r="F1161" i="42"/>
  <c r="I391" i="42"/>
  <c r="I1245" i="42"/>
  <c r="L329" i="42"/>
  <c r="L1610" i="42"/>
  <c r="F305" i="42"/>
  <c r="F1159" i="42"/>
  <c r="I251" i="42"/>
  <c r="I1105" i="42"/>
  <c r="L316" i="42"/>
  <c r="L1597" i="42"/>
  <c r="F427" i="42"/>
  <c r="F1281" i="42"/>
  <c r="I273" i="42"/>
  <c r="I1127" i="42"/>
  <c r="L246" i="42"/>
  <c r="L1527" i="42"/>
  <c r="F257" i="42"/>
  <c r="F1111" i="42"/>
  <c r="I395" i="42"/>
  <c r="I1249" i="42"/>
  <c r="L268" i="42"/>
  <c r="L1549" i="42"/>
  <c r="F279" i="42"/>
  <c r="F1133" i="42"/>
  <c r="I417" i="42"/>
  <c r="I1271" i="42"/>
  <c r="L390" i="42"/>
  <c r="L1671" i="42"/>
  <c r="F301" i="42"/>
  <c r="F1155" i="42"/>
  <c r="I347" i="42"/>
  <c r="I1201" i="42"/>
  <c r="L412" i="42"/>
  <c r="L1693" i="42"/>
  <c r="F333" i="42"/>
  <c r="F1187" i="42"/>
  <c r="I297" i="42"/>
  <c r="I1151" i="42"/>
  <c r="L270" i="42"/>
  <c r="L1551" i="42"/>
  <c r="F281" i="42"/>
  <c r="F1135" i="42"/>
  <c r="I419" i="42"/>
  <c r="I1273" i="42"/>
  <c r="L292" i="42"/>
  <c r="L1573" i="42"/>
  <c r="F403" i="42"/>
  <c r="F1257" i="42"/>
  <c r="I249" i="42"/>
  <c r="I1103" i="42"/>
  <c r="L334" i="42"/>
  <c r="L1615" i="42"/>
  <c r="F242" i="42"/>
  <c r="F1096" i="42"/>
  <c r="I318" i="42"/>
  <c r="I1172" i="42"/>
  <c r="L264" i="42"/>
  <c r="L1545" i="42"/>
  <c r="F348" i="42"/>
  <c r="F1202" i="42"/>
  <c r="I359" i="42"/>
  <c r="I1213" i="42"/>
  <c r="L237" i="42"/>
  <c r="L1518" i="42"/>
  <c r="F287" i="42"/>
  <c r="F1141" i="42"/>
  <c r="I360" i="42"/>
  <c r="I1214" i="42"/>
  <c r="L298" i="42"/>
  <c r="L1579" i="42"/>
  <c r="F309" i="42"/>
  <c r="F1163" i="42"/>
  <c r="I282" i="42"/>
  <c r="I1136" i="42"/>
  <c r="L420" i="42"/>
  <c r="L1701" i="42"/>
  <c r="F239" i="42"/>
  <c r="F1093" i="42"/>
  <c r="I304" i="42"/>
  <c r="I1158" i="42"/>
  <c r="L250" i="42"/>
  <c r="L1531" i="42"/>
  <c r="F261" i="42"/>
  <c r="F1115" i="42"/>
  <c r="I326" i="42"/>
  <c r="I1180" i="42"/>
  <c r="L272" i="42"/>
  <c r="L1553" i="42"/>
  <c r="F283" i="42"/>
  <c r="F1137" i="42"/>
  <c r="I256" i="42"/>
  <c r="I1110" i="42"/>
  <c r="L294" i="42"/>
  <c r="L1575" i="42"/>
  <c r="F331" i="42"/>
  <c r="F1185" i="42"/>
  <c r="I323" i="42"/>
  <c r="I1177" i="42"/>
  <c r="L269" i="42"/>
  <c r="L1550" i="42"/>
  <c r="F291" i="42"/>
  <c r="F1145" i="42"/>
  <c r="I286" i="42"/>
  <c r="I1140" i="42"/>
  <c r="L235" i="42"/>
  <c r="L1516" i="42"/>
  <c r="F278" i="42"/>
  <c r="F1132" i="42"/>
  <c r="I351" i="42"/>
  <c r="I1205" i="42"/>
  <c r="L389" i="42"/>
  <c r="L1670" i="42"/>
  <c r="F300" i="42"/>
  <c r="F1154" i="42"/>
  <c r="I373" i="42"/>
  <c r="I1227" i="42"/>
  <c r="L311" i="42"/>
  <c r="L1592" i="42"/>
  <c r="F422" i="42"/>
  <c r="F1276" i="42"/>
  <c r="I295" i="42"/>
  <c r="I1149" i="42"/>
  <c r="L241" i="42"/>
  <c r="L1522" i="42"/>
  <c r="F352" i="42"/>
  <c r="F1206" i="42"/>
  <c r="I317" i="42"/>
  <c r="I1171" i="42"/>
  <c r="L363" i="42"/>
  <c r="L1644" i="42"/>
  <c r="F274" i="42"/>
  <c r="F1128" i="42"/>
  <c r="I247" i="42"/>
  <c r="I1101" i="42"/>
  <c r="L285" i="42"/>
  <c r="L1566" i="42"/>
  <c r="F324" i="42"/>
  <c r="F1178" i="42"/>
  <c r="I397" i="42"/>
  <c r="I1251" i="42"/>
  <c r="L343" i="42"/>
  <c r="L1624" i="42"/>
  <c r="F254" i="42"/>
  <c r="F1108" i="42"/>
  <c r="I319" i="42"/>
  <c r="I1173" i="42"/>
  <c r="L365" i="42"/>
  <c r="L1646" i="42"/>
  <c r="F276" i="42"/>
  <c r="F1130" i="42"/>
  <c r="I349" i="42"/>
  <c r="I1203" i="42"/>
  <c r="F380" i="42"/>
  <c r="F1234" i="42"/>
  <c r="I418" i="42"/>
  <c r="I1272" i="42"/>
  <c r="L402" i="42"/>
  <c r="L1683" i="42"/>
  <c r="F413" i="42"/>
  <c r="F1267" i="42"/>
  <c r="I259" i="42"/>
  <c r="I1113" i="42"/>
  <c r="L337" i="42"/>
  <c r="L1618" i="42"/>
  <c r="F387" i="42"/>
  <c r="F1241" i="42"/>
  <c r="I425" i="42"/>
  <c r="I1279" i="42"/>
  <c r="L398" i="42"/>
  <c r="L1679" i="42"/>
  <c r="F409" i="42"/>
  <c r="F1263" i="42"/>
  <c r="I255" i="42"/>
  <c r="I1109" i="42"/>
  <c r="L320" i="42"/>
  <c r="L1601" i="42"/>
  <c r="F339" i="42"/>
  <c r="F1193" i="42"/>
  <c r="I377" i="42"/>
  <c r="I1231" i="42"/>
  <c r="L350" i="42"/>
  <c r="L1631" i="42"/>
  <c r="F361" i="42"/>
  <c r="F1215" i="42"/>
  <c r="I299" i="42"/>
  <c r="I1153" i="42"/>
  <c r="L372" i="42"/>
  <c r="L1653" i="42"/>
  <c r="F383" i="42"/>
  <c r="F1237" i="42"/>
  <c r="I421" i="42"/>
  <c r="I1275" i="42"/>
  <c r="L394" i="42"/>
  <c r="L1675" i="42"/>
  <c r="F423" i="42"/>
  <c r="F1277" i="42"/>
  <c r="I407" i="42"/>
  <c r="I1261" i="42"/>
  <c r="L253" i="42"/>
  <c r="L1534" i="42"/>
  <c r="F386" i="42"/>
  <c r="F1240" i="42"/>
  <c r="I335" i="42"/>
  <c r="I1189" i="42"/>
  <c r="L405" i="42"/>
  <c r="L1686" i="42"/>
  <c r="F416" i="42"/>
  <c r="F1270" i="42"/>
  <c r="I289" i="42"/>
  <c r="I1143" i="42"/>
  <c r="L327" i="42"/>
  <c r="L1608" i="42"/>
  <c r="F346" i="42"/>
  <c r="F1200" i="42"/>
  <c r="I411" i="42"/>
  <c r="I1265" i="42"/>
  <c r="L357" i="42"/>
  <c r="L1638" i="42"/>
  <c r="F368" i="42"/>
  <c r="F1222" i="42"/>
  <c r="I341" i="42"/>
  <c r="I1195" i="42"/>
  <c r="L379" i="42"/>
  <c r="L1660" i="42"/>
  <c r="F290" i="42"/>
  <c r="F1144" i="42"/>
  <c r="I263" i="42"/>
  <c r="I1117" i="42"/>
  <c r="L401" i="42"/>
  <c r="L1682" i="42"/>
  <c r="F312" i="42"/>
  <c r="F1166" i="42"/>
  <c r="I385" i="42"/>
  <c r="I1239" i="42"/>
  <c r="L233" i="42"/>
  <c r="L1514" i="42"/>
  <c r="F370" i="42"/>
  <c r="F1224" i="42"/>
  <c r="I243" i="42"/>
  <c r="I1097" i="42"/>
  <c r="L381" i="42"/>
  <c r="L1662" i="42"/>
  <c r="F392" i="42"/>
  <c r="F1246" i="42"/>
  <c r="I265" i="42"/>
  <c r="I1119" i="42"/>
  <c r="L303" i="42"/>
  <c r="L1584" i="42"/>
  <c r="F234" i="42"/>
  <c r="F1088" i="42"/>
  <c r="I230" i="42"/>
  <c r="I1084" i="42"/>
  <c r="U657" i="42"/>
  <c r="U2365" i="42"/>
  <c r="L342" i="42"/>
  <c r="L1623" i="42"/>
  <c r="F364" i="42"/>
  <c r="F1218" i="42"/>
  <c r="I302" i="42"/>
  <c r="I1156" i="42"/>
  <c r="L248" i="42"/>
  <c r="L1529" i="42"/>
  <c r="F332" i="42"/>
  <c r="F1186" i="42"/>
  <c r="I414" i="42"/>
  <c r="I1268" i="42"/>
  <c r="L260" i="42"/>
  <c r="L1541" i="42"/>
  <c r="F271" i="42"/>
  <c r="F1125" i="42"/>
  <c r="I244" i="42"/>
  <c r="I1098" i="42"/>
  <c r="L382" i="42"/>
  <c r="L1663" i="42"/>
  <c r="F393" i="42"/>
  <c r="F1247" i="42"/>
  <c r="I366" i="42"/>
  <c r="I1220" i="42"/>
  <c r="L404" i="42"/>
  <c r="L1685" i="42"/>
  <c r="F315" i="42"/>
  <c r="F1169" i="42"/>
  <c r="I388" i="42"/>
  <c r="I1242" i="42"/>
  <c r="L426" i="42"/>
  <c r="L1707" i="42"/>
  <c r="F345" i="42"/>
  <c r="F1199" i="42"/>
  <c r="I410" i="42"/>
  <c r="I1264" i="42"/>
  <c r="L356" i="42"/>
  <c r="L1637" i="42"/>
  <c r="F367" i="42"/>
  <c r="F1221" i="42"/>
  <c r="I240" i="42"/>
  <c r="I1094" i="42"/>
  <c r="L231" i="42"/>
  <c r="L1512" i="42"/>
  <c r="G307" i="42"/>
  <c r="G1161" i="42"/>
  <c r="J391" i="42"/>
  <c r="J1672" i="42"/>
  <c r="G305" i="42"/>
  <c r="G1159" i="42"/>
  <c r="J251" i="42"/>
  <c r="J1532" i="42"/>
  <c r="G427" i="42"/>
  <c r="G1281" i="42"/>
  <c r="J273" i="42"/>
  <c r="J1554" i="42"/>
  <c r="G257" i="42"/>
  <c r="G1111" i="42"/>
  <c r="J395" i="42"/>
  <c r="J1676" i="42"/>
  <c r="G279" i="42"/>
  <c r="G1133" i="42"/>
  <c r="J417" i="42"/>
  <c r="J1698" i="42"/>
  <c r="G301" i="42"/>
  <c r="G1155" i="42"/>
  <c r="J347" i="42"/>
  <c r="J1628" i="42"/>
  <c r="G333" i="42"/>
  <c r="G1187" i="42"/>
  <c r="J297" i="42"/>
  <c r="J1578" i="42"/>
  <c r="G281" i="42"/>
  <c r="G1135" i="42"/>
  <c r="J419" i="42"/>
  <c r="J1700" i="42"/>
  <c r="G403" i="42"/>
  <c r="G1257" i="42"/>
  <c r="J249" i="42"/>
  <c r="J1530" i="42"/>
  <c r="G242" i="42"/>
  <c r="G1096" i="42"/>
  <c r="J318" i="42"/>
  <c r="J1599" i="42"/>
  <c r="G348" i="42"/>
  <c r="G1202" i="42"/>
  <c r="J359" i="42"/>
  <c r="J1640" i="42"/>
  <c r="G287" i="42"/>
  <c r="G1141" i="42"/>
  <c r="J360" i="42"/>
  <c r="J1641" i="42"/>
  <c r="G309" i="42"/>
  <c r="G1163" i="42"/>
  <c r="J282" i="42"/>
  <c r="J1563" i="42"/>
  <c r="G239" i="42"/>
  <c r="G1093" i="42"/>
  <c r="J304" i="42"/>
  <c r="J1585" i="42"/>
  <c r="G261" i="42"/>
  <c r="G1115" i="42"/>
  <c r="J326" i="42"/>
  <c r="J1607" i="42"/>
  <c r="G283" i="42"/>
  <c r="G1137" i="42"/>
  <c r="J256" i="42"/>
  <c r="J1537" i="42"/>
  <c r="G331" i="42"/>
  <c r="G1185" i="42"/>
  <c r="J323" i="42"/>
  <c r="J1604" i="42"/>
  <c r="G291" i="42"/>
  <c r="G1145" i="42"/>
  <c r="J286" i="42"/>
  <c r="J1567" i="42"/>
  <c r="G278" i="42"/>
  <c r="G1132" i="42"/>
  <c r="J351" i="42"/>
  <c r="J1632" i="42"/>
  <c r="G300" i="42"/>
  <c r="G1154" i="42"/>
  <c r="J373" i="42"/>
  <c r="J1654" i="42"/>
  <c r="G422" i="42"/>
  <c r="G1276" i="42"/>
  <c r="J295" i="42"/>
  <c r="J1576" i="42"/>
  <c r="G352" i="42"/>
  <c r="G1206" i="42"/>
  <c r="J317" i="42"/>
  <c r="J1598" i="42"/>
  <c r="G274" i="42"/>
  <c r="G1128" i="42"/>
  <c r="J247" i="42"/>
  <c r="J1528" i="42"/>
  <c r="G324" i="42"/>
  <c r="G1178" i="42"/>
  <c r="J397" i="42"/>
  <c r="J1678" i="42"/>
  <c r="G254" i="42"/>
  <c r="G1108" i="42"/>
  <c r="J319" i="42"/>
  <c r="J1600" i="42"/>
  <c r="G276" i="42"/>
  <c r="G1130" i="42"/>
  <c r="J349" i="42"/>
  <c r="J1630" i="42"/>
  <c r="G380" i="42"/>
  <c r="G1234" i="42"/>
  <c r="J418" i="42"/>
  <c r="J1699" i="42"/>
  <c r="G413" i="42"/>
  <c r="G1267" i="42"/>
  <c r="J259" i="42"/>
  <c r="J1540" i="42"/>
  <c r="G387" i="42"/>
  <c r="G1241" i="42"/>
  <c r="J425" i="42"/>
  <c r="J1706" i="42"/>
  <c r="G409" i="42"/>
  <c r="G1263" i="42"/>
  <c r="J255" i="42"/>
  <c r="J1536" i="42"/>
  <c r="G339" i="42"/>
  <c r="G1193" i="42"/>
  <c r="J377" i="42"/>
  <c r="J1658" i="42"/>
  <c r="G361" i="42"/>
  <c r="G1215" i="42"/>
  <c r="J299" i="42"/>
  <c r="J1580" i="42"/>
  <c r="G383" i="42"/>
  <c r="G1237" i="42"/>
  <c r="J421" i="42"/>
  <c r="J1702" i="42"/>
  <c r="G423" i="42"/>
  <c r="G1277" i="42"/>
  <c r="J407" i="42"/>
  <c r="J1688" i="42"/>
  <c r="G386" i="42"/>
  <c r="G1240" i="42"/>
  <c r="J335" i="42"/>
  <c r="J1616" i="42"/>
  <c r="G416" i="42"/>
  <c r="G1270" i="42"/>
  <c r="J289" i="42"/>
  <c r="J1570" i="42"/>
  <c r="G346" i="42"/>
  <c r="G1200" i="42"/>
  <c r="J411" i="42"/>
  <c r="J1692" i="42"/>
  <c r="G368" i="42"/>
  <c r="G1222" i="42"/>
  <c r="J341" i="42"/>
  <c r="J1622" i="42"/>
  <c r="G290" i="42"/>
  <c r="G1144" i="42"/>
  <c r="J263" i="42"/>
  <c r="J1544" i="42"/>
  <c r="G312" i="42"/>
  <c r="G1166" i="42"/>
  <c r="J385" i="42"/>
  <c r="J1666" i="42"/>
  <c r="G370" i="42"/>
  <c r="G1224" i="42"/>
  <c r="J243" i="42"/>
  <c r="J1524" i="42"/>
  <c r="G392" i="42"/>
  <c r="G1246" i="42"/>
  <c r="J265" i="42"/>
  <c r="J1546" i="42"/>
  <c r="G234" i="42"/>
  <c r="G1088" i="42"/>
  <c r="J230" i="42"/>
  <c r="J1511" i="42"/>
  <c r="V657" i="42"/>
  <c r="V2365" i="42"/>
  <c r="G364" i="42"/>
  <c r="G1218" i="42"/>
  <c r="J302" i="42"/>
  <c r="J1583" i="42"/>
  <c r="G332" i="42"/>
  <c r="G1186" i="42"/>
  <c r="J414" i="42"/>
  <c r="J1695" i="42"/>
  <c r="G271" i="42"/>
  <c r="G1125" i="42"/>
  <c r="J244" i="42"/>
  <c r="J1525" i="42"/>
  <c r="G393" i="42"/>
  <c r="G1247" i="42"/>
  <c r="J366" i="42"/>
  <c r="J1647" i="42"/>
  <c r="G315" i="42"/>
  <c r="G1169" i="42"/>
  <c r="J388" i="42"/>
  <c r="J1669" i="42"/>
  <c r="G345" i="42"/>
  <c r="G1199" i="42"/>
  <c r="J410" i="42"/>
  <c r="J1691" i="42"/>
  <c r="G367" i="42"/>
  <c r="G1221" i="42"/>
  <c r="J240" i="42"/>
  <c r="J1521" i="42"/>
  <c r="Q369" i="42"/>
  <c r="Q2077" i="42"/>
  <c r="H307" i="42"/>
  <c r="H1161" i="42"/>
  <c r="K391" i="42"/>
  <c r="K1672" i="42"/>
  <c r="Q336" i="42"/>
  <c r="Q2044" i="42"/>
  <c r="H305" i="42"/>
  <c r="H1159" i="42"/>
  <c r="K251" i="42"/>
  <c r="K1532" i="42"/>
  <c r="Q262" i="42"/>
  <c r="Q1970" i="42"/>
  <c r="H427" i="42"/>
  <c r="H1281" i="42"/>
  <c r="K273" i="42"/>
  <c r="K1554" i="42"/>
  <c r="Q384" i="42"/>
  <c r="Q2092" i="42"/>
  <c r="H257" i="42"/>
  <c r="H1111" i="42"/>
  <c r="K395" i="42"/>
  <c r="K1676" i="42"/>
  <c r="Q306" i="42"/>
  <c r="Q2014" i="42"/>
  <c r="H279" i="42"/>
  <c r="H1133" i="42"/>
  <c r="K417" i="42"/>
  <c r="K1698" i="42"/>
  <c r="Q428" i="42"/>
  <c r="Q2136" i="42"/>
  <c r="H301" i="42"/>
  <c r="H1155" i="42"/>
  <c r="K347" i="42"/>
  <c r="K1628" i="42"/>
  <c r="Q358" i="42"/>
  <c r="Q2066" i="42"/>
  <c r="H333" i="42"/>
  <c r="H1187" i="42"/>
  <c r="K297" i="42"/>
  <c r="K1578" i="42"/>
  <c r="Q408" i="42"/>
  <c r="Q2116" i="42"/>
  <c r="H281" i="42"/>
  <c r="H1135" i="42"/>
  <c r="K419" i="42"/>
  <c r="K1700" i="42"/>
  <c r="Q238" i="42"/>
  <c r="Q1946" i="42"/>
  <c r="H403" i="42"/>
  <c r="H1257" i="42"/>
  <c r="K249" i="42"/>
  <c r="K1530" i="42"/>
  <c r="Q396" i="42"/>
  <c r="Q2104" i="42"/>
  <c r="H242" i="42"/>
  <c r="H1096" i="42"/>
  <c r="K318" i="42"/>
  <c r="K1599" i="42"/>
  <c r="Q275" i="42"/>
  <c r="Q1983" i="42"/>
  <c r="H348" i="42"/>
  <c r="H1202" i="42"/>
  <c r="K359" i="42"/>
  <c r="K1640" i="42"/>
  <c r="Q232" i="42"/>
  <c r="Q1940" i="42"/>
  <c r="H287" i="42"/>
  <c r="H1141" i="42"/>
  <c r="K360" i="42"/>
  <c r="K1641" i="42"/>
  <c r="Q371" i="42"/>
  <c r="Q2079" i="42"/>
  <c r="H309" i="42"/>
  <c r="H1163" i="42"/>
  <c r="K282" i="42"/>
  <c r="K1563" i="42"/>
  <c r="Q293" i="42"/>
  <c r="Q2001" i="42"/>
  <c r="H239" i="42"/>
  <c r="H1093" i="42"/>
  <c r="K304" i="42"/>
  <c r="K1585" i="42"/>
  <c r="Q415" i="42"/>
  <c r="Q2123" i="42"/>
  <c r="H261" i="42"/>
  <c r="H1115" i="42"/>
  <c r="K326" i="42"/>
  <c r="K1607" i="42"/>
  <c r="Q245" i="42"/>
  <c r="Q1953" i="42"/>
  <c r="H283" i="42"/>
  <c r="H1137" i="42"/>
  <c r="K256" i="42"/>
  <c r="K1537" i="42"/>
  <c r="Q267" i="42"/>
  <c r="Q1975" i="42"/>
  <c r="H331" i="42"/>
  <c r="H1185" i="42"/>
  <c r="K323" i="42"/>
  <c r="K1604" i="42"/>
  <c r="Q353" i="42"/>
  <c r="Q2061" i="42"/>
  <c r="H291" i="42"/>
  <c r="H1145" i="42"/>
  <c r="K286" i="42"/>
  <c r="K1567" i="42"/>
  <c r="Q236" i="42"/>
  <c r="Q1944" i="42"/>
  <c r="H278" i="42"/>
  <c r="H1132" i="42"/>
  <c r="K351" i="42"/>
  <c r="K1632" i="42"/>
  <c r="Q362" i="42"/>
  <c r="Q2070" i="42"/>
  <c r="H300" i="42"/>
  <c r="H1154" i="42"/>
  <c r="K373" i="42"/>
  <c r="K1654" i="42"/>
  <c r="Q284" i="42"/>
  <c r="Q1992" i="42"/>
  <c r="H422" i="42"/>
  <c r="H1276" i="42"/>
  <c r="K295" i="42"/>
  <c r="K1576" i="42"/>
  <c r="Q406" i="42"/>
  <c r="Q2114" i="42"/>
  <c r="H352" i="42"/>
  <c r="H1206" i="42"/>
  <c r="K317" i="42"/>
  <c r="K1598" i="42"/>
  <c r="Q328" i="42"/>
  <c r="Q2036" i="42"/>
  <c r="H274" i="42"/>
  <c r="H1128" i="42"/>
  <c r="K247" i="42"/>
  <c r="K1528" i="42"/>
  <c r="Q258" i="42"/>
  <c r="Q1966" i="42"/>
  <c r="H324" i="42"/>
  <c r="H1178" i="42"/>
  <c r="K397" i="42"/>
  <c r="K1678" i="42"/>
  <c r="Q308" i="42"/>
  <c r="Q2016" i="42"/>
  <c r="H254" i="42"/>
  <c r="H1108" i="42"/>
  <c r="K319" i="42"/>
  <c r="K1600" i="42"/>
  <c r="Q338" i="42"/>
  <c r="Q2046" i="42"/>
  <c r="H276" i="42"/>
  <c r="H1130" i="42"/>
  <c r="K349" i="42"/>
  <c r="K1630" i="42"/>
  <c r="Q296" i="42"/>
  <c r="Q2004" i="42"/>
  <c r="H380" i="42"/>
  <c r="H1234" i="42"/>
  <c r="K418" i="42"/>
  <c r="K1699" i="42"/>
  <c r="Q375" i="42"/>
  <c r="Q2083" i="42"/>
  <c r="H413" i="42"/>
  <c r="H1267" i="42"/>
  <c r="K259" i="42"/>
  <c r="K1540" i="42"/>
  <c r="Q314" i="42"/>
  <c r="Q2022" i="42"/>
  <c r="H387" i="42"/>
  <c r="H1241" i="42"/>
  <c r="K425" i="42"/>
  <c r="K1706" i="42"/>
  <c r="Q344" i="42"/>
  <c r="Q2052" i="42"/>
  <c r="H409" i="42"/>
  <c r="H1263" i="42"/>
  <c r="K255" i="42"/>
  <c r="K1536" i="42"/>
  <c r="Q266" i="42"/>
  <c r="Q1974" i="42"/>
  <c r="H339" i="42"/>
  <c r="H1193" i="42"/>
  <c r="K377" i="42"/>
  <c r="K1658" i="42"/>
  <c r="Q288" i="42"/>
  <c r="Q1996" i="42"/>
  <c r="H361" i="42"/>
  <c r="H1215" i="42"/>
  <c r="K299" i="42"/>
  <c r="K1580" i="42"/>
  <c r="Q310" i="42"/>
  <c r="Q2018" i="42"/>
  <c r="H383" i="42"/>
  <c r="H1237" i="42"/>
  <c r="K421" i="42"/>
  <c r="K1702" i="42"/>
  <c r="Q340" i="42"/>
  <c r="Q2048" i="42"/>
  <c r="H423" i="42"/>
  <c r="H1277" i="42"/>
  <c r="K407" i="42"/>
  <c r="K1688" i="42"/>
  <c r="Q429" i="42"/>
  <c r="Q2137" i="42"/>
  <c r="H386" i="42"/>
  <c r="H1240" i="42"/>
  <c r="K335" i="42"/>
  <c r="K1616" i="42"/>
  <c r="Q378" i="42"/>
  <c r="Q2086" i="42"/>
  <c r="H416" i="42"/>
  <c r="H1270" i="42"/>
  <c r="K289" i="42"/>
  <c r="K1570" i="42"/>
  <c r="Q400" i="42"/>
  <c r="Q2108" i="42"/>
  <c r="H346" i="42"/>
  <c r="H1200" i="42"/>
  <c r="K411" i="42"/>
  <c r="K1692" i="42"/>
  <c r="Q322" i="42"/>
  <c r="Q2030" i="42"/>
  <c r="H368" i="42"/>
  <c r="H1222" i="42"/>
  <c r="K341" i="42"/>
  <c r="K1622" i="42"/>
  <c r="Q252" i="42"/>
  <c r="Q1960" i="42"/>
  <c r="H290" i="42"/>
  <c r="H1144" i="42"/>
  <c r="K263" i="42"/>
  <c r="K1544" i="42"/>
  <c r="Q374" i="42"/>
  <c r="Q2082" i="42"/>
  <c r="H312" i="42"/>
  <c r="H1166" i="42"/>
  <c r="K385" i="42"/>
  <c r="K1666" i="42"/>
  <c r="Q424" i="42"/>
  <c r="Q2132" i="42"/>
  <c r="H370" i="42"/>
  <c r="H1224" i="42"/>
  <c r="K243" i="42"/>
  <c r="K1524" i="42"/>
  <c r="Q354" i="42"/>
  <c r="Q2062" i="42"/>
  <c r="H392" i="42"/>
  <c r="H1246" i="42"/>
  <c r="K265" i="42"/>
  <c r="K1546" i="42"/>
  <c r="Q376" i="42"/>
  <c r="Q2084" i="42"/>
  <c r="H234" i="42"/>
  <c r="H1088" i="42"/>
  <c r="K230" i="42"/>
  <c r="K1511" i="42"/>
  <c r="W657" i="42"/>
  <c r="W2365" i="42"/>
  <c r="Q280" i="42"/>
  <c r="Q1988" i="42"/>
  <c r="H364" i="42"/>
  <c r="H1218" i="42"/>
  <c r="K302" i="42"/>
  <c r="K1583" i="42"/>
  <c r="Q313" i="42"/>
  <c r="Q2021" i="42"/>
  <c r="H332" i="42"/>
  <c r="H1186" i="42"/>
  <c r="K414" i="42"/>
  <c r="K1695" i="42"/>
  <c r="Q325" i="42"/>
  <c r="Q2033" i="42"/>
  <c r="H271" i="42"/>
  <c r="H1125" i="42"/>
  <c r="K244" i="42"/>
  <c r="K1525" i="42"/>
  <c r="Q355" i="42"/>
  <c r="Q2063" i="42"/>
  <c r="H393" i="42"/>
  <c r="H1247" i="42"/>
  <c r="K366" i="42"/>
  <c r="K1647" i="42"/>
  <c r="Q277" i="42"/>
  <c r="Q1985" i="42"/>
  <c r="H315" i="42"/>
  <c r="H1169" i="42"/>
  <c r="K388" i="42"/>
  <c r="K1669" i="42"/>
  <c r="Q399" i="42"/>
  <c r="Q2107" i="42"/>
  <c r="H345" i="42"/>
  <c r="H1199" i="42"/>
  <c r="K410" i="42"/>
  <c r="K1691" i="42"/>
  <c r="Q321" i="42"/>
  <c r="Q2029" i="42"/>
  <c r="H367" i="42"/>
  <c r="H1221" i="42"/>
  <c r="K240" i="42"/>
  <c r="K1521" i="42"/>
  <c r="F369" i="42"/>
  <c r="F1223" i="42"/>
  <c r="I307" i="42"/>
  <c r="I1161" i="42"/>
  <c r="L391" i="42"/>
  <c r="L1672" i="42"/>
  <c r="F336" i="42"/>
  <c r="F1190" i="42"/>
  <c r="I305" i="42"/>
  <c r="I1159" i="42"/>
  <c r="L251" i="42"/>
  <c r="L1532" i="42"/>
  <c r="F262" i="42"/>
  <c r="F1116" i="42"/>
  <c r="I427" i="42"/>
  <c r="I1281" i="42"/>
  <c r="L273" i="42"/>
  <c r="L1554" i="42"/>
  <c r="F384" i="42"/>
  <c r="F1238" i="42"/>
  <c r="I257" i="42"/>
  <c r="I1111" i="42"/>
  <c r="L395" i="42"/>
  <c r="L1676" i="42"/>
  <c r="F306" i="42"/>
  <c r="F1160" i="42"/>
  <c r="I279" i="42"/>
  <c r="I1133" i="42"/>
  <c r="L417" i="42"/>
  <c r="L1698" i="42"/>
  <c r="F428" i="42"/>
  <c r="F1282" i="42"/>
  <c r="I301" i="42"/>
  <c r="I1155" i="42"/>
  <c r="L347" i="42"/>
  <c r="L1628" i="42"/>
  <c r="F358" i="42"/>
  <c r="F1212" i="42"/>
  <c r="I333" i="42"/>
  <c r="I1187" i="42"/>
  <c r="L297" i="42"/>
  <c r="L1578" i="42"/>
  <c r="F408" i="42"/>
  <c r="F1262" i="42"/>
  <c r="I281" i="42"/>
  <c r="I1135" i="42"/>
  <c r="L419" i="42"/>
  <c r="L1700" i="42"/>
  <c r="F238" i="42"/>
  <c r="F1092" i="42"/>
  <c r="I403" i="42"/>
  <c r="I1257" i="42"/>
  <c r="L249" i="42"/>
  <c r="L1530" i="42"/>
  <c r="F396" i="42"/>
  <c r="F1250" i="42"/>
  <c r="I242" i="42"/>
  <c r="I1096" i="42"/>
  <c r="L318" i="42"/>
  <c r="L1599" i="42"/>
  <c r="F275" i="42"/>
  <c r="F1129" i="42"/>
  <c r="I348" i="42"/>
  <c r="I1202" i="42"/>
  <c r="L359" i="42"/>
  <c r="L1640" i="42"/>
  <c r="F232" i="42"/>
  <c r="F1086" i="42"/>
  <c r="I287" i="42"/>
  <c r="I1141" i="42"/>
  <c r="L360" i="42"/>
  <c r="L1641" i="42"/>
  <c r="F371" i="42"/>
  <c r="F1225" i="42"/>
  <c r="I309" i="42"/>
  <c r="I1163" i="42"/>
  <c r="L282" i="42"/>
  <c r="L1563" i="42"/>
  <c r="F293" i="42"/>
  <c r="F1147" i="42"/>
  <c r="I239" i="42"/>
  <c r="I1093" i="42"/>
  <c r="L304" i="42"/>
  <c r="L1585" i="42"/>
  <c r="F415" i="42"/>
  <c r="F1269" i="42"/>
  <c r="I261" i="42"/>
  <c r="I1115" i="42"/>
  <c r="L326" i="42"/>
  <c r="L1607" i="42"/>
  <c r="F245" i="42"/>
  <c r="F1099" i="42"/>
  <c r="I283" i="42"/>
  <c r="I1137" i="42"/>
  <c r="L256" i="42"/>
  <c r="L1537" i="42"/>
  <c r="F267" i="42"/>
  <c r="F1121" i="42"/>
  <c r="I331" i="42"/>
  <c r="I1185" i="42"/>
  <c r="L323" i="42"/>
  <c r="L1604" i="42"/>
  <c r="F353" i="42"/>
  <c r="F1207" i="42"/>
  <c r="I291" i="42"/>
  <c r="I1145" i="42"/>
  <c r="L286" i="42"/>
  <c r="L1567" i="42"/>
  <c r="F236" i="42"/>
  <c r="F1090" i="42"/>
  <c r="I278" i="42"/>
  <c r="I1132" i="42"/>
  <c r="L351" i="42"/>
  <c r="L1632" i="42"/>
  <c r="F362" i="42"/>
  <c r="F1216" i="42"/>
  <c r="I300" i="42"/>
  <c r="I1154" i="42"/>
  <c r="L373" i="42"/>
  <c r="L1654" i="42"/>
  <c r="F284" i="42"/>
  <c r="F1138" i="42"/>
  <c r="I422" i="42"/>
  <c r="I1276" i="42"/>
  <c r="L295" i="42"/>
  <c r="L1576" i="42"/>
  <c r="F406" i="42"/>
  <c r="F1260" i="42"/>
  <c r="I352" i="42"/>
  <c r="I1206" i="42"/>
  <c r="L317" i="42"/>
  <c r="L1598" i="42"/>
  <c r="F328" i="42"/>
  <c r="F1182" i="42"/>
  <c r="I274" i="42"/>
  <c r="I1128" i="42"/>
  <c r="L247" i="42"/>
  <c r="L1528" i="42"/>
  <c r="F258" i="42"/>
  <c r="F1112" i="42"/>
  <c r="I324" i="42"/>
  <c r="I1178" i="42"/>
  <c r="L397" i="42"/>
  <c r="L1678" i="42"/>
  <c r="F308" i="42"/>
  <c r="F1162" i="42"/>
  <c r="I254" i="42"/>
  <c r="I1108" i="42"/>
  <c r="L319" i="42"/>
  <c r="L1600" i="42"/>
  <c r="F338" i="42"/>
  <c r="F1192" i="42"/>
  <c r="I276" i="42"/>
  <c r="I1130" i="42"/>
  <c r="L349" i="42"/>
  <c r="L1630" i="42"/>
  <c r="F296" i="42"/>
  <c r="F1150" i="42"/>
  <c r="I380" i="42"/>
  <c r="I1234" i="42"/>
  <c r="L418" i="42"/>
  <c r="L1699" i="42"/>
  <c r="F375" i="42"/>
  <c r="F1229" i="42"/>
  <c r="I413" i="42"/>
  <c r="I1267" i="42"/>
  <c r="L259" i="42"/>
  <c r="L1540" i="42"/>
  <c r="F314" i="42"/>
  <c r="F1168" i="42"/>
  <c r="I387" i="42"/>
  <c r="I1241" i="42"/>
  <c r="L425" i="42"/>
  <c r="L1706" i="42"/>
  <c r="F344" i="42"/>
  <c r="F1198" i="42"/>
  <c r="I409" i="42"/>
  <c r="I1263" i="42"/>
  <c r="L255" i="42"/>
  <c r="L1536" i="42"/>
  <c r="F266" i="42"/>
  <c r="F1120" i="42"/>
  <c r="I339" i="42"/>
  <c r="I1193" i="42"/>
  <c r="L377" i="42"/>
  <c r="L1658" i="42"/>
  <c r="F288" i="42"/>
  <c r="F1142" i="42"/>
  <c r="I361" i="42"/>
  <c r="I1215" i="42"/>
  <c r="L299" i="42"/>
  <c r="L1580" i="42"/>
  <c r="F310" i="42"/>
  <c r="F1164" i="42"/>
  <c r="I383" i="42"/>
  <c r="I1237" i="42"/>
  <c r="L421" i="42"/>
  <c r="L1702" i="42"/>
  <c r="F340" i="42"/>
  <c r="F1194" i="42"/>
  <c r="I423" i="42"/>
  <c r="I1277" i="42"/>
  <c r="L407" i="42"/>
  <c r="L1688" i="42"/>
  <c r="F429" i="42"/>
  <c r="F1283" i="42"/>
  <c r="I386" i="42"/>
  <c r="I1240" i="42"/>
  <c r="L335" i="42"/>
  <c r="L1616" i="42"/>
  <c r="F378" i="42"/>
  <c r="F1232" i="42"/>
  <c r="I416" i="42"/>
  <c r="I1270" i="42"/>
  <c r="L289" i="42"/>
  <c r="L1570" i="42"/>
  <c r="F400" i="42"/>
  <c r="F1254" i="42"/>
  <c r="I346" i="42"/>
  <c r="I1200" i="42"/>
  <c r="L411" i="42"/>
  <c r="L1692" i="42"/>
  <c r="F322" i="42"/>
  <c r="F1176" i="42"/>
  <c r="I368" i="42"/>
  <c r="I1222" i="42"/>
  <c r="L341" i="42"/>
  <c r="L1622" i="42"/>
  <c r="F252" i="42"/>
  <c r="F1106" i="42"/>
  <c r="I290" i="42"/>
  <c r="I1144" i="42"/>
  <c r="L263" i="42"/>
  <c r="L1544" i="42"/>
  <c r="F374" i="42"/>
  <c r="F1228" i="42"/>
  <c r="I312" i="42"/>
  <c r="I1166" i="42"/>
  <c r="L385" i="42"/>
  <c r="L1666" i="42"/>
  <c r="F424" i="42"/>
  <c r="F1278" i="42"/>
  <c r="I370" i="42"/>
  <c r="I1224" i="42"/>
  <c r="L243" i="42"/>
  <c r="L1524" i="42"/>
  <c r="F354" i="42"/>
  <c r="F1208" i="42"/>
  <c r="I392" i="42"/>
  <c r="I1246" i="42"/>
  <c r="L265" i="42"/>
  <c r="L1546" i="42"/>
  <c r="F376" i="42"/>
  <c r="F1230" i="42"/>
  <c r="I234" i="42"/>
  <c r="I1088" i="42"/>
  <c r="F280" i="42"/>
  <c r="F1134" i="42"/>
  <c r="I364" i="42"/>
  <c r="I1218" i="42"/>
  <c r="L302" i="42"/>
  <c r="L1583" i="42"/>
  <c r="F313" i="42"/>
  <c r="F1167" i="42"/>
  <c r="I332" i="42"/>
  <c r="I1186" i="42"/>
  <c r="L414" i="42"/>
  <c r="L1695" i="42"/>
  <c r="F325" i="42"/>
  <c r="F1179" i="42"/>
  <c r="I271" i="42"/>
  <c r="I1125" i="42"/>
  <c r="L244" i="42"/>
  <c r="L1525" i="42"/>
  <c r="F355" i="42"/>
  <c r="F1209" i="42"/>
  <c r="I393" i="42"/>
  <c r="I1247" i="42"/>
  <c r="L366" i="42"/>
  <c r="L1647" i="42"/>
  <c r="F277" i="42"/>
  <c r="F1131" i="42"/>
  <c r="I315" i="42"/>
  <c r="I1169" i="42"/>
  <c r="L388" i="42"/>
  <c r="L1669" i="42"/>
  <c r="F399" i="42"/>
  <c r="F1253" i="42"/>
  <c r="I345" i="42"/>
  <c r="I1199" i="42"/>
  <c r="L410" i="42"/>
  <c r="L1691" i="42"/>
  <c r="F321" i="42"/>
  <c r="F1175" i="42"/>
  <c r="I367" i="42"/>
  <c r="I1221" i="42"/>
  <c r="L240" i="42"/>
  <c r="L1521" i="42"/>
  <c r="G369" i="42"/>
  <c r="G1223" i="42"/>
  <c r="J307" i="42"/>
  <c r="J1588" i="42"/>
  <c r="G336" i="42"/>
  <c r="G1190" i="42"/>
  <c r="J305" i="42"/>
  <c r="J1586" i="42"/>
  <c r="G262" i="42"/>
  <c r="G1116" i="42"/>
  <c r="J427" i="42"/>
  <c r="J1708" i="42"/>
  <c r="G384" i="42"/>
  <c r="G1238" i="42"/>
  <c r="J257" i="42"/>
  <c r="J1538" i="42"/>
  <c r="G306" i="42"/>
  <c r="G1160" i="42"/>
  <c r="J279" i="42"/>
  <c r="J1560" i="42"/>
  <c r="G428" i="42"/>
  <c r="G1282" i="42"/>
  <c r="J301" i="42"/>
  <c r="J1582" i="42"/>
  <c r="G358" i="42"/>
  <c r="G1212" i="42"/>
  <c r="J333" i="42"/>
  <c r="J1614" i="42"/>
  <c r="G408" i="42"/>
  <c r="G1262" i="42"/>
  <c r="J281" i="42"/>
  <c r="J1562" i="42"/>
  <c r="G238" i="42"/>
  <c r="G1092" i="42"/>
  <c r="J403" i="42"/>
  <c r="J1684" i="42"/>
  <c r="G396" i="42"/>
  <c r="G1250" i="42"/>
  <c r="J242" i="42"/>
  <c r="J1523" i="42"/>
  <c r="G275" i="42"/>
  <c r="G1129" i="42"/>
  <c r="J348" i="42"/>
  <c r="J1629" i="42"/>
  <c r="G232" i="42"/>
  <c r="G1086" i="42"/>
  <c r="J287" i="42"/>
  <c r="J1568" i="42"/>
  <c r="G371" i="42"/>
  <c r="G1225" i="42"/>
  <c r="J309" i="42"/>
  <c r="J1590" i="42"/>
  <c r="G293" i="42"/>
  <c r="G1147" i="42"/>
  <c r="J239" i="42"/>
  <c r="J1520" i="42"/>
  <c r="G415" i="42"/>
  <c r="G1269" i="42"/>
  <c r="J261" i="42"/>
  <c r="J1542" i="42"/>
  <c r="G245" i="42"/>
  <c r="G1099" i="42"/>
  <c r="J283" i="42"/>
  <c r="J1564" i="42"/>
  <c r="G267" i="42"/>
  <c r="G1121" i="42"/>
  <c r="J331" i="42"/>
  <c r="J1612" i="42"/>
  <c r="G353" i="42"/>
  <c r="G1207" i="42"/>
  <c r="J291" i="42"/>
  <c r="J1572" i="42"/>
  <c r="G236" i="42"/>
  <c r="G1090" i="42"/>
  <c r="J278" i="42"/>
  <c r="J1559" i="42"/>
  <c r="G362" i="42"/>
  <c r="G1216" i="42"/>
  <c r="J300" i="42"/>
  <c r="J1581" i="42"/>
  <c r="G284" i="42"/>
  <c r="G1138" i="42"/>
  <c r="J422" i="42"/>
  <c r="J1703" i="42"/>
  <c r="G406" i="42"/>
  <c r="G1260" i="42"/>
  <c r="J352" i="42"/>
  <c r="J1633" i="42"/>
  <c r="G328" i="42"/>
  <c r="G1182" i="42"/>
  <c r="J274" i="42"/>
  <c r="J1555" i="42"/>
  <c r="G258" i="42"/>
  <c r="G1112" i="42"/>
  <c r="J324" i="42"/>
  <c r="J1605" i="42"/>
  <c r="G308" i="42"/>
  <c r="G1162" i="42"/>
  <c r="J254" i="42"/>
  <c r="J1535" i="42"/>
  <c r="G338" i="42"/>
  <c r="G1192" i="42"/>
  <c r="J276" i="42"/>
  <c r="J1557" i="42"/>
  <c r="G296" i="42"/>
  <c r="G1150" i="42"/>
  <c r="J380" i="42"/>
  <c r="J1661" i="42"/>
  <c r="G375" i="42"/>
  <c r="G1229" i="42"/>
  <c r="J413" i="42"/>
  <c r="J1694" i="42"/>
  <c r="G314" i="42"/>
  <c r="G1168" i="42"/>
  <c r="J387" i="42"/>
  <c r="J1668" i="42"/>
  <c r="G344" i="42"/>
  <c r="G1198" i="42"/>
  <c r="J409" i="42"/>
  <c r="J1690" i="42"/>
  <c r="G266" i="42"/>
  <c r="G1120" i="42"/>
  <c r="J339" i="42"/>
  <c r="J1620" i="42"/>
  <c r="G288" i="42"/>
  <c r="G1142" i="42"/>
  <c r="J361" i="42"/>
  <c r="J1642" i="42"/>
  <c r="G310" i="42"/>
  <c r="G1164" i="42"/>
  <c r="J383" i="42"/>
  <c r="J1664" i="42"/>
  <c r="G340" i="42"/>
  <c r="G1194" i="42"/>
  <c r="J423" i="42"/>
  <c r="J1704" i="42"/>
  <c r="G429" i="42"/>
  <c r="G1283" i="42"/>
  <c r="J386" i="42"/>
  <c r="J1667" i="42"/>
  <c r="G378" i="42"/>
  <c r="G1232" i="42"/>
  <c r="J416" i="42"/>
  <c r="J1697" i="42"/>
  <c r="G400" i="42"/>
  <c r="G1254" i="42"/>
  <c r="J346" i="42"/>
  <c r="J1627" i="42"/>
  <c r="G322" i="42"/>
  <c r="G1176" i="42"/>
  <c r="J368" i="42"/>
  <c r="J1649" i="42"/>
  <c r="G252" i="42"/>
  <c r="G1106" i="42"/>
  <c r="J290" i="42"/>
  <c r="J1571" i="42"/>
  <c r="G374" i="42"/>
  <c r="G1228" i="42"/>
  <c r="J312" i="42"/>
  <c r="J1593" i="42"/>
  <c r="G424" i="42"/>
  <c r="G1278" i="42"/>
  <c r="J370" i="42"/>
  <c r="J1651" i="42"/>
  <c r="G354" i="42"/>
  <c r="G1208" i="42"/>
  <c r="J392" i="42"/>
  <c r="J1673" i="42"/>
  <c r="G376" i="42"/>
  <c r="G1230" i="42"/>
  <c r="J234" i="42"/>
  <c r="J1515" i="42"/>
  <c r="G280" i="42"/>
  <c r="G1134" i="42"/>
  <c r="J364" i="42"/>
  <c r="J1645" i="42"/>
  <c r="G313" i="42"/>
  <c r="G1167" i="42"/>
  <c r="J332" i="42"/>
  <c r="J1613" i="42"/>
  <c r="G325" i="42"/>
  <c r="G1179" i="42"/>
  <c r="J271" i="42"/>
  <c r="J1552" i="42"/>
  <c r="G355" i="42"/>
  <c r="G1209" i="42"/>
  <c r="J393" i="42"/>
  <c r="J1674" i="42"/>
  <c r="G277" i="42"/>
  <c r="G1131" i="42"/>
  <c r="J315" i="42"/>
  <c r="J1596" i="42"/>
  <c r="G399" i="42"/>
  <c r="G1253" i="42"/>
  <c r="J345" i="42"/>
  <c r="J1626" i="42"/>
  <c r="G321" i="42"/>
  <c r="G1175" i="42"/>
  <c r="J367" i="42"/>
  <c r="J1648" i="42"/>
  <c r="H369" i="42"/>
  <c r="H1223" i="42"/>
  <c r="K307" i="42"/>
  <c r="K1588" i="42"/>
  <c r="Q329" i="42"/>
  <c r="Q2037" i="42"/>
  <c r="H336" i="42"/>
  <c r="H1190" i="42"/>
  <c r="K305" i="42"/>
  <c r="K1586" i="42"/>
  <c r="Q316" i="42"/>
  <c r="Q2024" i="42"/>
  <c r="H262" i="42"/>
  <c r="H1116" i="42"/>
  <c r="K427" i="42"/>
  <c r="K1708" i="42"/>
  <c r="Q246" i="42"/>
  <c r="Q1954" i="42"/>
  <c r="H384" i="42"/>
  <c r="H1238" i="42"/>
  <c r="K257" i="42"/>
  <c r="K1538" i="42"/>
  <c r="Q268" i="42"/>
  <c r="Q1976" i="42"/>
  <c r="H306" i="42"/>
  <c r="H1160" i="42"/>
  <c r="K279" i="42"/>
  <c r="K1560" i="42"/>
  <c r="Q390" i="42"/>
  <c r="Q2098" i="42"/>
  <c r="H428" i="42"/>
  <c r="H1282" i="42"/>
  <c r="K301" i="42"/>
  <c r="K1582" i="42"/>
  <c r="Q412" i="42"/>
  <c r="Q2120" i="42"/>
  <c r="H358" i="42"/>
  <c r="H1212" i="42"/>
  <c r="K333" i="42"/>
  <c r="K1614" i="42"/>
  <c r="Q270" i="42"/>
  <c r="Q1978" i="42"/>
  <c r="H408" i="42"/>
  <c r="H1262" i="42"/>
  <c r="K281" i="42"/>
  <c r="K1562" i="42"/>
  <c r="Q292" i="42"/>
  <c r="Q2000" i="42"/>
  <c r="H238" i="42"/>
  <c r="H1092" i="42"/>
  <c r="K403" i="42"/>
  <c r="K1684" i="42"/>
  <c r="Q334" i="42"/>
  <c r="Q2042" i="42"/>
  <c r="H396" i="42"/>
  <c r="H1250" i="42"/>
  <c r="K242" i="42"/>
  <c r="K1523" i="42"/>
  <c r="Q264" i="42"/>
  <c r="Q1972" i="42"/>
  <c r="H275" i="42"/>
  <c r="H1129" i="42"/>
  <c r="K348" i="42"/>
  <c r="K1629" i="42"/>
  <c r="Q237" i="42"/>
  <c r="Q1945" i="42"/>
  <c r="H232" i="42"/>
  <c r="H1086" i="42"/>
  <c r="K287" i="42"/>
  <c r="K1568" i="42"/>
  <c r="Q298" i="42"/>
  <c r="Q2006" i="42"/>
  <c r="H371" i="42"/>
  <c r="H1225" i="42"/>
  <c r="K309" i="42"/>
  <c r="K1590" i="42"/>
  <c r="Q420" i="42"/>
  <c r="Q2128" i="42"/>
  <c r="H293" i="42"/>
  <c r="H1147" i="42"/>
  <c r="K239" i="42"/>
  <c r="K1520" i="42"/>
  <c r="Q250" i="42"/>
  <c r="Q1958" i="42"/>
  <c r="H415" i="42"/>
  <c r="H1269" i="42"/>
  <c r="K261" i="42"/>
  <c r="K1542" i="42"/>
  <c r="Q272" i="42"/>
  <c r="Q1980" i="42"/>
  <c r="H245" i="42"/>
  <c r="H1099" i="42"/>
  <c r="K283" i="42"/>
  <c r="K1564" i="42"/>
  <c r="Q294" i="42"/>
  <c r="Q2002" i="42"/>
  <c r="H267" i="42"/>
  <c r="H1121" i="42"/>
  <c r="K331" i="42"/>
  <c r="K1612" i="42"/>
  <c r="Q269" i="42"/>
  <c r="Q1977" i="42"/>
  <c r="H353" i="42"/>
  <c r="H1207" i="42"/>
  <c r="K291" i="42"/>
  <c r="K1572" i="42"/>
  <c r="Q235" i="42"/>
  <c r="Q1943" i="42"/>
  <c r="H236" i="42"/>
  <c r="H1090" i="42"/>
  <c r="K278" i="42"/>
  <c r="K1559" i="42"/>
  <c r="Q389" i="42"/>
  <c r="Q2097" i="42"/>
  <c r="H362" i="42"/>
  <c r="H1216" i="42"/>
  <c r="K300" i="42"/>
  <c r="K1581" i="42"/>
  <c r="Q311" i="42"/>
  <c r="Q2019" i="42"/>
  <c r="H284" i="42"/>
  <c r="H1138" i="42"/>
  <c r="K422" i="42"/>
  <c r="K1703" i="42"/>
  <c r="Q241" i="42"/>
  <c r="Q1949" i="42"/>
  <c r="H406" i="42"/>
  <c r="H1260" i="42"/>
  <c r="K352" i="42"/>
  <c r="K1633" i="42"/>
  <c r="Q363" i="42"/>
  <c r="Q2071" i="42"/>
  <c r="H328" i="42"/>
  <c r="H1182" i="42"/>
  <c r="K274" i="42"/>
  <c r="K1555" i="42"/>
  <c r="Q285" i="42"/>
  <c r="Q1993" i="42"/>
  <c r="H258" i="42"/>
  <c r="H1112" i="42"/>
  <c r="K324" i="42"/>
  <c r="K1605" i="42"/>
  <c r="Q343" i="42"/>
  <c r="Q2051" i="42"/>
  <c r="H308" i="42"/>
  <c r="H1162" i="42"/>
  <c r="K254" i="42"/>
  <c r="K1535" i="42"/>
  <c r="Q365" i="42"/>
  <c r="Q2073" i="42"/>
  <c r="H338" i="42"/>
  <c r="H1192" i="42"/>
  <c r="K276" i="42"/>
  <c r="K1557" i="42"/>
  <c r="H296" i="42"/>
  <c r="H1150" i="42"/>
  <c r="K380" i="42"/>
  <c r="K1661" i="42"/>
  <c r="Q402" i="42"/>
  <c r="Q2110" i="42"/>
  <c r="H375" i="42"/>
  <c r="H1229" i="42"/>
  <c r="K413" i="42"/>
  <c r="K1694" i="42"/>
  <c r="Q337" i="42"/>
  <c r="Q2045" i="42"/>
  <c r="H314" i="42"/>
  <c r="H1168" i="42"/>
  <c r="K387" i="42"/>
  <c r="K1668" i="42"/>
  <c r="Q398" i="42"/>
  <c r="Q2106" i="42"/>
  <c r="H344" i="42"/>
  <c r="H1198" i="42"/>
  <c r="K409" i="42"/>
  <c r="K1690" i="42"/>
  <c r="Q320" i="42"/>
  <c r="Q2028" i="42"/>
  <c r="H266" i="42"/>
  <c r="H1120" i="42"/>
  <c r="K339" i="42"/>
  <c r="K1620" i="42"/>
  <c r="Q350" i="42"/>
  <c r="Q2058" i="42"/>
  <c r="H288" i="42"/>
  <c r="H1142" i="42"/>
  <c r="K361" i="42"/>
  <c r="K1642" i="42"/>
  <c r="Q372" i="42"/>
  <c r="Q2080" i="42"/>
  <c r="H310" i="42"/>
  <c r="H1164" i="42"/>
  <c r="K383" i="42"/>
  <c r="K1664" i="42"/>
  <c r="Q394" i="42"/>
  <c r="Q2102" i="42"/>
  <c r="H340" i="42"/>
  <c r="H1194" i="42"/>
  <c r="K423" i="42"/>
  <c r="K1704" i="42"/>
  <c r="Q253" i="42"/>
  <c r="Q1961" i="42"/>
  <c r="H429" i="42"/>
  <c r="H1283" i="42"/>
  <c r="K386" i="42"/>
  <c r="K1667" i="42"/>
  <c r="Q405" i="42"/>
  <c r="Q2113" i="42"/>
  <c r="H378" i="42"/>
  <c r="H1232" i="42"/>
  <c r="K416" i="42"/>
  <c r="K1697" i="42"/>
  <c r="Q327" i="42"/>
  <c r="Q2035" i="42"/>
  <c r="H400" i="42"/>
  <c r="H1254" i="42"/>
  <c r="K346" i="42"/>
  <c r="K1627" i="42"/>
  <c r="Q357" i="42"/>
  <c r="Q2065" i="42"/>
  <c r="H322" i="42"/>
  <c r="H1176" i="42"/>
  <c r="K368" i="42"/>
  <c r="K1649" i="42"/>
  <c r="Q379" i="42"/>
  <c r="Q2087" i="42"/>
  <c r="H252" i="42"/>
  <c r="H1106" i="42"/>
  <c r="K290" i="42"/>
  <c r="K1571" i="42"/>
  <c r="Q401" i="42"/>
  <c r="Q2109" i="42"/>
  <c r="H374" i="42"/>
  <c r="H1228" i="42"/>
  <c r="K312" i="42"/>
  <c r="K1593" i="42"/>
  <c r="Q233" i="42"/>
  <c r="Q1941" i="42"/>
  <c r="H424" i="42"/>
  <c r="H1278" i="42"/>
  <c r="K370" i="42"/>
  <c r="K1651" i="42"/>
  <c r="Q381" i="42"/>
  <c r="Q2089" i="42"/>
  <c r="H354" i="42"/>
  <c r="H1208" i="42"/>
  <c r="K392" i="42"/>
  <c r="K1673" i="42"/>
  <c r="Q303" i="42"/>
  <c r="Q2011" i="42"/>
  <c r="H376" i="42"/>
  <c r="H1230" i="42"/>
  <c r="K234" i="42"/>
  <c r="K1515" i="42"/>
  <c r="Q342" i="42"/>
  <c r="Q2050" i="42"/>
  <c r="H280" i="42"/>
  <c r="H1134" i="42"/>
  <c r="K364" i="42"/>
  <c r="K1645" i="42"/>
  <c r="Q248" i="42"/>
  <c r="Q1956" i="42"/>
  <c r="H313" i="42"/>
  <c r="H1167" i="42"/>
  <c r="K332" i="42"/>
  <c r="K1613" i="42"/>
  <c r="Q260" i="42"/>
  <c r="Q1968" i="42"/>
  <c r="H325" i="42"/>
  <c r="H1179" i="42"/>
  <c r="K271" i="42"/>
  <c r="K1552" i="42"/>
  <c r="Q382" i="42"/>
  <c r="Q2090" i="42"/>
  <c r="H355" i="42"/>
  <c r="H1209" i="42"/>
  <c r="K393" i="42"/>
  <c r="K1674" i="42"/>
  <c r="Q404" i="42"/>
  <c r="Q2112" i="42"/>
  <c r="H277" i="42"/>
  <c r="H1131" i="42"/>
  <c r="K315" i="42"/>
  <c r="K1596" i="42"/>
  <c r="Q426" i="42"/>
  <c r="Q2134" i="42"/>
  <c r="H399" i="42"/>
  <c r="H1253" i="42"/>
  <c r="K345" i="42"/>
  <c r="K1626" i="42"/>
  <c r="Q356" i="42"/>
  <c r="Q2064" i="42"/>
  <c r="H321" i="42"/>
  <c r="H1175" i="42"/>
  <c r="K367" i="42"/>
  <c r="K1648" i="42"/>
  <c r="Q231" i="42"/>
  <c r="Q1939" i="42"/>
  <c r="I369" i="42"/>
  <c r="I1223" i="42"/>
  <c r="L307" i="42"/>
  <c r="L1588" i="42"/>
  <c r="F329" i="42"/>
  <c r="F1183" i="42"/>
  <c r="I336" i="42"/>
  <c r="I1190" i="42"/>
  <c r="L305" i="42"/>
  <c r="L1586" i="42"/>
  <c r="F316" i="42"/>
  <c r="F1170" i="42"/>
  <c r="I262" i="42"/>
  <c r="I1116" i="42"/>
  <c r="L427" i="42"/>
  <c r="L1708" i="42"/>
  <c r="F246" i="42"/>
  <c r="F1100" i="42"/>
  <c r="I384" i="42"/>
  <c r="I1238" i="42"/>
  <c r="L257" i="42"/>
  <c r="L1538" i="42"/>
  <c r="F268" i="42"/>
  <c r="F1122" i="42"/>
  <c r="I306" i="42"/>
  <c r="I1160" i="42"/>
  <c r="L279" i="42"/>
  <c r="L1560" i="42"/>
  <c r="F390" i="42"/>
  <c r="F1244" i="42"/>
  <c r="I428" i="42"/>
  <c r="I1282" i="42"/>
  <c r="L301" i="42"/>
  <c r="L1582" i="42"/>
  <c r="F412" i="42"/>
  <c r="F1266" i="42"/>
  <c r="I358" i="42"/>
  <c r="I1212" i="42"/>
  <c r="L333" i="42"/>
  <c r="L1614" i="42"/>
  <c r="F270" i="42"/>
  <c r="F1124" i="42"/>
  <c r="I408" i="42"/>
  <c r="I1262" i="42"/>
  <c r="L281" i="42"/>
  <c r="L1562" i="42"/>
  <c r="F292" i="42"/>
  <c r="F1146" i="42"/>
  <c r="I238" i="42"/>
  <c r="I1092" i="42"/>
  <c r="L403" i="42"/>
  <c r="L1684" i="42"/>
  <c r="F334" i="42"/>
  <c r="F1188" i="42"/>
  <c r="I396" i="42"/>
  <c r="I1250" i="42"/>
  <c r="L242" i="42"/>
  <c r="L1523" i="42"/>
  <c r="F264" i="42"/>
  <c r="F1118" i="42"/>
  <c r="I275" i="42"/>
  <c r="I1129" i="42"/>
  <c r="L348" i="42"/>
  <c r="L1629" i="42"/>
  <c r="F237" i="42"/>
  <c r="F1091" i="42"/>
  <c r="I232" i="42"/>
  <c r="I1086" i="42"/>
  <c r="L287" i="42"/>
  <c r="L1568" i="42"/>
  <c r="F298" i="42"/>
  <c r="F1152" i="42"/>
  <c r="I371" i="42"/>
  <c r="I1225" i="42"/>
  <c r="L309" i="42"/>
  <c r="L1590" i="42"/>
  <c r="F420" i="42"/>
  <c r="F1274" i="42"/>
  <c r="I293" i="42"/>
  <c r="I1147" i="42"/>
  <c r="L239" i="42"/>
  <c r="L1520" i="42"/>
  <c r="F250" i="42"/>
  <c r="F1104" i="42"/>
  <c r="I415" i="42"/>
  <c r="I1269" i="42"/>
  <c r="L261" i="42"/>
  <c r="L1542" i="42"/>
  <c r="F272" i="42"/>
  <c r="F1126" i="42"/>
  <c r="I245" i="42"/>
  <c r="I1099" i="42"/>
  <c r="L283" i="42"/>
  <c r="L1564" i="42"/>
  <c r="F294" i="42"/>
  <c r="F1148" i="42"/>
  <c r="I267" i="42"/>
  <c r="I1121" i="42"/>
  <c r="L331" i="42"/>
  <c r="L1612" i="42"/>
  <c r="F269" i="42"/>
  <c r="F1123" i="42"/>
  <c r="I353" i="42"/>
  <c r="I1207" i="42"/>
  <c r="L291" i="42"/>
  <c r="L1572" i="42"/>
  <c r="F235" i="42"/>
  <c r="F1089" i="42"/>
  <c r="I236" i="42"/>
  <c r="I1090" i="42"/>
  <c r="L278" i="42"/>
  <c r="L1559" i="42"/>
  <c r="F389" i="42"/>
  <c r="F1243" i="42"/>
  <c r="I362" i="42"/>
  <c r="I1216" i="42"/>
  <c r="L300" i="42"/>
  <c r="L1581" i="42"/>
  <c r="F311" i="42"/>
  <c r="F1165" i="42"/>
  <c r="I284" i="42"/>
  <c r="I1138" i="42"/>
  <c r="L422" i="42"/>
  <c r="L1703" i="42"/>
  <c r="F241" i="42"/>
  <c r="F1095" i="42"/>
  <c r="I406" i="42"/>
  <c r="I1260" i="42"/>
  <c r="L352" i="42"/>
  <c r="L1633" i="42"/>
  <c r="F363" i="42"/>
  <c r="F1217" i="42"/>
  <c r="I328" i="42"/>
  <c r="I1182" i="42"/>
  <c r="L274" i="42"/>
  <c r="L1555" i="42"/>
  <c r="F285" i="42"/>
  <c r="F1139" i="42"/>
  <c r="I258" i="42"/>
  <c r="I1112" i="42"/>
  <c r="L324" i="42"/>
  <c r="L1605" i="42"/>
  <c r="F343" i="42"/>
  <c r="F1197" i="42"/>
  <c r="I308" i="42"/>
  <c r="I1162" i="42"/>
  <c r="L254" i="42"/>
  <c r="L1535" i="42"/>
  <c r="F365" i="42"/>
  <c r="F1219" i="42"/>
  <c r="I338" i="42"/>
  <c r="I1192" i="42"/>
  <c r="L276" i="42"/>
  <c r="L1557" i="42"/>
  <c r="F330" i="42"/>
  <c r="F1184" i="42"/>
  <c r="R757" i="42"/>
  <c r="R2465" i="42"/>
  <c r="I296" i="42"/>
  <c r="I1150" i="42"/>
  <c r="L380" i="42"/>
  <c r="L1661" i="42"/>
  <c r="F402" i="42"/>
  <c r="F1256" i="42"/>
  <c r="I375" i="42"/>
  <c r="I1229" i="42"/>
  <c r="L413" i="42"/>
  <c r="L1694" i="42"/>
  <c r="F337" i="42"/>
  <c r="F1191" i="42"/>
  <c r="I314" i="42"/>
  <c r="I1168" i="42"/>
  <c r="L387" i="42"/>
  <c r="L1668" i="42"/>
  <c r="F398" i="42"/>
  <c r="F1252" i="42"/>
  <c r="I344" i="42"/>
  <c r="I1198" i="42"/>
  <c r="L409" i="42"/>
  <c r="L1690" i="42"/>
  <c r="F320" i="42"/>
  <c r="F1174" i="42"/>
  <c r="I266" i="42"/>
  <c r="I1120" i="42"/>
  <c r="L339" i="42"/>
  <c r="L1620" i="42"/>
  <c r="F350" i="42"/>
  <c r="F1204" i="42"/>
  <c r="I288" i="42"/>
  <c r="I1142" i="42"/>
  <c r="L361" i="42"/>
  <c r="L1642" i="42"/>
  <c r="F372" i="42"/>
  <c r="F1226" i="42"/>
  <c r="I310" i="42"/>
  <c r="I1164" i="42"/>
  <c r="L383" i="42"/>
  <c r="L1664" i="42"/>
  <c r="F394" i="42"/>
  <c r="F1248" i="42"/>
  <c r="I340" i="42"/>
  <c r="I1194" i="42"/>
  <c r="L423" i="42"/>
  <c r="L1704" i="42"/>
  <c r="F253" i="42"/>
  <c r="F1107" i="42"/>
  <c r="I429" i="42"/>
  <c r="I1283" i="42"/>
  <c r="L386" i="42"/>
  <c r="L1667" i="42"/>
  <c r="F405" i="42"/>
  <c r="F1259" i="42"/>
  <c r="I378" i="42"/>
  <c r="I1232" i="42"/>
  <c r="L416" i="42"/>
  <c r="L1697" i="42"/>
  <c r="F327" i="42"/>
  <c r="F1181" i="42"/>
  <c r="I400" i="42"/>
  <c r="I1254" i="42"/>
  <c r="L346" i="42"/>
  <c r="L1627" i="42"/>
  <c r="F357" i="42"/>
  <c r="F1211" i="42"/>
  <c r="I322" i="42"/>
  <c r="I1176" i="42"/>
  <c r="L368" i="42"/>
  <c r="L1649" i="42"/>
  <c r="F379" i="42"/>
  <c r="F1233" i="42"/>
  <c r="I252" i="42"/>
  <c r="I1106" i="42"/>
  <c r="L290" i="42"/>
  <c r="L1571" i="42"/>
  <c r="F401" i="42"/>
  <c r="F1255" i="42"/>
  <c r="I374" i="42"/>
  <c r="I1228" i="42"/>
  <c r="L312" i="42"/>
  <c r="L1593" i="42"/>
  <c r="F233" i="42"/>
  <c r="F1087" i="42"/>
  <c r="I424" i="42"/>
  <c r="I1278" i="42"/>
  <c r="L370" i="42"/>
  <c r="L1651" i="42"/>
  <c r="F381" i="42"/>
  <c r="F1235" i="42"/>
  <c r="I354" i="42"/>
  <c r="I1208" i="42"/>
  <c r="L392" i="42"/>
  <c r="L1673" i="42"/>
  <c r="F303" i="42"/>
  <c r="F1157" i="42"/>
  <c r="I376" i="42"/>
  <c r="I1230" i="42"/>
  <c r="L234" i="42"/>
  <c r="L1515" i="42"/>
  <c r="F342" i="42"/>
  <c r="F1196" i="42"/>
  <c r="I280" i="42"/>
  <c r="I1134" i="42"/>
  <c r="L364" i="42"/>
  <c r="L1645" i="42"/>
  <c r="F248" i="42"/>
  <c r="F1102" i="42"/>
  <c r="I313" i="42"/>
  <c r="I1167" i="42"/>
  <c r="L332" i="42"/>
  <c r="L1613" i="42"/>
  <c r="F260" i="42"/>
  <c r="F1114" i="42"/>
  <c r="I325" i="42"/>
  <c r="I1179" i="42"/>
  <c r="L271" i="42"/>
  <c r="L1552" i="42"/>
  <c r="F382" i="42"/>
  <c r="F1236" i="42"/>
  <c r="I355" i="42"/>
  <c r="I1209" i="42"/>
  <c r="L393" i="42"/>
  <c r="L1674" i="42"/>
  <c r="F404" i="42"/>
  <c r="F1258" i="42"/>
  <c r="I277" i="42"/>
  <c r="I1131" i="42"/>
  <c r="L315" i="42"/>
  <c r="L1596" i="42"/>
  <c r="F426" i="42"/>
  <c r="F1280" i="42"/>
  <c r="I399" i="42"/>
  <c r="I1253" i="42"/>
  <c r="L345" i="42"/>
  <c r="L1626" i="42"/>
  <c r="F356" i="42"/>
  <c r="F1210" i="42"/>
  <c r="I321" i="42"/>
  <c r="I1175" i="42"/>
  <c r="L367" i="42"/>
  <c r="L1648" i="42"/>
  <c r="F231" i="42"/>
  <c r="F1085" i="42"/>
  <c r="J369" i="42"/>
  <c r="J1650" i="42"/>
  <c r="G329" i="42"/>
  <c r="G1183" i="42"/>
  <c r="J336" i="42"/>
  <c r="J1617" i="42"/>
  <c r="G316" i="42"/>
  <c r="G1170" i="42"/>
  <c r="J262" i="42"/>
  <c r="J1543" i="42"/>
  <c r="G246" i="42"/>
  <c r="G1100" i="42"/>
  <c r="J384" i="42"/>
  <c r="J1665" i="42"/>
  <c r="G268" i="42"/>
  <c r="G1122" i="42"/>
  <c r="J306" i="42"/>
  <c r="J1587" i="42"/>
  <c r="G390" i="42"/>
  <c r="G1244" i="42"/>
  <c r="J428" i="42"/>
  <c r="J1709" i="42"/>
  <c r="G412" i="42"/>
  <c r="G1266" i="42"/>
  <c r="J358" i="42"/>
  <c r="J1639" i="42"/>
  <c r="G270" i="42"/>
  <c r="G1124" i="42"/>
  <c r="J408" i="42"/>
  <c r="J1689" i="42"/>
  <c r="G292" i="42"/>
  <c r="G1146" i="42"/>
  <c r="J238" i="42"/>
  <c r="J1519" i="42"/>
  <c r="G334" i="42"/>
  <c r="G1188" i="42"/>
  <c r="J396" i="42"/>
  <c r="J1677" i="42"/>
  <c r="G264" i="42"/>
  <c r="G1118" i="42"/>
  <c r="J275" i="42"/>
  <c r="J1556" i="42"/>
  <c r="G237" i="42"/>
  <c r="G1091" i="42"/>
  <c r="J232" i="42"/>
  <c r="J1513" i="42"/>
  <c r="G298" i="42"/>
  <c r="G1152" i="42"/>
  <c r="J371" i="42"/>
  <c r="J1652" i="42"/>
  <c r="G420" i="42"/>
  <c r="G1274" i="42"/>
  <c r="J293" i="42"/>
  <c r="J1574" i="42"/>
  <c r="G250" i="42"/>
  <c r="G1104" i="42"/>
  <c r="J415" i="42"/>
  <c r="J1696" i="42"/>
  <c r="G272" i="42"/>
  <c r="G1126" i="42"/>
  <c r="J245" i="42"/>
  <c r="J1526" i="42"/>
  <c r="G294" i="42"/>
  <c r="G1148" i="42"/>
  <c r="J267" i="42"/>
  <c r="J1548" i="42"/>
  <c r="G269" i="42"/>
  <c r="G1123" i="42"/>
  <c r="J353" i="42"/>
  <c r="J1634" i="42"/>
  <c r="G235" i="42"/>
  <c r="G1089" i="42"/>
  <c r="J236" i="42"/>
  <c r="J1517" i="42"/>
  <c r="G389" i="42"/>
  <c r="G1243" i="42"/>
  <c r="J362" i="42"/>
  <c r="J1643" i="42"/>
  <c r="G311" i="42"/>
  <c r="G1165" i="42"/>
  <c r="J284" i="42"/>
  <c r="J1565" i="42"/>
  <c r="G241" i="42"/>
  <c r="G1095" i="42"/>
  <c r="J406" i="42"/>
  <c r="J1687" i="42"/>
  <c r="G363" i="42"/>
  <c r="G1217" i="42"/>
  <c r="J328" i="42"/>
  <c r="J1609" i="42"/>
  <c r="G285" i="42"/>
  <c r="G1139" i="42"/>
  <c r="J258" i="42"/>
  <c r="J1539" i="42"/>
  <c r="G343" i="42"/>
  <c r="G1197" i="42"/>
  <c r="J308" i="42"/>
  <c r="J1589" i="42"/>
  <c r="G365" i="42"/>
  <c r="G1219" i="42"/>
  <c r="J338" i="42"/>
  <c r="J1619" i="42"/>
  <c r="G330" i="42"/>
  <c r="G1184" i="42"/>
  <c r="S757" i="42"/>
  <c r="S2465" i="42"/>
  <c r="J296" i="42"/>
  <c r="J1577" i="42"/>
  <c r="G402" i="42"/>
  <c r="G1256" i="42"/>
  <c r="J375" i="42"/>
  <c r="J1656" i="42"/>
  <c r="G337" i="42"/>
  <c r="G1191" i="42"/>
  <c r="J314" i="42"/>
  <c r="J1595" i="42"/>
  <c r="G398" i="42"/>
  <c r="G1252" i="42"/>
  <c r="J344" i="42"/>
  <c r="J1625" i="42"/>
  <c r="G320" i="42"/>
  <c r="G1174" i="42"/>
  <c r="J266" i="42"/>
  <c r="J1547" i="42"/>
  <c r="G350" i="42"/>
  <c r="G1204" i="42"/>
  <c r="J288" i="42"/>
  <c r="J1569" i="42"/>
  <c r="G372" i="42"/>
  <c r="G1226" i="42"/>
  <c r="J310" i="42"/>
  <c r="J1591" i="42"/>
  <c r="G394" i="42"/>
  <c r="G1248" i="42"/>
  <c r="J340" i="42"/>
  <c r="J1621" i="42"/>
  <c r="G253" i="42"/>
  <c r="G1107" i="42"/>
  <c r="J429" i="42"/>
  <c r="J1710" i="42"/>
  <c r="G405" i="42"/>
  <c r="G1259" i="42"/>
  <c r="J378" i="42"/>
  <c r="J1659" i="42"/>
  <c r="G327" i="42"/>
  <c r="G1181" i="42"/>
  <c r="J400" i="42"/>
  <c r="J1681" i="42"/>
  <c r="G357" i="42"/>
  <c r="G1211" i="42"/>
  <c r="J322" i="42"/>
  <c r="J1603" i="42"/>
  <c r="G379" i="42"/>
  <c r="G1233" i="42"/>
  <c r="J252" i="42"/>
  <c r="J1533" i="42"/>
  <c r="G401" i="42"/>
  <c r="G1255" i="42"/>
  <c r="J374" i="42"/>
  <c r="J1655" i="42"/>
  <c r="G233" i="42"/>
  <c r="G1087" i="42"/>
  <c r="J424" i="42"/>
  <c r="J1705" i="42"/>
  <c r="G381" i="42"/>
  <c r="G1235" i="42"/>
  <c r="J354" i="42"/>
  <c r="J1635" i="42"/>
  <c r="G303" i="42"/>
  <c r="G1157" i="42"/>
  <c r="J376" i="42"/>
  <c r="J1657" i="42"/>
  <c r="G342" i="42"/>
  <c r="G1196" i="42"/>
  <c r="J280" i="42"/>
  <c r="J1561" i="42"/>
  <c r="G248" i="42"/>
  <c r="G1102" i="42"/>
  <c r="J313" i="42"/>
  <c r="J1594" i="42"/>
  <c r="G260" i="42"/>
  <c r="G1114" i="42"/>
  <c r="J325" i="42"/>
  <c r="J1606" i="42"/>
  <c r="G382" i="42"/>
  <c r="G1236" i="42"/>
  <c r="J355" i="42"/>
  <c r="J1636" i="42"/>
  <c r="G404" i="42"/>
  <c r="G1258" i="42"/>
  <c r="J277" i="42"/>
  <c r="J1558" i="42"/>
  <c r="G426" i="42"/>
  <c r="G1280" i="42"/>
  <c r="J399" i="42"/>
  <c r="J1680" i="42"/>
  <c r="G356" i="42"/>
  <c r="G1210" i="42"/>
  <c r="J321" i="42"/>
  <c r="J1602" i="42"/>
  <c r="G231" i="42"/>
  <c r="G1085" i="42"/>
  <c r="K369" i="42"/>
  <c r="K1650" i="42"/>
  <c r="Q391" i="42"/>
  <c r="Q2099" i="42"/>
  <c r="H329" i="42"/>
  <c r="H1183" i="42"/>
  <c r="K336" i="42"/>
  <c r="K1617" i="42"/>
  <c r="Q251" i="42"/>
  <c r="Q1959" i="42"/>
  <c r="H316" i="42"/>
  <c r="H1170" i="42"/>
  <c r="K262" i="42"/>
  <c r="K1543" i="42"/>
  <c r="Q273" i="42"/>
  <c r="Q1981" i="42"/>
  <c r="H246" i="42"/>
  <c r="H1100" i="42"/>
  <c r="K384" i="42"/>
  <c r="K1665" i="42"/>
  <c r="Q395" i="42"/>
  <c r="Q2103" i="42"/>
  <c r="H268" i="42"/>
  <c r="H1122" i="42"/>
  <c r="K306" i="42"/>
  <c r="K1587" i="42"/>
  <c r="Q417" i="42"/>
  <c r="Q2125" i="42"/>
  <c r="H390" i="42"/>
  <c r="H1244" i="42"/>
  <c r="K428" i="42"/>
  <c r="K1709" i="42"/>
  <c r="Q347" i="42"/>
  <c r="Q2055" i="42"/>
  <c r="H412" i="42"/>
  <c r="H1266" i="42"/>
  <c r="K358" i="42"/>
  <c r="K1639" i="42"/>
  <c r="Q297" i="42"/>
  <c r="Q2005" i="42"/>
  <c r="H270" i="42"/>
  <c r="H1124" i="42"/>
  <c r="K408" i="42"/>
  <c r="K1689" i="42"/>
  <c r="Q419" i="42"/>
  <c r="Q2127" i="42"/>
  <c r="H292" i="42"/>
  <c r="H1146" i="42"/>
  <c r="K238" i="42"/>
  <c r="K1519" i="42"/>
  <c r="Q249" i="42"/>
  <c r="Q1957" i="42"/>
  <c r="H334" i="42"/>
  <c r="H1188" i="42"/>
  <c r="K396" i="42"/>
  <c r="K1677" i="42"/>
  <c r="Q318" i="42"/>
  <c r="Q2026" i="42"/>
  <c r="H264" i="42"/>
  <c r="H1118" i="42"/>
  <c r="K275" i="42"/>
  <c r="K1556" i="42"/>
  <c r="Q359" i="42"/>
  <c r="Q2067" i="42"/>
  <c r="H237" i="42"/>
  <c r="H1091" i="42"/>
  <c r="K232" i="42"/>
  <c r="K1513" i="42"/>
  <c r="Q360" i="42"/>
  <c r="Q2068" i="42"/>
  <c r="H298" i="42"/>
  <c r="H1152" i="42"/>
  <c r="K371" i="42"/>
  <c r="K1652" i="42"/>
  <c r="Q282" i="42"/>
  <c r="Q1990" i="42"/>
  <c r="H420" i="42"/>
  <c r="H1274" i="42"/>
  <c r="K293" i="42"/>
  <c r="K1574" i="42"/>
  <c r="Q304" i="42"/>
  <c r="Q2012" i="42"/>
  <c r="H250" i="42"/>
  <c r="H1104" i="42"/>
  <c r="K415" i="42"/>
  <c r="K1696" i="42"/>
  <c r="Q326" i="42"/>
  <c r="Q2034" i="42"/>
  <c r="H272" i="42"/>
  <c r="H1126" i="42"/>
  <c r="K245" i="42"/>
  <c r="K1526" i="42"/>
  <c r="Q256" i="42"/>
  <c r="Q1964" i="42"/>
  <c r="H294" i="42"/>
  <c r="H1148" i="42"/>
  <c r="K267" i="42"/>
  <c r="K1548" i="42"/>
  <c r="Q323" i="42"/>
  <c r="Q2031" i="42"/>
  <c r="H269" i="42"/>
  <c r="H1123" i="42"/>
  <c r="K353" i="42"/>
  <c r="K1634" i="42"/>
  <c r="Q286" i="42"/>
  <c r="Q1994" i="42"/>
  <c r="H235" i="42"/>
  <c r="H1089" i="42"/>
  <c r="K236" i="42"/>
  <c r="K1517" i="42"/>
  <c r="Q351" i="42"/>
  <c r="Q2059" i="42"/>
  <c r="H389" i="42"/>
  <c r="H1243" i="42"/>
  <c r="K362" i="42"/>
  <c r="K1643" i="42"/>
  <c r="Q373" i="42"/>
  <c r="Q2081" i="42"/>
  <c r="H311" i="42"/>
  <c r="H1165" i="42"/>
  <c r="K284" i="42"/>
  <c r="K1565" i="42"/>
  <c r="Q295" i="42"/>
  <c r="Q2003" i="42"/>
  <c r="H241" i="42"/>
  <c r="H1095" i="42"/>
  <c r="K406" i="42"/>
  <c r="K1687" i="42"/>
  <c r="Q317" i="42"/>
  <c r="Q2025" i="42"/>
  <c r="H363" i="42"/>
  <c r="H1217" i="42"/>
  <c r="K328" i="42"/>
  <c r="K1609" i="42"/>
  <c r="Q247" i="42"/>
  <c r="Q1955" i="42"/>
  <c r="H285" i="42"/>
  <c r="H1139" i="42"/>
  <c r="K258" i="42"/>
  <c r="K1539" i="42"/>
  <c r="Q397" i="42"/>
  <c r="Q2105" i="42"/>
  <c r="H343" i="42"/>
  <c r="H1197" i="42"/>
  <c r="K308" i="42"/>
  <c r="K1589" i="42"/>
  <c r="Q319" i="42"/>
  <c r="Q2027" i="42"/>
  <c r="H365" i="42"/>
  <c r="H1219" i="42"/>
  <c r="K338" i="42"/>
  <c r="K1619" i="42"/>
  <c r="Q349" i="42"/>
  <c r="Q2057" i="42"/>
  <c r="H330" i="42"/>
  <c r="H1184" i="42"/>
  <c r="T757" i="42"/>
  <c r="T2465" i="42"/>
  <c r="K296" i="42"/>
  <c r="K1577" i="42"/>
  <c r="Q418" i="42"/>
  <c r="Q2126" i="42"/>
  <c r="H402" i="42"/>
  <c r="H1256" i="42"/>
  <c r="K375" i="42"/>
  <c r="K1656" i="42"/>
  <c r="Q259" i="42"/>
  <c r="Q1967" i="42"/>
  <c r="H337" i="42"/>
  <c r="H1191" i="42"/>
  <c r="K314" i="42"/>
  <c r="K1595" i="42"/>
  <c r="Q425" i="42"/>
  <c r="Q2133" i="42"/>
  <c r="H398" i="42"/>
  <c r="H1252" i="42"/>
  <c r="K344" i="42"/>
  <c r="K1625" i="42"/>
  <c r="Q255" i="42"/>
  <c r="Q1963" i="42"/>
  <c r="H320" i="42"/>
  <c r="H1174" i="42"/>
  <c r="K266" i="42"/>
  <c r="K1547" i="42"/>
  <c r="Q377" i="42"/>
  <c r="Q2085" i="42"/>
  <c r="H350" i="42"/>
  <c r="H1204" i="42"/>
  <c r="K288" i="42"/>
  <c r="K1569" i="42"/>
  <c r="Q299" i="42"/>
  <c r="Q2007" i="42"/>
  <c r="H372" i="42"/>
  <c r="H1226" i="42"/>
  <c r="K310" i="42"/>
  <c r="K1591" i="42"/>
  <c r="Q421" i="42"/>
  <c r="Q2129" i="42"/>
  <c r="H394" i="42"/>
  <c r="H1248" i="42"/>
  <c r="K340" i="42"/>
  <c r="K1621" i="42"/>
  <c r="Q407" i="42"/>
  <c r="Q2115" i="42"/>
  <c r="H253" i="42"/>
  <c r="H1107" i="42"/>
  <c r="K429" i="42"/>
  <c r="K1710" i="42"/>
  <c r="Q335" i="42"/>
  <c r="Q2043" i="42"/>
  <c r="H405" i="42"/>
  <c r="H1259" i="42"/>
  <c r="K378" i="42"/>
  <c r="K1659" i="42"/>
  <c r="Q289" i="42"/>
  <c r="Q1997" i="42"/>
  <c r="H327" i="42"/>
  <c r="H1181" i="42"/>
  <c r="K400" i="42"/>
  <c r="K1681" i="42"/>
  <c r="Q411" i="42"/>
  <c r="Q2119" i="42"/>
  <c r="H357" i="42"/>
  <c r="H1211" i="42"/>
  <c r="K322" i="42"/>
  <c r="K1603" i="42"/>
  <c r="Q341" i="42"/>
  <c r="Q2049" i="42"/>
  <c r="H379" i="42"/>
  <c r="H1233" i="42"/>
  <c r="K252" i="42"/>
  <c r="K1533" i="42"/>
  <c r="Q263" i="42"/>
  <c r="Q1971" i="42"/>
  <c r="H401" i="42"/>
  <c r="H1255" i="42"/>
  <c r="K374" i="42"/>
  <c r="K1655" i="42"/>
  <c r="Q385" i="42"/>
  <c r="Q2093" i="42"/>
  <c r="H233" i="42"/>
  <c r="H1087" i="42"/>
  <c r="K424" i="42"/>
  <c r="K1705" i="42"/>
  <c r="Q243" i="42"/>
  <c r="Q1951" i="42"/>
  <c r="H381" i="42"/>
  <c r="H1235" i="42"/>
  <c r="K354" i="42"/>
  <c r="K1635" i="42"/>
  <c r="Q265" i="42"/>
  <c r="Q1973" i="42"/>
  <c r="H303" i="42"/>
  <c r="H1157" i="42"/>
  <c r="K376" i="42"/>
  <c r="K1657" i="42"/>
  <c r="H342" i="42"/>
  <c r="H1196" i="42"/>
  <c r="K280" i="42"/>
  <c r="K1561" i="42"/>
  <c r="Q302" i="42"/>
  <c r="Q2010" i="42"/>
  <c r="H248" i="42"/>
  <c r="H1102" i="42"/>
  <c r="K313" i="42"/>
  <c r="K1594" i="42"/>
  <c r="Q414" i="42"/>
  <c r="Q2122" i="42"/>
  <c r="H260" i="42"/>
  <c r="H1114" i="42"/>
  <c r="K325" i="42"/>
  <c r="K1606" i="42"/>
  <c r="Q244" i="42"/>
  <c r="Q1952" i="42"/>
  <c r="H382" i="42"/>
  <c r="H1236" i="42"/>
  <c r="K355" i="42"/>
  <c r="K1636" i="42"/>
  <c r="Q366" i="42"/>
  <c r="Q2074" i="42"/>
  <c r="H404" i="42"/>
  <c r="H1258" i="42"/>
  <c r="K277" i="42"/>
  <c r="K1558" i="42"/>
  <c r="Q388" i="42"/>
  <c r="Q2096" i="42"/>
  <c r="H426" i="42"/>
  <c r="H1280" i="42"/>
  <c r="K399" i="42"/>
  <c r="K1680" i="42"/>
  <c r="Q410" i="42"/>
  <c r="Q2118" i="42"/>
  <c r="H356" i="42"/>
  <c r="H1210" i="42"/>
  <c r="K321" i="42"/>
  <c r="K1602" i="42"/>
  <c r="Q240" i="42"/>
  <c r="Q1948" i="42"/>
  <c r="H231" i="42"/>
  <c r="H1085" i="42"/>
  <c r="L369" i="42"/>
  <c r="L1650" i="42"/>
  <c r="F391" i="42"/>
  <c r="F1245" i="42"/>
  <c r="I329" i="42"/>
  <c r="I1183" i="42"/>
  <c r="L336" i="42"/>
  <c r="L1617" i="42"/>
  <c r="F251" i="42"/>
  <c r="F1105" i="42"/>
  <c r="I316" i="42"/>
  <c r="I1170" i="42"/>
  <c r="L262" i="42"/>
  <c r="L1543" i="42"/>
  <c r="F273" i="42"/>
  <c r="F1127" i="42"/>
  <c r="I246" i="42"/>
  <c r="I1100" i="42"/>
  <c r="L384" i="42"/>
  <c r="L1665" i="42"/>
  <c r="F395" i="42"/>
  <c r="F1249" i="42"/>
  <c r="I268" i="42"/>
  <c r="I1122" i="42"/>
  <c r="L306" i="42"/>
  <c r="L1587" i="42"/>
  <c r="F417" i="42"/>
  <c r="F1271" i="42"/>
  <c r="I390" i="42"/>
  <c r="I1244" i="42"/>
  <c r="L428" i="42"/>
  <c r="L1709" i="42"/>
  <c r="F347" i="42"/>
  <c r="F1201" i="42"/>
  <c r="I412" i="42"/>
  <c r="I1266" i="42"/>
  <c r="L358" i="42"/>
  <c r="L1639" i="42"/>
  <c r="F297" i="42"/>
  <c r="F1151" i="42"/>
  <c r="I270" i="42"/>
  <c r="I1124" i="42"/>
  <c r="L408" i="42"/>
  <c r="L1689" i="42"/>
  <c r="F419" i="42"/>
  <c r="F1273" i="42"/>
  <c r="I292" i="42"/>
  <c r="I1146" i="42"/>
  <c r="L238" i="42"/>
  <c r="L1519" i="42"/>
  <c r="F249" i="42"/>
  <c r="F1103" i="42"/>
  <c r="I334" i="42"/>
  <c r="I1188" i="42"/>
  <c r="L396" i="42"/>
  <c r="L1677" i="42"/>
  <c r="F318" i="42"/>
  <c r="F1172" i="42"/>
  <c r="I264" i="42"/>
  <c r="I1118" i="42"/>
  <c r="L275" i="42"/>
  <c r="L1556" i="42"/>
  <c r="F359" i="42"/>
  <c r="F1213" i="42"/>
  <c r="I237" i="42"/>
  <c r="I1091" i="42"/>
  <c r="L232" i="42"/>
  <c r="L1513" i="42"/>
  <c r="F360" i="42"/>
  <c r="F1214" i="42"/>
  <c r="I298" i="42"/>
  <c r="I1152" i="42"/>
  <c r="L371" i="42"/>
  <c r="L1652" i="42"/>
  <c r="F282" i="42"/>
  <c r="F1136" i="42"/>
  <c r="I420" i="42"/>
  <c r="I1274" i="42"/>
  <c r="L293" i="42"/>
  <c r="L1574" i="42"/>
  <c r="F304" i="42"/>
  <c r="F1158" i="42"/>
  <c r="I250" i="42"/>
  <c r="I1104" i="42"/>
  <c r="L415" i="42"/>
  <c r="L1696" i="42"/>
  <c r="F326" i="42"/>
  <c r="F1180" i="42"/>
  <c r="I272" i="42"/>
  <c r="I1126" i="42"/>
  <c r="L245" i="42"/>
  <c r="L1526" i="42"/>
  <c r="F256" i="42"/>
  <c r="F1110" i="42"/>
  <c r="I294" i="42"/>
  <c r="I1148" i="42"/>
  <c r="L267" i="42"/>
  <c r="L1548" i="42"/>
  <c r="F323" i="42"/>
  <c r="F1177" i="42"/>
  <c r="I269" i="42"/>
  <c r="I1123" i="42"/>
  <c r="L353" i="42"/>
  <c r="L1634" i="42"/>
  <c r="F286" i="42"/>
  <c r="F1140" i="42"/>
  <c r="I235" i="42"/>
  <c r="I1089" i="42"/>
  <c r="L236" i="42"/>
  <c r="L1517" i="42"/>
  <c r="F351" i="42"/>
  <c r="F1205" i="42"/>
  <c r="I389" i="42"/>
  <c r="I1243" i="42"/>
  <c r="L362" i="42"/>
  <c r="L1643" i="42"/>
  <c r="F373" i="42"/>
  <c r="F1227" i="42"/>
  <c r="I311" i="42"/>
  <c r="I1165" i="42"/>
  <c r="L284" i="42"/>
  <c r="L1565" i="42"/>
  <c r="F295" i="42"/>
  <c r="F1149" i="42"/>
  <c r="I241" i="42"/>
  <c r="I1095" i="42"/>
  <c r="L406" i="42"/>
  <c r="L1687" i="42"/>
  <c r="F317" i="42"/>
  <c r="F1171" i="42"/>
  <c r="I363" i="42"/>
  <c r="I1217" i="42"/>
  <c r="L328" i="42"/>
  <c r="L1609" i="42"/>
  <c r="F247" i="42"/>
  <c r="F1101" i="42"/>
  <c r="I285" i="42"/>
  <c r="I1139" i="42"/>
  <c r="L258" i="42"/>
  <c r="L1539" i="42"/>
  <c r="F397" i="42"/>
  <c r="F1251" i="42"/>
  <c r="I343" i="42"/>
  <c r="I1197" i="42"/>
  <c r="L308" i="42"/>
  <c r="L1589" i="42"/>
  <c r="F319" i="42"/>
  <c r="F1173" i="42"/>
  <c r="I365" i="42"/>
  <c r="I1219" i="42"/>
  <c r="L338" i="42"/>
  <c r="L1619" i="42"/>
  <c r="F349" i="42"/>
  <c r="F1203" i="42"/>
  <c r="I330" i="42"/>
  <c r="I1184" i="42"/>
  <c r="U757" i="42"/>
  <c r="U2465" i="42"/>
  <c r="L296" i="42"/>
  <c r="L1577" i="42"/>
  <c r="F418" i="42"/>
  <c r="F1272" i="42"/>
  <c r="I402" i="42"/>
  <c r="I1256" i="42"/>
  <c r="L375" i="42"/>
  <c r="L1656" i="42"/>
  <c r="F259" i="42"/>
  <c r="F1113" i="42"/>
  <c r="I337" i="42"/>
  <c r="I1191" i="42"/>
  <c r="L314" i="42"/>
  <c r="L1595" i="42"/>
  <c r="F425" i="42"/>
  <c r="F1279" i="42"/>
  <c r="I398" i="42"/>
  <c r="I1252" i="42"/>
  <c r="L344" i="42"/>
  <c r="L1625" i="42"/>
  <c r="F255" i="42"/>
  <c r="F1109" i="42"/>
  <c r="I320" i="42"/>
  <c r="I1174" i="42"/>
  <c r="L266" i="42"/>
  <c r="L1547" i="42"/>
  <c r="F377" i="42"/>
  <c r="F1231" i="42"/>
  <c r="I350" i="42"/>
  <c r="I1204" i="42"/>
  <c r="L288" i="42"/>
  <c r="L1569" i="42"/>
  <c r="F299" i="42"/>
  <c r="F1153" i="42"/>
  <c r="I372" i="42"/>
  <c r="I1226" i="42"/>
  <c r="L310" i="42"/>
  <c r="L1591" i="42"/>
  <c r="F421" i="42"/>
  <c r="F1275" i="42"/>
  <c r="I394" i="42"/>
  <c r="I1248" i="42"/>
  <c r="L340" i="42"/>
  <c r="L1621" i="42"/>
  <c r="F407" i="42"/>
  <c r="F1261" i="42"/>
  <c r="I253" i="42"/>
  <c r="I1107" i="42"/>
  <c r="L429" i="42"/>
  <c r="L1710" i="42"/>
  <c r="F335" i="42"/>
  <c r="F1189" i="42"/>
  <c r="I405" i="42"/>
  <c r="I1259" i="42"/>
  <c r="L378" i="42"/>
  <c r="L1659" i="42"/>
  <c r="F289" i="42"/>
  <c r="F1143" i="42"/>
  <c r="I327" i="42"/>
  <c r="I1181" i="42"/>
  <c r="L400" i="42"/>
  <c r="L1681" i="42"/>
  <c r="F411" i="42"/>
  <c r="F1265" i="42"/>
  <c r="I357" i="42"/>
  <c r="I1211" i="42"/>
  <c r="L322" i="42"/>
  <c r="L1603" i="42"/>
  <c r="F341" i="42"/>
  <c r="F1195" i="42"/>
  <c r="I379" i="42"/>
  <c r="I1233" i="42"/>
  <c r="L252" i="42"/>
  <c r="L1533" i="42"/>
  <c r="F263" i="42"/>
  <c r="F1117" i="42"/>
  <c r="I401" i="42"/>
  <c r="I1255" i="42"/>
  <c r="L374" i="42"/>
  <c r="L1655" i="42"/>
  <c r="F385" i="42"/>
  <c r="F1239" i="42"/>
  <c r="I233" i="42"/>
  <c r="I1087" i="42"/>
  <c r="L424" i="42"/>
  <c r="L1705" i="42"/>
  <c r="F243" i="42"/>
  <c r="F1097" i="42"/>
  <c r="I381" i="42"/>
  <c r="I1235" i="42"/>
  <c r="L354" i="42"/>
  <c r="L1635" i="42"/>
  <c r="F265" i="42"/>
  <c r="F1119" i="42"/>
  <c r="I303" i="42"/>
  <c r="I1157" i="42"/>
  <c r="L376" i="42"/>
  <c r="L1657" i="42"/>
  <c r="F230" i="42"/>
  <c r="F1084" i="42"/>
  <c r="R657" i="42"/>
  <c r="R2365" i="42"/>
  <c r="I342" i="42"/>
  <c r="I1196" i="42"/>
  <c r="L280" i="42"/>
  <c r="L1561" i="42"/>
  <c r="F302" i="42"/>
  <c r="F1156" i="42"/>
  <c r="I248" i="42"/>
  <c r="I1102" i="42"/>
  <c r="L313" i="42"/>
  <c r="L1594" i="42"/>
  <c r="F414" i="42"/>
  <c r="F1268" i="42"/>
  <c r="I260" i="42"/>
  <c r="I1114" i="42"/>
  <c r="L325" i="42"/>
  <c r="L1606" i="42"/>
  <c r="F244" i="42"/>
  <c r="F1098" i="42"/>
  <c r="I382" i="42"/>
  <c r="I1236" i="42"/>
  <c r="L355" i="42"/>
  <c r="L1636" i="42"/>
  <c r="F366" i="42"/>
  <c r="F1220" i="42"/>
  <c r="I404" i="42"/>
  <c r="I1258" i="42"/>
  <c r="L277" i="42"/>
  <c r="L1558" i="42"/>
  <c r="F388" i="42"/>
  <c r="F1242" i="42"/>
  <c r="I426" i="42"/>
  <c r="I1280" i="42"/>
  <c r="L399" i="42"/>
  <c r="L1680" i="42"/>
  <c r="F410" i="42"/>
  <c r="F1264" i="42"/>
  <c r="I356" i="42"/>
  <c r="I1210" i="42"/>
  <c r="L321" i="42"/>
  <c r="L1602" i="42"/>
  <c r="F240" i="42"/>
  <c r="F1094" i="42"/>
  <c r="I231" i="42"/>
  <c r="I1085" i="42"/>
  <c r="G391" i="42"/>
  <c r="G1245" i="42"/>
  <c r="J329" i="42"/>
  <c r="J1610" i="42"/>
  <c r="G251" i="42"/>
  <c r="G1105" i="42"/>
  <c r="J316" i="42"/>
  <c r="J1597" i="42"/>
  <c r="G273" i="42"/>
  <c r="G1127" i="42"/>
  <c r="J246" i="42"/>
  <c r="J1527" i="42"/>
  <c r="G395" i="42"/>
  <c r="G1249" i="42"/>
  <c r="J268" i="42"/>
  <c r="J1549" i="42"/>
  <c r="G417" i="42"/>
  <c r="G1271" i="42"/>
  <c r="J390" i="42"/>
  <c r="J1671" i="42"/>
  <c r="G347" i="42"/>
  <c r="G1201" i="42"/>
  <c r="J412" i="42"/>
  <c r="J1693" i="42"/>
  <c r="G297" i="42"/>
  <c r="G1151" i="42"/>
  <c r="J270" i="42"/>
  <c r="J1551" i="42"/>
  <c r="G419" i="42"/>
  <c r="G1273" i="42"/>
  <c r="J292" i="42"/>
  <c r="J1573" i="42"/>
  <c r="G249" i="42"/>
  <c r="G1103" i="42"/>
  <c r="J334" i="42"/>
  <c r="J1615" i="42"/>
  <c r="G318" i="42"/>
  <c r="G1172" i="42"/>
  <c r="J264" i="42"/>
  <c r="J1545" i="42"/>
  <c r="G359" i="42"/>
  <c r="G1213" i="42"/>
  <c r="J237" i="42"/>
  <c r="J1518" i="42"/>
  <c r="G360" i="42"/>
  <c r="G1214" i="42"/>
  <c r="J298" i="42"/>
  <c r="J1579" i="42"/>
  <c r="G282" i="42"/>
  <c r="G1136" i="42"/>
  <c r="J420" i="42"/>
  <c r="J1701" i="42"/>
  <c r="G304" i="42"/>
  <c r="G1158" i="42"/>
  <c r="J250" i="42"/>
  <c r="J1531" i="42"/>
  <c r="G326" i="42"/>
  <c r="G1180" i="42"/>
  <c r="J272" i="42"/>
  <c r="J1553" i="42"/>
  <c r="G256" i="42"/>
  <c r="G1110" i="42"/>
  <c r="J294" i="42"/>
  <c r="J1575" i="42"/>
  <c r="G323" i="42"/>
  <c r="G1177" i="42"/>
  <c r="J269" i="42"/>
  <c r="J1550" i="42"/>
  <c r="G286" i="42"/>
  <c r="G1140" i="42"/>
  <c r="J235" i="42"/>
  <c r="J1516" i="42"/>
  <c r="G351" i="42"/>
  <c r="G1205" i="42"/>
  <c r="J389" i="42"/>
  <c r="J1670" i="42"/>
  <c r="G373" i="42"/>
  <c r="G1227" i="42"/>
  <c r="J311" i="42"/>
  <c r="J1592" i="42"/>
  <c r="G295" i="42"/>
  <c r="G1149" i="42"/>
  <c r="J241" i="42"/>
  <c r="J1522" i="42"/>
  <c r="G317" i="42"/>
  <c r="G1171" i="42"/>
  <c r="J363" i="42"/>
  <c r="J1644" i="42"/>
  <c r="G247" i="42"/>
  <c r="G1101" i="42"/>
  <c r="J285" i="42"/>
  <c r="J1566" i="42"/>
  <c r="G397" i="42"/>
  <c r="G1251" i="42"/>
  <c r="J343" i="42"/>
  <c r="J1624" i="42"/>
  <c r="G319" i="42"/>
  <c r="G1173" i="42"/>
  <c r="J365" i="42"/>
  <c r="J1646" i="42"/>
  <c r="G349" i="42"/>
  <c r="G1203" i="42"/>
  <c r="J330" i="42"/>
  <c r="J1611" i="42"/>
  <c r="V757" i="42"/>
  <c r="V2465" i="42"/>
  <c r="G418" i="42"/>
  <c r="G1272" i="42"/>
  <c r="J402" i="42"/>
  <c r="J1683" i="42"/>
  <c r="G259" i="42"/>
  <c r="G1113" i="42"/>
  <c r="J337" i="42"/>
  <c r="J1618" i="42"/>
  <c r="G425" i="42"/>
  <c r="G1279" i="42"/>
  <c r="J398" i="42"/>
  <c r="J1679" i="42"/>
  <c r="G255" i="42"/>
  <c r="G1109" i="42"/>
  <c r="J320" i="42"/>
  <c r="J1601" i="42"/>
  <c r="G377" i="42"/>
  <c r="G1231" i="42"/>
  <c r="J350" i="42"/>
  <c r="J1631" i="42"/>
  <c r="G299" i="42"/>
  <c r="G1153" i="42"/>
  <c r="J372" i="42"/>
  <c r="J1653" i="42"/>
  <c r="G421" i="42"/>
  <c r="G1275" i="42"/>
  <c r="J394" i="42"/>
  <c r="J1675" i="42"/>
  <c r="G407" i="42"/>
  <c r="G1261" i="42"/>
  <c r="J253" i="42"/>
  <c r="J1534" i="42"/>
  <c r="G335" i="42"/>
  <c r="G1189" i="42"/>
  <c r="J405" i="42"/>
  <c r="J1686" i="42"/>
  <c r="G289" i="42"/>
  <c r="G1143" i="42"/>
  <c r="J327" i="42"/>
  <c r="J1608" i="42"/>
  <c r="G411" i="42"/>
  <c r="G1265" i="42"/>
  <c r="J357" i="42"/>
  <c r="J1638" i="42"/>
  <c r="G341" i="42"/>
  <c r="G1195" i="42"/>
  <c r="J379" i="42"/>
  <c r="J1660" i="42"/>
  <c r="G263" i="42"/>
  <c r="G1117" i="42"/>
  <c r="J401" i="42"/>
  <c r="J1682" i="42"/>
  <c r="G385" i="42"/>
  <c r="G1239" i="42"/>
  <c r="J233" i="42"/>
  <c r="J1514" i="42"/>
  <c r="G243" i="42"/>
  <c r="G1097" i="42"/>
  <c r="J381" i="42"/>
  <c r="J1662" i="42"/>
  <c r="G265" i="42"/>
  <c r="G1119" i="42"/>
  <c r="J303" i="42"/>
  <c r="J1584" i="42"/>
  <c r="G230" i="42"/>
  <c r="G1084" i="42"/>
  <c r="S657" i="42"/>
  <c r="S2365" i="42"/>
  <c r="J342" i="42"/>
  <c r="J1623" i="42"/>
  <c r="G302" i="42"/>
  <c r="G1156" i="42"/>
  <c r="J248" i="42"/>
  <c r="J1529" i="42"/>
  <c r="G414" i="42"/>
  <c r="G1268" i="42"/>
  <c r="J260" i="42"/>
  <c r="J1541" i="42"/>
  <c r="G244" i="42"/>
  <c r="G1098" i="42"/>
  <c r="J382" i="42"/>
  <c r="J1663" i="42"/>
  <c r="G366" i="42"/>
  <c r="G1220" i="42"/>
  <c r="J404" i="42"/>
  <c r="J1685" i="42"/>
  <c r="G388" i="42"/>
  <c r="G1242" i="42"/>
  <c r="J426" i="42"/>
  <c r="J1707" i="42"/>
  <c r="G410" i="42"/>
  <c r="G1264" i="42"/>
  <c r="J356" i="42"/>
  <c r="J1637" i="42"/>
  <c r="G240" i="42"/>
  <c r="G1094" i="42"/>
  <c r="J231" i="42"/>
  <c r="J1512" i="42"/>
  <c r="Q307" i="42"/>
  <c r="Q2015" i="42"/>
  <c r="H391" i="42"/>
  <c r="H1245" i="42"/>
  <c r="K329" i="42"/>
  <c r="K1610" i="42"/>
  <c r="Q305" i="42"/>
  <c r="Q2013" i="42"/>
  <c r="H251" i="42"/>
  <c r="H1105" i="42"/>
  <c r="K316" i="42"/>
  <c r="K1597" i="42"/>
  <c r="Q427" i="42"/>
  <c r="Q2135" i="42"/>
  <c r="H273" i="42"/>
  <c r="H1127" i="42"/>
  <c r="K246" i="42"/>
  <c r="K1527" i="42"/>
  <c r="Q257" i="42"/>
  <c r="Q1965" i="42"/>
  <c r="H395" i="42"/>
  <c r="H1249" i="42"/>
  <c r="K268" i="42"/>
  <c r="K1549" i="42"/>
  <c r="Q279" i="42"/>
  <c r="Q1987" i="42"/>
  <c r="H417" i="42"/>
  <c r="H1271" i="42"/>
  <c r="K390" i="42"/>
  <c r="K1671" i="42"/>
  <c r="Q301" i="42"/>
  <c r="Q2009" i="42"/>
  <c r="H347" i="42"/>
  <c r="H1201" i="42"/>
  <c r="K412" i="42"/>
  <c r="K1693" i="42"/>
  <c r="Q333" i="42"/>
  <c r="Q2041" i="42"/>
  <c r="H297" i="42"/>
  <c r="H1151" i="42"/>
  <c r="K270" i="42"/>
  <c r="K1551" i="42"/>
  <c r="Q281" i="42"/>
  <c r="Q1989" i="42"/>
  <c r="H419" i="42"/>
  <c r="H1273" i="42"/>
  <c r="K292" i="42"/>
  <c r="K1573" i="42"/>
  <c r="Q403" i="42"/>
  <c r="Q2111" i="42"/>
  <c r="H249" i="42"/>
  <c r="H1103" i="42"/>
  <c r="K334" i="42"/>
  <c r="K1615" i="42"/>
  <c r="Q242" i="42"/>
  <c r="Q1950" i="42"/>
  <c r="H318" i="42"/>
  <c r="H1172" i="42"/>
  <c r="K264" i="42"/>
  <c r="K1545" i="42"/>
  <c r="Q348" i="42"/>
  <c r="Q2056" i="42"/>
  <c r="H359" i="42"/>
  <c r="H1213" i="42"/>
  <c r="K237" i="42"/>
  <c r="K1518" i="42"/>
  <c r="Q287" i="42"/>
  <c r="Q1995" i="42"/>
  <c r="H360" i="42"/>
  <c r="H1214" i="42"/>
  <c r="K298" i="42"/>
  <c r="K1579" i="42"/>
  <c r="Q309" i="42"/>
  <c r="Q2017" i="42"/>
  <c r="H282" i="42"/>
  <c r="H1136" i="42"/>
  <c r="K420" i="42"/>
  <c r="K1701" i="42"/>
  <c r="Q239" i="42"/>
  <c r="Q1947" i="42"/>
  <c r="H304" i="42"/>
  <c r="H1158" i="42"/>
  <c r="K250" i="42"/>
  <c r="K1531" i="42"/>
  <c r="Q261" i="42"/>
  <c r="Q1969" i="42"/>
  <c r="H326" i="42"/>
  <c r="H1180" i="42"/>
  <c r="K272" i="42"/>
  <c r="K1553" i="42"/>
  <c r="Q283" i="42"/>
  <c r="Q1991" i="42"/>
  <c r="H256" i="42"/>
  <c r="H1110" i="42"/>
  <c r="K294" i="42"/>
  <c r="K1575" i="42"/>
  <c r="Q331" i="42"/>
  <c r="Q2039" i="42"/>
  <c r="H323" i="42"/>
  <c r="H1177" i="42"/>
  <c r="K269" i="42"/>
  <c r="K1550" i="42"/>
  <c r="Q291" i="42"/>
  <c r="Q1999" i="42"/>
  <c r="H286" i="42"/>
  <c r="H1140" i="42"/>
  <c r="K235" i="42"/>
  <c r="K1516" i="42"/>
  <c r="Q278" i="42"/>
  <c r="Q1986" i="42"/>
  <c r="H351" i="42"/>
  <c r="H1205" i="42"/>
  <c r="K389" i="42"/>
  <c r="K1670" i="42"/>
  <c r="Q300" i="42"/>
  <c r="Q2008" i="42"/>
  <c r="H373" i="42"/>
  <c r="H1227" i="42"/>
  <c r="K311" i="42"/>
  <c r="K1592" i="42"/>
  <c r="Q422" i="42"/>
  <c r="Q2130" i="42"/>
  <c r="H295" i="42"/>
  <c r="H1149" i="42"/>
  <c r="K241" i="42"/>
  <c r="K1522" i="42"/>
  <c r="Q352" i="42"/>
  <c r="Q2060" i="42"/>
  <c r="H317" i="42"/>
  <c r="H1171" i="42"/>
  <c r="K363" i="42"/>
  <c r="K1644" i="42"/>
  <c r="Q274" i="42"/>
  <c r="Q1982" i="42"/>
  <c r="H247" i="42"/>
  <c r="H1101" i="42"/>
  <c r="K285" i="42"/>
  <c r="K1566" i="42"/>
  <c r="Q324" i="42"/>
  <c r="Q2032" i="42"/>
  <c r="H397" i="42"/>
  <c r="H1251" i="42"/>
  <c r="K343" i="42"/>
  <c r="K1624" i="42"/>
  <c r="Q254" i="42"/>
  <c r="Q1962" i="42"/>
  <c r="H319" i="42"/>
  <c r="H1173" i="42"/>
  <c r="K365" i="42"/>
  <c r="K1646" i="42"/>
  <c r="Q276" i="42"/>
  <c r="Q1984" i="42"/>
  <c r="H349" i="42"/>
  <c r="H1203" i="42"/>
  <c r="K330" i="42"/>
  <c r="K1611" i="42"/>
  <c r="W757" i="42"/>
  <c r="W2465" i="42"/>
  <c r="Q380" i="42"/>
  <c r="Q2088" i="42"/>
  <c r="H418" i="42"/>
  <c r="H1272" i="42"/>
  <c r="K402" i="42"/>
  <c r="K1683" i="42"/>
  <c r="Q413" i="42"/>
  <c r="Q2121" i="42"/>
  <c r="H259" i="42"/>
  <c r="H1113" i="42"/>
  <c r="K337" i="42"/>
  <c r="K1618" i="42"/>
  <c r="Q387" i="42"/>
  <c r="Q2095" i="42"/>
  <c r="H425" i="42"/>
  <c r="H1279" i="42"/>
  <c r="K398" i="42"/>
  <c r="K1679" i="42"/>
  <c r="Q409" i="42"/>
  <c r="Q2117" i="42"/>
  <c r="H255" i="42"/>
  <c r="H1109" i="42"/>
  <c r="K320" i="42"/>
  <c r="K1601" i="42"/>
  <c r="Q339" i="42"/>
  <c r="Q2047" i="42"/>
  <c r="H377" i="42"/>
  <c r="H1231" i="42"/>
  <c r="K350" i="42"/>
  <c r="K1631" i="42"/>
  <c r="Q361" i="42"/>
  <c r="Q2069" i="42"/>
  <c r="H299" i="42"/>
  <c r="H1153" i="42"/>
  <c r="K372" i="42"/>
  <c r="K1653" i="42"/>
  <c r="Q383" i="42"/>
  <c r="Q2091" i="42"/>
  <c r="H421" i="42"/>
  <c r="H1275" i="42"/>
  <c r="K394" i="42"/>
  <c r="K1675" i="42"/>
  <c r="Q423" i="42"/>
  <c r="Q2131" i="42"/>
  <c r="H407" i="42"/>
  <c r="H1261" i="42"/>
  <c r="K253" i="42"/>
  <c r="K1534" i="42"/>
  <c r="Q386" i="42"/>
  <c r="Q2094" i="42"/>
  <c r="H335" i="42"/>
  <c r="H1189" i="42"/>
  <c r="K405" i="42"/>
  <c r="K1686" i="42"/>
  <c r="Q416" i="42"/>
  <c r="Q2124" i="42"/>
  <c r="H289" i="42"/>
  <c r="H1143" i="42"/>
  <c r="K327" i="42"/>
  <c r="K1608" i="42"/>
  <c r="Q346" i="42"/>
  <c r="Q2054" i="42"/>
  <c r="H411" i="42"/>
  <c r="H1265" i="42"/>
  <c r="K357" i="42"/>
  <c r="K1638" i="42"/>
  <c r="Q368" i="42"/>
  <c r="Q2076" i="42"/>
  <c r="H341" i="42"/>
  <c r="H1195" i="42"/>
  <c r="K379" i="42"/>
  <c r="K1660" i="42"/>
  <c r="Q290" i="42"/>
  <c r="Q1998" i="42"/>
  <c r="H263" i="42"/>
  <c r="H1117" i="42"/>
  <c r="K401" i="42"/>
  <c r="K1682" i="42"/>
  <c r="Q312" i="42"/>
  <c r="Q2020" i="42"/>
  <c r="H385" i="42"/>
  <c r="H1239" i="42"/>
  <c r="K233" i="42"/>
  <c r="K1514" i="42"/>
  <c r="Q370" i="42"/>
  <c r="Q2078" i="42"/>
  <c r="H243" i="42"/>
  <c r="H1097" i="42"/>
  <c r="K381" i="42"/>
  <c r="K1662" i="42"/>
  <c r="Q392" i="42"/>
  <c r="Q2100" i="42"/>
  <c r="H265" i="42"/>
  <c r="H1119" i="42"/>
  <c r="K303" i="42"/>
  <c r="K1584" i="42"/>
  <c r="Q234" i="42"/>
  <c r="Q1942" i="42"/>
  <c r="H230" i="42"/>
  <c r="H1084" i="42"/>
  <c r="T657" i="42"/>
  <c r="T2365" i="42"/>
  <c r="K342" i="42"/>
  <c r="K1623" i="42"/>
  <c r="Q364" i="42"/>
  <c r="Q2072" i="42"/>
  <c r="H302" i="42"/>
  <c r="H1156" i="42"/>
  <c r="K248" i="42"/>
  <c r="K1529" i="42"/>
  <c r="Q332" i="42"/>
  <c r="Q2040" i="42"/>
  <c r="H414" i="42"/>
  <c r="H1268" i="42"/>
  <c r="K260" i="42"/>
  <c r="K1541" i="42"/>
  <c r="Q271" i="42"/>
  <c r="Q1979" i="42"/>
  <c r="H244" i="42"/>
  <c r="H1098" i="42"/>
  <c r="K382" i="42"/>
  <c r="K1663" i="42"/>
  <c r="Q393" i="42"/>
  <c r="Q2101" i="42"/>
  <c r="H366" i="42"/>
  <c r="H1220" i="42"/>
  <c r="K404" i="42"/>
  <c r="K1685" i="42"/>
  <c r="Q315" i="42"/>
  <c r="Q2023" i="42"/>
  <c r="H388" i="42"/>
  <c r="H1242" i="42"/>
  <c r="K426" i="42"/>
  <c r="K1707" i="42"/>
  <c r="Q345" i="42"/>
  <c r="Q2053" i="42"/>
  <c r="H410" i="42"/>
  <c r="H1264" i="42"/>
  <c r="K356" i="42"/>
  <c r="K1637" i="42"/>
  <c r="Q367" i="42"/>
  <c r="Q2075" i="42"/>
  <c r="H240" i="42"/>
  <c r="H1094" i="42"/>
  <c r="K231" i="42"/>
  <c r="K1512" i="42"/>
  <c r="AG796" i="42"/>
  <c r="AG2504" i="42"/>
  <c r="AA395" i="42"/>
  <c r="AA822" i="42"/>
  <c r="AA417" i="42"/>
  <c r="AA844" i="42"/>
  <c r="AA419" i="42"/>
  <c r="AA846" i="42"/>
  <c r="X403" i="42"/>
  <c r="X830" i="42"/>
  <c r="U371" i="42"/>
  <c r="U798" i="42"/>
  <c r="AD847" i="42"/>
  <c r="AD1274" i="42"/>
  <c r="AJ758" i="42"/>
  <c r="AJ3320" i="42"/>
  <c r="U353" i="42"/>
  <c r="U780" i="42"/>
  <c r="R389" i="42"/>
  <c r="R816" i="42"/>
  <c r="AJ849" i="42"/>
  <c r="AJ3411" i="42"/>
  <c r="AG833" i="42"/>
  <c r="AG2541" i="42"/>
  <c r="R343" i="42"/>
  <c r="R770" i="42"/>
  <c r="AG765" i="42"/>
  <c r="AG2473" i="42"/>
  <c r="X380" i="42"/>
  <c r="X807" i="42"/>
  <c r="AD829" i="42"/>
  <c r="AD1256" i="42"/>
  <c r="AJ766" i="42"/>
  <c r="AJ3328" i="42"/>
  <c r="AD777" i="42"/>
  <c r="AD1204" i="42"/>
  <c r="X383" i="42"/>
  <c r="X810" i="42"/>
  <c r="AG767" i="42"/>
  <c r="AG2475" i="42"/>
  <c r="U378" i="42"/>
  <c r="U805" i="42"/>
  <c r="R357" i="42"/>
  <c r="R784" i="42"/>
  <c r="AD806" i="42"/>
  <c r="AD1233" i="42"/>
  <c r="AD828" i="42"/>
  <c r="AD1255" i="42"/>
  <c r="U374" i="42"/>
  <c r="U801" i="42"/>
  <c r="U354" i="42"/>
  <c r="U781" i="42"/>
  <c r="U376" i="42"/>
  <c r="U803" i="42"/>
  <c r="R342" i="42"/>
  <c r="R769" i="42"/>
  <c r="X364" i="42"/>
  <c r="X791" i="42"/>
  <c r="X332" i="42"/>
  <c r="X759" i="42"/>
  <c r="AA414" i="42"/>
  <c r="AA841" i="42"/>
  <c r="R382" i="42"/>
  <c r="R809" i="42"/>
  <c r="AD809" i="42"/>
  <c r="AD1236" i="42"/>
  <c r="U355" i="42"/>
  <c r="U782" i="42"/>
  <c r="X393" i="42"/>
  <c r="X820" i="42"/>
  <c r="AA388" i="42"/>
  <c r="AA815" i="42"/>
  <c r="R426" i="42"/>
  <c r="R853" i="42"/>
  <c r="AD853" i="42"/>
  <c r="AD1280" i="42"/>
  <c r="U399" i="42"/>
  <c r="U826" i="42"/>
  <c r="AG826" i="42"/>
  <c r="AG2534" i="42"/>
  <c r="X345" i="42"/>
  <c r="X772" i="42"/>
  <c r="AA410" i="42"/>
  <c r="AA837" i="42"/>
  <c r="R356" i="42"/>
  <c r="R783" i="42"/>
  <c r="AJ794" i="42"/>
  <c r="AJ3356" i="42"/>
  <c r="V369" i="42"/>
  <c r="V796" i="42"/>
  <c r="AH796" i="42"/>
  <c r="AH2931" i="42"/>
  <c r="AB391" i="42"/>
  <c r="AB818" i="42"/>
  <c r="V336" i="42"/>
  <c r="V763" i="42"/>
  <c r="AH763" i="42"/>
  <c r="AH2898" i="42"/>
  <c r="Y427" i="42"/>
  <c r="Y854" i="42"/>
  <c r="AK854" i="42"/>
  <c r="AK3416" i="42"/>
  <c r="V384" i="42"/>
  <c r="V811" i="42"/>
  <c r="AH811" i="42"/>
  <c r="AH2946" i="42"/>
  <c r="AB395" i="42"/>
  <c r="AB822" i="42"/>
  <c r="AB417" i="42"/>
  <c r="AB844" i="42"/>
  <c r="S390" i="42"/>
  <c r="S817" i="42"/>
  <c r="AE817" i="42"/>
  <c r="AE1671" i="42"/>
  <c r="V428" i="42"/>
  <c r="V855" i="42"/>
  <c r="AH855" i="42"/>
  <c r="AH2990" i="42"/>
  <c r="AB347" i="42"/>
  <c r="AB774" i="42"/>
  <c r="S412" i="42"/>
  <c r="S839" i="42"/>
  <c r="AE839" i="42"/>
  <c r="AE1693" i="42"/>
  <c r="V358" i="42"/>
  <c r="V785" i="42"/>
  <c r="AH785" i="42"/>
  <c r="AH2920" i="42"/>
  <c r="Y333" i="42"/>
  <c r="Y760" i="42"/>
  <c r="AK760" i="42"/>
  <c r="AK3322" i="42"/>
  <c r="V408" i="42"/>
  <c r="V835" i="42"/>
  <c r="AH835" i="42"/>
  <c r="AH2970" i="42"/>
  <c r="AB419" i="42"/>
  <c r="AB846" i="42"/>
  <c r="Y403" i="42"/>
  <c r="Y830" i="42"/>
  <c r="AK830" i="42"/>
  <c r="AK3392" i="42"/>
  <c r="S334" i="42"/>
  <c r="S761" i="42"/>
  <c r="AE761" i="42"/>
  <c r="AE1615" i="42"/>
  <c r="V396" i="42"/>
  <c r="V823" i="42"/>
  <c r="AH823" i="42"/>
  <c r="AH2958" i="42"/>
  <c r="Y348" i="42"/>
  <c r="Y775" i="42"/>
  <c r="AK775" i="42"/>
  <c r="AK3337" i="42"/>
  <c r="AB359" i="42"/>
  <c r="AB786" i="42"/>
  <c r="AB360" i="42"/>
  <c r="AB787" i="42"/>
  <c r="V371" i="42"/>
  <c r="V798" i="42"/>
  <c r="AH798" i="42"/>
  <c r="AH2933" i="42"/>
  <c r="S420" i="42"/>
  <c r="S847" i="42"/>
  <c r="AE847" i="42"/>
  <c r="AE1701" i="42"/>
  <c r="V415" i="42"/>
  <c r="V842" i="42"/>
  <c r="AH842" i="42"/>
  <c r="AH2977" i="42"/>
  <c r="Y331" i="42"/>
  <c r="Y758" i="42"/>
  <c r="AK758" i="42"/>
  <c r="AK3320" i="42"/>
  <c r="V353" i="42"/>
  <c r="V780" i="42"/>
  <c r="AH780" i="42"/>
  <c r="AH2915" i="42"/>
  <c r="AB351" i="42"/>
  <c r="AB778" i="42"/>
  <c r="S389" i="42"/>
  <c r="S816" i="42"/>
  <c r="AE816" i="42"/>
  <c r="AE1670" i="42"/>
  <c r="V362" i="42"/>
  <c r="V789" i="42"/>
  <c r="AH789" i="42"/>
  <c r="AH2924" i="42"/>
  <c r="AB373" i="42"/>
  <c r="AB800" i="42"/>
  <c r="Y422" i="42"/>
  <c r="Y849" i="42"/>
  <c r="AK849" i="42"/>
  <c r="AK3411" i="42"/>
  <c r="V406" i="42"/>
  <c r="V833" i="42"/>
  <c r="AH833" i="42"/>
  <c r="AH2968" i="42"/>
  <c r="Y352" i="42"/>
  <c r="Y779" i="42"/>
  <c r="AK779" i="42"/>
  <c r="AK3341" i="42"/>
  <c r="S363" i="42"/>
  <c r="S790" i="42"/>
  <c r="AE790" i="42"/>
  <c r="AE1644" i="42"/>
  <c r="AB397" i="42"/>
  <c r="AB824" i="42"/>
  <c r="S343" i="42"/>
  <c r="S770" i="42"/>
  <c r="AE770" i="42"/>
  <c r="AE1624" i="42"/>
  <c r="S365" i="42"/>
  <c r="S792" i="42"/>
  <c r="AE792" i="42"/>
  <c r="AE1646" i="42"/>
  <c r="V338" i="42"/>
  <c r="V765" i="42"/>
  <c r="AH765" i="42"/>
  <c r="AH2900" i="42"/>
  <c r="AB349" i="42"/>
  <c r="AB776" i="42"/>
  <c r="Y380" i="42"/>
  <c r="Y807" i="42"/>
  <c r="AK807" i="42"/>
  <c r="AK3369" i="42"/>
  <c r="AB418" i="42"/>
  <c r="AB845" i="42"/>
  <c r="S402" i="42"/>
  <c r="S829" i="42"/>
  <c r="AE829" i="42"/>
  <c r="AE1683" i="42"/>
  <c r="V375" i="42"/>
  <c r="V802" i="42"/>
  <c r="AH802" i="42"/>
  <c r="AH2937" i="42"/>
  <c r="Y413" i="42"/>
  <c r="Y840" i="42"/>
  <c r="AK840" i="42"/>
  <c r="AK3402" i="42"/>
  <c r="S337" i="42"/>
  <c r="S764" i="42"/>
  <c r="AE764" i="42"/>
  <c r="AE1618" i="42"/>
  <c r="Y387" i="42"/>
  <c r="Y814" i="42"/>
  <c r="AK814" i="42"/>
  <c r="AK3376" i="42"/>
  <c r="AB425" i="42"/>
  <c r="AB852" i="42"/>
  <c r="S398" i="42"/>
  <c r="S825" i="42"/>
  <c r="AE825" i="42"/>
  <c r="AE1679" i="42"/>
  <c r="V344" i="42"/>
  <c r="V771" i="42"/>
  <c r="AH771" i="42"/>
  <c r="AH2906" i="42"/>
  <c r="Y409" i="42"/>
  <c r="Y836" i="42"/>
  <c r="AK836" i="42"/>
  <c r="AK3398" i="42"/>
  <c r="Y339" i="42"/>
  <c r="Y766" i="42"/>
  <c r="AK766" i="42"/>
  <c r="AK3328" i="42"/>
  <c r="AB377" i="42"/>
  <c r="AB804" i="42"/>
  <c r="S350" i="42"/>
  <c r="S777" i="42"/>
  <c r="AE777" i="42"/>
  <c r="AE1631" i="42"/>
  <c r="Y361" i="42"/>
  <c r="Y788" i="42"/>
  <c r="AK788" i="42"/>
  <c r="AK3350" i="42"/>
  <c r="S372" i="42"/>
  <c r="S799" i="42"/>
  <c r="AE799" i="42"/>
  <c r="AE1653" i="42"/>
  <c r="Y383" i="42"/>
  <c r="Y810" i="42"/>
  <c r="AK810" i="42"/>
  <c r="AK3372" i="42"/>
  <c r="AB421" i="42"/>
  <c r="AB848" i="42"/>
  <c r="S394" i="42"/>
  <c r="S821" i="42"/>
  <c r="AE821" i="42"/>
  <c r="AE1675" i="42"/>
  <c r="V340" i="42"/>
  <c r="V767" i="42"/>
  <c r="AH767" i="42"/>
  <c r="AH2902" i="42"/>
  <c r="Y423" i="42"/>
  <c r="Y850" i="42"/>
  <c r="AK850" i="42"/>
  <c r="AK3412" i="42"/>
  <c r="AB407" i="42"/>
  <c r="AB834" i="42"/>
  <c r="V429" i="42"/>
  <c r="V856" i="42"/>
  <c r="AH856" i="42"/>
  <c r="AH2991" i="42"/>
  <c r="Y386" i="42"/>
  <c r="Y813" i="42"/>
  <c r="AK813" i="42"/>
  <c r="AK3375" i="42"/>
  <c r="AB335" i="42"/>
  <c r="AB762" i="42"/>
  <c r="S405" i="42"/>
  <c r="S832" i="42"/>
  <c r="AE832" i="42"/>
  <c r="AE1686" i="42"/>
  <c r="V378" i="42"/>
  <c r="V805" i="42"/>
  <c r="AH805" i="42"/>
  <c r="AH2940" i="42"/>
  <c r="Y416" i="42"/>
  <c r="Y843" i="42"/>
  <c r="AK843" i="42"/>
  <c r="AK3405" i="42"/>
  <c r="V400" i="42"/>
  <c r="V827" i="42"/>
  <c r="AH827" i="42"/>
  <c r="AH2962" i="42"/>
  <c r="Y346" i="42"/>
  <c r="Y773" i="42"/>
  <c r="AK773" i="42"/>
  <c r="AK3335" i="42"/>
  <c r="AB411" i="42"/>
  <c r="AB838" i="42"/>
  <c r="S357" i="42"/>
  <c r="S784" i="42"/>
  <c r="AE784" i="42"/>
  <c r="AE1638" i="42"/>
  <c r="Y368" i="42"/>
  <c r="Y795" i="42"/>
  <c r="AK795" i="42"/>
  <c r="AK3357" i="42"/>
  <c r="AB341" i="42"/>
  <c r="AB768" i="42"/>
  <c r="S379" i="42"/>
  <c r="S806" i="42"/>
  <c r="AE806" i="42"/>
  <c r="AE1660" i="42"/>
  <c r="S401" i="42"/>
  <c r="S828" i="42"/>
  <c r="AE828" i="42"/>
  <c r="AE1682" i="42"/>
  <c r="V374" i="42"/>
  <c r="V801" i="42"/>
  <c r="AH801" i="42"/>
  <c r="AH2936" i="42"/>
  <c r="AB385" i="42"/>
  <c r="AB812" i="42"/>
  <c r="V424" i="42"/>
  <c r="V851" i="42"/>
  <c r="AH851" i="42"/>
  <c r="AH2986" i="42"/>
  <c r="Y370" i="42"/>
  <c r="Y797" i="42"/>
  <c r="AK797" i="42"/>
  <c r="AK3359" i="42"/>
  <c r="S381" i="42"/>
  <c r="S808" i="42"/>
  <c r="AE808" i="42"/>
  <c r="AE1662" i="42"/>
  <c r="V354" i="42"/>
  <c r="V781" i="42"/>
  <c r="AH781" i="42"/>
  <c r="AH2916" i="42"/>
  <c r="Y392" i="42"/>
  <c r="Y819" i="42"/>
  <c r="AK819" i="42"/>
  <c r="AK3381" i="42"/>
  <c r="V376" i="42"/>
  <c r="V803" i="42"/>
  <c r="AH803" i="42"/>
  <c r="AH2938" i="42"/>
  <c r="S342" i="42"/>
  <c r="S769" i="42"/>
  <c r="AE769" i="42"/>
  <c r="AE1623" i="42"/>
  <c r="Y364" i="42"/>
  <c r="Y791" i="42"/>
  <c r="AK791" i="42"/>
  <c r="AK3353" i="42"/>
  <c r="Y332" i="42"/>
  <c r="Y759" i="42"/>
  <c r="AK759" i="42"/>
  <c r="AK3321" i="42"/>
  <c r="AB414" i="42"/>
  <c r="AB841" i="42"/>
  <c r="S382" i="42"/>
  <c r="S809" i="42"/>
  <c r="AE809" i="42"/>
  <c r="AE1663" i="42"/>
  <c r="V355" i="42"/>
  <c r="V782" i="42"/>
  <c r="AH782" i="42"/>
  <c r="AH2917" i="42"/>
  <c r="Y393" i="42"/>
  <c r="Y820" i="42"/>
  <c r="AK820" i="42"/>
  <c r="AK3382" i="42"/>
  <c r="AB366" i="42"/>
  <c r="AB793" i="42"/>
  <c r="S404" i="42"/>
  <c r="S831" i="42"/>
  <c r="AE831" i="42"/>
  <c r="AE1685" i="42"/>
  <c r="AB388" i="42"/>
  <c r="AB815" i="42"/>
  <c r="S426" i="42"/>
  <c r="S853" i="42"/>
  <c r="AE853" i="42"/>
  <c r="AE1707" i="42"/>
  <c r="V399" i="42"/>
  <c r="V826" i="42"/>
  <c r="AH826" i="42"/>
  <c r="AH2961" i="42"/>
  <c r="Y345" i="42"/>
  <c r="Y772" i="42"/>
  <c r="AK772" i="42"/>
  <c r="AK3334" i="42"/>
  <c r="AB410" i="42"/>
  <c r="AB837" i="42"/>
  <c r="S356" i="42"/>
  <c r="S783" i="42"/>
  <c r="AE783" i="42"/>
  <c r="AE1637" i="42"/>
  <c r="Y367" i="42"/>
  <c r="Y794" i="42"/>
  <c r="AK794" i="42"/>
  <c r="AK3356" i="42"/>
  <c r="U415" i="42"/>
  <c r="U842" i="42"/>
  <c r="AG780" i="42"/>
  <c r="AG2488" i="42"/>
  <c r="AA351" i="42"/>
  <c r="AA778" i="42"/>
  <c r="AD790" i="42"/>
  <c r="AD1217" i="42"/>
  <c r="AA418" i="42"/>
  <c r="AA845" i="42"/>
  <c r="R398" i="42"/>
  <c r="R825" i="42"/>
  <c r="AJ843" i="42"/>
  <c r="AJ3405" i="42"/>
  <c r="W369" i="42"/>
  <c r="W796" i="42"/>
  <c r="AI796" i="42"/>
  <c r="AI3358" i="42"/>
  <c r="AC391" i="42"/>
  <c r="AC818" i="42"/>
  <c r="W336" i="42"/>
  <c r="W763" i="42"/>
  <c r="AI763" i="42"/>
  <c r="AI3325" i="42"/>
  <c r="Z427" i="42"/>
  <c r="Z854" i="42"/>
  <c r="AL854" i="42"/>
  <c r="AL3416" i="42"/>
  <c r="W384" i="42"/>
  <c r="W811" i="42"/>
  <c r="AI811" i="42"/>
  <c r="AI3373" i="42"/>
  <c r="AC395" i="42"/>
  <c r="AC822" i="42"/>
  <c r="AC417" i="42"/>
  <c r="AC844" i="42"/>
  <c r="T390" i="42"/>
  <c r="T817" i="42"/>
  <c r="AF817" i="42"/>
  <c r="AF2098" i="42"/>
  <c r="W428" i="42"/>
  <c r="W855" i="42"/>
  <c r="AI855" i="42"/>
  <c r="AI3417" i="42"/>
  <c r="AC347" i="42"/>
  <c r="AC774" i="42"/>
  <c r="T412" i="42"/>
  <c r="T839" i="42"/>
  <c r="AF839" i="42"/>
  <c r="AF2120" i="42"/>
  <c r="W358" i="42"/>
  <c r="W785" i="42"/>
  <c r="AI785" i="42"/>
  <c r="AI3347" i="42"/>
  <c r="Z333" i="42"/>
  <c r="Z760" i="42"/>
  <c r="AL760" i="42"/>
  <c r="AL3322" i="42"/>
  <c r="W408" i="42"/>
  <c r="W835" i="42"/>
  <c r="AI835" i="42"/>
  <c r="AI3397" i="42"/>
  <c r="AC419" i="42"/>
  <c r="AC846" i="42"/>
  <c r="Z403" i="42"/>
  <c r="Z830" i="42"/>
  <c r="AL830" i="42"/>
  <c r="AL3392" i="42"/>
  <c r="T334" i="42"/>
  <c r="T761" i="42"/>
  <c r="AF761" i="42"/>
  <c r="AF2042" i="42"/>
  <c r="W396" i="42"/>
  <c r="W823" i="42"/>
  <c r="AI823" i="42"/>
  <c r="AI3385" i="42"/>
  <c r="Z348" i="42"/>
  <c r="Z775" i="42"/>
  <c r="AL775" i="42"/>
  <c r="AL3337" i="42"/>
  <c r="AC359" i="42"/>
  <c r="AC786" i="42"/>
  <c r="AC360" i="42"/>
  <c r="AC787" i="42"/>
  <c r="W371" i="42"/>
  <c r="W798" i="42"/>
  <c r="AI798" i="42"/>
  <c r="AI3360" i="42"/>
  <c r="T420" i="42"/>
  <c r="T847" i="42"/>
  <c r="AF847" i="42"/>
  <c r="AF2128" i="42"/>
  <c r="W415" i="42"/>
  <c r="W842" i="42"/>
  <c r="AI842" i="42"/>
  <c r="AI3404" i="42"/>
  <c r="Z331" i="42"/>
  <c r="Z758" i="42"/>
  <c r="AL758" i="42"/>
  <c r="AL3320" i="42"/>
  <c r="W353" i="42"/>
  <c r="W780" i="42"/>
  <c r="AI780" i="42"/>
  <c r="AI3342" i="42"/>
  <c r="AC351" i="42"/>
  <c r="AC778" i="42"/>
  <c r="T389" i="42"/>
  <c r="T816" i="42"/>
  <c r="AF816" i="42"/>
  <c r="AF2097" i="42"/>
  <c r="W362" i="42"/>
  <c r="W789" i="42"/>
  <c r="AI789" i="42"/>
  <c r="AI3351" i="42"/>
  <c r="AC373" i="42"/>
  <c r="AC800" i="42"/>
  <c r="Z422" i="42"/>
  <c r="Z849" i="42"/>
  <c r="AL849" i="42"/>
  <c r="AL3411" i="42"/>
  <c r="W406" i="42"/>
  <c r="W833" i="42"/>
  <c r="AI833" i="42"/>
  <c r="AI3395" i="42"/>
  <c r="Z352" i="42"/>
  <c r="Z779" i="42"/>
  <c r="AL779" i="42"/>
  <c r="AL3341" i="42"/>
  <c r="T363" i="42"/>
  <c r="T790" i="42"/>
  <c r="AF790" i="42"/>
  <c r="AF2071" i="42"/>
  <c r="AC397" i="42"/>
  <c r="AC824" i="42"/>
  <c r="T343" i="42"/>
  <c r="T770" i="42"/>
  <c r="AF770" i="42"/>
  <c r="AF2051" i="42"/>
  <c r="T365" i="42"/>
  <c r="T792" i="42"/>
  <c r="AF792" i="42"/>
  <c r="AF2073" i="42"/>
  <c r="W338" i="42"/>
  <c r="W765" i="42"/>
  <c r="AI765" i="42"/>
  <c r="AI3327" i="42"/>
  <c r="AC349" i="42"/>
  <c r="AC776" i="42"/>
  <c r="Z380" i="42"/>
  <c r="Z807" i="42"/>
  <c r="AL807" i="42"/>
  <c r="AL3369" i="42"/>
  <c r="AC418" i="42"/>
  <c r="AC845" i="42"/>
  <c r="T402" i="42"/>
  <c r="T829" i="42"/>
  <c r="AF829" i="42"/>
  <c r="AF2110" i="42"/>
  <c r="W375" i="42"/>
  <c r="W802" i="42"/>
  <c r="AI802" i="42"/>
  <c r="AI3364" i="42"/>
  <c r="Z413" i="42"/>
  <c r="Z840" i="42"/>
  <c r="AL840" i="42"/>
  <c r="AL3402" i="42"/>
  <c r="T337" i="42"/>
  <c r="T764" i="42"/>
  <c r="AF764" i="42"/>
  <c r="AF2045" i="42"/>
  <c r="Z387" i="42"/>
  <c r="Z814" i="42"/>
  <c r="AL814" i="42"/>
  <c r="AL3376" i="42"/>
  <c r="AC425" i="42"/>
  <c r="AC852" i="42"/>
  <c r="T398" i="42"/>
  <c r="T825" i="42"/>
  <c r="AF825" i="42"/>
  <c r="AF2106" i="42"/>
  <c r="W344" i="42"/>
  <c r="W771" i="42"/>
  <c r="AI771" i="42"/>
  <c r="AI3333" i="42"/>
  <c r="Z409" i="42"/>
  <c r="Z836" i="42"/>
  <c r="AL836" i="42"/>
  <c r="AL3398" i="42"/>
  <c r="Z339" i="42"/>
  <c r="Z766" i="42"/>
  <c r="AL766" i="42"/>
  <c r="AL3328" i="42"/>
  <c r="AC377" i="42"/>
  <c r="AC804" i="42"/>
  <c r="T350" i="42"/>
  <c r="T777" i="42"/>
  <c r="AF777" i="42"/>
  <c r="AF2058" i="42"/>
  <c r="Z361" i="42"/>
  <c r="Z788" i="42"/>
  <c r="AL788" i="42"/>
  <c r="AL3350" i="42"/>
  <c r="T372" i="42"/>
  <c r="T799" i="42"/>
  <c r="AF799" i="42"/>
  <c r="AF2080" i="42"/>
  <c r="Z383" i="42"/>
  <c r="Z810" i="42"/>
  <c r="AL810" i="42"/>
  <c r="AL3372" i="42"/>
  <c r="AC421" i="42"/>
  <c r="AC848" i="42"/>
  <c r="T394" i="42"/>
  <c r="T821" i="42"/>
  <c r="AF821" i="42"/>
  <c r="AF2102" i="42"/>
  <c r="W340" i="42"/>
  <c r="W767" i="42"/>
  <c r="AI767" i="42"/>
  <c r="AI3329" i="42"/>
  <c r="Z423" i="42"/>
  <c r="Z850" i="42"/>
  <c r="AL850" i="42"/>
  <c r="AL3412" i="42"/>
  <c r="AC407" i="42"/>
  <c r="AC834" i="42"/>
  <c r="W429" i="42"/>
  <c r="W856" i="42"/>
  <c r="AI856" i="42"/>
  <c r="AI3418" i="42"/>
  <c r="Z386" i="42"/>
  <c r="Z813" i="42"/>
  <c r="AL813" i="42"/>
  <c r="AL3375" i="42"/>
  <c r="AC335" i="42"/>
  <c r="AC762" i="42"/>
  <c r="T405" i="42"/>
  <c r="T832" i="42"/>
  <c r="AF832" i="42"/>
  <c r="AF2113" i="42"/>
  <c r="W378" i="42"/>
  <c r="W805" i="42"/>
  <c r="AI805" i="42"/>
  <c r="AI3367" i="42"/>
  <c r="Z416" i="42"/>
  <c r="Z843" i="42"/>
  <c r="AL843" i="42"/>
  <c r="AL3405" i="42"/>
  <c r="W400" i="42"/>
  <c r="W827" i="42"/>
  <c r="AI827" i="42"/>
  <c r="AI3389" i="42"/>
  <c r="Z346" i="42"/>
  <c r="Z773" i="42"/>
  <c r="AL773" i="42"/>
  <c r="AL3335" i="42"/>
  <c r="AC411" i="42"/>
  <c r="AC838" i="42"/>
  <c r="T357" i="42"/>
  <c r="T784" i="42"/>
  <c r="AF784" i="42"/>
  <c r="AF2065" i="42"/>
  <c r="Z368" i="42"/>
  <c r="Z795" i="42"/>
  <c r="AL795" i="42"/>
  <c r="AL3357" i="42"/>
  <c r="AC341" i="42"/>
  <c r="AC768" i="42"/>
  <c r="T379" i="42"/>
  <c r="T806" i="42"/>
  <c r="AF806" i="42"/>
  <c r="AF2087" i="42"/>
  <c r="T401" i="42"/>
  <c r="T828" i="42"/>
  <c r="AF828" i="42"/>
  <c r="AF2109" i="42"/>
  <c r="W374" i="42"/>
  <c r="W801" i="42"/>
  <c r="AI801" i="42"/>
  <c r="AI3363" i="42"/>
  <c r="AC385" i="42"/>
  <c r="AC812" i="42"/>
  <c r="W424" i="42"/>
  <c r="W851" i="42"/>
  <c r="AI851" i="42"/>
  <c r="AI3413" i="42"/>
  <c r="Z370" i="42"/>
  <c r="Z797" i="42"/>
  <c r="AL797" i="42"/>
  <c r="AL3359" i="42"/>
  <c r="T381" i="42"/>
  <c r="T808" i="42"/>
  <c r="AF808" i="42"/>
  <c r="AF2089" i="42"/>
  <c r="W354" i="42"/>
  <c r="W781" i="42"/>
  <c r="AI781" i="42"/>
  <c r="AI3343" i="42"/>
  <c r="Z392" i="42"/>
  <c r="Z819" i="42"/>
  <c r="AL819" i="42"/>
  <c r="AL3381" i="42"/>
  <c r="W376" i="42"/>
  <c r="W803" i="42"/>
  <c r="AI803" i="42"/>
  <c r="AI3365" i="42"/>
  <c r="T342" i="42"/>
  <c r="T769" i="42"/>
  <c r="AF769" i="42"/>
  <c r="AF2050" i="42"/>
  <c r="Z364" i="42"/>
  <c r="Z791" i="42"/>
  <c r="AL791" i="42"/>
  <c r="AL3353" i="42"/>
  <c r="Z332" i="42"/>
  <c r="Z759" i="42"/>
  <c r="AL759" i="42"/>
  <c r="AL3321" i="42"/>
  <c r="AC414" i="42"/>
  <c r="AC841" i="42"/>
  <c r="T382" i="42"/>
  <c r="T809" i="42"/>
  <c r="AF809" i="42"/>
  <c r="AF2090" i="42"/>
  <c r="W355" i="42"/>
  <c r="W782" i="42"/>
  <c r="AI782" i="42"/>
  <c r="AI3344" i="42"/>
  <c r="Z393" i="42"/>
  <c r="Z820" i="42"/>
  <c r="AL820" i="42"/>
  <c r="AL3382" i="42"/>
  <c r="AC366" i="42"/>
  <c r="AC793" i="42"/>
  <c r="T404" i="42"/>
  <c r="T831" i="42"/>
  <c r="AF831" i="42"/>
  <c r="AF2112" i="42"/>
  <c r="AC388" i="42"/>
  <c r="AC815" i="42"/>
  <c r="T426" i="42"/>
  <c r="T853" i="42"/>
  <c r="AF853" i="42"/>
  <c r="AF2134" i="42"/>
  <c r="W399" i="42"/>
  <c r="W826" i="42"/>
  <c r="AI826" i="42"/>
  <c r="AI3388" i="42"/>
  <c r="Z345" i="42"/>
  <c r="Z772" i="42"/>
  <c r="AL772" i="42"/>
  <c r="AL3334" i="42"/>
  <c r="AC410" i="42"/>
  <c r="AC837" i="42"/>
  <c r="T356" i="42"/>
  <c r="T783" i="42"/>
  <c r="AF783" i="42"/>
  <c r="AF2064" i="42"/>
  <c r="Z367" i="42"/>
  <c r="Z794" i="42"/>
  <c r="AL794" i="42"/>
  <c r="AL3356" i="42"/>
  <c r="U369" i="42"/>
  <c r="U796" i="42"/>
  <c r="U336" i="42"/>
  <c r="U763" i="42"/>
  <c r="AG811" i="42"/>
  <c r="AG2519" i="42"/>
  <c r="AD839" i="42"/>
  <c r="AD1266" i="42"/>
  <c r="AG785" i="42"/>
  <c r="AG2493" i="42"/>
  <c r="U396" i="42"/>
  <c r="U823" i="42"/>
  <c r="R420" i="42"/>
  <c r="R847" i="42"/>
  <c r="AG842" i="42"/>
  <c r="AG2550" i="42"/>
  <c r="U362" i="42"/>
  <c r="U789" i="42"/>
  <c r="AA373" i="42"/>
  <c r="AA800" i="42"/>
  <c r="X352" i="42"/>
  <c r="X779" i="42"/>
  <c r="R363" i="42"/>
  <c r="R790" i="42"/>
  <c r="AJ807" i="42"/>
  <c r="AJ3369" i="42"/>
  <c r="U375" i="42"/>
  <c r="U802" i="42"/>
  <c r="X413" i="42"/>
  <c r="X840" i="42"/>
  <c r="AG771" i="42"/>
  <c r="AG2479" i="42"/>
  <c r="AJ836" i="42"/>
  <c r="AJ3398" i="42"/>
  <c r="AJ788" i="42"/>
  <c r="AJ3350" i="42"/>
  <c r="AD799" i="42"/>
  <c r="AD1226" i="42"/>
  <c r="AJ810" i="42"/>
  <c r="AJ3372" i="42"/>
  <c r="AA421" i="42"/>
  <c r="AA848" i="42"/>
  <c r="AD821" i="42"/>
  <c r="AD1248" i="42"/>
  <c r="AJ850" i="42"/>
  <c r="AJ3412" i="42"/>
  <c r="AA407" i="42"/>
  <c r="AA834" i="42"/>
  <c r="AG856" i="42"/>
  <c r="AG2564" i="42"/>
  <c r="X386" i="42"/>
  <c r="X813" i="42"/>
  <c r="AA335" i="42"/>
  <c r="AA762" i="42"/>
  <c r="X416" i="42"/>
  <c r="X843" i="42"/>
  <c r="AG827" i="42"/>
  <c r="AG2535" i="42"/>
  <c r="AJ773" i="42"/>
  <c r="AJ3335" i="42"/>
  <c r="AD784" i="42"/>
  <c r="AD1211" i="42"/>
  <c r="AJ795" i="42"/>
  <c r="AJ3357" i="42"/>
  <c r="AA341" i="42"/>
  <c r="AA768" i="42"/>
  <c r="AG801" i="42"/>
  <c r="AG2509" i="42"/>
  <c r="AA385" i="42"/>
  <c r="AA812" i="42"/>
  <c r="U424" i="42"/>
  <c r="U851" i="42"/>
  <c r="X370" i="42"/>
  <c r="X797" i="42"/>
  <c r="R381" i="42"/>
  <c r="R808" i="42"/>
  <c r="AG781" i="42"/>
  <c r="AG2489" i="42"/>
  <c r="AJ819" i="42"/>
  <c r="AJ3381" i="42"/>
  <c r="AG803" i="42"/>
  <c r="AG2511" i="42"/>
  <c r="AD769" i="42"/>
  <c r="AD1196" i="42"/>
  <c r="AJ791" i="42"/>
  <c r="AJ3353" i="42"/>
  <c r="AJ759" i="42"/>
  <c r="AJ3321" i="42"/>
  <c r="AG782" i="42"/>
  <c r="AG2490" i="42"/>
  <c r="AJ820" i="42"/>
  <c r="AJ3382" i="42"/>
  <c r="AA366" i="42"/>
  <c r="AA793" i="42"/>
  <c r="R404" i="42"/>
  <c r="R831" i="42"/>
  <c r="AD831" i="42"/>
  <c r="AD1258" i="42"/>
  <c r="AJ772" i="42"/>
  <c r="AJ3334" i="42"/>
  <c r="AD783" i="42"/>
  <c r="AD1210" i="42"/>
  <c r="X367" i="42"/>
  <c r="X794" i="42"/>
  <c r="X369" i="42"/>
  <c r="X796" i="42"/>
  <c r="AJ796" i="42"/>
  <c r="AJ3358" i="42"/>
  <c r="R391" i="42"/>
  <c r="R818" i="42"/>
  <c r="AD818" i="42"/>
  <c r="AD1245" i="42"/>
  <c r="X336" i="42"/>
  <c r="X763" i="42"/>
  <c r="AJ763" i="42"/>
  <c r="AJ3325" i="42"/>
  <c r="AA427" i="42"/>
  <c r="AA854" i="42"/>
  <c r="X384" i="42"/>
  <c r="X811" i="42"/>
  <c r="AJ811" i="42"/>
  <c r="AJ3373" i="42"/>
  <c r="R395" i="42"/>
  <c r="R822" i="42"/>
  <c r="AD822" i="42"/>
  <c r="AD1249" i="42"/>
  <c r="R417" i="42"/>
  <c r="R844" i="42"/>
  <c r="AD844" i="42"/>
  <c r="AD1271" i="42"/>
  <c r="U390" i="42"/>
  <c r="U817" i="42"/>
  <c r="AG817" i="42"/>
  <c r="AG2525" i="42"/>
  <c r="X428" i="42"/>
  <c r="X855" i="42"/>
  <c r="AJ855" i="42"/>
  <c r="AJ3417" i="42"/>
  <c r="R347" i="42"/>
  <c r="R774" i="42"/>
  <c r="AD774" i="42"/>
  <c r="AD1201" i="42"/>
  <c r="U412" i="42"/>
  <c r="U839" i="42"/>
  <c r="AG839" i="42"/>
  <c r="AG2547" i="42"/>
  <c r="X358" i="42"/>
  <c r="X785" i="42"/>
  <c r="AJ785" i="42"/>
  <c r="AJ3347" i="42"/>
  <c r="AA333" i="42"/>
  <c r="AA760" i="42"/>
  <c r="X408" i="42"/>
  <c r="X835" i="42"/>
  <c r="AJ835" i="42"/>
  <c r="AJ3397" i="42"/>
  <c r="R419" i="42"/>
  <c r="R846" i="42"/>
  <c r="AD846" i="42"/>
  <c r="AD1273" i="42"/>
  <c r="AA403" i="42"/>
  <c r="AA830" i="42"/>
  <c r="U334" i="42"/>
  <c r="U761" i="42"/>
  <c r="AG761" i="42"/>
  <c r="AG2469" i="42"/>
  <c r="X396" i="42"/>
  <c r="X823" i="42"/>
  <c r="AJ823" i="42"/>
  <c r="AJ3385" i="42"/>
  <c r="AA348" i="42"/>
  <c r="AA775" i="42"/>
  <c r="R359" i="42"/>
  <c r="R786" i="42"/>
  <c r="AD786" i="42"/>
  <c r="AD1213" i="42"/>
  <c r="R360" i="42"/>
  <c r="R787" i="42"/>
  <c r="AD787" i="42"/>
  <c r="AD1214" i="42"/>
  <c r="X371" i="42"/>
  <c r="X798" i="42"/>
  <c r="AJ798" i="42"/>
  <c r="AJ3360" i="42"/>
  <c r="U420" i="42"/>
  <c r="U847" i="42"/>
  <c r="AG847" i="42"/>
  <c r="AG2555" i="42"/>
  <c r="X415" i="42"/>
  <c r="X842" i="42"/>
  <c r="AJ842" i="42"/>
  <c r="AJ3404" i="42"/>
  <c r="AA331" i="42"/>
  <c r="AA758" i="42"/>
  <c r="X353" i="42"/>
  <c r="X780" i="42"/>
  <c r="AJ780" i="42"/>
  <c r="AJ3342" i="42"/>
  <c r="R351" i="42"/>
  <c r="R778" i="42"/>
  <c r="AD778" i="42"/>
  <c r="AD1205" i="42"/>
  <c r="U389" i="42"/>
  <c r="U816" i="42"/>
  <c r="AG816" i="42"/>
  <c r="AG2524" i="42"/>
  <c r="X362" i="42"/>
  <c r="X789" i="42"/>
  <c r="AJ789" i="42"/>
  <c r="AJ3351" i="42"/>
  <c r="R373" i="42"/>
  <c r="R800" i="42"/>
  <c r="AD800" i="42"/>
  <c r="AD1227" i="42"/>
  <c r="AA422" i="42"/>
  <c r="AA849" i="42"/>
  <c r="X406" i="42"/>
  <c r="X833" i="42"/>
  <c r="AJ833" i="42"/>
  <c r="AJ3395" i="42"/>
  <c r="AA352" i="42"/>
  <c r="AA779" i="42"/>
  <c r="U363" i="42"/>
  <c r="U790" i="42"/>
  <c r="AG790" i="42"/>
  <c r="AG2498" i="42"/>
  <c r="R397" i="42"/>
  <c r="R824" i="42"/>
  <c r="AD824" i="42"/>
  <c r="AD1251" i="42"/>
  <c r="U343" i="42"/>
  <c r="U770" i="42"/>
  <c r="AG770" i="42"/>
  <c r="AG2478" i="42"/>
  <c r="U365" i="42"/>
  <c r="U792" i="42"/>
  <c r="AG792" i="42"/>
  <c r="AG2500" i="42"/>
  <c r="X338" i="42"/>
  <c r="X765" i="42"/>
  <c r="AJ765" i="42"/>
  <c r="AJ3327" i="42"/>
  <c r="R349" i="42"/>
  <c r="R776" i="42"/>
  <c r="AD776" i="42"/>
  <c r="AD1203" i="42"/>
  <c r="AA380" i="42"/>
  <c r="AA807" i="42"/>
  <c r="R418" i="42"/>
  <c r="R845" i="42"/>
  <c r="AD845" i="42"/>
  <c r="AD1272" i="42"/>
  <c r="U402" i="42"/>
  <c r="U829" i="42"/>
  <c r="AG829" i="42"/>
  <c r="AG2537" i="42"/>
  <c r="X375" i="42"/>
  <c r="X802" i="42"/>
  <c r="AJ802" i="42"/>
  <c r="AJ3364" i="42"/>
  <c r="AA413" i="42"/>
  <c r="AA840" i="42"/>
  <c r="U337" i="42"/>
  <c r="U764" i="42"/>
  <c r="AG764" i="42"/>
  <c r="AG2472" i="42"/>
  <c r="AA387" i="42"/>
  <c r="AA814" i="42"/>
  <c r="R425" i="42"/>
  <c r="R852" i="42"/>
  <c r="AD852" i="42"/>
  <c r="AD1279" i="42"/>
  <c r="U398" i="42"/>
  <c r="U825" i="42"/>
  <c r="AG825" i="42"/>
  <c r="AG2533" i="42"/>
  <c r="X344" i="42"/>
  <c r="X771" i="42"/>
  <c r="AJ771" i="42"/>
  <c r="AJ3333" i="42"/>
  <c r="AA409" i="42"/>
  <c r="AA836" i="42"/>
  <c r="AA339" i="42"/>
  <c r="AA766" i="42"/>
  <c r="R377" i="42"/>
  <c r="R804" i="42"/>
  <c r="AD804" i="42"/>
  <c r="AD1231" i="42"/>
  <c r="U350" i="42"/>
  <c r="U777" i="42"/>
  <c r="AG777" i="42"/>
  <c r="AG2485" i="42"/>
  <c r="AA361" i="42"/>
  <c r="AA788" i="42"/>
  <c r="U372" i="42"/>
  <c r="U799" i="42"/>
  <c r="AG799" i="42"/>
  <c r="AG2507" i="42"/>
  <c r="AA383" i="42"/>
  <c r="AA810" i="42"/>
  <c r="R421" i="42"/>
  <c r="R848" i="42"/>
  <c r="AD848" i="42"/>
  <c r="AD1275" i="42"/>
  <c r="U394" i="42"/>
  <c r="U821" i="42"/>
  <c r="AG821" i="42"/>
  <c r="AG2529" i="42"/>
  <c r="X340" i="42"/>
  <c r="X767" i="42"/>
  <c r="AJ767" i="42"/>
  <c r="AJ3329" i="42"/>
  <c r="AA423" i="42"/>
  <c r="AA850" i="42"/>
  <c r="R407" i="42"/>
  <c r="R834" i="42"/>
  <c r="AD834" i="42"/>
  <c r="AD1261" i="42"/>
  <c r="X429" i="42"/>
  <c r="X856" i="42"/>
  <c r="AJ856" i="42"/>
  <c r="AJ3418" i="42"/>
  <c r="AA386" i="42"/>
  <c r="AA813" i="42"/>
  <c r="R335" i="42"/>
  <c r="R762" i="42"/>
  <c r="AD762" i="42"/>
  <c r="AD1189" i="42"/>
  <c r="U405" i="42"/>
  <c r="U832" i="42"/>
  <c r="AG832" i="42"/>
  <c r="AG2540" i="42"/>
  <c r="X378" i="42"/>
  <c r="X805" i="42"/>
  <c r="AJ805" i="42"/>
  <c r="AJ3367" i="42"/>
  <c r="AA416" i="42"/>
  <c r="AA843" i="42"/>
  <c r="X400" i="42"/>
  <c r="X827" i="42"/>
  <c r="AJ827" i="42"/>
  <c r="AJ3389" i="42"/>
  <c r="AA346" i="42"/>
  <c r="AA773" i="42"/>
  <c r="R411" i="42"/>
  <c r="R838" i="42"/>
  <c r="AD838" i="42"/>
  <c r="AD1265" i="42"/>
  <c r="U357" i="42"/>
  <c r="U784" i="42"/>
  <c r="AG784" i="42"/>
  <c r="AG2492" i="42"/>
  <c r="AA368" i="42"/>
  <c r="AA795" i="42"/>
  <c r="R341" i="42"/>
  <c r="R768" i="42"/>
  <c r="AD768" i="42"/>
  <c r="AD1195" i="42"/>
  <c r="U379" i="42"/>
  <c r="U806" i="42"/>
  <c r="AG806" i="42"/>
  <c r="AG2514" i="42"/>
  <c r="U401" i="42"/>
  <c r="U828" i="42"/>
  <c r="AG828" i="42"/>
  <c r="AG2536" i="42"/>
  <c r="X374" i="42"/>
  <c r="X801" i="42"/>
  <c r="AJ801" i="42"/>
  <c r="AJ3363" i="42"/>
  <c r="R385" i="42"/>
  <c r="R812" i="42"/>
  <c r="AD812" i="42"/>
  <c r="AD1239" i="42"/>
  <c r="X424" i="42"/>
  <c r="X851" i="42"/>
  <c r="AJ851" i="42"/>
  <c r="AJ3413" i="42"/>
  <c r="AA370" i="42"/>
  <c r="AA797" i="42"/>
  <c r="U381" i="42"/>
  <c r="U808" i="42"/>
  <c r="AG808" i="42"/>
  <c r="AG2516" i="42"/>
  <c r="X354" i="42"/>
  <c r="X781" i="42"/>
  <c r="AJ781" i="42"/>
  <c r="AJ3343" i="42"/>
  <c r="AA392" i="42"/>
  <c r="AA819" i="42"/>
  <c r="X376" i="42"/>
  <c r="X803" i="42"/>
  <c r="AJ803" i="42"/>
  <c r="AJ3365" i="42"/>
  <c r="U342" i="42"/>
  <c r="U769" i="42"/>
  <c r="AG769" i="42"/>
  <c r="AG2477" i="42"/>
  <c r="AA364" i="42"/>
  <c r="AA791" i="42"/>
  <c r="AA332" i="42"/>
  <c r="AA759" i="42"/>
  <c r="R414" i="42"/>
  <c r="R841" i="42"/>
  <c r="AD841" i="42"/>
  <c r="AD1268" i="42"/>
  <c r="U382" i="42"/>
  <c r="U809" i="42"/>
  <c r="AG809" i="42"/>
  <c r="AG2517" i="42"/>
  <c r="X355" i="42"/>
  <c r="X782" i="42"/>
  <c r="AJ782" i="42"/>
  <c r="AJ3344" i="42"/>
  <c r="AA393" i="42"/>
  <c r="AA820" i="42"/>
  <c r="R366" i="42"/>
  <c r="R793" i="42"/>
  <c r="AD793" i="42"/>
  <c r="AD1220" i="42"/>
  <c r="U404" i="42"/>
  <c r="U831" i="42"/>
  <c r="AG831" i="42"/>
  <c r="AG2539" i="42"/>
  <c r="R388" i="42"/>
  <c r="R815" i="42"/>
  <c r="AD815" i="42"/>
  <c r="AD1242" i="42"/>
  <c r="U426" i="42"/>
  <c r="U853" i="42"/>
  <c r="AG853" i="42"/>
  <c r="AG2561" i="42"/>
  <c r="X399" i="42"/>
  <c r="X826" i="42"/>
  <c r="AJ826" i="42"/>
  <c r="AJ3388" i="42"/>
  <c r="AA345" i="42"/>
  <c r="AA772" i="42"/>
  <c r="R410" i="42"/>
  <c r="R837" i="42"/>
  <c r="AD837" i="42"/>
  <c r="AD1264" i="42"/>
  <c r="U356" i="42"/>
  <c r="U783" i="42"/>
  <c r="AG783" i="42"/>
  <c r="AG2491" i="42"/>
  <c r="AA367" i="42"/>
  <c r="AA794" i="42"/>
  <c r="AD817" i="42"/>
  <c r="AD1244" i="42"/>
  <c r="AJ830" i="42"/>
  <c r="AJ3392" i="42"/>
  <c r="AG823" i="42"/>
  <c r="AG2531" i="42"/>
  <c r="AG789" i="42"/>
  <c r="AG2497" i="42"/>
  <c r="AJ779" i="42"/>
  <c r="AJ3341" i="42"/>
  <c r="AA397" i="42"/>
  <c r="AA824" i="42"/>
  <c r="AG802" i="42"/>
  <c r="AG2510" i="42"/>
  <c r="AJ840" i="42"/>
  <c r="AJ3402" i="42"/>
  <c r="AJ814" i="42"/>
  <c r="AJ3376" i="42"/>
  <c r="AA425" i="42"/>
  <c r="AA852" i="42"/>
  <c r="U344" i="42"/>
  <c r="U771" i="42"/>
  <c r="X409" i="42"/>
  <c r="X836" i="42"/>
  <c r="X361" i="42"/>
  <c r="X788" i="42"/>
  <c r="R372" i="42"/>
  <c r="R799" i="42"/>
  <c r="R394" i="42"/>
  <c r="R821" i="42"/>
  <c r="U340" i="42"/>
  <c r="U767" i="42"/>
  <c r="X423" i="42"/>
  <c r="X850" i="42"/>
  <c r="U429" i="42"/>
  <c r="U856" i="42"/>
  <c r="AJ813" i="42"/>
  <c r="AJ3375" i="42"/>
  <c r="U400" i="42"/>
  <c r="U827" i="42"/>
  <c r="X346" i="42"/>
  <c r="X773" i="42"/>
  <c r="AA411" i="42"/>
  <c r="AA838" i="42"/>
  <c r="X368" i="42"/>
  <c r="X795" i="42"/>
  <c r="R379" i="42"/>
  <c r="R806" i="42"/>
  <c r="R401" i="42"/>
  <c r="R828" i="42"/>
  <c r="AG851" i="42"/>
  <c r="AG2559" i="42"/>
  <c r="AJ797" i="42"/>
  <c r="AJ3359" i="42"/>
  <c r="AD808" i="42"/>
  <c r="AD1235" i="42"/>
  <c r="Y369" i="42"/>
  <c r="Y796" i="42"/>
  <c r="AK796" i="42"/>
  <c r="AK3358" i="42"/>
  <c r="S391" i="42"/>
  <c r="S818" i="42"/>
  <c r="AE818" i="42"/>
  <c r="AE1672" i="42"/>
  <c r="Y336" i="42"/>
  <c r="Y763" i="42"/>
  <c r="AK763" i="42"/>
  <c r="AK3325" i="42"/>
  <c r="AB427" i="42"/>
  <c r="AB854" i="42"/>
  <c r="Y384" i="42"/>
  <c r="Y811" i="42"/>
  <c r="AK811" i="42"/>
  <c r="AK3373" i="42"/>
  <c r="S395" i="42"/>
  <c r="S822" i="42"/>
  <c r="AE822" i="42"/>
  <c r="AE1676" i="42"/>
  <c r="S417" i="42"/>
  <c r="S844" i="42"/>
  <c r="AE844" i="42"/>
  <c r="AE1698" i="42"/>
  <c r="V390" i="42"/>
  <c r="V817" i="42"/>
  <c r="AH817" i="42"/>
  <c r="AH2952" i="42"/>
  <c r="Y428" i="42"/>
  <c r="Y855" i="42"/>
  <c r="AK855" i="42"/>
  <c r="AK3417" i="42"/>
  <c r="S347" i="42"/>
  <c r="S774" i="42"/>
  <c r="AE774" i="42"/>
  <c r="AE1628" i="42"/>
  <c r="V412" i="42"/>
  <c r="V839" i="42"/>
  <c r="AH839" i="42"/>
  <c r="AH2974" i="42"/>
  <c r="Y358" i="42"/>
  <c r="Y785" i="42"/>
  <c r="AK785" i="42"/>
  <c r="AK3347" i="42"/>
  <c r="AB333" i="42"/>
  <c r="AB760" i="42"/>
  <c r="Y408" i="42"/>
  <c r="Y835" i="42"/>
  <c r="AK835" i="42"/>
  <c r="AK3397" i="42"/>
  <c r="S419" i="42"/>
  <c r="S846" i="42"/>
  <c r="AE846" i="42"/>
  <c r="AE1700" i="42"/>
  <c r="AB403" i="42"/>
  <c r="AB830" i="42"/>
  <c r="V334" i="42"/>
  <c r="V761" i="42"/>
  <c r="AH761" i="42"/>
  <c r="AH2896" i="42"/>
  <c r="Y396" i="42"/>
  <c r="Y823" i="42"/>
  <c r="AK823" i="42"/>
  <c r="AK3385" i="42"/>
  <c r="AB348" i="42"/>
  <c r="AB775" i="42"/>
  <c r="S359" i="42"/>
  <c r="S786" i="42"/>
  <c r="AE786" i="42"/>
  <c r="AE1640" i="42"/>
  <c r="S360" i="42"/>
  <c r="S787" i="42"/>
  <c r="AE787" i="42"/>
  <c r="AE1641" i="42"/>
  <c r="Y371" i="42"/>
  <c r="Y798" i="42"/>
  <c r="AK798" i="42"/>
  <c r="AK3360" i="42"/>
  <c r="V420" i="42"/>
  <c r="V847" i="42"/>
  <c r="AH847" i="42"/>
  <c r="AH2982" i="42"/>
  <c r="Y415" i="42"/>
  <c r="Y842" i="42"/>
  <c r="AK842" i="42"/>
  <c r="AK3404" i="42"/>
  <c r="AB331" i="42"/>
  <c r="AB758" i="42"/>
  <c r="Y353" i="42"/>
  <c r="Y780" i="42"/>
  <c r="AK780" i="42"/>
  <c r="AK3342" i="42"/>
  <c r="S351" i="42"/>
  <c r="S778" i="42"/>
  <c r="AE778" i="42"/>
  <c r="AE1632" i="42"/>
  <c r="V389" i="42"/>
  <c r="V816" i="42"/>
  <c r="AH816" i="42"/>
  <c r="AH2951" i="42"/>
  <c r="Y362" i="42"/>
  <c r="Y789" i="42"/>
  <c r="AK789" i="42"/>
  <c r="AK3351" i="42"/>
  <c r="S373" i="42"/>
  <c r="S800" i="42"/>
  <c r="AE800" i="42"/>
  <c r="AE1654" i="42"/>
  <c r="AB422" i="42"/>
  <c r="AB849" i="42"/>
  <c r="Y406" i="42"/>
  <c r="Y833" i="42"/>
  <c r="AK833" i="42"/>
  <c r="AK3395" i="42"/>
  <c r="AB352" i="42"/>
  <c r="AB779" i="42"/>
  <c r="V363" i="42"/>
  <c r="V790" i="42"/>
  <c r="AH790" i="42"/>
  <c r="AH2925" i="42"/>
  <c r="S397" i="42"/>
  <c r="S824" i="42"/>
  <c r="AE824" i="42"/>
  <c r="AE1678" i="42"/>
  <c r="V343" i="42"/>
  <c r="V770" i="42"/>
  <c r="AH770" i="42"/>
  <c r="AH2905" i="42"/>
  <c r="V365" i="42"/>
  <c r="V792" i="42"/>
  <c r="AH792" i="42"/>
  <c r="AH2927" i="42"/>
  <c r="Y338" i="42"/>
  <c r="Y765" i="42"/>
  <c r="AK765" i="42"/>
  <c r="AK3327" i="42"/>
  <c r="S349" i="42"/>
  <c r="S776" i="42"/>
  <c r="AE776" i="42"/>
  <c r="AE1630" i="42"/>
  <c r="AB380" i="42"/>
  <c r="AB807" i="42"/>
  <c r="S418" i="42"/>
  <c r="S845" i="42"/>
  <c r="AE845" i="42"/>
  <c r="AE1699" i="42"/>
  <c r="V402" i="42"/>
  <c r="V829" i="42"/>
  <c r="AH829" i="42"/>
  <c r="AH2964" i="42"/>
  <c r="Y375" i="42"/>
  <c r="Y802" i="42"/>
  <c r="AK802" i="42"/>
  <c r="AK3364" i="42"/>
  <c r="AB413" i="42"/>
  <c r="AB840" i="42"/>
  <c r="V337" i="42"/>
  <c r="V764" i="42"/>
  <c r="AH764" i="42"/>
  <c r="AH2899" i="42"/>
  <c r="AB387" i="42"/>
  <c r="AB814" i="42"/>
  <c r="S425" i="42"/>
  <c r="S852" i="42"/>
  <c r="AE852" i="42"/>
  <c r="AE1706" i="42"/>
  <c r="V398" i="42"/>
  <c r="V825" i="42"/>
  <c r="AH825" i="42"/>
  <c r="AH2960" i="42"/>
  <c r="Y344" i="42"/>
  <c r="Y771" i="42"/>
  <c r="AK771" i="42"/>
  <c r="AK3333" i="42"/>
  <c r="AB409" i="42"/>
  <c r="AB836" i="42"/>
  <c r="AB339" i="42"/>
  <c r="AB766" i="42"/>
  <c r="S377" i="42"/>
  <c r="S804" i="42"/>
  <c r="AE804" i="42"/>
  <c r="AE1658" i="42"/>
  <c r="V350" i="42"/>
  <c r="V777" i="42"/>
  <c r="AH777" i="42"/>
  <c r="AH2912" i="42"/>
  <c r="AB361" i="42"/>
  <c r="AB788" i="42"/>
  <c r="V372" i="42"/>
  <c r="V799" i="42"/>
  <c r="AH799" i="42"/>
  <c r="AH2934" i="42"/>
  <c r="AB383" i="42"/>
  <c r="AB810" i="42"/>
  <c r="S421" i="42"/>
  <c r="S848" i="42"/>
  <c r="AE848" i="42"/>
  <c r="AE1702" i="42"/>
  <c r="V394" i="42"/>
  <c r="V821" i="42"/>
  <c r="AH821" i="42"/>
  <c r="AH2956" i="42"/>
  <c r="Y340" i="42"/>
  <c r="Y767" i="42"/>
  <c r="AK767" i="42"/>
  <c r="AK3329" i="42"/>
  <c r="AB423" i="42"/>
  <c r="AB850" i="42"/>
  <c r="S407" i="42"/>
  <c r="S834" i="42"/>
  <c r="AE834" i="42"/>
  <c r="AE1688" i="42"/>
  <c r="Y429" i="42"/>
  <c r="Y856" i="42"/>
  <c r="AK856" i="42"/>
  <c r="AK3418" i="42"/>
  <c r="AB386" i="42"/>
  <c r="AB813" i="42"/>
  <c r="S335" i="42"/>
  <c r="S762" i="42"/>
  <c r="AE762" i="42"/>
  <c r="AE1616" i="42"/>
  <c r="V405" i="42"/>
  <c r="V832" i="42"/>
  <c r="AH832" i="42"/>
  <c r="AH2967" i="42"/>
  <c r="Y378" i="42"/>
  <c r="Y805" i="42"/>
  <c r="AK805" i="42"/>
  <c r="AK3367" i="42"/>
  <c r="AB416" i="42"/>
  <c r="AB843" i="42"/>
  <c r="Y400" i="42"/>
  <c r="Y827" i="42"/>
  <c r="AK827" i="42"/>
  <c r="AK3389" i="42"/>
  <c r="AB346" i="42"/>
  <c r="AB773" i="42"/>
  <c r="S411" i="42"/>
  <c r="S838" i="42"/>
  <c r="AE838" i="42"/>
  <c r="AE1692" i="42"/>
  <c r="V357" i="42"/>
  <c r="V784" i="42"/>
  <c r="AH784" i="42"/>
  <c r="AH2919" i="42"/>
  <c r="AB368" i="42"/>
  <c r="AB795" i="42"/>
  <c r="S341" i="42"/>
  <c r="S768" i="42"/>
  <c r="AE768" i="42"/>
  <c r="AE1622" i="42"/>
  <c r="V379" i="42"/>
  <c r="V806" i="42"/>
  <c r="AH806" i="42"/>
  <c r="AH2941" i="42"/>
  <c r="V401" i="42"/>
  <c r="V828" i="42"/>
  <c r="AH828" i="42"/>
  <c r="AH2963" i="42"/>
  <c r="Y374" i="42"/>
  <c r="Y801" i="42"/>
  <c r="AK801" i="42"/>
  <c r="AK3363" i="42"/>
  <c r="S385" i="42"/>
  <c r="S812" i="42"/>
  <c r="AE812" i="42"/>
  <c r="AE1666" i="42"/>
  <c r="Y424" i="42"/>
  <c r="Y851" i="42"/>
  <c r="AK851" i="42"/>
  <c r="AK3413" i="42"/>
  <c r="AB370" i="42"/>
  <c r="AB797" i="42"/>
  <c r="V381" i="42"/>
  <c r="V808" i="42"/>
  <c r="AH808" i="42"/>
  <c r="AH2943" i="42"/>
  <c r="Y354" i="42"/>
  <c r="Y781" i="42"/>
  <c r="AK781" i="42"/>
  <c r="AK3343" i="42"/>
  <c r="AB392" i="42"/>
  <c r="AB819" i="42"/>
  <c r="Y376" i="42"/>
  <c r="Y803" i="42"/>
  <c r="AK803" i="42"/>
  <c r="AK3365" i="42"/>
  <c r="V342" i="42"/>
  <c r="V769" i="42"/>
  <c r="AH769" i="42"/>
  <c r="AH2904" i="42"/>
  <c r="AB364" i="42"/>
  <c r="AB791" i="42"/>
  <c r="AB332" i="42"/>
  <c r="AB759" i="42"/>
  <c r="S414" i="42"/>
  <c r="S841" i="42"/>
  <c r="AE841" i="42"/>
  <c r="AE1695" i="42"/>
  <c r="V382" i="42"/>
  <c r="V809" i="42"/>
  <c r="AH809" i="42"/>
  <c r="AH2944" i="42"/>
  <c r="Y355" i="42"/>
  <c r="Y782" i="42"/>
  <c r="AK782" i="42"/>
  <c r="AK3344" i="42"/>
  <c r="AB393" i="42"/>
  <c r="AB820" i="42"/>
  <c r="S366" i="42"/>
  <c r="S793" i="42"/>
  <c r="AE793" i="42"/>
  <c r="AE1647" i="42"/>
  <c r="V404" i="42"/>
  <c r="V831" i="42"/>
  <c r="AH831" i="42"/>
  <c r="AH2966" i="42"/>
  <c r="S388" i="42"/>
  <c r="S815" i="42"/>
  <c r="AE815" i="42"/>
  <c r="AE1669" i="42"/>
  <c r="V426" i="42"/>
  <c r="V853" i="42"/>
  <c r="AH853" i="42"/>
  <c r="AH2988" i="42"/>
  <c r="Y399" i="42"/>
  <c r="Y826" i="42"/>
  <c r="AK826" i="42"/>
  <c r="AK3388" i="42"/>
  <c r="AB345" i="42"/>
  <c r="AB772" i="42"/>
  <c r="S410" i="42"/>
  <c r="S837" i="42"/>
  <c r="AE837" i="42"/>
  <c r="AE1691" i="42"/>
  <c r="V356" i="42"/>
  <c r="V783" i="42"/>
  <c r="AH783" i="42"/>
  <c r="AH2918" i="42"/>
  <c r="AB367" i="42"/>
  <c r="AB794" i="42"/>
  <c r="U384" i="42"/>
  <c r="U811" i="42"/>
  <c r="AG835" i="42"/>
  <c r="AG2543" i="42"/>
  <c r="AJ775" i="42"/>
  <c r="AJ3337" i="42"/>
  <c r="U406" i="42"/>
  <c r="U833" i="42"/>
  <c r="AD770" i="42"/>
  <c r="AD1197" i="42"/>
  <c r="U338" i="42"/>
  <c r="U765" i="42"/>
  <c r="X387" i="42"/>
  <c r="X814" i="42"/>
  <c r="AG805" i="42"/>
  <c r="AG2513" i="42"/>
  <c r="Z369" i="42"/>
  <c r="Z796" i="42"/>
  <c r="AL796" i="42"/>
  <c r="AL3358" i="42"/>
  <c r="T391" i="42"/>
  <c r="T818" i="42"/>
  <c r="AF818" i="42"/>
  <c r="AF2099" i="42"/>
  <c r="Z336" i="42"/>
  <c r="Z763" i="42"/>
  <c r="AL763" i="42"/>
  <c r="AL3325" i="42"/>
  <c r="AC427" i="42"/>
  <c r="AC854" i="42"/>
  <c r="Z384" i="42"/>
  <c r="Z811" i="42"/>
  <c r="AL811" i="42"/>
  <c r="AL3373" i="42"/>
  <c r="T395" i="42"/>
  <c r="T822" i="42"/>
  <c r="AF822" i="42"/>
  <c r="AF2103" i="42"/>
  <c r="T417" i="42"/>
  <c r="T844" i="42"/>
  <c r="AF844" i="42"/>
  <c r="AF2125" i="42"/>
  <c r="W390" i="42"/>
  <c r="W817" i="42"/>
  <c r="AI817" i="42"/>
  <c r="AI3379" i="42"/>
  <c r="Z428" i="42"/>
  <c r="Z855" i="42"/>
  <c r="AL855" i="42"/>
  <c r="AL3417" i="42"/>
  <c r="T347" i="42"/>
  <c r="T774" i="42"/>
  <c r="AF774" i="42"/>
  <c r="AF2055" i="42"/>
  <c r="W412" i="42"/>
  <c r="W839" i="42"/>
  <c r="AI839" i="42"/>
  <c r="AI3401" i="42"/>
  <c r="Z358" i="42"/>
  <c r="Z785" i="42"/>
  <c r="AL785" i="42"/>
  <c r="AL3347" i="42"/>
  <c r="AC333" i="42"/>
  <c r="AC760" i="42"/>
  <c r="Z408" i="42"/>
  <c r="Z835" i="42"/>
  <c r="AL835" i="42"/>
  <c r="AL3397" i="42"/>
  <c r="T419" i="42"/>
  <c r="T846" i="42"/>
  <c r="AF846" i="42"/>
  <c r="AF2127" i="42"/>
  <c r="AC403" i="42"/>
  <c r="AC830" i="42"/>
  <c r="W334" i="42"/>
  <c r="W761" i="42"/>
  <c r="AI761" i="42"/>
  <c r="AI3323" i="42"/>
  <c r="Z396" i="42"/>
  <c r="Z823" i="42"/>
  <c r="AL823" i="42"/>
  <c r="AL3385" i="42"/>
  <c r="AC348" i="42"/>
  <c r="AC775" i="42"/>
  <c r="T359" i="42"/>
  <c r="T786" i="42"/>
  <c r="AF786" i="42"/>
  <c r="AF2067" i="42"/>
  <c r="T360" i="42"/>
  <c r="T787" i="42"/>
  <c r="AF787" i="42"/>
  <c r="AF2068" i="42"/>
  <c r="Z371" i="42"/>
  <c r="Z798" i="42"/>
  <c r="AL798" i="42"/>
  <c r="AL3360" i="42"/>
  <c r="W420" i="42"/>
  <c r="W847" i="42"/>
  <c r="AI847" i="42"/>
  <c r="AI3409" i="42"/>
  <c r="Z415" i="42"/>
  <c r="Z842" i="42"/>
  <c r="AL842" i="42"/>
  <c r="AL3404" i="42"/>
  <c r="AC331" i="42"/>
  <c r="AC758" i="42"/>
  <c r="Z353" i="42"/>
  <c r="Z780" i="42"/>
  <c r="AL780" i="42"/>
  <c r="AL3342" i="42"/>
  <c r="T351" i="42"/>
  <c r="T778" i="42"/>
  <c r="AF778" i="42"/>
  <c r="AF2059" i="42"/>
  <c r="W389" i="42"/>
  <c r="W816" i="42"/>
  <c r="AI816" i="42"/>
  <c r="AI3378" i="42"/>
  <c r="Z362" i="42"/>
  <c r="Z789" i="42"/>
  <c r="AL789" i="42"/>
  <c r="AL3351" i="42"/>
  <c r="T373" i="42"/>
  <c r="T800" i="42"/>
  <c r="AF800" i="42"/>
  <c r="AF2081" i="42"/>
  <c r="AC422" i="42"/>
  <c r="AC849" i="42"/>
  <c r="Z406" i="42"/>
  <c r="Z833" i="42"/>
  <c r="AL833" i="42"/>
  <c r="AL3395" i="42"/>
  <c r="AC352" i="42"/>
  <c r="AC779" i="42"/>
  <c r="W363" i="42"/>
  <c r="W790" i="42"/>
  <c r="AI790" i="42"/>
  <c r="AI3352" i="42"/>
  <c r="T397" i="42"/>
  <c r="T824" i="42"/>
  <c r="AF824" i="42"/>
  <c r="AF2105" i="42"/>
  <c r="W343" i="42"/>
  <c r="W770" i="42"/>
  <c r="AI770" i="42"/>
  <c r="AI3332" i="42"/>
  <c r="W365" i="42"/>
  <c r="W792" i="42"/>
  <c r="AI792" i="42"/>
  <c r="AI3354" i="42"/>
  <c r="Z338" i="42"/>
  <c r="Z765" i="42"/>
  <c r="AL765" i="42"/>
  <c r="AL3327" i="42"/>
  <c r="T349" i="42"/>
  <c r="T776" i="42"/>
  <c r="AF776" i="42"/>
  <c r="AF2057" i="42"/>
  <c r="AC380" i="42"/>
  <c r="AC807" i="42"/>
  <c r="T418" i="42"/>
  <c r="T845" i="42"/>
  <c r="AF845" i="42"/>
  <c r="AF2126" i="42"/>
  <c r="W402" i="42"/>
  <c r="W829" i="42"/>
  <c r="AI829" i="42"/>
  <c r="AI3391" i="42"/>
  <c r="Z375" i="42"/>
  <c r="Z802" i="42"/>
  <c r="AL802" i="42"/>
  <c r="AL3364" i="42"/>
  <c r="AC413" i="42"/>
  <c r="AC840" i="42"/>
  <c r="W337" i="42"/>
  <c r="W764" i="42"/>
  <c r="AI764" i="42"/>
  <c r="AI3326" i="42"/>
  <c r="AC387" i="42"/>
  <c r="AC814" i="42"/>
  <c r="T425" i="42"/>
  <c r="T852" i="42"/>
  <c r="AF852" i="42"/>
  <c r="AF2133" i="42"/>
  <c r="W398" i="42"/>
  <c r="W825" i="42"/>
  <c r="AI825" i="42"/>
  <c r="AI3387" i="42"/>
  <c r="Z344" i="42"/>
  <c r="Z771" i="42"/>
  <c r="AL771" i="42"/>
  <c r="AL3333" i="42"/>
  <c r="AC409" i="42"/>
  <c r="AC836" i="42"/>
  <c r="AC339" i="42"/>
  <c r="AC766" i="42"/>
  <c r="T377" i="42"/>
  <c r="T804" i="42"/>
  <c r="AF804" i="42"/>
  <c r="AF2085" i="42"/>
  <c r="W350" i="42"/>
  <c r="W777" i="42"/>
  <c r="AI777" i="42"/>
  <c r="AI3339" i="42"/>
  <c r="AC361" i="42"/>
  <c r="AC788" i="42"/>
  <c r="W372" i="42"/>
  <c r="W799" i="42"/>
  <c r="AI799" i="42"/>
  <c r="AI3361" i="42"/>
  <c r="AC383" i="42"/>
  <c r="AC810" i="42"/>
  <c r="T421" i="42"/>
  <c r="T848" i="42"/>
  <c r="AF848" i="42"/>
  <c r="AF2129" i="42"/>
  <c r="W394" i="42"/>
  <c r="W821" i="42"/>
  <c r="AI821" i="42"/>
  <c r="AI3383" i="42"/>
  <c r="Z340" i="42"/>
  <c r="Z767" i="42"/>
  <c r="AL767" i="42"/>
  <c r="AL3329" i="42"/>
  <c r="AC423" i="42"/>
  <c r="AC850" i="42"/>
  <c r="T407" i="42"/>
  <c r="T834" i="42"/>
  <c r="AF834" i="42"/>
  <c r="AF2115" i="42"/>
  <c r="Z429" i="42"/>
  <c r="Z856" i="42"/>
  <c r="AL856" i="42"/>
  <c r="AL3418" i="42"/>
  <c r="AC386" i="42"/>
  <c r="AC813" i="42"/>
  <c r="T335" i="42"/>
  <c r="T762" i="42"/>
  <c r="AF762" i="42"/>
  <c r="AF2043" i="42"/>
  <c r="W405" i="42"/>
  <c r="W832" i="42"/>
  <c r="AI832" i="42"/>
  <c r="AI3394" i="42"/>
  <c r="Z378" i="42"/>
  <c r="Z805" i="42"/>
  <c r="AL805" i="42"/>
  <c r="AL3367" i="42"/>
  <c r="AC416" i="42"/>
  <c r="AC843" i="42"/>
  <c r="Z400" i="42"/>
  <c r="Z827" i="42"/>
  <c r="AL827" i="42"/>
  <c r="AL3389" i="42"/>
  <c r="AC346" i="42"/>
  <c r="AC773" i="42"/>
  <c r="T411" i="42"/>
  <c r="T838" i="42"/>
  <c r="AF838" i="42"/>
  <c r="AF2119" i="42"/>
  <c r="W357" i="42"/>
  <c r="W784" i="42"/>
  <c r="AI784" i="42"/>
  <c r="AI3346" i="42"/>
  <c r="AC368" i="42"/>
  <c r="AC795" i="42"/>
  <c r="T341" i="42"/>
  <c r="T768" i="42"/>
  <c r="AF768" i="42"/>
  <c r="AF2049" i="42"/>
  <c r="W379" i="42"/>
  <c r="W806" i="42"/>
  <c r="AI806" i="42"/>
  <c r="AI3368" i="42"/>
  <c r="W401" i="42"/>
  <c r="W828" i="42"/>
  <c r="AI828" i="42"/>
  <c r="AI3390" i="42"/>
  <c r="Z374" i="42"/>
  <c r="Z801" i="42"/>
  <c r="AL801" i="42"/>
  <c r="AL3363" i="42"/>
  <c r="T385" i="42"/>
  <c r="T812" i="42"/>
  <c r="AF812" i="42"/>
  <c r="AF2093" i="42"/>
  <c r="Z424" i="42"/>
  <c r="Z851" i="42"/>
  <c r="AL851" i="42"/>
  <c r="AL3413" i="42"/>
  <c r="AC370" i="42"/>
  <c r="AC797" i="42"/>
  <c r="W381" i="42"/>
  <c r="W808" i="42"/>
  <c r="AI808" i="42"/>
  <c r="AI3370" i="42"/>
  <c r="Z354" i="42"/>
  <c r="Z781" i="42"/>
  <c r="AL781" i="42"/>
  <c r="AL3343" i="42"/>
  <c r="AC392" i="42"/>
  <c r="AC819" i="42"/>
  <c r="Z376" i="42"/>
  <c r="Z803" i="42"/>
  <c r="AL803" i="42"/>
  <c r="AL3365" i="42"/>
  <c r="W342" i="42"/>
  <c r="W769" i="42"/>
  <c r="AI769" i="42"/>
  <c r="AI3331" i="42"/>
  <c r="AC364" i="42"/>
  <c r="AC791" i="42"/>
  <c r="AC332" i="42"/>
  <c r="AC759" i="42"/>
  <c r="T414" i="42"/>
  <c r="T841" i="42"/>
  <c r="AF841" i="42"/>
  <c r="AF2122" i="42"/>
  <c r="W382" i="42"/>
  <c r="W809" i="42"/>
  <c r="AI809" i="42"/>
  <c r="AI3371" i="42"/>
  <c r="Z355" i="42"/>
  <c r="Z782" i="42"/>
  <c r="AL782" i="42"/>
  <c r="AL3344" i="42"/>
  <c r="AC393" i="42"/>
  <c r="AC820" i="42"/>
  <c r="T366" i="42"/>
  <c r="T793" i="42"/>
  <c r="AF793" i="42"/>
  <c r="AF2074" i="42"/>
  <c r="W404" i="42"/>
  <c r="W831" i="42"/>
  <c r="AI831" i="42"/>
  <c r="AI3393" i="42"/>
  <c r="T388" i="42"/>
  <c r="T815" i="42"/>
  <c r="AF815" i="42"/>
  <c r="AF2096" i="42"/>
  <c r="W426" i="42"/>
  <c r="W853" i="42"/>
  <c r="AI853" i="42"/>
  <c r="AI3415" i="42"/>
  <c r="Z399" i="42"/>
  <c r="Z826" i="42"/>
  <c r="AL826" i="42"/>
  <c r="AL3388" i="42"/>
  <c r="AC345" i="42"/>
  <c r="AC772" i="42"/>
  <c r="T410" i="42"/>
  <c r="T837" i="42"/>
  <c r="AF837" i="42"/>
  <c r="AF2118" i="42"/>
  <c r="W356" i="42"/>
  <c r="W783" i="42"/>
  <c r="AI783" i="42"/>
  <c r="AI3345" i="42"/>
  <c r="AC367" i="42"/>
  <c r="AC794" i="42"/>
  <c r="U428" i="42"/>
  <c r="U855" i="42"/>
  <c r="X333" i="42"/>
  <c r="X760" i="42"/>
  <c r="AD816" i="42"/>
  <c r="AD1243" i="42"/>
  <c r="AD792" i="42"/>
  <c r="AD1219" i="42"/>
  <c r="AD825" i="42"/>
  <c r="AD1252" i="42"/>
  <c r="AA369" i="42"/>
  <c r="AA796" i="42"/>
  <c r="U391" i="42"/>
  <c r="U818" i="42"/>
  <c r="AG818" i="42"/>
  <c r="AG2526" i="42"/>
  <c r="AA336" i="42"/>
  <c r="AA763" i="42"/>
  <c r="R427" i="42"/>
  <c r="R854" i="42"/>
  <c r="AD854" i="42"/>
  <c r="AD1281" i="42"/>
  <c r="AA384" i="42"/>
  <c r="AA811" i="42"/>
  <c r="U395" i="42"/>
  <c r="U822" i="42"/>
  <c r="AG822" i="42"/>
  <c r="AG2530" i="42"/>
  <c r="U417" i="42"/>
  <c r="U844" i="42"/>
  <c r="AG844" i="42"/>
  <c r="AG2552" i="42"/>
  <c r="X390" i="42"/>
  <c r="X817" i="42"/>
  <c r="AJ817" i="42"/>
  <c r="AJ3379" i="42"/>
  <c r="AA428" i="42"/>
  <c r="AA855" i="42"/>
  <c r="U347" i="42"/>
  <c r="U774" i="42"/>
  <c r="AG774" i="42"/>
  <c r="AG2482" i="42"/>
  <c r="X412" i="42"/>
  <c r="X839" i="42"/>
  <c r="AJ839" i="42"/>
  <c r="AJ3401" i="42"/>
  <c r="AA358" i="42"/>
  <c r="AA785" i="42"/>
  <c r="R333" i="42"/>
  <c r="R760" i="42"/>
  <c r="AD760" i="42"/>
  <c r="AD1187" i="42"/>
  <c r="AA408" i="42"/>
  <c r="AA835" i="42"/>
  <c r="U419" i="42"/>
  <c r="U846" i="42"/>
  <c r="AG846" i="42"/>
  <c r="AG2554" i="42"/>
  <c r="R403" i="42"/>
  <c r="R830" i="42"/>
  <c r="AD830" i="42"/>
  <c r="AD1257" i="42"/>
  <c r="X334" i="42"/>
  <c r="X761" i="42"/>
  <c r="AJ761" i="42"/>
  <c r="AJ3323" i="42"/>
  <c r="AA396" i="42"/>
  <c r="AA823" i="42"/>
  <c r="R348" i="42"/>
  <c r="R775" i="42"/>
  <c r="AD775" i="42"/>
  <c r="AD1202" i="42"/>
  <c r="U359" i="42"/>
  <c r="U786" i="42"/>
  <c r="AG786" i="42"/>
  <c r="AG2494" i="42"/>
  <c r="U360" i="42"/>
  <c r="U787" i="42"/>
  <c r="AG787" i="42"/>
  <c r="AG2495" i="42"/>
  <c r="AA371" i="42"/>
  <c r="AA798" i="42"/>
  <c r="X420" i="42"/>
  <c r="X847" i="42"/>
  <c r="AJ847" i="42"/>
  <c r="AJ3409" i="42"/>
  <c r="AA415" i="42"/>
  <c r="AA842" i="42"/>
  <c r="R331" i="42"/>
  <c r="R758" i="42"/>
  <c r="AD758" i="42"/>
  <c r="AD1185" i="42"/>
  <c r="AA353" i="42"/>
  <c r="AA780" i="42"/>
  <c r="U351" i="42"/>
  <c r="U778" i="42"/>
  <c r="AG778" i="42"/>
  <c r="AG2486" i="42"/>
  <c r="X389" i="42"/>
  <c r="X816" i="42"/>
  <c r="AJ816" i="42"/>
  <c r="AJ3378" i="42"/>
  <c r="AA362" i="42"/>
  <c r="AA789" i="42"/>
  <c r="U373" i="42"/>
  <c r="U800" i="42"/>
  <c r="AG800" i="42"/>
  <c r="AG2508" i="42"/>
  <c r="R422" i="42"/>
  <c r="R849" i="42"/>
  <c r="AD849" i="42"/>
  <c r="AD1276" i="42"/>
  <c r="AA406" i="42"/>
  <c r="AA833" i="42"/>
  <c r="R352" i="42"/>
  <c r="R779" i="42"/>
  <c r="AD779" i="42"/>
  <c r="AD1206" i="42"/>
  <c r="X363" i="42"/>
  <c r="X790" i="42"/>
  <c r="AJ790" i="42"/>
  <c r="AJ3352" i="42"/>
  <c r="U397" i="42"/>
  <c r="U824" i="42"/>
  <c r="AG824" i="42"/>
  <c r="AG2532" i="42"/>
  <c r="X343" i="42"/>
  <c r="X770" i="42"/>
  <c r="AJ770" i="42"/>
  <c r="AJ3332" i="42"/>
  <c r="X365" i="42"/>
  <c r="X792" i="42"/>
  <c r="AJ792" i="42"/>
  <c r="AJ3354" i="42"/>
  <c r="AA338" i="42"/>
  <c r="AA765" i="42"/>
  <c r="U349" i="42"/>
  <c r="U776" i="42"/>
  <c r="AG776" i="42"/>
  <c r="AG2484" i="42"/>
  <c r="R380" i="42"/>
  <c r="R807" i="42"/>
  <c r="AD807" i="42"/>
  <c r="AD1234" i="42"/>
  <c r="U418" i="42"/>
  <c r="U845" i="42"/>
  <c r="AG845" i="42"/>
  <c r="AG2553" i="42"/>
  <c r="X402" i="42"/>
  <c r="X829" i="42"/>
  <c r="AJ829" i="42"/>
  <c r="AJ3391" i="42"/>
  <c r="AA375" i="42"/>
  <c r="AA802" i="42"/>
  <c r="R413" i="42"/>
  <c r="R840" i="42"/>
  <c r="AD840" i="42"/>
  <c r="AD1267" i="42"/>
  <c r="X337" i="42"/>
  <c r="X764" i="42"/>
  <c r="AJ764" i="42"/>
  <c r="AJ3326" i="42"/>
  <c r="R387" i="42"/>
  <c r="R814" i="42"/>
  <c r="AD814" i="42"/>
  <c r="AD1241" i="42"/>
  <c r="U425" i="42"/>
  <c r="U852" i="42"/>
  <c r="AG852" i="42"/>
  <c r="AG2560" i="42"/>
  <c r="X398" i="42"/>
  <c r="X825" i="42"/>
  <c r="AJ825" i="42"/>
  <c r="AJ3387" i="42"/>
  <c r="AA344" i="42"/>
  <c r="AA771" i="42"/>
  <c r="R409" i="42"/>
  <c r="R836" i="42"/>
  <c r="AD836" i="42"/>
  <c r="AD1263" i="42"/>
  <c r="R339" i="42"/>
  <c r="R766" i="42"/>
  <c r="AD766" i="42"/>
  <c r="AD1193" i="42"/>
  <c r="U377" i="42"/>
  <c r="U804" i="42"/>
  <c r="AG804" i="42"/>
  <c r="AG2512" i="42"/>
  <c r="X350" i="42"/>
  <c r="X777" i="42"/>
  <c r="AJ777" i="42"/>
  <c r="AJ3339" i="42"/>
  <c r="R361" i="42"/>
  <c r="R788" i="42"/>
  <c r="AD788" i="42"/>
  <c r="AD1215" i="42"/>
  <c r="X372" i="42"/>
  <c r="X799" i="42"/>
  <c r="AJ799" i="42"/>
  <c r="AJ3361" i="42"/>
  <c r="R383" i="42"/>
  <c r="R810" i="42"/>
  <c r="AD810" i="42"/>
  <c r="AD1237" i="42"/>
  <c r="U421" i="42"/>
  <c r="U848" i="42"/>
  <c r="AG848" i="42"/>
  <c r="AG2556" i="42"/>
  <c r="X394" i="42"/>
  <c r="X821" i="42"/>
  <c r="AJ821" i="42"/>
  <c r="AJ3383" i="42"/>
  <c r="AA340" i="42"/>
  <c r="AA767" i="42"/>
  <c r="R423" i="42"/>
  <c r="R850" i="42"/>
  <c r="AD850" i="42"/>
  <c r="AD1277" i="42"/>
  <c r="U407" i="42"/>
  <c r="U834" i="42"/>
  <c r="AG834" i="42"/>
  <c r="AG2542" i="42"/>
  <c r="AA429" i="42"/>
  <c r="AA856" i="42"/>
  <c r="R386" i="42"/>
  <c r="R813" i="42"/>
  <c r="AD813" i="42"/>
  <c r="AD1240" i="42"/>
  <c r="U335" i="42"/>
  <c r="U762" i="42"/>
  <c r="AG762" i="42"/>
  <c r="AG2470" i="42"/>
  <c r="X405" i="42"/>
  <c r="X832" i="42"/>
  <c r="AJ832" i="42"/>
  <c r="AJ3394" i="42"/>
  <c r="AA378" i="42"/>
  <c r="AA805" i="42"/>
  <c r="R416" i="42"/>
  <c r="R843" i="42"/>
  <c r="AD843" i="42"/>
  <c r="AD1270" i="42"/>
  <c r="AA400" i="42"/>
  <c r="AA827" i="42"/>
  <c r="R346" i="42"/>
  <c r="R773" i="42"/>
  <c r="AD773" i="42"/>
  <c r="AD1200" i="42"/>
  <c r="U411" i="42"/>
  <c r="U838" i="42"/>
  <c r="AG838" i="42"/>
  <c r="AG2546" i="42"/>
  <c r="X357" i="42"/>
  <c r="X784" i="42"/>
  <c r="AJ784" i="42"/>
  <c r="AJ3346" i="42"/>
  <c r="R368" i="42"/>
  <c r="R795" i="42"/>
  <c r="AD795" i="42"/>
  <c r="AD1222" i="42"/>
  <c r="U341" i="42"/>
  <c r="U768" i="42"/>
  <c r="AG768" i="42"/>
  <c r="AG2476" i="42"/>
  <c r="X379" i="42"/>
  <c r="X806" i="42"/>
  <c r="AJ806" i="42"/>
  <c r="AJ3368" i="42"/>
  <c r="X401" i="42"/>
  <c r="X828" i="42"/>
  <c r="AJ828" i="42"/>
  <c r="AJ3390" i="42"/>
  <c r="AA374" i="42"/>
  <c r="AA801" i="42"/>
  <c r="U385" i="42"/>
  <c r="U812" i="42"/>
  <c r="AG812" i="42"/>
  <c r="AG2520" i="42"/>
  <c r="AA424" i="42"/>
  <c r="AA851" i="42"/>
  <c r="R370" i="42"/>
  <c r="R797" i="42"/>
  <c r="AD797" i="42"/>
  <c r="AD1224" i="42"/>
  <c r="X381" i="42"/>
  <c r="X808" i="42"/>
  <c r="AJ808" i="42"/>
  <c r="AJ3370" i="42"/>
  <c r="AA354" i="42"/>
  <c r="AA781" i="42"/>
  <c r="R392" i="42"/>
  <c r="R819" i="42"/>
  <c r="AD819" i="42"/>
  <c r="AD1246" i="42"/>
  <c r="AA376" i="42"/>
  <c r="AA803" i="42"/>
  <c r="X342" i="42"/>
  <c r="X769" i="42"/>
  <c r="AJ769" i="42"/>
  <c r="AJ3331" i="42"/>
  <c r="R364" i="42"/>
  <c r="R791" i="42"/>
  <c r="AD791" i="42"/>
  <c r="AD1218" i="42"/>
  <c r="R332" i="42"/>
  <c r="R759" i="42"/>
  <c r="AD759" i="42"/>
  <c r="AD1186" i="42"/>
  <c r="U414" i="42"/>
  <c r="U841" i="42"/>
  <c r="AG841" i="42"/>
  <c r="AG2549" i="42"/>
  <c r="X382" i="42"/>
  <c r="X809" i="42"/>
  <c r="AJ809" i="42"/>
  <c r="AJ3371" i="42"/>
  <c r="AA355" i="42"/>
  <c r="AA782" i="42"/>
  <c r="R393" i="42"/>
  <c r="R820" i="42"/>
  <c r="AD820" i="42"/>
  <c r="AD1247" i="42"/>
  <c r="U366" i="42"/>
  <c r="U793" i="42"/>
  <c r="AG793" i="42"/>
  <c r="AG2501" i="42"/>
  <c r="X404" i="42"/>
  <c r="X831" i="42"/>
  <c r="AJ831" i="42"/>
  <c r="AJ3393" i="42"/>
  <c r="U388" i="42"/>
  <c r="U815" i="42"/>
  <c r="AG815" i="42"/>
  <c r="AG2523" i="42"/>
  <c r="X426" i="42"/>
  <c r="X853" i="42"/>
  <c r="AJ853" i="42"/>
  <c r="AJ3415" i="42"/>
  <c r="AA399" i="42"/>
  <c r="AA826" i="42"/>
  <c r="R345" i="42"/>
  <c r="R772" i="42"/>
  <c r="AD772" i="42"/>
  <c r="AD1199" i="42"/>
  <c r="U410" i="42"/>
  <c r="U837" i="42"/>
  <c r="AG837" i="42"/>
  <c r="AG2545" i="42"/>
  <c r="X356" i="42"/>
  <c r="X783" i="42"/>
  <c r="AJ783" i="42"/>
  <c r="AJ3345" i="42"/>
  <c r="R367" i="42"/>
  <c r="R794" i="42"/>
  <c r="AD794" i="42"/>
  <c r="AD1221" i="42"/>
  <c r="AJ854" i="42"/>
  <c r="AJ3416" i="42"/>
  <c r="R402" i="42"/>
  <c r="R829" i="42"/>
  <c r="AB369" i="42"/>
  <c r="AB796" i="42"/>
  <c r="V391" i="42"/>
  <c r="V818" i="42"/>
  <c r="AH818" i="42"/>
  <c r="AH2953" i="42"/>
  <c r="AB336" i="42"/>
  <c r="AB763" i="42"/>
  <c r="S427" i="42"/>
  <c r="S854" i="42"/>
  <c r="AE854" i="42"/>
  <c r="AE1708" i="42"/>
  <c r="AB384" i="42"/>
  <c r="AB811" i="42"/>
  <c r="V395" i="42"/>
  <c r="V822" i="42"/>
  <c r="AH822" i="42"/>
  <c r="AH2957" i="42"/>
  <c r="V417" i="42"/>
  <c r="V844" i="42"/>
  <c r="AH844" i="42"/>
  <c r="AH2979" i="42"/>
  <c r="Y390" i="42"/>
  <c r="Y817" i="42"/>
  <c r="AK817" i="42"/>
  <c r="AK3379" i="42"/>
  <c r="AB428" i="42"/>
  <c r="AB855" i="42"/>
  <c r="V347" i="42"/>
  <c r="V774" i="42"/>
  <c r="AH774" i="42"/>
  <c r="AH2909" i="42"/>
  <c r="Y412" i="42"/>
  <c r="Y839" i="42"/>
  <c r="AK839" i="42"/>
  <c r="AK3401" i="42"/>
  <c r="AB358" i="42"/>
  <c r="AB785" i="42"/>
  <c r="S333" i="42"/>
  <c r="S760" i="42"/>
  <c r="AE760" i="42"/>
  <c r="AE1614" i="42"/>
  <c r="AB408" i="42"/>
  <c r="AB835" i="42"/>
  <c r="V419" i="42"/>
  <c r="V846" i="42"/>
  <c r="AH846" i="42"/>
  <c r="AH2981" i="42"/>
  <c r="S403" i="42"/>
  <c r="S830" i="42"/>
  <c r="AE830" i="42"/>
  <c r="AE1684" i="42"/>
  <c r="Y334" i="42"/>
  <c r="Y761" i="42"/>
  <c r="AK761" i="42"/>
  <c r="AK3323" i="42"/>
  <c r="AB396" i="42"/>
  <c r="AB823" i="42"/>
  <c r="S348" i="42"/>
  <c r="S775" i="42"/>
  <c r="AE775" i="42"/>
  <c r="AE1629" i="42"/>
  <c r="V359" i="42"/>
  <c r="V786" i="42"/>
  <c r="AH786" i="42"/>
  <c r="AH2921" i="42"/>
  <c r="V360" i="42"/>
  <c r="V787" i="42"/>
  <c r="AH787" i="42"/>
  <c r="AH2922" i="42"/>
  <c r="AB371" i="42"/>
  <c r="AB798" i="42"/>
  <c r="Y420" i="42"/>
  <c r="Y847" i="42"/>
  <c r="AK847" i="42"/>
  <c r="AK3409" i="42"/>
  <c r="AB415" i="42"/>
  <c r="AB842" i="42"/>
  <c r="S331" i="42"/>
  <c r="S758" i="42"/>
  <c r="AE758" i="42"/>
  <c r="AE1612" i="42"/>
  <c r="AB353" i="42"/>
  <c r="AB780" i="42"/>
  <c r="V351" i="42"/>
  <c r="V778" i="42"/>
  <c r="AH778" i="42"/>
  <c r="AH2913" i="42"/>
  <c r="Y389" i="42"/>
  <c r="Y816" i="42"/>
  <c r="AK816" i="42"/>
  <c r="AK3378" i="42"/>
  <c r="AB362" i="42"/>
  <c r="AB789" i="42"/>
  <c r="V373" i="42"/>
  <c r="V800" i="42"/>
  <c r="AH800" i="42"/>
  <c r="AH2935" i="42"/>
  <c r="S422" i="42"/>
  <c r="S849" i="42"/>
  <c r="AE849" i="42"/>
  <c r="AE1703" i="42"/>
  <c r="AB406" i="42"/>
  <c r="AB833" i="42"/>
  <c r="S352" i="42"/>
  <c r="S779" i="42"/>
  <c r="AE779" i="42"/>
  <c r="AE1633" i="42"/>
  <c r="Y363" i="42"/>
  <c r="Y790" i="42"/>
  <c r="AK790" i="42"/>
  <c r="AK3352" i="42"/>
  <c r="V397" i="42"/>
  <c r="V824" i="42"/>
  <c r="AH824" i="42"/>
  <c r="AH2959" i="42"/>
  <c r="Y343" i="42"/>
  <c r="Y770" i="42"/>
  <c r="AK770" i="42"/>
  <c r="AK3332" i="42"/>
  <c r="Y365" i="42"/>
  <c r="Y792" i="42"/>
  <c r="AK792" i="42"/>
  <c r="AK3354" i="42"/>
  <c r="AB338" i="42"/>
  <c r="AB765" i="42"/>
  <c r="V349" i="42"/>
  <c r="V776" i="42"/>
  <c r="AH776" i="42"/>
  <c r="AH2911" i="42"/>
  <c r="S380" i="42"/>
  <c r="S807" i="42"/>
  <c r="AE807" i="42"/>
  <c r="AE1661" i="42"/>
  <c r="V418" i="42"/>
  <c r="V845" i="42"/>
  <c r="AH845" i="42"/>
  <c r="AH2980" i="42"/>
  <c r="Y402" i="42"/>
  <c r="Y829" i="42"/>
  <c r="AK829" i="42"/>
  <c r="AK3391" i="42"/>
  <c r="AB375" i="42"/>
  <c r="AB802" i="42"/>
  <c r="S413" i="42"/>
  <c r="S840" i="42"/>
  <c r="AE840" i="42"/>
  <c r="AE1694" i="42"/>
  <c r="Y337" i="42"/>
  <c r="Y764" i="42"/>
  <c r="AK764" i="42"/>
  <c r="AK3326" i="42"/>
  <c r="S387" i="42"/>
  <c r="S814" i="42"/>
  <c r="AE814" i="42"/>
  <c r="AE1668" i="42"/>
  <c r="V425" i="42"/>
  <c r="V852" i="42"/>
  <c r="AH852" i="42"/>
  <c r="AH2987" i="42"/>
  <c r="Y398" i="42"/>
  <c r="Y825" i="42"/>
  <c r="AK825" i="42"/>
  <c r="AK3387" i="42"/>
  <c r="AB344" i="42"/>
  <c r="AB771" i="42"/>
  <c r="S409" i="42"/>
  <c r="S836" i="42"/>
  <c r="AE836" i="42"/>
  <c r="AE1690" i="42"/>
  <c r="S339" i="42"/>
  <c r="S766" i="42"/>
  <c r="AE766" i="42"/>
  <c r="AE1620" i="42"/>
  <c r="V377" i="42"/>
  <c r="V804" i="42"/>
  <c r="AH804" i="42"/>
  <c r="AH2939" i="42"/>
  <c r="Y350" i="42"/>
  <c r="Y777" i="42"/>
  <c r="AK777" i="42"/>
  <c r="AK3339" i="42"/>
  <c r="S361" i="42"/>
  <c r="S788" i="42"/>
  <c r="AE788" i="42"/>
  <c r="AE1642" i="42"/>
  <c r="Y372" i="42"/>
  <c r="Y799" i="42"/>
  <c r="AK799" i="42"/>
  <c r="AK3361" i="42"/>
  <c r="S383" i="42"/>
  <c r="S810" i="42"/>
  <c r="AE810" i="42"/>
  <c r="AE1664" i="42"/>
  <c r="V421" i="42"/>
  <c r="V848" i="42"/>
  <c r="AH848" i="42"/>
  <c r="AH2983" i="42"/>
  <c r="Y394" i="42"/>
  <c r="Y821" i="42"/>
  <c r="AK821" i="42"/>
  <c r="AK3383" i="42"/>
  <c r="AB340" i="42"/>
  <c r="AB767" i="42"/>
  <c r="S423" i="42"/>
  <c r="S850" i="42"/>
  <c r="AE850" i="42"/>
  <c r="AE1704" i="42"/>
  <c r="V407" i="42"/>
  <c r="V834" i="42"/>
  <c r="AH834" i="42"/>
  <c r="AH2969" i="42"/>
  <c r="AB429" i="42"/>
  <c r="AB856" i="42"/>
  <c r="S386" i="42"/>
  <c r="S813" i="42"/>
  <c r="AE813" i="42"/>
  <c r="AE1667" i="42"/>
  <c r="V335" i="42"/>
  <c r="V762" i="42"/>
  <c r="AH762" i="42"/>
  <c r="AH2897" i="42"/>
  <c r="Y405" i="42"/>
  <c r="Y832" i="42"/>
  <c r="AK832" i="42"/>
  <c r="AK3394" i="42"/>
  <c r="AB378" i="42"/>
  <c r="AB805" i="42"/>
  <c r="S416" i="42"/>
  <c r="S843" i="42"/>
  <c r="AE843" i="42"/>
  <c r="AE1697" i="42"/>
  <c r="AB400" i="42"/>
  <c r="AB827" i="42"/>
  <c r="S346" i="42"/>
  <c r="S773" i="42"/>
  <c r="AE773" i="42"/>
  <c r="AE1627" i="42"/>
  <c r="V411" i="42"/>
  <c r="V838" i="42"/>
  <c r="AH838" i="42"/>
  <c r="AH2973" i="42"/>
  <c r="Y357" i="42"/>
  <c r="Y784" i="42"/>
  <c r="AK784" i="42"/>
  <c r="AK3346" i="42"/>
  <c r="S368" i="42"/>
  <c r="S795" i="42"/>
  <c r="AE795" i="42"/>
  <c r="AE1649" i="42"/>
  <c r="V341" i="42"/>
  <c r="V768" i="42"/>
  <c r="AH768" i="42"/>
  <c r="AH2903" i="42"/>
  <c r="Y379" i="42"/>
  <c r="Y806" i="42"/>
  <c r="AK806" i="42"/>
  <c r="AK3368" i="42"/>
  <c r="Y401" i="42"/>
  <c r="Y828" i="42"/>
  <c r="AK828" i="42"/>
  <c r="AK3390" i="42"/>
  <c r="AB374" i="42"/>
  <c r="AB801" i="42"/>
  <c r="V385" i="42"/>
  <c r="V812" i="42"/>
  <c r="AH812" i="42"/>
  <c r="AH2947" i="42"/>
  <c r="AB424" i="42"/>
  <c r="AB851" i="42"/>
  <c r="S370" i="42"/>
  <c r="S797" i="42"/>
  <c r="AE797" i="42"/>
  <c r="AE1651" i="42"/>
  <c r="Y381" i="42"/>
  <c r="Y808" i="42"/>
  <c r="AK808" i="42"/>
  <c r="AK3370" i="42"/>
  <c r="AB354" i="42"/>
  <c r="AB781" i="42"/>
  <c r="S392" i="42"/>
  <c r="S819" i="42"/>
  <c r="AE819" i="42"/>
  <c r="AE1673" i="42"/>
  <c r="AB376" i="42"/>
  <c r="AB803" i="42"/>
  <c r="Y342" i="42"/>
  <c r="Y769" i="42"/>
  <c r="AK769" i="42"/>
  <c r="AK3331" i="42"/>
  <c r="S364" i="42"/>
  <c r="S791" i="42"/>
  <c r="AE791" i="42"/>
  <c r="AE1645" i="42"/>
  <c r="S332" i="42"/>
  <c r="S759" i="42"/>
  <c r="AE759" i="42"/>
  <c r="AE1613" i="42"/>
  <c r="V414" i="42"/>
  <c r="V841" i="42"/>
  <c r="AH841" i="42"/>
  <c r="AH2976" i="42"/>
  <c r="Y382" i="42"/>
  <c r="Y809" i="42"/>
  <c r="AK809" i="42"/>
  <c r="AK3371" i="42"/>
  <c r="AB355" i="42"/>
  <c r="AB782" i="42"/>
  <c r="S393" i="42"/>
  <c r="S820" i="42"/>
  <c r="AE820" i="42"/>
  <c r="AE1674" i="42"/>
  <c r="V366" i="42"/>
  <c r="V793" i="42"/>
  <c r="AH793" i="42"/>
  <c r="AH2928" i="42"/>
  <c r="Y404" i="42"/>
  <c r="Y831" i="42"/>
  <c r="AK831" i="42"/>
  <c r="AK3393" i="42"/>
  <c r="V388" i="42"/>
  <c r="V815" i="42"/>
  <c r="AH815" i="42"/>
  <c r="AH2950" i="42"/>
  <c r="Y426" i="42"/>
  <c r="Y853" i="42"/>
  <c r="AK853" i="42"/>
  <c r="AK3415" i="42"/>
  <c r="AB399" i="42"/>
  <c r="AB826" i="42"/>
  <c r="S345" i="42"/>
  <c r="S772" i="42"/>
  <c r="AE772" i="42"/>
  <c r="AE1626" i="42"/>
  <c r="V410" i="42"/>
  <c r="V837" i="42"/>
  <c r="AH837" i="42"/>
  <c r="AH2972" i="42"/>
  <c r="Y356" i="42"/>
  <c r="Y783" i="42"/>
  <c r="AK783" i="42"/>
  <c r="AK3345" i="42"/>
  <c r="S367" i="42"/>
  <c r="S794" i="42"/>
  <c r="AE794" i="42"/>
  <c r="AE1648" i="42"/>
  <c r="AA391" i="42"/>
  <c r="AA818" i="42"/>
  <c r="R412" i="42"/>
  <c r="R839" i="42"/>
  <c r="U408" i="42"/>
  <c r="U835" i="42"/>
  <c r="X422" i="42"/>
  <c r="X849" i="42"/>
  <c r="R337" i="42"/>
  <c r="R764" i="42"/>
  <c r="X392" i="42"/>
  <c r="X819" i="42"/>
  <c r="AC369" i="42"/>
  <c r="AC796" i="42"/>
  <c r="W391" i="42"/>
  <c r="W818" i="42"/>
  <c r="AI818" i="42"/>
  <c r="AI3380" i="42"/>
  <c r="AC336" i="42"/>
  <c r="AC763" i="42"/>
  <c r="T427" i="42"/>
  <c r="T854" i="42"/>
  <c r="AF854" i="42"/>
  <c r="AF2135" i="42"/>
  <c r="AC384" i="42"/>
  <c r="AC811" i="42"/>
  <c r="W395" i="42"/>
  <c r="W822" i="42"/>
  <c r="AI822" i="42"/>
  <c r="AI3384" i="42"/>
  <c r="W417" i="42"/>
  <c r="W844" i="42"/>
  <c r="AI844" i="42"/>
  <c r="AI3406" i="42"/>
  <c r="Z390" i="42"/>
  <c r="Z817" i="42"/>
  <c r="AL817" i="42"/>
  <c r="AL3379" i="42"/>
  <c r="AC428" i="42"/>
  <c r="AC855" i="42"/>
  <c r="W347" i="42"/>
  <c r="W774" i="42"/>
  <c r="AI774" i="42"/>
  <c r="AI3336" i="42"/>
  <c r="Z412" i="42"/>
  <c r="Z839" i="42"/>
  <c r="AL839" i="42"/>
  <c r="AL3401" i="42"/>
  <c r="AC358" i="42"/>
  <c r="AC785" i="42"/>
  <c r="T333" i="42"/>
  <c r="T760" i="42"/>
  <c r="AF760" i="42"/>
  <c r="AF2041" i="42"/>
  <c r="AC408" i="42"/>
  <c r="AC835" i="42"/>
  <c r="W419" i="42"/>
  <c r="W846" i="42"/>
  <c r="AI846" i="42"/>
  <c r="AI3408" i="42"/>
  <c r="T403" i="42"/>
  <c r="T830" i="42"/>
  <c r="AF830" i="42"/>
  <c r="AF2111" i="42"/>
  <c r="Z334" i="42"/>
  <c r="Z761" i="42"/>
  <c r="AL761" i="42"/>
  <c r="AL3323" i="42"/>
  <c r="AC396" i="42"/>
  <c r="AC823" i="42"/>
  <c r="T348" i="42"/>
  <c r="T775" i="42"/>
  <c r="AF775" i="42"/>
  <c r="AF2056" i="42"/>
  <c r="W359" i="42"/>
  <c r="W786" i="42"/>
  <c r="AI786" i="42"/>
  <c r="AI3348" i="42"/>
  <c r="W360" i="42"/>
  <c r="W787" i="42"/>
  <c r="AI787" i="42"/>
  <c r="AI3349" i="42"/>
  <c r="AC371" i="42"/>
  <c r="AC798" i="42"/>
  <c r="Z420" i="42"/>
  <c r="Z847" i="42"/>
  <c r="AL847" i="42"/>
  <c r="AL3409" i="42"/>
  <c r="AC415" i="42"/>
  <c r="AC842" i="42"/>
  <c r="T331" i="42"/>
  <c r="T758" i="42"/>
  <c r="AF758" i="42"/>
  <c r="AF2039" i="42"/>
  <c r="AC353" i="42"/>
  <c r="AC780" i="42"/>
  <c r="W351" i="42"/>
  <c r="W778" i="42"/>
  <c r="AI778" i="42"/>
  <c r="AI3340" i="42"/>
  <c r="Z389" i="42"/>
  <c r="Z816" i="42"/>
  <c r="AL816" i="42"/>
  <c r="AL3378" i="42"/>
  <c r="AC362" i="42"/>
  <c r="AC789" i="42"/>
  <c r="W373" i="42"/>
  <c r="W800" i="42"/>
  <c r="AI800" i="42"/>
  <c r="AI3362" i="42"/>
  <c r="T422" i="42"/>
  <c r="T849" i="42"/>
  <c r="AF849" i="42"/>
  <c r="AF2130" i="42"/>
  <c r="AC406" i="42"/>
  <c r="AC833" i="42"/>
  <c r="T352" i="42"/>
  <c r="T779" i="42"/>
  <c r="AF779" i="42"/>
  <c r="AF2060" i="42"/>
  <c r="Z363" i="42"/>
  <c r="Z790" i="42"/>
  <c r="AL790" i="42"/>
  <c r="AL3352" i="42"/>
  <c r="W397" i="42"/>
  <c r="W824" i="42"/>
  <c r="AI824" i="42"/>
  <c r="AI3386" i="42"/>
  <c r="Z343" i="42"/>
  <c r="Z770" i="42"/>
  <c r="AL770" i="42"/>
  <c r="AL3332" i="42"/>
  <c r="Z365" i="42"/>
  <c r="Z792" i="42"/>
  <c r="AL792" i="42"/>
  <c r="AL3354" i="42"/>
  <c r="AC338" i="42"/>
  <c r="AC765" i="42"/>
  <c r="W349" i="42"/>
  <c r="W776" i="42"/>
  <c r="AI776" i="42"/>
  <c r="AI3338" i="42"/>
  <c r="T380" i="42"/>
  <c r="T807" i="42"/>
  <c r="AF807" i="42"/>
  <c r="AF2088" i="42"/>
  <c r="W418" i="42"/>
  <c r="W845" i="42"/>
  <c r="AI845" i="42"/>
  <c r="AI3407" i="42"/>
  <c r="Z402" i="42"/>
  <c r="Z829" i="42"/>
  <c r="AL829" i="42"/>
  <c r="AL3391" i="42"/>
  <c r="AC375" i="42"/>
  <c r="AC802" i="42"/>
  <c r="T413" i="42"/>
  <c r="T840" i="42"/>
  <c r="AF840" i="42"/>
  <c r="AF2121" i="42"/>
  <c r="Z337" i="42"/>
  <c r="Z764" i="42"/>
  <c r="AL764" i="42"/>
  <c r="AL3326" i="42"/>
  <c r="T387" i="42"/>
  <c r="T814" i="42"/>
  <c r="AF814" i="42"/>
  <c r="AF2095" i="42"/>
  <c r="W425" i="42"/>
  <c r="W852" i="42"/>
  <c r="AI852" i="42"/>
  <c r="AI3414" i="42"/>
  <c r="Z398" i="42"/>
  <c r="Z825" i="42"/>
  <c r="AL825" i="42"/>
  <c r="AL3387" i="42"/>
  <c r="AC344" i="42"/>
  <c r="AC771" i="42"/>
  <c r="T409" i="42"/>
  <c r="T836" i="42"/>
  <c r="AF836" i="42"/>
  <c r="AF2117" i="42"/>
  <c r="T339" i="42"/>
  <c r="T766" i="42"/>
  <c r="AF766" i="42"/>
  <c r="AF2047" i="42"/>
  <c r="W377" i="42"/>
  <c r="W804" i="42"/>
  <c r="AI804" i="42"/>
  <c r="AI3366" i="42"/>
  <c r="Z350" i="42"/>
  <c r="Z777" i="42"/>
  <c r="AL777" i="42"/>
  <c r="AL3339" i="42"/>
  <c r="T361" i="42"/>
  <c r="T788" i="42"/>
  <c r="AF788" i="42"/>
  <c r="AF2069" i="42"/>
  <c r="Z372" i="42"/>
  <c r="Z799" i="42"/>
  <c r="AL799" i="42"/>
  <c r="AL3361" i="42"/>
  <c r="T383" i="42"/>
  <c r="T810" i="42"/>
  <c r="AF810" i="42"/>
  <c r="AF2091" i="42"/>
  <c r="W421" i="42"/>
  <c r="W848" i="42"/>
  <c r="AI848" i="42"/>
  <c r="AI3410" i="42"/>
  <c r="Z394" i="42"/>
  <c r="Z821" i="42"/>
  <c r="AL821" i="42"/>
  <c r="AL3383" i="42"/>
  <c r="AC340" i="42"/>
  <c r="AC767" i="42"/>
  <c r="T423" i="42"/>
  <c r="T850" i="42"/>
  <c r="AF850" i="42"/>
  <c r="AF2131" i="42"/>
  <c r="W407" i="42"/>
  <c r="W834" i="42"/>
  <c r="AI834" i="42"/>
  <c r="AI3396" i="42"/>
  <c r="AC429" i="42"/>
  <c r="AC856" i="42"/>
  <c r="T386" i="42"/>
  <c r="T813" i="42"/>
  <c r="AF813" i="42"/>
  <c r="AF2094" i="42"/>
  <c r="W335" i="42"/>
  <c r="W762" i="42"/>
  <c r="AI762" i="42"/>
  <c r="AI3324" i="42"/>
  <c r="Z405" i="42"/>
  <c r="Z832" i="42"/>
  <c r="AL832" i="42"/>
  <c r="AL3394" i="42"/>
  <c r="AC378" i="42"/>
  <c r="AC805" i="42"/>
  <c r="T416" i="42"/>
  <c r="T843" i="42"/>
  <c r="AF843" i="42"/>
  <c r="AF2124" i="42"/>
  <c r="AC400" i="42"/>
  <c r="AC827" i="42"/>
  <c r="T346" i="42"/>
  <c r="T773" i="42"/>
  <c r="AF773" i="42"/>
  <c r="AF2054" i="42"/>
  <c r="W411" i="42"/>
  <c r="W838" i="42"/>
  <c r="AI838" i="42"/>
  <c r="AI3400" i="42"/>
  <c r="Z357" i="42"/>
  <c r="Z784" i="42"/>
  <c r="AL784" i="42"/>
  <c r="AL3346" i="42"/>
  <c r="T368" i="42"/>
  <c r="T795" i="42"/>
  <c r="AF795" i="42"/>
  <c r="AF2076" i="42"/>
  <c r="W341" i="42"/>
  <c r="W768" i="42"/>
  <c r="AI768" i="42"/>
  <c r="AI3330" i="42"/>
  <c r="Z379" i="42"/>
  <c r="Z806" i="42"/>
  <c r="AL806" i="42"/>
  <c r="AL3368" i="42"/>
  <c r="Z401" i="42"/>
  <c r="Z828" i="42"/>
  <c r="AL828" i="42"/>
  <c r="AL3390" i="42"/>
  <c r="AC374" i="42"/>
  <c r="AC801" i="42"/>
  <c r="W385" i="42"/>
  <c r="W812" i="42"/>
  <c r="AI812" i="42"/>
  <c r="AI3374" i="42"/>
  <c r="AC424" i="42"/>
  <c r="AC851" i="42"/>
  <c r="T370" i="42"/>
  <c r="T797" i="42"/>
  <c r="AF797" i="42"/>
  <c r="AF2078" i="42"/>
  <c r="Z381" i="42"/>
  <c r="Z808" i="42"/>
  <c r="AL808" i="42"/>
  <c r="AL3370" i="42"/>
  <c r="AC354" i="42"/>
  <c r="AC781" i="42"/>
  <c r="T392" i="42"/>
  <c r="T819" i="42"/>
  <c r="AF819" i="42"/>
  <c r="AF2100" i="42"/>
  <c r="AC376" i="42"/>
  <c r="AC803" i="42"/>
  <c r="Z342" i="42"/>
  <c r="Z769" i="42"/>
  <c r="AL769" i="42"/>
  <c r="AL3331" i="42"/>
  <c r="T364" i="42"/>
  <c r="T791" i="42"/>
  <c r="AF791" i="42"/>
  <c r="AF2072" i="42"/>
  <c r="T332" i="42"/>
  <c r="T759" i="42"/>
  <c r="AF759" i="42"/>
  <c r="AF2040" i="42"/>
  <c r="W414" i="42"/>
  <c r="W841" i="42"/>
  <c r="AI841" i="42"/>
  <c r="AI3403" i="42"/>
  <c r="Z382" i="42"/>
  <c r="Z809" i="42"/>
  <c r="AL809" i="42"/>
  <c r="AL3371" i="42"/>
  <c r="AC355" i="42"/>
  <c r="AC782" i="42"/>
  <c r="T393" i="42"/>
  <c r="T820" i="42"/>
  <c r="AF820" i="42"/>
  <c r="AF2101" i="42"/>
  <c r="W366" i="42"/>
  <c r="W793" i="42"/>
  <c r="AI793" i="42"/>
  <c r="AI3355" i="42"/>
  <c r="Z404" i="42"/>
  <c r="Z831" i="42"/>
  <c r="AL831" i="42"/>
  <c r="AL3393" i="42"/>
  <c r="W388" i="42"/>
  <c r="W815" i="42"/>
  <c r="AI815" i="42"/>
  <c r="AI3377" i="42"/>
  <c r="Z426" i="42"/>
  <c r="Z853" i="42"/>
  <c r="AL853" i="42"/>
  <c r="AL3415" i="42"/>
  <c r="AC399" i="42"/>
  <c r="AC826" i="42"/>
  <c r="T345" i="42"/>
  <c r="T772" i="42"/>
  <c r="AF772" i="42"/>
  <c r="AF2053" i="42"/>
  <c r="W410" i="42"/>
  <c r="W837" i="42"/>
  <c r="AI837" i="42"/>
  <c r="AI3399" i="42"/>
  <c r="Z356" i="42"/>
  <c r="Z783" i="42"/>
  <c r="AL783" i="42"/>
  <c r="AL3345" i="42"/>
  <c r="T367" i="42"/>
  <c r="T794" i="42"/>
  <c r="AF794" i="42"/>
  <c r="AF2075" i="42"/>
  <c r="AA347" i="42"/>
  <c r="AA774" i="42"/>
  <c r="R334" i="42"/>
  <c r="R761" i="42"/>
  <c r="X348" i="42"/>
  <c r="X775" i="42"/>
  <c r="AG798" i="42"/>
  <c r="AG2506" i="42"/>
  <c r="R365" i="42"/>
  <c r="R792" i="42"/>
  <c r="AD764" i="42"/>
  <c r="AD1191" i="42"/>
  <c r="X339" i="42"/>
  <c r="X766" i="42"/>
  <c r="R369" i="42"/>
  <c r="R796" i="42"/>
  <c r="AD796" i="42"/>
  <c r="AD1223" i="42"/>
  <c r="X391" i="42"/>
  <c r="X818" i="42"/>
  <c r="AJ818" i="42"/>
  <c r="AJ3380" i="42"/>
  <c r="R336" i="42"/>
  <c r="R763" i="42"/>
  <c r="AD763" i="42"/>
  <c r="AD1190" i="42"/>
  <c r="U427" i="42"/>
  <c r="U854" i="42"/>
  <c r="AG854" i="42"/>
  <c r="AG2562" i="42"/>
  <c r="R384" i="42"/>
  <c r="R811" i="42"/>
  <c r="AD811" i="42"/>
  <c r="AD1238" i="42"/>
  <c r="X395" i="42"/>
  <c r="X822" i="42"/>
  <c r="AJ822" i="42"/>
  <c r="AJ3384" i="42"/>
  <c r="X417" i="42"/>
  <c r="X844" i="42"/>
  <c r="AJ844" i="42"/>
  <c r="AJ3406" i="42"/>
  <c r="AA390" i="42"/>
  <c r="AA817" i="42"/>
  <c r="R428" i="42"/>
  <c r="R855" i="42"/>
  <c r="AD855" i="42"/>
  <c r="AD1282" i="42"/>
  <c r="X347" i="42"/>
  <c r="X774" i="42"/>
  <c r="AJ774" i="42"/>
  <c r="AJ3336" i="42"/>
  <c r="AA412" i="42"/>
  <c r="AA839" i="42"/>
  <c r="R358" i="42"/>
  <c r="R785" i="42"/>
  <c r="AD785" i="42"/>
  <c r="AD1212" i="42"/>
  <c r="U333" i="42"/>
  <c r="U760" i="42"/>
  <c r="AG760" i="42"/>
  <c r="AG2468" i="42"/>
  <c r="R408" i="42"/>
  <c r="R835" i="42"/>
  <c r="AD835" i="42"/>
  <c r="AD1262" i="42"/>
  <c r="X419" i="42"/>
  <c r="X846" i="42"/>
  <c r="AJ846" i="42"/>
  <c r="AJ3408" i="42"/>
  <c r="U403" i="42"/>
  <c r="U830" i="42"/>
  <c r="AG830" i="42"/>
  <c r="AG2538" i="42"/>
  <c r="AA334" i="42"/>
  <c r="AA761" i="42"/>
  <c r="R396" i="42"/>
  <c r="R823" i="42"/>
  <c r="AD823" i="42"/>
  <c r="AD1250" i="42"/>
  <c r="U348" i="42"/>
  <c r="U775" i="42"/>
  <c r="AG775" i="42"/>
  <c r="AG2483" i="42"/>
  <c r="X359" i="42"/>
  <c r="X786" i="42"/>
  <c r="AJ786" i="42"/>
  <c r="AJ3348" i="42"/>
  <c r="X360" i="42"/>
  <c r="X787" i="42"/>
  <c r="AJ787" i="42"/>
  <c r="AJ3349" i="42"/>
  <c r="R371" i="42"/>
  <c r="R798" i="42"/>
  <c r="AD798" i="42"/>
  <c r="AD1225" i="42"/>
  <c r="AA420" i="42"/>
  <c r="AA847" i="42"/>
  <c r="R415" i="42"/>
  <c r="R842" i="42"/>
  <c r="AD842" i="42"/>
  <c r="AD1269" i="42"/>
  <c r="U331" i="42"/>
  <c r="U758" i="42"/>
  <c r="AG758" i="42"/>
  <c r="AG2466" i="42"/>
  <c r="R353" i="42"/>
  <c r="R780" i="42"/>
  <c r="AD780" i="42"/>
  <c r="AD1207" i="42"/>
  <c r="X351" i="42"/>
  <c r="X778" i="42"/>
  <c r="AJ778" i="42"/>
  <c r="AJ3340" i="42"/>
  <c r="AA389" i="42"/>
  <c r="AA816" i="42"/>
  <c r="R362" i="42"/>
  <c r="R789" i="42"/>
  <c r="AD789" i="42"/>
  <c r="AD1216" i="42"/>
  <c r="X373" i="42"/>
  <c r="X800" i="42"/>
  <c r="AJ800" i="42"/>
  <c r="AJ3362" i="42"/>
  <c r="U422" i="42"/>
  <c r="U849" i="42"/>
  <c r="AG849" i="42"/>
  <c r="AG2557" i="42"/>
  <c r="R406" i="42"/>
  <c r="R833" i="42"/>
  <c r="AD833" i="42"/>
  <c r="AD1260" i="42"/>
  <c r="U352" i="42"/>
  <c r="U779" i="42"/>
  <c r="AG779" i="42"/>
  <c r="AG2487" i="42"/>
  <c r="AA363" i="42"/>
  <c r="AA790" i="42"/>
  <c r="X397" i="42"/>
  <c r="X824" i="42"/>
  <c r="AJ824" i="42"/>
  <c r="AJ3386" i="42"/>
  <c r="AA343" i="42"/>
  <c r="AA770" i="42"/>
  <c r="AA365" i="42"/>
  <c r="AA792" i="42"/>
  <c r="R338" i="42"/>
  <c r="R765" i="42"/>
  <c r="AD765" i="42"/>
  <c r="AD1192" i="42"/>
  <c r="X349" i="42"/>
  <c r="X776" i="42"/>
  <c r="AJ776" i="42"/>
  <c r="AJ3338" i="42"/>
  <c r="U380" i="42"/>
  <c r="U807" i="42"/>
  <c r="AG807" i="42"/>
  <c r="AG2515" i="42"/>
  <c r="X418" i="42"/>
  <c r="X845" i="42"/>
  <c r="AJ845" i="42"/>
  <c r="AJ3407" i="42"/>
  <c r="AA402" i="42"/>
  <c r="AA829" i="42"/>
  <c r="R375" i="42"/>
  <c r="R802" i="42"/>
  <c r="AD802" i="42"/>
  <c r="AD1229" i="42"/>
  <c r="U413" i="42"/>
  <c r="U840" i="42"/>
  <c r="AG840" i="42"/>
  <c r="AG2548" i="42"/>
  <c r="AA337" i="42"/>
  <c r="AA764" i="42"/>
  <c r="U387" i="42"/>
  <c r="U814" i="42"/>
  <c r="AG814" i="42"/>
  <c r="AG2522" i="42"/>
  <c r="X425" i="42"/>
  <c r="X852" i="42"/>
  <c r="AJ852" i="42"/>
  <c r="AJ3414" i="42"/>
  <c r="AA398" i="42"/>
  <c r="AA825" i="42"/>
  <c r="R344" i="42"/>
  <c r="R771" i="42"/>
  <c r="AD771" i="42"/>
  <c r="AD1198" i="42"/>
  <c r="U409" i="42"/>
  <c r="U836" i="42"/>
  <c r="AG836" i="42"/>
  <c r="AG2544" i="42"/>
  <c r="U339" i="42"/>
  <c r="U766" i="42"/>
  <c r="AG766" i="42"/>
  <c r="AG2474" i="42"/>
  <c r="X377" i="42"/>
  <c r="X804" i="42"/>
  <c r="AJ804" i="42"/>
  <c r="AJ3366" i="42"/>
  <c r="AA350" i="42"/>
  <c r="AA777" i="42"/>
  <c r="U361" i="42"/>
  <c r="U788" i="42"/>
  <c r="AG788" i="42"/>
  <c r="AG2496" i="42"/>
  <c r="AA372" i="42"/>
  <c r="AA799" i="42"/>
  <c r="U383" i="42"/>
  <c r="U810" i="42"/>
  <c r="AG810" i="42"/>
  <c r="AG2518" i="42"/>
  <c r="X421" i="42"/>
  <c r="X848" i="42"/>
  <c r="AJ848" i="42"/>
  <c r="AJ3410" i="42"/>
  <c r="AA394" i="42"/>
  <c r="AA821" i="42"/>
  <c r="R340" i="42"/>
  <c r="R767" i="42"/>
  <c r="AD767" i="42"/>
  <c r="AD1194" i="42"/>
  <c r="U423" i="42"/>
  <c r="U850" i="42"/>
  <c r="AG850" i="42"/>
  <c r="AG2558" i="42"/>
  <c r="X407" i="42"/>
  <c r="X834" i="42"/>
  <c r="AJ834" i="42"/>
  <c r="AJ3396" i="42"/>
  <c r="R429" i="42"/>
  <c r="R856" i="42"/>
  <c r="AD856" i="42"/>
  <c r="AD1283" i="42"/>
  <c r="U386" i="42"/>
  <c r="U813" i="42"/>
  <c r="AG813" i="42"/>
  <c r="AG2521" i="42"/>
  <c r="X335" i="42"/>
  <c r="X762" i="42"/>
  <c r="AJ762" i="42"/>
  <c r="AJ3324" i="42"/>
  <c r="AA405" i="42"/>
  <c r="AA832" i="42"/>
  <c r="R378" i="42"/>
  <c r="R805" i="42"/>
  <c r="AD805" i="42"/>
  <c r="AD1232" i="42"/>
  <c r="U416" i="42"/>
  <c r="U843" i="42"/>
  <c r="AG843" i="42"/>
  <c r="AG2551" i="42"/>
  <c r="R400" i="42"/>
  <c r="R827" i="42"/>
  <c r="AD827" i="42"/>
  <c r="AD1254" i="42"/>
  <c r="U346" i="42"/>
  <c r="U773" i="42"/>
  <c r="AG773" i="42"/>
  <c r="AG2481" i="42"/>
  <c r="X411" i="42"/>
  <c r="X838" i="42"/>
  <c r="AJ838" i="42"/>
  <c r="AJ3400" i="42"/>
  <c r="AA357" i="42"/>
  <c r="AA784" i="42"/>
  <c r="U368" i="42"/>
  <c r="U795" i="42"/>
  <c r="AG795" i="42"/>
  <c r="AG2503" i="42"/>
  <c r="X341" i="42"/>
  <c r="X768" i="42"/>
  <c r="AJ768" i="42"/>
  <c r="AJ3330" i="42"/>
  <c r="AA379" i="42"/>
  <c r="AA806" i="42"/>
  <c r="AA401" i="42"/>
  <c r="AA828" i="42"/>
  <c r="R374" i="42"/>
  <c r="R801" i="42"/>
  <c r="AD801" i="42"/>
  <c r="AD1228" i="42"/>
  <c r="X385" i="42"/>
  <c r="X812" i="42"/>
  <c r="AJ812" i="42"/>
  <c r="AJ3374" i="42"/>
  <c r="R424" i="42"/>
  <c r="R851" i="42"/>
  <c r="AD851" i="42"/>
  <c r="AD1278" i="42"/>
  <c r="U370" i="42"/>
  <c r="U797" i="42"/>
  <c r="AG797" i="42"/>
  <c r="AG2505" i="42"/>
  <c r="AA381" i="42"/>
  <c r="AA808" i="42"/>
  <c r="R354" i="42"/>
  <c r="R781" i="42"/>
  <c r="AD781" i="42"/>
  <c r="AD1208" i="42"/>
  <c r="U392" i="42"/>
  <c r="U819" i="42"/>
  <c r="AG819" i="42"/>
  <c r="AG2527" i="42"/>
  <c r="R376" i="42"/>
  <c r="R803" i="42"/>
  <c r="AD803" i="42"/>
  <c r="AD1230" i="42"/>
  <c r="AA342" i="42"/>
  <c r="AA769" i="42"/>
  <c r="U364" i="42"/>
  <c r="U791" i="42"/>
  <c r="AG791" i="42"/>
  <c r="AG2499" i="42"/>
  <c r="U332" i="42"/>
  <c r="U759" i="42"/>
  <c r="AG759" i="42"/>
  <c r="AG2467" i="42"/>
  <c r="X414" i="42"/>
  <c r="X841" i="42"/>
  <c r="AJ841" i="42"/>
  <c r="AJ3403" i="42"/>
  <c r="AA382" i="42"/>
  <c r="AA809" i="42"/>
  <c r="R355" i="42"/>
  <c r="R782" i="42"/>
  <c r="AD782" i="42"/>
  <c r="AD1209" i="42"/>
  <c r="U393" i="42"/>
  <c r="U820" i="42"/>
  <c r="AG820" i="42"/>
  <c r="AG2528" i="42"/>
  <c r="X366" i="42"/>
  <c r="X793" i="42"/>
  <c r="AJ793" i="42"/>
  <c r="AJ3355" i="42"/>
  <c r="AA404" i="42"/>
  <c r="AA831" i="42"/>
  <c r="X388" i="42"/>
  <c r="X815" i="42"/>
  <c r="AJ815" i="42"/>
  <c r="AJ3377" i="42"/>
  <c r="AA426" i="42"/>
  <c r="AA853" i="42"/>
  <c r="R399" i="42"/>
  <c r="R826" i="42"/>
  <c r="AD826" i="42"/>
  <c r="AD1253" i="42"/>
  <c r="U345" i="42"/>
  <c r="U772" i="42"/>
  <c r="AG772" i="42"/>
  <c r="AG2480" i="42"/>
  <c r="X410" i="42"/>
  <c r="X837" i="42"/>
  <c r="AJ837" i="42"/>
  <c r="AJ3399" i="42"/>
  <c r="AA356" i="42"/>
  <c r="AA783" i="42"/>
  <c r="U367" i="42"/>
  <c r="U794" i="42"/>
  <c r="AG794" i="42"/>
  <c r="AG2502" i="42"/>
  <c r="AG763" i="42"/>
  <c r="AG2471" i="42"/>
  <c r="X427" i="42"/>
  <c r="X854" i="42"/>
  <c r="R390" i="42"/>
  <c r="R817" i="42"/>
  <c r="U358" i="42"/>
  <c r="U785" i="42"/>
  <c r="AD761" i="42"/>
  <c r="AD1188" i="42"/>
  <c r="R350" i="42"/>
  <c r="R777" i="42"/>
  <c r="AD832" i="42"/>
  <c r="AD1259" i="42"/>
  <c r="S369" i="42"/>
  <c r="S796" i="42"/>
  <c r="AE796" i="42"/>
  <c r="AE1650" i="42"/>
  <c r="Y391" i="42"/>
  <c r="Y818" i="42"/>
  <c r="AK818" i="42"/>
  <c r="AK3380" i="42"/>
  <c r="S336" i="42"/>
  <c r="S763" i="42"/>
  <c r="AE763" i="42"/>
  <c r="AE1617" i="42"/>
  <c r="V427" i="42"/>
  <c r="V854" i="42"/>
  <c r="AH854" i="42"/>
  <c r="AH2989" i="42"/>
  <c r="S384" i="42"/>
  <c r="S811" i="42"/>
  <c r="AE811" i="42"/>
  <c r="AE1665" i="42"/>
  <c r="Y395" i="42"/>
  <c r="Y822" i="42"/>
  <c r="AK822" i="42"/>
  <c r="AK3384" i="42"/>
  <c r="Y417" i="42"/>
  <c r="Y844" i="42"/>
  <c r="AK844" i="42"/>
  <c r="AK3406" i="42"/>
  <c r="AB390" i="42"/>
  <c r="AB817" i="42"/>
  <c r="S428" i="42"/>
  <c r="S855" i="42"/>
  <c r="AE855" i="42"/>
  <c r="AE1709" i="42"/>
  <c r="Y347" i="42"/>
  <c r="Y774" i="42"/>
  <c r="AK774" i="42"/>
  <c r="AK3336" i="42"/>
  <c r="AB412" i="42"/>
  <c r="AB839" i="42"/>
  <c r="S358" i="42"/>
  <c r="S785" i="42"/>
  <c r="AE785" i="42"/>
  <c r="AE1639" i="42"/>
  <c r="V333" i="42"/>
  <c r="V760" i="42"/>
  <c r="AH760" i="42"/>
  <c r="AH2895" i="42"/>
  <c r="S408" i="42"/>
  <c r="S835" i="42"/>
  <c r="AE835" i="42"/>
  <c r="AE1689" i="42"/>
  <c r="Y419" i="42"/>
  <c r="Y846" i="42"/>
  <c r="AK846" i="42"/>
  <c r="AK3408" i="42"/>
  <c r="V403" i="42"/>
  <c r="V830" i="42"/>
  <c r="AH830" i="42"/>
  <c r="AH2965" i="42"/>
  <c r="AB334" i="42"/>
  <c r="AB761" i="42"/>
  <c r="S396" i="42"/>
  <c r="S823" i="42"/>
  <c r="AE823" i="42"/>
  <c r="AE1677" i="42"/>
  <c r="V348" i="42"/>
  <c r="V775" i="42"/>
  <c r="AH775" i="42"/>
  <c r="AH2910" i="42"/>
  <c r="Y359" i="42"/>
  <c r="Y786" i="42"/>
  <c r="AK786" i="42"/>
  <c r="AK3348" i="42"/>
  <c r="Y360" i="42"/>
  <c r="Y787" i="42"/>
  <c r="AK787" i="42"/>
  <c r="AK3349" i="42"/>
  <c r="S371" i="42"/>
  <c r="S798" i="42"/>
  <c r="AE798" i="42"/>
  <c r="AE1652" i="42"/>
  <c r="AB420" i="42"/>
  <c r="AB847" i="42"/>
  <c r="S415" i="42"/>
  <c r="S842" i="42"/>
  <c r="AE842" i="42"/>
  <c r="AE1696" i="42"/>
  <c r="V331" i="42"/>
  <c r="V758" i="42"/>
  <c r="AH758" i="42"/>
  <c r="AH2893" i="42"/>
  <c r="S353" i="42"/>
  <c r="S780" i="42"/>
  <c r="AE780" i="42"/>
  <c r="AE1634" i="42"/>
  <c r="Y351" i="42"/>
  <c r="Y778" i="42"/>
  <c r="AK778" i="42"/>
  <c r="AK3340" i="42"/>
  <c r="AB389" i="42"/>
  <c r="AB816" i="42"/>
  <c r="S362" i="42"/>
  <c r="S789" i="42"/>
  <c r="AE789" i="42"/>
  <c r="AE1643" i="42"/>
  <c r="Y373" i="42"/>
  <c r="Y800" i="42"/>
  <c r="AK800" i="42"/>
  <c r="AK3362" i="42"/>
  <c r="V422" i="42"/>
  <c r="V849" i="42"/>
  <c r="AH849" i="42"/>
  <c r="AH2984" i="42"/>
  <c r="S406" i="42"/>
  <c r="S833" i="42"/>
  <c r="AE833" i="42"/>
  <c r="AE1687" i="42"/>
  <c r="V352" i="42"/>
  <c r="V779" i="42"/>
  <c r="AH779" i="42"/>
  <c r="AH2914" i="42"/>
  <c r="AB363" i="42"/>
  <c r="AB790" i="42"/>
  <c r="Y397" i="42"/>
  <c r="Y824" i="42"/>
  <c r="AK824" i="42"/>
  <c r="AK3386" i="42"/>
  <c r="AB343" i="42"/>
  <c r="AB770" i="42"/>
  <c r="AB365" i="42"/>
  <c r="AB792" i="42"/>
  <c r="S338" i="42"/>
  <c r="S765" i="42"/>
  <c r="AE765" i="42"/>
  <c r="AE1619" i="42"/>
  <c r="Y349" i="42"/>
  <c r="Y776" i="42"/>
  <c r="AK776" i="42"/>
  <c r="AK3338" i="42"/>
  <c r="V380" i="42"/>
  <c r="V807" i="42"/>
  <c r="AH807" i="42"/>
  <c r="AH2942" i="42"/>
  <c r="Y418" i="42"/>
  <c r="Y845" i="42"/>
  <c r="AK845" i="42"/>
  <c r="AK3407" i="42"/>
  <c r="AB402" i="42"/>
  <c r="AB829" i="42"/>
  <c r="S375" i="42"/>
  <c r="S802" i="42"/>
  <c r="AE802" i="42"/>
  <c r="AE1656" i="42"/>
  <c r="V413" i="42"/>
  <c r="V840" i="42"/>
  <c r="AH840" i="42"/>
  <c r="AH2975" i="42"/>
  <c r="AB337" i="42"/>
  <c r="AB764" i="42"/>
  <c r="V387" i="42"/>
  <c r="V814" i="42"/>
  <c r="AH814" i="42"/>
  <c r="AH2949" i="42"/>
  <c r="Y425" i="42"/>
  <c r="Y852" i="42"/>
  <c r="AK852" i="42"/>
  <c r="AK3414" i="42"/>
  <c r="AB398" i="42"/>
  <c r="AB825" i="42"/>
  <c r="S344" i="42"/>
  <c r="S771" i="42"/>
  <c r="AE771" i="42"/>
  <c r="AE1625" i="42"/>
  <c r="V409" i="42"/>
  <c r="V836" i="42"/>
  <c r="AH836" i="42"/>
  <c r="AH2971" i="42"/>
  <c r="V339" i="42"/>
  <c r="V766" i="42"/>
  <c r="AH766" i="42"/>
  <c r="AH2901" i="42"/>
  <c r="Y377" i="42"/>
  <c r="Y804" i="42"/>
  <c r="AK804" i="42"/>
  <c r="AK3366" i="42"/>
  <c r="AB350" i="42"/>
  <c r="AB777" i="42"/>
  <c r="V361" i="42"/>
  <c r="V788" i="42"/>
  <c r="AH788" i="42"/>
  <c r="AH2923" i="42"/>
  <c r="AB372" i="42"/>
  <c r="AB799" i="42"/>
  <c r="V383" i="42"/>
  <c r="V810" i="42"/>
  <c r="AH810" i="42"/>
  <c r="AH2945" i="42"/>
  <c r="Y421" i="42"/>
  <c r="Y848" i="42"/>
  <c r="AK848" i="42"/>
  <c r="AK3410" i="42"/>
  <c r="AB394" i="42"/>
  <c r="AB821" i="42"/>
  <c r="S340" i="42"/>
  <c r="S767" i="42"/>
  <c r="AE767" i="42"/>
  <c r="AE1621" i="42"/>
  <c r="V423" i="42"/>
  <c r="V850" i="42"/>
  <c r="AH850" i="42"/>
  <c r="AH2985" i="42"/>
  <c r="Y407" i="42"/>
  <c r="Y834" i="42"/>
  <c r="AK834" i="42"/>
  <c r="AK3396" i="42"/>
  <c r="S429" i="42"/>
  <c r="S856" i="42"/>
  <c r="AE856" i="42"/>
  <c r="AE1710" i="42"/>
  <c r="V386" i="42"/>
  <c r="V813" i="42"/>
  <c r="AH813" i="42"/>
  <c r="AH2948" i="42"/>
  <c r="Y335" i="42"/>
  <c r="Y762" i="42"/>
  <c r="AK762" i="42"/>
  <c r="AK3324" i="42"/>
  <c r="AB405" i="42"/>
  <c r="AB832" i="42"/>
  <c r="S378" i="42"/>
  <c r="S805" i="42"/>
  <c r="AE805" i="42"/>
  <c r="AE1659" i="42"/>
  <c r="V416" i="42"/>
  <c r="V843" i="42"/>
  <c r="AH843" i="42"/>
  <c r="AH2978" i="42"/>
  <c r="S400" i="42"/>
  <c r="S827" i="42"/>
  <c r="AE827" i="42"/>
  <c r="AE1681" i="42"/>
  <c r="V346" i="42"/>
  <c r="V773" i="42"/>
  <c r="AH773" i="42"/>
  <c r="AH2908" i="42"/>
  <c r="Y411" i="42"/>
  <c r="Y838" i="42"/>
  <c r="AK838" i="42"/>
  <c r="AK3400" i="42"/>
  <c r="AB357" i="42"/>
  <c r="AB784" i="42"/>
  <c r="V368" i="42"/>
  <c r="V795" i="42"/>
  <c r="AH795" i="42"/>
  <c r="AH2930" i="42"/>
  <c r="Y341" i="42"/>
  <c r="Y768" i="42"/>
  <c r="AK768" i="42"/>
  <c r="AK3330" i="42"/>
  <c r="AB379" i="42"/>
  <c r="AB806" i="42"/>
  <c r="AB401" i="42"/>
  <c r="AB828" i="42"/>
  <c r="S374" i="42"/>
  <c r="S801" i="42"/>
  <c r="AE801" i="42"/>
  <c r="AE1655" i="42"/>
  <c r="Y385" i="42"/>
  <c r="Y812" i="42"/>
  <c r="AK812" i="42"/>
  <c r="AK3374" i="42"/>
  <c r="S424" i="42"/>
  <c r="S851" i="42"/>
  <c r="AE851" i="42"/>
  <c r="AE1705" i="42"/>
  <c r="V370" i="42"/>
  <c r="V797" i="42"/>
  <c r="AH797" i="42"/>
  <c r="AH2932" i="42"/>
  <c r="AB381" i="42"/>
  <c r="AB808" i="42"/>
  <c r="S354" i="42"/>
  <c r="S781" i="42"/>
  <c r="AE781" i="42"/>
  <c r="AE1635" i="42"/>
  <c r="V392" i="42"/>
  <c r="V819" i="42"/>
  <c r="AH819" i="42"/>
  <c r="AH2954" i="42"/>
  <c r="S376" i="42"/>
  <c r="S803" i="42"/>
  <c r="AE803" i="42"/>
  <c r="AE1657" i="42"/>
  <c r="AB342" i="42"/>
  <c r="AB769" i="42"/>
  <c r="V364" i="42"/>
  <c r="V791" i="42"/>
  <c r="AH791" i="42"/>
  <c r="AH2926" i="42"/>
  <c r="V332" i="42"/>
  <c r="V759" i="42"/>
  <c r="AH759" i="42"/>
  <c r="AH2894" i="42"/>
  <c r="Y414" i="42"/>
  <c r="Y841" i="42"/>
  <c r="AK841" i="42"/>
  <c r="AK3403" i="42"/>
  <c r="AB382" i="42"/>
  <c r="AB809" i="42"/>
  <c r="S355" i="42"/>
  <c r="S782" i="42"/>
  <c r="AE782" i="42"/>
  <c r="AE1636" i="42"/>
  <c r="V393" i="42"/>
  <c r="V820" i="42"/>
  <c r="AH820" i="42"/>
  <c r="AH2955" i="42"/>
  <c r="Y366" i="42"/>
  <c r="Y793" i="42"/>
  <c r="AK793" i="42"/>
  <c r="AK3355" i="42"/>
  <c r="AB404" i="42"/>
  <c r="AB831" i="42"/>
  <c r="Y388" i="42"/>
  <c r="Y815" i="42"/>
  <c r="AK815" i="42"/>
  <c r="AK3377" i="42"/>
  <c r="AB426" i="42"/>
  <c r="AB853" i="42"/>
  <c r="S399" i="42"/>
  <c r="S826" i="42"/>
  <c r="AE826" i="42"/>
  <c r="AE1680" i="42"/>
  <c r="V345" i="42"/>
  <c r="V772" i="42"/>
  <c r="AH772" i="42"/>
  <c r="AH2907" i="42"/>
  <c r="Y410" i="42"/>
  <c r="Y837" i="42"/>
  <c r="AK837" i="42"/>
  <c r="AK3399" i="42"/>
  <c r="AB356" i="42"/>
  <c r="AB783" i="42"/>
  <c r="V367" i="42"/>
  <c r="V794" i="42"/>
  <c r="AH794" i="42"/>
  <c r="AH2929" i="42"/>
  <c r="AG855" i="42"/>
  <c r="AG2563" i="42"/>
  <c r="AJ760" i="42"/>
  <c r="AJ3322" i="42"/>
  <c r="AA359" i="42"/>
  <c r="AA786" i="42"/>
  <c r="AA360" i="42"/>
  <c r="AA787" i="42"/>
  <c r="X331" i="42"/>
  <c r="X758" i="42"/>
  <c r="AA349" i="42"/>
  <c r="AA776" i="42"/>
  <c r="AA377" i="42"/>
  <c r="AA804" i="42"/>
  <c r="R405" i="42"/>
  <c r="R832" i="42"/>
  <c r="T369" i="42"/>
  <c r="T796" i="42"/>
  <c r="AF796" i="42"/>
  <c r="AF2077" i="42"/>
  <c r="Z391" i="42"/>
  <c r="Z818" i="42"/>
  <c r="AL818" i="42"/>
  <c r="AL3380" i="42"/>
  <c r="T336" i="42"/>
  <c r="T763" i="42"/>
  <c r="AF763" i="42"/>
  <c r="AF2044" i="42"/>
  <c r="W427" i="42"/>
  <c r="W854" i="42"/>
  <c r="AI854" i="42"/>
  <c r="AI3416" i="42"/>
  <c r="T384" i="42"/>
  <c r="T811" i="42"/>
  <c r="AF811" i="42"/>
  <c r="AF2092" i="42"/>
  <c r="Z395" i="42"/>
  <c r="Z822" i="42"/>
  <c r="AL822" i="42"/>
  <c r="AL3384" i="42"/>
  <c r="Z417" i="42"/>
  <c r="Z844" i="42"/>
  <c r="AL844" i="42"/>
  <c r="AL3406" i="42"/>
  <c r="AC390" i="42"/>
  <c r="AC817" i="42"/>
  <c r="T428" i="42"/>
  <c r="T855" i="42"/>
  <c r="AF855" i="42"/>
  <c r="AF2136" i="42"/>
  <c r="Z347" i="42"/>
  <c r="Z774" i="42"/>
  <c r="AL774" i="42"/>
  <c r="AL3336" i="42"/>
  <c r="AC412" i="42"/>
  <c r="AC839" i="42"/>
  <c r="T358" i="42"/>
  <c r="T785" i="42"/>
  <c r="AF785" i="42"/>
  <c r="AF2066" i="42"/>
  <c r="W333" i="42"/>
  <c r="W760" i="42"/>
  <c r="AI760" i="42"/>
  <c r="AI3322" i="42"/>
  <c r="T408" i="42"/>
  <c r="T835" i="42"/>
  <c r="AF835" i="42"/>
  <c r="AF2116" i="42"/>
  <c r="Z419" i="42"/>
  <c r="Z846" i="42"/>
  <c r="AL846" i="42"/>
  <c r="AL3408" i="42"/>
  <c r="W403" i="42"/>
  <c r="W830" i="42"/>
  <c r="AI830" i="42"/>
  <c r="AI3392" i="42"/>
  <c r="AC334" i="42"/>
  <c r="AC761" i="42"/>
  <c r="T396" i="42"/>
  <c r="T823" i="42"/>
  <c r="AF823" i="42"/>
  <c r="AF2104" i="42"/>
  <c r="W348" i="42"/>
  <c r="W775" i="42"/>
  <c r="AI775" i="42"/>
  <c r="AI3337" i="42"/>
  <c r="Z359" i="42"/>
  <c r="Z786" i="42"/>
  <c r="AL786" i="42"/>
  <c r="AL3348" i="42"/>
  <c r="Z360" i="42"/>
  <c r="Z787" i="42"/>
  <c r="AL787" i="42"/>
  <c r="AL3349" i="42"/>
  <c r="T371" i="42"/>
  <c r="T798" i="42"/>
  <c r="AF798" i="42"/>
  <c r="AF2079" i="42"/>
  <c r="AC420" i="42"/>
  <c r="AC847" i="42"/>
  <c r="T415" i="42"/>
  <c r="T842" i="42"/>
  <c r="AF842" i="42"/>
  <c r="AF2123" i="42"/>
  <c r="W331" i="42"/>
  <c r="W758" i="42"/>
  <c r="AI758" i="42"/>
  <c r="AI3320" i="42"/>
  <c r="T353" i="42"/>
  <c r="T780" i="42"/>
  <c r="AF780" i="42"/>
  <c r="AF2061" i="42"/>
  <c r="Z351" i="42"/>
  <c r="Z778" i="42"/>
  <c r="AL778" i="42"/>
  <c r="AL3340" i="42"/>
  <c r="AC389" i="42"/>
  <c r="AC816" i="42"/>
  <c r="T362" i="42"/>
  <c r="T789" i="42"/>
  <c r="AF789" i="42"/>
  <c r="AF2070" i="42"/>
  <c r="Z373" i="42"/>
  <c r="Z800" i="42"/>
  <c r="AL800" i="42"/>
  <c r="AL3362" i="42"/>
  <c r="W422" i="42"/>
  <c r="W849" i="42"/>
  <c r="AI849" i="42"/>
  <c r="AI3411" i="42"/>
  <c r="T406" i="42"/>
  <c r="T833" i="42"/>
  <c r="AF833" i="42"/>
  <c r="AF2114" i="42"/>
  <c r="W352" i="42"/>
  <c r="W779" i="42"/>
  <c r="AI779" i="42"/>
  <c r="AI3341" i="42"/>
  <c r="AC363" i="42"/>
  <c r="AC790" i="42"/>
  <c r="Z397" i="42"/>
  <c r="Z824" i="42"/>
  <c r="AL824" i="42"/>
  <c r="AL3386" i="42"/>
  <c r="AC343" i="42"/>
  <c r="AC770" i="42"/>
  <c r="AC365" i="42"/>
  <c r="AC792" i="42"/>
  <c r="T338" i="42"/>
  <c r="T765" i="42"/>
  <c r="AF765" i="42"/>
  <c r="AF2046" i="42"/>
  <c r="Z349" i="42"/>
  <c r="Z776" i="42"/>
  <c r="AL776" i="42"/>
  <c r="AL3338" i="42"/>
  <c r="W380" i="42"/>
  <c r="W807" i="42"/>
  <c r="AI807" i="42"/>
  <c r="AI3369" i="42"/>
  <c r="Z418" i="42"/>
  <c r="Z845" i="42"/>
  <c r="AL845" i="42"/>
  <c r="AL3407" i="42"/>
  <c r="AC402" i="42"/>
  <c r="AC829" i="42"/>
  <c r="T375" i="42"/>
  <c r="T802" i="42"/>
  <c r="AF802" i="42"/>
  <c r="AF2083" i="42"/>
  <c r="W413" i="42"/>
  <c r="W840" i="42"/>
  <c r="AI840" i="42"/>
  <c r="AI3402" i="42"/>
  <c r="AC337" i="42"/>
  <c r="AC764" i="42"/>
  <c r="W387" i="42"/>
  <c r="W814" i="42"/>
  <c r="AI814" i="42"/>
  <c r="AI3376" i="42"/>
  <c r="Z425" i="42"/>
  <c r="Z852" i="42"/>
  <c r="AL852" i="42"/>
  <c r="AL3414" i="42"/>
  <c r="AC398" i="42"/>
  <c r="AC825" i="42"/>
  <c r="T344" i="42"/>
  <c r="T771" i="42"/>
  <c r="AF771" i="42"/>
  <c r="AF2052" i="42"/>
  <c r="W409" i="42"/>
  <c r="W836" i="42"/>
  <c r="AI836" i="42"/>
  <c r="AI3398" i="42"/>
  <c r="W339" i="42"/>
  <c r="W766" i="42"/>
  <c r="AI766" i="42"/>
  <c r="AI3328" i="42"/>
  <c r="Z377" i="42"/>
  <c r="Z804" i="42"/>
  <c r="AL804" i="42"/>
  <c r="AL3366" i="42"/>
  <c r="AC350" i="42"/>
  <c r="AC777" i="42"/>
  <c r="W361" i="42"/>
  <c r="W788" i="42"/>
  <c r="AI788" i="42"/>
  <c r="AI3350" i="42"/>
  <c r="AC372" i="42"/>
  <c r="AC799" i="42"/>
  <c r="W383" i="42"/>
  <c r="W810" i="42"/>
  <c r="AI810" i="42"/>
  <c r="AI3372" i="42"/>
  <c r="Z421" i="42"/>
  <c r="Z848" i="42"/>
  <c r="AL848" i="42"/>
  <c r="AL3410" i="42"/>
  <c r="AC394" i="42"/>
  <c r="AC821" i="42"/>
  <c r="T340" i="42"/>
  <c r="T767" i="42"/>
  <c r="AF767" i="42"/>
  <c r="AF2048" i="42"/>
  <c r="W423" i="42"/>
  <c r="W850" i="42"/>
  <c r="AI850" i="42"/>
  <c r="AI3412" i="42"/>
  <c r="Z407" i="42"/>
  <c r="Z834" i="42"/>
  <c r="AL834" i="42"/>
  <c r="AL3396" i="42"/>
  <c r="T429" i="42"/>
  <c r="T856" i="42"/>
  <c r="AF856" i="42"/>
  <c r="AF2137" i="42"/>
  <c r="W386" i="42"/>
  <c r="W813" i="42"/>
  <c r="AI813" i="42"/>
  <c r="AI3375" i="42"/>
  <c r="Z335" i="42"/>
  <c r="Z762" i="42"/>
  <c r="AL762" i="42"/>
  <c r="AL3324" i="42"/>
  <c r="AC405" i="42"/>
  <c r="AC832" i="42"/>
  <c r="T378" i="42"/>
  <c r="T805" i="42"/>
  <c r="AF805" i="42"/>
  <c r="AF2086" i="42"/>
  <c r="W416" i="42"/>
  <c r="W843" i="42"/>
  <c r="AI843" i="42"/>
  <c r="AI3405" i="42"/>
  <c r="T400" i="42"/>
  <c r="T827" i="42"/>
  <c r="AF827" i="42"/>
  <c r="AF2108" i="42"/>
  <c r="W346" i="42"/>
  <c r="W773" i="42"/>
  <c r="AI773" i="42"/>
  <c r="AI3335" i="42"/>
  <c r="Z411" i="42"/>
  <c r="Z838" i="42"/>
  <c r="AL838" i="42"/>
  <c r="AL3400" i="42"/>
  <c r="AC357" i="42"/>
  <c r="AC784" i="42"/>
  <c r="W368" i="42"/>
  <c r="W795" i="42"/>
  <c r="AI795" i="42"/>
  <c r="AI3357" i="42"/>
  <c r="Z341" i="42"/>
  <c r="Z768" i="42"/>
  <c r="AL768" i="42"/>
  <c r="AL3330" i="42"/>
  <c r="AC379" i="42"/>
  <c r="AC806" i="42"/>
  <c r="AC401" i="42"/>
  <c r="AC828" i="42"/>
  <c r="T374" i="42"/>
  <c r="T801" i="42"/>
  <c r="AF801" i="42"/>
  <c r="AF2082" i="42"/>
  <c r="Z385" i="42"/>
  <c r="Z812" i="42"/>
  <c r="AL812" i="42"/>
  <c r="AL3374" i="42"/>
  <c r="T424" i="42"/>
  <c r="T851" i="42"/>
  <c r="AF851" i="42"/>
  <c r="AF2132" i="42"/>
  <c r="W370" i="42"/>
  <c r="W797" i="42"/>
  <c r="AI797" i="42"/>
  <c r="AI3359" i="42"/>
  <c r="AC381" i="42"/>
  <c r="AC808" i="42"/>
  <c r="T354" i="42"/>
  <c r="T781" i="42"/>
  <c r="AF781" i="42"/>
  <c r="AF2062" i="42"/>
  <c r="W392" i="42"/>
  <c r="W819" i="42"/>
  <c r="AI819" i="42"/>
  <c r="AI3381" i="42"/>
  <c r="T376" i="42"/>
  <c r="T803" i="42"/>
  <c r="AF803" i="42"/>
  <c r="AF2084" i="42"/>
  <c r="AC342" i="42"/>
  <c r="AC769" i="42"/>
  <c r="W364" i="42"/>
  <c r="W791" i="42"/>
  <c r="AI791" i="42"/>
  <c r="AI3353" i="42"/>
  <c r="W332" i="42"/>
  <c r="W759" i="42"/>
  <c r="AI759" i="42"/>
  <c r="AI3321" i="42"/>
  <c r="Z414" i="42"/>
  <c r="Z841" i="42"/>
  <c r="AL841" i="42"/>
  <c r="AL3403" i="42"/>
  <c r="AC382" i="42"/>
  <c r="AC809" i="42"/>
  <c r="T355" i="42"/>
  <c r="T782" i="42"/>
  <c r="AF782" i="42"/>
  <c r="AF2063" i="42"/>
  <c r="W393" i="42"/>
  <c r="W820" i="42"/>
  <c r="AI820" i="42"/>
  <c r="AI3382" i="42"/>
  <c r="Z366" i="42"/>
  <c r="Z793" i="42"/>
  <c r="AL793" i="42"/>
  <c r="AL3355" i="42"/>
  <c r="AC404" i="42"/>
  <c r="AC831" i="42"/>
  <c r="Z388" i="42"/>
  <c r="Z815" i="42"/>
  <c r="AL815" i="42"/>
  <c r="AL3377" i="42"/>
  <c r="AC426" i="42"/>
  <c r="AC853" i="42"/>
  <c r="T399" i="42"/>
  <c r="T826" i="42"/>
  <c r="AF826" i="42"/>
  <c r="AF2107" i="42"/>
  <c r="W345" i="42"/>
  <c r="W772" i="42"/>
  <c r="AI772" i="42"/>
  <c r="AI3334" i="42"/>
  <c r="Z410" i="42"/>
  <c r="Z837" i="42"/>
  <c r="AL837" i="42"/>
  <c r="AL3399" i="42"/>
  <c r="AC356" i="42"/>
  <c r="AC783" i="42"/>
  <c r="W367" i="42"/>
  <c r="W794" i="42"/>
  <c r="AI794" i="42"/>
  <c r="AI3356" i="42"/>
  <c r="X307" i="42"/>
  <c r="X734" i="42"/>
  <c r="AJ734" i="42"/>
  <c r="AJ3296" i="42"/>
  <c r="R329" i="42"/>
  <c r="R756" i="42"/>
  <c r="AD756" i="42"/>
  <c r="AD1183" i="42"/>
  <c r="X305" i="42"/>
  <c r="X732" i="42"/>
  <c r="AJ732" i="42"/>
  <c r="AJ3294" i="42"/>
  <c r="AA251" i="42"/>
  <c r="AA678" i="42"/>
  <c r="R316" i="42"/>
  <c r="R743" i="42"/>
  <c r="AD743" i="42"/>
  <c r="AD1170" i="42"/>
  <c r="U262" i="42"/>
  <c r="U689" i="42"/>
  <c r="AG689" i="42"/>
  <c r="AG2397" i="42"/>
  <c r="AA273" i="42"/>
  <c r="AA700" i="42"/>
  <c r="R246" i="42"/>
  <c r="R673" i="42"/>
  <c r="AD673" i="42"/>
  <c r="AD1100" i="42"/>
  <c r="X257" i="42"/>
  <c r="X684" i="42"/>
  <c r="AJ684" i="42"/>
  <c r="AJ3246" i="42"/>
  <c r="R268" i="42"/>
  <c r="R695" i="42"/>
  <c r="AD695" i="42"/>
  <c r="AD1122" i="42"/>
  <c r="U306" i="42"/>
  <c r="U733" i="42"/>
  <c r="AG733" i="42"/>
  <c r="AG2441" i="42"/>
  <c r="X279" i="42"/>
  <c r="X706" i="42"/>
  <c r="AJ706" i="42"/>
  <c r="AJ3268" i="42"/>
  <c r="X301" i="42"/>
  <c r="X728" i="42"/>
  <c r="AJ728" i="42"/>
  <c r="AJ3290" i="42"/>
  <c r="AA297" i="42"/>
  <c r="AA724" i="42"/>
  <c r="R270" i="42"/>
  <c r="R697" i="42"/>
  <c r="AD697" i="42"/>
  <c r="AD1124" i="42"/>
  <c r="X281" i="42"/>
  <c r="X708" i="42"/>
  <c r="AJ708" i="42"/>
  <c r="AJ3270" i="42"/>
  <c r="R292" i="42"/>
  <c r="R719" i="42"/>
  <c r="AD719" i="42"/>
  <c r="AD1146" i="42"/>
  <c r="U238" i="42"/>
  <c r="U665" i="42"/>
  <c r="AG665" i="42"/>
  <c r="AG2373" i="42"/>
  <c r="AA249" i="42"/>
  <c r="AA676" i="42"/>
  <c r="X242" i="42"/>
  <c r="X669" i="42"/>
  <c r="AJ669" i="42"/>
  <c r="AJ3231" i="42"/>
  <c r="AA318" i="42"/>
  <c r="AA745" i="42"/>
  <c r="R264" i="42"/>
  <c r="R691" i="42"/>
  <c r="AD691" i="42"/>
  <c r="AD1118" i="42"/>
  <c r="U275" i="42"/>
  <c r="U702" i="42"/>
  <c r="AG702" i="42"/>
  <c r="AG2410" i="42"/>
  <c r="AO2410" i="42" s="1"/>
  <c r="R237" i="42"/>
  <c r="R664" i="42"/>
  <c r="AD664" i="42"/>
  <c r="AD1091" i="42"/>
  <c r="U232" i="42"/>
  <c r="U659" i="42"/>
  <c r="AG659" i="42"/>
  <c r="AG2367" i="42"/>
  <c r="X287" i="42"/>
  <c r="X714" i="42"/>
  <c r="AJ714" i="42"/>
  <c r="AJ3276" i="42"/>
  <c r="R298" i="42"/>
  <c r="R725" i="42"/>
  <c r="AD725" i="42"/>
  <c r="AD1152" i="42"/>
  <c r="X309" i="42"/>
  <c r="X736" i="42"/>
  <c r="AJ736" i="42"/>
  <c r="AJ3298" i="42"/>
  <c r="AA282" i="42"/>
  <c r="AA709" i="42"/>
  <c r="U293" i="42"/>
  <c r="U720" i="42"/>
  <c r="AG720" i="42"/>
  <c r="AG2428" i="42"/>
  <c r="X239" i="42"/>
  <c r="X666" i="42"/>
  <c r="AJ666" i="42"/>
  <c r="AJ3228" i="42"/>
  <c r="AA304" i="42"/>
  <c r="AA731" i="42"/>
  <c r="R250" i="42"/>
  <c r="R677" i="42"/>
  <c r="AD677" i="42"/>
  <c r="AD1104" i="42"/>
  <c r="X261" i="42"/>
  <c r="X688" i="42"/>
  <c r="AJ688" i="42"/>
  <c r="AJ3250" i="42"/>
  <c r="AA326" i="42"/>
  <c r="AA753" i="42"/>
  <c r="R272" i="42"/>
  <c r="R699" i="42"/>
  <c r="AD699" i="42"/>
  <c r="AD1126" i="42"/>
  <c r="U245" i="42"/>
  <c r="U672" i="42"/>
  <c r="AG672" i="42"/>
  <c r="AG2380" i="42"/>
  <c r="X283" i="42"/>
  <c r="X710" i="42"/>
  <c r="AJ710" i="42"/>
  <c r="AJ3272" i="42"/>
  <c r="AA256" i="42"/>
  <c r="AA683" i="42"/>
  <c r="R294" i="42"/>
  <c r="R721" i="42"/>
  <c r="AD721" i="42"/>
  <c r="AD1148" i="42"/>
  <c r="U267" i="42"/>
  <c r="U694" i="42"/>
  <c r="AG694" i="42"/>
  <c r="AG2402" i="42"/>
  <c r="AA323" i="42"/>
  <c r="AA750" i="42"/>
  <c r="R269" i="42"/>
  <c r="R696" i="42"/>
  <c r="AD696" i="42"/>
  <c r="AD1123" i="42"/>
  <c r="X291" i="42"/>
  <c r="X718" i="42"/>
  <c r="AJ718" i="42"/>
  <c r="AJ3280" i="42"/>
  <c r="AA286" i="42"/>
  <c r="AA713" i="42"/>
  <c r="R235" i="42"/>
  <c r="R662" i="42"/>
  <c r="AD662" i="42"/>
  <c r="AD1089" i="42"/>
  <c r="U236" i="42"/>
  <c r="U663" i="42"/>
  <c r="AG663" i="42"/>
  <c r="AG2371" i="42"/>
  <c r="X278" i="42"/>
  <c r="X705" i="42"/>
  <c r="AJ705" i="42"/>
  <c r="AJ3267" i="42"/>
  <c r="X300" i="42"/>
  <c r="X727" i="42"/>
  <c r="AJ727" i="42"/>
  <c r="AJ3289" i="42"/>
  <c r="R311" i="42"/>
  <c r="R738" i="42"/>
  <c r="AD738" i="42"/>
  <c r="AD1165" i="42"/>
  <c r="U284" i="42"/>
  <c r="U711" i="42"/>
  <c r="AG711" i="42"/>
  <c r="AG2419" i="42"/>
  <c r="AA295" i="42"/>
  <c r="AA722" i="42"/>
  <c r="R241" i="42"/>
  <c r="R668" i="42"/>
  <c r="AD668" i="42"/>
  <c r="AD1095" i="42"/>
  <c r="AA317" i="42"/>
  <c r="AA744" i="42"/>
  <c r="U328" i="42"/>
  <c r="U755" i="42"/>
  <c r="AG755" i="42"/>
  <c r="AG2463" i="42"/>
  <c r="X274" i="42"/>
  <c r="X701" i="42"/>
  <c r="AJ701" i="42"/>
  <c r="AJ3263" i="42"/>
  <c r="AA247" i="42"/>
  <c r="AA674" i="42"/>
  <c r="R285" i="42"/>
  <c r="R712" i="42"/>
  <c r="AD712" i="42"/>
  <c r="AD1139" i="42"/>
  <c r="U258" i="42"/>
  <c r="U685" i="42"/>
  <c r="AG685" i="42"/>
  <c r="AG2393" i="42"/>
  <c r="X324" i="42"/>
  <c r="X751" i="42"/>
  <c r="AJ751" i="42"/>
  <c r="AJ3313" i="42"/>
  <c r="U308" i="42"/>
  <c r="U735" i="42"/>
  <c r="AG735" i="42"/>
  <c r="AG2443" i="42"/>
  <c r="AO2443" i="42" s="1"/>
  <c r="X254" i="42"/>
  <c r="X681" i="42"/>
  <c r="AJ681" i="42"/>
  <c r="AJ3243" i="42"/>
  <c r="AA319" i="42"/>
  <c r="AA746" i="42"/>
  <c r="X276" i="42"/>
  <c r="X703" i="42"/>
  <c r="AJ703" i="42"/>
  <c r="AJ3265" i="42"/>
  <c r="U296" i="42"/>
  <c r="U723" i="42"/>
  <c r="AG723" i="42"/>
  <c r="AG2431" i="42"/>
  <c r="AA259" i="42"/>
  <c r="AA686" i="42"/>
  <c r="U314" i="42"/>
  <c r="U741" i="42"/>
  <c r="AG741" i="42"/>
  <c r="AG2449" i="42"/>
  <c r="AA255" i="42"/>
  <c r="AA682" i="42"/>
  <c r="R320" i="42"/>
  <c r="R747" i="42"/>
  <c r="AD747" i="42"/>
  <c r="AD1174" i="42"/>
  <c r="U266" i="42"/>
  <c r="U693" i="42"/>
  <c r="AG693" i="42"/>
  <c r="AG2401" i="42"/>
  <c r="U288" i="42"/>
  <c r="U715" i="42"/>
  <c r="AG715" i="42"/>
  <c r="AG2423" i="42"/>
  <c r="AO2423" i="42" s="1"/>
  <c r="AA299" i="42"/>
  <c r="AA726" i="42"/>
  <c r="U310" i="42"/>
  <c r="U737" i="42"/>
  <c r="AG737" i="42"/>
  <c r="AG2445" i="42"/>
  <c r="AO2445" i="42" s="1"/>
  <c r="R253" i="42"/>
  <c r="R680" i="42"/>
  <c r="AD680" i="42"/>
  <c r="AD1107" i="42"/>
  <c r="AA289" i="42"/>
  <c r="AA716" i="42"/>
  <c r="R327" i="42"/>
  <c r="R754" i="42"/>
  <c r="AD754" i="42"/>
  <c r="AD1181" i="42"/>
  <c r="U322" i="42"/>
  <c r="U749" i="42"/>
  <c r="AG749" i="42"/>
  <c r="AG2457" i="42"/>
  <c r="AO2457" i="42" s="1"/>
  <c r="U252" i="42"/>
  <c r="U679" i="42"/>
  <c r="AG679" i="42"/>
  <c r="AG2387" i="42"/>
  <c r="X290" i="42"/>
  <c r="X717" i="42"/>
  <c r="AJ717" i="42"/>
  <c r="AJ3279" i="42"/>
  <c r="AA263" i="42"/>
  <c r="AA690" i="42"/>
  <c r="X312" i="42"/>
  <c r="X739" i="42"/>
  <c r="AJ739" i="42"/>
  <c r="AJ3301" i="42"/>
  <c r="R233" i="42"/>
  <c r="R660" i="42"/>
  <c r="AD660" i="42"/>
  <c r="AD1087" i="42"/>
  <c r="AA243" i="42"/>
  <c r="AA670" i="42"/>
  <c r="AA265" i="42"/>
  <c r="AA692" i="42"/>
  <c r="R303" i="42"/>
  <c r="R730" i="42"/>
  <c r="AD730" i="42"/>
  <c r="AD1157" i="42"/>
  <c r="X234" i="42"/>
  <c r="X661" i="42"/>
  <c r="AJ661" i="42"/>
  <c r="AJ3223" i="42"/>
  <c r="U280" i="42"/>
  <c r="U707" i="42"/>
  <c r="AG707" i="42"/>
  <c r="AG2415" i="42"/>
  <c r="AO2415" i="42" s="1"/>
  <c r="AA302" i="42"/>
  <c r="AA729" i="42"/>
  <c r="R248" i="42"/>
  <c r="R675" i="42"/>
  <c r="AD675" i="42"/>
  <c r="AD1102" i="42"/>
  <c r="U313" i="42"/>
  <c r="U740" i="42"/>
  <c r="AG740" i="42"/>
  <c r="AG2448" i="42"/>
  <c r="AO2448" i="42" s="1"/>
  <c r="R260" i="42"/>
  <c r="R687" i="42"/>
  <c r="AD687" i="42"/>
  <c r="AD1114" i="42"/>
  <c r="U325" i="42"/>
  <c r="U752" i="42"/>
  <c r="AG752" i="42"/>
  <c r="AG2460" i="42"/>
  <c r="X271" i="42"/>
  <c r="X698" i="42"/>
  <c r="AJ698" i="42"/>
  <c r="AJ3260" i="42"/>
  <c r="AA244" i="42"/>
  <c r="AA671" i="42"/>
  <c r="U277" i="42"/>
  <c r="U704" i="42"/>
  <c r="AG704" i="42"/>
  <c r="AG2412" i="42"/>
  <c r="X315" i="42"/>
  <c r="X742" i="42"/>
  <c r="AJ742" i="42"/>
  <c r="AJ3304" i="42"/>
  <c r="U321" i="42"/>
  <c r="U748" i="42"/>
  <c r="AG748" i="42"/>
  <c r="AG2456" i="42"/>
  <c r="AO2456" i="42" s="1"/>
  <c r="AA240" i="42"/>
  <c r="AA667" i="42"/>
  <c r="R231" i="42"/>
  <c r="R658" i="42"/>
  <c r="AD658" i="42"/>
  <c r="AD1085" i="42"/>
  <c r="Y307" i="42"/>
  <c r="Y734" i="42"/>
  <c r="AK734" i="42"/>
  <c r="AK3296" i="42"/>
  <c r="S329" i="42"/>
  <c r="S756" i="42"/>
  <c r="AE756" i="42"/>
  <c r="AE1610" i="42"/>
  <c r="Y305" i="42"/>
  <c r="Y732" i="42"/>
  <c r="AK732" i="42"/>
  <c r="AK3294" i="42"/>
  <c r="AB251" i="42"/>
  <c r="AB678" i="42"/>
  <c r="S316" i="42"/>
  <c r="S743" i="42"/>
  <c r="AE743" i="42"/>
  <c r="AE1597" i="42"/>
  <c r="V262" i="42"/>
  <c r="V689" i="42"/>
  <c r="AH689" i="42"/>
  <c r="AH2824" i="42"/>
  <c r="AB273" i="42"/>
  <c r="AB700" i="42"/>
  <c r="S246" i="42"/>
  <c r="S673" i="42"/>
  <c r="AE673" i="42"/>
  <c r="AE1527" i="42"/>
  <c r="Y257" i="42"/>
  <c r="Y684" i="42"/>
  <c r="AK684" i="42"/>
  <c r="AK3246" i="42"/>
  <c r="S268" i="42"/>
  <c r="S695" i="42"/>
  <c r="AE695" i="42"/>
  <c r="AE1549" i="42"/>
  <c r="V306" i="42"/>
  <c r="V733" i="42"/>
  <c r="AH733" i="42"/>
  <c r="AH2868" i="42"/>
  <c r="Y279" i="42"/>
  <c r="Y706" i="42"/>
  <c r="AK706" i="42"/>
  <c r="AK3268" i="42"/>
  <c r="Y301" i="42"/>
  <c r="Y728" i="42"/>
  <c r="AK728" i="42"/>
  <c r="AK3290" i="42"/>
  <c r="AB297" i="42"/>
  <c r="AB724" i="42"/>
  <c r="S270" i="42"/>
  <c r="S697" i="42"/>
  <c r="AE697" i="42"/>
  <c r="AE1551" i="42"/>
  <c r="Y281" i="42"/>
  <c r="Y708" i="42"/>
  <c r="AK708" i="42"/>
  <c r="AK3270" i="42"/>
  <c r="S292" i="42"/>
  <c r="S719" i="42"/>
  <c r="AE719" i="42"/>
  <c r="AE1573" i="42"/>
  <c r="V238" i="42"/>
  <c r="V665" i="42"/>
  <c r="AH665" i="42"/>
  <c r="AH2800" i="42"/>
  <c r="AO2800" i="42" s="1"/>
  <c r="AB249" i="42"/>
  <c r="AB676" i="42"/>
  <c r="Y242" i="42"/>
  <c r="Y669" i="42"/>
  <c r="AK669" i="42"/>
  <c r="AK3231" i="42"/>
  <c r="AB318" i="42"/>
  <c r="AB745" i="42"/>
  <c r="S264" i="42"/>
  <c r="S691" i="42"/>
  <c r="AE691" i="42"/>
  <c r="AE1545" i="42"/>
  <c r="V275" i="42"/>
  <c r="V702" i="42"/>
  <c r="AH702" i="42"/>
  <c r="AH2837" i="42"/>
  <c r="S237" i="42"/>
  <c r="S664" i="42"/>
  <c r="AE664" i="42"/>
  <c r="AE1518" i="42"/>
  <c r="V232" i="42"/>
  <c r="V659" i="42"/>
  <c r="AH659" i="42"/>
  <c r="AH2794" i="42"/>
  <c r="Y287" i="42"/>
  <c r="Y714" i="42"/>
  <c r="AK714" i="42"/>
  <c r="AK3276" i="42"/>
  <c r="S298" i="42"/>
  <c r="S725" i="42"/>
  <c r="AE725" i="42"/>
  <c r="AE1579" i="42"/>
  <c r="Y309" i="42"/>
  <c r="Y736" i="42"/>
  <c r="AK736" i="42"/>
  <c r="AK3298" i="42"/>
  <c r="AB282" i="42"/>
  <c r="AB709" i="42"/>
  <c r="V293" i="42"/>
  <c r="V720" i="42"/>
  <c r="AH720" i="42"/>
  <c r="AH2855" i="42"/>
  <c r="AO2855" i="42" s="1"/>
  <c r="Y239" i="42"/>
  <c r="Y666" i="42"/>
  <c r="AK666" i="42"/>
  <c r="AK3228" i="42"/>
  <c r="AB304" i="42"/>
  <c r="AB731" i="42"/>
  <c r="S250" i="42"/>
  <c r="S677" i="42"/>
  <c r="AE677" i="42"/>
  <c r="AE1531" i="42"/>
  <c r="Y261" i="42"/>
  <c r="Y688" i="42"/>
  <c r="AK688" i="42"/>
  <c r="AK3250" i="42"/>
  <c r="AB326" i="42"/>
  <c r="AB753" i="42"/>
  <c r="S272" i="42"/>
  <c r="S699" i="42"/>
  <c r="AE699" i="42"/>
  <c r="AE1553" i="42"/>
  <c r="V245" i="42"/>
  <c r="V672" i="42"/>
  <c r="AH672" i="42"/>
  <c r="AH2807" i="42"/>
  <c r="Y283" i="42"/>
  <c r="Y710" i="42"/>
  <c r="AK710" i="42"/>
  <c r="AK3272" i="42"/>
  <c r="AB256" i="42"/>
  <c r="AB683" i="42"/>
  <c r="S294" i="42"/>
  <c r="S721" i="42"/>
  <c r="AE721" i="42"/>
  <c r="AE1575" i="42"/>
  <c r="V267" i="42"/>
  <c r="V694" i="42"/>
  <c r="AH694" i="42"/>
  <c r="AH2829" i="42"/>
  <c r="AB323" i="42"/>
  <c r="AB750" i="42"/>
  <c r="S269" i="42"/>
  <c r="S696" i="42"/>
  <c r="AE696" i="42"/>
  <c r="AE1550" i="42"/>
  <c r="Y291" i="42"/>
  <c r="Y718" i="42"/>
  <c r="AK718" i="42"/>
  <c r="AK3280" i="42"/>
  <c r="AB286" i="42"/>
  <c r="AB713" i="42"/>
  <c r="S235" i="42"/>
  <c r="S662" i="42"/>
  <c r="AE662" i="42"/>
  <c r="AE1516" i="42"/>
  <c r="V236" i="42"/>
  <c r="V663" i="42"/>
  <c r="AH663" i="42"/>
  <c r="AH2798" i="42"/>
  <c r="Y278" i="42"/>
  <c r="Y705" i="42"/>
  <c r="AK705" i="42"/>
  <c r="AK3267" i="42"/>
  <c r="Y300" i="42"/>
  <c r="Y727" i="42"/>
  <c r="AK727" i="42"/>
  <c r="AK3289" i="42"/>
  <c r="S311" i="42"/>
  <c r="S738" i="42"/>
  <c r="AE738" i="42"/>
  <c r="AE1592" i="42"/>
  <c r="V284" i="42"/>
  <c r="V711" i="42"/>
  <c r="AH711" i="42"/>
  <c r="AH2846" i="42"/>
  <c r="AB295" i="42"/>
  <c r="AB722" i="42"/>
  <c r="S241" i="42"/>
  <c r="S668" i="42"/>
  <c r="AE668" i="42"/>
  <c r="AE1522" i="42"/>
  <c r="AB317" i="42"/>
  <c r="AB744" i="42"/>
  <c r="V328" i="42"/>
  <c r="V755" i="42"/>
  <c r="AH755" i="42"/>
  <c r="AH2890" i="42"/>
  <c r="Y274" i="42"/>
  <c r="Y701" i="42"/>
  <c r="AK701" i="42"/>
  <c r="AK3263" i="42"/>
  <c r="AB247" i="42"/>
  <c r="AB674" i="42"/>
  <c r="S285" i="42"/>
  <c r="S712" i="42"/>
  <c r="AE712" i="42"/>
  <c r="AE1566" i="42"/>
  <c r="V258" i="42"/>
  <c r="V685" i="42"/>
  <c r="AH685" i="42"/>
  <c r="AH2820" i="42"/>
  <c r="Y324" i="42"/>
  <c r="Y751" i="42"/>
  <c r="AK751" i="42"/>
  <c r="AK3313" i="42"/>
  <c r="V308" i="42"/>
  <c r="V735" i="42"/>
  <c r="AH735" i="42"/>
  <c r="AH2870" i="42"/>
  <c r="AO2870" i="42" s="1"/>
  <c r="Y254" i="42"/>
  <c r="Y681" i="42"/>
  <c r="AK681" i="42"/>
  <c r="AK3243" i="42"/>
  <c r="AB319" i="42"/>
  <c r="AB746" i="42"/>
  <c r="Y276" i="42"/>
  <c r="Y703" i="42"/>
  <c r="AK703" i="42"/>
  <c r="AK3265" i="42"/>
  <c r="V296" i="42"/>
  <c r="V723" i="42"/>
  <c r="AH723" i="42"/>
  <c r="AH2858" i="42"/>
  <c r="AB259" i="42"/>
  <c r="AB686" i="42"/>
  <c r="V314" i="42"/>
  <c r="V741" i="42"/>
  <c r="AH741" i="42"/>
  <c r="AH2876" i="42"/>
  <c r="AB255" i="42"/>
  <c r="AB682" i="42"/>
  <c r="S320" i="42"/>
  <c r="S747" i="42"/>
  <c r="AE747" i="42"/>
  <c r="AE1601" i="42"/>
  <c r="V266" i="42"/>
  <c r="V693" i="42"/>
  <c r="AH693" i="42"/>
  <c r="AH2828" i="42"/>
  <c r="AO2828" i="42" s="1"/>
  <c r="V288" i="42"/>
  <c r="V715" i="42"/>
  <c r="AH715" i="42"/>
  <c r="AH2850" i="42"/>
  <c r="AB299" i="42"/>
  <c r="AB726" i="42"/>
  <c r="V310" i="42"/>
  <c r="V737" i="42"/>
  <c r="AH737" i="42"/>
  <c r="AH2872" i="42"/>
  <c r="AO2872" i="42" s="1"/>
  <c r="S253" i="42"/>
  <c r="S680" i="42"/>
  <c r="AE680" i="42"/>
  <c r="AE1534" i="42"/>
  <c r="AB289" i="42"/>
  <c r="AB716" i="42"/>
  <c r="S327" i="42"/>
  <c r="S754" i="42"/>
  <c r="AE754" i="42"/>
  <c r="AE1608" i="42"/>
  <c r="V322" i="42"/>
  <c r="V749" i="42"/>
  <c r="AH749" i="42"/>
  <c r="AH2884" i="42"/>
  <c r="V252" i="42"/>
  <c r="V679" i="42"/>
  <c r="AH679" i="42"/>
  <c r="AH2814" i="42"/>
  <c r="AO2814" i="42" s="1"/>
  <c r="Y290" i="42"/>
  <c r="Y717" i="42"/>
  <c r="AK717" i="42"/>
  <c r="AK3279" i="42"/>
  <c r="AB263" i="42"/>
  <c r="AB690" i="42"/>
  <c r="Y312" i="42"/>
  <c r="Y739" i="42"/>
  <c r="AK739" i="42"/>
  <c r="AK3301" i="42"/>
  <c r="S233" i="42"/>
  <c r="S660" i="42"/>
  <c r="AE660" i="42"/>
  <c r="AE1514" i="42"/>
  <c r="AB243" i="42"/>
  <c r="AB670" i="42"/>
  <c r="AB265" i="42"/>
  <c r="AB692" i="42"/>
  <c r="S303" i="42"/>
  <c r="S730" i="42"/>
  <c r="AE730" i="42"/>
  <c r="AE1584" i="42"/>
  <c r="Y234" i="42"/>
  <c r="Y661" i="42"/>
  <c r="AK661" i="42"/>
  <c r="AK3223" i="42"/>
  <c r="V280" i="42"/>
  <c r="V707" i="42"/>
  <c r="AH707" i="42"/>
  <c r="AH2842" i="42"/>
  <c r="AB302" i="42"/>
  <c r="AB729" i="42"/>
  <c r="S248" i="42"/>
  <c r="S675" i="42"/>
  <c r="AE675" i="42"/>
  <c r="AE1529" i="42"/>
  <c r="V313" i="42"/>
  <c r="V740" i="42"/>
  <c r="AH740" i="42"/>
  <c r="AH2875" i="42"/>
  <c r="AO2875" i="42" s="1"/>
  <c r="S260" i="42"/>
  <c r="S687" i="42"/>
  <c r="AE687" i="42"/>
  <c r="AE1541" i="42"/>
  <c r="V325" i="42"/>
  <c r="V752" i="42"/>
  <c r="AH752" i="42"/>
  <c r="AH2887" i="42"/>
  <c r="Y271" i="42"/>
  <c r="Y698" i="42"/>
  <c r="AK698" i="42"/>
  <c r="AK3260" i="42"/>
  <c r="AB244" i="42"/>
  <c r="AB671" i="42"/>
  <c r="V277" i="42"/>
  <c r="V704" i="42"/>
  <c r="AH704" i="42"/>
  <c r="AH2839" i="42"/>
  <c r="Y315" i="42"/>
  <c r="Y742" i="42"/>
  <c r="AK742" i="42"/>
  <c r="AK3304" i="42"/>
  <c r="V321" i="42"/>
  <c r="V748" i="42"/>
  <c r="AH748" i="42"/>
  <c r="AH2883" i="42"/>
  <c r="AB240" i="42"/>
  <c r="AB667" i="42"/>
  <c r="S231" i="42"/>
  <c r="S658" i="42"/>
  <c r="AE658" i="42"/>
  <c r="AE1512" i="42"/>
  <c r="Z307" i="42"/>
  <c r="Z734" i="42"/>
  <c r="AL734" i="42"/>
  <c r="AL3296" i="42"/>
  <c r="T329" i="42"/>
  <c r="T756" i="42"/>
  <c r="AF756" i="42"/>
  <c r="AF2037" i="42"/>
  <c r="Z305" i="42"/>
  <c r="Z732" i="42"/>
  <c r="AL732" i="42"/>
  <c r="AL3294" i="42"/>
  <c r="AC251" i="42"/>
  <c r="AC678" i="42"/>
  <c r="T316" i="42"/>
  <c r="T743" i="42"/>
  <c r="AF743" i="42"/>
  <c r="AF2024" i="42"/>
  <c r="W262" i="42"/>
  <c r="W689" i="42"/>
  <c r="AI689" i="42"/>
  <c r="AI3251" i="42"/>
  <c r="AC273" i="42"/>
  <c r="AC700" i="42"/>
  <c r="T246" i="42"/>
  <c r="T673" i="42"/>
  <c r="AF673" i="42"/>
  <c r="AF1954" i="42"/>
  <c r="Z257" i="42"/>
  <c r="Z684" i="42"/>
  <c r="AL684" i="42"/>
  <c r="AL3246" i="42"/>
  <c r="T268" i="42"/>
  <c r="T695" i="42"/>
  <c r="AF695" i="42"/>
  <c r="AF1976" i="42"/>
  <c r="W306" i="42"/>
  <c r="W733" i="42"/>
  <c r="AI733" i="42"/>
  <c r="AI3295" i="42"/>
  <c r="Z279" i="42"/>
  <c r="Z706" i="42"/>
  <c r="AL706" i="42"/>
  <c r="AL3268" i="42"/>
  <c r="Z301" i="42"/>
  <c r="Z728" i="42"/>
  <c r="AL728" i="42"/>
  <c r="AL3290" i="42"/>
  <c r="AC297" i="42"/>
  <c r="AC724" i="42"/>
  <c r="T270" i="42"/>
  <c r="T697" i="42"/>
  <c r="AF697" i="42"/>
  <c r="AF1978" i="42"/>
  <c r="Z281" i="42"/>
  <c r="Z708" i="42"/>
  <c r="AL708" i="42"/>
  <c r="AL3270" i="42"/>
  <c r="T292" i="42"/>
  <c r="T719" i="42"/>
  <c r="AF719" i="42"/>
  <c r="AF2000" i="42"/>
  <c r="W238" i="42"/>
  <c r="W665" i="42"/>
  <c r="AI665" i="42"/>
  <c r="AI3227" i="42"/>
  <c r="AC249" i="42"/>
  <c r="AC676" i="42"/>
  <c r="Z242" i="42"/>
  <c r="Z669" i="42"/>
  <c r="AL669" i="42"/>
  <c r="AL3231" i="42"/>
  <c r="AC318" i="42"/>
  <c r="AC745" i="42"/>
  <c r="T264" i="42"/>
  <c r="T691" i="42"/>
  <c r="AF691" i="42"/>
  <c r="AF1972" i="42"/>
  <c r="W275" i="42"/>
  <c r="W702" i="42"/>
  <c r="AI702" i="42"/>
  <c r="AI3264" i="42"/>
  <c r="T237" i="42"/>
  <c r="T664" i="42"/>
  <c r="AF664" i="42"/>
  <c r="AF1945" i="42"/>
  <c r="W232" i="42"/>
  <c r="W659" i="42"/>
  <c r="AI659" i="42"/>
  <c r="AI3221" i="42"/>
  <c r="Z287" i="42"/>
  <c r="Z714" i="42"/>
  <c r="AL714" i="42"/>
  <c r="AL3276" i="42"/>
  <c r="T298" i="42"/>
  <c r="T725" i="42"/>
  <c r="AF725" i="42"/>
  <c r="AF2006" i="42"/>
  <c r="Z309" i="42"/>
  <c r="Z736" i="42"/>
  <c r="AL736" i="42"/>
  <c r="AL3298" i="42"/>
  <c r="AC282" i="42"/>
  <c r="AC709" i="42"/>
  <c r="W293" i="42"/>
  <c r="W720" i="42"/>
  <c r="AI720" i="42"/>
  <c r="AI3282" i="42"/>
  <c r="Z239" i="42"/>
  <c r="Z666" i="42"/>
  <c r="AL666" i="42"/>
  <c r="AL3228" i="42"/>
  <c r="AC304" i="42"/>
  <c r="AC731" i="42"/>
  <c r="T250" i="42"/>
  <c r="T677" i="42"/>
  <c r="AF677" i="42"/>
  <c r="AF1958" i="42"/>
  <c r="Z261" i="42"/>
  <c r="Z688" i="42"/>
  <c r="AL688" i="42"/>
  <c r="AL3250" i="42"/>
  <c r="AC326" i="42"/>
  <c r="AC753" i="42"/>
  <c r="T272" i="42"/>
  <c r="T699" i="42"/>
  <c r="AF699" i="42"/>
  <c r="AF1980" i="42"/>
  <c r="W245" i="42"/>
  <c r="W672" i="42"/>
  <c r="AI672" i="42"/>
  <c r="AI3234" i="42"/>
  <c r="Z283" i="42"/>
  <c r="Z710" i="42"/>
  <c r="AL710" i="42"/>
  <c r="AL3272" i="42"/>
  <c r="AC256" i="42"/>
  <c r="AC683" i="42"/>
  <c r="T294" i="42"/>
  <c r="T721" i="42"/>
  <c r="AF721" i="42"/>
  <c r="AF2002" i="42"/>
  <c r="W267" i="42"/>
  <c r="W694" i="42"/>
  <c r="AI694" i="42"/>
  <c r="AI3256" i="42"/>
  <c r="AC323" i="42"/>
  <c r="AC750" i="42"/>
  <c r="T269" i="42"/>
  <c r="T696" i="42"/>
  <c r="AF696" i="42"/>
  <c r="AF1977" i="42"/>
  <c r="Z291" i="42"/>
  <c r="Z718" i="42"/>
  <c r="AL718" i="42"/>
  <c r="AL3280" i="42"/>
  <c r="AC286" i="42"/>
  <c r="AC713" i="42"/>
  <c r="T235" i="42"/>
  <c r="T662" i="42"/>
  <c r="AF662" i="42"/>
  <c r="AF1943" i="42"/>
  <c r="W236" i="42"/>
  <c r="W663" i="42"/>
  <c r="AI663" i="42"/>
  <c r="AI3225" i="42"/>
  <c r="Z278" i="42"/>
  <c r="Z705" i="42"/>
  <c r="AL705" i="42"/>
  <c r="AL3267" i="42"/>
  <c r="Z300" i="42"/>
  <c r="Z727" i="42"/>
  <c r="AL727" i="42"/>
  <c r="AL3289" i="42"/>
  <c r="T311" i="42"/>
  <c r="T738" i="42"/>
  <c r="AF738" i="42"/>
  <c r="AF2019" i="42"/>
  <c r="W284" i="42"/>
  <c r="W711" i="42"/>
  <c r="AI711" i="42"/>
  <c r="AI3273" i="42"/>
  <c r="AC295" i="42"/>
  <c r="AC722" i="42"/>
  <c r="T241" i="42"/>
  <c r="T668" i="42"/>
  <c r="AF668" i="42"/>
  <c r="AF1949" i="42"/>
  <c r="AC317" i="42"/>
  <c r="AC744" i="42"/>
  <c r="W328" i="42"/>
  <c r="W755" i="42"/>
  <c r="AI755" i="42"/>
  <c r="AI3317" i="42"/>
  <c r="Z274" i="42"/>
  <c r="Z701" i="42"/>
  <c r="AL701" i="42"/>
  <c r="AL3263" i="42"/>
  <c r="AC247" i="42"/>
  <c r="AC674" i="42"/>
  <c r="T285" i="42"/>
  <c r="T712" i="42"/>
  <c r="AF712" i="42"/>
  <c r="AF1993" i="42"/>
  <c r="W258" i="42"/>
  <c r="W685" i="42"/>
  <c r="AI685" i="42"/>
  <c r="AI3247" i="42"/>
  <c r="Z324" i="42"/>
  <c r="Z751" i="42"/>
  <c r="AL751" i="42"/>
  <c r="AL3313" i="42"/>
  <c r="W308" i="42"/>
  <c r="W735" i="42"/>
  <c r="AI735" i="42"/>
  <c r="AI3297" i="42"/>
  <c r="Z254" i="42"/>
  <c r="Z681" i="42"/>
  <c r="AL681" i="42"/>
  <c r="AL3243" i="42"/>
  <c r="AC319" i="42"/>
  <c r="AC746" i="42"/>
  <c r="Z276" i="42"/>
  <c r="Z703" i="42"/>
  <c r="AL703" i="42"/>
  <c r="AL3265" i="42"/>
  <c r="W296" i="42"/>
  <c r="W723" i="42"/>
  <c r="AI723" i="42"/>
  <c r="AI3285" i="42"/>
  <c r="AC259" i="42"/>
  <c r="AC686" i="42"/>
  <c r="W314" i="42"/>
  <c r="W741" i="42"/>
  <c r="AI741" i="42"/>
  <c r="AI3303" i="42"/>
  <c r="AC255" i="42"/>
  <c r="AC682" i="42"/>
  <c r="T320" i="42"/>
  <c r="T747" i="42"/>
  <c r="AF747" i="42"/>
  <c r="AF2028" i="42"/>
  <c r="W266" i="42"/>
  <c r="W693" i="42"/>
  <c r="AI693" i="42"/>
  <c r="AI3255" i="42"/>
  <c r="W288" i="42"/>
  <c r="W715" i="42"/>
  <c r="AI715" i="42"/>
  <c r="AI3277" i="42"/>
  <c r="AC299" i="42"/>
  <c r="AC726" i="42"/>
  <c r="W310" i="42"/>
  <c r="W737" i="42"/>
  <c r="AI737" i="42"/>
  <c r="AI3299" i="42"/>
  <c r="T253" i="42"/>
  <c r="T680" i="42"/>
  <c r="AF680" i="42"/>
  <c r="AF1961" i="42"/>
  <c r="AC289" i="42"/>
  <c r="AC716" i="42"/>
  <c r="T327" i="42"/>
  <c r="T754" i="42"/>
  <c r="AF754" i="42"/>
  <c r="AF2035" i="42"/>
  <c r="W322" i="42"/>
  <c r="W749" i="42"/>
  <c r="AI749" i="42"/>
  <c r="AI3311" i="42"/>
  <c r="W252" i="42"/>
  <c r="W679" i="42"/>
  <c r="AI679" i="42"/>
  <c r="AI3241" i="42"/>
  <c r="Z290" i="42"/>
  <c r="Z717" i="42"/>
  <c r="AL717" i="42"/>
  <c r="AL3279" i="42"/>
  <c r="AC263" i="42"/>
  <c r="AC690" i="42"/>
  <c r="Z312" i="42"/>
  <c r="Z739" i="42"/>
  <c r="AL739" i="42"/>
  <c r="AL3301" i="42"/>
  <c r="T233" i="42"/>
  <c r="T660" i="42"/>
  <c r="AF660" i="42"/>
  <c r="AF1941" i="42"/>
  <c r="AC243" i="42"/>
  <c r="AC670" i="42"/>
  <c r="AC265" i="42"/>
  <c r="AC692" i="42"/>
  <c r="T303" i="42"/>
  <c r="T730" i="42"/>
  <c r="AF730" i="42"/>
  <c r="AF2011" i="42"/>
  <c r="Z234" i="42"/>
  <c r="Z661" i="42"/>
  <c r="AL661" i="42"/>
  <c r="AL3223" i="42"/>
  <c r="W280" i="42"/>
  <c r="W707" i="42"/>
  <c r="AI707" i="42"/>
  <c r="AI3269" i="42"/>
  <c r="AC302" i="42"/>
  <c r="AC729" i="42"/>
  <c r="T248" i="42"/>
  <c r="T675" i="42"/>
  <c r="AF675" i="42"/>
  <c r="AF1956" i="42"/>
  <c r="W313" i="42"/>
  <c r="W740" i="42"/>
  <c r="AI740" i="42"/>
  <c r="AI3302" i="42"/>
  <c r="T260" i="42"/>
  <c r="T687" i="42"/>
  <c r="AF687" i="42"/>
  <c r="AF1968" i="42"/>
  <c r="W325" i="42"/>
  <c r="W752" i="42"/>
  <c r="AI752" i="42"/>
  <c r="AI3314" i="42"/>
  <c r="Z271" i="42"/>
  <c r="Z698" i="42"/>
  <c r="AL698" i="42"/>
  <c r="AL3260" i="42"/>
  <c r="AC244" i="42"/>
  <c r="AC671" i="42"/>
  <c r="W277" i="42"/>
  <c r="W704" i="42"/>
  <c r="AI704" i="42"/>
  <c r="AI3266" i="42"/>
  <c r="Z315" i="42"/>
  <c r="Z742" i="42"/>
  <c r="AL742" i="42"/>
  <c r="AL3304" i="42"/>
  <c r="W321" i="42"/>
  <c r="W748" i="42"/>
  <c r="AI748" i="42"/>
  <c r="AI3310" i="42"/>
  <c r="AC240" i="42"/>
  <c r="AC667" i="42"/>
  <c r="T231" i="42"/>
  <c r="T658" i="42"/>
  <c r="AF658" i="42"/>
  <c r="AF1939" i="42"/>
  <c r="AA307" i="42"/>
  <c r="AA734" i="42"/>
  <c r="U329" i="42"/>
  <c r="U756" i="42"/>
  <c r="AG756" i="42"/>
  <c r="AG2464" i="42"/>
  <c r="AA305" i="42"/>
  <c r="AA732" i="42"/>
  <c r="R251" i="42"/>
  <c r="R678" i="42"/>
  <c r="AD678" i="42"/>
  <c r="AD1105" i="42"/>
  <c r="U316" i="42"/>
  <c r="U743" i="42"/>
  <c r="AG743" i="42"/>
  <c r="AG2451" i="42"/>
  <c r="X262" i="42"/>
  <c r="X689" i="42"/>
  <c r="AJ689" i="42"/>
  <c r="AJ3251" i="42"/>
  <c r="R273" i="42"/>
  <c r="R700" i="42"/>
  <c r="AD700" i="42"/>
  <c r="AD1127" i="42"/>
  <c r="U246" i="42"/>
  <c r="U673" i="42"/>
  <c r="AG673" i="42"/>
  <c r="AG2381" i="42"/>
  <c r="AA257" i="42"/>
  <c r="AA684" i="42"/>
  <c r="U268" i="42"/>
  <c r="U695" i="42"/>
  <c r="AG695" i="42"/>
  <c r="AG2403" i="42"/>
  <c r="X306" i="42"/>
  <c r="X733" i="42"/>
  <c r="AJ733" i="42"/>
  <c r="AJ3295" i="42"/>
  <c r="AA279" i="42"/>
  <c r="AA706" i="42"/>
  <c r="AA301" i="42"/>
  <c r="AA728" i="42"/>
  <c r="R297" i="42"/>
  <c r="R724" i="42"/>
  <c r="AD724" i="42"/>
  <c r="AD1151" i="42"/>
  <c r="U270" i="42"/>
  <c r="U697" i="42"/>
  <c r="AG697" i="42"/>
  <c r="AG2405" i="42"/>
  <c r="AA281" i="42"/>
  <c r="AA708" i="42"/>
  <c r="U292" i="42"/>
  <c r="U719" i="42"/>
  <c r="AG719" i="42"/>
  <c r="AG2427" i="42"/>
  <c r="AO2427" i="42" s="1"/>
  <c r="X238" i="42"/>
  <c r="X665" i="42"/>
  <c r="AJ665" i="42"/>
  <c r="AJ3227" i="42"/>
  <c r="R249" i="42"/>
  <c r="R676" i="42"/>
  <c r="AD676" i="42"/>
  <c r="AD1103" i="42"/>
  <c r="AA242" i="42"/>
  <c r="AA669" i="42"/>
  <c r="R318" i="42"/>
  <c r="R745" i="42"/>
  <c r="AD745" i="42"/>
  <c r="AD1172" i="42"/>
  <c r="U264" i="42"/>
  <c r="U691" i="42"/>
  <c r="AG691" i="42"/>
  <c r="AG2399" i="42"/>
  <c r="X275" i="42"/>
  <c r="X702" i="42"/>
  <c r="AJ702" i="42"/>
  <c r="AJ3264" i="42"/>
  <c r="U237" i="42"/>
  <c r="U664" i="42"/>
  <c r="AG664" i="42"/>
  <c r="AG2372" i="42"/>
  <c r="AO2372" i="42" s="1"/>
  <c r="X232" i="42"/>
  <c r="X659" i="42"/>
  <c r="AJ659" i="42"/>
  <c r="AJ3221" i="42"/>
  <c r="AA287" i="42"/>
  <c r="AA714" i="42"/>
  <c r="U298" i="42"/>
  <c r="U725" i="42"/>
  <c r="AG725" i="42"/>
  <c r="AG2433" i="42"/>
  <c r="AO2433" i="42" s="1"/>
  <c r="AA309" i="42"/>
  <c r="AA736" i="42"/>
  <c r="R282" i="42"/>
  <c r="R709" i="42"/>
  <c r="AD709" i="42"/>
  <c r="AD1136" i="42"/>
  <c r="X293" i="42"/>
  <c r="X720" i="42"/>
  <c r="AJ720" i="42"/>
  <c r="AJ3282" i="42"/>
  <c r="AA239" i="42"/>
  <c r="AA666" i="42"/>
  <c r="R304" i="42"/>
  <c r="R731" i="42"/>
  <c r="AD731" i="42"/>
  <c r="AD1158" i="42"/>
  <c r="U250" i="42"/>
  <c r="U677" i="42"/>
  <c r="AG677" i="42"/>
  <c r="AG2385" i="42"/>
  <c r="AO2385" i="42" s="1"/>
  <c r="AA261" i="42"/>
  <c r="AA688" i="42"/>
  <c r="R326" i="42"/>
  <c r="R753" i="42"/>
  <c r="AD753" i="42"/>
  <c r="AD1180" i="42"/>
  <c r="U272" i="42"/>
  <c r="U699" i="42"/>
  <c r="AG699" i="42"/>
  <c r="AG2407" i="42"/>
  <c r="X245" i="42"/>
  <c r="X672" i="42"/>
  <c r="AJ672" i="42"/>
  <c r="AJ3234" i="42"/>
  <c r="AA283" i="42"/>
  <c r="AA710" i="42"/>
  <c r="R256" i="42"/>
  <c r="R683" i="42"/>
  <c r="AD683" i="42"/>
  <c r="AD1110" i="42"/>
  <c r="U294" i="42"/>
  <c r="U721" i="42"/>
  <c r="AG721" i="42"/>
  <c r="AG2429" i="42"/>
  <c r="X267" i="42"/>
  <c r="X694" i="42"/>
  <c r="AJ694" i="42"/>
  <c r="AJ3256" i="42"/>
  <c r="R323" i="42"/>
  <c r="R750" i="42"/>
  <c r="AD750" i="42"/>
  <c r="AD1177" i="42"/>
  <c r="U269" i="42"/>
  <c r="U696" i="42"/>
  <c r="AG696" i="42"/>
  <c r="AG2404" i="42"/>
  <c r="AO2404" i="42" s="1"/>
  <c r="AA291" i="42"/>
  <c r="AA718" i="42"/>
  <c r="R286" i="42"/>
  <c r="R713" i="42"/>
  <c r="AD713" i="42"/>
  <c r="AD1140" i="42"/>
  <c r="U235" i="42"/>
  <c r="U662" i="42"/>
  <c r="AG662" i="42"/>
  <c r="AG2370" i="42"/>
  <c r="X236" i="42"/>
  <c r="X663" i="42"/>
  <c r="AJ663" i="42"/>
  <c r="AJ3225" i="42"/>
  <c r="AA278" i="42"/>
  <c r="AA705" i="42"/>
  <c r="AA300" i="42"/>
  <c r="AA727" i="42"/>
  <c r="U311" i="42"/>
  <c r="U738" i="42"/>
  <c r="AG738" i="42"/>
  <c r="AG2446" i="42"/>
  <c r="X284" i="42"/>
  <c r="X711" i="42"/>
  <c r="AJ711" i="42"/>
  <c r="AJ3273" i="42"/>
  <c r="R295" i="42"/>
  <c r="R722" i="42"/>
  <c r="AD722" i="42"/>
  <c r="AD1149" i="42"/>
  <c r="U241" i="42"/>
  <c r="U668" i="42"/>
  <c r="AG668" i="42"/>
  <c r="AG2376" i="42"/>
  <c r="AO2376" i="42" s="1"/>
  <c r="R317" i="42"/>
  <c r="R744" i="42"/>
  <c r="AD744" i="42"/>
  <c r="AD1171" i="42"/>
  <c r="X328" i="42"/>
  <c r="X755" i="42"/>
  <c r="AJ755" i="42"/>
  <c r="AJ3317" i="42"/>
  <c r="AA274" i="42"/>
  <c r="AA701" i="42"/>
  <c r="R247" i="42"/>
  <c r="R674" i="42"/>
  <c r="AD674" i="42"/>
  <c r="AD1101" i="42"/>
  <c r="U285" i="42"/>
  <c r="U712" i="42"/>
  <c r="AG712" i="42"/>
  <c r="AG2420" i="42"/>
  <c r="X258" i="42"/>
  <c r="X685" i="42"/>
  <c r="AJ685" i="42"/>
  <c r="AJ3247" i="42"/>
  <c r="AA324" i="42"/>
  <c r="AA751" i="42"/>
  <c r="X308" i="42"/>
  <c r="X735" i="42"/>
  <c r="AJ735" i="42"/>
  <c r="AJ3297" i="42"/>
  <c r="AA254" i="42"/>
  <c r="AA681" i="42"/>
  <c r="R319" i="42"/>
  <c r="R746" i="42"/>
  <c r="AD746" i="42"/>
  <c r="AD1173" i="42"/>
  <c r="AA276" i="42"/>
  <c r="AA703" i="42"/>
  <c r="X296" i="42"/>
  <c r="X723" i="42"/>
  <c r="AJ723" i="42"/>
  <c r="AJ3285" i="42"/>
  <c r="R259" i="42"/>
  <c r="R686" i="42"/>
  <c r="AD686" i="42"/>
  <c r="AD1113" i="42"/>
  <c r="X314" i="42"/>
  <c r="X741" i="42"/>
  <c r="AJ741" i="42"/>
  <c r="AJ3303" i="42"/>
  <c r="R255" i="42"/>
  <c r="R682" i="42"/>
  <c r="AD682" i="42"/>
  <c r="AD1109" i="42"/>
  <c r="U320" i="42"/>
  <c r="U747" i="42"/>
  <c r="AG747" i="42"/>
  <c r="AG2455" i="42"/>
  <c r="AO2455" i="42" s="1"/>
  <c r="X266" i="42"/>
  <c r="X693" i="42"/>
  <c r="AJ693" i="42"/>
  <c r="AJ3255" i="42"/>
  <c r="X288" i="42"/>
  <c r="X715" i="42"/>
  <c r="AJ715" i="42"/>
  <c r="AJ3277" i="42"/>
  <c r="R299" i="42"/>
  <c r="R726" i="42"/>
  <c r="AD726" i="42"/>
  <c r="AD1153" i="42"/>
  <c r="X310" i="42"/>
  <c r="X737" i="42"/>
  <c r="AJ737" i="42"/>
  <c r="AJ3299" i="42"/>
  <c r="U253" i="42"/>
  <c r="U680" i="42"/>
  <c r="AG680" i="42"/>
  <c r="AG2388" i="42"/>
  <c r="R289" i="42"/>
  <c r="R716" i="42"/>
  <c r="AD716" i="42"/>
  <c r="AD1143" i="42"/>
  <c r="U327" i="42"/>
  <c r="U754" i="42"/>
  <c r="AG754" i="42"/>
  <c r="AG2462" i="42"/>
  <c r="AO2462" i="42" s="1"/>
  <c r="X322" i="42"/>
  <c r="X749" i="42"/>
  <c r="AJ749" i="42"/>
  <c r="AJ3311" i="42"/>
  <c r="X252" i="42"/>
  <c r="X679" i="42"/>
  <c r="AJ679" i="42"/>
  <c r="AJ3241" i="42"/>
  <c r="AA290" i="42"/>
  <c r="AA717" i="42"/>
  <c r="R263" i="42"/>
  <c r="R690" i="42"/>
  <c r="AD690" i="42"/>
  <c r="AD1117" i="42"/>
  <c r="AA312" i="42"/>
  <c r="AA739" i="42"/>
  <c r="U233" i="42"/>
  <c r="U660" i="42"/>
  <c r="AG660" i="42"/>
  <c r="AG2368" i="42"/>
  <c r="AO2368" i="42" s="1"/>
  <c r="R243" i="42"/>
  <c r="R670" i="42"/>
  <c r="AD670" i="42"/>
  <c r="AD1097" i="42"/>
  <c r="R265" i="42"/>
  <c r="R692" i="42"/>
  <c r="AD692" i="42"/>
  <c r="AD1119" i="42"/>
  <c r="U303" i="42"/>
  <c r="U730" i="42"/>
  <c r="AG730" i="42"/>
  <c r="AG2438" i="42"/>
  <c r="AO2438" i="42" s="1"/>
  <c r="AA234" i="42"/>
  <c r="AA661" i="42"/>
  <c r="X280" i="42"/>
  <c r="X707" i="42"/>
  <c r="AJ707" i="42"/>
  <c r="AJ3269" i="42"/>
  <c r="R302" i="42"/>
  <c r="R729" i="42"/>
  <c r="AD729" i="42"/>
  <c r="AD1156" i="42"/>
  <c r="U248" i="42"/>
  <c r="U675" i="42"/>
  <c r="AG675" i="42"/>
  <c r="AG2383" i="42"/>
  <c r="X313" i="42"/>
  <c r="X740" i="42"/>
  <c r="AJ740" i="42"/>
  <c r="AJ3302" i="42"/>
  <c r="U260" i="42"/>
  <c r="U687" i="42"/>
  <c r="AG687" i="42"/>
  <c r="AG2395" i="42"/>
  <c r="X325" i="42"/>
  <c r="X752" i="42"/>
  <c r="AJ752" i="42"/>
  <c r="AJ3314" i="42"/>
  <c r="AA271" i="42"/>
  <c r="AA698" i="42"/>
  <c r="R244" i="42"/>
  <c r="R671" i="42"/>
  <c r="AD671" i="42"/>
  <c r="AD1098" i="42"/>
  <c r="X277" i="42"/>
  <c r="X704" i="42"/>
  <c r="AJ704" i="42"/>
  <c r="AJ3266" i="42"/>
  <c r="AA315" i="42"/>
  <c r="AA742" i="42"/>
  <c r="X321" i="42"/>
  <c r="X748" i="42"/>
  <c r="AJ748" i="42"/>
  <c r="AJ3310" i="42"/>
  <c r="R240" i="42"/>
  <c r="R667" i="42"/>
  <c r="AD667" i="42"/>
  <c r="AD1094" i="42"/>
  <c r="U231" i="42"/>
  <c r="U658" i="42"/>
  <c r="AG658" i="42"/>
  <c r="AG2366" i="42"/>
  <c r="AB307" i="42"/>
  <c r="AB734" i="42"/>
  <c r="V329" i="42"/>
  <c r="V756" i="42"/>
  <c r="AH756" i="42"/>
  <c r="AH2891" i="42"/>
  <c r="AO2891" i="42" s="1"/>
  <c r="AB305" i="42"/>
  <c r="AB732" i="42"/>
  <c r="S251" i="42"/>
  <c r="S678" i="42"/>
  <c r="AE678" i="42"/>
  <c r="AE1532" i="42"/>
  <c r="V316" i="42"/>
  <c r="V743" i="42"/>
  <c r="AH743" i="42"/>
  <c r="AH2878" i="42"/>
  <c r="Y262" i="42"/>
  <c r="Y689" i="42"/>
  <c r="AK689" i="42"/>
  <c r="AK3251" i="42"/>
  <c r="S273" i="42"/>
  <c r="S700" i="42"/>
  <c r="AE700" i="42"/>
  <c r="AE1554" i="42"/>
  <c r="V246" i="42"/>
  <c r="V673" i="42"/>
  <c r="AH673" i="42"/>
  <c r="AH2808" i="42"/>
  <c r="AO2808" i="42" s="1"/>
  <c r="AB257" i="42"/>
  <c r="AB684" i="42"/>
  <c r="V268" i="42"/>
  <c r="V695" i="42"/>
  <c r="AH695" i="42"/>
  <c r="AH2830" i="42"/>
  <c r="Y306" i="42"/>
  <c r="Y733" i="42"/>
  <c r="AK733" i="42"/>
  <c r="AK3295" i="42"/>
  <c r="AB279" i="42"/>
  <c r="AB706" i="42"/>
  <c r="AB301" i="42"/>
  <c r="AB728" i="42"/>
  <c r="S297" i="42"/>
  <c r="S724" i="42"/>
  <c r="AE724" i="42"/>
  <c r="AE1578" i="42"/>
  <c r="V270" i="42"/>
  <c r="V697" i="42"/>
  <c r="AH697" i="42"/>
  <c r="AH2832" i="42"/>
  <c r="AB281" i="42"/>
  <c r="AB708" i="42"/>
  <c r="V292" i="42"/>
  <c r="V719" i="42"/>
  <c r="AH719" i="42"/>
  <c r="AH2854" i="42"/>
  <c r="Y238" i="42"/>
  <c r="Y665" i="42"/>
  <c r="AK665" i="42"/>
  <c r="AK3227" i="42"/>
  <c r="S249" i="42"/>
  <c r="S676" i="42"/>
  <c r="AE676" i="42"/>
  <c r="AE1530" i="42"/>
  <c r="AB242" i="42"/>
  <c r="AB669" i="42"/>
  <c r="S318" i="42"/>
  <c r="S745" i="42"/>
  <c r="AE745" i="42"/>
  <c r="AE1599" i="42"/>
  <c r="V264" i="42"/>
  <c r="V691" i="42"/>
  <c r="AH691" i="42"/>
  <c r="AH2826" i="42"/>
  <c r="AO2826" i="42" s="1"/>
  <c r="Y275" i="42"/>
  <c r="Y702" i="42"/>
  <c r="AK702" i="42"/>
  <c r="AK3264" i="42"/>
  <c r="V237" i="42"/>
  <c r="V664" i="42"/>
  <c r="AH664" i="42"/>
  <c r="AH2799" i="42"/>
  <c r="AO2799" i="42" s="1"/>
  <c r="Y232" i="42"/>
  <c r="Y659" i="42"/>
  <c r="AK659" i="42"/>
  <c r="AK3221" i="42"/>
  <c r="AB287" i="42"/>
  <c r="AB714" i="42"/>
  <c r="V298" i="42"/>
  <c r="V725" i="42"/>
  <c r="AH725" i="42"/>
  <c r="AH2860" i="42"/>
  <c r="AO2860" i="42" s="1"/>
  <c r="AB309" i="42"/>
  <c r="AB736" i="42"/>
  <c r="S282" i="42"/>
  <c r="S709" i="42"/>
  <c r="AE709" i="42"/>
  <c r="AE1563" i="42"/>
  <c r="Y293" i="42"/>
  <c r="Y720" i="42"/>
  <c r="AK720" i="42"/>
  <c r="AK3282" i="42"/>
  <c r="AB239" i="42"/>
  <c r="AB666" i="42"/>
  <c r="S304" i="42"/>
  <c r="S731" i="42"/>
  <c r="AE731" i="42"/>
  <c r="AE1585" i="42"/>
  <c r="V250" i="42"/>
  <c r="V677" i="42"/>
  <c r="AH677" i="42"/>
  <c r="AH2812" i="42"/>
  <c r="AB261" i="42"/>
  <c r="AB688" i="42"/>
  <c r="S326" i="42"/>
  <c r="S753" i="42"/>
  <c r="AE753" i="42"/>
  <c r="AE1607" i="42"/>
  <c r="V272" i="42"/>
  <c r="V699" i="42"/>
  <c r="AH699" i="42"/>
  <c r="AH2834" i="42"/>
  <c r="AO2834" i="42" s="1"/>
  <c r="Y245" i="42"/>
  <c r="Y672" i="42"/>
  <c r="AK672" i="42"/>
  <c r="AK3234" i="42"/>
  <c r="AB283" i="42"/>
  <c r="AB710" i="42"/>
  <c r="S256" i="42"/>
  <c r="S683" i="42"/>
  <c r="AE683" i="42"/>
  <c r="AE1537" i="42"/>
  <c r="V294" i="42"/>
  <c r="V721" i="42"/>
  <c r="AH721" i="42"/>
  <c r="AH2856" i="42"/>
  <c r="AO2856" i="42" s="1"/>
  <c r="Y267" i="42"/>
  <c r="Y694" i="42"/>
  <c r="AK694" i="42"/>
  <c r="AK3256" i="42"/>
  <c r="S323" i="42"/>
  <c r="S750" i="42"/>
  <c r="AE750" i="42"/>
  <c r="AE1604" i="42"/>
  <c r="V269" i="42"/>
  <c r="V696" i="42"/>
  <c r="AH696" i="42"/>
  <c r="AH2831" i="42"/>
  <c r="AO2831" i="42" s="1"/>
  <c r="AB291" i="42"/>
  <c r="AB718" i="42"/>
  <c r="S286" i="42"/>
  <c r="S713" i="42"/>
  <c r="AE713" i="42"/>
  <c r="AE1567" i="42"/>
  <c r="V235" i="42"/>
  <c r="V662" i="42"/>
  <c r="AH662" i="42"/>
  <c r="AH2797" i="42"/>
  <c r="AO2797" i="42" s="1"/>
  <c r="Y236" i="42"/>
  <c r="Y663" i="42"/>
  <c r="AK663" i="42"/>
  <c r="AK3225" i="42"/>
  <c r="AB278" i="42"/>
  <c r="AB705" i="42"/>
  <c r="AB300" i="42"/>
  <c r="AB727" i="42"/>
  <c r="V311" i="42"/>
  <c r="V738" i="42"/>
  <c r="AH738" i="42"/>
  <c r="AH2873" i="42"/>
  <c r="Y284" i="42"/>
  <c r="Y711" i="42"/>
  <c r="AK711" i="42"/>
  <c r="AK3273" i="42"/>
  <c r="S295" i="42"/>
  <c r="S722" i="42"/>
  <c r="AE722" i="42"/>
  <c r="AE1576" i="42"/>
  <c r="V241" i="42"/>
  <c r="V668" i="42"/>
  <c r="AH668" i="42"/>
  <c r="AH2803" i="42"/>
  <c r="AO2803" i="42" s="1"/>
  <c r="S317" i="42"/>
  <c r="S744" i="42"/>
  <c r="AE744" i="42"/>
  <c r="AE1598" i="42"/>
  <c r="Y328" i="42"/>
  <c r="Y755" i="42"/>
  <c r="AK755" i="42"/>
  <c r="AK3317" i="42"/>
  <c r="AB274" i="42"/>
  <c r="AB701" i="42"/>
  <c r="S247" i="42"/>
  <c r="S674" i="42"/>
  <c r="AE674" i="42"/>
  <c r="AE1528" i="42"/>
  <c r="V285" i="42"/>
  <c r="V712" i="42"/>
  <c r="AH712" i="42"/>
  <c r="AH2847" i="42"/>
  <c r="Y258" i="42"/>
  <c r="Y685" i="42"/>
  <c r="AK685" i="42"/>
  <c r="AK3247" i="42"/>
  <c r="AB324" i="42"/>
  <c r="AB751" i="42"/>
  <c r="Y308" i="42"/>
  <c r="Y735" i="42"/>
  <c r="AK735" i="42"/>
  <c r="AK3297" i="42"/>
  <c r="AB254" i="42"/>
  <c r="AB681" i="42"/>
  <c r="S319" i="42"/>
  <c r="S746" i="42"/>
  <c r="AE746" i="42"/>
  <c r="AE1600" i="42"/>
  <c r="AB276" i="42"/>
  <c r="AB703" i="42"/>
  <c r="Y296" i="42"/>
  <c r="Y723" i="42"/>
  <c r="AK723" i="42"/>
  <c r="AK3285" i="42"/>
  <c r="S259" i="42"/>
  <c r="S686" i="42"/>
  <c r="AE686" i="42"/>
  <c r="AE1540" i="42"/>
  <c r="Y314" i="42"/>
  <c r="Y741" i="42"/>
  <c r="AK741" i="42"/>
  <c r="AK3303" i="42"/>
  <c r="S255" i="42"/>
  <c r="S682" i="42"/>
  <c r="AE682" i="42"/>
  <c r="AE1536" i="42"/>
  <c r="V320" i="42"/>
  <c r="V747" i="42"/>
  <c r="AH747" i="42"/>
  <c r="AH2882" i="42"/>
  <c r="AO2882" i="42" s="1"/>
  <c r="Y266" i="42"/>
  <c r="Y693" i="42"/>
  <c r="AK693" i="42"/>
  <c r="AK3255" i="42"/>
  <c r="Y288" i="42"/>
  <c r="Y715" i="42"/>
  <c r="AK715" i="42"/>
  <c r="AK3277" i="42"/>
  <c r="S299" i="42"/>
  <c r="S726" i="42"/>
  <c r="AE726" i="42"/>
  <c r="AE1580" i="42"/>
  <c r="Y310" i="42"/>
  <c r="Y737" i="42"/>
  <c r="AK737" i="42"/>
  <c r="AK3299" i="42"/>
  <c r="V253" i="42"/>
  <c r="V680" i="42"/>
  <c r="AH680" i="42"/>
  <c r="AH2815" i="42"/>
  <c r="S289" i="42"/>
  <c r="S716" i="42"/>
  <c r="AE716" i="42"/>
  <c r="AE1570" i="42"/>
  <c r="V327" i="42"/>
  <c r="V754" i="42"/>
  <c r="AH754" i="42"/>
  <c r="AH2889" i="42"/>
  <c r="Y322" i="42"/>
  <c r="Y749" i="42"/>
  <c r="AK749" i="42"/>
  <c r="AK3311" i="42"/>
  <c r="Y252" i="42"/>
  <c r="Y679" i="42"/>
  <c r="AK679" i="42"/>
  <c r="AK3241" i="42"/>
  <c r="AB290" i="42"/>
  <c r="AB717" i="42"/>
  <c r="S263" i="42"/>
  <c r="S690" i="42"/>
  <c r="AE690" i="42"/>
  <c r="AE1544" i="42"/>
  <c r="AB312" i="42"/>
  <c r="AB739" i="42"/>
  <c r="V233" i="42"/>
  <c r="V660" i="42"/>
  <c r="AH660" i="42"/>
  <c r="AH2795" i="42"/>
  <c r="AO2795" i="42" s="1"/>
  <c r="S243" i="42"/>
  <c r="S670" i="42"/>
  <c r="AE670" i="42"/>
  <c r="AE1524" i="42"/>
  <c r="S265" i="42"/>
  <c r="S692" i="42"/>
  <c r="AE692" i="42"/>
  <c r="AE1546" i="42"/>
  <c r="V303" i="42"/>
  <c r="V730" i="42"/>
  <c r="AH730" i="42"/>
  <c r="AH2865" i="42"/>
  <c r="AO2865" i="42" s="1"/>
  <c r="AB234" i="42"/>
  <c r="AB661" i="42"/>
  <c r="Y280" i="42"/>
  <c r="Y707" i="42"/>
  <c r="AK707" i="42"/>
  <c r="AK3269" i="42"/>
  <c r="S302" i="42"/>
  <c r="S729" i="42"/>
  <c r="AE729" i="42"/>
  <c r="AE1583" i="42"/>
  <c r="V248" i="42"/>
  <c r="V675" i="42"/>
  <c r="AH675" i="42"/>
  <c r="AH2810" i="42"/>
  <c r="AO2810" i="42" s="1"/>
  <c r="Y313" i="42"/>
  <c r="Y740" i="42"/>
  <c r="AK740" i="42"/>
  <c r="AK3302" i="42"/>
  <c r="V260" i="42"/>
  <c r="V687" i="42"/>
  <c r="AH687" i="42"/>
  <c r="AH2822" i="42"/>
  <c r="Y325" i="42"/>
  <c r="Y752" i="42"/>
  <c r="AK752" i="42"/>
  <c r="AK3314" i="42"/>
  <c r="AB271" i="42"/>
  <c r="AB698" i="42"/>
  <c r="S244" i="42"/>
  <c r="S671" i="42"/>
  <c r="AE671" i="42"/>
  <c r="AE1525" i="42"/>
  <c r="Y277" i="42"/>
  <c r="Y704" i="42"/>
  <c r="AK704" i="42"/>
  <c r="AK3266" i="42"/>
  <c r="AB315" i="42"/>
  <c r="AB742" i="42"/>
  <c r="Y321" i="42"/>
  <c r="Y748" i="42"/>
  <c r="AK748" i="42"/>
  <c r="AK3310" i="42"/>
  <c r="S240" i="42"/>
  <c r="S667" i="42"/>
  <c r="AE667" i="42"/>
  <c r="AE1521" i="42"/>
  <c r="V231" i="42"/>
  <c r="V658" i="42"/>
  <c r="AH658" i="42"/>
  <c r="AH2793" i="42"/>
  <c r="AC307" i="42"/>
  <c r="AC734" i="42"/>
  <c r="W329" i="42"/>
  <c r="W756" i="42"/>
  <c r="AI756" i="42"/>
  <c r="AI3318" i="42"/>
  <c r="AC305" i="42"/>
  <c r="AC732" i="42"/>
  <c r="T251" i="42"/>
  <c r="T678" i="42"/>
  <c r="AF678" i="42"/>
  <c r="AF1959" i="42"/>
  <c r="W316" i="42"/>
  <c r="W743" i="42"/>
  <c r="AI743" i="42"/>
  <c r="AI3305" i="42"/>
  <c r="Z262" i="42"/>
  <c r="Z689" i="42"/>
  <c r="AL689" i="42"/>
  <c r="AL3251" i="42"/>
  <c r="T273" i="42"/>
  <c r="T700" i="42"/>
  <c r="AF700" i="42"/>
  <c r="AF1981" i="42"/>
  <c r="W246" i="42"/>
  <c r="W673" i="42"/>
  <c r="AI673" i="42"/>
  <c r="AI3235" i="42"/>
  <c r="AC257" i="42"/>
  <c r="AC684" i="42"/>
  <c r="W268" i="42"/>
  <c r="W695" i="42"/>
  <c r="AI695" i="42"/>
  <c r="AI3257" i="42"/>
  <c r="Z306" i="42"/>
  <c r="Z733" i="42"/>
  <c r="AL733" i="42"/>
  <c r="AL3295" i="42"/>
  <c r="AC279" i="42"/>
  <c r="AC706" i="42"/>
  <c r="AC301" i="42"/>
  <c r="AC728" i="42"/>
  <c r="T297" i="42"/>
  <c r="T724" i="42"/>
  <c r="AF724" i="42"/>
  <c r="AF2005" i="42"/>
  <c r="W270" i="42"/>
  <c r="W697" i="42"/>
  <c r="AI697" i="42"/>
  <c r="AI3259" i="42"/>
  <c r="AC281" i="42"/>
  <c r="AC708" i="42"/>
  <c r="W292" i="42"/>
  <c r="W719" i="42"/>
  <c r="AI719" i="42"/>
  <c r="AI3281" i="42"/>
  <c r="Z238" i="42"/>
  <c r="Z665" i="42"/>
  <c r="AL665" i="42"/>
  <c r="AL3227" i="42"/>
  <c r="T249" i="42"/>
  <c r="T676" i="42"/>
  <c r="AF676" i="42"/>
  <c r="AF1957" i="42"/>
  <c r="AC242" i="42"/>
  <c r="AC669" i="42"/>
  <c r="T318" i="42"/>
  <c r="T745" i="42"/>
  <c r="AF745" i="42"/>
  <c r="AF2026" i="42"/>
  <c r="W264" i="42"/>
  <c r="W691" i="42"/>
  <c r="AI691" i="42"/>
  <c r="AI3253" i="42"/>
  <c r="Z275" i="42"/>
  <c r="Z702" i="42"/>
  <c r="AL702" i="42"/>
  <c r="AL3264" i="42"/>
  <c r="W237" i="42"/>
  <c r="W664" i="42"/>
  <c r="AI664" i="42"/>
  <c r="AI3226" i="42"/>
  <c r="Z232" i="42"/>
  <c r="Z659" i="42"/>
  <c r="AL659" i="42"/>
  <c r="AL3221" i="42"/>
  <c r="AC287" i="42"/>
  <c r="AC714" i="42"/>
  <c r="W298" i="42"/>
  <c r="W725" i="42"/>
  <c r="AI725" i="42"/>
  <c r="AI3287" i="42"/>
  <c r="AC309" i="42"/>
  <c r="AC736" i="42"/>
  <c r="T282" i="42"/>
  <c r="T709" i="42"/>
  <c r="AF709" i="42"/>
  <c r="AF1990" i="42"/>
  <c r="Z293" i="42"/>
  <c r="Z720" i="42"/>
  <c r="AL720" i="42"/>
  <c r="AL3282" i="42"/>
  <c r="AC239" i="42"/>
  <c r="AC666" i="42"/>
  <c r="T304" i="42"/>
  <c r="T731" i="42"/>
  <c r="AF731" i="42"/>
  <c r="AF2012" i="42"/>
  <c r="W250" i="42"/>
  <c r="W677" i="42"/>
  <c r="AI677" i="42"/>
  <c r="AI3239" i="42"/>
  <c r="AC261" i="42"/>
  <c r="AC688" i="42"/>
  <c r="T326" i="42"/>
  <c r="T753" i="42"/>
  <c r="AF753" i="42"/>
  <c r="AF2034" i="42"/>
  <c r="W272" i="42"/>
  <c r="W699" i="42"/>
  <c r="AI699" i="42"/>
  <c r="AI3261" i="42"/>
  <c r="Z245" i="42"/>
  <c r="Z672" i="42"/>
  <c r="AL672" i="42"/>
  <c r="AL3234" i="42"/>
  <c r="AC283" i="42"/>
  <c r="AC710" i="42"/>
  <c r="T256" i="42"/>
  <c r="T683" i="42"/>
  <c r="AF683" i="42"/>
  <c r="AF1964" i="42"/>
  <c r="W294" i="42"/>
  <c r="W721" i="42"/>
  <c r="AI721" i="42"/>
  <c r="AI3283" i="42"/>
  <c r="Z267" i="42"/>
  <c r="Z694" i="42"/>
  <c r="AL694" i="42"/>
  <c r="AL3256" i="42"/>
  <c r="T323" i="42"/>
  <c r="T750" i="42"/>
  <c r="AF750" i="42"/>
  <c r="AF2031" i="42"/>
  <c r="W269" i="42"/>
  <c r="W696" i="42"/>
  <c r="AI696" i="42"/>
  <c r="AI3258" i="42"/>
  <c r="AC291" i="42"/>
  <c r="AC718" i="42"/>
  <c r="T286" i="42"/>
  <c r="T713" i="42"/>
  <c r="AF713" i="42"/>
  <c r="AF1994" i="42"/>
  <c r="W235" i="42"/>
  <c r="W662" i="42"/>
  <c r="AI662" i="42"/>
  <c r="AI3224" i="42"/>
  <c r="Z236" i="42"/>
  <c r="Z663" i="42"/>
  <c r="AL663" i="42"/>
  <c r="AL3225" i="42"/>
  <c r="AC278" i="42"/>
  <c r="AC705" i="42"/>
  <c r="AC300" i="42"/>
  <c r="AC727" i="42"/>
  <c r="W311" i="42"/>
  <c r="W738" i="42"/>
  <c r="AI738" i="42"/>
  <c r="AI3300" i="42"/>
  <c r="Z284" i="42"/>
  <c r="Z711" i="42"/>
  <c r="AL711" i="42"/>
  <c r="AL3273" i="42"/>
  <c r="T295" i="42"/>
  <c r="T722" i="42"/>
  <c r="AF722" i="42"/>
  <c r="AF2003" i="42"/>
  <c r="W241" i="42"/>
  <c r="W668" i="42"/>
  <c r="AI668" i="42"/>
  <c r="AI3230" i="42"/>
  <c r="T317" i="42"/>
  <c r="T744" i="42"/>
  <c r="AF744" i="42"/>
  <c r="AF2025" i="42"/>
  <c r="Z328" i="42"/>
  <c r="Z755" i="42"/>
  <c r="AL755" i="42"/>
  <c r="AL3317" i="42"/>
  <c r="AC274" i="42"/>
  <c r="AC701" i="42"/>
  <c r="T247" i="42"/>
  <c r="T674" i="42"/>
  <c r="AF674" i="42"/>
  <c r="AF1955" i="42"/>
  <c r="W285" i="42"/>
  <c r="W712" i="42"/>
  <c r="AI712" i="42"/>
  <c r="AI3274" i="42"/>
  <c r="Z258" i="42"/>
  <c r="Z685" i="42"/>
  <c r="AL685" i="42"/>
  <c r="AL3247" i="42"/>
  <c r="AC324" i="42"/>
  <c r="AC751" i="42"/>
  <c r="Z308" i="42"/>
  <c r="Z735" i="42"/>
  <c r="AL735" i="42"/>
  <c r="AL3297" i="42"/>
  <c r="AC254" i="42"/>
  <c r="AC681" i="42"/>
  <c r="T319" i="42"/>
  <c r="T746" i="42"/>
  <c r="AF746" i="42"/>
  <c r="AF2027" i="42"/>
  <c r="AC276" i="42"/>
  <c r="AC703" i="42"/>
  <c r="Z296" i="42"/>
  <c r="Z723" i="42"/>
  <c r="AL723" i="42"/>
  <c r="AL3285" i="42"/>
  <c r="T259" i="42"/>
  <c r="T686" i="42"/>
  <c r="AF686" i="42"/>
  <c r="AF1967" i="42"/>
  <c r="Z314" i="42"/>
  <c r="Z741" i="42"/>
  <c r="AL741" i="42"/>
  <c r="AL3303" i="42"/>
  <c r="T255" i="42"/>
  <c r="T682" i="42"/>
  <c r="AF682" i="42"/>
  <c r="AF1963" i="42"/>
  <c r="W320" i="42"/>
  <c r="W747" i="42"/>
  <c r="AI747" i="42"/>
  <c r="AI3309" i="42"/>
  <c r="Z266" i="42"/>
  <c r="Z693" i="42"/>
  <c r="AL693" i="42"/>
  <c r="AL3255" i="42"/>
  <c r="Z288" i="42"/>
  <c r="Z715" i="42"/>
  <c r="AL715" i="42"/>
  <c r="AL3277" i="42"/>
  <c r="T299" i="42"/>
  <c r="T726" i="42"/>
  <c r="AF726" i="42"/>
  <c r="AF2007" i="42"/>
  <c r="Z310" i="42"/>
  <c r="Z737" i="42"/>
  <c r="AL737" i="42"/>
  <c r="AL3299" i="42"/>
  <c r="W253" i="42"/>
  <c r="W680" i="42"/>
  <c r="AI680" i="42"/>
  <c r="AI3242" i="42"/>
  <c r="T289" i="42"/>
  <c r="T716" i="42"/>
  <c r="AF716" i="42"/>
  <c r="AF1997" i="42"/>
  <c r="W327" i="42"/>
  <c r="W754" i="42"/>
  <c r="AI754" i="42"/>
  <c r="AI3316" i="42"/>
  <c r="Z322" i="42"/>
  <c r="Z749" i="42"/>
  <c r="AL749" i="42"/>
  <c r="AL3311" i="42"/>
  <c r="Z252" i="42"/>
  <c r="Z679" i="42"/>
  <c r="AL679" i="42"/>
  <c r="AL3241" i="42"/>
  <c r="AC290" i="42"/>
  <c r="AC717" i="42"/>
  <c r="T263" i="42"/>
  <c r="T690" i="42"/>
  <c r="AF690" i="42"/>
  <c r="AF1971" i="42"/>
  <c r="AC312" i="42"/>
  <c r="AC739" i="42"/>
  <c r="W233" i="42"/>
  <c r="W660" i="42"/>
  <c r="AI660" i="42"/>
  <c r="AI3222" i="42"/>
  <c r="T243" i="42"/>
  <c r="T670" i="42"/>
  <c r="AF670" i="42"/>
  <c r="AF1951" i="42"/>
  <c r="T265" i="42"/>
  <c r="T692" i="42"/>
  <c r="AF692" i="42"/>
  <c r="AF1973" i="42"/>
  <c r="W303" i="42"/>
  <c r="W730" i="42"/>
  <c r="AI730" i="42"/>
  <c r="AI3292" i="42"/>
  <c r="AC234" i="42"/>
  <c r="AC661" i="42"/>
  <c r="Z280" i="42"/>
  <c r="Z707" i="42"/>
  <c r="AL707" i="42"/>
  <c r="AL3269" i="42"/>
  <c r="T302" i="42"/>
  <c r="T729" i="42"/>
  <c r="AF729" i="42"/>
  <c r="AF2010" i="42"/>
  <c r="W248" i="42"/>
  <c r="W675" i="42"/>
  <c r="AI675" i="42"/>
  <c r="AI3237" i="42"/>
  <c r="Z313" i="42"/>
  <c r="Z740" i="42"/>
  <c r="AL740" i="42"/>
  <c r="AL3302" i="42"/>
  <c r="W260" i="42"/>
  <c r="W687" i="42"/>
  <c r="AI687" i="42"/>
  <c r="AI3249" i="42"/>
  <c r="Z325" i="42"/>
  <c r="Z752" i="42"/>
  <c r="AL752" i="42"/>
  <c r="AL3314" i="42"/>
  <c r="AC271" i="42"/>
  <c r="AC698" i="42"/>
  <c r="T244" i="42"/>
  <c r="T671" i="42"/>
  <c r="AF671" i="42"/>
  <c r="AF1952" i="42"/>
  <c r="Z277" i="42"/>
  <c r="Z704" i="42"/>
  <c r="AL704" i="42"/>
  <c r="AL3266" i="42"/>
  <c r="AC315" i="42"/>
  <c r="AC742" i="42"/>
  <c r="Z321" i="42"/>
  <c r="Z748" i="42"/>
  <c r="AL748" i="42"/>
  <c r="AL3310" i="42"/>
  <c r="T240" i="42"/>
  <c r="T667" i="42"/>
  <c r="AF667" i="42"/>
  <c r="AF1948" i="42"/>
  <c r="W231" i="42"/>
  <c r="W658" i="42"/>
  <c r="AI658" i="42"/>
  <c r="AI3220" i="42"/>
  <c r="R307" i="42"/>
  <c r="R734" i="42"/>
  <c r="AD734" i="42"/>
  <c r="AD1161" i="42"/>
  <c r="X329" i="42"/>
  <c r="X756" i="42"/>
  <c r="AJ756" i="42"/>
  <c r="AJ3318" i="42"/>
  <c r="R305" i="42"/>
  <c r="R732" i="42"/>
  <c r="AD732" i="42"/>
  <c r="AD1159" i="42"/>
  <c r="U251" i="42"/>
  <c r="U678" i="42"/>
  <c r="AG678" i="42"/>
  <c r="AG2386" i="42"/>
  <c r="AO2386" i="42" s="1"/>
  <c r="X316" i="42"/>
  <c r="X743" i="42"/>
  <c r="AJ743" i="42"/>
  <c r="AJ3305" i="42"/>
  <c r="AA262" i="42"/>
  <c r="AA689" i="42"/>
  <c r="U273" i="42"/>
  <c r="U700" i="42"/>
  <c r="AG700" i="42"/>
  <c r="AG2408" i="42"/>
  <c r="AO2408" i="42" s="1"/>
  <c r="X246" i="42"/>
  <c r="X673" i="42"/>
  <c r="AJ673" i="42"/>
  <c r="AJ3235" i="42"/>
  <c r="R257" i="42"/>
  <c r="R684" i="42"/>
  <c r="AD684" i="42"/>
  <c r="AD1111" i="42"/>
  <c r="X268" i="42"/>
  <c r="X695" i="42"/>
  <c r="AJ695" i="42"/>
  <c r="AJ3257" i="42"/>
  <c r="AA306" i="42"/>
  <c r="AA733" i="42"/>
  <c r="R279" i="42"/>
  <c r="R706" i="42"/>
  <c r="AD706" i="42"/>
  <c r="AD1133" i="42"/>
  <c r="R301" i="42"/>
  <c r="R728" i="42"/>
  <c r="AD728" i="42"/>
  <c r="AD1155" i="42"/>
  <c r="U297" i="42"/>
  <c r="U724" i="42"/>
  <c r="AG724" i="42"/>
  <c r="AG2432" i="42"/>
  <c r="X270" i="42"/>
  <c r="X697" i="42"/>
  <c r="AJ697" i="42"/>
  <c r="AJ3259" i="42"/>
  <c r="R281" i="42"/>
  <c r="R708" i="42"/>
  <c r="AD708" i="42"/>
  <c r="AD1135" i="42"/>
  <c r="X292" i="42"/>
  <c r="X719" i="42"/>
  <c r="AJ719" i="42"/>
  <c r="AJ3281" i="42"/>
  <c r="AA238" i="42"/>
  <c r="AA665" i="42"/>
  <c r="U249" i="42"/>
  <c r="U676" i="42"/>
  <c r="AG676" i="42"/>
  <c r="AG2384" i="42"/>
  <c r="AO2384" i="42" s="1"/>
  <c r="R242" i="42"/>
  <c r="R669" i="42"/>
  <c r="AD669" i="42"/>
  <c r="AD1096" i="42"/>
  <c r="U318" i="42"/>
  <c r="U745" i="42"/>
  <c r="AG745" i="42"/>
  <c r="AG2453" i="42"/>
  <c r="AO2453" i="42" s="1"/>
  <c r="X264" i="42"/>
  <c r="X691" i="42"/>
  <c r="AJ691" i="42"/>
  <c r="AJ3253" i="42"/>
  <c r="AA275" i="42"/>
  <c r="AA702" i="42"/>
  <c r="X237" i="42"/>
  <c r="X664" i="42"/>
  <c r="AJ664" i="42"/>
  <c r="AJ3226" i="42"/>
  <c r="AA232" i="42"/>
  <c r="AA659" i="42"/>
  <c r="R287" i="42"/>
  <c r="R714" i="42"/>
  <c r="AD714" i="42"/>
  <c r="AD1141" i="42"/>
  <c r="X298" i="42"/>
  <c r="X725" i="42"/>
  <c r="AJ725" i="42"/>
  <c r="AJ3287" i="42"/>
  <c r="R309" i="42"/>
  <c r="R736" i="42"/>
  <c r="AD736" i="42"/>
  <c r="AD1163" i="42"/>
  <c r="U282" i="42"/>
  <c r="U709" i="42"/>
  <c r="AG709" i="42"/>
  <c r="AG2417" i="42"/>
  <c r="AA293" i="42"/>
  <c r="AA720" i="42"/>
  <c r="R239" i="42"/>
  <c r="R666" i="42"/>
  <c r="AD666" i="42"/>
  <c r="AD1093" i="42"/>
  <c r="U304" i="42"/>
  <c r="U731" i="42"/>
  <c r="AG731" i="42"/>
  <c r="AG2439" i="42"/>
  <c r="AO2439" i="42" s="1"/>
  <c r="X250" i="42"/>
  <c r="X677" i="42"/>
  <c r="AJ677" i="42"/>
  <c r="AJ3239" i="42"/>
  <c r="R261" i="42"/>
  <c r="R688" i="42"/>
  <c r="AD688" i="42"/>
  <c r="AD1115" i="42"/>
  <c r="U326" i="42"/>
  <c r="U753" i="42"/>
  <c r="AG753" i="42"/>
  <c r="AG2461" i="42"/>
  <c r="AO2461" i="42" s="1"/>
  <c r="X272" i="42"/>
  <c r="X699" i="42"/>
  <c r="AJ699" i="42"/>
  <c r="AJ3261" i="42"/>
  <c r="AA245" i="42"/>
  <c r="AA672" i="42"/>
  <c r="R283" i="42"/>
  <c r="R710" i="42"/>
  <c r="AD710" i="42"/>
  <c r="AD1137" i="42"/>
  <c r="U256" i="42"/>
  <c r="U683" i="42"/>
  <c r="AG683" i="42"/>
  <c r="AG2391" i="42"/>
  <c r="AO2391" i="42" s="1"/>
  <c r="X294" i="42"/>
  <c r="X721" i="42"/>
  <c r="AJ721" i="42"/>
  <c r="AJ3283" i="42"/>
  <c r="AA267" i="42"/>
  <c r="AA694" i="42"/>
  <c r="U323" i="42"/>
  <c r="U750" i="42"/>
  <c r="AG750" i="42"/>
  <c r="AG2458" i="42"/>
  <c r="AO2458" i="42" s="1"/>
  <c r="X269" i="42"/>
  <c r="X696" i="42"/>
  <c r="AJ696" i="42"/>
  <c r="AJ3258" i="42"/>
  <c r="R291" i="42"/>
  <c r="R718" i="42"/>
  <c r="AD718" i="42"/>
  <c r="AD1145" i="42"/>
  <c r="U286" i="42"/>
  <c r="U713" i="42"/>
  <c r="AG713" i="42"/>
  <c r="AG2421" i="42"/>
  <c r="X235" i="42"/>
  <c r="X662" i="42"/>
  <c r="AJ662" i="42"/>
  <c r="AJ3224" i="42"/>
  <c r="AA236" i="42"/>
  <c r="AA663" i="42"/>
  <c r="R278" i="42"/>
  <c r="R705" i="42"/>
  <c r="AD705" i="42"/>
  <c r="AD1132" i="42"/>
  <c r="R300" i="42"/>
  <c r="R727" i="42"/>
  <c r="AD727" i="42"/>
  <c r="AD1154" i="42"/>
  <c r="X311" i="42"/>
  <c r="X738" i="42"/>
  <c r="AJ738" i="42"/>
  <c r="AJ3300" i="42"/>
  <c r="AA284" i="42"/>
  <c r="AA711" i="42"/>
  <c r="U295" i="42"/>
  <c r="U722" i="42"/>
  <c r="AG722" i="42"/>
  <c r="AG2430" i="42"/>
  <c r="AO2430" i="42" s="1"/>
  <c r="X241" i="42"/>
  <c r="X668" i="42"/>
  <c r="AJ668" i="42"/>
  <c r="AJ3230" i="42"/>
  <c r="U317" i="42"/>
  <c r="U744" i="42"/>
  <c r="AG744" i="42"/>
  <c r="AG2452" i="42"/>
  <c r="AA328" i="42"/>
  <c r="AA755" i="42"/>
  <c r="R274" i="42"/>
  <c r="R701" i="42"/>
  <c r="AD701" i="42"/>
  <c r="AD1128" i="42"/>
  <c r="U247" i="42"/>
  <c r="U674" i="42"/>
  <c r="AG674" i="42"/>
  <c r="AG2382" i="42"/>
  <c r="X285" i="42"/>
  <c r="X712" i="42"/>
  <c r="AJ712" i="42"/>
  <c r="AJ3274" i="42"/>
  <c r="AA258" i="42"/>
  <c r="AA685" i="42"/>
  <c r="R324" i="42"/>
  <c r="R751" i="42"/>
  <c r="AD751" i="42"/>
  <c r="AD1178" i="42"/>
  <c r="AA308" i="42"/>
  <c r="AA735" i="42"/>
  <c r="R254" i="42"/>
  <c r="R681" i="42"/>
  <c r="AD681" i="42"/>
  <c r="AD1108" i="42"/>
  <c r="U319" i="42"/>
  <c r="U746" i="42"/>
  <c r="AG746" i="42"/>
  <c r="AG2454" i="42"/>
  <c r="R276" i="42"/>
  <c r="R703" i="42"/>
  <c r="AD703" i="42"/>
  <c r="AD1130" i="42"/>
  <c r="AA296" i="42"/>
  <c r="AA723" i="42"/>
  <c r="U259" i="42"/>
  <c r="U686" i="42"/>
  <c r="AG686" i="42"/>
  <c r="AG2394" i="42"/>
  <c r="AO2394" i="42" s="1"/>
  <c r="AA314" i="42"/>
  <c r="AA741" i="42"/>
  <c r="U255" i="42"/>
  <c r="U682" i="42"/>
  <c r="AG682" i="42"/>
  <c r="AG2390" i="42"/>
  <c r="AO2390" i="42" s="1"/>
  <c r="X320" i="42"/>
  <c r="X747" i="42"/>
  <c r="AJ747" i="42"/>
  <c r="AJ3309" i="42"/>
  <c r="AA266" i="42"/>
  <c r="AA693" i="42"/>
  <c r="AA288" i="42"/>
  <c r="AA715" i="42"/>
  <c r="U299" i="42"/>
  <c r="U726" i="42"/>
  <c r="AG726" i="42"/>
  <c r="AG2434" i="42"/>
  <c r="AO2434" i="42" s="1"/>
  <c r="AA310" i="42"/>
  <c r="AA737" i="42"/>
  <c r="X253" i="42"/>
  <c r="X680" i="42"/>
  <c r="AJ680" i="42"/>
  <c r="AJ3242" i="42"/>
  <c r="U289" i="42"/>
  <c r="U716" i="42"/>
  <c r="AG716" i="42"/>
  <c r="AG2424" i="42"/>
  <c r="AO2424" i="42" s="1"/>
  <c r="X327" i="42"/>
  <c r="X754" i="42"/>
  <c r="AJ754" i="42"/>
  <c r="AJ3316" i="42"/>
  <c r="AA322" i="42"/>
  <c r="AA749" i="42"/>
  <c r="AA252" i="42"/>
  <c r="AA679" i="42"/>
  <c r="R290" i="42"/>
  <c r="R717" i="42"/>
  <c r="AD717" i="42"/>
  <c r="AD1144" i="42"/>
  <c r="U263" i="42"/>
  <c r="U690" i="42"/>
  <c r="AG690" i="42"/>
  <c r="AG2398" i="42"/>
  <c r="AO2398" i="42" s="1"/>
  <c r="R312" i="42"/>
  <c r="R739" i="42"/>
  <c r="AD739" i="42"/>
  <c r="AD1166" i="42"/>
  <c r="X233" i="42"/>
  <c r="X660" i="42"/>
  <c r="AJ660" i="42"/>
  <c r="AJ3222" i="42"/>
  <c r="U243" i="42"/>
  <c r="U670" i="42"/>
  <c r="AG670" i="42"/>
  <c r="AG2378" i="42"/>
  <c r="U265" i="42"/>
  <c r="U692" i="42"/>
  <c r="AG692" i="42"/>
  <c r="AG2400" i="42"/>
  <c r="X303" i="42"/>
  <c r="X730" i="42"/>
  <c r="AJ730" i="42"/>
  <c r="AJ3292" i="42"/>
  <c r="R234" i="42"/>
  <c r="R661" i="42"/>
  <c r="AD661" i="42"/>
  <c r="AD1088" i="42"/>
  <c r="AA280" i="42"/>
  <c r="AA707" i="42"/>
  <c r="U302" i="42"/>
  <c r="U729" i="42"/>
  <c r="AG729" i="42"/>
  <c r="AG2437" i="42"/>
  <c r="X248" i="42"/>
  <c r="X675" i="42"/>
  <c r="AJ675" i="42"/>
  <c r="AJ3237" i="42"/>
  <c r="AA313" i="42"/>
  <c r="AA740" i="42"/>
  <c r="X260" i="42"/>
  <c r="X687" i="42"/>
  <c r="AJ687" i="42"/>
  <c r="AJ3249" i="42"/>
  <c r="AA325" i="42"/>
  <c r="AA752" i="42"/>
  <c r="R271" i="42"/>
  <c r="R698" i="42"/>
  <c r="AD698" i="42"/>
  <c r="AD1125" i="42"/>
  <c r="U244" i="42"/>
  <c r="U671" i="42"/>
  <c r="AG671" i="42"/>
  <c r="AG2379" i="42"/>
  <c r="AO2379" i="42" s="1"/>
  <c r="AA277" i="42"/>
  <c r="AA704" i="42"/>
  <c r="R315" i="42"/>
  <c r="R742" i="42"/>
  <c r="AD742" i="42"/>
  <c r="AD1169" i="42"/>
  <c r="AA321" i="42"/>
  <c r="AA748" i="42"/>
  <c r="U240" i="42"/>
  <c r="U667" i="42"/>
  <c r="AG667" i="42"/>
  <c r="AG2375" i="42"/>
  <c r="AO2375" i="42" s="1"/>
  <c r="X231" i="42"/>
  <c r="X658" i="42"/>
  <c r="AJ658" i="42"/>
  <c r="AJ3220" i="42"/>
  <c r="S307" i="42"/>
  <c r="S734" i="42"/>
  <c r="AE734" i="42"/>
  <c r="AE1588" i="42"/>
  <c r="Y329" i="42"/>
  <c r="Y756" i="42"/>
  <c r="AK756" i="42"/>
  <c r="AK3318" i="42"/>
  <c r="S305" i="42"/>
  <c r="S732" i="42"/>
  <c r="AE732" i="42"/>
  <c r="AE1586" i="42"/>
  <c r="V251" i="42"/>
  <c r="V678" i="42"/>
  <c r="AH678" i="42"/>
  <c r="AH2813" i="42"/>
  <c r="Y316" i="42"/>
  <c r="Y743" i="42"/>
  <c r="AK743" i="42"/>
  <c r="AK3305" i="42"/>
  <c r="AB262" i="42"/>
  <c r="AB689" i="42"/>
  <c r="V273" i="42"/>
  <c r="V700" i="42"/>
  <c r="AH700" i="42"/>
  <c r="AH2835" i="42"/>
  <c r="AO2835" i="42" s="1"/>
  <c r="Y246" i="42"/>
  <c r="Y673" i="42"/>
  <c r="AK673" i="42"/>
  <c r="AK3235" i="42"/>
  <c r="S257" i="42"/>
  <c r="S684" i="42"/>
  <c r="AE684" i="42"/>
  <c r="AE1538" i="42"/>
  <c r="Y268" i="42"/>
  <c r="Y695" i="42"/>
  <c r="AK695" i="42"/>
  <c r="AK3257" i="42"/>
  <c r="AB306" i="42"/>
  <c r="AB733" i="42"/>
  <c r="S279" i="42"/>
  <c r="S706" i="42"/>
  <c r="AE706" i="42"/>
  <c r="AE1560" i="42"/>
  <c r="S301" i="42"/>
  <c r="S728" i="42"/>
  <c r="AE728" i="42"/>
  <c r="AE1582" i="42"/>
  <c r="V297" i="42"/>
  <c r="V724" i="42"/>
  <c r="AH724" i="42"/>
  <c r="AH2859" i="42"/>
  <c r="Y270" i="42"/>
  <c r="Y697" i="42"/>
  <c r="AK697" i="42"/>
  <c r="AK3259" i="42"/>
  <c r="S281" i="42"/>
  <c r="S708" i="42"/>
  <c r="AE708" i="42"/>
  <c r="AE1562" i="42"/>
  <c r="Y292" i="42"/>
  <c r="Y719" i="42"/>
  <c r="AK719" i="42"/>
  <c r="AK3281" i="42"/>
  <c r="AB238" i="42"/>
  <c r="AB665" i="42"/>
  <c r="V249" i="42"/>
  <c r="V676" i="42"/>
  <c r="AH676" i="42"/>
  <c r="AH2811" i="42"/>
  <c r="S242" i="42"/>
  <c r="S669" i="42"/>
  <c r="AE669" i="42"/>
  <c r="AE1523" i="42"/>
  <c r="V318" i="42"/>
  <c r="V745" i="42"/>
  <c r="AH745" i="42"/>
  <c r="AH2880" i="42"/>
  <c r="AO2880" i="42" s="1"/>
  <c r="Y264" i="42"/>
  <c r="Y691" i="42"/>
  <c r="AK691" i="42"/>
  <c r="AK3253" i="42"/>
  <c r="AB275" i="42"/>
  <c r="AB702" i="42"/>
  <c r="Y237" i="42"/>
  <c r="Y664" i="42"/>
  <c r="AK664" i="42"/>
  <c r="AK3226" i="42"/>
  <c r="AB232" i="42"/>
  <c r="AB659" i="42"/>
  <c r="S287" i="42"/>
  <c r="S714" i="42"/>
  <c r="AE714" i="42"/>
  <c r="AE1568" i="42"/>
  <c r="Y298" i="42"/>
  <c r="Y725" i="42"/>
  <c r="AK725" i="42"/>
  <c r="AK3287" i="42"/>
  <c r="S309" i="42"/>
  <c r="S736" i="42"/>
  <c r="AE736" i="42"/>
  <c r="AE1590" i="42"/>
  <c r="V282" i="42"/>
  <c r="V709" i="42"/>
  <c r="AH709" i="42"/>
  <c r="AH2844" i="42"/>
  <c r="AO2844" i="42" s="1"/>
  <c r="AB293" i="42"/>
  <c r="AB720" i="42"/>
  <c r="S239" i="42"/>
  <c r="S666" i="42"/>
  <c r="AE666" i="42"/>
  <c r="AE1520" i="42"/>
  <c r="V304" i="42"/>
  <c r="V731" i="42"/>
  <c r="AH731" i="42"/>
  <c r="AH2866" i="42"/>
  <c r="Y250" i="42"/>
  <c r="Y677" i="42"/>
  <c r="AK677" i="42"/>
  <c r="AK3239" i="42"/>
  <c r="S261" i="42"/>
  <c r="S688" i="42"/>
  <c r="AE688" i="42"/>
  <c r="AE1542" i="42"/>
  <c r="V326" i="42"/>
  <c r="V753" i="42"/>
  <c r="AH753" i="42"/>
  <c r="AH2888" i="42"/>
  <c r="Y272" i="42"/>
  <c r="Y699" i="42"/>
  <c r="AK699" i="42"/>
  <c r="AK3261" i="42"/>
  <c r="AB245" i="42"/>
  <c r="AB672" i="42"/>
  <c r="S283" i="42"/>
  <c r="S710" i="42"/>
  <c r="AE710" i="42"/>
  <c r="AE1564" i="42"/>
  <c r="V256" i="42"/>
  <c r="V683" i="42"/>
  <c r="AH683" i="42"/>
  <c r="AH2818" i="42"/>
  <c r="AO2818" i="42" s="1"/>
  <c r="Y294" i="42"/>
  <c r="Y721" i="42"/>
  <c r="AK721" i="42"/>
  <c r="AK3283" i="42"/>
  <c r="AB267" i="42"/>
  <c r="AB694" i="42"/>
  <c r="V323" i="42"/>
  <c r="V750" i="42"/>
  <c r="AH750" i="42"/>
  <c r="AH2885" i="42"/>
  <c r="AO2885" i="42" s="1"/>
  <c r="Y269" i="42"/>
  <c r="Y696" i="42"/>
  <c r="AK696" i="42"/>
  <c r="AK3258" i="42"/>
  <c r="S291" i="42"/>
  <c r="S718" i="42"/>
  <c r="AE718" i="42"/>
  <c r="AE1572" i="42"/>
  <c r="V286" i="42"/>
  <c r="V713" i="42"/>
  <c r="AH713" i="42"/>
  <c r="AH2848" i="42"/>
  <c r="Y235" i="42"/>
  <c r="Y662" i="42"/>
  <c r="AK662" i="42"/>
  <c r="AK3224" i="42"/>
  <c r="AB236" i="42"/>
  <c r="AB663" i="42"/>
  <c r="S278" i="42"/>
  <c r="S705" i="42"/>
  <c r="AE705" i="42"/>
  <c r="AE1559" i="42"/>
  <c r="S300" i="42"/>
  <c r="S727" i="42"/>
  <c r="AE727" i="42"/>
  <c r="AE1581" i="42"/>
  <c r="Y311" i="42"/>
  <c r="Y738" i="42"/>
  <c r="AK738" i="42"/>
  <c r="AK3300" i="42"/>
  <c r="AB284" i="42"/>
  <c r="AB711" i="42"/>
  <c r="V295" i="42"/>
  <c r="V722" i="42"/>
  <c r="AH722" i="42"/>
  <c r="AH2857" i="42"/>
  <c r="AO2857" i="42" s="1"/>
  <c r="Y241" i="42"/>
  <c r="Y668" i="42"/>
  <c r="AK668" i="42"/>
  <c r="AK3230" i="42"/>
  <c r="V317" i="42"/>
  <c r="V744" i="42"/>
  <c r="AH744" i="42"/>
  <c r="AH2879" i="42"/>
  <c r="AO2879" i="42" s="1"/>
  <c r="AB328" i="42"/>
  <c r="AB755" i="42"/>
  <c r="S274" i="42"/>
  <c r="S701" i="42"/>
  <c r="AE701" i="42"/>
  <c r="AE1555" i="42"/>
  <c r="V247" i="42"/>
  <c r="V674" i="42"/>
  <c r="AH674" i="42"/>
  <c r="AH2809" i="42"/>
  <c r="AO2809" i="42" s="1"/>
  <c r="Y285" i="42"/>
  <c r="Y712" i="42"/>
  <c r="AK712" i="42"/>
  <c r="AK3274" i="42"/>
  <c r="AB258" i="42"/>
  <c r="AB685" i="42"/>
  <c r="S324" i="42"/>
  <c r="S751" i="42"/>
  <c r="AE751" i="42"/>
  <c r="AE1605" i="42"/>
  <c r="AB308" i="42"/>
  <c r="AB735" i="42"/>
  <c r="S254" i="42"/>
  <c r="S681" i="42"/>
  <c r="AE681" i="42"/>
  <c r="AE1535" i="42"/>
  <c r="V319" i="42"/>
  <c r="V746" i="42"/>
  <c r="AH746" i="42"/>
  <c r="AH2881" i="42"/>
  <c r="S276" i="42"/>
  <c r="S703" i="42"/>
  <c r="AE703" i="42"/>
  <c r="AE1557" i="42"/>
  <c r="AB296" i="42"/>
  <c r="AB723" i="42"/>
  <c r="V259" i="42"/>
  <c r="V686" i="42"/>
  <c r="AH686" i="42"/>
  <c r="AH2821" i="42"/>
  <c r="AB314" i="42"/>
  <c r="AB741" i="42"/>
  <c r="V255" i="42"/>
  <c r="V682" i="42"/>
  <c r="AH682" i="42"/>
  <c r="AH2817" i="42"/>
  <c r="Y320" i="42"/>
  <c r="Y747" i="42"/>
  <c r="AK747" i="42"/>
  <c r="AK3309" i="42"/>
  <c r="AB266" i="42"/>
  <c r="AB693" i="42"/>
  <c r="AB288" i="42"/>
  <c r="AB715" i="42"/>
  <c r="V299" i="42"/>
  <c r="V726" i="42"/>
  <c r="AH726" i="42"/>
  <c r="AH2861" i="42"/>
  <c r="AB310" i="42"/>
  <c r="AB737" i="42"/>
  <c r="Y253" i="42"/>
  <c r="Y680" i="42"/>
  <c r="AK680" i="42"/>
  <c r="AK3242" i="42"/>
  <c r="V289" i="42"/>
  <c r="V716" i="42"/>
  <c r="AH716" i="42"/>
  <c r="AH2851" i="42"/>
  <c r="AO2851" i="42" s="1"/>
  <c r="Y327" i="42"/>
  <c r="Y754" i="42"/>
  <c r="AK754" i="42"/>
  <c r="AK3316" i="42"/>
  <c r="AB322" i="42"/>
  <c r="AB749" i="42"/>
  <c r="AB252" i="42"/>
  <c r="AB679" i="42"/>
  <c r="S290" i="42"/>
  <c r="S717" i="42"/>
  <c r="AE717" i="42"/>
  <c r="AE1571" i="42"/>
  <c r="V263" i="42"/>
  <c r="V690" i="42"/>
  <c r="AH690" i="42"/>
  <c r="AH2825" i="42"/>
  <c r="S312" i="42"/>
  <c r="S739" i="42"/>
  <c r="AE739" i="42"/>
  <c r="AE1593" i="42"/>
  <c r="Y233" i="42"/>
  <c r="Y660" i="42"/>
  <c r="AK660" i="42"/>
  <c r="AK3222" i="42"/>
  <c r="V243" i="42"/>
  <c r="V670" i="42"/>
  <c r="AH670" i="42"/>
  <c r="AH2805" i="42"/>
  <c r="V265" i="42"/>
  <c r="V692" i="42"/>
  <c r="AH692" i="42"/>
  <c r="AH2827" i="42"/>
  <c r="AO2827" i="42" s="1"/>
  <c r="Y303" i="42"/>
  <c r="Y730" i="42"/>
  <c r="AK730" i="42"/>
  <c r="AK3292" i="42"/>
  <c r="S234" i="42"/>
  <c r="S661" i="42"/>
  <c r="AE661" i="42"/>
  <c r="AE1515" i="42"/>
  <c r="AB280" i="42"/>
  <c r="AB707" i="42"/>
  <c r="V302" i="42"/>
  <c r="V729" i="42"/>
  <c r="AH729" i="42"/>
  <c r="AH2864" i="42"/>
  <c r="Y248" i="42"/>
  <c r="Y675" i="42"/>
  <c r="AK675" i="42"/>
  <c r="AK3237" i="42"/>
  <c r="AB313" i="42"/>
  <c r="AB740" i="42"/>
  <c r="Y260" i="42"/>
  <c r="Y687" i="42"/>
  <c r="AK687" i="42"/>
  <c r="AK3249" i="42"/>
  <c r="AB325" i="42"/>
  <c r="AB752" i="42"/>
  <c r="S271" i="42"/>
  <c r="S698" i="42"/>
  <c r="AE698" i="42"/>
  <c r="AE1552" i="42"/>
  <c r="V244" i="42"/>
  <c r="V671" i="42"/>
  <c r="AH671" i="42"/>
  <c r="AH2806" i="42"/>
  <c r="AB277" i="42"/>
  <c r="AB704" i="42"/>
  <c r="S315" i="42"/>
  <c r="S742" i="42"/>
  <c r="AE742" i="42"/>
  <c r="AE1596" i="42"/>
  <c r="AB321" i="42"/>
  <c r="AB748" i="42"/>
  <c r="V240" i="42"/>
  <c r="V667" i="42"/>
  <c r="AH667" i="42"/>
  <c r="AH2802" i="42"/>
  <c r="Y231" i="42"/>
  <c r="Y658" i="42"/>
  <c r="AK658" i="42"/>
  <c r="AK3220" i="42"/>
  <c r="T307" i="42"/>
  <c r="T734" i="42"/>
  <c r="AF734" i="42"/>
  <c r="AF2015" i="42"/>
  <c r="Z329" i="42"/>
  <c r="Z756" i="42"/>
  <c r="AL756" i="42"/>
  <c r="AL3318" i="42"/>
  <c r="T305" i="42"/>
  <c r="T732" i="42"/>
  <c r="AF732" i="42"/>
  <c r="AF2013" i="42"/>
  <c r="W251" i="42"/>
  <c r="W678" i="42"/>
  <c r="AI678" i="42"/>
  <c r="AI3240" i="42"/>
  <c r="Z316" i="42"/>
  <c r="Z743" i="42"/>
  <c r="AL743" i="42"/>
  <c r="AL3305" i="42"/>
  <c r="AC262" i="42"/>
  <c r="AC689" i="42"/>
  <c r="W273" i="42"/>
  <c r="W700" i="42"/>
  <c r="AI700" i="42"/>
  <c r="AI3262" i="42"/>
  <c r="Z246" i="42"/>
  <c r="Z673" i="42"/>
  <c r="AL673" i="42"/>
  <c r="AL3235" i="42"/>
  <c r="T257" i="42"/>
  <c r="T684" i="42"/>
  <c r="AF684" i="42"/>
  <c r="AF1965" i="42"/>
  <c r="Z268" i="42"/>
  <c r="Z695" i="42"/>
  <c r="AL695" i="42"/>
  <c r="AL3257" i="42"/>
  <c r="AC306" i="42"/>
  <c r="AC733" i="42"/>
  <c r="T279" i="42"/>
  <c r="T706" i="42"/>
  <c r="AF706" i="42"/>
  <c r="AF1987" i="42"/>
  <c r="T301" i="42"/>
  <c r="T728" i="42"/>
  <c r="AF728" i="42"/>
  <c r="AF2009" i="42"/>
  <c r="W297" i="42"/>
  <c r="W724" i="42"/>
  <c r="AI724" i="42"/>
  <c r="AI3286" i="42"/>
  <c r="Z270" i="42"/>
  <c r="Z697" i="42"/>
  <c r="AL697" i="42"/>
  <c r="AL3259" i="42"/>
  <c r="T281" i="42"/>
  <c r="T708" i="42"/>
  <c r="AF708" i="42"/>
  <c r="AF1989" i="42"/>
  <c r="Z292" i="42"/>
  <c r="Z719" i="42"/>
  <c r="AL719" i="42"/>
  <c r="AL3281" i="42"/>
  <c r="AC238" i="42"/>
  <c r="AC665" i="42"/>
  <c r="W249" i="42"/>
  <c r="W676" i="42"/>
  <c r="AI676" i="42"/>
  <c r="AI3238" i="42"/>
  <c r="T242" i="42"/>
  <c r="T669" i="42"/>
  <c r="AF669" i="42"/>
  <c r="AF1950" i="42"/>
  <c r="W318" i="42"/>
  <c r="W745" i="42"/>
  <c r="AI745" i="42"/>
  <c r="AI3307" i="42"/>
  <c r="Z264" i="42"/>
  <c r="Z691" i="42"/>
  <c r="AL691" i="42"/>
  <c r="AL3253" i="42"/>
  <c r="AC275" i="42"/>
  <c r="AC702" i="42"/>
  <c r="Z237" i="42"/>
  <c r="Z664" i="42"/>
  <c r="AL664" i="42"/>
  <c r="AL3226" i="42"/>
  <c r="AC232" i="42"/>
  <c r="AC659" i="42"/>
  <c r="T287" i="42"/>
  <c r="T714" i="42"/>
  <c r="AF714" i="42"/>
  <c r="AF1995" i="42"/>
  <c r="Z298" i="42"/>
  <c r="Z725" i="42"/>
  <c r="AL725" i="42"/>
  <c r="AL3287" i="42"/>
  <c r="T309" i="42"/>
  <c r="T736" i="42"/>
  <c r="AF736" i="42"/>
  <c r="AF2017" i="42"/>
  <c r="W282" i="42"/>
  <c r="W709" i="42"/>
  <c r="AI709" i="42"/>
  <c r="AI3271" i="42"/>
  <c r="AC293" i="42"/>
  <c r="AC720" i="42"/>
  <c r="T239" i="42"/>
  <c r="T666" i="42"/>
  <c r="AF666" i="42"/>
  <c r="AF1947" i="42"/>
  <c r="W304" i="42"/>
  <c r="W731" i="42"/>
  <c r="AI731" i="42"/>
  <c r="AI3293" i="42"/>
  <c r="Z250" i="42"/>
  <c r="Z677" i="42"/>
  <c r="AL677" i="42"/>
  <c r="AL3239" i="42"/>
  <c r="T261" i="42"/>
  <c r="T688" i="42"/>
  <c r="AF688" i="42"/>
  <c r="AF1969" i="42"/>
  <c r="W326" i="42"/>
  <c r="W753" i="42"/>
  <c r="AI753" i="42"/>
  <c r="AI3315" i="42"/>
  <c r="Z272" i="42"/>
  <c r="Z699" i="42"/>
  <c r="AL699" i="42"/>
  <c r="AL3261" i="42"/>
  <c r="AC245" i="42"/>
  <c r="AC672" i="42"/>
  <c r="T283" i="42"/>
  <c r="T710" i="42"/>
  <c r="AF710" i="42"/>
  <c r="AF1991" i="42"/>
  <c r="W256" i="42"/>
  <c r="W683" i="42"/>
  <c r="AI683" i="42"/>
  <c r="AI3245" i="42"/>
  <c r="Z294" i="42"/>
  <c r="Z721" i="42"/>
  <c r="AL721" i="42"/>
  <c r="AL3283" i="42"/>
  <c r="AC267" i="42"/>
  <c r="AC694" i="42"/>
  <c r="W323" i="42"/>
  <c r="W750" i="42"/>
  <c r="AI750" i="42"/>
  <c r="AI3312" i="42"/>
  <c r="Z269" i="42"/>
  <c r="Z696" i="42"/>
  <c r="AL696" i="42"/>
  <c r="AL3258" i="42"/>
  <c r="T291" i="42"/>
  <c r="T718" i="42"/>
  <c r="AF718" i="42"/>
  <c r="AF1999" i="42"/>
  <c r="W286" i="42"/>
  <c r="W713" i="42"/>
  <c r="AI713" i="42"/>
  <c r="AI3275" i="42"/>
  <c r="Z235" i="42"/>
  <c r="Z662" i="42"/>
  <c r="AL662" i="42"/>
  <c r="AL3224" i="42"/>
  <c r="AC236" i="42"/>
  <c r="AC663" i="42"/>
  <c r="T278" i="42"/>
  <c r="T705" i="42"/>
  <c r="AF705" i="42"/>
  <c r="AF1986" i="42"/>
  <c r="T300" i="42"/>
  <c r="T727" i="42"/>
  <c r="AF727" i="42"/>
  <c r="AF2008" i="42"/>
  <c r="Z311" i="42"/>
  <c r="Z738" i="42"/>
  <c r="AL738" i="42"/>
  <c r="AL3300" i="42"/>
  <c r="AC284" i="42"/>
  <c r="AC711" i="42"/>
  <c r="W295" i="42"/>
  <c r="W722" i="42"/>
  <c r="AI722" i="42"/>
  <c r="AI3284" i="42"/>
  <c r="Z241" i="42"/>
  <c r="Z668" i="42"/>
  <c r="AL668" i="42"/>
  <c r="AL3230" i="42"/>
  <c r="W317" i="42"/>
  <c r="W744" i="42"/>
  <c r="AI744" i="42"/>
  <c r="AI3306" i="42"/>
  <c r="AC328" i="42"/>
  <c r="AC755" i="42"/>
  <c r="T274" i="42"/>
  <c r="T701" i="42"/>
  <c r="AF701" i="42"/>
  <c r="AF1982" i="42"/>
  <c r="W247" i="42"/>
  <c r="W674" i="42"/>
  <c r="AI674" i="42"/>
  <c r="AI3236" i="42"/>
  <c r="Z285" i="42"/>
  <c r="Z712" i="42"/>
  <c r="AL712" i="42"/>
  <c r="AL3274" i="42"/>
  <c r="AC258" i="42"/>
  <c r="AC685" i="42"/>
  <c r="T324" i="42"/>
  <c r="T751" i="42"/>
  <c r="AF751" i="42"/>
  <c r="AF2032" i="42"/>
  <c r="AC308" i="42"/>
  <c r="AC735" i="42"/>
  <c r="T254" i="42"/>
  <c r="T681" i="42"/>
  <c r="AF681" i="42"/>
  <c r="AF1962" i="42"/>
  <c r="W319" i="42"/>
  <c r="W746" i="42"/>
  <c r="AI746" i="42"/>
  <c r="AI3308" i="42"/>
  <c r="T276" i="42"/>
  <c r="T703" i="42"/>
  <c r="AF703" i="42"/>
  <c r="AF1984" i="42"/>
  <c r="AC296" i="42"/>
  <c r="AC723" i="42"/>
  <c r="W259" i="42"/>
  <c r="W686" i="42"/>
  <c r="AI686" i="42"/>
  <c r="AI3248" i="42"/>
  <c r="AC314" i="42"/>
  <c r="AC741" i="42"/>
  <c r="W255" i="42"/>
  <c r="W682" i="42"/>
  <c r="AI682" i="42"/>
  <c r="AI3244" i="42"/>
  <c r="Z320" i="42"/>
  <c r="Z747" i="42"/>
  <c r="AL747" i="42"/>
  <c r="AL3309" i="42"/>
  <c r="AC266" i="42"/>
  <c r="AC693" i="42"/>
  <c r="AC288" i="42"/>
  <c r="AC715" i="42"/>
  <c r="W299" i="42"/>
  <c r="W726" i="42"/>
  <c r="AI726" i="42"/>
  <c r="AI3288" i="42"/>
  <c r="AC310" i="42"/>
  <c r="AC737" i="42"/>
  <c r="Z253" i="42"/>
  <c r="Z680" i="42"/>
  <c r="AL680" i="42"/>
  <c r="AL3242" i="42"/>
  <c r="W289" i="42"/>
  <c r="W716" i="42"/>
  <c r="AI716" i="42"/>
  <c r="AI3278" i="42"/>
  <c r="Z327" i="42"/>
  <c r="Z754" i="42"/>
  <c r="AL754" i="42"/>
  <c r="AL3316" i="42"/>
  <c r="AC322" i="42"/>
  <c r="AC749" i="42"/>
  <c r="AC252" i="42"/>
  <c r="AC679" i="42"/>
  <c r="T290" i="42"/>
  <c r="T717" i="42"/>
  <c r="AF717" i="42"/>
  <c r="AF1998" i="42"/>
  <c r="W263" i="42"/>
  <c r="W690" i="42"/>
  <c r="AI690" i="42"/>
  <c r="AI3252" i="42"/>
  <c r="T312" i="42"/>
  <c r="T739" i="42"/>
  <c r="AF739" i="42"/>
  <c r="AF2020" i="42"/>
  <c r="Z233" i="42"/>
  <c r="Z660" i="42"/>
  <c r="AL660" i="42"/>
  <c r="AL3222" i="42"/>
  <c r="W243" i="42"/>
  <c r="W670" i="42"/>
  <c r="AI670" i="42"/>
  <c r="AI3232" i="42"/>
  <c r="W265" i="42"/>
  <c r="W692" i="42"/>
  <c r="AI692" i="42"/>
  <c r="AI3254" i="42"/>
  <c r="Z303" i="42"/>
  <c r="Z730" i="42"/>
  <c r="AL730" i="42"/>
  <c r="AL3292" i="42"/>
  <c r="T234" i="42"/>
  <c r="T661" i="42"/>
  <c r="AF661" i="42"/>
  <c r="AF1942" i="42"/>
  <c r="AC280" i="42"/>
  <c r="AC707" i="42"/>
  <c r="W302" i="42"/>
  <c r="W729" i="42"/>
  <c r="AI729" i="42"/>
  <c r="AI3291" i="42"/>
  <c r="Z248" i="42"/>
  <c r="Z675" i="42"/>
  <c r="AL675" i="42"/>
  <c r="AL3237" i="42"/>
  <c r="AC313" i="42"/>
  <c r="AC740" i="42"/>
  <c r="Z260" i="42"/>
  <c r="Z687" i="42"/>
  <c r="AL687" i="42"/>
  <c r="AL3249" i="42"/>
  <c r="AC325" i="42"/>
  <c r="AC752" i="42"/>
  <c r="T271" i="42"/>
  <c r="T698" i="42"/>
  <c r="AF698" i="42"/>
  <c r="AF1979" i="42"/>
  <c r="W244" i="42"/>
  <c r="W671" i="42"/>
  <c r="AI671" i="42"/>
  <c r="AI3233" i="42"/>
  <c r="AC277" i="42"/>
  <c r="AC704" i="42"/>
  <c r="T315" i="42"/>
  <c r="T742" i="42"/>
  <c r="AF742" i="42"/>
  <c r="AF2023" i="42"/>
  <c r="AC321" i="42"/>
  <c r="AC748" i="42"/>
  <c r="W240" i="42"/>
  <c r="W667" i="42"/>
  <c r="AI667" i="42"/>
  <c r="AI3229" i="42"/>
  <c r="Z231" i="42"/>
  <c r="Z658" i="42"/>
  <c r="AL658" i="42"/>
  <c r="AL3220" i="42"/>
  <c r="U307" i="42"/>
  <c r="U734" i="42"/>
  <c r="AG734" i="42"/>
  <c r="AG2442" i="42"/>
  <c r="AA329" i="42"/>
  <c r="AA756" i="42"/>
  <c r="U305" i="42"/>
  <c r="U732" i="42"/>
  <c r="AG732" i="42"/>
  <c r="AG2440" i="42"/>
  <c r="X251" i="42"/>
  <c r="X678" i="42"/>
  <c r="AJ678" i="42"/>
  <c r="AJ3240" i="42"/>
  <c r="AA316" i="42"/>
  <c r="AA743" i="42"/>
  <c r="R262" i="42"/>
  <c r="R689" i="42"/>
  <c r="AD689" i="42"/>
  <c r="AD1116" i="42"/>
  <c r="X273" i="42"/>
  <c r="X700" i="42"/>
  <c r="AJ700" i="42"/>
  <c r="AJ3262" i="42"/>
  <c r="AA246" i="42"/>
  <c r="AA673" i="42"/>
  <c r="U257" i="42"/>
  <c r="U684" i="42"/>
  <c r="AG684" i="42"/>
  <c r="AG2392" i="42"/>
  <c r="AO2392" i="42" s="1"/>
  <c r="AA268" i="42"/>
  <c r="AA695" i="42"/>
  <c r="R306" i="42"/>
  <c r="R733" i="42"/>
  <c r="AD733" i="42"/>
  <c r="AD1160" i="42"/>
  <c r="U279" i="42"/>
  <c r="U706" i="42"/>
  <c r="AG706" i="42"/>
  <c r="AG2414" i="42"/>
  <c r="AO2414" i="42" s="1"/>
  <c r="U301" i="42"/>
  <c r="U728" i="42"/>
  <c r="AG728" i="42"/>
  <c r="AG2436" i="42"/>
  <c r="AO2436" i="42" s="1"/>
  <c r="X297" i="42"/>
  <c r="X724" i="42"/>
  <c r="AJ724" i="42"/>
  <c r="AJ3286" i="42"/>
  <c r="AA270" i="42"/>
  <c r="AA697" i="42"/>
  <c r="U281" i="42"/>
  <c r="U708" i="42"/>
  <c r="AG708" i="42"/>
  <c r="AG2416" i="42"/>
  <c r="AO2416" i="42" s="1"/>
  <c r="AA292" i="42"/>
  <c r="AA719" i="42"/>
  <c r="R238" i="42"/>
  <c r="R665" i="42"/>
  <c r="AD665" i="42"/>
  <c r="AD1092" i="42"/>
  <c r="X249" i="42"/>
  <c r="X676" i="42"/>
  <c r="AJ676" i="42"/>
  <c r="AJ3238" i="42"/>
  <c r="U242" i="42"/>
  <c r="U669" i="42"/>
  <c r="AG669" i="42"/>
  <c r="AG2377" i="42"/>
  <c r="X318" i="42"/>
  <c r="X745" i="42"/>
  <c r="AJ745" i="42"/>
  <c r="AJ3307" i="42"/>
  <c r="AA264" i="42"/>
  <c r="AA691" i="42"/>
  <c r="R275" i="42"/>
  <c r="R702" i="42"/>
  <c r="AD702" i="42"/>
  <c r="AD1129" i="42"/>
  <c r="AA237" i="42"/>
  <c r="AA664" i="42"/>
  <c r="R232" i="42"/>
  <c r="R659" i="42"/>
  <c r="AD659" i="42"/>
  <c r="AD1086" i="42"/>
  <c r="U287" i="42"/>
  <c r="U714" i="42"/>
  <c r="AG714" i="42"/>
  <c r="AG2422" i="42"/>
  <c r="AO2422" i="42" s="1"/>
  <c r="AA298" i="42"/>
  <c r="AA725" i="42"/>
  <c r="U309" i="42"/>
  <c r="U736" i="42"/>
  <c r="AG736" i="42"/>
  <c r="AG2444" i="42"/>
  <c r="X282" i="42"/>
  <c r="X709" i="42"/>
  <c r="AJ709" i="42"/>
  <c r="AJ3271" i="42"/>
  <c r="R293" i="42"/>
  <c r="R720" i="42"/>
  <c r="AD720" i="42"/>
  <c r="AD1147" i="42"/>
  <c r="U239" i="42"/>
  <c r="U666" i="42"/>
  <c r="AG666" i="42"/>
  <c r="AG2374" i="42"/>
  <c r="AO2374" i="42" s="1"/>
  <c r="X304" i="42"/>
  <c r="X731" i="42"/>
  <c r="AJ731" i="42"/>
  <c r="AJ3293" i="42"/>
  <c r="AA250" i="42"/>
  <c r="AA677" i="42"/>
  <c r="U261" i="42"/>
  <c r="U688" i="42"/>
  <c r="AG688" i="42"/>
  <c r="AG2396" i="42"/>
  <c r="X326" i="42"/>
  <c r="X753" i="42"/>
  <c r="AJ753" i="42"/>
  <c r="AJ3315" i="42"/>
  <c r="AA272" i="42"/>
  <c r="AA699" i="42"/>
  <c r="R245" i="42"/>
  <c r="R672" i="42"/>
  <c r="AD672" i="42"/>
  <c r="AD1099" i="42"/>
  <c r="U283" i="42"/>
  <c r="U710" i="42"/>
  <c r="AG710" i="42"/>
  <c r="AG2418" i="42"/>
  <c r="AO2418" i="42" s="1"/>
  <c r="X256" i="42"/>
  <c r="X683" i="42"/>
  <c r="AJ683" i="42"/>
  <c r="AJ3245" i="42"/>
  <c r="AA294" i="42"/>
  <c r="AA721" i="42"/>
  <c r="R267" i="42"/>
  <c r="R694" i="42"/>
  <c r="AD694" i="42"/>
  <c r="AD1121" i="42"/>
  <c r="X323" i="42"/>
  <c r="X750" i="42"/>
  <c r="AJ750" i="42"/>
  <c r="AJ3312" i="42"/>
  <c r="AA269" i="42"/>
  <c r="AA696" i="42"/>
  <c r="U291" i="42"/>
  <c r="U718" i="42"/>
  <c r="AG718" i="42"/>
  <c r="AG2426" i="42"/>
  <c r="AO2426" i="42" s="1"/>
  <c r="X286" i="42"/>
  <c r="X713" i="42"/>
  <c r="AJ713" i="42"/>
  <c r="AJ3275" i="42"/>
  <c r="AA235" i="42"/>
  <c r="AA662" i="42"/>
  <c r="R236" i="42"/>
  <c r="R663" i="42"/>
  <c r="AD663" i="42"/>
  <c r="AD1090" i="42"/>
  <c r="U278" i="42"/>
  <c r="U705" i="42"/>
  <c r="AG705" i="42"/>
  <c r="AG2413" i="42"/>
  <c r="AO2413" i="42" s="1"/>
  <c r="U300" i="42"/>
  <c r="U727" i="42"/>
  <c r="AG727" i="42"/>
  <c r="AG2435" i="42"/>
  <c r="AO2435" i="42" s="1"/>
  <c r="AA311" i="42"/>
  <c r="AA738" i="42"/>
  <c r="R284" i="42"/>
  <c r="R711" i="42"/>
  <c r="AD711" i="42"/>
  <c r="AD1138" i="42"/>
  <c r="X295" i="42"/>
  <c r="X722" i="42"/>
  <c r="AJ722" i="42"/>
  <c r="AJ3284" i="42"/>
  <c r="AA241" i="42"/>
  <c r="AA668" i="42"/>
  <c r="X317" i="42"/>
  <c r="X744" i="42"/>
  <c r="AJ744" i="42"/>
  <c r="AJ3306" i="42"/>
  <c r="R328" i="42"/>
  <c r="R755" i="42"/>
  <c r="AD755" i="42"/>
  <c r="AD1182" i="42"/>
  <c r="U274" i="42"/>
  <c r="U701" i="42"/>
  <c r="AG701" i="42"/>
  <c r="AG2409" i="42"/>
  <c r="X247" i="42"/>
  <c r="X674" i="42"/>
  <c r="AJ674" i="42"/>
  <c r="AJ3236" i="42"/>
  <c r="AA285" i="42"/>
  <c r="AA712" i="42"/>
  <c r="R258" i="42"/>
  <c r="R685" i="42"/>
  <c r="AD685" i="42"/>
  <c r="AD1112" i="42"/>
  <c r="U324" i="42"/>
  <c r="U751" i="42"/>
  <c r="AG751" i="42"/>
  <c r="AG2459" i="42"/>
  <c r="R308" i="42"/>
  <c r="R735" i="42"/>
  <c r="AD735" i="42"/>
  <c r="AD1162" i="42"/>
  <c r="U254" i="42"/>
  <c r="U681" i="42"/>
  <c r="AG681" i="42"/>
  <c r="AG2389" i="42"/>
  <c r="AO2389" i="42" s="1"/>
  <c r="X319" i="42"/>
  <c r="X746" i="42"/>
  <c r="AJ746" i="42"/>
  <c r="AJ3308" i="42"/>
  <c r="U276" i="42"/>
  <c r="U703" i="42"/>
  <c r="AG703" i="42"/>
  <c r="AG2411" i="42"/>
  <c r="AO2411" i="42" s="1"/>
  <c r="R296" i="42"/>
  <c r="R723" i="42"/>
  <c r="AD723" i="42"/>
  <c r="AD1150" i="42"/>
  <c r="X259" i="42"/>
  <c r="X686" i="42"/>
  <c r="AJ686" i="42"/>
  <c r="AJ3248" i="42"/>
  <c r="R314" i="42"/>
  <c r="R741" i="42"/>
  <c r="AD741" i="42"/>
  <c r="AD1168" i="42"/>
  <c r="X255" i="42"/>
  <c r="X682" i="42"/>
  <c r="AJ682" i="42"/>
  <c r="AJ3244" i="42"/>
  <c r="AA320" i="42"/>
  <c r="AA747" i="42"/>
  <c r="R266" i="42"/>
  <c r="R693" i="42"/>
  <c r="AD693" i="42"/>
  <c r="AD1120" i="42"/>
  <c r="R288" i="42"/>
  <c r="R715" i="42"/>
  <c r="AD715" i="42"/>
  <c r="AD1142" i="42"/>
  <c r="X299" i="42"/>
  <c r="X726" i="42"/>
  <c r="AJ726" i="42"/>
  <c r="AJ3288" i="42"/>
  <c r="R310" i="42"/>
  <c r="R737" i="42"/>
  <c r="AD737" i="42"/>
  <c r="AD1164" i="42"/>
  <c r="AA253" i="42"/>
  <c r="AA680" i="42"/>
  <c r="X289" i="42"/>
  <c r="X716" i="42"/>
  <c r="AJ716" i="42"/>
  <c r="AJ3278" i="42"/>
  <c r="AA327" i="42"/>
  <c r="AA754" i="42"/>
  <c r="R322" i="42"/>
  <c r="R749" i="42"/>
  <c r="AD749" i="42"/>
  <c r="AD1176" i="42"/>
  <c r="R252" i="42"/>
  <c r="R679" i="42"/>
  <c r="AD679" i="42"/>
  <c r="AD1106" i="42"/>
  <c r="U290" i="42"/>
  <c r="U717" i="42"/>
  <c r="AG717" i="42"/>
  <c r="AG2425" i="42"/>
  <c r="X263" i="42"/>
  <c r="X690" i="42"/>
  <c r="AJ690" i="42"/>
  <c r="AJ3252" i="42"/>
  <c r="U312" i="42"/>
  <c r="U739" i="42"/>
  <c r="AG739" i="42"/>
  <c r="AG2447" i="42"/>
  <c r="AA233" i="42"/>
  <c r="AA660" i="42"/>
  <c r="X243" i="42"/>
  <c r="X670" i="42"/>
  <c r="AJ670" i="42"/>
  <c r="AJ3232" i="42"/>
  <c r="X265" i="42"/>
  <c r="X692" i="42"/>
  <c r="AJ692" i="42"/>
  <c r="AJ3254" i="42"/>
  <c r="AA303" i="42"/>
  <c r="AA730" i="42"/>
  <c r="U234" i="42"/>
  <c r="U661" i="42"/>
  <c r="AG661" i="42"/>
  <c r="AG2369" i="42"/>
  <c r="R280" i="42"/>
  <c r="R707" i="42"/>
  <c r="AD707" i="42"/>
  <c r="AD1134" i="42"/>
  <c r="X302" i="42"/>
  <c r="X729" i="42"/>
  <c r="AJ729" i="42"/>
  <c r="AJ3291" i="42"/>
  <c r="AA248" i="42"/>
  <c r="AA675" i="42"/>
  <c r="R313" i="42"/>
  <c r="R740" i="42"/>
  <c r="AD740" i="42"/>
  <c r="AD1167" i="42"/>
  <c r="AA260" i="42"/>
  <c r="AA687" i="42"/>
  <c r="R325" i="42"/>
  <c r="R752" i="42"/>
  <c r="AD752" i="42"/>
  <c r="AD1179" i="42"/>
  <c r="U271" i="42"/>
  <c r="U698" i="42"/>
  <c r="AG698" i="42"/>
  <c r="AG2406" i="42"/>
  <c r="AO2406" i="42" s="1"/>
  <c r="X244" i="42"/>
  <c r="X671" i="42"/>
  <c r="AJ671" i="42"/>
  <c r="AJ3233" i="42"/>
  <c r="R277" i="42"/>
  <c r="R704" i="42"/>
  <c r="AD704" i="42"/>
  <c r="AD1131" i="42"/>
  <c r="U315" i="42"/>
  <c r="U742" i="42"/>
  <c r="AG742" i="42"/>
  <c r="AG2450" i="42"/>
  <c r="R321" i="42"/>
  <c r="R748" i="42"/>
  <c r="AD748" i="42"/>
  <c r="AD1175" i="42"/>
  <c r="X240" i="42"/>
  <c r="X667" i="42"/>
  <c r="AJ667" i="42"/>
  <c r="AJ3229" i="42"/>
  <c r="AA231" i="42"/>
  <c r="AA658" i="42"/>
  <c r="V307" i="42"/>
  <c r="V734" i="42"/>
  <c r="AH734" i="42"/>
  <c r="AH2869" i="42"/>
  <c r="AB329" i="42"/>
  <c r="AB756" i="42"/>
  <c r="V305" i="42"/>
  <c r="V732" i="42"/>
  <c r="AH732" i="42"/>
  <c r="AH2867" i="42"/>
  <c r="Y251" i="42"/>
  <c r="Y678" i="42"/>
  <c r="AK678" i="42"/>
  <c r="AK3240" i="42"/>
  <c r="AB316" i="42"/>
  <c r="AB743" i="42"/>
  <c r="S262" i="42"/>
  <c r="S689" i="42"/>
  <c r="AE689" i="42"/>
  <c r="AE1543" i="42"/>
  <c r="Y273" i="42"/>
  <c r="Y700" i="42"/>
  <c r="AK700" i="42"/>
  <c r="AK3262" i="42"/>
  <c r="AB246" i="42"/>
  <c r="AB673" i="42"/>
  <c r="V257" i="42"/>
  <c r="V684" i="42"/>
  <c r="AH684" i="42"/>
  <c r="AH2819" i="42"/>
  <c r="AB268" i="42"/>
  <c r="AB695" i="42"/>
  <c r="S306" i="42"/>
  <c r="S733" i="42"/>
  <c r="AE733" i="42"/>
  <c r="AE1587" i="42"/>
  <c r="V279" i="42"/>
  <c r="V706" i="42"/>
  <c r="AH706" i="42"/>
  <c r="AH2841" i="42"/>
  <c r="V301" i="42"/>
  <c r="V728" i="42"/>
  <c r="AH728" i="42"/>
  <c r="AH2863" i="42"/>
  <c r="AO2863" i="42" s="1"/>
  <c r="Y297" i="42"/>
  <c r="Y724" i="42"/>
  <c r="AK724" i="42"/>
  <c r="AK3286" i="42"/>
  <c r="AB270" i="42"/>
  <c r="AB697" i="42"/>
  <c r="V281" i="42"/>
  <c r="V708" i="42"/>
  <c r="AH708" i="42"/>
  <c r="AH2843" i="42"/>
  <c r="AB292" i="42"/>
  <c r="AB719" i="42"/>
  <c r="S238" i="42"/>
  <c r="S665" i="42"/>
  <c r="AE665" i="42"/>
  <c r="AE1519" i="42"/>
  <c r="Y249" i="42"/>
  <c r="Y676" i="42"/>
  <c r="AK676" i="42"/>
  <c r="AK3238" i="42"/>
  <c r="V242" i="42"/>
  <c r="V669" i="42"/>
  <c r="AH669" i="42"/>
  <c r="AH2804" i="42"/>
  <c r="Y318" i="42"/>
  <c r="Y745" i="42"/>
  <c r="AK745" i="42"/>
  <c r="AK3307" i="42"/>
  <c r="AB264" i="42"/>
  <c r="AB691" i="42"/>
  <c r="S275" i="42"/>
  <c r="S702" i="42"/>
  <c r="AE702" i="42"/>
  <c r="AE1556" i="42"/>
  <c r="AB237" i="42"/>
  <c r="AB664" i="42"/>
  <c r="S232" i="42"/>
  <c r="S659" i="42"/>
  <c r="AE659" i="42"/>
  <c r="AE1513" i="42"/>
  <c r="V287" i="42"/>
  <c r="V714" i="42"/>
  <c r="AH714" i="42"/>
  <c r="AH2849" i="42"/>
  <c r="AB298" i="42"/>
  <c r="AB725" i="42"/>
  <c r="V309" i="42"/>
  <c r="V736" i="42"/>
  <c r="AH736" i="42"/>
  <c r="AH2871" i="42"/>
  <c r="Y282" i="42"/>
  <c r="Y709" i="42"/>
  <c r="AK709" i="42"/>
  <c r="AK3271" i="42"/>
  <c r="S293" i="42"/>
  <c r="S720" i="42"/>
  <c r="AE720" i="42"/>
  <c r="AE1574" i="42"/>
  <c r="V239" i="42"/>
  <c r="V666" i="42"/>
  <c r="AH666" i="42"/>
  <c r="AH2801" i="42"/>
  <c r="Y304" i="42"/>
  <c r="Y731" i="42"/>
  <c r="AK731" i="42"/>
  <c r="AK3293" i="42"/>
  <c r="AB250" i="42"/>
  <c r="AB677" i="42"/>
  <c r="V261" i="42"/>
  <c r="V688" i="42"/>
  <c r="AH688" i="42"/>
  <c r="AH2823" i="42"/>
  <c r="AO2823" i="42" s="1"/>
  <c r="Y326" i="42"/>
  <c r="Y753" i="42"/>
  <c r="AK753" i="42"/>
  <c r="AK3315" i="42"/>
  <c r="AB272" i="42"/>
  <c r="AB699" i="42"/>
  <c r="S245" i="42"/>
  <c r="S672" i="42"/>
  <c r="AE672" i="42"/>
  <c r="AE1526" i="42"/>
  <c r="V283" i="42"/>
  <c r="V710" i="42"/>
  <c r="AH710" i="42"/>
  <c r="AH2845" i="42"/>
  <c r="AO2845" i="42" s="1"/>
  <c r="Y256" i="42"/>
  <c r="Y683" i="42"/>
  <c r="AK683" i="42"/>
  <c r="AK3245" i="42"/>
  <c r="AB294" i="42"/>
  <c r="AB721" i="42"/>
  <c r="S267" i="42"/>
  <c r="S694" i="42"/>
  <c r="AE694" i="42"/>
  <c r="AE1548" i="42"/>
  <c r="Y323" i="42"/>
  <c r="Y750" i="42"/>
  <c r="AK750" i="42"/>
  <c r="AK3312" i="42"/>
  <c r="AB269" i="42"/>
  <c r="AB696" i="42"/>
  <c r="V291" i="42"/>
  <c r="V718" i="42"/>
  <c r="AH718" i="42"/>
  <c r="AH2853" i="42"/>
  <c r="Y286" i="42"/>
  <c r="Y713" i="42"/>
  <c r="AK713" i="42"/>
  <c r="AK3275" i="42"/>
  <c r="AB235" i="42"/>
  <c r="AB662" i="42"/>
  <c r="S236" i="42"/>
  <c r="S663" i="42"/>
  <c r="AE663" i="42"/>
  <c r="AE1517" i="42"/>
  <c r="V278" i="42"/>
  <c r="V705" i="42"/>
  <c r="AH705" i="42"/>
  <c r="AH2840" i="42"/>
  <c r="AO2840" i="42" s="1"/>
  <c r="V300" i="42"/>
  <c r="V727" i="42"/>
  <c r="AH727" i="42"/>
  <c r="AH2862" i="42"/>
  <c r="AB311" i="42"/>
  <c r="AB738" i="42"/>
  <c r="S284" i="42"/>
  <c r="S711" i="42"/>
  <c r="AE711" i="42"/>
  <c r="AE1565" i="42"/>
  <c r="Y295" i="42"/>
  <c r="Y722" i="42"/>
  <c r="AK722" i="42"/>
  <c r="AK3284" i="42"/>
  <c r="AB241" i="42"/>
  <c r="AB668" i="42"/>
  <c r="Y317" i="42"/>
  <c r="Y744" i="42"/>
  <c r="AK744" i="42"/>
  <c r="AK3306" i="42"/>
  <c r="S328" i="42"/>
  <c r="S755" i="42"/>
  <c r="AE755" i="42"/>
  <c r="AE1609" i="42"/>
  <c r="V274" i="42"/>
  <c r="V701" i="42"/>
  <c r="AH701" i="42"/>
  <c r="AH2836" i="42"/>
  <c r="AO2836" i="42" s="1"/>
  <c r="Y247" i="42"/>
  <c r="Y674" i="42"/>
  <c r="AK674" i="42"/>
  <c r="AK3236" i="42"/>
  <c r="AB285" i="42"/>
  <c r="AB712" i="42"/>
  <c r="S258" i="42"/>
  <c r="S685" i="42"/>
  <c r="AE685" i="42"/>
  <c r="AE1539" i="42"/>
  <c r="V324" i="42"/>
  <c r="V751" i="42"/>
  <c r="AH751" i="42"/>
  <c r="AH2886" i="42"/>
  <c r="S308" i="42"/>
  <c r="S735" i="42"/>
  <c r="AE735" i="42"/>
  <c r="AE1589" i="42"/>
  <c r="V254" i="42"/>
  <c r="V681" i="42"/>
  <c r="AH681" i="42"/>
  <c r="AH2816" i="42"/>
  <c r="AO2816" i="42" s="1"/>
  <c r="Y319" i="42"/>
  <c r="Y746" i="42"/>
  <c r="AK746" i="42"/>
  <c r="AK3308" i="42"/>
  <c r="V276" i="42"/>
  <c r="V703" i="42"/>
  <c r="AH703" i="42"/>
  <c r="AH2838" i="42"/>
  <c r="AO2838" i="42" s="1"/>
  <c r="S296" i="42"/>
  <c r="S723" i="42"/>
  <c r="AE723" i="42"/>
  <c r="AE1577" i="42"/>
  <c r="Y259" i="42"/>
  <c r="Y686" i="42"/>
  <c r="AK686" i="42"/>
  <c r="AK3248" i="42"/>
  <c r="S314" i="42"/>
  <c r="S741" i="42"/>
  <c r="AE741" i="42"/>
  <c r="AE1595" i="42"/>
  <c r="Y255" i="42"/>
  <c r="Y682" i="42"/>
  <c r="AK682" i="42"/>
  <c r="AK3244" i="42"/>
  <c r="AB320" i="42"/>
  <c r="AB747" i="42"/>
  <c r="S266" i="42"/>
  <c r="S693" i="42"/>
  <c r="AE693" i="42"/>
  <c r="AE1547" i="42"/>
  <c r="S288" i="42"/>
  <c r="S715" i="42"/>
  <c r="AE715" i="42"/>
  <c r="AE1569" i="42"/>
  <c r="Y299" i="42"/>
  <c r="Y726" i="42"/>
  <c r="AK726" i="42"/>
  <c r="AK3288" i="42"/>
  <c r="S310" i="42"/>
  <c r="S737" i="42"/>
  <c r="AE737" i="42"/>
  <c r="AE1591" i="42"/>
  <c r="AB253" i="42"/>
  <c r="AB680" i="42"/>
  <c r="Y289" i="42"/>
  <c r="Y716" i="42"/>
  <c r="AK716" i="42"/>
  <c r="AK3278" i="42"/>
  <c r="AB327" i="42"/>
  <c r="AB754" i="42"/>
  <c r="S322" i="42"/>
  <c r="S749" i="42"/>
  <c r="AE749" i="42"/>
  <c r="AE1603" i="42"/>
  <c r="S252" i="42"/>
  <c r="S679" i="42"/>
  <c r="AE679" i="42"/>
  <c r="AE1533" i="42"/>
  <c r="V290" i="42"/>
  <c r="V717" i="42"/>
  <c r="AH717" i="42"/>
  <c r="AH2852" i="42"/>
  <c r="AO2852" i="42" s="1"/>
  <c r="Y263" i="42"/>
  <c r="Y690" i="42"/>
  <c r="AK690" i="42"/>
  <c r="AK3252" i="42"/>
  <c r="V312" i="42"/>
  <c r="V739" i="42"/>
  <c r="AH739" i="42"/>
  <c r="AH2874" i="42"/>
  <c r="AB233" i="42"/>
  <c r="AB660" i="42"/>
  <c r="Y243" i="42"/>
  <c r="Y670" i="42"/>
  <c r="AK670" i="42"/>
  <c r="AK3232" i="42"/>
  <c r="Y265" i="42"/>
  <c r="Y692" i="42"/>
  <c r="AK692" i="42"/>
  <c r="AK3254" i="42"/>
  <c r="AB303" i="42"/>
  <c r="AB730" i="42"/>
  <c r="V234" i="42"/>
  <c r="V661" i="42"/>
  <c r="AH661" i="42"/>
  <c r="AH2796" i="42"/>
  <c r="S280" i="42"/>
  <c r="S707" i="42"/>
  <c r="AE707" i="42"/>
  <c r="AE1561" i="42"/>
  <c r="Y302" i="42"/>
  <c r="Y729" i="42"/>
  <c r="AK729" i="42"/>
  <c r="AK3291" i="42"/>
  <c r="AB248" i="42"/>
  <c r="AB675" i="42"/>
  <c r="S313" i="42"/>
  <c r="S740" i="42"/>
  <c r="AE740" i="42"/>
  <c r="AE1594" i="42"/>
  <c r="AB260" i="42"/>
  <c r="AB687" i="42"/>
  <c r="S325" i="42"/>
  <c r="S752" i="42"/>
  <c r="AE752" i="42"/>
  <c r="AE1606" i="42"/>
  <c r="V271" i="42"/>
  <c r="V698" i="42"/>
  <c r="AH698" i="42"/>
  <c r="AH2833" i="42"/>
  <c r="AO2833" i="42" s="1"/>
  <c r="Y244" i="42"/>
  <c r="Y671" i="42"/>
  <c r="AK671" i="42"/>
  <c r="AK3233" i="42"/>
  <c r="S277" i="42"/>
  <c r="S704" i="42"/>
  <c r="AE704" i="42"/>
  <c r="AE1558" i="42"/>
  <c r="V315" i="42"/>
  <c r="V742" i="42"/>
  <c r="AH742" i="42"/>
  <c r="AH2877" i="42"/>
  <c r="AO2877" i="42" s="1"/>
  <c r="S321" i="42"/>
  <c r="S748" i="42"/>
  <c r="AE748" i="42"/>
  <c r="AE1602" i="42"/>
  <c r="Y240" i="42"/>
  <c r="Y667" i="42"/>
  <c r="AK667" i="42"/>
  <c r="AK3229" i="42"/>
  <c r="AB231" i="42"/>
  <c r="AB658" i="42"/>
  <c r="W307" i="42"/>
  <c r="W734" i="42"/>
  <c r="AI734" i="42"/>
  <c r="AI3296" i="42"/>
  <c r="AC329" i="42"/>
  <c r="AC756" i="42"/>
  <c r="W305" i="42"/>
  <c r="W732" i="42"/>
  <c r="AI732" i="42"/>
  <c r="AI3294" i="42"/>
  <c r="Z251" i="42"/>
  <c r="Z678" i="42"/>
  <c r="AL678" i="42"/>
  <c r="AL3240" i="42"/>
  <c r="AC316" i="42"/>
  <c r="AC743" i="42"/>
  <c r="T262" i="42"/>
  <c r="T689" i="42"/>
  <c r="AF689" i="42"/>
  <c r="AF1970" i="42"/>
  <c r="Z273" i="42"/>
  <c r="Z700" i="42"/>
  <c r="AL700" i="42"/>
  <c r="AL3262" i="42"/>
  <c r="AC246" i="42"/>
  <c r="AC673" i="42"/>
  <c r="W257" i="42"/>
  <c r="W684" i="42"/>
  <c r="AI684" i="42"/>
  <c r="AI3246" i="42"/>
  <c r="AC268" i="42"/>
  <c r="AC695" i="42"/>
  <c r="T306" i="42"/>
  <c r="T733" i="42"/>
  <c r="AF733" i="42"/>
  <c r="AF2014" i="42"/>
  <c r="W279" i="42"/>
  <c r="W706" i="42"/>
  <c r="AI706" i="42"/>
  <c r="AI3268" i="42"/>
  <c r="W301" i="42"/>
  <c r="W728" i="42"/>
  <c r="AI728" i="42"/>
  <c r="AI3290" i="42"/>
  <c r="Z297" i="42"/>
  <c r="Z724" i="42"/>
  <c r="AL724" i="42"/>
  <c r="AL3286" i="42"/>
  <c r="AC270" i="42"/>
  <c r="AC697" i="42"/>
  <c r="W281" i="42"/>
  <c r="W708" i="42"/>
  <c r="AI708" i="42"/>
  <c r="AI3270" i="42"/>
  <c r="AC292" i="42"/>
  <c r="AC719" i="42"/>
  <c r="T238" i="42"/>
  <c r="T665" i="42"/>
  <c r="AF665" i="42"/>
  <c r="AF1946" i="42"/>
  <c r="Z249" i="42"/>
  <c r="Z676" i="42"/>
  <c r="AL676" i="42"/>
  <c r="AL3238" i="42"/>
  <c r="W242" i="42"/>
  <c r="W669" i="42"/>
  <c r="AI669" i="42"/>
  <c r="AI3231" i="42"/>
  <c r="Z318" i="42"/>
  <c r="Z745" i="42"/>
  <c r="AL745" i="42"/>
  <c r="AL3307" i="42"/>
  <c r="AC264" i="42"/>
  <c r="AC691" i="42"/>
  <c r="T275" i="42"/>
  <c r="T702" i="42"/>
  <c r="AF702" i="42"/>
  <c r="AF1983" i="42"/>
  <c r="AC237" i="42"/>
  <c r="AC664" i="42"/>
  <c r="T232" i="42"/>
  <c r="T659" i="42"/>
  <c r="AF659" i="42"/>
  <c r="AF1940" i="42"/>
  <c r="W287" i="42"/>
  <c r="W714" i="42"/>
  <c r="AI714" i="42"/>
  <c r="AI3276" i="42"/>
  <c r="AC298" i="42"/>
  <c r="AC725" i="42"/>
  <c r="W309" i="42"/>
  <c r="W736" i="42"/>
  <c r="AI736" i="42"/>
  <c r="AI3298" i="42"/>
  <c r="Z282" i="42"/>
  <c r="Z709" i="42"/>
  <c r="AL709" i="42"/>
  <c r="AL3271" i="42"/>
  <c r="T293" i="42"/>
  <c r="T720" i="42"/>
  <c r="AF720" i="42"/>
  <c r="AF2001" i="42"/>
  <c r="W239" i="42"/>
  <c r="W666" i="42"/>
  <c r="AI666" i="42"/>
  <c r="AI3228" i="42"/>
  <c r="Z304" i="42"/>
  <c r="Z731" i="42"/>
  <c r="AL731" i="42"/>
  <c r="AL3293" i="42"/>
  <c r="AC250" i="42"/>
  <c r="AC677" i="42"/>
  <c r="W261" i="42"/>
  <c r="W688" i="42"/>
  <c r="AI688" i="42"/>
  <c r="AI3250" i="42"/>
  <c r="Z326" i="42"/>
  <c r="Z753" i="42"/>
  <c r="AL753" i="42"/>
  <c r="AL3315" i="42"/>
  <c r="AC272" i="42"/>
  <c r="AC699" i="42"/>
  <c r="T245" i="42"/>
  <c r="T672" i="42"/>
  <c r="AF672" i="42"/>
  <c r="AF1953" i="42"/>
  <c r="W283" i="42"/>
  <c r="W710" i="42"/>
  <c r="AI710" i="42"/>
  <c r="AI3272" i="42"/>
  <c r="Z256" i="42"/>
  <c r="Z683" i="42"/>
  <c r="AL683" i="42"/>
  <c r="AL3245" i="42"/>
  <c r="AC294" i="42"/>
  <c r="AC721" i="42"/>
  <c r="T267" i="42"/>
  <c r="T694" i="42"/>
  <c r="AF694" i="42"/>
  <c r="AF1975" i="42"/>
  <c r="Z323" i="42"/>
  <c r="Z750" i="42"/>
  <c r="AL750" i="42"/>
  <c r="AL3312" i="42"/>
  <c r="AC269" i="42"/>
  <c r="AC696" i="42"/>
  <c r="W291" i="42"/>
  <c r="W718" i="42"/>
  <c r="AI718" i="42"/>
  <c r="AI3280" i="42"/>
  <c r="Z286" i="42"/>
  <c r="Z713" i="42"/>
  <c r="AL713" i="42"/>
  <c r="AL3275" i="42"/>
  <c r="AC235" i="42"/>
  <c r="AC662" i="42"/>
  <c r="T236" i="42"/>
  <c r="T663" i="42"/>
  <c r="AF663" i="42"/>
  <c r="AF1944" i="42"/>
  <c r="W278" i="42"/>
  <c r="W705" i="42"/>
  <c r="AI705" i="42"/>
  <c r="AI3267" i="42"/>
  <c r="W300" i="42"/>
  <c r="W727" i="42"/>
  <c r="AI727" i="42"/>
  <c r="AI3289" i="42"/>
  <c r="AC311" i="42"/>
  <c r="AC738" i="42"/>
  <c r="T284" i="42"/>
  <c r="T711" i="42"/>
  <c r="AF711" i="42"/>
  <c r="AF1992" i="42"/>
  <c r="Z295" i="42"/>
  <c r="Z722" i="42"/>
  <c r="AL722" i="42"/>
  <c r="AL3284" i="42"/>
  <c r="AC241" i="42"/>
  <c r="AC668" i="42"/>
  <c r="Z317" i="42"/>
  <c r="Z744" i="42"/>
  <c r="AL744" i="42"/>
  <c r="AL3306" i="42"/>
  <c r="T328" i="42"/>
  <c r="T755" i="42"/>
  <c r="AF755" i="42"/>
  <c r="AF2036" i="42"/>
  <c r="W274" i="42"/>
  <c r="W701" i="42"/>
  <c r="AI701" i="42"/>
  <c r="AI3263" i="42"/>
  <c r="Z247" i="42"/>
  <c r="Z674" i="42"/>
  <c r="AL674" i="42"/>
  <c r="AL3236" i="42"/>
  <c r="AC285" i="42"/>
  <c r="AC712" i="42"/>
  <c r="T258" i="42"/>
  <c r="T685" i="42"/>
  <c r="AF685" i="42"/>
  <c r="AF1966" i="42"/>
  <c r="W324" i="42"/>
  <c r="W751" i="42"/>
  <c r="AI751" i="42"/>
  <c r="AI3313" i="42"/>
  <c r="T308" i="42"/>
  <c r="T735" i="42"/>
  <c r="AF735" i="42"/>
  <c r="AF2016" i="42"/>
  <c r="W254" i="42"/>
  <c r="W681" i="42"/>
  <c r="AI681" i="42"/>
  <c r="AI3243" i="42"/>
  <c r="Z319" i="42"/>
  <c r="Z746" i="42"/>
  <c r="AL746" i="42"/>
  <c r="AL3308" i="42"/>
  <c r="W276" i="42"/>
  <c r="W703" i="42"/>
  <c r="AI703" i="42"/>
  <c r="AI3265" i="42"/>
  <c r="T296" i="42"/>
  <c r="T723" i="42"/>
  <c r="AF723" i="42"/>
  <c r="AF2004" i="42"/>
  <c r="Z259" i="42"/>
  <c r="Z686" i="42"/>
  <c r="AL686" i="42"/>
  <c r="AL3248" i="42"/>
  <c r="T314" i="42"/>
  <c r="T741" i="42"/>
  <c r="AF741" i="42"/>
  <c r="AF2022" i="42"/>
  <c r="Z255" i="42"/>
  <c r="Z682" i="42"/>
  <c r="AL682" i="42"/>
  <c r="AL3244" i="42"/>
  <c r="AC320" i="42"/>
  <c r="AC747" i="42"/>
  <c r="T266" i="42"/>
  <c r="T693" i="42"/>
  <c r="AF693" i="42"/>
  <c r="AF1974" i="42"/>
  <c r="T288" i="42"/>
  <c r="T715" i="42"/>
  <c r="AF715" i="42"/>
  <c r="AF1996" i="42"/>
  <c r="Z299" i="42"/>
  <c r="Z726" i="42"/>
  <c r="AL726" i="42"/>
  <c r="AL3288" i="42"/>
  <c r="T310" i="42"/>
  <c r="T737" i="42"/>
  <c r="AF737" i="42"/>
  <c r="AF2018" i="42"/>
  <c r="AC253" i="42"/>
  <c r="AC680" i="42"/>
  <c r="Z289" i="42"/>
  <c r="Z716" i="42"/>
  <c r="AL716" i="42"/>
  <c r="AL3278" i="42"/>
  <c r="AC327" i="42"/>
  <c r="AC754" i="42"/>
  <c r="T322" i="42"/>
  <c r="T749" i="42"/>
  <c r="AF749" i="42"/>
  <c r="AF2030" i="42"/>
  <c r="T252" i="42"/>
  <c r="T679" i="42"/>
  <c r="AF679" i="42"/>
  <c r="AF1960" i="42"/>
  <c r="W290" i="42"/>
  <c r="W717" i="42"/>
  <c r="AI717" i="42"/>
  <c r="AI3279" i="42"/>
  <c r="Z263" i="42"/>
  <c r="Z690" i="42"/>
  <c r="AL690" i="42"/>
  <c r="AL3252" i="42"/>
  <c r="W312" i="42"/>
  <c r="W739" i="42"/>
  <c r="AI739" i="42"/>
  <c r="AI3301" i="42"/>
  <c r="AC233" i="42"/>
  <c r="AC660" i="42"/>
  <c r="Z243" i="42"/>
  <c r="Z670" i="42"/>
  <c r="AL670" i="42"/>
  <c r="AL3232" i="42"/>
  <c r="Z265" i="42"/>
  <c r="Z692" i="42"/>
  <c r="AL692" i="42"/>
  <c r="AL3254" i="42"/>
  <c r="AC303" i="42"/>
  <c r="AC730" i="42"/>
  <c r="W234" i="42"/>
  <c r="W661" i="42"/>
  <c r="AI661" i="42"/>
  <c r="AI3223" i="42"/>
  <c r="T280" i="42"/>
  <c r="T707" i="42"/>
  <c r="AF707" i="42"/>
  <c r="AF1988" i="42"/>
  <c r="Z302" i="42"/>
  <c r="Z729" i="42"/>
  <c r="AL729" i="42"/>
  <c r="AL3291" i="42"/>
  <c r="AC248" i="42"/>
  <c r="AC675" i="42"/>
  <c r="T313" i="42"/>
  <c r="T740" i="42"/>
  <c r="AF740" i="42"/>
  <c r="AF2021" i="42"/>
  <c r="AC260" i="42"/>
  <c r="AC687" i="42"/>
  <c r="T325" i="42"/>
  <c r="T752" i="42"/>
  <c r="AF752" i="42"/>
  <c r="AF2033" i="42"/>
  <c r="W271" i="42"/>
  <c r="W698" i="42"/>
  <c r="AI698" i="42"/>
  <c r="AI3260" i="42"/>
  <c r="Z244" i="42"/>
  <c r="Z671" i="42"/>
  <c r="AL671" i="42"/>
  <c r="AL3233" i="42"/>
  <c r="T277" i="42"/>
  <c r="T704" i="42"/>
  <c r="AF704" i="42"/>
  <c r="AF1985" i="42"/>
  <c r="W315" i="42"/>
  <c r="W742" i="42"/>
  <c r="AI742" i="42"/>
  <c r="AI3304" i="42"/>
  <c r="T321" i="42"/>
  <c r="T748" i="42"/>
  <c r="AF748" i="42"/>
  <c r="AF2029" i="42"/>
  <c r="Z240" i="42"/>
  <c r="Z667" i="42"/>
  <c r="AL667" i="42"/>
  <c r="AL3229" i="42"/>
  <c r="AC231" i="42"/>
  <c r="AC658" i="42"/>
  <c r="S330" i="42"/>
  <c r="S1184" i="42"/>
  <c r="AA330" i="42"/>
  <c r="AA1611" i="42"/>
  <c r="AI757" i="42"/>
  <c r="AI3319" i="42"/>
  <c r="X230" i="42"/>
  <c r="X1084" i="42"/>
  <c r="AF657" i="42"/>
  <c r="AF1938" i="42"/>
  <c r="L330" i="42"/>
  <c r="L757" i="42"/>
  <c r="T330" i="42"/>
  <c r="T1184" i="42"/>
  <c r="AB330" i="42"/>
  <c r="AB1611" i="42"/>
  <c r="AJ757" i="42"/>
  <c r="AJ3319" i="42"/>
  <c r="Q230" i="42"/>
  <c r="Q657" i="42"/>
  <c r="Y230" i="42"/>
  <c r="Y1084" i="42"/>
  <c r="AG657" i="42"/>
  <c r="AG2365" i="42"/>
  <c r="AE657" i="42"/>
  <c r="AE1511" i="42"/>
  <c r="U330" i="42"/>
  <c r="U1184" i="42"/>
  <c r="AC330" i="42"/>
  <c r="AC1611" i="42"/>
  <c r="AK757" i="42"/>
  <c r="AK3319" i="42"/>
  <c r="R230" i="42"/>
  <c r="R1084" i="42"/>
  <c r="Z230" i="42"/>
  <c r="Z1084" i="42"/>
  <c r="AH657" i="42"/>
  <c r="AH2792" i="42"/>
  <c r="AH757" i="42"/>
  <c r="AH2892" i="42"/>
  <c r="V330" i="42"/>
  <c r="V1184" i="42"/>
  <c r="AD757" i="42"/>
  <c r="AD1611" i="42"/>
  <c r="AL757" i="42"/>
  <c r="AL3319" i="42"/>
  <c r="S230" i="42"/>
  <c r="S1084" i="42"/>
  <c r="AA230" i="42"/>
  <c r="AA1511" i="42"/>
  <c r="AI657" i="42"/>
  <c r="AI3219" i="42"/>
  <c r="Z330" i="42"/>
  <c r="Z1184" i="42"/>
  <c r="W330" i="42"/>
  <c r="W1184" i="42"/>
  <c r="AE757" i="42"/>
  <c r="AE1611" i="42"/>
  <c r="L230" i="42"/>
  <c r="L657" i="42"/>
  <c r="T230" i="42"/>
  <c r="T1084" i="42"/>
  <c r="AB230" i="42"/>
  <c r="AB1511" i="42"/>
  <c r="AJ657" i="42"/>
  <c r="AJ3219" i="42"/>
  <c r="R330" i="42"/>
  <c r="R1184" i="42"/>
  <c r="W230" i="42"/>
  <c r="W1084" i="42"/>
  <c r="X330" i="42"/>
  <c r="X1184" i="42"/>
  <c r="AF757" i="42"/>
  <c r="AF2038" i="42"/>
  <c r="U230" i="42"/>
  <c r="U1084" i="42"/>
  <c r="AC230" i="42"/>
  <c r="AC1511" i="42"/>
  <c r="AK657" i="42"/>
  <c r="AK3219" i="42"/>
  <c r="Q330" i="42"/>
  <c r="Q757" i="42"/>
  <c r="Y330" i="42"/>
  <c r="Y1184" i="42"/>
  <c r="AG757" i="42"/>
  <c r="AG2465" i="42"/>
  <c r="V230" i="42"/>
  <c r="V1084" i="42"/>
  <c r="AD657" i="42"/>
  <c r="AD1511" i="42"/>
  <c r="AL657" i="42"/>
  <c r="AL3219" i="42"/>
  <c r="O246" i="42"/>
  <c r="O673" i="42"/>
  <c r="P249" i="42"/>
  <c r="P676" i="42"/>
  <c r="P319" i="42"/>
  <c r="P746" i="42"/>
  <c r="M276" i="42"/>
  <c r="M703" i="42"/>
  <c r="N375" i="42"/>
  <c r="N802" i="42"/>
  <c r="N344" i="42"/>
  <c r="N771" i="42"/>
  <c r="M409" i="42"/>
  <c r="M836" i="42"/>
  <c r="P377" i="42"/>
  <c r="P804" i="42"/>
  <c r="N288" i="42"/>
  <c r="N715" i="42"/>
  <c r="M361" i="42"/>
  <c r="M788" i="42"/>
  <c r="O394" i="42"/>
  <c r="O821" i="42"/>
  <c r="N378" i="42"/>
  <c r="N805" i="42"/>
  <c r="N322" i="42"/>
  <c r="N749" i="42"/>
  <c r="M368" i="42"/>
  <c r="M795" i="42"/>
  <c r="P243" i="42"/>
  <c r="P670" i="42"/>
  <c r="P230" i="42"/>
  <c r="P657" i="42"/>
  <c r="M271" i="42"/>
  <c r="M698" i="42"/>
  <c r="N277" i="42"/>
  <c r="N704" i="42"/>
  <c r="M315" i="42"/>
  <c r="M742" i="42"/>
  <c r="P329" i="42"/>
  <c r="P756" i="42"/>
  <c r="O336" i="42"/>
  <c r="O763" i="42"/>
  <c r="N305" i="42"/>
  <c r="N732" i="42"/>
  <c r="M251" i="42"/>
  <c r="M678" i="42"/>
  <c r="P246" i="42"/>
  <c r="P673" i="42"/>
  <c r="O384" i="42"/>
  <c r="O811" i="42"/>
  <c r="N257" i="42"/>
  <c r="N684" i="42"/>
  <c r="M395" i="42"/>
  <c r="M822" i="42"/>
  <c r="P390" i="42"/>
  <c r="P817" i="42"/>
  <c r="O428" i="42"/>
  <c r="O855" i="42"/>
  <c r="N301" i="42"/>
  <c r="N728" i="42"/>
  <c r="M347" i="42"/>
  <c r="M774" i="42"/>
  <c r="P270" i="42"/>
  <c r="P697" i="42"/>
  <c r="O408" i="42"/>
  <c r="O835" i="42"/>
  <c r="N281" i="42"/>
  <c r="N708" i="42"/>
  <c r="M419" i="42"/>
  <c r="M846" i="42"/>
  <c r="P334" i="42"/>
  <c r="P761" i="42"/>
  <c r="O396" i="42"/>
  <c r="O823" i="42"/>
  <c r="N242" i="42"/>
  <c r="N669" i="42"/>
  <c r="M318" i="42"/>
  <c r="M745" i="42"/>
  <c r="P237" i="42"/>
  <c r="P664" i="42"/>
  <c r="O232" i="42"/>
  <c r="O659" i="42"/>
  <c r="N287" i="42"/>
  <c r="N714" i="42"/>
  <c r="M360" i="42"/>
  <c r="M787" i="42"/>
  <c r="P420" i="42"/>
  <c r="P847" i="42"/>
  <c r="O293" i="42"/>
  <c r="O720" i="42"/>
  <c r="N239" i="42"/>
  <c r="N666" i="42"/>
  <c r="M304" i="42"/>
  <c r="M731" i="42"/>
  <c r="P272" i="42"/>
  <c r="P699" i="42"/>
  <c r="O245" i="42"/>
  <c r="O672" i="42"/>
  <c r="N283" i="42"/>
  <c r="N710" i="42"/>
  <c r="M256" i="42"/>
  <c r="M683" i="42"/>
  <c r="P269" i="42"/>
  <c r="P696" i="42"/>
  <c r="O353" i="42"/>
  <c r="O780" i="42"/>
  <c r="N291" i="42"/>
  <c r="N718" i="42"/>
  <c r="M286" i="42"/>
  <c r="M713" i="42"/>
  <c r="P389" i="42"/>
  <c r="P816" i="42"/>
  <c r="O362" i="42"/>
  <c r="O789" i="42"/>
  <c r="N300" i="42"/>
  <c r="N727" i="42"/>
  <c r="M373" i="42"/>
  <c r="M800" i="42"/>
  <c r="P241" i="42"/>
  <c r="P668" i="42"/>
  <c r="O406" i="42"/>
  <c r="O833" i="42"/>
  <c r="N352" i="42"/>
  <c r="N779" i="42"/>
  <c r="M317" i="42"/>
  <c r="M744" i="42"/>
  <c r="P285" i="42"/>
  <c r="P712" i="42"/>
  <c r="O258" i="42"/>
  <c r="O685" i="42"/>
  <c r="N324" i="42"/>
  <c r="N751" i="42"/>
  <c r="M397" i="42"/>
  <c r="M824" i="42"/>
  <c r="P365" i="42"/>
  <c r="P792" i="42"/>
  <c r="O338" i="42"/>
  <c r="O765" i="42"/>
  <c r="N276" i="42"/>
  <c r="N703" i="42"/>
  <c r="M349" i="42"/>
  <c r="M776" i="42"/>
  <c r="P402" i="42"/>
  <c r="P829" i="42"/>
  <c r="O375" i="42"/>
  <c r="O802" i="42"/>
  <c r="N413" i="42"/>
  <c r="N840" i="42"/>
  <c r="M259" i="42"/>
  <c r="M686" i="42"/>
  <c r="P398" i="42"/>
  <c r="P825" i="42"/>
  <c r="O344" i="42"/>
  <c r="O771" i="42"/>
  <c r="N409" i="42"/>
  <c r="N836" i="42"/>
  <c r="M255" i="42"/>
  <c r="M682" i="42"/>
  <c r="P350" i="42"/>
  <c r="P777" i="42"/>
  <c r="O288" i="42"/>
  <c r="O715" i="42"/>
  <c r="N361" i="42"/>
  <c r="N788" i="42"/>
  <c r="M299" i="42"/>
  <c r="M726" i="42"/>
  <c r="P394" i="42"/>
  <c r="P821" i="42"/>
  <c r="O340" i="42"/>
  <c r="O767" i="42"/>
  <c r="N423" i="42"/>
  <c r="N850" i="42"/>
  <c r="M407" i="42"/>
  <c r="M834" i="42"/>
  <c r="P405" i="42"/>
  <c r="P832" i="42"/>
  <c r="O378" i="42"/>
  <c r="O805" i="42"/>
  <c r="N416" i="42"/>
  <c r="N843" i="42"/>
  <c r="M289" i="42"/>
  <c r="M716" i="42"/>
  <c r="P357" i="42"/>
  <c r="P784" i="42"/>
  <c r="O322" i="42"/>
  <c r="O749" i="42"/>
  <c r="N368" i="42"/>
  <c r="N795" i="42"/>
  <c r="M341" i="42"/>
  <c r="M768" i="42"/>
  <c r="P401" i="42"/>
  <c r="P828" i="42"/>
  <c r="O374" i="42"/>
  <c r="O801" i="42"/>
  <c r="N312" i="42"/>
  <c r="N739" i="42"/>
  <c r="M385" i="42"/>
  <c r="M812" i="42"/>
  <c r="P381" i="42"/>
  <c r="P808" i="42"/>
  <c r="O354" i="42"/>
  <c r="O781" i="42"/>
  <c r="N392" i="42"/>
  <c r="N819" i="42"/>
  <c r="M265" i="42"/>
  <c r="M692" i="42"/>
  <c r="P342" i="42"/>
  <c r="P769" i="42"/>
  <c r="O280" i="42"/>
  <c r="O707" i="42"/>
  <c r="N364" i="42"/>
  <c r="N791" i="42"/>
  <c r="M302" i="42"/>
  <c r="M729" i="42"/>
  <c r="P260" i="42"/>
  <c r="P687" i="42"/>
  <c r="O325" i="42"/>
  <c r="O752" i="42"/>
  <c r="N271" i="42"/>
  <c r="N698" i="42"/>
  <c r="M244" i="42"/>
  <c r="M671" i="42"/>
  <c r="P404" i="42"/>
  <c r="P831" i="42"/>
  <c r="O277" i="42"/>
  <c r="O704" i="42"/>
  <c r="N315" i="42"/>
  <c r="N742" i="42"/>
  <c r="M388" i="42"/>
  <c r="M815" i="42"/>
  <c r="P356" i="42"/>
  <c r="P783" i="42"/>
  <c r="O321" i="42"/>
  <c r="O748" i="42"/>
  <c r="N367" i="42"/>
  <c r="N794" i="42"/>
  <c r="M240" i="42"/>
  <c r="M667" i="42"/>
  <c r="P359" i="42"/>
  <c r="P786" i="42"/>
  <c r="O237" i="42"/>
  <c r="O664" i="42"/>
  <c r="N232" i="42"/>
  <c r="N659" i="42"/>
  <c r="N353" i="42"/>
  <c r="N780" i="42"/>
  <c r="M300" i="42"/>
  <c r="M727" i="42"/>
  <c r="M324" i="42"/>
  <c r="M751" i="42"/>
  <c r="O398" i="42"/>
  <c r="O825" i="42"/>
  <c r="P421" i="42"/>
  <c r="P848" i="42"/>
  <c r="P411" i="42"/>
  <c r="P838" i="42"/>
  <c r="O401" i="42"/>
  <c r="O828" i="42"/>
  <c r="O342" i="42"/>
  <c r="O769" i="42"/>
  <c r="N280" i="42"/>
  <c r="N707" i="42"/>
  <c r="P414" i="42"/>
  <c r="P841" i="42"/>
  <c r="O260" i="42"/>
  <c r="O687" i="42"/>
  <c r="N325" i="42"/>
  <c r="N752" i="42"/>
  <c r="P336" i="42"/>
  <c r="P763" i="42"/>
  <c r="O305" i="42"/>
  <c r="O732" i="42"/>
  <c r="N251" i="42"/>
  <c r="N678" i="42"/>
  <c r="M316" i="42"/>
  <c r="M743" i="42"/>
  <c r="P384" i="42"/>
  <c r="P811" i="42"/>
  <c r="O257" i="42"/>
  <c r="O684" i="42"/>
  <c r="N395" i="42"/>
  <c r="N822" i="42"/>
  <c r="M268" i="42"/>
  <c r="M695" i="42"/>
  <c r="P428" i="42"/>
  <c r="P855" i="42"/>
  <c r="O301" i="42"/>
  <c r="O728" i="42"/>
  <c r="N347" i="42"/>
  <c r="N774" i="42"/>
  <c r="M412" i="42"/>
  <c r="M839" i="42"/>
  <c r="P408" i="42"/>
  <c r="P835" i="42"/>
  <c r="O281" i="42"/>
  <c r="O708" i="42"/>
  <c r="N419" i="42"/>
  <c r="N846" i="42"/>
  <c r="M292" i="42"/>
  <c r="M719" i="42"/>
  <c r="P396" i="42"/>
  <c r="P823" i="42"/>
  <c r="O242" i="42"/>
  <c r="O669" i="42"/>
  <c r="N318" i="42"/>
  <c r="N745" i="42"/>
  <c r="M264" i="42"/>
  <c r="M691" i="42"/>
  <c r="P232" i="42"/>
  <c r="P659" i="42"/>
  <c r="O287" i="42"/>
  <c r="O714" i="42"/>
  <c r="N360" i="42"/>
  <c r="N787" i="42"/>
  <c r="M298" i="42"/>
  <c r="M725" i="42"/>
  <c r="P293" i="42"/>
  <c r="P720" i="42"/>
  <c r="O239" i="42"/>
  <c r="O666" i="42"/>
  <c r="N304" i="42"/>
  <c r="N731" i="42"/>
  <c r="M250" i="42"/>
  <c r="M677" i="42"/>
  <c r="P245" i="42"/>
  <c r="P672" i="42"/>
  <c r="O283" i="42"/>
  <c r="O710" i="42"/>
  <c r="N256" i="42"/>
  <c r="N683" i="42"/>
  <c r="M294" i="42"/>
  <c r="M721" i="42"/>
  <c r="P353" i="42"/>
  <c r="P780" i="42"/>
  <c r="O291" i="42"/>
  <c r="O718" i="42"/>
  <c r="N286" i="42"/>
  <c r="N713" i="42"/>
  <c r="M235" i="42"/>
  <c r="M662" i="42"/>
  <c r="P362" i="42"/>
  <c r="P789" i="42"/>
  <c r="O300" i="42"/>
  <c r="O727" i="42"/>
  <c r="N373" i="42"/>
  <c r="N800" i="42"/>
  <c r="M311" i="42"/>
  <c r="M738" i="42"/>
  <c r="P406" i="42"/>
  <c r="P833" i="42"/>
  <c r="O352" i="42"/>
  <c r="O779" i="42"/>
  <c r="N317" i="42"/>
  <c r="N744" i="42"/>
  <c r="M363" i="42"/>
  <c r="M790" i="42"/>
  <c r="P258" i="42"/>
  <c r="P685" i="42"/>
  <c r="O324" i="42"/>
  <c r="O751" i="42"/>
  <c r="N397" i="42"/>
  <c r="N824" i="42"/>
  <c r="M343" i="42"/>
  <c r="M770" i="42"/>
  <c r="P338" i="42"/>
  <c r="P765" i="42"/>
  <c r="O276" i="42"/>
  <c r="O703" i="42"/>
  <c r="N349" i="42"/>
  <c r="N776" i="42"/>
  <c r="M330" i="42"/>
  <c r="M757" i="42"/>
  <c r="P375" i="42"/>
  <c r="P802" i="42"/>
  <c r="O413" i="42"/>
  <c r="O840" i="42"/>
  <c r="N259" i="42"/>
  <c r="N686" i="42"/>
  <c r="M337" i="42"/>
  <c r="M764" i="42"/>
  <c r="P344" i="42"/>
  <c r="P771" i="42"/>
  <c r="O409" i="42"/>
  <c r="O836" i="42"/>
  <c r="N255" i="42"/>
  <c r="N682" i="42"/>
  <c r="M320" i="42"/>
  <c r="M747" i="42"/>
  <c r="P288" i="42"/>
  <c r="P715" i="42"/>
  <c r="O361" i="42"/>
  <c r="O788" i="42"/>
  <c r="N299" i="42"/>
  <c r="N726" i="42"/>
  <c r="M372" i="42"/>
  <c r="M799" i="42"/>
  <c r="P340" i="42"/>
  <c r="P767" i="42"/>
  <c r="O423" i="42"/>
  <c r="O850" i="42"/>
  <c r="N407" i="42"/>
  <c r="N834" i="42"/>
  <c r="M253" i="42"/>
  <c r="M680" i="42"/>
  <c r="P378" i="42"/>
  <c r="P805" i="42"/>
  <c r="O416" i="42"/>
  <c r="O843" i="42"/>
  <c r="N289" i="42"/>
  <c r="N716" i="42"/>
  <c r="M327" i="42"/>
  <c r="M754" i="42"/>
  <c r="P322" i="42"/>
  <c r="P749" i="42"/>
  <c r="O368" i="42"/>
  <c r="O795" i="42"/>
  <c r="N341" i="42"/>
  <c r="N768" i="42"/>
  <c r="M379" i="42"/>
  <c r="M806" i="42"/>
  <c r="P374" i="42"/>
  <c r="P801" i="42"/>
  <c r="O312" i="42"/>
  <c r="O739" i="42"/>
  <c r="N385" i="42"/>
  <c r="N812" i="42"/>
  <c r="M233" i="42"/>
  <c r="M660" i="42"/>
  <c r="P354" i="42"/>
  <c r="P781" i="42"/>
  <c r="O392" i="42"/>
  <c r="O819" i="42"/>
  <c r="N265" i="42"/>
  <c r="N692" i="42"/>
  <c r="M303" i="42"/>
  <c r="M730" i="42"/>
  <c r="P280" i="42"/>
  <c r="P707" i="42"/>
  <c r="O364" i="42"/>
  <c r="O791" i="42"/>
  <c r="N302" i="42"/>
  <c r="N729" i="42"/>
  <c r="M248" i="42"/>
  <c r="M675" i="42"/>
  <c r="P325" i="42"/>
  <c r="P752" i="42"/>
  <c r="O271" i="42"/>
  <c r="O698" i="42"/>
  <c r="N244" i="42"/>
  <c r="N671" i="42"/>
  <c r="M382" i="42"/>
  <c r="M809" i="42"/>
  <c r="P277" i="42"/>
  <c r="P704" i="42"/>
  <c r="O315" i="42"/>
  <c r="O742" i="42"/>
  <c r="N388" i="42"/>
  <c r="N815" i="42"/>
  <c r="M426" i="42"/>
  <c r="M853" i="42"/>
  <c r="P321" i="42"/>
  <c r="P748" i="42"/>
  <c r="O367" i="42"/>
  <c r="O794" i="42"/>
  <c r="N240" i="42"/>
  <c r="N667" i="42"/>
  <c r="M231" i="42"/>
  <c r="M658" i="42"/>
  <c r="N384" i="42"/>
  <c r="N811" i="42"/>
  <c r="O390" i="42"/>
  <c r="O817" i="42"/>
  <c r="O270" i="42"/>
  <c r="O697" i="42"/>
  <c r="N408" i="42"/>
  <c r="N835" i="42"/>
  <c r="P351" i="42"/>
  <c r="P778" i="42"/>
  <c r="P247" i="42"/>
  <c r="P674" i="42"/>
  <c r="P418" i="42"/>
  <c r="P845" i="42"/>
  <c r="O402" i="42"/>
  <c r="O829" i="42"/>
  <c r="O350" i="42"/>
  <c r="O777" i="42"/>
  <c r="N340" i="42"/>
  <c r="N767" i="42"/>
  <c r="M423" i="42"/>
  <c r="M850" i="42"/>
  <c r="O405" i="42"/>
  <c r="O832" i="42"/>
  <c r="N354" i="42"/>
  <c r="N781" i="42"/>
  <c r="M392" i="42"/>
  <c r="M819" i="42"/>
  <c r="M369" i="42"/>
  <c r="M796" i="42"/>
  <c r="P305" i="42"/>
  <c r="P732" i="42"/>
  <c r="O251" i="42"/>
  <c r="O678" i="42"/>
  <c r="N316" i="42"/>
  <c r="N743" i="42"/>
  <c r="M262" i="42"/>
  <c r="M689" i="42"/>
  <c r="P257" i="42"/>
  <c r="P684" i="42"/>
  <c r="O395" i="42"/>
  <c r="O822" i="42"/>
  <c r="N268" i="42"/>
  <c r="N695" i="42"/>
  <c r="M306" i="42"/>
  <c r="M733" i="42"/>
  <c r="P301" i="42"/>
  <c r="P728" i="42"/>
  <c r="O347" i="42"/>
  <c r="O774" i="42"/>
  <c r="N412" i="42"/>
  <c r="N839" i="42"/>
  <c r="M358" i="42"/>
  <c r="M785" i="42"/>
  <c r="P281" i="42"/>
  <c r="P708" i="42"/>
  <c r="O419" i="42"/>
  <c r="O846" i="42"/>
  <c r="N292" i="42"/>
  <c r="N719" i="42"/>
  <c r="M238" i="42"/>
  <c r="M665" i="42"/>
  <c r="P242" i="42"/>
  <c r="P669" i="42"/>
  <c r="O318" i="42"/>
  <c r="O745" i="42"/>
  <c r="N264" i="42"/>
  <c r="N691" i="42"/>
  <c r="M275" i="42"/>
  <c r="M702" i="42"/>
  <c r="P287" i="42"/>
  <c r="P714" i="42"/>
  <c r="O360" i="42"/>
  <c r="O787" i="42"/>
  <c r="N298" i="42"/>
  <c r="N725" i="42"/>
  <c r="M371" i="42"/>
  <c r="M798" i="42"/>
  <c r="P239" i="42"/>
  <c r="P666" i="42"/>
  <c r="O304" i="42"/>
  <c r="O731" i="42"/>
  <c r="N250" i="42"/>
  <c r="N677" i="42"/>
  <c r="M415" i="42"/>
  <c r="M842" i="42"/>
  <c r="P283" i="42"/>
  <c r="P710" i="42"/>
  <c r="O256" i="42"/>
  <c r="O683" i="42"/>
  <c r="N294" i="42"/>
  <c r="N721" i="42"/>
  <c r="M267" i="42"/>
  <c r="M694" i="42"/>
  <c r="P291" i="42"/>
  <c r="P718" i="42"/>
  <c r="O286" i="42"/>
  <c r="O713" i="42"/>
  <c r="N235" i="42"/>
  <c r="N662" i="42"/>
  <c r="M236" i="42"/>
  <c r="M663" i="42"/>
  <c r="P300" i="42"/>
  <c r="P727" i="42"/>
  <c r="O373" i="42"/>
  <c r="O800" i="42"/>
  <c r="N311" i="42"/>
  <c r="N738" i="42"/>
  <c r="M284" i="42"/>
  <c r="M711" i="42"/>
  <c r="P352" i="42"/>
  <c r="P779" i="42"/>
  <c r="O317" i="42"/>
  <c r="O744" i="42"/>
  <c r="N363" i="42"/>
  <c r="N790" i="42"/>
  <c r="M328" i="42"/>
  <c r="M755" i="42"/>
  <c r="P324" i="42"/>
  <c r="P751" i="42"/>
  <c r="O397" i="42"/>
  <c r="O824" i="42"/>
  <c r="N343" i="42"/>
  <c r="N770" i="42"/>
  <c r="M308" i="42"/>
  <c r="M735" i="42"/>
  <c r="P276" i="42"/>
  <c r="P703" i="42"/>
  <c r="O349" i="42"/>
  <c r="O776" i="42"/>
  <c r="N330" i="42"/>
  <c r="N757" i="42"/>
  <c r="M296" i="42"/>
  <c r="M723" i="42"/>
  <c r="P413" i="42"/>
  <c r="P840" i="42"/>
  <c r="O259" i="42"/>
  <c r="O686" i="42"/>
  <c r="N337" i="42"/>
  <c r="N764" i="42"/>
  <c r="M314" i="42"/>
  <c r="M741" i="42"/>
  <c r="P409" i="42"/>
  <c r="P836" i="42"/>
  <c r="O255" i="42"/>
  <c r="O682" i="42"/>
  <c r="N320" i="42"/>
  <c r="N747" i="42"/>
  <c r="M266" i="42"/>
  <c r="M693" i="42"/>
  <c r="P361" i="42"/>
  <c r="P788" i="42"/>
  <c r="O299" i="42"/>
  <c r="O726" i="42"/>
  <c r="N372" i="42"/>
  <c r="N799" i="42"/>
  <c r="M310" i="42"/>
  <c r="M737" i="42"/>
  <c r="P423" i="42"/>
  <c r="P850" i="42"/>
  <c r="O407" i="42"/>
  <c r="O834" i="42"/>
  <c r="N253" i="42"/>
  <c r="N680" i="42"/>
  <c r="M429" i="42"/>
  <c r="M856" i="42"/>
  <c r="P416" i="42"/>
  <c r="P843" i="42"/>
  <c r="O289" i="42"/>
  <c r="O716" i="42"/>
  <c r="N327" i="42"/>
  <c r="N754" i="42"/>
  <c r="M400" i="42"/>
  <c r="M827" i="42"/>
  <c r="P368" i="42"/>
  <c r="P795" i="42"/>
  <c r="O341" i="42"/>
  <c r="O768" i="42"/>
  <c r="N379" i="42"/>
  <c r="N806" i="42"/>
  <c r="M252" i="42"/>
  <c r="M679" i="42"/>
  <c r="P312" i="42"/>
  <c r="P739" i="42"/>
  <c r="O385" i="42"/>
  <c r="O812" i="42"/>
  <c r="N233" i="42"/>
  <c r="N660" i="42"/>
  <c r="M424" i="42"/>
  <c r="M851" i="42"/>
  <c r="P392" i="42"/>
  <c r="P819" i="42"/>
  <c r="O265" i="42"/>
  <c r="O692" i="42"/>
  <c r="N303" i="42"/>
  <c r="N730" i="42"/>
  <c r="M376" i="42"/>
  <c r="M803" i="42"/>
  <c r="P364" i="42"/>
  <c r="P791" i="42"/>
  <c r="O302" i="42"/>
  <c r="O729" i="42"/>
  <c r="N248" i="42"/>
  <c r="N675" i="42"/>
  <c r="M313" i="42"/>
  <c r="M740" i="42"/>
  <c r="P271" i="42"/>
  <c r="P698" i="42"/>
  <c r="O244" i="42"/>
  <c r="O671" i="42"/>
  <c r="N382" i="42"/>
  <c r="N809" i="42"/>
  <c r="M355" i="42"/>
  <c r="M782" i="42"/>
  <c r="P315" i="42"/>
  <c r="P742" i="42"/>
  <c r="O388" i="42"/>
  <c r="O815" i="42"/>
  <c r="N426" i="42"/>
  <c r="N853" i="42"/>
  <c r="M399" i="42"/>
  <c r="M826" i="42"/>
  <c r="P367" i="42"/>
  <c r="P794" i="42"/>
  <c r="O240" i="42"/>
  <c r="O667" i="42"/>
  <c r="N231" i="42"/>
  <c r="N658" i="42"/>
  <c r="P391" i="42"/>
  <c r="P818" i="42"/>
  <c r="O329" i="42"/>
  <c r="O756" i="42"/>
  <c r="P297" i="42"/>
  <c r="P724" i="42"/>
  <c r="O334" i="42"/>
  <c r="O761" i="42"/>
  <c r="N396" i="42"/>
  <c r="N823" i="42"/>
  <c r="N293" i="42"/>
  <c r="N720" i="42"/>
  <c r="M239" i="42"/>
  <c r="M666" i="42"/>
  <c r="O357" i="42"/>
  <c r="O784" i="42"/>
  <c r="P263" i="42"/>
  <c r="P690" i="42"/>
  <c r="O381" i="42"/>
  <c r="O808" i="42"/>
  <c r="P410" i="42"/>
  <c r="P837" i="42"/>
  <c r="N369" i="42"/>
  <c r="N796" i="42"/>
  <c r="M307" i="42"/>
  <c r="M734" i="42"/>
  <c r="P251" i="42"/>
  <c r="P678" i="42"/>
  <c r="O316" i="42"/>
  <c r="O743" i="42"/>
  <c r="N262" i="42"/>
  <c r="N689" i="42"/>
  <c r="M427" i="42"/>
  <c r="M854" i="42"/>
  <c r="P395" i="42"/>
  <c r="P822" i="42"/>
  <c r="O268" i="42"/>
  <c r="O695" i="42"/>
  <c r="N306" i="42"/>
  <c r="N733" i="42"/>
  <c r="M279" i="42"/>
  <c r="M706" i="42"/>
  <c r="P347" i="42"/>
  <c r="P774" i="42"/>
  <c r="O412" i="42"/>
  <c r="O839" i="42"/>
  <c r="N358" i="42"/>
  <c r="N785" i="42"/>
  <c r="M333" i="42"/>
  <c r="M760" i="42"/>
  <c r="P419" i="42"/>
  <c r="P846" i="42"/>
  <c r="O292" i="42"/>
  <c r="O719" i="42"/>
  <c r="N238" i="42"/>
  <c r="N665" i="42"/>
  <c r="M403" i="42"/>
  <c r="M830" i="42"/>
  <c r="P318" i="42"/>
  <c r="P745" i="42"/>
  <c r="O264" i="42"/>
  <c r="O691" i="42"/>
  <c r="N275" i="42"/>
  <c r="N702" i="42"/>
  <c r="M348" i="42"/>
  <c r="M775" i="42"/>
  <c r="P360" i="42"/>
  <c r="P787" i="42"/>
  <c r="O298" i="42"/>
  <c r="O725" i="42"/>
  <c r="N371" i="42"/>
  <c r="N798" i="42"/>
  <c r="M309" i="42"/>
  <c r="M736" i="42"/>
  <c r="P304" i="42"/>
  <c r="P731" i="42"/>
  <c r="O250" i="42"/>
  <c r="O677" i="42"/>
  <c r="N415" i="42"/>
  <c r="N842" i="42"/>
  <c r="M261" i="42"/>
  <c r="M688" i="42"/>
  <c r="P256" i="42"/>
  <c r="P683" i="42"/>
  <c r="O294" i="42"/>
  <c r="O721" i="42"/>
  <c r="N267" i="42"/>
  <c r="N694" i="42"/>
  <c r="M331" i="42"/>
  <c r="M758" i="42"/>
  <c r="P286" i="42"/>
  <c r="P713" i="42"/>
  <c r="O235" i="42"/>
  <c r="O662" i="42"/>
  <c r="N236" i="42"/>
  <c r="N663" i="42"/>
  <c r="M278" i="42"/>
  <c r="M705" i="42"/>
  <c r="P373" i="42"/>
  <c r="P800" i="42"/>
  <c r="O311" i="42"/>
  <c r="O738" i="42"/>
  <c r="N284" i="42"/>
  <c r="N711" i="42"/>
  <c r="M422" i="42"/>
  <c r="M849" i="42"/>
  <c r="P317" i="42"/>
  <c r="P744" i="42"/>
  <c r="O363" i="42"/>
  <c r="O790" i="42"/>
  <c r="N328" i="42"/>
  <c r="N755" i="42"/>
  <c r="M274" i="42"/>
  <c r="M701" i="42"/>
  <c r="P397" i="42"/>
  <c r="P824" i="42"/>
  <c r="O343" i="42"/>
  <c r="O770" i="42"/>
  <c r="N308" i="42"/>
  <c r="N735" i="42"/>
  <c r="M254" i="42"/>
  <c r="M681" i="42"/>
  <c r="P349" i="42"/>
  <c r="P776" i="42"/>
  <c r="O330" i="42"/>
  <c r="O757" i="42"/>
  <c r="N296" i="42"/>
  <c r="N723" i="42"/>
  <c r="M380" i="42"/>
  <c r="M807" i="42"/>
  <c r="P259" i="42"/>
  <c r="P686" i="42"/>
  <c r="O337" i="42"/>
  <c r="O764" i="42"/>
  <c r="N314" i="42"/>
  <c r="N741" i="42"/>
  <c r="M387" i="42"/>
  <c r="M814" i="42"/>
  <c r="P255" i="42"/>
  <c r="P682" i="42"/>
  <c r="O320" i="42"/>
  <c r="O747" i="42"/>
  <c r="N266" i="42"/>
  <c r="N693" i="42"/>
  <c r="M339" i="42"/>
  <c r="M766" i="42"/>
  <c r="P299" i="42"/>
  <c r="P726" i="42"/>
  <c r="O372" i="42"/>
  <c r="O799" i="42"/>
  <c r="N310" i="42"/>
  <c r="N737" i="42"/>
  <c r="M383" i="42"/>
  <c r="M810" i="42"/>
  <c r="P407" i="42"/>
  <c r="P834" i="42"/>
  <c r="O253" i="42"/>
  <c r="O680" i="42"/>
  <c r="N429" i="42"/>
  <c r="N856" i="42"/>
  <c r="M386" i="42"/>
  <c r="M813" i="42"/>
  <c r="P289" i="42"/>
  <c r="P716" i="42"/>
  <c r="O327" i="42"/>
  <c r="O754" i="42"/>
  <c r="N400" i="42"/>
  <c r="N827" i="42"/>
  <c r="M346" i="42"/>
  <c r="M773" i="42"/>
  <c r="P341" i="42"/>
  <c r="P768" i="42"/>
  <c r="O379" i="42"/>
  <c r="O806" i="42"/>
  <c r="N252" i="42"/>
  <c r="N679" i="42"/>
  <c r="M290" i="42"/>
  <c r="M717" i="42"/>
  <c r="P385" i="42"/>
  <c r="P812" i="42"/>
  <c r="O233" i="42"/>
  <c r="O660" i="42"/>
  <c r="N424" i="42"/>
  <c r="N851" i="42"/>
  <c r="M370" i="42"/>
  <c r="M797" i="42"/>
  <c r="P265" i="42"/>
  <c r="P692" i="42"/>
  <c r="O303" i="42"/>
  <c r="O730" i="42"/>
  <c r="N376" i="42"/>
  <c r="N803" i="42"/>
  <c r="M234" i="42"/>
  <c r="M661" i="42"/>
  <c r="P302" i="42"/>
  <c r="P729" i="42"/>
  <c r="O248" i="42"/>
  <c r="O675" i="42"/>
  <c r="N313" i="42"/>
  <c r="N740" i="42"/>
  <c r="M332" i="42"/>
  <c r="M759" i="42"/>
  <c r="P244" i="42"/>
  <c r="P671" i="42"/>
  <c r="O382" i="42"/>
  <c r="O809" i="42"/>
  <c r="N355" i="42"/>
  <c r="N782" i="42"/>
  <c r="M393" i="42"/>
  <c r="M820" i="42"/>
  <c r="P388" i="42"/>
  <c r="P815" i="42"/>
  <c r="O426" i="42"/>
  <c r="O853" i="42"/>
  <c r="N399" i="42"/>
  <c r="N826" i="42"/>
  <c r="M345" i="42"/>
  <c r="M772" i="42"/>
  <c r="P240" i="42"/>
  <c r="P667" i="42"/>
  <c r="O231" i="42"/>
  <c r="O658" i="42"/>
  <c r="P273" i="42"/>
  <c r="P700" i="42"/>
  <c r="M257" i="42"/>
  <c r="M684" i="42"/>
  <c r="P417" i="42"/>
  <c r="P844" i="42"/>
  <c r="P323" i="42"/>
  <c r="P750" i="42"/>
  <c r="O269" i="42"/>
  <c r="O696" i="42"/>
  <c r="M291" i="42"/>
  <c r="M718" i="42"/>
  <c r="O389" i="42"/>
  <c r="O816" i="42"/>
  <c r="N362" i="42"/>
  <c r="N789" i="42"/>
  <c r="P295" i="42"/>
  <c r="P722" i="42"/>
  <c r="O365" i="42"/>
  <c r="O792" i="42"/>
  <c r="N338" i="42"/>
  <c r="N765" i="42"/>
  <c r="P425" i="42"/>
  <c r="P852" i="42"/>
  <c r="M312" i="42"/>
  <c r="M739" i="42"/>
  <c r="M364" i="42"/>
  <c r="M791" i="42"/>
  <c r="P366" i="42"/>
  <c r="P793" i="42"/>
  <c r="O404" i="42"/>
  <c r="O831" i="42"/>
  <c r="O356" i="42"/>
  <c r="O783" i="42"/>
  <c r="N321" i="42"/>
  <c r="N748" i="42"/>
  <c r="M367" i="42"/>
  <c r="M794" i="42"/>
  <c r="O369" i="42"/>
  <c r="O796" i="42"/>
  <c r="N307" i="42"/>
  <c r="N734" i="42"/>
  <c r="M391" i="42"/>
  <c r="M818" i="42"/>
  <c r="P316" i="42"/>
  <c r="P743" i="42"/>
  <c r="O262" i="42"/>
  <c r="O689" i="42"/>
  <c r="N427" i="42"/>
  <c r="N854" i="42"/>
  <c r="M273" i="42"/>
  <c r="M700" i="42"/>
  <c r="P268" i="42"/>
  <c r="P695" i="42"/>
  <c r="O306" i="42"/>
  <c r="O733" i="42"/>
  <c r="N279" i="42"/>
  <c r="N706" i="42"/>
  <c r="M417" i="42"/>
  <c r="M844" i="42"/>
  <c r="P412" i="42"/>
  <c r="P839" i="42"/>
  <c r="O358" i="42"/>
  <c r="O785" i="42"/>
  <c r="N333" i="42"/>
  <c r="N760" i="42"/>
  <c r="M297" i="42"/>
  <c r="M724" i="42"/>
  <c r="P292" i="42"/>
  <c r="P719" i="42"/>
  <c r="O238" i="42"/>
  <c r="O665" i="42"/>
  <c r="N403" i="42"/>
  <c r="N830" i="42"/>
  <c r="M249" i="42"/>
  <c r="M676" i="42"/>
  <c r="P264" i="42"/>
  <c r="P691" i="42"/>
  <c r="O275" i="42"/>
  <c r="O702" i="42"/>
  <c r="N348" i="42"/>
  <c r="N775" i="42"/>
  <c r="M359" i="42"/>
  <c r="M786" i="42"/>
  <c r="P298" i="42"/>
  <c r="P725" i="42"/>
  <c r="O371" i="42"/>
  <c r="O798" i="42"/>
  <c r="N309" i="42"/>
  <c r="N736" i="42"/>
  <c r="M282" i="42"/>
  <c r="M709" i="42"/>
  <c r="P250" i="42"/>
  <c r="P677" i="42"/>
  <c r="O415" i="42"/>
  <c r="O842" i="42"/>
  <c r="N261" i="42"/>
  <c r="N688" i="42"/>
  <c r="M326" i="42"/>
  <c r="M753" i="42"/>
  <c r="P294" i="42"/>
  <c r="P721" i="42"/>
  <c r="O267" i="42"/>
  <c r="O694" i="42"/>
  <c r="N331" i="42"/>
  <c r="N758" i="42"/>
  <c r="M323" i="42"/>
  <c r="M750" i="42"/>
  <c r="P235" i="42"/>
  <c r="P662" i="42"/>
  <c r="O236" i="42"/>
  <c r="O663" i="42"/>
  <c r="N278" i="42"/>
  <c r="N705" i="42"/>
  <c r="M351" i="42"/>
  <c r="M778" i="42"/>
  <c r="P311" i="42"/>
  <c r="P738" i="42"/>
  <c r="O284" i="42"/>
  <c r="O711" i="42"/>
  <c r="N422" i="42"/>
  <c r="N849" i="42"/>
  <c r="M295" i="42"/>
  <c r="M722" i="42"/>
  <c r="P363" i="42"/>
  <c r="P790" i="42"/>
  <c r="O328" i="42"/>
  <c r="O755" i="42"/>
  <c r="N274" i="42"/>
  <c r="N701" i="42"/>
  <c r="M247" i="42"/>
  <c r="M674" i="42"/>
  <c r="P343" i="42"/>
  <c r="P770" i="42"/>
  <c r="O308" i="42"/>
  <c r="O735" i="42"/>
  <c r="N254" i="42"/>
  <c r="N681" i="42"/>
  <c r="M319" i="42"/>
  <c r="M746" i="42"/>
  <c r="P330" i="42"/>
  <c r="P757" i="42"/>
  <c r="O296" i="42"/>
  <c r="O723" i="42"/>
  <c r="N380" i="42"/>
  <c r="N807" i="42"/>
  <c r="M418" i="42"/>
  <c r="M845" i="42"/>
  <c r="P337" i="42"/>
  <c r="P764" i="42"/>
  <c r="O314" i="42"/>
  <c r="O741" i="42"/>
  <c r="N387" i="42"/>
  <c r="N814" i="42"/>
  <c r="M425" i="42"/>
  <c r="M852" i="42"/>
  <c r="P320" i="42"/>
  <c r="P747" i="42"/>
  <c r="O266" i="42"/>
  <c r="O693" i="42"/>
  <c r="N339" i="42"/>
  <c r="N766" i="42"/>
  <c r="M377" i="42"/>
  <c r="M804" i="42"/>
  <c r="P372" i="42"/>
  <c r="P799" i="42"/>
  <c r="O310" i="42"/>
  <c r="O737" i="42"/>
  <c r="N383" i="42"/>
  <c r="N810" i="42"/>
  <c r="M421" i="42"/>
  <c r="M848" i="42"/>
  <c r="P253" i="42"/>
  <c r="P680" i="42"/>
  <c r="O429" i="42"/>
  <c r="O856" i="42"/>
  <c r="N386" i="42"/>
  <c r="N813" i="42"/>
  <c r="M335" i="42"/>
  <c r="M762" i="42"/>
  <c r="P327" i="42"/>
  <c r="P754" i="42"/>
  <c r="O400" i="42"/>
  <c r="O827" i="42"/>
  <c r="N346" i="42"/>
  <c r="N773" i="42"/>
  <c r="M411" i="42"/>
  <c r="M838" i="42"/>
  <c r="P379" i="42"/>
  <c r="P806" i="42"/>
  <c r="O252" i="42"/>
  <c r="O679" i="42"/>
  <c r="N290" i="42"/>
  <c r="N717" i="42"/>
  <c r="M263" i="42"/>
  <c r="M690" i="42"/>
  <c r="P233" i="42"/>
  <c r="P660" i="42"/>
  <c r="O424" i="42"/>
  <c r="O851" i="42"/>
  <c r="N370" i="42"/>
  <c r="N797" i="42"/>
  <c r="M243" i="42"/>
  <c r="M670" i="42"/>
  <c r="P303" i="42"/>
  <c r="P730" i="42"/>
  <c r="O376" i="42"/>
  <c r="O803" i="42"/>
  <c r="N234" i="42"/>
  <c r="N661" i="42"/>
  <c r="M230" i="42"/>
  <c r="M657" i="42"/>
  <c r="P248" i="42"/>
  <c r="P675" i="42"/>
  <c r="O313" i="42"/>
  <c r="O740" i="42"/>
  <c r="N332" i="42"/>
  <c r="N759" i="42"/>
  <c r="M414" i="42"/>
  <c r="M841" i="42"/>
  <c r="P382" i="42"/>
  <c r="P809" i="42"/>
  <c r="O355" i="42"/>
  <c r="O782" i="42"/>
  <c r="N393" i="42"/>
  <c r="N820" i="42"/>
  <c r="M366" i="42"/>
  <c r="M793" i="42"/>
  <c r="P426" i="42"/>
  <c r="P853" i="42"/>
  <c r="O399" i="42"/>
  <c r="O826" i="42"/>
  <c r="N345" i="42"/>
  <c r="N772" i="42"/>
  <c r="M410" i="42"/>
  <c r="M837" i="42"/>
  <c r="P231" i="42"/>
  <c r="P658" i="42"/>
  <c r="N336" i="42"/>
  <c r="N763" i="42"/>
  <c r="M305" i="42"/>
  <c r="M732" i="42"/>
  <c r="N428" i="42"/>
  <c r="N855" i="42"/>
  <c r="M301" i="42"/>
  <c r="M728" i="42"/>
  <c r="M281" i="42"/>
  <c r="M708" i="42"/>
  <c r="M242" i="42"/>
  <c r="M669" i="42"/>
  <c r="M287" i="42"/>
  <c r="M714" i="42"/>
  <c r="P282" i="42"/>
  <c r="P709" i="42"/>
  <c r="O420" i="42"/>
  <c r="O847" i="42"/>
  <c r="O272" i="42"/>
  <c r="O699" i="42"/>
  <c r="N245" i="42"/>
  <c r="N672" i="42"/>
  <c r="M283" i="42"/>
  <c r="M710" i="42"/>
  <c r="O241" i="42"/>
  <c r="O668" i="42"/>
  <c r="N406" i="42"/>
  <c r="N833" i="42"/>
  <c r="O285" i="42"/>
  <c r="O712" i="42"/>
  <c r="N258" i="42"/>
  <c r="N685" i="42"/>
  <c r="P262" i="42"/>
  <c r="P689" i="42"/>
  <c r="O427" i="42"/>
  <c r="O854" i="42"/>
  <c r="N273" i="42"/>
  <c r="N700" i="42"/>
  <c r="M246" i="42"/>
  <c r="M673" i="42"/>
  <c r="P306" i="42"/>
  <c r="P733" i="42"/>
  <c r="O279" i="42"/>
  <c r="O706" i="42"/>
  <c r="N417" i="42"/>
  <c r="N844" i="42"/>
  <c r="M390" i="42"/>
  <c r="M817" i="42"/>
  <c r="P358" i="42"/>
  <c r="P785" i="42"/>
  <c r="O333" i="42"/>
  <c r="O760" i="42"/>
  <c r="N297" i="42"/>
  <c r="N724" i="42"/>
  <c r="M270" i="42"/>
  <c r="M697" i="42"/>
  <c r="P238" i="42"/>
  <c r="P665" i="42"/>
  <c r="O403" i="42"/>
  <c r="O830" i="42"/>
  <c r="N249" i="42"/>
  <c r="N676" i="42"/>
  <c r="M334" i="42"/>
  <c r="M761" i="42"/>
  <c r="P275" i="42"/>
  <c r="P702" i="42"/>
  <c r="O348" i="42"/>
  <c r="O775" i="42"/>
  <c r="N359" i="42"/>
  <c r="N786" i="42"/>
  <c r="M237" i="42"/>
  <c r="M664" i="42"/>
  <c r="P371" i="42"/>
  <c r="P798" i="42"/>
  <c r="O309" i="42"/>
  <c r="O736" i="42"/>
  <c r="N282" i="42"/>
  <c r="N709" i="42"/>
  <c r="M420" i="42"/>
  <c r="M847" i="42"/>
  <c r="P415" i="42"/>
  <c r="P842" i="42"/>
  <c r="O261" i="42"/>
  <c r="O688" i="42"/>
  <c r="N326" i="42"/>
  <c r="N753" i="42"/>
  <c r="M272" i="42"/>
  <c r="M699" i="42"/>
  <c r="P267" i="42"/>
  <c r="P694" i="42"/>
  <c r="O331" i="42"/>
  <c r="O758" i="42"/>
  <c r="N323" i="42"/>
  <c r="N750" i="42"/>
  <c r="M269" i="42"/>
  <c r="M696" i="42"/>
  <c r="P236" i="42"/>
  <c r="P663" i="42"/>
  <c r="O278" i="42"/>
  <c r="O705" i="42"/>
  <c r="N351" i="42"/>
  <c r="N778" i="42"/>
  <c r="M389" i="42"/>
  <c r="M816" i="42"/>
  <c r="P284" i="42"/>
  <c r="P711" i="42"/>
  <c r="O422" i="42"/>
  <c r="O849" i="42"/>
  <c r="N295" i="42"/>
  <c r="N722" i="42"/>
  <c r="M241" i="42"/>
  <c r="M668" i="42"/>
  <c r="P328" i="42"/>
  <c r="P755" i="42"/>
  <c r="O274" i="42"/>
  <c r="O701" i="42"/>
  <c r="N247" i="42"/>
  <c r="N674" i="42"/>
  <c r="M285" i="42"/>
  <c r="M712" i="42"/>
  <c r="P308" i="42"/>
  <c r="P735" i="42"/>
  <c r="O254" i="42"/>
  <c r="O681" i="42"/>
  <c r="N319" i="42"/>
  <c r="N746" i="42"/>
  <c r="M365" i="42"/>
  <c r="M792" i="42"/>
  <c r="P296" i="42"/>
  <c r="P723" i="42"/>
  <c r="O380" i="42"/>
  <c r="O807" i="42"/>
  <c r="N418" i="42"/>
  <c r="N845" i="42"/>
  <c r="M402" i="42"/>
  <c r="M829" i="42"/>
  <c r="P314" i="42"/>
  <c r="P741" i="42"/>
  <c r="O387" i="42"/>
  <c r="O814" i="42"/>
  <c r="N425" i="42"/>
  <c r="N852" i="42"/>
  <c r="M398" i="42"/>
  <c r="M825" i="42"/>
  <c r="P266" i="42"/>
  <c r="P693" i="42"/>
  <c r="O339" i="42"/>
  <c r="O766" i="42"/>
  <c r="N377" i="42"/>
  <c r="N804" i="42"/>
  <c r="M350" i="42"/>
  <c r="M777" i="42"/>
  <c r="P310" i="42"/>
  <c r="P737" i="42"/>
  <c r="O383" i="42"/>
  <c r="O810" i="42"/>
  <c r="N421" i="42"/>
  <c r="N848" i="42"/>
  <c r="M394" i="42"/>
  <c r="M821" i="42"/>
  <c r="P429" i="42"/>
  <c r="P856" i="42"/>
  <c r="O386" i="42"/>
  <c r="O813" i="42"/>
  <c r="N335" i="42"/>
  <c r="N762" i="42"/>
  <c r="M405" i="42"/>
  <c r="M832" i="42"/>
  <c r="P400" i="42"/>
  <c r="P827" i="42"/>
  <c r="O346" i="42"/>
  <c r="O773" i="42"/>
  <c r="N411" i="42"/>
  <c r="N838" i="42"/>
  <c r="M357" i="42"/>
  <c r="M784" i="42"/>
  <c r="P252" i="42"/>
  <c r="P679" i="42"/>
  <c r="O290" i="42"/>
  <c r="O717" i="42"/>
  <c r="N263" i="42"/>
  <c r="N690" i="42"/>
  <c r="M401" i="42"/>
  <c r="M828" i="42"/>
  <c r="P424" i="42"/>
  <c r="P851" i="42"/>
  <c r="O370" i="42"/>
  <c r="O797" i="42"/>
  <c r="N243" i="42"/>
  <c r="N670" i="42"/>
  <c r="M381" i="42"/>
  <c r="M808" i="42"/>
  <c r="P376" i="42"/>
  <c r="P803" i="42"/>
  <c r="O234" i="42"/>
  <c r="O661" i="42"/>
  <c r="N230" i="42"/>
  <c r="N657" i="42"/>
  <c r="M342" i="42"/>
  <c r="M769" i="42"/>
  <c r="P313" i="42"/>
  <c r="P740" i="42"/>
  <c r="O332" i="42"/>
  <c r="O759" i="42"/>
  <c r="N414" i="42"/>
  <c r="N841" i="42"/>
  <c r="M260" i="42"/>
  <c r="M687" i="42"/>
  <c r="P355" i="42"/>
  <c r="P782" i="42"/>
  <c r="O393" i="42"/>
  <c r="O820" i="42"/>
  <c r="N366" i="42"/>
  <c r="N793" i="42"/>
  <c r="M404" i="42"/>
  <c r="M831" i="42"/>
  <c r="P399" i="42"/>
  <c r="P826" i="42"/>
  <c r="O345" i="42"/>
  <c r="O772" i="42"/>
  <c r="N410" i="42"/>
  <c r="N837" i="42"/>
  <c r="M356" i="42"/>
  <c r="M783" i="42"/>
  <c r="P326" i="42"/>
  <c r="P753" i="42"/>
  <c r="M352" i="42"/>
  <c r="M779" i="42"/>
  <c r="M413" i="42"/>
  <c r="M840" i="42"/>
  <c r="P335" i="42"/>
  <c r="P762" i="42"/>
  <c r="M416" i="42"/>
  <c r="M843" i="42"/>
  <c r="N374" i="42"/>
  <c r="N801" i="42"/>
  <c r="P369" i="42"/>
  <c r="P796" i="42"/>
  <c r="O307" i="42"/>
  <c r="O734" i="42"/>
  <c r="N391" i="42"/>
  <c r="N818" i="42"/>
  <c r="M329" i="42"/>
  <c r="M756" i="42"/>
  <c r="P307" i="42"/>
  <c r="P734" i="42"/>
  <c r="O391" i="42"/>
  <c r="O818" i="42"/>
  <c r="N329" i="42"/>
  <c r="N756" i="42"/>
  <c r="M336" i="42"/>
  <c r="M763" i="42"/>
  <c r="P427" i="42"/>
  <c r="P854" i="42"/>
  <c r="O273" i="42"/>
  <c r="O700" i="42"/>
  <c r="N246" i="42"/>
  <c r="N673" i="42"/>
  <c r="M384" i="42"/>
  <c r="M811" i="42"/>
  <c r="P279" i="42"/>
  <c r="P706" i="42"/>
  <c r="O417" i="42"/>
  <c r="O844" i="42"/>
  <c r="N390" i="42"/>
  <c r="N817" i="42"/>
  <c r="M428" i="42"/>
  <c r="M855" i="42"/>
  <c r="P333" i="42"/>
  <c r="P760" i="42"/>
  <c r="O297" i="42"/>
  <c r="O724" i="42"/>
  <c r="N270" i="42"/>
  <c r="N697" i="42"/>
  <c r="M408" i="42"/>
  <c r="M835" i="42"/>
  <c r="P403" i="42"/>
  <c r="P830" i="42"/>
  <c r="O249" i="42"/>
  <c r="O676" i="42"/>
  <c r="N334" i="42"/>
  <c r="N761" i="42"/>
  <c r="M396" i="42"/>
  <c r="M823" i="42"/>
  <c r="P348" i="42"/>
  <c r="P775" i="42"/>
  <c r="O359" i="42"/>
  <c r="O786" i="42"/>
  <c r="N237" i="42"/>
  <c r="N664" i="42"/>
  <c r="M232" i="42"/>
  <c r="M659" i="42"/>
  <c r="P309" i="42"/>
  <c r="P736" i="42"/>
  <c r="O282" i="42"/>
  <c r="O709" i="42"/>
  <c r="N420" i="42"/>
  <c r="N847" i="42"/>
  <c r="M293" i="42"/>
  <c r="M720" i="42"/>
  <c r="P261" i="42"/>
  <c r="P688" i="42"/>
  <c r="O326" i="42"/>
  <c r="O753" i="42"/>
  <c r="N272" i="42"/>
  <c r="N699" i="42"/>
  <c r="M245" i="42"/>
  <c r="M672" i="42"/>
  <c r="P331" i="42"/>
  <c r="P758" i="42"/>
  <c r="O323" i="42"/>
  <c r="O750" i="42"/>
  <c r="N269" i="42"/>
  <c r="N696" i="42"/>
  <c r="M353" i="42"/>
  <c r="M780" i="42"/>
  <c r="P278" i="42"/>
  <c r="P705" i="42"/>
  <c r="O351" i="42"/>
  <c r="O778" i="42"/>
  <c r="N389" i="42"/>
  <c r="N816" i="42"/>
  <c r="M362" i="42"/>
  <c r="M789" i="42"/>
  <c r="P422" i="42"/>
  <c r="P849" i="42"/>
  <c r="O295" i="42"/>
  <c r="O722" i="42"/>
  <c r="N241" i="42"/>
  <c r="N668" i="42"/>
  <c r="M406" i="42"/>
  <c r="M833" i="42"/>
  <c r="P274" i="42"/>
  <c r="P701" i="42"/>
  <c r="O247" i="42"/>
  <c r="O674" i="42"/>
  <c r="N285" i="42"/>
  <c r="N712" i="42"/>
  <c r="M258" i="42"/>
  <c r="M685" i="42"/>
  <c r="P254" i="42"/>
  <c r="P681" i="42"/>
  <c r="O319" i="42"/>
  <c r="O746" i="42"/>
  <c r="N365" i="42"/>
  <c r="N792" i="42"/>
  <c r="M338" i="42"/>
  <c r="M765" i="42"/>
  <c r="P380" i="42"/>
  <c r="P807" i="42"/>
  <c r="O418" i="42"/>
  <c r="O845" i="42"/>
  <c r="N402" i="42"/>
  <c r="N829" i="42"/>
  <c r="M375" i="42"/>
  <c r="M802" i="42"/>
  <c r="P387" i="42"/>
  <c r="P814" i="42"/>
  <c r="O425" i="42"/>
  <c r="O852" i="42"/>
  <c r="N398" i="42"/>
  <c r="N825" i="42"/>
  <c r="M344" i="42"/>
  <c r="M771" i="42"/>
  <c r="P339" i="42"/>
  <c r="P766" i="42"/>
  <c r="O377" i="42"/>
  <c r="O804" i="42"/>
  <c r="N350" i="42"/>
  <c r="N777" i="42"/>
  <c r="M288" i="42"/>
  <c r="M715" i="42"/>
  <c r="P383" i="42"/>
  <c r="P810" i="42"/>
  <c r="O421" i="42"/>
  <c r="O848" i="42"/>
  <c r="N394" i="42"/>
  <c r="N821" i="42"/>
  <c r="M340" i="42"/>
  <c r="M767" i="42"/>
  <c r="P386" i="42"/>
  <c r="P813" i="42"/>
  <c r="O335" i="42"/>
  <c r="O762" i="42"/>
  <c r="N405" i="42"/>
  <c r="N832" i="42"/>
  <c r="M378" i="42"/>
  <c r="M805" i="42"/>
  <c r="P346" i="42"/>
  <c r="P773" i="42"/>
  <c r="O411" i="42"/>
  <c r="O838" i="42"/>
  <c r="N357" i="42"/>
  <c r="N784" i="42"/>
  <c r="M322" i="42"/>
  <c r="M749" i="42"/>
  <c r="P290" i="42"/>
  <c r="P717" i="42"/>
  <c r="O263" i="42"/>
  <c r="O690" i="42"/>
  <c r="N401" i="42"/>
  <c r="N828" i="42"/>
  <c r="M374" i="42"/>
  <c r="M801" i="42"/>
  <c r="P370" i="42"/>
  <c r="P797" i="42"/>
  <c r="O243" i="42"/>
  <c r="O670" i="42"/>
  <c r="N381" i="42"/>
  <c r="N808" i="42"/>
  <c r="M354" i="42"/>
  <c r="M781" i="42"/>
  <c r="P234" i="42"/>
  <c r="P661" i="42"/>
  <c r="O230" i="42"/>
  <c r="O657" i="42"/>
  <c r="N342" i="42"/>
  <c r="N769" i="42"/>
  <c r="M280" i="42"/>
  <c r="M707" i="42"/>
  <c r="P332" i="42"/>
  <c r="P759" i="42"/>
  <c r="O414" i="42"/>
  <c r="O841" i="42"/>
  <c r="N260" i="42"/>
  <c r="N687" i="42"/>
  <c r="M325" i="42"/>
  <c r="M752" i="42"/>
  <c r="P393" i="42"/>
  <c r="P820" i="42"/>
  <c r="O366" i="42"/>
  <c r="O793" i="42"/>
  <c r="N404" i="42"/>
  <c r="N831" i="42"/>
  <c r="M277" i="42"/>
  <c r="M704" i="42"/>
  <c r="P345" i="42"/>
  <c r="P772" i="42"/>
  <c r="O410" i="42"/>
  <c r="O837" i="42"/>
  <c r="N356" i="42"/>
  <c r="N783" i="42"/>
  <c r="M321" i="42"/>
  <c r="M748" i="42"/>
  <c r="C2" i="6"/>
  <c r="C1" i="6"/>
  <c r="C2" i="15"/>
  <c r="C1" i="15"/>
  <c r="D104" i="15" l="1"/>
  <c r="E104" i="15"/>
  <c r="AB295" i="27"/>
  <c r="AB294" i="27"/>
  <c r="Q294" i="27"/>
  <c r="Q295" i="27"/>
  <c r="AC295" i="27"/>
  <c r="AC294" i="27"/>
  <c r="L294" i="27"/>
  <c r="L295" i="27"/>
  <c r="M294" i="27"/>
  <c r="M295" i="27"/>
  <c r="W294" i="27"/>
  <c r="W295" i="27"/>
  <c r="U294" i="27"/>
  <c r="U295" i="27"/>
  <c r="X295" i="27"/>
  <c r="X294" i="27"/>
  <c r="N294" i="27"/>
  <c r="N295" i="27"/>
  <c r="Y294" i="27"/>
  <c r="Y295" i="27"/>
  <c r="O295" i="27"/>
  <c r="O294" i="27"/>
  <c r="P294" i="27"/>
  <c r="P295" i="27"/>
  <c r="K295" i="27"/>
  <c r="K294" i="27"/>
  <c r="AD295" i="27"/>
  <c r="AD294" i="27"/>
  <c r="S294" i="27"/>
  <c r="S295" i="27"/>
  <c r="R294" i="27"/>
  <c r="R295" i="27"/>
  <c r="AG294" i="27"/>
  <c r="AG295" i="27"/>
  <c r="Z294" i="27"/>
  <c r="Z295" i="27"/>
  <c r="AE294" i="27"/>
  <c r="AE295" i="27"/>
  <c r="AF294" i="27"/>
  <c r="AF295" i="27"/>
  <c r="T295" i="27"/>
  <c r="T294" i="27"/>
  <c r="AA295" i="27"/>
  <c r="AA294" i="27"/>
  <c r="AO256" i="27"/>
  <c r="AN256" i="27"/>
  <c r="AM256" i="27"/>
  <c r="AI256" i="27"/>
  <c r="J256" i="27"/>
  <c r="L146" i="15"/>
  <c r="L152" i="15" s="1"/>
  <c r="V256" i="27"/>
  <c r="AL256" i="27"/>
  <c r="AK256" i="27"/>
  <c r="AJ256" i="27"/>
  <c r="AH256" i="27"/>
  <c r="AP256" i="27"/>
  <c r="AO3267" i="42"/>
  <c r="AO3250" i="42"/>
  <c r="AO3313" i="42"/>
  <c r="AO3746" i="42"/>
  <c r="AO3304" i="42"/>
  <c r="AO3246" i="42"/>
  <c r="AO3298" i="42"/>
  <c r="AO2460" i="42"/>
  <c r="AO3753" i="42"/>
  <c r="AO3820" i="42"/>
  <c r="AO3807" i="42"/>
  <c r="AO3800" i="42"/>
  <c r="AO1197" i="42"/>
  <c r="AO3223" i="42"/>
  <c r="AO3748" i="42"/>
  <c r="AO3647" i="42"/>
  <c r="AO3648" i="42"/>
  <c r="AO3801" i="42"/>
  <c r="AO3761" i="42"/>
  <c r="AO3673" i="42"/>
  <c r="AO3777" i="42"/>
  <c r="AO3769" i="42"/>
  <c r="AO3791" i="42"/>
  <c r="AO3254" i="42"/>
  <c r="AO3278" i="42"/>
  <c r="AO1264" i="42"/>
  <c r="AO3726" i="42"/>
  <c r="AO3709" i="42"/>
  <c r="AO3798" i="42"/>
  <c r="AO3831" i="42"/>
  <c r="AO3823" i="42"/>
  <c r="AO3243" i="42"/>
  <c r="AO3280" i="42"/>
  <c r="AO3795" i="42"/>
  <c r="AO1233" i="42"/>
  <c r="AO3804" i="42"/>
  <c r="AO3288" i="42"/>
  <c r="AO1265" i="42"/>
  <c r="AO1279" i="42"/>
  <c r="AO3803" i="42"/>
  <c r="AO3301" i="42"/>
  <c r="AO3839" i="42"/>
  <c r="AO3781" i="42"/>
  <c r="AO3778" i="42"/>
  <c r="AO3834" i="42"/>
  <c r="AO3826" i="42"/>
  <c r="AO3668" i="42"/>
  <c r="AO3833" i="42"/>
  <c r="AO715" i="42"/>
  <c r="AO685" i="42"/>
  <c r="AO659" i="42"/>
  <c r="AO1663" i="42"/>
  <c r="AO3656" i="42"/>
  <c r="AO3700" i="42"/>
  <c r="AO3745" i="42"/>
  <c r="AO3756" i="42"/>
  <c r="AO3702" i="42"/>
  <c r="AO3764" i="42"/>
  <c r="AO3789" i="42"/>
  <c r="AO3836" i="42"/>
  <c r="AO3762" i="42"/>
  <c r="AO3735" i="42"/>
  <c r="AO3759" i="42"/>
  <c r="AO3686" i="42"/>
  <c r="AO3760" i="42"/>
  <c r="AO3689" i="42"/>
  <c r="AO3671" i="42"/>
  <c r="AO3731" i="42"/>
  <c r="AO3832" i="42"/>
  <c r="AO3646" i="42"/>
  <c r="AO3736" i="42"/>
  <c r="AO3713" i="42"/>
  <c r="AO1644" i="42"/>
  <c r="AO3661" i="42"/>
  <c r="AO3664" i="42"/>
  <c r="AO3722" i="42"/>
  <c r="AO3732" i="42"/>
  <c r="AO3828" i="42"/>
  <c r="AO3720" i="42"/>
  <c r="AO3757" i="42"/>
  <c r="AO3669" i="42"/>
  <c r="AO3652" i="42"/>
  <c r="AO3657" i="42"/>
  <c r="AO3811" i="42"/>
  <c r="AO3840" i="42"/>
  <c r="AO3808" i="42"/>
  <c r="AO3768" i="42"/>
  <c r="AO3815" i="42"/>
  <c r="AO3699" i="42"/>
  <c r="AO3796" i="42"/>
  <c r="AO3806" i="42"/>
  <c r="AO3744" i="42"/>
  <c r="AO3783" i="42"/>
  <c r="AO3734" i="42"/>
  <c r="AO3827" i="42"/>
  <c r="AO3666" i="42"/>
  <c r="AO3738" i="42"/>
  <c r="AO3842" i="42"/>
  <c r="AO3802" i="42"/>
  <c r="AO3690" i="42"/>
  <c r="AO3838" i="42"/>
  <c r="AO3704" i="42"/>
  <c r="AO3739" i="42"/>
  <c r="AO3772" i="42"/>
  <c r="AO3843" i="42"/>
  <c r="AO3779" i="42"/>
  <c r="AO3790" i="42"/>
  <c r="AO3813" i="42"/>
  <c r="AO3799" i="42"/>
  <c r="AO3725" i="42"/>
  <c r="AO3667" i="42"/>
  <c r="AO3763" i="42"/>
  <c r="AO3729" i="42"/>
  <c r="AO3721" i="42"/>
  <c r="AO3780" i="42"/>
  <c r="AO3758" i="42"/>
  <c r="AO3697" i="42"/>
  <c r="AO3822" i="42"/>
  <c r="AO3805" i="42"/>
  <c r="AO708" i="42"/>
  <c r="AO1618" i="42"/>
  <c r="AO3749" i="42"/>
  <c r="AO3810" i="42"/>
  <c r="AO3728" i="42"/>
  <c r="AO3785" i="42"/>
  <c r="AO3841" i="42"/>
  <c r="AO3818" i="42"/>
  <c r="AO3676" i="42"/>
  <c r="AO3824" i="42"/>
  <c r="AO3695" i="42"/>
  <c r="AO3706" i="42"/>
  <c r="AO3821" i="42"/>
  <c r="AO3740" i="42"/>
  <c r="AO3714" i="42"/>
  <c r="AO3672" i="42"/>
  <c r="AO3718" i="42"/>
  <c r="AO3835" i="42"/>
  <c r="AO3814" i="42"/>
  <c r="AO3730" i="42"/>
  <c r="AO3678" i="42"/>
  <c r="AO3770" i="42"/>
  <c r="AO3741" i="42"/>
  <c r="AO3663" i="42"/>
  <c r="AO3817" i="42"/>
  <c r="AO3698" i="42"/>
  <c r="AO3737" i="42"/>
  <c r="AO3723" i="42"/>
  <c r="AO3793" i="42"/>
  <c r="AO3784" i="42"/>
  <c r="AO3687" i="42"/>
  <c r="AO3710" i="42"/>
  <c r="AO3680" i="42"/>
  <c r="AO3717" i="42"/>
  <c r="AO3692" i="42"/>
  <c r="AO3681" i="42"/>
  <c r="AO3776" i="42"/>
  <c r="AO3708" i="42"/>
  <c r="AO3812" i="42"/>
  <c r="AO3792" i="42"/>
  <c r="AO3679" i="42"/>
  <c r="AO3670" i="42"/>
  <c r="AO3694" i="42"/>
  <c r="AO3754" i="42"/>
  <c r="AO3662" i="42"/>
  <c r="AO3685" i="42"/>
  <c r="AO3649" i="42"/>
  <c r="AO3684" i="42"/>
  <c r="AO3752" i="42"/>
  <c r="AO3691" i="42"/>
  <c r="AO3765" i="42"/>
  <c r="AO3675" i="42"/>
  <c r="AO3658" i="42"/>
  <c r="AO3693" i="42"/>
  <c r="AO3829" i="42"/>
  <c r="AO3782" i="42"/>
  <c r="AO3743" i="42"/>
  <c r="AO3825" i="42"/>
  <c r="AO3771" i="42"/>
  <c r="AO3773" i="42"/>
  <c r="AO3696" i="42"/>
  <c r="AO3786" i="42"/>
  <c r="AO3688" i="42"/>
  <c r="AO3665" i="42"/>
  <c r="AO3716" i="42"/>
  <c r="AO3755" i="42"/>
  <c r="AO3830" i="42"/>
  <c r="AO3767" i="42"/>
  <c r="AO3659" i="42"/>
  <c r="AO3787" i="42"/>
  <c r="AO3837" i="42"/>
  <c r="AO3766" i="42"/>
  <c r="AO3650" i="42"/>
  <c r="AO3701" i="42"/>
  <c r="AO3742" i="42"/>
  <c r="AO3747" i="42"/>
  <c r="AO684" i="42"/>
  <c r="AO679" i="42"/>
  <c r="AO723" i="42"/>
  <c r="AO755" i="42"/>
  <c r="AO663" i="42"/>
  <c r="AO751" i="42"/>
  <c r="AO1686" i="42"/>
  <c r="AO1683" i="42"/>
  <c r="AO3794" i="42"/>
  <c r="AO3655" i="42"/>
  <c r="AO3677" i="42"/>
  <c r="AO3788" i="42"/>
  <c r="AO3750" i="42"/>
  <c r="AO3712" i="42"/>
  <c r="AO3819" i="42"/>
  <c r="AO3674" i="42"/>
  <c r="AO3719" i="42"/>
  <c r="AO3724" i="42"/>
  <c r="AO3715" i="42"/>
  <c r="AO3845" i="42"/>
  <c r="AO3751" i="42"/>
  <c r="AO3682" i="42"/>
  <c r="AO3733" i="42"/>
  <c r="AO3703" i="42"/>
  <c r="AO3711" i="42"/>
  <c r="AO3816" i="42"/>
  <c r="AO3775" i="42"/>
  <c r="AO3683" i="42"/>
  <c r="AO3654" i="42"/>
  <c r="AO3774" i="42"/>
  <c r="AO3809" i="42"/>
  <c r="AO3705" i="42"/>
  <c r="AO3660" i="42"/>
  <c r="AO3651" i="42"/>
  <c r="AO3707" i="42"/>
  <c r="AO3797" i="42"/>
  <c r="AO3727" i="42"/>
  <c r="AO3653" i="42"/>
  <c r="AO3844" i="42"/>
  <c r="AO730" i="42"/>
  <c r="AO747" i="42"/>
  <c r="AO677" i="42"/>
  <c r="AO3252" i="42"/>
  <c r="AO3302" i="42"/>
  <c r="AO1637" i="42"/>
  <c r="AO1541" i="42"/>
  <c r="AO1611" i="42"/>
  <c r="AO1516" i="42"/>
  <c r="AO1531" i="42"/>
  <c r="AO1545" i="42"/>
  <c r="AO1693" i="42"/>
  <c r="AO1597" i="42"/>
  <c r="AO1143" i="42"/>
  <c r="AO1113" i="42"/>
  <c r="AO1101" i="42"/>
  <c r="AO1180" i="42"/>
  <c r="AO1151" i="42"/>
  <c r="AO1539" i="42"/>
  <c r="AO1643" i="42"/>
  <c r="AO1526" i="42"/>
  <c r="AO1513" i="42"/>
  <c r="AO1689" i="42"/>
  <c r="AO1665" i="42"/>
  <c r="AO1258" i="42"/>
  <c r="AO1255" i="42"/>
  <c r="AO1204" i="42"/>
  <c r="AO1184" i="42"/>
  <c r="AO1089" i="42"/>
  <c r="AO1118" i="42"/>
  <c r="AO1170" i="42"/>
  <c r="AO1167" i="42"/>
  <c r="AO1208" i="42"/>
  <c r="AO1194" i="42"/>
  <c r="AO1192" i="42"/>
  <c r="AO1207" i="42"/>
  <c r="AO1250" i="42"/>
  <c r="AO1190" i="42"/>
  <c r="AO1666" i="42"/>
  <c r="AO1570" i="42"/>
  <c r="AO1580" i="42"/>
  <c r="AO1540" i="42"/>
  <c r="AO1678" i="42"/>
  <c r="AO1654" i="42"/>
  <c r="AO1537" i="42"/>
  <c r="AO1641" i="42"/>
  <c r="AO1700" i="42"/>
  <c r="AO1676" i="42"/>
  <c r="AO1169" i="42"/>
  <c r="AO2901" i="42"/>
  <c r="AO2947" i="42"/>
  <c r="AO2983" i="42"/>
  <c r="AO2943" i="42"/>
  <c r="AO812" i="42"/>
  <c r="AO772" i="42"/>
  <c r="AO764" i="42"/>
  <c r="AO816" i="42"/>
  <c r="AO856" i="42"/>
  <c r="AO833" i="42"/>
  <c r="AO788" i="42"/>
  <c r="AO2801" i="42"/>
  <c r="AO2393" i="42"/>
  <c r="AO3244" i="42"/>
  <c r="AO410" i="42"/>
  <c r="AO289" i="42"/>
  <c r="AO259" i="42"/>
  <c r="AO247" i="42"/>
  <c r="AO326" i="42"/>
  <c r="AO297" i="42"/>
  <c r="AO404" i="42"/>
  <c r="AO401" i="42"/>
  <c r="AO350" i="42"/>
  <c r="AO330" i="42"/>
  <c r="AO235" i="42"/>
  <c r="AO264" i="42"/>
  <c r="AO316" i="42"/>
  <c r="AO313" i="42"/>
  <c r="AO354" i="42"/>
  <c r="AO340" i="42"/>
  <c r="AO338" i="42"/>
  <c r="AO353" i="42"/>
  <c r="AO396" i="42"/>
  <c r="AO336" i="42"/>
  <c r="AO315" i="42"/>
  <c r="AO234" i="42"/>
  <c r="AO386" i="42"/>
  <c r="AO380" i="42"/>
  <c r="AO324" i="42"/>
  <c r="AO283" i="42"/>
  <c r="AO281" i="42"/>
  <c r="AO2107" i="42"/>
  <c r="AO2062" i="42"/>
  <c r="AO2975" i="42"/>
  <c r="AO2989" i="42"/>
  <c r="AO2928" i="42"/>
  <c r="AO2867" i="42"/>
  <c r="AO3247" i="42"/>
  <c r="AO2396" i="42"/>
  <c r="AO2889" i="42"/>
  <c r="AO2387" i="42"/>
  <c r="AO2869" i="42"/>
  <c r="AO3274" i="42"/>
  <c r="AO668" i="42"/>
  <c r="AO746" i="42"/>
  <c r="AO750" i="42"/>
  <c r="AO709" i="42"/>
  <c r="AO676" i="42"/>
  <c r="AO718" i="42"/>
  <c r="AO736" i="42"/>
  <c r="AO734" i="42"/>
  <c r="AO740" i="42"/>
  <c r="AO741" i="42"/>
  <c r="AO735" i="42"/>
  <c r="AO698" i="42"/>
  <c r="AO3291" i="42"/>
  <c r="AO3238" i="42"/>
  <c r="AO1662" i="42"/>
  <c r="AO1638" i="42"/>
  <c r="AO1675" i="42"/>
  <c r="AO1679" i="42"/>
  <c r="AO1098" i="42"/>
  <c r="AO1097" i="42"/>
  <c r="AO1275" i="42"/>
  <c r="AO1227" i="42"/>
  <c r="AO1214" i="42"/>
  <c r="AO1249" i="42"/>
  <c r="AO1636" i="42"/>
  <c r="AO1657" i="42"/>
  <c r="AO1533" i="42"/>
  <c r="AO1710" i="42"/>
  <c r="AO1547" i="42"/>
  <c r="AO1577" i="42"/>
  <c r="AO1102" i="42"/>
  <c r="AO1181" i="42"/>
  <c r="AO1191" i="42"/>
  <c r="AO1139" i="42"/>
  <c r="AO1126" i="42"/>
  <c r="AO1124" i="42"/>
  <c r="AO1674" i="42"/>
  <c r="AO1515" i="42"/>
  <c r="AO1571" i="42"/>
  <c r="AO1667" i="42"/>
  <c r="AO1620" i="42"/>
  <c r="AO1661" i="42"/>
  <c r="AO1555" i="42"/>
  <c r="AO1559" i="42"/>
  <c r="AO1542" i="42"/>
  <c r="AO1629" i="42"/>
  <c r="AO1614" i="42"/>
  <c r="AO1708" i="42"/>
  <c r="AO1175" i="42"/>
  <c r="AO1106" i="42"/>
  <c r="AO1120" i="42"/>
  <c r="AO1182" i="42"/>
  <c r="AO1269" i="42"/>
  <c r="AO1212" i="42"/>
  <c r="AO1647" i="42"/>
  <c r="AO1186" i="42"/>
  <c r="AO1166" i="42"/>
  <c r="AO1215" i="42"/>
  <c r="AO1276" i="42"/>
  <c r="AO2937" i="42"/>
  <c r="AO2915" i="42"/>
  <c r="AO2923" i="42"/>
  <c r="AO2973" i="42"/>
  <c r="AO2913" i="42"/>
  <c r="AO2979" i="42"/>
  <c r="AO2925" i="42"/>
  <c r="AO2896" i="42"/>
  <c r="AO819" i="42"/>
  <c r="AO802" i="42"/>
  <c r="AO778" i="42"/>
  <c r="AO854" i="42"/>
  <c r="AO779" i="42"/>
  <c r="AO820" i="42"/>
  <c r="AO848" i="42"/>
  <c r="AO831" i="42"/>
  <c r="AO826" i="42"/>
  <c r="AO716" i="42"/>
  <c r="AO2449" i="42"/>
  <c r="AO2886" i="42"/>
  <c r="AO3270" i="42"/>
  <c r="AO2447" i="42"/>
  <c r="AO2419" i="42"/>
  <c r="AO244" i="42"/>
  <c r="AO243" i="42"/>
  <c r="AO421" i="42"/>
  <c r="AO373" i="42"/>
  <c r="AO360" i="42"/>
  <c r="AO395" i="42"/>
  <c r="AO248" i="42"/>
  <c r="AO327" i="42"/>
  <c r="AO337" i="42"/>
  <c r="AO285" i="42"/>
  <c r="AO272" i="42"/>
  <c r="AO270" i="42"/>
  <c r="AO321" i="42"/>
  <c r="AO252" i="42"/>
  <c r="AO266" i="42"/>
  <c r="AO328" i="42"/>
  <c r="AO415" i="42"/>
  <c r="AO358" i="42"/>
  <c r="AO332" i="42"/>
  <c r="AO312" i="42"/>
  <c r="AO361" i="42"/>
  <c r="AO422" i="42"/>
  <c r="AO309" i="42"/>
  <c r="AO279" i="42"/>
  <c r="AO2052" i="42"/>
  <c r="AO3367" i="42"/>
  <c r="AO3325" i="42"/>
  <c r="AO2076" i="42"/>
  <c r="AO2117" i="42"/>
  <c r="AO2130" i="42"/>
  <c r="AO3402" i="42"/>
  <c r="AO3411" i="42"/>
  <c r="AO2529" i="42"/>
  <c r="AO2927" i="42"/>
  <c r="AO3292" i="42"/>
  <c r="AO2859" i="42"/>
  <c r="AO2401" i="42"/>
  <c r="AO682" i="42"/>
  <c r="AO662" i="42"/>
  <c r="AO2821" i="42"/>
  <c r="AO2405" i="42"/>
  <c r="AO2883" i="42"/>
  <c r="AO657" i="42"/>
  <c r="AO3306" i="42"/>
  <c r="AO3293" i="42"/>
  <c r="AO3258" i="42"/>
  <c r="AO3255" i="42"/>
  <c r="AO3285" i="42"/>
  <c r="AO3251" i="42"/>
  <c r="AO1707" i="42"/>
  <c r="AO1529" i="42"/>
  <c r="AO1646" i="42"/>
  <c r="AO1522" i="42"/>
  <c r="AO1550" i="42"/>
  <c r="AO1701" i="42"/>
  <c r="AO1615" i="42"/>
  <c r="AO1671" i="42"/>
  <c r="AO1610" i="42"/>
  <c r="AO1195" i="42"/>
  <c r="AO1109" i="42"/>
  <c r="AO1173" i="42"/>
  <c r="AO1177" i="42"/>
  <c r="AO1103" i="42"/>
  <c r="AO1245" i="42"/>
  <c r="AO1609" i="42"/>
  <c r="AO1517" i="42"/>
  <c r="AO1696" i="42"/>
  <c r="AO1556" i="42"/>
  <c r="AO1639" i="42"/>
  <c r="AO1543" i="42"/>
  <c r="AO1210" i="42"/>
  <c r="AO1235" i="42"/>
  <c r="AO1248" i="42"/>
  <c r="AO1165" i="42"/>
  <c r="AO1152" i="42"/>
  <c r="AO1122" i="42"/>
  <c r="AO1209" i="42"/>
  <c r="AO1232" i="42"/>
  <c r="AO1229" i="42"/>
  <c r="AO1216" i="42"/>
  <c r="AO1086" i="42"/>
  <c r="AO1238" i="42"/>
  <c r="AO1511" i="42"/>
  <c r="AO1544" i="42"/>
  <c r="AO1616" i="42"/>
  <c r="AO1658" i="42"/>
  <c r="AO1699" i="42"/>
  <c r="AO1528" i="42"/>
  <c r="AO1632" i="42"/>
  <c r="AO1607" i="42"/>
  <c r="AO1640" i="42"/>
  <c r="AO1578" i="42"/>
  <c r="AO1554" i="42"/>
  <c r="AO1221" i="42"/>
  <c r="AO1200" i="42"/>
  <c r="AO1241" i="42"/>
  <c r="AO1130" i="42"/>
  <c r="AO1145" i="42"/>
  <c r="AO2938" i="42"/>
  <c r="AO2940" i="42"/>
  <c r="AO2906" i="42"/>
  <c r="AO2978" i="42"/>
  <c r="AO2984" i="42"/>
  <c r="AO2976" i="42"/>
  <c r="AO822" i="42"/>
  <c r="AO811" i="42"/>
  <c r="AO835" i="42"/>
  <c r="AO767" i="42"/>
  <c r="AO776" i="42"/>
  <c r="AO782" i="42"/>
  <c r="AO775" i="42"/>
  <c r="AO762" i="42"/>
  <c r="AO809" i="42"/>
  <c r="AO817" i="42"/>
  <c r="AO3316" i="42"/>
  <c r="AO2822" i="42"/>
  <c r="AO2429" i="42"/>
  <c r="AO2890" i="42"/>
  <c r="AO748" i="42"/>
  <c r="AO720" i="42"/>
  <c r="AO739" i="42"/>
  <c r="AO341" i="42"/>
  <c r="AO255" i="42"/>
  <c r="AO319" i="42"/>
  <c r="AO323" i="42"/>
  <c r="AO249" i="42"/>
  <c r="AO391" i="42"/>
  <c r="AO356" i="42"/>
  <c r="AO381" i="42"/>
  <c r="AO394" i="42"/>
  <c r="AO311" i="42"/>
  <c r="AO298" i="42"/>
  <c r="AO268" i="42"/>
  <c r="AO355" i="42"/>
  <c r="AO378" i="42"/>
  <c r="AO375" i="42"/>
  <c r="AO362" i="42"/>
  <c r="AO232" i="42"/>
  <c r="AO384" i="42"/>
  <c r="AO367" i="42"/>
  <c r="AO2985" i="42"/>
  <c r="AO2903" i="42"/>
  <c r="AO2935" i="42"/>
  <c r="AO2921" i="42"/>
  <c r="AO758" i="42"/>
  <c r="AO3273" i="42"/>
  <c r="AO3263" i="42"/>
  <c r="AO756" i="42"/>
  <c r="AO2806" i="42"/>
  <c r="AO2450" i="42"/>
  <c r="AO3232" i="42"/>
  <c r="AO2798" i="42"/>
  <c r="AO752" i="42"/>
  <c r="AO670" i="42"/>
  <c r="AO3265" i="42"/>
  <c r="AO2829" i="42"/>
  <c r="AO2824" i="42"/>
  <c r="AO664" i="42"/>
  <c r="AO2452" i="42"/>
  <c r="AO2403" i="42"/>
  <c r="AO671" i="42"/>
  <c r="AO744" i="42"/>
  <c r="AO713" i="42"/>
  <c r="AO3259" i="42"/>
  <c r="AO1514" i="42"/>
  <c r="AO1608" i="42"/>
  <c r="AO1653" i="42"/>
  <c r="AO1242" i="42"/>
  <c r="AO1084" i="42"/>
  <c r="AO1189" i="42"/>
  <c r="AO1272" i="42"/>
  <c r="AO1171" i="42"/>
  <c r="AO1158" i="42"/>
  <c r="AO1201" i="42"/>
  <c r="AO1602" i="42"/>
  <c r="AO1606" i="42"/>
  <c r="AO1635" i="42"/>
  <c r="AO1603" i="42"/>
  <c r="AO1621" i="42"/>
  <c r="AO1625" i="42"/>
  <c r="AO1236" i="42"/>
  <c r="AO1174" i="42"/>
  <c r="AO1219" i="42"/>
  <c r="AO1123" i="42"/>
  <c r="AO1188" i="42"/>
  <c r="AO1183" i="42"/>
  <c r="AO1648" i="42"/>
  <c r="AO1552" i="42"/>
  <c r="AO1673" i="42"/>
  <c r="AO1649" i="42"/>
  <c r="AO1704" i="42"/>
  <c r="AO1690" i="42"/>
  <c r="AO1557" i="42"/>
  <c r="AO1633" i="42"/>
  <c r="AO1572" i="42"/>
  <c r="AO1520" i="42"/>
  <c r="AO1523" i="42"/>
  <c r="AO1582" i="42"/>
  <c r="AO1586" i="42"/>
  <c r="AO1134" i="42"/>
  <c r="AO1278" i="42"/>
  <c r="AO1164" i="42"/>
  <c r="AO1162" i="42"/>
  <c r="AO1121" i="42"/>
  <c r="AO1092" i="42"/>
  <c r="AO1223" i="42"/>
  <c r="AO1521" i="42"/>
  <c r="AO1525" i="42"/>
  <c r="AO1247" i="42"/>
  <c r="AO1246" i="42"/>
  <c r="AO1277" i="42"/>
  <c r="AO2936" i="42"/>
  <c r="AO2990" i="42"/>
  <c r="AO2948" i="42"/>
  <c r="AO2966" i="42"/>
  <c r="AO2964" i="42"/>
  <c r="AO841" i="42"/>
  <c r="AO852" i="42"/>
  <c r="AO790" i="42"/>
  <c r="AO761" i="42"/>
  <c r="AO787" i="42"/>
  <c r="AO801" i="42"/>
  <c r="AO768" i="42"/>
  <c r="AO824" i="42"/>
  <c r="AO843" i="42"/>
  <c r="AO3227" i="42"/>
  <c r="AO2402" i="42"/>
  <c r="AO2464" i="42"/>
  <c r="AO2373" i="42"/>
  <c r="AO2412" i="42"/>
  <c r="AO2873" i="42"/>
  <c r="AO388" i="42"/>
  <c r="AO230" i="42"/>
  <c r="AO335" i="42"/>
  <c r="AO418" i="42"/>
  <c r="AO317" i="42"/>
  <c r="AO304" i="42"/>
  <c r="AO347" i="42"/>
  <c r="AO382" i="42"/>
  <c r="AO379" i="42"/>
  <c r="AO320" i="42"/>
  <c r="AO365" i="42"/>
  <c r="AO269" i="42"/>
  <c r="AO334" i="42"/>
  <c r="AO329" i="42"/>
  <c r="AO280" i="42"/>
  <c r="AO424" i="42"/>
  <c r="AO310" i="42"/>
  <c r="AO308" i="42"/>
  <c r="AO267" i="42"/>
  <c r="AO238" i="42"/>
  <c r="AO369" i="42"/>
  <c r="AO393" i="42"/>
  <c r="AO392" i="42"/>
  <c r="AO423" i="42"/>
  <c r="AO274" i="42"/>
  <c r="AO261" i="42"/>
  <c r="AO333" i="42"/>
  <c r="AO2084" i="42"/>
  <c r="AO2046" i="42"/>
  <c r="AO2066" i="42"/>
  <c r="AO2136" i="42"/>
  <c r="AO3329" i="42"/>
  <c r="AO2968" i="42"/>
  <c r="AO2560" i="42"/>
  <c r="AO2056" i="42"/>
  <c r="AO2111" i="42"/>
  <c r="AO2945" i="42"/>
  <c r="AO2949" i="42"/>
  <c r="AO3322" i="42"/>
  <c r="AO2498" i="42"/>
  <c r="AO2049" i="42"/>
  <c r="AO2950" i="42"/>
  <c r="AO2451" i="42"/>
  <c r="AO3277" i="42"/>
  <c r="AO2420" i="42"/>
  <c r="AO3229" i="42"/>
  <c r="AO2421" i="42"/>
  <c r="AO731" i="42"/>
  <c r="AO2825" i="42"/>
  <c r="AO2454" i="42"/>
  <c r="AO2382" i="42"/>
  <c r="AO3284" i="42"/>
  <c r="AO2819" i="42"/>
  <c r="AO712" i="42"/>
  <c r="AO699" i="42"/>
  <c r="AO710" i="42"/>
  <c r="AO728" i="42"/>
  <c r="AO660" i="42"/>
  <c r="AO754" i="42"/>
  <c r="AO738" i="42"/>
  <c r="AO721" i="42"/>
  <c r="AO719" i="42"/>
  <c r="AO695" i="42"/>
  <c r="AO3315" i="42"/>
  <c r="AO3249" i="42"/>
  <c r="AO3239" i="42"/>
  <c r="AO3314" i="42"/>
  <c r="AO3317" i="42"/>
  <c r="AO3256" i="42"/>
  <c r="AO1685" i="42"/>
  <c r="AO1623" i="42"/>
  <c r="AO1624" i="42"/>
  <c r="AO1592" i="42"/>
  <c r="AO1575" i="42"/>
  <c r="AO1579" i="42"/>
  <c r="AO1573" i="42"/>
  <c r="AO1549" i="42"/>
  <c r="AO1268" i="42"/>
  <c r="AO1239" i="42"/>
  <c r="AO1153" i="42"/>
  <c r="AO1205" i="42"/>
  <c r="AO1213" i="42"/>
  <c r="AO1127" i="42"/>
  <c r="AO1619" i="42"/>
  <c r="AO1687" i="42"/>
  <c r="AO1634" i="42"/>
  <c r="AO1574" i="42"/>
  <c r="AO1677" i="42"/>
  <c r="AO1709" i="42"/>
  <c r="AO1617" i="42"/>
  <c r="AO1196" i="42"/>
  <c r="AO1259" i="42"/>
  <c r="AO1256" i="42"/>
  <c r="AO1217" i="42"/>
  <c r="AO1104" i="42"/>
  <c r="AO1266" i="42"/>
  <c r="AO1253" i="42"/>
  <c r="AO1176" i="42"/>
  <c r="AO1198" i="42"/>
  <c r="AO1260" i="42"/>
  <c r="AO1147" i="42"/>
  <c r="AO1282" i="42"/>
  <c r="AO1546" i="42"/>
  <c r="AO1622" i="42"/>
  <c r="AO1688" i="42"/>
  <c r="AO1536" i="42"/>
  <c r="AO1630" i="42"/>
  <c r="AO1598" i="42"/>
  <c r="AO1567" i="42"/>
  <c r="AO1585" i="42"/>
  <c r="AO1599" i="42"/>
  <c r="AO1628" i="42"/>
  <c r="AO1532" i="42"/>
  <c r="AO1218" i="42"/>
  <c r="AO1144" i="42"/>
  <c r="AO1193" i="42"/>
  <c r="AO1154" i="42"/>
  <c r="AO1141" i="42"/>
  <c r="AO1111" i="42"/>
  <c r="AO2086" i="42"/>
  <c r="AO2917" i="42"/>
  <c r="AO3418" i="42"/>
  <c r="AO3347" i="42"/>
  <c r="AO3373" i="42"/>
  <c r="AO2546" i="42"/>
  <c r="AO2060" i="42"/>
  <c r="AO2907" i="42"/>
  <c r="AO3372" i="42"/>
  <c r="AO3392" i="42"/>
  <c r="AO2540" i="42"/>
  <c r="AO2533" i="42"/>
  <c r="AO2500" i="42"/>
  <c r="AO2911" i="42"/>
  <c r="AO2944" i="42"/>
  <c r="AO2963" i="42"/>
  <c r="AO2967" i="42"/>
  <c r="AO2956" i="42"/>
  <c r="AO2899" i="42"/>
  <c r="AO2905" i="42"/>
  <c r="AO759" i="42"/>
  <c r="AO827" i="42"/>
  <c r="AO846" i="42"/>
  <c r="AO850" i="42"/>
  <c r="AO803" i="42"/>
  <c r="AO766" i="42"/>
  <c r="AO842" i="42"/>
  <c r="AO799" i="42"/>
  <c r="AO808" i="42"/>
  <c r="AO825" i="42"/>
  <c r="AO777" i="42"/>
  <c r="AO823" i="42"/>
  <c r="AO770" i="42"/>
  <c r="AO2431" i="42"/>
  <c r="AO2459" i="42"/>
  <c r="AO3264" i="42"/>
  <c r="AO2428" i="42"/>
  <c r="AO2864" i="42"/>
  <c r="AO2861" i="42"/>
  <c r="AO2832" i="42"/>
  <c r="AO2881" i="42"/>
  <c r="AO2377" i="42"/>
  <c r="AO691" i="42"/>
  <c r="AO414" i="42"/>
  <c r="AO385" i="42"/>
  <c r="AO299" i="42"/>
  <c r="AO351" i="42"/>
  <c r="AO359" i="42"/>
  <c r="AO273" i="42"/>
  <c r="AO342" i="42"/>
  <c r="AO405" i="42"/>
  <c r="AO402" i="42"/>
  <c r="AO363" i="42"/>
  <c r="AO250" i="42"/>
  <c r="AO412" i="42"/>
  <c r="AO399" i="42"/>
  <c r="AO322" i="42"/>
  <c r="AO344" i="42"/>
  <c r="AO406" i="42"/>
  <c r="AO293" i="42"/>
  <c r="AO428" i="42"/>
  <c r="AO364" i="42"/>
  <c r="AO290" i="42"/>
  <c r="AO339" i="42"/>
  <c r="AO300" i="42"/>
  <c r="AO287" i="42"/>
  <c r="AO257" i="42"/>
  <c r="AO2958" i="42"/>
  <c r="AO2554" i="42"/>
  <c r="AO2526" i="42"/>
  <c r="AO3356" i="42"/>
  <c r="AO3334" i="42"/>
  <c r="AO3359" i="42"/>
  <c r="AO2908" i="42"/>
  <c r="AO3376" i="42"/>
  <c r="AO2965" i="42"/>
  <c r="AO2957" i="42"/>
  <c r="AO681" i="42"/>
  <c r="AO2839" i="42"/>
  <c r="AO694" i="42"/>
  <c r="AO3294" i="42"/>
  <c r="AO2811" i="42"/>
  <c r="AO690" i="42"/>
  <c r="AO3308" i="42"/>
  <c r="AO2437" i="42"/>
  <c r="AO2381" i="42"/>
  <c r="AO2409" i="42"/>
  <c r="AO674" i="42"/>
  <c r="AO753" i="42"/>
  <c r="AO724" i="42"/>
  <c r="AO717" i="42"/>
  <c r="AO701" i="42"/>
  <c r="AO702" i="42"/>
  <c r="AO3236" i="42"/>
  <c r="AO3307" i="42"/>
  <c r="AO3309" i="42"/>
  <c r="AO3224" i="42"/>
  <c r="AO3299" i="42"/>
  <c r="AO1682" i="42"/>
  <c r="AO1631" i="42"/>
  <c r="AO1094" i="42"/>
  <c r="AO1251" i="42"/>
  <c r="AO1110" i="42"/>
  <c r="AO1273" i="42"/>
  <c r="AO1680" i="42"/>
  <c r="AO1594" i="42"/>
  <c r="AO1705" i="42"/>
  <c r="AO1681" i="42"/>
  <c r="AO1591" i="42"/>
  <c r="AO1595" i="42"/>
  <c r="AO1280" i="42"/>
  <c r="AO1087" i="42"/>
  <c r="AO1226" i="42"/>
  <c r="AO1243" i="42"/>
  <c r="AO1091" i="42"/>
  <c r="AO1100" i="42"/>
  <c r="AO1626" i="42"/>
  <c r="AO1613" i="42"/>
  <c r="AO1651" i="42"/>
  <c r="AO1627" i="42"/>
  <c r="AO1664" i="42"/>
  <c r="AO1668" i="42"/>
  <c r="AO1535" i="42"/>
  <c r="AO1703" i="42"/>
  <c r="AO1612" i="42"/>
  <c r="AO1590" i="42"/>
  <c r="AO1684" i="42"/>
  <c r="AO1560" i="42"/>
  <c r="AO1588" i="42"/>
  <c r="AO1179" i="42"/>
  <c r="AO1230" i="42"/>
  <c r="AO1283" i="42"/>
  <c r="AO1150" i="42"/>
  <c r="AO1090" i="42"/>
  <c r="AO1129" i="42"/>
  <c r="AO1116" i="42"/>
  <c r="AO1691" i="42"/>
  <c r="AO1695" i="42"/>
  <c r="AO1199" i="42"/>
  <c r="AO1270" i="42"/>
  <c r="AO1267" i="42"/>
  <c r="AO1108" i="42"/>
  <c r="AO1185" i="42"/>
  <c r="AO1257" i="42"/>
  <c r="AO1161" i="42"/>
  <c r="AO2048" i="42"/>
  <c r="AO2104" i="42"/>
  <c r="AO2961" i="42"/>
  <c r="AO2476" i="42"/>
  <c r="AO2101" i="42"/>
  <c r="AO3357" i="42"/>
  <c r="AO2918" i="42"/>
  <c r="AO836" i="42"/>
  <c r="AO763" i="42"/>
  <c r="AO807" i="42"/>
  <c r="AO804" i="42"/>
  <c r="AO786" i="42"/>
  <c r="AO840" i="42"/>
  <c r="AO793" i="42"/>
  <c r="AO815" i="42"/>
  <c r="AO2837" i="42"/>
  <c r="AO2841" i="42"/>
  <c r="AO2417" i="42"/>
  <c r="AO683" i="42"/>
  <c r="AO3237" i="42"/>
  <c r="AO3225" i="42"/>
  <c r="AO2887" i="42"/>
  <c r="AO240" i="42"/>
  <c r="AO411" i="42"/>
  <c r="AO425" i="42"/>
  <c r="AO397" i="42"/>
  <c r="AO256" i="42"/>
  <c r="AO419" i="42"/>
  <c r="AO426" i="42"/>
  <c r="AO233" i="42"/>
  <c r="AO372" i="42"/>
  <c r="AO389" i="42"/>
  <c r="AO237" i="42"/>
  <c r="AO246" i="42"/>
  <c r="AO325" i="42"/>
  <c r="AO376" i="42"/>
  <c r="AO429" i="42"/>
  <c r="AO296" i="42"/>
  <c r="AO236" i="42"/>
  <c r="AO275" i="42"/>
  <c r="AO262" i="42"/>
  <c r="AO345" i="42"/>
  <c r="AO2900" i="42"/>
  <c r="AO2929" i="42"/>
  <c r="AO2954" i="42"/>
  <c r="AO697" i="42"/>
  <c r="AO665" i="42"/>
  <c r="AO2395" i="42"/>
  <c r="AO2378" i="42"/>
  <c r="AO3260" i="42"/>
  <c r="AO3240" i="42"/>
  <c r="AO2463" i="42"/>
  <c r="AO2802" i="42"/>
  <c r="AO2442" i="42"/>
  <c r="AO727" i="42"/>
  <c r="AO703" i="42"/>
  <c r="AO3287" i="42"/>
  <c r="AO3235" i="42"/>
  <c r="AO3311" i="42"/>
  <c r="AO1512" i="42"/>
  <c r="AO1566" i="42"/>
  <c r="AO1670" i="42"/>
  <c r="AO1553" i="42"/>
  <c r="AO1518" i="42"/>
  <c r="AO1551" i="42"/>
  <c r="AO1527" i="42"/>
  <c r="AO1220" i="42"/>
  <c r="AO1119" i="42"/>
  <c r="AO1261" i="42"/>
  <c r="AO1149" i="42"/>
  <c r="AO1136" i="42"/>
  <c r="AO1271" i="42"/>
  <c r="AO1589" i="42"/>
  <c r="AO1565" i="42"/>
  <c r="AO1548" i="42"/>
  <c r="AO1652" i="42"/>
  <c r="AO1519" i="42"/>
  <c r="AO1587" i="42"/>
  <c r="AO1650" i="42"/>
  <c r="AO1114" i="42"/>
  <c r="AO1211" i="42"/>
  <c r="AO1252" i="42"/>
  <c r="AO1148" i="42"/>
  <c r="AO1146" i="42"/>
  <c r="AO1228" i="42"/>
  <c r="AO1142" i="42"/>
  <c r="AO1112" i="42"/>
  <c r="AO1099" i="42"/>
  <c r="AO1262" i="42"/>
  <c r="AO1524" i="42"/>
  <c r="AO1692" i="42"/>
  <c r="AO1702" i="42"/>
  <c r="AO1706" i="42"/>
  <c r="AO1600" i="42"/>
  <c r="AO1576" i="42"/>
  <c r="AO1604" i="42"/>
  <c r="AO1563" i="42"/>
  <c r="AO1530" i="42"/>
  <c r="AO1698" i="42"/>
  <c r="AO1672" i="42"/>
  <c r="AO1125" i="42"/>
  <c r="AO1224" i="42"/>
  <c r="AO1237" i="42"/>
  <c r="AO1206" i="42"/>
  <c r="AO1093" i="42"/>
  <c r="AO1155" i="42"/>
  <c r="AO2092" i="42"/>
  <c r="AO3327" i="42"/>
  <c r="AO2931" i="42"/>
  <c r="AO2484" i="42"/>
  <c r="AO2047" i="42"/>
  <c r="AO2930" i="42"/>
  <c r="AO2981" i="42"/>
  <c r="AO2953" i="42"/>
  <c r="AO2919" i="42"/>
  <c r="AO837" i="42"/>
  <c r="AO805" i="42"/>
  <c r="AO798" i="42"/>
  <c r="AO785" i="42"/>
  <c r="AO814" i="42"/>
  <c r="AO832" i="42"/>
  <c r="AO844" i="42"/>
  <c r="AO773" i="42"/>
  <c r="AO792" i="42"/>
  <c r="AO849" i="42"/>
  <c r="AO834" i="42"/>
  <c r="AO783" i="42"/>
  <c r="AO2407" i="42"/>
  <c r="AO2399" i="42"/>
  <c r="AO2369" i="42"/>
  <c r="AO2815" i="42"/>
  <c r="AO3279" i="42"/>
  <c r="AO3281" i="42"/>
  <c r="AO2425" i="42"/>
  <c r="AO2371" i="42"/>
  <c r="AO366" i="42"/>
  <c r="AO265" i="42"/>
  <c r="AO407" i="42"/>
  <c r="AO295" i="42"/>
  <c r="AO282" i="42"/>
  <c r="AO417" i="42"/>
  <c r="AO260" i="42"/>
  <c r="AO357" i="42"/>
  <c r="AO398" i="42"/>
  <c r="AO343" i="42"/>
  <c r="AO294" i="42"/>
  <c r="AO292" i="42"/>
  <c r="AO374" i="42"/>
  <c r="AO288" i="42"/>
  <c r="AO258" i="42"/>
  <c r="AO245" i="42"/>
  <c r="AO408" i="42"/>
  <c r="AO271" i="42"/>
  <c r="AO370" i="42"/>
  <c r="AO383" i="42"/>
  <c r="AO352" i="42"/>
  <c r="AO239" i="42"/>
  <c r="AO301" i="42"/>
  <c r="AO2063" i="42"/>
  <c r="AO2083" i="42"/>
  <c r="AO2116" i="42"/>
  <c r="AO3404" i="42"/>
  <c r="AO3397" i="42"/>
  <c r="AO3358" i="42"/>
  <c r="AO2040" i="42"/>
  <c r="AO2124" i="42"/>
  <c r="AO2069" i="42"/>
  <c r="AO2039" i="42"/>
  <c r="AO3381" i="42"/>
  <c r="AO2516" i="42"/>
  <c r="AO2478" i="42"/>
  <c r="AO2524" i="42"/>
  <c r="AO2105" i="42"/>
  <c r="AO2969" i="42"/>
  <c r="AO2987" i="42"/>
  <c r="AO3386" i="42"/>
  <c r="AO3408" i="42"/>
  <c r="AO2471" i="42"/>
  <c r="AO2988" i="42"/>
  <c r="AO2951" i="42"/>
  <c r="AO2444" i="42"/>
  <c r="AO729" i="42"/>
  <c r="AO3296" i="42"/>
  <c r="AO2884" i="42"/>
  <c r="AO2441" i="42"/>
  <c r="AO692" i="42"/>
  <c r="AO725" i="42"/>
  <c r="AO3262" i="42"/>
  <c r="AO722" i="42"/>
  <c r="AO2400" i="42"/>
  <c r="AO3305" i="42"/>
  <c r="AO667" i="42"/>
  <c r="AO3245" i="42"/>
  <c r="AO2432" i="42"/>
  <c r="AO726" i="42"/>
  <c r="AO742" i="42"/>
  <c r="AO3290" i="42"/>
  <c r="AO3271" i="42"/>
  <c r="AO3300" i="42"/>
  <c r="AO3261" i="42"/>
  <c r="AO3253" i="42"/>
  <c r="AO1584" i="42"/>
  <c r="AO1660" i="42"/>
  <c r="AO1534" i="42"/>
  <c r="AO1601" i="42"/>
  <c r="AO1156" i="42"/>
  <c r="AO1117" i="42"/>
  <c r="AO1231" i="42"/>
  <c r="AO1203" i="42"/>
  <c r="AO1140" i="42"/>
  <c r="AO1172" i="42"/>
  <c r="AO1105" i="42"/>
  <c r="AO1558" i="42"/>
  <c r="AO1561" i="42"/>
  <c r="AO1655" i="42"/>
  <c r="AO1659" i="42"/>
  <c r="AO1569" i="42"/>
  <c r="AO1656" i="42"/>
  <c r="AO1085" i="42"/>
  <c r="AO1157" i="42"/>
  <c r="AO1107" i="42"/>
  <c r="AO1095" i="42"/>
  <c r="AO1274" i="42"/>
  <c r="AO1244" i="42"/>
  <c r="AO1596" i="42"/>
  <c r="AO1645" i="42"/>
  <c r="AO1593" i="42"/>
  <c r="AO1697" i="42"/>
  <c r="AO1642" i="42"/>
  <c r="AO1694" i="42"/>
  <c r="AO1605" i="42"/>
  <c r="AO1581" i="42"/>
  <c r="AO1564" i="42"/>
  <c r="AO1568" i="42"/>
  <c r="AO1562" i="42"/>
  <c r="AO1538" i="42"/>
  <c r="AO1131" i="42"/>
  <c r="AO1254" i="42"/>
  <c r="AO1168" i="42"/>
  <c r="AO1138" i="42"/>
  <c r="AO1225" i="42"/>
  <c r="AO1160" i="42"/>
  <c r="AO1669" i="42"/>
  <c r="AO1583" i="42"/>
  <c r="AO1222" i="42"/>
  <c r="AO1263" i="42"/>
  <c r="AO1132" i="42"/>
  <c r="AO1202" i="42"/>
  <c r="AO1281" i="42"/>
  <c r="AO2108" i="42"/>
  <c r="AO3343" i="42"/>
  <c r="AO2977" i="42"/>
  <c r="AO2131" i="42"/>
  <c r="AO3353" i="42"/>
  <c r="AO2477" i="42"/>
  <c r="AO2525" i="42"/>
  <c r="AO2127" i="42"/>
  <c r="AO2959" i="42"/>
  <c r="AO2941" i="42"/>
  <c r="AO757" i="42"/>
  <c r="AO855" i="42"/>
  <c r="AO830" i="42"/>
  <c r="AO818" i="42"/>
  <c r="AO851" i="42"/>
  <c r="AO800" i="42"/>
  <c r="AO847" i="42"/>
  <c r="AO839" i="42"/>
  <c r="AO795" i="42"/>
  <c r="AO760" i="42"/>
  <c r="AO2440" i="42"/>
  <c r="AO2807" i="42"/>
  <c r="AO2370" i="42"/>
  <c r="AO672" i="42"/>
  <c r="AO3312" i="42"/>
  <c r="AO680" i="42"/>
  <c r="AO688" i="42"/>
  <c r="AO302" i="42"/>
  <c r="AO263" i="42"/>
  <c r="AO377" i="42"/>
  <c r="AO349" i="42"/>
  <c r="AO286" i="42"/>
  <c r="AO318" i="42"/>
  <c r="AO251" i="42"/>
  <c r="AO231" i="42"/>
  <c r="AO303" i="42"/>
  <c r="AO253" i="42"/>
  <c r="AO241" i="42"/>
  <c r="AO420" i="42"/>
  <c r="AO390" i="42"/>
  <c r="AO277" i="42"/>
  <c r="AO400" i="42"/>
  <c r="AO314" i="42"/>
  <c r="AO284" i="42"/>
  <c r="AO371" i="42"/>
  <c r="AO306" i="42"/>
  <c r="AO2926" i="42"/>
  <c r="AO2897" i="42"/>
  <c r="AO2862" i="42"/>
  <c r="AO2397" i="42"/>
  <c r="AO2446" i="42"/>
  <c r="AO658" i="42"/>
  <c r="AO669" i="42"/>
  <c r="AO2383" i="42"/>
  <c r="AO2848" i="42"/>
  <c r="AO2820" i="42"/>
  <c r="AO2380" i="42"/>
  <c r="AO3268" i="42"/>
  <c r="AO3233" i="42"/>
  <c r="AO2796" i="42"/>
  <c r="AO3230" i="42"/>
  <c r="AO2388" i="42"/>
  <c r="AO3368" i="42"/>
  <c r="AO2548" i="42"/>
  <c r="AO2515" i="42"/>
  <c r="AO2366" i="42"/>
  <c r="AO2892" i="42"/>
  <c r="AO2971" i="42"/>
  <c r="AO2933" i="42"/>
  <c r="AO3266" i="42"/>
  <c r="AO711" i="42"/>
  <c r="AO2934" i="42"/>
  <c r="AO3241" i="42"/>
  <c r="AO3396" i="42"/>
  <c r="AO2489" i="42"/>
  <c r="AO2112" i="42"/>
  <c r="AO2109" i="42"/>
  <c r="AO2097" i="42"/>
  <c r="AO2042" i="42"/>
  <c r="AO3415" i="42"/>
  <c r="AO3378" i="42"/>
  <c r="AO3401" i="42"/>
  <c r="AO2480" i="42"/>
  <c r="AO2793" i="42"/>
  <c r="AO2007" i="42"/>
  <c r="AO1944" i="42"/>
  <c r="AO1993" i="42"/>
  <c r="AO2013" i="42"/>
  <c r="AO1941" i="42"/>
  <c r="AO2008" i="42"/>
  <c r="AO2037" i="42"/>
  <c r="AO2028" i="42"/>
  <c r="AO2025" i="42"/>
  <c r="AO1957" i="42"/>
  <c r="AO2033" i="42"/>
  <c r="AO1991" i="42"/>
  <c r="AO3226" i="42"/>
  <c r="AO771" i="42"/>
  <c r="AO700" i="42"/>
  <c r="AO2888" i="42"/>
  <c r="AO2955" i="42"/>
  <c r="AO2922" i="42"/>
  <c r="AO3272" i="42"/>
  <c r="AO3234" i="42"/>
  <c r="AO2854" i="42"/>
  <c r="AO3295" i="42"/>
  <c r="AO368" i="42"/>
  <c r="AO409" i="42"/>
  <c r="AO278" i="42"/>
  <c r="AO348" i="42"/>
  <c r="AO427" i="42"/>
  <c r="AO2132" i="42"/>
  <c r="AO2470" i="42"/>
  <c r="AO2495" i="42"/>
  <c r="AO2053" i="42"/>
  <c r="AO2507" i="42"/>
  <c r="AO2537" i="42"/>
  <c r="AO3355" i="42"/>
  <c r="AO3414" i="42"/>
  <c r="AO3349" i="42"/>
  <c r="AO2479" i="42"/>
  <c r="AO2102" i="42"/>
  <c r="AO2080" i="42"/>
  <c r="AO2558" i="42"/>
  <c r="AO2518" i="42"/>
  <c r="AO2468" i="42"/>
  <c r="AO3220" i="42"/>
  <c r="AO2895" i="42"/>
  <c r="AO789" i="42"/>
  <c r="AO2817" i="42"/>
  <c r="AO845" i="42"/>
  <c r="AO2962" i="42"/>
  <c r="AO2912" i="42"/>
  <c r="AO1088" i="42"/>
  <c r="AO1240" i="42"/>
  <c r="AO1234" i="42"/>
  <c r="AO1178" i="42"/>
  <c r="AO1137" i="42"/>
  <c r="AO1135" i="42"/>
  <c r="AO2553" i="42"/>
  <c r="AO2508" i="42"/>
  <c r="AO2075" i="42"/>
  <c r="AO2094" i="42"/>
  <c r="AO2539" i="42"/>
  <c r="AO2517" i="42"/>
  <c r="AO2547" i="42"/>
  <c r="AO2133" i="42"/>
  <c r="AO2068" i="42"/>
  <c r="AO3324" i="42"/>
  <c r="AO2473" i="42"/>
  <c r="AO2064" i="42"/>
  <c r="AO2113" i="42"/>
  <c r="AO3352" i="42"/>
  <c r="AO1967" i="42"/>
  <c r="AO1964" i="42"/>
  <c r="AO2015" i="42"/>
  <c r="AO1995" i="42"/>
  <c r="AO1982" i="42"/>
  <c r="AO2014" i="42"/>
  <c r="AO2001" i="42"/>
  <c r="AO2980" i="42"/>
  <c r="AO2866" i="42"/>
  <c r="AO661" i="42"/>
  <c r="AO3318" i="42"/>
  <c r="AO2932" i="42"/>
  <c r="AO2986" i="42"/>
  <c r="AO780" i="42"/>
  <c r="AO2910" i="42"/>
  <c r="AO3276" i="42"/>
  <c r="AO2070" i="42"/>
  <c r="AO2061" i="42"/>
  <c r="AO3364" i="42"/>
  <c r="AO2091" i="42"/>
  <c r="AO3350" i="42"/>
  <c r="AO3328" i="42"/>
  <c r="AO2536" i="42"/>
  <c r="AO2555" i="42"/>
  <c r="AO2043" i="42"/>
  <c r="AO2115" i="42"/>
  <c r="AO2099" i="42"/>
  <c r="AO3410" i="42"/>
  <c r="AO2488" i="42"/>
  <c r="AO2531" i="42"/>
  <c r="AO2543" i="42"/>
  <c r="AO2090" i="42"/>
  <c r="AO2073" i="42"/>
  <c r="AO3370" i="42"/>
  <c r="AO3339" i="42"/>
  <c r="AO2505" i="42"/>
  <c r="AO2551" i="42"/>
  <c r="AO2521" i="42"/>
  <c r="AO2474" i="42"/>
  <c r="AO2538" i="42"/>
  <c r="AO2792" i="42"/>
  <c r="AO3303" i="42"/>
  <c r="AO675" i="42"/>
  <c r="AO3289" i="42"/>
  <c r="AO737" i="42"/>
  <c r="AO733" i="42"/>
  <c r="AO743" i="42"/>
  <c r="AO2909" i="42"/>
  <c r="AO1163" i="42"/>
  <c r="AO1133" i="42"/>
  <c r="AO2114" i="42"/>
  <c r="AO2077" i="42"/>
  <c r="AO3365" i="42"/>
  <c r="AO2512" i="42"/>
  <c r="AO2054" i="42"/>
  <c r="AO2121" i="42"/>
  <c r="AO3405" i="42"/>
  <c r="AO3416" i="42"/>
  <c r="AO2492" i="42"/>
  <c r="AO3399" i="42"/>
  <c r="AO3374" i="42"/>
  <c r="AO2110" i="42"/>
  <c r="AO3219" i="42"/>
  <c r="AO1987" i="42"/>
  <c r="AO1973" i="42"/>
  <c r="AO2023" i="42"/>
  <c r="AO1977" i="42"/>
  <c r="AO1970" i="42"/>
  <c r="AO1978" i="42"/>
  <c r="AO1981" i="42"/>
  <c r="AO2020" i="42"/>
  <c r="AO1945" i="42"/>
  <c r="AO1954" i="42"/>
  <c r="AO1963" i="42"/>
  <c r="AO1992" i="42"/>
  <c r="AO2022" i="42"/>
  <c r="AO2009" i="42"/>
  <c r="AO3248" i="42"/>
  <c r="AO3269" i="42"/>
  <c r="AO2876" i="42"/>
  <c r="AO794" i="42"/>
  <c r="AO745" i="42"/>
  <c r="AO838" i="42"/>
  <c r="AO2939" i="42"/>
  <c r="AO2846" i="42"/>
  <c r="AO2805" i="42"/>
  <c r="AO2868" i="42"/>
  <c r="AO2059" i="42"/>
  <c r="AO3403" i="42"/>
  <c r="AO3340" i="42"/>
  <c r="AO3336" i="42"/>
  <c r="AO2509" i="42"/>
  <c r="AO2535" i="42"/>
  <c r="AO2134" i="42"/>
  <c r="AO2106" i="42"/>
  <c r="AO2045" i="42"/>
  <c r="AO2038" i="42"/>
  <c r="AO2071" i="42"/>
  <c r="AO3323" i="42"/>
  <c r="AO2502" i="42"/>
  <c r="AO2557" i="42"/>
  <c r="AO2562" i="42"/>
  <c r="AO2365" i="42"/>
  <c r="AO749" i="42"/>
  <c r="AO2924" i="42"/>
  <c r="AO2842" i="42"/>
  <c r="AO3222" i="42"/>
  <c r="AO853" i="42"/>
  <c r="AO2904" i="42"/>
  <c r="AO813" i="42"/>
  <c r="AO2960" i="42"/>
  <c r="AO2902" i="42"/>
  <c r="AO1096" i="42"/>
  <c r="AO1159" i="42"/>
  <c r="AO3351" i="42"/>
  <c r="AO3342" i="42"/>
  <c r="AO2501" i="42"/>
  <c r="AO2549" i="42"/>
  <c r="AO2494" i="42"/>
  <c r="AO2072" i="42"/>
  <c r="AO2100" i="42"/>
  <c r="AO2078" i="42"/>
  <c r="AO3412" i="42"/>
  <c r="AO3369" i="42"/>
  <c r="AO2472" i="42"/>
  <c r="AO2129" i="42"/>
  <c r="AO2081" i="42"/>
  <c r="AO3400" i="42"/>
  <c r="AO3362" i="42"/>
  <c r="AO3406" i="42"/>
  <c r="AO2506" i="42"/>
  <c r="AO2519" i="42"/>
  <c r="AO2504" i="42"/>
  <c r="AO2128" i="42"/>
  <c r="AO3354" i="42"/>
  <c r="AO2528" i="42"/>
  <c r="AO2794" i="42"/>
  <c r="AO1979" i="42"/>
  <c r="AO1983" i="42"/>
  <c r="AO2000" i="42"/>
  <c r="AO2010" i="42"/>
  <c r="AO2032" i="42"/>
  <c r="AO1955" i="42"/>
  <c r="AO1950" i="42"/>
  <c r="AO1960" i="42"/>
  <c r="AO2002" i="42"/>
  <c r="AO1976" i="42"/>
  <c r="AO2006" i="42"/>
  <c r="AO2016" i="42"/>
  <c r="AO1943" i="42"/>
  <c r="AO693" i="42"/>
  <c r="AO2952" i="42"/>
  <c r="AO714" i="42"/>
  <c r="AO3286" i="42"/>
  <c r="AO2982" i="42"/>
  <c r="AO686" i="42"/>
  <c r="AO2813" i="42"/>
  <c r="AO346" i="42"/>
  <c r="AO387" i="42"/>
  <c r="AO276" i="42"/>
  <c r="AO291" i="42"/>
  <c r="AO242" i="42"/>
  <c r="AO305" i="42"/>
  <c r="AO3363" i="42"/>
  <c r="AO3333" i="42"/>
  <c r="AO3395" i="42"/>
  <c r="AO3417" i="42"/>
  <c r="AO2088" i="42"/>
  <c r="AO2041" i="42"/>
  <c r="AO3375" i="42"/>
  <c r="AO2093" i="42"/>
  <c r="AO2119" i="42"/>
  <c r="AO2125" i="42"/>
  <c r="AO3377" i="42"/>
  <c r="AO2534" i="42"/>
  <c r="AO2511" i="42"/>
  <c r="AO2497" i="42"/>
  <c r="AO2087" i="42"/>
  <c r="AO2065" i="42"/>
  <c r="AO3409" i="42"/>
  <c r="AO2527" i="42"/>
  <c r="AO2483" i="42"/>
  <c r="AO3320" i="42"/>
  <c r="AO3221" i="42"/>
  <c r="AO2874" i="42"/>
  <c r="AO2847" i="42"/>
  <c r="AO2843" i="42"/>
  <c r="AO3282" i="42"/>
  <c r="AO704" i="42"/>
  <c r="AO806" i="42"/>
  <c r="AO1128" i="42"/>
  <c r="AO1115" i="42"/>
  <c r="AO1187" i="42"/>
  <c r="AO2079" i="42"/>
  <c r="AO2044" i="42"/>
  <c r="AO3344" i="42"/>
  <c r="AO3360" i="42"/>
  <c r="AO2552" i="42"/>
  <c r="AO2095" i="42"/>
  <c r="AO3382" i="42"/>
  <c r="AO3398" i="42"/>
  <c r="AO2491" i="42"/>
  <c r="AO2561" i="42"/>
  <c r="AO2514" i="42"/>
  <c r="AO2485" i="42"/>
  <c r="AO2074" i="42"/>
  <c r="AO2055" i="42"/>
  <c r="AO3330" i="42"/>
  <c r="AO3348" i="42"/>
  <c r="AO2563" i="42"/>
  <c r="AO2050" i="42"/>
  <c r="AO2496" i="42"/>
  <c r="AO2544" i="42"/>
  <c r="AO2522" i="42"/>
  <c r="AO2466" i="42"/>
  <c r="AO2367" i="42"/>
  <c r="AO2018" i="42"/>
  <c r="AO1968" i="42"/>
  <c r="AO1961" i="42"/>
  <c r="AO1999" i="42"/>
  <c r="AO1988" i="42"/>
  <c r="AO1989" i="42"/>
  <c r="AO2019" i="42"/>
  <c r="AO1942" i="42"/>
  <c r="AO2036" i="42"/>
  <c r="AO2031" i="42"/>
  <c r="AO1972" i="42"/>
  <c r="AO1984" i="42"/>
  <c r="AO2027" i="42"/>
  <c r="AO1990" i="42"/>
  <c r="AO810" i="42"/>
  <c r="AO3242" i="42"/>
  <c r="AO678" i="42"/>
  <c r="AO774" i="42"/>
  <c r="AO732" i="42"/>
  <c r="AO791" i="42"/>
  <c r="AO3257" i="42"/>
  <c r="AO3231" i="42"/>
  <c r="AO769" i="42"/>
  <c r="AO2067" i="42"/>
  <c r="AO3384" i="42"/>
  <c r="AO2475" i="42"/>
  <c r="AO2098" i="42"/>
  <c r="AO3393" i="42"/>
  <c r="AO3390" i="42"/>
  <c r="AO3394" i="42"/>
  <c r="AO3326" i="42"/>
  <c r="AO3391" i="42"/>
  <c r="AO2481" i="42"/>
  <c r="AO2894" i="42"/>
  <c r="AO2893" i="42"/>
  <c r="AO821" i="42"/>
  <c r="AO796" i="42"/>
  <c r="AO829" i="42"/>
  <c r="AO687" i="42"/>
  <c r="AO2970" i="42"/>
  <c r="AO706" i="42"/>
  <c r="AO3366" i="42"/>
  <c r="AO2510" i="42"/>
  <c r="AO2089" i="42"/>
  <c r="AO2051" i="42"/>
  <c r="AO3361" i="42"/>
  <c r="AO3321" i="42"/>
  <c r="AO1974" i="42"/>
  <c r="AO1948" i="42"/>
  <c r="AO1971" i="42"/>
  <c r="AO1949" i="42"/>
  <c r="AO2024" i="42"/>
  <c r="AO1980" i="42"/>
  <c r="AO1996" i="42"/>
  <c r="AO1994" i="42"/>
  <c r="AO2004" i="42"/>
  <c r="AO1985" i="42"/>
  <c r="AO1975" i="42"/>
  <c r="AO1969" i="42"/>
  <c r="AO2003" i="42"/>
  <c r="AO689" i="42"/>
  <c r="AO3283" i="42"/>
  <c r="AO781" i="42"/>
  <c r="AO2898" i="42"/>
  <c r="AO2974" i="42"/>
  <c r="AO3310" i="42"/>
  <c r="AO828" i="42"/>
  <c r="AO2830" i="42"/>
  <c r="AO2972" i="42"/>
  <c r="AO2118" i="42"/>
  <c r="AO2122" i="42"/>
  <c r="AO2085" i="42"/>
  <c r="AO2120" i="42"/>
  <c r="AO3387" i="42"/>
  <c r="AO3332" i="42"/>
  <c r="AO2499" i="42"/>
  <c r="AO2487" i="42"/>
  <c r="AO2467" i="42"/>
  <c r="AO1940" i="42"/>
  <c r="AO1938" i="42"/>
  <c r="AO705" i="42"/>
  <c r="AO765" i="42"/>
  <c r="AO2858" i="42"/>
  <c r="AO2946" i="42"/>
  <c r="AO2850" i="42"/>
  <c r="AO673" i="42"/>
  <c r="AO696" i="42"/>
  <c r="AO2853" i="42"/>
  <c r="AO2469" i="42"/>
  <c r="AO2126" i="42"/>
  <c r="AO3338" i="42"/>
  <c r="AO3380" i="42"/>
  <c r="AO2541" i="42"/>
  <c r="AO2550" i="42"/>
  <c r="AO2493" i="42"/>
  <c r="AO3371" i="42"/>
  <c r="AO3346" i="42"/>
  <c r="AO3383" i="42"/>
  <c r="AO1939" i="42"/>
  <c r="AO1962" i="42"/>
  <c r="AO1952" i="42"/>
  <c r="AO2029" i="42"/>
  <c r="AO1997" i="42"/>
  <c r="AO2005" i="42"/>
  <c r="AO2017" i="42"/>
  <c r="AO2011" i="42"/>
  <c r="AO1965" i="42"/>
  <c r="AO1998" i="42"/>
  <c r="AO1958" i="42"/>
  <c r="AO1966" i="42"/>
  <c r="AO1959" i="42"/>
  <c r="AO1986" i="42"/>
  <c r="AO2804" i="42"/>
  <c r="AO784" i="42"/>
  <c r="AO707" i="42"/>
  <c r="AO2878" i="42"/>
  <c r="AO797" i="42"/>
  <c r="AO2920" i="42"/>
  <c r="AO416" i="42"/>
  <c r="AO413" i="42"/>
  <c r="AO254" i="42"/>
  <c r="AO331" i="42"/>
  <c r="AO403" i="42"/>
  <c r="AO307" i="42"/>
  <c r="AO2082" i="42"/>
  <c r="AO2137" i="42"/>
  <c r="AO2123" i="42"/>
  <c r="AO3388" i="42"/>
  <c r="AO3413" i="42"/>
  <c r="AO3389" i="42"/>
  <c r="AO3385" i="42"/>
  <c r="AO2545" i="42"/>
  <c r="AO2523" i="42"/>
  <c r="AO2520" i="42"/>
  <c r="AO2542" i="42"/>
  <c r="AO2556" i="42"/>
  <c r="AO2532" i="42"/>
  <c r="AO2486" i="42"/>
  <c r="AO2482" i="42"/>
  <c r="AO2530" i="42"/>
  <c r="AO2135" i="42"/>
  <c r="AO3335" i="42"/>
  <c r="AO3341" i="42"/>
  <c r="AO2057" i="42"/>
  <c r="AO3407" i="42"/>
  <c r="AO2058" i="42"/>
  <c r="AO3345" i="42"/>
  <c r="AO3331" i="42"/>
  <c r="AO3319" i="42"/>
  <c r="AO3297" i="42"/>
  <c r="AO2914" i="42"/>
  <c r="AO2812" i="42"/>
  <c r="AO2849" i="42"/>
  <c r="AO2991" i="42"/>
  <c r="AO2942" i="42"/>
  <c r="AO3275" i="42"/>
  <c r="AO666" i="42"/>
  <c r="AO3337" i="42"/>
  <c r="AO2096" i="42"/>
  <c r="AO2103" i="42"/>
  <c r="AO2490" i="42"/>
  <c r="AO2559" i="42"/>
  <c r="AO2513" i="42"/>
  <c r="AO2564" i="42"/>
  <c r="AO3379" i="42"/>
  <c r="AO2503" i="42"/>
  <c r="AO2465" i="42"/>
  <c r="AO2034" i="42"/>
  <c r="AO2030" i="42"/>
  <c r="AO1947" i="42"/>
  <c r="AO1951" i="42"/>
  <c r="AO1956" i="42"/>
  <c r="AO2035" i="42"/>
  <c r="AO2012" i="42"/>
  <c r="AO2026" i="42"/>
  <c r="AO2021" i="42"/>
  <c r="AO1953" i="42"/>
  <c r="AO1946" i="42"/>
  <c r="AO3228" i="42"/>
  <c r="AO2916" i="42"/>
  <c r="AO2871" i="42"/>
  <c r="C78" i="15"/>
  <c r="C77" i="15"/>
  <c r="C76" i="15"/>
  <c r="C75" i="15"/>
  <c r="C74" i="15"/>
  <c r="C73" i="15"/>
  <c r="C71" i="15"/>
  <c r="AH294" i="27" l="1"/>
  <c r="AH295" i="27"/>
  <c r="AN295" i="27"/>
  <c r="AN294" i="27"/>
  <c r="AL295" i="27"/>
  <c r="AL294" i="27"/>
  <c r="J295" i="27"/>
  <c r="J294" i="27"/>
  <c r="AI294" i="27"/>
  <c r="AI295" i="27"/>
  <c r="AO294" i="27"/>
  <c r="AO295" i="27"/>
  <c r="AK294" i="27"/>
  <c r="AK295" i="27"/>
  <c r="AJ295" i="27"/>
  <c r="AJ294" i="27"/>
  <c r="V294" i="27"/>
  <c r="V295" i="27"/>
  <c r="AP295" i="27"/>
  <c r="AP294" i="27"/>
  <c r="AM294" i="27"/>
  <c r="AM295" i="27"/>
  <c r="D24" i="11"/>
  <c r="D25" i="11"/>
  <c r="O19" i="15"/>
  <c r="O21" i="15"/>
  <c r="O23" i="15"/>
  <c r="O22" i="15"/>
  <c r="O24" i="15"/>
  <c r="O20" i="15"/>
  <c r="K45" i="15"/>
  <c r="F45" i="15"/>
  <c r="L45" i="15"/>
  <c r="H45" i="15"/>
  <c r="N45" i="15"/>
  <c r="I45" i="15"/>
  <c r="F52" i="15"/>
  <c r="F165" i="15" s="1"/>
  <c r="G52" i="15"/>
  <c r="G165" i="15" s="1"/>
  <c r="H52" i="15"/>
  <c r="H165" i="15" s="1"/>
  <c r="I52" i="15"/>
  <c r="I165" i="15" s="1"/>
  <c r="G9" i="15"/>
  <c r="G156" i="15" s="1"/>
  <c r="H9" i="15"/>
  <c r="H156" i="15" s="1"/>
  <c r="J9" i="15"/>
  <c r="J156" i="15" s="1"/>
  <c r="K9" i="15"/>
  <c r="K156" i="15" s="1"/>
  <c r="M9" i="15"/>
  <c r="M156" i="15" s="1"/>
  <c r="N9" i="15"/>
  <c r="N156" i="15" s="1"/>
  <c r="F9" i="15" l="1"/>
  <c r="F156" i="15" s="1"/>
  <c r="E52" i="15"/>
  <c r="E165" i="15" s="1"/>
  <c r="I9" i="15"/>
  <c r="I156" i="15" s="1"/>
  <c r="D52" i="15"/>
  <c r="D165" i="15" s="1"/>
  <c r="L9" i="15" l="1"/>
  <c r="L156" i="15" s="1"/>
  <c r="G13" i="15"/>
  <c r="G160" i="15" s="1"/>
  <c r="H13" i="15"/>
  <c r="H160" i="15" s="1"/>
  <c r="J13" i="15"/>
  <c r="J160" i="15" s="1"/>
  <c r="K13" i="15"/>
  <c r="K160" i="15" s="1"/>
  <c r="M13" i="15"/>
  <c r="M160" i="15" s="1"/>
  <c r="N13" i="15"/>
  <c r="N160" i="15" s="1"/>
  <c r="G55" i="15"/>
  <c r="G168" i="15" s="1"/>
  <c r="H55" i="15"/>
  <c r="H168" i="15" s="1"/>
  <c r="I55" i="15"/>
  <c r="I168" i="15" s="1"/>
  <c r="G12" i="15"/>
  <c r="G159" i="15" s="1"/>
  <c r="H12" i="15"/>
  <c r="H159" i="15" s="1"/>
  <c r="J12" i="15"/>
  <c r="J159" i="15" s="1"/>
  <c r="K12" i="15"/>
  <c r="K159" i="15" s="1"/>
  <c r="M12" i="15"/>
  <c r="M159" i="15" s="1"/>
  <c r="N12" i="15"/>
  <c r="N159" i="15" s="1"/>
  <c r="F55" i="15"/>
  <c r="F168" i="15" s="1"/>
  <c r="G54" i="15"/>
  <c r="G167" i="15" s="1"/>
  <c r="H54" i="15"/>
  <c r="H167" i="15" s="1"/>
  <c r="I54" i="15"/>
  <c r="I167" i="15" s="1"/>
  <c r="G11" i="15"/>
  <c r="G158" i="15" s="1"/>
  <c r="H11" i="15"/>
  <c r="H158" i="15" s="1"/>
  <c r="J11" i="15"/>
  <c r="J158" i="15" s="1"/>
  <c r="K11" i="15"/>
  <c r="K158" i="15" s="1"/>
  <c r="M11" i="15"/>
  <c r="M158" i="15" s="1"/>
  <c r="N11" i="15"/>
  <c r="N158" i="15" s="1"/>
  <c r="F54" i="15"/>
  <c r="F167" i="15" s="1"/>
  <c r="H53" i="15"/>
  <c r="H166" i="15" s="1"/>
  <c r="G53" i="15"/>
  <c r="G166" i="15" s="1"/>
  <c r="G10" i="15"/>
  <c r="G157" i="15" s="1"/>
  <c r="H10" i="15"/>
  <c r="H157" i="15" s="1"/>
  <c r="J10" i="15"/>
  <c r="J157" i="15" s="1"/>
  <c r="K10" i="15"/>
  <c r="K157" i="15" s="1"/>
  <c r="M10" i="15"/>
  <c r="M157" i="15" s="1"/>
  <c r="N10" i="15"/>
  <c r="N157" i="15" s="1"/>
  <c r="I56" i="15" l="1"/>
  <c r="I169" i="15" s="1"/>
  <c r="F53" i="15"/>
  <c r="F166" i="15" s="1"/>
  <c r="I53" i="15"/>
  <c r="I166" i="15" s="1"/>
  <c r="F11" i="15"/>
  <c r="F158" i="15" s="1"/>
  <c r="F13" i="15"/>
  <c r="F160" i="15" s="1"/>
  <c r="F12" i="15"/>
  <c r="F159" i="15" s="1"/>
  <c r="O9" i="15"/>
  <c r="O156" i="15"/>
  <c r="I12" i="15"/>
  <c r="I159" i="15" s="1"/>
  <c r="I13" i="15"/>
  <c r="I160" i="15" s="1"/>
  <c r="I10" i="15"/>
  <c r="I157" i="15" s="1"/>
  <c r="I11" i="15"/>
  <c r="I158" i="15" s="1"/>
  <c r="D55" i="15"/>
  <c r="D168" i="15" s="1"/>
  <c r="E55" i="15" l="1"/>
  <c r="E168" i="15" s="1"/>
  <c r="L12" i="15"/>
  <c r="L159" i="15" s="1"/>
  <c r="L13" i="15"/>
  <c r="L160" i="15" s="1"/>
  <c r="I43" i="6"/>
  <c r="O12" i="15" l="1"/>
  <c r="O159" i="15"/>
  <c r="I8" i="6"/>
  <c r="I102" i="6"/>
  <c r="I41" i="6"/>
  <c r="I101" i="6" l="1"/>
  <c r="I100" i="6"/>
  <c r="I42" i="6"/>
  <c r="I44" i="6"/>
  <c r="I45" i="6"/>
  <c r="I104" i="6"/>
  <c r="I106" i="6"/>
  <c r="I103" i="6" l="1"/>
  <c r="I105" i="6"/>
  <c r="AN107" i="6" l="1"/>
  <c r="AK107" i="6"/>
  <c r="AM107" i="6"/>
  <c r="AH107" i="6"/>
  <c r="AF107" i="6"/>
  <c r="Y107" i="6"/>
  <c r="AA107" i="6"/>
  <c r="AC107" i="6"/>
  <c r="AL107" i="6"/>
  <c r="AP107" i="6"/>
  <c r="Z107" i="6"/>
  <c r="AD107" i="6"/>
  <c r="AJ107" i="6"/>
  <c r="AE107" i="6"/>
  <c r="AG107" i="6"/>
  <c r="W107" i="6"/>
  <c r="AO107" i="6"/>
  <c r="X107" i="6"/>
  <c r="AB107" i="6"/>
  <c r="V107" i="6"/>
  <c r="AI107" i="6"/>
  <c r="N107" i="6"/>
  <c r="J107" i="6"/>
  <c r="L107" i="6"/>
  <c r="M107" i="6"/>
  <c r="T107" i="6"/>
  <c r="Q107" i="6"/>
  <c r="S107" i="6"/>
  <c r="U107" i="6"/>
  <c r="P107" i="6"/>
  <c r="K107" i="6"/>
  <c r="O107" i="6"/>
  <c r="R107" i="6"/>
  <c r="D8" i="15" l="1"/>
  <c r="L51" i="15"/>
  <c r="L164" i="15" s="1"/>
  <c r="L170" i="15" s="1"/>
  <c r="E8" i="15"/>
  <c r="J51" i="15"/>
  <c r="J164" i="15" s="1"/>
  <c r="K256" i="6"/>
  <c r="K295" i="6" s="1"/>
  <c r="L256" i="6"/>
  <c r="L295" i="6" s="1"/>
  <c r="I51" i="15"/>
  <c r="I164" i="15" s="1"/>
  <c r="H56" i="15"/>
  <c r="H169" i="15" s="1"/>
  <c r="H51" i="15"/>
  <c r="H164" i="15" s="1"/>
  <c r="G51" i="15"/>
  <c r="G164" i="15" s="1"/>
  <c r="K51" i="15"/>
  <c r="F51" i="15"/>
  <c r="F164" i="15" s="1"/>
  <c r="E51" i="15"/>
  <c r="E164" i="15" s="1"/>
  <c r="J45" i="15"/>
  <c r="E54" i="15"/>
  <c r="E167" i="15" s="1"/>
  <c r="K164" i="15" l="1"/>
  <c r="K170" i="15" s="1"/>
  <c r="L294" i="6"/>
  <c r="K294" i="6"/>
  <c r="H105" i="42"/>
  <c r="H3094" i="42"/>
  <c r="H2667" i="42"/>
  <c r="H2240" i="42"/>
  <c r="N959" i="42"/>
  <c r="N2667" i="42"/>
  <c r="N2240" i="42"/>
  <c r="N3094" i="42"/>
  <c r="S1386" i="42"/>
  <c r="S2667" i="42"/>
  <c r="S3094" i="42"/>
  <c r="S2240" i="42"/>
  <c r="J532" i="42"/>
  <c r="J2667" i="42"/>
  <c r="J2240" i="42"/>
  <c r="J3094" i="42"/>
  <c r="V1813" i="42"/>
  <c r="V2240" i="42"/>
  <c r="V2667" i="42"/>
  <c r="V3094" i="42"/>
  <c r="M532" i="42"/>
  <c r="M2667" i="42"/>
  <c r="M2240" i="42"/>
  <c r="M3094" i="42"/>
  <c r="K532" i="42"/>
  <c r="K3094" i="42"/>
  <c r="K2240" i="42"/>
  <c r="K2667" i="42"/>
  <c r="U1386" i="42"/>
  <c r="U2667" i="42"/>
  <c r="U2240" i="42"/>
  <c r="U3094" i="42"/>
  <c r="O959" i="42"/>
  <c r="O2667" i="42"/>
  <c r="O3094" i="42"/>
  <c r="O2240" i="42"/>
  <c r="W1813" i="42"/>
  <c r="W3094" i="42"/>
  <c r="W2240" i="42"/>
  <c r="W2667" i="42"/>
  <c r="P959" i="42"/>
  <c r="P2240" i="42"/>
  <c r="P2667" i="42"/>
  <c r="P3094" i="42"/>
  <c r="R1386" i="42"/>
  <c r="R3094" i="42"/>
  <c r="R2240" i="42"/>
  <c r="R2667" i="42"/>
  <c r="G105" i="42"/>
  <c r="G2667" i="42"/>
  <c r="G3094" i="42"/>
  <c r="G2240" i="42"/>
  <c r="I105" i="42"/>
  <c r="I3094" i="42"/>
  <c r="I2240" i="42"/>
  <c r="I2667" i="42"/>
  <c r="Q959" i="42"/>
  <c r="Q2667" i="42"/>
  <c r="Q3094" i="42"/>
  <c r="Q2240" i="42"/>
  <c r="L532" i="42"/>
  <c r="L2667" i="42"/>
  <c r="L3094" i="42"/>
  <c r="L2240" i="42"/>
  <c r="E56" i="15"/>
  <c r="E169" i="15" s="1"/>
  <c r="G56" i="15"/>
  <c r="G169" i="15" s="1"/>
  <c r="L11" i="15"/>
  <c r="L158" i="15" s="1"/>
  <c r="D54" i="15"/>
  <c r="D167" i="15" s="1"/>
  <c r="AO532" i="42" l="1"/>
  <c r="AO959" i="42"/>
  <c r="AO1813" i="42"/>
  <c r="T1386" i="42"/>
  <c r="AO1386" i="42" s="1"/>
  <c r="T3094" i="42"/>
  <c r="T2240" i="42"/>
  <c r="T2667" i="42"/>
  <c r="F105" i="42"/>
  <c r="AO105" i="42" s="1"/>
  <c r="F2667" i="42"/>
  <c r="AO2667" i="42" s="1"/>
  <c r="F2240" i="42"/>
  <c r="AO2240" i="42" s="1"/>
  <c r="F3094" i="42"/>
  <c r="F56" i="15"/>
  <c r="F169" i="15" s="1"/>
  <c r="D56" i="15"/>
  <c r="D169" i="15" s="1"/>
  <c r="J256" i="6"/>
  <c r="J295" i="6" s="1"/>
  <c r="O158" i="15"/>
  <c r="O11" i="15"/>
  <c r="AO3094" i="42" l="1"/>
  <c r="J294" i="6"/>
  <c r="O160" i="15"/>
  <c r="O13" i="15"/>
  <c r="F10" i="15"/>
  <c r="F157" i="15" s="1"/>
  <c r="D53" i="15"/>
  <c r="D166" i="15" s="1"/>
  <c r="L10" i="15"/>
  <c r="L157" i="15" s="1"/>
  <c r="E53" i="15" l="1"/>
  <c r="E166" i="15" s="1"/>
  <c r="O157" i="15"/>
  <c r="O10" i="15"/>
  <c r="E110" i="15"/>
  <c r="E142" i="15" s="1"/>
  <c r="N8" i="15"/>
  <c r="N155" i="15" s="1"/>
  <c r="L8" i="15"/>
  <c r="L155" i="15" s="1"/>
  <c r="K8" i="15"/>
  <c r="J8" i="15"/>
  <c r="J155" i="15" s="1"/>
  <c r="H8" i="15"/>
  <c r="AI256" i="6"/>
  <c r="AI295" i="6" s="1"/>
  <c r="F8" i="15"/>
  <c r="AE256" i="6"/>
  <c r="AE295" i="6" s="1"/>
  <c r="AD256" i="6"/>
  <c r="AD295" i="6" s="1"/>
  <c r="AB256" i="6"/>
  <c r="AB295" i="6" s="1"/>
  <c r="AA256" i="6"/>
  <c r="AA295" i="6" s="1"/>
  <c r="Z256" i="6"/>
  <c r="Z295" i="6" s="1"/>
  <c r="W256" i="6"/>
  <c r="W295" i="6" s="1"/>
  <c r="S256" i="6"/>
  <c r="S295" i="6" s="1"/>
  <c r="R256" i="6"/>
  <c r="R295" i="6" s="1"/>
  <c r="P256" i="6"/>
  <c r="P295" i="6" s="1"/>
  <c r="O256" i="6"/>
  <c r="O295" i="6" s="1"/>
  <c r="M256" i="6"/>
  <c r="M295" i="6" s="1"/>
  <c r="L110" i="15"/>
  <c r="L142" i="15" s="1"/>
  <c r="H170" i="15"/>
  <c r="K110" i="15"/>
  <c r="K142" i="15" s="1"/>
  <c r="I110" i="15"/>
  <c r="I142" i="15" s="1"/>
  <c r="M110" i="15"/>
  <c r="M142" i="15" s="1"/>
  <c r="H110" i="15"/>
  <c r="H142" i="15" s="1"/>
  <c r="I170" i="15"/>
  <c r="G110" i="15"/>
  <c r="G142" i="15" s="1"/>
  <c r="J170" i="15"/>
  <c r="G170" i="15"/>
  <c r="F170" i="15"/>
  <c r="I8" i="15"/>
  <c r="M8" i="15"/>
  <c r="M155" i="15" s="1"/>
  <c r="Q256" i="6"/>
  <c r="Q295" i="6" s="1"/>
  <c r="AG256" i="6"/>
  <c r="AG295" i="6" s="1"/>
  <c r="AO256" i="6"/>
  <c r="AO295" i="6" s="1"/>
  <c r="AC256" i="6"/>
  <c r="AC295" i="6" s="1"/>
  <c r="AK256" i="6"/>
  <c r="AK295" i="6" s="1"/>
  <c r="T256" i="6"/>
  <c r="T295" i="6" s="1"/>
  <c r="AP256" i="6"/>
  <c r="AP295" i="6" s="1"/>
  <c r="Y256" i="6"/>
  <c r="Y295" i="6" s="1"/>
  <c r="AF256" i="6"/>
  <c r="AF295" i="6" s="1"/>
  <c r="X256" i="6"/>
  <c r="X295" i="6" s="1"/>
  <c r="U256" i="6"/>
  <c r="U295" i="6" s="1"/>
  <c r="G45" i="15"/>
  <c r="M45" i="15"/>
  <c r="AN256" i="6"/>
  <c r="AN295" i="6" s="1"/>
  <c r="H14" i="15" l="1"/>
  <c r="H46" i="15" s="1"/>
  <c r="H155" i="15"/>
  <c r="H161" i="15" s="1"/>
  <c r="K14" i="15"/>
  <c r="K46" i="15" s="1"/>
  <c r="K155" i="15"/>
  <c r="K161" i="15" s="1"/>
  <c r="F14" i="15"/>
  <c r="F46" i="15" s="1"/>
  <c r="F155" i="15"/>
  <c r="F161" i="15" s="1"/>
  <c r="I14" i="15"/>
  <c r="I46" i="15" s="1"/>
  <c r="I155" i="15"/>
  <c r="I161" i="15" s="1"/>
  <c r="AK294" i="6"/>
  <c r="AD294" i="6"/>
  <c r="O294" i="6"/>
  <c r="AP294" i="6"/>
  <c r="M294" i="6"/>
  <c r="AO294" i="6"/>
  <c r="U294" i="6"/>
  <c r="X294" i="6"/>
  <c r="Y294" i="6"/>
  <c r="AI294" i="6"/>
  <c r="T294" i="6"/>
  <c r="AA294" i="6"/>
  <c r="AB294" i="6"/>
  <c r="AE294" i="6"/>
  <c r="AF294" i="6"/>
  <c r="AC294" i="6"/>
  <c r="AG294" i="6"/>
  <c r="S294" i="6"/>
  <c r="P294" i="6"/>
  <c r="Q294" i="6"/>
  <c r="R294" i="6"/>
  <c r="W294" i="6"/>
  <c r="AN294" i="6"/>
  <c r="Z294" i="6"/>
  <c r="D99" i="15"/>
  <c r="E14" i="44"/>
  <c r="AM256" i="6"/>
  <c r="AM295" i="6" s="1"/>
  <c r="N110" i="15"/>
  <c r="N142" i="15" s="1"/>
  <c r="M161" i="15"/>
  <c r="L161" i="15"/>
  <c r="AH256" i="6"/>
  <c r="AH295" i="6" s="1"/>
  <c r="AL256" i="6"/>
  <c r="AL295" i="6" s="1"/>
  <c r="M14" i="15"/>
  <c r="M46" i="15" s="1"/>
  <c r="AJ256" i="6"/>
  <c r="AJ295" i="6" s="1"/>
  <c r="G8" i="15"/>
  <c r="G155" i="15" s="1"/>
  <c r="D155" i="15"/>
  <c r="J14" i="15"/>
  <c r="J46" i="15" s="1"/>
  <c r="F110" i="15"/>
  <c r="F142" i="15" s="1"/>
  <c r="N14" i="15"/>
  <c r="N46" i="15" s="1"/>
  <c r="N256" i="6"/>
  <c r="N295" i="6" s="1"/>
  <c r="J110" i="15"/>
  <c r="J142" i="15" s="1"/>
  <c r="V256" i="6"/>
  <c r="V295" i="6" s="1"/>
  <c r="E170" i="15"/>
  <c r="L14" i="15"/>
  <c r="L46" i="15" s="1"/>
  <c r="D51" i="15"/>
  <c r="D164" i="15" s="1"/>
  <c r="L57" i="15" l="1"/>
  <c r="E155" i="15"/>
  <c r="E161" i="15" s="1"/>
  <c r="D19" i="11"/>
  <c r="F13" i="44"/>
  <c r="E13" i="44"/>
  <c r="F14" i="44"/>
  <c r="G14" i="44" s="1"/>
  <c r="AJ294" i="6"/>
  <c r="AH294" i="6"/>
  <c r="V294" i="6"/>
  <c r="N294" i="6"/>
  <c r="AM294" i="6"/>
  <c r="AL294" i="6"/>
  <c r="H57" i="15"/>
  <c r="H61" i="15" s="1"/>
  <c r="I57" i="15"/>
  <c r="I61" i="15" s="1"/>
  <c r="H99" i="15"/>
  <c r="K57" i="15"/>
  <c r="K61" i="15" s="1"/>
  <c r="J57" i="15"/>
  <c r="J61" i="15" s="1"/>
  <c r="G57" i="15"/>
  <c r="G61" i="15" s="1"/>
  <c r="E14" i="15"/>
  <c r="D20" i="11"/>
  <c r="N161" i="15"/>
  <c r="D170" i="15"/>
  <c r="O8" i="15"/>
  <c r="D14" i="15"/>
  <c r="G161" i="15"/>
  <c r="G14" i="15"/>
  <c r="G46" i="15" s="1"/>
  <c r="O104" i="15"/>
  <c r="D110" i="15"/>
  <c r="J161" i="15"/>
  <c r="O110" i="15" l="1"/>
  <c r="O142" i="15" s="1"/>
  <c r="D142" i="15"/>
  <c r="G13" i="44"/>
  <c r="G183" i="15"/>
  <c r="D21" i="11"/>
  <c r="D26" i="11"/>
  <c r="H60" i="15"/>
  <c r="H63" i="15" s="1"/>
  <c r="G184" i="15"/>
  <c r="E99" i="15"/>
  <c r="F99" i="15"/>
  <c r="I62" i="15"/>
  <c r="I60" i="15"/>
  <c r="I63" i="15" s="1"/>
  <c r="E45" i="15"/>
  <c r="E46" i="15" s="1"/>
  <c r="J99" i="15"/>
  <c r="I99" i="15"/>
  <c r="G60" i="15"/>
  <c r="G182" i="15"/>
  <c r="J65" i="15"/>
  <c r="G185" i="15"/>
  <c r="J60" i="15"/>
  <c r="J63" i="15" s="1"/>
  <c r="K65" i="15"/>
  <c r="G186" i="15"/>
  <c r="K60" i="15"/>
  <c r="K63" i="15" s="1"/>
  <c r="H62" i="15"/>
  <c r="G62" i="15"/>
  <c r="G181" i="15"/>
  <c r="F60" i="15"/>
  <c r="H184" i="15"/>
  <c r="H182" i="15"/>
  <c r="D60" i="15"/>
  <c r="E60" i="15"/>
  <c r="G179" i="15"/>
  <c r="G180" i="15"/>
  <c r="O14" i="15"/>
  <c r="D161" i="15"/>
  <c r="O161" i="15" s="1"/>
  <c r="O155" i="15"/>
  <c r="D28" i="11" l="1"/>
  <c r="H183" i="15"/>
  <c r="H186" i="15"/>
  <c r="H185" i="15"/>
  <c r="I185" i="15"/>
  <c r="H181" i="15"/>
  <c r="O18" i="15"/>
  <c r="D46" i="15"/>
  <c r="G99" i="15"/>
  <c r="M99" i="15" s="1"/>
  <c r="H64" i="15"/>
  <c r="H101" i="15" s="1"/>
  <c r="I64" i="15"/>
  <c r="G63" i="15"/>
  <c r="G64" i="15" s="1"/>
  <c r="F62" i="15"/>
  <c r="K62" i="15"/>
  <c r="K64" i="15" s="1"/>
  <c r="K101" i="15" s="1"/>
  <c r="E63" i="15"/>
  <c r="F63" i="15"/>
  <c r="J62" i="15"/>
  <c r="J64" i="15" s="1"/>
  <c r="E62" i="15"/>
  <c r="D62" i="15"/>
  <c r="H179" i="15"/>
  <c r="H180" i="15"/>
  <c r="G101" i="15" l="1"/>
  <c r="K184" i="15"/>
  <c r="I101" i="15"/>
  <c r="K185" i="15"/>
  <c r="J101" i="15"/>
  <c r="G100" i="15"/>
  <c r="K183" i="15"/>
  <c r="H100" i="15"/>
  <c r="J100" i="15"/>
  <c r="K186" i="15"/>
  <c r="K100" i="15"/>
  <c r="I100" i="15"/>
  <c r="F64" i="15"/>
  <c r="K182" i="15"/>
  <c r="I180" i="15"/>
  <c r="E64" i="15"/>
  <c r="D64" i="15"/>
  <c r="I183" i="15"/>
  <c r="I186" i="15"/>
  <c r="I184" i="15"/>
  <c r="O45" i="15"/>
  <c r="O46" i="15" s="1"/>
  <c r="I182" i="15"/>
  <c r="I181" i="15"/>
  <c r="D100" i="15" l="1"/>
  <c r="D101" i="15"/>
  <c r="F100" i="15"/>
  <c r="F101" i="15"/>
  <c r="E100" i="15"/>
  <c r="E101" i="15"/>
  <c r="K181" i="15"/>
  <c r="K180" i="15"/>
  <c r="D65" i="15"/>
  <c r="K179" i="15"/>
  <c r="L64" i="15"/>
  <c r="E65" i="15"/>
  <c r="F65" i="15" s="1"/>
  <c r="L65" i="15" l="1"/>
  <c r="L101" i="15"/>
  <c r="M101" i="15" s="1"/>
  <c r="M64" i="15"/>
  <c r="L100" i="15"/>
  <c r="M65" i="15"/>
  <c r="G65" i="15"/>
  <c r="H65" i="15" s="1"/>
  <c r="I65" i="15" s="1"/>
</calcChain>
</file>

<file path=xl/sharedStrings.xml><?xml version="1.0" encoding="utf-8"?>
<sst xmlns="http://schemas.openxmlformats.org/spreadsheetml/2006/main" count="7273" uniqueCount="2229">
  <si>
    <t>Tab</t>
  </si>
  <si>
    <t>Instructions</t>
  </si>
  <si>
    <t>Inputs</t>
  </si>
  <si>
    <t xml:space="preserve">This tab captures pertinent project information including the unique agency-defined financial codes used for tracking. </t>
  </si>
  <si>
    <t>Click here to view list of existing Agency Coding Combinations.</t>
  </si>
  <si>
    <t>Grey highlighted cells are pre-filled, or formula driven.</t>
  </si>
  <si>
    <t>Summary</t>
  </si>
  <si>
    <t xml:space="preserve">This tab provides a summary of Budgeted Resources, Agency In-kind Resources and Total Biennial Planned Spend by fiscal year, gate and fund. </t>
  </si>
  <si>
    <t>Historical Budget &amp; Actuals</t>
  </si>
  <si>
    <t>Budgeted Resources</t>
  </si>
  <si>
    <r>
      <t xml:space="preserve">This is the primary data entry tab of the technology budget. </t>
    </r>
    <r>
      <rPr>
        <b/>
        <sz val="11"/>
        <color theme="1"/>
        <rFont val="Arial"/>
        <family val="2"/>
      </rPr>
      <t xml:space="preserve">Do not alter rows and/or columns. </t>
    </r>
  </si>
  <si>
    <t>Gates (Row 4)</t>
  </si>
  <si>
    <t xml:space="preserve">Use row 4 to identify the gate number for each fiscal month of the biennium. </t>
  </si>
  <si>
    <t>Section 1: State Employee Staffing Costs</t>
  </si>
  <si>
    <t xml:space="preserve">Classified positions can be selected using the drop-down menu in Column C. </t>
  </si>
  <si>
    <t>The Assumptions Tab has been added for agencies to provide context (see Assumptions tab instructions below).</t>
  </si>
  <si>
    <t>Section 2 - 6: Non-State Employee Staffing Costs, Contracted Professional Services, Software &amp; Subscription, Hardware &amp; Equipment, Other</t>
  </si>
  <si>
    <t>Contract begin and end dates (Columns G &amp; H) should match dates in an approved contract not anticipated payment dates.</t>
  </si>
  <si>
    <t>Fund Source (Rows 263 - 290)</t>
  </si>
  <si>
    <t>Rows 271 through 290 are placeholders for agencies to fill-in if applicable fund is not pre-listed. Replace the contents of the cells in columns G (Fund Source), H (3 digit fund), and I (type of fund) with information from the applicable fund source.</t>
  </si>
  <si>
    <t>Agency In-kind Resources</t>
  </si>
  <si>
    <t xml:space="preserve">In-kind resources are resources funded by an agency's base budget but will be used to help accomplish the project. </t>
  </si>
  <si>
    <t>In-kind resources do not need the unique AFRS codes identified for the project.</t>
  </si>
  <si>
    <t xml:space="preserve">Gate numbers by fiscal month in row 4 are auto-populated from the Budgeted Resources tab. </t>
  </si>
  <si>
    <t xml:space="preserve">It is important to capture agency in-kind resources to accurately reflect total project costs. </t>
  </si>
  <si>
    <t>M&amp;O</t>
  </si>
  <si>
    <t>Provide estimated maintenance and operations costs and FTEs by fiscal year for at least five years and fund source by fiscal year.</t>
  </si>
  <si>
    <t>447 Fund Sources</t>
  </si>
  <si>
    <t>Provide Fund 447 source funds by fiscal year. If you have questions completing this tab, please reach out to your budget office or OFM.</t>
  </si>
  <si>
    <t>Assumptions</t>
  </si>
  <si>
    <t xml:space="preserve">This tab has been added for agencies to provide additional context regarding project scope, schedule and budget. </t>
  </si>
  <si>
    <t>Deliverables</t>
  </si>
  <si>
    <t xml:space="preserve">Follow the in-tab instructions to complete the deliverables log. Note that gates may not span multiple biennia. </t>
  </si>
  <si>
    <t>Amendment Log</t>
  </si>
  <si>
    <t xml:space="preserve">Changes are anticipated during projects and agencies should work with their consultant to submit an amended technology budget. </t>
  </si>
  <si>
    <t xml:space="preserve">Amendments are intended to capture substantial changes to a project's plan, not to attempt to match actual expenditures. </t>
  </si>
  <si>
    <t>Color Legend:</t>
  </si>
  <si>
    <t>Yellow highlighted cells require Input.</t>
  </si>
  <si>
    <t>AFRS Code</t>
  </si>
  <si>
    <t>AFRS Field</t>
  </si>
  <si>
    <t>(insert code)</t>
  </si>
  <si>
    <t xml:space="preserve">Please coordinate with your budget/accounting team to complete the AFRS code/AFRS field. </t>
  </si>
  <si>
    <t>Agency Name</t>
  </si>
  <si>
    <t>Select Agency…</t>
  </si>
  <si>
    <t>Project Name</t>
  </si>
  <si>
    <t>(select from dropdown)</t>
  </si>
  <si>
    <t>Project Start Date</t>
  </si>
  <si>
    <t>Project End Date</t>
  </si>
  <si>
    <t>Gate #</t>
  </si>
  <si>
    <t>Office of Financial Management</t>
  </si>
  <si>
    <t>State agencies must use specific and unique AFRS account coding to identify and track each gate of their project.</t>
  </si>
  <si>
    <r>
      <t xml:space="preserve">Total Planned Spend </t>
    </r>
    <r>
      <rPr>
        <sz val="11"/>
        <color theme="1"/>
        <rFont val="Arial"/>
        <family val="2"/>
      </rPr>
      <t>(from initiation through close-out)</t>
    </r>
  </si>
  <si>
    <t>Budgeted Resources - Current Biennium Planned Spend</t>
  </si>
  <si>
    <t>Budgeted Resources - Future Planned Spend</t>
  </si>
  <si>
    <t>In-kind Resources - Current Biennium</t>
  </si>
  <si>
    <t>In-kind Resources - Future</t>
  </si>
  <si>
    <t>% of Salary</t>
  </si>
  <si>
    <t>Monthly Rates ($)</t>
  </si>
  <si>
    <t>Social Security (OASI)</t>
  </si>
  <si>
    <t>Total Planned Spend</t>
  </si>
  <si>
    <t>Retirement</t>
  </si>
  <si>
    <t>Gated Funding Holdback</t>
  </si>
  <si>
    <t>Medicare</t>
  </si>
  <si>
    <t>House of Representatives</t>
  </si>
  <si>
    <t>Senate</t>
  </si>
  <si>
    <t>Health Insurance</t>
  </si>
  <si>
    <t>Maintenance &amp; Operations (M&amp;O) Start Date</t>
  </si>
  <si>
    <t>Workers Comp Rate</t>
  </si>
  <si>
    <t>Estimated Annual M&amp;O Amount (average of first five years)</t>
  </si>
  <si>
    <t>Travel</t>
  </si>
  <si>
    <t>Equipment</t>
  </si>
  <si>
    <t>Other</t>
  </si>
  <si>
    <r>
      <t xml:space="preserve">This tab provides a summary of Budgeted Resources, Agency In-kind Resources and Total Biennial Planned Spend by fiscal year, gate and fund. All cells are formula driven and should not be altered. </t>
    </r>
    <r>
      <rPr>
        <b/>
        <sz val="11"/>
        <rFont val="Calibri"/>
        <family val="2"/>
        <scheme val="minor"/>
      </rPr>
      <t>NO DATA ENTRY IS REQUIRED.</t>
    </r>
  </si>
  <si>
    <t>Total</t>
  </si>
  <si>
    <t>State Employee Staffing Costs</t>
  </si>
  <si>
    <t>Non-State Employee Staffing Costs</t>
  </si>
  <si>
    <t>Contracted Professional Services</t>
  </si>
  <si>
    <t>Software Licenses and Subscriptions</t>
  </si>
  <si>
    <t>Hardware and Equipment</t>
  </si>
  <si>
    <t>TOTAL</t>
  </si>
  <si>
    <t>Fund Sources</t>
  </si>
  <si>
    <t>Gate Total</t>
  </si>
  <si>
    <t>Gate Release Amounts - (OFM use only)</t>
  </si>
  <si>
    <t>Closeout</t>
  </si>
  <si>
    <t>Less Section 701 OFM Holdback Amount:</t>
  </si>
  <si>
    <t>Equals Allotted at start of Gate</t>
  </si>
  <si>
    <t>Plus Holdback released from Prior Gate</t>
  </si>
  <si>
    <t>OFM Funding Release Total</t>
  </si>
  <si>
    <t>Running Total</t>
  </si>
  <si>
    <r>
      <t>Funding Release by Gate - Fund Sources -</t>
    </r>
    <r>
      <rPr>
        <b/>
        <i/>
        <sz val="11"/>
        <color theme="1"/>
        <rFont val="Arial"/>
        <family val="2"/>
      </rPr>
      <t xml:space="preserve"> </t>
    </r>
    <r>
      <rPr>
        <b/>
        <sz val="11"/>
        <color theme="1"/>
        <rFont val="Arial"/>
        <family val="2"/>
      </rPr>
      <t>(OFM use only)</t>
    </r>
  </si>
  <si>
    <t>Back to Inputs</t>
  </si>
  <si>
    <t>Historical Information</t>
  </si>
  <si>
    <t>001-1: General Fund State</t>
  </si>
  <si>
    <t>447-6: IT Revolving Account</t>
  </si>
  <si>
    <t>08A-1: Education Legacy Trust Account</t>
  </si>
  <si>
    <t>17F-1: Washington Opportunity Pathways</t>
  </si>
  <si>
    <t>001-2: General Fund Federal</t>
  </si>
  <si>
    <t>001-C: General Fund Medicaid</t>
  </si>
  <si>
    <t>415-1: Personnel Services Account</t>
  </si>
  <si>
    <t>___-_: Account/Fund Title</t>
  </si>
  <si>
    <t>Fiscal Month (FM)</t>
  </si>
  <si>
    <t>FM 01</t>
  </si>
  <si>
    <t>FM 02</t>
  </si>
  <si>
    <t>FM 03</t>
  </si>
  <si>
    <t>FM 04</t>
  </si>
  <si>
    <t>FM 05</t>
  </si>
  <si>
    <t>FM 06</t>
  </si>
  <si>
    <t>FM 07</t>
  </si>
  <si>
    <t>FM 08</t>
  </si>
  <si>
    <t>FM 09</t>
  </si>
  <si>
    <t>FM 10</t>
  </si>
  <si>
    <t>FM 11</t>
  </si>
  <si>
    <t>FM 12</t>
  </si>
  <si>
    <t>FM 13</t>
  </si>
  <si>
    <t>FM 14</t>
  </si>
  <si>
    <t>FM 15</t>
  </si>
  <si>
    <t>FM 16</t>
  </si>
  <si>
    <t>FM 17</t>
  </si>
  <si>
    <t>FM 18</t>
  </si>
  <si>
    <t>FM 19</t>
  </si>
  <si>
    <t>FM 20</t>
  </si>
  <si>
    <t>FM 21</t>
  </si>
  <si>
    <t>FM 22</t>
  </si>
  <si>
    <t>FM 23</t>
  </si>
  <si>
    <t>FM 24</t>
  </si>
  <si>
    <t>Calendar Month</t>
  </si>
  <si>
    <t>GATE</t>
  </si>
  <si>
    <r>
      <t xml:space="preserve">ANNUAL AMOUNTS </t>
    </r>
    <r>
      <rPr>
        <b/>
        <u/>
        <sz val="11"/>
        <color theme="1"/>
        <rFont val="Arial"/>
        <family val="2"/>
      </rPr>
      <t>PER EMPLOYEE</t>
    </r>
  </si>
  <si>
    <t>POSITION TITLE/CLASSIFICATION</t>
  </si>
  <si>
    <t>Range</t>
  </si>
  <si>
    <t>Step</t>
  </si>
  <si>
    <t>SALARY</t>
  </si>
  <si>
    <t>BENEFITS</t>
  </si>
  <si>
    <t>OTHER</t>
  </si>
  <si>
    <t>ENTER STAFF POSITIONS (FTE)</t>
  </si>
  <si>
    <t>&lt;-- Unhide to add more rows</t>
  </si>
  <si>
    <t>Subtotal Employee Staffing</t>
  </si>
  <si>
    <t>Non-State Employee Staffing Costs (e.g. contracted/external labor)</t>
  </si>
  <si>
    <t>CONTRACTOR/COMPANY NAME</t>
  </si>
  <si>
    <t>SERVICE DESCRIPTION</t>
  </si>
  <si>
    <t>SUB OBJECT</t>
  </si>
  <si>
    <t>CONTRACT BEGIN</t>
  </si>
  <si>
    <t>CONTRACT END</t>
  </si>
  <si>
    <t>CONTRACT AMOUNT</t>
  </si>
  <si>
    <t>ENTER DOLLARS ($)</t>
  </si>
  <si>
    <t>Subtotal Non-State Employee Staffing</t>
  </si>
  <si>
    <t>Contracted Professional Services (e.g., programmers, quality assurance, consulting, project management, organizational change management)</t>
  </si>
  <si>
    <t>PROFESSIONAL SERVICE TYPE</t>
  </si>
  <si>
    <t>Subtotal Contracted Services</t>
  </si>
  <si>
    <t>SOFTWARE CATEGORY</t>
  </si>
  <si>
    <t>Subtotal Software Licenses and Subscriptions</t>
  </si>
  <si>
    <t>HARDWARE CATEGORY</t>
  </si>
  <si>
    <t>Subtotal Hardware and Equipment</t>
  </si>
  <si>
    <t>DESCRIPTION</t>
  </si>
  <si>
    <t>BEGIN</t>
  </si>
  <si>
    <t>END</t>
  </si>
  <si>
    <t>AMOUNT</t>
  </si>
  <si>
    <t>Subtotal Other</t>
  </si>
  <si>
    <t>Total Funds: Project Estimate</t>
  </si>
  <si>
    <t>Fund Source</t>
  </si>
  <si>
    <t>3 digit fund</t>
  </si>
  <si>
    <t>type of fund</t>
  </si>
  <si>
    <t>General Fund State</t>
  </si>
  <si>
    <t>001</t>
  </si>
  <si>
    <t>1</t>
  </si>
  <si>
    <t>IT Revolving Account</t>
  </si>
  <si>
    <t>Fair Start fund for Kids</t>
  </si>
  <si>
    <t>Education Legacy Trust Account</t>
  </si>
  <si>
    <t>08A</t>
  </si>
  <si>
    <t>Washington Opportunity Pathways</t>
  </si>
  <si>
    <t>17F</t>
  </si>
  <si>
    <t>General Fund Federal</t>
  </si>
  <si>
    <t>2</t>
  </si>
  <si>
    <t>General Fund Medicaid</t>
  </si>
  <si>
    <t>C</t>
  </si>
  <si>
    <t>Personnel Services Account</t>
  </si>
  <si>
    <t>415</t>
  </si>
  <si>
    <t>Account/Fund Title</t>
  </si>
  <si>
    <t>___</t>
  </si>
  <si>
    <t>_</t>
  </si>
  <si>
    <t>check</t>
  </si>
  <si>
    <t>Maintenance &amp; Operations (M&amp;O)</t>
  </si>
  <si>
    <t>Estimated number of annual M&amp;O FTEs</t>
  </si>
  <si>
    <t>Estimated Annual M&amp;O Total</t>
  </si>
  <si>
    <t>Estimated Annual M&amp;O Total by Fund Source</t>
  </si>
  <si>
    <t>FY1</t>
  </si>
  <si>
    <t>FY2</t>
  </si>
  <si>
    <t>Total biennial amount</t>
  </si>
  <si>
    <t>% of total</t>
  </si>
  <si>
    <t>Fair Start Fund for Kids</t>
  </si>
  <si>
    <t>Double check to 447 Fund total on Budgeted Resources tab</t>
  </si>
  <si>
    <t>1. Budgeted Resources</t>
  </si>
  <si>
    <t>Category</t>
  </si>
  <si>
    <t>Assumption(s)</t>
  </si>
  <si>
    <t>Deliverable</t>
  </si>
  <si>
    <t>2. Agency In-kind Resources</t>
  </si>
  <si>
    <t>1. What Changed?</t>
  </si>
  <si>
    <t>2. Why was there a change?</t>
  </si>
  <si>
    <t>3. How does this impact scope?</t>
  </si>
  <si>
    <t>4. How does this impact schedule?</t>
  </si>
  <si>
    <t>5. How does this impact budget?</t>
  </si>
  <si>
    <t>Class Code</t>
  </si>
  <si>
    <t>Job Class Title</t>
  </si>
  <si>
    <t>A</t>
  </si>
  <si>
    <t>B</t>
  </si>
  <si>
    <t>D</t>
  </si>
  <si>
    <t>E</t>
  </si>
  <si>
    <t>F</t>
  </si>
  <si>
    <t>G</t>
  </si>
  <si>
    <t>H</t>
  </si>
  <si>
    <t>I</t>
  </si>
  <si>
    <t>J</t>
  </si>
  <si>
    <t>K</t>
  </si>
  <si>
    <t>L</t>
  </si>
  <si>
    <t>M</t>
  </si>
  <si>
    <t>485AD</t>
  </si>
  <si>
    <t>IT APP DEVELOPMENT  - EXPERT</t>
  </si>
  <si>
    <t>Information Technology</t>
  </si>
  <si>
    <t>483AD</t>
  </si>
  <si>
    <t>IT APP DEVELOPMENT  - JOURNEY</t>
  </si>
  <si>
    <t>484AD</t>
  </si>
  <si>
    <t>IT APP DEVELOPMENT  - SENIOR/SPECIALIST</t>
  </si>
  <si>
    <t>487AD</t>
  </si>
  <si>
    <t>IT APP DEVELOPMENT  - SENIOR MANAGER</t>
  </si>
  <si>
    <t>482AD</t>
  </si>
  <si>
    <t>IT APPLICATION DEVELOPMENT - ENTRY</t>
  </si>
  <si>
    <t>486AD</t>
  </si>
  <si>
    <t>IT APP DEVELOPMENT - MANAGER</t>
  </si>
  <si>
    <t>485A</t>
  </si>
  <si>
    <t>IT ARCHITECTURE  - EXPERT</t>
  </si>
  <si>
    <t>483A</t>
  </si>
  <si>
    <t>IT ARCHITECTURE  - JOURNEY</t>
  </si>
  <si>
    <t>484A</t>
  </si>
  <si>
    <t>IT ARCHITECTURE  - SENIOR/SPECIALIST</t>
  </si>
  <si>
    <t>487A</t>
  </si>
  <si>
    <t>IT ARCHITECTURE  - SENIOR MANAGER</t>
  </si>
  <si>
    <t>486A</t>
  </si>
  <si>
    <t>IT ARCHITECTURE - MANAGER</t>
  </si>
  <si>
    <t>482BA</t>
  </si>
  <si>
    <t>IT BUSINESS ANALYST  - ENTRY</t>
  </si>
  <si>
    <t>485BA</t>
  </si>
  <si>
    <t>IT BUSINESS ANALYST  - EXPERT</t>
  </si>
  <si>
    <t>483BA</t>
  </si>
  <si>
    <t>IT BUSINESS ANALYST  - JOURNEY</t>
  </si>
  <si>
    <t>487BA</t>
  </si>
  <si>
    <t>IT BUSINESS ANALYST  - SENIOR MANAGER</t>
  </si>
  <si>
    <t>486BA</t>
  </si>
  <si>
    <t>IT BUSINESS ANALYST - MANAGER</t>
  </si>
  <si>
    <t>484BA</t>
  </si>
  <si>
    <t>IT BUSINESS ANALYST - SENIOR/SPECIALIST</t>
  </si>
  <si>
    <t>482CS</t>
  </si>
  <si>
    <t>IT CUSTOMER SUPPORT  - ENTRY</t>
  </si>
  <si>
    <t>483CS</t>
  </si>
  <si>
    <t>IT CUSTOMER SUPPORT  - JOURNEY</t>
  </si>
  <si>
    <t>486CS</t>
  </si>
  <si>
    <t>IT CUSTOMER SUPPORT  - MANAGER</t>
  </si>
  <si>
    <t>484CS</t>
  </si>
  <si>
    <t>IT CUSTOMER SUPPORT  - SENIOR/SPECIALIST</t>
  </si>
  <si>
    <t>482DM</t>
  </si>
  <si>
    <t>IT DATA MANAGEMENT  - ENTRY</t>
  </si>
  <si>
    <t>485DM</t>
  </si>
  <si>
    <t>IT DATA MANAGEMENT  - EXPERT</t>
  </si>
  <si>
    <t>486DM</t>
  </si>
  <si>
    <t>IT DATA MANAGEMENT  - MANAGER</t>
  </si>
  <si>
    <t>484DM</t>
  </si>
  <si>
    <t>IT DATA MANAGEMENT  - SENIOR/SPECIALIST</t>
  </si>
  <si>
    <t>487DM</t>
  </si>
  <si>
    <t>IT DATA MANAGEMENT  - SENIOR MANAGER</t>
  </si>
  <si>
    <t>483DM</t>
  </si>
  <si>
    <t>IT DATA MANAGEMENT - JOURNEY</t>
  </si>
  <si>
    <t>482NT</t>
  </si>
  <si>
    <t>IT NETWORK &amp; TELECOMMUNICATIONS  - ENTRY</t>
  </si>
  <si>
    <t>485NT</t>
  </si>
  <si>
    <t>IT NETWORK AND TELECOMMUNICATIONS  - EXPERT</t>
  </si>
  <si>
    <t>483NT</t>
  </si>
  <si>
    <t>IT NETWORK &amp; TELECOMS  - JOURNEY</t>
  </si>
  <si>
    <t>486NT</t>
  </si>
  <si>
    <t>IT NETWORK &amp; TELECOMMUNICATIONS  - MANAGER</t>
  </si>
  <si>
    <t>484NT</t>
  </si>
  <si>
    <t>IT NETWORK AND TELECOMMUNICATIONS  - SENIOR/SPECIALIST</t>
  </si>
  <si>
    <t>487NT</t>
  </si>
  <si>
    <t>IT NETWORK &amp; TELECOMMUNICATIONS - SENIOR MANAGER</t>
  </si>
  <si>
    <t>482PP</t>
  </si>
  <si>
    <t>IT POLICY &amp; PLANNING  - ENTRY</t>
  </si>
  <si>
    <t>483PP</t>
  </si>
  <si>
    <t>IT POLICY &amp; PLANNING  - JOURNEY</t>
  </si>
  <si>
    <t>486PP</t>
  </si>
  <si>
    <t>IT POLICY &amp; PLANNING  - MANAGER</t>
  </si>
  <si>
    <t>484PP</t>
  </si>
  <si>
    <t>IT POLICY &amp; PLANNING  - SENIOR/SPECIALIST</t>
  </si>
  <si>
    <t>487PP</t>
  </si>
  <si>
    <t>IT POLICY &amp; PLANNING  - SENIOR MANAGER</t>
  </si>
  <si>
    <t>485PP</t>
  </si>
  <si>
    <t>IT POLICY &amp; PLANNING - EXPERT</t>
  </si>
  <si>
    <t>482PM</t>
  </si>
  <si>
    <t>IT PROJECT MANAGEMENT  - ENTRY</t>
  </si>
  <si>
    <t>485PM</t>
  </si>
  <si>
    <t>IT PROJECT MANAGEMENT  - EXPERT</t>
  </si>
  <si>
    <t>483PM</t>
  </si>
  <si>
    <t>IT PROJECT MANAGEMENT  - JOURNEY</t>
  </si>
  <si>
    <t>486PM</t>
  </si>
  <si>
    <t>IT PROJECT MANAGEMENT  - MANAGER</t>
  </si>
  <si>
    <t>487PM</t>
  </si>
  <si>
    <t>IT PROJECT MANAGEMENT  - SENIOR MANAGER</t>
  </si>
  <si>
    <t>484PM</t>
  </si>
  <si>
    <t>IT PROJECT MANAGEMENT - SENIOR/SPECIALIST</t>
  </si>
  <si>
    <t>482QA</t>
  </si>
  <si>
    <t>IT QUALITY ASSURANCE  - ENTRY</t>
  </si>
  <si>
    <t>485QA</t>
  </si>
  <si>
    <t>IT QUALITY ASSURANCE  - EXPERT</t>
  </si>
  <si>
    <t>483QA</t>
  </si>
  <si>
    <t>IT QUALITY ASSURANCE  - JOURNEY</t>
  </si>
  <si>
    <t>484QA</t>
  </si>
  <si>
    <t>IT QUALITY ASSURANCE  - SENIOR/SPECIALIST</t>
  </si>
  <si>
    <t>486QA</t>
  </si>
  <si>
    <t>IT QUALITY ASSURANCE - MANAGER</t>
  </si>
  <si>
    <t>487QA</t>
  </si>
  <si>
    <t>IT QUALITY ASSURANCE - SENIOR MANAGER</t>
  </si>
  <si>
    <t>485S</t>
  </si>
  <si>
    <t>IT SECURITY  - EXPERT</t>
  </si>
  <si>
    <t>483S</t>
  </si>
  <si>
    <t>IT SECURITY  - JOURNEY</t>
  </si>
  <si>
    <t>486S</t>
  </si>
  <si>
    <t>IT SECURITY  - MANAGER</t>
  </si>
  <si>
    <t>484S</t>
  </si>
  <si>
    <t>IT SECURITY  - SENIOR/SPECIALIST</t>
  </si>
  <si>
    <t>487S</t>
  </si>
  <si>
    <t>IT SECURITY  - SENIOR MANAGER</t>
  </si>
  <si>
    <t>481C</t>
  </si>
  <si>
    <t>IT SUPPORT TECHNICIAN 1</t>
  </si>
  <si>
    <t>481D</t>
  </si>
  <si>
    <t>IT SUPPORT TECHNICIAN 2</t>
  </si>
  <si>
    <t>482SA</t>
  </si>
  <si>
    <t>IT SYSTEM ADMINISTRATION  - ENTRY</t>
  </si>
  <si>
    <t>485SA</t>
  </si>
  <si>
    <t>IT SYSTEM ADMINISTRATION  - EXPERT</t>
  </si>
  <si>
    <t>483SA</t>
  </si>
  <si>
    <t>IT SYSTEM ADMINISTRATION  - JOURNEY</t>
  </si>
  <si>
    <t>484SA</t>
  </si>
  <si>
    <t>IT SYSTEM ADMINISTRATION  - SENIOR/SPECIALIST</t>
  </si>
  <si>
    <t>487SA</t>
  </si>
  <si>
    <t>IT SYSTEM ADMIN  - SRMGR</t>
  </si>
  <si>
    <t>486SA</t>
  </si>
  <si>
    <t>IT SYSTEM ADMINISTRATION - MANAGER</t>
  </si>
  <si>
    <t>485VM</t>
  </si>
  <si>
    <t>IT VENDOR MANAGEMENT  - EXPERT</t>
  </si>
  <si>
    <t>483VM</t>
  </si>
  <si>
    <t>IT VENDOR MANAGEMENT  - JOURNEY</t>
  </si>
  <si>
    <t>484VM</t>
  </si>
  <si>
    <t>IT VENDOR MANAGEMENT  - SENIOR/SPECIALIST</t>
  </si>
  <si>
    <t>487VM</t>
  </si>
  <si>
    <t>IT VENDOR MANAGEMENT  - SENIOR MANAGER</t>
  </si>
  <si>
    <t>482VM</t>
  </si>
  <si>
    <t>IT VENDOR MANAGEMENT - ENTRY</t>
  </si>
  <si>
    <t>486VM</t>
  </si>
  <si>
    <t>IT VENDOR MANAGEMENT - MANAGER</t>
  </si>
  <si>
    <t>105E</t>
  </si>
  <si>
    <t>ADMINISTRATIVE ASSISTANT 1</t>
  </si>
  <si>
    <t>105F</t>
  </si>
  <si>
    <t>ADMINISTRATIVE ASSISTANT 2</t>
  </si>
  <si>
    <t>105G</t>
  </si>
  <si>
    <t>ADMINISTRATIVE ASSISTANT 3</t>
  </si>
  <si>
    <t>105H</t>
  </si>
  <si>
    <t>ADMINISTRATIVE ASSISTANT 4</t>
  </si>
  <si>
    <t>105I</t>
  </si>
  <si>
    <t>ADMINISTRATIVE ASSISTANT 5</t>
  </si>
  <si>
    <t>181A</t>
  </si>
  <si>
    <t>ADMINISTRATIVE HEARINGS SPECIALIST</t>
  </si>
  <si>
    <t>181B</t>
  </si>
  <si>
    <t>ADMINISTRATIVE HEARINGS SUPERVISOR</t>
  </si>
  <si>
    <t>108E</t>
  </si>
  <si>
    <t>ADMINISTRATIVE REGULATIONS ANALYST 2</t>
  </si>
  <si>
    <t>108F</t>
  </si>
  <si>
    <t>ADMINISTRATIVE REGULATIONS ANALYST 3</t>
  </si>
  <si>
    <t>108G</t>
  </si>
  <si>
    <t>ADMINISTRATIVE REGULATIONS ANALYST 4</t>
  </si>
  <si>
    <t>106E</t>
  </si>
  <si>
    <t>ADMINISTRATIVE SERVICES MANAGER A</t>
  </si>
  <si>
    <t>106F</t>
  </si>
  <si>
    <t>ADMINISTRATIVE SERVICES MANAGER B</t>
  </si>
  <si>
    <t>106G</t>
  </si>
  <si>
    <t>ADMINISTRATIVE SERVICES MANAGER C</t>
  </si>
  <si>
    <t>104E</t>
  </si>
  <si>
    <t>ADMINISTRATIVE TRAINEE 1</t>
  </si>
  <si>
    <t>104F</t>
  </si>
  <si>
    <t>ADMINISTRATIVE TRAINEE 2</t>
  </si>
  <si>
    <t>104G</t>
  </si>
  <si>
    <t>ADMINISTRATIVE TRAINEE 3</t>
  </si>
  <si>
    <t>120B</t>
  </si>
  <si>
    <t>APPRENTICESHIP CONSULTANT 2</t>
  </si>
  <si>
    <t>120C</t>
  </si>
  <si>
    <t>APPRENTICESHIP CONSULTANT 3</t>
  </si>
  <si>
    <t>120D</t>
  </si>
  <si>
    <t>APPRENTICESHIP CONSULTANT 4</t>
  </si>
  <si>
    <t>201E</t>
  </si>
  <si>
    <t>BROADCAST TECHNICIAN 1</t>
  </si>
  <si>
    <t>201F</t>
  </si>
  <si>
    <t>BROADCAST TECHNICIAN 2</t>
  </si>
  <si>
    <t>201G</t>
  </si>
  <si>
    <t>BROADCAST TECHNICIAN 3</t>
  </si>
  <si>
    <t>201H</t>
  </si>
  <si>
    <t>BROADCAST TECHNICIAN SUPERVISOR</t>
  </si>
  <si>
    <t>147A</t>
  </si>
  <si>
    <t>BUDGET ANALYST 1</t>
  </si>
  <si>
    <t>147B</t>
  </si>
  <si>
    <t>BUDGET ANALYST 2</t>
  </si>
  <si>
    <t>147C</t>
  </si>
  <si>
    <t>BUDGET ANALYST 3</t>
  </si>
  <si>
    <t>147D</t>
  </si>
  <si>
    <t>BUDGET ANALYST 4</t>
  </si>
  <si>
    <t>197I</t>
  </si>
  <si>
    <t>COMMUNICATIONS CONSULTANT 1</t>
  </si>
  <si>
    <t>197J</t>
  </si>
  <si>
    <t>COMMUNICATIONS CONSULTANT 2</t>
  </si>
  <si>
    <t>197K</t>
  </si>
  <si>
    <t>COMMUNICATIONS CONSULTANT 3</t>
  </si>
  <si>
    <t>197L</t>
  </si>
  <si>
    <t>COMMUNICATIONS CONSULTANT 4</t>
  </si>
  <si>
    <t>197M</t>
  </si>
  <si>
    <t>COMMUNICATIONS CONSULTANT 5</t>
  </si>
  <si>
    <t>450F</t>
  </si>
  <si>
    <t>COMMUNICATIONS SPECIALIST - TRANSPORTATION</t>
  </si>
  <si>
    <t>450G</t>
  </si>
  <si>
    <t>COMMUNICATIONS SUPERVISOR - TRANSPORTATION</t>
  </si>
  <si>
    <t>452E</t>
  </si>
  <si>
    <t>COMMUNICATIONS SYSTEMS DESIGNER</t>
  </si>
  <si>
    <t>452G</t>
  </si>
  <si>
    <t>COMMUNICATIONS SYSTEMS DIRECTOR</t>
  </si>
  <si>
    <t>452F</t>
  </si>
  <si>
    <t>COMMUNICATIONS SYSTEMS MANAGER</t>
  </si>
  <si>
    <t>208A</t>
  </si>
  <si>
    <t>COMMUNITY OUTREACH &amp; ENVIRONMENTAL EDUCATIONAL SPECIALIST 1</t>
  </si>
  <si>
    <t>208B</t>
  </si>
  <si>
    <t>COMMUNITY OUTREACH &amp; ENVIRONMENTAL EDUCATIONAL SPECIALIST 2</t>
  </si>
  <si>
    <t>208C</t>
  </si>
  <si>
    <t>COMMUNITY OUTREACH &amp; ENVIRONMENTAL EDUCATIONAL SPECIALIST 3</t>
  </si>
  <si>
    <t>208D</t>
  </si>
  <si>
    <t>COMMUNITY OUTREACH &amp; ENVIRONMENTAL EDUCATIONAL SPECIALIST 4</t>
  </si>
  <si>
    <t>144E</t>
  </si>
  <si>
    <t>CONTRACTS ASSISTANT</t>
  </si>
  <si>
    <t>144F</t>
  </si>
  <si>
    <t>CONTRACTS SPECIALIST 1</t>
  </si>
  <si>
    <t>144G</t>
  </si>
  <si>
    <t>CONTRACTS SPECIALIST 2</t>
  </si>
  <si>
    <t>144H</t>
  </si>
  <si>
    <t>CONTRACTS SPECIALIST 3</t>
  </si>
  <si>
    <t>206L</t>
  </si>
  <si>
    <t>COPY CENTER LEAD A</t>
  </si>
  <si>
    <t>206M</t>
  </si>
  <si>
    <t>COPY CENTER LEAD B</t>
  </si>
  <si>
    <t>145B</t>
  </si>
  <si>
    <t>COST REIMBURSEMENT ANALYST 2</t>
  </si>
  <si>
    <t>145C</t>
  </si>
  <si>
    <t>COST REIMBURSEMENT ANALYST 3</t>
  </si>
  <si>
    <t>145D</t>
  </si>
  <si>
    <t>COST REIMBURSEMENT ANALYST 4</t>
  </si>
  <si>
    <t>103D</t>
  </si>
  <si>
    <t>CUSTOMER SERVICE MANAGER</t>
  </si>
  <si>
    <t>102A</t>
  </si>
  <si>
    <t>CUSTOMER SERVICE SPECIALIST 1</t>
  </si>
  <si>
    <t>102B</t>
  </si>
  <si>
    <t>CUSTOMER SERVICE SPECIALIST 2</t>
  </si>
  <si>
    <t>102C</t>
  </si>
  <si>
    <t>CUSTOMER SERVICE SPECIALIST 3</t>
  </si>
  <si>
    <t>102D</t>
  </si>
  <si>
    <t>CUSTOMER SERVICE SPECIALIST 4</t>
  </si>
  <si>
    <t>125A</t>
  </si>
  <si>
    <t>DATA CONSULTANT 1</t>
  </si>
  <si>
    <t>125B</t>
  </si>
  <si>
    <t>DATA CONSULTANT 2</t>
  </si>
  <si>
    <t>125C</t>
  </si>
  <si>
    <t>DATA CONSULTANT 3</t>
  </si>
  <si>
    <t>125D</t>
  </si>
  <si>
    <t>DATA CONSULTANT 4</t>
  </si>
  <si>
    <t>206H</t>
  </si>
  <si>
    <t>DIGITAL PRINTING OPERATOR</t>
  </si>
  <si>
    <t>206I</t>
  </si>
  <si>
    <t>DIGITAL PRINTING OPERATOR LEAD</t>
  </si>
  <si>
    <t>200E</t>
  </si>
  <si>
    <t>ELECTRONIC MEDIA PRODUCER</t>
  </si>
  <si>
    <t>200G</t>
  </si>
  <si>
    <t>ELECTRONIC MEDIA PRODUCER LEAD</t>
  </si>
  <si>
    <t>200F</t>
  </si>
  <si>
    <t>ELECTRONIC MEDIA PRODUCER SPECIALIST</t>
  </si>
  <si>
    <t>200H</t>
  </si>
  <si>
    <t>ELECTRONIC MEDIA SUPERVISOR</t>
  </si>
  <si>
    <t>111A</t>
  </si>
  <si>
    <t>EVENTS COORDINATOR 1</t>
  </si>
  <si>
    <t>111B</t>
  </si>
  <si>
    <t>EVENTS COORDINATOR 2</t>
  </si>
  <si>
    <t>111C</t>
  </si>
  <si>
    <t>EVENTS COORDINATOR 3</t>
  </si>
  <si>
    <t>111D</t>
  </si>
  <si>
    <t>EVENTS COORDINATOR 4</t>
  </si>
  <si>
    <t>143I</t>
  </si>
  <si>
    <t>FISCAL ANALYST 1</t>
  </si>
  <si>
    <t>143J</t>
  </si>
  <si>
    <t>FISCAL ANALYST 2</t>
  </si>
  <si>
    <t>143K</t>
  </si>
  <si>
    <t>FISCAL ANALYST 3</t>
  </si>
  <si>
    <t>143L</t>
  </si>
  <si>
    <t>FISCAL ANALYST 4</t>
  </si>
  <si>
    <t>143M</t>
  </si>
  <si>
    <t>FISCAL ANALYST 5</t>
  </si>
  <si>
    <t>151E</t>
  </si>
  <si>
    <t>FISCAL SPECIALIST 1</t>
  </si>
  <si>
    <t>151F</t>
  </si>
  <si>
    <t>FISCAL SPECIALIST 2</t>
  </si>
  <si>
    <t>151H</t>
  </si>
  <si>
    <t>FISCAL SPECIALIST SUPERVISOR</t>
  </si>
  <si>
    <t>148L</t>
  </si>
  <si>
    <t>FISCAL TECHNICIAN 1</t>
  </si>
  <si>
    <t>148M</t>
  </si>
  <si>
    <t>FISCAL TECHNICIAN 2</t>
  </si>
  <si>
    <t>148N</t>
  </si>
  <si>
    <t>FISCAL TECHNICIAN 3</t>
  </si>
  <si>
    <t>148O</t>
  </si>
  <si>
    <t>FISCAL TECHNICIAN LEAD</t>
  </si>
  <si>
    <t>148P</t>
  </si>
  <si>
    <t>FISCAL TECHNICIAN SUPERVISOR</t>
  </si>
  <si>
    <t>143F</t>
  </si>
  <si>
    <t>GRANT &amp; CONTRACT COORDINATOR</t>
  </si>
  <si>
    <t>143G</t>
  </si>
  <si>
    <t>GRANT &amp; CONTRACT COORDINATOR LEAD</t>
  </si>
  <si>
    <t>143E</t>
  </si>
  <si>
    <t>GRANT &amp; CONTRACT SPECIALIST</t>
  </si>
  <si>
    <t>143H</t>
  </si>
  <si>
    <t>GRANT &amp; CONTRACT SUPERVISOR</t>
  </si>
  <si>
    <t>198F</t>
  </si>
  <si>
    <t>GRAPHIC DESIGNER</t>
  </si>
  <si>
    <t>198G</t>
  </si>
  <si>
    <t>GRAPHIC DESIGNER SENIOR</t>
  </si>
  <si>
    <t>198H</t>
  </si>
  <si>
    <t>GRAPHIC DESIGNER SUPERVISOR</t>
  </si>
  <si>
    <t>428E</t>
  </si>
  <si>
    <t>HEALTH CARE INVESTIGATOR 1</t>
  </si>
  <si>
    <t>428F</t>
  </si>
  <si>
    <t>HEALTH CARE INVESTIGATOR 2</t>
  </si>
  <si>
    <t>428G</t>
  </si>
  <si>
    <t>HEALTH CARE INVESTIGATOR 3</t>
  </si>
  <si>
    <t>428H</t>
  </si>
  <si>
    <t>HEALTH CARE INVESTIGATOR 4</t>
  </si>
  <si>
    <t>166F</t>
  </si>
  <si>
    <t>HEALTH INSURANCE ADVISOR 1</t>
  </si>
  <si>
    <t>166G</t>
  </si>
  <si>
    <t>HEALTH INSURANCE ADVISOR 2</t>
  </si>
  <si>
    <t>422I</t>
  </si>
  <si>
    <t>422J</t>
  </si>
  <si>
    <t>422K</t>
  </si>
  <si>
    <t>425K</t>
  </si>
  <si>
    <t>HEARINGS SCHEDULER</t>
  </si>
  <si>
    <t>119E</t>
  </si>
  <si>
    <t>HUMAN RESOURCE CONSULTANT 1</t>
  </si>
  <si>
    <t>119F</t>
  </si>
  <si>
    <t>HUMAN RESOURCE CONSULTANT 2</t>
  </si>
  <si>
    <t>119G</t>
  </si>
  <si>
    <t>HUMAN RESOURCE CONSULTANT 3</t>
  </si>
  <si>
    <t>119H</t>
  </si>
  <si>
    <t>HUMAN RESOURCE CONSULTANT 4</t>
  </si>
  <si>
    <t>123E</t>
  </si>
  <si>
    <t>HUMAN RESOURCE CONSULTANT ASSISTANT 1</t>
  </si>
  <si>
    <t>123F</t>
  </si>
  <si>
    <t>HUMAN RESOURCE CONSULTANT ASSISTANT 2</t>
  </si>
  <si>
    <t>422E</t>
  </si>
  <si>
    <t>LABOR RELATIONS ADJUDICATOR/MEDIATOR 1</t>
  </si>
  <si>
    <t>422F</t>
  </si>
  <si>
    <t>LABOR RELATIONS ADJUDICATOR/MEDIATOR 2</t>
  </si>
  <si>
    <t>422G</t>
  </si>
  <si>
    <t>LABOR RELATIONS ADJUDICATOR/MEDIATOR 3</t>
  </si>
  <si>
    <t>422H</t>
  </si>
  <si>
    <t>LABOR RELATIONS ADJUDICATOR/MEDIATOR 4</t>
  </si>
  <si>
    <t>425I</t>
  </si>
  <si>
    <t>LEGAL ADMINISTRATIVE MANAGER</t>
  </si>
  <si>
    <t>425E</t>
  </si>
  <si>
    <t>LEGAL ASSISTANT 1</t>
  </si>
  <si>
    <t>425F</t>
  </si>
  <si>
    <t>LEGAL ASSISTANT 2</t>
  </si>
  <si>
    <t>425G</t>
  </si>
  <si>
    <t>LEGAL ASSISTANT 3</t>
  </si>
  <si>
    <t>425H</t>
  </si>
  <si>
    <t>LEGAL ASSISTANT 4</t>
  </si>
  <si>
    <t>425D</t>
  </si>
  <si>
    <t>LEGAL OFFICE ASSISTANT</t>
  </si>
  <si>
    <t>109K</t>
  </si>
  <si>
    <t>MANAGEMENT ANALYST 3</t>
  </si>
  <si>
    <t>109L</t>
  </si>
  <si>
    <t>MANAGEMENT ANALYST 4</t>
  </si>
  <si>
    <t>109M</t>
  </si>
  <si>
    <t>MANAGEMENT ANALYST 5</t>
  </si>
  <si>
    <t>203O</t>
  </si>
  <si>
    <t>MEDIA ASSISTANT 1</t>
  </si>
  <si>
    <t>203P</t>
  </si>
  <si>
    <t>MEDIA ASSISTANT 2</t>
  </si>
  <si>
    <t>203Q</t>
  </si>
  <si>
    <t>MEDIA ASSISTANT 3</t>
  </si>
  <si>
    <t>200L</t>
  </si>
  <si>
    <t>MEDIA ENGINEER A</t>
  </si>
  <si>
    <t>200M</t>
  </si>
  <si>
    <t>MEDIA ENGINEER B</t>
  </si>
  <si>
    <t>203R</t>
  </si>
  <si>
    <t>MEDIA LABORATORY COORDINATOR</t>
  </si>
  <si>
    <t>203E</t>
  </si>
  <si>
    <t>MEDIA TECHNICIAN</t>
  </si>
  <si>
    <t>203G</t>
  </si>
  <si>
    <t>MEDIA TECHNICIAN LEAD</t>
  </si>
  <si>
    <t>203F</t>
  </si>
  <si>
    <t>MEDIA TECHNICIAN SENIOR</t>
  </si>
  <si>
    <t>203H</t>
  </si>
  <si>
    <t>MEDIA TECHNICIAN SUPERVISOR</t>
  </si>
  <si>
    <t>100J</t>
  </si>
  <si>
    <t>OFFICE ASSISTANT 3</t>
  </si>
  <si>
    <t>100K</t>
  </si>
  <si>
    <t>OFFICE ASSISTANT LEAD</t>
  </si>
  <si>
    <t>106J</t>
  </si>
  <si>
    <t>OFFICE MANAGER</t>
  </si>
  <si>
    <t>106K</t>
  </si>
  <si>
    <t>OFFICE SERVICES MANAGER 1</t>
  </si>
  <si>
    <t>106L</t>
  </si>
  <si>
    <t>OFFICE SERVICES MANAGER 2</t>
  </si>
  <si>
    <t>100L</t>
  </si>
  <si>
    <t>OFFICE SUPPORT SUPERVISOR 1</t>
  </si>
  <si>
    <t>100M</t>
  </si>
  <si>
    <t>OFFICE SUPPORT SUPERVISOR 2</t>
  </si>
  <si>
    <t>100R</t>
  </si>
  <si>
    <t>OFFICE SUPPORT SUPERVISOR 3</t>
  </si>
  <si>
    <t>125M</t>
  </si>
  <si>
    <t>160C</t>
  </si>
  <si>
    <t>ORGANIZATIONAL &amp; FISCAL AUDITOR 3</t>
  </si>
  <si>
    <t>160D</t>
  </si>
  <si>
    <t>ORGANIZATIONAL &amp; FISCAL AUDITOR 4</t>
  </si>
  <si>
    <t>426E</t>
  </si>
  <si>
    <t>PARALEGAL 1</t>
  </si>
  <si>
    <t>426F</t>
  </si>
  <si>
    <t>PARALEGAL 2</t>
  </si>
  <si>
    <t>426G</t>
  </si>
  <si>
    <t>PARALEGAL 3</t>
  </si>
  <si>
    <t>148F</t>
  </si>
  <si>
    <t>PAYROLL &amp; BENEFITS COORDINATOR</t>
  </si>
  <si>
    <t>148E</t>
  </si>
  <si>
    <t>PAYROLL COORDINATOR</t>
  </si>
  <si>
    <t>148H</t>
  </si>
  <si>
    <t>PAYROLL SUPERVISOR</t>
  </si>
  <si>
    <t>101G</t>
  </si>
  <si>
    <t>PBX &amp; TELEPHONE OPERATOR</t>
  </si>
  <si>
    <t>101H</t>
  </si>
  <si>
    <t>PBX CHIEF OPERATOR</t>
  </si>
  <si>
    <t>204E</t>
  </si>
  <si>
    <t>PHOTOGRAPHER 1</t>
  </si>
  <si>
    <t>204F</t>
  </si>
  <si>
    <t>PHOTOGRAPHER 2</t>
  </si>
  <si>
    <t>204H</t>
  </si>
  <si>
    <t>PHOTOGRAPHER SUPERVISOR</t>
  </si>
  <si>
    <t>200J</t>
  </si>
  <si>
    <t>PHOTO-MEDIA SPECIALIST</t>
  </si>
  <si>
    <t>450K</t>
  </si>
  <si>
    <t>PLANT COMMUNICATIONS COORDINATOR</t>
  </si>
  <si>
    <t>114E</t>
  </si>
  <si>
    <t>PROCUREMENT &amp; SUPPLY SPECIALIST 1</t>
  </si>
  <si>
    <t>114F</t>
  </si>
  <si>
    <t>PROCUREMENT &amp; SUPPLY SPECIALIST 2</t>
  </si>
  <si>
    <t>114G</t>
  </si>
  <si>
    <t>PROCUREMENT &amp; SUPPLY SPECIALIST 3</t>
  </si>
  <si>
    <t>114H</t>
  </si>
  <si>
    <t>PROCUREMENT &amp; SUPPLY SPECIALIST 4</t>
  </si>
  <si>
    <t>115E</t>
  </si>
  <si>
    <t>PROCUREMENT &amp; SUPPLY SUPPORT SPECIALIST 1</t>
  </si>
  <si>
    <t>115F</t>
  </si>
  <si>
    <t>PROCUREMENT &amp; SUPPLY SUPPORT SPECIALIST 2</t>
  </si>
  <si>
    <t>115G</t>
  </si>
  <si>
    <t>PROCUREMENT &amp; SUPPLY SUPPORT SPECIALIST 3</t>
  </si>
  <si>
    <t>459L</t>
  </si>
  <si>
    <t>459M</t>
  </si>
  <si>
    <t>107M</t>
  </si>
  <si>
    <t>PROGRAM ASSISTANT</t>
  </si>
  <si>
    <t>107N</t>
  </si>
  <si>
    <t>PROGRAM COORDINATOR</t>
  </si>
  <si>
    <t>107R</t>
  </si>
  <si>
    <t>PROGRAM MANAGER A</t>
  </si>
  <si>
    <t>107S</t>
  </si>
  <si>
    <t>PROGRAM MANAGER B</t>
  </si>
  <si>
    <t>107I</t>
  </si>
  <si>
    <t>PROGRAM SPECIALIST 2</t>
  </si>
  <si>
    <t>107J</t>
  </si>
  <si>
    <t>PROGRAM SPECIALIST 3</t>
  </si>
  <si>
    <t>107K</t>
  </si>
  <si>
    <t>PROGRAM SPECIALIST 4</t>
  </si>
  <si>
    <t>107L</t>
  </si>
  <si>
    <t>PROGRAM SPECIALIST 5</t>
  </si>
  <si>
    <t>107P</t>
  </si>
  <si>
    <t>PROGRAM SUPPORT SUPERVISOR 1</t>
  </si>
  <si>
    <t>107Q</t>
  </si>
  <si>
    <t>PROGRAM SUPPORT SUPERVISOR 2</t>
  </si>
  <si>
    <t>179I</t>
  </si>
  <si>
    <t>PROPERTY &amp; ACQUISITION SPECIALIST 1</t>
  </si>
  <si>
    <t>179J</t>
  </si>
  <si>
    <t>PROPERTY &amp; ACQUISITION SPECIALIST 2</t>
  </si>
  <si>
    <t>179K</t>
  </si>
  <si>
    <t>PROPERTY &amp; ACQUISITION SPECIALIST 3</t>
  </si>
  <si>
    <t>179L</t>
  </si>
  <si>
    <t>PROPERTY &amp; ACQUISITION SPECIALIST 4</t>
  </si>
  <si>
    <t>179M</t>
  </si>
  <si>
    <t>PROPERTY &amp; ACQUISITION SPECIALIST 5</t>
  </si>
  <si>
    <t>179N</t>
  </si>
  <si>
    <t>PROPERTY &amp; ACQUISITION SPECIALIST 6</t>
  </si>
  <si>
    <t>165E</t>
  </si>
  <si>
    <t>QUALITY CONTROL SPECIALIST</t>
  </si>
  <si>
    <t>450E</t>
  </si>
  <si>
    <t>RADIO OPERATOR</t>
  </si>
  <si>
    <t>112M</t>
  </si>
  <si>
    <t>RECORDS MANAGEMENT SUPERVISOR</t>
  </si>
  <si>
    <t>456A</t>
  </si>
  <si>
    <t>REGULATORY ANALYST 1</t>
  </si>
  <si>
    <t>456B</t>
  </si>
  <si>
    <t>REGULATORY ANALYST 2</t>
  </si>
  <si>
    <t>456C</t>
  </si>
  <si>
    <t>REGULATORY ANALYST 3</t>
  </si>
  <si>
    <t>207F</t>
  </si>
  <si>
    <t>REPRODUCTION SUPERVISOR 2</t>
  </si>
  <si>
    <t>100S</t>
  </si>
  <si>
    <t>SECRETARY</t>
  </si>
  <si>
    <t>100U</t>
  </si>
  <si>
    <t>SECRETARY LEAD</t>
  </si>
  <si>
    <t>100T</t>
  </si>
  <si>
    <t>SECRETARY SENIOR</t>
  </si>
  <si>
    <t>100V</t>
  </si>
  <si>
    <t>SECRETARY SUPERVISOR</t>
  </si>
  <si>
    <t>202H</t>
  </si>
  <si>
    <t>STAGE MANAGER</t>
  </si>
  <si>
    <t>202E</t>
  </si>
  <si>
    <t>STAGE TECHNICIAN 1</t>
  </si>
  <si>
    <t>202F</t>
  </si>
  <si>
    <t>STAGE TECHNICIAN 2</t>
  </si>
  <si>
    <t>146C</t>
  </si>
  <si>
    <t>STATE FINANCIAL CONSULTANT</t>
  </si>
  <si>
    <t>146D</t>
  </si>
  <si>
    <t>STATE FINANCIAL SENIOR CONSULTANT</t>
  </si>
  <si>
    <t>125G</t>
  </si>
  <si>
    <t>TECHNICAL TRAINING CONSULTANT</t>
  </si>
  <si>
    <t>101E</t>
  </si>
  <si>
    <t>TELEPHONE COMMUNICATIONS OPERATOR</t>
  </si>
  <si>
    <t>101F</t>
  </si>
  <si>
    <t>TELEPHONE COMMUNICATIONS OPERATOR LEAD</t>
  </si>
  <si>
    <t>101I</t>
  </si>
  <si>
    <t>TELEPHONE COMMUNICATIONS SUPERVISOR</t>
  </si>
  <si>
    <t>163Y</t>
  </si>
  <si>
    <t>TORT &amp; SUNDRY CLAIMS SPECIALIST</t>
  </si>
  <si>
    <t>430E</t>
  </si>
  <si>
    <t>TORT CLAIMS INVESTIGATOR 1</t>
  </si>
  <si>
    <t>430F</t>
  </si>
  <si>
    <t>TORT CLAIMS INVESTIGATOR 2</t>
  </si>
  <si>
    <t>199A</t>
  </si>
  <si>
    <t>TOUR &amp; INFORMATIONAL SERVICES COORDINATOR 1</t>
  </si>
  <si>
    <t>199C</t>
  </si>
  <si>
    <t>TOUR &amp; INFORMATIONAL SERVICES COORDINATOR 3</t>
  </si>
  <si>
    <t>199D</t>
  </si>
  <si>
    <t>TOUR &amp; INFORMATIONAL SERVICES COORDINATOR 4</t>
  </si>
  <si>
    <t>WMS1</t>
  </si>
  <si>
    <t>WMS2</t>
  </si>
  <si>
    <t>WMS3</t>
  </si>
  <si>
    <t>WMS4</t>
  </si>
  <si>
    <t>Professional Services</t>
  </si>
  <si>
    <t>Hardware</t>
  </si>
  <si>
    <t>Software</t>
  </si>
  <si>
    <t>External Labor</t>
  </si>
  <si>
    <t>Travel &amp; Training</t>
  </si>
  <si>
    <t>Interagency</t>
  </si>
  <si>
    <t>Roles</t>
  </si>
  <si>
    <t>AFRS Fields</t>
  </si>
  <si>
    <t>Agency</t>
  </si>
  <si>
    <t>Subobject</t>
  </si>
  <si>
    <t>Account Description</t>
  </si>
  <si>
    <t>Cost Pool</t>
  </si>
  <si>
    <t>Statuses</t>
  </si>
  <si>
    <t>Cost Pool Spending Categories for Amendment Tab</t>
  </si>
  <si>
    <t>BI2023-25 IT Pool Projects</t>
  </si>
  <si>
    <t>Amendment Category</t>
  </si>
  <si>
    <t>CA - Management and Organizational Services</t>
  </si>
  <si>
    <t>EE - Repairs, Alterations, and Maintenance</t>
  </si>
  <si>
    <t>EY - Software Licenses, Maintenance, and Subscription-Based Computing Services</t>
  </si>
  <si>
    <t>ER - Other Routine Contractual Services</t>
  </si>
  <si>
    <t>CJ - Training Services</t>
  </si>
  <si>
    <t>SA - Salaries and Wages</t>
  </si>
  <si>
    <t>Accounting Technician</t>
  </si>
  <si>
    <t>0000</t>
  </si>
  <si>
    <t>ER</t>
  </si>
  <si>
    <t>Other Routine Contractual Services</t>
  </si>
  <si>
    <t>Not Started</t>
  </si>
  <si>
    <t>CB - Legal and Expert Witness Services</t>
  </si>
  <si>
    <t>JA - Noncapitalized Assets</t>
  </si>
  <si>
    <t>JB - Noncapitalized Software</t>
  </si>
  <si>
    <t>EG - Employee Professional Development and Training</t>
  </si>
  <si>
    <t>SB - Employee Benefits</t>
  </si>
  <si>
    <t>Administrative Assistant</t>
  </si>
  <si>
    <t>Project Manager</t>
  </si>
  <si>
    <t>0550</t>
  </si>
  <si>
    <t>Administrative Office of the Courts</t>
  </si>
  <si>
    <t>EC</t>
  </si>
  <si>
    <t>Utilities (EC)</t>
  </si>
  <si>
    <t>Facilities &amp; Power</t>
  </si>
  <si>
    <t>In-progress/Ongoing</t>
  </si>
  <si>
    <t xml:space="preserve">Digital Archives Functionality     </t>
  </si>
  <si>
    <t>CC - Financial Services</t>
  </si>
  <si>
    <t>JC - Furnishings and Equipment</t>
  </si>
  <si>
    <t>JQ - Software</t>
  </si>
  <si>
    <t>GD - Other Travel Expenses</t>
  </si>
  <si>
    <t>SC - Professional Service Contracts</t>
  </si>
  <si>
    <t>Administrative Manager</t>
  </si>
  <si>
    <t>Executive Advisor</t>
  </si>
  <si>
    <t>Program</t>
  </si>
  <si>
    <t>3550</t>
  </si>
  <si>
    <t>ED</t>
  </si>
  <si>
    <t>Rentals and Leases - Land and Buildings</t>
  </si>
  <si>
    <t>Complete</t>
  </si>
  <si>
    <t xml:space="preserve">Replace CFD Management System      </t>
  </si>
  <si>
    <t>CD - Computer and Information Services</t>
  </si>
  <si>
    <t>PD - Principal COP Lease/Purchase Agreements</t>
  </si>
  <si>
    <t>TG - Travel</t>
  </si>
  <si>
    <t>SE - Goods and Services</t>
  </si>
  <si>
    <t>Administrative Support staff</t>
  </si>
  <si>
    <t>Quality Assurance</t>
  </si>
  <si>
    <t>Budget Unit</t>
  </si>
  <si>
    <t>2200</t>
  </si>
  <si>
    <t>EH</t>
  </si>
  <si>
    <t>Rentals and Leases - Furnishings and Equipment</t>
  </si>
  <si>
    <t xml:space="preserve">Case Management Database           </t>
  </si>
  <si>
    <t>CE - Social Research Services</t>
  </si>
  <si>
    <t>PE - Interest COP Lease/Purchase Agreements</t>
  </si>
  <si>
    <t>SG - Travel</t>
  </si>
  <si>
    <t>Application Planning Manager</t>
  </si>
  <si>
    <t>Strategic Partner</t>
  </si>
  <si>
    <t>Program Index</t>
  </si>
  <si>
    <t>1900</t>
  </si>
  <si>
    <t>EK</t>
  </si>
  <si>
    <t>Facilities and Services (EK)</t>
  </si>
  <si>
    <t xml:space="preserve">Business Diversity Mgmt System     </t>
  </si>
  <si>
    <t>CF - Technical Research Services</t>
  </si>
  <si>
    <t>SJ - Capital Outlays</t>
  </si>
  <si>
    <t>Application Support Manager</t>
  </si>
  <si>
    <t>Organization Index</t>
  </si>
  <si>
    <t>2050</t>
  </si>
  <si>
    <t>Board of Pilotage Commissioners</t>
  </si>
  <si>
    <t>EE</t>
  </si>
  <si>
    <t>Repairs, Alterations, and Maintenance</t>
  </si>
  <si>
    <t xml:space="preserve">Deadly Force Data Collection       </t>
  </si>
  <si>
    <t>CG - Marketing Services</t>
  </si>
  <si>
    <t>SN - Grants, Benefits, and Client Services</t>
  </si>
  <si>
    <t>Budget Analyst</t>
  </si>
  <si>
    <t xml:space="preserve">Legal </t>
  </si>
  <si>
    <t>Allocation Code</t>
  </si>
  <si>
    <t>1420</t>
  </si>
  <si>
    <t>Board of Tax Appeals</t>
  </si>
  <si>
    <t>JA</t>
  </si>
  <si>
    <t>Noncapitalized Assets (JA)</t>
  </si>
  <si>
    <t xml:space="preserve">Paper to Electronic Workflows      </t>
  </si>
  <si>
    <t>CH - Communication Services</t>
  </si>
  <si>
    <t>SP - Debt Service</t>
  </si>
  <si>
    <t>Business Analyst</t>
  </si>
  <si>
    <t>Project</t>
  </si>
  <si>
    <t>0100</t>
  </si>
  <si>
    <t>Bond Retirement and Interest</t>
  </si>
  <si>
    <t>JC</t>
  </si>
  <si>
    <t>Furnishings and Equipment (JC)</t>
  </si>
  <si>
    <t xml:space="preserve">ACES Stabilization                 </t>
  </si>
  <si>
    <t>CK - Recruiting Services</t>
  </si>
  <si>
    <t>SZ - Unidentified</t>
  </si>
  <si>
    <t>Business Intelligence Analytics Analyst</t>
  </si>
  <si>
    <t>Sub-Project</t>
  </si>
  <si>
    <t>1010</t>
  </si>
  <si>
    <t>Caseload Forecast Council</t>
  </si>
  <si>
    <t>AA</t>
  </si>
  <si>
    <t>State Classified (AA)</t>
  </si>
  <si>
    <t>Internal Labor</t>
  </si>
  <si>
    <t xml:space="preserve">Update HELMS Funding               </t>
  </si>
  <si>
    <t>CZ - Other Professional Services</t>
  </si>
  <si>
    <t>Business Process Analyst</t>
  </si>
  <si>
    <t>3750</t>
  </si>
  <si>
    <t>Central Washington University</t>
  </si>
  <si>
    <t>AC</t>
  </si>
  <si>
    <t>State Exempt (AC)</t>
  </si>
  <si>
    <t xml:space="preserve">Electronic Health Record System    </t>
  </si>
  <si>
    <t>EM - Attorney General Services</t>
  </si>
  <si>
    <t>Business Process Manager/Lead</t>
  </si>
  <si>
    <t>3530</t>
  </si>
  <si>
    <t>AS</t>
  </si>
  <si>
    <t>Sick Leave Buy-Out (AS)</t>
  </si>
  <si>
    <t xml:space="preserve">iCOACH &amp; Reentry Investments       </t>
  </si>
  <si>
    <t>ET - Audit Services</t>
  </si>
  <si>
    <t>Change Management Analyst</t>
  </si>
  <si>
    <t>4600</t>
  </si>
  <si>
    <t>Columbia River Gorge Commission</t>
  </si>
  <si>
    <t>AT</t>
  </si>
  <si>
    <t>Terminal Leave (AT)</t>
  </si>
  <si>
    <t xml:space="preserve">Modernize Legacy Software          </t>
  </si>
  <si>
    <t>EV - Administrative Hearings Services</t>
  </si>
  <si>
    <t>Change Management Manager</t>
  </si>
  <si>
    <t>0870</t>
  </si>
  <si>
    <t>AU</t>
  </si>
  <si>
    <t>Overtime and Callback (AU)</t>
  </si>
  <si>
    <t xml:space="preserve">ELUHO New Case Management System   </t>
  </si>
  <si>
    <t>EW - Archives and Records Management Services</t>
  </si>
  <si>
    <t>Configuration Manager</t>
  </si>
  <si>
    <t>0990</t>
  </si>
  <si>
    <t>BA</t>
  </si>
  <si>
    <t>Old Age, Survivors, and Disability Insurance</t>
  </si>
  <si>
    <t xml:space="preserve">Police RMS Project                 </t>
  </si>
  <si>
    <t>EX - OMWBE Services</t>
  </si>
  <si>
    <t>Contract Analyst</t>
  </si>
  <si>
    <t>0500</t>
  </si>
  <si>
    <t>Commission on Judicial Conduct</t>
  </si>
  <si>
    <t>BA A100</t>
  </si>
  <si>
    <t>Benefits Appropriation Transfers</t>
  </si>
  <si>
    <t>Contract Manager</t>
  </si>
  <si>
    <t>6990</t>
  </si>
  <si>
    <t>BB</t>
  </si>
  <si>
    <t>Retirement and Pensions (BB)</t>
  </si>
  <si>
    <t>Conversion Manager</t>
  </si>
  <si>
    <t>1630</t>
  </si>
  <si>
    <t>BC</t>
  </si>
  <si>
    <t>Medical Aid and Industrial Insurance</t>
  </si>
  <si>
    <t>Customer Support Manager</t>
  </si>
  <si>
    <t>4060</t>
  </si>
  <si>
    <t>County Road Administration Board</t>
  </si>
  <si>
    <t>BD</t>
  </si>
  <si>
    <t>Health, Life, and Disability Insurance</t>
  </si>
  <si>
    <t>Customer Support Analyst</t>
  </si>
  <si>
    <t>0480</t>
  </si>
  <si>
    <t>Court of Appeals</t>
  </si>
  <si>
    <t>BE</t>
  </si>
  <si>
    <t>Allowances (BE)</t>
  </si>
  <si>
    <t>Database Administrator</t>
  </si>
  <si>
    <t>4950</t>
  </si>
  <si>
    <t>Department of Agriculture</t>
  </si>
  <si>
    <t>BH</t>
  </si>
  <si>
    <t>Hospital Insurance (Medicare) (BH)</t>
  </si>
  <si>
    <t>Database Analyst</t>
  </si>
  <si>
    <t>3070</t>
  </si>
  <si>
    <t>EL</t>
  </si>
  <si>
    <t>Data Processing Services (Interagency) (EL)</t>
  </si>
  <si>
    <t>Internal Services</t>
  </si>
  <si>
    <t>Developers</t>
  </si>
  <si>
    <t>1030</t>
  </si>
  <si>
    <t>Department of Commerce</t>
  </si>
  <si>
    <t>EA</t>
  </si>
  <si>
    <t>Supplies and Materials (EA)</t>
  </si>
  <si>
    <t>Financial Analyst</t>
  </si>
  <si>
    <t>3100</t>
  </si>
  <si>
    <t>Department of Corrections</t>
  </si>
  <si>
    <t>EF</t>
  </si>
  <si>
    <t>Printing and Reproduction (EF)</t>
  </si>
  <si>
    <t>Financial Manager</t>
  </si>
  <si>
    <t>4610</t>
  </si>
  <si>
    <t>Department of Ecology</t>
  </si>
  <si>
    <t>EG</t>
  </si>
  <si>
    <t>Employee Professional Development and Training</t>
  </si>
  <si>
    <t>Help Desk Analyst</t>
  </si>
  <si>
    <t>1790</t>
  </si>
  <si>
    <t>Department of Enterprise Services</t>
  </si>
  <si>
    <t>EJ</t>
  </si>
  <si>
    <t>Subscriptions (EJ)</t>
  </si>
  <si>
    <t>Help Desk Manager</t>
  </si>
  <si>
    <t>4770</t>
  </si>
  <si>
    <t>Department of Fish and Wildlife</t>
  </si>
  <si>
    <t>EN</t>
  </si>
  <si>
    <t>Personnel Services (EN)</t>
  </si>
  <si>
    <t>Implementation Coordinator</t>
  </si>
  <si>
    <t>3030</t>
  </si>
  <si>
    <t>Department of Health</t>
  </si>
  <si>
    <t>ES</t>
  </si>
  <si>
    <t>Vehicle Maintenance and Operating Costs (ES)</t>
  </si>
  <si>
    <t>Implementation Manager</t>
  </si>
  <si>
    <t>2350</t>
  </si>
  <si>
    <t>Department of Labor and Industries</t>
  </si>
  <si>
    <t>EZ</t>
  </si>
  <si>
    <t>Other Goods and Services (EZ)</t>
  </si>
  <si>
    <t>Infrastructure Manager</t>
  </si>
  <si>
    <t>2400</t>
  </si>
  <si>
    <t>Department of Licensing</t>
  </si>
  <si>
    <t>GA</t>
  </si>
  <si>
    <t>In-State Subsistence and Lodging</t>
  </si>
  <si>
    <t>Infrastructure Management Lead</t>
  </si>
  <si>
    <t>4900</t>
  </si>
  <si>
    <t>Department of Natural Resources</t>
  </si>
  <si>
    <t>GB</t>
  </si>
  <si>
    <t>In-State Air Transportation (GB)</t>
  </si>
  <si>
    <t>Interface Coordinator</t>
  </si>
  <si>
    <t>1240</t>
  </si>
  <si>
    <t>Department of Retirement Systems</t>
  </si>
  <si>
    <t>GC</t>
  </si>
  <si>
    <t>Private Automobile Mileage (GC)</t>
  </si>
  <si>
    <t>Network Lead/Engineer</t>
  </si>
  <si>
    <t>1400</t>
  </si>
  <si>
    <t>Department of Revenue</t>
  </si>
  <si>
    <t>GD</t>
  </si>
  <si>
    <t>Other Travel Expenses (GD)</t>
  </si>
  <si>
    <t>Operations Manager</t>
  </si>
  <si>
    <t>4050</t>
  </si>
  <si>
    <t>Department of Transportation</t>
  </si>
  <si>
    <t>GF</t>
  </si>
  <si>
    <t>Out-of-State Subsistence and Lodging</t>
  </si>
  <si>
    <t>Operations Support Analyst</t>
  </si>
  <si>
    <t>3050</t>
  </si>
  <si>
    <t>GG</t>
  </si>
  <si>
    <t>Out-of-State Air Transportation (GG)</t>
  </si>
  <si>
    <t>Organization Change Manager/Lead</t>
  </si>
  <si>
    <t>1020</t>
  </si>
  <si>
    <t>GN</t>
  </si>
  <si>
    <t>Motor Pool Services (GN)</t>
  </si>
  <si>
    <t>Organization Change Analyst</t>
  </si>
  <si>
    <t>3150</t>
  </si>
  <si>
    <t>CA 0001</t>
  </si>
  <si>
    <t>Admin Contracts (CA 0001)</t>
  </si>
  <si>
    <t>Outside Services</t>
  </si>
  <si>
    <t>PMO Analyst</t>
  </si>
  <si>
    <t>3000</t>
  </si>
  <si>
    <t>ET</t>
  </si>
  <si>
    <t>Audit Services (ET)</t>
  </si>
  <si>
    <t>PMO Manager</t>
  </si>
  <si>
    <t>3950</t>
  </si>
  <si>
    <t>EV</t>
  </si>
  <si>
    <t>Administrative Hearings Services (EV)</t>
  </si>
  <si>
    <t>Procurement Analyst</t>
  </si>
  <si>
    <t>3700</t>
  </si>
  <si>
    <t>Eastern Washington University</t>
  </si>
  <si>
    <t>EW</t>
  </si>
  <si>
    <t>Archives and Records Management Services</t>
  </si>
  <si>
    <t>Procurement Manager</t>
  </si>
  <si>
    <t>1040</t>
  </si>
  <si>
    <t>EX</t>
  </si>
  <si>
    <t>OMWBE Services (EX)</t>
  </si>
  <si>
    <t>Project Director</t>
  </si>
  <si>
    <t>5400</t>
  </si>
  <si>
    <t>EY</t>
  </si>
  <si>
    <t>Software Licenses, �Maintenance, and Subscription-Based Computing Services</t>
  </si>
  <si>
    <t>Project Librarian</t>
  </si>
  <si>
    <t>4680</t>
  </si>
  <si>
    <t>JB</t>
  </si>
  <si>
    <t>Noncapitalized Software (JB)</t>
  </si>
  <si>
    <t>1670</t>
  </si>
  <si>
    <t>Forensic Investigations Council</t>
  </si>
  <si>
    <t>EB</t>
  </si>
  <si>
    <t>Communications and Telecommunications Services</t>
  </si>
  <si>
    <t>Telecom</t>
  </si>
  <si>
    <t>Project Office Network Administrator</t>
  </si>
  <si>
    <t>4110</t>
  </si>
  <si>
    <t>Project Office Tool Set &amp; Developer</t>
  </si>
  <si>
    <t>0860</t>
  </si>
  <si>
    <t>Governor's Office of Indian Affairs</t>
  </si>
  <si>
    <t>Project Scheduler</t>
  </si>
  <si>
    <t>0110</t>
  </si>
  <si>
    <t>Quality Assurance Analyst</t>
  </si>
  <si>
    <t>1200</t>
  </si>
  <si>
    <t>Human Rights Commission</t>
  </si>
  <si>
    <t>Quality Control Analyst</t>
  </si>
  <si>
    <t>0140</t>
  </si>
  <si>
    <t>Quality Manager</t>
  </si>
  <si>
    <t>0380</t>
  </si>
  <si>
    <t>Joint Legislative Systems Committee</t>
  </si>
  <si>
    <t>Requirements Analyst</t>
  </si>
  <si>
    <t>0130</t>
  </si>
  <si>
    <t>Joint Transportation Committee</t>
  </si>
  <si>
    <t>Release Planner</t>
  </si>
  <si>
    <t>0200</t>
  </si>
  <si>
    <t>Risk Manager</t>
  </si>
  <si>
    <t>3410</t>
  </si>
  <si>
    <t>Risk Analyst</t>
  </si>
  <si>
    <t>Security Coordinator</t>
  </si>
  <si>
    <t>1950</t>
  </si>
  <si>
    <t>Liquor and Cannabis Board</t>
  </si>
  <si>
    <t>Stakeholder Coordinator</t>
  </si>
  <si>
    <t>2450</t>
  </si>
  <si>
    <t>Military Department</t>
  </si>
  <si>
    <t>Subject Matter Experts</t>
  </si>
  <si>
    <t>1470</t>
  </si>
  <si>
    <t>Systems Architect</t>
  </si>
  <si>
    <t>1100</t>
  </si>
  <si>
    <t>Office of Administrative Hearings</t>
  </si>
  <si>
    <t>Systems Engineer</t>
  </si>
  <si>
    <t>1000</t>
  </si>
  <si>
    <t>Technical Manager</t>
  </si>
  <si>
    <t>0570</t>
  </si>
  <si>
    <t>Office of Civil Legal Aid</t>
  </si>
  <si>
    <t>Technical Specialist</t>
  </si>
  <si>
    <t>1050</t>
  </si>
  <si>
    <t>Technical Writer</t>
  </si>
  <si>
    <t>1600</t>
  </si>
  <si>
    <t>Test Lead</t>
  </si>
  <si>
    <t>0370</t>
  </si>
  <si>
    <t>Office of Legislative Support Services</t>
  </si>
  <si>
    <t>Test Manager</t>
  </si>
  <si>
    <t>0800</t>
  </si>
  <si>
    <t>Test Script Writer</t>
  </si>
  <si>
    <t>0560</t>
  </si>
  <si>
    <t>Office of Public Defense</t>
  </si>
  <si>
    <t>Test Tool Lead</t>
  </si>
  <si>
    <t>0350</t>
  </si>
  <si>
    <t>Tester</t>
  </si>
  <si>
    <t>0950</t>
  </si>
  <si>
    <t>Training Manager/Lead</t>
  </si>
  <si>
    <t>0900</t>
  </si>
  <si>
    <t>Trainer</t>
  </si>
  <si>
    <t>0750</t>
  </si>
  <si>
    <t>Office of the Governor</t>
  </si>
  <si>
    <t>UAT Tester</t>
  </si>
  <si>
    <t>0850</t>
  </si>
  <si>
    <t>Office of the Secretary of State</t>
  </si>
  <si>
    <t>Website Administrator</t>
  </si>
  <si>
    <t>0820</t>
  </si>
  <si>
    <t>Public Disclosure Commission</t>
  </si>
  <si>
    <t>2750</t>
  </si>
  <si>
    <t>4780</t>
  </si>
  <si>
    <t>Puget Sound Partnership</t>
  </si>
  <si>
    <t>4670</t>
  </si>
  <si>
    <t>0120</t>
  </si>
  <si>
    <t>1650</t>
  </si>
  <si>
    <t>State Board of Accountancy</t>
  </si>
  <si>
    <t>4710</t>
  </si>
  <si>
    <t>State Conservation Commission</t>
  </si>
  <si>
    <t>1260</t>
  </si>
  <si>
    <t>State Investment Board</t>
  </si>
  <si>
    <t>1160</t>
  </si>
  <si>
    <t>State Lottery Commission</t>
  </si>
  <si>
    <t>4650</t>
  </si>
  <si>
    <t>3510</t>
  </si>
  <si>
    <t>State School for the Blind</t>
  </si>
  <si>
    <t>0400</t>
  </si>
  <si>
    <t>Statute Law Committee</t>
  </si>
  <si>
    <t>3400</t>
  </si>
  <si>
    <t>Student Achievement Council</t>
  </si>
  <si>
    <t>0450</t>
  </si>
  <si>
    <t>Supreme Court</t>
  </si>
  <si>
    <t>3500</t>
  </si>
  <si>
    <t>3760</t>
  </si>
  <si>
    <t>The Evergreen State College</t>
  </si>
  <si>
    <t>4100</t>
  </si>
  <si>
    <t>Transportation Commission</t>
  </si>
  <si>
    <t>4070</t>
  </si>
  <si>
    <t>Transportation Improvement Board</t>
  </si>
  <si>
    <t>3600</t>
  </si>
  <si>
    <t>University of Washington</t>
  </si>
  <si>
    <t>2150</t>
  </si>
  <si>
    <t>4620</t>
  </si>
  <si>
    <t>1190</t>
  </si>
  <si>
    <t>2270</t>
  </si>
  <si>
    <t>1180</t>
  </si>
  <si>
    <t>1070</t>
  </si>
  <si>
    <t>2280</t>
  </si>
  <si>
    <t>1850</t>
  </si>
  <si>
    <t>Washington Horse Racing Commission</t>
  </si>
  <si>
    <t>3870</t>
  </si>
  <si>
    <t>Washington State Arts Commission</t>
  </si>
  <si>
    <t>1170</t>
  </si>
  <si>
    <t>3900</t>
  </si>
  <si>
    <t>Washington State Historical Society</t>
  </si>
  <si>
    <t>2250</t>
  </si>
  <si>
    <t>Washington State Patrol</t>
  </si>
  <si>
    <t>3650</t>
  </si>
  <si>
    <t>Washington State University</t>
  </si>
  <si>
    <t>3800</t>
  </si>
  <si>
    <t>Western Washington University</t>
  </si>
  <si>
    <t>3540</t>
  </si>
  <si>
    <t>Section</t>
  </si>
  <si>
    <t>Sub Object</t>
  </si>
  <si>
    <t>2. Non-State Employee Staffing Costs</t>
  </si>
  <si>
    <t>3. Contracted Professional Services</t>
  </si>
  <si>
    <t>4. Software Licenses and Subscriptions</t>
  </si>
  <si>
    <t>5. Hardware and Equipment</t>
  </si>
  <si>
    <t>6. Other</t>
  </si>
  <si>
    <t>1. State Employee Staffing Costs</t>
  </si>
  <si>
    <t>Gate</t>
  </si>
  <si>
    <t>Project AFRS Code</t>
  </si>
  <si>
    <t>sub object</t>
  </si>
  <si>
    <t>Gate Code</t>
  </si>
  <si>
    <t>SO</t>
  </si>
  <si>
    <t>Agency #</t>
  </si>
  <si>
    <t>For Gated Funding Project Use Only. Non-gated projects include all project costs on the Budgeted Resources tab.</t>
  </si>
  <si>
    <t>25H</t>
  </si>
  <si>
    <t>25H-A: Fair Start fund for Kids</t>
  </si>
  <si>
    <t>General Wage Increase</t>
  </si>
  <si>
    <t>Paid Family Medical Leave</t>
  </si>
  <si>
    <t>10IT</t>
  </si>
  <si>
    <t>05IT</t>
  </si>
  <si>
    <t>11IT</t>
  </si>
  <si>
    <t>08IT</t>
  </si>
  <si>
    <t>04IT</t>
  </si>
  <si>
    <t>09IT</t>
  </si>
  <si>
    <t>03IT</t>
  </si>
  <si>
    <t>07IT</t>
  </si>
  <si>
    <t>01IT</t>
  </si>
  <si>
    <t>02IT</t>
  </si>
  <si>
    <t>06IT</t>
  </si>
  <si>
    <t>W42</t>
  </si>
  <si>
    <t>W46</t>
  </si>
  <si>
    <t>206W</t>
  </si>
  <si>
    <t>DIGITAL PRINTING SPECIALIST</t>
  </si>
  <si>
    <t>206X</t>
  </si>
  <si>
    <t>DIGITAL PRINTING TECHNICIAN</t>
  </si>
  <si>
    <t>207K</t>
  </si>
  <si>
    <t>OFFSET PRESS OPERATOR</t>
  </si>
  <si>
    <t>205N</t>
  </si>
  <si>
    <t>OFFSET PRINTER OPERATOR</t>
  </si>
  <si>
    <t>205O</t>
  </si>
  <si>
    <t>OFFSET PRINTER OPERATOR LEAD</t>
  </si>
  <si>
    <t>205P</t>
  </si>
  <si>
    <t>OFFSET PRINTER OPERATOR SUPERVISOR</t>
  </si>
  <si>
    <t>206T</t>
  </si>
  <si>
    <t>OFFSET SHEET FED - WEB PRESS OPERATOR</t>
  </si>
  <si>
    <t>206U</t>
  </si>
  <si>
    <t>OFFSET SHEET FED-WEB PRESS OPERATOR LEAD</t>
  </si>
  <si>
    <t>204J</t>
  </si>
  <si>
    <t>PHOTOLITHOGRAPHER 1</t>
  </si>
  <si>
    <t>204K</t>
  </si>
  <si>
    <t>PHOTOLITHOGRAPHER 2</t>
  </si>
  <si>
    <t>204M</t>
  </si>
  <si>
    <t>PHOTOLITHOGRAPHER SUPERVISOR</t>
  </si>
  <si>
    <t>206Y</t>
  </si>
  <si>
    <t>PREPRESS SPECIALIST</t>
  </si>
  <si>
    <t>206Z</t>
  </si>
  <si>
    <t>PREPRESS SPECIALIST LEAD</t>
  </si>
  <si>
    <t>206S</t>
  </si>
  <si>
    <t>PRESS ASSISTANT</t>
  </si>
  <si>
    <t>207M</t>
  </si>
  <si>
    <t>PRESSROOM SUPERVISOR</t>
  </si>
  <si>
    <t>207O</t>
  </si>
  <si>
    <t>PRINTER-LITHOGRAPHER</t>
  </si>
  <si>
    <t>207Q</t>
  </si>
  <si>
    <t>PRINTER-LITHOGRAPHER SUPERVISOR</t>
  </si>
  <si>
    <t>205E</t>
  </si>
  <si>
    <t>PRINTING &amp; DUPLICATION SPECIALIST 1</t>
  </si>
  <si>
    <t>205F</t>
  </si>
  <si>
    <t>PRINTING &amp; DUPLICATION SPECIALIST 2</t>
  </si>
  <si>
    <t>205G</t>
  </si>
  <si>
    <t>PRINTING &amp; DUPLICATION SPECIALIST 3</t>
  </si>
  <si>
    <t>205I</t>
  </si>
  <si>
    <t>PRINTING &amp; DUPLICATION SUPERVISOR</t>
  </si>
  <si>
    <t>207J</t>
  </si>
  <si>
    <t>PRINTING STOCKROOM SUPERVISOR</t>
  </si>
  <si>
    <t>207H</t>
  </si>
  <si>
    <t>PRINTING STOCKROOM WORKER</t>
  </si>
  <si>
    <t>203J</t>
  </si>
  <si>
    <t>TV/VIDEO EQUIPMENT OPERATOR 1</t>
  </si>
  <si>
    <t>203K</t>
  </si>
  <si>
    <t>TV/VIDEO EQUIPMENT OPERATOR 2</t>
  </si>
  <si>
    <t>203L</t>
  </si>
  <si>
    <t>TV/VIDEO EQUIPMENT OPERATOR LEAD</t>
  </si>
  <si>
    <t>W35</t>
  </si>
  <si>
    <t>W50</t>
  </si>
  <si>
    <t>W37</t>
  </si>
  <si>
    <t>W43</t>
  </si>
  <si>
    <t>W38</t>
  </si>
  <si>
    <t>W47</t>
  </si>
  <si>
    <t>W51</t>
  </si>
  <si>
    <t>W56</t>
  </si>
  <si>
    <t>W62</t>
  </si>
  <si>
    <t>W49</t>
  </si>
  <si>
    <t>W55</t>
  </si>
  <si>
    <t>W34</t>
  </si>
  <si>
    <t>W36</t>
  </si>
  <si>
    <t>W48</t>
  </si>
  <si>
    <t>W41</t>
  </si>
  <si>
    <t>W52</t>
  </si>
  <si>
    <t>W57</t>
  </si>
  <si>
    <t>W39</t>
  </si>
  <si>
    <t>W45</t>
  </si>
  <si>
    <t>W44</t>
  </si>
  <si>
    <t>W59</t>
  </si>
  <si>
    <t>ADMINISTRATIVE ASSISTANT 1 - TEAMSTERS</t>
  </si>
  <si>
    <t>ADMINISTRATIVE ASSISTANT 2 - TEAMSTERS</t>
  </si>
  <si>
    <t>ADMINISTRATIVE ASSISTANT 3 - TEAMSTERS</t>
  </si>
  <si>
    <t>104H</t>
  </si>
  <si>
    <t>ADMINISTRATIVE INTERN 1</t>
  </si>
  <si>
    <t>104I</t>
  </si>
  <si>
    <t>ADMINISTRATIVE INTERN 2</t>
  </si>
  <si>
    <t>104J</t>
  </si>
  <si>
    <t>ADMINISTRATIVE INTERN 3</t>
  </si>
  <si>
    <t>429C</t>
  </si>
  <si>
    <t>AGO INVESTIGATOR/ANALYST</t>
  </si>
  <si>
    <t>429E</t>
  </si>
  <si>
    <t>AGO INVESTIGATOR/ANALYST SUPERVISOR</t>
  </si>
  <si>
    <t>429D</t>
  </si>
  <si>
    <t>AGO SENIOR INVESTIGATOR/ANALYST</t>
  </si>
  <si>
    <t>CUSTOMER SERVICE SPECIALIST 1-TEAMSTERS</t>
  </si>
  <si>
    <t>CUSTOMER SERVICE SPECIALIST 2-TEAMSTERS</t>
  </si>
  <si>
    <t>EMS1</t>
  </si>
  <si>
    <t>EMS2</t>
  </si>
  <si>
    <t>EMS3</t>
  </si>
  <si>
    <t>EMS4</t>
  </si>
  <si>
    <t>EMS5</t>
  </si>
  <si>
    <t>FISCAL ANALYST 1 - TEAMSTERS</t>
  </si>
  <si>
    <t>FISCAL ANALYST 2 - TEAMSTERS</t>
  </si>
  <si>
    <t>FISCAL ANALYST 3 - TEAMSTERS</t>
  </si>
  <si>
    <t>FISCAL ANALYST 4 - TEAMSTERS</t>
  </si>
  <si>
    <t>FISCAL TECHNICIAN 2 - TEAMSTERS</t>
  </si>
  <si>
    <t>HUMAN RESOURCE CONSULT ASST 1-TEAMSTERS</t>
  </si>
  <si>
    <t>HUMAN RESOURCE CONSULT ASST 2-TEAMSTERS</t>
  </si>
  <si>
    <t>HUMAN RESOURCE CONSULTANT 1 - TEAMSTERS</t>
  </si>
  <si>
    <t>HUMAN RESOURCE CONSULTANT 2 - TEAMSTERS</t>
  </si>
  <si>
    <t>HUMAN RESOURCE CONSULTANT 3 - TEAMSTERS</t>
  </si>
  <si>
    <t>HUMAN RESOURCE CONSULTANT 4 - TEAMSTERS</t>
  </si>
  <si>
    <t>423A</t>
  </si>
  <si>
    <t>INDUSTRIAL INSURANCE APPEALS JUDGE 1</t>
  </si>
  <si>
    <t>423C</t>
  </si>
  <si>
    <t>INDUSTRIAL INSURANCE APPEALS JUDGE 3</t>
  </si>
  <si>
    <t>423D</t>
  </si>
  <si>
    <t>INDUSTRIAL INSURANCE APPEALS JUDGE 4</t>
  </si>
  <si>
    <t>168E</t>
  </si>
  <si>
    <t>425R</t>
  </si>
  <si>
    <t>INDUSTRIAL INSURANCE PROGRAM COORDINATOR</t>
  </si>
  <si>
    <t>153I</t>
  </si>
  <si>
    <t>153J</t>
  </si>
  <si>
    <t>153K</t>
  </si>
  <si>
    <t>INDUSTRIAL INSURANCE UNDERWRITER 3</t>
  </si>
  <si>
    <t>153L</t>
  </si>
  <si>
    <t>INDUSTRIAL INSURANCE UNDERWRITER 4</t>
  </si>
  <si>
    <t>153M</t>
  </si>
  <si>
    <t>INDUSTRIAL INSURANCE UNDERWRITER 5</t>
  </si>
  <si>
    <t>124B</t>
  </si>
  <si>
    <t>INDUSTRIAL RELATIONS AGENT 2</t>
  </si>
  <si>
    <t>124C</t>
  </si>
  <si>
    <t>INDUSTRIAL RELATIONS AGENT 3</t>
  </si>
  <si>
    <t>124D</t>
  </si>
  <si>
    <t>INDUSTRIAL RELATIONS AGENT 4</t>
  </si>
  <si>
    <t>162L</t>
  </si>
  <si>
    <t>INSURANCE ANALYST</t>
  </si>
  <si>
    <t>150E</t>
  </si>
  <si>
    <t>INSURANCE TECHNICIAN 1</t>
  </si>
  <si>
    <t>150F</t>
  </si>
  <si>
    <t>INSURANCE TECHNICIAN 2</t>
  </si>
  <si>
    <t>150G</t>
  </si>
  <si>
    <t>INSURANCE TECHNICIAN 3</t>
  </si>
  <si>
    <t>150H</t>
  </si>
  <si>
    <t>INSURANCE TECHNICIAN 4</t>
  </si>
  <si>
    <t>427P</t>
  </si>
  <si>
    <t>INVESTIGATOR 1</t>
  </si>
  <si>
    <t>INVESTIGATOR 1 - TEAMSTERS</t>
  </si>
  <si>
    <t>427Q</t>
  </si>
  <si>
    <t>INVESTIGATOR 2</t>
  </si>
  <si>
    <t>INVESTIGATOR 2 - TEAMSTERS</t>
  </si>
  <si>
    <t>427R</t>
  </si>
  <si>
    <t>INVESTIGATOR 3</t>
  </si>
  <si>
    <t>INVESTIGATOR 3 - TEAMSTERS</t>
  </si>
  <si>
    <t>427S</t>
  </si>
  <si>
    <t>INVESTIGATOR 4</t>
  </si>
  <si>
    <t>152N</t>
  </si>
  <si>
    <t>LABOR &amp; INDUSTRIES AUDITOR 1</t>
  </si>
  <si>
    <t>152O</t>
  </si>
  <si>
    <t>LABOR &amp; INDUSTRIES AUDITOR 2</t>
  </si>
  <si>
    <t>152P</t>
  </si>
  <si>
    <t>LABOR &amp; INDUSTRIES AUDITOR 3</t>
  </si>
  <si>
    <t>152Q</t>
  </si>
  <si>
    <t>LABOR &amp; INDUSTRIES AUDITOR 4</t>
  </si>
  <si>
    <t>152R</t>
  </si>
  <si>
    <t>LABOR &amp; INDUSTRIES AUDITOR 5</t>
  </si>
  <si>
    <t>459I</t>
  </si>
  <si>
    <t>458E</t>
  </si>
  <si>
    <t>LICENSING SERVICES REPRESENTATIVE 1</t>
  </si>
  <si>
    <t>458F</t>
  </si>
  <si>
    <t>LICENSING SERVICES REPRESENTATIVE 2</t>
  </si>
  <si>
    <t>458G</t>
  </si>
  <si>
    <t>LICENSING SERVICES REPRESENTATIVE 3</t>
  </si>
  <si>
    <t>458H</t>
  </si>
  <si>
    <t>LICENSING SERVICES REPRESENTATIVE 4</t>
  </si>
  <si>
    <t>458M</t>
  </si>
  <si>
    <t>LICENSING SPECIALIST</t>
  </si>
  <si>
    <t>458N</t>
  </si>
  <si>
    <t>LICENSING SPECIALIST SENIOR</t>
  </si>
  <si>
    <t>458O</t>
  </si>
  <si>
    <t>LICENSING SPECIALIST SUPERVISOR</t>
  </si>
  <si>
    <t>113I</t>
  </si>
  <si>
    <t>MAIL CARRIER-DRIVER</t>
  </si>
  <si>
    <t>113L</t>
  </si>
  <si>
    <t>MAIL PROCESSING MANAGER</t>
  </si>
  <si>
    <t>113J</t>
  </si>
  <si>
    <t>MAIL PROCESSING-DRIVER</t>
  </si>
  <si>
    <t>113K</t>
  </si>
  <si>
    <t>MAIL PROCESSING-DRIVER LEAD</t>
  </si>
  <si>
    <t>170K</t>
  </si>
  <si>
    <t>170L</t>
  </si>
  <si>
    <t>170M</t>
  </si>
  <si>
    <t>170E</t>
  </si>
  <si>
    <t>MEDICAL ASSISTANCE SPECIALIST 1</t>
  </si>
  <si>
    <t>170F</t>
  </si>
  <si>
    <t>MEDICAL ASSISTANCE SPECIALIST 2</t>
  </si>
  <si>
    <t>170G</t>
  </si>
  <si>
    <t>MEDICAL ASSISTANCE SPECIALIST 3</t>
  </si>
  <si>
    <t>170H</t>
  </si>
  <si>
    <t>MEDICAL ASSISTANCE SPECIALIST 4</t>
  </si>
  <si>
    <t>170I</t>
  </si>
  <si>
    <t>MEDICAL ASSISTANCE SPECIALIST 5</t>
  </si>
  <si>
    <t>183A</t>
  </si>
  <si>
    <t>MEDICAL CODING SPECIALIST</t>
  </si>
  <si>
    <t>182A</t>
  </si>
  <si>
    <t>MEDICAL PROGRAM ASSISTANT</t>
  </si>
  <si>
    <t>162E</t>
  </si>
  <si>
    <t>MEDICAL PROGRAM SPECIALIST 1</t>
  </si>
  <si>
    <t>162F</t>
  </si>
  <si>
    <t>MEDICAL PROGRAM SPECIALIST 2</t>
  </si>
  <si>
    <t>162G</t>
  </si>
  <si>
    <t>MEDICAL PROGRAM SPECIALIST 3</t>
  </si>
  <si>
    <t>171E</t>
  </si>
  <si>
    <t>MEDICAL TREATMENT ADJUDICATOR 1</t>
  </si>
  <si>
    <t>171F</t>
  </si>
  <si>
    <t>MEDICAL TREATMENT ADJUDICATOR 2</t>
  </si>
  <si>
    <t>171G</t>
  </si>
  <si>
    <t>MEDICAL TREATMENT ADJUDICATOR 3</t>
  </si>
  <si>
    <t>171H</t>
  </si>
  <si>
    <t>MEDICAL TREATMENT ADJUDICATOR 4</t>
  </si>
  <si>
    <t>427H</t>
  </si>
  <si>
    <t>NATURAL RESOURCE INVESTIGATOR</t>
  </si>
  <si>
    <t>OFFICE ASSISTANT 3 - TEAMSTERS</t>
  </si>
  <si>
    <t>OFFICE ASSISTANT LEAD - TEAMSTERS</t>
  </si>
  <si>
    <t>OFFICE SUPPORT SUPERVISOR 1 - TEAMSTERS</t>
  </si>
  <si>
    <t>OFFICE SUPPORT SUPERVISOR 2 - TEAMSTERS</t>
  </si>
  <si>
    <t>180A</t>
  </si>
  <si>
    <t>180B</t>
  </si>
  <si>
    <t>180C</t>
  </si>
  <si>
    <t>157A</t>
  </si>
  <si>
    <t>POLITICAL FINANCE SPECIALIST 1</t>
  </si>
  <si>
    <t>157B</t>
  </si>
  <si>
    <t>POLITICAL FINANCE SPECIALIST 2</t>
  </si>
  <si>
    <t>157D</t>
  </si>
  <si>
    <t>POLITICAL FINANCE SPECIALIST 4</t>
  </si>
  <si>
    <t>PROCUREMENT &amp; SUPPLY SPECIALIST 1 - TEAMSTERS</t>
  </si>
  <si>
    <t>PROCUREMENT &amp; SUPPLY SPECIALIST 2 - TEAMSTERS</t>
  </si>
  <si>
    <t>PROCUREMENT &amp; SUPPLY SPECIALIST 3 - TEAMSTERS</t>
  </si>
  <si>
    <t>PROCUREMENT &amp; SUPPLY SPECIALIST 4 - TEAMSTERS</t>
  </si>
  <si>
    <t>PROCUREMENT/SUPPLY SUPPT SPEC 3 TMSTRS</t>
  </si>
  <si>
    <t>PROGRAM ASSISTANT - TEAMSTERS</t>
  </si>
  <si>
    <t>PROGRAM COORDINATOR - TEAMSTERS</t>
  </si>
  <si>
    <t>PROGRAM SPECIALIST 2 - TEAMSTERS</t>
  </si>
  <si>
    <t>PROGRAM SPECIALIST 3 - TEAMSTERS</t>
  </si>
  <si>
    <t>PROGRAM SPECIALIST 4 - TEAMSTERS</t>
  </si>
  <si>
    <t>PROGRAM SPECIALIST 5 - TEAMSTERS</t>
  </si>
  <si>
    <t>165G</t>
  </si>
  <si>
    <t>PUBLIC BENEFITS SPECIALIST 1</t>
  </si>
  <si>
    <t>165H</t>
  </si>
  <si>
    <t>PUBLIC BENEFITS SPECIALIST 2</t>
  </si>
  <si>
    <t>165I</t>
  </si>
  <si>
    <t>PUBLIC BENEFITS SPECIALIST 3</t>
  </si>
  <si>
    <t>165J</t>
  </si>
  <si>
    <t>PUBLIC BENEFITS SPECIALIST 4</t>
  </si>
  <si>
    <t>165K</t>
  </si>
  <si>
    <t>PUBLIC BENEFITS SPECIALIST 5</t>
  </si>
  <si>
    <t>454I</t>
  </si>
  <si>
    <t>RAIL CARRIER COMPLIANCE SPECIALIST</t>
  </si>
  <si>
    <t>163L</t>
  </si>
  <si>
    <t>RETIREMENT SPECIALIST 1</t>
  </si>
  <si>
    <t>163M</t>
  </si>
  <si>
    <t>RETIREMENT SPECIALIST 2</t>
  </si>
  <si>
    <t>163N</t>
  </si>
  <si>
    <t>RETIREMENT SPECIALIST 3</t>
  </si>
  <si>
    <t>163O</t>
  </si>
  <si>
    <t>RETIREMENT SPECIALIST 4</t>
  </si>
  <si>
    <t>174E</t>
  </si>
  <si>
    <t>REVENUE AGENT 1</t>
  </si>
  <si>
    <t>174F</t>
  </si>
  <si>
    <t>REVENUE AGENT 2</t>
  </si>
  <si>
    <t>174G</t>
  </si>
  <si>
    <t>REVENUE AGENT 3</t>
  </si>
  <si>
    <t>174H</t>
  </si>
  <si>
    <t>REVENUE AGENT 4</t>
  </si>
  <si>
    <t>155A</t>
  </si>
  <si>
    <t>REVENUE AUDITOR 1</t>
  </si>
  <si>
    <t>155B</t>
  </si>
  <si>
    <t>REVENUE AUDITOR 2</t>
  </si>
  <si>
    <t>155C</t>
  </si>
  <si>
    <t>REVENUE AUDITOR 3</t>
  </si>
  <si>
    <t>155D</t>
  </si>
  <si>
    <t>REVENUE AUDITOR 4</t>
  </si>
  <si>
    <t>155E</t>
  </si>
  <si>
    <t>REVENUE AUDITOR SUPERVISOR</t>
  </si>
  <si>
    <t>176E</t>
  </si>
  <si>
    <t>REVENUE FORESTER 1</t>
  </si>
  <si>
    <t>176F</t>
  </si>
  <si>
    <t>REVENUE FORESTER 2</t>
  </si>
  <si>
    <t>176G</t>
  </si>
  <si>
    <t>REVENUE FORESTER 3</t>
  </si>
  <si>
    <t>176H</t>
  </si>
  <si>
    <t>REVENUE FORESTER 4</t>
  </si>
  <si>
    <t>422M</t>
  </si>
  <si>
    <t>REVIEW JUDGE</t>
  </si>
  <si>
    <t>SECRETARY - TEAMSTERS</t>
  </si>
  <si>
    <t>SECRETARY LEAD - TEAMSTERS</t>
  </si>
  <si>
    <t>SECRETARY SENIOR - TEAMSTERS</t>
  </si>
  <si>
    <t>SECRETARY SUPERVISOR - TEAMSTERS</t>
  </si>
  <si>
    <t>453I</t>
  </si>
  <si>
    <t>STATE METROLOGIST</t>
  </si>
  <si>
    <t>116E</t>
  </si>
  <si>
    <t>STOCKROOM ATTENDANT 1</t>
  </si>
  <si>
    <t>116F</t>
  </si>
  <si>
    <t>STOCKROOM ATTENDANT 2</t>
  </si>
  <si>
    <t>116G</t>
  </si>
  <si>
    <t>STOCKROOM ATTENDANT 3</t>
  </si>
  <si>
    <t>116I</t>
  </si>
  <si>
    <t>STOCKROOM SUPERVISOR</t>
  </si>
  <si>
    <t>178F</t>
  </si>
  <si>
    <t>SUPPORT ENFORCEMENT OFFICER 1</t>
  </si>
  <si>
    <t>178G</t>
  </si>
  <si>
    <t>SUPPORT ENFORCEMENT OFFICER 2</t>
  </si>
  <si>
    <t>178H</t>
  </si>
  <si>
    <t>SUPPORT ENFORCEMENT OFFICER 3</t>
  </si>
  <si>
    <t>178I</t>
  </si>
  <si>
    <t>SUPPORT ENFORCEMENT OFFICER 4</t>
  </si>
  <si>
    <t>178E</t>
  </si>
  <si>
    <t>SUPPORT ENFORCEMENT TECHNICIAN</t>
  </si>
  <si>
    <t>118E</t>
  </si>
  <si>
    <t>SURPLUS INVENTORY CONTROL SPECIALIST 2</t>
  </si>
  <si>
    <t>118H</t>
  </si>
  <si>
    <t>SURPLUS INVENTORY CONTROL SPECIALIST 4</t>
  </si>
  <si>
    <t>172E</t>
  </si>
  <si>
    <t>TAX INFORMATION SPECIALIST 1</t>
  </si>
  <si>
    <t>172F</t>
  </si>
  <si>
    <t>TAX INFORMATION SPECIALIST 2</t>
  </si>
  <si>
    <t>172G</t>
  </si>
  <si>
    <t>TAX INFORMATION SPECIALIST 3</t>
  </si>
  <si>
    <t>172H</t>
  </si>
  <si>
    <t>TAX INFORMATION SPECIALIST 4</t>
  </si>
  <si>
    <t>175E</t>
  </si>
  <si>
    <t>TAX POLICY SPECIALIST 1</t>
  </si>
  <si>
    <t>175F</t>
  </si>
  <si>
    <t>TAX POLICY SPECIALIST 2</t>
  </si>
  <si>
    <t>175G</t>
  </si>
  <si>
    <t>TAX POLICY SPECIALIST 3</t>
  </si>
  <si>
    <t>175H</t>
  </si>
  <si>
    <t>TAX POLICY SPECIALIST 4</t>
  </si>
  <si>
    <t>177O</t>
  </si>
  <si>
    <t>TAX SERVICE REPRESENTATIVE 1</t>
  </si>
  <si>
    <t>177P</t>
  </si>
  <si>
    <t>TAX SERVICE REPRESENTATIVE 2</t>
  </si>
  <si>
    <t>173J</t>
  </si>
  <si>
    <t>TAX SPECIALIST 1 - ES</t>
  </si>
  <si>
    <t>455E</t>
  </si>
  <si>
    <t>TRANSPORTATION SPECIALIST 1</t>
  </si>
  <si>
    <t>455F</t>
  </si>
  <si>
    <t>TRANSPORTATION SPECIALIST 2</t>
  </si>
  <si>
    <t>455G</t>
  </si>
  <si>
    <t>TRANSPORTATION SPECIALIST 3</t>
  </si>
  <si>
    <t>454P</t>
  </si>
  <si>
    <t>TRANSPORTATION SPECIALIST 4</t>
  </si>
  <si>
    <t>164K</t>
  </si>
  <si>
    <t>UI TAX ADMINISTRATOR</t>
  </si>
  <si>
    <t>454E</t>
  </si>
  <si>
    <t>VEHICLE IDENTIFICATION NUMBER OFFICER</t>
  </si>
  <si>
    <t>459E</t>
  </si>
  <si>
    <t>VEHICLE SERVICES LIAISON OFFICER 1</t>
  </si>
  <si>
    <t>459F</t>
  </si>
  <si>
    <t>VEHICLE SERVICES LIAISON OFFICER 2</t>
  </si>
  <si>
    <t>163S</t>
  </si>
  <si>
    <t>VETERANS BENEFIT ASSISTANT</t>
  </si>
  <si>
    <t>163T</t>
  </si>
  <si>
    <t>VETERANS BENEFIT SPECIALIST 1</t>
  </si>
  <si>
    <t>163U</t>
  </si>
  <si>
    <t>VETERANS BENEFIT SPECIALIST 2</t>
  </si>
  <si>
    <t>427V</t>
  </si>
  <si>
    <t>VIOLENT CRIME CRIMINAL INFORMATION ANALYST</t>
  </si>
  <si>
    <t>117J</t>
  </si>
  <si>
    <t>WAREHOUSE OPERATOR 2 - TEAMSTERS</t>
  </si>
  <si>
    <t>117K</t>
  </si>
  <si>
    <t>WAREHOUSE OPERATOR 3</t>
  </si>
  <si>
    <t>WAREHOUSE OPERATOR 3 - TEAMSTERS</t>
  </si>
  <si>
    <t>117L</t>
  </si>
  <si>
    <t>WAREHOUSE OPERATOR 4</t>
  </si>
  <si>
    <t>WAREHOUSE OPERATOR 4 - TEAMSTERS</t>
  </si>
  <si>
    <t>453E</t>
  </si>
  <si>
    <t>WEIGHTS &amp; MEASURES COMPLIANCE SPECIALIST 1</t>
  </si>
  <si>
    <t>453F</t>
  </si>
  <si>
    <t>WEIGHTS &amp; MEASURES COMPLIANCE SPECIALIST 2</t>
  </si>
  <si>
    <t>453G</t>
  </si>
  <si>
    <t>WEIGHTS &amp; MEASURES COMPLIANCE SUPERVISOR</t>
  </si>
  <si>
    <t>WMS MD</t>
  </si>
  <si>
    <t>168O</t>
  </si>
  <si>
    <t>WORKERS' COMPENSATION ADJUDICATOR 1</t>
  </si>
  <si>
    <t>168P</t>
  </si>
  <si>
    <t>WORKERS' COMPENSATION ADJUDICATOR 2</t>
  </si>
  <si>
    <t>168Q</t>
  </si>
  <si>
    <t>WORKERS' COMPENSATION ADJUDICATOR 3</t>
  </si>
  <si>
    <t>168R</t>
  </si>
  <si>
    <t>WORKERS' COMPENSATION ADJUDICATOR 4</t>
  </si>
  <si>
    <t>168S</t>
  </si>
  <si>
    <t>WORKERS' COMPENSATION ADJUDICATOR 5</t>
  </si>
  <si>
    <t>T37</t>
  </si>
  <si>
    <t>W40</t>
  </si>
  <si>
    <t>T41</t>
  </si>
  <si>
    <t>W58</t>
  </si>
  <si>
    <t>W61</t>
  </si>
  <si>
    <t>W68</t>
  </si>
  <si>
    <t>W65</t>
  </si>
  <si>
    <t>W60</t>
  </si>
  <si>
    <t>W54</t>
  </si>
  <si>
    <t>W63</t>
  </si>
  <si>
    <t>W66</t>
  </si>
  <si>
    <t>W70</t>
  </si>
  <si>
    <t>W69</t>
  </si>
  <si>
    <t>W53</t>
  </si>
  <si>
    <t>T32</t>
  </si>
  <si>
    <t>T35</t>
  </si>
  <si>
    <t>T44</t>
  </si>
  <si>
    <t>T54</t>
  </si>
  <si>
    <t>T58</t>
  </si>
  <si>
    <t>T36</t>
  </si>
  <si>
    <t>T39</t>
  </si>
  <si>
    <t>T45</t>
  </si>
  <si>
    <t>T50</t>
  </si>
  <si>
    <t>W64</t>
  </si>
  <si>
    <t>T52</t>
  </si>
  <si>
    <t>T60</t>
  </si>
  <si>
    <t>W76</t>
  </si>
  <si>
    <t>W79</t>
  </si>
  <si>
    <t>T38</t>
  </si>
  <si>
    <t>T43</t>
  </si>
  <si>
    <t>T49</t>
  </si>
  <si>
    <t>T55</t>
  </si>
  <si>
    <t>T59</t>
  </si>
  <si>
    <t>T30</t>
  </si>
  <si>
    <t>T40</t>
  </si>
  <si>
    <t>Exempt Management</t>
  </si>
  <si>
    <t>Management</t>
  </si>
  <si>
    <t>EM SMR</t>
  </si>
  <si>
    <t>EM MD</t>
  </si>
  <si>
    <t>106H</t>
  </si>
  <si>
    <t>CENTRAL SERVICES SUPERVISOR</t>
  </si>
  <si>
    <t>112E</t>
  </si>
  <si>
    <t>CORRECTIONAL RECORDS TECHNICIAN</t>
  </si>
  <si>
    <t>112F</t>
  </si>
  <si>
    <t>CORRECTIONAL RECORDS TECHNICIAN LEAD</t>
  </si>
  <si>
    <t>112G</t>
  </si>
  <si>
    <t>CORRECTIONAL RECORDS SUPERVISOR</t>
  </si>
  <si>
    <t>112I</t>
  </si>
  <si>
    <t>FORMS &amp; RECORDS ANALYST 1</t>
  </si>
  <si>
    <t>FORMS AND RECORDS ANALYST 1 - TEAMSTERS</t>
  </si>
  <si>
    <t>112J</t>
  </si>
  <si>
    <t>FORMS &amp; RECORDS ANALYST 2</t>
  </si>
  <si>
    <t>FORMS AND RECORDS ANALYST 2 - TEAMSTERS</t>
  </si>
  <si>
    <t>112K</t>
  </si>
  <si>
    <t>FORMS &amp; RECORDS ANALYST 3</t>
  </si>
  <si>
    <t>FORMS AND RECORDS ANALYST 3 - TEAMSTERS</t>
  </si>
  <si>
    <t>T46</t>
  </si>
  <si>
    <t>112L</t>
  </si>
  <si>
    <t>FORMS &amp; RECORDS ANALYST SUPERVISOR</t>
  </si>
  <si>
    <t>148S</t>
  </si>
  <si>
    <t>149E</t>
  </si>
  <si>
    <t>CASHIER 1</t>
  </si>
  <si>
    <t>149F</t>
  </si>
  <si>
    <t>CASHIER 2</t>
  </si>
  <si>
    <t>149G</t>
  </si>
  <si>
    <t>CASHIER 3</t>
  </si>
  <si>
    <t>149H</t>
  </si>
  <si>
    <t>CASHIER 4</t>
  </si>
  <si>
    <t>152I</t>
  </si>
  <si>
    <t>AUDITOR 2</t>
  </si>
  <si>
    <t>152J</t>
  </si>
  <si>
    <t>AUDITOR 3</t>
  </si>
  <si>
    <t>152K</t>
  </si>
  <si>
    <t>AUDITOR 4</t>
  </si>
  <si>
    <t>152L</t>
  </si>
  <si>
    <t>AUDITOR 5</t>
  </si>
  <si>
    <t>152M</t>
  </si>
  <si>
    <t>AUDITOR 6</t>
  </si>
  <si>
    <t>156A</t>
  </si>
  <si>
    <t>ASSISTANT STATE AUDITOR 1</t>
  </si>
  <si>
    <t>156B</t>
  </si>
  <si>
    <t>ASSISTANT STATE AUDITOR 2</t>
  </si>
  <si>
    <t>156C</t>
  </si>
  <si>
    <t>ASSISTANT STATE AUDITOR 3</t>
  </si>
  <si>
    <t>156D</t>
  </si>
  <si>
    <t>ASSISTANT STATE AUDITOR 4</t>
  </si>
  <si>
    <t>156E</t>
  </si>
  <si>
    <t>ASSISTANT STATE AUDITOR 5</t>
  </si>
  <si>
    <t>158A</t>
  </si>
  <si>
    <t>AUDIT SPECIALIST - DOT 1</t>
  </si>
  <si>
    <t>158B</t>
  </si>
  <si>
    <t>AUDIT SPECIALIST - DOT 2</t>
  </si>
  <si>
    <t>158C</t>
  </si>
  <si>
    <t>AUDIT SPECIALIST - DOT 3</t>
  </si>
  <si>
    <t>158D</t>
  </si>
  <si>
    <t>AUDIT SPECIALIST - DOT 4</t>
  </si>
  <si>
    <t>159A</t>
  </si>
  <si>
    <t>BUSINESS &amp; PROFESSIONS AUDITOR 1</t>
  </si>
  <si>
    <t>159C</t>
  </si>
  <si>
    <t>BUSINESS &amp; PROFESSIONS AUDITOR 3</t>
  </si>
  <si>
    <t>159D</t>
  </si>
  <si>
    <t>BUSINESS &amp; PROFESSIONS AUDITOR 4</t>
  </si>
  <si>
    <t>161E</t>
  </si>
  <si>
    <t>FINANCIAL EXAMINER 1</t>
  </si>
  <si>
    <t>161F</t>
  </si>
  <si>
    <t>FINANCIAL EXAMINER 2</t>
  </si>
  <si>
    <t>161G</t>
  </si>
  <si>
    <t>FINANCIAL EXAMINER 3</t>
  </si>
  <si>
    <t>161H</t>
  </si>
  <si>
    <t>FINANCIAL EXAMINER 4</t>
  </si>
  <si>
    <t>162I</t>
  </si>
  <si>
    <t>FUNCTIONAL PROGRAM ANALYST 3</t>
  </si>
  <si>
    <t>162J</t>
  </si>
  <si>
    <t>FUNCTIONAL PROGRAM ANALYST 4</t>
  </si>
  <si>
    <t>163X</t>
  </si>
  <si>
    <t>CLAIMS REPRESENTATIVE</t>
  </si>
  <si>
    <t>167E</t>
  </si>
  <si>
    <t>EMPLOYMENT SECURITY PROGRAM ASSISTANT</t>
  </si>
  <si>
    <t>167F</t>
  </si>
  <si>
    <t>EMPLOYMENT SECURITY PROGRAM COORDINATOR 1</t>
  </si>
  <si>
    <t>167G</t>
  </si>
  <si>
    <t>EMPLOYMENT SECURITY PROGRAM COORDINATOR 2</t>
  </si>
  <si>
    <t>167H</t>
  </si>
  <si>
    <t>EMPLOYMENT SECURITY PROGRAM COORDINATOR 3</t>
  </si>
  <si>
    <t>168A</t>
  </si>
  <si>
    <t>DDS EXAMINER SUPPORT SPECIALIST 1</t>
  </si>
  <si>
    <t>168B</t>
  </si>
  <si>
    <t>DDS EXAMINER SUPPORT SPECIALIST 2</t>
  </si>
  <si>
    <t>168C</t>
  </si>
  <si>
    <t>DDS EXAMINER SUPPORT SPECIALIST 3</t>
  </si>
  <si>
    <t>168D</t>
  </si>
  <si>
    <t>DDS EXAMINER SUPPORT SPECIALIST 4</t>
  </si>
  <si>
    <t>168F</t>
  </si>
  <si>
    <t>FINANCIAL INCENTIVE COORDINATOR</t>
  </si>
  <si>
    <t>168I</t>
  </si>
  <si>
    <t>DDS ADJUDICATOR 1</t>
  </si>
  <si>
    <t>168J</t>
  </si>
  <si>
    <t>DDS ADJUDICATOR 2</t>
  </si>
  <si>
    <t>168K</t>
  </si>
  <si>
    <t>DDS ADJUDICATOR 3</t>
  </si>
  <si>
    <t>168L</t>
  </si>
  <si>
    <t>DDS ADJUDICATOR 5</t>
  </si>
  <si>
    <t>168M</t>
  </si>
  <si>
    <t>DDS ADJUDICATOR 4</t>
  </si>
  <si>
    <t>172K</t>
  </si>
  <si>
    <t>EXCISE TAX ASSISTANT</t>
  </si>
  <si>
    <t>172L</t>
  </si>
  <si>
    <t>EXCISE TAX EXAMINER 1</t>
  </si>
  <si>
    <t>172M</t>
  </si>
  <si>
    <t>EXCISE TAX EXAMINER 2</t>
  </si>
  <si>
    <t>172N</t>
  </si>
  <si>
    <t>EXCISE TAX EXAMINER 3</t>
  </si>
  <si>
    <t>172O</t>
  </si>
  <si>
    <t>EXCISE TAX EXAMINER 4</t>
  </si>
  <si>
    <t>177Q</t>
  </si>
  <si>
    <t>FINANCIAL RECOVERY ENFORCEMENT OFFICER 1</t>
  </si>
  <si>
    <t>177R</t>
  </si>
  <si>
    <t>FINANCIAL RECOVERY ENFORCEMENT OFFICER 2</t>
  </si>
  <si>
    <t>177S</t>
  </si>
  <si>
    <t>FINANCIAL RECOVERY ENFORCEMENT OFFICER 3</t>
  </si>
  <si>
    <t>178K</t>
  </si>
  <si>
    <t>CHILD SUPPORT PROGRAM ADMINISTRATOR</t>
  </si>
  <si>
    <t>178N</t>
  </si>
  <si>
    <t>CHILD SUPPORT PROGRAM MANAGER</t>
  </si>
  <si>
    <t>184A</t>
  </si>
  <si>
    <t>GRAIN WAREHOUSE EXAMINER</t>
  </si>
  <si>
    <t>184B</t>
  </si>
  <si>
    <t>GRAIN WAREHOUSE EXAMINER SENIOR</t>
  </si>
  <si>
    <t>196A</t>
  </si>
  <si>
    <t>EVENT ATTENDANT/USHER</t>
  </si>
  <si>
    <t>206O</t>
  </si>
  <si>
    <t>BINDERY SPECIALIST 2</t>
  </si>
  <si>
    <t>206P</t>
  </si>
  <si>
    <t>BINDERY SPECIALIST 3</t>
  </si>
  <si>
    <t>206Q</t>
  </si>
  <si>
    <t>ENVELOPE OPERATOR</t>
  </si>
  <si>
    <t>206R</t>
  </si>
  <si>
    <t>ENVELOPE ADJUSTER</t>
  </si>
  <si>
    <t>206V</t>
  </si>
  <si>
    <t>COLOR DIGITAL PRESS OPERATOR</t>
  </si>
  <si>
    <t>422P</t>
  </si>
  <si>
    <t>FINANCIAL LEGAL EXAMINER 1</t>
  </si>
  <si>
    <t>422Q</t>
  </si>
  <si>
    <t>FINANCIAL LEGAL EXAMINER 2</t>
  </si>
  <si>
    <t>422R</t>
  </si>
  <si>
    <t>FINANCIAL LEGAL EXAMINER 3</t>
  </si>
  <si>
    <t>422S</t>
  </si>
  <si>
    <t>FINANCIAL LEGAL EXAMINER 4</t>
  </si>
  <si>
    <t>424A</t>
  </si>
  <si>
    <t>CLAIMS OFFICER 1 - DSHS</t>
  </si>
  <si>
    <t>424B</t>
  </si>
  <si>
    <t>CLAIMS OFFICER 2 - DSHS</t>
  </si>
  <si>
    <t>424C</t>
  </si>
  <si>
    <t>CLAIMS OFFICER 3 - DSHS</t>
  </si>
  <si>
    <t>424D</t>
  </si>
  <si>
    <t>CLAIMS OFFICER 4 - DSHS</t>
  </si>
  <si>
    <t>454K</t>
  </si>
  <si>
    <t>CONSUMER PROGRAM ASSISTANT - UTC</t>
  </si>
  <si>
    <t>454L</t>
  </si>
  <si>
    <t>CONSUMER PROGRAM SPECIALIST 1 - UTC</t>
  </si>
  <si>
    <t>454M</t>
  </si>
  <si>
    <t>CONSUMER PROGRAM SPECIALIST 2 - UTC</t>
  </si>
  <si>
    <t>454N</t>
  </si>
  <si>
    <t>CONSUMER PROGRAM SPECIALIST 3 - UTC</t>
  </si>
  <si>
    <t>Increases State Employee Staffing Costs sections by fiscal year.</t>
  </si>
  <si>
    <t>Leave blank if adding indirect costs to the Other category.</t>
  </si>
  <si>
    <t>Enter Project Name</t>
  </si>
  <si>
    <t>Gray highlighted cells are pre-filled, or formula driven.</t>
  </si>
  <si>
    <t>Biennium Start date</t>
  </si>
  <si>
    <t>FOR GATED FUNDING USE ONLY</t>
  </si>
  <si>
    <t>Amendment Date</t>
  </si>
  <si>
    <t>Section a. Summary of Changes</t>
  </si>
  <si>
    <t>Section b. Technology Budget Amendment Summary Narrative</t>
  </si>
  <si>
    <t>Prior tech budget - Agency In-Kind planned spend</t>
  </si>
  <si>
    <t>New tech budget - Budgeted planned spend</t>
  </si>
  <si>
    <t>New tech budget - agency in-kind planned spend</t>
  </si>
  <si>
    <t>This section is for GATED Funding Projects only</t>
  </si>
  <si>
    <t>Tech Budget template version</t>
  </si>
  <si>
    <t>Tech budget template release date</t>
  </si>
  <si>
    <t>7160</t>
  </si>
  <si>
    <t>5010</t>
  </si>
  <si>
    <t>5000</t>
  </si>
  <si>
    <t>5060</t>
  </si>
  <si>
    <t>6950</t>
  </si>
  <si>
    <t>5020</t>
  </si>
  <si>
    <t>5450</t>
  </si>
  <si>
    <t>6270</t>
  </si>
  <si>
    <t>6940</t>
  </si>
  <si>
    <t>6290</t>
  </si>
  <si>
    <t>5030</t>
  </si>
  <si>
    <t>1660</t>
  </si>
  <si>
    <t>6340</t>
  </si>
  <si>
    <t>6320</t>
  </si>
  <si>
    <t>8500</t>
  </si>
  <si>
    <t>6350</t>
  </si>
  <si>
    <t>6960</t>
  </si>
  <si>
    <t>6390</t>
  </si>
  <si>
    <t>7400</t>
  </si>
  <si>
    <t>8000</t>
  </si>
  <si>
    <t>5070</t>
  </si>
  <si>
    <t>5100</t>
  </si>
  <si>
    <t>3570</t>
  </si>
  <si>
    <t>6100</t>
  </si>
  <si>
    <t>4630</t>
  </si>
  <si>
    <t>6050</t>
  </si>
  <si>
    <t>0050</t>
  </si>
  <si>
    <t>5150</t>
  </si>
  <si>
    <t>5350</t>
  </si>
  <si>
    <t>6480</t>
  </si>
  <si>
    <t>6490</t>
  </si>
  <si>
    <t>5210</t>
  </si>
  <si>
    <t>6520</t>
  </si>
  <si>
    <t>5220</t>
  </si>
  <si>
    <t>6920</t>
  </si>
  <si>
    <t>6570</t>
  </si>
  <si>
    <t>5280</t>
  </si>
  <si>
    <t>2290</t>
  </si>
  <si>
    <t>0360</t>
  </si>
  <si>
    <t>7320</t>
  </si>
  <si>
    <t>7310</t>
  </si>
  <si>
    <t>7300</t>
  </si>
  <si>
    <t>7000</t>
  </si>
  <si>
    <t>5080</t>
  </si>
  <si>
    <t>6620</t>
  </si>
  <si>
    <t>7170</t>
  </si>
  <si>
    <t>7900</t>
  </si>
  <si>
    <t>6650</t>
  </si>
  <si>
    <t>6370</t>
  </si>
  <si>
    <t>5250</t>
  </si>
  <si>
    <t>5240</t>
  </si>
  <si>
    <t>5120</t>
  </si>
  <si>
    <t>00-1</t>
  </si>
  <si>
    <t>5290</t>
  </si>
  <si>
    <t>0910</t>
  </si>
  <si>
    <t>6930</t>
  </si>
  <si>
    <t>6700</t>
  </si>
  <si>
    <t>5300</t>
  </si>
  <si>
    <t>6720</t>
  </si>
  <si>
    <t>6740</t>
  </si>
  <si>
    <t>6750</t>
  </si>
  <si>
    <t>0760</t>
  </si>
  <si>
    <t>6760</t>
  </si>
  <si>
    <t>7270</t>
  </si>
  <si>
    <t>3520</t>
  </si>
  <si>
    <t>00-2</t>
  </si>
  <si>
    <t>0010</t>
  </si>
  <si>
    <t>7070</t>
  </si>
  <si>
    <t>6780</t>
  </si>
  <si>
    <t>3040</t>
  </si>
  <si>
    <t>7050</t>
  </si>
  <si>
    <t>7010</t>
  </si>
  <si>
    <t>5330</t>
  </si>
  <si>
    <t>5320</t>
  </si>
  <si>
    <t>6830</t>
  </si>
  <si>
    <t>3590</t>
  </si>
  <si>
    <t>1060</t>
  </si>
  <si>
    <t>5990</t>
  </si>
  <si>
    <t>3460</t>
  </si>
  <si>
    <t>4120</t>
  </si>
  <si>
    <t>1480</t>
  </si>
  <si>
    <t>0830</t>
  </si>
  <si>
    <t>9440</t>
  </si>
  <si>
    <t>6860</t>
  </si>
  <si>
    <t>6210</t>
  </si>
  <si>
    <t>5340</t>
  </si>
  <si>
    <t>7100</t>
  </si>
  <si>
    <t>6910</t>
  </si>
  <si>
    <t>Agency Loans</t>
  </si>
  <si>
    <t>Alfalfa Seed Commission</t>
  </si>
  <si>
    <t>Apple Commission</t>
  </si>
  <si>
    <t>Asparagus Commission</t>
  </si>
  <si>
    <t>Bates Technical College</t>
  </si>
  <si>
    <t>Beef Commission</t>
  </si>
  <si>
    <t>Beer Commission</t>
  </si>
  <si>
    <t>Bellevue College</t>
  </si>
  <si>
    <t>Bellingham Technical College</t>
  </si>
  <si>
    <t>Big Bend Community College</t>
  </si>
  <si>
    <t>Blueberry Commission</t>
  </si>
  <si>
    <t>Board for Volunteer Firefighters and Reserve Officers</t>
  </si>
  <si>
    <t>Board of Industrial Insurance Appeals</t>
  </si>
  <si>
    <t>Board of Registration for Professional Engineers and Land Surveyors</t>
  </si>
  <si>
    <t>Cascadia College</t>
  </si>
  <si>
    <t>Centralia College</t>
  </si>
  <si>
    <t>Cities and Towns</t>
  </si>
  <si>
    <t>Clark College</t>
  </si>
  <si>
    <t>Clover Park Technical College</t>
  </si>
  <si>
    <t>Columbia Basin College</t>
  </si>
  <si>
    <t>Community and Technical College System</t>
  </si>
  <si>
    <t>Contributions to Retirement Systems</t>
  </si>
  <si>
    <t>Counties</t>
  </si>
  <si>
    <t>Cranberry Commission</t>
  </si>
  <si>
    <t>Dairy Products Commission</t>
  </si>
  <si>
    <t>Department of Archaeology and Historic Preservation</t>
  </si>
  <si>
    <t>Department of Children, Youth, and Families</t>
  </si>
  <si>
    <t>Department of Early Learning</t>
  </si>
  <si>
    <t>Department of Employment Security</t>
  </si>
  <si>
    <t>Department of Financial Institutions</t>
  </si>
  <si>
    <t>Department of Services for the Blind</t>
  </si>
  <si>
    <t>Department of Social and Health Services</t>
  </si>
  <si>
    <t>Department of Veterans' Affairs</t>
  </si>
  <si>
    <t>Eastern Washington State Historical Society</t>
  </si>
  <si>
    <t>Economic and Revenue Forecast Council</t>
  </si>
  <si>
    <t>Edmonds Community College</t>
  </si>
  <si>
    <t>Energy Facility Site Evaluation Council</t>
  </si>
  <si>
    <t>Environmental and Land Use Hearings Office</t>
  </si>
  <si>
    <t>Everett Community College</t>
  </si>
  <si>
    <t>Federal Revenue for Distribution</t>
  </si>
  <si>
    <t>Freight Mobility Strategic Investment Board</t>
  </si>
  <si>
    <t>Fruit Commission</t>
  </si>
  <si>
    <t>Grain Commission</t>
  </si>
  <si>
    <t>Grays Harbor College</t>
  </si>
  <si>
    <t>Green River College</t>
  </si>
  <si>
    <t>Hardwoods Commission</t>
  </si>
  <si>
    <t>Highline College</t>
  </si>
  <si>
    <t>Hop Commission</t>
  </si>
  <si>
    <t>Joint Legislative Audit and Review Committee</t>
  </si>
  <si>
    <t>Lake Washington Institute of Technology</t>
  </si>
  <si>
    <t>Law Enforcement Officers’ and Fire Fighters’ Plan 2 Retirement Board</t>
  </si>
  <si>
    <t>Legislative Evaluation and Accountability Program Committee</t>
  </si>
  <si>
    <t>Lower Columbia College</t>
  </si>
  <si>
    <t>Mint Commission</t>
  </si>
  <si>
    <t>Office of Independent Investigations</t>
  </si>
  <si>
    <t>Office of Minority and Women's Business Enterprises</t>
  </si>
  <si>
    <t>Office of State Legislative Labor Relations</t>
  </si>
  <si>
    <t>Office of the Attorney General</t>
  </si>
  <si>
    <t>Office of the Insurance Commissioner</t>
  </si>
  <si>
    <t>Office of the Lieutenant Governor</t>
  </si>
  <si>
    <t>Office of the State Actuary</t>
  </si>
  <si>
    <t>Office of the State Auditor</t>
  </si>
  <si>
    <t>Office of the State Treasurer</t>
  </si>
  <si>
    <t>OFM Cash Flow Adjustments - All Other Funds</t>
  </si>
  <si>
    <t>OFM Cash Flow Adjustments - General Fund Federal - Private Local</t>
  </si>
  <si>
    <t>OFM Cash Flow Adjustments - General Fund State</t>
  </si>
  <si>
    <t>OFM Financial Statement Control</t>
  </si>
  <si>
    <t>Oilseeds Commission</t>
  </si>
  <si>
    <t>Olympic College</t>
  </si>
  <si>
    <t>One Time Grants</t>
  </si>
  <si>
    <t>OST - Cash and Warrant Control</t>
  </si>
  <si>
    <t>Peninsula College</t>
  </si>
  <si>
    <t>Pierce College</t>
  </si>
  <si>
    <t>Potato Commission</t>
  </si>
  <si>
    <t>Public Employment Relations Commission</t>
  </si>
  <si>
    <t>Puget Sound Gillnet Salmon Commission</t>
  </si>
  <si>
    <t>Pulse Crops Commission</t>
  </si>
  <si>
    <t>Recreation and Conservation Funding Board</t>
  </si>
  <si>
    <t>Recreation and Conservation Office</t>
  </si>
  <si>
    <t>Red Raspberry Commission</t>
  </si>
  <si>
    <t>Redistricting Commission</t>
  </si>
  <si>
    <t>Renton Technical College</t>
  </si>
  <si>
    <t>Seattle Community Colleges - District 6</t>
  </si>
  <si>
    <t>Seed Potato Commission</t>
  </si>
  <si>
    <t>Shoreline Community College</t>
  </si>
  <si>
    <t>Skagit Valley College</t>
  </si>
  <si>
    <t>South Puget Sound Community College</t>
  </si>
  <si>
    <t>Special Appropriations to the Governor</t>
  </si>
  <si>
    <t>Spokane Community Colleges - District 17</t>
  </si>
  <si>
    <t>Stadium and Exhibition Center Distributions</t>
  </si>
  <si>
    <t>State Board for Community and Technical Colleges</t>
  </si>
  <si>
    <t>State Board of Education</t>
  </si>
  <si>
    <t>State Parks and Recreation Commission</t>
  </si>
  <si>
    <t>State Revenue for Distribution</t>
  </si>
  <si>
    <t>Sundry Claims</t>
  </si>
  <si>
    <t>Superintendent of Public Instruction</t>
  </si>
  <si>
    <t>Tacoma Community College</t>
  </si>
  <si>
    <t>Tobacco Settlement Authority</t>
  </si>
  <si>
    <t>Treasurer's Deposit Income</t>
  </si>
  <si>
    <t>Treasurer's Transfers</t>
  </si>
  <si>
    <t>Tree Fruit Research Commission</t>
  </si>
  <si>
    <t>Turf Grass Seed Commission</t>
  </si>
  <si>
    <t>Utilities and Transportation Commission</t>
  </si>
  <si>
    <t>Walla Walla Community College</t>
  </si>
  <si>
    <t>Washington Center for Deaf and Hard of Hearing Youth</t>
  </si>
  <si>
    <t>Washington Charter School Commission</t>
  </si>
  <si>
    <t>Washington Citizens' Commission on Salaries for Elected Officials</t>
  </si>
  <si>
    <t>Washington Economic Development Finance Authority</t>
  </si>
  <si>
    <t>Washington Health Care Facilities Authority</t>
  </si>
  <si>
    <t>Washington Higher Education Facilities Authority</t>
  </si>
  <si>
    <t>Washington Materials Management and Financing Authority</t>
  </si>
  <si>
    <t>Washington Pollution Liability Insurance Program</t>
  </si>
  <si>
    <t>Washington State Commission on African-American Affairs</t>
  </si>
  <si>
    <t>Washington State Commission on Asian Pacific American Affairs</t>
  </si>
  <si>
    <t>Washington State Commission on Hispanic Affairs</t>
  </si>
  <si>
    <t>Washington State Criminal Justice Training Commission</t>
  </si>
  <si>
    <t>Washington State Gambling Commission</t>
  </si>
  <si>
    <t>Washington State Health Care Authority</t>
  </si>
  <si>
    <t>Washington State Housing Finance Commission</t>
  </si>
  <si>
    <t>Washington State Leadership Board</t>
  </si>
  <si>
    <t>Washington State School Directors’ Association</t>
  </si>
  <si>
    <t>Washington Technology Solutions</t>
  </si>
  <si>
    <t>Washington Traffic Safety Commission</t>
  </si>
  <si>
    <t>Wenatchee Valley College</t>
  </si>
  <si>
    <t>Whatcom Community College</t>
  </si>
  <si>
    <t>Wine Commission</t>
  </si>
  <si>
    <t>Workfirst Performance Measures</t>
  </si>
  <si>
    <t>Workforce Training and Education Coordinating Board</t>
  </si>
  <si>
    <t>Yakima Valley Community College</t>
  </si>
  <si>
    <t>Total Budgeted Cost: Project Estimate</t>
  </si>
  <si>
    <t>Total Agency In-Kind Cost: Project Estimate</t>
  </si>
  <si>
    <t>Subtotal - In-kind planned spend</t>
  </si>
  <si>
    <t>Project Type</t>
  </si>
  <si>
    <t>Non-Gated</t>
  </si>
  <si>
    <t>Gated</t>
  </si>
  <si>
    <t>Prior Biennia</t>
  </si>
  <si>
    <t>Current Biennium</t>
  </si>
  <si>
    <t>Future Biennia</t>
  </si>
  <si>
    <t>Subtotal - Total Budgeted planned spend</t>
  </si>
  <si>
    <t>Prior tech budget - Budgeted planned spend</t>
  </si>
  <si>
    <t>Budgeted Resources - Historical Budget Funded</t>
  </si>
  <si>
    <t>Budgeted Resources - Historical Actual Expenditures</t>
  </si>
  <si>
    <t>In-kind Resources - Historical Actual Expenditures</t>
  </si>
  <si>
    <t>Historical Agency In-Kind Expenditure</t>
  </si>
  <si>
    <t>NO DATA ENTRY IS REQUIRED</t>
  </si>
  <si>
    <t>Gate Title</t>
  </si>
  <si>
    <t>mm/dd/yyyy</t>
  </si>
  <si>
    <t>447</t>
  </si>
  <si>
    <t>4. Deliverables</t>
  </si>
  <si>
    <t>2. M&amp;O</t>
  </si>
  <si>
    <r>
      <t xml:space="preserve"> </t>
    </r>
    <r>
      <rPr>
        <b/>
        <i/>
        <sz val="11"/>
        <color theme="1"/>
        <rFont val="Arial"/>
        <family val="2"/>
      </rPr>
      <t>Please do not alter the workbook by adding or removing rows, cells and/or columns.</t>
    </r>
  </si>
  <si>
    <t xml:space="preserve">No Data Entry required - All cells are formula driven and should not be altered. </t>
  </si>
  <si>
    <r>
      <rPr>
        <b/>
        <sz val="11"/>
        <rFont val="Calibri"/>
        <family val="2"/>
        <scheme val="minor"/>
      </rPr>
      <t>INSTRUCTIONS</t>
    </r>
    <r>
      <rPr>
        <sz val="11"/>
        <rFont val="Calibri"/>
        <family val="2"/>
        <scheme val="minor"/>
      </rPr>
      <t>:
Provide estimated maintenance and operations costs and FTEs and fund source by fiscal year for at least five full years.</t>
    </r>
  </si>
  <si>
    <t xml:space="preserve">Agency In-Kind Resources are costs covered by the agency outside of the proviso amount that is detailed in Budgeted Resources. </t>
  </si>
  <si>
    <r>
      <rPr>
        <b/>
        <sz val="11"/>
        <color theme="1"/>
        <rFont val="Calibri"/>
        <family val="2"/>
        <scheme val="minor"/>
      </rPr>
      <t xml:space="preserve">PURPOSE: </t>
    </r>
    <r>
      <rPr>
        <sz val="11"/>
        <color theme="1"/>
        <rFont val="Calibri"/>
        <family val="2"/>
        <scheme val="minor"/>
      </rPr>
      <t>Provide assumptions behind the planned expenditures for each category.</t>
    </r>
    <r>
      <rPr>
        <b/>
        <sz val="11"/>
        <color theme="1"/>
        <rFont val="Calibri"/>
        <family val="2"/>
        <scheme val="minor"/>
      </rPr>
      <t xml:space="preserve">
INSTRUCTIONS</t>
    </r>
    <r>
      <rPr>
        <sz val="11"/>
        <color theme="1"/>
        <rFont val="Calibri"/>
        <family val="2"/>
        <scheme val="minor"/>
      </rPr>
      <t>: 
Please use the free form sections to explain assumptions used in the technology budgets. If funding was Legislatively received, please reference assumptions used in decision package/fiscal notes if applicable for alignment.</t>
    </r>
  </si>
  <si>
    <r>
      <t xml:space="preserve">For </t>
    </r>
    <r>
      <rPr>
        <b/>
        <sz val="11"/>
        <color theme="1"/>
        <rFont val="Arial"/>
        <family val="2"/>
      </rPr>
      <t>gated</t>
    </r>
    <r>
      <rPr>
        <sz val="11"/>
        <color theme="1"/>
        <rFont val="Arial"/>
        <family val="2"/>
      </rPr>
      <t xml:space="preserve"> projects, the amount entered in this tab for the current biennium should not exceed your amount of funding subject to proviso. </t>
    </r>
  </si>
  <si>
    <r>
      <t xml:space="preserve">For </t>
    </r>
    <r>
      <rPr>
        <b/>
        <sz val="11"/>
        <color theme="1"/>
        <rFont val="Arial"/>
        <family val="2"/>
      </rPr>
      <t>gated</t>
    </r>
    <r>
      <rPr>
        <sz val="11"/>
        <color theme="1"/>
        <rFont val="Arial"/>
        <family val="2"/>
      </rPr>
      <t xml:space="preserve"> projects, the amount entered in this tab for the future biennium must align with your decision package for request for funding. </t>
    </r>
  </si>
  <si>
    <r>
      <t>For</t>
    </r>
    <r>
      <rPr>
        <b/>
        <sz val="11"/>
        <color theme="1"/>
        <rFont val="Arial"/>
        <family val="2"/>
      </rPr>
      <t xml:space="preserve"> non-gated</t>
    </r>
    <r>
      <rPr>
        <sz val="11"/>
        <color theme="1"/>
        <rFont val="Arial"/>
        <family val="2"/>
      </rPr>
      <t xml:space="preserve"> projects, this tab should include all project costs.</t>
    </r>
  </si>
  <si>
    <t>Projects that are not gated must fill 0 (Zero) as the gate number for complete duration of the project.</t>
  </si>
  <si>
    <t>Employee Benefits</t>
  </si>
  <si>
    <t>-Select-</t>
  </si>
  <si>
    <t>Sections below are for Gated projects only</t>
  </si>
  <si>
    <t>light Yellow highlighted cells require input.</t>
  </si>
  <si>
    <t xml:space="preserve">Enter description information in Columns C, and columns E through I. </t>
  </si>
  <si>
    <t>Reminder: Do not leave the sub-object blank. Sub-object is required for WaTech to meet the detail requirements of RCW 43.105.220(2)(d)(i).</t>
  </si>
  <si>
    <t>Enter planned expenditures based on estimated service dates - by months for current biennium, and by fiscal year for period past 2025-27</t>
  </si>
  <si>
    <t>Identify fund source dollar amount by month. Total identified by fund by month (and year) should equal Total Budgeted Resources by category by month (and year).</t>
  </si>
  <si>
    <t>If funding was legislatively received, ensure alignment with assumptions used in decision package or fiscal note.</t>
  </si>
  <si>
    <t>Be sure to collaborate with WaTech oversight consultant on completion of this form.</t>
  </si>
  <si>
    <t>If the project will extend past biennium 2025-27, identify gates for the out years. Gate funding is approved on a biennial basis (Do not have a gate number cross biennia).</t>
  </si>
  <si>
    <t>Please use the free form sections to explain assumptions used in the Budgeted Resources, Agency In-Kind, M&amp;O and Deliverable tabs.</t>
  </si>
  <si>
    <t>Amendment log is required for all Gated and Non-Gated projects</t>
  </si>
  <si>
    <t xml:space="preserve">Enter the number of FTEs per month planned for the project, beginning at Row 7. FTEs can be entered as a whole number, partial or multiples. </t>
  </si>
  <si>
    <t>Budgeted Resources (By fiscal year)</t>
  </si>
  <si>
    <t>Fund Sources (By fiscal year)</t>
  </si>
  <si>
    <t>Budgeted Resources (By Gate)</t>
  </si>
  <si>
    <t>In-kind Resources (By fiscal year)</t>
  </si>
  <si>
    <t>In-kind Resources (By Gate)</t>
  </si>
  <si>
    <t>Enter First fiscal year of Full M&amp;O</t>
  </si>
  <si>
    <t>Other (e.g. Travel, Training, Contingency</t>
  </si>
  <si>
    <t>Subjects for "Non-State Employee Staffing Costs"</t>
  </si>
  <si>
    <t>Subjects for "Contracted Professional Services"</t>
  </si>
  <si>
    <t>Subjects for "Software Licenses and Subscriptions"</t>
  </si>
  <si>
    <t>Subjects for "Hardware and Equipment"</t>
  </si>
  <si>
    <t>For Project and Gate, select one or enter own</t>
  </si>
  <si>
    <t>(select from dropdown or type)</t>
  </si>
  <si>
    <t>Agency dropdown</t>
  </si>
  <si>
    <t>UN-USED at least since 23-25</t>
  </si>
  <si>
    <t>Col I - S are unused at least since BI 23-25</t>
  </si>
  <si>
    <r>
      <rPr>
        <b/>
        <sz val="11"/>
        <color theme="1"/>
        <rFont val="Arial"/>
        <family val="2"/>
      </rPr>
      <t>Other Staff Costs</t>
    </r>
    <r>
      <rPr>
        <sz val="11"/>
        <color theme="1"/>
        <rFont val="Arial"/>
        <family val="2"/>
      </rPr>
      <t xml:space="preserve"> (Populates column H "Other"  in State Employee Staffing Cost sections)</t>
    </r>
  </si>
  <si>
    <t xml:space="preserve">Historical Variance is a formula based. </t>
  </si>
  <si>
    <t xml:space="preserve">INSTRUCTIONS: </t>
  </si>
  <si>
    <t>Provide Gate title and number this biennium forward</t>
  </si>
  <si>
    <t>Row Total</t>
  </si>
  <si>
    <t xml:space="preserve">Section 1:  A general guideline on when to include an agency in-kind staff person is if 20% of more of their time will be spend on the project. </t>
  </si>
  <si>
    <t>Section 2 thru 6: Enter description, sub-object codes, contract period and amount, and estimates expenditures for the duration of the project</t>
  </si>
  <si>
    <t>For Gated Project funded from the IT Pool.</t>
  </si>
  <si>
    <t>For Gated funding projects only</t>
  </si>
  <si>
    <t>Total FTE</t>
  </si>
  <si>
    <t>Gated Funding for Current Biennium</t>
  </si>
  <si>
    <t>Amount subject to proviso</t>
  </si>
  <si>
    <t>Other Budgeted non-appropriated</t>
  </si>
  <si>
    <t>Total Gated funding (Current Biennium)</t>
  </si>
  <si>
    <t>What Expenditure authority codes (EA codes) will this project be budgeted under?</t>
  </si>
  <si>
    <t>Unique AFRS cost center code and field only used by this project</t>
  </si>
  <si>
    <t>Expenditure authority codes</t>
  </si>
  <si>
    <t>Gate adjustment due to tech budget  amendment</t>
  </si>
  <si>
    <t>Adjusted gate funding release</t>
  </si>
  <si>
    <t>OFM - rounding check on release amount by fund</t>
  </si>
  <si>
    <t>Unhide columns to view additional fiscal years --&gt;</t>
  </si>
  <si>
    <t>Historical budgeted expenditures</t>
  </si>
  <si>
    <t>Historical budget</t>
  </si>
  <si>
    <t xml:space="preserve">Historical budgeted variance </t>
  </si>
  <si>
    <t>Historical Agency In-kind expenditure - Enter agency in-kind actual spend. For use by Gated projects only.</t>
  </si>
  <si>
    <t>Actual gate funding released</t>
  </si>
  <si>
    <t>Net Change - Budget variance (Prior - New)</t>
  </si>
  <si>
    <t>Check</t>
  </si>
  <si>
    <t>Difference (Cost to Funds)</t>
  </si>
  <si>
    <r>
      <t>PURPOSE:</t>
    </r>
    <r>
      <rPr>
        <sz val="11"/>
        <rFont val="Calibri"/>
        <family val="2"/>
        <scheme val="minor"/>
      </rPr>
      <t xml:space="preserve"> Section 156 (13)(a)(vii) and section 701 (4)(a) of the 2025-27 enacted budgets require that "Each project must have a technology budget..identifying…at least five years of maintenance and operations costs."</t>
    </r>
  </si>
  <si>
    <r>
      <t>PURPOSE:</t>
    </r>
    <r>
      <rPr>
        <sz val="11"/>
        <rFont val="Calibri"/>
        <family val="2"/>
        <scheme val="minor"/>
      </rPr>
      <t xml:space="preserve"> Section 701 (4)(b)(i)(A) of the 2025-27 enacted budgets requires that "If the project is funded from the information technology revolving account, the technology budget must include a worksheet that provides the fund sources that were transferred into the account by fiscal year."</t>
    </r>
  </si>
  <si>
    <t>Difference</t>
  </si>
  <si>
    <t>&lt;--Difference</t>
  </si>
  <si>
    <t>Differnece</t>
  </si>
  <si>
    <t>For program and projects with appropriated funding at more than one agency</t>
  </si>
  <si>
    <t>Identify unique AFRS cost center or Program index field and code for all projects and subprojects</t>
  </si>
  <si>
    <t>Agency for project / subproject 1</t>
  </si>
  <si>
    <t>Agency for project / subproject 2</t>
  </si>
  <si>
    <t>Agency for project / subproject 3</t>
  </si>
  <si>
    <t>Agency for project / subproject 4</t>
  </si>
  <si>
    <t>Agency for project / subproject 5</t>
  </si>
  <si>
    <t>Agency for project / subproject 6</t>
  </si>
  <si>
    <t>Agency for project / subproject 7</t>
  </si>
  <si>
    <t>Agency for project / subproject 8</t>
  </si>
  <si>
    <t>N/A</t>
  </si>
  <si>
    <t>FY26 Employer Contribution Rate (PERS)</t>
  </si>
  <si>
    <t>FY26 PEBB Rate per budget bill</t>
  </si>
  <si>
    <t>2025 Base Rate (Risk Class 4902)</t>
  </si>
  <si>
    <t>ADMINISTRATIVE ASSISTANT 4 - TEAMSTERS</t>
  </si>
  <si>
    <t>MANAGEMENT ANALYST 3 -TEAMSTERS</t>
  </si>
  <si>
    <t>MANAGEMENT ANALYST 4 -TEAMSTERS</t>
  </si>
  <si>
    <t>MANAGEMENT ANALYST 5 - TEAMSTERS</t>
  </si>
  <si>
    <t>CORRECTIONAL RECORDS TECHNICIAN - TEAMSTERS</t>
  </si>
  <si>
    <t>CORRECTIONAL RECORDS TECHNICIAN LEAD - TEAMSTERS</t>
  </si>
  <si>
    <t>CORRECTIONAL RECORDS SUPERVISOR - TEAMSTERS</t>
  </si>
  <si>
    <t>MAIL PROCESS DRIVER - TEAMSTERS</t>
  </si>
  <si>
    <t>122E</t>
  </si>
  <si>
    <t>EXTERNAL CIVIL RIGHTS SPECIALIST 1</t>
  </si>
  <si>
    <t>122F</t>
  </si>
  <si>
    <t>EXTERNAL CIVIL RIGHTS SPECIALIST 2</t>
  </si>
  <si>
    <t>122G</t>
  </si>
  <si>
    <t>EXTERNAL CIVIL RIGHTS SPECIALIST 3</t>
  </si>
  <si>
    <t>122H</t>
  </si>
  <si>
    <t>EXTERNAL CIVIL RIGHTS SPECIALIST 4</t>
  </si>
  <si>
    <t>DATA CONSULTANT 1 - TEAMSTERS</t>
  </si>
  <si>
    <t>DATA CONSULTANT 3 - TEAMSTERS</t>
  </si>
  <si>
    <t>Research Investigator 4</t>
  </si>
  <si>
    <t>FISCAL ANALYST 5 - TEAMSTERS</t>
  </si>
  <si>
    <t>COST REIMBURSEMENT ANALYST 2 - TEAMSTERS</t>
  </si>
  <si>
    <t>ASSISTANT STATE AUDITOR INTERN</t>
  </si>
  <si>
    <t>INUDSTRIAL UNDERWRITER 1</t>
  </si>
  <si>
    <t>INUDSTRIAL UNDERWRITER 2</t>
  </si>
  <si>
    <t>164A</t>
  </si>
  <si>
    <t>VETERANS BENEFIT SPECIALIST 3</t>
  </si>
  <si>
    <t>164B</t>
  </si>
  <si>
    <t>VETERANS BENEFIT SPECIALIST 4</t>
  </si>
  <si>
    <t>WORKERS' COMPENSATION ADJUDICATOR 6</t>
  </si>
  <si>
    <t>Health Care Program Consultant</t>
  </si>
  <si>
    <t>Health Care Program Specialist</t>
  </si>
  <si>
    <t>Health Care Program Manager</t>
  </si>
  <si>
    <t>ES BENEFITS SPECIALIST 1</t>
  </si>
  <si>
    <t>ES BENEFITS SPECIALIST 2</t>
  </si>
  <si>
    <t>ES BENEFITS SPECIALIST 3</t>
  </si>
  <si>
    <t>180D</t>
  </si>
  <si>
    <t>ES BENEFITS SPECIALIST 4</t>
  </si>
  <si>
    <t>180E</t>
  </si>
  <si>
    <t>ES BENEFITS TECHNICIAN</t>
  </si>
  <si>
    <t>185A</t>
  </si>
  <si>
    <t>ENTERPRISE CONTRACTS &amp; PROCUREMNT SPEC 1</t>
  </si>
  <si>
    <t>185B</t>
  </si>
  <si>
    <t>ENTERPRISE CONTRACTS &amp; PROCUREMNT SPEC 2</t>
  </si>
  <si>
    <t>185C</t>
  </si>
  <si>
    <t>ENTERPRISE CONTRACTS &amp; PROCUREMNT SPEC 3</t>
  </si>
  <si>
    <t>195A</t>
  </si>
  <si>
    <t>WEB DESIGNER &amp; UI/UX SPECIALIST 1</t>
  </si>
  <si>
    <t>195B</t>
  </si>
  <si>
    <t>WEB DESIGNER &amp; UI/UX SPECIALIST 2</t>
  </si>
  <si>
    <t>195C</t>
  </si>
  <si>
    <t>WEB DESIGNER &amp; UI/UX SPECIALIST 3</t>
  </si>
  <si>
    <t>COMMUNICATIONS CONSULTANT 3 - TEAMSTERS</t>
  </si>
  <si>
    <t>COMMUNICATIONS CONSULTANT 4 - TEAMSTERS</t>
  </si>
  <si>
    <t>Legal Examiner 1</t>
  </si>
  <si>
    <t>Legal Examiner 2</t>
  </si>
  <si>
    <t>Legal Examiner 3</t>
  </si>
  <si>
    <t>501L</t>
  </si>
  <si>
    <t>Data Science &amp; Informatics Specialist 1</t>
  </si>
  <si>
    <t>501M</t>
  </si>
  <si>
    <t>Data Science &amp; Informatics Specialist 2</t>
  </si>
  <si>
    <t>501N</t>
  </si>
  <si>
    <t>Data Science &amp; Informatics Specialist 3</t>
  </si>
  <si>
    <t>501O</t>
  </si>
  <si>
    <t>Data Science &amp; Informatics Specialist 4</t>
  </si>
  <si>
    <t>502E</t>
  </si>
  <si>
    <t>RESEARCH INVESTIGATOR 1</t>
  </si>
  <si>
    <t>502F</t>
  </si>
  <si>
    <t>RESEARCH INVESTIGATOR 2</t>
  </si>
  <si>
    <t>502G</t>
  </si>
  <si>
    <t>RESEARCH INVESTIGATOR 3</t>
  </si>
  <si>
    <t>LICENSING SERVICES MANAGER</t>
  </si>
  <si>
    <t>PROFESSIONAL LICENSING REPRESENTATIVE 1</t>
  </si>
  <si>
    <t>PROFESSIONAL LICENSING REPRESENTATIVE 2</t>
  </si>
  <si>
    <t>T61</t>
  </si>
  <si>
    <t>T65</t>
  </si>
  <si>
    <t>T53</t>
  </si>
  <si>
    <t>T47</t>
  </si>
  <si>
    <t>T64</t>
  </si>
  <si>
    <t>T57</t>
  </si>
  <si>
    <t>W71</t>
  </si>
  <si>
    <t>W75</t>
  </si>
  <si>
    <t>W78</t>
  </si>
  <si>
    <t>W81</t>
  </si>
  <si>
    <t>W74</t>
  </si>
  <si>
    <t>W67</t>
  </si>
  <si>
    <t>T62</t>
  </si>
  <si>
    <t>W72</t>
  </si>
  <si>
    <r>
      <rPr>
        <b/>
        <sz val="11"/>
        <rFont val="Calibri"/>
        <family val="2"/>
        <scheme val="minor"/>
      </rPr>
      <t>INSTRUCTIONS</t>
    </r>
    <r>
      <rPr>
        <sz val="11"/>
        <rFont val="Calibri"/>
        <family val="2"/>
        <scheme val="minor"/>
      </rPr>
      <t>: Provide Fund 447 source funds by fiscal year. A list of Fund 447 projects can be found online at fiscal.wa.gov/statebudgets/2025proposals/Documents/so/opESSB5167AsPassed.pdf. If you have questions completing this tab, please reach out to your budget office or OFM.</t>
    </r>
  </si>
  <si>
    <r>
      <t xml:space="preserve">PURPOSE: </t>
    </r>
    <r>
      <rPr>
        <sz val="11"/>
        <color rgb="FF000000"/>
        <rFont val="Calibri"/>
        <family val="2"/>
        <scheme val="minor"/>
      </rPr>
      <t>Section 701 (4)(c) of the 2025-27 enacted budget requires that "If a project technology budget changes and a revised technology budget is completed, a comparison of the revised technology budget to the last approved technology budget must be posted to the dashboard, to include a narrative rationale on what changed, why, and how that impacts the project in scope, budget, and schedule."</t>
    </r>
    <r>
      <rPr>
        <b/>
        <sz val="11"/>
        <color rgb="FF000000"/>
        <rFont val="Calibri"/>
        <family val="2"/>
        <scheme val="minor"/>
      </rPr>
      <t xml:space="preserve">
INSTRUCTIONS:  Enter the Amendment Date in cell D8; and complete sections a and b. </t>
    </r>
    <r>
      <rPr>
        <sz val="11"/>
        <color rgb="FF000000"/>
        <rFont val="Calibri"/>
        <family val="2"/>
        <scheme val="minor"/>
      </rPr>
      <t xml:space="preserve">for the technology budget amendment.
</t>
    </r>
    <r>
      <rPr>
        <b/>
        <sz val="11"/>
        <color rgb="FF000000"/>
        <rFont val="Calibri"/>
        <family val="2"/>
        <scheme val="minor"/>
      </rPr>
      <t xml:space="preserve">
Section a. Summary of Changes. </t>
    </r>
    <r>
      <rPr>
        <sz val="11"/>
        <color rgb="FF000000"/>
        <rFont val="Calibri"/>
        <family val="2"/>
        <scheme val="minor"/>
      </rPr>
      <t xml:space="preserve">Provide a summary of changes for Budgeted Resources and Agency In-Kind Resources tabs. Enter the Prior Tech Budget Totals from the Summary tab.
</t>
    </r>
    <r>
      <rPr>
        <b/>
        <sz val="11"/>
        <color rgb="FF000000"/>
        <rFont val="Calibri"/>
        <family val="2"/>
        <scheme val="minor"/>
      </rPr>
      <t xml:space="preserve">
Section b. Technology Budget Amendment Summary Narrative.</t>
    </r>
    <r>
      <rPr>
        <sz val="11"/>
        <color rgb="FF000000"/>
        <rFont val="Calibri"/>
        <family val="2"/>
        <scheme val="minor"/>
      </rPr>
      <t xml:space="preserve"> Complete each (Max 255 characters) field. This narrative will appear on the Washington State IT Project Dashboard with each technology budget amendment posted.</t>
    </r>
  </si>
  <si>
    <r>
      <t>PURPOSE:</t>
    </r>
    <r>
      <rPr>
        <sz val="11"/>
        <rFont val="Calibri"/>
        <family val="2"/>
        <scheme val="minor"/>
      </rPr>
      <t xml:space="preserve"> Section 156 (13)(a)(xiii) of 2025-27 enacted budgets requires that WaTech maintains an information technology project dashboard that provides "Historical project budget and expenditures through fiscal year 2025."</t>
    </r>
  </si>
  <si>
    <t>Note: Each agency is limited to two AFRS field combinations for project and gates codes (cells J6 and J11-18) across their multiple projects. Example: If Project/Sub-Project and Program Index/Sub-Project are the agency’s two combinations, all their projects must use one of these identified combinations.</t>
  </si>
  <si>
    <t>Gated funding projects need to provide details for all gates beginning current biennium (G11-J18). Do Not include gates of prior biennia.</t>
  </si>
  <si>
    <r>
      <t xml:space="preserve">PURPOSE: </t>
    </r>
    <r>
      <rPr>
        <sz val="11"/>
        <rFont val="Calibri"/>
        <family val="2"/>
        <scheme val="minor"/>
      </rPr>
      <t xml:space="preserve">Section 701 (2) and Section 701(4)(b)(v) of the 2025-27 enacted budgets requires that "current technology budget...includes updated milestone deliverables with start dates and estimated completion dates for each deliverable to include, but not limited to, request for proposals release dates, go-live dates, and software demonstration dates through each stage of the entire project"
</t>
    </r>
    <r>
      <rPr>
        <b/>
        <sz val="11"/>
        <rFont val="Calibri"/>
        <family val="2"/>
        <scheme val="minor"/>
      </rPr>
      <t xml:space="preserve">
</t>
    </r>
    <r>
      <rPr>
        <sz val="11"/>
        <rFont val="Calibri"/>
        <family val="2"/>
        <scheme val="minor"/>
      </rPr>
      <t xml:space="preserve">Section 701 (9) of the enacted budget requires that WaTech must evaluate the project at each stage and certify whether the project is putting functioning software into production that addresses user needs, is projected to be completed within budget, is in compliance with the quality assurance plan, and meets a defined set of industry best practices for code quality, and whether the project is planned, managed, meeting deliverable targets as defined in the project's approved technology budget and investment plan, and that the current technology budget reflects updated scope, schedule, and budget to include updated milestone deliverables with start dates and estimated completion dates through each stage of the entire project investment through project implementation and close out.
</t>
    </r>
    <r>
      <rPr>
        <b/>
        <sz val="11"/>
        <rFont val="Calibri"/>
        <family val="2"/>
        <scheme val="minor"/>
      </rPr>
      <t xml:space="preserve">
INSTRUCTIONS</t>
    </r>
    <r>
      <rPr>
        <sz val="11"/>
        <rFont val="Calibri"/>
        <family val="2"/>
        <scheme val="minor"/>
      </rPr>
      <t>:  The deliverables should represent progress and value delivery at periodic intervals. List deliverables in chronological order by target completion date. The 'Start Date' must be within the project duration, and the target date must be within the gate duration.</t>
    </r>
    <r>
      <rPr>
        <b/>
        <sz val="11"/>
        <rFont val="Calibri"/>
        <family val="2"/>
        <scheme val="minor"/>
      </rPr>
      <t xml:space="preserve"> </t>
    </r>
    <r>
      <rPr>
        <sz val="11"/>
        <rFont val="Calibri"/>
        <family val="2"/>
        <scheme val="minor"/>
      </rPr>
      <t xml:space="preserve">These date values will be highlighted if outside of project or gate duration.
</t>
    </r>
    <r>
      <rPr>
        <b/>
        <sz val="11"/>
        <rFont val="Calibri"/>
        <family val="2"/>
        <scheme val="minor"/>
      </rPr>
      <t xml:space="preserve">
Notes: </t>
    </r>
    <r>
      <rPr>
        <sz val="11"/>
        <rFont val="Calibri"/>
        <family val="2"/>
        <scheme val="minor"/>
      </rPr>
      <t xml:space="preserve"> Gate number and title are automatically populated based on entries in the Inputs tab. Gate start dates are automatically populated based on entries in the Budgeted Resources tabs. </t>
    </r>
  </si>
  <si>
    <t>In-kind Fund Sources (By fiscal year)</t>
  </si>
  <si>
    <t>Fund Sources (Budgeted Expenditures)</t>
  </si>
  <si>
    <t>Fund Sources (Budget)</t>
  </si>
  <si>
    <t>For projects with a start date prior to the 2025-27 biennium, provide annualized historical budget, expenditures and their fund sources.</t>
  </si>
  <si>
    <t>Historical Budget and fund sources - Enter historical budget (planned spend) and the sources of fund by fiscal year</t>
  </si>
  <si>
    <t>Historical budgeted expenditures - Enter historical expenditures (actual spend) and the sources of funds by fiscal year</t>
  </si>
  <si>
    <t>Formula update date</t>
  </si>
  <si>
    <t>None</t>
  </si>
  <si>
    <t>g</t>
  </si>
  <si>
    <r>
      <t xml:space="preserve">A list of Fund 447 projects can be found online at  </t>
    </r>
    <r>
      <rPr>
        <b/>
        <sz val="11"/>
        <color theme="4" tint="-0.499984740745262"/>
        <rFont val="Calibri"/>
        <family val="2"/>
        <scheme val="minor"/>
      </rPr>
      <t>https://fiscal.wa.gov/statebudgets/2025proposals/Documents/so/opESSB5167AsPassed.pdf</t>
    </r>
  </si>
  <si>
    <t>Total Planned Spend (By fiscal year)</t>
  </si>
  <si>
    <t>Total Planned Spend (by Gate)</t>
  </si>
  <si>
    <t>Click here for helpful resources for State IT Project Oversight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</si>
</sst>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mmm\ yyyy"/>
    <numFmt numFmtId="168" formatCode="[$-409]mmmm\ d\,\ yyyy;@"/>
    <numFmt numFmtId="169" formatCode="&quot;$&quot;#,##0"/>
    <numFmt numFmtId="170" formatCode="_(* #,##0.0_);_(* \(#,##0.0\);_(* &quot;-&quot;??_);_(@_)"/>
    <numFmt numFmtId="171" formatCode="[$-409]mmmm\-yy;@"/>
    <numFmt numFmtId="172" formatCode="_(* #,##0.00_);_(* \(#,##0.00\);_(* &quot;-&quot;_);_(@_)"/>
    <numFmt numFmtId="173" formatCode="0.00_);[Red]\(0.00\)"/>
    <numFmt numFmtId="174" formatCode="#,##0.0_);[Red]\(#,##0.0\)"/>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10"/>
      <color theme="1"/>
      <name val="Arial"/>
      <family val="2"/>
    </font>
    <font>
      <b/>
      <sz val="11"/>
      <color theme="0"/>
      <name val="Arial"/>
      <family val="2"/>
    </font>
    <font>
      <sz val="11"/>
      <color rgb="FFFF0000"/>
      <name val="Arial"/>
      <family val="2"/>
    </font>
    <font>
      <b/>
      <sz val="11"/>
      <color theme="1"/>
      <name val="Arial"/>
      <family val="2"/>
    </font>
    <font>
      <sz val="11"/>
      <name val="Arial"/>
      <family val="2"/>
    </font>
    <font>
      <u/>
      <sz val="11"/>
      <color theme="10"/>
      <name val="Arial"/>
      <family val="2"/>
    </font>
    <font>
      <b/>
      <sz val="11"/>
      <name val="Arial"/>
      <family val="2"/>
    </font>
    <font>
      <b/>
      <sz val="14"/>
      <color theme="1"/>
      <name val="Arial"/>
      <family val="2"/>
    </font>
    <font>
      <sz val="11"/>
      <color theme="0" tint="-0.34998626667073579"/>
      <name val="Arial"/>
      <family val="2"/>
    </font>
    <font>
      <b/>
      <sz val="11"/>
      <color rgb="FFFF0000"/>
      <name val="Arial"/>
      <family val="2"/>
    </font>
    <font>
      <sz val="11"/>
      <color theme="0" tint="-0.249977111117893"/>
      <name val="Arial"/>
      <family val="2"/>
    </font>
    <font>
      <b/>
      <i/>
      <sz val="11"/>
      <color theme="1"/>
      <name val="Arial"/>
      <family val="2"/>
    </font>
    <font>
      <u/>
      <sz val="11"/>
      <name val="Arial"/>
      <family val="2"/>
    </font>
    <font>
      <sz val="11"/>
      <color theme="3"/>
      <name val="Arial"/>
      <family val="2"/>
    </font>
    <font>
      <b/>
      <sz val="14"/>
      <name val="Arial"/>
      <family val="2"/>
    </font>
    <font>
      <b/>
      <u/>
      <sz val="11"/>
      <color theme="1"/>
      <name val="Arial"/>
      <family val="2"/>
    </font>
    <font>
      <b/>
      <sz val="11"/>
      <color theme="0" tint="-0.249977111117893"/>
      <name val="Arial"/>
      <family val="2"/>
    </font>
    <font>
      <sz val="9"/>
      <color theme="1" tint="0.34998626667073579"/>
      <name val="Calibri"/>
      <family val="2"/>
      <scheme val="minor"/>
    </font>
    <font>
      <b/>
      <sz val="28"/>
      <color theme="1" tint="0.34998626667073579"/>
      <name val="Calibri Light"/>
      <family val="2"/>
      <scheme val="major"/>
    </font>
    <font>
      <b/>
      <sz val="9"/>
      <color theme="1" tint="0.34998626667073579"/>
      <name val="Calibri Light"/>
      <family val="2"/>
      <scheme val="major"/>
    </font>
    <font>
      <b/>
      <sz val="11"/>
      <color theme="1"/>
      <name val="Calibri"/>
      <family val="2"/>
      <scheme val="minor"/>
    </font>
    <font>
      <i/>
      <sz val="11"/>
      <color theme="1"/>
      <name val="Arial"/>
      <family val="2"/>
    </font>
    <font>
      <b/>
      <sz val="11"/>
      <color theme="0"/>
      <name val="Calibri"/>
      <family val="2"/>
      <scheme val="minor"/>
    </font>
    <font>
      <sz val="11"/>
      <name val="Calibri"/>
      <family val="2"/>
      <scheme val="minor"/>
    </font>
    <font>
      <b/>
      <sz val="11"/>
      <name val="Calibri"/>
      <family val="2"/>
      <scheme val="minor"/>
    </font>
    <font>
      <b/>
      <sz val="13"/>
      <color theme="1"/>
      <name val="Calibri"/>
      <family val="2"/>
      <scheme val="minor"/>
    </font>
    <font>
      <sz val="11"/>
      <color rgb="FF000000"/>
      <name val="Calibri"/>
      <family val="2"/>
      <scheme val="minor"/>
    </font>
    <font>
      <b/>
      <sz val="11"/>
      <color rgb="FF000000"/>
      <name val="Calibri"/>
      <family val="2"/>
      <scheme val="minor"/>
    </font>
    <font>
      <sz val="11"/>
      <color rgb="FF000000"/>
      <name val="Arial"/>
      <family val="2"/>
    </font>
    <font>
      <sz val="11"/>
      <color theme="1"/>
      <name val="Arial"/>
      <family val="2"/>
    </font>
    <font>
      <b/>
      <sz val="11"/>
      <color rgb="FF000000"/>
      <name val="Arial"/>
      <family val="2"/>
    </font>
    <font>
      <sz val="11"/>
      <color rgb="FFFF0000"/>
      <name val="Calibri"/>
      <family val="2"/>
      <scheme val="minor"/>
    </font>
    <font>
      <sz val="11"/>
      <color theme="1"/>
      <name val="Arial"/>
      <family val="2"/>
    </font>
    <font>
      <b/>
      <sz val="11"/>
      <color theme="1"/>
      <name val="Arial"/>
      <family val="2"/>
    </font>
    <font>
      <b/>
      <sz val="9"/>
      <color theme="1"/>
      <name val="Arial"/>
      <family val="2"/>
    </font>
    <font>
      <b/>
      <sz val="9"/>
      <color theme="1"/>
      <name val="Calibri"/>
      <family val="2"/>
      <scheme val="minor"/>
    </font>
    <font>
      <sz val="9"/>
      <color theme="1"/>
      <name val="Arial"/>
      <family val="2"/>
    </font>
    <font>
      <b/>
      <sz val="18"/>
      <color theme="1"/>
      <name val="Calibri"/>
      <family val="2"/>
      <scheme val="minor"/>
    </font>
    <font>
      <b/>
      <sz val="16"/>
      <name val="Arial"/>
      <family val="2"/>
    </font>
    <font>
      <b/>
      <sz val="16"/>
      <color theme="1"/>
      <name val="Calibri"/>
      <family val="2"/>
      <scheme val="minor"/>
    </font>
    <font>
      <sz val="11"/>
      <color theme="0"/>
      <name val="Calibri"/>
      <family val="2"/>
      <scheme val="minor"/>
    </font>
    <font>
      <b/>
      <u/>
      <sz val="11"/>
      <name val="Arial"/>
      <family val="2"/>
    </font>
    <font>
      <sz val="11"/>
      <color theme="0"/>
      <name val="Arial"/>
      <family val="2"/>
    </font>
    <font>
      <b/>
      <sz val="11"/>
      <color rgb="FFEDEDED"/>
      <name val="Arial"/>
      <family val="2"/>
    </font>
    <font>
      <b/>
      <sz val="10"/>
      <color theme="1"/>
      <name val="Arial"/>
      <family val="2"/>
    </font>
    <font>
      <b/>
      <sz val="11"/>
      <color theme="4" tint="-0.499984740745262"/>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lightGray">
        <bgColor theme="9" tint="0.59999389629810485"/>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2CC"/>
        <bgColor rgb="FF000000"/>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62">
    <border>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rgb="FFFF000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diagonal/>
    </border>
    <border>
      <left/>
      <right style="thin">
        <color rgb="FFFF0000"/>
      </right>
      <top/>
      <bottom style="medium">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right>
      <top style="thin">
        <color theme="0"/>
      </top>
      <bottom style="thin">
        <color theme="0"/>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rgb="FFFF0000"/>
      </left>
      <right/>
      <top style="double">
        <color indexed="64"/>
      </top>
      <bottom style="medium">
        <color indexed="64"/>
      </bottom>
      <diagonal/>
    </border>
    <border>
      <left/>
      <right/>
      <top style="double">
        <color indexed="64"/>
      </top>
      <bottom style="medium">
        <color indexed="64"/>
      </bottom>
      <diagonal/>
    </border>
    <border>
      <left/>
      <right style="thin">
        <color theme="0" tint="-0.24994659260841701"/>
      </right>
      <top style="double">
        <color indexed="64"/>
      </top>
      <bottom style="medium">
        <color indexed="64"/>
      </bottom>
      <diagonal/>
    </border>
    <border>
      <left style="thin">
        <color theme="0" tint="-0.24994659260841701"/>
      </left>
      <right style="thin">
        <color theme="0" tint="-0.24994659260841701"/>
      </right>
      <top style="double">
        <color indexed="64"/>
      </top>
      <bottom style="medium">
        <color indexed="64"/>
      </bottom>
      <diagonal/>
    </border>
    <border>
      <left style="thin">
        <color theme="0" tint="-0.24994659260841701"/>
      </left>
      <right/>
      <top style="double">
        <color indexed="64"/>
      </top>
      <bottom style="medium">
        <color indexed="64"/>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16">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2" fillId="0" borderId="0"/>
    <xf numFmtId="43" fontId="2" fillId="0" borderId="0" applyFont="0" applyFill="0" applyBorder="0" applyAlignment="0" applyProtection="0"/>
    <xf numFmtId="0" fontId="23" fillId="0" borderId="0">
      <alignment vertical="center"/>
    </xf>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4" fillId="0" borderId="0" applyNumberFormat="0" applyProtection="0">
      <alignment vertical="center"/>
    </xf>
    <xf numFmtId="0" fontId="25" fillId="0" borderId="0" applyNumberFormat="0" applyProtection="0">
      <alignment vertical="center"/>
    </xf>
    <xf numFmtId="0" fontId="4" fillId="8" borderId="0" applyBorder="0">
      <alignment horizontal="center"/>
    </xf>
  </cellStyleXfs>
  <cellXfs count="484">
    <xf numFmtId="0" fontId="0" fillId="0" borderId="0" xfId="0"/>
    <xf numFmtId="0" fontId="3" fillId="0" borderId="0" xfId="0" applyFont="1" applyProtection="1">
      <protection locked="0"/>
    </xf>
    <xf numFmtId="0" fontId="9" fillId="0" borderId="0" xfId="0" applyFont="1" applyAlignment="1" applyProtection="1">
      <alignment horizontal="left" vertical="center"/>
      <protection locked="0"/>
    </xf>
    <xf numFmtId="0" fontId="9" fillId="0" borderId="0" xfId="0" applyFont="1" applyProtection="1">
      <protection locked="0"/>
    </xf>
    <xf numFmtId="0" fontId="9" fillId="4" borderId="13" xfId="0" applyFont="1" applyFill="1" applyBorder="1" applyAlignment="1" applyProtection="1">
      <alignment horizontal="left" vertical="center" indent="2"/>
      <protection locked="0"/>
    </xf>
    <xf numFmtId="0" fontId="9" fillId="4" borderId="7" xfId="0" applyFont="1" applyFill="1" applyBorder="1" applyAlignment="1" applyProtection="1">
      <alignment horizontal="left" vertical="center" indent="2"/>
      <protection locked="0"/>
    </xf>
    <xf numFmtId="0" fontId="10" fillId="0" borderId="0" xfId="0" quotePrefix="1" applyFont="1" applyAlignment="1" applyProtection="1">
      <alignment horizontal="left" vertical="center"/>
      <protection locked="0"/>
    </xf>
    <xf numFmtId="0" fontId="1" fillId="0" borderId="0" xfId="0" applyFont="1" applyAlignment="1" applyProtection="1">
      <alignment horizontal="left" indent="2"/>
      <protection locked="0"/>
    </xf>
    <xf numFmtId="0" fontId="1" fillId="0" borderId="0" xfId="0" applyFont="1" applyProtection="1">
      <protection locked="0"/>
    </xf>
    <xf numFmtId="0" fontId="27"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11" fillId="0" borderId="0" xfId="4" applyFont="1" applyFill="1" applyProtection="1">
      <protection locked="0"/>
    </xf>
    <xf numFmtId="49" fontId="11" fillId="0" borderId="0" xfId="4" applyNumberFormat="1" applyFont="1" applyProtection="1">
      <protection locked="0"/>
    </xf>
    <xf numFmtId="0" fontId="3" fillId="0" borderId="0" xfId="0" applyFont="1" applyAlignment="1" applyProtection="1">
      <alignment wrapText="1"/>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4" fillId="0" borderId="0" xfId="0" applyFont="1" applyAlignment="1" applyProtection="1">
      <alignment horizontal="left" wrapText="1"/>
      <protection locked="0"/>
    </xf>
    <xf numFmtId="164" fontId="15" fillId="0" borderId="15" xfId="3" applyNumberFormat="1" applyFont="1" applyFill="1" applyBorder="1" applyAlignment="1" applyProtection="1">
      <alignment horizontal="right"/>
      <protection locked="0"/>
    </xf>
    <xf numFmtId="41" fontId="12" fillId="0" borderId="0" xfId="1" applyNumberFormat="1" applyFont="1" applyFill="1" applyBorder="1" applyAlignment="1" applyProtection="1">
      <alignment horizontal="center"/>
      <protection locked="0"/>
    </xf>
    <xf numFmtId="41" fontId="12" fillId="6" borderId="0" xfId="1" applyNumberFormat="1" applyFont="1" applyFill="1" applyBorder="1" applyAlignment="1" applyProtection="1">
      <alignment horizontal="center"/>
      <protection locked="0"/>
    </xf>
    <xf numFmtId="165" fontId="12" fillId="0" borderId="0" xfId="1" applyNumberFormat="1" applyFont="1" applyFill="1" applyBorder="1" applyAlignment="1" applyProtection="1">
      <alignment horizontal="center"/>
      <protection locked="0"/>
    </xf>
    <xf numFmtId="165" fontId="12" fillId="6" borderId="0" xfId="1" applyNumberFormat="1" applyFont="1" applyFill="1" applyBorder="1" applyAlignment="1" applyProtection="1">
      <alignment horizontal="center"/>
      <protection locked="0"/>
    </xf>
    <xf numFmtId="165" fontId="10" fillId="0" borderId="0" xfId="1" applyNumberFormat="1" applyFont="1" applyFill="1" applyBorder="1" applyAlignment="1" applyProtection="1">
      <alignment horizontal="center"/>
      <protection locked="0"/>
    </xf>
    <xf numFmtId="0" fontId="9" fillId="0" borderId="0" xfId="0" applyFont="1" applyAlignment="1" applyProtection="1">
      <alignment wrapText="1"/>
      <protection locked="0"/>
    </xf>
    <xf numFmtId="165" fontId="10" fillId="0" borderId="0" xfId="1" applyNumberFormat="1" applyFont="1" applyProtection="1">
      <protection locked="0"/>
    </xf>
    <xf numFmtId="164" fontId="10" fillId="0" borderId="0" xfId="3" applyNumberFormat="1" applyFont="1" applyFill="1" applyAlignment="1" applyProtection="1">
      <alignment horizontal="right"/>
      <protection locked="0"/>
    </xf>
    <xf numFmtId="164" fontId="10" fillId="0" borderId="0" xfId="3" applyNumberFormat="1" applyFont="1" applyFill="1" applyAlignment="1" applyProtection="1">
      <alignment horizontal="center"/>
      <protection locked="0"/>
    </xf>
    <xf numFmtId="0" fontId="10" fillId="0" borderId="0" xfId="0" applyFont="1" applyProtection="1">
      <protection locked="0"/>
    </xf>
    <xf numFmtId="0" fontId="1" fillId="0" borderId="6"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165" fontId="1" fillId="0" borderId="0" xfId="1" applyNumberFormat="1" applyFont="1" applyBorder="1" applyProtection="1">
      <protection locked="0"/>
    </xf>
    <xf numFmtId="0" fontId="1" fillId="0" borderId="1" xfId="0" applyFont="1" applyBorder="1" applyProtection="1">
      <protection locked="0"/>
    </xf>
    <xf numFmtId="0" fontId="1" fillId="0" borderId="0" xfId="0" applyFont="1" applyAlignment="1" applyProtection="1">
      <alignment horizontal="left" vertical="center"/>
      <protection locked="0"/>
    </xf>
    <xf numFmtId="165" fontId="1" fillId="0" borderId="0" xfId="1" quotePrefix="1" applyNumberFormat="1" applyFont="1" applyFill="1" applyAlignment="1" applyProtection="1">
      <alignment horizontal="left" vertical="center" wrapText="1"/>
      <protection locked="0"/>
    </xf>
    <xf numFmtId="165" fontId="1" fillId="0" borderId="0" xfId="1" applyNumberFormat="1" applyFont="1" applyFill="1" applyAlignment="1" applyProtection="1">
      <alignment horizontal="left" vertical="center" wrapText="1"/>
      <protection locked="0"/>
    </xf>
    <xf numFmtId="164" fontId="1" fillId="0" borderId="0" xfId="3" applyNumberFormat="1" applyFont="1" applyFill="1" applyAlignment="1" applyProtection="1">
      <alignment horizontal="left" wrapText="1"/>
      <protection locked="0"/>
    </xf>
    <xf numFmtId="0" fontId="1" fillId="0" borderId="0" xfId="0" applyFont="1" applyAlignment="1" applyProtection="1">
      <alignment horizontal="left" wrapText="1"/>
      <protection locked="0"/>
    </xf>
    <xf numFmtId="167" fontId="1" fillId="0" borderId="0" xfId="0" applyNumberFormat="1" applyFont="1" applyAlignment="1" applyProtection="1">
      <alignment horizontal="center" wrapText="1"/>
      <protection locked="0"/>
    </xf>
    <xf numFmtId="164" fontId="1" fillId="0" borderId="15" xfId="3" applyNumberFormat="1" applyFont="1" applyBorder="1" applyAlignment="1" applyProtection="1">
      <alignment horizontal="left" wrapText="1"/>
      <protection locked="0"/>
    </xf>
    <xf numFmtId="0" fontId="1" fillId="0" borderId="15" xfId="0" applyFont="1" applyBorder="1" applyAlignment="1" applyProtection="1">
      <alignment horizontal="left" wrapText="1"/>
      <protection locked="0"/>
    </xf>
    <xf numFmtId="164" fontId="1" fillId="0" borderId="0" xfId="3" applyNumberFormat="1" applyFont="1" applyFill="1" applyAlignment="1" applyProtection="1">
      <alignment horizontal="left"/>
      <protection locked="0"/>
    </xf>
    <xf numFmtId="165" fontId="1" fillId="0" borderId="0" xfId="1" applyNumberFormat="1" applyFont="1" applyFill="1" applyBorder="1" applyAlignment="1" applyProtection="1">
      <alignment horizontal="center"/>
      <protection locked="0"/>
    </xf>
    <xf numFmtId="165" fontId="1" fillId="6" borderId="0" xfId="1" applyNumberFormat="1" applyFont="1" applyFill="1" applyBorder="1" applyAlignment="1" applyProtection="1">
      <alignment horizontal="center"/>
      <protection locked="0"/>
    </xf>
    <xf numFmtId="167" fontId="1" fillId="0" borderId="0" xfId="0" applyNumberFormat="1" applyFont="1" applyAlignment="1" applyProtection="1">
      <alignment horizontal="center"/>
      <protection locked="0"/>
    </xf>
    <xf numFmtId="0" fontId="1" fillId="0" borderId="15"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19" xfId="0" applyFont="1" applyBorder="1" applyAlignment="1" applyProtection="1">
      <alignment wrapText="1"/>
      <protection locked="0"/>
    </xf>
    <xf numFmtId="165" fontId="1" fillId="0" borderId="0" xfId="1" applyNumberFormat="1" applyFont="1" applyProtection="1">
      <protection locked="0"/>
    </xf>
    <xf numFmtId="0" fontId="1" fillId="0" borderId="0" xfId="0" applyFont="1" applyAlignment="1" applyProtection="1">
      <alignment horizontal="left" wrapText="1" indent="2"/>
      <protection locked="0"/>
    </xf>
    <xf numFmtId="0" fontId="1" fillId="0" borderId="0" xfId="0" applyFont="1" applyAlignment="1" applyProtection="1">
      <alignment horizontal="right" vertical="center"/>
      <protection locked="0"/>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right"/>
      <protection locked="0"/>
    </xf>
    <xf numFmtId="49" fontId="10" fillId="0" borderId="0" xfId="3" applyNumberFormat="1" applyFont="1" applyFill="1" applyAlignment="1" applyProtection="1">
      <alignment horizontal="center"/>
      <protection locked="0"/>
    </xf>
    <xf numFmtId="49" fontId="10" fillId="0" borderId="15" xfId="3" applyNumberFormat="1" applyFont="1" applyFill="1" applyBorder="1" applyAlignment="1" applyProtection="1">
      <alignment horizontal="center"/>
      <protection locked="0"/>
    </xf>
    <xf numFmtId="0" fontId="1" fillId="4" borderId="0" xfId="0" applyFont="1" applyFill="1" applyProtection="1">
      <protection locked="0"/>
    </xf>
    <xf numFmtId="0" fontId="1" fillId="4" borderId="0" xfId="0" applyFont="1" applyFill="1" applyAlignment="1" applyProtection="1">
      <alignment wrapText="1"/>
      <protection locked="0"/>
    </xf>
    <xf numFmtId="0" fontId="1" fillId="4" borderId="0" xfId="0" applyFont="1" applyFill="1" applyAlignment="1" applyProtection="1">
      <alignment horizontal="left" wrapText="1"/>
      <protection locked="0"/>
    </xf>
    <xf numFmtId="49" fontId="1" fillId="0" borderId="0" xfId="0" applyNumberFormat="1" applyFont="1" applyAlignment="1" applyProtection="1">
      <alignment horizontal="right" vertical="center"/>
      <protection locked="0"/>
    </xf>
    <xf numFmtId="0" fontId="1" fillId="0" borderId="6" xfId="0" applyFont="1" applyBorder="1" applyAlignment="1" applyProtection="1">
      <alignment wrapText="1"/>
      <protection locked="0"/>
    </xf>
    <xf numFmtId="14" fontId="1" fillId="0" borderId="0" xfId="0" applyNumberFormat="1" applyFont="1" applyProtection="1">
      <protection locked="0"/>
    </xf>
    <xf numFmtId="14" fontId="0" fillId="0" borderId="13" xfId="0" applyNumberFormat="1" applyBorder="1" applyAlignment="1" applyProtection="1">
      <alignment horizontal="center" vertical="top"/>
      <protection locked="0"/>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3" xfId="0" applyBorder="1" applyAlignment="1" applyProtection="1">
      <alignment horizontal="left"/>
      <protection locked="0"/>
    </xf>
    <xf numFmtId="170" fontId="1" fillId="0" borderId="0" xfId="1" applyNumberFormat="1" applyFont="1" applyProtection="1">
      <protection locked="0"/>
    </xf>
    <xf numFmtId="44" fontId="1" fillId="0" borderId="0" xfId="0" applyNumberFormat="1" applyFont="1" applyProtection="1">
      <protection locked="0"/>
    </xf>
    <xf numFmtId="0" fontId="38" fillId="0" borderId="0" xfId="0" applyFont="1" applyProtection="1">
      <protection locked="0"/>
    </xf>
    <xf numFmtId="1" fontId="38" fillId="0" borderId="0" xfId="0" applyNumberFormat="1" applyFont="1" applyProtection="1">
      <protection locked="0"/>
    </xf>
    <xf numFmtId="0" fontId="9"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9" fillId="0" borderId="0" xfId="0" applyFont="1" applyAlignment="1" applyProtection="1">
      <alignment horizontal="center"/>
      <protection locked="0"/>
    </xf>
    <xf numFmtId="0" fontId="1" fillId="0" borderId="0" xfId="0" applyFont="1" applyAlignment="1" applyProtection="1">
      <alignment horizontal="right" wrapText="1"/>
      <protection locked="0"/>
    </xf>
    <xf numFmtId="9" fontId="1" fillId="4" borderId="13" xfId="2" applyFont="1" applyFill="1" applyBorder="1" applyAlignment="1" applyProtection="1">
      <alignment horizontal="left" vertical="center" indent="2"/>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44" fontId="1" fillId="4" borderId="13" xfId="1" applyNumberFormat="1" applyFont="1" applyFill="1" applyBorder="1" applyAlignment="1" applyProtection="1">
      <alignment horizontal="left" vertical="center" indent="2"/>
      <protection locked="0"/>
    </xf>
    <xf numFmtId="168" fontId="1" fillId="4" borderId="7" xfId="0" applyNumberFormat="1" applyFont="1" applyFill="1" applyBorder="1" applyAlignment="1" applyProtection="1">
      <alignment horizontal="left" vertical="center" indent="2"/>
      <protection locked="0"/>
    </xf>
    <xf numFmtId="168" fontId="1" fillId="4" borderId="9" xfId="0" applyNumberFormat="1" applyFont="1" applyFill="1" applyBorder="1" applyAlignment="1" applyProtection="1">
      <alignment horizontal="left" vertical="center" indent="2"/>
      <protection locked="0"/>
    </xf>
    <xf numFmtId="171" fontId="9" fillId="4" borderId="45" xfId="0" applyNumberFormat="1" applyFont="1" applyFill="1" applyBorder="1" applyAlignment="1" applyProtection="1">
      <alignment horizontal="left" vertical="center" indent="2"/>
      <protection locked="0"/>
    </xf>
    <xf numFmtId="43" fontId="1" fillId="0" borderId="0" xfId="1" applyFont="1" applyFill="1" applyBorder="1" applyAlignment="1" applyProtection="1">
      <alignment horizontal="center"/>
      <protection locked="0"/>
    </xf>
    <xf numFmtId="43" fontId="1" fillId="0" borderId="16" xfId="1" applyFont="1" applyFill="1" applyBorder="1" applyAlignment="1" applyProtection="1">
      <alignment horizontal="center"/>
      <protection locked="0"/>
    </xf>
    <xf numFmtId="43" fontId="1" fillId="0" borderId="2" xfId="1" applyFont="1" applyFill="1" applyBorder="1" applyAlignment="1" applyProtection="1">
      <alignment horizontal="center"/>
      <protection locked="0"/>
    </xf>
    <xf numFmtId="43" fontId="1" fillId="6" borderId="2" xfId="1" applyFont="1" applyFill="1" applyBorder="1" applyAlignment="1" applyProtection="1">
      <alignment horizontal="center"/>
      <protection locked="0"/>
    </xf>
    <xf numFmtId="43" fontId="1" fillId="0" borderId="12" xfId="1" applyFont="1" applyFill="1" applyBorder="1" applyAlignment="1" applyProtection="1">
      <alignment horizontal="center"/>
      <protection locked="0"/>
    </xf>
    <xf numFmtId="43" fontId="1" fillId="0" borderId="18" xfId="1" applyFont="1" applyFill="1" applyBorder="1" applyAlignment="1" applyProtection="1">
      <alignment horizontal="center"/>
      <protection locked="0"/>
    </xf>
    <xf numFmtId="43" fontId="1" fillId="0" borderId="0" xfId="1" applyFont="1" applyProtection="1">
      <protection locked="0"/>
    </xf>
    <xf numFmtId="43" fontId="1" fillId="6" borderId="49" xfId="1" applyFont="1" applyFill="1" applyBorder="1" applyAlignment="1" applyProtection="1">
      <alignment horizontal="center"/>
      <protection locked="0"/>
    </xf>
    <xf numFmtId="43" fontId="1" fillId="6" borderId="50" xfId="1" applyFont="1" applyFill="1" applyBorder="1" applyAlignment="1" applyProtection="1">
      <alignment horizontal="center"/>
      <protection locked="0"/>
    </xf>
    <xf numFmtId="43" fontId="1" fillId="0" borderId="49" xfId="1" applyFont="1" applyFill="1" applyBorder="1" applyAlignment="1" applyProtection="1">
      <alignment horizontal="center"/>
      <protection locked="0"/>
    </xf>
    <xf numFmtId="43" fontId="1" fillId="0" borderId="50" xfId="1" applyFont="1" applyFill="1" applyBorder="1" applyAlignment="1" applyProtection="1">
      <alignment horizontal="center"/>
      <protection locked="0"/>
    </xf>
    <xf numFmtId="43" fontId="1" fillId="0" borderId="54" xfId="1" applyFont="1" applyFill="1" applyBorder="1" applyAlignment="1" applyProtection="1">
      <alignment horizontal="center"/>
      <protection locked="0"/>
    </xf>
    <xf numFmtId="43" fontId="1" fillId="0" borderId="55" xfId="1" applyFont="1" applyFill="1" applyBorder="1" applyAlignment="1" applyProtection="1">
      <alignment horizontal="center"/>
      <protection locked="0"/>
    </xf>
    <xf numFmtId="0" fontId="0" fillId="0" borderId="13" xfId="0"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168" fontId="1" fillId="4" borderId="13" xfId="0" applyNumberFormat="1" applyFont="1" applyFill="1" applyBorder="1" applyAlignment="1" applyProtection="1">
      <alignment horizontal="left" vertical="center" indent="2"/>
      <protection locked="0"/>
    </xf>
    <xf numFmtId="0" fontId="43" fillId="14" borderId="0" xfId="0" applyFont="1" applyFill="1" applyAlignment="1" applyProtection="1">
      <alignment horizontal="left" vertical="center"/>
      <protection locked="0"/>
    </xf>
    <xf numFmtId="0" fontId="1" fillId="0" borderId="1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wrapText="1"/>
      <protection locked="0"/>
    </xf>
    <xf numFmtId="0" fontId="11" fillId="0" borderId="6" xfId="4" applyFont="1" applyFill="1" applyBorder="1" applyProtection="1">
      <protection locked="0"/>
    </xf>
    <xf numFmtId="0" fontId="29" fillId="0" borderId="6" xfId="0" applyFont="1" applyBorder="1" applyAlignment="1" applyProtection="1">
      <alignment horizontal="left" vertical="top" wrapText="1"/>
      <protection locked="0"/>
    </xf>
    <xf numFmtId="0" fontId="1" fillId="0" borderId="15" xfId="0" applyFont="1" applyBorder="1" applyAlignment="1" applyProtection="1">
      <alignment horizontal="right"/>
      <protection locked="0"/>
    </xf>
    <xf numFmtId="0" fontId="8" fillId="0" borderId="0" xfId="0" applyFont="1" applyProtection="1">
      <protection locked="0"/>
    </xf>
    <xf numFmtId="0" fontId="35" fillId="0" borderId="0" xfId="0" applyFont="1" applyProtection="1">
      <protection locked="0"/>
    </xf>
    <xf numFmtId="0" fontId="0" fillId="0" borderId="0" xfId="0" applyAlignment="1" applyProtection="1">
      <alignment vertical="top"/>
      <protection locked="0"/>
    </xf>
    <xf numFmtId="0" fontId="6" fillId="0" borderId="0" xfId="0" applyFont="1" applyAlignment="1" applyProtection="1">
      <alignment vertical="top"/>
      <protection locked="0"/>
    </xf>
    <xf numFmtId="0" fontId="46" fillId="0" borderId="0" xfId="0" applyFont="1" applyProtection="1">
      <protection locked="0"/>
    </xf>
    <xf numFmtId="0" fontId="37" fillId="0" borderId="0" xfId="0" applyFont="1" applyProtection="1">
      <protection locked="0"/>
    </xf>
    <xf numFmtId="0" fontId="0" fillId="0" borderId="0" xfId="0" applyAlignment="1" applyProtection="1">
      <alignment horizontal="left" inden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43" fontId="1" fillId="0" borderId="52" xfId="1" applyFont="1" applyFill="1" applyBorder="1" applyProtection="1">
      <protection locked="0"/>
    </xf>
    <xf numFmtId="43" fontId="1" fillId="0" borderId="53" xfId="1" applyFont="1" applyFill="1" applyBorder="1" applyProtection="1">
      <protection locked="0"/>
    </xf>
    <xf numFmtId="43" fontId="1" fillId="0" borderId="56" xfId="1" applyFont="1" applyFill="1" applyBorder="1" applyAlignment="1" applyProtection="1">
      <alignment horizontal="center"/>
      <protection locked="0"/>
    </xf>
    <xf numFmtId="43" fontId="1" fillId="0" borderId="0" xfId="1" applyFont="1" applyFill="1" applyProtection="1">
      <protection locked="0"/>
    </xf>
    <xf numFmtId="43" fontId="1" fillId="0" borderId="51" xfId="1" applyFont="1" applyFill="1" applyBorder="1" applyAlignment="1" applyProtection="1">
      <alignment horizontal="center"/>
      <protection locked="0"/>
    </xf>
    <xf numFmtId="43" fontId="1" fillId="0" borderId="34" xfId="1" applyFont="1" applyFill="1" applyBorder="1" applyAlignment="1" applyProtection="1">
      <alignment horizontal="center"/>
      <protection locked="0"/>
    </xf>
    <xf numFmtId="43" fontId="1" fillId="0" borderId="35" xfId="1" applyFont="1" applyFill="1" applyBorder="1" applyAlignment="1" applyProtection="1">
      <alignment horizontal="center"/>
      <protection locked="0"/>
    </xf>
    <xf numFmtId="43" fontId="1" fillId="0" borderId="0" xfId="1" applyFont="1" applyFill="1" applyBorder="1" applyProtection="1">
      <protection locked="0"/>
    </xf>
    <xf numFmtId="165" fontId="1" fillId="0" borderId="0" xfId="1" applyNumberFormat="1" applyFont="1" applyFill="1" applyBorder="1" applyProtection="1">
      <protection locked="0"/>
    </xf>
    <xf numFmtId="165" fontId="10" fillId="0" borderId="0" xfId="1" applyNumberFormat="1" applyFont="1" applyFill="1" applyBorder="1" applyProtection="1">
      <protection locked="0"/>
    </xf>
    <xf numFmtId="0" fontId="1" fillId="0" borderId="0" xfId="0" applyFont="1" applyAlignment="1" applyProtection="1">
      <alignment horizontal="center" vertical="center"/>
      <protection locked="0"/>
    </xf>
    <xf numFmtId="165" fontId="1" fillId="0" borderId="16" xfId="1" applyNumberFormat="1" applyFont="1" applyFill="1" applyBorder="1" applyAlignment="1" applyProtection="1">
      <alignment horizontal="center"/>
      <protection locked="0"/>
    </xf>
    <xf numFmtId="165" fontId="1" fillId="0" borderId="2" xfId="1" applyNumberFormat="1" applyFont="1" applyFill="1" applyBorder="1" applyAlignment="1" applyProtection="1">
      <alignment horizontal="center"/>
      <protection locked="0"/>
    </xf>
    <xf numFmtId="165" fontId="10" fillId="0" borderId="34" xfId="1" applyNumberFormat="1" applyFont="1" applyFill="1" applyBorder="1" applyAlignment="1" applyProtection="1">
      <alignment horizontal="center"/>
      <protection locked="0"/>
    </xf>
    <xf numFmtId="165" fontId="1" fillId="6" borderId="16" xfId="1" applyNumberFormat="1" applyFont="1" applyFill="1" applyBorder="1" applyAlignment="1" applyProtection="1">
      <alignment horizontal="center"/>
      <protection locked="0"/>
    </xf>
    <xf numFmtId="165" fontId="1" fillId="6" borderId="2" xfId="1" applyNumberFormat="1" applyFont="1" applyFill="1" applyBorder="1" applyAlignment="1" applyProtection="1">
      <alignment horizontal="center"/>
      <protection locked="0"/>
    </xf>
    <xf numFmtId="165" fontId="1" fillId="6" borderId="34" xfId="1" applyNumberFormat="1" applyFont="1" applyFill="1" applyBorder="1" applyAlignment="1" applyProtection="1">
      <alignment horizontal="center"/>
      <protection locked="0"/>
    </xf>
    <xf numFmtId="165" fontId="1" fillId="0" borderId="12" xfId="1" applyNumberFormat="1" applyFont="1" applyFill="1" applyBorder="1" applyAlignment="1" applyProtection="1">
      <alignment horizontal="center"/>
      <protection locked="0"/>
    </xf>
    <xf numFmtId="165" fontId="10" fillId="0" borderId="35" xfId="1" applyNumberFormat="1" applyFont="1" applyFill="1" applyBorder="1" applyAlignment="1" applyProtection="1">
      <alignment horizontal="center"/>
      <protection locked="0"/>
    </xf>
    <xf numFmtId="165" fontId="1" fillId="6" borderId="18" xfId="1" applyNumberFormat="1" applyFont="1" applyFill="1" applyBorder="1" applyAlignment="1" applyProtection="1">
      <alignment horizontal="center"/>
      <protection locked="0"/>
    </xf>
    <xf numFmtId="165" fontId="1" fillId="6" borderId="12" xfId="1" applyNumberFormat="1" applyFont="1" applyFill="1" applyBorder="1" applyAlignment="1" applyProtection="1">
      <alignment horizontal="center"/>
      <protection locked="0"/>
    </xf>
    <xf numFmtId="165" fontId="1" fillId="6" borderId="35" xfId="1" applyNumberFormat="1" applyFont="1" applyFill="1" applyBorder="1" applyAlignment="1" applyProtection="1">
      <alignment horizontal="center"/>
      <protection locked="0"/>
    </xf>
    <xf numFmtId="165" fontId="1" fillId="0" borderId="18" xfId="1" applyNumberFormat="1" applyFont="1" applyFill="1" applyBorder="1" applyAlignment="1" applyProtection="1">
      <alignment horizontal="center"/>
      <protection locked="0"/>
    </xf>
    <xf numFmtId="165" fontId="1" fillId="0" borderId="36" xfId="1" applyNumberFormat="1" applyFont="1" applyFill="1" applyBorder="1" applyAlignment="1" applyProtection="1">
      <alignment horizontal="center"/>
      <protection locked="0"/>
    </xf>
    <xf numFmtId="0" fontId="27" fillId="4" borderId="0" xfId="0" applyFont="1" applyFill="1" applyProtection="1">
      <protection locked="0"/>
    </xf>
    <xf numFmtId="0" fontId="27" fillId="7" borderId="0" xfId="0" applyFont="1" applyFill="1" applyProtection="1">
      <protection locked="0"/>
    </xf>
    <xf numFmtId="49" fontId="1" fillId="4" borderId="13" xfId="0" applyNumberFormat="1" applyFont="1" applyFill="1" applyBorder="1" applyAlignment="1" applyProtection="1">
      <alignment vertical="center"/>
      <protection locked="0"/>
    </xf>
    <xf numFmtId="0" fontId="10" fillId="4" borderId="13" xfId="0" quotePrefix="1" applyFont="1" applyFill="1" applyBorder="1" applyAlignment="1" applyProtection="1">
      <alignment vertical="center"/>
      <protection locked="0"/>
    </xf>
    <xf numFmtId="0" fontId="10" fillId="4" borderId="13" xfId="0" quotePrefix="1" applyFont="1" applyFill="1" applyBorder="1" applyAlignment="1" applyProtection="1">
      <alignment horizontal="center" vertical="center"/>
      <protection locked="0"/>
    </xf>
    <xf numFmtId="0" fontId="11" fillId="0" borderId="24" xfId="4" applyFont="1" applyFill="1" applyBorder="1" applyAlignment="1" applyProtection="1">
      <alignment horizontal="left"/>
      <protection locked="0"/>
    </xf>
    <xf numFmtId="0" fontId="1" fillId="4" borderId="13" xfId="0" applyFont="1" applyFill="1" applyBorder="1" applyProtection="1">
      <protection locked="0"/>
    </xf>
    <xf numFmtId="0" fontId="1" fillId="4" borderId="13" xfId="0" applyFont="1" applyFill="1" applyBorder="1" applyAlignment="1" applyProtection="1">
      <alignment horizontal="center"/>
      <protection locked="0"/>
    </xf>
    <xf numFmtId="49" fontId="1" fillId="4" borderId="13" xfId="0" quotePrefix="1" applyNumberFormat="1" applyFont="1" applyFill="1" applyBorder="1" applyAlignment="1" applyProtection="1">
      <alignment horizontal="center"/>
      <protection locked="0"/>
    </xf>
    <xf numFmtId="0" fontId="10" fillId="0" borderId="24" xfId="0" applyFont="1" applyBorder="1" applyAlignment="1" applyProtection="1">
      <alignment horizontal="right" vertical="center"/>
      <protection locked="0"/>
    </xf>
    <xf numFmtId="165" fontId="10" fillId="4" borderId="13" xfId="1" applyNumberFormat="1" applyFont="1" applyFill="1" applyBorder="1" applyAlignment="1" applyProtection="1">
      <alignment horizontal="left"/>
      <protection locked="0"/>
    </xf>
    <xf numFmtId="165" fontId="1" fillId="4" borderId="13" xfId="1" applyNumberFormat="1" applyFont="1" applyFill="1" applyBorder="1" applyProtection="1">
      <protection locked="0"/>
    </xf>
    <xf numFmtId="0" fontId="1" fillId="7" borderId="0" xfId="0" applyFont="1" applyFill="1" applyProtection="1">
      <protection locked="0"/>
    </xf>
    <xf numFmtId="49" fontId="11" fillId="0" borderId="0" xfId="4" applyNumberFormat="1" applyFont="1" applyFill="1" applyProtection="1">
      <protection locked="0"/>
    </xf>
    <xf numFmtId="165" fontId="9" fillId="0" borderId="15" xfId="1" applyNumberFormat="1" applyFont="1" applyFill="1" applyBorder="1" applyAlignment="1" applyProtection="1">
      <alignment horizontal="left" vertical="center" wrapText="1"/>
      <protection locked="0"/>
    </xf>
    <xf numFmtId="0" fontId="26" fillId="0" borderId="0" xfId="0" applyFont="1" applyProtection="1">
      <protection locked="0"/>
    </xf>
    <xf numFmtId="0" fontId="2" fillId="0" borderId="0" xfId="7" applyProtection="1">
      <protection locked="0"/>
    </xf>
    <xf numFmtId="0" fontId="2" fillId="0" borderId="0" xfId="7" applyAlignment="1" applyProtection="1">
      <alignment horizontal="center"/>
      <protection locked="0"/>
    </xf>
    <xf numFmtId="1" fontId="0" fillId="0" borderId="0" xfId="8" applyNumberFormat="1" applyFont="1" applyAlignment="1" applyProtection="1">
      <alignment horizontal="center"/>
      <protection locked="0"/>
    </xf>
    <xf numFmtId="165" fontId="0" fillId="0" borderId="0" xfId="1" applyNumberFormat="1" applyFont="1" applyProtection="1">
      <protection locked="0"/>
    </xf>
    <xf numFmtId="0" fontId="26" fillId="16" borderId="0" xfId="0" applyFont="1" applyFill="1" applyProtection="1">
      <protection locked="0"/>
    </xf>
    <xf numFmtId="0" fontId="26" fillId="0" borderId="0" xfId="5" applyFont="1" applyProtection="1">
      <protection locked="0"/>
    </xf>
    <xf numFmtId="49" fontId="0" fillId="0" borderId="0" xfId="5" applyNumberFormat="1" applyFont="1" applyProtection="1">
      <protection locked="0"/>
    </xf>
    <xf numFmtId="49" fontId="1" fillId="0" borderId="0" xfId="0" applyNumberFormat="1" applyFont="1" applyProtection="1">
      <protection locked="0"/>
    </xf>
    <xf numFmtId="0" fontId="0" fillId="0" borderId="0" xfId="0" applyAlignment="1">
      <alignment horizontal="left"/>
    </xf>
    <xf numFmtId="0" fontId="1" fillId="0" borderId="0" xfId="0" applyFont="1"/>
    <xf numFmtId="49" fontId="0" fillId="0" borderId="0" xfId="0" applyNumberFormat="1"/>
    <xf numFmtId="0" fontId="0" fillId="4" borderId="0" xfId="0" applyFill="1"/>
    <xf numFmtId="2" fontId="0" fillId="0" borderId="16" xfId="1" applyNumberFormat="1" applyFont="1" applyFill="1" applyBorder="1" applyAlignment="1" applyProtection="1">
      <alignment horizontal="center"/>
    </xf>
    <xf numFmtId="2" fontId="0" fillId="7" borderId="16" xfId="1" applyNumberFormat="1" applyFont="1" applyFill="1" applyBorder="1" applyAlignment="1" applyProtection="1">
      <alignment horizontal="center"/>
    </xf>
    <xf numFmtId="2" fontId="0" fillId="0" borderId="2" xfId="1" applyNumberFormat="1" applyFont="1" applyFill="1" applyBorder="1" applyAlignment="1" applyProtection="1">
      <alignment horizontal="center"/>
    </xf>
    <xf numFmtId="2" fontId="0" fillId="6" borderId="2" xfId="1" applyNumberFormat="1" applyFont="1" applyFill="1" applyBorder="1" applyAlignment="1" applyProtection="1">
      <alignment horizontal="center"/>
    </xf>
    <xf numFmtId="2" fontId="1" fillId="0" borderId="0" xfId="0" applyNumberFormat="1" applyFont="1"/>
    <xf numFmtId="14" fontId="0" fillId="0" borderId="0" xfId="0" applyNumberFormat="1"/>
    <xf numFmtId="2" fontId="0" fillId="0" borderId="0" xfId="1" applyNumberFormat="1" applyFont="1" applyProtection="1"/>
    <xf numFmtId="2" fontId="0" fillId="6" borderId="12" xfId="1" applyNumberFormat="1" applyFont="1" applyFill="1" applyBorder="1" applyAlignment="1" applyProtection="1">
      <alignment horizontal="center"/>
    </xf>
    <xf numFmtId="2" fontId="0" fillId="0" borderId="12" xfId="1" applyNumberFormat="1" applyFont="1" applyFill="1" applyBorder="1" applyAlignment="1" applyProtection="1">
      <alignment horizontal="center"/>
    </xf>
    <xf numFmtId="0" fontId="26" fillId="17" borderId="0" xfId="0" applyFont="1" applyFill="1"/>
    <xf numFmtId="0" fontId="26" fillId="0" borderId="0" xfId="0" applyFont="1"/>
    <xf numFmtId="0" fontId="0" fillId="0" borderId="0" xfId="0" quotePrefix="1"/>
    <xf numFmtId="0" fontId="4" fillId="0" borderId="0" xfId="7" applyFont="1" applyAlignment="1">
      <alignment horizontal="center"/>
    </xf>
    <xf numFmtId="0" fontId="4" fillId="0" borderId="0" xfId="7" applyFont="1"/>
    <xf numFmtId="1" fontId="4" fillId="0" borderId="0" xfId="8" applyNumberFormat="1" applyFont="1" applyAlignment="1" applyProtection="1">
      <alignment horizontal="center"/>
    </xf>
    <xf numFmtId="165" fontId="29" fillId="0" borderId="0" xfId="1" applyNumberFormat="1" applyFont="1" applyFill="1" applyBorder="1" applyAlignment="1" applyProtection="1">
      <alignment horizontal="center" vertical="top" wrapText="1"/>
    </xf>
    <xf numFmtId="0" fontId="0" fillId="7" borderId="0" xfId="0" applyFill="1"/>
    <xf numFmtId="0" fontId="2" fillId="0" borderId="0" xfId="7" applyAlignment="1">
      <alignment horizontal="center"/>
    </xf>
    <xf numFmtId="0" fontId="2" fillId="0" borderId="0" xfId="7"/>
    <xf numFmtId="1" fontId="0" fillId="0" borderId="0" xfId="8" applyNumberFormat="1" applyFont="1" applyAlignment="1" applyProtection="1">
      <alignment horizontal="center"/>
    </xf>
    <xf numFmtId="165" fontId="0" fillId="0" borderId="0" xfId="1" applyNumberFormat="1" applyFont="1" applyProtection="1"/>
    <xf numFmtId="0" fontId="13" fillId="0" borderId="0" xfId="0" applyFont="1"/>
    <xf numFmtId="0" fontId="9" fillId="0" borderId="0" xfId="0" applyFont="1" applyAlignment="1">
      <alignment horizontal="left"/>
    </xf>
    <xf numFmtId="0" fontId="1" fillId="0" borderId="0" xfId="0" applyFont="1" applyAlignment="1">
      <alignment horizontal="left"/>
    </xf>
    <xf numFmtId="0" fontId="31" fillId="0" borderId="0" xfId="0" applyFont="1" applyAlignment="1">
      <alignment horizontal="left"/>
    </xf>
    <xf numFmtId="0" fontId="0" fillId="0" borderId="29" xfId="0" applyBorder="1"/>
    <xf numFmtId="0" fontId="26" fillId="0" borderId="40" xfId="0" applyFont="1" applyBorder="1"/>
    <xf numFmtId="0" fontId="0" fillId="0" borderId="30" xfId="0" applyBorder="1"/>
    <xf numFmtId="0" fontId="0" fillId="0" borderId="42" xfId="0" applyBorder="1"/>
    <xf numFmtId="0" fontId="0" fillId="0" borderId="40" xfId="0" quotePrefix="1" applyBorder="1" applyAlignment="1">
      <alignment horizontal="left" vertical="center"/>
    </xf>
    <xf numFmtId="0" fontId="0" fillId="0" borderId="30" xfId="0" applyBorder="1" applyAlignment="1">
      <alignment horizontal="left" vertical="center"/>
    </xf>
    <xf numFmtId="0" fontId="0" fillId="0" borderId="42" xfId="0" applyBorder="1" applyAlignment="1">
      <alignment horizontal="left" vertical="center"/>
    </xf>
    <xf numFmtId="0" fontId="26" fillId="0" borderId="46" xfId="0" applyFont="1" applyBorder="1"/>
    <xf numFmtId="0" fontId="26" fillId="0" borderId="41" xfId="0" applyFont="1" applyBorder="1"/>
    <xf numFmtId="169" fontId="1" fillId="7" borderId="13" xfId="1" applyNumberFormat="1" applyFont="1" applyFill="1" applyBorder="1" applyAlignment="1" applyProtection="1">
      <alignment horizontal="left" vertical="center" indent="2"/>
    </xf>
    <xf numFmtId="169" fontId="1" fillId="7" borderId="47" xfId="1" applyNumberFormat="1" applyFont="1" applyFill="1" applyBorder="1" applyAlignment="1" applyProtection="1">
      <alignment horizontal="left" vertical="center" indent="2"/>
    </xf>
    <xf numFmtId="0" fontId="0" fillId="0" borderId="13" xfId="0" applyBorder="1" applyAlignment="1" applyProtection="1">
      <alignment horizontal="center" vertical="center"/>
      <protection locked="0"/>
    </xf>
    <xf numFmtId="0" fontId="9" fillId="0" borderId="0" xfId="0" applyFont="1"/>
    <xf numFmtId="0" fontId="9" fillId="0" borderId="0" xfId="0" applyFont="1" applyAlignment="1">
      <alignment horizontal="left" vertical="center"/>
    </xf>
    <xf numFmtId="0" fontId="1" fillId="0" borderId="0" xfId="0" applyFont="1" applyAlignment="1">
      <alignment horizontal="left" vertical="center"/>
    </xf>
    <xf numFmtId="0" fontId="9" fillId="3" borderId="9" xfId="0" applyFont="1" applyFill="1" applyBorder="1" applyAlignment="1">
      <alignment vertical="top"/>
    </xf>
    <xf numFmtId="0" fontId="9" fillId="0" borderId="13" xfId="0" applyFont="1" applyBorder="1" applyAlignment="1">
      <alignment vertical="top" wrapText="1"/>
    </xf>
    <xf numFmtId="0" fontId="26" fillId="3" borderId="13" xfId="0" applyFont="1" applyFill="1" applyBorder="1" applyAlignment="1">
      <alignment vertical="top"/>
    </xf>
    <xf numFmtId="0" fontId="0" fillId="0" borderId="0" xfId="0" applyAlignment="1">
      <alignment vertical="top"/>
    </xf>
    <xf numFmtId="0" fontId="45" fillId="14" borderId="0" xfId="0" applyFont="1" applyFill="1" applyAlignment="1">
      <alignment horizontal="center" vertical="center"/>
    </xf>
    <xf numFmtId="0" fontId="21" fillId="0" borderId="0" xfId="0" applyFont="1" applyAlignment="1">
      <alignment horizontal="center" wrapText="1"/>
    </xf>
    <xf numFmtId="165" fontId="1" fillId="7" borderId="0" xfId="1" applyNumberFormat="1" applyFont="1" applyFill="1" applyProtection="1"/>
    <xf numFmtId="9" fontId="1" fillId="0" borderId="0" xfId="2" applyFont="1" applyProtection="1"/>
    <xf numFmtId="0" fontId="9" fillId="0" borderId="11" xfId="0" applyFont="1" applyBorder="1" applyAlignment="1">
      <alignment horizontal="right"/>
    </xf>
    <xf numFmtId="165" fontId="9" fillId="7" borderId="11" xfId="1" applyNumberFormat="1" applyFont="1" applyFill="1" applyBorder="1" applyProtection="1"/>
    <xf numFmtId="9" fontId="9" fillId="0" borderId="11" xfId="2" applyFont="1" applyBorder="1" applyProtection="1"/>
    <xf numFmtId="0" fontId="1" fillId="0" borderId="0" xfId="0" applyFont="1" applyAlignment="1">
      <alignment horizontal="right"/>
    </xf>
    <xf numFmtId="0" fontId="0" fillId="0" borderId="0" xfId="0" applyAlignment="1">
      <alignment wrapText="1"/>
    </xf>
    <xf numFmtId="0" fontId="11" fillId="0" borderId="0" xfId="4" applyFont="1" applyFill="1" applyProtection="1"/>
    <xf numFmtId="0" fontId="11" fillId="0" borderId="0" xfId="4" applyFont="1" applyFill="1" applyBorder="1" applyProtection="1"/>
    <xf numFmtId="1" fontId="48" fillId="0" borderId="0" xfId="0" applyNumberFormat="1" applyFont="1"/>
    <xf numFmtId="0" fontId="7" fillId="0" borderId="0" xfId="0" applyFont="1"/>
    <xf numFmtId="0" fontId="9" fillId="15" borderId="0" xfId="0" applyFont="1" applyFill="1" applyAlignment="1">
      <alignment horizontal="right"/>
    </xf>
    <xf numFmtId="0" fontId="9" fillId="15" borderId="0" xfId="0" applyFont="1" applyFill="1"/>
    <xf numFmtId="0" fontId="1" fillId="7" borderId="0" xfId="0" applyFont="1" applyFill="1" applyAlignment="1">
      <alignment horizontal="center"/>
    </xf>
    <xf numFmtId="0" fontId="9" fillId="0" borderId="6" xfId="0" applyFont="1" applyBorder="1" applyAlignment="1">
      <alignment horizontal="center"/>
    </xf>
    <xf numFmtId="0" fontId="10" fillId="0" borderId="0" xfId="0" applyFont="1"/>
    <xf numFmtId="0" fontId="9" fillId="7" borderId="11" xfId="0" applyFont="1" applyFill="1" applyBorder="1"/>
    <xf numFmtId="165" fontId="9" fillId="0" borderId="0" xfId="1" applyNumberFormat="1" applyFont="1" applyProtection="1"/>
    <xf numFmtId="165" fontId="9" fillId="7" borderId="0" xfId="1" applyNumberFormat="1" applyFont="1" applyFill="1" applyProtection="1"/>
    <xf numFmtId="0" fontId="1" fillId="0" borderId="0" xfId="0" applyFont="1" applyAlignment="1">
      <alignment horizontal="right" wrapText="1"/>
    </xf>
    <xf numFmtId="165" fontId="1" fillId="0" borderId="0" xfId="1" applyNumberFormat="1" applyFont="1" applyProtection="1"/>
    <xf numFmtId="0" fontId="1" fillId="0" borderId="0" xfId="0" applyFont="1" applyAlignment="1">
      <alignment wrapText="1"/>
    </xf>
    <xf numFmtId="17" fontId="7" fillId="5" borderId="38" xfId="0" applyNumberFormat="1" applyFont="1" applyFill="1" applyBorder="1" applyAlignment="1">
      <alignment horizontal="center"/>
    </xf>
    <xf numFmtId="17" fontId="7" fillId="5" borderId="10" xfId="0" applyNumberFormat="1" applyFont="1" applyFill="1" applyBorder="1" applyAlignment="1">
      <alignment horizontal="center"/>
    </xf>
    <xf numFmtId="17" fontId="9" fillId="6" borderId="0" xfId="0" applyNumberFormat="1" applyFont="1" applyFill="1" applyAlignment="1">
      <alignment horizontal="center"/>
    </xf>
    <xf numFmtId="17" fontId="9" fillId="0" borderId="0" xfId="0" applyNumberFormat="1" applyFont="1" applyAlignment="1">
      <alignment horizontal="right"/>
    </xf>
    <xf numFmtId="17" fontId="9" fillId="0" borderId="0" xfId="0" applyNumberFormat="1" applyFont="1" applyAlignment="1">
      <alignment horizontal="center"/>
    </xf>
    <xf numFmtId="17" fontId="12" fillId="0" borderId="3" xfId="0" applyNumberFormat="1" applyFont="1" applyBorder="1" applyAlignment="1">
      <alignment horizontal="center"/>
    </xf>
    <xf numFmtId="0" fontId="41" fillId="0" borderId="0" xfId="0" applyFont="1" applyAlignment="1">
      <alignment wrapText="1"/>
    </xf>
    <xf numFmtId="0" fontId="40" fillId="0" borderId="0" xfId="0" applyFont="1" applyAlignment="1">
      <alignment wrapText="1"/>
    </xf>
    <xf numFmtId="17" fontId="7" fillId="0" borderId="0" xfId="0" applyNumberFormat="1" applyFont="1" applyAlignment="1">
      <alignment horizontal="center"/>
    </xf>
    <xf numFmtId="17" fontId="49" fillId="6" borderId="0" xfId="0" applyNumberFormat="1" applyFont="1" applyFill="1" applyAlignment="1">
      <alignment horizontal="center"/>
    </xf>
    <xf numFmtId="0" fontId="9" fillId="0" borderId="0" xfId="0" applyFont="1" applyAlignment="1">
      <alignment horizontal="center"/>
    </xf>
    <xf numFmtId="0" fontId="9" fillId="7" borderId="0" xfId="0" applyFont="1" applyFill="1" applyAlignment="1">
      <alignment horizontal="center"/>
    </xf>
    <xf numFmtId="1" fontId="9" fillId="0" borderId="0" xfId="0" applyNumberFormat="1" applyFont="1" applyAlignment="1">
      <alignment horizontal="center"/>
    </xf>
    <xf numFmtId="0" fontId="1" fillId="3" borderId="0" xfId="0" applyFont="1" applyFill="1"/>
    <xf numFmtId="0" fontId="1" fillId="3" borderId="0" xfId="0" applyFont="1" applyFill="1" applyAlignment="1">
      <alignment horizontal="center" wrapText="1"/>
    </xf>
    <xf numFmtId="0" fontId="1" fillId="3" borderId="15" xfId="0" applyFont="1" applyFill="1" applyBorder="1" applyAlignment="1">
      <alignment horizontal="center" wrapText="1"/>
    </xf>
    <xf numFmtId="0" fontId="1" fillId="3" borderId="0" xfId="0" applyFont="1" applyFill="1" applyAlignment="1">
      <alignment horizontal="left" vertical="center" indent="2"/>
    </xf>
    <xf numFmtId="0" fontId="9" fillId="3" borderId="0" xfId="0" applyFont="1" applyFill="1" applyAlignment="1">
      <alignment wrapText="1"/>
    </xf>
    <xf numFmtId="0" fontId="12" fillId="3" borderId="0" xfId="0" applyFont="1" applyFill="1"/>
    <xf numFmtId="0" fontId="22" fillId="3" borderId="0" xfId="0" applyFont="1" applyFill="1"/>
    <xf numFmtId="164" fontId="1" fillId="0" borderId="0" xfId="3" applyNumberFormat="1" applyFont="1" applyFill="1" applyAlignment="1" applyProtection="1">
      <alignment horizontal="left" wrapText="1"/>
    </xf>
    <xf numFmtId="164" fontId="12" fillId="0" borderId="15" xfId="3" applyNumberFormat="1" applyFont="1" applyFill="1" applyBorder="1" applyAlignment="1" applyProtection="1">
      <alignment horizontal="right"/>
    </xf>
    <xf numFmtId="41" fontId="12" fillId="18" borderId="23" xfId="1" applyNumberFormat="1" applyFont="1" applyFill="1" applyBorder="1" applyAlignment="1" applyProtection="1">
      <alignment horizontal="center"/>
    </xf>
    <xf numFmtId="41" fontId="12" fillId="18" borderId="20" xfId="1" applyNumberFormat="1" applyFont="1" applyFill="1" applyBorder="1" applyAlignment="1" applyProtection="1">
      <alignment horizontal="center"/>
    </xf>
    <xf numFmtId="41" fontId="12" fillId="18" borderId="28" xfId="1" applyNumberFormat="1" applyFont="1" applyFill="1" applyBorder="1" applyAlignment="1" applyProtection="1">
      <alignment horizontal="center"/>
    </xf>
    <xf numFmtId="164" fontId="12" fillId="0" borderId="0" xfId="3" applyNumberFormat="1" applyFont="1" applyFill="1" applyBorder="1" applyAlignment="1" applyProtection="1">
      <alignment horizontal="right"/>
    </xf>
    <xf numFmtId="41" fontId="12" fillId="18" borderId="22" xfId="1" applyNumberFormat="1" applyFont="1" applyFill="1" applyBorder="1" applyAlignment="1" applyProtection="1">
      <alignment horizontal="center"/>
    </xf>
    <xf numFmtId="41" fontId="12" fillId="18" borderId="26" xfId="1" applyNumberFormat="1" applyFont="1" applyFill="1" applyBorder="1" applyAlignment="1" applyProtection="1">
      <alignment horizontal="center"/>
    </xf>
    <xf numFmtId="41" fontId="12" fillId="18" borderId="27" xfId="1" applyNumberFormat="1" applyFont="1" applyFill="1" applyBorder="1" applyAlignment="1" applyProtection="1">
      <alignment horizontal="center"/>
    </xf>
    <xf numFmtId="0" fontId="47" fillId="3" borderId="0" xfId="4" applyFont="1" applyFill="1" applyAlignment="1" applyProtection="1">
      <alignment horizontal="center" wrapText="1"/>
    </xf>
    <xf numFmtId="41" fontId="1" fillId="3" borderId="0" xfId="1" applyNumberFormat="1" applyFont="1" applyFill="1" applyBorder="1" applyAlignment="1" applyProtection="1">
      <alignment horizontal="center"/>
    </xf>
    <xf numFmtId="41" fontId="10" fillId="3" borderId="0" xfId="1" applyNumberFormat="1" applyFont="1" applyFill="1" applyBorder="1" applyAlignment="1" applyProtection="1">
      <alignment horizontal="center"/>
    </xf>
    <xf numFmtId="41" fontId="16" fillId="3" borderId="0" xfId="1" applyNumberFormat="1" applyFont="1" applyFill="1" applyBorder="1" applyAlignment="1" applyProtection="1">
      <alignment horizontal="center"/>
    </xf>
    <xf numFmtId="41" fontId="12" fillId="18" borderId="4" xfId="1" applyNumberFormat="1" applyFont="1" applyFill="1" applyBorder="1" applyAlignment="1" applyProtection="1">
      <alignment horizontal="center"/>
    </xf>
    <xf numFmtId="165" fontId="9" fillId="3" borderId="0" xfId="1" applyNumberFormat="1" applyFont="1" applyFill="1" applyBorder="1" applyAlignment="1" applyProtection="1"/>
    <xf numFmtId="165" fontId="12" fillId="3" borderId="0" xfId="1" applyNumberFormat="1" applyFont="1" applyFill="1" applyBorder="1" applyAlignment="1" applyProtection="1"/>
    <xf numFmtId="165" fontId="22" fillId="3" borderId="0" xfId="1" applyNumberFormat="1" applyFont="1" applyFill="1" applyBorder="1" applyAlignment="1" applyProtection="1"/>
    <xf numFmtId="0" fontId="1" fillId="0" borderId="0" xfId="0" applyFont="1" applyAlignment="1">
      <alignment horizontal="left" wrapText="1"/>
    </xf>
    <xf numFmtId="0" fontId="9" fillId="0" borderId="15" xfId="0" applyFont="1" applyBorder="1" applyAlignment="1">
      <alignment horizontal="right"/>
    </xf>
    <xf numFmtId="165" fontId="9" fillId="18" borderId="11" xfId="1" applyNumberFormat="1" applyFont="1" applyFill="1" applyBorder="1" applyAlignment="1" applyProtection="1">
      <alignment horizontal="center"/>
    </xf>
    <xf numFmtId="17" fontId="9" fillId="0" borderId="0" xfId="0" applyNumberFormat="1" applyFont="1" applyAlignment="1">
      <alignment horizontal="left" vertical="center" indent="2"/>
    </xf>
    <xf numFmtId="0" fontId="9" fillId="6" borderId="0" xfId="0" applyFont="1" applyFill="1" applyAlignment="1">
      <alignment horizontal="center"/>
    </xf>
    <xf numFmtId="0" fontId="3" fillId="0" borderId="0" xfId="0" applyFont="1"/>
    <xf numFmtId="0" fontId="9" fillId="0" borderId="0" xfId="0" applyFont="1" applyAlignment="1">
      <alignment wrapText="1"/>
    </xf>
    <xf numFmtId="0" fontId="21" fillId="0" borderId="15" xfId="0" applyFont="1" applyBorder="1" applyAlignment="1">
      <alignment horizontal="center" wrapText="1"/>
    </xf>
    <xf numFmtId="172" fontId="12" fillId="18" borderId="4" xfId="1" applyNumberFormat="1" applyFont="1" applyFill="1" applyBorder="1" applyAlignment="1" applyProtection="1">
      <alignment horizontal="center"/>
    </xf>
    <xf numFmtId="165" fontId="1" fillId="18" borderId="0" xfId="1" applyNumberFormat="1" applyFont="1" applyFill="1" applyProtection="1"/>
    <xf numFmtId="0" fontId="9" fillId="0" borderId="6" xfId="0" applyFont="1" applyBorder="1" applyAlignment="1">
      <alignment horizontal="left"/>
    </xf>
    <xf numFmtId="0" fontId="30" fillId="13" borderId="26" xfId="0" applyFont="1" applyFill="1" applyBorder="1" applyAlignment="1">
      <alignment vertical="top"/>
    </xf>
    <xf numFmtId="0" fontId="30" fillId="4" borderId="20" xfId="0" applyFont="1" applyFill="1" applyBorder="1" applyAlignment="1">
      <alignment vertical="top" wrapText="1"/>
    </xf>
    <xf numFmtId="0" fontId="30" fillId="13" borderId="20" xfId="0" applyFont="1" applyFill="1" applyBorder="1" applyAlignment="1">
      <alignment vertical="top"/>
    </xf>
    <xf numFmtId="0" fontId="29" fillId="4" borderId="0" xfId="0" applyFont="1" applyFill="1" applyAlignment="1">
      <alignment vertical="top"/>
    </xf>
    <xf numFmtId="0" fontId="30" fillId="13" borderId="0" xfId="0" applyFont="1" applyFill="1" applyAlignment="1">
      <alignment vertical="top"/>
    </xf>
    <xf numFmtId="0" fontId="1" fillId="7" borderId="0" xfId="0" applyFont="1" applyFill="1"/>
    <xf numFmtId="165" fontId="1" fillId="7" borderId="0" xfId="1" applyNumberFormat="1" applyFont="1" applyFill="1" applyBorder="1" applyProtection="1"/>
    <xf numFmtId="0" fontId="1" fillId="0" borderId="6" xfId="0" applyFont="1" applyBorder="1" applyAlignment="1">
      <alignment horizontal="left"/>
    </xf>
    <xf numFmtId="0" fontId="9" fillId="7" borderId="6" xfId="0" applyFont="1" applyFill="1" applyBorder="1" applyAlignment="1">
      <alignment horizontal="center"/>
    </xf>
    <xf numFmtId="0" fontId="1" fillId="0" borderId="0" xfId="0" applyFont="1" applyAlignment="1">
      <alignment horizontal="left" indent="2"/>
    </xf>
    <xf numFmtId="165" fontId="9" fillId="0" borderId="11" xfId="1" applyNumberFormat="1" applyFont="1" applyBorder="1" applyProtection="1"/>
    <xf numFmtId="0" fontId="10" fillId="0" borderId="0" xfId="0" applyFont="1" applyAlignment="1">
      <alignment horizontal="left" indent="2"/>
    </xf>
    <xf numFmtId="49" fontId="11" fillId="0" borderId="0" xfId="4" applyNumberFormat="1" applyFont="1" applyProtection="1"/>
    <xf numFmtId="0" fontId="43" fillId="14" borderId="0" xfId="0" applyFont="1" applyFill="1" applyAlignment="1">
      <alignment horizontal="left" vertical="center"/>
    </xf>
    <xf numFmtId="0" fontId="9" fillId="7" borderId="0" xfId="0" applyFont="1" applyFill="1"/>
    <xf numFmtId="165" fontId="1" fillId="7" borderId="0" xfId="0" applyNumberFormat="1" applyFont="1" applyFill="1"/>
    <xf numFmtId="0" fontId="50" fillId="7" borderId="0" xfId="0" applyFont="1" applyFill="1" applyAlignment="1">
      <alignment horizontal="left" indent="2"/>
    </xf>
    <xf numFmtId="0" fontId="1" fillId="7" borderId="6" xfId="0" applyFont="1" applyFill="1" applyBorder="1" applyAlignment="1">
      <alignment horizontal="center"/>
    </xf>
    <xf numFmtId="0" fontId="9" fillId="0" borderId="6" xfId="0" applyFont="1" applyBorder="1" applyAlignment="1">
      <alignment horizontal="center" vertical="center"/>
    </xf>
    <xf numFmtId="0" fontId="36" fillId="0" borderId="6" xfId="0" applyFont="1" applyBorder="1" applyAlignment="1">
      <alignment horizontal="center" vertical="center" wrapText="1"/>
    </xf>
    <xf numFmtId="0" fontId="9" fillId="0" borderId="0" xfId="0" applyFont="1" applyAlignment="1">
      <alignment horizontal="left" indent="2"/>
    </xf>
    <xf numFmtId="0" fontId="1" fillId="0" borderId="0" xfId="0" applyFont="1" applyAlignment="1">
      <alignment horizontal="left" indent="3"/>
    </xf>
    <xf numFmtId="0" fontId="1" fillId="0" borderId="21" xfId="0" applyFont="1" applyBorder="1"/>
    <xf numFmtId="169" fontId="9" fillId="7" borderId="9" xfId="1" applyNumberFormat="1" applyFont="1" applyFill="1" applyBorder="1" applyAlignment="1" applyProtection="1">
      <alignment horizontal="left" vertical="center" indent="2"/>
    </xf>
    <xf numFmtId="0" fontId="1" fillId="0" borderId="0" xfId="0" applyFont="1" applyAlignment="1">
      <alignment horizontal="left" vertical="center" indent="2"/>
    </xf>
    <xf numFmtId="169" fontId="9" fillId="7" borderId="0" xfId="1" applyNumberFormat="1" applyFont="1" applyFill="1" applyBorder="1" applyAlignment="1" applyProtection="1">
      <alignment horizontal="left" vertical="center" indent="4"/>
    </xf>
    <xf numFmtId="169" fontId="1" fillId="0" borderId="0" xfId="1" applyNumberFormat="1" applyFont="1" applyProtection="1"/>
    <xf numFmtId="169" fontId="1" fillId="0" borderId="21" xfId="1" applyNumberFormat="1" applyFont="1" applyBorder="1" applyProtection="1"/>
    <xf numFmtId="0" fontId="27" fillId="0" borderId="0" xfId="0" applyFont="1" applyAlignment="1">
      <alignment horizontal="right"/>
    </xf>
    <xf numFmtId="0" fontId="27" fillId="4" borderId="0" xfId="0" applyFont="1" applyFill="1"/>
    <xf numFmtId="0" fontId="27" fillId="7" borderId="0" xfId="0" applyFont="1" applyFill="1"/>
    <xf numFmtId="0" fontId="10" fillId="0" borderId="0" xfId="0" quotePrefix="1" applyFont="1" applyAlignment="1">
      <alignment horizontal="left" vertical="center"/>
    </xf>
    <xf numFmtId="0" fontId="12" fillId="0" borderId="0" xfId="0" applyFont="1" applyAlignment="1">
      <alignment horizontal="center" vertical="center" wrapText="1"/>
    </xf>
    <xf numFmtId="0" fontId="10" fillId="0" borderId="0" xfId="0" applyFont="1" applyAlignment="1">
      <alignment horizontal="right" vertical="center"/>
    </xf>
    <xf numFmtId="0" fontId="9" fillId="0" borderId="0" xfId="0" applyFont="1" applyAlignment="1">
      <alignment horizontal="right"/>
    </xf>
    <xf numFmtId="9" fontId="9" fillId="7" borderId="6" xfId="0" applyNumberFormat="1" applyFont="1" applyFill="1" applyBorder="1" applyAlignment="1">
      <alignment horizontal="center"/>
    </xf>
    <xf numFmtId="0" fontId="1" fillId="7" borderId="24" xfId="0" applyFont="1" applyFill="1" applyBorder="1" applyAlignment="1">
      <alignment horizontal="right"/>
    </xf>
    <xf numFmtId="14" fontId="1" fillId="2" borderId="0" xfId="0" applyNumberFormat="1" applyFont="1" applyFill="1"/>
    <xf numFmtId="14" fontId="1" fillId="0" borderId="0" xfId="0" applyNumberFormat="1" applyFont="1"/>
    <xf numFmtId="0" fontId="9" fillId="7" borderId="13" xfId="0" applyFont="1" applyFill="1" applyBorder="1" applyAlignment="1">
      <alignment horizontal="center"/>
    </xf>
    <xf numFmtId="0" fontId="9" fillId="7" borderId="13" xfId="0" applyFont="1" applyFill="1" applyBorder="1"/>
    <xf numFmtId="0" fontId="1" fillId="0" borderId="28" xfId="0" applyFont="1" applyBorder="1"/>
    <xf numFmtId="0" fontId="11" fillId="0" borderId="24" xfId="4" applyFont="1" applyBorder="1" applyAlignment="1" applyProtection="1">
      <alignment horizontal="left" vertical="top" wrapText="1"/>
    </xf>
    <xf numFmtId="0" fontId="1" fillId="4" borderId="24" xfId="0" applyFont="1" applyFill="1" applyBorder="1"/>
    <xf numFmtId="0" fontId="1" fillId="7" borderId="25" xfId="0" applyFont="1" applyFill="1" applyBorder="1"/>
    <xf numFmtId="0" fontId="1" fillId="0" borderId="7" xfId="0" applyFont="1" applyBorder="1"/>
    <xf numFmtId="0" fontId="1" fillId="0" borderId="9" xfId="0" applyFont="1" applyBorder="1"/>
    <xf numFmtId="0" fontId="9" fillId="11" borderId="13" xfId="0" applyFont="1" applyFill="1" applyBorder="1" applyAlignment="1">
      <alignment horizontal="center" vertical="center"/>
    </xf>
    <xf numFmtId="0" fontId="1" fillId="0" borderId="27" xfId="0" applyFont="1" applyBorder="1"/>
    <xf numFmtId="0" fontId="1" fillId="0" borderId="8" xfId="0" applyFont="1" applyBorder="1"/>
    <xf numFmtId="0" fontId="9" fillId="0" borderId="8" xfId="0" applyFont="1" applyBorder="1"/>
    <xf numFmtId="0" fontId="1" fillId="0" borderId="8" xfId="0" applyFont="1" applyBorder="1" applyAlignment="1">
      <alignment horizontal="left" indent="1"/>
    </xf>
    <xf numFmtId="0" fontId="11" fillId="0" borderId="8" xfId="4" applyFont="1" applyBorder="1" applyAlignment="1" applyProtection="1">
      <alignment horizontal="left" indent="1"/>
    </xf>
    <xf numFmtId="0" fontId="9" fillId="0" borderId="7" xfId="0" applyFont="1" applyBorder="1"/>
    <xf numFmtId="0" fontId="1" fillId="0" borderId="13" xfId="0" applyFont="1" applyBorder="1"/>
    <xf numFmtId="0" fontId="1" fillId="0" borderId="24" xfId="0" applyFont="1" applyBorder="1"/>
    <xf numFmtId="0" fontId="1" fillId="0" borderId="25" xfId="0" applyFont="1" applyBorder="1"/>
    <xf numFmtId="0" fontId="46" fillId="0" borderId="0" xfId="0" applyFont="1"/>
    <xf numFmtId="0" fontId="13" fillId="0" borderId="0" xfId="0" applyFont="1" applyAlignment="1">
      <alignment horizontal="left"/>
    </xf>
    <xf numFmtId="0" fontId="10" fillId="0" borderId="0" xfId="0" applyFont="1" applyAlignment="1">
      <alignment vertical="center" wrapText="1"/>
    </xf>
    <xf numFmtId="0" fontId="28" fillId="12" borderId="13" xfId="0" applyFont="1" applyFill="1" applyBorder="1" applyAlignment="1">
      <alignment vertical="center"/>
    </xf>
    <xf numFmtId="14" fontId="28" fillId="12" borderId="13" xfId="0" applyNumberFormat="1" applyFont="1" applyFill="1" applyBorder="1" applyAlignment="1">
      <alignment horizontal="center" vertical="center"/>
    </xf>
    <xf numFmtId="0" fontId="26" fillId="7" borderId="13" xfId="0" applyFont="1" applyFill="1" applyBorder="1" applyAlignment="1">
      <alignment horizontal="left"/>
    </xf>
    <xf numFmtId="0" fontId="26" fillId="7" borderId="13" xfId="0" applyFont="1" applyFill="1" applyBorder="1" applyAlignment="1">
      <alignment horizontal="center"/>
    </xf>
    <xf numFmtId="0" fontId="1" fillId="4" borderId="13" xfId="0" applyFont="1" applyFill="1" applyBorder="1" applyAlignment="1">
      <alignment horizontal="center"/>
    </xf>
    <xf numFmtId="169" fontId="1" fillId="4" borderId="13" xfId="1" applyNumberFormat="1" applyFont="1" applyFill="1" applyBorder="1" applyAlignment="1" applyProtection="1">
      <alignment horizontal="left" vertical="center" indent="2"/>
      <protection locked="0"/>
    </xf>
    <xf numFmtId="0" fontId="9" fillId="4" borderId="0" xfId="0" applyFont="1" applyFill="1" applyAlignment="1" applyProtection="1">
      <alignment horizontal="center"/>
      <protection locked="0"/>
    </xf>
    <xf numFmtId="43" fontId="1" fillId="7" borderId="0" xfId="0" applyNumberFormat="1" applyFont="1" applyFill="1"/>
    <xf numFmtId="173" fontId="1" fillId="0" borderId="17" xfId="1" applyNumberFormat="1" applyFont="1" applyFill="1" applyBorder="1" applyAlignment="1" applyProtection="1">
      <alignment horizontal="center"/>
      <protection locked="0"/>
    </xf>
    <xf numFmtId="173" fontId="1" fillId="0" borderId="33" xfId="1" applyNumberFormat="1" applyFont="1" applyFill="1" applyBorder="1" applyAlignment="1" applyProtection="1">
      <alignment horizontal="center"/>
      <protection locked="0"/>
    </xf>
    <xf numFmtId="173" fontId="1" fillId="6" borderId="17" xfId="1" applyNumberFormat="1" applyFont="1" applyFill="1" applyBorder="1" applyAlignment="1" applyProtection="1">
      <alignment horizontal="center"/>
      <protection locked="0"/>
    </xf>
    <xf numFmtId="173" fontId="1" fillId="6" borderId="5" xfId="1" applyNumberFormat="1" applyFont="1" applyFill="1" applyBorder="1" applyAlignment="1" applyProtection="1">
      <alignment horizontal="center"/>
      <protection locked="0"/>
    </xf>
    <xf numFmtId="173" fontId="1" fillId="6" borderId="37" xfId="1" applyNumberFormat="1" applyFont="1" applyFill="1" applyBorder="1" applyAlignment="1" applyProtection="1">
      <alignment horizontal="center"/>
      <protection locked="0"/>
    </xf>
    <xf numFmtId="173" fontId="1" fillId="0" borderId="5" xfId="1" applyNumberFormat="1" applyFont="1" applyFill="1" applyBorder="1" applyAlignment="1" applyProtection="1">
      <alignment horizontal="center"/>
      <protection locked="0"/>
    </xf>
    <xf numFmtId="173" fontId="1" fillId="0" borderId="0" xfId="1" applyNumberFormat="1" applyFont="1" applyFill="1" applyBorder="1" applyAlignment="1" applyProtection="1">
      <alignment horizontal="center"/>
      <protection locked="0"/>
    </xf>
    <xf numFmtId="173" fontId="10" fillId="0" borderId="0" xfId="1" applyNumberFormat="1" applyFont="1" applyFill="1" applyBorder="1" applyAlignment="1" applyProtection="1">
      <alignment horizontal="center"/>
      <protection locked="0"/>
    </xf>
    <xf numFmtId="173" fontId="1" fillId="6" borderId="57" xfId="1" applyNumberFormat="1" applyFont="1" applyFill="1" applyBorder="1" applyAlignment="1" applyProtection="1">
      <alignment horizontal="center"/>
      <protection locked="0"/>
    </xf>
    <xf numFmtId="173" fontId="1" fillId="6" borderId="58" xfId="1" applyNumberFormat="1" applyFont="1" applyFill="1" applyBorder="1" applyAlignment="1" applyProtection="1">
      <alignment horizontal="center"/>
      <protection locked="0"/>
    </xf>
    <xf numFmtId="173" fontId="1" fillId="6" borderId="59" xfId="1" applyNumberFormat="1" applyFont="1" applyFill="1" applyBorder="1" applyAlignment="1" applyProtection="1">
      <alignment horizontal="center"/>
      <protection locked="0"/>
    </xf>
    <xf numFmtId="173" fontId="1" fillId="6" borderId="0" xfId="1" applyNumberFormat="1" applyFont="1" applyFill="1" applyBorder="1" applyAlignment="1" applyProtection="1">
      <alignment horizontal="center"/>
      <protection locked="0"/>
    </xf>
    <xf numFmtId="174" fontId="1" fillId="0" borderId="17" xfId="1" applyNumberFormat="1" applyFont="1" applyFill="1" applyBorder="1" applyAlignment="1" applyProtection="1">
      <alignment horizontal="center"/>
      <protection locked="0"/>
    </xf>
    <xf numFmtId="174" fontId="1" fillId="6" borderId="5" xfId="1" applyNumberFormat="1" applyFont="1" applyFill="1" applyBorder="1" applyAlignment="1" applyProtection="1">
      <alignment horizontal="center"/>
      <protection locked="0"/>
    </xf>
    <xf numFmtId="174" fontId="1" fillId="0" borderId="5" xfId="1" applyNumberFormat="1" applyFont="1" applyFill="1" applyBorder="1" applyAlignment="1" applyProtection="1">
      <alignment horizontal="center"/>
      <protection locked="0"/>
    </xf>
    <xf numFmtId="174" fontId="1" fillId="0" borderId="0" xfId="1" applyNumberFormat="1" applyFont="1" applyFill="1" applyBorder="1" applyAlignment="1" applyProtection="1">
      <alignment horizontal="center"/>
      <protection locked="0"/>
    </xf>
    <xf numFmtId="174" fontId="10" fillId="0" borderId="0" xfId="1" applyNumberFormat="1" applyFont="1" applyFill="1" applyBorder="1" applyAlignment="1" applyProtection="1">
      <alignment horizontal="center"/>
      <protection locked="0"/>
    </xf>
    <xf numFmtId="174" fontId="1" fillId="6" borderId="0" xfId="1" applyNumberFormat="1" applyFont="1" applyFill="1" applyBorder="1" applyAlignment="1" applyProtection="1">
      <alignment horizontal="center"/>
      <protection locked="0"/>
    </xf>
    <xf numFmtId="0" fontId="1" fillId="0" borderId="14" xfId="0" applyFont="1" applyBorder="1" applyProtection="1">
      <protection locked="0"/>
    </xf>
    <xf numFmtId="0" fontId="9" fillId="0" borderId="24" xfId="0" applyFont="1" applyBorder="1" applyAlignment="1">
      <alignment horizontal="center"/>
    </xf>
    <xf numFmtId="0" fontId="1" fillId="0" borderId="24" xfId="0" applyFont="1" applyBorder="1" applyProtection="1">
      <protection locked="0"/>
    </xf>
    <xf numFmtId="0" fontId="1" fillId="0" borderId="61" xfId="0" applyFont="1" applyBorder="1" applyProtection="1">
      <protection locked="0"/>
    </xf>
    <xf numFmtId="0" fontId="1" fillId="4" borderId="13" xfId="0" applyFont="1" applyFill="1" applyBorder="1" applyAlignment="1" applyProtection="1">
      <alignment horizontal="left" vertical="center" indent="2"/>
      <protection locked="0"/>
    </xf>
    <xf numFmtId="0" fontId="1" fillId="0" borderId="6" xfId="0" applyFont="1" applyBorder="1"/>
    <xf numFmtId="0" fontId="18" fillId="0" borderId="0" xfId="0" applyFont="1" applyAlignment="1">
      <alignment horizontal="right" vertical="center"/>
    </xf>
    <xf numFmtId="10" fontId="34" fillId="7" borderId="23" xfId="2" applyNumberFormat="1" applyFont="1" applyFill="1" applyBorder="1" applyAlignment="1" applyProtection="1">
      <alignment vertical="center"/>
    </xf>
    <xf numFmtId="0" fontId="1" fillId="7" borderId="28" xfId="0" applyFont="1" applyFill="1" applyBorder="1" applyAlignment="1">
      <alignment horizontal="right"/>
    </xf>
    <xf numFmtId="10" fontId="34" fillId="7" borderId="14" xfId="2" applyNumberFormat="1" applyFont="1" applyFill="1" applyBorder="1" applyAlignment="1" applyProtection="1">
      <alignment vertical="center"/>
    </xf>
    <xf numFmtId="0" fontId="1" fillId="7" borderId="14" xfId="0" applyFont="1" applyFill="1" applyBorder="1" applyAlignment="1">
      <alignment horizontal="right"/>
    </xf>
    <xf numFmtId="0" fontId="1" fillId="7" borderId="61" xfId="0" applyFont="1" applyFill="1" applyBorder="1" applyAlignment="1">
      <alignment horizontal="right"/>
    </xf>
    <xf numFmtId="165" fontId="34" fillId="7" borderId="25" xfId="1" applyNumberFormat="1" applyFont="1" applyFill="1" applyBorder="1" applyAlignment="1" applyProtection="1">
      <alignment horizontal="right" vertical="center"/>
    </xf>
    <xf numFmtId="166" fontId="36" fillId="7" borderId="11" xfId="2" applyNumberFormat="1" applyFont="1" applyFill="1" applyBorder="1" applyProtection="1"/>
    <xf numFmtId="37" fontId="36" fillId="7" borderId="11" xfId="2" applyNumberFormat="1" applyFont="1" applyFill="1" applyBorder="1" applyProtection="1"/>
    <xf numFmtId="0" fontId="11" fillId="0" borderId="0" xfId="4" applyFont="1" applyBorder="1" applyAlignment="1" applyProtection="1">
      <alignment horizontal="centerContinuous" vertical="top" wrapText="1"/>
    </xf>
    <xf numFmtId="0" fontId="1" fillId="7" borderId="13" xfId="0" applyFont="1" applyFill="1" applyBorder="1" applyAlignment="1">
      <alignment horizontal="right"/>
    </xf>
    <xf numFmtId="0" fontId="1" fillId="7" borderId="13" xfId="0" applyFont="1" applyFill="1" applyBorder="1" applyAlignment="1">
      <alignment horizontal="center"/>
    </xf>
    <xf numFmtId="43" fontId="1" fillId="0" borderId="0" xfId="0" applyNumberFormat="1" applyFont="1"/>
    <xf numFmtId="0" fontId="9" fillId="15" borderId="40" xfId="0" applyFont="1" applyFill="1" applyBorder="1"/>
    <xf numFmtId="0" fontId="9" fillId="15" borderId="46" xfId="0" applyFont="1" applyFill="1" applyBorder="1" applyAlignment="1">
      <alignment horizontal="center" vertical="center" wrapText="1"/>
    </xf>
    <xf numFmtId="0" fontId="9" fillId="15" borderId="41" xfId="0" applyFont="1" applyFill="1" applyBorder="1" applyAlignment="1">
      <alignment horizontal="center" vertical="center" wrapText="1"/>
    </xf>
    <xf numFmtId="0" fontId="1" fillId="0" borderId="30" xfId="0" applyFont="1" applyBorder="1"/>
    <xf numFmtId="1" fontId="38" fillId="0" borderId="0" xfId="0" applyNumberFormat="1" applyFont="1"/>
    <xf numFmtId="44" fontId="1" fillId="0" borderId="0" xfId="0" applyNumberFormat="1" applyFont="1"/>
    <xf numFmtId="44" fontId="1" fillId="0" borderId="31" xfId="0" applyNumberFormat="1" applyFont="1" applyBorder="1"/>
    <xf numFmtId="0" fontId="38" fillId="0" borderId="30" xfId="0" applyFont="1" applyBorder="1"/>
    <xf numFmtId="1" fontId="1" fillId="0" borderId="0" xfId="0" applyNumberFormat="1" applyFont="1"/>
    <xf numFmtId="0" fontId="1" fillId="0" borderId="42" xfId="0" applyFont="1" applyBorder="1"/>
    <xf numFmtId="1" fontId="1" fillId="0" borderId="1" xfId="0" applyNumberFormat="1" applyFont="1" applyBorder="1"/>
    <xf numFmtId="0" fontId="1" fillId="0" borderId="1" xfId="0" applyFont="1" applyBorder="1"/>
    <xf numFmtId="14" fontId="1" fillId="0" borderId="1" xfId="0" applyNumberFormat="1" applyFont="1" applyBorder="1"/>
    <xf numFmtId="44" fontId="1" fillId="0" borderId="1" xfId="0" applyNumberFormat="1" applyFont="1" applyBorder="1"/>
    <xf numFmtId="44" fontId="1" fillId="0" borderId="32" xfId="0" applyNumberFormat="1" applyFont="1" applyBorder="1"/>
    <xf numFmtId="165" fontId="1" fillId="0" borderId="0" xfId="1" applyNumberFormat="1" applyFont="1" applyBorder="1" applyProtection="1"/>
    <xf numFmtId="0" fontId="10" fillId="0" borderId="0" xfId="0" applyFont="1" applyAlignment="1" applyProtection="1">
      <alignment horizontal="left" indent="2"/>
      <protection locked="0"/>
    </xf>
    <xf numFmtId="165" fontId="1" fillId="7" borderId="11" xfId="1" applyNumberFormat="1" applyFont="1" applyFill="1" applyBorder="1" applyProtection="1"/>
    <xf numFmtId="169" fontId="1" fillId="15" borderId="48" xfId="1" applyNumberFormat="1" applyFont="1" applyFill="1" applyBorder="1" applyAlignment="1" applyProtection="1">
      <alignment horizontal="left" vertical="center" indent="2"/>
    </xf>
    <xf numFmtId="169" fontId="1" fillId="15" borderId="60" xfId="1" applyNumberFormat="1" applyFont="1" applyFill="1" applyBorder="1" applyAlignment="1" applyProtection="1">
      <alignment horizontal="left" vertical="center" indent="2"/>
    </xf>
    <xf numFmtId="0" fontId="48" fillId="0" borderId="0" xfId="0" applyFont="1"/>
    <xf numFmtId="165" fontId="10" fillId="0" borderId="0" xfId="1" applyNumberFormat="1" applyFont="1" applyBorder="1" applyProtection="1">
      <protection locked="0"/>
    </xf>
    <xf numFmtId="0" fontId="14" fillId="0" borderId="1" xfId="0" applyFont="1" applyBorder="1" applyAlignment="1" applyProtection="1">
      <alignment horizontal="left" wrapText="1"/>
      <protection locked="0"/>
    </xf>
    <xf numFmtId="0" fontId="9" fillId="0" borderId="1" xfId="0" applyFont="1" applyBorder="1" applyAlignment="1" applyProtection="1">
      <alignment wrapText="1"/>
      <protection locked="0"/>
    </xf>
    <xf numFmtId="0" fontId="3" fillId="0" borderId="1" xfId="0" applyFont="1" applyBorder="1" applyProtection="1">
      <protection locked="0"/>
    </xf>
    <xf numFmtId="10" fontId="1" fillId="4" borderId="13" xfId="2" applyNumberFormat="1" applyFont="1" applyFill="1" applyBorder="1" applyProtection="1">
      <protection locked="0"/>
    </xf>
    <xf numFmtId="0" fontId="5" fillId="0" borderId="0" xfId="4" applyBorder="1" applyAlignment="1" applyProtection="1">
      <alignment horizontal="centerContinuous" vertical="top" wrapText="1"/>
    </xf>
    <xf numFmtId="0" fontId="9" fillId="10" borderId="0" xfId="0" applyFont="1" applyFill="1" applyAlignment="1">
      <alignment horizontal="center" vertical="center"/>
    </xf>
    <xf numFmtId="0" fontId="20" fillId="0" borderId="0" xfId="0" applyFont="1" applyAlignment="1">
      <alignment horizontal="center"/>
    </xf>
    <xf numFmtId="4" fontId="9"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9" fillId="3" borderId="22" xfId="0" applyFont="1" applyFill="1" applyBorder="1" applyAlignment="1">
      <alignment horizontal="center" vertical="center"/>
    </xf>
    <xf numFmtId="0" fontId="9" fillId="11" borderId="13" xfId="0" applyFont="1" applyFill="1" applyBorder="1" applyAlignment="1">
      <alignment horizontal="center" vertical="center"/>
    </xf>
    <xf numFmtId="0" fontId="10" fillId="0" borderId="8" xfId="0" applyFont="1" applyBorder="1" applyAlignment="1">
      <alignment horizontal="left" vertical="top" wrapText="1"/>
    </xf>
    <xf numFmtId="0" fontId="1" fillId="0" borderId="8" xfId="0" applyFont="1" applyBorder="1" applyAlignment="1">
      <alignment horizontal="left" wrapText="1" indent="1"/>
    </xf>
    <xf numFmtId="0" fontId="1" fillId="0" borderId="9" xfId="0" applyFont="1" applyBorder="1" applyAlignment="1">
      <alignment horizontal="left" wrapText="1" indent="1"/>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10" borderId="13"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lignment horizontal="center"/>
    </xf>
    <xf numFmtId="0" fontId="9" fillId="0" borderId="23"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 fillId="0" borderId="14" xfId="0" applyFont="1" applyBorder="1" applyAlignment="1" applyProtection="1">
      <alignment horizontal="center" wrapText="1"/>
      <protection locked="0"/>
    </xf>
    <xf numFmtId="0" fontId="1" fillId="0" borderId="24" xfId="0" applyFont="1" applyBorder="1" applyAlignment="1" applyProtection="1">
      <alignment horizontal="center" wrapText="1"/>
      <protection locked="0"/>
    </xf>
    <xf numFmtId="0" fontId="11" fillId="0" borderId="6" xfId="4" applyFont="1" applyFill="1" applyBorder="1" applyAlignment="1" applyProtection="1">
      <alignment horizontal="center"/>
      <protection locked="0"/>
    </xf>
    <xf numFmtId="0" fontId="1" fillId="0" borderId="20" xfId="0" applyFont="1" applyBorder="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right" vertical="center" wrapText="1" indent="1"/>
    </xf>
    <xf numFmtId="0" fontId="1" fillId="3" borderId="23"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9" fillId="4" borderId="0" xfId="0" applyFont="1" applyFill="1" applyAlignment="1">
      <alignment horizontal="left" vertical="top" wrapText="1"/>
    </xf>
    <xf numFmtId="0" fontId="0" fillId="0" borderId="0" xfId="0"/>
    <xf numFmtId="0" fontId="43" fillId="14" borderId="0" xfId="0" applyFont="1" applyFill="1" applyAlignment="1">
      <alignment horizontal="center" vertical="center" wrapText="1"/>
    </xf>
    <xf numFmtId="0" fontId="43" fillId="14" borderId="6" xfId="0" applyFont="1" applyFill="1" applyBorder="1" applyAlignment="1">
      <alignment horizontal="center" vertical="center" wrapText="1"/>
    </xf>
    <xf numFmtId="0" fontId="1" fillId="0" borderId="0" xfId="0" applyFont="1" applyAlignment="1" applyProtection="1">
      <alignment horizontal="center"/>
      <protection locked="0"/>
    </xf>
    <xf numFmtId="17" fontId="7" fillId="5" borderId="0" xfId="0" applyNumberFormat="1" applyFont="1" applyFill="1" applyAlignment="1">
      <alignment horizontal="center"/>
    </xf>
    <xf numFmtId="17" fontId="12" fillId="15" borderId="0" xfId="0" applyNumberFormat="1" applyFont="1" applyFill="1" applyAlignment="1">
      <alignment horizontal="center"/>
    </xf>
    <xf numFmtId="17" fontId="7" fillId="5" borderId="43" xfId="0" applyNumberFormat="1" applyFont="1" applyFill="1" applyBorder="1" applyAlignment="1">
      <alignment horizontal="center"/>
    </xf>
    <xf numFmtId="17" fontId="7" fillId="5" borderId="44" xfId="0" applyNumberFormat="1" applyFont="1" applyFill="1" applyBorder="1" applyAlignment="1">
      <alignment horizontal="center"/>
    </xf>
    <xf numFmtId="17" fontId="7" fillId="5" borderId="38" xfId="0" applyNumberFormat="1" applyFont="1" applyFill="1" applyBorder="1" applyAlignment="1">
      <alignment horizontal="center"/>
    </xf>
    <xf numFmtId="17" fontId="9" fillId="15" borderId="39" xfId="0" applyNumberFormat="1" applyFont="1" applyFill="1" applyBorder="1" applyAlignment="1">
      <alignment horizontal="center"/>
    </xf>
    <xf numFmtId="17" fontId="9" fillId="15" borderId="0" xfId="0" applyNumberFormat="1" applyFont="1" applyFill="1" applyAlignment="1">
      <alignment horizontal="center"/>
    </xf>
    <xf numFmtId="17" fontId="9" fillId="15" borderId="3" xfId="0" applyNumberFormat="1" applyFont="1" applyFill="1" applyBorder="1" applyAlignment="1">
      <alignment horizontal="center"/>
    </xf>
    <xf numFmtId="0" fontId="43" fillId="14" borderId="0" xfId="0" applyFont="1" applyFill="1" applyAlignment="1">
      <alignment horizontal="center" wrapText="1"/>
    </xf>
    <xf numFmtId="0" fontId="42" fillId="4" borderId="30" xfId="0" applyFont="1" applyFill="1" applyBorder="1" applyAlignment="1">
      <alignment horizontal="center" wrapText="1"/>
    </xf>
    <xf numFmtId="0" fontId="42" fillId="4" borderId="0" xfId="0" applyFont="1" applyFill="1" applyAlignment="1">
      <alignment horizontal="center" wrapText="1"/>
    </xf>
    <xf numFmtId="0" fontId="29" fillId="4" borderId="13" xfId="0" applyFont="1" applyFill="1" applyBorder="1" applyAlignment="1">
      <alignment horizontal="left" vertical="top" wrapText="1"/>
    </xf>
    <xf numFmtId="0" fontId="30" fillId="13" borderId="13" xfId="0" applyFont="1" applyFill="1" applyBorder="1" applyAlignment="1">
      <alignment horizontal="left" vertical="top" wrapText="1"/>
    </xf>
    <xf numFmtId="0" fontId="0" fillId="0" borderId="13" xfId="0" applyBorder="1"/>
    <xf numFmtId="0" fontId="0" fillId="4" borderId="13" xfId="0" applyFill="1" applyBorder="1" applyAlignment="1">
      <alignment horizontal="left" vertical="top" wrapText="1"/>
    </xf>
    <xf numFmtId="0" fontId="9" fillId="9" borderId="22" xfId="0" applyFont="1" applyFill="1" applyBorder="1" applyAlignment="1">
      <alignment horizontal="center" vertical="top"/>
    </xf>
    <xf numFmtId="0" fontId="9" fillId="9" borderId="26" xfId="0" applyFont="1" applyFill="1" applyBorder="1" applyAlignment="1">
      <alignment horizontal="center" vertical="top"/>
    </xf>
    <xf numFmtId="0" fontId="9" fillId="9" borderId="13" xfId="0" applyFont="1" applyFill="1" applyBorder="1" applyAlignment="1">
      <alignment horizontal="center" vertical="top"/>
    </xf>
    <xf numFmtId="0" fontId="44" fillId="14" borderId="0" xfId="0" applyFont="1" applyFill="1" applyAlignment="1">
      <alignment horizontal="center" vertical="center" wrapText="1"/>
    </xf>
    <xf numFmtId="0" fontId="0" fillId="0" borderId="0" xfId="0"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33" fillId="13" borderId="14" xfId="0" applyFont="1" applyFill="1" applyBorder="1" applyAlignment="1">
      <alignment horizontal="left" vertical="top" wrapText="1"/>
    </xf>
    <xf numFmtId="0" fontId="33" fillId="13" borderId="0" xfId="0" applyFont="1" applyFill="1" applyAlignment="1">
      <alignment horizontal="left" vertical="top" wrapText="1"/>
    </xf>
    <xf numFmtId="0" fontId="0" fillId="0" borderId="46" xfId="0" applyBorder="1" applyAlignment="1" applyProtection="1">
      <alignment horizontal="left" vertical="top" wrapText="1"/>
      <protection locked="0"/>
    </xf>
    <xf numFmtId="0" fontId="0" fillId="0" borderId="46"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26" fillId="16" borderId="0" xfId="0" applyFont="1" applyFill="1" applyAlignment="1" applyProtection="1">
      <alignment horizontal="center"/>
      <protection locked="0"/>
    </xf>
    <xf numFmtId="0" fontId="26" fillId="16" borderId="0" xfId="0" applyFont="1" applyFill="1" applyAlignment="1" applyProtection="1">
      <alignment horizontal="center" textRotation="255"/>
      <protection locked="0"/>
    </xf>
  </cellXfs>
  <cellStyles count="16">
    <cellStyle name="Comma" xfId="1" builtinId="3"/>
    <cellStyle name="Comma 2" xfId="8" xr:uid="{00000000-0005-0000-0000-000001000000}"/>
    <cellStyle name="Comma 3" xfId="10" xr:uid="{00000000-0005-0000-0000-000002000000}"/>
    <cellStyle name="Currency" xfId="3" builtinId="4"/>
    <cellStyle name="Currency 2" xfId="11" xr:uid="{00000000-0005-0000-0000-000004000000}"/>
    <cellStyle name="Heading 1 2" xfId="13" xr:uid="{00000000-0005-0000-0000-000005000000}"/>
    <cellStyle name="Heading 2 2" xfId="14" xr:uid="{00000000-0005-0000-0000-000006000000}"/>
    <cellStyle name="Hyperlink" xfId="4" builtinId="8"/>
    <cellStyle name="Hyperlink 7" xfId="6" xr:uid="{00000000-0005-0000-0000-000008000000}"/>
    <cellStyle name="Normal" xfId="0" builtinId="0"/>
    <cellStyle name="Normal 2" xfId="5" xr:uid="{00000000-0005-0000-0000-00000A000000}"/>
    <cellStyle name="Normal 3" xfId="7" xr:uid="{00000000-0005-0000-0000-00000B000000}"/>
    <cellStyle name="Normal 4" xfId="9" xr:uid="{00000000-0005-0000-0000-00000C000000}"/>
    <cellStyle name="Percent" xfId="2" builtinId="5"/>
    <cellStyle name="Percent 2" xfId="12" xr:uid="{00000000-0005-0000-0000-00000E000000}"/>
    <cellStyle name="Style 2" xfId="15" xr:uid="{C4E430C0-C8E1-4262-9123-6A85B84A9F51}"/>
  </cellStyles>
  <dxfs count="37">
    <dxf>
      <font>
        <color rgb="FF9C0006"/>
      </font>
      <fill>
        <patternFill>
          <bgColor rgb="FFFFC7CE"/>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59996337778862885"/>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EDEDED"/>
      <color rgb="FFD4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tech.wa.gov/strategy/state-it-projects/it-project-oversight" TargetMode="External"/><Relationship Id="rId2" Type="http://schemas.openxmlformats.org/officeDocument/2006/relationships/hyperlink" Target="https://watech.wa.gov/sites/default/files/2025-05/TechBudget_AgyCodingCombination_BI2025-27.pdf" TargetMode="External"/><Relationship Id="rId1" Type="http://schemas.openxmlformats.org/officeDocument/2006/relationships/hyperlink" Target="https://app.leg.wa.gov/rcw/default.aspx?cite=43.105.2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taxtopics/tc751" TargetMode="External"/><Relationship Id="rId2" Type="http://schemas.openxmlformats.org/officeDocument/2006/relationships/hyperlink" Target="https://www.drs.wa.gov/employer/ch6/" TargetMode="External"/><Relationship Id="rId1" Type="http://schemas.openxmlformats.org/officeDocument/2006/relationships/hyperlink" Target="https://lni.wa.gov/insurance/rates-risk-classes/rates-for-workers-compensation/" TargetMode="External"/><Relationship Id="rId5" Type="http://schemas.openxmlformats.org/officeDocument/2006/relationships/printerSettings" Target="../printerSettings/printerSettings2.bin"/><Relationship Id="rId4" Type="http://schemas.openxmlformats.org/officeDocument/2006/relationships/hyperlink" Target="https://watech.wa.gov/sites/default/files/2025-05/TechBudget_AgyCodingCombination_BI2025-2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5.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6.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C727-7837-4354-8AC1-0632FF2A0133}">
  <sheetPr codeName="Sheet5">
    <tabColor theme="0" tint="-0.14999847407452621"/>
    <pageSetUpPr fitToPage="1"/>
  </sheetPr>
  <dimension ref="A1:F71"/>
  <sheetViews>
    <sheetView zoomScaleNormal="100" workbookViewId="0">
      <selection sqref="A1:B1"/>
    </sheetView>
  </sheetViews>
  <sheetFormatPr defaultColWidth="9.140625" defaultRowHeight="15" x14ac:dyDescent="0.25"/>
  <cols>
    <col min="1" max="1" width="27.28515625" style="3" customWidth="1"/>
    <col min="2" max="2" width="151.140625" style="8" customWidth="1"/>
    <col min="3" max="3" width="14.85546875" style="8" customWidth="1"/>
    <col min="4" max="4" width="34.140625" style="8" customWidth="1"/>
    <col min="5" max="5" width="29.28515625" style="8" customWidth="1"/>
    <col min="6" max="6" width="41.5703125" style="8" customWidth="1"/>
    <col min="7" max="7" width="19.140625" style="8" customWidth="1"/>
    <col min="8" max="16384" width="9.140625" style="8"/>
  </cols>
  <sheetData>
    <row r="1" spans="1:6" ht="18" x14ac:dyDescent="0.25">
      <c r="A1" s="417" t="str">
        <f>CONCATENATE("Approved Technology Budget for Projects Version ",$E$1," - Instructions")</f>
        <v>Approved Technology Budget for Projects Version 7.0 - Instructions</v>
      </c>
      <c r="B1" s="417"/>
      <c r="D1" s="165" t="s">
        <v>1796</v>
      </c>
      <c r="E1" s="165" t="str">
        <f>"7.0"</f>
        <v>7.0</v>
      </c>
    </row>
    <row r="2" spans="1:6" ht="14.25" x14ac:dyDescent="0.2">
      <c r="A2" s="418" t="s">
        <v>2036</v>
      </c>
      <c r="B2" s="419"/>
      <c r="D2" s="165" t="s">
        <v>1797</v>
      </c>
      <c r="E2" s="321">
        <f>DATE(2025,6,1)</f>
        <v>45809</v>
      </c>
      <c r="F2" s="63"/>
    </row>
    <row r="3" spans="1:6" ht="14.25" x14ac:dyDescent="0.2">
      <c r="A3" s="419"/>
      <c r="B3" s="419"/>
      <c r="D3" s="165" t="s">
        <v>1787</v>
      </c>
      <c r="E3" s="322">
        <f>DATE(2025,7,1)</f>
        <v>45839</v>
      </c>
      <c r="F3" s="63"/>
    </row>
    <row r="4" spans="1:6" x14ac:dyDescent="0.2">
      <c r="A4" s="385"/>
      <c r="B4" s="415" t="s">
        <v>2228</v>
      </c>
      <c r="D4" s="409" t="s">
        <v>2222</v>
      </c>
      <c r="E4" s="409" t="s">
        <v>2223</v>
      </c>
    </row>
    <row r="5" spans="1:6" x14ac:dyDescent="0.25">
      <c r="A5" s="205"/>
      <c r="B5" s="165"/>
    </row>
    <row r="6" spans="1:6" x14ac:dyDescent="0.25">
      <c r="A6" s="323" t="s">
        <v>0</v>
      </c>
      <c r="B6" s="324" t="s">
        <v>1</v>
      </c>
    </row>
    <row r="7" spans="1:6" ht="14.25" x14ac:dyDescent="0.2">
      <c r="A7" s="431" t="s">
        <v>2</v>
      </c>
      <c r="B7" s="325" t="s">
        <v>3</v>
      </c>
    </row>
    <row r="8" spans="1:6" ht="15" customHeight="1" x14ac:dyDescent="0.2">
      <c r="A8" s="432"/>
      <c r="B8" s="422" t="s">
        <v>2213</v>
      </c>
    </row>
    <row r="9" spans="1:6" ht="14.25" x14ac:dyDescent="0.2">
      <c r="A9" s="432"/>
      <c r="B9" s="422"/>
    </row>
    <row r="10" spans="1:6" ht="14.25" x14ac:dyDescent="0.2">
      <c r="A10" s="432"/>
      <c r="B10" s="326" t="s">
        <v>4</v>
      </c>
    </row>
    <row r="11" spans="1:6" ht="14.25" x14ac:dyDescent="0.2">
      <c r="A11" s="432"/>
      <c r="B11" s="325" t="s">
        <v>2214</v>
      </c>
    </row>
    <row r="12" spans="1:6" ht="14.25" x14ac:dyDescent="0.2">
      <c r="A12" s="432"/>
      <c r="B12" s="327" t="s">
        <v>2048</v>
      </c>
    </row>
    <row r="13" spans="1:6" ht="14.25" x14ac:dyDescent="0.2">
      <c r="A13" s="433"/>
      <c r="B13" s="328" t="s">
        <v>1786</v>
      </c>
    </row>
    <row r="14" spans="1:6" x14ac:dyDescent="0.25">
      <c r="A14" s="205"/>
      <c r="B14" s="165"/>
    </row>
    <row r="15" spans="1:6" ht="14.25" x14ac:dyDescent="0.2">
      <c r="A15" s="420" t="s">
        <v>6</v>
      </c>
      <c r="B15" s="329" t="s">
        <v>2037</v>
      </c>
    </row>
    <row r="16" spans="1:6" ht="14.25" x14ac:dyDescent="0.2">
      <c r="A16" s="420"/>
      <c r="B16" s="330" t="s">
        <v>7</v>
      </c>
    </row>
    <row r="17" spans="1:2" x14ac:dyDescent="0.25">
      <c r="A17" s="205"/>
      <c r="B17" s="165"/>
    </row>
    <row r="18" spans="1:2" x14ac:dyDescent="0.2">
      <c r="A18" s="331" t="s">
        <v>8</v>
      </c>
      <c r="B18" s="332" t="s">
        <v>2219</v>
      </c>
    </row>
    <row r="19" spans="1:2" x14ac:dyDescent="0.25">
      <c r="A19" s="205"/>
      <c r="B19" s="165"/>
    </row>
    <row r="20" spans="1:2" x14ac:dyDescent="0.25">
      <c r="A20" s="421" t="s">
        <v>9</v>
      </c>
      <c r="B20" s="329" t="s">
        <v>10</v>
      </c>
    </row>
    <row r="21" spans="1:2" x14ac:dyDescent="0.25">
      <c r="A21" s="421"/>
      <c r="B21" s="333" t="s">
        <v>2041</v>
      </c>
    </row>
    <row r="22" spans="1:2" x14ac:dyDescent="0.25">
      <c r="A22" s="421"/>
      <c r="B22" s="333" t="s">
        <v>2042</v>
      </c>
    </row>
    <row r="23" spans="1:2" x14ac:dyDescent="0.25">
      <c r="A23" s="421"/>
      <c r="B23" s="333" t="s">
        <v>2043</v>
      </c>
    </row>
    <row r="24" spans="1:2" ht="14.25" x14ac:dyDescent="0.2">
      <c r="A24" s="421"/>
      <c r="B24" s="333"/>
    </row>
    <row r="25" spans="1:2" x14ac:dyDescent="0.25">
      <c r="A25" s="421"/>
      <c r="B25" s="334" t="s">
        <v>11</v>
      </c>
    </row>
    <row r="26" spans="1:2" ht="14.25" x14ac:dyDescent="0.2">
      <c r="A26" s="421"/>
      <c r="B26" s="333" t="s">
        <v>12</v>
      </c>
    </row>
    <row r="27" spans="1:2" ht="14.25" x14ac:dyDescent="0.2">
      <c r="A27" s="421"/>
      <c r="B27" s="333" t="s">
        <v>2055</v>
      </c>
    </row>
    <row r="28" spans="1:2" ht="14.25" x14ac:dyDescent="0.2">
      <c r="A28" s="421"/>
      <c r="B28" s="333" t="s">
        <v>2044</v>
      </c>
    </row>
    <row r="29" spans="1:2" ht="14.25" x14ac:dyDescent="0.2">
      <c r="A29" s="421"/>
      <c r="B29" s="333"/>
    </row>
    <row r="30" spans="1:2" x14ac:dyDescent="0.25">
      <c r="A30" s="421"/>
      <c r="B30" s="334" t="s">
        <v>13</v>
      </c>
    </row>
    <row r="31" spans="1:2" ht="14.25" x14ac:dyDescent="0.2">
      <c r="A31" s="421"/>
      <c r="B31" s="335" t="s">
        <v>14</v>
      </c>
    </row>
    <row r="32" spans="1:2" ht="14.25" x14ac:dyDescent="0.2">
      <c r="A32" s="421"/>
      <c r="B32" s="335" t="s">
        <v>2058</v>
      </c>
    </row>
    <row r="33" spans="1:2" ht="14.25" x14ac:dyDescent="0.2">
      <c r="A33" s="421"/>
      <c r="B33" s="335" t="s">
        <v>15</v>
      </c>
    </row>
    <row r="34" spans="1:2" ht="14.25" x14ac:dyDescent="0.2">
      <c r="A34" s="421"/>
      <c r="B34" s="333"/>
    </row>
    <row r="35" spans="1:2" x14ac:dyDescent="0.25">
      <c r="A35" s="421"/>
      <c r="B35" s="334" t="s">
        <v>16</v>
      </c>
    </row>
    <row r="36" spans="1:2" ht="14.25" x14ac:dyDescent="0.2">
      <c r="A36" s="421"/>
      <c r="B36" s="335" t="s">
        <v>2049</v>
      </c>
    </row>
    <row r="37" spans="1:2" ht="14.25" x14ac:dyDescent="0.2">
      <c r="A37" s="421"/>
      <c r="B37" s="336" t="s">
        <v>2050</v>
      </c>
    </row>
    <row r="38" spans="1:2" ht="14.25" x14ac:dyDescent="0.2">
      <c r="A38" s="421"/>
      <c r="B38" s="335" t="s">
        <v>17</v>
      </c>
    </row>
    <row r="39" spans="1:2" ht="14.25" x14ac:dyDescent="0.2">
      <c r="A39" s="421"/>
      <c r="B39" s="335" t="s">
        <v>2051</v>
      </c>
    </row>
    <row r="40" spans="1:2" ht="14.25" x14ac:dyDescent="0.2">
      <c r="A40" s="421"/>
      <c r="B40" s="333"/>
    </row>
    <row r="41" spans="1:2" x14ac:dyDescent="0.25">
      <c r="A41" s="421"/>
      <c r="B41" s="334" t="s">
        <v>18</v>
      </c>
    </row>
    <row r="42" spans="1:2" ht="14.25" x14ac:dyDescent="0.2">
      <c r="A42" s="421"/>
      <c r="B42" s="335" t="s">
        <v>2052</v>
      </c>
    </row>
    <row r="43" spans="1:2" ht="14.25" x14ac:dyDescent="0.2">
      <c r="A43" s="421"/>
      <c r="B43" s="423" t="s">
        <v>19</v>
      </c>
    </row>
    <row r="44" spans="1:2" ht="14.25" x14ac:dyDescent="0.2">
      <c r="A44" s="421"/>
      <c r="B44" s="424"/>
    </row>
    <row r="45" spans="1:2" x14ac:dyDescent="0.25">
      <c r="A45" s="205"/>
      <c r="B45" s="165"/>
    </row>
    <row r="46" spans="1:2" x14ac:dyDescent="0.25">
      <c r="A46" s="425" t="s">
        <v>20</v>
      </c>
      <c r="B46" s="337" t="s">
        <v>1174</v>
      </c>
    </row>
    <row r="47" spans="1:2" ht="14.25" customHeight="1" x14ac:dyDescent="0.2">
      <c r="A47" s="426"/>
      <c r="B47" s="333" t="s">
        <v>21</v>
      </c>
    </row>
    <row r="48" spans="1:2" ht="14.25" customHeight="1" x14ac:dyDescent="0.2">
      <c r="A48" s="426"/>
      <c r="B48" s="333" t="s">
        <v>22</v>
      </c>
    </row>
    <row r="49" spans="1:2" ht="14.25" customHeight="1" x14ac:dyDescent="0.2">
      <c r="A49" s="426"/>
      <c r="B49" s="333" t="s">
        <v>23</v>
      </c>
    </row>
    <row r="50" spans="1:2" ht="14.25" customHeight="1" x14ac:dyDescent="0.2">
      <c r="A50" s="426"/>
      <c r="B50" s="333" t="s">
        <v>24</v>
      </c>
    </row>
    <row r="51" spans="1:2" ht="14.25" customHeight="1" x14ac:dyDescent="0.2">
      <c r="A51" s="426"/>
      <c r="B51" s="333" t="s">
        <v>2080</v>
      </c>
    </row>
    <row r="52" spans="1:2" ht="14.25" customHeight="1" x14ac:dyDescent="0.2">
      <c r="A52" s="427"/>
      <c r="B52" s="330" t="s">
        <v>2081</v>
      </c>
    </row>
    <row r="53" spans="1:2" x14ac:dyDescent="0.25">
      <c r="A53" s="205"/>
      <c r="B53" s="165"/>
    </row>
    <row r="54" spans="1:2" x14ac:dyDescent="0.2">
      <c r="A54" s="331" t="s">
        <v>25</v>
      </c>
      <c r="B54" s="338" t="s">
        <v>26</v>
      </c>
    </row>
    <row r="55" spans="1:2" x14ac:dyDescent="0.25">
      <c r="A55" s="205"/>
      <c r="B55" s="165"/>
    </row>
    <row r="56" spans="1:2" x14ac:dyDescent="0.25">
      <c r="A56" s="434" t="s">
        <v>27</v>
      </c>
      <c r="B56" s="337" t="s">
        <v>2082</v>
      </c>
    </row>
    <row r="57" spans="1:2" ht="14.25" customHeight="1" x14ac:dyDescent="0.2">
      <c r="A57" s="434"/>
      <c r="B57" s="329" t="s">
        <v>28</v>
      </c>
    </row>
    <row r="58" spans="1:2" x14ac:dyDescent="0.25">
      <c r="A58" s="434"/>
      <c r="B58" t="s">
        <v>2225</v>
      </c>
    </row>
    <row r="59" spans="1:2" x14ac:dyDescent="0.25">
      <c r="A59" s="205"/>
      <c r="B59" s="165"/>
    </row>
    <row r="60" spans="1:2" ht="14.45" customHeight="1" x14ac:dyDescent="0.2">
      <c r="A60" s="428" t="s">
        <v>29</v>
      </c>
      <c r="B60" s="325" t="s">
        <v>30</v>
      </c>
    </row>
    <row r="61" spans="1:2" ht="14.25" customHeight="1" x14ac:dyDescent="0.2">
      <c r="A61" s="429"/>
      <c r="B61" s="339" t="s">
        <v>2056</v>
      </c>
    </row>
    <row r="62" spans="1:2" ht="14.25" customHeight="1" x14ac:dyDescent="0.2">
      <c r="A62" s="430"/>
      <c r="B62" s="340" t="s">
        <v>2053</v>
      </c>
    </row>
    <row r="63" spans="1:2" x14ac:dyDescent="0.25">
      <c r="A63" s="205"/>
      <c r="B63" s="165"/>
    </row>
    <row r="64" spans="1:2" ht="14.45" customHeight="1" x14ac:dyDescent="0.25">
      <c r="A64" s="434" t="s">
        <v>31</v>
      </c>
      <c r="B64" s="337" t="s">
        <v>2083</v>
      </c>
    </row>
    <row r="65" spans="1:2" ht="14.45" customHeight="1" x14ac:dyDescent="0.2">
      <c r="A65" s="434"/>
      <c r="B65" s="329" t="s">
        <v>32</v>
      </c>
    </row>
    <row r="66" spans="1:2" ht="14.25" x14ac:dyDescent="0.2">
      <c r="A66" s="434"/>
      <c r="B66" s="330" t="s">
        <v>2054</v>
      </c>
    </row>
    <row r="67" spans="1:2" x14ac:dyDescent="0.25">
      <c r="A67" s="205"/>
      <c r="B67" s="165"/>
    </row>
    <row r="68" spans="1:2" x14ac:dyDescent="0.25">
      <c r="A68" s="416" t="s">
        <v>33</v>
      </c>
      <c r="B68" s="337" t="s">
        <v>2083</v>
      </c>
    </row>
    <row r="69" spans="1:2" ht="14.25" customHeight="1" x14ac:dyDescent="0.2">
      <c r="A69" s="416"/>
      <c r="B69" s="333" t="s">
        <v>34</v>
      </c>
    </row>
    <row r="70" spans="1:2" ht="14.25" customHeight="1" x14ac:dyDescent="0.2">
      <c r="A70" s="416"/>
      <c r="B70" s="333" t="s">
        <v>35</v>
      </c>
    </row>
    <row r="71" spans="1:2" ht="14.25" customHeight="1" x14ac:dyDescent="0.2">
      <c r="A71" s="416"/>
      <c r="B71" s="330" t="s">
        <v>2057</v>
      </c>
    </row>
  </sheetData>
  <sheetProtection algorithmName="SHA-512" hashValue="adii5iCrOARdd+3VyI+jrN5a6kSClgjj00Prg5TDuW0873WEfeMSFvefiJM6iTrPsYTSWJ5/1ewIi2nodiUJmA==" saltValue="Isq6AOvuWiSytSkHQtt8iQ==" spinCount="100000" sheet="1" objects="1" scenarios="1" formatCells="0" formatColumns="0" formatRows="0"/>
  <mergeCells count="12">
    <mergeCell ref="A68:A71"/>
    <mergeCell ref="A1:B1"/>
    <mergeCell ref="A2:B3"/>
    <mergeCell ref="A15:A16"/>
    <mergeCell ref="A20:A44"/>
    <mergeCell ref="B8:B9"/>
    <mergeCell ref="B43:B44"/>
    <mergeCell ref="A46:A52"/>
    <mergeCell ref="A60:A62"/>
    <mergeCell ref="A7:A13"/>
    <mergeCell ref="A64:A66"/>
    <mergeCell ref="A56:A58"/>
  </mergeCells>
  <hyperlinks>
    <hyperlink ref="B37" r:id="rId1" display="Reminder: Do not leave the sub-object blank. Sub-object is required for the OCIO to meet the detail requirements of RCW 43.105.220(2)(d)(i)." xr:uid="{222296AC-A01F-41D9-A446-0E9F4C9EDFF2}"/>
    <hyperlink ref="B10" r:id="rId2" xr:uid="{17C3A806-ECE6-4CBA-A32C-5DA89DA10282}"/>
    <hyperlink ref="B4" r:id="rId3" xr:uid="{37DCB4D5-4D79-4685-AD77-C9345A4DCD6B}"/>
  </hyperlinks>
  <pageMargins left="0.7" right="0.7" top="0.75" bottom="0.75" header="0.3" footer="0.3"/>
  <pageSetup paperSize="5" scale="90" fitToHeight="0" orientation="landscape" r:id="rId4"/>
  <headerFooter>
    <oddFooter>&amp;L&amp;F&amp;C&amp;A&amp;RPrinted: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C1:M51"/>
  <sheetViews>
    <sheetView tabSelected="1" zoomScale="85" zoomScaleNormal="85" workbookViewId="0"/>
  </sheetViews>
  <sheetFormatPr defaultColWidth="9.140625" defaultRowHeight="14.25" x14ac:dyDescent="0.2"/>
  <cols>
    <col min="1" max="1" width="3.5703125" style="8" customWidth="1"/>
    <col min="2" max="2" width="4.140625" style="8" customWidth="1"/>
    <col min="3" max="3" width="61.28515625" style="8" customWidth="1"/>
    <col min="4" max="4" width="42.42578125" style="8" customWidth="1"/>
    <col min="5" max="6" width="4.28515625" style="8" customWidth="1"/>
    <col min="7" max="7" width="39.85546875" style="8" customWidth="1"/>
    <col min="8" max="8" width="27.42578125" style="8" customWidth="1"/>
    <col min="9" max="9" width="19.5703125" style="8" customWidth="1"/>
    <col min="10" max="10" width="34.28515625" style="8" customWidth="1"/>
    <col min="11" max="11" width="10.140625" style="8" customWidth="1"/>
    <col min="12" max="12" width="15.85546875" style="8" customWidth="1"/>
    <col min="13" max="13" width="5.42578125" style="8" customWidth="1"/>
    <col min="14" max="16384" width="9.140625" style="8"/>
  </cols>
  <sheetData>
    <row r="1" spans="3:13" ht="19.5" customHeight="1" x14ac:dyDescent="0.25">
      <c r="C1" s="189" t="str">
        <f>D4</f>
        <v>Select Agency…</v>
      </c>
      <c r="D1" s="33"/>
      <c r="E1" s="33"/>
      <c r="H1" s="312" t="s">
        <v>36</v>
      </c>
      <c r="I1" s="313" t="s">
        <v>37</v>
      </c>
      <c r="J1" s="313"/>
      <c r="K1" s="140"/>
    </row>
    <row r="2" spans="3:13" ht="15" x14ac:dyDescent="0.25">
      <c r="C2" s="190" t="str">
        <f>D5</f>
        <v>Enter Project Name</v>
      </c>
      <c r="D2" s="33"/>
      <c r="E2" s="33"/>
      <c r="H2" s="165"/>
      <c r="I2" s="314" t="s">
        <v>5</v>
      </c>
      <c r="J2" s="314"/>
      <c r="K2" s="141"/>
    </row>
    <row r="3" spans="3:13" ht="39" customHeight="1" x14ac:dyDescent="0.25">
      <c r="C3" s="302" t="str">
        <f>CONCATENATE(YEAR(Instructions!E3),"-",YEAR(Instructions!E3)+2," Biennium")</f>
        <v>2025-2027 Biennium</v>
      </c>
      <c r="D3" s="303" t="str">
        <f>CONCATENATE("Approved Technology Budget for Oversight Projects Version ",Instructions!$E$1)</f>
        <v>Approved Technology Budget for Oversight Projects Version 7.0</v>
      </c>
      <c r="E3" s="62"/>
      <c r="F3" s="30"/>
      <c r="G3" s="30"/>
      <c r="H3" s="30"/>
      <c r="I3" s="246" t="s">
        <v>38</v>
      </c>
      <c r="J3" s="246" t="s">
        <v>39</v>
      </c>
      <c r="K3" s="442"/>
      <c r="L3" s="442"/>
    </row>
    <row r="4" spans="3:13" ht="21.75" customHeight="1" x14ac:dyDescent="0.25">
      <c r="C4" s="205" t="s">
        <v>42</v>
      </c>
      <c r="D4" s="4" t="s">
        <v>43</v>
      </c>
      <c r="G4" s="443" t="s">
        <v>2089</v>
      </c>
      <c r="H4" s="443"/>
      <c r="I4" s="142" t="s">
        <v>40</v>
      </c>
      <c r="J4" s="143" t="s">
        <v>2091</v>
      </c>
      <c r="K4" s="446" t="s">
        <v>41</v>
      </c>
      <c r="L4" s="447"/>
    </row>
    <row r="5" spans="3:13" ht="24.75" customHeight="1" x14ac:dyDescent="0.25">
      <c r="C5" s="205" t="s">
        <v>44</v>
      </c>
      <c r="D5" s="4" t="s">
        <v>1785</v>
      </c>
      <c r="G5" s="444"/>
      <c r="H5" s="444"/>
      <c r="I5" s="33"/>
      <c r="J5" s="33"/>
      <c r="K5" s="448"/>
      <c r="L5" s="435"/>
    </row>
    <row r="6" spans="3:13" ht="15" customHeight="1" x14ac:dyDescent="0.2">
      <c r="G6" s="445" t="s">
        <v>2090</v>
      </c>
      <c r="H6" s="445"/>
      <c r="I6" s="142" t="s">
        <v>40</v>
      </c>
      <c r="J6" s="144" t="s">
        <v>45</v>
      </c>
      <c r="K6" s="448"/>
      <c r="L6" s="435"/>
    </row>
    <row r="7" spans="3:13" ht="18" customHeight="1" x14ac:dyDescent="0.25">
      <c r="C7" s="304" t="s">
        <v>2018</v>
      </c>
      <c r="D7" s="5" t="s">
        <v>2020</v>
      </c>
      <c r="F7" s="32"/>
      <c r="G7" s="445"/>
      <c r="H7" s="445"/>
      <c r="I7" s="32"/>
      <c r="J7" s="32"/>
      <c r="K7" s="32"/>
      <c r="L7" s="32"/>
    </row>
    <row r="8" spans="3:13" ht="14.25" customHeight="1" x14ac:dyDescent="0.25">
      <c r="C8" s="304" t="s">
        <v>46</v>
      </c>
      <c r="D8" s="81">
        <v>45839</v>
      </c>
      <c r="G8" s="145" t="s">
        <v>4</v>
      </c>
      <c r="H8" s="7"/>
      <c r="I8" s="32"/>
      <c r="J8" s="6"/>
      <c r="K8" s="6"/>
      <c r="L8" s="6"/>
    </row>
    <row r="9" spans="3:13" ht="15" x14ac:dyDescent="0.25">
      <c r="C9" s="304" t="s">
        <v>47</v>
      </c>
      <c r="D9" s="82">
        <v>46568</v>
      </c>
      <c r="F9" s="32"/>
      <c r="G9" s="205" t="s">
        <v>2078</v>
      </c>
      <c r="H9" s="279"/>
      <c r="I9" s="165"/>
      <c r="J9" s="315"/>
      <c r="K9" s="6"/>
      <c r="L9" s="6"/>
    </row>
    <row r="10" spans="3:13" ht="15" customHeight="1" x14ac:dyDescent="0.25">
      <c r="G10" s="246" t="s">
        <v>2031</v>
      </c>
      <c r="H10" s="246" t="s">
        <v>48</v>
      </c>
      <c r="I10" s="246" t="s">
        <v>38</v>
      </c>
      <c r="J10" s="246" t="s">
        <v>39</v>
      </c>
      <c r="L10" s="32"/>
    </row>
    <row r="11" spans="3:13" ht="15" customHeight="1" x14ac:dyDescent="0.25">
      <c r="C11" s="205" t="s">
        <v>2085</v>
      </c>
      <c r="D11" s="165"/>
      <c r="G11" s="146"/>
      <c r="H11" s="147">
        <v>1</v>
      </c>
      <c r="I11" s="148" t="s">
        <v>40</v>
      </c>
      <c r="J11" s="144" t="s">
        <v>45</v>
      </c>
      <c r="K11" s="435" t="s">
        <v>50</v>
      </c>
      <c r="L11" s="435"/>
      <c r="M11" s="6"/>
    </row>
    <row r="12" spans="3:13" ht="15.75" customHeight="1" x14ac:dyDescent="0.2">
      <c r="C12" s="293" t="s">
        <v>2086</v>
      </c>
      <c r="D12" s="349">
        <v>0</v>
      </c>
      <c r="G12" s="146"/>
      <c r="H12" s="348">
        <f>H11+1</f>
        <v>2</v>
      </c>
      <c r="I12" s="148" t="s">
        <v>40</v>
      </c>
      <c r="J12" s="144" t="s">
        <v>45</v>
      </c>
      <c r="K12" s="435"/>
      <c r="L12" s="435"/>
    </row>
    <row r="13" spans="3:13" ht="14.25" customHeight="1" x14ac:dyDescent="0.2">
      <c r="C13" s="293" t="s">
        <v>2087</v>
      </c>
      <c r="D13" s="349">
        <v>0</v>
      </c>
      <c r="G13" s="146"/>
      <c r="H13" s="348">
        <f>H12+1</f>
        <v>3</v>
      </c>
      <c r="I13" s="148" t="s">
        <v>40</v>
      </c>
      <c r="J13" s="144" t="s">
        <v>45</v>
      </c>
      <c r="K13" s="435"/>
      <c r="L13" s="435"/>
    </row>
    <row r="14" spans="3:13" ht="15" x14ac:dyDescent="0.25">
      <c r="C14" s="205" t="s">
        <v>2088</v>
      </c>
      <c r="D14" s="307">
        <f>D13+D12</f>
        <v>0</v>
      </c>
      <c r="G14" s="146"/>
      <c r="H14" s="348">
        <f t="shared" ref="H14:H18" si="0">H13+1</f>
        <v>4</v>
      </c>
      <c r="I14" s="148" t="s">
        <v>40</v>
      </c>
      <c r="J14" s="144" t="s">
        <v>45</v>
      </c>
      <c r="K14" s="435"/>
      <c r="L14" s="435"/>
    </row>
    <row r="15" spans="3:13" x14ac:dyDescent="0.2">
      <c r="D15" s="165"/>
      <c r="G15" s="146"/>
      <c r="H15" s="348">
        <f t="shared" si="0"/>
        <v>5</v>
      </c>
      <c r="I15" s="148" t="s">
        <v>40</v>
      </c>
      <c r="J15" s="144" t="s">
        <v>45</v>
      </c>
      <c r="K15" s="435"/>
      <c r="L15" s="435"/>
    </row>
    <row r="16" spans="3:13" ht="15" x14ac:dyDescent="0.25">
      <c r="C16" s="205" t="s">
        <v>51</v>
      </c>
      <c r="D16" s="308"/>
      <c r="G16" s="146"/>
      <c r="H16" s="348">
        <f t="shared" si="0"/>
        <v>6</v>
      </c>
      <c r="I16" s="148" t="s">
        <v>40</v>
      </c>
      <c r="J16" s="144" t="s">
        <v>45</v>
      </c>
      <c r="K16" s="435"/>
      <c r="L16" s="435"/>
    </row>
    <row r="17" spans="3:12" x14ac:dyDescent="0.2">
      <c r="C17" s="293" t="s">
        <v>2026</v>
      </c>
      <c r="D17" s="202">
        <f>'Historical Budget &amp; Actuals'!N14</f>
        <v>0</v>
      </c>
      <c r="G17" s="146"/>
      <c r="H17" s="348">
        <f t="shared" si="0"/>
        <v>7</v>
      </c>
      <c r="I17" s="148" t="s">
        <v>40</v>
      </c>
      <c r="J17" s="144" t="s">
        <v>45</v>
      </c>
      <c r="K17" s="435"/>
      <c r="L17" s="435"/>
    </row>
    <row r="18" spans="3:12" x14ac:dyDescent="0.2">
      <c r="C18" s="293" t="s">
        <v>2027</v>
      </c>
      <c r="D18" s="202">
        <f>'Historical Budget &amp; Actuals'!N46</f>
        <v>0</v>
      </c>
      <c r="G18" s="146"/>
      <c r="H18" s="348">
        <f t="shared" si="0"/>
        <v>8</v>
      </c>
      <c r="I18" s="148" t="s">
        <v>40</v>
      </c>
      <c r="J18" s="144" t="s">
        <v>45</v>
      </c>
      <c r="K18" s="435"/>
      <c r="L18" s="435"/>
    </row>
    <row r="19" spans="3:12" x14ac:dyDescent="0.2">
      <c r="C19" s="293" t="s">
        <v>52</v>
      </c>
      <c r="D19" s="202">
        <f>SUM('Budgeted Resources'!J256:AG256)</f>
        <v>0</v>
      </c>
      <c r="G19" s="386" t="str">
        <f>"Non Gated Project"</f>
        <v>Non Gated Project</v>
      </c>
      <c r="H19" s="387">
        <f>0</f>
        <v>0</v>
      </c>
      <c r="I19" s="386" t="str">
        <f>""</f>
        <v/>
      </c>
      <c r="J19" s="386" t="str">
        <f>""</f>
        <v/>
      </c>
    </row>
    <row r="20" spans="3:12" x14ac:dyDescent="0.2">
      <c r="C20" s="293" t="s">
        <v>53</v>
      </c>
      <c r="D20" s="202">
        <f>SUM('Budgeted Resources'!AH256:AP256)</f>
        <v>0</v>
      </c>
    </row>
    <row r="21" spans="3:12" ht="15" x14ac:dyDescent="0.25">
      <c r="C21" s="305" t="s">
        <v>2024</v>
      </c>
      <c r="D21" s="309">
        <f>SUM(D18:D20)</f>
        <v>0</v>
      </c>
      <c r="G21" s="246" t="s">
        <v>2045</v>
      </c>
      <c r="H21" s="316" t="s">
        <v>56</v>
      </c>
      <c r="I21" s="246" t="s">
        <v>57</v>
      </c>
      <c r="J21" s="165"/>
    </row>
    <row r="22" spans="3:12" x14ac:dyDescent="0.2">
      <c r="C22" s="293"/>
      <c r="D22" s="310"/>
      <c r="G22" s="317" t="s">
        <v>58</v>
      </c>
      <c r="H22" s="377">
        <v>6.2E-2</v>
      </c>
      <c r="I22" s="378" t="s">
        <v>2119</v>
      </c>
      <c r="J22" s="165"/>
    </row>
    <row r="23" spans="3:12" x14ac:dyDescent="0.2">
      <c r="C23" s="293" t="s">
        <v>2028</v>
      </c>
      <c r="D23" s="202">
        <f>'Historical Budget &amp; Actuals'!N12</f>
        <v>0</v>
      </c>
      <c r="G23" s="376" t="s">
        <v>60</v>
      </c>
      <c r="H23" s="379">
        <v>5.5800000000000002E-2</v>
      </c>
      <c r="I23" s="320" t="s">
        <v>2119</v>
      </c>
      <c r="J23" s="339" t="s">
        <v>2120</v>
      </c>
    </row>
    <row r="24" spans="3:12" x14ac:dyDescent="0.2">
      <c r="C24" s="293" t="s">
        <v>54</v>
      </c>
      <c r="D24" s="202">
        <f>SUM('Agency In-kind Resources'!J256:AG256)</f>
        <v>0</v>
      </c>
      <c r="G24" s="376" t="s">
        <v>62</v>
      </c>
      <c r="H24" s="379">
        <v>1.4500000000000001E-2</v>
      </c>
      <c r="I24" s="320" t="s">
        <v>2119</v>
      </c>
      <c r="J24" s="165"/>
    </row>
    <row r="25" spans="3:12" x14ac:dyDescent="0.2">
      <c r="C25" s="293" t="s">
        <v>55</v>
      </c>
      <c r="D25" s="202">
        <f>SUM('Agency In-kind Resources'!AH256:AP256)</f>
        <v>0</v>
      </c>
      <c r="G25" s="317" t="s">
        <v>1178</v>
      </c>
      <c r="H25" s="379">
        <v>2.6201599999999999E-3</v>
      </c>
      <c r="I25" s="320" t="s">
        <v>2119</v>
      </c>
      <c r="J25" s="165"/>
    </row>
    <row r="26" spans="3:12" ht="14.25" customHeight="1" x14ac:dyDescent="0.2">
      <c r="C26" s="305" t="s">
        <v>2017</v>
      </c>
      <c r="D26" s="309">
        <f>SUM(D23:D25)</f>
        <v>0</v>
      </c>
      <c r="E26" s="9"/>
      <c r="G26" s="317" t="s">
        <v>65</v>
      </c>
      <c r="H26" s="380" t="s">
        <v>2119</v>
      </c>
      <c r="I26" s="320">
        <v>1333</v>
      </c>
      <c r="J26" s="165" t="s">
        <v>2121</v>
      </c>
    </row>
    <row r="27" spans="3:12" ht="14.25" customHeight="1" thickBot="1" x14ac:dyDescent="0.25">
      <c r="C27" s="306"/>
      <c r="D27" s="311"/>
      <c r="E27" s="9"/>
      <c r="G27" s="376" t="s">
        <v>67</v>
      </c>
      <c r="H27" s="381" t="s">
        <v>2119</v>
      </c>
      <c r="I27" s="382">
        <v>32.5</v>
      </c>
      <c r="J27" s="165" t="s">
        <v>2122</v>
      </c>
    </row>
    <row r="28" spans="3:12" ht="16.5" thickTop="1" thickBot="1" x14ac:dyDescent="0.3">
      <c r="C28" s="205" t="s">
        <v>59</v>
      </c>
      <c r="D28" s="307">
        <f>D26+D21</f>
        <v>0</v>
      </c>
      <c r="H28" s="383">
        <f>+SUM(H22:H25)</f>
        <v>0.13492016000000001</v>
      </c>
      <c r="I28" s="384">
        <f>SUM(I26:I27)</f>
        <v>1365.5</v>
      </c>
    </row>
    <row r="29" spans="3:12" ht="15" thickTop="1" x14ac:dyDescent="0.2">
      <c r="C29" s="219" t="s">
        <v>61</v>
      </c>
      <c r="D29" s="77">
        <v>0.15</v>
      </c>
      <c r="G29" s="165"/>
      <c r="J29" s="165"/>
    </row>
    <row r="30" spans="3:12" ht="15" x14ac:dyDescent="0.25">
      <c r="C30" s="165"/>
      <c r="G30" s="318" t="s">
        <v>1177</v>
      </c>
      <c r="H30" s="319" t="s">
        <v>56</v>
      </c>
      <c r="I30" s="165" t="s">
        <v>1783</v>
      </c>
      <c r="J30" s="165"/>
    </row>
    <row r="31" spans="3:12" ht="15" x14ac:dyDescent="0.25">
      <c r="C31" s="205" t="s">
        <v>66</v>
      </c>
      <c r="D31" s="99">
        <v>46569</v>
      </c>
      <c r="G31" s="320" t="str">
        <f>CONCATENATE("FY",YEAR(Instructions!E3)+2)</f>
        <v>FY2027</v>
      </c>
      <c r="H31" s="414">
        <v>0.02</v>
      </c>
      <c r="I31" s="165"/>
      <c r="J31" s="165"/>
    </row>
    <row r="32" spans="3:12" ht="15.75" customHeight="1" x14ac:dyDescent="0.25">
      <c r="C32" s="205" t="s">
        <v>68</v>
      </c>
      <c r="D32" s="307">
        <f>SUMIFS('M&amp;O'!D18:Y18,'M&amp;O'!D6:Y6,1)/(COUNTIF('M&amp;O'!D6:Y6,1))</f>
        <v>0</v>
      </c>
    </row>
    <row r="33" spans="7:10" ht="15" x14ac:dyDescent="0.25">
      <c r="G33" s="436" t="s">
        <v>2075</v>
      </c>
      <c r="H33" s="436"/>
      <c r="I33" s="436"/>
      <c r="J33" s="436"/>
    </row>
    <row r="34" spans="7:10" ht="15" x14ac:dyDescent="0.25">
      <c r="H34" s="75" t="s">
        <v>57</v>
      </c>
      <c r="I34" s="435" t="s">
        <v>1784</v>
      </c>
    </row>
    <row r="35" spans="7:10" ht="14.25" customHeight="1" x14ac:dyDescent="0.2">
      <c r="G35" s="149" t="s">
        <v>69</v>
      </c>
      <c r="H35" s="150">
        <v>0</v>
      </c>
      <c r="I35" s="435"/>
    </row>
    <row r="36" spans="7:10" x14ac:dyDescent="0.2">
      <c r="G36" s="149" t="s">
        <v>70</v>
      </c>
      <c r="H36" s="151">
        <v>0</v>
      </c>
      <c r="I36" s="435"/>
    </row>
    <row r="37" spans="7:10" x14ac:dyDescent="0.2">
      <c r="G37" s="149" t="s">
        <v>71</v>
      </c>
      <c r="H37" s="151">
        <v>0</v>
      </c>
      <c r="I37" s="435"/>
    </row>
    <row r="40" spans="7:10" ht="15" x14ac:dyDescent="0.2">
      <c r="G40" s="437" t="s">
        <v>2109</v>
      </c>
      <c r="H40" s="438"/>
      <c r="I40" s="438"/>
      <c r="J40" s="439"/>
    </row>
    <row r="41" spans="7:10" ht="15" x14ac:dyDescent="0.25">
      <c r="G41" s="370"/>
      <c r="I41" s="246" t="s">
        <v>38</v>
      </c>
      <c r="J41" s="371" t="s">
        <v>39</v>
      </c>
    </row>
    <row r="42" spans="7:10" ht="32.25" customHeight="1" x14ac:dyDescent="0.2">
      <c r="G42" s="440" t="s">
        <v>2110</v>
      </c>
      <c r="H42" s="441"/>
      <c r="I42" s="142" t="s">
        <v>40</v>
      </c>
      <c r="J42" s="144" t="s">
        <v>45</v>
      </c>
    </row>
    <row r="43" spans="7:10" x14ac:dyDescent="0.2">
      <c r="G43" s="370"/>
      <c r="J43" s="372"/>
    </row>
    <row r="44" spans="7:10" ht="15" customHeight="1" x14ac:dyDescent="0.2">
      <c r="G44" s="370" t="s">
        <v>2111</v>
      </c>
      <c r="H44" s="374" t="s">
        <v>43</v>
      </c>
      <c r="I44" s="165" t="s">
        <v>44</v>
      </c>
      <c r="J44" s="374" t="s">
        <v>1785</v>
      </c>
    </row>
    <row r="45" spans="7:10" x14ac:dyDescent="0.2">
      <c r="G45" s="370" t="s">
        <v>2112</v>
      </c>
      <c r="H45" s="374" t="s">
        <v>43</v>
      </c>
      <c r="I45" s="165" t="s">
        <v>44</v>
      </c>
      <c r="J45" s="374" t="s">
        <v>1785</v>
      </c>
    </row>
    <row r="46" spans="7:10" x14ac:dyDescent="0.2">
      <c r="G46" s="370" t="s">
        <v>2113</v>
      </c>
      <c r="H46" s="374" t="s">
        <v>43</v>
      </c>
      <c r="I46" s="165" t="s">
        <v>44</v>
      </c>
      <c r="J46" s="374" t="s">
        <v>1785</v>
      </c>
    </row>
    <row r="47" spans="7:10" x14ac:dyDescent="0.2">
      <c r="G47" s="370" t="s">
        <v>2114</v>
      </c>
      <c r="H47" s="374" t="s">
        <v>43</v>
      </c>
      <c r="I47" s="165" t="s">
        <v>44</v>
      </c>
      <c r="J47" s="374" t="s">
        <v>1785</v>
      </c>
    </row>
    <row r="48" spans="7:10" x14ac:dyDescent="0.2">
      <c r="G48" s="370" t="s">
        <v>2115</v>
      </c>
      <c r="H48" s="374" t="s">
        <v>43</v>
      </c>
      <c r="I48" s="165" t="s">
        <v>44</v>
      </c>
      <c r="J48" s="374" t="s">
        <v>1785</v>
      </c>
    </row>
    <row r="49" spans="7:10" x14ac:dyDescent="0.2">
      <c r="G49" s="370" t="s">
        <v>2116</v>
      </c>
      <c r="H49" s="374" t="s">
        <v>43</v>
      </c>
      <c r="I49" s="165" t="s">
        <v>44</v>
      </c>
      <c r="J49" s="374" t="s">
        <v>1785</v>
      </c>
    </row>
    <row r="50" spans="7:10" x14ac:dyDescent="0.2">
      <c r="G50" s="370" t="s">
        <v>2117</v>
      </c>
      <c r="H50" s="374" t="s">
        <v>43</v>
      </c>
      <c r="I50" s="165" t="s">
        <v>44</v>
      </c>
      <c r="J50" s="374" t="s">
        <v>1785</v>
      </c>
    </row>
    <row r="51" spans="7:10" x14ac:dyDescent="0.2">
      <c r="G51" s="373" t="s">
        <v>2118</v>
      </c>
      <c r="H51" s="374" t="s">
        <v>43</v>
      </c>
      <c r="I51" s="375" t="s">
        <v>44</v>
      </c>
      <c r="J51" s="374" t="s">
        <v>1785</v>
      </c>
    </row>
  </sheetData>
  <sheetProtection algorithmName="SHA-512" hashValue="8NrbhCO6kr7SXiub7i6mHkafenCMBctAXZBQGg8NWKEjkhlFN8AisfteFa2E3vUCjX+icSct5qlOA2CC8lCyLw==" saltValue="NB84plDnvSwhJhAYIHydOQ==" spinCount="100000" sheet="1" objects="1" scenarios="1" formatCells="0" formatColumns="0" formatRows="0"/>
  <protectedRanges>
    <protectedRange algorithmName="SHA-512" hashValue="O3wDbSbBmxqYjlySMub0lZlNbM7n0UPXFnfwz+oJK+alBEdBVZn85KZ6mpvQePngzzaG+UmbCpJ4PFW1LClrcg==" saltValue="Do0miLDrIebLIqxL7qaCHg==" spinCount="100000" sqref="D17:D29" name="Total Planned Project Spend"/>
  </protectedRanges>
  <mergeCells count="9">
    <mergeCell ref="K11:L18"/>
    <mergeCell ref="G33:J33"/>
    <mergeCell ref="G40:J40"/>
    <mergeCell ref="G42:H42"/>
    <mergeCell ref="K3:L3"/>
    <mergeCell ref="G4:H5"/>
    <mergeCell ref="G6:H7"/>
    <mergeCell ref="K4:L6"/>
    <mergeCell ref="I34:I37"/>
  </mergeCells>
  <dataValidations count="5">
    <dataValidation allowBlank="1" sqref="J8:L9 M11" xr:uid="{8D666DAF-CEC5-437B-A942-9C8A0CE2E190}"/>
    <dataValidation type="textLength" operator="lessThanOrEqual" allowBlank="1" showInputMessage="1" showErrorMessage="1" promptTitle="Length Limitation" prompt="This cell is limited to 36 characters." sqref="G11:G18" xr:uid="{D95F1D11-06CA-4210-B62E-D8E33F00E04D}">
      <formula1>36</formula1>
    </dataValidation>
    <dataValidation allowBlank="1" showInputMessage="1" showErrorMessage="1" promptTitle="Holdback Percentage" prompt="Enter the approved holdback percentage for gated funding. Default to 15% unless otherwise agreed with OCIO and OFM. Does not apply to non-gated projects." sqref="D29" xr:uid="{190CEC74-3F1E-4A24-83A7-C20FFEB97704}"/>
    <dataValidation allowBlank="1" showInputMessage="1" showErrorMessage="1" promptTitle="General Wage Increase" prompt="ESSB 5187 inlcuded 3% general wage increase for SFY25. Enter a different percent if applicable.  " sqref="H31" xr:uid="{61F214AD-9721-4885-8F8C-A310D0813E03}"/>
    <dataValidation allowBlank="1" showInputMessage="1" showErrorMessage="1" promptTitle="Non-gated Projects" prompt="Agencies that have identified a gate field for both agency coding combinations must add at least one gate field and code." sqref="G8 K11" xr:uid="{CD1168E7-D85C-4B71-9FCE-2181127D021D}"/>
  </dataValidations>
  <hyperlinks>
    <hyperlink ref="G27" r:id="rId1" xr:uid="{00000000-0004-0000-0000-000013000000}"/>
    <hyperlink ref="G23" r:id="rId2" xr:uid="{B4F67642-807E-45A5-9FB2-394EFB49477E}"/>
    <hyperlink ref="G24" r:id="rId3" location=":~:text=The%20current%20tax%20rate%20for,employee%2C%20or%202.9%25%20total." xr:uid="{86A1CD13-E9A4-44B8-8B44-F45C57E741A8}"/>
    <hyperlink ref="G8" r:id="rId4" xr:uid="{EB4F1DB0-3C9E-4C0B-AB5E-29DF8BFCD644}"/>
  </hyperlinks>
  <pageMargins left="0.25" right="0.25" top="0.75" bottom="0.75" header="0.3" footer="0.3"/>
  <pageSetup paperSize="5" scale="66" fitToHeight="0" orientation="landscape" r:id="rId5"/>
  <headerFooter>
    <oddFooter>&amp;L&amp;F&amp;C&amp;A&amp;RPrinted: &amp;D</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A38BD1-37F0-4DD4-A98D-E80C98894469}">
          <x14:formula1>
            <xm:f>Validation!$E$3:$E$192</xm:f>
          </x14:formula1>
          <xm:sqref>D4 H44:H51</xm:sqref>
        </x14:dataValidation>
        <x14:dataValidation type="list" allowBlank="1" showInputMessage="1" showErrorMessage="1" promptTitle="Project Type" prompt="Indicate if project is Gated funded (including IT Pool) or Non-Gated." xr:uid="{0DE2CA94-E704-4BE8-BE06-0CE39AC56182}">
          <x14:formula1>
            <xm:f>Validation!$C$16:$C$17</xm:f>
          </x14:formula1>
          <xm:sqref>D7</xm:sqref>
        </x14:dataValidation>
        <x14:dataValidation type="list" errorStyle="information" allowBlank="1" showInputMessage="1" showErrorMessage="1" error="You have entered a value in this cell that is not from the prepopulated list. Please ensure this value is accurate and correct before submitting. " xr:uid="{F4E1E764-5F09-4E65-8AC6-D3A5BD173DBE}">
          <x14:formula1>
            <xm:f>Validation!$C$3:$C$11</xm:f>
          </x14:formula1>
          <xm:sqref>J11:J18 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W188"/>
  <sheetViews>
    <sheetView zoomScale="90" zoomScaleNormal="90" workbookViewId="0">
      <pane xSplit="2" ySplit="4" topLeftCell="C5" activePane="bottomRight" state="frozen"/>
      <selection pane="topRight" activeCell="A7" sqref="A7:A9"/>
      <selection pane="bottomLeft" activeCell="A7" sqref="A7:A9"/>
      <selection pane="bottomRight"/>
    </sheetView>
  </sheetViews>
  <sheetFormatPr defaultColWidth="9.140625" defaultRowHeight="15" x14ac:dyDescent="0.25"/>
  <cols>
    <col min="1" max="2" width="3.85546875" style="1" customWidth="1"/>
    <col min="3" max="3" width="59.140625" style="1" customWidth="1"/>
    <col min="4" max="10" width="13.7109375" style="1" customWidth="1"/>
    <col min="11" max="11" width="18" style="1" customWidth="1"/>
    <col min="12" max="14" width="13.7109375" style="1" customWidth="1"/>
    <col min="15" max="15" width="13.7109375" style="3" customWidth="1"/>
    <col min="16" max="16" width="31.28515625" style="1" customWidth="1"/>
    <col min="17" max="19" width="13.7109375" style="1" customWidth="1"/>
    <col min="20" max="20" width="16.28515625" style="1" customWidth="1"/>
    <col min="21" max="21" width="17" style="1" customWidth="1"/>
    <col min="22" max="22" width="13.7109375" style="1" customWidth="1"/>
    <col min="23" max="16384" width="9.140625" style="1"/>
  </cols>
  <sheetData>
    <row r="1" spans="1:23" ht="28.5" customHeight="1" x14ac:dyDescent="0.25">
      <c r="A1" s="8"/>
      <c r="B1" s="8"/>
      <c r="C1" s="189" t="str">
        <f>+Inputs!$D$4</f>
        <v>Select Agency…</v>
      </c>
      <c r="D1" s="11"/>
      <c r="E1" s="11"/>
      <c r="F1" s="11"/>
      <c r="G1" s="8"/>
      <c r="H1" s="8"/>
      <c r="I1" s="8"/>
      <c r="J1" s="8"/>
      <c r="K1" s="8"/>
      <c r="L1" s="8"/>
      <c r="M1" s="8"/>
      <c r="N1" s="8"/>
      <c r="P1" s="8"/>
      <c r="Q1" s="8"/>
      <c r="R1" s="8"/>
      <c r="S1" s="8"/>
      <c r="T1" s="8"/>
      <c r="U1" s="8"/>
      <c r="V1" s="8"/>
      <c r="W1" s="8"/>
    </row>
    <row r="2" spans="1:23" x14ac:dyDescent="0.25">
      <c r="A2" s="8"/>
      <c r="B2" s="8"/>
      <c r="C2" s="190" t="str">
        <f>+Inputs!$D$5</f>
        <v>Enter Project Name</v>
      </c>
      <c r="D2" s="11"/>
      <c r="E2" s="451" t="s">
        <v>2030</v>
      </c>
      <c r="F2" s="451"/>
      <c r="G2" s="451"/>
      <c r="H2" s="451"/>
      <c r="I2" s="8"/>
      <c r="J2" s="8"/>
      <c r="K2" s="8"/>
      <c r="L2" s="8"/>
      <c r="M2" s="12"/>
      <c r="N2" s="8"/>
      <c r="P2" s="8"/>
      <c r="Q2" s="8"/>
      <c r="R2" s="8"/>
      <c r="S2" s="8"/>
      <c r="T2" s="8"/>
      <c r="U2" s="8"/>
      <c r="V2" s="8"/>
      <c r="W2" s="8"/>
    </row>
    <row r="3" spans="1:23" x14ac:dyDescent="0.25">
      <c r="A3" s="8"/>
      <c r="B3" s="8"/>
      <c r="C3" s="291" t="str">
        <f>Inputs!C3</f>
        <v>2025-2027 Biennium</v>
      </c>
      <c r="D3" s="103"/>
      <c r="E3" s="452"/>
      <c r="F3" s="452"/>
      <c r="G3" s="452"/>
      <c r="H3" s="452"/>
      <c r="I3" s="30"/>
      <c r="J3" s="30"/>
      <c r="K3" s="30"/>
      <c r="L3" s="30"/>
      <c r="M3" s="104"/>
      <c r="N3" s="30"/>
      <c r="P3" s="8"/>
      <c r="Q3" s="8"/>
      <c r="R3" s="8"/>
      <c r="S3" s="8"/>
      <c r="T3" s="8"/>
      <c r="U3" s="8"/>
      <c r="V3" s="8"/>
      <c r="W3" s="8"/>
    </row>
    <row r="4" spans="1:23" x14ac:dyDescent="0.25">
      <c r="A4" s="8"/>
      <c r="B4" s="8"/>
      <c r="C4" s="31"/>
      <c r="D4" s="8"/>
      <c r="E4" s="8"/>
      <c r="F4" s="8"/>
      <c r="G4" s="8"/>
      <c r="H4" s="8"/>
      <c r="I4" s="8"/>
      <c r="J4" s="8"/>
      <c r="K4" s="8"/>
      <c r="L4" s="8"/>
      <c r="M4" s="12"/>
      <c r="N4" s="8"/>
      <c r="P4" s="8"/>
      <c r="Q4" s="8"/>
      <c r="R4" s="8"/>
      <c r="S4" s="8"/>
      <c r="T4" s="8"/>
      <c r="U4" s="8"/>
      <c r="V4" s="8"/>
      <c r="W4" s="8"/>
    </row>
    <row r="5" spans="1:23" ht="15" customHeight="1" x14ac:dyDescent="0.25">
      <c r="A5" s="8"/>
      <c r="B5" s="8"/>
      <c r="C5" s="449" t="s">
        <v>72</v>
      </c>
      <c r="D5" s="449"/>
      <c r="E5" s="449"/>
      <c r="F5" s="449"/>
      <c r="G5" s="449"/>
      <c r="H5" s="449"/>
      <c r="I5" s="449"/>
      <c r="J5" s="449"/>
      <c r="K5" s="449"/>
      <c r="L5" s="449"/>
      <c r="M5" s="449"/>
      <c r="N5" s="449"/>
      <c r="O5" s="450"/>
      <c r="P5" s="8"/>
      <c r="Q5" s="8"/>
      <c r="R5" s="8"/>
      <c r="S5" s="8"/>
      <c r="T5" s="8"/>
      <c r="U5" s="8"/>
      <c r="V5" s="8"/>
      <c r="W5" s="8"/>
    </row>
    <row r="6" spans="1:23" ht="14.1" customHeight="1" x14ac:dyDescent="0.2">
      <c r="A6" s="8"/>
      <c r="B6" s="8"/>
      <c r="C6" s="105"/>
      <c r="D6" s="105"/>
      <c r="E6" s="105"/>
      <c r="F6" s="105"/>
      <c r="G6" s="105"/>
      <c r="H6" s="105"/>
      <c r="I6" s="105"/>
      <c r="J6" s="105"/>
      <c r="K6" s="105"/>
      <c r="L6" s="105"/>
      <c r="M6" s="105"/>
      <c r="N6" s="105"/>
      <c r="O6" s="8"/>
      <c r="P6" s="8"/>
      <c r="Q6" s="8"/>
      <c r="R6" s="8"/>
      <c r="S6" s="8"/>
      <c r="T6" s="8"/>
      <c r="U6" s="8"/>
      <c r="V6" s="8"/>
      <c r="W6" s="8"/>
    </row>
    <row r="7" spans="1:23" x14ac:dyDescent="0.25">
      <c r="A7" s="8"/>
      <c r="B7" s="8"/>
      <c r="C7" s="226" t="s">
        <v>2059</v>
      </c>
      <c r="D7" s="227" t="str">
        <f>CONCATENATE("FY ",YEAR(Instructions!$E$3)+COLUMN(D$7)-3)</f>
        <v>FY 2026</v>
      </c>
      <c r="E7" s="227" t="str">
        <f>CONCATENATE("FY ",YEAR(Instructions!$E$3)+COLUMN(E$7)-3)</f>
        <v>FY 2027</v>
      </c>
      <c r="F7" s="227" t="str">
        <f>CONCATENATE("FY ",YEAR(Instructions!$E$3)+COLUMN(F$7)-3)</f>
        <v>FY 2028</v>
      </c>
      <c r="G7" s="227" t="str">
        <f>CONCATENATE("FY ",YEAR(Instructions!$E$3)+COLUMN(G$7)-3)</f>
        <v>FY 2029</v>
      </c>
      <c r="H7" s="227" t="str">
        <f>CONCATENATE("FY ",YEAR(Instructions!$E$3)+COLUMN(H$7)-3)</f>
        <v>FY 2030</v>
      </c>
      <c r="I7" s="227" t="str">
        <f>CONCATENATE("FY ",YEAR(Instructions!$E$3)+COLUMN(I$7)-3)</f>
        <v>FY 2031</v>
      </c>
      <c r="J7" s="227" t="str">
        <f>CONCATENATE("FY ",YEAR(Instructions!$E$3)+COLUMN(J$7)-3)</f>
        <v>FY 2032</v>
      </c>
      <c r="K7" s="227" t="str">
        <f>CONCATENATE("FY ",YEAR(Instructions!$E$3)+COLUMN(K$7)-3)</f>
        <v>FY 2033</v>
      </c>
      <c r="L7" s="227" t="str">
        <f>CONCATENATE("FY ",YEAR(Instructions!$E$3)+COLUMN(L$7)-3)</f>
        <v>FY 2034</v>
      </c>
      <c r="M7" s="227" t="str">
        <f>CONCATENATE("FY ",YEAR(Instructions!$E$3)+COLUMN(M$7)-3)</f>
        <v>FY 2035</v>
      </c>
      <c r="N7" s="227" t="str">
        <f>CONCATENATE("FY ",YEAR(Instructions!$E$3)+COLUMN(N$7)-3)</f>
        <v>FY 2036</v>
      </c>
      <c r="O7" s="292" t="str">
        <f>"Total"</f>
        <v>Total</v>
      </c>
      <c r="P7" s="8"/>
      <c r="Q7" s="8"/>
      <c r="R7" s="8"/>
      <c r="S7" s="8"/>
      <c r="T7" s="8"/>
      <c r="U7" s="8"/>
      <c r="V7" s="8"/>
      <c r="W7" s="8"/>
    </row>
    <row r="8" spans="1:23" x14ac:dyDescent="0.25">
      <c r="A8" s="8"/>
      <c r="B8" s="8"/>
      <c r="C8" s="293" t="s">
        <v>74</v>
      </c>
      <c r="D8" s="234">
        <f>+SUM('Budgeted Resources'!$J$107:$U$107)</f>
        <v>0</v>
      </c>
      <c r="E8" s="234">
        <f>+SUM('Budgeted Resources'!$V$107:$AG$107)</f>
        <v>0</v>
      </c>
      <c r="F8" s="234">
        <f>+'Budgeted Resources'!AH$107</f>
        <v>0</v>
      </c>
      <c r="G8" s="234">
        <f>+'Budgeted Resources'!AI$107</f>
        <v>0</v>
      </c>
      <c r="H8" s="234">
        <f>+'Budgeted Resources'!AJ$107</f>
        <v>0</v>
      </c>
      <c r="I8" s="234">
        <f>+'Budgeted Resources'!AK$107</f>
        <v>0</v>
      </c>
      <c r="J8" s="234">
        <f>+'Budgeted Resources'!AL$107</f>
        <v>0</v>
      </c>
      <c r="K8" s="234">
        <f>+'Budgeted Resources'!AM$107</f>
        <v>0</v>
      </c>
      <c r="L8" s="234">
        <f>+'Budgeted Resources'!AN$107</f>
        <v>0</v>
      </c>
      <c r="M8" s="234">
        <f>+'Budgeted Resources'!AO$107</f>
        <v>0</v>
      </c>
      <c r="N8" s="234">
        <f>+'Budgeted Resources'!AP$107</f>
        <v>0</v>
      </c>
      <c r="O8" s="231">
        <f>SUM(D8:N8)</f>
        <v>0</v>
      </c>
      <c r="P8" s="8"/>
      <c r="Q8" s="8"/>
      <c r="R8" s="8"/>
      <c r="S8" s="8"/>
      <c r="T8" s="8"/>
      <c r="U8" s="8"/>
      <c r="V8" s="8"/>
      <c r="W8" s="8"/>
    </row>
    <row r="9" spans="1:23" x14ac:dyDescent="0.25">
      <c r="A9" s="8"/>
      <c r="B9" s="8"/>
      <c r="C9" s="293" t="s">
        <v>75</v>
      </c>
      <c r="D9" s="234">
        <f>+SUM('Budgeted Resources'!$J$138:$U$138)</f>
        <v>0</v>
      </c>
      <c r="E9" s="234">
        <f>+SUM('Budgeted Resources'!$V$138:$AG$138)</f>
        <v>0</v>
      </c>
      <c r="F9" s="234">
        <f>+'Budgeted Resources'!AH$138</f>
        <v>0</v>
      </c>
      <c r="G9" s="234">
        <f>+'Budgeted Resources'!AI$138</f>
        <v>0</v>
      </c>
      <c r="H9" s="234">
        <f>+'Budgeted Resources'!AJ$138</f>
        <v>0</v>
      </c>
      <c r="I9" s="234">
        <f>+'Budgeted Resources'!AK$138</f>
        <v>0</v>
      </c>
      <c r="J9" s="234">
        <f>+'Budgeted Resources'!AL$138</f>
        <v>0</v>
      </c>
      <c r="K9" s="234">
        <f>+'Budgeted Resources'!AM$138</f>
        <v>0</v>
      </c>
      <c r="L9" s="234">
        <f>+'Budgeted Resources'!AN$138</f>
        <v>0</v>
      </c>
      <c r="M9" s="234">
        <f>+'Budgeted Resources'!AO$138</f>
        <v>0</v>
      </c>
      <c r="N9" s="234">
        <f>+'Budgeted Resources'!AP$138</f>
        <v>0</v>
      </c>
      <c r="O9" s="231">
        <f t="shared" ref="O9:O14" si="0">SUM(D9:N9)</f>
        <v>0</v>
      </c>
      <c r="P9" s="8"/>
      <c r="Q9" s="8"/>
      <c r="R9" s="8"/>
      <c r="S9" s="8"/>
      <c r="T9" s="8"/>
      <c r="U9" s="8"/>
      <c r="V9" s="8"/>
      <c r="W9" s="8"/>
    </row>
    <row r="10" spans="1:23" x14ac:dyDescent="0.25">
      <c r="A10" s="8"/>
      <c r="B10" s="8"/>
      <c r="C10" s="293" t="s">
        <v>76</v>
      </c>
      <c r="D10" s="234">
        <f>+SUM('Budgeted Resources'!$J$167:$U$167)</f>
        <v>0</v>
      </c>
      <c r="E10" s="234">
        <f>+SUM('Budgeted Resources'!$V$167:$AG$167)</f>
        <v>0</v>
      </c>
      <c r="F10" s="234">
        <f>+'Budgeted Resources'!AH$167</f>
        <v>0</v>
      </c>
      <c r="G10" s="234">
        <f>+'Budgeted Resources'!AI$167</f>
        <v>0</v>
      </c>
      <c r="H10" s="234">
        <f>+'Budgeted Resources'!AJ$167</f>
        <v>0</v>
      </c>
      <c r="I10" s="234">
        <f>+'Budgeted Resources'!AK$167</f>
        <v>0</v>
      </c>
      <c r="J10" s="234">
        <f>+'Budgeted Resources'!AL$167</f>
        <v>0</v>
      </c>
      <c r="K10" s="234">
        <f>+'Budgeted Resources'!AM$167</f>
        <v>0</v>
      </c>
      <c r="L10" s="234">
        <f>+'Budgeted Resources'!AN$167</f>
        <v>0</v>
      </c>
      <c r="M10" s="234">
        <f>+'Budgeted Resources'!AO$167</f>
        <v>0</v>
      </c>
      <c r="N10" s="234">
        <f>+'Budgeted Resources'!AP$167</f>
        <v>0</v>
      </c>
      <c r="O10" s="231">
        <f t="shared" si="0"/>
        <v>0</v>
      </c>
      <c r="P10" s="8"/>
      <c r="Q10" s="8"/>
      <c r="R10" s="8"/>
      <c r="S10" s="8"/>
      <c r="T10" s="8"/>
      <c r="U10" s="8"/>
      <c r="V10" s="8"/>
      <c r="W10" s="8"/>
    </row>
    <row r="11" spans="1:23" x14ac:dyDescent="0.25">
      <c r="A11" s="8"/>
      <c r="B11" s="8"/>
      <c r="C11" s="293" t="s">
        <v>77</v>
      </c>
      <c r="D11" s="234">
        <f>+SUM('Budgeted Resources'!$J$196:$U$196)</f>
        <v>0</v>
      </c>
      <c r="E11" s="234">
        <f>+SUM('Budgeted Resources'!$V$196:$AG$196)</f>
        <v>0</v>
      </c>
      <c r="F11" s="234">
        <f>+'Budgeted Resources'!AH$196</f>
        <v>0</v>
      </c>
      <c r="G11" s="234">
        <f>+'Budgeted Resources'!AI$196</f>
        <v>0</v>
      </c>
      <c r="H11" s="234">
        <f>+'Budgeted Resources'!AJ$196</f>
        <v>0</v>
      </c>
      <c r="I11" s="234">
        <f>+'Budgeted Resources'!AK$196</f>
        <v>0</v>
      </c>
      <c r="J11" s="234">
        <f>+'Budgeted Resources'!AL$196</f>
        <v>0</v>
      </c>
      <c r="K11" s="234">
        <f>+'Budgeted Resources'!AM$196</f>
        <v>0</v>
      </c>
      <c r="L11" s="234">
        <f>+'Budgeted Resources'!AN$196</f>
        <v>0</v>
      </c>
      <c r="M11" s="234">
        <f>+'Budgeted Resources'!AO$196</f>
        <v>0</v>
      </c>
      <c r="N11" s="234">
        <f>+'Budgeted Resources'!AP$196</f>
        <v>0</v>
      </c>
      <c r="O11" s="231">
        <f t="shared" si="0"/>
        <v>0</v>
      </c>
      <c r="P11" s="8"/>
      <c r="Q11" s="8"/>
      <c r="R11" s="8"/>
      <c r="S11" s="8"/>
      <c r="T11" s="8"/>
      <c r="U11" s="8"/>
      <c r="V11" s="8"/>
      <c r="W11" s="8"/>
    </row>
    <row r="12" spans="1:23" x14ac:dyDescent="0.25">
      <c r="A12" s="8"/>
      <c r="B12" s="8"/>
      <c r="C12" s="293" t="s">
        <v>78</v>
      </c>
      <c r="D12" s="234">
        <f>+SUM('Budgeted Resources'!$J$225:$U$225)</f>
        <v>0</v>
      </c>
      <c r="E12" s="234">
        <f>+SUM('Budgeted Resources'!$V$225:$AG$225)</f>
        <v>0</v>
      </c>
      <c r="F12" s="234">
        <f>+'Budgeted Resources'!AH$225</f>
        <v>0</v>
      </c>
      <c r="G12" s="234">
        <f>+'Budgeted Resources'!AI$225</f>
        <v>0</v>
      </c>
      <c r="H12" s="234">
        <f>+'Budgeted Resources'!AJ$225</f>
        <v>0</v>
      </c>
      <c r="I12" s="234">
        <f>+'Budgeted Resources'!AK$225</f>
        <v>0</v>
      </c>
      <c r="J12" s="234">
        <f>+'Budgeted Resources'!AL$225</f>
        <v>0</v>
      </c>
      <c r="K12" s="234">
        <f>+'Budgeted Resources'!AM$225</f>
        <v>0</v>
      </c>
      <c r="L12" s="234">
        <f>+'Budgeted Resources'!AN$225</f>
        <v>0</v>
      </c>
      <c r="M12" s="234">
        <f>+'Budgeted Resources'!AO$225</f>
        <v>0</v>
      </c>
      <c r="N12" s="234">
        <f>+'Budgeted Resources'!AP$225</f>
        <v>0</v>
      </c>
      <c r="O12" s="231">
        <f t="shared" si="0"/>
        <v>0</v>
      </c>
      <c r="P12" s="8"/>
      <c r="Q12" s="8"/>
      <c r="R12" s="8"/>
      <c r="S12" s="8"/>
      <c r="T12" s="8"/>
      <c r="U12" s="8"/>
      <c r="V12" s="8"/>
      <c r="W12" s="8"/>
    </row>
    <row r="13" spans="1:23" x14ac:dyDescent="0.25">
      <c r="A13" s="8"/>
      <c r="B13" s="8"/>
      <c r="C13" s="293" t="s">
        <v>71</v>
      </c>
      <c r="D13" s="234">
        <f>+SUM('Budgeted Resources'!$J$254:$U$254)</f>
        <v>0</v>
      </c>
      <c r="E13" s="234">
        <f>+SUM('Budgeted Resources'!$V$254:$AG$254)</f>
        <v>0</v>
      </c>
      <c r="F13" s="234">
        <f>+'Budgeted Resources'!AH$254</f>
        <v>0</v>
      </c>
      <c r="G13" s="234">
        <f>+'Budgeted Resources'!AI$254</f>
        <v>0</v>
      </c>
      <c r="H13" s="234">
        <f>+'Budgeted Resources'!AJ$254</f>
        <v>0</v>
      </c>
      <c r="I13" s="234">
        <f>+'Budgeted Resources'!AK$254</f>
        <v>0</v>
      </c>
      <c r="J13" s="234">
        <f>+'Budgeted Resources'!AL$254</f>
        <v>0</v>
      </c>
      <c r="K13" s="234">
        <f>+'Budgeted Resources'!AM$254</f>
        <v>0</v>
      </c>
      <c r="L13" s="234">
        <f>+'Budgeted Resources'!AN$254</f>
        <v>0</v>
      </c>
      <c r="M13" s="234">
        <f>+'Budgeted Resources'!AO$254</f>
        <v>0</v>
      </c>
      <c r="N13" s="234">
        <f>+'Budgeted Resources'!AP$254</f>
        <v>0</v>
      </c>
      <c r="O13" s="231">
        <f t="shared" si="0"/>
        <v>0</v>
      </c>
      <c r="P13" s="8"/>
      <c r="Q13" s="8"/>
      <c r="R13" s="8"/>
      <c r="S13" s="8"/>
      <c r="T13" s="8"/>
      <c r="U13" s="8"/>
      <c r="V13" s="8"/>
      <c r="W13" s="8"/>
    </row>
    <row r="14" spans="1:23" ht="15.75" thickBot="1" x14ac:dyDescent="0.3">
      <c r="A14" s="8"/>
      <c r="B14" s="8"/>
      <c r="C14" s="205" t="s">
        <v>79</v>
      </c>
      <c r="D14" s="294">
        <f t="shared" ref="D14:N14" si="1">+SUM(D8:D13)</f>
        <v>0</v>
      </c>
      <c r="E14" s="294">
        <f t="shared" si="1"/>
        <v>0</v>
      </c>
      <c r="F14" s="294">
        <f t="shared" si="1"/>
        <v>0</v>
      </c>
      <c r="G14" s="294">
        <f t="shared" si="1"/>
        <v>0</v>
      </c>
      <c r="H14" s="294">
        <f t="shared" si="1"/>
        <v>0</v>
      </c>
      <c r="I14" s="294">
        <f t="shared" si="1"/>
        <v>0</v>
      </c>
      <c r="J14" s="294">
        <f t="shared" si="1"/>
        <v>0</v>
      </c>
      <c r="K14" s="294">
        <f t="shared" si="1"/>
        <v>0</v>
      </c>
      <c r="L14" s="294">
        <f t="shared" si="1"/>
        <v>0</v>
      </c>
      <c r="M14" s="294">
        <f t="shared" si="1"/>
        <v>0</v>
      </c>
      <c r="N14" s="294">
        <f t="shared" si="1"/>
        <v>0</v>
      </c>
      <c r="O14" s="294">
        <f t="shared" si="0"/>
        <v>0</v>
      </c>
      <c r="P14" s="8"/>
      <c r="Q14" s="8"/>
      <c r="R14" s="8"/>
      <c r="S14" s="8"/>
      <c r="T14" s="8"/>
      <c r="U14" s="8"/>
      <c r="V14" s="8"/>
      <c r="W14" s="8"/>
    </row>
    <row r="15" spans="1:23" ht="15.75" thickTop="1" x14ac:dyDescent="0.25">
      <c r="A15" s="8"/>
      <c r="B15" s="8"/>
      <c r="C15" s="8"/>
      <c r="D15" s="8"/>
      <c r="E15" s="8"/>
      <c r="F15" s="8"/>
      <c r="G15" s="8"/>
      <c r="H15" s="8"/>
      <c r="I15" s="8"/>
      <c r="J15" s="8"/>
      <c r="K15" s="8"/>
      <c r="L15" s="8"/>
      <c r="M15" s="8"/>
      <c r="N15" s="8"/>
      <c r="P15" s="8"/>
      <c r="Q15" s="8"/>
      <c r="R15" s="8"/>
      <c r="S15" s="8"/>
      <c r="T15" s="8"/>
      <c r="U15" s="8"/>
      <c r="V15" s="8"/>
      <c r="W15" s="8"/>
    </row>
    <row r="16" spans="1:23" x14ac:dyDescent="0.25">
      <c r="C16" s="226" t="s">
        <v>2060</v>
      </c>
      <c r="D16" s="227" t="str">
        <f t="shared" ref="D16:O16" si="2">D7</f>
        <v>FY 2026</v>
      </c>
      <c r="E16" s="227" t="str">
        <f t="shared" si="2"/>
        <v>FY 2027</v>
      </c>
      <c r="F16" s="227" t="str">
        <f t="shared" si="2"/>
        <v>FY 2028</v>
      </c>
      <c r="G16" s="227" t="str">
        <f t="shared" si="2"/>
        <v>FY 2029</v>
      </c>
      <c r="H16" s="227" t="str">
        <f t="shared" si="2"/>
        <v>FY 2030</v>
      </c>
      <c r="I16" s="227" t="str">
        <f t="shared" si="2"/>
        <v>FY 2031</v>
      </c>
      <c r="J16" s="227" t="str">
        <f t="shared" si="2"/>
        <v>FY 2032</v>
      </c>
      <c r="K16" s="227" t="str">
        <f t="shared" si="2"/>
        <v>FY 2033</v>
      </c>
      <c r="L16" s="227" t="str">
        <f t="shared" si="2"/>
        <v>FY 2034</v>
      </c>
      <c r="M16" s="227" t="str">
        <f t="shared" si="2"/>
        <v>FY 2035</v>
      </c>
      <c r="N16" s="227" t="str">
        <f t="shared" si="2"/>
        <v>FY 2036</v>
      </c>
      <c r="O16" s="247" t="str">
        <f t="shared" si="2"/>
        <v>Total</v>
      </c>
      <c r="P16" s="8"/>
    </row>
    <row r="17" spans="1:16" x14ac:dyDescent="0.25">
      <c r="C17" s="295" t="str">
        <f>+CONCATENATE('Budgeted Resources'!H263,"-",'Budgeted Resources'!I263,": ",'Budgeted Resources'!G263)</f>
        <v>001-1: General Fund State</v>
      </c>
      <c r="D17" s="234">
        <f>+SUM('Budgeted Resources'!J263:U263)</f>
        <v>0</v>
      </c>
      <c r="E17" s="234">
        <f>+SUM('Budgeted Resources'!V263:AG263)</f>
        <v>0</v>
      </c>
      <c r="F17" s="234">
        <f>+'Budgeted Resources'!AH263</f>
        <v>0</v>
      </c>
      <c r="G17" s="234">
        <f>+'Budgeted Resources'!AI263</f>
        <v>0</v>
      </c>
      <c r="H17" s="234">
        <f>+'Budgeted Resources'!AJ263</f>
        <v>0</v>
      </c>
      <c r="I17" s="234">
        <f>+'Budgeted Resources'!AK263</f>
        <v>0</v>
      </c>
      <c r="J17" s="234">
        <f>+'Budgeted Resources'!AL263</f>
        <v>0</v>
      </c>
      <c r="K17" s="234">
        <f>+'Budgeted Resources'!AM263</f>
        <v>0</v>
      </c>
      <c r="L17" s="234">
        <f>+'Budgeted Resources'!AN263</f>
        <v>0</v>
      </c>
      <c r="M17" s="234">
        <f>+'Budgeted Resources'!AO263</f>
        <v>0</v>
      </c>
      <c r="N17" s="234">
        <f>+'Budgeted Resources'!AP263</f>
        <v>0</v>
      </c>
      <c r="O17" s="231">
        <f t="shared" ref="O17:O45" si="3">SUM(D17:N17)</f>
        <v>0</v>
      </c>
      <c r="P17" s="8"/>
    </row>
    <row r="18" spans="1:16" x14ac:dyDescent="0.25">
      <c r="C18" s="295" t="str">
        <f>+CONCATENATE('Budgeted Resources'!H264,"-",'Budgeted Resources'!I264,": ",'Budgeted Resources'!G264)</f>
        <v>447-6: IT Revolving Account</v>
      </c>
      <c r="D18" s="234">
        <f>+SUM('Budgeted Resources'!J264:U264)</f>
        <v>0</v>
      </c>
      <c r="E18" s="234">
        <f>+SUM('Budgeted Resources'!V264:AG264)</f>
        <v>0</v>
      </c>
      <c r="F18" s="234">
        <f>+'Budgeted Resources'!AH264</f>
        <v>0</v>
      </c>
      <c r="G18" s="234">
        <f>+'Budgeted Resources'!AI264</f>
        <v>0</v>
      </c>
      <c r="H18" s="234">
        <f>+'Budgeted Resources'!AJ264</f>
        <v>0</v>
      </c>
      <c r="I18" s="234">
        <f>+'Budgeted Resources'!AK264</f>
        <v>0</v>
      </c>
      <c r="J18" s="234">
        <f>+'Budgeted Resources'!AL264</f>
        <v>0</v>
      </c>
      <c r="K18" s="234">
        <f>+'Budgeted Resources'!AM264</f>
        <v>0</v>
      </c>
      <c r="L18" s="234">
        <f>+'Budgeted Resources'!AN264</f>
        <v>0</v>
      </c>
      <c r="M18" s="234">
        <f>+'Budgeted Resources'!AO264</f>
        <v>0</v>
      </c>
      <c r="N18" s="234">
        <f>+'Budgeted Resources'!AP264</f>
        <v>0</v>
      </c>
      <c r="O18" s="231">
        <f t="shared" si="3"/>
        <v>0</v>
      </c>
      <c r="P18" s="8"/>
    </row>
    <row r="19" spans="1:16" x14ac:dyDescent="0.25">
      <c r="C19" s="295" t="str">
        <f>+CONCATENATE('Budgeted Resources'!H265,"-",'Budgeted Resources'!I265,": ",'Budgeted Resources'!G265)</f>
        <v>25H-A: Fair Start fund for Kids</v>
      </c>
      <c r="D19" s="234">
        <f>+SUM('Budgeted Resources'!J265:U265)</f>
        <v>0</v>
      </c>
      <c r="E19" s="234">
        <f>+SUM('Budgeted Resources'!V265:AG265)</f>
        <v>0</v>
      </c>
      <c r="F19" s="234">
        <f>+'Budgeted Resources'!AH265</f>
        <v>0</v>
      </c>
      <c r="G19" s="234">
        <f>+'Budgeted Resources'!AI265</f>
        <v>0</v>
      </c>
      <c r="H19" s="234">
        <f>+'Budgeted Resources'!AJ265</f>
        <v>0</v>
      </c>
      <c r="I19" s="234">
        <f>+'Budgeted Resources'!AK265</f>
        <v>0</v>
      </c>
      <c r="J19" s="234">
        <f>+'Budgeted Resources'!AL265</f>
        <v>0</v>
      </c>
      <c r="K19" s="234">
        <f>+'Budgeted Resources'!AM265</f>
        <v>0</v>
      </c>
      <c r="L19" s="234">
        <f>+'Budgeted Resources'!AN265</f>
        <v>0</v>
      </c>
      <c r="M19" s="234">
        <f>+'Budgeted Resources'!AO265</f>
        <v>0</v>
      </c>
      <c r="N19" s="234">
        <f>+'Budgeted Resources'!AP265</f>
        <v>0</v>
      </c>
      <c r="O19" s="231">
        <f t="shared" si="3"/>
        <v>0</v>
      </c>
      <c r="P19" s="8"/>
    </row>
    <row r="20" spans="1:16" x14ac:dyDescent="0.25">
      <c r="C20" s="295" t="str">
        <f>+CONCATENATE('Budgeted Resources'!H266,"-",'Budgeted Resources'!I266,": ",'Budgeted Resources'!G266)</f>
        <v>08A-1: Education Legacy Trust Account</v>
      </c>
      <c r="D20" s="234">
        <f>+SUM('Budgeted Resources'!J266:U266)</f>
        <v>0</v>
      </c>
      <c r="E20" s="234">
        <f>+SUM('Budgeted Resources'!V266:AG266)</f>
        <v>0</v>
      </c>
      <c r="F20" s="234">
        <f>+'Budgeted Resources'!AH266</f>
        <v>0</v>
      </c>
      <c r="G20" s="234">
        <f>+'Budgeted Resources'!AI266</f>
        <v>0</v>
      </c>
      <c r="H20" s="234">
        <f>+'Budgeted Resources'!AJ266</f>
        <v>0</v>
      </c>
      <c r="I20" s="234">
        <f>+'Budgeted Resources'!AK266</f>
        <v>0</v>
      </c>
      <c r="J20" s="234">
        <f>+'Budgeted Resources'!AL266</f>
        <v>0</v>
      </c>
      <c r="K20" s="234">
        <f>+'Budgeted Resources'!AM266</f>
        <v>0</v>
      </c>
      <c r="L20" s="234">
        <f>+'Budgeted Resources'!AN266</f>
        <v>0</v>
      </c>
      <c r="M20" s="234">
        <f>+'Budgeted Resources'!AO266</f>
        <v>0</v>
      </c>
      <c r="N20" s="234">
        <f>+'Budgeted Resources'!AP266</f>
        <v>0</v>
      </c>
      <c r="O20" s="231">
        <f t="shared" si="3"/>
        <v>0</v>
      </c>
      <c r="P20" s="8"/>
    </row>
    <row r="21" spans="1:16" x14ac:dyDescent="0.25">
      <c r="C21" s="295" t="str">
        <f>+CONCATENATE('Budgeted Resources'!H267,"-",'Budgeted Resources'!I267,": ",'Budgeted Resources'!G267)</f>
        <v>17F-1: Washington Opportunity Pathways</v>
      </c>
      <c r="D21" s="234">
        <f>+SUM('Budgeted Resources'!J267:U267)</f>
        <v>0</v>
      </c>
      <c r="E21" s="234">
        <f>+SUM('Budgeted Resources'!V267:AG267)</f>
        <v>0</v>
      </c>
      <c r="F21" s="234">
        <f>+'Budgeted Resources'!AH267</f>
        <v>0</v>
      </c>
      <c r="G21" s="234">
        <f>+'Budgeted Resources'!AI267</f>
        <v>0</v>
      </c>
      <c r="H21" s="234">
        <f>+'Budgeted Resources'!AJ267</f>
        <v>0</v>
      </c>
      <c r="I21" s="234">
        <f>+'Budgeted Resources'!AK267</f>
        <v>0</v>
      </c>
      <c r="J21" s="234">
        <f>+'Budgeted Resources'!AL267</f>
        <v>0</v>
      </c>
      <c r="K21" s="234">
        <f>+'Budgeted Resources'!AM267</f>
        <v>0</v>
      </c>
      <c r="L21" s="234">
        <f>+'Budgeted Resources'!AN267</f>
        <v>0</v>
      </c>
      <c r="M21" s="234">
        <f>+'Budgeted Resources'!AO267</f>
        <v>0</v>
      </c>
      <c r="N21" s="234">
        <f>+'Budgeted Resources'!AP267</f>
        <v>0</v>
      </c>
      <c r="O21" s="231">
        <f t="shared" si="3"/>
        <v>0</v>
      </c>
      <c r="P21" s="8"/>
    </row>
    <row r="22" spans="1:16" x14ac:dyDescent="0.25">
      <c r="C22" s="295" t="str">
        <f>+CONCATENATE('Budgeted Resources'!H268,"-",'Budgeted Resources'!I268,": ",'Budgeted Resources'!G268)</f>
        <v>001-2: General Fund Federal</v>
      </c>
      <c r="D22" s="234">
        <f>+SUM('Budgeted Resources'!J268:U268)</f>
        <v>0</v>
      </c>
      <c r="E22" s="234">
        <f>+SUM('Budgeted Resources'!V268:AG268)</f>
        <v>0</v>
      </c>
      <c r="F22" s="234">
        <f>+'Budgeted Resources'!AH268</f>
        <v>0</v>
      </c>
      <c r="G22" s="234">
        <f>+'Budgeted Resources'!AI268</f>
        <v>0</v>
      </c>
      <c r="H22" s="234">
        <f>+'Budgeted Resources'!AJ268</f>
        <v>0</v>
      </c>
      <c r="I22" s="234">
        <f>+'Budgeted Resources'!AK268</f>
        <v>0</v>
      </c>
      <c r="J22" s="234">
        <f>+'Budgeted Resources'!AL268</f>
        <v>0</v>
      </c>
      <c r="K22" s="234">
        <f>+'Budgeted Resources'!AM268</f>
        <v>0</v>
      </c>
      <c r="L22" s="234">
        <f>+'Budgeted Resources'!AN268</f>
        <v>0</v>
      </c>
      <c r="M22" s="234">
        <f>+'Budgeted Resources'!AO268</f>
        <v>0</v>
      </c>
      <c r="N22" s="234">
        <f>+'Budgeted Resources'!AP268</f>
        <v>0</v>
      </c>
      <c r="O22" s="231">
        <f t="shared" si="3"/>
        <v>0</v>
      </c>
      <c r="P22" s="8"/>
    </row>
    <row r="23" spans="1:16" x14ac:dyDescent="0.25">
      <c r="C23" s="295" t="str">
        <f>+CONCATENATE('Budgeted Resources'!H269,"-",'Budgeted Resources'!I269,": ",'Budgeted Resources'!G269)</f>
        <v>001-C: General Fund Medicaid</v>
      </c>
      <c r="D23" s="234">
        <f>+SUM('Budgeted Resources'!J269:U269)</f>
        <v>0</v>
      </c>
      <c r="E23" s="234">
        <f>+SUM('Budgeted Resources'!V269:AG269)</f>
        <v>0</v>
      </c>
      <c r="F23" s="234">
        <f>+'Budgeted Resources'!AH269</f>
        <v>0</v>
      </c>
      <c r="G23" s="234">
        <f>+'Budgeted Resources'!AI269</f>
        <v>0</v>
      </c>
      <c r="H23" s="234">
        <f>+'Budgeted Resources'!AJ269</f>
        <v>0</v>
      </c>
      <c r="I23" s="234">
        <f>+'Budgeted Resources'!AK269</f>
        <v>0</v>
      </c>
      <c r="J23" s="234">
        <f>+'Budgeted Resources'!AL269</f>
        <v>0</v>
      </c>
      <c r="K23" s="234">
        <f>+'Budgeted Resources'!AM269</f>
        <v>0</v>
      </c>
      <c r="L23" s="234">
        <f>+'Budgeted Resources'!AN269</f>
        <v>0</v>
      </c>
      <c r="M23" s="234">
        <f>+'Budgeted Resources'!AO269</f>
        <v>0</v>
      </c>
      <c r="N23" s="234">
        <f>+'Budgeted Resources'!AP269</f>
        <v>0</v>
      </c>
      <c r="O23" s="231">
        <f t="shared" si="3"/>
        <v>0</v>
      </c>
      <c r="P23" s="8"/>
    </row>
    <row r="24" spans="1:16" x14ac:dyDescent="0.25">
      <c r="C24" s="295" t="str">
        <f>+CONCATENATE('Budgeted Resources'!H270,"-",'Budgeted Resources'!I270,": ",'Budgeted Resources'!G270)</f>
        <v>415-1: Personnel Services Account</v>
      </c>
      <c r="D24" s="234">
        <f>+SUM('Budgeted Resources'!J270:U270)</f>
        <v>0</v>
      </c>
      <c r="E24" s="234">
        <f>+SUM('Budgeted Resources'!V270:AG270)</f>
        <v>0</v>
      </c>
      <c r="F24" s="234">
        <f>+'Budgeted Resources'!AH270</f>
        <v>0</v>
      </c>
      <c r="G24" s="234">
        <f>+'Budgeted Resources'!AI270</f>
        <v>0</v>
      </c>
      <c r="H24" s="234">
        <f>+'Budgeted Resources'!AJ270</f>
        <v>0</v>
      </c>
      <c r="I24" s="234">
        <f>+'Budgeted Resources'!AK270</f>
        <v>0</v>
      </c>
      <c r="J24" s="234">
        <f>+'Budgeted Resources'!AL270</f>
        <v>0</v>
      </c>
      <c r="K24" s="234">
        <f>+'Budgeted Resources'!AM270</f>
        <v>0</v>
      </c>
      <c r="L24" s="234">
        <f>+'Budgeted Resources'!AN270</f>
        <v>0</v>
      </c>
      <c r="M24" s="234">
        <f>+'Budgeted Resources'!AO270</f>
        <v>0</v>
      </c>
      <c r="N24" s="234">
        <f>+'Budgeted Resources'!AP270</f>
        <v>0</v>
      </c>
      <c r="O24" s="231">
        <f t="shared" si="3"/>
        <v>0</v>
      </c>
      <c r="P24" s="8"/>
    </row>
    <row r="25" spans="1:16" x14ac:dyDescent="0.25">
      <c r="C25" s="295" t="str">
        <f>+CONCATENATE('Budgeted Resources'!H271,"-",'Budgeted Resources'!I271,": ",'Budgeted Resources'!G271)</f>
        <v>___-_: Account/Fund Title</v>
      </c>
      <c r="D25" s="234">
        <f>+SUM('Budgeted Resources'!J271:U271)</f>
        <v>0</v>
      </c>
      <c r="E25" s="234">
        <f>+SUM('Budgeted Resources'!V271:AG271)</f>
        <v>0</v>
      </c>
      <c r="F25" s="234">
        <f>+'Budgeted Resources'!AH271</f>
        <v>0</v>
      </c>
      <c r="G25" s="234">
        <f>+'Budgeted Resources'!AI271</f>
        <v>0</v>
      </c>
      <c r="H25" s="234">
        <f>+'Budgeted Resources'!AJ271</f>
        <v>0</v>
      </c>
      <c r="I25" s="234">
        <f>+'Budgeted Resources'!AK271</f>
        <v>0</v>
      </c>
      <c r="J25" s="234">
        <f>+'Budgeted Resources'!AL271</f>
        <v>0</v>
      </c>
      <c r="K25" s="234">
        <f>+'Budgeted Resources'!AM271</f>
        <v>0</v>
      </c>
      <c r="L25" s="234">
        <f>+'Budgeted Resources'!AN271</f>
        <v>0</v>
      </c>
      <c r="M25" s="234">
        <f>+'Budgeted Resources'!AO271</f>
        <v>0</v>
      </c>
      <c r="N25" s="234">
        <f>+'Budgeted Resources'!AP271</f>
        <v>0</v>
      </c>
      <c r="O25" s="231">
        <f t="shared" ref="O25:O44" si="4">SUM(D25:N25)</f>
        <v>0</v>
      </c>
      <c r="P25" s="8"/>
    </row>
    <row r="26" spans="1:16" hidden="1" x14ac:dyDescent="0.25">
      <c r="C26" s="295" t="str">
        <f>+CONCATENATE('Budgeted Resources'!H272,"-",'Budgeted Resources'!I272,": ",'Budgeted Resources'!G272)</f>
        <v>___-_: Account/Fund Title</v>
      </c>
      <c r="D26" s="234">
        <f>+SUM('Budgeted Resources'!J272:U272)</f>
        <v>0</v>
      </c>
      <c r="E26" s="234">
        <f>+SUM('Budgeted Resources'!V272:AG272)</f>
        <v>0</v>
      </c>
      <c r="F26" s="234">
        <f>+'Budgeted Resources'!AH272</f>
        <v>0</v>
      </c>
      <c r="G26" s="234">
        <f>+'Budgeted Resources'!AI272</f>
        <v>0</v>
      </c>
      <c r="H26" s="234">
        <f>+'Budgeted Resources'!AJ272</f>
        <v>0</v>
      </c>
      <c r="I26" s="234">
        <f>+'Budgeted Resources'!AK272</f>
        <v>0</v>
      </c>
      <c r="J26" s="234">
        <f>+'Budgeted Resources'!AL272</f>
        <v>0</v>
      </c>
      <c r="K26" s="234">
        <f>+'Budgeted Resources'!AM272</f>
        <v>0</v>
      </c>
      <c r="L26" s="234">
        <f>+'Budgeted Resources'!AN272</f>
        <v>0</v>
      </c>
      <c r="M26" s="234">
        <f>+'Budgeted Resources'!AO272</f>
        <v>0</v>
      </c>
      <c r="N26" s="234">
        <f>+'Budgeted Resources'!AP272</f>
        <v>0</v>
      </c>
      <c r="O26" s="231">
        <f t="shared" ref="O26:O36" si="5">SUM(D26:N26)</f>
        <v>0</v>
      </c>
      <c r="P26" s="8"/>
    </row>
    <row r="27" spans="1:16" hidden="1" x14ac:dyDescent="0.25">
      <c r="C27" s="295" t="str">
        <f>+CONCATENATE('Budgeted Resources'!H273,"-",'Budgeted Resources'!I273,": ",'Budgeted Resources'!G273)</f>
        <v>___-_: Account/Fund Title</v>
      </c>
      <c r="D27" s="234">
        <f>+SUM('Budgeted Resources'!J273:U273)</f>
        <v>0</v>
      </c>
      <c r="E27" s="234">
        <f>+SUM('Budgeted Resources'!V273:AG273)</f>
        <v>0</v>
      </c>
      <c r="F27" s="234">
        <f>+'Budgeted Resources'!AH273</f>
        <v>0</v>
      </c>
      <c r="G27" s="234">
        <f>+'Budgeted Resources'!AI273</f>
        <v>0</v>
      </c>
      <c r="H27" s="234">
        <f>+'Budgeted Resources'!AJ273</f>
        <v>0</v>
      </c>
      <c r="I27" s="234">
        <f>+'Budgeted Resources'!AK273</f>
        <v>0</v>
      </c>
      <c r="J27" s="234">
        <f>+'Budgeted Resources'!AL273</f>
        <v>0</v>
      </c>
      <c r="K27" s="234">
        <f>+'Budgeted Resources'!AM273</f>
        <v>0</v>
      </c>
      <c r="L27" s="234">
        <f>+'Budgeted Resources'!AN273</f>
        <v>0</v>
      </c>
      <c r="M27" s="234">
        <f>+'Budgeted Resources'!AO273</f>
        <v>0</v>
      </c>
      <c r="N27" s="234">
        <f>+'Budgeted Resources'!AP273</f>
        <v>0</v>
      </c>
      <c r="O27" s="231">
        <f t="shared" si="5"/>
        <v>0</v>
      </c>
      <c r="P27" s="8"/>
    </row>
    <row r="28" spans="1:16" hidden="1" x14ac:dyDescent="0.25">
      <c r="C28" s="295" t="str">
        <f>+CONCATENATE('Budgeted Resources'!H274,"-",'Budgeted Resources'!I274,": ",'Budgeted Resources'!G274)</f>
        <v>___-_: Account/Fund Title</v>
      </c>
      <c r="D28" s="234">
        <f>+SUM('Budgeted Resources'!J274:U274)</f>
        <v>0</v>
      </c>
      <c r="E28" s="234">
        <f>+SUM('Budgeted Resources'!V274:AG274)</f>
        <v>0</v>
      </c>
      <c r="F28" s="234">
        <f>+'Budgeted Resources'!AH274</f>
        <v>0</v>
      </c>
      <c r="G28" s="234">
        <f>+'Budgeted Resources'!AI274</f>
        <v>0</v>
      </c>
      <c r="H28" s="234">
        <f>+'Budgeted Resources'!AJ274</f>
        <v>0</v>
      </c>
      <c r="I28" s="234">
        <f>+'Budgeted Resources'!AK274</f>
        <v>0</v>
      </c>
      <c r="J28" s="234">
        <f>+'Budgeted Resources'!AL274</f>
        <v>0</v>
      </c>
      <c r="K28" s="234">
        <f>+'Budgeted Resources'!AM274</f>
        <v>0</v>
      </c>
      <c r="L28" s="234">
        <f>+'Budgeted Resources'!AN274</f>
        <v>0</v>
      </c>
      <c r="M28" s="234">
        <f>+'Budgeted Resources'!AO274</f>
        <v>0</v>
      </c>
      <c r="N28" s="234">
        <f>+'Budgeted Resources'!AP274</f>
        <v>0</v>
      </c>
      <c r="O28" s="231">
        <f t="shared" si="5"/>
        <v>0</v>
      </c>
      <c r="P28" s="8"/>
    </row>
    <row r="29" spans="1:16" hidden="1" x14ac:dyDescent="0.25">
      <c r="C29" s="295" t="str">
        <f>+CONCATENATE('Budgeted Resources'!H275,"-",'Budgeted Resources'!I275,": ",'Budgeted Resources'!G275)</f>
        <v>___-_: Account/Fund Title</v>
      </c>
      <c r="D29" s="234">
        <f>+SUM('Budgeted Resources'!J275:U275)</f>
        <v>0</v>
      </c>
      <c r="E29" s="234">
        <f>+SUM('Budgeted Resources'!V275:AG275)</f>
        <v>0</v>
      </c>
      <c r="F29" s="234">
        <f>+'Budgeted Resources'!AH275</f>
        <v>0</v>
      </c>
      <c r="G29" s="234">
        <f>+'Budgeted Resources'!AI275</f>
        <v>0</v>
      </c>
      <c r="H29" s="234">
        <f>+'Budgeted Resources'!AJ275</f>
        <v>0</v>
      </c>
      <c r="I29" s="234">
        <f>+'Budgeted Resources'!AK275</f>
        <v>0</v>
      </c>
      <c r="J29" s="234">
        <f>+'Budgeted Resources'!AL275</f>
        <v>0</v>
      </c>
      <c r="K29" s="234">
        <f>+'Budgeted Resources'!AM275</f>
        <v>0</v>
      </c>
      <c r="L29" s="234">
        <f>+'Budgeted Resources'!AN275</f>
        <v>0</v>
      </c>
      <c r="M29" s="234">
        <f>+'Budgeted Resources'!AO275</f>
        <v>0</v>
      </c>
      <c r="N29" s="234">
        <f>+'Budgeted Resources'!AP275</f>
        <v>0</v>
      </c>
      <c r="O29" s="231">
        <f t="shared" si="5"/>
        <v>0</v>
      </c>
      <c r="P29" s="8"/>
    </row>
    <row r="30" spans="1:16" hidden="1" x14ac:dyDescent="0.25">
      <c r="C30" s="295" t="str">
        <f>+CONCATENATE('Budgeted Resources'!H276,"-",'Budgeted Resources'!I276,": ",'Budgeted Resources'!G276)</f>
        <v>___-_: Account/Fund Title</v>
      </c>
      <c r="D30" s="234">
        <f>+SUM('Budgeted Resources'!J276:U276)</f>
        <v>0</v>
      </c>
      <c r="E30" s="234">
        <f>+SUM('Budgeted Resources'!V276:AG276)</f>
        <v>0</v>
      </c>
      <c r="F30" s="234">
        <f>+'Budgeted Resources'!AH276</f>
        <v>0</v>
      </c>
      <c r="G30" s="234">
        <f>+'Budgeted Resources'!AI276</f>
        <v>0</v>
      </c>
      <c r="H30" s="234">
        <f>+'Budgeted Resources'!AJ276</f>
        <v>0</v>
      </c>
      <c r="I30" s="234">
        <f>+'Budgeted Resources'!AK276</f>
        <v>0</v>
      </c>
      <c r="J30" s="234">
        <f>+'Budgeted Resources'!AL276</f>
        <v>0</v>
      </c>
      <c r="K30" s="234">
        <f>+'Budgeted Resources'!AM276</f>
        <v>0</v>
      </c>
      <c r="L30" s="234">
        <f>+'Budgeted Resources'!AN276</f>
        <v>0</v>
      </c>
      <c r="M30" s="234">
        <f>+'Budgeted Resources'!AO276</f>
        <v>0</v>
      </c>
      <c r="N30" s="234">
        <f>+'Budgeted Resources'!AP276</f>
        <v>0</v>
      </c>
      <c r="O30" s="231">
        <f t="shared" si="5"/>
        <v>0</v>
      </c>
      <c r="P30" s="8"/>
    </row>
    <row r="31" spans="1:16" hidden="1" x14ac:dyDescent="0.25">
      <c r="C31" s="295" t="str">
        <f>+CONCATENATE('Budgeted Resources'!H277,"-",'Budgeted Resources'!I277,": ",'Budgeted Resources'!G277)</f>
        <v>___-_: Account/Fund Title</v>
      </c>
      <c r="D31" s="234">
        <f>+SUM('Budgeted Resources'!J277:U277)</f>
        <v>0</v>
      </c>
      <c r="E31" s="234">
        <f>+SUM('Budgeted Resources'!V277:AG277)</f>
        <v>0</v>
      </c>
      <c r="F31" s="234">
        <f>+'Budgeted Resources'!AH277</f>
        <v>0</v>
      </c>
      <c r="G31" s="234">
        <f>+'Budgeted Resources'!AI277</f>
        <v>0</v>
      </c>
      <c r="H31" s="234">
        <f>+'Budgeted Resources'!AJ277</f>
        <v>0</v>
      </c>
      <c r="I31" s="234">
        <f>+'Budgeted Resources'!AK277</f>
        <v>0</v>
      </c>
      <c r="J31" s="234">
        <f>+'Budgeted Resources'!AL277</f>
        <v>0</v>
      </c>
      <c r="K31" s="234">
        <f>+'Budgeted Resources'!AM277</f>
        <v>0</v>
      </c>
      <c r="L31" s="234">
        <f>+'Budgeted Resources'!AN277</f>
        <v>0</v>
      </c>
      <c r="M31" s="234">
        <f>+'Budgeted Resources'!AO277</f>
        <v>0</v>
      </c>
      <c r="N31" s="234">
        <f>+'Budgeted Resources'!AP277</f>
        <v>0</v>
      </c>
      <c r="O31" s="231">
        <f t="shared" si="5"/>
        <v>0</v>
      </c>
      <c r="P31" s="8"/>
    </row>
    <row r="32" spans="1:16" hidden="1" x14ac:dyDescent="0.25">
      <c r="A32" s="8"/>
      <c r="B32" s="8"/>
      <c r="C32" s="295" t="str">
        <f>+CONCATENATE('Budgeted Resources'!H278,"-",'Budgeted Resources'!I278,": ",'Budgeted Resources'!G278)</f>
        <v>___-_: Account/Fund Title</v>
      </c>
      <c r="D32" s="234">
        <f>+SUM('Budgeted Resources'!J278:U278)</f>
        <v>0</v>
      </c>
      <c r="E32" s="234">
        <f>+SUM('Budgeted Resources'!V278:AG278)</f>
        <v>0</v>
      </c>
      <c r="F32" s="234">
        <f>+'Budgeted Resources'!AH278</f>
        <v>0</v>
      </c>
      <c r="G32" s="234">
        <f>+'Budgeted Resources'!AI278</f>
        <v>0</v>
      </c>
      <c r="H32" s="234">
        <f>+'Budgeted Resources'!AJ278</f>
        <v>0</v>
      </c>
      <c r="I32" s="234">
        <f>+'Budgeted Resources'!AK278</f>
        <v>0</v>
      </c>
      <c r="J32" s="234">
        <f>+'Budgeted Resources'!AL278</f>
        <v>0</v>
      </c>
      <c r="K32" s="234">
        <f>+'Budgeted Resources'!AM278</f>
        <v>0</v>
      </c>
      <c r="L32" s="234">
        <f>+'Budgeted Resources'!AN278</f>
        <v>0</v>
      </c>
      <c r="M32" s="234">
        <f>+'Budgeted Resources'!AO278</f>
        <v>0</v>
      </c>
      <c r="N32" s="234">
        <f>+'Budgeted Resources'!AP278</f>
        <v>0</v>
      </c>
      <c r="O32" s="231">
        <f t="shared" si="5"/>
        <v>0</v>
      </c>
      <c r="P32" s="8"/>
    </row>
    <row r="33" spans="1:16" hidden="1" x14ac:dyDescent="0.25">
      <c r="A33" s="8"/>
      <c r="B33" s="8"/>
      <c r="C33" s="295" t="str">
        <f>+CONCATENATE('Budgeted Resources'!H279,"-",'Budgeted Resources'!I279,": ",'Budgeted Resources'!G279)</f>
        <v>___-_: Account/Fund Title</v>
      </c>
      <c r="D33" s="234">
        <f>+SUM('Budgeted Resources'!J279:U279)</f>
        <v>0</v>
      </c>
      <c r="E33" s="234">
        <f>+SUM('Budgeted Resources'!V279:AG279)</f>
        <v>0</v>
      </c>
      <c r="F33" s="234">
        <f>+'Budgeted Resources'!AH279</f>
        <v>0</v>
      </c>
      <c r="G33" s="234">
        <f>+'Budgeted Resources'!AI279</f>
        <v>0</v>
      </c>
      <c r="H33" s="234">
        <f>+'Budgeted Resources'!AJ279</f>
        <v>0</v>
      </c>
      <c r="I33" s="234">
        <f>+'Budgeted Resources'!AK279</f>
        <v>0</v>
      </c>
      <c r="J33" s="234">
        <f>+'Budgeted Resources'!AL279</f>
        <v>0</v>
      </c>
      <c r="K33" s="234">
        <f>+'Budgeted Resources'!AM279</f>
        <v>0</v>
      </c>
      <c r="L33" s="234">
        <f>+'Budgeted Resources'!AN279</f>
        <v>0</v>
      </c>
      <c r="M33" s="234">
        <f>+'Budgeted Resources'!AO279</f>
        <v>0</v>
      </c>
      <c r="N33" s="234">
        <f>+'Budgeted Resources'!AP279</f>
        <v>0</v>
      </c>
      <c r="O33" s="231">
        <f t="shared" ref="O33:O35" si="6">SUM(D33:N33)</f>
        <v>0</v>
      </c>
      <c r="P33" s="8"/>
    </row>
    <row r="34" spans="1:16" hidden="1" x14ac:dyDescent="0.25">
      <c r="A34" s="8"/>
      <c r="B34" s="8"/>
      <c r="C34" s="295" t="str">
        <f>+CONCATENATE('Budgeted Resources'!H280,"-",'Budgeted Resources'!I280,": ",'Budgeted Resources'!G280)</f>
        <v>___-_: Account/Fund Title</v>
      </c>
      <c r="D34" s="234">
        <f>+SUM('Budgeted Resources'!J280:U280)</f>
        <v>0</v>
      </c>
      <c r="E34" s="234">
        <f>+SUM('Budgeted Resources'!V280:AG280)</f>
        <v>0</v>
      </c>
      <c r="F34" s="234">
        <f>+'Budgeted Resources'!AH280</f>
        <v>0</v>
      </c>
      <c r="G34" s="234">
        <f>+'Budgeted Resources'!AI280</f>
        <v>0</v>
      </c>
      <c r="H34" s="234">
        <f>+'Budgeted Resources'!AJ280</f>
        <v>0</v>
      </c>
      <c r="I34" s="234">
        <f>+'Budgeted Resources'!AK280</f>
        <v>0</v>
      </c>
      <c r="J34" s="234">
        <f>+'Budgeted Resources'!AL280</f>
        <v>0</v>
      </c>
      <c r="K34" s="234">
        <f>+'Budgeted Resources'!AM280</f>
        <v>0</v>
      </c>
      <c r="L34" s="234">
        <f>+'Budgeted Resources'!AN280</f>
        <v>0</v>
      </c>
      <c r="M34" s="234">
        <f>+'Budgeted Resources'!AO280</f>
        <v>0</v>
      </c>
      <c r="N34" s="234">
        <f>+'Budgeted Resources'!AP280</f>
        <v>0</v>
      </c>
      <c r="O34" s="231">
        <f t="shared" si="6"/>
        <v>0</v>
      </c>
      <c r="P34" s="8"/>
    </row>
    <row r="35" spans="1:16" hidden="1" x14ac:dyDescent="0.25">
      <c r="A35" s="8"/>
      <c r="B35" s="8"/>
      <c r="C35" s="295" t="str">
        <f>+CONCATENATE('Budgeted Resources'!H281,"-",'Budgeted Resources'!I281,": ",'Budgeted Resources'!G281)</f>
        <v>___-_: Account/Fund Title</v>
      </c>
      <c r="D35" s="234">
        <f>+SUM('Budgeted Resources'!J281:U281)</f>
        <v>0</v>
      </c>
      <c r="E35" s="234">
        <f>+SUM('Budgeted Resources'!V281:AG281)</f>
        <v>0</v>
      </c>
      <c r="F35" s="234">
        <f>+'Budgeted Resources'!AH281</f>
        <v>0</v>
      </c>
      <c r="G35" s="234">
        <f>+'Budgeted Resources'!AI281</f>
        <v>0</v>
      </c>
      <c r="H35" s="234">
        <f>+'Budgeted Resources'!AJ281</f>
        <v>0</v>
      </c>
      <c r="I35" s="234">
        <f>+'Budgeted Resources'!AK281</f>
        <v>0</v>
      </c>
      <c r="J35" s="234">
        <f>+'Budgeted Resources'!AL281</f>
        <v>0</v>
      </c>
      <c r="K35" s="234">
        <f>+'Budgeted Resources'!AM281</f>
        <v>0</v>
      </c>
      <c r="L35" s="234">
        <f>+'Budgeted Resources'!AN281</f>
        <v>0</v>
      </c>
      <c r="M35" s="234">
        <f>+'Budgeted Resources'!AO281</f>
        <v>0</v>
      </c>
      <c r="N35" s="234">
        <f>+'Budgeted Resources'!AP281</f>
        <v>0</v>
      </c>
      <c r="O35" s="231">
        <f t="shared" si="6"/>
        <v>0</v>
      </c>
      <c r="P35" s="8"/>
    </row>
    <row r="36" spans="1:16" hidden="1" x14ac:dyDescent="0.25">
      <c r="A36" s="8"/>
      <c r="B36" s="8"/>
      <c r="C36" s="295" t="str">
        <f>+CONCATENATE('Budgeted Resources'!H282,"-",'Budgeted Resources'!I282,": ",'Budgeted Resources'!G282)</f>
        <v>___-_: Account/Fund Title</v>
      </c>
      <c r="D36" s="234">
        <f>+SUM('Budgeted Resources'!J282:U282)</f>
        <v>0</v>
      </c>
      <c r="E36" s="234">
        <f>+SUM('Budgeted Resources'!V282:AG282)</f>
        <v>0</v>
      </c>
      <c r="F36" s="234">
        <f>+'Budgeted Resources'!AH282</f>
        <v>0</v>
      </c>
      <c r="G36" s="234">
        <f>+'Budgeted Resources'!AI282</f>
        <v>0</v>
      </c>
      <c r="H36" s="234">
        <f>+'Budgeted Resources'!AJ282</f>
        <v>0</v>
      </c>
      <c r="I36" s="234">
        <f>+'Budgeted Resources'!AK282</f>
        <v>0</v>
      </c>
      <c r="J36" s="234">
        <f>+'Budgeted Resources'!AL282</f>
        <v>0</v>
      </c>
      <c r="K36" s="234">
        <f>+'Budgeted Resources'!AM282</f>
        <v>0</v>
      </c>
      <c r="L36" s="234">
        <f>+'Budgeted Resources'!AN282</f>
        <v>0</v>
      </c>
      <c r="M36" s="234">
        <f>+'Budgeted Resources'!AO282</f>
        <v>0</v>
      </c>
      <c r="N36" s="234">
        <f>+'Budgeted Resources'!AP282</f>
        <v>0</v>
      </c>
      <c r="O36" s="231">
        <f t="shared" si="5"/>
        <v>0</v>
      </c>
      <c r="P36" s="8"/>
    </row>
    <row r="37" spans="1:16" hidden="1" x14ac:dyDescent="0.25">
      <c r="A37" s="8"/>
      <c r="B37" s="8"/>
      <c r="C37" s="295" t="str">
        <f>+CONCATENATE('Budgeted Resources'!H283,"-",'Budgeted Resources'!I283,": ",'Budgeted Resources'!G283)</f>
        <v>___-_: Account/Fund Title</v>
      </c>
      <c r="D37" s="234">
        <f>+SUM('Budgeted Resources'!J283:U283)</f>
        <v>0</v>
      </c>
      <c r="E37" s="234">
        <f>+SUM('Budgeted Resources'!V283:AG283)</f>
        <v>0</v>
      </c>
      <c r="F37" s="234">
        <f>+'Budgeted Resources'!AH283</f>
        <v>0</v>
      </c>
      <c r="G37" s="234">
        <f>+'Budgeted Resources'!AI283</f>
        <v>0</v>
      </c>
      <c r="H37" s="234">
        <f>+'Budgeted Resources'!AJ283</f>
        <v>0</v>
      </c>
      <c r="I37" s="234">
        <f>+'Budgeted Resources'!AK283</f>
        <v>0</v>
      </c>
      <c r="J37" s="234">
        <f>+'Budgeted Resources'!AL283</f>
        <v>0</v>
      </c>
      <c r="K37" s="234">
        <f>+'Budgeted Resources'!AM283</f>
        <v>0</v>
      </c>
      <c r="L37" s="234">
        <f>+'Budgeted Resources'!AN283</f>
        <v>0</v>
      </c>
      <c r="M37" s="234">
        <f>+'Budgeted Resources'!AO283</f>
        <v>0</v>
      </c>
      <c r="N37" s="234">
        <f>+'Budgeted Resources'!AP283</f>
        <v>0</v>
      </c>
      <c r="O37" s="231">
        <f t="shared" si="4"/>
        <v>0</v>
      </c>
      <c r="P37" s="8"/>
    </row>
    <row r="38" spans="1:16" hidden="1" x14ac:dyDescent="0.25">
      <c r="A38" s="8"/>
      <c r="B38" s="8"/>
      <c r="C38" s="295" t="str">
        <f>+CONCATENATE('Budgeted Resources'!H284,"-",'Budgeted Resources'!I284,": ",'Budgeted Resources'!G284)</f>
        <v>___-_: Account/Fund Title</v>
      </c>
      <c r="D38" s="234">
        <f>+SUM('Budgeted Resources'!J284:U284)</f>
        <v>0</v>
      </c>
      <c r="E38" s="234">
        <f>+SUM('Budgeted Resources'!V284:AG284)</f>
        <v>0</v>
      </c>
      <c r="F38" s="234">
        <f>+'Budgeted Resources'!AH284</f>
        <v>0</v>
      </c>
      <c r="G38" s="234">
        <f>+'Budgeted Resources'!AI284</f>
        <v>0</v>
      </c>
      <c r="H38" s="234">
        <f>+'Budgeted Resources'!AJ284</f>
        <v>0</v>
      </c>
      <c r="I38" s="234">
        <f>+'Budgeted Resources'!AK284</f>
        <v>0</v>
      </c>
      <c r="J38" s="234">
        <f>+'Budgeted Resources'!AL284</f>
        <v>0</v>
      </c>
      <c r="K38" s="234">
        <f>+'Budgeted Resources'!AM284</f>
        <v>0</v>
      </c>
      <c r="L38" s="234">
        <f>+'Budgeted Resources'!AN284</f>
        <v>0</v>
      </c>
      <c r="M38" s="234">
        <f>+'Budgeted Resources'!AO284</f>
        <v>0</v>
      </c>
      <c r="N38" s="234">
        <f>+'Budgeted Resources'!AP284</f>
        <v>0</v>
      </c>
      <c r="O38" s="231">
        <f t="shared" si="4"/>
        <v>0</v>
      </c>
      <c r="P38" s="8"/>
    </row>
    <row r="39" spans="1:16" hidden="1" x14ac:dyDescent="0.25">
      <c r="A39" s="8"/>
      <c r="B39" s="8"/>
      <c r="C39" s="295" t="str">
        <f>+CONCATENATE('Budgeted Resources'!H285,"-",'Budgeted Resources'!I285,": ",'Budgeted Resources'!G285)</f>
        <v>___-_: Account/Fund Title</v>
      </c>
      <c r="D39" s="234">
        <f>+SUM('Budgeted Resources'!J285:U285)</f>
        <v>0</v>
      </c>
      <c r="E39" s="234">
        <f>+SUM('Budgeted Resources'!V285:AG285)</f>
        <v>0</v>
      </c>
      <c r="F39" s="234">
        <f>+'Budgeted Resources'!AH285</f>
        <v>0</v>
      </c>
      <c r="G39" s="234">
        <f>+'Budgeted Resources'!AI285</f>
        <v>0</v>
      </c>
      <c r="H39" s="234">
        <f>+'Budgeted Resources'!AJ285</f>
        <v>0</v>
      </c>
      <c r="I39" s="234">
        <f>+'Budgeted Resources'!AK285</f>
        <v>0</v>
      </c>
      <c r="J39" s="234">
        <f>+'Budgeted Resources'!AL285</f>
        <v>0</v>
      </c>
      <c r="K39" s="234">
        <f>+'Budgeted Resources'!AM285</f>
        <v>0</v>
      </c>
      <c r="L39" s="234">
        <f>+'Budgeted Resources'!AN285</f>
        <v>0</v>
      </c>
      <c r="M39" s="234">
        <f>+'Budgeted Resources'!AO285</f>
        <v>0</v>
      </c>
      <c r="N39" s="234">
        <f>+'Budgeted Resources'!AP285</f>
        <v>0</v>
      </c>
      <c r="O39" s="231">
        <f t="shared" si="4"/>
        <v>0</v>
      </c>
      <c r="P39" s="8"/>
    </row>
    <row r="40" spans="1:16" hidden="1" x14ac:dyDescent="0.25">
      <c r="A40" s="8"/>
      <c r="B40" s="8"/>
      <c r="C40" s="295" t="str">
        <f>+CONCATENATE('Budgeted Resources'!H286,"-",'Budgeted Resources'!I286,": ",'Budgeted Resources'!G286)</f>
        <v>___-_: Account/Fund Title</v>
      </c>
      <c r="D40" s="234">
        <f>+SUM('Budgeted Resources'!J286:U286)</f>
        <v>0</v>
      </c>
      <c r="E40" s="234">
        <f>+SUM('Budgeted Resources'!V286:AG286)</f>
        <v>0</v>
      </c>
      <c r="F40" s="234">
        <f>+'Budgeted Resources'!AH286</f>
        <v>0</v>
      </c>
      <c r="G40" s="234">
        <f>+'Budgeted Resources'!AI286</f>
        <v>0</v>
      </c>
      <c r="H40" s="234">
        <f>+'Budgeted Resources'!AJ286</f>
        <v>0</v>
      </c>
      <c r="I40" s="234">
        <f>+'Budgeted Resources'!AK286</f>
        <v>0</v>
      </c>
      <c r="J40" s="234">
        <f>+'Budgeted Resources'!AL286</f>
        <v>0</v>
      </c>
      <c r="K40" s="234">
        <f>+'Budgeted Resources'!AM286</f>
        <v>0</v>
      </c>
      <c r="L40" s="234">
        <f>+'Budgeted Resources'!AN286</f>
        <v>0</v>
      </c>
      <c r="M40" s="234">
        <f>+'Budgeted Resources'!AO286</f>
        <v>0</v>
      </c>
      <c r="N40" s="234">
        <f>+'Budgeted Resources'!AP286</f>
        <v>0</v>
      </c>
      <c r="O40" s="231">
        <f t="shared" si="4"/>
        <v>0</v>
      </c>
      <c r="P40" s="8"/>
    </row>
    <row r="41" spans="1:16" hidden="1" x14ac:dyDescent="0.25">
      <c r="A41" s="8"/>
      <c r="B41" s="8"/>
      <c r="C41" s="295" t="str">
        <f>+CONCATENATE('Budgeted Resources'!H287,"-",'Budgeted Resources'!I287,": ",'Budgeted Resources'!G287)</f>
        <v>___-_: Account/Fund Title</v>
      </c>
      <c r="D41" s="234">
        <f>+SUM('Budgeted Resources'!J287:U287)</f>
        <v>0</v>
      </c>
      <c r="E41" s="234">
        <f>+SUM('Budgeted Resources'!V287:AG287)</f>
        <v>0</v>
      </c>
      <c r="F41" s="234">
        <f>+'Budgeted Resources'!AH287</f>
        <v>0</v>
      </c>
      <c r="G41" s="234">
        <f>+'Budgeted Resources'!AI287</f>
        <v>0</v>
      </c>
      <c r="H41" s="234">
        <f>+'Budgeted Resources'!AJ287</f>
        <v>0</v>
      </c>
      <c r="I41" s="234">
        <f>+'Budgeted Resources'!AK287</f>
        <v>0</v>
      </c>
      <c r="J41" s="234">
        <f>+'Budgeted Resources'!AL287</f>
        <v>0</v>
      </c>
      <c r="K41" s="234">
        <f>+'Budgeted Resources'!AM287</f>
        <v>0</v>
      </c>
      <c r="L41" s="234">
        <f>+'Budgeted Resources'!AN287</f>
        <v>0</v>
      </c>
      <c r="M41" s="234">
        <f>+'Budgeted Resources'!AO287</f>
        <v>0</v>
      </c>
      <c r="N41" s="234">
        <f>+'Budgeted Resources'!AP287</f>
        <v>0</v>
      </c>
      <c r="O41" s="231">
        <f t="shared" si="4"/>
        <v>0</v>
      </c>
      <c r="P41" s="8"/>
    </row>
    <row r="42" spans="1:16" hidden="1" x14ac:dyDescent="0.25">
      <c r="A42" s="8"/>
      <c r="B42" s="8"/>
      <c r="C42" s="295" t="str">
        <f>+CONCATENATE('Budgeted Resources'!H288,"-",'Budgeted Resources'!I288,": ",'Budgeted Resources'!G288)</f>
        <v>___-_: Account/Fund Title</v>
      </c>
      <c r="D42" s="234">
        <f>+SUM('Budgeted Resources'!J288:U288)</f>
        <v>0</v>
      </c>
      <c r="E42" s="234">
        <f>+SUM('Budgeted Resources'!V288:AG288)</f>
        <v>0</v>
      </c>
      <c r="F42" s="234">
        <f>+'Budgeted Resources'!AH288</f>
        <v>0</v>
      </c>
      <c r="G42" s="234">
        <f>+'Budgeted Resources'!AI288</f>
        <v>0</v>
      </c>
      <c r="H42" s="234">
        <f>+'Budgeted Resources'!AJ288</f>
        <v>0</v>
      </c>
      <c r="I42" s="234">
        <f>+'Budgeted Resources'!AK288</f>
        <v>0</v>
      </c>
      <c r="J42" s="234">
        <f>+'Budgeted Resources'!AL288</f>
        <v>0</v>
      </c>
      <c r="K42" s="234">
        <f>+'Budgeted Resources'!AM288</f>
        <v>0</v>
      </c>
      <c r="L42" s="234">
        <f>+'Budgeted Resources'!AN288</f>
        <v>0</v>
      </c>
      <c r="M42" s="234">
        <f>+'Budgeted Resources'!AO288</f>
        <v>0</v>
      </c>
      <c r="N42" s="234">
        <f>+'Budgeted Resources'!AP288</f>
        <v>0</v>
      </c>
      <c r="O42" s="231">
        <f t="shared" si="4"/>
        <v>0</v>
      </c>
      <c r="P42" s="8"/>
    </row>
    <row r="43" spans="1:16" hidden="1" x14ac:dyDescent="0.25">
      <c r="A43" s="8"/>
      <c r="B43" s="8"/>
      <c r="C43" s="295" t="str">
        <f>+CONCATENATE('Budgeted Resources'!H289,"-",'Budgeted Resources'!I289,": ",'Budgeted Resources'!G289)</f>
        <v>___-_: Account/Fund Title</v>
      </c>
      <c r="D43" s="234">
        <f>+SUM('Budgeted Resources'!J289:U289)</f>
        <v>0</v>
      </c>
      <c r="E43" s="234">
        <f>+SUM('Budgeted Resources'!V289:AG289)</f>
        <v>0</v>
      </c>
      <c r="F43" s="234">
        <f>+'Budgeted Resources'!AH289</f>
        <v>0</v>
      </c>
      <c r="G43" s="234">
        <f>+'Budgeted Resources'!AI289</f>
        <v>0</v>
      </c>
      <c r="H43" s="234">
        <f>+'Budgeted Resources'!AJ289</f>
        <v>0</v>
      </c>
      <c r="I43" s="234">
        <f>+'Budgeted Resources'!AK289</f>
        <v>0</v>
      </c>
      <c r="J43" s="234">
        <f>+'Budgeted Resources'!AL289</f>
        <v>0</v>
      </c>
      <c r="K43" s="234">
        <f>+'Budgeted Resources'!AM289</f>
        <v>0</v>
      </c>
      <c r="L43" s="234">
        <f>+'Budgeted Resources'!AN289</f>
        <v>0</v>
      </c>
      <c r="M43" s="234">
        <f>+'Budgeted Resources'!AO289</f>
        <v>0</v>
      </c>
      <c r="N43" s="234">
        <f>+'Budgeted Resources'!AP289</f>
        <v>0</v>
      </c>
      <c r="O43" s="231">
        <f t="shared" si="4"/>
        <v>0</v>
      </c>
      <c r="P43" s="8"/>
    </row>
    <row r="44" spans="1:16" x14ac:dyDescent="0.25">
      <c r="A44" s="8"/>
      <c r="B44" s="8"/>
      <c r="C44" s="295" t="str">
        <f>+CONCATENATE('Budgeted Resources'!H290,"-",'Budgeted Resources'!I290,": ",'Budgeted Resources'!G290)</f>
        <v>___-_: Account/Fund Title</v>
      </c>
      <c r="D44" s="234">
        <f>+SUM('Budgeted Resources'!J290:U290)</f>
        <v>0</v>
      </c>
      <c r="E44" s="234">
        <f>+SUM('Budgeted Resources'!V290:AG290)</f>
        <v>0</v>
      </c>
      <c r="F44" s="234">
        <f>+'Budgeted Resources'!AH290</f>
        <v>0</v>
      </c>
      <c r="G44" s="234">
        <f>+'Budgeted Resources'!AI290</f>
        <v>0</v>
      </c>
      <c r="H44" s="234">
        <f>+'Budgeted Resources'!AJ290</f>
        <v>0</v>
      </c>
      <c r="I44" s="234">
        <f>+'Budgeted Resources'!AK290</f>
        <v>0</v>
      </c>
      <c r="J44" s="234">
        <f>+'Budgeted Resources'!AL290</f>
        <v>0</v>
      </c>
      <c r="K44" s="234">
        <f>+'Budgeted Resources'!AM290</f>
        <v>0</v>
      </c>
      <c r="L44" s="234">
        <f>+'Budgeted Resources'!AN290</f>
        <v>0</v>
      </c>
      <c r="M44" s="234">
        <f>+'Budgeted Resources'!AO290</f>
        <v>0</v>
      </c>
      <c r="N44" s="234">
        <f>+'Budgeted Resources'!AP290</f>
        <v>0</v>
      </c>
      <c r="O44" s="231">
        <f t="shared" si="4"/>
        <v>0</v>
      </c>
      <c r="P44" s="8"/>
    </row>
    <row r="45" spans="1:16" ht="15.75" collapsed="1" thickBot="1" x14ac:dyDescent="0.3">
      <c r="A45" s="8"/>
      <c r="B45" s="18"/>
      <c r="C45" s="205" t="s">
        <v>79</v>
      </c>
      <c r="D45" s="294">
        <f t="shared" ref="D45:N45" si="7">+SUM(D17:D44)</f>
        <v>0</v>
      </c>
      <c r="E45" s="294">
        <f t="shared" si="7"/>
        <v>0</v>
      </c>
      <c r="F45" s="294">
        <f t="shared" si="7"/>
        <v>0</v>
      </c>
      <c r="G45" s="294">
        <f t="shared" si="7"/>
        <v>0</v>
      </c>
      <c r="H45" s="294">
        <f t="shared" si="7"/>
        <v>0</v>
      </c>
      <c r="I45" s="294">
        <f t="shared" si="7"/>
        <v>0</v>
      </c>
      <c r="J45" s="294">
        <f t="shared" si="7"/>
        <v>0</v>
      </c>
      <c r="K45" s="294">
        <f t="shared" si="7"/>
        <v>0</v>
      </c>
      <c r="L45" s="294">
        <f t="shared" si="7"/>
        <v>0</v>
      </c>
      <c r="M45" s="294">
        <f t="shared" si="7"/>
        <v>0</v>
      </c>
      <c r="N45" s="294">
        <f t="shared" si="7"/>
        <v>0</v>
      </c>
      <c r="O45" s="294">
        <f t="shared" si="3"/>
        <v>0</v>
      </c>
      <c r="P45" s="8"/>
    </row>
    <row r="46" spans="1:16" thickTop="1" x14ac:dyDescent="0.2">
      <c r="A46" s="8"/>
      <c r="B46" s="8"/>
      <c r="C46" s="296" t="s">
        <v>90</v>
      </c>
      <c r="D46" s="165" t="b">
        <f t="shared" ref="D46:O46" si="8">ROUND(D45,0)=ROUND(D14,0)</f>
        <v>1</v>
      </c>
      <c r="E46" s="165" t="b">
        <f t="shared" si="8"/>
        <v>1</v>
      </c>
      <c r="F46" s="165" t="b">
        <f t="shared" si="8"/>
        <v>1</v>
      </c>
      <c r="G46" s="165" t="b">
        <f t="shared" si="8"/>
        <v>1</v>
      </c>
      <c r="H46" s="165" t="b">
        <f t="shared" si="8"/>
        <v>1</v>
      </c>
      <c r="I46" s="165" t="b">
        <f t="shared" si="8"/>
        <v>1</v>
      </c>
      <c r="J46" s="165" t="b">
        <f t="shared" si="8"/>
        <v>1</v>
      </c>
      <c r="K46" s="165" t="b">
        <f t="shared" si="8"/>
        <v>1</v>
      </c>
      <c r="L46" s="165" t="b">
        <f t="shared" si="8"/>
        <v>1</v>
      </c>
      <c r="M46" s="165" t="b">
        <f t="shared" si="8"/>
        <v>1</v>
      </c>
      <c r="N46" s="165" t="b">
        <f t="shared" si="8"/>
        <v>1</v>
      </c>
      <c r="O46" s="165" t="b">
        <f t="shared" si="8"/>
        <v>1</v>
      </c>
      <c r="P46" s="8"/>
    </row>
    <row r="47" spans="1:16" ht="14.25" x14ac:dyDescent="0.2">
      <c r="A47" s="8"/>
      <c r="B47" s="8"/>
      <c r="D47" s="8"/>
      <c r="E47" s="8"/>
      <c r="F47" s="8"/>
      <c r="G47" s="8"/>
      <c r="H47" s="8"/>
      <c r="I47" s="8"/>
      <c r="J47" s="8"/>
      <c r="K47" s="8"/>
      <c r="L47" s="8"/>
      <c r="M47" s="8"/>
      <c r="N47" s="8"/>
      <c r="O47" s="8"/>
      <c r="P47" s="8"/>
    </row>
    <row r="48" spans="1:16" ht="24" customHeight="1" x14ac:dyDescent="0.2">
      <c r="A48" s="8"/>
      <c r="B48" s="8"/>
      <c r="C48" s="297" t="s">
        <v>2047</v>
      </c>
      <c r="D48" s="100"/>
      <c r="E48" s="8"/>
      <c r="F48" s="8"/>
      <c r="G48" s="8"/>
      <c r="H48" s="8"/>
      <c r="I48" s="8"/>
      <c r="J48" s="8"/>
      <c r="K48" s="8"/>
      <c r="L48" s="8"/>
      <c r="M48" s="8"/>
      <c r="N48" s="8"/>
      <c r="O48" s="8"/>
      <c r="P48" s="8"/>
    </row>
    <row r="49" spans="1:22" ht="14.25" customHeight="1" x14ac:dyDescent="0.2">
      <c r="A49" s="8"/>
      <c r="B49" s="8"/>
      <c r="C49" s="8"/>
      <c r="D49" s="8"/>
      <c r="E49" s="8"/>
      <c r="F49" s="8"/>
      <c r="G49" s="8"/>
      <c r="H49" s="8"/>
      <c r="I49" s="8"/>
      <c r="J49" s="8"/>
      <c r="K49" s="8"/>
      <c r="L49" s="8"/>
      <c r="M49" s="8"/>
      <c r="N49" s="8"/>
      <c r="O49" s="8"/>
      <c r="P49" s="8"/>
    </row>
    <row r="50" spans="1:22" x14ac:dyDescent="0.25">
      <c r="A50" s="8"/>
      <c r="B50" s="8"/>
      <c r="C50" s="226" t="s">
        <v>2061</v>
      </c>
      <c r="D50" s="227">
        <f>Inputs!H11</f>
        <v>1</v>
      </c>
      <c r="E50" s="227">
        <f>Inputs!H12</f>
        <v>2</v>
      </c>
      <c r="F50" s="227">
        <f>Inputs!H13</f>
        <v>3</v>
      </c>
      <c r="G50" s="227">
        <f>Inputs!H14</f>
        <v>4</v>
      </c>
      <c r="H50" s="227">
        <f>Inputs!H15</f>
        <v>5</v>
      </c>
      <c r="I50" s="227">
        <f>Inputs!H16</f>
        <v>6</v>
      </c>
      <c r="J50" s="227">
        <f>Inputs!H17</f>
        <v>7</v>
      </c>
      <c r="K50" s="227">
        <f>Inputs!H18</f>
        <v>8</v>
      </c>
      <c r="L50" s="227">
        <f>Inputs!H19</f>
        <v>0</v>
      </c>
      <c r="M50" s="8"/>
      <c r="N50" s="8"/>
      <c r="P50" s="8"/>
      <c r="Q50" s="8"/>
      <c r="R50" s="8"/>
      <c r="S50" s="8"/>
      <c r="T50" s="8"/>
      <c r="U50" s="8"/>
      <c r="V50" s="8"/>
    </row>
    <row r="51" spans="1:22" x14ac:dyDescent="0.25">
      <c r="A51" s="8"/>
      <c r="B51" s="8"/>
      <c r="C51" s="293" t="s">
        <v>74</v>
      </c>
      <c r="D51" s="234">
        <f>+SUMIF('Budgeted Resources'!$J$4:$AP$4,Summary!D$50,'Budgeted Resources'!$J$107:$AP$107)</f>
        <v>0</v>
      </c>
      <c r="E51" s="234">
        <f>+SUMIF('Budgeted Resources'!$J$4:$AP$4,Summary!E$50,'Budgeted Resources'!$J$107:$AP$107)</f>
        <v>0</v>
      </c>
      <c r="F51" s="234">
        <f>+SUMIF('Budgeted Resources'!$J$4:$AP$4,Summary!F$50,'Budgeted Resources'!$J$107:$AP$107)</f>
        <v>0</v>
      </c>
      <c r="G51" s="234">
        <f>+SUMIF('Budgeted Resources'!$J$4:$AP$4,Summary!G$50,'Budgeted Resources'!$J$107:$AP$107)</f>
        <v>0</v>
      </c>
      <c r="H51" s="234">
        <f>+SUMIF('Budgeted Resources'!$J$4:$AP$4,Summary!H$50,'Budgeted Resources'!$J$107:$AP$107)</f>
        <v>0</v>
      </c>
      <c r="I51" s="234">
        <f>+SUMIF('Budgeted Resources'!$J$4:$AP$4,Summary!I$50,'Budgeted Resources'!$J$107:$AP$107)</f>
        <v>0</v>
      </c>
      <c r="J51" s="234">
        <f>+SUMIF('Budgeted Resources'!$J$4:$AP$4,Summary!J$50,'Budgeted Resources'!$J$107:$AP$107)</f>
        <v>0</v>
      </c>
      <c r="K51" s="234">
        <f>+SUMIF('Budgeted Resources'!$J$4:$AP$4,Summary!K$50,'Budgeted Resources'!$J$107:$AP$107)</f>
        <v>0</v>
      </c>
      <c r="L51" s="234">
        <f>+SUMIF('Budgeted Resources'!$J$4:$AP$4,Summary!L$50,'Budgeted Resources'!$J$107:$AP$107)</f>
        <v>0</v>
      </c>
      <c r="M51" s="8"/>
      <c r="N51" s="8"/>
      <c r="P51" s="8"/>
      <c r="Q51" s="8"/>
      <c r="R51" s="8"/>
      <c r="S51" s="8"/>
      <c r="T51" s="8"/>
      <c r="U51" s="8"/>
      <c r="V51" s="8"/>
    </row>
    <row r="52" spans="1:22" x14ac:dyDescent="0.25">
      <c r="A52" s="8"/>
      <c r="B52" s="8"/>
      <c r="C52" s="293" t="s">
        <v>75</v>
      </c>
      <c r="D52" s="234">
        <f>+SUMIF('Budgeted Resources'!$J$4:$AP$4,Summary!D$50,'Budgeted Resources'!$J$138:$AP$138)</f>
        <v>0</v>
      </c>
      <c r="E52" s="234">
        <f>+SUMIF('Budgeted Resources'!$J$4:$AP$4,Summary!E$50,'Budgeted Resources'!$J$138:$AP$138)</f>
        <v>0</v>
      </c>
      <c r="F52" s="234">
        <f>+SUMIF('Budgeted Resources'!$J$4:$AP$4,Summary!F$50,'Budgeted Resources'!$J$138:$AP$138)</f>
        <v>0</v>
      </c>
      <c r="G52" s="234">
        <f>+SUMIF('Budgeted Resources'!$J$4:$AP$4,Summary!G$50,'Budgeted Resources'!$J$138:$AP$138)</f>
        <v>0</v>
      </c>
      <c r="H52" s="234">
        <f>+SUMIF('Budgeted Resources'!$J$4:$AP$4,Summary!H$50,'Budgeted Resources'!$J$138:$AP$138)</f>
        <v>0</v>
      </c>
      <c r="I52" s="234">
        <f>+SUMIF('Budgeted Resources'!$J$4:$AP$4,Summary!I$50,'Budgeted Resources'!$J$138:$AP$138)</f>
        <v>0</v>
      </c>
      <c r="J52" s="234">
        <f>+SUMIF('Budgeted Resources'!$J$4:$AP$4,Summary!J$50,'Budgeted Resources'!$J$138:$AP$138)</f>
        <v>0</v>
      </c>
      <c r="K52" s="234">
        <f>+SUMIF('Budgeted Resources'!$J$4:$AP$4,Summary!K$50,'Budgeted Resources'!$J$138:$AP$138)</f>
        <v>0</v>
      </c>
      <c r="L52" s="234">
        <f>+SUMIF('Budgeted Resources'!$J$4:$AP$4,Summary!L$50,'Budgeted Resources'!$J$138:$AP$138)</f>
        <v>0</v>
      </c>
      <c r="M52" s="8"/>
      <c r="N52" s="8"/>
      <c r="P52" s="8"/>
      <c r="Q52" s="8"/>
      <c r="R52" s="8"/>
      <c r="S52" s="8"/>
      <c r="T52" s="8"/>
      <c r="U52" s="8"/>
      <c r="V52" s="8"/>
    </row>
    <row r="53" spans="1:22" x14ac:dyDescent="0.25">
      <c r="A53" s="8"/>
      <c r="B53" s="8"/>
      <c r="C53" s="293" t="s">
        <v>76</v>
      </c>
      <c r="D53" s="234">
        <f>+SUMIF('Budgeted Resources'!$J$4:$AP$4,Summary!D$50,'Budgeted Resources'!$J$167:$AP$167)</f>
        <v>0</v>
      </c>
      <c r="E53" s="234">
        <f>+SUMIF('Budgeted Resources'!$J$4:$AP$4,Summary!E$50,'Budgeted Resources'!$J$167:$AP$167)</f>
        <v>0</v>
      </c>
      <c r="F53" s="234">
        <f>+SUMIF('Budgeted Resources'!$J$4:$AP$4,Summary!F$50,'Budgeted Resources'!$J$167:$AP$167)</f>
        <v>0</v>
      </c>
      <c r="G53" s="234">
        <f>+SUMIF('Budgeted Resources'!$J$4:$AP$4,Summary!G$50,'Budgeted Resources'!$J$167:$AP$167)</f>
        <v>0</v>
      </c>
      <c r="H53" s="234">
        <f>+SUMIF('Budgeted Resources'!$J$4:$AP$4,Summary!H$50,'Budgeted Resources'!$J$167:$AP$167)</f>
        <v>0</v>
      </c>
      <c r="I53" s="234">
        <f>+SUMIF('Budgeted Resources'!$J$4:$AP$4,Summary!I$50,'Budgeted Resources'!$J$167:$AP$167)</f>
        <v>0</v>
      </c>
      <c r="J53" s="234">
        <f>+SUMIF('Budgeted Resources'!$J$4:$AP$4,Summary!J$50,'Budgeted Resources'!$J$167:$AP$167)</f>
        <v>0</v>
      </c>
      <c r="K53" s="234">
        <f>+SUMIF('Budgeted Resources'!$J$4:$AP$4,Summary!K$50,'Budgeted Resources'!$J$167:$AP$167)</f>
        <v>0</v>
      </c>
      <c r="L53" s="234">
        <f>+SUMIF('Budgeted Resources'!$J$4:$AP$4,Summary!L$50,'Budgeted Resources'!$J$167:$AP$167)</f>
        <v>0</v>
      </c>
      <c r="M53" s="8"/>
      <c r="N53" s="8"/>
      <c r="P53" s="8"/>
      <c r="Q53" s="8"/>
      <c r="R53" s="8"/>
      <c r="S53" s="8"/>
      <c r="T53" s="8"/>
      <c r="U53" s="8"/>
      <c r="V53" s="8"/>
    </row>
    <row r="54" spans="1:22" x14ac:dyDescent="0.25">
      <c r="A54" s="8"/>
      <c r="B54" s="8"/>
      <c r="C54" s="293" t="s">
        <v>77</v>
      </c>
      <c r="D54" s="234">
        <f>+SUMIF('Budgeted Resources'!$J$4:$AP$4,Summary!D$50,'Budgeted Resources'!$J$196:$AP$196)</f>
        <v>0</v>
      </c>
      <c r="E54" s="234">
        <f>+SUMIF('Budgeted Resources'!$J$4:$AP$4,Summary!E$50,'Budgeted Resources'!$J$196:$AP$196)</f>
        <v>0</v>
      </c>
      <c r="F54" s="234">
        <f>+SUMIF('Budgeted Resources'!$J$4:$AP$4,Summary!F$50,'Budgeted Resources'!$J$196:$AP$196)</f>
        <v>0</v>
      </c>
      <c r="G54" s="234">
        <f>+SUMIF('Budgeted Resources'!$J$4:$AP$4,Summary!G$50,'Budgeted Resources'!$J$196:$AP$196)</f>
        <v>0</v>
      </c>
      <c r="H54" s="234">
        <f>+SUMIF('Budgeted Resources'!$J$4:$AP$4,Summary!H$50,'Budgeted Resources'!$J$196:$AP$196)</f>
        <v>0</v>
      </c>
      <c r="I54" s="234">
        <f>+SUMIF('Budgeted Resources'!$J$4:$AP$4,Summary!I$50,'Budgeted Resources'!$J$196:$AP$196)</f>
        <v>0</v>
      </c>
      <c r="J54" s="234">
        <f>+SUMIF('Budgeted Resources'!$J$4:$AP$4,Summary!J$50,'Budgeted Resources'!$J$196:$AP$196)</f>
        <v>0</v>
      </c>
      <c r="K54" s="234">
        <f>+SUMIF('Budgeted Resources'!$J$4:$AP$4,Summary!K$50,'Budgeted Resources'!$J$196:$AP$196)</f>
        <v>0</v>
      </c>
      <c r="L54" s="234">
        <f>+SUMIF('Budgeted Resources'!$J$4:$AP$4,Summary!L$50,'Budgeted Resources'!$J$196:$AP$196)</f>
        <v>0</v>
      </c>
      <c r="M54" s="8"/>
      <c r="N54" s="8"/>
      <c r="P54" s="8"/>
      <c r="Q54" s="8"/>
      <c r="R54" s="8"/>
      <c r="S54" s="8"/>
      <c r="T54" s="8"/>
      <c r="U54" s="8"/>
      <c r="V54" s="8"/>
    </row>
    <row r="55" spans="1:22" x14ac:dyDescent="0.25">
      <c r="A55" s="8"/>
      <c r="B55" s="8"/>
      <c r="C55" s="293" t="s">
        <v>78</v>
      </c>
      <c r="D55" s="234">
        <f>+SUMIF('Budgeted Resources'!$J$4:$AP$4,Summary!D$50,'Budgeted Resources'!$J$225:$AP$225)</f>
        <v>0</v>
      </c>
      <c r="E55" s="234">
        <f>+SUMIF('Budgeted Resources'!$J$4:$AP$4,Summary!E$50,'Budgeted Resources'!$J$225:$AP$225)</f>
        <v>0</v>
      </c>
      <c r="F55" s="234">
        <f>+SUMIF('Budgeted Resources'!$J$4:$AP$4,Summary!F$50,'Budgeted Resources'!$J$225:$AP$225)</f>
        <v>0</v>
      </c>
      <c r="G55" s="234">
        <f>+SUMIF('Budgeted Resources'!$J$4:$AP$4,Summary!G$50,'Budgeted Resources'!$J$225:$AP$225)</f>
        <v>0</v>
      </c>
      <c r="H55" s="234">
        <f>+SUMIF('Budgeted Resources'!$J$4:$AP$4,Summary!H$50,'Budgeted Resources'!$J$225:$AP$225)</f>
        <v>0</v>
      </c>
      <c r="I55" s="234">
        <f>+SUMIF('Budgeted Resources'!$J$4:$AP$4,Summary!I$50,'Budgeted Resources'!$J$225:$AP$225)</f>
        <v>0</v>
      </c>
      <c r="J55" s="234">
        <f>+SUMIF('Budgeted Resources'!$J$4:$AP$4,Summary!J$50,'Budgeted Resources'!$J$225:$AP$225)</f>
        <v>0</v>
      </c>
      <c r="K55" s="234">
        <f>+SUMIF('Budgeted Resources'!$J$4:$AP$4,Summary!K$50,'Budgeted Resources'!$J$225:$AP$225)</f>
        <v>0</v>
      </c>
      <c r="L55" s="234">
        <f>+SUMIF('Budgeted Resources'!$J$4:$AP$4,Summary!L$50,'Budgeted Resources'!$J$225:$AP$225)</f>
        <v>0</v>
      </c>
      <c r="M55" s="8"/>
      <c r="N55" s="8"/>
      <c r="P55" s="8"/>
      <c r="Q55" s="8"/>
      <c r="R55" s="8"/>
      <c r="S55" s="8"/>
      <c r="T55" s="8"/>
      <c r="U55" s="8"/>
      <c r="V55" s="8"/>
    </row>
    <row r="56" spans="1:22" x14ac:dyDescent="0.25">
      <c r="A56" s="8"/>
      <c r="B56" s="8"/>
      <c r="C56" s="293" t="s">
        <v>71</v>
      </c>
      <c r="D56" s="234">
        <f>+SUMIF('Budgeted Resources'!$J$4:$AP$4,Summary!D$50,'Budgeted Resources'!$J$254:$AP$254)</f>
        <v>0</v>
      </c>
      <c r="E56" s="234">
        <f>+SUMIF('Budgeted Resources'!$J$4:$AP$4,Summary!E$50,'Budgeted Resources'!$J$254:$AP$254)</f>
        <v>0</v>
      </c>
      <c r="F56" s="234">
        <f>+SUMIF('Budgeted Resources'!$J$4:$AP$4,Summary!F$50,'Budgeted Resources'!$J$254:$AP$254)</f>
        <v>0</v>
      </c>
      <c r="G56" s="234">
        <f>+SUMIF('Budgeted Resources'!$J$4:$AP$4,Summary!G$50,'Budgeted Resources'!$J$254:$AP$254)</f>
        <v>0</v>
      </c>
      <c r="H56" s="234">
        <f>+SUMIF('Budgeted Resources'!$J$4:$AP$4,Summary!H$50,'Budgeted Resources'!$J$254:$AP$254)</f>
        <v>0</v>
      </c>
      <c r="I56" s="234">
        <f>+SUMIF('Budgeted Resources'!$J$4:$AP$4,Summary!I$50,'Budgeted Resources'!$J$254:$AP$254)</f>
        <v>0</v>
      </c>
      <c r="J56" s="234">
        <f>+SUMIF('Budgeted Resources'!$J$4:$AP$4,Summary!J$50,'Budgeted Resources'!$J$254:$AP$254)</f>
        <v>0</v>
      </c>
      <c r="K56" s="234">
        <f>+SUMIF('Budgeted Resources'!$J$4:$AP$4,Summary!K$50,'Budgeted Resources'!$J$254:$AP$254)</f>
        <v>0</v>
      </c>
      <c r="L56" s="234">
        <f>+SUMIF('Budgeted Resources'!$J$4:$AP$4,Summary!L$50,'Budgeted Resources'!$J$254:$AP$254)</f>
        <v>0</v>
      </c>
      <c r="M56" s="8"/>
      <c r="N56" s="8"/>
      <c r="P56" s="8"/>
      <c r="Q56" s="8"/>
      <c r="R56" s="8"/>
      <c r="S56" s="8"/>
      <c r="T56" s="8"/>
      <c r="U56" s="8"/>
      <c r="V56" s="8"/>
    </row>
    <row r="57" spans="1:22" ht="15.75" thickBot="1" x14ac:dyDescent="0.3">
      <c r="A57" s="8"/>
      <c r="B57" s="8"/>
      <c r="C57" s="205" t="s">
        <v>81</v>
      </c>
      <c r="D57" s="294">
        <f>+SUMIF('Budgeted Resources'!$J$4:$AP$4,D50,'Budgeted Resources'!$J$256:$AP$256)</f>
        <v>0</v>
      </c>
      <c r="E57" s="294">
        <f>+SUMIF('Budgeted Resources'!$J$4:$AP$4,E50,'Budgeted Resources'!$J$256:$AP$256)</f>
        <v>0</v>
      </c>
      <c r="F57" s="294">
        <f>+SUMIF('Budgeted Resources'!$J$4:$AP$4,F50,'Budgeted Resources'!$J$256:$AP$256)</f>
        <v>0</v>
      </c>
      <c r="G57" s="294">
        <f>+SUMIF('Budgeted Resources'!$J$4:$AP$4,G50,'Budgeted Resources'!$J$256:$AP$256)</f>
        <v>0</v>
      </c>
      <c r="H57" s="294">
        <f>+SUMIF('Budgeted Resources'!$J$4:$AP$4,H50,'Budgeted Resources'!$J$256:$AP$256)</f>
        <v>0</v>
      </c>
      <c r="I57" s="294">
        <f>+SUMIF('Budgeted Resources'!$J$4:$AP$4,I50,'Budgeted Resources'!$J$256:$AP$256)</f>
        <v>0</v>
      </c>
      <c r="J57" s="294">
        <f>+SUMIF('Budgeted Resources'!$J$4:$AP$4,J50,'Budgeted Resources'!$J$256:$AP$256)</f>
        <v>0</v>
      </c>
      <c r="K57" s="294">
        <f>+SUMIF('Budgeted Resources'!$J$4:$AP$4,K50,'Budgeted Resources'!$J$256:$AP$256)</f>
        <v>0</v>
      </c>
      <c r="L57" s="294">
        <f>+SUMIF('Budgeted Resources'!$J$4:$AP$4,L50,'Budgeted Resources'!$J$256:$AP$256)</f>
        <v>0</v>
      </c>
      <c r="M57" s="8"/>
      <c r="N57" s="8"/>
      <c r="P57" s="8"/>
      <c r="Q57" s="8"/>
      <c r="R57" s="8"/>
      <c r="S57" s="8"/>
      <c r="T57" s="8"/>
      <c r="U57" s="8"/>
      <c r="V57" s="8"/>
    </row>
    <row r="58" spans="1:22" ht="15.75" thickTop="1" x14ac:dyDescent="0.25">
      <c r="A58" s="8"/>
      <c r="B58" s="8"/>
      <c r="C58" s="8"/>
      <c r="D58" s="34"/>
      <c r="E58" s="34"/>
      <c r="F58" s="34"/>
      <c r="G58" s="34"/>
      <c r="H58" s="34"/>
      <c r="I58" s="34"/>
      <c r="J58" s="34"/>
      <c r="K58" s="34"/>
      <c r="L58" s="8"/>
      <c r="M58" s="8"/>
      <c r="N58" s="8"/>
      <c r="P58" s="8"/>
      <c r="Q58" s="8"/>
      <c r="R58" s="8"/>
      <c r="S58" s="8"/>
      <c r="T58" s="8"/>
      <c r="U58" s="8"/>
      <c r="V58" s="8"/>
    </row>
    <row r="59" spans="1:22" x14ac:dyDescent="0.25">
      <c r="A59" s="8"/>
      <c r="B59" s="8"/>
      <c r="C59" s="298" t="s">
        <v>82</v>
      </c>
      <c r="D59" s="227">
        <f t="shared" ref="D59:K59" si="9">D$50</f>
        <v>1</v>
      </c>
      <c r="E59" s="227">
        <f t="shared" si="9"/>
        <v>2</v>
      </c>
      <c r="F59" s="227">
        <f t="shared" si="9"/>
        <v>3</v>
      </c>
      <c r="G59" s="227">
        <f t="shared" si="9"/>
        <v>4</v>
      </c>
      <c r="H59" s="227">
        <f t="shared" si="9"/>
        <v>5</v>
      </c>
      <c r="I59" s="227">
        <f t="shared" si="9"/>
        <v>6</v>
      </c>
      <c r="J59" s="227">
        <f t="shared" si="9"/>
        <v>7</v>
      </c>
      <c r="K59" s="227">
        <f t="shared" si="9"/>
        <v>8</v>
      </c>
      <c r="L59" s="227" t="s">
        <v>83</v>
      </c>
      <c r="M59" s="8"/>
      <c r="N59" s="8"/>
      <c r="O59" s="72"/>
      <c r="P59" s="72"/>
      <c r="Q59" s="72"/>
      <c r="R59" s="72"/>
      <c r="S59" s="72"/>
      <c r="T59" s="72"/>
      <c r="U59" s="73"/>
      <c r="V59" s="72"/>
    </row>
    <row r="60" spans="1:22" ht="14.25" x14ac:dyDescent="0.2">
      <c r="A60" s="8"/>
      <c r="B60" s="8"/>
      <c r="C60" s="165" t="s">
        <v>81</v>
      </c>
      <c r="D60" s="234">
        <f t="shared" ref="D60:K60" si="10">D57</f>
        <v>0</v>
      </c>
      <c r="E60" s="234">
        <f t="shared" si="10"/>
        <v>0</v>
      </c>
      <c r="F60" s="234">
        <f t="shared" si="10"/>
        <v>0</v>
      </c>
      <c r="G60" s="234">
        <f t="shared" si="10"/>
        <v>0</v>
      </c>
      <c r="H60" s="234">
        <f t="shared" si="10"/>
        <v>0</v>
      </c>
      <c r="I60" s="234">
        <f t="shared" si="10"/>
        <v>0</v>
      </c>
      <c r="J60" s="234">
        <f t="shared" si="10"/>
        <v>0</v>
      </c>
      <c r="K60" s="234">
        <f t="shared" si="10"/>
        <v>0</v>
      </c>
      <c r="L60" s="234"/>
      <c r="M60" s="8"/>
      <c r="N60" s="8"/>
      <c r="O60" s="71"/>
      <c r="P60" s="8"/>
      <c r="Q60" s="63"/>
      <c r="R60" s="69"/>
      <c r="S60" s="69"/>
      <c r="T60" s="69"/>
      <c r="U60" s="8"/>
      <c r="V60" s="69"/>
    </row>
    <row r="61" spans="1:22" ht="14.25" x14ac:dyDescent="0.2">
      <c r="A61" s="8"/>
      <c r="B61" s="8"/>
      <c r="C61" s="293" t="s">
        <v>84</v>
      </c>
      <c r="D61" s="234">
        <f>ROUND(D57*-Inputs!$D$29,0)</f>
        <v>0</v>
      </c>
      <c r="E61" s="234">
        <f>ROUND(E57*-Inputs!$D$29,0)</f>
        <v>0</v>
      </c>
      <c r="F61" s="234">
        <f>ROUND(F57*-Inputs!$D$29,0)</f>
        <v>0</v>
      </c>
      <c r="G61" s="234">
        <f>ROUND(G57*-Inputs!$D$29,0)</f>
        <v>0</v>
      </c>
      <c r="H61" s="234">
        <f>ROUND(H57*-Inputs!$D$29,0)</f>
        <v>0</v>
      </c>
      <c r="I61" s="234">
        <f>ROUND(I57*-Inputs!$D$29,0)</f>
        <v>0</v>
      </c>
      <c r="J61" s="234">
        <f>ROUND(J57*-Inputs!$D$29,0)</f>
        <v>0</v>
      </c>
      <c r="K61" s="234">
        <f>ROUND(K57*-Inputs!$D$29,0)</f>
        <v>0</v>
      </c>
      <c r="L61" s="234"/>
      <c r="M61" s="8"/>
      <c r="N61" s="8"/>
      <c r="O61" s="71"/>
      <c r="P61" s="8"/>
      <c r="Q61" s="63"/>
      <c r="R61" s="69"/>
      <c r="S61" s="69"/>
      <c r="T61" s="69"/>
      <c r="U61" s="8"/>
      <c r="V61" s="69"/>
    </row>
    <row r="62" spans="1:22" ht="14.25" x14ac:dyDescent="0.2">
      <c r="A62" s="8"/>
      <c r="B62" s="8"/>
      <c r="C62" s="293" t="s">
        <v>85</v>
      </c>
      <c r="D62" s="234">
        <f t="shared" ref="D62:K62" si="11">D57+D61</f>
        <v>0</v>
      </c>
      <c r="E62" s="234">
        <f t="shared" si="11"/>
        <v>0</v>
      </c>
      <c r="F62" s="234">
        <f t="shared" si="11"/>
        <v>0</v>
      </c>
      <c r="G62" s="234">
        <f t="shared" si="11"/>
        <v>0</v>
      </c>
      <c r="H62" s="234">
        <f t="shared" si="11"/>
        <v>0</v>
      </c>
      <c r="I62" s="234">
        <f t="shared" si="11"/>
        <v>0</v>
      </c>
      <c r="J62" s="234">
        <f t="shared" si="11"/>
        <v>0</v>
      </c>
      <c r="K62" s="234">
        <f t="shared" si="11"/>
        <v>0</v>
      </c>
      <c r="L62" s="234"/>
      <c r="M62" s="8"/>
      <c r="N62" s="8"/>
      <c r="O62" s="71"/>
      <c r="P62" s="8"/>
      <c r="Q62" s="63"/>
      <c r="R62" s="69"/>
      <c r="S62" s="69"/>
      <c r="T62" s="69"/>
      <c r="U62" s="8"/>
      <c r="V62" s="69"/>
    </row>
    <row r="63" spans="1:22" ht="14.25" x14ac:dyDescent="0.2">
      <c r="A63" s="8"/>
      <c r="B63" s="8"/>
      <c r="C63" s="293" t="s">
        <v>86</v>
      </c>
      <c r="D63" s="234">
        <f>0</f>
        <v>0</v>
      </c>
      <c r="E63" s="234">
        <f>IF(E60=0,0,-D61)</f>
        <v>0</v>
      </c>
      <c r="F63" s="234">
        <f t="shared" ref="F63:K63" si="12">IF(F60=0,0,-E61)</f>
        <v>0</v>
      </c>
      <c r="G63" s="234">
        <f t="shared" si="12"/>
        <v>0</v>
      </c>
      <c r="H63" s="234">
        <f t="shared" si="12"/>
        <v>0</v>
      </c>
      <c r="I63" s="234">
        <f t="shared" si="12"/>
        <v>0</v>
      </c>
      <c r="J63" s="234">
        <f t="shared" si="12"/>
        <v>0</v>
      </c>
      <c r="K63" s="234">
        <f t="shared" si="12"/>
        <v>0</v>
      </c>
      <c r="L63" s="234">
        <f>IFERROR(-INDEX($D$61:$K$61,1,MATCH(MAX('Budgeted Resources'!$J$4:$AP$4),Summary!$D$59:$K$59,0)),0)</f>
        <v>0</v>
      </c>
      <c r="M63" s="8"/>
      <c r="N63" s="8"/>
      <c r="O63" s="71"/>
      <c r="P63" s="8"/>
      <c r="Q63" s="63"/>
      <c r="R63" s="69"/>
      <c r="S63" s="69"/>
      <c r="T63" s="69"/>
      <c r="U63" s="8"/>
      <c r="V63" s="69"/>
    </row>
    <row r="64" spans="1:22" ht="15.75" thickBot="1" x14ac:dyDescent="0.3">
      <c r="A64" s="8"/>
      <c r="B64" s="8"/>
      <c r="C64" s="165" t="s">
        <v>87</v>
      </c>
      <c r="D64" s="217">
        <f t="shared" ref="D64:L64" si="13">D62+D63</f>
        <v>0</v>
      </c>
      <c r="E64" s="217">
        <f t="shared" si="13"/>
        <v>0</v>
      </c>
      <c r="F64" s="217">
        <f t="shared" si="13"/>
        <v>0</v>
      </c>
      <c r="G64" s="217">
        <f t="shared" si="13"/>
        <v>0</v>
      </c>
      <c r="H64" s="217">
        <f t="shared" si="13"/>
        <v>0</v>
      </c>
      <c r="I64" s="217">
        <f t="shared" si="13"/>
        <v>0</v>
      </c>
      <c r="J64" s="217">
        <f t="shared" si="13"/>
        <v>0</v>
      </c>
      <c r="K64" s="217">
        <f t="shared" si="13"/>
        <v>0</v>
      </c>
      <c r="L64" s="217">
        <f t="shared" si="13"/>
        <v>0</v>
      </c>
      <c r="M64" s="289" t="b">
        <f>SUM(D64:L64)=SUM(D57:K57)</f>
        <v>1</v>
      </c>
      <c r="N64" s="8"/>
      <c r="O64" s="71"/>
      <c r="P64" s="8"/>
      <c r="Q64" s="63"/>
      <c r="R64" s="69"/>
      <c r="S64" s="69"/>
      <c r="T64" s="69"/>
      <c r="U64" s="8"/>
      <c r="V64" s="69"/>
    </row>
    <row r="65" spans="1:22" ht="15.75" thickTop="1" x14ac:dyDescent="0.25">
      <c r="A65" s="8"/>
      <c r="B65" s="8"/>
      <c r="C65" s="298" t="s">
        <v>88</v>
      </c>
      <c r="D65" s="299">
        <f>IF(D64=0, 0, D64)</f>
        <v>0</v>
      </c>
      <c r="E65" s="299">
        <f t="shared" ref="E65:K65" si="14">IF(E57=0, 0, D65+E64)</f>
        <v>0</v>
      </c>
      <c r="F65" s="299">
        <f t="shared" si="14"/>
        <v>0</v>
      </c>
      <c r="G65" s="299">
        <f t="shared" si="14"/>
        <v>0</v>
      </c>
      <c r="H65" s="299">
        <f t="shared" si="14"/>
        <v>0</v>
      </c>
      <c r="I65" s="299">
        <f t="shared" si="14"/>
        <v>0</v>
      </c>
      <c r="J65" s="299">
        <f t="shared" si="14"/>
        <v>0</v>
      </c>
      <c r="K65" s="299">
        <f t="shared" si="14"/>
        <v>0</v>
      </c>
      <c r="L65" s="299">
        <f>SUM(D64:L64)</f>
        <v>0</v>
      </c>
      <c r="M65" s="289" t="b">
        <f>L65=O14</f>
        <v>1</v>
      </c>
      <c r="N65" s="8"/>
      <c r="O65" s="71"/>
      <c r="P65" s="8"/>
      <c r="Q65" s="63"/>
      <c r="R65" s="69"/>
      <c r="S65" s="69"/>
      <c r="T65" s="69"/>
      <c r="U65" s="8"/>
      <c r="V65" s="69"/>
    </row>
    <row r="66" spans="1:22" ht="14.25" x14ac:dyDescent="0.2">
      <c r="A66" s="8"/>
      <c r="B66" s="8"/>
      <c r="C66" s="8" t="s">
        <v>2100</v>
      </c>
      <c r="D66" s="8"/>
      <c r="E66" s="8"/>
      <c r="F66" s="8"/>
      <c r="G66" s="8"/>
      <c r="H66" s="8"/>
      <c r="I66" s="8"/>
      <c r="J66" s="8"/>
      <c r="K66" s="8"/>
      <c r="L66" s="8"/>
      <c r="M66" s="8"/>
      <c r="N66" s="8"/>
      <c r="O66" s="71"/>
      <c r="P66" s="8"/>
      <c r="Q66" s="63"/>
      <c r="R66" s="69"/>
      <c r="S66" s="69"/>
      <c r="T66" s="69"/>
      <c r="U66" s="8"/>
      <c r="V66" s="69"/>
    </row>
    <row r="67" spans="1:22" ht="14.25" x14ac:dyDescent="0.2">
      <c r="A67" s="8"/>
      <c r="B67" s="8"/>
      <c r="C67" s="8" t="s">
        <v>2092</v>
      </c>
      <c r="D67" s="8"/>
      <c r="E67" s="8"/>
      <c r="F67" s="8"/>
      <c r="G67" s="8"/>
      <c r="H67" s="8"/>
      <c r="I67" s="8"/>
      <c r="J67" s="8"/>
      <c r="K67" s="8"/>
      <c r="L67" s="8"/>
      <c r="M67" s="8"/>
      <c r="N67" s="8"/>
      <c r="O67" s="71"/>
      <c r="P67" s="8"/>
      <c r="Q67" s="63"/>
      <c r="R67" s="69"/>
      <c r="S67" s="69"/>
      <c r="T67" s="69"/>
      <c r="U67" s="8"/>
      <c r="V67" s="69"/>
    </row>
    <row r="68" spans="1:22" x14ac:dyDescent="0.25">
      <c r="A68" s="8"/>
      <c r="B68" s="8"/>
      <c r="C68" s="152" t="s">
        <v>2093</v>
      </c>
      <c r="D68" s="8"/>
      <c r="E68" s="8"/>
      <c r="F68" s="8"/>
      <c r="G68" s="8"/>
      <c r="H68" s="8"/>
      <c r="I68" s="8"/>
      <c r="J68" s="8"/>
      <c r="K68" s="8"/>
      <c r="L68" s="8"/>
      <c r="M68" s="8"/>
      <c r="N68" s="8"/>
      <c r="P68" s="8"/>
      <c r="Q68" s="8"/>
      <c r="R68" s="8"/>
      <c r="S68" s="8"/>
      <c r="T68" s="8"/>
      <c r="U68" s="8"/>
      <c r="V68" s="8"/>
    </row>
    <row r="69" spans="1:22" x14ac:dyDescent="0.25">
      <c r="A69" s="8"/>
      <c r="B69" s="8"/>
      <c r="C69" s="8"/>
      <c r="D69" s="8"/>
      <c r="E69" s="8"/>
      <c r="F69" s="8"/>
      <c r="G69" s="8"/>
      <c r="H69" s="8"/>
      <c r="I69" s="8"/>
      <c r="J69" s="8"/>
      <c r="K69" s="8"/>
      <c r="L69" s="8"/>
      <c r="M69" s="8"/>
      <c r="N69" s="8"/>
      <c r="P69" s="8"/>
      <c r="Q69" s="8"/>
      <c r="R69" s="8"/>
      <c r="S69" s="8"/>
      <c r="T69" s="8"/>
      <c r="U69" s="8"/>
      <c r="V69" s="8"/>
    </row>
    <row r="70" spans="1:22" x14ac:dyDescent="0.25">
      <c r="A70" s="8"/>
      <c r="B70" s="8"/>
      <c r="C70" s="298" t="s">
        <v>89</v>
      </c>
      <c r="D70" s="227">
        <f t="shared" ref="D70:K70" si="15">D50</f>
        <v>1</v>
      </c>
      <c r="E70" s="227">
        <f t="shared" si="15"/>
        <v>2</v>
      </c>
      <c r="F70" s="227">
        <f t="shared" si="15"/>
        <v>3</v>
      </c>
      <c r="G70" s="227">
        <f t="shared" si="15"/>
        <v>4</v>
      </c>
      <c r="H70" s="227">
        <f t="shared" si="15"/>
        <v>5</v>
      </c>
      <c r="I70" s="227">
        <f t="shared" si="15"/>
        <v>6</v>
      </c>
      <c r="J70" s="227">
        <f t="shared" si="15"/>
        <v>7</v>
      </c>
      <c r="K70" s="227">
        <f t="shared" si="15"/>
        <v>8</v>
      </c>
      <c r="L70" s="227" t="s">
        <v>83</v>
      </c>
      <c r="M70" s="8"/>
      <c r="N70" s="8"/>
      <c r="O70" s="8"/>
      <c r="P70" s="8"/>
      <c r="Q70" s="8"/>
      <c r="R70" s="8"/>
      <c r="S70" s="8"/>
      <c r="T70" s="8"/>
      <c r="U70" s="8"/>
      <c r="V70" s="8"/>
    </row>
    <row r="71" spans="1:22" ht="14.25" x14ac:dyDescent="0.2">
      <c r="A71" s="8"/>
      <c r="B71" s="8"/>
      <c r="C71" s="293" t="str">
        <f t="shared" ref="C71:C98" si="16">C17</f>
        <v>001-1: General Fund State</v>
      </c>
      <c r="D71" s="234">
        <f>IF(D$70&gt;MAX('Budgeted Resources'!$J$4:$AP$4),0,ROUND((+SUMIF('Budgeted Resources'!$J$4:$AP$4,Summary!D$50,'Budgeted Resources'!$J263:$AP263)*(1-Inputs!$D$29))+
(+SUMIF('Budgeted Resources'!$J$4:$AP$4,Summary!C$50,'Budgeted Resources'!$J263:$AP263)*Inputs!$D$29),0))</f>
        <v>0</v>
      </c>
      <c r="E71" s="234">
        <f>IF(E$70&gt;MAX('Budgeted Resources'!$J$4:$AP$4),0,ROUND((+SUMIF('Budgeted Resources'!$J$4:$AP$4,Summary!E$50,'Budgeted Resources'!$J263:$AP263)*(1-Inputs!$D$29))+
(+SUMIF('Budgeted Resources'!$J$4:$AP$4,Summary!D$50,'Budgeted Resources'!$J263:$AP263)*Inputs!$D$29),0))</f>
        <v>0</v>
      </c>
      <c r="F71" s="234">
        <f>IF(F$70&gt;MAX('Budgeted Resources'!$J$4:$AP$4),0,ROUND((+SUMIF('Budgeted Resources'!$J$4:$AP$4,Summary!F$50,'Budgeted Resources'!$J263:$AP263)*(1-Inputs!$D$29))+
(+SUMIF('Budgeted Resources'!$J$4:$AP$4,Summary!E$50,'Budgeted Resources'!$J263:$AP263)*Inputs!$D$29),0))</f>
        <v>0</v>
      </c>
      <c r="G71" s="234">
        <f>IF(G$70&gt;MAX('Budgeted Resources'!$J$4:$AP$4),0,ROUND((+SUMIF('Budgeted Resources'!$J$4:$AP$4,Summary!G$50,'Budgeted Resources'!$J263:$AP263)*(1-Inputs!$D$29))+
(+SUMIF('Budgeted Resources'!$J$4:$AP$4,Summary!F$50,'Budgeted Resources'!$J263:$AP263)*Inputs!$D$29),0))</f>
        <v>0</v>
      </c>
      <c r="H71" s="234">
        <f>IF(H$70&gt;MAX('Budgeted Resources'!$J$4:$AP$4),0,ROUND((+SUMIF('Budgeted Resources'!$J$4:$AP$4,Summary!H$50,'Budgeted Resources'!$J263:$AP263)*(1-Inputs!$D$29))+
(+SUMIF('Budgeted Resources'!$J$4:$AP$4,Summary!G$50,'Budgeted Resources'!$J263:$AP263)*Inputs!$D$29),0))</f>
        <v>0</v>
      </c>
      <c r="I71" s="234">
        <f>IF(I$70&gt;MAX('Budgeted Resources'!$J$4:$AP$4),0,ROUND((+SUMIF('Budgeted Resources'!$J$4:$AP$4,Summary!I$50,'Budgeted Resources'!$J263:$AP263)*(1-Inputs!$D$29))+
(+SUMIF('Budgeted Resources'!$J$4:$AP$4,Summary!H$50,'Budgeted Resources'!$J263:$AP263)*Inputs!$D$29),0))</f>
        <v>0</v>
      </c>
      <c r="J71" s="234">
        <f>IF(J$70&gt;MAX('Budgeted Resources'!$J$4:$AP$4),0,ROUND((+SUMIF('Budgeted Resources'!$J$4:$AP$4,Summary!J$50,'Budgeted Resources'!$J263:$AP263)*(1-Inputs!$D$29))+
(+SUMIF('Budgeted Resources'!$J$4:$AP$4,Summary!I$50,'Budgeted Resources'!$J263:$AP263)*Inputs!$D$29),0))</f>
        <v>0</v>
      </c>
      <c r="K71" s="234">
        <f>IF(K$70&gt;MAX('Budgeted Resources'!$J$4:$AP$4),0,ROUND((+SUMIF('Budgeted Resources'!$J$4:$AP$4,Summary!K$50,'Budgeted Resources'!$J263:$AP263)*(1-Inputs!$D$29))+
(+SUMIF('Budgeted Resources'!$J$4:$AP$4,Summary!J$50,'Budgeted Resources'!$J263:$AP263)*Inputs!$D$29),0))</f>
        <v>0</v>
      </c>
      <c r="L71" s="234">
        <f>ROUND((+SUMIF('Budgeted Resources'!$J$4:$AP$4,MAX('Budgeted Resources'!$J$4:$AP$4),'Budgeted Resources'!$J263:$AP263)*Inputs!$D$29),0)</f>
        <v>0</v>
      </c>
      <c r="M71" s="8"/>
      <c r="N71" s="8"/>
      <c r="O71" s="8"/>
      <c r="P71" s="8"/>
      <c r="Q71" s="8"/>
      <c r="R71" s="8"/>
      <c r="S71" s="8"/>
      <c r="T71" s="8"/>
      <c r="U71" s="8"/>
      <c r="V71" s="8"/>
    </row>
    <row r="72" spans="1:22" ht="14.25" x14ac:dyDescent="0.2">
      <c r="A72" s="8"/>
      <c r="B72" s="8"/>
      <c r="C72" s="293" t="str">
        <f t="shared" si="16"/>
        <v>447-6: IT Revolving Account</v>
      </c>
      <c r="D72" s="234">
        <f>IF(D$70&gt;MAX('Budgeted Resources'!$J$4:$AP$4),0,ROUND((+SUMIF('Budgeted Resources'!$J$4:$AP$4,Summary!D$50,'Budgeted Resources'!$J264:$AP264)*(1-Inputs!$D$29))+
(+SUMIF('Budgeted Resources'!$J$4:$AP$4,Summary!C$50,'Budgeted Resources'!$J264:$AP264)*Inputs!$D$29),0))</f>
        <v>0</v>
      </c>
      <c r="E72" s="234">
        <f>IF(E$70&gt;MAX('Budgeted Resources'!$J$4:$AP$4),0,ROUND((+SUMIF('Budgeted Resources'!$J$4:$AP$4,Summary!E$50,'Budgeted Resources'!$J264:$AP264)*(1-Inputs!$D$29))+
(+SUMIF('Budgeted Resources'!$J$4:$AP$4,Summary!D$50,'Budgeted Resources'!$J264:$AP264)*Inputs!$D$29),0))</f>
        <v>0</v>
      </c>
      <c r="F72" s="234">
        <f>IF(F$70&gt;MAX('Budgeted Resources'!$J$4:$AP$4),0,ROUND((+SUMIF('Budgeted Resources'!$J$4:$AP$4,Summary!F$50,'Budgeted Resources'!$J264:$AP264)*(1-Inputs!$D$29))+
(+SUMIF('Budgeted Resources'!$J$4:$AP$4,Summary!E$50,'Budgeted Resources'!$J264:$AP264)*Inputs!$D$29),0))</f>
        <v>0</v>
      </c>
      <c r="G72" s="234">
        <f>IF(G$70&gt;MAX('Budgeted Resources'!$J$4:$AP$4),0,ROUND((+SUMIF('Budgeted Resources'!$J$4:$AP$4,Summary!G$50,'Budgeted Resources'!$J264:$AP264)*(1-Inputs!$D$29))+
(+SUMIF('Budgeted Resources'!$J$4:$AP$4,Summary!F$50,'Budgeted Resources'!$J264:$AP264)*Inputs!$D$29),0))</f>
        <v>0</v>
      </c>
      <c r="H72" s="234">
        <f>IF(H$70&gt;MAX('Budgeted Resources'!$J$4:$AP$4),0,ROUND((+SUMIF('Budgeted Resources'!$J$4:$AP$4,Summary!H$50,'Budgeted Resources'!$J264:$AP264)*(1-Inputs!$D$29))+
(+SUMIF('Budgeted Resources'!$J$4:$AP$4,Summary!G$50,'Budgeted Resources'!$J264:$AP264)*Inputs!$D$29),0))</f>
        <v>0</v>
      </c>
      <c r="I72" s="234">
        <f>IF(I$70&gt;MAX('Budgeted Resources'!$J$4:$AP$4),0,ROUND((+SUMIF('Budgeted Resources'!$J$4:$AP$4,Summary!I$50,'Budgeted Resources'!$J264:$AP264)*(1-Inputs!$D$29))+
(+SUMIF('Budgeted Resources'!$J$4:$AP$4,Summary!H$50,'Budgeted Resources'!$J264:$AP264)*Inputs!$D$29),0))</f>
        <v>0</v>
      </c>
      <c r="J72" s="234">
        <f>IF(J$70&gt;MAX('Budgeted Resources'!$J$4:$AP$4),0,ROUND((+SUMIF('Budgeted Resources'!$J$4:$AP$4,Summary!J$50,'Budgeted Resources'!$J264:$AP264)*(1-Inputs!$D$29))+
(+SUMIF('Budgeted Resources'!$J$4:$AP$4,Summary!I$50,'Budgeted Resources'!$J264:$AP264)*Inputs!$D$29),0))</f>
        <v>0</v>
      </c>
      <c r="K72" s="234">
        <f>IF(K$70&gt;MAX('Budgeted Resources'!$J$4:$AP$4),0,ROUND((+SUMIF('Budgeted Resources'!$J$4:$AP$4,Summary!K$50,'Budgeted Resources'!$J264:$AP264)*(1-Inputs!$D$29))+
(+SUMIF('Budgeted Resources'!$J$4:$AP$4,Summary!J$50,'Budgeted Resources'!$J264:$AP264)*Inputs!$D$29),0))</f>
        <v>0</v>
      </c>
      <c r="L72" s="234">
        <f>ROUND((+SUMIF('Budgeted Resources'!$J$4:$AP$4,MAX('Budgeted Resources'!$J$4:$AP$4),'Budgeted Resources'!$J264:$AP264)*Inputs!$D$29),0)</f>
        <v>0</v>
      </c>
      <c r="M72" s="8"/>
      <c r="N72" s="8"/>
      <c r="O72" s="8"/>
      <c r="P72" s="8"/>
      <c r="Q72" s="8"/>
      <c r="R72" s="8"/>
      <c r="S72" s="8"/>
      <c r="T72" s="8"/>
      <c r="U72" s="8"/>
      <c r="V72" s="8"/>
    </row>
    <row r="73" spans="1:22" ht="14.25" x14ac:dyDescent="0.2">
      <c r="A73" s="8"/>
      <c r="B73" s="8"/>
      <c r="C73" s="293" t="str">
        <f t="shared" si="16"/>
        <v>25H-A: Fair Start fund for Kids</v>
      </c>
      <c r="D73" s="234">
        <f>IF(D$70&gt;MAX('Budgeted Resources'!$J$4:$AP$4),0,ROUND((+SUMIF('Budgeted Resources'!$J$4:$AP$4,Summary!D$50,'Budgeted Resources'!$J265:$AP265)*(1-Inputs!$D$29))+
(+SUMIF('Budgeted Resources'!$J$4:$AP$4,Summary!C$50,'Budgeted Resources'!$J265:$AP265)*Inputs!$D$29),0))</f>
        <v>0</v>
      </c>
      <c r="E73" s="234">
        <f>IF(E$70&gt;MAX('Budgeted Resources'!$J$4:$AP$4),0,ROUND((+SUMIF('Budgeted Resources'!$J$4:$AP$4,Summary!E$50,'Budgeted Resources'!$J265:$AP265)*(1-Inputs!$D$29))+
(+SUMIF('Budgeted Resources'!$J$4:$AP$4,Summary!D$50,'Budgeted Resources'!$J265:$AP265)*Inputs!$D$29),0))</f>
        <v>0</v>
      </c>
      <c r="F73" s="234">
        <f>IF(F$70&gt;MAX('Budgeted Resources'!$J$4:$AP$4),0,ROUND((+SUMIF('Budgeted Resources'!$J$4:$AP$4,Summary!F$50,'Budgeted Resources'!$J265:$AP265)*(1-Inputs!$D$29))+
(+SUMIF('Budgeted Resources'!$J$4:$AP$4,Summary!E$50,'Budgeted Resources'!$J265:$AP265)*Inputs!$D$29),0))</f>
        <v>0</v>
      </c>
      <c r="G73" s="234">
        <f>IF(G$70&gt;MAX('Budgeted Resources'!$J$4:$AP$4),0,ROUND((+SUMIF('Budgeted Resources'!$J$4:$AP$4,Summary!G$50,'Budgeted Resources'!$J265:$AP265)*(1-Inputs!$D$29))+
(+SUMIF('Budgeted Resources'!$J$4:$AP$4,Summary!F$50,'Budgeted Resources'!$J265:$AP265)*Inputs!$D$29),0))</f>
        <v>0</v>
      </c>
      <c r="H73" s="234">
        <f>IF(H$70&gt;MAX('Budgeted Resources'!$J$4:$AP$4),0,ROUND((+SUMIF('Budgeted Resources'!$J$4:$AP$4,Summary!H$50,'Budgeted Resources'!$J265:$AP265)*(1-Inputs!$D$29))+
(+SUMIF('Budgeted Resources'!$J$4:$AP$4,Summary!G$50,'Budgeted Resources'!$J265:$AP265)*Inputs!$D$29),0))</f>
        <v>0</v>
      </c>
      <c r="I73" s="234">
        <f>IF(I$70&gt;MAX('Budgeted Resources'!$J$4:$AP$4),0,ROUND((+SUMIF('Budgeted Resources'!$J$4:$AP$4,Summary!I$50,'Budgeted Resources'!$J265:$AP265)*(1-Inputs!$D$29))+
(+SUMIF('Budgeted Resources'!$J$4:$AP$4,Summary!H$50,'Budgeted Resources'!$J265:$AP265)*Inputs!$D$29),0))</f>
        <v>0</v>
      </c>
      <c r="J73" s="234">
        <f>IF(J$70&gt;MAX('Budgeted Resources'!$J$4:$AP$4),0,ROUND((+SUMIF('Budgeted Resources'!$J$4:$AP$4,Summary!J$50,'Budgeted Resources'!$J265:$AP265)*(1-Inputs!$D$29))+
(+SUMIF('Budgeted Resources'!$J$4:$AP$4,Summary!I$50,'Budgeted Resources'!$J265:$AP265)*Inputs!$D$29),0))</f>
        <v>0</v>
      </c>
      <c r="K73" s="234">
        <f>IF(K$70&gt;MAX('Budgeted Resources'!$J$4:$AP$4),0,ROUND((+SUMIF('Budgeted Resources'!$J$4:$AP$4,Summary!K$50,'Budgeted Resources'!$J265:$AP265)*(1-Inputs!$D$29))+
(+SUMIF('Budgeted Resources'!$J$4:$AP$4,Summary!J$50,'Budgeted Resources'!$J265:$AP265)*Inputs!$D$29),0))</f>
        <v>0</v>
      </c>
      <c r="L73" s="234">
        <f>ROUND((+SUMIF('Budgeted Resources'!$J$4:$AP$4,MAX('Budgeted Resources'!$J$4:$AP$4),'Budgeted Resources'!$J265:$AP265)*Inputs!$D$29),0)</f>
        <v>0</v>
      </c>
      <c r="M73" s="8"/>
      <c r="N73" s="8"/>
      <c r="O73" s="8"/>
      <c r="P73" s="8"/>
      <c r="Q73" s="8"/>
      <c r="R73" s="8"/>
      <c r="S73" s="8"/>
      <c r="T73" s="8"/>
      <c r="U73" s="8"/>
      <c r="V73" s="8"/>
    </row>
    <row r="74" spans="1:22" ht="14.25" x14ac:dyDescent="0.2">
      <c r="A74" s="8"/>
      <c r="B74" s="8"/>
      <c r="C74" s="293" t="str">
        <f t="shared" si="16"/>
        <v>08A-1: Education Legacy Trust Account</v>
      </c>
      <c r="D74" s="234">
        <f>IF(D$70&gt;MAX('Budgeted Resources'!$J$4:$AP$4),0,ROUND((+SUMIF('Budgeted Resources'!$J$4:$AP$4,Summary!D$50,'Budgeted Resources'!$J266:$AP266)*(1-Inputs!$D$29))+
(+SUMIF('Budgeted Resources'!$J$4:$AP$4,Summary!C$50,'Budgeted Resources'!$J266:$AP266)*Inputs!$D$29),0))</f>
        <v>0</v>
      </c>
      <c r="E74" s="234">
        <f>IF(E$70&gt;MAX('Budgeted Resources'!$J$4:$AP$4),0,ROUND((+SUMIF('Budgeted Resources'!$J$4:$AP$4,Summary!E$50,'Budgeted Resources'!$J266:$AP266)*(1-Inputs!$D$29))+
(+SUMIF('Budgeted Resources'!$J$4:$AP$4,Summary!D$50,'Budgeted Resources'!$J266:$AP266)*Inputs!$D$29),0))</f>
        <v>0</v>
      </c>
      <c r="F74" s="234">
        <f>IF(F$70&gt;MAX('Budgeted Resources'!$J$4:$AP$4),0,ROUND((+SUMIF('Budgeted Resources'!$J$4:$AP$4,Summary!F$50,'Budgeted Resources'!$J266:$AP266)*(1-Inputs!$D$29))+
(+SUMIF('Budgeted Resources'!$J$4:$AP$4,Summary!E$50,'Budgeted Resources'!$J266:$AP266)*Inputs!$D$29),0))</f>
        <v>0</v>
      </c>
      <c r="G74" s="234">
        <f>IF(G$70&gt;MAX('Budgeted Resources'!$J$4:$AP$4),0,ROUND((+SUMIF('Budgeted Resources'!$J$4:$AP$4,Summary!G$50,'Budgeted Resources'!$J266:$AP266)*(1-Inputs!$D$29))+
(+SUMIF('Budgeted Resources'!$J$4:$AP$4,Summary!F$50,'Budgeted Resources'!$J266:$AP266)*Inputs!$D$29),0))</f>
        <v>0</v>
      </c>
      <c r="H74" s="234">
        <f>IF(H$70&gt;MAX('Budgeted Resources'!$J$4:$AP$4),0,ROUND((+SUMIF('Budgeted Resources'!$J$4:$AP$4,Summary!H$50,'Budgeted Resources'!$J266:$AP266)*(1-Inputs!$D$29))+
(+SUMIF('Budgeted Resources'!$J$4:$AP$4,Summary!G$50,'Budgeted Resources'!$J266:$AP266)*Inputs!$D$29),0))</f>
        <v>0</v>
      </c>
      <c r="I74" s="234">
        <f>IF(I$70&gt;MAX('Budgeted Resources'!$J$4:$AP$4),0,ROUND((+SUMIF('Budgeted Resources'!$J$4:$AP$4,Summary!I$50,'Budgeted Resources'!$J266:$AP266)*(1-Inputs!$D$29))+
(+SUMIF('Budgeted Resources'!$J$4:$AP$4,Summary!H$50,'Budgeted Resources'!$J266:$AP266)*Inputs!$D$29),0))</f>
        <v>0</v>
      </c>
      <c r="J74" s="234">
        <f>IF(J$70&gt;MAX('Budgeted Resources'!$J$4:$AP$4),0,ROUND((+SUMIF('Budgeted Resources'!$J$4:$AP$4,Summary!J$50,'Budgeted Resources'!$J266:$AP266)*(1-Inputs!$D$29))+
(+SUMIF('Budgeted Resources'!$J$4:$AP$4,Summary!I$50,'Budgeted Resources'!$J266:$AP266)*Inputs!$D$29),0))</f>
        <v>0</v>
      </c>
      <c r="K74" s="234">
        <f>IF(K$70&gt;MAX('Budgeted Resources'!$J$4:$AP$4),0,ROUND((+SUMIF('Budgeted Resources'!$J$4:$AP$4,Summary!K$50,'Budgeted Resources'!$J266:$AP266)*(1-Inputs!$D$29))+
(+SUMIF('Budgeted Resources'!$J$4:$AP$4,Summary!J$50,'Budgeted Resources'!$J266:$AP266)*Inputs!$D$29),0))</f>
        <v>0</v>
      </c>
      <c r="L74" s="234">
        <f>ROUND((+SUMIF('Budgeted Resources'!$J$4:$AP$4,MAX('Budgeted Resources'!$J$4:$AP$4),'Budgeted Resources'!$J266:$AP266)*Inputs!$D$29),0)</f>
        <v>0</v>
      </c>
      <c r="M74" s="8"/>
      <c r="N74" s="8"/>
      <c r="O74" s="8"/>
      <c r="P74" s="8"/>
      <c r="Q74" s="8"/>
      <c r="R74" s="8"/>
      <c r="S74" s="8"/>
      <c r="T74" s="8"/>
      <c r="U74" s="8"/>
      <c r="V74" s="8"/>
    </row>
    <row r="75" spans="1:22" ht="14.25" x14ac:dyDescent="0.2">
      <c r="A75" s="8"/>
      <c r="B75" s="8"/>
      <c r="C75" s="293" t="str">
        <f t="shared" si="16"/>
        <v>17F-1: Washington Opportunity Pathways</v>
      </c>
      <c r="D75" s="234">
        <f>IF(D$70&gt;MAX('Budgeted Resources'!$J$4:$AP$4),0,ROUND((+SUMIF('Budgeted Resources'!$J$4:$AP$4,Summary!D$50,'Budgeted Resources'!$J267:$AP267)*(1-Inputs!$D$29))+
(+SUMIF('Budgeted Resources'!$J$4:$AP$4,Summary!C$50,'Budgeted Resources'!$J267:$AP267)*Inputs!$D$29),0))</f>
        <v>0</v>
      </c>
      <c r="E75" s="234">
        <f>IF(E$70&gt;MAX('Budgeted Resources'!$J$4:$AP$4),0,ROUND((+SUMIF('Budgeted Resources'!$J$4:$AP$4,Summary!E$50,'Budgeted Resources'!$J267:$AP267)*(1-Inputs!$D$29))+
(+SUMIF('Budgeted Resources'!$J$4:$AP$4,Summary!D$50,'Budgeted Resources'!$J267:$AP267)*Inputs!$D$29),0))</f>
        <v>0</v>
      </c>
      <c r="F75" s="234">
        <f>IF(F$70&gt;MAX('Budgeted Resources'!$J$4:$AP$4),0,ROUND((+SUMIF('Budgeted Resources'!$J$4:$AP$4,Summary!F$50,'Budgeted Resources'!$J267:$AP267)*(1-Inputs!$D$29))+
(+SUMIF('Budgeted Resources'!$J$4:$AP$4,Summary!E$50,'Budgeted Resources'!$J267:$AP267)*Inputs!$D$29),0))</f>
        <v>0</v>
      </c>
      <c r="G75" s="234">
        <f>IF(G$70&gt;MAX('Budgeted Resources'!$J$4:$AP$4),0,ROUND((+SUMIF('Budgeted Resources'!$J$4:$AP$4,Summary!G$50,'Budgeted Resources'!$J267:$AP267)*(1-Inputs!$D$29))+
(+SUMIF('Budgeted Resources'!$J$4:$AP$4,Summary!F$50,'Budgeted Resources'!$J267:$AP267)*Inputs!$D$29),0))</f>
        <v>0</v>
      </c>
      <c r="H75" s="234">
        <f>IF(H$70&gt;MAX('Budgeted Resources'!$J$4:$AP$4),0,ROUND((+SUMIF('Budgeted Resources'!$J$4:$AP$4,Summary!H$50,'Budgeted Resources'!$J267:$AP267)*(1-Inputs!$D$29))+
(+SUMIF('Budgeted Resources'!$J$4:$AP$4,Summary!G$50,'Budgeted Resources'!$J267:$AP267)*Inputs!$D$29),0))</f>
        <v>0</v>
      </c>
      <c r="I75" s="234">
        <f>IF(I$70&gt;MAX('Budgeted Resources'!$J$4:$AP$4),0,ROUND((+SUMIF('Budgeted Resources'!$J$4:$AP$4,Summary!I$50,'Budgeted Resources'!$J267:$AP267)*(1-Inputs!$D$29))+
(+SUMIF('Budgeted Resources'!$J$4:$AP$4,Summary!H$50,'Budgeted Resources'!$J267:$AP267)*Inputs!$D$29),0))</f>
        <v>0</v>
      </c>
      <c r="J75" s="234">
        <f>IF(J$70&gt;MAX('Budgeted Resources'!$J$4:$AP$4),0,ROUND((+SUMIF('Budgeted Resources'!$J$4:$AP$4,Summary!J$50,'Budgeted Resources'!$J267:$AP267)*(1-Inputs!$D$29))+
(+SUMIF('Budgeted Resources'!$J$4:$AP$4,Summary!I$50,'Budgeted Resources'!$J267:$AP267)*Inputs!$D$29),0))</f>
        <v>0</v>
      </c>
      <c r="K75" s="234">
        <f>IF(K$70&gt;MAX('Budgeted Resources'!$J$4:$AP$4),0,ROUND((+SUMIF('Budgeted Resources'!$J$4:$AP$4,Summary!K$50,'Budgeted Resources'!$J267:$AP267)*(1-Inputs!$D$29))+
(+SUMIF('Budgeted Resources'!$J$4:$AP$4,Summary!J$50,'Budgeted Resources'!$J267:$AP267)*Inputs!$D$29),0))</f>
        <v>0</v>
      </c>
      <c r="L75" s="234">
        <f>ROUND((+SUMIF('Budgeted Resources'!$J$4:$AP$4,MAX('Budgeted Resources'!$J$4:$AP$4),'Budgeted Resources'!$J267:$AP267)*Inputs!$D$29),0)</f>
        <v>0</v>
      </c>
      <c r="M75" s="8"/>
      <c r="N75" s="8"/>
      <c r="O75" s="8"/>
      <c r="P75" s="8"/>
      <c r="Q75" s="8"/>
      <c r="R75" s="8"/>
      <c r="S75" s="8"/>
      <c r="T75" s="8"/>
      <c r="U75" s="8"/>
      <c r="V75" s="8"/>
    </row>
    <row r="76" spans="1:22" ht="14.25" x14ac:dyDescent="0.2">
      <c r="A76" s="8"/>
      <c r="B76" s="8"/>
      <c r="C76" s="293" t="str">
        <f t="shared" si="16"/>
        <v>001-2: General Fund Federal</v>
      </c>
      <c r="D76" s="234">
        <f>IF(D$70&gt;MAX('Budgeted Resources'!$J$4:$AP$4),0,ROUND((+SUMIF('Budgeted Resources'!$J$4:$AP$4,Summary!D$50,'Budgeted Resources'!$J268:$AP268)*(1-Inputs!$D$29))+
(+SUMIF('Budgeted Resources'!$J$4:$AP$4,Summary!C$50,'Budgeted Resources'!$J268:$AP268)*Inputs!$D$29),0))</f>
        <v>0</v>
      </c>
      <c r="E76" s="234">
        <f>IF(E$70&gt;MAX('Budgeted Resources'!$J$4:$AP$4),0,ROUND((+SUMIF('Budgeted Resources'!$J$4:$AP$4,Summary!E$50,'Budgeted Resources'!$J268:$AP268)*(1-Inputs!$D$29))+
(+SUMIF('Budgeted Resources'!$J$4:$AP$4,Summary!D$50,'Budgeted Resources'!$J268:$AP268)*Inputs!$D$29),0))</f>
        <v>0</v>
      </c>
      <c r="F76" s="234">
        <f>IF(F$70&gt;MAX('Budgeted Resources'!$J$4:$AP$4),0,ROUND((+SUMIF('Budgeted Resources'!$J$4:$AP$4,Summary!F$50,'Budgeted Resources'!$J268:$AP268)*(1-Inputs!$D$29))+
(+SUMIF('Budgeted Resources'!$J$4:$AP$4,Summary!E$50,'Budgeted Resources'!$J268:$AP268)*Inputs!$D$29),0))</f>
        <v>0</v>
      </c>
      <c r="G76" s="234">
        <f>IF(G$70&gt;MAX('Budgeted Resources'!$J$4:$AP$4),0,ROUND((+SUMIF('Budgeted Resources'!$J$4:$AP$4,Summary!G$50,'Budgeted Resources'!$J268:$AP268)*(1-Inputs!$D$29))+
(+SUMIF('Budgeted Resources'!$J$4:$AP$4,Summary!F$50,'Budgeted Resources'!$J268:$AP268)*Inputs!$D$29),0))</f>
        <v>0</v>
      </c>
      <c r="H76" s="234">
        <f>IF(H$70&gt;MAX('Budgeted Resources'!$J$4:$AP$4),0,ROUND((+SUMIF('Budgeted Resources'!$J$4:$AP$4,Summary!H$50,'Budgeted Resources'!$J268:$AP268)*(1-Inputs!$D$29))+
(+SUMIF('Budgeted Resources'!$J$4:$AP$4,Summary!G$50,'Budgeted Resources'!$J268:$AP268)*Inputs!$D$29),0))</f>
        <v>0</v>
      </c>
      <c r="I76" s="234">
        <f>IF(I$70&gt;MAX('Budgeted Resources'!$J$4:$AP$4),0,ROUND((+SUMIF('Budgeted Resources'!$J$4:$AP$4,Summary!I$50,'Budgeted Resources'!$J268:$AP268)*(1-Inputs!$D$29))+
(+SUMIF('Budgeted Resources'!$J$4:$AP$4,Summary!H$50,'Budgeted Resources'!$J268:$AP268)*Inputs!$D$29),0))</f>
        <v>0</v>
      </c>
      <c r="J76" s="234">
        <f>IF(J$70&gt;MAX('Budgeted Resources'!$J$4:$AP$4),0,ROUND((+SUMIF('Budgeted Resources'!$J$4:$AP$4,Summary!J$50,'Budgeted Resources'!$J268:$AP268)*(1-Inputs!$D$29))+
(+SUMIF('Budgeted Resources'!$J$4:$AP$4,Summary!I$50,'Budgeted Resources'!$J268:$AP268)*Inputs!$D$29),0))</f>
        <v>0</v>
      </c>
      <c r="K76" s="234">
        <f>IF(K$70&gt;MAX('Budgeted Resources'!$J$4:$AP$4),0,ROUND((+SUMIF('Budgeted Resources'!$J$4:$AP$4,Summary!K$50,'Budgeted Resources'!$J268:$AP268)*(1-Inputs!$D$29))+
(+SUMIF('Budgeted Resources'!$J$4:$AP$4,Summary!J$50,'Budgeted Resources'!$J268:$AP268)*Inputs!$D$29),0))</f>
        <v>0</v>
      </c>
      <c r="L76" s="234">
        <f>ROUND((+SUMIF('Budgeted Resources'!$J$4:$AP$4,MAX('Budgeted Resources'!$J$4:$AP$4),'Budgeted Resources'!$J268:$AP268)*Inputs!$D$29),0)</f>
        <v>0</v>
      </c>
      <c r="M76" s="8"/>
      <c r="N76" s="8"/>
      <c r="O76" s="8"/>
      <c r="P76" s="8"/>
      <c r="Q76" s="8"/>
      <c r="R76" s="8"/>
      <c r="S76" s="8"/>
      <c r="T76" s="8"/>
      <c r="U76" s="8"/>
      <c r="V76" s="8"/>
    </row>
    <row r="77" spans="1:22" ht="14.25" x14ac:dyDescent="0.2">
      <c r="A77" s="8"/>
      <c r="B77" s="8"/>
      <c r="C77" s="293" t="str">
        <f t="shared" si="16"/>
        <v>001-C: General Fund Medicaid</v>
      </c>
      <c r="D77" s="234">
        <f>IF(D$70&gt;MAX('Budgeted Resources'!$J$4:$AP$4),0,ROUND((+SUMIF('Budgeted Resources'!$J$4:$AP$4,Summary!D$50,'Budgeted Resources'!$J269:$AP269)*(1-Inputs!$D$29))+
(+SUMIF('Budgeted Resources'!$J$4:$AP$4,Summary!C$50,'Budgeted Resources'!$J269:$AP269)*Inputs!$D$29),0))</f>
        <v>0</v>
      </c>
      <c r="E77" s="234">
        <f>IF(E$70&gt;MAX('Budgeted Resources'!$J$4:$AP$4),0,ROUND((+SUMIF('Budgeted Resources'!$J$4:$AP$4,Summary!E$50,'Budgeted Resources'!$J269:$AP269)*(1-Inputs!$D$29))+
(+SUMIF('Budgeted Resources'!$J$4:$AP$4,Summary!D$50,'Budgeted Resources'!$J269:$AP269)*Inputs!$D$29),0))</f>
        <v>0</v>
      </c>
      <c r="F77" s="234">
        <f>IF(F$70&gt;MAX('Budgeted Resources'!$J$4:$AP$4),0,ROUND((+SUMIF('Budgeted Resources'!$J$4:$AP$4,Summary!F$50,'Budgeted Resources'!$J269:$AP269)*(1-Inputs!$D$29))+
(+SUMIF('Budgeted Resources'!$J$4:$AP$4,Summary!E$50,'Budgeted Resources'!$J269:$AP269)*Inputs!$D$29),0))</f>
        <v>0</v>
      </c>
      <c r="G77" s="234">
        <f>IF(G$70&gt;MAX('Budgeted Resources'!$J$4:$AP$4),0,ROUND((+SUMIF('Budgeted Resources'!$J$4:$AP$4,Summary!G$50,'Budgeted Resources'!$J269:$AP269)*(1-Inputs!$D$29))+
(+SUMIF('Budgeted Resources'!$J$4:$AP$4,Summary!F$50,'Budgeted Resources'!$J269:$AP269)*Inputs!$D$29),0))</f>
        <v>0</v>
      </c>
      <c r="H77" s="234">
        <f>IF(H$70&gt;MAX('Budgeted Resources'!$J$4:$AP$4),0,ROUND((+SUMIF('Budgeted Resources'!$J$4:$AP$4,Summary!H$50,'Budgeted Resources'!$J269:$AP269)*(1-Inputs!$D$29))+
(+SUMIF('Budgeted Resources'!$J$4:$AP$4,Summary!G$50,'Budgeted Resources'!$J269:$AP269)*Inputs!$D$29),0))</f>
        <v>0</v>
      </c>
      <c r="I77" s="234">
        <f>IF(I$70&gt;MAX('Budgeted Resources'!$J$4:$AP$4),0,ROUND((+SUMIF('Budgeted Resources'!$J$4:$AP$4,Summary!I$50,'Budgeted Resources'!$J269:$AP269)*(1-Inputs!$D$29))+
(+SUMIF('Budgeted Resources'!$J$4:$AP$4,Summary!H$50,'Budgeted Resources'!$J269:$AP269)*Inputs!$D$29),0))</f>
        <v>0</v>
      </c>
      <c r="J77" s="234">
        <f>IF(J$70&gt;MAX('Budgeted Resources'!$J$4:$AP$4),0,ROUND((+SUMIF('Budgeted Resources'!$J$4:$AP$4,Summary!J$50,'Budgeted Resources'!$J269:$AP269)*(1-Inputs!$D$29))+
(+SUMIF('Budgeted Resources'!$J$4:$AP$4,Summary!I$50,'Budgeted Resources'!$J269:$AP269)*Inputs!$D$29),0))</f>
        <v>0</v>
      </c>
      <c r="K77" s="234">
        <f>IF(K$70&gt;MAX('Budgeted Resources'!$J$4:$AP$4),0,ROUND((+SUMIF('Budgeted Resources'!$J$4:$AP$4,Summary!K$50,'Budgeted Resources'!$J269:$AP269)*(1-Inputs!$D$29))+
(+SUMIF('Budgeted Resources'!$J$4:$AP$4,Summary!J$50,'Budgeted Resources'!$J269:$AP269)*Inputs!$D$29),0))</f>
        <v>0</v>
      </c>
      <c r="L77" s="234">
        <f>ROUND((+SUMIF('Budgeted Resources'!$J$4:$AP$4,MAX('Budgeted Resources'!$J$4:$AP$4),'Budgeted Resources'!$J269:$AP269)*Inputs!$D$29),0)</f>
        <v>0</v>
      </c>
      <c r="M77" s="8"/>
      <c r="N77" s="8"/>
      <c r="O77" s="8"/>
      <c r="P77" s="8"/>
      <c r="Q77" s="8"/>
      <c r="R77" s="8"/>
      <c r="S77" s="8"/>
      <c r="T77" s="8"/>
      <c r="U77" s="8"/>
      <c r="V77" s="8"/>
    </row>
    <row r="78" spans="1:22" ht="14.25" x14ac:dyDescent="0.2">
      <c r="A78" s="8"/>
      <c r="B78" s="8"/>
      <c r="C78" s="293" t="str">
        <f t="shared" si="16"/>
        <v>415-1: Personnel Services Account</v>
      </c>
      <c r="D78" s="234">
        <f>IF(D$70&gt;MAX('Budgeted Resources'!$J$4:$AP$4),0,ROUND((+SUMIF('Budgeted Resources'!$J$4:$AP$4,Summary!D$50,'Budgeted Resources'!$J270:$AP270)*(1-Inputs!$D$29))+
(+SUMIF('Budgeted Resources'!$J$4:$AP$4,Summary!C$50,'Budgeted Resources'!$J270:$AP270)*Inputs!$D$29),0))</f>
        <v>0</v>
      </c>
      <c r="E78" s="234">
        <f>IF(E$70&gt;MAX('Budgeted Resources'!$J$4:$AP$4),0,ROUND((+SUMIF('Budgeted Resources'!$J$4:$AP$4,Summary!E$50,'Budgeted Resources'!$J270:$AP270)*(1-Inputs!$D$29))+
(+SUMIF('Budgeted Resources'!$J$4:$AP$4,Summary!D$50,'Budgeted Resources'!$J270:$AP270)*Inputs!$D$29),0))</f>
        <v>0</v>
      </c>
      <c r="F78" s="234">
        <f>IF(F$70&gt;MAX('Budgeted Resources'!$J$4:$AP$4),0,ROUND((+SUMIF('Budgeted Resources'!$J$4:$AP$4,Summary!F$50,'Budgeted Resources'!$J270:$AP270)*(1-Inputs!$D$29))+
(+SUMIF('Budgeted Resources'!$J$4:$AP$4,Summary!E$50,'Budgeted Resources'!$J270:$AP270)*Inputs!$D$29),0))</f>
        <v>0</v>
      </c>
      <c r="G78" s="234">
        <f>IF(G$70&gt;MAX('Budgeted Resources'!$J$4:$AP$4),0,ROUND((+SUMIF('Budgeted Resources'!$J$4:$AP$4,Summary!G$50,'Budgeted Resources'!$J270:$AP270)*(1-Inputs!$D$29))+
(+SUMIF('Budgeted Resources'!$J$4:$AP$4,Summary!F$50,'Budgeted Resources'!$J270:$AP270)*Inputs!$D$29),0))</f>
        <v>0</v>
      </c>
      <c r="H78" s="234">
        <f>IF(H$70&gt;MAX('Budgeted Resources'!$J$4:$AP$4),0,ROUND((+SUMIF('Budgeted Resources'!$J$4:$AP$4,Summary!H$50,'Budgeted Resources'!$J270:$AP270)*(1-Inputs!$D$29))+
(+SUMIF('Budgeted Resources'!$J$4:$AP$4,Summary!G$50,'Budgeted Resources'!$J270:$AP270)*Inputs!$D$29),0))</f>
        <v>0</v>
      </c>
      <c r="I78" s="234">
        <f>IF(I$70&gt;MAX('Budgeted Resources'!$J$4:$AP$4),0,ROUND((+SUMIF('Budgeted Resources'!$J$4:$AP$4,Summary!I$50,'Budgeted Resources'!$J270:$AP270)*(1-Inputs!$D$29))+
(+SUMIF('Budgeted Resources'!$J$4:$AP$4,Summary!H$50,'Budgeted Resources'!$J270:$AP270)*Inputs!$D$29),0))</f>
        <v>0</v>
      </c>
      <c r="J78" s="234">
        <f>IF(J$70&gt;MAX('Budgeted Resources'!$J$4:$AP$4),0,ROUND((+SUMIF('Budgeted Resources'!$J$4:$AP$4,Summary!J$50,'Budgeted Resources'!$J270:$AP270)*(1-Inputs!$D$29))+
(+SUMIF('Budgeted Resources'!$J$4:$AP$4,Summary!I$50,'Budgeted Resources'!$J270:$AP270)*Inputs!$D$29),0))</f>
        <v>0</v>
      </c>
      <c r="K78" s="234">
        <f>IF(K$70&gt;MAX('Budgeted Resources'!$J$4:$AP$4),0,ROUND((+SUMIF('Budgeted Resources'!$J$4:$AP$4,Summary!K$50,'Budgeted Resources'!$J270:$AP270)*(1-Inputs!$D$29))+
(+SUMIF('Budgeted Resources'!$J$4:$AP$4,Summary!J$50,'Budgeted Resources'!$J270:$AP270)*Inputs!$D$29),0))</f>
        <v>0</v>
      </c>
      <c r="L78" s="234">
        <f>ROUND((+SUMIF('Budgeted Resources'!$J$4:$AP$4,MAX('Budgeted Resources'!$J$4:$AP$4),'Budgeted Resources'!$J270:$AP270)*Inputs!$D$29),0)</f>
        <v>0</v>
      </c>
      <c r="M78" s="8"/>
      <c r="N78" s="8"/>
      <c r="O78" s="8"/>
      <c r="P78" s="8"/>
      <c r="Q78" s="8"/>
      <c r="R78" s="8"/>
      <c r="S78" s="8"/>
      <c r="T78" s="8"/>
      <c r="U78" s="8"/>
      <c r="V78" s="8"/>
    </row>
    <row r="79" spans="1:22" ht="14.25" x14ac:dyDescent="0.2">
      <c r="A79" s="8"/>
      <c r="B79" s="8"/>
      <c r="C79" s="293" t="str">
        <f t="shared" si="16"/>
        <v>___-_: Account/Fund Title</v>
      </c>
      <c r="D79" s="234">
        <f>IF(D$70&gt;MAX('Budgeted Resources'!$J$4:$AP$4),0,ROUND((+SUMIF('Budgeted Resources'!$J$4:$AP$4,Summary!D$50,'Budgeted Resources'!$J271:$AP271)*(1-Inputs!$D$29))+
(+SUMIF('Budgeted Resources'!$J$4:$AP$4,Summary!C$50,'Budgeted Resources'!$J271:$AP271)*Inputs!$D$29),0))</f>
        <v>0</v>
      </c>
      <c r="E79" s="234">
        <f>IF(E$70&gt;MAX('Budgeted Resources'!$J$4:$AP$4),0,ROUND((+SUMIF('Budgeted Resources'!$J$4:$AP$4,Summary!E$50,'Budgeted Resources'!$J271:$AP271)*(1-Inputs!$D$29))+
(+SUMIF('Budgeted Resources'!$J$4:$AP$4,Summary!D$50,'Budgeted Resources'!$J271:$AP271)*Inputs!$D$29),0))</f>
        <v>0</v>
      </c>
      <c r="F79" s="234">
        <f>IF(F$70&gt;MAX('Budgeted Resources'!$J$4:$AP$4),0,ROUND((+SUMIF('Budgeted Resources'!$J$4:$AP$4,Summary!F$50,'Budgeted Resources'!$J271:$AP271)*(1-Inputs!$D$29))+
(+SUMIF('Budgeted Resources'!$J$4:$AP$4,Summary!E$50,'Budgeted Resources'!$J271:$AP271)*Inputs!$D$29),0))</f>
        <v>0</v>
      </c>
      <c r="G79" s="234">
        <f>IF(G$70&gt;MAX('Budgeted Resources'!$J$4:$AP$4),0,ROUND((+SUMIF('Budgeted Resources'!$J$4:$AP$4,Summary!G$50,'Budgeted Resources'!$J271:$AP271)*(1-Inputs!$D$29))+
(+SUMIF('Budgeted Resources'!$J$4:$AP$4,Summary!F$50,'Budgeted Resources'!$J271:$AP271)*Inputs!$D$29),0))</f>
        <v>0</v>
      </c>
      <c r="H79" s="234">
        <f>IF(H$70&gt;MAX('Budgeted Resources'!$J$4:$AP$4),0,ROUND((+SUMIF('Budgeted Resources'!$J$4:$AP$4,Summary!H$50,'Budgeted Resources'!$J271:$AP271)*(1-Inputs!$D$29))+
(+SUMIF('Budgeted Resources'!$J$4:$AP$4,Summary!G$50,'Budgeted Resources'!$J271:$AP271)*Inputs!$D$29),0))</f>
        <v>0</v>
      </c>
      <c r="I79" s="234">
        <f>IF(I$70&gt;MAX('Budgeted Resources'!$J$4:$AP$4),0,ROUND((+SUMIF('Budgeted Resources'!$J$4:$AP$4,Summary!I$50,'Budgeted Resources'!$J271:$AP271)*(1-Inputs!$D$29))+
(+SUMIF('Budgeted Resources'!$J$4:$AP$4,Summary!H$50,'Budgeted Resources'!$J271:$AP271)*Inputs!$D$29),0))</f>
        <v>0</v>
      </c>
      <c r="J79" s="234">
        <f>IF(J$70&gt;MAX('Budgeted Resources'!$J$4:$AP$4),0,ROUND((+SUMIF('Budgeted Resources'!$J$4:$AP$4,Summary!J$50,'Budgeted Resources'!$J271:$AP271)*(1-Inputs!$D$29))+
(+SUMIF('Budgeted Resources'!$J$4:$AP$4,Summary!I$50,'Budgeted Resources'!$J271:$AP271)*Inputs!$D$29),0))</f>
        <v>0</v>
      </c>
      <c r="K79" s="234">
        <f>IF(K$70&gt;MAX('Budgeted Resources'!$J$4:$AP$4),0,ROUND((+SUMIF('Budgeted Resources'!$J$4:$AP$4,Summary!K$50,'Budgeted Resources'!$J271:$AP271)*(1-Inputs!$D$29))+
(+SUMIF('Budgeted Resources'!$J$4:$AP$4,Summary!J$50,'Budgeted Resources'!$J271:$AP271)*Inputs!$D$29),0))</f>
        <v>0</v>
      </c>
      <c r="L79" s="234">
        <f>ROUND((+SUMIF('Budgeted Resources'!$J$4:$AP$4,MAX('Budgeted Resources'!$J$4:$AP$4),'Budgeted Resources'!$J271:$AP271)*Inputs!$D$29),0)</f>
        <v>0</v>
      </c>
      <c r="M79" s="8"/>
      <c r="N79" s="8"/>
      <c r="O79" s="8"/>
      <c r="P79" s="8"/>
      <c r="Q79" s="8"/>
      <c r="R79" s="8"/>
      <c r="S79" s="8"/>
      <c r="T79" s="8"/>
      <c r="U79" s="8"/>
      <c r="V79" s="8"/>
    </row>
    <row r="80" spans="1:22" ht="14.25" x14ac:dyDescent="0.2">
      <c r="A80" s="8"/>
      <c r="B80" s="8"/>
      <c r="C80" s="293" t="str">
        <f t="shared" si="16"/>
        <v>___-_: Account/Fund Title</v>
      </c>
      <c r="D80" s="234">
        <f>IF(D$70&gt;MAX('Budgeted Resources'!$J$4:$AP$4),0,ROUND((+SUMIF('Budgeted Resources'!$J$4:$AP$4,Summary!D$50,'Budgeted Resources'!$J272:$AP272)*(1-Inputs!$D$29))+
(+SUMIF('Budgeted Resources'!$J$4:$AP$4,Summary!C$50,'Budgeted Resources'!$J272:$AP272)*Inputs!$D$29),0))</f>
        <v>0</v>
      </c>
      <c r="E80" s="234">
        <f>IF(E$70&gt;MAX('Budgeted Resources'!$J$4:$AP$4),0,ROUND((+SUMIF('Budgeted Resources'!$J$4:$AP$4,Summary!E$50,'Budgeted Resources'!$J272:$AP272)*(1-Inputs!$D$29))+
(+SUMIF('Budgeted Resources'!$J$4:$AP$4,Summary!D$50,'Budgeted Resources'!$J272:$AP272)*Inputs!$D$29),0))</f>
        <v>0</v>
      </c>
      <c r="F80" s="234">
        <f>IF(F$70&gt;MAX('Budgeted Resources'!$J$4:$AP$4),0,ROUND((+SUMIF('Budgeted Resources'!$J$4:$AP$4,Summary!F$50,'Budgeted Resources'!$J272:$AP272)*(1-Inputs!$D$29))+
(+SUMIF('Budgeted Resources'!$J$4:$AP$4,Summary!E$50,'Budgeted Resources'!$J272:$AP272)*Inputs!$D$29),0))</f>
        <v>0</v>
      </c>
      <c r="G80" s="234">
        <f>IF(G$70&gt;MAX('Budgeted Resources'!$J$4:$AP$4),0,ROUND((+SUMIF('Budgeted Resources'!$J$4:$AP$4,Summary!G$50,'Budgeted Resources'!$J272:$AP272)*(1-Inputs!$D$29))+
(+SUMIF('Budgeted Resources'!$J$4:$AP$4,Summary!F$50,'Budgeted Resources'!$J272:$AP272)*Inputs!$D$29),0))</f>
        <v>0</v>
      </c>
      <c r="H80" s="234">
        <f>IF(H$70&gt;MAX('Budgeted Resources'!$J$4:$AP$4),0,ROUND((+SUMIF('Budgeted Resources'!$J$4:$AP$4,Summary!H$50,'Budgeted Resources'!$J272:$AP272)*(1-Inputs!$D$29))+
(+SUMIF('Budgeted Resources'!$J$4:$AP$4,Summary!G$50,'Budgeted Resources'!$J272:$AP272)*Inputs!$D$29),0))</f>
        <v>0</v>
      </c>
      <c r="I80" s="234">
        <f>IF(I$70&gt;MAX('Budgeted Resources'!$J$4:$AP$4),0,ROUND((+SUMIF('Budgeted Resources'!$J$4:$AP$4,Summary!I$50,'Budgeted Resources'!$J272:$AP272)*(1-Inputs!$D$29))+
(+SUMIF('Budgeted Resources'!$J$4:$AP$4,Summary!H$50,'Budgeted Resources'!$J272:$AP272)*Inputs!$D$29),0))</f>
        <v>0</v>
      </c>
      <c r="J80" s="234">
        <f>IF(J$70&gt;MAX('Budgeted Resources'!$J$4:$AP$4),0,ROUND((+SUMIF('Budgeted Resources'!$J$4:$AP$4,Summary!J$50,'Budgeted Resources'!$J272:$AP272)*(1-Inputs!$D$29))+
(+SUMIF('Budgeted Resources'!$J$4:$AP$4,Summary!I$50,'Budgeted Resources'!$J272:$AP272)*Inputs!$D$29),0))</f>
        <v>0</v>
      </c>
      <c r="K80" s="234">
        <f>IF(K$70&gt;MAX('Budgeted Resources'!$J$4:$AP$4),0,ROUND((+SUMIF('Budgeted Resources'!$J$4:$AP$4,Summary!K$50,'Budgeted Resources'!$J272:$AP272)*(1-Inputs!$D$29))+
(+SUMIF('Budgeted Resources'!$J$4:$AP$4,Summary!J$50,'Budgeted Resources'!$J272:$AP272)*Inputs!$D$29),0))</f>
        <v>0</v>
      </c>
      <c r="L80" s="234">
        <f>ROUND((+SUMIF('Budgeted Resources'!$J$4:$AP$4,MAX('Budgeted Resources'!$J$4:$AP$4),'Budgeted Resources'!$J272:$AP272)*Inputs!$D$29),0)</f>
        <v>0</v>
      </c>
      <c r="M80" s="8"/>
      <c r="N80" s="8"/>
      <c r="O80" s="8"/>
      <c r="P80" s="8"/>
    </row>
    <row r="81" spans="1:16" ht="14.25" x14ac:dyDescent="0.2">
      <c r="A81" s="8"/>
      <c r="B81" s="8"/>
      <c r="C81" s="293" t="str">
        <f t="shared" si="16"/>
        <v>___-_: Account/Fund Title</v>
      </c>
      <c r="D81" s="234">
        <f>IF(D$70&gt;MAX('Budgeted Resources'!$J$4:$AP$4),0,ROUND((+SUMIF('Budgeted Resources'!$J$4:$AP$4,Summary!D$50,'Budgeted Resources'!$J273:$AP273)*(1-Inputs!$D$29))+
(+SUMIF('Budgeted Resources'!$J$4:$AP$4,Summary!C$50,'Budgeted Resources'!$J273:$AP273)*Inputs!$D$29),0))</f>
        <v>0</v>
      </c>
      <c r="E81" s="234">
        <f>IF(E$70&gt;MAX('Budgeted Resources'!$J$4:$AP$4),0,ROUND((+SUMIF('Budgeted Resources'!$J$4:$AP$4,Summary!E$50,'Budgeted Resources'!$J273:$AP273)*(1-Inputs!$D$29))+
(+SUMIF('Budgeted Resources'!$J$4:$AP$4,Summary!D$50,'Budgeted Resources'!$J273:$AP273)*Inputs!$D$29),0))</f>
        <v>0</v>
      </c>
      <c r="F81" s="234">
        <f>IF(F$70&gt;MAX('Budgeted Resources'!$J$4:$AP$4),0,ROUND((+SUMIF('Budgeted Resources'!$J$4:$AP$4,Summary!F$50,'Budgeted Resources'!$J273:$AP273)*(1-Inputs!$D$29))+
(+SUMIF('Budgeted Resources'!$J$4:$AP$4,Summary!E$50,'Budgeted Resources'!$J273:$AP273)*Inputs!$D$29),0))</f>
        <v>0</v>
      </c>
      <c r="G81" s="234">
        <f>IF(G$70&gt;MAX('Budgeted Resources'!$J$4:$AP$4),0,ROUND((+SUMIF('Budgeted Resources'!$J$4:$AP$4,Summary!G$50,'Budgeted Resources'!$J273:$AP273)*(1-Inputs!$D$29))+
(+SUMIF('Budgeted Resources'!$J$4:$AP$4,Summary!F$50,'Budgeted Resources'!$J273:$AP273)*Inputs!$D$29),0))</f>
        <v>0</v>
      </c>
      <c r="H81" s="234">
        <f>IF(H$70&gt;MAX('Budgeted Resources'!$J$4:$AP$4),0,ROUND((+SUMIF('Budgeted Resources'!$J$4:$AP$4,Summary!H$50,'Budgeted Resources'!$J273:$AP273)*(1-Inputs!$D$29))+
(+SUMIF('Budgeted Resources'!$J$4:$AP$4,Summary!G$50,'Budgeted Resources'!$J273:$AP273)*Inputs!$D$29),0))</f>
        <v>0</v>
      </c>
      <c r="I81" s="234">
        <f>IF(I$70&gt;MAX('Budgeted Resources'!$J$4:$AP$4),0,ROUND((+SUMIF('Budgeted Resources'!$J$4:$AP$4,Summary!I$50,'Budgeted Resources'!$J273:$AP273)*(1-Inputs!$D$29))+
(+SUMIF('Budgeted Resources'!$J$4:$AP$4,Summary!H$50,'Budgeted Resources'!$J273:$AP273)*Inputs!$D$29),0))</f>
        <v>0</v>
      </c>
      <c r="J81" s="234">
        <f>IF(J$70&gt;MAX('Budgeted Resources'!$J$4:$AP$4),0,ROUND((+SUMIF('Budgeted Resources'!$J$4:$AP$4,Summary!J$50,'Budgeted Resources'!$J273:$AP273)*(1-Inputs!$D$29))+
(+SUMIF('Budgeted Resources'!$J$4:$AP$4,Summary!I$50,'Budgeted Resources'!$J273:$AP273)*Inputs!$D$29),0))</f>
        <v>0</v>
      </c>
      <c r="K81" s="234">
        <f>IF(K$70&gt;MAX('Budgeted Resources'!$J$4:$AP$4),0,ROUND((+SUMIF('Budgeted Resources'!$J$4:$AP$4,Summary!K$50,'Budgeted Resources'!$J273:$AP273)*(1-Inputs!$D$29))+
(+SUMIF('Budgeted Resources'!$J$4:$AP$4,Summary!J$50,'Budgeted Resources'!$J273:$AP273)*Inputs!$D$29),0))</f>
        <v>0</v>
      </c>
      <c r="L81" s="234">
        <f>ROUND((+SUMIF('Budgeted Resources'!$J$4:$AP$4,MAX('Budgeted Resources'!$J$4:$AP$4),'Budgeted Resources'!$J273:$AP273)*Inputs!$D$29),0)</f>
        <v>0</v>
      </c>
      <c r="M81" s="8"/>
      <c r="N81" s="8"/>
      <c r="O81" s="8"/>
      <c r="P81" s="8"/>
    </row>
    <row r="82" spans="1:16" ht="14.25" x14ac:dyDescent="0.2">
      <c r="A82" s="8"/>
      <c r="B82" s="8"/>
      <c r="C82" s="293" t="str">
        <f t="shared" si="16"/>
        <v>___-_: Account/Fund Title</v>
      </c>
      <c r="D82" s="234">
        <f>IF(D$70&gt;MAX('Budgeted Resources'!$J$4:$AP$4),0,ROUND((+SUMIF('Budgeted Resources'!$J$4:$AP$4,Summary!D$50,'Budgeted Resources'!$J274:$AP274)*(1-Inputs!$D$29))+
(+SUMIF('Budgeted Resources'!$J$4:$AP$4,Summary!C$50,'Budgeted Resources'!$J274:$AP274)*Inputs!$D$29),0))</f>
        <v>0</v>
      </c>
      <c r="E82" s="234">
        <f>IF(E$70&gt;MAX('Budgeted Resources'!$J$4:$AP$4),0,ROUND((+SUMIF('Budgeted Resources'!$J$4:$AP$4,Summary!E$50,'Budgeted Resources'!$J274:$AP274)*(1-Inputs!$D$29))+
(+SUMIF('Budgeted Resources'!$J$4:$AP$4,Summary!D$50,'Budgeted Resources'!$J274:$AP274)*Inputs!$D$29),0))</f>
        <v>0</v>
      </c>
      <c r="F82" s="234">
        <f>IF(F$70&gt;MAX('Budgeted Resources'!$J$4:$AP$4),0,ROUND((+SUMIF('Budgeted Resources'!$J$4:$AP$4,Summary!F$50,'Budgeted Resources'!$J274:$AP274)*(1-Inputs!$D$29))+
(+SUMIF('Budgeted Resources'!$J$4:$AP$4,Summary!E$50,'Budgeted Resources'!$J274:$AP274)*Inputs!$D$29),0))</f>
        <v>0</v>
      </c>
      <c r="G82" s="234">
        <f>IF(G$70&gt;MAX('Budgeted Resources'!$J$4:$AP$4),0,ROUND((+SUMIF('Budgeted Resources'!$J$4:$AP$4,Summary!G$50,'Budgeted Resources'!$J274:$AP274)*(1-Inputs!$D$29))+
(+SUMIF('Budgeted Resources'!$J$4:$AP$4,Summary!F$50,'Budgeted Resources'!$J274:$AP274)*Inputs!$D$29),0))</f>
        <v>0</v>
      </c>
      <c r="H82" s="234">
        <f>IF(H$70&gt;MAX('Budgeted Resources'!$J$4:$AP$4),0,ROUND((+SUMIF('Budgeted Resources'!$J$4:$AP$4,Summary!H$50,'Budgeted Resources'!$J274:$AP274)*(1-Inputs!$D$29))+
(+SUMIF('Budgeted Resources'!$J$4:$AP$4,Summary!G$50,'Budgeted Resources'!$J274:$AP274)*Inputs!$D$29),0))</f>
        <v>0</v>
      </c>
      <c r="I82" s="234">
        <f>IF(I$70&gt;MAX('Budgeted Resources'!$J$4:$AP$4),0,ROUND((+SUMIF('Budgeted Resources'!$J$4:$AP$4,Summary!I$50,'Budgeted Resources'!$J274:$AP274)*(1-Inputs!$D$29))+
(+SUMIF('Budgeted Resources'!$J$4:$AP$4,Summary!H$50,'Budgeted Resources'!$J274:$AP274)*Inputs!$D$29),0))</f>
        <v>0</v>
      </c>
      <c r="J82" s="234">
        <f>IF(J$70&gt;MAX('Budgeted Resources'!$J$4:$AP$4),0,ROUND((+SUMIF('Budgeted Resources'!$J$4:$AP$4,Summary!J$50,'Budgeted Resources'!$J274:$AP274)*(1-Inputs!$D$29))+
(+SUMIF('Budgeted Resources'!$J$4:$AP$4,Summary!I$50,'Budgeted Resources'!$J274:$AP274)*Inputs!$D$29),0))</f>
        <v>0</v>
      </c>
      <c r="K82" s="234">
        <f>IF(K$70&gt;MAX('Budgeted Resources'!$J$4:$AP$4),0,ROUND((+SUMIF('Budgeted Resources'!$J$4:$AP$4,Summary!K$50,'Budgeted Resources'!$J274:$AP274)*(1-Inputs!$D$29))+
(+SUMIF('Budgeted Resources'!$J$4:$AP$4,Summary!J$50,'Budgeted Resources'!$J274:$AP274)*Inputs!$D$29),0))</f>
        <v>0</v>
      </c>
      <c r="L82" s="234">
        <f>ROUND((+SUMIF('Budgeted Resources'!$J$4:$AP$4,MAX('Budgeted Resources'!$J$4:$AP$4),'Budgeted Resources'!$J274:$AP274)*Inputs!$D$29),0)</f>
        <v>0</v>
      </c>
      <c r="M82" s="8"/>
      <c r="N82" s="8"/>
      <c r="O82" s="8"/>
      <c r="P82" s="8"/>
    </row>
    <row r="83" spans="1:16" ht="14.25" x14ac:dyDescent="0.2">
      <c r="A83" s="8"/>
      <c r="B83" s="8"/>
      <c r="C83" s="293" t="str">
        <f t="shared" si="16"/>
        <v>___-_: Account/Fund Title</v>
      </c>
      <c r="D83" s="234">
        <f>IF(D$70&gt;MAX('Budgeted Resources'!$J$4:$AP$4),0,ROUND((+SUMIF('Budgeted Resources'!$J$4:$AP$4,Summary!D$50,'Budgeted Resources'!$J275:$AP275)*(1-Inputs!$D$29))+
(+SUMIF('Budgeted Resources'!$J$4:$AP$4,Summary!C$50,'Budgeted Resources'!$J275:$AP275)*Inputs!$D$29),0))</f>
        <v>0</v>
      </c>
      <c r="E83" s="234">
        <f>IF(E$70&gt;MAX('Budgeted Resources'!$J$4:$AP$4),0,ROUND((+SUMIF('Budgeted Resources'!$J$4:$AP$4,Summary!E$50,'Budgeted Resources'!$J275:$AP275)*(1-Inputs!$D$29))+
(+SUMIF('Budgeted Resources'!$J$4:$AP$4,Summary!D$50,'Budgeted Resources'!$J275:$AP275)*Inputs!$D$29),0))</f>
        <v>0</v>
      </c>
      <c r="F83" s="234">
        <f>IF(F$70&gt;MAX('Budgeted Resources'!$J$4:$AP$4),0,ROUND((+SUMIF('Budgeted Resources'!$J$4:$AP$4,Summary!F$50,'Budgeted Resources'!$J275:$AP275)*(1-Inputs!$D$29))+
(+SUMIF('Budgeted Resources'!$J$4:$AP$4,Summary!E$50,'Budgeted Resources'!$J275:$AP275)*Inputs!$D$29),0))</f>
        <v>0</v>
      </c>
      <c r="G83" s="234">
        <f>IF(G$70&gt;MAX('Budgeted Resources'!$J$4:$AP$4),0,ROUND((+SUMIF('Budgeted Resources'!$J$4:$AP$4,Summary!G$50,'Budgeted Resources'!$J275:$AP275)*(1-Inputs!$D$29))+
(+SUMIF('Budgeted Resources'!$J$4:$AP$4,Summary!F$50,'Budgeted Resources'!$J275:$AP275)*Inputs!$D$29),0))</f>
        <v>0</v>
      </c>
      <c r="H83" s="234">
        <f>IF(H$70&gt;MAX('Budgeted Resources'!$J$4:$AP$4),0,ROUND((+SUMIF('Budgeted Resources'!$J$4:$AP$4,Summary!H$50,'Budgeted Resources'!$J275:$AP275)*(1-Inputs!$D$29))+
(+SUMIF('Budgeted Resources'!$J$4:$AP$4,Summary!G$50,'Budgeted Resources'!$J275:$AP275)*Inputs!$D$29),0))</f>
        <v>0</v>
      </c>
      <c r="I83" s="234">
        <f>IF(I$70&gt;MAX('Budgeted Resources'!$J$4:$AP$4),0,ROUND((+SUMIF('Budgeted Resources'!$J$4:$AP$4,Summary!I$50,'Budgeted Resources'!$J275:$AP275)*(1-Inputs!$D$29))+
(+SUMIF('Budgeted Resources'!$J$4:$AP$4,Summary!H$50,'Budgeted Resources'!$J275:$AP275)*Inputs!$D$29),0))</f>
        <v>0</v>
      </c>
      <c r="J83" s="234">
        <f>IF(J$70&gt;MAX('Budgeted Resources'!$J$4:$AP$4),0,ROUND((+SUMIF('Budgeted Resources'!$J$4:$AP$4,Summary!J$50,'Budgeted Resources'!$J275:$AP275)*(1-Inputs!$D$29))+
(+SUMIF('Budgeted Resources'!$J$4:$AP$4,Summary!I$50,'Budgeted Resources'!$J275:$AP275)*Inputs!$D$29),0))</f>
        <v>0</v>
      </c>
      <c r="K83" s="234">
        <f>IF(K$70&gt;MAX('Budgeted Resources'!$J$4:$AP$4),0,ROUND((+SUMIF('Budgeted Resources'!$J$4:$AP$4,Summary!K$50,'Budgeted Resources'!$J275:$AP275)*(1-Inputs!$D$29))+
(+SUMIF('Budgeted Resources'!$J$4:$AP$4,Summary!J$50,'Budgeted Resources'!$J275:$AP275)*Inputs!$D$29),0))</f>
        <v>0</v>
      </c>
      <c r="L83" s="234">
        <f>ROUND((+SUMIF('Budgeted Resources'!$J$4:$AP$4,MAX('Budgeted Resources'!$J$4:$AP$4),'Budgeted Resources'!$J275:$AP275)*Inputs!$D$29),0)</f>
        <v>0</v>
      </c>
      <c r="M83" s="8"/>
      <c r="N83" s="8"/>
      <c r="O83" s="8"/>
      <c r="P83" s="8"/>
    </row>
    <row r="84" spans="1:16" ht="14.25" x14ac:dyDescent="0.2">
      <c r="A84" s="8"/>
      <c r="B84" s="8"/>
      <c r="C84" s="293" t="str">
        <f t="shared" si="16"/>
        <v>___-_: Account/Fund Title</v>
      </c>
      <c r="D84" s="234">
        <f>IF(D$70&gt;MAX('Budgeted Resources'!$J$4:$AP$4),0,ROUND((+SUMIF('Budgeted Resources'!$J$4:$AP$4,Summary!D$50,'Budgeted Resources'!$J276:$AP276)*(1-Inputs!$D$29))+
(+SUMIF('Budgeted Resources'!$J$4:$AP$4,Summary!C$50,'Budgeted Resources'!$J276:$AP276)*Inputs!$D$29),0))</f>
        <v>0</v>
      </c>
      <c r="E84" s="234">
        <f>IF(E$70&gt;MAX('Budgeted Resources'!$J$4:$AP$4),0,ROUND((+SUMIF('Budgeted Resources'!$J$4:$AP$4,Summary!E$50,'Budgeted Resources'!$J276:$AP276)*(1-Inputs!$D$29))+
(+SUMIF('Budgeted Resources'!$J$4:$AP$4,Summary!D$50,'Budgeted Resources'!$J276:$AP276)*Inputs!$D$29),0))</f>
        <v>0</v>
      </c>
      <c r="F84" s="234">
        <f>IF(F$70&gt;MAX('Budgeted Resources'!$J$4:$AP$4),0,ROUND((+SUMIF('Budgeted Resources'!$J$4:$AP$4,Summary!F$50,'Budgeted Resources'!$J276:$AP276)*(1-Inputs!$D$29))+
(+SUMIF('Budgeted Resources'!$J$4:$AP$4,Summary!E$50,'Budgeted Resources'!$J276:$AP276)*Inputs!$D$29),0))</f>
        <v>0</v>
      </c>
      <c r="G84" s="234">
        <f>IF(G$70&gt;MAX('Budgeted Resources'!$J$4:$AP$4),0,ROUND((+SUMIF('Budgeted Resources'!$J$4:$AP$4,Summary!G$50,'Budgeted Resources'!$J276:$AP276)*(1-Inputs!$D$29))+
(+SUMIF('Budgeted Resources'!$J$4:$AP$4,Summary!F$50,'Budgeted Resources'!$J276:$AP276)*Inputs!$D$29),0))</f>
        <v>0</v>
      </c>
      <c r="H84" s="234">
        <f>IF(H$70&gt;MAX('Budgeted Resources'!$J$4:$AP$4),0,ROUND((+SUMIF('Budgeted Resources'!$J$4:$AP$4,Summary!H$50,'Budgeted Resources'!$J276:$AP276)*(1-Inputs!$D$29))+
(+SUMIF('Budgeted Resources'!$J$4:$AP$4,Summary!G$50,'Budgeted Resources'!$J276:$AP276)*Inputs!$D$29),0))</f>
        <v>0</v>
      </c>
      <c r="I84" s="234">
        <f>IF(I$70&gt;MAX('Budgeted Resources'!$J$4:$AP$4),0,ROUND((+SUMIF('Budgeted Resources'!$J$4:$AP$4,Summary!I$50,'Budgeted Resources'!$J276:$AP276)*(1-Inputs!$D$29))+
(+SUMIF('Budgeted Resources'!$J$4:$AP$4,Summary!H$50,'Budgeted Resources'!$J276:$AP276)*Inputs!$D$29),0))</f>
        <v>0</v>
      </c>
      <c r="J84" s="234">
        <f>IF(J$70&gt;MAX('Budgeted Resources'!$J$4:$AP$4),0,ROUND((+SUMIF('Budgeted Resources'!$J$4:$AP$4,Summary!J$50,'Budgeted Resources'!$J276:$AP276)*(1-Inputs!$D$29))+
(+SUMIF('Budgeted Resources'!$J$4:$AP$4,Summary!I$50,'Budgeted Resources'!$J276:$AP276)*Inputs!$D$29),0))</f>
        <v>0</v>
      </c>
      <c r="K84" s="234">
        <f>IF(K$70&gt;MAX('Budgeted Resources'!$J$4:$AP$4),0,ROUND((+SUMIF('Budgeted Resources'!$J$4:$AP$4,Summary!K$50,'Budgeted Resources'!$J276:$AP276)*(1-Inputs!$D$29))+
(+SUMIF('Budgeted Resources'!$J$4:$AP$4,Summary!J$50,'Budgeted Resources'!$J276:$AP276)*Inputs!$D$29),0))</f>
        <v>0</v>
      </c>
      <c r="L84" s="234">
        <f>ROUND((+SUMIF('Budgeted Resources'!$J$4:$AP$4,MAX('Budgeted Resources'!$J$4:$AP$4),'Budgeted Resources'!$J276:$AP276)*Inputs!$D$29),0)</f>
        <v>0</v>
      </c>
      <c r="M84" s="8"/>
      <c r="N84" s="8"/>
      <c r="O84" s="8"/>
      <c r="P84" s="8"/>
    </row>
    <row r="85" spans="1:16" ht="14.25" x14ac:dyDescent="0.2">
      <c r="A85" s="8"/>
      <c r="B85" s="8"/>
      <c r="C85" s="293" t="str">
        <f t="shared" si="16"/>
        <v>___-_: Account/Fund Title</v>
      </c>
      <c r="D85" s="234">
        <f>IF(D$70&gt;MAX('Budgeted Resources'!$J$4:$AP$4),0,ROUND((+SUMIF('Budgeted Resources'!$J$4:$AP$4,Summary!D$50,'Budgeted Resources'!$J277:$AP277)*(1-Inputs!$D$29))+
(+SUMIF('Budgeted Resources'!$J$4:$AP$4,Summary!C$50,'Budgeted Resources'!$J277:$AP277)*Inputs!$D$29),0))</f>
        <v>0</v>
      </c>
      <c r="E85" s="234">
        <f>IF(E$70&gt;MAX('Budgeted Resources'!$J$4:$AP$4),0,ROUND((+SUMIF('Budgeted Resources'!$J$4:$AP$4,Summary!E$50,'Budgeted Resources'!$J277:$AP277)*(1-Inputs!$D$29))+
(+SUMIF('Budgeted Resources'!$J$4:$AP$4,Summary!D$50,'Budgeted Resources'!$J277:$AP277)*Inputs!$D$29),0))</f>
        <v>0</v>
      </c>
      <c r="F85" s="234">
        <f>IF(F$70&gt;MAX('Budgeted Resources'!$J$4:$AP$4),0,ROUND((+SUMIF('Budgeted Resources'!$J$4:$AP$4,Summary!F$50,'Budgeted Resources'!$J277:$AP277)*(1-Inputs!$D$29))+
(+SUMIF('Budgeted Resources'!$J$4:$AP$4,Summary!E$50,'Budgeted Resources'!$J277:$AP277)*Inputs!$D$29),0))</f>
        <v>0</v>
      </c>
      <c r="G85" s="234">
        <f>IF(G$70&gt;MAX('Budgeted Resources'!$J$4:$AP$4),0,ROUND((+SUMIF('Budgeted Resources'!$J$4:$AP$4,Summary!G$50,'Budgeted Resources'!$J277:$AP277)*(1-Inputs!$D$29))+
(+SUMIF('Budgeted Resources'!$J$4:$AP$4,Summary!F$50,'Budgeted Resources'!$J277:$AP277)*Inputs!$D$29),0))</f>
        <v>0</v>
      </c>
      <c r="H85" s="234">
        <f>IF(H$70&gt;MAX('Budgeted Resources'!$J$4:$AP$4),0,ROUND((+SUMIF('Budgeted Resources'!$J$4:$AP$4,Summary!H$50,'Budgeted Resources'!$J277:$AP277)*(1-Inputs!$D$29))+
(+SUMIF('Budgeted Resources'!$J$4:$AP$4,Summary!G$50,'Budgeted Resources'!$J277:$AP277)*Inputs!$D$29),0))</f>
        <v>0</v>
      </c>
      <c r="I85" s="234">
        <f>IF(I$70&gt;MAX('Budgeted Resources'!$J$4:$AP$4),0,ROUND((+SUMIF('Budgeted Resources'!$J$4:$AP$4,Summary!I$50,'Budgeted Resources'!$J277:$AP277)*(1-Inputs!$D$29))+
(+SUMIF('Budgeted Resources'!$J$4:$AP$4,Summary!H$50,'Budgeted Resources'!$J277:$AP277)*Inputs!$D$29),0))</f>
        <v>0</v>
      </c>
      <c r="J85" s="234">
        <f>IF(J$70&gt;MAX('Budgeted Resources'!$J$4:$AP$4),0,ROUND((+SUMIF('Budgeted Resources'!$J$4:$AP$4,Summary!J$50,'Budgeted Resources'!$J277:$AP277)*(1-Inputs!$D$29))+
(+SUMIF('Budgeted Resources'!$J$4:$AP$4,Summary!I$50,'Budgeted Resources'!$J277:$AP277)*Inputs!$D$29),0))</f>
        <v>0</v>
      </c>
      <c r="K85" s="234">
        <f>IF(K$70&gt;MAX('Budgeted Resources'!$J$4:$AP$4),0,ROUND((+SUMIF('Budgeted Resources'!$J$4:$AP$4,Summary!K$50,'Budgeted Resources'!$J277:$AP277)*(1-Inputs!$D$29))+
(+SUMIF('Budgeted Resources'!$J$4:$AP$4,Summary!J$50,'Budgeted Resources'!$J277:$AP277)*Inputs!$D$29),0))</f>
        <v>0</v>
      </c>
      <c r="L85" s="234">
        <f>ROUND((+SUMIF('Budgeted Resources'!$J$4:$AP$4,MAX('Budgeted Resources'!$J$4:$AP$4),'Budgeted Resources'!$J277:$AP277)*Inputs!$D$29),0)</f>
        <v>0</v>
      </c>
      <c r="M85" s="8"/>
      <c r="N85" s="8"/>
      <c r="O85" s="234"/>
      <c r="P85" s="8"/>
    </row>
    <row r="86" spans="1:16" ht="14.25" x14ac:dyDescent="0.2">
      <c r="A86" s="8"/>
      <c r="B86" s="8"/>
      <c r="C86" s="293" t="str">
        <f t="shared" si="16"/>
        <v>___-_: Account/Fund Title</v>
      </c>
      <c r="D86" s="234">
        <f>IF(D$70&gt;MAX('Budgeted Resources'!$J$4:$AP$4),0,ROUND((+SUMIF('Budgeted Resources'!$J$4:$AP$4,Summary!D$50,'Budgeted Resources'!$J278:$AP278)*(1-Inputs!$D$29))+
(+SUMIF('Budgeted Resources'!$J$4:$AP$4,Summary!C$50,'Budgeted Resources'!$J278:$AP278)*Inputs!$D$29),0))</f>
        <v>0</v>
      </c>
      <c r="E86" s="234">
        <f>IF(E$70&gt;MAX('Budgeted Resources'!$J$4:$AP$4),0,ROUND((+SUMIF('Budgeted Resources'!$J$4:$AP$4,Summary!E$50,'Budgeted Resources'!$J278:$AP278)*(1-Inputs!$D$29))+
(+SUMIF('Budgeted Resources'!$J$4:$AP$4,Summary!D$50,'Budgeted Resources'!$J278:$AP278)*Inputs!$D$29),0))</f>
        <v>0</v>
      </c>
      <c r="F86" s="234">
        <f>IF(F$70&gt;MAX('Budgeted Resources'!$J$4:$AP$4),0,ROUND((+SUMIF('Budgeted Resources'!$J$4:$AP$4,Summary!F$50,'Budgeted Resources'!$J278:$AP278)*(1-Inputs!$D$29))+
(+SUMIF('Budgeted Resources'!$J$4:$AP$4,Summary!E$50,'Budgeted Resources'!$J278:$AP278)*Inputs!$D$29),0))</f>
        <v>0</v>
      </c>
      <c r="G86" s="234">
        <f>IF(G$70&gt;MAX('Budgeted Resources'!$J$4:$AP$4),0,ROUND((+SUMIF('Budgeted Resources'!$J$4:$AP$4,Summary!G$50,'Budgeted Resources'!$J278:$AP278)*(1-Inputs!$D$29))+
(+SUMIF('Budgeted Resources'!$J$4:$AP$4,Summary!F$50,'Budgeted Resources'!$J278:$AP278)*Inputs!$D$29),0))</f>
        <v>0</v>
      </c>
      <c r="H86" s="234">
        <f>IF(H$70&gt;MAX('Budgeted Resources'!$J$4:$AP$4),0,ROUND((+SUMIF('Budgeted Resources'!$J$4:$AP$4,Summary!H$50,'Budgeted Resources'!$J278:$AP278)*(1-Inputs!$D$29))+
(+SUMIF('Budgeted Resources'!$J$4:$AP$4,Summary!G$50,'Budgeted Resources'!$J278:$AP278)*Inputs!$D$29),0))</f>
        <v>0</v>
      </c>
      <c r="I86" s="234">
        <f>IF(I$70&gt;MAX('Budgeted Resources'!$J$4:$AP$4),0,ROUND((+SUMIF('Budgeted Resources'!$J$4:$AP$4,Summary!I$50,'Budgeted Resources'!$J278:$AP278)*(1-Inputs!$D$29))+
(+SUMIF('Budgeted Resources'!$J$4:$AP$4,Summary!H$50,'Budgeted Resources'!$J278:$AP278)*Inputs!$D$29),0))</f>
        <v>0</v>
      </c>
      <c r="J86" s="234">
        <f>IF(J$70&gt;MAX('Budgeted Resources'!$J$4:$AP$4),0,ROUND((+SUMIF('Budgeted Resources'!$J$4:$AP$4,Summary!J$50,'Budgeted Resources'!$J278:$AP278)*(1-Inputs!$D$29))+
(+SUMIF('Budgeted Resources'!$J$4:$AP$4,Summary!I$50,'Budgeted Resources'!$J278:$AP278)*Inputs!$D$29),0))</f>
        <v>0</v>
      </c>
      <c r="K86" s="234">
        <f>IF(K$70&gt;MAX('Budgeted Resources'!$J$4:$AP$4),0,ROUND((+SUMIF('Budgeted Resources'!$J$4:$AP$4,Summary!K$50,'Budgeted Resources'!$J278:$AP278)*(1-Inputs!$D$29))+
(+SUMIF('Budgeted Resources'!$J$4:$AP$4,Summary!J$50,'Budgeted Resources'!$J278:$AP278)*Inputs!$D$29),0))</f>
        <v>0</v>
      </c>
      <c r="L86" s="234">
        <f>ROUND((+SUMIF('Budgeted Resources'!$J$4:$AP$4,MAX('Budgeted Resources'!$J$4:$AP$4),'Budgeted Resources'!$J278:$AP278)*Inputs!$D$29),0)</f>
        <v>0</v>
      </c>
      <c r="M86" s="8"/>
      <c r="N86" s="8"/>
      <c r="O86" s="8"/>
      <c r="P86" s="8"/>
    </row>
    <row r="87" spans="1:16" ht="14.25" x14ac:dyDescent="0.2">
      <c r="A87" s="8"/>
      <c r="B87" s="8"/>
      <c r="C87" s="293" t="str">
        <f t="shared" si="16"/>
        <v>___-_: Account/Fund Title</v>
      </c>
      <c r="D87" s="234">
        <f>IF(D$70&gt;MAX('Budgeted Resources'!$J$4:$AP$4),0,ROUND((+SUMIF('Budgeted Resources'!$J$4:$AP$4,Summary!D$50,'Budgeted Resources'!$J279:$AP279)*(1-Inputs!$D$29))+
(+SUMIF('Budgeted Resources'!$J$4:$AP$4,Summary!C$50,'Budgeted Resources'!$J279:$AP279)*Inputs!$D$29),0))</f>
        <v>0</v>
      </c>
      <c r="E87" s="234">
        <f>IF(E$70&gt;MAX('Budgeted Resources'!$J$4:$AP$4),0,ROUND((+SUMIF('Budgeted Resources'!$J$4:$AP$4,Summary!E$50,'Budgeted Resources'!$J279:$AP279)*(1-Inputs!$D$29))+
(+SUMIF('Budgeted Resources'!$J$4:$AP$4,Summary!D$50,'Budgeted Resources'!$J279:$AP279)*Inputs!$D$29),0))</f>
        <v>0</v>
      </c>
      <c r="F87" s="234">
        <f>IF(F$70&gt;MAX('Budgeted Resources'!$J$4:$AP$4),0,ROUND((+SUMIF('Budgeted Resources'!$J$4:$AP$4,Summary!F$50,'Budgeted Resources'!$J279:$AP279)*(1-Inputs!$D$29))+
(+SUMIF('Budgeted Resources'!$J$4:$AP$4,Summary!E$50,'Budgeted Resources'!$J279:$AP279)*Inputs!$D$29),0))</f>
        <v>0</v>
      </c>
      <c r="G87" s="234">
        <f>IF(G$70&gt;MAX('Budgeted Resources'!$J$4:$AP$4),0,ROUND((+SUMIF('Budgeted Resources'!$J$4:$AP$4,Summary!G$50,'Budgeted Resources'!$J279:$AP279)*(1-Inputs!$D$29))+
(+SUMIF('Budgeted Resources'!$J$4:$AP$4,Summary!F$50,'Budgeted Resources'!$J279:$AP279)*Inputs!$D$29),0))</f>
        <v>0</v>
      </c>
      <c r="H87" s="234">
        <f>IF(H$70&gt;MAX('Budgeted Resources'!$J$4:$AP$4),0,ROUND((+SUMIF('Budgeted Resources'!$J$4:$AP$4,Summary!H$50,'Budgeted Resources'!$J279:$AP279)*(1-Inputs!$D$29))+
(+SUMIF('Budgeted Resources'!$J$4:$AP$4,Summary!G$50,'Budgeted Resources'!$J279:$AP279)*Inputs!$D$29),0))</f>
        <v>0</v>
      </c>
      <c r="I87" s="234">
        <f>IF(I$70&gt;MAX('Budgeted Resources'!$J$4:$AP$4),0,ROUND((+SUMIF('Budgeted Resources'!$J$4:$AP$4,Summary!I$50,'Budgeted Resources'!$J279:$AP279)*(1-Inputs!$D$29))+
(+SUMIF('Budgeted Resources'!$J$4:$AP$4,Summary!H$50,'Budgeted Resources'!$J279:$AP279)*Inputs!$D$29),0))</f>
        <v>0</v>
      </c>
      <c r="J87" s="234">
        <f>IF(J$70&gt;MAX('Budgeted Resources'!$J$4:$AP$4),0,ROUND((+SUMIF('Budgeted Resources'!$J$4:$AP$4,Summary!J$50,'Budgeted Resources'!$J279:$AP279)*(1-Inputs!$D$29))+
(+SUMIF('Budgeted Resources'!$J$4:$AP$4,Summary!I$50,'Budgeted Resources'!$J279:$AP279)*Inputs!$D$29),0))</f>
        <v>0</v>
      </c>
      <c r="K87" s="234">
        <f>IF(K$70&gt;MAX('Budgeted Resources'!$J$4:$AP$4),0,ROUND((+SUMIF('Budgeted Resources'!$J$4:$AP$4,Summary!K$50,'Budgeted Resources'!$J279:$AP279)*(1-Inputs!$D$29))+
(+SUMIF('Budgeted Resources'!$J$4:$AP$4,Summary!J$50,'Budgeted Resources'!$J279:$AP279)*Inputs!$D$29),0))</f>
        <v>0</v>
      </c>
      <c r="L87" s="234">
        <f>ROUND((+SUMIF('Budgeted Resources'!$J$4:$AP$4,MAX('Budgeted Resources'!$J$4:$AP$4),'Budgeted Resources'!$J279:$AP279)*Inputs!$D$29),0)</f>
        <v>0</v>
      </c>
      <c r="M87" s="8"/>
      <c r="N87" s="8"/>
      <c r="O87" s="8"/>
      <c r="P87" s="8"/>
    </row>
    <row r="88" spans="1:16" ht="14.25" x14ac:dyDescent="0.2">
      <c r="A88" s="8"/>
      <c r="B88" s="8"/>
      <c r="C88" s="293" t="str">
        <f t="shared" si="16"/>
        <v>___-_: Account/Fund Title</v>
      </c>
      <c r="D88" s="234">
        <f>IF(D$70&gt;MAX('Budgeted Resources'!$J$4:$AP$4),0,ROUND((+SUMIF('Budgeted Resources'!$J$4:$AP$4,Summary!D$50,'Budgeted Resources'!$J280:$AP280)*(1-Inputs!$D$29))+
(+SUMIF('Budgeted Resources'!$J$4:$AP$4,Summary!C$50,'Budgeted Resources'!$J280:$AP280)*Inputs!$D$29),0))</f>
        <v>0</v>
      </c>
      <c r="E88" s="234">
        <f>IF(E$70&gt;MAX('Budgeted Resources'!$J$4:$AP$4),0,ROUND((+SUMIF('Budgeted Resources'!$J$4:$AP$4,Summary!E$50,'Budgeted Resources'!$J280:$AP280)*(1-Inputs!$D$29))+
(+SUMIF('Budgeted Resources'!$J$4:$AP$4,Summary!D$50,'Budgeted Resources'!$J280:$AP280)*Inputs!$D$29),0))</f>
        <v>0</v>
      </c>
      <c r="F88" s="234">
        <f>IF(F$70&gt;MAX('Budgeted Resources'!$J$4:$AP$4),0,ROUND((+SUMIF('Budgeted Resources'!$J$4:$AP$4,Summary!F$50,'Budgeted Resources'!$J280:$AP280)*(1-Inputs!$D$29))+
(+SUMIF('Budgeted Resources'!$J$4:$AP$4,Summary!E$50,'Budgeted Resources'!$J280:$AP280)*Inputs!$D$29),0))</f>
        <v>0</v>
      </c>
      <c r="G88" s="234">
        <f>IF(G$70&gt;MAX('Budgeted Resources'!$J$4:$AP$4),0,ROUND((+SUMIF('Budgeted Resources'!$J$4:$AP$4,Summary!G$50,'Budgeted Resources'!$J280:$AP280)*(1-Inputs!$D$29))+
(+SUMIF('Budgeted Resources'!$J$4:$AP$4,Summary!F$50,'Budgeted Resources'!$J280:$AP280)*Inputs!$D$29),0))</f>
        <v>0</v>
      </c>
      <c r="H88" s="234">
        <f>IF(H$70&gt;MAX('Budgeted Resources'!$J$4:$AP$4),0,ROUND((+SUMIF('Budgeted Resources'!$J$4:$AP$4,Summary!H$50,'Budgeted Resources'!$J280:$AP280)*(1-Inputs!$D$29))+
(+SUMIF('Budgeted Resources'!$J$4:$AP$4,Summary!G$50,'Budgeted Resources'!$J280:$AP280)*Inputs!$D$29),0))</f>
        <v>0</v>
      </c>
      <c r="I88" s="234">
        <f>IF(I$70&gt;MAX('Budgeted Resources'!$J$4:$AP$4),0,ROUND((+SUMIF('Budgeted Resources'!$J$4:$AP$4,Summary!I$50,'Budgeted Resources'!$J280:$AP280)*(1-Inputs!$D$29))+
(+SUMIF('Budgeted Resources'!$J$4:$AP$4,Summary!H$50,'Budgeted Resources'!$J280:$AP280)*Inputs!$D$29),0))</f>
        <v>0</v>
      </c>
      <c r="J88" s="234">
        <f>IF(J$70&gt;MAX('Budgeted Resources'!$J$4:$AP$4),0,ROUND((+SUMIF('Budgeted Resources'!$J$4:$AP$4,Summary!J$50,'Budgeted Resources'!$J280:$AP280)*(1-Inputs!$D$29))+
(+SUMIF('Budgeted Resources'!$J$4:$AP$4,Summary!I$50,'Budgeted Resources'!$J280:$AP280)*Inputs!$D$29),0))</f>
        <v>0</v>
      </c>
      <c r="K88" s="234">
        <f>IF(K$70&gt;MAX('Budgeted Resources'!$J$4:$AP$4),0,ROUND((+SUMIF('Budgeted Resources'!$J$4:$AP$4,Summary!K$50,'Budgeted Resources'!$J280:$AP280)*(1-Inputs!$D$29))+
(+SUMIF('Budgeted Resources'!$J$4:$AP$4,Summary!J$50,'Budgeted Resources'!$J280:$AP280)*Inputs!$D$29),0))</f>
        <v>0</v>
      </c>
      <c r="L88" s="234">
        <f>ROUND((+SUMIF('Budgeted Resources'!$J$4:$AP$4,MAX('Budgeted Resources'!$J$4:$AP$4),'Budgeted Resources'!$J280:$AP280)*Inputs!$D$29),0)</f>
        <v>0</v>
      </c>
      <c r="M88" s="8"/>
      <c r="N88" s="8"/>
      <c r="O88" s="8"/>
      <c r="P88" s="8"/>
    </row>
    <row r="89" spans="1:16" ht="14.25" x14ac:dyDescent="0.2">
      <c r="A89" s="8"/>
      <c r="B89" s="8"/>
      <c r="C89" s="293" t="str">
        <f t="shared" si="16"/>
        <v>___-_: Account/Fund Title</v>
      </c>
      <c r="D89" s="234">
        <f>IF(D$70&gt;MAX('Budgeted Resources'!$J$4:$AP$4),0,ROUND((+SUMIF('Budgeted Resources'!$J$4:$AP$4,Summary!D$50,'Budgeted Resources'!$J281:$AP281)*(1-Inputs!$D$29))+
(+SUMIF('Budgeted Resources'!$J$4:$AP$4,Summary!C$50,'Budgeted Resources'!$J281:$AP281)*Inputs!$D$29),0))</f>
        <v>0</v>
      </c>
      <c r="E89" s="234">
        <f>IF(E$70&gt;MAX('Budgeted Resources'!$J$4:$AP$4),0,ROUND((+SUMIF('Budgeted Resources'!$J$4:$AP$4,Summary!E$50,'Budgeted Resources'!$J281:$AP281)*(1-Inputs!$D$29))+
(+SUMIF('Budgeted Resources'!$J$4:$AP$4,Summary!D$50,'Budgeted Resources'!$J281:$AP281)*Inputs!$D$29),0))</f>
        <v>0</v>
      </c>
      <c r="F89" s="234">
        <f>IF(F$70&gt;MAX('Budgeted Resources'!$J$4:$AP$4),0,ROUND((+SUMIF('Budgeted Resources'!$J$4:$AP$4,Summary!F$50,'Budgeted Resources'!$J281:$AP281)*(1-Inputs!$D$29))+
(+SUMIF('Budgeted Resources'!$J$4:$AP$4,Summary!E$50,'Budgeted Resources'!$J281:$AP281)*Inputs!$D$29),0))</f>
        <v>0</v>
      </c>
      <c r="G89" s="234">
        <f>IF(G$70&gt;MAX('Budgeted Resources'!$J$4:$AP$4),0,ROUND((+SUMIF('Budgeted Resources'!$J$4:$AP$4,Summary!G$50,'Budgeted Resources'!$J281:$AP281)*(1-Inputs!$D$29))+
(+SUMIF('Budgeted Resources'!$J$4:$AP$4,Summary!F$50,'Budgeted Resources'!$J281:$AP281)*Inputs!$D$29),0))</f>
        <v>0</v>
      </c>
      <c r="H89" s="234">
        <f>IF(H$70&gt;MAX('Budgeted Resources'!$J$4:$AP$4),0,ROUND((+SUMIF('Budgeted Resources'!$J$4:$AP$4,Summary!H$50,'Budgeted Resources'!$J281:$AP281)*(1-Inputs!$D$29))+
(+SUMIF('Budgeted Resources'!$J$4:$AP$4,Summary!G$50,'Budgeted Resources'!$J281:$AP281)*Inputs!$D$29),0))</f>
        <v>0</v>
      </c>
      <c r="I89" s="234">
        <f>IF(I$70&gt;MAX('Budgeted Resources'!$J$4:$AP$4),0,ROUND((+SUMIF('Budgeted Resources'!$J$4:$AP$4,Summary!I$50,'Budgeted Resources'!$J281:$AP281)*(1-Inputs!$D$29))+
(+SUMIF('Budgeted Resources'!$J$4:$AP$4,Summary!H$50,'Budgeted Resources'!$J281:$AP281)*Inputs!$D$29),0))</f>
        <v>0</v>
      </c>
      <c r="J89" s="234">
        <f>IF(J$70&gt;MAX('Budgeted Resources'!$J$4:$AP$4),0,ROUND((+SUMIF('Budgeted Resources'!$J$4:$AP$4,Summary!J$50,'Budgeted Resources'!$J281:$AP281)*(1-Inputs!$D$29))+
(+SUMIF('Budgeted Resources'!$J$4:$AP$4,Summary!I$50,'Budgeted Resources'!$J281:$AP281)*Inputs!$D$29),0))</f>
        <v>0</v>
      </c>
      <c r="K89" s="234">
        <f>IF(K$70&gt;MAX('Budgeted Resources'!$J$4:$AP$4),0,ROUND((+SUMIF('Budgeted Resources'!$J$4:$AP$4,Summary!K$50,'Budgeted Resources'!$J281:$AP281)*(1-Inputs!$D$29))+
(+SUMIF('Budgeted Resources'!$J$4:$AP$4,Summary!J$50,'Budgeted Resources'!$J281:$AP281)*Inputs!$D$29),0))</f>
        <v>0</v>
      </c>
      <c r="L89" s="234">
        <f>ROUND((+SUMIF('Budgeted Resources'!$J$4:$AP$4,MAX('Budgeted Resources'!$J$4:$AP$4),'Budgeted Resources'!$J281:$AP281)*Inputs!$D$29),0)</f>
        <v>0</v>
      </c>
      <c r="M89" s="8"/>
      <c r="N89" s="8"/>
      <c r="O89" s="8"/>
      <c r="P89" s="8"/>
    </row>
    <row r="90" spans="1:16" ht="14.25" x14ac:dyDescent="0.2">
      <c r="A90" s="8"/>
      <c r="B90" s="8"/>
      <c r="C90" s="293" t="str">
        <f t="shared" si="16"/>
        <v>___-_: Account/Fund Title</v>
      </c>
      <c r="D90" s="234">
        <f>IF(D$70&gt;MAX('Budgeted Resources'!$J$4:$AP$4),0,ROUND((+SUMIF('Budgeted Resources'!$J$4:$AP$4,Summary!D$50,'Budgeted Resources'!$J282:$AP282)*(1-Inputs!$D$29))+
(+SUMIF('Budgeted Resources'!$J$4:$AP$4,Summary!C$50,'Budgeted Resources'!$J282:$AP282)*Inputs!$D$29),0))</f>
        <v>0</v>
      </c>
      <c r="E90" s="234">
        <f>IF(E$70&gt;MAX('Budgeted Resources'!$J$4:$AP$4),0,ROUND((+SUMIF('Budgeted Resources'!$J$4:$AP$4,Summary!E$50,'Budgeted Resources'!$J282:$AP282)*(1-Inputs!$D$29))+
(+SUMIF('Budgeted Resources'!$J$4:$AP$4,Summary!D$50,'Budgeted Resources'!$J282:$AP282)*Inputs!$D$29),0))</f>
        <v>0</v>
      </c>
      <c r="F90" s="234">
        <f>IF(F$70&gt;MAX('Budgeted Resources'!$J$4:$AP$4),0,ROUND((+SUMIF('Budgeted Resources'!$J$4:$AP$4,Summary!F$50,'Budgeted Resources'!$J282:$AP282)*(1-Inputs!$D$29))+
(+SUMIF('Budgeted Resources'!$J$4:$AP$4,Summary!E$50,'Budgeted Resources'!$J282:$AP282)*Inputs!$D$29),0))</f>
        <v>0</v>
      </c>
      <c r="G90" s="234">
        <f>IF(G$70&gt;MAX('Budgeted Resources'!$J$4:$AP$4),0,ROUND((+SUMIF('Budgeted Resources'!$J$4:$AP$4,Summary!G$50,'Budgeted Resources'!$J282:$AP282)*(1-Inputs!$D$29))+
(+SUMIF('Budgeted Resources'!$J$4:$AP$4,Summary!F$50,'Budgeted Resources'!$J282:$AP282)*Inputs!$D$29),0))</f>
        <v>0</v>
      </c>
      <c r="H90" s="234">
        <f>IF(H$70&gt;MAX('Budgeted Resources'!$J$4:$AP$4),0,ROUND((+SUMIF('Budgeted Resources'!$J$4:$AP$4,Summary!H$50,'Budgeted Resources'!$J282:$AP282)*(1-Inputs!$D$29))+
(+SUMIF('Budgeted Resources'!$J$4:$AP$4,Summary!G$50,'Budgeted Resources'!$J282:$AP282)*Inputs!$D$29),0))</f>
        <v>0</v>
      </c>
      <c r="I90" s="234">
        <f>IF(I$70&gt;MAX('Budgeted Resources'!$J$4:$AP$4),0,ROUND((+SUMIF('Budgeted Resources'!$J$4:$AP$4,Summary!I$50,'Budgeted Resources'!$J282:$AP282)*(1-Inputs!$D$29))+
(+SUMIF('Budgeted Resources'!$J$4:$AP$4,Summary!H$50,'Budgeted Resources'!$J282:$AP282)*Inputs!$D$29),0))</f>
        <v>0</v>
      </c>
      <c r="J90" s="234">
        <f>IF(J$70&gt;MAX('Budgeted Resources'!$J$4:$AP$4),0,ROUND((+SUMIF('Budgeted Resources'!$J$4:$AP$4,Summary!J$50,'Budgeted Resources'!$J282:$AP282)*(1-Inputs!$D$29))+
(+SUMIF('Budgeted Resources'!$J$4:$AP$4,Summary!I$50,'Budgeted Resources'!$J282:$AP282)*Inputs!$D$29),0))</f>
        <v>0</v>
      </c>
      <c r="K90" s="234">
        <f>IF(K$70&gt;MAX('Budgeted Resources'!$J$4:$AP$4),0,ROUND((+SUMIF('Budgeted Resources'!$J$4:$AP$4,Summary!K$50,'Budgeted Resources'!$J282:$AP282)*(1-Inputs!$D$29))+
(+SUMIF('Budgeted Resources'!$J$4:$AP$4,Summary!J$50,'Budgeted Resources'!$J282:$AP282)*Inputs!$D$29),0))</f>
        <v>0</v>
      </c>
      <c r="L90" s="234">
        <f>ROUND((+SUMIF('Budgeted Resources'!$J$4:$AP$4,MAX('Budgeted Resources'!$J$4:$AP$4),'Budgeted Resources'!$J282:$AP282)*Inputs!$D$29),0)</f>
        <v>0</v>
      </c>
      <c r="M90" s="8"/>
      <c r="N90" s="8"/>
      <c r="O90" s="8"/>
      <c r="P90" s="8"/>
    </row>
    <row r="91" spans="1:16" ht="14.25" x14ac:dyDescent="0.2">
      <c r="A91" s="8"/>
      <c r="B91" s="8"/>
      <c r="C91" s="293" t="str">
        <f t="shared" si="16"/>
        <v>___-_: Account/Fund Title</v>
      </c>
      <c r="D91" s="234">
        <f>IF(D$70&gt;MAX('Budgeted Resources'!$J$4:$AP$4),0,ROUND((+SUMIF('Budgeted Resources'!$J$4:$AP$4,Summary!D$50,'Budgeted Resources'!$J283:$AP283)*(1-Inputs!$D$29))+
(+SUMIF('Budgeted Resources'!$J$4:$AP$4,Summary!C$50,'Budgeted Resources'!$J283:$AP283)*Inputs!$D$29),0))</f>
        <v>0</v>
      </c>
      <c r="E91" s="234">
        <f>IF(E$70&gt;MAX('Budgeted Resources'!$J$4:$AP$4),0,ROUND((+SUMIF('Budgeted Resources'!$J$4:$AP$4,Summary!E$50,'Budgeted Resources'!$J283:$AP283)*(1-Inputs!$D$29))+
(+SUMIF('Budgeted Resources'!$J$4:$AP$4,Summary!D$50,'Budgeted Resources'!$J283:$AP283)*Inputs!$D$29),0))</f>
        <v>0</v>
      </c>
      <c r="F91" s="234">
        <f>IF(F$70&gt;MAX('Budgeted Resources'!$J$4:$AP$4),0,ROUND((+SUMIF('Budgeted Resources'!$J$4:$AP$4,Summary!F$50,'Budgeted Resources'!$J283:$AP283)*(1-Inputs!$D$29))+
(+SUMIF('Budgeted Resources'!$J$4:$AP$4,Summary!E$50,'Budgeted Resources'!$J283:$AP283)*Inputs!$D$29),0))</f>
        <v>0</v>
      </c>
      <c r="G91" s="234">
        <f>IF(G$70&gt;MAX('Budgeted Resources'!$J$4:$AP$4),0,ROUND((+SUMIF('Budgeted Resources'!$J$4:$AP$4,Summary!G$50,'Budgeted Resources'!$J283:$AP283)*(1-Inputs!$D$29))+
(+SUMIF('Budgeted Resources'!$J$4:$AP$4,Summary!F$50,'Budgeted Resources'!$J283:$AP283)*Inputs!$D$29),0))</f>
        <v>0</v>
      </c>
      <c r="H91" s="234">
        <f>IF(H$70&gt;MAX('Budgeted Resources'!$J$4:$AP$4),0,ROUND((+SUMIF('Budgeted Resources'!$J$4:$AP$4,Summary!H$50,'Budgeted Resources'!$J283:$AP283)*(1-Inputs!$D$29))+
(+SUMIF('Budgeted Resources'!$J$4:$AP$4,Summary!G$50,'Budgeted Resources'!$J283:$AP283)*Inputs!$D$29),0))</f>
        <v>0</v>
      </c>
      <c r="I91" s="234">
        <f>IF(I$70&gt;MAX('Budgeted Resources'!$J$4:$AP$4),0,ROUND((+SUMIF('Budgeted Resources'!$J$4:$AP$4,Summary!I$50,'Budgeted Resources'!$J283:$AP283)*(1-Inputs!$D$29))+
(+SUMIF('Budgeted Resources'!$J$4:$AP$4,Summary!H$50,'Budgeted Resources'!$J283:$AP283)*Inputs!$D$29),0))</f>
        <v>0</v>
      </c>
      <c r="J91" s="234">
        <f>IF(J$70&gt;MAX('Budgeted Resources'!$J$4:$AP$4),0,ROUND((+SUMIF('Budgeted Resources'!$J$4:$AP$4,Summary!J$50,'Budgeted Resources'!$J283:$AP283)*(1-Inputs!$D$29))+
(+SUMIF('Budgeted Resources'!$J$4:$AP$4,Summary!I$50,'Budgeted Resources'!$J283:$AP283)*Inputs!$D$29),0))</f>
        <v>0</v>
      </c>
      <c r="K91" s="234">
        <f>IF(K$70&gt;MAX('Budgeted Resources'!$J$4:$AP$4),0,ROUND((+SUMIF('Budgeted Resources'!$J$4:$AP$4,Summary!K$50,'Budgeted Resources'!$J283:$AP283)*(1-Inputs!$D$29))+
(+SUMIF('Budgeted Resources'!$J$4:$AP$4,Summary!J$50,'Budgeted Resources'!$J283:$AP283)*Inputs!$D$29),0))</f>
        <v>0</v>
      </c>
      <c r="L91" s="234">
        <f>ROUND((+SUMIF('Budgeted Resources'!$J$4:$AP$4,MAX('Budgeted Resources'!$J$4:$AP$4),'Budgeted Resources'!$J283:$AP283)*Inputs!$D$29),0)</f>
        <v>0</v>
      </c>
      <c r="M91" s="8"/>
      <c r="N91" s="8"/>
      <c r="O91" s="8"/>
      <c r="P91" s="8"/>
    </row>
    <row r="92" spans="1:16" ht="14.25" x14ac:dyDescent="0.2">
      <c r="A92" s="8"/>
      <c r="B92" s="8"/>
      <c r="C92" s="293" t="str">
        <f t="shared" si="16"/>
        <v>___-_: Account/Fund Title</v>
      </c>
      <c r="D92" s="234">
        <f>IF(D$70&gt;MAX('Budgeted Resources'!$J$4:$AP$4),0,ROUND((+SUMIF('Budgeted Resources'!$J$4:$AP$4,Summary!D$50,'Budgeted Resources'!$J284:$AP284)*(1-Inputs!$D$29))+
(+SUMIF('Budgeted Resources'!$J$4:$AP$4,Summary!C$50,'Budgeted Resources'!$J284:$AP284)*Inputs!$D$29),0))</f>
        <v>0</v>
      </c>
      <c r="E92" s="234">
        <f>IF(E$70&gt;MAX('Budgeted Resources'!$J$4:$AP$4),0,ROUND((+SUMIF('Budgeted Resources'!$J$4:$AP$4,Summary!E$50,'Budgeted Resources'!$J284:$AP284)*(1-Inputs!$D$29))+
(+SUMIF('Budgeted Resources'!$J$4:$AP$4,Summary!D$50,'Budgeted Resources'!$J284:$AP284)*Inputs!$D$29),0))</f>
        <v>0</v>
      </c>
      <c r="F92" s="234">
        <f>IF(F$70&gt;MAX('Budgeted Resources'!$J$4:$AP$4),0,ROUND((+SUMIF('Budgeted Resources'!$J$4:$AP$4,Summary!F$50,'Budgeted Resources'!$J284:$AP284)*(1-Inputs!$D$29))+
(+SUMIF('Budgeted Resources'!$J$4:$AP$4,Summary!E$50,'Budgeted Resources'!$J284:$AP284)*Inputs!$D$29),0))</f>
        <v>0</v>
      </c>
      <c r="G92" s="234">
        <f>IF(G$70&gt;MAX('Budgeted Resources'!$J$4:$AP$4),0,ROUND((+SUMIF('Budgeted Resources'!$J$4:$AP$4,Summary!G$50,'Budgeted Resources'!$J284:$AP284)*(1-Inputs!$D$29))+
(+SUMIF('Budgeted Resources'!$J$4:$AP$4,Summary!F$50,'Budgeted Resources'!$J284:$AP284)*Inputs!$D$29),0))</f>
        <v>0</v>
      </c>
      <c r="H92" s="234">
        <f>IF(H$70&gt;MAX('Budgeted Resources'!$J$4:$AP$4),0,ROUND((+SUMIF('Budgeted Resources'!$J$4:$AP$4,Summary!H$50,'Budgeted Resources'!$J284:$AP284)*(1-Inputs!$D$29))+
(+SUMIF('Budgeted Resources'!$J$4:$AP$4,Summary!G$50,'Budgeted Resources'!$J284:$AP284)*Inputs!$D$29),0))</f>
        <v>0</v>
      </c>
      <c r="I92" s="234">
        <f>IF(I$70&gt;MAX('Budgeted Resources'!$J$4:$AP$4),0,ROUND((+SUMIF('Budgeted Resources'!$J$4:$AP$4,Summary!I$50,'Budgeted Resources'!$J284:$AP284)*(1-Inputs!$D$29))+
(+SUMIF('Budgeted Resources'!$J$4:$AP$4,Summary!H$50,'Budgeted Resources'!$J284:$AP284)*Inputs!$D$29),0))</f>
        <v>0</v>
      </c>
      <c r="J92" s="234">
        <f>IF(J$70&gt;MAX('Budgeted Resources'!$J$4:$AP$4),0,ROUND((+SUMIF('Budgeted Resources'!$J$4:$AP$4,Summary!J$50,'Budgeted Resources'!$J284:$AP284)*(1-Inputs!$D$29))+
(+SUMIF('Budgeted Resources'!$J$4:$AP$4,Summary!I$50,'Budgeted Resources'!$J284:$AP284)*Inputs!$D$29),0))</f>
        <v>0</v>
      </c>
      <c r="K92" s="234">
        <f>IF(K$70&gt;MAX('Budgeted Resources'!$J$4:$AP$4),0,ROUND((+SUMIF('Budgeted Resources'!$J$4:$AP$4,Summary!K$50,'Budgeted Resources'!$J284:$AP284)*(1-Inputs!$D$29))+
(+SUMIF('Budgeted Resources'!$J$4:$AP$4,Summary!J$50,'Budgeted Resources'!$J284:$AP284)*Inputs!$D$29),0))</f>
        <v>0</v>
      </c>
      <c r="L92" s="234">
        <f>ROUND((+SUMIF('Budgeted Resources'!$J$4:$AP$4,MAX('Budgeted Resources'!$J$4:$AP$4),'Budgeted Resources'!$J284:$AP284)*Inputs!$D$29),0)</f>
        <v>0</v>
      </c>
      <c r="M92" s="8"/>
      <c r="N92" s="8"/>
      <c r="O92" s="8"/>
      <c r="P92" s="8"/>
    </row>
    <row r="93" spans="1:16" ht="14.25" x14ac:dyDescent="0.2">
      <c r="A93" s="8"/>
      <c r="B93" s="8"/>
      <c r="C93" s="293" t="str">
        <f t="shared" si="16"/>
        <v>___-_: Account/Fund Title</v>
      </c>
      <c r="D93" s="234">
        <f>IF(D$70&gt;MAX('Budgeted Resources'!$J$4:$AP$4),0,ROUND((+SUMIF('Budgeted Resources'!$J$4:$AP$4,Summary!D$50,'Budgeted Resources'!$J285:$AP285)*(1-Inputs!$D$29))+
(+SUMIF('Budgeted Resources'!$J$4:$AP$4,Summary!C$50,'Budgeted Resources'!$J285:$AP285)*Inputs!$D$29),0))</f>
        <v>0</v>
      </c>
      <c r="E93" s="234">
        <f>IF(E$70&gt;MAX('Budgeted Resources'!$J$4:$AP$4),0,ROUND((+SUMIF('Budgeted Resources'!$J$4:$AP$4,Summary!E$50,'Budgeted Resources'!$J285:$AP285)*(1-Inputs!$D$29))+
(+SUMIF('Budgeted Resources'!$J$4:$AP$4,Summary!D$50,'Budgeted Resources'!$J285:$AP285)*Inputs!$D$29),0))</f>
        <v>0</v>
      </c>
      <c r="F93" s="234">
        <f>IF(F$70&gt;MAX('Budgeted Resources'!$J$4:$AP$4),0,ROUND((+SUMIF('Budgeted Resources'!$J$4:$AP$4,Summary!F$50,'Budgeted Resources'!$J285:$AP285)*(1-Inputs!$D$29))+
(+SUMIF('Budgeted Resources'!$J$4:$AP$4,Summary!E$50,'Budgeted Resources'!$J285:$AP285)*Inputs!$D$29),0))</f>
        <v>0</v>
      </c>
      <c r="G93" s="234">
        <f>IF(G$70&gt;MAX('Budgeted Resources'!$J$4:$AP$4),0,ROUND((+SUMIF('Budgeted Resources'!$J$4:$AP$4,Summary!G$50,'Budgeted Resources'!$J285:$AP285)*(1-Inputs!$D$29))+
(+SUMIF('Budgeted Resources'!$J$4:$AP$4,Summary!F$50,'Budgeted Resources'!$J285:$AP285)*Inputs!$D$29),0))</f>
        <v>0</v>
      </c>
      <c r="H93" s="234">
        <f>IF(H$70&gt;MAX('Budgeted Resources'!$J$4:$AP$4),0,ROUND((+SUMIF('Budgeted Resources'!$J$4:$AP$4,Summary!H$50,'Budgeted Resources'!$J285:$AP285)*(1-Inputs!$D$29))+
(+SUMIF('Budgeted Resources'!$J$4:$AP$4,Summary!G$50,'Budgeted Resources'!$J285:$AP285)*Inputs!$D$29),0))</f>
        <v>0</v>
      </c>
      <c r="I93" s="234">
        <f>IF(I$70&gt;MAX('Budgeted Resources'!$J$4:$AP$4),0,ROUND((+SUMIF('Budgeted Resources'!$J$4:$AP$4,Summary!I$50,'Budgeted Resources'!$J285:$AP285)*(1-Inputs!$D$29))+
(+SUMIF('Budgeted Resources'!$J$4:$AP$4,Summary!H$50,'Budgeted Resources'!$J285:$AP285)*Inputs!$D$29),0))</f>
        <v>0</v>
      </c>
      <c r="J93" s="234">
        <f>IF(J$70&gt;MAX('Budgeted Resources'!$J$4:$AP$4),0,ROUND((+SUMIF('Budgeted Resources'!$J$4:$AP$4,Summary!J$50,'Budgeted Resources'!$J285:$AP285)*(1-Inputs!$D$29))+
(+SUMIF('Budgeted Resources'!$J$4:$AP$4,Summary!I$50,'Budgeted Resources'!$J285:$AP285)*Inputs!$D$29),0))</f>
        <v>0</v>
      </c>
      <c r="K93" s="234">
        <f>IF(K$70&gt;MAX('Budgeted Resources'!$J$4:$AP$4),0,ROUND((+SUMIF('Budgeted Resources'!$J$4:$AP$4,Summary!K$50,'Budgeted Resources'!$J285:$AP285)*(1-Inputs!$D$29))+
(+SUMIF('Budgeted Resources'!$J$4:$AP$4,Summary!J$50,'Budgeted Resources'!$J285:$AP285)*Inputs!$D$29),0))</f>
        <v>0</v>
      </c>
      <c r="L93" s="234">
        <f>ROUND((+SUMIF('Budgeted Resources'!$J$4:$AP$4,MAX('Budgeted Resources'!$J$4:$AP$4),'Budgeted Resources'!$J285:$AP285)*Inputs!$D$29),0)</f>
        <v>0</v>
      </c>
      <c r="M93" s="8"/>
      <c r="N93" s="8"/>
      <c r="O93" s="8"/>
      <c r="P93" s="8"/>
    </row>
    <row r="94" spans="1:16" ht="14.25" x14ac:dyDescent="0.2">
      <c r="A94" s="8"/>
      <c r="B94" s="8"/>
      <c r="C94" s="293" t="str">
        <f t="shared" si="16"/>
        <v>___-_: Account/Fund Title</v>
      </c>
      <c r="D94" s="234">
        <f>IF(D$70&gt;MAX('Budgeted Resources'!$J$4:$AP$4),0,ROUND((+SUMIF('Budgeted Resources'!$J$4:$AP$4,Summary!D$50,'Budgeted Resources'!$J286:$AP286)*(1-Inputs!$D$29))+
(+SUMIF('Budgeted Resources'!$J$4:$AP$4,Summary!C$50,'Budgeted Resources'!$J286:$AP286)*Inputs!$D$29),0))</f>
        <v>0</v>
      </c>
      <c r="E94" s="234">
        <f>IF(E$70&gt;MAX('Budgeted Resources'!$J$4:$AP$4),0,ROUND((+SUMIF('Budgeted Resources'!$J$4:$AP$4,Summary!E$50,'Budgeted Resources'!$J286:$AP286)*(1-Inputs!$D$29))+
(+SUMIF('Budgeted Resources'!$J$4:$AP$4,Summary!D$50,'Budgeted Resources'!$J286:$AP286)*Inputs!$D$29),0))</f>
        <v>0</v>
      </c>
      <c r="F94" s="234">
        <f>IF(F$70&gt;MAX('Budgeted Resources'!$J$4:$AP$4),0,ROUND((+SUMIF('Budgeted Resources'!$J$4:$AP$4,Summary!F$50,'Budgeted Resources'!$J286:$AP286)*(1-Inputs!$D$29))+
(+SUMIF('Budgeted Resources'!$J$4:$AP$4,Summary!E$50,'Budgeted Resources'!$J286:$AP286)*Inputs!$D$29),0))</f>
        <v>0</v>
      </c>
      <c r="G94" s="234">
        <f>IF(G$70&gt;MAX('Budgeted Resources'!$J$4:$AP$4),0,ROUND((+SUMIF('Budgeted Resources'!$J$4:$AP$4,Summary!G$50,'Budgeted Resources'!$J286:$AP286)*(1-Inputs!$D$29))+
(+SUMIF('Budgeted Resources'!$J$4:$AP$4,Summary!F$50,'Budgeted Resources'!$J286:$AP286)*Inputs!$D$29),0))</f>
        <v>0</v>
      </c>
      <c r="H94" s="234">
        <f>IF(H$70&gt;MAX('Budgeted Resources'!$J$4:$AP$4),0,ROUND((+SUMIF('Budgeted Resources'!$J$4:$AP$4,Summary!H$50,'Budgeted Resources'!$J286:$AP286)*(1-Inputs!$D$29))+
(+SUMIF('Budgeted Resources'!$J$4:$AP$4,Summary!G$50,'Budgeted Resources'!$J286:$AP286)*Inputs!$D$29),0))</f>
        <v>0</v>
      </c>
      <c r="I94" s="234">
        <f>IF(I$70&gt;MAX('Budgeted Resources'!$J$4:$AP$4),0,ROUND((+SUMIF('Budgeted Resources'!$J$4:$AP$4,Summary!I$50,'Budgeted Resources'!$J286:$AP286)*(1-Inputs!$D$29))+
(+SUMIF('Budgeted Resources'!$J$4:$AP$4,Summary!H$50,'Budgeted Resources'!$J286:$AP286)*Inputs!$D$29),0))</f>
        <v>0</v>
      </c>
      <c r="J94" s="234">
        <f>IF(J$70&gt;MAX('Budgeted Resources'!$J$4:$AP$4),0,ROUND((+SUMIF('Budgeted Resources'!$J$4:$AP$4,Summary!J$50,'Budgeted Resources'!$J286:$AP286)*(1-Inputs!$D$29))+
(+SUMIF('Budgeted Resources'!$J$4:$AP$4,Summary!I$50,'Budgeted Resources'!$J286:$AP286)*Inputs!$D$29),0))</f>
        <v>0</v>
      </c>
      <c r="K94" s="234">
        <f>IF(K$70&gt;MAX('Budgeted Resources'!$J$4:$AP$4),0,ROUND((+SUMIF('Budgeted Resources'!$J$4:$AP$4,Summary!K$50,'Budgeted Resources'!$J286:$AP286)*(1-Inputs!$D$29))+
(+SUMIF('Budgeted Resources'!$J$4:$AP$4,Summary!J$50,'Budgeted Resources'!$J286:$AP286)*Inputs!$D$29),0))</f>
        <v>0</v>
      </c>
      <c r="L94" s="234">
        <f>ROUND((+SUMIF('Budgeted Resources'!$J$4:$AP$4,MAX('Budgeted Resources'!$J$4:$AP$4),'Budgeted Resources'!$J286:$AP286)*Inputs!$D$29),0)</f>
        <v>0</v>
      </c>
      <c r="M94" s="8"/>
      <c r="N94" s="8"/>
      <c r="O94" s="8"/>
      <c r="P94" s="8"/>
    </row>
    <row r="95" spans="1:16" ht="14.25" x14ac:dyDescent="0.2">
      <c r="A95" s="8"/>
      <c r="B95" s="8"/>
      <c r="C95" s="293" t="str">
        <f t="shared" si="16"/>
        <v>___-_: Account/Fund Title</v>
      </c>
      <c r="D95" s="234">
        <f>IF(D$70&gt;MAX('Budgeted Resources'!$J$4:$AP$4),0,ROUND((+SUMIF('Budgeted Resources'!$J$4:$AP$4,Summary!D$50,'Budgeted Resources'!$J287:$AP287)*(1-Inputs!$D$29))+
(+SUMIF('Budgeted Resources'!$J$4:$AP$4,Summary!C$50,'Budgeted Resources'!$J287:$AP287)*Inputs!$D$29),0))</f>
        <v>0</v>
      </c>
      <c r="E95" s="234">
        <f>IF(E$70&gt;MAX('Budgeted Resources'!$J$4:$AP$4),0,ROUND((+SUMIF('Budgeted Resources'!$J$4:$AP$4,Summary!E$50,'Budgeted Resources'!$J287:$AP287)*(1-Inputs!$D$29))+
(+SUMIF('Budgeted Resources'!$J$4:$AP$4,Summary!D$50,'Budgeted Resources'!$J287:$AP287)*Inputs!$D$29),0))</f>
        <v>0</v>
      </c>
      <c r="F95" s="234">
        <f>IF(F$70&gt;MAX('Budgeted Resources'!$J$4:$AP$4),0,ROUND((+SUMIF('Budgeted Resources'!$J$4:$AP$4,Summary!F$50,'Budgeted Resources'!$J287:$AP287)*(1-Inputs!$D$29))+
(+SUMIF('Budgeted Resources'!$J$4:$AP$4,Summary!E$50,'Budgeted Resources'!$J287:$AP287)*Inputs!$D$29),0))</f>
        <v>0</v>
      </c>
      <c r="G95" s="234">
        <f>IF(G$70&gt;MAX('Budgeted Resources'!$J$4:$AP$4),0,ROUND((+SUMIF('Budgeted Resources'!$J$4:$AP$4,Summary!G$50,'Budgeted Resources'!$J287:$AP287)*(1-Inputs!$D$29))+
(+SUMIF('Budgeted Resources'!$J$4:$AP$4,Summary!F$50,'Budgeted Resources'!$J287:$AP287)*Inputs!$D$29),0))</f>
        <v>0</v>
      </c>
      <c r="H95" s="234">
        <f>IF(H$70&gt;MAX('Budgeted Resources'!$J$4:$AP$4),0,ROUND((+SUMIF('Budgeted Resources'!$J$4:$AP$4,Summary!H$50,'Budgeted Resources'!$J287:$AP287)*(1-Inputs!$D$29))+
(+SUMIF('Budgeted Resources'!$J$4:$AP$4,Summary!G$50,'Budgeted Resources'!$J287:$AP287)*Inputs!$D$29),0))</f>
        <v>0</v>
      </c>
      <c r="I95" s="234">
        <f>IF(I$70&gt;MAX('Budgeted Resources'!$J$4:$AP$4),0,ROUND((+SUMIF('Budgeted Resources'!$J$4:$AP$4,Summary!I$50,'Budgeted Resources'!$J287:$AP287)*(1-Inputs!$D$29))+
(+SUMIF('Budgeted Resources'!$J$4:$AP$4,Summary!H$50,'Budgeted Resources'!$J287:$AP287)*Inputs!$D$29),0))</f>
        <v>0</v>
      </c>
      <c r="J95" s="234">
        <f>IF(J$70&gt;MAX('Budgeted Resources'!$J$4:$AP$4),0,ROUND((+SUMIF('Budgeted Resources'!$J$4:$AP$4,Summary!J$50,'Budgeted Resources'!$J287:$AP287)*(1-Inputs!$D$29))+
(+SUMIF('Budgeted Resources'!$J$4:$AP$4,Summary!I$50,'Budgeted Resources'!$J287:$AP287)*Inputs!$D$29),0))</f>
        <v>0</v>
      </c>
      <c r="K95" s="234">
        <f>IF(K$70&gt;MAX('Budgeted Resources'!$J$4:$AP$4),0,ROUND((+SUMIF('Budgeted Resources'!$J$4:$AP$4,Summary!K$50,'Budgeted Resources'!$J287:$AP287)*(1-Inputs!$D$29))+
(+SUMIF('Budgeted Resources'!$J$4:$AP$4,Summary!J$50,'Budgeted Resources'!$J287:$AP287)*Inputs!$D$29),0))</f>
        <v>0</v>
      </c>
      <c r="L95" s="234">
        <f>ROUND((+SUMIF('Budgeted Resources'!$J$4:$AP$4,MAX('Budgeted Resources'!$J$4:$AP$4),'Budgeted Resources'!$J287:$AP287)*Inputs!$D$29),0)</f>
        <v>0</v>
      </c>
      <c r="M95" s="8"/>
      <c r="N95" s="8"/>
      <c r="O95" s="8"/>
      <c r="P95" s="8"/>
    </row>
    <row r="96" spans="1:16" ht="14.25" x14ac:dyDescent="0.2">
      <c r="A96" s="8"/>
      <c r="B96" s="8"/>
      <c r="C96" s="293" t="str">
        <f t="shared" si="16"/>
        <v>___-_: Account/Fund Title</v>
      </c>
      <c r="D96" s="234">
        <f>IF(D$70&gt;MAX('Budgeted Resources'!$J$4:$AP$4),0,ROUND((+SUMIF('Budgeted Resources'!$J$4:$AP$4,Summary!D$50,'Budgeted Resources'!$J288:$AP288)*(1-Inputs!$D$29))+
(+SUMIF('Budgeted Resources'!$J$4:$AP$4,Summary!C$50,'Budgeted Resources'!$J288:$AP288)*Inputs!$D$29),0))</f>
        <v>0</v>
      </c>
      <c r="E96" s="234">
        <f>IF(E$70&gt;MAX('Budgeted Resources'!$J$4:$AP$4),0,ROUND((+SUMIF('Budgeted Resources'!$J$4:$AP$4,Summary!E$50,'Budgeted Resources'!$J288:$AP288)*(1-Inputs!$D$29))+
(+SUMIF('Budgeted Resources'!$J$4:$AP$4,Summary!D$50,'Budgeted Resources'!$J288:$AP288)*Inputs!$D$29),0))</f>
        <v>0</v>
      </c>
      <c r="F96" s="234">
        <f>IF(F$70&gt;MAX('Budgeted Resources'!$J$4:$AP$4),0,ROUND((+SUMIF('Budgeted Resources'!$J$4:$AP$4,Summary!F$50,'Budgeted Resources'!$J288:$AP288)*(1-Inputs!$D$29))+
(+SUMIF('Budgeted Resources'!$J$4:$AP$4,Summary!E$50,'Budgeted Resources'!$J288:$AP288)*Inputs!$D$29),0))</f>
        <v>0</v>
      </c>
      <c r="G96" s="234">
        <f>IF(G$70&gt;MAX('Budgeted Resources'!$J$4:$AP$4),0,ROUND((+SUMIF('Budgeted Resources'!$J$4:$AP$4,Summary!G$50,'Budgeted Resources'!$J288:$AP288)*(1-Inputs!$D$29))+
(+SUMIF('Budgeted Resources'!$J$4:$AP$4,Summary!F$50,'Budgeted Resources'!$J288:$AP288)*Inputs!$D$29),0))</f>
        <v>0</v>
      </c>
      <c r="H96" s="234">
        <f>IF(H$70&gt;MAX('Budgeted Resources'!$J$4:$AP$4),0,ROUND((+SUMIF('Budgeted Resources'!$J$4:$AP$4,Summary!H$50,'Budgeted Resources'!$J288:$AP288)*(1-Inputs!$D$29))+
(+SUMIF('Budgeted Resources'!$J$4:$AP$4,Summary!G$50,'Budgeted Resources'!$J288:$AP288)*Inputs!$D$29),0))</f>
        <v>0</v>
      </c>
      <c r="I96" s="234">
        <f>IF(I$70&gt;MAX('Budgeted Resources'!$J$4:$AP$4),0,ROUND((+SUMIF('Budgeted Resources'!$J$4:$AP$4,Summary!I$50,'Budgeted Resources'!$J288:$AP288)*(1-Inputs!$D$29))+
(+SUMIF('Budgeted Resources'!$J$4:$AP$4,Summary!H$50,'Budgeted Resources'!$J288:$AP288)*Inputs!$D$29),0))</f>
        <v>0</v>
      </c>
      <c r="J96" s="234">
        <f>IF(J$70&gt;MAX('Budgeted Resources'!$J$4:$AP$4),0,ROUND((+SUMIF('Budgeted Resources'!$J$4:$AP$4,Summary!J$50,'Budgeted Resources'!$J288:$AP288)*(1-Inputs!$D$29))+
(+SUMIF('Budgeted Resources'!$J$4:$AP$4,Summary!I$50,'Budgeted Resources'!$J288:$AP288)*Inputs!$D$29),0))</f>
        <v>0</v>
      </c>
      <c r="K96" s="234">
        <f>IF(K$70&gt;MAX('Budgeted Resources'!$J$4:$AP$4),0,ROUND((+SUMIF('Budgeted Resources'!$J$4:$AP$4,Summary!K$50,'Budgeted Resources'!$J288:$AP288)*(1-Inputs!$D$29))+
(+SUMIF('Budgeted Resources'!$J$4:$AP$4,Summary!J$50,'Budgeted Resources'!$J288:$AP288)*Inputs!$D$29),0))</f>
        <v>0</v>
      </c>
      <c r="L96" s="234">
        <f>ROUND((+SUMIF('Budgeted Resources'!$J$4:$AP$4,MAX('Budgeted Resources'!$J$4:$AP$4),'Budgeted Resources'!$J288:$AP288)*Inputs!$D$29),0)</f>
        <v>0</v>
      </c>
      <c r="M96" s="8"/>
      <c r="N96" s="8"/>
      <c r="O96" s="8"/>
      <c r="P96" s="8"/>
    </row>
    <row r="97" spans="1:16" ht="14.25" x14ac:dyDescent="0.2">
      <c r="A97" s="8"/>
      <c r="B97" s="8"/>
      <c r="C97" s="293" t="str">
        <f t="shared" si="16"/>
        <v>___-_: Account/Fund Title</v>
      </c>
      <c r="D97" s="234">
        <f>IF(D$70&gt;MAX('Budgeted Resources'!$J$4:$AP$4),0,ROUND((+SUMIF('Budgeted Resources'!$J$4:$AP$4,Summary!D$50,'Budgeted Resources'!$J289:$AP289)*(1-Inputs!$D$29))+
(+SUMIF('Budgeted Resources'!$J$4:$AP$4,Summary!C$50,'Budgeted Resources'!$J289:$AP289)*Inputs!$D$29),0))</f>
        <v>0</v>
      </c>
      <c r="E97" s="234">
        <f>IF(E$70&gt;MAX('Budgeted Resources'!$J$4:$AP$4),0,ROUND((+SUMIF('Budgeted Resources'!$J$4:$AP$4,Summary!E$50,'Budgeted Resources'!$J289:$AP289)*(1-Inputs!$D$29))+
(+SUMIF('Budgeted Resources'!$J$4:$AP$4,Summary!D$50,'Budgeted Resources'!$J289:$AP289)*Inputs!$D$29),0))</f>
        <v>0</v>
      </c>
      <c r="F97" s="234">
        <f>IF(F$70&gt;MAX('Budgeted Resources'!$J$4:$AP$4),0,ROUND((+SUMIF('Budgeted Resources'!$J$4:$AP$4,Summary!F$50,'Budgeted Resources'!$J289:$AP289)*(1-Inputs!$D$29))+
(+SUMIF('Budgeted Resources'!$J$4:$AP$4,Summary!E$50,'Budgeted Resources'!$J289:$AP289)*Inputs!$D$29),0))</f>
        <v>0</v>
      </c>
      <c r="G97" s="234">
        <f>IF(G$70&gt;MAX('Budgeted Resources'!$J$4:$AP$4),0,ROUND((+SUMIF('Budgeted Resources'!$J$4:$AP$4,Summary!G$50,'Budgeted Resources'!$J289:$AP289)*(1-Inputs!$D$29))+
(+SUMIF('Budgeted Resources'!$J$4:$AP$4,Summary!F$50,'Budgeted Resources'!$J289:$AP289)*Inputs!$D$29),0))</f>
        <v>0</v>
      </c>
      <c r="H97" s="234">
        <f>IF(H$70&gt;MAX('Budgeted Resources'!$J$4:$AP$4),0,ROUND((+SUMIF('Budgeted Resources'!$J$4:$AP$4,Summary!H$50,'Budgeted Resources'!$J289:$AP289)*(1-Inputs!$D$29))+
(+SUMIF('Budgeted Resources'!$J$4:$AP$4,Summary!G$50,'Budgeted Resources'!$J289:$AP289)*Inputs!$D$29),0))</f>
        <v>0</v>
      </c>
      <c r="I97" s="234">
        <f>IF(I$70&gt;MAX('Budgeted Resources'!$J$4:$AP$4),0,ROUND((+SUMIF('Budgeted Resources'!$J$4:$AP$4,Summary!I$50,'Budgeted Resources'!$J289:$AP289)*(1-Inputs!$D$29))+
(+SUMIF('Budgeted Resources'!$J$4:$AP$4,Summary!H$50,'Budgeted Resources'!$J289:$AP289)*Inputs!$D$29),0))</f>
        <v>0</v>
      </c>
      <c r="J97" s="234">
        <f>IF(J$70&gt;MAX('Budgeted Resources'!$J$4:$AP$4),0,ROUND((+SUMIF('Budgeted Resources'!$J$4:$AP$4,Summary!J$50,'Budgeted Resources'!$J289:$AP289)*(1-Inputs!$D$29))+
(+SUMIF('Budgeted Resources'!$J$4:$AP$4,Summary!I$50,'Budgeted Resources'!$J289:$AP289)*Inputs!$D$29),0))</f>
        <v>0</v>
      </c>
      <c r="K97" s="234">
        <f>IF(K$70&gt;MAX('Budgeted Resources'!$J$4:$AP$4),0,ROUND((+SUMIF('Budgeted Resources'!$J$4:$AP$4,Summary!K$50,'Budgeted Resources'!$J289:$AP289)*(1-Inputs!$D$29))+
(+SUMIF('Budgeted Resources'!$J$4:$AP$4,Summary!J$50,'Budgeted Resources'!$J289:$AP289)*Inputs!$D$29),0))</f>
        <v>0</v>
      </c>
      <c r="L97" s="234">
        <f>ROUND((+SUMIF('Budgeted Resources'!$J$4:$AP$4,MAX('Budgeted Resources'!$J$4:$AP$4),'Budgeted Resources'!$J289:$AP289)*Inputs!$D$29),0)</f>
        <v>0</v>
      </c>
      <c r="M97" s="8"/>
      <c r="N97" s="8"/>
      <c r="O97" s="8"/>
      <c r="P97" s="8"/>
    </row>
    <row r="98" spans="1:16" ht="14.25" x14ac:dyDescent="0.2">
      <c r="A98" s="8"/>
      <c r="B98" s="8"/>
      <c r="C98" s="293" t="str">
        <f t="shared" si="16"/>
        <v>___-_: Account/Fund Title</v>
      </c>
      <c r="D98" s="234">
        <f>IF(D$70&gt;MAX('Budgeted Resources'!$J$4:$AP$4),0,ROUND((+SUMIF('Budgeted Resources'!$J$4:$AP$4,Summary!D$50,'Budgeted Resources'!$J290:$AP290)*(1-Inputs!$D$29))+
(+SUMIF('Budgeted Resources'!$J$4:$AP$4,Summary!C$50,'Budgeted Resources'!$J290:$AP290)*Inputs!$D$29),0))</f>
        <v>0</v>
      </c>
      <c r="E98" s="234">
        <f>IF(E$70&gt;MAX('Budgeted Resources'!$J$4:$AP$4),0,ROUND((+SUMIF('Budgeted Resources'!$J$4:$AP$4,Summary!E$50,'Budgeted Resources'!$J290:$AP290)*(1-Inputs!$D$29))+
(+SUMIF('Budgeted Resources'!$J$4:$AP$4,Summary!D$50,'Budgeted Resources'!$J290:$AP290)*Inputs!$D$29),0))</f>
        <v>0</v>
      </c>
      <c r="F98" s="234">
        <f>IF(F$70&gt;MAX('Budgeted Resources'!$J$4:$AP$4),0,ROUND((+SUMIF('Budgeted Resources'!$J$4:$AP$4,Summary!F$50,'Budgeted Resources'!$J290:$AP290)*(1-Inputs!$D$29))+
(+SUMIF('Budgeted Resources'!$J$4:$AP$4,Summary!E$50,'Budgeted Resources'!$J290:$AP290)*Inputs!$D$29),0))</f>
        <v>0</v>
      </c>
      <c r="G98" s="234">
        <f>IF(G$70&gt;MAX('Budgeted Resources'!$J$4:$AP$4),0,ROUND((+SUMIF('Budgeted Resources'!$J$4:$AP$4,Summary!G$50,'Budgeted Resources'!$J290:$AP290)*(1-Inputs!$D$29))+
(+SUMIF('Budgeted Resources'!$J$4:$AP$4,Summary!F$50,'Budgeted Resources'!$J290:$AP290)*Inputs!$D$29),0))</f>
        <v>0</v>
      </c>
      <c r="H98" s="234">
        <f>IF(H$70&gt;MAX('Budgeted Resources'!$J$4:$AP$4),0,ROUND((+SUMIF('Budgeted Resources'!$J$4:$AP$4,Summary!H$50,'Budgeted Resources'!$J290:$AP290)*(1-Inputs!$D$29))+
(+SUMIF('Budgeted Resources'!$J$4:$AP$4,Summary!G$50,'Budgeted Resources'!$J290:$AP290)*Inputs!$D$29),0))</f>
        <v>0</v>
      </c>
      <c r="I98" s="234">
        <f>IF(I$70&gt;MAX('Budgeted Resources'!$J$4:$AP$4),0,ROUND((+SUMIF('Budgeted Resources'!$J$4:$AP$4,Summary!I$50,'Budgeted Resources'!$J290:$AP290)*(1-Inputs!$D$29))+
(+SUMIF('Budgeted Resources'!$J$4:$AP$4,Summary!H$50,'Budgeted Resources'!$J290:$AP290)*Inputs!$D$29),0))</f>
        <v>0</v>
      </c>
      <c r="J98" s="234">
        <f>IF(J$70&gt;MAX('Budgeted Resources'!$J$4:$AP$4),0,ROUND((+SUMIF('Budgeted Resources'!$J$4:$AP$4,Summary!J$50,'Budgeted Resources'!$J290:$AP290)*(1-Inputs!$D$29))+
(+SUMIF('Budgeted Resources'!$J$4:$AP$4,Summary!I$50,'Budgeted Resources'!$J290:$AP290)*Inputs!$D$29),0))</f>
        <v>0</v>
      </c>
      <c r="K98" s="234">
        <f>IF(K$70&gt;MAX('Budgeted Resources'!$J$4:$AP$4),0,ROUND((+SUMIF('Budgeted Resources'!$J$4:$AP$4,Summary!K$50,'Budgeted Resources'!$J290:$AP290)*(1-Inputs!$D$29))+
(+SUMIF('Budgeted Resources'!$J$4:$AP$4,Summary!J$50,'Budgeted Resources'!$J290:$AP290)*Inputs!$D$29),0))</f>
        <v>0</v>
      </c>
      <c r="L98" s="234">
        <f>ROUND((+SUMIF('Budgeted Resources'!$J$4:$AP$4,MAX('Budgeted Resources'!$J$4:$AP$4),'Budgeted Resources'!$J290:$AP290)*Inputs!$D$29),0)</f>
        <v>0</v>
      </c>
      <c r="M98" s="8"/>
      <c r="N98" s="8"/>
      <c r="O98" s="8"/>
      <c r="P98" s="8"/>
    </row>
    <row r="99" spans="1:16" ht="15.75" collapsed="1" thickBot="1" x14ac:dyDescent="0.3">
      <c r="A99" s="8"/>
      <c r="B99" s="8"/>
      <c r="C99" s="298" t="s">
        <v>79</v>
      </c>
      <c r="D99" s="217">
        <f>+SUM(D71:D98)</f>
        <v>0</v>
      </c>
      <c r="E99" s="217">
        <f t="shared" ref="E99:L99" si="17">+SUM(E71:E98)</f>
        <v>0</v>
      </c>
      <c r="F99" s="217">
        <f t="shared" si="17"/>
        <v>0</v>
      </c>
      <c r="G99" s="217">
        <f t="shared" si="17"/>
        <v>0</v>
      </c>
      <c r="H99" s="217">
        <f t="shared" si="17"/>
        <v>0</v>
      </c>
      <c r="I99" s="217">
        <f t="shared" si="17"/>
        <v>0</v>
      </c>
      <c r="J99" s="217">
        <f t="shared" si="17"/>
        <v>0</v>
      </c>
      <c r="K99" s="217">
        <f t="shared" si="17"/>
        <v>0</v>
      </c>
      <c r="L99" s="217">
        <f t="shared" si="17"/>
        <v>0</v>
      </c>
      <c r="M99" s="351">
        <f>SUM(D99:L99)-SUM(D45:N45)</f>
        <v>0</v>
      </c>
      <c r="N99" s="8" t="s">
        <v>2107</v>
      </c>
      <c r="O99" s="8"/>
      <c r="P99" s="8"/>
    </row>
    <row r="100" spans="1:16" ht="15.75" thickTop="1" x14ac:dyDescent="0.25">
      <c r="A100" s="8"/>
      <c r="B100" s="8"/>
      <c r="C100" s="300" t="s">
        <v>2094</v>
      </c>
      <c r="D100" s="165" t="b">
        <f>D99=D64</f>
        <v>1</v>
      </c>
      <c r="E100" s="165" t="b">
        <f t="shared" ref="E100:L100" si="18">E99=E64</f>
        <v>1</v>
      </c>
      <c r="F100" s="165" t="b">
        <f t="shared" si="18"/>
        <v>1</v>
      </c>
      <c r="G100" s="165" t="b">
        <f t="shared" si="18"/>
        <v>1</v>
      </c>
      <c r="H100" s="165" t="b">
        <f t="shared" si="18"/>
        <v>1</v>
      </c>
      <c r="I100" s="165" t="b">
        <f t="shared" si="18"/>
        <v>1</v>
      </c>
      <c r="J100" s="165" t="b">
        <f t="shared" si="18"/>
        <v>1</v>
      </c>
      <c r="K100" s="165" t="b">
        <f t="shared" si="18"/>
        <v>1</v>
      </c>
      <c r="L100" s="165" t="b">
        <f t="shared" si="18"/>
        <v>1</v>
      </c>
      <c r="M100" s="8"/>
      <c r="N100" s="8"/>
      <c r="P100" s="8"/>
    </row>
    <row r="101" spans="1:16" x14ac:dyDescent="0.25">
      <c r="A101" s="8"/>
      <c r="B101" s="8"/>
      <c r="C101" s="55" t="s">
        <v>2108</v>
      </c>
      <c r="D101" s="388">
        <f>D99-D64</f>
        <v>0</v>
      </c>
      <c r="E101" s="388">
        <f t="shared" ref="E101:L101" si="19">E99-E64</f>
        <v>0</v>
      </c>
      <c r="F101" s="388">
        <f t="shared" si="19"/>
        <v>0</v>
      </c>
      <c r="G101" s="388">
        <f t="shared" si="19"/>
        <v>0</v>
      </c>
      <c r="H101" s="388">
        <f t="shared" si="19"/>
        <v>0</v>
      </c>
      <c r="I101" s="388">
        <f t="shared" si="19"/>
        <v>0</v>
      </c>
      <c r="J101" s="388">
        <f t="shared" si="19"/>
        <v>0</v>
      </c>
      <c r="K101" s="388">
        <f t="shared" si="19"/>
        <v>0</v>
      </c>
      <c r="L101" s="388">
        <f t="shared" si="19"/>
        <v>0</v>
      </c>
      <c r="M101" s="172">
        <f>SUM(D101:L101)</f>
        <v>0</v>
      </c>
      <c r="N101" s="8" t="s">
        <v>2107</v>
      </c>
      <c r="P101" s="8"/>
    </row>
    <row r="102" spans="1:16" ht="14.25" x14ac:dyDescent="0.2">
      <c r="A102" s="8"/>
      <c r="B102" s="8"/>
      <c r="C102" s="8"/>
      <c r="D102" s="8"/>
      <c r="E102" s="8"/>
      <c r="F102" s="8"/>
      <c r="G102" s="8"/>
      <c r="H102" s="8"/>
      <c r="I102" s="8"/>
      <c r="J102" s="8"/>
      <c r="K102" s="8"/>
      <c r="L102" s="8"/>
      <c r="M102" s="8"/>
      <c r="N102" s="8"/>
      <c r="O102" s="8"/>
      <c r="P102" s="8"/>
    </row>
    <row r="103" spans="1:16" x14ac:dyDescent="0.25">
      <c r="A103" s="8"/>
      <c r="B103" s="8"/>
      <c r="C103" s="226" t="s">
        <v>2062</v>
      </c>
      <c r="D103" s="301" t="str">
        <f t="shared" ref="D103:O103" si="20">D7</f>
        <v>FY 2026</v>
      </c>
      <c r="E103" s="301" t="str">
        <f t="shared" si="20"/>
        <v>FY 2027</v>
      </c>
      <c r="F103" s="301" t="str">
        <f t="shared" si="20"/>
        <v>FY 2028</v>
      </c>
      <c r="G103" s="301" t="str">
        <f t="shared" si="20"/>
        <v>FY 2029</v>
      </c>
      <c r="H103" s="301" t="str">
        <f t="shared" si="20"/>
        <v>FY 2030</v>
      </c>
      <c r="I103" s="301" t="str">
        <f t="shared" si="20"/>
        <v>FY 2031</v>
      </c>
      <c r="J103" s="301" t="str">
        <f t="shared" si="20"/>
        <v>FY 2032</v>
      </c>
      <c r="K103" s="301" t="str">
        <f t="shared" si="20"/>
        <v>FY 2033</v>
      </c>
      <c r="L103" s="301" t="str">
        <f t="shared" si="20"/>
        <v>FY 2034</v>
      </c>
      <c r="M103" s="301" t="str">
        <f t="shared" si="20"/>
        <v>FY 2035</v>
      </c>
      <c r="N103" s="301" t="str">
        <f t="shared" si="20"/>
        <v>FY 2036</v>
      </c>
      <c r="O103" s="292" t="str">
        <f t="shared" si="20"/>
        <v>Total</v>
      </c>
      <c r="P103" s="8"/>
    </row>
    <row r="104" spans="1:16" ht="14.25" x14ac:dyDescent="0.2">
      <c r="A104" s="8"/>
      <c r="B104" s="8"/>
      <c r="C104" s="293" t="s">
        <v>74</v>
      </c>
      <c r="D104" s="234">
        <f>+SUM('Agency In-kind Resources'!$J$107:$U$107)</f>
        <v>0</v>
      </c>
      <c r="E104" s="234">
        <f>+SUM('Agency In-kind Resources'!$V$107:$AG$107)</f>
        <v>0</v>
      </c>
      <c r="F104" s="234">
        <f>+'Agency In-kind Resources'!AH$107</f>
        <v>0</v>
      </c>
      <c r="G104" s="234">
        <f>+'Agency In-kind Resources'!AI$107</f>
        <v>0</v>
      </c>
      <c r="H104" s="234">
        <f>+'Agency In-kind Resources'!AJ$107</f>
        <v>0</v>
      </c>
      <c r="I104" s="234">
        <f>+'Agency In-kind Resources'!AK$107</f>
        <v>0</v>
      </c>
      <c r="J104" s="234">
        <f>+'Agency In-kind Resources'!AL$107</f>
        <v>0</v>
      </c>
      <c r="K104" s="234">
        <f>+'Agency In-kind Resources'!AM$107</f>
        <v>0</v>
      </c>
      <c r="L104" s="234">
        <f>+'Agency In-kind Resources'!AN$107</f>
        <v>0</v>
      </c>
      <c r="M104" s="234">
        <f>+'Agency In-kind Resources'!AO$107</f>
        <v>0</v>
      </c>
      <c r="N104" s="234">
        <f>+'Agency In-kind Resources'!AP$107</f>
        <v>0</v>
      </c>
      <c r="O104" s="234">
        <f>SUM(D104:N104)</f>
        <v>0</v>
      </c>
      <c r="P104" s="8"/>
    </row>
    <row r="105" spans="1:16" x14ac:dyDescent="0.25">
      <c r="A105" s="8"/>
      <c r="B105" s="8"/>
      <c r="C105" s="293" t="s">
        <v>75</v>
      </c>
      <c r="D105" s="234">
        <f>+SUM('Agency In-kind Resources'!$J$138:$U$138)</f>
        <v>0</v>
      </c>
      <c r="E105" s="234">
        <f>+SUM('Agency In-kind Resources'!$V$138:$AG$138)</f>
        <v>0</v>
      </c>
      <c r="F105" s="234">
        <f>+'Agency In-kind Resources'!AH$138</f>
        <v>0</v>
      </c>
      <c r="G105" s="234">
        <f>+'Agency In-kind Resources'!AI$138</f>
        <v>0</v>
      </c>
      <c r="H105" s="234">
        <f>+'Agency In-kind Resources'!AJ$138</f>
        <v>0</v>
      </c>
      <c r="I105" s="234">
        <f>+'Agency In-kind Resources'!AK$138</f>
        <v>0</v>
      </c>
      <c r="J105" s="234">
        <f>+'Agency In-kind Resources'!AL$138</f>
        <v>0</v>
      </c>
      <c r="K105" s="234">
        <f>+'Agency In-kind Resources'!AM$138</f>
        <v>0</v>
      </c>
      <c r="L105" s="234">
        <f>+'Agency In-kind Resources'!AN$138</f>
        <v>0</v>
      </c>
      <c r="M105" s="234">
        <f>+'Agency In-kind Resources'!AO$138</f>
        <v>0</v>
      </c>
      <c r="N105" s="234">
        <f>+'Agency In-kind Resources'!AP$138</f>
        <v>0</v>
      </c>
      <c r="O105" s="231">
        <f t="shared" ref="O105:O109" si="21">SUM(D105:N105)</f>
        <v>0</v>
      </c>
      <c r="P105" s="8"/>
    </row>
    <row r="106" spans="1:16" x14ac:dyDescent="0.25">
      <c r="A106" s="8"/>
      <c r="B106" s="8"/>
      <c r="C106" s="293" t="s">
        <v>76</v>
      </c>
      <c r="D106" s="234">
        <f>+SUM('Agency In-kind Resources'!$J$167:$U$167)</f>
        <v>0</v>
      </c>
      <c r="E106" s="234">
        <f>+SUM('Agency In-kind Resources'!$V$167:$AG$167)</f>
        <v>0</v>
      </c>
      <c r="F106" s="234">
        <f>+'Agency In-kind Resources'!AH$167</f>
        <v>0</v>
      </c>
      <c r="G106" s="234">
        <f>+'Agency In-kind Resources'!AI$167</f>
        <v>0</v>
      </c>
      <c r="H106" s="234">
        <f>+'Agency In-kind Resources'!AJ$167</f>
        <v>0</v>
      </c>
      <c r="I106" s="234">
        <f>+'Agency In-kind Resources'!AK$167</f>
        <v>0</v>
      </c>
      <c r="J106" s="234">
        <f>+'Agency In-kind Resources'!AL$167</f>
        <v>0</v>
      </c>
      <c r="K106" s="234">
        <f>+'Agency In-kind Resources'!AM$167</f>
        <v>0</v>
      </c>
      <c r="L106" s="234">
        <f>+'Agency In-kind Resources'!AN$167</f>
        <v>0</v>
      </c>
      <c r="M106" s="234">
        <f>+'Agency In-kind Resources'!AO$167</f>
        <v>0</v>
      </c>
      <c r="N106" s="234">
        <f>+'Agency In-kind Resources'!AP$167</f>
        <v>0</v>
      </c>
      <c r="O106" s="231">
        <f t="shared" si="21"/>
        <v>0</v>
      </c>
      <c r="P106" s="8"/>
    </row>
    <row r="107" spans="1:16" x14ac:dyDescent="0.25">
      <c r="A107" s="8"/>
      <c r="B107" s="8"/>
      <c r="C107" s="293" t="s">
        <v>77</v>
      </c>
      <c r="D107" s="234">
        <f>+SUM('Agency In-kind Resources'!$J$196:$U$196)</f>
        <v>0</v>
      </c>
      <c r="E107" s="234">
        <f>+SUM('Agency In-kind Resources'!$V$196:$AG$196)</f>
        <v>0</v>
      </c>
      <c r="F107" s="234">
        <f>+'Agency In-kind Resources'!AH$196</f>
        <v>0</v>
      </c>
      <c r="G107" s="234">
        <f>+'Agency In-kind Resources'!AI$196</f>
        <v>0</v>
      </c>
      <c r="H107" s="234">
        <f>+'Agency In-kind Resources'!AJ$196</f>
        <v>0</v>
      </c>
      <c r="I107" s="234">
        <f>+'Agency In-kind Resources'!AK$196</f>
        <v>0</v>
      </c>
      <c r="J107" s="234">
        <f>+'Agency In-kind Resources'!AL$196</f>
        <v>0</v>
      </c>
      <c r="K107" s="234">
        <f>+'Agency In-kind Resources'!AM$196</f>
        <v>0</v>
      </c>
      <c r="L107" s="234">
        <f>+'Agency In-kind Resources'!AN$196</f>
        <v>0</v>
      </c>
      <c r="M107" s="234">
        <f>+'Agency In-kind Resources'!AO$196</f>
        <v>0</v>
      </c>
      <c r="N107" s="234">
        <f>+'Agency In-kind Resources'!AP$196</f>
        <v>0</v>
      </c>
      <c r="O107" s="231">
        <f t="shared" si="21"/>
        <v>0</v>
      </c>
      <c r="P107" s="8"/>
    </row>
    <row r="108" spans="1:16" x14ac:dyDescent="0.25">
      <c r="A108" s="8"/>
      <c r="B108" s="8"/>
      <c r="C108" s="293" t="s">
        <v>78</v>
      </c>
      <c r="D108" s="234">
        <f>+SUM('Agency In-kind Resources'!$J$225:$U$225)</f>
        <v>0</v>
      </c>
      <c r="E108" s="234">
        <f>+SUM('Agency In-kind Resources'!$V$225:$AG$225)</f>
        <v>0</v>
      </c>
      <c r="F108" s="234">
        <f>+'Agency In-kind Resources'!AH$225</f>
        <v>0</v>
      </c>
      <c r="G108" s="234">
        <f>+'Agency In-kind Resources'!AI$225</f>
        <v>0</v>
      </c>
      <c r="H108" s="234">
        <f>+'Agency In-kind Resources'!AJ$225</f>
        <v>0</v>
      </c>
      <c r="I108" s="234">
        <f>+'Agency In-kind Resources'!AK$225</f>
        <v>0</v>
      </c>
      <c r="J108" s="234">
        <f>+'Agency In-kind Resources'!AL$225</f>
        <v>0</v>
      </c>
      <c r="K108" s="234">
        <f>+'Agency In-kind Resources'!AM$225</f>
        <v>0</v>
      </c>
      <c r="L108" s="234">
        <f>+'Agency In-kind Resources'!AN$225</f>
        <v>0</v>
      </c>
      <c r="M108" s="234">
        <f>+'Agency In-kind Resources'!AO$225</f>
        <v>0</v>
      </c>
      <c r="N108" s="234">
        <f>+'Agency In-kind Resources'!AP$225</f>
        <v>0</v>
      </c>
      <c r="O108" s="231">
        <f t="shared" si="21"/>
        <v>0</v>
      </c>
      <c r="P108" s="8"/>
    </row>
    <row r="109" spans="1:16" collapsed="1" x14ac:dyDescent="0.25">
      <c r="A109" s="8"/>
      <c r="B109" s="8"/>
      <c r="C109" s="293" t="s">
        <v>71</v>
      </c>
      <c r="D109" s="234">
        <f>+SUM('Agency In-kind Resources'!$J$254:$U$254)</f>
        <v>0</v>
      </c>
      <c r="E109" s="234">
        <f>+SUM('Agency In-kind Resources'!$V$254:$AG$254)</f>
        <v>0</v>
      </c>
      <c r="F109" s="234">
        <f>+'Agency In-kind Resources'!AH$254</f>
        <v>0</v>
      </c>
      <c r="G109" s="234">
        <f>+'Agency In-kind Resources'!AI$254</f>
        <v>0</v>
      </c>
      <c r="H109" s="234">
        <f>+'Agency In-kind Resources'!AJ$254</f>
        <v>0</v>
      </c>
      <c r="I109" s="234">
        <f>+'Agency In-kind Resources'!AK$254</f>
        <v>0</v>
      </c>
      <c r="J109" s="234">
        <f>+'Agency In-kind Resources'!AL$254</f>
        <v>0</v>
      </c>
      <c r="K109" s="234">
        <f>+'Agency In-kind Resources'!AM$254</f>
        <v>0</v>
      </c>
      <c r="L109" s="234">
        <f>+'Agency In-kind Resources'!AN$254</f>
        <v>0</v>
      </c>
      <c r="M109" s="234">
        <f>+'Agency In-kind Resources'!AO$254</f>
        <v>0</v>
      </c>
      <c r="N109" s="234">
        <f>+'Agency In-kind Resources'!AP$254</f>
        <v>0</v>
      </c>
      <c r="O109" s="231">
        <f t="shared" si="21"/>
        <v>0</v>
      </c>
      <c r="P109" s="8"/>
    </row>
    <row r="110" spans="1:16" ht="15.75" thickBot="1" x14ac:dyDescent="0.3">
      <c r="A110" s="8"/>
      <c r="B110" s="8"/>
      <c r="C110" s="298" t="s">
        <v>79</v>
      </c>
      <c r="D110" s="217">
        <f t="shared" ref="D110:N110" si="22">+SUM(D104:D109)</f>
        <v>0</v>
      </c>
      <c r="E110" s="217">
        <f t="shared" si="22"/>
        <v>0</v>
      </c>
      <c r="F110" s="217">
        <f t="shared" si="22"/>
        <v>0</v>
      </c>
      <c r="G110" s="217">
        <f t="shared" si="22"/>
        <v>0</v>
      </c>
      <c r="H110" s="217">
        <f t="shared" si="22"/>
        <v>0</v>
      </c>
      <c r="I110" s="217">
        <f t="shared" si="22"/>
        <v>0</v>
      </c>
      <c r="J110" s="217">
        <f t="shared" si="22"/>
        <v>0</v>
      </c>
      <c r="K110" s="217">
        <f t="shared" si="22"/>
        <v>0</v>
      </c>
      <c r="L110" s="217">
        <f t="shared" si="22"/>
        <v>0</v>
      </c>
      <c r="M110" s="217">
        <f t="shared" si="22"/>
        <v>0</v>
      </c>
      <c r="N110" s="217">
        <f t="shared" si="22"/>
        <v>0</v>
      </c>
      <c r="O110" s="217">
        <f t="shared" ref="O110" si="23">SUM(D110:N110)</f>
        <v>0</v>
      </c>
      <c r="P110" s="8"/>
    </row>
    <row r="111" spans="1:16" thickTop="1" x14ac:dyDescent="0.2">
      <c r="A111" s="8"/>
      <c r="B111" s="8"/>
      <c r="C111" s="8"/>
      <c r="D111" s="8"/>
      <c r="E111" s="8"/>
      <c r="F111" s="8"/>
      <c r="G111" s="8"/>
      <c r="H111" s="8"/>
      <c r="I111" s="8"/>
      <c r="J111" s="8"/>
      <c r="K111" s="8"/>
      <c r="L111" s="8"/>
      <c r="M111" s="8"/>
      <c r="N111" s="8"/>
      <c r="O111" s="8"/>
      <c r="P111" s="8"/>
    </row>
    <row r="112" spans="1:16" x14ac:dyDescent="0.25">
      <c r="C112" s="226" t="s">
        <v>2216</v>
      </c>
      <c r="D112" s="227" t="str">
        <f t="shared" ref="D112:O112" si="24">D103</f>
        <v>FY 2026</v>
      </c>
      <c r="E112" s="227" t="str">
        <f t="shared" si="24"/>
        <v>FY 2027</v>
      </c>
      <c r="F112" s="227" t="str">
        <f t="shared" si="24"/>
        <v>FY 2028</v>
      </c>
      <c r="G112" s="227" t="str">
        <f t="shared" si="24"/>
        <v>FY 2029</v>
      </c>
      <c r="H112" s="227" t="str">
        <f t="shared" si="24"/>
        <v>FY 2030</v>
      </c>
      <c r="I112" s="227" t="str">
        <f t="shared" si="24"/>
        <v>FY 2031</v>
      </c>
      <c r="J112" s="227" t="str">
        <f t="shared" si="24"/>
        <v>FY 2032</v>
      </c>
      <c r="K112" s="227" t="str">
        <f t="shared" si="24"/>
        <v>FY 2033</v>
      </c>
      <c r="L112" s="227" t="str">
        <f t="shared" si="24"/>
        <v>FY 2034</v>
      </c>
      <c r="M112" s="227" t="str">
        <f t="shared" si="24"/>
        <v>FY 2035</v>
      </c>
      <c r="N112" s="227" t="str">
        <f t="shared" si="24"/>
        <v>FY 2036</v>
      </c>
      <c r="O112" s="247" t="str">
        <f t="shared" si="24"/>
        <v>Total</v>
      </c>
      <c r="P112" s="8"/>
    </row>
    <row r="113" spans="1:16" x14ac:dyDescent="0.25">
      <c r="C113" s="295" t="str">
        <f>+CONCATENATE('Agency In-kind Resources'!H263,"-",'Agency In-kind Resources'!I263,": ",'Agency In-kind Resources'!G263)</f>
        <v>001-1: General Fund State</v>
      </c>
      <c r="D113" s="234">
        <f>+SUM('Agency In-kind Resources'!J263:U263)</f>
        <v>0</v>
      </c>
      <c r="E113" s="234">
        <f>+SUM('Agency In-kind Resources'!V263:AG263)</f>
        <v>0</v>
      </c>
      <c r="F113" s="234">
        <f>+'Agency In-kind Resources'!AH263</f>
        <v>0</v>
      </c>
      <c r="G113" s="234">
        <f>+'Agency In-kind Resources'!AI263</f>
        <v>0</v>
      </c>
      <c r="H113" s="234">
        <f>+'Agency In-kind Resources'!AJ263</f>
        <v>0</v>
      </c>
      <c r="I113" s="234">
        <f>+'Agency In-kind Resources'!AK263</f>
        <v>0</v>
      </c>
      <c r="J113" s="234">
        <f>+'Agency In-kind Resources'!AL263</f>
        <v>0</v>
      </c>
      <c r="K113" s="234">
        <f>+'Agency In-kind Resources'!AM263</f>
        <v>0</v>
      </c>
      <c r="L113" s="234">
        <f>+'Agency In-kind Resources'!AN263</f>
        <v>0</v>
      </c>
      <c r="M113" s="234">
        <f>+'Agency In-kind Resources'!AO263</f>
        <v>0</v>
      </c>
      <c r="N113" s="234">
        <f>+'Agency In-kind Resources'!AP263</f>
        <v>0</v>
      </c>
      <c r="O113" s="231">
        <f t="shared" ref="O113:O141" si="25">SUM(D113:N113)</f>
        <v>0</v>
      </c>
      <c r="P113" s="8"/>
    </row>
    <row r="114" spans="1:16" x14ac:dyDescent="0.25">
      <c r="C114" s="295" t="str">
        <f>+CONCATENATE('Agency In-kind Resources'!H264,"-",'Agency In-kind Resources'!I264,": ",'Agency In-kind Resources'!G264)</f>
        <v>___-_: Account/Fund Title</v>
      </c>
      <c r="D114" s="234">
        <f>+SUM('Agency In-kind Resources'!J264:U264)</f>
        <v>0</v>
      </c>
      <c r="E114" s="234">
        <f>+SUM('Agency In-kind Resources'!V264:AG264)</f>
        <v>0</v>
      </c>
      <c r="F114" s="234">
        <f>+'Agency In-kind Resources'!AH264</f>
        <v>0</v>
      </c>
      <c r="G114" s="234">
        <f>+'Agency In-kind Resources'!AI264</f>
        <v>0</v>
      </c>
      <c r="H114" s="234">
        <f>+'Agency In-kind Resources'!AJ264</f>
        <v>0</v>
      </c>
      <c r="I114" s="234">
        <f>+'Agency In-kind Resources'!AK264</f>
        <v>0</v>
      </c>
      <c r="J114" s="234">
        <f>+'Agency In-kind Resources'!AL264</f>
        <v>0</v>
      </c>
      <c r="K114" s="234">
        <f>+'Agency In-kind Resources'!AM264</f>
        <v>0</v>
      </c>
      <c r="L114" s="234">
        <f>+'Agency In-kind Resources'!AN264</f>
        <v>0</v>
      </c>
      <c r="M114" s="234">
        <f>+'Agency In-kind Resources'!AO264</f>
        <v>0</v>
      </c>
      <c r="N114" s="234">
        <f>+'Agency In-kind Resources'!AP264</f>
        <v>0</v>
      </c>
      <c r="O114" s="231">
        <f t="shared" si="25"/>
        <v>0</v>
      </c>
      <c r="P114" s="8"/>
    </row>
    <row r="115" spans="1:16" x14ac:dyDescent="0.25">
      <c r="C115" s="295" t="str">
        <f>+CONCATENATE('Agency In-kind Resources'!H265,"-",'Agency In-kind Resources'!I265,": ",'Agency In-kind Resources'!G265)</f>
        <v>___-_: Account/Fund Title</v>
      </c>
      <c r="D115" s="234">
        <f>+SUM('Agency In-kind Resources'!J265:U265)</f>
        <v>0</v>
      </c>
      <c r="E115" s="234">
        <f>+SUM('Agency In-kind Resources'!V265:AG265)</f>
        <v>0</v>
      </c>
      <c r="F115" s="234">
        <f>+'Agency In-kind Resources'!AH265</f>
        <v>0</v>
      </c>
      <c r="G115" s="234">
        <f>+'Agency In-kind Resources'!AI265</f>
        <v>0</v>
      </c>
      <c r="H115" s="234">
        <f>+'Agency In-kind Resources'!AJ265</f>
        <v>0</v>
      </c>
      <c r="I115" s="234">
        <f>+'Agency In-kind Resources'!AK265</f>
        <v>0</v>
      </c>
      <c r="J115" s="234">
        <f>+'Agency In-kind Resources'!AL265</f>
        <v>0</v>
      </c>
      <c r="K115" s="234">
        <f>+'Agency In-kind Resources'!AM265</f>
        <v>0</v>
      </c>
      <c r="L115" s="234">
        <f>+'Agency In-kind Resources'!AN265</f>
        <v>0</v>
      </c>
      <c r="M115" s="234">
        <f>+'Agency In-kind Resources'!AO265</f>
        <v>0</v>
      </c>
      <c r="N115" s="234">
        <f>+'Agency In-kind Resources'!AP265</f>
        <v>0</v>
      </c>
      <c r="O115" s="231">
        <f t="shared" si="25"/>
        <v>0</v>
      </c>
      <c r="P115" s="8"/>
    </row>
    <row r="116" spans="1:16" x14ac:dyDescent="0.25">
      <c r="C116" s="295" t="str">
        <f>+CONCATENATE('Agency In-kind Resources'!H266,"-",'Agency In-kind Resources'!I266,": ",'Agency In-kind Resources'!G266)</f>
        <v>___-_: Account/Fund Title</v>
      </c>
      <c r="D116" s="234">
        <f>+SUM('Agency In-kind Resources'!J266:U266)</f>
        <v>0</v>
      </c>
      <c r="E116" s="234">
        <f>+SUM('Agency In-kind Resources'!V266:AG266)</f>
        <v>0</v>
      </c>
      <c r="F116" s="234">
        <f>+'Agency In-kind Resources'!AH266</f>
        <v>0</v>
      </c>
      <c r="G116" s="234">
        <f>+'Agency In-kind Resources'!AI266</f>
        <v>0</v>
      </c>
      <c r="H116" s="234">
        <f>+'Agency In-kind Resources'!AJ266</f>
        <v>0</v>
      </c>
      <c r="I116" s="234">
        <f>+'Agency In-kind Resources'!AK266</f>
        <v>0</v>
      </c>
      <c r="J116" s="234">
        <f>+'Agency In-kind Resources'!AL266</f>
        <v>0</v>
      </c>
      <c r="K116" s="234">
        <f>+'Agency In-kind Resources'!AM266</f>
        <v>0</v>
      </c>
      <c r="L116" s="234">
        <f>+'Agency In-kind Resources'!AN266</f>
        <v>0</v>
      </c>
      <c r="M116" s="234">
        <f>+'Agency In-kind Resources'!AO266</f>
        <v>0</v>
      </c>
      <c r="N116" s="234">
        <f>+'Agency In-kind Resources'!AP266</f>
        <v>0</v>
      </c>
      <c r="O116" s="231">
        <f t="shared" si="25"/>
        <v>0</v>
      </c>
      <c r="P116" s="8"/>
    </row>
    <row r="117" spans="1:16" x14ac:dyDescent="0.25">
      <c r="C117" s="295" t="str">
        <f>+CONCATENATE('Agency In-kind Resources'!H267,"-",'Agency In-kind Resources'!I267,": ",'Agency In-kind Resources'!G267)</f>
        <v>___-_: Account/Fund Title</v>
      </c>
      <c r="D117" s="234">
        <f>+SUM('Agency In-kind Resources'!J267:U267)</f>
        <v>0</v>
      </c>
      <c r="E117" s="234">
        <f>+SUM('Agency In-kind Resources'!V267:AG267)</f>
        <v>0</v>
      </c>
      <c r="F117" s="234">
        <f>+'Agency In-kind Resources'!AH267</f>
        <v>0</v>
      </c>
      <c r="G117" s="234">
        <f>+'Agency In-kind Resources'!AI267</f>
        <v>0</v>
      </c>
      <c r="H117" s="234">
        <f>+'Agency In-kind Resources'!AJ267</f>
        <v>0</v>
      </c>
      <c r="I117" s="234">
        <f>+'Agency In-kind Resources'!AK267</f>
        <v>0</v>
      </c>
      <c r="J117" s="234">
        <f>+'Agency In-kind Resources'!AL267</f>
        <v>0</v>
      </c>
      <c r="K117" s="234">
        <f>+'Agency In-kind Resources'!AM267</f>
        <v>0</v>
      </c>
      <c r="L117" s="234">
        <f>+'Agency In-kind Resources'!AN267</f>
        <v>0</v>
      </c>
      <c r="M117" s="234">
        <f>+'Agency In-kind Resources'!AO267</f>
        <v>0</v>
      </c>
      <c r="N117" s="234">
        <f>+'Agency In-kind Resources'!AP267</f>
        <v>0</v>
      </c>
      <c r="O117" s="231">
        <f t="shared" si="25"/>
        <v>0</v>
      </c>
      <c r="P117" s="8"/>
    </row>
    <row r="118" spans="1:16" x14ac:dyDescent="0.25">
      <c r="C118" s="295" t="str">
        <f>+CONCATENATE('Agency In-kind Resources'!H268,"-",'Agency In-kind Resources'!I268,": ",'Agency In-kind Resources'!G268)</f>
        <v>___-_: Account/Fund Title</v>
      </c>
      <c r="D118" s="234">
        <f>+SUM('Agency In-kind Resources'!J268:U268)</f>
        <v>0</v>
      </c>
      <c r="E118" s="234">
        <f>+SUM('Agency In-kind Resources'!V268:AG268)</f>
        <v>0</v>
      </c>
      <c r="F118" s="234">
        <f>+'Agency In-kind Resources'!AH268</f>
        <v>0</v>
      </c>
      <c r="G118" s="234">
        <f>+'Agency In-kind Resources'!AI268</f>
        <v>0</v>
      </c>
      <c r="H118" s="234">
        <f>+'Agency In-kind Resources'!AJ268</f>
        <v>0</v>
      </c>
      <c r="I118" s="234">
        <f>+'Agency In-kind Resources'!AK268</f>
        <v>0</v>
      </c>
      <c r="J118" s="234">
        <f>+'Agency In-kind Resources'!AL268</f>
        <v>0</v>
      </c>
      <c r="K118" s="234">
        <f>+'Agency In-kind Resources'!AM268</f>
        <v>0</v>
      </c>
      <c r="L118" s="234">
        <f>+'Agency In-kind Resources'!AN268</f>
        <v>0</v>
      </c>
      <c r="M118" s="234">
        <f>+'Agency In-kind Resources'!AO268</f>
        <v>0</v>
      </c>
      <c r="N118" s="234">
        <f>+'Agency In-kind Resources'!AP268</f>
        <v>0</v>
      </c>
      <c r="O118" s="231">
        <f t="shared" si="25"/>
        <v>0</v>
      </c>
      <c r="P118" s="8"/>
    </row>
    <row r="119" spans="1:16" x14ac:dyDescent="0.25">
      <c r="C119" s="295" t="str">
        <f>+CONCATENATE('Agency In-kind Resources'!H269,"-",'Agency In-kind Resources'!I269,": ",'Agency In-kind Resources'!G269)</f>
        <v>___-_: Account/Fund Title</v>
      </c>
      <c r="D119" s="234">
        <f>+SUM('Agency In-kind Resources'!J269:U269)</f>
        <v>0</v>
      </c>
      <c r="E119" s="234">
        <f>+SUM('Agency In-kind Resources'!V269:AG269)</f>
        <v>0</v>
      </c>
      <c r="F119" s="234">
        <f>+'Agency In-kind Resources'!AH269</f>
        <v>0</v>
      </c>
      <c r="G119" s="234">
        <f>+'Agency In-kind Resources'!AI269</f>
        <v>0</v>
      </c>
      <c r="H119" s="234">
        <f>+'Agency In-kind Resources'!AJ269</f>
        <v>0</v>
      </c>
      <c r="I119" s="234">
        <f>+'Agency In-kind Resources'!AK269</f>
        <v>0</v>
      </c>
      <c r="J119" s="234">
        <f>+'Agency In-kind Resources'!AL269</f>
        <v>0</v>
      </c>
      <c r="K119" s="234">
        <f>+'Agency In-kind Resources'!AM269</f>
        <v>0</v>
      </c>
      <c r="L119" s="234">
        <f>+'Agency In-kind Resources'!AN269</f>
        <v>0</v>
      </c>
      <c r="M119" s="234">
        <f>+'Agency In-kind Resources'!AO269</f>
        <v>0</v>
      </c>
      <c r="N119" s="234">
        <f>+'Agency In-kind Resources'!AP269</f>
        <v>0</v>
      </c>
      <c r="O119" s="231">
        <f t="shared" si="25"/>
        <v>0</v>
      </c>
      <c r="P119" s="8"/>
    </row>
    <row r="120" spans="1:16" x14ac:dyDescent="0.25">
      <c r="C120" s="295" t="str">
        <f>+CONCATENATE('Agency In-kind Resources'!H270,"-",'Agency In-kind Resources'!I270,": ",'Agency In-kind Resources'!G270)</f>
        <v>___-_: Account/Fund Title</v>
      </c>
      <c r="D120" s="234">
        <f>+SUM('Agency In-kind Resources'!J270:U270)</f>
        <v>0</v>
      </c>
      <c r="E120" s="234">
        <f>+SUM('Agency In-kind Resources'!V270:AG270)</f>
        <v>0</v>
      </c>
      <c r="F120" s="234">
        <f>+'Agency In-kind Resources'!AH270</f>
        <v>0</v>
      </c>
      <c r="G120" s="234">
        <f>+'Agency In-kind Resources'!AI270</f>
        <v>0</v>
      </c>
      <c r="H120" s="234">
        <f>+'Agency In-kind Resources'!AJ270</f>
        <v>0</v>
      </c>
      <c r="I120" s="234">
        <f>+'Agency In-kind Resources'!AK270</f>
        <v>0</v>
      </c>
      <c r="J120" s="234">
        <f>+'Agency In-kind Resources'!AL270</f>
        <v>0</v>
      </c>
      <c r="K120" s="234">
        <f>+'Agency In-kind Resources'!AM270</f>
        <v>0</v>
      </c>
      <c r="L120" s="234">
        <f>+'Agency In-kind Resources'!AN270</f>
        <v>0</v>
      </c>
      <c r="M120" s="234">
        <f>+'Agency In-kind Resources'!AO270</f>
        <v>0</v>
      </c>
      <c r="N120" s="234">
        <f>+'Agency In-kind Resources'!AP270</f>
        <v>0</v>
      </c>
      <c r="O120" s="231">
        <f t="shared" si="25"/>
        <v>0</v>
      </c>
      <c r="P120" s="8"/>
    </row>
    <row r="121" spans="1:16" x14ac:dyDescent="0.25">
      <c r="C121" s="295" t="str">
        <f>+CONCATENATE('Agency In-kind Resources'!H271,"-",'Agency In-kind Resources'!I271,": ",'Agency In-kind Resources'!G271)</f>
        <v>___-_: Account/Fund Title</v>
      </c>
      <c r="D121" s="234">
        <f>+SUM('Agency In-kind Resources'!J271:U271)</f>
        <v>0</v>
      </c>
      <c r="E121" s="234">
        <f>+SUM('Agency In-kind Resources'!V271:AG271)</f>
        <v>0</v>
      </c>
      <c r="F121" s="234">
        <f>+'Agency In-kind Resources'!AH271</f>
        <v>0</v>
      </c>
      <c r="G121" s="234">
        <f>+'Agency In-kind Resources'!AI271</f>
        <v>0</v>
      </c>
      <c r="H121" s="234">
        <f>+'Agency In-kind Resources'!AJ271</f>
        <v>0</v>
      </c>
      <c r="I121" s="234">
        <f>+'Agency In-kind Resources'!AK271</f>
        <v>0</v>
      </c>
      <c r="J121" s="234">
        <f>+'Agency In-kind Resources'!AL271</f>
        <v>0</v>
      </c>
      <c r="K121" s="234">
        <f>+'Agency In-kind Resources'!AM271</f>
        <v>0</v>
      </c>
      <c r="L121" s="234">
        <f>+'Agency In-kind Resources'!AN271</f>
        <v>0</v>
      </c>
      <c r="M121" s="234">
        <f>+'Agency In-kind Resources'!AO271</f>
        <v>0</v>
      </c>
      <c r="N121" s="234">
        <f>+'Agency In-kind Resources'!AP271</f>
        <v>0</v>
      </c>
      <c r="O121" s="231">
        <f t="shared" si="25"/>
        <v>0</v>
      </c>
      <c r="P121" s="8"/>
    </row>
    <row r="122" spans="1:16" x14ac:dyDescent="0.25">
      <c r="C122" s="295" t="str">
        <f>+CONCATENATE('Agency In-kind Resources'!H272,"-",'Agency In-kind Resources'!I272,": ",'Agency In-kind Resources'!G272)</f>
        <v>___-_: Account/Fund Title</v>
      </c>
      <c r="D122" s="234">
        <f>+SUM('Agency In-kind Resources'!J272:U272)</f>
        <v>0</v>
      </c>
      <c r="E122" s="234">
        <f>+SUM('Agency In-kind Resources'!V272:AG272)</f>
        <v>0</v>
      </c>
      <c r="F122" s="234">
        <f>+'Agency In-kind Resources'!AH272</f>
        <v>0</v>
      </c>
      <c r="G122" s="234">
        <f>+'Agency In-kind Resources'!AI272</f>
        <v>0</v>
      </c>
      <c r="H122" s="234">
        <f>+'Agency In-kind Resources'!AJ272</f>
        <v>0</v>
      </c>
      <c r="I122" s="234">
        <f>+'Agency In-kind Resources'!AK272</f>
        <v>0</v>
      </c>
      <c r="J122" s="234">
        <f>+'Agency In-kind Resources'!AL272</f>
        <v>0</v>
      </c>
      <c r="K122" s="234">
        <f>+'Agency In-kind Resources'!AM272</f>
        <v>0</v>
      </c>
      <c r="L122" s="234">
        <f>+'Agency In-kind Resources'!AN272</f>
        <v>0</v>
      </c>
      <c r="M122" s="234">
        <f>+'Agency In-kind Resources'!AO272</f>
        <v>0</v>
      </c>
      <c r="N122" s="234">
        <f>+'Agency In-kind Resources'!AP272</f>
        <v>0</v>
      </c>
      <c r="O122" s="231">
        <f t="shared" si="25"/>
        <v>0</v>
      </c>
      <c r="P122" s="8"/>
    </row>
    <row r="123" spans="1:16" x14ac:dyDescent="0.25">
      <c r="C123" s="295" t="str">
        <f>+CONCATENATE('Agency In-kind Resources'!H273,"-",'Agency In-kind Resources'!I273,": ",'Agency In-kind Resources'!G273)</f>
        <v>___-_: Account/Fund Title</v>
      </c>
      <c r="D123" s="234">
        <f>+SUM('Agency In-kind Resources'!J273:U273)</f>
        <v>0</v>
      </c>
      <c r="E123" s="234">
        <f>+SUM('Agency In-kind Resources'!V273:AG273)</f>
        <v>0</v>
      </c>
      <c r="F123" s="234">
        <f>+'Agency In-kind Resources'!AH273</f>
        <v>0</v>
      </c>
      <c r="G123" s="234">
        <f>+'Agency In-kind Resources'!AI273</f>
        <v>0</v>
      </c>
      <c r="H123" s="234">
        <f>+'Agency In-kind Resources'!AJ273</f>
        <v>0</v>
      </c>
      <c r="I123" s="234">
        <f>+'Agency In-kind Resources'!AK273</f>
        <v>0</v>
      </c>
      <c r="J123" s="234">
        <f>+'Agency In-kind Resources'!AL273</f>
        <v>0</v>
      </c>
      <c r="K123" s="234">
        <f>+'Agency In-kind Resources'!AM273</f>
        <v>0</v>
      </c>
      <c r="L123" s="234">
        <f>+'Agency In-kind Resources'!AN273</f>
        <v>0</v>
      </c>
      <c r="M123" s="234">
        <f>+'Agency In-kind Resources'!AO273</f>
        <v>0</v>
      </c>
      <c r="N123" s="234">
        <f>+'Agency In-kind Resources'!AP273</f>
        <v>0</v>
      </c>
      <c r="O123" s="231">
        <f t="shared" si="25"/>
        <v>0</v>
      </c>
      <c r="P123" s="8"/>
    </row>
    <row r="124" spans="1:16" x14ac:dyDescent="0.25">
      <c r="C124" s="295" t="str">
        <f>+CONCATENATE('Agency In-kind Resources'!H274,"-",'Agency In-kind Resources'!I274,": ",'Agency In-kind Resources'!G274)</f>
        <v>___-_: Account/Fund Title</v>
      </c>
      <c r="D124" s="234">
        <f>+SUM('Agency In-kind Resources'!J274:U274)</f>
        <v>0</v>
      </c>
      <c r="E124" s="234">
        <f>+SUM('Agency In-kind Resources'!V274:AG274)</f>
        <v>0</v>
      </c>
      <c r="F124" s="234">
        <f>+'Agency In-kind Resources'!AH274</f>
        <v>0</v>
      </c>
      <c r="G124" s="234">
        <f>+'Agency In-kind Resources'!AI274</f>
        <v>0</v>
      </c>
      <c r="H124" s="234">
        <f>+'Agency In-kind Resources'!AJ274</f>
        <v>0</v>
      </c>
      <c r="I124" s="234">
        <f>+'Agency In-kind Resources'!AK274</f>
        <v>0</v>
      </c>
      <c r="J124" s="234">
        <f>+'Agency In-kind Resources'!AL274</f>
        <v>0</v>
      </c>
      <c r="K124" s="234">
        <f>+'Agency In-kind Resources'!AM274</f>
        <v>0</v>
      </c>
      <c r="L124" s="234">
        <f>+'Agency In-kind Resources'!AN274</f>
        <v>0</v>
      </c>
      <c r="M124" s="234">
        <f>+'Agency In-kind Resources'!AO274</f>
        <v>0</v>
      </c>
      <c r="N124" s="234">
        <f>+'Agency In-kind Resources'!AP274</f>
        <v>0</v>
      </c>
      <c r="O124" s="231">
        <f t="shared" si="25"/>
        <v>0</v>
      </c>
      <c r="P124" s="8"/>
    </row>
    <row r="125" spans="1:16" x14ac:dyDescent="0.25">
      <c r="C125" s="295" t="str">
        <f>+CONCATENATE('Agency In-kind Resources'!H275,"-",'Agency In-kind Resources'!I275,": ",'Agency In-kind Resources'!G275)</f>
        <v>___-_: Account/Fund Title</v>
      </c>
      <c r="D125" s="234">
        <f>+SUM('Agency In-kind Resources'!J275:U275)</f>
        <v>0</v>
      </c>
      <c r="E125" s="234">
        <f>+SUM('Agency In-kind Resources'!V275:AG275)</f>
        <v>0</v>
      </c>
      <c r="F125" s="234">
        <f>+'Agency In-kind Resources'!AH275</f>
        <v>0</v>
      </c>
      <c r="G125" s="234">
        <f>+'Agency In-kind Resources'!AI275</f>
        <v>0</v>
      </c>
      <c r="H125" s="234">
        <f>+'Agency In-kind Resources'!AJ275</f>
        <v>0</v>
      </c>
      <c r="I125" s="234">
        <f>+'Agency In-kind Resources'!AK275</f>
        <v>0</v>
      </c>
      <c r="J125" s="234">
        <f>+'Agency In-kind Resources'!AL275</f>
        <v>0</v>
      </c>
      <c r="K125" s="234">
        <f>+'Agency In-kind Resources'!AM275</f>
        <v>0</v>
      </c>
      <c r="L125" s="234">
        <f>+'Agency In-kind Resources'!AN275</f>
        <v>0</v>
      </c>
      <c r="M125" s="234">
        <f>+'Agency In-kind Resources'!AO275</f>
        <v>0</v>
      </c>
      <c r="N125" s="234">
        <f>+'Agency In-kind Resources'!AP275</f>
        <v>0</v>
      </c>
      <c r="O125" s="231">
        <f t="shared" si="25"/>
        <v>0</v>
      </c>
      <c r="P125" s="8"/>
    </row>
    <row r="126" spans="1:16" x14ac:dyDescent="0.25">
      <c r="C126" s="295" t="str">
        <f>+CONCATENATE('Agency In-kind Resources'!H276,"-",'Agency In-kind Resources'!I276,": ",'Agency In-kind Resources'!G276)</f>
        <v>___-_: Account/Fund Title</v>
      </c>
      <c r="D126" s="234">
        <f>+SUM('Agency In-kind Resources'!J276:U276)</f>
        <v>0</v>
      </c>
      <c r="E126" s="234">
        <f>+SUM('Agency In-kind Resources'!V276:AG276)</f>
        <v>0</v>
      </c>
      <c r="F126" s="234">
        <f>+'Agency In-kind Resources'!AH276</f>
        <v>0</v>
      </c>
      <c r="G126" s="234">
        <f>+'Agency In-kind Resources'!AI276</f>
        <v>0</v>
      </c>
      <c r="H126" s="234">
        <f>+'Agency In-kind Resources'!AJ276</f>
        <v>0</v>
      </c>
      <c r="I126" s="234">
        <f>+'Agency In-kind Resources'!AK276</f>
        <v>0</v>
      </c>
      <c r="J126" s="234">
        <f>+'Agency In-kind Resources'!AL276</f>
        <v>0</v>
      </c>
      <c r="K126" s="234">
        <f>+'Agency In-kind Resources'!AM276</f>
        <v>0</v>
      </c>
      <c r="L126" s="234">
        <f>+'Agency In-kind Resources'!AN276</f>
        <v>0</v>
      </c>
      <c r="M126" s="234">
        <f>+'Agency In-kind Resources'!AO276</f>
        <v>0</v>
      </c>
      <c r="N126" s="234">
        <f>+'Agency In-kind Resources'!AP276</f>
        <v>0</v>
      </c>
      <c r="O126" s="231">
        <f t="shared" si="25"/>
        <v>0</v>
      </c>
      <c r="P126" s="8"/>
    </row>
    <row r="127" spans="1:16" x14ac:dyDescent="0.25">
      <c r="C127" s="295" t="str">
        <f>+CONCATENATE('Agency In-kind Resources'!H277,"-",'Agency In-kind Resources'!I277,": ",'Agency In-kind Resources'!G277)</f>
        <v>___-_: Account/Fund Title</v>
      </c>
      <c r="D127" s="234">
        <f>+SUM('Agency In-kind Resources'!J277:U277)</f>
        <v>0</v>
      </c>
      <c r="E127" s="234">
        <f>+SUM('Agency In-kind Resources'!V277:AG277)</f>
        <v>0</v>
      </c>
      <c r="F127" s="234">
        <f>+'Agency In-kind Resources'!AH277</f>
        <v>0</v>
      </c>
      <c r="G127" s="234">
        <f>+'Agency In-kind Resources'!AI277</f>
        <v>0</v>
      </c>
      <c r="H127" s="234">
        <f>+'Agency In-kind Resources'!AJ277</f>
        <v>0</v>
      </c>
      <c r="I127" s="234">
        <f>+'Agency In-kind Resources'!AK277</f>
        <v>0</v>
      </c>
      <c r="J127" s="234">
        <f>+'Agency In-kind Resources'!AL277</f>
        <v>0</v>
      </c>
      <c r="K127" s="234">
        <f>+'Agency In-kind Resources'!AM277</f>
        <v>0</v>
      </c>
      <c r="L127" s="234">
        <f>+'Agency In-kind Resources'!AN277</f>
        <v>0</v>
      </c>
      <c r="M127" s="234">
        <f>+'Agency In-kind Resources'!AO277</f>
        <v>0</v>
      </c>
      <c r="N127" s="234">
        <f>+'Agency In-kind Resources'!AP277</f>
        <v>0</v>
      </c>
      <c r="O127" s="231">
        <f t="shared" si="25"/>
        <v>0</v>
      </c>
      <c r="P127" s="8"/>
    </row>
    <row r="128" spans="1:16" x14ac:dyDescent="0.25">
      <c r="A128" s="8"/>
      <c r="B128" s="8"/>
      <c r="C128" s="295" t="str">
        <f>+CONCATENATE('Agency In-kind Resources'!H278,"-",'Agency In-kind Resources'!I278,": ",'Agency In-kind Resources'!G278)</f>
        <v>___-_: Account/Fund Title</v>
      </c>
      <c r="D128" s="234">
        <f>+SUM('Agency In-kind Resources'!J278:U278)</f>
        <v>0</v>
      </c>
      <c r="E128" s="234">
        <f>+SUM('Agency In-kind Resources'!V278:AG278)</f>
        <v>0</v>
      </c>
      <c r="F128" s="234">
        <f>+'Agency In-kind Resources'!AH278</f>
        <v>0</v>
      </c>
      <c r="G128" s="234">
        <f>+'Agency In-kind Resources'!AI278</f>
        <v>0</v>
      </c>
      <c r="H128" s="234">
        <f>+'Agency In-kind Resources'!AJ278</f>
        <v>0</v>
      </c>
      <c r="I128" s="234">
        <f>+'Agency In-kind Resources'!AK278</f>
        <v>0</v>
      </c>
      <c r="J128" s="234">
        <f>+'Agency In-kind Resources'!AL278</f>
        <v>0</v>
      </c>
      <c r="K128" s="234">
        <f>+'Agency In-kind Resources'!AM278</f>
        <v>0</v>
      </c>
      <c r="L128" s="234">
        <f>+'Agency In-kind Resources'!AN278</f>
        <v>0</v>
      </c>
      <c r="M128" s="234">
        <f>+'Agency In-kind Resources'!AO278</f>
        <v>0</v>
      </c>
      <c r="N128" s="234">
        <f>+'Agency In-kind Resources'!AP278</f>
        <v>0</v>
      </c>
      <c r="O128" s="231">
        <f t="shared" si="25"/>
        <v>0</v>
      </c>
      <c r="P128" s="8"/>
    </row>
    <row r="129" spans="1:16" x14ac:dyDescent="0.25">
      <c r="A129" s="8"/>
      <c r="B129" s="8"/>
      <c r="C129" s="295" t="str">
        <f>+CONCATENATE('Agency In-kind Resources'!H279,"-",'Agency In-kind Resources'!I279,": ",'Agency In-kind Resources'!G279)</f>
        <v>___-_: Account/Fund Title</v>
      </c>
      <c r="D129" s="234">
        <f>+SUM('Agency In-kind Resources'!J279:U279)</f>
        <v>0</v>
      </c>
      <c r="E129" s="234">
        <f>+SUM('Agency In-kind Resources'!V279:AG279)</f>
        <v>0</v>
      </c>
      <c r="F129" s="234">
        <f>+'Agency In-kind Resources'!AH279</f>
        <v>0</v>
      </c>
      <c r="G129" s="234">
        <f>+'Agency In-kind Resources'!AI279</f>
        <v>0</v>
      </c>
      <c r="H129" s="234">
        <f>+'Agency In-kind Resources'!AJ279</f>
        <v>0</v>
      </c>
      <c r="I129" s="234">
        <f>+'Agency In-kind Resources'!AK279</f>
        <v>0</v>
      </c>
      <c r="J129" s="234">
        <f>+'Agency In-kind Resources'!AL279</f>
        <v>0</v>
      </c>
      <c r="K129" s="234">
        <f>+'Agency In-kind Resources'!AM279</f>
        <v>0</v>
      </c>
      <c r="L129" s="234">
        <f>+'Agency In-kind Resources'!AN279</f>
        <v>0</v>
      </c>
      <c r="M129" s="234">
        <f>+'Agency In-kind Resources'!AO279</f>
        <v>0</v>
      </c>
      <c r="N129" s="234">
        <f>+'Agency In-kind Resources'!AP279</f>
        <v>0</v>
      </c>
      <c r="O129" s="231">
        <f t="shared" si="25"/>
        <v>0</v>
      </c>
      <c r="P129" s="8"/>
    </row>
    <row r="130" spans="1:16" x14ac:dyDescent="0.25">
      <c r="A130" s="8"/>
      <c r="B130" s="8"/>
      <c r="C130" s="295" t="str">
        <f>+CONCATENATE('Agency In-kind Resources'!H280,"-",'Agency In-kind Resources'!I280,": ",'Agency In-kind Resources'!G280)</f>
        <v>___-_: Account/Fund Title</v>
      </c>
      <c r="D130" s="234">
        <f>+SUM('Agency In-kind Resources'!J280:U280)</f>
        <v>0</v>
      </c>
      <c r="E130" s="234">
        <f>+SUM('Agency In-kind Resources'!V280:AG280)</f>
        <v>0</v>
      </c>
      <c r="F130" s="234">
        <f>+'Agency In-kind Resources'!AH280</f>
        <v>0</v>
      </c>
      <c r="G130" s="234">
        <f>+'Agency In-kind Resources'!AI280</f>
        <v>0</v>
      </c>
      <c r="H130" s="234">
        <f>+'Agency In-kind Resources'!AJ280</f>
        <v>0</v>
      </c>
      <c r="I130" s="234">
        <f>+'Agency In-kind Resources'!AK280</f>
        <v>0</v>
      </c>
      <c r="J130" s="234">
        <f>+'Agency In-kind Resources'!AL280</f>
        <v>0</v>
      </c>
      <c r="K130" s="234">
        <f>+'Agency In-kind Resources'!AM280</f>
        <v>0</v>
      </c>
      <c r="L130" s="234">
        <f>+'Agency In-kind Resources'!AN280</f>
        <v>0</v>
      </c>
      <c r="M130" s="234">
        <f>+'Agency In-kind Resources'!AO280</f>
        <v>0</v>
      </c>
      <c r="N130" s="234">
        <f>+'Agency In-kind Resources'!AP280</f>
        <v>0</v>
      </c>
      <c r="O130" s="231">
        <f t="shared" si="25"/>
        <v>0</v>
      </c>
      <c r="P130" s="8"/>
    </row>
    <row r="131" spans="1:16" x14ac:dyDescent="0.25">
      <c r="A131" s="8"/>
      <c r="B131" s="8"/>
      <c r="C131" s="295" t="str">
        <f>+CONCATENATE('Agency In-kind Resources'!H281,"-",'Agency In-kind Resources'!I281,": ",'Agency In-kind Resources'!G281)</f>
        <v>___-_: Account/Fund Title</v>
      </c>
      <c r="D131" s="234">
        <f>+SUM('Agency In-kind Resources'!J281:U281)</f>
        <v>0</v>
      </c>
      <c r="E131" s="234">
        <f>+SUM('Agency In-kind Resources'!V281:AG281)</f>
        <v>0</v>
      </c>
      <c r="F131" s="234">
        <f>+'Agency In-kind Resources'!AH281</f>
        <v>0</v>
      </c>
      <c r="G131" s="234">
        <f>+'Agency In-kind Resources'!AI281</f>
        <v>0</v>
      </c>
      <c r="H131" s="234">
        <f>+'Agency In-kind Resources'!AJ281</f>
        <v>0</v>
      </c>
      <c r="I131" s="234">
        <f>+'Agency In-kind Resources'!AK281</f>
        <v>0</v>
      </c>
      <c r="J131" s="234">
        <f>+'Agency In-kind Resources'!AL281</f>
        <v>0</v>
      </c>
      <c r="K131" s="234">
        <f>+'Agency In-kind Resources'!AM281</f>
        <v>0</v>
      </c>
      <c r="L131" s="234">
        <f>+'Agency In-kind Resources'!AN281</f>
        <v>0</v>
      </c>
      <c r="M131" s="234">
        <f>+'Agency In-kind Resources'!AO281</f>
        <v>0</v>
      </c>
      <c r="N131" s="234">
        <f>+'Agency In-kind Resources'!AP281</f>
        <v>0</v>
      </c>
      <c r="O131" s="231">
        <f t="shared" si="25"/>
        <v>0</v>
      </c>
      <c r="P131" s="8"/>
    </row>
    <row r="132" spans="1:16" x14ac:dyDescent="0.25">
      <c r="A132" s="8"/>
      <c r="B132" s="8"/>
      <c r="C132" s="295" t="str">
        <f>+CONCATENATE('Agency In-kind Resources'!H282,"-",'Agency In-kind Resources'!I282,": ",'Agency In-kind Resources'!G282)</f>
        <v>___-_: Account/Fund Title</v>
      </c>
      <c r="D132" s="234">
        <f>+SUM('Agency In-kind Resources'!J282:U282)</f>
        <v>0</v>
      </c>
      <c r="E132" s="234">
        <f>+SUM('Agency In-kind Resources'!V282:AG282)</f>
        <v>0</v>
      </c>
      <c r="F132" s="234">
        <f>+'Agency In-kind Resources'!AH282</f>
        <v>0</v>
      </c>
      <c r="G132" s="234">
        <f>+'Agency In-kind Resources'!AI282</f>
        <v>0</v>
      </c>
      <c r="H132" s="234">
        <f>+'Agency In-kind Resources'!AJ282</f>
        <v>0</v>
      </c>
      <c r="I132" s="234">
        <f>+'Agency In-kind Resources'!AK282</f>
        <v>0</v>
      </c>
      <c r="J132" s="234">
        <f>+'Agency In-kind Resources'!AL282</f>
        <v>0</v>
      </c>
      <c r="K132" s="234">
        <f>+'Agency In-kind Resources'!AM282</f>
        <v>0</v>
      </c>
      <c r="L132" s="234">
        <f>+'Agency In-kind Resources'!AN282</f>
        <v>0</v>
      </c>
      <c r="M132" s="234">
        <f>+'Agency In-kind Resources'!AO282</f>
        <v>0</v>
      </c>
      <c r="N132" s="234">
        <f>+'Agency In-kind Resources'!AP282</f>
        <v>0</v>
      </c>
      <c r="O132" s="231">
        <f t="shared" si="25"/>
        <v>0</v>
      </c>
      <c r="P132" s="8"/>
    </row>
    <row r="133" spans="1:16" x14ac:dyDescent="0.25">
      <c r="A133" s="8"/>
      <c r="B133" s="8"/>
      <c r="C133" s="295" t="str">
        <f>+CONCATENATE('Agency In-kind Resources'!H283,"-",'Agency In-kind Resources'!I283,": ",'Agency In-kind Resources'!G283)</f>
        <v>___-_: Account/Fund Title</v>
      </c>
      <c r="D133" s="234">
        <f>+SUM('Agency In-kind Resources'!J283:U283)</f>
        <v>0</v>
      </c>
      <c r="E133" s="234">
        <f>+SUM('Agency In-kind Resources'!V283:AG283)</f>
        <v>0</v>
      </c>
      <c r="F133" s="234">
        <f>+'Agency In-kind Resources'!AH283</f>
        <v>0</v>
      </c>
      <c r="G133" s="234">
        <f>+'Agency In-kind Resources'!AI283</f>
        <v>0</v>
      </c>
      <c r="H133" s="234">
        <f>+'Agency In-kind Resources'!AJ283</f>
        <v>0</v>
      </c>
      <c r="I133" s="234">
        <f>+'Agency In-kind Resources'!AK283</f>
        <v>0</v>
      </c>
      <c r="J133" s="234">
        <f>+'Agency In-kind Resources'!AL283</f>
        <v>0</v>
      </c>
      <c r="K133" s="234">
        <f>+'Agency In-kind Resources'!AM283</f>
        <v>0</v>
      </c>
      <c r="L133" s="234">
        <f>+'Agency In-kind Resources'!AN283</f>
        <v>0</v>
      </c>
      <c r="M133" s="234">
        <f>+'Agency In-kind Resources'!AO283</f>
        <v>0</v>
      </c>
      <c r="N133" s="234">
        <f>+'Agency In-kind Resources'!AP283</f>
        <v>0</v>
      </c>
      <c r="O133" s="231">
        <f t="shared" si="25"/>
        <v>0</v>
      </c>
      <c r="P133" s="8"/>
    </row>
    <row r="134" spans="1:16" x14ac:dyDescent="0.25">
      <c r="A134" s="8"/>
      <c r="B134" s="8"/>
      <c r="C134" s="295" t="str">
        <f>+CONCATENATE('Agency In-kind Resources'!H284,"-",'Agency In-kind Resources'!I284,": ",'Agency In-kind Resources'!G284)</f>
        <v>___-_: Account/Fund Title</v>
      </c>
      <c r="D134" s="234">
        <f>+SUM('Agency In-kind Resources'!J284:U284)</f>
        <v>0</v>
      </c>
      <c r="E134" s="234">
        <f>+SUM('Agency In-kind Resources'!V284:AG284)</f>
        <v>0</v>
      </c>
      <c r="F134" s="234">
        <f>+'Agency In-kind Resources'!AH284</f>
        <v>0</v>
      </c>
      <c r="G134" s="234">
        <f>+'Agency In-kind Resources'!AI284</f>
        <v>0</v>
      </c>
      <c r="H134" s="234">
        <f>+'Agency In-kind Resources'!AJ284</f>
        <v>0</v>
      </c>
      <c r="I134" s="234">
        <f>+'Agency In-kind Resources'!AK284</f>
        <v>0</v>
      </c>
      <c r="J134" s="234">
        <f>+'Agency In-kind Resources'!AL284</f>
        <v>0</v>
      </c>
      <c r="K134" s="234">
        <f>+'Agency In-kind Resources'!AM284</f>
        <v>0</v>
      </c>
      <c r="L134" s="234">
        <f>+'Agency In-kind Resources'!AN284</f>
        <v>0</v>
      </c>
      <c r="M134" s="234">
        <f>+'Agency In-kind Resources'!AO284</f>
        <v>0</v>
      </c>
      <c r="N134" s="234">
        <f>+'Agency In-kind Resources'!AP284</f>
        <v>0</v>
      </c>
      <c r="O134" s="231">
        <f t="shared" si="25"/>
        <v>0</v>
      </c>
      <c r="P134" s="8"/>
    </row>
    <row r="135" spans="1:16" x14ac:dyDescent="0.25">
      <c r="A135" s="8"/>
      <c r="B135" s="8"/>
      <c r="C135" s="295" t="str">
        <f>+CONCATENATE('Agency In-kind Resources'!H285,"-",'Agency In-kind Resources'!I285,": ",'Agency In-kind Resources'!G285)</f>
        <v>___-_: Account/Fund Title</v>
      </c>
      <c r="D135" s="234">
        <f>+SUM('Agency In-kind Resources'!J285:U285)</f>
        <v>0</v>
      </c>
      <c r="E135" s="234">
        <f>+SUM('Agency In-kind Resources'!V285:AG285)</f>
        <v>0</v>
      </c>
      <c r="F135" s="234">
        <f>+'Agency In-kind Resources'!AH285</f>
        <v>0</v>
      </c>
      <c r="G135" s="234">
        <f>+'Agency In-kind Resources'!AI285</f>
        <v>0</v>
      </c>
      <c r="H135" s="234">
        <f>+'Agency In-kind Resources'!AJ285</f>
        <v>0</v>
      </c>
      <c r="I135" s="234">
        <f>+'Agency In-kind Resources'!AK285</f>
        <v>0</v>
      </c>
      <c r="J135" s="234">
        <f>+'Agency In-kind Resources'!AL285</f>
        <v>0</v>
      </c>
      <c r="K135" s="234">
        <f>+'Agency In-kind Resources'!AM285</f>
        <v>0</v>
      </c>
      <c r="L135" s="234">
        <f>+'Agency In-kind Resources'!AN285</f>
        <v>0</v>
      </c>
      <c r="M135" s="234">
        <f>+'Agency In-kind Resources'!AO285</f>
        <v>0</v>
      </c>
      <c r="N135" s="234">
        <f>+'Agency In-kind Resources'!AP285</f>
        <v>0</v>
      </c>
      <c r="O135" s="231">
        <f t="shared" si="25"/>
        <v>0</v>
      </c>
      <c r="P135" s="8"/>
    </row>
    <row r="136" spans="1:16" x14ac:dyDescent="0.25">
      <c r="A136" s="8"/>
      <c r="B136" s="8"/>
      <c r="C136" s="295" t="str">
        <f>+CONCATENATE('Agency In-kind Resources'!H286,"-",'Agency In-kind Resources'!I286,": ",'Agency In-kind Resources'!G286)</f>
        <v>___-_: Account/Fund Title</v>
      </c>
      <c r="D136" s="234">
        <f>+SUM('Agency In-kind Resources'!J286:U286)</f>
        <v>0</v>
      </c>
      <c r="E136" s="234">
        <f>+SUM('Agency In-kind Resources'!V286:AG286)</f>
        <v>0</v>
      </c>
      <c r="F136" s="234">
        <f>+'Agency In-kind Resources'!AH286</f>
        <v>0</v>
      </c>
      <c r="G136" s="234">
        <f>+'Agency In-kind Resources'!AI286</f>
        <v>0</v>
      </c>
      <c r="H136" s="234">
        <f>+'Agency In-kind Resources'!AJ286</f>
        <v>0</v>
      </c>
      <c r="I136" s="234">
        <f>+'Agency In-kind Resources'!AK286</f>
        <v>0</v>
      </c>
      <c r="J136" s="234">
        <f>+'Agency In-kind Resources'!AL286</f>
        <v>0</v>
      </c>
      <c r="K136" s="234">
        <f>+'Agency In-kind Resources'!AM286</f>
        <v>0</v>
      </c>
      <c r="L136" s="234">
        <f>+'Agency In-kind Resources'!AN286</f>
        <v>0</v>
      </c>
      <c r="M136" s="234">
        <f>+'Agency In-kind Resources'!AO286</f>
        <v>0</v>
      </c>
      <c r="N136" s="234">
        <f>+'Agency In-kind Resources'!AP286</f>
        <v>0</v>
      </c>
      <c r="O136" s="231">
        <f t="shared" si="25"/>
        <v>0</v>
      </c>
      <c r="P136" s="8"/>
    </row>
    <row r="137" spans="1:16" x14ac:dyDescent="0.25">
      <c r="A137" s="8"/>
      <c r="B137" s="8"/>
      <c r="C137" s="295" t="str">
        <f>+CONCATENATE('Agency In-kind Resources'!H287,"-",'Agency In-kind Resources'!I287,": ",'Agency In-kind Resources'!G287)</f>
        <v>___-_: Account/Fund Title</v>
      </c>
      <c r="D137" s="234">
        <f>+SUM('Agency In-kind Resources'!J287:U287)</f>
        <v>0</v>
      </c>
      <c r="E137" s="234">
        <f>+SUM('Agency In-kind Resources'!V287:AG287)</f>
        <v>0</v>
      </c>
      <c r="F137" s="234">
        <f>+'Agency In-kind Resources'!AH287</f>
        <v>0</v>
      </c>
      <c r="G137" s="234">
        <f>+'Agency In-kind Resources'!AI287</f>
        <v>0</v>
      </c>
      <c r="H137" s="234">
        <f>+'Agency In-kind Resources'!AJ287</f>
        <v>0</v>
      </c>
      <c r="I137" s="234">
        <f>+'Agency In-kind Resources'!AK287</f>
        <v>0</v>
      </c>
      <c r="J137" s="234">
        <f>+'Agency In-kind Resources'!AL287</f>
        <v>0</v>
      </c>
      <c r="K137" s="234">
        <f>+'Agency In-kind Resources'!AM287</f>
        <v>0</v>
      </c>
      <c r="L137" s="234">
        <f>+'Agency In-kind Resources'!AN287</f>
        <v>0</v>
      </c>
      <c r="M137" s="234">
        <f>+'Agency In-kind Resources'!AO287</f>
        <v>0</v>
      </c>
      <c r="N137" s="234">
        <f>+'Agency In-kind Resources'!AP287</f>
        <v>0</v>
      </c>
      <c r="O137" s="231">
        <f t="shared" si="25"/>
        <v>0</v>
      </c>
      <c r="P137" s="8"/>
    </row>
    <row r="138" spans="1:16" x14ac:dyDescent="0.25">
      <c r="A138" s="8"/>
      <c r="B138" s="8"/>
      <c r="C138" s="295" t="str">
        <f>+CONCATENATE('Agency In-kind Resources'!H288,"-",'Agency In-kind Resources'!I288,": ",'Agency In-kind Resources'!G288)</f>
        <v>___-_: Account/Fund Title</v>
      </c>
      <c r="D138" s="234">
        <f>+SUM('Agency In-kind Resources'!J288:U288)</f>
        <v>0</v>
      </c>
      <c r="E138" s="234">
        <f>+SUM('Agency In-kind Resources'!V288:AG288)</f>
        <v>0</v>
      </c>
      <c r="F138" s="234">
        <f>+'Agency In-kind Resources'!AH288</f>
        <v>0</v>
      </c>
      <c r="G138" s="234">
        <f>+'Agency In-kind Resources'!AI288</f>
        <v>0</v>
      </c>
      <c r="H138" s="234">
        <f>+'Agency In-kind Resources'!AJ288</f>
        <v>0</v>
      </c>
      <c r="I138" s="234">
        <f>+'Agency In-kind Resources'!AK288</f>
        <v>0</v>
      </c>
      <c r="J138" s="234">
        <f>+'Agency In-kind Resources'!AL288</f>
        <v>0</v>
      </c>
      <c r="K138" s="234">
        <f>+'Agency In-kind Resources'!AM288</f>
        <v>0</v>
      </c>
      <c r="L138" s="234">
        <f>+'Agency In-kind Resources'!AN288</f>
        <v>0</v>
      </c>
      <c r="M138" s="234">
        <f>+'Agency In-kind Resources'!AO288</f>
        <v>0</v>
      </c>
      <c r="N138" s="234">
        <f>+'Agency In-kind Resources'!AP288</f>
        <v>0</v>
      </c>
      <c r="O138" s="231">
        <f t="shared" si="25"/>
        <v>0</v>
      </c>
      <c r="P138" s="8"/>
    </row>
    <row r="139" spans="1:16" x14ac:dyDescent="0.25">
      <c r="A139" s="8"/>
      <c r="B139" s="8"/>
      <c r="C139" s="295" t="str">
        <f>+CONCATENATE('Agency In-kind Resources'!H289,"-",'Agency In-kind Resources'!I289,": ",'Agency In-kind Resources'!G289)</f>
        <v>___-_: Account/Fund Title</v>
      </c>
      <c r="D139" s="234">
        <f>+SUM('Agency In-kind Resources'!J289:U289)</f>
        <v>0</v>
      </c>
      <c r="E139" s="234">
        <f>+SUM('Agency In-kind Resources'!V289:AG289)</f>
        <v>0</v>
      </c>
      <c r="F139" s="234">
        <f>+'Agency In-kind Resources'!AH289</f>
        <v>0</v>
      </c>
      <c r="G139" s="234">
        <f>+'Agency In-kind Resources'!AI289</f>
        <v>0</v>
      </c>
      <c r="H139" s="234">
        <f>+'Agency In-kind Resources'!AJ289</f>
        <v>0</v>
      </c>
      <c r="I139" s="234">
        <f>+'Agency In-kind Resources'!AK289</f>
        <v>0</v>
      </c>
      <c r="J139" s="234">
        <f>+'Agency In-kind Resources'!AL289</f>
        <v>0</v>
      </c>
      <c r="K139" s="234">
        <f>+'Agency In-kind Resources'!AM289</f>
        <v>0</v>
      </c>
      <c r="L139" s="234">
        <f>+'Agency In-kind Resources'!AN289</f>
        <v>0</v>
      </c>
      <c r="M139" s="234">
        <f>+'Agency In-kind Resources'!AO289</f>
        <v>0</v>
      </c>
      <c r="N139" s="234">
        <f>+'Agency In-kind Resources'!AP289</f>
        <v>0</v>
      </c>
      <c r="O139" s="231">
        <f t="shared" si="25"/>
        <v>0</v>
      </c>
      <c r="P139" s="8"/>
    </row>
    <row r="140" spans="1:16" x14ac:dyDescent="0.25">
      <c r="A140" s="8"/>
      <c r="B140" s="8"/>
      <c r="C140" s="295" t="str">
        <f>+CONCATENATE('Agency In-kind Resources'!H290,"-",'Agency In-kind Resources'!I290,": ",'Agency In-kind Resources'!G290)</f>
        <v>___-_: Account/Fund Title</v>
      </c>
      <c r="D140" s="234">
        <f>+SUM('Agency In-kind Resources'!J290:U290)</f>
        <v>0</v>
      </c>
      <c r="E140" s="234">
        <f>+SUM('Agency In-kind Resources'!V290:AG290)</f>
        <v>0</v>
      </c>
      <c r="F140" s="234">
        <f>+'Agency In-kind Resources'!AH290</f>
        <v>0</v>
      </c>
      <c r="G140" s="234">
        <f>+'Agency In-kind Resources'!AI290</f>
        <v>0</v>
      </c>
      <c r="H140" s="234">
        <f>+'Agency In-kind Resources'!AJ290</f>
        <v>0</v>
      </c>
      <c r="I140" s="234">
        <f>+'Agency In-kind Resources'!AK290</f>
        <v>0</v>
      </c>
      <c r="J140" s="234">
        <f>+'Agency In-kind Resources'!AL290</f>
        <v>0</v>
      </c>
      <c r="K140" s="234">
        <f>+'Agency In-kind Resources'!AM290</f>
        <v>0</v>
      </c>
      <c r="L140" s="234">
        <f>+'Agency In-kind Resources'!AN290</f>
        <v>0</v>
      </c>
      <c r="M140" s="234">
        <f>+'Agency In-kind Resources'!AO290</f>
        <v>0</v>
      </c>
      <c r="N140" s="234">
        <f>+'Agency In-kind Resources'!AP290</f>
        <v>0</v>
      </c>
      <c r="O140" s="231">
        <f t="shared" si="25"/>
        <v>0</v>
      </c>
      <c r="P140" s="8"/>
    </row>
    <row r="141" spans="1:16" ht="15.75" collapsed="1" thickBot="1" x14ac:dyDescent="0.3">
      <c r="A141" s="8"/>
      <c r="B141" s="18"/>
      <c r="C141" s="205" t="s">
        <v>79</v>
      </c>
      <c r="D141" s="294">
        <f t="shared" ref="D141:N141" si="26">+SUM(D113:D140)</f>
        <v>0</v>
      </c>
      <c r="E141" s="294">
        <f t="shared" si="26"/>
        <v>0</v>
      </c>
      <c r="F141" s="294">
        <f t="shared" si="26"/>
        <v>0</v>
      </c>
      <c r="G141" s="294">
        <f t="shared" si="26"/>
        <v>0</v>
      </c>
      <c r="H141" s="294">
        <f t="shared" si="26"/>
        <v>0</v>
      </c>
      <c r="I141" s="294">
        <f t="shared" si="26"/>
        <v>0</v>
      </c>
      <c r="J141" s="294">
        <f t="shared" si="26"/>
        <v>0</v>
      </c>
      <c r="K141" s="294">
        <f t="shared" si="26"/>
        <v>0</v>
      </c>
      <c r="L141" s="294">
        <f t="shared" si="26"/>
        <v>0</v>
      </c>
      <c r="M141" s="294">
        <f t="shared" si="26"/>
        <v>0</v>
      </c>
      <c r="N141" s="294">
        <f t="shared" si="26"/>
        <v>0</v>
      </c>
      <c r="O141" s="294">
        <f t="shared" si="25"/>
        <v>0</v>
      </c>
      <c r="P141" s="8"/>
    </row>
    <row r="142" spans="1:16" thickTop="1" x14ac:dyDescent="0.2">
      <c r="A142" s="8"/>
      <c r="B142" s="8"/>
      <c r="C142" s="296" t="s">
        <v>90</v>
      </c>
      <c r="D142" s="165" t="b">
        <f t="shared" ref="D142:O142" si="27">ROUND(D141,0)=ROUND(D110,0)</f>
        <v>1</v>
      </c>
      <c r="E142" s="165" t="b">
        <f t="shared" si="27"/>
        <v>1</v>
      </c>
      <c r="F142" s="165" t="b">
        <f t="shared" si="27"/>
        <v>1</v>
      </c>
      <c r="G142" s="165" t="b">
        <f t="shared" si="27"/>
        <v>1</v>
      </c>
      <c r="H142" s="165" t="b">
        <f t="shared" si="27"/>
        <v>1</v>
      </c>
      <c r="I142" s="165" t="b">
        <f t="shared" si="27"/>
        <v>1</v>
      </c>
      <c r="J142" s="165" t="b">
        <f t="shared" si="27"/>
        <v>1</v>
      </c>
      <c r="K142" s="165" t="b">
        <f t="shared" si="27"/>
        <v>1</v>
      </c>
      <c r="L142" s="165" t="b">
        <f t="shared" si="27"/>
        <v>1</v>
      </c>
      <c r="M142" s="165" t="b">
        <f t="shared" si="27"/>
        <v>1</v>
      </c>
      <c r="N142" s="165" t="b">
        <f t="shared" si="27"/>
        <v>1</v>
      </c>
      <c r="O142" s="165" t="b">
        <f t="shared" si="27"/>
        <v>1</v>
      </c>
      <c r="P142" s="8"/>
    </row>
    <row r="143" spans="1:16" ht="14.25" x14ac:dyDescent="0.2">
      <c r="A143" s="8"/>
      <c r="B143" s="8"/>
      <c r="C143" s="8"/>
      <c r="D143" s="8"/>
      <c r="E143" s="8"/>
      <c r="F143" s="8"/>
      <c r="G143" s="8"/>
      <c r="H143" s="8"/>
      <c r="I143" s="8"/>
      <c r="J143" s="8"/>
      <c r="K143" s="8"/>
      <c r="L143" s="8"/>
      <c r="M143" s="8"/>
      <c r="N143" s="8"/>
      <c r="O143" s="8"/>
      <c r="P143" s="8"/>
    </row>
    <row r="144" spans="1:16" ht="14.25" x14ac:dyDescent="0.2">
      <c r="A144" s="8"/>
      <c r="B144" s="8"/>
      <c r="C144" s="8"/>
      <c r="D144" s="8"/>
      <c r="E144" s="8"/>
      <c r="F144" s="8"/>
      <c r="G144" s="8"/>
      <c r="H144" s="8"/>
      <c r="I144" s="8"/>
      <c r="J144" s="8"/>
      <c r="K144" s="8"/>
      <c r="L144" s="8"/>
      <c r="M144" s="8"/>
      <c r="N144" s="8"/>
      <c r="O144" s="8"/>
      <c r="P144" s="8"/>
    </row>
    <row r="145" spans="1:16" x14ac:dyDescent="0.25">
      <c r="A145" s="8"/>
      <c r="B145" s="8"/>
      <c r="C145" s="226" t="s">
        <v>2063</v>
      </c>
      <c r="D145" s="227">
        <f t="shared" ref="D145:L145" si="28">D$50</f>
        <v>1</v>
      </c>
      <c r="E145" s="227">
        <f t="shared" si="28"/>
        <v>2</v>
      </c>
      <c r="F145" s="227">
        <f t="shared" si="28"/>
        <v>3</v>
      </c>
      <c r="G145" s="227">
        <f t="shared" si="28"/>
        <v>4</v>
      </c>
      <c r="H145" s="227">
        <f t="shared" si="28"/>
        <v>5</v>
      </c>
      <c r="I145" s="227">
        <f t="shared" si="28"/>
        <v>6</v>
      </c>
      <c r="J145" s="227">
        <f t="shared" si="28"/>
        <v>7</v>
      </c>
      <c r="K145" s="227">
        <f t="shared" si="28"/>
        <v>8</v>
      </c>
      <c r="L145" s="227">
        <f t="shared" si="28"/>
        <v>0</v>
      </c>
      <c r="M145" s="8"/>
      <c r="N145" s="8"/>
      <c r="O145" s="8"/>
      <c r="P145" s="8"/>
    </row>
    <row r="146" spans="1:16" ht="14.25" x14ac:dyDescent="0.2">
      <c r="A146" s="8"/>
      <c r="B146" s="8"/>
      <c r="C146" s="293" t="s">
        <v>74</v>
      </c>
      <c r="D146" s="234">
        <f>+SUMIF('Agency In-kind Resources'!$J$4:$AP$4,Summary!D$50,'Agency In-kind Resources'!$J$107:$AP$107)</f>
        <v>0</v>
      </c>
      <c r="E146" s="234">
        <f>+SUMIF('Agency In-kind Resources'!$J$4:$AP$4,Summary!E$50,'Agency In-kind Resources'!$J$107:$AP$107)</f>
        <v>0</v>
      </c>
      <c r="F146" s="234">
        <f>+SUMIF('Agency In-kind Resources'!$J$4:$AP$4,Summary!F$50,'Agency In-kind Resources'!$J$107:$AP$107)</f>
        <v>0</v>
      </c>
      <c r="G146" s="234">
        <f>+SUMIF('Agency In-kind Resources'!$J$4:$AP$4,Summary!G$50,'Agency In-kind Resources'!$J$107:$AP$107)</f>
        <v>0</v>
      </c>
      <c r="H146" s="234">
        <f>+SUMIF('Agency In-kind Resources'!$J$4:$AP$4,Summary!H$50,'Agency In-kind Resources'!$J$107:$AP$107)</f>
        <v>0</v>
      </c>
      <c r="I146" s="234">
        <f>+SUMIF('Agency In-kind Resources'!$J$4:$AP$4,Summary!I$50,'Agency In-kind Resources'!$J$107:$AP$107)</f>
        <v>0</v>
      </c>
      <c r="J146" s="234">
        <f>+SUMIF('Agency In-kind Resources'!$J$4:$AP$4,Summary!J$50,'Agency In-kind Resources'!$J$107:$AP$107)</f>
        <v>0</v>
      </c>
      <c r="K146" s="234">
        <f>+SUMIF('Agency In-kind Resources'!$J$4:$AP$4,Summary!K$50,'Agency In-kind Resources'!$J$107:$AP$107)</f>
        <v>0</v>
      </c>
      <c r="L146" s="234">
        <f>+SUMIF('Agency In-kind Resources'!$J$4:$AP$4,Summary!L$50,'Agency In-kind Resources'!$J$107:$AP$107)</f>
        <v>0</v>
      </c>
      <c r="M146" s="8"/>
      <c r="N146" s="8"/>
      <c r="O146" s="8"/>
      <c r="P146" s="8"/>
    </row>
    <row r="147" spans="1:16" ht="14.25" x14ac:dyDescent="0.2">
      <c r="A147" s="8"/>
      <c r="B147" s="8"/>
      <c r="C147" s="293" t="s">
        <v>75</v>
      </c>
      <c r="D147" s="234">
        <f>+SUMIF('Agency In-kind Resources'!$J$4:$AP$4,Summary!D$50,'Agency In-kind Resources'!$J$138:$AP$138)</f>
        <v>0</v>
      </c>
      <c r="E147" s="234">
        <f>+SUMIF('Agency In-kind Resources'!$J$4:$AP$4,Summary!E$50,'Agency In-kind Resources'!$J$138:$AP$138)</f>
        <v>0</v>
      </c>
      <c r="F147" s="234">
        <f>+SUMIF('Agency In-kind Resources'!$J$4:$AP$4,Summary!F$50,'Agency In-kind Resources'!$J$138:$AP$138)</f>
        <v>0</v>
      </c>
      <c r="G147" s="234">
        <f>+SUMIF('Agency In-kind Resources'!$J$4:$AP$4,Summary!G$50,'Agency In-kind Resources'!$J$138:$AP$138)</f>
        <v>0</v>
      </c>
      <c r="H147" s="234">
        <f>+SUMIF('Agency In-kind Resources'!$J$4:$AP$4,Summary!H$50,'Agency In-kind Resources'!$J$138:$AP$138)</f>
        <v>0</v>
      </c>
      <c r="I147" s="234">
        <f>+SUMIF('Agency In-kind Resources'!$J$4:$AP$4,Summary!I$50,'Agency In-kind Resources'!$J$138:$AP$138)</f>
        <v>0</v>
      </c>
      <c r="J147" s="234">
        <f>+SUMIF('Agency In-kind Resources'!$J$4:$AP$4,Summary!J$50,'Agency In-kind Resources'!$J$138:$AP$138)</f>
        <v>0</v>
      </c>
      <c r="K147" s="234">
        <f>+SUMIF('Agency In-kind Resources'!$J$4:$AP$4,Summary!K$50,'Agency In-kind Resources'!$J$138:$AP$138)</f>
        <v>0</v>
      </c>
      <c r="L147" s="234">
        <f>+SUMIF('Agency In-kind Resources'!$J$4:$AP$4,Summary!L$50,'Agency In-kind Resources'!$J$138:$AP$138)</f>
        <v>0</v>
      </c>
      <c r="M147" s="8"/>
      <c r="N147" s="8"/>
      <c r="O147" s="8"/>
      <c r="P147" s="8"/>
    </row>
    <row r="148" spans="1:16" ht="14.25" x14ac:dyDescent="0.2">
      <c r="A148" s="8"/>
      <c r="B148" s="8"/>
      <c r="C148" s="293" t="s">
        <v>76</v>
      </c>
      <c r="D148" s="234">
        <f>+SUMIF('Agency In-kind Resources'!$J$4:$AP$4,Summary!D$50,'Agency In-kind Resources'!$J$167:$AP$167)</f>
        <v>0</v>
      </c>
      <c r="E148" s="234">
        <f>+SUMIF('Agency In-kind Resources'!$J$4:$AP$4,Summary!E$50,'Agency In-kind Resources'!$J$167:$AP$167)</f>
        <v>0</v>
      </c>
      <c r="F148" s="234">
        <f>+SUMIF('Agency In-kind Resources'!$J$4:$AP$4,Summary!F$50,'Agency In-kind Resources'!$J$167:$AP$167)</f>
        <v>0</v>
      </c>
      <c r="G148" s="234">
        <f>+SUMIF('Agency In-kind Resources'!$J$4:$AP$4,Summary!G$50,'Agency In-kind Resources'!$J$167:$AP$167)</f>
        <v>0</v>
      </c>
      <c r="H148" s="234">
        <f>+SUMIF('Agency In-kind Resources'!$J$4:$AP$4,Summary!H$50,'Agency In-kind Resources'!$J$167:$AP$167)</f>
        <v>0</v>
      </c>
      <c r="I148" s="234">
        <f>+SUMIF('Agency In-kind Resources'!$J$4:$AP$4,Summary!I$50,'Agency In-kind Resources'!$J$167:$AP$167)</f>
        <v>0</v>
      </c>
      <c r="J148" s="234">
        <f>+SUMIF('Agency In-kind Resources'!$J$4:$AP$4,Summary!J$50,'Agency In-kind Resources'!$J$167:$AP$167)</f>
        <v>0</v>
      </c>
      <c r="K148" s="234">
        <f>+SUMIF('Agency In-kind Resources'!$J$4:$AP$4,Summary!K$50,'Agency In-kind Resources'!$J$167:$AP$167)</f>
        <v>0</v>
      </c>
      <c r="L148" s="234">
        <f>+SUMIF('Agency In-kind Resources'!$J$4:$AP$4,Summary!L$50,'Agency In-kind Resources'!$J$167:$AP$167)</f>
        <v>0</v>
      </c>
      <c r="M148" s="8"/>
      <c r="N148" s="8"/>
      <c r="O148" s="8"/>
      <c r="P148" s="8"/>
    </row>
    <row r="149" spans="1:16" ht="14.25" x14ac:dyDescent="0.2">
      <c r="A149" s="8"/>
      <c r="B149" s="8"/>
      <c r="C149" s="293" t="s">
        <v>77</v>
      </c>
      <c r="D149" s="234">
        <f>+SUMIF('Agency In-kind Resources'!$J$4:$AP$4,Summary!D$50,'Agency In-kind Resources'!$J$196:$AP$196)</f>
        <v>0</v>
      </c>
      <c r="E149" s="234">
        <f>+SUMIF('Agency In-kind Resources'!$J$4:$AP$4,Summary!E$50,'Agency In-kind Resources'!$J$196:$AP$196)</f>
        <v>0</v>
      </c>
      <c r="F149" s="234">
        <f>+SUMIF('Agency In-kind Resources'!$J$4:$AP$4,Summary!F$50,'Agency In-kind Resources'!$J$196:$AP$196)</f>
        <v>0</v>
      </c>
      <c r="G149" s="234">
        <f>+SUMIF('Agency In-kind Resources'!$J$4:$AP$4,Summary!G$50,'Agency In-kind Resources'!$J$196:$AP$196)</f>
        <v>0</v>
      </c>
      <c r="H149" s="234">
        <f>+SUMIF('Agency In-kind Resources'!$J$4:$AP$4,Summary!H$50,'Agency In-kind Resources'!$J$196:$AP$196)</f>
        <v>0</v>
      </c>
      <c r="I149" s="234">
        <f>+SUMIF('Agency In-kind Resources'!$J$4:$AP$4,Summary!I$50,'Agency In-kind Resources'!$J$196:$AP$196)</f>
        <v>0</v>
      </c>
      <c r="J149" s="234">
        <f>+SUMIF('Agency In-kind Resources'!$J$4:$AP$4,Summary!J$50,'Agency In-kind Resources'!$J$196:$AP$196)</f>
        <v>0</v>
      </c>
      <c r="K149" s="234">
        <f>+SUMIF('Agency In-kind Resources'!$J$4:$AP$4,Summary!K$50,'Agency In-kind Resources'!$J$196:$AP$196)</f>
        <v>0</v>
      </c>
      <c r="L149" s="234">
        <f>+SUMIF('Agency In-kind Resources'!$J$4:$AP$4,Summary!L$50,'Agency In-kind Resources'!$J$196:$AP$196)</f>
        <v>0</v>
      </c>
      <c r="M149" s="8"/>
      <c r="N149" s="8"/>
      <c r="O149" s="8"/>
      <c r="P149" s="8"/>
    </row>
    <row r="150" spans="1:16" ht="14.25" x14ac:dyDescent="0.2">
      <c r="A150" s="8"/>
      <c r="B150" s="8"/>
      <c r="C150" s="293" t="s">
        <v>78</v>
      </c>
      <c r="D150" s="234">
        <f>+SUMIF('Agency In-kind Resources'!$J$4:$AP$4,Summary!D$50,'Agency In-kind Resources'!$J$225:$AP$225)</f>
        <v>0</v>
      </c>
      <c r="E150" s="234">
        <f>+SUMIF('Agency In-kind Resources'!$J$4:$AP$4,Summary!E$50,'Agency In-kind Resources'!$J$225:$AP$225)</f>
        <v>0</v>
      </c>
      <c r="F150" s="234">
        <f>+SUMIF('Agency In-kind Resources'!$J$4:$AP$4,Summary!F$50,'Agency In-kind Resources'!$J$225:$AP$225)</f>
        <v>0</v>
      </c>
      <c r="G150" s="234">
        <f>+SUMIF('Agency In-kind Resources'!$J$4:$AP$4,Summary!G$50,'Agency In-kind Resources'!$J$225:$AP$225)</f>
        <v>0</v>
      </c>
      <c r="H150" s="234">
        <f>+SUMIF('Agency In-kind Resources'!$J$4:$AP$4,Summary!H$50,'Agency In-kind Resources'!$J$225:$AP$225)</f>
        <v>0</v>
      </c>
      <c r="I150" s="234">
        <f>+SUMIF('Agency In-kind Resources'!$J$4:$AP$4,Summary!I$50,'Agency In-kind Resources'!$J$225:$AP$225)</f>
        <v>0</v>
      </c>
      <c r="J150" s="234">
        <f>+SUMIF('Agency In-kind Resources'!$J$4:$AP$4,Summary!J$50,'Agency In-kind Resources'!$J$225:$AP$225)</f>
        <v>0</v>
      </c>
      <c r="K150" s="234">
        <f>+SUMIF('Agency In-kind Resources'!$J$4:$AP$4,Summary!K$50,'Agency In-kind Resources'!$J$225:$AP$225)</f>
        <v>0</v>
      </c>
      <c r="L150" s="234">
        <f>+SUMIF('Agency In-kind Resources'!$J$4:$AP$4,Summary!L$50,'Agency In-kind Resources'!$J$225:$AP$225)</f>
        <v>0</v>
      </c>
      <c r="M150" s="8"/>
      <c r="N150" s="8"/>
      <c r="O150" s="8"/>
      <c r="P150" s="8"/>
    </row>
    <row r="151" spans="1:16" ht="14.25" collapsed="1" x14ac:dyDescent="0.2">
      <c r="A151" s="8"/>
      <c r="B151" s="8"/>
      <c r="C151" s="293" t="s">
        <v>71</v>
      </c>
      <c r="D151" s="234">
        <f>+SUMIF('Agency In-kind Resources'!$J$4:$AP$4,Summary!D$50,'Agency In-kind Resources'!$J$254:$AP$254)</f>
        <v>0</v>
      </c>
      <c r="E151" s="234">
        <f>+SUMIF('Agency In-kind Resources'!$J$4:$AP$4,Summary!E$50,'Agency In-kind Resources'!$J$254:$AP$254)</f>
        <v>0</v>
      </c>
      <c r="F151" s="234">
        <f>+SUMIF('Agency In-kind Resources'!$J$4:$AP$4,Summary!F$50,'Agency In-kind Resources'!$J$254:$AP$254)</f>
        <v>0</v>
      </c>
      <c r="G151" s="234">
        <f>+SUMIF('Agency In-kind Resources'!$J$4:$AP$4,Summary!G$50,'Agency In-kind Resources'!$J$254:$AP$254)</f>
        <v>0</v>
      </c>
      <c r="H151" s="234">
        <f>+SUMIF('Agency In-kind Resources'!$J$4:$AP$4,Summary!H$50,'Agency In-kind Resources'!$J$254:$AP$254)</f>
        <v>0</v>
      </c>
      <c r="I151" s="234">
        <f>+SUMIF('Agency In-kind Resources'!$J$4:$AP$4,Summary!I$50,'Agency In-kind Resources'!$J$254:$AP$254)</f>
        <v>0</v>
      </c>
      <c r="J151" s="234">
        <f>+SUMIF('Agency In-kind Resources'!$J$4:$AP$4,Summary!J$50,'Agency In-kind Resources'!$J$254:$AP$254)</f>
        <v>0</v>
      </c>
      <c r="K151" s="234">
        <f>+SUMIF('Agency In-kind Resources'!$J$4:$AP$4,Summary!K$50,'Agency In-kind Resources'!$J$254:$AP$254)</f>
        <v>0</v>
      </c>
      <c r="L151" s="234">
        <f>+SUMIF('Agency In-kind Resources'!$J$4:$AP$4,Summary!L$50,'Agency In-kind Resources'!$J$254:$AP$254)</f>
        <v>0</v>
      </c>
      <c r="M151" s="8"/>
      <c r="N151" s="8"/>
      <c r="O151" s="8"/>
      <c r="P151" s="8"/>
    </row>
    <row r="152" spans="1:16" ht="15.75" thickBot="1" x14ac:dyDescent="0.3">
      <c r="A152" s="8"/>
      <c r="B152" s="8"/>
      <c r="C152" s="298" t="s">
        <v>81</v>
      </c>
      <c r="D152" s="217">
        <f t="shared" ref="D152:L152" si="29">+SUM(D146:D151)</f>
        <v>0</v>
      </c>
      <c r="E152" s="217">
        <f t="shared" si="29"/>
        <v>0</v>
      </c>
      <c r="F152" s="217">
        <f t="shared" si="29"/>
        <v>0</v>
      </c>
      <c r="G152" s="217">
        <f t="shared" si="29"/>
        <v>0</v>
      </c>
      <c r="H152" s="217">
        <f t="shared" si="29"/>
        <v>0</v>
      </c>
      <c r="I152" s="217">
        <f t="shared" si="29"/>
        <v>0</v>
      </c>
      <c r="J152" s="217">
        <f t="shared" si="29"/>
        <v>0</v>
      </c>
      <c r="K152" s="217">
        <f t="shared" si="29"/>
        <v>0</v>
      </c>
      <c r="L152" s="217">
        <f t="shared" si="29"/>
        <v>0</v>
      </c>
      <c r="M152" s="8"/>
      <c r="N152" s="8"/>
      <c r="O152" s="8"/>
      <c r="P152" s="8"/>
    </row>
    <row r="153" spans="1:16" ht="15.75" thickTop="1" x14ac:dyDescent="0.25"/>
    <row r="154" spans="1:16" x14ac:dyDescent="0.25">
      <c r="A154" s="8"/>
      <c r="B154" s="8"/>
      <c r="C154" s="226" t="s">
        <v>2226</v>
      </c>
      <c r="D154" s="301" t="str">
        <f t="shared" ref="D154:O154" si="30">D7</f>
        <v>FY 2026</v>
      </c>
      <c r="E154" s="301" t="str">
        <f t="shared" si="30"/>
        <v>FY 2027</v>
      </c>
      <c r="F154" s="301" t="str">
        <f t="shared" si="30"/>
        <v>FY 2028</v>
      </c>
      <c r="G154" s="301" t="str">
        <f t="shared" si="30"/>
        <v>FY 2029</v>
      </c>
      <c r="H154" s="301" t="str">
        <f t="shared" si="30"/>
        <v>FY 2030</v>
      </c>
      <c r="I154" s="301" t="str">
        <f t="shared" si="30"/>
        <v>FY 2031</v>
      </c>
      <c r="J154" s="301" t="str">
        <f t="shared" si="30"/>
        <v>FY 2032</v>
      </c>
      <c r="K154" s="301" t="str">
        <f t="shared" si="30"/>
        <v>FY 2033</v>
      </c>
      <c r="L154" s="301" t="str">
        <f t="shared" si="30"/>
        <v>FY 2034</v>
      </c>
      <c r="M154" s="301" t="str">
        <f t="shared" si="30"/>
        <v>FY 2035</v>
      </c>
      <c r="N154" s="301" t="str">
        <f t="shared" si="30"/>
        <v>FY 2036</v>
      </c>
      <c r="O154" s="292" t="str">
        <f t="shared" si="30"/>
        <v>Total</v>
      </c>
      <c r="P154" s="8"/>
    </row>
    <row r="155" spans="1:16" x14ac:dyDescent="0.25">
      <c r="A155" s="8"/>
      <c r="B155" s="8"/>
      <c r="C155" s="293" t="s">
        <v>74</v>
      </c>
      <c r="D155" s="234">
        <f t="shared" ref="D155:N155" si="31">D104+D8</f>
        <v>0</v>
      </c>
      <c r="E155" s="234">
        <f t="shared" si="31"/>
        <v>0</v>
      </c>
      <c r="F155" s="234">
        <f t="shared" si="31"/>
        <v>0</v>
      </c>
      <c r="G155" s="234">
        <f t="shared" si="31"/>
        <v>0</v>
      </c>
      <c r="H155" s="234">
        <f t="shared" si="31"/>
        <v>0</v>
      </c>
      <c r="I155" s="234">
        <f t="shared" si="31"/>
        <v>0</v>
      </c>
      <c r="J155" s="234">
        <f t="shared" si="31"/>
        <v>0</v>
      </c>
      <c r="K155" s="234">
        <f t="shared" si="31"/>
        <v>0</v>
      </c>
      <c r="L155" s="234">
        <f t="shared" si="31"/>
        <v>0</v>
      </c>
      <c r="M155" s="234">
        <f t="shared" si="31"/>
        <v>0</v>
      </c>
      <c r="N155" s="234">
        <f t="shared" si="31"/>
        <v>0</v>
      </c>
      <c r="O155" s="231">
        <f t="shared" ref="O155:O161" si="32">SUM(D155:N155)</f>
        <v>0</v>
      </c>
      <c r="P155" s="8"/>
    </row>
    <row r="156" spans="1:16" x14ac:dyDescent="0.25">
      <c r="A156" s="8"/>
      <c r="B156" s="8"/>
      <c r="C156" s="293" t="s">
        <v>75</v>
      </c>
      <c r="D156" s="234">
        <f t="shared" ref="D156:N156" si="33">D105+D9</f>
        <v>0</v>
      </c>
      <c r="E156" s="234">
        <f t="shared" si="33"/>
        <v>0</v>
      </c>
      <c r="F156" s="234">
        <f t="shared" si="33"/>
        <v>0</v>
      </c>
      <c r="G156" s="234">
        <f t="shared" si="33"/>
        <v>0</v>
      </c>
      <c r="H156" s="234">
        <f t="shared" si="33"/>
        <v>0</v>
      </c>
      <c r="I156" s="234">
        <f t="shared" si="33"/>
        <v>0</v>
      </c>
      <c r="J156" s="234">
        <f t="shared" si="33"/>
        <v>0</v>
      </c>
      <c r="K156" s="234">
        <f t="shared" si="33"/>
        <v>0</v>
      </c>
      <c r="L156" s="234">
        <f t="shared" si="33"/>
        <v>0</v>
      </c>
      <c r="M156" s="234">
        <f t="shared" si="33"/>
        <v>0</v>
      </c>
      <c r="N156" s="234">
        <f t="shared" si="33"/>
        <v>0</v>
      </c>
      <c r="O156" s="231">
        <f t="shared" si="32"/>
        <v>0</v>
      </c>
      <c r="P156" s="8"/>
    </row>
    <row r="157" spans="1:16" x14ac:dyDescent="0.25">
      <c r="A157" s="8"/>
      <c r="B157" s="8"/>
      <c r="C157" s="293" t="s">
        <v>76</v>
      </c>
      <c r="D157" s="234">
        <f t="shared" ref="D157:N157" si="34">D106+D10</f>
        <v>0</v>
      </c>
      <c r="E157" s="234">
        <f t="shared" si="34"/>
        <v>0</v>
      </c>
      <c r="F157" s="234">
        <f t="shared" si="34"/>
        <v>0</v>
      </c>
      <c r="G157" s="234">
        <f t="shared" si="34"/>
        <v>0</v>
      </c>
      <c r="H157" s="234">
        <f t="shared" si="34"/>
        <v>0</v>
      </c>
      <c r="I157" s="234">
        <f t="shared" si="34"/>
        <v>0</v>
      </c>
      <c r="J157" s="234">
        <f t="shared" si="34"/>
        <v>0</v>
      </c>
      <c r="K157" s="234">
        <f t="shared" si="34"/>
        <v>0</v>
      </c>
      <c r="L157" s="234">
        <f t="shared" si="34"/>
        <v>0</v>
      </c>
      <c r="M157" s="234">
        <f t="shared" si="34"/>
        <v>0</v>
      </c>
      <c r="N157" s="234">
        <f t="shared" si="34"/>
        <v>0</v>
      </c>
      <c r="O157" s="231">
        <f t="shared" si="32"/>
        <v>0</v>
      </c>
      <c r="P157" s="8"/>
    </row>
    <row r="158" spans="1:16" x14ac:dyDescent="0.25">
      <c r="A158" s="8"/>
      <c r="B158" s="8"/>
      <c r="C158" s="293" t="s">
        <v>77</v>
      </c>
      <c r="D158" s="234">
        <f t="shared" ref="D158:N158" si="35">D107+D11</f>
        <v>0</v>
      </c>
      <c r="E158" s="234">
        <f t="shared" si="35"/>
        <v>0</v>
      </c>
      <c r="F158" s="234">
        <f t="shared" si="35"/>
        <v>0</v>
      </c>
      <c r="G158" s="234">
        <f t="shared" si="35"/>
        <v>0</v>
      </c>
      <c r="H158" s="234">
        <f t="shared" si="35"/>
        <v>0</v>
      </c>
      <c r="I158" s="234">
        <f t="shared" si="35"/>
        <v>0</v>
      </c>
      <c r="J158" s="234">
        <f t="shared" si="35"/>
        <v>0</v>
      </c>
      <c r="K158" s="234">
        <f t="shared" si="35"/>
        <v>0</v>
      </c>
      <c r="L158" s="234">
        <f t="shared" si="35"/>
        <v>0</v>
      </c>
      <c r="M158" s="234">
        <f t="shared" si="35"/>
        <v>0</v>
      </c>
      <c r="N158" s="234">
        <f t="shared" si="35"/>
        <v>0</v>
      </c>
      <c r="O158" s="231">
        <f t="shared" si="32"/>
        <v>0</v>
      </c>
      <c r="P158" s="8"/>
    </row>
    <row r="159" spans="1:16" x14ac:dyDescent="0.25">
      <c r="A159" s="8"/>
      <c r="B159" s="8"/>
      <c r="C159" s="293" t="s">
        <v>78</v>
      </c>
      <c r="D159" s="234">
        <f t="shared" ref="D159:N159" si="36">D108+D12</f>
        <v>0</v>
      </c>
      <c r="E159" s="234">
        <f t="shared" si="36"/>
        <v>0</v>
      </c>
      <c r="F159" s="234">
        <f t="shared" si="36"/>
        <v>0</v>
      </c>
      <c r="G159" s="234">
        <f t="shared" si="36"/>
        <v>0</v>
      </c>
      <c r="H159" s="234">
        <f t="shared" si="36"/>
        <v>0</v>
      </c>
      <c r="I159" s="234">
        <f t="shared" si="36"/>
        <v>0</v>
      </c>
      <c r="J159" s="234">
        <f t="shared" si="36"/>
        <v>0</v>
      </c>
      <c r="K159" s="234">
        <f t="shared" si="36"/>
        <v>0</v>
      </c>
      <c r="L159" s="234">
        <f t="shared" si="36"/>
        <v>0</v>
      </c>
      <c r="M159" s="234">
        <f t="shared" si="36"/>
        <v>0</v>
      </c>
      <c r="N159" s="234">
        <f t="shared" si="36"/>
        <v>0</v>
      </c>
      <c r="O159" s="231">
        <f t="shared" si="32"/>
        <v>0</v>
      </c>
      <c r="P159" s="8"/>
    </row>
    <row r="160" spans="1:16" x14ac:dyDescent="0.25">
      <c r="A160" s="8"/>
      <c r="B160" s="8"/>
      <c r="C160" s="293" t="s">
        <v>71</v>
      </c>
      <c r="D160" s="234">
        <f t="shared" ref="D160:N160" si="37">D109+D13</f>
        <v>0</v>
      </c>
      <c r="E160" s="234">
        <f t="shared" si="37"/>
        <v>0</v>
      </c>
      <c r="F160" s="234">
        <f t="shared" si="37"/>
        <v>0</v>
      </c>
      <c r="G160" s="234">
        <f t="shared" si="37"/>
        <v>0</v>
      </c>
      <c r="H160" s="234">
        <f t="shared" si="37"/>
        <v>0</v>
      </c>
      <c r="I160" s="234">
        <f t="shared" si="37"/>
        <v>0</v>
      </c>
      <c r="J160" s="234">
        <f t="shared" si="37"/>
        <v>0</v>
      </c>
      <c r="K160" s="234">
        <f t="shared" si="37"/>
        <v>0</v>
      </c>
      <c r="L160" s="234">
        <f t="shared" si="37"/>
        <v>0</v>
      </c>
      <c r="M160" s="234">
        <f t="shared" si="37"/>
        <v>0</v>
      </c>
      <c r="N160" s="234">
        <f t="shared" si="37"/>
        <v>0</v>
      </c>
      <c r="O160" s="231">
        <f t="shared" si="32"/>
        <v>0</v>
      </c>
      <c r="P160" s="8"/>
    </row>
    <row r="161" spans="1:16" ht="15.75" thickBot="1" x14ac:dyDescent="0.3">
      <c r="A161" s="8"/>
      <c r="B161" s="8"/>
      <c r="C161" s="205" t="s">
        <v>79</v>
      </c>
      <c r="D161" s="217">
        <f t="shared" ref="D161:N161" si="38">+SUM(D155:D160)</f>
        <v>0</v>
      </c>
      <c r="E161" s="217">
        <f t="shared" si="38"/>
        <v>0</v>
      </c>
      <c r="F161" s="217">
        <f t="shared" si="38"/>
        <v>0</v>
      </c>
      <c r="G161" s="217">
        <f t="shared" si="38"/>
        <v>0</v>
      </c>
      <c r="H161" s="217">
        <f t="shared" si="38"/>
        <v>0</v>
      </c>
      <c r="I161" s="217">
        <f t="shared" si="38"/>
        <v>0</v>
      </c>
      <c r="J161" s="217">
        <f t="shared" si="38"/>
        <v>0</v>
      </c>
      <c r="K161" s="217">
        <f t="shared" si="38"/>
        <v>0</v>
      </c>
      <c r="L161" s="217">
        <f t="shared" si="38"/>
        <v>0</v>
      </c>
      <c r="M161" s="217">
        <f t="shared" si="38"/>
        <v>0</v>
      </c>
      <c r="N161" s="217">
        <f t="shared" si="38"/>
        <v>0</v>
      </c>
      <c r="O161" s="217">
        <f t="shared" si="32"/>
        <v>0</v>
      </c>
      <c r="P161" s="8"/>
    </row>
    <row r="162" spans="1:16" ht="15.75" thickTop="1" x14ac:dyDescent="0.25"/>
    <row r="163" spans="1:16" x14ac:dyDescent="0.25">
      <c r="A163" s="8"/>
      <c r="B163" s="8"/>
      <c r="C163" s="226" t="s">
        <v>2227</v>
      </c>
      <c r="D163" s="227">
        <f t="shared" ref="D163:L163" si="39">D$50</f>
        <v>1</v>
      </c>
      <c r="E163" s="227">
        <f t="shared" si="39"/>
        <v>2</v>
      </c>
      <c r="F163" s="227">
        <f t="shared" si="39"/>
        <v>3</v>
      </c>
      <c r="G163" s="227">
        <f t="shared" si="39"/>
        <v>4</v>
      </c>
      <c r="H163" s="227">
        <f t="shared" si="39"/>
        <v>5</v>
      </c>
      <c r="I163" s="227">
        <f t="shared" si="39"/>
        <v>6</v>
      </c>
      <c r="J163" s="227">
        <f t="shared" si="39"/>
        <v>7</v>
      </c>
      <c r="K163" s="227">
        <f t="shared" si="39"/>
        <v>8</v>
      </c>
      <c r="L163" s="227">
        <f t="shared" si="39"/>
        <v>0</v>
      </c>
      <c r="P163" s="8"/>
    </row>
    <row r="164" spans="1:16" x14ac:dyDescent="0.25">
      <c r="A164" s="8"/>
      <c r="B164" s="8"/>
      <c r="C164" s="293" t="s">
        <v>74</v>
      </c>
      <c r="D164" s="234">
        <f t="shared" ref="D164:L164" si="40">D146+D51</f>
        <v>0</v>
      </c>
      <c r="E164" s="234">
        <f t="shared" si="40"/>
        <v>0</v>
      </c>
      <c r="F164" s="234">
        <f t="shared" si="40"/>
        <v>0</v>
      </c>
      <c r="G164" s="234">
        <f t="shared" si="40"/>
        <v>0</v>
      </c>
      <c r="H164" s="234">
        <f t="shared" si="40"/>
        <v>0</v>
      </c>
      <c r="I164" s="234">
        <f t="shared" si="40"/>
        <v>0</v>
      </c>
      <c r="J164" s="234">
        <f t="shared" si="40"/>
        <v>0</v>
      </c>
      <c r="K164" s="234">
        <f t="shared" si="40"/>
        <v>0</v>
      </c>
      <c r="L164" s="234">
        <f t="shared" si="40"/>
        <v>0</v>
      </c>
      <c r="P164" s="8"/>
    </row>
    <row r="165" spans="1:16" x14ac:dyDescent="0.25">
      <c r="A165" s="8"/>
      <c r="B165" s="8"/>
      <c r="C165" s="293" t="s">
        <v>75</v>
      </c>
      <c r="D165" s="234">
        <f t="shared" ref="D165:L165" si="41">D147+D52</f>
        <v>0</v>
      </c>
      <c r="E165" s="234">
        <f t="shared" si="41"/>
        <v>0</v>
      </c>
      <c r="F165" s="234">
        <f t="shared" si="41"/>
        <v>0</v>
      </c>
      <c r="G165" s="234">
        <f t="shared" si="41"/>
        <v>0</v>
      </c>
      <c r="H165" s="234">
        <f t="shared" si="41"/>
        <v>0</v>
      </c>
      <c r="I165" s="234">
        <f t="shared" si="41"/>
        <v>0</v>
      </c>
      <c r="J165" s="234">
        <f t="shared" si="41"/>
        <v>0</v>
      </c>
      <c r="K165" s="234">
        <f t="shared" si="41"/>
        <v>0</v>
      </c>
      <c r="L165" s="234">
        <f t="shared" si="41"/>
        <v>0</v>
      </c>
      <c r="P165" s="8"/>
    </row>
    <row r="166" spans="1:16" x14ac:dyDescent="0.25">
      <c r="A166" s="8"/>
      <c r="B166" s="8"/>
      <c r="C166" s="293" t="s">
        <v>76</v>
      </c>
      <c r="D166" s="234">
        <f t="shared" ref="D166:L166" si="42">D148+D53</f>
        <v>0</v>
      </c>
      <c r="E166" s="234">
        <f t="shared" si="42"/>
        <v>0</v>
      </c>
      <c r="F166" s="234">
        <f t="shared" si="42"/>
        <v>0</v>
      </c>
      <c r="G166" s="234">
        <f t="shared" si="42"/>
        <v>0</v>
      </c>
      <c r="H166" s="234">
        <f t="shared" si="42"/>
        <v>0</v>
      </c>
      <c r="I166" s="234">
        <f t="shared" si="42"/>
        <v>0</v>
      </c>
      <c r="J166" s="234">
        <f t="shared" si="42"/>
        <v>0</v>
      </c>
      <c r="K166" s="234">
        <f t="shared" si="42"/>
        <v>0</v>
      </c>
      <c r="L166" s="234">
        <f t="shared" si="42"/>
        <v>0</v>
      </c>
      <c r="P166" s="8"/>
    </row>
    <row r="167" spans="1:16" x14ac:dyDescent="0.25">
      <c r="A167" s="8"/>
      <c r="B167" s="8"/>
      <c r="C167" s="293" t="s">
        <v>77</v>
      </c>
      <c r="D167" s="234">
        <f t="shared" ref="D167:L167" si="43">D149+D54</f>
        <v>0</v>
      </c>
      <c r="E167" s="234">
        <f t="shared" si="43"/>
        <v>0</v>
      </c>
      <c r="F167" s="234">
        <f t="shared" si="43"/>
        <v>0</v>
      </c>
      <c r="G167" s="234">
        <f t="shared" si="43"/>
        <v>0</v>
      </c>
      <c r="H167" s="234">
        <f t="shared" si="43"/>
        <v>0</v>
      </c>
      <c r="I167" s="234">
        <f t="shared" si="43"/>
        <v>0</v>
      </c>
      <c r="J167" s="234">
        <f t="shared" si="43"/>
        <v>0</v>
      </c>
      <c r="K167" s="234">
        <f t="shared" si="43"/>
        <v>0</v>
      </c>
      <c r="L167" s="234">
        <f t="shared" si="43"/>
        <v>0</v>
      </c>
      <c r="P167" s="8"/>
    </row>
    <row r="168" spans="1:16" x14ac:dyDescent="0.25">
      <c r="A168" s="8"/>
      <c r="B168" s="8"/>
      <c r="C168" s="293" t="s">
        <v>78</v>
      </c>
      <c r="D168" s="234">
        <f t="shared" ref="D168:L168" si="44">D150+D55</f>
        <v>0</v>
      </c>
      <c r="E168" s="234">
        <f t="shared" si="44"/>
        <v>0</v>
      </c>
      <c r="F168" s="234">
        <f t="shared" si="44"/>
        <v>0</v>
      </c>
      <c r="G168" s="234">
        <f t="shared" si="44"/>
        <v>0</v>
      </c>
      <c r="H168" s="234">
        <f t="shared" si="44"/>
        <v>0</v>
      </c>
      <c r="I168" s="234">
        <f t="shared" si="44"/>
        <v>0</v>
      </c>
      <c r="J168" s="234">
        <f t="shared" si="44"/>
        <v>0</v>
      </c>
      <c r="K168" s="234">
        <f t="shared" si="44"/>
        <v>0</v>
      </c>
      <c r="L168" s="234">
        <f t="shared" si="44"/>
        <v>0</v>
      </c>
      <c r="P168" s="8"/>
    </row>
    <row r="169" spans="1:16" x14ac:dyDescent="0.25">
      <c r="A169" s="8"/>
      <c r="B169" s="8"/>
      <c r="C169" s="293" t="s">
        <v>71</v>
      </c>
      <c r="D169" s="234">
        <f t="shared" ref="D169:L169" si="45">D151+D56</f>
        <v>0</v>
      </c>
      <c r="E169" s="234">
        <f t="shared" si="45"/>
        <v>0</v>
      </c>
      <c r="F169" s="234">
        <f t="shared" si="45"/>
        <v>0</v>
      </c>
      <c r="G169" s="234">
        <f t="shared" si="45"/>
        <v>0</v>
      </c>
      <c r="H169" s="234">
        <f t="shared" si="45"/>
        <v>0</v>
      </c>
      <c r="I169" s="234">
        <f t="shared" si="45"/>
        <v>0</v>
      </c>
      <c r="J169" s="234">
        <f t="shared" si="45"/>
        <v>0</v>
      </c>
      <c r="K169" s="234">
        <f t="shared" si="45"/>
        <v>0</v>
      </c>
      <c r="L169" s="234">
        <f t="shared" si="45"/>
        <v>0</v>
      </c>
      <c r="P169" s="8"/>
    </row>
    <row r="170" spans="1:16" ht="15.75" thickBot="1" x14ac:dyDescent="0.3">
      <c r="A170" s="8"/>
      <c r="B170" s="8"/>
      <c r="C170" s="205" t="s">
        <v>81</v>
      </c>
      <c r="D170" s="217">
        <f>+SUM(D164:D169)</f>
        <v>0</v>
      </c>
      <c r="E170" s="217">
        <f t="shared" ref="E170:K170" si="46">+SUM(E164:E169)</f>
        <v>0</v>
      </c>
      <c r="F170" s="217">
        <f t="shared" si="46"/>
        <v>0</v>
      </c>
      <c r="G170" s="217">
        <f t="shared" si="46"/>
        <v>0</v>
      </c>
      <c r="H170" s="217">
        <f t="shared" si="46"/>
        <v>0</v>
      </c>
      <c r="I170" s="217">
        <f t="shared" si="46"/>
        <v>0</v>
      </c>
      <c r="J170" s="217">
        <f t="shared" si="46"/>
        <v>0</v>
      </c>
      <c r="K170" s="217">
        <f t="shared" si="46"/>
        <v>0</v>
      </c>
      <c r="L170" s="217">
        <f t="shared" ref="L170" si="47">+SUM(L164:L169)</f>
        <v>0</v>
      </c>
      <c r="P170" s="8"/>
    </row>
    <row r="171" spans="1:16" ht="15.75" thickTop="1" x14ac:dyDescent="0.25">
      <c r="A171" s="8"/>
      <c r="B171" s="8"/>
      <c r="C171" s="8"/>
      <c r="D171" s="8"/>
      <c r="E171" s="8"/>
      <c r="F171" s="8"/>
      <c r="G171" s="8"/>
      <c r="H171" s="8"/>
      <c r="I171" s="8"/>
      <c r="J171" s="8"/>
      <c r="K171" s="8"/>
      <c r="L171" s="8"/>
      <c r="M171" s="8"/>
      <c r="N171" s="8"/>
      <c r="P171" s="8"/>
    </row>
    <row r="172" spans="1:16" x14ac:dyDescent="0.25">
      <c r="A172" s="8"/>
      <c r="B172" s="8"/>
      <c r="C172" s="13" t="s">
        <v>90</v>
      </c>
      <c r="D172" s="8"/>
      <c r="E172" s="8"/>
      <c r="F172" s="8"/>
      <c r="G172" s="8"/>
      <c r="H172" s="8"/>
      <c r="I172" s="8"/>
      <c r="J172" s="8"/>
      <c r="K172" s="8"/>
      <c r="L172" s="8"/>
      <c r="M172" s="8"/>
      <c r="N172" s="8"/>
      <c r="P172" s="8"/>
    </row>
    <row r="177" spans="1:16" ht="15.75" thickBot="1" x14ac:dyDescent="0.3">
      <c r="A177" s="8"/>
      <c r="B177" s="8"/>
      <c r="C177" s="8"/>
      <c r="D177" s="8"/>
      <c r="E177" s="8"/>
      <c r="F177" s="8"/>
      <c r="G177" s="8"/>
      <c r="H177" s="8"/>
      <c r="I177" s="8"/>
      <c r="J177" s="70"/>
      <c r="K177" s="8"/>
      <c r="L177" s="8"/>
      <c r="M177" s="8"/>
      <c r="N177" s="8"/>
      <c r="P177" s="8"/>
    </row>
    <row r="178" spans="1:16" ht="30" x14ac:dyDescent="0.25">
      <c r="C178" s="389" t="str">
        <f>"Gate Summaries (WaTech Use Only)"</f>
        <v>Gate Summaries (WaTech Use Only)</v>
      </c>
      <c r="D178" s="390" t="str">
        <f>"Gate #"</f>
        <v>Gate #</v>
      </c>
      <c r="E178" s="390" t="str">
        <f>"Gate Name"</f>
        <v>Gate Name</v>
      </c>
      <c r="F178" s="390" t="str">
        <f>"Gate Start"</f>
        <v>Gate Start</v>
      </c>
      <c r="G178" s="390" t="str">
        <f>"Gate Total"</f>
        <v>Gate Total</v>
      </c>
      <c r="H178" s="390" t="str">
        <f>"Holdback"</f>
        <v>Holdback</v>
      </c>
      <c r="I178" s="390" t="str">
        <f>"Prev. Gate Holdback"</f>
        <v>Prev. Gate Holdback</v>
      </c>
      <c r="J178" s="390" t="str">
        <f>"Gate Adjustment"</f>
        <v>Gate Adjustment</v>
      </c>
      <c r="K178" s="391" t="str">
        <f>"Total Release amount"</f>
        <v>Total Release amount</v>
      </c>
    </row>
    <row r="179" spans="1:16" x14ac:dyDescent="0.25">
      <c r="C179" s="392"/>
      <c r="D179" s="393">
        <f>D50</f>
        <v>1</v>
      </c>
      <c r="E179" s="165" t="str">
        <f>IFERROR(IF(INDEX(Inputs!$G$11:$G$18,MATCH(D179,Inputs!$H$11:$H$18,0),1)=0,"",INDEX(Inputs!$G$11:$G$18,MATCH(D179,Inputs!$H$11:$H$18,0),1)),"")</f>
        <v/>
      </c>
      <c r="F179" s="322" t="str">
        <f>IFERROR(INDEX('Budgeted Resources'!$3:$3,1,MATCH(D179,'Budgeted Resources'!$4:$4,0)),"")</f>
        <v/>
      </c>
      <c r="G179" s="394">
        <f>IFERROR(INDEX($57:$57,1,MATCH($D179,$50:$50,0)),"")</f>
        <v>0</v>
      </c>
      <c r="H179" s="394">
        <f t="shared" ref="H179:H186" si="48">IFERROR(INDEX($61:$61,1,MATCH($D179,$50:$50,0)),"")</f>
        <v>0</v>
      </c>
      <c r="I179" s="394">
        <f t="shared" ref="I179:I186" si="49">IFERROR(INDEX($63:$63,1,MATCH($D179,$50:$50,0)),"")</f>
        <v>0</v>
      </c>
      <c r="J179" s="394">
        <f>0</f>
        <v>0</v>
      </c>
      <c r="K179" s="395">
        <f t="shared" ref="K179:K186" si="50">IFERROR(INDEX($64:$64,1,MATCH($D179,$50:$50,0)),"")</f>
        <v>0</v>
      </c>
    </row>
    <row r="180" spans="1:16" x14ac:dyDescent="0.25">
      <c r="C180" s="396"/>
      <c r="D180" s="393">
        <f>E50</f>
        <v>2</v>
      </c>
      <c r="E180" s="165" t="str">
        <f>IFERROR(IF(INDEX(Inputs!$G$11:$G$18,MATCH(D180,Inputs!$H$11:$H$18,0),1)=0,"",INDEX(Inputs!$G$11:$G$18,MATCH(D180,Inputs!$H$11:$H$18,0),1)),"")</f>
        <v/>
      </c>
      <c r="F180" s="322" t="str">
        <f>IFERROR(INDEX('Budgeted Resources'!$3:$3,1,MATCH(D180,'Budgeted Resources'!$4:$4,0)),"")</f>
        <v/>
      </c>
      <c r="G180" s="394">
        <f t="shared" ref="G180:G186" si="51">IFERROR(INDEX($57:$57,1,MATCH($D180,$50:$50,0)),"")</f>
        <v>0</v>
      </c>
      <c r="H180" s="394">
        <f t="shared" si="48"/>
        <v>0</v>
      </c>
      <c r="I180" s="394">
        <f t="shared" si="49"/>
        <v>0</v>
      </c>
      <c r="J180" s="394">
        <f>0</f>
        <v>0</v>
      </c>
      <c r="K180" s="395">
        <f t="shared" si="50"/>
        <v>0</v>
      </c>
    </row>
    <row r="181" spans="1:16" x14ac:dyDescent="0.25">
      <c r="C181" s="392"/>
      <c r="D181" s="397">
        <f>F50</f>
        <v>3</v>
      </c>
      <c r="E181" s="165" t="str">
        <f>IFERROR(IF(INDEX(Inputs!$G$11:$G$18,MATCH(D181,Inputs!$H$11:$H$18,0),1)=0,"",INDEX(Inputs!$G$11:$G$18,MATCH(D181,Inputs!$H$11:$H$18,0),1)),"")</f>
        <v/>
      </c>
      <c r="F181" s="322" t="str">
        <f>IFERROR(INDEX('Budgeted Resources'!$3:$3,1,MATCH(D181,'Budgeted Resources'!$4:$4,0)),"")</f>
        <v/>
      </c>
      <c r="G181" s="394">
        <f t="shared" si="51"/>
        <v>0</v>
      </c>
      <c r="H181" s="394">
        <f t="shared" si="48"/>
        <v>0</v>
      </c>
      <c r="I181" s="394">
        <f t="shared" si="49"/>
        <v>0</v>
      </c>
      <c r="J181" s="394">
        <f>0</f>
        <v>0</v>
      </c>
      <c r="K181" s="395">
        <f t="shared" si="50"/>
        <v>0</v>
      </c>
    </row>
    <row r="182" spans="1:16" x14ac:dyDescent="0.25">
      <c r="C182" s="392"/>
      <c r="D182" s="397">
        <f>G50</f>
        <v>4</v>
      </c>
      <c r="E182" s="165" t="str">
        <f>IFERROR(IF(INDEX(Inputs!$G$11:$G$18,MATCH(D182,Inputs!$H$11:$H$18,0),1)=0,"",INDEX(Inputs!$G$11:$G$18,MATCH(D182,Inputs!$H$11:$H$18,0),1)),"")</f>
        <v/>
      </c>
      <c r="F182" s="322" t="str">
        <f>IFERROR(INDEX('Budgeted Resources'!$3:$3,1,MATCH(D182,'Budgeted Resources'!$4:$4,0)),"")</f>
        <v/>
      </c>
      <c r="G182" s="394">
        <f t="shared" si="51"/>
        <v>0</v>
      </c>
      <c r="H182" s="394">
        <f t="shared" si="48"/>
        <v>0</v>
      </c>
      <c r="I182" s="394">
        <f t="shared" si="49"/>
        <v>0</v>
      </c>
      <c r="J182" s="394">
        <f>0</f>
        <v>0</v>
      </c>
      <c r="K182" s="395">
        <f t="shared" si="50"/>
        <v>0</v>
      </c>
    </row>
    <row r="183" spans="1:16" x14ac:dyDescent="0.25">
      <c r="C183" s="392"/>
      <c r="D183" s="397">
        <f>H50</f>
        <v>5</v>
      </c>
      <c r="E183" s="165" t="str">
        <f>IFERROR(IF(INDEX(Inputs!$G$11:$G$18,MATCH(D183,Inputs!$H$11:$H$18,0),1)=0,"",INDEX(Inputs!$G$11:$G$18,MATCH(D183,Inputs!$H$11:$H$18,0),1)),"")</f>
        <v/>
      </c>
      <c r="F183" s="322" t="str">
        <f>IFERROR(INDEX('Budgeted Resources'!$3:$3,1,MATCH(D183,'Budgeted Resources'!$4:$4,0)),"")</f>
        <v/>
      </c>
      <c r="G183" s="394">
        <f t="shared" si="51"/>
        <v>0</v>
      </c>
      <c r="H183" s="394">
        <f t="shared" si="48"/>
        <v>0</v>
      </c>
      <c r="I183" s="394">
        <f t="shared" si="49"/>
        <v>0</v>
      </c>
      <c r="J183" s="394">
        <f>0</f>
        <v>0</v>
      </c>
      <c r="K183" s="395">
        <f t="shared" si="50"/>
        <v>0</v>
      </c>
    </row>
    <row r="184" spans="1:16" x14ac:dyDescent="0.25">
      <c r="C184" s="392"/>
      <c r="D184" s="397">
        <f>I50</f>
        <v>6</v>
      </c>
      <c r="E184" s="165" t="str">
        <f>IFERROR(IF(INDEX(Inputs!$G$11:$G$18,MATCH(D184,Inputs!$H$11:$H$18,0),1)=0,"",INDEX(Inputs!$G$11:$G$18,MATCH(D184,Inputs!$H$11:$H$18,0),1)),"")</f>
        <v/>
      </c>
      <c r="F184" s="322" t="str">
        <f>IFERROR(INDEX('Budgeted Resources'!$3:$3,1,MATCH(D184,'Budgeted Resources'!$4:$4,0)),"")</f>
        <v/>
      </c>
      <c r="G184" s="394">
        <f t="shared" si="51"/>
        <v>0</v>
      </c>
      <c r="H184" s="394">
        <f t="shared" si="48"/>
        <v>0</v>
      </c>
      <c r="I184" s="394">
        <f t="shared" si="49"/>
        <v>0</v>
      </c>
      <c r="J184" s="394">
        <f>0</f>
        <v>0</v>
      </c>
      <c r="K184" s="395">
        <f t="shared" si="50"/>
        <v>0</v>
      </c>
    </row>
    <row r="185" spans="1:16" x14ac:dyDescent="0.25">
      <c r="C185" s="392"/>
      <c r="D185" s="397">
        <f>J50</f>
        <v>7</v>
      </c>
      <c r="E185" s="165" t="str">
        <f>IFERROR(IF(INDEX(Inputs!$G$11:$G$18,MATCH(D185,Inputs!$H$11:$H$18,0),1)=0,"",INDEX(Inputs!$G$11:$G$18,MATCH(D185,Inputs!$H$11:$H$18,0),1)),"")</f>
        <v/>
      </c>
      <c r="F185" s="322" t="str">
        <f>IFERROR(INDEX('Budgeted Resources'!$3:$3,1,MATCH(D185,'Budgeted Resources'!$4:$4,0)),"")</f>
        <v/>
      </c>
      <c r="G185" s="394">
        <f t="shared" si="51"/>
        <v>0</v>
      </c>
      <c r="H185" s="394">
        <f t="shared" si="48"/>
        <v>0</v>
      </c>
      <c r="I185" s="394">
        <f t="shared" si="49"/>
        <v>0</v>
      </c>
      <c r="J185" s="394">
        <f>0</f>
        <v>0</v>
      </c>
      <c r="K185" s="395">
        <f t="shared" si="50"/>
        <v>0</v>
      </c>
    </row>
    <row r="186" spans="1:16" ht="15.75" thickBot="1" x14ac:dyDescent="0.3">
      <c r="C186" s="398"/>
      <c r="D186" s="399">
        <f>K50</f>
        <v>8</v>
      </c>
      <c r="E186" s="400" t="str">
        <f>IFERROR(IF(INDEX(Inputs!$G$11:$G$18,MATCH(D186,Inputs!$H$11:$H$18,0),1)=0,"",INDEX(Inputs!$G$11:$G$18,MATCH(D186,Inputs!$H$11:$H$18,0),1)),"")</f>
        <v/>
      </c>
      <c r="F186" s="401" t="str">
        <f>IFERROR(INDEX('Budgeted Resources'!$3:$3,1,MATCH(D186,'Budgeted Resources'!$4:$4,0)),"")</f>
        <v/>
      </c>
      <c r="G186" s="402">
        <f t="shared" si="51"/>
        <v>0</v>
      </c>
      <c r="H186" s="402">
        <f t="shared" si="48"/>
        <v>0</v>
      </c>
      <c r="I186" s="402">
        <f t="shared" si="49"/>
        <v>0</v>
      </c>
      <c r="J186" s="402">
        <f>0</f>
        <v>0</v>
      </c>
      <c r="K186" s="403">
        <f t="shared" si="50"/>
        <v>0</v>
      </c>
    </row>
    <row r="187" spans="1:16" x14ac:dyDescent="0.25">
      <c r="C187" s="8"/>
      <c r="D187" s="8"/>
      <c r="E187" s="8"/>
      <c r="F187" s="63"/>
      <c r="G187" s="69"/>
      <c r="H187" s="69"/>
      <c r="I187" s="69"/>
      <c r="J187" s="69"/>
      <c r="K187" s="8"/>
    </row>
    <row r="188" spans="1:16" x14ac:dyDescent="0.25">
      <c r="C188" s="8"/>
      <c r="D188" s="8"/>
      <c r="E188" s="8"/>
      <c r="F188" s="63"/>
      <c r="G188" s="69"/>
      <c r="H188" s="69"/>
      <c r="I188" s="69"/>
      <c r="J188" s="69"/>
      <c r="K188" s="8"/>
    </row>
  </sheetData>
  <sheetProtection algorithmName="SHA-512" hashValue="vk2uDgwphgUClONQa6OvlTg1KI7+fejxcbjTXcPfs7Bl2i/H86Geh2cMzku3ZbvwmVcZTcNSbyDfv7jko6qcTw==" saltValue="80resCnHcu96Dr9mCfj63A==" spinCount="100000" sheet="1" objects="1" scenarios="1" formatCells="0" formatColumns="0" formatRows="0"/>
  <mergeCells count="2">
    <mergeCell ref="C5:O5"/>
    <mergeCell ref="E2:H3"/>
  </mergeCells>
  <conditionalFormatting sqref="D100:L100">
    <cfRule type="cellIs" dxfId="36" priority="2" operator="equal">
      <formula>FALSE</formula>
    </cfRule>
  </conditionalFormatting>
  <conditionalFormatting sqref="D46:O47 E48:O48 D49:O49">
    <cfRule type="containsText" dxfId="35" priority="8" operator="containsText" text="FALSE">
      <formula>NOT(ISERROR(SEARCH("FALSE",D46)))</formula>
    </cfRule>
  </conditionalFormatting>
  <conditionalFormatting sqref="D142:O142">
    <cfRule type="containsText" dxfId="34" priority="1" operator="containsText" text="FALSE">
      <formula>NOT(ISERROR(SEARCH("FALSE",D142)))</formula>
    </cfRule>
  </conditionalFormatting>
  <conditionalFormatting sqref="M64">
    <cfRule type="containsText" dxfId="33" priority="7" operator="containsText" text="FALSE">
      <formula>NOT(ISERROR(SEARCH("FALSE",M64)))</formula>
    </cfRule>
  </conditionalFormatting>
  <conditionalFormatting sqref="M99">
    <cfRule type="containsText" dxfId="32" priority="4" operator="containsText" text="FALSE">
      <formula>NOT(ISERROR(SEARCH("FALSE",M99)))</formula>
    </cfRule>
  </conditionalFormatting>
  <hyperlinks>
    <hyperlink ref="C46" location="Inputs!A1" display="Back to Table of Contents" xr:uid="{00000000-0004-0000-0100-000000000000}"/>
    <hyperlink ref="C172" location="Inputs!A1" display="Back to Table of Contents" xr:uid="{00000000-0004-0000-0100-000002000000}"/>
    <hyperlink ref="C142" location="Inputs!A1" display="Back to Table of Contents" xr:uid="{5E1CB8A5-FD20-4FD3-985D-660E530BC665}"/>
  </hyperlinks>
  <pageMargins left="0.25" right="0.25" top="0.75" bottom="0.75" header="0.3" footer="0.3"/>
  <pageSetup paperSize="5" scale="74" fitToHeight="0" orientation="landscape" r:id="rId1"/>
  <headerFooter>
    <oddFooter>&amp;L&amp;F&amp;C&amp;A&amp;RPrinted: &amp;D</oddFooter>
  </headerFooter>
  <rowBreaks count="1" manualBreakCount="1">
    <brk id="100"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W86"/>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140625" defaultRowHeight="14.25" x14ac:dyDescent="0.2"/>
  <cols>
    <col min="1" max="2" width="3.85546875" style="1" customWidth="1"/>
    <col min="3" max="3" width="45.140625" style="1" customWidth="1"/>
    <col min="4" max="4" width="19.5703125" style="1" customWidth="1"/>
    <col min="5" max="10" width="13.7109375" style="1" customWidth="1"/>
    <col min="11" max="12" width="14" style="1" customWidth="1"/>
    <col min="13" max="13" width="13.85546875" style="1" customWidth="1"/>
    <col min="14" max="14" width="25.85546875" style="1" customWidth="1"/>
    <col min="15" max="15" width="17.42578125" style="1" customWidth="1"/>
    <col min="16" max="16384" width="9.140625" style="1"/>
  </cols>
  <sheetData>
    <row r="1" spans="1:23" ht="28.5" customHeight="1" x14ac:dyDescent="0.25">
      <c r="A1" s="8"/>
      <c r="B1" s="8"/>
      <c r="C1" s="189" t="str">
        <f>+Inputs!$D$4</f>
        <v>Select Agency…</v>
      </c>
      <c r="D1" s="11"/>
      <c r="E1" s="8"/>
      <c r="F1" s="8"/>
      <c r="G1" s="8"/>
      <c r="H1" s="8"/>
      <c r="I1" s="8"/>
      <c r="J1" s="8"/>
      <c r="K1" s="8"/>
      <c r="L1" s="8"/>
      <c r="M1" s="8"/>
      <c r="N1" s="8"/>
      <c r="O1" s="8"/>
      <c r="P1" s="8"/>
      <c r="Q1" s="8"/>
      <c r="R1" s="8"/>
      <c r="S1" s="8"/>
      <c r="T1" s="8"/>
      <c r="U1" s="8"/>
      <c r="V1" s="8"/>
      <c r="W1" s="8"/>
    </row>
    <row r="2" spans="1:23" ht="23.25" customHeight="1" x14ac:dyDescent="0.25">
      <c r="A2" s="8"/>
      <c r="B2" s="8"/>
      <c r="C2" s="190" t="str">
        <f>+Inputs!$D$5</f>
        <v>Enter Project Name</v>
      </c>
      <c r="D2" s="11"/>
      <c r="E2" s="8"/>
      <c r="F2" s="8"/>
      <c r="G2" s="8"/>
      <c r="H2" s="8"/>
      <c r="I2" s="8"/>
      <c r="J2" s="8"/>
      <c r="K2" s="12"/>
      <c r="L2" s="8"/>
      <c r="M2" s="8"/>
      <c r="N2" s="8"/>
      <c r="O2" s="8"/>
      <c r="P2" s="8"/>
      <c r="Q2" s="8"/>
      <c r="R2" s="8"/>
      <c r="S2" s="8"/>
      <c r="T2" s="8"/>
      <c r="U2" s="8"/>
      <c r="V2" s="8"/>
      <c r="W2" s="8"/>
    </row>
    <row r="3" spans="1:23" ht="15" x14ac:dyDescent="0.25">
      <c r="A3" s="8"/>
      <c r="B3" s="8"/>
      <c r="C3" s="283" t="s">
        <v>91</v>
      </c>
      <c r="D3" s="103"/>
      <c r="E3" s="30"/>
      <c r="F3" s="30"/>
      <c r="G3" s="30"/>
      <c r="H3" s="30"/>
      <c r="I3" s="30"/>
      <c r="J3" s="30"/>
      <c r="K3" s="104"/>
      <c r="L3" s="104"/>
      <c r="M3" s="104"/>
      <c r="N3" s="30"/>
      <c r="O3" s="8"/>
      <c r="P3" s="8"/>
      <c r="Q3" s="8"/>
      <c r="R3" s="8"/>
      <c r="S3" s="8"/>
      <c r="T3" s="8"/>
      <c r="U3" s="8"/>
      <c r="V3" s="8"/>
      <c r="W3" s="8"/>
    </row>
    <row r="4" spans="1:23" ht="15" customHeight="1" x14ac:dyDescent="0.2">
      <c r="A4" s="8"/>
      <c r="B4" s="8"/>
      <c r="C4" s="284" t="s">
        <v>2212</v>
      </c>
      <c r="D4" s="284"/>
      <c r="E4" s="284"/>
      <c r="F4" s="284"/>
      <c r="G4" s="284"/>
      <c r="H4" s="284"/>
      <c r="I4" s="284"/>
      <c r="J4" s="284"/>
      <c r="K4" s="284"/>
      <c r="L4" s="284"/>
      <c r="M4" s="284"/>
      <c r="N4" s="284"/>
      <c r="O4" s="8"/>
      <c r="P4" s="8"/>
      <c r="Q4" s="8"/>
      <c r="R4" s="8"/>
      <c r="S4" s="8"/>
      <c r="T4" s="8"/>
      <c r="U4" s="8"/>
      <c r="V4" s="8"/>
      <c r="W4" s="8"/>
    </row>
    <row r="5" spans="1:23" ht="15" customHeight="1" x14ac:dyDescent="0.2">
      <c r="A5" s="8"/>
      <c r="B5" s="8"/>
      <c r="C5" s="285" t="s">
        <v>2077</v>
      </c>
      <c r="D5" s="286"/>
      <c r="E5" s="286"/>
      <c r="F5" s="286"/>
      <c r="G5" s="286"/>
      <c r="H5" s="286"/>
      <c r="I5" s="286"/>
      <c r="J5" s="286"/>
      <c r="K5" s="286"/>
      <c r="L5" s="286"/>
      <c r="M5" s="286"/>
      <c r="N5" s="286"/>
      <c r="O5" s="8"/>
      <c r="P5" s="8"/>
      <c r="Q5" s="8"/>
      <c r="R5" s="8"/>
      <c r="S5" s="8"/>
      <c r="T5" s="8"/>
      <c r="U5" s="8"/>
      <c r="V5" s="8"/>
      <c r="W5" s="8"/>
    </row>
    <row r="6" spans="1:23" ht="15" customHeight="1" x14ac:dyDescent="0.2">
      <c r="A6" s="8"/>
      <c r="B6" s="8"/>
      <c r="C6" s="287" t="s">
        <v>2099</v>
      </c>
      <c r="D6" s="288"/>
      <c r="E6" s="288"/>
      <c r="F6" s="288"/>
      <c r="G6" s="288"/>
      <c r="H6" s="288"/>
      <c r="I6" s="288"/>
      <c r="J6" s="288"/>
      <c r="K6" s="288"/>
      <c r="L6" s="288"/>
      <c r="M6" s="288"/>
      <c r="N6" s="288"/>
      <c r="O6" s="8"/>
      <c r="P6" s="8"/>
      <c r="Q6" s="8"/>
      <c r="R6" s="8"/>
      <c r="S6" s="8"/>
      <c r="T6" s="8"/>
      <c r="U6" s="8"/>
      <c r="V6" s="8"/>
      <c r="W6" s="8"/>
    </row>
    <row r="7" spans="1:23" ht="15" customHeight="1" x14ac:dyDescent="0.2">
      <c r="A7" s="8"/>
      <c r="B7" s="8"/>
      <c r="C7" s="287" t="s">
        <v>2220</v>
      </c>
      <c r="D7" s="287"/>
      <c r="E7" s="287"/>
      <c r="F7" s="287"/>
      <c r="G7" s="287"/>
      <c r="H7" s="287"/>
      <c r="I7" s="287"/>
      <c r="J7" s="287"/>
      <c r="K7" s="287"/>
      <c r="L7" s="287"/>
      <c r="M7" s="287"/>
      <c r="N7" s="287"/>
      <c r="O7" s="8"/>
      <c r="P7" s="8"/>
      <c r="Q7" s="8"/>
      <c r="R7" s="8"/>
      <c r="S7" s="8"/>
      <c r="T7" s="8"/>
      <c r="U7" s="8"/>
      <c r="V7" s="8"/>
      <c r="W7" s="8"/>
    </row>
    <row r="8" spans="1:23" ht="15" customHeight="1" x14ac:dyDescent="0.2">
      <c r="A8" s="8"/>
      <c r="B8" s="8"/>
      <c r="C8" s="287" t="s">
        <v>2221</v>
      </c>
      <c r="D8" s="287"/>
      <c r="E8" s="287"/>
      <c r="F8" s="287"/>
      <c r="G8" s="287"/>
      <c r="H8" s="287"/>
      <c r="I8" s="287"/>
      <c r="J8" s="287"/>
      <c r="K8" s="287"/>
      <c r="L8" s="287"/>
      <c r="M8" s="287"/>
      <c r="N8" s="287"/>
      <c r="O8" s="8"/>
      <c r="P8" s="8"/>
      <c r="Q8" s="8"/>
      <c r="R8" s="8"/>
      <c r="S8" s="8"/>
      <c r="T8" s="8"/>
      <c r="U8" s="8"/>
      <c r="V8" s="8"/>
      <c r="W8" s="8"/>
    </row>
    <row r="9" spans="1:23" ht="15" x14ac:dyDescent="0.2">
      <c r="A9" s="8"/>
      <c r="B9" s="8"/>
      <c r="C9" s="287" t="s">
        <v>2076</v>
      </c>
      <c r="D9" s="287"/>
      <c r="E9" s="287"/>
      <c r="F9" s="287"/>
      <c r="G9" s="287"/>
      <c r="H9" s="287"/>
      <c r="I9" s="287"/>
      <c r="J9" s="287"/>
      <c r="K9" s="287"/>
      <c r="L9" s="287"/>
      <c r="M9" s="287"/>
      <c r="N9" s="287"/>
      <c r="O9" s="8"/>
      <c r="P9" s="8"/>
      <c r="Q9" s="8"/>
      <c r="R9" s="8"/>
      <c r="S9" s="8"/>
      <c r="T9" s="8"/>
      <c r="U9" s="8"/>
      <c r="V9" s="8"/>
      <c r="W9" s="8"/>
    </row>
    <row r="10" spans="1:23" x14ac:dyDescent="0.2">
      <c r="A10" s="8"/>
      <c r="B10" s="8"/>
      <c r="C10" s="8"/>
      <c r="D10" s="8"/>
      <c r="E10" s="8"/>
      <c r="F10" s="8"/>
      <c r="G10" s="8"/>
      <c r="H10" s="8"/>
      <c r="I10" s="8"/>
      <c r="J10" s="8"/>
      <c r="K10" s="8"/>
      <c r="L10" s="8"/>
      <c r="M10" s="8"/>
      <c r="N10" s="8"/>
      <c r="O10" s="8"/>
      <c r="P10" s="8"/>
      <c r="Q10" s="8"/>
      <c r="R10" s="8"/>
      <c r="S10" s="8"/>
      <c r="T10" s="8"/>
      <c r="U10" s="8"/>
      <c r="V10" s="8"/>
      <c r="W10" s="8"/>
    </row>
    <row r="11" spans="1:23" ht="15" x14ac:dyDescent="0.25">
      <c r="A11" s="8"/>
      <c r="B11" s="8"/>
      <c r="C11" s="165"/>
      <c r="D11" s="227" t="str">
        <f>CONCATENATE("Through FY ",YEAR(Instructions!$E$3)+COLUMN(D$10)-13)</f>
        <v>Through FY 2016</v>
      </c>
      <c r="E11" s="227" t="str">
        <f>CONCATENATE("FY ",YEAR(Instructions!$E$3)+COLUMN(E$10)-13)</f>
        <v>FY 2017</v>
      </c>
      <c r="F11" s="227" t="str">
        <f>CONCATENATE("FY ",YEAR(Instructions!$E$3)+COLUMN(F$10)-13)</f>
        <v>FY 2018</v>
      </c>
      <c r="G11" s="227" t="str">
        <f>CONCATENATE("FY ",YEAR(Instructions!$E$3)+COLUMN(G$10)-13)</f>
        <v>FY 2019</v>
      </c>
      <c r="H11" s="227" t="str">
        <f>CONCATENATE("FY ",YEAR(Instructions!$E$3)+COLUMN(H$10)-13)</f>
        <v>FY 2020</v>
      </c>
      <c r="I11" s="227" t="str">
        <f>CONCATENATE("FY ",YEAR(Instructions!$E$3)+COLUMN(I$10)-13)</f>
        <v>FY 2021</v>
      </c>
      <c r="J11" s="227" t="str">
        <f>CONCATENATE("FY ",YEAR(Instructions!$E$3)+COLUMN(J$10)-13)</f>
        <v>FY 2022</v>
      </c>
      <c r="K11" s="227" t="str">
        <f>CONCATENATE("FY ",YEAR(Instructions!$E$3)+COLUMN(K$10)-13)</f>
        <v>FY 2023</v>
      </c>
      <c r="L11" s="227" t="str">
        <f>CONCATENATE("FY ",YEAR(Instructions!$E$3)+COLUMN(L$10)-13)</f>
        <v>FY 2024</v>
      </c>
      <c r="M11" s="227" t="str">
        <f>CONCATENATE("FY ",YEAR(Instructions!$E$3)+COLUMN(M$10)-13)</f>
        <v>FY 2025</v>
      </c>
      <c r="N11" s="247" t="s">
        <v>79</v>
      </c>
      <c r="O11" s="8"/>
      <c r="P11" s="8"/>
      <c r="Q11" s="8"/>
      <c r="R11" s="8"/>
      <c r="S11" s="8"/>
      <c r="T11" s="8"/>
      <c r="U11" s="8"/>
      <c r="V11" s="8"/>
      <c r="W11" s="8"/>
    </row>
    <row r="12" spans="1:23" ht="15" x14ac:dyDescent="0.25">
      <c r="A12" s="8"/>
      <c r="B12" s="8"/>
      <c r="C12" s="298" t="s">
        <v>2029</v>
      </c>
      <c r="D12" s="124">
        <v>0</v>
      </c>
      <c r="E12" s="124">
        <v>0</v>
      </c>
      <c r="F12" s="124">
        <v>0</v>
      </c>
      <c r="G12" s="124">
        <v>0</v>
      </c>
      <c r="H12" s="124">
        <v>0</v>
      </c>
      <c r="I12" s="124">
        <v>0</v>
      </c>
      <c r="J12" s="124">
        <v>0</v>
      </c>
      <c r="K12" s="124">
        <v>0</v>
      </c>
      <c r="L12" s="124">
        <v>0</v>
      </c>
      <c r="M12" s="124">
        <v>0</v>
      </c>
      <c r="N12" s="290">
        <f>SUM(D12:M12)</f>
        <v>0</v>
      </c>
      <c r="O12" s="8"/>
      <c r="P12" s="8"/>
      <c r="Q12" s="8"/>
      <c r="R12" s="8"/>
      <c r="S12" s="8"/>
      <c r="T12" s="8"/>
      <c r="U12" s="8"/>
      <c r="V12" s="8"/>
      <c r="W12" s="8"/>
    </row>
    <row r="13" spans="1:23" x14ac:dyDescent="0.2">
      <c r="A13" s="8"/>
      <c r="B13" s="8"/>
      <c r="C13" s="165"/>
      <c r="D13" s="51"/>
      <c r="E13" s="51"/>
      <c r="F13" s="51"/>
      <c r="G13" s="51"/>
      <c r="H13" s="51"/>
      <c r="I13" s="51"/>
      <c r="J13" s="51"/>
      <c r="K13" s="51"/>
      <c r="L13" s="51"/>
      <c r="M13" s="51"/>
      <c r="N13" s="290"/>
      <c r="O13" s="8"/>
      <c r="P13" s="8"/>
      <c r="Q13" s="8"/>
      <c r="R13" s="8"/>
      <c r="S13" s="8"/>
      <c r="T13" s="8"/>
      <c r="U13" s="8"/>
      <c r="V13" s="8"/>
      <c r="W13" s="8"/>
    </row>
    <row r="14" spans="1:23" ht="15" x14ac:dyDescent="0.25">
      <c r="A14" s="8"/>
      <c r="B14" s="8"/>
      <c r="C14" s="298" t="s">
        <v>2097</v>
      </c>
      <c r="D14" s="124">
        <v>0</v>
      </c>
      <c r="E14" s="124">
        <v>0</v>
      </c>
      <c r="F14" s="124">
        <v>0</v>
      </c>
      <c r="G14" s="124">
        <v>0</v>
      </c>
      <c r="H14" s="124">
        <v>0</v>
      </c>
      <c r="I14" s="124">
        <v>0</v>
      </c>
      <c r="J14" s="124">
        <v>0</v>
      </c>
      <c r="K14" s="124">
        <v>0</v>
      </c>
      <c r="L14" s="124">
        <v>0</v>
      </c>
      <c r="M14" s="124">
        <v>0</v>
      </c>
      <c r="N14" s="290">
        <f t="shared" ref="N14:N46" si="0">SUM(D14:M14)</f>
        <v>0</v>
      </c>
      <c r="O14" s="8"/>
      <c r="P14" s="8"/>
      <c r="Q14" s="8"/>
      <c r="R14" s="8"/>
      <c r="S14" s="8"/>
      <c r="T14" s="8"/>
      <c r="U14" s="8"/>
      <c r="V14" s="8"/>
      <c r="W14" s="8"/>
    </row>
    <row r="15" spans="1:23" x14ac:dyDescent="0.2">
      <c r="A15" s="8"/>
      <c r="B15" s="8"/>
      <c r="C15" s="8"/>
      <c r="D15" s="34"/>
      <c r="E15" s="34"/>
      <c r="F15" s="34"/>
      <c r="G15" s="34"/>
      <c r="H15" s="34"/>
      <c r="I15" s="34"/>
      <c r="J15" s="34"/>
      <c r="K15" s="34"/>
      <c r="L15" s="34"/>
      <c r="M15" s="34"/>
      <c r="N15" s="290"/>
      <c r="O15" s="8"/>
      <c r="P15" s="8"/>
      <c r="Q15" s="8"/>
      <c r="R15" s="8"/>
      <c r="S15" s="8"/>
      <c r="T15" s="8"/>
      <c r="U15" s="8"/>
      <c r="V15" s="8"/>
      <c r="W15" s="8"/>
    </row>
    <row r="16" spans="1:23" ht="15" x14ac:dyDescent="0.25">
      <c r="A16" s="8"/>
      <c r="B16" s="8"/>
      <c r="C16" s="298" t="s">
        <v>2218</v>
      </c>
      <c r="D16" s="227" t="str">
        <f>D11</f>
        <v>Through FY 2016</v>
      </c>
      <c r="E16" s="227" t="str">
        <f t="shared" ref="E16:M16" si="1">E11</f>
        <v>FY 2017</v>
      </c>
      <c r="F16" s="227" t="str">
        <f t="shared" si="1"/>
        <v>FY 2018</v>
      </c>
      <c r="G16" s="227" t="str">
        <f t="shared" si="1"/>
        <v>FY 2019</v>
      </c>
      <c r="H16" s="227" t="str">
        <f t="shared" si="1"/>
        <v>FY 2020</v>
      </c>
      <c r="I16" s="227" t="str">
        <f t="shared" si="1"/>
        <v>FY 2021</v>
      </c>
      <c r="J16" s="227" t="str">
        <f t="shared" si="1"/>
        <v>FY 2022</v>
      </c>
      <c r="K16" s="227" t="str">
        <f t="shared" si="1"/>
        <v>FY 2023</v>
      </c>
      <c r="L16" s="227" t="str">
        <f t="shared" si="1"/>
        <v>FY 2024</v>
      </c>
      <c r="M16" s="227" t="str">
        <f t="shared" si="1"/>
        <v>FY 2025</v>
      </c>
      <c r="N16" s="247" t="str">
        <f>N11</f>
        <v>TOTAL</v>
      </c>
      <c r="O16" s="8"/>
      <c r="P16" s="8"/>
      <c r="Q16" s="8"/>
      <c r="R16" s="8"/>
      <c r="S16" s="8"/>
      <c r="T16" s="8"/>
      <c r="U16" s="8"/>
      <c r="V16" s="8"/>
      <c r="W16" s="8"/>
    </row>
    <row r="17" spans="1:23" x14ac:dyDescent="0.2">
      <c r="A17" s="8"/>
      <c r="B17" s="8"/>
      <c r="C17" s="405" t="s">
        <v>92</v>
      </c>
      <c r="D17" s="34"/>
      <c r="E17" s="34"/>
      <c r="F17" s="34"/>
      <c r="G17" s="34"/>
      <c r="H17" s="34"/>
      <c r="I17" s="34"/>
      <c r="J17" s="34"/>
      <c r="K17" s="34"/>
      <c r="L17" s="34"/>
      <c r="M17" s="34"/>
      <c r="N17" s="290">
        <f t="shared" ref="N17:N43" si="2">SUM(D17:M17)</f>
        <v>0</v>
      </c>
      <c r="O17" s="8"/>
      <c r="P17" s="8"/>
      <c r="Q17" s="8"/>
      <c r="R17" s="8"/>
      <c r="S17" s="8"/>
      <c r="T17" s="8"/>
      <c r="U17" s="8"/>
      <c r="V17" s="8"/>
      <c r="W17" s="8"/>
    </row>
    <row r="18" spans="1:23" x14ac:dyDescent="0.2">
      <c r="A18" s="8"/>
      <c r="B18" s="8"/>
      <c r="C18" s="405" t="s">
        <v>93</v>
      </c>
      <c r="D18" s="34"/>
      <c r="E18" s="34"/>
      <c r="F18" s="34"/>
      <c r="G18" s="34"/>
      <c r="H18" s="34"/>
      <c r="I18" s="34"/>
      <c r="J18" s="34"/>
      <c r="K18" s="34"/>
      <c r="L18" s="34"/>
      <c r="M18" s="34"/>
      <c r="N18" s="290">
        <f t="shared" si="2"/>
        <v>0</v>
      </c>
      <c r="O18" s="8"/>
      <c r="P18" s="8"/>
      <c r="Q18" s="8"/>
      <c r="R18" s="8"/>
      <c r="S18" s="8"/>
      <c r="T18" s="8"/>
      <c r="U18" s="8"/>
      <c r="V18" s="8"/>
      <c r="W18" s="8"/>
    </row>
    <row r="19" spans="1:23" x14ac:dyDescent="0.2">
      <c r="A19" s="8"/>
      <c r="B19" s="8"/>
      <c r="C19" s="405" t="s">
        <v>1176</v>
      </c>
      <c r="D19" s="34"/>
      <c r="E19" s="34"/>
      <c r="F19" s="34"/>
      <c r="G19" s="34"/>
      <c r="H19" s="34"/>
      <c r="I19" s="34"/>
      <c r="J19" s="34"/>
      <c r="K19" s="34"/>
      <c r="L19" s="34"/>
      <c r="M19" s="34"/>
      <c r="N19" s="290">
        <f t="shared" si="2"/>
        <v>0</v>
      </c>
      <c r="O19" s="8"/>
      <c r="P19" s="8"/>
      <c r="Q19" s="8"/>
      <c r="R19" s="8"/>
      <c r="S19" s="8"/>
      <c r="T19" s="8"/>
      <c r="U19" s="8"/>
      <c r="V19" s="8"/>
      <c r="W19" s="8"/>
    </row>
    <row r="20" spans="1:23" x14ac:dyDescent="0.2">
      <c r="A20" s="8"/>
      <c r="B20" s="8"/>
      <c r="C20" s="405" t="s">
        <v>94</v>
      </c>
      <c r="D20" s="34"/>
      <c r="E20" s="34"/>
      <c r="F20" s="34"/>
      <c r="G20" s="34"/>
      <c r="H20" s="34"/>
      <c r="I20" s="34"/>
      <c r="J20" s="34"/>
      <c r="K20" s="34"/>
      <c r="L20" s="34"/>
      <c r="M20" s="34"/>
      <c r="N20" s="290">
        <f t="shared" si="2"/>
        <v>0</v>
      </c>
      <c r="O20" s="8"/>
      <c r="P20" s="8"/>
      <c r="Q20" s="8"/>
      <c r="R20" s="8"/>
      <c r="S20" s="8"/>
      <c r="T20" s="8"/>
      <c r="U20" s="8"/>
      <c r="V20" s="8"/>
      <c r="W20" s="8"/>
    </row>
    <row r="21" spans="1:23" x14ac:dyDescent="0.2">
      <c r="A21" s="8"/>
      <c r="B21" s="8"/>
      <c r="C21" s="405" t="s">
        <v>95</v>
      </c>
      <c r="D21" s="34"/>
      <c r="E21" s="34"/>
      <c r="F21" s="34"/>
      <c r="G21" s="34"/>
      <c r="H21" s="34"/>
      <c r="I21" s="34"/>
      <c r="J21" s="34"/>
      <c r="K21" s="34"/>
      <c r="L21" s="34"/>
      <c r="M21" s="34"/>
      <c r="N21" s="290">
        <f t="shared" si="2"/>
        <v>0</v>
      </c>
      <c r="O21" s="8"/>
      <c r="P21" s="8"/>
      <c r="Q21" s="8"/>
      <c r="R21" s="8"/>
      <c r="S21" s="8"/>
      <c r="T21" s="8"/>
      <c r="U21" s="8"/>
      <c r="V21" s="8"/>
      <c r="W21" s="8"/>
    </row>
    <row r="22" spans="1:23" x14ac:dyDescent="0.2">
      <c r="A22" s="8"/>
      <c r="B22" s="8"/>
      <c r="C22" s="405" t="s">
        <v>96</v>
      </c>
      <c r="D22" s="34"/>
      <c r="E22" s="34"/>
      <c r="F22" s="34"/>
      <c r="G22" s="34"/>
      <c r="H22" s="34"/>
      <c r="I22" s="34"/>
      <c r="J22" s="34"/>
      <c r="K22" s="34"/>
      <c r="L22" s="34"/>
      <c r="M22" s="34"/>
      <c r="N22" s="290">
        <f t="shared" si="2"/>
        <v>0</v>
      </c>
      <c r="O22" s="8"/>
      <c r="P22" s="8"/>
      <c r="Q22" s="8"/>
      <c r="R22" s="8"/>
      <c r="S22" s="8"/>
      <c r="T22" s="8"/>
      <c r="U22" s="8"/>
      <c r="V22" s="8"/>
      <c r="W22" s="8"/>
    </row>
    <row r="23" spans="1:23" x14ac:dyDescent="0.2">
      <c r="A23" s="8"/>
      <c r="B23" s="8"/>
      <c r="C23" s="405" t="s">
        <v>97</v>
      </c>
      <c r="D23" s="34"/>
      <c r="E23" s="34"/>
      <c r="F23" s="34"/>
      <c r="G23" s="34"/>
      <c r="H23" s="34"/>
      <c r="I23" s="34"/>
      <c r="J23" s="34"/>
      <c r="K23" s="34"/>
      <c r="L23" s="34"/>
      <c r="M23" s="34"/>
      <c r="N23" s="290">
        <f t="shared" si="2"/>
        <v>0</v>
      </c>
      <c r="O23" s="8"/>
      <c r="P23" s="8"/>
      <c r="Q23" s="8"/>
      <c r="R23" s="8"/>
      <c r="S23" s="8"/>
      <c r="T23" s="8"/>
      <c r="U23" s="8"/>
      <c r="V23" s="8"/>
      <c r="W23" s="8"/>
    </row>
    <row r="24" spans="1:23" x14ac:dyDescent="0.2">
      <c r="A24" s="8"/>
      <c r="B24" s="8"/>
      <c r="C24" s="405" t="s">
        <v>98</v>
      </c>
      <c r="D24" s="34"/>
      <c r="E24" s="34"/>
      <c r="F24" s="34"/>
      <c r="G24" s="34"/>
      <c r="H24" s="34"/>
      <c r="I24" s="34"/>
      <c r="J24" s="34"/>
      <c r="K24" s="34"/>
      <c r="L24" s="34"/>
      <c r="M24" s="34"/>
      <c r="N24" s="290">
        <f t="shared" si="2"/>
        <v>0</v>
      </c>
      <c r="O24" s="8"/>
      <c r="P24" s="8"/>
      <c r="Q24" s="8"/>
      <c r="R24" s="8"/>
      <c r="S24" s="8"/>
      <c r="T24" s="8"/>
      <c r="U24" s="8"/>
      <c r="V24" s="8"/>
      <c r="W24" s="8"/>
    </row>
    <row r="25" spans="1:23" x14ac:dyDescent="0.2">
      <c r="A25" s="8"/>
      <c r="B25" s="8"/>
      <c r="C25" s="405" t="s">
        <v>99</v>
      </c>
      <c r="D25" s="34"/>
      <c r="E25" s="34"/>
      <c r="F25" s="34"/>
      <c r="G25" s="34"/>
      <c r="H25" s="34"/>
      <c r="I25" s="34"/>
      <c r="J25" s="34"/>
      <c r="K25" s="34"/>
      <c r="L25" s="34"/>
      <c r="M25" s="34"/>
      <c r="N25" s="290">
        <f t="shared" si="2"/>
        <v>0</v>
      </c>
      <c r="O25" s="8"/>
      <c r="P25" s="8"/>
      <c r="Q25" s="8"/>
      <c r="R25" s="8"/>
      <c r="S25" s="8"/>
      <c r="T25" s="8"/>
      <c r="U25" s="8"/>
      <c r="V25" s="8"/>
      <c r="W25" s="8"/>
    </row>
    <row r="26" spans="1:23" hidden="1" x14ac:dyDescent="0.2">
      <c r="A26" s="8"/>
      <c r="B26" s="8"/>
      <c r="C26" s="405" t="s">
        <v>99</v>
      </c>
      <c r="D26" s="34"/>
      <c r="E26" s="34"/>
      <c r="F26" s="34"/>
      <c r="G26" s="34"/>
      <c r="H26" s="34"/>
      <c r="I26" s="34"/>
      <c r="J26" s="34"/>
      <c r="K26" s="34"/>
      <c r="L26" s="34"/>
      <c r="M26" s="34"/>
      <c r="N26" s="290">
        <f t="shared" si="2"/>
        <v>0</v>
      </c>
      <c r="O26" s="8"/>
      <c r="P26" s="8"/>
      <c r="Q26" s="8"/>
      <c r="R26" s="8"/>
      <c r="S26" s="8"/>
      <c r="T26" s="8"/>
      <c r="U26" s="8"/>
      <c r="V26" s="8"/>
      <c r="W26" s="8"/>
    </row>
    <row r="27" spans="1:23" hidden="1" x14ac:dyDescent="0.2">
      <c r="A27" s="8"/>
      <c r="B27" s="8"/>
      <c r="C27" s="405" t="s">
        <v>99</v>
      </c>
      <c r="D27" s="34"/>
      <c r="E27" s="34"/>
      <c r="F27" s="34"/>
      <c r="G27" s="34"/>
      <c r="H27" s="34"/>
      <c r="I27" s="34"/>
      <c r="J27" s="34"/>
      <c r="K27" s="34"/>
      <c r="L27" s="34"/>
      <c r="M27" s="34"/>
      <c r="N27" s="290">
        <f t="shared" si="2"/>
        <v>0</v>
      </c>
      <c r="O27" s="8"/>
      <c r="P27" s="8"/>
      <c r="Q27" s="8"/>
      <c r="R27" s="8"/>
      <c r="S27" s="8"/>
      <c r="T27" s="8"/>
      <c r="U27" s="8"/>
      <c r="V27" s="8"/>
      <c r="W27" s="8"/>
    </row>
    <row r="28" spans="1:23" hidden="1" x14ac:dyDescent="0.2">
      <c r="A28" s="8"/>
      <c r="B28" s="8"/>
      <c r="C28" s="405" t="s">
        <v>99</v>
      </c>
      <c r="D28" s="34"/>
      <c r="E28" s="34"/>
      <c r="F28" s="34"/>
      <c r="G28" s="34"/>
      <c r="H28" s="34"/>
      <c r="I28" s="34"/>
      <c r="J28" s="34"/>
      <c r="K28" s="34"/>
      <c r="L28" s="34"/>
      <c r="M28" s="34"/>
      <c r="N28" s="290">
        <f t="shared" si="2"/>
        <v>0</v>
      </c>
      <c r="O28" s="8"/>
      <c r="P28" s="8"/>
      <c r="Q28" s="8"/>
      <c r="R28" s="8"/>
      <c r="S28" s="8"/>
      <c r="T28" s="8"/>
      <c r="U28" s="8"/>
      <c r="V28" s="8"/>
      <c r="W28" s="8"/>
    </row>
    <row r="29" spans="1:23" hidden="1" x14ac:dyDescent="0.2">
      <c r="A29" s="8"/>
      <c r="B29" s="8"/>
      <c r="C29" s="405" t="s">
        <v>99</v>
      </c>
      <c r="D29" s="34"/>
      <c r="E29" s="34"/>
      <c r="F29" s="34"/>
      <c r="G29" s="34"/>
      <c r="H29" s="34"/>
      <c r="I29" s="34"/>
      <c r="J29" s="34"/>
      <c r="K29" s="34"/>
      <c r="L29" s="34"/>
      <c r="M29" s="34"/>
      <c r="N29" s="290">
        <f t="shared" si="2"/>
        <v>0</v>
      </c>
      <c r="O29" s="8"/>
      <c r="P29" s="8"/>
      <c r="Q29" s="8"/>
      <c r="R29" s="8"/>
      <c r="S29" s="8"/>
      <c r="T29" s="8"/>
      <c r="U29" s="8"/>
      <c r="V29" s="8"/>
      <c r="W29" s="8"/>
    </row>
    <row r="30" spans="1:23" hidden="1" x14ac:dyDescent="0.2">
      <c r="A30" s="8"/>
      <c r="B30" s="8"/>
      <c r="C30" s="405" t="s">
        <v>99</v>
      </c>
      <c r="D30" s="34"/>
      <c r="E30" s="34"/>
      <c r="F30" s="34"/>
      <c r="G30" s="34"/>
      <c r="H30" s="34"/>
      <c r="I30" s="34"/>
      <c r="J30" s="34"/>
      <c r="K30" s="34"/>
      <c r="L30" s="34"/>
      <c r="M30" s="34"/>
      <c r="N30" s="290">
        <f t="shared" si="2"/>
        <v>0</v>
      </c>
      <c r="O30" s="8"/>
      <c r="P30" s="8"/>
      <c r="Q30" s="8"/>
      <c r="R30" s="8"/>
      <c r="S30" s="8"/>
      <c r="T30" s="8"/>
      <c r="U30" s="8"/>
      <c r="V30" s="8"/>
      <c r="W30" s="8"/>
    </row>
    <row r="31" spans="1:23" hidden="1" x14ac:dyDescent="0.2">
      <c r="A31" s="8"/>
      <c r="B31" s="8"/>
      <c r="C31" s="405" t="s">
        <v>99</v>
      </c>
      <c r="D31" s="34"/>
      <c r="E31" s="34"/>
      <c r="F31" s="34"/>
      <c r="G31" s="34"/>
      <c r="H31" s="34"/>
      <c r="I31" s="34"/>
      <c r="J31" s="34"/>
      <c r="K31" s="34"/>
      <c r="L31" s="34"/>
      <c r="M31" s="34"/>
      <c r="N31" s="290">
        <f t="shared" si="2"/>
        <v>0</v>
      </c>
      <c r="O31" s="8"/>
      <c r="P31" s="8"/>
      <c r="Q31" s="8"/>
      <c r="R31" s="8"/>
      <c r="S31" s="8"/>
      <c r="T31" s="8"/>
      <c r="U31" s="8"/>
      <c r="V31" s="8"/>
      <c r="W31" s="8"/>
    </row>
    <row r="32" spans="1:23" hidden="1" x14ac:dyDescent="0.2">
      <c r="A32" s="8"/>
      <c r="B32" s="8"/>
      <c r="C32" s="405" t="s">
        <v>99</v>
      </c>
      <c r="D32" s="34"/>
      <c r="E32" s="34"/>
      <c r="F32" s="34"/>
      <c r="G32" s="34"/>
      <c r="H32" s="34"/>
      <c r="I32" s="34"/>
      <c r="J32" s="34"/>
      <c r="K32" s="34"/>
      <c r="L32" s="34"/>
      <c r="M32" s="34"/>
      <c r="N32" s="290">
        <f t="shared" si="2"/>
        <v>0</v>
      </c>
      <c r="O32" s="8"/>
      <c r="P32" s="8"/>
      <c r="Q32" s="8"/>
      <c r="R32" s="8"/>
      <c r="S32" s="8"/>
      <c r="T32" s="8"/>
      <c r="U32" s="8"/>
      <c r="V32" s="8"/>
      <c r="W32" s="8"/>
    </row>
    <row r="33" spans="1:23" hidden="1" x14ac:dyDescent="0.2">
      <c r="A33" s="8"/>
      <c r="B33" s="8"/>
      <c r="C33" s="405" t="s">
        <v>99</v>
      </c>
      <c r="D33" s="34"/>
      <c r="E33" s="34"/>
      <c r="F33" s="34"/>
      <c r="G33" s="34"/>
      <c r="H33" s="34"/>
      <c r="I33" s="34"/>
      <c r="J33" s="34"/>
      <c r="K33" s="34"/>
      <c r="L33" s="34"/>
      <c r="M33" s="34"/>
      <c r="N33" s="290">
        <f t="shared" si="2"/>
        <v>0</v>
      </c>
      <c r="O33" s="8"/>
      <c r="P33" s="8"/>
      <c r="Q33" s="8"/>
      <c r="R33" s="8"/>
      <c r="S33" s="8"/>
      <c r="T33" s="8"/>
      <c r="U33" s="8"/>
      <c r="V33" s="8"/>
      <c r="W33" s="8"/>
    </row>
    <row r="34" spans="1:23" hidden="1" x14ac:dyDescent="0.2">
      <c r="A34" s="8"/>
      <c r="B34" s="8"/>
      <c r="C34" s="405" t="s">
        <v>99</v>
      </c>
      <c r="D34" s="34"/>
      <c r="E34" s="34"/>
      <c r="F34" s="34"/>
      <c r="G34" s="34"/>
      <c r="H34" s="34"/>
      <c r="I34" s="34"/>
      <c r="J34" s="34"/>
      <c r="K34" s="34"/>
      <c r="L34" s="34"/>
      <c r="M34" s="34"/>
      <c r="N34" s="290">
        <f t="shared" si="2"/>
        <v>0</v>
      </c>
      <c r="O34" s="8"/>
      <c r="P34" s="8"/>
      <c r="Q34" s="8"/>
      <c r="R34" s="8"/>
      <c r="S34" s="8"/>
      <c r="T34" s="8"/>
      <c r="U34" s="8"/>
      <c r="V34" s="8"/>
      <c r="W34" s="8"/>
    </row>
    <row r="35" spans="1:23" hidden="1" x14ac:dyDescent="0.2">
      <c r="A35" s="8"/>
      <c r="B35" s="8"/>
      <c r="C35" s="405" t="s">
        <v>99</v>
      </c>
      <c r="D35" s="34"/>
      <c r="E35" s="34"/>
      <c r="F35" s="34"/>
      <c r="G35" s="34"/>
      <c r="H35" s="34"/>
      <c r="I35" s="34"/>
      <c r="J35" s="34"/>
      <c r="K35" s="34"/>
      <c r="L35" s="34"/>
      <c r="M35" s="34"/>
      <c r="N35" s="290">
        <f t="shared" si="2"/>
        <v>0</v>
      </c>
      <c r="O35" s="8"/>
      <c r="P35" s="8"/>
      <c r="Q35" s="8"/>
      <c r="R35" s="8"/>
      <c r="S35" s="8"/>
      <c r="T35" s="8"/>
      <c r="U35" s="8"/>
      <c r="V35" s="8"/>
      <c r="W35" s="8"/>
    </row>
    <row r="36" spans="1:23" hidden="1" x14ac:dyDescent="0.2">
      <c r="A36" s="8"/>
      <c r="B36" s="8"/>
      <c r="C36" s="405" t="s">
        <v>99</v>
      </c>
      <c r="D36" s="34"/>
      <c r="E36" s="34"/>
      <c r="F36" s="34"/>
      <c r="G36" s="34"/>
      <c r="H36" s="34"/>
      <c r="I36" s="34"/>
      <c r="J36" s="34"/>
      <c r="K36" s="34"/>
      <c r="L36" s="34"/>
      <c r="M36" s="34"/>
      <c r="N36" s="290">
        <f t="shared" si="2"/>
        <v>0</v>
      </c>
      <c r="O36" s="8"/>
      <c r="P36" s="8"/>
      <c r="Q36" s="8"/>
      <c r="R36" s="8"/>
      <c r="S36" s="8"/>
      <c r="T36" s="8"/>
      <c r="U36" s="8"/>
      <c r="V36" s="8"/>
      <c r="W36" s="8"/>
    </row>
    <row r="37" spans="1:23" hidden="1" x14ac:dyDescent="0.2">
      <c r="A37" s="8"/>
      <c r="B37" s="8"/>
      <c r="C37" s="405" t="s">
        <v>99</v>
      </c>
      <c r="D37" s="34"/>
      <c r="E37" s="34"/>
      <c r="F37" s="34"/>
      <c r="G37" s="34"/>
      <c r="H37" s="34"/>
      <c r="I37" s="34"/>
      <c r="J37" s="34"/>
      <c r="K37" s="34"/>
      <c r="L37" s="34"/>
      <c r="M37" s="34"/>
      <c r="N37" s="290">
        <f t="shared" si="2"/>
        <v>0</v>
      </c>
      <c r="O37" s="8"/>
      <c r="P37" s="8"/>
      <c r="Q37" s="8"/>
      <c r="R37" s="8"/>
      <c r="S37" s="8"/>
      <c r="T37" s="8"/>
      <c r="U37" s="8"/>
      <c r="V37" s="8"/>
      <c r="W37" s="8"/>
    </row>
    <row r="38" spans="1:23" hidden="1" x14ac:dyDescent="0.2">
      <c r="A38" s="8"/>
      <c r="B38" s="8"/>
      <c r="C38" s="405" t="s">
        <v>99</v>
      </c>
      <c r="D38" s="34"/>
      <c r="E38" s="34"/>
      <c r="F38" s="34"/>
      <c r="G38" s="34"/>
      <c r="H38" s="34"/>
      <c r="I38" s="34"/>
      <c r="J38" s="34"/>
      <c r="K38" s="34"/>
      <c r="L38" s="34"/>
      <c r="M38" s="34"/>
      <c r="N38" s="290">
        <f t="shared" si="2"/>
        <v>0</v>
      </c>
      <c r="O38" s="8"/>
      <c r="P38" s="8"/>
      <c r="Q38" s="8"/>
      <c r="R38" s="8"/>
      <c r="S38" s="8"/>
      <c r="T38" s="8"/>
      <c r="U38" s="8"/>
      <c r="V38" s="8"/>
      <c r="W38" s="8"/>
    </row>
    <row r="39" spans="1:23" hidden="1" x14ac:dyDescent="0.2">
      <c r="A39" s="8"/>
      <c r="B39" s="8"/>
      <c r="C39" s="405" t="s">
        <v>99</v>
      </c>
      <c r="D39" s="34"/>
      <c r="E39" s="34"/>
      <c r="F39" s="34"/>
      <c r="G39" s="34"/>
      <c r="H39" s="34"/>
      <c r="I39" s="34"/>
      <c r="J39" s="34"/>
      <c r="K39" s="34"/>
      <c r="L39" s="34"/>
      <c r="M39" s="34"/>
      <c r="N39" s="290">
        <f t="shared" si="2"/>
        <v>0</v>
      </c>
      <c r="O39" s="8"/>
      <c r="P39" s="8"/>
      <c r="Q39" s="8"/>
      <c r="R39" s="8"/>
      <c r="S39" s="8"/>
      <c r="T39" s="8"/>
      <c r="U39" s="8"/>
      <c r="V39" s="8"/>
      <c r="W39" s="8"/>
    </row>
    <row r="40" spans="1:23" hidden="1" x14ac:dyDescent="0.2">
      <c r="A40" s="8"/>
      <c r="B40" s="8"/>
      <c r="C40" s="405" t="s">
        <v>99</v>
      </c>
      <c r="D40" s="34"/>
      <c r="E40" s="34"/>
      <c r="F40" s="34"/>
      <c r="G40" s="34"/>
      <c r="H40" s="34"/>
      <c r="I40" s="34"/>
      <c r="J40" s="34"/>
      <c r="K40" s="34"/>
      <c r="L40" s="34"/>
      <c r="M40" s="34"/>
      <c r="N40" s="290">
        <f t="shared" si="2"/>
        <v>0</v>
      </c>
      <c r="O40" s="8"/>
      <c r="P40" s="8"/>
      <c r="Q40" s="8"/>
      <c r="R40" s="8"/>
      <c r="S40" s="8"/>
      <c r="T40" s="8"/>
      <c r="U40" s="8"/>
      <c r="V40" s="8"/>
      <c r="W40" s="8"/>
    </row>
    <row r="41" spans="1:23" hidden="1" x14ac:dyDescent="0.2">
      <c r="A41" s="8"/>
      <c r="B41" s="8"/>
      <c r="C41" s="405" t="s">
        <v>99</v>
      </c>
      <c r="D41" s="34"/>
      <c r="E41" s="34"/>
      <c r="F41" s="34"/>
      <c r="G41" s="34"/>
      <c r="H41" s="34"/>
      <c r="I41" s="34"/>
      <c r="J41" s="34"/>
      <c r="K41" s="34"/>
      <c r="L41" s="34"/>
      <c r="M41" s="34"/>
      <c r="N41" s="290">
        <f t="shared" si="2"/>
        <v>0</v>
      </c>
      <c r="O41" s="8"/>
      <c r="P41" s="8"/>
      <c r="Q41" s="8"/>
      <c r="R41" s="8"/>
      <c r="S41" s="8"/>
      <c r="T41" s="8"/>
      <c r="U41" s="8"/>
      <c r="V41" s="8"/>
      <c r="W41" s="8"/>
    </row>
    <row r="42" spans="1:23" x14ac:dyDescent="0.2">
      <c r="A42" s="8"/>
      <c r="B42" s="8"/>
      <c r="C42" s="405" t="s">
        <v>99</v>
      </c>
      <c r="D42" s="34"/>
      <c r="E42" s="34"/>
      <c r="F42" s="34"/>
      <c r="G42" s="34"/>
      <c r="H42" s="34"/>
      <c r="I42" s="34"/>
      <c r="J42" s="34"/>
      <c r="K42" s="34"/>
      <c r="L42" s="34"/>
      <c r="M42" s="34"/>
      <c r="N42" s="290">
        <f t="shared" si="2"/>
        <v>0</v>
      </c>
      <c r="O42" s="8"/>
      <c r="P42" s="8"/>
      <c r="Q42" s="8"/>
      <c r="R42" s="8"/>
      <c r="S42" s="8"/>
      <c r="T42" s="8"/>
      <c r="U42" s="8"/>
      <c r="V42" s="8"/>
      <c r="W42" s="8"/>
    </row>
    <row r="43" spans="1:23" x14ac:dyDescent="0.2">
      <c r="A43" s="8"/>
      <c r="B43" s="8"/>
      <c r="C43" s="152" t="s">
        <v>79</v>
      </c>
      <c r="D43" s="290">
        <f t="shared" ref="D43:M43" si="3">+SUM(D17:D42)</f>
        <v>0</v>
      </c>
      <c r="E43" s="290">
        <f t="shared" si="3"/>
        <v>0</v>
      </c>
      <c r="F43" s="290">
        <f t="shared" si="3"/>
        <v>0</v>
      </c>
      <c r="G43" s="290">
        <f t="shared" si="3"/>
        <v>0</v>
      </c>
      <c r="H43" s="290">
        <f t="shared" si="3"/>
        <v>0</v>
      </c>
      <c r="I43" s="290">
        <f t="shared" si="3"/>
        <v>0</v>
      </c>
      <c r="J43" s="290">
        <f t="shared" si="3"/>
        <v>0</v>
      </c>
      <c r="K43" s="290">
        <f t="shared" si="3"/>
        <v>0</v>
      </c>
      <c r="L43" s="290">
        <f t="shared" si="3"/>
        <v>0</v>
      </c>
      <c r="M43" s="290">
        <f t="shared" si="3"/>
        <v>0</v>
      </c>
      <c r="N43" s="290">
        <f t="shared" si="2"/>
        <v>0</v>
      </c>
      <c r="O43" s="8"/>
      <c r="P43" s="8"/>
      <c r="Q43" s="8"/>
      <c r="R43" s="8"/>
      <c r="S43" s="8"/>
      <c r="T43" s="8"/>
      <c r="U43" s="8"/>
      <c r="V43" s="8"/>
      <c r="W43" s="8"/>
    </row>
    <row r="44" spans="1:23" x14ac:dyDescent="0.2">
      <c r="A44" s="8"/>
      <c r="B44" s="8"/>
      <c r="C44" s="8"/>
      <c r="D44" s="8" t="b">
        <f>+ROUND(D14,0)=ROUND(D43,0)</f>
        <v>1</v>
      </c>
      <c r="E44" s="8" t="b">
        <f t="shared" ref="E44:N44" si="4">+ROUND(E14,0)=ROUND(E43,0)</f>
        <v>1</v>
      </c>
      <c r="F44" s="8" t="b">
        <f t="shared" si="4"/>
        <v>1</v>
      </c>
      <c r="G44" s="8" t="b">
        <f t="shared" si="4"/>
        <v>1</v>
      </c>
      <c r="H44" s="8" t="b">
        <f t="shared" si="4"/>
        <v>1</v>
      </c>
      <c r="I44" s="8" t="b">
        <f t="shared" si="4"/>
        <v>1</v>
      </c>
      <c r="J44" s="8" t="b">
        <f t="shared" si="4"/>
        <v>1</v>
      </c>
      <c r="K44" s="8" t="b">
        <f t="shared" si="4"/>
        <v>1</v>
      </c>
      <c r="L44" s="8" t="b">
        <f t="shared" si="4"/>
        <v>1</v>
      </c>
      <c r="M44" s="8" t="b">
        <f t="shared" si="4"/>
        <v>1</v>
      </c>
      <c r="N44" s="8" t="b">
        <f t="shared" si="4"/>
        <v>1</v>
      </c>
      <c r="O44" s="8"/>
      <c r="P44" s="8"/>
      <c r="Q44" s="8"/>
      <c r="R44" s="8"/>
      <c r="S44" s="8"/>
      <c r="T44" s="8"/>
      <c r="U44" s="8"/>
      <c r="V44" s="8"/>
      <c r="W44" s="8"/>
    </row>
    <row r="45" spans="1:23" x14ac:dyDescent="0.2">
      <c r="A45" s="8"/>
      <c r="B45" s="8"/>
      <c r="C45" s="8"/>
      <c r="D45" s="34"/>
      <c r="E45" s="34"/>
      <c r="F45" s="34"/>
      <c r="G45" s="34"/>
      <c r="H45" s="34"/>
      <c r="I45" s="34"/>
      <c r="J45" s="34"/>
      <c r="K45" s="34"/>
      <c r="L45" s="34"/>
      <c r="M45" s="34"/>
      <c r="N45" s="290"/>
      <c r="O45" s="8"/>
      <c r="P45" s="8"/>
      <c r="Q45" s="8"/>
      <c r="R45" s="8"/>
      <c r="S45" s="8"/>
      <c r="T45" s="8"/>
      <c r="U45" s="8"/>
      <c r="V45" s="8"/>
      <c r="W45" s="8"/>
    </row>
    <row r="46" spans="1:23" ht="15" x14ac:dyDescent="0.25">
      <c r="A46" s="8"/>
      <c r="B46" s="8"/>
      <c r="C46" s="298" t="s">
        <v>2096</v>
      </c>
      <c r="D46" s="124">
        <v>0</v>
      </c>
      <c r="E46" s="124">
        <v>0</v>
      </c>
      <c r="F46" s="124">
        <v>0</v>
      </c>
      <c r="G46" s="124">
        <v>0</v>
      </c>
      <c r="H46" s="124">
        <v>0</v>
      </c>
      <c r="I46" s="124">
        <v>0</v>
      </c>
      <c r="J46" s="124">
        <v>0</v>
      </c>
      <c r="K46" s="124">
        <v>0</v>
      </c>
      <c r="L46" s="124">
        <v>0</v>
      </c>
      <c r="M46" s="124">
        <v>0</v>
      </c>
      <c r="N46" s="290">
        <f t="shared" si="0"/>
        <v>0</v>
      </c>
      <c r="O46" s="8"/>
      <c r="P46" s="8"/>
      <c r="Q46" s="8"/>
      <c r="R46" s="8"/>
      <c r="S46" s="8"/>
      <c r="T46" s="8"/>
      <c r="U46" s="8"/>
      <c r="V46" s="8"/>
      <c r="W46" s="8"/>
    </row>
    <row r="47" spans="1:23" x14ac:dyDescent="0.2">
      <c r="A47" s="8"/>
      <c r="B47" s="8"/>
      <c r="C47" s="8"/>
      <c r="D47" s="8"/>
      <c r="E47" s="8"/>
      <c r="F47" s="8"/>
      <c r="G47" s="8"/>
      <c r="H47" s="8"/>
      <c r="I47" s="8"/>
      <c r="J47" s="8"/>
      <c r="K47" s="8"/>
      <c r="L47" s="8"/>
      <c r="M47" s="8"/>
      <c r="N47" s="8"/>
      <c r="O47" s="8"/>
      <c r="P47" s="8"/>
      <c r="Q47" s="8"/>
      <c r="R47" s="8"/>
      <c r="S47" s="8"/>
      <c r="T47" s="8"/>
      <c r="U47" s="8"/>
      <c r="V47" s="8"/>
      <c r="W47" s="8"/>
    </row>
    <row r="48" spans="1:23" ht="15" x14ac:dyDescent="0.25">
      <c r="A48" s="8"/>
      <c r="B48" s="8"/>
      <c r="C48" s="298" t="s">
        <v>2217</v>
      </c>
      <c r="D48" s="227" t="str">
        <f t="shared" ref="D48:N48" si="5">D11</f>
        <v>Through FY 2016</v>
      </c>
      <c r="E48" s="227" t="str">
        <f t="shared" si="5"/>
        <v>FY 2017</v>
      </c>
      <c r="F48" s="227" t="str">
        <f t="shared" si="5"/>
        <v>FY 2018</v>
      </c>
      <c r="G48" s="227" t="str">
        <f t="shared" si="5"/>
        <v>FY 2019</v>
      </c>
      <c r="H48" s="227" t="str">
        <f t="shared" si="5"/>
        <v>FY 2020</v>
      </c>
      <c r="I48" s="227" t="str">
        <f t="shared" si="5"/>
        <v>FY 2021</v>
      </c>
      <c r="J48" s="227" t="str">
        <f t="shared" si="5"/>
        <v>FY 2022</v>
      </c>
      <c r="K48" s="227" t="str">
        <f t="shared" si="5"/>
        <v>FY 2023</v>
      </c>
      <c r="L48" s="227" t="str">
        <f t="shared" si="5"/>
        <v>FY 2024</v>
      </c>
      <c r="M48" s="227" t="str">
        <f t="shared" si="5"/>
        <v>FY 2025</v>
      </c>
      <c r="N48" s="247" t="str">
        <f t="shared" si="5"/>
        <v>TOTAL</v>
      </c>
      <c r="O48" s="8"/>
      <c r="P48" s="8"/>
      <c r="Q48" s="8"/>
      <c r="R48" s="8"/>
      <c r="S48" s="8"/>
      <c r="T48" s="8"/>
      <c r="U48" s="8"/>
      <c r="V48" s="8"/>
      <c r="W48" s="8"/>
    </row>
    <row r="49" spans="1:23" x14ac:dyDescent="0.2">
      <c r="A49" s="8"/>
      <c r="B49" s="8"/>
      <c r="C49" s="405" t="s">
        <v>92</v>
      </c>
      <c r="D49" s="34"/>
      <c r="E49" s="34"/>
      <c r="F49" s="34"/>
      <c r="G49" s="34"/>
      <c r="H49" s="34"/>
      <c r="I49" s="34"/>
      <c r="J49" s="34"/>
      <c r="K49" s="34"/>
      <c r="L49" s="34"/>
      <c r="M49" s="34"/>
      <c r="N49" s="290">
        <f t="shared" ref="N49:N75" si="6">SUM(D49:M49)</f>
        <v>0</v>
      </c>
      <c r="O49" s="8"/>
      <c r="P49" s="8"/>
      <c r="Q49" s="8"/>
      <c r="R49" s="8"/>
      <c r="S49" s="8"/>
      <c r="T49" s="8"/>
      <c r="U49" s="8"/>
      <c r="V49" s="8"/>
      <c r="W49" s="8"/>
    </row>
    <row r="50" spans="1:23" x14ac:dyDescent="0.2">
      <c r="A50" s="8"/>
      <c r="B50" s="8"/>
      <c r="C50" s="405" t="s">
        <v>93</v>
      </c>
      <c r="D50" s="34"/>
      <c r="E50" s="34"/>
      <c r="F50" s="34"/>
      <c r="G50" s="34"/>
      <c r="H50" s="34"/>
      <c r="I50" s="34"/>
      <c r="J50" s="34"/>
      <c r="K50" s="34"/>
      <c r="L50" s="34"/>
      <c r="M50" s="34"/>
      <c r="N50" s="290">
        <f t="shared" si="6"/>
        <v>0</v>
      </c>
      <c r="O50" s="8"/>
      <c r="P50" s="8"/>
      <c r="Q50" s="8"/>
      <c r="R50" s="8"/>
      <c r="S50" s="8"/>
      <c r="T50" s="8"/>
      <c r="U50" s="8"/>
      <c r="V50" s="8"/>
      <c r="W50" s="8"/>
    </row>
    <row r="51" spans="1:23" x14ac:dyDescent="0.2">
      <c r="A51" s="8"/>
      <c r="B51" s="8"/>
      <c r="C51" s="405" t="s">
        <v>1176</v>
      </c>
      <c r="D51" s="34"/>
      <c r="E51" s="34"/>
      <c r="F51" s="34"/>
      <c r="G51" s="34"/>
      <c r="H51" s="34"/>
      <c r="I51" s="34"/>
      <c r="J51" s="34"/>
      <c r="K51" s="34"/>
      <c r="L51" s="34"/>
      <c r="M51" s="34"/>
      <c r="N51" s="290">
        <f t="shared" si="6"/>
        <v>0</v>
      </c>
      <c r="O51" s="8"/>
      <c r="P51" s="8"/>
      <c r="Q51" s="8"/>
      <c r="R51" s="8"/>
      <c r="S51" s="8"/>
      <c r="T51" s="8"/>
      <c r="U51" s="8"/>
      <c r="V51" s="8"/>
      <c r="W51" s="8"/>
    </row>
    <row r="52" spans="1:23" x14ac:dyDescent="0.2">
      <c r="A52" s="8"/>
      <c r="B52" s="8"/>
      <c r="C52" s="405" t="s">
        <v>94</v>
      </c>
      <c r="D52" s="34"/>
      <c r="E52" s="34"/>
      <c r="F52" s="34"/>
      <c r="G52" s="34"/>
      <c r="H52" s="34"/>
      <c r="I52" s="34"/>
      <c r="J52" s="34"/>
      <c r="K52" s="34"/>
      <c r="L52" s="34"/>
      <c r="M52" s="34"/>
      <c r="N52" s="290">
        <f t="shared" si="6"/>
        <v>0</v>
      </c>
      <c r="O52" s="8"/>
      <c r="P52" s="8"/>
      <c r="Q52" s="8"/>
      <c r="R52" s="8"/>
      <c r="S52" s="8"/>
      <c r="T52" s="8"/>
      <c r="U52" s="8"/>
      <c r="V52" s="8"/>
      <c r="W52" s="8"/>
    </row>
    <row r="53" spans="1:23" x14ac:dyDescent="0.2">
      <c r="A53" s="8"/>
      <c r="B53" s="8"/>
      <c r="C53" s="405" t="s">
        <v>95</v>
      </c>
      <c r="D53" s="34"/>
      <c r="E53" s="34"/>
      <c r="F53" s="34"/>
      <c r="G53" s="34"/>
      <c r="H53" s="34"/>
      <c r="I53" s="34"/>
      <c r="J53" s="34"/>
      <c r="K53" s="34"/>
      <c r="L53" s="34"/>
      <c r="M53" s="34"/>
      <c r="N53" s="290">
        <f t="shared" si="6"/>
        <v>0</v>
      </c>
      <c r="O53" s="8"/>
      <c r="P53" s="8"/>
      <c r="Q53" s="8"/>
      <c r="R53" s="8"/>
      <c r="S53" s="8"/>
      <c r="T53" s="8"/>
      <c r="U53" s="8"/>
      <c r="V53" s="8"/>
      <c r="W53" s="8"/>
    </row>
    <row r="54" spans="1:23" x14ac:dyDescent="0.2">
      <c r="A54" s="8"/>
      <c r="B54" s="8"/>
      <c r="C54" s="405" t="s">
        <v>96</v>
      </c>
      <c r="D54" s="34"/>
      <c r="E54" s="34"/>
      <c r="F54" s="34"/>
      <c r="G54" s="34"/>
      <c r="H54" s="34"/>
      <c r="I54" s="34"/>
      <c r="J54" s="34"/>
      <c r="K54" s="34"/>
      <c r="L54" s="34"/>
      <c r="M54" s="34"/>
      <c r="N54" s="290">
        <f t="shared" si="6"/>
        <v>0</v>
      </c>
      <c r="O54" s="8"/>
      <c r="P54" s="8"/>
      <c r="Q54" s="8"/>
      <c r="R54" s="8"/>
      <c r="S54" s="8"/>
      <c r="T54" s="8"/>
      <c r="U54" s="8"/>
      <c r="V54" s="8"/>
      <c r="W54" s="8"/>
    </row>
    <row r="55" spans="1:23" x14ac:dyDescent="0.2">
      <c r="A55" s="8"/>
      <c r="B55" s="8"/>
      <c r="C55" s="405" t="s">
        <v>97</v>
      </c>
      <c r="D55" s="34"/>
      <c r="E55" s="34"/>
      <c r="F55" s="34"/>
      <c r="G55" s="34"/>
      <c r="H55" s="34"/>
      <c r="I55" s="34"/>
      <c r="J55" s="34"/>
      <c r="K55" s="34"/>
      <c r="L55" s="34"/>
      <c r="M55" s="34"/>
      <c r="N55" s="290">
        <f t="shared" ref="N55:N72" si="7">SUM(D55:M55)</f>
        <v>0</v>
      </c>
      <c r="O55" s="8"/>
      <c r="P55" s="8"/>
      <c r="Q55" s="8"/>
      <c r="R55" s="8"/>
      <c r="S55" s="8"/>
      <c r="T55" s="8"/>
      <c r="U55" s="8"/>
      <c r="V55" s="8"/>
      <c r="W55" s="8"/>
    </row>
    <row r="56" spans="1:23" x14ac:dyDescent="0.2">
      <c r="A56" s="8"/>
      <c r="B56" s="8"/>
      <c r="C56" s="405" t="s">
        <v>98</v>
      </c>
      <c r="D56" s="34"/>
      <c r="E56" s="34"/>
      <c r="F56" s="34"/>
      <c r="G56" s="34"/>
      <c r="H56" s="34"/>
      <c r="I56" s="34"/>
      <c r="J56" s="34"/>
      <c r="K56" s="34"/>
      <c r="L56" s="34"/>
      <c r="M56" s="34"/>
      <c r="N56" s="290">
        <f t="shared" si="7"/>
        <v>0</v>
      </c>
      <c r="O56" s="8"/>
      <c r="P56" s="8"/>
      <c r="Q56" s="8"/>
      <c r="R56" s="8"/>
      <c r="S56" s="8"/>
      <c r="T56" s="8"/>
      <c r="U56" s="8"/>
      <c r="V56" s="8"/>
      <c r="W56" s="8"/>
    </row>
    <row r="57" spans="1:23" x14ac:dyDescent="0.2">
      <c r="A57" s="8"/>
      <c r="B57" s="8"/>
      <c r="C57" s="405" t="s">
        <v>99</v>
      </c>
      <c r="D57" s="34"/>
      <c r="E57" s="34"/>
      <c r="F57" s="34"/>
      <c r="G57" s="34"/>
      <c r="H57" s="34"/>
      <c r="I57" s="34"/>
      <c r="J57" s="34"/>
      <c r="K57" s="34"/>
      <c r="L57" s="34"/>
      <c r="M57" s="34"/>
      <c r="N57" s="290">
        <f t="shared" si="7"/>
        <v>0</v>
      </c>
      <c r="O57" s="8"/>
      <c r="P57" s="8"/>
      <c r="Q57" s="8"/>
      <c r="R57" s="8"/>
      <c r="S57" s="8"/>
      <c r="T57" s="8"/>
      <c r="U57" s="8"/>
      <c r="V57" s="8"/>
      <c r="W57" s="8"/>
    </row>
    <row r="58" spans="1:23" hidden="1" x14ac:dyDescent="0.2">
      <c r="A58" s="8"/>
      <c r="B58" s="8"/>
      <c r="C58" s="405" t="s">
        <v>99</v>
      </c>
      <c r="D58" s="34"/>
      <c r="E58" s="34"/>
      <c r="F58" s="34"/>
      <c r="G58" s="34"/>
      <c r="H58" s="34"/>
      <c r="I58" s="34"/>
      <c r="J58" s="34"/>
      <c r="K58" s="34"/>
      <c r="L58" s="34"/>
      <c r="M58" s="34"/>
      <c r="N58" s="290">
        <f t="shared" si="7"/>
        <v>0</v>
      </c>
      <c r="O58" s="8"/>
      <c r="P58" s="8"/>
      <c r="Q58" s="8"/>
      <c r="R58" s="8"/>
      <c r="S58" s="8"/>
      <c r="T58" s="8"/>
      <c r="U58" s="8"/>
      <c r="V58" s="8"/>
      <c r="W58" s="8"/>
    </row>
    <row r="59" spans="1:23" hidden="1" x14ac:dyDescent="0.2">
      <c r="A59" s="8"/>
      <c r="B59" s="8"/>
      <c r="C59" s="405" t="s">
        <v>99</v>
      </c>
      <c r="D59" s="34"/>
      <c r="E59" s="34"/>
      <c r="F59" s="34"/>
      <c r="G59" s="34"/>
      <c r="H59" s="34"/>
      <c r="I59" s="34"/>
      <c r="J59" s="34"/>
      <c r="K59" s="34"/>
      <c r="L59" s="34"/>
      <c r="M59" s="34"/>
      <c r="N59" s="290">
        <f t="shared" si="7"/>
        <v>0</v>
      </c>
      <c r="O59" s="8"/>
      <c r="P59" s="8"/>
      <c r="Q59" s="8"/>
      <c r="R59" s="8"/>
      <c r="S59" s="8"/>
      <c r="T59" s="8"/>
      <c r="U59" s="8"/>
      <c r="V59" s="8"/>
      <c r="W59" s="8"/>
    </row>
    <row r="60" spans="1:23" hidden="1" x14ac:dyDescent="0.2">
      <c r="A60" s="8"/>
      <c r="B60" s="8"/>
      <c r="C60" s="405" t="s">
        <v>99</v>
      </c>
      <c r="D60" s="34"/>
      <c r="E60" s="34"/>
      <c r="F60" s="34"/>
      <c r="G60" s="34"/>
      <c r="H60" s="34"/>
      <c r="I60" s="34"/>
      <c r="J60" s="34"/>
      <c r="K60" s="34"/>
      <c r="L60" s="34"/>
      <c r="M60" s="34"/>
      <c r="N60" s="290">
        <f t="shared" si="7"/>
        <v>0</v>
      </c>
      <c r="O60" s="8"/>
      <c r="P60" s="8"/>
      <c r="Q60" s="8"/>
      <c r="R60" s="8"/>
      <c r="S60" s="8"/>
      <c r="T60" s="8"/>
      <c r="U60" s="8"/>
      <c r="V60" s="8"/>
      <c r="W60" s="8"/>
    </row>
    <row r="61" spans="1:23" hidden="1" x14ac:dyDescent="0.2">
      <c r="A61" s="8"/>
      <c r="B61" s="8"/>
      <c r="C61" s="405" t="s">
        <v>99</v>
      </c>
      <c r="D61" s="34"/>
      <c r="E61" s="34"/>
      <c r="F61" s="34"/>
      <c r="G61" s="34"/>
      <c r="H61" s="34"/>
      <c r="I61" s="34"/>
      <c r="J61" s="34"/>
      <c r="K61" s="34"/>
      <c r="L61" s="34"/>
      <c r="M61" s="34"/>
      <c r="N61" s="290">
        <f t="shared" si="7"/>
        <v>0</v>
      </c>
      <c r="O61" s="8"/>
      <c r="P61" s="8"/>
      <c r="Q61" s="8"/>
      <c r="R61" s="8"/>
      <c r="S61" s="8"/>
      <c r="T61" s="8"/>
      <c r="U61" s="8"/>
      <c r="V61" s="8"/>
      <c r="W61" s="8"/>
    </row>
    <row r="62" spans="1:23" hidden="1" x14ac:dyDescent="0.2">
      <c r="A62" s="8"/>
      <c r="B62" s="8"/>
      <c r="C62" s="405" t="s">
        <v>99</v>
      </c>
      <c r="D62" s="34"/>
      <c r="E62" s="34"/>
      <c r="F62" s="34"/>
      <c r="G62" s="34"/>
      <c r="H62" s="34"/>
      <c r="I62" s="34"/>
      <c r="J62" s="34"/>
      <c r="K62" s="34"/>
      <c r="L62" s="34"/>
      <c r="M62" s="34"/>
      <c r="N62" s="290">
        <f t="shared" si="7"/>
        <v>0</v>
      </c>
      <c r="O62" s="8"/>
      <c r="P62" s="8"/>
      <c r="Q62" s="8"/>
      <c r="R62" s="8"/>
      <c r="S62" s="8"/>
      <c r="T62" s="8"/>
      <c r="U62" s="8"/>
      <c r="V62" s="8"/>
      <c r="W62" s="8"/>
    </row>
    <row r="63" spans="1:23" hidden="1" x14ac:dyDescent="0.2">
      <c r="A63" s="8"/>
      <c r="B63" s="8"/>
      <c r="C63" s="405" t="s">
        <v>99</v>
      </c>
      <c r="D63" s="34"/>
      <c r="E63" s="34"/>
      <c r="F63" s="34"/>
      <c r="G63" s="34"/>
      <c r="H63" s="34"/>
      <c r="I63" s="34"/>
      <c r="J63" s="34"/>
      <c r="K63" s="34"/>
      <c r="L63" s="34"/>
      <c r="M63" s="34"/>
      <c r="N63" s="290">
        <f t="shared" si="7"/>
        <v>0</v>
      </c>
      <c r="O63" s="8"/>
      <c r="P63" s="8"/>
      <c r="Q63" s="8"/>
      <c r="R63" s="8"/>
      <c r="S63" s="8"/>
      <c r="T63" s="8"/>
      <c r="U63" s="8"/>
      <c r="V63" s="8"/>
      <c r="W63" s="8"/>
    </row>
    <row r="64" spans="1:23" hidden="1" x14ac:dyDescent="0.2">
      <c r="A64" s="8"/>
      <c r="B64" s="8"/>
      <c r="C64" s="405" t="s">
        <v>99</v>
      </c>
      <c r="D64" s="34"/>
      <c r="E64" s="34"/>
      <c r="F64" s="34"/>
      <c r="G64" s="34"/>
      <c r="H64" s="34"/>
      <c r="I64" s="34"/>
      <c r="J64" s="34"/>
      <c r="K64" s="34"/>
      <c r="L64" s="34"/>
      <c r="M64" s="34"/>
      <c r="N64" s="290">
        <f t="shared" si="7"/>
        <v>0</v>
      </c>
      <c r="O64" s="8"/>
      <c r="P64" s="8"/>
      <c r="Q64" s="8"/>
      <c r="R64" s="8"/>
      <c r="S64" s="8"/>
      <c r="T64" s="8"/>
      <c r="U64" s="8"/>
      <c r="V64" s="8"/>
      <c r="W64" s="8"/>
    </row>
    <row r="65" spans="1:23" hidden="1" x14ac:dyDescent="0.2">
      <c r="A65" s="8"/>
      <c r="B65" s="8"/>
      <c r="C65" s="405" t="s">
        <v>99</v>
      </c>
      <c r="D65" s="34"/>
      <c r="E65" s="34"/>
      <c r="F65" s="34"/>
      <c r="G65" s="34"/>
      <c r="H65" s="34"/>
      <c r="I65" s="34"/>
      <c r="J65" s="34"/>
      <c r="K65" s="34"/>
      <c r="L65" s="34"/>
      <c r="M65" s="34"/>
      <c r="N65" s="290">
        <f t="shared" si="7"/>
        <v>0</v>
      </c>
      <c r="O65" s="8"/>
      <c r="P65" s="8"/>
      <c r="Q65" s="8"/>
      <c r="R65" s="8"/>
      <c r="S65" s="8"/>
      <c r="T65" s="8"/>
      <c r="U65" s="8"/>
      <c r="V65" s="8"/>
      <c r="W65" s="8"/>
    </row>
    <row r="66" spans="1:23" hidden="1" x14ac:dyDescent="0.2">
      <c r="A66" s="8"/>
      <c r="B66" s="8"/>
      <c r="C66" s="405" t="s">
        <v>99</v>
      </c>
      <c r="D66" s="34"/>
      <c r="E66" s="34"/>
      <c r="F66" s="34"/>
      <c r="G66" s="34"/>
      <c r="H66" s="34"/>
      <c r="I66" s="34"/>
      <c r="J66" s="34"/>
      <c r="K66" s="34"/>
      <c r="L66" s="34"/>
      <c r="M66" s="34"/>
      <c r="N66" s="290">
        <f t="shared" si="7"/>
        <v>0</v>
      </c>
      <c r="O66" s="8"/>
      <c r="P66" s="8"/>
      <c r="Q66" s="8"/>
      <c r="R66" s="8"/>
      <c r="S66" s="8"/>
      <c r="T66" s="8"/>
      <c r="U66" s="8"/>
      <c r="V66" s="8"/>
      <c r="W66" s="8"/>
    </row>
    <row r="67" spans="1:23" hidden="1" x14ac:dyDescent="0.2">
      <c r="A67" s="8"/>
      <c r="B67" s="8"/>
      <c r="C67" s="405" t="s">
        <v>99</v>
      </c>
      <c r="D67" s="34"/>
      <c r="E67" s="34"/>
      <c r="F67" s="34"/>
      <c r="G67" s="34"/>
      <c r="H67" s="34"/>
      <c r="I67" s="34"/>
      <c r="J67" s="34"/>
      <c r="K67" s="34"/>
      <c r="L67" s="34"/>
      <c r="M67" s="34"/>
      <c r="N67" s="290">
        <f t="shared" si="7"/>
        <v>0</v>
      </c>
      <c r="O67" s="8"/>
      <c r="P67" s="8"/>
      <c r="Q67" s="8"/>
      <c r="R67" s="8"/>
      <c r="S67" s="8"/>
      <c r="T67" s="8"/>
      <c r="U67" s="8"/>
      <c r="V67" s="8"/>
      <c r="W67" s="8"/>
    </row>
    <row r="68" spans="1:23" hidden="1" x14ac:dyDescent="0.2">
      <c r="A68" s="8"/>
      <c r="B68" s="8"/>
      <c r="C68" s="405" t="s">
        <v>99</v>
      </c>
      <c r="D68" s="34"/>
      <c r="E68" s="34"/>
      <c r="F68" s="34"/>
      <c r="G68" s="34"/>
      <c r="H68" s="34"/>
      <c r="I68" s="34"/>
      <c r="J68" s="34"/>
      <c r="K68" s="34"/>
      <c r="L68" s="34"/>
      <c r="M68" s="34"/>
      <c r="N68" s="290">
        <f t="shared" si="7"/>
        <v>0</v>
      </c>
      <c r="O68" s="8"/>
      <c r="P68" s="8"/>
      <c r="Q68" s="8"/>
      <c r="R68" s="8"/>
      <c r="S68" s="8"/>
      <c r="T68" s="8"/>
      <c r="U68" s="8"/>
      <c r="V68" s="8"/>
      <c r="W68" s="8"/>
    </row>
    <row r="69" spans="1:23" hidden="1" x14ac:dyDescent="0.2">
      <c r="A69" s="8"/>
      <c r="B69" s="8"/>
      <c r="C69" s="405" t="s">
        <v>99</v>
      </c>
      <c r="D69" s="34"/>
      <c r="E69" s="34"/>
      <c r="F69" s="34"/>
      <c r="G69" s="34"/>
      <c r="H69" s="34"/>
      <c r="I69" s="34"/>
      <c r="J69" s="34"/>
      <c r="K69" s="34"/>
      <c r="L69" s="34"/>
      <c r="M69" s="34"/>
      <c r="N69" s="290">
        <f t="shared" si="7"/>
        <v>0</v>
      </c>
      <c r="O69" s="8"/>
      <c r="P69" s="8"/>
      <c r="Q69" s="8"/>
      <c r="R69" s="8"/>
      <c r="S69" s="8"/>
      <c r="T69" s="8"/>
      <c r="U69" s="8"/>
      <c r="V69" s="8"/>
      <c r="W69" s="8"/>
    </row>
    <row r="70" spans="1:23" hidden="1" x14ac:dyDescent="0.2">
      <c r="A70" s="8"/>
      <c r="B70" s="8"/>
      <c r="C70" s="405" t="s">
        <v>99</v>
      </c>
      <c r="D70" s="34"/>
      <c r="E70" s="34"/>
      <c r="F70" s="34"/>
      <c r="G70" s="34"/>
      <c r="H70" s="34"/>
      <c r="I70" s="34"/>
      <c r="J70" s="34"/>
      <c r="K70" s="34"/>
      <c r="L70" s="34"/>
      <c r="M70" s="34"/>
      <c r="N70" s="290">
        <f t="shared" si="7"/>
        <v>0</v>
      </c>
      <c r="O70" s="8"/>
      <c r="P70" s="8"/>
      <c r="Q70" s="8"/>
      <c r="R70" s="8"/>
      <c r="S70" s="8"/>
      <c r="T70" s="8"/>
      <c r="U70" s="8"/>
      <c r="V70" s="8"/>
      <c r="W70" s="8"/>
    </row>
    <row r="71" spans="1:23" hidden="1" x14ac:dyDescent="0.2">
      <c r="A71" s="8"/>
      <c r="B71" s="8"/>
      <c r="C71" s="405" t="s">
        <v>99</v>
      </c>
      <c r="D71" s="34"/>
      <c r="E71" s="34"/>
      <c r="F71" s="34"/>
      <c r="G71" s="34"/>
      <c r="H71" s="34"/>
      <c r="I71" s="34"/>
      <c r="J71" s="34"/>
      <c r="K71" s="34"/>
      <c r="L71" s="34"/>
      <c r="M71" s="34"/>
      <c r="N71" s="290">
        <f t="shared" si="7"/>
        <v>0</v>
      </c>
      <c r="O71" s="8"/>
      <c r="P71" s="8"/>
      <c r="Q71" s="8"/>
      <c r="R71" s="8"/>
      <c r="S71" s="8"/>
      <c r="T71" s="8"/>
      <c r="U71" s="8"/>
      <c r="V71" s="8"/>
      <c r="W71" s="8"/>
    </row>
    <row r="72" spans="1:23" hidden="1" x14ac:dyDescent="0.2">
      <c r="A72" s="8"/>
      <c r="B72" s="8"/>
      <c r="C72" s="405" t="s">
        <v>99</v>
      </c>
      <c r="D72" s="34"/>
      <c r="E72" s="34"/>
      <c r="F72" s="34"/>
      <c r="G72" s="34"/>
      <c r="H72" s="34"/>
      <c r="I72" s="34"/>
      <c r="J72" s="34"/>
      <c r="K72" s="34"/>
      <c r="L72" s="34"/>
      <c r="M72" s="34"/>
      <c r="N72" s="290">
        <f t="shared" si="7"/>
        <v>0</v>
      </c>
      <c r="O72" s="8"/>
      <c r="P72" s="8"/>
      <c r="Q72" s="8"/>
      <c r="R72" s="8"/>
      <c r="S72" s="8"/>
      <c r="T72" s="8"/>
      <c r="U72" s="8"/>
      <c r="V72" s="8"/>
      <c r="W72" s="8"/>
    </row>
    <row r="73" spans="1:23" hidden="1" x14ac:dyDescent="0.2">
      <c r="A73" s="8"/>
      <c r="B73" s="8"/>
      <c r="C73" s="405" t="s">
        <v>99</v>
      </c>
      <c r="D73" s="34"/>
      <c r="E73" s="34"/>
      <c r="F73" s="34"/>
      <c r="G73" s="34"/>
      <c r="H73" s="34"/>
      <c r="I73" s="34"/>
      <c r="J73" s="34"/>
      <c r="K73" s="34"/>
      <c r="L73" s="34"/>
      <c r="M73" s="34"/>
      <c r="N73" s="290">
        <f t="shared" si="6"/>
        <v>0</v>
      </c>
      <c r="O73" s="8"/>
      <c r="P73" s="8"/>
      <c r="Q73" s="8"/>
      <c r="R73" s="8"/>
      <c r="S73" s="8"/>
      <c r="T73" s="8"/>
      <c r="U73" s="8"/>
      <c r="V73" s="8"/>
      <c r="W73" s="8"/>
    </row>
    <row r="74" spans="1:23" x14ac:dyDescent="0.2">
      <c r="A74" s="8"/>
      <c r="B74" s="8"/>
      <c r="C74" s="405" t="s">
        <v>99</v>
      </c>
      <c r="D74" s="34"/>
      <c r="E74" s="34"/>
      <c r="F74" s="34"/>
      <c r="G74" s="34"/>
      <c r="H74" s="34"/>
      <c r="I74" s="34"/>
      <c r="J74" s="34"/>
      <c r="K74" s="34"/>
      <c r="L74" s="34"/>
      <c r="M74" s="34"/>
      <c r="N74" s="290">
        <f t="shared" si="6"/>
        <v>0</v>
      </c>
      <c r="O74" s="8"/>
      <c r="P74" s="8"/>
      <c r="Q74" s="8"/>
      <c r="R74" s="8"/>
      <c r="S74" s="8"/>
      <c r="T74" s="8"/>
      <c r="U74" s="8"/>
      <c r="V74" s="8"/>
      <c r="W74" s="8"/>
    </row>
    <row r="75" spans="1:23" x14ac:dyDescent="0.2">
      <c r="A75" s="8"/>
      <c r="B75" s="8"/>
      <c r="C75" s="152" t="s">
        <v>79</v>
      </c>
      <c r="D75" s="290">
        <f t="shared" ref="D75:M75" si="8">+SUM(D49:D74)</f>
        <v>0</v>
      </c>
      <c r="E75" s="290">
        <f t="shared" si="8"/>
        <v>0</v>
      </c>
      <c r="F75" s="290">
        <f t="shared" si="8"/>
        <v>0</v>
      </c>
      <c r="G75" s="290">
        <f t="shared" si="8"/>
        <v>0</v>
      </c>
      <c r="H75" s="290">
        <f t="shared" si="8"/>
        <v>0</v>
      </c>
      <c r="I75" s="290">
        <f t="shared" si="8"/>
        <v>0</v>
      </c>
      <c r="J75" s="290">
        <f t="shared" si="8"/>
        <v>0</v>
      </c>
      <c r="K75" s="290">
        <f t="shared" si="8"/>
        <v>0</v>
      </c>
      <c r="L75" s="290">
        <f t="shared" si="8"/>
        <v>0</v>
      </c>
      <c r="M75" s="290">
        <f t="shared" si="8"/>
        <v>0</v>
      </c>
      <c r="N75" s="290">
        <f t="shared" si="6"/>
        <v>0</v>
      </c>
      <c r="O75" s="8"/>
      <c r="P75" s="8"/>
      <c r="Q75" s="8"/>
      <c r="R75" s="8"/>
      <c r="S75" s="8"/>
      <c r="T75" s="8"/>
      <c r="U75" s="8"/>
      <c r="V75" s="8"/>
      <c r="W75" s="8"/>
    </row>
    <row r="76" spans="1:23" x14ac:dyDescent="0.2">
      <c r="A76" s="8"/>
      <c r="B76" s="8"/>
      <c r="C76" s="8"/>
      <c r="D76" s="8" t="b">
        <f t="shared" ref="D76:N76" si="9">+ROUND(D46,0)=ROUND(D75,0)</f>
        <v>1</v>
      </c>
      <c r="E76" s="8" t="b">
        <f t="shared" si="9"/>
        <v>1</v>
      </c>
      <c r="F76" s="8" t="b">
        <f t="shared" si="9"/>
        <v>1</v>
      </c>
      <c r="G76" s="8" t="b">
        <f t="shared" si="9"/>
        <v>1</v>
      </c>
      <c r="H76" s="8" t="b">
        <f t="shared" si="9"/>
        <v>1</v>
      </c>
      <c r="I76" s="8" t="b">
        <f t="shared" si="9"/>
        <v>1</v>
      </c>
      <c r="J76" s="8" t="b">
        <f t="shared" si="9"/>
        <v>1</v>
      </c>
      <c r="K76" s="8" t="b">
        <f t="shared" si="9"/>
        <v>1</v>
      </c>
      <c r="L76" s="8" t="b">
        <f t="shared" si="9"/>
        <v>1</v>
      </c>
      <c r="M76" s="8" t="b">
        <f t="shared" si="9"/>
        <v>1</v>
      </c>
      <c r="N76" s="8" t="b">
        <f t="shared" si="9"/>
        <v>1</v>
      </c>
      <c r="O76" s="8"/>
      <c r="P76" s="8"/>
      <c r="Q76" s="8"/>
      <c r="R76" s="8"/>
      <c r="S76" s="8"/>
      <c r="T76" s="8"/>
      <c r="U76" s="8"/>
      <c r="V76" s="8"/>
      <c r="W76" s="8"/>
    </row>
    <row r="77" spans="1:23" x14ac:dyDescent="0.2">
      <c r="A77" s="8"/>
      <c r="B77" s="8"/>
      <c r="C77" s="8"/>
      <c r="D77" s="8"/>
      <c r="E77" s="8"/>
      <c r="F77" s="8"/>
      <c r="G77" s="8"/>
      <c r="H77" s="8"/>
      <c r="I77" s="8"/>
      <c r="J77" s="8"/>
      <c r="K77" s="8"/>
      <c r="L77" s="8"/>
      <c r="M77" s="8"/>
      <c r="N77" s="8"/>
      <c r="O77" s="8"/>
      <c r="P77" s="8"/>
      <c r="Q77" s="8"/>
      <c r="R77" s="8"/>
      <c r="S77" s="8"/>
      <c r="T77" s="8"/>
      <c r="U77" s="8"/>
      <c r="V77" s="8"/>
      <c r="W77" s="8"/>
    </row>
    <row r="78" spans="1:23" ht="15.75" thickBot="1" x14ac:dyDescent="0.3">
      <c r="A78" s="8"/>
      <c r="B78" s="8"/>
      <c r="C78" s="298" t="s">
        <v>2098</v>
      </c>
      <c r="D78" s="406">
        <f t="shared" ref="D78:M78" si="10">D14-D46</f>
        <v>0</v>
      </c>
      <c r="E78" s="406">
        <f t="shared" si="10"/>
        <v>0</v>
      </c>
      <c r="F78" s="406">
        <f t="shared" si="10"/>
        <v>0</v>
      </c>
      <c r="G78" s="406">
        <f t="shared" si="10"/>
        <v>0</v>
      </c>
      <c r="H78" s="406">
        <f t="shared" si="10"/>
        <v>0</v>
      </c>
      <c r="I78" s="406">
        <f t="shared" si="10"/>
        <v>0</v>
      </c>
      <c r="J78" s="406">
        <f t="shared" si="10"/>
        <v>0</v>
      </c>
      <c r="K78" s="406">
        <f t="shared" si="10"/>
        <v>0</v>
      </c>
      <c r="L78" s="406">
        <f t="shared" si="10"/>
        <v>0</v>
      </c>
      <c r="M78" s="406">
        <f t="shared" si="10"/>
        <v>0</v>
      </c>
      <c r="N78" s="406">
        <f>SUM(D78:M78)</f>
        <v>0</v>
      </c>
      <c r="O78" s="8"/>
      <c r="P78" s="8"/>
      <c r="Q78" s="8"/>
      <c r="R78" s="8"/>
      <c r="S78" s="8"/>
      <c r="T78" s="8"/>
      <c r="U78" s="8"/>
      <c r="V78" s="8"/>
      <c r="W78" s="8"/>
    </row>
    <row r="79" spans="1:23" ht="15" thickTop="1" x14ac:dyDescent="0.2">
      <c r="A79" s="8"/>
      <c r="B79" s="8"/>
      <c r="C79" s="8"/>
      <c r="D79" s="404"/>
      <c r="E79" s="404"/>
      <c r="F79" s="404"/>
      <c r="G79" s="404"/>
      <c r="H79" s="404"/>
      <c r="I79" s="404"/>
      <c r="J79" s="404"/>
      <c r="K79" s="404"/>
      <c r="L79" s="404"/>
      <c r="M79" s="404"/>
      <c r="N79" s="404"/>
      <c r="O79" s="8"/>
      <c r="P79" s="8"/>
      <c r="Q79" s="8"/>
      <c r="R79" s="8"/>
      <c r="S79" s="8"/>
      <c r="T79" s="8"/>
      <c r="U79" s="8"/>
      <c r="V79" s="8"/>
      <c r="W79" s="8"/>
    </row>
    <row r="80" spans="1:23" x14ac:dyDescent="0.2">
      <c r="A80" s="8"/>
      <c r="B80" s="8"/>
      <c r="C80" s="153" t="s">
        <v>90</v>
      </c>
      <c r="D80" s="8"/>
      <c r="E80" s="8"/>
      <c r="F80" s="8"/>
      <c r="G80" s="8"/>
      <c r="H80" s="8"/>
      <c r="I80" s="8"/>
      <c r="J80" s="8"/>
      <c r="K80" s="8"/>
      <c r="L80" s="8"/>
      <c r="M80" s="8"/>
      <c r="N80" s="8"/>
      <c r="O80" s="8"/>
      <c r="P80" s="8"/>
      <c r="Q80" s="8"/>
      <c r="R80" s="8"/>
      <c r="S80" s="8"/>
      <c r="T80" s="8"/>
      <c r="U80" s="8"/>
      <c r="V80" s="8"/>
      <c r="W80" s="8"/>
    </row>
    <row r="81" spans="1:23" x14ac:dyDescent="0.2">
      <c r="A81" s="8"/>
      <c r="B81" s="8"/>
      <c r="C81" s="8"/>
      <c r="D81" s="8"/>
      <c r="E81" s="8"/>
      <c r="F81" s="8"/>
      <c r="G81" s="8"/>
      <c r="H81" s="8"/>
      <c r="I81" s="8"/>
      <c r="J81" s="8"/>
      <c r="K81" s="8"/>
      <c r="L81" s="8"/>
      <c r="M81" s="8"/>
      <c r="N81" s="8"/>
      <c r="O81" s="8"/>
      <c r="P81" s="8"/>
      <c r="Q81" s="8"/>
      <c r="R81" s="8"/>
      <c r="S81" s="8"/>
      <c r="T81" s="8"/>
      <c r="U81" s="8"/>
      <c r="V81" s="8"/>
      <c r="W81" s="8"/>
    </row>
    <row r="82" spans="1:23" x14ac:dyDescent="0.2">
      <c r="A82" s="8"/>
      <c r="B82" s="8"/>
      <c r="C82" s="8"/>
      <c r="D82" s="8"/>
      <c r="E82" s="8"/>
      <c r="F82" s="8"/>
      <c r="G82" s="8"/>
      <c r="H82" s="8"/>
      <c r="I82" s="8"/>
      <c r="J82" s="8"/>
      <c r="K82" s="8"/>
      <c r="L82" s="8"/>
      <c r="M82" s="8"/>
      <c r="N82" s="8"/>
      <c r="O82" s="8"/>
      <c r="P82" s="8"/>
      <c r="Q82" s="8"/>
      <c r="R82" s="8"/>
      <c r="S82" s="8"/>
      <c r="T82" s="8"/>
      <c r="U82" s="8"/>
      <c r="V82" s="8"/>
      <c r="W82" s="8"/>
    </row>
    <row r="83" spans="1:23" x14ac:dyDescent="0.2">
      <c r="A83" s="8"/>
      <c r="B83" s="8"/>
      <c r="C83" s="8"/>
      <c r="D83" s="8"/>
      <c r="E83" s="8"/>
      <c r="F83" s="8"/>
      <c r="G83" s="8"/>
      <c r="H83" s="8"/>
      <c r="I83" s="8"/>
      <c r="J83" s="8"/>
      <c r="K83" s="8"/>
      <c r="L83" s="8"/>
      <c r="M83" s="8"/>
      <c r="N83" s="126"/>
      <c r="O83" s="8"/>
      <c r="P83" s="8"/>
      <c r="Q83" s="8"/>
      <c r="R83" s="8"/>
      <c r="S83" s="8"/>
      <c r="T83" s="8"/>
      <c r="U83" s="8"/>
      <c r="V83" s="8"/>
      <c r="W83" s="8"/>
    </row>
    <row r="84" spans="1:23" x14ac:dyDescent="0.2">
      <c r="A84" s="8"/>
      <c r="B84" s="8"/>
      <c r="C84" s="8"/>
      <c r="D84" s="8"/>
      <c r="E84" s="8"/>
      <c r="F84" s="8"/>
      <c r="G84" s="8"/>
      <c r="H84" s="8"/>
      <c r="I84" s="8"/>
      <c r="J84" s="8"/>
      <c r="K84" s="8"/>
      <c r="L84" s="8"/>
      <c r="M84" s="8"/>
      <c r="N84" s="8"/>
      <c r="O84" s="8"/>
      <c r="P84" s="8"/>
      <c r="Q84" s="8"/>
      <c r="R84" s="8"/>
      <c r="S84" s="8"/>
      <c r="T84" s="8"/>
      <c r="U84" s="8"/>
      <c r="V84" s="8"/>
      <c r="W84" s="8"/>
    </row>
    <row r="85" spans="1:23" x14ac:dyDescent="0.2">
      <c r="A85" s="8"/>
      <c r="B85" s="8"/>
      <c r="C85" s="8"/>
      <c r="D85" s="8"/>
      <c r="E85" s="8"/>
      <c r="F85" s="8"/>
      <c r="G85" s="8"/>
      <c r="H85" s="8"/>
      <c r="I85" s="8"/>
      <c r="J85" s="8"/>
      <c r="K85" s="8"/>
      <c r="L85" s="8"/>
      <c r="M85" s="8"/>
      <c r="N85" s="8"/>
      <c r="O85" s="8"/>
      <c r="P85" s="8"/>
      <c r="Q85" s="8"/>
      <c r="R85" s="8"/>
      <c r="S85" s="8"/>
      <c r="T85" s="8"/>
      <c r="U85" s="8"/>
      <c r="V85" s="8"/>
      <c r="W85" s="8"/>
    </row>
    <row r="86" spans="1:23" x14ac:dyDescent="0.2">
      <c r="C86" s="8"/>
      <c r="D86" s="8"/>
      <c r="E86" s="8"/>
      <c r="F86" s="8"/>
      <c r="G86" s="8"/>
      <c r="H86" s="8"/>
      <c r="I86" s="8"/>
      <c r="J86" s="8"/>
      <c r="K86" s="8"/>
      <c r="L86" s="8"/>
      <c r="M86" s="8"/>
      <c r="N86" s="8"/>
    </row>
  </sheetData>
  <sheetProtection algorithmName="SHA-512" hashValue="7nVjvejs/yltIwJFaHYyhM0cLbPq5nX/wyeNoBfWg2aQZvJBPkjFZJbr2WKv5lIXRfx5RbjaIyZftgg76G4REA==" saltValue="KllzV9Xsb3te3XPHzIZrxg==" spinCount="100000" sheet="1" objects="1" scenarios="1" formatCells="0" formatColumns="0" formatRows="0"/>
  <conditionalFormatting sqref="D44:N44">
    <cfRule type="containsText" dxfId="31" priority="1" operator="containsText" text="FALSE">
      <formula>NOT(ISERROR(SEARCH("FALSE",D44)))</formula>
    </cfRule>
  </conditionalFormatting>
  <conditionalFormatting sqref="D76:N76">
    <cfRule type="containsText" dxfId="30" priority="2" operator="containsText" text="FALSE">
      <formula>NOT(ISERROR(SEARCH("FALSE",D76)))</formula>
    </cfRule>
  </conditionalFormatting>
  <hyperlinks>
    <hyperlink ref="C80" location="Inputs!A1" display="Back to Table of Contents" xr:uid="{33FAFE81-506B-40FD-9B21-30AC3CDF4531}"/>
  </hyperlinks>
  <pageMargins left="0.25" right="0.25" top="0.75" bottom="0.75" header="0.3" footer="0.3"/>
  <pageSetup paperSize="5" scale="81" fitToHeight="0" orientation="landscape" r:id="rId1"/>
  <headerFooter>
    <oddFooter>&amp;L&amp;F&amp;C&amp;A&amp;RPrinted: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outlinePr summaryRight="0"/>
  </sheetPr>
  <dimension ref="A1:BZ307"/>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140625" defaultRowHeight="14.25" x14ac:dyDescent="0.2"/>
  <cols>
    <col min="1" max="2" width="2.85546875" style="1" customWidth="1"/>
    <col min="3" max="3" width="42.7109375" style="14" customWidth="1"/>
    <col min="4" max="4" width="7.140625" style="14" bestFit="1" customWidth="1"/>
    <col min="5" max="9" width="16.7109375" style="14" customWidth="1"/>
    <col min="10" max="20" width="11.42578125" style="1" customWidth="1"/>
    <col min="21" max="21" width="11.42578125" style="29" customWidth="1"/>
    <col min="22" max="33" width="11.42578125" style="1" customWidth="1"/>
    <col min="34" max="34" width="18.5703125" style="1" customWidth="1"/>
    <col min="35" max="42" width="15.7109375" style="1" bestFit="1" customWidth="1"/>
    <col min="43" max="16384" width="9.140625" style="1"/>
  </cols>
  <sheetData>
    <row r="1" spans="2:44" ht="18" x14ac:dyDescent="0.25">
      <c r="B1" s="8"/>
      <c r="C1" s="189" t="str">
        <f>+Inputs!$D$4</f>
        <v>Select Agency…</v>
      </c>
      <c r="D1"/>
      <c r="E1"/>
      <c r="F1"/>
      <c r="G1"/>
      <c r="H1"/>
      <c r="I1" s="235"/>
      <c r="J1" s="454" t="str">
        <f>CONCATENATE("Fiscal Year (FY) ",YEAR(Instructions!$E$3)+1)</f>
        <v>Fiscal Year (FY) 2026</v>
      </c>
      <c r="K1" s="454"/>
      <c r="L1" s="454"/>
      <c r="M1" s="454"/>
      <c r="N1" s="454"/>
      <c r="O1" s="454"/>
      <c r="P1" s="454"/>
      <c r="Q1" s="454"/>
      <c r="R1" s="454"/>
      <c r="S1" s="454"/>
      <c r="T1" s="454"/>
      <c r="U1" s="454"/>
      <c r="V1" s="455" t="str">
        <f>CONCATENATE("Fiscal Year (FY) ",YEAR(Instructions!$E$3)+2)</f>
        <v>Fiscal Year (FY) 2027</v>
      </c>
      <c r="W1" s="455"/>
      <c r="X1" s="455"/>
      <c r="Y1" s="455"/>
      <c r="Z1" s="455"/>
      <c r="AA1" s="455"/>
      <c r="AB1" s="455"/>
      <c r="AC1" s="455"/>
      <c r="AD1" s="455"/>
      <c r="AE1" s="455"/>
      <c r="AF1" s="455"/>
      <c r="AG1" s="455"/>
      <c r="AH1" s="236" t="str">
        <f>CONCATENATE("FY ",YEAR(Instructions!$E$3)+COLUMN(AG1)-30)</f>
        <v>FY 2028</v>
      </c>
      <c r="AI1" s="238" t="str">
        <f>CONCATENATE("FY ",YEAR(Instructions!$E$3)+COLUMN(AH1)-30)</f>
        <v>FY 2029</v>
      </c>
      <c r="AJ1" s="236" t="str">
        <f>CONCATENATE("FY ",YEAR(Instructions!$E$3)+COLUMN(AI1)-30)</f>
        <v>FY 2030</v>
      </c>
      <c r="AK1" s="238" t="str">
        <f>CONCATENATE("FY ",YEAR(Instructions!$E$3)+COLUMN(AJ1)-30)</f>
        <v>FY 2031</v>
      </c>
      <c r="AL1" s="236" t="str">
        <f>CONCATENATE("FY ",YEAR(Instructions!$E$3)+COLUMN(AK1)-30)</f>
        <v>FY 2032</v>
      </c>
      <c r="AM1" s="238" t="str">
        <f>CONCATENATE("FY ",YEAR(Instructions!$E$3)+COLUMN(AL1)-30)</f>
        <v>FY 2033</v>
      </c>
      <c r="AN1" s="236" t="str">
        <f>CONCATENATE("FY ",YEAR(Instructions!$E$3)+COLUMN(AM1)-30)</f>
        <v>FY 2034</v>
      </c>
      <c r="AO1" s="238" t="str">
        <f>CONCATENATE("FY ",YEAR(Instructions!$E$3)+COLUMN(AN1)-30)</f>
        <v>FY 2035</v>
      </c>
      <c r="AP1" s="236" t="str">
        <f>CONCATENATE("FY ",YEAR(Instructions!$E$3)+COLUMN(AO1)-30)</f>
        <v>FY 2036</v>
      </c>
    </row>
    <row r="2" spans="2:44" ht="24" customHeight="1" x14ac:dyDescent="0.25">
      <c r="B2" s="8"/>
      <c r="C2" s="206" t="str">
        <f>+Inputs!$D$5</f>
        <v>Enter Project Name</v>
      </c>
      <c r="D2"/>
      <c r="E2"/>
      <c r="F2"/>
      <c r="G2"/>
      <c r="H2"/>
      <c r="I2" s="239" t="s">
        <v>100</v>
      </c>
      <c r="J2" s="240" t="str">
        <f>CONCATENATE("FM ",RIGHT(CONCATENATE("0",COLUMN(J2)-9),2))</f>
        <v>FM 01</v>
      </c>
      <c r="K2" s="240" t="str">
        <f t="shared" ref="K2:AG2" si="0">CONCATENATE("FM ",RIGHT(CONCATENATE("0",COLUMN(K2)-9),2))</f>
        <v>FM 02</v>
      </c>
      <c r="L2" s="240" t="str">
        <f t="shared" si="0"/>
        <v>FM 03</v>
      </c>
      <c r="M2" s="240" t="str">
        <f t="shared" si="0"/>
        <v>FM 04</v>
      </c>
      <c r="N2" s="240" t="str">
        <f t="shared" si="0"/>
        <v>FM 05</v>
      </c>
      <c r="O2" s="240" t="str">
        <f t="shared" si="0"/>
        <v>FM 06</v>
      </c>
      <c r="P2" s="240" t="str">
        <f t="shared" si="0"/>
        <v>FM 07</v>
      </c>
      <c r="Q2" s="240" t="str">
        <f t="shared" si="0"/>
        <v>FM 08</v>
      </c>
      <c r="R2" s="240" t="str">
        <f t="shared" si="0"/>
        <v>FM 09</v>
      </c>
      <c r="S2" s="240" t="str">
        <f t="shared" si="0"/>
        <v>FM 10</v>
      </c>
      <c r="T2" s="240" t="str">
        <f t="shared" si="0"/>
        <v>FM 11</v>
      </c>
      <c r="U2" s="240" t="str">
        <f t="shared" si="0"/>
        <v>FM 12</v>
      </c>
      <c r="V2" s="240" t="str">
        <f t="shared" si="0"/>
        <v>FM 13</v>
      </c>
      <c r="W2" s="240" t="str">
        <f t="shared" si="0"/>
        <v>FM 14</v>
      </c>
      <c r="X2" s="240" t="str">
        <f t="shared" si="0"/>
        <v>FM 15</v>
      </c>
      <c r="Y2" s="240" t="str">
        <f t="shared" si="0"/>
        <v>FM 16</v>
      </c>
      <c r="Z2" s="240" t="str">
        <f t="shared" si="0"/>
        <v>FM 17</v>
      </c>
      <c r="AA2" s="240" t="str">
        <f t="shared" si="0"/>
        <v>FM 18</v>
      </c>
      <c r="AB2" s="240" t="str">
        <f t="shared" si="0"/>
        <v>FM 19</v>
      </c>
      <c r="AC2" s="240" t="str">
        <f t="shared" si="0"/>
        <v>FM 20</v>
      </c>
      <c r="AD2" s="240" t="str">
        <f t="shared" si="0"/>
        <v>FM 21</v>
      </c>
      <c r="AE2" s="240" t="str">
        <f t="shared" si="0"/>
        <v>FM 22</v>
      </c>
      <c r="AF2" s="240" t="str">
        <f t="shared" si="0"/>
        <v>FM 23</v>
      </c>
      <c r="AG2" s="240" t="str">
        <f t="shared" si="0"/>
        <v>FM 24</v>
      </c>
      <c r="AH2" s="276" t="str">
        <f>CONCATENATE(TEXT(DATE(YEAR(Instructions!$E$3)+COLUMN(AH1)-32,MONTH(Instructions!$E$3),1), "mmm-yy")," : ",TEXT(DATE(YEAR(Instructions!$E$3)+COLUMN(AH1)-32,MONTH(Instructions!$E$3)+11,1),"mmm-yy"))</f>
        <v>Jul-27 : Jun-28</v>
      </c>
      <c r="AI2" s="238" t="str">
        <f>CONCATENATE(TEXT(DATE(YEAR(Instructions!$E$3)+COLUMN(AI1)-32,MONTH(Instructions!$E$3),1), "mmm-yy")," : ",TEXT(DATE(YEAR(Instructions!$E$3)+COLUMN(AI1)-32,MONTH(Instructions!$E$3)+11,1),"mmm-yy"))</f>
        <v>Jul-28 : Jun-29</v>
      </c>
      <c r="AJ2" s="240" t="str">
        <f>CONCATENATE(TEXT(DATE(YEAR(Instructions!$E$3)+COLUMN(AJ1)-32,MONTH(Instructions!$E$3),1), "mmm-yy")," : ",TEXT(DATE(YEAR(Instructions!$E$3)+COLUMN(AJ1)-32,MONTH(Instructions!$E$3)+11,1),"mmm-yy"))</f>
        <v>Jul-29 : Jun-30</v>
      </c>
      <c r="AK2" s="238" t="str">
        <f>CONCATENATE(TEXT(DATE(YEAR(Instructions!$E$3)+COLUMN(AK1)-32,MONTH(Instructions!$E$3),1), "mmm-yy")," : ",TEXT(DATE(YEAR(Instructions!$E$3)+COLUMN(AK1)-32,MONTH(Instructions!$E$3)+11,1),"mmm-yy"))</f>
        <v>Jul-30 : Jun-31</v>
      </c>
      <c r="AL2" s="240" t="str">
        <f>CONCATENATE(TEXT(DATE(YEAR(Instructions!$E$3)+COLUMN(AL1)-32,MONTH(Instructions!$E$3),1), "mmm-yy")," : ",TEXT(DATE(YEAR(Instructions!$E$3)+COLUMN(AL1)-32,MONTH(Instructions!$E$3)+11,1),"mmm-yy"))</f>
        <v>Jul-31 : Jun-32</v>
      </c>
      <c r="AM2" s="238" t="str">
        <f>CONCATENATE(TEXT(DATE(YEAR(Instructions!$E$3)+COLUMN(AM1)-32,MONTH(Instructions!$E$3),1), "mmm-yy")," : ",TEXT(DATE(YEAR(Instructions!$E$3)+COLUMN(AM1)-32,MONTH(Instructions!$E$3)+11,1),"mmm-yy"))</f>
        <v>Jul-32 : Jun-33</v>
      </c>
      <c r="AN2" s="240" t="str">
        <f>CONCATENATE(TEXT(DATE(YEAR(Instructions!$E$3)+COLUMN(AN1)-32,MONTH(Instructions!$E$3),1), "mmm-yy")," : ",TEXT(DATE(YEAR(Instructions!$E$3)+COLUMN(AN1)-32,MONTH(Instructions!$E$3)+11,1),"mmm-yy"))</f>
        <v>Jul-33 : Jun-34</v>
      </c>
      <c r="AO2" s="277" t="str">
        <f>CONCATENATE(TEXT(DATE(YEAR(Instructions!$E$3)+COLUMN(AO1)-32,MONTH(Instructions!$E$3),1), "mmm-yy")," : ",TEXT(DATE(YEAR(Instructions!$E$3)+COLUMN(AO1)-32,MONTH(Instructions!$E$3)+11,1),"mmm-yy"))</f>
        <v>Jul-34 : Jun-35</v>
      </c>
      <c r="AP2" s="246" t="str">
        <f>CONCATENATE(TEXT(DATE(YEAR(Instructions!$E$3)+COLUMN(AP1)-32,MONTH(Instructions!$E$3),1), "mmm-yy")," : ",TEXT(DATE(YEAR(Instructions!$E$3)+COLUMN(AP1)-32,MONTH(Instructions!$E$3)+11,1),"mmm-yy"))</f>
        <v>Jul-35 : Jun-36</v>
      </c>
    </row>
    <row r="3" spans="2:44" ht="15" x14ac:dyDescent="0.25">
      <c r="B3" s="8"/>
      <c r="C3" s="207" t="str">
        <f>Inputs!C3</f>
        <v>2025-2027 Biennium</v>
      </c>
      <c r="D3"/>
      <c r="E3"/>
      <c r="F3"/>
      <c r="G3"/>
      <c r="H3"/>
      <c r="I3" s="239" t="s">
        <v>125</v>
      </c>
      <c r="J3" s="240">
        <f>Instructions!$E$3</f>
        <v>45839</v>
      </c>
      <c r="K3" s="240">
        <f>DATE(YEAR(J3),MONTH(J3)+1,1)</f>
        <v>45870</v>
      </c>
      <c r="L3" s="240">
        <f t="shared" ref="L3:AG3" si="1">DATE(YEAR(K3),MONTH(K3)+1,1)</f>
        <v>45901</v>
      </c>
      <c r="M3" s="240">
        <f t="shared" si="1"/>
        <v>45931</v>
      </c>
      <c r="N3" s="240">
        <f t="shared" si="1"/>
        <v>45962</v>
      </c>
      <c r="O3" s="240">
        <f t="shared" si="1"/>
        <v>45992</v>
      </c>
      <c r="P3" s="240">
        <f t="shared" si="1"/>
        <v>46023</v>
      </c>
      <c r="Q3" s="240">
        <f t="shared" si="1"/>
        <v>46054</v>
      </c>
      <c r="R3" s="240">
        <f t="shared" si="1"/>
        <v>46082</v>
      </c>
      <c r="S3" s="240">
        <f t="shared" si="1"/>
        <v>46113</v>
      </c>
      <c r="T3" s="240">
        <f t="shared" si="1"/>
        <v>46143</v>
      </c>
      <c r="U3" s="240">
        <f t="shared" si="1"/>
        <v>46174</v>
      </c>
      <c r="V3" s="238">
        <f t="shared" si="1"/>
        <v>46204</v>
      </c>
      <c r="W3" s="238">
        <f t="shared" si="1"/>
        <v>46235</v>
      </c>
      <c r="X3" s="238">
        <f t="shared" si="1"/>
        <v>46266</v>
      </c>
      <c r="Y3" s="238">
        <f t="shared" si="1"/>
        <v>46296</v>
      </c>
      <c r="Z3" s="238">
        <f t="shared" si="1"/>
        <v>46327</v>
      </c>
      <c r="AA3" s="238">
        <f t="shared" si="1"/>
        <v>46357</v>
      </c>
      <c r="AB3" s="238">
        <f t="shared" si="1"/>
        <v>46388</v>
      </c>
      <c r="AC3" s="238">
        <f t="shared" si="1"/>
        <v>46419</v>
      </c>
      <c r="AD3" s="238">
        <f t="shared" si="1"/>
        <v>46447</v>
      </c>
      <c r="AE3" s="238">
        <f t="shared" si="1"/>
        <v>46478</v>
      </c>
      <c r="AF3" s="238">
        <f t="shared" si="1"/>
        <v>46508</v>
      </c>
      <c r="AG3" s="238">
        <f t="shared" si="1"/>
        <v>46539</v>
      </c>
      <c r="AH3" s="244">
        <f>DATE(YEAR(Instructions!$E$3)+COLUMN(AH2)-32,MONTH(Instructions!$E$3),1)</f>
        <v>46569</v>
      </c>
      <c r="AI3" s="245">
        <f>DATE(YEAR(Instructions!$E$3)+COLUMN(AI2)-32,MONTH(Instructions!$E$3),1)</f>
        <v>46935</v>
      </c>
      <c r="AJ3" s="244">
        <f>DATE(YEAR(Instructions!$E$3)+COLUMN(AJ2)-32,MONTH(Instructions!$E$3),1)</f>
        <v>47300</v>
      </c>
      <c r="AK3" s="245">
        <f>DATE(YEAR(Instructions!$E$3)+COLUMN(AK2)-32,MONTH(Instructions!$E$3),1)</f>
        <v>47665</v>
      </c>
      <c r="AL3" s="244">
        <f>DATE(YEAR(Instructions!$E$3)+COLUMN(AL2)-32,MONTH(Instructions!$E$3),1)</f>
        <v>48030</v>
      </c>
      <c r="AM3" s="245">
        <f>DATE(YEAR(Instructions!$E$3)+COLUMN(AM2)-32,MONTH(Instructions!$E$3),1)</f>
        <v>48396</v>
      </c>
      <c r="AN3" s="244">
        <f>DATE(YEAR(Instructions!$E$3)+COLUMN(AN2)-32,MONTH(Instructions!$E$3),1)</f>
        <v>48761</v>
      </c>
      <c r="AO3" s="245">
        <f>DATE(YEAR(Instructions!$E$3)+COLUMN(AO2)-32,MONTH(Instructions!$E$3),1)</f>
        <v>49126</v>
      </c>
      <c r="AP3" s="244">
        <f>DATE(YEAR(Instructions!$E$3)+COLUMN(AP2)-32,MONTH(Instructions!$E$3),1)</f>
        <v>49491</v>
      </c>
      <c r="AR3" s="8"/>
    </row>
    <row r="4" spans="2:44" ht="29.25" customHeight="1" x14ac:dyDescent="0.25">
      <c r="B4" s="3"/>
      <c r="C4" s="165"/>
      <c r="D4"/>
      <c r="E4"/>
      <c r="F4"/>
      <c r="G4"/>
      <c r="H4"/>
      <c r="I4" s="246" t="s">
        <v>126</v>
      </c>
      <c r="J4" s="350">
        <v>0</v>
      </c>
      <c r="K4" s="350">
        <v>0</v>
      </c>
      <c r="L4" s="350">
        <v>0</v>
      </c>
      <c r="M4" s="350">
        <v>0</v>
      </c>
      <c r="N4" s="350">
        <v>0</v>
      </c>
      <c r="O4" s="350">
        <v>0</v>
      </c>
      <c r="P4" s="350">
        <v>0</v>
      </c>
      <c r="Q4" s="350">
        <v>0</v>
      </c>
      <c r="R4" s="350">
        <v>0</v>
      </c>
      <c r="S4" s="350">
        <v>0</v>
      </c>
      <c r="T4" s="350">
        <v>0</v>
      </c>
      <c r="U4" s="350">
        <v>0</v>
      </c>
      <c r="V4" s="350">
        <v>0</v>
      </c>
      <c r="W4" s="350">
        <v>0</v>
      </c>
      <c r="X4" s="350">
        <v>0</v>
      </c>
      <c r="Y4" s="350">
        <v>0</v>
      </c>
      <c r="Z4" s="350">
        <v>0</v>
      </c>
      <c r="AA4" s="350">
        <v>0</v>
      </c>
      <c r="AB4" s="350">
        <v>0</v>
      </c>
      <c r="AC4" s="350">
        <v>0</v>
      </c>
      <c r="AD4" s="350">
        <v>0</v>
      </c>
      <c r="AE4" s="350">
        <v>0</v>
      </c>
      <c r="AF4" s="350">
        <v>0</v>
      </c>
      <c r="AG4" s="350">
        <v>0</v>
      </c>
      <c r="AH4" s="350">
        <v>0</v>
      </c>
      <c r="AI4" s="350">
        <v>0</v>
      </c>
      <c r="AJ4" s="350">
        <v>0</v>
      </c>
      <c r="AK4" s="350">
        <v>0</v>
      </c>
      <c r="AL4" s="350">
        <v>0</v>
      </c>
      <c r="AM4" s="350">
        <v>0</v>
      </c>
      <c r="AN4" s="350">
        <v>0</v>
      </c>
      <c r="AO4" s="350">
        <v>0</v>
      </c>
      <c r="AP4" s="350">
        <v>0</v>
      </c>
      <c r="AR4" s="8"/>
    </row>
    <row r="5" spans="2:44" ht="15" x14ac:dyDescent="0.25">
      <c r="B5" s="205">
        <v>1</v>
      </c>
      <c r="C5" s="205" t="s">
        <v>74</v>
      </c>
      <c r="D5" s="3"/>
      <c r="E5" s="3"/>
      <c r="F5" s="453" t="s">
        <v>127</v>
      </c>
      <c r="G5" s="453"/>
      <c r="H5" s="453"/>
      <c r="I5" s="453"/>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row>
    <row r="6" spans="2:44" ht="26.25" customHeight="1" x14ac:dyDescent="0.25">
      <c r="B6" s="249"/>
      <c r="C6" s="250" t="s">
        <v>128</v>
      </c>
      <c r="D6" s="250" t="s">
        <v>129</v>
      </c>
      <c r="E6" s="250" t="s">
        <v>130</v>
      </c>
      <c r="F6" s="250" t="s">
        <v>131</v>
      </c>
      <c r="G6" s="250" t="s">
        <v>132</v>
      </c>
      <c r="H6" s="250" t="s">
        <v>133</v>
      </c>
      <c r="I6" s="251" t="s">
        <v>79</v>
      </c>
      <c r="J6" s="252" t="s">
        <v>134</v>
      </c>
      <c r="K6" s="253"/>
      <c r="L6" s="253"/>
      <c r="M6" s="253"/>
      <c r="N6" s="253"/>
      <c r="O6" s="253"/>
      <c r="P6" s="253"/>
      <c r="Q6" s="253"/>
      <c r="R6" s="253"/>
      <c r="S6" s="253"/>
      <c r="T6" s="253"/>
      <c r="U6" s="254"/>
      <c r="V6" s="255"/>
      <c r="W6" s="255"/>
      <c r="X6" s="255"/>
      <c r="Y6" s="255"/>
      <c r="Z6" s="255"/>
      <c r="AA6" s="255"/>
      <c r="AB6" s="255"/>
      <c r="AC6" s="255"/>
      <c r="AD6" s="255"/>
      <c r="AE6" s="255"/>
      <c r="AF6" s="255"/>
      <c r="AG6" s="255"/>
      <c r="AH6" s="255"/>
      <c r="AI6" s="255"/>
      <c r="AJ6" s="255"/>
      <c r="AK6" s="255"/>
      <c r="AL6" s="255"/>
      <c r="AM6" s="255"/>
      <c r="AN6" s="255"/>
      <c r="AO6" s="255"/>
      <c r="AP6" s="255"/>
    </row>
    <row r="7" spans="2:44" ht="15" x14ac:dyDescent="0.2">
      <c r="B7" s="8"/>
      <c r="C7" s="7"/>
      <c r="D7" s="17" t="str">
        <f>IFERROR(INDEX('Filtered Class List'!$C$2:$C$603,MATCH('Budgeted Resources'!$C7,'Filtered Class List'!$B$2:$B$603,0)),"")</f>
        <v/>
      </c>
      <c r="E7" s="17"/>
      <c r="F7" s="37">
        <f>ROUND(IFERROR(INDEX('Filtered Class List'!$E$2:$Q$603, MATCH(D7, 'Filtered Class List'!$C$2:$C$603, 0), MATCH(E7, 'Filtered Class List'!$E$1:$Q$1, 0)),0),0)</f>
        <v>0</v>
      </c>
      <c r="G7" s="38">
        <f>+IF(F7=0,0,ROUND($F7*Inputs!$H$28+Inputs!$I$28*12,0))</f>
        <v>0</v>
      </c>
      <c r="H7" s="38">
        <f>+IF(F7=0,0,ROUND(SUM(Inputs!$H$35:$H$37)*12,0))</f>
        <v>0</v>
      </c>
      <c r="I7" s="154">
        <f t="shared" ref="I7" si="2">+SUM(F7:H7)</f>
        <v>0</v>
      </c>
      <c r="J7" s="352"/>
      <c r="K7" s="352"/>
      <c r="L7" s="352"/>
      <c r="M7" s="352"/>
      <c r="N7" s="352"/>
      <c r="O7" s="352"/>
      <c r="P7" s="352"/>
      <c r="Q7" s="352"/>
      <c r="R7" s="352"/>
      <c r="S7" s="352"/>
      <c r="T7" s="352"/>
      <c r="U7" s="353"/>
      <c r="V7" s="354"/>
      <c r="W7" s="355"/>
      <c r="X7" s="355"/>
      <c r="Y7" s="355"/>
      <c r="Z7" s="355"/>
      <c r="AA7" s="355"/>
      <c r="AB7" s="355"/>
      <c r="AC7" s="355"/>
      <c r="AD7" s="355"/>
      <c r="AE7" s="355"/>
      <c r="AF7" s="355"/>
      <c r="AG7" s="356"/>
      <c r="AH7" s="352"/>
      <c r="AI7" s="355"/>
      <c r="AJ7" s="357"/>
      <c r="AK7" s="355"/>
      <c r="AL7" s="357"/>
      <c r="AM7" s="355"/>
      <c r="AN7" s="357"/>
      <c r="AO7" s="355"/>
      <c r="AP7" s="357"/>
    </row>
    <row r="8" spans="2:44" ht="15" x14ac:dyDescent="0.2">
      <c r="B8" s="8"/>
      <c r="C8" s="7"/>
      <c r="D8" s="17" t="str">
        <f>IFERROR(INDEX('Filtered Class List'!$C$2:$C$603,MATCH('Budgeted Resources'!$C8,'Filtered Class List'!$B$2:$B$603,0)),"")</f>
        <v/>
      </c>
      <c r="E8" s="17"/>
      <c r="F8" s="37">
        <f>ROUND(IFERROR(INDEX('Filtered Class List'!$E$2:$Q$603, MATCH('Budgeted Resources'!D8, 'Filtered Class List'!$C$2:$C$603, 0), MATCH('Budgeted Resources'!E8, 'Filtered Class List'!$E$1:$Q$1, 0)),0),0)</f>
        <v>0</v>
      </c>
      <c r="G8" s="38">
        <f>+IF(F8=0,0,ROUND($F8*Inputs!$H$28+Inputs!$I$28*12,0))</f>
        <v>0</v>
      </c>
      <c r="H8" s="38">
        <f>+IF(F8=0,0,ROUND(SUM(Inputs!$H$35:$H$37)*12,0))</f>
        <v>0</v>
      </c>
      <c r="I8" s="154">
        <f t="shared" ref="I8:I106" si="3">+SUM(F8:H8)</f>
        <v>0</v>
      </c>
      <c r="J8" s="352"/>
      <c r="K8" s="352"/>
      <c r="L8" s="352"/>
      <c r="M8" s="352"/>
      <c r="N8" s="352"/>
      <c r="O8" s="352"/>
      <c r="P8" s="352"/>
      <c r="Q8" s="352"/>
      <c r="R8" s="352"/>
      <c r="S8" s="352"/>
      <c r="T8" s="352"/>
      <c r="U8" s="353"/>
      <c r="V8" s="354"/>
      <c r="W8" s="355"/>
      <c r="X8" s="355"/>
      <c r="Y8" s="355"/>
      <c r="Z8" s="355"/>
      <c r="AA8" s="355"/>
      <c r="AB8" s="355"/>
      <c r="AC8" s="355"/>
      <c r="AD8" s="355"/>
      <c r="AE8" s="355"/>
      <c r="AF8" s="355"/>
      <c r="AG8" s="356"/>
      <c r="AH8" s="352"/>
      <c r="AI8" s="355"/>
      <c r="AJ8" s="357"/>
      <c r="AK8" s="355"/>
      <c r="AL8" s="357"/>
      <c r="AM8" s="355"/>
      <c r="AN8" s="357"/>
      <c r="AO8" s="355"/>
      <c r="AP8" s="357"/>
    </row>
    <row r="9" spans="2:44" ht="15" x14ac:dyDescent="0.2">
      <c r="B9" s="8"/>
      <c r="C9" s="7"/>
      <c r="D9" s="17" t="str">
        <f>IFERROR(INDEX('Filtered Class List'!$C$2:$C$603,MATCH('Budgeted Resources'!$C9,'Filtered Class List'!$B$2:$B$603,0)),"")</f>
        <v/>
      </c>
      <c r="E9" s="17"/>
      <c r="F9" s="37">
        <f>ROUND(IFERROR(INDEX('Filtered Class List'!$E$2:$Q$603, MATCH('Budgeted Resources'!D9, 'Filtered Class List'!$C$2:$C$603, 0), MATCH('Budgeted Resources'!E9, 'Filtered Class List'!$E$1:$Q$1, 0)),0),0)</f>
        <v>0</v>
      </c>
      <c r="G9" s="38">
        <f>+IF(F9=0,0,ROUND($F9*Inputs!$H$28+Inputs!$I$28*12,0))</f>
        <v>0</v>
      </c>
      <c r="H9" s="38">
        <f>+IF(F9=0,0,ROUND(SUM(Inputs!$H$35:$H$37)*12,0))</f>
        <v>0</v>
      </c>
      <c r="I9" s="154">
        <f t="shared" ref="I9:I30" si="4">+SUM(F9:H9)</f>
        <v>0</v>
      </c>
      <c r="J9" s="352"/>
      <c r="K9" s="352"/>
      <c r="L9" s="352"/>
      <c r="M9" s="352"/>
      <c r="N9" s="352"/>
      <c r="O9" s="352"/>
      <c r="P9" s="352"/>
      <c r="Q9" s="352"/>
      <c r="R9" s="352"/>
      <c r="S9" s="352"/>
      <c r="T9" s="352"/>
      <c r="U9" s="353"/>
      <c r="V9" s="354"/>
      <c r="W9" s="355"/>
      <c r="X9" s="355"/>
      <c r="Y9" s="355"/>
      <c r="Z9" s="355"/>
      <c r="AA9" s="355"/>
      <c r="AB9" s="355"/>
      <c r="AC9" s="355"/>
      <c r="AD9" s="355"/>
      <c r="AE9" s="355"/>
      <c r="AF9" s="355"/>
      <c r="AG9" s="356"/>
      <c r="AH9" s="352"/>
      <c r="AI9" s="355"/>
      <c r="AJ9" s="357"/>
      <c r="AK9" s="355"/>
      <c r="AL9" s="357"/>
      <c r="AM9" s="355"/>
      <c r="AN9" s="357"/>
      <c r="AO9" s="355"/>
      <c r="AP9" s="357"/>
    </row>
    <row r="10" spans="2:44" ht="15" x14ac:dyDescent="0.2">
      <c r="B10" s="8"/>
      <c r="C10" s="7"/>
      <c r="D10" s="17" t="str">
        <f>IFERROR(INDEX('Filtered Class List'!$C$2:$C$603,MATCH('Budgeted Resources'!$C10,'Filtered Class List'!$B$2:$B$603,0)),"")</f>
        <v/>
      </c>
      <c r="E10" s="17"/>
      <c r="F10" s="37">
        <f>ROUND(IFERROR(INDEX('Filtered Class List'!$E$2:$Q$603, MATCH('Budgeted Resources'!D10, 'Filtered Class List'!$C$2:$C$603, 0), MATCH('Budgeted Resources'!E10, 'Filtered Class List'!$E$1:$Q$1, 0)),0),0)</f>
        <v>0</v>
      </c>
      <c r="G10" s="38">
        <f>+IF(F10=0,0,ROUND($F10*Inputs!$H$28+Inputs!$I$28*12,0))</f>
        <v>0</v>
      </c>
      <c r="H10" s="38">
        <f>+IF(F10=0,0,ROUND(SUM(Inputs!$H$35:$H$37)*12,0))</f>
        <v>0</v>
      </c>
      <c r="I10" s="154">
        <f t="shared" si="4"/>
        <v>0</v>
      </c>
      <c r="J10" s="352"/>
      <c r="K10" s="352"/>
      <c r="L10" s="352"/>
      <c r="M10" s="352"/>
      <c r="N10" s="352"/>
      <c r="O10" s="352"/>
      <c r="P10" s="352"/>
      <c r="Q10" s="352"/>
      <c r="R10" s="352"/>
      <c r="S10" s="352"/>
      <c r="T10" s="352"/>
      <c r="U10" s="353"/>
      <c r="V10" s="354"/>
      <c r="W10" s="355"/>
      <c r="X10" s="355"/>
      <c r="Y10" s="355"/>
      <c r="Z10" s="355"/>
      <c r="AA10" s="355"/>
      <c r="AB10" s="355"/>
      <c r="AC10" s="355"/>
      <c r="AD10" s="355"/>
      <c r="AE10" s="355"/>
      <c r="AF10" s="355"/>
      <c r="AG10" s="356"/>
      <c r="AH10" s="352"/>
      <c r="AI10" s="355"/>
      <c r="AJ10" s="357"/>
      <c r="AK10" s="355"/>
      <c r="AL10" s="357"/>
      <c r="AM10" s="355"/>
      <c r="AN10" s="357"/>
      <c r="AO10" s="355"/>
      <c r="AP10" s="357"/>
    </row>
    <row r="11" spans="2:44" ht="15" x14ac:dyDescent="0.2">
      <c r="B11" s="8"/>
      <c r="C11" s="7"/>
      <c r="D11" s="17" t="str">
        <f>IFERROR(INDEX('Filtered Class List'!$C$2:$C$603,MATCH('Budgeted Resources'!$C11,'Filtered Class List'!$B$2:$B$603,0)),"")</f>
        <v/>
      </c>
      <c r="E11" s="17"/>
      <c r="F11" s="37">
        <f>ROUND(IFERROR(INDEX('Filtered Class List'!$E$2:$Q$603, MATCH('Budgeted Resources'!D11, 'Filtered Class List'!$C$2:$C$603, 0), MATCH('Budgeted Resources'!E11, 'Filtered Class List'!$E$1:$Q$1, 0)),0),0)</f>
        <v>0</v>
      </c>
      <c r="G11" s="38">
        <f>+IF(F11=0,0,ROUND($F11*Inputs!$H$28+Inputs!$I$28*12,0))</f>
        <v>0</v>
      </c>
      <c r="H11" s="38">
        <f>+IF(F11=0,0,ROUND(SUM(Inputs!$H$35:$H$37)*12,0))</f>
        <v>0</v>
      </c>
      <c r="I11" s="154">
        <f t="shared" si="4"/>
        <v>0</v>
      </c>
      <c r="J11" s="352"/>
      <c r="K11" s="352"/>
      <c r="L11" s="352"/>
      <c r="M11" s="352"/>
      <c r="N11" s="352"/>
      <c r="O11" s="352"/>
      <c r="P11" s="352"/>
      <c r="Q11" s="352"/>
      <c r="R11" s="352"/>
      <c r="S11" s="352"/>
      <c r="T11" s="352"/>
      <c r="U11" s="353"/>
      <c r="V11" s="354"/>
      <c r="W11" s="355"/>
      <c r="X11" s="355"/>
      <c r="Y11" s="355"/>
      <c r="Z11" s="355"/>
      <c r="AA11" s="355"/>
      <c r="AB11" s="355"/>
      <c r="AC11" s="355"/>
      <c r="AD11" s="355"/>
      <c r="AE11" s="355"/>
      <c r="AF11" s="355"/>
      <c r="AG11" s="356"/>
      <c r="AH11" s="352"/>
      <c r="AI11" s="355"/>
      <c r="AJ11" s="357"/>
      <c r="AK11" s="355"/>
      <c r="AL11" s="357"/>
      <c r="AM11" s="355"/>
      <c r="AN11" s="357"/>
      <c r="AO11" s="355"/>
      <c r="AP11" s="357"/>
    </row>
    <row r="12" spans="2:44" ht="15" x14ac:dyDescent="0.2">
      <c r="B12" s="8"/>
      <c r="C12" s="7"/>
      <c r="D12" s="17" t="str">
        <f>IFERROR(INDEX('Filtered Class List'!$C$2:$C$603,MATCH('Budgeted Resources'!$C12,'Filtered Class List'!$B$2:$B$603,0)),"")</f>
        <v/>
      </c>
      <c r="E12" s="17"/>
      <c r="F12" s="37">
        <f>ROUND(IFERROR(INDEX('Filtered Class List'!$E$2:$Q$603, MATCH('Budgeted Resources'!D12, 'Filtered Class List'!$C$2:$C$603, 0), MATCH('Budgeted Resources'!E12, 'Filtered Class List'!$E$1:$Q$1, 0)),0),0)</f>
        <v>0</v>
      </c>
      <c r="G12" s="38">
        <f>+IF(F12=0,0,ROUND($F12*Inputs!$H$28+Inputs!$I$28*12,0))</f>
        <v>0</v>
      </c>
      <c r="H12" s="38">
        <f>+IF(F12=0,0,ROUND(SUM(Inputs!$H$35:$H$37)*12,0))</f>
        <v>0</v>
      </c>
      <c r="I12" s="154">
        <f t="shared" si="4"/>
        <v>0</v>
      </c>
      <c r="J12" s="352"/>
      <c r="K12" s="352"/>
      <c r="L12" s="352"/>
      <c r="M12" s="352"/>
      <c r="N12" s="352"/>
      <c r="O12" s="352"/>
      <c r="P12" s="352"/>
      <c r="Q12" s="352"/>
      <c r="R12" s="352"/>
      <c r="S12" s="352"/>
      <c r="T12" s="352"/>
      <c r="U12" s="353"/>
      <c r="V12" s="354"/>
      <c r="W12" s="355"/>
      <c r="X12" s="355"/>
      <c r="Y12" s="355"/>
      <c r="Z12" s="355"/>
      <c r="AA12" s="355"/>
      <c r="AB12" s="355"/>
      <c r="AC12" s="355"/>
      <c r="AD12" s="355"/>
      <c r="AE12" s="355"/>
      <c r="AF12" s="355"/>
      <c r="AG12" s="356"/>
      <c r="AH12" s="352"/>
      <c r="AI12" s="355"/>
      <c r="AJ12" s="357"/>
      <c r="AK12" s="355"/>
      <c r="AL12" s="357"/>
      <c r="AM12" s="355"/>
      <c r="AN12" s="357"/>
      <c r="AO12" s="355"/>
      <c r="AP12" s="357"/>
    </row>
    <row r="13" spans="2:44" ht="15" x14ac:dyDescent="0.2">
      <c r="B13" s="8"/>
      <c r="C13" s="7"/>
      <c r="D13" s="17" t="str">
        <f>IFERROR(INDEX('Filtered Class List'!$C$2:$C$603,MATCH('Budgeted Resources'!$C13,'Filtered Class List'!$B$2:$B$603,0)),"")</f>
        <v/>
      </c>
      <c r="E13" s="17"/>
      <c r="F13" s="37">
        <f>ROUND(IFERROR(INDEX('Filtered Class List'!$E$2:$Q$603, MATCH('Budgeted Resources'!D13, 'Filtered Class List'!$C$2:$C$603, 0), MATCH('Budgeted Resources'!E13, 'Filtered Class List'!$E$1:$Q$1, 0)),0),0)</f>
        <v>0</v>
      </c>
      <c r="G13" s="38">
        <f>+IF(F13=0,0,ROUND($F13*Inputs!$H$28+Inputs!$I$28*12,0))</f>
        <v>0</v>
      </c>
      <c r="H13" s="38">
        <f>+IF(F13=0,0,ROUND(SUM(Inputs!$H$35:$H$37)*12,0))</f>
        <v>0</v>
      </c>
      <c r="I13" s="154">
        <f t="shared" si="4"/>
        <v>0</v>
      </c>
      <c r="J13" s="352"/>
      <c r="K13" s="352"/>
      <c r="L13" s="352"/>
      <c r="M13" s="352"/>
      <c r="N13" s="352"/>
      <c r="O13" s="352"/>
      <c r="P13" s="352"/>
      <c r="Q13" s="352"/>
      <c r="R13" s="352"/>
      <c r="S13" s="352"/>
      <c r="T13" s="352"/>
      <c r="U13" s="353"/>
      <c r="V13" s="354"/>
      <c r="W13" s="355"/>
      <c r="X13" s="355"/>
      <c r="Y13" s="355"/>
      <c r="Z13" s="355"/>
      <c r="AA13" s="355"/>
      <c r="AB13" s="355"/>
      <c r="AC13" s="355"/>
      <c r="AD13" s="355"/>
      <c r="AE13" s="355"/>
      <c r="AF13" s="355"/>
      <c r="AG13" s="356"/>
      <c r="AH13" s="352"/>
      <c r="AI13" s="355"/>
      <c r="AJ13" s="357"/>
      <c r="AK13" s="355"/>
      <c r="AL13" s="357"/>
      <c r="AM13" s="355"/>
      <c r="AN13" s="357"/>
      <c r="AO13" s="355"/>
      <c r="AP13" s="357"/>
    </row>
    <row r="14" spans="2:44" ht="15" x14ac:dyDescent="0.2">
      <c r="B14" s="8"/>
      <c r="C14" s="7"/>
      <c r="D14" s="17" t="str">
        <f>IFERROR(INDEX('Filtered Class List'!$C$2:$C$603,MATCH('Budgeted Resources'!$C14,'Filtered Class List'!$B$2:$B$603,0)),"")</f>
        <v/>
      </c>
      <c r="E14" s="17"/>
      <c r="F14" s="37">
        <f>ROUND(IFERROR(INDEX('Filtered Class List'!$E$2:$Q$603, MATCH('Budgeted Resources'!D14, 'Filtered Class List'!$C$2:$C$603, 0), MATCH('Budgeted Resources'!E14, 'Filtered Class List'!$E$1:$Q$1, 0)),0),0)</f>
        <v>0</v>
      </c>
      <c r="G14" s="38">
        <f>+IF(F14=0,0,ROUND($F14*Inputs!$H$28+Inputs!$I$28*12,0))</f>
        <v>0</v>
      </c>
      <c r="H14" s="38">
        <f>+IF(F14=0,0,ROUND(SUM(Inputs!$H$35:$H$37)*12,0))</f>
        <v>0</v>
      </c>
      <c r="I14" s="154">
        <f t="shared" si="4"/>
        <v>0</v>
      </c>
      <c r="J14" s="352"/>
      <c r="K14" s="352"/>
      <c r="L14" s="352"/>
      <c r="M14" s="352"/>
      <c r="N14" s="352"/>
      <c r="O14" s="352"/>
      <c r="P14" s="352"/>
      <c r="Q14" s="352"/>
      <c r="R14" s="352"/>
      <c r="S14" s="352"/>
      <c r="T14" s="352"/>
      <c r="U14" s="353"/>
      <c r="V14" s="354"/>
      <c r="W14" s="355"/>
      <c r="X14" s="355"/>
      <c r="Y14" s="355"/>
      <c r="Z14" s="355"/>
      <c r="AA14" s="355"/>
      <c r="AB14" s="355"/>
      <c r="AC14" s="355"/>
      <c r="AD14" s="355"/>
      <c r="AE14" s="355"/>
      <c r="AF14" s="355"/>
      <c r="AG14" s="356"/>
      <c r="AH14" s="352"/>
      <c r="AI14" s="355"/>
      <c r="AJ14" s="357"/>
      <c r="AK14" s="355"/>
      <c r="AL14" s="357"/>
      <c r="AM14" s="355"/>
      <c r="AN14" s="357"/>
      <c r="AO14" s="355"/>
      <c r="AP14" s="357"/>
    </row>
    <row r="15" spans="2:44" ht="15" x14ac:dyDescent="0.2">
      <c r="B15" s="8"/>
      <c r="C15" s="7"/>
      <c r="D15" s="17" t="str">
        <f>IFERROR(INDEX('Filtered Class List'!$C$2:$C$603,MATCH('Budgeted Resources'!$C15,'Filtered Class List'!$B$2:$B$603,0)),"")</f>
        <v/>
      </c>
      <c r="E15" s="17"/>
      <c r="F15" s="37">
        <f>ROUND(IFERROR(INDEX('Filtered Class List'!$E$2:$Q$603, MATCH('Budgeted Resources'!D15, 'Filtered Class List'!$C$2:$C$603, 0), MATCH('Budgeted Resources'!E15, 'Filtered Class List'!$E$1:$Q$1, 0)),0),0)</f>
        <v>0</v>
      </c>
      <c r="G15" s="38">
        <f>+IF(F15=0,0,ROUND($F15*Inputs!$H$28+Inputs!$I$28*12,0))</f>
        <v>0</v>
      </c>
      <c r="H15" s="38">
        <f>+IF(F15=0,0,ROUND(SUM(Inputs!$H$35:$H$37)*12,0))</f>
        <v>0</v>
      </c>
      <c r="I15" s="154">
        <f t="shared" si="4"/>
        <v>0</v>
      </c>
      <c r="J15" s="352"/>
      <c r="K15" s="352"/>
      <c r="L15" s="352"/>
      <c r="M15" s="352"/>
      <c r="N15" s="352"/>
      <c r="O15" s="352"/>
      <c r="P15" s="352"/>
      <c r="Q15" s="352"/>
      <c r="R15" s="352"/>
      <c r="S15" s="352"/>
      <c r="T15" s="352"/>
      <c r="U15" s="353"/>
      <c r="V15" s="354"/>
      <c r="W15" s="355"/>
      <c r="X15" s="355"/>
      <c r="Y15" s="355"/>
      <c r="Z15" s="355"/>
      <c r="AA15" s="355"/>
      <c r="AB15" s="355"/>
      <c r="AC15" s="355"/>
      <c r="AD15" s="355"/>
      <c r="AE15" s="355"/>
      <c r="AF15" s="355"/>
      <c r="AG15" s="356"/>
      <c r="AH15" s="352"/>
      <c r="AI15" s="355"/>
      <c r="AJ15" s="357"/>
      <c r="AK15" s="355"/>
      <c r="AL15" s="357"/>
      <c r="AM15" s="355"/>
      <c r="AN15" s="357"/>
      <c r="AO15" s="355"/>
      <c r="AP15" s="357"/>
    </row>
    <row r="16" spans="2:44" ht="15" x14ac:dyDescent="0.2">
      <c r="B16" s="8"/>
      <c r="C16" s="7"/>
      <c r="D16" s="17" t="str">
        <f>IFERROR(INDEX('Filtered Class List'!$C$2:$C$603,MATCH('Budgeted Resources'!$C16,'Filtered Class List'!$B$2:$B$603,0)),"")</f>
        <v/>
      </c>
      <c r="E16" s="17"/>
      <c r="F16" s="37">
        <f>ROUND(IFERROR(INDEX('Filtered Class List'!$E$2:$Q$603, MATCH('Budgeted Resources'!D16, 'Filtered Class List'!$C$2:$C$603, 0), MATCH('Budgeted Resources'!E16, 'Filtered Class List'!$E$1:$Q$1, 0)),0),0)</f>
        <v>0</v>
      </c>
      <c r="G16" s="38">
        <f>+IF(F16=0,0,ROUND($F16*Inputs!$H$28+Inputs!$I$28*12,0))</f>
        <v>0</v>
      </c>
      <c r="H16" s="38">
        <f>+IF(F16=0,0,ROUND(SUM(Inputs!$H$35:$H$37)*12,0))</f>
        <v>0</v>
      </c>
      <c r="I16" s="154">
        <f t="shared" si="4"/>
        <v>0</v>
      </c>
      <c r="J16" s="352"/>
      <c r="K16" s="352"/>
      <c r="L16" s="352"/>
      <c r="M16" s="352"/>
      <c r="N16" s="352"/>
      <c r="O16" s="352"/>
      <c r="P16" s="352"/>
      <c r="Q16" s="352"/>
      <c r="R16" s="352"/>
      <c r="S16" s="352"/>
      <c r="T16" s="352"/>
      <c r="U16" s="353"/>
      <c r="V16" s="354"/>
      <c r="W16" s="355"/>
      <c r="X16" s="355"/>
      <c r="Y16" s="355"/>
      <c r="Z16" s="355"/>
      <c r="AA16" s="355"/>
      <c r="AB16" s="355"/>
      <c r="AC16" s="355"/>
      <c r="AD16" s="355"/>
      <c r="AE16" s="355"/>
      <c r="AF16" s="355"/>
      <c r="AG16" s="356"/>
      <c r="AH16" s="352"/>
      <c r="AI16" s="355"/>
      <c r="AJ16" s="357"/>
      <c r="AK16" s="355"/>
      <c r="AL16" s="357"/>
      <c r="AM16" s="355"/>
      <c r="AN16" s="357"/>
      <c r="AO16" s="355"/>
      <c r="AP16" s="357"/>
    </row>
    <row r="17" spans="3:42" ht="15" x14ac:dyDescent="0.2">
      <c r="C17" s="7"/>
      <c r="D17" s="17" t="str">
        <f>IFERROR(INDEX('Filtered Class List'!$C$2:$C$603,MATCH('Budgeted Resources'!$C17,'Filtered Class List'!$B$2:$B$603,0)),"")</f>
        <v/>
      </c>
      <c r="E17" s="17"/>
      <c r="F17" s="37">
        <f>ROUND(IFERROR(INDEX('Filtered Class List'!$E$2:$Q$603, MATCH('Budgeted Resources'!D17, 'Filtered Class List'!$C$2:$C$603, 0), MATCH('Budgeted Resources'!E17, 'Filtered Class List'!$E$1:$Q$1, 0)),0),0)</f>
        <v>0</v>
      </c>
      <c r="G17" s="38">
        <f>+IF(F17=0,0,ROUND($F17*Inputs!$H$28+Inputs!$I$28*12,0))</f>
        <v>0</v>
      </c>
      <c r="H17" s="38">
        <f>+IF(F17=0,0,ROUND(SUM(Inputs!$H$35:$H$37)*12,0))</f>
        <v>0</v>
      </c>
      <c r="I17" s="154">
        <f t="shared" si="4"/>
        <v>0</v>
      </c>
      <c r="J17" s="352"/>
      <c r="K17" s="352"/>
      <c r="L17" s="352"/>
      <c r="M17" s="352"/>
      <c r="N17" s="352"/>
      <c r="O17" s="352"/>
      <c r="P17" s="352"/>
      <c r="Q17" s="352"/>
      <c r="R17" s="352"/>
      <c r="S17" s="352"/>
      <c r="T17" s="352"/>
      <c r="U17" s="353"/>
      <c r="V17" s="354"/>
      <c r="W17" s="355"/>
      <c r="X17" s="355"/>
      <c r="Y17" s="355"/>
      <c r="Z17" s="355"/>
      <c r="AA17" s="355"/>
      <c r="AB17" s="355"/>
      <c r="AC17" s="355"/>
      <c r="AD17" s="355"/>
      <c r="AE17" s="355"/>
      <c r="AF17" s="355"/>
      <c r="AG17" s="356"/>
      <c r="AH17" s="352"/>
      <c r="AI17" s="355"/>
      <c r="AJ17" s="357"/>
      <c r="AK17" s="355"/>
      <c r="AL17" s="357"/>
      <c r="AM17" s="355"/>
      <c r="AN17" s="357"/>
      <c r="AO17" s="355"/>
      <c r="AP17" s="357"/>
    </row>
    <row r="18" spans="3:42" ht="15" x14ac:dyDescent="0.2">
      <c r="C18" s="7"/>
      <c r="D18" s="17" t="str">
        <f>IFERROR(INDEX('Filtered Class List'!$C$2:$C$603,MATCH('Budgeted Resources'!$C18,'Filtered Class List'!$B$2:$B$603,0)),"")</f>
        <v/>
      </c>
      <c r="E18" s="17"/>
      <c r="F18" s="37">
        <f>ROUND(IFERROR(INDEX('Filtered Class List'!$E$2:$Q$603, MATCH('Budgeted Resources'!D18, 'Filtered Class List'!$C$2:$C$603, 0), MATCH('Budgeted Resources'!E18, 'Filtered Class List'!$E$1:$Q$1, 0)),0),0)</f>
        <v>0</v>
      </c>
      <c r="G18" s="38">
        <f>+IF(F18=0,0,ROUND($F18*Inputs!$H$28+Inputs!$I$28*12,0))</f>
        <v>0</v>
      </c>
      <c r="H18" s="38">
        <f>+IF(F18=0,0,ROUND(SUM(Inputs!$H$35:$H$37)*12,0))</f>
        <v>0</v>
      </c>
      <c r="I18" s="154">
        <f t="shared" si="4"/>
        <v>0</v>
      </c>
      <c r="J18" s="352"/>
      <c r="K18" s="352"/>
      <c r="L18" s="352"/>
      <c r="M18" s="352"/>
      <c r="N18" s="352"/>
      <c r="O18" s="352"/>
      <c r="P18" s="352"/>
      <c r="Q18" s="352"/>
      <c r="R18" s="352"/>
      <c r="S18" s="352"/>
      <c r="T18" s="352"/>
      <c r="U18" s="353"/>
      <c r="V18" s="354"/>
      <c r="W18" s="355"/>
      <c r="X18" s="355"/>
      <c r="Y18" s="355"/>
      <c r="Z18" s="355"/>
      <c r="AA18" s="355"/>
      <c r="AB18" s="355"/>
      <c r="AC18" s="355"/>
      <c r="AD18" s="355"/>
      <c r="AE18" s="355"/>
      <c r="AF18" s="355"/>
      <c r="AG18" s="356"/>
      <c r="AH18" s="352"/>
      <c r="AI18" s="355"/>
      <c r="AJ18" s="357"/>
      <c r="AK18" s="355"/>
      <c r="AL18" s="357"/>
      <c r="AM18" s="355"/>
      <c r="AN18" s="357"/>
      <c r="AO18" s="355"/>
      <c r="AP18" s="357"/>
    </row>
    <row r="19" spans="3:42" ht="15.75" customHeight="1" x14ac:dyDescent="0.2">
      <c r="C19" s="7"/>
      <c r="D19" s="17" t="str">
        <f>IFERROR(INDEX('Filtered Class List'!$C$2:$C$603,MATCH('Budgeted Resources'!$C19,'Filtered Class List'!$B$2:$B$603,0)),"")</f>
        <v/>
      </c>
      <c r="E19" s="17"/>
      <c r="F19" s="37">
        <f>ROUND(IFERROR(INDEX('Filtered Class List'!$E$2:$Q$603, MATCH('Budgeted Resources'!D19, 'Filtered Class List'!$C$2:$C$603, 0), MATCH('Budgeted Resources'!E19, 'Filtered Class List'!$E$1:$Q$1, 0)),0),0)</f>
        <v>0</v>
      </c>
      <c r="G19" s="38">
        <f>+IF(F19=0,0,ROUND($F19*Inputs!$H$28+Inputs!$I$28*12,0))</f>
        <v>0</v>
      </c>
      <c r="H19" s="38">
        <f>+IF(F19=0,0,ROUND(SUM(Inputs!$H$35:$H$37)*12,0))</f>
        <v>0</v>
      </c>
      <c r="I19" s="154">
        <f t="shared" si="4"/>
        <v>0</v>
      </c>
      <c r="J19" s="352"/>
      <c r="K19" s="352"/>
      <c r="L19" s="352"/>
      <c r="M19" s="352"/>
      <c r="N19" s="352"/>
      <c r="O19" s="352"/>
      <c r="P19" s="352"/>
      <c r="Q19" s="352"/>
      <c r="R19" s="352"/>
      <c r="S19" s="352"/>
      <c r="T19" s="352"/>
      <c r="U19" s="353"/>
      <c r="V19" s="354"/>
      <c r="W19" s="355"/>
      <c r="X19" s="355"/>
      <c r="Y19" s="355"/>
      <c r="Z19" s="355"/>
      <c r="AA19" s="355"/>
      <c r="AB19" s="355"/>
      <c r="AC19" s="355"/>
      <c r="AD19" s="355"/>
      <c r="AE19" s="355"/>
      <c r="AF19" s="355"/>
      <c r="AG19" s="356"/>
      <c r="AH19" s="352"/>
      <c r="AI19" s="355"/>
      <c r="AJ19" s="357"/>
      <c r="AK19" s="355"/>
      <c r="AL19" s="357"/>
      <c r="AM19" s="355"/>
      <c r="AN19" s="357"/>
      <c r="AO19" s="355"/>
      <c r="AP19" s="357"/>
    </row>
    <row r="20" spans="3:42" ht="15.75" customHeight="1" x14ac:dyDescent="0.2">
      <c r="C20" s="7"/>
      <c r="D20" s="17" t="str">
        <f>IFERROR(INDEX('Filtered Class List'!$C$2:$C$603,MATCH('Budgeted Resources'!$C20,'Filtered Class List'!$B$2:$B$603,0)),"")</f>
        <v/>
      </c>
      <c r="E20" s="17"/>
      <c r="F20" s="37">
        <f>ROUND(IFERROR(INDEX('Filtered Class List'!$E$2:$Q$603, MATCH('Budgeted Resources'!D20, 'Filtered Class List'!$C$2:$C$603, 0), MATCH('Budgeted Resources'!E20, 'Filtered Class List'!$E$1:$Q$1, 0)),0),0)</f>
        <v>0</v>
      </c>
      <c r="G20" s="38">
        <f>+IF(F20=0,0,ROUND($F20*Inputs!$H$28+Inputs!$I$28*12,0))</f>
        <v>0</v>
      </c>
      <c r="H20" s="38">
        <f>+IF(F20=0,0,ROUND(SUM(Inputs!$H$35:$H$37)*12,0))</f>
        <v>0</v>
      </c>
      <c r="I20" s="154">
        <f t="shared" si="4"/>
        <v>0</v>
      </c>
      <c r="J20" s="352"/>
      <c r="K20" s="352"/>
      <c r="L20" s="352"/>
      <c r="M20" s="352"/>
      <c r="N20" s="352"/>
      <c r="O20" s="352"/>
      <c r="P20" s="352"/>
      <c r="Q20" s="352"/>
      <c r="R20" s="352"/>
      <c r="S20" s="352"/>
      <c r="T20" s="352"/>
      <c r="U20" s="353"/>
      <c r="V20" s="354"/>
      <c r="W20" s="355"/>
      <c r="X20" s="355"/>
      <c r="Y20" s="355"/>
      <c r="Z20" s="355"/>
      <c r="AA20" s="355"/>
      <c r="AB20" s="355"/>
      <c r="AC20" s="355"/>
      <c r="AD20" s="355"/>
      <c r="AE20" s="355"/>
      <c r="AF20" s="355"/>
      <c r="AG20" s="356"/>
      <c r="AH20" s="352"/>
      <c r="AI20" s="355"/>
      <c r="AJ20" s="357"/>
      <c r="AK20" s="355"/>
      <c r="AL20" s="357"/>
      <c r="AM20" s="355"/>
      <c r="AN20" s="357"/>
      <c r="AO20" s="355"/>
      <c r="AP20" s="357"/>
    </row>
    <row r="21" spans="3:42" ht="15.75" hidden="1" customHeight="1" x14ac:dyDescent="0.2">
      <c r="C21" s="7"/>
      <c r="D21" s="17" t="str">
        <f>IFERROR(INDEX('Filtered Class List'!$C$2:$C$603,MATCH('Budgeted Resources'!$C21,'Filtered Class List'!$B$2:$B$603,0)),"")</f>
        <v/>
      </c>
      <c r="E21" s="17"/>
      <c r="F21" s="37">
        <f>ROUND(IFERROR(INDEX('Filtered Class List'!$E$2:$Q$603, MATCH('Budgeted Resources'!D21, 'Filtered Class List'!$C$2:$C$603, 0), MATCH('Budgeted Resources'!E21, 'Filtered Class List'!$E$1:$Q$1, 0)),0),0)</f>
        <v>0</v>
      </c>
      <c r="G21" s="38">
        <f>+IF(F21=0,0,ROUND($F21*Inputs!$H$28+Inputs!$I$28*12,0))</f>
        <v>0</v>
      </c>
      <c r="H21" s="38">
        <f>+IF(F21=0,0,ROUND(SUM(Inputs!$H$35:$H$37)*12,0))</f>
        <v>0</v>
      </c>
      <c r="I21" s="154">
        <f t="shared" si="4"/>
        <v>0</v>
      </c>
      <c r="J21" s="352"/>
      <c r="K21" s="352"/>
      <c r="L21" s="352"/>
      <c r="M21" s="352"/>
      <c r="N21" s="352"/>
      <c r="O21" s="352"/>
      <c r="P21" s="352"/>
      <c r="Q21" s="352"/>
      <c r="R21" s="352"/>
      <c r="S21" s="352"/>
      <c r="T21" s="352"/>
      <c r="U21" s="353"/>
      <c r="V21" s="354"/>
      <c r="W21" s="355"/>
      <c r="X21" s="355"/>
      <c r="Y21" s="355"/>
      <c r="Z21" s="355"/>
      <c r="AA21" s="355"/>
      <c r="AB21" s="355"/>
      <c r="AC21" s="355"/>
      <c r="AD21" s="355"/>
      <c r="AE21" s="355"/>
      <c r="AF21" s="355"/>
      <c r="AG21" s="356"/>
      <c r="AH21" s="352"/>
      <c r="AI21" s="355"/>
      <c r="AJ21" s="357"/>
      <c r="AK21" s="355"/>
      <c r="AL21" s="357"/>
      <c r="AM21" s="355"/>
      <c r="AN21" s="357"/>
      <c r="AO21" s="355"/>
      <c r="AP21" s="357"/>
    </row>
    <row r="22" spans="3:42" ht="15.6" hidden="1" customHeight="1" x14ac:dyDescent="0.2">
      <c r="C22" s="7"/>
      <c r="D22" s="17" t="str">
        <f>IFERROR(INDEX('Filtered Class List'!$C$2:$C$603,MATCH('Budgeted Resources'!$C22,'Filtered Class List'!$B$2:$B$603,0)),"")</f>
        <v/>
      </c>
      <c r="E22" s="17"/>
      <c r="F22" s="37">
        <f>ROUND(IFERROR(INDEX('Filtered Class List'!$E$2:$Q$603, MATCH('Budgeted Resources'!D22, 'Filtered Class List'!$C$2:$C$603, 0), MATCH('Budgeted Resources'!E22, 'Filtered Class List'!$E$1:$Q$1, 0)),0),0)</f>
        <v>0</v>
      </c>
      <c r="G22" s="38">
        <f>+IF(F22=0,0,ROUND($F22*Inputs!$H$28+Inputs!$I$28*12,0))</f>
        <v>0</v>
      </c>
      <c r="H22" s="38">
        <f>+IF(F22=0,0,ROUND(SUM(Inputs!$H$35:$H$37)*12,0))</f>
        <v>0</v>
      </c>
      <c r="I22" s="154">
        <f t="shared" si="4"/>
        <v>0</v>
      </c>
      <c r="J22" s="352"/>
      <c r="K22" s="352"/>
      <c r="L22" s="352"/>
      <c r="M22" s="352"/>
      <c r="N22" s="352"/>
      <c r="O22" s="352"/>
      <c r="P22" s="352"/>
      <c r="Q22" s="352"/>
      <c r="R22" s="352"/>
      <c r="S22" s="352"/>
      <c r="T22" s="352"/>
      <c r="U22" s="353"/>
      <c r="V22" s="354"/>
      <c r="W22" s="355"/>
      <c r="X22" s="355"/>
      <c r="Y22" s="355"/>
      <c r="Z22" s="355"/>
      <c r="AA22" s="355"/>
      <c r="AB22" s="355"/>
      <c r="AC22" s="355"/>
      <c r="AD22" s="355"/>
      <c r="AE22" s="355"/>
      <c r="AF22" s="355"/>
      <c r="AG22" s="356"/>
      <c r="AH22" s="352"/>
      <c r="AI22" s="355"/>
      <c r="AJ22" s="357"/>
      <c r="AK22" s="355"/>
      <c r="AL22" s="357"/>
      <c r="AM22" s="355"/>
      <c r="AN22" s="357"/>
      <c r="AO22" s="355"/>
      <c r="AP22" s="357"/>
    </row>
    <row r="23" spans="3:42" ht="15" hidden="1" x14ac:dyDescent="0.2">
      <c r="C23" s="7"/>
      <c r="D23" s="17" t="str">
        <f>IFERROR(INDEX('Filtered Class List'!$C$2:$C$603,MATCH('Budgeted Resources'!$C23,'Filtered Class List'!$B$2:$B$603,0)),"")</f>
        <v/>
      </c>
      <c r="E23" s="17"/>
      <c r="F23" s="37">
        <f>ROUND(IFERROR(INDEX('Filtered Class List'!$E$2:$Q$603, MATCH('Budgeted Resources'!D23, 'Filtered Class List'!$C$2:$C$603, 0), MATCH('Budgeted Resources'!E23, 'Filtered Class List'!$E$1:$Q$1, 0)),0),0)</f>
        <v>0</v>
      </c>
      <c r="G23" s="38">
        <f>+IF(F23=0,0,ROUND($F23*Inputs!$H$28+Inputs!$I$28*12,0))</f>
        <v>0</v>
      </c>
      <c r="H23" s="38">
        <f>+IF(F23=0,0,ROUND(SUM(Inputs!$H$35:$H$37)*12,0))</f>
        <v>0</v>
      </c>
      <c r="I23" s="154">
        <f t="shared" si="4"/>
        <v>0</v>
      </c>
      <c r="J23" s="352"/>
      <c r="K23" s="352"/>
      <c r="L23" s="352"/>
      <c r="M23" s="352"/>
      <c r="N23" s="352"/>
      <c r="O23" s="352"/>
      <c r="P23" s="352"/>
      <c r="Q23" s="352"/>
      <c r="R23" s="352"/>
      <c r="S23" s="352"/>
      <c r="T23" s="352"/>
      <c r="U23" s="353"/>
      <c r="V23" s="354"/>
      <c r="W23" s="355"/>
      <c r="X23" s="355"/>
      <c r="Y23" s="355"/>
      <c r="Z23" s="355"/>
      <c r="AA23" s="355"/>
      <c r="AB23" s="355"/>
      <c r="AC23" s="355"/>
      <c r="AD23" s="355"/>
      <c r="AE23" s="355"/>
      <c r="AF23" s="355"/>
      <c r="AG23" s="356"/>
      <c r="AH23" s="352"/>
      <c r="AI23" s="355"/>
      <c r="AJ23" s="357"/>
      <c r="AK23" s="355"/>
      <c r="AL23" s="357"/>
      <c r="AM23" s="355"/>
      <c r="AN23" s="357"/>
      <c r="AO23" s="355"/>
      <c r="AP23" s="357"/>
    </row>
    <row r="24" spans="3:42" ht="15" hidden="1" x14ac:dyDescent="0.2">
      <c r="C24" s="7"/>
      <c r="D24" s="17" t="str">
        <f>IFERROR(INDEX('Filtered Class List'!$C$2:$C$603,MATCH('Budgeted Resources'!$C24,'Filtered Class List'!$B$2:$B$603,0)),"")</f>
        <v/>
      </c>
      <c r="E24" s="17"/>
      <c r="F24" s="37">
        <f>ROUND(IFERROR(INDEX('Filtered Class List'!$E$2:$Q$603, MATCH('Budgeted Resources'!D24, 'Filtered Class List'!$C$2:$C$603, 0), MATCH('Budgeted Resources'!E24, 'Filtered Class List'!$E$1:$Q$1, 0)),0),0)</f>
        <v>0</v>
      </c>
      <c r="G24" s="38">
        <f>+IF(F24=0,0,ROUND($F24*Inputs!$H$28+Inputs!$I$28*12,0))</f>
        <v>0</v>
      </c>
      <c r="H24" s="38">
        <f>+IF(F24=0,0,ROUND(SUM(Inputs!$H$35:$H$37)*12,0))</f>
        <v>0</v>
      </c>
      <c r="I24" s="154">
        <f t="shared" si="4"/>
        <v>0</v>
      </c>
      <c r="J24" s="352"/>
      <c r="K24" s="352"/>
      <c r="L24" s="352"/>
      <c r="M24" s="352"/>
      <c r="N24" s="352"/>
      <c r="O24" s="352"/>
      <c r="P24" s="352"/>
      <c r="Q24" s="352"/>
      <c r="R24" s="352"/>
      <c r="S24" s="352"/>
      <c r="T24" s="352"/>
      <c r="U24" s="353"/>
      <c r="V24" s="354"/>
      <c r="W24" s="355"/>
      <c r="X24" s="355"/>
      <c r="Y24" s="355"/>
      <c r="Z24" s="355"/>
      <c r="AA24" s="355"/>
      <c r="AB24" s="355"/>
      <c r="AC24" s="355"/>
      <c r="AD24" s="355"/>
      <c r="AE24" s="355"/>
      <c r="AF24" s="355"/>
      <c r="AG24" s="356"/>
      <c r="AH24" s="352"/>
      <c r="AI24" s="355"/>
      <c r="AJ24" s="357"/>
      <c r="AK24" s="355"/>
      <c r="AL24" s="357"/>
      <c r="AM24" s="355"/>
      <c r="AN24" s="357"/>
      <c r="AO24" s="355"/>
      <c r="AP24" s="357"/>
    </row>
    <row r="25" spans="3:42" ht="15" hidden="1" x14ac:dyDescent="0.2">
      <c r="C25" s="7"/>
      <c r="D25" s="17" t="str">
        <f>IFERROR(INDEX('Filtered Class List'!$C$2:$C$603,MATCH('Budgeted Resources'!$C25,'Filtered Class List'!$B$2:$B$603,0)),"")</f>
        <v/>
      </c>
      <c r="E25" s="17"/>
      <c r="F25" s="37">
        <f>ROUND(IFERROR(INDEX('Filtered Class List'!$E$2:$Q$603, MATCH('Budgeted Resources'!D25, 'Filtered Class List'!$C$2:$C$603, 0), MATCH('Budgeted Resources'!E25, 'Filtered Class List'!$E$1:$Q$1, 0)),0),0)</f>
        <v>0</v>
      </c>
      <c r="G25" s="38">
        <f>+IF(F25=0,0,ROUND($F25*Inputs!$H$28+Inputs!$I$28*12,0))</f>
        <v>0</v>
      </c>
      <c r="H25" s="38">
        <f>+IF(F25=0,0,ROUND(SUM(Inputs!$H$35:$H$37)*12,0))</f>
        <v>0</v>
      </c>
      <c r="I25" s="154">
        <f t="shared" si="4"/>
        <v>0</v>
      </c>
      <c r="J25" s="352"/>
      <c r="K25" s="352"/>
      <c r="L25" s="352"/>
      <c r="M25" s="352"/>
      <c r="N25" s="352"/>
      <c r="O25" s="352"/>
      <c r="P25" s="352"/>
      <c r="Q25" s="352"/>
      <c r="R25" s="352"/>
      <c r="S25" s="352"/>
      <c r="T25" s="352"/>
      <c r="U25" s="353"/>
      <c r="V25" s="354"/>
      <c r="W25" s="355"/>
      <c r="X25" s="355"/>
      <c r="Y25" s="355"/>
      <c r="Z25" s="355"/>
      <c r="AA25" s="355"/>
      <c r="AB25" s="355"/>
      <c r="AC25" s="355"/>
      <c r="AD25" s="355"/>
      <c r="AE25" s="355"/>
      <c r="AF25" s="355"/>
      <c r="AG25" s="356"/>
      <c r="AH25" s="352"/>
      <c r="AI25" s="355"/>
      <c r="AJ25" s="357"/>
      <c r="AK25" s="355"/>
      <c r="AL25" s="357"/>
      <c r="AM25" s="355"/>
      <c r="AN25" s="357"/>
      <c r="AO25" s="355"/>
      <c r="AP25" s="357"/>
    </row>
    <row r="26" spans="3:42" ht="15" hidden="1" x14ac:dyDescent="0.2">
      <c r="C26" s="7"/>
      <c r="D26" s="17" t="str">
        <f>IFERROR(INDEX('Filtered Class List'!$C$2:$C$603,MATCH('Budgeted Resources'!$C26,'Filtered Class List'!$B$2:$B$603,0)),"")</f>
        <v/>
      </c>
      <c r="E26" s="17"/>
      <c r="F26" s="37">
        <f>ROUND(IFERROR(INDEX('Filtered Class List'!$E$2:$Q$603, MATCH('Budgeted Resources'!D26, 'Filtered Class List'!$C$2:$C$603, 0), MATCH('Budgeted Resources'!E26, 'Filtered Class List'!$E$1:$Q$1, 0)),0),0)</f>
        <v>0</v>
      </c>
      <c r="G26" s="38">
        <f>+IF(F26=0,0,ROUND($F26*Inputs!$H$28+Inputs!$I$28*12,0))</f>
        <v>0</v>
      </c>
      <c r="H26" s="38">
        <f>+IF(F26=0,0,ROUND(SUM(Inputs!$H$35:$H$37)*12,0))</f>
        <v>0</v>
      </c>
      <c r="I26" s="154">
        <f t="shared" si="4"/>
        <v>0</v>
      </c>
      <c r="J26" s="352"/>
      <c r="K26" s="352"/>
      <c r="L26" s="352"/>
      <c r="M26" s="352"/>
      <c r="N26" s="352"/>
      <c r="O26" s="352"/>
      <c r="P26" s="352"/>
      <c r="Q26" s="352"/>
      <c r="R26" s="352"/>
      <c r="S26" s="352"/>
      <c r="T26" s="352"/>
      <c r="U26" s="353"/>
      <c r="V26" s="354"/>
      <c r="W26" s="355"/>
      <c r="X26" s="355"/>
      <c r="Y26" s="355"/>
      <c r="Z26" s="355"/>
      <c r="AA26" s="355"/>
      <c r="AB26" s="355"/>
      <c r="AC26" s="355"/>
      <c r="AD26" s="355"/>
      <c r="AE26" s="355"/>
      <c r="AF26" s="355"/>
      <c r="AG26" s="356"/>
      <c r="AH26" s="352"/>
      <c r="AI26" s="355"/>
      <c r="AJ26" s="357"/>
      <c r="AK26" s="355"/>
      <c r="AL26" s="357"/>
      <c r="AM26" s="355"/>
      <c r="AN26" s="357"/>
      <c r="AO26" s="355"/>
      <c r="AP26" s="357"/>
    </row>
    <row r="27" spans="3:42" ht="15" hidden="1" x14ac:dyDescent="0.2">
      <c r="C27" s="7"/>
      <c r="D27" s="17" t="str">
        <f>IFERROR(INDEX('Filtered Class List'!$C$2:$C$603,MATCH('Budgeted Resources'!$C27,'Filtered Class List'!$B$2:$B$603,0)),"")</f>
        <v/>
      </c>
      <c r="E27" s="17"/>
      <c r="F27" s="37">
        <f>ROUND(IFERROR(INDEX('Filtered Class List'!$E$2:$Q$603, MATCH('Budgeted Resources'!D27, 'Filtered Class List'!$C$2:$C$603, 0), MATCH('Budgeted Resources'!E27, 'Filtered Class List'!$E$1:$Q$1, 0)),0),0)</f>
        <v>0</v>
      </c>
      <c r="G27" s="38">
        <f>+IF(F27=0,0,ROUND($F27*Inputs!$H$28+Inputs!$I$28*12,0))</f>
        <v>0</v>
      </c>
      <c r="H27" s="38">
        <f>+IF(F27=0,0,ROUND(SUM(Inputs!$H$35:$H$37)*12,0))</f>
        <v>0</v>
      </c>
      <c r="I27" s="154">
        <f t="shared" si="4"/>
        <v>0</v>
      </c>
      <c r="J27" s="352"/>
      <c r="K27" s="352"/>
      <c r="L27" s="352"/>
      <c r="M27" s="352"/>
      <c r="N27" s="352"/>
      <c r="O27" s="352"/>
      <c r="P27" s="352"/>
      <c r="Q27" s="352"/>
      <c r="R27" s="352"/>
      <c r="S27" s="352"/>
      <c r="T27" s="352"/>
      <c r="U27" s="353"/>
      <c r="V27" s="354"/>
      <c r="W27" s="355"/>
      <c r="X27" s="355"/>
      <c r="Y27" s="355"/>
      <c r="Z27" s="355"/>
      <c r="AA27" s="355"/>
      <c r="AB27" s="355"/>
      <c r="AC27" s="355"/>
      <c r="AD27" s="355"/>
      <c r="AE27" s="355"/>
      <c r="AF27" s="355"/>
      <c r="AG27" s="356"/>
      <c r="AH27" s="352"/>
      <c r="AI27" s="355"/>
      <c r="AJ27" s="357"/>
      <c r="AK27" s="355"/>
      <c r="AL27" s="357"/>
      <c r="AM27" s="355"/>
      <c r="AN27" s="357"/>
      <c r="AO27" s="355"/>
      <c r="AP27" s="357"/>
    </row>
    <row r="28" spans="3:42" ht="15" hidden="1" x14ac:dyDescent="0.2">
      <c r="C28" s="7"/>
      <c r="D28" s="17" t="str">
        <f>IFERROR(INDEX('Filtered Class List'!$C$2:$C$603,MATCH('Budgeted Resources'!$C28,'Filtered Class List'!$B$2:$B$603,0)),"")</f>
        <v/>
      </c>
      <c r="E28" s="17"/>
      <c r="F28" s="37">
        <f>ROUND(IFERROR(INDEX('Filtered Class List'!$E$2:$Q$603, MATCH('Budgeted Resources'!D28, 'Filtered Class List'!$C$2:$C$603, 0), MATCH('Budgeted Resources'!E28, 'Filtered Class List'!$E$1:$Q$1, 0)),0),0)</f>
        <v>0</v>
      </c>
      <c r="G28" s="38">
        <f>+IF(F28=0,0,ROUND($F28*Inputs!$H$28+Inputs!$I$28*12,0))</f>
        <v>0</v>
      </c>
      <c r="H28" s="38">
        <f>+IF(F28=0,0,ROUND(SUM(Inputs!$H$35:$H$37)*12,0))</f>
        <v>0</v>
      </c>
      <c r="I28" s="154">
        <f t="shared" si="4"/>
        <v>0</v>
      </c>
      <c r="J28" s="352"/>
      <c r="K28" s="352"/>
      <c r="L28" s="352"/>
      <c r="M28" s="352"/>
      <c r="N28" s="352"/>
      <c r="O28" s="352"/>
      <c r="P28" s="352"/>
      <c r="Q28" s="352"/>
      <c r="R28" s="352"/>
      <c r="S28" s="352"/>
      <c r="T28" s="352"/>
      <c r="U28" s="353"/>
      <c r="V28" s="354"/>
      <c r="W28" s="355"/>
      <c r="X28" s="355"/>
      <c r="Y28" s="355"/>
      <c r="Z28" s="355"/>
      <c r="AA28" s="355"/>
      <c r="AB28" s="355"/>
      <c r="AC28" s="355"/>
      <c r="AD28" s="355"/>
      <c r="AE28" s="355"/>
      <c r="AF28" s="355"/>
      <c r="AG28" s="356"/>
      <c r="AH28" s="352"/>
      <c r="AI28" s="355"/>
      <c r="AJ28" s="357"/>
      <c r="AK28" s="355"/>
      <c r="AL28" s="357"/>
      <c r="AM28" s="355"/>
      <c r="AN28" s="357"/>
      <c r="AO28" s="355"/>
      <c r="AP28" s="357"/>
    </row>
    <row r="29" spans="3:42" ht="15" hidden="1" x14ac:dyDescent="0.2">
      <c r="C29" s="7"/>
      <c r="D29" s="17" t="str">
        <f>IFERROR(INDEX('Filtered Class List'!$C$2:$C$603,MATCH('Budgeted Resources'!$C29,'Filtered Class List'!$B$2:$B$603,0)),"")</f>
        <v/>
      </c>
      <c r="E29" s="17"/>
      <c r="F29" s="37">
        <f>ROUND(IFERROR(INDEX('Filtered Class List'!$E$2:$Q$603, MATCH('Budgeted Resources'!D29, 'Filtered Class List'!$C$2:$C$603, 0), MATCH('Budgeted Resources'!E29, 'Filtered Class List'!$E$1:$Q$1, 0)),0),0)</f>
        <v>0</v>
      </c>
      <c r="G29" s="38">
        <f>+IF(F29=0,0,ROUND($F29*Inputs!$H$28+Inputs!$I$28*12,0))</f>
        <v>0</v>
      </c>
      <c r="H29" s="38">
        <f>+IF(F29=0,0,ROUND(SUM(Inputs!$H$35:$H$37)*12,0))</f>
        <v>0</v>
      </c>
      <c r="I29" s="154">
        <f t="shared" si="4"/>
        <v>0</v>
      </c>
      <c r="J29" s="352"/>
      <c r="K29" s="352"/>
      <c r="L29" s="352"/>
      <c r="M29" s="352"/>
      <c r="N29" s="352"/>
      <c r="O29" s="352"/>
      <c r="P29" s="352"/>
      <c r="Q29" s="352"/>
      <c r="R29" s="352"/>
      <c r="S29" s="352"/>
      <c r="T29" s="352"/>
      <c r="U29" s="353"/>
      <c r="V29" s="354"/>
      <c r="W29" s="355"/>
      <c r="X29" s="355"/>
      <c r="Y29" s="355"/>
      <c r="Z29" s="355"/>
      <c r="AA29" s="355"/>
      <c r="AB29" s="355"/>
      <c r="AC29" s="355"/>
      <c r="AD29" s="355"/>
      <c r="AE29" s="355"/>
      <c r="AF29" s="355"/>
      <c r="AG29" s="356"/>
      <c r="AH29" s="352"/>
      <c r="AI29" s="355"/>
      <c r="AJ29" s="357"/>
      <c r="AK29" s="355"/>
      <c r="AL29" s="357"/>
      <c r="AM29" s="355"/>
      <c r="AN29" s="357"/>
      <c r="AO29" s="355"/>
      <c r="AP29" s="357"/>
    </row>
    <row r="30" spans="3:42" ht="15" hidden="1" x14ac:dyDescent="0.2">
      <c r="C30" s="7"/>
      <c r="D30" s="17" t="str">
        <f>IFERROR(INDEX('Filtered Class List'!$C$2:$C$603,MATCH('Budgeted Resources'!$C30,'Filtered Class List'!$B$2:$B$603,0)),"")</f>
        <v/>
      </c>
      <c r="E30" s="17"/>
      <c r="F30" s="37">
        <f>ROUND(IFERROR(INDEX('Filtered Class List'!$E$2:$Q$603, MATCH('Budgeted Resources'!D30, 'Filtered Class List'!$C$2:$C$603, 0), MATCH('Budgeted Resources'!E30, 'Filtered Class List'!$E$1:$Q$1, 0)),0),0)</f>
        <v>0</v>
      </c>
      <c r="G30" s="38">
        <f>+IF(F30=0,0,ROUND($F30*Inputs!$H$28+Inputs!$I$28*12,0))</f>
        <v>0</v>
      </c>
      <c r="H30" s="38">
        <f>+IF(F30=0,0,ROUND(SUM(Inputs!$H$35:$H$37)*12,0))</f>
        <v>0</v>
      </c>
      <c r="I30" s="154">
        <f t="shared" si="4"/>
        <v>0</v>
      </c>
      <c r="J30" s="352"/>
      <c r="K30" s="352"/>
      <c r="L30" s="352"/>
      <c r="M30" s="352"/>
      <c r="N30" s="352"/>
      <c r="O30" s="352"/>
      <c r="P30" s="352"/>
      <c r="Q30" s="352"/>
      <c r="R30" s="352"/>
      <c r="S30" s="352"/>
      <c r="T30" s="352"/>
      <c r="U30" s="353"/>
      <c r="V30" s="354"/>
      <c r="W30" s="355"/>
      <c r="X30" s="355"/>
      <c r="Y30" s="355"/>
      <c r="Z30" s="355"/>
      <c r="AA30" s="355"/>
      <c r="AB30" s="355"/>
      <c r="AC30" s="355"/>
      <c r="AD30" s="355"/>
      <c r="AE30" s="355"/>
      <c r="AF30" s="355"/>
      <c r="AG30" s="356"/>
      <c r="AH30" s="352"/>
      <c r="AI30" s="355"/>
      <c r="AJ30" s="357"/>
      <c r="AK30" s="355"/>
      <c r="AL30" s="357"/>
      <c r="AM30" s="355"/>
      <c r="AN30" s="357"/>
      <c r="AO30" s="355"/>
      <c r="AP30" s="357"/>
    </row>
    <row r="31" spans="3:42" ht="15" hidden="1" x14ac:dyDescent="0.2">
      <c r="C31" s="7"/>
      <c r="D31" s="17" t="str">
        <f>IFERROR(INDEX('Filtered Class List'!$C$2:$C$603,MATCH('Budgeted Resources'!$C31,'Filtered Class List'!$B$2:$B$603,0)),"")</f>
        <v/>
      </c>
      <c r="E31" s="17"/>
      <c r="F31" s="37">
        <f>ROUND(IFERROR(INDEX('Filtered Class List'!$E$2:$Q$603, MATCH('Budgeted Resources'!D31, 'Filtered Class List'!$C$2:$C$603, 0), MATCH('Budgeted Resources'!E31, 'Filtered Class List'!$E$1:$Q$1, 0)),0),0)</f>
        <v>0</v>
      </c>
      <c r="G31" s="38">
        <f>+IF(F31=0,0,ROUND($F31*Inputs!$H$28+Inputs!$I$28*12,0))</f>
        <v>0</v>
      </c>
      <c r="H31" s="38">
        <f>+IF(F31=0,0,ROUND(SUM(Inputs!$H$35:$H$37)*12,0))</f>
        <v>0</v>
      </c>
      <c r="I31" s="154">
        <f t="shared" ref="I31:I40" si="5">+SUM(F31:H31)</f>
        <v>0</v>
      </c>
      <c r="J31" s="352"/>
      <c r="K31" s="352"/>
      <c r="L31" s="352"/>
      <c r="M31" s="352"/>
      <c r="N31" s="352"/>
      <c r="O31" s="352"/>
      <c r="P31" s="352"/>
      <c r="Q31" s="352"/>
      <c r="R31" s="352"/>
      <c r="S31" s="352"/>
      <c r="T31" s="352"/>
      <c r="U31" s="353"/>
      <c r="V31" s="354"/>
      <c r="W31" s="355"/>
      <c r="X31" s="355"/>
      <c r="Y31" s="355"/>
      <c r="Z31" s="355"/>
      <c r="AA31" s="355"/>
      <c r="AB31" s="355"/>
      <c r="AC31" s="355"/>
      <c r="AD31" s="355"/>
      <c r="AE31" s="355"/>
      <c r="AF31" s="355"/>
      <c r="AG31" s="356"/>
      <c r="AH31" s="352"/>
      <c r="AI31" s="355"/>
      <c r="AJ31" s="357"/>
      <c r="AK31" s="355"/>
      <c r="AL31" s="357"/>
      <c r="AM31" s="355"/>
      <c r="AN31" s="357"/>
      <c r="AO31" s="355"/>
      <c r="AP31" s="357"/>
    </row>
    <row r="32" spans="3:42" ht="15" hidden="1" x14ac:dyDescent="0.2">
      <c r="C32" s="7"/>
      <c r="D32" s="17" t="str">
        <f>IFERROR(INDEX('Filtered Class List'!$C$2:$C$603,MATCH('Budgeted Resources'!$C32,'Filtered Class List'!$B$2:$B$603,0)),"")</f>
        <v/>
      </c>
      <c r="E32" s="17"/>
      <c r="F32" s="37">
        <f>ROUND(IFERROR(INDEX('Filtered Class List'!$E$2:$Q$603, MATCH('Budgeted Resources'!D32, 'Filtered Class List'!$C$2:$C$603, 0), MATCH('Budgeted Resources'!E32, 'Filtered Class List'!$E$1:$Q$1, 0)),0),0)</f>
        <v>0</v>
      </c>
      <c r="G32" s="38">
        <f>+IF(F32=0,0,ROUND($F32*Inputs!$H$28+Inputs!$I$28*12,0))</f>
        <v>0</v>
      </c>
      <c r="H32" s="38">
        <f>+IF(F32=0,0,ROUND(SUM(Inputs!$H$35:$H$37)*12,0))</f>
        <v>0</v>
      </c>
      <c r="I32" s="154">
        <f t="shared" si="5"/>
        <v>0</v>
      </c>
      <c r="J32" s="352"/>
      <c r="K32" s="352"/>
      <c r="L32" s="352"/>
      <c r="M32" s="352"/>
      <c r="N32" s="352"/>
      <c r="O32" s="352"/>
      <c r="P32" s="352"/>
      <c r="Q32" s="352"/>
      <c r="R32" s="352"/>
      <c r="S32" s="352"/>
      <c r="T32" s="352"/>
      <c r="U32" s="353"/>
      <c r="V32" s="354"/>
      <c r="W32" s="355"/>
      <c r="X32" s="355"/>
      <c r="Y32" s="355"/>
      <c r="Z32" s="355"/>
      <c r="AA32" s="355"/>
      <c r="AB32" s="355"/>
      <c r="AC32" s="355"/>
      <c r="AD32" s="355"/>
      <c r="AE32" s="355"/>
      <c r="AF32" s="355"/>
      <c r="AG32" s="356"/>
      <c r="AH32" s="352"/>
      <c r="AI32" s="355"/>
      <c r="AJ32" s="357"/>
      <c r="AK32" s="355"/>
      <c r="AL32" s="357"/>
      <c r="AM32" s="355"/>
      <c r="AN32" s="357"/>
      <c r="AO32" s="355"/>
      <c r="AP32" s="357"/>
    </row>
    <row r="33" spans="3:42" ht="15" hidden="1" x14ac:dyDescent="0.2">
      <c r="C33" s="7"/>
      <c r="D33" s="17" t="str">
        <f>IFERROR(INDEX('Filtered Class List'!$C$2:$C$603,MATCH('Budgeted Resources'!$C33,'Filtered Class List'!$B$2:$B$603,0)),"")</f>
        <v/>
      </c>
      <c r="E33" s="17"/>
      <c r="F33" s="37">
        <f>ROUND(IFERROR(INDEX('Filtered Class List'!$E$2:$Q$603, MATCH('Budgeted Resources'!D33, 'Filtered Class List'!$C$2:$C$603, 0), MATCH('Budgeted Resources'!E33, 'Filtered Class List'!$E$1:$Q$1, 0)),0),0)</f>
        <v>0</v>
      </c>
      <c r="G33" s="38">
        <f>+IF(F33=0,0,ROUND($F33*Inputs!$H$28+Inputs!$I$28*12,0))</f>
        <v>0</v>
      </c>
      <c r="H33" s="38">
        <f>+IF(F33=0,0,ROUND(SUM(Inputs!$H$35:$H$37)*12,0))</f>
        <v>0</v>
      </c>
      <c r="I33" s="154">
        <f t="shared" si="5"/>
        <v>0</v>
      </c>
      <c r="J33" s="352"/>
      <c r="K33" s="352"/>
      <c r="L33" s="352"/>
      <c r="M33" s="352"/>
      <c r="N33" s="352"/>
      <c r="O33" s="352"/>
      <c r="P33" s="352"/>
      <c r="Q33" s="352"/>
      <c r="R33" s="352"/>
      <c r="S33" s="352"/>
      <c r="T33" s="352"/>
      <c r="U33" s="353"/>
      <c r="V33" s="354"/>
      <c r="W33" s="355"/>
      <c r="X33" s="355"/>
      <c r="Y33" s="355"/>
      <c r="Z33" s="355"/>
      <c r="AA33" s="355"/>
      <c r="AB33" s="355"/>
      <c r="AC33" s="355"/>
      <c r="AD33" s="355"/>
      <c r="AE33" s="355"/>
      <c r="AF33" s="355"/>
      <c r="AG33" s="356"/>
      <c r="AH33" s="352"/>
      <c r="AI33" s="355"/>
      <c r="AJ33" s="357"/>
      <c r="AK33" s="355"/>
      <c r="AL33" s="357"/>
      <c r="AM33" s="355"/>
      <c r="AN33" s="357"/>
      <c r="AO33" s="355"/>
      <c r="AP33" s="357"/>
    </row>
    <row r="34" spans="3:42" ht="15" hidden="1" x14ac:dyDescent="0.2">
      <c r="C34" s="7"/>
      <c r="D34" s="17" t="str">
        <f>IFERROR(INDEX('Filtered Class List'!$C$2:$C$603,MATCH('Budgeted Resources'!$C34,'Filtered Class List'!$B$2:$B$603,0)),"")</f>
        <v/>
      </c>
      <c r="E34" s="17"/>
      <c r="F34" s="37">
        <f>ROUND(IFERROR(INDEX('Filtered Class List'!$E$2:$Q$603, MATCH('Budgeted Resources'!D34, 'Filtered Class List'!$C$2:$C$603, 0), MATCH('Budgeted Resources'!E34, 'Filtered Class List'!$E$1:$Q$1, 0)),0),0)</f>
        <v>0</v>
      </c>
      <c r="G34" s="38">
        <f>+IF(F34=0,0,ROUND($F34*Inputs!$H$28+Inputs!$I$28*12,0))</f>
        <v>0</v>
      </c>
      <c r="H34" s="38">
        <f>+IF(F34=0,0,ROUND(SUM(Inputs!$H$35:$H$37)*12,0))</f>
        <v>0</v>
      </c>
      <c r="I34" s="154">
        <f t="shared" si="5"/>
        <v>0</v>
      </c>
      <c r="J34" s="352"/>
      <c r="K34" s="352"/>
      <c r="L34" s="352"/>
      <c r="M34" s="352"/>
      <c r="N34" s="352"/>
      <c r="O34" s="352"/>
      <c r="P34" s="352"/>
      <c r="Q34" s="352"/>
      <c r="R34" s="352"/>
      <c r="S34" s="352"/>
      <c r="T34" s="352"/>
      <c r="U34" s="353"/>
      <c r="V34" s="354"/>
      <c r="W34" s="355"/>
      <c r="X34" s="355"/>
      <c r="Y34" s="355"/>
      <c r="Z34" s="355"/>
      <c r="AA34" s="355"/>
      <c r="AB34" s="355"/>
      <c r="AC34" s="355"/>
      <c r="AD34" s="355"/>
      <c r="AE34" s="355"/>
      <c r="AF34" s="355"/>
      <c r="AG34" s="356"/>
      <c r="AH34" s="352"/>
      <c r="AI34" s="355"/>
      <c r="AJ34" s="357"/>
      <c r="AK34" s="355"/>
      <c r="AL34" s="357"/>
      <c r="AM34" s="355"/>
      <c r="AN34" s="357"/>
      <c r="AO34" s="355"/>
      <c r="AP34" s="357"/>
    </row>
    <row r="35" spans="3:42" ht="15" hidden="1" x14ac:dyDescent="0.2">
      <c r="C35" s="7"/>
      <c r="D35" s="17" t="str">
        <f>IFERROR(INDEX('Filtered Class List'!$C$2:$C$603,MATCH('Budgeted Resources'!$C35,'Filtered Class List'!$B$2:$B$603,0)),"")</f>
        <v/>
      </c>
      <c r="E35" s="17"/>
      <c r="F35" s="37">
        <f>ROUND(IFERROR(INDEX('Filtered Class List'!$E$2:$Q$603, MATCH('Budgeted Resources'!D35, 'Filtered Class List'!$C$2:$C$603, 0), MATCH('Budgeted Resources'!E35, 'Filtered Class List'!$E$1:$Q$1, 0)),0),0)</f>
        <v>0</v>
      </c>
      <c r="G35" s="38">
        <f>+IF(F35=0,0,ROUND($F35*Inputs!$H$28+Inputs!$I$28*12,0))</f>
        <v>0</v>
      </c>
      <c r="H35" s="38">
        <f>+IF(F35=0,0,ROUND(SUM(Inputs!$H$35:$H$37)*12,0))</f>
        <v>0</v>
      </c>
      <c r="I35" s="154">
        <f t="shared" si="5"/>
        <v>0</v>
      </c>
      <c r="J35" s="352"/>
      <c r="K35" s="352"/>
      <c r="L35" s="352"/>
      <c r="M35" s="352"/>
      <c r="N35" s="352"/>
      <c r="O35" s="352"/>
      <c r="P35" s="352"/>
      <c r="Q35" s="352"/>
      <c r="R35" s="352"/>
      <c r="S35" s="352"/>
      <c r="T35" s="352"/>
      <c r="U35" s="353"/>
      <c r="V35" s="354"/>
      <c r="W35" s="355"/>
      <c r="X35" s="355"/>
      <c r="Y35" s="355"/>
      <c r="Z35" s="355"/>
      <c r="AA35" s="355"/>
      <c r="AB35" s="355"/>
      <c r="AC35" s="355"/>
      <c r="AD35" s="355"/>
      <c r="AE35" s="355"/>
      <c r="AF35" s="355"/>
      <c r="AG35" s="356"/>
      <c r="AH35" s="352"/>
      <c r="AI35" s="355"/>
      <c r="AJ35" s="357"/>
      <c r="AK35" s="355"/>
      <c r="AL35" s="357"/>
      <c r="AM35" s="355"/>
      <c r="AN35" s="357"/>
      <c r="AO35" s="355"/>
      <c r="AP35" s="357"/>
    </row>
    <row r="36" spans="3:42" ht="15" hidden="1" x14ac:dyDescent="0.2">
      <c r="C36" s="7"/>
      <c r="D36" s="17" t="str">
        <f>IFERROR(INDEX('Filtered Class List'!$C$2:$C$603,MATCH('Budgeted Resources'!$C36,'Filtered Class List'!$B$2:$B$603,0)),"")</f>
        <v/>
      </c>
      <c r="E36" s="17"/>
      <c r="F36" s="37">
        <f>ROUND(IFERROR(INDEX('Filtered Class List'!$E$2:$Q$603, MATCH('Budgeted Resources'!D36, 'Filtered Class List'!$C$2:$C$603, 0), MATCH('Budgeted Resources'!E36, 'Filtered Class List'!$E$1:$Q$1, 0)),0),0)</f>
        <v>0</v>
      </c>
      <c r="G36" s="38">
        <f>+IF(F36=0,0,ROUND($F36*Inputs!$H$28+Inputs!$I$28*12,0))</f>
        <v>0</v>
      </c>
      <c r="H36" s="38">
        <f>+IF(F36=0,0,ROUND(SUM(Inputs!$H$35:$H$37)*12,0))</f>
        <v>0</v>
      </c>
      <c r="I36" s="154">
        <f t="shared" si="5"/>
        <v>0</v>
      </c>
      <c r="J36" s="352"/>
      <c r="K36" s="352"/>
      <c r="L36" s="352"/>
      <c r="M36" s="352"/>
      <c r="N36" s="352"/>
      <c r="O36" s="352"/>
      <c r="P36" s="352"/>
      <c r="Q36" s="352"/>
      <c r="R36" s="352"/>
      <c r="S36" s="352"/>
      <c r="T36" s="352"/>
      <c r="U36" s="353"/>
      <c r="V36" s="354"/>
      <c r="W36" s="355"/>
      <c r="X36" s="355"/>
      <c r="Y36" s="355"/>
      <c r="Z36" s="355"/>
      <c r="AA36" s="355"/>
      <c r="AB36" s="355"/>
      <c r="AC36" s="355"/>
      <c r="AD36" s="355"/>
      <c r="AE36" s="355"/>
      <c r="AF36" s="355"/>
      <c r="AG36" s="356"/>
      <c r="AH36" s="352"/>
      <c r="AI36" s="355"/>
      <c r="AJ36" s="357"/>
      <c r="AK36" s="355"/>
      <c r="AL36" s="357"/>
      <c r="AM36" s="355"/>
      <c r="AN36" s="357"/>
      <c r="AO36" s="355"/>
      <c r="AP36" s="357"/>
    </row>
    <row r="37" spans="3:42" ht="15" hidden="1" x14ac:dyDescent="0.2">
      <c r="C37" s="7"/>
      <c r="D37" s="17" t="str">
        <f>IFERROR(INDEX('Filtered Class List'!$C$2:$C$603,MATCH('Budgeted Resources'!$C37,'Filtered Class List'!$B$2:$B$603,0)),"")</f>
        <v/>
      </c>
      <c r="E37" s="17"/>
      <c r="F37" s="37">
        <f>ROUND(IFERROR(INDEX('Filtered Class List'!$E$2:$Q$603, MATCH('Budgeted Resources'!D37, 'Filtered Class List'!$C$2:$C$603, 0), MATCH('Budgeted Resources'!E37, 'Filtered Class List'!$E$1:$Q$1, 0)),0),0)</f>
        <v>0</v>
      </c>
      <c r="G37" s="38">
        <f>+IF(F37=0,0,ROUND($F37*Inputs!$H$28+Inputs!$I$28*12,0))</f>
        <v>0</v>
      </c>
      <c r="H37" s="38">
        <f>+IF(F37=0,0,ROUND(SUM(Inputs!$H$35:$H$37)*12,0))</f>
        <v>0</v>
      </c>
      <c r="I37" s="154">
        <f t="shared" si="5"/>
        <v>0</v>
      </c>
      <c r="J37" s="352"/>
      <c r="K37" s="352"/>
      <c r="L37" s="352"/>
      <c r="M37" s="352"/>
      <c r="N37" s="352"/>
      <c r="O37" s="352"/>
      <c r="P37" s="352"/>
      <c r="Q37" s="352"/>
      <c r="R37" s="352"/>
      <c r="S37" s="352"/>
      <c r="T37" s="352"/>
      <c r="U37" s="353"/>
      <c r="V37" s="354"/>
      <c r="W37" s="355"/>
      <c r="X37" s="355"/>
      <c r="Y37" s="355"/>
      <c r="Z37" s="355"/>
      <c r="AA37" s="355"/>
      <c r="AB37" s="355"/>
      <c r="AC37" s="355"/>
      <c r="AD37" s="355"/>
      <c r="AE37" s="355"/>
      <c r="AF37" s="355"/>
      <c r="AG37" s="356"/>
      <c r="AH37" s="352"/>
      <c r="AI37" s="355"/>
      <c r="AJ37" s="357"/>
      <c r="AK37" s="355"/>
      <c r="AL37" s="357"/>
      <c r="AM37" s="355"/>
      <c r="AN37" s="357"/>
      <c r="AO37" s="355"/>
      <c r="AP37" s="357"/>
    </row>
    <row r="38" spans="3:42" ht="15" hidden="1" x14ac:dyDescent="0.2">
      <c r="C38" s="7"/>
      <c r="D38" s="17" t="str">
        <f>IFERROR(INDEX('Filtered Class List'!$C$2:$C$603,MATCH('Budgeted Resources'!$C38,'Filtered Class List'!$B$2:$B$603,0)),"")</f>
        <v/>
      </c>
      <c r="E38" s="17"/>
      <c r="F38" s="37">
        <f>ROUND(IFERROR(INDEX('Filtered Class List'!$E$2:$Q$603, MATCH('Budgeted Resources'!D38, 'Filtered Class List'!$C$2:$C$603, 0), MATCH('Budgeted Resources'!E38, 'Filtered Class List'!$E$1:$Q$1, 0)),0),0)</f>
        <v>0</v>
      </c>
      <c r="G38" s="38">
        <f>+IF(F38=0,0,ROUND($F38*Inputs!$H$28+Inputs!$I$28*12,0))</f>
        <v>0</v>
      </c>
      <c r="H38" s="38">
        <f>+IF(F38=0,0,ROUND(SUM(Inputs!$H$35:$H$37)*12,0))</f>
        <v>0</v>
      </c>
      <c r="I38" s="154">
        <f t="shared" si="5"/>
        <v>0</v>
      </c>
      <c r="J38" s="352"/>
      <c r="K38" s="352"/>
      <c r="L38" s="352"/>
      <c r="M38" s="352"/>
      <c r="N38" s="352"/>
      <c r="O38" s="352"/>
      <c r="P38" s="352"/>
      <c r="Q38" s="352"/>
      <c r="R38" s="352"/>
      <c r="S38" s="352"/>
      <c r="T38" s="352"/>
      <c r="U38" s="353"/>
      <c r="V38" s="354"/>
      <c r="W38" s="355"/>
      <c r="X38" s="355"/>
      <c r="Y38" s="355"/>
      <c r="Z38" s="355"/>
      <c r="AA38" s="355"/>
      <c r="AB38" s="355"/>
      <c r="AC38" s="355"/>
      <c r="AD38" s="355"/>
      <c r="AE38" s="355"/>
      <c r="AF38" s="355"/>
      <c r="AG38" s="356"/>
      <c r="AH38" s="352"/>
      <c r="AI38" s="355"/>
      <c r="AJ38" s="357"/>
      <c r="AK38" s="355"/>
      <c r="AL38" s="357"/>
      <c r="AM38" s="355"/>
      <c r="AN38" s="357"/>
      <c r="AO38" s="355"/>
      <c r="AP38" s="357"/>
    </row>
    <row r="39" spans="3:42" ht="15" hidden="1" x14ac:dyDescent="0.2">
      <c r="C39" s="7"/>
      <c r="D39" s="17" t="str">
        <f>IFERROR(INDEX('Filtered Class List'!$C$2:$C$603,MATCH('Budgeted Resources'!$C39,'Filtered Class List'!$B$2:$B$603,0)),"")</f>
        <v/>
      </c>
      <c r="E39" s="17"/>
      <c r="F39" s="37">
        <f>ROUND(IFERROR(INDEX('Filtered Class List'!$E$2:$Q$603, MATCH('Budgeted Resources'!D39, 'Filtered Class List'!$C$2:$C$603, 0), MATCH('Budgeted Resources'!E39, 'Filtered Class List'!$E$1:$Q$1, 0)),0),0)</f>
        <v>0</v>
      </c>
      <c r="G39" s="38">
        <f>+IF(F39=0,0,ROUND($F39*Inputs!$H$28+Inputs!$I$28*12,0))</f>
        <v>0</v>
      </c>
      <c r="H39" s="38">
        <f>+IF(F39=0,0,ROUND(SUM(Inputs!$H$35:$H$37)*12,0))</f>
        <v>0</v>
      </c>
      <c r="I39" s="154">
        <f t="shared" si="5"/>
        <v>0</v>
      </c>
      <c r="J39" s="352"/>
      <c r="K39" s="352"/>
      <c r="L39" s="352"/>
      <c r="M39" s="352"/>
      <c r="N39" s="352"/>
      <c r="O39" s="352"/>
      <c r="P39" s="352"/>
      <c r="Q39" s="352"/>
      <c r="R39" s="352"/>
      <c r="S39" s="352"/>
      <c r="T39" s="352"/>
      <c r="U39" s="353"/>
      <c r="V39" s="354"/>
      <c r="W39" s="355"/>
      <c r="X39" s="355"/>
      <c r="Y39" s="355"/>
      <c r="Z39" s="355"/>
      <c r="AA39" s="355"/>
      <c r="AB39" s="355"/>
      <c r="AC39" s="355"/>
      <c r="AD39" s="355"/>
      <c r="AE39" s="355"/>
      <c r="AF39" s="355"/>
      <c r="AG39" s="356"/>
      <c r="AH39" s="352"/>
      <c r="AI39" s="355"/>
      <c r="AJ39" s="357"/>
      <c r="AK39" s="355"/>
      <c r="AL39" s="357"/>
      <c r="AM39" s="355"/>
      <c r="AN39" s="357"/>
      <c r="AO39" s="355"/>
      <c r="AP39" s="357"/>
    </row>
    <row r="40" spans="3:42" ht="15" hidden="1" x14ac:dyDescent="0.2">
      <c r="C40" s="7"/>
      <c r="D40" s="17" t="str">
        <f>IFERROR(INDEX('Filtered Class List'!$C$2:$C$603,MATCH('Budgeted Resources'!$C40,'Filtered Class List'!$B$2:$B$603,0)),"")</f>
        <v/>
      </c>
      <c r="E40" s="17"/>
      <c r="F40" s="37">
        <f>ROUND(IFERROR(INDEX('Filtered Class List'!$E$2:$Q$603, MATCH('Budgeted Resources'!D40, 'Filtered Class List'!$C$2:$C$603, 0), MATCH('Budgeted Resources'!E40, 'Filtered Class List'!$E$1:$Q$1, 0)),0),0)</f>
        <v>0</v>
      </c>
      <c r="G40" s="38">
        <f>+IF(F40=0,0,ROUND($F40*Inputs!$H$28+Inputs!$I$28*12,0))</f>
        <v>0</v>
      </c>
      <c r="H40" s="38">
        <f>+IF(F40=0,0,ROUND(SUM(Inputs!$H$35:$H$37)*12,0))</f>
        <v>0</v>
      </c>
      <c r="I40" s="154">
        <f t="shared" si="5"/>
        <v>0</v>
      </c>
      <c r="J40" s="352"/>
      <c r="K40" s="352"/>
      <c r="L40" s="352"/>
      <c r="M40" s="352"/>
      <c r="N40" s="352"/>
      <c r="O40" s="352"/>
      <c r="P40" s="352"/>
      <c r="Q40" s="352"/>
      <c r="R40" s="352"/>
      <c r="S40" s="352"/>
      <c r="T40" s="352"/>
      <c r="U40" s="353"/>
      <c r="V40" s="354"/>
      <c r="W40" s="355"/>
      <c r="X40" s="355"/>
      <c r="Y40" s="355"/>
      <c r="Z40" s="355"/>
      <c r="AA40" s="355"/>
      <c r="AB40" s="355"/>
      <c r="AC40" s="355"/>
      <c r="AD40" s="355"/>
      <c r="AE40" s="355"/>
      <c r="AF40" s="355"/>
      <c r="AG40" s="356"/>
      <c r="AH40" s="352"/>
      <c r="AI40" s="355"/>
      <c r="AJ40" s="357"/>
      <c r="AK40" s="355"/>
      <c r="AL40" s="357"/>
      <c r="AM40" s="355"/>
      <c r="AN40" s="357"/>
      <c r="AO40" s="355"/>
      <c r="AP40" s="357"/>
    </row>
    <row r="41" spans="3:42" ht="15" hidden="1" x14ac:dyDescent="0.2">
      <c r="C41" s="7"/>
      <c r="D41" s="17" t="str">
        <f>IFERROR(INDEX('Filtered Class List'!$C$2:$C$603,MATCH('Budgeted Resources'!$C41,'Filtered Class List'!$B$2:$B$603,0)),"")</f>
        <v/>
      </c>
      <c r="E41" s="17"/>
      <c r="F41" s="37">
        <f>ROUND(IFERROR(INDEX('Filtered Class List'!$E$2:$Q$603, MATCH('Budgeted Resources'!D41, 'Filtered Class List'!$C$2:$C$603, 0), MATCH('Budgeted Resources'!E41, 'Filtered Class List'!$E$1:$Q$1, 0)),0),0)</f>
        <v>0</v>
      </c>
      <c r="G41" s="38">
        <f>+IF(F41=0,0,ROUND($F41*Inputs!$H$28+Inputs!$I$28*12,0))</f>
        <v>0</v>
      </c>
      <c r="H41" s="38">
        <f>+IF(F41=0,0,ROUND(SUM(Inputs!$H$35:$H$37)*12,0))</f>
        <v>0</v>
      </c>
      <c r="I41" s="154">
        <f t="shared" si="3"/>
        <v>0</v>
      </c>
      <c r="J41" s="352"/>
      <c r="K41" s="352"/>
      <c r="L41" s="352"/>
      <c r="M41" s="352"/>
      <c r="N41" s="352"/>
      <c r="O41" s="352"/>
      <c r="P41" s="352"/>
      <c r="Q41" s="352"/>
      <c r="R41" s="352"/>
      <c r="S41" s="352"/>
      <c r="T41" s="352"/>
      <c r="U41" s="353"/>
      <c r="V41" s="354"/>
      <c r="W41" s="355"/>
      <c r="X41" s="355"/>
      <c r="Y41" s="355"/>
      <c r="Z41" s="355"/>
      <c r="AA41" s="355"/>
      <c r="AB41" s="355"/>
      <c r="AC41" s="355"/>
      <c r="AD41" s="355"/>
      <c r="AE41" s="355"/>
      <c r="AF41" s="355"/>
      <c r="AG41" s="356"/>
      <c r="AH41" s="352"/>
      <c r="AI41" s="355"/>
      <c r="AJ41" s="357"/>
      <c r="AK41" s="355"/>
      <c r="AL41" s="357"/>
      <c r="AM41" s="355"/>
      <c r="AN41" s="357"/>
      <c r="AO41" s="355"/>
      <c r="AP41" s="357"/>
    </row>
    <row r="42" spans="3:42" ht="15" hidden="1" x14ac:dyDescent="0.2">
      <c r="C42" s="7"/>
      <c r="D42" s="17" t="str">
        <f>IFERROR(INDEX('Filtered Class List'!$C$2:$C$603,MATCH('Budgeted Resources'!$C42,'Filtered Class List'!$B$2:$B$603,0)),"")</f>
        <v/>
      </c>
      <c r="E42" s="17"/>
      <c r="F42" s="37">
        <f>ROUND(IFERROR(INDEX('Filtered Class List'!$E$2:$Q$603, MATCH('Budgeted Resources'!D42, 'Filtered Class List'!$C$2:$C$603, 0), MATCH('Budgeted Resources'!E42, 'Filtered Class List'!$E$1:$Q$1, 0)),0),0)</f>
        <v>0</v>
      </c>
      <c r="G42" s="38">
        <f>+IF(F42=0,0,ROUND($F42*Inputs!$H$28+Inputs!$I$28*12,0))</f>
        <v>0</v>
      </c>
      <c r="H42" s="38">
        <f>+IF(F42=0,0,ROUND(SUM(Inputs!$H$35:$H$37)*12,0))</f>
        <v>0</v>
      </c>
      <c r="I42" s="154">
        <f t="shared" si="3"/>
        <v>0</v>
      </c>
      <c r="J42" s="352"/>
      <c r="K42" s="352"/>
      <c r="L42" s="352"/>
      <c r="M42" s="352"/>
      <c r="N42" s="352"/>
      <c r="O42" s="352"/>
      <c r="P42" s="352"/>
      <c r="Q42" s="352"/>
      <c r="R42" s="352"/>
      <c r="S42" s="352"/>
      <c r="T42" s="352"/>
      <c r="U42" s="353"/>
      <c r="V42" s="354"/>
      <c r="W42" s="355"/>
      <c r="X42" s="355"/>
      <c r="Y42" s="355"/>
      <c r="Z42" s="355"/>
      <c r="AA42" s="355"/>
      <c r="AB42" s="355"/>
      <c r="AC42" s="355"/>
      <c r="AD42" s="355"/>
      <c r="AE42" s="355"/>
      <c r="AF42" s="355"/>
      <c r="AG42" s="356"/>
      <c r="AH42" s="352"/>
      <c r="AI42" s="355"/>
      <c r="AJ42" s="357"/>
      <c r="AK42" s="355"/>
      <c r="AL42" s="357"/>
      <c r="AM42" s="355"/>
      <c r="AN42" s="357"/>
      <c r="AO42" s="355"/>
      <c r="AP42" s="357"/>
    </row>
    <row r="43" spans="3:42" ht="15" hidden="1" x14ac:dyDescent="0.2">
      <c r="C43" s="7"/>
      <c r="D43" s="17" t="str">
        <f>IFERROR(INDEX('Filtered Class List'!$C$2:$C$603,MATCH('Budgeted Resources'!$C43,'Filtered Class List'!$B$2:$B$603,0)),"")</f>
        <v/>
      </c>
      <c r="E43" s="17"/>
      <c r="F43" s="37">
        <f>ROUND(IFERROR(INDEX('Filtered Class List'!$E$2:$Q$603, MATCH('Budgeted Resources'!D43, 'Filtered Class List'!$C$2:$C$603, 0), MATCH('Budgeted Resources'!E43, 'Filtered Class List'!$E$1:$Q$1, 0)),0),0)</f>
        <v>0</v>
      </c>
      <c r="G43" s="38">
        <f>+IF(F43=0,0,ROUND($F43*Inputs!$H$28+Inputs!$I$28*12,0))</f>
        <v>0</v>
      </c>
      <c r="H43" s="38">
        <f>+IF(F43=0,0,ROUND(SUM(Inputs!$H$35:$H$37)*12,0))</f>
        <v>0</v>
      </c>
      <c r="I43" s="154">
        <f t="shared" si="3"/>
        <v>0</v>
      </c>
      <c r="J43" s="352"/>
      <c r="K43" s="352"/>
      <c r="L43" s="352"/>
      <c r="M43" s="352"/>
      <c r="N43" s="352"/>
      <c r="O43" s="352"/>
      <c r="P43" s="352"/>
      <c r="Q43" s="352"/>
      <c r="R43" s="352"/>
      <c r="S43" s="352"/>
      <c r="T43" s="352"/>
      <c r="U43" s="353"/>
      <c r="V43" s="354"/>
      <c r="W43" s="355"/>
      <c r="X43" s="355"/>
      <c r="Y43" s="355"/>
      <c r="Z43" s="355"/>
      <c r="AA43" s="355"/>
      <c r="AB43" s="355"/>
      <c r="AC43" s="355"/>
      <c r="AD43" s="355"/>
      <c r="AE43" s="355"/>
      <c r="AF43" s="355"/>
      <c r="AG43" s="356"/>
      <c r="AH43" s="352"/>
      <c r="AI43" s="355"/>
      <c r="AJ43" s="357"/>
      <c r="AK43" s="355"/>
      <c r="AL43" s="357"/>
      <c r="AM43" s="355"/>
      <c r="AN43" s="357"/>
      <c r="AO43" s="355"/>
      <c r="AP43" s="357"/>
    </row>
    <row r="44" spans="3:42" ht="15" hidden="1" x14ac:dyDescent="0.2">
      <c r="C44" s="7"/>
      <c r="D44" s="17" t="str">
        <f>IFERROR(INDEX('Filtered Class List'!$C$2:$C$603,MATCH('Budgeted Resources'!$C44,'Filtered Class List'!$B$2:$B$603,0)),"")</f>
        <v/>
      </c>
      <c r="E44" s="17"/>
      <c r="F44" s="37">
        <f>ROUND(IFERROR(INDEX('Filtered Class List'!$E$2:$Q$603, MATCH('Budgeted Resources'!D44, 'Filtered Class List'!$C$2:$C$603, 0), MATCH('Budgeted Resources'!E44, 'Filtered Class List'!$E$1:$Q$1, 0)),0),0)</f>
        <v>0</v>
      </c>
      <c r="G44" s="38">
        <f>+IF(F44=0,0,ROUND($F44*Inputs!$H$28+Inputs!$I$28*12,0))</f>
        <v>0</v>
      </c>
      <c r="H44" s="38">
        <f>+IF(F44=0,0,ROUND(SUM(Inputs!$H$35:$H$37)*12,0))</f>
        <v>0</v>
      </c>
      <c r="I44" s="154">
        <f t="shared" si="3"/>
        <v>0</v>
      </c>
      <c r="J44" s="352"/>
      <c r="K44" s="352"/>
      <c r="L44" s="352"/>
      <c r="M44" s="352"/>
      <c r="N44" s="352"/>
      <c r="O44" s="352"/>
      <c r="P44" s="352"/>
      <c r="Q44" s="352"/>
      <c r="R44" s="352"/>
      <c r="S44" s="352"/>
      <c r="T44" s="352"/>
      <c r="U44" s="353"/>
      <c r="V44" s="354"/>
      <c r="W44" s="355"/>
      <c r="X44" s="355"/>
      <c r="Y44" s="355"/>
      <c r="Z44" s="355"/>
      <c r="AA44" s="355"/>
      <c r="AB44" s="355"/>
      <c r="AC44" s="355"/>
      <c r="AD44" s="355"/>
      <c r="AE44" s="355"/>
      <c r="AF44" s="355"/>
      <c r="AG44" s="356"/>
      <c r="AH44" s="352"/>
      <c r="AI44" s="355"/>
      <c r="AJ44" s="357"/>
      <c r="AK44" s="355"/>
      <c r="AL44" s="357"/>
      <c r="AM44" s="355"/>
      <c r="AN44" s="357"/>
      <c r="AO44" s="355"/>
      <c r="AP44" s="357"/>
    </row>
    <row r="45" spans="3:42" ht="15" hidden="1" x14ac:dyDescent="0.2">
      <c r="C45" s="7"/>
      <c r="D45" s="17" t="str">
        <f>IFERROR(INDEX('Filtered Class List'!$C$2:$C$603,MATCH('Budgeted Resources'!$C45,'Filtered Class List'!$B$2:$B$603,0)),"")</f>
        <v/>
      </c>
      <c r="E45" s="17"/>
      <c r="F45" s="37">
        <f>ROUND(IFERROR(INDEX('Filtered Class List'!$E$2:$Q$603, MATCH('Budgeted Resources'!D45, 'Filtered Class List'!$C$2:$C$603, 0), MATCH('Budgeted Resources'!E45, 'Filtered Class List'!$E$1:$Q$1, 0)),0),0)</f>
        <v>0</v>
      </c>
      <c r="G45" s="38">
        <f>+IF(F45=0,0,ROUND($F45*Inputs!$H$28+Inputs!$I$28*12,0))</f>
        <v>0</v>
      </c>
      <c r="H45" s="38">
        <f>+IF(F45=0,0,ROUND(SUM(Inputs!$H$35:$H$37)*12,0))</f>
        <v>0</v>
      </c>
      <c r="I45" s="154">
        <f t="shared" si="3"/>
        <v>0</v>
      </c>
      <c r="J45" s="352"/>
      <c r="K45" s="352"/>
      <c r="L45" s="352"/>
      <c r="M45" s="352"/>
      <c r="N45" s="352"/>
      <c r="O45" s="352"/>
      <c r="P45" s="352"/>
      <c r="Q45" s="352"/>
      <c r="R45" s="352"/>
      <c r="S45" s="352"/>
      <c r="T45" s="352"/>
      <c r="U45" s="353"/>
      <c r="V45" s="354"/>
      <c r="W45" s="355"/>
      <c r="X45" s="355"/>
      <c r="Y45" s="355"/>
      <c r="Z45" s="355"/>
      <c r="AA45" s="355"/>
      <c r="AB45" s="355"/>
      <c r="AC45" s="355"/>
      <c r="AD45" s="355"/>
      <c r="AE45" s="355"/>
      <c r="AF45" s="355"/>
      <c r="AG45" s="356"/>
      <c r="AH45" s="352"/>
      <c r="AI45" s="355"/>
      <c r="AJ45" s="357"/>
      <c r="AK45" s="355"/>
      <c r="AL45" s="357"/>
      <c r="AM45" s="355"/>
      <c r="AN45" s="357"/>
      <c r="AO45" s="355"/>
      <c r="AP45" s="357"/>
    </row>
    <row r="46" spans="3:42" ht="15" hidden="1" x14ac:dyDescent="0.2">
      <c r="C46" s="7"/>
      <c r="D46" s="17" t="str">
        <f>IFERROR(INDEX('Filtered Class List'!$C$2:$C$603,MATCH('Budgeted Resources'!$C46,'Filtered Class List'!$B$2:$B$603,0)),"")</f>
        <v/>
      </c>
      <c r="E46" s="17"/>
      <c r="F46" s="37">
        <f>ROUND(IFERROR(INDEX('Filtered Class List'!$E$2:$Q$603, MATCH('Budgeted Resources'!D46, 'Filtered Class List'!$C$2:$C$603, 0), MATCH('Budgeted Resources'!E46, 'Filtered Class List'!$E$1:$Q$1, 0)),0),0)</f>
        <v>0</v>
      </c>
      <c r="G46" s="38">
        <f>+IF(F46=0,0,ROUND($F46*Inputs!$H$28+Inputs!$I$28*12,0))</f>
        <v>0</v>
      </c>
      <c r="H46" s="38">
        <f>+IF(F46=0,0,ROUND(SUM(Inputs!$H$35:$H$37)*12,0))</f>
        <v>0</v>
      </c>
      <c r="I46" s="154">
        <f t="shared" ref="I46:I99" si="6">+SUM(F46:H46)</f>
        <v>0</v>
      </c>
      <c r="J46" s="352"/>
      <c r="K46" s="352"/>
      <c r="L46" s="352"/>
      <c r="M46" s="352"/>
      <c r="N46" s="352"/>
      <c r="O46" s="352"/>
      <c r="P46" s="352"/>
      <c r="Q46" s="352"/>
      <c r="R46" s="352"/>
      <c r="S46" s="352"/>
      <c r="T46" s="352"/>
      <c r="U46" s="353"/>
      <c r="V46" s="354"/>
      <c r="W46" s="355"/>
      <c r="X46" s="355"/>
      <c r="Y46" s="355"/>
      <c r="Z46" s="355"/>
      <c r="AA46" s="355"/>
      <c r="AB46" s="355"/>
      <c r="AC46" s="355"/>
      <c r="AD46" s="355"/>
      <c r="AE46" s="355"/>
      <c r="AF46" s="355"/>
      <c r="AG46" s="356"/>
      <c r="AH46" s="352"/>
      <c r="AI46" s="355"/>
      <c r="AJ46" s="357"/>
      <c r="AK46" s="355"/>
      <c r="AL46" s="357"/>
      <c r="AM46" s="355"/>
      <c r="AN46" s="357"/>
      <c r="AO46" s="355"/>
      <c r="AP46" s="357"/>
    </row>
    <row r="47" spans="3:42" ht="15" hidden="1" x14ac:dyDescent="0.2">
      <c r="C47" s="7"/>
      <c r="D47" s="17" t="str">
        <f>IFERROR(INDEX('Filtered Class List'!$C$2:$C$603,MATCH('Budgeted Resources'!$C47,'Filtered Class List'!$B$2:$B$603,0)),"")</f>
        <v/>
      </c>
      <c r="E47" s="17"/>
      <c r="F47" s="37">
        <f>ROUND(IFERROR(INDEX('Filtered Class List'!$E$2:$Q$603, MATCH('Budgeted Resources'!D47, 'Filtered Class List'!$C$2:$C$603, 0), MATCH('Budgeted Resources'!E47, 'Filtered Class List'!$E$1:$Q$1, 0)),0),0)</f>
        <v>0</v>
      </c>
      <c r="G47" s="38">
        <f>+IF(F47=0,0,ROUND($F47*Inputs!$H$28+Inputs!$I$28*12,0))</f>
        <v>0</v>
      </c>
      <c r="H47" s="38">
        <f>+IF(F47=0,0,ROUND(SUM(Inputs!$H$35:$H$37)*12,0))</f>
        <v>0</v>
      </c>
      <c r="I47" s="154">
        <f t="shared" si="6"/>
        <v>0</v>
      </c>
      <c r="J47" s="352"/>
      <c r="K47" s="352"/>
      <c r="L47" s="352"/>
      <c r="M47" s="352"/>
      <c r="N47" s="352"/>
      <c r="O47" s="352"/>
      <c r="P47" s="352"/>
      <c r="Q47" s="352"/>
      <c r="R47" s="352"/>
      <c r="S47" s="352"/>
      <c r="T47" s="352"/>
      <c r="U47" s="353"/>
      <c r="V47" s="354"/>
      <c r="W47" s="355"/>
      <c r="X47" s="355"/>
      <c r="Y47" s="355"/>
      <c r="Z47" s="355"/>
      <c r="AA47" s="355"/>
      <c r="AB47" s="355"/>
      <c r="AC47" s="355"/>
      <c r="AD47" s="355"/>
      <c r="AE47" s="355"/>
      <c r="AF47" s="355"/>
      <c r="AG47" s="356"/>
      <c r="AH47" s="352"/>
      <c r="AI47" s="355"/>
      <c r="AJ47" s="357"/>
      <c r="AK47" s="355"/>
      <c r="AL47" s="357"/>
      <c r="AM47" s="355"/>
      <c r="AN47" s="357"/>
      <c r="AO47" s="355"/>
      <c r="AP47" s="357"/>
    </row>
    <row r="48" spans="3:42" ht="15" hidden="1" x14ac:dyDescent="0.2">
      <c r="C48" s="7"/>
      <c r="D48" s="17" t="str">
        <f>IFERROR(INDEX('Filtered Class List'!$C$2:$C$603,MATCH('Budgeted Resources'!$C48,'Filtered Class List'!$B$2:$B$603,0)),"")</f>
        <v/>
      </c>
      <c r="E48" s="17"/>
      <c r="F48" s="37">
        <f>ROUND(IFERROR(INDEX('Filtered Class List'!$E$2:$Q$603, MATCH('Budgeted Resources'!D48, 'Filtered Class List'!$C$2:$C$603, 0), MATCH('Budgeted Resources'!E48, 'Filtered Class List'!$E$1:$Q$1, 0)),0),0)</f>
        <v>0</v>
      </c>
      <c r="G48" s="38">
        <f>+IF(F48=0,0,ROUND($F48*Inputs!$H$28+Inputs!$I$28*12,0))</f>
        <v>0</v>
      </c>
      <c r="H48" s="38">
        <f>+IF(F48=0,0,ROUND(SUM(Inputs!$H$35:$H$37)*12,0))</f>
        <v>0</v>
      </c>
      <c r="I48" s="154">
        <f t="shared" si="6"/>
        <v>0</v>
      </c>
      <c r="J48" s="352"/>
      <c r="K48" s="352"/>
      <c r="L48" s="352"/>
      <c r="M48" s="352"/>
      <c r="N48" s="352"/>
      <c r="O48" s="352"/>
      <c r="P48" s="352"/>
      <c r="Q48" s="352"/>
      <c r="R48" s="352"/>
      <c r="S48" s="352"/>
      <c r="T48" s="352"/>
      <c r="U48" s="353"/>
      <c r="V48" s="354"/>
      <c r="W48" s="355"/>
      <c r="X48" s="355"/>
      <c r="Y48" s="355"/>
      <c r="Z48" s="355"/>
      <c r="AA48" s="355"/>
      <c r="AB48" s="355"/>
      <c r="AC48" s="355"/>
      <c r="AD48" s="355"/>
      <c r="AE48" s="355"/>
      <c r="AF48" s="355"/>
      <c r="AG48" s="356"/>
      <c r="AH48" s="352"/>
      <c r="AI48" s="355"/>
      <c r="AJ48" s="357"/>
      <c r="AK48" s="355"/>
      <c r="AL48" s="357"/>
      <c r="AM48" s="355"/>
      <c r="AN48" s="357"/>
      <c r="AO48" s="355"/>
      <c r="AP48" s="357"/>
    </row>
    <row r="49" spans="3:42" ht="15" hidden="1" x14ac:dyDescent="0.2">
      <c r="C49" s="7"/>
      <c r="D49" s="17" t="str">
        <f>IFERROR(INDEX('Filtered Class List'!$C$2:$C$603,MATCH('Budgeted Resources'!$C49,'Filtered Class List'!$B$2:$B$603,0)),"")</f>
        <v/>
      </c>
      <c r="E49" s="17"/>
      <c r="F49" s="37">
        <f>ROUND(IFERROR(INDEX('Filtered Class List'!$E$2:$Q$603, MATCH('Budgeted Resources'!D49, 'Filtered Class List'!$C$2:$C$603, 0), MATCH('Budgeted Resources'!E49, 'Filtered Class List'!$E$1:$Q$1, 0)),0),0)</f>
        <v>0</v>
      </c>
      <c r="G49" s="38">
        <f>+IF(F49=0,0,ROUND($F49*Inputs!$H$28+Inputs!$I$28*12,0))</f>
        <v>0</v>
      </c>
      <c r="H49" s="38">
        <f>+IF(F49=0,0,ROUND(SUM(Inputs!$H$35:$H$37)*12,0))</f>
        <v>0</v>
      </c>
      <c r="I49" s="154">
        <f t="shared" si="6"/>
        <v>0</v>
      </c>
      <c r="J49" s="352"/>
      <c r="K49" s="352"/>
      <c r="L49" s="352"/>
      <c r="M49" s="352"/>
      <c r="N49" s="352"/>
      <c r="O49" s="352"/>
      <c r="P49" s="352"/>
      <c r="Q49" s="352"/>
      <c r="R49" s="352"/>
      <c r="S49" s="352"/>
      <c r="T49" s="352"/>
      <c r="U49" s="353"/>
      <c r="V49" s="354"/>
      <c r="W49" s="355"/>
      <c r="X49" s="355"/>
      <c r="Y49" s="355"/>
      <c r="Z49" s="355"/>
      <c r="AA49" s="355"/>
      <c r="AB49" s="355"/>
      <c r="AC49" s="355"/>
      <c r="AD49" s="355"/>
      <c r="AE49" s="355"/>
      <c r="AF49" s="355"/>
      <c r="AG49" s="356"/>
      <c r="AH49" s="352"/>
      <c r="AI49" s="355"/>
      <c r="AJ49" s="357"/>
      <c r="AK49" s="355"/>
      <c r="AL49" s="357"/>
      <c r="AM49" s="355"/>
      <c r="AN49" s="357"/>
      <c r="AO49" s="355"/>
      <c r="AP49" s="357"/>
    </row>
    <row r="50" spans="3:42" ht="15" hidden="1" x14ac:dyDescent="0.2">
      <c r="C50" s="7"/>
      <c r="D50" s="17" t="str">
        <f>IFERROR(INDEX('Filtered Class List'!$C$2:$C$603,MATCH('Budgeted Resources'!$C50,'Filtered Class List'!$B$2:$B$603,0)),"")</f>
        <v/>
      </c>
      <c r="E50" s="17"/>
      <c r="F50" s="37">
        <f>ROUND(IFERROR(INDEX('Filtered Class List'!$E$2:$Q$603, MATCH('Budgeted Resources'!D50, 'Filtered Class List'!$C$2:$C$603, 0), MATCH('Budgeted Resources'!E50, 'Filtered Class List'!$E$1:$Q$1, 0)),0),0)</f>
        <v>0</v>
      </c>
      <c r="G50" s="38">
        <f>+IF(F50=0,0,ROUND($F50*Inputs!$H$28+Inputs!$I$28*12,0))</f>
        <v>0</v>
      </c>
      <c r="H50" s="38">
        <f>+IF(F50=0,0,ROUND(SUM(Inputs!$H$35:$H$37)*12,0))</f>
        <v>0</v>
      </c>
      <c r="I50" s="154">
        <f t="shared" si="6"/>
        <v>0</v>
      </c>
      <c r="J50" s="352"/>
      <c r="K50" s="352"/>
      <c r="L50" s="352"/>
      <c r="M50" s="352"/>
      <c r="N50" s="352"/>
      <c r="O50" s="352"/>
      <c r="P50" s="352"/>
      <c r="Q50" s="352"/>
      <c r="R50" s="352"/>
      <c r="S50" s="352"/>
      <c r="T50" s="352"/>
      <c r="U50" s="353"/>
      <c r="V50" s="354"/>
      <c r="W50" s="355"/>
      <c r="X50" s="355"/>
      <c r="Y50" s="355"/>
      <c r="Z50" s="355"/>
      <c r="AA50" s="355"/>
      <c r="AB50" s="355"/>
      <c r="AC50" s="355"/>
      <c r="AD50" s="355"/>
      <c r="AE50" s="355"/>
      <c r="AF50" s="355"/>
      <c r="AG50" s="356"/>
      <c r="AH50" s="352"/>
      <c r="AI50" s="355"/>
      <c r="AJ50" s="357"/>
      <c r="AK50" s="355"/>
      <c r="AL50" s="357"/>
      <c r="AM50" s="355"/>
      <c r="AN50" s="357"/>
      <c r="AO50" s="355"/>
      <c r="AP50" s="357"/>
    </row>
    <row r="51" spans="3:42" ht="15" hidden="1" x14ac:dyDescent="0.2">
      <c r="C51" s="7"/>
      <c r="D51" s="17" t="str">
        <f>IFERROR(INDEX('Filtered Class List'!$C$2:$C$603,MATCH('Budgeted Resources'!$C51,'Filtered Class List'!$B$2:$B$603,0)),"")</f>
        <v/>
      </c>
      <c r="E51" s="17"/>
      <c r="F51" s="37">
        <f>ROUND(IFERROR(INDEX('Filtered Class List'!$E$2:$Q$603, MATCH('Budgeted Resources'!D51, 'Filtered Class List'!$C$2:$C$603, 0), MATCH('Budgeted Resources'!E51, 'Filtered Class List'!$E$1:$Q$1, 0)),0),0)</f>
        <v>0</v>
      </c>
      <c r="G51" s="38">
        <f>+IF(F51=0,0,ROUND($F51*Inputs!$H$28+Inputs!$I$28*12,0))</f>
        <v>0</v>
      </c>
      <c r="H51" s="38">
        <f>+IF(F51=0,0,ROUND(SUM(Inputs!$H$35:$H$37)*12,0))</f>
        <v>0</v>
      </c>
      <c r="I51" s="154">
        <f t="shared" si="6"/>
        <v>0</v>
      </c>
      <c r="J51" s="352"/>
      <c r="K51" s="352"/>
      <c r="L51" s="352"/>
      <c r="M51" s="352"/>
      <c r="N51" s="352"/>
      <c r="O51" s="352"/>
      <c r="P51" s="352"/>
      <c r="Q51" s="352"/>
      <c r="R51" s="352"/>
      <c r="S51" s="352"/>
      <c r="T51" s="352"/>
      <c r="U51" s="353"/>
      <c r="V51" s="354"/>
      <c r="W51" s="355"/>
      <c r="X51" s="355"/>
      <c r="Y51" s="355"/>
      <c r="Z51" s="355"/>
      <c r="AA51" s="355"/>
      <c r="AB51" s="355"/>
      <c r="AC51" s="355"/>
      <c r="AD51" s="355"/>
      <c r="AE51" s="355"/>
      <c r="AF51" s="355"/>
      <c r="AG51" s="356"/>
      <c r="AH51" s="352"/>
      <c r="AI51" s="355"/>
      <c r="AJ51" s="357"/>
      <c r="AK51" s="355"/>
      <c r="AL51" s="357"/>
      <c r="AM51" s="355"/>
      <c r="AN51" s="357"/>
      <c r="AO51" s="355"/>
      <c r="AP51" s="357"/>
    </row>
    <row r="52" spans="3:42" ht="15" hidden="1" x14ac:dyDescent="0.2">
      <c r="C52" s="7"/>
      <c r="D52" s="17" t="str">
        <f>IFERROR(INDEX('Filtered Class List'!$C$2:$C$603,MATCH('Budgeted Resources'!$C52,'Filtered Class List'!$B$2:$B$603,0)),"")</f>
        <v/>
      </c>
      <c r="E52" s="17"/>
      <c r="F52" s="37">
        <f>ROUND(IFERROR(INDEX('Filtered Class List'!$E$2:$Q$603, MATCH('Budgeted Resources'!D52, 'Filtered Class List'!$C$2:$C$603, 0), MATCH('Budgeted Resources'!E52, 'Filtered Class List'!$E$1:$Q$1, 0)),0),0)</f>
        <v>0</v>
      </c>
      <c r="G52" s="38">
        <f>+IF(F52=0,0,ROUND($F52*Inputs!$H$28+Inputs!$I$28*12,0))</f>
        <v>0</v>
      </c>
      <c r="H52" s="38">
        <f>+IF(F52=0,0,ROUND(SUM(Inputs!$H$35:$H$37)*12,0))</f>
        <v>0</v>
      </c>
      <c r="I52" s="154">
        <f t="shared" si="6"/>
        <v>0</v>
      </c>
      <c r="J52" s="352"/>
      <c r="K52" s="352"/>
      <c r="L52" s="352"/>
      <c r="M52" s="352"/>
      <c r="N52" s="352"/>
      <c r="O52" s="352"/>
      <c r="P52" s="352"/>
      <c r="Q52" s="352"/>
      <c r="R52" s="352"/>
      <c r="S52" s="352"/>
      <c r="T52" s="352"/>
      <c r="U52" s="353"/>
      <c r="V52" s="354"/>
      <c r="W52" s="355"/>
      <c r="X52" s="355"/>
      <c r="Y52" s="355"/>
      <c r="Z52" s="355"/>
      <c r="AA52" s="355"/>
      <c r="AB52" s="355"/>
      <c r="AC52" s="355"/>
      <c r="AD52" s="355"/>
      <c r="AE52" s="355"/>
      <c r="AF52" s="355"/>
      <c r="AG52" s="356"/>
      <c r="AH52" s="352"/>
      <c r="AI52" s="355"/>
      <c r="AJ52" s="357"/>
      <c r="AK52" s="355"/>
      <c r="AL52" s="357"/>
      <c r="AM52" s="355"/>
      <c r="AN52" s="357"/>
      <c r="AO52" s="355"/>
      <c r="AP52" s="357"/>
    </row>
    <row r="53" spans="3:42" ht="15" hidden="1" x14ac:dyDescent="0.2">
      <c r="C53" s="7"/>
      <c r="D53" s="17" t="str">
        <f>IFERROR(INDEX('Filtered Class List'!$C$2:$C$603,MATCH('Budgeted Resources'!$C53,'Filtered Class List'!$B$2:$B$603,0)),"")</f>
        <v/>
      </c>
      <c r="E53" s="17"/>
      <c r="F53" s="37">
        <f>ROUND(IFERROR(INDEX('Filtered Class List'!$E$2:$Q$603, MATCH('Budgeted Resources'!D53, 'Filtered Class List'!$C$2:$C$603, 0), MATCH('Budgeted Resources'!E53, 'Filtered Class List'!$E$1:$Q$1, 0)),0),0)</f>
        <v>0</v>
      </c>
      <c r="G53" s="38">
        <f>+IF(F53=0,0,ROUND($F53*Inputs!$H$28+Inputs!$I$28*12,0))</f>
        <v>0</v>
      </c>
      <c r="H53" s="38">
        <f>+IF(F53=0,0,ROUND(SUM(Inputs!$H$35:$H$37)*12,0))</f>
        <v>0</v>
      </c>
      <c r="I53" s="154">
        <f t="shared" si="6"/>
        <v>0</v>
      </c>
      <c r="J53" s="352"/>
      <c r="K53" s="352"/>
      <c r="L53" s="352"/>
      <c r="M53" s="352"/>
      <c r="N53" s="352"/>
      <c r="O53" s="352"/>
      <c r="P53" s="352"/>
      <c r="Q53" s="352"/>
      <c r="R53" s="352"/>
      <c r="S53" s="352"/>
      <c r="T53" s="352"/>
      <c r="U53" s="353"/>
      <c r="V53" s="354"/>
      <c r="W53" s="355"/>
      <c r="X53" s="355"/>
      <c r="Y53" s="355"/>
      <c r="Z53" s="355"/>
      <c r="AA53" s="355"/>
      <c r="AB53" s="355"/>
      <c r="AC53" s="355"/>
      <c r="AD53" s="355"/>
      <c r="AE53" s="355"/>
      <c r="AF53" s="355"/>
      <c r="AG53" s="356"/>
      <c r="AH53" s="352"/>
      <c r="AI53" s="355"/>
      <c r="AJ53" s="357"/>
      <c r="AK53" s="355"/>
      <c r="AL53" s="357"/>
      <c r="AM53" s="355"/>
      <c r="AN53" s="357"/>
      <c r="AO53" s="355"/>
      <c r="AP53" s="357"/>
    </row>
    <row r="54" spans="3:42" ht="15" hidden="1" x14ac:dyDescent="0.2">
      <c r="C54" s="7"/>
      <c r="D54" s="17" t="str">
        <f>IFERROR(INDEX('Filtered Class List'!$C$2:$C$603,MATCH('Budgeted Resources'!$C54,'Filtered Class List'!$B$2:$B$603,0)),"")</f>
        <v/>
      </c>
      <c r="E54" s="17"/>
      <c r="F54" s="37">
        <f>ROUND(IFERROR(INDEX('Filtered Class List'!$E$2:$Q$603, MATCH('Budgeted Resources'!D54, 'Filtered Class List'!$C$2:$C$603, 0), MATCH('Budgeted Resources'!E54, 'Filtered Class List'!$E$1:$Q$1, 0)),0),0)</f>
        <v>0</v>
      </c>
      <c r="G54" s="38">
        <f>+IF(F54=0,0,ROUND($F54*Inputs!$H$28+Inputs!$I$28*12,0))</f>
        <v>0</v>
      </c>
      <c r="H54" s="38">
        <f>+IF(F54=0,0,ROUND(SUM(Inputs!$H$35:$H$37)*12,0))</f>
        <v>0</v>
      </c>
      <c r="I54" s="154">
        <f t="shared" si="6"/>
        <v>0</v>
      </c>
      <c r="J54" s="352"/>
      <c r="K54" s="352"/>
      <c r="L54" s="352"/>
      <c r="M54" s="352"/>
      <c r="N54" s="352"/>
      <c r="O54" s="352"/>
      <c r="P54" s="352"/>
      <c r="Q54" s="352"/>
      <c r="R54" s="352"/>
      <c r="S54" s="352"/>
      <c r="T54" s="352"/>
      <c r="U54" s="353"/>
      <c r="V54" s="354"/>
      <c r="W54" s="355"/>
      <c r="X54" s="355"/>
      <c r="Y54" s="355"/>
      <c r="Z54" s="355"/>
      <c r="AA54" s="355"/>
      <c r="AB54" s="355"/>
      <c r="AC54" s="355"/>
      <c r="AD54" s="355"/>
      <c r="AE54" s="355"/>
      <c r="AF54" s="355"/>
      <c r="AG54" s="356"/>
      <c r="AH54" s="352"/>
      <c r="AI54" s="355"/>
      <c r="AJ54" s="357"/>
      <c r="AK54" s="355"/>
      <c r="AL54" s="357"/>
      <c r="AM54" s="355"/>
      <c r="AN54" s="357"/>
      <c r="AO54" s="355"/>
      <c r="AP54" s="357"/>
    </row>
    <row r="55" spans="3:42" ht="15" hidden="1" x14ac:dyDescent="0.2">
      <c r="C55" s="7"/>
      <c r="D55" s="17" t="str">
        <f>IFERROR(INDEX('Filtered Class List'!$C$2:$C$603,MATCH('Budgeted Resources'!$C55,'Filtered Class List'!$B$2:$B$603,0)),"")</f>
        <v/>
      </c>
      <c r="E55" s="17"/>
      <c r="F55" s="37">
        <f>ROUND(IFERROR(INDEX('Filtered Class List'!$E$2:$Q$603, MATCH('Budgeted Resources'!D55, 'Filtered Class List'!$C$2:$C$603, 0), MATCH('Budgeted Resources'!E55, 'Filtered Class List'!$E$1:$Q$1, 0)),0),0)</f>
        <v>0</v>
      </c>
      <c r="G55" s="38">
        <f>+IF(F55=0,0,ROUND($F55*Inputs!$H$28+Inputs!$I$28*12,0))</f>
        <v>0</v>
      </c>
      <c r="H55" s="38">
        <f>+IF(F55=0,0,ROUND(SUM(Inputs!$H$35:$H$37)*12,0))</f>
        <v>0</v>
      </c>
      <c r="I55" s="154">
        <f t="shared" si="6"/>
        <v>0</v>
      </c>
      <c r="J55" s="352"/>
      <c r="K55" s="352"/>
      <c r="L55" s="352"/>
      <c r="M55" s="352"/>
      <c r="N55" s="352"/>
      <c r="O55" s="352"/>
      <c r="P55" s="352"/>
      <c r="Q55" s="352"/>
      <c r="R55" s="352"/>
      <c r="S55" s="352"/>
      <c r="T55" s="352"/>
      <c r="U55" s="353"/>
      <c r="V55" s="354"/>
      <c r="W55" s="355"/>
      <c r="X55" s="355"/>
      <c r="Y55" s="355"/>
      <c r="Z55" s="355"/>
      <c r="AA55" s="355"/>
      <c r="AB55" s="355"/>
      <c r="AC55" s="355"/>
      <c r="AD55" s="355"/>
      <c r="AE55" s="355"/>
      <c r="AF55" s="355"/>
      <c r="AG55" s="356"/>
      <c r="AH55" s="352"/>
      <c r="AI55" s="355"/>
      <c r="AJ55" s="357"/>
      <c r="AK55" s="355"/>
      <c r="AL55" s="357"/>
      <c r="AM55" s="355"/>
      <c r="AN55" s="357"/>
      <c r="AO55" s="355"/>
      <c r="AP55" s="357"/>
    </row>
    <row r="56" spans="3:42" ht="15" hidden="1" x14ac:dyDescent="0.2">
      <c r="C56" s="7"/>
      <c r="D56" s="17" t="str">
        <f>IFERROR(INDEX('Filtered Class List'!$C$2:$C$603,MATCH('Budgeted Resources'!$C56,'Filtered Class List'!$B$2:$B$603,0)),"")</f>
        <v/>
      </c>
      <c r="E56" s="17"/>
      <c r="F56" s="37">
        <f>ROUND(IFERROR(INDEX('Filtered Class List'!$E$2:$Q$603, MATCH('Budgeted Resources'!D56, 'Filtered Class List'!$C$2:$C$603, 0), MATCH('Budgeted Resources'!E56, 'Filtered Class List'!$E$1:$Q$1, 0)),0),0)</f>
        <v>0</v>
      </c>
      <c r="G56" s="38">
        <f>+IF(F56=0,0,ROUND($F56*Inputs!$H$28+Inputs!$I$28*12,0))</f>
        <v>0</v>
      </c>
      <c r="H56" s="38">
        <f>+IF(F56=0,0,ROUND(SUM(Inputs!$H$35:$H$37)*12,0))</f>
        <v>0</v>
      </c>
      <c r="I56" s="154">
        <f t="shared" si="6"/>
        <v>0</v>
      </c>
      <c r="J56" s="352"/>
      <c r="K56" s="352"/>
      <c r="L56" s="352"/>
      <c r="M56" s="352"/>
      <c r="N56" s="352"/>
      <c r="O56" s="352"/>
      <c r="P56" s="352"/>
      <c r="Q56" s="352"/>
      <c r="R56" s="352"/>
      <c r="S56" s="352"/>
      <c r="T56" s="352"/>
      <c r="U56" s="353"/>
      <c r="V56" s="354"/>
      <c r="W56" s="355"/>
      <c r="X56" s="355"/>
      <c r="Y56" s="355"/>
      <c r="Z56" s="355"/>
      <c r="AA56" s="355"/>
      <c r="AB56" s="355"/>
      <c r="AC56" s="355"/>
      <c r="AD56" s="355"/>
      <c r="AE56" s="355"/>
      <c r="AF56" s="355"/>
      <c r="AG56" s="356"/>
      <c r="AH56" s="352"/>
      <c r="AI56" s="355"/>
      <c r="AJ56" s="357"/>
      <c r="AK56" s="355"/>
      <c r="AL56" s="357"/>
      <c r="AM56" s="355"/>
      <c r="AN56" s="357"/>
      <c r="AO56" s="355"/>
      <c r="AP56" s="357"/>
    </row>
    <row r="57" spans="3:42" ht="15" hidden="1" x14ac:dyDescent="0.2">
      <c r="C57" s="7"/>
      <c r="D57" s="17" t="str">
        <f>IFERROR(INDEX('Filtered Class List'!$C$2:$C$603,MATCH('Budgeted Resources'!$C57,'Filtered Class List'!$B$2:$B$603,0)),"")</f>
        <v/>
      </c>
      <c r="E57" s="17"/>
      <c r="F57" s="37">
        <f>ROUND(IFERROR(INDEX('Filtered Class List'!$E$2:$Q$603, MATCH('Budgeted Resources'!D57, 'Filtered Class List'!$C$2:$C$603, 0), MATCH('Budgeted Resources'!E57, 'Filtered Class List'!$E$1:$Q$1, 0)),0),0)</f>
        <v>0</v>
      </c>
      <c r="G57" s="38">
        <f>+IF(F57=0,0,ROUND($F57*Inputs!$H$28+Inputs!$I$28*12,0))</f>
        <v>0</v>
      </c>
      <c r="H57" s="38">
        <f>+IF(F57=0,0,ROUND(SUM(Inputs!$H$35:$H$37)*12,0))</f>
        <v>0</v>
      </c>
      <c r="I57" s="154">
        <f t="shared" si="6"/>
        <v>0</v>
      </c>
      <c r="J57" s="352"/>
      <c r="K57" s="352"/>
      <c r="L57" s="352"/>
      <c r="M57" s="352"/>
      <c r="N57" s="352"/>
      <c r="O57" s="352"/>
      <c r="P57" s="352"/>
      <c r="Q57" s="352"/>
      <c r="R57" s="352"/>
      <c r="S57" s="352"/>
      <c r="T57" s="352"/>
      <c r="U57" s="353"/>
      <c r="V57" s="354"/>
      <c r="W57" s="355"/>
      <c r="X57" s="355"/>
      <c r="Y57" s="355"/>
      <c r="Z57" s="355"/>
      <c r="AA57" s="355"/>
      <c r="AB57" s="355"/>
      <c r="AC57" s="355"/>
      <c r="AD57" s="355"/>
      <c r="AE57" s="355"/>
      <c r="AF57" s="355"/>
      <c r="AG57" s="356"/>
      <c r="AH57" s="352"/>
      <c r="AI57" s="355"/>
      <c r="AJ57" s="357"/>
      <c r="AK57" s="355"/>
      <c r="AL57" s="357"/>
      <c r="AM57" s="355"/>
      <c r="AN57" s="357"/>
      <c r="AO57" s="355"/>
      <c r="AP57" s="357"/>
    </row>
    <row r="58" spans="3:42" ht="15" hidden="1" x14ac:dyDescent="0.2">
      <c r="C58" s="7"/>
      <c r="D58" s="17" t="str">
        <f>IFERROR(INDEX('Filtered Class List'!$C$2:$C$603,MATCH('Budgeted Resources'!$C58,'Filtered Class List'!$B$2:$B$603,0)),"")</f>
        <v/>
      </c>
      <c r="E58" s="17"/>
      <c r="F58" s="37">
        <f>ROUND(IFERROR(INDEX('Filtered Class List'!$E$2:$Q$603, MATCH('Budgeted Resources'!D58, 'Filtered Class List'!$C$2:$C$603, 0), MATCH('Budgeted Resources'!E58, 'Filtered Class List'!$E$1:$Q$1, 0)),0),0)</f>
        <v>0</v>
      </c>
      <c r="G58" s="38">
        <f>+IF(F58=0,0,ROUND($F58*Inputs!$H$28+Inputs!$I$28*12,0))</f>
        <v>0</v>
      </c>
      <c r="H58" s="38">
        <f>+IF(F58=0,0,ROUND(SUM(Inputs!$H$35:$H$37)*12,0))</f>
        <v>0</v>
      </c>
      <c r="I58" s="154">
        <f t="shared" si="6"/>
        <v>0</v>
      </c>
      <c r="J58" s="352"/>
      <c r="K58" s="352"/>
      <c r="L58" s="352"/>
      <c r="M58" s="352"/>
      <c r="N58" s="352"/>
      <c r="O58" s="352"/>
      <c r="P58" s="352"/>
      <c r="Q58" s="352"/>
      <c r="R58" s="352"/>
      <c r="S58" s="352"/>
      <c r="T58" s="352"/>
      <c r="U58" s="353"/>
      <c r="V58" s="354"/>
      <c r="W58" s="355"/>
      <c r="X58" s="355"/>
      <c r="Y58" s="355"/>
      <c r="Z58" s="355"/>
      <c r="AA58" s="355"/>
      <c r="AB58" s="355"/>
      <c r="AC58" s="355"/>
      <c r="AD58" s="355"/>
      <c r="AE58" s="355"/>
      <c r="AF58" s="355"/>
      <c r="AG58" s="356"/>
      <c r="AH58" s="352"/>
      <c r="AI58" s="355"/>
      <c r="AJ58" s="357"/>
      <c r="AK58" s="355"/>
      <c r="AL58" s="357"/>
      <c r="AM58" s="355"/>
      <c r="AN58" s="357"/>
      <c r="AO58" s="355"/>
      <c r="AP58" s="357"/>
    </row>
    <row r="59" spans="3:42" ht="15" hidden="1" x14ac:dyDescent="0.2">
      <c r="C59" s="7"/>
      <c r="D59" s="17" t="str">
        <f>IFERROR(INDEX('Filtered Class List'!$C$2:$C$603,MATCH('Budgeted Resources'!$C59,'Filtered Class List'!$B$2:$B$603,0)),"")</f>
        <v/>
      </c>
      <c r="E59" s="17"/>
      <c r="F59" s="37">
        <f>ROUND(IFERROR(INDEX('Filtered Class List'!$E$2:$Q$603, MATCH('Budgeted Resources'!D59, 'Filtered Class List'!$C$2:$C$603, 0), MATCH('Budgeted Resources'!E59, 'Filtered Class List'!$E$1:$Q$1, 0)),0),0)</f>
        <v>0</v>
      </c>
      <c r="G59" s="38">
        <f>+IF(F59=0,0,ROUND($F59*Inputs!$H$28+Inputs!$I$28*12,0))</f>
        <v>0</v>
      </c>
      <c r="H59" s="38">
        <f>+IF(F59=0,0,ROUND(SUM(Inputs!$H$35:$H$37)*12,0))</f>
        <v>0</v>
      </c>
      <c r="I59" s="154">
        <f t="shared" ref="I59:I73" si="7">+SUM(F59:H59)</f>
        <v>0</v>
      </c>
      <c r="J59" s="352"/>
      <c r="K59" s="352"/>
      <c r="L59" s="352"/>
      <c r="M59" s="352"/>
      <c r="N59" s="352"/>
      <c r="O59" s="352"/>
      <c r="P59" s="352"/>
      <c r="Q59" s="352"/>
      <c r="R59" s="352"/>
      <c r="S59" s="352"/>
      <c r="T59" s="352"/>
      <c r="U59" s="353"/>
      <c r="V59" s="354"/>
      <c r="W59" s="355"/>
      <c r="X59" s="355"/>
      <c r="Y59" s="355"/>
      <c r="Z59" s="355"/>
      <c r="AA59" s="355"/>
      <c r="AB59" s="355"/>
      <c r="AC59" s="355"/>
      <c r="AD59" s="355"/>
      <c r="AE59" s="355"/>
      <c r="AF59" s="355"/>
      <c r="AG59" s="356"/>
      <c r="AH59" s="352"/>
      <c r="AI59" s="355"/>
      <c r="AJ59" s="357"/>
      <c r="AK59" s="355"/>
      <c r="AL59" s="357"/>
      <c r="AM59" s="355"/>
      <c r="AN59" s="357"/>
      <c r="AO59" s="355"/>
      <c r="AP59" s="357"/>
    </row>
    <row r="60" spans="3:42" ht="15" hidden="1" x14ac:dyDescent="0.2">
      <c r="C60" s="7"/>
      <c r="D60" s="17" t="str">
        <f>IFERROR(INDEX('Filtered Class List'!$C$2:$C$603,MATCH('Budgeted Resources'!$C60,'Filtered Class List'!$B$2:$B$603,0)),"")</f>
        <v/>
      </c>
      <c r="E60" s="17"/>
      <c r="F60" s="37">
        <f>ROUND(IFERROR(INDEX('Filtered Class List'!$E$2:$Q$603, MATCH('Budgeted Resources'!D60, 'Filtered Class List'!$C$2:$C$603, 0), MATCH('Budgeted Resources'!E60, 'Filtered Class List'!$E$1:$Q$1, 0)),0),0)</f>
        <v>0</v>
      </c>
      <c r="G60" s="38">
        <f>+IF(F60=0,0,ROUND($F60*Inputs!$H$28+Inputs!$I$28*12,0))</f>
        <v>0</v>
      </c>
      <c r="H60" s="38">
        <f>+IF(F60=0,0,ROUND(SUM(Inputs!$H$35:$H$37)*12,0))</f>
        <v>0</v>
      </c>
      <c r="I60" s="154">
        <f t="shared" si="7"/>
        <v>0</v>
      </c>
      <c r="J60" s="352"/>
      <c r="K60" s="352"/>
      <c r="L60" s="352"/>
      <c r="M60" s="352"/>
      <c r="N60" s="352"/>
      <c r="O60" s="352"/>
      <c r="P60" s="352"/>
      <c r="Q60" s="352"/>
      <c r="R60" s="352"/>
      <c r="S60" s="352"/>
      <c r="T60" s="352"/>
      <c r="U60" s="353"/>
      <c r="V60" s="354"/>
      <c r="W60" s="355"/>
      <c r="X60" s="355"/>
      <c r="Y60" s="355"/>
      <c r="Z60" s="355"/>
      <c r="AA60" s="355"/>
      <c r="AB60" s="355"/>
      <c r="AC60" s="355"/>
      <c r="AD60" s="355"/>
      <c r="AE60" s="355"/>
      <c r="AF60" s="355"/>
      <c r="AG60" s="356"/>
      <c r="AH60" s="352"/>
      <c r="AI60" s="355"/>
      <c r="AJ60" s="357"/>
      <c r="AK60" s="355"/>
      <c r="AL60" s="357"/>
      <c r="AM60" s="355"/>
      <c r="AN60" s="357"/>
      <c r="AO60" s="355"/>
      <c r="AP60" s="357"/>
    </row>
    <row r="61" spans="3:42" ht="15" hidden="1" x14ac:dyDescent="0.2">
      <c r="C61" s="7"/>
      <c r="D61" s="17" t="str">
        <f>IFERROR(INDEX('Filtered Class List'!$C$2:$C$603,MATCH('Budgeted Resources'!$C61,'Filtered Class List'!$B$2:$B$603,0)),"")</f>
        <v/>
      </c>
      <c r="E61" s="17"/>
      <c r="F61" s="37">
        <f>ROUND(IFERROR(INDEX('Filtered Class List'!$E$2:$Q$603, MATCH('Budgeted Resources'!D61, 'Filtered Class List'!$C$2:$C$603, 0), MATCH('Budgeted Resources'!E61, 'Filtered Class List'!$E$1:$Q$1, 0)),0),0)</f>
        <v>0</v>
      </c>
      <c r="G61" s="38">
        <f>+IF(F61=0,0,ROUND($F61*Inputs!$H$28+Inputs!$I$28*12,0))</f>
        <v>0</v>
      </c>
      <c r="H61" s="38">
        <f>+IF(F61=0,0,ROUND(SUM(Inputs!$H$35:$H$37)*12,0))</f>
        <v>0</v>
      </c>
      <c r="I61" s="154">
        <f t="shared" si="7"/>
        <v>0</v>
      </c>
      <c r="J61" s="352"/>
      <c r="K61" s="352"/>
      <c r="L61" s="352"/>
      <c r="M61" s="352"/>
      <c r="N61" s="352"/>
      <c r="O61" s="352"/>
      <c r="P61" s="352"/>
      <c r="Q61" s="352"/>
      <c r="R61" s="352"/>
      <c r="S61" s="352"/>
      <c r="T61" s="352"/>
      <c r="U61" s="353"/>
      <c r="V61" s="354"/>
      <c r="W61" s="355"/>
      <c r="X61" s="355"/>
      <c r="Y61" s="355"/>
      <c r="Z61" s="355"/>
      <c r="AA61" s="355"/>
      <c r="AB61" s="355"/>
      <c r="AC61" s="355"/>
      <c r="AD61" s="355"/>
      <c r="AE61" s="355"/>
      <c r="AF61" s="355"/>
      <c r="AG61" s="356"/>
      <c r="AH61" s="352"/>
      <c r="AI61" s="355"/>
      <c r="AJ61" s="357"/>
      <c r="AK61" s="355"/>
      <c r="AL61" s="357"/>
      <c r="AM61" s="355"/>
      <c r="AN61" s="357"/>
      <c r="AO61" s="355"/>
      <c r="AP61" s="357"/>
    </row>
    <row r="62" spans="3:42" ht="15" hidden="1" x14ac:dyDescent="0.2">
      <c r="C62" s="7"/>
      <c r="D62" s="17" t="str">
        <f>IFERROR(INDEX('Filtered Class List'!$C$2:$C$603,MATCH('Budgeted Resources'!$C62,'Filtered Class List'!$B$2:$B$603,0)),"")</f>
        <v/>
      </c>
      <c r="E62" s="17"/>
      <c r="F62" s="37">
        <f>ROUND(IFERROR(INDEX('Filtered Class List'!$E$2:$Q$603, MATCH('Budgeted Resources'!D62, 'Filtered Class List'!$C$2:$C$603, 0), MATCH('Budgeted Resources'!E62, 'Filtered Class List'!$E$1:$Q$1, 0)),0),0)</f>
        <v>0</v>
      </c>
      <c r="G62" s="38">
        <f>+IF(F62=0,0,ROUND($F62*Inputs!$H$28+Inputs!$I$28*12,0))</f>
        <v>0</v>
      </c>
      <c r="H62" s="38">
        <f>+IF(F62=0,0,ROUND(SUM(Inputs!$H$35:$H$37)*12,0))</f>
        <v>0</v>
      </c>
      <c r="I62" s="154">
        <f t="shared" si="7"/>
        <v>0</v>
      </c>
      <c r="J62" s="352"/>
      <c r="K62" s="352"/>
      <c r="L62" s="352"/>
      <c r="M62" s="352"/>
      <c r="N62" s="352"/>
      <c r="O62" s="352"/>
      <c r="P62" s="352"/>
      <c r="Q62" s="352"/>
      <c r="R62" s="352"/>
      <c r="S62" s="352"/>
      <c r="T62" s="352"/>
      <c r="U62" s="353"/>
      <c r="V62" s="354"/>
      <c r="W62" s="355"/>
      <c r="X62" s="355"/>
      <c r="Y62" s="355"/>
      <c r="Z62" s="355"/>
      <c r="AA62" s="355"/>
      <c r="AB62" s="355"/>
      <c r="AC62" s="355"/>
      <c r="AD62" s="355"/>
      <c r="AE62" s="355"/>
      <c r="AF62" s="355"/>
      <c r="AG62" s="356"/>
      <c r="AH62" s="352"/>
      <c r="AI62" s="355"/>
      <c r="AJ62" s="357"/>
      <c r="AK62" s="355"/>
      <c r="AL62" s="357"/>
      <c r="AM62" s="355"/>
      <c r="AN62" s="357"/>
      <c r="AO62" s="355"/>
      <c r="AP62" s="357"/>
    </row>
    <row r="63" spans="3:42" ht="15" hidden="1" x14ac:dyDescent="0.2">
      <c r="C63" s="7"/>
      <c r="D63" s="17" t="str">
        <f>IFERROR(INDEX('Filtered Class List'!$C$2:$C$603,MATCH('Budgeted Resources'!$C63,'Filtered Class List'!$B$2:$B$603,0)),"")</f>
        <v/>
      </c>
      <c r="E63" s="17"/>
      <c r="F63" s="37">
        <f>ROUND(IFERROR(INDEX('Filtered Class List'!$E$2:$Q$603, MATCH('Budgeted Resources'!D63, 'Filtered Class List'!$C$2:$C$603, 0), MATCH('Budgeted Resources'!E63, 'Filtered Class List'!$E$1:$Q$1, 0)),0),0)</f>
        <v>0</v>
      </c>
      <c r="G63" s="38">
        <f>+IF(F63=0,0,ROUND($F63*Inputs!$H$28+Inputs!$I$28*12,0))</f>
        <v>0</v>
      </c>
      <c r="H63" s="38">
        <f>+IF(F63=0,0,ROUND(SUM(Inputs!$H$35:$H$37)*12,0))</f>
        <v>0</v>
      </c>
      <c r="I63" s="154">
        <f t="shared" si="7"/>
        <v>0</v>
      </c>
      <c r="J63" s="352"/>
      <c r="K63" s="352"/>
      <c r="L63" s="352"/>
      <c r="M63" s="352"/>
      <c r="N63" s="352"/>
      <c r="O63" s="352"/>
      <c r="P63" s="352"/>
      <c r="Q63" s="352"/>
      <c r="R63" s="352"/>
      <c r="S63" s="352"/>
      <c r="T63" s="352"/>
      <c r="U63" s="353"/>
      <c r="V63" s="354"/>
      <c r="W63" s="355"/>
      <c r="X63" s="355"/>
      <c r="Y63" s="355"/>
      <c r="Z63" s="355"/>
      <c r="AA63" s="355"/>
      <c r="AB63" s="355"/>
      <c r="AC63" s="355"/>
      <c r="AD63" s="355"/>
      <c r="AE63" s="355"/>
      <c r="AF63" s="355"/>
      <c r="AG63" s="356"/>
      <c r="AH63" s="352"/>
      <c r="AI63" s="355"/>
      <c r="AJ63" s="357"/>
      <c r="AK63" s="355"/>
      <c r="AL63" s="357"/>
      <c r="AM63" s="355"/>
      <c r="AN63" s="357"/>
      <c r="AO63" s="355"/>
      <c r="AP63" s="357"/>
    </row>
    <row r="64" spans="3:42" ht="15" hidden="1" x14ac:dyDescent="0.2">
      <c r="C64" s="7"/>
      <c r="D64" s="17" t="str">
        <f>IFERROR(INDEX('Filtered Class List'!$C$2:$C$603,MATCH('Budgeted Resources'!$C64,'Filtered Class List'!$B$2:$B$603,0)),"")</f>
        <v/>
      </c>
      <c r="E64" s="17"/>
      <c r="F64" s="37">
        <f>ROUND(IFERROR(INDEX('Filtered Class List'!$E$2:$Q$603, MATCH('Budgeted Resources'!D64, 'Filtered Class List'!$C$2:$C$603, 0), MATCH('Budgeted Resources'!E64, 'Filtered Class List'!$E$1:$Q$1, 0)),0),0)</f>
        <v>0</v>
      </c>
      <c r="G64" s="38">
        <f>+IF(F64=0,0,ROUND($F64*Inputs!$H$28+Inputs!$I$28*12,0))</f>
        <v>0</v>
      </c>
      <c r="H64" s="38">
        <f>+IF(F64=0,0,ROUND(SUM(Inputs!$H$35:$H$37)*12,0))</f>
        <v>0</v>
      </c>
      <c r="I64" s="154">
        <f t="shared" si="7"/>
        <v>0</v>
      </c>
      <c r="J64" s="352"/>
      <c r="K64" s="352"/>
      <c r="L64" s="352"/>
      <c r="M64" s="352"/>
      <c r="N64" s="352"/>
      <c r="O64" s="352"/>
      <c r="P64" s="352"/>
      <c r="Q64" s="352"/>
      <c r="R64" s="352"/>
      <c r="S64" s="352"/>
      <c r="T64" s="352"/>
      <c r="U64" s="353"/>
      <c r="V64" s="354"/>
      <c r="W64" s="355"/>
      <c r="X64" s="355"/>
      <c r="Y64" s="355"/>
      <c r="Z64" s="355"/>
      <c r="AA64" s="355"/>
      <c r="AB64" s="355"/>
      <c r="AC64" s="355"/>
      <c r="AD64" s="355"/>
      <c r="AE64" s="355"/>
      <c r="AF64" s="355"/>
      <c r="AG64" s="356"/>
      <c r="AH64" s="352"/>
      <c r="AI64" s="355"/>
      <c r="AJ64" s="357"/>
      <c r="AK64" s="355"/>
      <c r="AL64" s="357"/>
      <c r="AM64" s="355"/>
      <c r="AN64" s="357"/>
      <c r="AO64" s="355"/>
      <c r="AP64" s="357"/>
    </row>
    <row r="65" spans="3:42" ht="15" hidden="1" x14ac:dyDescent="0.2">
      <c r="C65" s="7"/>
      <c r="D65" s="17" t="str">
        <f>IFERROR(INDEX('Filtered Class List'!$C$2:$C$603,MATCH('Budgeted Resources'!$C65,'Filtered Class List'!$B$2:$B$603,0)),"")</f>
        <v/>
      </c>
      <c r="E65" s="17"/>
      <c r="F65" s="37">
        <f>ROUND(IFERROR(INDEX('Filtered Class List'!$E$2:$Q$603, MATCH('Budgeted Resources'!D65, 'Filtered Class List'!$C$2:$C$603, 0), MATCH('Budgeted Resources'!E65, 'Filtered Class List'!$E$1:$Q$1, 0)),0),0)</f>
        <v>0</v>
      </c>
      <c r="G65" s="38">
        <f>+IF(F65=0,0,ROUND($F65*Inputs!$H$28+Inputs!$I$28*12,0))</f>
        <v>0</v>
      </c>
      <c r="H65" s="38">
        <f>+IF(F65=0,0,ROUND(SUM(Inputs!$H$35:$H$37)*12,0))</f>
        <v>0</v>
      </c>
      <c r="I65" s="154">
        <f t="shared" si="7"/>
        <v>0</v>
      </c>
      <c r="J65" s="352"/>
      <c r="K65" s="352"/>
      <c r="L65" s="352"/>
      <c r="M65" s="352"/>
      <c r="N65" s="352"/>
      <c r="O65" s="352"/>
      <c r="P65" s="352"/>
      <c r="Q65" s="352"/>
      <c r="R65" s="352"/>
      <c r="S65" s="352"/>
      <c r="T65" s="352"/>
      <c r="U65" s="353"/>
      <c r="V65" s="354"/>
      <c r="W65" s="355"/>
      <c r="X65" s="355"/>
      <c r="Y65" s="355"/>
      <c r="Z65" s="355"/>
      <c r="AA65" s="355"/>
      <c r="AB65" s="355"/>
      <c r="AC65" s="355"/>
      <c r="AD65" s="355"/>
      <c r="AE65" s="355"/>
      <c r="AF65" s="355"/>
      <c r="AG65" s="356"/>
      <c r="AH65" s="352"/>
      <c r="AI65" s="355"/>
      <c r="AJ65" s="357"/>
      <c r="AK65" s="355"/>
      <c r="AL65" s="357"/>
      <c r="AM65" s="355"/>
      <c r="AN65" s="357"/>
      <c r="AO65" s="355"/>
      <c r="AP65" s="357"/>
    </row>
    <row r="66" spans="3:42" ht="15" hidden="1" x14ac:dyDescent="0.2">
      <c r="C66" s="7"/>
      <c r="D66" s="17" t="str">
        <f>IFERROR(INDEX('Filtered Class List'!$C$2:$C$603,MATCH('Budgeted Resources'!$C66,'Filtered Class List'!$B$2:$B$603,0)),"")</f>
        <v/>
      </c>
      <c r="E66" s="17"/>
      <c r="F66" s="37">
        <f>ROUND(IFERROR(INDEX('Filtered Class List'!$E$2:$Q$603, MATCH('Budgeted Resources'!D66, 'Filtered Class List'!$C$2:$C$603, 0), MATCH('Budgeted Resources'!E66, 'Filtered Class List'!$E$1:$Q$1, 0)),0),0)</f>
        <v>0</v>
      </c>
      <c r="G66" s="38">
        <f>+IF(F66=0,0,ROUND($F66*Inputs!$H$28+Inputs!$I$28*12,0))</f>
        <v>0</v>
      </c>
      <c r="H66" s="38">
        <f>+IF(F66=0,0,ROUND(SUM(Inputs!$H$35:$H$37)*12,0))</f>
        <v>0</v>
      </c>
      <c r="I66" s="154">
        <f t="shared" si="7"/>
        <v>0</v>
      </c>
      <c r="J66" s="352"/>
      <c r="K66" s="352"/>
      <c r="L66" s="352"/>
      <c r="M66" s="352"/>
      <c r="N66" s="352"/>
      <c r="O66" s="352"/>
      <c r="P66" s="352"/>
      <c r="Q66" s="352"/>
      <c r="R66" s="352"/>
      <c r="S66" s="352"/>
      <c r="T66" s="352"/>
      <c r="U66" s="353"/>
      <c r="V66" s="354"/>
      <c r="W66" s="355"/>
      <c r="X66" s="355"/>
      <c r="Y66" s="355"/>
      <c r="Z66" s="355"/>
      <c r="AA66" s="355"/>
      <c r="AB66" s="355"/>
      <c r="AC66" s="355"/>
      <c r="AD66" s="355"/>
      <c r="AE66" s="355"/>
      <c r="AF66" s="355"/>
      <c r="AG66" s="356"/>
      <c r="AH66" s="352"/>
      <c r="AI66" s="355"/>
      <c r="AJ66" s="357"/>
      <c r="AK66" s="355"/>
      <c r="AL66" s="357"/>
      <c r="AM66" s="355"/>
      <c r="AN66" s="357"/>
      <c r="AO66" s="355"/>
      <c r="AP66" s="357"/>
    </row>
    <row r="67" spans="3:42" ht="15" hidden="1" x14ac:dyDescent="0.2">
      <c r="C67" s="7"/>
      <c r="D67" s="17" t="str">
        <f>IFERROR(INDEX('Filtered Class List'!$C$2:$C$603,MATCH('Budgeted Resources'!$C67,'Filtered Class List'!$B$2:$B$603,0)),"")</f>
        <v/>
      </c>
      <c r="E67" s="17"/>
      <c r="F67" s="37">
        <f>ROUND(IFERROR(INDEX('Filtered Class List'!$E$2:$Q$603, MATCH('Budgeted Resources'!D67, 'Filtered Class List'!$C$2:$C$603, 0), MATCH('Budgeted Resources'!E67, 'Filtered Class List'!$E$1:$Q$1, 0)),0),0)</f>
        <v>0</v>
      </c>
      <c r="G67" s="38">
        <f>+IF(F67=0,0,ROUND($F67*Inputs!$H$28+Inputs!$I$28*12,0))</f>
        <v>0</v>
      </c>
      <c r="H67" s="38">
        <f>+IF(F67=0,0,ROUND(SUM(Inputs!$H$35:$H$37)*12,0))</f>
        <v>0</v>
      </c>
      <c r="I67" s="154">
        <f t="shared" si="7"/>
        <v>0</v>
      </c>
      <c r="J67" s="352"/>
      <c r="K67" s="352"/>
      <c r="L67" s="352"/>
      <c r="M67" s="352"/>
      <c r="N67" s="352"/>
      <c r="O67" s="352"/>
      <c r="P67" s="352"/>
      <c r="Q67" s="352"/>
      <c r="R67" s="352"/>
      <c r="S67" s="352"/>
      <c r="T67" s="352"/>
      <c r="U67" s="353"/>
      <c r="V67" s="354"/>
      <c r="W67" s="355"/>
      <c r="X67" s="355"/>
      <c r="Y67" s="355"/>
      <c r="Z67" s="355"/>
      <c r="AA67" s="355"/>
      <c r="AB67" s="355"/>
      <c r="AC67" s="355"/>
      <c r="AD67" s="355"/>
      <c r="AE67" s="355"/>
      <c r="AF67" s="355"/>
      <c r="AG67" s="356"/>
      <c r="AH67" s="352"/>
      <c r="AI67" s="355"/>
      <c r="AJ67" s="357"/>
      <c r="AK67" s="355"/>
      <c r="AL67" s="357"/>
      <c r="AM67" s="355"/>
      <c r="AN67" s="357"/>
      <c r="AO67" s="355"/>
      <c r="AP67" s="357"/>
    </row>
    <row r="68" spans="3:42" ht="15" hidden="1" x14ac:dyDescent="0.2">
      <c r="C68" s="7"/>
      <c r="D68" s="17" t="str">
        <f>IFERROR(INDEX('Filtered Class List'!$C$2:$C$603,MATCH('Budgeted Resources'!$C68,'Filtered Class List'!$B$2:$B$603,0)),"")</f>
        <v/>
      </c>
      <c r="E68" s="17"/>
      <c r="F68" s="37">
        <f>ROUND(IFERROR(INDEX('Filtered Class List'!$E$2:$Q$603, MATCH('Budgeted Resources'!D68, 'Filtered Class List'!$C$2:$C$603, 0), MATCH('Budgeted Resources'!E68, 'Filtered Class List'!$E$1:$Q$1, 0)),0),0)</f>
        <v>0</v>
      </c>
      <c r="G68" s="38">
        <f>+IF(F68=0,0,ROUND($F68*Inputs!$H$28+Inputs!$I$28*12,0))</f>
        <v>0</v>
      </c>
      <c r="H68" s="38">
        <f>+IF(F68=0,0,ROUND(SUM(Inputs!$H$35:$H$37)*12,0))</f>
        <v>0</v>
      </c>
      <c r="I68" s="154">
        <f t="shared" si="7"/>
        <v>0</v>
      </c>
      <c r="J68" s="352"/>
      <c r="K68" s="352"/>
      <c r="L68" s="352"/>
      <c r="M68" s="352"/>
      <c r="N68" s="352"/>
      <c r="O68" s="352"/>
      <c r="P68" s="352"/>
      <c r="Q68" s="352"/>
      <c r="R68" s="352"/>
      <c r="S68" s="352"/>
      <c r="T68" s="352"/>
      <c r="U68" s="353"/>
      <c r="V68" s="354"/>
      <c r="W68" s="355"/>
      <c r="X68" s="355"/>
      <c r="Y68" s="355"/>
      <c r="Z68" s="355"/>
      <c r="AA68" s="355"/>
      <c r="AB68" s="355"/>
      <c r="AC68" s="355"/>
      <c r="AD68" s="355"/>
      <c r="AE68" s="355"/>
      <c r="AF68" s="355"/>
      <c r="AG68" s="356"/>
      <c r="AH68" s="352"/>
      <c r="AI68" s="355"/>
      <c r="AJ68" s="357"/>
      <c r="AK68" s="355"/>
      <c r="AL68" s="357"/>
      <c r="AM68" s="355"/>
      <c r="AN68" s="357"/>
      <c r="AO68" s="355"/>
      <c r="AP68" s="357"/>
    </row>
    <row r="69" spans="3:42" ht="15" hidden="1" x14ac:dyDescent="0.2">
      <c r="C69" s="7"/>
      <c r="D69" s="17" t="str">
        <f>IFERROR(INDEX('Filtered Class List'!$C$2:$C$603,MATCH('Budgeted Resources'!$C69,'Filtered Class List'!$B$2:$B$603,0)),"")</f>
        <v/>
      </c>
      <c r="E69" s="17"/>
      <c r="F69" s="37">
        <f>ROUND(IFERROR(INDEX('Filtered Class List'!$E$2:$Q$603, MATCH('Budgeted Resources'!D69, 'Filtered Class List'!$C$2:$C$603, 0), MATCH('Budgeted Resources'!E69, 'Filtered Class List'!$E$1:$Q$1, 0)),0),0)</f>
        <v>0</v>
      </c>
      <c r="G69" s="38">
        <f>+IF(F69=0,0,ROUND($F69*Inputs!$H$28+Inputs!$I$28*12,0))</f>
        <v>0</v>
      </c>
      <c r="H69" s="38">
        <f>+IF(F69=0,0,ROUND(SUM(Inputs!$H$35:$H$37)*12,0))</f>
        <v>0</v>
      </c>
      <c r="I69" s="154">
        <f t="shared" si="7"/>
        <v>0</v>
      </c>
      <c r="J69" s="352"/>
      <c r="K69" s="352"/>
      <c r="L69" s="352"/>
      <c r="M69" s="352"/>
      <c r="N69" s="352"/>
      <c r="O69" s="352"/>
      <c r="P69" s="352"/>
      <c r="Q69" s="352"/>
      <c r="R69" s="352"/>
      <c r="S69" s="352"/>
      <c r="T69" s="352"/>
      <c r="U69" s="353"/>
      <c r="V69" s="354"/>
      <c r="W69" s="355"/>
      <c r="X69" s="355"/>
      <c r="Y69" s="355"/>
      <c r="Z69" s="355"/>
      <c r="AA69" s="355"/>
      <c r="AB69" s="355"/>
      <c r="AC69" s="355"/>
      <c r="AD69" s="355"/>
      <c r="AE69" s="355"/>
      <c r="AF69" s="355"/>
      <c r="AG69" s="356"/>
      <c r="AH69" s="352"/>
      <c r="AI69" s="355"/>
      <c r="AJ69" s="357"/>
      <c r="AK69" s="355"/>
      <c r="AL69" s="357"/>
      <c r="AM69" s="355"/>
      <c r="AN69" s="357"/>
      <c r="AO69" s="355"/>
      <c r="AP69" s="357"/>
    </row>
    <row r="70" spans="3:42" ht="15" hidden="1" x14ac:dyDescent="0.2">
      <c r="C70" s="7"/>
      <c r="D70" s="17" t="str">
        <f>IFERROR(INDEX('Filtered Class List'!$C$2:$C$603,MATCH('Budgeted Resources'!$C70,'Filtered Class List'!$B$2:$B$603,0)),"")</f>
        <v/>
      </c>
      <c r="E70" s="17"/>
      <c r="F70" s="37">
        <f>ROUND(IFERROR(INDEX('Filtered Class List'!$E$2:$Q$603, MATCH('Budgeted Resources'!D70, 'Filtered Class List'!$C$2:$C$603, 0), MATCH('Budgeted Resources'!E70, 'Filtered Class List'!$E$1:$Q$1, 0)),0),0)</f>
        <v>0</v>
      </c>
      <c r="G70" s="38">
        <f>+IF(F70=0,0,ROUND($F70*Inputs!$H$28+Inputs!$I$28*12,0))</f>
        <v>0</v>
      </c>
      <c r="H70" s="38">
        <f>+IF(F70=0,0,ROUND(SUM(Inputs!$H$35:$H$37)*12,0))</f>
        <v>0</v>
      </c>
      <c r="I70" s="154">
        <f t="shared" si="7"/>
        <v>0</v>
      </c>
      <c r="J70" s="352"/>
      <c r="K70" s="352"/>
      <c r="L70" s="352"/>
      <c r="M70" s="352"/>
      <c r="N70" s="352"/>
      <c r="O70" s="352"/>
      <c r="P70" s="352"/>
      <c r="Q70" s="352"/>
      <c r="R70" s="352"/>
      <c r="S70" s="352"/>
      <c r="T70" s="352"/>
      <c r="U70" s="353"/>
      <c r="V70" s="354"/>
      <c r="W70" s="355"/>
      <c r="X70" s="355"/>
      <c r="Y70" s="355"/>
      <c r="Z70" s="355"/>
      <c r="AA70" s="355"/>
      <c r="AB70" s="355"/>
      <c r="AC70" s="355"/>
      <c r="AD70" s="355"/>
      <c r="AE70" s="355"/>
      <c r="AF70" s="355"/>
      <c r="AG70" s="356"/>
      <c r="AH70" s="352"/>
      <c r="AI70" s="355"/>
      <c r="AJ70" s="357"/>
      <c r="AK70" s="355"/>
      <c r="AL70" s="357"/>
      <c r="AM70" s="355"/>
      <c r="AN70" s="357"/>
      <c r="AO70" s="355"/>
      <c r="AP70" s="357"/>
    </row>
    <row r="71" spans="3:42" ht="15" hidden="1" x14ac:dyDescent="0.2">
      <c r="C71" s="7"/>
      <c r="D71" s="17" t="str">
        <f>IFERROR(INDEX('Filtered Class List'!$C$2:$C$603,MATCH('Budgeted Resources'!$C71,'Filtered Class List'!$B$2:$B$603,0)),"")</f>
        <v/>
      </c>
      <c r="E71" s="17"/>
      <c r="F71" s="37">
        <f>ROUND(IFERROR(INDEX('Filtered Class List'!$E$2:$Q$603, MATCH('Budgeted Resources'!D71, 'Filtered Class List'!$C$2:$C$603, 0), MATCH('Budgeted Resources'!E71, 'Filtered Class List'!$E$1:$Q$1, 0)),0),0)</f>
        <v>0</v>
      </c>
      <c r="G71" s="38">
        <f>+IF(F71=0,0,ROUND($F71*Inputs!$H$28+Inputs!$I$28*12,0))</f>
        <v>0</v>
      </c>
      <c r="H71" s="38">
        <f>+IF(F71=0,0,ROUND(SUM(Inputs!$H$35:$H$37)*12,0))</f>
        <v>0</v>
      </c>
      <c r="I71" s="154">
        <f t="shared" si="7"/>
        <v>0</v>
      </c>
      <c r="J71" s="352"/>
      <c r="K71" s="352"/>
      <c r="L71" s="352"/>
      <c r="M71" s="352"/>
      <c r="N71" s="352"/>
      <c r="O71" s="352"/>
      <c r="P71" s="352"/>
      <c r="Q71" s="352"/>
      <c r="R71" s="352"/>
      <c r="S71" s="352"/>
      <c r="T71" s="352"/>
      <c r="U71" s="353"/>
      <c r="V71" s="354"/>
      <c r="W71" s="355"/>
      <c r="X71" s="355"/>
      <c r="Y71" s="355"/>
      <c r="Z71" s="355"/>
      <c r="AA71" s="355"/>
      <c r="AB71" s="355"/>
      <c r="AC71" s="355"/>
      <c r="AD71" s="355"/>
      <c r="AE71" s="355"/>
      <c r="AF71" s="355"/>
      <c r="AG71" s="356"/>
      <c r="AH71" s="352"/>
      <c r="AI71" s="355"/>
      <c r="AJ71" s="357"/>
      <c r="AK71" s="355"/>
      <c r="AL71" s="357"/>
      <c r="AM71" s="355"/>
      <c r="AN71" s="357"/>
      <c r="AO71" s="355"/>
      <c r="AP71" s="357"/>
    </row>
    <row r="72" spans="3:42" ht="15" hidden="1" x14ac:dyDescent="0.2">
      <c r="C72" s="7"/>
      <c r="D72" s="17" t="str">
        <f>IFERROR(INDEX('Filtered Class List'!$C$2:$C$603,MATCH('Budgeted Resources'!$C72,'Filtered Class List'!$B$2:$B$603,0)),"")</f>
        <v/>
      </c>
      <c r="E72" s="17"/>
      <c r="F72" s="37">
        <f>ROUND(IFERROR(INDEX('Filtered Class List'!$E$2:$Q$603, MATCH('Budgeted Resources'!D72, 'Filtered Class List'!$C$2:$C$603, 0), MATCH('Budgeted Resources'!E72, 'Filtered Class List'!$E$1:$Q$1, 0)),0),0)</f>
        <v>0</v>
      </c>
      <c r="G72" s="38">
        <f>+IF(F72=0,0,ROUND($F72*Inputs!$H$28+Inputs!$I$28*12,0))</f>
        <v>0</v>
      </c>
      <c r="H72" s="38">
        <f>+IF(F72=0,0,ROUND(SUM(Inputs!$H$35:$H$37)*12,0))</f>
        <v>0</v>
      </c>
      <c r="I72" s="154">
        <f t="shared" si="7"/>
        <v>0</v>
      </c>
      <c r="J72" s="352"/>
      <c r="K72" s="352"/>
      <c r="L72" s="352"/>
      <c r="M72" s="352"/>
      <c r="N72" s="352"/>
      <c r="O72" s="352"/>
      <c r="P72" s="352"/>
      <c r="Q72" s="352"/>
      <c r="R72" s="352"/>
      <c r="S72" s="352"/>
      <c r="T72" s="352"/>
      <c r="U72" s="353"/>
      <c r="V72" s="354"/>
      <c r="W72" s="355"/>
      <c r="X72" s="355"/>
      <c r="Y72" s="355"/>
      <c r="Z72" s="355"/>
      <c r="AA72" s="355"/>
      <c r="AB72" s="355"/>
      <c r="AC72" s="355"/>
      <c r="AD72" s="355"/>
      <c r="AE72" s="355"/>
      <c r="AF72" s="355"/>
      <c r="AG72" s="356"/>
      <c r="AH72" s="352"/>
      <c r="AI72" s="355"/>
      <c r="AJ72" s="357"/>
      <c r="AK72" s="355"/>
      <c r="AL72" s="357"/>
      <c r="AM72" s="355"/>
      <c r="AN72" s="357"/>
      <c r="AO72" s="355"/>
      <c r="AP72" s="357"/>
    </row>
    <row r="73" spans="3:42" ht="15" hidden="1" x14ac:dyDescent="0.2">
      <c r="C73" s="7"/>
      <c r="D73" s="17" t="str">
        <f>IFERROR(INDEX('Filtered Class List'!$C$2:$C$603,MATCH('Budgeted Resources'!$C73,'Filtered Class List'!$B$2:$B$603,0)),"")</f>
        <v/>
      </c>
      <c r="E73" s="17"/>
      <c r="F73" s="37">
        <f>ROUND(IFERROR(INDEX('Filtered Class List'!$E$2:$Q$603, MATCH('Budgeted Resources'!D73, 'Filtered Class List'!$C$2:$C$603, 0), MATCH('Budgeted Resources'!E73, 'Filtered Class List'!$E$1:$Q$1, 0)),0),0)</f>
        <v>0</v>
      </c>
      <c r="G73" s="38">
        <f>+IF(F73=0,0,ROUND($F73*Inputs!$H$28+Inputs!$I$28*12,0))</f>
        <v>0</v>
      </c>
      <c r="H73" s="38">
        <f>+IF(F73=0,0,ROUND(SUM(Inputs!$H$35:$H$37)*12,0))</f>
        <v>0</v>
      </c>
      <c r="I73" s="154">
        <f t="shared" si="7"/>
        <v>0</v>
      </c>
      <c r="J73" s="352"/>
      <c r="K73" s="352"/>
      <c r="L73" s="352"/>
      <c r="M73" s="352"/>
      <c r="N73" s="352"/>
      <c r="O73" s="352"/>
      <c r="P73" s="352"/>
      <c r="Q73" s="352"/>
      <c r="R73" s="352"/>
      <c r="S73" s="352"/>
      <c r="T73" s="352"/>
      <c r="U73" s="353"/>
      <c r="V73" s="354"/>
      <c r="W73" s="355"/>
      <c r="X73" s="355"/>
      <c r="Y73" s="355"/>
      <c r="Z73" s="355"/>
      <c r="AA73" s="355"/>
      <c r="AB73" s="355"/>
      <c r="AC73" s="355"/>
      <c r="AD73" s="355"/>
      <c r="AE73" s="355"/>
      <c r="AF73" s="355"/>
      <c r="AG73" s="356"/>
      <c r="AH73" s="352"/>
      <c r="AI73" s="355"/>
      <c r="AJ73" s="357"/>
      <c r="AK73" s="355"/>
      <c r="AL73" s="357"/>
      <c r="AM73" s="355"/>
      <c r="AN73" s="357"/>
      <c r="AO73" s="355"/>
      <c r="AP73" s="357"/>
    </row>
    <row r="74" spans="3:42" ht="15" hidden="1" x14ac:dyDescent="0.2">
      <c r="C74" s="7"/>
      <c r="D74" s="17" t="str">
        <f>IFERROR(INDEX('Filtered Class List'!$C$2:$C$603,MATCH('Budgeted Resources'!$C74,'Filtered Class List'!$B$2:$B$603,0)),"")</f>
        <v/>
      </c>
      <c r="E74" s="17"/>
      <c r="F74" s="37">
        <f>ROUND(IFERROR(INDEX('Filtered Class List'!$E$2:$Q$603, MATCH('Budgeted Resources'!D74, 'Filtered Class List'!$C$2:$C$603, 0), MATCH('Budgeted Resources'!E74, 'Filtered Class List'!$E$1:$Q$1, 0)),0),0)</f>
        <v>0</v>
      </c>
      <c r="G74" s="38">
        <f>+IF(F74=0,0,ROUND($F74*Inputs!$H$28+Inputs!$I$28*12,0))</f>
        <v>0</v>
      </c>
      <c r="H74" s="38">
        <f>+IF(F74=0,0,ROUND(SUM(Inputs!$H$35:$H$37)*12,0))</f>
        <v>0</v>
      </c>
      <c r="I74" s="154">
        <f t="shared" si="6"/>
        <v>0</v>
      </c>
      <c r="J74" s="352"/>
      <c r="K74" s="352"/>
      <c r="L74" s="352"/>
      <c r="M74" s="352"/>
      <c r="N74" s="352"/>
      <c r="O74" s="352"/>
      <c r="P74" s="352"/>
      <c r="Q74" s="352"/>
      <c r="R74" s="352"/>
      <c r="S74" s="352"/>
      <c r="T74" s="352"/>
      <c r="U74" s="353"/>
      <c r="V74" s="354"/>
      <c r="W74" s="355"/>
      <c r="X74" s="355"/>
      <c r="Y74" s="355"/>
      <c r="Z74" s="355"/>
      <c r="AA74" s="355"/>
      <c r="AB74" s="355"/>
      <c r="AC74" s="355"/>
      <c r="AD74" s="355"/>
      <c r="AE74" s="355"/>
      <c r="AF74" s="355"/>
      <c r="AG74" s="356"/>
      <c r="AH74" s="352"/>
      <c r="AI74" s="355"/>
      <c r="AJ74" s="357"/>
      <c r="AK74" s="355"/>
      <c r="AL74" s="357"/>
      <c r="AM74" s="355"/>
      <c r="AN74" s="357"/>
      <c r="AO74" s="355"/>
      <c r="AP74" s="357"/>
    </row>
    <row r="75" spans="3:42" ht="15" hidden="1" x14ac:dyDescent="0.2">
      <c r="C75" s="7"/>
      <c r="D75" s="17" t="str">
        <f>IFERROR(INDEX('Filtered Class List'!$C$2:$C$603,MATCH('Budgeted Resources'!$C75,'Filtered Class List'!$B$2:$B$603,0)),"")</f>
        <v/>
      </c>
      <c r="E75" s="17"/>
      <c r="F75" s="37">
        <f>ROUND(IFERROR(INDEX('Filtered Class List'!$E$2:$Q$603, MATCH('Budgeted Resources'!D75, 'Filtered Class List'!$C$2:$C$603, 0), MATCH('Budgeted Resources'!E75, 'Filtered Class List'!$E$1:$Q$1, 0)),0),0)</f>
        <v>0</v>
      </c>
      <c r="G75" s="38">
        <f>+IF(F75=0,0,ROUND($F75*Inputs!$H$28+Inputs!$I$28*12,0))</f>
        <v>0</v>
      </c>
      <c r="H75" s="38">
        <f>+IF(F75=0,0,ROUND(SUM(Inputs!$H$35:$H$37)*12,0))</f>
        <v>0</v>
      </c>
      <c r="I75" s="154">
        <f t="shared" si="6"/>
        <v>0</v>
      </c>
      <c r="J75" s="352"/>
      <c r="K75" s="352"/>
      <c r="L75" s="352"/>
      <c r="M75" s="352"/>
      <c r="N75" s="352"/>
      <c r="O75" s="352"/>
      <c r="P75" s="352"/>
      <c r="Q75" s="352"/>
      <c r="R75" s="352"/>
      <c r="S75" s="352"/>
      <c r="T75" s="352"/>
      <c r="U75" s="353"/>
      <c r="V75" s="354"/>
      <c r="W75" s="355"/>
      <c r="X75" s="355"/>
      <c r="Y75" s="355"/>
      <c r="Z75" s="355"/>
      <c r="AA75" s="355"/>
      <c r="AB75" s="355"/>
      <c r="AC75" s="355"/>
      <c r="AD75" s="355"/>
      <c r="AE75" s="355"/>
      <c r="AF75" s="355"/>
      <c r="AG75" s="356"/>
      <c r="AH75" s="352"/>
      <c r="AI75" s="355"/>
      <c r="AJ75" s="357"/>
      <c r="AK75" s="355"/>
      <c r="AL75" s="357"/>
      <c r="AM75" s="355"/>
      <c r="AN75" s="357"/>
      <c r="AO75" s="355"/>
      <c r="AP75" s="357"/>
    </row>
    <row r="76" spans="3:42" ht="15" hidden="1" x14ac:dyDescent="0.2">
      <c r="C76" s="7"/>
      <c r="D76" s="17" t="str">
        <f>IFERROR(INDEX('Filtered Class List'!$C$2:$C$603,MATCH('Budgeted Resources'!$C76,'Filtered Class List'!$B$2:$B$603,0)),"")</f>
        <v/>
      </c>
      <c r="E76" s="17"/>
      <c r="F76" s="37">
        <f>ROUND(IFERROR(INDEX('Filtered Class List'!$E$2:$Q$603, MATCH('Budgeted Resources'!D76, 'Filtered Class List'!$C$2:$C$603, 0), MATCH('Budgeted Resources'!E76, 'Filtered Class List'!$E$1:$Q$1, 0)),0),0)</f>
        <v>0</v>
      </c>
      <c r="G76" s="38">
        <f>+IF(F76=0,0,ROUND($F76*Inputs!$H$28+Inputs!$I$28*12,0))</f>
        <v>0</v>
      </c>
      <c r="H76" s="38">
        <f>+IF(F76=0,0,ROUND(SUM(Inputs!$H$35:$H$37)*12,0))</f>
        <v>0</v>
      </c>
      <c r="I76" s="154">
        <f t="shared" si="6"/>
        <v>0</v>
      </c>
      <c r="J76" s="352"/>
      <c r="K76" s="352"/>
      <c r="L76" s="352"/>
      <c r="M76" s="352"/>
      <c r="N76" s="352"/>
      <c r="O76" s="352"/>
      <c r="P76" s="352"/>
      <c r="Q76" s="352"/>
      <c r="R76" s="352"/>
      <c r="S76" s="352"/>
      <c r="T76" s="352"/>
      <c r="U76" s="353"/>
      <c r="V76" s="354"/>
      <c r="W76" s="355"/>
      <c r="X76" s="355"/>
      <c r="Y76" s="355"/>
      <c r="Z76" s="355"/>
      <c r="AA76" s="355"/>
      <c r="AB76" s="355"/>
      <c r="AC76" s="355"/>
      <c r="AD76" s="355"/>
      <c r="AE76" s="355"/>
      <c r="AF76" s="355"/>
      <c r="AG76" s="356"/>
      <c r="AH76" s="352"/>
      <c r="AI76" s="355"/>
      <c r="AJ76" s="357"/>
      <c r="AK76" s="355"/>
      <c r="AL76" s="357"/>
      <c r="AM76" s="355"/>
      <c r="AN76" s="357"/>
      <c r="AO76" s="355"/>
      <c r="AP76" s="357"/>
    </row>
    <row r="77" spans="3:42" ht="15" hidden="1" x14ac:dyDescent="0.2">
      <c r="C77" s="7"/>
      <c r="D77" s="17" t="str">
        <f>IFERROR(INDEX('Filtered Class List'!$C$2:$C$603,MATCH('Budgeted Resources'!$C77,'Filtered Class List'!$B$2:$B$603,0)),"")</f>
        <v/>
      </c>
      <c r="E77" s="17"/>
      <c r="F77" s="37">
        <f>ROUND(IFERROR(INDEX('Filtered Class List'!$E$2:$Q$603, MATCH('Budgeted Resources'!D77, 'Filtered Class List'!$C$2:$C$603, 0), MATCH('Budgeted Resources'!E77, 'Filtered Class List'!$E$1:$Q$1, 0)),0),0)</f>
        <v>0</v>
      </c>
      <c r="G77" s="38">
        <f>+IF(F77=0,0,ROUND($F77*Inputs!$H$28+Inputs!$I$28*12,0))</f>
        <v>0</v>
      </c>
      <c r="H77" s="38">
        <f>+IF(F77=0,0,ROUND(SUM(Inputs!$H$35:$H$37)*12,0))</f>
        <v>0</v>
      </c>
      <c r="I77" s="154">
        <f t="shared" si="6"/>
        <v>0</v>
      </c>
      <c r="J77" s="352"/>
      <c r="K77" s="352"/>
      <c r="L77" s="352"/>
      <c r="M77" s="352"/>
      <c r="N77" s="352"/>
      <c r="O77" s="352"/>
      <c r="P77" s="352"/>
      <c r="Q77" s="352"/>
      <c r="R77" s="352"/>
      <c r="S77" s="352"/>
      <c r="T77" s="352"/>
      <c r="U77" s="353"/>
      <c r="V77" s="354"/>
      <c r="W77" s="355"/>
      <c r="X77" s="355"/>
      <c r="Y77" s="355"/>
      <c r="Z77" s="355"/>
      <c r="AA77" s="355"/>
      <c r="AB77" s="355"/>
      <c r="AC77" s="355"/>
      <c r="AD77" s="355"/>
      <c r="AE77" s="355"/>
      <c r="AF77" s="355"/>
      <c r="AG77" s="356"/>
      <c r="AH77" s="352"/>
      <c r="AI77" s="355"/>
      <c r="AJ77" s="357"/>
      <c r="AK77" s="355"/>
      <c r="AL77" s="357"/>
      <c r="AM77" s="355"/>
      <c r="AN77" s="357"/>
      <c r="AO77" s="355"/>
      <c r="AP77" s="357"/>
    </row>
    <row r="78" spans="3:42" ht="15" hidden="1" x14ac:dyDescent="0.2">
      <c r="C78" s="7"/>
      <c r="D78" s="17" t="str">
        <f>IFERROR(INDEX('Filtered Class List'!$C$2:$C$603,MATCH('Budgeted Resources'!$C78,'Filtered Class List'!$B$2:$B$603,0)),"")</f>
        <v/>
      </c>
      <c r="E78" s="17"/>
      <c r="F78" s="37">
        <f>ROUND(IFERROR(INDEX('Filtered Class List'!$E$2:$Q$603, MATCH('Budgeted Resources'!D78, 'Filtered Class List'!$C$2:$C$603, 0), MATCH('Budgeted Resources'!E78, 'Filtered Class List'!$E$1:$Q$1, 0)),0),0)</f>
        <v>0</v>
      </c>
      <c r="G78" s="38">
        <f>+IF(F78=0,0,ROUND($F78*Inputs!$H$28+Inputs!$I$28*12,0))</f>
        <v>0</v>
      </c>
      <c r="H78" s="38">
        <f>+IF(F78=0,0,ROUND(SUM(Inputs!$H$35:$H$37)*12,0))</f>
        <v>0</v>
      </c>
      <c r="I78" s="154">
        <f t="shared" si="6"/>
        <v>0</v>
      </c>
      <c r="J78" s="352"/>
      <c r="K78" s="352"/>
      <c r="L78" s="352"/>
      <c r="M78" s="352"/>
      <c r="N78" s="352"/>
      <c r="O78" s="352"/>
      <c r="P78" s="352"/>
      <c r="Q78" s="352"/>
      <c r="R78" s="352"/>
      <c r="S78" s="352"/>
      <c r="T78" s="352"/>
      <c r="U78" s="353"/>
      <c r="V78" s="354"/>
      <c r="W78" s="355"/>
      <c r="X78" s="355"/>
      <c r="Y78" s="355"/>
      <c r="Z78" s="355"/>
      <c r="AA78" s="355"/>
      <c r="AB78" s="355"/>
      <c r="AC78" s="355"/>
      <c r="AD78" s="355"/>
      <c r="AE78" s="355"/>
      <c r="AF78" s="355"/>
      <c r="AG78" s="356"/>
      <c r="AH78" s="352"/>
      <c r="AI78" s="355"/>
      <c r="AJ78" s="357"/>
      <c r="AK78" s="355"/>
      <c r="AL78" s="357"/>
      <c r="AM78" s="355"/>
      <c r="AN78" s="357"/>
      <c r="AO78" s="355"/>
      <c r="AP78" s="357"/>
    </row>
    <row r="79" spans="3:42" ht="15" hidden="1" x14ac:dyDescent="0.2">
      <c r="C79" s="7"/>
      <c r="D79" s="17" t="str">
        <f>IFERROR(INDEX('Filtered Class List'!$C$2:$C$603,MATCH('Budgeted Resources'!$C79,'Filtered Class List'!$B$2:$B$603,0)),"")</f>
        <v/>
      </c>
      <c r="E79" s="17"/>
      <c r="F79" s="37">
        <f>ROUND(IFERROR(INDEX('Filtered Class List'!$E$2:$Q$603, MATCH('Budgeted Resources'!D79, 'Filtered Class List'!$C$2:$C$603, 0), MATCH('Budgeted Resources'!E79, 'Filtered Class List'!$E$1:$Q$1, 0)),0),0)</f>
        <v>0</v>
      </c>
      <c r="G79" s="38">
        <f>+IF(F79=0,0,ROUND($F79*Inputs!$H$28+Inputs!$I$28*12,0))</f>
        <v>0</v>
      </c>
      <c r="H79" s="38">
        <f>+IF(F79=0,0,ROUND(SUM(Inputs!$H$35:$H$37)*12,0))</f>
        <v>0</v>
      </c>
      <c r="I79" s="154">
        <f t="shared" ref="I79:I88" si="8">+SUM(F79:H79)</f>
        <v>0</v>
      </c>
      <c r="J79" s="352"/>
      <c r="K79" s="352"/>
      <c r="L79" s="352"/>
      <c r="M79" s="352"/>
      <c r="N79" s="352"/>
      <c r="O79" s="352"/>
      <c r="P79" s="352"/>
      <c r="Q79" s="352"/>
      <c r="R79" s="352"/>
      <c r="S79" s="352"/>
      <c r="T79" s="352"/>
      <c r="U79" s="353"/>
      <c r="V79" s="354"/>
      <c r="W79" s="355"/>
      <c r="X79" s="355"/>
      <c r="Y79" s="355"/>
      <c r="Z79" s="355"/>
      <c r="AA79" s="355"/>
      <c r="AB79" s="355"/>
      <c r="AC79" s="355"/>
      <c r="AD79" s="355"/>
      <c r="AE79" s="355"/>
      <c r="AF79" s="355"/>
      <c r="AG79" s="356"/>
      <c r="AH79" s="352"/>
      <c r="AI79" s="355"/>
      <c r="AJ79" s="357"/>
      <c r="AK79" s="355"/>
      <c r="AL79" s="357"/>
      <c r="AM79" s="355"/>
      <c r="AN79" s="357"/>
      <c r="AO79" s="355"/>
      <c r="AP79" s="357"/>
    </row>
    <row r="80" spans="3:42" ht="15" hidden="1" x14ac:dyDescent="0.2">
      <c r="C80" s="7"/>
      <c r="D80" s="17" t="str">
        <f>IFERROR(INDEX('Filtered Class List'!$C$2:$C$603,MATCH('Budgeted Resources'!$C80,'Filtered Class List'!$B$2:$B$603,0)),"")</f>
        <v/>
      </c>
      <c r="E80" s="17"/>
      <c r="F80" s="37">
        <f>ROUND(IFERROR(INDEX('Filtered Class List'!$E$2:$Q$603, MATCH('Budgeted Resources'!D80, 'Filtered Class List'!$C$2:$C$603, 0), MATCH('Budgeted Resources'!E80, 'Filtered Class List'!$E$1:$Q$1, 0)),0),0)</f>
        <v>0</v>
      </c>
      <c r="G80" s="38">
        <f>+IF(F80=0,0,ROUND($F80*Inputs!$H$28+Inputs!$I$28*12,0))</f>
        <v>0</v>
      </c>
      <c r="H80" s="38">
        <f>+IF(F80=0,0,ROUND(SUM(Inputs!$H$35:$H$37)*12,0))</f>
        <v>0</v>
      </c>
      <c r="I80" s="154">
        <f t="shared" si="8"/>
        <v>0</v>
      </c>
      <c r="J80" s="352"/>
      <c r="K80" s="352"/>
      <c r="L80" s="352"/>
      <c r="M80" s="352"/>
      <c r="N80" s="352"/>
      <c r="O80" s="352"/>
      <c r="P80" s="352"/>
      <c r="Q80" s="352"/>
      <c r="R80" s="352"/>
      <c r="S80" s="352"/>
      <c r="T80" s="352"/>
      <c r="U80" s="353"/>
      <c r="V80" s="354"/>
      <c r="W80" s="355"/>
      <c r="X80" s="355"/>
      <c r="Y80" s="355"/>
      <c r="Z80" s="355"/>
      <c r="AA80" s="355"/>
      <c r="AB80" s="355"/>
      <c r="AC80" s="355"/>
      <c r="AD80" s="355"/>
      <c r="AE80" s="355"/>
      <c r="AF80" s="355"/>
      <c r="AG80" s="356"/>
      <c r="AH80" s="352"/>
      <c r="AI80" s="355"/>
      <c r="AJ80" s="357"/>
      <c r="AK80" s="355"/>
      <c r="AL80" s="357"/>
      <c r="AM80" s="355"/>
      <c r="AN80" s="357"/>
      <c r="AO80" s="355"/>
      <c r="AP80" s="357"/>
    </row>
    <row r="81" spans="3:42" ht="15" hidden="1" x14ac:dyDescent="0.2">
      <c r="C81" s="7"/>
      <c r="D81" s="17" t="str">
        <f>IFERROR(INDEX('Filtered Class List'!$C$2:$C$603,MATCH('Budgeted Resources'!$C81,'Filtered Class List'!$B$2:$B$603,0)),"")</f>
        <v/>
      </c>
      <c r="E81" s="17"/>
      <c r="F81" s="37">
        <f>ROUND(IFERROR(INDEX('Filtered Class List'!$E$2:$Q$603, MATCH('Budgeted Resources'!D81, 'Filtered Class List'!$C$2:$C$603, 0), MATCH('Budgeted Resources'!E81, 'Filtered Class List'!$E$1:$Q$1, 0)),0),0)</f>
        <v>0</v>
      </c>
      <c r="G81" s="38">
        <f>+IF(F81=0,0,ROUND($F81*Inputs!$H$28+Inputs!$I$28*12,0))</f>
        <v>0</v>
      </c>
      <c r="H81" s="38">
        <f>+IF(F81=0,0,ROUND(SUM(Inputs!$H$35:$H$37)*12,0))</f>
        <v>0</v>
      </c>
      <c r="I81" s="154">
        <f t="shared" si="8"/>
        <v>0</v>
      </c>
      <c r="J81" s="352"/>
      <c r="K81" s="352"/>
      <c r="L81" s="352"/>
      <c r="M81" s="352"/>
      <c r="N81" s="352"/>
      <c r="O81" s="352"/>
      <c r="P81" s="352"/>
      <c r="Q81" s="352"/>
      <c r="R81" s="352"/>
      <c r="S81" s="352"/>
      <c r="T81" s="352"/>
      <c r="U81" s="353"/>
      <c r="V81" s="354"/>
      <c r="W81" s="355"/>
      <c r="X81" s="355"/>
      <c r="Y81" s="355"/>
      <c r="Z81" s="355"/>
      <c r="AA81" s="355"/>
      <c r="AB81" s="355"/>
      <c r="AC81" s="355"/>
      <c r="AD81" s="355"/>
      <c r="AE81" s="355"/>
      <c r="AF81" s="355"/>
      <c r="AG81" s="356"/>
      <c r="AH81" s="352"/>
      <c r="AI81" s="355"/>
      <c r="AJ81" s="357"/>
      <c r="AK81" s="355"/>
      <c r="AL81" s="357"/>
      <c r="AM81" s="355"/>
      <c r="AN81" s="357"/>
      <c r="AO81" s="355"/>
      <c r="AP81" s="357"/>
    </row>
    <row r="82" spans="3:42" ht="15" hidden="1" x14ac:dyDescent="0.2">
      <c r="C82" s="7"/>
      <c r="D82" s="17" t="str">
        <f>IFERROR(INDEX('Filtered Class List'!$C$2:$C$603,MATCH('Budgeted Resources'!$C82,'Filtered Class List'!$B$2:$B$603,0)),"")</f>
        <v/>
      </c>
      <c r="E82" s="17"/>
      <c r="F82" s="37">
        <f>ROUND(IFERROR(INDEX('Filtered Class List'!$E$2:$Q$603, MATCH('Budgeted Resources'!D82, 'Filtered Class List'!$C$2:$C$603, 0), MATCH('Budgeted Resources'!E82, 'Filtered Class List'!$E$1:$Q$1, 0)),0),0)</f>
        <v>0</v>
      </c>
      <c r="G82" s="38">
        <f>+IF(F82=0,0,ROUND($F82*Inputs!$H$28+Inputs!$I$28*12,0))</f>
        <v>0</v>
      </c>
      <c r="H82" s="38">
        <f>+IF(F82=0,0,ROUND(SUM(Inputs!$H$35:$H$37)*12,0))</f>
        <v>0</v>
      </c>
      <c r="I82" s="154">
        <f t="shared" si="8"/>
        <v>0</v>
      </c>
      <c r="J82" s="352"/>
      <c r="K82" s="352"/>
      <c r="L82" s="352"/>
      <c r="M82" s="352"/>
      <c r="N82" s="352"/>
      <c r="O82" s="352"/>
      <c r="P82" s="352"/>
      <c r="Q82" s="352"/>
      <c r="R82" s="352"/>
      <c r="S82" s="352"/>
      <c r="T82" s="352"/>
      <c r="U82" s="353"/>
      <c r="V82" s="354"/>
      <c r="W82" s="355"/>
      <c r="X82" s="355"/>
      <c r="Y82" s="355"/>
      <c r="Z82" s="355"/>
      <c r="AA82" s="355"/>
      <c r="AB82" s="355"/>
      <c r="AC82" s="355"/>
      <c r="AD82" s="355"/>
      <c r="AE82" s="355"/>
      <c r="AF82" s="355"/>
      <c r="AG82" s="356"/>
      <c r="AH82" s="352"/>
      <c r="AI82" s="355"/>
      <c r="AJ82" s="357"/>
      <c r="AK82" s="355"/>
      <c r="AL82" s="357"/>
      <c r="AM82" s="355"/>
      <c r="AN82" s="357"/>
      <c r="AO82" s="355"/>
      <c r="AP82" s="357"/>
    </row>
    <row r="83" spans="3:42" ht="15" hidden="1" x14ac:dyDescent="0.2">
      <c r="C83" s="7"/>
      <c r="D83" s="17" t="str">
        <f>IFERROR(INDEX('Filtered Class List'!$C$2:$C$603,MATCH('Budgeted Resources'!$C83,'Filtered Class List'!$B$2:$B$603,0)),"")</f>
        <v/>
      </c>
      <c r="E83" s="17"/>
      <c r="F83" s="37">
        <f>ROUND(IFERROR(INDEX('Filtered Class List'!$E$2:$Q$603, MATCH('Budgeted Resources'!D83, 'Filtered Class List'!$C$2:$C$603, 0), MATCH('Budgeted Resources'!E83, 'Filtered Class List'!$E$1:$Q$1, 0)),0),0)</f>
        <v>0</v>
      </c>
      <c r="G83" s="38">
        <f>+IF(F83=0,0,ROUND($F83*Inputs!$H$28+Inputs!$I$28*12,0))</f>
        <v>0</v>
      </c>
      <c r="H83" s="38">
        <f>+IF(F83=0,0,ROUND(SUM(Inputs!$H$35:$H$37)*12,0))</f>
        <v>0</v>
      </c>
      <c r="I83" s="154">
        <f t="shared" si="8"/>
        <v>0</v>
      </c>
      <c r="J83" s="352"/>
      <c r="K83" s="352"/>
      <c r="L83" s="352"/>
      <c r="M83" s="352"/>
      <c r="N83" s="352"/>
      <c r="O83" s="352"/>
      <c r="P83" s="352"/>
      <c r="Q83" s="352"/>
      <c r="R83" s="352"/>
      <c r="S83" s="352"/>
      <c r="T83" s="352"/>
      <c r="U83" s="353"/>
      <c r="V83" s="354"/>
      <c r="W83" s="355"/>
      <c r="X83" s="355"/>
      <c r="Y83" s="355"/>
      <c r="Z83" s="355"/>
      <c r="AA83" s="355"/>
      <c r="AB83" s="355"/>
      <c r="AC83" s="355"/>
      <c r="AD83" s="355"/>
      <c r="AE83" s="355"/>
      <c r="AF83" s="355"/>
      <c r="AG83" s="356"/>
      <c r="AH83" s="352"/>
      <c r="AI83" s="355"/>
      <c r="AJ83" s="357"/>
      <c r="AK83" s="355"/>
      <c r="AL83" s="357"/>
      <c r="AM83" s="355"/>
      <c r="AN83" s="357"/>
      <c r="AO83" s="355"/>
      <c r="AP83" s="357"/>
    </row>
    <row r="84" spans="3:42" ht="15" hidden="1" x14ac:dyDescent="0.2">
      <c r="C84" s="7"/>
      <c r="D84" s="17" t="str">
        <f>IFERROR(INDEX('Filtered Class List'!$C$2:$C$603,MATCH('Budgeted Resources'!$C84,'Filtered Class List'!$B$2:$B$603,0)),"")</f>
        <v/>
      </c>
      <c r="E84" s="17"/>
      <c r="F84" s="37">
        <f>ROUND(IFERROR(INDEX('Filtered Class List'!$E$2:$Q$603, MATCH('Budgeted Resources'!D84, 'Filtered Class List'!$C$2:$C$603, 0), MATCH('Budgeted Resources'!E84, 'Filtered Class List'!$E$1:$Q$1, 0)),0),0)</f>
        <v>0</v>
      </c>
      <c r="G84" s="38">
        <f>+IF(F84=0,0,ROUND($F84*Inputs!$H$28+Inputs!$I$28*12,0))</f>
        <v>0</v>
      </c>
      <c r="H84" s="38">
        <f>+IF(F84=0,0,ROUND(SUM(Inputs!$H$35:$H$37)*12,0))</f>
        <v>0</v>
      </c>
      <c r="I84" s="154">
        <f t="shared" si="8"/>
        <v>0</v>
      </c>
      <c r="J84" s="352"/>
      <c r="K84" s="352"/>
      <c r="L84" s="352"/>
      <c r="M84" s="352"/>
      <c r="N84" s="352"/>
      <c r="O84" s="352"/>
      <c r="P84" s="352"/>
      <c r="Q84" s="352"/>
      <c r="R84" s="352"/>
      <c r="S84" s="352"/>
      <c r="T84" s="352"/>
      <c r="U84" s="353"/>
      <c r="V84" s="354"/>
      <c r="W84" s="355"/>
      <c r="X84" s="355"/>
      <c r="Y84" s="355"/>
      <c r="Z84" s="355"/>
      <c r="AA84" s="355"/>
      <c r="AB84" s="355"/>
      <c r="AC84" s="355"/>
      <c r="AD84" s="355"/>
      <c r="AE84" s="355"/>
      <c r="AF84" s="355"/>
      <c r="AG84" s="356"/>
      <c r="AH84" s="352"/>
      <c r="AI84" s="355"/>
      <c r="AJ84" s="357"/>
      <c r="AK84" s="355"/>
      <c r="AL84" s="357"/>
      <c r="AM84" s="355"/>
      <c r="AN84" s="357"/>
      <c r="AO84" s="355"/>
      <c r="AP84" s="357"/>
    </row>
    <row r="85" spans="3:42" ht="15" hidden="1" x14ac:dyDescent="0.2">
      <c r="C85" s="7"/>
      <c r="D85" s="17" t="str">
        <f>IFERROR(INDEX('Filtered Class List'!$C$2:$C$603,MATCH('Budgeted Resources'!$C85,'Filtered Class List'!$B$2:$B$603,0)),"")</f>
        <v/>
      </c>
      <c r="E85" s="17"/>
      <c r="F85" s="37">
        <f>ROUND(IFERROR(INDEX('Filtered Class List'!$E$2:$Q$603, MATCH('Budgeted Resources'!D85, 'Filtered Class List'!$C$2:$C$603, 0), MATCH('Budgeted Resources'!E85, 'Filtered Class List'!$E$1:$Q$1, 0)),0),0)</f>
        <v>0</v>
      </c>
      <c r="G85" s="38">
        <f>+IF(F85=0,0,ROUND($F85*Inputs!$H$28+Inputs!$I$28*12,0))</f>
        <v>0</v>
      </c>
      <c r="H85" s="38">
        <f>+IF(F85=0,0,ROUND(SUM(Inputs!$H$35:$H$37)*12,0))</f>
        <v>0</v>
      </c>
      <c r="I85" s="154">
        <f t="shared" si="8"/>
        <v>0</v>
      </c>
      <c r="J85" s="352"/>
      <c r="K85" s="352"/>
      <c r="L85" s="352"/>
      <c r="M85" s="352"/>
      <c r="N85" s="352"/>
      <c r="O85" s="352"/>
      <c r="P85" s="352"/>
      <c r="Q85" s="352"/>
      <c r="R85" s="352"/>
      <c r="S85" s="352"/>
      <c r="T85" s="352"/>
      <c r="U85" s="353"/>
      <c r="V85" s="354"/>
      <c r="W85" s="355"/>
      <c r="X85" s="355"/>
      <c r="Y85" s="355"/>
      <c r="Z85" s="355"/>
      <c r="AA85" s="355"/>
      <c r="AB85" s="355"/>
      <c r="AC85" s="355"/>
      <c r="AD85" s="355"/>
      <c r="AE85" s="355"/>
      <c r="AF85" s="355"/>
      <c r="AG85" s="356"/>
      <c r="AH85" s="352"/>
      <c r="AI85" s="355"/>
      <c r="AJ85" s="357"/>
      <c r="AK85" s="355"/>
      <c r="AL85" s="357"/>
      <c r="AM85" s="355"/>
      <c r="AN85" s="357"/>
      <c r="AO85" s="355"/>
      <c r="AP85" s="357"/>
    </row>
    <row r="86" spans="3:42" ht="15" hidden="1" x14ac:dyDescent="0.2">
      <c r="C86" s="7"/>
      <c r="D86" s="17" t="str">
        <f>IFERROR(INDEX('Filtered Class List'!$C$2:$C$603,MATCH('Budgeted Resources'!$C86,'Filtered Class List'!$B$2:$B$603,0)),"")</f>
        <v/>
      </c>
      <c r="E86" s="17"/>
      <c r="F86" s="37">
        <f>ROUND(IFERROR(INDEX('Filtered Class List'!$E$2:$Q$603, MATCH('Budgeted Resources'!D86, 'Filtered Class List'!$C$2:$C$603, 0), MATCH('Budgeted Resources'!E86, 'Filtered Class List'!$E$1:$Q$1, 0)),0),0)</f>
        <v>0</v>
      </c>
      <c r="G86" s="38">
        <f>+IF(F86=0,0,ROUND($F86*Inputs!$H$28+Inputs!$I$28*12,0))</f>
        <v>0</v>
      </c>
      <c r="H86" s="38">
        <f>+IF(F86=0,0,ROUND(SUM(Inputs!$H$35:$H$37)*12,0))</f>
        <v>0</v>
      </c>
      <c r="I86" s="154">
        <f t="shared" si="8"/>
        <v>0</v>
      </c>
      <c r="J86" s="352"/>
      <c r="K86" s="352"/>
      <c r="L86" s="352"/>
      <c r="M86" s="352"/>
      <c r="N86" s="352"/>
      <c r="O86" s="352"/>
      <c r="P86" s="352"/>
      <c r="Q86" s="352"/>
      <c r="R86" s="352"/>
      <c r="S86" s="352"/>
      <c r="T86" s="352"/>
      <c r="U86" s="353"/>
      <c r="V86" s="354"/>
      <c r="W86" s="355"/>
      <c r="X86" s="355"/>
      <c r="Y86" s="355"/>
      <c r="Z86" s="355"/>
      <c r="AA86" s="355"/>
      <c r="AB86" s="355"/>
      <c r="AC86" s="355"/>
      <c r="AD86" s="355"/>
      <c r="AE86" s="355"/>
      <c r="AF86" s="355"/>
      <c r="AG86" s="356"/>
      <c r="AH86" s="352"/>
      <c r="AI86" s="355"/>
      <c r="AJ86" s="357"/>
      <c r="AK86" s="355"/>
      <c r="AL86" s="357"/>
      <c r="AM86" s="355"/>
      <c r="AN86" s="357"/>
      <c r="AO86" s="355"/>
      <c r="AP86" s="357"/>
    </row>
    <row r="87" spans="3:42" ht="15" hidden="1" x14ac:dyDescent="0.2">
      <c r="C87" s="7"/>
      <c r="D87" s="17" t="str">
        <f>IFERROR(INDEX('Filtered Class List'!$C$2:$C$603,MATCH('Budgeted Resources'!$C87,'Filtered Class List'!$B$2:$B$603,0)),"")</f>
        <v/>
      </c>
      <c r="E87" s="17"/>
      <c r="F87" s="37">
        <f>ROUND(IFERROR(INDEX('Filtered Class List'!$E$2:$Q$603, MATCH('Budgeted Resources'!D87, 'Filtered Class List'!$C$2:$C$603, 0), MATCH('Budgeted Resources'!E87, 'Filtered Class List'!$E$1:$Q$1, 0)),0),0)</f>
        <v>0</v>
      </c>
      <c r="G87" s="38">
        <f>+IF(F87=0,0,ROUND($F87*Inputs!$H$28+Inputs!$I$28*12,0))</f>
        <v>0</v>
      </c>
      <c r="H87" s="38">
        <f>+IF(F87=0,0,ROUND(SUM(Inputs!$H$35:$H$37)*12,0))</f>
        <v>0</v>
      </c>
      <c r="I87" s="154">
        <f t="shared" si="8"/>
        <v>0</v>
      </c>
      <c r="J87" s="352"/>
      <c r="K87" s="352"/>
      <c r="L87" s="352"/>
      <c r="M87" s="352"/>
      <c r="N87" s="352"/>
      <c r="O87" s="352"/>
      <c r="P87" s="352"/>
      <c r="Q87" s="352"/>
      <c r="R87" s="352"/>
      <c r="S87" s="352"/>
      <c r="T87" s="352"/>
      <c r="U87" s="353"/>
      <c r="V87" s="354"/>
      <c r="W87" s="355"/>
      <c r="X87" s="355"/>
      <c r="Y87" s="355"/>
      <c r="Z87" s="355"/>
      <c r="AA87" s="355"/>
      <c r="AB87" s="355"/>
      <c r="AC87" s="355"/>
      <c r="AD87" s="355"/>
      <c r="AE87" s="355"/>
      <c r="AF87" s="355"/>
      <c r="AG87" s="356"/>
      <c r="AH87" s="352"/>
      <c r="AI87" s="355"/>
      <c r="AJ87" s="357"/>
      <c r="AK87" s="355"/>
      <c r="AL87" s="357"/>
      <c r="AM87" s="355"/>
      <c r="AN87" s="357"/>
      <c r="AO87" s="355"/>
      <c r="AP87" s="357"/>
    </row>
    <row r="88" spans="3:42" ht="15" hidden="1" x14ac:dyDescent="0.2">
      <c r="C88" s="7"/>
      <c r="D88" s="17" t="str">
        <f>IFERROR(INDEX('Filtered Class List'!$C$2:$C$603,MATCH('Budgeted Resources'!$C88,'Filtered Class List'!$B$2:$B$603,0)),"")</f>
        <v/>
      </c>
      <c r="E88" s="17"/>
      <c r="F88" s="37">
        <f>ROUND(IFERROR(INDEX('Filtered Class List'!$E$2:$Q$603, MATCH('Budgeted Resources'!D88, 'Filtered Class List'!$C$2:$C$603, 0), MATCH('Budgeted Resources'!E88, 'Filtered Class List'!$E$1:$Q$1, 0)),0),0)</f>
        <v>0</v>
      </c>
      <c r="G88" s="38">
        <f>+IF(F88=0,0,ROUND($F88*Inputs!$H$28+Inputs!$I$28*12,0))</f>
        <v>0</v>
      </c>
      <c r="H88" s="38">
        <f>+IF(F88=0,0,ROUND(SUM(Inputs!$H$35:$H$37)*12,0))</f>
        <v>0</v>
      </c>
      <c r="I88" s="154">
        <f t="shared" si="8"/>
        <v>0</v>
      </c>
      <c r="J88" s="352"/>
      <c r="K88" s="352"/>
      <c r="L88" s="352"/>
      <c r="M88" s="352"/>
      <c r="N88" s="352"/>
      <c r="O88" s="352"/>
      <c r="P88" s="352"/>
      <c r="Q88" s="352"/>
      <c r="R88" s="352"/>
      <c r="S88" s="352"/>
      <c r="T88" s="352"/>
      <c r="U88" s="353"/>
      <c r="V88" s="354"/>
      <c r="W88" s="355"/>
      <c r="X88" s="355"/>
      <c r="Y88" s="355"/>
      <c r="Z88" s="355"/>
      <c r="AA88" s="355"/>
      <c r="AB88" s="355"/>
      <c r="AC88" s="355"/>
      <c r="AD88" s="355"/>
      <c r="AE88" s="355"/>
      <c r="AF88" s="355"/>
      <c r="AG88" s="356"/>
      <c r="AH88" s="352"/>
      <c r="AI88" s="355"/>
      <c r="AJ88" s="357"/>
      <c r="AK88" s="355"/>
      <c r="AL88" s="357"/>
      <c r="AM88" s="355"/>
      <c r="AN88" s="357"/>
      <c r="AO88" s="355"/>
      <c r="AP88" s="357"/>
    </row>
    <row r="89" spans="3:42" ht="15" hidden="1" x14ac:dyDescent="0.2">
      <c r="C89" s="7"/>
      <c r="D89" s="17" t="str">
        <f>IFERROR(INDEX('Filtered Class List'!$C$2:$C$603,MATCH('Budgeted Resources'!$C89,'Filtered Class List'!$B$2:$B$603,0)),"")</f>
        <v/>
      </c>
      <c r="E89" s="17"/>
      <c r="F89" s="37">
        <f>ROUND(IFERROR(INDEX('Filtered Class List'!$E$2:$Q$603, MATCH('Budgeted Resources'!D89, 'Filtered Class List'!$C$2:$C$603, 0), MATCH('Budgeted Resources'!E89, 'Filtered Class List'!$E$1:$Q$1, 0)),0),0)</f>
        <v>0</v>
      </c>
      <c r="G89" s="38">
        <f>+IF(F89=0,0,ROUND($F89*Inputs!$H$28+Inputs!$I$28*12,0))</f>
        <v>0</v>
      </c>
      <c r="H89" s="38">
        <f>+IF(F89=0,0,ROUND(SUM(Inputs!$H$35:$H$37)*12,0))</f>
        <v>0</v>
      </c>
      <c r="I89" s="154">
        <f t="shared" si="6"/>
        <v>0</v>
      </c>
      <c r="J89" s="352"/>
      <c r="K89" s="352"/>
      <c r="L89" s="352"/>
      <c r="M89" s="352"/>
      <c r="N89" s="352"/>
      <c r="O89" s="352"/>
      <c r="P89" s="352"/>
      <c r="Q89" s="352"/>
      <c r="R89" s="352"/>
      <c r="S89" s="352"/>
      <c r="T89" s="352"/>
      <c r="U89" s="353"/>
      <c r="V89" s="354"/>
      <c r="W89" s="355"/>
      <c r="X89" s="355"/>
      <c r="Y89" s="355"/>
      <c r="Z89" s="355"/>
      <c r="AA89" s="355"/>
      <c r="AB89" s="355"/>
      <c r="AC89" s="355"/>
      <c r="AD89" s="355"/>
      <c r="AE89" s="355"/>
      <c r="AF89" s="355"/>
      <c r="AG89" s="356"/>
      <c r="AH89" s="352"/>
      <c r="AI89" s="355"/>
      <c r="AJ89" s="357"/>
      <c r="AK89" s="355"/>
      <c r="AL89" s="357"/>
      <c r="AM89" s="355"/>
      <c r="AN89" s="357"/>
      <c r="AO89" s="355"/>
      <c r="AP89" s="357"/>
    </row>
    <row r="90" spans="3:42" ht="15" hidden="1" x14ac:dyDescent="0.2">
      <c r="C90" s="7"/>
      <c r="D90" s="17" t="str">
        <f>IFERROR(INDEX('Filtered Class List'!$C$2:$C$603,MATCH('Budgeted Resources'!$C90,'Filtered Class List'!$B$2:$B$603,0)),"")</f>
        <v/>
      </c>
      <c r="E90" s="17"/>
      <c r="F90" s="37">
        <f>ROUND(IFERROR(INDEX('Filtered Class List'!$E$2:$Q$603, MATCH('Budgeted Resources'!D90, 'Filtered Class List'!$C$2:$C$603, 0), MATCH('Budgeted Resources'!E90, 'Filtered Class List'!$E$1:$Q$1, 0)),0),0)</f>
        <v>0</v>
      </c>
      <c r="G90" s="38">
        <f>+IF(F90=0,0,ROUND($F90*Inputs!$H$28+Inputs!$I$28*12,0))</f>
        <v>0</v>
      </c>
      <c r="H90" s="38">
        <f>+IF(F90=0,0,ROUND(SUM(Inputs!$H$35:$H$37)*12,0))</f>
        <v>0</v>
      </c>
      <c r="I90" s="154">
        <f t="shared" si="6"/>
        <v>0</v>
      </c>
      <c r="J90" s="352"/>
      <c r="K90" s="352"/>
      <c r="L90" s="352"/>
      <c r="M90" s="352"/>
      <c r="N90" s="352"/>
      <c r="O90" s="352"/>
      <c r="P90" s="352"/>
      <c r="Q90" s="352"/>
      <c r="R90" s="352"/>
      <c r="S90" s="352"/>
      <c r="T90" s="352"/>
      <c r="U90" s="353"/>
      <c r="V90" s="354"/>
      <c r="W90" s="355"/>
      <c r="X90" s="355"/>
      <c r="Y90" s="355"/>
      <c r="Z90" s="355"/>
      <c r="AA90" s="355"/>
      <c r="AB90" s="355"/>
      <c r="AC90" s="355"/>
      <c r="AD90" s="355"/>
      <c r="AE90" s="355"/>
      <c r="AF90" s="355"/>
      <c r="AG90" s="356"/>
      <c r="AH90" s="352"/>
      <c r="AI90" s="355"/>
      <c r="AJ90" s="357"/>
      <c r="AK90" s="355"/>
      <c r="AL90" s="357"/>
      <c r="AM90" s="355"/>
      <c r="AN90" s="357"/>
      <c r="AO90" s="355"/>
      <c r="AP90" s="357"/>
    </row>
    <row r="91" spans="3:42" ht="15" hidden="1" x14ac:dyDescent="0.2">
      <c r="C91" s="7"/>
      <c r="D91" s="17" t="str">
        <f>IFERROR(INDEX('Filtered Class List'!$C$2:$C$603,MATCH('Budgeted Resources'!$C91,'Filtered Class List'!$B$2:$B$603,0)),"")</f>
        <v/>
      </c>
      <c r="E91" s="17"/>
      <c r="F91" s="37">
        <f>ROUND(IFERROR(INDEX('Filtered Class List'!$E$2:$Q$603, MATCH('Budgeted Resources'!D91, 'Filtered Class List'!$C$2:$C$603, 0), MATCH('Budgeted Resources'!E91, 'Filtered Class List'!$E$1:$Q$1, 0)),0),0)</f>
        <v>0</v>
      </c>
      <c r="G91" s="38">
        <f>+IF(F91=0,0,ROUND($F91*Inputs!$H$28+Inputs!$I$28*12,0))</f>
        <v>0</v>
      </c>
      <c r="H91" s="38">
        <f>+IF(F91=0,0,ROUND(SUM(Inputs!$H$35:$H$37)*12,0))</f>
        <v>0</v>
      </c>
      <c r="I91" s="154">
        <f t="shared" ref="I91:I98" si="9">+SUM(F91:H91)</f>
        <v>0</v>
      </c>
      <c r="J91" s="352"/>
      <c r="K91" s="352"/>
      <c r="L91" s="352"/>
      <c r="M91" s="352"/>
      <c r="N91" s="352"/>
      <c r="O91" s="352"/>
      <c r="P91" s="352"/>
      <c r="Q91" s="352"/>
      <c r="R91" s="352"/>
      <c r="S91" s="352"/>
      <c r="T91" s="352"/>
      <c r="U91" s="353"/>
      <c r="V91" s="354"/>
      <c r="W91" s="355"/>
      <c r="X91" s="355"/>
      <c r="Y91" s="355"/>
      <c r="Z91" s="355"/>
      <c r="AA91" s="355"/>
      <c r="AB91" s="355"/>
      <c r="AC91" s="355"/>
      <c r="AD91" s="355"/>
      <c r="AE91" s="355"/>
      <c r="AF91" s="355"/>
      <c r="AG91" s="356"/>
      <c r="AH91" s="352"/>
      <c r="AI91" s="355"/>
      <c r="AJ91" s="357"/>
      <c r="AK91" s="355"/>
      <c r="AL91" s="357"/>
      <c r="AM91" s="355"/>
      <c r="AN91" s="357"/>
      <c r="AO91" s="355"/>
      <c r="AP91" s="357"/>
    </row>
    <row r="92" spans="3:42" ht="15" hidden="1" x14ac:dyDescent="0.2">
      <c r="C92" s="7"/>
      <c r="D92" s="17" t="str">
        <f>IFERROR(INDEX('Filtered Class List'!$C$2:$C$603,MATCH('Budgeted Resources'!$C92,'Filtered Class List'!$B$2:$B$603,0)),"")</f>
        <v/>
      </c>
      <c r="E92" s="17"/>
      <c r="F92" s="37">
        <f>ROUND(IFERROR(INDEX('Filtered Class List'!$E$2:$Q$603, MATCH('Budgeted Resources'!D92, 'Filtered Class List'!$C$2:$C$603, 0), MATCH('Budgeted Resources'!E92, 'Filtered Class List'!$E$1:$Q$1, 0)),0),0)</f>
        <v>0</v>
      </c>
      <c r="G92" s="38">
        <f>+IF(F92=0,0,ROUND($F92*Inputs!$H$28+Inputs!$I$28*12,0))</f>
        <v>0</v>
      </c>
      <c r="H92" s="38">
        <f>+IF(F92=0,0,ROUND(SUM(Inputs!$H$35:$H$37)*12,0))</f>
        <v>0</v>
      </c>
      <c r="I92" s="154">
        <f t="shared" si="9"/>
        <v>0</v>
      </c>
      <c r="J92" s="352"/>
      <c r="K92" s="352"/>
      <c r="L92" s="352"/>
      <c r="M92" s="352"/>
      <c r="N92" s="352"/>
      <c r="O92" s="352"/>
      <c r="P92" s="352"/>
      <c r="Q92" s="352"/>
      <c r="R92" s="352"/>
      <c r="S92" s="352"/>
      <c r="T92" s="352"/>
      <c r="U92" s="353"/>
      <c r="V92" s="354"/>
      <c r="W92" s="355"/>
      <c r="X92" s="355"/>
      <c r="Y92" s="355"/>
      <c r="Z92" s="355"/>
      <c r="AA92" s="355"/>
      <c r="AB92" s="355"/>
      <c r="AC92" s="355"/>
      <c r="AD92" s="355"/>
      <c r="AE92" s="355"/>
      <c r="AF92" s="355"/>
      <c r="AG92" s="356"/>
      <c r="AH92" s="352"/>
      <c r="AI92" s="355"/>
      <c r="AJ92" s="357"/>
      <c r="AK92" s="355"/>
      <c r="AL92" s="357"/>
      <c r="AM92" s="355"/>
      <c r="AN92" s="357"/>
      <c r="AO92" s="355"/>
      <c r="AP92" s="357"/>
    </row>
    <row r="93" spans="3:42" ht="15" hidden="1" x14ac:dyDescent="0.2">
      <c r="C93" s="7"/>
      <c r="D93" s="17" t="str">
        <f>IFERROR(INDEX('Filtered Class List'!$C$2:$C$603,MATCH('Budgeted Resources'!$C93,'Filtered Class List'!$B$2:$B$603,0)),"")</f>
        <v/>
      </c>
      <c r="E93" s="17"/>
      <c r="F93" s="37">
        <f>ROUND(IFERROR(INDEX('Filtered Class List'!$E$2:$Q$603, MATCH('Budgeted Resources'!D93, 'Filtered Class List'!$C$2:$C$603, 0), MATCH('Budgeted Resources'!E93, 'Filtered Class List'!$E$1:$Q$1, 0)),0),0)</f>
        <v>0</v>
      </c>
      <c r="G93" s="38">
        <f>+IF(F93=0,0,ROUND($F93*Inputs!$H$28+Inputs!$I$28*12,0))</f>
        <v>0</v>
      </c>
      <c r="H93" s="38">
        <f>+IF(F93=0,0,ROUND(SUM(Inputs!$H$35:$H$37)*12,0))</f>
        <v>0</v>
      </c>
      <c r="I93" s="154">
        <f t="shared" si="9"/>
        <v>0</v>
      </c>
      <c r="J93" s="352"/>
      <c r="K93" s="352"/>
      <c r="L93" s="352"/>
      <c r="M93" s="352"/>
      <c r="N93" s="352"/>
      <c r="O93" s="352"/>
      <c r="P93" s="352"/>
      <c r="Q93" s="352"/>
      <c r="R93" s="352"/>
      <c r="S93" s="352"/>
      <c r="T93" s="352"/>
      <c r="U93" s="353"/>
      <c r="V93" s="354"/>
      <c r="W93" s="355"/>
      <c r="X93" s="355"/>
      <c r="Y93" s="355"/>
      <c r="Z93" s="355"/>
      <c r="AA93" s="355"/>
      <c r="AB93" s="355"/>
      <c r="AC93" s="355"/>
      <c r="AD93" s="355"/>
      <c r="AE93" s="355"/>
      <c r="AF93" s="355"/>
      <c r="AG93" s="356"/>
      <c r="AH93" s="352"/>
      <c r="AI93" s="355"/>
      <c r="AJ93" s="357"/>
      <c r="AK93" s="355"/>
      <c r="AL93" s="357"/>
      <c r="AM93" s="355"/>
      <c r="AN93" s="357"/>
      <c r="AO93" s="355"/>
      <c r="AP93" s="357"/>
    </row>
    <row r="94" spans="3:42" ht="15" hidden="1" x14ac:dyDescent="0.2">
      <c r="C94" s="7"/>
      <c r="D94" s="17" t="str">
        <f>IFERROR(INDEX('Filtered Class List'!$C$2:$C$603,MATCH('Budgeted Resources'!$C94,'Filtered Class List'!$B$2:$B$603,0)),"")</f>
        <v/>
      </c>
      <c r="E94" s="17"/>
      <c r="F94" s="37">
        <f>ROUND(IFERROR(INDEX('Filtered Class List'!$E$2:$Q$603, MATCH('Budgeted Resources'!D94, 'Filtered Class List'!$C$2:$C$603, 0), MATCH('Budgeted Resources'!E94, 'Filtered Class List'!$E$1:$Q$1, 0)),0),0)</f>
        <v>0</v>
      </c>
      <c r="G94" s="38">
        <f>+IF(F94=0,0,ROUND($F94*Inputs!$H$28+Inputs!$I$28*12,0))</f>
        <v>0</v>
      </c>
      <c r="H94" s="38">
        <f>+IF(F94=0,0,ROUND(SUM(Inputs!$H$35:$H$37)*12,0))</f>
        <v>0</v>
      </c>
      <c r="I94" s="154">
        <f t="shared" si="9"/>
        <v>0</v>
      </c>
      <c r="J94" s="352"/>
      <c r="K94" s="352"/>
      <c r="L94" s="352"/>
      <c r="M94" s="352"/>
      <c r="N94" s="352"/>
      <c r="O94" s="352"/>
      <c r="P94" s="352"/>
      <c r="Q94" s="352"/>
      <c r="R94" s="352"/>
      <c r="S94" s="352"/>
      <c r="T94" s="352"/>
      <c r="U94" s="353"/>
      <c r="V94" s="354"/>
      <c r="W94" s="355"/>
      <c r="X94" s="355"/>
      <c r="Y94" s="355"/>
      <c r="Z94" s="355"/>
      <c r="AA94" s="355"/>
      <c r="AB94" s="355"/>
      <c r="AC94" s="355"/>
      <c r="AD94" s="355"/>
      <c r="AE94" s="355"/>
      <c r="AF94" s="355"/>
      <c r="AG94" s="356"/>
      <c r="AH94" s="352"/>
      <c r="AI94" s="355"/>
      <c r="AJ94" s="357"/>
      <c r="AK94" s="355"/>
      <c r="AL94" s="357"/>
      <c r="AM94" s="355"/>
      <c r="AN94" s="357"/>
      <c r="AO94" s="355"/>
      <c r="AP94" s="357"/>
    </row>
    <row r="95" spans="3:42" ht="15" hidden="1" x14ac:dyDescent="0.2">
      <c r="C95" s="7"/>
      <c r="D95" s="17" t="str">
        <f>IFERROR(INDEX('Filtered Class List'!$C$2:$C$603,MATCH('Budgeted Resources'!$C95,'Filtered Class List'!$B$2:$B$603,0)),"")</f>
        <v/>
      </c>
      <c r="E95" s="17"/>
      <c r="F95" s="37">
        <f>ROUND(IFERROR(INDEX('Filtered Class List'!$E$2:$Q$603, MATCH('Budgeted Resources'!D95, 'Filtered Class List'!$C$2:$C$603, 0), MATCH('Budgeted Resources'!E95, 'Filtered Class List'!$E$1:$Q$1, 0)),0),0)</f>
        <v>0</v>
      </c>
      <c r="G95" s="38">
        <f>+IF(F95=0,0,ROUND($F95*Inputs!$H$28+Inputs!$I$28*12,0))</f>
        <v>0</v>
      </c>
      <c r="H95" s="38">
        <f>+IF(F95=0,0,ROUND(SUM(Inputs!$H$35:$H$37)*12,0))</f>
        <v>0</v>
      </c>
      <c r="I95" s="154">
        <f t="shared" si="9"/>
        <v>0</v>
      </c>
      <c r="J95" s="352"/>
      <c r="K95" s="352"/>
      <c r="L95" s="352"/>
      <c r="M95" s="352"/>
      <c r="N95" s="352"/>
      <c r="O95" s="352"/>
      <c r="P95" s="352"/>
      <c r="Q95" s="352"/>
      <c r="R95" s="352"/>
      <c r="S95" s="352"/>
      <c r="T95" s="352"/>
      <c r="U95" s="353"/>
      <c r="V95" s="354"/>
      <c r="W95" s="355"/>
      <c r="X95" s="355"/>
      <c r="Y95" s="355"/>
      <c r="Z95" s="355"/>
      <c r="AA95" s="355"/>
      <c r="AB95" s="355"/>
      <c r="AC95" s="355"/>
      <c r="AD95" s="355"/>
      <c r="AE95" s="355"/>
      <c r="AF95" s="355"/>
      <c r="AG95" s="356"/>
      <c r="AH95" s="352"/>
      <c r="AI95" s="355"/>
      <c r="AJ95" s="357"/>
      <c r="AK95" s="355"/>
      <c r="AL95" s="357"/>
      <c r="AM95" s="355"/>
      <c r="AN95" s="357"/>
      <c r="AO95" s="355"/>
      <c r="AP95" s="357"/>
    </row>
    <row r="96" spans="3:42" ht="15" hidden="1" x14ac:dyDescent="0.2">
      <c r="C96" s="7"/>
      <c r="D96" s="17" t="str">
        <f>IFERROR(INDEX('Filtered Class List'!$C$2:$C$603,MATCH('Budgeted Resources'!$C96,'Filtered Class List'!$B$2:$B$603,0)),"")</f>
        <v/>
      </c>
      <c r="E96" s="17"/>
      <c r="F96" s="37">
        <f>ROUND(IFERROR(INDEX('Filtered Class List'!$E$2:$Q$603, MATCH('Budgeted Resources'!D96, 'Filtered Class List'!$C$2:$C$603, 0), MATCH('Budgeted Resources'!E96, 'Filtered Class List'!$E$1:$Q$1, 0)),0),0)</f>
        <v>0</v>
      </c>
      <c r="G96" s="38">
        <f>+IF(F96=0,0,ROUND($F96*Inputs!$H$28+Inputs!$I$28*12,0))</f>
        <v>0</v>
      </c>
      <c r="H96" s="38">
        <f>+IF(F96=0,0,ROUND(SUM(Inputs!$H$35:$H$37)*12,0))</f>
        <v>0</v>
      </c>
      <c r="I96" s="154">
        <f t="shared" si="9"/>
        <v>0</v>
      </c>
      <c r="J96" s="352"/>
      <c r="K96" s="352"/>
      <c r="L96" s="352"/>
      <c r="M96" s="352"/>
      <c r="N96" s="352"/>
      <c r="O96" s="352"/>
      <c r="P96" s="352"/>
      <c r="Q96" s="352"/>
      <c r="R96" s="352"/>
      <c r="S96" s="352"/>
      <c r="T96" s="352"/>
      <c r="U96" s="353"/>
      <c r="V96" s="354"/>
      <c r="W96" s="355"/>
      <c r="X96" s="355"/>
      <c r="Y96" s="355"/>
      <c r="Z96" s="355"/>
      <c r="AA96" s="355"/>
      <c r="AB96" s="355"/>
      <c r="AC96" s="355"/>
      <c r="AD96" s="355"/>
      <c r="AE96" s="355"/>
      <c r="AF96" s="355"/>
      <c r="AG96" s="356"/>
      <c r="AH96" s="352"/>
      <c r="AI96" s="355"/>
      <c r="AJ96" s="357"/>
      <c r="AK96" s="355"/>
      <c r="AL96" s="357"/>
      <c r="AM96" s="355"/>
      <c r="AN96" s="357"/>
      <c r="AO96" s="355"/>
      <c r="AP96" s="357"/>
    </row>
    <row r="97" spans="2:42" ht="15" hidden="1" x14ac:dyDescent="0.2">
      <c r="B97" s="8"/>
      <c r="C97" s="7"/>
      <c r="D97" s="17" t="str">
        <f>IFERROR(INDEX('Filtered Class List'!$C$2:$C$603,MATCH('Budgeted Resources'!$C97,'Filtered Class List'!$B$2:$B$603,0)),"")</f>
        <v/>
      </c>
      <c r="E97" s="17"/>
      <c r="F97" s="37">
        <f>ROUND(IFERROR(INDEX('Filtered Class List'!$E$2:$Q$603, MATCH('Budgeted Resources'!D97, 'Filtered Class List'!$C$2:$C$603, 0), MATCH('Budgeted Resources'!E97, 'Filtered Class List'!$E$1:$Q$1, 0)),0),0)</f>
        <v>0</v>
      </c>
      <c r="G97" s="38">
        <f>+IF(F97=0,0,ROUND($F97*Inputs!$H$28+Inputs!$I$28*12,0))</f>
        <v>0</v>
      </c>
      <c r="H97" s="38">
        <f>+IF(F97=0,0,ROUND(SUM(Inputs!$H$35:$H$37)*12,0))</f>
        <v>0</v>
      </c>
      <c r="I97" s="154">
        <f t="shared" si="9"/>
        <v>0</v>
      </c>
      <c r="J97" s="352"/>
      <c r="K97" s="352"/>
      <c r="L97" s="352"/>
      <c r="M97" s="352"/>
      <c r="N97" s="352"/>
      <c r="O97" s="352"/>
      <c r="P97" s="352"/>
      <c r="Q97" s="352"/>
      <c r="R97" s="352"/>
      <c r="S97" s="352"/>
      <c r="T97" s="352"/>
      <c r="U97" s="353"/>
      <c r="V97" s="354"/>
      <c r="W97" s="355"/>
      <c r="X97" s="355"/>
      <c r="Y97" s="355"/>
      <c r="Z97" s="355"/>
      <c r="AA97" s="355"/>
      <c r="AB97" s="355"/>
      <c r="AC97" s="355"/>
      <c r="AD97" s="355"/>
      <c r="AE97" s="355"/>
      <c r="AF97" s="355"/>
      <c r="AG97" s="356"/>
      <c r="AH97" s="352"/>
      <c r="AI97" s="355"/>
      <c r="AJ97" s="357"/>
      <c r="AK97" s="355"/>
      <c r="AL97" s="357"/>
      <c r="AM97" s="355"/>
      <c r="AN97" s="357"/>
      <c r="AO97" s="355"/>
      <c r="AP97" s="357"/>
    </row>
    <row r="98" spans="2:42" ht="15" hidden="1" x14ac:dyDescent="0.2">
      <c r="B98" s="8"/>
      <c r="C98" s="7"/>
      <c r="D98" s="17" t="str">
        <f>IFERROR(INDEX('Filtered Class List'!$C$2:$C$603,MATCH('Budgeted Resources'!$C98,'Filtered Class List'!$B$2:$B$603,0)),"")</f>
        <v/>
      </c>
      <c r="E98" s="17"/>
      <c r="F98" s="37">
        <f>ROUND(IFERROR(INDEX('Filtered Class List'!$E$2:$Q$603, MATCH('Budgeted Resources'!D98, 'Filtered Class List'!$C$2:$C$603, 0), MATCH('Budgeted Resources'!E98, 'Filtered Class List'!$E$1:$Q$1, 0)),0),0)</f>
        <v>0</v>
      </c>
      <c r="G98" s="38">
        <f>+IF(F98=0,0,ROUND($F98*Inputs!$H$28+Inputs!$I$28*12,0))</f>
        <v>0</v>
      </c>
      <c r="H98" s="38">
        <f>+IF(F98=0,0,ROUND(SUM(Inputs!$H$35:$H$37)*12,0))</f>
        <v>0</v>
      </c>
      <c r="I98" s="154">
        <f t="shared" si="9"/>
        <v>0</v>
      </c>
      <c r="J98" s="352"/>
      <c r="K98" s="352"/>
      <c r="L98" s="352"/>
      <c r="M98" s="352"/>
      <c r="N98" s="352"/>
      <c r="O98" s="352"/>
      <c r="P98" s="352"/>
      <c r="Q98" s="352"/>
      <c r="R98" s="352"/>
      <c r="S98" s="352"/>
      <c r="T98" s="352"/>
      <c r="U98" s="353"/>
      <c r="V98" s="354"/>
      <c r="W98" s="355"/>
      <c r="X98" s="355"/>
      <c r="Y98" s="355"/>
      <c r="Z98" s="355"/>
      <c r="AA98" s="355"/>
      <c r="AB98" s="355"/>
      <c r="AC98" s="355"/>
      <c r="AD98" s="355"/>
      <c r="AE98" s="355"/>
      <c r="AF98" s="355"/>
      <c r="AG98" s="356"/>
      <c r="AH98" s="352"/>
      <c r="AI98" s="355"/>
      <c r="AJ98" s="357"/>
      <c r="AK98" s="355"/>
      <c r="AL98" s="357"/>
      <c r="AM98" s="355"/>
      <c r="AN98" s="357"/>
      <c r="AO98" s="355"/>
      <c r="AP98" s="357"/>
    </row>
    <row r="99" spans="2:42" ht="15" hidden="1" x14ac:dyDescent="0.2">
      <c r="B99" s="8"/>
      <c r="C99" s="7"/>
      <c r="D99" s="17" t="str">
        <f>IFERROR(INDEX('Filtered Class List'!$C$2:$C$603,MATCH('Budgeted Resources'!$C99,'Filtered Class List'!$B$2:$B$603,0)),"")</f>
        <v/>
      </c>
      <c r="E99" s="17"/>
      <c r="F99" s="37">
        <f>ROUND(IFERROR(INDEX('Filtered Class List'!$E$2:$Q$603, MATCH('Budgeted Resources'!D99, 'Filtered Class List'!$C$2:$C$603, 0), MATCH('Budgeted Resources'!E99, 'Filtered Class List'!$E$1:$Q$1, 0)),0),0)</f>
        <v>0</v>
      </c>
      <c r="G99" s="38">
        <f>+IF(F99=0,0,ROUND($F99*Inputs!$H$28+Inputs!$I$28*12,0))</f>
        <v>0</v>
      </c>
      <c r="H99" s="38">
        <f>+IF(F99=0,0,ROUND(SUM(Inputs!$H$35:$H$37)*12,0))</f>
        <v>0</v>
      </c>
      <c r="I99" s="154">
        <f t="shared" si="6"/>
        <v>0</v>
      </c>
      <c r="J99" s="352"/>
      <c r="K99" s="352"/>
      <c r="L99" s="352"/>
      <c r="M99" s="352"/>
      <c r="N99" s="352"/>
      <c r="O99" s="352"/>
      <c r="P99" s="352"/>
      <c r="Q99" s="352"/>
      <c r="R99" s="352"/>
      <c r="S99" s="352"/>
      <c r="T99" s="352"/>
      <c r="U99" s="353"/>
      <c r="V99" s="354"/>
      <c r="W99" s="355"/>
      <c r="X99" s="355"/>
      <c r="Y99" s="355"/>
      <c r="Z99" s="355"/>
      <c r="AA99" s="355"/>
      <c r="AB99" s="355"/>
      <c r="AC99" s="355"/>
      <c r="AD99" s="355"/>
      <c r="AE99" s="355"/>
      <c r="AF99" s="355"/>
      <c r="AG99" s="356"/>
      <c r="AH99" s="352"/>
      <c r="AI99" s="355"/>
      <c r="AJ99" s="357"/>
      <c r="AK99" s="355"/>
      <c r="AL99" s="357"/>
      <c r="AM99" s="355"/>
      <c r="AN99" s="357"/>
      <c r="AO99" s="355"/>
      <c r="AP99" s="357"/>
    </row>
    <row r="100" spans="2:42" ht="15" hidden="1" x14ac:dyDescent="0.2">
      <c r="B100" s="8"/>
      <c r="C100" s="7"/>
      <c r="D100" s="17" t="str">
        <f>IFERROR(INDEX('Filtered Class List'!$C$2:$C$603,MATCH('Budgeted Resources'!$C100,'Filtered Class List'!$B$2:$B$603,0)),"")</f>
        <v/>
      </c>
      <c r="E100" s="17"/>
      <c r="F100" s="37">
        <f>ROUND(IFERROR(INDEX('Filtered Class List'!$E$2:$Q$603, MATCH('Budgeted Resources'!D100, 'Filtered Class List'!$C$2:$C$603, 0), MATCH('Budgeted Resources'!E100, 'Filtered Class List'!$E$1:$Q$1, 0)),0),0)</f>
        <v>0</v>
      </c>
      <c r="G100" s="38">
        <f>+IF(F100=0,0,ROUND($F100*Inputs!$H$28+Inputs!$I$28*12,0))</f>
        <v>0</v>
      </c>
      <c r="H100" s="38">
        <f>+IF(F100=0,0,ROUND(SUM(Inputs!$H$35:$H$37)*12,0))</f>
        <v>0</v>
      </c>
      <c r="I100" s="154">
        <f t="shared" si="3"/>
        <v>0</v>
      </c>
      <c r="J100" s="352"/>
      <c r="K100" s="352"/>
      <c r="L100" s="352"/>
      <c r="M100" s="352"/>
      <c r="N100" s="352"/>
      <c r="O100" s="352"/>
      <c r="P100" s="352"/>
      <c r="Q100" s="352"/>
      <c r="R100" s="352"/>
      <c r="S100" s="352"/>
      <c r="T100" s="352"/>
      <c r="U100" s="353"/>
      <c r="V100" s="354"/>
      <c r="W100" s="355"/>
      <c r="X100" s="355"/>
      <c r="Y100" s="355"/>
      <c r="Z100" s="355"/>
      <c r="AA100" s="355"/>
      <c r="AB100" s="355"/>
      <c r="AC100" s="355"/>
      <c r="AD100" s="355"/>
      <c r="AE100" s="355"/>
      <c r="AF100" s="355"/>
      <c r="AG100" s="356"/>
      <c r="AH100" s="352"/>
      <c r="AI100" s="355"/>
      <c r="AJ100" s="357"/>
      <c r="AK100" s="355"/>
      <c r="AL100" s="357"/>
      <c r="AM100" s="355"/>
      <c r="AN100" s="357"/>
      <c r="AO100" s="355"/>
      <c r="AP100" s="357"/>
    </row>
    <row r="101" spans="2:42" ht="15" hidden="1" x14ac:dyDescent="0.2">
      <c r="B101" s="8"/>
      <c r="C101" s="7"/>
      <c r="D101" s="17" t="str">
        <f>IFERROR(INDEX('Filtered Class List'!$C$2:$C$603,MATCH('Budgeted Resources'!$C101,'Filtered Class List'!$B$2:$B$603,0)),"")</f>
        <v/>
      </c>
      <c r="E101" s="17"/>
      <c r="F101" s="37">
        <f>ROUND(IFERROR(INDEX('Filtered Class List'!$E$2:$Q$603, MATCH('Budgeted Resources'!D101, 'Filtered Class List'!$C$2:$C$603, 0), MATCH('Budgeted Resources'!E101, 'Filtered Class List'!$E$1:$Q$1, 0)),0),0)</f>
        <v>0</v>
      </c>
      <c r="G101" s="38">
        <f>+IF(F101=0,0,ROUND($F101*Inputs!$H$28+Inputs!$I$28*12,0))</f>
        <v>0</v>
      </c>
      <c r="H101" s="38">
        <f>+IF(F101=0,0,ROUND(SUM(Inputs!$H$35:$H$37)*12,0))</f>
        <v>0</v>
      </c>
      <c r="I101" s="154">
        <f t="shared" si="3"/>
        <v>0</v>
      </c>
      <c r="J101" s="352"/>
      <c r="K101" s="352"/>
      <c r="L101" s="352"/>
      <c r="M101" s="352"/>
      <c r="N101" s="352"/>
      <c r="O101" s="352"/>
      <c r="P101" s="352"/>
      <c r="Q101" s="352"/>
      <c r="R101" s="352"/>
      <c r="S101" s="352"/>
      <c r="T101" s="352"/>
      <c r="U101" s="353"/>
      <c r="V101" s="354"/>
      <c r="W101" s="355"/>
      <c r="X101" s="355"/>
      <c r="Y101" s="355"/>
      <c r="Z101" s="355"/>
      <c r="AA101" s="355"/>
      <c r="AB101" s="355"/>
      <c r="AC101" s="355"/>
      <c r="AD101" s="355"/>
      <c r="AE101" s="355"/>
      <c r="AF101" s="355"/>
      <c r="AG101" s="356"/>
      <c r="AH101" s="352"/>
      <c r="AI101" s="355"/>
      <c r="AJ101" s="357"/>
      <c r="AK101" s="355"/>
      <c r="AL101" s="357"/>
      <c r="AM101" s="355"/>
      <c r="AN101" s="357"/>
      <c r="AO101" s="355"/>
      <c r="AP101" s="357"/>
    </row>
    <row r="102" spans="2:42" ht="15" hidden="1" x14ac:dyDescent="0.2">
      <c r="B102" s="8"/>
      <c r="C102" s="7"/>
      <c r="D102" s="17" t="str">
        <f>IFERROR(INDEX('Filtered Class List'!$C$2:$C$603,MATCH('Budgeted Resources'!$C102,'Filtered Class List'!$B$2:$B$603,0)),"")</f>
        <v/>
      </c>
      <c r="E102" s="17"/>
      <c r="F102" s="37">
        <f>ROUND(IFERROR(INDEX('Filtered Class List'!$E$2:$Q$603, MATCH('Budgeted Resources'!D102, 'Filtered Class List'!$C$2:$C$603, 0), MATCH('Budgeted Resources'!E102, 'Filtered Class List'!$E$1:$Q$1, 0)),0),0)</f>
        <v>0</v>
      </c>
      <c r="G102" s="38">
        <f>+IF(F102=0,0,ROUND($F102*Inputs!$H$28+Inputs!$I$28*12,0))</f>
        <v>0</v>
      </c>
      <c r="H102" s="38">
        <f>+IF(F102=0,0,ROUND(SUM(Inputs!$H$35:$H$37)*12,0))</f>
        <v>0</v>
      </c>
      <c r="I102" s="154">
        <f t="shared" si="3"/>
        <v>0</v>
      </c>
      <c r="J102" s="352"/>
      <c r="K102" s="352"/>
      <c r="L102" s="352"/>
      <c r="M102" s="352"/>
      <c r="N102" s="352"/>
      <c r="O102" s="352"/>
      <c r="P102" s="352"/>
      <c r="Q102" s="352"/>
      <c r="R102" s="352"/>
      <c r="S102" s="352"/>
      <c r="T102" s="352"/>
      <c r="U102" s="353"/>
      <c r="V102" s="354"/>
      <c r="W102" s="355"/>
      <c r="X102" s="355"/>
      <c r="Y102" s="355"/>
      <c r="Z102" s="355"/>
      <c r="AA102" s="355"/>
      <c r="AB102" s="355"/>
      <c r="AC102" s="355"/>
      <c r="AD102" s="355"/>
      <c r="AE102" s="355"/>
      <c r="AF102" s="355"/>
      <c r="AG102" s="356"/>
      <c r="AH102" s="352"/>
      <c r="AI102" s="355"/>
      <c r="AJ102" s="357"/>
      <c r="AK102" s="355"/>
      <c r="AL102" s="357"/>
      <c r="AM102" s="355"/>
      <c r="AN102" s="357"/>
      <c r="AO102" s="355"/>
      <c r="AP102" s="357"/>
    </row>
    <row r="103" spans="2:42" ht="15" hidden="1" x14ac:dyDescent="0.2">
      <c r="B103" s="8"/>
      <c r="C103" s="7"/>
      <c r="D103" s="17" t="str">
        <f>IFERROR(INDEX('Filtered Class List'!$C$2:$C$603,MATCH('Budgeted Resources'!$C103,'Filtered Class List'!$B$2:$B$603,0)),"")</f>
        <v/>
      </c>
      <c r="E103" s="17"/>
      <c r="F103" s="37">
        <f>ROUND(IFERROR(INDEX('Filtered Class List'!$E$2:$Q$603, MATCH('Budgeted Resources'!D103, 'Filtered Class List'!$C$2:$C$603, 0), MATCH('Budgeted Resources'!E103, 'Filtered Class List'!$E$1:$Q$1, 0)),0),0)</f>
        <v>0</v>
      </c>
      <c r="G103" s="38">
        <f>+IF(F103=0,0,ROUND($F103*Inputs!$H$28+Inputs!$I$28*12,0))</f>
        <v>0</v>
      </c>
      <c r="H103" s="38">
        <f>+IF(F103=0,0,ROUND(SUM(Inputs!$H$35:$H$37)*12,0))</f>
        <v>0</v>
      </c>
      <c r="I103" s="154">
        <f t="shared" si="3"/>
        <v>0</v>
      </c>
      <c r="J103" s="352"/>
      <c r="K103" s="352"/>
      <c r="L103" s="352"/>
      <c r="M103" s="352"/>
      <c r="N103" s="352"/>
      <c r="O103" s="352"/>
      <c r="P103" s="352"/>
      <c r="Q103" s="352"/>
      <c r="R103" s="352"/>
      <c r="S103" s="352"/>
      <c r="T103" s="352"/>
      <c r="U103" s="353"/>
      <c r="V103" s="354"/>
      <c r="W103" s="355"/>
      <c r="X103" s="355"/>
      <c r="Y103" s="355"/>
      <c r="Z103" s="355"/>
      <c r="AA103" s="355"/>
      <c r="AB103" s="355"/>
      <c r="AC103" s="355"/>
      <c r="AD103" s="355"/>
      <c r="AE103" s="355"/>
      <c r="AF103" s="355"/>
      <c r="AG103" s="356"/>
      <c r="AH103" s="352"/>
      <c r="AI103" s="355"/>
      <c r="AJ103" s="357"/>
      <c r="AK103" s="355"/>
      <c r="AL103" s="357"/>
      <c r="AM103" s="355"/>
      <c r="AN103" s="357"/>
      <c r="AO103" s="355"/>
      <c r="AP103" s="357"/>
    </row>
    <row r="104" spans="2:42" ht="15" hidden="1" x14ac:dyDescent="0.2">
      <c r="B104" s="8"/>
      <c r="C104" s="7"/>
      <c r="D104" s="17" t="str">
        <f>IFERROR(INDEX('Filtered Class List'!$C$2:$C$603,MATCH('Budgeted Resources'!$C104,'Filtered Class List'!$B$2:$B$603,0)),"")</f>
        <v/>
      </c>
      <c r="E104" s="17"/>
      <c r="F104" s="37">
        <f>ROUND(IFERROR(INDEX('Filtered Class List'!$E$2:$Q$603, MATCH('Budgeted Resources'!D104, 'Filtered Class List'!$C$2:$C$603, 0), MATCH('Budgeted Resources'!E104, 'Filtered Class List'!$E$1:$Q$1, 0)),0),0)</f>
        <v>0</v>
      </c>
      <c r="G104" s="38">
        <f>+IF(F104=0,0,ROUND($F104*Inputs!$H$28+Inputs!$I$28*12,0))</f>
        <v>0</v>
      </c>
      <c r="H104" s="38">
        <f>+IF(F104=0,0,ROUND(SUM(Inputs!$H$35:$H$37)*12,0))</f>
        <v>0</v>
      </c>
      <c r="I104" s="154">
        <f t="shared" si="3"/>
        <v>0</v>
      </c>
      <c r="J104" s="352"/>
      <c r="K104" s="352"/>
      <c r="L104" s="352"/>
      <c r="M104" s="352"/>
      <c r="N104" s="352"/>
      <c r="O104" s="352"/>
      <c r="P104" s="352"/>
      <c r="Q104" s="352"/>
      <c r="R104" s="352"/>
      <c r="S104" s="352"/>
      <c r="T104" s="352"/>
      <c r="U104" s="353"/>
      <c r="V104" s="354"/>
      <c r="W104" s="355"/>
      <c r="X104" s="355"/>
      <c r="Y104" s="355"/>
      <c r="Z104" s="355"/>
      <c r="AA104" s="355"/>
      <c r="AB104" s="355"/>
      <c r="AC104" s="355"/>
      <c r="AD104" s="355"/>
      <c r="AE104" s="355"/>
      <c r="AF104" s="355"/>
      <c r="AG104" s="356"/>
      <c r="AH104" s="352"/>
      <c r="AI104" s="355"/>
      <c r="AJ104" s="357"/>
      <c r="AK104" s="355"/>
      <c r="AL104" s="357"/>
      <c r="AM104" s="355"/>
      <c r="AN104" s="357"/>
      <c r="AO104" s="355"/>
      <c r="AP104" s="357"/>
    </row>
    <row r="105" spans="2:42" ht="15" hidden="1" x14ac:dyDescent="0.2">
      <c r="B105" s="8"/>
      <c r="C105" s="7"/>
      <c r="D105" s="17" t="str">
        <f>IFERROR(INDEX('Filtered Class List'!$C$2:$C$603,MATCH('Budgeted Resources'!$C105,'Filtered Class List'!$B$2:$B$603,0)),"")</f>
        <v/>
      </c>
      <c r="E105" s="17"/>
      <c r="F105" s="37">
        <f>ROUND(IFERROR(INDEX('Filtered Class List'!$E$2:$Q$603, MATCH('Budgeted Resources'!D105, 'Filtered Class List'!$C$2:$C$603, 0), MATCH('Budgeted Resources'!E105, 'Filtered Class List'!$E$1:$Q$1, 0)),0),0)</f>
        <v>0</v>
      </c>
      <c r="G105" s="38">
        <f>+IF(F105=0,0,ROUND($F105*Inputs!$H$28+Inputs!$I$28*12,0))</f>
        <v>0</v>
      </c>
      <c r="H105" s="38">
        <f>+IF(F105=0,0,ROUND(SUM(Inputs!$H$35:$H$37)*12,0))</f>
        <v>0</v>
      </c>
      <c r="I105" s="154">
        <f t="shared" si="3"/>
        <v>0</v>
      </c>
      <c r="J105" s="352"/>
      <c r="K105" s="352"/>
      <c r="L105" s="352"/>
      <c r="M105" s="352"/>
      <c r="N105" s="352"/>
      <c r="O105" s="352"/>
      <c r="P105" s="352"/>
      <c r="Q105" s="352"/>
      <c r="R105" s="352"/>
      <c r="S105" s="352"/>
      <c r="T105" s="352"/>
      <c r="U105" s="353"/>
      <c r="V105" s="354"/>
      <c r="W105" s="355"/>
      <c r="X105" s="355"/>
      <c r="Y105" s="355"/>
      <c r="Z105" s="355"/>
      <c r="AA105" s="355"/>
      <c r="AB105" s="355"/>
      <c r="AC105" s="355"/>
      <c r="AD105" s="355"/>
      <c r="AE105" s="355"/>
      <c r="AF105" s="355"/>
      <c r="AG105" s="356"/>
      <c r="AH105" s="352"/>
      <c r="AI105" s="355"/>
      <c r="AJ105" s="357"/>
      <c r="AK105" s="355"/>
      <c r="AL105" s="357"/>
      <c r="AM105" s="355"/>
      <c r="AN105" s="357"/>
      <c r="AO105" s="355"/>
      <c r="AP105" s="357"/>
    </row>
    <row r="106" spans="2:42" ht="15" x14ac:dyDescent="0.2">
      <c r="B106" s="8"/>
      <c r="C106" s="7"/>
      <c r="D106" s="17" t="str">
        <f>IFERROR(INDEX('Filtered Class List'!$C$2:$C$603,MATCH('Budgeted Resources'!$C106,'Filtered Class List'!$B$2:$B$603,0)),"")</f>
        <v/>
      </c>
      <c r="E106" s="17"/>
      <c r="F106" s="37">
        <f>ROUND(IFERROR(INDEX('Filtered Class List'!$E$2:$Q$603, MATCH('Budgeted Resources'!D106, 'Filtered Class List'!$C$2:$C$603, 0), MATCH('Budgeted Resources'!E106, 'Filtered Class List'!$E$1:$Q$1, 0)),0),0)</f>
        <v>0</v>
      </c>
      <c r="G106" s="38">
        <f>+IF(F106=0,0,ROUND($F106*Inputs!$H$28+Inputs!$I$28*12,0))</f>
        <v>0</v>
      </c>
      <c r="H106" s="38">
        <f>+IF(F106=0,0,ROUND(SUM(Inputs!$H$35:$H$37)*12,0))</f>
        <v>0</v>
      </c>
      <c r="I106" s="154">
        <f t="shared" si="3"/>
        <v>0</v>
      </c>
      <c r="J106" s="358"/>
      <c r="K106" s="358"/>
      <c r="L106" s="358"/>
      <c r="M106" s="358"/>
      <c r="N106" s="358"/>
      <c r="O106" s="358"/>
      <c r="P106" s="358"/>
      <c r="Q106" s="358"/>
      <c r="R106" s="358"/>
      <c r="S106" s="358"/>
      <c r="T106" s="358"/>
      <c r="U106" s="359"/>
      <c r="V106" s="360"/>
      <c r="W106" s="361"/>
      <c r="X106" s="361"/>
      <c r="Y106" s="361"/>
      <c r="Z106" s="361"/>
      <c r="AA106" s="361"/>
      <c r="AB106" s="361"/>
      <c r="AC106" s="361"/>
      <c r="AD106" s="361"/>
      <c r="AE106" s="361"/>
      <c r="AF106" s="361"/>
      <c r="AG106" s="362"/>
      <c r="AH106" s="358"/>
      <c r="AI106" s="363"/>
      <c r="AJ106" s="358"/>
      <c r="AK106" s="363"/>
      <c r="AL106" s="358"/>
      <c r="AM106" s="363"/>
      <c r="AN106" s="358"/>
      <c r="AO106" s="363"/>
      <c r="AP106" s="358"/>
    </row>
    <row r="107" spans="2:42" s="8" customFormat="1" ht="15" x14ac:dyDescent="0.25">
      <c r="B107" s="8" t="s">
        <v>135</v>
      </c>
      <c r="C107" s="18"/>
      <c r="D107" s="18"/>
      <c r="E107" s="18"/>
      <c r="F107" s="39"/>
      <c r="G107" s="39"/>
      <c r="H107" s="256"/>
      <c r="I107" s="261" t="s">
        <v>136</v>
      </c>
      <c r="J107" s="258">
        <f>+ROUND(SUMPRODUCT(J7:J106,$I7:$I106)/12,0)</f>
        <v>0</v>
      </c>
      <c r="K107" s="259">
        <f t="shared" ref="K107:U107" si="10">+ROUND(SUMPRODUCT(K7:K106,$I7:$I106)/12,0)</f>
        <v>0</v>
      </c>
      <c r="L107" s="259">
        <f t="shared" si="10"/>
        <v>0</v>
      </c>
      <c r="M107" s="259">
        <f t="shared" si="10"/>
        <v>0</v>
      </c>
      <c r="N107" s="259">
        <f t="shared" si="10"/>
        <v>0</v>
      </c>
      <c r="O107" s="259">
        <f t="shared" si="10"/>
        <v>0</v>
      </c>
      <c r="P107" s="259">
        <f t="shared" si="10"/>
        <v>0</v>
      </c>
      <c r="Q107" s="259">
        <f t="shared" si="10"/>
        <v>0</v>
      </c>
      <c r="R107" s="259">
        <f t="shared" si="10"/>
        <v>0</v>
      </c>
      <c r="S107" s="259">
        <f t="shared" si="10"/>
        <v>0</v>
      </c>
      <c r="T107" s="259">
        <f t="shared" si="10"/>
        <v>0</v>
      </c>
      <c r="U107" s="259">
        <f t="shared" si="10"/>
        <v>0</v>
      </c>
      <c r="V107" s="259">
        <f>+ROUND((SUMPRODUCT(V7:V106,$I7:$I106)/12)*(1+Inputs!$H31),0)</f>
        <v>0</v>
      </c>
      <c r="W107" s="259">
        <f>+ROUND((SUMPRODUCT(W7:W106,$I7:$I106)/12)*(1+Inputs!$H31),0)</f>
        <v>0</v>
      </c>
      <c r="X107" s="259">
        <f>+ROUND((SUMPRODUCT(X7:X106,$I7:$I106)/12)*(1+Inputs!$H31),0)</f>
        <v>0</v>
      </c>
      <c r="Y107" s="259">
        <f>+ROUND((SUMPRODUCT(Y7:Y106,$I7:$I106)/12)*(1+Inputs!$H31),0)</f>
        <v>0</v>
      </c>
      <c r="Z107" s="259">
        <f>+ROUND((SUMPRODUCT(Z7:Z106,$I7:$I106)/12)*(1+Inputs!$H31),0)</f>
        <v>0</v>
      </c>
      <c r="AA107" s="259">
        <f>+ROUND((SUMPRODUCT(AA7:AA106,$I7:$I106)/12)*(1+Inputs!$H31),0)</f>
        <v>0</v>
      </c>
      <c r="AB107" s="259">
        <f>+ROUND((SUMPRODUCT(AB7:AB106,$I7:$I106)/12)*(1+Inputs!$H31),0)</f>
        <v>0</v>
      </c>
      <c r="AC107" s="259">
        <f>+ROUND((SUMPRODUCT(AC7:AC106,$I7:$I106)/12)*(1+Inputs!$H31),0)</f>
        <v>0</v>
      </c>
      <c r="AD107" s="259">
        <f>+ROUND((SUMPRODUCT(AD7:AD106,$I7:$I106)/12)*(1+Inputs!$H31),0)</f>
        <v>0</v>
      </c>
      <c r="AE107" s="259">
        <f>+ROUND((SUMPRODUCT(AE7:AE106,$I7:$I106)/12)*(1+Inputs!$H31),0)</f>
        <v>0</v>
      </c>
      <c r="AF107" s="259">
        <f>+ROUND((SUMPRODUCT(AF7:AF106,$I7:$I106)/12)*(1+Inputs!$H31),0)</f>
        <v>0</v>
      </c>
      <c r="AG107" s="259">
        <f>+ROUND((SUMPRODUCT(AG7:AG106,$I7:$I106)/12)*(1+Inputs!$H31),0)</f>
        <v>0</v>
      </c>
      <c r="AH107" s="259">
        <f>+ROUND(SUMPRODUCT(AH7:AH106,$I7:$I106)*(1+Inputs!$H31),0)</f>
        <v>0</v>
      </c>
      <c r="AI107" s="259">
        <f>+ROUND(SUMPRODUCT(AI7:AI106,$I7:$I106)*(1+Inputs!$H31),0)</f>
        <v>0</v>
      </c>
      <c r="AJ107" s="259">
        <f>+ROUND(SUMPRODUCT(AJ7:AJ106,$I7:$I106)*(1+Inputs!$H31),0)</f>
        <v>0</v>
      </c>
      <c r="AK107" s="259">
        <f>+ROUND(SUMPRODUCT(AK7:AK106,$I7:$I106)*(1+Inputs!$H31),0)</f>
        <v>0</v>
      </c>
      <c r="AL107" s="259">
        <f>+ROUND(SUMPRODUCT(AL7:AL106,$I7:$I106)*(1+Inputs!$H31),0)</f>
        <v>0</v>
      </c>
      <c r="AM107" s="259">
        <f>+ROUND(SUMPRODUCT(AM7:AM106,$I7:$I106)*(1+Inputs!$H31),0)</f>
        <v>0</v>
      </c>
      <c r="AN107" s="259">
        <f>+ROUND(SUMPRODUCT(AN7:AN106,$I7:$I106)*(1+Inputs!$H31),0)</f>
        <v>0</v>
      </c>
      <c r="AO107" s="259">
        <f>+ROUND(SUMPRODUCT(AO7:AO106,$I7:$I106)*(1+Inputs!$H31),0)</f>
        <v>0</v>
      </c>
      <c r="AP107" s="260">
        <f>+ROUND(SUMPRODUCT(AP7:AP106,$I7:$I106)*(1+Inputs!$H31),0)</f>
        <v>0</v>
      </c>
    </row>
    <row r="108" spans="2:42" ht="15" x14ac:dyDescent="0.25">
      <c r="B108" s="8"/>
      <c r="C108" s="18"/>
      <c r="D108" s="18"/>
      <c r="E108" s="18"/>
      <c r="F108" s="39"/>
      <c r="G108" s="39"/>
      <c r="H108" s="256"/>
      <c r="I108" s="261" t="s">
        <v>2084</v>
      </c>
      <c r="J108" s="262">
        <f>SUM(J7:J106)</f>
        <v>0</v>
      </c>
      <c r="K108" s="263">
        <f t="shared" ref="K108:AP108" si="11">SUM(K7:K106)</f>
        <v>0</v>
      </c>
      <c r="L108" s="263">
        <f t="shared" si="11"/>
        <v>0</v>
      </c>
      <c r="M108" s="263">
        <f t="shared" si="11"/>
        <v>0</v>
      </c>
      <c r="N108" s="263">
        <f t="shared" si="11"/>
        <v>0</v>
      </c>
      <c r="O108" s="263">
        <f t="shared" si="11"/>
        <v>0</v>
      </c>
      <c r="P108" s="263">
        <f t="shared" si="11"/>
        <v>0</v>
      </c>
      <c r="Q108" s="263">
        <f t="shared" si="11"/>
        <v>0</v>
      </c>
      <c r="R108" s="263">
        <f t="shared" si="11"/>
        <v>0</v>
      </c>
      <c r="S108" s="263">
        <f t="shared" si="11"/>
        <v>0</v>
      </c>
      <c r="T108" s="263">
        <f t="shared" si="11"/>
        <v>0</v>
      </c>
      <c r="U108" s="263">
        <f t="shared" si="11"/>
        <v>0</v>
      </c>
      <c r="V108" s="263">
        <f t="shared" si="11"/>
        <v>0</v>
      </c>
      <c r="W108" s="263">
        <f t="shared" si="11"/>
        <v>0</v>
      </c>
      <c r="X108" s="263">
        <f t="shared" si="11"/>
        <v>0</v>
      </c>
      <c r="Y108" s="263">
        <f t="shared" si="11"/>
        <v>0</v>
      </c>
      <c r="Z108" s="263">
        <f t="shared" si="11"/>
        <v>0</v>
      </c>
      <c r="AA108" s="263">
        <f t="shared" si="11"/>
        <v>0</v>
      </c>
      <c r="AB108" s="263">
        <f t="shared" si="11"/>
        <v>0</v>
      </c>
      <c r="AC108" s="263">
        <f t="shared" si="11"/>
        <v>0</v>
      </c>
      <c r="AD108" s="263">
        <f t="shared" si="11"/>
        <v>0</v>
      </c>
      <c r="AE108" s="263">
        <f t="shared" si="11"/>
        <v>0</v>
      </c>
      <c r="AF108" s="263">
        <f t="shared" si="11"/>
        <v>0</v>
      </c>
      <c r="AG108" s="263">
        <f t="shared" si="11"/>
        <v>0</v>
      </c>
      <c r="AH108" s="263">
        <f t="shared" si="11"/>
        <v>0</v>
      </c>
      <c r="AI108" s="263">
        <f t="shared" si="11"/>
        <v>0</v>
      </c>
      <c r="AJ108" s="263">
        <f t="shared" si="11"/>
        <v>0</v>
      </c>
      <c r="AK108" s="263">
        <f t="shared" si="11"/>
        <v>0</v>
      </c>
      <c r="AL108" s="263">
        <f t="shared" si="11"/>
        <v>0</v>
      </c>
      <c r="AM108" s="263">
        <f t="shared" si="11"/>
        <v>0</v>
      </c>
      <c r="AN108" s="263">
        <f t="shared" si="11"/>
        <v>0</v>
      </c>
      <c r="AO108" s="263">
        <f t="shared" si="11"/>
        <v>0</v>
      </c>
      <c r="AP108" s="264">
        <f t="shared" si="11"/>
        <v>0</v>
      </c>
    </row>
    <row r="109" spans="2:42" ht="15" x14ac:dyDescent="0.25">
      <c r="B109" s="205">
        <v>2</v>
      </c>
      <c r="C109" s="205" t="s">
        <v>137</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x14ac:dyDescent="0.25">
      <c r="B110" s="249"/>
      <c r="C110" s="250" t="s">
        <v>138</v>
      </c>
      <c r="D110" s="250"/>
      <c r="E110" s="250" t="s">
        <v>139</v>
      </c>
      <c r="F110" s="265" t="s">
        <v>140</v>
      </c>
      <c r="G110" s="250" t="s">
        <v>141</v>
      </c>
      <c r="H110" s="250" t="s">
        <v>142</v>
      </c>
      <c r="I110" s="251" t="s">
        <v>143</v>
      </c>
      <c r="J110" s="252" t="s">
        <v>144</v>
      </c>
      <c r="K110" s="266"/>
      <c r="L110" s="266"/>
      <c r="M110" s="266"/>
      <c r="N110" s="266"/>
      <c r="O110" s="266"/>
      <c r="P110" s="266"/>
      <c r="Q110" s="266"/>
      <c r="R110" s="266"/>
      <c r="S110" s="266"/>
      <c r="T110" s="266"/>
      <c r="U110" s="267"/>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row>
    <row r="111" spans="2:42" ht="15" customHeight="1" x14ac:dyDescent="0.2">
      <c r="B111" s="8"/>
      <c r="C111" s="33"/>
      <c r="D111" s="40"/>
      <c r="E111" s="8"/>
      <c r="F111" s="58"/>
      <c r="G111" s="41"/>
      <c r="H111" s="41"/>
      <c r="I111" s="42"/>
      <c r="J111" s="127"/>
      <c r="K111" s="128"/>
      <c r="L111" s="128"/>
      <c r="M111" s="128"/>
      <c r="N111" s="128"/>
      <c r="O111" s="128"/>
      <c r="P111" s="128"/>
      <c r="Q111" s="128"/>
      <c r="R111" s="128"/>
      <c r="S111" s="128"/>
      <c r="T111" s="128"/>
      <c r="U111" s="129"/>
      <c r="V111" s="130"/>
      <c r="W111" s="131"/>
      <c r="X111" s="131"/>
      <c r="Y111" s="131"/>
      <c r="Z111" s="131"/>
      <c r="AA111" s="131"/>
      <c r="AB111" s="131"/>
      <c r="AC111" s="131"/>
      <c r="AD111" s="131"/>
      <c r="AE111" s="131"/>
      <c r="AF111" s="131"/>
      <c r="AG111" s="132"/>
      <c r="AH111" s="127"/>
      <c r="AI111" s="131"/>
      <c r="AJ111" s="128"/>
      <c r="AK111" s="131"/>
      <c r="AL111" s="128"/>
      <c r="AM111" s="131"/>
      <c r="AN111" s="128"/>
      <c r="AO111" s="131"/>
      <c r="AP111" s="128"/>
    </row>
    <row r="112" spans="2:42" x14ac:dyDescent="0.2">
      <c r="B112" s="8"/>
      <c r="C112" s="33"/>
      <c r="D112" s="40"/>
      <c r="E112" s="8"/>
      <c r="F112" s="58"/>
      <c r="G112" s="41"/>
      <c r="H112" s="41"/>
      <c r="I112" s="42"/>
      <c r="J112" s="127"/>
      <c r="K112" s="128"/>
      <c r="L112" s="128"/>
      <c r="M112" s="128"/>
      <c r="N112" s="128"/>
      <c r="O112" s="128"/>
      <c r="P112" s="128"/>
      <c r="Q112" s="128"/>
      <c r="R112" s="128"/>
      <c r="S112" s="128"/>
      <c r="T112" s="128"/>
      <c r="U112" s="129"/>
      <c r="V112" s="130"/>
      <c r="W112" s="131"/>
      <c r="X112" s="131"/>
      <c r="Y112" s="131"/>
      <c r="Z112" s="131"/>
      <c r="AA112" s="131"/>
      <c r="AB112" s="131"/>
      <c r="AC112" s="131"/>
      <c r="AD112" s="131"/>
      <c r="AE112" s="131"/>
      <c r="AF112" s="131"/>
      <c r="AG112" s="132"/>
      <c r="AH112" s="127"/>
      <c r="AI112" s="131"/>
      <c r="AJ112" s="128"/>
      <c r="AK112" s="131"/>
      <c r="AL112" s="128"/>
      <c r="AM112" s="131"/>
      <c r="AN112" s="128"/>
      <c r="AO112" s="131"/>
      <c r="AP112" s="128"/>
    </row>
    <row r="113" spans="4:42" x14ac:dyDescent="0.2">
      <c r="D113" s="40"/>
      <c r="E113" s="8"/>
      <c r="F113" s="58"/>
      <c r="G113" s="41"/>
      <c r="H113" s="41"/>
      <c r="I113" s="42"/>
      <c r="J113" s="127"/>
      <c r="K113" s="128"/>
      <c r="L113" s="128"/>
      <c r="M113" s="128"/>
      <c r="N113" s="128"/>
      <c r="O113" s="128"/>
      <c r="P113" s="128"/>
      <c r="Q113" s="128"/>
      <c r="R113" s="128"/>
      <c r="S113" s="128"/>
      <c r="T113" s="128"/>
      <c r="U113" s="129"/>
      <c r="V113" s="130"/>
      <c r="W113" s="131"/>
      <c r="X113" s="131"/>
      <c r="Y113" s="131"/>
      <c r="Z113" s="131"/>
      <c r="AA113" s="131"/>
      <c r="AB113" s="131"/>
      <c r="AC113" s="131"/>
      <c r="AD113" s="131"/>
      <c r="AE113" s="131"/>
      <c r="AF113" s="131"/>
      <c r="AG113" s="132"/>
      <c r="AH113" s="127"/>
      <c r="AI113" s="131"/>
      <c r="AJ113" s="128"/>
      <c r="AK113" s="131"/>
      <c r="AL113" s="128"/>
      <c r="AM113" s="131"/>
      <c r="AN113" s="128"/>
      <c r="AO113" s="131"/>
      <c r="AP113" s="128"/>
    </row>
    <row r="114" spans="4:42" x14ac:dyDescent="0.2">
      <c r="D114" s="40"/>
      <c r="E114" s="8"/>
      <c r="F114" s="58"/>
      <c r="G114" s="41"/>
      <c r="H114" s="41"/>
      <c r="I114" s="42"/>
      <c r="J114" s="127"/>
      <c r="K114" s="128"/>
      <c r="L114" s="128"/>
      <c r="M114" s="128"/>
      <c r="N114" s="128"/>
      <c r="O114" s="128"/>
      <c r="P114" s="128"/>
      <c r="Q114" s="128"/>
      <c r="R114" s="128"/>
      <c r="S114" s="128"/>
      <c r="T114" s="128"/>
      <c r="U114" s="129"/>
      <c r="V114" s="130"/>
      <c r="W114" s="131"/>
      <c r="X114" s="131"/>
      <c r="Y114" s="131"/>
      <c r="Z114" s="131"/>
      <c r="AA114" s="131"/>
      <c r="AB114" s="131"/>
      <c r="AC114" s="131"/>
      <c r="AD114" s="131"/>
      <c r="AE114" s="131"/>
      <c r="AF114" s="131"/>
      <c r="AG114" s="132"/>
      <c r="AH114" s="127"/>
      <c r="AI114" s="131"/>
      <c r="AJ114" s="128"/>
      <c r="AK114" s="131"/>
      <c r="AL114" s="128"/>
      <c r="AM114" s="131"/>
      <c r="AN114" s="128"/>
      <c r="AO114" s="131"/>
      <c r="AP114" s="128"/>
    </row>
    <row r="115" spans="4:42" x14ac:dyDescent="0.2">
      <c r="D115" s="40"/>
      <c r="E115" s="8"/>
      <c r="F115" s="58"/>
      <c r="G115" s="41"/>
      <c r="H115" s="41"/>
      <c r="I115" s="42"/>
      <c r="J115" s="127"/>
      <c r="K115" s="128"/>
      <c r="L115" s="128"/>
      <c r="M115" s="128"/>
      <c r="N115" s="128"/>
      <c r="O115" s="128"/>
      <c r="P115" s="128"/>
      <c r="Q115" s="128"/>
      <c r="R115" s="128"/>
      <c r="S115" s="128"/>
      <c r="T115" s="128"/>
      <c r="U115" s="129"/>
      <c r="V115" s="130"/>
      <c r="W115" s="131"/>
      <c r="X115" s="131"/>
      <c r="Y115" s="131"/>
      <c r="Z115" s="131"/>
      <c r="AA115" s="131"/>
      <c r="AB115" s="131"/>
      <c r="AC115" s="131"/>
      <c r="AD115" s="131"/>
      <c r="AE115" s="131"/>
      <c r="AF115" s="131"/>
      <c r="AG115" s="132"/>
      <c r="AH115" s="127"/>
      <c r="AI115" s="131"/>
      <c r="AJ115" s="128"/>
      <c r="AK115" s="131"/>
      <c r="AL115" s="128"/>
      <c r="AM115" s="131"/>
      <c r="AN115" s="128"/>
      <c r="AO115" s="131"/>
      <c r="AP115" s="128"/>
    </row>
    <row r="116" spans="4:42" x14ac:dyDescent="0.2">
      <c r="D116" s="40"/>
      <c r="E116" s="8"/>
      <c r="F116" s="58"/>
      <c r="G116" s="41"/>
      <c r="H116" s="41"/>
      <c r="I116" s="42"/>
      <c r="J116" s="127"/>
      <c r="K116" s="128"/>
      <c r="L116" s="128"/>
      <c r="M116" s="128"/>
      <c r="N116" s="128"/>
      <c r="O116" s="128"/>
      <c r="P116" s="128"/>
      <c r="Q116" s="128"/>
      <c r="R116" s="128"/>
      <c r="S116" s="128"/>
      <c r="T116" s="128"/>
      <c r="U116" s="129"/>
      <c r="V116" s="130"/>
      <c r="W116" s="131"/>
      <c r="X116" s="131"/>
      <c r="Y116" s="131"/>
      <c r="Z116" s="131"/>
      <c r="AA116" s="131"/>
      <c r="AB116" s="131"/>
      <c r="AC116" s="131"/>
      <c r="AD116" s="131"/>
      <c r="AE116" s="131"/>
      <c r="AF116" s="131"/>
      <c r="AG116" s="132"/>
      <c r="AH116" s="127"/>
      <c r="AI116" s="131"/>
      <c r="AJ116" s="128"/>
      <c r="AK116" s="131"/>
      <c r="AL116" s="128"/>
      <c r="AM116" s="131"/>
      <c r="AN116" s="128"/>
      <c r="AO116" s="131"/>
      <c r="AP116" s="128"/>
    </row>
    <row r="117" spans="4:42" x14ac:dyDescent="0.2">
      <c r="D117" s="40"/>
      <c r="E117" s="8"/>
      <c r="F117" s="58"/>
      <c r="G117" s="41"/>
      <c r="H117" s="41"/>
      <c r="I117" s="42"/>
      <c r="J117" s="127"/>
      <c r="K117" s="128"/>
      <c r="L117" s="128"/>
      <c r="M117" s="128"/>
      <c r="N117" s="128"/>
      <c r="O117" s="128"/>
      <c r="P117" s="128"/>
      <c r="Q117" s="128"/>
      <c r="R117" s="128"/>
      <c r="S117" s="128"/>
      <c r="T117" s="128"/>
      <c r="U117" s="129"/>
      <c r="V117" s="130"/>
      <c r="W117" s="131"/>
      <c r="X117" s="131"/>
      <c r="Y117" s="131"/>
      <c r="Z117" s="131"/>
      <c r="AA117" s="131"/>
      <c r="AB117" s="131"/>
      <c r="AC117" s="131"/>
      <c r="AD117" s="131"/>
      <c r="AE117" s="131"/>
      <c r="AF117" s="131"/>
      <c r="AG117" s="132"/>
      <c r="AH117" s="127"/>
      <c r="AI117" s="131"/>
      <c r="AJ117" s="128"/>
      <c r="AK117" s="131"/>
      <c r="AL117" s="128"/>
      <c r="AM117" s="131"/>
      <c r="AN117" s="128"/>
      <c r="AO117" s="131"/>
      <c r="AP117" s="128"/>
    </row>
    <row r="118" spans="4:42" hidden="1" x14ac:dyDescent="0.2">
      <c r="D118" s="40"/>
      <c r="E118" s="8"/>
      <c r="F118" s="58"/>
      <c r="G118" s="41"/>
      <c r="H118" s="41"/>
      <c r="I118" s="42"/>
      <c r="J118" s="127"/>
      <c r="K118" s="128"/>
      <c r="L118" s="128"/>
      <c r="M118" s="128"/>
      <c r="N118" s="128"/>
      <c r="O118" s="128"/>
      <c r="P118" s="128"/>
      <c r="Q118" s="128"/>
      <c r="R118" s="128"/>
      <c r="S118" s="128"/>
      <c r="T118" s="128"/>
      <c r="U118" s="129"/>
      <c r="V118" s="130"/>
      <c r="W118" s="131"/>
      <c r="X118" s="131"/>
      <c r="Y118" s="131"/>
      <c r="Z118" s="131"/>
      <c r="AA118" s="131"/>
      <c r="AB118" s="131"/>
      <c r="AC118" s="131"/>
      <c r="AD118" s="131"/>
      <c r="AE118" s="131"/>
      <c r="AF118" s="131"/>
      <c r="AG118" s="132"/>
      <c r="AH118" s="127"/>
      <c r="AI118" s="131"/>
      <c r="AJ118" s="128"/>
      <c r="AK118" s="131"/>
      <c r="AL118" s="128"/>
      <c r="AM118" s="131"/>
      <c r="AN118" s="128"/>
      <c r="AO118" s="131"/>
      <c r="AP118" s="128"/>
    </row>
    <row r="119" spans="4:42" hidden="1" x14ac:dyDescent="0.2">
      <c r="D119" s="40"/>
      <c r="E119" s="8"/>
      <c r="F119" s="58"/>
      <c r="G119" s="41"/>
      <c r="H119" s="41"/>
      <c r="I119" s="42"/>
      <c r="J119" s="127"/>
      <c r="K119" s="128"/>
      <c r="L119" s="128"/>
      <c r="M119" s="128"/>
      <c r="N119" s="128"/>
      <c r="O119" s="128"/>
      <c r="P119" s="128"/>
      <c r="Q119" s="128"/>
      <c r="R119" s="128"/>
      <c r="S119" s="128"/>
      <c r="T119" s="128"/>
      <c r="U119" s="129"/>
      <c r="V119" s="130"/>
      <c r="W119" s="131"/>
      <c r="X119" s="131"/>
      <c r="Y119" s="131"/>
      <c r="Z119" s="131"/>
      <c r="AA119" s="131"/>
      <c r="AB119" s="131"/>
      <c r="AC119" s="131"/>
      <c r="AD119" s="131"/>
      <c r="AE119" s="131"/>
      <c r="AF119" s="131"/>
      <c r="AG119" s="132"/>
      <c r="AH119" s="127"/>
      <c r="AI119" s="131"/>
      <c r="AJ119" s="128"/>
      <c r="AK119" s="131"/>
      <c r="AL119" s="128"/>
      <c r="AM119" s="131"/>
      <c r="AN119" s="128"/>
      <c r="AO119" s="131"/>
      <c r="AP119" s="128"/>
    </row>
    <row r="120" spans="4:42" hidden="1" x14ac:dyDescent="0.2">
      <c r="D120" s="40"/>
      <c r="E120" s="8"/>
      <c r="F120" s="58"/>
      <c r="G120" s="41"/>
      <c r="H120" s="41"/>
      <c r="I120" s="42"/>
      <c r="J120" s="127"/>
      <c r="K120" s="128"/>
      <c r="L120" s="128"/>
      <c r="M120" s="128"/>
      <c r="N120" s="128"/>
      <c r="O120" s="128"/>
      <c r="P120" s="128"/>
      <c r="Q120" s="128"/>
      <c r="R120" s="128"/>
      <c r="S120" s="128"/>
      <c r="T120" s="128"/>
      <c r="U120" s="129"/>
      <c r="V120" s="130"/>
      <c r="W120" s="131"/>
      <c r="X120" s="131"/>
      <c r="Y120" s="131"/>
      <c r="Z120" s="131"/>
      <c r="AA120" s="131"/>
      <c r="AB120" s="131"/>
      <c r="AC120" s="131"/>
      <c r="AD120" s="131"/>
      <c r="AE120" s="131"/>
      <c r="AF120" s="131"/>
      <c r="AG120" s="132"/>
      <c r="AH120" s="127"/>
      <c r="AI120" s="131"/>
      <c r="AJ120" s="128"/>
      <c r="AK120" s="131"/>
      <c r="AL120" s="128"/>
      <c r="AM120" s="131"/>
      <c r="AN120" s="128"/>
      <c r="AO120" s="131"/>
      <c r="AP120" s="128"/>
    </row>
    <row r="121" spans="4:42" hidden="1" x14ac:dyDescent="0.2">
      <c r="D121" s="40"/>
      <c r="E121" s="8"/>
      <c r="F121" s="58"/>
      <c r="G121" s="41"/>
      <c r="H121" s="41"/>
      <c r="I121" s="42"/>
      <c r="J121" s="127"/>
      <c r="K121" s="128"/>
      <c r="L121" s="128"/>
      <c r="M121" s="128"/>
      <c r="N121" s="128"/>
      <c r="O121" s="128"/>
      <c r="P121" s="128"/>
      <c r="Q121" s="128"/>
      <c r="R121" s="128"/>
      <c r="S121" s="128"/>
      <c r="T121" s="128"/>
      <c r="U121" s="129"/>
      <c r="V121" s="130"/>
      <c r="W121" s="131"/>
      <c r="X121" s="131"/>
      <c r="Y121" s="131"/>
      <c r="Z121" s="131"/>
      <c r="AA121" s="131"/>
      <c r="AB121" s="131"/>
      <c r="AC121" s="131"/>
      <c r="AD121" s="131"/>
      <c r="AE121" s="131"/>
      <c r="AF121" s="131"/>
      <c r="AG121" s="132"/>
      <c r="AH121" s="127"/>
      <c r="AI121" s="131"/>
      <c r="AJ121" s="128"/>
      <c r="AK121" s="131"/>
      <c r="AL121" s="128"/>
      <c r="AM121" s="131"/>
      <c r="AN121" s="128"/>
      <c r="AO121" s="131"/>
      <c r="AP121" s="128"/>
    </row>
    <row r="122" spans="4:42" hidden="1" x14ac:dyDescent="0.2">
      <c r="D122" s="40"/>
      <c r="E122" s="8"/>
      <c r="F122" s="58"/>
      <c r="G122" s="41"/>
      <c r="H122" s="41"/>
      <c r="I122" s="42"/>
      <c r="J122" s="127"/>
      <c r="K122" s="128"/>
      <c r="L122" s="128"/>
      <c r="M122" s="128"/>
      <c r="N122" s="128"/>
      <c r="O122" s="128"/>
      <c r="P122" s="128"/>
      <c r="Q122" s="128"/>
      <c r="R122" s="128"/>
      <c r="S122" s="128"/>
      <c r="T122" s="128"/>
      <c r="U122" s="129"/>
      <c r="V122" s="130"/>
      <c r="W122" s="131"/>
      <c r="X122" s="131"/>
      <c r="Y122" s="131"/>
      <c r="Z122" s="131"/>
      <c r="AA122" s="131"/>
      <c r="AB122" s="131"/>
      <c r="AC122" s="131"/>
      <c r="AD122" s="131"/>
      <c r="AE122" s="131"/>
      <c r="AF122" s="131"/>
      <c r="AG122" s="132"/>
      <c r="AH122" s="127"/>
      <c r="AI122" s="131"/>
      <c r="AJ122" s="128"/>
      <c r="AK122" s="131"/>
      <c r="AL122" s="128"/>
      <c r="AM122" s="131"/>
      <c r="AN122" s="128"/>
      <c r="AO122" s="131"/>
      <c r="AP122" s="128"/>
    </row>
    <row r="123" spans="4:42" hidden="1" x14ac:dyDescent="0.2">
      <c r="D123" s="40"/>
      <c r="E123" s="33"/>
      <c r="F123" s="58"/>
      <c r="G123" s="41"/>
      <c r="H123" s="41"/>
      <c r="I123" s="42"/>
      <c r="J123" s="127"/>
      <c r="K123" s="128"/>
      <c r="L123" s="128"/>
      <c r="M123" s="128"/>
      <c r="N123" s="128"/>
      <c r="O123" s="128"/>
      <c r="P123" s="128"/>
      <c r="Q123" s="128"/>
      <c r="R123" s="128"/>
      <c r="S123" s="128"/>
      <c r="T123" s="128"/>
      <c r="U123" s="129"/>
      <c r="V123" s="130"/>
      <c r="W123" s="131"/>
      <c r="X123" s="131"/>
      <c r="Y123" s="131"/>
      <c r="Z123" s="131"/>
      <c r="AA123" s="131"/>
      <c r="AB123" s="131"/>
      <c r="AC123" s="131"/>
      <c r="AD123" s="131"/>
      <c r="AE123" s="131"/>
      <c r="AF123" s="131"/>
      <c r="AG123" s="132"/>
      <c r="AH123" s="127"/>
      <c r="AI123" s="131"/>
      <c r="AJ123" s="128"/>
      <c r="AK123" s="131"/>
      <c r="AL123" s="128"/>
      <c r="AM123" s="131"/>
      <c r="AN123" s="128"/>
      <c r="AO123" s="131"/>
      <c r="AP123" s="128"/>
    </row>
    <row r="124" spans="4:42" hidden="1" x14ac:dyDescent="0.2">
      <c r="D124" s="40"/>
      <c r="E124" s="33"/>
      <c r="F124" s="58"/>
      <c r="G124" s="41"/>
      <c r="H124" s="41"/>
      <c r="I124" s="42"/>
      <c r="J124" s="127"/>
      <c r="K124" s="128"/>
      <c r="L124" s="128"/>
      <c r="M124" s="128"/>
      <c r="N124" s="128"/>
      <c r="O124" s="128"/>
      <c r="P124" s="128"/>
      <c r="Q124" s="128"/>
      <c r="R124" s="128"/>
      <c r="S124" s="128"/>
      <c r="T124" s="128"/>
      <c r="U124" s="129"/>
      <c r="V124" s="130"/>
      <c r="W124" s="131"/>
      <c r="X124" s="131"/>
      <c r="Y124" s="131"/>
      <c r="Z124" s="131"/>
      <c r="AA124" s="131"/>
      <c r="AB124" s="131"/>
      <c r="AC124" s="131"/>
      <c r="AD124" s="131"/>
      <c r="AE124" s="131"/>
      <c r="AF124" s="131"/>
      <c r="AG124" s="132"/>
      <c r="AH124" s="127"/>
      <c r="AI124" s="131"/>
      <c r="AJ124" s="128"/>
      <c r="AK124" s="131"/>
      <c r="AL124" s="128"/>
      <c r="AM124" s="131"/>
      <c r="AN124" s="128"/>
      <c r="AO124" s="131"/>
      <c r="AP124" s="128"/>
    </row>
    <row r="125" spans="4:42" hidden="1" x14ac:dyDescent="0.2">
      <c r="D125" s="40"/>
      <c r="E125" s="33"/>
      <c r="F125" s="58"/>
      <c r="G125" s="41"/>
      <c r="H125" s="41"/>
      <c r="I125" s="42"/>
      <c r="J125" s="127"/>
      <c r="K125" s="128"/>
      <c r="L125" s="128"/>
      <c r="M125" s="128"/>
      <c r="N125" s="128"/>
      <c r="O125" s="128"/>
      <c r="P125" s="128"/>
      <c r="Q125" s="128"/>
      <c r="R125" s="128"/>
      <c r="S125" s="128"/>
      <c r="T125" s="128"/>
      <c r="U125" s="129"/>
      <c r="V125" s="130"/>
      <c r="W125" s="131"/>
      <c r="X125" s="131"/>
      <c r="Y125" s="131"/>
      <c r="Z125" s="131"/>
      <c r="AA125" s="131"/>
      <c r="AB125" s="131"/>
      <c r="AC125" s="131"/>
      <c r="AD125" s="131"/>
      <c r="AE125" s="131"/>
      <c r="AF125" s="131"/>
      <c r="AG125" s="132"/>
      <c r="AH125" s="127"/>
      <c r="AI125" s="131"/>
      <c r="AJ125" s="128"/>
      <c r="AK125" s="131"/>
      <c r="AL125" s="128"/>
      <c r="AM125" s="131"/>
      <c r="AN125" s="128"/>
      <c r="AO125" s="131"/>
      <c r="AP125" s="128"/>
    </row>
    <row r="126" spans="4:42" hidden="1" x14ac:dyDescent="0.2">
      <c r="D126" s="40"/>
      <c r="E126" s="33"/>
      <c r="F126" s="58"/>
      <c r="G126" s="41"/>
      <c r="H126" s="41"/>
      <c r="I126" s="42"/>
      <c r="J126" s="127"/>
      <c r="K126" s="128"/>
      <c r="L126" s="128"/>
      <c r="M126" s="128"/>
      <c r="N126" s="128"/>
      <c r="O126" s="128"/>
      <c r="P126" s="128"/>
      <c r="Q126" s="128"/>
      <c r="R126" s="128"/>
      <c r="S126" s="128"/>
      <c r="T126" s="128"/>
      <c r="U126" s="129"/>
      <c r="V126" s="130"/>
      <c r="W126" s="131"/>
      <c r="X126" s="131"/>
      <c r="Y126" s="131"/>
      <c r="Z126" s="131"/>
      <c r="AA126" s="131"/>
      <c r="AB126" s="131"/>
      <c r="AC126" s="131"/>
      <c r="AD126" s="131"/>
      <c r="AE126" s="131"/>
      <c r="AF126" s="131"/>
      <c r="AG126" s="132"/>
      <c r="AH126" s="127"/>
      <c r="AI126" s="131"/>
      <c r="AJ126" s="128"/>
      <c r="AK126" s="131"/>
      <c r="AL126" s="128"/>
      <c r="AM126" s="131"/>
      <c r="AN126" s="128"/>
      <c r="AO126" s="131"/>
      <c r="AP126" s="128"/>
    </row>
    <row r="127" spans="4:42" hidden="1" x14ac:dyDescent="0.2">
      <c r="D127" s="40"/>
      <c r="E127" s="33"/>
      <c r="F127" s="58"/>
      <c r="G127" s="41"/>
      <c r="H127" s="41"/>
      <c r="I127" s="42"/>
      <c r="J127" s="127"/>
      <c r="K127" s="128"/>
      <c r="L127" s="128"/>
      <c r="M127" s="128"/>
      <c r="N127" s="128"/>
      <c r="O127" s="128"/>
      <c r="P127" s="128"/>
      <c r="Q127" s="128"/>
      <c r="R127" s="128"/>
      <c r="S127" s="128"/>
      <c r="T127" s="128"/>
      <c r="U127" s="129"/>
      <c r="V127" s="130"/>
      <c r="W127" s="131"/>
      <c r="X127" s="131"/>
      <c r="Y127" s="131"/>
      <c r="Z127" s="131"/>
      <c r="AA127" s="131"/>
      <c r="AB127" s="131"/>
      <c r="AC127" s="131"/>
      <c r="AD127" s="131"/>
      <c r="AE127" s="131"/>
      <c r="AF127" s="131"/>
      <c r="AG127" s="132"/>
      <c r="AH127" s="127"/>
      <c r="AI127" s="131"/>
      <c r="AJ127" s="128"/>
      <c r="AK127" s="131"/>
      <c r="AL127" s="128"/>
      <c r="AM127" s="131"/>
      <c r="AN127" s="128"/>
      <c r="AO127" s="131"/>
      <c r="AP127" s="128"/>
    </row>
    <row r="128" spans="4:42" hidden="1" x14ac:dyDescent="0.2">
      <c r="D128" s="40"/>
      <c r="E128" s="33"/>
      <c r="F128" s="58"/>
      <c r="G128" s="41"/>
      <c r="H128" s="41"/>
      <c r="I128" s="42"/>
      <c r="J128" s="127"/>
      <c r="K128" s="128"/>
      <c r="L128" s="128"/>
      <c r="M128" s="128"/>
      <c r="N128" s="128"/>
      <c r="O128" s="128"/>
      <c r="P128" s="128"/>
      <c r="Q128" s="128"/>
      <c r="R128" s="128"/>
      <c r="S128" s="128"/>
      <c r="T128" s="128"/>
      <c r="U128" s="129"/>
      <c r="V128" s="130"/>
      <c r="W128" s="131"/>
      <c r="X128" s="131"/>
      <c r="Y128" s="131"/>
      <c r="Z128" s="131"/>
      <c r="AA128" s="131"/>
      <c r="AB128" s="131"/>
      <c r="AC128" s="131"/>
      <c r="AD128" s="131"/>
      <c r="AE128" s="131"/>
      <c r="AF128" s="131"/>
      <c r="AG128" s="132"/>
      <c r="AH128" s="127"/>
      <c r="AI128" s="131"/>
      <c r="AJ128" s="128"/>
      <c r="AK128" s="131"/>
      <c r="AL128" s="128"/>
      <c r="AM128" s="131"/>
      <c r="AN128" s="128"/>
      <c r="AO128" s="131"/>
      <c r="AP128" s="128"/>
    </row>
    <row r="129" spans="2:42" hidden="1" x14ac:dyDescent="0.2">
      <c r="B129" s="8"/>
      <c r="C129" s="33"/>
      <c r="D129" s="40"/>
      <c r="E129" s="33"/>
      <c r="F129" s="58"/>
      <c r="G129" s="41"/>
      <c r="H129" s="41"/>
      <c r="I129" s="42"/>
      <c r="J129" s="127"/>
      <c r="K129" s="128"/>
      <c r="L129" s="128"/>
      <c r="M129" s="128"/>
      <c r="N129" s="128"/>
      <c r="O129" s="128"/>
      <c r="P129" s="128"/>
      <c r="Q129" s="128"/>
      <c r="R129" s="128"/>
      <c r="S129" s="128"/>
      <c r="T129" s="128"/>
      <c r="U129" s="129"/>
      <c r="V129" s="130"/>
      <c r="W129" s="131"/>
      <c r="X129" s="131"/>
      <c r="Y129" s="131"/>
      <c r="Z129" s="131"/>
      <c r="AA129" s="131"/>
      <c r="AB129" s="131"/>
      <c r="AC129" s="131"/>
      <c r="AD129" s="131"/>
      <c r="AE129" s="131"/>
      <c r="AF129" s="131"/>
      <c r="AG129" s="132"/>
      <c r="AH129" s="127"/>
      <c r="AI129" s="131"/>
      <c r="AJ129" s="128"/>
      <c r="AK129" s="131"/>
      <c r="AL129" s="128"/>
      <c r="AM129" s="131"/>
      <c r="AN129" s="128"/>
      <c r="AO129" s="131"/>
      <c r="AP129" s="128"/>
    </row>
    <row r="130" spans="2:42" hidden="1" x14ac:dyDescent="0.2">
      <c r="B130" s="8"/>
      <c r="C130" s="33"/>
      <c r="D130" s="40"/>
      <c r="E130" s="33"/>
      <c r="F130" s="58"/>
      <c r="G130" s="41"/>
      <c r="H130" s="41"/>
      <c r="I130" s="42"/>
      <c r="J130" s="127"/>
      <c r="K130" s="128"/>
      <c r="L130" s="128"/>
      <c r="M130" s="128"/>
      <c r="N130" s="128"/>
      <c r="O130" s="128"/>
      <c r="P130" s="128"/>
      <c r="Q130" s="128"/>
      <c r="R130" s="128"/>
      <c r="S130" s="128"/>
      <c r="T130" s="128"/>
      <c r="U130" s="129"/>
      <c r="V130" s="130"/>
      <c r="W130" s="131"/>
      <c r="X130" s="131"/>
      <c r="Y130" s="131"/>
      <c r="Z130" s="131"/>
      <c r="AA130" s="131"/>
      <c r="AB130" s="131"/>
      <c r="AC130" s="131"/>
      <c r="AD130" s="131"/>
      <c r="AE130" s="131"/>
      <c r="AF130" s="131"/>
      <c r="AG130" s="132"/>
      <c r="AH130" s="127"/>
      <c r="AI130" s="131"/>
      <c r="AJ130" s="128"/>
      <c r="AK130" s="131"/>
      <c r="AL130" s="128"/>
      <c r="AM130" s="131"/>
      <c r="AN130" s="128"/>
      <c r="AO130" s="131"/>
      <c r="AP130" s="128"/>
    </row>
    <row r="131" spans="2:42" hidden="1" x14ac:dyDescent="0.2">
      <c r="B131" s="8"/>
      <c r="C131" s="33"/>
      <c r="D131" s="40"/>
      <c r="E131" s="33"/>
      <c r="F131" s="58"/>
      <c r="G131" s="41"/>
      <c r="H131" s="41"/>
      <c r="I131" s="42"/>
      <c r="J131" s="127"/>
      <c r="K131" s="128"/>
      <c r="L131" s="128"/>
      <c r="M131" s="128"/>
      <c r="N131" s="128"/>
      <c r="O131" s="128"/>
      <c r="P131" s="128"/>
      <c r="Q131" s="128"/>
      <c r="R131" s="128"/>
      <c r="S131" s="128"/>
      <c r="T131" s="128"/>
      <c r="U131" s="129"/>
      <c r="V131" s="130"/>
      <c r="W131" s="131"/>
      <c r="X131" s="131"/>
      <c r="Y131" s="131"/>
      <c r="Z131" s="131"/>
      <c r="AA131" s="131"/>
      <c r="AB131" s="131"/>
      <c r="AC131" s="131"/>
      <c r="AD131" s="131"/>
      <c r="AE131" s="131"/>
      <c r="AF131" s="131"/>
      <c r="AG131" s="132"/>
      <c r="AH131" s="127"/>
      <c r="AI131" s="131"/>
      <c r="AJ131" s="128"/>
      <c r="AK131" s="131"/>
      <c r="AL131" s="128"/>
      <c r="AM131" s="131"/>
      <c r="AN131" s="128"/>
      <c r="AO131" s="131"/>
      <c r="AP131" s="128"/>
    </row>
    <row r="132" spans="2:42" hidden="1" x14ac:dyDescent="0.2">
      <c r="B132" s="8"/>
      <c r="C132" s="33"/>
      <c r="D132" s="40"/>
      <c r="E132" s="33"/>
      <c r="F132" s="58"/>
      <c r="G132" s="41"/>
      <c r="H132" s="41"/>
      <c r="I132" s="42"/>
      <c r="J132" s="127"/>
      <c r="K132" s="128"/>
      <c r="L132" s="128"/>
      <c r="M132" s="128"/>
      <c r="N132" s="128"/>
      <c r="O132" s="128"/>
      <c r="P132" s="128"/>
      <c r="Q132" s="128"/>
      <c r="R132" s="128"/>
      <c r="S132" s="128"/>
      <c r="T132" s="128"/>
      <c r="U132" s="129"/>
      <c r="V132" s="130"/>
      <c r="W132" s="131"/>
      <c r="X132" s="131"/>
      <c r="Y132" s="131"/>
      <c r="Z132" s="131"/>
      <c r="AA132" s="131"/>
      <c r="AB132" s="131"/>
      <c r="AC132" s="131"/>
      <c r="AD132" s="131"/>
      <c r="AE132" s="131"/>
      <c r="AF132" s="131"/>
      <c r="AG132" s="132"/>
      <c r="AH132" s="127"/>
      <c r="AI132" s="131"/>
      <c r="AJ132" s="128"/>
      <c r="AK132" s="131"/>
      <c r="AL132" s="128"/>
      <c r="AM132" s="131"/>
      <c r="AN132" s="128"/>
      <c r="AO132" s="131"/>
      <c r="AP132" s="128"/>
    </row>
    <row r="133" spans="2:42" hidden="1" x14ac:dyDescent="0.2">
      <c r="B133" s="8"/>
      <c r="C133" s="33"/>
      <c r="D133" s="40"/>
      <c r="E133" s="33"/>
      <c r="F133" s="58"/>
      <c r="G133" s="41"/>
      <c r="H133" s="41"/>
      <c r="I133" s="42"/>
      <c r="J133" s="127"/>
      <c r="K133" s="128"/>
      <c r="L133" s="128"/>
      <c r="M133" s="128"/>
      <c r="N133" s="128"/>
      <c r="O133" s="128"/>
      <c r="P133" s="128"/>
      <c r="Q133" s="128"/>
      <c r="R133" s="128"/>
      <c r="S133" s="128"/>
      <c r="T133" s="128"/>
      <c r="U133" s="129"/>
      <c r="V133" s="130"/>
      <c r="W133" s="131"/>
      <c r="X133" s="131"/>
      <c r="Y133" s="131"/>
      <c r="Z133" s="131"/>
      <c r="AA133" s="131"/>
      <c r="AB133" s="131"/>
      <c r="AC133" s="131"/>
      <c r="AD133" s="131"/>
      <c r="AE133" s="131"/>
      <c r="AF133" s="131"/>
      <c r="AG133" s="132"/>
      <c r="AH133" s="127"/>
      <c r="AI133" s="131"/>
      <c r="AJ133" s="128"/>
      <c r="AK133" s="131"/>
      <c r="AL133" s="128"/>
      <c r="AM133" s="131"/>
      <c r="AN133" s="128"/>
      <c r="AO133" s="131"/>
      <c r="AP133" s="128"/>
    </row>
    <row r="134" spans="2:42" hidden="1" x14ac:dyDescent="0.2">
      <c r="B134" s="8"/>
      <c r="C134" s="33"/>
      <c r="D134" s="40"/>
      <c r="E134" s="33"/>
      <c r="F134" s="58"/>
      <c r="G134" s="41"/>
      <c r="H134" s="41"/>
      <c r="I134" s="42"/>
      <c r="J134" s="127"/>
      <c r="K134" s="128"/>
      <c r="L134" s="128"/>
      <c r="M134" s="128"/>
      <c r="N134" s="128"/>
      <c r="O134" s="128"/>
      <c r="P134" s="128"/>
      <c r="Q134" s="128"/>
      <c r="R134" s="128"/>
      <c r="S134" s="128"/>
      <c r="T134" s="128"/>
      <c r="U134" s="129"/>
      <c r="V134" s="130"/>
      <c r="W134" s="131"/>
      <c r="X134" s="131"/>
      <c r="Y134" s="131"/>
      <c r="Z134" s="131"/>
      <c r="AA134" s="131"/>
      <c r="AB134" s="131"/>
      <c r="AC134" s="131"/>
      <c r="AD134" s="131"/>
      <c r="AE134" s="131"/>
      <c r="AF134" s="131"/>
      <c r="AG134" s="132"/>
      <c r="AH134" s="127"/>
      <c r="AI134" s="131"/>
      <c r="AJ134" s="128"/>
      <c r="AK134" s="131"/>
      <c r="AL134" s="128"/>
      <c r="AM134" s="131"/>
      <c r="AN134" s="128"/>
      <c r="AO134" s="131"/>
      <c r="AP134" s="128"/>
    </row>
    <row r="135" spans="2:42" hidden="1" x14ac:dyDescent="0.2">
      <c r="B135" s="8"/>
      <c r="C135" s="33"/>
      <c r="D135" s="40"/>
      <c r="E135" s="33"/>
      <c r="F135" s="58"/>
      <c r="G135" s="41"/>
      <c r="H135" s="41"/>
      <c r="I135" s="42"/>
      <c r="J135" s="127"/>
      <c r="K135" s="128"/>
      <c r="L135" s="128"/>
      <c r="M135" s="128"/>
      <c r="N135" s="128"/>
      <c r="O135" s="128"/>
      <c r="P135" s="128"/>
      <c r="Q135" s="128"/>
      <c r="R135" s="128"/>
      <c r="S135" s="128"/>
      <c r="T135" s="128"/>
      <c r="U135" s="129"/>
      <c r="V135" s="130"/>
      <c r="W135" s="131"/>
      <c r="X135" s="131"/>
      <c r="Y135" s="131"/>
      <c r="Z135" s="131"/>
      <c r="AA135" s="131"/>
      <c r="AB135" s="131"/>
      <c r="AC135" s="131"/>
      <c r="AD135" s="131"/>
      <c r="AE135" s="131"/>
      <c r="AF135" s="131"/>
      <c r="AG135" s="132"/>
      <c r="AH135" s="127"/>
      <c r="AI135" s="131"/>
      <c r="AJ135" s="128"/>
      <c r="AK135" s="131"/>
      <c r="AL135" s="128"/>
      <c r="AM135" s="131"/>
      <c r="AN135" s="128"/>
      <c r="AO135" s="131"/>
      <c r="AP135" s="128"/>
    </row>
    <row r="136" spans="2:42" hidden="1" x14ac:dyDescent="0.2">
      <c r="B136" s="8"/>
      <c r="C136" s="33"/>
      <c r="D136" s="40"/>
      <c r="E136" s="33"/>
      <c r="F136" s="58"/>
      <c r="G136" s="41"/>
      <c r="H136" s="41"/>
      <c r="I136" s="42"/>
      <c r="J136" s="127"/>
      <c r="K136" s="133"/>
      <c r="L136" s="133"/>
      <c r="M136" s="133"/>
      <c r="N136" s="133"/>
      <c r="O136" s="133"/>
      <c r="P136" s="133"/>
      <c r="Q136" s="133"/>
      <c r="R136" s="133"/>
      <c r="S136" s="133"/>
      <c r="T136" s="133"/>
      <c r="U136" s="134"/>
      <c r="V136" s="135"/>
      <c r="W136" s="136"/>
      <c r="X136" s="136"/>
      <c r="Y136" s="136"/>
      <c r="Z136" s="136"/>
      <c r="AA136" s="136"/>
      <c r="AB136" s="136"/>
      <c r="AC136" s="136"/>
      <c r="AD136" s="136"/>
      <c r="AE136" s="136"/>
      <c r="AF136" s="136"/>
      <c r="AG136" s="137"/>
      <c r="AH136" s="138"/>
      <c r="AI136" s="136"/>
      <c r="AJ136" s="133"/>
      <c r="AK136" s="136"/>
      <c r="AL136" s="133"/>
      <c r="AM136" s="136"/>
      <c r="AN136" s="133"/>
      <c r="AO136" s="136"/>
      <c r="AP136" s="133"/>
    </row>
    <row r="137" spans="2:42" x14ac:dyDescent="0.2">
      <c r="B137" s="8"/>
      <c r="C137" s="33"/>
      <c r="D137" s="40"/>
      <c r="E137" s="33"/>
      <c r="F137" s="58"/>
      <c r="G137" s="41"/>
      <c r="H137" s="41"/>
      <c r="I137" s="42"/>
      <c r="J137" s="127"/>
      <c r="K137" s="133"/>
      <c r="L137" s="133"/>
      <c r="M137" s="133"/>
      <c r="N137" s="133"/>
      <c r="O137" s="133"/>
      <c r="P137" s="133"/>
      <c r="Q137" s="133"/>
      <c r="R137" s="133"/>
      <c r="S137" s="133"/>
      <c r="T137" s="133"/>
      <c r="U137" s="134"/>
      <c r="V137" s="135"/>
      <c r="W137" s="136"/>
      <c r="X137" s="136"/>
      <c r="Y137" s="136"/>
      <c r="Z137" s="136"/>
      <c r="AA137" s="136"/>
      <c r="AB137" s="136"/>
      <c r="AC137" s="136"/>
      <c r="AD137" s="136"/>
      <c r="AE137" s="136"/>
      <c r="AF137" s="136"/>
      <c r="AG137" s="137"/>
      <c r="AH137" s="138"/>
      <c r="AI137" s="136"/>
      <c r="AJ137" s="133"/>
      <c r="AK137" s="136"/>
      <c r="AL137" s="133"/>
      <c r="AM137" s="136"/>
      <c r="AN137" s="133"/>
      <c r="AO137" s="136"/>
      <c r="AP137" s="133"/>
    </row>
    <row r="138" spans="2:42" s="8" customFormat="1" ht="15.75" thickBot="1" x14ac:dyDescent="0.3">
      <c r="B138" s="8" t="s">
        <v>135</v>
      </c>
      <c r="C138" s="18"/>
      <c r="D138" s="18"/>
      <c r="E138" s="18"/>
      <c r="F138" s="39"/>
      <c r="G138" s="39"/>
      <c r="H138" s="256"/>
      <c r="I138" s="257" t="s">
        <v>145</v>
      </c>
      <c r="J138" s="269">
        <f>ROUND(+SUM(J111:J137),0)</f>
        <v>0</v>
      </c>
      <c r="K138" s="269">
        <f t="shared" ref="K138:AP138" si="12">ROUND(+SUM(K111:K137),0)</f>
        <v>0</v>
      </c>
      <c r="L138" s="269">
        <f t="shared" si="12"/>
        <v>0</v>
      </c>
      <c r="M138" s="269">
        <f t="shared" si="12"/>
        <v>0</v>
      </c>
      <c r="N138" s="269">
        <f t="shared" si="12"/>
        <v>0</v>
      </c>
      <c r="O138" s="269">
        <f t="shared" si="12"/>
        <v>0</v>
      </c>
      <c r="P138" s="269">
        <f t="shared" si="12"/>
        <v>0</v>
      </c>
      <c r="Q138" s="269">
        <f t="shared" si="12"/>
        <v>0</v>
      </c>
      <c r="R138" s="269">
        <f t="shared" si="12"/>
        <v>0</v>
      </c>
      <c r="S138" s="269">
        <f t="shared" si="12"/>
        <v>0</v>
      </c>
      <c r="T138" s="269">
        <f t="shared" si="12"/>
        <v>0</v>
      </c>
      <c r="U138" s="269">
        <f t="shared" si="12"/>
        <v>0</v>
      </c>
      <c r="V138" s="269">
        <f t="shared" si="12"/>
        <v>0</v>
      </c>
      <c r="W138" s="269">
        <f t="shared" si="12"/>
        <v>0</v>
      </c>
      <c r="X138" s="269">
        <f t="shared" si="12"/>
        <v>0</v>
      </c>
      <c r="Y138" s="269">
        <f t="shared" si="12"/>
        <v>0</v>
      </c>
      <c r="Z138" s="269">
        <f t="shared" si="12"/>
        <v>0</v>
      </c>
      <c r="AA138" s="269">
        <f t="shared" si="12"/>
        <v>0</v>
      </c>
      <c r="AB138" s="269">
        <f t="shared" si="12"/>
        <v>0</v>
      </c>
      <c r="AC138" s="269">
        <f t="shared" si="12"/>
        <v>0</v>
      </c>
      <c r="AD138" s="269">
        <f t="shared" si="12"/>
        <v>0</v>
      </c>
      <c r="AE138" s="269">
        <f t="shared" si="12"/>
        <v>0</v>
      </c>
      <c r="AF138" s="269">
        <f t="shared" si="12"/>
        <v>0</v>
      </c>
      <c r="AG138" s="269">
        <f t="shared" si="12"/>
        <v>0</v>
      </c>
      <c r="AH138" s="269">
        <f t="shared" si="12"/>
        <v>0</v>
      </c>
      <c r="AI138" s="269">
        <f t="shared" si="12"/>
        <v>0</v>
      </c>
      <c r="AJ138" s="269">
        <f t="shared" si="12"/>
        <v>0</v>
      </c>
      <c r="AK138" s="269">
        <f t="shared" si="12"/>
        <v>0</v>
      </c>
      <c r="AL138" s="269">
        <f t="shared" si="12"/>
        <v>0</v>
      </c>
      <c r="AM138" s="269">
        <f t="shared" si="12"/>
        <v>0</v>
      </c>
      <c r="AN138" s="269">
        <f t="shared" si="12"/>
        <v>0</v>
      </c>
      <c r="AO138" s="269">
        <f t="shared" si="12"/>
        <v>0</v>
      </c>
      <c r="AP138" s="269">
        <f t="shared" si="12"/>
        <v>0</v>
      </c>
    </row>
    <row r="139" spans="2:42" ht="15" x14ac:dyDescent="0.2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x14ac:dyDescent="0.25">
      <c r="B140" s="205">
        <v>3</v>
      </c>
      <c r="C140" s="205" t="s">
        <v>146</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43.5" x14ac:dyDescent="0.25">
      <c r="B141" s="249"/>
      <c r="C141" s="250" t="s">
        <v>138</v>
      </c>
      <c r="D141" s="250"/>
      <c r="E141" s="250" t="s">
        <v>147</v>
      </c>
      <c r="F141" s="265" t="s">
        <v>140</v>
      </c>
      <c r="G141" s="250" t="s">
        <v>141</v>
      </c>
      <c r="H141" s="250" t="s">
        <v>142</v>
      </c>
      <c r="I141" s="251" t="s">
        <v>143</v>
      </c>
      <c r="J141" s="252" t="s">
        <v>144</v>
      </c>
      <c r="K141" s="270"/>
      <c r="L141" s="270"/>
      <c r="M141" s="270"/>
      <c r="N141" s="270"/>
      <c r="O141" s="270"/>
      <c r="P141" s="270"/>
      <c r="Q141" s="270"/>
      <c r="R141" s="270"/>
      <c r="S141" s="270"/>
      <c r="T141" s="270"/>
      <c r="U141" s="271"/>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row>
    <row r="142" spans="2:42" x14ac:dyDescent="0.2">
      <c r="B142" s="8"/>
      <c r="C142" s="33"/>
      <c r="D142" s="33"/>
      <c r="E142" s="8"/>
      <c r="F142" s="58"/>
      <c r="G142" s="47"/>
      <c r="H142" s="47"/>
      <c r="I142" s="42"/>
      <c r="J142" s="127"/>
      <c r="K142" s="127"/>
      <c r="L142" s="127"/>
      <c r="M142" s="127"/>
      <c r="N142" s="127"/>
      <c r="O142" s="127"/>
      <c r="P142" s="127"/>
      <c r="Q142" s="127"/>
      <c r="R142" s="127"/>
      <c r="S142" s="127"/>
      <c r="T142" s="127"/>
      <c r="U142" s="139"/>
      <c r="V142" s="130"/>
      <c r="W142" s="131"/>
      <c r="X142" s="131"/>
      <c r="Y142" s="131"/>
      <c r="Z142" s="131"/>
      <c r="AA142" s="131"/>
      <c r="AB142" s="131"/>
      <c r="AC142" s="131"/>
      <c r="AD142" s="131"/>
      <c r="AE142" s="131"/>
      <c r="AF142" s="131"/>
      <c r="AG142" s="132"/>
      <c r="AH142" s="127"/>
      <c r="AI142" s="131"/>
      <c r="AJ142" s="128"/>
      <c r="AK142" s="131"/>
      <c r="AL142" s="128"/>
      <c r="AM142" s="131"/>
      <c r="AN142" s="128"/>
      <c r="AO142" s="131"/>
      <c r="AP142" s="128"/>
    </row>
    <row r="143" spans="2:42" x14ac:dyDescent="0.2">
      <c r="B143" s="8"/>
      <c r="C143" s="33"/>
      <c r="D143" s="33"/>
      <c r="E143" s="8"/>
      <c r="F143" s="58"/>
      <c r="G143" s="47"/>
      <c r="H143" s="47"/>
      <c r="I143" s="42"/>
      <c r="J143" s="127"/>
      <c r="K143" s="128"/>
      <c r="L143" s="128"/>
      <c r="M143" s="128"/>
      <c r="N143" s="128"/>
      <c r="O143" s="128"/>
      <c r="P143" s="128"/>
      <c r="Q143" s="128"/>
      <c r="R143" s="128"/>
      <c r="S143" s="128"/>
      <c r="T143" s="128"/>
      <c r="U143" s="129"/>
      <c r="V143" s="130"/>
      <c r="W143" s="131"/>
      <c r="X143" s="131"/>
      <c r="Y143" s="131"/>
      <c r="Z143" s="131"/>
      <c r="AA143" s="131"/>
      <c r="AB143" s="131"/>
      <c r="AC143" s="131"/>
      <c r="AD143" s="131"/>
      <c r="AE143" s="131"/>
      <c r="AF143" s="131"/>
      <c r="AG143" s="132"/>
      <c r="AH143" s="127"/>
      <c r="AI143" s="131"/>
      <c r="AJ143" s="128"/>
      <c r="AK143" s="131"/>
      <c r="AL143" s="128"/>
      <c r="AM143" s="131"/>
      <c r="AN143" s="128"/>
      <c r="AO143" s="131"/>
      <c r="AP143" s="128"/>
    </row>
    <row r="144" spans="2:42" x14ac:dyDescent="0.2">
      <c r="B144" s="8"/>
      <c r="C144" s="33"/>
      <c r="D144" s="33"/>
      <c r="E144" s="8"/>
      <c r="F144" s="58"/>
      <c r="G144" s="47"/>
      <c r="H144" s="47"/>
      <c r="I144" s="42"/>
      <c r="J144" s="127"/>
      <c r="K144" s="128"/>
      <c r="L144" s="128"/>
      <c r="M144" s="128"/>
      <c r="N144" s="128"/>
      <c r="O144" s="128"/>
      <c r="P144" s="128"/>
      <c r="Q144" s="128"/>
      <c r="R144" s="128"/>
      <c r="S144" s="128"/>
      <c r="T144" s="128"/>
      <c r="U144" s="129"/>
      <c r="V144" s="130"/>
      <c r="W144" s="131"/>
      <c r="X144" s="131"/>
      <c r="Y144" s="131"/>
      <c r="Z144" s="131"/>
      <c r="AA144" s="131"/>
      <c r="AB144" s="131"/>
      <c r="AC144" s="131"/>
      <c r="AD144" s="131"/>
      <c r="AE144" s="131"/>
      <c r="AF144" s="131"/>
      <c r="AG144" s="132"/>
      <c r="AH144" s="127"/>
      <c r="AI144" s="131"/>
      <c r="AJ144" s="128"/>
      <c r="AK144" s="131"/>
      <c r="AL144" s="128"/>
      <c r="AM144" s="131"/>
      <c r="AN144" s="128"/>
      <c r="AO144" s="131"/>
      <c r="AP144" s="128"/>
    </row>
    <row r="145" spans="5:42" x14ac:dyDescent="0.2">
      <c r="E145" s="8"/>
      <c r="F145" s="58"/>
      <c r="G145" s="47"/>
      <c r="H145" s="47"/>
      <c r="I145" s="42"/>
      <c r="J145" s="127"/>
      <c r="K145" s="128"/>
      <c r="L145" s="128"/>
      <c r="M145" s="128"/>
      <c r="N145" s="128"/>
      <c r="O145" s="128"/>
      <c r="P145" s="128"/>
      <c r="Q145" s="128"/>
      <c r="R145" s="128"/>
      <c r="S145" s="128"/>
      <c r="T145" s="128"/>
      <c r="U145" s="129"/>
      <c r="V145" s="130"/>
      <c r="W145" s="131"/>
      <c r="X145" s="131"/>
      <c r="Y145" s="131"/>
      <c r="Z145" s="131"/>
      <c r="AA145" s="131"/>
      <c r="AB145" s="131"/>
      <c r="AC145" s="131"/>
      <c r="AD145" s="131"/>
      <c r="AE145" s="131"/>
      <c r="AF145" s="131"/>
      <c r="AG145" s="132"/>
      <c r="AH145" s="127"/>
      <c r="AI145" s="131"/>
      <c r="AJ145" s="128"/>
      <c r="AK145" s="131"/>
      <c r="AL145" s="128"/>
      <c r="AM145" s="131"/>
      <c r="AN145" s="128"/>
      <c r="AO145" s="131"/>
      <c r="AP145" s="128"/>
    </row>
    <row r="146" spans="5:42" x14ac:dyDescent="0.2">
      <c r="E146" s="8"/>
      <c r="F146" s="58"/>
      <c r="G146" s="47"/>
      <c r="H146" s="47"/>
      <c r="I146" s="42"/>
      <c r="J146" s="127"/>
      <c r="K146" s="128"/>
      <c r="L146" s="128"/>
      <c r="M146" s="128"/>
      <c r="N146" s="128"/>
      <c r="O146" s="128"/>
      <c r="P146" s="128"/>
      <c r="Q146" s="128"/>
      <c r="R146" s="128"/>
      <c r="S146" s="128"/>
      <c r="T146" s="128"/>
      <c r="U146" s="129"/>
      <c r="V146" s="130"/>
      <c r="W146" s="131"/>
      <c r="X146" s="131"/>
      <c r="Y146" s="131"/>
      <c r="Z146" s="131"/>
      <c r="AA146" s="131"/>
      <c r="AB146" s="131"/>
      <c r="AC146" s="131"/>
      <c r="AD146" s="131"/>
      <c r="AE146" s="131"/>
      <c r="AF146" s="131"/>
      <c r="AG146" s="132"/>
      <c r="AH146" s="127"/>
      <c r="AI146" s="131"/>
      <c r="AJ146" s="128"/>
      <c r="AK146" s="131"/>
      <c r="AL146" s="128"/>
      <c r="AM146" s="131"/>
      <c r="AN146" s="128"/>
      <c r="AO146" s="131"/>
      <c r="AP146" s="128"/>
    </row>
    <row r="147" spans="5:42" x14ac:dyDescent="0.2">
      <c r="E147" s="8"/>
      <c r="F147" s="58"/>
      <c r="G147" s="47"/>
      <c r="H147" s="47"/>
      <c r="I147" s="42"/>
      <c r="J147" s="127"/>
      <c r="K147" s="128"/>
      <c r="L147" s="128"/>
      <c r="M147" s="128"/>
      <c r="N147" s="128"/>
      <c r="O147" s="128"/>
      <c r="P147" s="128"/>
      <c r="Q147" s="128"/>
      <c r="R147" s="128"/>
      <c r="S147" s="128"/>
      <c r="T147" s="128"/>
      <c r="U147" s="129"/>
      <c r="V147" s="130"/>
      <c r="W147" s="131"/>
      <c r="X147" s="131"/>
      <c r="Y147" s="131"/>
      <c r="Z147" s="131"/>
      <c r="AA147" s="131"/>
      <c r="AB147" s="131"/>
      <c r="AC147" s="131"/>
      <c r="AD147" s="131"/>
      <c r="AE147" s="131"/>
      <c r="AF147" s="131"/>
      <c r="AG147" s="132"/>
      <c r="AH147" s="127"/>
      <c r="AI147" s="131"/>
      <c r="AJ147" s="128"/>
      <c r="AK147" s="131"/>
      <c r="AL147" s="128"/>
      <c r="AM147" s="131"/>
      <c r="AN147" s="128"/>
      <c r="AO147" s="131"/>
      <c r="AP147" s="128"/>
    </row>
    <row r="148" spans="5:42" x14ac:dyDescent="0.2">
      <c r="E148" s="8"/>
      <c r="F148" s="58"/>
      <c r="G148" s="47"/>
      <c r="H148" s="47"/>
      <c r="I148" s="42"/>
      <c r="J148" s="127"/>
      <c r="K148" s="128"/>
      <c r="L148" s="128"/>
      <c r="M148" s="128"/>
      <c r="N148" s="128"/>
      <c r="O148" s="128"/>
      <c r="P148" s="128"/>
      <c r="Q148" s="128"/>
      <c r="R148" s="128"/>
      <c r="S148" s="128"/>
      <c r="T148" s="128"/>
      <c r="U148" s="129"/>
      <c r="V148" s="130"/>
      <c r="W148" s="131"/>
      <c r="X148" s="131"/>
      <c r="Y148" s="131"/>
      <c r="Z148" s="131"/>
      <c r="AA148" s="131"/>
      <c r="AB148" s="131"/>
      <c r="AC148" s="131"/>
      <c r="AD148" s="131"/>
      <c r="AE148" s="131"/>
      <c r="AF148" s="131"/>
      <c r="AG148" s="132"/>
      <c r="AH148" s="127"/>
      <c r="AI148" s="131"/>
      <c r="AJ148" s="128"/>
      <c r="AK148" s="131"/>
      <c r="AL148" s="128"/>
      <c r="AM148" s="131"/>
      <c r="AN148" s="128"/>
      <c r="AO148" s="131"/>
      <c r="AP148" s="128"/>
    </row>
    <row r="149" spans="5:42" hidden="1" x14ac:dyDescent="0.2">
      <c r="E149" s="8"/>
      <c r="F149" s="58"/>
      <c r="G149" s="47"/>
      <c r="H149" s="47"/>
      <c r="I149" s="42"/>
      <c r="J149" s="127"/>
      <c r="K149" s="128"/>
      <c r="L149" s="128"/>
      <c r="M149" s="128"/>
      <c r="N149" s="128"/>
      <c r="O149" s="128"/>
      <c r="P149" s="128"/>
      <c r="Q149" s="128"/>
      <c r="R149" s="128"/>
      <c r="S149" s="128"/>
      <c r="T149" s="128"/>
      <c r="U149" s="129"/>
      <c r="V149" s="130"/>
      <c r="W149" s="131"/>
      <c r="X149" s="131"/>
      <c r="Y149" s="131"/>
      <c r="Z149" s="131"/>
      <c r="AA149" s="131"/>
      <c r="AB149" s="131"/>
      <c r="AC149" s="131"/>
      <c r="AD149" s="131"/>
      <c r="AE149" s="131"/>
      <c r="AF149" s="131"/>
      <c r="AG149" s="132"/>
      <c r="AH149" s="127"/>
      <c r="AI149" s="131"/>
      <c r="AJ149" s="128"/>
      <c r="AK149" s="131"/>
      <c r="AL149" s="128"/>
      <c r="AM149" s="131"/>
      <c r="AN149" s="128"/>
      <c r="AO149" s="131"/>
      <c r="AP149" s="128"/>
    </row>
    <row r="150" spans="5:42" hidden="1" x14ac:dyDescent="0.2">
      <c r="E150" s="8"/>
      <c r="F150" s="58"/>
      <c r="G150" s="47"/>
      <c r="H150" s="47"/>
      <c r="I150" s="42"/>
      <c r="J150" s="127"/>
      <c r="K150" s="128"/>
      <c r="L150" s="128"/>
      <c r="M150" s="128"/>
      <c r="N150" s="128"/>
      <c r="O150" s="128"/>
      <c r="P150" s="128"/>
      <c r="Q150" s="128"/>
      <c r="R150" s="128"/>
      <c r="S150" s="128"/>
      <c r="T150" s="128"/>
      <c r="U150" s="129"/>
      <c r="V150" s="130"/>
      <c r="W150" s="131"/>
      <c r="X150" s="131"/>
      <c r="Y150" s="131"/>
      <c r="Z150" s="131"/>
      <c r="AA150" s="131"/>
      <c r="AB150" s="131"/>
      <c r="AC150" s="131"/>
      <c r="AD150" s="131"/>
      <c r="AE150" s="131"/>
      <c r="AF150" s="131"/>
      <c r="AG150" s="132"/>
      <c r="AH150" s="127"/>
      <c r="AI150" s="131"/>
      <c r="AJ150" s="128"/>
      <c r="AK150" s="131"/>
      <c r="AL150" s="128"/>
      <c r="AM150" s="131"/>
      <c r="AN150" s="128"/>
      <c r="AO150" s="131"/>
      <c r="AP150" s="128"/>
    </row>
    <row r="151" spans="5:42" hidden="1" x14ac:dyDescent="0.2">
      <c r="E151" s="8"/>
      <c r="F151" s="58"/>
      <c r="G151" s="47"/>
      <c r="H151" s="47"/>
      <c r="I151" s="42"/>
      <c r="J151" s="127"/>
      <c r="K151" s="128"/>
      <c r="L151" s="128"/>
      <c r="M151" s="128"/>
      <c r="N151" s="128"/>
      <c r="O151" s="128"/>
      <c r="P151" s="128"/>
      <c r="Q151" s="128"/>
      <c r="R151" s="128"/>
      <c r="S151" s="128"/>
      <c r="T151" s="128"/>
      <c r="U151" s="129"/>
      <c r="V151" s="130"/>
      <c r="W151" s="131"/>
      <c r="X151" s="131"/>
      <c r="Y151" s="131"/>
      <c r="Z151" s="131"/>
      <c r="AA151" s="131"/>
      <c r="AB151" s="131"/>
      <c r="AC151" s="131"/>
      <c r="AD151" s="131"/>
      <c r="AE151" s="131"/>
      <c r="AF151" s="131"/>
      <c r="AG151" s="132"/>
      <c r="AH151" s="127"/>
      <c r="AI151" s="131"/>
      <c r="AJ151" s="128"/>
      <c r="AK151" s="131"/>
      <c r="AL151" s="128"/>
      <c r="AM151" s="131"/>
      <c r="AN151" s="128"/>
      <c r="AO151" s="131"/>
      <c r="AP151" s="128"/>
    </row>
    <row r="152" spans="5:42" hidden="1" x14ac:dyDescent="0.2">
      <c r="E152" s="8"/>
      <c r="F152" s="58"/>
      <c r="G152" s="47"/>
      <c r="H152" s="47"/>
      <c r="I152" s="42"/>
      <c r="J152" s="127"/>
      <c r="K152" s="128"/>
      <c r="L152" s="128"/>
      <c r="M152" s="128"/>
      <c r="N152" s="128"/>
      <c r="O152" s="128"/>
      <c r="P152" s="128"/>
      <c r="Q152" s="128"/>
      <c r="R152" s="128"/>
      <c r="S152" s="128"/>
      <c r="T152" s="128"/>
      <c r="U152" s="129"/>
      <c r="V152" s="130"/>
      <c r="W152" s="131"/>
      <c r="X152" s="131"/>
      <c r="Y152" s="131"/>
      <c r="Z152" s="131"/>
      <c r="AA152" s="131"/>
      <c r="AB152" s="131"/>
      <c r="AC152" s="131"/>
      <c r="AD152" s="131"/>
      <c r="AE152" s="131"/>
      <c r="AF152" s="131"/>
      <c r="AG152" s="132"/>
      <c r="AH152" s="127"/>
      <c r="AI152" s="131"/>
      <c r="AJ152" s="128"/>
      <c r="AK152" s="131"/>
      <c r="AL152" s="128"/>
      <c r="AM152" s="131"/>
      <c r="AN152" s="128"/>
      <c r="AO152" s="131"/>
      <c r="AP152" s="128"/>
    </row>
    <row r="153" spans="5:42" hidden="1" x14ac:dyDescent="0.2">
      <c r="E153" s="33"/>
      <c r="F153" s="58"/>
      <c r="G153" s="8"/>
      <c r="H153" s="47"/>
      <c r="I153" s="42"/>
      <c r="J153" s="127"/>
      <c r="K153" s="128"/>
      <c r="L153" s="128"/>
      <c r="M153" s="128"/>
      <c r="N153" s="128"/>
      <c r="O153" s="128"/>
      <c r="P153" s="128"/>
      <c r="Q153" s="128"/>
      <c r="R153" s="128"/>
      <c r="S153" s="128"/>
      <c r="T153" s="128"/>
      <c r="U153" s="129"/>
      <c r="V153" s="130"/>
      <c r="W153" s="131"/>
      <c r="X153" s="131"/>
      <c r="Y153" s="131"/>
      <c r="Z153" s="131"/>
      <c r="AA153" s="131"/>
      <c r="AB153" s="131"/>
      <c r="AC153" s="131"/>
      <c r="AD153" s="131"/>
      <c r="AE153" s="131"/>
      <c r="AF153" s="131"/>
      <c r="AG153" s="132"/>
      <c r="AH153" s="127"/>
      <c r="AI153" s="131"/>
      <c r="AJ153" s="128"/>
      <c r="AK153" s="131"/>
      <c r="AL153" s="128"/>
      <c r="AM153" s="131"/>
      <c r="AN153" s="128"/>
      <c r="AO153" s="131"/>
      <c r="AP153" s="128"/>
    </row>
    <row r="154" spans="5:42" hidden="1" x14ac:dyDescent="0.2">
      <c r="E154" s="33"/>
      <c r="F154" s="58"/>
      <c r="G154" s="31"/>
      <c r="H154" s="41"/>
      <c r="I154" s="42"/>
      <c r="J154" s="127"/>
      <c r="K154" s="128"/>
      <c r="L154" s="128"/>
      <c r="M154" s="128"/>
      <c r="N154" s="128"/>
      <c r="O154" s="128"/>
      <c r="P154" s="128"/>
      <c r="Q154" s="128"/>
      <c r="R154" s="128"/>
      <c r="S154" s="128"/>
      <c r="T154" s="128"/>
      <c r="U154" s="129"/>
      <c r="V154" s="130"/>
      <c r="W154" s="131"/>
      <c r="X154" s="131"/>
      <c r="Y154" s="131"/>
      <c r="Z154" s="131"/>
      <c r="AA154" s="131"/>
      <c r="AB154" s="131"/>
      <c r="AC154" s="131"/>
      <c r="AD154" s="131"/>
      <c r="AE154" s="131"/>
      <c r="AF154" s="131"/>
      <c r="AG154" s="132"/>
      <c r="AH154" s="127"/>
      <c r="AI154" s="131"/>
      <c r="AJ154" s="128"/>
      <c r="AK154" s="131"/>
      <c r="AL154" s="128"/>
      <c r="AM154" s="131"/>
      <c r="AN154" s="128"/>
      <c r="AO154" s="131"/>
      <c r="AP154" s="128"/>
    </row>
    <row r="155" spans="5:42" hidden="1" x14ac:dyDescent="0.2">
      <c r="E155" s="33"/>
      <c r="F155" s="58"/>
      <c r="G155" s="31"/>
      <c r="H155" s="41"/>
      <c r="I155" s="42"/>
      <c r="J155" s="127"/>
      <c r="K155" s="128"/>
      <c r="L155" s="128"/>
      <c r="M155" s="128"/>
      <c r="N155" s="128"/>
      <c r="O155" s="128"/>
      <c r="P155" s="128"/>
      <c r="Q155" s="128"/>
      <c r="R155" s="128"/>
      <c r="S155" s="128"/>
      <c r="T155" s="128"/>
      <c r="U155" s="129"/>
      <c r="V155" s="130"/>
      <c r="W155" s="131"/>
      <c r="X155" s="131"/>
      <c r="Y155" s="131"/>
      <c r="Z155" s="131"/>
      <c r="AA155" s="131"/>
      <c r="AB155" s="131"/>
      <c r="AC155" s="131"/>
      <c r="AD155" s="131"/>
      <c r="AE155" s="131"/>
      <c r="AF155" s="131"/>
      <c r="AG155" s="132"/>
      <c r="AH155" s="127"/>
      <c r="AI155" s="131"/>
      <c r="AJ155" s="128"/>
      <c r="AK155" s="131"/>
      <c r="AL155" s="128"/>
      <c r="AM155" s="131"/>
      <c r="AN155" s="128"/>
      <c r="AO155" s="131"/>
      <c r="AP155" s="128"/>
    </row>
    <row r="156" spans="5:42" hidden="1" x14ac:dyDescent="0.2">
      <c r="E156" s="33"/>
      <c r="F156" s="58"/>
      <c r="G156" s="31"/>
      <c r="H156" s="41"/>
      <c r="I156" s="42"/>
      <c r="J156" s="127"/>
      <c r="K156" s="128"/>
      <c r="L156" s="128"/>
      <c r="M156" s="128"/>
      <c r="N156" s="128"/>
      <c r="O156" s="128"/>
      <c r="P156" s="128"/>
      <c r="Q156" s="128"/>
      <c r="R156" s="128"/>
      <c r="S156" s="128"/>
      <c r="T156" s="128"/>
      <c r="U156" s="129"/>
      <c r="V156" s="130"/>
      <c r="W156" s="131"/>
      <c r="X156" s="131"/>
      <c r="Y156" s="131"/>
      <c r="Z156" s="131"/>
      <c r="AA156" s="131"/>
      <c r="AB156" s="131"/>
      <c r="AC156" s="131"/>
      <c r="AD156" s="131"/>
      <c r="AE156" s="131"/>
      <c r="AF156" s="131"/>
      <c r="AG156" s="132"/>
      <c r="AH156" s="127"/>
      <c r="AI156" s="131"/>
      <c r="AJ156" s="128"/>
      <c r="AK156" s="131"/>
      <c r="AL156" s="128"/>
      <c r="AM156" s="131"/>
      <c r="AN156" s="128"/>
      <c r="AO156" s="131"/>
      <c r="AP156" s="128"/>
    </row>
    <row r="157" spans="5:42" hidden="1" x14ac:dyDescent="0.2">
      <c r="E157" s="33"/>
      <c r="F157" s="58"/>
      <c r="G157" s="31"/>
      <c r="H157" s="41"/>
      <c r="I157" s="42"/>
      <c r="J157" s="127"/>
      <c r="K157" s="128"/>
      <c r="L157" s="128"/>
      <c r="M157" s="128"/>
      <c r="N157" s="128"/>
      <c r="O157" s="128"/>
      <c r="P157" s="128"/>
      <c r="Q157" s="128"/>
      <c r="R157" s="128"/>
      <c r="S157" s="128"/>
      <c r="T157" s="128"/>
      <c r="U157" s="129"/>
      <c r="V157" s="130"/>
      <c r="W157" s="131"/>
      <c r="X157" s="131"/>
      <c r="Y157" s="131"/>
      <c r="Z157" s="131"/>
      <c r="AA157" s="131"/>
      <c r="AB157" s="131"/>
      <c r="AC157" s="131"/>
      <c r="AD157" s="131"/>
      <c r="AE157" s="131"/>
      <c r="AF157" s="131"/>
      <c r="AG157" s="132"/>
      <c r="AH157" s="127"/>
      <c r="AI157" s="131"/>
      <c r="AJ157" s="128"/>
      <c r="AK157" s="131"/>
      <c r="AL157" s="128"/>
      <c r="AM157" s="131"/>
      <c r="AN157" s="128"/>
      <c r="AO157" s="131"/>
      <c r="AP157" s="128"/>
    </row>
    <row r="158" spans="5:42" hidden="1" x14ac:dyDescent="0.2">
      <c r="E158" s="33"/>
      <c r="F158" s="58"/>
      <c r="G158" s="31"/>
      <c r="H158" s="41"/>
      <c r="I158" s="42"/>
      <c r="J158" s="127"/>
      <c r="K158" s="128"/>
      <c r="L158" s="128"/>
      <c r="M158" s="128"/>
      <c r="N158" s="128"/>
      <c r="O158" s="128"/>
      <c r="P158" s="128"/>
      <c r="Q158" s="128"/>
      <c r="R158" s="128"/>
      <c r="S158" s="128"/>
      <c r="T158" s="128"/>
      <c r="U158" s="129"/>
      <c r="V158" s="130"/>
      <c r="W158" s="131"/>
      <c r="X158" s="131"/>
      <c r="Y158" s="131"/>
      <c r="Z158" s="131"/>
      <c r="AA158" s="131"/>
      <c r="AB158" s="131"/>
      <c r="AC158" s="131"/>
      <c r="AD158" s="131"/>
      <c r="AE158" s="131"/>
      <c r="AF158" s="131"/>
      <c r="AG158" s="132"/>
      <c r="AH158" s="127"/>
      <c r="AI158" s="131"/>
      <c r="AJ158" s="128"/>
      <c r="AK158" s="131"/>
      <c r="AL158" s="128"/>
      <c r="AM158" s="131"/>
      <c r="AN158" s="128"/>
      <c r="AO158" s="131"/>
      <c r="AP158" s="128"/>
    </row>
    <row r="159" spans="5:42" hidden="1" x14ac:dyDescent="0.2">
      <c r="E159" s="33"/>
      <c r="F159" s="58"/>
      <c r="G159" s="31"/>
      <c r="H159" s="41"/>
      <c r="I159" s="42"/>
      <c r="J159" s="127"/>
      <c r="K159" s="128"/>
      <c r="L159" s="128"/>
      <c r="M159" s="128"/>
      <c r="N159" s="128"/>
      <c r="O159" s="128"/>
      <c r="P159" s="128"/>
      <c r="Q159" s="128"/>
      <c r="R159" s="128"/>
      <c r="S159" s="128"/>
      <c r="T159" s="128"/>
      <c r="U159" s="129"/>
      <c r="V159" s="130"/>
      <c r="W159" s="131"/>
      <c r="X159" s="131"/>
      <c r="Y159" s="131"/>
      <c r="Z159" s="131"/>
      <c r="AA159" s="131"/>
      <c r="AB159" s="131"/>
      <c r="AC159" s="131"/>
      <c r="AD159" s="131"/>
      <c r="AE159" s="131"/>
      <c r="AF159" s="131"/>
      <c r="AG159" s="132"/>
      <c r="AH159" s="127"/>
      <c r="AI159" s="131"/>
      <c r="AJ159" s="128"/>
      <c r="AK159" s="131"/>
      <c r="AL159" s="128"/>
      <c r="AM159" s="131"/>
      <c r="AN159" s="128"/>
      <c r="AO159" s="131"/>
      <c r="AP159" s="128"/>
    </row>
    <row r="160" spans="5:42" hidden="1" x14ac:dyDescent="0.2">
      <c r="E160" s="33"/>
      <c r="F160" s="58"/>
      <c r="G160" s="31"/>
      <c r="H160" s="41"/>
      <c r="I160" s="42"/>
      <c r="J160" s="127"/>
      <c r="K160" s="128"/>
      <c r="L160" s="128"/>
      <c r="M160" s="128"/>
      <c r="N160" s="128"/>
      <c r="O160" s="128"/>
      <c r="P160" s="128"/>
      <c r="Q160" s="128"/>
      <c r="R160" s="128"/>
      <c r="S160" s="128"/>
      <c r="T160" s="128"/>
      <c r="U160" s="129"/>
      <c r="V160" s="130"/>
      <c r="W160" s="131"/>
      <c r="X160" s="131"/>
      <c r="Y160" s="131"/>
      <c r="Z160" s="131"/>
      <c r="AA160" s="131"/>
      <c r="AB160" s="131"/>
      <c r="AC160" s="131"/>
      <c r="AD160" s="131"/>
      <c r="AE160" s="131"/>
      <c r="AF160" s="131"/>
      <c r="AG160" s="132"/>
      <c r="AH160" s="127"/>
      <c r="AI160" s="131"/>
      <c r="AJ160" s="128"/>
      <c r="AK160" s="131"/>
      <c r="AL160" s="128"/>
      <c r="AM160" s="131"/>
      <c r="AN160" s="128"/>
      <c r="AO160" s="131"/>
      <c r="AP160" s="128"/>
    </row>
    <row r="161" spans="2:42" hidden="1" x14ac:dyDescent="0.2">
      <c r="B161" s="8"/>
      <c r="C161" s="33"/>
      <c r="D161" s="33"/>
      <c r="E161" s="33"/>
      <c r="F161" s="58"/>
      <c r="G161" s="31"/>
      <c r="H161" s="41"/>
      <c r="I161" s="42"/>
      <c r="J161" s="127"/>
      <c r="K161" s="128"/>
      <c r="L161" s="128"/>
      <c r="M161" s="128"/>
      <c r="N161" s="128"/>
      <c r="O161" s="128"/>
      <c r="P161" s="128"/>
      <c r="Q161" s="128"/>
      <c r="R161" s="128"/>
      <c r="S161" s="128"/>
      <c r="T161" s="128"/>
      <c r="U161" s="129"/>
      <c r="V161" s="130"/>
      <c r="W161" s="131"/>
      <c r="X161" s="131"/>
      <c r="Y161" s="131"/>
      <c r="Z161" s="131"/>
      <c r="AA161" s="131"/>
      <c r="AB161" s="131"/>
      <c r="AC161" s="131"/>
      <c r="AD161" s="131"/>
      <c r="AE161" s="131"/>
      <c r="AF161" s="131"/>
      <c r="AG161" s="132"/>
      <c r="AH161" s="127"/>
      <c r="AI161" s="131"/>
      <c r="AJ161" s="128"/>
      <c r="AK161" s="131"/>
      <c r="AL161" s="128"/>
      <c r="AM161" s="131"/>
      <c r="AN161" s="128"/>
      <c r="AO161" s="131"/>
      <c r="AP161" s="128"/>
    </row>
    <row r="162" spans="2:42" hidden="1" x14ac:dyDescent="0.2">
      <c r="B162" s="8"/>
      <c r="C162" s="33"/>
      <c r="D162" s="33"/>
      <c r="E162" s="33"/>
      <c r="F162" s="58"/>
      <c r="G162" s="31"/>
      <c r="H162" s="41"/>
      <c r="I162" s="42"/>
      <c r="J162" s="127"/>
      <c r="K162" s="128"/>
      <c r="L162" s="128"/>
      <c r="M162" s="128"/>
      <c r="N162" s="128"/>
      <c r="O162" s="128"/>
      <c r="P162" s="128"/>
      <c r="Q162" s="128"/>
      <c r="R162" s="128"/>
      <c r="S162" s="128"/>
      <c r="T162" s="128"/>
      <c r="U162" s="129"/>
      <c r="V162" s="130"/>
      <c r="W162" s="131"/>
      <c r="X162" s="131"/>
      <c r="Y162" s="131"/>
      <c r="Z162" s="131"/>
      <c r="AA162" s="131"/>
      <c r="AB162" s="131"/>
      <c r="AC162" s="131"/>
      <c r="AD162" s="131"/>
      <c r="AE162" s="131"/>
      <c r="AF162" s="131"/>
      <c r="AG162" s="132"/>
      <c r="AH162" s="127"/>
      <c r="AI162" s="131"/>
      <c r="AJ162" s="128"/>
      <c r="AK162" s="131"/>
      <c r="AL162" s="128"/>
      <c r="AM162" s="131"/>
      <c r="AN162" s="128"/>
      <c r="AO162" s="131"/>
      <c r="AP162" s="128"/>
    </row>
    <row r="163" spans="2:42" hidden="1" x14ac:dyDescent="0.2">
      <c r="B163" s="8"/>
      <c r="C163" s="33"/>
      <c r="D163" s="33"/>
      <c r="E163" s="33"/>
      <c r="F163" s="58"/>
      <c r="G163" s="31"/>
      <c r="H163" s="41"/>
      <c r="I163" s="42"/>
      <c r="J163" s="127"/>
      <c r="K163" s="128"/>
      <c r="L163" s="128"/>
      <c r="M163" s="128"/>
      <c r="N163" s="128"/>
      <c r="O163" s="128"/>
      <c r="P163" s="128"/>
      <c r="Q163" s="128"/>
      <c r="R163" s="128"/>
      <c r="S163" s="128"/>
      <c r="T163" s="128"/>
      <c r="U163" s="129"/>
      <c r="V163" s="130"/>
      <c r="W163" s="131"/>
      <c r="X163" s="131"/>
      <c r="Y163" s="131"/>
      <c r="Z163" s="131"/>
      <c r="AA163" s="131"/>
      <c r="AB163" s="131"/>
      <c r="AC163" s="131"/>
      <c r="AD163" s="131"/>
      <c r="AE163" s="131"/>
      <c r="AF163" s="131"/>
      <c r="AG163" s="132"/>
      <c r="AH163" s="127"/>
      <c r="AI163" s="131"/>
      <c r="AJ163" s="128"/>
      <c r="AK163" s="131"/>
      <c r="AL163" s="128"/>
      <c r="AM163" s="131"/>
      <c r="AN163" s="128"/>
      <c r="AO163" s="131"/>
      <c r="AP163" s="128"/>
    </row>
    <row r="164" spans="2:42" hidden="1" x14ac:dyDescent="0.2">
      <c r="B164" s="8"/>
      <c r="C164" s="33"/>
      <c r="D164" s="33"/>
      <c r="E164" s="33"/>
      <c r="F164" s="58"/>
      <c r="G164" s="31"/>
      <c r="H164" s="41"/>
      <c r="I164" s="42"/>
      <c r="J164" s="127"/>
      <c r="K164" s="128"/>
      <c r="L164" s="128"/>
      <c r="M164" s="128"/>
      <c r="N164" s="128"/>
      <c r="O164" s="128"/>
      <c r="P164" s="128"/>
      <c r="Q164" s="128"/>
      <c r="R164" s="128"/>
      <c r="S164" s="128"/>
      <c r="T164" s="128"/>
      <c r="U164" s="129"/>
      <c r="V164" s="130"/>
      <c r="W164" s="131"/>
      <c r="X164" s="131"/>
      <c r="Y164" s="131"/>
      <c r="Z164" s="131"/>
      <c r="AA164" s="131"/>
      <c r="AB164" s="131"/>
      <c r="AC164" s="131"/>
      <c r="AD164" s="131"/>
      <c r="AE164" s="131"/>
      <c r="AF164" s="131"/>
      <c r="AG164" s="132"/>
      <c r="AH164" s="127"/>
      <c r="AI164" s="131"/>
      <c r="AJ164" s="128"/>
      <c r="AK164" s="131"/>
      <c r="AL164" s="128"/>
      <c r="AM164" s="131"/>
      <c r="AN164" s="128"/>
      <c r="AO164" s="131"/>
      <c r="AP164" s="128"/>
    </row>
    <row r="165" spans="2:42" hidden="1" x14ac:dyDescent="0.2">
      <c r="B165" s="8"/>
      <c r="C165" s="33"/>
      <c r="D165" s="33"/>
      <c r="E165" s="33"/>
      <c r="F165" s="58"/>
      <c r="G165" s="31"/>
      <c r="H165" s="41"/>
      <c r="I165" s="42"/>
      <c r="J165" s="127"/>
      <c r="K165" s="128"/>
      <c r="L165" s="128"/>
      <c r="M165" s="128"/>
      <c r="N165" s="128"/>
      <c r="O165" s="128"/>
      <c r="P165" s="128"/>
      <c r="Q165" s="128"/>
      <c r="R165" s="128"/>
      <c r="S165" s="128"/>
      <c r="T165" s="128"/>
      <c r="U165" s="129"/>
      <c r="V165" s="130"/>
      <c r="W165" s="131"/>
      <c r="X165" s="131"/>
      <c r="Y165" s="131"/>
      <c r="Z165" s="131"/>
      <c r="AA165" s="131"/>
      <c r="AB165" s="131"/>
      <c r="AC165" s="131"/>
      <c r="AD165" s="131"/>
      <c r="AE165" s="131"/>
      <c r="AF165" s="131"/>
      <c r="AG165" s="132"/>
      <c r="AH165" s="127"/>
      <c r="AI165" s="131"/>
      <c r="AJ165" s="128"/>
      <c r="AK165" s="131"/>
      <c r="AL165" s="128"/>
      <c r="AM165" s="131"/>
      <c r="AN165" s="128"/>
      <c r="AO165" s="131"/>
      <c r="AP165" s="128"/>
    </row>
    <row r="166" spans="2:42" x14ac:dyDescent="0.2">
      <c r="B166" s="8"/>
      <c r="C166" s="33"/>
      <c r="D166" s="33"/>
      <c r="E166" s="33"/>
      <c r="F166" s="58"/>
      <c r="G166" s="31"/>
      <c r="H166" s="41"/>
      <c r="I166" s="42"/>
      <c r="J166" s="138"/>
      <c r="K166" s="128"/>
      <c r="L166" s="133"/>
      <c r="M166" s="133"/>
      <c r="N166" s="133"/>
      <c r="O166" s="133"/>
      <c r="P166" s="133"/>
      <c r="Q166" s="133"/>
      <c r="R166" s="133"/>
      <c r="S166" s="133"/>
      <c r="T166" s="133"/>
      <c r="U166" s="134"/>
      <c r="V166" s="135"/>
      <c r="W166" s="136"/>
      <c r="X166" s="136"/>
      <c r="Y166" s="136"/>
      <c r="Z166" s="136"/>
      <c r="AA166" s="136"/>
      <c r="AB166" s="136"/>
      <c r="AC166" s="136"/>
      <c r="AD166" s="136"/>
      <c r="AE166" s="136"/>
      <c r="AF166" s="136"/>
      <c r="AG166" s="137"/>
      <c r="AH166" s="138"/>
      <c r="AI166" s="136"/>
      <c r="AJ166" s="133"/>
      <c r="AK166" s="136"/>
      <c r="AL166" s="133"/>
      <c r="AM166" s="136"/>
      <c r="AN166" s="133"/>
      <c r="AO166" s="136"/>
      <c r="AP166" s="133"/>
    </row>
    <row r="167" spans="2:42" s="8" customFormat="1" ht="15.75" thickBot="1" x14ac:dyDescent="0.3">
      <c r="B167" s="8" t="s">
        <v>135</v>
      </c>
      <c r="C167" s="18"/>
      <c r="D167" s="18"/>
      <c r="E167" s="18"/>
      <c r="F167" s="39"/>
      <c r="G167" s="39"/>
      <c r="H167" s="256"/>
      <c r="I167" s="257" t="s">
        <v>148</v>
      </c>
      <c r="J167" s="269">
        <f>ROUND(+SUM(J142:J166),0)</f>
        <v>0</v>
      </c>
      <c r="K167" s="269">
        <f t="shared" ref="K167:AP167" si="13">ROUND(+SUM(K142:K166),0)</f>
        <v>0</v>
      </c>
      <c r="L167" s="269">
        <f t="shared" si="13"/>
        <v>0</v>
      </c>
      <c r="M167" s="269">
        <f t="shared" si="13"/>
        <v>0</v>
      </c>
      <c r="N167" s="269">
        <f t="shared" si="13"/>
        <v>0</v>
      </c>
      <c r="O167" s="269">
        <f t="shared" si="13"/>
        <v>0</v>
      </c>
      <c r="P167" s="269">
        <f t="shared" si="13"/>
        <v>0</v>
      </c>
      <c r="Q167" s="269">
        <f t="shared" si="13"/>
        <v>0</v>
      </c>
      <c r="R167" s="269">
        <f t="shared" si="13"/>
        <v>0</v>
      </c>
      <c r="S167" s="269">
        <f t="shared" si="13"/>
        <v>0</v>
      </c>
      <c r="T167" s="269">
        <f t="shared" si="13"/>
        <v>0</v>
      </c>
      <c r="U167" s="269">
        <f t="shared" si="13"/>
        <v>0</v>
      </c>
      <c r="V167" s="269">
        <f t="shared" si="13"/>
        <v>0</v>
      </c>
      <c r="W167" s="269">
        <f t="shared" si="13"/>
        <v>0</v>
      </c>
      <c r="X167" s="269">
        <f t="shared" si="13"/>
        <v>0</v>
      </c>
      <c r="Y167" s="269">
        <f t="shared" si="13"/>
        <v>0</v>
      </c>
      <c r="Z167" s="269">
        <f t="shared" si="13"/>
        <v>0</v>
      </c>
      <c r="AA167" s="269">
        <f t="shared" si="13"/>
        <v>0</v>
      </c>
      <c r="AB167" s="269">
        <f t="shared" si="13"/>
        <v>0</v>
      </c>
      <c r="AC167" s="269">
        <f t="shared" si="13"/>
        <v>0</v>
      </c>
      <c r="AD167" s="269">
        <f t="shared" si="13"/>
        <v>0</v>
      </c>
      <c r="AE167" s="269">
        <f t="shared" si="13"/>
        <v>0</v>
      </c>
      <c r="AF167" s="269">
        <f t="shared" si="13"/>
        <v>0</v>
      </c>
      <c r="AG167" s="269">
        <f t="shared" si="13"/>
        <v>0</v>
      </c>
      <c r="AH167" s="269">
        <f t="shared" si="13"/>
        <v>0</v>
      </c>
      <c r="AI167" s="269">
        <f t="shared" si="13"/>
        <v>0</v>
      </c>
      <c r="AJ167" s="269">
        <f t="shared" si="13"/>
        <v>0</v>
      </c>
      <c r="AK167" s="269">
        <f t="shared" si="13"/>
        <v>0</v>
      </c>
      <c r="AL167" s="269">
        <f t="shared" si="13"/>
        <v>0</v>
      </c>
      <c r="AM167" s="269">
        <f t="shared" si="13"/>
        <v>0</v>
      </c>
      <c r="AN167" s="269">
        <f t="shared" si="13"/>
        <v>0</v>
      </c>
      <c r="AO167" s="269">
        <f t="shared" si="13"/>
        <v>0</v>
      </c>
      <c r="AP167" s="269">
        <f t="shared" si="13"/>
        <v>0</v>
      </c>
    </row>
    <row r="168" spans="2:42" ht="15" x14ac:dyDescent="0.2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x14ac:dyDescent="0.25">
      <c r="B169" s="205">
        <v>4</v>
      </c>
      <c r="C169" s="205" t="s">
        <v>77</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x14ac:dyDescent="0.25">
      <c r="B170" s="249"/>
      <c r="C170" s="250" t="s">
        <v>138</v>
      </c>
      <c r="D170" s="250"/>
      <c r="E170" s="250" t="s">
        <v>149</v>
      </c>
      <c r="F170" s="265" t="s">
        <v>140</v>
      </c>
      <c r="G170" s="250" t="s">
        <v>141</v>
      </c>
      <c r="H170" s="250" t="s">
        <v>142</v>
      </c>
      <c r="I170" s="251" t="s">
        <v>143</v>
      </c>
      <c r="J170" s="252" t="s">
        <v>144</v>
      </c>
      <c r="K170" s="270"/>
      <c r="L170" s="270"/>
      <c r="M170" s="270"/>
      <c r="N170" s="270"/>
      <c r="O170" s="270"/>
      <c r="P170" s="270"/>
      <c r="Q170" s="270"/>
      <c r="R170" s="270"/>
      <c r="S170" s="270"/>
      <c r="T170" s="270"/>
      <c r="U170" s="271"/>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row>
    <row r="171" spans="2:42" x14ac:dyDescent="0.2">
      <c r="B171" s="8"/>
      <c r="C171" s="33"/>
      <c r="D171" s="33"/>
      <c r="E171" s="33"/>
      <c r="F171" s="58"/>
      <c r="G171" s="41"/>
      <c r="H171" s="41"/>
      <c r="I171" s="42"/>
      <c r="J171" s="127"/>
      <c r="K171" s="128"/>
      <c r="L171" s="128"/>
      <c r="M171" s="128"/>
      <c r="N171" s="128"/>
      <c r="O171" s="128"/>
      <c r="P171" s="128"/>
      <c r="Q171" s="128"/>
      <c r="R171" s="128"/>
      <c r="S171" s="128"/>
      <c r="T171" s="128"/>
      <c r="U171" s="129"/>
      <c r="V171" s="130"/>
      <c r="W171" s="131"/>
      <c r="X171" s="131"/>
      <c r="Y171" s="131"/>
      <c r="Z171" s="131"/>
      <c r="AA171" s="131"/>
      <c r="AB171" s="131"/>
      <c r="AC171" s="131"/>
      <c r="AD171" s="131"/>
      <c r="AE171" s="131"/>
      <c r="AF171" s="131"/>
      <c r="AG171" s="132"/>
      <c r="AH171" s="127"/>
      <c r="AI171" s="131"/>
      <c r="AJ171" s="128"/>
      <c r="AK171" s="131"/>
      <c r="AL171" s="128"/>
      <c r="AM171" s="131"/>
      <c r="AN171" s="128"/>
      <c r="AO171" s="131"/>
      <c r="AP171" s="128"/>
    </row>
    <row r="172" spans="2:42" x14ac:dyDescent="0.2">
      <c r="B172" s="8"/>
      <c r="C172" s="33"/>
      <c r="D172" s="33"/>
      <c r="E172" s="33"/>
      <c r="F172" s="58"/>
      <c r="G172" s="41"/>
      <c r="H172" s="41"/>
      <c r="I172" s="42"/>
      <c r="J172" s="127"/>
      <c r="K172" s="128"/>
      <c r="L172" s="128"/>
      <c r="M172" s="128"/>
      <c r="N172" s="128"/>
      <c r="O172" s="128"/>
      <c r="P172" s="128"/>
      <c r="Q172" s="128"/>
      <c r="R172" s="128"/>
      <c r="S172" s="128"/>
      <c r="T172" s="128"/>
      <c r="U172" s="129"/>
      <c r="V172" s="130"/>
      <c r="W172" s="131"/>
      <c r="X172" s="131"/>
      <c r="Y172" s="131"/>
      <c r="Z172" s="131"/>
      <c r="AA172" s="131"/>
      <c r="AB172" s="131"/>
      <c r="AC172" s="131"/>
      <c r="AD172" s="131"/>
      <c r="AE172" s="131"/>
      <c r="AF172" s="131"/>
      <c r="AG172" s="132"/>
      <c r="AH172" s="127"/>
      <c r="AI172" s="131"/>
      <c r="AJ172" s="128"/>
      <c r="AK172" s="131"/>
      <c r="AL172" s="128"/>
      <c r="AM172" s="131"/>
      <c r="AN172" s="128"/>
      <c r="AO172" s="131"/>
      <c r="AP172" s="128"/>
    </row>
    <row r="173" spans="2:42" x14ac:dyDescent="0.2">
      <c r="B173" s="8"/>
      <c r="C173" s="33"/>
      <c r="D173" s="33"/>
      <c r="E173" s="33"/>
      <c r="F173" s="58"/>
      <c r="G173" s="41"/>
      <c r="H173" s="41"/>
      <c r="I173" s="42"/>
      <c r="J173" s="127"/>
      <c r="K173" s="128"/>
      <c r="L173" s="128"/>
      <c r="M173" s="128"/>
      <c r="N173" s="128"/>
      <c r="O173" s="128"/>
      <c r="P173" s="128"/>
      <c r="Q173" s="128"/>
      <c r="R173" s="128"/>
      <c r="S173" s="128"/>
      <c r="T173" s="128"/>
      <c r="U173" s="129"/>
      <c r="V173" s="130"/>
      <c r="W173" s="131"/>
      <c r="X173" s="131"/>
      <c r="Y173" s="131"/>
      <c r="Z173" s="131"/>
      <c r="AA173" s="131"/>
      <c r="AB173" s="131"/>
      <c r="AC173" s="131"/>
      <c r="AD173" s="131"/>
      <c r="AE173" s="131"/>
      <c r="AF173" s="131"/>
      <c r="AG173" s="132"/>
      <c r="AH173" s="127"/>
      <c r="AI173" s="131"/>
      <c r="AJ173" s="128"/>
      <c r="AK173" s="131"/>
      <c r="AL173" s="128"/>
      <c r="AM173" s="131"/>
      <c r="AN173" s="128"/>
      <c r="AO173" s="131"/>
      <c r="AP173" s="128"/>
    </row>
    <row r="174" spans="2:42" x14ac:dyDescent="0.2">
      <c r="B174" s="8"/>
      <c r="C174" s="33"/>
      <c r="D174" s="33"/>
      <c r="E174" s="33"/>
      <c r="F174" s="58"/>
      <c r="G174" s="41"/>
      <c r="H174" s="41"/>
      <c r="I174" s="42"/>
      <c r="J174" s="127"/>
      <c r="K174" s="128"/>
      <c r="L174" s="128"/>
      <c r="M174" s="128"/>
      <c r="N174" s="128"/>
      <c r="O174" s="128"/>
      <c r="P174" s="128"/>
      <c r="Q174" s="128"/>
      <c r="R174" s="128"/>
      <c r="S174" s="128"/>
      <c r="T174" s="128"/>
      <c r="U174" s="129"/>
      <c r="V174" s="130"/>
      <c r="W174" s="131"/>
      <c r="X174" s="131"/>
      <c r="Y174" s="131"/>
      <c r="Z174" s="131"/>
      <c r="AA174" s="131"/>
      <c r="AB174" s="131"/>
      <c r="AC174" s="131"/>
      <c r="AD174" s="131"/>
      <c r="AE174" s="131"/>
      <c r="AF174" s="131"/>
      <c r="AG174" s="132"/>
      <c r="AH174" s="127"/>
      <c r="AI174" s="131"/>
      <c r="AJ174" s="128"/>
      <c r="AK174" s="131"/>
      <c r="AL174" s="128"/>
      <c r="AM174" s="131"/>
      <c r="AN174" s="128"/>
      <c r="AO174" s="131"/>
      <c r="AP174" s="128"/>
    </row>
    <row r="175" spans="2:42" x14ac:dyDescent="0.2">
      <c r="B175" s="8"/>
      <c r="C175" s="33"/>
      <c r="D175" s="33"/>
      <c r="E175" s="33"/>
      <c r="F175" s="58"/>
      <c r="G175" s="41"/>
      <c r="H175" s="41"/>
      <c r="I175" s="42"/>
      <c r="J175" s="127"/>
      <c r="K175" s="128"/>
      <c r="L175" s="128"/>
      <c r="M175" s="128"/>
      <c r="N175" s="128"/>
      <c r="O175" s="128"/>
      <c r="P175" s="128"/>
      <c r="Q175" s="128"/>
      <c r="R175" s="128"/>
      <c r="S175" s="128"/>
      <c r="T175" s="128"/>
      <c r="U175" s="129"/>
      <c r="V175" s="130"/>
      <c r="W175" s="131"/>
      <c r="X175" s="131"/>
      <c r="Y175" s="131"/>
      <c r="Z175" s="131"/>
      <c r="AA175" s="131"/>
      <c r="AB175" s="131"/>
      <c r="AC175" s="131"/>
      <c r="AD175" s="131"/>
      <c r="AE175" s="131"/>
      <c r="AF175" s="131"/>
      <c r="AG175" s="132"/>
      <c r="AH175" s="127"/>
      <c r="AI175" s="131"/>
      <c r="AJ175" s="128"/>
      <c r="AK175" s="131"/>
      <c r="AL175" s="128"/>
      <c r="AM175" s="131"/>
      <c r="AN175" s="128"/>
      <c r="AO175" s="131"/>
      <c r="AP175" s="128"/>
    </row>
    <row r="176" spans="2:42" x14ac:dyDescent="0.2">
      <c r="B176" s="8"/>
      <c r="C176" s="33"/>
      <c r="D176" s="33"/>
      <c r="E176" s="33"/>
      <c r="F176" s="58"/>
      <c r="G176" s="41"/>
      <c r="H176" s="41"/>
      <c r="I176" s="42"/>
      <c r="J176" s="127"/>
      <c r="K176" s="128"/>
      <c r="L176" s="128"/>
      <c r="M176" s="128"/>
      <c r="N176" s="128"/>
      <c r="O176" s="128"/>
      <c r="P176" s="128"/>
      <c r="Q176" s="128"/>
      <c r="R176" s="128"/>
      <c r="S176" s="128"/>
      <c r="T176" s="128"/>
      <c r="U176" s="129"/>
      <c r="V176" s="130"/>
      <c r="W176" s="131"/>
      <c r="X176" s="131"/>
      <c r="Y176" s="131"/>
      <c r="Z176" s="131"/>
      <c r="AA176" s="131"/>
      <c r="AB176" s="131"/>
      <c r="AC176" s="131"/>
      <c r="AD176" s="131"/>
      <c r="AE176" s="131"/>
      <c r="AF176" s="131"/>
      <c r="AG176" s="132"/>
      <c r="AH176" s="127"/>
      <c r="AI176" s="131"/>
      <c r="AJ176" s="128"/>
      <c r="AK176" s="131"/>
      <c r="AL176" s="128"/>
      <c r="AM176" s="131"/>
      <c r="AN176" s="128"/>
      <c r="AO176" s="131"/>
      <c r="AP176" s="128"/>
    </row>
    <row r="177" spans="3:42" x14ac:dyDescent="0.2">
      <c r="C177" s="33"/>
      <c r="D177" s="33"/>
      <c r="E177" s="33"/>
      <c r="F177" s="58"/>
      <c r="G177" s="41"/>
      <c r="H177" s="41"/>
      <c r="I177" s="42"/>
      <c r="J177" s="127"/>
      <c r="K177" s="128"/>
      <c r="L177" s="128"/>
      <c r="M177" s="128"/>
      <c r="N177" s="128"/>
      <c r="O177" s="128"/>
      <c r="P177" s="128"/>
      <c r="Q177" s="128"/>
      <c r="R177" s="128"/>
      <c r="S177" s="128"/>
      <c r="T177" s="128"/>
      <c r="U177" s="129"/>
      <c r="V177" s="130"/>
      <c r="W177" s="131"/>
      <c r="X177" s="131"/>
      <c r="Y177" s="131"/>
      <c r="Z177" s="131"/>
      <c r="AA177" s="131"/>
      <c r="AB177" s="131"/>
      <c r="AC177" s="131"/>
      <c r="AD177" s="131"/>
      <c r="AE177" s="131"/>
      <c r="AF177" s="131"/>
      <c r="AG177" s="132"/>
      <c r="AH177" s="127"/>
      <c r="AI177" s="131"/>
      <c r="AJ177" s="128"/>
      <c r="AK177" s="131"/>
      <c r="AL177" s="128"/>
      <c r="AM177" s="131"/>
      <c r="AN177" s="128"/>
      <c r="AO177" s="131"/>
      <c r="AP177" s="128"/>
    </row>
    <row r="178" spans="3:42" hidden="1" x14ac:dyDescent="0.2">
      <c r="C178" s="33"/>
      <c r="D178" s="33"/>
      <c r="E178" s="33"/>
      <c r="F178" s="58"/>
      <c r="G178" s="41"/>
      <c r="H178" s="41"/>
      <c r="I178" s="42"/>
      <c r="J178" s="127"/>
      <c r="K178" s="128"/>
      <c r="L178" s="128"/>
      <c r="M178" s="128"/>
      <c r="N178" s="128"/>
      <c r="O178" s="128"/>
      <c r="P178" s="128"/>
      <c r="Q178" s="128"/>
      <c r="R178" s="128"/>
      <c r="S178" s="128"/>
      <c r="T178" s="128"/>
      <c r="U178" s="129"/>
      <c r="V178" s="130"/>
      <c r="W178" s="131"/>
      <c r="X178" s="131"/>
      <c r="Y178" s="131"/>
      <c r="Z178" s="131"/>
      <c r="AA178" s="131"/>
      <c r="AB178" s="131"/>
      <c r="AC178" s="131"/>
      <c r="AD178" s="131"/>
      <c r="AE178" s="131"/>
      <c r="AF178" s="131"/>
      <c r="AG178" s="132"/>
      <c r="AH178" s="127"/>
      <c r="AI178" s="131"/>
      <c r="AJ178" s="128"/>
      <c r="AK178" s="131"/>
      <c r="AL178" s="128"/>
      <c r="AM178" s="131"/>
      <c r="AN178" s="128"/>
      <c r="AO178" s="131"/>
      <c r="AP178" s="128"/>
    </row>
    <row r="179" spans="3:42" hidden="1" x14ac:dyDescent="0.2">
      <c r="C179" s="33"/>
      <c r="D179" s="33"/>
      <c r="E179" s="33"/>
      <c r="F179" s="58"/>
      <c r="G179" s="41"/>
      <c r="H179" s="41"/>
      <c r="I179" s="42"/>
      <c r="J179" s="127"/>
      <c r="K179" s="128"/>
      <c r="L179" s="128"/>
      <c r="M179" s="128"/>
      <c r="N179" s="128"/>
      <c r="O179" s="128"/>
      <c r="P179" s="128"/>
      <c r="Q179" s="128"/>
      <c r="R179" s="128"/>
      <c r="S179" s="128"/>
      <c r="T179" s="128"/>
      <c r="U179" s="129"/>
      <c r="V179" s="130"/>
      <c r="W179" s="131"/>
      <c r="X179" s="131"/>
      <c r="Y179" s="131"/>
      <c r="Z179" s="131"/>
      <c r="AA179" s="131"/>
      <c r="AB179" s="131"/>
      <c r="AC179" s="131"/>
      <c r="AD179" s="131"/>
      <c r="AE179" s="131"/>
      <c r="AF179" s="131"/>
      <c r="AG179" s="132"/>
      <c r="AH179" s="127"/>
      <c r="AI179" s="131"/>
      <c r="AJ179" s="128"/>
      <c r="AK179" s="131"/>
      <c r="AL179" s="128"/>
      <c r="AM179" s="131"/>
      <c r="AN179" s="128"/>
      <c r="AO179" s="131"/>
      <c r="AP179" s="128"/>
    </row>
    <row r="180" spans="3:42" hidden="1" x14ac:dyDescent="0.2">
      <c r="C180" s="33"/>
      <c r="D180" s="33"/>
      <c r="E180" s="33"/>
      <c r="F180" s="58"/>
      <c r="G180" s="41"/>
      <c r="H180" s="41"/>
      <c r="I180" s="42"/>
      <c r="J180" s="127"/>
      <c r="K180" s="128"/>
      <c r="L180" s="128"/>
      <c r="M180" s="128"/>
      <c r="N180" s="128"/>
      <c r="O180" s="128"/>
      <c r="P180" s="128"/>
      <c r="Q180" s="128"/>
      <c r="R180" s="128"/>
      <c r="S180" s="128"/>
      <c r="T180" s="128"/>
      <c r="U180" s="129"/>
      <c r="V180" s="130"/>
      <c r="W180" s="131"/>
      <c r="X180" s="131"/>
      <c r="Y180" s="131"/>
      <c r="Z180" s="131"/>
      <c r="AA180" s="131"/>
      <c r="AB180" s="131"/>
      <c r="AC180" s="131"/>
      <c r="AD180" s="131"/>
      <c r="AE180" s="131"/>
      <c r="AF180" s="131"/>
      <c r="AG180" s="132"/>
      <c r="AH180" s="127"/>
      <c r="AI180" s="131"/>
      <c r="AJ180" s="128"/>
      <c r="AK180" s="131"/>
      <c r="AL180" s="128"/>
      <c r="AM180" s="131"/>
      <c r="AN180" s="128"/>
      <c r="AO180" s="131"/>
      <c r="AP180" s="128"/>
    </row>
    <row r="181" spans="3:42" hidden="1" x14ac:dyDescent="0.2">
      <c r="C181" s="33"/>
      <c r="D181" s="33"/>
      <c r="E181" s="33"/>
      <c r="F181" s="58"/>
      <c r="G181" s="41"/>
      <c r="H181" s="41"/>
      <c r="I181" s="42"/>
      <c r="J181" s="127"/>
      <c r="K181" s="128"/>
      <c r="L181" s="128"/>
      <c r="M181" s="128"/>
      <c r="N181" s="128"/>
      <c r="O181" s="128"/>
      <c r="P181" s="128"/>
      <c r="Q181" s="128"/>
      <c r="R181" s="128"/>
      <c r="S181" s="128"/>
      <c r="T181" s="128"/>
      <c r="U181" s="129"/>
      <c r="V181" s="130"/>
      <c r="W181" s="131"/>
      <c r="X181" s="131"/>
      <c r="Y181" s="131"/>
      <c r="Z181" s="131"/>
      <c r="AA181" s="131"/>
      <c r="AB181" s="131"/>
      <c r="AC181" s="131"/>
      <c r="AD181" s="131"/>
      <c r="AE181" s="131"/>
      <c r="AF181" s="131"/>
      <c r="AG181" s="132"/>
      <c r="AH181" s="127"/>
      <c r="AI181" s="131"/>
      <c r="AJ181" s="128"/>
      <c r="AK181" s="131"/>
      <c r="AL181" s="128"/>
      <c r="AM181" s="131"/>
      <c r="AN181" s="128"/>
      <c r="AO181" s="131"/>
      <c r="AP181" s="128"/>
    </row>
    <row r="182" spans="3:42" hidden="1" x14ac:dyDescent="0.2">
      <c r="C182" s="33"/>
      <c r="D182" s="33"/>
      <c r="E182" s="33"/>
      <c r="F182" s="58"/>
      <c r="G182" s="41"/>
      <c r="H182" s="41"/>
      <c r="I182" s="42"/>
      <c r="J182" s="127"/>
      <c r="K182" s="128"/>
      <c r="L182" s="128"/>
      <c r="M182" s="128"/>
      <c r="N182" s="128"/>
      <c r="O182" s="128"/>
      <c r="P182" s="128"/>
      <c r="Q182" s="128"/>
      <c r="R182" s="128"/>
      <c r="S182" s="128"/>
      <c r="T182" s="128"/>
      <c r="U182" s="129"/>
      <c r="V182" s="130"/>
      <c r="W182" s="131"/>
      <c r="X182" s="131"/>
      <c r="Y182" s="131"/>
      <c r="Z182" s="131"/>
      <c r="AA182" s="131"/>
      <c r="AB182" s="131"/>
      <c r="AC182" s="131"/>
      <c r="AD182" s="131"/>
      <c r="AE182" s="131"/>
      <c r="AF182" s="131"/>
      <c r="AG182" s="132"/>
      <c r="AH182" s="127"/>
      <c r="AI182" s="131"/>
      <c r="AJ182" s="128"/>
      <c r="AK182" s="131"/>
      <c r="AL182" s="128"/>
      <c r="AM182" s="131"/>
      <c r="AN182" s="128"/>
      <c r="AO182" s="131"/>
      <c r="AP182" s="128"/>
    </row>
    <row r="183" spans="3:42" hidden="1" x14ac:dyDescent="0.2">
      <c r="C183" s="33"/>
      <c r="D183" s="33"/>
      <c r="E183" s="33"/>
      <c r="F183" s="58"/>
      <c r="G183" s="41"/>
      <c r="H183" s="41"/>
      <c r="I183" s="42"/>
      <c r="J183" s="127"/>
      <c r="K183" s="128"/>
      <c r="L183" s="128"/>
      <c r="M183" s="128"/>
      <c r="N183" s="128"/>
      <c r="O183" s="128"/>
      <c r="P183" s="128"/>
      <c r="Q183" s="128"/>
      <c r="R183" s="128"/>
      <c r="S183" s="128"/>
      <c r="T183" s="128"/>
      <c r="U183" s="129"/>
      <c r="V183" s="130"/>
      <c r="W183" s="131"/>
      <c r="X183" s="131"/>
      <c r="Y183" s="131"/>
      <c r="Z183" s="131"/>
      <c r="AA183" s="131"/>
      <c r="AB183" s="131"/>
      <c r="AC183" s="131"/>
      <c r="AD183" s="131"/>
      <c r="AE183" s="131"/>
      <c r="AF183" s="131"/>
      <c r="AG183" s="132"/>
      <c r="AH183" s="127"/>
      <c r="AI183" s="131"/>
      <c r="AJ183" s="128"/>
      <c r="AK183" s="131"/>
      <c r="AL183" s="128"/>
      <c r="AM183" s="131"/>
      <c r="AN183" s="128"/>
      <c r="AO183" s="131"/>
      <c r="AP183" s="128"/>
    </row>
    <row r="184" spans="3:42" hidden="1" x14ac:dyDescent="0.2">
      <c r="C184" s="33"/>
      <c r="D184" s="33"/>
      <c r="E184" s="33"/>
      <c r="F184" s="58"/>
      <c r="G184" s="41"/>
      <c r="H184" s="41"/>
      <c r="I184" s="42"/>
      <c r="J184" s="127"/>
      <c r="K184" s="128"/>
      <c r="L184" s="128"/>
      <c r="M184" s="128"/>
      <c r="N184" s="128"/>
      <c r="O184" s="128"/>
      <c r="P184" s="128"/>
      <c r="Q184" s="128"/>
      <c r="R184" s="128"/>
      <c r="S184" s="128"/>
      <c r="T184" s="128"/>
      <c r="U184" s="129"/>
      <c r="V184" s="130"/>
      <c r="W184" s="131"/>
      <c r="X184" s="131"/>
      <c r="Y184" s="131"/>
      <c r="Z184" s="131"/>
      <c r="AA184" s="131"/>
      <c r="AB184" s="131"/>
      <c r="AC184" s="131"/>
      <c r="AD184" s="131"/>
      <c r="AE184" s="131"/>
      <c r="AF184" s="131"/>
      <c r="AG184" s="132"/>
      <c r="AH184" s="127"/>
      <c r="AI184" s="131"/>
      <c r="AJ184" s="128"/>
      <c r="AK184" s="131"/>
      <c r="AL184" s="128"/>
      <c r="AM184" s="131"/>
      <c r="AN184" s="128"/>
      <c r="AO184" s="131"/>
      <c r="AP184" s="128"/>
    </row>
    <row r="185" spans="3:42" hidden="1" x14ac:dyDescent="0.2">
      <c r="C185" s="33"/>
      <c r="D185" s="33"/>
      <c r="E185" s="33"/>
      <c r="F185" s="58"/>
      <c r="G185" s="41"/>
      <c r="H185" s="41"/>
      <c r="I185" s="42"/>
      <c r="J185" s="127"/>
      <c r="K185" s="128"/>
      <c r="L185" s="128"/>
      <c r="M185" s="128"/>
      <c r="N185" s="128"/>
      <c r="O185" s="128"/>
      <c r="P185" s="128"/>
      <c r="Q185" s="128"/>
      <c r="R185" s="128"/>
      <c r="S185" s="128"/>
      <c r="T185" s="128"/>
      <c r="U185" s="129"/>
      <c r="V185" s="130"/>
      <c r="W185" s="131"/>
      <c r="X185" s="131"/>
      <c r="Y185" s="131"/>
      <c r="Z185" s="131"/>
      <c r="AA185" s="131"/>
      <c r="AB185" s="131"/>
      <c r="AC185" s="131"/>
      <c r="AD185" s="131"/>
      <c r="AE185" s="131"/>
      <c r="AF185" s="131"/>
      <c r="AG185" s="132"/>
      <c r="AH185" s="127"/>
      <c r="AI185" s="131"/>
      <c r="AJ185" s="128"/>
      <c r="AK185" s="131"/>
      <c r="AL185" s="128"/>
      <c r="AM185" s="131"/>
      <c r="AN185" s="128"/>
      <c r="AO185" s="131"/>
      <c r="AP185" s="128"/>
    </row>
    <row r="186" spans="3:42" hidden="1" x14ac:dyDescent="0.2">
      <c r="C186" s="33"/>
      <c r="D186" s="33"/>
      <c r="E186" s="33"/>
      <c r="F186" s="58"/>
      <c r="G186" s="41"/>
      <c r="H186" s="41"/>
      <c r="I186" s="42"/>
      <c r="J186" s="127"/>
      <c r="K186" s="128"/>
      <c r="L186" s="128"/>
      <c r="M186" s="128"/>
      <c r="N186" s="128"/>
      <c r="O186" s="128"/>
      <c r="P186" s="128"/>
      <c r="Q186" s="128"/>
      <c r="R186" s="128"/>
      <c r="S186" s="128"/>
      <c r="T186" s="128"/>
      <c r="U186" s="129"/>
      <c r="V186" s="130"/>
      <c r="W186" s="131"/>
      <c r="X186" s="131"/>
      <c r="Y186" s="131"/>
      <c r="Z186" s="131"/>
      <c r="AA186" s="131"/>
      <c r="AB186" s="131"/>
      <c r="AC186" s="131"/>
      <c r="AD186" s="131"/>
      <c r="AE186" s="131"/>
      <c r="AF186" s="131"/>
      <c r="AG186" s="132"/>
      <c r="AH186" s="127"/>
      <c r="AI186" s="131"/>
      <c r="AJ186" s="128"/>
      <c r="AK186" s="131"/>
      <c r="AL186" s="128"/>
      <c r="AM186" s="131"/>
      <c r="AN186" s="128"/>
      <c r="AO186" s="131"/>
      <c r="AP186" s="128"/>
    </row>
    <row r="187" spans="3:42" hidden="1" x14ac:dyDescent="0.2">
      <c r="C187" s="40"/>
      <c r="D187" s="40"/>
      <c r="E187" s="33"/>
      <c r="F187" s="58"/>
      <c r="G187" s="41"/>
      <c r="H187" s="41"/>
      <c r="I187" s="42"/>
      <c r="J187" s="127"/>
      <c r="K187" s="128"/>
      <c r="L187" s="128"/>
      <c r="M187" s="128"/>
      <c r="N187" s="128"/>
      <c r="O187" s="128"/>
      <c r="P187" s="128"/>
      <c r="Q187" s="128"/>
      <c r="R187" s="128"/>
      <c r="S187" s="128"/>
      <c r="T187" s="128"/>
      <c r="U187" s="129"/>
      <c r="V187" s="130"/>
      <c r="W187" s="131"/>
      <c r="X187" s="131"/>
      <c r="Y187" s="131"/>
      <c r="Z187" s="131"/>
      <c r="AA187" s="131"/>
      <c r="AB187" s="131"/>
      <c r="AC187" s="131"/>
      <c r="AD187" s="131"/>
      <c r="AE187" s="131"/>
      <c r="AF187" s="131"/>
      <c r="AG187" s="132"/>
      <c r="AH187" s="127"/>
      <c r="AI187" s="131"/>
      <c r="AJ187" s="128"/>
      <c r="AK187" s="131"/>
      <c r="AL187" s="128"/>
      <c r="AM187" s="131"/>
      <c r="AN187" s="128"/>
      <c r="AO187" s="131"/>
      <c r="AP187" s="128"/>
    </row>
    <row r="188" spans="3:42" hidden="1" x14ac:dyDescent="0.2">
      <c r="C188" s="40"/>
      <c r="D188" s="40"/>
      <c r="E188" s="40"/>
      <c r="F188" s="58"/>
      <c r="G188" s="41"/>
      <c r="H188" s="41"/>
      <c r="I188" s="42"/>
      <c r="J188" s="127"/>
      <c r="K188" s="128"/>
      <c r="L188" s="128"/>
      <c r="M188" s="128"/>
      <c r="N188" s="128"/>
      <c r="O188" s="128"/>
      <c r="P188" s="128"/>
      <c r="Q188" s="128"/>
      <c r="R188" s="128"/>
      <c r="S188" s="128"/>
      <c r="T188" s="128"/>
      <c r="U188" s="129"/>
      <c r="V188" s="130"/>
      <c r="W188" s="131"/>
      <c r="X188" s="131"/>
      <c r="Y188" s="131"/>
      <c r="Z188" s="131"/>
      <c r="AA188" s="131"/>
      <c r="AB188" s="131"/>
      <c r="AC188" s="131"/>
      <c r="AD188" s="131"/>
      <c r="AE188" s="131"/>
      <c r="AF188" s="131"/>
      <c r="AG188" s="132"/>
      <c r="AH188" s="127"/>
      <c r="AI188" s="131"/>
      <c r="AJ188" s="128"/>
      <c r="AK188" s="131"/>
      <c r="AL188" s="128"/>
      <c r="AM188" s="131"/>
      <c r="AN188" s="128"/>
      <c r="AO188" s="131"/>
      <c r="AP188" s="128"/>
    </row>
    <row r="189" spans="3:42" hidden="1" x14ac:dyDescent="0.2">
      <c r="C189" s="40"/>
      <c r="D189" s="40"/>
      <c r="E189" s="40"/>
      <c r="F189" s="58"/>
      <c r="G189" s="41"/>
      <c r="H189" s="41"/>
      <c r="I189" s="42"/>
      <c r="J189" s="127"/>
      <c r="K189" s="128"/>
      <c r="L189" s="128"/>
      <c r="M189" s="128"/>
      <c r="N189" s="128"/>
      <c r="O189" s="128"/>
      <c r="P189" s="128"/>
      <c r="Q189" s="128"/>
      <c r="R189" s="128"/>
      <c r="S189" s="128"/>
      <c r="T189" s="128"/>
      <c r="U189" s="129"/>
      <c r="V189" s="130"/>
      <c r="W189" s="131"/>
      <c r="X189" s="131"/>
      <c r="Y189" s="131"/>
      <c r="Z189" s="131"/>
      <c r="AA189" s="131"/>
      <c r="AB189" s="131"/>
      <c r="AC189" s="131"/>
      <c r="AD189" s="131"/>
      <c r="AE189" s="131"/>
      <c r="AF189" s="131"/>
      <c r="AG189" s="132"/>
      <c r="AH189" s="127"/>
      <c r="AI189" s="131"/>
      <c r="AJ189" s="128"/>
      <c r="AK189" s="131"/>
      <c r="AL189" s="128"/>
      <c r="AM189" s="131"/>
      <c r="AN189" s="128"/>
      <c r="AO189" s="131"/>
      <c r="AP189" s="128"/>
    </row>
    <row r="190" spans="3:42" hidden="1" x14ac:dyDescent="0.2">
      <c r="C190" s="40"/>
      <c r="D190" s="40"/>
      <c r="E190" s="40"/>
      <c r="F190" s="58"/>
      <c r="G190" s="41"/>
      <c r="H190" s="41"/>
      <c r="I190" s="42"/>
      <c r="J190" s="127"/>
      <c r="K190" s="128"/>
      <c r="L190" s="128"/>
      <c r="M190" s="128"/>
      <c r="N190" s="128"/>
      <c r="O190" s="128"/>
      <c r="P190" s="128"/>
      <c r="Q190" s="128"/>
      <c r="R190" s="128"/>
      <c r="S190" s="128"/>
      <c r="T190" s="128"/>
      <c r="U190" s="129"/>
      <c r="V190" s="130"/>
      <c r="W190" s="131"/>
      <c r="X190" s="131"/>
      <c r="Y190" s="131"/>
      <c r="Z190" s="131"/>
      <c r="AA190" s="131"/>
      <c r="AB190" s="131"/>
      <c r="AC190" s="131"/>
      <c r="AD190" s="131"/>
      <c r="AE190" s="131"/>
      <c r="AF190" s="131"/>
      <c r="AG190" s="132"/>
      <c r="AH190" s="127"/>
      <c r="AI190" s="131"/>
      <c r="AJ190" s="128"/>
      <c r="AK190" s="131"/>
      <c r="AL190" s="128"/>
      <c r="AM190" s="131"/>
      <c r="AN190" s="128"/>
      <c r="AO190" s="131"/>
      <c r="AP190" s="128"/>
    </row>
    <row r="191" spans="3:42" hidden="1" x14ac:dyDescent="0.2">
      <c r="C191" s="40"/>
      <c r="D191" s="40"/>
      <c r="E191" s="40"/>
      <c r="F191" s="58"/>
      <c r="G191" s="41"/>
      <c r="H191" s="41"/>
      <c r="I191" s="42"/>
      <c r="J191" s="127"/>
      <c r="K191" s="128"/>
      <c r="L191" s="128"/>
      <c r="M191" s="128"/>
      <c r="N191" s="128"/>
      <c r="O191" s="128"/>
      <c r="P191" s="128"/>
      <c r="Q191" s="128"/>
      <c r="R191" s="128"/>
      <c r="S191" s="128"/>
      <c r="T191" s="128"/>
      <c r="U191" s="129"/>
      <c r="V191" s="130"/>
      <c r="W191" s="131"/>
      <c r="X191" s="131"/>
      <c r="Y191" s="131"/>
      <c r="Z191" s="131"/>
      <c r="AA191" s="131"/>
      <c r="AB191" s="131"/>
      <c r="AC191" s="131"/>
      <c r="AD191" s="131"/>
      <c r="AE191" s="131"/>
      <c r="AF191" s="131"/>
      <c r="AG191" s="132"/>
      <c r="AH191" s="127"/>
      <c r="AI191" s="131"/>
      <c r="AJ191" s="128"/>
      <c r="AK191" s="131"/>
      <c r="AL191" s="128"/>
      <c r="AM191" s="131"/>
      <c r="AN191" s="128"/>
      <c r="AO191" s="131"/>
      <c r="AP191" s="128"/>
    </row>
    <row r="192" spans="3:42" hidden="1" x14ac:dyDescent="0.2">
      <c r="C192" s="40"/>
      <c r="D192" s="40"/>
      <c r="E192" s="40"/>
      <c r="F192" s="58"/>
      <c r="G192" s="41"/>
      <c r="H192" s="41"/>
      <c r="I192" s="42"/>
      <c r="J192" s="127"/>
      <c r="K192" s="128"/>
      <c r="L192" s="128"/>
      <c r="M192" s="128"/>
      <c r="N192" s="128"/>
      <c r="O192" s="128"/>
      <c r="P192" s="128"/>
      <c r="Q192" s="128"/>
      <c r="R192" s="128"/>
      <c r="S192" s="128"/>
      <c r="T192" s="128"/>
      <c r="U192" s="129"/>
      <c r="V192" s="130"/>
      <c r="W192" s="131"/>
      <c r="X192" s="131"/>
      <c r="Y192" s="131"/>
      <c r="Z192" s="131"/>
      <c r="AA192" s="131"/>
      <c r="AB192" s="131"/>
      <c r="AC192" s="131"/>
      <c r="AD192" s="131"/>
      <c r="AE192" s="131"/>
      <c r="AF192" s="131"/>
      <c r="AG192" s="132"/>
      <c r="AH192" s="127"/>
      <c r="AI192" s="131"/>
      <c r="AJ192" s="128"/>
      <c r="AK192" s="131"/>
      <c r="AL192" s="128"/>
      <c r="AM192" s="131"/>
      <c r="AN192" s="128"/>
      <c r="AO192" s="131"/>
      <c r="AP192" s="128"/>
    </row>
    <row r="193" spans="1:42" hidden="1" x14ac:dyDescent="0.2">
      <c r="B193" s="8"/>
      <c r="C193" s="40"/>
      <c r="D193" s="40"/>
      <c r="E193" s="40"/>
      <c r="F193" s="58"/>
      <c r="G193" s="41"/>
      <c r="H193" s="41"/>
      <c r="I193" s="42"/>
      <c r="J193" s="127"/>
      <c r="K193" s="128"/>
      <c r="L193" s="128"/>
      <c r="M193" s="128"/>
      <c r="N193" s="128"/>
      <c r="O193" s="128"/>
      <c r="P193" s="128"/>
      <c r="Q193" s="128"/>
      <c r="R193" s="128"/>
      <c r="S193" s="128"/>
      <c r="T193" s="128"/>
      <c r="U193" s="129"/>
      <c r="V193" s="130"/>
      <c r="W193" s="131"/>
      <c r="X193" s="131"/>
      <c r="Y193" s="131"/>
      <c r="Z193" s="131"/>
      <c r="AA193" s="131"/>
      <c r="AB193" s="131"/>
      <c r="AC193" s="131"/>
      <c r="AD193" s="131"/>
      <c r="AE193" s="131"/>
      <c r="AF193" s="131"/>
      <c r="AG193" s="132"/>
      <c r="AH193" s="127"/>
      <c r="AI193" s="131"/>
      <c r="AJ193" s="128"/>
      <c r="AK193" s="131"/>
      <c r="AL193" s="128"/>
      <c r="AM193" s="131"/>
      <c r="AN193" s="128"/>
      <c r="AO193" s="131"/>
      <c r="AP193" s="128"/>
    </row>
    <row r="194" spans="1:42" hidden="1" x14ac:dyDescent="0.2">
      <c r="B194" s="8"/>
      <c r="C194" s="40"/>
      <c r="D194" s="40"/>
      <c r="E194" s="40"/>
      <c r="F194" s="58"/>
      <c r="G194" s="41"/>
      <c r="H194" s="41"/>
      <c r="I194" s="42"/>
      <c r="J194" s="127"/>
      <c r="K194" s="128"/>
      <c r="L194" s="128"/>
      <c r="M194" s="128"/>
      <c r="N194" s="128"/>
      <c r="O194" s="128"/>
      <c r="P194" s="128"/>
      <c r="Q194" s="128"/>
      <c r="R194" s="128"/>
      <c r="S194" s="128"/>
      <c r="T194" s="128"/>
      <c r="U194" s="129"/>
      <c r="V194" s="130"/>
      <c r="W194" s="131"/>
      <c r="X194" s="131"/>
      <c r="Y194" s="131"/>
      <c r="Z194" s="131"/>
      <c r="AA194" s="131"/>
      <c r="AB194" s="131"/>
      <c r="AC194" s="131"/>
      <c r="AD194" s="131"/>
      <c r="AE194" s="131"/>
      <c r="AF194" s="131"/>
      <c r="AG194" s="132"/>
      <c r="AH194" s="127"/>
      <c r="AI194" s="131"/>
      <c r="AJ194" s="128"/>
      <c r="AK194" s="131"/>
      <c r="AL194" s="128"/>
      <c r="AM194" s="131"/>
      <c r="AN194" s="128"/>
      <c r="AO194" s="131"/>
      <c r="AP194" s="128"/>
    </row>
    <row r="195" spans="1:42" x14ac:dyDescent="0.2">
      <c r="B195" s="8"/>
      <c r="C195" s="40"/>
      <c r="D195" s="40"/>
      <c r="E195" s="40"/>
      <c r="F195" s="58"/>
      <c r="G195" s="41"/>
      <c r="H195" s="41"/>
      <c r="I195" s="42"/>
      <c r="J195" s="138"/>
      <c r="K195" s="133"/>
      <c r="L195" s="128"/>
      <c r="M195" s="133"/>
      <c r="N195" s="133"/>
      <c r="O195" s="133"/>
      <c r="P195" s="133"/>
      <c r="Q195" s="133"/>
      <c r="R195" s="133"/>
      <c r="S195" s="133"/>
      <c r="T195" s="133"/>
      <c r="U195" s="134"/>
      <c r="V195" s="135"/>
      <c r="W195" s="136"/>
      <c r="X195" s="136"/>
      <c r="Y195" s="136"/>
      <c r="Z195" s="136"/>
      <c r="AA195" s="136"/>
      <c r="AB195" s="136"/>
      <c r="AC195" s="136"/>
      <c r="AD195" s="136"/>
      <c r="AE195" s="136"/>
      <c r="AF195" s="136"/>
      <c r="AG195" s="137"/>
      <c r="AH195" s="138"/>
      <c r="AI195" s="136"/>
      <c r="AJ195" s="133"/>
      <c r="AK195" s="136"/>
      <c r="AL195" s="133"/>
      <c r="AM195" s="136"/>
      <c r="AN195" s="133"/>
      <c r="AO195" s="136"/>
      <c r="AP195" s="133"/>
    </row>
    <row r="196" spans="1:42" s="8" customFormat="1" ht="15.75" thickBot="1" x14ac:dyDescent="0.3">
      <c r="B196" s="8" t="s">
        <v>135</v>
      </c>
      <c r="C196" s="18"/>
      <c r="D196" s="18"/>
      <c r="E196" s="18"/>
      <c r="F196" s="39"/>
      <c r="G196" s="39"/>
      <c r="H196" s="256"/>
      <c r="I196" s="257" t="s">
        <v>150</v>
      </c>
      <c r="J196" s="269">
        <f>ROUND(+SUM(J171:J195),0)</f>
        <v>0</v>
      </c>
      <c r="K196" s="269">
        <f t="shared" ref="K196:AP196" si="14">ROUND(+SUM(K171:K195),0)</f>
        <v>0</v>
      </c>
      <c r="L196" s="269">
        <f t="shared" si="14"/>
        <v>0</v>
      </c>
      <c r="M196" s="269">
        <f t="shared" si="14"/>
        <v>0</v>
      </c>
      <c r="N196" s="269">
        <f t="shared" si="14"/>
        <v>0</v>
      </c>
      <c r="O196" s="269">
        <f t="shared" si="14"/>
        <v>0</v>
      </c>
      <c r="P196" s="269">
        <f t="shared" si="14"/>
        <v>0</v>
      </c>
      <c r="Q196" s="269">
        <f t="shared" si="14"/>
        <v>0</v>
      </c>
      <c r="R196" s="269">
        <f t="shared" si="14"/>
        <v>0</v>
      </c>
      <c r="S196" s="269">
        <f t="shared" si="14"/>
        <v>0</v>
      </c>
      <c r="T196" s="269">
        <f t="shared" si="14"/>
        <v>0</v>
      </c>
      <c r="U196" s="269">
        <f t="shared" si="14"/>
        <v>0</v>
      </c>
      <c r="V196" s="269">
        <f t="shared" si="14"/>
        <v>0</v>
      </c>
      <c r="W196" s="269">
        <f t="shared" si="14"/>
        <v>0</v>
      </c>
      <c r="X196" s="269">
        <f t="shared" si="14"/>
        <v>0</v>
      </c>
      <c r="Y196" s="269">
        <f t="shared" si="14"/>
        <v>0</v>
      </c>
      <c r="Z196" s="269">
        <f t="shared" si="14"/>
        <v>0</v>
      </c>
      <c r="AA196" s="269">
        <f t="shared" si="14"/>
        <v>0</v>
      </c>
      <c r="AB196" s="269">
        <f t="shared" si="14"/>
        <v>0</v>
      </c>
      <c r="AC196" s="269">
        <f t="shared" si="14"/>
        <v>0</v>
      </c>
      <c r="AD196" s="269">
        <f t="shared" si="14"/>
        <v>0</v>
      </c>
      <c r="AE196" s="269">
        <f t="shared" si="14"/>
        <v>0</v>
      </c>
      <c r="AF196" s="269">
        <f t="shared" si="14"/>
        <v>0</v>
      </c>
      <c r="AG196" s="269">
        <f t="shared" si="14"/>
        <v>0</v>
      </c>
      <c r="AH196" s="269">
        <f t="shared" si="14"/>
        <v>0</v>
      </c>
      <c r="AI196" s="269">
        <f t="shared" si="14"/>
        <v>0</v>
      </c>
      <c r="AJ196" s="269">
        <f t="shared" si="14"/>
        <v>0</v>
      </c>
      <c r="AK196" s="269">
        <f t="shared" si="14"/>
        <v>0</v>
      </c>
      <c r="AL196" s="269">
        <f t="shared" si="14"/>
        <v>0</v>
      </c>
      <c r="AM196" s="269">
        <f t="shared" si="14"/>
        <v>0</v>
      </c>
      <c r="AN196" s="269">
        <f t="shared" si="14"/>
        <v>0</v>
      </c>
      <c r="AO196" s="269">
        <f t="shared" si="14"/>
        <v>0</v>
      </c>
      <c r="AP196" s="269">
        <f t="shared" si="14"/>
        <v>0</v>
      </c>
    </row>
    <row r="197" spans="1:42" ht="15" x14ac:dyDescent="0.25">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1:42" ht="15" x14ac:dyDescent="0.25">
      <c r="A198" s="278"/>
      <c r="B198" s="205">
        <v>5</v>
      </c>
      <c r="C198" s="205" t="s">
        <v>78</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1:42" ht="29.25" x14ac:dyDescent="0.25">
      <c r="B199" s="249"/>
      <c r="C199" s="250" t="s">
        <v>138</v>
      </c>
      <c r="D199" s="250"/>
      <c r="E199" s="250" t="s">
        <v>151</v>
      </c>
      <c r="F199" s="265" t="s">
        <v>140</v>
      </c>
      <c r="G199" s="250" t="s">
        <v>141</v>
      </c>
      <c r="H199" s="250" t="s">
        <v>142</v>
      </c>
      <c r="I199" s="251" t="s">
        <v>143</v>
      </c>
      <c r="J199" s="252" t="s">
        <v>144</v>
      </c>
      <c r="K199" s="270"/>
      <c r="L199" s="270"/>
      <c r="M199" s="270"/>
      <c r="N199" s="270"/>
      <c r="O199" s="270"/>
      <c r="P199" s="270"/>
      <c r="Q199" s="270"/>
      <c r="R199" s="270"/>
      <c r="S199" s="270"/>
      <c r="T199" s="270"/>
      <c r="U199" s="271"/>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row>
    <row r="200" spans="1:42" x14ac:dyDescent="0.2">
      <c r="B200" s="8"/>
      <c r="C200" s="33"/>
      <c r="D200" s="33"/>
      <c r="E200" s="33"/>
      <c r="F200" s="58"/>
      <c r="G200" s="41"/>
      <c r="H200" s="41"/>
      <c r="I200" s="42"/>
      <c r="J200" s="127"/>
      <c r="K200" s="128"/>
      <c r="L200" s="128"/>
      <c r="M200" s="128"/>
      <c r="N200" s="128"/>
      <c r="O200" s="128"/>
      <c r="P200" s="128"/>
      <c r="Q200" s="128"/>
      <c r="R200" s="128"/>
      <c r="S200" s="128"/>
      <c r="T200" s="128"/>
      <c r="U200" s="129"/>
      <c r="V200" s="130"/>
      <c r="W200" s="131"/>
      <c r="X200" s="131"/>
      <c r="Y200" s="131"/>
      <c r="Z200" s="131"/>
      <c r="AA200" s="131"/>
      <c r="AB200" s="131"/>
      <c r="AC200" s="131"/>
      <c r="AD200" s="131"/>
      <c r="AE200" s="131"/>
      <c r="AF200" s="131"/>
      <c r="AG200" s="132"/>
      <c r="AH200" s="127"/>
      <c r="AI200" s="131"/>
      <c r="AJ200" s="128"/>
      <c r="AK200" s="131"/>
      <c r="AL200" s="128"/>
      <c r="AM200" s="131"/>
      <c r="AN200" s="128"/>
      <c r="AO200" s="131"/>
      <c r="AP200" s="128"/>
    </row>
    <row r="201" spans="1:42" x14ac:dyDescent="0.2">
      <c r="B201" s="8"/>
      <c r="C201" s="33"/>
      <c r="D201" s="33"/>
      <c r="E201" s="33"/>
      <c r="F201" s="58"/>
      <c r="G201" s="41"/>
      <c r="H201" s="41"/>
      <c r="I201" s="42"/>
      <c r="J201" s="127"/>
      <c r="K201" s="128"/>
      <c r="L201" s="128"/>
      <c r="M201" s="128"/>
      <c r="N201" s="128"/>
      <c r="O201" s="128"/>
      <c r="P201" s="128"/>
      <c r="Q201" s="128"/>
      <c r="R201" s="128"/>
      <c r="S201" s="128"/>
      <c r="T201" s="128"/>
      <c r="U201" s="129"/>
      <c r="V201" s="130"/>
      <c r="W201" s="131"/>
      <c r="X201" s="131"/>
      <c r="Y201" s="131"/>
      <c r="Z201" s="131"/>
      <c r="AA201" s="131"/>
      <c r="AB201" s="131"/>
      <c r="AC201" s="131"/>
      <c r="AD201" s="131"/>
      <c r="AE201" s="131"/>
      <c r="AF201" s="131"/>
      <c r="AG201" s="132"/>
      <c r="AH201" s="127"/>
      <c r="AI201" s="131"/>
      <c r="AJ201" s="128"/>
      <c r="AK201" s="131"/>
      <c r="AL201" s="128"/>
      <c r="AM201" s="131"/>
      <c r="AN201" s="128"/>
      <c r="AO201" s="131"/>
      <c r="AP201" s="128"/>
    </row>
    <row r="202" spans="1:42" x14ac:dyDescent="0.2">
      <c r="B202" s="8"/>
      <c r="C202" s="33"/>
      <c r="D202" s="33"/>
      <c r="E202" s="33"/>
      <c r="F202" s="58"/>
      <c r="G202" s="41"/>
      <c r="H202" s="41"/>
      <c r="I202" s="42"/>
      <c r="J202" s="127"/>
      <c r="K202" s="128"/>
      <c r="L202" s="128"/>
      <c r="M202" s="128"/>
      <c r="N202" s="128"/>
      <c r="O202" s="128"/>
      <c r="P202" s="128"/>
      <c r="Q202" s="128"/>
      <c r="R202" s="128"/>
      <c r="S202" s="128"/>
      <c r="T202" s="128"/>
      <c r="U202" s="129"/>
      <c r="V202" s="130"/>
      <c r="W202" s="131"/>
      <c r="X202" s="131"/>
      <c r="Y202" s="131"/>
      <c r="Z202" s="131"/>
      <c r="AA202" s="131"/>
      <c r="AB202" s="131"/>
      <c r="AC202" s="131"/>
      <c r="AD202" s="131"/>
      <c r="AE202" s="131"/>
      <c r="AF202" s="131"/>
      <c r="AG202" s="132"/>
      <c r="AH202" s="127"/>
      <c r="AI202" s="131"/>
      <c r="AJ202" s="128"/>
      <c r="AK202" s="131"/>
      <c r="AL202" s="128"/>
      <c r="AM202" s="131"/>
      <c r="AN202" s="128"/>
      <c r="AO202" s="131"/>
      <c r="AP202" s="128"/>
    </row>
    <row r="203" spans="1:42" x14ac:dyDescent="0.2">
      <c r="B203" s="8"/>
      <c r="C203" s="33"/>
      <c r="D203" s="33"/>
      <c r="E203" s="33"/>
      <c r="F203" s="58"/>
      <c r="G203" s="41"/>
      <c r="H203" s="41"/>
      <c r="I203" s="42"/>
      <c r="J203" s="127"/>
      <c r="K203" s="128"/>
      <c r="L203" s="128"/>
      <c r="M203" s="128"/>
      <c r="N203" s="128"/>
      <c r="O203" s="128"/>
      <c r="P203" s="128"/>
      <c r="Q203" s="128"/>
      <c r="R203" s="128"/>
      <c r="S203" s="128"/>
      <c r="T203" s="128"/>
      <c r="U203" s="129"/>
      <c r="V203" s="130"/>
      <c r="W203" s="131"/>
      <c r="X203" s="131"/>
      <c r="Y203" s="131"/>
      <c r="Z203" s="131"/>
      <c r="AA203" s="131"/>
      <c r="AB203" s="131"/>
      <c r="AC203" s="131"/>
      <c r="AD203" s="131"/>
      <c r="AE203" s="131"/>
      <c r="AF203" s="131"/>
      <c r="AG203" s="132"/>
      <c r="AH203" s="127"/>
      <c r="AI203" s="131"/>
      <c r="AJ203" s="128"/>
      <c r="AK203" s="131"/>
      <c r="AL203" s="128"/>
      <c r="AM203" s="131"/>
      <c r="AN203" s="128"/>
      <c r="AO203" s="131"/>
      <c r="AP203" s="128"/>
    </row>
    <row r="204" spans="1:42" x14ac:dyDescent="0.2">
      <c r="B204" s="8"/>
      <c r="C204" s="33"/>
      <c r="D204" s="33"/>
      <c r="E204" s="33"/>
      <c r="F204" s="58"/>
      <c r="G204" s="41"/>
      <c r="H204" s="41"/>
      <c r="I204" s="42"/>
      <c r="J204" s="127"/>
      <c r="K204" s="128"/>
      <c r="L204" s="128"/>
      <c r="M204" s="128"/>
      <c r="N204" s="128"/>
      <c r="O204" s="128"/>
      <c r="P204" s="128"/>
      <c r="Q204" s="128"/>
      <c r="R204" s="128"/>
      <c r="S204" s="128"/>
      <c r="T204" s="128"/>
      <c r="U204" s="129"/>
      <c r="V204" s="130"/>
      <c r="W204" s="131"/>
      <c r="X204" s="131"/>
      <c r="Y204" s="131"/>
      <c r="Z204" s="131"/>
      <c r="AA204" s="131"/>
      <c r="AB204" s="131"/>
      <c r="AC204" s="131"/>
      <c r="AD204" s="131"/>
      <c r="AE204" s="131"/>
      <c r="AF204" s="131"/>
      <c r="AG204" s="132"/>
      <c r="AH204" s="127"/>
      <c r="AI204" s="131"/>
      <c r="AJ204" s="128"/>
      <c r="AK204" s="131"/>
      <c r="AL204" s="128"/>
      <c r="AM204" s="131"/>
      <c r="AN204" s="128"/>
      <c r="AO204" s="131"/>
      <c r="AP204" s="128"/>
    </row>
    <row r="205" spans="1:42" x14ac:dyDescent="0.2">
      <c r="B205" s="8"/>
      <c r="C205" s="33"/>
      <c r="D205" s="33"/>
      <c r="E205" s="33"/>
      <c r="F205" s="58"/>
      <c r="G205" s="41"/>
      <c r="H205" s="41"/>
      <c r="I205" s="42"/>
      <c r="J205" s="127"/>
      <c r="K205" s="128"/>
      <c r="L205" s="128"/>
      <c r="M205" s="128"/>
      <c r="N205" s="128"/>
      <c r="O205" s="128"/>
      <c r="P205" s="128"/>
      <c r="Q205" s="128"/>
      <c r="R205" s="128"/>
      <c r="S205" s="128"/>
      <c r="T205" s="128"/>
      <c r="U205" s="129"/>
      <c r="V205" s="130"/>
      <c r="W205" s="131"/>
      <c r="X205" s="131"/>
      <c r="Y205" s="131"/>
      <c r="Z205" s="131"/>
      <c r="AA205" s="131"/>
      <c r="AB205" s="131"/>
      <c r="AC205" s="131"/>
      <c r="AD205" s="131"/>
      <c r="AE205" s="131"/>
      <c r="AF205" s="131"/>
      <c r="AG205" s="132"/>
      <c r="AH205" s="127"/>
      <c r="AI205" s="131"/>
      <c r="AJ205" s="128"/>
      <c r="AK205" s="131"/>
      <c r="AL205" s="128"/>
      <c r="AM205" s="131"/>
      <c r="AN205" s="128"/>
      <c r="AO205" s="131"/>
      <c r="AP205" s="128"/>
    </row>
    <row r="206" spans="1:42" x14ac:dyDescent="0.2">
      <c r="B206" s="8"/>
      <c r="C206" s="33"/>
      <c r="D206" s="33"/>
      <c r="E206" s="33"/>
      <c r="F206" s="58"/>
      <c r="G206" s="41"/>
      <c r="H206" s="41"/>
      <c r="I206" s="42"/>
      <c r="J206" s="127"/>
      <c r="K206" s="128"/>
      <c r="L206" s="128"/>
      <c r="M206" s="128"/>
      <c r="N206" s="128"/>
      <c r="O206" s="128"/>
      <c r="P206" s="128"/>
      <c r="Q206" s="128"/>
      <c r="R206" s="128"/>
      <c r="S206" s="128"/>
      <c r="T206" s="128"/>
      <c r="U206" s="129"/>
      <c r="V206" s="130"/>
      <c r="W206" s="131"/>
      <c r="X206" s="131"/>
      <c r="Y206" s="131"/>
      <c r="Z206" s="131"/>
      <c r="AA206" s="131"/>
      <c r="AB206" s="131"/>
      <c r="AC206" s="131"/>
      <c r="AD206" s="131"/>
      <c r="AE206" s="131"/>
      <c r="AF206" s="131"/>
      <c r="AG206" s="132"/>
      <c r="AH206" s="127"/>
      <c r="AI206" s="131"/>
      <c r="AJ206" s="128"/>
      <c r="AK206" s="131"/>
      <c r="AL206" s="128"/>
      <c r="AM206" s="131"/>
      <c r="AN206" s="128"/>
      <c r="AO206" s="131"/>
      <c r="AP206" s="128"/>
    </row>
    <row r="207" spans="1:42" hidden="1" x14ac:dyDescent="0.2">
      <c r="B207" s="8"/>
      <c r="C207" s="33"/>
      <c r="D207" s="33"/>
      <c r="E207" s="33"/>
      <c r="F207" s="58"/>
      <c r="G207" s="41"/>
      <c r="H207" s="41"/>
      <c r="I207" s="42"/>
      <c r="J207" s="127"/>
      <c r="K207" s="128"/>
      <c r="L207" s="128"/>
      <c r="M207" s="128"/>
      <c r="N207" s="128"/>
      <c r="O207" s="128"/>
      <c r="P207" s="128"/>
      <c r="Q207" s="128"/>
      <c r="R207" s="128"/>
      <c r="S207" s="128"/>
      <c r="T207" s="128"/>
      <c r="U207" s="129"/>
      <c r="V207" s="130"/>
      <c r="W207" s="131"/>
      <c r="X207" s="131"/>
      <c r="Y207" s="131"/>
      <c r="Z207" s="131"/>
      <c r="AA207" s="131"/>
      <c r="AB207" s="131"/>
      <c r="AC207" s="131"/>
      <c r="AD207" s="131"/>
      <c r="AE207" s="131"/>
      <c r="AF207" s="131"/>
      <c r="AG207" s="132"/>
      <c r="AH207" s="127"/>
      <c r="AI207" s="131"/>
      <c r="AJ207" s="128"/>
      <c r="AK207" s="131"/>
      <c r="AL207" s="128"/>
      <c r="AM207" s="131"/>
      <c r="AN207" s="128"/>
      <c r="AO207" s="131"/>
      <c r="AP207" s="128"/>
    </row>
    <row r="208" spans="1:42" hidden="1" x14ac:dyDescent="0.2">
      <c r="B208" s="8"/>
      <c r="C208" s="33"/>
      <c r="D208" s="33"/>
      <c r="E208" s="33"/>
      <c r="F208" s="58"/>
      <c r="G208" s="41"/>
      <c r="H208" s="41"/>
      <c r="I208" s="42"/>
      <c r="J208" s="127"/>
      <c r="K208" s="128"/>
      <c r="L208" s="128"/>
      <c r="M208" s="128"/>
      <c r="N208" s="128"/>
      <c r="O208" s="128"/>
      <c r="P208" s="128"/>
      <c r="Q208" s="128"/>
      <c r="R208" s="128"/>
      <c r="S208" s="128"/>
      <c r="T208" s="128"/>
      <c r="U208" s="129"/>
      <c r="V208" s="130"/>
      <c r="W208" s="131"/>
      <c r="X208" s="131"/>
      <c r="Y208" s="131"/>
      <c r="Z208" s="131"/>
      <c r="AA208" s="131"/>
      <c r="AB208" s="131"/>
      <c r="AC208" s="131"/>
      <c r="AD208" s="131"/>
      <c r="AE208" s="131"/>
      <c r="AF208" s="131"/>
      <c r="AG208" s="132"/>
      <c r="AH208" s="127"/>
      <c r="AI208" s="131"/>
      <c r="AJ208" s="128"/>
      <c r="AK208" s="131"/>
      <c r="AL208" s="128"/>
      <c r="AM208" s="131"/>
      <c r="AN208" s="128"/>
      <c r="AO208" s="131"/>
      <c r="AP208" s="128"/>
    </row>
    <row r="209" spans="3:42" hidden="1" x14ac:dyDescent="0.2">
      <c r="C209" s="33"/>
      <c r="D209" s="33"/>
      <c r="E209" s="33"/>
      <c r="F209" s="58"/>
      <c r="G209" s="41"/>
      <c r="H209" s="41"/>
      <c r="I209" s="42"/>
      <c r="J209" s="127"/>
      <c r="K209" s="128"/>
      <c r="L209" s="128"/>
      <c r="M209" s="128"/>
      <c r="N209" s="128"/>
      <c r="O209" s="128"/>
      <c r="P209" s="128"/>
      <c r="Q209" s="128"/>
      <c r="R209" s="128"/>
      <c r="S209" s="128"/>
      <c r="T209" s="128"/>
      <c r="U209" s="129"/>
      <c r="V209" s="130"/>
      <c r="W209" s="131"/>
      <c r="X209" s="131"/>
      <c r="Y209" s="131"/>
      <c r="Z209" s="131"/>
      <c r="AA209" s="131"/>
      <c r="AB209" s="131"/>
      <c r="AC209" s="131"/>
      <c r="AD209" s="131"/>
      <c r="AE209" s="131"/>
      <c r="AF209" s="131"/>
      <c r="AG209" s="132"/>
      <c r="AH209" s="127"/>
      <c r="AI209" s="131"/>
      <c r="AJ209" s="128"/>
      <c r="AK209" s="131"/>
      <c r="AL209" s="128"/>
      <c r="AM209" s="131"/>
      <c r="AN209" s="128"/>
      <c r="AO209" s="131"/>
      <c r="AP209" s="128"/>
    </row>
    <row r="210" spans="3:42" hidden="1" x14ac:dyDescent="0.2">
      <c r="C210" s="33"/>
      <c r="D210" s="33"/>
      <c r="E210" s="33"/>
      <c r="F210" s="58"/>
      <c r="G210" s="8"/>
      <c r="H210" s="41"/>
      <c r="I210" s="42"/>
      <c r="J210" s="127"/>
      <c r="K210" s="128"/>
      <c r="L210" s="128"/>
      <c r="M210" s="128"/>
      <c r="N210" s="128"/>
      <c r="O210" s="128"/>
      <c r="P210" s="128"/>
      <c r="Q210" s="128"/>
      <c r="R210" s="128"/>
      <c r="S210" s="128"/>
      <c r="T210" s="128"/>
      <c r="U210" s="129"/>
      <c r="V210" s="130"/>
      <c r="W210" s="131"/>
      <c r="X210" s="131"/>
      <c r="Y210" s="131"/>
      <c r="Z210" s="131"/>
      <c r="AA210" s="131"/>
      <c r="AB210" s="131"/>
      <c r="AC210" s="131"/>
      <c r="AD210" s="131"/>
      <c r="AE210" s="131"/>
      <c r="AF210" s="131"/>
      <c r="AG210" s="132"/>
      <c r="AH210" s="127"/>
      <c r="AI210" s="131"/>
      <c r="AJ210" s="128"/>
      <c r="AK210" s="131"/>
      <c r="AL210" s="128"/>
      <c r="AM210" s="131"/>
      <c r="AN210" s="128"/>
      <c r="AO210" s="131"/>
      <c r="AP210" s="128"/>
    </row>
    <row r="211" spans="3:42" hidden="1" x14ac:dyDescent="0.2">
      <c r="C211" s="33"/>
      <c r="D211" s="33"/>
      <c r="E211" s="33"/>
      <c r="F211" s="58"/>
      <c r="G211" s="8"/>
      <c r="H211" s="41"/>
      <c r="I211" s="42"/>
      <c r="J211" s="127"/>
      <c r="K211" s="128"/>
      <c r="L211" s="128"/>
      <c r="M211" s="128"/>
      <c r="N211" s="128"/>
      <c r="O211" s="128"/>
      <c r="P211" s="128"/>
      <c r="Q211" s="128"/>
      <c r="R211" s="128"/>
      <c r="S211" s="128"/>
      <c r="T211" s="128"/>
      <c r="U211" s="129"/>
      <c r="V211" s="130"/>
      <c r="W211" s="131"/>
      <c r="X211" s="131"/>
      <c r="Y211" s="131"/>
      <c r="Z211" s="131"/>
      <c r="AA211" s="131"/>
      <c r="AB211" s="131"/>
      <c r="AC211" s="131"/>
      <c r="AD211" s="131"/>
      <c r="AE211" s="131"/>
      <c r="AF211" s="131"/>
      <c r="AG211" s="132"/>
      <c r="AH211" s="127"/>
      <c r="AI211" s="131"/>
      <c r="AJ211" s="128"/>
      <c r="AK211" s="131"/>
      <c r="AL211" s="128"/>
      <c r="AM211" s="131"/>
      <c r="AN211" s="128"/>
      <c r="AO211" s="131"/>
      <c r="AP211" s="128"/>
    </row>
    <row r="212" spans="3:42" hidden="1" x14ac:dyDescent="0.2">
      <c r="C212" s="33"/>
      <c r="D212" s="33"/>
      <c r="E212" s="33"/>
      <c r="F212" s="58"/>
      <c r="G212" s="8"/>
      <c r="H212" s="41"/>
      <c r="I212" s="42"/>
      <c r="J212" s="127"/>
      <c r="K212" s="128"/>
      <c r="L212" s="128"/>
      <c r="M212" s="128"/>
      <c r="N212" s="128"/>
      <c r="O212" s="128"/>
      <c r="P212" s="128"/>
      <c r="Q212" s="128"/>
      <c r="R212" s="128"/>
      <c r="S212" s="128"/>
      <c r="T212" s="128"/>
      <c r="U212" s="129"/>
      <c r="V212" s="130"/>
      <c r="W212" s="131"/>
      <c r="X212" s="131"/>
      <c r="Y212" s="131"/>
      <c r="Z212" s="131"/>
      <c r="AA212" s="131"/>
      <c r="AB212" s="131"/>
      <c r="AC212" s="131"/>
      <c r="AD212" s="131"/>
      <c r="AE212" s="131"/>
      <c r="AF212" s="131"/>
      <c r="AG212" s="132"/>
      <c r="AH212" s="127"/>
      <c r="AI212" s="131"/>
      <c r="AJ212" s="128"/>
      <c r="AK212" s="131"/>
      <c r="AL212" s="128"/>
      <c r="AM212" s="131"/>
      <c r="AN212" s="128"/>
      <c r="AO212" s="131"/>
      <c r="AP212" s="128"/>
    </row>
    <row r="213" spans="3:42" hidden="1" x14ac:dyDescent="0.2">
      <c r="C213" s="33"/>
      <c r="D213" s="33"/>
      <c r="E213" s="33"/>
      <c r="F213" s="58"/>
      <c r="G213" s="8"/>
      <c r="H213" s="41"/>
      <c r="I213" s="42"/>
      <c r="J213" s="127"/>
      <c r="K213" s="128"/>
      <c r="L213" s="128"/>
      <c r="M213" s="128"/>
      <c r="N213" s="128"/>
      <c r="O213" s="128"/>
      <c r="P213" s="128"/>
      <c r="Q213" s="128"/>
      <c r="R213" s="128"/>
      <c r="S213" s="128"/>
      <c r="T213" s="128"/>
      <c r="U213" s="129"/>
      <c r="V213" s="130"/>
      <c r="W213" s="131"/>
      <c r="X213" s="131"/>
      <c r="Y213" s="131"/>
      <c r="Z213" s="131"/>
      <c r="AA213" s="131"/>
      <c r="AB213" s="131"/>
      <c r="AC213" s="131"/>
      <c r="AD213" s="131"/>
      <c r="AE213" s="131"/>
      <c r="AF213" s="131"/>
      <c r="AG213" s="132"/>
      <c r="AH213" s="127"/>
      <c r="AI213" s="131"/>
      <c r="AJ213" s="128"/>
      <c r="AK213" s="131"/>
      <c r="AL213" s="128"/>
      <c r="AM213" s="131"/>
      <c r="AN213" s="128"/>
      <c r="AO213" s="131"/>
      <c r="AP213" s="128"/>
    </row>
    <row r="214" spans="3:42" hidden="1" x14ac:dyDescent="0.2">
      <c r="C214" s="33"/>
      <c r="D214" s="33"/>
      <c r="E214" s="33"/>
      <c r="F214" s="58"/>
      <c r="G214" s="8"/>
      <c r="H214" s="41"/>
      <c r="I214" s="42"/>
      <c r="J214" s="127"/>
      <c r="K214" s="128"/>
      <c r="L214" s="128"/>
      <c r="M214" s="128"/>
      <c r="N214" s="128"/>
      <c r="O214" s="128"/>
      <c r="P214" s="128"/>
      <c r="Q214" s="128"/>
      <c r="R214" s="128"/>
      <c r="S214" s="128"/>
      <c r="T214" s="128"/>
      <c r="U214" s="129"/>
      <c r="V214" s="130"/>
      <c r="W214" s="131"/>
      <c r="X214" s="131"/>
      <c r="Y214" s="131"/>
      <c r="Z214" s="131"/>
      <c r="AA214" s="131"/>
      <c r="AB214" s="131"/>
      <c r="AC214" s="131"/>
      <c r="AD214" s="131"/>
      <c r="AE214" s="131"/>
      <c r="AF214" s="131"/>
      <c r="AG214" s="132"/>
      <c r="AH214" s="127"/>
      <c r="AI214" s="131"/>
      <c r="AJ214" s="128"/>
      <c r="AK214" s="131"/>
      <c r="AL214" s="128"/>
      <c r="AM214" s="131"/>
      <c r="AN214" s="128"/>
      <c r="AO214" s="131"/>
      <c r="AP214" s="128"/>
    </row>
    <row r="215" spans="3:42" hidden="1" x14ac:dyDescent="0.2">
      <c r="C215" s="33"/>
      <c r="D215" s="33"/>
      <c r="E215" s="33"/>
      <c r="F215" s="58"/>
      <c r="G215" s="8"/>
      <c r="H215" s="41"/>
      <c r="I215" s="42"/>
      <c r="J215" s="127"/>
      <c r="K215" s="128"/>
      <c r="L215" s="128"/>
      <c r="M215" s="128"/>
      <c r="N215" s="128"/>
      <c r="O215" s="128"/>
      <c r="P215" s="128"/>
      <c r="Q215" s="128"/>
      <c r="R215" s="128"/>
      <c r="S215" s="128"/>
      <c r="T215" s="128"/>
      <c r="U215" s="129"/>
      <c r="V215" s="130"/>
      <c r="W215" s="131"/>
      <c r="X215" s="131"/>
      <c r="Y215" s="131"/>
      <c r="Z215" s="131"/>
      <c r="AA215" s="131"/>
      <c r="AB215" s="131"/>
      <c r="AC215" s="131"/>
      <c r="AD215" s="131"/>
      <c r="AE215" s="131"/>
      <c r="AF215" s="131"/>
      <c r="AG215" s="132"/>
      <c r="AH215" s="127"/>
      <c r="AI215" s="131"/>
      <c r="AJ215" s="128"/>
      <c r="AK215" s="131"/>
      <c r="AL215" s="128"/>
      <c r="AM215" s="131"/>
      <c r="AN215" s="128"/>
      <c r="AO215" s="131"/>
      <c r="AP215" s="128"/>
    </row>
    <row r="216" spans="3:42" hidden="1" x14ac:dyDescent="0.2">
      <c r="C216" s="40"/>
      <c r="D216" s="40"/>
      <c r="E216" s="33"/>
      <c r="F216" s="58"/>
      <c r="G216" s="31"/>
      <c r="H216" s="41"/>
      <c r="I216" s="42"/>
      <c r="J216" s="127"/>
      <c r="K216" s="128"/>
      <c r="L216" s="128"/>
      <c r="M216" s="128"/>
      <c r="N216" s="128"/>
      <c r="O216" s="128"/>
      <c r="P216" s="128"/>
      <c r="Q216" s="128"/>
      <c r="R216" s="128"/>
      <c r="S216" s="128"/>
      <c r="T216" s="128"/>
      <c r="U216" s="129"/>
      <c r="V216" s="130"/>
      <c r="W216" s="131"/>
      <c r="X216" s="131"/>
      <c r="Y216" s="131"/>
      <c r="Z216" s="131"/>
      <c r="AA216" s="131"/>
      <c r="AB216" s="131"/>
      <c r="AC216" s="131"/>
      <c r="AD216" s="131"/>
      <c r="AE216" s="131"/>
      <c r="AF216" s="131"/>
      <c r="AG216" s="132"/>
      <c r="AH216" s="127"/>
      <c r="AI216" s="131"/>
      <c r="AJ216" s="128"/>
      <c r="AK216" s="131"/>
      <c r="AL216" s="128"/>
      <c r="AM216" s="131"/>
      <c r="AN216" s="128"/>
      <c r="AO216" s="131"/>
      <c r="AP216" s="128"/>
    </row>
    <row r="217" spans="3:42" hidden="1" x14ac:dyDescent="0.2">
      <c r="C217" s="40"/>
      <c r="D217" s="40"/>
      <c r="E217" s="40"/>
      <c r="F217" s="58"/>
      <c r="G217" s="31"/>
      <c r="H217" s="41"/>
      <c r="I217" s="42"/>
      <c r="J217" s="127"/>
      <c r="K217" s="128"/>
      <c r="L217" s="128"/>
      <c r="M217" s="128"/>
      <c r="N217" s="128"/>
      <c r="O217" s="128"/>
      <c r="P217" s="128"/>
      <c r="Q217" s="128"/>
      <c r="R217" s="128"/>
      <c r="S217" s="128"/>
      <c r="T217" s="128"/>
      <c r="U217" s="129"/>
      <c r="V217" s="130"/>
      <c r="W217" s="131"/>
      <c r="X217" s="131"/>
      <c r="Y217" s="131"/>
      <c r="Z217" s="131"/>
      <c r="AA217" s="131"/>
      <c r="AB217" s="131"/>
      <c r="AC217" s="131"/>
      <c r="AD217" s="131"/>
      <c r="AE217" s="131"/>
      <c r="AF217" s="131"/>
      <c r="AG217" s="132"/>
      <c r="AH217" s="127"/>
      <c r="AI217" s="131"/>
      <c r="AJ217" s="128"/>
      <c r="AK217" s="131"/>
      <c r="AL217" s="128"/>
      <c r="AM217" s="131"/>
      <c r="AN217" s="128"/>
      <c r="AO217" s="131"/>
      <c r="AP217" s="128"/>
    </row>
    <row r="218" spans="3:42" hidden="1" x14ac:dyDescent="0.2">
      <c r="C218" s="40"/>
      <c r="D218" s="40"/>
      <c r="E218" s="40"/>
      <c r="F218" s="58"/>
      <c r="G218" s="31"/>
      <c r="H218" s="41"/>
      <c r="I218" s="42"/>
      <c r="J218" s="127"/>
      <c r="K218" s="128"/>
      <c r="L218" s="128"/>
      <c r="M218" s="128"/>
      <c r="N218" s="128"/>
      <c r="O218" s="128"/>
      <c r="P218" s="128"/>
      <c r="Q218" s="128"/>
      <c r="R218" s="128"/>
      <c r="S218" s="128"/>
      <c r="T218" s="128"/>
      <c r="U218" s="129"/>
      <c r="V218" s="130"/>
      <c r="W218" s="131"/>
      <c r="X218" s="131"/>
      <c r="Y218" s="131"/>
      <c r="Z218" s="131"/>
      <c r="AA218" s="131"/>
      <c r="AB218" s="131"/>
      <c r="AC218" s="131"/>
      <c r="AD218" s="131"/>
      <c r="AE218" s="131"/>
      <c r="AF218" s="131"/>
      <c r="AG218" s="132"/>
      <c r="AH218" s="127"/>
      <c r="AI218" s="131"/>
      <c r="AJ218" s="128"/>
      <c r="AK218" s="131"/>
      <c r="AL218" s="128"/>
      <c r="AM218" s="131"/>
      <c r="AN218" s="128"/>
      <c r="AO218" s="131"/>
      <c r="AP218" s="128"/>
    </row>
    <row r="219" spans="3:42" hidden="1" x14ac:dyDescent="0.2">
      <c r="C219" s="40"/>
      <c r="D219" s="40"/>
      <c r="E219" s="40"/>
      <c r="F219" s="58"/>
      <c r="G219" s="31"/>
      <c r="H219" s="41"/>
      <c r="I219" s="42"/>
      <c r="J219" s="127"/>
      <c r="K219" s="128"/>
      <c r="L219" s="128"/>
      <c r="M219" s="128"/>
      <c r="N219" s="128"/>
      <c r="O219" s="128"/>
      <c r="P219" s="128"/>
      <c r="Q219" s="128"/>
      <c r="R219" s="128"/>
      <c r="S219" s="128"/>
      <c r="T219" s="128"/>
      <c r="U219" s="129"/>
      <c r="V219" s="130"/>
      <c r="W219" s="131"/>
      <c r="X219" s="131"/>
      <c r="Y219" s="131"/>
      <c r="Z219" s="131"/>
      <c r="AA219" s="131"/>
      <c r="AB219" s="131"/>
      <c r="AC219" s="131"/>
      <c r="AD219" s="131"/>
      <c r="AE219" s="131"/>
      <c r="AF219" s="131"/>
      <c r="AG219" s="132"/>
      <c r="AH219" s="127"/>
      <c r="AI219" s="131"/>
      <c r="AJ219" s="128"/>
      <c r="AK219" s="131"/>
      <c r="AL219" s="128"/>
      <c r="AM219" s="131"/>
      <c r="AN219" s="128"/>
      <c r="AO219" s="131"/>
      <c r="AP219" s="128"/>
    </row>
    <row r="220" spans="3:42" hidden="1" x14ac:dyDescent="0.2">
      <c r="C220" s="40"/>
      <c r="D220" s="40"/>
      <c r="E220" s="40"/>
      <c r="F220" s="58"/>
      <c r="G220" s="31"/>
      <c r="H220" s="41"/>
      <c r="I220" s="42"/>
      <c r="J220" s="127"/>
      <c r="K220" s="128"/>
      <c r="L220" s="128"/>
      <c r="M220" s="128"/>
      <c r="N220" s="128"/>
      <c r="O220" s="128"/>
      <c r="P220" s="128"/>
      <c r="Q220" s="128"/>
      <c r="R220" s="128"/>
      <c r="S220" s="128"/>
      <c r="T220" s="128"/>
      <c r="U220" s="129"/>
      <c r="V220" s="130"/>
      <c r="W220" s="131"/>
      <c r="X220" s="131"/>
      <c r="Y220" s="131"/>
      <c r="Z220" s="131"/>
      <c r="AA220" s="131"/>
      <c r="AB220" s="131"/>
      <c r="AC220" s="131"/>
      <c r="AD220" s="131"/>
      <c r="AE220" s="131"/>
      <c r="AF220" s="131"/>
      <c r="AG220" s="132"/>
      <c r="AH220" s="127"/>
      <c r="AI220" s="131"/>
      <c r="AJ220" s="128"/>
      <c r="AK220" s="131"/>
      <c r="AL220" s="128"/>
      <c r="AM220" s="131"/>
      <c r="AN220" s="128"/>
      <c r="AO220" s="131"/>
      <c r="AP220" s="128"/>
    </row>
    <row r="221" spans="3:42" hidden="1" x14ac:dyDescent="0.2">
      <c r="C221" s="40"/>
      <c r="D221" s="40"/>
      <c r="E221" s="40"/>
      <c r="F221" s="58"/>
      <c r="G221" s="31"/>
      <c r="H221" s="41"/>
      <c r="I221" s="42"/>
      <c r="J221" s="127"/>
      <c r="K221" s="128"/>
      <c r="L221" s="128"/>
      <c r="M221" s="128"/>
      <c r="N221" s="128"/>
      <c r="O221" s="128"/>
      <c r="P221" s="128"/>
      <c r="Q221" s="128"/>
      <c r="R221" s="128"/>
      <c r="S221" s="128"/>
      <c r="T221" s="128"/>
      <c r="U221" s="129"/>
      <c r="V221" s="130"/>
      <c r="W221" s="131"/>
      <c r="X221" s="131"/>
      <c r="Y221" s="131"/>
      <c r="Z221" s="131"/>
      <c r="AA221" s="131"/>
      <c r="AB221" s="131"/>
      <c r="AC221" s="131"/>
      <c r="AD221" s="131"/>
      <c r="AE221" s="131"/>
      <c r="AF221" s="131"/>
      <c r="AG221" s="132"/>
      <c r="AH221" s="127"/>
      <c r="AI221" s="131"/>
      <c r="AJ221" s="128"/>
      <c r="AK221" s="131"/>
      <c r="AL221" s="128"/>
      <c r="AM221" s="131"/>
      <c r="AN221" s="128"/>
      <c r="AO221" s="131"/>
      <c r="AP221" s="128"/>
    </row>
    <row r="222" spans="3:42" hidden="1" x14ac:dyDescent="0.2">
      <c r="C222" s="40"/>
      <c r="D222" s="40"/>
      <c r="E222" s="40"/>
      <c r="F222" s="58"/>
      <c r="G222" s="31"/>
      <c r="H222" s="41"/>
      <c r="I222" s="42"/>
      <c r="J222" s="127"/>
      <c r="K222" s="128"/>
      <c r="L222" s="128"/>
      <c r="M222" s="128"/>
      <c r="N222" s="128"/>
      <c r="O222" s="128"/>
      <c r="P222" s="128"/>
      <c r="Q222" s="128"/>
      <c r="R222" s="128"/>
      <c r="S222" s="128"/>
      <c r="T222" s="128"/>
      <c r="U222" s="129"/>
      <c r="V222" s="130"/>
      <c r="W222" s="131"/>
      <c r="X222" s="131"/>
      <c r="Y222" s="131"/>
      <c r="Z222" s="131"/>
      <c r="AA222" s="131"/>
      <c r="AB222" s="131"/>
      <c r="AC222" s="131"/>
      <c r="AD222" s="131"/>
      <c r="AE222" s="131"/>
      <c r="AF222" s="131"/>
      <c r="AG222" s="132"/>
      <c r="AH222" s="127"/>
      <c r="AI222" s="131"/>
      <c r="AJ222" s="128"/>
      <c r="AK222" s="131"/>
      <c r="AL222" s="128"/>
      <c r="AM222" s="131"/>
      <c r="AN222" s="128"/>
      <c r="AO222" s="131"/>
      <c r="AP222" s="128"/>
    </row>
    <row r="223" spans="3:42" hidden="1" x14ac:dyDescent="0.2">
      <c r="C223" s="40"/>
      <c r="D223" s="40"/>
      <c r="E223" s="40"/>
      <c r="F223" s="58"/>
      <c r="G223" s="31"/>
      <c r="H223" s="41"/>
      <c r="I223" s="42"/>
      <c r="J223" s="127"/>
      <c r="K223" s="128"/>
      <c r="L223" s="128"/>
      <c r="M223" s="128"/>
      <c r="N223" s="128"/>
      <c r="O223" s="128"/>
      <c r="P223" s="128"/>
      <c r="Q223" s="128"/>
      <c r="R223" s="128"/>
      <c r="S223" s="128"/>
      <c r="T223" s="128"/>
      <c r="U223" s="129"/>
      <c r="V223" s="130"/>
      <c r="W223" s="131"/>
      <c r="X223" s="131"/>
      <c r="Y223" s="131"/>
      <c r="Z223" s="131"/>
      <c r="AA223" s="131"/>
      <c r="AB223" s="131"/>
      <c r="AC223" s="131"/>
      <c r="AD223" s="131"/>
      <c r="AE223" s="131"/>
      <c r="AF223" s="131"/>
      <c r="AG223" s="132"/>
      <c r="AH223" s="127"/>
      <c r="AI223" s="131"/>
      <c r="AJ223" s="128"/>
      <c r="AK223" s="131"/>
      <c r="AL223" s="128"/>
      <c r="AM223" s="131"/>
      <c r="AN223" s="128"/>
      <c r="AO223" s="131"/>
      <c r="AP223" s="128"/>
    </row>
    <row r="224" spans="3:42" x14ac:dyDescent="0.2">
      <c r="C224" s="40"/>
      <c r="D224" s="40"/>
      <c r="E224" s="40"/>
      <c r="F224" s="58"/>
      <c r="G224" s="31"/>
      <c r="H224" s="41"/>
      <c r="I224" s="42"/>
      <c r="J224" s="138"/>
      <c r="K224" s="133"/>
      <c r="L224" s="133"/>
      <c r="M224" s="128"/>
      <c r="N224" s="133"/>
      <c r="O224" s="133"/>
      <c r="P224" s="133"/>
      <c r="Q224" s="133"/>
      <c r="R224" s="133"/>
      <c r="S224" s="133"/>
      <c r="T224" s="133"/>
      <c r="U224" s="134"/>
      <c r="V224" s="135"/>
      <c r="W224" s="136"/>
      <c r="X224" s="136"/>
      <c r="Y224" s="136"/>
      <c r="Z224" s="136"/>
      <c r="AA224" s="136"/>
      <c r="AB224" s="136"/>
      <c r="AC224" s="136"/>
      <c r="AD224" s="136"/>
      <c r="AE224" s="136"/>
      <c r="AF224" s="136"/>
      <c r="AG224" s="137"/>
      <c r="AH224" s="138"/>
      <c r="AI224" s="136"/>
      <c r="AJ224" s="133"/>
      <c r="AK224" s="136"/>
      <c r="AL224" s="133"/>
      <c r="AM224" s="136"/>
      <c r="AN224" s="133"/>
      <c r="AO224" s="136"/>
      <c r="AP224" s="133"/>
    </row>
    <row r="225" spans="2:42" s="8" customFormat="1" ht="15.75" thickBot="1" x14ac:dyDescent="0.3">
      <c r="B225" s="8" t="s">
        <v>135</v>
      </c>
      <c r="C225" s="18"/>
      <c r="D225" s="18"/>
      <c r="E225" s="18"/>
      <c r="F225" s="39"/>
      <c r="G225" s="39"/>
      <c r="H225" s="256"/>
      <c r="I225" s="257" t="s">
        <v>152</v>
      </c>
      <c r="J225" s="269">
        <f>ROUND(+SUM(J200:J224),0)</f>
        <v>0</v>
      </c>
      <c r="K225" s="269">
        <f t="shared" ref="K225:AP225" si="15">ROUND(+SUM(K200:K224),0)</f>
        <v>0</v>
      </c>
      <c r="L225" s="269">
        <f t="shared" si="15"/>
        <v>0</v>
      </c>
      <c r="M225" s="269">
        <f t="shared" si="15"/>
        <v>0</v>
      </c>
      <c r="N225" s="269">
        <f t="shared" si="15"/>
        <v>0</v>
      </c>
      <c r="O225" s="269">
        <f t="shared" si="15"/>
        <v>0</v>
      </c>
      <c r="P225" s="269">
        <f t="shared" si="15"/>
        <v>0</v>
      </c>
      <c r="Q225" s="269">
        <f t="shared" si="15"/>
        <v>0</v>
      </c>
      <c r="R225" s="269">
        <f t="shared" si="15"/>
        <v>0</v>
      </c>
      <c r="S225" s="269">
        <f t="shared" si="15"/>
        <v>0</v>
      </c>
      <c r="T225" s="269">
        <f t="shared" si="15"/>
        <v>0</v>
      </c>
      <c r="U225" s="269">
        <f t="shared" si="15"/>
        <v>0</v>
      </c>
      <c r="V225" s="269">
        <f t="shared" si="15"/>
        <v>0</v>
      </c>
      <c r="W225" s="269">
        <f t="shared" si="15"/>
        <v>0</v>
      </c>
      <c r="X225" s="269">
        <f t="shared" si="15"/>
        <v>0</v>
      </c>
      <c r="Y225" s="269">
        <f t="shared" si="15"/>
        <v>0</v>
      </c>
      <c r="Z225" s="269">
        <f t="shared" si="15"/>
        <v>0</v>
      </c>
      <c r="AA225" s="269">
        <f t="shared" si="15"/>
        <v>0</v>
      </c>
      <c r="AB225" s="269">
        <f t="shared" si="15"/>
        <v>0</v>
      </c>
      <c r="AC225" s="269">
        <f t="shared" si="15"/>
        <v>0</v>
      </c>
      <c r="AD225" s="269">
        <f t="shared" si="15"/>
        <v>0</v>
      </c>
      <c r="AE225" s="269">
        <f t="shared" si="15"/>
        <v>0</v>
      </c>
      <c r="AF225" s="269">
        <f t="shared" si="15"/>
        <v>0</v>
      </c>
      <c r="AG225" s="269">
        <f t="shared" si="15"/>
        <v>0</v>
      </c>
      <c r="AH225" s="269">
        <f t="shared" si="15"/>
        <v>0</v>
      </c>
      <c r="AI225" s="269">
        <f t="shared" si="15"/>
        <v>0</v>
      </c>
      <c r="AJ225" s="269">
        <f t="shared" si="15"/>
        <v>0</v>
      </c>
      <c r="AK225" s="269">
        <f t="shared" si="15"/>
        <v>0</v>
      </c>
      <c r="AL225" s="269">
        <f t="shared" si="15"/>
        <v>0</v>
      </c>
      <c r="AM225" s="269">
        <f t="shared" si="15"/>
        <v>0</v>
      </c>
      <c r="AN225" s="269">
        <f t="shared" si="15"/>
        <v>0</v>
      </c>
      <c r="AO225" s="269">
        <f t="shared" si="15"/>
        <v>0</v>
      </c>
      <c r="AP225" s="269">
        <f t="shared" si="15"/>
        <v>0</v>
      </c>
    </row>
    <row r="226" spans="2:42" ht="15" x14ac:dyDescent="0.2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x14ac:dyDescent="0.25">
      <c r="B227" s="205">
        <v>6</v>
      </c>
      <c r="C227" s="205" t="s">
        <v>2065</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x14ac:dyDescent="0.25">
      <c r="B228" s="249"/>
      <c r="C228" s="250" t="s">
        <v>138</v>
      </c>
      <c r="D228" s="250"/>
      <c r="E228" s="250" t="s">
        <v>153</v>
      </c>
      <c r="F228" s="265" t="s">
        <v>140</v>
      </c>
      <c r="G228" s="250" t="s">
        <v>154</v>
      </c>
      <c r="H228" s="250" t="s">
        <v>155</v>
      </c>
      <c r="I228" s="251" t="s">
        <v>156</v>
      </c>
      <c r="J228" s="252" t="s">
        <v>144</v>
      </c>
      <c r="K228" s="270"/>
      <c r="L228" s="270"/>
      <c r="M228" s="270"/>
      <c r="N228" s="270"/>
      <c r="O228" s="270"/>
      <c r="P228" s="270"/>
      <c r="Q228" s="270"/>
      <c r="R228" s="270"/>
      <c r="S228" s="270"/>
      <c r="T228" s="270"/>
      <c r="U228" s="271"/>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row>
    <row r="229" spans="2:42" x14ac:dyDescent="0.2">
      <c r="B229" s="8"/>
      <c r="C229" s="33"/>
      <c r="D229" s="33"/>
      <c r="E229" s="33"/>
      <c r="F229" s="58"/>
      <c r="G229" s="41"/>
      <c r="H229" s="41"/>
      <c r="I229" s="42"/>
      <c r="J229" s="127"/>
      <c r="K229" s="128"/>
      <c r="L229" s="128"/>
      <c r="M229" s="128"/>
      <c r="N229" s="128"/>
      <c r="O229" s="128"/>
      <c r="P229" s="128"/>
      <c r="Q229" s="128"/>
      <c r="R229" s="128"/>
      <c r="S229" s="128"/>
      <c r="T229" s="128"/>
      <c r="U229" s="129"/>
      <c r="V229" s="130"/>
      <c r="W229" s="131"/>
      <c r="X229" s="131"/>
      <c r="Y229" s="131"/>
      <c r="Z229" s="131"/>
      <c r="AA229" s="131"/>
      <c r="AB229" s="131"/>
      <c r="AC229" s="131"/>
      <c r="AD229" s="131"/>
      <c r="AE229" s="131"/>
      <c r="AF229" s="131"/>
      <c r="AG229" s="132"/>
      <c r="AH229" s="127"/>
      <c r="AI229" s="131"/>
      <c r="AJ229" s="128"/>
      <c r="AK229" s="131"/>
      <c r="AL229" s="128"/>
      <c r="AM229" s="131"/>
      <c r="AN229" s="128"/>
      <c r="AO229" s="131"/>
      <c r="AP229" s="128"/>
    </row>
    <row r="230" spans="2:42" x14ac:dyDescent="0.2">
      <c r="B230" s="8"/>
      <c r="C230" s="33"/>
      <c r="D230" s="33"/>
      <c r="E230" s="33"/>
      <c r="F230" s="58"/>
      <c r="G230" s="41"/>
      <c r="H230" s="41"/>
      <c r="I230" s="42"/>
      <c r="J230" s="127"/>
      <c r="K230" s="128"/>
      <c r="L230" s="128"/>
      <c r="M230" s="128"/>
      <c r="N230" s="128"/>
      <c r="O230" s="128"/>
      <c r="P230" s="128"/>
      <c r="Q230" s="128"/>
      <c r="R230" s="128"/>
      <c r="S230" s="128"/>
      <c r="T230" s="128"/>
      <c r="U230" s="129"/>
      <c r="V230" s="130"/>
      <c r="W230" s="131"/>
      <c r="X230" s="131"/>
      <c r="Y230" s="131"/>
      <c r="Z230" s="131"/>
      <c r="AA230" s="131"/>
      <c r="AB230" s="131"/>
      <c r="AC230" s="131"/>
      <c r="AD230" s="131"/>
      <c r="AE230" s="131"/>
      <c r="AF230" s="131"/>
      <c r="AG230" s="132"/>
      <c r="AH230" s="127"/>
      <c r="AI230" s="131"/>
      <c r="AJ230" s="128"/>
      <c r="AK230" s="131"/>
      <c r="AL230" s="128"/>
      <c r="AM230" s="131"/>
      <c r="AN230" s="128"/>
      <c r="AO230" s="131"/>
      <c r="AP230" s="128"/>
    </row>
    <row r="231" spans="2:42" x14ac:dyDescent="0.2">
      <c r="B231" s="8"/>
      <c r="C231" s="33"/>
      <c r="D231" s="33"/>
      <c r="E231" s="33"/>
      <c r="F231" s="58"/>
      <c r="G231" s="41"/>
      <c r="H231" s="41"/>
      <c r="I231" s="42"/>
      <c r="J231" s="127"/>
      <c r="K231" s="128"/>
      <c r="L231" s="128"/>
      <c r="M231" s="128"/>
      <c r="N231" s="128"/>
      <c r="O231" s="128"/>
      <c r="P231" s="128"/>
      <c r="Q231" s="128"/>
      <c r="R231" s="128"/>
      <c r="S231" s="128"/>
      <c r="T231" s="128"/>
      <c r="U231" s="129"/>
      <c r="V231" s="130"/>
      <c r="W231" s="131"/>
      <c r="X231" s="131"/>
      <c r="Y231" s="131"/>
      <c r="Z231" s="131"/>
      <c r="AA231" s="131"/>
      <c r="AB231" s="131"/>
      <c r="AC231" s="131"/>
      <c r="AD231" s="131"/>
      <c r="AE231" s="131"/>
      <c r="AF231" s="131"/>
      <c r="AG231" s="132"/>
      <c r="AH231" s="127"/>
      <c r="AI231" s="131"/>
      <c r="AJ231" s="128"/>
      <c r="AK231" s="131"/>
      <c r="AL231" s="128"/>
      <c r="AM231" s="131"/>
      <c r="AN231" s="128"/>
      <c r="AO231" s="131"/>
      <c r="AP231" s="128"/>
    </row>
    <row r="232" spans="2:42" x14ac:dyDescent="0.2">
      <c r="B232" s="8"/>
      <c r="C232" s="33"/>
      <c r="D232" s="33"/>
      <c r="E232" s="33"/>
      <c r="F232" s="58"/>
      <c r="G232" s="41"/>
      <c r="H232" s="41"/>
      <c r="I232" s="42"/>
      <c r="J232" s="127"/>
      <c r="K232" s="128"/>
      <c r="L232" s="128"/>
      <c r="M232" s="128"/>
      <c r="N232" s="128"/>
      <c r="O232" s="128"/>
      <c r="P232" s="128"/>
      <c r="Q232" s="128"/>
      <c r="R232" s="128"/>
      <c r="S232" s="128"/>
      <c r="T232" s="128"/>
      <c r="U232" s="129"/>
      <c r="V232" s="130"/>
      <c r="W232" s="131"/>
      <c r="X232" s="131"/>
      <c r="Y232" s="131"/>
      <c r="Z232" s="131"/>
      <c r="AA232" s="131"/>
      <c r="AB232" s="131"/>
      <c r="AC232" s="131"/>
      <c r="AD232" s="131"/>
      <c r="AE232" s="131"/>
      <c r="AF232" s="131"/>
      <c r="AG232" s="132"/>
      <c r="AH232" s="127"/>
      <c r="AI232" s="131"/>
      <c r="AJ232" s="128"/>
      <c r="AK232" s="131"/>
      <c r="AL232" s="128"/>
      <c r="AM232" s="131"/>
      <c r="AN232" s="128"/>
      <c r="AO232" s="131"/>
      <c r="AP232" s="128"/>
    </row>
    <row r="233" spans="2:42" x14ac:dyDescent="0.2">
      <c r="B233" s="8"/>
      <c r="C233" s="33"/>
      <c r="D233" s="33"/>
      <c r="E233" s="33"/>
      <c r="F233" s="58"/>
      <c r="G233" s="41"/>
      <c r="H233" s="41"/>
      <c r="I233" s="42"/>
      <c r="J233" s="127"/>
      <c r="K233" s="128"/>
      <c r="L233" s="128"/>
      <c r="M233" s="128"/>
      <c r="N233" s="128"/>
      <c r="O233" s="128"/>
      <c r="P233" s="128"/>
      <c r="Q233" s="128"/>
      <c r="R233" s="128"/>
      <c r="S233" s="128"/>
      <c r="T233" s="128"/>
      <c r="U233" s="129"/>
      <c r="V233" s="130"/>
      <c r="W233" s="131"/>
      <c r="X233" s="131"/>
      <c r="Y233" s="131"/>
      <c r="Z233" s="131"/>
      <c r="AA233" s="131"/>
      <c r="AB233" s="131"/>
      <c r="AC233" s="131"/>
      <c r="AD233" s="131"/>
      <c r="AE233" s="131"/>
      <c r="AF233" s="131"/>
      <c r="AG233" s="132"/>
      <c r="AH233" s="127"/>
      <c r="AI233" s="131"/>
      <c r="AJ233" s="128"/>
      <c r="AK233" s="131"/>
      <c r="AL233" s="128"/>
      <c r="AM233" s="131"/>
      <c r="AN233" s="128"/>
      <c r="AO233" s="131"/>
      <c r="AP233" s="128"/>
    </row>
    <row r="234" spans="2:42" x14ac:dyDescent="0.2">
      <c r="B234" s="8"/>
      <c r="C234" s="33"/>
      <c r="D234" s="33"/>
      <c r="E234" s="33"/>
      <c r="F234" s="58"/>
      <c r="G234" s="41"/>
      <c r="H234" s="41"/>
      <c r="I234" s="42"/>
      <c r="J234" s="127"/>
      <c r="K234" s="128"/>
      <c r="L234" s="128"/>
      <c r="M234" s="128"/>
      <c r="N234" s="128"/>
      <c r="O234" s="128"/>
      <c r="P234" s="128"/>
      <c r="Q234" s="128"/>
      <c r="R234" s="128"/>
      <c r="S234" s="128"/>
      <c r="T234" s="128"/>
      <c r="U234" s="129"/>
      <c r="V234" s="130"/>
      <c r="W234" s="131"/>
      <c r="X234" s="131"/>
      <c r="Y234" s="131"/>
      <c r="Z234" s="131"/>
      <c r="AA234" s="131"/>
      <c r="AB234" s="131"/>
      <c r="AC234" s="131"/>
      <c r="AD234" s="131"/>
      <c r="AE234" s="131"/>
      <c r="AF234" s="131"/>
      <c r="AG234" s="132"/>
      <c r="AH234" s="127"/>
      <c r="AI234" s="131"/>
      <c r="AJ234" s="128"/>
      <c r="AK234" s="131"/>
      <c r="AL234" s="128"/>
      <c r="AM234" s="131"/>
      <c r="AN234" s="128"/>
      <c r="AO234" s="131"/>
      <c r="AP234" s="128"/>
    </row>
    <row r="235" spans="2:42" x14ac:dyDescent="0.2">
      <c r="B235" s="8"/>
      <c r="C235" s="33"/>
      <c r="D235" s="33"/>
      <c r="E235" s="33"/>
      <c r="F235" s="58"/>
      <c r="G235" s="41"/>
      <c r="H235" s="41"/>
      <c r="I235" s="42"/>
      <c r="J235" s="127"/>
      <c r="K235" s="128"/>
      <c r="L235" s="128"/>
      <c r="M235" s="128"/>
      <c r="N235" s="128"/>
      <c r="O235" s="128"/>
      <c r="P235" s="128"/>
      <c r="Q235" s="128"/>
      <c r="R235" s="128"/>
      <c r="S235" s="128"/>
      <c r="T235" s="128"/>
      <c r="U235" s="129"/>
      <c r="V235" s="130"/>
      <c r="W235" s="131"/>
      <c r="X235" s="131"/>
      <c r="Y235" s="131"/>
      <c r="Z235" s="131"/>
      <c r="AA235" s="131"/>
      <c r="AB235" s="131"/>
      <c r="AC235" s="131"/>
      <c r="AD235" s="131"/>
      <c r="AE235" s="131"/>
      <c r="AF235" s="131"/>
      <c r="AG235" s="132"/>
      <c r="AH235" s="127"/>
      <c r="AI235" s="131"/>
      <c r="AJ235" s="128"/>
      <c r="AK235" s="131"/>
      <c r="AL235" s="128"/>
      <c r="AM235" s="131"/>
      <c r="AN235" s="128"/>
      <c r="AO235" s="131"/>
      <c r="AP235" s="128"/>
    </row>
    <row r="236" spans="2:42" hidden="1" x14ac:dyDescent="0.2">
      <c r="B236" s="8"/>
      <c r="C236" s="33"/>
      <c r="D236" s="33"/>
      <c r="E236" s="33"/>
      <c r="F236" s="58"/>
      <c r="G236" s="41"/>
      <c r="H236" s="41"/>
      <c r="I236" s="42"/>
      <c r="J236" s="127"/>
      <c r="K236" s="128"/>
      <c r="L236" s="128"/>
      <c r="M236" s="128"/>
      <c r="N236" s="128"/>
      <c r="O236" s="128"/>
      <c r="P236" s="128"/>
      <c r="Q236" s="128"/>
      <c r="R236" s="128"/>
      <c r="S236" s="128"/>
      <c r="T236" s="128"/>
      <c r="U236" s="129"/>
      <c r="V236" s="130"/>
      <c r="W236" s="131"/>
      <c r="X236" s="131"/>
      <c r="Y236" s="131"/>
      <c r="Z236" s="131"/>
      <c r="AA236" s="131"/>
      <c r="AB236" s="131"/>
      <c r="AC236" s="131"/>
      <c r="AD236" s="131"/>
      <c r="AE236" s="131"/>
      <c r="AF236" s="131"/>
      <c r="AG236" s="132"/>
      <c r="AH236" s="127"/>
      <c r="AI236" s="131"/>
      <c r="AJ236" s="128"/>
      <c r="AK236" s="131"/>
      <c r="AL236" s="128"/>
      <c r="AM236" s="131"/>
      <c r="AN236" s="128"/>
      <c r="AO236" s="131"/>
      <c r="AP236" s="128"/>
    </row>
    <row r="237" spans="2:42" hidden="1" x14ac:dyDescent="0.2">
      <c r="B237" s="8"/>
      <c r="C237" s="33"/>
      <c r="D237" s="33"/>
      <c r="E237" s="33"/>
      <c r="F237" s="58"/>
      <c r="G237" s="41"/>
      <c r="H237" s="41"/>
      <c r="I237" s="42"/>
      <c r="J237" s="127"/>
      <c r="K237" s="128"/>
      <c r="L237" s="128"/>
      <c r="M237" s="128"/>
      <c r="N237" s="128"/>
      <c r="O237" s="128"/>
      <c r="P237" s="128"/>
      <c r="Q237" s="128"/>
      <c r="R237" s="128"/>
      <c r="S237" s="128"/>
      <c r="T237" s="128"/>
      <c r="U237" s="129"/>
      <c r="V237" s="130"/>
      <c r="W237" s="131"/>
      <c r="X237" s="131"/>
      <c r="Y237" s="131"/>
      <c r="Z237" s="131"/>
      <c r="AA237" s="131"/>
      <c r="AB237" s="131"/>
      <c r="AC237" s="131"/>
      <c r="AD237" s="131"/>
      <c r="AE237" s="131"/>
      <c r="AF237" s="131"/>
      <c r="AG237" s="132"/>
      <c r="AH237" s="127"/>
      <c r="AI237" s="131"/>
      <c r="AJ237" s="128"/>
      <c r="AK237" s="131"/>
      <c r="AL237" s="128"/>
      <c r="AM237" s="131"/>
      <c r="AN237" s="128"/>
      <c r="AO237" s="131"/>
      <c r="AP237" s="128"/>
    </row>
    <row r="238" spans="2:42" hidden="1" x14ac:dyDescent="0.2">
      <c r="B238" s="8"/>
      <c r="C238" s="33"/>
      <c r="D238" s="33"/>
      <c r="E238" s="33"/>
      <c r="F238" s="58"/>
      <c r="G238" s="41"/>
      <c r="H238" s="41"/>
      <c r="I238" s="42"/>
      <c r="J238" s="127"/>
      <c r="K238" s="128"/>
      <c r="L238" s="128"/>
      <c r="M238" s="128"/>
      <c r="N238" s="128"/>
      <c r="O238" s="128"/>
      <c r="P238" s="128"/>
      <c r="Q238" s="128"/>
      <c r="R238" s="128"/>
      <c r="S238" s="128"/>
      <c r="T238" s="128"/>
      <c r="U238" s="129"/>
      <c r="V238" s="130"/>
      <c r="W238" s="131"/>
      <c r="X238" s="131"/>
      <c r="Y238" s="131"/>
      <c r="Z238" s="131"/>
      <c r="AA238" s="131"/>
      <c r="AB238" s="131"/>
      <c r="AC238" s="131"/>
      <c r="AD238" s="131"/>
      <c r="AE238" s="131"/>
      <c r="AF238" s="131"/>
      <c r="AG238" s="132"/>
      <c r="AH238" s="127"/>
      <c r="AI238" s="131"/>
      <c r="AJ238" s="128"/>
      <c r="AK238" s="131"/>
      <c r="AL238" s="128"/>
      <c r="AM238" s="131"/>
      <c r="AN238" s="128"/>
      <c r="AO238" s="131"/>
      <c r="AP238" s="128"/>
    </row>
    <row r="239" spans="2:42" hidden="1" x14ac:dyDescent="0.2">
      <c r="B239" s="8"/>
      <c r="C239" s="33"/>
      <c r="D239" s="33"/>
      <c r="E239" s="33"/>
      <c r="F239" s="58"/>
      <c r="G239" s="41"/>
      <c r="H239" s="41"/>
      <c r="I239" s="42"/>
      <c r="J239" s="127"/>
      <c r="K239" s="128"/>
      <c r="L239" s="128"/>
      <c r="M239" s="128"/>
      <c r="N239" s="128"/>
      <c r="O239" s="128"/>
      <c r="P239" s="128"/>
      <c r="Q239" s="128"/>
      <c r="R239" s="128"/>
      <c r="S239" s="128"/>
      <c r="T239" s="128"/>
      <c r="U239" s="129"/>
      <c r="V239" s="130"/>
      <c r="W239" s="131"/>
      <c r="X239" s="131"/>
      <c r="Y239" s="131"/>
      <c r="Z239" s="131"/>
      <c r="AA239" s="131"/>
      <c r="AB239" s="131"/>
      <c r="AC239" s="131"/>
      <c r="AD239" s="131"/>
      <c r="AE239" s="131"/>
      <c r="AF239" s="131"/>
      <c r="AG239" s="132"/>
      <c r="AH239" s="127"/>
      <c r="AI239" s="131"/>
      <c r="AJ239" s="128"/>
      <c r="AK239" s="131"/>
      <c r="AL239" s="128"/>
      <c r="AM239" s="131"/>
      <c r="AN239" s="128"/>
      <c r="AO239" s="131"/>
      <c r="AP239" s="128"/>
    </row>
    <row r="240" spans="2:42" hidden="1" x14ac:dyDescent="0.2">
      <c r="B240" s="8"/>
      <c r="C240" s="33"/>
      <c r="D240" s="33"/>
      <c r="E240" s="33"/>
      <c r="F240" s="59"/>
      <c r="G240" s="41"/>
      <c r="H240" s="41"/>
      <c r="I240" s="42"/>
      <c r="J240" s="127"/>
      <c r="K240" s="128"/>
      <c r="L240" s="128"/>
      <c r="M240" s="128"/>
      <c r="N240" s="128"/>
      <c r="O240" s="128"/>
      <c r="P240" s="128"/>
      <c r="Q240" s="128"/>
      <c r="R240" s="128"/>
      <c r="S240" s="128"/>
      <c r="T240" s="128"/>
      <c r="U240" s="129"/>
      <c r="V240" s="130"/>
      <c r="W240" s="131"/>
      <c r="X240" s="131"/>
      <c r="Y240" s="131"/>
      <c r="Z240" s="131"/>
      <c r="AA240" s="131"/>
      <c r="AB240" s="131"/>
      <c r="AC240" s="131"/>
      <c r="AD240" s="131"/>
      <c r="AE240" s="131"/>
      <c r="AF240" s="131"/>
      <c r="AG240" s="132"/>
      <c r="AH240" s="127"/>
      <c r="AI240" s="131"/>
      <c r="AJ240" s="128"/>
      <c r="AK240" s="131"/>
      <c r="AL240" s="128"/>
      <c r="AM240" s="131"/>
      <c r="AN240" s="128"/>
      <c r="AO240" s="131"/>
      <c r="AP240" s="128"/>
    </row>
    <row r="241" spans="2:42" hidden="1" x14ac:dyDescent="0.2">
      <c r="B241" s="8"/>
      <c r="C241" s="33"/>
      <c r="D241" s="33"/>
      <c r="E241" s="33"/>
      <c r="F241" s="59"/>
      <c r="G241" s="41"/>
      <c r="H241" s="41"/>
      <c r="I241" s="42"/>
      <c r="J241" s="127"/>
      <c r="K241" s="128"/>
      <c r="L241" s="128"/>
      <c r="M241" s="128"/>
      <c r="N241" s="128"/>
      <c r="O241" s="128"/>
      <c r="P241" s="128"/>
      <c r="Q241" s="128"/>
      <c r="R241" s="128"/>
      <c r="S241" s="128"/>
      <c r="T241" s="128"/>
      <c r="U241" s="129"/>
      <c r="V241" s="130"/>
      <c r="W241" s="131"/>
      <c r="X241" s="131"/>
      <c r="Y241" s="131"/>
      <c r="Z241" s="131"/>
      <c r="AA241" s="131"/>
      <c r="AB241" s="131"/>
      <c r="AC241" s="131"/>
      <c r="AD241" s="131"/>
      <c r="AE241" s="131"/>
      <c r="AF241" s="131"/>
      <c r="AG241" s="132"/>
      <c r="AH241" s="127"/>
      <c r="AI241" s="131"/>
      <c r="AJ241" s="128"/>
      <c r="AK241" s="131"/>
      <c r="AL241" s="128"/>
      <c r="AM241" s="131"/>
      <c r="AN241" s="128"/>
      <c r="AO241" s="131"/>
      <c r="AP241" s="128"/>
    </row>
    <row r="242" spans="2:42" hidden="1" x14ac:dyDescent="0.2">
      <c r="B242" s="8"/>
      <c r="C242" s="33"/>
      <c r="D242" s="33"/>
      <c r="E242" s="33"/>
      <c r="F242" s="59"/>
      <c r="G242" s="41"/>
      <c r="H242" s="41"/>
      <c r="I242" s="42"/>
      <c r="J242" s="127"/>
      <c r="K242" s="128"/>
      <c r="L242" s="128"/>
      <c r="M242" s="128"/>
      <c r="N242" s="128"/>
      <c r="O242" s="128"/>
      <c r="P242" s="128"/>
      <c r="Q242" s="128"/>
      <c r="R242" s="128"/>
      <c r="S242" s="128"/>
      <c r="T242" s="128"/>
      <c r="U242" s="129"/>
      <c r="V242" s="130"/>
      <c r="W242" s="131"/>
      <c r="X242" s="131"/>
      <c r="Y242" s="131"/>
      <c r="Z242" s="131"/>
      <c r="AA242" s="131"/>
      <c r="AB242" s="131"/>
      <c r="AC242" s="131"/>
      <c r="AD242" s="131"/>
      <c r="AE242" s="131"/>
      <c r="AF242" s="131"/>
      <c r="AG242" s="132"/>
      <c r="AH242" s="127"/>
      <c r="AI242" s="131"/>
      <c r="AJ242" s="128"/>
      <c r="AK242" s="131"/>
      <c r="AL242" s="128"/>
      <c r="AM242" s="131"/>
      <c r="AN242" s="128"/>
      <c r="AO242" s="131"/>
      <c r="AP242" s="128"/>
    </row>
    <row r="243" spans="2:42" hidden="1" x14ac:dyDescent="0.2">
      <c r="B243" s="8"/>
      <c r="C243" s="33"/>
      <c r="D243" s="33"/>
      <c r="E243" s="33"/>
      <c r="F243" s="59"/>
      <c r="G243" s="41"/>
      <c r="H243" s="41"/>
      <c r="I243" s="42"/>
      <c r="J243" s="127"/>
      <c r="K243" s="128"/>
      <c r="L243" s="128"/>
      <c r="M243" s="128"/>
      <c r="N243" s="128"/>
      <c r="O243" s="128"/>
      <c r="P243" s="128"/>
      <c r="Q243" s="128"/>
      <c r="R243" s="128"/>
      <c r="S243" s="128"/>
      <c r="T243" s="128"/>
      <c r="U243" s="129"/>
      <c r="V243" s="130"/>
      <c r="W243" s="131"/>
      <c r="X243" s="131"/>
      <c r="Y243" s="131"/>
      <c r="Z243" s="131"/>
      <c r="AA243" s="131"/>
      <c r="AB243" s="131"/>
      <c r="AC243" s="131"/>
      <c r="AD243" s="131"/>
      <c r="AE243" s="131"/>
      <c r="AF243" s="131"/>
      <c r="AG243" s="132"/>
      <c r="AH243" s="127"/>
      <c r="AI243" s="131"/>
      <c r="AJ243" s="128"/>
      <c r="AK243" s="131"/>
      <c r="AL243" s="128"/>
      <c r="AM243" s="131"/>
      <c r="AN243" s="128"/>
      <c r="AO243" s="131"/>
      <c r="AP243" s="128"/>
    </row>
    <row r="244" spans="2:42" hidden="1" x14ac:dyDescent="0.2">
      <c r="B244" s="8"/>
      <c r="C244" s="33"/>
      <c r="D244" s="33"/>
      <c r="E244" s="33"/>
      <c r="F244" s="59"/>
      <c r="G244" s="41"/>
      <c r="H244" s="41"/>
      <c r="I244" s="42"/>
      <c r="J244" s="127"/>
      <c r="K244" s="128"/>
      <c r="L244" s="128"/>
      <c r="M244" s="128"/>
      <c r="N244" s="128"/>
      <c r="O244" s="128"/>
      <c r="P244" s="128"/>
      <c r="Q244" s="128"/>
      <c r="R244" s="128"/>
      <c r="S244" s="128"/>
      <c r="T244" s="128"/>
      <c r="U244" s="129"/>
      <c r="V244" s="130"/>
      <c r="W244" s="131"/>
      <c r="X244" s="131"/>
      <c r="Y244" s="131"/>
      <c r="Z244" s="131"/>
      <c r="AA244" s="131"/>
      <c r="AB244" s="131"/>
      <c r="AC244" s="131"/>
      <c r="AD244" s="131"/>
      <c r="AE244" s="131"/>
      <c r="AF244" s="131"/>
      <c r="AG244" s="132"/>
      <c r="AH244" s="127"/>
      <c r="AI244" s="131"/>
      <c r="AJ244" s="128"/>
      <c r="AK244" s="131"/>
      <c r="AL244" s="128"/>
      <c r="AM244" s="131"/>
      <c r="AN244" s="128"/>
      <c r="AO244" s="131"/>
      <c r="AP244" s="128"/>
    </row>
    <row r="245" spans="2:42" hidden="1" x14ac:dyDescent="0.2">
      <c r="B245" s="8"/>
      <c r="C245" s="40"/>
      <c r="D245" s="40"/>
      <c r="E245" s="33"/>
      <c r="F245" s="60"/>
      <c r="G245" s="41"/>
      <c r="H245" s="41"/>
      <c r="I245" s="42"/>
      <c r="J245" s="127"/>
      <c r="K245" s="128"/>
      <c r="L245" s="128"/>
      <c r="M245" s="128"/>
      <c r="N245" s="128"/>
      <c r="O245" s="128"/>
      <c r="P245" s="128"/>
      <c r="Q245" s="128"/>
      <c r="R245" s="128"/>
      <c r="S245" s="128"/>
      <c r="T245" s="128"/>
      <c r="U245" s="129"/>
      <c r="V245" s="130"/>
      <c r="W245" s="131"/>
      <c r="X245" s="131"/>
      <c r="Y245" s="131"/>
      <c r="Z245" s="131"/>
      <c r="AA245" s="131"/>
      <c r="AB245" s="131"/>
      <c r="AC245" s="131"/>
      <c r="AD245" s="131"/>
      <c r="AE245" s="131"/>
      <c r="AF245" s="131"/>
      <c r="AG245" s="132"/>
      <c r="AH245" s="127"/>
      <c r="AI245" s="131"/>
      <c r="AJ245" s="128"/>
      <c r="AK245" s="131"/>
      <c r="AL245" s="128"/>
      <c r="AM245" s="131"/>
      <c r="AN245" s="128"/>
      <c r="AO245" s="131"/>
      <c r="AP245" s="128"/>
    </row>
    <row r="246" spans="2:42" hidden="1" x14ac:dyDescent="0.2">
      <c r="B246" s="8"/>
      <c r="C246" s="40"/>
      <c r="D246" s="40"/>
      <c r="E246" s="33"/>
      <c r="F246" s="60"/>
      <c r="G246" s="41"/>
      <c r="H246" s="41"/>
      <c r="I246" s="42"/>
      <c r="J246" s="127"/>
      <c r="K246" s="128"/>
      <c r="L246" s="128"/>
      <c r="M246" s="128"/>
      <c r="N246" s="128"/>
      <c r="O246" s="128"/>
      <c r="P246" s="128"/>
      <c r="Q246" s="128"/>
      <c r="R246" s="128"/>
      <c r="S246" s="128"/>
      <c r="T246" s="128"/>
      <c r="U246" s="129"/>
      <c r="V246" s="130"/>
      <c r="W246" s="131"/>
      <c r="X246" s="131"/>
      <c r="Y246" s="131"/>
      <c r="Z246" s="131"/>
      <c r="AA246" s="131"/>
      <c r="AB246" s="131"/>
      <c r="AC246" s="131"/>
      <c r="AD246" s="131"/>
      <c r="AE246" s="131"/>
      <c r="AF246" s="131"/>
      <c r="AG246" s="132"/>
      <c r="AH246" s="127"/>
      <c r="AI246" s="131"/>
      <c r="AJ246" s="128"/>
      <c r="AK246" s="131"/>
      <c r="AL246" s="128"/>
      <c r="AM246" s="131"/>
      <c r="AN246" s="128"/>
      <c r="AO246" s="131"/>
      <c r="AP246" s="128"/>
    </row>
    <row r="247" spans="2:42" hidden="1" x14ac:dyDescent="0.2">
      <c r="B247" s="8"/>
      <c r="C247" s="40"/>
      <c r="D247" s="40"/>
      <c r="E247" s="33"/>
      <c r="F247" s="60"/>
      <c r="G247" s="41"/>
      <c r="H247" s="41"/>
      <c r="I247" s="42"/>
      <c r="J247" s="127"/>
      <c r="K247" s="128"/>
      <c r="L247" s="128"/>
      <c r="M247" s="128"/>
      <c r="N247" s="128"/>
      <c r="O247" s="128"/>
      <c r="P247" s="128"/>
      <c r="Q247" s="128"/>
      <c r="R247" s="128"/>
      <c r="S247" s="128"/>
      <c r="T247" s="128"/>
      <c r="U247" s="129"/>
      <c r="V247" s="130"/>
      <c r="W247" s="131"/>
      <c r="X247" s="131"/>
      <c r="Y247" s="131"/>
      <c r="Z247" s="131"/>
      <c r="AA247" s="131"/>
      <c r="AB247" s="131"/>
      <c r="AC247" s="131"/>
      <c r="AD247" s="131"/>
      <c r="AE247" s="131"/>
      <c r="AF247" s="131"/>
      <c r="AG247" s="132"/>
      <c r="AH247" s="127"/>
      <c r="AI247" s="131"/>
      <c r="AJ247" s="128"/>
      <c r="AK247" s="131"/>
      <c r="AL247" s="128"/>
      <c r="AM247" s="131"/>
      <c r="AN247" s="128"/>
      <c r="AO247" s="131"/>
      <c r="AP247" s="128"/>
    </row>
    <row r="248" spans="2:42" hidden="1" x14ac:dyDescent="0.2">
      <c r="B248" s="8"/>
      <c r="C248" s="40"/>
      <c r="D248" s="40"/>
      <c r="E248" s="33"/>
      <c r="F248" s="60"/>
      <c r="G248" s="41"/>
      <c r="H248" s="41"/>
      <c r="I248" s="42"/>
      <c r="J248" s="127"/>
      <c r="K248" s="128"/>
      <c r="L248" s="128"/>
      <c r="M248" s="128"/>
      <c r="N248" s="128"/>
      <c r="O248" s="128"/>
      <c r="P248" s="128"/>
      <c r="Q248" s="128"/>
      <c r="R248" s="128"/>
      <c r="S248" s="128"/>
      <c r="T248" s="128"/>
      <c r="U248" s="129"/>
      <c r="V248" s="130"/>
      <c r="W248" s="131"/>
      <c r="X248" s="131"/>
      <c r="Y248" s="131"/>
      <c r="Z248" s="131"/>
      <c r="AA248" s="131"/>
      <c r="AB248" s="131"/>
      <c r="AC248" s="131"/>
      <c r="AD248" s="131"/>
      <c r="AE248" s="131"/>
      <c r="AF248" s="131"/>
      <c r="AG248" s="132"/>
      <c r="AH248" s="127"/>
      <c r="AI248" s="131"/>
      <c r="AJ248" s="128"/>
      <c r="AK248" s="131"/>
      <c r="AL248" s="128"/>
      <c r="AM248" s="131"/>
      <c r="AN248" s="128"/>
      <c r="AO248" s="131"/>
      <c r="AP248" s="128"/>
    </row>
    <row r="249" spans="2:42" hidden="1" x14ac:dyDescent="0.2">
      <c r="B249" s="8"/>
      <c r="C249" s="40"/>
      <c r="D249" s="40"/>
      <c r="E249" s="33"/>
      <c r="F249" s="60"/>
      <c r="G249" s="41"/>
      <c r="H249" s="41"/>
      <c r="I249" s="42"/>
      <c r="J249" s="127"/>
      <c r="K249" s="128"/>
      <c r="L249" s="128"/>
      <c r="M249" s="128"/>
      <c r="N249" s="128"/>
      <c r="O249" s="128"/>
      <c r="P249" s="128"/>
      <c r="Q249" s="128"/>
      <c r="R249" s="128"/>
      <c r="S249" s="128"/>
      <c r="T249" s="128"/>
      <c r="U249" s="129"/>
      <c r="V249" s="130"/>
      <c r="W249" s="131"/>
      <c r="X249" s="131"/>
      <c r="Y249" s="131"/>
      <c r="Z249" s="131"/>
      <c r="AA249" s="131"/>
      <c r="AB249" s="131"/>
      <c r="AC249" s="131"/>
      <c r="AD249" s="131"/>
      <c r="AE249" s="131"/>
      <c r="AF249" s="131"/>
      <c r="AG249" s="132"/>
      <c r="AH249" s="127"/>
      <c r="AI249" s="131"/>
      <c r="AJ249" s="128"/>
      <c r="AK249" s="131"/>
      <c r="AL249" s="128"/>
      <c r="AM249" s="131"/>
      <c r="AN249" s="128"/>
      <c r="AO249" s="131"/>
      <c r="AP249" s="128"/>
    </row>
    <row r="250" spans="2:42" hidden="1" x14ac:dyDescent="0.2">
      <c r="B250" s="8"/>
      <c r="C250" s="40"/>
      <c r="D250" s="40"/>
      <c r="E250" s="33"/>
      <c r="F250" s="60"/>
      <c r="G250" s="41"/>
      <c r="H250" s="41"/>
      <c r="I250" s="42"/>
      <c r="J250" s="127"/>
      <c r="K250" s="128"/>
      <c r="L250" s="128"/>
      <c r="M250" s="128"/>
      <c r="N250" s="128"/>
      <c r="O250" s="128"/>
      <c r="P250" s="128"/>
      <c r="Q250" s="128"/>
      <c r="R250" s="128"/>
      <c r="S250" s="128"/>
      <c r="T250" s="128"/>
      <c r="U250" s="129"/>
      <c r="V250" s="130"/>
      <c r="W250" s="131"/>
      <c r="X250" s="131"/>
      <c r="Y250" s="131"/>
      <c r="Z250" s="131"/>
      <c r="AA250" s="131"/>
      <c r="AB250" s="131"/>
      <c r="AC250" s="131"/>
      <c r="AD250" s="131"/>
      <c r="AE250" s="131"/>
      <c r="AF250" s="131"/>
      <c r="AG250" s="132"/>
      <c r="AH250" s="127"/>
      <c r="AI250" s="131"/>
      <c r="AJ250" s="128"/>
      <c r="AK250" s="131"/>
      <c r="AL250" s="128"/>
      <c r="AM250" s="131"/>
      <c r="AN250" s="128"/>
      <c r="AO250" s="131"/>
      <c r="AP250" s="128"/>
    </row>
    <row r="251" spans="2:42" hidden="1" x14ac:dyDescent="0.2">
      <c r="B251" s="8"/>
      <c r="C251" s="40"/>
      <c r="D251" s="40"/>
      <c r="E251" s="33"/>
      <c r="F251" s="60"/>
      <c r="G251" s="41"/>
      <c r="H251" s="41"/>
      <c r="I251" s="42"/>
      <c r="J251" s="127"/>
      <c r="K251" s="128"/>
      <c r="L251" s="128"/>
      <c r="M251" s="128"/>
      <c r="N251" s="128"/>
      <c r="O251" s="128"/>
      <c r="P251" s="128"/>
      <c r="Q251" s="128"/>
      <c r="R251" s="128"/>
      <c r="S251" s="128"/>
      <c r="T251" s="128"/>
      <c r="U251" s="129"/>
      <c r="V251" s="130"/>
      <c r="W251" s="131"/>
      <c r="X251" s="131"/>
      <c r="Y251" s="131"/>
      <c r="Z251" s="131"/>
      <c r="AA251" s="131"/>
      <c r="AB251" s="131"/>
      <c r="AC251" s="131"/>
      <c r="AD251" s="131"/>
      <c r="AE251" s="131"/>
      <c r="AF251" s="131"/>
      <c r="AG251" s="132"/>
      <c r="AH251" s="127"/>
      <c r="AI251" s="131"/>
      <c r="AJ251" s="128"/>
      <c r="AK251" s="131"/>
      <c r="AL251" s="128"/>
      <c r="AM251" s="131"/>
      <c r="AN251" s="128"/>
      <c r="AO251" s="131"/>
      <c r="AP251" s="128"/>
    </row>
    <row r="252" spans="2:42" hidden="1" x14ac:dyDescent="0.2">
      <c r="B252" s="8"/>
      <c r="C252" s="40"/>
      <c r="D252" s="40"/>
      <c r="E252" s="33"/>
      <c r="F252" s="60"/>
      <c r="G252" s="41"/>
      <c r="H252" s="41"/>
      <c r="I252" s="42"/>
      <c r="J252" s="127"/>
      <c r="K252" s="128"/>
      <c r="L252" s="128"/>
      <c r="M252" s="128"/>
      <c r="N252" s="128"/>
      <c r="O252" s="128"/>
      <c r="P252" s="128"/>
      <c r="Q252" s="128"/>
      <c r="R252" s="128"/>
      <c r="S252" s="128"/>
      <c r="T252" s="128"/>
      <c r="U252" s="129"/>
      <c r="V252" s="130"/>
      <c r="W252" s="131"/>
      <c r="X252" s="131"/>
      <c r="Y252" s="131"/>
      <c r="Z252" s="131"/>
      <c r="AA252" s="131"/>
      <c r="AB252" s="131"/>
      <c r="AC252" s="131"/>
      <c r="AD252" s="131"/>
      <c r="AE252" s="131"/>
      <c r="AF252" s="131"/>
      <c r="AG252" s="132"/>
      <c r="AH252" s="127"/>
      <c r="AI252" s="131"/>
      <c r="AJ252" s="128"/>
      <c r="AK252" s="131"/>
      <c r="AL252" s="128"/>
      <c r="AM252" s="131"/>
      <c r="AN252" s="128"/>
      <c r="AO252" s="131"/>
      <c r="AP252" s="128"/>
    </row>
    <row r="253" spans="2:42" x14ac:dyDescent="0.2">
      <c r="B253" s="8"/>
      <c r="C253" s="40"/>
      <c r="D253" s="40"/>
      <c r="E253" s="33"/>
      <c r="F253" s="60"/>
      <c r="G253" s="41"/>
      <c r="H253" s="41"/>
      <c r="I253" s="42"/>
      <c r="J253" s="138"/>
      <c r="K253" s="133"/>
      <c r="L253" s="133"/>
      <c r="M253" s="133"/>
      <c r="N253" s="128"/>
      <c r="O253" s="133"/>
      <c r="P253" s="133"/>
      <c r="Q253" s="133"/>
      <c r="R253" s="133"/>
      <c r="S253" s="133"/>
      <c r="T253" s="133"/>
      <c r="U253" s="134"/>
      <c r="V253" s="135"/>
      <c r="W253" s="136"/>
      <c r="X253" s="136"/>
      <c r="Y253" s="136"/>
      <c r="Z253" s="136"/>
      <c r="AA253" s="136"/>
      <c r="AB253" s="136"/>
      <c r="AC253" s="136"/>
      <c r="AD253" s="136"/>
      <c r="AE253" s="136"/>
      <c r="AF253" s="136"/>
      <c r="AG253" s="137"/>
      <c r="AH253" s="138"/>
      <c r="AI253" s="136"/>
      <c r="AJ253" s="133"/>
      <c r="AK253" s="136"/>
      <c r="AL253" s="133"/>
      <c r="AM253" s="136"/>
      <c r="AN253" s="133"/>
      <c r="AO253" s="136"/>
      <c r="AP253" s="133"/>
    </row>
    <row r="254" spans="2:42" s="8" customFormat="1" ht="15.75" thickBot="1" x14ac:dyDescent="0.3">
      <c r="B254" s="8" t="s">
        <v>135</v>
      </c>
      <c r="C254" s="18"/>
      <c r="D254" s="18"/>
      <c r="E254" s="18"/>
      <c r="F254" s="39"/>
      <c r="G254" s="39"/>
      <c r="H254" s="39"/>
      <c r="I254" s="257" t="s">
        <v>157</v>
      </c>
      <c r="J254" s="269">
        <f>ROUND(+SUM(J229:J253),0)</f>
        <v>0</v>
      </c>
      <c r="K254" s="269">
        <f t="shared" ref="K254:AP254" si="16">ROUND(+SUM(K229:K253),0)</f>
        <v>0</v>
      </c>
      <c r="L254" s="269">
        <f t="shared" si="16"/>
        <v>0</v>
      </c>
      <c r="M254" s="269">
        <f t="shared" si="16"/>
        <v>0</v>
      </c>
      <c r="N254" s="269">
        <f t="shared" si="16"/>
        <v>0</v>
      </c>
      <c r="O254" s="269">
        <f t="shared" si="16"/>
        <v>0</v>
      </c>
      <c r="P254" s="269">
        <f t="shared" si="16"/>
        <v>0</v>
      </c>
      <c r="Q254" s="269">
        <f t="shared" si="16"/>
        <v>0</v>
      </c>
      <c r="R254" s="269">
        <f t="shared" si="16"/>
        <v>0</v>
      </c>
      <c r="S254" s="269">
        <f t="shared" si="16"/>
        <v>0</v>
      </c>
      <c r="T254" s="269">
        <f t="shared" si="16"/>
        <v>0</v>
      </c>
      <c r="U254" s="269">
        <f t="shared" si="16"/>
        <v>0</v>
      </c>
      <c r="V254" s="269">
        <f t="shared" si="16"/>
        <v>0</v>
      </c>
      <c r="W254" s="269">
        <f t="shared" si="16"/>
        <v>0</v>
      </c>
      <c r="X254" s="269">
        <f t="shared" si="16"/>
        <v>0</v>
      </c>
      <c r="Y254" s="269">
        <f t="shared" si="16"/>
        <v>0</v>
      </c>
      <c r="Z254" s="269">
        <f t="shared" si="16"/>
        <v>0</v>
      </c>
      <c r="AA254" s="269">
        <f t="shared" si="16"/>
        <v>0</v>
      </c>
      <c r="AB254" s="269">
        <f t="shared" si="16"/>
        <v>0</v>
      </c>
      <c r="AC254" s="269">
        <f t="shared" si="16"/>
        <v>0</v>
      </c>
      <c r="AD254" s="269">
        <f t="shared" si="16"/>
        <v>0</v>
      </c>
      <c r="AE254" s="269">
        <f t="shared" si="16"/>
        <v>0</v>
      </c>
      <c r="AF254" s="269">
        <f t="shared" si="16"/>
        <v>0</v>
      </c>
      <c r="AG254" s="269">
        <f t="shared" si="16"/>
        <v>0</v>
      </c>
      <c r="AH254" s="269">
        <f t="shared" si="16"/>
        <v>0</v>
      </c>
      <c r="AI254" s="269">
        <f t="shared" si="16"/>
        <v>0</v>
      </c>
      <c r="AJ254" s="269">
        <f t="shared" si="16"/>
        <v>0</v>
      </c>
      <c r="AK254" s="269">
        <f t="shared" si="16"/>
        <v>0</v>
      </c>
      <c r="AL254" s="269">
        <f t="shared" si="16"/>
        <v>0</v>
      </c>
      <c r="AM254" s="269">
        <f t="shared" si="16"/>
        <v>0</v>
      </c>
      <c r="AN254" s="269">
        <f t="shared" si="16"/>
        <v>0</v>
      </c>
      <c r="AO254" s="269">
        <f t="shared" si="16"/>
        <v>0</v>
      </c>
      <c r="AP254" s="269">
        <f t="shared" si="16"/>
        <v>0</v>
      </c>
    </row>
    <row r="255" spans="2:42" x14ac:dyDescent="0.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s="8" customFormat="1" ht="15.75" thickBot="1" x14ac:dyDescent="0.3">
      <c r="C256" s="3"/>
      <c r="D256" s="3"/>
      <c r="E256" s="3"/>
      <c r="F256" s="3"/>
      <c r="G256" s="25"/>
      <c r="H256" s="279"/>
      <c r="I256" s="274" t="s">
        <v>2015</v>
      </c>
      <c r="J256" s="275">
        <f t="shared" ref="J256:AG256" si="17">+J254+J225+J196+J167+J138+J107</f>
        <v>0</v>
      </c>
      <c r="K256" s="275">
        <f t="shared" si="17"/>
        <v>0</v>
      </c>
      <c r="L256" s="275">
        <f t="shared" si="17"/>
        <v>0</v>
      </c>
      <c r="M256" s="275">
        <f t="shared" si="17"/>
        <v>0</v>
      </c>
      <c r="N256" s="275">
        <f t="shared" si="17"/>
        <v>0</v>
      </c>
      <c r="O256" s="275">
        <f t="shared" si="17"/>
        <v>0</v>
      </c>
      <c r="P256" s="275">
        <f t="shared" si="17"/>
        <v>0</v>
      </c>
      <c r="Q256" s="275">
        <f t="shared" si="17"/>
        <v>0</v>
      </c>
      <c r="R256" s="275">
        <f t="shared" si="17"/>
        <v>0</v>
      </c>
      <c r="S256" s="275">
        <f t="shared" si="17"/>
        <v>0</v>
      </c>
      <c r="T256" s="275">
        <f t="shared" si="17"/>
        <v>0</v>
      </c>
      <c r="U256" s="275">
        <f t="shared" si="17"/>
        <v>0</v>
      </c>
      <c r="V256" s="275">
        <f t="shared" si="17"/>
        <v>0</v>
      </c>
      <c r="W256" s="275">
        <f t="shared" si="17"/>
        <v>0</v>
      </c>
      <c r="X256" s="275">
        <f t="shared" si="17"/>
        <v>0</v>
      </c>
      <c r="Y256" s="275">
        <f t="shared" si="17"/>
        <v>0</v>
      </c>
      <c r="Z256" s="275">
        <f t="shared" si="17"/>
        <v>0</v>
      </c>
      <c r="AA256" s="275">
        <f t="shared" si="17"/>
        <v>0</v>
      </c>
      <c r="AB256" s="275">
        <f t="shared" si="17"/>
        <v>0</v>
      </c>
      <c r="AC256" s="275">
        <f t="shared" si="17"/>
        <v>0</v>
      </c>
      <c r="AD256" s="275">
        <f t="shared" si="17"/>
        <v>0</v>
      </c>
      <c r="AE256" s="275">
        <f t="shared" si="17"/>
        <v>0</v>
      </c>
      <c r="AF256" s="275">
        <f t="shared" si="17"/>
        <v>0</v>
      </c>
      <c r="AG256" s="275">
        <f t="shared" si="17"/>
        <v>0</v>
      </c>
      <c r="AH256" s="275">
        <f t="shared" ref="AH256:AP256" si="18">+AH254+AH225+AH196+AH167+AH138+AH107</f>
        <v>0</v>
      </c>
      <c r="AI256" s="275">
        <f t="shared" si="18"/>
        <v>0</v>
      </c>
      <c r="AJ256" s="275">
        <f t="shared" si="18"/>
        <v>0</v>
      </c>
      <c r="AK256" s="275">
        <f t="shared" si="18"/>
        <v>0</v>
      </c>
      <c r="AL256" s="275">
        <f t="shared" si="18"/>
        <v>0</v>
      </c>
      <c r="AM256" s="275">
        <f t="shared" si="18"/>
        <v>0</v>
      </c>
      <c r="AN256" s="275">
        <f t="shared" si="18"/>
        <v>0</v>
      </c>
      <c r="AO256" s="275">
        <f t="shared" si="18"/>
        <v>0</v>
      </c>
      <c r="AP256" s="275">
        <f t="shared" si="18"/>
        <v>0</v>
      </c>
    </row>
    <row r="257" spans="2:78" ht="15.75" thickTop="1" thickBot="1" x14ac:dyDescent="0.25">
      <c r="B257" s="8"/>
      <c r="C257" s="49"/>
      <c r="D257" s="49"/>
      <c r="E257" s="49"/>
      <c r="F257" s="35"/>
      <c r="G257" s="49"/>
      <c r="H257" s="49"/>
      <c r="I257" s="50"/>
      <c r="J257" s="116"/>
      <c r="K257" s="117"/>
      <c r="L257" s="117"/>
      <c r="M257" s="117"/>
      <c r="N257" s="117"/>
      <c r="O257" s="117"/>
      <c r="P257" s="117"/>
      <c r="Q257" s="117"/>
      <c r="R257" s="117"/>
      <c r="S257" s="117"/>
      <c r="T257" s="117"/>
      <c r="U257" s="117"/>
      <c r="V257" s="95"/>
      <c r="W257" s="96"/>
      <c r="X257" s="96"/>
      <c r="Y257" s="96"/>
      <c r="Z257" s="96"/>
      <c r="AA257" s="96"/>
      <c r="AB257" s="96"/>
      <c r="AC257" s="96"/>
      <c r="AD257" s="96"/>
      <c r="AE257" s="96"/>
      <c r="AF257" s="96"/>
      <c r="AG257" s="118"/>
      <c r="AH257" s="95"/>
      <c r="AI257" s="96"/>
      <c r="AJ257" s="96"/>
      <c r="AK257" s="96"/>
      <c r="AL257" s="96"/>
      <c r="AM257" s="96"/>
      <c r="AN257" s="96"/>
      <c r="AO257" s="96"/>
      <c r="AP257" s="96"/>
    </row>
    <row r="258" spans="2:78" s="8" customFormat="1" x14ac:dyDescent="0.2">
      <c r="C258" s="18"/>
      <c r="D258" s="18"/>
      <c r="E258" s="18"/>
      <c r="F258" s="39"/>
      <c r="G258" s="39"/>
      <c r="H258" s="39"/>
      <c r="I258" s="48"/>
      <c r="J258" s="119"/>
      <c r="K258" s="119"/>
      <c r="L258" s="119"/>
      <c r="M258" s="119"/>
      <c r="N258" s="119"/>
      <c r="O258" s="119"/>
      <c r="P258" s="119"/>
      <c r="Q258" s="119"/>
      <c r="R258" s="119"/>
      <c r="S258" s="119"/>
      <c r="T258" s="119"/>
      <c r="U258" s="119"/>
      <c r="V258" s="93"/>
      <c r="W258" s="94"/>
      <c r="X258" s="94"/>
      <c r="Y258" s="94"/>
      <c r="Z258" s="94"/>
      <c r="AA258" s="94"/>
      <c r="AB258" s="94"/>
      <c r="AC258" s="94"/>
      <c r="AD258" s="94"/>
      <c r="AE258" s="94"/>
      <c r="AF258" s="94"/>
      <c r="AG258" s="120"/>
      <c r="AH258" s="93"/>
      <c r="AI258" s="94"/>
      <c r="AJ258" s="94"/>
      <c r="AK258" s="94"/>
      <c r="AL258" s="94"/>
      <c r="AM258" s="94"/>
      <c r="AN258" s="94"/>
      <c r="AO258" s="94"/>
      <c r="AP258" s="94"/>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x14ac:dyDescent="0.2">
      <c r="B259" s="8"/>
      <c r="C259" s="33"/>
      <c r="D259" s="33"/>
      <c r="E259" s="33"/>
      <c r="F259" s="33"/>
      <c r="G259" s="33"/>
      <c r="H259" s="33"/>
      <c r="I259" s="106"/>
      <c r="J259" s="119"/>
      <c r="K259" s="119"/>
      <c r="L259" s="119"/>
      <c r="M259" s="119"/>
      <c r="N259" s="119"/>
      <c r="O259" s="119"/>
      <c r="P259" s="119"/>
      <c r="Q259" s="119"/>
      <c r="R259" s="119"/>
      <c r="S259" s="119"/>
      <c r="T259" s="119"/>
      <c r="U259" s="119"/>
      <c r="V259" s="85"/>
      <c r="W259" s="86"/>
      <c r="X259" s="86"/>
      <c r="Y259" s="86"/>
      <c r="Z259" s="86"/>
      <c r="AA259" s="86"/>
      <c r="AB259" s="86"/>
      <c r="AC259" s="86"/>
      <c r="AD259" s="86"/>
      <c r="AE259" s="86"/>
      <c r="AF259" s="86"/>
      <c r="AG259" s="121"/>
      <c r="AH259" s="85"/>
      <c r="AI259" s="86"/>
      <c r="AJ259" s="86"/>
      <c r="AK259" s="86"/>
      <c r="AL259" s="86"/>
      <c r="AM259" s="86"/>
      <c r="AN259" s="86"/>
      <c r="AO259" s="86"/>
      <c r="AP259" s="86"/>
    </row>
    <row r="260" spans="2:78" x14ac:dyDescent="0.2">
      <c r="B260" s="8"/>
      <c r="C260" s="33"/>
      <c r="D260" s="33"/>
      <c r="E260" s="33"/>
      <c r="F260" s="33"/>
      <c r="G260" s="33"/>
      <c r="H260" s="33"/>
      <c r="I260" s="48"/>
      <c r="J260" s="119"/>
      <c r="K260" s="119"/>
      <c r="L260" s="119"/>
      <c r="M260" s="119"/>
      <c r="N260" s="119"/>
      <c r="O260" s="119"/>
      <c r="P260" s="119"/>
      <c r="Q260" s="119"/>
      <c r="R260" s="119"/>
      <c r="S260" s="119"/>
      <c r="T260" s="119"/>
      <c r="U260" s="119"/>
      <c r="V260" s="89"/>
      <c r="W260" s="88"/>
      <c r="X260" s="88"/>
      <c r="Y260" s="88"/>
      <c r="Z260" s="88"/>
      <c r="AA260" s="88"/>
      <c r="AB260" s="88"/>
      <c r="AC260" s="88"/>
      <c r="AD260" s="88"/>
      <c r="AE260" s="88"/>
      <c r="AF260" s="88"/>
      <c r="AG260" s="122"/>
      <c r="AH260" s="89"/>
      <c r="AI260" s="88"/>
      <c r="AJ260" s="88"/>
      <c r="AK260" s="88"/>
      <c r="AL260" s="88"/>
      <c r="AM260" s="88"/>
      <c r="AN260" s="88"/>
      <c r="AO260" s="88"/>
      <c r="AP260" s="88"/>
      <c r="AS260" s="90"/>
      <c r="AT260" s="90"/>
      <c r="AU260" s="90"/>
      <c r="AV260" s="90"/>
      <c r="AW260" s="90"/>
      <c r="AX260" s="90"/>
      <c r="AY260" s="90"/>
      <c r="AZ260" s="90"/>
      <c r="BA260" s="90"/>
      <c r="BB260" s="90"/>
      <c r="BC260" s="90"/>
    </row>
    <row r="261" spans="2:78" x14ac:dyDescent="0.2">
      <c r="B261" s="8"/>
      <c r="C261" s="33"/>
      <c r="D261" s="33"/>
      <c r="E261" s="33"/>
      <c r="F261" s="33"/>
      <c r="G261" s="33"/>
      <c r="H261" s="33"/>
      <c r="I261" s="42"/>
      <c r="J261" s="85"/>
      <c r="K261" s="123"/>
      <c r="L261" s="123"/>
      <c r="M261" s="123"/>
      <c r="N261" s="123"/>
      <c r="O261" s="123"/>
      <c r="P261" s="123"/>
      <c r="Q261" s="123"/>
      <c r="R261" s="123"/>
      <c r="S261" s="123"/>
      <c r="T261" s="123"/>
      <c r="U261" s="123"/>
      <c r="V261" s="84"/>
      <c r="W261" s="84"/>
      <c r="X261" s="84"/>
      <c r="Y261" s="84"/>
      <c r="Z261" s="84"/>
      <c r="AA261" s="84"/>
      <c r="AB261" s="84"/>
      <c r="AC261" s="84"/>
      <c r="AD261" s="84"/>
      <c r="AE261" s="84"/>
      <c r="AF261" s="84"/>
      <c r="AG261" s="84"/>
      <c r="AH261" s="84"/>
      <c r="AI261" s="84"/>
      <c r="AJ261" s="84"/>
      <c r="AK261" s="84"/>
      <c r="AL261" s="84"/>
      <c r="AM261" s="84"/>
      <c r="AN261" s="84"/>
      <c r="AO261" s="84"/>
      <c r="AP261" s="84"/>
    </row>
    <row r="262" spans="2:78" ht="15" x14ac:dyDescent="0.25">
      <c r="B262" s="8"/>
      <c r="C262" s="33"/>
      <c r="D262" s="33"/>
      <c r="E262" s="33"/>
      <c r="F262" s="33"/>
      <c r="G262" s="213" t="s">
        <v>159</v>
      </c>
      <c r="H262" s="213" t="s">
        <v>160</v>
      </c>
      <c r="I262" s="280" t="s">
        <v>161</v>
      </c>
      <c r="J262" s="119"/>
      <c r="K262" s="124"/>
      <c r="L262" s="124"/>
      <c r="M262" s="124"/>
      <c r="N262" s="124"/>
      <c r="O262" s="124"/>
      <c r="P262" s="124"/>
      <c r="Q262" s="124"/>
      <c r="R262" s="124"/>
      <c r="S262" s="124"/>
      <c r="T262" s="124"/>
      <c r="U262" s="125"/>
      <c r="V262" s="45"/>
      <c r="W262" s="45"/>
      <c r="X262" s="45"/>
      <c r="Y262" s="45"/>
      <c r="Z262" s="45"/>
      <c r="AA262" s="45"/>
      <c r="AB262" s="45"/>
      <c r="AC262" s="45"/>
      <c r="AD262" s="45"/>
      <c r="AE262" s="45"/>
      <c r="AF262" s="45"/>
      <c r="AG262" s="45"/>
      <c r="AH262" s="45"/>
      <c r="AI262" s="45"/>
      <c r="AJ262" s="45"/>
      <c r="AK262" s="45"/>
      <c r="AL262" s="45"/>
      <c r="AM262" s="45"/>
      <c r="AN262" s="45"/>
      <c r="AO262" s="45"/>
      <c r="AP262" s="45"/>
    </row>
    <row r="263" spans="2:78" x14ac:dyDescent="0.2">
      <c r="B263" s="8"/>
      <c r="C263" s="33"/>
      <c r="D263" s="33"/>
      <c r="E263" s="33"/>
      <c r="F263" s="27"/>
      <c r="G263" s="27" t="s">
        <v>162</v>
      </c>
      <c r="H263" s="28" t="s">
        <v>163</v>
      </c>
      <c r="I263" s="57" t="s">
        <v>164</v>
      </c>
      <c r="J263" s="119"/>
      <c r="K263" s="90"/>
      <c r="L263" s="90"/>
      <c r="M263" s="90"/>
      <c r="N263" s="90"/>
      <c r="O263" s="90"/>
      <c r="P263" s="90"/>
      <c r="Q263" s="90"/>
      <c r="R263" s="90"/>
      <c r="S263" s="90"/>
      <c r="T263" s="90"/>
      <c r="U263" s="90"/>
      <c r="V263" s="91"/>
      <c r="W263" s="91"/>
      <c r="X263" s="91"/>
      <c r="Y263" s="91"/>
      <c r="Z263" s="91"/>
      <c r="AA263" s="91"/>
      <c r="AB263" s="91"/>
      <c r="AC263" s="91"/>
      <c r="AD263" s="91"/>
      <c r="AE263" s="91"/>
      <c r="AF263" s="91"/>
      <c r="AG263" s="91"/>
      <c r="AH263" s="93"/>
      <c r="AI263" s="92"/>
      <c r="AJ263" s="94"/>
      <c r="AK263" s="92"/>
      <c r="AL263" s="94"/>
      <c r="AM263" s="92"/>
      <c r="AN263" s="94"/>
      <c r="AO263" s="92"/>
      <c r="AP263" s="94"/>
    </row>
    <row r="264" spans="2:78" x14ac:dyDescent="0.2">
      <c r="B264" s="8"/>
      <c r="C264" s="33"/>
      <c r="D264" s="33"/>
      <c r="E264" s="33"/>
      <c r="F264" s="27"/>
      <c r="G264" s="27" t="s">
        <v>165</v>
      </c>
      <c r="H264" s="56" t="s">
        <v>2033</v>
      </c>
      <c r="I264" s="57">
        <v>6</v>
      </c>
      <c r="J264" s="90"/>
      <c r="K264" s="90"/>
      <c r="L264" s="90"/>
      <c r="M264" s="90"/>
      <c r="N264" s="90"/>
      <c r="O264" s="90"/>
      <c r="P264" s="90"/>
      <c r="Q264" s="90"/>
      <c r="R264" s="90"/>
      <c r="S264" s="90"/>
      <c r="T264" s="90"/>
      <c r="U264" s="90"/>
      <c r="V264" s="91"/>
      <c r="W264" s="91"/>
      <c r="X264" s="91"/>
      <c r="Y264" s="91"/>
      <c r="Z264" s="91"/>
      <c r="AA264" s="91"/>
      <c r="AB264" s="91"/>
      <c r="AC264" s="91"/>
      <c r="AD264" s="91"/>
      <c r="AE264" s="91"/>
      <c r="AF264" s="91"/>
      <c r="AG264" s="91"/>
      <c r="AH264" s="85"/>
      <c r="AI264" s="87"/>
      <c r="AJ264" s="86"/>
      <c r="AK264" s="87"/>
      <c r="AL264" s="86"/>
      <c r="AM264" s="87"/>
      <c r="AN264" s="86"/>
      <c r="AO264" s="87"/>
      <c r="AP264" s="86"/>
    </row>
    <row r="265" spans="2:78" x14ac:dyDescent="0.2">
      <c r="B265" s="8"/>
      <c r="C265" s="33"/>
      <c r="D265" s="33"/>
      <c r="E265" s="33"/>
      <c r="F265" s="27"/>
      <c r="G265" s="27" t="s">
        <v>166</v>
      </c>
      <c r="H265" s="56" t="s">
        <v>1175</v>
      </c>
      <c r="I265" s="57" t="s">
        <v>203</v>
      </c>
      <c r="J265" s="90"/>
      <c r="K265" s="90"/>
      <c r="L265" s="90"/>
      <c r="M265" s="90"/>
      <c r="N265" s="90"/>
      <c r="O265" s="90"/>
      <c r="P265" s="90"/>
      <c r="Q265" s="90"/>
      <c r="R265" s="90"/>
      <c r="S265" s="90"/>
      <c r="T265" s="90"/>
      <c r="U265" s="90"/>
      <c r="V265" s="91"/>
      <c r="W265" s="91"/>
      <c r="X265" s="91"/>
      <c r="Y265" s="91"/>
      <c r="Z265" s="91"/>
      <c r="AA265" s="91"/>
      <c r="AB265" s="91"/>
      <c r="AC265" s="91"/>
      <c r="AD265" s="91"/>
      <c r="AE265" s="91"/>
      <c r="AF265" s="91"/>
      <c r="AG265" s="91"/>
      <c r="AH265" s="85"/>
      <c r="AI265" s="87"/>
      <c r="AJ265" s="86"/>
      <c r="AK265" s="87"/>
      <c r="AL265" s="86"/>
      <c r="AM265" s="87"/>
      <c r="AN265" s="86"/>
      <c r="AO265" s="87"/>
      <c r="AP265" s="86"/>
    </row>
    <row r="266" spans="2:78" x14ac:dyDescent="0.2">
      <c r="B266" s="8"/>
      <c r="C266" s="52"/>
      <c r="D266" s="52"/>
      <c r="E266" s="52"/>
      <c r="F266" s="27"/>
      <c r="G266" s="27" t="s">
        <v>167</v>
      </c>
      <c r="H266" s="28" t="s">
        <v>168</v>
      </c>
      <c r="I266" s="57" t="s">
        <v>164</v>
      </c>
      <c r="J266" s="90"/>
      <c r="K266" s="90"/>
      <c r="L266" s="90"/>
      <c r="M266" s="90"/>
      <c r="N266" s="90"/>
      <c r="O266" s="90"/>
      <c r="P266" s="90"/>
      <c r="Q266" s="90"/>
      <c r="R266" s="90"/>
      <c r="S266" s="90"/>
      <c r="T266" s="90"/>
      <c r="U266" s="90"/>
      <c r="V266" s="91"/>
      <c r="W266" s="91"/>
      <c r="X266" s="91"/>
      <c r="Y266" s="91"/>
      <c r="Z266" s="91"/>
      <c r="AA266" s="91"/>
      <c r="AB266" s="91"/>
      <c r="AC266" s="91"/>
      <c r="AD266" s="91"/>
      <c r="AE266" s="91"/>
      <c r="AF266" s="91"/>
      <c r="AG266" s="91"/>
      <c r="AH266" s="85"/>
      <c r="AI266" s="87"/>
      <c r="AJ266" s="86"/>
      <c r="AK266" s="87"/>
      <c r="AL266" s="86"/>
      <c r="AM266" s="87"/>
      <c r="AN266" s="86"/>
      <c r="AO266" s="87"/>
      <c r="AP266" s="86"/>
    </row>
    <row r="267" spans="2:78" x14ac:dyDescent="0.2">
      <c r="B267" s="8"/>
      <c r="C267" s="52"/>
      <c r="D267" s="52"/>
      <c r="E267" s="52"/>
      <c r="F267" s="27"/>
      <c r="G267" s="27" t="s">
        <v>169</v>
      </c>
      <c r="H267" s="28" t="s">
        <v>170</v>
      </c>
      <c r="I267" s="57" t="s">
        <v>164</v>
      </c>
      <c r="J267" s="90"/>
      <c r="K267" s="90"/>
      <c r="L267" s="90"/>
      <c r="M267" s="90"/>
      <c r="N267" s="90"/>
      <c r="O267" s="90"/>
      <c r="P267" s="90"/>
      <c r="Q267" s="90"/>
      <c r="R267" s="90"/>
      <c r="S267" s="90"/>
      <c r="T267" s="90"/>
      <c r="U267" s="90"/>
      <c r="V267" s="91"/>
      <c r="W267" s="91"/>
      <c r="X267" s="91"/>
      <c r="Y267" s="91"/>
      <c r="Z267" s="91"/>
      <c r="AA267" s="91"/>
      <c r="AB267" s="91"/>
      <c r="AC267" s="91"/>
      <c r="AD267" s="91"/>
      <c r="AE267" s="91"/>
      <c r="AF267" s="91"/>
      <c r="AG267" s="91"/>
      <c r="AH267" s="85"/>
      <c r="AI267" s="87"/>
      <c r="AJ267" s="86"/>
      <c r="AK267" s="87"/>
      <c r="AL267" s="86"/>
      <c r="AM267" s="87"/>
      <c r="AN267" s="86"/>
      <c r="AO267" s="87"/>
      <c r="AP267" s="86"/>
    </row>
    <row r="268" spans="2:78" x14ac:dyDescent="0.2">
      <c r="B268" s="8"/>
      <c r="C268" s="52"/>
      <c r="D268" s="52"/>
      <c r="E268" s="52"/>
      <c r="F268" s="27"/>
      <c r="G268" s="27" t="s">
        <v>171</v>
      </c>
      <c r="H268" s="28" t="s">
        <v>163</v>
      </c>
      <c r="I268" s="57" t="s">
        <v>172</v>
      </c>
      <c r="J268" s="90"/>
      <c r="K268" s="90"/>
      <c r="L268" s="90"/>
      <c r="M268" s="90"/>
      <c r="N268" s="90"/>
      <c r="O268" s="90"/>
      <c r="P268" s="90"/>
      <c r="Q268" s="90"/>
      <c r="R268" s="90"/>
      <c r="S268" s="90"/>
      <c r="T268" s="90"/>
      <c r="U268" s="90"/>
      <c r="V268" s="91"/>
      <c r="W268" s="91"/>
      <c r="X268" s="91"/>
      <c r="Y268" s="91"/>
      <c r="Z268" s="91"/>
      <c r="AA268" s="91"/>
      <c r="AB268" s="91"/>
      <c r="AC268" s="91"/>
      <c r="AD268" s="91"/>
      <c r="AE268" s="91"/>
      <c r="AF268" s="91"/>
      <c r="AG268" s="91"/>
      <c r="AH268" s="85"/>
      <c r="AI268" s="87"/>
      <c r="AJ268" s="86"/>
      <c r="AK268" s="87"/>
      <c r="AL268" s="86"/>
      <c r="AM268" s="87"/>
      <c r="AN268" s="86"/>
      <c r="AO268" s="87"/>
      <c r="AP268" s="86"/>
    </row>
    <row r="269" spans="2:78" x14ac:dyDescent="0.2">
      <c r="B269" s="8"/>
      <c r="C269" s="52"/>
      <c r="D269" s="52"/>
      <c r="E269" s="52"/>
      <c r="F269" s="27"/>
      <c r="G269" s="27" t="s">
        <v>173</v>
      </c>
      <c r="H269" s="28" t="s">
        <v>163</v>
      </c>
      <c r="I269" s="57" t="s">
        <v>174</v>
      </c>
      <c r="J269" s="90"/>
      <c r="K269" s="90"/>
      <c r="L269" s="90"/>
      <c r="M269" s="90"/>
      <c r="N269" s="90"/>
      <c r="O269" s="90"/>
      <c r="P269" s="90"/>
      <c r="Q269" s="90"/>
      <c r="R269" s="90"/>
      <c r="S269" s="90"/>
      <c r="T269" s="90"/>
      <c r="U269" s="90"/>
      <c r="V269" s="91"/>
      <c r="W269" s="91"/>
      <c r="X269" s="91"/>
      <c r="Y269" s="91"/>
      <c r="Z269" s="91"/>
      <c r="AA269" s="91"/>
      <c r="AB269" s="91"/>
      <c r="AC269" s="91"/>
      <c r="AD269" s="91"/>
      <c r="AE269" s="91"/>
      <c r="AF269" s="91"/>
      <c r="AG269" s="91"/>
      <c r="AH269" s="85"/>
      <c r="AI269" s="87"/>
      <c r="AJ269" s="86"/>
      <c r="AK269" s="87"/>
      <c r="AL269" s="86"/>
      <c r="AM269" s="87"/>
      <c r="AN269" s="86"/>
      <c r="AO269" s="87"/>
      <c r="AP269" s="86"/>
    </row>
    <row r="270" spans="2:78" x14ac:dyDescent="0.2">
      <c r="B270" s="8"/>
      <c r="C270" s="33"/>
      <c r="D270" s="33"/>
      <c r="E270" s="33"/>
      <c r="F270" s="27"/>
      <c r="G270" s="27" t="s">
        <v>175</v>
      </c>
      <c r="H270" s="28" t="s">
        <v>176</v>
      </c>
      <c r="I270" s="57" t="s">
        <v>164</v>
      </c>
      <c r="J270" s="90"/>
      <c r="K270" s="90"/>
      <c r="L270" s="90"/>
      <c r="M270" s="90"/>
      <c r="N270" s="90"/>
      <c r="O270" s="90"/>
      <c r="P270" s="90"/>
      <c r="Q270" s="90"/>
      <c r="R270" s="90"/>
      <c r="S270" s="90"/>
      <c r="T270" s="90"/>
      <c r="U270" s="90"/>
      <c r="V270" s="91"/>
      <c r="W270" s="91"/>
      <c r="X270" s="91"/>
      <c r="Y270" s="91"/>
      <c r="Z270" s="91"/>
      <c r="AA270" s="91"/>
      <c r="AB270" s="91"/>
      <c r="AC270" s="91"/>
      <c r="AD270" s="91"/>
      <c r="AE270" s="91"/>
      <c r="AF270" s="91"/>
      <c r="AG270" s="91"/>
      <c r="AH270" s="85"/>
      <c r="AI270" s="87"/>
      <c r="AJ270" s="86"/>
      <c r="AK270" s="87"/>
      <c r="AL270" s="86"/>
      <c r="AM270" s="87"/>
      <c r="AN270" s="86"/>
      <c r="AO270" s="87"/>
      <c r="AP270" s="86"/>
    </row>
    <row r="271" spans="2:78" x14ac:dyDescent="0.2">
      <c r="B271" s="8"/>
      <c r="C271" s="33"/>
      <c r="D271" s="33"/>
      <c r="E271" s="33"/>
      <c r="F271" s="33"/>
      <c r="G271" s="53" t="s">
        <v>177</v>
      </c>
      <c r="H271" s="54" t="s">
        <v>178</v>
      </c>
      <c r="I271" s="57" t="s">
        <v>179</v>
      </c>
      <c r="J271" s="90"/>
      <c r="K271" s="90"/>
      <c r="L271" s="90"/>
      <c r="M271" s="90"/>
      <c r="N271" s="90"/>
      <c r="O271" s="90"/>
      <c r="P271" s="90"/>
      <c r="Q271" s="90"/>
      <c r="R271" s="90"/>
      <c r="S271" s="90"/>
      <c r="T271" s="90"/>
      <c r="U271" s="90"/>
      <c r="V271" s="91"/>
      <c r="W271" s="91"/>
      <c r="X271" s="91"/>
      <c r="Y271" s="91"/>
      <c r="Z271" s="91"/>
      <c r="AA271" s="91"/>
      <c r="AB271" s="91"/>
      <c r="AC271" s="91"/>
      <c r="AD271" s="91"/>
      <c r="AE271" s="91"/>
      <c r="AF271" s="91"/>
      <c r="AG271" s="91"/>
      <c r="AH271" s="85"/>
      <c r="AI271" s="87"/>
      <c r="AJ271" s="86"/>
      <c r="AK271" s="87"/>
      <c r="AL271" s="86"/>
      <c r="AM271" s="87"/>
      <c r="AN271" s="86"/>
      <c r="AO271" s="87"/>
      <c r="AP271" s="86"/>
    </row>
    <row r="272" spans="2:78" hidden="1" x14ac:dyDescent="0.2">
      <c r="B272" s="8"/>
      <c r="C272" s="33"/>
      <c r="D272" s="33"/>
      <c r="E272" s="33"/>
      <c r="F272" s="33"/>
      <c r="G272" s="53" t="s">
        <v>177</v>
      </c>
      <c r="H272" s="54" t="s">
        <v>178</v>
      </c>
      <c r="I272" s="57" t="s">
        <v>179</v>
      </c>
      <c r="J272" s="90"/>
      <c r="K272" s="90"/>
      <c r="L272" s="90"/>
      <c r="M272" s="90"/>
      <c r="N272" s="90"/>
      <c r="O272" s="90"/>
      <c r="P272" s="90"/>
      <c r="Q272" s="90"/>
      <c r="R272" s="90"/>
      <c r="S272" s="90"/>
      <c r="T272" s="90"/>
      <c r="U272" s="90"/>
      <c r="V272" s="91"/>
      <c r="W272" s="91"/>
      <c r="X272" s="91"/>
      <c r="Y272" s="91"/>
      <c r="Z272" s="91"/>
      <c r="AA272" s="91"/>
      <c r="AB272" s="91"/>
      <c r="AC272" s="91"/>
      <c r="AD272" s="91"/>
      <c r="AE272" s="91"/>
      <c r="AF272" s="91"/>
      <c r="AG272" s="91"/>
      <c r="AH272" s="85"/>
      <c r="AI272" s="87"/>
      <c r="AJ272" s="86"/>
      <c r="AK272" s="87"/>
      <c r="AL272" s="86"/>
      <c r="AM272" s="87"/>
      <c r="AN272" s="86"/>
      <c r="AO272" s="87"/>
      <c r="AP272" s="86"/>
    </row>
    <row r="273" spans="2:42" hidden="1" x14ac:dyDescent="0.2">
      <c r="B273" s="8"/>
      <c r="C273" s="33"/>
      <c r="D273" s="33"/>
      <c r="E273" s="33"/>
      <c r="F273" s="33"/>
      <c r="G273" s="53" t="s">
        <v>177</v>
      </c>
      <c r="H273" s="54" t="s">
        <v>178</v>
      </c>
      <c r="I273" s="57" t="s">
        <v>179</v>
      </c>
      <c r="J273" s="90"/>
      <c r="K273" s="90"/>
      <c r="L273" s="90"/>
      <c r="M273" s="90"/>
      <c r="N273" s="90"/>
      <c r="O273" s="90"/>
      <c r="P273" s="90"/>
      <c r="Q273" s="90"/>
      <c r="R273" s="90"/>
      <c r="S273" s="90"/>
      <c r="T273" s="90"/>
      <c r="U273" s="90"/>
      <c r="V273" s="91"/>
      <c r="W273" s="91"/>
      <c r="X273" s="91"/>
      <c r="Y273" s="91"/>
      <c r="Z273" s="91"/>
      <c r="AA273" s="91"/>
      <c r="AB273" s="91"/>
      <c r="AC273" s="91"/>
      <c r="AD273" s="91"/>
      <c r="AE273" s="91"/>
      <c r="AF273" s="91"/>
      <c r="AG273" s="91"/>
      <c r="AH273" s="85"/>
      <c r="AI273" s="87"/>
      <c r="AJ273" s="86"/>
      <c r="AK273" s="87"/>
      <c r="AL273" s="86"/>
      <c r="AM273" s="87"/>
      <c r="AN273" s="86"/>
      <c r="AO273" s="87"/>
      <c r="AP273" s="86"/>
    </row>
    <row r="274" spans="2:42" hidden="1" x14ac:dyDescent="0.2">
      <c r="B274" s="8"/>
      <c r="C274" s="33"/>
      <c r="D274" s="33"/>
      <c r="E274" s="33"/>
      <c r="F274" s="33"/>
      <c r="G274" s="53" t="s">
        <v>177</v>
      </c>
      <c r="H274" s="54" t="s">
        <v>178</v>
      </c>
      <c r="I274" s="57" t="s">
        <v>179</v>
      </c>
      <c r="J274" s="90"/>
      <c r="K274" s="90"/>
      <c r="L274" s="90"/>
      <c r="M274" s="90"/>
      <c r="N274" s="90"/>
      <c r="O274" s="90"/>
      <c r="P274" s="90"/>
      <c r="Q274" s="90"/>
      <c r="R274" s="90"/>
      <c r="S274" s="90"/>
      <c r="T274" s="90"/>
      <c r="U274" s="90"/>
      <c r="V274" s="91"/>
      <c r="W274" s="91"/>
      <c r="X274" s="91"/>
      <c r="Y274" s="91"/>
      <c r="Z274" s="91"/>
      <c r="AA274" s="91"/>
      <c r="AB274" s="91"/>
      <c r="AC274" s="91"/>
      <c r="AD274" s="91"/>
      <c r="AE274" s="91"/>
      <c r="AF274" s="91"/>
      <c r="AG274" s="91"/>
      <c r="AH274" s="85"/>
      <c r="AI274" s="87"/>
      <c r="AJ274" s="86"/>
      <c r="AK274" s="87"/>
      <c r="AL274" s="86"/>
      <c r="AM274" s="87"/>
      <c r="AN274" s="86"/>
      <c r="AO274" s="87"/>
      <c r="AP274" s="86"/>
    </row>
    <row r="275" spans="2:42" hidden="1" x14ac:dyDescent="0.2">
      <c r="B275" s="8"/>
      <c r="C275" s="33"/>
      <c r="D275" s="33"/>
      <c r="E275" s="33"/>
      <c r="F275" s="33"/>
      <c r="G275" s="53" t="s">
        <v>177</v>
      </c>
      <c r="H275" s="54" t="s">
        <v>178</v>
      </c>
      <c r="I275" s="57" t="s">
        <v>179</v>
      </c>
      <c r="J275" s="90"/>
      <c r="K275" s="90"/>
      <c r="L275" s="90"/>
      <c r="M275" s="90"/>
      <c r="N275" s="90"/>
      <c r="O275" s="90"/>
      <c r="P275" s="90"/>
      <c r="Q275" s="90"/>
      <c r="R275" s="90"/>
      <c r="S275" s="90"/>
      <c r="T275" s="90"/>
      <c r="U275" s="90"/>
      <c r="V275" s="91"/>
      <c r="W275" s="91"/>
      <c r="X275" s="91"/>
      <c r="Y275" s="91"/>
      <c r="Z275" s="91"/>
      <c r="AA275" s="91"/>
      <c r="AB275" s="91"/>
      <c r="AC275" s="91"/>
      <c r="AD275" s="91"/>
      <c r="AE275" s="91"/>
      <c r="AF275" s="91"/>
      <c r="AG275" s="91"/>
      <c r="AH275" s="85"/>
      <c r="AI275" s="87"/>
      <c r="AJ275" s="86"/>
      <c r="AK275" s="87"/>
      <c r="AL275" s="86"/>
      <c r="AM275" s="87"/>
      <c r="AN275" s="86"/>
      <c r="AO275" s="87"/>
      <c r="AP275" s="86"/>
    </row>
    <row r="276" spans="2:42" hidden="1" x14ac:dyDescent="0.2">
      <c r="B276" s="8"/>
      <c r="C276" s="33"/>
      <c r="D276" s="33"/>
      <c r="E276" s="33"/>
      <c r="F276" s="33"/>
      <c r="G276" s="53" t="s">
        <v>177</v>
      </c>
      <c r="H276" s="54" t="s">
        <v>178</v>
      </c>
      <c r="I276" s="57" t="s">
        <v>179</v>
      </c>
      <c r="J276" s="90"/>
      <c r="K276" s="90"/>
      <c r="L276" s="90"/>
      <c r="M276" s="90"/>
      <c r="N276" s="90"/>
      <c r="O276" s="90"/>
      <c r="P276" s="90"/>
      <c r="Q276" s="90"/>
      <c r="R276" s="90"/>
      <c r="S276" s="90"/>
      <c r="T276" s="90"/>
      <c r="U276" s="90"/>
      <c r="V276" s="91"/>
      <c r="W276" s="91"/>
      <c r="X276" s="91"/>
      <c r="Y276" s="91"/>
      <c r="Z276" s="91"/>
      <c r="AA276" s="91"/>
      <c r="AB276" s="91"/>
      <c r="AC276" s="91"/>
      <c r="AD276" s="91"/>
      <c r="AE276" s="91"/>
      <c r="AF276" s="91"/>
      <c r="AG276" s="91"/>
      <c r="AH276" s="85"/>
      <c r="AI276" s="87"/>
      <c r="AJ276" s="86"/>
      <c r="AK276" s="87"/>
      <c r="AL276" s="86"/>
      <c r="AM276" s="87"/>
      <c r="AN276" s="86"/>
      <c r="AO276" s="87"/>
      <c r="AP276" s="86"/>
    </row>
    <row r="277" spans="2:42" hidden="1" x14ac:dyDescent="0.2">
      <c r="B277" s="8"/>
      <c r="C277" s="33"/>
      <c r="D277" s="33"/>
      <c r="E277" s="33"/>
      <c r="F277" s="33"/>
      <c r="G277" s="53" t="s">
        <v>177</v>
      </c>
      <c r="H277" s="54" t="s">
        <v>178</v>
      </c>
      <c r="I277" s="57" t="s">
        <v>179</v>
      </c>
      <c r="J277" s="90"/>
      <c r="K277" s="90"/>
      <c r="L277" s="90"/>
      <c r="M277" s="90"/>
      <c r="N277" s="90"/>
      <c r="O277" s="90"/>
      <c r="P277" s="90"/>
      <c r="Q277" s="90"/>
      <c r="R277" s="90"/>
      <c r="S277" s="90"/>
      <c r="T277" s="90"/>
      <c r="U277" s="90"/>
      <c r="V277" s="91"/>
      <c r="W277" s="91"/>
      <c r="X277" s="91"/>
      <c r="Y277" s="91"/>
      <c r="Z277" s="91"/>
      <c r="AA277" s="91"/>
      <c r="AB277" s="91"/>
      <c r="AC277" s="91"/>
      <c r="AD277" s="91"/>
      <c r="AE277" s="91"/>
      <c r="AF277" s="91"/>
      <c r="AG277" s="91"/>
      <c r="AH277" s="85"/>
      <c r="AI277" s="87"/>
      <c r="AJ277" s="86"/>
      <c r="AK277" s="87"/>
      <c r="AL277" s="86"/>
      <c r="AM277" s="87"/>
      <c r="AN277" s="86"/>
      <c r="AO277" s="87"/>
      <c r="AP277" s="86"/>
    </row>
    <row r="278" spans="2:42" hidden="1" x14ac:dyDescent="0.2">
      <c r="B278" s="8"/>
      <c r="C278" s="33"/>
      <c r="D278" s="33"/>
      <c r="E278" s="33"/>
      <c r="F278" s="33"/>
      <c r="G278" s="53" t="s">
        <v>177</v>
      </c>
      <c r="H278" s="54" t="s">
        <v>178</v>
      </c>
      <c r="I278" s="57" t="s">
        <v>179</v>
      </c>
      <c r="J278" s="90"/>
      <c r="K278" s="90"/>
      <c r="L278" s="90"/>
      <c r="M278" s="90"/>
      <c r="N278" s="90"/>
      <c r="O278" s="90"/>
      <c r="P278" s="90"/>
      <c r="Q278" s="90"/>
      <c r="R278" s="90"/>
      <c r="S278" s="90"/>
      <c r="T278" s="90"/>
      <c r="U278" s="90"/>
      <c r="V278" s="91"/>
      <c r="W278" s="91"/>
      <c r="X278" s="91"/>
      <c r="Y278" s="91"/>
      <c r="Z278" s="91"/>
      <c r="AA278" s="91"/>
      <c r="AB278" s="91"/>
      <c r="AC278" s="91"/>
      <c r="AD278" s="91"/>
      <c r="AE278" s="91"/>
      <c r="AF278" s="91"/>
      <c r="AG278" s="91"/>
      <c r="AH278" s="85"/>
      <c r="AI278" s="87"/>
      <c r="AJ278" s="86"/>
      <c r="AK278" s="87"/>
      <c r="AL278" s="86"/>
      <c r="AM278" s="87"/>
      <c r="AN278" s="86"/>
      <c r="AO278" s="87"/>
      <c r="AP278" s="86"/>
    </row>
    <row r="279" spans="2:42" hidden="1" x14ac:dyDescent="0.2">
      <c r="B279" s="8"/>
      <c r="C279" s="33"/>
      <c r="D279" s="33"/>
      <c r="E279" s="33"/>
      <c r="F279" s="33"/>
      <c r="G279" s="53" t="s">
        <v>177</v>
      </c>
      <c r="H279" s="54" t="s">
        <v>178</v>
      </c>
      <c r="I279" s="57" t="s">
        <v>179</v>
      </c>
      <c r="J279" s="90"/>
      <c r="K279" s="90"/>
      <c r="L279" s="90"/>
      <c r="M279" s="90"/>
      <c r="N279" s="90"/>
      <c r="O279" s="90"/>
      <c r="P279" s="90"/>
      <c r="Q279" s="90"/>
      <c r="R279" s="90"/>
      <c r="S279" s="90"/>
      <c r="T279" s="90"/>
      <c r="U279" s="90"/>
      <c r="V279" s="91"/>
      <c r="W279" s="91"/>
      <c r="X279" s="91"/>
      <c r="Y279" s="91"/>
      <c r="Z279" s="91"/>
      <c r="AA279" s="91"/>
      <c r="AB279" s="91"/>
      <c r="AC279" s="91"/>
      <c r="AD279" s="91"/>
      <c r="AE279" s="91"/>
      <c r="AF279" s="91"/>
      <c r="AG279" s="91"/>
      <c r="AH279" s="85"/>
      <c r="AI279" s="87"/>
      <c r="AJ279" s="86"/>
      <c r="AK279" s="87"/>
      <c r="AL279" s="86"/>
      <c r="AM279" s="87"/>
      <c r="AN279" s="86"/>
      <c r="AO279" s="87"/>
      <c r="AP279" s="86"/>
    </row>
    <row r="280" spans="2:42" hidden="1" x14ac:dyDescent="0.2">
      <c r="B280" s="8"/>
      <c r="C280" s="33"/>
      <c r="D280" s="33"/>
      <c r="E280" s="33"/>
      <c r="F280" s="33"/>
      <c r="G280" s="53" t="s">
        <v>177</v>
      </c>
      <c r="H280" s="54" t="s">
        <v>178</v>
      </c>
      <c r="I280" s="57" t="s">
        <v>179</v>
      </c>
      <c r="J280" s="90"/>
      <c r="K280" s="90"/>
      <c r="L280" s="90"/>
      <c r="M280" s="90"/>
      <c r="N280" s="90"/>
      <c r="O280" s="90"/>
      <c r="P280" s="90"/>
      <c r="Q280" s="90"/>
      <c r="R280" s="90"/>
      <c r="S280" s="90"/>
      <c r="T280" s="90"/>
      <c r="U280" s="90"/>
      <c r="V280" s="91"/>
      <c r="W280" s="91"/>
      <c r="X280" s="91"/>
      <c r="Y280" s="91"/>
      <c r="Z280" s="91"/>
      <c r="AA280" s="91"/>
      <c r="AB280" s="91"/>
      <c r="AC280" s="91"/>
      <c r="AD280" s="91"/>
      <c r="AE280" s="91"/>
      <c r="AF280" s="91"/>
      <c r="AG280" s="91"/>
      <c r="AH280" s="85"/>
      <c r="AI280" s="87"/>
      <c r="AJ280" s="86"/>
      <c r="AK280" s="87"/>
      <c r="AL280" s="86"/>
      <c r="AM280" s="87"/>
      <c r="AN280" s="86"/>
      <c r="AO280" s="87"/>
      <c r="AP280" s="86"/>
    </row>
    <row r="281" spans="2:42" hidden="1" x14ac:dyDescent="0.2">
      <c r="B281" s="8"/>
      <c r="C281" s="33"/>
      <c r="D281" s="33"/>
      <c r="E281" s="33"/>
      <c r="F281" s="33"/>
      <c r="G281" s="53" t="s">
        <v>177</v>
      </c>
      <c r="H281" s="54" t="s">
        <v>178</v>
      </c>
      <c r="I281" s="57" t="s">
        <v>179</v>
      </c>
      <c r="J281" s="90"/>
      <c r="K281" s="90"/>
      <c r="L281" s="90"/>
      <c r="M281" s="90"/>
      <c r="N281" s="90"/>
      <c r="O281" s="90"/>
      <c r="P281" s="90"/>
      <c r="Q281" s="90"/>
      <c r="R281" s="90"/>
      <c r="S281" s="90"/>
      <c r="T281" s="90"/>
      <c r="U281" s="90"/>
      <c r="V281" s="91"/>
      <c r="W281" s="91"/>
      <c r="X281" s="91"/>
      <c r="Y281" s="91"/>
      <c r="Z281" s="91"/>
      <c r="AA281" s="91"/>
      <c r="AB281" s="91"/>
      <c r="AC281" s="91"/>
      <c r="AD281" s="91"/>
      <c r="AE281" s="91"/>
      <c r="AF281" s="91"/>
      <c r="AG281" s="91"/>
      <c r="AH281" s="85"/>
      <c r="AI281" s="87"/>
      <c r="AJ281" s="86"/>
      <c r="AK281" s="87"/>
      <c r="AL281" s="86"/>
      <c r="AM281" s="87"/>
      <c r="AN281" s="86"/>
      <c r="AO281" s="87"/>
      <c r="AP281" s="86"/>
    </row>
    <row r="282" spans="2:42" hidden="1" x14ac:dyDescent="0.2">
      <c r="B282" s="8"/>
      <c r="C282" s="33"/>
      <c r="D282" s="33"/>
      <c r="E282" s="33"/>
      <c r="F282" s="33"/>
      <c r="G282" s="53" t="s">
        <v>177</v>
      </c>
      <c r="H282" s="54" t="s">
        <v>178</v>
      </c>
      <c r="I282" s="57" t="s">
        <v>179</v>
      </c>
      <c r="J282" s="90"/>
      <c r="K282" s="90"/>
      <c r="L282" s="90"/>
      <c r="M282" s="90"/>
      <c r="N282" s="90"/>
      <c r="O282" s="90"/>
      <c r="P282" s="90"/>
      <c r="Q282" s="90"/>
      <c r="R282" s="90"/>
      <c r="S282" s="90"/>
      <c r="T282" s="90"/>
      <c r="U282" s="90"/>
      <c r="V282" s="91"/>
      <c r="W282" s="91"/>
      <c r="X282" s="91"/>
      <c r="Y282" s="91"/>
      <c r="Z282" s="91"/>
      <c r="AA282" s="91"/>
      <c r="AB282" s="91"/>
      <c r="AC282" s="91"/>
      <c r="AD282" s="91"/>
      <c r="AE282" s="91"/>
      <c r="AF282" s="91"/>
      <c r="AG282" s="91"/>
      <c r="AH282" s="85"/>
      <c r="AI282" s="87"/>
      <c r="AJ282" s="86"/>
      <c r="AK282" s="87"/>
      <c r="AL282" s="86"/>
      <c r="AM282" s="87"/>
      <c r="AN282" s="86"/>
      <c r="AO282" s="87"/>
      <c r="AP282" s="86"/>
    </row>
    <row r="283" spans="2:42" hidden="1" x14ac:dyDescent="0.2">
      <c r="B283" s="8"/>
      <c r="C283" s="18"/>
      <c r="D283" s="33"/>
      <c r="E283" s="33"/>
      <c r="F283" s="33"/>
      <c r="G283" s="53" t="s">
        <v>177</v>
      </c>
      <c r="H283" s="54" t="s">
        <v>178</v>
      </c>
      <c r="I283" s="57" t="s">
        <v>179</v>
      </c>
      <c r="J283" s="90"/>
      <c r="K283" s="90"/>
      <c r="L283" s="90"/>
      <c r="M283" s="90"/>
      <c r="N283" s="90"/>
      <c r="O283" s="90"/>
      <c r="P283" s="90"/>
      <c r="Q283" s="90"/>
      <c r="R283" s="90"/>
      <c r="S283" s="90"/>
      <c r="T283" s="90"/>
      <c r="U283" s="90"/>
      <c r="V283" s="91"/>
      <c r="W283" s="91"/>
      <c r="X283" s="91"/>
      <c r="Y283" s="91"/>
      <c r="Z283" s="91"/>
      <c r="AA283" s="91"/>
      <c r="AB283" s="91"/>
      <c r="AC283" s="91"/>
      <c r="AD283" s="91"/>
      <c r="AE283" s="91"/>
      <c r="AF283" s="91"/>
      <c r="AG283" s="91"/>
      <c r="AH283" s="85"/>
      <c r="AI283" s="87"/>
      <c r="AJ283" s="86"/>
      <c r="AK283" s="87"/>
      <c r="AL283" s="86"/>
      <c r="AM283" s="87"/>
      <c r="AN283" s="86"/>
      <c r="AO283" s="87"/>
      <c r="AP283" s="86"/>
    </row>
    <row r="284" spans="2:42" hidden="1" x14ac:dyDescent="0.2">
      <c r="B284" s="8"/>
      <c r="C284" s="18"/>
      <c r="D284" s="33"/>
      <c r="E284" s="33"/>
      <c r="F284" s="33"/>
      <c r="G284" s="53" t="s">
        <v>177</v>
      </c>
      <c r="H284" s="54" t="s">
        <v>178</v>
      </c>
      <c r="I284" s="57" t="s">
        <v>179</v>
      </c>
      <c r="J284" s="90"/>
      <c r="K284" s="90"/>
      <c r="L284" s="90"/>
      <c r="M284" s="90"/>
      <c r="N284" s="90"/>
      <c r="O284" s="90"/>
      <c r="P284" s="90"/>
      <c r="Q284" s="90"/>
      <c r="R284" s="90"/>
      <c r="S284" s="90"/>
      <c r="T284" s="90"/>
      <c r="U284" s="90"/>
      <c r="V284" s="91"/>
      <c r="W284" s="91"/>
      <c r="X284" s="91"/>
      <c r="Y284" s="91"/>
      <c r="Z284" s="91"/>
      <c r="AA284" s="91"/>
      <c r="AB284" s="91"/>
      <c r="AC284" s="91"/>
      <c r="AD284" s="91"/>
      <c r="AE284" s="91"/>
      <c r="AF284" s="91"/>
      <c r="AG284" s="91"/>
      <c r="AH284" s="85"/>
      <c r="AI284" s="87"/>
      <c r="AJ284" s="86"/>
      <c r="AK284" s="87"/>
      <c r="AL284" s="86"/>
      <c r="AM284" s="87"/>
      <c r="AN284" s="86"/>
      <c r="AO284" s="87"/>
      <c r="AP284" s="86"/>
    </row>
    <row r="285" spans="2:42" hidden="1" x14ac:dyDescent="0.2">
      <c r="B285" s="8"/>
      <c r="C285" s="18"/>
      <c r="D285" s="33"/>
      <c r="E285" s="33"/>
      <c r="F285" s="33"/>
      <c r="G285" s="53" t="s">
        <v>177</v>
      </c>
      <c r="H285" s="54" t="s">
        <v>178</v>
      </c>
      <c r="I285" s="57" t="s">
        <v>179</v>
      </c>
      <c r="J285" s="90"/>
      <c r="K285" s="90"/>
      <c r="L285" s="90"/>
      <c r="M285" s="90"/>
      <c r="N285" s="90"/>
      <c r="O285" s="90"/>
      <c r="P285" s="90"/>
      <c r="Q285" s="90"/>
      <c r="R285" s="90"/>
      <c r="S285" s="90"/>
      <c r="T285" s="90"/>
      <c r="U285" s="90"/>
      <c r="V285" s="91"/>
      <c r="W285" s="91"/>
      <c r="X285" s="91"/>
      <c r="Y285" s="91"/>
      <c r="Z285" s="91"/>
      <c r="AA285" s="91"/>
      <c r="AB285" s="91"/>
      <c r="AC285" s="91"/>
      <c r="AD285" s="91"/>
      <c r="AE285" s="91"/>
      <c r="AF285" s="91"/>
      <c r="AG285" s="91"/>
      <c r="AH285" s="85"/>
      <c r="AI285" s="87"/>
      <c r="AJ285" s="86"/>
      <c r="AK285" s="87"/>
      <c r="AL285" s="86"/>
      <c r="AM285" s="87"/>
      <c r="AN285" s="86"/>
      <c r="AO285" s="87"/>
      <c r="AP285" s="86"/>
    </row>
    <row r="286" spans="2:42" hidden="1" x14ac:dyDescent="0.2">
      <c r="B286" s="8"/>
      <c r="C286" s="18"/>
      <c r="D286" s="33"/>
      <c r="E286" s="33"/>
      <c r="F286" s="33"/>
      <c r="G286" s="53" t="s">
        <v>177</v>
      </c>
      <c r="H286" s="54" t="s">
        <v>178</v>
      </c>
      <c r="I286" s="57" t="s">
        <v>179</v>
      </c>
      <c r="J286" s="90"/>
      <c r="K286" s="90"/>
      <c r="L286" s="90"/>
      <c r="M286" s="90"/>
      <c r="N286" s="90"/>
      <c r="O286" s="90"/>
      <c r="P286" s="90"/>
      <c r="Q286" s="90"/>
      <c r="R286" s="90"/>
      <c r="S286" s="90"/>
      <c r="T286" s="90"/>
      <c r="U286" s="90"/>
      <c r="V286" s="91"/>
      <c r="W286" s="91"/>
      <c r="X286" s="91"/>
      <c r="Y286" s="91"/>
      <c r="Z286" s="91"/>
      <c r="AA286" s="91"/>
      <c r="AB286" s="91"/>
      <c r="AC286" s="91"/>
      <c r="AD286" s="91"/>
      <c r="AE286" s="91"/>
      <c r="AF286" s="91"/>
      <c r="AG286" s="91"/>
      <c r="AH286" s="85"/>
      <c r="AI286" s="87"/>
      <c r="AJ286" s="86"/>
      <c r="AK286" s="87"/>
      <c r="AL286" s="86"/>
      <c r="AM286" s="87"/>
      <c r="AN286" s="86"/>
      <c r="AO286" s="87"/>
      <c r="AP286" s="86"/>
    </row>
    <row r="287" spans="2:42" hidden="1" x14ac:dyDescent="0.2">
      <c r="B287" s="8"/>
      <c r="C287" s="18"/>
      <c r="D287" s="33"/>
      <c r="E287" s="33"/>
      <c r="F287" s="33"/>
      <c r="G287" s="53" t="s">
        <v>177</v>
      </c>
      <c r="H287" s="54" t="s">
        <v>178</v>
      </c>
      <c r="I287" s="57" t="s">
        <v>179</v>
      </c>
      <c r="J287" s="90"/>
      <c r="K287" s="90"/>
      <c r="L287" s="90"/>
      <c r="M287" s="90"/>
      <c r="N287" s="90"/>
      <c r="O287" s="90"/>
      <c r="P287" s="90"/>
      <c r="Q287" s="90"/>
      <c r="R287" s="90"/>
      <c r="S287" s="90"/>
      <c r="T287" s="90"/>
      <c r="U287" s="90"/>
      <c r="V287" s="91"/>
      <c r="W287" s="91"/>
      <c r="X287" s="91"/>
      <c r="Y287" s="91"/>
      <c r="Z287" s="91"/>
      <c r="AA287" s="91"/>
      <c r="AB287" s="91"/>
      <c r="AC287" s="91"/>
      <c r="AD287" s="91"/>
      <c r="AE287" s="91"/>
      <c r="AF287" s="91"/>
      <c r="AG287" s="91"/>
      <c r="AH287" s="85"/>
      <c r="AI287" s="87"/>
      <c r="AJ287" s="86"/>
      <c r="AK287" s="87"/>
      <c r="AL287" s="86"/>
      <c r="AM287" s="87"/>
      <c r="AN287" s="86"/>
      <c r="AO287" s="87"/>
      <c r="AP287" s="86"/>
    </row>
    <row r="288" spans="2:42" hidden="1" x14ac:dyDescent="0.2">
      <c r="B288" s="8"/>
      <c r="C288" s="18"/>
      <c r="D288" s="33"/>
      <c r="E288" s="33"/>
      <c r="F288" s="33"/>
      <c r="G288" s="53" t="s">
        <v>177</v>
      </c>
      <c r="H288" s="54" t="s">
        <v>178</v>
      </c>
      <c r="I288" s="57" t="s">
        <v>179</v>
      </c>
      <c r="J288" s="90"/>
      <c r="K288" s="90"/>
      <c r="L288" s="90"/>
      <c r="M288" s="90"/>
      <c r="N288" s="90"/>
      <c r="O288" s="90"/>
      <c r="P288" s="90"/>
      <c r="Q288" s="90"/>
      <c r="R288" s="90"/>
      <c r="S288" s="90"/>
      <c r="T288" s="90"/>
      <c r="U288" s="90"/>
      <c r="V288" s="91"/>
      <c r="W288" s="91"/>
      <c r="X288" s="91"/>
      <c r="Y288" s="91"/>
      <c r="Z288" s="91"/>
      <c r="AA288" s="91"/>
      <c r="AB288" s="91"/>
      <c r="AC288" s="91"/>
      <c r="AD288" s="91"/>
      <c r="AE288" s="91"/>
      <c r="AF288" s="91"/>
      <c r="AG288" s="91"/>
      <c r="AH288" s="85"/>
      <c r="AI288" s="87"/>
      <c r="AJ288" s="86"/>
      <c r="AK288" s="87"/>
      <c r="AL288" s="86"/>
      <c r="AM288" s="87"/>
      <c r="AN288" s="86"/>
      <c r="AO288" s="87"/>
      <c r="AP288" s="86"/>
    </row>
    <row r="289" spans="2:42" hidden="1" x14ac:dyDescent="0.2">
      <c r="B289" s="8"/>
      <c r="C289" s="18"/>
      <c r="D289" s="33"/>
      <c r="E289" s="33"/>
      <c r="F289" s="33"/>
      <c r="G289" s="53" t="s">
        <v>177</v>
      </c>
      <c r="H289" s="54" t="s">
        <v>178</v>
      </c>
      <c r="I289" s="57" t="s">
        <v>179</v>
      </c>
      <c r="J289" s="90"/>
      <c r="K289" s="90"/>
      <c r="L289" s="90"/>
      <c r="M289" s="90"/>
      <c r="N289" s="90"/>
      <c r="O289" s="90"/>
      <c r="P289" s="90"/>
      <c r="Q289" s="90"/>
      <c r="R289" s="90"/>
      <c r="S289" s="90"/>
      <c r="T289" s="90"/>
      <c r="U289" s="90"/>
      <c r="V289" s="91"/>
      <c r="W289" s="91"/>
      <c r="X289" s="91"/>
      <c r="Y289" s="91"/>
      <c r="Z289" s="91"/>
      <c r="AA289" s="91"/>
      <c r="AB289" s="91"/>
      <c r="AC289" s="91"/>
      <c r="AD289" s="91"/>
      <c r="AE289" s="91"/>
      <c r="AF289" s="91"/>
      <c r="AG289" s="91"/>
      <c r="AH289" s="85"/>
      <c r="AI289" s="87"/>
      <c r="AJ289" s="86"/>
      <c r="AK289" s="87"/>
      <c r="AL289" s="86"/>
      <c r="AM289" s="87"/>
      <c r="AN289" s="86"/>
      <c r="AO289" s="87"/>
      <c r="AP289" s="86"/>
    </row>
    <row r="290" spans="2:42" x14ac:dyDescent="0.2">
      <c r="B290" s="8"/>
      <c r="C290" s="18"/>
      <c r="D290" s="33"/>
      <c r="E290" s="33"/>
      <c r="F290" s="33"/>
      <c r="G290" s="53" t="s">
        <v>177</v>
      </c>
      <c r="H290" s="54" t="s">
        <v>178</v>
      </c>
      <c r="I290" s="57" t="s">
        <v>179</v>
      </c>
      <c r="J290" s="90"/>
      <c r="K290" s="90"/>
      <c r="L290" s="90"/>
      <c r="M290" s="90"/>
      <c r="N290" s="90"/>
      <c r="O290" s="90"/>
      <c r="P290" s="90"/>
      <c r="Q290" s="90"/>
      <c r="R290" s="90"/>
      <c r="S290" s="90"/>
      <c r="T290" s="90"/>
      <c r="U290" s="90"/>
      <c r="V290" s="91"/>
      <c r="W290" s="91"/>
      <c r="X290" s="91"/>
      <c r="Y290" s="91"/>
      <c r="Z290" s="91"/>
      <c r="AA290" s="91"/>
      <c r="AB290" s="91"/>
      <c r="AC290" s="91"/>
      <c r="AD290" s="91"/>
      <c r="AE290" s="91"/>
      <c r="AF290" s="91"/>
      <c r="AG290" s="91"/>
      <c r="AH290" s="85"/>
      <c r="AI290" s="87"/>
      <c r="AJ290" s="86"/>
      <c r="AK290" s="87"/>
      <c r="AL290" s="86"/>
      <c r="AM290" s="87"/>
      <c r="AN290" s="86"/>
      <c r="AO290" s="87"/>
      <c r="AP290" s="86"/>
    </row>
    <row r="291" spans="2:42" s="8" customFormat="1" ht="15.75" thickBot="1" x14ac:dyDescent="0.3">
      <c r="B291" s="8" t="s">
        <v>135</v>
      </c>
      <c r="C291" s="18"/>
      <c r="D291" s="18"/>
      <c r="E291" s="18"/>
      <c r="F291" s="39"/>
      <c r="G291" s="39"/>
      <c r="H291" s="256"/>
      <c r="I291" s="257" t="s">
        <v>158</v>
      </c>
      <c r="J291" s="281">
        <f>+SUM(J263:J290)</f>
        <v>0</v>
      </c>
      <c r="K291" s="281">
        <f t="shared" ref="K291:AP291" si="19">+SUM(K263:K290)</f>
        <v>0</v>
      </c>
      <c r="L291" s="281">
        <f t="shared" si="19"/>
        <v>0</v>
      </c>
      <c r="M291" s="281">
        <f t="shared" si="19"/>
        <v>0</v>
      </c>
      <c r="N291" s="281">
        <f t="shared" si="19"/>
        <v>0</v>
      </c>
      <c r="O291" s="281">
        <f t="shared" si="19"/>
        <v>0</v>
      </c>
      <c r="P291" s="281">
        <f t="shared" si="19"/>
        <v>0</v>
      </c>
      <c r="Q291" s="281">
        <f t="shared" si="19"/>
        <v>0</v>
      </c>
      <c r="R291" s="281">
        <f t="shared" si="19"/>
        <v>0</v>
      </c>
      <c r="S291" s="281">
        <f t="shared" si="19"/>
        <v>0</v>
      </c>
      <c r="T291" s="281">
        <f t="shared" si="19"/>
        <v>0</v>
      </c>
      <c r="U291" s="281">
        <f t="shared" si="19"/>
        <v>0</v>
      </c>
      <c r="V291" s="281">
        <f t="shared" si="19"/>
        <v>0</v>
      </c>
      <c r="W291" s="281">
        <f t="shared" si="19"/>
        <v>0</v>
      </c>
      <c r="X291" s="281">
        <f t="shared" si="19"/>
        <v>0</v>
      </c>
      <c r="Y291" s="281">
        <f t="shared" si="19"/>
        <v>0</v>
      </c>
      <c r="Z291" s="281">
        <f t="shared" si="19"/>
        <v>0</v>
      </c>
      <c r="AA291" s="281">
        <f t="shared" si="19"/>
        <v>0</v>
      </c>
      <c r="AB291" s="281">
        <f t="shared" si="19"/>
        <v>0</v>
      </c>
      <c r="AC291" s="281">
        <f t="shared" si="19"/>
        <v>0</v>
      </c>
      <c r="AD291" s="281">
        <f t="shared" si="19"/>
        <v>0</v>
      </c>
      <c r="AE291" s="281">
        <f t="shared" si="19"/>
        <v>0</v>
      </c>
      <c r="AF291" s="281">
        <f t="shared" si="19"/>
        <v>0</v>
      </c>
      <c r="AG291" s="281">
        <f t="shared" si="19"/>
        <v>0</v>
      </c>
      <c r="AH291" s="281">
        <f t="shared" si="19"/>
        <v>0</v>
      </c>
      <c r="AI291" s="281">
        <f t="shared" si="19"/>
        <v>0</v>
      </c>
      <c r="AJ291" s="281">
        <f t="shared" si="19"/>
        <v>0</v>
      </c>
      <c r="AK291" s="281">
        <f t="shared" si="19"/>
        <v>0</v>
      </c>
      <c r="AL291" s="281">
        <f t="shared" si="19"/>
        <v>0</v>
      </c>
      <c r="AM291" s="281">
        <f t="shared" si="19"/>
        <v>0</v>
      </c>
      <c r="AN291" s="281">
        <f t="shared" si="19"/>
        <v>0</v>
      </c>
      <c r="AO291" s="281">
        <f t="shared" si="19"/>
        <v>0</v>
      </c>
      <c r="AP291" s="281">
        <f t="shared" si="19"/>
        <v>0</v>
      </c>
    </row>
    <row r="292" spans="2:42" x14ac:dyDescent="0.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x14ac:dyDescent="0.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x14ac:dyDescent="0.25">
      <c r="B294" s="8"/>
      <c r="C294" s="33"/>
      <c r="D294" s="33"/>
      <c r="E294" s="33"/>
      <c r="F294" s="33"/>
      <c r="G294" s="33"/>
      <c r="H294" s="235"/>
      <c r="I294" s="257" t="s">
        <v>2102</v>
      </c>
      <c r="J294" s="282" t="b">
        <f>+ROUND(J256,0)=ROUND(J291,0)</f>
        <v>1</v>
      </c>
      <c r="K294" s="282" t="b">
        <f t="shared" ref="K294:AP294" si="20">+ROUND(K256,0)=ROUND(K291,0)</f>
        <v>1</v>
      </c>
      <c r="L294" s="282" t="b">
        <f t="shared" si="20"/>
        <v>1</v>
      </c>
      <c r="M294" s="282" t="b">
        <f t="shared" si="20"/>
        <v>1</v>
      </c>
      <c r="N294" s="282" t="b">
        <f t="shared" si="20"/>
        <v>1</v>
      </c>
      <c r="O294" s="282" t="b">
        <f t="shared" si="20"/>
        <v>1</v>
      </c>
      <c r="P294" s="282" t="b">
        <f t="shared" si="20"/>
        <v>1</v>
      </c>
      <c r="Q294" s="282" t="b">
        <f t="shared" si="20"/>
        <v>1</v>
      </c>
      <c r="R294" s="282" t="b">
        <f t="shared" si="20"/>
        <v>1</v>
      </c>
      <c r="S294" s="282" t="b">
        <f t="shared" si="20"/>
        <v>1</v>
      </c>
      <c r="T294" s="282" t="b">
        <f t="shared" si="20"/>
        <v>1</v>
      </c>
      <c r="U294" s="282" t="b">
        <f t="shared" si="20"/>
        <v>1</v>
      </c>
      <c r="V294" s="282" t="b">
        <f t="shared" si="20"/>
        <v>1</v>
      </c>
      <c r="W294" s="282" t="b">
        <f t="shared" si="20"/>
        <v>1</v>
      </c>
      <c r="X294" s="282" t="b">
        <f t="shared" si="20"/>
        <v>1</v>
      </c>
      <c r="Y294" s="282" t="b">
        <f t="shared" si="20"/>
        <v>1</v>
      </c>
      <c r="Z294" s="282" t="b">
        <f t="shared" si="20"/>
        <v>1</v>
      </c>
      <c r="AA294" s="282" t="b">
        <f t="shared" si="20"/>
        <v>1</v>
      </c>
      <c r="AB294" s="282" t="b">
        <f t="shared" si="20"/>
        <v>1</v>
      </c>
      <c r="AC294" s="282" t="b">
        <f t="shared" si="20"/>
        <v>1</v>
      </c>
      <c r="AD294" s="282" t="b">
        <f t="shared" si="20"/>
        <v>1</v>
      </c>
      <c r="AE294" s="282" t="b">
        <f t="shared" si="20"/>
        <v>1</v>
      </c>
      <c r="AF294" s="282" t="b">
        <f t="shared" si="20"/>
        <v>1</v>
      </c>
      <c r="AG294" s="282" t="b">
        <f t="shared" si="20"/>
        <v>1</v>
      </c>
      <c r="AH294" s="282" t="b">
        <f t="shared" si="20"/>
        <v>1</v>
      </c>
      <c r="AI294" s="282" t="b">
        <f t="shared" si="20"/>
        <v>1</v>
      </c>
      <c r="AJ294" s="282" t="b">
        <f t="shared" si="20"/>
        <v>1</v>
      </c>
      <c r="AK294" s="282" t="b">
        <f t="shared" si="20"/>
        <v>1</v>
      </c>
      <c r="AL294" s="282" t="b">
        <f t="shared" si="20"/>
        <v>1</v>
      </c>
      <c r="AM294" s="282" t="b">
        <f t="shared" si="20"/>
        <v>1</v>
      </c>
      <c r="AN294" s="282" t="b">
        <f t="shared" si="20"/>
        <v>1</v>
      </c>
      <c r="AO294" s="282" t="b">
        <f t="shared" si="20"/>
        <v>1</v>
      </c>
      <c r="AP294" s="282" t="b">
        <f t="shared" si="20"/>
        <v>1</v>
      </c>
    </row>
    <row r="295" spans="2:42" ht="15.75" thickBot="1" x14ac:dyDescent="0.3">
      <c r="B295" s="8"/>
      <c r="C295" s="33"/>
      <c r="D295" s="33"/>
      <c r="E295" s="33"/>
      <c r="F295" s="33"/>
      <c r="G295" s="33"/>
      <c r="H295" s="235"/>
      <c r="I295" s="257" t="s">
        <v>2103</v>
      </c>
      <c r="J295" s="281">
        <f>J256-J291</f>
        <v>0</v>
      </c>
      <c r="K295" s="281">
        <f t="shared" ref="K295:AP295" si="21">K256-K291</f>
        <v>0</v>
      </c>
      <c r="L295" s="281">
        <f t="shared" si="21"/>
        <v>0</v>
      </c>
      <c r="M295" s="281">
        <f t="shared" si="21"/>
        <v>0</v>
      </c>
      <c r="N295" s="281">
        <f t="shared" si="21"/>
        <v>0</v>
      </c>
      <c r="O295" s="281">
        <f t="shared" si="21"/>
        <v>0</v>
      </c>
      <c r="P295" s="281">
        <f t="shared" si="21"/>
        <v>0</v>
      </c>
      <c r="Q295" s="281">
        <f t="shared" si="21"/>
        <v>0</v>
      </c>
      <c r="R295" s="281">
        <f t="shared" si="21"/>
        <v>0</v>
      </c>
      <c r="S295" s="281">
        <f t="shared" si="21"/>
        <v>0</v>
      </c>
      <c r="T295" s="281">
        <f t="shared" si="21"/>
        <v>0</v>
      </c>
      <c r="U295" s="281">
        <f t="shared" si="21"/>
        <v>0</v>
      </c>
      <c r="V295" s="281">
        <f t="shared" si="21"/>
        <v>0</v>
      </c>
      <c r="W295" s="281">
        <f t="shared" si="21"/>
        <v>0</v>
      </c>
      <c r="X295" s="281">
        <f t="shared" si="21"/>
        <v>0</v>
      </c>
      <c r="Y295" s="281">
        <f t="shared" si="21"/>
        <v>0</v>
      </c>
      <c r="Z295" s="281">
        <f t="shared" si="21"/>
        <v>0</v>
      </c>
      <c r="AA295" s="281">
        <f t="shared" si="21"/>
        <v>0</v>
      </c>
      <c r="AB295" s="281">
        <f t="shared" si="21"/>
        <v>0</v>
      </c>
      <c r="AC295" s="281">
        <f t="shared" si="21"/>
        <v>0</v>
      </c>
      <c r="AD295" s="281">
        <f t="shared" si="21"/>
        <v>0</v>
      </c>
      <c r="AE295" s="281">
        <f t="shared" si="21"/>
        <v>0</v>
      </c>
      <c r="AF295" s="281">
        <f t="shared" si="21"/>
        <v>0</v>
      </c>
      <c r="AG295" s="281">
        <f t="shared" si="21"/>
        <v>0</v>
      </c>
      <c r="AH295" s="281">
        <f t="shared" si="21"/>
        <v>0</v>
      </c>
      <c r="AI295" s="281">
        <f t="shared" si="21"/>
        <v>0</v>
      </c>
      <c r="AJ295" s="281">
        <f t="shared" si="21"/>
        <v>0</v>
      </c>
      <c r="AK295" s="281">
        <f t="shared" si="21"/>
        <v>0</v>
      </c>
      <c r="AL295" s="281">
        <f t="shared" si="21"/>
        <v>0</v>
      </c>
      <c r="AM295" s="281">
        <f t="shared" si="21"/>
        <v>0</v>
      </c>
      <c r="AN295" s="281">
        <f t="shared" si="21"/>
        <v>0</v>
      </c>
      <c r="AO295" s="281">
        <f t="shared" si="21"/>
        <v>0</v>
      </c>
      <c r="AP295" s="281">
        <f t="shared" si="21"/>
        <v>0</v>
      </c>
    </row>
    <row r="296" spans="2:42" x14ac:dyDescent="0.2">
      <c r="B296" s="8"/>
      <c r="C296" s="13" t="s">
        <v>90</v>
      </c>
      <c r="D296" s="13"/>
      <c r="E296" s="13"/>
      <c r="F296" s="33"/>
      <c r="G296" s="33"/>
      <c r="H296" s="33"/>
      <c r="I296" s="33"/>
      <c r="J296" s="8"/>
      <c r="K296" s="8"/>
      <c r="L296" s="8"/>
      <c r="M296" s="8"/>
      <c r="N296" s="8"/>
      <c r="O296" s="8"/>
      <c r="P296" s="8"/>
      <c r="Q296" s="8"/>
      <c r="R296" s="8"/>
      <c r="S296" s="8"/>
      <c r="T296" s="8"/>
      <c r="V296" s="8"/>
      <c r="W296" s="8"/>
      <c r="X296" s="8"/>
      <c r="Y296" s="8"/>
      <c r="Z296" s="8"/>
      <c r="AA296" s="8"/>
      <c r="AB296" s="8"/>
      <c r="AC296" s="8"/>
      <c r="AD296" s="8"/>
      <c r="AE296" s="8"/>
      <c r="AF296" s="8"/>
      <c r="AG296" s="8"/>
      <c r="AH296" s="8"/>
      <c r="AI296" s="8"/>
      <c r="AJ296" s="8"/>
      <c r="AK296" s="8"/>
      <c r="AL296" s="8"/>
      <c r="AM296" s="8"/>
      <c r="AN296" s="8"/>
      <c r="AO296" s="8"/>
      <c r="AP296" s="8"/>
    </row>
    <row r="297" spans="2:42" ht="14.25" customHeight="1" x14ac:dyDescent="0.2">
      <c r="B297" s="8"/>
      <c r="C297" s="33"/>
      <c r="D297" s="33"/>
      <c r="E297" s="33"/>
      <c r="F297" s="33"/>
      <c r="G297" s="33"/>
      <c r="H297" s="33"/>
      <c r="I297" s="33"/>
      <c r="J297" s="33"/>
      <c r="K297" s="33"/>
      <c r="L297" s="33"/>
      <c r="M297" s="33"/>
      <c r="N297" s="33"/>
      <c r="O297" s="33"/>
      <c r="P297" s="33"/>
      <c r="Q297" s="33"/>
      <c r="R297" s="33"/>
      <c r="S297" s="33"/>
      <c r="T297" s="33"/>
      <c r="U297" s="33"/>
      <c r="V297" s="8"/>
      <c r="W297" s="8"/>
      <c r="X297" s="8"/>
      <c r="Y297" s="8"/>
      <c r="Z297" s="8"/>
      <c r="AA297" s="8"/>
      <c r="AB297" s="8"/>
      <c r="AC297" s="8"/>
      <c r="AD297" s="8"/>
      <c r="AE297" s="8"/>
      <c r="AF297" s="8"/>
      <c r="AG297" s="8"/>
      <c r="AH297" s="8"/>
      <c r="AI297" s="8"/>
      <c r="AJ297" s="8"/>
      <c r="AK297" s="8"/>
      <c r="AL297" s="8"/>
      <c r="AM297" s="8"/>
      <c r="AN297" s="8"/>
      <c r="AO297" s="8"/>
      <c r="AP297" s="8"/>
    </row>
    <row r="298" spans="2:42" ht="14.25" customHeight="1" x14ac:dyDescent="0.2">
      <c r="B298" s="8"/>
      <c r="C298" s="33"/>
      <c r="D298" s="33"/>
      <c r="E298" s="33"/>
      <c r="F298" s="33"/>
      <c r="G298" s="33"/>
      <c r="H298" s="33"/>
      <c r="I298" s="33"/>
      <c r="J298" s="33"/>
      <c r="K298" s="33"/>
      <c r="L298" s="33"/>
      <c r="M298" s="33"/>
      <c r="N298" s="33"/>
      <c r="O298" s="33"/>
      <c r="P298" s="33"/>
      <c r="Q298" s="33"/>
      <c r="R298" s="33"/>
      <c r="S298" s="33"/>
      <c r="T298" s="33"/>
      <c r="U298" s="33"/>
      <c r="V298" s="8"/>
      <c r="W298" s="8"/>
      <c r="X298" s="8"/>
      <c r="Y298" s="8"/>
      <c r="Z298" s="8"/>
      <c r="AA298" s="8"/>
      <c r="AB298" s="8"/>
      <c r="AC298" s="8"/>
      <c r="AD298" s="8"/>
      <c r="AE298" s="8"/>
      <c r="AF298" s="8"/>
      <c r="AG298" s="8"/>
      <c r="AH298" s="8"/>
      <c r="AI298" s="8"/>
      <c r="AJ298" s="8"/>
      <c r="AK298" s="8"/>
      <c r="AL298" s="8"/>
      <c r="AM298" s="8"/>
      <c r="AN298" s="8"/>
      <c r="AO298" s="8"/>
      <c r="AP298" s="8"/>
    </row>
    <row r="299" spans="2:42" ht="14.25" customHeight="1" x14ac:dyDescent="0.2">
      <c r="B299" s="8"/>
      <c r="C299" s="33"/>
      <c r="D299" s="33"/>
      <c r="E299" s="33"/>
      <c r="F299" s="33"/>
      <c r="G299" s="33"/>
      <c r="H299" s="33"/>
      <c r="I299" s="33"/>
      <c r="J299" s="33"/>
      <c r="K299" s="33"/>
      <c r="L299" s="33"/>
      <c r="M299" s="33"/>
      <c r="N299" s="33"/>
      <c r="O299" s="33"/>
      <c r="P299" s="33"/>
      <c r="Q299" s="33"/>
      <c r="R299" s="33"/>
      <c r="S299" s="33"/>
      <c r="T299" s="33"/>
      <c r="U299" s="33"/>
      <c r="V299" s="8"/>
      <c r="W299" s="8"/>
      <c r="X299" s="8"/>
      <c r="Y299" s="8"/>
      <c r="Z299" s="8"/>
      <c r="AA299" s="8"/>
      <c r="AB299" s="8"/>
      <c r="AC299" s="8"/>
      <c r="AD299" s="8"/>
      <c r="AE299" s="8"/>
      <c r="AF299" s="8"/>
      <c r="AG299" s="8"/>
      <c r="AH299" s="8"/>
      <c r="AI299" s="8"/>
      <c r="AJ299" s="8"/>
      <c r="AK299" s="8"/>
      <c r="AL299" s="8"/>
      <c r="AM299" s="8"/>
      <c r="AN299" s="8"/>
      <c r="AO299" s="8"/>
      <c r="AP299" s="8"/>
    </row>
    <row r="300" spans="2:42" ht="14.25" customHeight="1" x14ac:dyDescent="0.2">
      <c r="B300" s="8"/>
      <c r="C300" s="33"/>
      <c r="D300" s="33"/>
      <c r="E300" s="33"/>
      <c r="F300" s="33"/>
      <c r="G300" s="33"/>
      <c r="H300" s="33"/>
      <c r="I300" s="33"/>
      <c r="J300" s="33"/>
      <c r="K300" s="33"/>
      <c r="L300" s="33"/>
      <c r="M300" s="33"/>
      <c r="N300" s="33"/>
      <c r="O300" s="33"/>
      <c r="P300" s="33"/>
      <c r="Q300" s="33"/>
      <c r="R300" s="33"/>
      <c r="S300" s="33"/>
      <c r="T300" s="33"/>
      <c r="U300" s="33"/>
      <c r="V300" s="8"/>
      <c r="W300" s="8"/>
      <c r="X300" s="8"/>
      <c r="Y300" s="8"/>
      <c r="Z300" s="8"/>
      <c r="AA300" s="8"/>
      <c r="AB300" s="8"/>
      <c r="AC300" s="8"/>
      <c r="AD300" s="8"/>
      <c r="AE300" s="8"/>
      <c r="AF300" s="8"/>
      <c r="AG300" s="8"/>
      <c r="AH300" s="8"/>
      <c r="AI300" s="8"/>
      <c r="AJ300" s="8"/>
      <c r="AK300" s="8"/>
      <c r="AL300" s="8"/>
      <c r="AM300" s="8"/>
      <c r="AN300" s="8"/>
      <c r="AO300" s="8"/>
      <c r="AP300" s="8"/>
    </row>
    <row r="301" spans="2:42" x14ac:dyDescent="0.2">
      <c r="B301" s="8"/>
      <c r="C301" s="33"/>
      <c r="D301" s="33"/>
      <c r="E301" s="33"/>
      <c r="F301" s="33"/>
      <c r="G301" s="33"/>
      <c r="H301" s="33"/>
      <c r="I301" s="33"/>
      <c r="J301" s="33"/>
      <c r="K301" s="33"/>
      <c r="L301" s="33"/>
      <c r="M301" s="33"/>
      <c r="N301" s="33"/>
      <c r="O301" s="33"/>
      <c r="P301" s="33"/>
      <c r="Q301" s="33"/>
      <c r="R301" s="33"/>
      <c r="S301" s="33"/>
      <c r="T301" s="33"/>
      <c r="U301" s="33"/>
      <c r="V301" s="8"/>
      <c r="W301" s="8"/>
      <c r="X301" s="8"/>
      <c r="Y301" s="8"/>
      <c r="Z301" s="8"/>
      <c r="AA301" s="8"/>
      <c r="AB301" s="8"/>
      <c r="AC301" s="8"/>
      <c r="AD301" s="8"/>
      <c r="AE301" s="8"/>
      <c r="AF301" s="8"/>
      <c r="AG301" s="8"/>
      <c r="AH301" s="8"/>
      <c r="AI301" s="8"/>
      <c r="AJ301" s="8"/>
      <c r="AK301" s="8"/>
      <c r="AL301" s="8"/>
      <c r="AM301" s="8"/>
      <c r="AN301" s="8"/>
      <c r="AO301" s="8"/>
      <c r="AP301" s="8"/>
    </row>
    <row r="302" spans="2:42" x14ac:dyDescent="0.2">
      <c r="B302" s="8"/>
      <c r="C302" s="33"/>
      <c r="D302" s="33"/>
      <c r="E302" s="33"/>
      <c r="F302" s="33"/>
      <c r="G302" s="33"/>
      <c r="H302" s="33"/>
      <c r="I302" s="33"/>
      <c r="J302" s="33"/>
      <c r="K302" s="33"/>
      <c r="L302" s="33"/>
      <c r="M302" s="33"/>
      <c r="N302" s="33"/>
      <c r="O302" s="33"/>
      <c r="P302" s="33"/>
      <c r="Q302" s="33"/>
      <c r="R302" s="33"/>
      <c r="S302" s="33"/>
      <c r="T302" s="33"/>
      <c r="U302" s="33"/>
      <c r="V302" s="8"/>
      <c r="W302" s="8"/>
      <c r="X302" s="8"/>
      <c r="Y302" s="8"/>
      <c r="Z302" s="8"/>
      <c r="AA302" s="8"/>
      <c r="AB302" s="8"/>
      <c r="AC302" s="8"/>
      <c r="AD302" s="8"/>
      <c r="AE302" s="8"/>
      <c r="AF302" s="8"/>
      <c r="AG302" s="8"/>
      <c r="AH302" s="8"/>
      <c r="AI302" s="8"/>
      <c r="AJ302" s="8"/>
      <c r="AK302" s="8"/>
      <c r="AL302" s="8"/>
      <c r="AM302" s="8"/>
      <c r="AN302" s="8"/>
      <c r="AO302" s="8"/>
      <c r="AP302" s="8"/>
    </row>
    <row r="303" spans="2:42" x14ac:dyDescent="0.2">
      <c r="B303" s="8"/>
      <c r="C303" s="33"/>
      <c r="D303" s="33"/>
      <c r="E303" s="33"/>
      <c r="F303" s="33"/>
      <c r="G303" s="33"/>
      <c r="H303" s="33"/>
      <c r="I303" s="33"/>
      <c r="J303" s="33"/>
      <c r="K303" s="33"/>
      <c r="L303" s="33"/>
      <c r="M303" s="33"/>
      <c r="N303" s="33"/>
      <c r="O303" s="33"/>
      <c r="P303" s="33"/>
      <c r="Q303" s="33"/>
      <c r="R303" s="33"/>
      <c r="S303" s="33"/>
      <c r="T303" s="33"/>
      <c r="U303" s="33"/>
      <c r="V303" s="8"/>
      <c r="W303" s="8"/>
      <c r="X303" s="8"/>
      <c r="Y303" s="8"/>
      <c r="Z303" s="8"/>
      <c r="AA303" s="8"/>
      <c r="AB303" s="8"/>
      <c r="AC303" s="8"/>
      <c r="AD303" s="8"/>
      <c r="AE303" s="8"/>
      <c r="AF303" s="8"/>
      <c r="AG303" s="8"/>
      <c r="AH303" s="8"/>
      <c r="AI303" s="8"/>
      <c r="AJ303" s="8"/>
      <c r="AK303" s="8"/>
      <c r="AL303" s="8"/>
      <c r="AM303" s="8"/>
      <c r="AN303" s="8"/>
      <c r="AO303" s="8"/>
      <c r="AP303" s="8"/>
    </row>
    <row r="305" spans="6:20" x14ac:dyDescent="0.2">
      <c r="F305" s="33"/>
      <c r="G305" s="9"/>
      <c r="H305" s="33"/>
      <c r="I305" s="33"/>
      <c r="J305" s="33"/>
      <c r="K305" s="8"/>
      <c r="L305" s="8"/>
      <c r="M305" s="8"/>
      <c r="N305" s="8"/>
      <c r="O305" s="8"/>
      <c r="P305" s="8"/>
      <c r="Q305" s="8"/>
      <c r="R305" s="8"/>
      <c r="S305" s="8"/>
      <c r="T305" s="8"/>
    </row>
    <row r="306" spans="6:20" x14ac:dyDescent="0.2">
      <c r="F306" s="33"/>
      <c r="G306" s="33"/>
      <c r="H306" s="33"/>
      <c r="I306" s="33"/>
      <c r="J306" s="33"/>
      <c r="K306" s="8"/>
      <c r="L306" s="8"/>
      <c r="M306" s="8"/>
      <c r="N306" s="8"/>
      <c r="O306" s="8"/>
      <c r="P306" s="8"/>
      <c r="Q306" s="8"/>
      <c r="R306" s="8"/>
      <c r="S306" s="8"/>
      <c r="T306" s="8"/>
    </row>
    <row r="307" spans="6:20" x14ac:dyDescent="0.2">
      <c r="F307" s="33"/>
      <c r="G307" s="33"/>
      <c r="H307" s="33"/>
      <c r="I307" s="33"/>
      <c r="J307" s="33"/>
      <c r="K307" s="8"/>
      <c r="L307" s="8"/>
      <c r="M307" s="8"/>
      <c r="N307" s="8"/>
      <c r="O307" s="8"/>
      <c r="P307" s="8"/>
      <c r="Q307" s="8"/>
      <c r="R307" s="8"/>
      <c r="S307" s="8"/>
      <c r="T307" s="8"/>
    </row>
  </sheetData>
  <sheetProtection algorithmName="SHA-512" hashValue="gl2z3nXqOrnItwfXuJ8xlU7yKhD1OkVPG/7O3t4zF/EJDYjzoi5jMaGVmSkF1sbJxQYTEEK3+imDf6aqfAGaYw==" saltValue="EgJgc/JBf175O5Lhal4bFg==" spinCount="100000" sheet="1" objects="1" scenarios="1" formatCells="0" formatColumns="0" formatRows="0"/>
  <mergeCells count="3">
    <mergeCell ref="F5:I5"/>
    <mergeCell ref="J1:U1"/>
    <mergeCell ref="V1:AG1"/>
  </mergeCells>
  <conditionalFormatting sqref="I111:I137">
    <cfRule type="expression" dxfId="29" priority="1">
      <formula>$I111&lt;SUM(J111:AP111)</formula>
    </cfRule>
  </conditionalFormatting>
  <conditionalFormatting sqref="I142:I166">
    <cfRule type="expression" dxfId="28" priority="2">
      <formula>$I142&lt;SUM(J142:AP142)</formula>
    </cfRule>
  </conditionalFormatting>
  <conditionalFormatting sqref="I171:I195">
    <cfRule type="expression" dxfId="27" priority="3">
      <formula>$I171&lt;SUM(J171:AP171)</formula>
    </cfRule>
  </conditionalFormatting>
  <conditionalFormatting sqref="I200:I224">
    <cfRule type="expression" dxfId="26" priority="4">
      <formula>$I200&lt;SUM(J200:AP200)</formula>
    </cfRule>
  </conditionalFormatting>
  <conditionalFormatting sqref="I229:I253">
    <cfRule type="expression" dxfId="25" priority="5">
      <formula>$I229&lt;SUM(J229:AP229)</formula>
    </cfRule>
  </conditionalFormatting>
  <conditionalFormatting sqref="J6:AP295">
    <cfRule type="expression" dxfId="24" priority="8">
      <formula>J$4&lt;&gt;K$4</formula>
    </cfRule>
  </conditionalFormatting>
  <conditionalFormatting sqref="J294:AP294">
    <cfRule type="containsText" dxfId="23" priority="18" operator="containsText" text="FALSE">
      <formula>NOT(ISERROR(SEARCH("FALSE",J294)))</formula>
    </cfRule>
  </conditionalFormatting>
  <dataValidations xWindow="223" yWindow="557" count="2">
    <dataValidation allowBlank="1" showErrorMessage="1" prompt="Select Job title assigned to project. " sqref="D7:D106" xr:uid="{00000000-0002-0000-0300-000000000000}"/>
    <dataValidation allowBlank="1" showErrorMessage="1" prompt="Select the appropriate subobject. " sqref="C239:C252 C210:C224 D200:D224 D229:D252 E217:E224" xr:uid="{00000000-0002-0000-0300-000002000000}"/>
  </dataValidations>
  <hyperlinks>
    <hyperlink ref="C296" location="Inputs!A1" display="Back to Table of Contents" xr:uid="{00000000-0004-0000-0300-000001000000}"/>
    <hyperlink ref="F141" r:id="rId1" xr:uid="{CE03BC16-B540-4465-B158-B0E43A620B2B}"/>
    <hyperlink ref="F110" r:id="rId2" xr:uid="{F747EC3B-2FEB-443F-8CDF-C7E9EF8435E9}"/>
    <hyperlink ref="F170" r:id="rId3" xr:uid="{182743F0-E143-481C-945F-7B506AC76608}"/>
    <hyperlink ref="F199" r:id="rId4" xr:uid="{E788EAEE-DA53-4355-BA59-4FE2916326D2}"/>
    <hyperlink ref="F228" r:id="rId5" xr:uid="{A807F1C2-2486-4F14-960C-66D8A84F3FDE}"/>
  </hyperlinks>
  <pageMargins left="0.25" right="0.25" top="0.75" bottom="0.75" header="0.3" footer="0.3"/>
  <pageSetup paperSize="17" scale="77" fitToHeight="0" pageOrder="overThenDown" orientation="landscape" r:id="rId6"/>
  <headerFooter>
    <oddFooter>&amp;L&amp;F&amp;C&amp;A&amp;RPrinted: &amp;D</oddFooter>
  </headerFooter>
  <rowBreaks count="2" manualBreakCount="2">
    <brk id="139" min="1" max="41" man="1"/>
    <brk id="197" min="1" max="41" man="1"/>
  </rowBreaks>
  <ignoredErrors>
    <ignoredError sqref="H263:I263 I266:I267 H268:I268 H269:H270 I270 H264" numberStoredAsText="1"/>
  </ignoredErrors>
  <extLst>
    <ext xmlns:x14="http://schemas.microsoft.com/office/spreadsheetml/2009/9/main" uri="{CCE6A557-97BC-4b89-ADB6-D9C93CAAB3DF}">
      <x14:dataValidations xmlns:xm="http://schemas.microsoft.com/office/excel/2006/main" xWindow="223" yWindow="557" count="11">
        <x14:dataValidation type="list" allowBlank="1" prompt="Select Job title assigned to project. " xr:uid="{00000000-0002-0000-0300-000008000000}">
          <x14:formula1>
            <xm:f>'Filtered Class List'!$E$1:$Q$1</xm:f>
          </x14:formula1>
          <xm:sqref>E7:E106</xm:sqref>
        </x14:dataValidation>
        <x14:dataValidation type="list" allowBlank="1" showInputMessage="1" prompt="Select the appropriate subobject. " xr:uid="{00000000-0002-0000-0300-000009000000}">
          <x14:formula1>
            <xm:f>Validation!$A$3:$A$17</xm:f>
          </x14:formula1>
          <xm:sqref>G153:G166</xm:sqref>
        </x14:dataValidation>
        <x14:dataValidation type="list" allowBlank="1" showInputMessage="1" prompt="Select the appropriate subobject. " xr:uid="{00000000-0002-0000-0300-00000A000000}">
          <x14:formula1>
            <xm:f>Validation!$B$3:$B$7</xm:f>
          </x14:formula1>
          <xm:sqref>G210:G224</xm:sqref>
        </x14:dataValidation>
        <x14:dataValidation type="list" allowBlank="1" prompt="Select the appropriate subobject. " xr:uid="{307A13F2-9403-40F8-8E9F-E4DF17DA3968}">
          <x14:formula1>
            <xm:f>Validation!$A$3:$A$17</xm:f>
          </x14:formula1>
          <xm:sqref>F142:F166</xm:sqref>
        </x14:dataValidation>
        <x14:dataValidation type="list" allowBlank="1" prompt="Select the appropriate subobject. " xr:uid="{D53D50D6-3EBA-4383-851E-29C191D7C45B}">
          <x14:formula1>
            <xm:f>Validation!$B$3:$B$7</xm:f>
          </x14:formula1>
          <xm:sqref>F200:F224</xm:sqref>
        </x14:dataValidation>
        <x14:dataValidation type="list" allowBlank="1" showInputMessage="1" showErrorMessage="1" prompt="Select the appropriate subobject. " xr:uid="{00000000-0002-0000-0300-000004000000}">
          <x14:formula1>
            <xm:f>Validation!$B$11:$B$13</xm:f>
          </x14:formula1>
          <xm:sqref>C283:C290 C253:D253</xm:sqref>
        </x14:dataValidation>
        <x14:dataValidation type="list" allowBlank="1" prompt="Select the appropriate subobject. " xr:uid="{69F7DB79-C22B-4D47-A0CE-1FC22193B298}">
          <x14:formula1>
            <xm:f>Validation!$B$11:$B$13</xm:f>
          </x14:formula1>
          <xm:sqref>F171:F195</xm:sqref>
        </x14:dataValidation>
        <x14:dataValidation type="list" allowBlank="1" showInputMessage="1" showErrorMessage="1" prompt="Select the appropriate subobject. " xr:uid="{00000000-0002-0000-0300-000005000000}">
          <x14:formula1>
            <xm:f>Validation!$B$17</xm:f>
          </x14:formula1>
          <xm:sqref>E138:E139</xm:sqref>
        </x14:dataValidation>
        <x14:dataValidation type="list" allowBlank="1" showErrorMessage="1" xr:uid="{00000000-0002-0000-0300-00000D000000}">
          <x14:formula1>
            <xm:f>Validation!$B$17</xm:f>
          </x14:formula1>
          <xm:sqref>F111:F137</xm:sqref>
        </x14:dataValidation>
        <x14:dataValidation type="list" allowBlank="1" showInputMessage="1" showErrorMessage="1" xr:uid="{2BAA69D5-D2AA-4344-AA39-3EAE417F6B07}">
          <x14:formula1>
            <xm:f>Inputs!$H$11:$H$19</xm:f>
          </x14:formula1>
          <xm:sqref>J4:AP4</xm:sqref>
        </x14:dataValidation>
        <x14:dataValidation type="list" allowBlank="1" prompt="Select Job title assigned to project. " xr:uid="{38AE6668-A0D6-4A98-9C7B-B1AD7940F3D4}">
          <x14:formula1>
            <xm:f>'Filtered Class List'!$B$2:$B$610</xm:f>
          </x14:formula1>
          <xm:sqref>C7:C106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5" tint="0.59999389629810485"/>
    <outlinePr summaryRight="0"/>
  </sheetPr>
  <dimension ref="B1:AP304"/>
  <sheetViews>
    <sheetView zoomScaleNormal="100" workbookViewId="0">
      <pane xSplit="3" ySplit="4" topLeftCell="D5" activePane="bottomRight" state="frozen"/>
      <selection pane="topRight" activeCell="A39" activeCellId="2" sqref="A14 A16:A37 A39:A42"/>
      <selection pane="bottomLeft" activeCell="A39" activeCellId="2" sqref="A14 A16:A37 A39:A42"/>
      <selection pane="bottomRight"/>
    </sheetView>
  </sheetViews>
  <sheetFormatPr defaultColWidth="9.140625" defaultRowHeight="14.25" x14ac:dyDescent="0.2"/>
  <cols>
    <col min="1" max="2" width="2.85546875" style="1" customWidth="1"/>
    <col min="3" max="3" width="42.7109375" style="14" customWidth="1"/>
    <col min="4" max="4" width="7.140625" style="14" bestFit="1" customWidth="1"/>
    <col min="5" max="5" width="17.5703125" style="14" bestFit="1" customWidth="1"/>
    <col min="6" max="9" width="16.7109375" style="14" customWidth="1"/>
    <col min="10" max="20" width="11.42578125" style="1" customWidth="1"/>
    <col min="21" max="21" width="11.42578125" style="29" customWidth="1"/>
    <col min="22" max="33" width="11.42578125" style="1" customWidth="1"/>
    <col min="34" max="42" width="17.140625" style="1" customWidth="1"/>
    <col min="43" max="16384" width="9.140625" style="1"/>
  </cols>
  <sheetData>
    <row r="1" spans="2:42" ht="18" x14ac:dyDescent="0.25">
      <c r="B1" s="8"/>
      <c r="C1" s="189" t="str">
        <f>+Inputs!$D$4</f>
        <v>Select Agency…</v>
      </c>
      <c r="D1"/>
      <c r="E1"/>
      <c r="F1"/>
      <c r="G1"/>
      <c r="H1"/>
      <c r="I1" s="235"/>
      <c r="J1" s="456" t="str">
        <f>CONCATENATE("Fiscal Year (FY) ",YEAR(Instructions!$E$3)+1)</f>
        <v>Fiscal Year (FY) 2026</v>
      </c>
      <c r="K1" s="457"/>
      <c r="L1" s="457"/>
      <c r="M1" s="457"/>
      <c r="N1" s="457"/>
      <c r="O1" s="457"/>
      <c r="P1" s="457"/>
      <c r="Q1" s="457"/>
      <c r="R1" s="457"/>
      <c r="S1" s="457"/>
      <c r="T1" s="457"/>
      <c r="U1" s="458"/>
      <c r="V1" s="459" t="str">
        <f>CONCATENATE("Fiscal Year (FY) ",YEAR(Instructions!$E$3)+2)</f>
        <v>Fiscal Year (FY) 2027</v>
      </c>
      <c r="W1" s="460"/>
      <c r="X1" s="460"/>
      <c r="Y1" s="460"/>
      <c r="Z1" s="460"/>
      <c r="AA1" s="460"/>
      <c r="AB1" s="460"/>
      <c r="AC1" s="460"/>
      <c r="AD1" s="460"/>
      <c r="AE1" s="460"/>
      <c r="AF1" s="460"/>
      <c r="AG1" s="461"/>
      <c r="AH1" s="237" t="str">
        <f>'Budgeted Resources'!AH1</f>
        <v>FY 2028</v>
      </c>
      <c r="AI1" s="238" t="str">
        <f>'Budgeted Resources'!AI1</f>
        <v>FY 2029</v>
      </c>
      <c r="AJ1" s="237" t="str">
        <f>'Budgeted Resources'!AJ1</f>
        <v>FY 2030</v>
      </c>
      <c r="AK1" s="238" t="str">
        <f>'Budgeted Resources'!AK1</f>
        <v>FY 2031</v>
      </c>
      <c r="AL1" s="237" t="str">
        <f>'Budgeted Resources'!AL1</f>
        <v>FY 2032</v>
      </c>
      <c r="AM1" s="238" t="str">
        <f>'Budgeted Resources'!AM1</f>
        <v>FY 2033</v>
      </c>
      <c r="AN1" s="237" t="str">
        <f>'Budgeted Resources'!AN1</f>
        <v>FY 2034</v>
      </c>
      <c r="AO1" s="238" t="str">
        <f>'Budgeted Resources'!AO1</f>
        <v>FY 2035</v>
      </c>
      <c r="AP1" s="237" t="str">
        <f>'Budgeted Resources'!AP1</f>
        <v>FY 2036</v>
      </c>
    </row>
    <row r="2" spans="2:42" ht="24" customHeight="1" x14ac:dyDescent="0.35">
      <c r="B2" s="8"/>
      <c r="C2" s="206" t="str">
        <f>+Inputs!$D$5</f>
        <v>Enter Project Name</v>
      </c>
      <c r="D2" s="462" t="s">
        <v>1788</v>
      </c>
      <c r="E2" s="462"/>
      <c r="F2" s="462"/>
      <c r="G2" s="462"/>
      <c r="H2"/>
      <c r="I2" s="239" t="s">
        <v>100</v>
      </c>
      <c r="J2" s="240" t="s">
        <v>101</v>
      </c>
      <c r="K2" s="240" t="s">
        <v>102</v>
      </c>
      <c r="L2" s="240" t="s">
        <v>103</v>
      </c>
      <c r="M2" s="240" t="s">
        <v>104</v>
      </c>
      <c r="N2" s="240" t="s">
        <v>105</v>
      </c>
      <c r="O2" s="240" t="s">
        <v>106</v>
      </c>
      <c r="P2" s="240" t="s">
        <v>107</v>
      </c>
      <c r="Q2" s="240" t="s">
        <v>108</v>
      </c>
      <c r="R2" s="240" t="s">
        <v>109</v>
      </c>
      <c r="S2" s="240" t="s">
        <v>110</v>
      </c>
      <c r="T2" s="240" t="s">
        <v>111</v>
      </c>
      <c r="U2" s="241" t="s">
        <v>112</v>
      </c>
      <c r="V2" s="238" t="s">
        <v>113</v>
      </c>
      <c r="W2" s="238" t="s">
        <v>114</v>
      </c>
      <c r="X2" s="238" t="s">
        <v>115</v>
      </c>
      <c r="Y2" s="238" t="s">
        <v>116</v>
      </c>
      <c r="Z2" s="238" t="s">
        <v>117</v>
      </c>
      <c r="AA2" s="238" t="s">
        <v>118</v>
      </c>
      <c r="AB2" s="238" t="s">
        <v>119</v>
      </c>
      <c r="AC2" s="238" t="s">
        <v>120</v>
      </c>
      <c r="AD2" s="238" t="s">
        <v>121</v>
      </c>
      <c r="AE2" s="238" t="s">
        <v>122</v>
      </c>
      <c r="AF2" s="238" t="s">
        <v>123</v>
      </c>
      <c r="AG2" s="238" t="s">
        <v>124</v>
      </c>
      <c r="AH2" s="240" t="str">
        <f>'Budgeted Resources'!AH2</f>
        <v>Jul-27 : Jun-28</v>
      </c>
      <c r="AI2" s="238" t="str">
        <f>'Budgeted Resources'!AI2</f>
        <v>Jul-28 : Jun-29</v>
      </c>
      <c r="AJ2" s="240" t="str">
        <f>'Budgeted Resources'!AJ2</f>
        <v>Jul-29 : Jun-30</v>
      </c>
      <c r="AK2" s="238" t="str">
        <f>'Budgeted Resources'!AK2</f>
        <v>Jul-30 : Jun-31</v>
      </c>
      <c r="AL2" s="240" t="str">
        <f>'Budgeted Resources'!AL2</f>
        <v>Jul-31 : Jun-32</v>
      </c>
      <c r="AM2" s="238" t="str">
        <f>'Budgeted Resources'!AM2</f>
        <v>Jul-32 : Jun-33</v>
      </c>
      <c r="AN2" s="240" t="str">
        <f>'Budgeted Resources'!AN2</f>
        <v>Jul-33 : Jun-34</v>
      </c>
      <c r="AO2" s="238" t="str">
        <f>'Budgeted Resources'!AO2</f>
        <v>Jul-34 : Jun-35</v>
      </c>
      <c r="AP2" s="240" t="str">
        <f>'Budgeted Resources'!AP2</f>
        <v>Jul-35 : Jun-36</v>
      </c>
    </row>
    <row r="3" spans="2:42" ht="14.45" customHeight="1" x14ac:dyDescent="0.25">
      <c r="B3" s="8"/>
      <c r="C3" s="207" t="str">
        <f>Inputs!C3</f>
        <v>2025-2027 Biennium</v>
      </c>
      <c r="D3" s="242"/>
      <c r="E3" s="242"/>
      <c r="F3" s="242"/>
      <c r="G3" s="242"/>
      <c r="H3" s="243"/>
      <c r="I3" s="239" t="s">
        <v>125</v>
      </c>
      <c r="J3" s="240">
        <f>'Budgeted Resources'!J3</f>
        <v>45839</v>
      </c>
      <c r="K3" s="240">
        <f>'Budgeted Resources'!K3</f>
        <v>45870</v>
      </c>
      <c r="L3" s="240">
        <f>'Budgeted Resources'!L3</f>
        <v>45901</v>
      </c>
      <c r="M3" s="240">
        <f>'Budgeted Resources'!M3</f>
        <v>45931</v>
      </c>
      <c r="N3" s="240">
        <f>'Budgeted Resources'!N3</f>
        <v>45962</v>
      </c>
      <c r="O3" s="240">
        <f>'Budgeted Resources'!O3</f>
        <v>45992</v>
      </c>
      <c r="P3" s="240">
        <f>'Budgeted Resources'!P3</f>
        <v>46023</v>
      </c>
      <c r="Q3" s="240">
        <f>'Budgeted Resources'!Q3</f>
        <v>46054</v>
      </c>
      <c r="R3" s="240">
        <f>'Budgeted Resources'!R3</f>
        <v>46082</v>
      </c>
      <c r="S3" s="240">
        <f>'Budgeted Resources'!S3</f>
        <v>46113</v>
      </c>
      <c r="T3" s="240">
        <f>'Budgeted Resources'!T3</f>
        <v>46143</v>
      </c>
      <c r="U3" s="240">
        <f>'Budgeted Resources'!U3</f>
        <v>46174</v>
      </c>
      <c r="V3" s="238">
        <f>'Budgeted Resources'!V3</f>
        <v>46204</v>
      </c>
      <c r="W3" s="238">
        <f>'Budgeted Resources'!W3</f>
        <v>46235</v>
      </c>
      <c r="X3" s="238">
        <f>'Budgeted Resources'!X3</f>
        <v>46266</v>
      </c>
      <c r="Y3" s="238">
        <f>'Budgeted Resources'!Y3</f>
        <v>46296</v>
      </c>
      <c r="Z3" s="238">
        <f>'Budgeted Resources'!Z3</f>
        <v>46327</v>
      </c>
      <c r="AA3" s="238">
        <f>'Budgeted Resources'!AA3</f>
        <v>46357</v>
      </c>
      <c r="AB3" s="238">
        <f>'Budgeted Resources'!AB3</f>
        <v>46388</v>
      </c>
      <c r="AC3" s="238">
        <f>'Budgeted Resources'!AC3</f>
        <v>46419</v>
      </c>
      <c r="AD3" s="238">
        <f>'Budgeted Resources'!AD3</f>
        <v>46447</v>
      </c>
      <c r="AE3" s="238">
        <f>'Budgeted Resources'!AE3</f>
        <v>46478</v>
      </c>
      <c r="AF3" s="238">
        <f>'Budgeted Resources'!AF3</f>
        <v>46508</v>
      </c>
      <c r="AG3" s="238">
        <f>'Budgeted Resources'!AG3</f>
        <v>46539</v>
      </c>
      <c r="AH3" s="244">
        <f>'Budgeted Resources'!AH3</f>
        <v>46569</v>
      </c>
      <c r="AI3" s="245">
        <f>'Budgeted Resources'!AI3</f>
        <v>46935</v>
      </c>
      <c r="AJ3" s="244">
        <f>'Budgeted Resources'!AJ3</f>
        <v>47300</v>
      </c>
      <c r="AK3" s="245">
        <f>'Budgeted Resources'!AK3</f>
        <v>47665</v>
      </c>
      <c r="AL3" s="244">
        <f>'Budgeted Resources'!AL3</f>
        <v>48030</v>
      </c>
      <c r="AM3" s="245">
        <f>'Budgeted Resources'!AM3</f>
        <v>48396</v>
      </c>
      <c r="AN3" s="244">
        <f>'Budgeted Resources'!AN3</f>
        <v>48761</v>
      </c>
      <c r="AO3" s="245">
        <f>'Budgeted Resources'!AO3</f>
        <v>49126</v>
      </c>
      <c r="AP3" s="244">
        <f>'Budgeted Resources'!AP3</f>
        <v>49491</v>
      </c>
    </row>
    <row r="4" spans="2:42" ht="32.25" customHeight="1" x14ac:dyDescent="0.25">
      <c r="B4" s="3"/>
      <c r="C4" s="205"/>
      <c r="D4" s="463" t="s">
        <v>2039</v>
      </c>
      <c r="E4" s="464"/>
      <c r="F4" s="464"/>
      <c r="G4" s="464"/>
      <c r="H4"/>
      <c r="I4" s="246" t="s">
        <v>126</v>
      </c>
      <c r="J4" s="247">
        <f>'Budgeted Resources'!J4</f>
        <v>0</v>
      </c>
      <c r="K4" s="247">
        <f>'Budgeted Resources'!K4</f>
        <v>0</v>
      </c>
      <c r="L4" s="247">
        <f>'Budgeted Resources'!L4</f>
        <v>0</v>
      </c>
      <c r="M4" s="247">
        <f>'Budgeted Resources'!M4</f>
        <v>0</v>
      </c>
      <c r="N4" s="247">
        <f>'Budgeted Resources'!N4</f>
        <v>0</v>
      </c>
      <c r="O4" s="247">
        <f>'Budgeted Resources'!O4</f>
        <v>0</v>
      </c>
      <c r="P4" s="247">
        <f>'Budgeted Resources'!P4</f>
        <v>0</v>
      </c>
      <c r="Q4" s="247">
        <f>'Budgeted Resources'!Q4</f>
        <v>0</v>
      </c>
      <c r="R4" s="247">
        <f>'Budgeted Resources'!R4</f>
        <v>0</v>
      </c>
      <c r="S4" s="247">
        <f>'Budgeted Resources'!S4</f>
        <v>0</v>
      </c>
      <c r="T4" s="247">
        <f>'Budgeted Resources'!T4</f>
        <v>0</v>
      </c>
      <c r="U4" s="247">
        <f>'Budgeted Resources'!U4</f>
        <v>0</v>
      </c>
      <c r="V4" s="247">
        <f>'Budgeted Resources'!V4</f>
        <v>0</v>
      </c>
      <c r="W4" s="247">
        <f>'Budgeted Resources'!W4</f>
        <v>0</v>
      </c>
      <c r="X4" s="247">
        <f>'Budgeted Resources'!X4</f>
        <v>0</v>
      </c>
      <c r="Y4" s="247">
        <f>'Budgeted Resources'!Y4</f>
        <v>0</v>
      </c>
      <c r="Z4" s="247">
        <f>'Budgeted Resources'!Z4</f>
        <v>0</v>
      </c>
      <c r="AA4" s="247">
        <f>'Budgeted Resources'!AA4</f>
        <v>0</v>
      </c>
      <c r="AB4" s="247">
        <f>'Budgeted Resources'!AB4</f>
        <v>0</v>
      </c>
      <c r="AC4" s="247">
        <f>'Budgeted Resources'!AC4</f>
        <v>0</v>
      </c>
      <c r="AD4" s="247">
        <f>'Budgeted Resources'!AD4</f>
        <v>0</v>
      </c>
      <c r="AE4" s="247">
        <f>'Budgeted Resources'!AE4</f>
        <v>0</v>
      </c>
      <c r="AF4" s="247">
        <f>'Budgeted Resources'!AF4</f>
        <v>0</v>
      </c>
      <c r="AG4" s="247">
        <f>'Budgeted Resources'!AG4</f>
        <v>0</v>
      </c>
      <c r="AH4" s="248">
        <f>'Budgeted Resources'!AH4</f>
        <v>0</v>
      </c>
      <c r="AI4" s="247">
        <f>'Budgeted Resources'!AI4</f>
        <v>0</v>
      </c>
      <c r="AJ4" s="248">
        <f>'Budgeted Resources'!AJ4</f>
        <v>0</v>
      </c>
      <c r="AK4" s="247">
        <f>'Budgeted Resources'!AK4</f>
        <v>0</v>
      </c>
      <c r="AL4" s="248">
        <f>'Budgeted Resources'!AL4</f>
        <v>0</v>
      </c>
      <c r="AM4" s="247">
        <f>'Budgeted Resources'!AM4</f>
        <v>0</v>
      </c>
      <c r="AN4" s="248">
        <f>'Budgeted Resources'!AN4</f>
        <v>0</v>
      </c>
      <c r="AO4" s="247">
        <f>'Budgeted Resources'!AO4</f>
        <v>0</v>
      </c>
      <c r="AP4" s="248">
        <f>'Budgeted Resources'!AP4</f>
        <v>0</v>
      </c>
    </row>
    <row r="5" spans="2:42" ht="14.1" customHeight="1" x14ac:dyDescent="0.25">
      <c r="B5" s="205">
        <v>1</v>
      </c>
      <c r="C5" s="205" t="s">
        <v>74</v>
      </c>
      <c r="D5" s="3"/>
      <c r="E5" s="3"/>
      <c r="F5" s="453" t="s">
        <v>127</v>
      </c>
      <c r="G5" s="453"/>
      <c r="H5" s="453"/>
      <c r="I5" s="453"/>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row>
    <row r="6" spans="2:42" ht="26.25" customHeight="1" x14ac:dyDescent="0.25">
      <c r="B6" s="249"/>
      <c r="C6" s="250" t="s">
        <v>128</v>
      </c>
      <c r="D6" s="250" t="s">
        <v>129</v>
      </c>
      <c r="E6" s="250" t="s">
        <v>130</v>
      </c>
      <c r="F6" s="250" t="s">
        <v>131</v>
      </c>
      <c r="G6" s="250" t="s">
        <v>132</v>
      </c>
      <c r="H6" s="250" t="s">
        <v>133</v>
      </c>
      <c r="I6" s="251" t="s">
        <v>79</v>
      </c>
      <c r="J6" s="252" t="s">
        <v>134</v>
      </c>
      <c r="K6" s="253"/>
      <c r="L6" s="253"/>
      <c r="M6" s="253"/>
      <c r="N6" s="253"/>
      <c r="O6" s="253"/>
      <c r="P6" s="253"/>
      <c r="Q6" s="253"/>
      <c r="R6" s="253"/>
      <c r="S6" s="253"/>
      <c r="T6" s="253"/>
      <c r="U6" s="254"/>
      <c r="V6" s="255"/>
      <c r="W6" s="255"/>
      <c r="X6" s="255"/>
      <c r="Y6" s="255"/>
      <c r="Z6" s="255"/>
      <c r="AA6" s="255"/>
      <c r="AB6" s="255"/>
      <c r="AC6" s="255"/>
      <c r="AD6" s="255"/>
      <c r="AE6" s="255"/>
      <c r="AF6" s="255"/>
      <c r="AG6" s="255"/>
      <c r="AH6" s="255"/>
      <c r="AI6" s="255"/>
      <c r="AJ6" s="255"/>
      <c r="AK6" s="255"/>
      <c r="AL6" s="255"/>
      <c r="AM6" s="255"/>
      <c r="AN6" s="255"/>
      <c r="AO6" s="255"/>
      <c r="AP6" s="255"/>
    </row>
    <row r="7" spans="2:42" ht="15" x14ac:dyDescent="0.2">
      <c r="B7" s="8"/>
      <c r="C7" s="7"/>
      <c r="D7" s="17" t="str">
        <f>IFERROR(INDEX('Filtered Class List'!$C$2:$C$603,MATCH(C7,'Filtered Class List'!$B$2:$B$603,0)),"")</f>
        <v/>
      </c>
      <c r="E7" s="17"/>
      <c r="F7" s="37">
        <f>ROUND(IFERROR(INDEX('Filtered Class List'!$E$2:$Q$603, MATCH(D7, 'Filtered Class List'!$C$2:$C$603, 0), MATCH(E7, 'Filtered Class List'!$E$1:$Q$1, 0)),0),0)</f>
        <v>0</v>
      </c>
      <c r="G7" s="38">
        <f>+IF(F7=0,0,ROUND($F7*Inputs!$H$28+Inputs!$I$2*12,0))</f>
        <v>0</v>
      </c>
      <c r="H7" s="38">
        <f>+IF(F7=0,0,ROUND(SUM(Inputs!$H$35:$H$37)*12,0))</f>
        <v>0</v>
      </c>
      <c r="I7" s="154">
        <f>+SUM(F7:H7)</f>
        <v>0</v>
      </c>
      <c r="J7" s="364"/>
      <c r="K7" s="364"/>
      <c r="L7" s="364"/>
      <c r="M7" s="364"/>
      <c r="N7" s="364"/>
      <c r="O7" s="364"/>
      <c r="P7" s="364"/>
      <c r="Q7" s="364"/>
      <c r="R7" s="364"/>
      <c r="S7" s="364"/>
      <c r="T7" s="364"/>
      <c r="U7" s="364"/>
      <c r="V7" s="365"/>
      <c r="W7" s="365"/>
      <c r="X7" s="365"/>
      <c r="Y7" s="365"/>
      <c r="Z7" s="365"/>
      <c r="AA7" s="365"/>
      <c r="AB7" s="365"/>
      <c r="AC7" s="365"/>
      <c r="AD7" s="365"/>
      <c r="AE7" s="365"/>
      <c r="AF7" s="365"/>
      <c r="AG7" s="365"/>
      <c r="AH7" s="364"/>
      <c r="AI7" s="365"/>
      <c r="AJ7" s="364"/>
      <c r="AK7" s="365"/>
      <c r="AL7" s="366"/>
      <c r="AM7" s="365"/>
      <c r="AN7" s="366"/>
      <c r="AO7" s="365"/>
      <c r="AP7" s="366"/>
    </row>
    <row r="8" spans="2:42" ht="15" x14ac:dyDescent="0.2">
      <c r="B8" s="8"/>
      <c r="C8" s="7"/>
      <c r="D8" s="17" t="str">
        <f>IFERROR(INDEX('Filtered Class List'!$C$2:$C$603,MATCH(C8,'Filtered Class List'!$B$2:$B$603,0)),"")</f>
        <v/>
      </c>
      <c r="E8" s="17"/>
      <c r="F8" s="37">
        <f>ROUND(IFERROR(INDEX('Filtered Class List'!$E$2:$Q$603, MATCH(D8, 'Filtered Class List'!$C$2:$C$603, 0), MATCH(E8, 'Filtered Class List'!$E$1:$Q$1, 0)),0),0)</f>
        <v>0</v>
      </c>
      <c r="G8" s="38">
        <f>+IF(F8=0,0,ROUND($F8*Inputs!$H$28+Inputs!$I$2*12,0))</f>
        <v>0</v>
      </c>
      <c r="H8" s="38">
        <f>+IF(F8=0,0,ROUND(SUM(Inputs!$H$35:$H$37)*12,0))</f>
        <v>0</v>
      </c>
      <c r="I8" s="154">
        <f t="shared" ref="I8:I106" si="0">+SUM(F8:H8)</f>
        <v>0</v>
      </c>
      <c r="J8" s="364"/>
      <c r="K8" s="364"/>
      <c r="L8" s="364"/>
      <c r="M8" s="364"/>
      <c r="N8" s="364"/>
      <c r="O8" s="364"/>
      <c r="P8" s="364"/>
      <c r="Q8" s="364"/>
      <c r="R8" s="364"/>
      <c r="S8" s="364"/>
      <c r="T8" s="364"/>
      <c r="U8" s="364"/>
      <c r="V8" s="365"/>
      <c r="W8" s="365"/>
      <c r="X8" s="365"/>
      <c r="Y8" s="365"/>
      <c r="Z8" s="365"/>
      <c r="AA8" s="365"/>
      <c r="AB8" s="365"/>
      <c r="AC8" s="365"/>
      <c r="AD8" s="365"/>
      <c r="AE8" s="365"/>
      <c r="AF8" s="365"/>
      <c r="AG8" s="365"/>
      <c r="AH8" s="366"/>
      <c r="AI8" s="365"/>
      <c r="AJ8" s="366"/>
      <c r="AK8" s="365"/>
      <c r="AL8" s="366"/>
      <c r="AM8" s="365"/>
      <c r="AN8" s="366"/>
      <c r="AO8" s="365"/>
      <c r="AP8" s="366"/>
    </row>
    <row r="9" spans="2:42" ht="15" x14ac:dyDescent="0.2">
      <c r="B9" s="8"/>
      <c r="C9" s="7"/>
      <c r="D9" s="17" t="str">
        <f>IFERROR(INDEX('Filtered Class List'!$C$2:$C$603,MATCH(C9,'Filtered Class List'!$B$2:$B$603,0)),"")</f>
        <v/>
      </c>
      <c r="E9" s="17"/>
      <c r="F9" s="37">
        <f>ROUND(IFERROR(INDEX('Filtered Class List'!$E$2:$Q$603, MATCH(D9, 'Filtered Class List'!$C$2:$C$603, 0), MATCH(E9, 'Filtered Class List'!$E$1:$Q$1, 0)),0),0)</f>
        <v>0</v>
      </c>
      <c r="G9" s="38">
        <f>+IF(F9=0,0,ROUND($F9*Inputs!$H$28+Inputs!$I$2*12,0))</f>
        <v>0</v>
      </c>
      <c r="H9" s="38">
        <f>+IF(F9=0,0,ROUND(SUM(Inputs!$H$35:$H$37)*12,0))</f>
        <v>0</v>
      </c>
      <c r="I9" s="154">
        <f t="shared" si="0"/>
        <v>0</v>
      </c>
      <c r="J9" s="364"/>
      <c r="K9" s="364"/>
      <c r="L9" s="364"/>
      <c r="M9" s="364"/>
      <c r="N9" s="364"/>
      <c r="O9" s="364"/>
      <c r="P9" s="364"/>
      <c r="Q9" s="364"/>
      <c r="R9" s="364"/>
      <c r="S9" s="364"/>
      <c r="T9" s="364"/>
      <c r="U9" s="364"/>
      <c r="V9" s="365"/>
      <c r="W9" s="365"/>
      <c r="X9" s="365"/>
      <c r="Y9" s="365"/>
      <c r="Z9" s="365"/>
      <c r="AA9" s="365"/>
      <c r="AB9" s="365"/>
      <c r="AC9" s="365"/>
      <c r="AD9" s="365"/>
      <c r="AE9" s="365"/>
      <c r="AF9" s="365"/>
      <c r="AG9" s="365"/>
      <c r="AH9" s="366"/>
      <c r="AI9" s="365"/>
      <c r="AJ9" s="366"/>
      <c r="AK9" s="365"/>
      <c r="AL9" s="366"/>
      <c r="AM9" s="365"/>
      <c r="AN9" s="366"/>
      <c r="AO9" s="365"/>
      <c r="AP9" s="366"/>
    </row>
    <row r="10" spans="2:42" ht="15" x14ac:dyDescent="0.2">
      <c r="B10" s="8"/>
      <c r="C10" s="7"/>
      <c r="D10" s="17" t="str">
        <f>IFERROR(INDEX('Filtered Class List'!$C$2:$C$603,MATCH(C10,'Filtered Class List'!$B$2:$B$603,0)),"")</f>
        <v/>
      </c>
      <c r="E10" s="17"/>
      <c r="F10" s="37">
        <f>ROUND(IFERROR(INDEX('Filtered Class List'!$E$2:$Q$603, MATCH(D10, 'Filtered Class List'!$C$2:$C$603, 0), MATCH(E10, 'Filtered Class List'!$E$1:$Q$1, 0)),0),0)</f>
        <v>0</v>
      </c>
      <c r="G10" s="38">
        <f>+IF(F10=0,0,ROUND($F10*Inputs!$H$28+Inputs!$I$2*12,0))</f>
        <v>0</v>
      </c>
      <c r="H10" s="38">
        <f>+IF(F10=0,0,ROUND(SUM(Inputs!$H$35:$H$37)*12,0))</f>
        <v>0</v>
      </c>
      <c r="I10" s="154">
        <f t="shared" si="0"/>
        <v>0</v>
      </c>
      <c r="J10" s="364"/>
      <c r="K10" s="364"/>
      <c r="L10" s="364"/>
      <c r="M10" s="364"/>
      <c r="N10" s="364"/>
      <c r="O10" s="364"/>
      <c r="P10" s="364"/>
      <c r="Q10" s="364"/>
      <c r="R10" s="364"/>
      <c r="S10" s="364"/>
      <c r="T10" s="364"/>
      <c r="U10" s="364"/>
      <c r="V10" s="365"/>
      <c r="W10" s="365"/>
      <c r="X10" s="365"/>
      <c r="Y10" s="365"/>
      <c r="Z10" s="365"/>
      <c r="AA10" s="365"/>
      <c r="AB10" s="365"/>
      <c r="AC10" s="365"/>
      <c r="AD10" s="365"/>
      <c r="AE10" s="365"/>
      <c r="AF10" s="365"/>
      <c r="AG10" s="365"/>
      <c r="AH10" s="366"/>
      <c r="AI10" s="365"/>
      <c r="AJ10" s="366"/>
      <c r="AK10" s="365"/>
      <c r="AL10" s="366"/>
      <c r="AM10" s="365"/>
      <c r="AN10" s="366"/>
      <c r="AO10" s="365"/>
      <c r="AP10" s="366"/>
    </row>
    <row r="11" spans="2:42" ht="15" x14ac:dyDescent="0.2">
      <c r="B11" s="8"/>
      <c r="C11" s="7"/>
      <c r="D11" s="17" t="str">
        <f>IFERROR(INDEX('Filtered Class List'!$C$2:$C$603,MATCH(C11,'Filtered Class List'!$B$2:$B$603,0)),"")</f>
        <v/>
      </c>
      <c r="E11" s="17"/>
      <c r="F11" s="37">
        <f>ROUND(IFERROR(INDEX('Filtered Class List'!$E$2:$Q$603, MATCH(D11, 'Filtered Class List'!$C$2:$C$603, 0), MATCH(E11, 'Filtered Class List'!$E$1:$Q$1, 0)),0),0)</f>
        <v>0</v>
      </c>
      <c r="G11" s="38">
        <f>+IF(F11=0,0,ROUND($F11*Inputs!$H$28+Inputs!$I$2*12,0))</f>
        <v>0</v>
      </c>
      <c r="H11" s="38">
        <f>+IF(F11=0,0,ROUND(SUM(Inputs!$H$35:$H$37)*12,0))</f>
        <v>0</v>
      </c>
      <c r="I11" s="154">
        <f t="shared" si="0"/>
        <v>0</v>
      </c>
      <c r="J11" s="364"/>
      <c r="K11" s="364"/>
      <c r="L11" s="364"/>
      <c r="M11" s="364"/>
      <c r="N11" s="364"/>
      <c r="O11" s="364"/>
      <c r="P11" s="364"/>
      <c r="Q11" s="364"/>
      <c r="R11" s="364"/>
      <c r="S11" s="364"/>
      <c r="T11" s="364"/>
      <c r="U11" s="364"/>
      <c r="V11" s="365"/>
      <c r="W11" s="365"/>
      <c r="X11" s="365"/>
      <c r="Y11" s="365"/>
      <c r="Z11" s="365"/>
      <c r="AA11" s="365"/>
      <c r="AB11" s="365"/>
      <c r="AC11" s="365"/>
      <c r="AD11" s="365"/>
      <c r="AE11" s="365"/>
      <c r="AF11" s="365"/>
      <c r="AG11" s="365"/>
      <c r="AH11" s="366"/>
      <c r="AI11" s="365"/>
      <c r="AJ11" s="366"/>
      <c r="AK11" s="365"/>
      <c r="AL11" s="366"/>
      <c r="AM11" s="365"/>
      <c r="AN11" s="366"/>
      <c r="AO11" s="365"/>
      <c r="AP11" s="366"/>
    </row>
    <row r="12" spans="2:42" ht="15" x14ac:dyDescent="0.2">
      <c r="B12" s="8"/>
      <c r="C12" s="7"/>
      <c r="D12" s="17" t="str">
        <f>IFERROR(INDEX('Filtered Class List'!$C$2:$C$603,MATCH(C12,'Filtered Class List'!$B$2:$B$603,0)),"")</f>
        <v/>
      </c>
      <c r="E12" s="17"/>
      <c r="F12" s="37">
        <f>ROUND(IFERROR(INDEX('Filtered Class List'!$E$2:$Q$603, MATCH(D12, 'Filtered Class List'!$C$2:$C$603, 0), MATCH(E12, 'Filtered Class List'!$E$1:$Q$1, 0)),0),0)</f>
        <v>0</v>
      </c>
      <c r="G12" s="38">
        <f>+IF(F12=0,0,ROUND($F12*Inputs!$H$28+Inputs!$I$2*12,0))</f>
        <v>0</v>
      </c>
      <c r="H12" s="38">
        <f>+IF(F12=0,0,ROUND(SUM(Inputs!$H$35:$H$37)*12,0))</f>
        <v>0</v>
      </c>
      <c r="I12" s="154">
        <f t="shared" si="0"/>
        <v>0</v>
      </c>
      <c r="J12" s="364"/>
      <c r="K12" s="364"/>
      <c r="L12" s="364"/>
      <c r="M12" s="364"/>
      <c r="N12" s="364"/>
      <c r="O12" s="364"/>
      <c r="P12" s="364"/>
      <c r="Q12" s="364"/>
      <c r="R12" s="364"/>
      <c r="S12" s="364"/>
      <c r="T12" s="364"/>
      <c r="U12" s="364"/>
      <c r="V12" s="365"/>
      <c r="W12" s="365"/>
      <c r="X12" s="365"/>
      <c r="Y12" s="365"/>
      <c r="Z12" s="365"/>
      <c r="AA12" s="365"/>
      <c r="AB12" s="365"/>
      <c r="AC12" s="365"/>
      <c r="AD12" s="365"/>
      <c r="AE12" s="365"/>
      <c r="AF12" s="365"/>
      <c r="AG12" s="365"/>
      <c r="AH12" s="366"/>
      <c r="AI12" s="365"/>
      <c r="AJ12" s="366"/>
      <c r="AK12" s="365"/>
      <c r="AL12" s="366"/>
      <c r="AM12" s="365"/>
      <c r="AN12" s="366"/>
      <c r="AO12" s="365"/>
      <c r="AP12" s="366"/>
    </row>
    <row r="13" spans="2:42" ht="15" x14ac:dyDescent="0.2">
      <c r="B13" s="8"/>
      <c r="C13" s="7"/>
      <c r="D13" s="17" t="str">
        <f>IFERROR(INDEX('Filtered Class List'!$C$2:$C$603,MATCH(C13,'Filtered Class List'!$B$2:$B$603,0)),"")</f>
        <v/>
      </c>
      <c r="E13" s="17"/>
      <c r="F13" s="37">
        <f>ROUND(IFERROR(INDEX('Filtered Class List'!$E$2:$Q$603, MATCH(D13, 'Filtered Class List'!$C$2:$C$603, 0), MATCH(E13, 'Filtered Class List'!$E$1:$Q$1, 0)),0),0)</f>
        <v>0</v>
      </c>
      <c r="G13" s="38">
        <f>+IF(F13=0,0,ROUND($F13*Inputs!$H$28+Inputs!$I$2*12,0))</f>
        <v>0</v>
      </c>
      <c r="H13" s="38">
        <f>+IF(F13=0,0,ROUND(SUM(Inputs!$H$35:$H$37)*12,0))</f>
        <v>0</v>
      </c>
      <c r="I13" s="154">
        <f t="shared" si="0"/>
        <v>0</v>
      </c>
      <c r="J13" s="364"/>
      <c r="K13" s="364"/>
      <c r="L13" s="364"/>
      <c r="M13" s="364"/>
      <c r="N13" s="364"/>
      <c r="O13" s="364"/>
      <c r="P13" s="364"/>
      <c r="Q13" s="364"/>
      <c r="R13" s="364"/>
      <c r="S13" s="364"/>
      <c r="T13" s="364"/>
      <c r="U13" s="364"/>
      <c r="V13" s="365"/>
      <c r="W13" s="365"/>
      <c r="X13" s="365"/>
      <c r="Y13" s="365"/>
      <c r="Z13" s="365"/>
      <c r="AA13" s="365"/>
      <c r="AB13" s="365"/>
      <c r="AC13" s="365"/>
      <c r="AD13" s="365"/>
      <c r="AE13" s="365"/>
      <c r="AF13" s="365"/>
      <c r="AG13" s="365"/>
      <c r="AH13" s="366"/>
      <c r="AI13" s="365"/>
      <c r="AJ13" s="366"/>
      <c r="AK13" s="365"/>
      <c r="AL13" s="366"/>
      <c r="AM13" s="365"/>
      <c r="AN13" s="366"/>
      <c r="AO13" s="365"/>
      <c r="AP13" s="366"/>
    </row>
    <row r="14" spans="2:42" ht="15" x14ac:dyDescent="0.2">
      <c r="B14" s="8"/>
      <c r="C14" s="7"/>
      <c r="D14" s="17" t="str">
        <f>IFERROR(INDEX('Filtered Class List'!$C$2:$C$603,MATCH(C14,'Filtered Class List'!$B$2:$B$603,0)),"")</f>
        <v/>
      </c>
      <c r="E14" s="17"/>
      <c r="F14" s="37">
        <f>ROUND(IFERROR(INDEX('Filtered Class List'!$E$2:$Q$603, MATCH(D14, 'Filtered Class List'!$C$2:$C$603, 0), MATCH(E14, 'Filtered Class List'!$E$1:$Q$1, 0)),0),0)</f>
        <v>0</v>
      </c>
      <c r="G14" s="38">
        <f>+IF(F14=0,0,ROUND($F14*Inputs!$H$28+Inputs!$I$2*12,0))</f>
        <v>0</v>
      </c>
      <c r="H14" s="38">
        <f>+IF(F14=0,0,ROUND(SUM(Inputs!$H$35:$H$37)*12,0))</f>
        <v>0</v>
      </c>
      <c r="I14" s="154">
        <f t="shared" si="0"/>
        <v>0</v>
      </c>
      <c r="J14" s="364"/>
      <c r="K14" s="364"/>
      <c r="L14" s="364"/>
      <c r="M14" s="364"/>
      <c r="N14" s="364"/>
      <c r="O14" s="364"/>
      <c r="P14" s="364"/>
      <c r="Q14" s="364"/>
      <c r="R14" s="364"/>
      <c r="S14" s="364"/>
      <c r="T14" s="364"/>
      <c r="U14" s="364"/>
      <c r="V14" s="365"/>
      <c r="W14" s="365"/>
      <c r="X14" s="365"/>
      <c r="Y14" s="365"/>
      <c r="Z14" s="365"/>
      <c r="AA14" s="365"/>
      <c r="AB14" s="365"/>
      <c r="AC14" s="365"/>
      <c r="AD14" s="365"/>
      <c r="AE14" s="365"/>
      <c r="AF14" s="365"/>
      <c r="AG14" s="365"/>
      <c r="AH14" s="366"/>
      <c r="AI14" s="365"/>
      <c r="AJ14" s="366"/>
      <c r="AK14" s="365"/>
      <c r="AL14" s="366"/>
      <c r="AM14" s="365"/>
      <c r="AN14" s="366"/>
      <c r="AO14" s="365"/>
      <c r="AP14" s="366"/>
    </row>
    <row r="15" spans="2:42" ht="15" x14ac:dyDescent="0.2">
      <c r="B15" s="8"/>
      <c r="C15" s="7"/>
      <c r="D15" s="17" t="str">
        <f>IFERROR(INDEX('Filtered Class List'!$C$2:$C$603,MATCH(C15,'Filtered Class List'!$B$2:$B$603,0)),"")</f>
        <v/>
      </c>
      <c r="E15" s="17"/>
      <c r="F15" s="37">
        <f>ROUND(IFERROR(INDEX('Filtered Class List'!$E$2:$Q$603, MATCH(D15, 'Filtered Class List'!$C$2:$C$603, 0), MATCH(E15, 'Filtered Class List'!$E$1:$Q$1, 0)),0),0)</f>
        <v>0</v>
      </c>
      <c r="G15" s="38">
        <f>+IF(F15=0,0,ROUND($F15*Inputs!$H$28+Inputs!$I$2*12,0))</f>
        <v>0</v>
      </c>
      <c r="H15" s="38">
        <f>+IF(F15=0,0,ROUND(SUM(Inputs!$H$35:$H$37)*12,0))</f>
        <v>0</v>
      </c>
      <c r="I15" s="154">
        <f t="shared" si="0"/>
        <v>0</v>
      </c>
      <c r="J15" s="364"/>
      <c r="K15" s="364"/>
      <c r="L15" s="364"/>
      <c r="M15" s="364"/>
      <c r="N15" s="364"/>
      <c r="O15" s="364"/>
      <c r="P15" s="364"/>
      <c r="Q15" s="364"/>
      <c r="R15" s="364"/>
      <c r="S15" s="364"/>
      <c r="T15" s="364"/>
      <c r="U15" s="364"/>
      <c r="V15" s="365"/>
      <c r="W15" s="365"/>
      <c r="X15" s="365"/>
      <c r="Y15" s="365"/>
      <c r="Z15" s="365"/>
      <c r="AA15" s="365"/>
      <c r="AB15" s="365"/>
      <c r="AC15" s="365"/>
      <c r="AD15" s="365"/>
      <c r="AE15" s="365"/>
      <c r="AF15" s="365"/>
      <c r="AG15" s="365"/>
      <c r="AH15" s="366"/>
      <c r="AI15" s="365"/>
      <c r="AJ15" s="366"/>
      <c r="AK15" s="365"/>
      <c r="AL15" s="366"/>
      <c r="AM15" s="365"/>
      <c r="AN15" s="366"/>
      <c r="AO15" s="365"/>
      <c r="AP15" s="366"/>
    </row>
    <row r="16" spans="2:42" ht="15" x14ac:dyDescent="0.2">
      <c r="B16" s="8"/>
      <c r="C16" s="7"/>
      <c r="D16" s="17" t="str">
        <f>IFERROR(INDEX('Filtered Class List'!$C$2:$C$603,MATCH(C16,'Filtered Class List'!$B$2:$B$603,0)),"")</f>
        <v/>
      </c>
      <c r="E16" s="17"/>
      <c r="F16" s="37">
        <f>ROUND(IFERROR(INDEX('Filtered Class List'!$E$2:$Q$603, MATCH(D16, 'Filtered Class List'!$C$2:$C$603, 0), MATCH(E16, 'Filtered Class List'!$E$1:$Q$1, 0)),0),0)</f>
        <v>0</v>
      </c>
      <c r="G16" s="38">
        <f>+IF(F16=0,0,ROUND($F16*Inputs!$H$28+Inputs!$I$2*12,0))</f>
        <v>0</v>
      </c>
      <c r="H16" s="38">
        <f>+IF(F16=0,0,ROUND(SUM(Inputs!$H$35:$H$37)*12,0))</f>
        <v>0</v>
      </c>
      <c r="I16" s="154">
        <f t="shared" si="0"/>
        <v>0</v>
      </c>
      <c r="J16" s="364"/>
      <c r="K16" s="364"/>
      <c r="L16" s="364"/>
      <c r="M16" s="364"/>
      <c r="N16" s="364"/>
      <c r="O16" s="364"/>
      <c r="P16" s="364"/>
      <c r="Q16" s="364"/>
      <c r="R16" s="364"/>
      <c r="S16" s="364"/>
      <c r="T16" s="364"/>
      <c r="U16" s="364"/>
      <c r="V16" s="365"/>
      <c r="W16" s="365"/>
      <c r="X16" s="365"/>
      <c r="Y16" s="365"/>
      <c r="Z16" s="365"/>
      <c r="AA16" s="365"/>
      <c r="AB16" s="365"/>
      <c r="AC16" s="365"/>
      <c r="AD16" s="365"/>
      <c r="AE16" s="365"/>
      <c r="AF16" s="365"/>
      <c r="AG16" s="365"/>
      <c r="AH16" s="366"/>
      <c r="AI16" s="365"/>
      <c r="AJ16" s="366"/>
      <c r="AK16" s="365"/>
      <c r="AL16" s="366"/>
      <c r="AM16" s="365"/>
      <c r="AN16" s="366"/>
      <c r="AO16" s="365"/>
      <c r="AP16" s="366"/>
    </row>
    <row r="17" spans="3:42" ht="15" x14ac:dyDescent="0.2">
      <c r="C17" s="7"/>
      <c r="D17" s="17" t="str">
        <f>IFERROR(INDEX('Filtered Class List'!$C$2:$C$603,MATCH(C17,'Filtered Class List'!$B$2:$B$603,0)),"")</f>
        <v/>
      </c>
      <c r="E17" s="17"/>
      <c r="F17" s="37">
        <f>ROUND(IFERROR(INDEX('Filtered Class List'!$E$2:$Q$603, MATCH(D17, 'Filtered Class List'!$C$2:$C$603, 0), MATCH(E17, 'Filtered Class List'!$E$1:$Q$1, 0)),0),0)</f>
        <v>0</v>
      </c>
      <c r="G17" s="38">
        <f>+IF(F17=0,0,ROUND($F17*Inputs!$H$28+Inputs!$I$2*12,0))</f>
        <v>0</v>
      </c>
      <c r="H17" s="38">
        <f>+IF(F17=0,0,ROUND(SUM(Inputs!$H$35:$H$37)*12,0))</f>
        <v>0</v>
      </c>
      <c r="I17" s="154">
        <f t="shared" si="0"/>
        <v>0</v>
      </c>
      <c r="J17" s="364"/>
      <c r="K17" s="364"/>
      <c r="L17" s="364"/>
      <c r="M17" s="364"/>
      <c r="N17" s="364"/>
      <c r="O17" s="364"/>
      <c r="P17" s="364"/>
      <c r="Q17" s="364"/>
      <c r="R17" s="364"/>
      <c r="S17" s="364"/>
      <c r="T17" s="364"/>
      <c r="U17" s="364"/>
      <c r="V17" s="365"/>
      <c r="W17" s="365"/>
      <c r="X17" s="365"/>
      <c r="Y17" s="365"/>
      <c r="Z17" s="365"/>
      <c r="AA17" s="365"/>
      <c r="AB17" s="365"/>
      <c r="AC17" s="365"/>
      <c r="AD17" s="365"/>
      <c r="AE17" s="365"/>
      <c r="AF17" s="365"/>
      <c r="AG17" s="365"/>
      <c r="AH17" s="366"/>
      <c r="AI17" s="365"/>
      <c r="AJ17" s="366"/>
      <c r="AK17" s="365"/>
      <c r="AL17" s="366"/>
      <c r="AM17" s="365"/>
      <c r="AN17" s="366"/>
      <c r="AO17" s="365"/>
      <c r="AP17" s="366"/>
    </row>
    <row r="18" spans="3:42" ht="15" x14ac:dyDescent="0.2">
      <c r="C18" s="7"/>
      <c r="D18" s="17" t="str">
        <f>IFERROR(INDEX('Filtered Class List'!$C$2:$C$603,MATCH(C18,'Filtered Class List'!$B$2:$B$603,0)),"")</f>
        <v/>
      </c>
      <c r="E18" s="17"/>
      <c r="F18" s="37">
        <f>ROUND(IFERROR(INDEX('Filtered Class List'!$E$2:$Q$603, MATCH(D18, 'Filtered Class List'!$C$2:$C$603, 0), MATCH(E18, 'Filtered Class List'!$E$1:$Q$1, 0)),0),0)</f>
        <v>0</v>
      </c>
      <c r="G18" s="38">
        <f>+IF(F18=0,0,ROUND($F18*Inputs!$H$28+Inputs!$I$2*12,0))</f>
        <v>0</v>
      </c>
      <c r="H18" s="38">
        <f>+IF(F18=0,0,ROUND(SUM(Inputs!$H$35:$H$37)*12,0))</f>
        <v>0</v>
      </c>
      <c r="I18" s="154">
        <f t="shared" si="0"/>
        <v>0</v>
      </c>
      <c r="J18" s="364"/>
      <c r="K18" s="364"/>
      <c r="L18" s="364"/>
      <c r="M18" s="364"/>
      <c r="N18" s="364"/>
      <c r="O18" s="364"/>
      <c r="P18" s="364"/>
      <c r="Q18" s="364"/>
      <c r="R18" s="364"/>
      <c r="S18" s="364"/>
      <c r="T18" s="364"/>
      <c r="U18" s="364"/>
      <c r="V18" s="365"/>
      <c r="W18" s="365"/>
      <c r="X18" s="365"/>
      <c r="Y18" s="365"/>
      <c r="Z18" s="365"/>
      <c r="AA18" s="365"/>
      <c r="AB18" s="365"/>
      <c r="AC18" s="365"/>
      <c r="AD18" s="365"/>
      <c r="AE18" s="365"/>
      <c r="AF18" s="365"/>
      <c r="AG18" s="365"/>
      <c r="AH18" s="366"/>
      <c r="AI18" s="365"/>
      <c r="AJ18" s="366"/>
      <c r="AK18" s="365"/>
      <c r="AL18" s="366"/>
      <c r="AM18" s="365"/>
      <c r="AN18" s="366"/>
      <c r="AO18" s="365"/>
      <c r="AP18" s="366"/>
    </row>
    <row r="19" spans="3:42" ht="15.75" customHeight="1" x14ac:dyDescent="0.2">
      <c r="C19" s="7"/>
      <c r="D19" s="17" t="str">
        <f>IFERROR(INDEX('Filtered Class List'!$C$2:$C$603,MATCH(C19,'Filtered Class List'!$B$2:$B$603,0)),"")</f>
        <v/>
      </c>
      <c r="E19" s="17"/>
      <c r="F19" s="37">
        <f>ROUND(IFERROR(INDEX('Filtered Class List'!$E$2:$Q$603, MATCH(D19, 'Filtered Class List'!$C$2:$C$603, 0), MATCH(E19, 'Filtered Class List'!$E$1:$Q$1, 0)),0),0)</f>
        <v>0</v>
      </c>
      <c r="G19" s="38">
        <f>+IF(F19=0,0,ROUND($F19*Inputs!$H$28+Inputs!$I$2*12,0))</f>
        <v>0</v>
      </c>
      <c r="H19" s="38">
        <f>+IF(F19=0,0,ROUND(SUM(Inputs!$H$35:$H$37)*12,0))</f>
        <v>0</v>
      </c>
      <c r="I19" s="154">
        <f t="shared" si="0"/>
        <v>0</v>
      </c>
      <c r="J19" s="364"/>
      <c r="K19" s="364"/>
      <c r="L19" s="364"/>
      <c r="M19" s="364"/>
      <c r="N19" s="364"/>
      <c r="O19" s="364"/>
      <c r="P19" s="364"/>
      <c r="Q19" s="364"/>
      <c r="R19" s="364"/>
      <c r="S19" s="364"/>
      <c r="T19" s="364"/>
      <c r="U19" s="364"/>
      <c r="V19" s="365"/>
      <c r="W19" s="365"/>
      <c r="X19" s="365"/>
      <c r="Y19" s="365"/>
      <c r="Z19" s="365"/>
      <c r="AA19" s="365"/>
      <c r="AB19" s="365"/>
      <c r="AC19" s="365"/>
      <c r="AD19" s="365"/>
      <c r="AE19" s="365"/>
      <c r="AF19" s="365"/>
      <c r="AG19" s="365"/>
      <c r="AH19" s="366"/>
      <c r="AI19" s="365"/>
      <c r="AJ19" s="366"/>
      <c r="AK19" s="365"/>
      <c r="AL19" s="366"/>
      <c r="AM19" s="365"/>
      <c r="AN19" s="366"/>
      <c r="AO19" s="365"/>
      <c r="AP19" s="366"/>
    </row>
    <row r="20" spans="3:42" ht="15.75" customHeight="1" x14ac:dyDescent="0.2">
      <c r="C20" s="7"/>
      <c r="D20" s="17" t="str">
        <f>IFERROR(INDEX('Filtered Class List'!$C$2:$C$603,MATCH(C20,'Filtered Class List'!$B$2:$B$603,0)),"")</f>
        <v/>
      </c>
      <c r="E20" s="17"/>
      <c r="F20" s="37">
        <f>ROUND(IFERROR(INDEX('Filtered Class List'!$E$2:$Q$603, MATCH(D20, 'Filtered Class List'!$C$2:$C$603, 0), MATCH(E20, 'Filtered Class List'!$E$1:$Q$1, 0)),0),0)</f>
        <v>0</v>
      </c>
      <c r="G20" s="38">
        <f>+IF(F20=0,0,ROUND($F20*Inputs!$H$28+Inputs!$I$2*12,0))</f>
        <v>0</v>
      </c>
      <c r="H20" s="38">
        <f>+IF(F20=0,0,ROUND(SUM(Inputs!$H$35:$H$37)*12,0))</f>
        <v>0</v>
      </c>
      <c r="I20" s="154">
        <f t="shared" si="0"/>
        <v>0</v>
      </c>
      <c r="J20" s="364"/>
      <c r="K20" s="364"/>
      <c r="L20" s="364"/>
      <c r="M20" s="364"/>
      <c r="N20" s="364"/>
      <c r="O20" s="364"/>
      <c r="P20" s="364"/>
      <c r="Q20" s="364"/>
      <c r="R20" s="364"/>
      <c r="S20" s="364"/>
      <c r="T20" s="364"/>
      <c r="U20" s="364"/>
      <c r="V20" s="365"/>
      <c r="W20" s="365"/>
      <c r="X20" s="365"/>
      <c r="Y20" s="365"/>
      <c r="Z20" s="365"/>
      <c r="AA20" s="365"/>
      <c r="AB20" s="365"/>
      <c r="AC20" s="365"/>
      <c r="AD20" s="365"/>
      <c r="AE20" s="365"/>
      <c r="AF20" s="365"/>
      <c r="AG20" s="365"/>
      <c r="AH20" s="366"/>
      <c r="AI20" s="365"/>
      <c r="AJ20" s="366"/>
      <c r="AK20" s="365"/>
      <c r="AL20" s="366"/>
      <c r="AM20" s="365"/>
      <c r="AN20" s="366"/>
      <c r="AO20" s="365"/>
      <c r="AP20" s="366"/>
    </row>
    <row r="21" spans="3:42" ht="15.75" hidden="1" customHeight="1" x14ac:dyDescent="0.2">
      <c r="C21" s="7"/>
      <c r="D21" s="17" t="str">
        <f>IFERROR(INDEX('Filtered Class List'!$C$2:$C$603,MATCH(C21,'Filtered Class List'!$B$2:$B$603,0)),"")</f>
        <v/>
      </c>
      <c r="E21" s="17"/>
      <c r="F21" s="37">
        <f>ROUND(IFERROR(INDEX('Filtered Class List'!$E$2:$Q$603, MATCH(D21, 'Filtered Class List'!$C$2:$C$603, 0), MATCH(E21, 'Filtered Class List'!$E$1:$Q$1, 0)),0),0)</f>
        <v>0</v>
      </c>
      <c r="G21" s="38">
        <f>+IF(F21=0,0,ROUND($F21*Inputs!$H$28+Inputs!$I$2*12,0))</f>
        <v>0</v>
      </c>
      <c r="H21" s="38">
        <f>+IF(F21=0,0,ROUND(SUM(Inputs!$H$35:$H$37)*12,0))</f>
        <v>0</v>
      </c>
      <c r="I21" s="154">
        <f t="shared" si="0"/>
        <v>0</v>
      </c>
      <c r="J21" s="364"/>
      <c r="K21" s="364"/>
      <c r="L21" s="364"/>
      <c r="M21" s="364"/>
      <c r="N21" s="364"/>
      <c r="O21" s="364"/>
      <c r="P21" s="364"/>
      <c r="Q21" s="364"/>
      <c r="R21" s="364"/>
      <c r="S21" s="364"/>
      <c r="T21" s="364"/>
      <c r="U21" s="364"/>
      <c r="V21" s="365"/>
      <c r="W21" s="365"/>
      <c r="X21" s="365"/>
      <c r="Y21" s="365"/>
      <c r="Z21" s="365"/>
      <c r="AA21" s="365"/>
      <c r="AB21" s="365"/>
      <c r="AC21" s="365"/>
      <c r="AD21" s="365"/>
      <c r="AE21" s="365"/>
      <c r="AF21" s="365"/>
      <c r="AG21" s="365"/>
      <c r="AH21" s="366"/>
      <c r="AI21" s="365"/>
      <c r="AJ21" s="366"/>
      <c r="AK21" s="365"/>
      <c r="AL21" s="366"/>
      <c r="AM21" s="365"/>
      <c r="AN21" s="366"/>
      <c r="AO21" s="365"/>
      <c r="AP21" s="366"/>
    </row>
    <row r="22" spans="3:42" ht="15.75" hidden="1" customHeight="1" x14ac:dyDescent="0.2">
      <c r="C22" s="7"/>
      <c r="D22" s="17" t="str">
        <f>IFERROR(INDEX('Filtered Class List'!$C$2:$C$603,MATCH(C22,'Filtered Class List'!$B$2:$B$603,0)),"")</f>
        <v/>
      </c>
      <c r="E22" s="17"/>
      <c r="F22" s="37">
        <f>ROUND(IFERROR(INDEX('Filtered Class List'!$E$2:$Q$603, MATCH(D22, 'Filtered Class List'!$C$2:$C$603, 0), MATCH(E22, 'Filtered Class List'!$E$1:$Q$1, 0)),0),0)</f>
        <v>0</v>
      </c>
      <c r="G22" s="38">
        <f>+IF(F22=0,0,ROUND($F22*Inputs!$H$28+Inputs!$I$2*12,0))</f>
        <v>0</v>
      </c>
      <c r="H22" s="38">
        <f>+IF(F22=0,0,ROUND(SUM(Inputs!$H$35:$H$37)*12,0))</f>
        <v>0</v>
      </c>
      <c r="I22" s="154">
        <f t="shared" si="0"/>
        <v>0</v>
      </c>
      <c r="J22" s="364"/>
      <c r="K22" s="364"/>
      <c r="L22" s="364"/>
      <c r="M22" s="364"/>
      <c r="N22" s="364"/>
      <c r="O22" s="364"/>
      <c r="P22" s="364"/>
      <c r="Q22" s="364"/>
      <c r="R22" s="364"/>
      <c r="S22" s="364"/>
      <c r="T22" s="364"/>
      <c r="U22" s="364"/>
      <c r="V22" s="365"/>
      <c r="W22" s="365"/>
      <c r="X22" s="365"/>
      <c r="Y22" s="365"/>
      <c r="Z22" s="365"/>
      <c r="AA22" s="365"/>
      <c r="AB22" s="365"/>
      <c r="AC22" s="365"/>
      <c r="AD22" s="365"/>
      <c r="AE22" s="365"/>
      <c r="AF22" s="365"/>
      <c r="AG22" s="365"/>
      <c r="AH22" s="366"/>
      <c r="AI22" s="365"/>
      <c r="AJ22" s="366"/>
      <c r="AK22" s="365"/>
      <c r="AL22" s="366"/>
      <c r="AM22" s="365"/>
      <c r="AN22" s="366"/>
      <c r="AO22" s="365"/>
      <c r="AP22" s="366"/>
    </row>
    <row r="23" spans="3:42" ht="15" hidden="1" x14ac:dyDescent="0.2">
      <c r="C23" s="7"/>
      <c r="D23" s="17" t="str">
        <f>IFERROR(INDEX('Filtered Class List'!$C$2:$C$603,MATCH(C23,'Filtered Class List'!$B$2:$B$603,0)),"")</f>
        <v/>
      </c>
      <c r="E23" s="17"/>
      <c r="F23" s="37">
        <f>ROUND(IFERROR(INDEX('Filtered Class List'!$E$2:$Q$603, MATCH(D23, 'Filtered Class List'!$C$2:$C$603, 0), MATCH(E23, 'Filtered Class List'!$E$1:$Q$1, 0)),0),0)</f>
        <v>0</v>
      </c>
      <c r="G23" s="38">
        <f>+IF(F23=0,0,ROUND($F23*Inputs!$H$28+Inputs!$I$2*12,0))</f>
        <v>0</v>
      </c>
      <c r="H23" s="38">
        <f>+IF(F23=0,0,ROUND(SUM(Inputs!$H$35:$H$37)*12,0))</f>
        <v>0</v>
      </c>
      <c r="I23" s="154">
        <f t="shared" si="0"/>
        <v>0</v>
      </c>
      <c r="J23" s="364"/>
      <c r="K23" s="364"/>
      <c r="L23" s="364"/>
      <c r="M23" s="364"/>
      <c r="N23" s="364"/>
      <c r="O23" s="364"/>
      <c r="P23" s="364"/>
      <c r="Q23" s="364"/>
      <c r="R23" s="364"/>
      <c r="S23" s="364"/>
      <c r="T23" s="364"/>
      <c r="U23" s="364"/>
      <c r="V23" s="365"/>
      <c r="W23" s="365"/>
      <c r="X23" s="365"/>
      <c r="Y23" s="365"/>
      <c r="Z23" s="365"/>
      <c r="AA23" s="365"/>
      <c r="AB23" s="365"/>
      <c r="AC23" s="365"/>
      <c r="AD23" s="365"/>
      <c r="AE23" s="365"/>
      <c r="AF23" s="365"/>
      <c r="AG23" s="365"/>
      <c r="AH23" s="366"/>
      <c r="AI23" s="365"/>
      <c r="AJ23" s="366"/>
      <c r="AK23" s="365"/>
      <c r="AL23" s="366"/>
      <c r="AM23" s="365"/>
      <c r="AN23" s="366"/>
      <c r="AO23" s="365"/>
      <c r="AP23" s="366"/>
    </row>
    <row r="24" spans="3:42" ht="15" hidden="1" x14ac:dyDescent="0.2">
      <c r="C24" s="7"/>
      <c r="D24" s="17" t="str">
        <f>IFERROR(INDEX('Filtered Class List'!$C$2:$C$603,MATCH(C24,'Filtered Class List'!$B$2:$B$603,0)),"")</f>
        <v/>
      </c>
      <c r="E24" s="17"/>
      <c r="F24" s="37">
        <f>ROUND(IFERROR(INDEX('Filtered Class List'!$E$2:$Q$603, MATCH(D24, 'Filtered Class List'!$C$2:$C$603, 0), MATCH(E24, 'Filtered Class List'!$E$1:$Q$1, 0)),0),0)</f>
        <v>0</v>
      </c>
      <c r="G24" s="38">
        <f>+IF(F24=0,0,ROUND($F24*Inputs!$H$28+Inputs!$I$2*12,0))</f>
        <v>0</v>
      </c>
      <c r="H24" s="38">
        <f>+IF(F24=0,0,ROUND(SUM(Inputs!$H$35:$H$37)*12,0))</f>
        <v>0</v>
      </c>
      <c r="I24" s="154">
        <f t="shared" si="0"/>
        <v>0</v>
      </c>
      <c r="J24" s="364"/>
      <c r="K24" s="364"/>
      <c r="L24" s="364"/>
      <c r="M24" s="364"/>
      <c r="N24" s="364"/>
      <c r="O24" s="364"/>
      <c r="P24" s="364"/>
      <c r="Q24" s="364"/>
      <c r="R24" s="364"/>
      <c r="S24" s="364"/>
      <c r="T24" s="364"/>
      <c r="U24" s="364"/>
      <c r="V24" s="365"/>
      <c r="W24" s="365"/>
      <c r="X24" s="365"/>
      <c r="Y24" s="365"/>
      <c r="Z24" s="365"/>
      <c r="AA24" s="365"/>
      <c r="AB24" s="365"/>
      <c r="AC24" s="365"/>
      <c r="AD24" s="365"/>
      <c r="AE24" s="365"/>
      <c r="AF24" s="365"/>
      <c r="AG24" s="365"/>
      <c r="AH24" s="366"/>
      <c r="AI24" s="365"/>
      <c r="AJ24" s="366"/>
      <c r="AK24" s="365"/>
      <c r="AL24" s="366"/>
      <c r="AM24" s="365"/>
      <c r="AN24" s="366"/>
      <c r="AO24" s="365"/>
      <c r="AP24" s="366"/>
    </row>
    <row r="25" spans="3:42" ht="15" hidden="1" x14ac:dyDescent="0.2">
      <c r="C25" s="7"/>
      <c r="D25" s="17" t="str">
        <f>IFERROR(INDEX('Filtered Class List'!$C$2:$C$603,MATCH(C25,'Filtered Class List'!$B$2:$B$603,0)),"")</f>
        <v/>
      </c>
      <c r="E25" s="17"/>
      <c r="F25" s="37">
        <f>ROUND(IFERROR(INDEX('Filtered Class List'!$E$2:$Q$603, MATCH(D25, 'Filtered Class List'!$C$2:$C$603, 0), MATCH(E25, 'Filtered Class List'!$E$1:$Q$1, 0)),0),0)</f>
        <v>0</v>
      </c>
      <c r="G25" s="38">
        <f>+IF(F25=0,0,ROUND($F25*Inputs!$H$28+Inputs!$I$2*12,0))</f>
        <v>0</v>
      </c>
      <c r="H25" s="38">
        <f>+IF(F25=0,0,ROUND(SUM(Inputs!$H$35:$H$37)*12,0))</f>
        <v>0</v>
      </c>
      <c r="I25" s="154">
        <f t="shared" si="0"/>
        <v>0</v>
      </c>
      <c r="J25" s="364"/>
      <c r="K25" s="364"/>
      <c r="L25" s="364"/>
      <c r="M25" s="364"/>
      <c r="N25" s="364"/>
      <c r="O25" s="364"/>
      <c r="P25" s="364"/>
      <c r="Q25" s="364"/>
      <c r="R25" s="364"/>
      <c r="S25" s="364"/>
      <c r="T25" s="364"/>
      <c r="U25" s="364"/>
      <c r="V25" s="365"/>
      <c r="W25" s="365"/>
      <c r="X25" s="365"/>
      <c r="Y25" s="365"/>
      <c r="Z25" s="365"/>
      <c r="AA25" s="365"/>
      <c r="AB25" s="365"/>
      <c r="AC25" s="365"/>
      <c r="AD25" s="365"/>
      <c r="AE25" s="365"/>
      <c r="AF25" s="365"/>
      <c r="AG25" s="365"/>
      <c r="AH25" s="366"/>
      <c r="AI25" s="365"/>
      <c r="AJ25" s="366"/>
      <c r="AK25" s="365"/>
      <c r="AL25" s="366"/>
      <c r="AM25" s="365"/>
      <c r="AN25" s="366"/>
      <c r="AO25" s="365"/>
      <c r="AP25" s="366"/>
    </row>
    <row r="26" spans="3:42" ht="15" hidden="1" x14ac:dyDescent="0.2">
      <c r="C26" s="7"/>
      <c r="D26" s="17" t="str">
        <f>IFERROR(INDEX('Filtered Class List'!$C$2:$C$603,MATCH(C26,'Filtered Class List'!$B$2:$B$603,0)),"")</f>
        <v/>
      </c>
      <c r="E26" s="17"/>
      <c r="F26" s="37">
        <f>ROUND(IFERROR(INDEX('Filtered Class List'!$E$2:$Q$603, MATCH(D26, 'Filtered Class List'!$C$2:$C$603, 0), MATCH(E26, 'Filtered Class List'!$E$1:$Q$1, 0)),0),0)</f>
        <v>0</v>
      </c>
      <c r="G26" s="38">
        <f>+IF(F26=0,0,ROUND($F26*Inputs!$H$28+Inputs!$I$2*12,0))</f>
        <v>0</v>
      </c>
      <c r="H26" s="38">
        <f>+IF(F26=0,0,ROUND(SUM(Inputs!$H$35:$H$37)*12,0))</f>
        <v>0</v>
      </c>
      <c r="I26" s="154">
        <f t="shared" si="0"/>
        <v>0</v>
      </c>
      <c r="J26" s="364"/>
      <c r="K26" s="364"/>
      <c r="L26" s="364"/>
      <c r="M26" s="364"/>
      <c r="N26" s="364"/>
      <c r="O26" s="364"/>
      <c r="P26" s="364"/>
      <c r="Q26" s="364"/>
      <c r="R26" s="364"/>
      <c r="S26" s="364"/>
      <c r="T26" s="364"/>
      <c r="U26" s="364"/>
      <c r="V26" s="365"/>
      <c r="W26" s="365"/>
      <c r="X26" s="365"/>
      <c r="Y26" s="365"/>
      <c r="Z26" s="365"/>
      <c r="AA26" s="365"/>
      <c r="AB26" s="365"/>
      <c r="AC26" s="365"/>
      <c r="AD26" s="365"/>
      <c r="AE26" s="365"/>
      <c r="AF26" s="365"/>
      <c r="AG26" s="365"/>
      <c r="AH26" s="366"/>
      <c r="AI26" s="365"/>
      <c r="AJ26" s="366"/>
      <c r="AK26" s="365"/>
      <c r="AL26" s="366"/>
      <c r="AM26" s="365"/>
      <c r="AN26" s="366"/>
      <c r="AO26" s="365"/>
      <c r="AP26" s="366"/>
    </row>
    <row r="27" spans="3:42" ht="15" hidden="1" x14ac:dyDescent="0.2">
      <c r="C27" s="7"/>
      <c r="D27" s="17" t="str">
        <f>IFERROR(INDEX('Filtered Class List'!$C$2:$C$603,MATCH(C27,'Filtered Class List'!$B$2:$B$603,0)),"")</f>
        <v/>
      </c>
      <c r="E27" s="17"/>
      <c r="F27" s="37">
        <f>ROUND(IFERROR(INDEX('Filtered Class List'!$E$2:$Q$603, MATCH(D27, 'Filtered Class List'!$C$2:$C$603, 0), MATCH(E27, 'Filtered Class List'!$E$1:$Q$1, 0)),0),0)</f>
        <v>0</v>
      </c>
      <c r="G27" s="38">
        <f>+IF(F27=0,0,ROUND($F27*Inputs!$H$28+Inputs!$I$2*12,0))</f>
        <v>0</v>
      </c>
      <c r="H27" s="38">
        <f>+IF(F27=0,0,ROUND(SUM(Inputs!$H$35:$H$37)*12,0))</f>
        <v>0</v>
      </c>
      <c r="I27" s="154">
        <f t="shared" ref="I27:I90" si="1">+SUM(F27:H27)</f>
        <v>0</v>
      </c>
      <c r="J27" s="364"/>
      <c r="K27" s="364"/>
      <c r="L27" s="364"/>
      <c r="M27" s="364"/>
      <c r="N27" s="364"/>
      <c r="O27" s="364"/>
      <c r="P27" s="364"/>
      <c r="Q27" s="364"/>
      <c r="R27" s="364"/>
      <c r="S27" s="364"/>
      <c r="T27" s="364"/>
      <c r="U27" s="364"/>
      <c r="V27" s="365"/>
      <c r="W27" s="365"/>
      <c r="X27" s="365"/>
      <c r="Y27" s="365"/>
      <c r="Z27" s="365"/>
      <c r="AA27" s="365"/>
      <c r="AB27" s="365"/>
      <c r="AC27" s="365"/>
      <c r="AD27" s="365"/>
      <c r="AE27" s="365"/>
      <c r="AF27" s="365"/>
      <c r="AG27" s="365"/>
      <c r="AH27" s="366"/>
      <c r="AI27" s="365"/>
      <c r="AJ27" s="366"/>
      <c r="AK27" s="365"/>
      <c r="AL27" s="366"/>
      <c r="AM27" s="365"/>
      <c r="AN27" s="366"/>
      <c r="AO27" s="365"/>
      <c r="AP27" s="366"/>
    </row>
    <row r="28" spans="3:42" ht="15" hidden="1" x14ac:dyDescent="0.2">
      <c r="C28" s="7"/>
      <c r="D28" s="17" t="str">
        <f>IFERROR(INDEX('Filtered Class List'!$C$2:$C$603,MATCH(C28,'Filtered Class List'!$B$2:$B$603,0)),"")</f>
        <v/>
      </c>
      <c r="E28" s="17"/>
      <c r="F28" s="37">
        <f>ROUND(IFERROR(INDEX('Filtered Class List'!$E$2:$Q$603, MATCH(D28, 'Filtered Class List'!$C$2:$C$603, 0), MATCH(E28, 'Filtered Class List'!$E$1:$Q$1, 0)),0),0)</f>
        <v>0</v>
      </c>
      <c r="G28" s="38">
        <f>+IF(F28=0,0,ROUND($F28*Inputs!$H$28+Inputs!$I$2*12,0))</f>
        <v>0</v>
      </c>
      <c r="H28" s="38">
        <f>+IF(F28=0,0,ROUND(SUM(Inputs!$H$35:$H$37)*12,0))</f>
        <v>0</v>
      </c>
      <c r="I28" s="154">
        <f t="shared" si="1"/>
        <v>0</v>
      </c>
      <c r="J28" s="364"/>
      <c r="K28" s="364"/>
      <c r="L28" s="364"/>
      <c r="M28" s="364"/>
      <c r="N28" s="364"/>
      <c r="O28" s="364"/>
      <c r="P28" s="364"/>
      <c r="Q28" s="364"/>
      <c r="R28" s="364"/>
      <c r="S28" s="364"/>
      <c r="T28" s="364"/>
      <c r="U28" s="364"/>
      <c r="V28" s="365"/>
      <c r="W28" s="365"/>
      <c r="X28" s="365"/>
      <c r="Y28" s="365"/>
      <c r="Z28" s="365"/>
      <c r="AA28" s="365"/>
      <c r="AB28" s="365"/>
      <c r="AC28" s="365"/>
      <c r="AD28" s="365"/>
      <c r="AE28" s="365"/>
      <c r="AF28" s="365"/>
      <c r="AG28" s="365"/>
      <c r="AH28" s="366"/>
      <c r="AI28" s="365"/>
      <c r="AJ28" s="366"/>
      <c r="AK28" s="365"/>
      <c r="AL28" s="366"/>
      <c r="AM28" s="365"/>
      <c r="AN28" s="366"/>
      <c r="AO28" s="365"/>
      <c r="AP28" s="366"/>
    </row>
    <row r="29" spans="3:42" ht="15" hidden="1" x14ac:dyDescent="0.2">
      <c r="C29" s="7"/>
      <c r="D29" s="17" t="str">
        <f>IFERROR(INDEX('Filtered Class List'!$C$2:$C$603,MATCH(C29,'Filtered Class List'!$B$2:$B$603,0)),"")</f>
        <v/>
      </c>
      <c r="E29" s="17"/>
      <c r="F29" s="37">
        <f>ROUND(IFERROR(INDEX('Filtered Class List'!$E$2:$Q$603, MATCH(D29, 'Filtered Class List'!$C$2:$C$603, 0), MATCH(E29, 'Filtered Class List'!$E$1:$Q$1, 0)),0),0)</f>
        <v>0</v>
      </c>
      <c r="G29" s="38">
        <f>+IF(F29=0,0,ROUND($F29*Inputs!$H$28+Inputs!$I$2*12,0))</f>
        <v>0</v>
      </c>
      <c r="H29" s="38">
        <f>+IF(F29=0,0,ROUND(SUM(Inputs!$H$35:$H$37)*12,0))</f>
        <v>0</v>
      </c>
      <c r="I29" s="154">
        <f t="shared" si="1"/>
        <v>0</v>
      </c>
      <c r="J29" s="364"/>
      <c r="K29" s="364"/>
      <c r="L29" s="364"/>
      <c r="M29" s="364"/>
      <c r="N29" s="364"/>
      <c r="O29" s="364"/>
      <c r="P29" s="364"/>
      <c r="Q29" s="364"/>
      <c r="R29" s="364"/>
      <c r="S29" s="364"/>
      <c r="T29" s="364"/>
      <c r="U29" s="364"/>
      <c r="V29" s="365"/>
      <c r="W29" s="365"/>
      <c r="X29" s="365"/>
      <c r="Y29" s="365"/>
      <c r="Z29" s="365"/>
      <c r="AA29" s="365"/>
      <c r="AB29" s="365"/>
      <c r="AC29" s="365"/>
      <c r="AD29" s="365"/>
      <c r="AE29" s="365"/>
      <c r="AF29" s="365"/>
      <c r="AG29" s="365"/>
      <c r="AH29" s="366"/>
      <c r="AI29" s="365"/>
      <c r="AJ29" s="366"/>
      <c r="AK29" s="365"/>
      <c r="AL29" s="366"/>
      <c r="AM29" s="365"/>
      <c r="AN29" s="366"/>
      <c r="AO29" s="365"/>
      <c r="AP29" s="366"/>
    </row>
    <row r="30" spans="3:42" ht="15" hidden="1" x14ac:dyDescent="0.2">
      <c r="C30" s="7"/>
      <c r="D30" s="17" t="str">
        <f>IFERROR(INDEX('Filtered Class List'!$C$2:$C$603,MATCH(C30,'Filtered Class List'!$B$2:$B$603,0)),"")</f>
        <v/>
      </c>
      <c r="E30" s="17"/>
      <c r="F30" s="37">
        <f>ROUND(IFERROR(INDEX('Filtered Class List'!$E$2:$Q$603, MATCH(D30, 'Filtered Class List'!$C$2:$C$603, 0), MATCH(E30, 'Filtered Class List'!$E$1:$Q$1, 0)),0),0)</f>
        <v>0</v>
      </c>
      <c r="G30" s="38">
        <f>+IF(F30=0,0,ROUND($F30*Inputs!$H$28+Inputs!$I$2*12,0))</f>
        <v>0</v>
      </c>
      <c r="H30" s="38">
        <f>+IF(F30=0,0,ROUND(SUM(Inputs!$H$35:$H$37)*12,0))</f>
        <v>0</v>
      </c>
      <c r="I30" s="154">
        <f t="shared" si="1"/>
        <v>0</v>
      </c>
      <c r="J30" s="364"/>
      <c r="K30" s="364"/>
      <c r="L30" s="364"/>
      <c r="M30" s="364"/>
      <c r="N30" s="364"/>
      <c r="O30" s="364"/>
      <c r="P30" s="364"/>
      <c r="Q30" s="364"/>
      <c r="R30" s="364"/>
      <c r="S30" s="364"/>
      <c r="T30" s="364"/>
      <c r="U30" s="364"/>
      <c r="V30" s="365"/>
      <c r="W30" s="365"/>
      <c r="X30" s="365"/>
      <c r="Y30" s="365"/>
      <c r="Z30" s="365"/>
      <c r="AA30" s="365"/>
      <c r="AB30" s="365"/>
      <c r="AC30" s="365"/>
      <c r="AD30" s="365"/>
      <c r="AE30" s="365"/>
      <c r="AF30" s="365"/>
      <c r="AG30" s="365"/>
      <c r="AH30" s="366"/>
      <c r="AI30" s="365"/>
      <c r="AJ30" s="366"/>
      <c r="AK30" s="365"/>
      <c r="AL30" s="366"/>
      <c r="AM30" s="365"/>
      <c r="AN30" s="366"/>
      <c r="AO30" s="365"/>
      <c r="AP30" s="366"/>
    </row>
    <row r="31" spans="3:42" ht="15" hidden="1" x14ac:dyDescent="0.2">
      <c r="C31" s="7"/>
      <c r="D31" s="17" t="str">
        <f>IFERROR(INDEX('Filtered Class List'!$C$2:$C$603,MATCH(C31,'Filtered Class List'!$B$2:$B$603,0)),"")</f>
        <v/>
      </c>
      <c r="E31" s="17"/>
      <c r="F31" s="37">
        <f>ROUND(IFERROR(INDEX('Filtered Class List'!$E$2:$Q$603, MATCH(D31, 'Filtered Class List'!$C$2:$C$603, 0), MATCH(E31, 'Filtered Class List'!$E$1:$Q$1, 0)),0),0)</f>
        <v>0</v>
      </c>
      <c r="G31" s="38">
        <f>+IF(F31=0,0,ROUND($F31*Inputs!$H$28+Inputs!$I$2*12,0))</f>
        <v>0</v>
      </c>
      <c r="H31" s="38">
        <f>+IF(F31=0,0,ROUND(SUM(Inputs!$H$35:$H$37)*12,0))</f>
        <v>0</v>
      </c>
      <c r="I31" s="154">
        <f t="shared" si="1"/>
        <v>0</v>
      </c>
      <c r="J31" s="364"/>
      <c r="K31" s="364"/>
      <c r="L31" s="364"/>
      <c r="M31" s="364"/>
      <c r="N31" s="364"/>
      <c r="O31" s="364"/>
      <c r="P31" s="364"/>
      <c r="Q31" s="364"/>
      <c r="R31" s="364"/>
      <c r="S31" s="364"/>
      <c r="T31" s="364"/>
      <c r="U31" s="364"/>
      <c r="V31" s="365"/>
      <c r="W31" s="365"/>
      <c r="X31" s="365"/>
      <c r="Y31" s="365"/>
      <c r="Z31" s="365"/>
      <c r="AA31" s="365"/>
      <c r="AB31" s="365"/>
      <c r="AC31" s="365"/>
      <c r="AD31" s="365"/>
      <c r="AE31" s="365"/>
      <c r="AF31" s="365"/>
      <c r="AG31" s="365"/>
      <c r="AH31" s="366"/>
      <c r="AI31" s="365"/>
      <c r="AJ31" s="366"/>
      <c r="AK31" s="365"/>
      <c r="AL31" s="366"/>
      <c r="AM31" s="365"/>
      <c r="AN31" s="366"/>
      <c r="AO31" s="365"/>
      <c r="AP31" s="366"/>
    </row>
    <row r="32" spans="3:42" ht="15" hidden="1" x14ac:dyDescent="0.2">
      <c r="C32" s="7"/>
      <c r="D32" s="17" t="str">
        <f>IFERROR(INDEX('Filtered Class List'!$C$2:$C$603,MATCH(C32,'Filtered Class List'!$B$2:$B$603,0)),"")</f>
        <v/>
      </c>
      <c r="E32" s="17"/>
      <c r="F32" s="37">
        <f>ROUND(IFERROR(INDEX('Filtered Class List'!$E$2:$Q$603, MATCH(D32, 'Filtered Class List'!$C$2:$C$603, 0), MATCH(E32, 'Filtered Class List'!$E$1:$Q$1, 0)),0),0)</f>
        <v>0</v>
      </c>
      <c r="G32" s="38">
        <f>+IF(F32=0,0,ROUND($F32*Inputs!$H$28+Inputs!$I$2*12,0))</f>
        <v>0</v>
      </c>
      <c r="H32" s="38">
        <f>+IF(F32=0,0,ROUND(SUM(Inputs!$H$35:$H$37)*12,0))</f>
        <v>0</v>
      </c>
      <c r="I32" s="154">
        <f t="shared" si="1"/>
        <v>0</v>
      </c>
      <c r="J32" s="364"/>
      <c r="K32" s="364"/>
      <c r="L32" s="364"/>
      <c r="M32" s="364"/>
      <c r="N32" s="364"/>
      <c r="O32" s="364"/>
      <c r="P32" s="364"/>
      <c r="Q32" s="364"/>
      <c r="R32" s="364"/>
      <c r="S32" s="364"/>
      <c r="T32" s="364"/>
      <c r="U32" s="364"/>
      <c r="V32" s="365"/>
      <c r="W32" s="365"/>
      <c r="X32" s="365"/>
      <c r="Y32" s="365"/>
      <c r="Z32" s="365"/>
      <c r="AA32" s="365"/>
      <c r="AB32" s="365"/>
      <c r="AC32" s="365"/>
      <c r="AD32" s="365"/>
      <c r="AE32" s="365"/>
      <c r="AF32" s="365"/>
      <c r="AG32" s="365"/>
      <c r="AH32" s="366"/>
      <c r="AI32" s="365"/>
      <c r="AJ32" s="366"/>
      <c r="AK32" s="365"/>
      <c r="AL32" s="366"/>
      <c r="AM32" s="365"/>
      <c r="AN32" s="366"/>
      <c r="AO32" s="365"/>
      <c r="AP32" s="366"/>
    </row>
    <row r="33" spans="3:42" ht="15" hidden="1" x14ac:dyDescent="0.2">
      <c r="C33" s="7"/>
      <c r="D33" s="17" t="str">
        <f>IFERROR(INDEX('Filtered Class List'!$C$2:$C$603,MATCH(C33,'Filtered Class List'!$B$2:$B$603,0)),"")</f>
        <v/>
      </c>
      <c r="E33" s="17"/>
      <c r="F33" s="37">
        <f>ROUND(IFERROR(INDEX('Filtered Class List'!$E$2:$Q$603, MATCH(D33, 'Filtered Class List'!$C$2:$C$603, 0), MATCH(E33, 'Filtered Class List'!$E$1:$Q$1, 0)),0),0)</f>
        <v>0</v>
      </c>
      <c r="G33" s="38">
        <f>+IF(F33=0,0,ROUND($F33*Inputs!$H$28+Inputs!$I$2*12,0))</f>
        <v>0</v>
      </c>
      <c r="H33" s="38">
        <f>+IF(F33=0,0,ROUND(SUM(Inputs!$H$35:$H$37)*12,0))</f>
        <v>0</v>
      </c>
      <c r="I33" s="154">
        <f t="shared" si="1"/>
        <v>0</v>
      </c>
      <c r="J33" s="364"/>
      <c r="K33" s="364"/>
      <c r="L33" s="364"/>
      <c r="M33" s="364"/>
      <c r="N33" s="364"/>
      <c r="O33" s="364"/>
      <c r="P33" s="364"/>
      <c r="Q33" s="364"/>
      <c r="R33" s="364"/>
      <c r="S33" s="364"/>
      <c r="T33" s="364"/>
      <c r="U33" s="364"/>
      <c r="V33" s="365"/>
      <c r="W33" s="365"/>
      <c r="X33" s="365"/>
      <c r="Y33" s="365"/>
      <c r="Z33" s="365"/>
      <c r="AA33" s="365"/>
      <c r="AB33" s="365"/>
      <c r="AC33" s="365"/>
      <c r="AD33" s="365"/>
      <c r="AE33" s="365"/>
      <c r="AF33" s="365"/>
      <c r="AG33" s="365"/>
      <c r="AH33" s="366"/>
      <c r="AI33" s="365"/>
      <c r="AJ33" s="366"/>
      <c r="AK33" s="365"/>
      <c r="AL33" s="366"/>
      <c r="AM33" s="365"/>
      <c r="AN33" s="366"/>
      <c r="AO33" s="365"/>
      <c r="AP33" s="366"/>
    </row>
    <row r="34" spans="3:42" ht="15" hidden="1" x14ac:dyDescent="0.2">
      <c r="C34" s="7"/>
      <c r="D34" s="17" t="str">
        <f>IFERROR(INDEX('Filtered Class List'!$C$2:$C$603,MATCH(C34,'Filtered Class List'!$B$2:$B$603,0)),"")</f>
        <v/>
      </c>
      <c r="E34" s="17"/>
      <c r="F34" s="37">
        <f>ROUND(IFERROR(INDEX('Filtered Class List'!$E$2:$Q$603, MATCH(D34, 'Filtered Class List'!$C$2:$C$603, 0), MATCH(E34, 'Filtered Class List'!$E$1:$Q$1, 0)),0),0)</f>
        <v>0</v>
      </c>
      <c r="G34" s="38">
        <f>+IF(F34=0,0,ROUND($F34*Inputs!$H$28+Inputs!$I$2*12,0))</f>
        <v>0</v>
      </c>
      <c r="H34" s="38">
        <f>+IF(F34=0,0,ROUND(SUM(Inputs!$H$35:$H$37)*12,0))</f>
        <v>0</v>
      </c>
      <c r="I34" s="154">
        <f t="shared" si="1"/>
        <v>0</v>
      </c>
      <c r="J34" s="364"/>
      <c r="K34" s="364"/>
      <c r="L34" s="364"/>
      <c r="M34" s="364"/>
      <c r="N34" s="364"/>
      <c r="O34" s="364"/>
      <c r="P34" s="364"/>
      <c r="Q34" s="364"/>
      <c r="R34" s="364"/>
      <c r="S34" s="364"/>
      <c r="T34" s="364"/>
      <c r="U34" s="364"/>
      <c r="V34" s="365"/>
      <c r="W34" s="365"/>
      <c r="X34" s="365"/>
      <c r="Y34" s="365"/>
      <c r="Z34" s="365"/>
      <c r="AA34" s="365"/>
      <c r="AB34" s="365"/>
      <c r="AC34" s="365"/>
      <c r="AD34" s="365"/>
      <c r="AE34" s="365"/>
      <c r="AF34" s="365"/>
      <c r="AG34" s="365"/>
      <c r="AH34" s="366"/>
      <c r="AI34" s="365"/>
      <c r="AJ34" s="366"/>
      <c r="AK34" s="365"/>
      <c r="AL34" s="366"/>
      <c r="AM34" s="365"/>
      <c r="AN34" s="366"/>
      <c r="AO34" s="365"/>
      <c r="AP34" s="366"/>
    </row>
    <row r="35" spans="3:42" ht="15" hidden="1" x14ac:dyDescent="0.2">
      <c r="C35" s="7"/>
      <c r="D35" s="17" t="str">
        <f>IFERROR(INDEX('Filtered Class List'!$C$2:$C$603,MATCH(C35,'Filtered Class List'!$B$2:$B$603,0)),"")</f>
        <v/>
      </c>
      <c r="E35" s="17"/>
      <c r="F35" s="37">
        <f>ROUND(IFERROR(INDEX('Filtered Class List'!$E$2:$Q$603, MATCH(D35, 'Filtered Class List'!$C$2:$C$603, 0), MATCH(E35, 'Filtered Class List'!$E$1:$Q$1, 0)),0),0)</f>
        <v>0</v>
      </c>
      <c r="G35" s="38">
        <f>+IF(F35=0,0,ROUND($F35*Inputs!$H$28+Inputs!$I$2*12,0))</f>
        <v>0</v>
      </c>
      <c r="H35" s="38">
        <f>+IF(F35=0,0,ROUND(SUM(Inputs!$H$35:$H$37)*12,0))</f>
        <v>0</v>
      </c>
      <c r="I35" s="154">
        <f t="shared" si="1"/>
        <v>0</v>
      </c>
      <c r="J35" s="364"/>
      <c r="K35" s="364"/>
      <c r="L35" s="364"/>
      <c r="M35" s="364"/>
      <c r="N35" s="364"/>
      <c r="O35" s="364"/>
      <c r="P35" s="364"/>
      <c r="Q35" s="364"/>
      <c r="R35" s="364"/>
      <c r="S35" s="364"/>
      <c r="T35" s="364"/>
      <c r="U35" s="364"/>
      <c r="V35" s="365"/>
      <c r="W35" s="365"/>
      <c r="X35" s="365"/>
      <c r="Y35" s="365"/>
      <c r="Z35" s="365"/>
      <c r="AA35" s="365"/>
      <c r="AB35" s="365"/>
      <c r="AC35" s="365"/>
      <c r="AD35" s="365"/>
      <c r="AE35" s="365"/>
      <c r="AF35" s="365"/>
      <c r="AG35" s="365"/>
      <c r="AH35" s="366"/>
      <c r="AI35" s="365"/>
      <c r="AJ35" s="366"/>
      <c r="AK35" s="365"/>
      <c r="AL35" s="366"/>
      <c r="AM35" s="365"/>
      <c r="AN35" s="366"/>
      <c r="AO35" s="365"/>
      <c r="AP35" s="366"/>
    </row>
    <row r="36" spans="3:42" ht="15" hidden="1" x14ac:dyDescent="0.2">
      <c r="C36" s="7"/>
      <c r="D36" s="17" t="str">
        <f>IFERROR(INDEX('Filtered Class List'!$C$2:$C$603,MATCH(C36,'Filtered Class List'!$B$2:$B$603,0)),"")</f>
        <v/>
      </c>
      <c r="E36" s="17"/>
      <c r="F36" s="37">
        <f>ROUND(IFERROR(INDEX('Filtered Class List'!$E$2:$Q$603, MATCH(D36, 'Filtered Class List'!$C$2:$C$603, 0), MATCH(E36, 'Filtered Class List'!$E$1:$Q$1, 0)),0),0)</f>
        <v>0</v>
      </c>
      <c r="G36" s="38">
        <f>+IF(F36=0,0,ROUND($F36*Inputs!$H$28+Inputs!$I$2*12,0))</f>
        <v>0</v>
      </c>
      <c r="H36" s="38">
        <f>+IF(F36=0,0,ROUND(SUM(Inputs!$H$35:$H$37)*12,0))</f>
        <v>0</v>
      </c>
      <c r="I36" s="154">
        <f t="shared" si="1"/>
        <v>0</v>
      </c>
      <c r="J36" s="364"/>
      <c r="K36" s="364"/>
      <c r="L36" s="364"/>
      <c r="M36" s="364"/>
      <c r="N36" s="364"/>
      <c r="O36" s="364"/>
      <c r="P36" s="364"/>
      <c r="Q36" s="364"/>
      <c r="R36" s="364"/>
      <c r="S36" s="364"/>
      <c r="T36" s="364"/>
      <c r="U36" s="364"/>
      <c r="V36" s="365"/>
      <c r="W36" s="365"/>
      <c r="X36" s="365"/>
      <c r="Y36" s="365"/>
      <c r="Z36" s="365"/>
      <c r="AA36" s="365"/>
      <c r="AB36" s="365"/>
      <c r="AC36" s="365"/>
      <c r="AD36" s="365"/>
      <c r="AE36" s="365"/>
      <c r="AF36" s="365"/>
      <c r="AG36" s="365"/>
      <c r="AH36" s="366"/>
      <c r="AI36" s="365"/>
      <c r="AJ36" s="366"/>
      <c r="AK36" s="365"/>
      <c r="AL36" s="366"/>
      <c r="AM36" s="365"/>
      <c r="AN36" s="366"/>
      <c r="AO36" s="365"/>
      <c r="AP36" s="366"/>
    </row>
    <row r="37" spans="3:42" ht="15" hidden="1" x14ac:dyDescent="0.2">
      <c r="C37" s="7"/>
      <c r="D37" s="17" t="str">
        <f>IFERROR(INDEX('Filtered Class List'!$C$2:$C$603,MATCH(C37,'Filtered Class List'!$B$2:$B$603,0)),"")</f>
        <v/>
      </c>
      <c r="E37" s="17"/>
      <c r="F37" s="37">
        <f>ROUND(IFERROR(INDEX('Filtered Class List'!$E$2:$Q$603, MATCH(D37, 'Filtered Class List'!$C$2:$C$603, 0), MATCH(E37, 'Filtered Class List'!$E$1:$Q$1, 0)),0),0)</f>
        <v>0</v>
      </c>
      <c r="G37" s="38">
        <f>+IF(F37=0,0,ROUND($F37*Inputs!$H$28+Inputs!$I$2*12,0))</f>
        <v>0</v>
      </c>
      <c r="H37" s="38">
        <f>+IF(F37=0,0,ROUND(SUM(Inputs!$H$35:$H$37)*12,0))</f>
        <v>0</v>
      </c>
      <c r="I37" s="154">
        <f t="shared" si="1"/>
        <v>0</v>
      </c>
      <c r="J37" s="364"/>
      <c r="K37" s="364"/>
      <c r="L37" s="364"/>
      <c r="M37" s="364"/>
      <c r="N37" s="364"/>
      <c r="O37" s="364"/>
      <c r="P37" s="364"/>
      <c r="Q37" s="364"/>
      <c r="R37" s="364"/>
      <c r="S37" s="364"/>
      <c r="T37" s="364"/>
      <c r="U37" s="364"/>
      <c r="V37" s="365"/>
      <c r="W37" s="365"/>
      <c r="X37" s="365"/>
      <c r="Y37" s="365"/>
      <c r="Z37" s="365"/>
      <c r="AA37" s="365"/>
      <c r="AB37" s="365"/>
      <c r="AC37" s="365"/>
      <c r="AD37" s="365"/>
      <c r="AE37" s="365"/>
      <c r="AF37" s="365"/>
      <c r="AG37" s="365"/>
      <c r="AH37" s="366"/>
      <c r="AI37" s="365"/>
      <c r="AJ37" s="366"/>
      <c r="AK37" s="365"/>
      <c r="AL37" s="366"/>
      <c r="AM37" s="365"/>
      <c r="AN37" s="366"/>
      <c r="AO37" s="365"/>
      <c r="AP37" s="366"/>
    </row>
    <row r="38" spans="3:42" ht="15" hidden="1" x14ac:dyDescent="0.2">
      <c r="C38" s="7"/>
      <c r="D38" s="17" t="str">
        <f>IFERROR(INDEX('Filtered Class List'!$C$2:$C$603,MATCH(C38,'Filtered Class List'!$B$2:$B$603,0)),"")</f>
        <v/>
      </c>
      <c r="E38" s="17"/>
      <c r="F38" s="37">
        <f>ROUND(IFERROR(INDEX('Filtered Class List'!$E$2:$Q$603, MATCH(D38, 'Filtered Class List'!$C$2:$C$603, 0), MATCH(E38, 'Filtered Class List'!$E$1:$Q$1, 0)),0),0)</f>
        <v>0</v>
      </c>
      <c r="G38" s="38">
        <f>+IF(F38=0,0,ROUND($F38*Inputs!$H$28+Inputs!$I$2*12,0))</f>
        <v>0</v>
      </c>
      <c r="H38" s="38">
        <f>+IF(F38=0,0,ROUND(SUM(Inputs!$H$35:$H$37)*12,0))</f>
        <v>0</v>
      </c>
      <c r="I38" s="154">
        <f t="shared" si="1"/>
        <v>0</v>
      </c>
      <c r="J38" s="364"/>
      <c r="K38" s="364"/>
      <c r="L38" s="364"/>
      <c r="M38" s="364"/>
      <c r="N38" s="364"/>
      <c r="O38" s="364"/>
      <c r="P38" s="364"/>
      <c r="Q38" s="364"/>
      <c r="R38" s="364"/>
      <c r="S38" s="364"/>
      <c r="T38" s="364"/>
      <c r="U38" s="364"/>
      <c r="V38" s="365"/>
      <c r="W38" s="365"/>
      <c r="X38" s="365"/>
      <c r="Y38" s="365"/>
      <c r="Z38" s="365"/>
      <c r="AA38" s="365"/>
      <c r="AB38" s="365"/>
      <c r="AC38" s="365"/>
      <c r="AD38" s="365"/>
      <c r="AE38" s="365"/>
      <c r="AF38" s="365"/>
      <c r="AG38" s="365"/>
      <c r="AH38" s="366"/>
      <c r="AI38" s="365"/>
      <c r="AJ38" s="366"/>
      <c r="AK38" s="365"/>
      <c r="AL38" s="366"/>
      <c r="AM38" s="365"/>
      <c r="AN38" s="366"/>
      <c r="AO38" s="365"/>
      <c r="AP38" s="366"/>
    </row>
    <row r="39" spans="3:42" ht="15" hidden="1" x14ac:dyDescent="0.2">
      <c r="C39" s="7"/>
      <c r="D39" s="17" t="str">
        <f>IFERROR(INDEX('Filtered Class List'!$C$2:$C$603,MATCH(C39,'Filtered Class List'!$B$2:$B$603,0)),"")</f>
        <v/>
      </c>
      <c r="E39" s="17"/>
      <c r="F39" s="37">
        <f>ROUND(IFERROR(INDEX('Filtered Class List'!$E$2:$Q$603, MATCH(D39, 'Filtered Class List'!$C$2:$C$603, 0), MATCH(E39, 'Filtered Class List'!$E$1:$Q$1, 0)),0),0)</f>
        <v>0</v>
      </c>
      <c r="G39" s="38">
        <f>+IF(F39=0,0,ROUND($F39*Inputs!$H$28+Inputs!$I$2*12,0))</f>
        <v>0</v>
      </c>
      <c r="H39" s="38">
        <f>+IF(F39=0,0,ROUND(SUM(Inputs!$H$35:$H$37)*12,0))</f>
        <v>0</v>
      </c>
      <c r="I39" s="154">
        <f t="shared" si="1"/>
        <v>0</v>
      </c>
      <c r="J39" s="364"/>
      <c r="K39" s="364"/>
      <c r="L39" s="364"/>
      <c r="M39" s="364"/>
      <c r="N39" s="364"/>
      <c r="O39" s="364"/>
      <c r="P39" s="364"/>
      <c r="Q39" s="364"/>
      <c r="R39" s="364"/>
      <c r="S39" s="364"/>
      <c r="T39" s="364"/>
      <c r="U39" s="364"/>
      <c r="V39" s="365"/>
      <c r="W39" s="365"/>
      <c r="X39" s="365"/>
      <c r="Y39" s="365"/>
      <c r="Z39" s="365"/>
      <c r="AA39" s="365"/>
      <c r="AB39" s="365"/>
      <c r="AC39" s="365"/>
      <c r="AD39" s="365"/>
      <c r="AE39" s="365"/>
      <c r="AF39" s="365"/>
      <c r="AG39" s="365"/>
      <c r="AH39" s="366"/>
      <c r="AI39" s="365"/>
      <c r="AJ39" s="366"/>
      <c r="AK39" s="365"/>
      <c r="AL39" s="366"/>
      <c r="AM39" s="365"/>
      <c r="AN39" s="366"/>
      <c r="AO39" s="365"/>
      <c r="AP39" s="366"/>
    </row>
    <row r="40" spans="3:42" ht="15" hidden="1" x14ac:dyDescent="0.2">
      <c r="C40" s="7"/>
      <c r="D40" s="17" t="str">
        <f>IFERROR(INDEX('Filtered Class List'!$C$2:$C$603,MATCH(C40,'Filtered Class List'!$B$2:$B$603,0)),"")</f>
        <v/>
      </c>
      <c r="E40" s="17"/>
      <c r="F40" s="37">
        <f>ROUND(IFERROR(INDEX('Filtered Class List'!$E$2:$Q$603, MATCH(D40, 'Filtered Class List'!$C$2:$C$603, 0), MATCH(E40, 'Filtered Class List'!$E$1:$Q$1, 0)),0),0)</f>
        <v>0</v>
      </c>
      <c r="G40" s="38">
        <f>+IF(F40=0,0,ROUND($F40*Inputs!$H$28+Inputs!$I$2*12,0))</f>
        <v>0</v>
      </c>
      <c r="H40" s="38">
        <f>+IF(F40=0,0,ROUND(SUM(Inputs!$H$35:$H$37)*12,0))</f>
        <v>0</v>
      </c>
      <c r="I40" s="154">
        <f t="shared" si="1"/>
        <v>0</v>
      </c>
      <c r="J40" s="364"/>
      <c r="K40" s="364"/>
      <c r="L40" s="364"/>
      <c r="M40" s="364"/>
      <c r="N40" s="364"/>
      <c r="O40" s="364"/>
      <c r="P40" s="364"/>
      <c r="Q40" s="364"/>
      <c r="R40" s="364"/>
      <c r="S40" s="364"/>
      <c r="T40" s="364"/>
      <c r="U40" s="364"/>
      <c r="V40" s="365"/>
      <c r="W40" s="365"/>
      <c r="X40" s="365"/>
      <c r="Y40" s="365"/>
      <c r="Z40" s="365"/>
      <c r="AA40" s="365"/>
      <c r="AB40" s="365"/>
      <c r="AC40" s="365"/>
      <c r="AD40" s="365"/>
      <c r="AE40" s="365"/>
      <c r="AF40" s="365"/>
      <c r="AG40" s="365"/>
      <c r="AH40" s="366"/>
      <c r="AI40" s="365"/>
      <c r="AJ40" s="366"/>
      <c r="AK40" s="365"/>
      <c r="AL40" s="366"/>
      <c r="AM40" s="365"/>
      <c r="AN40" s="366"/>
      <c r="AO40" s="365"/>
      <c r="AP40" s="366"/>
    </row>
    <row r="41" spans="3:42" ht="15" hidden="1" x14ac:dyDescent="0.2">
      <c r="C41" s="7"/>
      <c r="D41" s="17" t="str">
        <f>IFERROR(INDEX('Filtered Class List'!$C$2:$C$603,MATCH(C41,'Filtered Class List'!$B$2:$B$603,0)),"")</f>
        <v/>
      </c>
      <c r="E41" s="17"/>
      <c r="F41" s="37">
        <f>ROUND(IFERROR(INDEX('Filtered Class List'!$E$2:$Q$603, MATCH(D41, 'Filtered Class List'!$C$2:$C$603, 0), MATCH(E41, 'Filtered Class List'!$E$1:$Q$1, 0)),0),0)</f>
        <v>0</v>
      </c>
      <c r="G41" s="38">
        <f>+IF(F41=0,0,ROUND($F41*Inputs!$H$28+Inputs!$I$2*12,0))</f>
        <v>0</v>
      </c>
      <c r="H41" s="38">
        <f>+IF(F41=0,0,ROUND(SUM(Inputs!$H$35:$H$37)*12,0))</f>
        <v>0</v>
      </c>
      <c r="I41" s="154">
        <f t="shared" si="1"/>
        <v>0</v>
      </c>
      <c r="J41" s="364"/>
      <c r="K41" s="364"/>
      <c r="L41" s="364"/>
      <c r="M41" s="364"/>
      <c r="N41" s="364"/>
      <c r="O41" s="364"/>
      <c r="P41" s="364"/>
      <c r="Q41" s="364"/>
      <c r="R41" s="364"/>
      <c r="S41" s="364"/>
      <c r="T41" s="364"/>
      <c r="U41" s="364"/>
      <c r="V41" s="365"/>
      <c r="W41" s="365"/>
      <c r="X41" s="365"/>
      <c r="Y41" s="365"/>
      <c r="Z41" s="365"/>
      <c r="AA41" s="365"/>
      <c r="AB41" s="365"/>
      <c r="AC41" s="365"/>
      <c r="AD41" s="365"/>
      <c r="AE41" s="365"/>
      <c r="AF41" s="365"/>
      <c r="AG41" s="365"/>
      <c r="AH41" s="366"/>
      <c r="AI41" s="365"/>
      <c r="AJ41" s="366"/>
      <c r="AK41" s="365"/>
      <c r="AL41" s="366"/>
      <c r="AM41" s="365"/>
      <c r="AN41" s="366"/>
      <c r="AO41" s="365"/>
      <c r="AP41" s="366"/>
    </row>
    <row r="42" spans="3:42" ht="15" hidden="1" x14ac:dyDescent="0.2">
      <c r="C42" s="7"/>
      <c r="D42" s="17" t="str">
        <f>IFERROR(INDEX('Filtered Class List'!$C$2:$C$603,MATCH(C42,'Filtered Class List'!$B$2:$B$603,0)),"")</f>
        <v/>
      </c>
      <c r="E42" s="17"/>
      <c r="F42" s="37">
        <f>ROUND(IFERROR(INDEX('Filtered Class List'!$E$2:$Q$603, MATCH(D42, 'Filtered Class List'!$C$2:$C$603, 0), MATCH(E42, 'Filtered Class List'!$E$1:$Q$1, 0)),0),0)</f>
        <v>0</v>
      </c>
      <c r="G42" s="38">
        <f>+IF(F42=0,0,ROUND($F42*Inputs!$H$28+Inputs!$I$2*12,0))</f>
        <v>0</v>
      </c>
      <c r="H42" s="38">
        <f>+IF(F42=0,0,ROUND(SUM(Inputs!$H$35:$H$37)*12,0))</f>
        <v>0</v>
      </c>
      <c r="I42" s="154">
        <f t="shared" si="1"/>
        <v>0</v>
      </c>
      <c r="J42" s="364"/>
      <c r="K42" s="364"/>
      <c r="L42" s="364"/>
      <c r="M42" s="364"/>
      <c r="N42" s="364"/>
      <c r="O42" s="364"/>
      <c r="P42" s="364"/>
      <c r="Q42" s="364"/>
      <c r="R42" s="364"/>
      <c r="S42" s="364"/>
      <c r="T42" s="364"/>
      <c r="U42" s="364"/>
      <c r="V42" s="365"/>
      <c r="W42" s="365"/>
      <c r="X42" s="365"/>
      <c r="Y42" s="365"/>
      <c r="Z42" s="365"/>
      <c r="AA42" s="365"/>
      <c r="AB42" s="365"/>
      <c r="AC42" s="365"/>
      <c r="AD42" s="365"/>
      <c r="AE42" s="365"/>
      <c r="AF42" s="365"/>
      <c r="AG42" s="365"/>
      <c r="AH42" s="366"/>
      <c r="AI42" s="365"/>
      <c r="AJ42" s="366"/>
      <c r="AK42" s="365"/>
      <c r="AL42" s="366"/>
      <c r="AM42" s="365"/>
      <c r="AN42" s="366"/>
      <c r="AO42" s="365"/>
      <c r="AP42" s="366"/>
    </row>
    <row r="43" spans="3:42" ht="15" hidden="1" x14ac:dyDescent="0.2">
      <c r="C43" s="7"/>
      <c r="D43" s="17" t="str">
        <f>IFERROR(INDEX('Filtered Class List'!$C$2:$C$603,MATCH(C43,'Filtered Class List'!$B$2:$B$603,0)),"")</f>
        <v/>
      </c>
      <c r="E43" s="17"/>
      <c r="F43" s="37">
        <f>ROUND(IFERROR(INDEX('Filtered Class List'!$E$2:$Q$603, MATCH(D43, 'Filtered Class List'!$C$2:$C$603, 0), MATCH(E43, 'Filtered Class List'!$E$1:$Q$1, 0)),0),0)</f>
        <v>0</v>
      </c>
      <c r="G43" s="38">
        <f>+IF(F43=0,0,ROUND($F43*Inputs!$H$28+Inputs!$I$2*12,0))</f>
        <v>0</v>
      </c>
      <c r="H43" s="38">
        <f>+IF(F43=0,0,ROUND(SUM(Inputs!$H$35:$H$37)*12,0))</f>
        <v>0</v>
      </c>
      <c r="I43" s="154">
        <f t="shared" si="1"/>
        <v>0</v>
      </c>
      <c r="J43" s="364"/>
      <c r="K43" s="364"/>
      <c r="L43" s="364"/>
      <c r="M43" s="364"/>
      <c r="N43" s="364"/>
      <c r="O43" s="364"/>
      <c r="P43" s="364"/>
      <c r="Q43" s="364"/>
      <c r="R43" s="364"/>
      <c r="S43" s="364"/>
      <c r="T43" s="364"/>
      <c r="U43" s="364"/>
      <c r="V43" s="365"/>
      <c r="W43" s="365"/>
      <c r="X43" s="365"/>
      <c r="Y43" s="365"/>
      <c r="Z43" s="365"/>
      <c r="AA43" s="365"/>
      <c r="AB43" s="365"/>
      <c r="AC43" s="365"/>
      <c r="AD43" s="365"/>
      <c r="AE43" s="365"/>
      <c r="AF43" s="365"/>
      <c r="AG43" s="365"/>
      <c r="AH43" s="366"/>
      <c r="AI43" s="365"/>
      <c r="AJ43" s="366"/>
      <c r="AK43" s="365"/>
      <c r="AL43" s="366"/>
      <c r="AM43" s="365"/>
      <c r="AN43" s="366"/>
      <c r="AO43" s="365"/>
      <c r="AP43" s="366"/>
    </row>
    <row r="44" spans="3:42" ht="15" hidden="1" x14ac:dyDescent="0.2">
      <c r="C44" s="7"/>
      <c r="D44" s="17" t="str">
        <f>IFERROR(INDEX('Filtered Class List'!$C$2:$C$603,MATCH(C44,'Filtered Class List'!$B$2:$B$603,0)),"")</f>
        <v/>
      </c>
      <c r="E44" s="17"/>
      <c r="F44" s="37">
        <f>ROUND(IFERROR(INDEX('Filtered Class List'!$E$2:$Q$603, MATCH(D44, 'Filtered Class List'!$C$2:$C$603, 0), MATCH(E44, 'Filtered Class List'!$E$1:$Q$1, 0)),0),0)</f>
        <v>0</v>
      </c>
      <c r="G44" s="38">
        <f>+IF(F44=0,0,ROUND($F44*Inputs!$H$28+Inputs!$I$2*12,0))</f>
        <v>0</v>
      </c>
      <c r="H44" s="38">
        <f>+IF(F44=0,0,ROUND(SUM(Inputs!$H$35:$H$37)*12,0))</f>
        <v>0</v>
      </c>
      <c r="I44" s="154">
        <f t="shared" si="1"/>
        <v>0</v>
      </c>
      <c r="J44" s="364"/>
      <c r="K44" s="364"/>
      <c r="L44" s="364"/>
      <c r="M44" s="364"/>
      <c r="N44" s="364"/>
      <c r="O44" s="364"/>
      <c r="P44" s="364"/>
      <c r="Q44" s="364"/>
      <c r="R44" s="364"/>
      <c r="S44" s="364"/>
      <c r="T44" s="364"/>
      <c r="U44" s="364"/>
      <c r="V44" s="365"/>
      <c r="W44" s="365"/>
      <c r="X44" s="365"/>
      <c r="Y44" s="365"/>
      <c r="Z44" s="365"/>
      <c r="AA44" s="365"/>
      <c r="AB44" s="365"/>
      <c r="AC44" s="365"/>
      <c r="AD44" s="365"/>
      <c r="AE44" s="365"/>
      <c r="AF44" s="365"/>
      <c r="AG44" s="365"/>
      <c r="AH44" s="366"/>
      <c r="AI44" s="365"/>
      <c r="AJ44" s="366"/>
      <c r="AK44" s="365"/>
      <c r="AL44" s="366"/>
      <c r="AM44" s="365"/>
      <c r="AN44" s="366"/>
      <c r="AO44" s="365"/>
      <c r="AP44" s="366"/>
    </row>
    <row r="45" spans="3:42" ht="15" hidden="1" x14ac:dyDescent="0.2">
      <c r="C45" s="7"/>
      <c r="D45" s="17" t="str">
        <f>IFERROR(INDEX('Filtered Class List'!$C$2:$C$603,MATCH(C45,'Filtered Class List'!$B$2:$B$603,0)),"")</f>
        <v/>
      </c>
      <c r="E45" s="17"/>
      <c r="F45" s="37">
        <f>ROUND(IFERROR(INDEX('Filtered Class List'!$E$2:$Q$603, MATCH(D45, 'Filtered Class List'!$C$2:$C$603, 0), MATCH(E45, 'Filtered Class List'!$E$1:$Q$1, 0)),0),0)</f>
        <v>0</v>
      </c>
      <c r="G45" s="38">
        <f>+IF(F45=0,0,ROUND($F45*Inputs!$H$28+Inputs!$I$2*12,0))</f>
        <v>0</v>
      </c>
      <c r="H45" s="38">
        <f>+IF(F45=0,0,ROUND(SUM(Inputs!$H$35:$H$37)*12,0))</f>
        <v>0</v>
      </c>
      <c r="I45" s="154">
        <f t="shared" si="1"/>
        <v>0</v>
      </c>
      <c r="J45" s="364"/>
      <c r="K45" s="364"/>
      <c r="L45" s="364"/>
      <c r="M45" s="364"/>
      <c r="N45" s="364"/>
      <c r="O45" s="364"/>
      <c r="P45" s="364"/>
      <c r="Q45" s="364"/>
      <c r="R45" s="364"/>
      <c r="S45" s="364"/>
      <c r="T45" s="364"/>
      <c r="U45" s="364"/>
      <c r="V45" s="365"/>
      <c r="W45" s="365"/>
      <c r="X45" s="365"/>
      <c r="Y45" s="365"/>
      <c r="Z45" s="365"/>
      <c r="AA45" s="365"/>
      <c r="AB45" s="365"/>
      <c r="AC45" s="365"/>
      <c r="AD45" s="365"/>
      <c r="AE45" s="365"/>
      <c r="AF45" s="365"/>
      <c r="AG45" s="365"/>
      <c r="AH45" s="366"/>
      <c r="AI45" s="365"/>
      <c r="AJ45" s="366"/>
      <c r="AK45" s="365"/>
      <c r="AL45" s="366"/>
      <c r="AM45" s="365"/>
      <c r="AN45" s="366"/>
      <c r="AO45" s="365"/>
      <c r="AP45" s="366"/>
    </row>
    <row r="46" spans="3:42" ht="15" hidden="1" x14ac:dyDescent="0.2">
      <c r="C46" s="7"/>
      <c r="D46" s="17" t="str">
        <f>IFERROR(INDEX('Filtered Class List'!$C$2:$C$603,MATCH(C46,'Filtered Class List'!$B$2:$B$603,0)),"")</f>
        <v/>
      </c>
      <c r="E46" s="17"/>
      <c r="F46" s="37">
        <f>ROUND(IFERROR(INDEX('Filtered Class List'!$E$2:$Q$603, MATCH(D46, 'Filtered Class List'!$C$2:$C$603, 0), MATCH(E46, 'Filtered Class List'!$E$1:$Q$1, 0)),0),0)</f>
        <v>0</v>
      </c>
      <c r="G46" s="38">
        <f>+IF(F46=0,0,ROUND($F46*Inputs!$H$28+Inputs!$I$2*12,0))</f>
        <v>0</v>
      </c>
      <c r="H46" s="38">
        <f>+IF(F46=0,0,ROUND(SUM(Inputs!$H$35:$H$37)*12,0))</f>
        <v>0</v>
      </c>
      <c r="I46" s="154">
        <f t="shared" si="1"/>
        <v>0</v>
      </c>
      <c r="J46" s="364"/>
      <c r="K46" s="364"/>
      <c r="L46" s="364"/>
      <c r="M46" s="364"/>
      <c r="N46" s="364"/>
      <c r="O46" s="364"/>
      <c r="P46" s="364"/>
      <c r="Q46" s="364"/>
      <c r="R46" s="364"/>
      <c r="S46" s="364"/>
      <c r="T46" s="364"/>
      <c r="U46" s="364"/>
      <c r="V46" s="365"/>
      <c r="W46" s="365"/>
      <c r="X46" s="365"/>
      <c r="Y46" s="365"/>
      <c r="Z46" s="365"/>
      <c r="AA46" s="365"/>
      <c r="AB46" s="365"/>
      <c r="AC46" s="365"/>
      <c r="AD46" s="365"/>
      <c r="AE46" s="365"/>
      <c r="AF46" s="365"/>
      <c r="AG46" s="365"/>
      <c r="AH46" s="366"/>
      <c r="AI46" s="365"/>
      <c r="AJ46" s="366"/>
      <c r="AK46" s="365"/>
      <c r="AL46" s="366"/>
      <c r="AM46" s="365"/>
      <c r="AN46" s="366"/>
      <c r="AO46" s="365"/>
      <c r="AP46" s="366"/>
    </row>
    <row r="47" spans="3:42" ht="15" hidden="1" x14ac:dyDescent="0.2">
      <c r="C47" s="7"/>
      <c r="D47" s="17" t="str">
        <f>IFERROR(INDEX('Filtered Class List'!$C$2:$C$603,MATCH(C47,'Filtered Class List'!$B$2:$B$603,0)),"")</f>
        <v/>
      </c>
      <c r="E47" s="17"/>
      <c r="F47" s="37">
        <f>ROUND(IFERROR(INDEX('Filtered Class List'!$E$2:$Q$603, MATCH(D47, 'Filtered Class List'!$C$2:$C$603, 0), MATCH(E47, 'Filtered Class List'!$E$1:$Q$1, 0)),0),0)</f>
        <v>0</v>
      </c>
      <c r="G47" s="38">
        <f>+IF(F47=0,0,ROUND($F47*Inputs!$H$28+Inputs!$I$2*12,0))</f>
        <v>0</v>
      </c>
      <c r="H47" s="38">
        <f>+IF(F47=0,0,ROUND(SUM(Inputs!$H$35:$H$37)*12,0))</f>
        <v>0</v>
      </c>
      <c r="I47" s="154">
        <f t="shared" si="1"/>
        <v>0</v>
      </c>
      <c r="J47" s="364"/>
      <c r="K47" s="364"/>
      <c r="L47" s="364"/>
      <c r="M47" s="364"/>
      <c r="N47" s="364"/>
      <c r="O47" s="364"/>
      <c r="P47" s="364"/>
      <c r="Q47" s="364"/>
      <c r="R47" s="364"/>
      <c r="S47" s="364"/>
      <c r="T47" s="364"/>
      <c r="U47" s="364"/>
      <c r="V47" s="365"/>
      <c r="W47" s="365"/>
      <c r="X47" s="365"/>
      <c r="Y47" s="365"/>
      <c r="Z47" s="365"/>
      <c r="AA47" s="365"/>
      <c r="AB47" s="365"/>
      <c r="AC47" s="365"/>
      <c r="AD47" s="365"/>
      <c r="AE47" s="365"/>
      <c r="AF47" s="365"/>
      <c r="AG47" s="365"/>
      <c r="AH47" s="366"/>
      <c r="AI47" s="365"/>
      <c r="AJ47" s="366"/>
      <c r="AK47" s="365"/>
      <c r="AL47" s="366"/>
      <c r="AM47" s="365"/>
      <c r="AN47" s="366"/>
      <c r="AO47" s="365"/>
      <c r="AP47" s="366"/>
    </row>
    <row r="48" spans="3:42" ht="15" hidden="1" x14ac:dyDescent="0.2">
      <c r="C48" s="7"/>
      <c r="D48" s="17" t="str">
        <f>IFERROR(INDEX('Filtered Class List'!$C$2:$C$603,MATCH(C48,'Filtered Class List'!$B$2:$B$603,0)),"")</f>
        <v/>
      </c>
      <c r="E48" s="17"/>
      <c r="F48" s="37">
        <f>ROUND(IFERROR(INDEX('Filtered Class List'!$E$2:$Q$603, MATCH(D48, 'Filtered Class List'!$C$2:$C$603, 0), MATCH(E48, 'Filtered Class List'!$E$1:$Q$1, 0)),0),0)</f>
        <v>0</v>
      </c>
      <c r="G48" s="38">
        <f>+IF(F48=0,0,ROUND($F48*Inputs!$H$28+Inputs!$I$2*12,0))</f>
        <v>0</v>
      </c>
      <c r="H48" s="38">
        <f>+IF(F48=0,0,ROUND(SUM(Inputs!$H$35:$H$37)*12,0))</f>
        <v>0</v>
      </c>
      <c r="I48" s="154">
        <f t="shared" si="1"/>
        <v>0</v>
      </c>
      <c r="J48" s="364"/>
      <c r="K48" s="364"/>
      <c r="L48" s="364"/>
      <c r="M48" s="364"/>
      <c r="N48" s="364"/>
      <c r="O48" s="364"/>
      <c r="P48" s="364"/>
      <c r="Q48" s="364"/>
      <c r="R48" s="364"/>
      <c r="S48" s="364"/>
      <c r="T48" s="364"/>
      <c r="U48" s="364"/>
      <c r="V48" s="365"/>
      <c r="W48" s="365"/>
      <c r="X48" s="365"/>
      <c r="Y48" s="365"/>
      <c r="Z48" s="365"/>
      <c r="AA48" s="365"/>
      <c r="AB48" s="365"/>
      <c r="AC48" s="365"/>
      <c r="AD48" s="365"/>
      <c r="AE48" s="365"/>
      <c r="AF48" s="365"/>
      <c r="AG48" s="365"/>
      <c r="AH48" s="366"/>
      <c r="AI48" s="365"/>
      <c r="AJ48" s="366"/>
      <c r="AK48" s="365"/>
      <c r="AL48" s="366"/>
      <c r="AM48" s="365"/>
      <c r="AN48" s="366"/>
      <c r="AO48" s="365"/>
      <c r="AP48" s="366"/>
    </row>
    <row r="49" spans="3:42" ht="15" hidden="1" x14ac:dyDescent="0.2">
      <c r="C49" s="7"/>
      <c r="D49" s="17" t="str">
        <f>IFERROR(INDEX('Filtered Class List'!$C$2:$C$603,MATCH(C49,'Filtered Class List'!$B$2:$B$603,0)),"")</f>
        <v/>
      </c>
      <c r="E49" s="17"/>
      <c r="F49" s="37">
        <f>ROUND(IFERROR(INDEX('Filtered Class List'!$E$2:$Q$603, MATCH(D49, 'Filtered Class List'!$C$2:$C$603, 0), MATCH(E49, 'Filtered Class List'!$E$1:$Q$1, 0)),0),0)</f>
        <v>0</v>
      </c>
      <c r="G49" s="38">
        <f>+IF(F49=0,0,ROUND($F49*Inputs!$H$28+Inputs!$I$2*12,0))</f>
        <v>0</v>
      </c>
      <c r="H49" s="38">
        <f>+IF(F49=0,0,ROUND(SUM(Inputs!$H$35:$H$37)*12,0))</f>
        <v>0</v>
      </c>
      <c r="I49" s="154">
        <f t="shared" si="1"/>
        <v>0</v>
      </c>
      <c r="J49" s="364"/>
      <c r="K49" s="364"/>
      <c r="L49" s="364"/>
      <c r="M49" s="364"/>
      <c r="N49" s="364"/>
      <c r="O49" s="364"/>
      <c r="P49" s="364"/>
      <c r="Q49" s="364"/>
      <c r="R49" s="364"/>
      <c r="S49" s="364"/>
      <c r="T49" s="364"/>
      <c r="U49" s="364"/>
      <c r="V49" s="365"/>
      <c r="W49" s="365"/>
      <c r="X49" s="365"/>
      <c r="Y49" s="365"/>
      <c r="Z49" s="365"/>
      <c r="AA49" s="365"/>
      <c r="AB49" s="365"/>
      <c r="AC49" s="365"/>
      <c r="AD49" s="365"/>
      <c r="AE49" s="365"/>
      <c r="AF49" s="365"/>
      <c r="AG49" s="365"/>
      <c r="AH49" s="366"/>
      <c r="AI49" s="365"/>
      <c r="AJ49" s="366"/>
      <c r="AK49" s="365"/>
      <c r="AL49" s="366"/>
      <c r="AM49" s="365"/>
      <c r="AN49" s="366"/>
      <c r="AO49" s="365"/>
      <c r="AP49" s="366"/>
    </row>
    <row r="50" spans="3:42" ht="15" hidden="1" x14ac:dyDescent="0.2">
      <c r="C50" s="7"/>
      <c r="D50" s="17" t="str">
        <f>IFERROR(INDEX('Filtered Class List'!$C$2:$C$603,MATCH(C50,'Filtered Class List'!$B$2:$B$603,0)),"")</f>
        <v/>
      </c>
      <c r="E50" s="17"/>
      <c r="F50" s="37">
        <f>ROUND(IFERROR(INDEX('Filtered Class List'!$E$2:$Q$603, MATCH(D50, 'Filtered Class List'!$C$2:$C$603, 0), MATCH(E50, 'Filtered Class List'!$E$1:$Q$1, 0)),0),0)</f>
        <v>0</v>
      </c>
      <c r="G50" s="38">
        <f>+IF(F50=0,0,ROUND($F50*Inputs!$H$28+Inputs!$I$2*12,0))</f>
        <v>0</v>
      </c>
      <c r="H50" s="38">
        <f>+IF(F50=0,0,ROUND(SUM(Inputs!$H$35:$H$37)*12,0))</f>
        <v>0</v>
      </c>
      <c r="I50" s="154">
        <f t="shared" si="1"/>
        <v>0</v>
      </c>
      <c r="J50" s="364"/>
      <c r="K50" s="364"/>
      <c r="L50" s="364"/>
      <c r="M50" s="364"/>
      <c r="N50" s="364"/>
      <c r="O50" s="364"/>
      <c r="P50" s="364"/>
      <c r="Q50" s="364"/>
      <c r="R50" s="364"/>
      <c r="S50" s="364"/>
      <c r="T50" s="364"/>
      <c r="U50" s="364"/>
      <c r="V50" s="365"/>
      <c r="W50" s="365"/>
      <c r="X50" s="365"/>
      <c r="Y50" s="365"/>
      <c r="Z50" s="365"/>
      <c r="AA50" s="365"/>
      <c r="AB50" s="365"/>
      <c r="AC50" s="365"/>
      <c r="AD50" s="365"/>
      <c r="AE50" s="365"/>
      <c r="AF50" s="365"/>
      <c r="AG50" s="365"/>
      <c r="AH50" s="366"/>
      <c r="AI50" s="365"/>
      <c r="AJ50" s="366"/>
      <c r="AK50" s="365"/>
      <c r="AL50" s="366"/>
      <c r="AM50" s="365"/>
      <c r="AN50" s="366"/>
      <c r="AO50" s="365"/>
      <c r="AP50" s="366"/>
    </row>
    <row r="51" spans="3:42" ht="15" hidden="1" x14ac:dyDescent="0.2">
      <c r="C51" s="7"/>
      <c r="D51" s="17" t="str">
        <f>IFERROR(INDEX('Filtered Class List'!$C$2:$C$603,MATCH(C51,'Filtered Class List'!$B$2:$B$603,0)),"")</f>
        <v/>
      </c>
      <c r="E51" s="17"/>
      <c r="F51" s="37">
        <f>ROUND(IFERROR(INDEX('Filtered Class List'!$E$2:$Q$603, MATCH(D51, 'Filtered Class List'!$C$2:$C$603, 0), MATCH(E51, 'Filtered Class List'!$E$1:$Q$1, 0)),0),0)</f>
        <v>0</v>
      </c>
      <c r="G51" s="38">
        <f>+IF(F51=0,0,ROUND($F51*Inputs!$H$28+Inputs!$I$2*12,0))</f>
        <v>0</v>
      </c>
      <c r="H51" s="38">
        <f>+IF(F51=0,0,ROUND(SUM(Inputs!$H$35:$H$37)*12,0))</f>
        <v>0</v>
      </c>
      <c r="I51" s="154">
        <f t="shared" si="1"/>
        <v>0</v>
      </c>
      <c r="J51" s="364"/>
      <c r="K51" s="364"/>
      <c r="L51" s="364"/>
      <c r="M51" s="364"/>
      <c r="N51" s="364"/>
      <c r="O51" s="364"/>
      <c r="P51" s="364"/>
      <c r="Q51" s="364"/>
      <c r="R51" s="364"/>
      <c r="S51" s="364"/>
      <c r="T51" s="364"/>
      <c r="U51" s="364"/>
      <c r="V51" s="365"/>
      <c r="W51" s="365"/>
      <c r="X51" s="365"/>
      <c r="Y51" s="365"/>
      <c r="Z51" s="365"/>
      <c r="AA51" s="365"/>
      <c r="AB51" s="365"/>
      <c r="AC51" s="365"/>
      <c r="AD51" s="365"/>
      <c r="AE51" s="365"/>
      <c r="AF51" s="365"/>
      <c r="AG51" s="365"/>
      <c r="AH51" s="366"/>
      <c r="AI51" s="365"/>
      <c r="AJ51" s="366"/>
      <c r="AK51" s="365"/>
      <c r="AL51" s="366"/>
      <c r="AM51" s="365"/>
      <c r="AN51" s="366"/>
      <c r="AO51" s="365"/>
      <c r="AP51" s="366"/>
    </row>
    <row r="52" spans="3:42" ht="15" hidden="1" x14ac:dyDescent="0.2">
      <c r="C52" s="7"/>
      <c r="D52" s="17" t="str">
        <f>IFERROR(INDEX('Filtered Class List'!$C$2:$C$603,MATCH(C52,'Filtered Class List'!$B$2:$B$603,0)),"")</f>
        <v/>
      </c>
      <c r="E52" s="17"/>
      <c r="F52" s="37">
        <f>ROUND(IFERROR(INDEX('Filtered Class List'!$E$2:$Q$603, MATCH(D52, 'Filtered Class List'!$C$2:$C$603, 0), MATCH(E52, 'Filtered Class List'!$E$1:$Q$1, 0)),0),0)</f>
        <v>0</v>
      </c>
      <c r="G52" s="38">
        <f>+IF(F52=0,0,ROUND($F52*Inputs!$H$28+Inputs!$I$2*12,0))</f>
        <v>0</v>
      </c>
      <c r="H52" s="38">
        <f>+IF(F52=0,0,ROUND(SUM(Inputs!$H$35:$H$37)*12,0))</f>
        <v>0</v>
      </c>
      <c r="I52" s="154">
        <f t="shared" si="1"/>
        <v>0</v>
      </c>
      <c r="J52" s="364"/>
      <c r="K52" s="364"/>
      <c r="L52" s="364"/>
      <c r="M52" s="364"/>
      <c r="N52" s="364"/>
      <c r="O52" s="364"/>
      <c r="P52" s="364"/>
      <c r="Q52" s="364"/>
      <c r="R52" s="364"/>
      <c r="S52" s="364"/>
      <c r="T52" s="364"/>
      <c r="U52" s="364"/>
      <c r="V52" s="365"/>
      <c r="W52" s="365"/>
      <c r="X52" s="365"/>
      <c r="Y52" s="365"/>
      <c r="Z52" s="365"/>
      <c r="AA52" s="365"/>
      <c r="AB52" s="365"/>
      <c r="AC52" s="365"/>
      <c r="AD52" s="365"/>
      <c r="AE52" s="365"/>
      <c r="AF52" s="365"/>
      <c r="AG52" s="365"/>
      <c r="AH52" s="366"/>
      <c r="AI52" s="365"/>
      <c r="AJ52" s="366"/>
      <c r="AK52" s="365"/>
      <c r="AL52" s="366"/>
      <c r="AM52" s="365"/>
      <c r="AN52" s="366"/>
      <c r="AO52" s="365"/>
      <c r="AP52" s="366"/>
    </row>
    <row r="53" spans="3:42" ht="15" hidden="1" x14ac:dyDescent="0.2">
      <c r="C53" s="7"/>
      <c r="D53" s="17" t="str">
        <f>IFERROR(INDEX('Filtered Class List'!$C$2:$C$603,MATCH(C53,'Filtered Class List'!$B$2:$B$603,0)),"")</f>
        <v/>
      </c>
      <c r="E53" s="17"/>
      <c r="F53" s="37">
        <f>ROUND(IFERROR(INDEX('Filtered Class List'!$E$2:$Q$603, MATCH(D53, 'Filtered Class List'!$C$2:$C$603, 0), MATCH(E53, 'Filtered Class List'!$E$1:$Q$1, 0)),0),0)</f>
        <v>0</v>
      </c>
      <c r="G53" s="38">
        <f>+IF(F53=0,0,ROUND($F53*Inputs!$H$28+Inputs!$I$2*12,0))</f>
        <v>0</v>
      </c>
      <c r="H53" s="38">
        <f>+IF(F53=0,0,ROUND(SUM(Inputs!$H$35:$H$37)*12,0))</f>
        <v>0</v>
      </c>
      <c r="I53" s="154">
        <f t="shared" si="1"/>
        <v>0</v>
      </c>
      <c r="J53" s="364"/>
      <c r="K53" s="364"/>
      <c r="L53" s="364"/>
      <c r="M53" s="364"/>
      <c r="N53" s="364"/>
      <c r="O53" s="364"/>
      <c r="P53" s="364"/>
      <c r="Q53" s="364"/>
      <c r="R53" s="364"/>
      <c r="S53" s="364"/>
      <c r="T53" s="364"/>
      <c r="U53" s="364"/>
      <c r="V53" s="365"/>
      <c r="W53" s="365"/>
      <c r="X53" s="365"/>
      <c r="Y53" s="365"/>
      <c r="Z53" s="365"/>
      <c r="AA53" s="365"/>
      <c r="AB53" s="365"/>
      <c r="AC53" s="365"/>
      <c r="AD53" s="365"/>
      <c r="AE53" s="365"/>
      <c r="AF53" s="365"/>
      <c r="AG53" s="365"/>
      <c r="AH53" s="366"/>
      <c r="AI53" s="365"/>
      <c r="AJ53" s="366"/>
      <c r="AK53" s="365"/>
      <c r="AL53" s="366"/>
      <c r="AM53" s="365"/>
      <c r="AN53" s="366"/>
      <c r="AO53" s="365"/>
      <c r="AP53" s="366"/>
    </row>
    <row r="54" spans="3:42" ht="15" hidden="1" x14ac:dyDescent="0.2">
      <c r="C54" s="7"/>
      <c r="D54" s="17" t="str">
        <f>IFERROR(INDEX('Filtered Class List'!$C$2:$C$603,MATCH(C54,'Filtered Class List'!$B$2:$B$603,0)),"")</f>
        <v/>
      </c>
      <c r="E54" s="17"/>
      <c r="F54" s="37">
        <f>ROUND(IFERROR(INDEX('Filtered Class List'!$E$2:$Q$603, MATCH(D54, 'Filtered Class List'!$C$2:$C$603, 0), MATCH(E54, 'Filtered Class List'!$E$1:$Q$1, 0)),0),0)</f>
        <v>0</v>
      </c>
      <c r="G54" s="38">
        <f>+IF(F54=0,0,ROUND($F54*Inputs!$H$28+Inputs!$I$2*12,0))</f>
        <v>0</v>
      </c>
      <c r="H54" s="38">
        <f>+IF(F54=0,0,ROUND(SUM(Inputs!$H$35:$H$37)*12,0))</f>
        <v>0</v>
      </c>
      <c r="I54" s="154">
        <f t="shared" si="1"/>
        <v>0</v>
      </c>
      <c r="J54" s="364"/>
      <c r="K54" s="364"/>
      <c r="L54" s="364"/>
      <c r="M54" s="364"/>
      <c r="N54" s="364"/>
      <c r="O54" s="364"/>
      <c r="P54" s="364"/>
      <c r="Q54" s="364"/>
      <c r="R54" s="364"/>
      <c r="S54" s="364"/>
      <c r="T54" s="364"/>
      <c r="U54" s="364"/>
      <c r="V54" s="365"/>
      <c r="W54" s="365"/>
      <c r="X54" s="365"/>
      <c r="Y54" s="365"/>
      <c r="Z54" s="365"/>
      <c r="AA54" s="365"/>
      <c r="AB54" s="365"/>
      <c r="AC54" s="365"/>
      <c r="AD54" s="365"/>
      <c r="AE54" s="365"/>
      <c r="AF54" s="365"/>
      <c r="AG54" s="365"/>
      <c r="AH54" s="366"/>
      <c r="AI54" s="365"/>
      <c r="AJ54" s="366"/>
      <c r="AK54" s="365"/>
      <c r="AL54" s="366"/>
      <c r="AM54" s="365"/>
      <c r="AN54" s="366"/>
      <c r="AO54" s="365"/>
      <c r="AP54" s="366"/>
    </row>
    <row r="55" spans="3:42" ht="15" hidden="1" x14ac:dyDescent="0.2">
      <c r="C55" s="7"/>
      <c r="D55" s="17" t="str">
        <f>IFERROR(INDEX('Filtered Class List'!$C$2:$C$603,MATCH(C55,'Filtered Class List'!$B$2:$B$603,0)),"")</f>
        <v/>
      </c>
      <c r="E55" s="17"/>
      <c r="F55" s="37">
        <f>ROUND(IFERROR(INDEX('Filtered Class List'!$E$2:$Q$603, MATCH(D55, 'Filtered Class List'!$C$2:$C$603, 0), MATCH(E55, 'Filtered Class List'!$E$1:$Q$1, 0)),0),0)</f>
        <v>0</v>
      </c>
      <c r="G55" s="38">
        <f>+IF(F55=0,0,ROUND($F55*Inputs!$H$28+Inputs!$I$2*12,0))</f>
        <v>0</v>
      </c>
      <c r="H55" s="38">
        <f>+IF(F55=0,0,ROUND(SUM(Inputs!$H$35:$H$37)*12,0))</f>
        <v>0</v>
      </c>
      <c r="I55" s="154">
        <f t="shared" si="1"/>
        <v>0</v>
      </c>
      <c r="J55" s="364"/>
      <c r="K55" s="364"/>
      <c r="L55" s="364"/>
      <c r="M55" s="364"/>
      <c r="N55" s="364"/>
      <c r="O55" s="364"/>
      <c r="P55" s="364"/>
      <c r="Q55" s="364"/>
      <c r="R55" s="364"/>
      <c r="S55" s="364"/>
      <c r="T55" s="364"/>
      <c r="U55" s="364"/>
      <c r="V55" s="365"/>
      <c r="W55" s="365"/>
      <c r="X55" s="365"/>
      <c r="Y55" s="365"/>
      <c r="Z55" s="365"/>
      <c r="AA55" s="365"/>
      <c r="AB55" s="365"/>
      <c r="AC55" s="365"/>
      <c r="AD55" s="365"/>
      <c r="AE55" s="365"/>
      <c r="AF55" s="365"/>
      <c r="AG55" s="365"/>
      <c r="AH55" s="366"/>
      <c r="AI55" s="365"/>
      <c r="AJ55" s="366"/>
      <c r="AK55" s="365"/>
      <c r="AL55" s="366"/>
      <c r="AM55" s="365"/>
      <c r="AN55" s="366"/>
      <c r="AO55" s="365"/>
      <c r="AP55" s="366"/>
    </row>
    <row r="56" spans="3:42" ht="15" hidden="1" x14ac:dyDescent="0.2">
      <c r="C56" s="7"/>
      <c r="D56" s="17" t="str">
        <f>IFERROR(INDEX('Filtered Class List'!$C$2:$C$603,MATCH(C56,'Filtered Class List'!$B$2:$B$603,0)),"")</f>
        <v/>
      </c>
      <c r="E56" s="17"/>
      <c r="F56" s="37">
        <f>ROUND(IFERROR(INDEX('Filtered Class List'!$E$2:$Q$603, MATCH(D56, 'Filtered Class List'!$C$2:$C$603, 0), MATCH(E56, 'Filtered Class List'!$E$1:$Q$1, 0)),0),0)</f>
        <v>0</v>
      </c>
      <c r="G56" s="38">
        <f>+IF(F56=0,0,ROUND($F56*Inputs!$H$28+Inputs!$I$2*12,0))</f>
        <v>0</v>
      </c>
      <c r="H56" s="38">
        <f>+IF(F56=0,0,ROUND(SUM(Inputs!$H$35:$H$37)*12,0))</f>
        <v>0</v>
      </c>
      <c r="I56" s="154">
        <f t="shared" si="1"/>
        <v>0</v>
      </c>
      <c r="J56" s="364"/>
      <c r="K56" s="364"/>
      <c r="L56" s="364"/>
      <c r="M56" s="364"/>
      <c r="N56" s="364"/>
      <c r="O56" s="364"/>
      <c r="P56" s="364"/>
      <c r="Q56" s="364"/>
      <c r="R56" s="364"/>
      <c r="S56" s="364"/>
      <c r="T56" s="364"/>
      <c r="U56" s="364"/>
      <c r="V56" s="365"/>
      <c r="W56" s="365"/>
      <c r="X56" s="365"/>
      <c r="Y56" s="365"/>
      <c r="Z56" s="365"/>
      <c r="AA56" s="365"/>
      <c r="AB56" s="365"/>
      <c r="AC56" s="365"/>
      <c r="AD56" s="365"/>
      <c r="AE56" s="365"/>
      <c r="AF56" s="365"/>
      <c r="AG56" s="365"/>
      <c r="AH56" s="366"/>
      <c r="AI56" s="365"/>
      <c r="AJ56" s="366"/>
      <c r="AK56" s="365"/>
      <c r="AL56" s="366"/>
      <c r="AM56" s="365"/>
      <c r="AN56" s="366"/>
      <c r="AO56" s="365"/>
      <c r="AP56" s="366"/>
    </row>
    <row r="57" spans="3:42" ht="15" hidden="1" x14ac:dyDescent="0.2">
      <c r="C57" s="7"/>
      <c r="D57" s="17" t="str">
        <f>IFERROR(INDEX('Filtered Class List'!$C$2:$C$603,MATCH(C57,'Filtered Class List'!$B$2:$B$603,0)),"")</f>
        <v/>
      </c>
      <c r="E57" s="17"/>
      <c r="F57" s="37">
        <f>ROUND(IFERROR(INDEX('Filtered Class List'!$E$2:$Q$603, MATCH(D57, 'Filtered Class List'!$C$2:$C$603, 0), MATCH(E57, 'Filtered Class List'!$E$1:$Q$1, 0)),0),0)</f>
        <v>0</v>
      </c>
      <c r="G57" s="38">
        <f>+IF(F57=0,0,ROUND($F57*Inputs!$H$28+Inputs!$I$2*12,0))</f>
        <v>0</v>
      </c>
      <c r="H57" s="38">
        <f>+IF(F57=0,0,ROUND(SUM(Inputs!$H$35:$H$37)*12,0))</f>
        <v>0</v>
      </c>
      <c r="I57" s="154">
        <f t="shared" si="1"/>
        <v>0</v>
      </c>
      <c r="J57" s="364"/>
      <c r="K57" s="364"/>
      <c r="L57" s="364"/>
      <c r="M57" s="364"/>
      <c r="N57" s="364"/>
      <c r="O57" s="364"/>
      <c r="P57" s="364"/>
      <c r="Q57" s="364"/>
      <c r="R57" s="364"/>
      <c r="S57" s="364"/>
      <c r="T57" s="364"/>
      <c r="U57" s="364"/>
      <c r="V57" s="365"/>
      <c r="W57" s="365"/>
      <c r="X57" s="365"/>
      <c r="Y57" s="365"/>
      <c r="Z57" s="365"/>
      <c r="AA57" s="365"/>
      <c r="AB57" s="365"/>
      <c r="AC57" s="365"/>
      <c r="AD57" s="365"/>
      <c r="AE57" s="365"/>
      <c r="AF57" s="365"/>
      <c r="AG57" s="365"/>
      <c r="AH57" s="366"/>
      <c r="AI57" s="365"/>
      <c r="AJ57" s="366"/>
      <c r="AK57" s="365"/>
      <c r="AL57" s="366"/>
      <c r="AM57" s="365"/>
      <c r="AN57" s="366"/>
      <c r="AO57" s="365"/>
      <c r="AP57" s="366"/>
    </row>
    <row r="58" spans="3:42" ht="15" hidden="1" x14ac:dyDescent="0.2">
      <c r="C58" s="7"/>
      <c r="D58" s="17" t="str">
        <f>IFERROR(INDEX('Filtered Class List'!$C$2:$C$603,MATCH(C58,'Filtered Class List'!$B$2:$B$603,0)),"")</f>
        <v/>
      </c>
      <c r="E58" s="17"/>
      <c r="F58" s="37">
        <f>ROUND(IFERROR(INDEX('Filtered Class List'!$E$2:$Q$603, MATCH(D58, 'Filtered Class List'!$C$2:$C$603, 0), MATCH(E58, 'Filtered Class List'!$E$1:$Q$1, 0)),0),0)</f>
        <v>0</v>
      </c>
      <c r="G58" s="38">
        <f>+IF(F58=0,0,ROUND($F58*Inputs!$H$28+Inputs!$I$2*12,0))</f>
        <v>0</v>
      </c>
      <c r="H58" s="38">
        <f>+IF(F58=0,0,ROUND(SUM(Inputs!$H$35:$H$37)*12,0))</f>
        <v>0</v>
      </c>
      <c r="I58" s="154">
        <f t="shared" si="1"/>
        <v>0</v>
      </c>
      <c r="J58" s="364"/>
      <c r="K58" s="364"/>
      <c r="L58" s="364"/>
      <c r="M58" s="364"/>
      <c r="N58" s="364"/>
      <c r="O58" s="364"/>
      <c r="P58" s="364"/>
      <c r="Q58" s="364"/>
      <c r="R58" s="364"/>
      <c r="S58" s="364"/>
      <c r="T58" s="364"/>
      <c r="U58" s="364"/>
      <c r="V58" s="365"/>
      <c r="W58" s="365"/>
      <c r="X58" s="365"/>
      <c r="Y58" s="365"/>
      <c r="Z58" s="365"/>
      <c r="AA58" s="365"/>
      <c r="AB58" s="365"/>
      <c r="AC58" s="365"/>
      <c r="AD58" s="365"/>
      <c r="AE58" s="365"/>
      <c r="AF58" s="365"/>
      <c r="AG58" s="365"/>
      <c r="AH58" s="366"/>
      <c r="AI58" s="365"/>
      <c r="AJ58" s="366"/>
      <c r="AK58" s="365"/>
      <c r="AL58" s="366"/>
      <c r="AM58" s="365"/>
      <c r="AN58" s="366"/>
      <c r="AO58" s="365"/>
      <c r="AP58" s="366"/>
    </row>
    <row r="59" spans="3:42" ht="15" hidden="1" x14ac:dyDescent="0.2">
      <c r="C59" s="7"/>
      <c r="D59" s="17" t="str">
        <f>IFERROR(INDEX('Filtered Class List'!$C$2:$C$603,MATCH(C59,'Filtered Class List'!$B$2:$B$603,0)),"")</f>
        <v/>
      </c>
      <c r="E59" s="17"/>
      <c r="F59" s="37">
        <f>ROUND(IFERROR(INDEX('Filtered Class List'!$E$2:$Q$603, MATCH(D59, 'Filtered Class List'!$C$2:$C$603, 0), MATCH(E59, 'Filtered Class List'!$E$1:$Q$1, 0)),0),0)</f>
        <v>0</v>
      </c>
      <c r="G59" s="38">
        <f>+IF(F59=0,0,ROUND($F59*Inputs!$H$28+Inputs!$I$2*12,0))</f>
        <v>0</v>
      </c>
      <c r="H59" s="38">
        <f>+IF(F59=0,0,ROUND(SUM(Inputs!$H$35:$H$37)*12,0))</f>
        <v>0</v>
      </c>
      <c r="I59" s="154">
        <f t="shared" si="1"/>
        <v>0</v>
      </c>
      <c r="J59" s="364"/>
      <c r="K59" s="364"/>
      <c r="L59" s="364"/>
      <c r="M59" s="364"/>
      <c r="N59" s="364"/>
      <c r="O59" s="364"/>
      <c r="P59" s="364"/>
      <c r="Q59" s="364"/>
      <c r="R59" s="364"/>
      <c r="S59" s="364"/>
      <c r="T59" s="364"/>
      <c r="U59" s="364"/>
      <c r="V59" s="365"/>
      <c r="W59" s="365"/>
      <c r="X59" s="365"/>
      <c r="Y59" s="365"/>
      <c r="Z59" s="365"/>
      <c r="AA59" s="365"/>
      <c r="AB59" s="365"/>
      <c r="AC59" s="365"/>
      <c r="AD59" s="365"/>
      <c r="AE59" s="365"/>
      <c r="AF59" s="365"/>
      <c r="AG59" s="365"/>
      <c r="AH59" s="366"/>
      <c r="AI59" s="365"/>
      <c r="AJ59" s="366"/>
      <c r="AK59" s="365"/>
      <c r="AL59" s="366"/>
      <c r="AM59" s="365"/>
      <c r="AN59" s="366"/>
      <c r="AO59" s="365"/>
      <c r="AP59" s="366"/>
    </row>
    <row r="60" spans="3:42" ht="15" hidden="1" x14ac:dyDescent="0.2">
      <c r="C60" s="7"/>
      <c r="D60" s="17" t="str">
        <f>IFERROR(INDEX('Filtered Class List'!$C$2:$C$603,MATCH(C60,'Filtered Class List'!$B$2:$B$603,0)),"")</f>
        <v/>
      </c>
      <c r="E60" s="17"/>
      <c r="F60" s="37">
        <f>ROUND(IFERROR(INDEX('Filtered Class List'!$E$2:$Q$603, MATCH(D60, 'Filtered Class List'!$C$2:$C$603, 0), MATCH(E60, 'Filtered Class List'!$E$1:$Q$1, 0)),0),0)</f>
        <v>0</v>
      </c>
      <c r="G60" s="38">
        <f>+IF(F60=0,0,ROUND($F60*Inputs!$H$28+Inputs!$I$2*12,0))</f>
        <v>0</v>
      </c>
      <c r="H60" s="38">
        <f>+IF(F60=0,0,ROUND(SUM(Inputs!$H$35:$H$37)*12,0))</f>
        <v>0</v>
      </c>
      <c r="I60" s="154">
        <f t="shared" si="1"/>
        <v>0</v>
      </c>
      <c r="J60" s="364"/>
      <c r="K60" s="364"/>
      <c r="L60" s="364"/>
      <c r="M60" s="364"/>
      <c r="N60" s="364"/>
      <c r="O60" s="364"/>
      <c r="P60" s="364"/>
      <c r="Q60" s="364"/>
      <c r="R60" s="364"/>
      <c r="S60" s="364"/>
      <c r="T60" s="364"/>
      <c r="U60" s="364"/>
      <c r="V60" s="365"/>
      <c r="W60" s="365"/>
      <c r="X60" s="365"/>
      <c r="Y60" s="365"/>
      <c r="Z60" s="365"/>
      <c r="AA60" s="365"/>
      <c r="AB60" s="365"/>
      <c r="AC60" s="365"/>
      <c r="AD60" s="365"/>
      <c r="AE60" s="365"/>
      <c r="AF60" s="365"/>
      <c r="AG60" s="365"/>
      <c r="AH60" s="366"/>
      <c r="AI60" s="365"/>
      <c r="AJ60" s="366"/>
      <c r="AK60" s="365"/>
      <c r="AL60" s="366"/>
      <c r="AM60" s="365"/>
      <c r="AN60" s="366"/>
      <c r="AO60" s="365"/>
      <c r="AP60" s="366"/>
    </row>
    <row r="61" spans="3:42" ht="15" hidden="1" x14ac:dyDescent="0.2">
      <c r="C61" s="7"/>
      <c r="D61" s="17" t="str">
        <f>IFERROR(INDEX('Filtered Class List'!$C$2:$C$603,MATCH(C61,'Filtered Class List'!$B$2:$B$603,0)),"")</f>
        <v/>
      </c>
      <c r="E61" s="17"/>
      <c r="F61" s="37">
        <f>ROUND(IFERROR(INDEX('Filtered Class List'!$E$2:$Q$603, MATCH(D61, 'Filtered Class List'!$C$2:$C$603, 0), MATCH(E61, 'Filtered Class List'!$E$1:$Q$1, 0)),0),0)</f>
        <v>0</v>
      </c>
      <c r="G61" s="38">
        <f>+IF(F61=0,0,ROUND($F61*Inputs!$H$28+Inputs!$I$2*12,0))</f>
        <v>0</v>
      </c>
      <c r="H61" s="38">
        <f>+IF(F61=0,0,ROUND(SUM(Inputs!$H$35:$H$37)*12,0))</f>
        <v>0</v>
      </c>
      <c r="I61" s="154">
        <f t="shared" si="1"/>
        <v>0</v>
      </c>
      <c r="J61" s="364"/>
      <c r="K61" s="364"/>
      <c r="L61" s="364"/>
      <c r="M61" s="364"/>
      <c r="N61" s="364"/>
      <c r="O61" s="364"/>
      <c r="P61" s="364"/>
      <c r="Q61" s="364"/>
      <c r="R61" s="364"/>
      <c r="S61" s="364"/>
      <c r="T61" s="364"/>
      <c r="U61" s="364"/>
      <c r="V61" s="365"/>
      <c r="W61" s="365"/>
      <c r="X61" s="365"/>
      <c r="Y61" s="365"/>
      <c r="Z61" s="365"/>
      <c r="AA61" s="365"/>
      <c r="AB61" s="365"/>
      <c r="AC61" s="365"/>
      <c r="AD61" s="365"/>
      <c r="AE61" s="365"/>
      <c r="AF61" s="365"/>
      <c r="AG61" s="365"/>
      <c r="AH61" s="366"/>
      <c r="AI61" s="365"/>
      <c r="AJ61" s="366"/>
      <c r="AK61" s="365"/>
      <c r="AL61" s="366"/>
      <c r="AM61" s="365"/>
      <c r="AN61" s="366"/>
      <c r="AO61" s="365"/>
      <c r="AP61" s="366"/>
    </row>
    <row r="62" spans="3:42" ht="15" hidden="1" x14ac:dyDescent="0.2">
      <c r="C62" s="7"/>
      <c r="D62" s="17" t="str">
        <f>IFERROR(INDEX('Filtered Class List'!$C$2:$C$603,MATCH(C62,'Filtered Class List'!$B$2:$B$603,0)),"")</f>
        <v/>
      </c>
      <c r="E62" s="17"/>
      <c r="F62" s="37">
        <f>ROUND(IFERROR(INDEX('Filtered Class List'!$E$2:$Q$603, MATCH(D62, 'Filtered Class List'!$C$2:$C$603, 0), MATCH(E62, 'Filtered Class List'!$E$1:$Q$1, 0)),0),0)</f>
        <v>0</v>
      </c>
      <c r="G62" s="38">
        <f>+IF(F62=0,0,ROUND($F62*Inputs!$H$28+Inputs!$I$2*12,0))</f>
        <v>0</v>
      </c>
      <c r="H62" s="38">
        <f>+IF(F62=0,0,ROUND(SUM(Inputs!$H$35:$H$37)*12,0))</f>
        <v>0</v>
      </c>
      <c r="I62" s="154">
        <f t="shared" si="1"/>
        <v>0</v>
      </c>
      <c r="J62" s="364"/>
      <c r="K62" s="364"/>
      <c r="L62" s="364"/>
      <c r="M62" s="364"/>
      <c r="N62" s="364"/>
      <c r="O62" s="364"/>
      <c r="P62" s="364"/>
      <c r="Q62" s="364"/>
      <c r="R62" s="364"/>
      <c r="S62" s="364"/>
      <c r="T62" s="364"/>
      <c r="U62" s="364"/>
      <c r="V62" s="365"/>
      <c r="W62" s="365"/>
      <c r="X62" s="365"/>
      <c r="Y62" s="365"/>
      <c r="Z62" s="365"/>
      <c r="AA62" s="365"/>
      <c r="AB62" s="365"/>
      <c r="AC62" s="365"/>
      <c r="AD62" s="365"/>
      <c r="AE62" s="365"/>
      <c r="AF62" s="365"/>
      <c r="AG62" s="365"/>
      <c r="AH62" s="366"/>
      <c r="AI62" s="365"/>
      <c r="AJ62" s="366"/>
      <c r="AK62" s="365"/>
      <c r="AL62" s="366"/>
      <c r="AM62" s="365"/>
      <c r="AN62" s="366"/>
      <c r="AO62" s="365"/>
      <c r="AP62" s="366"/>
    </row>
    <row r="63" spans="3:42" ht="15" hidden="1" x14ac:dyDescent="0.2">
      <c r="C63" s="7"/>
      <c r="D63" s="17" t="str">
        <f>IFERROR(INDEX('Filtered Class List'!$C$2:$C$603,MATCH(C63,'Filtered Class List'!$B$2:$B$603,0)),"")</f>
        <v/>
      </c>
      <c r="E63" s="17"/>
      <c r="F63" s="37">
        <f>ROUND(IFERROR(INDEX('Filtered Class List'!$E$2:$Q$603, MATCH(D63, 'Filtered Class List'!$C$2:$C$603, 0), MATCH(E63, 'Filtered Class List'!$E$1:$Q$1, 0)),0),0)</f>
        <v>0</v>
      </c>
      <c r="G63" s="38">
        <f>+IF(F63=0,0,ROUND($F63*Inputs!$H$28+Inputs!$I$2*12,0))</f>
        <v>0</v>
      </c>
      <c r="H63" s="38">
        <f>+IF(F63=0,0,ROUND(SUM(Inputs!$H$35:$H$37)*12,0))</f>
        <v>0</v>
      </c>
      <c r="I63" s="154">
        <f t="shared" si="1"/>
        <v>0</v>
      </c>
      <c r="J63" s="364"/>
      <c r="K63" s="364"/>
      <c r="L63" s="364"/>
      <c r="M63" s="364"/>
      <c r="N63" s="364"/>
      <c r="O63" s="364"/>
      <c r="P63" s="364"/>
      <c r="Q63" s="364"/>
      <c r="R63" s="364"/>
      <c r="S63" s="364"/>
      <c r="T63" s="364"/>
      <c r="U63" s="364"/>
      <c r="V63" s="365"/>
      <c r="W63" s="365"/>
      <c r="X63" s="365"/>
      <c r="Y63" s="365"/>
      <c r="Z63" s="365"/>
      <c r="AA63" s="365"/>
      <c r="AB63" s="365"/>
      <c r="AC63" s="365"/>
      <c r="AD63" s="365"/>
      <c r="AE63" s="365"/>
      <c r="AF63" s="365"/>
      <c r="AG63" s="365"/>
      <c r="AH63" s="366"/>
      <c r="AI63" s="365"/>
      <c r="AJ63" s="366"/>
      <c r="AK63" s="365"/>
      <c r="AL63" s="366"/>
      <c r="AM63" s="365"/>
      <c r="AN63" s="366"/>
      <c r="AO63" s="365"/>
      <c r="AP63" s="366"/>
    </row>
    <row r="64" spans="3:42" ht="15" hidden="1" x14ac:dyDescent="0.2">
      <c r="C64" s="7"/>
      <c r="D64" s="17" t="str">
        <f>IFERROR(INDEX('Filtered Class List'!$C$2:$C$603,MATCH(C64,'Filtered Class List'!$B$2:$B$603,0)),"")</f>
        <v/>
      </c>
      <c r="E64" s="17"/>
      <c r="F64" s="37">
        <f>ROUND(IFERROR(INDEX('Filtered Class List'!$E$2:$Q$603, MATCH(D64, 'Filtered Class List'!$C$2:$C$603, 0), MATCH(E64, 'Filtered Class List'!$E$1:$Q$1, 0)),0),0)</f>
        <v>0</v>
      </c>
      <c r="G64" s="38">
        <f>+IF(F64=0,0,ROUND($F64*Inputs!$H$28+Inputs!$I$2*12,0))</f>
        <v>0</v>
      </c>
      <c r="H64" s="38">
        <f>+IF(F64=0,0,ROUND(SUM(Inputs!$H$35:$H$37)*12,0))</f>
        <v>0</v>
      </c>
      <c r="I64" s="154">
        <f t="shared" si="1"/>
        <v>0</v>
      </c>
      <c r="J64" s="364"/>
      <c r="K64" s="364"/>
      <c r="L64" s="364"/>
      <c r="M64" s="364"/>
      <c r="N64" s="364"/>
      <c r="O64" s="364"/>
      <c r="P64" s="364"/>
      <c r="Q64" s="364"/>
      <c r="R64" s="364"/>
      <c r="S64" s="364"/>
      <c r="T64" s="364"/>
      <c r="U64" s="364"/>
      <c r="V64" s="365"/>
      <c r="W64" s="365"/>
      <c r="X64" s="365"/>
      <c r="Y64" s="365"/>
      <c r="Z64" s="365"/>
      <c r="AA64" s="365"/>
      <c r="AB64" s="365"/>
      <c r="AC64" s="365"/>
      <c r="AD64" s="365"/>
      <c r="AE64" s="365"/>
      <c r="AF64" s="365"/>
      <c r="AG64" s="365"/>
      <c r="AH64" s="366"/>
      <c r="AI64" s="365"/>
      <c r="AJ64" s="366"/>
      <c r="AK64" s="365"/>
      <c r="AL64" s="366"/>
      <c r="AM64" s="365"/>
      <c r="AN64" s="366"/>
      <c r="AO64" s="365"/>
      <c r="AP64" s="366"/>
    </row>
    <row r="65" spans="3:42" ht="15" hidden="1" x14ac:dyDescent="0.2">
      <c r="C65" s="7"/>
      <c r="D65" s="17" t="str">
        <f>IFERROR(INDEX('Filtered Class List'!$C$2:$C$603,MATCH(C65,'Filtered Class List'!$B$2:$B$603,0)),"")</f>
        <v/>
      </c>
      <c r="E65" s="17"/>
      <c r="F65" s="37">
        <f>ROUND(IFERROR(INDEX('Filtered Class List'!$E$2:$Q$603, MATCH(D65, 'Filtered Class List'!$C$2:$C$603, 0), MATCH(E65, 'Filtered Class List'!$E$1:$Q$1, 0)),0),0)</f>
        <v>0</v>
      </c>
      <c r="G65" s="38">
        <f>+IF(F65=0,0,ROUND($F65*Inputs!$H$28+Inputs!$I$2*12,0))</f>
        <v>0</v>
      </c>
      <c r="H65" s="38">
        <f>+IF(F65=0,0,ROUND(SUM(Inputs!$H$35:$H$37)*12,0))</f>
        <v>0</v>
      </c>
      <c r="I65" s="154">
        <f t="shared" si="1"/>
        <v>0</v>
      </c>
      <c r="J65" s="364"/>
      <c r="K65" s="364"/>
      <c r="L65" s="364"/>
      <c r="M65" s="364"/>
      <c r="N65" s="364"/>
      <c r="O65" s="364"/>
      <c r="P65" s="364"/>
      <c r="Q65" s="364"/>
      <c r="R65" s="364"/>
      <c r="S65" s="364"/>
      <c r="T65" s="364"/>
      <c r="U65" s="364"/>
      <c r="V65" s="365"/>
      <c r="W65" s="365"/>
      <c r="X65" s="365"/>
      <c r="Y65" s="365"/>
      <c r="Z65" s="365"/>
      <c r="AA65" s="365"/>
      <c r="AB65" s="365"/>
      <c r="AC65" s="365"/>
      <c r="AD65" s="365"/>
      <c r="AE65" s="365"/>
      <c r="AF65" s="365"/>
      <c r="AG65" s="365"/>
      <c r="AH65" s="366"/>
      <c r="AI65" s="365"/>
      <c r="AJ65" s="366"/>
      <c r="AK65" s="365"/>
      <c r="AL65" s="366"/>
      <c r="AM65" s="365"/>
      <c r="AN65" s="366"/>
      <c r="AO65" s="365"/>
      <c r="AP65" s="366"/>
    </row>
    <row r="66" spans="3:42" ht="15" hidden="1" x14ac:dyDescent="0.2">
      <c r="C66" s="7"/>
      <c r="D66" s="17" t="str">
        <f>IFERROR(INDEX('Filtered Class List'!$C$2:$C$603,MATCH(C66,'Filtered Class List'!$B$2:$B$603,0)),"")</f>
        <v/>
      </c>
      <c r="E66" s="17"/>
      <c r="F66" s="37">
        <f>ROUND(IFERROR(INDEX('Filtered Class List'!$E$2:$Q$603, MATCH(D66, 'Filtered Class List'!$C$2:$C$603, 0), MATCH(E66, 'Filtered Class List'!$E$1:$Q$1, 0)),0),0)</f>
        <v>0</v>
      </c>
      <c r="G66" s="38">
        <f>+IF(F66=0,0,ROUND($F66*Inputs!$H$28+Inputs!$I$2*12,0))</f>
        <v>0</v>
      </c>
      <c r="H66" s="38">
        <f>+IF(F66=0,0,ROUND(SUM(Inputs!$H$35:$H$37)*12,0))</f>
        <v>0</v>
      </c>
      <c r="I66" s="154">
        <f t="shared" si="1"/>
        <v>0</v>
      </c>
      <c r="J66" s="364"/>
      <c r="K66" s="364"/>
      <c r="L66" s="364"/>
      <c r="M66" s="364"/>
      <c r="N66" s="364"/>
      <c r="O66" s="364"/>
      <c r="P66" s="364"/>
      <c r="Q66" s="364"/>
      <c r="R66" s="364"/>
      <c r="S66" s="364"/>
      <c r="T66" s="364"/>
      <c r="U66" s="364"/>
      <c r="V66" s="365"/>
      <c r="W66" s="365"/>
      <c r="X66" s="365"/>
      <c r="Y66" s="365"/>
      <c r="Z66" s="365"/>
      <c r="AA66" s="365"/>
      <c r="AB66" s="365"/>
      <c r="AC66" s="365"/>
      <c r="AD66" s="365"/>
      <c r="AE66" s="365"/>
      <c r="AF66" s="365"/>
      <c r="AG66" s="365"/>
      <c r="AH66" s="366"/>
      <c r="AI66" s="365"/>
      <c r="AJ66" s="366"/>
      <c r="AK66" s="365"/>
      <c r="AL66" s="366"/>
      <c r="AM66" s="365"/>
      <c r="AN66" s="366"/>
      <c r="AO66" s="365"/>
      <c r="AP66" s="366"/>
    </row>
    <row r="67" spans="3:42" ht="15" hidden="1" x14ac:dyDescent="0.2">
      <c r="C67" s="7"/>
      <c r="D67" s="17" t="str">
        <f>IFERROR(INDEX('Filtered Class List'!$C$2:$C$603,MATCH(C67,'Filtered Class List'!$B$2:$B$603,0)),"")</f>
        <v/>
      </c>
      <c r="E67" s="17"/>
      <c r="F67" s="37">
        <f>ROUND(IFERROR(INDEX('Filtered Class List'!$E$2:$Q$603, MATCH(D67, 'Filtered Class List'!$C$2:$C$603, 0), MATCH(E67, 'Filtered Class List'!$E$1:$Q$1, 0)),0),0)</f>
        <v>0</v>
      </c>
      <c r="G67" s="38">
        <f>+IF(F67=0,0,ROUND($F67*Inputs!$H$28+Inputs!$I$2*12,0))</f>
        <v>0</v>
      </c>
      <c r="H67" s="38">
        <f>+IF(F67=0,0,ROUND(SUM(Inputs!$H$35:$H$37)*12,0))</f>
        <v>0</v>
      </c>
      <c r="I67" s="154">
        <f t="shared" si="1"/>
        <v>0</v>
      </c>
      <c r="J67" s="364"/>
      <c r="K67" s="364"/>
      <c r="L67" s="364"/>
      <c r="M67" s="364"/>
      <c r="N67" s="364"/>
      <c r="O67" s="364"/>
      <c r="P67" s="364"/>
      <c r="Q67" s="364"/>
      <c r="R67" s="364"/>
      <c r="S67" s="364"/>
      <c r="T67" s="364"/>
      <c r="U67" s="364"/>
      <c r="V67" s="365"/>
      <c r="W67" s="365"/>
      <c r="X67" s="365"/>
      <c r="Y67" s="365"/>
      <c r="Z67" s="365"/>
      <c r="AA67" s="365"/>
      <c r="AB67" s="365"/>
      <c r="AC67" s="365"/>
      <c r="AD67" s="365"/>
      <c r="AE67" s="365"/>
      <c r="AF67" s="365"/>
      <c r="AG67" s="365"/>
      <c r="AH67" s="366"/>
      <c r="AI67" s="365"/>
      <c r="AJ67" s="366"/>
      <c r="AK67" s="365"/>
      <c r="AL67" s="366"/>
      <c r="AM67" s="365"/>
      <c r="AN67" s="366"/>
      <c r="AO67" s="365"/>
      <c r="AP67" s="366"/>
    </row>
    <row r="68" spans="3:42" ht="15" hidden="1" x14ac:dyDescent="0.2">
      <c r="C68" s="7"/>
      <c r="D68" s="17" t="str">
        <f>IFERROR(INDEX('Filtered Class List'!$C$2:$C$603,MATCH(C68,'Filtered Class List'!$B$2:$B$603,0)),"")</f>
        <v/>
      </c>
      <c r="E68" s="17"/>
      <c r="F68" s="37">
        <f>ROUND(IFERROR(INDEX('Filtered Class List'!$E$2:$Q$603, MATCH(D68, 'Filtered Class List'!$C$2:$C$603, 0), MATCH(E68, 'Filtered Class List'!$E$1:$Q$1, 0)),0),0)</f>
        <v>0</v>
      </c>
      <c r="G68" s="38">
        <f>+IF(F68=0,0,ROUND($F68*Inputs!$H$28+Inputs!$I$2*12,0))</f>
        <v>0</v>
      </c>
      <c r="H68" s="38">
        <f>+IF(F68=0,0,ROUND(SUM(Inputs!$H$35:$H$37)*12,0))</f>
        <v>0</v>
      </c>
      <c r="I68" s="154">
        <f t="shared" si="1"/>
        <v>0</v>
      </c>
      <c r="J68" s="364"/>
      <c r="K68" s="364"/>
      <c r="L68" s="364"/>
      <c r="M68" s="364"/>
      <c r="N68" s="364"/>
      <c r="O68" s="364"/>
      <c r="P68" s="364"/>
      <c r="Q68" s="364"/>
      <c r="R68" s="364"/>
      <c r="S68" s="364"/>
      <c r="T68" s="364"/>
      <c r="U68" s="364"/>
      <c r="V68" s="365"/>
      <c r="W68" s="365"/>
      <c r="X68" s="365"/>
      <c r="Y68" s="365"/>
      <c r="Z68" s="365"/>
      <c r="AA68" s="365"/>
      <c r="AB68" s="365"/>
      <c r="AC68" s="365"/>
      <c r="AD68" s="365"/>
      <c r="AE68" s="365"/>
      <c r="AF68" s="365"/>
      <c r="AG68" s="365"/>
      <c r="AH68" s="366"/>
      <c r="AI68" s="365"/>
      <c r="AJ68" s="366"/>
      <c r="AK68" s="365"/>
      <c r="AL68" s="366"/>
      <c r="AM68" s="365"/>
      <c r="AN68" s="366"/>
      <c r="AO68" s="365"/>
      <c r="AP68" s="366"/>
    </row>
    <row r="69" spans="3:42" ht="15" hidden="1" x14ac:dyDescent="0.2">
      <c r="C69" s="7"/>
      <c r="D69" s="17" t="str">
        <f>IFERROR(INDEX('Filtered Class List'!$C$2:$C$603,MATCH(C69,'Filtered Class List'!$B$2:$B$603,0)),"")</f>
        <v/>
      </c>
      <c r="E69" s="17"/>
      <c r="F69" s="37">
        <f>ROUND(IFERROR(INDEX('Filtered Class List'!$E$2:$Q$603, MATCH(D69, 'Filtered Class List'!$C$2:$C$603, 0), MATCH(E69, 'Filtered Class List'!$E$1:$Q$1, 0)),0),0)</f>
        <v>0</v>
      </c>
      <c r="G69" s="38">
        <f>+IF(F69=0,0,ROUND($F69*Inputs!$H$28+Inputs!$I$2*12,0))</f>
        <v>0</v>
      </c>
      <c r="H69" s="38">
        <f>+IF(F69=0,0,ROUND(SUM(Inputs!$H$35:$H$37)*12,0))</f>
        <v>0</v>
      </c>
      <c r="I69" s="154">
        <f t="shared" si="1"/>
        <v>0</v>
      </c>
      <c r="J69" s="364"/>
      <c r="K69" s="364"/>
      <c r="L69" s="364"/>
      <c r="M69" s="364"/>
      <c r="N69" s="364"/>
      <c r="O69" s="364"/>
      <c r="P69" s="364"/>
      <c r="Q69" s="364"/>
      <c r="R69" s="364"/>
      <c r="S69" s="364"/>
      <c r="T69" s="364"/>
      <c r="U69" s="364"/>
      <c r="V69" s="365"/>
      <c r="W69" s="365"/>
      <c r="X69" s="365"/>
      <c r="Y69" s="365"/>
      <c r="Z69" s="365"/>
      <c r="AA69" s="365"/>
      <c r="AB69" s="365"/>
      <c r="AC69" s="365"/>
      <c r="AD69" s="365"/>
      <c r="AE69" s="365"/>
      <c r="AF69" s="365"/>
      <c r="AG69" s="365"/>
      <c r="AH69" s="366"/>
      <c r="AI69" s="365"/>
      <c r="AJ69" s="366"/>
      <c r="AK69" s="365"/>
      <c r="AL69" s="366"/>
      <c r="AM69" s="365"/>
      <c r="AN69" s="366"/>
      <c r="AO69" s="365"/>
      <c r="AP69" s="366"/>
    </row>
    <row r="70" spans="3:42" ht="15" hidden="1" x14ac:dyDescent="0.2">
      <c r="C70" s="7"/>
      <c r="D70" s="17" t="str">
        <f>IFERROR(INDEX('Filtered Class List'!$C$2:$C$603,MATCH(C70,'Filtered Class List'!$B$2:$B$603,0)),"")</f>
        <v/>
      </c>
      <c r="E70" s="17"/>
      <c r="F70" s="37">
        <f>ROUND(IFERROR(INDEX('Filtered Class List'!$E$2:$Q$603, MATCH(D70, 'Filtered Class List'!$C$2:$C$603, 0), MATCH(E70, 'Filtered Class List'!$E$1:$Q$1, 0)),0),0)</f>
        <v>0</v>
      </c>
      <c r="G70" s="38">
        <f>+IF(F70=0,0,ROUND($F70*Inputs!$H$28+Inputs!$I$2*12,0))</f>
        <v>0</v>
      </c>
      <c r="H70" s="38">
        <f>+IF(F70=0,0,ROUND(SUM(Inputs!$H$35:$H$37)*12,0))</f>
        <v>0</v>
      </c>
      <c r="I70" s="154">
        <f t="shared" si="1"/>
        <v>0</v>
      </c>
      <c r="J70" s="364"/>
      <c r="K70" s="364"/>
      <c r="L70" s="364"/>
      <c r="M70" s="364"/>
      <c r="N70" s="364"/>
      <c r="O70" s="364"/>
      <c r="P70" s="364"/>
      <c r="Q70" s="364"/>
      <c r="R70" s="364"/>
      <c r="S70" s="364"/>
      <c r="T70" s="364"/>
      <c r="U70" s="364"/>
      <c r="V70" s="365"/>
      <c r="W70" s="365"/>
      <c r="X70" s="365"/>
      <c r="Y70" s="365"/>
      <c r="Z70" s="365"/>
      <c r="AA70" s="365"/>
      <c r="AB70" s="365"/>
      <c r="AC70" s="365"/>
      <c r="AD70" s="365"/>
      <c r="AE70" s="365"/>
      <c r="AF70" s="365"/>
      <c r="AG70" s="365"/>
      <c r="AH70" s="366"/>
      <c r="AI70" s="365"/>
      <c r="AJ70" s="366"/>
      <c r="AK70" s="365"/>
      <c r="AL70" s="366"/>
      <c r="AM70" s="365"/>
      <c r="AN70" s="366"/>
      <c r="AO70" s="365"/>
      <c r="AP70" s="366"/>
    </row>
    <row r="71" spans="3:42" ht="15" hidden="1" x14ac:dyDescent="0.2">
      <c r="C71" s="7"/>
      <c r="D71" s="17" t="str">
        <f>IFERROR(INDEX('Filtered Class List'!$C$2:$C$603,MATCH(C71,'Filtered Class List'!$B$2:$B$603,0)),"")</f>
        <v/>
      </c>
      <c r="E71" s="17"/>
      <c r="F71" s="37">
        <f>ROUND(IFERROR(INDEX('Filtered Class List'!$E$2:$Q$603, MATCH(D71, 'Filtered Class List'!$C$2:$C$603, 0), MATCH(E71, 'Filtered Class List'!$E$1:$Q$1, 0)),0),0)</f>
        <v>0</v>
      </c>
      <c r="G71" s="38">
        <f>+IF(F71=0,0,ROUND($F71*Inputs!$H$28+Inputs!$I$2*12,0))</f>
        <v>0</v>
      </c>
      <c r="H71" s="38">
        <f>+IF(F71=0,0,ROUND(SUM(Inputs!$H$35:$H$37)*12,0))</f>
        <v>0</v>
      </c>
      <c r="I71" s="154">
        <f t="shared" si="1"/>
        <v>0</v>
      </c>
      <c r="J71" s="364"/>
      <c r="K71" s="364"/>
      <c r="L71" s="364"/>
      <c r="M71" s="364"/>
      <c r="N71" s="364"/>
      <c r="O71" s="364"/>
      <c r="P71" s="364"/>
      <c r="Q71" s="364"/>
      <c r="R71" s="364"/>
      <c r="S71" s="364"/>
      <c r="T71" s="364"/>
      <c r="U71" s="364"/>
      <c r="V71" s="365"/>
      <c r="W71" s="365"/>
      <c r="X71" s="365"/>
      <c r="Y71" s="365"/>
      <c r="Z71" s="365"/>
      <c r="AA71" s="365"/>
      <c r="AB71" s="365"/>
      <c r="AC71" s="365"/>
      <c r="AD71" s="365"/>
      <c r="AE71" s="365"/>
      <c r="AF71" s="365"/>
      <c r="AG71" s="365"/>
      <c r="AH71" s="366"/>
      <c r="AI71" s="365"/>
      <c r="AJ71" s="366"/>
      <c r="AK71" s="365"/>
      <c r="AL71" s="366"/>
      <c r="AM71" s="365"/>
      <c r="AN71" s="366"/>
      <c r="AO71" s="365"/>
      <c r="AP71" s="366"/>
    </row>
    <row r="72" spans="3:42" ht="15" hidden="1" x14ac:dyDescent="0.2">
      <c r="C72" s="7"/>
      <c r="D72" s="17" t="str">
        <f>IFERROR(INDEX('Filtered Class List'!$C$2:$C$603,MATCH(C72,'Filtered Class List'!$B$2:$B$603,0)),"")</f>
        <v/>
      </c>
      <c r="E72" s="17"/>
      <c r="F72" s="37">
        <f>ROUND(IFERROR(INDEX('Filtered Class List'!$E$2:$Q$603, MATCH(D72, 'Filtered Class List'!$C$2:$C$603, 0), MATCH(E72, 'Filtered Class List'!$E$1:$Q$1, 0)),0),0)</f>
        <v>0</v>
      </c>
      <c r="G72" s="38">
        <f>+IF(F72=0,0,ROUND($F72*Inputs!$H$28+Inputs!$I$2*12,0))</f>
        <v>0</v>
      </c>
      <c r="H72" s="38">
        <f>+IF(F72=0,0,ROUND(SUM(Inputs!$H$35:$H$37)*12,0))</f>
        <v>0</v>
      </c>
      <c r="I72" s="154">
        <f t="shared" si="1"/>
        <v>0</v>
      </c>
      <c r="J72" s="364"/>
      <c r="K72" s="364"/>
      <c r="L72" s="364"/>
      <c r="M72" s="364"/>
      <c r="N72" s="364"/>
      <c r="O72" s="364"/>
      <c r="P72" s="364"/>
      <c r="Q72" s="364"/>
      <c r="R72" s="364"/>
      <c r="S72" s="364"/>
      <c r="T72" s="364"/>
      <c r="U72" s="364"/>
      <c r="V72" s="365"/>
      <c r="W72" s="365"/>
      <c r="X72" s="365"/>
      <c r="Y72" s="365"/>
      <c r="Z72" s="365"/>
      <c r="AA72" s="365"/>
      <c r="AB72" s="365"/>
      <c r="AC72" s="365"/>
      <c r="AD72" s="365"/>
      <c r="AE72" s="365"/>
      <c r="AF72" s="365"/>
      <c r="AG72" s="365"/>
      <c r="AH72" s="366"/>
      <c r="AI72" s="365"/>
      <c r="AJ72" s="366"/>
      <c r="AK72" s="365"/>
      <c r="AL72" s="366"/>
      <c r="AM72" s="365"/>
      <c r="AN72" s="366"/>
      <c r="AO72" s="365"/>
      <c r="AP72" s="366"/>
    </row>
    <row r="73" spans="3:42" ht="15" hidden="1" x14ac:dyDescent="0.2">
      <c r="C73" s="7"/>
      <c r="D73" s="17" t="str">
        <f>IFERROR(INDEX('Filtered Class List'!$C$2:$C$603,MATCH(C73,'Filtered Class List'!$B$2:$B$603,0)),"")</f>
        <v/>
      </c>
      <c r="E73" s="17"/>
      <c r="F73" s="37">
        <f>ROUND(IFERROR(INDEX('Filtered Class List'!$E$2:$Q$603, MATCH(D73, 'Filtered Class List'!$C$2:$C$603, 0), MATCH(E73, 'Filtered Class List'!$E$1:$Q$1, 0)),0),0)</f>
        <v>0</v>
      </c>
      <c r="G73" s="38">
        <f>+IF(F73=0,0,ROUND($F73*Inputs!$H$28+Inputs!$I$2*12,0))</f>
        <v>0</v>
      </c>
      <c r="H73" s="38">
        <f>+IF(F73=0,0,ROUND(SUM(Inputs!$H$35:$H$37)*12,0))</f>
        <v>0</v>
      </c>
      <c r="I73" s="154">
        <f t="shared" si="1"/>
        <v>0</v>
      </c>
      <c r="J73" s="364"/>
      <c r="K73" s="364"/>
      <c r="L73" s="364"/>
      <c r="M73" s="364"/>
      <c r="N73" s="364"/>
      <c r="O73" s="364"/>
      <c r="P73" s="364"/>
      <c r="Q73" s="364"/>
      <c r="R73" s="364"/>
      <c r="S73" s="364"/>
      <c r="T73" s="364"/>
      <c r="U73" s="364"/>
      <c r="V73" s="365"/>
      <c r="W73" s="365"/>
      <c r="X73" s="365"/>
      <c r="Y73" s="365"/>
      <c r="Z73" s="365"/>
      <c r="AA73" s="365"/>
      <c r="AB73" s="365"/>
      <c r="AC73" s="365"/>
      <c r="AD73" s="365"/>
      <c r="AE73" s="365"/>
      <c r="AF73" s="365"/>
      <c r="AG73" s="365"/>
      <c r="AH73" s="366"/>
      <c r="AI73" s="365"/>
      <c r="AJ73" s="366"/>
      <c r="AK73" s="365"/>
      <c r="AL73" s="366"/>
      <c r="AM73" s="365"/>
      <c r="AN73" s="366"/>
      <c r="AO73" s="365"/>
      <c r="AP73" s="366"/>
    </row>
    <row r="74" spans="3:42" ht="15" hidden="1" x14ac:dyDescent="0.2">
      <c r="C74" s="7"/>
      <c r="D74" s="17" t="str">
        <f>IFERROR(INDEX('Filtered Class List'!$C$2:$C$603,MATCH(C74,'Filtered Class List'!$B$2:$B$603,0)),"")</f>
        <v/>
      </c>
      <c r="E74" s="17"/>
      <c r="F74" s="37">
        <f>ROUND(IFERROR(INDEX('Filtered Class List'!$E$2:$Q$603, MATCH(D74, 'Filtered Class List'!$C$2:$C$603, 0), MATCH(E74, 'Filtered Class List'!$E$1:$Q$1, 0)),0),0)</f>
        <v>0</v>
      </c>
      <c r="G74" s="38">
        <f>+IF(F74=0,0,ROUND($F74*Inputs!$H$28+Inputs!$I$2*12,0))</f>
        <v>0</v>
      </c>
      <c r="H74" s="38">
        <f>+IF(F74=0,0,ROUND(SUM(Inputs!$H$35:$H$37)*12,0))</f>
        <v>0</v>
      </c>
      <c r="I74" s="154">
        <f t="shared" si="1"/>
        <v>0</v>
      </c>
      <c r="J74" s="364"/>
      <c r="K74" s="364"/>
      <c r="L74" s="364"/>
      <c r="M74" s="364"/>
      <c r="N74" s="364"/>
      <c r="O74" s="364"/>
      <c r="P74" s="364"/>
      <c r="Q74" s="364"/>
      <c r="R74" s="364"/>
      <c r="S74" s="364"/>
      <c r="T74" s="364"/>
      <c r="U74" s="364"/>
      <c r="V74" s="365"/>
      <c r="W74" s="365"/>
      <c r="X74" s="365"/>
      <c r="Y74" s="365"/>
      <c r="Z74" s="365"/>
      <c r="AA74" s="365"/>
      <c r="AB74" s="365"/>
      <c r="AC74" s="365"/>
      <c r="AD74" s="365"/>
      <c r="AE74" s="365"/>
      <c r="AF74" s="365"/>
      <c r="AG74" s="365"/>
      <c r="AH74" s="366"/>
      <c r="AI74" s="365"/>
      <c r="AJ74" s="366"/>
      <c r="AK74" s="365"/>
      <c r="AL74" s="366"/>
      <c r="AM74" s="365"/>
      <c r="AN74" s="366"/>
      <c r="AO74" s="365"/>
      <c r="AP74" s="366"/>
    </row>
    <row r="75" spans="3:42" ht="15" hidden="1" x14ac:dyDescent="0.2">
      <c r="C75" s="7"/>
      <c r="D75" s="17" t="str">
        <f>IFERROR(INDEX('Filtered Class List'!$C$2:$C$603,MATCH(C75,'Filtered Class List'!$B$2:$B$603,0)),"")</f>
        <v/>
      </c>
      <c r="E75" s="17"/>
      <c r="F75" s="37">
        <f>ROUND(IFERROR(INDEX('Filtered Class List'!$E$2:$Q$603, MATCH(D75, 'Filtered Class List'!$C$2:$C$603, 0), MATCH(E75, 'Filtered Class List'!$E$1:$Q$1, 0)),0),0)</f>
        <v>0</v>
      </c>
      <c r="G75" s="38">
        <f>+IF(F75=0,0,ROUND($F75*Inputs!$H$28+Inputs!$I$2*12,0))</f>
        <v>0</v>
      </c>
      <c r="H75" s="38">
        <f>+IF(F75=0,0,ROUND(SUM(Inputs!$H$35:$H$37)*12,0))</f>
        <v>0</v>
      </c>
      <c r="I75" s="154">
        <f t="shared" si="1"/>
        <v>0</v>
      </c>
      <c r="J75" s="364"/>
      <c r="K75" s="364"/>
      <c r="L75" s="364"/>
      <c r="M75" s="364"/>
      <c r="N75" s="364"/>
      <c r="O75" s="364"/>
      <c r="P75" s="364"/>
      <c r="Q75" s="364"/>
      <c r="R75" s="364"/>
      <c r="S75" s="364"/>
      <c r="T75" s="364"/>
      <c r="U75" s="364"/>
      <c r="V75" s="365"/>
      <c r="W75" s="365"/>
      <c r="X75" s="365"/>
      <c r="Y75" s="365"/>
      <c r="Z75" s="365"/>
      <c r="AA75" s="365"/>
      <c r="AB75" s="365"/>
      <c r="AC75" s="365"/>
      <c r="AD75" s="365"/>
      <c r="AE75" s="365"/>
      <c r="AF75" s="365"/>
      <c r="AG75" s="365"/>
      <c r="AH75" s="366"/>
      <c r="AI75" s="365"/>
      <c r="AJ75" s="366"/>
      <c r="AK75" s="365"/>
      <c r="AL75" s="366"/>
      <c r="AM75" s="365"/>
      <c r="AN75" s="366"/>
      <c r="AO75" s="365"/>
      <c r="AP75" s="366"/>
    </row>
    <row r="76" spans="3:42" ht="15" hidden="1" x14ac:dyDescent="0.2">
      <c r="C76" s="7"/>
      <c r="D76" s="17" t="str">
        <f>IFERROR(INDEX('Filtered Class List'!$C$2:$C$603,MATCH(C76,'Filtered Class List'!$B$2:$B$603,0)),"")</f>
        <v/>
      </c>
      <c r="E76" s="17"/>
      <c r="F76" s="37">
        <f>ROUND(IFERROR(INDEX('Filtered Class List'!$E$2:$Q$603, MATCH(D76, 'Filtered Class List'!$C$2:$C$603, 0), MATCH(E76, 'Filtered Class List'!$E$1:$Q$1, 0)),0),0)</f>
        <v>0</v>
      </c>
      <c r="G76" s="38">
        <f>+IF(F76=0,0,ROUND($F76*Inputs!$H$28+Inputs!$I$2*12,0))</f>
        <v>0</v>
      </c>
      <c r="H76" s="38">
        <f>+IF(F76=0,0,ROUND(SUM(Inputs!$H$35:$H$37)*12,0))</f>
        <v>0</v>
      </c>
      <c r="I76" s="154">
        <f t="shared" si="1"/>
        <v>0</v>
      </c>
      <c r="J76" s="364"/>
      <c r="K76" s="364"/>
      <c r="L76" s="364"/>
      <c r="M76" s="364"/>
      <c r="N76" s="364"/>
      <c r="O76" s="364"/>
      <c r="P76" s="364"/>
      <c r="Q76" s="364"/>
      <c r="R76" s="364"/>
      <c r="S76" s="364"/>
      <c r="T76" s="364"/>
      <c r="U76" s="364"/>
      <c r="V76" s="365"/>
      <c r="W76" s="365"/>
      <c r="X76" s="365"/>
      <c r="Y76" s="365"/>
      <c r="Z76" s="365"/>
      <c r="AA76" s="365"/>
      <c r="AB76" s="365"/>
      <c r="AC76" s="365"/>
      <c r="AD76" s="365"/>
      <c r="AE76" s="365"/>
      <c r="AF76" s="365"/>
      <c r="AG76" s="365"/>
      <c r="AH76" s="366"/>
      <c r="AI76" s="365"/>
      <c r="AJ76" s="366"/>
      <c r="AK76" s="365"/>
      <c r="AL76" s="366"/>
      <c r="AM76" s="365"/>
      <c r="AN76" s="366"/>
      <c r="AO76" s="365"/>
      <c r="AP76" s="366"/>
    </row>
    <row r="77" spans="3:42" ht="15" hidden="1" x14ac:dyDescent="0.2">
      <c r="C77" s="7"/>
      <c r="D77" s="17" t="str">
        <f>IFERROR(INDEX('Filtered Class List'!$C$2:$C$603,MATCH(C77,'Filtered Class List'!$B$2:$B$603,0)),"")</f>
        <v/>
      </c>
      <c r="E77" s="17"/>
      <c r="F77" s="37">
        <f>ROUND(IFERROR(INDEX('Filtered Class List'!$E$2:$Q$603, MATCH(D77, 'Filtered Class List'!$C$2:$C$603, 0), MATCH(E77, 'Filtered Class List'!$E$1:$Q$1, 0)),0),0)</f>
        <v>0</v>
      </c>
      <c r="G77" s="38">
        <f>+IF(F77=0,0,ROUND($F77*Inputs!$H$28+Inputs!$I$2*12,0))</f>
        <v>0</v>
      </c>
      <c r="H77" s="38">
        <f>+IF(F77=0,0,ROUND(SUM(Inputs!$H$35:$H$37)*12,0))</f>
        <v>0</v>
      </c>
      <c r="I77" s="154">
        <f t="shared" si="1"/>
        <v>0</v>
      </c>
      <c r="J77" s="364"/>
      <c r="K77" s="364"/>
      <c r="L77" s="364"/>
      <c r="M77" s="364"/>
      <c r="N77" s="364"/>
      <c r="O77" s="364"/>
      <c r="P77" s="364"/>
      <c r="Q77" s="364"/>
      <c r="R77" s="364"/>
      <c r="S77" s="364"/>
      <c r="T77" s="364"/>
      <c r="U77" s="364"/>
      <c r="V77" s="365"/>
      <c r="W77" s="365"/>
      <c r="X77" s="365"/>
      <c r="Y77" s="365"/>
      <c r="Z77" s="365"/>
      <c r="AA77" s="365"/>
      <c r="AB77" s="365"/>
      <c r="AC77" s="365"/>
      <c r="AD77" s="365"/>
      <c r="AE77" s="365"/>
      <c r="AF77" s="365"/>
      <c r="AG77" s="365"/>
      <c r="AH77" s="366"/>
      <c r="AI77" s="365"/>
      <c r="AJ77" s="366"/>
      <c r="AK77" s="365"/>
      <c r="AL77" s="366"/>
      <c r="AM77" s="365"/>
      <c r="AN77" s="366"/>
      <c r="AO77" s="365"/>
      <c r="AP77" s="366"/>
    </row>
    <row r="78" spans="3:42" ht="15" hidden="1" x14ac:dyDescent="0.2">
      <c r="C78" s="7"/>
      <c r="D78" s="17" t="str">
        <f>IFERROR(INDEX('Filtered Class List'!$C$2:$C$603,MATCH(C78,'Filtered Class List'!$B$2:$B$603,0)),"")</f>
        <v/>
      </c>
      <c r="E78" s="17"/>
      <c r="F78" s="37">
        <f>ROUND(IFERROR(INDEX('Filtered Class List'!$E$2:$Q$603, MATCH(D78, 'Filtered Class List'!$C$2:$C$603, 0), MATCH(E78, 'Filtered Class List'!$E$1:$Q$1, 0)),0),0)</f>
        <v>0</v>
      </c>
      <c r="G78" s="38">
        <f>+IF(F78=0,0,ROUND($F78*Inputs!$H$28+Inputs!$I$2*12,0))</f>
        <v>0</v>
      </c>
      <c r="H78" s="38">
        <f>+IF(F78=0,0,ROUND(SUM(Inputs!$H$35:$H$37)*12,0))</f>
        <v>0</v>
      </c>
      <c r="I78" s="154">
        <f t="shared" si="1"/>
        <v>0</v>
      </c>
      <c r="J78" s="364"/>
      <c r="K78" s="364"/>
      <c r="L78" s="364"/>
      <c r="M78" s="364"/>
      <c r="N78" s="364"/>
      <c r="O78" s="364"/>
      <c r="P78" s="364"/>
      <c r="Q78" s="364"/>
      <c r="R78" s="364"/>
      <c r="S78" s="364"/>
      <c r="T78" s="364"/>
      <c r="U78" s="364"/>
      <c r="V78" s="365"/>
      <c r="W78" s="365"/>
      <c r="X78" s="365"/>
      <c r="Y78" s="365"/>
      <c r="Z78" s="365"/>
      <c r="AA78" s="365"/>
      <c r="AB78" s="365"/>
      <c r="AC78" s="365"/>
      <c r="AD78" s="365"/>
      <c r="AE78" s="365"/>
      <c r="AF78" s="365"/>
      <c r="AG78" s="365"/>
      <c r="AH78" s="366"/>
      <c r="AI78" s="365"/>
      <c r="AJ78" s="366"/>
      <c r="AK78" s="365"/>
      <c r="AL78" s="366"/>
      <c r="AM78" s="365"/>
      <c r="AN78" s="366"/>
      <c r="AO78" s="365"/>
      <c r="AP78" s="366"/>
    </row>
    <row r="79" spans="3:42" ht="15" hidden="1" x14ac:dyDescent="0.2">
      <c r="C79" s="7"/>
      <c r="D79" s="17" t="str">
        <f>IFERROR(INDEX('Filtered Class List'!$C$2:$C$603,MATCH(C79,'Filtered Class List'!$B$2:$B$603,0)),"")</f>
        <v/>
      </c>
      <c r="E79" s="17"/>
      <c r="F79" s="37">
        <f>ROUND(IFERROR(INDEX('Filtered Class List'!$E$2:$Q$603, MATCH(D79, 'Filtered Class List'!$C$2:$C$603, 0), MATCH(E79, 'Filtered Class List'!$E$1:$Q$1, 0)),0),0)</f>
        <v>0</v>
      </c>
      <c r="G79" s="38">
        <f>+IF(F79=0,0,ROUND($F79*Inputs!$H$28+Inputs!$I$2*12,0))</f>
        <v>0</v>
      </c>
      <c r="H79" s="38">
        <f>+IF(F79=0,0,ROUND(SUM(Inputs!$H$35:$H$37)*12,0))</f>
        <v>0</v>
      </c>
      <c r="I79" s="154">
        <f t="shared" si="1"/>
        <v>0</v>
      </c>
      <c r="J79" s="364"/>
      <c r="K79" s="364"/>
      <c r="L79" s="364"/>
      <c r="M79" s="364"/>
      <c r="N79" s="364"/>
      <c r="O79" s="364"/>
      <c r="P79" s="364"/>
      <c r="Q79" s="364"/>
      <c r="R79" s="364"/>
      <c r="S79" s="364"/>
      <c r="T79" s="364"/>
      <c r="U79" s="364"/>
      <c r="V79" s="365"/>
      <c r="W79" s="365"/>
      <c r="X79" s="365"/>
      <c r="Y79" s="365"/>
      <c r="Z79" s="365"/>
      <c r="AA79" s="365"/>
      <c r="AB79" s="365"/>
      <c r="AC79" s="365"/>
      <c r="AD79" s="365"/>
      <c r="AE79" s="365"/>
      <c r="AF79" s="365"/>
      <c r="AG79" s="365"/>
      <c r="AH79" s="366"/>
      <c r="AI79" s="365"/>
      <c r="AJ79" s="366"/>
      <c r="AK79" s="365"/>
      <c r="AL79" s="366"/>
      <c r="AM79" s="365"/>
      <c r="AN79" s="366"/>
      <c r="AO79" s="365"/>
      <c r="AP79" s="366"/>
    </row>
    <row r="80" spans="3:42" ht="15" hidden="1" x14ac:dyDescent="0.2">
      <c r="C80" s="7"/>
      <c r="D80" s="17" t="str">
        <f>IFERROR(INDEX('Filtered Class List'!$C$2:$C$603,MATCH(C80,'Filtered Class List'!$B$2:$B$603,0)),"")</f>
        <v/>
      </c>
      <c r="E80" s="17"/>
      <c r="F80" s="37">
        <f>ROUND(IFERROR(INDEX('Filtered Class List'!$E$2:$Q$603, MATCH(D80, 'Filtered Class List'!$C$2:$C$603, 0), MATCH(E80, 'Filtered Class List'!$E$1:$Q$1, 0)),0),0)</f>
        <v>0</v>
      </c>
      <c r="G80" s="38">
        <f>+IF(F80=0,0,ROUND($F80*Inputs!$H$28+Inputs!$I$2*12,0))</f>
        <v>0</v>
      </c>
      <c r="H80" s="38">
        <f>+IF(F80=0,0,ROUND(SUM(Inputs!$H$35:$H$37)*12,0))</f>
        <v>0</v>
      </c>
      <c r="I80" s="154">
        <f t="shared" si="1"/>
        <v>0</v>
      </c>
      <c r="J80" s="364"/>
      <c r="K80" s="364"/>
      <c r="L80" s="364"/>
      <c r="M80" s="364"/>
      <c r="N80" s="364"/>
      <c r="O80" s="364"/>
      <c r="P80" s="364"/>
      <c r="Q80" s="364"/>
      <c r="R80" s="364"/>
      <c r="S80" s="364"/>
      <c r="T80" s="364"/>
      <c r="U80" s="364"/>
      <c r="V80" s="365"/>
      <c r="W80" s="365"/>
      <c r="X80" s="365"/>
      <c r="Y80" s="365"/>
      <c r="Z80" s="365"/>
      <c r="AA80" s="365"/>
      <c r="AB80" s="365"/>
      <c r="AC80" s="365"/>
      <c r="AD80" s="365"/>
      <c r="AE80" s="365"/>
      <c r="AF80" s="365"/>
      <c r="AG80" s="365"/>
      <c r="AH80" s="366"/>
      <c r="AI80" s="365"/>
      <c r="AJ80" s="366"/>
      <c r="AK80" s="365"/>
      <c r="AL80" s="366"/>
      <c r="AM80" s="365"/>
      <c r="AN80" s="366"/>
      <c r="AO80" s="365"/>
      <c r="AP80" s="366"/>
    </row>
    <row r="81" spans="3:42" ht="15" hidden="1" x14ac:dyDescent="0.2">
      <c r="C81" s="7"/>
      <c r="D81" s="17" t="str">
        <f>IFERROR(INDEX('Filtered Class List'!$C$2:$C$603,MATCH(C81,'Filtered Class List'!$B$2:$B$603,0)),"")</f>
        <v/>
      </c>
      <c r="E81" s="17"/>
      <c r="F81" s="37">
        <f>ROUND(IFERROR(INDEX('Filtered Class List'!$E$2:$Q$603, MATCH(D81, 'Filtered Class List'!$C$2:$C$603, 0), MATCH(E81, 'Filtered Class List'!$E$1:$Q$1, 0)),0),0)</f>
        <v>0</v>
      </c>
      <c r="G81" s="38">
        <f>+IF(F81=0,0,ROUND($F81*Inputs!$H$28+Inputs!$I$2*12,0))</f>
        <v>0</v>
      </c>
      <c r="H81" s="38">
        <f>+IF(F81=0,0,ROUND(SUM(Inputs!$H$35:$H$37)*12,0))</f>
        <v>0</v>
      </c>
      <c r="I81" s="154">
        <f t="shared" si="1"/>
        <v>0</v>
      </c>
      <c r="J81" s="364"/>
      <c r="K81" s="364"/>
      <c r="L81" s="364"/>
      <c r="M81" s="364"/>
      <c r="N81" s="364"/>
      <c r="O81" s="364"/>
      <c r="P81" s="364"/>
      <c r="Q81" s="364"/>
      <c r="R81" s="364"/>
      <c r="S81" s="364"/>
      <c r="T81" s="364"/>
      <c r="U81" s="364"/>
      <c r="V81" s="365"/>
      <c r="W81" s="365"/>
      <c r="X81" s="365"/>
      <c r="Y81" s="365"/>
      <c r="Z81" s="365"/>
      <c r="AA81" s="365"/>
      <c r="AB81" s="365"/>
      <c r="AC81" s="365"/>
      <c r="AD81" s="365"/>
      <c r="AE81" s="365"/>
      <c r="AF81" s="365"/>
      <c r="AG81" s="365"/>
      <c r="AH81" s="366"/>
      <c r="AI81" s="365"/>
      <c r="AJ81" s="366"/>
      <c r="AK81" s="365"/>
      <c r="AL81" s="366"/>
      <c r="AM81" s="365"/>
      <c r="AN81" s="366"/>
      <c r="AO81" s="365"/>
      <c r="AP81" s="366"/>
    </row>
    <row r="82" spans="3:42" ht="15" hidden="1" x14ac:dyDescent="0.2">
      <c r="C82" s="7"/>
      <c r="D82" s="17" t="str">
        <f>IFERROR(INDEX('Filtered Class List'!$C$2:$C$603,MATCH(C82,'Filtered Class List'!$B$2:$B$603,0)),"")</f>
        <v/>
      </c>
      <c r="E82" s="17"/>
      <c r="F82" s="37">
        <f>ROUND(IFERROR(INDEX('Filtered Class List'!$E$2:$Q$603, MATCH(D82, 'Filtered Class List'!$C$2:$C$603, 0), MATCH(E82, 'Filtered Class List'!$E$1:$Q$1, 0)),0),0)</f>
        <v>0</v>
      </c>
      <c r="G82" s="38">
        <f>+IF(F82=0,0,ROUND($F82*Inputs!$H$28+Inputs!$I$2*12,0))</f>
        <v>0</v>
      </c>
      <c r="H82" s="38">
        <f>+IF(F82=0,0,ROUND(SUM(Inputs!$H$35:$H$37)*12,0))</f>
        <v>0</v>
      </c>
      <c r="I82" s="154">
        <f t="shared" si="1"/>
        <v>0</v>
      </c>
      <c r="J82" s="364"/>
      <c r="K82" s="364"/>
      <c r="L82" s="364"/>
      <c r="M82" s="364"/>
      <c r="N82" s="364"/>
      <c r="O82" s="364"/>
      <c r="P82" s="364"/>
      <c r="Q82" s="364"/>
      <c r="R82" s="364"/>
      <c r="S82" s="364"/>
      <c r="T82" s="364"/>
      <c r="U82" s="364"/>
      <c r="V82" s="365"/>
      <c r="W82" s="365"/>
      <c r="X82" s="365"/>
      <c r="Y82" s="365"/>
      <c r="Z82" s="365"/>
      <c r="AA82" s="365"/>
      <c r="AB82" s="365"/>
      <c r="AC82" s="365"/>
      <c r="AD82" s="365"/>
      <c r="AE82" s="365"/>
      <c r="AF82" s="365"/>
      <c r="AG82" s="365"/>
      <c r="AH82" s="366"/>
      <c r="AI82" s="365"/>
      <c r="AJ82" s="366"/>
      <c r="AK82" s="365"/>
      <c r="AL82" s="366"/>
      <c r="AM82" s="365"/>
      <c r="AN82" s="366"/>
      <c r="AO82" s="365"/>
      <c r="AP82" s="366"/>
    </row>
    <row r="83" spans="3:42" ht="15" hidden="1" x14ac:dyDescent="0.2">
      <c r="C83" s="7"/>
      <c r="D83" s="17" t="str">
        <f>IFERROR(INDEX('Filtered Class List'!$C$2:$C$603,MATCH(C83,'Filtered Class List'!$B$2:$B$603,0)),"")</f>
        <v/>
      </c>
      <c r="E83" s="17"/>
      <c r="F83" s="37">
        <f>ROUND(IFERROR(INDEX('Filtered Class List'!$E$2:$Q$603, MATCH(D83, 'Filtered Class List'!$C$2:$C$603, 0), MATCH(E83, 'Filtered Class List'!$E$1:$Q$1, 0)),0),0)</f>
        <v>0</v>
      </c>
      <c r="G83" s="38">
        <f>+IF(F83=0,0,ROUND($F83*Inputs!$H$28+Inputs!$I$2*12,0))</f>
        <v>0</v>
      </c>
      <c r="H83" s="38">
        <f>+IF(F83=0,0,ROUND(SUM(Inputs!$H$35:$H$37)*12,0))</f>
        <v>0</v>
      </c>
      <c r="I83" s="154">
        <f t="shared" si="1"/>
        <v>0</v>
      </c>
      <c r="J83" s="364"/>
      <c r="K83" s="364"/>
      <c r="L83" s="364"/>
      <c r="M83" s="364"/>
      <c r="N83" s="364"/>
      <c r="O83" s="364"/>
      <c r="P83" s="364"/>
      <c r="Q83" s="364"/>
      <c r="R83" s="364"/>
      <c r="S83" s="364"/>
      <c r="T83" s="364"/>
      <c r="U83" s="364"/>
      <c r="V83" s="365"/>
      <c r="W83" s="365"/>
      <c r="X83" s="365"/>
      <c r="Y83" s="365"/>
      <c r="Z83" s="365"/>
      <c r="AA83" s="365"/>
      <c r="AB83" s="365"/>
      <c r="AC83" s="365"/>
      <c r="AD83" s="365"/>
      <c r="AE83" s="365"/>
      <c r="AF83" s="365"/>
      <c r="AG83" s="365"/>
      <c r="AH83" s="366"/>
      <c r="AI83" s="365"/>
      <c r="AJ83" s="366"/>
      <c r="AK83" s="365"/>
      <c r="AL83" s="366"/>
      <c r="AM83" s="365"/>
      <c r="AN83" s="366"/>
      <c r="AO83" s="365"/>
      <c r="AP83" s="366"/>
    </row>
    <row r="84" spans="3:42" ht="15" hidden="1" x14ac:dyDescent="0.2">
      <c r="C84" s="7"/>
      <c r="D84" s="17" t="str">
        <f>IFERROR(INDEX('Filtered Class List'!$C$2:$C$603,MATCH(C84,'Filtered Class List'!$B$2:$B$603,0)),"")</f>
        <v/>
      </c>
      <c r="E84" s="17"/>
      <c r="F84" s="37">
        <f>ROUND(IFERROR(INDEX('Filtered Class List'!$E$2:$Q$603, MATCH(D84, 'Filtered Class List'!$C$2:$C$603, 0), MATCH(E84, 'Filtered Class List'!$E$1:$Q$1, 0)),0),0)</f>
        <v>0</v>
      </c>
      <c r="G84" s="38">
        <f>+IF(F84=0,0,ROUND($F84*Inputs!$H$28+Inputs!$I$2*12,0))</f>
        <v>0</v>
      </c>
      <c r="H84" s="38">
        <f>+IF(F84=0,0,ROUND(SUM(Inputs!$H$35:$H$37)*12,0))</f>
        <v>0</v>
      </c>
      <c r="I84" s="154">
        <f t="shared" si="1"/>
        <v>0</v>
      </c>
      <c r="J84" s="364"/>
      <c r="K84" s="364"/>
      <c r="L84" s="364"/>
      <c r="M84" s="364"/>
      <c r="N84" s="364"/>
      <c r="O84" s="364"/>
      <c r="P84" s="364"/>
      <c r="Q84" s="364"/>
      <c r="R84" s="364"/>
      <c r="S84" s="364"/>
      <c r="T84" s="364"/>
      <c r="U84" s="364"/>
      <c r="V84" s="365"/>
      <c r="W84" s="365"/>
      <c r="X84" s="365"/>
      <c r="Y84" s="365"/>
      <c r="Z84" s="365"/>
      <c r="AA84" s="365"/>
      <c r="AB84" s="365"/>
      <c r="AC84" s="365"/>
      <c r="AD84" s="365"/>
      <c r="AE84" s="365"/>
      <c r="AF84" s="365"/>
      <c r="AG84" s="365"/>
      <c r="AH84" s="366"/>
      <c r="AI84" s="365"/>
      <c r="AJ84" s="366"/>
      <c r="AK84" s="365"/>
      <c r="AL84" s="366"/>
      <c r="AM84" s="365"/>
      <c r="AN84" s="366"/>
      <c r="AO84" s="365"/>
      <c r="AP84" s="366"/>
    </row>
    <row r="85" spans="3:42" ht="15" hidden="1" x14ac:dyDescent="0.2">
      <c r="C85" s="7"/>
      <c r="D85" s="17" t="str">
        <f>IFERROR(INDEX('Filtered Class List'!$C$2:$C$603,MATCH(C85,'Filtered Class List'!$B$2:$B$603,0)),"")</f>
        <v/>
      </c>
      <c r="E85" s="17"/>
      <c r="F85" s="37">
        <f>ROUND(IFERROR(INDEX('Filtered Class List'!$E$2:$Q$603, MATCH(D85, 'Filtered Class List'!$C$2:$C$603, 0), MATCH(E85, 'Filtered Class List'!$E$1:$Q$1, 0)),0),0)</f>
        <v>0</v>
      </c>
      <c r="G85" s="38">
        <f>+IF(F85=0,0,ROUND($F85*Inputs!$H$28+Inputs!$I$2*12,0))</f>
        <v>0</v>
      </c>
      <c r="H85" s="38">
        <f>+IF(F85=0,0,ROUND(SUM(Inputs!$H$35:$H$37)*12,0))</f>
        <v>0</v>
      </c>
      <c r="I85" s="154">
        <f t="shared" si="1"/>
        <v>0</v>
      </c>
      <c r="J85" s="364"/>
      <c r="K85" s="364"/>
      <c r="L85" s="364"/>
      <c r="M85" s="364"/>
      <c r="N85" s="364"/>
      <c r="O85" s="364"/>
      <c r="P85" s="364"/>
      <c r="Q85" s="364"/>
      <c r="R85" s="364"/>
      <c r="S85" s="364"/>
      <c r="T85" s="364"/>
      <c r="U85" s="364"/>
      <c r="V85" s="365"/>
      <c r="W85" s="365"/>
      <c r="X85" s="365"/>
      <c r="Y85" s="365"/>
      <c r="Z85" s="365"/>
      <c r="AA85" s="365"/>
      <c r="AB85" s="365"/>
      <c r="AC85" s="365"/>
      <c r="AD85" s="365"/>
      <c r="AE85" s="365"/>
      <c r="AF85" s="365"/>
      <c r="AG85" s="365"/>
      <c r="AH85" s="366"/>
      <c r="AI85" s="365"/>
      <c r="AJ85" s="366"/>
      <c r="AK85" s="365"/>
      <c r="AL85" s="366"/>
      <c r="AM85" s="365"/>
      <c r="AN85" s="366"/>
      <c r="AO85" s="365"/>
      <c r="AP85" s="366"/>
    </row>
    <row r="86" spans="3:42" ht="15" hidden="1" x14ac:dyDescent="0.2">
      <c r="C86" s="7"/>
      <c r="D86" s="17" t="str">
        <f>IFERROR(INDEX('Filtered Class List'!$C$2:$C$603,MATCH(C86,'Filtered Class List'!$B$2:$B$603,0)),"")</f>
        <v/>
      </c>
      <c r="E86" s="17"/>
      <c r="F86" s="37">
        <f>ROUND(IFERROR(INDEX('Filtered Class List'!$E$2:$Q$603, MATCH(D86, 'Filtered Class List'!$C$2:$C$603, 0), MATCH(E86, 'Filtered Class List'!$E$1:$Q$1, 0)),0),0)</f>
        <v>0</v>
      </c>
      <c r="G86" s="38">
        <f>+IF(F86=0,0,ROUND($F86*Inputs!$H$28+Inputs!$I$2*12,0))</f>
        <v>0</v>
      </c>
      <c r="H86" s="38">
        <f>+IF(F86=0,0,ROUND(SUM(Inputs!$H$35:$H$37)*12,0))</f>
        <v>0</v>
      </c>
      <c r="I86" s="154">
        <f t="shared" si="1"/>
        <v>0</v>
      </c>
      <c r="J86" s="364"/>
      <c r="K86" s="364"/>
      <c r="L86" s="364"/>
      <c r="M86" s="364"/>
      <c r="N86" s="364"/>
      <c r="O86" s="364"/>
      <c r="P86" s="364"/>
      <c r="Q86" s="364"/>
      <c r="R86" s="364"/>
      <c r="S86" s="364"/>
      <c r="T86" s="364"/>
      <c r="U86" s="364"/>
      <c r="V86" s="365"/>
      <c r="W86" s="365"/>
      <c r="X86" s="365"/>
      <c r="Y86" s="365"/>
      <c r="Z86" s="365"/>
      <c r="AA86" s="365"/>
      <c r="AB86" s="365"/>
      <c r="AC86" s="365"/>
      <c r="AD86" s="365"/>
      <c r="AE86" s="365"/>
      <c r="AF86" s="365"/>
      <c r="AG86" s="365"/>
      <c r="AH86" s="366"/>
      <c r="AI86" s="365"/>
      <c r="AJ86" s="366"/>
      <c r="AK86" s="365"/>
      <c r="AL86" s="366"/>
      <c r="AM86" s="365"/>
      <c r="AN86" s="366"/>
      <c r="AO86" s="365"/>
      <c r="AP86" s="366"/>
    </row>
    <row r="87" spans="3:42" ht="15" hidden="1" x14ac:dyDescent="0.2">
      <c r="C87" s="7"/>
      <c r="D87" s="17" t="str">
        <f>IFERROR(INDEX('Filtered Class List'!$C$2:$C$603,MATCH(C87,'Filtered Class List'!$B$2:$B$603,0)),"")</f>
        <v/>
      </c>
      <c r="E87" s="17"/>
      <c r="F87" s="37">
        <f>ROUND(IFERROR(INDEX('Filtered Class List'!$E$2:$Q$603, MATCH(D87, 'Filtered Class List'!$C$2:$C$603, 0), MATCH(E87, 'Filtered Class List'!$E$1:$Q$1, 0)),0),0)</f>
        <v>0</v>
      </c>
      <c r="G87" s="38">
        <f>+IF(F87=0,0,ROUND($F87*Inputs!$H$28+Inputs!$I$2*12,0))</f>
        <v>0</v>
      </c>
      <c r="H87" s="38">
        <f>+IF(F87=0,0,ROUND(SUM(Inputs!$H$35:$H$37)*12,0))</f>
        <v>0</v>
      </c>
      <c r="I87" s="154">
        <f t="shared" si="1"/>
        <v>0</v>
      </c>
      <c r="J87" s="364"/>
      <c r="K87" s="364"/>
      <c r="L87" s="364"/>
      <c r="M87" s="364"/>
      <c r="N87" s="364"/>
      <c r="O87" s="364"/>
      <c r="P87" s="364"/>
      <c r="Q87" s="364"/>
      <c r="R87" s="364"/>
      <c r="S87" s="364"/>
      <c r="T87" s="364"/>
      <c r="U87" s="364"/>
      <c r="V87" s="365"/>
      <c r="W87" s="365"/>
      <c r="X87" s="365"/>
      <c r="Y87" s="365"/>
      <c r="Z87" s="365"/>
      <c r="AA87" s="365"/>
      <c r="AB87" s="365"/>
      <c r="AC87" s="365"/>
      <c r="AD87" s="365"/>
      <c r="AE87" s="365"/>
      <c r="AF87" s="365"/>
      <c r="AG87" s="365"/>
      <c r="AH87" s="366"/>
      <c r="AI87" s="365"/>
      <c r="AJ87" s="366"/>
      <c r="AK87" s="365"/>
      <c r="AL87" s="366"/>
      <c r="AM87" s="365"/>
      <c r="AN87" s="366"/>
      <c r="AO87" s="365"/>
      <c r="AP87" s="366"/>
    </row>
    <row r="88" spans="3:42" ht="15" hidden="1" x14ac:dyDescent="0.2">
      <c r="C88" s="7"/>
      <c r="D88" s="17" t="str">
        <f>IFERROR(INDEX('Filtered Class List'!$C$2:$C$603,MATCH(C88,'Filtered Class List'!$B$2:$B$603,0)),"")</f>
        <v/>
      </c>
      <c r="E88" s="17"/>
      <c r="F88" s="37">
        <f>ROUND(IFERROR(INDEX('Filtered Class List'!$E$2:$Q$603, MATCH(D88, 'Filtered Class List'!$C$2:$C$603, 0), MATCH(E88, 'Filtered Class List'!$E$1:$Q$1, 0)),0),0)</f>
        <v>0</v>
      </c>
      <c r="G88" s="38">
        <f>+IF(F88=0,0,ROUND($F88*Inputs!$H$28+Inputs!$I$2*12,0))</f>
        <v>0</v>
      </c>
      <c r="H88" s="38">
        <f>+IF(F88=0,0,ROUND(SUM(Inputs!$H$35:$H$37)*12,0))</f>
        <v>0</v>
      </c>
      <c r="I88" s="154">
        <f t="shared" si="1"/>
        <v>0</v>
      </c>
      <c r="J88" s="364"/>
      <c r="K88" s="364"/>
      <c r="L88" s="364"/>
      <c r="M88" s="364"/>
      <c r="N88" s="364"/>
      <c r="O88" s="364"/>
      <c r="P88" s="364"/>
      <c r="Q88" s="364"/>
      <c r="R88" s="364"/>
      <c r="S88" s="364"/>
      <c r="T88" s="364"/>
      <c r="U88" s="364"/>
      <c r="V88" s="365"/>
      <c r="W88" s="365"/>
      <c r="X88" s="365"/>
      <c r="Y88" s="365"/>
      <c r="Z88" s="365"/>
      <c r="AA88" s="365"/>
      <c r="AB88" s="365"/>
      <c r="AC88" s="365"/>
      <c r="AD88" s="365"/>
      <c r="AE88" s="365"/>
      <c r="AF88" s="365"/>
      <c r="AG88" s="365"/>
      <c r="AH88" s="366"/>
      <c r="AI88" s="365"/>
      <c r="AJ88" s="366"/>
      <c r="AK88" s="365"/>
      <c r="AL88" s="366"/>
      <c r="AM88" s="365"/>
      <c r="AN88" s="366"/>
      <c r="AO88" s="365"/>
      <c r="AP88" s="366"/>
    </row>
    <row r="89" spans="3:42" ht="15" hidden="1" x14ac:dyDescent="0.2">
      <c r="C89" s="7"/>
      <c r="D89" s="17" t="str">
        <f>IFERROR(INDEX('Filtered Class List'!$C$2:$C$603,MATCH(C89,'Filtered Class List'!$B$2:$B$603,0)),"")</f>
        <v/>
      </c>
      <c r="E89" s="17"/>
      <c r="F89" s="37">
        <f>ROUND(IFERROR(INDEX('Filtered Class List'!$E$2:$Q$603, MATCH(D89, 'Filtered Class List'!$C$2:$C$603, 0), MATCH(E89, 'Filtered Class List'!$E$1:$Q$1, 0)),0),0)</f>
        <v>0</v>
      </c>
      <c r="G89" s="38">
        <f>+IF(F89=0,0,ROUND($F89*Inputs!$H$28+Inputs!$I$2*12,0))</f>
        <v>0</v>
      </c>
      <c r="H89" s="38">
        <f>+IF(F89=0,0,ROUND(SUM(Inputs!$H$35:$H$37)*12,0))</f>
        <v>0</v>
      </c>
      <c r="I89" s="154">
        <f t="shared" si="1"/>
        <v>0</v>
      </c>
      <c r="J89" s="364"/>
      <c r="K89" s="364"/>
      <c r="L89" s="364"/>
      <c r="M89" s="364"/>
      <c r="N89" s="364"/>
      <c r="O89" s="364"/>
      <c r="P89" s="364"/>
      <c r="Q89" s="364"/>
      <c r="R89" s="364"/>
      <c r="S89" s="364"/>
      <c r="T89" s="364"/>
      <c r="U89" s="364"/>
      <c r="V89" s="365"/>
      <c r="W89" s="365"/>
      <c r="X89" s="365"/>
      <c r="Y89" s="365"/>
      <c r="Z89" s="365"/>
      <c r="AA89" s="365"/>
      <c r="AB89" s="365"/>
      <c r="AC89" s="365"/>
      <c r="AD89" s="365"/>
      <c r="AE89" s="365"/>
      <c r="AF89" s="365"/>
      <c r="AG89" s="365"/>
      <c r="AH89" s="366"/>
      <c r="AI89" s="365"/>
      <c r="AJ89" s="366"/>
      <c r="AK89" s="365"/>
      <c r="AL89" s="366"/>
      <c r="AM89" s="365"/>
      <c r="AN89" s="366"/>
      <c r="AO89" s="365"/>
      <c r="AP89" s="366"/>
    </row>
    <row r="90" spans="3:42" ht="15" hidden="1" x14ac:dyDescent="0.2">
      <c r="C90" s="7"/>
      <c r="D90" s="17" t="str">
        <f>IFERROR(INDEX('Filtered Class List'!$C$2:$C$603,MATCH(C90,'Filtered Class List'!$B$2:$B$603,0)),"")</f>
        <v/>
      </c>
      <c r="E90" s="17"/>
      <c r="F90" s="37">
        <f>ROUND(IFERROR(INDEX('Filtered Class List'!$E$2:$Q$603, MATCH(D90, 'Filtered Class List'!$C$2:$C$603, 0), MATCH(E90, 'Filtered Class List'!$E$1:$Q$1, 0)),0),0)</f>
        <v>0</v>
      </c>
      <c r="G90" s="38">
        <f>+IF(F90=0,0,ROUND($F90*Inputs!$H$28+Inputs!$I$2*12,0))</f>
        <v>0</v>
      </c>
      <c r="H90" s="38">
        <f>+IF(F90=0,0,ROUND(SUM(Inputs!$H$35:$H$37)*12,0))</f>
        <v>0</v>
      </c>
      <c r="I90" s="154">
        <f t="shared" si="1"/>
        <v>0</v>
      </c>
      <c r="J90" s="364"/>
      <c r="K90" s="364"/>
      <c r="L90" s="364"/>
      <c r="M90" s="364"/>
      <c r="N90" s="364"/>
      <c r="O90" s="364"/>
      <c r="P90" s="364"/>
      <c r="Q90" s="364"/>
      <c r="R90" s="364"/>
      <c r="S90" s="364"/>
      <c r="T90" s="364"/>
      <c r="U90" s="364"/>
      <c r="V90" s="365"/>
      <c r="W90" s="365"/>
      <c r="X90" s="365"/>
      <c r="Y90" s="365"/>
      <c r="Z90" s="365"/>
      <c r="AA90" s="365"/>
      <c r="AB90" s="365"/>
      <c r="AC90" s="365"/>
      <c r="AD90" s="365"/>
      <c r="AE90" s="365"/>
      <c r="AF90" s="365"/>
      <c r="AG90" s="365"/>
      <c r="AH90" s="366"/>
      <c r="AI90" s="365"/>
      <c r="AJ90" s="366"/>
      <c r="AK90" s="365"/>
      <c r="AL90" s="366"/>
      <c r="AM90" s="365"/>
      <c r="AN90" s="366"/>
      <c r="AO90" s="365"/>
      <c r="AP90" s="366"/>
    </row>
    <row r="91" spans="3:42" ht="15" hidden="1" x14ac:dyDescent="0.2">
      <c r="C91" s="7"/>
      <c r="D91" s="17" t="str">
        <f>IFERROR(INDEX('Filtered Class List'!$C$2:$C$603,MATCH(C91,'Filtered Class List'!$B$2:$B$603,0)),"")</f>
        <v/>
      </c>
      <c r="E91" s="17"/>
      <c r="F91" s="37">
        <f>ROUND(IFERROR(INDEX('Filtered Class List'!$E$2:$Q$603, MATCH(D91, 'Filtered Class List'!$C$2:$C$603, 0), MATCH(E91, 'Filtered Class List'!$E$1:$Q$1, 0)),0),0)</f>
        <v>0</v>
      </c>
      <c r="G91" s="38">
        <f>+IF(F91=0,0,ROUND($F91*Inputs!$H$28+Inputs!$I$2*12,0))</f>
        <v>0</v>
      </c>
      <c r="H91" s="38">
        <f>+IF(F91=0,0,ROUND(SUM(Inputs!$H$35:$H$37)*12,0))</f>
        <v>0</v>
      </c>
      <c r="I91" s="154">
        <f t="shared" ref="I91:I96" si="2">+SUM(F91:H91)</f>
        <v>0</v>
      </c>
      <c r="J91" s="364"/>
      <c r="K91" s="364"/>
      <c r="L91" s="364"/>
      <c r="M91" s="364"/>
      <c r="N91" s="364"/>
      <c r="O91" s="364"/>
      <c r="P91" s="364"/>
      <c r="Q91" s="364"/>
      <c r="R91" s="364"/>
      <c r="S91" s="364"/>
      <c r="T91" s="364"/>
      <c r="U91" s="364"/>
      <c r="V91" s="365"/>
      <c r="W91" s="365"/>
      <c r="X91" s="365"/>
      <c r="Y91" s="365"/>
      <c r="Z91" s="365"/>
      <c r="AA91" s="365"/>
      <c r="AB91" s="365"/>
      <c r="AC91" s="365"/>
      <c r="AD91" s="365"/>
      <c r="AE91" s="365"/>
      <c r="AF91" s="365"/>
      <c r="AG91" s="365"/>
      <c r="AH91" s="366"/>
      <c r="AI91" s="365"/>
      <c r="AJ91" s="366"/>
      <c r="AK91" s="365"/>
      <c r="AL91" s="366"/>
      <c r="AM91" s="365"/>
      <c r="AN91" s="366"/>
      <c r="AO91" s="365"/>
      <c r="AP91" s="366"/>
    </row>
    <row r="92" spans="3:42" ht="15" hidden="1" x14ac:dyDescent="0.2">
      <c r="C92" s="7"/>
      <c r="D92" s="17" t="str">
        <f>IFERROR(INDEX('Filtered Class List'!$C$2:$C$603,MATCH(C92,'Filtered Class List'!$B$2:$B$603,0)),"")</f>
        <v/>
      </c>
      <c r="E92" s="17"/>
      <c r="F92" s="37">
        <f>ROUND(IFERROR(INDEX('Filtered Class List'!$E$2:$Q$603, MATCH(D92, 'Filtered Class List'!$C$2:$C$603, 0), MATCH(E92, 'Filtered Class List'!$E$1:$Q$1, 0)),0),0)</f>
        <v>0</v>
      </c>
      <c r="G92" s="38">
        <f>+IF(F92=0,0,ROUND($F92*Inputs!$H$28+Inputs!$I$2*12,0))</f>
        <v>0</v>
      </c>
      <c r="H92" s="38">
        <f>+IF(F92=0,0,ROUND(SUM(Inputs!$H$35:$H$37)*12,0))</f>
        <v>0</v>
      </c>
      <c r="I92" s="154">
        <f t="shared" si="2"/>
        <v>0</v>
      </c>
      <c r="J92" s="364"/>
      <c r="K92" s="364"/>
      <c r="L92" s="364"/>
      <c r="M92" s="364"/>
      <c r="N92" s="364"/>
      <c r="O92" s="364"/>
      <c r="P92" s="364"/>
      <c r="Q92" s="364"/>
      <c r="R92" s="364"/>
      <c r="S92" s="364"/>
      <c r="T92" s="364"/>
      <c r="U92" s="364"/>
      <c r="V92" s="365"/>
      <c r="W92" s="365"/>
      <c r="X92" s="365"/>
      <c r="Y92" s="365"/>
      <c r="Z92" s="365"/>
      <c r="AA92" s="365"/>
      <c r="AB92" s="365"/>
      <c r="AC92" s="365"/>
      <c r="AD92" s="365"/>
      <c r="AE92" s="365"/>
      <c r="AF92" s="365"/>
      <c r="AG92" s="365"/>
      <c r="AH92" s="366"/>
      <c r="AI92" s="365"/>
      <c r="AJ92" s="366"/>
      <c r="AK92" s="365"/>
      <c r="AL92" s="366"/>
      <c r="AM92" s="365"/>
      <c r="AN92" s="366"/>
      <c r="AO92" s="365"/>
      <c r="AP92" s="366"/>
    </row>
    <row r="93" spans="3:42" ht="15" hidden="1" x14ac:dyDescent="0.2">
      <c r="C93" s="7"/>
      <c r="D93" s="17" t="str">
        <f>IFERROR(INDEX('Filtered Class List'!$C$2:$C$603,MATCH(C93,'Filtered Class List'!$B$2:$B$603,0)),"")</f>
        <v/>
      </c>
      <c r="E93" s="17"/>
      <c r="F93" s="37">
        <f>ROUND(IFERROR(INDEX('Filtered Class List'!$E$2:$Q$603, MATCH(D93, 'Filtered Class List'!$C$2:$C$603, 0), MATCH(E93, 'Filtered Class List'!$E$1:$Q$1, 0)),0),0)</f>
        <v>0</v>
      </c>
      <c r="G93" s="38">
        <f>+IF(F93=0,0,ROUND($F93*Inputs!$H$28+Inputs!$I$2*12,0))</f>
        <v>0</v>
      </c>
      <c r="H93" s="38">
        <f>+IF(F93=0,0,ROUND(SUM(Inputs!$H$35:$H$37)*12,0))</f>
        <v>0</v>
      </c>
      <c r="I93" s="154">
        <f t="shared" si="2"/>
        <v>0</v>
      </c>
      <c r="J93" s="364"/>
      <c r="K93" s="364"/>
      <c r="L93" s="364"/>
      <c r="M93" s="364"/>
      <c r="N93" s="364"/>
      <c r="O93" s="364"/>
      <c r="P93" s="364"/>
      <c r="Q93" s="364"/>
      <c r="R93" s="364"/>
      <c r="S93" s="364"/>
      <c r="T93" s="364"/>
      <c r="U93" s="364"/>
      <c r="V93" s="365"/>
      <c r="W93" s="365"/>
      <c r="X93" s="365"/>
      <c r="Y93" s="365"/>
      <c r="Z93" s="365"/>
      <c r="AA93" s="365"/>
      <c r="AB93" s="365"/>
      <c r="AC93" s="365"/>
      <c r="AD93" s="365"/>
      <c r="AE93" s="365"/>
      <c r="AF93" s="365"/>
      <c r="AG93" s="365"/>
      <c r="AH93" s="366"/>
      <c r="AI93" s="365"/>
      <c r="AJ93" s="366"/>
      <c r="AK93" s="365"/>
      <c r="AL93" s="366"/>
      <c r="AM93" s="365"/>
      <c r="AN93" s="366"/>
      <c r="AO93" s="365"/>
      <c r="AP93" s="366"/>
    </row>
    <row r="94" spans="3:42" ht="15" hidden="1" x14ac:dyDescent="0.2">
      <c r="C94" s="7"/>
      <c r="D94" s="17" t="str">
        <f>IFERROR(INDEX('Filtered Class List'!$C$2:$C$603,MATCH(C94,'Filtered Class List'!$B$2:$B$603,0)),"")</f>
        <v/>
      </c>
      <c r="E94" s="17"/>
      <c r="F94" s="37">
        <f>ROUND(IFERROR(INDEX('Filtered Class List'!$E$2:$Q$603, MATCH(D94, 'Filtered Class List'!$C$2:$C$603, 0), MATCH(E94, 'Filtered Class List'!$E$1:$Q$1, 0)),0),0)</f>
        <v>0</v>
      </c>
      <c r="G94" s="38">
        <f>+IF(F94=0,0,ROUND($F94*Inputs!$H$28+Inputs!$I$2*12,0))</f>
        <v>0</v>
      </c>
      <c r="H94" s="38">
        <f>+IF(F94=0,0,ROUND(SUM(Inputs!$H$35:$H$37)*12,0))</f>
        <v>0</v>
      </c>
      <c r="I94" s="154">
        <f t="shared" si="2"/>
        <v>0</v>
      </c>
      <c r="J94" s="364"/>
      <c r="K94" s="364"/>
      <c r="L94" s="364"/>
      <c r="M94" s="364"/>
      <c r="N94" s="364"/>
      <c r="O94" s="364"/>
      <c r="P94" s="364"/>
      <c r="Q94" s="364"/>
      <c r="R94" s="364"/>
      <c r="S94" s="364"/>
      <c r="T94" s="364"/>
      <c r="U94" s="364"/>
      <c r="V94" s="365"/>
      <c r="W94" s="365"/>
      <c r="X94" s="365"/>
      <c r="Y94" s="365"/>
      <c r="Z94" s="365"/>
      <c r="AA94" s="365"/>
      <c r="AB94" s="365"/>
      <c r="AC94" s="365"/>
      <c r="AD94" s="365"/>
      <c r="AE94" s="365"/>
      <c r="AF94" s="365"/>
      <c r="AG94" s="365"/>
      <c r="AH94" s="366"/>
      <c r="AI94" s="365"/>
      <c r="AJ94" s="366"/>
      <c r="AK94" s="365"/>
      <c r="AL94" s="366"/>
      <c r="AM94" s="365"/>
      <c r="AN94" s="366"/>
      <c r="AO94" s="365"/>
      <c r="AP94" s="366"/>
    </row>
    <row r="95" spans="3:42" ht="15" hidden="1" x14ac:dyDescent="0.2">
      <c r="C95" s="7"/>
      <c r="D95" s="17" t="str">
        <f>IFERROR(INDEX('Filtered Class List'!$C$2:$C$603,MATCH(C95,'Filtered Class List'!$B$2:$B$603,0)),"")</f>
        <v/>
      </c>
      <c r="E95" s="17"/>
      <c r="F95" s="37">
        <f>ROUND(IFERROR(INDEX('Filtered Class List'!$E$2:$Q$603, MATCH(D95, 'Filtered Class List'!$C$2:$C$603, 0), MATCH(E95, 'Filtered Class List'!$E$1:$Q$1, 0)),0),0)</f>
        <v>0</v>
      </c>
      <c r="G95" s="38">
        <f>+IF(F95=0,0,ROUND($F95*Inputs!$H$28+Inputs!$I$2*12,0))</f>
        <v>0</v>
      </c>
      <c r="H95" s="38">
        <f>+IF(F95=0,0,ROUND(SUM(Inputs!$H$35:$H$37)*12,0))</f>
        <v>0</v>
      </c>
      <c r="I95" s="154">
        <f t="shared" si="2"/>
        <v>0</v>
      </c>
      <c r="J95" s="364"/>
      <c r="K95" s="364"/>
      <c r="L95" s="364"/>
      <c r="M95" s="364"/>
      <c r="N95" s="364"/>
      <c r="O95" s="364"/>
      <c r="P95" s="364"/>
      <c r="Q95" s="364"/>
      <c r="R95" s="364"/>
      <c r="S95" s="364"/>
      <c r="T95" s="364"/>
      <c r="U95" s="364"/>
      <c r="V95" s="365"/>
      <c r="W95" s="365"/>
      <c r="X95" s="365"/>
      <c r="Y95" s="365"/>
      <c r="Z95" s="365"/>
      <c r="AA95" s="365"/>
      <c r="AB95" s="365"/>
      <c r="AC95" s="365"/>
      <c r="AD95" s="365"/>
      <c r="AE95" s="365"/>
      <c r="AF95" s="365"/>
      <c r="AG95" s="365"/>
      <c r="AH95" s="366"/>
      <c r="AI95" s="365"/>
      <c r="AJ95" s="366"/>
      <c r="AK95" s="365"/>
      <c r="AL95" s="366"/>
      <c r="AM95" s="365"/>
      <c r="AN95" s="366"/>
      <c r="AO95" s="365"/>
      <c r="AP95" s="366"/>
    </row>
    <row r="96" spans="3:42" ht="15" hidden="1" x14ac:dyDescent="0.2">
      <c r="C96" s="7"/>
      <c r="D96" s="17" t="str">
        <f>IFERROR(INDEX('Filtered Class List'!$C$2:$C$603,MATCH(C96,'Filtered Class List'!$B$2:$B$603,0)),"")</f>
        <v/>
      </c>
      <c r="E96" s="17"/>
      <c r="F96" s="37">
        <f>ROUND(IFERROR(INDEX('Filtered Class List'!$E$2:$Q$603, MATCH(D96, 'Filtered Class List'!$C$2:$C$603, 0), MATCH(E96, 'Filtered Class List'!$E$1:$Q$1, 0)),0),0)</f>
        <v>0</v>
      </c>
      <c r="G96" s="38">
        <f>+IF(F96=0,0,ROUND($F96*Inputs!$H$28+Inputs!$I$2*12,0))</f>
        <v>0</v>
      </c>
      <c r="H96" s="38">
        <f>+IF(F96=0,0,ROUND(SUM(Inputs!$H$35:$H$37)*12,0))</f>
        <v>0</v>
      </c>
      <c r="I96" s="154">
        <f t="shared" si="2"/>
        <v>0</v>
      </c>
      <c r="J96" s="364"/>
      <c r="K96" s="364"/>
      <c r="L96" s="364"/>
      <c r="M96" s="364"/>
      <c r="N96" s="364"/>
      <c r="O96" s="364"/>
      <c r="P96" s="364"/>
      <c r="Q96" s="364"/>
      <c r="R96" s="364"/>
      <c r="S96" s="364"/>
      <c r="T96" s="364"/>
      <c r="U96" s="364"/>
      <c r="V96" s="365"/>
      <c r="W96" s="365"/>
      <c r="X96" s="365"/>
      <c r="Y96" s="365"/>
      <c r="Z96" s="365"/>
      <c r="AA96" s="365"/>
      <c r="AB96" s="365"/>
      <c r="AC96" s="365"/>
      <c r="AD96" s="365"/>
      <c r="AE96" s="365"/>
      <c r="AF96" s="365"/>
      <c r="AG96" s="365"/>
      <c r="AH96" s="366"/>
      <c r="AI96" s="365"/>
      <c r="AJ96" s="366"/>
      <c r="AK96" s="365"/>
      <c r="AL96" s="366"/>
      <c r="AM96" s="365"/>
      <c r="AN96" s="366"/>
      <c r="AO96" s="365"/>
      <c r="AP96" s="366"/>
    </row>
    <row r="97" spans="2:42" ht="15" hidden="1" x14ac:dyDescent="0.2">
      <c r="B97" s="8"/>
      <c r="C97" s="7"/>
      <c r="D97" s="17" t="str">
        <f>IFERROR(INDEX('Filtered Class List'!$C$2:$C$603,MATCH(C97,'Filtered Class List'!$B$2:$B$603,0)),"")</f>
        <v/>
      </c>
      <c r="E97" s="17"/>
      <c r="F97" s="37">
        <f>ROUND(IFERROR(INDEX('Filtered Class List'!$E$2:$Q$603, MATCH(D97, 'Filtered Class List'!$C$2:$C$603, 0), MATCH(E97, 'Filtered Class List'!$E$1:$Q$1, 0)),0),0)</f>
        <v>0</v>
      </c>
      <c r="G97" s="38">
        <f>+IF(F97=0,0,ROUND($F97*Inputs!$H$28+Inputs!$I$2*12,0))</f>
        <v>0</v>
      </c>
      <c r="H97" s="38">
        <f>+IF(F97=0,0,ROUND(SUM(Inputs!$H$35:$H$37)*12,0))</f>
        <v>0</v>
      </c>
      <c r="I97" s="154">
        <f t="shared" si="0"/>
        <v>0</v>
      </c>
      <c r="J97" s="364"/>
      <c r="K97" s="364"/>
      <c r="L97" s="364"/>
      <c r="M97" s="364"/>
      <c r="N97" s="364"/>
      <c r="O97" s="364"/>
      <c r="P97" s="364"/>
      <c r="Q97" s="364"/>
      <c r="R97" s="364"/>
      <c r="S97" s="364"/>
      <c r="T97" s="364"/>
      <c r="U97" s="364"/>
      <c r="V97" s="365"/>
      <c r="W97" s="365"/>
      <c r="X97" s="365"/>
      <c r="Y97" s="365"/>
      <c r="Z97" s="365"/>
      <c r="AA97" s="365"/>
      <c r="AB97" s="365"/>
      <c r="AC97" s="365"/>
      <c r="AD97" s="365"/>
      <c r="AE97" s="365"/>
      <c r="AF97" s="365"/>
      <c r="AG97" s="365"/>
      <c r="AH97" s="366"/>
      <c r="AI97" s="365"/>
      <c r="AJ97" s="366"/>
      <c r="AK97" s="365"/>
      <c r="AL97" s="366"/>
      <c r="AM97" s="365"/>
      <c r="AN97" s="366"/>
      <c r="AO97" s="365"/>
      <c r="AP97" s="366"/>
    </row>
    <row r="98" spans="2:42" ht="15" hidden="1" x14ac:dyDescent="0.2">
      <c r="B98" s="8"/>
      <c r="C98" s="7"/>
      <c r="D98" s="17" t="str">
        <f>IFERROR(INDEX('Filtered Class List'!$C$2:$C$603,MATCH(C98,'Filtered Class List'!$B$2:$B$603,0)),"")</f>
        <v/>
      </c>
      <c r="E98" s="17"/>
      <c r="F98" s="37">
        <f>ROUND(IFERROR(INDEX('Filtered Class List'!$E$2:$Q$603, MATCH(D98, 'Filtered Class List'!$C$2:$C$603, 0), MATCH(E98, 'Filtered Class List'!$E$1:$Q$1, 0)),0),0)</f>
        <v>0</v>
      </c>
      <c r="G98" s="38">
        <f>+IF(F98=0,0,ROUND($F98*Inputs!$H$28+Inputs!$I$2*12,0))</f>
        <v>0</v>
      </c>
      <c r="H98" s="38">
        <f>+IF(F98=0,0,ROUND(SUM(Inputs!$H$35:$H$37)*12,0))</f>
        <v>0</v>
      </c>
      <c r="I98" s="154">
        <f t="shared" si="0"/>
        <v>0</v>
      </c>
      <c r="J98" s="364"/>
      <c r="K98" s="364"/>
      <c r="L98" s="364"/>
      <c r="M98" s="364"/>
      <c r="N98" s="364"/>
      <c r="O98" s="364"/>
      <c r="P98" s="364"/>
      <c r="Q98" s="364"/>
      <c r="R98" s="364"/>
      <c r="S98" s="364"/>
      <c r="T98" s="364"/>
      <c r="U98" s="364"/>
      <c r="V98" s="365"/>
      <c r="W98" s="365"/>
      <c r="X98" s="365"/>
      <c r="Y98" s="365"/>
      <c r="Z98" s="365"/>
      <c r="AA98" s="365"/>
      <c r="AB98" s="365"/>
      <c r="AC98" s="365"/>
      <c r="AD98" s="365"/>
      <c r="AE98" s="365"/>
      <c r="AF98" s="365"/>
      <c r="AG98" s="365"/>
      <c r="AH98" s="366"/>
      <c r="AI98" s="365"/>
      <c r="AJ98" s="366"/>
      <c r="AK98" s="365"/>
      <c r="AL98" s="366"/>
      <c r="AM98" s="365"/>
      <c r="AN98" s="366"/>
      <c r="AO98" s="365"/>
      <c r="AP98" s="366"/>
    </row>
    <row r="99" spans="2:42" ht="15" hidden="1" x14ac:dyDescent="0.2">
      <c r="B99" s="8"/>
      <c r="C99" s="7"/>
      <c r="D99" s="17" t="str">
        <f>IFERROR(INDEX('Filtered Class List'!$C$2:$C$603,MATCH(C99,'Filtered Class List'!$B$2:$B$603,0)),"")</f>
        <v/>
      </c>
      <c r="E99" s="17"/>
      <c r="F99" s="37">
        <f>ROUND(IFERROR(INDEX('Filtered Class List'!$E$2:$Q$603, MATCH(D99, 'Filtered Class List'!$C$2:$C$603, 0), MATCH(E99, 'Filtered Class List'!$E$1:$Q$1, 0)),0),0)</f>
        <v>0</v>
      </c>
      <c r="G99" s="38">
        <f>+IF(F99=0,0,ROUND($F99*Inputs!$H$28+Inputs!$I$2*12,0))</f>
        <v>0</v>
      </c>
      <c r="H99" s="38">
        <f>+IF(F99=0,0,ROUND(SUM(Inputs!$H$35:$H$37)*12,0))</f>
        <v>0</v>
      </c>
      <c r="I99" s="154">
        <f t="shared" si="0"/>
        <v>0</v>
      </c>
      <c r="J99" s="364"/>
      <c r="K99" s="364"/>
      <c r="L99" s="364"/>
      <c r="M99" s="364"/>
      <c r="N99" s="364"/>
      <c r="O99" s="364"/>
      <c r="P99" s="364"/>
      <c r="Q99" s="364"/>
      <c r="R99" s="364"/>
      <c r="S99" s="364"/>
      <c r="T99" s="364"/>
      <c r="U99" s="364"/>
      <c r="V99" s="365"/>
      <c r="W99" s="365"/>
      <c r="X99" s="365"/>
      <c r="Y99" s="365"/>
      <c r="Z99" s="365"/>
      <c r="AA99" s="365"/>
      <c r="AB99" s="365"/>
      <c r="AC99" s="365"/>
      <c r="AD99" s="365"/>
      <c r="AE99" s="365"/>
      <c r="AF99" s="365"/>
      <c r="AG99" s="365"/>
      <c r="AH99" s="366"/>
      <c r="AI99" s="365"/>
      <c r="AJ99" s="366"/>
      <c r="AK99" s="365"/>
      <c r="AL99" s="366"/>
      <c r="AM99" s="365"/>
      <c r="AN99" s="366"/>
      <c r="AO99" s="365"/>
      <c r="AP99" s="366"/>
    </row>
    <row r="100" spans="2:42" ht="15" hidden="1" x14ac:dyDescent="0.2">
      <c r="B100" s="8"/>
      <c r="C100" s="7"/>
      <c r="D100" s="17" t="str">
        <f>IFERROR(INDEX('Filtered Class List'!$C$2:$C$603,MATCH(C100,'Filtered Class List'!$B$2:$B$603,0)),"")</f>
        <v/>
      </c>
      <c r="E100" s="17"/>
      <c r="F100" s="37">
        <f>ROUND(IFERROR(INDEX('Filtered Class List'!$E$2:$Q$603, MATCH(D100, 'Filtered Class List'!$C$2:$C$603, 0), MATCH(E100, 'Filtered Class List'!$E$1:$Q$1, 0)),0),0)</f>
        <v>0</v>
      </c>
      <c r="G100" s="38">
        <f>+IF(F100=0,0,ROUND($F100*Inputs!$H$28+Inputs!$I$2*12,0))</f>
        <v>0</v>
      </c>
      <c r="H100" s="38">
        <f>+IF(F100=0,0,ROUND(SUM(Inputs!$H$35:$H$37)*12,0))</f>
        <v>0</v>
      </c>
      <c r="I100" s="154">
        <f t="shared" si="0"/>
        <v>0</v>
      </c>
      <c r="J100" s="364"/>
      <c r="K100" s="364"/>
      <c r="L100" s="364"/>
      <c r="M100" s="364"/>
      <c r="N100" s="364"/>
      <c r="O100" s="364"/>
      <c r="P100" s="364"/>
      <c r="Q100" s="364"/>
      <c r="R100" s="364"/>
      <c r="S100" s="364"/>
      <c r="T100" s="364"/>
      <c r="U100" s="364"/>
      <c r="V100" s="365"/>
      <c r="W100" s="365"/>
      <c r="X100" s="365"/>
      <c r="Y100" s="365"/>
      <c r="Z100" s="365"/>
      <c r="AA100" s="365"/>
      <c r="AB100" s="365"/>
      <c r="AC100" s="365"/>
      <c r="AD100" s="365"/>
      <c r="AE100" s="365"/>
      <c r="AF100" s="365"/>
      <c r="AG100" s="365"/>
      <c r="AH100" s="366"/>
      <c r="AI100" s="365"/>
      <c r="AJ100" s="366"/>
      <c r="AK100" s="365"/>
      <c r="AL100" s="366"/>
      <c r="AM100" s="365"/>
      <c r="AN100" s="366"/>
      <c r="AO100" s="365"/>
      <c r="AP100" s="366"/>
    </row>
    <row r="101" spans="2:42" ht="15" hidden="1" x14ac:dyDescent="0.2">
      <c r="B101" s="8"/>
      <c r="C101" s="7"/>
      <c r="D101" s="17" t="str">
        <f>IFERROR(INDEX('Filtered Class List'!$C$2:$C$603,MATCH(C101,'Filtered Class List'!$B$2:$B$603,0)),"")</f>
        <v/>
      </c>
      <c r="E101" s="17"/>
      <c r="F101" s="37">
        <f>ROUND(IFERROR(INDEX('Filtered Class List'!$E$2:$Q$603, MATCH(D101, 'Filtered Class List'!$C$2:$C$603, 0), MATCH(E101, 'Filtered Class List'!$E$1:$Q$1, 0)),0),0)</f>
        <v>0</v>
      </c>
      <c r="G101" s="38">
        <f>+IF(F101=0,0,ROUND($F101*Inputs!$H$28+Inputs!$I$2*12,0))</f>
        <v>0</v>
      </c>
      <c r="H101" s="38">
        <f>+IF(F101=0,0,ROUND(SUM(Inputs!$H$35:$H$37)*12,0))</f>
        <v>0</v>
      </c>
      <c r="I101" s="154">
        <f t="shared" si="0"/>
        <v>0</v>
      </c>
      <c r="J101" s="364"/>
      <c r="K101" s="364"/>
      <c r="L101" s="364"/>
      <c r="M101" s="364"/>
      <c r="N101" s="364"/>
      <c r="O101" s="364"/>
      <c r="P101" s="364"/>
      <c r="Q101" s="364"/>
      <c r="R101" s="364"/>
      <c r="S101" s="364"/>
      <c r="T101" s="364"/>
      <c r="U101" s="364"/>
      <c r="V101" s="365"/>
      <c r="W101" s="365"/>
      <c r="X101" s="365"/>
      <c r="Y101" s="365"/>
      <c r="Z101" s="365"/>
      <c r="AA101" s="365"/>
      <c r="AB101" s="365"/>
      <c r="AC101" s="365"/>
      <c r="AD101" s="365"/>
      <c r="AE101" s="365"/>
      <c r="AF101" s="365"/>
      <c r="AG101" s="365"/>
      <c r="AH101" s="366"/>
      <c r="AI101" s="365"/>
      <c r="AJ101" s="366"/>
      <c r="AK101" s="365"/>
      <c r="AL101" s="366"/>
      <c r="AM101" s="365"/>
      <c r="AN101" s="366"/>
      <c r="AO101" s="365"/>
      <c r="AP101" s="366"/>
    </row>
    <row r="102" spans="2:42" ht="15" hidden="1" x14ac:dyDescent="0.2">
      <c r="B102" s="8"/>
      <c r="C102" s="7"/>
      <c r="D102" s="17" t="str">
        <f>IFERROR(INDEX('Filtered Class List'!$C$2:$C$603,MATCH(C102,'Filtered Class List'!$B$2:$B$603,0)),"")</f>
        <v/>
      </c>
      <c r="E102" s="17"/>
      <c r="F102" s="37">
        <f>ROUND(IFERROR(INDEX('Filtered Class List'!$E$2:$Q$603, MATCH(D102, 'Filtered Class List'!$C$2:$C$603, 0), MATCH(E102, 'Filtered Class List'!$E$1:$Q$1, 0)),0),0)</f>
        <v>0</v>
      </c>
      <c r="G102" s="38">
        <f>+IF(F102=0,0,ROUND($F102*Inputs!$H$28+Inputs!$I$2*12,0))</f>
        <v>0</v>
      </c>
      <c r="H102" s="38">
        <f>+IF(F102=0,0,ROUND(SUM(Inputs!$H$35:$H$37)*12,0))</f>
        <v>0</v>
      </c>
      <c r="I102" s="154">
        <f t="shared" si="0"/>
        <v>0</v>
      </c>
      <c r="J102" s="364"/>
      <c r="K102" s="364"/>
      <c r="L102" s="364"/>
      <c r="M102" s="364"/>
      <c r="N102" s="364"/>
      <c r="O102" s="364"/>
      <c r="P102" s="364"/>
      <c r="Q102" s="364"/>
      <c r="R102" s="364"/>
      <c r="S102" s="364"/>
      <c r="T102" s="364"/>
      <c r="U102" s="364"/>
      <c r="V102" s="365"/>
      <c r="W102" s="365"/>
      <c r="X102" s="365"/>
      <c r="Y102" s="365"/>
      <c r="Z102" s="365"/>
      <c r="AA102" s="365"/>
      <c r="AB102" s="365"/>
      <c r="AC102" s="365"/>
      <c r="AD102" s="365"/>
      <c r="AE102" s="365"/>
      <c r="AF102" s="365"/>
      <c r="AG102" s="365"/>
      <c r="AH102" s="366"/>
      <c r="AI102" s="365"/>
      <c r="AJ102" s="366"/>
      <c r="AK102" s="365"/>
      <c r="AL102" s="366"/>
      <c r="AM102" s="365"/>
      <c r="AN102" s="366"/>
      <c r="AO102" s="365"/>
      <c r="AP102" s="366"/>
    </row>
    <row r="103" spans="2:42" ht="15" hidden="1" x14ac:dyDescent="0.2">
      <c r="B103" s="8"/>
      <c r="C103" s="7"/>
      <c r="D103" s="17" t="str">
        <f>IFERROR(INDEX('Filtered Class List'!$C$2:$C$603,MATCH(C103,'Filtered Class List'!$B$2:$B$603,0)),"")</f>
        <v/>
      </c>
      <c r="E103" s="17"/>
      <c r="F103" s="37">
        <f>ROUND(IFERROR(INDEX('Filtered Class List'!$E$2:$Q$603, MATCH(D103, 'Filtered Class List'!$C$2:$C$603, 0), MATCH(E103, 'Filtered Class List'!$E$1:$Q$1, 0)),0),0)</f>
        <v>0</v>
      </c>
      <c r="G103" s="38">
        <f>+IF(F103=0,0,ROUND($F103*Inputs!$H$28+Inputs!$I$2*12,0))</f>
        <v>0</v>
      </c>
      <c r="H103" s="38">
        <f>+IF(F103=0,0,ROUND(SUM(Inputs!$H$35:$H$37)*12,0))</f>
        <v>0</v>
      </c>
      <c r="I103" s="154">
        <f t="shared" si="0"/>
        <v>0</v>
      </c>
      <c r="J103" s="364"/>
      <c r="K103" s="364"/>
      <c r="L103" s="364"/>
      <c r="M103" s="364"/>
      <c r="N103" s="364"/>
      <c r="O103" s="364"/>
      <c r="P103" s="364"/>
      <c r="Q103" s="364"/>
      <c r="R103" s="364"/>
      <c r="S103" s="364"/>
      <c r="T103" s="364"/>
      <c r="U103" s="364"/>
      <c r="V103" s="365"/>
      <c r="W103" s="365"/>
      <c r="X103" s="365"/>
      <c r="Y103" s="365"/>
      <c r="Z103" s="365"/>
      <c r="AA103" s="365"/>
      <c r="AB103" s="365"/>
      <c r="AC103" s="365"/>
      <c r="AD103" s="365"/>
      <c r="AE103" s="365"/>
      <c r="AF103" s="365"/>
      <c r="AG103" s="365"/>
      <c r="AH103" s="366"/>
      <c r="AI103" s="365"/>
      <c r="AJ103" s="366"/>
      <c r="AK103" s="365"/>
      <c r="AL103" s="366"/>
      <c r="AM103" s="365"/>
      <c r="AN103" s="366"/>
      <c r="AO103" s="365"/>
      <c r="AP103" s="366"/>
    </row>
    <row r="104" spans="2:42" ht="15" hidden="1" x14ac:dyDescent="0.2">
      <c r="B104" s="8"/>
      <c r="C104" s="7"/>
      <c r="D104" s="17" t="str">
        <f>IFERROR(INDEX('Filtered Class List'!$C$2:$C$603,MATCH(C104,'Filtered Class List'!$B$2:$B$603,0)),"")</f>
        <v/>
      </c>
      <c r="E104" s="17"/>
      <c r="F104" s="37">
        <f>ROUND(IFERROR(INDEX('Filtered Class List'!$E$2:$Q$603, MATCH(D104, 'Filtered Class List'!$C$2:$C$603, 0), MATCH(E104, 'Filtered Class List'!$E$1:$Q$1, 0)),0),0)</f>
        <v>0</v>
      </c>
      <c r="G104" s="38">
        <f>+IF(F104=0,0,ROUND($F104*Inputs!$H$28+Inputs!$I$2*12,0))</f>
        <v>0</v>
      </c>
      <c r="H104" s="38">
        <f>+IF(F104=0,0,ROUND(SUM(Inputs!$H$35:$H$37)*12,0))</f>
        <v>0</v>
      </c>
      <c r="I104" s="154">
        <f t="shared" si="0"/>
        <v>0</v>
      </c>
      <c r="J104" s="364"/>
      <c r="K104" s="364"/>
      <c r="L104" s="364"/>
      <c r="M104" s="364"/>
      <c r="N104" s="364"/>
      <c r="O104" s="364"/>
      <c r="P104" s="364"/>
      <c r="Q104" s="364"/>
      <c r="R104" s="364"/>
      <c r="S104" s="364"/>
      <c r="T104" s="364"/>
      <c r="U104" s="364"/>
      <c r="V104" s="365"/>
      <c r="W104" s="365"/>
      <c r="X104" s="365"/>
      <c r="Y104" s="365"/>
      <c r="Z104" s="365"/>
      <c r="AA104" s="365"/>
      <c r="AB104" s="365"/>
      <c r="AC104" s="365"/>
      <c r="AD104" s="365"/>
      <c r="AE104" s="365"/>
      <c r="AF104" s="365"/>
      <c r="AG104" s="365"/>
      <c r="AH104" s="366"/>
      <c r="AI104" s="365"/>
      <c r="AJ104" s="366"/>
      <c r="AK104" s="365"/>
      <c r="AL104" s="366"/>
      <c r="AM104" s="365"/>
      <c r="AN104" s="366"/>
      <c r="AO104" s="365"/>
      <c r="AP104" s="366"/>
    </row>
    <row r="105" spans="2:42" ht="15" hidden="1" x14ac:dyDescent="0.2">
      <c r="B105" s="8"/>
      <c r="C105" s="7"/>
      <c r="D105" s="17" t="str">
        <f>IFERROR(INDEX('Filtered Class List'!$C$2:$C$603,MATCH(C105,'Filtered Class List'!$B$2:$B$603,0)),"")</f>
        <v/>
      </c>
      <c r="E105" s="17"/>
      <c r="F105" s="37">
        <f>ROUND(IFERROR(INDEX('Filtered Class List'!$E$2:$Q$603, MATCH(D105, 'Filtered Class List'!$C$2:$C$603, 0), MATCH(E105, 'Filtered Class List'!$E$1:$Q$1, 0)),0),0)</f>
        <v>0</v>
      </c>
      <c r="G105" s="38">
        <f>+IF(F105=0,0,ROUND($F105*Inputs!$H$28+Inputs!$I$2*12,0))</f>
        <v>0</v>
      </c>
      <c r="H105" s="38">
        <f>+IF(F105=0,0,ROUND(SUM(Inputs!$H$35:$H$37)*12,0))</f>
        <v>0</v>
      </c>
      <c r="I105" s="154">
        <f t="shared" si="0"/>
        <v>0</v>
      </c>
      <c r="J105" s="364"/>
      <c r="K105" s="364"/>
      <c r="L105" s="364"/>
      <c r="M105" s="364"/>
      <c r="N105" s="364"/>
      <c r="O105" s="364"/>
      <c r="P105" s="364"/>
      <c r="Q105" s="364"/>
      <c r="R105" s="364"/>
      <c r="S105" s="364"/>
      <c r="T105" s="364"/>
      <c r="U105" s="364"/>
      <c r="V105" s="365"/>
      <c r="W105" s="365"/>
      <c r="X105" s="365"/>
      <c r="Y105" s="365"/>
      <c r="Z105" s="365"/>
      <c r="AA105" s="365"/>
      <c r="AB105" s="365"/>
      <c r="AC105" s="365"/>
      <c r="AD105" s="365"/>
      <c r="AE105" s="365"/>
      <c r="AF105" s="365"/>
      <c r="AG105" s="365"/>
      <c r="AH105" s="366"/>
      <c r="AI105" s="365"/>
      <c r="AJ105" s="366"/>
      <c r="AK105" s="365"/>
      <c r="AL105" s="366"/>
      <c r="AM105" s="365"/>
      <c r="AN105" s="366"/>
      <c r="AO105" s="365"/>
      <c r="AP105" s="366"/>
    </row>
    <row r="106" spans="2:42" ht="15" x14ac:dyDescent="0.2">
      <c r="B106" s="8"/>
      <c r="C106" s="7"/>
      <c r="D106" s="17" t="str">
        <f>IFERROR(INDEX('Filtered Class List'!$C$2:$C$603,MATCH(C106,'Filtered Class List'!$B$2:$B$603,0)),"")</f>
        <v/>
      </c>
      <c r="E106" s="17"/>
      <c r="F106" s="37">
        <f>ROUND(IFERROR(INDEX('Filtered Class List'!$E$2:$Q$603, MATCH(D106, 'Filtered Class List'!$C$2:$C$603, 0), MATCH(E106, 'Filtered Class List'!$E$1:$Q$1, 0)),0),0)</f>
        <v>0</v>
      </c>
      <c r="G106" s="38">
        <f>+IF(F106=0,0,ROUND($F106*Inputs!$H$28+Inputs!$I$2*12,0))</f>
        <v>0</v>
      </c>
      <c r="H106" s="38">
        <f>+IF(F106=0,0,ROUND(SUM(Inputs!$H$35:$H$37)*12,0))</f>
        <v>0</v>
      </c>
      <c r="I106" s="154">
        <f t="shared" si="0"/>
        <v>0</v>
      </c>
      <c r="J106" s="367"/>
      <c r="K106" s="367"/>
      <c r="L106" s="367"/>
      <c r="M106" s="367"/>
      <c r="N106" s="367"/>
      <c r="O106" s="367"/>
      <c r="P106" s="367"/>
      <c r="Q106" s="367"/>
      <c r="R106" s="367"/>
      <c r="S106" s="367"/>
      <c r="T106" s="367"/>
      <c r="U106" s="368"/>
      <c r="V106" s="365"/>
      <c r="W106" s="365"/>
      <c r="X106" s="365"/>
      <c r="Y106" s="365"/>
      <c r="Z106" s="365"/>
      <c r="AA106" s="365"/>
      <c r="AB106" s="365"/>
      <c r="AC106" s="365"/>
      <c r="AD106" s="365"/>
      <c r="AE106" s="365"/>
      <c r="AF106" s="365"/>
      <c r="AG106" s="365"/>
      <c r="AH106" s="367"/>
      <c r="AI106" s="369"/>
      <c r="AJ106" s="367"/>
      <c r="AK106" s="369"/>
      <c r="AL106" s="367"/>
      <c r="AM106" s="369"/>
      <c r="AN106" s="367"/>
      <c r="AO106" s="369"/>
      <c r="AP106" s="367"/>
    </row>
    <row r="107" spans="2:42" ht="15" x14ac:dyDescent="0.25">
      <c r="B107" s="8" t="s">
        <v>135</v>
      </c>
      <c r="C107" s="18"/>
      <c r="D107" s="18"/>
      <c r="E107" s="18"/>
      <c r="F107" s="18"/>
      <c r="G107" s="18"/>
      <c r="H107" s="256"/>
      <c r="I107" s="257" t="s">
        <v>136</v>
      </c>
      <c r="J107" s="258">
        <f t="shared" ref="J107:U107" si="3">+ROUND(SUMPRODUCT(J7:J106,$I7:$I106)/12,0)</f>
        <v>0</v>
      </c>
      <c r="K107" s="259">
        <f t="shared" si="3"/>
        <v>0</v>
      </c>
      <c r="L107" s="259">
        <f t="shared" si="3"/>
        <v>0</v>
      </c>
      <c r="M107" s="259">
        <f t="shared" si="3"/>
        <v>0</v>
      </c>
      <c r="N107" s="259">
        <f t="shared" si="3"/>
        <v>0</v>
      </c>
      <c r="O107" s="259">
        <f t="shared" si="3"/>
        <v>0</v>
      </c>
      <c r="P107" s="259">
        <f t="shared" si="3"/>
        <v>0</v>
      </c>
      <c r="Q107" s="259">
        <f t="shared" si="3"/>
        <v>0</v>
      </c>
      <c r="R107" s="259">
        <f t="shared" si="3"/>
        <v>0</v>
      </c>
      <c r="S107" s="259">
        <f t="shared" si="3"/>
        <v>0</v>
      </c>
      <c r="T107" s="259">
        <f t="shared" si="3"/>
        <v>0</v>
      </c>
      <c r="U107" s="259">
        <f t="shared" si="3"/>
        <v>0</v>
      </c>
      <c r="V107" s="259">
        <f>+ROUND((SUMPRODUCT(V7:V106,$I7:$I106)/12)*(1+Inputs!$H31),0)</f>
        <v>0</v>
      </c>
      <c r="W107" s="259">
        <f>+ROUND((SUMPRODUCT(W7:W106,$I7:$I106)/12)*(1+Inputs!$H31),0)</f>
        <v>0</v>
      </c>
      <c r="X107" s="259">
        <f>+ROUND((SUMPRODUCT(X7:X106,$I7:$I106)/12)*(1+Inputs!$H31),0)</f>
        <v>0</v>
      </c>
      <c r="Y107" s="259">
        <f>+ROUND((SUMPRODUCT(Y7:Y106,$I7:$I106)/12)*(1+Inputs!$H31),0)</f>
        <v>0</v>
      </c>
      <c r="Z107" s="259">
        <f>+ROUND((SUMPRODUCT(Z7:Z106,$I7:$I106)/12)*(1+Inputs!$H31),0)</f>
        <v>0</v>
      </c>
      <c r="AA107" s="259">
        <f>+ROUND((SUMPRODUCT(AA7:AA106,$I7:$I106)/12)*(1+Inputs!$H31),0)</f>
        <v>0</v>
      </c>
      <c r="AB107" s="259">
        <f>+ROUND((SUMPRODUCT(AB7:AB106,$I7:$I106)/12)*(1+Inputs!$H31),0)</f>
        <v>0</v>
      </c>
      <c r="AC107" s="259">
        <f>+ROUND((SUMPRODUCT(AC7:AC106,$I7:$I106)/12)*(1+Inputs!$H31),0)</f>
        <v>0</v>
      </c>
      <c r="AD107" s="259">
        <f>+ROUND((SUMPRODUCT(AD7:AD106,$I7:$I106)/12)*(1+Inputs!$H31),0)</f>
        <v>0</v>
      </c>
      <c r="AE107" s="259">
        <f>+ROUND((SUMPRODUCT(AE7:AE106,$I7:$I106)/12)*(1+Inputs!$H31),0)</f>
        <v>0</v>
      </c>
      <c r="AF107" s="259">
        <f>+ROUND((SUMPRODUCT(AF7:AF106,$I7:$I106)/12)*(1+Inputs!$H31),0)</f>
        <v>0</v>
      </c>
      <c r="AG107" s="259">
        <f>+ROUND((SUMPRODUCT(AG7:AG106,$I7:$I106)/12)*(1+Inputs!$H31),0)</f>
        <v>0</v>
      </c>
      <c r="AH107" s="259">
        <f>+ROUND(SUMPRODUCT(AH7:AH106,$I7:$I106)*(1+Inputs!$H31),0)</f>
        <v>0</v>
      </c>
      <c r="AI107" s="259">
        <f>+ROUND(SUMPRODUCT(AI7:AI106,$I7:$I106)*(1+Inputs!$H31),0)</f>
        <v>0</v>
      </c>
      <c r="AJ107" s="259">
        <f>+ROUND(SUMPRODUCT(AJ7:AJ106,$I7:$I106)*(1+Inputs!$H31),0)</f>
        <v>0</v>
      </c>
      <c r="AK107" s="259">
        <f>+ROUND(SUMPRODUCT(AK7:AK106,$I7:$I106)*(1+Inputs!$H31),0)</f>
        <v>0</v>
      </c>
      <c r="AL107" s="259">
        <f>+ROUND(SUMPRODUCT(AL7:AL106,$I7:$I106)*(1+Inputs!$H31),0)</f>
        <v>0</v>
      </c>
      <c r="AM107" s="259">
        <f>+ROUND(SUMPRODUCT(AM7:AM106,$I7:$I106)*(1+Inputs!$H31),0)</f>
        <v>0</v>
      </c>
      <c r="AN107" s="259">
        <f>+ROUND(SUMPRODUCT(AN7:AN106,$I7:$I106)*(1+Inputs!$H31),0)</f>
        <v>0</v>
      </c>
      <c r="AO107" s="259">
        <f>+ROUND(SUMPRODUCT(AO7:AO106,$I7:$I106)*(1+Inputs!$H31),0)</f>
        <v>0</v>
      </c>
      <c r="AP107" s="260">
        <f>+ROUND(SUMPRODUCT(AP7:AP106,$I7:$I106)*(1+Inputs!$H31),0)</f>
        <v>0</v>
      </c>
    </row>
    <row r="108" spans="2:42" ht="15" x14ac:dyDescent="0.25">
      <c r="B108" s="8"/>
      <c r="C108" s="18"/>
      <c r="D108" s="18"/>
      <c r="E108" s="18"/>
      <c r="F108" s="18"/>
      <c r="G108" s="18"/>
      <c r="H108" s="256"/>
      <c r="I108" s="261" t="s">
        <v>2084</v>
      </c>
      <c r="J108" s="262">
        <f>SUM(J7:J106)</f>
        <v>0</v>
      </c>
      <c r="K108" s="263">
        <f t="shared" ref="K108:AP108" si="4">SUM(K7:K106)</f>
        <v>0</v>
      </c>
      <c r="L108" s="263">
        <f t="shared" si="4"/>
        <v>0</v>
      </c>
      <c r="M108" s="263">
        <f t="shared" si="4"/>
        <v>0</v>
      </c>
      <c r="N108" s="263">
        <f t="shared" si="4"/>
        <v>0</v>
      </c>
      <c r="O108" s="263">
        <f t="shared" si="4"/>
        <v>0</v>
      </c>
      <c r="P108" s="263">
        <f t="shared" si="4"/>
        <v>0</v>
      </c>
      <c r="Q108" s="263">
        <f t="shared" si="4"/>
        <v>0</v>
      </c>
      <c r="R108" s="263">
        <f t="shared" si="4"/>
        <v>0</v>
      </c>
      <c r="S108" s="263">
        <f t="shared" si="4"/>
        <v>0</v>
      </c>
      <c r="T108" s="263">
        <f t="shared" si="4"/>
        <v>0</v>
      </c>
      <c r="U108" s="263">
        <f t="shared" si="4"/>
        <v>0</v>
      </c>
      <c r="V108" s="263">
        <f t="shared" si="4"/>
        <v>0</v>
      </c>
      <c r="W108" s="263">
        <f t="shared" si="4"/>
        <v>0</v>
      </c>
      <c r="X108" s="263">
        <f t="shared" si="4"/>
        <v>0</v>
      </c>
      <c r="Y108" s="263">
        <f t="shared" si="4"/>
        <v>0</v>
      </c>
      <c r="Z108" s="263">
        <f t="shared" si="4"/>
        <v>0</v>
      </c>
      <c r="AA108" s="263">
        <f t="shared" si="4"/>
        <v>0</v>
      </c>
      <c r="AB108" s="263">
        <f t="shared" si="4"/>
        <v>0</v>
      </c>
      <c r="AC108" s="263">
        <f t="shared" si="4"/>
        <v>0</v>
      </c>
      <c r="AD108" s="263">
        <f t="shared" si="4"/>
        <v>0</v>
      </c>
      <c r="AE108" s="263">
        <f t="shared" si="4"/>
        <v>0</v>
      </c>
      <c r="AF108" s="263">
        <f t="shared" si="4"/>
        <v>0</v>
      </c>
      <c r="AG108" s="263">
        <f t="shared" si="4"/>
        <v>0</v>
      </c>
      <c r="AH108" s="263">
        <f t="shared" si="4"/>
        <v>0</v>
      </c>
      <c r="AI108" s="263">
        <f t="shared" si="4"/>
        <v>0</v>
      </c>
      <c r="AJ108" s="263">
        <f t="shared" si="4"/>
        <v>0</v>
      </c>
      <c r="AK108" s="263">
        <f t="shared" si="4"/>
        <v>0</v>
      </c>
      <c r="AL108" s="263">
        <f t="shared" si="4"/>
        <v>0</v>
      </c>
      <c r="AM108" s="263">
        <f t="shared" si="4"/>
        <v>0</v>
      </c>
      <c r="AN108" s="263">
        <f t="shared" si="4"/>
        <v>0</v>
      </c>
      <c r="AO108" s="263">
        <f t="shared" si="4"/>
        <v>0</v>
      </c>
      <c r="AP108" s="264">
        <f t="shared" si="4"/>
        <v>0</v>
      </c>
    </row>
    <row r="109" spans="2:42" ht="15" x14ac:dyDescent="0.25">
      <c r="B109" s="205">
        <v>2</v>
      </c>
      <c r="C109" s="205" t="s">
        <v>137</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x14ac:dyDescent="0.25">
      <c r="B110" s="249"/>
      <c r="C110" s="250" t="s">
        <v>138</v>
      </c>
      <c r="D110" s="250"/>
      <c r="E110" s="250" t="s">
        <v>139</v>
      </c>
      <c r="F110" s="265" t="s">
        <v>140</v>
      </c>
      <c r="G110" s="250" t="s">
        <v>141</v>
      </c>
      <c r="H110" s="250" t="s">
        <v>142</v>
      </c>
      <c r="I110" s="251" t="s">
        <v>143</v>
      </c>
      <c r="J110" s="252" t="s">
        <v>144</v>
      </c>
      <c r="K110" s="266"/>
      <c r="L110" s="266"/>
      <c r="M110" s="266"/>
      <c r="N110" s="266"/>
      <c r="O110" s="266"/>
      <c r="P110" s="266"/>
      <c r="Q110" s="266"/>
      <c r="R110" s="266"/>
      <c r="S110" s="266"/>
      <c r="T110" s="266"/>
      <c r="U110" s="267"/>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row>
    <row r="111" spans="2:42" ht="15" customHeight="1" x14ac:dyDescent="0.2">
      <c r="B111" s="8"/>
      <c r="C111" s="33"/>
      <c r="D111" s="40"/>
      <c r="E111" s="8"/>
      <c r="F111" s="58"/>
      <c r="G111" s="41"/>
      <c r="H111" s="41"/>
      <c r="I111" s="42"/>
      <c r="J111" s="127"/>
      <c r="K111" s="128"/>
      <c r="L111" s="128"/>
      <c r="M111" s="128"/>
      <c r="N111" s="128"/>
      <c r="O111" s="128"/>
      <c r="P111" s="128"/>
      <c r="Q111" s="128"/>
      <c r="R111" s="128"/>
      <c r="S111" s="128"/>
      <c r="T111" s="128"/>
      <c r="U111" s="129"/>
      <c r="V111" s="130"/>
      <c r="W111" s="131"/>
      <c r="X111" s="131"/>
      <c r="Y111" s="131"/>
      <c r="Z111" s="131"/>
      <c r="AA111" s="131"/>
      <c r="AB111" s="131"/>
      <c r="AC111" s="131"/>
      <c r="AD111" s="131"/>
      <c r="AE111" s="131"/>
      <c r="AF111" s="131"/>
      <c r="AG111" s="132"/>
      <c r="AH111" s="127"/>
      <c r="AI111" s="131"/>
      <c r="AJ111" s="128"/>
      <c r="AK111" s="131"/>
      <c r="AL111" s="128"/>
      <c r="AM111" s="131"/>
      <c r="AN111" s="128"/>
      <c r="AO111" s="131"/>
      <c r="AP111" s="128"/>
    </row>
    <row r="112" spans="2:42" x14ac:dyDescent="0.2">
      <c r="B112" s="8"/>
      <c r="C112" s="33"/>
      <c r="D112" s="40"/>
      <c r="E112" s="8"/>
      <c r="F112" s="58"/>
      <c r="G112" s="41"/>
      <c r="H112" s="41"/>
      <c r="I112" s="42"/>
      <c r="J112" s="127"/>
      <c r="K112" s="128"/>
      <c r="L112" s="128"/>
      <c r="M112" s="128"/>
      <c r="N112" s="128"/>
      <c r="O112" s="128"/>
      <c r="P112" s="128"/>
      <c r="Q112" s="128"/>
      <c r="R112" s="128"/>
      <c r="S112" s="128"/>
      <c r="T112" s="128"/>
      <c r="U112" s="129"/>
      <c r="V112" s="130"/>
      <c r="W112" s="131"/>
      <c r="X112" s="131"/>
      <c r="Y112" s="131"/>
      <c r="Z112" s="131"/>
      <c r="AA112" s="131"/>
      <c r="AB112" s="131"/>
      <c r="AC112" s="131"/>
      <c r="AD112" s="131"/>
      <c r="AE112" s="131"/>
      <c r="AF112" s="131"/>
      <c r="AG112" s="132"/>
      <c r="AH112" s="127"/>
      <c r="AI112" s="131"/>
      <c r="AJ112" s="128"/>
      <c r="AK112" s="131"/>
      <c r="AL112" s="128"/>
      <c r="AM112" s="131"/>
      <c r="AN112" s="128"/>
      <c r="AO112" s="131"/>
      <c r="AP112" s="128"/>
    </row>
    <row r="113" spans="4:42" x14ac:dyDescent="0.2">
      <c r="D113" s="40"/>
      <c r="E113" s="8"/>
      <c r="F113" s="58"/>
      <c r="G113" s="41"/>
      <c r="H113" s="41"/>
      <c r="I113" s="42"/>
      <c r="J113" s="127"/>
      <c r="K113" s="128"/>
      <c r="L113" s="128"/>
      <c r="M113" s="128"/>
      <c r="N113" s="128"/>
      <c r="O113" s="128"/>
      <c r="P113" s="128"/>
      <c r="Q113" s="128"/>
      <c r="R113" s="128"/>
      <c r="S113" s="128"/>
      <c r="T113" s="128"/>
      <c r="U113" s="129"/>
      <c r="V113" s="130"/>
      <c r="W113" s="131"/>
      <c r="X113" s="131"/>
      <c r="Y113" s="131"/>
      <c r="Z113" s="131"/>
      <c r="AA113" s="131"/>
      <c r="AB113" s="131"/>
      <c r="AC113" s="131"/>
      <c r="AD113" s="131"/>
      <c r="AE113" s="131"/>
      <c r="AF113" s="131"/>
      <c r="AG113" s="132"/>
      <c r="AH113" s="127"/>
      <c r="AI113" s="131"/>
      <c r="AJ113" s="128"/>
      <c r="AK113" s="131"/>
      <c r="AL113" s="128"/>
      <c r="AM113" s="131"/>
      <c r="AN113" s="128"/>
      <c r="AO113" s="131"/>
      <c r="AP113" s="128"/>
    </row>
    <row r="114" spans="4:42" x14ac:dyDescent="0.2">
      <c r="D114" s="40"/>
      <c r="E114" s="8"/>
      <c r="F114" s="58"/>
      <c r="G114" s="41"/>
      <c r="H114" s="41"/>
      <c r="I114" s="42"/>
      <c r="J114" s="127"/>
      <c r="K114" s="128"/>
      <c r="L114" s="128"/>
      <c r="M114" s="128"/>
      <c r="N114" s="128"/>
      <c r="O114" s="128"/>
      <c r="P114" s="128"/>
      <c r="Q114" s="128"/>
      <c r="R114" s="128"/>
      <c r="S114" s="128"/>
      <c r="T114" s="128"/>
      <c r="U114" s="129"/>
      <c r="V114" s="130"/>
      <c r="W114" s="131"/>
      <c r="X114" s="131"/>
      <c r="Y114" s="131"/>
      <c r="Z114" s="131"/>
      <c r="AA114" s="131"/>
      <c r="AB114" s="131"/>
      <c r="AC114" s="131"/>
      <c r="AD114" s="131"/>
      <c r="AE114" s="131"/>
      <c r="AF114" s="131"/>
      <c r="AG114" s="132"/>
      <c r="AH114" s="127"/>
      <c r="AI114" s="131"/>
      <c r="AJ114" s="128"/>
      <c r="AK114" s="131"/>
      <c r="AL114" s="128"/>
      <c r="AM114" s="131"/>
      <c r="AN114" s="128"/>
      <c r="AO114" s="131"/>
      <c r="AP114" s="128"/>
    </row>
    <row r="115" spans="4:42" x14ac:dyDescent="0.2">
      <c r="D115" s="40"/>
      <c r="E115" s="8"/>
      <c r="F115" s="58"/>
      <c r="G115" s="41"/>
      <c r="H115" s="41"/>
      <c r="I115" s="42"/>
      <c r="J115" s="127"/>
      <c r="K115" s="128"/>
      <c r="L115" s="128"/>
      <c r="M115" s="128"/>
      <c r="N115" s="128"/>
      <c r="O115" s="128"/>
      <c r="P115" s="128"/>
      <c r="Q115" s="128"/>
      <c r="R115" s="128"/>
      <c r="S115" s="128"/>
      <c r="T115" s="128"/>
      <c r="U115" s="129"/>
      <c r="V115" s="130"/>
      <c r="W115" s="131"/>
      <c r="X115" s="131"/>
      <c r="Y115" s="131"/>
      <c r="Z115" s="131"/>
      <c r="AA115" s="131"/>
      <c r="AB115" s="131"/>
      <c r="AC115" s="131"/>
      <c r="AD115" s="131"/>
      <c r="AE115" s="131"/>
      <c r="AF115" s="131"/>
      <c r="AG115" s="132"/>
      <c r="AH115" s="127"/>
      <c r="AI115" s="131"/>
      <c r="AJ115" s="128"/>
      <c r="AK115" s="131"/>
      <c r="AL115" s="128"/>
      <c r="AM115" s="131"/>
      <c r="AN115" s="128"/>
      <c r="AO115" s="131"/>
      <c r="AP115" s="128"/>
    </row>
    <row r="116" spans="4:42" x14ac:dyDescent="0.2">
      <c r="D116" s="40"/>
      <c r="E116" s="8"/>
      <c r="F116" s="58"/>
      <c r="G116" s="41"/>
      <c r="H116" s="41"/>
      <c r="I116" s="42"/>
      <c r="J116" s="127"/>
      <c r="K116" s="128"/>
      <c r="L116" s="128"/>
      <c r="M116" s="128"/>
      <c r="N116" s="128"/>
      <c r="O116" s="128"/>
      <c r="P116" s="128"/>
      <c r="Q116" s="128"/>
      <c r="R116" s="128"/>
      <c r="S116" s="128"/>
      <c r="T116" s="128"/>
      <c r="U116" s="129"/>
      <c r="V116" s="130"/>
      <c r="W116" s="131"/>
      <c r="X116" s="131"/>
      <c r="Y116" s="131"/>
      <c r="Z116" s="131"/>
      <c r="AA116" s="131"/>
      <c r="AB116" s="131"/>
      <c r="AC116" s="131"/>
      <c r="AD116" s="131"/>
      <c r="AE116" s="131"/>
      <c r="AF116" s="131"/>
      <c r="AG116" s="132"/>
      <c r="AH116" s="127"/>
      <c r="AI116" s="131"/>
      <c r="AJ116" s="128"/>
      <c r="AK116" s="131"/>
      <c r="AL116" s="128"/>
      <c r="AM116" s="131"/>
      <c r="AN116" s="128"/>
      <c r="AO116" s="131"/>
      <c r="AP116" s="128"/>
    </row>
    <row r="117" spans="4:42" x14ac:dyDescent="0.2">
      <c r="D117" s="40"/>
      <c r="E117" s="8"/>
      <c r="F117" s="58"/>
      <c r="G117" s="41"/>
      <c r="H117" s="41"/>
      <c r="I117" s="42"/>
      <c r="J117" s="127"/>
      <c r="K117" s="128"/>
      <c r="L117" s="128"/>
      <c r="M117" s="128"/>
      <c r="N117" s="128"/>
      <c r="O117" s="128"/>
      <c r="P117" s="128"/>
      <c r="Q117" s="128"/>
      <c r="R117" s="128"/>
      <c r="S117" s="128"/>
      <c r="T117" s="128"/>
      <c r="U117" s="129"/>
      <c r="V117" s="130"/>
      <c r="W117" s="131"/>
      <c r="X117" s="131"/>
      <c r="Y117" s="131"/>
      <c r="Z117" s="131"/>
      <c r="AA117" s="131"/>
      <c r="AB117" s="131"/>
      <c r="AC117" s="131"/>
      <c r="AD117" s="131"/>
      <c r="AE117" s="131"/>
      <c r="AF117" s="131"/>
      <c r="AG117" s="132"/>
      <c r="AH117" s="127"/>
      <c r="AI117" s="131"/>
      <c r="AJ117" s="128"/>
      <c r="AK117" s="131"/>
      <c r="AL117" s="128"/>
      <c r="AM117" s="131"/>
      <c r="AN117" s="128"/>
      <c r="AO117" s="131"/>
      <c r="AP117" s="128"/>
    </row>
    <row r="118" spans="4:42" hidden="1" x14ac:dyDescent="0.2">
      <c r="D118" s="40"/>
      <c r="E118" s="8"/>
      <c r="F118" s="58"/>
      <c r="G118" s="41"/>
      <c r="H118" s="41"/>
      <c r="I118" s="42"/>
      <c r="J118" s="127"/>
      <c r="K118" s="128"/>
      <c r="L118" s="128"/>
      <c r="M118" s="128"/>
      <c r="N118" s="128"/>
      <c r="O118" s="128"/>
      <c r="P118" s="128"/>
      <c r="Q118" s="128"/>
      <c r="R118" s="128"/>
      <c r="S118" s="128"/>
      <c r="T118" s="128"/>
      <c r="U118" s="129"/>
      <c r="V118" s="130"/>
      <c r="W118" s="131"/>
      <c r="X118" s="131"/>
      <c r="Y118" s="131"/>
      <c r="Z118" s="131"/>
      <c r="AA118" s="131"/>
      <c r="AB118" s="131"/>
      <c r="AC118" s="131"/>
      <c r="AD118" s="131"/>
      <c r="AE118" s="131"/>
      <c r="AF118" s="131"/>
      <c r="AG118" s="132"/>
      <c r="AH118" s="127"/>
      <c r="AI118" s="131"/>
      <c r="AJ118" s="128"/>
      <c r="AK118" s="131"/>
      <c r="AL118" s="128"/>
      <c r="AM118" s="131"/>
      <c r="AN118" s="128"/>
      <c r="AO118" s="131"/>
      <c r="AP118" s="128"/>
    </row>
    <row r="119" spans="4:42" hidden="1" x14ac:dyDescent="0.2">
      <c r="D119" s="40"/>
      <c r="E119" s="8"/>
      <c r="F119" s="58"/>
      <c r="G119" s="41"/>
      <c r="H119" s="41"/>
      <c r="I119" s="42"/>
      <c r="J119" s="127"/>
      <c r="K119" s="128"/>
      <c r="L119" s="128"/>
      <c r="M119" s="128"/>
      <c r="N119" s="128"/>
      <c r="O119" s="128"/>
      <c r="P119" s="128"/>
      <c r="Q119" s="128"/>
      <c r="R119" s="128"/>
      <c r="S119" s="128"/>
      <c r="T119" s="128"/>
      <c r="U119" s="129"/>
      <c r="V119" s="130"/>
      <c r="W119" s="131"/>
      <c r="X119" s="131"/>
      <c r="Y119" s="131"/>
      <c r="Z119" s="131"/>
      <c r="AA119" s="131"/>
      <c r="AB119" s="131"/>
      <c r="AC119" s="131"/>
      <c r="AD119" s="131"/>
      <c r="AE119" s="131"/>
      <c r="AF119" s="131"/>
      <c r="AG119" s="132"/>
      <c r="AH119" s="127"/>
      <c r="AI119" s="131"/>
      <c r="AJ119" s="128"/>
      <c r="AK119" s="131"/>
      <c r="AL119" s="128"/>
      <c r="AM119" s="131"/>
      <c r="AN119" s="128"/>
      <c r="AO119" s="131"/>
      <c r="AP119" s="128"/>
    </row>
    <row r="120" spans="4:42" hidden="1" x14ac:dyDescent="0.2">
      <c r="D120" s="40"/>
      <c r="E120" s="8"/>
      <c r="F120" s="58"/>
      <c r="G120" s="41"/>
      <c r="H120" s="41"/>
      <c r="I120" s="42"/>
      <c r="J120" s="127"/>
      <c r="K120" s="128"/>
      <c r="L120" s="128"/>
      <c r="M120" s="128"/>
      <c r="N120" s="128"/>
      <c r="O120" s="128"/>
      <c r="P120" s="128"/>
      <c r="Q120" s="128"/>
      <c r="R120" s="128"/>
      <c r="S120" s="128"/>
      <c r="T120" s="128"/>
      <c r="U120" s="129"/>
      <c r="V120" s="130"/>
      <c r="W120" s="131"/>
      <c r="X120" s="131"/>
      <c r="Y120" s="131"/>
      <c r="Z120" s="131"/>
      <c r="AA120" s="131"/>
      <c r="AB120" s="131"/>
      <c r="AC120" s="131"/>
      <c r="AD120" s="131"/>
      <c r="AE120" s="131"/>
      <c r="AF120" s="131"/>
      <c r="AG120" s="132"/>
      <c r="AH120" s="127"/>
      <c r="AI120" s="131"/>
      <c r="AJ120" s="128"/>
      <c r="AK120" s="131"/>
      <c r="AL120" s="128"/>
      <c r="AM120" s="131"/>
      <c r="AN120" s="128"/>
      <c r="AO120" s="131"/>
      <c r="AP120" s="128"/>
    </row>
    <row r="121" spans="4:42" hidden="1" x14ac:dyDescent="0.2">
      <c r="D121" s="40"/>
      <c r="E121" s="8"/>
      <c r="F121" s="58"/>
      <c r="G121" s="41"/>
      <c r="H121" s="41"/>
      <c r="I121" s="42"/>
      <c r="J121" s="127"/>
      <c r="K121" s="128"/>
      <c r="L121" s="128"/>
      <c r="M121" s="128"/>
      <c r="N121" s="128"/>
      <c r="O121" s="128"/>
      <c r="P121" s="128"/>
      <c r="Q121" s="128"/>
      <c r="R121" s="128"/>
      <c r="S121" s="128"/>
      <c r="T121" s="128"/>
      <c r="U121" s="129"/>
      <c r="V121" s="130"/>
      <c r="W121" s="131"/>
      <c r="X121" s="131"/>
      <c r="Y121" s="131"/>
      <c r="Z121" s="131"/>
      <c r="AA121" s="131"/>
      <c r="AB121" s="131"/>
      <c r="AC121" s="131"/>
      <c r="AD121" s="131"/>
      <c r="AE121" s="131"/>
      <c r="AF121" s="131"/>
      <c r="AG121" s="132"/>
      <c r="AH121" s="127"/>
      <c r="AI121" s="131"/>
      <c r="AJ121" s="128"/>
      <c r="AK121" s="131"/>
      <c r="AL121" s="128"/>
      <c r="AM121" s="131"/>
      <c r="AN121" s="128"/>
      <c r="AO121" s="131"/>
      <c r="AP121" s="128"/>
    </row>
    <row r="122" spans="4:42" hidden="1" x14ac:dyDescent="0.2">
      <c r="D122" s="40"/>
      <c r="E122" s="8"/>
      <c r="F122" s="58"/>
      <c r="G122" s="41"/>
      <c r="H122" s="41"/>
      <c r="I122" s="42"/>
      <c r="J122" s="127"/>
      <c r="K122" s="128"/>
      <c r="L122" s="128"/>
      <c r="M122" s="128"/>
      <c r="N122" s="128"/>
      <c r="O122" s="128"/>
      <c r="P122" s="128"/>
      <c r="Q122" s="128"/>
      <c r="R122" s="128"/>
      <c r="S122" s="128"/>
      <c r="T122" s="128"/>
      <c r="U122" s="129"/>
      <c r="V122" s="130"/>
      <c r="W122" s="131"/>
      <c r="X122" s="131"/>
      <c r="Y122" s="131"/>
      <c r="Z122" s="131"/>
      <c r="AA122" s="131"/>
      <c r="AB122" s="131"/>
      <c r="AC122" s="131"/>
      <c r="AD122" s="131"/>
      <c r="AE122" s="131"/>
      <c r="AF122" s="131"/>
      <c r="AG122" s="132"/>
      <c r="AH122" s="127"/>
      <c r="AI122" s="131"/>
      <c r="AJ122" s="128"/>
      <c r="AK122" s="131"/>
      <c r="AL122" s="128"/>
      <c r="AM122" s="131"/>
      <c r="AN122" s="128"/>
      <c r="AO122" s="131"/>
      <c r="AP122" s="128"/>
    </row>
    <row r="123" spans="4:42" hidden="1" x14ac:dyDescent="0.2">
      <c r="D123" s="40"/>
      <c r="E123" s="33"/>
      <c r="F123" s="58"/>
      <c r="G123" s="41"/>
      <c r="H123" s="41"/>
      <c r="I123" s="42"/>
      <c r="J123" s="127"/>
      <c r="K123" s="128"/>
      <c r="L123" s="128"/>
      <c r="M123" s="128"/>
      <c r="N123" s="128"/>
      <c r="O123" s="128"/>
      <c r="P123" s="128"/>
      <c r="Q123" s="128"/>
      <c r="R123" s="128"/>
      <c r="S123" s="128"/>
      <c r="T123" s="128"/>
      <c r="U123" s="129"/>
      <c r="V123" s="130"/>
      <c r="W123" s="131"/>
      <c r="X123" s="131"/>
      <c r="Y123" s="131"/>
      <c r="Z123" s="131"/>
      <c r="AA123" s="131"/>
      <c r="AB123" s="131"/>
      <c r="AC123" s="131"/>
      <c r="AD123" s="131"/>
      <c r="AE123" s="131"/>
      <c r="AF123" s="131"/>
      <c r="AG123" s="132"/>
      <c r="AH123" s="127"/>
      <c r="AI123" s="131"/>
      <c r="AJ123" s="128"/>
      <c r="AK123" s="131"/>
      <c r="AL123" s="128"/>
      <c r="AM123" s="131"/>
      <c r="AN123" s="128"/>
      <c r="AO123" s="131"/>
      <c r="AP123" s="128"/>
    </row>
    <row r="124" spans="4:42" hidden="1" x14ac:dyDescent="0.2">
      <c r="D124" s="40"/>
      <c r="E124" s="33"/>
      <c r="F124" s="58"/>
      <c r="G124" s="41"/>
      <c r="H124" s="41"/>
      <c r="I124" s="42"/>
      <c r="J124" s="127"/>
      <c r="K124" s="128"/>
      <c r="L124" s="128"/>
      <c r="M124" s="128"/>
      <c r="N124" s="128"/>
      <c r="O124" s="128"/>
      <c r="P124" s="128"/>
      <c r="Q124" s="128"/>
      <c r="R124" s="128"/>
      <c r="S124" s="128"/>
      <c r="T124" s="128"/>
      <c r="U124" s="129"/>
      <c r="V124" s="130"/>
      <c r="W124" s="131"/>
      <c r="X124" s="131"/>
      <c r="Y124" s="131"/>
      <c r="Z124" s="131"/>
      <c r="AA124" s="131"/>
      <c r="AB124" s="131"/>
      <c r="AC124" s="131"/>
      <c r="AD124" s="131"/>
      <c r="AE124" s="131"/>
      <c r="AF124" s="131"/>
      <c r="AG124" s="132"/>
      <c r="AH124" s="127"/>
      <c r="AI124" s="131"/>
      <c r="AJ124" s="128"/>
      <c r="AK124" s="131"/>
      <c r="AL124" s="128"/>
      <c r="AM124" s="131"/>
      <c r="AN124" s="128"/>
      <c r="AO124" s="131"/>
      <c r="AP124" s="128"/>
    </row>
    <row r="125" spans="4:42" hidden="1" x14ac:dyDescent="0.2">
      <c r="D125" s="40"/>
      <c r="E125" s="33"/>
      <c r="F125" s="58"/>
      <c r="G125" s="41"/>
      <c r="H125" s="41"/>
      <c r="I125" s="42"/>
      <c r="J125" s="127"/>
      <c r="K125" s="128"/>
      <c r="L125" s="128"/>
      <c r="M125" s="128"/>
      <c r="N125" s="128"/>
      <c r="O125" s="128"/>
      <c r="P125" s="128"/>
      <c r="Q125" s="128"/>
      <c r="R125" s="128"/>
      <c r="S125" s="128"/>
      <c r="T125" s="128"/>
      <c r="U125" s="129"/>
      <c r="V125" s="130"/>
      <c r="W125" s="131"/>
      <c r="X125" s="131"/>
      <c r="Y125" s="131"/>
      <c r="Z125" s="131"/>
      <c r="AA125" s="131"/>
      <c r="AB125" s="131"/>
      <c r="AC125" s="131"/>
      <c r="AD125" s="131"/>
      <c r="AE125" s="131"/>
      <c r="AF125" s="131"/>
      <c r="AG125" s="132"/>
      <c r="AH125" s="127"/>
      <c r="AI125" s="131"/>
      <c r="AJ125" s="128"/>
      <c r="AK125" s="131"/>
      <c r="AL125" s="128"/>
      <c r="AM125" s="131"/>
      <c r="AN125" s="128"/>
      <c r="AO125" s="131"/>
      <c r="AP125" s="128"/>
    </row>
    <row r="126" spans="4:42" hidden="1" x14ac:dyDescent="0.2">
      <c r="D126" s="40"/>
      <c r="E126" s="33"/>
      <c r="F126" s="58"/>
      <c r="G126" s="41"/>
      <c r="H126" s="41"/>
      <c r="I126" s="42"/>
      <c r="J126" s="127"/>
      <c r="K126" s="128"/>
      <c r="L126" s="128"/>
      <c r="M126" s="128"/>
      <c r="N126" s="128"/>
      <c r="O126" s="128"/>
      <c r="P126" s="128"/>
      <c r="Q126" s="128"/>
      <c r="R126" s="128"/>
      <c r="S126" s="128"/>
      <c r="T126" s="128"/>
      <c r="U126" s="129"/>
      <c r="V126" s="130"/>
      <c r="W126" s="131"/>
      <c r="X126" s="131"/>
      <c r="Y126" s="131"/>
      <c r="Z126" s="131"/>
      <c r="AA126" s="131"/>
      <c r="AB126" s="131"/>
      <c r="AC126" s="131"/>
      <c r="AD126" s="131"/>
      <c r="AE126" s="131"/>
      <c r="AF126" s="131"/>
      <c r="AG126" s="132"/>
      <c r="AH126" s="127"/>
      <c r="AI126" s="131"/>
      <c r="AJ126" s="128"/>
      <c r="AK126" s="131"/>
      <c r="AL126" s="128"/>
      <c r="AM126" s="131"/>
      <c r="AN126" s="128"/>
      <c r="AO126" s="131"/>
      <c r="AP126" s="128"/>
    </row>
    <row r="127" spans="4:42" hidden="1" x14ac:dyDescent="0.2">
      <c r="D127" s="40"/>
      <c r="E127" s="33"/>
      <c r="F127" s="58"/>
      <c r="G127" s="41"/>
      <c r="H127" s="41"/>
      <c r="I127" s="42"/>
      <c r="J127" s="127"/>
      <c r="K127" s="128"/>
      <c r="L127" s="128"/>
      <c r="M127" s="128"/>
      <c r="N127" s="128"/>
      <c r="O127" s="128"/>
      <c r="P127" s="128"/>
      <c r="Q127" s="128"/>
      <c r="R127" s="128"/>
      <c r="S127" s="128"/>
      <c r="T127" s="128"/>
      <c r="U127" s="129"/>
      <c r="V127" s="130"/>
      <c r="W127" s="131"/>
      <c r="X127" s="131"/>
      <c r="Y127" s="131"/>
      <c r="Z127" s="131"/>
      <c r="AA127" s="131"/>
      <c r="AB127" s="131"/>
      <c r="AC127" s="131"/>
      <c r="AD127" s="131"/>
      <c r="AE127" s="131"/>
      <c r="AF127" s="131"/>
      <c r="AG127" s="132"/>
      <c r="AH127" s="127"/>
      <c r="AI127" s="131"/>
      <c r="AJ127" s="128"/>
      <c r="AK127" s="131"/>
      <c r="AL127" s="128"/>
      <c r="AM127" s="131"/>
      <c r="AN127" s="128"/>
      <c r="AO127" s="131"/>
      <c r="AP127" s="128"/>
    </row>
    <row r="128" spans="4:42" hidden="1" x14ac:dyDescent="0.2">
      <c r="D128" s="40"/>
      <c r="E128" s="33"/>
      <c r="F128" s="58"/>
      <c r="G128" s="41"/>
      <c r="H128" s="41"/>
      <c r="I128" s="42"/>
      <c r="J128" s="127"/>
      <c r="K128" s="128"/>
      <c r="L128" s="128"/>
      <c r="M128" s="128"/>
      <c r="N128" s="128"/>
      <c r="O128" s="128"/>
      <c r="P128" s="128"/>
      <c r="Q128" s="128"/>
      <c r="R128" s="128"/>
      <c r="S128" s="128"/>
      <c r="T128" s="128"/>
      <c r="U128" s="129"/>
      <c r="V128" s="130"/>
      <c r="W128" s="131"/>
      <c r="X128" s="131"/>
      <c r="Y128" s="131"/>
      <c r="Z128" s="131"/>
      <c r="AA128" s="131"/>
      <c r="AB128" s="131"/>
      <c r="AC128" s="131"/>
      <c r="AD128" s="131"/>
      <c r="AE128" s="131"/>
      <c r="AF128" s="131"/>
      <c r="AG128" s="132"/>
      <c r="AH128" s="127"/>
      <c r="AI128" s="131"/>
      <c r="AJ128" s="128"/>
      <c r="AK128" s="131"/>
      <c r="AL128" s="128"/>
      <c r="AM128" s="131"/>
      <c r="AN128" s="128"/>
      <c r="AO128" s="131"/>
      <c r="AP128" s="128"/>
    </row>
    <row r="129" spans="2:42" hidden="1" x14ac:dyDescent="0.2">
      <c r="B129" s="8"/>
      <c r="C129" s="33"/>
      <c r="D129" s="40"/>
      <c r="E129" s="33"/>
      <c r="F129" s="58"/>
      <c r="G129" s="41"/>
      <c r="H129" s="41"/>
      <c r="I129" s="42"/>
      <c r="J129" s="127"/>
      <c r="K129" s="128"/>
      <c r="L129" s="128"/>
      <c r="M129" s="128"/>
      <c r="N129" s="128"/>
      <c r="O129" s="128"/>
      <c r="P129" s="128"/>
      <c r="Q129" s="128"/>
      <c r="R129" s="128"/>
      <c r="S129" s="128"/>
      <c r="T129" s="128"/>
      <c r="U129" s="129"/>
      <c r="V129" s="130"/>
      <c r="W129" s="131"/>
      <c r="X129" s="131"/>
      <c r="Y129" s="131"/>
      <c r="Z129" s="131"/>
      <c r="AA129" s="131"/>
      <c r="AB129" s="131"/>
      <c r="AC129" s="131"/>
      <c r="AD129" s="131"/>
      <c r="AE129" s="131"/>
      <c r="AF129" s="131"/>
      <c r="AG129" s="132"/>
      <c r="AH129" s="127"/>
      <c r="AI129" s="131"/>
      <c r="AJ129" s="128"/>
      <c r="AK129" s="131"/>
      <c r="AL129" s="128"/>
      <c r="AM129" s="131"/>
      <c r="AN129" s="128"/>
      <c r="AO129" s="131"/>
      <c r="AP129" s="128"/>
    </row>
    <row r="130" spans="2:42" hidden="1" x14ac:dyDescent="0.2">
      <c r="B130" s="8"/>
      <c r="C130" s="33"/>
      <c r="D130" s="40"/>
      <c r="E130" s="33"/>
      <c r="F130" s="58"/>
      <c r="G130" s="41"/>
      <c r="H130" s="41"/>
      <c r="I130" s="42"/>
      <c r="J130" s="127"/>
      <c r="K130" s="128"/>
      <c r="L130" s="128"/>
      <c r="M130" s="128"/>
      <c r="N130" s="128"/>
      <c r="O130" s="128"/>
      <c r="P130" s="128"/>
      <c r="Q130" s="128"/>
      <c r="R130" s="128"/>
      <c r="S130" s="128"/>
      <c r="T130" s="128"/>
      <c r="U130" s="129"/>
      <c r="V130" s="130"/>
      <c r="W130" s="131"/>
      <c r="X130" s="131"/>
      <c r="Y130" s="131"/>
      <c r="Z130" s="131"/>
      <c r="AA130" s="131"/>
      <c r="AB130" s="131"/>
      <c r="AC130" s="131"/>
      <c r="AD130" s="131"/>
      <c r="AE130" s="131"/>
      <c r="AF130" s="131"/>
      <c r="AG130" s="132"/>
      <c r="AH130" s="127"/>
      <c r="AI130" s="131"/>
      <c r="AJ130" s="128"/>
      <c r="AK130" s="131"/>
      <c r="AL130" s="128"/>
      <c r="AM130" s="131"/>
      <c r="AN130" s="128"/>
      <c r="AO130" s="131"/>
      <c r="AP130" s="128"/>
    </row>
    <row r="131" spans="2:42" hidden="1" x14ac:dyDescent="0.2">
      <c r="B131" s="8"/>
      <c r="C131" s="33"/>
      <c r="D131" s="40"/>
      <c r="E131" s="33"/>
      <c r="F131" s="58"/>
      <c r="G131" s="41"/>
      <c r="H131" s="41"/>
      <c r="I131" s="42"/>
      <c r="J131" s="127"/>
      <c r="K131" s="128"/>
      <c r="L131" s="128"/>
      <c r="M131" s="128"/>
      <c r="N131" s="128"/>
      <c r="O131" s="128"/>
      <c r="P131" s="128"/>
      <c r="Q131" s="128"/>
      <c r="R131" s="128"/>
      <c r="S131" s="128"/>
      <c r="T131" s="128"/>
      <c r="U131" s="129"/>
      <c r="V131" s="130"/>
      <c r="W131" s="131"/>
      <c r="X131" s="131"/>
      <c r="Y131" s="131"/>
      <c r="Z131" s="131"/>
      <c r="AA131" s="131"/>
      <c r="AB131" s="131"/>
      <c r="AC131" s="131"/>
      <c r="AD131" s="131"/>
      <c r="AE131" s="131"/>
      <c r="AF131" s="131"/>
      <c r="AG131" s="132"/>
      <c r="AH131" s="127"/>
      <c r="AI131" s="131"/>
      <c r="AJ131" s="128"/>
      <c r="AK131" s="131"/>
      <c r="AL131" s="128"/>
      <c r="AM131" s="131"/>
      <c r="AN131" s="128"/>
      <c r="AO131" s="131"/>
      <c r="AP131" s="128"/>
    </row>
    <row r="132" spans="2:42" hidden="1" x14ac:dyDescent="0.2">
      <c r="B132" s="8"/>
      <c r="C132" s="33"/>
      <c r="D132" s="40"/>
      <c r="E132" s="33"/>
      <c r="F132" s="58"/>
      <c r="G132" s="41"/>
      <c r="H132" s="41"/>
      <c r="I132" s="42"/>
      <c r="J132" s="127"/>
      <c r="K132" s="128"/>
      <c r="L132" s="128"/>
      <c r="M132" s="128"/>
      <c r="N132" s="128"/>
      <c r="O132" s="128"/>
      <c r="P132" s="128"/>
      <c r="Q132" s="128"/>
      <c r="R132" s="128"/>
      <c r="S132" s="128"/>
      <c r="T132" s="128"/>
      <c r="U132" s="129"/>
      <c r="V132" s="130"/>
      <c r="W132" s="131"/>
      <c r="X132" s="131"/>
      <c r="Y132" s="131"/>
      <c r="Z132" s="131"/>
      <c r="AA132" s="131"/>
      <c r="AB132" s="131"/>
      <c r="AC132" s="131"/>
      <c r="AD132" s="131"/>
      <c r="AE132" s="131"/>
      <c r="AF132" s="131"/>
      <c r="AG132" s="132"/>
      <c r="AH132" s="127"/>
      <c r="AI132" s="131"/>
      <c r="AJ132" s="128"/>
      <c r="AK132" s="131"/>
      <c r="AL132" s="128"/>
      <c r="AM132" s="131"/>
      <c r="AN132" s="128"/>
      <c r="AO132" s="131"/>
      <c r="AP132" s="128"/>
    </row>
    <row r="133" spans="2:42" hidden="1" x14ac:dyDescent="0.2">
      <c r="B133" s="8"/>
      <c r="C133" s="33"/>
      <c r="D133" s="40"/>
      <c r="E133" s="33"/>
      <c r="F133" s="58"/>
      <c r="G133" s="41"/>
      <c r="H133" s="41"/>
      <c r="I133" s="42"/>
      <c r="J133" s="127"/>
      <c r="K133" s="128"/>
      <c r="L133" s="128"/>
      <c r="M133" s="128"/>
      <c r="N133" s="128"/>
      <c r="O133" s="128"/>
      <c r="P133" s="128"/>
      <c r="Q133" s="128"/>
      <c r="R133" s="128"/>
      <c r="S133" s="128"/>
      <c r="T133" s="128"/>
      <c r="U133" s="129"/>
      <c r="V133" s="130"/>
      <c r="W133" s="131"/>
      <c r="X133" s="131"/>
      <c r="Y133" s="131"/>
      <c r="Z133" s="131"/>
      <c r="AA133" s="131"/>
      <c r="AB133" s="131"/>
      <c r="AC133" s="131"/>
      <c r="AD133" s="131"/>
      <c r="AE133" s="131"/>
      <c r="AF133" s="131"/>
      <c r="AG133" s="132"/>
      <c r="AH133" s="127"/>
      <c r="AI133" s="131"/>
      <c r="AJ133" s="128"/>
      <c r="AK133" s="131"/>
      <c r="AL133" s="128"/>
      <c r="AM133" s="131"/>
      <c r="AN133" s="128"/>
      <c r="AO133" s="131"/>
      <c r="AP133" s="128"/>
    </row>
    <row r="134" spans="2:42" hidden="1" x14ac:dyDescent="0.2">
      <c r="B134" s="8"/>
      <c r="C134" s="33"/>
      <c r="D134" s="40"/>
      <c r="E134" s="33"/>
      <c r="F134" s="58"/>
      <c r="G134" s="41"/>
      <c r="H134" s="41"/>
      <c r="I134" s="42"/>
      <c r="J134" s="127"/>
      <c r="K134" s="128"/>
      <c r="L134" s="128"/>
      <c r="M134" s="128"/>
      <c r="N134" s="128"/>
      <c r="O134" s="128"/>
      <c r="P134" s="128"/>
      <c r="Q134" s="128"/>
      <c r="R134" s="128"/>
      <c r="S134" s="128"/>
      <c r="T134" s="128"/>
      <c r="U134" s="129"/>
      <c r="V134" s="130"/>
      <c r="W134" s="131"/>
      <c r="X134" s="131"/>
      <c r="Y134" s="131"/>
      <c r="Z134" s="131"/>
      <c r="AA134" s="131"/>
      <c r="AB134" s="131"/>
      <c r="AC134" s="131"/>
      <c r="AD134" s="131"/>
      <c r="AE134" s="131"/>
      <c r="AF134" s="131"/>
      <c r="AG134" s="132"/>
      <c r="AH134" s="127"/>
      <c r="AI134" s="131"/>
      <c r="AJ134" s="128"/>
      <c r="AK134" s="131"/>
      <c r="AL134" s="128"/>
      <c r="AM134" s="131"/>
      <c r="AN134" s="128"/>
      <c r="AO134" s="131"/>
      <c r="AP134" s="128"/>
    </row>
    <row r="135" spans="2:42" hidden="1" x14ac:dyDescent="0.2">
      <c r="B135" s="8"/>
      <c r="C135" s="33"/>
      <c r="D135" s="40"/>
      <c r="E135" s="33"/>
      <c r="F135" s="58"/>
      <c r="G135" s="41"/>
      <c r="H135" s="41"/>
      <c r="I135" s="42"/>
      <c r="J135" s="127"/>
      <c r="K135" s="128"/>
      <c r="L135" s="128"/>
      <c r="M135" s="128"/>
      <c r="N135" s="128"/>
      <c r="O135" s="128"/>
      <c r="P135" s="128"/>
      <c r="Q135" s="128"/>
      <c r="R135" s="128"/>
      <c r="S135" s="128"/>
      <c r="T135" s="128"/>
      <c r="U135" s="129"/>
      <c r="V135" s="130"/>
      <c r="W135" s="131"/>
      <c r="X135" s="131"/>
      <c r="Y135" s="131"/>
      <c r="Z135" s="131"/>
      <c r="AA135" s="131"/>
      <c r="AB135" s="131"/>
      <c r="AC135" s="131"/>
      <c r="AD135" s="131"/>
      <c r="AE135" s="131"/>
      <c r="AF135" s="131"/>
      <c r="AG135" s="132"/>
      <c r="AH135" s="127"/>
      <c r="AI135" s="131"/>
      <c r="AJ135" s="128"/>
      <c r="AK135" s="131"/>
      <c r="AL135" s="128"/>
      <c r="AM135" s="131"/>
      <c r="AN135" s="128"/>
      <c r="AO135" s="131"/>
      <c r="AP135" s="128"/>
    </row>
    <row r="136" spans="2:42" hidden="1" x14ac:dyDescent="0.2">
      <c r="B136" s="8"/>
      <c r="C136" s="33"/>
      <c r="D136" s="40"/>
      <c r="E136" s="33"/>
      <c r="F136" s="58"/>
      <c r="G136" s="41"/>
      <c r="H136" s="41"/>
      <c r="I136" s="42"/>
      <c r="J136" s="127"/>
      <c r="K136" s="133"/>
      <c r="L136" s="133"/>
      <c r="M136" s="133"/>
      <c r="N136" s="133"/>
      <c r="O136" s="133"/>
      <c r="P136" s="133"/>
      <c r="Q136" s="133"/>
      <c r="R136" s="133"/>
      <c r="S136" s="133"/>
      <c r="T136" s="133"/>
      <c r="U136" s="134"/>
      <c r="V136" s="135"/>
      <c r="W136" s="136"/>
      <c r="X136" s="136"/>
      <c r="Y136" s="136"/>
      <c r="Z136" s="136"/>
      <c r="AA136" s="136"/>
      <c r="AB136" s="136"/>
      <c r="AC136" s="136"/>
      <c r="AD136" s="136"/>
      <c r="AE136" s="136"/>
      <c r="AF136" s="136"/>
      <c r="AG136" s="137"/>
      <c r="AH136" s="138"/>
      <c r="AI136" s="136"/>
      <c r="AJ136" s="133"/>
      <c r="AK136" s="136"/>
      <c r="AL136" s="133"/>
      <c r="AM136" s="136"/>
      <c r="AN136" s="133"/>
      <c r="AO136" s="136"/>
      <c r="AP136" s="133"/>
    </row>
    <row r="137" spans="2:42" x14ac:dyDescent="0.2">
      <c r="B137" s="8"/>
      <c r="C137" s="33"/>
      <c r="D137" s="40"/>
      <c r="E137" s="33"/>
      <c r="F137" s="58"/>
      <c r="G137" s="41"/>
      <c r="H137" s="41"/>
      <c r="I137" s="42"/>
      <c r="J137" s="127"/>
      <c r="K137" s="133"/>
      <c r="L137" s="133"/>
      <c r="M137" s="133"/>
      <c r="N137" s="133"/>
      <c r="O137" s="133"/>
      <c r="P137" s="133"/>
      <c r="Q137" s="133"/>
      <c r="R137" s="133"/>
      <c r="S137" s="133"/>
      <c r="T137" s="133"/>
      <c r="U137" s="134"/>
      <c r="V137" s="135"/>
      <c r="W137" s="136"/>
      <c r="X137" s="136"/>
      <c r="Y137" s="136"/>
      <c r="Z137" s="136"/>
      <c r="AA137" s="136"/>
      <c r="AB137" s="136"/>
      <c r="AC137" s="136"/>
      <c r="AD137" s="136"/>
      <c r="AE137" s="136"/>
      <c r="AF137" s="136"/>
      <c r="AG137" s="137"/>
      <c r="AH137" s="138"/>
      <c r="AI137" s="136"/>
      <c r="AJ137" s="133"/>
      <c r="AK137" s="136"/>
      <c r="AL137" s="133"/>
      <c r="AM137" s="136"/>
      <c r="AN137" s="133"/>
      <c r="AO137" s="136"/>
      <c r="AP137" s="133"/>
    </row>
    <row r="138" spans="2:42" s="8" customFormat="1" ht="15.75" thickBot="1" x14ac:dyDescent="0.3">
      <c r="B138" s="8" t="s">
        <v>135</v>
      </c>
      <c r="C138" s="18"/>
      <c r="D138" s="18"/>
      <c r="E138" s="18"/>
      <c r="F138" s="39"/>
      <c r="G138" s="39"/>
      <c r="H138" s="256"/>
      <c r="I138" s="257" t="s">
        <v>145</v>
      </c>
      <c r="J138" s="269">
        <f t="shared" ref="J138:AP138" si="5">ROUND(+SUM(J111:J137),0)</f>
        <v>0</v>
      </c>
      <c r="K138" s="269">
        <f t="shared" si="5"/>
        <v>0</v>
      </c>
      <c r="L138" s="269">
        <f t="shared" si="5"/>
        <v>0</v>
      </c>
      <c r="M138" s="269">
        <f t="shared" si="5"/>
        <v>0</v>
      </c>
      <c r="N138" s="269">
        <f t="shared" si="5"/>
        <v>0</v>
      </c>
      <c r="O138" s="269">
        <f t="shared" si="5"/>
        <v>0</v>
      </c>
      <c r="P138" s="269">
        <f t="shared" si="5"/>
        <v>0</v>
      </c>
      <c r="Q138" s="269">
        <f t="shared" si="5"/>
        <v>0</v>
      </c>
      <c r="R138" s="269">
        <f t="shared" si="5"/>
        <v>0</v>
      </c>
      <c r="S138" s="269">
        <f t="shared" si="5"/>
        <v>0</v>
      </c>
      <c r="T138" s="269">
        <f t="shared" si="5"/>
        <v>0</v>
      </c>
      <c r="U138" s="269">
        <f t="shared" si="5"/>
        <v>0</v>
      </c>
      <c r="V138" s="269">
        <f t="shared" si="5"/>
        <v>0</v>
      </c>
      <c r="W138" s="269">
        <f t="shared" si="5"/>
        <v>0</v>
      </c>
      <c r="X138" s="269">
        <f t="shared" si="5"/>
        <v>0</v>
      </c>
      <c r="Y138" s="269">
        <f t="shared" si="5"/>
        <v>0</v>
      </c>
      <c r="Z138" s="269">
        <f t="shared" si="5"/>
        <v>0</v>
      </c>
      <c r="AA138" s="269">
        <f t="shared" si="5"/>
        <v>0</v>
      </c>
      <c r="AB138" s="269">
        <f t="shared" si="5"/>
        <v>0</v>
      </c>
      <c r="AC138" s="269">
        <f t="shared" si="5"/>
        <v>0</v>
      </c>
      <c r="AD138" s="269">
        <f t="shared" si="5"/>
        <v>0</v>
      </c>
      <c r="AE138" s="269">
        <f t="shared" si="5"/>
        <v>0</v>
      </c>
      <c r="AF138" s="269">
        <f t="shared" si="5"/>
        <v>0</v>
      </c>
      <c r="AG138" s="269">
        <f t="shared" si="5"/>
        <v>0</v>
      </c>
      <c r="AH138" s="269">
        <f t="shared" si="5"/>
        <v>0</v>
      </c>
      <c r="AI138" s="269">
        <f t="shared" si="5"/>
        <v>0</v>
      </c>
      <c r="AJ138" s="269">
        <f t="shared" si="5"/>
        <v>0</v>
      </c>
      <c r="AK138" s="269">
        <f t="shared" si="5"/>
        <v>0</v>
      </c>
      <c r="AL138" s="269">
        <f t="shared" si="5"/>
        <v>0</v>
      </c>
      <c r="AM138" s="269">
        <f t="shared" si="5"/>
        <v>0</v>
      </c>
      <c r="AN138" s="269">
        <f t="shared" si="5"/>
        <v>0</v>
      </c>
      <c r="AO138" s="269">
        <f t="shared" si="5"/>
        <v>0</v>
      </c>
      <c r="AP138" s="269">
        <f t="shared" si="5"/>
        <v>0</v>
      </c>
    </row>
    <row r="139" spans="2:42" ht="15" x14ac:dyDescent="0.2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x14ac:dyDescent="0.25">
      <c r="B140" s="205">
        <v>3</v>
      </c>
      <c r="C140" s="205" t="s">
        <v>146</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28.5" customHeight="1" x14ac:dyDescent="0.25">
      <c r="B141" s="249"/>
      <c r="C141" s="250" t="s">
        <v>138</v>
      </c>
      <c r="D141" s="250"/>
      <c r="E141" s="250" t="s">
        <v>147</v>
      </c>
      <c r="F141" s="265" t="s">
        <v>140</v>
      </c>
      <c r="G141" s="250" t="s">
        <v>141</v>
      </c>
      <c r="H141" s="250" t="s">
        <v>142</v>
      </c>
      <c r="I141" s="251" t="s">
        <v>143</v>
      </c>
      <c r="J141" s="252" t="s">
        <v>144</v>
      </c>
      <c r="K141" s="270"/>
      <c r="L141" s="270"/>
      <c r="M141" s="270"/>
      <c r="N141" s="270"/>
      <c r="O141" s="270"/>
      <c r="P141" s="270"/>
      <c r="Q141" s="270"/>
      <c r="R141" s="270"/>
      <c r="S141" s="270"/>
      <c r="T141" s="270"/>
      <c r="U141" s="271"/>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row>
    <row r="142" spans="2:42" x14ac:dyDescent="0.2">
      <c r="B142" s="8"/>
      <c r="C142" s="33"/>
      <c r="D142" s="33"/>
      <c r="E142" s="8"/>
      <c r="F142" s="58"/>
      <c r="G142" s="47"/>
      <c r="H142" s="47"/>
      <c r="I142" s="42"/>
      <c r="J142" s="127"/>
      <c r="K142" s="127"/>
      <c r="L142" s="127"/>
      <c r="M142" s="127"/>
      <c r="N142" s="127"/>
      <c r="O142" s="127"/>
      <c r="P142" s="127"/>
      <c r="Q142" s="127"/>
      <c r="R142" s="127"/>
      <c r="S142" s="127"/>
      <c r="T142" s="127"/>
      <c r="U142" s="139"/>
      <c r="V142" s="130"/>
      <c r="W142" s="131"/>
      <c r="X142" s="131"/>
      <c r="Y142" s="131"/>
      <c r="Z142" s="131"/>
      <c r="AA142" s="131"/>
      <c r="AB142" s="131"/>
      <c r="AC142" s="131"/>
      <c r="AD142" s="131"/>
      <c r="AE142" s="131"/>
      <c r="AF142" s="131"/>
      <c r="AG142" s="132"/>
      <c r="AH142" s="127"/>
      <c r="AI142" s="131"/>
      <c r="AJ142" s="128"/>
      <c r="AK142" s="131"/>
      <c r="AL142" s="128"/>
      <c r="AM142" s="131"/>
      <c r="AN142" s="128"/>
      <c r="AO142" s="131"/>
      <c r="AP142" s="128"/>
    </row>
    <row r="143" spans="2:42" x14ac:dyDescent="0.2">
      <c r="B143" s="8"/>
      <c r="C143" s="33"/>
      <c r="D143" s="33"/>
      <c r="E143" s="8"/>
      <c r="F143" s="58"/>
      <c r="G143" s="47"/>
      <c r="H143" s="47"/>
      <c r="I143" s="42"/>
      <c r="J143" s="127"/>
      <c r="K143" s="128"/>
      <c r="L143" s="128"/>
      <c r="M143" s="128"/>
      <c r="N143" s="128"/>
      <c r="O143" s="128"/>
      <c r="P143" s="128"/>
      <c r="Q143" s="128"/>
      <c r="R143" s="128"/>
      <c r="S143" s="128"/>
      <c r="T143" s="128"/>
      <c r="U143" s="129"/>
      <c r="V143" s="130"/>
      <c r="W143" s="131"/>
      <c r="X143" s="131"/>
      <c r="Y143" s="131"/>
      <c r="Z143" s="131"/>
      <c r="AA143" s="131"/>
      <c r="AB143" s="131"/>
      <c r="AC143" s="131"/>
      <c r="AD143" s="131"/>
      <c r="AE143" s="131"/>
      <c r="AF143" s="131"/>
      <c r="AG143" s="132"/>
      <c r="AH143" s="127"/>
      <c r="AI143" s="131"/>
      <c r="AJ143" s="128"/>
      <c r="AK143" s="131"/>
      <c r="AL143" s="128"/>
      <c r="AM143" s="131"/>
      <c r="AN143" s="128"/>
      <c r="AO143" s="131"/>
      <c r="AP143" s="128"/>
    </row>
    <row r="144" spans="2:42" x14ac:dyDescent="0.2">
      <c r="B144" s="8"/>
      <c r="C144" s="33"/>
      <c r="D144" s="33"/>
      <c r="E144" s="8"/>
      <c r="F144" s="58"/>
      <c r="G144" s="47"/>
      <c r="H144" s="47"/>
      <c r="I144" s="42"/>
      <c r="J144" s="127"/>
      <c r="K144" s="128"/>
      <c r="L144" s="128"/>
      <c r="M144" s="128"/>
      <c r="N144" s="128"/>
      <c r="O144" s="128"/>
      <c r="P144" s="128"/>
      <c r="Q144" s="128"/>
      <c r="R144" s="128"/>
      <c r="S144" s="128"/>
      <c r="T144" s="128"/>
      <c r="U144" s="129"/>
      <c r="V144" s="130"/>
      <c r="W144" s="131"/>
      <c r="X144" s="131"/>
      <c r="Y144" s="131"/>
      <c r="Z144" s="131"/>
      <c r="AA144" s="131"/>
      <c r="AB144" s="131"/>
      <c r="AC144" s="131"/>
      <c r="AD144" s="131"/>
      <c r="AE144" s="131"/>
      <c r="AF144" s="131"/>
      <c r="AG144" s="132"/>
      <c r="AH144" s="127"/>
      <c r="AI144" s="131"/>
      <c r="AJ144" s="128"/>
      <c r="AK144" s="131"/>
      <c r="AL144" s="128"/>
      <c r="AM144" s="131"/>
      <c r="AN144" s="128"/>
      <c r="AO144" s="131"/>
      <c r="AP144" s="128"/>
    </row>
    <row r="145" spans="5:42" x14ac:dyDescent="0.2">
      <c r="E145" s="8"/>
      <c r="F145" s="58"/>
      <c r="G145" s="47"/>
      <c r="H145" s="47"/>
      <c r="I145" s="42"/>
      <c r="J145" s="127"/>
      <c r="K145" s="128"/>
      <c r="L145" s="128"/>
      <c r="M145" s="128"/>
      <c r="N145" s="128"/>
      <c r="O145" s="128"/>
      <c r="P145" s="128"/>
      <c r="Q145" s="128"/>
      <c r="R145" s="128"/>
      <c r="S145" s="128"/>
      <c r="T145" s="128"/>
      <c r="U145" s="129"/>
      <c r="V145" s="130"/>
      <c r="W145" s="131"/>
      <c r="X145" s="131"/>
      <c r="Y145" s="131"/>
      <c r="Z145" s="131"/>
      <c r="AA145" s="131"/>
      <c r="AB145" s="131"/>
      <c r="AC145" s="131"/>
      <c r="AD145" s="131"/>
      <c r="AE145" s="131"/>
      <c r="AF145" s="131"/>
      <c r="AG145" s="132"/>
      <c r="AH145" s="127"/>
      <c r="AI145" s="131"/>
      <c r="AJ145" s="128"/>
      <c r="AK145" s="131"/>
      <c r="AL145" s="128"/>
      <c r="AM145" s="131"/>
      <c r="AN145" s="128"/>
      <c r="AO145" s="131"/>
      <c r="AP145" s="128"/>
    </row>
    <row r="146" spans="5:42" x14ac:dyDescent="0.2">
      <c r="E146" s="8"/>
      <c r="F146" s="58"/>
      <c r="G146" s="47"/>
      <c r="H146" s="47"/>
      <c r="I146" s="42"/>
      <c r="J146" s="127"/>
      <c r="K146" s="128"/>
      <c r="L146" s="128"/>
      <c r="M146" s="128"/>
      <c r="N146" s="128"/>
      <c r="O146" s="128"/>
      <c r="P146" s="128"/>
      <c r="Q146" s="128"/>
      <c r="R146" s="128"/>
      <c r="S146" s="128"/>
      <c r="T146" s="128"/>
      <c r="U146" s="129"/>
      <c r="V146" s="130"/>
      <c r="W146" s="131"/>
      <c r="X146" s="131"/>
      <c r="Y146" s="131"/>
      <c r="Z146" s="131"/>
      <c r="AA146" s="131"/>
      <c r="AB146" s="131"/>
      <c r="AC146" s="131"/>
      <c r="AD146" s="131"/>
      <c r="AE146" s="131"/>
      <c r="AF146" s="131"/>
      <c r="AG146" s="132"/>
      <c r="AH146" s="127"/>
      <c r="AI146" s="131"/>
      <c r="AJ146" s="128"/>
      <c r="AK146" s="131"/>
      <c r="AL146" s="128"/>
      <c r="AM146" s="131"/>
      <c r="AN146" s="128"/>
      <c r="AO146" s="131"/>
      <c r="AP146" s="128"/>
    </row>
    <row r="147" spans="5:42" x14ac:dyDescent="0.2">
      <c r="E147" s="8"/>
      <c r="F147" s="58"/>
      <c r="G147" s="47"/>
      <c r="H147" s="47"/>
      <c r="I147" s="42"/>
      <c r="J147" s="127"/>
      <c r="K147" s="128"/>
      <c r="L147" s="128"/>
      <c r="M147" s="128"/>
      <c r="N147" s="128"/>
      <c r="O147" s="128"/>
      <c r="P147" s="128"/>
      <c r="Q147" s="128"/>
      <c r="R147" s="128"/>
      <c r="S147" s="128"/>
      <c r="T147" s="128"/>
      <c r="U147" s="129"/>
      <c r="V147" s="130"/>
      <c r="W147" s="131"/>
      <c r="X147" s="131"/>
      <c r="Y147" s="131"/>
      <c r="Z147" s="131"/>
      <c r="AA147" s="131"/>
      <c r="AB147" s="131"/>
      <c r="AC147" s="131"/>
      <c r="AD147" s="131"/>
      <c r="AE147" s="131"/>
      <c r="AF147" s="131"/>
      <c r="AG147" s="132"/>
      <c r="AH147" s="127"/>
      <c r="AI147" s="131"/>
      <c r="AJ147" s="128"/>
      <c r="AK147" s="131"/>
      <c r="AL147" s="128"/>
      <c r="AM147" s="131"/>
      <c r="AN147" s="128"/>
      <c r="AO147" s="131"/>
      <c r="AP147" s="128"/>
    </row>
    <row r="148" spans="5:42" x14ac:dyDescent="0.2">
      <c r="E148" s="8"/>
      <c r="F148" s="58"/>
      <c r="G148" s="47"/>
      <c r="H148" s="47"/>
      <c r="I148" s="42"/>
      <c r="J148" s="127"/>
      <c r="K148" s="128"/>
      <c r="L148" s="128"/>
      <c r="M148" s="128"/>
      <c r="N148" s="128"/>
      <c r="O148" s="128"/>
      <c r="P148" s="128"/>
      <c r="Q148" s="128"/>
      <c r="R148" s="128"/>
      <c r="S148" s="128"/>
      <c r="T148" s="128"/>
      <c r="U148" s="129"/>
      <c r="V148" s="130"/>
      <c r="W148" s="131"/>
      <c r="X148" s="131"/>
      <c r="Y148" s="131"/>
      <c r="Z148" s="131"/>
      <c r="AA148" s="131"/>
      <c r="AB148" s="131"/>
      <c r="AC148" s="131"/>
      <c r="AD148" s="131"/>
      <c r="AE148" s="131"/>
      <c r="AF148" s="131"/>
      <c r="AG148" s="132"/>
      <c r="AH148" s="127"/>
      <c r="AI148" s="131"/>
      <c r="AJ148" s="128"/>
      <c r="AK148" s="131"/>
      <c r="AL148" s="128"/>
      <c r="AM148" s="131"/>
      <c r="AN148" s="128"/>
      <c r="AO148" s="131"/>
      <c r="AP148" s="128"/>
    </row>
    <row r="149" spans="5:42" hidden="1" x14ac:dyDescent="0.2">
      <c r="E149" s="8"/>
      <c r="F149" s="58"/>
      <c r="G149" s="47"/>
      <c r="H149" s="47"/>
      <c r="I149" s="42"/>
      <c r="J149" s="127"/>
      <c r="K149" s="128"/>
      <c r="L149" s="128"/>
      <c r="M149" s="128"/>
      <c r="N149" s="128"/>
      <c r="O149" s="128"/>
      <c r="P149" s="128"/>
      <c r="Q149" s="128"/>
      <c r="R149" s="128"/>
      <c r="S149" s="128"/>
      <c r="T149" s="128"/>
      <c r="U149" s="129"/>
      <c r="V149" s="130"/>
      <c r="W149" s="131"/>
      <c r="X149" s="131"/>
      <c r="Y149" s="131"/>
      <c r="Z149" s="131"/>
      <c r="AA149" s="131"/>
      <c r="AB149" s="131"/>
      <c r="AC149" s="131"/>
      <c r="AD149" s="131"/>
      <c r="AE149" s="131"/>
      <c r="AF149" s="131"/>
      <c r="AG149" s="132"/>
      <c r="AH149" s="127"/>
      <c r="AI149" s="131"/>
      <c r="AJ149" s="128"/>
      <c r="AK149" s="131"/>
      <c r="AL149" s="128"/>
      <c r="AM149" s="131"/>
      <c r="AN149" s="128"/>
      <c r="AO149" s="131"/>
      <c r="AP149" s="128"/>
    </row>
    <row r="150" spans="5:42" hidden="1" x14ac:dyDescent="0.2">
      <c r="E150" s="8"/>
      <c r="F150" s="58"/>
      <c r="G150" s="47"/>
      <c r="H150" s="47"/>
      <c r="I150" s="42"/>
      <c r="J150" s="127"/>
      <c r="K150" s="128"/>
      <c r="L150" s="128"/>
      <c r="M150" s="128"/>
      <c r="N150" s="128"/>
      <c r="O150" s="128"/>
      <c r="P150" s="128"/>
      <c r="Q150" s="128"/>
      <c r="R150" s="128"/>
      <c r="S150" s="128"/>
      <c r="T150" s="128"/>
      <c r="U150" s="129"/>
      <c r="V150" s="130"/>
      <c r="W150" s="131"/>
      <c r="X150" s="131"/>
      <c r="Y150" s="131"/>
      <c r="Z150" s="131"/>
      <c r="AA150" s="131"/>
      <c r="AB150" s="131"/>
      <c r="AC150" s="131"/>
      <c r="AD150" s="131"/>
      <c r="AE150" s="131"/>
      <c r="AF150" s="131"/>
      <c r="AG150" s="132"/>
      <c r="AH150" s="127"/>
      <c r="AI150" s="131"/>
      <c r="AJ150" s="128"/>
      <c r="AK150" s="131"/>
      <c r="AL150" s="128"/>
      <c r="AM150" s="131"/>
      <c r="AN150" s="128"/>
      <c r="AO150" s="131"/>
      <c r="AP150" s="128"/>
    </row>
    <row r="151" spans="5:42" hidden="1" x14ac:dyDescent="0.2">
      <c r="E151" s="8"/>
      <c r="F151" s="58"/>
      <c r="G151" s="47"/>
      <c r="H151" s="47"/>
      <c r="I151" s="42"/>
      <c r="J151" s="127"/>
      <c r="K151" s="128"/>
      <c r="L151" s="128"/>
      <c r="M151" s="128"/>
      <c r="N151" s="128"/>
      <c r="O151" s="128"/>
      <c r="P151" s="128"/>
      <c r="Q151" s="128"/>
      <c r="R151" s="128"/>
      <c r="S151" s="128"/>
      <c r="T151" s="128"/>
      <c r="U151" s="129"/>
      <c r="V151" s="130"/>
      <c r="W151" s="131"/>
      <c r="X151" s="131"/>
      <c r="Y151" s="131"/>
      <c r="Z151" s="131"/>
      <c r="AA151" s="131"/>
      <c r="AB151" s="131"/>
      <c r="AC151" s="131"/>
      <c r="AD151" s="131"/>
      <c r="AE151" s="131"/>
      <c r="AF151" s="131"/>
      <c r="AG151" s="132"/>
      <c r="AH151" s="127"/>
      <c r="AI151" s="131"/>
      <c r="AJ151" s="128"/>
      <c r="AK151" s="131"/>
      <c r="AL151" s="128"/>
      <c r="AM151" s="131"/>
      <c r="AN151" s="128"/>
      <c r="AO151" s="131"/>
      <c r="AP151" s="128"/>
    </row>
    <row r="152" spans="5:42" hidden="1" x14ac:dyDescent="0.2">
      <c r="E152" s="8"/>
      <c r="F152" s="58"/>
      <c r="G152" s="47"/>
      <c r="H152" s="47"/>
      <c r="I152" s="42"/>
      <c r="J152" s="127"/>
      <c r="K152" s="128"/>
      <c r="L152" s="128"/>
      <c r="M152" s="128"/>
      <c r="N152" s="128"/>
      <c r="O152" s="128"/>
      <c r="P152" s="128"/>
      <c r="Q152" s="128"/>
      <c r="R152" s="128"/>
      <c r="S152" s="128"/>
      <c r="T152" s="128"/>
      <c r="U152" s="129"/>
      <c r="V152" s="130"/>
      <c r="W152" s="131"/>
      <c r="X152" s="131"/>
      <c r="Y152" s="131"/>
      <c r="Z152" s="131"/>
      <c r="AA152" s="131"/>
      <c r="AB152" s="131"/>
      <c r="AC152" s="131"/>
      <c r="AD152" s="131"/>
      <c r="AE152" s="131"/>
      <c r="AF152" s="131"/>
      <c r="AG152" s="132"/>
      <c r="AH152" s="127"/>
      <c r="AI152" s="131"/>
      <c r="AJ152" s="128"/>
      <c r="AK152" s="131"/>
      <c r="AL152" s="128"/>
      <c r="AM152" s="131"/>
      <c r="AN152" s="128"/>
      <c r="AO152" s="131"/>
      <c r="AP152" s="128"/>
    </row>
    <row r="153" spans="5:42" hidden="1" x14ac:dyDescent="0.2">
      <c r="E153" s="33"/>
      <c r="F153" s="58"/>
      <c r="G153" s="8"/>
      <c r="H153" s="47"/>
      <c r="I153" s="42"/>
      <c r="J153" s="127"/>
      <c r="K153" s="128"/>
      <c r="L153" s="128"/>
      <c r="M153" s="128"/>
      <c r="N153" s="128"/>
      <c r="O153" s="128"/>
      <c r="P153" s="128"/>
      <c r="Q153" s="128"/>
      <c r="R153" s="128"/>
      <c r="S153" s="128"/>
      <c r="T153" s="128"/>
      <c r="U153" s="129"/>
      <c r="V153" s="130"/>
      <c r="W153" s="131"/>
      <c r="X153" s="131"/>
      <c r="Y153" s="131"/>
      <c r="Z153" s="131"/>
      <c r="AA153" s="131"/>
      <c r="AB153" s="131"/>
      <c r="AC153" s="131"/>
      <c r="AD153" s="131"/>
      <c r="AE153" s="131"/>
      <c r="AF153" s="131"/>
      <c r="AG153" s="132"/>
      <c r="AH153" s="127"/>
      <c r="AI153" s="131"/>
      <c r="AJ153" s="128"/>
      <c r="AK153" s="131"/>
      <c r="AL153" s="128"/>
      <c r="AM153" s="131"/>
      <c r="AN153" s="128"/>
      <c r="AO153" s="131"/>
      <c r="AP153" s="128"/>
    </row>
    <row r="154" spans="5:42" hidden="1" x14ac:dyDescent="0.2">
      <c r="E154" s="33"/>
      <c r="F154" s="58"/>
      <c r="G154" s="31"/>
      <c r="H154" s="41"/>
      <c r="I154" s="42"/>
      <c r="J154" s="127"/>
      <c r="K154" s="128"/>
      <c r="L154" s="128"/>
      <c r="M154" s="128"/>
      <c r="N154" s="128"/>
      <c r="O154" s="128"/>
      <c r="P154" s="128"/>
      <c r="Q154" s="128"/>
      <c r="R154" s="128"/>
      <c r="S154" s="128"/>
      <c r="T154" s="128"/>
      <c r="U154" s="129"/>
      <c r="V154" s="130"/>
      <c r="W154" s="131"/>
      <c r="X154" s="131"/>
      <c r="Y154" s="131"/>
      <c r="Z154" s="131"/>
      <c r="AA154" s="131"/>
      <c r="AB154" s="131"/>
      <c r="AC154" s="131"/>
      <c r="AD154" s="131"/>
      <c r="AE154" s="131"/>
      <c r="AF154" s="131"/>
      <c r="AG154" s="132"/>
      <c r="AH154" s="127"/>
      <c r="AI154" s="131"/>
      <c r="AJ154" s="128"/>
      <c r="AK154" s="131"/>
      <c r="AL154" s="128"/>
      <c r="AM154" s="131"/>
      <c r="AN154" s="128"/>
      <c r="AO154" s="131"/>
      <c r="AP154" s="128"/>
    </row>
    <row r="155" spans="5:42" hidden="1" x14ac:dyDescent="0.2">
      <c r="E155" s="33"/>
      <c r="F155" s="58"/>
      <c r="G155" s="31"/>
      <c r="H155" s="41"/>
      <c r="I155" s="42"/>
      <c r="J155" s="127"/>
      <c r="K155" s="128"/>
      <c r="L155" s="128"/>
      <c r="M155" s="128"/>
      <c r="N155" s="128"/>
      <c r="O155" s="128"/>
      <c r="P155" s="128"/>
      <c r="Q155" s="128"/>
      <c r="R155" s="128"/>
      <c r="S155" s="128"/>
      <c r="T155" s="128"/>
      <c r="U155" s="129"/>
      <c r="V155" s="130"/>
      <c r="W155" s="131"/>
      <c r="X155" s="131"/>
      <c r="Y155" s="131"/>
      <c r="Z155" s="131"/>
      <c r="AA155" s="131"/>
      <c r="AB155" s="131"/>
      <c r="AC155" s="131"/>
      <c r="AD155" s="131"/>
      <c r="AE155" s="131"/>
      <c r="AF155" s="131"/>
      <c r="AG155" s="132"/>
      <c r="AH155" s="127"/>
      <c r="AI155" s="131"/>
      <c r="AJ155" s="128"/>
      <c r="AK155" s="131"/>
      <c r="AL155" s="128"/>
      <c r="AM155" s="131"/>
      <c r="AN155" s="128"/>
      <c r="AO155" s="131"/>
      <c r="AP155" s="128"/>
    </row>
    <row r="156" spans="5:42" hidden="1" x14ac:dyDescent="0.2">
      <c r="E156" s="33"/>
      <c r="F156" s="58"/>
      <c r="G156" s="31"/>
      <c r="H156" s="41"/>
      <c r="I156" s="42"/>
      <c r="J156" s="127"/>
      <c r="K156" s="128"/>
      <c r="L156" s="128"/>
      <c r="M156" s="128"/>
      <c r="N156" s="128"/>
      <c r="O156" s="128"/>
      <c r="P156" s="128"/>
      <c r="Q156" s="128"/>
      <c r="R156" s="128"/>
      <c r="S156" s="128"/>
      <c r="T156" s="128"/>
      <c r="U156" s="129"/>
      <c r="V156" s="130"/>
      <c r="W156" s="131"/>
      <c r="X156" s="131"/>
      <c r="Y156" s="131"/>
      <c r="Z156" s="131"/>
      <c r="AA156" s="131"/>
      <c r="AB156" s="131"/>
      <c r="AC156" s="131"/>
      <c r="AD156" s="131"/>
      <c r="AE156" s="131"/>
      <c r="AF156" s="131"/>
      <c r="AG156" s="132"/>
      <c r="AH156" s="127"/>
      <c r="AI156" s="131"/>
      <c r="AJ156" s="128"/>
      <c r="AK156" s="131"/>
      <c r="AL156" s="128"/>
      <c r="AM156" s="131"/>
      <c r="AN156" s="128"/>
      <c r="AO156" s="131"/>
      <c r="AP156" s="128"/>
    </row>
    <row r="157" spans="5:42" hidden="1" x14ac:dyDescent="0.2">
      <c r="E157" s="33"/>
      <c r="F157" s="58"/>
      <c r="G157" s="31"/>
      <c r="H157" s="41"/>
      <c r="I157" s="42"/>
      <c r="J157" s="127"/>
      <c r="K157" s="128"/>
      <c r="L157" s="128"/>
      <c r="M157" s="128"/>
      <c r="N157" s="128"/>
      <c r="O157" s="128"/>
      <c r="P157" s="128"/>
      <c r="Q157" s="128"/>
      <c r="R157" s="128"/>
      <c r="S157" s="128"/>
      <c r="T157" s="128"/>
      <c r="U157" s="129"/>
      <c r="V157" s="130"/>
      <c r="W157" s="131"/>
      <c r="X157" s="131"/>
      <c r="Y157" s="131"/>
      <c r="Z157" s="131"/>
      <c r="AA157" s="131"/>
      <c r="AB157" s="131"/>
      <c r="AC157" s="131"/>
      <c r="AD157" s="131"/>
      <c r="AE157" s="131"/>
      <c r="AF157" s="131"/>
      <c r="AG157" s="132"/>
      <c r="AH157" s="127"/>
      <c r="AI157" s="131"/>
      <c r="AJ157" s="128"/>
      <c r="AK157" s="131"/>
      <c r="AL157" s="128"/>
      <c r="AM157" s="131"/>
      <c r="AN157" s="128"/>
      <c r="AO157" s="131"/>
      <c r="AP157" s="128"/>
    </row>
    <row r="158" spans="5:42" hidden="1" x14ac:dyDescent="0.2">
      <c r="E158" s="33"/>
      <c r="F158" s="58"/>
      <c r="G158" s="31"/>
      <c r="H158" s="41"/>
      <c r="I158" s="42"/>
      <c r="J158" s="127"/>
      <c r="K158" s="128"/>
      <c r="L158" s="128"/>
      <c r="M158" s="128"/>
      <c r="N158" s="128"/>
      <c r="O158" s="128"/>
      <c r="P158" s="128"/>
      <c r="Q158" s="128"/>
      <c r="R158" s="128"/>
      <c r="S158" s="128"/>
      <c r="T158" s="128"/>
      <c r="U158" s="129"/>
      <c r="V158" s="130"/>
      <c r="W158" s="131"/>
      <c r="X158" s="131"/>
      <c r="Y158" s="131"/>
      <c r="Z158" s="131"/>
      <c r="AA158" s="131"/>
      <c r="AB158" s="131"/>
      <c r="AC158" s="131"/>
      <c r="AD158" s="131"/>
      <c r="AE158" s="131"/>
      <c r="AF158" s="131"/>
      <c r="AG158" s="132"/>
      <c r="AH158" s="127"/>
      <c r="AI158" s="131"/>
      <c r="AJ158" s="128"/>
      <c r="AK158" s="131"/>
      <c r="AL158" s="128"/>
      <c r="AM158" s="131"/>
      <c r="AN158" s="128"/>
      <c r="AO158" s="131"/>
      <c r="AP158" s="128"/>
    </row>
    <row r="159" spans="5:42" hidden="1" x14ac:dyDescent="0.2">
      <c r="E159" s="33"/>
      <c r="F159" s="58"/>
      <c r="G159" s="31"/>
      <c r="H159" s="41"/>
      <c r="I159" s="42"/>
      <c r="J159" s="127"/>
      <c r="K159" s="128"/>
      <c r="L159" s="128"/>
      <c r="M159" s="128"/>
      <c r="N159" s="128"/>
      <c r="O159" s="128"/>
      <c r="P159" s="128"/>
      <c r="Q159" s="128"/>
      <c r="R159" s="128"/>
      <c r="S159" s="128"/>
      <c r="T159" s="128"/>
      <c r="U159" s="129"/>
      <c r="V159" s="130"/>
      <c r="W159" s="131"/>
      <c r="X159" s="131"/>
      <c r="Y159" s="131"/>
      <c r="Z159" s="131"/>
      <c r="AA159" s="131"/>
      <c r="AB159" s="131"/>
      <c r="AC159" s="131"/>
      <c r="AD159" s="131"/>
      <c r="AE159" s="131"/>
      <c r="AF159" s="131"/>
      <c r="AG159" s="132"/>
      <c r="AH159" s="127"/>
      <c r="AI159" s="131"/>
      <c r="AJ159" s="128"/>
      <c r="AK159" s="131"/>
      <c r="AL159" s="128"/>
      <c r="AM159" s="131"/>
      <c r="AN159" s="128"/>
      <c r="AO159" s="131"/>
      <c r="AP159" s="128"/>
    </row>
    <row r="160" spans="5:42" hidden="1" x14ac:dyDescent="0.2">
      <c r="E160" s="33"/>
      <c r="F160" s="58"/>
      <c r="G160" s="31"/>
      <c r="H160" s="41"/>
      <c r="I160" s="42"/>
      <c r="J160" s="127"/>
      <c r="K160" s="128"/>
      <c r="L160" s="128"/>
      <c r="M160" s="128"/>
      <c r="N160" s="128"/>
      <c r="O160" s="128"/>
      <c r="P160" s="128"/>
      <c r="Q160" s="128"/>
      <c r="R160" s="128"/>
      <c r="S160" s="128"/>
      <c r="T160" s="128"/>
      <c r="U160" s="129"/>
      <c r="V160" s="130"/>
      <c r="W160" s="131"/>
      <c r="X160" s="131"/>
      <c r="Y160" s="131"/>
      <c r="Z160" s="131"/>
      <c r="AA160" s="131"/>
      <c r="AB160" s="131"/>
      <c r="AC160" s="131"/>
      <c r="AD160" s="131"/>
      <c r="AE160" s="131"/>
      <c r="AF160" s="131"/>
      <c r="AG160" s="132"/>
      <c r="AH160" s="127"/>
      <c r="AI160" s="131"/>
      <c r="AJ160" s="128"/>
      <c r="AK160" s="131"/>
      <c r="AL160" s="128"/>
      <c r="AM160" s="131"/>
      <c r="AN160" s="128"/>
      <c r="AO160" s="131"/>
      <c r="AP160" s="128"/>
    </row>
    <row r="161" spans="2:42" hidden="1" x14ac:dyDescent="0.2">
      <c r="B161" s="8"/>
      <c r="C161" s="33"/>
      <c r="D161" s="33"/>
      <c r="E161" s="33"/>
      <c r="F161" s="58"/>
      <c r="G161" s="31"/>
      <c r="H161" s="41"/>
      <c r="I161" s="42"/>
      <c r="J161" s="127"/>
      <c r="K161" s="128"/>
      <c r="L161" s="128"/>
      <c r="M161" s="128"/>
      <c r="N161" s="128"/>
      <c r="O161" s="128"/>
      <c r="P161" s="128"/>
      <c r="Q161" s="128"/>
      <c r="R161" s="128"/>
      <c r="S161" s="128"/>
      <c r="T161" s="128"/>
      <c r="U161" s="129"/>
      <c r="V161" s="130"/>
      <c r="W161" s="131"/>
      <c r="X161" s="131"/>
      <c r="Y161" s="131"/>
      <c r="Z161" s="131"/>
      <c r="AA161" s="131"/>
      <c r="AB161" s="131"/>
      <c r="AC161" s="131"/>
      <c r="AD161" s="131"/>
      <c r="AE161" s="131"/>
      <c r="AF161" s="131"/>
      <c r="AG161" s="132"/>
      <c r="AH161" s="127"/>
      <c r="AI161" s="131"/>
      <c r="AJ161" s="128"/>
      <c r="AK161" s="131"/>
      <c r="AL161" s="128"/>
      <c r="AM161" s="131"/>
      <c r="AN161" s="128"/>
      <c r="AO161" s="131"/>
      <c r="AP161" s="128"/>
    </row>
    <row r="162" spans="2:42" hidden="1" x14ac:dyDescent="0.2">
      <c r="B162" s="8"/>
      <c r="C162" s="33"/>
      <c r="D162" s="33"/>
      <c r="E162" s="33"/>
      <c r="F162" s="58"/>
      <c r="G162" s="31"/>
      <c r="H162" s="41"/>
      <c r="I162" s="42"/>
      <c r="J162" s="127"/>
      <c r="K162" s="128"/>
      <c r="L162" s="128"/>
      <c r="M162" s="128"/>
      <c r="N162" s="128"/>
      <c r="O162" s="128"/>
      <c r="P162" s="128"/>
      <c r="Q162" s="128"/>
      <c r="R162" s="128"/>
      <c r="S162" s="128"/>
      <c r="T162" s="128"/>
      <c r="U162" s="129"/>
      <c r="V162" s="130"/>
      <c r="W162" s="131"/>
      <c r="X162" s="131"/>
      <c r="Y162" s="131"/>
      <c r="Z162" s="131"/>
      <c r="AA162" s="131"/>
      <c r="AB162" s="131"/>
      <c r="AC162" s="131"/>
      <c r="AD162" s="131"/>
      <c r="AE162" s="131"/>
      <c r="AF162" s="131"/>
      <c r="AG162" s="132"/>
      <c r="AH162" s="127"/>
      <c r="AI162" s="131"/>
      <c r="AJ162" s="128"/>
      <c r="AK162" s="131"/>
      <c r="AL162" s="128"/>
      <c r="AM162" s="131"/>
      <c r="AN162" s="128"/>
      <c r="AO162" s="131"/>
      <c r="AP162" s="128"/>
    </row>
    <row r="163" spans="2:42" hidden="1" x14ac:dyDescent="0.2">
      <c r="B163" s="8"/>
      <c r="C163" s="33"/>
      <c r="D163" s="33"/>
      <c r="E163" s="33"/>
      <c r="F163" s="58"/>
      <c r="G163" s="31"/>
      <c r="H163" s="41"/>
      <c r="I163" s="42"/>
      <c r="J163" s="127"/>
      <c r="K163" s="128"/>
      <c r="L163" s="128"/>
      <c r="M163" s="128"/>
      <c r="N163" s="128"/>
      <c r="O163" s="128"/>
      <c r="P163" s="128"/>
      <c r="Q163" s="128"/>
      <c r="R163" s="128"/>
      <c r="S163" s="128"/>
      <c r="T163" s="128"/>
      <c r="U163" s="129"/>
      <c r="V163" s="130"/>
      <c r="W163" s="131"/>
      <c r="X163" s="131"/>
      <c r="Y163" s="131"/>
      <c r="Z163" s="131"/>
      <c r="AA163" s="131"/>
      <c r="AB163" s="131"/>
      <c r="AC163" s="131"/>
      <c r="AD163" s="131"/>
      <c r="AE163" s="131"/>
      <c r="AF163" s="131"/>
      <c r="AG163" s="132"/>
      <c r="AH163" s="127"/>
      <c r="AI163" s="131"/>
      <c r="AJ163" s="128"/>
      <c r="AK163" s="131"/>
      <c r="AL163" s="128"/>
      <c r="AM163" s="131"/>
      <c r="AN163" s="128"/>
      <c r="AO163" s="131"/>
      <c r="AP163" s="128"/>
    </row>
    <row r="164" spans="2:42" hidden="1" x14ac:dyDescent="0.2">
      <c r="B164" s="8"/>
      <c r="C164" s="33"/>
      <c r="D164" s="33"/>
      <c r="E164" s="33"/>
      <c r="F164" s="58"/>
      <c r="G164" s="31"/>
      <c r="H164" s="41"/>
      <c r="I164" s="42"/>
      <c r="J164" s="127"/>
      <c r="K164" s="128"/>
      <c r="L164" s="128"/>
      <c r="M164" s="128"/>
      <c r="N164" s="128"/>
      <c r="O164" s="128"/>
      <c r="P164" s="128"/>
      <c r="Q164" s="128"/>
      <c r="R164" s="128"/>
      <c r="S164" s="128"/>
      <c r="T164" s="128"/>
      <c r="U164" s="129"/>
      <c r="V164" s="130"/>
      <c r="W164" s="131"/>
      <c r="X164" s="131"/>
      <c r="Y164" s="131"/>
      <c r="Z164" s="131"/>
      <c r="AA164" s="131"/>
      <c r="AB164" s="131"/>
      <c r="AC164" s="131"/>
      <c r="AD164" s="131"/>
      <c r="AE164" s="131"/>
      <c r="AF164" s="131"/>
      <c r="AG164" s="132"/>
      <c r="AH164" s="127"/>
      <c r="AI164" s="131"/>
      <c r="AJ164" s="128"/>
      <c r="AK164" s="131"/>
      <c r="AL164" s="128"/>
      <c r="AM164" s="131"/>
      <c r="AN164" s="128"/>
      <c r="AO164" s="131"/>
      <c r="AP164" s="128"/>
    </row>
    <row r="165" spans="2:42" hidden="1" x14ac:dyDescent="0.2">
      <c r="B165" s="8"/>
      <c r="C165" s="33"/>
      <c r="D165" s="33"/>
      <c r="E165" s="33"/>
      <c r="F165" s="58"/>
      <c r="G165" s="31"/>
      <c r="H165" s="41"/>
      <c r="I165" s="42"/>
      <c r="J165" s="127"/>
      <c r="K165" s="128"/>
      <c r="L165" s="128"/>
      <c r="M165" s="128"/>
      <c r="N165" s="128"/>
      <c r="O165" s="128"/>
      <c r="P165" s="128"/>
      <c r="Q165" s="128"/>
      <c r="R165" s="128"/>
      <c r="S165" s="128"/>
      <c r="T165" s="128"/>
      <c r="U165" s="129"/>
      <c r="V165" s="130"/>
      <c r="W165" s="131"/>
      <c r="X165" s="131"/>
      <c r="Y165" s="131"/>
      <c r="Z165" s="131"/>
      <c r="AA165" s="131"/>
      <c r="AB165" s="131"/>
      <c r="AC165" s="131"/>
      <c r="AD165" s="131"/>
      <c r="AE165" s="131"/>
      <c r="AF165" s="131"/>
      <c r="AG165" s="132"/>
      <c r="AH165" s="127"/>
      <c r="AI165" s="131"/>
      <c r="AJ165" s="128"/>
      <c r="AK165" s="131"/>
      <c r="AL165" s="128"/>
      <c r="AM165" s="131"/>
      <c r="AN165" s="128"/>
      <c r="AO165" s="131"/>
      <c r="AP165" s="128"/>
    </row>
    <row r="166" spans="2:42" x14ac:dyDescent="0.2">
      <c r="B166" s="8"/>
      <c r="C166" s="33"/>
      <c r="D166" s="33"/>
      <c r="E166" s="33"/>
      <c r="F166" s="58"/>
      <c r="G166" s="31"/>
      <c r="H166" s="41"/>
      <c r="I166" s="42"/>
      <c r="J166" s="138"/>
      <c r="K166" s="128"/>
      <c r="L166" s="133"/>
      <c r="M166" s="133"/>
      <c r="N166" s="133"/>
      <c r="O166" s="133"/>
      <c r="P166" s="133"/>
      <c r="Q166" s="133"/>
      <c r="R166" s="133"/>
      <c r="S166" s="133"/>
      <c r="T166" s="133"/>
      <c r="U166" s="134"/>
      <c r="V166" s="135"/>
      <c r="W166" s="136"/>
      <c r="X166" s="136"/>
      <c r="Y166" s="136"/>
      <c r="Z166" s="136"/>
      <c r="AA166" s="136"/>
      <c r="AB166" s="136"/>
      <c r="AC166" s="136"/>
      <c r="AD166" s="136"/>
      <c r="AE166" s="136"/>
      <c r="AF166" s="136"/>
      <c r="AG166" s="137"/>
      <c r="AH166" s="138"/>
      <c r="AI166" s="136"/>
      <c r="AJ166" s="133"/>
      <c r="AK166" s="136"/>
      <c r="AL166" s="133"/>
      <c r="AM166" s="136"/>
      <c r="AN166" s="133"/>
      <c r="AO166" s="136"/>
      <c r="AP166" s="133"/>
    </row>
    <row r="167" spans="2:42" s="8" customFormat="1" ht="15.75" thickBot="1" x14ac:dyDescent="0.3">
      <c r="B167" s="8" t="s">
        <v>135</v>
      </c>
      <c r="C167" s="18"/>
      <c r="D167" s="18"/>
      <c r="E167" s="18"/>
      <c r="F167" s="39"/>
      <c r="G167" s="39"/>
      <c r="H167" s="256"/>
      <c r="I167" s="257" t="s">
        <v>148</v>
      </c>
      <c r="J167" s="269">
        <f t="shared" ref="J167:AP167" si="6">ROUND(+SUM(J142:J166),0)</f>
        <v>0</v>
      </c>
      <c r="K167" s="269">
        <f t="shared" si="6"/>
        <v>0</v>
      </c>
      <c r="L167" s="269">
        <f t="shared" si="6"/>
        <v>0</v>
      </c>
      <c r="M167" s="269">
        <f t="shared" si="6"/>
        <v>0</v>
      </c>
      <c r="N167" s="269">
        <f t="shared" si="6"/>
        <v>0</v>
      </c>
      <c r="O167" s="269">
        <f t="shared" si="6"/>
        <v>0</v>
      </c>
      <c r="P167" s="269">
        <f t="shared" si="6"/>
        <v>0</v>
      </c>
      <c r="Q167" s="269">
        <f t="shared" si="6"/>
        <v>0</v>
      </c>
      <c r="R167" s="269">
        <f t="shared" si="6"/>
        <v>0</v>
      </c>
      <c r="S167" s="269">
        <f t="shared" si="6"/>
        <v>0</v>
      </c>
      <c r="T167" s="269">
        <f t="shared" si="6"/>
        <v>0</v>
      </c>
      <c r="U167" s="269">
        <f t="shared" si="6"/>
        <v>0</v>
      </c>
      <c r="V167" s="269">
        <f t="shared" si="6"/>
        <v>0</v>
      </c>
      <c r="W167" s="269">
        <f t="shared" si="6"/>
        <v>0</v>
      </c>
      <c r="X167" s="269">
        <f t="shared" si="6"/>
        <v>0</v>
      </c>
      <c r="Y167" s="269">
        <f t="shared" si="6"/>
        <v>0</v>
      </c>
      <c r="Z167" s="269">
        <f t="shared" si="6"/>
        <v>0</v>
      </c>
      <c r="AA167" s="269">
        <f t="shared" si="6"/>
        <v>0</v>
      </c>
      <c r="AB167" s="269">
        <f t="shared" si="6"/>
        <v>0</v>
      </c>
      <c r="AC167" s="269">
        <f t="shared" si="6"/>
        <v>0</v>
      </c>
      <c r="AD167" s="269">
        <f t="shared" si="6"/>
        <v>0</v>
      </c>
      <c r="AE167" s="269">
        <f t="shared" si="6"/>
        <v>0</v>
      </c>
      <c r="AF167" s="269">
        <f t="shared" si="6"/>
        <v>0</v>
      </c>
      <c r="AG167" s="269">
        <f t="shared" si="6"/>
        <v>0</v>
      </c>
      <c r="AH167" s="269">
        <f t="shared" si="6"/>
        <v>0</v>
      </c>
      <c r="AI167" s="269">
        <f t="shared" si="6"/>
        <v>0</v>
      </c>
      <c r="AJ167" s="269">
        <f t="shared" si="6"/>
        <v>0</v>
      </c>
      <c r="AK167" s="269">
        <f t="shared" si="6"/>
        <v>0</v>
      </c>
      <c r="AL167" s="269">
        <f t="shared" si="6"/>
        <v>0</v>
      </c>
      <c r="AM167" s="269">
        <f t="shared" si="6"/>
        <v>0</v>
      </c>
      <c r="AN167" s="269">
        <f t="shared" si="6"/>
        <v>0</v>
      </c>
      <c r="AO167" s="269">
        <f t="shared" si="6"/>
        <v>0</v>
      </c>
      <c r="AP167" s="269">
        <f t="shared" si="6"/>
        <v>0</v>
      </c>
    </row>
    <row r="168" spans="2:42" ht="15" x14ac:dyDescent="0.2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x14ac:dyDescent="0.25">
      <c r="B169" s="205">
        <v>4</v>
      </c>
      <c r="C169" s="205" t="s">
        <v>77</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x14ac:dyDescent="0.25">
      <c r="B170" s="249"/>
      <c r="C170" s="250" t="s">
        <v>138</v>
      </c>
      <c r="D170" s="250"/>
      <c r="E170" s="250" t="s">
        <v>149</v>
      </c>
      <c r="F170" s="265" t="s">
        <v>140</v>
      </c>
      <c r="G170" s="250" t="s">
        <v>141</v>
      </c>
      <c r="H170" s="250" t="s">
        <v>142</v>
      </c>
      <c r="I170" s="251" t="s">
        <v>143</v>
      </c>
      <c r="J170" s="252" t="s">
        <v>144</v>
      </c>
      <c r="K170" s="270"/>
      <c r="L170" s="270"/>
      <c r="M170" s="270"/>
      <c r="N170" s="270"/>
      <c r="O170" s="270"/>
      <c r="P170" s="270"/>
      <c r="Q170" s="270"/>
      <c r="R170" s="270"/>
      <c r="S170" s="270"/>
      <c r="T170" s="270"/>
      <c r="U170" s="271"/>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row>
    <row r="171" spans="2:42" x14ac:dyDescent="0.2">
      <c r="B171" s="8"/>
      <c r="C171" s="33"/>
      <c r="D171" s="33"/>
      <c r="E171" s="33"/>
      <c r="F171" s="58"/>
      <c r="G171" s="41"/>
      <c r="H171" s="41"/>
      <c r="I171" s="42"/>
      <c r="J171" s="127"/>
      <c r="K171" s="128"/>
      <c r="L171" s="128"/>
      <c r="M171" s="128"/>
      <c r="N171" s="128"/>
      <c r="O171" s="128"/>
      <c r="P171" s="128"/>
      <c r="Q171" s="128"/>
      <c r="R171" s="128"/>
      <c r="S171" s="128"/>
      <c r="T171" s="128"/>
      <c r="U171" s="129"/>
      <c r="V171" s="130"/>
      <c r="W171" s="131"/>
      <c r="X171" s="131"/>
      <c r="Y171" s="131"/>
      <c r="Z171" s="131"/>
      <c r="AA171" s="131"/>
      <c r="AB171" s="131"/>
      <c r="AC171" s="131"/>
      <c r="AD171" s="131"/>
      <c r="AE171" s="131"/>
      <c r="AF171" s="131"/>
      <c r="AG171" s="132"/>
      <c r="AH171" s="127"/>
      <c r="AI171" s="131"/>
      <c r="AJ171" s="128"/>
      <c r="AK171" s="131"/>
      <c r="AL171" s="128"/>
      <c r="AM171" s="131"/>
      <c r="AN171" s="128"/>
      <c r="AO171" s="131"/>
      <c r="AP171" s="128"/>
    </row>
    <row r="172" spans="2:42" x14ac:dyDescent="0.2">
      <c r="B172" s="8"/>
      <c r="C172" s="33"/>
      <c r="D172" s="33"/>
      <c r="E172" s="33"/>
      <c r="F172" s="58"/>
      <c r="G172" s="41"/>
      <c r="H172" s="41"/>
      <c r="I172" s="42"/>
      <c r="J172" s="127"/>
      <c r="K172" s="128"/>
      <c r="L172" s="128"/>
      <c r="M172" s="128"/>
      <c r="N172" s="128"/>
      <c r="O172" s="128"/>
      <c r="P172" s="128"/>
      <c r="Q172" s="128"/>
      <c r="R172" s="128"/>
      <c r="S172" s="128"/>
      <c r="T172" s="128"/>
      <c r="U172" s="129"/>
      <c r="V172" s="130"/>
      <c r="W172" s="131"/>
      <c r="X172" s="131"/>
      <c r="Y172" s="131"/>
      <c r="Z172" s="131"/>
      <c r="AA172" s="131"/>
      <c r="AB172" s="131"/>
      <c r="AC172" s="131"/>
      <c r="AD172" s="131"/>
      <c r="AE172" s="131"/>
      <c r="AF172" s="131"/>
      <c r="AG172" s="132"/>
      <c r="AH172" s="127"/>
      <c r="AI172" s="131"/>
      <c r="AJ172" s="128"/>
      <c r="AK172" s="131"/>
      <c r="AL172" s="128"/>
      <c r="AM172" s="131"/>
      <c r="AN172" s="128"/>
      <c r="AO172" s="131"/>
      <c r="AP172" s="128"/>
    </row>
    <row r="173" spans="2:42" x14ac:dyDescent="0.2">
      <c r="B173" s="8"/>
      <c r="C173" s="33"/>
      <c r="D173" s="33"/>
      <c r="E173" s="33"/>
      <c r="F173" s="58"/>
      <c r="G173" s="41"/>
      <c r="H173" s="41"/>
      <c r="I173" s="42"/>
      <c r="J173" s="127"/>
      <c r="K173" s="128"/>
      <c r="L173" s="128"/>
      <c r="M173" s="128"/>
      <c r="N173" s="128"/>
      <c r="O173" s="128"/>
      <c r="P173" s="128"/>
      <c r="Q173" s="128"/>
      <c r="R173" s="128"/>
      <c r="S173" s="128"/>
      <c r="T173" s="128"/>
      <c r="U173" s="129"/>
      <c r="V173" s="130"/>
      <c r="W173" s="131"/>
      <c r="X173" s="131"/>
      <c r="Y173" s="131"/>
      <c r="Z173" s="131"/>
      <c r="AA173" s="131"/>
      <c r="AB173" s="131"/>
      <c r="AC173" s="131"/>
      <c r="AD173" s="131"/>
      <c r="AE173" s="131"/>
      <c r="AF173" s="131"/>
      <c r="AG173" s="132"/>
      <c r="AH173" s="127"/>
      <c r="AI173" s="131"/>
      <c r="AJ173" s="128"/>
      <c r="AK173" s="131"/>
      <c r="AL173" s="128"/>
      <c r="AM173" s="131"/>
      <c r="AN173" s="128"/>
      <c r="AO173" s="131"/>
      <c r="AP173" s="128"/>
    </row>
    <row r="174" spans="2:42" x14ac:dyDescent="0.2">
      <c r="B174" s="8"/>
      <c r="C174" s="33"/>
      <c r="D174" s="33"/>
      <c r="E174" s="33"/>
      <c r="F174" s="58"/>
      <c r="G174" s="41"/>
      <c r="H174" s="41"/>
      <c r="I174" s="42"/>
      <c r="J174" s="127"/>
      <c r="K174" s="128"/>
      <c r="L174" s="128"/>
      <c r="M174" s="128"/>
      <c r="N174" s="128"/>
      <c r="O174" s="128"/>
      <c r="P174" s="128"/>
      <c r="Q174" s="128"/>
      <c r="R174" s="128"/>
      <c r="S174" s="128"/>
      <c r="T174" s="128"/>
      <c r="U174" s="129"/>
      <c r="V174" s="130"/>
      <c r="W174" s="131"/>
      <c r="X174" s="131"/>
      <c r="Y174" s="131"/>
      <c r="Z174" s="131"/>
      <c r="AA174" s="131"/>
      <c r="AB174" s="131"/>
      <c r="AC174" s="131"/>
      <c r="AD174" s="131"/>
      <c r="AE174" s="131"/>
      <c r="AF174" s="131"/>
      <c r="AG174" s="132"/>
      <c r="AH174" s="127"/>
      <c r="AI174" s="131"/>
      <c r="AJ174" s="128"/>
      <c r="AK174" s="131"/>
      <c r="AL174" s="128"/>
      <c r="AM174" s="131"/>
      <c r="AN174" s="128"/>
      <c r="AO174" s="131"/>
      <c r="AP174" s="128"/>
    </row>
    <row r="175" spans="2:42" x14ac:dyDescent="0.2">
      <c r="B175" s="8"/>
      <c r="C175" s="33"/>
      <c r="D175" s="33"/>
      <c r="E175" s="33"/>
      <c r="F175" s="58"/>
      <c r="G175" s="41"/>
      <c r="H175" s="41"/>
      <c r="I175" s="42"/>
      <c r="J175" s="127"/>
      <c r="K175" s="128"/>
      <c r="L175" s="128"/>
      <c r="M175" s="128"/>
      <c r="N175" s="128"/>
      <c r="O175" s="128"/>
      <c r="P175" s="128"/>
      <c r="Q175" s="128"/>
      <c r="R175" s="128"/>
      <c r="S175" s="128"/>
      <c r="T175" s="128"/>
      <c r="U175" s="129"/>
      <c r="V175" s="130"/>
      <c r="W175" s="131"/>
      <c r="X175" s="131"/>
      <c r="Y175" s="131"/>
      <c r="Z175" s="131"/>
      <c r="AA175" s="131"/>
      <c r="AB175" s="131"/>
      <c r="AC175" s="131"/>
      <c r="AD175" s="131"/>
      <c r="AE175" s="131"/>
      <c r="AF175" s="131"/>
      <c r="AG175" s="132"/>
      <c r="AH175" s="127"/>
      <c r="AI175" s="131"/>
      <c r="AJ175" s="128"/>
      <c r="AK175" s="131"/>
      <c r="AL175" s="128"/>
      <c r="AM175" s="131"/>
      <c r="AN175" s="128"/>
      <c r="AO175" s="131"/>
      <c r="AP175" s="128"/>
    </row>
    <row r="176" spans="2:42" x14ac:dyDescent="0.2">
      <c r="B176" s="8"/>
      <c r="C176" s="33"/>
      <c r="D176" s="33"/>
      <c r="E176" s="33"/>
      <c r="F176" s="58"/>
      <c r="G176" s="41"/>
      <c r="H176" s="41"/>
      <c r="I176" s="42"/>
      <c r="J176" s="127"/>
      <c r="K176" s="128"/>
      <c r="L176" s="128"/>
      <c r="M176" s="128"/>
      <c r="N176" s="128"/>
      <c r="O176" s="128"/>
      <c r="P176" s="128"/>
      <c r="Q176" s="128"/>
      <c r="R176" s="128"/>
      <c r="S176" s="128"/>
      <c r="T176" s="128"/>
      <c r="U176" s="129"/>
      <c r="V176" s="130"/>
      <c r="W176" s="131"/>
      <c r="X176" s="131"/>
      <c r="Y176" s="131"/>
      <c r="Z176" s="131"/>
      <c r="AA176" s="131"/>
      <c r="AB176" s="131"/>
      <c r="AC176" s="131"/>
      <c r="AD176" s="131"/>
      <c r="AE176" s="131"/>
      <c r="AF176" s="131"/>
      <c r="AG176" s="132"/>
      <c r="AH176" s="127"/>
      <c r="AI176" s="131"/>
      <c r="AJ176" s="128"/>
      <c r="AK176" s="131"/>
      <c r="AL176" s="128"/>
      <c r="AM176" s="131"/>
      <c r="AN176" s="128"/>
      <c r="AO176" s="131"/>
      <c r="AP176" s="128"/>
    </row>
    <row r="177" spans="3:42" x14ac:dyDescent="0.2">
      <c r="C177" s="33"/>
      <c r="D177" s="33"/>
      <c r="E177" s="33"/>
      <c r="F177" s="58"/>
      <c r="G177" s="41"/>
      <c r="H177" s="41"/>
      <c r="I177" s="42"/>
      <c r="J177" s="127"/>
      <c r="K177" s="128"/>
      <c r="L177" s="128"/>
      <c r="M177" s="128"/>
      <c r="N177" s="128"/>
      <c r="O177" s="128"/>
      <c r="P177" s="128"/>
      <c r="Q177" s="128"/>
      <c r="R177" s="128"/>
      <c r="S177" s="128"/>
      <c r="T177" s="128"/>
      <c r="U177" s="129"/>
      <c r="V177" s="130"/>
      <c r="W177" s="131"/>
      <c r="X177" s="131"/>
      <c r="Y177" s="131"/>
      <c r="Z177" s="131"/>
      <c r="AA177" s="131"/>
      <c r="AB177" s="131"/>
      <c r="AC177" s="131"/>
      <c r="AD177" s="131"/>
      <c r="AE177" s="131"/>
      <c r="AF177" s="131"/>
      <c r="AG177" s="132"/>
      <c r="AH177" s="127"/>
      <c r="AI177" s="131"/>
      <c r="AJ177" s="128"/>
      <c r="AK177" s="131"/>
      <c r="AL177" s="128"/>
      <c r="AM177" s="131"/>
      <c r="AN177" s="128"/>
      <c r="AO177" s="131"/>
      <c r="AP177" s="128"/>
    </row>
    <row r="178" spans="3:42" hidden="1" x14ac:dyDescent="0.2">
      <c r="C178" s="33"/>
      <c r="D178" s="33"/>
      <c r="E178" s="33"/>
      <c r="F178" s="58"/>
      <c r="G178" s="41"/>
      <c r="H178" s="41"/>
      <c r="I178" s="42"/>
      <c r="J178" s="127"/>
      <c r="K178" s="128"/>
      <c r="L178" s="128"/>
      <c r="M178" s="128"/>
      <c r="N178" s="128"/>
      <c r="O178" s="128"/>
      <c r="P178" s="128"/>
      <c r="Q178" s="128"/>
      <c r="R178" s="128"/>
      <c r="S178" s="128"/>
      <c r="T178" s="128"/>
      <c r="U178" s="129"/>
      <c r="V178" s="130"/>
      <c r="W178" s="131"/>
      <c r="X178" s="131"/>
      <c r="Y178" s="131"/>
      <c r="Z178" s="131"/>
      <c r="AA178" s="131"/>
      <c r="AB178" s="131"/>
      <c r="AC178" s="131"/>
      <c r="AD178" s="131"/>
      <c r="AE178" s="131"/>
      <c r="AF178" s="131"/>
      <c r="AG178" s="132"/>
      <c r="AH178" s="127"/>
      <c r="AI178" s="131"/>
      <c r="AJ178" s="128"/>
      <c r="AK178" s="131"/>
      <c r="AL178" s="128"/>
      <c r="AM178" s="131"/>
      <c r="AN178" s="128"/>
      <c r="AO178" s="131"/>
      <c r="AP178" s="128"/>
    </row>
    <row r="179" spans="3:42" hidden="1" x14ac:dyDescent="0.2">
      <c r="C179" s="33"/>
      <c r="D179" s="33"/>
      <c r="E179" s="33"/>
      <c r="F179" s="58"/>
      <c r="G179" s="41"/>
      <c r="H179" s="41"/>
      <c r="I179" s="42"/>
      <c r="J179" s="127"/>
      <c r="K179" s="128"/>
      <c r="L179" s="128"/>
      <c r="M179" s="128"/>
      <c r="N179" s="128"/>
      <c r="O179" s="128"/>
      <c r="P179" s="128"/>
      <c r="Q179" s="128"/>
      <c r="R179" s="128"/>
      <c r="S179" s="128"/>
      <c r="T179" s="128"/>
      <c r="U179" s="129"/>
      <c r="V179" s="130"/>
      <c r="W179" s="131"/>
      <c r="X179" s="131"/>
      <c r="Y179" s="131"/>
      <c r="Z179" s="131"/>
      <c r="AA179" s="131"/>
      <c r="AB179" s="131"/>
      <c r="AC179" s="131"/>
      <c r="AD179" s="131"/>
      <c r="AE179" s="131"/>
      <c r="AF179" s="131"/>
      <c r="AG179" s="132"/>
      <c r="AH179" s="127"/>
      <c r="AI179" s="131"/>
      <c r="AJ179" s="128"/>
      <c r="AK179" s="131"/>
      <c r="AL179" s="128"/>
      <c r="AM179" s="131"/>
      <c r="AN179" s="128"/>
      <c r="AO179" s="131"/>
      <c r="AP179" s="128"/>
    </row>
    <row r="180" spans="3:42" hidden="1" x14ac:dyDescent="0.2">
      <c r="C180" s="33"/>
      <c r="D180" s="33"/>
      <c r="E180" s="33"/>
      <c r="F180" s="58"/>
      <c r="G180" s="41"/>
      <c r="H180" s="41"/>
      <c r="I180" s="42"/>
      <c r="J180" s="127"/>
      <c r="K180" s="128"/>
      <c r="L180" s="128"/>
      <c r="M180" s="128"/>
      <c r="N180" s="128"/>
      <c r="O180" s="128"/>
      <c r="P180" s="128"/>
      <c r="Q180" s="128"/>
      <c r="R180" s="128"/>
      <c r="S180" s="128"/>
      <c r="T180" s="128"/>
      <c r="U180" s="129"/>
      <c r="V180" s="130"/>
      <c r="W180" s="131"/>
      <c r="X180" s="131"/>
      <c r="Y180" s="131"/>
      <c r="Z180" s="131"/>
      <c r="AA180" s="131"/>
      <c r="AB180" s="131"/>
      <c r="AC180" s="131"/>
      <c r="AD180" s="131"/>
      <c r="AE180" s="131"/>
      <c r="AF180" s="131"/>
      <c r="AG180" s="132"/>
      <c r="AH180" s="127"/>
      <c r="AI180" s="131"/>
      <c r="AJ180" s="128"/>
      <c r="AK180" s="131"/>
      <c r="AL180" s="128"/>
      <c r="AM180" s="131"/>
      <c r="AN180" s="128"/>
      <c r="AO180" s="131"/>
      <c r="AP180" s="128"/>
    </row>
    <row r="181" spans="3:42" hidden="1" x14ac:dyDescent="0.2">
      <c r="C181" s="33"/>
      <c r="D181" s="33"/>
      <c r="E181" s="33"/>
      <c r="F181" s="58"/>
      <c r="G181" s="41"/>
      <c r="H181" s="41"/>
      <c r="I181" s="42"/>
      <c r="J181" s="127"/>
      <c r="K181" s="128"/>
      <c r="L181" s="128"/>
      <c r="M181" s="128"/>
      <c r="N181" s="128"/>
      <c r="O181" s="128"/>
      <c r="P181" s="128"/>
      <c r="Q181" s="128"/>
      <c r="R181" s="128"/>
      <c r="S181" s="128"/>
      <c r="T181" s="128"/>
      <c r="U181" s="129"/>
      <c r="V181" s="130"/>
      <c r="W181" s="131"/>
      <c r="X181" s="131"/>
      <c r="Y181" s="131"/>
      <c r="Z181" s="131"/>
      <c r="AA181" s="131"/>
      <c r="AB181" s="131"/>
      <c r="AC181" s="131"/>
      <c r="AD181" s="131"/>
      <c r="AE181" s="131"/>
      <c r="AF181" s="131"/>
      <c r="AG181" s="132"/>
      <c r="AH181" s="127"/>
      <c r="AI181" s="131"/>
      <c r="AJ181" s="128"/>
      <c r="AK181" s="131"/>
      <c r="AL181" s="128"/>
      <c r="AM181" s="131"/>
      <c r="AN181" s="128"/>
      <c r="AO181" s="131"/>
      <c r="AP181" s="128"/>
    </row>
    <row r="182" spans="3:42" hidden="1" x14ac:dyDescent="0.2">
      <c r="C182" s="33"/>
      <c r="D182" s="33"/>
      <c r="E182" s="33"/>
      <c r="F182" s="58"/>
      <c r="G182" s="41"/>
      <c r="H182" s="41"/>
      <c r="I182" s="42"/>
      <c r="J182" s="127"/>
      <c r="K182" s="128"/>
      <c r="L182" s="128"/>
      <c r="M182" s="128"/>
      <c r="N182" s="128"/>
      <c r="O182" s="128"/>
      <c r="P182" s="128"/>
      <c r="Q182" s="128"/>
      <c r="R182" s="128"/>
      <c r="S182" s="128"/>
      <c r="T182" s="128"/>
      <c r="U182" s="129"/>
      <c r="V182" s="130"/>
      <c r="W182" s="131"/>
      <c r="X182" s="131"/>
      <c r="Y182" s="131"/>
      <c r="Z182" s="131"/>
      <c r="AA182" s="131"/>
      <c r="AB182" s="131"/>
      <c r="AC182" s="131"/>
      <c r="AD182" s="131"/>
      <c r="AE182" s="131"/>
      <c r="AF182" s="131"/>
      <c r="AG182" s="132"/>
      <c r="AH182" s="127"/>
      <c r="AI182" s="131"/>
      <c r="AJ182" s="128"/>
      <c r="AK182" s="131"/>
      <c r="AL182" s="128"/>
      <c r="AM182" s="131"/>
      <c r="AN182" s="128"/>
      <c r="AO182" s="131"/>
      <c r="AP182" s="128"/>
    </row>
    <row r="183" spans="3:42" hidden="1" x14ac:dyDescent="0.2">
      <c r="C183" s="33"/>
      <c r="D183" s="33"/>
      <c r="E183" s="33"/>
      <c r="F183" s="58"/>
      <c r="G183" s="41"/>
      <c r="H183" s="41"/>
      <c r="I183" s="42"/>
      <c r="J183" s="127"/>
      <c r="K183" s="128"/>
      <c r="L183" s="128"/>
      <c r="M183" s="128"/>
      <c r="N183" s="128"/>
      <c r="O183" s="128"/>
      <c r="P183" s="128"/>
      <c r="Q183" s="128"/>
      <c r="R183" s="128"/>
      <c r="S183" s="128"/>
      <c r="T183" s="128"/>
      <c r="U183" s="129"/>
      <c r="V183" s="130"/>
      <c r="W183" s="131"/>
      <c r="X183" s="131"/>
      <c r="Y183" s="131"/>
      <c r="Z183" s="131"/>
      <c r="AA183" s="131"/>
      <c r="AB183" s="131"/>
      <c r="AC183" s="131"/>
      <c r="AD183" s="131"/>
      <c r="AE183" s="131"/>
      <c r="AF183" s="131"/>
      <c r="AG183" s="132"/>
      <c r="AH183" s="127"/>
      <c r="AI183" s="131"/>
      <c r="AJ183" s="128"/>
      <c r="AK183" s="131"/>
      <c r="AL183" s="128"/>
      <c r="AM183" s="131"/>
      <c r="AN183" s="128"/>
      <c r="AO183" s="131"/>
      <c r="AP183" s="128"/>
    </row>
    <row r="184" spans="3:42" hidden="1" x14ac:dyDescent="0.2">
      <c r="C184" s="33"/>
      <c r="D184" s="33"/>
      <c r="E184" s="33"/>
      <c r="F184" s="58"/>
      <c r="G184" s="41"/>
      <c r="H184" s="41"/>
      <c r="I184" s="42"/>
      <c r="J184" s="127"/>
      <c r="K184" s="128"/>
      <c r="L184" s="128"/>
      <c r="M184" s="128"/>
      <c r="N184" s="128"/>
      <c r="O184" s="128"/>
      <c r="P184" s="128"/>
      <c r="Q184" s="128"/>
      <c r="R184" s="128"/>
      <c r="S184" s="128"/>
      <c r="T184" s="128"/>
      <c r="U184" s="129"/>
      <c r="V184" s="130"/>
      <c r="W184" s="131"/>
      <c r="X184" s="131"/>
      <c r="Y184" s="131"/>
      <c r="Z184" s="131"/>
      <c r="AA184" s="131"/>
      <c r="AB184" s="131"/>
      <c r="AC184" s="131"/>
      <c r="AD184" s="131"/>
      <c r="AE184" s="131"/>
      <c r="AF184" s="131"/>
      <c r="AG184" s="132"/>
      <c r="AH184" s="127"/>
      <c r="AI184" s="131"/>
      <c r="AJ184" s="128"/>
      <c r="AK184" s="131"/>
      <c r="AL184" s="128"/>
      <c r="AM184" s="131"/>
      <c r="AN184" s="128"/>
      <c r="AO184" s="131"/>
      <c r="AP184" s="128"/>
    </row>
    <row r="185" spans="3:42" hidden="1" x14ac:dyDescent="0.2">
      <c r="C185" s="33"/>
      <c r="D185" s="33"/>
      <c r="E185" s="33"/>
      <c r="F185" s="58"/>
      <c r="G185" s="41"/>
      <c r="H185" s="41"/>
      <c r="I185" s="42"/>
      <c r="J185" s="127"/>
      <c r="K185" s="128"/>
      <c r="L185" s="128"/>
      <c r="M185" s="128"/>
      <c r="N185" s="128"/>
      <c r="O185" s="128"/>
      <c r="P185" s="128"/>
      <c r="Q185" s="128"/>
      <c r="R185" s="128"/>
      <c r="S185" s="128"/>
      <c r="T185" s="128"/>
      <c r="U185" s="129"/>
      <c r="V185" s="130"/>
      <c r="W185" s="131"/>
      <c r="X185" s="131"/>
      <c r="Y185" s="131"/>
      <c r="Z185" s="131"/>
      <c r="AA185" s="131"/>
      <c r="AB185" s="131"/>
      <c r="AC185" s="131"/>
      <c r="AD185" s="131"/>
      <c r="AE185" s="131"/>
      <c r="AF185" s="131"/>
      <c r="AG185" s="132"/>
      <c r="AH185" s="127"/>
      <c r="AI185" s="131"/>
      <c r="AJ185" s="128"/>
      <c r="AK185" s="131"/>
      <c r="AL185" s="128"/>
      <c r="AM185" s="131"/>
      <c r="AN185" s="128"/>
      <c r="AO185" s="131"/>
      <c r="AP185" s="128"/>
    </row>
    <row r="186" spans="3:42" hidden="1" x14ac:dyDescent="0.2">
      <c r="C186" s="33"/>
      <c r="D186" s="33"/>
      <c r="E186" s="33"/>
      <c r="F186" s="58"/>
      <c r="G186" s="41"/>
      <c r="H186" s="41"/>
      <c r="I186" s="42"/>
      <c r="J186" s="127"/>
      <c r="K186" s="128"/>
      <c r="L186" s="128"/>
      <c r="M186" s="128"/>
      <c r="N186" s="128"/>
      <c r="O186" s="128"/>
      <c r="P186" s="128"/>
      <c r="Q186" s="128"/>
      <c r="R186" s="128"/>
      <c r="S186" s="128"/>
      <c r="T186" s="128"/>
      <c r="U186" s="129"/>
      <c r="V186" s="130"/>
      <c r="W186" s="131"/>
      <c r="X186" s="131"/>
      <c r="Y186" s="131"/>
      <c r="Z186" s="131"/>
      <c r="AA186" s="131"/>
      <c r="AB186" s="131"/>
      <c r="AC186" s="131"/>
      <c r="AD186" s="131"/>
      <c r="AE186" s="131"/>
      <c r="AF186" s="131"/>
      <c r="AG186" s="132"/>
      <c r="AH186" s="127"/>
      <c r="AI186" s="131"/>
      <c r="AJ186" s="128"/>
      <c r="AK186" s="131"/>
      <c r="AL186" s="128"/>
      <c r="AM186" s="131"/>
      <c r="AN186" s="128"/>
      <c r="AO186" s="131"/>
      <c r="AP186" s="128"/>
    </row>
    <row r="187" spans="3:42" hidden="1" x14ac:dyDescent="0.2">
      <c r="C187" s="40"/>
      <c r="D187" s="40"/>
      <c r="E187" s="33"/>
      <c r="F187" s="58"/>
      <c r="G187" s="41"/>
      <c r="H187" s="41"/>
      <c r="I187" s="42"/>
      <c r="J187" s="127"/>
      <c r="K187" s="128"/>
      <c r="L187" s="128"/>
      <c r="M187" s="128"/>
      <c r="N187" s="128"/>
      <c r="O187" s="128"/>
      <c r="P187" s="128"/>
      <c r="Q187" s="128"/>
      <c r="R187" s="128"/>
      <c r="S187" s="128"/>
      <c r="T187" s="128"/>
      <c r="U187" s="129"/>
      <c r="V187" s="130"/>
      <c r="W187" s="131"/>
      <c r="X187" s="131"/>
      <c r="Y187" s="131"/>
      <c r="Z187" s="131"/>
      <c r="AA187" s="131"/>
      <c r="AB187" s="131"/>
      <c r="AC187" s="131"/>
      <c r="AD187" s="131"/>
      <c r="AE187" s="131"/>
      <c r="AF187" s="131"/>
      <c r="AG187" s="132"/>
      <c r="AH187" s="127"/>
      <c r="AI187" s="131"/>
      <c r="AJ187" s="128"/>
      <c r="AK187" s="131"/>
      <c r="AL187" s="128"/>
      <c r="AM187" s="131"/>
      <c r="AN187" s="128"/>
      <c r="AO187" s="131"/>
      <c r="AP187" s="128"/>
    </row>
    <row r="188" spans="3:42" hidden="1" x14ac:dyDescent="0.2">
      <c r="C188" s="40"/>
      <c r="D188" s="40"/>
      <c r="E188" s="40"/>
      <c r="F188" s="58"/>
      <c r="G188" s="41"/>
      <c r="H188" s="41"/>
      <c r="I188" s="42"/>
      <c r="J188" s="127"/>
      <c r="K188" s="128"/>
      <c r="L188" s="128"/>
      <c r="M188" s="128"/>
      <c r="N188" s="128"/>
      <c r="O188" s="128"/>
      <c r="P188" s="128"/>
      <c r="Q188" s="128"/>
      <c r="R188" s="128"/>
      <c r="S188" s="128"/>
      <c r="T188" s="128"/>
      <c r="U188" s="129"/>
      <c r="V188" s="130"/>
      <c r="W188" s="131"/>
      <c r="X188" s="131"/>
      <c r="Y188" s="131"/>
      <c r="Z188" s="131"/>
      <c r="AA188" s="131"/>
      <c r="AB188" s="131"/>
      <c r="AC188" s="131"/>
      <c r="AD188" s="131"/>
      <c r="AE188" s="131"/>
      <c r="AF188" s="131"/>
      <c r="AG188" s="132"/>
      <c r="AH188" s="127"/>
      <c r="AI188" s="131"/>
      <c r="AJ188" s="128"/>
      <c r="AK188" s="131"/>
      <c r="AL188" s="128"/>
      <c r="AM188" s="131"/>
      <c r="AN188" s="128"/>
      <c r="AO188" s="131"/>
      <c r="AP188" s="128"/>
    </row>
    <row r="189" spans="3:42" hidden="1" x14ac:dyDescent="0.2">
      <c r="C189" s="40"/>
      <c r="D189" s="40"/>
      <c r="E189" s="40"/>
      <c r="F189" s="58"/>
      <c r="G189" s="41"/>
      <c r="H189" s="41"/>
      <c r="I189" s="42"/>
      <c r="J189" s="127"/>
      <c r="K189" s="128"/>
      <c r="L189" s="128"/>
      <c r="M189" s="128"/>
      <c r="N189" s="128"/>
      <c r="O189" s="128"/>
      <c r="P189" s="128"/>
      <c r="Q189" s="128"/>
      <c r="R189" s="128"/>
      <c r="S189" s="128"/>
      <c r="T189" s="128"/>
      <c r="U189" s="129"/>
      <c r="V189" s="130"/>
      <c r="W189" s="131"/>
      <c r="X189" s="131"/>
      <c r="Y189" s="131"/>
      <c r="Z189" s="131"/>
      <c r="AA189" s="131"/>
      <c r="AB189" s="131"/>
      <c r="AC189" s="131"/>
      <c r="AD189" s="131"/>
      <c r="AE189" s="131"/>
      <c r="AF189" s="131"/>
      <c r="AG189" s="132"/>
      <c r="AH189" s="127"/>
      <c r="AI189" s="131"/>
      <c r="AJ189" s="128"/>
      <c r="AK189" s="131"/>
      <c r="AL189" s="128"/>
      <c r="AM189" s="131"/>
      <c r="AN189" s="128"/>
      <c r="AO189" s="131"/>
      <c r="AP189" s="128"/>
    </row>
    <row r="190" spans="3:42" hidden="1" x14ac:dyDescent="0.2">
      <c r="C190" s="40"/>
      <c r="D190" s="40"/>
      <c r="E190" s="40"/>
      <c r="F190" s="58"/>
      <c r="G190" s="41"/>
      <c r="H190" s="41"/>
      <c r="I190" s="42"/>
      <c r="J190" s="127"/>
      <c r="K190" s="128"/>
      <c r="L190" s="128"/>
      <c r="M190" s="128"/>
      <c r="N190" s="128"/>
      <c r="O190" s="128"/>
      <c r="P190" s="128"/>
      <c r="Q190" s="128"/>
      <c r="R190" s="128"/>
      <c r="S190" s="128"/>
      <c r="T190" s="128"/>
      <c r="U190" s="129"/>
      <c r="V190" s="130"/>
      <c r="W190" s="131"/>
      <c r="X190" s="131"/>
      <c r="Y190" s="131"/>
      <c r="Z190" s="131"/>
      <c r="AA190" s="131"/>
      <c r="AB190" s="131"/>
      <c r="AC190" s="131"/>
      <c r="AD190" s="131"/>
      <c r="AE190" s="131"/>
      <c r="AF190" s="131"/>
      <c r="AG190" s="132"/>
      <c r="AH190" s="127"/>
      <c r="AI190" s="131"/>
      <c r="AJ190" s="128"/>
      <c r="AK190" s="131"/>
      <c r="AL190" s="128"/>
      <c r="AM190" s="131"/>
      <c r="AN190" s="128"/>
      <c r="AO190" s="131"/>
      <c r="AP190" s="128"/>
    </row>
    <row r="191" spans="3:42" hidden="1" x14ac:dyDescent="0.2">
      <c r="C191" s="40"/>
      <c r="D191" s="40"/>
      <c r="E191" s="40"/>
      <c r="F191" s="58"/>
      <c r="G191" s="41"/>
      <c r="H191" s="41"/>
      <c r="I191" s="42"/>
      <c r="J191" s="127"/>
      <c r="K191" s="128"/>
      <c r="L191" s="128"/>
      <c r="M191" s="128"/>
      <c r="N191" s="128"/>
      <c r="O191" s="128"/>
      <c r="P191" s="128"/>
      <c r="Q191" s="128"/>
      <c r="R191" s="128"/>
      <c r="S191" s="128"/>
      <c r="T191" s="128"/>
      <c r="U191" s="129"/>
      <c r="V191" s="130"/>
      <c r="W191" s="131"/>
      <c r="X191" s="131"/>
      <c r="Y191" s="131"/>
      <c r="Z191" s="131"/>
      <c r="AA191" s="131"/>
      <c r="AB191" s="131"/>
      <c r="AC191" s="131"/>
      <c r="AD191" s="131"/>
      <c r="AE191" s="131"/>
      <c r="AF191" s="131"/>
      <c r="AG191" s="132"/>
      <c r="AH191" s="127"/>
      <c r="AI191" s="131"/>
      <c r="AJ191" s="128"/>
      <c r="AK191" s="131"/>
      <c r="AL191" s="128"/>
      <c r="AM191" s="131"/>
      <c r="AN191" s="128"/>
      <c r="AO191" s="131"/>
      <c r="AP191" s="128"/>
    </row>
    <row r="192" spans="3:42" hidden="1" x14ac:dyDescent="0.2">
      <c r="C192" s="40"/>
      <c r="D192" s="40"/>
      <c r="E192" s="40"/>
      <c r="F192" s="58"/>
      <c r="G192" s="41"/>
      <c r="H192" s="41"/>
      <c r="I192" s="42"/>
      <c r="J192" s="127"/>
      <c r="K192" s="128"/>
      <c r="L192" s="128"/>
      <c r="M192" s="128"/>
      <c r="N192" s="128"/>
      <c r="O192" s="128"/>
      <c r="P192" s="128"/>
      <c r="Q192" s="128"/>
      <c r="R192" s="128"/>
      <c r="S192" s="128"/>
      <c r="T192" s="128"/>
      <c r="U192" s="129"/>
      <c r="V192" s="130"/>
      <c r="W192" s="131"/>
      <c r="X192" s="131"/>
      <c r="Y192" s="131"/>
      <c r="Z192" s="131"/>
      <c r="AA192" s="131"/>
      <c r="AB192" s="131"/>
      <c r="AC192" s="131"/>
      <c r="AD192" s="131"/>
      <c r="AE192" s="131"/>
      <c r="AF192" s="131"/>
      <c r="AG192" s="132"/>
      <c r="AH192" s="127"/>
      <c r="AI192" s="131"/>
      <c r="AJ192" s="128"/>
      <c r="AK192" s="131"/>
      <c r="AL192" s="128"/>
      <c r="AM192" s="131"/>
      <c r="AN192" s="128"/>
      <c r="AO192" s="131"/>
      <c r="AP192" s="128"/>
    </row>
    <row r="193" spans="2:42" hidden="1" x14ac:dyDescent="0.2">
      <c r="B193" s="8"/>
      <c r="C193" s="40"/>
      <c r="D193" s="40"/>
      <c r="E193" s="40"/>
      <c r="F193" s="58"/>
      <c r="G193" s="41"/>
      <c r="H193" s="41"/>
      <c r="I193" s="42"/>
      <c r="J193" s="127"/>
      <c r="K193" s="128"/>
      <c r="L193" s="128"/>
      <c r="M193" s="128"/>
      <c r="N193" s="128"/>
      <c r="O193" s="128"/>
      <c r="P193" s="128"/>
      <c r="Q193" s="128"/>
      <c r="R193" s="128"/>
      <c r="S193" s="128"/>
      <c r="T193" s="128"/>
      <c r="U193" s="129"/>
      <c r="V193" s="130"/>
      <c r="W193" s="131"/>
      <c r="X193" s="131"/>
      <c r="Y193" s="131"/>
      <c r="Z193" s="131"/>
      <c r="AA193" s="131"/>
      <c r="AB193" s="131"/>
      <c r="AC193" s="131"/>
      <c r="AD193" s="131"/>
      <c r="AE193" s="131"/>
      <c r="AF193" s="131"/>
      <c r="AG193" s="132"/>
      <c r="AH193" s="127"/>
      <c r="AI193" s="131"/>
      <c r="AJ193" s="128"/>
      <c r="AK193" s="131"/>
      <c r="AL193" s="128"/>
      <c r="AM193" s="131"/>
      <c r="AN193" s="128"/>
      <c r="AO193" s="131"/>
      <c r="AP193" s="128"/>
    </row>
    <row r="194" spans="2:42" hidden="1" x14ac:dyDescent="0.2">
      <c r="B194" s="8"/>
      <c r="C194" s="40"/>
      <c r="D194" s="40"/>
      <c r="E194" s="40"/>
      <c r="F194" s="58"/>
      <c r="G194" s="41"/>
      <c r="H194" s="41"/>
      <c r="I194" s="42"/>
      <c r="J194" s="127"/>
      <c r="K194" s="128"/>
      <c r="L194" s="128"/>
      <c r="M194" s="128"/>
      <c r="N194" s="128"/>
      <c r="O194" s="128"/>
      <c r="P194" s="128"/>
      <c r="Q194" s="128"/>
      <c r="R194" s="128"/>
      <c r="S194" s="128"/>
      <c r="T194" s="128"/>
      <c r="U194" s="129"/>
      <c r="V194" s="130"/>
      <c r="W194" s="131"/>
      <c r="X194" s="131"/>
      <c r="Y194" s="131"/>
      <c r="Z194" s="131"/>
      <c r="AA194" s="131"/>
      <c r="AB194" s="131"/>
      <c r="AC194" s="131"/>
      <c r="AD194" s="131"/>
      <c r="AE194" s="131"/>
      <c r="AF194" s="131"/>
      <c r="AG194" s="132"/>
      <c r="AH194" s="127"/>
      <c r="AI194" s="131"/>
      <c r="AJ194" s="128"/>
      <c r="AK194" s="131"/>
      <c r="AL194" s="128"/>
      <c r="AM194" s="131"/>
      <c r="AN194" s="128"/>
      <c r="AO194" s="131"/>
      <c r="AP194" s="128"/>
    </row>
    <row r="195" spans="2:42" x14ac:dyDescent="0.2">
      <c r="B195" s="8"/>
      <c r="C195" s="40"/>
      <c r="D195" s="40"/>
      <c r="E195" s="40"/>
      <c r="F195" s="58"/>
      <c r="G195" s="41"/>
      <c r="H195" s="41"/>
      <c r="I195" s="42"/>
      <c r="J195" s="138"/>
      <c r="K195" s="133"/>
      <c r="L195" s="128"/>
      <c r="M195" s="133"/>
      <c r="N195" s="133"/>
      <c r="O195" s="133"/>
      <c r="P195" s="133"/>
      <c r="Q195" s="133"/>
      <c r="R195" s="133"/>
      <c r="S195" s="133"/>
      <c r="T195" s="133"/>
      <c r="U195" s="134"/>
      <c r="V195" s="135"/>
      <c r="W195" s="136"/>
      <c r="X195" s="136"/>
      <c r="Y195" s="136"/>
      <c r="Z195" s="136"/>
      <c r="AA195" s="136"/>
      <c r="AB195" s="136"/>
      <c r="AC195" s="136"/>
      <c r="AD195" s="136"/>
      <c r="AE195" s="136"/>
      <c r="AF195" s="136"/>
      <c r="AG195" s="137"/>
      <c r="AH195" s="138"/>
      <c r="AI195" s="136"/>
      <c r="AJ195" s="133"/>
      <c r="AK195" s="136"/>
      <c r="AL195" s="133"/>
      <c r="AM195" s="136"/>
      <c r="AN195" s="133"/>
      <c r="AO195" s="136"/>
      <c r="AP195" s="133"/>
    </row>
    <row r="196" spans="2:42" s="8" customFormat="1" ht="15.75" thickBot="1" x14ac:dyDescent="0.3">
      <c r="B196" s="8" t="s">
        <v>135</v>
      </c>
      <c r="C196" s="18"/>
      <c r="D196" s="18"/>
      <c r="E196" s="18"/>
      <c r="F196" s="39"/>
      <c r="G196" s="39"/>
      <c r="H196" s="256"/>
      <c r="I196" s="257" t="s">
        <v>150</v>
      </c>
      <c r="J196" s="269">
        <f t="shared" ref="J196:AP196" si="7">ROUND(+SUM(J171:J195),0)</f>
        <v>0</v>
      </c>
      <c r="K196" s="269">
        <f t="shared" si="7"/>
        <v>0</v>
      </c>
      <c r="L196" s="269">
        <f t="shared" si="7"/>
        <v>0</v>
      </c>
      <c r="M196" s="269">
        <f t="shared" si="7"/>
        <v>0</v>
      </c>
      <c r="N196" s="269">
        <f t="shared" si="7"/>
        <v>0</v>
      </c>
      <c r="O196" s="269">
        <f t="shared" si="7"/>
        <v>0</v>
      </c>
      <c r="P196" s="269">
        <f t="shared" si="7"/>
        <v>0</v>
      </c>
      <c r="Q196" s="269">
        <f t="shared" si="7"/>
        <v>0</v>
      </c>
      <c r="R196" s="269">
        <f t="shared" si="7"/>
        <v>0</v>
      </c>
      <c r="S196" s="269">
        <f t="shared" si="7"/>
        <v>0</v>
      </c>
      <c r="T196" s="269">
        <f t="shared" si="7"/>
        <v>0</v>
      </c>
      <c r="U196" s="269">
        <f t="shared" si="7"/>
        <v>0</v>
      </c>
      <c r="V196" s="269">
        <f t="shared" si="7"/>
        <v>0</v>
      </c>
      <c r="W196" s="269">
        <f t="shared" si="7"/>
        <v>0</v>
      </c>
      <c r="X196" s="269">
        <f t="shared" si="7"/>
        <v>0</v>
      </c>
      <c r="Y196" s="269">
        <f t="shared" si="7"/>
        <v>0</v>
      </c>
      <c r="Z196" s="269">
        <f t="shared" si="7"/>
        <v>0</v>
      </c>
      <c r="AA196" s="269">
        <f t="shared" si="7"/>
        <v>0</v>
      </c>
      <c r="AB196" s="269">
        <f t="shared" si="7"/>
        <v>0</v>
      </c>
      <c r="AC196" s="269">
        <f t="shared" si="7"/>
        <v>0</v>
      </c>
      <c r="AD196" s="269">
        <f t="shared" si="7"/>
        <v>0</v>
      </c>
      <c r="AE196" s="269">
        <f t="shared" si="7"/>
        <v>0</v>
      </c>
      <c r="AF196" s="269">
        <f t="shared" si="7"/>
        <v>0</v>
      </c>
      <c r="AG196" s="269">
        <f t="shared" si="7"/>
        <v>0</v>
      </c>
      <c r="AH196" s="269">
        <f t="shared" si="7"/>
        <v>0</v>
      </c>
      <c r="AI196" s="269">
        <f t="shared" si="7"/>
        <v>0</v>
      </c>
      <c r="AJ196" s="269">
        <f t="shared" si="7"/>
        <v>0</v>
      </c>
      <c r="AK196" s="269">
        <f t="shared" si="7"/>
        <v>0</v>
      </c>
      <c r="AL196" s="269">
        <f t="shared" si="7"/>
        <v>0</v>
      </c>
      <c r="AM196" s="269">
        <f t="shared" si="7"/>
        <v>0</v>
      </c>
      <c r="AN196" s="269">
        <f t="shared" si="7"/>
        <v>0</v>
      </c>
      <c r="AO196" s="269">
        <f t="shared" si="7"/>
        <v>0</v>
      </c>
      <c r="AP196" s="269">
        <f t="shared" si="7"/>
        <v>0</v>
      </c>
    </row>
    <row r="197" spans="2:42" ht="15" x14ac:dyDescent="0.25">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2:42" ht="15" x14ac:dyDescent="0.25">
      <c r="B198" s="205">
        <v>5</v>
      </c>
      <c r="C198" s="205" t="s">
        <v>78</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2:42" ht="29.25" x14ac:dyDescent="0.25">
      <c r="B199" s="249"/>
      <c r="C199" s="250" t="s">
        <v>138</v>
      </c>
      <c r="D199" s="250"/>
      <c r="E199" s="250" t="s">
        <v>151</v>
      </c>
      <c r="F199" s="265" t="s">
        <v>140</v>
      </c>
      <c r="G199" s="250" t="s">
        <v>141</v>
      </c>
      <c r="H199" s="250" t="s">
        <v>142</v>
      </c>
      <c r="I199" s="251" t="s">
        <v>143</v>
      </c>
      <c r="J199" s="252" t="s">
        <v>144</v>
      </c>
      <c r="K199" s="270"/>
      <c r="L199" s="270"/>
      <c r="M199" s="270"/>
      <c r="N199" s="270"/>
      <c r="O199" s="270"/>
      <c r="P199" s="270"/>
      <c r="Q199" s="270"/>
      <c r="R199" s="270"/>
      <c r="S199" s="270"/>
      <c r="T199" s="270"/>
      <c r="U199" s="271"/>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row>
    <row r="200" spans="2:42" x14ac:dyDescent="0.2">
      <c r="B200" s="8"/>
      <c r="C200" s="33"/>
      <c r="D200" s="33"/>
      <c r="E200" s="33"/>
      <c r="F200" s="58"/>
      <c r="G200" s="41"/>
      <c r="H200" s="41"/>
      <c r="I200" s="42"/>
      <c r="J200" s="127"/>
      <c r="K200" s="128"/>
      <c r="L200" s="128"/>
      <c r="M200" s="128"/>
      <c r="N200" s="128"/>
      <c r="O200" s="128"/>
      <c r="P200" s="128"/>
      <c r="Q200" s="128"/>
      <c r="R200" s="128"/>
      <c r="S200" s="128"/>
      <c r="T200" s="128"/>
      <c r="U200" s="129"/>
      <c r="V200" s="130"/>
      <c r="W200" s="131"/>
      <c r="X200" s="131"/>
      <c r="Y200" s="131"/>
      <c r="Z200" s="131"/>
      <c r="AA200" s="131"/>
      <c r="AB200" s="131"/>
      <c r="AC200" s="131"/>
      <c r="AD200" s="131"/>
      <c r="AE200" s="131"/>
      <c r="AF200" s="131"/>
      <c r="AG200" s="132"/>
      <c r="AH200" s="127"/>
      <c r="AI200" s="131"/>
      <c r="AJ200" s="128"/>
      <c r="AK200" s="131"/>
      <c r="AL200" s="128"/>
      <c r="AM200" s="131"/>
      <c r="AN200" s="128"/>
      <c r="AO200" s="131"/>
      <c r="AP200" s="128"/>
    </row>
    <row r="201" spans="2:42" x14ac:dyDescent="0.2">
      <c r="B201" s="8"/>
      <c r="C201" s="33"/>
      <c r="D201" s="33"/>
      <c r="E201" s="33"/>
      <c r="F201" s="58"/>
      <c r="G201" s="41"/>
      <c r="H201" s="41"/>
      <c r="I201" s="42"/>
      <c r="J201" s="127"/>
      <c r="K201" s="128"/>
      <c r="L201" s="128"/>
      <c r="M201" s="128"/>
      <c r="N201" s="128"/>
      <c r="O201" s="128"/>
      <c r="P201" s="128"/>
      <c r="Q201" s="128"/>
      <c r="R201" s="128"/>
      <c r="S201" s="128"/>
      <c r="T201" s="128"/>
      <c r="U201" s="129"/>
      <c r="V201" s="130"/>
      <c r="W201" s="131"/>
      <c r="X201" s="131"/>
      <c r="Y201" s="131"/>
      <c r="Z201" s="131"/>
      <c r="AA201" s="131"/>
      <c r="AB201" s="131"/>
      <c r="AC201" s="131"/>
      <c r="AD201" s="131"/>
      <c r="AE201" s="131"/>
      <c r="AF201" s="131"/>
      <c r="AG201" s="132"/>
      <c r="AH201" s="127"/>
      <c r="AI201" s="131"/>
      <c r="AJ201" s="128"/>
      <c r="AK201" s="131"/>
      <c r="AL201" s="128"/>
      <c r="AM201" s="131"/>
      <c r="AN201" s="128"/>
      <c r="AO201" s="131"/>
      <c r="AP201" s="128"/>
    </row>
    <row r="202" spans="2:42" x14ac:dyDescent="0.2">
      <c r="B202" s="8"/>
      <c r="C202" s="33"/>
      <c r="D202" s="33"/>
      <c r="E202" s="33"/>
      <c r="F202" s="58"/>
      <c r="G202" s="41"/>
      <c r="H202" s="41"/>
      <c r="I202" s="42"/>
      <c r="J202" s="127"/>
      <c r="K202" s="128"/>
      <c r="L202" s="128"/>
      <c r="M202" s="128"/>
      <c r="N202" s="128"/>
      <c r="O202" s="128"/>
      <c r="P202" s="128"/>
      <c r="Q202" s="128"/>
      <c r="R202" s="128"/>
      <c r="S202" s="128"/>
      <c r="T202" s="128"/>
      <c r="U202" s="129"/>
      <c r="V202" s="130"/>
      <c r="W202" s="131"/>
      <c r="X202" s="131"/>
      <c r="Y202" s="131"/>
      <c r="Z202" s="131"/>
      <c r="AA202" s="131"/>
      <c r="AB202" s="131"/>
      <c r="AC202" s="131"/>
      <c r="AD202" s="131"/>
      <c r="AE202" s="131"/>
      <c r="AF202" s="131"/>
      <c r="AG202" s="132"/>
      <c r="AH202" s="127"/>
      <c r="AI202" s="131"/>
      <c r="AJ202" s="128"/>
      <c r="AK202" s="131"/>
      <c r="AL202" s="128"/>
      <c r="AM202" s="131"/>
      <c r="AN202" s="128"/>
      <c r="AO202" s="131"/>
      <c r="AP202" s="128"/>
    </row>
    <row r="203" spans="2:42" x14ac:dyDescent="0.2">
      <c r="B203" s="8"/>
      <c r="C203" s="33"/>
      <c r="D203" s="33"/>
      <c r="E203" s="33"/>
      <c r="F203" s="58"/>
      <c r="G203" s="41"/>
      <c r="H203" s="41"/>
      <c r="I203" s="42"/>
      <c r="J203" s="127"/>
      <c r="K203" s="128"/>
      <c r="L203" s="128"/>
      <c r="M203" s="128"/>
      <c r="N203" s="128"/>
      <c r="O203" s="128"/>
      <c r="P203" s="128"/>
      <c r="Q203" s="128"/>
      <c r="R203" s="128"/>
      <c r="S203" s="128"/>
      <c r="T203" s="128"/>
      <c r="U203" s="129"/>
      <c r="V203" s="130"/>
      <c r="W203" s="131"/>
      <c r="X203" s="131"/>
      <c r="Y203" s="131"/>
      <c r="Z203" s="131"/>
      <c r="AA203" s="131"/>
      <c r="AB203" s="131"/>
      <c r="AC203" s="131"/>
      <c r="AD203" s="131"/>
      <c r="AE203" s="131"/>
      <c r="AF203" s="131"/>
      <c r="AG203" s="132"/>
      <c r="AH203" s="127"/>
      <c r="AI203" s="131"/>
      <c r="AJ203" s="128"/>
      <c r="AK203" s="131"/>
      <c r="AL203" s="128"/>
      <c r="AM203" s="131"/>
      <c r="AN203" s="128"/>
      <c r="AO203" s="131"/>
      <c r="AP203" s="128"/>
    </row>
    <row r="204" spans="2:42" x14ac:dyDescent="0.2">
      <c r="B204" s="8"/>
      <c r="C204" s="33"/>
      <c r="D204" s="33"/>
      <c r="E204" s="33"/>
      <c r="F204" s="58"/>
      <c r="G204" s="41"/>
      <c r="H204" s="41"/>
      <c r="I204" s="42"/>
      <c r="J204" s="127"/>
      <c r="K204" s="128"/>
      <c r="L204" s="128"/>
      <c r="M204" s="128"/>
      <c r="N204" s="128"/>
      <c r="O204" s="128"/>
      <c r="P204" s="128"/>
      <c r="Q204" s="128"/>
      <c r="R204" s="128"/>
      <c r="S204" s="128"/>
      <c r="T204" s="128"/>
      <c r="U204" s="129"/>
      <c r="V204" s="130"/>
      <c r="W204" s="131"/>
      <c r="X204" s="131"/>
      <c r="Y204" s="131"/>
      <c r="Z204" s="131"/>
      <c r="AA204" s="131"/>
      <c r="AB204" s="131"/>
      <c r="AC204" s="131"/>
      <c r="AD204" s="131"/>
      <c r="AE204" s="131"/>
      <c r="AF204" s="131"/>
      <c r="AG204" s="132"/>
      <c r="AH204" s="127"/>
      <c r="AI204" s="131"/>
      <c r="AJ204" s="128"/>
      <c r="AK204" s="131"/>
      <c r="AL204" s="128"/>
      <c r="AM204" s="131"/>
      <c r="AN204" s="128"/>
      <c r="AO204" s="131"/>
      <c r="AP204" s="128"/>
    </row>
    <row r="205" spans="2:42" x14ac:dyDescent="0.2">
      <c r="B205" s="8"/>
      <c r="C205" s="33"/>
      <c r="D205" s="33"/>
      <c r="E205" s="33"/>
      <c r="F205" s="58"/>
      <c r="G205" s="41"/>
      <c r="H205" s="41"/>
      <c r="I205" s="42"/>
      <c r="J205" s="127"/>
      <c r="K205" s="128"/>
      <c r="L205" s="128"/>
      <c r="M205" s="128"/>
      <c r="N205" s="128"/>
      <c r="O205" s="128"/>
      <c r="P205" s="128"/>
      <c r="Q205" s="128"/>
      <c r="R205" s="128"/>
      <c r="S205" s="128"/>
      <c r="T205" s="128"/>
      <c r="U205" s="129"/>
      <c r="V205" s="130"/>
      <c r="W205" s="131"/>
      <c r="X205" s="131"/>
      <c r="Y205" s="131"/>
      <c r="Z205" s="131"/>
      <c r="AA205" s="131"/>
      <c r="AB205" s="131"/>
      <c r="AC205" s="131"/>
      <c r="AD205" s="131"/>
      <c r="AE205" s="131"/>
      <c r="AF205" s="131"/>
      <c r="AG205" s="132"/>
      <c r="AH205" s="127"/>
      <c r="AI205" s="131"/>
      <c r="AJ205" s="128"/>
      <c r="AK205" s="131"/>
      <c r="AL205" s="128"/>
      <c r="AM205" s="131"/>
      <c r="AN205" s="128"/>
      <c r="AO205" s="131"/>
      <c r="AP205" s="128"/>
    </row>
    <row r="206" spans="2:42" x14ac:dyDescent="0.2">
      <c r="B206" s="8"/>
      <c r="C206" s="33"/>
      <c r="D206" s="33"/>
      <c r="E206" s="33"/>
      <c r="F206" s="58"/>
      <c r="G206" s="41"/>
      <c r="H206" s="41"/>
      <c r="I206" s="42"/>
      <c r="J206" s="127"/>
      <c r="K206" s="128"/>
      <c r="L206" s="128"/>
      <c r="M206" s="128"/>
      <c r="N206" s="128"/>
      <c r="O206" s="128"/>
      <c r="P206" s="128"/>
      <c r="Q206" s="128"/>
      <c r="R206" s="128"/>
      <c r="S206" s="128"/>
      <c r="T206" s="128"/>
      <c r="U206" s="129"/>
      <c r="V206" s="130"/>
      <c r="W206" s="131"/>
      <c r="X206" s="131"/>
      <c r="Y206" s="131"/>
      <c r="Z206" s="131"/>
      <c r="AA206" s="131"/>
      <c r="AB206" s="131"/>
      <c r="AC206" s="131"/>
      <c r="AD206" s="131"/>
      <c r="AE206" s="131"/>
      <c r="AF206" s="131"/>
      <c r="AG206" s="132"/>
      <c r="AH206" s="127"/>
      <c r="AI206" s="131"/>
      <c r="AJ206" s="128"/>
      <c r="AK206" s="131"/>
      <c r="AL206" s="128"/>
      <c r="AM206" s="131"/>
      <c r="AN206" s="128"/>
      <c r="AO206" s="131"/>
      <c r="AP206" s="128"/>
    </row>
    <row r="207" spans="2:42" hidden="1" x14ac:dyDescent="0.2">
      <c r="B207" s="8"/>
      <c r="C207" s="33"/>
      <c r="D207" s="33"/>
      <c r="E207" s="33"/>
      <c r="F207" s="58"/>
      <c r="G207" s="41"/>
      <c r="H207" s="41"/>
      <c r="I207" s="42"/>
      <c r="J207" s="127"/>
      <c r="K207" s="128"/>
      <c r="L207" s="128"/>
      <c r="M207" s="128"/>
      <c r="N207" s="128"/>
      <c r="O207" s="128"/>
      <c r="P207" s="128"/>
      <c r="Q207" s="128"/>
      <c r="R207" s="128"/>
      <c r="S207" s="128"/>
      <c r="T207" s="128"/>
      <c r="U207" s="129"/>
      <c r="V207" s="130"/>
      <c r="W207" s="131"/>
      <c r="X207" s="131"/>
      <c r="Y207" s="131"/>
      <c r="Z207" s="131"/>
      <c r="AA207" s="131"/>
      <c r="AB207" s="131"/>
      <c r="AC207" s="131"/>
      <c r="AD207" s="131"/>
      <c r="AE207" s="131"/>
      <c r="AF207" s="131"/>
      <c r="AG207" s="132"/>
      <c r="AH207" s="127"/>
      <c r="AI207" s="131"/>
      <c r="AJ207" s="128"/>
      <c r="AK207" s="131"/>
      <c r="AL207" s="128"/>
      <c r="AM207" s="131"/>
      <c r="AN207" s="128"/>
      <c r="AO207" s="131"/>
      <c r="AP207" s="128"/>
    </row>
    <row r="208" spans="2:42" hidden="1" x14ac:dyDescent="0.2">
      <c r="B208" s="8"/>
      <c r="C208" s="33"/>
      <c r="D208" s="33"/>
      <c r="E208" s="33"/>
      <c r="F208" s="58"/>
      <c r="G208" s="41"/>
      <c r="H208" s="41"/>
      <c r="I208" s="42"/>
      <c r="J208" s="127"/>
      <c r="K208" s="128"/>
      <c r="L208" s="128"/>
      <c r="M208" s="128"/>
      <c r="N208" s="128"/>
      <c r="O208" s="128"/>
      <c r="P208" s="128"/>
      <c r="Q208" s="128"/>
      <c r="R208" s="128"/>
      <c r="S208" s="128"/>
      <c r="T208" s="128"/>
      <c r="U208" s="129"/>
      <c r="V208" s="130"/>
      <c r="W208" s="131"/>
      <c r="X208" s="131"/>
      <c r="Y208" s="131"/>
      <c r="Z208" s="131"/>
      <c r="AA208" s="131"/>
      <c r="AB208" s="131"/>
      <c r="AC208" s="131"/>
      <c r="AD208" s="131"/>
      <c r="AE208" s="131"/>
      <c r="AF208" s="131"/>
      <c r="AG208" s="132"/>
      <c r="AH208" s="127"/>
      <c r="AI208" s="131"/>
      <c r="AJ208" s="128"/>
      <c r="AK208" s="131"/>
      <c r="AL208" s="128"/>
      <c r="AM208" s="131"/>
      <c r="AN208" s="128"/>
      <c r="AO208" s="131"/>
      <c r="AP208" s="128"/>
    </row>
    <row r="209" spans="3:42" hidden="1" x14ac:dyDescent="0.2">
      <c r="C209" s="33"/>
      <c r="D209" s="33"/>
      <c r="E209" s="33"/>
      <c r="F209" s="58"/>
      <c r="G209" s="41"/>
      <c r="H209" s="41"/>
      <c r="I209" s="42"/>
      <c r="J209" s="127"/>
      <c r="K209" s="128"/>
      <c r="L209" s="128"/>
      <c r="M209" s="128"/>
      <c r="N209" s="128"/>
      <c r="O209" s="128"/>
      <c r="P209" s="128"/>
      <c r="Q209" s="128"/>
      <c r="R209" s="128"/>
      <c r="S209" s="128"/>
      <c r="T209" s="128"/>
      <c r="U209" s="129"/>
      <c r="V209" s="130"/>
      <c r="W209" s="131"/>
      <c r="X209" s="131"/>
      <c r="Y209" s="131"/>
      <c r="Z209" s="131"/>
      <c r="AA209" s="131"/>
      <c r="AB209" s="131"/>
      <c r="AC209" s="131"/>
      <c r="AD209" s="131"/>
      <c r="AE209" s="131"/>
      <c r="AF209" s="131"/>
      <c r="AG209" s="132"/>
      <c r="AH209" s="127"/>
      <c r="AI209" s="131"/>
      <c r="AJ209" s="128"/>
      <c r="AK209" s="131"/>
      <c r="AL209" s="128"/>
      <c r="AM209" s="131"/>
      <c r="AN209" s="128"/>
      <c r="AO209" s="131"/>
      <c r="AP209" s="128"/>
    </row>
    <row r="210" spans="3:42" hidden="1" x14ac:dyDescent="0.2">
      <c r="C210" s="33"/>
      <c r="D210" s="33"/>
      <c r="E210" s="33"/>
      <c r="F210" s="58"/>
      <c r="G210" s="8"/>
      <c r="H210" s="41"/>
      <c r="I210" s="42"/>
      <c r="J210" s="127"/>
      <c r="K210" s="128"/>
      <c r="L210" s="128"/>
      <c r="M210" s="128"/>
      <c r="N210" s="128"/>
      <c r="O210" s="128"/>
      <c r="P210" s="128"/>
      <c r="Q210" s="128"/>
      <c r="R210" s="128"/>
      <c r="S210" s="128"/>
      <c r="T210" s="128"/>
      <c r="U210" s="129"/>
      <c r="V210" s="130"/>
      <c r="W210" s="131"/>
      <c r="X210" s="131"/>
      <c r="Y210" s="131"/>
      <c r="Z210" s="131"/>
      <c r="AA210" s="131"/>
      <c r="AB210" s="131"/>
      <c r="AC210" s="131"/>
      <c r="AD210" s="131"/>
      <c r="AE210" s="131"/>
      <c r="AF210" s="131"/>
      <c r="AG210" s="132"/>
      <c r="AH210" s="127"/>
      <c r="AI210" s="131"/>
      <c r="AJ210" s="128"/>
      <c r="AK210" s="131"/>
      <c r="AL210" s="128"/>
      <c r="AM210" s="131"/>
      <c r="AN210" s="128"/>
      <c r="AO210" s="131"/>
      <c r="AP210" s="128"/>
    </row>
    <row r="211" spans="3:42" hidden="1" x14ac:dyDescent="0.2">
      <c r="C211" s="33"/>
      <c r="D211" s="33"/>
      <c r="E211" s="33"/>
      <c r="F211" s="58"/>
      <c r="G211" s="8"/>
      <c r="H211" s="41"/>
      <c r="I211" s="42"/>
      <c r="J211" s="127"/>
      <c r="K211" s="128"/>
      <c r="L211" s="128"/>
      <c r="M211" s="128"/>
      <c r="N211" s="128"/>
      <c r="O211" s="128"/>
      <c r="P211" s="128"/>
      <c r="Q211" s="128"/>
      <c r="R211" s="128"/>
      <c r="S211" s="128"/>
      <c r="T211" s="128"/>
      <c r="U211" s="129"/>
      <c r="V211" s="130"/>
      <c r="W211" s="131"/>
      <c r="X211" s="131"/>
      <c r="Y211" s="131"/>
      <c r="Z211" s="131"/>
      <c r="AA211" s="131"/>
      <c r="AB211" s="131"/>
      <c r="AC211" s="131"/>
      <c r="AD211" s="131"/>
      <c r="AE211" s="131"/>
      <c r="AF211" s="131"/>
      <c r="AG211" s="132"/>
      <c r="AH211" s="127"/>
      <c r="AI211" s="131"/>
      <c r="AJ211" s="128"/>
      <c r="AK211" s="131"/>
      <c r="AL211" s="128"/>
      <c r="AM211" s="131"/>
      <c r="AN211" s="128"/>
      <c r="AO211" s="131"/>
      <c r="AP211" s="128"/>
    </row>
    <row r="212" spans="3:42" hidden="1" x14ac:dyDescent="0.2">
      <c r="C212" s="33"/>
      <c r="D212" s="33"/>
      <c r="E212" s="33"/>
      <c r="F212" s="58"/>
      <c r="G212" s="8"/>
      <c r="H212" s="41"/>
      <c r="I212" s="42"/>
      <c r="J212" s="127"/>
      <c r="K212" s="128"/>
      <c r="L212" s="128"/>
      <c r="M212" s="128"/>
      <c r="N212" s="128"/>
      <c r="O212" s="128"/>
      <c r="P212" s="128"/>
      <c r="Q212" s="128"/>
      <c r="R212" s="128"/>
      <c r="S212" s="128"/>
      <c r="T212" s="128"/>
      <c r="U212" s="129"/>
      <c r="V212" s="130"/>
      <c r="W212" s="131"/>
      <c r="X212" s="131"/>
      <c r="Y212" s="131"/>
      <c r="Z212" s="131"/>
      <c r="AA212" s="131"/>
      <c r="AB212" s="131"/>
      <c r="AC212" s="131"/>
      <c r="AD212" s="131"/>
      <c r="AE212" s="131"/>
      <c r="AF212" s="131"/>
      <c r="AG212" s="132"/>
      <c r="AH212" s="127"/>
      <c r="AI212" s="131"/>
      <c r="AJ212" s="128"/>
      <c r="AK212" s="131"/>
      <c r="AL212" s="128"/>
      <c r="AM212" s="131"/>
      <c r="AN212" s="128"/>
      <c r="AO212" s="131"/>
      <c r="AP212" s="128"/>
    </row>
    <row r="213" spans="3:42" hidden="1" x14ac:dyDescent="0.2">
      <c r="C213" s="33"/>
      <c r="D213" s="33"/>
      <c r="E213" s="33"/>
      <c r="F213" s="58"/>
      <c r="G213" s="8"/>
      <c r="H213" s="41"/>
      <c r="I213" s="42"/>
      <c r="J213" s="127"/>
      <c r="K213" s="128"/>
      <c r="L213" s="128"/>
      <c r="M213" s="128"/>
      <c r="N213" s="128"/>
      <c r="O213" s="128"/>
      <c r="P213" s="128"/>
      <c r="Q213" s="128"/>
      <c r="R213" s="128"/>
      <c r="S213" s="128"/>
      <c r="T213" s="128"/>
      <c r="U213" s="129"/>
      <c r="V213" s="130"/>
      <c r="W213" s="131"/>
      <c r="X213" s="131"/>
      <c r="Y213" s="131"/>
      <c r="Z213" s="131"/>
      <c r="AA213" s="131"/>
      <c r="AB213" s="131"/>
      <c r="AC213" s="131"/>
      <c r="AD213" s="131"/>
      <c r="AE213" s="131"/>
      <c r="AF213" s="131"/>
      <c r="AG213" s="132"/>
      <c r="AH213" s="127"/>
      <c r="AI213" s="131"/>
      <c r="AJ213" s="128"/>
      <c r="AK213" s="131"/>
      <c r="AL213" s="128"/>
      <c r="AM213" s="131"/>
      <c r="AN213" s="128"/>
      <c r="AO213" s="131"/>
      <c r="AP213" s="128"/>
    </row>
    <row r="214" spans="3:42" hidden="1" x14ac:dyDescent="0.2">
      <c r="C214" s="33"/>
      <c r="D214" s="33"/>
      <c r="E214" s="33"/>
      <c r="F214" s="58"/>
      <c r="G214" s="8"/>
      <c r="H214" s="41"/>
      <c r="I214" s="42"/>
      <c r="J214" s="127"/>
      <c r="K214" s="128"/>
      <c r="L214" s="128"/>
      <c r="M214" s="128"/>
      <c r="N214" s="128"/>
      <c r="O214" s="128"/>
      <c r="P214" s="128"/>
      <c r="Q214" s="128"/>
      <c r="R214" s="128"/>
      <c r="S214" s="128"/>
      <c r="T214" s="128"/>
      <c r="U214" s="129"/>
      <c r="V214" s="130"/>
      <c r="W214" s="131"/>
      <c r="X214" s="131"/>
      <c r="Y214" s="131"/>
      <c r="Z214" s="131"/>
      <c r="AA214" s="131"/>
      <c r="AB214" s="131"/>
      <c r="AC214" s="131"/>
      <c r="AD214" s="131"/>
      <c r="AE214" s="131"/>
      <c r="AF214" s="131"/>
      <c r="AG214" s="132"/>
      <c r="AH214" s="127"/>
      <c r="AI214" s="131"/>
      <c r="AJ214" s="128"/>
      <c r="AK214" s="131"/>
      <c r="AL214" s="128"/>
      <c r="AM214" s="131"/>
      <c r="AN214" s="128"/>
      <c r="AO214" s="131"/>
      <c r="AP214" s="128"/>
    </row>
    <row r="215" spans="3:42" hidden="1" x14ac:dyDescent="0.2">
      <c r="C215" s="33"/>
      <c r="D215" s="33"/>
      <c r="E215" s="33"/>
      <c r="F215" s="58"/>
      <c r="G215" s="8"/>
      <c r="H215" s="41"/>
      <c r="I215" s="42"/>
      <c r="J215" s="127"/>
      <c r="K215" s="128"/>
      <c r="L215" s="128"/>
      <c r="M215" s="128"/>
      <c r="N215" s="128"/>
      <c r="O215" s="128"/>
      <c r="P215" s="128"/>
      <c r="Q215" s="128"/>
      <c r="R215" s="128"/>
      <c r="S215" s="128"/>
      <c r="T215" s="128"/>
      <c r="U215" s="129"/>
      <c r="V215" s="130"/>
      <c r="W215" s="131"/>
      <c r="X215" s="131"/>
      <c r="Y215" s="131"/>
      <c r="Z215" s="131"/>
      <c r="AA215" s="131"/>
      <c r="AB215" s="131"/>
      <c r="AC215" s="131"/>
      <c r="AD215" s="131"/>
      <c r="AE215" s="131"/>
      <c r="AF215" s="131"/>
      <c r="AG215" s="132"/>
      <c r="AH215" s="127"/>
      <c r="AI215" s="131"/>
      <c r="AJ215" s="128"/>
      <c r="AK215" s="131"/>
      <c r="AL215" s="128"/>
      <c r="AM215" s="131"/>
      <c r="AN215" s="128"/>
      <c r="AO215" s="131"/>
      <c r="AP215" s="128"/>
    </row>
    <row r="216" spans="3:42" hidden="1" x14ac:dyDescent="0.2">
      <c r="C216" s="40"/>
      <c r="D216" s="40"/>
      <c r="E216" s="33"/>
      <c r="F216" s="58"/>
      <c r="G216" s="31"/>
      <c r="H216" s="41"/>
      <c r="I216" s="42"/>
      <c r="J216" s="127"/>
      <c r="K216" s="128"/>
      <c r="L216" s="128"/>
      <c r="M216" s="128"/>
      <c r="N216" s="128"/>
      <c r="O216" s="128"/>
      <c r="P216" s="128"/>
      <c r="Q216" s="128"/>
      <c r="R216" s="128"/>
      <c r="S216" s="128"/>
      <c r="T216" s="128"/>
      <c r="U216" s="129"/>
      <c r="V216" s="130"/>
      <c r="W216" s="131"/>
      <c r="X216" s="131"/>
      <c r="Y216" s="131"/>
      <c r="Z216" s="131"/>
      <c r="AA216" s="131"/>
      <c r="AB216" s="131"/>
      <c r="AC216" s="131"/>
      <c r="AD216" s="131"/>
      <c r="AE216" s="131"/>
      <c r="AF216" s="131"/>
      <c r="AG216" s="132"/>
      <c r="AH216" s="127"/>
      <c r="AI216" s="131"/>
      <c r="AJ216" s="128"/>
      <c r="AK216" s="131"/>
      <c r="AL216" s="128"/>
      <c r="AM216" s="131"/>
      <c r="AN216" s="128"/>
      <c r="AO216" s="131"/>
      <c r="AP216" s="128"/>
    </row>
    <row r="217" spans="3:42" hidden="1" x14ac:dyDescent="0.2">
      <c r="C217" s="40"/>
      <c r="D217" s="40"/>
      <c r="E217" s="40"/>
      <c r="F217" s="58"/>
      <c r="G217" s="31"/>
      <c r="H217" s="41"/>
      <c r="I217" s="42"/>
      <c r="J217" s="127"/>
      <c r="K217" s="128"/>
      <c r="L217" s="128"/>
      <c r="M217" s="128"/>
      <c r="N217" s="128"/>
      <c r="O217" s="128"/>
      <c r="P217" s="128"/>
      <c r="Q217" s="128"/>
      <c r="R217" s="128"/>
      <c r="S217" s="128"/>
      <c r="T217" s="128"/>
      <c r="U217" s="129"/>
      <c r="V217" s="130"/>
      <c r="W217" s="131"/>
      <c r="X217" s="131"/>
      <c r="Y217" s="131"/>
      <c r="Z217" s="131"/>
      <c r="AA217" s="131"/>
      <c r="AB217" s="131"/>
      <c r="AC217" s="131"/>
      <c r="AD217" s="131"/>
      <c r="AE217" s="131"/>
      <c r="AF217" s="131"/>
      <c r="AG217" s="132"/>
      <c r="AH217" s="127"/>
      <c r="AI217" s="131"/>
      <c r="AJ217" s="128"/>
      <c r="AK217" s="131"/>
      <c r="AL217" s="128"/>
      <c r="AM217" s="131"/>
      <c r="AN217" s="128"/>
      <c r="AO217" s="131"/>
      <c r="AP217" s="128"/>
    </row>
    <row r="218" spans="3:42" hidden="1" x14ac:dyDescent="0.2">
      <c r="C218" s="40"/>
      <c r="D218" s="40"/>
      <c r="E218" s="40"/>
      <c r="F218" s="58"/>
      <c r="G218" s="31"/>
      <c r="H218" s="41"/>
      <c r="I218" s="42"/>
      <c r="J218" s="127"/>
      <c r="K218" s="128"/>
      <c r="L218" s="128"/>
      <c r="M218" s="128"/>
      <c r="N218" s="128"/>
      <c r="O218" s="128"/>
      <c r="P218" s="128"/>
      <c r="Q218" s="128"/>
      <c r="R218" s="128"/>
      <c r="S218" s="128"/>
      <c r="T218" s="128"/>
      <c r="U218" s="129"/>
      <c r="V218" s="130"/>
      <c r="W218" s="131"/>
      <c r="X218" s="131"/>
      <c r="Y218" s="131"/>
      <c r="Z218" s="131"/>
      <c r="AA218" s="131"/>
      <c r="AB218" s="131"/>
      <c r="AC218" s="131"/>
      <c r="AD218" s="131"/>
      <c r="AE218" s="131"/>
      <c r="AF218" s="131"/>
      <c r="AG218" s="132"/>
      <c r="AH218" s="127"/>
      <c r="AI218" s="131"/>
      <c r="AJ218" s="128"/>
      <c r="AK218" s="131"/>
      <c r="AL218" s="128"/>
      <c r="AM218" s="131"/>
      <c r="AN218" s="128"/>
      <c r="AO218" s="131"/>
      <c r="AP218" s="128"/>
    </row>
    <row r="219" spans="3:42" hidden="1" x14ac:dyDescent="0.2">
      <c r="C219" s="40"/>
      <c r="D219" s="40"/>
      <c r="E219" s="40"/>
      <c r="F219" s="58"/>
      <c r="G219" s="31"/>
      <c r="H219" s="41"/>
      <c r="I219" s="42"/>
      <c r="J219" s="127"/>
      <c r="K219" s="128"/>
      <c r="L219" s="128"/>
      <c r="M219" s="128"/>
      <c r="N219" s="128"/>
      <c r="O219" s="128"/>
      <c r="P219" s="128"/>
      <c r="Q219" s="128"/>
      <c r="R219" s="128"/>
      <c r="S219" s="128"/>
      <c r="T219" s="128"/>
      <c r="U219" s="129"/>
      <c r="V219" s="130"/>
      <c r="W219" s="131"/>
      <c r="X219" s="131"/>
      <c r="Y219" s="131"/>
      <c r="Z219" s="131"/>
      <c r="AA219" s="131"/>
      <c r="AB219" s="131"/>
      <c r="AC219" s="131"/>
      <c r="AD219" s="131"/>
      <c r="AE219" s="131"/>
      <c r="AF219" s="131"/>
      <c r="AG219" s="132"/>
      <c r="AH219" s="127"/>
      <c r="AI219" s="131"/>
      <c r="AJ219" s="128"/>
      <c r="AK219" s="131"/>
      <c r="AL219" s="128"/>
      <c r="AM219" s="131"/>
      <c r="AN219" s="128"/>
      <c r="AO219" s="131"/>
      <c r="AP219" s="128"/>
    </row>
    <row r="220" spans="3:42" hidden="1" x14ac:dyDescent="0.2">
      <c r="C220" s="40"/>
      <c r="D220" s="40"/>
      <c r="E220" s="40"/>
      <c r="F220" s="58"/>
      <c r="G220" s="31"/>
      <c r="H220" s="41"/>
      <c r="I220" s="42"/>
      <c r="J220" s="127"/>
      <c r="K220" s="128"/>
      <c r="L220" s="128"/>
      <c r="M220" s="128"/>
      <c r="N220" s="128"/>
      <c r="O220" s="128"/>
      <c r="P220" s="128"/>
      <c r="Q220" s="128"/>
      <c r="R220" s="128"/>
      <c r="S220" s="128"/>
      <c r="T220" s="128"/>
      <c r="U220" s="129"/>
      <c r="V220" s="130"/>
      <c r="W220" s="131"/>
      <c r="X220" s="131"/>
      <c r="Y220" s="131"/>
      <c r="Z220" s="131"/>
      <c r="AA220" s="131"/>
      <c r="AB220" s="131"/>
      <c r="AC220" s="131"/>
      <c r="AD220" s="131"/>
      <c r="AE220" s="131"/>
      <c r="AF220" s="131"/>
      <c r="AG220" s="132"/>
      <c r="AH220" s="127"/>
      <c r="AI220" s="131"/>
      <c r="AJ220" s="128"/>
      <c r="AK220" s="131"/>
      <c r="AL220" s="128"/>
      <c r="AM220" s="131"/>
      <c r="AN220" s="128"/>
      <c r="AO220" s="131"/>
      <c r="AP220" s="128"/>
    </row>
    <row r="221" spans="3:42" hidden="1" x14ac:dyDescent="0.2">
      <c r="C221" s="40"/>
      <c r="D221" s="40"/>
      <c r="E221" s="40"/>
      <c r="F221" s="58"/>
      <c r="G221" s="31"/>
      <c r="H221" s="41"/>
      <c r="I221" s="42"/>
      <c r="J221" s="127"/>
      <c r="K221" s="128"/>
      <c r="L221" s="128"/>
      <c r="M221" s="128"/>
      <c r="N221" s="128"/>
      <c r="O221" s="128"/>
      <c r="P221" s="128"/>
      <c r="Q221" s="128"/>
      <c r="R221" s="128"/>
      <c r="S221" s="128"/>
      <c r="T221" s="128"/>
      <c r="U221" s="129"/>
      <c r="V221" s="130"/>
      <c r="W221" s="131"/>
      <c r="X221" s="131"/>
      <c r="Y221" s="131"/>
      <c r="Z221" s="131"/>
      <c r="AA221" s="131"/>
      <c r="AB221" s="131"/>
      <c r="AC221" s="131"/>
      <c r="AD221" s="131"/>
      <c r="AE221" s="131"/>
      <c r="AF221" s="131"/>
      <c r="AG221" s="132"/>
      <c r="AH221" s="127"/>
      <c r="AI221" s="131"/>
      <c r="AJ221" s="128"/>
      <c r="AK221" s="131"/>
      <c r="AL221" s="128"/>
      <c r="AM221" s="131"/>
      <c r="AN221" s="128"/>
      <c r="AO221" s="131"/>
      <c r="AP221" s="128"/>
    </row>
    <row r="222" spans="3:42" hidden="1" x14ac:dyDescent="0.2">
      <c r="C222" s="40"/>
      <c r="D222" s="40"/>
      <c r="E222" s="40"/>
      <c r="F222" s="58"/>
      <c r="G222" s="31"/>
      <c r="H222" s="41"/>
      <c r="I222" s="42"/>
      <c r="J222" s="127"/>
      <c r="K222" s="128"/>
      <c r="L222" s="128"/>
      <c r="M222" s="128"/>
      <c r="N222" s="128"/>
      <c r="O222" s="128"/>
      <c r="P222" s="128"/>
      <c r="Q222" s="128"/>
      <c r="R222" s="128"/>
      <c r="S222" s="128"/>
      <c r="T222" s="128"/>
      <c r="U222" s="129"/>
      <c r="V222" s="130"/>
      <c r="W222" s="131"/>
      <c r="X222" s="131"/>
      <c r="Y222" s="131"/>
      <c r="Z222" s="131"/>
      <c r="AA222" s="131"/>
      <c r="AB222" s="131"/>
      <c r="AC222" s="131"/>
      <c r="AD222" s="131"/>
      <c r="AE222" s="131"/>
      <c r="AF222" s="131"/>
      <c r="AG222" s="132"/>
      <c r="AH222" s="127"/>
      <c r="AI222" s="131"/>
      <c r="AJ222" s="128"/>
      <c r="AK222" s="131"/>
      <c r="AL222" s="128"/>
      <c r="AM222" s="131"/>
      <c r="AN222" s="128"/>
      <c r="AO222" s="131"/>
      <c r="AP222" s="128"/>
    </row>
    <row r="223" spans="3:42" hidden="1" x14ac:dyDescent="0.2">
      <c r="C223" s="40"/>
      <c r="D223" s="40"/>
      <c r="E223" s="40"/>
      <c r="F223" s="58"/>
      <c r="G223" s="31"/>
      <c r="H223" s="41"/>
      <c r="I223" s="42"/>
      <c r="J223" s="127"/>
      <c r="K223" s="128"/>
      <c r="L223" s="128"/>
      <c r="M223" s="128"/>
      <c r="N223" s="128"/>
      <c r="O223" s="128"/>
      <c r="P223" s="128"/>
      <c r="Q223" s="128"/>
      <c r="R223" s="128"/>
      <c r="S223" s="128"/>
      <c r="T223" s="128"/>
      <c r="U223" s="129"/>
      <c r="V223" s="130"/>
      <c r="W223" s="131"/>
      <c r="X223" s="131"/>
      <c r="Y223" s="131"/>
      <c r="Z223" s="131"/>
      <c r="AA223" s="131"/>
      <c r="AB223" s="131"/>
      <c r="AC223" s="131"/>
      <c r="AD223" s="131"/>
      <c r="AE223" s="131"/>
      <c r="AF223" s="131"/>
      <c r="AG223" s="132"/>
      <c r="AH223" s="127"/>
      <c r="AI223" s="131"/>
      <c r="AJ223" s="128"/>
      <c r="AK223" s="131"/>
      <c r="AL223" s="128"/>
      <c r="AM223" s="131"/>
      <c r="AN223" s="128"/>
      <c r="AO223" s="131"/>
      <c r="AP223" s="128"/>
    </row>
    <row r="224" spans="3:42" x14ac:dyDescent="0.2">
      <c r="C224" s="40"/>
      <c r="D224" s="40"/>
      <c r="E224" s="40"/>
      <c r="F224" s="58"/>
      <c r="G224" s="31"/>
      <c r="H224" s="41"/>
      <c r="I224" s="42"/>
      <c r="J224" s="138"/>
      <c r="K224" s="133"/>
      <c r="L224" s="133"/>
      <c r="M224" s="128"/>
      <c r="N224" s="133"/>
      <c r="O224" s="133"/>
      <c r="P224" s="133"/>
      <c r="Q224" s="133"/>
      <c r="R224" s="133"/>
      <c r="S224" s="133"/>
      <c r="T224" s="133"/>
      <c r="U224" s="134"/>
      <c r="V224" s="135"/>
      <c r="W224" s="136"/>
      <c r="X224" s="136"/>
      <c r="Y224" s="136"/>
      <c r="Z224" s="136"/>
      <c r="AA224" s="136"/>
      <c r="AB224" s="136"/>
      <c r="AC224" s="136"/>
      <c r="AD224" s="136"/>
      <c r="AE224" s="136"/>
      <c r="AF224" s="136"/>
      <c r="AG224" s="137"/>
      <c r="AH224" s="138"/>
      <c r="AI224" s="136"/>
      <c r="AJ224" s="133"/>
      <c r="AK224" s="136"/>
      <c r="AL224" s="133"/>
      <c r="AM224" s="136"/>
      <c r="AN224" s="133"/>
      <c r="AO224" s="136"/>
      <c r="AP224" s="133"/>
    </row>
    <row r="225" spans="2:42" s="8" customFormat="1" ht="15.75" thickBot="1" x14ac:dyDescent="0.3">
      <c r="B225" s="8" t="s">
        <v>135</v>
      </c>
      <c r="C225" s="18"/>
      <c r="D225" s="18"/>
      <c r="E225" s="18"/>
      <c r="F225" s="39"/>
      <c r="G225" s="39"/>
      <c r="H225" s="256"/>
      <c r="I225" s="257" t="s">
        <v>152</v>
      </c>
      <c r="J225" s="269">
        <f t="shared" ref="J225:AP225" si="8">ROUND(+SUM(J200:J224),0)</f>
        <v>0</v>
      </c>
      <c r="K225" s="269">
        <f t="shared" si="8"/>
        <v>0</v>
      </c>
      <c r="L225" s="269">
        <f t="shared" si="8"/>
        <v>0</v>
      </c>
      <c r="M225" s="269">
        <f t="shared" si="8"/>
        <v>0</v>
      </c>
      <c r="N225" s="269">
        <f t="shared" si="8"/>
        <v>0</v>
      </c>
      <c r="O225" s="269">
        <f t="shared" si="8"/>
        <v>0</v>
      </c>
      <c r="P225" s="269">
        <f t="shared" si="8"/>
        <v>0</v>
      </c>
      <c r="Q225" s="269">
        <f t="shared" si="8"/>
        <v>0</v>
      </c>
      <c r="R225" s="269">
        <f t="shared" si="8"/>
        <v>0</v>
      </c>
      <c r="S225" s="269">
        <f t="shared" si="8"/>
        <v>0</v>
      </c>
      <c r="T225" s="269">
        <f t="shared" si="8"/>
        <v>0</v>
      </c>
      <c r="U225" s="269">
        <f t="shared" si="8"/>
        <v>0</v>
      </c>
      <c r="V225" s="269">
        <f t="shared" si="8"/>
        <v>0</v>
      </c>
      <c r="W225" s="269">
        <f t="shared" si="8"/>
        <v>0</v>
      </c>
      <c r="X225" s="269">
        <f t="shared" si="8"/>
        <v>0</v>
      </c>
      <c r="Y225" s="269">
        <f t="shared" si="8"/>
        <v>0</v>
      </c>
      <c r="Z225" s="269">
        <f t="shared" si="8"/>
        <v>0</v>
      </c>
      <c r="AA225" s="269">
        <f t="shared" si="8"/>
        <v>0</v>
      </c>
      <c r="AB225" s="269">
        <f t="shared" si="8"/>
        <v>0</v>
      </c>
      <c r="AC225" s="269">
        <f t="shared" si="8"/>
        <v>0</v>
      </c>
      <c r="AD225" s="269">
        <f t="shared" si="8"/>
        <v>0</v>
      </c>
      <c r="AE225" s="269">
        <f t="shared" si="8"/>
        <v>0</v>
      </c>
      <c r="AF225" s="269">
        <f t="shared" si="8"/>
        <v>0</v>
      </c>
      <c r="AG225" s="269">
        <f t="shared" si="8"/>
        <v>0</v>
      </c>
      <c r="AH225" s="269">
        <f t="shared" si="8"/>
        <v>0</v>
      </c>
      <c r="AI225" s="269">
        <f t="shared" si="8"/>
        <v>0</v>
      </c>
      <c r="AJ225" s="269">
        <f t="shared" si="8"/>
        <v>0</v>
      </c>
      <c r="AK225" s="269">
        <f t="shared" si="8"/>
        <v>0</v>
      </c>
      <c r="AL225" s="269">
        <f t="shared" si="8"/>
        <v>0</v>
      </c>
      <c r="AM225" s="269">
        <f t="shared" si="8"/>
        <v>0</v>
      </c>
      <c r="AN225" s="269">
        <f t="shared" si="8"/>
        <v>0</v>
      </c>
      <c r="AO225" s="269">
        <f t="shared" si="8"/>
        <v>0</v>
      </c>
      <c r="AP225" s="269">
        <f t="shared" si="8"/>
        <v>0</v>
      </c>
    </row>
    <row r="226" spans="2:42" ht="15" x14ac:dyDescent="0.2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x14ac:dyDescent="0.25">
      <c r="B227" s="205">
        <v>6</v>
      </c>
      <c r="C227" s="205" t="s">
        <v>71</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x14ac:dyDescent="0.25">
      <c r="B228" s="249"/>
      <c r="C228" s="250" t="s">
        <v>138</v>
      </c>
      <c r="D228" s="250"/>
      <c r="E228" s="250" t="s">
        <v>153</v>
      </c>
      <c r="F228" s="265" t="s">
        <v>140</v>
      </c>
      <c r="G228" s="250" t="s">
        <v>154</v>
      </c>
      <c r="H228" s="250" t="s">
        <v>155</v>
      </c>
      <c r="I228" s="251" t="s">
        <v>156</v>
      </c>
      <c r="J228" s="252" t="s">
        <v>144</v>
      </c>
      <c r="K228" s="270"/>
      <c r="L228" s="270"/>
      <c r="M228" s="270"/>
      <c r="N228" s="270"/>
      <c r="O228" s="270"/>
      <c r="P228" s="270"/>
      <c r="Q228" s="270"/>
      <c r="R228" s="270"/>
      <c r="S228" s="270"/>
      <c r="T228" s="270"/>
      <c r="U228" s="271"/>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row>
    <row r="229" spans="2:42" x14ac:dyDescent="0.2">
      <c r="B229" s="8"/>
      <c r="C229" s="33"/>
      <c r="D229" s="33"/>
      <c r="E229" s="33"/>
      <c r="F229" s="58"/>
      <c r="G229" s="41"/>
      <c r="H229" s="41"/>
      <c r="I229" s="42"/>
      <c r="J229" s="127"/>
      <c r="K229" s="128"/>
      <c r="L229" s="128"/>
      <c r="M229" s="128"/>
      <c r="N229" s="128"/>
      <c r="O229" s="128"/>
      <c r="P229" s="128"/>
      <c r="Q229" s="128"/>
      <c r="R229" s="128"/>
      <c r="S229" s="128"/>
      <c r="T229" s="128"/>
      <c r="U229" s="129"/>
      <c r="V229" s="130"/>
      <c r="W229" s="131"/>
      <c r="X229" s="131"/>
      <c r="Y229" s="131"/>
      <c r="Z229" s="131"/>
      <c r="AA229" s="131"/>
      <c r="AB229" s="131"/>
      <c r="AC229" s="131"/>
      <c r="AD229" s="131"/>
      <c r="AE229" s="131"/>
      <c r="AF229" s="131"/>
      <c r="AG229" s="132"/>
      <c r="AH229" s="127"/>
      <c r="AI229" s="131"/>
      <c r="AJ229" s="128"/>
      <c r="AK229" s="131"/>
      <c r="AL229" s="128"/>
      <c r="AM229" s="131"/>
      <c r="AN229" s="128"/>
      <c r="AO229" s="131"/>
      <c r="AP229" s="128"/>
    </row>
    <row r="230" spans="2:42" x14ac:dyDescent="0.2">
      <c r="B230" s="8"/>
      <c r="C230" s="33"/>
      <c r="D230" s="33"/>
      <c r="E230" s="33"/>
      <c r="F230" s="58"/>
      <c r="G230" s="41"/>
      <c r="H230" s="41"/>
      <c r="I230" s="42"/>
      <c r="J230" s="127"/>
      <c r="K230" s="128"/>
      <c r="L230" s="128"/>
      <c r="M230" s="128"/>
      <c r="N230" s="128"/>
      <c r="O230" s="128"/>
      <c r="P230" s="128"/>
      <c r="Q230" s="128"/>
      <c r="R230" s="128"/>
      <c r="S230" s="128"/>
      <c r="T230" s="128"/>
      <c r="U230" s="129"/>
      <c r="V230" s="130"/>
      <c r="W230" s="131"/>
      <c r="X230" s="131"/>
      <c r="Y230" s="131"/>
      <c r="Z230" s="131"/>
      <c r="AA230" s="131"/>
      <c r="AB230" s="131"/>
      <c r="AC230" s="131"/>
      <c r="AD230" s="131"/>
      <c r="AE230" s="131"/>
      <c r="AF230" s="131"/>
      <c r="AG230" s="132"/>
      <c r="AH230" s="127"/>
      <c r="AI230" s="131"/>
      <c r="AJ230" s="128"/>
      <c r="AK230" s="131"/>
      <c r="AL230" s="128"/>
      <c r="AM230" s="131"/>
      <c r="AN230" s="128"/>
      <c r="AO230" s="131"/>
      <c r="AP230" s="128"/>
    </row>
    <row r="231" spans="2:42" x14ac:dyDescent="0.2">
      <c r="B231" s="8"/>
      <c r="C231" s="33"/>
      <c r="D231" s="33"/>
      <c r="E231" s="33"/>
      <c r="F231" s="58"/>
      <c r="G231" s="41"/>
      <c r="H231" s="41"/>
      <c r="I231" s="42"/>
      <c r="J231" s="127"/>
      <c r="K231" s="128"/>
      <c r="L231" s="128"/>
      <c r="M231" s="128"/>
      <c r="N231" s="128"/>
      <c r="O231" s="128"/>
      <c r="P231" s="128"/>
      <c r="Q231" s="128"/>
      <c r="R231" s="128"/>
      <c r="S231" s="128"/>
      <c r="T231" s="128"/>
      <c r="U231" s="129"/>
      <c r="V231" s="130"/>
      <c r="W231" s="131"/>
      <c r="X231" s="131"/>
      <c r="Y231" s="131"/>
      <c r="Z231" s="131"/>
      <c r="AA231" s="131"/>
      <c r="AB231" s="131"/>
      <c r="AC231" s="131"/>
      <c r="AD231" s="131"/>
      <c r="AE231" s="131"/>
      <c r="AF231" s="131"/>
      <c r="AG231" s="132"/>
      <c r="AH231" s="127"/>
      <c r="AI231" s="131"/>
      <c r="AJ231" s="128"/>
      <c r="AK231" s="131"/>
      <c r="AL231" s="128"/>
      <c r="AM231" s="131"/>
      <c r="AN231" s="128"/>
      <c r="AO231" s="131"/>
      <c r="AP231" s="128"/>
    </row>
    <row r="232" spans="2:42" x14ac:dyDescent="0.2">
      <c r="B232" s="8"/>
      <c r="C232" s="33"/>
      <c r="D232" s="33"/>
      <c r="E232" s="33"/>
      <c r="F232" s="58"/>
      <c r="G232" s="41"/>
      <c r="H232" s="41"/>
      <c r="I232" s="42"/>
      <c r="J232" s="127"/>
      <c r="K232" s="128"/>
      <c r="L232" s="128"/>
      <c r="M232" s="128"/>
      <c r="N232" s="128"/>
      <c r="O232" s="128"/>
      <c r="P232" s="128"/>
      <c r="Q232" s="128"/>
      <c r="R232" s="128"/>
      <c r="S232" s="128"/>
      <c r="T232" s="128"/>
      <c r="U232" s="129"/>
      <c r="V232" s="130"/>
      <c r="W232" s="131"/>
      <c r="X232" s="131"/>
      <c r="Y232" s="131"/>
      <c r="Z232" s="131"/>
      <c r="AA232" s="131"/>
      <c r="AB232" s="131"/>
      <c r="AC232" s="131"/>
      <c r="AD232" s="131"/>
      <c r="AE232" s="131"/>
      <c r="AF232" s="131"/>
      <c r="AG232" s="132"/>
      <c r="AH232" s="127"/>
      <c r="AI232" s="131"/>
      <c r="AJ232" s="128"/>
      <c r="AK232" s="131"/>
      <c r="AL232" s="128"/>
      <c r="AM232" s="131"/>
      <c r="AN232" s="128"/>
      <c r="AO232" s="131"/>
      <c r="AP232" s="128"/>
    </row>
    <row r="233" spans="2:42" x14ac:dyDescent="0.2">
      <c r="B233" s="8"/>
      <c r="C233" s="33"/>
      <c r="D233" s="33"/>
      <c r="E233" s="33"/>
      <c r="F233" s="58"/>
      <c r="G233" s="41"/>
      <c r="H233" s="41"/>
      <c r="I233" s="42"/>
      <c r="J233" s="127"/>
      <c r="K233" s="128"/>
      <c r="L233" s="128"/>
      <c r="M233" s="128"/>
      <c r="N233" s="128"/>
      <c r="O233" s="128"/>
      <c r="P233" s="128"/>
      <c r="Q233" s="128"/>
      <c r="R233" s="128"/>
      <c r="S233" s="128"/>
      <c r="T233" s="128"/>
      <c r="U233" s="129"/>
      <c r="V233" s="130"/>
      <c r="W233" s="131"/>
      <c r="X233" s="131"/>
      <c r="Y233" s="131"/>
      <c r="Z233" s="131"/>
      <c r="AA233" s="131"/>
      <c r="AB233" s="131"/>
      <c r="AC233" s="131"/>
      <c r="AD233" s="131"/>
      <c r="AE233" s="131"/>
      <c r="AF233" s="131"/>
      <c r="AG233" s="132"/>
      <c r="AH233" s="127"/>
      <c r="AI233" s="131"/>
      <c r="AJ233" s="128"/>
      <c r="AK233" s="131"/>
      <c r="AL233" s="128"/>
      <c r="AM233" s="131"/>
      <c r="AN233" s="128"/>
      <c r="AO233" s="131"/>
      <c r="AP233" s="128"/>
    </row>
    <row r="234" spans="2:42" x14ac:dyDescent="0.2">
      <c r="B234" s="8"/>
      <c r="C234" s="33"/>
      <c r="D234" s="33"/>
      <c r="E234" s="33"/>
      <c r="F234" s="58"/>
      <c r="G234" s="41"/>
      <c r="H234" s="41"/>
      <c r="I234" s="42"/>
      <c r="J234" s="127"/>
      <c r="K234" s="128"/>
      <c r="L234" s="128"/>
      <c r="M234" s="128"/>
      <c r="N234" s="128"/>
      <c r="O234" s="128"/>
      <c r="P234" s="128"/>
      <c r="Q234" s="128"/>
      <c r="R234" s="128"/>
      <c r="S234" s="128"/>
      <c r="T234" s="128"/>
      <c r="U234" s="129"/>
      <c r="V234" s="130"/>
      <c r="W234" s="131"/>
      <c r="X234" s="131"/>
      <c r="Y234" s="131"/>
      <c r="Z234" s="131"/>
      <c r="AA234" s="131"/>
      <c r="AB234" s="131"/>
      <c r="AC234" s="131"/>
      <c r="AD234" s="131"/>
      <c r="AE234" s="131"/>
      <c r="AF234" s="131"/>
      <c r="AG234" s="132"/>
      <c r="AH234" s="127"/>
      <c r="AI234" s="131"/>
      <c r="AJ234" s="128"/>
      <c r="AK234" s="131"/>
      <c r="AL234" s="128"/>
      <c r="AM234" s="131"/>
      <c r="AN234" s="128"/>
      <c r="AO234" s="131"/>
      <c r="AP234" s="128"/>
    </row>
    <row r="235" spans="2:42" x14ac:dyDescent="0.2">
      <c r="B235" s="8"/>
      <c r="C235" s="33"/>
      <c r="D235" s="33"/>
      <c r="E235" s="33"/>
      <c r="F235" s="58"/>
      <c r="G235" s="41"/>
      <c r="H235" s="41"/>
      <c r="I235" s="42"/>
      <c r="J235" s="127"/>
      <c r="K235" s="128"/>
      <c r="L235" s="128"/>
      <c r="M235" s="128"/>
      <c r="N235" s="128"/>
      <c r="O235" s="128"/>
      <c r="P235" s="128"/>
      <c r="Q235" s="128"/>
      <c r="R235" s="128"/>
      <c r="S235" s="128"/>
      <c r="T235" s="128"/>
      <c r="U235" s="129"/>
      <c r="V235" s="130"/>
      <c r="W235" s="131"/>
      <c r="X235" s="131"/>
      <c r="Y235" s="131"/>
      <c r="Z235" s="131"/>
      <c r="AA235" s="131"/>
      <c r="AB235" s="131"/>
      <c r="AC235" s="131"/>
      <c r="AD235" s="131"/>
      <c r="AE235" s="131"/>
      <c r="AF235" s="131"/>
      <c r="AG235" s="132"/>
      <c r="AH235" s="127"/>
      <c r="AI235" s="131"/>
      <c r="AJ235" s="128"/>
      <c r="AK235" s="131"/>
      <c r="AL235" s="128"/>
      <c r="AM235" s="131"/>
      <c r="AN235" s="128"/>
      <c r="AO235" s="131"/>
      <c r="AP235" s="128"/>
    </row>
    <row r="236" spans="2:42" hidden="1" x14ac:dyDescent="0.2">
      <c r="B236" s="8"/>
      <c r="C236" s="33"/>
      <c r="D236" s="33"/>
      <c r="E236" s="33"/>
      <c r="F236" s="58"/>
      <c r="G236" s="41"/>
      <c r="H236" s="41"/>
      <c r="I236" s="42"/>
      <c r="J236" s="127"/>
      <c r="K236" s="128"/>
      <c r="L236" s="128"/>
      <c r="M236" s="128"/>
      <c r="N236" s="128"/>
      <c r="O236" s="128"/>
      <c r="P236" s="128"/>
      <c r="Q236" s="128"/>
      <c r="R236" s="128"/>
      <c r="S236" s="128"/>
      <c r="T236" s="128"/>
      <c r="U236" s="129"/>
      <c r="V236" s="130"/>
      <c r="W236" s="131"/>
      <c r="X236" s="131"/>
      <c r="Y236" s="131"/>
      <c r="Z236" s="131"/>
      <c r="AA236" s="131"/>
      <c r="AB236" s="131"/>
      <c r="AC236" s="131"/>
      <c r="AD236" s="131"/>
      <c r="AE236" s="131"/>
      <c r="AF236" s="131"/>
      <c r="AG236" s="132"/>
      <c r="AH236" s="127"/>
      <c r="AI236" s="131"/>
      <c r="AJ236" s="128"/>
      <c r="AK236" s="131"/>
      <c r="AL236" s="128"/>
      <c r="AM236" s="131"/>
      <c r="AN236" s="128"/>
      <c r="AO236" s="131"/>
      <c r="AP236" s="128"/>
    </row>
    <row r="237" spans="2:42" hidden="1" x14ac:dyDescent="0.2">
      <c r="B237" s="8"/>
      <c r="C237" s="33"/>
      <c r="D237" s="33"/>
      <c r="E237" s="33"/>
      <c r="F237" s="58"/>
      <c r="G237" s="41"/>
      <c r="H237" s="41"/>
      <c r="I237" s="42"/>
      <c r="J237" s="127"/>
      <c r="K237" s="128"/>
      <c r="L237" s="128"/>
      <c r="M237" s="128"/>
      <c r="N237" s="128"/>
      <c r="O237" s="128"/>
      <c r="P237" s="128"/>
      <c r="Q237" s="128"/>
      <c r="R237" s="128"/>
      <c r="S237" s="128"/>
      <c r="T237" s="128"/>
      <c r="U237" s="129"/>
      <c r="V237" s="130"/>
      <c r="W237" s="131"/>
      <c r="X237" s="131"/>
      <c r="Y237" s="131"/>
      <c r="Z237" s="131"/>
      <c r="AA237" s="131"/>
      <c r="AB237" s="131"/>
      <c r="AC237" s="131"/>
      <c r="AD237" s="131"/>
      <c r="AE237" s="131"/>
      <c r="AF237" s="131"/>
      <c r="AG237" s="132"/>
      <c r="AH237" s="127"/>
      <c r="AI237" s="131"/>
      <c r="AJ237" s="128"/>
      <c r="AK237" s="131"/>
      <c r="AL237" s="128"/>
      <c r="AM237" s="131"/>
      <c r="AN237" s="128"/>
      <c r="AO237" s="131"/>
      <c r="AP237" s="128"/>
    </row>
    <row r="238" spans="2:42" hidden="1" x14ac:dyDescent="0.2">
      <c r="B238" s="8"/>
      <c r="C238" s="33"/>
      <c r="D238" s="33"/>
      <c r="E238" s="33"/>
      <c r="F238" s="58"/>
      <c r="G238" s="41"/>
      <c r="H238" s="41"/>
      <c r="I238" s="42"/>
      <c r="J238" s="127"/>
      <c r="K238" s="128"/>
      <c r="L238" s="128"/>
      <c r="M238" s="128"/>
      <c r="N238" s="128"/>
      <c r="O238" s="128"/>
      <c r="P238" s="128"/>
      <c r="Q238" s="128"/>
      <c r="R238" s="128"/>
      <c r="S238" s="128"/>
      <c r="T238" s="128"/>
      <c r="U238" s="129"/>
      <c r="V238" s="130"/>
      <c r="W238" s="131"/>
      <c r="X238" s="131"/>
      <c r="Y238" s="131"/>
      <c r="Z238" s="131"/>
      <c r="AA238" s="131"/>
      <c r="AB238" s="131"/>
      <c r="AC238" s="131"/>
      <c r="AD238" s="131"/>
      <c r="AE238" s="131"/>
      <c r="AF238" s="131"/>
      <c r="AG238" s="132"/>
      <c r="AH238" s="127"/>
      <c r="AI238" s="131"/>
      <c r="AJ238" s="128"/>
      <c r="AK238" s="131"/>
      <c r="AL238" s="128"/>
      <c r="AM238" s="131"/>
      <c r="AN238" s="128"/>
      <c r="AO238" s="131"/>
      <c r="AP238" s="128"/>
    </row>
    <row r="239" spans="2:42" hidden="1" x14ac:dyDescent="0.2">
      <c r="B239" s="8"/>
      <c r="C239" s="33"/>
      <c r="D239" s="33"/>
      <c r="E239" s="33"/>
      <c r="F239" s="58"/>
      <c r="G239" s="41"/>
      <c r="H239" s="41"/>
      <c r="I239" s="42"/>
      <c r="J239" s="127"/>
      <c r="K239" s="128"/>
      <c r="L239" s="128"/>
      <c r="M239" s="128"/>
      <c r="N239" s="128"/>
      <c r="O239" s="128"/>
      <c r="P239" s="128"/>
      <c r="Q239" s="128"/>
      <c r="R239" s="128"/>
      <c r="S239" s="128"/>
      <c r="T239" s="128"/>
      <c r="U239" s="129"/>
      <c r="V239" s="130"/>
      <c r="W239" s="131"/>
      <c r="X239" s="131"/>
      <c r="Y239" s="131"/>
      <c r="Z239" s="131"/>
      <c r="AA239" s="131"/>
      <c r="AB239" s="131"/>
      <c r="AC239" s="131"/>
      <c r="AD239" s="131"/>
      <c r="AE239" s="131"/>
      <c r="AF239" s="131"/>
      <c r="AG239" s="132"/>
      <c r="AH239" s="127"/>
      <c r="AI239" s="131"/>
      <c r="AJ239" s="128"/>
      <c r="AK239" s="131"/>
      <c r="AL239" s="128"/>
      <c r="AM239" s="131"/>
      <c r="AN239" s="128"/>
      <c r="AO239" s="131"/>
      <c r="AP239" s="128"/>
    </row>
    <row r="240" spans="2:42" hidden="1" x14ac:dyDescent="0.2">
      <c r="B240" s="8"/>
      <c r="C240" s="33"/>
      <c r="D240" s="33"/>
      <c r="E240" s="33"/>
      <c r="F240" s="59"/>
      <c r="G240" s="41"/>
      <c r="H240" s="41"/>
      <c r="I240" s="42"/>
      <c r="J240" s="127"/>
      <c r="K240" s="128"/>
      <c r="L240" s="128"/>
      <c r="M240" s="128"/>
      <c r="N240" s="128"/>
      <c r="O240" s="128"/>
      <c r="P240" s="128"/>
      <c r="Q240" s="128"/>
      <c r="R240" s="128"/>
      <c r="S240" s="128"/>
      <c r="T240" s="128"/>
      <c r="U240" s="129"/>
      <c r="V240" s="130"/>
      <c r="W240" s="131"/>
      <c r="X240" s="131"/>
      <c r="Y240" s="131"/>
      <c r="Z240" s="131"/>
      <c r="AA240" s="131"/>
      <c r="AB240" s="131"/>
      <c r="AC240" s="131"/>
      <c r="AD240" s="131"/>
      <c r="AE240" s="131"/>
      <c r="AF240" s="131"/>
      <c r="AG240" s="132"/>
      <c r="AH240" s="127"/>
      <c r="AI240" s="131"/>
      <c r="AJ240" s="128"/>
      <c r="AK240" s="131"/>
      <c r="AL240" s="128"/>
      <c r="AM240" s="131"/>
      <c r="AN240" s="128"/>
      <c r="AO240" s="131"/>
      <c r="AP240" s="128"/>
    </row>
    <row r="241" spans="2:42" hidden="1" x14ac:dyDescent="0.2">
      <c r="B241" s="8"/>
      <c r="C241" s="33"/>
      <c r="D241" s="33"/>
      <c r="E241" s="33"/>
      <c r="F241" s="59"/>
      <c r="G241" s="41"/>
      <c r="H241" s="41"/>
      <c r="I241" s="42"/>
      <c r="J241" s="127"/>
      <c r="K241" s="128"/>
      <c r="L241" s="128"/>
      <c r="M241" s="128"/>
      <c r="N241" s="128"/>
      <c r="O241" s="128"/>
      <c r="P241" s="128"/>
      <c r="Q241" s="128"/>
      <c r="R241" s="128"/>
      <c r="S241" s="128"/>
      <c r="T241" s="128"/>
      <c r="U241" s="129"/>
      <c r="V241" s="130"/>
      <c r="W241" s="131"/>
      <c r="X241" s="131"/>
      <c r="Y241" s="131"/>
      <c r="Z241" s="131"/>
      <c r="AA241" s="131"/>
      <c r="AB241" s="131"/>
      <c r="AC241" s="131"/>
      <c r="AD241" s="131"/>
      <c r="AE241" s="131"/>
      <c r="AF241" s="131"/>
      <c r="AG241" s="132"/>
      <c r="AH241" s="127"/>
      <c r="AI241" s="131"/>
      <c r="AJ241" s="128"/>
      <c r="AK241" s="131"/>
      <c r="AL241" s="128"/>
      <c r="AM241" s="131"/>
      <c r="AN241" s="128"/>
      <c r="AO241" s="131"/>
      <c r="AP241" s="128"/>
    </row>
    <row r="242" spans="2:42" hidden="1" x14ac:dyDescent="0.2">
      <c r="B242" s="8"/>
      <c r="C242" s="33"/>
      <c r="D242" s="33"/>
      <c r="E242" s="33"/>
      <c r="F242" s="59"/>
      <c r="G242" s="41"/>
      <c r="H242" s="41"/>
      <c r="I242" s="42"/>
      <c r="J242" s="127"/>
      <c r="K242" s="128"/>
      <c r="L242" s="128"/>
      <c r="M242" s="128"/>
      <c r="N242" s="128"/>
      <c r="O242" s="128"/>
      <c r="P242" s="128"/>
      <c r="Q242" s="128"/>
      <c r="R242" s="128"/>
      <c r="S242" s="128"/>
      <c r="T242" s="128"/>
      <c r="U242" s="129"/>
      <c r="V242" s="130"/>
      <c r="W242" s="131"/>
      <c r="X242" s="131"/>
      <c r="Y242" s="131"/>
      <c r="Z242" s="131"/>
      <c r="AA242" s="131"/>
      <c r="AB242" s="131"/>
      <c r="AC242" s="131"/>
      <c r="AD242" s="131"/>
      <c r="AE242" s="131"/>
      <c r="AF242" s="131"/>
      <c r="AG242" s="132"/>
      <c r="AH242" s="127"/>
      <c r="AI242" s="131"/>
      <c r="AJ242" s="128"/>
      <c r="AK242" s="131"/>
      <c r="AL242" s="128"/>
      <c r="AM242" s="131"/>
      <c r="AN242" s="128"/>
      <c r="AO242" s="131"/>
      <c r="AP242" s="128"/>
    </row>
    <row r="243" spans="2:42" hidden="1" x14ac:dyDescent="0.2">
      <c r="B243" s="8"/>
      <c r="C243" s="33"/>
      <c r="D243" s="33"/>
      <c r="E243" s="33"/>
      <c r="F243" s="59"/>
      <c r="G243" s="41"/>
      <c r="H243" s="41"/>
      <c r="I243" s="42"/>
      <c r="J243" s="127"/>
      <c r="K243" s="128"/>
      <c r="L243" s="128"/>
      <c r="M243" s="128"/>
      <c r="N243" s="128"/>
      <c r="O243" s="128"/>
      <c r="P243" s="128"/>
      <c r="Q243" s="128"/>
      <c r="R243" s="128"/>
      <c r="S243" s="128"/>
      <c r="T243" s="128"/>
      <c r="U243" s="129"/>
      <c r="V243" s="130"/>
      <c r="W243" s="131"/>
      <c r="X243" s="131"/>
      <c r="Y243" s="131"/>
      <c r="Z243" s="131"/>
      <c r="AA243" s="131"/>
      <c r="AB243" s="131"/>
      <c r="AC243" s="131"/>
      <c r="AD243" s="131"/>
      <c r="AE243" s="131"/>
      <c r="AF243" s="131"/>
      <c r="AG243" s="132"/>
      <c r="AH243" s="127"/>
      <c r="AI243" s="131"/>
      <c r="AJ243" s="128"/>
      <c r="AK243" s="131"/>
      <c r="AL243" s="128"/>
      <c r="AM243" s="131"/>
      <c r="AN243" s="128"/>
      <c r="AO243" s="131"/>
      <c r="AP243" s="128"/>
    </row>
    <row r="244" spans="2:42" hidden="1" x14ac:dyDescent="0.2">
      <c r="B244" s="8"/>
      <c r="C244" s="33"/>
      <c r="D244" s="33"/>
      <c r="E244" s="33"/>
      <c r="F244" s="59"/>
      <c r="G244" s="41"/>
      <c r="H244" s="41"/>
      <c r="I244" s="42"/>
      <c r="J244" s="127"/>
      <c r="K244" s="128"/>
      <c r="L244" s="128"/>
      <c r="M244" s="128"/>
      <c r="N244" s="128"/>
      <c r="O244" s="128"/>
      <c r="P244" s="128"/>
      <c r="Q244" s="128"/>
      <c r="R244" s="128"/>
      <c r="S244" s="128"/>
      <c r="T244" s="128"/>
      <c r="U244" s="129"/>
      <c r="V244" s="130"/>
      <c r="W244" s="131"/>
      <c r="X244" s="131"/>
      <c r="Y244" s="131"/>
      <c r="Z244" s="131"/>
      <c r="AA244" s="131"/>
      <c r="AB244" s="131"/>
      <c r="AC244" s="131"/>
      <c r="AD244" s="131"/>
      <c r="AE244" s="131"/>
      <c r="AF244" s="131"/>
      <c r="AG244" s="132"/>
      <c r="AH244" s="127"/>
      <c r="AI244" s="131"/>
      <c r="AJ244" s="128"/>
      <c r="AK244" s="131"/>
      <c r="AL244" s="128"/>
      <c r="AM244" s="131"/>
      <c r="AN244" s="128"/>
      <c r="AO244" s="131"/>
      <c r="AP244" s="128"/>
    </row>
    <row r="245" spans="2:42" hidden="1" x14ac:dyDescent="0.2">
      <c r="B245" s="8"/>
      <c r="C245" s="40"/>
      <c r="D245" s="40"/>
      <c r="E245" s="33"/>
      <c r="F245" s="60"/>
      <c r="G245" s="41"/>
      <c r="H245" s="41"/>
      <c r="I245" s="42"/>
      <c r="J245" s="127"/>
      <c r="K245" s="128"/>
      <c r="L245" s="128"/>
      <c r="M245" s="128"/>
      <c r="N245" s="128"/>
      <c r="O245" s="128"/>
      <c r="P245" s="128"/>
      <c r="Q245" s="128"/>
      <c r="R245" s="128"/>
      <c r="S245" s="128"/>
      <c r="T245" s="128"/>
      <c r="U245" s="129"/>
      <c r="V245" s="130"/>
      <c r="W245" s="131"/>
      <c r="X245" s="131"/>
      <c r="Y245" s="131"/>
      <c r="Z245" s="131"/>
      <c r="AA245" s="131"/>
      <c r="AB245" s="131"/>
      <c r="AC245" s="131"/>
      <c r="AD245" s="131"/>
      <c r="AE245" s="131"/>
      <c r="AF245" s="131"/>
      <c r="AG245" s="132"/>
      <c r="AH245" s="127"/>
      <c r="AI245" s="131"/>
      <c r="AJ245" s="128"/>
      <c r="AK245" s="131"/>
      <c r="AL245" s="128"/>
      <c r="AM245" s="131"/>
      <c r="AN245" s="128"/>
      <c r="AO245" s="131"/>
      <c r="AP245" s="128"/>
    </row>
    <row r="246" spans="2:42" hidden="1" x14ac:dyDescent="0.2">
      <c r="B246" s="8"/>
      <c r="C246" s="40"/>
      <c r="D246" s="40"/>
      <c r="E246" s="33"/>
      <c r="F246" s="60"/>
      <c r="G246" s="41"/>
      <c r="H246" s="41"/>
      <c r="I246" s="42"/>
      <c r="J246" s="127"/>
      <c r="K246" s="128"/>
      <c r="L246" s="128"/>
      <c r="M246" s="128"/>
      <c r="N246" s="128"/>
      <c r="O246" s="128"/>
      <c r="P246" s="128"/>
      <c r="Q246" s="128"/>
      <c r="R246" s="128"/>
      <c r="S246" s="128"/>
      <c r="T246" s="128"/>
      <c r="U246" s="129"/>
      <c r="V246" s="130"/>
      <c r="W246" s="131"/>
      <c r="X246" s="131"/>
      <c r="Y246" s="131"/>
      <c r="Z246" s="131"/>
      <c r="AA246" s="131"/>
      <c r="AB246" s="131"/>
      <c r="AC246" s="131"/>
      <c r="AD246" s="131"/>
      <c r="AE246" s="131"/>
      <c r="AF246" s="131"/>
      <c r="AG246" s="132"/>
      <c r="AH246" s="127"/>
      <c r="AI246" s="131"/>
      <c r="AJ246" s="128"/>
      <c r="AK246" s="131"/>
      <c r="AL246" s="128"/>
      <c r="AM246" s="131"/>
      <c r="AN246" s="128"/>
      <c r="AO246" s="131"/>
      <c r="AP246" s="128"/>
    </row>
    <row r="247" spans="2:42" hidden="1" x14ac:dyDescent="0.2">
      <c r="B247" s="8"/>
      <c r="C247" s="40"/>
      <c r="D247" s="40"/>
      <c r="E247" s="33"/>
      <c r="F247" s="60"/>
      <c r="G247" s="41"/>
      <c r="H247" s="41"/>
      <c r="I247" s="42"/>
      <c r="J247" s="127"/>
      <c r="K247" s="128"/>
      <c r="L247" s="128"/>
      <c r="M247" s="128"/>
      <c r="N247" s="128"/>
      <c r="O247" s="128"/>
      <c r="P247" s="128"/>
      <c r="Q247" s="128"/>
      <c r="R247" s="128"/>
      <c r="S247" s="128"/>
      <c r="T247" s="128"/>
      <c r="U247" s="129"/>
      <c r="V247" s="130"/>
      <c r="W247" s="131"/>
      <c r="X247" s="131"/>
      <c r="Y247" s="131"/>
      <c r="Z247" s="131"/>
      <c r="AA247" s="131"/>
      <c r="AB247" s="131"/>
      <c r="AC247" s="131"/>
      <c r="AD247" s="131"/>
      <c r="AE247" s="131"/>
      <c r="AF247" s="131"/>
      <c r="AG247" s="132"/>
      <c r="AH247" s="127"/>
      <c r="AI247" s="131"/>
      <c r="AJ247" s="128"/>
      <c r="AK247" s="131"/>
      <c r="AL247" s="128"/>
      <c r="AM247" s="131"/>
      <c r="AN247" s="128"/>
      <c r="AO247" s="131"/>
      <c r="AP247" s="128"/>
    </row>
    <row r="248" spans="2:42" hidden="1" x14ac:dyDescent="0.2">
      <c r="B248" s="8"/>
      <c r="C248" s="40"/>
      <c r="D248" s="40"/>
      <c r="E248" s="33"/>
      <c r="F248" s="60"/>
      <c r="G248" s="41"/>
      <c r="H248" s="41"/>
      <c r="I248" s="42"/>
      <c r="J248" s="127"/>
      <c r="K248" s="128"/>
      <c r="L248" s="128"/>
      <c r="M248" s="128"/>
      <c r="N248" s="128"/>
      <c r="O248" s="128"/>
      <c r="P248" s="128"/>
      <c r="Q248" s="128"/>
      <c r="R248" s="128"/>
      <c r="S248" s="128"/>
      <c r="T248" s="128"/>
      <c r="U248" s="129"/>
      <c r="V248" s="130"/>
      <c r="W248" s="131"/>
      <c r="X248" s="131"/>
      <c r="Y248" s="131"/>
      <c r="Z248" s="131"/>
      <c r="AA248" s="131"/>
      <c r="AB248" s="131"/>
      <c r="AC248" s="131"/>
      <c r="AD248" s="131"/>
      <c r="AE248" s="131"/>
      <c r="AF248" s="131"/>
      <c r="AG248" s="132"/>
      <c r="AH248" s="127"/>
      <c r="AI248" s="131"/>
      <c r="AJ248" s="128"/>
      <c r="AK248" s="131"/>
      <c r="AL248" s="128"/>
      <c r="AM248" s="131"/>
      <c r="AN248" s="128"/>
      <c r="AO248" s="131"/>
      <c r="AP248" s="128"/>
    </row>
    <row r="249" spans="2:42" hidden="1" x14ac:dyDescent="0.2">
      <c r="B249" s="8"/>
      <c r="C249" s="40"/>
      <c r="D249" s="40"/>
      <c r="E249" s="33"/>
      <c r="F249" s="60"/>
      <c r="G249" s="41"/>
      <c r="H249" s="41"/>
      <c r="I249" s="42"/>
      <c r="J249" s="127"/>
      <c r="K249" s="128"/>
      <c r="L249" s="128"/>
      <c r="M249" s="128"/>
      <c r="N249" s="128"/>
      <c r="O249" s="128"/>
      <c r="P249" s="128"/>
      <c r="Q249" s="128"/>
      <c r="R249" s="128"/>
      <c r="S249" s="128"/>
      <c r="T249" s="128"/>
      <c r="U249" s="129"/>
      <c r="V249" s="130"/>
      <c r="W249" s="131"/>
      <c r="X249" s="131"/>
      <c r="Y249" s="131"/>
      <c r="Z249" s="131"/>
      <c r="AA249" s="131"/>
      <c r="AB249" s="131"/>
      <c r="AC249" s="131"/>
      <c r="AD249" s="131"/>
      <c r="AE249" s="131"/>
      <c r="AF249" s="131"/>
      <c r="AG249" s="132"/>
      <c r="AH249" s="127"/>
      <c r="AI249" s="131"/>
      <c r="AJ249" s="128"/>
      <c r="AK249" s="131"/>
      <c r="AL249" s="128"/>
      <c r="AM249" s="131"/>
      <c r="AN249" s="128"/>
      <c r="AO249" s="131"/>
      <c r="AP249" s="128"/>
    </row>
    <row r="250" spans="2:42" hidden="1" x14ac:dyDescent="0.2">
      <c r="B250" s="8"/>
      <c r="C250" s="40"/>
      <c r="D250" s="40"/>
      <c r="E250" s="33"/>
      <c r="F250" s="60"/>
      <c r="G250" s="41"/>
      <c r="H250" s="41"/>
      <c r="I250" s="42"/>
      <c r="J250" s="127"/>
      <c r="K250" s="128"/>
      <c r="L250" s="128"/>
      <c r="M250" s="128"/>
      <c r="N250" s="128"/>
      <c r="O250" s="128"/>
      <c r="P250" s="128"/>
      <c r="Q250" s="128"/>
      <c r="R250" s="128"/>
      <c r="S250" s="128"/>
      <c r="T250" s="128"/>
      <c r="U250" s="129"/>
      <c r="V250" s="130"/>
      <c r="W250" s="131"/>
      <c r="X250" s="131"/>
      <c r="Y250" s="131"/>
      <c r="Z250" s="131"/>
      <c r="AA250" s="131"/>
      <c r="AB250" s="131"/>
      <c r="AC250" s="131"/>
      <c r="AD250" s="131"/>
      <c r="AE250" s="131"/>
      <c r="AF250" s="131"/>
      <c r="AG250" s="132"/>
      <c r="AH250" s="127"/>
      <c r="AI250" s="131"/>
      <c r="AJ250" s="128"/>
      <c r="AK250" s="131"/>
      <c r="AL250" s="128"/>
      <c r="AM250" s="131"/>
      <c r="AN250" s="128"/>
      <c r="AO250" s="131"/>
      <c r="AP250" s="128"/>
    </row>
    <row r="251" spans="2:42" hidden="1" x14ac:dyDescent="0.2">
      <c r="B251" s="8"/>
      <c r="C251" s="40"/>
      <c r="D251" s="40"/>
      <c r="E251" s="33"/>
      <c r="F251" s="60"/>
      <c r="G251" s="41"/>
      <c r="H251" s="41"/>
      <c r="I251" s="42"/>
      <c r="J251" s="127"/>
      <c r="K251" s="128"/>
      <c r="L251" s="128"/>
      <c r="M251" s="128"/>
      <c r="N251" s="128"/>
      <c r="O251" s="128"/>
      <c r="P251" s="128"/>
      <c r="Q251" s="128"/>
      <c r="R251" s="128"/>
      <c r="S251" s="128"/>
      <c r="T251" s="128"/>
      <c r="U251" s="129"/>
      <c r="V251" s="130"/>
      <c r="W251" s="131"/>
      <c r="X251" s="131"/>
      <c r="Y251" s="131"/>
      <c r="Z251" s="131"/>
      <c r="AA251" s="131"/>
      <c r="AB251" s="131"/>
      <c r="AC251" s="131"/>
      <c r="AD251" s="131"/>
      <c r="AE251" s="131"/>
      <c r="AF251" s="131"/>
      <c r="AG251" s="132"/>
      <c r="AH251" s="127"/>
      <c r="AI251" s="131"/>
      <c r="AJ251" s="128"/>
      <c r="AK251" s="131"/>
      <c r="AL251" s="128"/>
      <c r="AM251" s="131"/>
      <c r="AN251" s="128"/>
      <c r="AO251" s="131"/>
      <c r="AP251" s="128"/>
    </row>
    <row r="252" spans="2:42" hidden="1" x14ac:dyDescent="0.2">
      <c r="B252" s="8"/>
      <c r="C252" s="40"/>
      <c r="D252" s="40"/>
      <c r="E252" s="33"/>
      <c r="F252" s="60"/>
      <c r="G252" s="41"/>
      <c r="H252" s="41"/>
      <c r="I252" s="42"/>
      <c r="J252" s="127"/>
      <c r="K252" s="128"/>
      <c r="L252" s="128"/>
      <c r="M252" s="128"/>
      <c r="N252" s="128"/>
      <c r="O252" s="128"/>
      <c r="P252" s="128"/>
      <c r="Q252" s="128"/>
      <c r="R252" s="128"/>
      <c r="S252" s="128"/>
      <c r="T252" s="128"/>
      <c r="U252" s="129"/>
      <c r="V252" s="130"/>
      <c r="W252" s="131"/>
      <c r="X252" s="131"/>
      <c r="Y252" s="131"/>
      <c r="Z252" s="131"/>
      <c r="AA252" s="131"/>
      <c r="AB252" s="131"/>
      <c r="AC252" s="131"/>
      <c r="AD252" s="131"/>
      <c r="AE252" s="131"/>
      <c r="AF252" s="131"/>
      <c r="AG252" s="132"/>
      <c r="AH252" s="127"/>
      <c r="AI252" s="131"/>
      <c r="AJ252" s="128"/>
      <c r="AK252" s="131"/>
      <c r="AL252" s="128"/>
      <c r="AM252" s="131"/>
      <c r="AN252" s="128"/>
      <c r="AO252" s="131"/>
      <c r="AP252" s="128"/>
    </row>
    <row r="253" spans="2:42" x14ac:dyDescent="0.2">
      <c r="B253" s="8"/>
      <c r="C253" s="40"/>
      <c r="D253" s="40"/>
      <c r="E253" s="33"/>
      <c r="F253" s="60"/>
      <c r="G253" s="41"/>
      <c r="H253" s="41"/>
      <c r="I253" s="42"/>
      <c r="J253" s="138"/>
      <c r="K253" s="133"/>
      <c r="L253" s="133"/>
      <c r="M253" s="133"/>
      <c r="N253" s="128"/>
      <c r="O253" s="133"/>
      <c r="P253" s="133"/>
      <c r="Q253" s="133"/>
      <c r="R253" s="133"/>
      <c r="S253" s="133"/>
      <c r="T253" s="133"/>
      <c r="U253" s="134"/>
      <c r="V253" s="135"/>
      <c r="W253" s="136"/>
      <c r="X253" s="136"/>
      <c r="Y253" s="136"/>
      <c r="Z253" s="136"/>
      <c r="AA253" s="136"/>
      <c r="AB253" s="136"/>
      <c r="AC253" s="136"/>
      <c r="AD253" s="136"/>
      <c r="AE253" s="136"/>
      <c r="AF253" s="136"/>
      <c r="AG253" s="137"/>
      <c r="AH253" s="138"/>
      <c r="AI253" s="136"/>
      <c r="AJ253" s="133"/>
      <c r="AK253" s="136"/>
      <c r="AL253" s="133"/>
      <c r="AM253" s="136"/>
      <c r="AN253" s="133"/>
      <c r="AO253" s="136"/>
      <c r="AP253" s="133"/>
    </row>
    <row r="254" spans="2:42" s="8" customFormat="1" ht="15.75" thickBot="1" x14ac:dyDescent="0.3">
      <c r="B254" s="8" t="s">
        <v>135</v>
      </c>
      <c r="C254" s="18"/>
      <c r="D254" s="18"/>
      <c r="E254" s="18"/>
      <c r="F254" s="39"/>
      <c r="G254" s="39"/>
      <c r="H254" s="39"/>
      <c r="I254" s="257" t="s">
        <v>157</v>
      </c>
      <c r="J254" s="269">
        <f t="shared" ref="J254:AP254" si="9">ROUND(+SUM(J229:J253),0)</f>
        <v>0</v>
      </c>
      <c r="K254" s="269">
        <f t="shared" si="9"/>
        <v>0</v>
      </c>
      <c r="L254" s="269">
        <f t="shared" si="9"/>
        <v>0</v>
      </c>
      <c r="M254" s="269">
        <f t="shared" si="9"/>
        <v>0</v>
      </c>
      <c r="N254" s="269">
        <f t="shared" si="9"/>
        <v>0</v>
      </c>
      <c r="O254" s="269">
        <f t="shared" si="9"/>
        <v>0</v>
      </c>
      <c r="P254" s="269">
        <f t="shared" si="9"/>
        <v>0</v>
      </c>
      <c r="Q254" s="269">
        <f t="shared" si="9"/>
        <v>0</v>
      </c>
      <c r="R254" s="269">
        <f t="shared" si="9"/>
        <v>0</v>
      </c>
      <c r="S254" s="269">
        <f t="shared" si="9"/>
        <v>0</v>
      </c>
      <c r="T254" s="269">
        <f t="shared" si="9"/>
        <v>0</v>
      </c>
      <c r="U254" s="269">
        <f t="shared" si="9"/>
        <v>0</v>
      </c>
      <c r="V254" s="269">
        <f t="shared" si="9"/>
        <v>0</v>
      </c>
      <c r="W254" s="269">
        <f t="shared" si="9"/>
        <v>0</v>
      </c>
      <c r="X254" s="269">
        <f t="shared" si="9"/>
        <v>0</v>
      </c>
      <c r="Y254" s="269">
        <f t="shared" si="9"/>
        <v>0</v>
      </c>
      <c r="Z254" s="269">
        <f t="shared" si="9"/>
        <v>0</v>
      </c>
      <c r="AA254" s="269">
        <f t="shared" si="9"/>
        <v>0</v>
      </c>
      <c r="AB254" s="269">
        <f t="shared" si="9"/>
        <v>0</v>
      </c>
      <c r="AC254" s="269">
        <f t="shared" si="9"/>
        <v>0</v>
      </c>
      <c r="AD254" s="269">
        <f t="shared" si="9"/>
        <v>0</v>
      </c>
      <c r="AE254" s="269">
        <f t="shared" si="9"/>
        <v>0</v>
      </c>
      <c r="AF254" s="269">
        <f t="shared" si="9"/>
        <v>0</v>
      </c>
      <c r="AG254" s="269">
        <f t="shared" si="9"/>
        <v>0</v>
      </c>
      <c r="AH254" s="269">
        <f t="shared" si="9"/>
        <v>0</v>
      </c>
      <c r="AI254" s="269">
        <f t="shared" si="9"/>
        <v>0</v>
      </c>
      <c r="AJ254" s="269">
        <f t="shared" si="9"/>
        <v>0</v>
      </c>
      <c r="AK254" s="269">
        <f t="shared" si="9"/>
        <v>0</v>
      </c>
      <c r="AL254" s="269">
        <f t="shared" si="9"/>
        <v>0</v>
      </c>
      <c r="AM254" s="269">
        <f t="shared" si="9"/>
        <v>0</v>
      </c>
      <c r="AN254" s="269">
        <f t="shared" si="9"/>
        <v>0</v>
      </c>
      <c r="AO254" s="269">
        <f t="shared" si="9"/>
        <v>0</v>
      </c>
      <c r="AP254" s="269">
        <f t="shared" si="9"/>
        <v>0</v>
      </c>
    </row>
    <row r="255" spans="2:42" x14ac:dyDescent="0.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ht="15.75" thickBot="1" x14ac:dyDescent="0.3">
      <c r="B256" s="8"/>
      <c r="C256" s="18"/>
      <c r="D256" s="18"/>
      <c r="E256" s="18"/>
      <c r="F256" s="18"/>
      <c r="G256" s="18"/>
      <c r="H256" s="273"/>
      <c r="I256" s="274" t="s">
        <v>2016</v>
      </c>
      <c r="J256" s="275">
        <f>+J254+J225+J196+J167+J138+J107</f>
        <v>0</v>
      </c>
      <c r="K256" s="275">
        <f t="shared" ref="K256:AP256" si="10">+K254+K225+K196+K167+K138+K107</f>
        <v>0</v>
      </c>
      <c r="L256" s="275">
        <f t="shared" si="10"/>
        <v>0</v>
      </c>
      <c r="M256" s="275">
        <f t="shared" si="10"/>
        <v>0</v>
      </c>
      <c r="N256" s="275">
        <f t="shared" si="10"/>
        <v>0</v>
      </c>
      <c r="O256" s="275">
        <f t="shared" si="10"/>
        <v>0</v>
      </c>
      <c r="P256" s="275">
        <f t="shared" si="10"/>
        <v>0</v>
      </c>
      <c r="Q256" s="275">
        <f t="shared" si="10"/>
        <v>0</v>
      </c>
      <c r="R256" s="275">
        <f t="shared" si="10"/>
        <v>0</v>
      </c>
      <c r="S256" s="275">
        <f t="shared" si="10"/>
        <v>0</v>
      </c>
      <c r="T256" s="275">
        <f t="shared" si="10"/>
        <v>0</v>
      </c>
      <c r="U256" s="275">
        <f t="shared" si="10"/>
        <v>0</v>
      </c>
      <c r="V256" s="275">
        <f t="shared" si="10"/>
        <v>0</v>
      </c>
      <c r="W256" s="275">
        <f t="shared" si="10"/>
        <v>0</v>
      </c>
      <c r="X256" s="275">
        <f t="shared" si="10"/>
        <v>0</v>
      </c>
      <c r="Y256" s="275">
        <f t="shared" si="10"/>
        <v>0</v>
      </c>
      <c r="Z256" s="275">
        <f t="shared" si="10"/>
        <v>0</v>
      </c>
      <c r="AA256" s="275">
        <f t="shared" si="10"/>
        <v>0</v>
      </c>
      <c r="AB256" s="275">
        <f t="shared" si="10"/>
        <v>0</v>
      </c>
      <c r="AC256" s="275">
        <f t="shared" si="10"/>
        <v>0</v>
      </c>
      <c r="AD256" s="275">
        <f t="shared" si="10"/>
        <v>0</v>
      </c>
      <c r="AE256" s="275">
        <f t="shared" si="10"/>
        <v>0</v>
      </c>
      <c r="AF256" s="275">
        <f t="shared" si="10"/>
        <v>0</v>
      </c>
      <c r="AG256" s="275">
        <f t="shared" si="10"/>
        <v>0</v>
      </c>
      <c r="AH256" s="275">
        <f t="shared" si="10"/>
        <v>0</v>
      </c>
      <c r="AI256" s="275">
        <f t="shared" si="10"/>
        <v>0</v>
      </c>
      <c r="AJ256" s="275">
        <f t="shared" si="10"/>
        <v>0</v>
      </c>
      <c r="AK256" s="275">
        <f t="shared" si="10"/>
        <v>0</v>
      </c>
      <c r="AL256" s="275">
        <f t="shared" si="10"/>
        <v>0</v>
      </c>
      <c r="AM256" s="275">
        <f t="shared" si="10"/>
        <v>0</v>
      </c>
      <c r="AN256" s="275">
        <f t="shared" si="10"/>
        <v>0</v>
      </c>
      <c r="AO256" s="275">
        <f t="shared" si="10"/>
        <v>0</v>
      </c>
      <c r="AP256" s="275">
        <f t="shared" si="10"/>
        <v>0</v>
      </c>
    </row>
    <row r="257" spans="2:42" ht="16.5" thickTop="1" thickBot="1" x14ac:dyDescent="0.3">
      <c r="B257" s="8"/>
      <c r="C257" s="411"/>
      <c r="D257" s="411"/>
      <c r="E257" s="411"/>
      <c r="F257" s="411"/>
      <c r="G257" s="411"/>
      <c r="H257" s="412"/>
      <c r="I257" s="413"/>
      <c r="J257" s="413"/>
      <c r="K257" s="413"/>
      <c r="L257" s="413"/>
      <c r="M257" s="413"/>
      <c r="N257" s="413"/>
      <c r="O257" s="413"/>
      <c r="P257" s="413"/>
      <c r="Q257" s="413"/>
      <c r="R257" s="413"/>
      <c r="S257" s="413"/>
      <c r="T257" s="413"/>
      <c r="U257" s="413"/>
      <c r="V257" s="413"/>
      <c r="W257" s="413"/>
      <c r="X257" s="413"/>
      <c r="Y257" s="413"/>
      <c r="Z257" s="413"/>
      <c r="AA257" s="413"/>
      <c r="AB257" s="413"/>
      <c r="AC257" s="413"/>
      <c r="AD257" s="413"/>
      <c r="AE257" s="413"/>
      <c r="AF257" s="413"/>
      <c r="AG257" s="413"/>
      <c r="AH257" s="413"/>
      <c r="AI257" s="413"/>
      <c r="AJ257" s="413"/>
      <c r="AK257" s="413"/>
      <c r="AL257" s="413"/>
      <c r="AM257" s="413"/>
      <c r="AN257" s="413"/>
      <c r="AO257" s="413"/>
      <c r="AP257" s="413"/>
    </row>
    <row r="258" spans="2:42" ht="15" x14ac:dyDescent="0.25">
      <c r="B258" s="8"/>
      <c r="C258" s="18"/>
      <c r="D258" s="18"/>
      <c r="E258" s="18"/>
      <c r="F258" s="18"/>
      <c r="G258" s="18"/>
      <c r="H258" s="25"/>
      <c r="I258" s="1"/>
      <c r="U258" s="1"/>
    </row>
    <row r="259" spans="2:42" ht="15" x14ac:dyDescent="0.25">
      <c r="B259" s="8"/>
      <c r="C259" s="18"/>
      <c r="D259" s="18"/>
      <c r="E259" s="18"/>
      <c r="F259" s="18"/>
      <c r="G259" s="18"/>
      <c r="H259" s="25"/>
      <c r="I259" s="1"/>
      <c r="U259" s="1"/>
    </row>
    <row r="260" spans="2:42" ht="15" x14ac:dyDescent="0.25">
      <c r="B260" s="8"/>
      <c r="C260" s="18"/>
      <c r="D260" s="18"/>
      <c r="E260" s="18"/>
      <c r="F260" s="18"/>
      <c r="G260" s="18"/>
      <c r="H260" s="25"/>
      <c r="I260" s="1"/>
      <c r="U260" s="1"/>
    </row>
    <row r="261" spans="2:42" ht="15" x14ac:dyDescent="0.25">
      <c r="B261" s="8"/>
      <c r="C261" s="18"/>
      <c r="D261" s="18"/>
      <c r="E261" s="18"/>
      <c r="F261" s="18"/>
      <c r="G261" s="18"/>
      <c r="H261" s="25"/>
      <c r="I261" s="1"/>
      <c r="U261" s="1"/>
    </row>
    <row r="262" spans="2:42" ht="15" x14ac:dyDescent="0.25">
      <c r="B262" s="8"/>
      <c r="C262" s="33"/>
      <c r="D262" s="33"/>
      <c r="E262" s="33"/>
      <c r="F262" s="33"/>
      <c r="G262" s="213" t="s">
        <v>159</v>
      </c>
      <c r="H262" s="213" t="s">
        <v>160</v>
      </c>
      <c r="I262" s="280" t="s">
        <v>161</v>
      </c>
      <c r="J262" s="119"/>
      <c r="K262" s="124"/>
      <c r="L262" s="124"/>
      <c r="M262" s="124"/>
      <c r="N262" s="124"/>
      <c r="O262" s="124"/>
      <c r="P262" s="124"/>
      <c r="Q262" s="124"/>
      <c r="R262" s="124"/>
      <c r="S262" s="124"/>
      <c r="T262" s="124"/>
      <c r="U262" s="125"/>
      <c r="V262" s="45"/>
      <c r="W262" s="45"/>
      <c r="X262" s="45"/>
      <c r="Y262" s="45"/>
      <c r="Z262" s="45"/>
      <c r="AA262" s="45"/>
      <c r="AB262" s="45"/>
      <c r="AC262" s="45"/>
      <c r="AD262" s="45"/>
      <c r="AE262" s="45"/>
      <c r="AF262" s="45"/>
      <c r="AG262" s="45"/>
      <c r="AH262" s="45"/>
      <c r="AI262" s="45"/>
      <c r="AJ262" s="45"/>
      <c r="AK262" s="45"/>
      <c r="AL262" s="45"/>
      <c r="AM262" s="45"/>
      <c r="AN262" s="45"/>
      <c r="AO262" s="45"/>
      <c r="AP262" s="45"/>
    </row>
    <row r="263" spans="2:42" x14ac:dyDescent="0.2">
      <c r="B263" s="8"/>
      <c r="C263" s="33"/>
      <c r="D263" s="33"/>
      <c r="E263" s="33"/>
      <c r="F263" s="27"/>
      <c r="G263" s="27" t="s">
        <v>162</v>
      </c>
      <c r="H263" s="28" t="s">
        <v>163</v>
      </c>
      <c r="I263" s="57" t="s">
        <v>164</v>
      </c>
      <c r="J263" s="119"/>
      <c r="K263" s="90"/>
      <c r="L263" s="90"/>
      <c r="M263" s="90"/>
      <c r="N263" s="90"/>
      <c r="O263" s="90"/>
      <c r="P263" s="90"/>
      <c r="Q263" s="90"/>
      <c r="R263" s="90"/>
      <c r="S263" s="90"/>
      <c r="T263" s="90"/>
      <c r="U263" s="90"/>
      <c r="V263" s="91"/>
      <c r="W263" s="91"/>
      <c r="X263" s="91"/>
      <c r="Y263" s="91"/>
      <c r="Z263" s="91"/>
      <c r="AA263" s="91"/>
      <c r="AB263" s="91"/>
      <c r="AC263" s="91"/>
      <c r="AD263" s="91"/>
      <c r="AE263" s="91"/>
      <c r="AF263" s="91"/>
      <c r="AG263" s="91"/>
      <c r="AH263" s="93"/>
      <c r="AI263" s="92"/>
      <c r="AJ263" s="94"/>
      <c r="AK263" s="92"/>
      <c r="AL263" s="94"/>
      <c r="AM263" s="92"/>
      <c r="AN263" s="94"/>
      <c r="AO263" s="92"/>
      <c r="AP263" s="94"/>
    </row>
    <row r="264" spans="2:42" x14ac:dyDescent="0.2">
      <c r="B264" s="8"/>
      <c r="C264" s="33"/>
      <c r="D264" s="33"/>
      <c r="E264" s="33"/>
      <c r="F264" s="27"/>
      <c r="G264" s="53" t="s">
        <v>177</v>
      </c>
      <c r="H264" s="54" t="s">
        <v>178</v>
      </c>
      <c r="I264" s="57" t="s">
        <v>179</v>
      </c>
      <c r="J264" s="90"/>
      <c r="K264" s="90"/>
      <c r="L264" s="90"/>
      <c r="M264" s="90"/>
      <c r="N264" s="90"/>
      <c r="O264" s="90"/>
      <c r="P264" s="90"/>
      <c r="Q264" s="90"/>
      <c r="R264" s="90"/>
      <c r="S264" s="90"/>
      <c r="T264" s="90"/>
      <c r="U264" s="90"/>
      <c r="V264" s="91"/>
      <c r="W264" s="91"/>
      <c r="X264" s="91"/>
      <c r="Y264" s="91"/>
      <c r="Z264" s="91"/>
      <c r="AA264" s="91"/>
      <c r="AB264" s="91"/>
      <c r="AC264" s="91"/>
      <c r="AD264" s="91"/>
      <c r="AE264" s="91"/>
      <c r="AF264" s="91"/>
      <c r="AG264" s="91"/>
      <c r="AH264" s="85"/>
      <c r="AI264" s="87"/>
      <c r="AJ264" s="86"/>
      <c r="AK264" s="87"/>
      <c r="AL264" s="86"/>
      <c r="AM264" s="87"/>
      <c r="AN264" s="86"/>
      <c r="AO264" s="87"/>
      <c r="AP264" s="86"/>
    </row>
    <row r="265" spans="2:42" x14ac:dyDescent="0.2">
      <c r="B265" s="8"/>
      <c r="C265" s="33"/>
      <c r="D265" s="33"/>
      <c r="E265" s="33"/>
      <c r="F265" s="27"/>
      <c r="G265" s="53" t="s">
        <v>177</v>
      </c>
      <c r="H265" s="54" t="s">
        <v>178</v>
      </c>
      <c r="I265" s="57" t="s">
        <v>179</v>
      </c>
      <c r="J265" s="90"/>
      <c r="K265" s="90"/>
      <c r="L265" s="90"/>
      <c r="M265" s="90"/>
      <c r="N265" s="90"/>
      <c r="O265" s="90"/>
      <c r="P265" s="90"/>
      <c r="Q265" s="90"/>
      <c r="R265" s="90"/>
      <c r="S265" s="90"/>
      <c r="T265" s="90"/>
      <c r="U265" s="90"/>
      <c r="V265" s="91"/>
      <c r="W265" s="91"/>
      <c r="X265" s="91"/>
      <c r="Y265" s="91"/>
      <c r="Z265" s="91"/>
      <c r="AA265" s="91"/>
      <c r="AB265" s="91"/>
      <c r="AC265" s="91"/>
      <c r="AD265" s="91"/>
      <c r="AE265" s="91"/>
      <c r="AF265" s="91"/>
      <c r="AG265" s="91"/>
      <c r="AH265" s="85"/>
      <c r="AI265" s="87"/>
      <c r="AJ265" s="86"/>
      <c r="AK265" s="87"/>
      <c r="AL265" s="86"/>
      <c r="AM265" s="87"/>
      <c r="AN265" s="86"/>
      <c r="AO265" s="87"/>
      <c r="AP265" s="86"/>
    </row>
    <row r="266" spans="2:42" x14ac:dyDescent="0.2">
      <c r="B266" s="8"/>
      <c r="C266" s="52"/>
      <c r="D266" s="52"/>
      <c r="E266" s="52"/>
      <c r="F266" s="27"/>
      <c r="G266" s="53" t="s">
        <v>177</v>
      </c>
      <c r="H266" s="54" t="s">
        <v>178</v>
      </c>
      <c r="I266" s="57" t="s">
        <v>179</v>
      </c>
      <c r="J266" s="90"/>
      <c r="K266" s="90"/>
      <c r="L266" s="90"/>
      <c r="M266" s="90"/>
      <c r="N266" s="90"/>
      <c r="O266" s="90"/>
      <c r="P266" s="90"/>
      <c r="Q266" s="90"/>
      <c r="R266" s="90"/>
      <c r="S266" s="90"/>
      <c r="T266" s="90"/>
      <c r="U266" s="90"/>
      <c r="V266" s="91"/>
      <c r="W266" s="91"/>
      <c r="X266" s="91"/>
      <c r="Y266" s="91"/>
      <c r="Z266" s="91"/>
      <c r="AA266" s="91"/>
      <c r="AB266" s="91"/>
      <c r="AC266" s="91"/>
      <c r="AD266" s="91"/>
      <c r="AE266" s="91"/>
      <c r="AF266" s="91"/>
      <c r="AG266" s="91"/>
      <c r="AH266" s="85"/>
      <c r="AI266" s="87"/>
      <c r="AJ266" s="86"/>
      <c r="AK266" s="87"/>
      <c r="AL266" s="86"/>
      <c r="AM266" s="87"/>
      <c r="AN266" s="86"/>
      <c r="AO266" s="87"/>
      <c r="AP266" s="86"/>
    </row>
    <row r="267" spans="2:42" x14ac:dyDescent="0.2">
      <c r="B267" s="8"/>
      <c r="C267" s="52"/>
      <c r="D267" s="52"/>
      <c r="E267" s="52"/>
      <c r="F267" s="27"/>
      <c r="G267" s="53" t="s">
        <v>177</v>
      </c>
      <c r="H267" s="54" t="s">
        <v>178</v>
      </c>
      <c r="I267" s="57" t="s">
        <v>179</v>
      </c>
      <c r="J267" s="90"/>
      <c r="K267" s="90"/>
      <c r="L267" s="90"/>
      <c r="M267" s="90"/>
      <c r="N267" s="90"/>
      <c r="O267" s="90"/>
      <c r="P267" s="90"/>
      <c r="Q267" s="90"/>
      <c r="R267" s="90"/>
      <c r="S267" s="90"/>
      <c r="T267" s="90"/>
      <c r="U267" s="90"/>
      <c r="V267" s="91"/>
      <c r="W267" s="91"/>
      <c r="X267" s="91"/>
      <c r="Y267" s="91"/>
      <c r="Z267" s="91"/>
      <c r="AA267" s="91"/>
      <c r="AB267" s="91"/>
      <c r="AC267" s="91"/>
      <c r="AD267" s="91"/>
      <c r="AE267" s="91"/>
      <c r="AF267" s="91"/>
      <c r="AG267" s="91"/>
      <c r="AH267" s="85"/>
      <c r="AI267" s="87"/>
      <c r="AJ267" s="86"/>
      <c r="AK267" s="87"/>
      <c r="AL267" s="86"/>
      <c r="AM267" s="87"/>
      <c r="AN267" s="86"/>
      <c r="AO267" s="87"/>
      <c r="AP267" s="86"/>
    </row>
    <row r="268" spans="2:42" x14ac:dyDescent="0.2">
      <c r="B268" s="8"/>
      <c r="C268" s="52"/>
      <c r="D268" s="52"/>
      <c r="E268" s="52"/>
      <c r="F268" s="27"/>
      <c r="G268" s="53" t="s">
        <v>177</v>
      </c>
      <c r="H268" s="54" t="s">
        <v>178</v>
      </c>
      <c r="I268" s="57" t="s">
        <v>179</v>
      </c>
      <c r="J268" s="90"/>
      <c r="K268" s="90"/>
      <c r="L268" s="90"/>
      <c r="M268" s="90"/>
      <c r="N268" s="90"/>
      <c r="O268" s="90"/>
      <c r="P268" s="90"/>
      <c r="Q268" s="90"/>
      <c r="R268" s="90"/>
      <c r="S268" s="90"/>
      <c r="T268" s="90"/>
      <c r="U268" s="90"/>
      <c r="V268" s="91"/>
      <c r="W268" s="91"/>
      <c r="X268" s="91"/>
      <c r="Y268" s="91"/>
      <c r="Z268" s="91"/>
      <c r="AA268" s="91"/>
      <c r="AB268" s="91"/>
      <c r="AC268" s="91"/>
      <c r="AD268" s="91"/>
      <c r="AE268" s="91"/>
      <c r="AF268" s="91"/>
      <c r="AG268" s="91"/>
      <c r="AH268" s="85"/>
      <c r="AI268" s="87"/>
      <c r="AJ268" s="86"/>
      <c r="AK268" s="87"/>
      <c r="AL268" s="86"/>
      <c r="AM268" s="87"/>
      <c r="AN268" s="86"/>
      <c r="AO268" s="87"/>
      <c r="AP268" s="86"/>
    </row>
    <row r="269" spans="2:42" x14ac:dyDescent="0.2">
      <c r="B269" s="8"/>
      <c r="C269" s="52"/>
      <c r="D269" s="52"/>
      <c r="E269" s="52"/>
      <c r="F269" s="27"/>
      <c r="G269" s="53" t="s">
        <v>177</v>
      </c>
      <c r="H269" s="54" t="s">
        <v>178</v>
      </c>
      <c r="I269" s="57" t="s">
        <v>179</v>
      </c>
      <c r="J269" s="90"/>
      <c r="K269" s="90"/>
      <c r="L269" s="90"/>
      <c r="M269" s="90"/>
      <c r="N269" s="90"/>
      <c r="O269" s="90"/>
      <c r="P269" s="90"/>
      <c r="Q269" s="90"/>
      <c r="R269" s="90"/>
      <c r="S269" s="90"/>
      <c r="T269" s="90"/>
      <c r="U269" s="90"/>
      <c r="V269" s="91"/>
      <c r="W269" s="91"/>
      <c r="X269" s="91"/>
      <c r="Y269" s="91"/>
      <c r="Z269" s="91"/>
      <c r="AA269" s="91"/>
      <c r="AB269" s="91"/>
      <c r="AC269" s="91"/>
      <c r="AD269" s="91"/>
      <c r="AE269" s="91"/>
      <c r="AF269" s="91"/>
      <c r="AG269" s="91"/>
      <c r="AH269" s="85"/>
      <c r="AI269" s="87"/>
      <c r="AJ269" s="86"/>
      <c r="AK269" s="87"/>
      <c r="AL269" s="86"/>
      <c r="AM269" s="87"/>
      <c r="AN269" s="86"/>
      <c r="AO269" s="87"/>
      <c r="AP269" s="86"/>
    </row>
    <row r="270" spans="2:42" x14ac:dyDescent="0.2">
      <c r="B270" s="8"/>
      <c r="C270" s="33"/>
      <c r="D270" s="33"/>
      <c r="E270" s="33"/>
      <c r="F270" s="27"/>
      <c r="G270" s="53" t="s">
        <v>177</v>
      </c>
      <c r="H270" s="54" t="s">
        <v>178</v>
      </c>
      <c r="I270" s="57" t="s">
        <v>179</v>
      </c>
      <c r="J270" s="90"/>
      <c r="K270" s="90"/>
      <c r="L270" s="90"/>
      <c r="M270" s="90"/>
      <c r="N270" s="90"/>
      <c r="O270" s="90"/>
      <c r="P270" s="90"/>
      <c r="Q270" s="90"/>
      <c r="R270" s="90"/>
      <c r="S270" s="90"/>
      <c r="T270" s="90"/>
      <c r="U270" s="90"/>
      <c r="V270" s="91"/>
      <c r="W270" s="91"/>
      <c r="X270" s="91"/>
      <c r="Y270" s="91"/>
      <c r="Z270" s="91"/>
      <c r="AA270" s="91"/>
      <c r="AB270" s="91"/>
      <c r="AC270" s="91"/>
      <c r="AD270" s="91"/>
      <c r="AE270" s="91"/>
      <c r="AF270" s="91"/>
      <c r="AG270" s="91"/>
      <c r="AH270" s="85"/>
      <c r="AI270" s="87"/>
      <c r="AJ270" s="86"/>
      <c r="AK270" s="87"/>
      <c r="AL270" s="86"/>
      <c r="AM270" s="87"/>
      <c r="AN270" s="86"/>
      <c r="AO270" s="87"/>
      <c r="AP270" s="86"/>
    </row>
    <row r="271" spans="2:42" x14ac:dyDescent="0.2">
      <c r="B271" s="8"/>
      <c r="C271" s="33"/>
      <c r="D271" s="33"/>
      <c r="E271" s="33"/>
      <c r="F271" s="33"/>
      <c r="G271" s="53" t="s">
        <v>177</v>
      </c>
      <c r="H271" s="54" t="s">
        <v>178</v>
      </c>
      <c r="I271" s="57" t="s">
        <v>179</v>
      </c>
      <c r="J271" s="90"/>
      <c r="K271" s="90"/>
      <c r="L271" s="90"/>
      <c r="M271" s="90"/>
      <c r="N271" s="90"/>
      <c r="O271" s="90"/>
      <c r="P271" s="90"/>
      <c r="Q271" s="90"/>
      <c r="R271" s="90"/>
      <c r="S271" s="90"/>
      <c r="T271" s="90"/>
      <c r="U271" s="90"/>
      <c r="V271" s="91"/>
      <c r="W271" s="91"/>
      <c r="X271" s="91"/>
      <c r="Y271" s="91"/>
      <c r="Z271" s="91"/>
      <c r="AA271" s="91"/>
      <c r="AB271" s="91"/>
      <c r="AC271" s="91"/>
      <c r="AD271" s="91"/>
      <c r="AE271" s="91"/>
      <c r="AF271" s="91"/>
      <c r="AG271" s="91"/>
      <c r="AH271" s="85"/>
      <c r="AI271" s="87"/>
      <c r="AJ271" s="86"/>
      <c r="AK271" s="87"/>
      <c r="AL271" s="86"/>
      <c r="AM271" s="87"/>
      <c r="AN271" s="86"/>
      <c r="AO271" s="87"/>
      <c r="AP271" s="86"/>
    </row>
    <row r="272" spans="2:42" hidden="1" x14ac:dyDescent="0.2">
      <c r="B272" s="8"/>
      <c r="C272" s="33"/>
      <c r="D272" s="33"/>
      <c r="E272" s="33"/>
      <c r="F272" s="33"/>
      <c r="G272" s="53" t="s">
        <v>177</v>
      </c>
      <c r="H272" s="54" t="s">
        <v>178</v>
      </c>
      <c r="I272" s="57" t="s">
        <v>179</v>
      </c>
      <c r="J272" s="90"/>
      <c r="K272" s="90"/>
      <c r="L272" s="90"/>
      <c r="M272" s="90"/>
      <c r="N272" s="90"/>
      <c r="O272" s="90"/>
      <c r="P272" s="90"/>
      <c r="Q272" s="90"/>
      <c r="R272" s="90"/>
      <c r="S272" s="90"/>
      <c r="T272" s="90"/>
      <c r="U272" s="90"/>
      <c r="V272" s="91"/>
      <c r="W272" s="91"/>
      <c r="X272" s="91"/>
      <c r="Y272" s="91"/>
      <c r="Z272" s="91"/>
      <c r="AA272" s="91"/>
      <c r="AB272" s="91"/>
      <c r="AC272" s="91"/>
      <c r="AD272" s="91"/>
      <c r="AE272" s="91"/>
      <c r="AF272" s="91"/>
      <c r="AG272" s="91"/>
      <c r="AH272" s="85"/>
      <c r="AI272" s="87"/>
      <c r="AJ272" s="86"/>
      <c r="AK272" s="87"/>
      <c r="AL272" s="86"/>
      <c r="AM272" s="87"/>
      <c r="AN272" s="86"/>
      <c r="AO272" s="87"/>
      <c r="AP272" s="86"/>
    </row>
    <row r="273" spans="2:42" hidden="1" x14ac:dyDescent="0.2">
      <c r="B273" s="8"/>
      <c r="C273" s="33"/>
      <c r="D273" s="33"/>
      <c r="E273" s="33"/>
      <c r="F273" s="33"/>
      <c r="G273" s="53" t="s">
        <v>177</v>
      </c>
      <c r="H273" s="54" t="s">
        <v>178</v>
      </c>
      <c r="I273" s="57" t="s">
        <v>179</v>
      </c>
      <c r="J273" s="90"/>
      <c r="K273" s="90"/>
      <c r="L273" s="90"/>
      <c r="M273" s="90"/>
      <c r="N273" s="90"/>
      <c r="O273" s="90"/>
      <c r="P273" s="90"/>
      <c r="Q273" s="90"/>
      <c r="R273" s="90"/>
      <c r="S273" s="90"/>
      <c r="T273" s="90"/>
      <c r="U273" s="90"/>
      <c r="V273" s="91"/>
      <c r="W273" s="91"/>
      <c r="X273" s="91"/>
      <c r="Y273" s="91"/>
      <c r="Z273" s="91"/>
      <c r="AA273" s="91"/>
      <c r="AB273" s="91"/>
      <c r="AC273" s="91"/>
      <c r="AD273" s="91"/>
      <c r="AE273" s="91"/>
      <c r="AF273" s="91"/>
      <c r="AG273" s="91"/>
      <c r="AH273" s="85"/>
      <c r="AI273" s="87"/>
      <c r="AJ273" s="86"/>
      <c r="AK273" s="87"/>
      <c r="AL273" s="86"/>
      <c r="AM273" s="87"/>
      <c r="AN273" s="86"/>
      <c r="AO273" s="87"/>
      <c r="AP273" s="86"/>
    </row>
    <row r="274" spans="2:42" hidden="1" x14ac:dyDescent="0.2">
      <c r="B274" s="8"/>
      <c r="C274" s="33"/>
      <c r="D274" s="33"/>
      <c r="E274" s="33"/>
      <c r="F274" s="33"/>
      <c r="G274" s="53" t="s">
        <v>177</v>
      </c>
      <c r="H274" s="54" t="s">
        <v>178</v>
      </c>
      <c r="I274" s="57" t="s">
        <v>179</v>
      </c>
      <c r="J274" s="90"/>
      <c r="K274" s="90"/>
      <c r="L274" s="90"/>
      <c r="M274" s="90"/>
      <c r="N274" s="90"/>
      <c r="O274" s="90"/>
      <c r="P274" s="90"/>
      <c r="Q274" s="90"/>
      <c r="R274" s="90"/>
      <c r="S274" s="90"/>
      <c r="T274" s="90"/>
      <c r="U274" s="90"/>
      <c r="V274" s="91"/>
      <c r="W274" s="91"/>
      <c r="X274" s="91"/>
      <c r="Y274" s="91"/>
      <c r="Z274" s="91"/>
      <c r="AA274" s="91"/>
      <c r="AB274" s="91"/>
      <c r="AC274" s="91"/>
      <c r="AD274" s="91"/>
      <c r="AE274" s="91"/>
      <c r="AF274" s="91"/>
      <c r="AG274" s="91"/>
      <c r="AH274" s="85"/>
      <c r="AI274" s="87"/>
      <c r="AJ274" s="86"/>
      <c r="AK274" s="87"/>
      <c r="AL274" s="86"/>
      <c r="AM274" s="87"/>
      <c r="AN274" s="86"/>
      <c r="AO274" s="87"/>
      <c r="AP274" s="86"/>
    </row>
    <row r="275" spans="2:42" hidden="1" x14ac:dyDescent="0.2">
      <c r="B275" s="8"/>
      <c r="C275" s="33"/>
      <c r="D275" s="33"/>
      <c r="E275" s="33"/>
      <c r="F275" s="33"/>
      <c r="G275" s="53" t="s">
        <v>177</v>
      </c>
      <c r="H275" s="54" t="s">
        <v>178</v>
      </c>
      <c r="I275" s="57" t="s">
        <v>179</v>
      </c>
      <c r="J275" s="90"/>
      <c r="K275" s="90"/>
      <c r="L275" s="90"/>
      <c r="M275" s="90"/>
      <c r="N275" s="90"/>
      <c r="O275" s="90"/>
      <c r="P275" s="90"/>
      <c r="Q275" s="90"/>
      <c r="R275" s="90"/>
      <c r="S275" s="90"/>
      <c r="T275" s="90"/>
      <c r="U275" s="90"/>
      <c r="V275" s="91"/>
      <c r="W275" s="91"/>
      <c r="X275" s="91"/>
      <c r="Y275" s="91"/>
      <c r="Z275" s="91"/>
      <c r="AA275" s="91"/>
      <c r="AB275" s="91"/>
      <c r="AC275" s="91"/>
      <c r="AD275" s="91"/>
      <c r="AE275" s="91"/>
      <c r="AF275" s="91"/>
      <c r="AG275" s="91"/>
      <c r="AH275" s="85"/>
      <c r="AI275" s="87"/>
      <c r="AJ275" s="86"/>
      <c r="AK275" s="87"/>
      <c r="AL275" s="86"/>
      <c r="AM275" s="87"/>
      <c r="AN275" s="86"/>
      <c r="AO275" s="87"/>
      <c r="AP275" s="86"/>
    </row>
    <row r="276" spans="2:42" hidden="1" x14ac:dyDescent="0.2">
      <c r="B276" s="8"/>
      <c r="C276" s="33"/>
      <c r="D276" s="33"/>
      <c r="E276" s="33"/>
      <c r="F276" s="33"/>
      <c r="G276" s="53" t="s">
        <v>177</v>
      </c>
      <c r="H276" s="54" t="s">
        <v>178</v>
      </c>
      <c r="I276" s="57" t="s">
        <v>179</v>
      </c>
      <c r="J276" s="90"/>
      <c r="K276" s="90"/>
      <c r="L276" s="90"/>
      <c r="M276" s="90"/>
      <c r="N276" s="90"/>
      <c r="O276" s="90"/>
      <c r="P276" s="90"/>
      <c r="Q276" s="90"/>
      <c r="R276" s="90"/>
      <c r="S276" s="90"/>
      <c r="T276" s="90"/>
      <c r="U276" s="90"/>
      <c r="V276" s="91"/>
      <c r="W276" s="91"/>
      <c r="X276" s="91"/>
      <c r="Y276" s="91"/>
      <c r="Z276" s="91"/>
      <c r="AA276" s="91"/>
      <c r="AB276" s="91"/>
      <c r="AC276" s="91"/>
      <c r="AD276" s="91"/>
      <c r="AE276" s="91"/>
      <c r="AF276" s="91"/>
      <c r="AG276" s="91"/>
      <c r="AH276" s="85"/>
      <c r="AI276" s="87"/>
      <c r="AJ276" s="86"/>
      <c r="AK276" s="87"/>
      <c r="AL276" s="86"/>
      <c r="AM276" s="87"/>
      <c r="AN276" s="86"/>
      <c r="AO276" s="87"/>
      <c r="AP276" s="86"/>
    </row>
    <row r="277" spans="2:42" hidden="1" x14ac:dyDescent="0.2">
      <c r="B277" s="8"/>
      <c r="C277" s="33"/>
      <c r="D277" s="33"/>
      <c r="E277" s="33"/>
      <c r="F277" s="33"/>
      <c r="G277" s="53" t="s">
        <v>177</v>
      </c>
      <c r="H277" s="54" t="s">
        <v>178</v>
      </c>
      <c r="I277" s="57" t="s">
        <v>179</v>
      </c>
      <c r="J277" s="90"/>
      <c r="K277" s="90"/>
      <c r="L277" s="90"/>
      <c r="M277" s="90"/>
      <c r="N277" s="90"/>
      <c r="O277" s="90"/>
      <c r="P277" s="90"/>
      <c r="Q277" s="90"/>
      <c r="R277" s="90"/>
      <c r="S277" s="90"/>
      <c r="T277" s="90"/>
      <c r="U277" s="90"/>
      <c r="V277" s="91"/>
      <c r="W277" s="91"/>
      <c r="X277" s="91"/>
      <c r="Y277" s="91"/>
      <c r="Z277" s="91"/>
      <c r="AA277" s="91"/>
      <c r="AB277" s="91"/>
      <c r="AC277" s="91"/>
      <c r="AD277" s="91"/>
      <c r="AE277" s="91"/>
      <c r="AF277" s="91"/>
      <c r="AG277" s="91"/>
      <c r="AH277" s="85"/>
      <c r="AI277" s="87"/>
      <c r="AJ277" s="86"/>
      <c r="AK277" s="87"/>
      <c r="AL277" s="86"/>
      <c r="AM277" s="87"/>
      <c r="AN277" s="86"/>
      <c r="AO277" s="87"/>
      <c r="AP277" s="86"/>
    </row>
    <row r="278" spans="2:42" hidden="1" x14ac:dyDescent="0.2">
      <c r="B278" s="8"/>
      <c r="C278" s="33"/>
      <c r="D278" s="33"/>
      <c r="E278" s="33"/>
      <c r="F278" s="33"/>
      <c r="G278" s="53" t="s">
        <v>177</v>
      </c>
      <c r="H278" s="54" t="s">
        <v>178</v>
      </c>
      <c r="I278" s="57" t="s">
        <v>179</v>
      </c>
      <c r="J278" s="90"/>
      <c r="K278" s="90"/>
      <c r="L278" s="90"/>
      <c r="M278" s="90"/>
      <c r="N278" s="90"/>
      <c r="O278" s="90"/>
      <c r="P278" s="90"/>
      <c r="Q278" s="90"/>
      <c r="R278" s="90"/>
      <c r="S278" s="90"/>
      <c r="T278" s="90"/>
      <c r="U278" s="90"/>
      <c r="V278" s="91"/>
      <c r="W278" s="91"/>
      <c r="X278" s="91"/>
      <c r="Y278" s="91"/>
      <c r="Z278" s="91"/>
      <c r="AA278" s="91"/>
      <c r="AB278" s="91"/>
      <c r="AC278" s="91"/>
      <c r="AD278" s="91"/>
      <c r="AE278" s="91"/>
      <c r="AF278" s="91"/>
      <c r="AG278" s="91"/>
      <c r="AH278" s="85"/>
      <c r="AI278" s="87"/>
      <c r="AJ278" s="86"/>
      <c r="AK278" s="87"/>
      <c r="AL278" s="86"/>
      <c r="AM278" s="87"/>
      <c r="AN278" s="86"/>
      <c r="AO278" s="87"/>
      <c r="AP278" s="86"/>
    </row>
    <row r="279" spans="2:42" hidden="1" x14ac:dyDescent="0.2">
      <c r="B279" s="8"/>
      <c r="C279" s="33"/>
      <c r="D279" s="33"/>
      <c r="E279" s="33"/>
      <c r="F279" s="33"/>
      <c r="G279" s="53" t="s">
        <v>177</v>
      </c>
      <c r="H279" s="54" t="s">
        <v>178</v>
      </c>
      <c r="I279" s="57" t="s">
        <v>179</v>
      </c>
      <c r="J279" s="90"/>
      <c r="K279" s="90"/>
      <c r="L279" s="90"/>
      <c r="M279" s="90"/>
      <c r="N279" s="90"/>
      <c r="O279" s="90"/>
      <c r="P279" s="90"/>
      <c r="Q279" s="90"/>
      <c r="R279" s="90"/>
      <c r="S279" s="90"/>
      <c r="T279" s="90"/>
      <c r="U279" s="90"/>
      <c r="V279" s="91"/>
      <c r="W279" s="91"/>
      <c r="X279" s="91"/>
      <c r="Y279" s="91"/>
      <c r="Z279" s="91"/>
      <c r="AA279" s="91"/>
      <c r="AB279" s="91"/>
      <c r="AC279" s="91"/>
      <c r="AD279" s="91"/>
      <c r="AE279" s="91"/>
      <c r="AF279" s="91"/>
      <c r="AG279" s="91"/>
      <c r="AH279" s="85"/>
      <c r="AI279" s="87"/>
      <c r="AJ279" s="86"/>
      <c r="AK279" s="87"/>
      <c r="AL279" s="86"/>
      <c r="AM279" s="87"/>
      <c r="AN279" s="86"/>
      <c r="AO279" s="87"/>
      <c r="AP279" s="86"/>
    </row>
    <row r="280" spans="2:42" hidden="1" x14ac:dyDescent="0.2">
      <c r="B280" s="8"/>
      <c r="C280" s="33"/>
      <c r="D280" s="33"/>
      <c r="E280" s="33"/>
      <c r="F280" s="33"/>
      <c r="G280" s="53" t="s">
        <v>177</v>
      </c>
      <c r="H280" s="54" t="s">
        <v>178</v>
      </c>
      <c r="I280" s="57" t="s">
        <v>179</v>
      </c>
      <c r="J280" s="90"/>
      <c r="K280" s="90"/>
      <c r="L280" s="90"/>
      <c r="M280" s="90"/>
      <c r="N280" s="90"/>
      <c r="O280" s="90"/>
      <c r="P280" s="90"/>
      <c r="Q280" s="90"/>
      <c r="R280" s="90"/>
      <c r="S280" s="90"/>
      <c r="T280" s="90"/>
      <c r="U280" s="90"/>
      <c r="V280" s="91"/>
      <c r="W280" s="91"/>
      <c r="X280" s="91"/>
      <c r="Y280" s="91"/>
      <c r="Z280" s="91"/>
      <c r="AA280" s="91"/>
      <c r="AB280" s="91"/>
      <c r="AC280" s="91"/>
      <c r="AD280" s="91"/>
      <c r="AE280" s="91"/>
      <c r="AF280" s="91"/>
      <c r="AG280" s="91"/>
      <c r="AH280" s="85"/>
      <c r="AI280" s="87"/>
      <c r="AJ280" s="86"/>
      <c r="AK280" s="87"/>
      <c r="AL280" s="86"/>
      <c r="AM280" s="87"/>
      <c r="AN280" s="86"/>
      <c r="AO280" s="87"/>
      <c r="AP280" s="86"/>
    </row>
    <row r="281" spans="2:42" hidden="1" x14ac:dyDescent="0.2">
      <c r="B281" s="8"/>
      <c r="C281" s="33"/>
      <c r="D281" s="33"/>
      <c r="E281" s="33"/>
      <c r="F281" s="33"/>
      <c r="G281" s="53" t="s">
        <v>177</v>
      </c>
      <c r="H281" s="54" t="s">
        <v>178</v>
      </c>
      <c r="I281" s="57" t="s">
        <v>179</v>
      </c>
      <c r="J281" s="90"/>
      <c r="K281" s="90"/>
      <c r="L281" s="90"/>
      <c r="M281" s="90"/>
      <c r="N281" s="90"/>
      <c r="O281" s="90"/>
      <c r="P281" s="90"/>
      <c r="Q281" s="90"/>
      <c r="R281" s="90"/>
      <c r="S281" s="90"/>
      <c r="T281" s="90"/>
      <c r="U281" s="90"/>
      <c r="V281" s="91"/>
      <c r="W281" s="91"/>
      <c r="X281" s="91"/>
      <c r="Y281" s="91"/>
      <c r="Z281" s="91"/>
      <c r="AA281" s="91"/>
      <c r="AB281" s="91"/>
      <c r="AC281" s="91"/>
      <c r="AD281" s="91"/>
      <c r="AE281" s="91"/>
      <c r="AF281" s="91"/>
      <c r="AG281" s="91"/>
      <c r="AH281" s="85"/>
      <c r="AI281" s="87"/>
      <c r="AJ281" s="86"/>
      <c r="AK281" s="87"/>
      <c r="AL281" s="86"/>
      <c r="AM281" s="87"/>
      <c r="AN281" s="86"/>
      <c r="AO281" s="87"/>
      <c r="AP281" s="86"/>
    </row>
    <row r="282" spans="2:42" hidden="1" x14ac:dyDescent="0.2">
      <c r="B282" s="8"/>
      <c r="C282" s="33"/>
      <c r="D282" s="33"/>
      <c r="E282" s="33"/>
      <c r="F282" s="33"/>
      <c r="G282" s="53" t="s">
        <v>177</v>
      </c>
      <c r="H282" s="54" t="s">
        <v>178</v>
      </c>
      <c r="I282" s="57" t="s">
        <v>179</v>
      </c>
      <c r="J282" s="90"/>
      <c r="K282" s="90"/>
      <c r="L282" s="90"/>
      <c r="M282" s="90"/>
      <c r="N282" s="90"/>
      <c r="O282" s="90"/>
      <c r="P282" s="90"/>
      <c r="Q282" s="90"/>
      <c r="R282" s="90"/>
      <c r="S282" s="90"/>
      <c r="T282" s="90"/>
      <c r="U282" s="90"/>
      <c r="V282" s="91"/>
      <c r="W282" s="91"/>
      <c r="X282" s="91"/>
      <c r="Y282" s="91"/>
      <c r="Z282" s="91"/>
      <c r="AA282" s="91"/>
      <c r="AB282" s="91"/>
      <c r="AC282" s="91"/>
      <c r="AD282" s="91"/>
      <c r="AE282" s="91"/>
      <c r="AF282" s="91"/>
      <c r="AG282" s="91"/>
      <c r="AH282" s="85"/>
      <c r="AI282" s="87"/>
      <c r="AJ282" s="86"/>
      <c r="AK282" s="87"/>
      <c r="AL282" s="86"/>
      <c r="AM282" s="87"/>
      <c r="AN282" s="86"/>
      <c r="AO282" s="87"/>
      <c r="AP282" s="86"/>
    </row>
    <row r="283" spans="2:42" hidden="1" x14ac:dyDescent="0.2">
      <c r="B283" s="8"/>
      <c r="C283" s="18"/>
      <c r="D283" s="33"/>
      <c r="E283" s="33"/>
      <c r="F283" s="33"/>
      <c r="G283" s="53" t="s">
        <v>177</v>
      </c>
      <c r="H283" s="54" t="s">
        <v>178</v>
      </c>
      <c r="I283" s="57" t="s">
        <v>179</v>
      </c>
      <c r="J283" s="90"/>
      <c r="K283" s="90"/>
      <c r="L283" s="90"/>
      <c r="M283" s="90"/>
      <c r="N283" s="90"/>
      <c r="O283" s="90"/>
      <c r="P283" s="90"/>
      <c r="Q283" s="90"/>
      <c r="R283" s="90"/>
      <c r="S283" s="90"/>
      <c r="T283" s="90"/>
      <c r="U283" s="90"/>
      <c r="V283" s="91"/>
      <c r="W283" s="91"/>
      <c r="X283" s="91"/>
      <c r="Y283" s="91"/>
      <c r="Z283" s="91"/>
      <c r="AA283" s="91"/>
      <c r="AB283" s="91"/>
      <c r="AC283" s="91"/>
      <c r="AD283" s="91"/>
      <c r="AE283" s="91"/>
      <c r="AF283" s="91"/>
      <c r="AG283" s="91"/>
      <c r="AH283" s="85"/>
      <c r="AI283" s="87"/>
      <c r="AJ283" s="86"/>
      <c r="AK283" s="87"/>
      <c r="AL283" s="86"/>
      <c r="AM283" s="87"/>
      <c r="AN283" s="86"/>
      <c r="AO283" s="87"/>
      <c r="AP283" s="86"/>
    </row>
    <row r="284" spans="2:42" hidden="1" x14ac:dyDescent="0.2">
      <c r="B284" s="8"/>
      <c r="C284" s="18"/>
      <c r="D284" s="33"/>
      <c r="E284" s="33"/>
      <c r="F284" s="33"/>
      <c r="G284" s="53" t="s">
        <v>177</v>
      </c>
      <c r="H284" s="54" t="s">
        <v>178</v>
      </c>
      <c r="I284" s="57" t="s">
        <v>179</v>
      </c>
      <c r="J284" s="90"/>
      <c r="K284" s="90"/>
      <c r="L284" s="90"/>
      <c r="M284" s="90"/>
      <c r="N284" s="90"/>
      <c r="O284" s="90"/>
      <c r="P284" s="90"/>
      <c r="Q284" s="90"/>
      <c r="R284" s="90"/>
      <c r="S284" s="90"/>
      <c r="T284" s="90"/>
      <c r="U284" s="90"/>
      <c r="V284" s="91"/>
      <c r="W284" s="91"/>
      <c r="X284" s="91"/>
      <c r="Y284" s="91"/>
      <c r="Z284" s="91"/>
      <c r="AA284" s="91"/>
      <c r="AB284" s="91"/>
      <c r="AC284" s="91"/>
      <c r="AD284" s="91"/>
      <c r="AE284" s="91"/>
      <c r="AF284" s="91"/>
      <c r="AG284" s="91"/>
      <c r="AH284" s="85"/>
      <c r="AI284" s="87"/>
      <c r="AJ284" s="86"/>
      <c r="AK284" s="87"/>
      <c r="AL284" s="86"/>
      <c r="AM284" s="87"/>
      <c r="AN284" s="86"/>
      <c r="AO284" s="87"/>
      <c r="AP284" s="86"/>
    </row>
    <row r="285" spans="2:42" hidden="1" x14ac:dyDescent="0.2">
      <c r="B285" s="8"/>
      <c r="C285" s="18"/>
      <c r="D285" s="33"/>
      <c r="E285" s="33"/>
      <c r="F285" s="33"/>
      <c r="G285" s="53" t="s">
        <v>177</v>
      </c>
      <c r="H285" s="54" t="s">
        <v>178</v>
      </c>
      <c r="I285" s="57" t="s">
        <v>179</v>
      </c>
      <c r="J285" s="90"/>
      <c r="K285" s="90"/>
      <c r="L285" s="90"/>
      <c r="M285" s="90"/>
      <c r="N285" s="90"/>
      <c r="O285" s="90"/>
      <c r="P285" s="90"/>
      <c r="Q285" s="90"/>
      <c r="R285" s="90"/>
      <c r="S285" s="90"/>
      <c r="T285" s="90"/>
      <c r="U285" s="90"/>
      <c r="V285" s="91"/>
      <c r="W285" s="91"/>
      <c r="X285" s="91"/>
      <c r="Y285" s="91"/>
      <c r="Z285" s="91"/>
      <c r="AA285" s="91"/>
      <c r="AB285" s="91"/>
      <c r="AC285" s="91"/>
      <c r="AD285" s="91"/>
      <c r="AE285" s="91"/>
      <c r="AF285" s="91"/>
      <c r="AG285" s="91"/>
      <c r="AH285" s="85"/>
      <c r="AI285" s="87"/>
      <c r="AJ285" s="86"/>
      <c r="AK285" s="87"/>
      <c r="AL285" s="86"/>
      <c r="AM285" s="87"/>
      <c r="AN285" s="86"/>
      <c r="AO285" s="87"/>
      <c r="AP285" s="86"/>
    </row>
    <row r="286" spans="2:42" hidden="1" x14ac:dyDescent="0.2">
      <c r="B286" s="8"/>
      <c r="C286" s="18"/>
      <c r="D286" s="33"/>
      <c r="E286" s="33"/>
      <c r="F286" s="33"/>
      <c r="G286" s="53" t="s">
        <v>177</v>
      </c>
      <c r="H286" s="54" t="s">
        <v>178</v>
      </c>
      <c r="I286" s="57" t="s">
        <v>179</v>
      </c>
      <c r="J286" s="90"/>
      <c r="K286" s="90"/>
      <c r="L286" s="90"/>
      <c r="M286" s="90"/>
      <c r="N286" s="90"/>
      <c r="O286" s="90"/>
      <c r="P286" s="90"/>
      <c r="Q286" s="90"/>
      <c r="R286" s="90"/>
      <c r="S286" s="90"/>
      <c r="T286" s="90"/>
      <c r="U286" s="90"/>
      <c r="V286" s="91"/>
      <c r="W286" s="91"/>
      <c r="X286" s="91"/>
      <c r="Y286" s="91"/>
      <c r="Z286" s="91"/>
      <c r="AA286" s="91"/>
      <c r="AB286" s="91"/>
      <c r="AC286" s="91"/>
      <c r="AD286" s="91"/>
      <c r="AE286" s="91"/>
      <c r="AF286" s="91"/>
      <c r="AG286" s="91"/>
      <c r="AH286" s="85"/>
      <c r="AI286" s="87"/>
      <c r="AJ286" s="86"/>
      <c r="AK286" s="87"/>
      <c r="AL286" s="86"/>
      <c r="AM286" s="87"/>
      <c r="AN286" s="86"/>
      <c r="AO286" s="87"/>
      <c r="AP286" s="86"/>
    </row>
    <row r="287" spans="2:42" hidden="1" x14ac:dyDescent="0.2">
      <c r="B287" s="8"/>
      <c r="C287" s="18"/>
      <c r="D287" s="33"/>
      <c r="E287" s="33"/>
      <c r="F287" s="33"/>
      <c r="G287" s="53" t="s">
        <v>177</v>
      </c>
      <c r="H287" s="54" t="s">
        <v>178</v>
      </c>
      <c r="I287" s="57" t="s">
        <v>179</v>
      </c>
      <c r="J287" s="90"/>
      <c r="K287" s="90"/>
      <c r="L287" s="90"/>
      <c r="M287" s="90"/>
      <c r="N287" s="90"/>
      <c r="O287" s="90"/>
      <c r="P287" s="90"/>
      <c r="Q287" s="90"/>
      <c r="R287" s="90"/>
      <c r="S287" s="90"/>
      <c r="T287" s="90"/>
      <c r="U287" s="90"/>
      <c r="V287" s="91"/>
      <c r="W287" s="91"/>
      <c r="X287" s="91"/>
      <c r="Y287" s="91"/>
      <c r="Z287" s="91"/>
      <c r="AA287" s="91"/>
      <c r="AB287" s="91"/>
      <c r="AC287" s="91"/>
      <c r="AD287" s="91"/>
      <c r="AE287" s="91"/>
      <c r="AF287" s="91"/>
      <c r="AG287" s="91"/>
      <c r="AH287" s="85"/>
      <c r="AI287" s="87"/>
      <c r="AJ287" s="86"/>
      <c r="AK287" s="87"/>
      <c r="AL287" s="86"/>
      <c r="AM287" s="87"/>
      <c r="AN287" s="86"/>
      <c r="AO287" s="87"/>
      <c r="AP287" s="86"/>
    </row>
    <row r="288" spans="2:42" hidden="1" x14ac:dyDescent="0.2">
      <c r="B288" s="8"/>
      <c r="C288" s="18"/>
      <c r="D288" s="33"/>
      <c r="E288" s="33"/>
      <c r="F288" s="33"/>
      <c r="G288" s="53" t="s">
        <v>177</v>
      </c>
      <c r="H288" s="54" t="s">
        <v>178</v>
      </c>
      <c r="I288" s="57" t="s">
        <v>179</v>
      </c>
      <c r="J288" s="90"/>
      <c r="K288" s="90"/>
      <c r="L288" s="90"/>
      <c r="M288" s="90"/>
      <c r="N288" s="90"/>
      <c r="O288" s="90"/>
      <c r="P288" s="90"/>
      <c r="Q288" s="90"/>
      <c r="R288" s="90"/>
      <c r="S288" s="90"/>
      <c r="T288" s="90"/>
      <c r="U288" s="90"/>
      <c r="V288" s="91"/>
      <c r="W288" s="91"/>
      <c r="X288" s="91"/>
      <c r="Y288" s="91"/>
      <c r="Z288" s="91"/>
      <c r="AA288" s="91"/>
      <c r="AB288" s="91"/>
      <c r="AC288" s="91"/>
      <c r="AD288" s="91"/>
      <c r="AE288" s="91"/>
      <c r="AF288" s="91"/>
      <c r="AG288" s="91"/>
      <c r="AH288" s="85"/>
      <c r="AI288" s="87"/>
      <c r="AJ288" s="86"/>
      <c r="AK288" s="87"/>
      <c r="AL288" s="86"/>
      <c r="AM288" s="87"/>
      <c r="AN288" s="86"/>
      <c r="AO288" s="87"/>
      <c r="AP288" s="86"/>
    </row>
    <row r="289" spans="2:42" hidden="1" x14ac:dyDescent="0.2">
      <c r="B289" s="8"/>
      <c r="C289" s="18"/>
      <c r="D289" s="33"/>
      <c r="E289" s="33"/>
      <c r="F289" s="33"/>
      <c r="G289" s="53" t="s">
        <v>177</v>
      </c>
      <c r="H289" s="54" t="s">
        <v>178</v>
      </c>
      <c r="I289" s="57" t="s">
        <v>179</v>
      </c>
      <c r="J289" s="90"/>
      <c r="K289" s="90"/>
      <c r="L289" s="90"/>
      <c r="M289" s="90"/>
      <c r="N289" s="90"/>
      <c r="O289" s="90"/>
      <c r="P289" s="90"/>
      <c r="Q289" s="90"/>
      <c r="R289" s="90"/>
      <c r="S289" s="90"/>
      <c r="T289" s="90"/>
      <c r="U289" s="90"/>
      <c r="V289" s="91"/>
      <c r="W289" s="91"/>
      <c r="X289" s="91"/>
      <c r="Y289" s="91"/>
      <c r="Z289" s="91"/>
      <c r="AA289" s="91"/>
      <c r="AB289" s="91"/>
      <c r="AC289" s="91"/>
      <c r="AD289" s="91"/>
      <c r="AE289" s="91"/>
      <c r="AF289" s="91"/>
      <c r="AG289" s="91"/>
      <c r="AH289" s="85"/>
      <c r="AI289" s="87"/>
      <c r="AJ289" s="86"/>
      <c r="AK289" s="87"/>
      <c r="AL289" s="86"/>
      <c r="AM289" s="87"/>
      <c r="AN289" s="86"/>
      <c r="AO289" s="87"/>
      <c r="AP289" s="86"/>
    </row>
    <row r="290" spans="2:42" x14ac:dyDescent="0.2">
      <c r="B290" s="8"/>
      <c r="C290" s="18"/>
      <c r="D290" s="33"/>
      <c r="E290" s="33"/>
      <c r="F290" s="33"/>
      <c r="G290" s="53" t="s">
        <v>177</v>
      </c>
      <c r="H290" s="54" t="s">
        <v>178</v>
      </c>
      <c r="I290" s="57" t="s">
        <v>179</v>
      </c>
      <c r="J290" s="90"/>
      <c r="K290" s="90"/>
      <c r="L290" s="90"/>
      <c r="M290" s="90"/>
      <c r="N290" s="90"/>
      <c r="O290" s="90"/>
      <c r="P290" s="90"/>
      <c r="Q290" s="90"/>
      <c r="R290" s="90"/>
      <c r="S290" s="90"/>
      <c r="T290" s="90"/>
      <c r="U290" s="90"/>
      <c r="V290" s="91"/>
      <c r="W290" s="91"/>
      <c r="X290" s="91"/>
      <c r="Y290" s="91"/>
      <c r="Z290" s="91"/>
      <c r="AA290" s="91"/>
      <c r="AB290" s="91"/>
      <c r="AC290" s="91"/>
      <c r="AD290" s="91"/>
      <c r="AE290" s="91"/>
      <c r="AF290" s="91"/>
      <c r="AG290" s="91"/>
      <c r="AH290" s="85"/>
      <c r="AI290" s="87"/>
      <c r="AJ290" s="86"/>
      <c r="AK290" s="87"/>
      <c r="AL290" s="86"/>
      <c r="AM290" s="87"/>
      <c r="AN290" s="86"/>
      <c r="AO290" s="87"/>
      <c r="AP290" s="86"/>
    </row>
    <row r="291" spans="2:42" s="8" customFormat="1" ht="15.75" thickBot="1" x14ac:dyDescent="0.3">
      <c r="B291" s="8" t="s">
        <v>135</v>
      </c>
      <c r="C291" s="18"/>
      <c r="D291" s="18"/>
      <c r="E291" s="18"/>
      <c r="F291" s="39"/>
      <c r="G291" s="39"/>
      <c r="H291" s="256"/>
      <c r="I291" s="257" t="s">
        <v>158</v>
      </c>
      <c r="J291" s="281">
        <f>+SUM(J263:J290)</f>
        <v>0</v>
      </c>
      <c r="K291" s="281">
        <f t="shared" ref="K291:AP291" si="11">+SUM(K263:K290)</f>
        <v>0</v>
      </c>
      <c r="L291" s="281">
        <f t="shared" si="11"/>
        <v>0</v>
      </c>
      <c r="M291" s="281">
        <f t="shared" si="11"/>
        <v>0</v>
      </c>
      <c r="N291" s="281">
        <f t="shared" si="11"/>
        <v>0</v>
      </c>
      <c r="O291" s="281">
        <f t="shared" si="11"/>
        <v>0</v>
      </c>
      <c r="P291" s="281">
        <f t="shared" si="11"/>
        <v>0</v>
      </c>
      <c r="Q291" s="281">
        <f t="shared" si="11"/>
        <v>0</v>
      </c>
      <c r="R291" s="281">
        <f t="shared" si="11"/>
        <v>0</v>
      </c>
      <c r="S291" s="281">
        <f t="shared" si="11"/>
        <v>0</v>
      </c>
      <c r="T291" s="281">
        <f t="shared" si="11"/>
        <v>0</v>
      </c>
      <c r="U291" s="281">
        <f t="shared" si="11"/>
        <v>0</v>
      </c>
      <c r="V291" s="281">
        <f t="shared" si="11"/>
        <v>0</v>
      </c>
      <c r="W291" s="281">
        <f t="shared" si="11"/>
        <v>0</v>
      </c>
      <c r="X291" s="281">
        <f t="shared" si="11"/>
        <v>0</v>
      </c>
      <c r="Y291" s="281">
        <f t="shared" si="11"/>
        <v>0</v>
      </c>
      <c r="Z291" s="281">
        <f t="shared" si="11"/>
        <v>0</v>
      </c>
      <c r="AA291" s="281">
        <f t="shared" si="11"/>
        <v>0</v>
      </c>
      <c r="AB291" s="281">
        <f t="shared" si="11"/>
        <v>0</v>
      </c>
      <c r="AC291" s="281">
        <f t="shared" si="11"/>
        <v>0</v>
      </c>
      <c r="AD291" s="281">
        <f t="shared" si="11"/>
        <v>0</v>
      </c>
      <c r="AE291" s="281">
        <f t="shared" si="11"/>
        <v>0</v>
      </c>
      <c r="AF291" s="281">
        <f t="shared" si="11"/>
        <v>0</v>
      </c>
      <c r="AG291" s="281">
        <f t="shared" si="11"/>
        <v>0</v>
      </c>
      <c r="AH291" s="281">
        <f t="shared" si="11"/>
        <v>0</v>
      </c>
      <c r="AI291" s="281">
        <f t="shared" si="11"/>
        <v>0</v>
      </c>
      <c r="AJ291" s="281">
        <f t="shared" si="11"/>
        <v>0</v>
      </c>
      <c r="AK291" s="281">
        <f t="shared" si="11"/>
        <v>0</v>
      </c>
      <c r="AL291" s="281">
        <f t="shared" si="11"/>
        <v>0</v>
      </c>
      <c r="AM291" s="281">
        <f t="shared" si="11"/>
        <v>0</v>
      </c>
      <c r="AN291" s="281">
        <f t="shared" si="11"/>
        <v>0</v>
      </c>
      <c r="AO291" s="281">
        <f t="shared" si="11"/>
        <v>0</v>
      </c>
      <c r="AP291" s="281">
        <f t="shared" si="11"/>
        <v>0</v>
      </c>
    </row>
    <row r="292" spans="2:42" x14ac:dyDescent="0.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x14ac:dyDescent="0.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x14ac:dyDescent="0.25">
      <c r="B294" s="8"/>
      <c r="C294" s="33"/>
      <c r="D294" s="33"/>
      <c r="E294" s="33"/>
      <c r="F294" s="33"/>
      <c r="G294" s="33"/>
      <c r="H294" s="235"/>
      <c r="I294" s="257" t="s">
        <v>2102</v>
      </c>
      <c r="J294" s="282" t="b">
        <f>+ROUND(J256,0)=ROUND(J291,0)</f>
        <v>1</v>
      </c>
      <c r="K294" s="282" t="b">
        <f t="shared" ref="K294:AP294" si="12">+ROUND(K256,0)=ROUND(K291,0)</f>
        <v>1</v>
      </c>
      <c r="L294" s="282" t="b">
        <f t="shared" si="12"/>
        <v>1</v>
      </c>
      <c r="M294" s="282" t="b">
        <f t="shared" si="12"/>
        <v>1</v>
      </c>
      <c r="N294" s="282" t="b">
        <f t="shared" si="12"/>
        <v>1</v>
      </c>
      <c r="O294" s="282" t="b">
        <f t="shared" si="12"/>
        <v>1</v>
      </c>
      <c r="P294" s="282" t="b">
        <f t="shared" si="12"/>
        <v>1</v>
      </c>
      <c r="Q294" s="282" t="b">
        <f t="shared" si="12"/>
        <v>1</v>
      </c>
      <c r="R294" s="282" t="b">
        <f t="shared" si="12"/>
        <v>1</v>
      </c>
      <c r="S294" s="282" t="b">
        <f t="shared" si="12"/>
        <v>1</v>
      </c>
      <c r="T294" s="282" t="b">
        <f t="shared" si="12"/>
        <v>1</v>
      </c>
      <c r="U294" s="282" t="b">
        <f t="shared" si="12"/>
        <v>1</v>
      </c>
      <c r="V294" s="282" t="b">
        <f t="shared" si="12"/>
        <v>1</v>
      </c>
      <c r="W294" s="282" t="b">
        <f t="shared" si="12"/>
        <v>1</v>
      </c>
      <c r="X294" s="282" t="b">
        <f t="shared" si="12"/>
        <v>1</v>
      </c>
      <c r="Y294" s="282" t="b">
        <f t="shared" si="12"/>
        <v>1</v>
      </c>
      <c r="Z294" s="282" t="b">
        <f t="shared" si="12"/>
        <v>1</v>
      </c>
      <c r="AA294" s="282" t="b">
        <f t="shared" si="12"/>
        <v>1</v>
      </c>
      <c r="AB294" s="282" t="b">
        <f t="shared" si="12"/>
        <v>1</v>
      </c>
      <c r="AC294" s="282" t="b">
        <f t="shared" si="12"/>
        <v>1</v>
      </c>
      <c r="AD294" s="282" t="b">
        <f t="shared" si="12"/>
        <v>1</v>
      </c>
      <c r="AE294" s="282" t="b">
        <f t="shared" si="12"/>
        <v>1</v>
      </c>
      <c r="AF294" s="282" t="b">
        <f t="shared" si="12"/>
        <v>1</v>
      </c>
      <c r="AG294" s="282" t="b">
        <f t="shared" si="12"/>
        <v>1</v>
      </c>
      <c r="AH294" s="282" t="b">
        <f t="shared" si="12"/>
        <v>1</v>
      </c>
      <c r="AI294" s="282" t="b">
        <f t="shared" si="12"/>
        <v>1</v>
      </c>
      <c r="AJ294" s="282" t="b">
        <f t="shared" si="12"/>
        <v>1</v>
      </c>
      <c r="AK294" s="282" t="b">
        <f t="shared" si="12"/>
        <v>1</v>
      </c>
      <c r="AL294" s="282" t="b">
        <f t="shared" si="12"/>
        <v>1</v>
      </c>
      <c r="AM294" s="282" t="b">
        <f t="shared" si="12"/>
        <v>1</v>
      </c>
      <c r="AN294" s="282" t="b">
        <f t="shared" si="12"/>
        <v>1</v>
      </c>
      <c r="AO294" s="282" t="b">
        <f t="shared" si="12"/>
        <v>1</v>
      </c>
      <c r="AP294" s="282" t="b">
        <f t="shared" si="12"/>
        <v>1</v>
      </c>
    </row>
    <row r="295" spans="2:42" ht="15.75" thickBot="1" x14ac:dyDescent="0.3">
      <c r="B295" s="8"/>
      <c r="C295" s="33"/>
      <c r="D295" s="33"/>
      <c r="E295" s="33"/>
      <c r="F295" s="33"/>
      <c r="G295" s="33"/>
      <c r="H295" s="235"/>
      <c r="I295" s="257" t="s">
        <v>2103</v>
      </c>
      <c r="J295" s="281">
        <f>J256-J291</f>
        <v>0</v>
      </c>
      <c r="K295" s="281">
        <f t="shared" ref="K295:AP295" si="13">K256-K291</f>
        <v>0</v>
      </c>
      <c r="L295" s="281">
        <f t="shared" si="13"/>
        <v>0</v>
      </c>
      <c r="M295" s="281">
        <f t="shared" si="13"/>
        <v>0</v>
      </c>
      <c r="N295" s="281">
        <f t="shared" si="13"/>
        <v>0</v>
      </c>
      <c r="O295" s="281">
        <f t="shared" si="13"/>
        <v>0</v>
      </c>
      <c r="P295" s="281">
        <f t="shared" si="13"/>
        <v>0</v>
      </c>
      <c r="Q295" s="281">
        <f t="shared" si="13"/>
        <v>0</v>
      </c>
      <c r="R295" s="281">
        <f t="shared" si="13"/>
        <v>0</v>
      </c>
      <c r="S295" s="281">
        <f t="shared" si="13"/>
        <v>0</v>
      </c>
      <c r="T295" s="281">
        <f t="shared" si="13"/>
        <v>0</v>
      </c>
      <c r="U295" s="281">
        <f t="shared" si="13"/>
        <v>0</v>
      </c>
      <c r="V295" s="281">
        <f t="shared" si="13"/>
        <v>0</v>
      </c>
      <c r="W295" s="281">
        <f t="shared" si="13"/>
        <v>0</v>
      </c>
      <c r="X295" s="281">
        <f t="shared" si="13"/>
        <v>0</v>
      </c>
      <c r="Y295" s="281">
        <f t="shared" si="13"/>
        <v>0</v>
      </c>
      <c r="Z295" s="281">
        <f t="shared" si="13"/>
        <v>0</v>
      </c>
      <c r="AA295" s="281">
        <f t="shared" si="13"/>
        <v>0</v>
      </c>
      <c r="AB295" s="281">
        <f t="shared" si="13"/>
        <v>0</v>
      </c>
      <c r="AC295" s="281">
        <f t="shared" si="13"/>
        <v>0</v>
      </c>
      <c r="AD295" s="281">
        <f t="shared" si="13"/>
        <v>0</v>
      </c>
      <c r="AE295" s="281">
        <f t="shared" si="13"/>
        <v>0</v>
      </c>
      <c r="AF295" s="281">
        <f t="shared" si="13"/>
        <v>0</v>
      </c>
      <c r="AG295" s="281">
        <f t="shared" si="13"/>
        <v>0</v>
      </c>
      <c r="AH295" s="281">
        <f t="shared" si="13"/>
        <v>0</v>
      </c>
      <c r="AI295" s="281">
        <f t="shared" si="13"/>
        <v>0</v>
      </c>
      <c r="AJ295" s="281">
        <f t="shared" si="13"/>
        <v>0</v>
      </c>
      <c r="AK295" s="281">
        <f t="shared" si="13"/>
        <v>0</v>
      </c>
      <c r="AL295" s="281">
        <f t="shared" si="13"/>
        <v>0</v>
      </c>
      <c r="AM295" s="281">
        <f t="shared" si="13"/>
        <v>0</v>
      </c>
      <c r="AN295" s="281">
        <f t="shared" si="13"/>
        <v>0</v>
      </c>
      <c r="AO295" s="281">
        <f t="shared" si="13"/>
        <v>0</v>
      </c>
      <c r="AP295" s="281">
        <f t="shared" si="13"/>
        <v>0</v>
      </c>
    </row>
    <row r="296" spans="2:42" ht="15" x14ac:dyDescent="0.25">
      <c r="B296" s="8"/>
      <c r="C296" s="18"/>
      <c r="D296" s="18"/>
      <c r="E296" s="18"/>
      <c r="F296" s="18"/>
      <c r="G296" s="18"/>
      <c r="H296" s="25"/>
      <c r="I296" s="1"/>
      <c r="U296" s="1"/>
    </row>
    <row r="297" spans="2:42" x14ac:dyDescent="0.2">
      <c r="B297" s="8"/>
      <c r="C297" s="33"/>
      <c r="D297" s="33"/>
      <c r="E297" s="33"/>
      <c r="F297" s="8"/>
      <c r="G297" s="33"/>
      <c r="H297" s="33"/>
      <c r="I297" s="33"/>
      <c r="J297" s="34"/>
      <c r="K297" s="34"/>
      <c r="L297" s="34"/>
      <c r="M297" s="34"/>
      <c r="N297" s="34"/>
      <c r="O297" s="34"/>
      <c r="P297" s="34"/>
      <c r="Q297" s="34"/>
      <c r="R297" s="34"/>
      <c r="S297" s="34"/>
      <c r="T297" s="34"/>
      <c r="U297" s="410"/>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2:42" x14ac:dyDescent="0.2">
      <c r="B298" s="8"/>
      <c r="C298" s="33"/>
      <c r="D298" s="33"/>
      <c r="E298" s="33"/>
      <c r="F298" s="33"/>
      <c r="G298" s="33"/>
      <c r="H298" s="33"/>
      <c r="I298" s="33"/>
      <c r="J298" s="34"/>
      <c r="K298" s="34"/>
      <c r="L298" s="34"/>
      <c r="M298" s="34"/>
      <c r="N298" s="34"/>
      <c r="O298" s="34"/>
      <c r="P298" s="34"/>
      <c r="Q298" s="34"/>
      <c r="R298" s="34"/>
      <c r="S298" s="34"/>
      <c r="T298" s="34"/>
      <c r="U298" s="410"/>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2:42" x14ac:dyDescent="0.2">
      <c r="B299" s="8"/>
      <c r="C299" s="33"/>
      <c r="D299" s="33"/>
      <c r="E299" s="33"/>
      <c r="F299" s="33"/>
      <c r="G299" s="33"/>
      <c r="H299" s="33"/>
      <c r="I299" s="33"/>
      <c r="J299" s="51"/>
      <c r="K299" s="51"/>
      <c r="L299" s="51"/>
      <c r="M299" s="51"/>
      <c r="N299" s="51"/>
      <c r="O299" s="51"/>
      <c r="P299" s="51"/>
      <c r="Q299" s="51"/>
      <c r="R299" s="51"/>
      <c r="S299" s="51"/>
      <c r="T299" s="51"/>
      <c r="U299" s="26"/>
      <c r="V299" s="51"/>
      <c r="W299" s="51"/>
      <c r="X299" s="51"/>
      <c r="Y299" s="51"/>
      <c r="Z299" s="51"/>
      <c r="AA299" s="51"/>
      <c r="AB299" s="51"/>
      <c r="AC299" s="51"/>
      <c r="AD299" s="51"/>
      <c r="AE299" s="51"/>
      <c r="AF299" s="51"/>
      <c r="AG299" s="51"/>
      <c r="AH299" s="51"/>
      <c r="AI299" s="51"/>
      <c r="AJ299" s="51"/>
      <c r="AK299" s="51"/>
      <c r="AL299" s="51"/>
      <c r="AM299" s="51"/>
      <c r="AN299" s="51"/>
      <c r="AO299" s="51"/>
      <c r="AP299" s="51"/>
    </row>
    <row r="300" spans="2:42" x14ac:dyDescent="0.2">
      <c r="B300" s="8"/>
      <c r="C300" s="33"/>
      <c r="D300" s="33"/>
      <c r="E300" s="33"/>
      <c r="F300" s="33"/>
      <c r="G300" s="33"/>
      <c r="H300" s="33"/>
      <c r="I300" s="76"/>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row>
    <row r="301" spans="2:42" x14ac:dyDescent="0.2">
      <c r="B301" s="8"/>
      <c r="C301" s="33"/>
      <c r="D301" s="33"/>
      <c r="E301" s="33"/>
      <c r="F301" s="33"/>
      <c r="G301" s="33"/>
      <c r="H301" s="33"/>
      <c r="I301" s="33"/>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row>
    <row r="302" spans="2:42" x14ac:dyDescent="0.2">
      <c r="B302" s="8"/>
      <c r="C302" s="13" t="s">
        <v>90</v>
      </c>
      <c r="D302" s="13"/>
      <c r="E302" s="13"/>
      <c r="F302" s="33"/>
      <c r="G302" s="33"/>
      <c r="H302" s="33"/>
      <c r="I302" s="33"/>
      <c r="J302" s="8"/>
      <c r="K302" s="8"/>
      <c r="L302" s="8"/>
      <c r="M302" s="8"/>
      <c r="N302" s="8"/>
      <c r="O302" s="8"/>
      <c r="P302" s="8"/>
      <c r="Q302" s="8"/>
      <c r="R302" s="8"/>
      <c r="S302" s="8"/>
      <c r="T302" s="8"/>
      <c r="V302" s="8"/>
      <c r="W302" s="8"/>
      <c r="X302" s="8"/>
      <c r="Y302" s="8"/>
      <c r="Z302" s="8"/>
      <c r="AA302" s="8"/>
      <c r="AB302" s="8"/>
      <c r="AC302" s="8"/>
      <c r="AD302" s="8"/>
      <c r="AE302" s="8"/>
      <c r="AF302" s="8"/>
      <c r="AG302" s="8"/>
      <c r="AH302" s="8"/>
      <c r="AI302" s="8"/>
      <c r="AJ302" s="8"/>
      <c r="AK302" s="8"/>
      <c r="AL302" s="8"/>
      <c r="AM302" s="8"/>
      <c r="AN302" s="8"/>
      <c r="AO302" s="8"/>
      <c r="AP302" s="8"/>
    </row>
    <row r="304" spans="2:42" x14ac:dyDescent="0.2">
      <c r="J304" s="8" t="s">
        <v>2224</v>
      </c>
    </row>
  </sheetData>
  <sheetProtection algorithmName="SHA-512" hashValue="RLTo52Dbk2S+WCOJNffwlJ9GeEHd5sN68D5WtR3NONGloWYl5yGDM0QTFgACuBULVc1iSKn4AAdNiAB/VK5/gw==" saltValue="JwPzcwlmw/qqBH/TZs/9gA==" spinCount="100000" sheet="1" objects="1" scenarios="1" formatCells="0" formatColumns="0" formatRows="0"/>
  <mergeCells count="5">
    <mergeCell ref="F5:I5"/>
    <mergeCell ref="J1:U1"/>
    <mergeCell ref="V1:AG1"/>
    <mergeCell ref="D2:G2"/>
    <mergeCell ref="D4:G4"/>
  </mergeCells>
  <conditionalFormatting sqref="I111:I137">
    <cfRule type="expression" dxfId="22" priority="8">
      <formula>$I111&lt;SUM(J111:AP111)</formula>
    </cfRule>
  </conditionalFormatting>
  <conditionalFormatting sqref="I142:I166">
    <cfRule type="expression" dxfId="21" priority="7">
      <formula>$I142&lt;SUM(J142:AP142)</formula>
    </cfRule>
  </conditionalFormatting>
  <conditionalFormatting sqref="I171:I195">
    <cfRule type="expression" dxfId="20" priority="6">
      <formula>$I171&lt;SUM(J171:AP171)</formula>
    </cfRule>
  </conditionalFormatting>
  <conditionalFormatting sqref="I200:I224">
    <cfRule type="expression" dxfId="19" priority="5">
      <formula>$I200&lt;SUM(J200:AP200)</formula>
    </cfRule>
  </conditionalFormatting>
  <conditionalFormatting sqref="I229:I253">
    <cfRule type="expression" dxfId="18" priority="4">
      <formula>$I229&lt;SUM(J229:AP229)</formula>
    </cfRule>
  </conditionalFormatting>
  <conditionalFormatting sqref="J6:AP295">
    <cfRule type="expression" dxfId="17" priority="9">
      <formula>J$4&lt;&gt;K$4</formula>
    </cfRule>
  </conditionalFormatting>
  <conditionalFormatting sqref="J294:AP294">
    <cfRule type="containsText" dxfId="16" priority="3" operator="containsText" text="FALSE">
      <formula>NOT(ISERROR(SEARCH("FALSE",J294)))</formula>
    </cfRule>
  </conditionalFormatting>
  <dataValidations disablePrompts="1" count="2">
    <dataValidation allowBlank="1" showErrorMessage="1" prompt="Select Job title assigned to project. " sqref="D7:D106" xr:uid="{9C8F370F-C195-4AE6-B863-0E2E8834F87C}"/>
    <dataValidation allowBlank="1" showErrorMessage="1" prompt="Select the appropriate subobject. " sqref="C239:C252 C210:C224 D200:D224 D229:D252 E217:E224" xr:uid="{E4809DB3-3174-4054-B809-8E28EC80A260}"/>
  </dataValidations>
  <hyperlinks>
    <hyperlink ref="C302" location="Inputs!A1" display="Back to Table of Contents" xr:uid="{00000000-0004-0000-0400-000000000000}"/>
    <hyperlink ref="F141" r:id="rId1" xr:uid="{6CC909BA-FF6B-47FF-AB8E-C835126DDA72}"/>
    <hyperlink ref="F110" r:id="rId2" xr:uid="{E73DCE0E-2827-47FD-A63B-44A115E97966}"/>
    <hyperlink ref="F170" r:id="rId3" xr:uid="{95C8477E-F699-4CFD-AA16-21043A8F58E6}"/>
    <hyperlink ref="F199" r:id="rId4" xr:uid="{2FCF52B2-E343-407B-91FF-A4E68E0509F6}"/>
    <hyperlink ref="F228" r:id="rId5" xr:uid="{F76D8DA3-D530-4CE4-BFA1-B367D1055C4E}"/>
  </hyperlinks>
  <pageMargins left="0.25" right="0.25" top="0.75" bottom="0.75" header="0.3" footer="0.3"/>
  <pageSetup paperSize="17" scale="76" fitToHeight="0" pageOrder="overThenDown" orientation="landscape" r:id="rId6"/>
  <headerFooter>
    <oddFooter>&amp;L&amp;F&amp;C&amp;A&amp;RPrinted: &amp;D</oddFooter>
  </headerFooter>
  <extLst>
    <ext xmlns:x14="http://schemas.microsoft.com/office/spreadsheetml/2009/9/main" uri="{CCE6A557-97BC-4b89-ADB6-D9C93CAAB3DF}">
      <x14:dataValidations xmlns:xm="http://schemas.microsoft.com/office/excel/2006/main" disablePrompts="1" count="10">
        <x14:dataValidation type="list" allowBlank="1" prompt="Select Job title assigned to project. " xr:uid="{43C3C2D1-6CE5-4BDF-9BB3-EF02D27D8C75}">
          <x14:formula1>
            <xm:f>'Filtered Class List'!$E$1:$Q$1</xm:f>
          </x14:formula1>
          <xm:sqref>E7:E106</xm:sqref>
        </x14:dataValidation>
        <x14:dataValidation type="list" allowBlank="1" prompt="Select the appropriate subobject. " xr:uid="{E550B561-F164-4E6C-B28A-D02482D50384}">
          <x14:formula1>
            <xm:f>Validation!$B$3:$B$7</xm:f>
          </x14:formula1>
          <xm:sqref>F200:F224</xm:sqref>
        </x14:dataValidation>
        <x14:dataValidation type="list" allowBlank="1" prompt="Select the appropriate subobject. " xr:uid="{85F99749-E4FB-4723-9A9C-5F499459D130}">
          <x14:formula1>
            <xm:f>Validation!$A$3:$A$17</xm:f>
          </x14:formula1>
          <xm:sqref>F142:F166</xm:sqref>
        </x14:dataValidation>
        <x14:dataValidation type="list" allowBlank="1" showInputMessage="1" prompt="Select the appropriate subobject. " xr:uid="{EC96B8F2-2001-4A53-A336-42469F8CE23A}">
          <x14:formula1>
            <xm:f>Validation!$B$3:$B$7</xm:f>
          </x14:formula1>
          <xm:sqref>G210:G224</xm:sqref>
        </x14:dataValidation>
        <x14:dataValidation type="list" allowBlank="1" showInputMessage="1" prompt="Select the appropriate subobject. " xr:uid="{70553493-F1F1-40DD-AB20-15F859A170EA}">
          <x14:formula1>
            <xm:f>Validation!$A$3:$A$17</xm:f>
          </x14:formula1>
          <xm:sqref>G153:G166</xm:sqref>
        </x14:dataValidation>
        <x14:dataValidation type="list" allowBlank="1" prompt="Select the appropriate subobject. " xr:uid="{A3AF01F9-97EF-4344-80BC-B89AD2D25800}">
          <x14:formula1>
            <xm:f>Validation!$B$11:$B$13</xm:f>
          </x14:formula1>
          <xm:sqref>F171:F195</xm:sqref>
        </x14:dataValidation>
        <x14:dataValidation type="list" allowBlank="1" showInputMessage="1" showErrorMessage="1" prompt="Select the appropriate subobject. " xr:uid="{65769DC8-6EF4-4339-B7ED-83FEAF2993E6}">
          <x14:formula1>
            <xm:f>Validation!$B$11:$B$13</xm:f>
          </x14:formula1>
          <xm:sqref>C253:D253 C283:C290</xm:sqref>
        </x14:dataValidation>
        <x14:dataValidation type="list" allowBlank="1" showErrorMessage="1" xr:uid="{672B8704-3CC6-49B6-97DB-6D519277B1A6}">
          <x14:formula1>
            <xm:f>Validation!$B$17</xm:f>
          </x14:formula1>
          <xm:sqref>F111:F137</xm:sqref>
        </x14:dataValidation>
        <x14:dataValidation type="list" allowBlank="1" showInputMessage="1" showErrorMessage="1" prompt="Select the appropriate subobject. " xr:uid="{D827FD10-F4CE-4BED-954E-A81BA3FC1522}">
          <x14:formula1>
            <xm:f>Validation!$B$17</xm:f>
          </x14:formula1>
          <xm:sqref>E138:E139</xm:sqref>
        </x14:dataValidation>
        <x14:dataValidation type="list" allowBlank="1" prompt="Select Job title assigned to project. " xr:uid="{BF5F2FDD-CF21-4A8D-98B5-AFD0A4664746}">
          <x14:formula1>
            <xm:f>'Filtered Class List'!$B$2:$B$610</xm:f>
          </x14:formula1>
          <xm:sqref>C7:C106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3B79-4798-44AF-90E9-B0E891553565}">
  <sheetPr codeName="Sheet16">
    <tabColor theme="9" tint="0.59999389629810485"/>
  </sheetPr>
  <dimension ref="A1:AB54"/>
  <sheetViews>
    <sheetView zoomScaleNormal="100" workbookViewId="0">
      <pane ySplit="3" topLeftCell="A4" activePane="bottomLeft" state="frozen"/>
      <selection activeCell="D5" sqref="D5"/>
      <selection pane="bottomLeft"/>
    </sheetView>
  </sheetViews>
  <sheetFormatPr defaultColWidth="9.140625" defaultRowHeight="15" x14ac:dyDescent="0.25"/>
  <cols>
    <col min="1" max="2" width="3.85546875" style="1" customWidth="1"/>
    <col min="3" max="3" width="45" style="1" customWidth="1"/>
    <col min="4" max="13" width="13.7109375" style="1" customWidth="1"/>
    <col min="14" max="24" width="13.7109375" style="1" hidden="1" customWidth="1"/>
    <col min="25" max="25" width="13.7109375" style="1" customWidth="1"/>
    <col min="26" max="26" width="12.85546875" style="3" customWidth="1"/>
    <col min="27" max="27" width="34" style="1" customWidth="1"/>
    <col min="28" max="16384" width="9.140625" style="1"/>
  </cols>
  <sheetData>
    <row r="1" spans="1:28" ht="28.5" customHeight="1" x14ac:dyDescent="0.25">
      <c r="A1" s="8"/>
      <c r="B1" s="8"/>
      <c r="C1" s="189" t="str">
        <f>+Inputs!$D$4</f>
        <v>Select Agency…</v>
      </c>
      <c r="D1" s="220"/>
      <c r="E1" s="220"/>
      <c r="F1" s="220"/>
      <c r="G1" s="220"/>
      <c r="H1" s="220"/>
      <c r="I1" s="220"/>
      <c r="J1" s="220"/>
      <c r="K1" s="220"/>
      <c r="L1" s="220"/>
      <c r="M1" s="165"/>
      <c r="N1" s="165"/>
      <c r="O1" s="165"/>
      <c r="P1" s="165"/>
      <c r="Q1" s="165"/>
      <c r="R1" s="165"/>
      <c r="S1" s="165"/>
      <c r="T1" s="165"/>
      <c r="U1" s="165"/>
      <c r="V1" s="165"/>
      <c r="W1" s="165"/>
      <c r="X1" s="165"/>
      <c r="Y1" s="165"/>
      <c r="Z1" s="205"/>
      <c r="AA1" s="8"/>
      <c r="AB1" s="8"/>
    </row>
    <row r="2" spans="1:28" x14ac:dyDescent="0.25">
      <c r="A2" s="8"/>
      <c r="B2" s="8"/>
      <c r="C2" s="190" t="str">
        <f>+Inputs!$D$5</f>
        <v>Enter Project Name</v>
      </c>
      <c r="D2" s="220"/>
      <c r="E2" s="220"/>
      <c r="F2" s="220"/>
      <c r="G2" s="220"/>
      <c r="H2" s="220"/>
      <c r="I2" s="220"/>
      <c r="J2" s="220"/>
      <c r="K2" s="220"/>
      <c r="L2" s="220"/>
      <c r="M2" s="221"/>
      <c r="N2" s="165"/>
      <c r="O2" s="165"/>
      <c r="P2" s="165"/>
      <c r="Q2" s="165"/>
      <c r="R2" s="165"/>
      <c r="S2" s="165"/>
      <c r="T2" s="165"/>
      <c r="U2" s="165"/>
      <c r="V2" s="165"/>
      <c r="W2" s="165"/>
      <c r="X2" s="165"/>
      <c r="Y2" s="165"/>
      <c r="Z2" s="205"/>
      <c r="AA2" s="8"/>
      <c r="AB2" s="8"/>
    </row>
    <row r="3" spans="1:28" ht="23.25" customHeight="1" x14ac:dyDescent="0.25">
      <c r="A3" s="8"/>
      <c r="B3" s="8"/>
      <c r="C3" s="191" t="str">
        <f>Inputs!C3</f>
        <v>2025-2027 Biennium</v>
      </c>
      <c r="D3" s="220"/>
      <c r="E3" s="220"/>
      <c r="F3" s="220"/>
      <c r="G3" s="165"/>
      <c r="H3" s="165"/>
      <c r="I3" s="165"/>
      <c r="J3" s="165"/>
      <c r="K3" s="165"/>
      <c r="L3" s="165"/>
      <c r="M3" s="222"/>
      <c r="N3" s="165"/>
      <c r="O3" s="165"/>
      <c r="P3" s="165"/>
      <c r="Q3" s="165"/>
      <c r="R3" s="165"/>
      <c r="S3" s="165"/>
      <c r="T3" s="165"/>
      <c r="U3" s="165"/>
      <c r="V3" s="165"/>
      <c r="W3" s="165"/>
      <c r="X3" s="165"/>
      <c r="Y3" s="165"/>
      <c r="Z3" s="205"/>
      <c r="AA3" s="8"/>
      <c r="AB3" s="8"/>
    </row>
    <row r="4" spans="1:28" ht="30.95" customHeight="1" x14ac:dyDescent="0.25">
      <c r="A4" s="8"/>
      <c r="B4" s="8"/>
      <c r="C4" s="466" t="s">
        <v>2104</v>
      </c>
      <c r="D4" s="466"/>
      <c r="E4" s="466"/>
      <c r="F4" s="466"/>
      <c r="G4" s="466"/>
      <c r="H4" s="466"/>
      <c r="I4" s="466"/>
      <c r="J4" s="466"/>
      <c r="K4" s="466"/>
      <c r="L4" s="466"/>
      <c r="M4" s="466"/>
      <c r="N4" s="466"/>
      <c r="O4" s="466"/>
      <c r="P4" s="466"/>
      <c r="Q4" s="466"/>
      <c r="R4" s="466"/>
      <c r="S4" s="466"/>
      <c r="T4" s="466"/>
      <c r="U4" s="466"/>
      <c r="V4" s="466"/>
      <c r="W4" s="466"/>
      <c r="X4" s="466"/>
      <c r="Y4" s="466"/>
      <c r="Z4" s="467"/>
      <c r="AA4" s="8"/>
      <c r="AB4" s="8"/>
    </row>
    <row r="5" spans="1:28" ht="31.5" customHeight="1" x14ac:dyDescent="0.2">
      <c r="A5" s="8"/>
      <c r="B5" s="8"/>
      <c r="C5" s="465" t="s">
        <v>2038</v>
      </c>
      <c r="D5" s="465"/>
      <c r="E5" s="465"/>
      <c r="F5" s="465"/>
      <c r="G5" s="465"/>
      <c r="H5" s="465"/>
      <c r="I5" s="465"/>
      <c r="J5" s="465"/>
      <c r="K5" s="465"/>
      <c r="L5" s="465"/>
      <c r="M5" s="465"/>
      <c r="N5" s="465"/>
      <c r="O5" s="465"/>
      <c r="P5" s="465"/>
      <c r="Q5" s="465"/>
      <c r="R5" s="465"/>
      <c r="S5" s="465"/>
      <c r="T5" s="465"/>
      <c r="U5" s="465"/>
      <c r="V5" s="465"/>
      <c r="W5" s="465"/>
      <c r="X5" s="465"/>
      <c r="Y5" s="465"/>
      <c r="Z5" s="465"/>
      <c r="AA5" s="8"/>
      <c r="AB5" s="8"/>
    </row>
    <row r="6" spans="1:28" x14ac:dyDescent="0.25">
      <c r="A6" s="8"/>
      <c r="B6" s="8"/>
      <c r="C6" s="191"/>
      <c r="D6" s="223">
        <f>IF(AND((YEAR(Instructions!$E$3)+COLUMN(D6)-3)&gt;=$D$7,(YEAR(Instructions!$E$3)+COLUMN(D6)-3)&lt;=$D$7+4),1,0)</f>
        <v>0</v>
      </c>
      <c r="E6" s="223">
        <f>IF(AND((YEAR(Instructions!$E$3)+COLUMN(E6)-3)&gt;=$D$7,(YEAR(Instructions!$E$3)+COLUMN(E6)-3)&lt;=$D$7+4),1,0)</f>
        <v>0</v>
      </c>
      <c r="F6" s="223">
        <f>IF(AND((YEAR(Instructions!$E$3)+COLUMN(F6)-3)&gt;=$D$7,(YEAR(Instructions!$E$3)+COLUMN(F6)-3)&lt;=$D$7+4),1,0)</f>
        <v>1</v>
      </c>
      <c r="G6" s="223">
        <f>IF(AND((YEAR(Instructions!$E$3)+COLUMN(G6)-3)&gt;=$D$7,(YEAR(Instructions!$E$3)+COLUMN(G6)-3)&lt;=$D$7+4),1,0)</f>
        <v>1</v>
      </c>
      <c r="H6" s="223">
        <f>IF(AND((YEAR(Instructions!$E$3)+COLUMN(H6)-3)&gt;=$D$7,(YEAR(Instructions!$E$3)+COLUMN(H6)-3)&lt;=$D$7+4),1,0)</f>
        <v>1</v>
      </c>
      <c r="I6" s="223">
        <f>IF(AND((YEAR(Instructions!$E$3)+COLUMN(I6)-3)&gt;=$D$7,(YEAR(Instructions!$E$3)+COLUMN(I6)-3)&lt;=$D$7+4),1,0)</f>
        <v>1</v>
      </c>
      <c r="J6" s="223">
        <f>IF(AND((YEAR(Instructions!$E$3)+COLUMN(J6)-3)&gt;=$D$7,(YEAR(Instructions!$E$3)+COLUMN(J6)-3)&lt;=$D$7+4),1,0)</f>
        <v>1</v>
      </c>
      <c r="K6" s="223">
        <f>IF(AND((YEAR(Instructions!$E$3)+COLUMN(K6)-3)&gt;=$D$7,(YEAR(Instructions!$E$3)+COLUMN(K6)-3)&lt;=$D$7+4),1,0)</f>
        <v>0</v>
      </c>
      <c r="L6" s="223">
        <f>IF(AND((YEAR(Instructions!$E$3)+COLUMN(L6)-3)&gt;=$D$7,(YEAR(Instructions!$E$3)+COLUMN(L6)-3)&lt;=$D$7+4),1,0)</f>
        <v>0</v>
      </c>
      <c r="M6" s="223">
        <f>IF(AND((YEAR(Instructions!$E$3)+COLUMN(M6)-3)&gt;=$D$7,(YEAR(Instructions!$E$3)+COLUMN(M6)-3)&lt;=$D$7+4),1,0)</f>
        <v>0</v>
      </c>
      <c r="N6" s="223">
        <f>IF(AND((YEAR(Instructions!$E$3)+COLUMN(N6)-3)&gt;=$D$7,(YEAR(Instructions!$E$3)+COLUMN(N6)-3)&lt;=$D$7+4),1,0)</f>
        <v>0</v>
      </c>
      <c r="O6" s="223">
        <f>IF(AND((YEAR(Instructions!$E$3)+COLUMN(O6)-3)&gt;=$D$7,(YEAR(Instructions!$E$3)+COLUMN(O6)-3)&lt;=$D$7+4),1,0)</f>
        <v>0</v>
      </c>
      <c r="P6" s="223">
        <f>IF(AND((YEAR(Instructions!$E$3)+COLUMN(P6)-3)&gt;=$D$7,(YEAR(Instructions!$E$3)+COLUMN(P6)-3)&lt;=$D$7+4),1,0)</f>
        <v>0</v>
      </c>
      <c r="Q6" s="223">
        <f>IF(AND((YEAR(Instructions!$E$3)+COLUMN(Q6)-3)&gt;=$D$7,(YEAR(Instructions!$E$3)+COLUMN(Q6)-3)&lt;=$D$7+4),1,0)</f>
        <v>0</v>
      </c>
      <c r="R6" s="223">
        <f>IF(AND((YEAR(Instructions!$E$3)+COLUMN(R6)-3)&gt;=$D$7,(YEAR(Instructions!$E$3)+COLUMN(R6)-3)&lt;=$D$7+4),1,0)</f>
        <v>0</v>
      </c>
      <c r="S6" s="223">
        <f>IF(AND((YEAR(Instructions!$E$3)+COLUMN(S6)-3)&gt;=$D$7,(YEAR(Instructions!$E$3)+COLUMN(S6)-3)&lt;=$D$7+4),1,0)</f>
        <v>0</v>
      </c>
      <c r="T6" s="223">
        <f>IF(AND((YEAR(Instructions!$E$3)+COLUMN(T6)-3)&gt;=$D$7,(YEAR(Instructions!$E$3)+COLUMN(T6)-3)&lt;=$D$7+4),1,0)</f>
        <v>0</v>
      </c>
      <c r="U6" s="223">
        <f>IF(AND((YEAR(Instructions!$E$3)+COLUMN(U6)-3)&gt;=$D$7,(YEAR(Instructions!$E$3)+COLUMN(U6)-3)&lt;=$D$7+4),1,0)</f>
        <v>0</v>
      </c>
      <c r="V6" s="223">
        <f>IF(AND((YEAR(Instructions!$E$3)+COLUMN(V6)-3)&gt;=$D$7,(YEAR(Instructions!$E$3)+COLUMN(V6)-3)&lt;=$D$7+4),1,0)</f>
        <v>0</v>
      </c>
      <c r="W6" s="223">
        <f>IF(AND((YEAR(Instructions!$E$3)+COLUMN(W6)-3)&gt;=$D$7,(YEAR(Instructions!$E$3)+COLUMN(W6)-3)&lt;=$D$7+4),1,0)</f>
        <v>0</v>
      </c>
      <c r="X6" s="223">
        <f>IF(AND((YEAR(Instructions!$E$3)+COLUMN(X6)-3)&gt;=$D$7,(YEAR(Instructions!$E$3)+COLUMN(X6)-3)&lt;=$D$7+4),1,0)</f>
        <v>0</v>
      </c>
      <c r="Y6" s="223">
        <f>IF(AND((YEAR(Instructions!$E$3)+COLUMN(Y6)-3)&gt;=$D$7,(YEAR(Instructions!$E$3)+COLUMN(Y6)-3)&lt;=$D$7+4),1,0)</f>
        <v>0</v>
      </c>
      <c r="Z6" s="224"/>
      <c r="AA6" s="8"/>
      <c r="AB6" s="8"/>
    </row>
    <row r="7" spans="1:28" x14ac:dyDescent="0.25">
      <c r="A7" s="8"/>
      <c r="B7" s="8"/>
      <c r="C7" s="225" t="s">
        <v>2064</v>
      </c>
      <c r="D7" s="146">
        <v>2028</v>
      </c>
      <c r="E7" s="8"/>
      <c r="F7" s="8"/>
      <c r="G7" s="8"/>
      <c r="H7" s="8"/>
      <c r="I7" s="8"/>
      <c r="J7" s="8"/>
      <c r="K7" s="8"/>
      <c r="L7" s="8"/>
      <c r="M7" s="55" t="s">
        <v>2095</v>
      </c>
      <c r="N7" s="8"/>
      <c r="O7" s="8"/>
      <c r="P7" s="8"/>
      <c r="Q7" s="8"/>
      <c r="R7" s="8"/>
      <c r="S7" s="8"/>
      <c r="T7" s="8"/>
      <c r="U7" s="8"/>
      <c r="V7" s="8"/>
      <c r="W7" s="8"/>
      <c r="X7" s="8"/>
      <c r="Y7" s="8"/>
      <c r="AA7" s="8"/>
      <c r="AB7" s="8"/>
    </row>
    <row r="8" spans="1:28" x14ac:dyDescent="0.25">
      <c r="A8" s="8"/>
      <c r="B8" s="8"/>
      <c r="C8" s="226" t="s">
        <v>181</v>
      </c>
      <c r="D8" s="227" t="str">
        <f>CONCATENATE("FY ",YEAR(Instructions!$E$3)+COLUMN(D$8)-3)</f>
        <v>FY 2026</v>
      </c>
      <c r="E8" s="227" t="str">
        <f>CONCATENATE("FY ",YEAR(Instructions!$E$3)+COLUMN(E$8)-3)</f>
        <v>FY 2027</v>
      </c>
      <c r="F8" s="227" t="str">
        <f>CONCATENATE("FY ",YEAR(Instructions!$E$3)+COLUMN(F$8)-3)</f>
        <v>FY 2028</v>
      </c>
      <c r="G8" s="227" t="str">
        <f>CONCATENATE("FY ",YEAR(Instructions!$E$3)+COLUMN(G$8)-3)</f>
        <v>FY 2029</v>
      </c>
      <c r="H8" s="227" t="str">
        <f>CONCATENATE("FY ",YEAR(Instructions!$E$3)+COLUMN(H$8)-3)</f>
        <v>FY 2030</v>
      </c>
      <c r="I8" s="227" t="str">
        <f>CONCATENATE("FY ",YEAR(Instructions!$E$3)+COLUMN(I$8)-3)</f>
        <v>FY 2031</v>
      </c>
      <c r="J8" s="227" t="str">
        <f>CONCATENATE("FY ",YEAR(Instructions!$E$3)+COLUMN(J$8)-3)</f>
        <v>FY 2032</v>
      </c>
      <c r="K8" s="227" t="str">
        <f>CONCATENATE("FY ",YEAR(Instructions!$E$3)+COLUMN(K$8)-3)</f>
        <v>FY 2033</v>
      </c>
      <c r="L8" s="227" t="str">
        <f>CONCATENATE("FY ",YEAR(Instructions!$E$3)+COLUMN(L$8)-3)</f>
        <v>FY 2034</v>
      </c>
      <c r="M8" s="227" t="str">
        <f>CONCATENATE("FY ",YEAR(Instructions!$E$3)+COLUMN(M$8)-3)</f>
        <v>FY 2035</v>
      </c>
      <c r="N8" s="227" t="str">
        <f>CONCATENATE("FY ",YEAR(Instructions!$E$3)+COLUMN(N$8)-3)</f>
        <v>FY 2036</v>
      </c>
      <c r="O8" s="227" t="str">
        <f>CONCATENATE("FY ",YEAR(Instructions!$E$3)+COLUMN(O$8)-3)</f>
        <v>FY 2037</v>
      </c>
      <c r="P8" s="227" t="str">
        <f>CONCATENATE("FY ",YEAR(Instructions!$E$3)+COLUMN(P$8)-3)</f>
        <v>FY 2038</v>
      </c>
      <c r="Q8" s="227" t="str">
        <f>CONCATENATE("FY ",YEAR(Instructions!$E$3)+COLUMN(Q$8)-3)</f>
        <v>FY 2039</v>
      </c>
      <c r="R8" s="227" t="str">
        <f>CONCATENATE("FY ",YEAR(Instructions!$E$3)+COLUMN(R$8)-3)</f>
        <v>FY 2040</v>
      </c>
      <c r="S8" s="227" t="str">
        <f>CONCATENATE("FY ",YEAR(Instructions!$E$3)+COLUMN(S$8)-3)</f>
        <v>FY 2041</v>
      </c>
      <c r="T8" s="227" t="str">
        <f>CONCATENATE("FY ",YEAR(Instructions!$E$3)+COLUMN(T$8)-3)</f>
        <v>FY 2042</v>
      </c>
      <c r="U8" s="227" t="str">
        <f>CONCATENATE("FY ",YEAR(Instructions!$E$3)+COLUMN(U$8)-3)</f>
        <v>FY 2043</v>
      </c>
      <c r="V8" s="227" t="str">
        <f>CONCATENATE("FY ",YEAR(Instructions!$E$3)+COLUMN(V$8)-3)</f>
        <v>FY 2044</v>
      </c>
      <c r="W8" s="227" t="str">
        <f>CONCATENATE("FY ",YEAR(Instructions!$E$3)+COLUMN(W$8)-3)</f>
        <v>FY 2045</v>
      </c>
      <c r="X8" s="227" t="str">
        <f>CONCATENATE("FY ",YEAR(Instructions!$E$3)+COLUMN(X$8)-3)</f>
        <v>FY 2046</v>
      </c>
      <c r="Y8" s="227" t="str">
        <f>CONCATENATE("FY ",YEAR(Instructions!$E$3)+COLUMN(Y$8)-3)</f>
        <v>FY 2047</v>
      </c>
      <c r="Z8" s="228" t="s">
        <v>73</v>
      </c>
      <c r="AA8" s="8"/>
      <c r="AB8" s="8"/>
    </row>
    <row r="9" spans="1:28" x14ac:dyDescent="0.25">
      <c r="A9" s="8"/>
      <c r="B9" s="8"/>
      <c r="C9" s="165"/>
      <c r="D9" s="51"/>
      <c r="E9" s="51"/>
      <c r="F9" s="51"/>
      <c r="G9" s="51"/>
      <c r="H9" s="51"/>
      <c r="I9" s="51"/>
      <c r="J9" s="51"/>
      <c r="K9" s="51"/>
      <c r="L9" s="51"/>
      <c r="M9" s="51"/>
      <c r="N9" s="51"/>
      <c r="O9" s="51"/>
      <c r="P9" s="51"/>
      <c r="Q9" s="51"/>
      <c r="R9" s="51"/>
      <c r="S9" s="51"/>
      <c r="T9" s="51"/>
      <c r="U9" s="51"/>
      <c r="V9" s="51"/>
      <c r="W9" s="51"/>
      <c r="X9" s="51"/>
      <c r="Y9" s="51"/>
      <c r="Z9" s="231"/>
      <c r="AA9" s="8"/>
      <c r="AB9" s="8"/>
    </row>
    <row r="10" spans="1:28" x14ac:dyDescent="0.25">
      <c r="A10" s="8"/>
      <c r="B10" s="8"/>
      <c r="C10" s="229" t="s">
        <v>182</v>
      </c>
      <c r="D10" s="68">
        <v>0</v>
      </c>
      <c r="E10" s="68">
        <v>0</v>
      </c>
      <c r="F10" s="68">
        <v>0</v>
      </c>
      <c r="G10" s="68">
        <v>0</v>
      </c>
      <c r="H10" s="68">
        <v>0</v>
      </c>
      <c r="I10" s="68">
        <v>0</v>
      </c>
      <c r="J10" s="68">
        <v>0</v>
      </c>
      <c r="K10" s="68">
        <v>0</v>
      </c>
      <c r="L10" s="68">
        <v>0</v>
      </c>
      <c r="M10" s="68">
        <v>0</v>
      </c>
      <c r="N10" s="68">
        <v>0</v>
      </c>
      <c r="O10" s="68">
        <v>0</v>
      </c>
      <c r="P10" s="68">
        <v>0</v>
      </c>
      <c r="Q10" s="68">
        <v>0</v>
      </c>
      <c r="R10" s="68">
        <v>0</v>
      </c>
      <c r="S10" s="68">
        <v>0</v>
      </c>
      <c r="T10" s="68">
        <v>0</v>
      </c>
      <c r="U10" s="68">
        <v>0</v>
      </c>
      <c r="V10" s="68">
        <v>0</v>
      </c>
      <c r="W10" s="68">
        <v>0</v>
      </c>
      <c r="X10" s="68">
        <v>0</v>
      </c>
      <c r="Y10" s="68">
        <v>0</v>
      </c>
      <c r="Z10" s="231"/>
      <c r="AA10" s="8"/>
      <c r="AB10" s="8"/>
    </row>
    <row r="11" spans="1:28" x14ac:dyDescent="0.25">
      <c r="A11" s="8"/>
      <c r="B11" s="8"/>
      <c r="C11" s="165"/>
      <c r="D11" s="51"/>
      <c r="E11" s="68">
        <v>0</v>
      </c>
      <c r="F11" s="68">
        <v>0</v>
      </c>
      <c r="G11" s="68">
        <v>0</v>
      </c>
      <c r="H11" s="68">
        <v>0</v>
      </c>
      <c r="I11" s="68">
        <v>0</v>
      </c>
      <c r="J11" s="68">
        <v>0</v>
      </c>
      <c r="K11" s="51"/>
      <c r="L11" s="51"/>
      <c r="M11" s="51"/>
      <c r="N11" s="51"/>
      <c r="O11" s="51"/>
      <c r="P11" s="51"/>
      <c r="Q11" s="51"/>
      <c r="R11" s="51"/>
      <c r="S11" s="51"/>
      <c r="T11" s="51"/>
      <c r="U11" s="51"/>
      <c r="V11" s="51"/>
      <c r="W11" s="51"/>
      <c r="X11" s="51"/>
      <c r="Y11" s="51"/>
      <c r="Z11" s="231"/>
      <c r="AA11" s="8"/>
      <c r="AB11" s="8"/>
    </row>
    <row r="12" spans="1:28" x14ac:dyDescent="0.25">
      <c r="A12" s="8"/>
      <c r="B12" s="8"/>
      <c r="C12" s="165" t="s">
        <v>74</v>
      </c>
      <c r="D12" s="51">
        <v>0</v>
      </c>
      <c r="E12" s="68">
        <v>0</v>
      </c>
      <c r="F12" s="68">
        <v>0</v>
      </c>
      <c r="G12" s="68">
        <v>0</v>
      </c>
      <c r="H12" s="68">
        <v>0</v>
      </c>
      <c r="I12" s="68">
        <v>0</v>
      </c>
      <c r="J12" s="68">
        <v>0</v>
      </c>
      <c r="K12" s="51">
        <v>0</v>
      </c>
      <c r="L12" s="51">
        <v>0</v>
      </c>
      <c r="M12" s="51">
        <v>0</v>
      </c>
      <c r="N12" s="51">
        <v>0</v>
      </c>
      <c r="O12" s="51">
        <v>0</v>
      </c>
      <c r="P12" s="51">
        <v>0</v>
      </c>
      <c r="Q12" s="51">
        <v>0</v>
      </c>
      <c r="R12" s="51">
        <v>0</v>
      </c>
      <c r="S12" s="51">
        <v>0</v>
      </c>
      <c r="T12" s="51">
        <v>0</v>
      </c>
      <c r="U12" s="51">
        <v>0</v>
      </c>
      <c r="V12" s="51">
        <v>0</v>
      </c>
      <c r="W12" s="51">
        <v>0</v>
      </c>
      <c r="X12" s="51">
        <v>0</v>
      </c>
      <c r="Y12" s="51">
        <v>0</v>
      </c>
      <c r="Z12" s="232">
        <f>SUM(D12:Y12)</f>
        <v>0</v>
      </c>
      <c r="AA12" s="8"/>
      <c r="AB12" s="8"/>
    </row>
    <row r="13" spans="1:28" x14ac:dyDescent="0.25">
      <c r="A13" s="8"/>
      <c r="B13" s="8"/>
      <c r="C13" s="165" t="s">
        <v>75</v>
      </c>
      <c r="D13" s="51">
        <v>0</v>
      </c>
      <c r="E13" s="68">
        <v>0</v>
      </c>
      <c r="F13" s="68">
        <v>0</v>
      </c>
      <c r="G13" s="68">
        <v>0</v>
      </c>
      <c r="H13" s="68">
        <v>0</v>
      </c>
      <c r="I13" s="68">
        <v>0</v>
      </c>
      <c r="J13" s="68">
        <v>0</v>
      </c>
      <c r="K13" s="51">
        <v>0</v>
      </c>
      <c r="L13" s="51">
        <v>0</v>
      </c>
      <c r="M13" s="51">
        <v>0</v>
      </c>
      <c r="N13" s="51">
        <v>0</v>
      </c>
      <c r="O13" s="51">
        <v>0</v>
      </c>
      <c r="P13" s="51">
        <v>0</v>
      </c>
      <c r="Q13" s="51">
        <v>0</v>
      </c>
      <c r="R13" s="51">
        <v>0</v>
      </c>
      <c r="S13" s="51">
        <v>0</v>
      </c>
      <c r="T13" s="51">
        <v>0</v>
      </c>
      <c r="U13" s="51">
        <v>0</v>
      </c>
      <c r="V13" s="51">
        <v>0</v>
      </c>
      <c r="W13" s="51">
        <v>0</v>
      </c>
      <c r="X13" s="51">
        <v>0</v>
      </c>
      <c r="Y13" s="51">
        <v>0</v>
      </c>
      <c r="Z13" s="232">
        <f t="shared" ref="Z13:Z17" si="0">SUM(D13:Y13)</f>
        <v>0</v>
      </c>
      <c r="AA13" s="8"/>
      <c r="AB13" s="8"/>
    </row>
    <row r="14" spans="1:28" x14ac:dyDescent="0.25">
      <c r="A14" s="8"/>
      <c r="B14" s="8"/>
      <c r="C14" s="165" t="s">
        <v>76</v>
      </c>
      <c r="D14" s="51">
        <v>0</v>
      </c>
      <c r="E14" s="68">
        <v>0</v>
      </c>
      <c r="F14" s="68">
        <v>0</v>
      </c>
      <c r="G14" s="68">
        <v>0</v>
      </c>
      <c r="H14" s="68">
        <v>0</v>
      </c>
      <c r="I14" s="68">
        <v>0</v>
      </c>
      <c r="J14" s="68">
        <v>0</v>
      </c>
      <c r="K14" s="51">
        <v>0</v>
      </c>
      <c r="L14" s="51">
        <v>0</v>
      </c>
      <c r="M14" s="51">
        <v>0</v>
      </c>
      <c r="N14" s="51">
        <v>0</v>
      </c>
      <c r="O14" s="51">
        <v>0</v>
      </c>
      <c r="P14" s="51">
        <v>0</v>
      </c>
      <c r="Q14" s="51">
        <v>0</v>
      </c>
      <c r="R14" s="51">
        <v>0</v>
      </c>
      <c r="S14" s="51">
        <v>0</v>
      </c>
      <c r="T14" s="51">
        <v>0</v>
      </c>
      <c r="U14" s="51">
        <v>0</v>
      </c>
      <c r="V14" s="51">
        <v>0</v>
      </c>
      <c r="W14" s="51">
        <v>0</v>
      </c>
      <c r="X14" s="51">
        <v>0</v>
      </c>
      <c r="Y14" s="51">
        <v>0</v>
      </c>
      <c r="Z14" s="232">
        <f t="shared" si="0"/>
        <v>0</v>
      </c>
      <c r="AA14" s="8"/>
      <c r="AB14" s="8"/>
    </row>
    <row r="15" spans="1:28" x14ac:dyDescent="0.25">
      <c r="A15" s="8"/>
      <c r="B15" s="8"/>
      <c r="C15" s="165" t="s">
        <v>77</v>
      </c>
      <c r="D15" s="51">
        <v>0</v>
      </c>
      <c r="E15" s="68">
        <v>0</v>
      </c>
      <c r="F15" s="68">
        <v>0</v>
      </c>
      <c r="G15" s="68">
        <v>0</v>
      </c>
      <c r="H15" s="68">
        <v>0</v>
      </c>
      <c r="I15" s="68">
        <v>0</v>
      </c>
      <c r="J15" s="68">
        <v>0</v>
      </c>
      <c r="K15" s="51">
        <v>0</v>
      </c>
      <c r="L15" s="51">
        <v>0</v>
      </c>
      <c r="M15" s="51">
        <v>0</v>
      </c>
      <c r="N15" s="51">
        <v>0</v>
      </c>
      <c r="O15" s="51">
        <v>0</v>
      </c>
      <c r="P15" s="51">
        <v>0</v>
      </c>
      <c r="Q15" s="51">
        <v>0</v>
      </c>
      <c r="R15" s="51">
        <v>0</v>
      </c>
      <c r="S15" s="51">
        <v>0</v>
      </c>
      <c r="T15" s="51">
        <v>0</v>
      </c>
      <c r="U15" s="51">
        <v>0</v>
      </c>
      <c r="V15" s="51">
        <v>0</v>
      </c>
      <c r="W15" s="51">
        <v>0</v>
      </c>
      <c r="X15" s="51">
        <v>0</v>
      </c>
      <c r="Y15" s="51">
        <v>0</v>
      </c>
      <c r="Z15" s="232">
        <f t="shared" si="0"/>
        <v>0</v>
      </c>
      <c r="AA15" s="8"/>
      <c r="AB15" s="8"/>
    </row>
    <row r="16" spans="1:28" x14ac:dyDescent="0.25">
      <c r="A16" s="8"/>
      <c r="B16" s="8"/>
      <c r="C16" s="165" t="s">
        <v>78</v>
      </c>
      <c r="D16" s="51">
        <v>0</v>
      </c>
      <c r="E16" s="68">
        <v>0</v>
      </c>
      <c r="F16" s="68">
        <v>0</v>
      </c>
      <c r="G16" s="68">
        <v>0</v>
      </c>
      <c r="H16" s="68">
        <v>0</v>
      </c>
      <c r="I16" s="68">
        <v>0</v>
      </c>
      <c r="J16" s="68">
        <v>0</v>
      </c>
      <c r="K16" s="51">
        <v>0</v>
      </c>
      <c r="L16" s="51">
        <v>0</v>
      </c>
      <c r="M16" s="51">
        <v>0</v>
      </c>
      <c r="N16" s="51">
        <v>0</v>
      </c>
      <c r="O16" s="51">
        <v>0</v>
      </c>
      <c r="P16" s="51">
        <v>0</v>
      </c>
      <c r="Q16" s="51">
        <v>0</v>
      </c>
      <c r="R16" s="51">
        <v>0</v>
      </c>
      <c r="S16" s="51">
        <v>0</v>
      </c>
      <c r="T16" s="51">
        <v>0</v>
      </c>
      <c r="U16" s="51">
        <v>0</v>
      </c>
      <c r="V16" s="51">
        <v>0</v>
      </c>
      <c r="W16" s="51">
        <v>0</v>
      </c>
      <c r="X16" s="51">
        <v>0</v>
      </c>
      <c r="Y16" s="51">
        <v>0</v>
      </c>
      <c r="Z16" s="232">
        <f t="shared" si="0"/>
        <v>0</v>
      </c>
      <c r="AA16" s="8"/>
      <c r="AB16" s="8"/>
    </row>
    <row r="17" spans="1:28" x14ac:dyDescent="0.25">
      <c r="A17" s="8"/>
      <c r="B17" s="8"/>
      <c r="C17" s="165" t="s">
        <v>71</v>
      </c>
      <c r="D17" s="51">
        <v>0</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232">
        <f t="shared" si="0"/>
        <v>0</v>
      </c>
      <c r="AA17" s="8"/>
      <c r="AB17" s="8"/>
    </row>
    <row r="18" spans="1:28" ht="15.75" thickBot="1" x14ac:dyDescent="0.3">
      <c r="A18" s="8"/>
      <c r="B18" s="8"/>
      <c r="C18" s="230" t="s">
        <v>183</v>
      </c>
      <c r="D18" s="217">
        <f>SUM(D12:D17)</f>
        <v>0</v>
      </c>
      <c r="E18" s="217">
        <f t="shared" ref="E18:M18" si="1">SUM(E12:E17)</f>
        <v>0</v>
      </c>
      <c r="F18" s="217">
        <f t="shared" si="1"/>
        <v>0</v>
      </c>
      <c r="G18" s="217">
        <f t="shared" si="1"/>
        <v>0</v>
      </c>
      <c r="H18" s="217">
        <f t="shared" si="1"/>
        <v>0</v>
      </c>
      <c r="I18" s="217">
        <f t="shared" si="1"/>
        <v>0</v>
      </c>
      <c r="J18" s="217">
        <f t="shared" si="1"/>
        <v>0</v>
      </c>
      <c r="K18" s="217">
        <f t="shared" si="1"/>
        <v>0</v>
      </c>
      <c r="L18" s="217">
        <f t="shared" si="1"/>
        <v>0</v>
      </c>
      <c r="M18" s="217">
        <f t="shared" si="1"/>
        <v>0</v>
      </c>
      <c r="N18" s="217">
        <f t="shared" ref="N18:Y18" si="2">SUM(N12:N17)</f>
        <v>0</v>
      </c>
      <c r="O18" s="217">
        <f t="shared" si="2"/>
        <v>0</v>
      </c>
      <c r="P18" s="217">
        <f t="shared" si="2"/>
        <v>0</v>
      </c>
      <c r="Q18" s="217">
        <f t="shared" si="2"/>
        <v>0</v>
      </c>
      <c r="R18" s="217">
        <f t="shared" si="2"/>
        <v>0</v>
      </c>
      <c r="S18" s="217">
        <f t="shared" si="2"/>
        <v>0</v>
      </c>
      <c r="T18" s="217">
        <f t="shared" si="2"/>
        <v>0</v>
      </c>
      <c r="U18" s="217">
        <f t="shared" si="2"/>
        <v>0</v>
      </c>
      <c r="V18" s="217">
        <f t="shared" si="2"/>
        <v>0</v>
      </c>
      <c r="W18" s="217">
        <f t="shared" si="2"/>
        <v>0</v>
      </c>
      <c r="X18" s="217">
        <f t="shared" si="2"/>
        <v>0</v>
      </c>
      <c r="Y18" s="217">
        <f t="shared" si="2"/>
        <v>0</v>
      </c>
      <c r="Z18" s="217">
        <f>SUM(D18:Y18)</f>
        <v>0</v>
      </c>
      <c r="AA18" s="8"/>
    </row>
    <row r="19" spans="1:28" thickTop="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x14ac:dyDescent="0.25">
      <c r="A20" s="8"/>
      <c r="B20" s="8"/>
      <c r="C20" s="8"/>
      <c r="D20" s="8"/>
      <c r="E20" s="8"/>
      <c r="F20" s="8"/>
      <c r="G20" s="8"/>
      <c r="H20" s="8"/>
      <c r="I20" s="8"/>
      <c r="J20" s="8"/>
      <c r="K20" s="8"/>
      <c r="L20" s="8"/>
      <c r="M20" s="8"/>
      <c r="N20" s="8"/>
      <c r="O20" s="8"/>
      <c r="P20" s="8"/>
      <c r="Q20" s="8"/>
      <c r="R20" s="8"/>
      <c r="S20" s="8"/>
      <c r="T20" s="8"/>
      <c r="U20" s="8"/>
      <c r="V20" s="8"/>
      <c r="W20" s="8"/>
      <c r="X20" s="8"/>
      <c r="Y20" s="8"/>
      <c r="AA20" s="8"/>
    </row>
    <row r="21" spans="1:28" x14ac:dyDescent="0.25">
      <c r="A21" s="8"/>
      <c r="B21" s="8"/>
      <c r="C21" s="226" t="s">
        <v>80</v>
      </c>
      <c r="D21" s="227" t="str">
        <f>D8</f>
        <v>FY 2026</v>
      </c>
      <c r="E21" s="227" t="str">
        <f t="shared" ref="E21:Z21" si="3">E8</f>
        <v>FY 2027</v>
      </c>
      <c r="F21" s="227" t="str">
        <f t="shared" si="3"/>
        <v>FY 2028</v>
      </c>
      <c r="G21" s="227" t="str">
        <f t="shared" si="3"/>
        <v>FY 2029</v>
      </c>
      <c r="H21" s="227" t="str">
        <f t="shared" si="3"/>
        <v>FY 2030</v>
      </c>
      <c r="I21" s="227" t="str">
        <f t="shared" si="3"/>
        <v>FY 2031</v>
      </c>
      <c r="J21" s="227" t="str">
        <f t="shared" si="3"/>
        <v>FY 2032</v>
      </c>
      <c r="K21" s="227" t="str">
        <f t="shared" si="3"/>
        <v>FY 2033</v>
      </c>
      <c r="L21" s="227" t="str">
        <f t="shared" si="3"/>
        <v>FY 2034</v>
      </c>
      <c r="M21" s="227" t="str">
        <f t="shared" si="3"/>
        <v>FY 2035</v>
      </c>
      <c r="N21" s="227" t="str">
        <f t="shared" si="3"/>
        <v>FY 2036</v>
      </c>
      <c r="O21" s="227" t="str">
        <f t="shared" si="3"/>
        <v>FY 2037</v>
      </c>
      <c r="P21" s="227" t="str">
        <f t="shared" si="3"/>
        <v>FY 2038</v>
      </c>
      <c r="Q21" s="227" t="str">
        <f t="shared" si="3"/>
        <v>FY 2039</v>
      </c>
      <c r="R21" s="227" t="str">
        <f t="shared" si="3"/>
        <v>FY 2040</v>
      </c>
      <c r="S21" s="227" t="str">
        <f t="shared" si="3"/>
        <v>FY 2041</v>
      </c>
      <c r="T21" s="227" t="str">
        <f t="shared" si="3"/>
        <v>FY 2042</v>
      </c>
      <c r="U21" s="227" t="str">
        <f t="shared" si="3"/>
        <v>FY 2043</v>
      </c>
      <c r="V21" s="227" t="str">
        <f t="shared" si="3"/>
        <v>FY 2044</v>
      </c>
      <c r="W21" s="227" t="str">
        <f t="shared" si="3"/>
        <v>FY 2045</v>
      </c>
      <c r="X21" s="227" t="str">
        <f t="shared" si="3"/>
        <v>FY 2046</v>
      </c>
      <c r="Y21" s="227" t="str">
        <f t="shared" si="3"/>
        <v>FY 2047</v>
      </c>
      <c r="Z21" s="228" t="str">
        <f t="shared" si="3"/>
        <v>Total</v>
      </c>
      <c r="AA21" s="8"/>
    </row>
    <row r="22" spans="1:28" x14ac:dyDescent="0.25">
      <c r="A22" s="8"/>
      <c r="B22" s="8"/>
      <c r="C22" s="55" t="s">
        <v>92</v>
      </c>
      <c r="D22" s="68">
        <v>0</v>
      </c>
      <c r="E22" s="68">
        <v>0</v>
      </c>
      <c r="F22" s="68">
        <v>0</v>
      </c>
      <c r="G22" s="68">
        <v>0</v>
      </c>
      <c r="H22" s="68">
        <v>0</v>
      </c>
      <c r="I22" s="68">
        <v>0</v>
      </c>
      <c r="J22" s="68">
        <v>0</v>
      </c>
      <c r="K22" s="68">
        <v>0</v>
      </c>
      <c r="L22" s="51">
        <v>0</v>
      </c>
      <c r="M22" s="51">
        <v>0</v>
      </c>
      <c r="N22" s="51">
        <v>0</v>
      </c>
      <c r="O22" s="51">
        <v>0</v>
      </c>
      <c r="P22" s="51">
        <v>0</v>
      </c>
      <c r="Q22" s="51">
        <v>0</v>
      </c>
      <c r="R22" s="51">
        <v>0</v>
      </c>
      <c r="S22" s="51">
        <v>0</v>
      </c>
      <c r="T22" s="51">
        <v>0</v>
      </c>
      <c r="U22" s="51">
        <v>0</v>
      </c>
      <c r="V22" s="51">
        <v>0</v>
      </c>
      <c r="W22" s="51">
        <v>0</v>
      </c>
      <c r="X22" s="51">
        <v>0</v>
      </c>
      <c r="Y22" s="51">
        <v>0</v>
      </c>
      <c r="Z22" s="232">
        <f t="shared" ref="Z22:Z49" si="4">SUM(D22:Y22)</f>
        <v>0</v>
      </c>
      <c r="AA22" s="8"/>
    </row>
    <row r="23" spans="1:28" x14ac:dyDescent="0.25">
      <c r="A23" s="8"/>
      <c r="B23" s="8"/>
      <c r="C23" s="55" t="s">
        <v>93</v>
      </c>
      <c r="D23" s="51">
        <v>0</v>
      </c>
      <c r="E23" s="51">
        <v>0</v>
      </c>
      <c r="F23" s="51">
        <v>0</v>
      </c>
      <c r="G23" s="51">
        <v>0</v>
      </c>
      <c r="H23" s="51">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232">
        <f t="shared" si="4"/>
        <v>0</v>
      </c>
      <c r="AA23" s="8"/>
    </row>
    <row r="24" spans="1:28" x14ac:dyDescent="0.25">
      <c r="A24" s="8"/>
      <c r="B24" s="8"/>
      <c r="C24" s="55" t="s">
        <v>1176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232">
        <f t="shared" si="4"/>
        <v>0</v>
      </c>
      <c r="AA24" s="8"/>
    </row>
    <row r="25" spans="1:28" x14ac:dyDescent="0.25">
      <c r="A25" s="8"/>
      <c r="B25" s="8"/>
      <c r="C25" s="55" t="s">
        <v>94</v>
      </c>
      <c r="D25" s="51">
        <v>0</v>
      </c>
      <c r="E25" s="51">
        <v>0</v>
      </c>
      <c r="F25" s="51">
        <v>0</v>
      </c>
      <c r="G25" s="51">
        <v>0</v>
      </c>
      <c r="H25" s="51">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232">
        <f t="shared" si="4"/>
        <v>0</v>
      </c>
      <c r="AA25" s="8"/>
    </row>
    <row r="26" spans="1:28" x14ac:dyDescent="0.25">
      <c r="A26" s="8"/>
      <c r="B26" s="8"/>
      <c r="C26" s="55" t="s">
        <v>95</v>
      </c>
      <c r="D26" s="51">
        <v>0</v>
      </c>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232">
        <f t="shared" si="4"/>
        <v>0</v>
      </c>
      <c r="AA26" s="8"/>
    </row>
    <row r="27" spans="1:28" x14ac:dyDescent="0.25">
      <c r="A27" s="8"/>
      <c r="B27" s="8"/>
      <c r="C27" s="55" t="s">
        <v>96</v>
      </c>
      <c r="D27" s="51">
        <v>0</v>
      </c>
      <c r="E27" s="51">
        <v>0</v>
      </c>
      <c r="F27" s="51">
        <v>0</v>
      </c>
      <c r="G27" s="51">
        <v>0</v>
      </c>
      <c r="H27" s="51">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232">
        <f t="shared" si="4"/>
        <v>0</v>
      </c>
      <c r="AA27" s="8"/>
    </row>
    <row r="28" spans="1:28" x14ac:dyDescent="0.25">
      <c r="A28" s="8"/>
      <c r="B28" s="8"/>
      <c r="C28" s="55" t="s">
        <v>97</v>
      </c>
      <c r="D28" s="51">
        <v>0</v>
      </c>
      <c r="E28" s="51">
        <v>0</v>
      </c>
      <c r="F28" s="51">
        <v>0</v>
      </c>
      <c r="G28" s="51">
        <v>0</v>
      </c>
      <c r="H28" s="51">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232">
        <f t="shared" si="4"/>
        <v>0</v>
      </c>
      <c r="AA28" s="8"/>
    </row>
    <row r="29" spans="1:28" x14ac:dyDescent="0.25">
      <c r="A29" s="8"/>
      <c r="B29" s="8"/>
      <c r="C29" s="55" t="s">
        <v>98</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232">
        <f t="shared" si="4"/>
        <v>0</v>
      </c>
      <c r="AA29" s="8"/>
    </row>
    <row r="30" spans="1:28" x14ac:dyDescent="0.25">
      <c r="A30" s="8"/>
      <c r="B30" s="8"/>
      <c r="C30" s="55" t="s">
        <v>99</v>
      </c>
      <c r="D30" s="51">
        <v>0</v>
      </c>
      <c r="E30" s="51">
        <v>0</v>
      </c>
      <c r="F30" s="51">
        <v>0</v>
      </c>
      <c r="G30" s="51">
        <v>0</v>
      </c>
      <c r="H30" s="51">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232">
        <f t="shared" si="4"/>
        <v>0</v>
      </c>
      <c r="AA30" s="8"/>
    </row>
    <row r="31" spans="1:28" hidden="1" x14ac:dyDescent="0.25">
      <c r="A31" s="8"/>
      <c r="B31" s="8"/>
      <c r="C31" s="55" t="s">
        <v>99</v>
      </c>
      <c r="D31" s="51">
        <v>0</v>
      </c>
      <c r="E31" s="51">
        <v>0</v>
      </c>
      <c r="F31" s="51">
        <v>0</v>
      </c>
      <c r="G31" s="51">
        <v>0</v>
      </c>
      <c r="H31" s="51">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232">
        <f t="shared" si="4"/>
        <v>0</v>
      </c>
      <c r="AA31" s="8"/>
    </row>
    <row r="32" spans="1:28" hidden="1" x14ac:dyDescent="0.25">
      <c r="A32" s="8"/>
      <c r="B32" s="8"/>
      <c r="C32" s="55" t="s">
        <v>99</v>
      </c>
      <c r="D32" s="51">
        <v>0</v>
      </c>
      <c r="E32" s="51">
        <v>0</v>
      </c>
      <c r="F32" s="51">
        <v>0</v>
      </c>
      <c r="G32" s="51">
        <v>0</v>
      </c>
      <c r="H32" s="51">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232">
        <f t="shared" si="4"/>
        <v>0</v>
      </c>
      <c r="AA32" s="8"/>
    </row>
    <row r="33" spans="1:27" hidden="1" x14ac:dyDescent="0.25">
      <c r="A33" s="8"/>
      <c r="B33" s="8"/>
      <c r="C33" s="55" t="s">
        <v>99</v>
      </c>
      <c r="D33" s="51">
        <v>0</v>
      </c>
      <c r="E33" s="51">
        <v>0</v>
      </c>
      <c r="F33" s="51">
        <v>0</v>
      </c>
      <c r="G33" s="51">
        <v>0</v>
      </c>
      <c r="H33" s="51">
        <v>0</v>
      </c>
      <c r="I33" s="51">
        <v>0</v>
      </c>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232">
        <f t="shared" si="4"/>
        <v>0</v>
      </c>
      <c r="AA33" s="8"/>
    </row>
    <row r="34" spans="1:27" hidden="1" x14ac:dyDescent="0.25">
      <c r="C34" s="55" t="s">
        <v>99</v>
      </c>
      <c r="D34" s="51">
        <v>0</v>
      </c>
      <c r="E34" s="51">
        <v>0</v>
      </c>
      <c r="F34" s="51">
        <v>0</v>
      </c>
      <c r="G34" s="51">
        <v>0</v>
      </c>
      <c r="H34" s="51">
        <v>0</v>
      </c>
      <c r="I34" s="51">
        <v>0</v>
      </c>
      <c r="J34" s="51">
        <v>0</v>
      </c>
      <c r="K34" s="51">
        <v>0</v>
      </c>
      <c r="L34" s="51">
        <v>0</v>
      </c>
      <c r="M34" s="51">
        <v>0</v>
      </c>
      <c r="N34" s="51">
        <v>0</v>
      </c>
      <c r="O34" s="51">
        <v>0</v>
      </c>
      <c r="P34" s="51">
        <v>0</v>
      </c>
      <c r="Q34" s="51">
        <v>0</v>
      </c>
      <c r="R34" s="51">
        <v>0</v>
      </c>
      <c r="S34" s="51">
        <v>0</v>
      </c>
      <c r="T34" s="51">
        <v>0</v>
      </c>
      <c r="U34" s="51">
        <v>0</v>
      </c>
      <c r="V34" s="51">
        <v>0</v>
      </c>
      <c r="W34" s="51">
        <v>0</v>
      </c>
      <c r="X34" s="51">
        <v>0</v>
      </c>
      <c r="Y34" s="51">
        <v>0</v>
      </c>
      <c r="Z34" s="232">
        <f t="shared" si="4"/>
        <v>0</v>
      </c>
    </row>
    <row r="35" spans="1:27" hidden="1" x14ac:dyDescent="0.25">
      <c r="C35" s="55" t="s">
        <v>99</v>
      </c>
      <c r="D35" s="51">
        <v>0</v>
      </c>
      <c r="E35" s="51">
        <v>0</v>
      </c>
      <c r="F35" s="51">
        <v>0</v>
      </c>
      <c r="G35" s="51">
        <v>0</v>
      </c>
      <c r="H35" s="51">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232">
        <f t="shared" si="4"/>
        <v>0</v>
      </c>
    </row>
    <row r="36" spans="1:27" hidden="1" x14ac:dyDescent="0.25">
      <c r="C36" s="55" t="s">
        <v>99</v>
      </c>
      <c r="D36" s="51">
        <v>0</v>
      </c>
      <c r="E36" s="51">
        <v>0</v>
      </c>
      <c r="F36" s="51">
        <v>0</v>
      </c>
      <c r="G36" s="51">
        <v>0</v>
      </c>
      <c r="H36" s="51">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232">
        <f t="shared" si="4"/>
        <v>0</v>
      </c>
    </row>
    <row r="37" spans="1:27" hidden="1" x14ac:dyDescent="0.25">
      <c r="C37" s="55" t="s">
        <v>99</v>
      </c>
      <c r="D37" s="51">
        <v>0</v>
      </c>
      <c r="E37" s="51">
        <v>0</v>
      </c>
      <c r="F37" s="51">
        <v>0</v>
      </c>
      <c r="G37" s="51">
        <v>0</v>
      </c>
      <c r="H37" s="51">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232">
        <f t="shared" si="4"/>
        <v>0</v>
      </c>
    </row>
    <row r="38" spans="1:27" hidden="1" x14ac:dyDescent="0.25">
      <c r="C38" s="55" t="s">
        <v>99</v>
      </c>
      <c r="D38" s="51">
        <v>0</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232">
        <f t="shared" si="4"/>
        <v>0</v>
      </c>
    </row>
    <row r="39" spans="1:27" hidden="1" x14ac:dyDescent="0.25">
      <c r="C39" s="55" t="s">
        <v>99</v>
      </c>
      <c r="D39" s="51">
        <v>0</v>
      </c>
      <c r="E39" s="51">
        <v>0</v>
      </c>
      <c r="F39" s="51">
        <v>0</v>
      </c>
      <c r="G39" s="51">
        <v>0</v>
      </c>
      <c r="H39" s="51">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232">
        <f t="shared" si="4"/>
        <v>0</v>
      </c>
    </row>
    <row r="40" spans="1:27" hidden="1" x14ac:dyDescent="0.25">
      <c r="C40" s="55" t="s">
        <v>99</v>
      </c>
      <c r="D40" s="51">
        <v>0</v>
      </c>
      <c r="E40" s="51">
        <v>0</v>
      </c>
      <c r="F40" s="51">
        <v>0</v>
      </c>
      <c r="G40" s="51">
        <v>0</v>
      </c>
      <c r="H40" s="51">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232">
        <f t="shared" si="4"/>
        <v>0</v>
      </c>
    </row>
    <row r="41" spans="1:27" hidden="1" x14ac:dyDescent="0.25">
      <c r="C41" s="55" t="s">
        <v>99</v>
      </c>
      <c r="D41" s="51">
        <v>0</v>
      </c>
      <c r="E41" s="51">
        <v>0</v>
      </c>
      <c r="F41" s="51">
        <v>0</v>
      </c>
      <c r="G41" s="51">
        <v>0</v>
      </c>
      <c r="H41" s="51">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232">
        <f t="shared" si="4"/>
        <v>0</v>
      </c>
    </row>
    <row r="42" spans="1:27" hidden="1" x14ac:dyDescent="0.25">
      <c r="C42" s="55" t="s">
        <v>99</v>
      </c>
      <c r="D42" s="51">
        <v>0</v>
      </c>
      <c r="E42" s="51">
        <v>0</v>
      </c>
      <c r="F42" s="51">
        <v>0</v>
      </c>
      <c r="G42" s="51">
        <v>0</v>
      </c>
      <c r="H42" s="51">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232">
        <f t="shared" si="4"/>
        <v>0</v>
      </c>
    </row>
    <row r="43" spans="1:27" hidden="1" x14ac:dyDescent="0.25">
      <c r="C43" s="55" t="s">
        <v>99</v>
      </c>
      <c r="D43" s="51">
        <v>0</v>
      </c>
      <c r="E43" s="51">
        <v>0</v>
      </c>
      <c r="F43" s="51">
        <v>0</v>
      </c>
      <c r="G43" s="51">
        <v>0</v>
      </c>
      <c r="H43" s="51">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232">
        <f t="shared" si="4"/>
        <v>0</v>
      </c>
    </row>
    <row r="44" spans="1:27" hidden="1" x14ac:dyDescent="0.25">
      <c r="C44" s="55" t="s">
        <v>99</v>
      </c>
      <c r="D44" s="51">
        <v>0</v>
      </c>
      <c r="E44" s="51">
        <v>0</v>
      </c>
      <c r="F44" s="51">
        <v>0</v>
      </c>
      <c r="G44" s="51">
        <v>0</v>
      </c>
      <c r="H44" s="51">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232">
        <f t="shared" si="4"/>
        <v>0</v>
      </c>
    </row>
    <row r="45" spans="1:27" hidden="1" x14ac:dyDescent="0.25">
      <c r="C45" s="55" t="s">
        <v>99</v>
      </c>
      <c r="D45" s="51">
        <v>0</v>
      </c>
      <c r="E45" s="51">
        <v>0</v>
      </c>
      <c r="F45" s="51">
        <v>0</v>
      </c>
      <c r="G45" s="51">
        <v>0</v>
      </c>
      <c r="H45" s="51">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232">
        <f t="shared" si="4"/>
        <v>0</v>
      </c>
    </row>
    <row r="46" spans="1:27" hidden="1" x14ac:dyDescent="0.25">
      <c r="C46" s="55" t="s">
        <v>99</v>
      </c>
      <c r="D46" s="51">
        <v>0</v>
      </c>
      <c r="E46" s="51">
        <v>0</v>
      </c>
      <c r="F46" s="51">
        <v>0</v>
      </c>
      <c r="G46" s="51">
        <v>0</v>
      </c>
      <c r="H46" s="51">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232">
        <f t="shared" si="4"/>
        <v>0</v>
      </c>
    </row>
    <row r="47" spans="1:27" hidden="1" x14ac:dyDescent="0.25">
      <c r="C47" s="55" t="s">
        <v>99</v>
      </c>
      <c r="D47" s="51">
        <v>0</v>
      </c>
      <c r="E47" s="51">
        <v>0</v>
      </c>
      <c r="F47" s="51">
        <v>0</v>
      </c>
      <c r="G47" s="51">
        <v>0</v>
      </c>
      <c r="H47" s="51">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232">
        <f t="shared" si="4"/>
        <v>0</v>
      </c>
    </row>
    <row r="48" spans="1:27" hidden="1" x14ac:dyDescent="0.25">
      <c r="C48" s="55" t="s">
        <v>99</v>
      </c>
      <c r="D48" s="51">
        <v>0</v>
      </c>
      <c r="E48" s="51">
        <v>0</v>
      </c>
      <c r="F48" s="51">
        <v>0</v>
      </c>
      <c r="G48" s="51">
        <v>0</v>
      </c>
      <c r="H48" s="51">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232">
        <f t="shared" si="4"/>
        <v>0</v>
      </c>
    </row>
    <row r="49" spans="3:26" x14ac:dyDescent="0.25">
      <c r="C49" s="55" t="s">
        <v>99</v>
      </c>
      <c r="D49" s="51">
        <v>0</v>
      </c>
      <c r="E49" s="51">
        <v>0</v>
      </c>
      <c r="F49" s="51">
        <v>0</v>
      </c>
      <c r="G49" s="51">
        <v>0</v>
      </c>
      <c r="H49" s="51">
        <v>0</v>
      </c>
      <c r="I49" s="51">
        <v>0</v>
      </c>
      <c r="J49" s="51">
        <v>0</v>
      </c>
      <c r="K49" s="51">
        <v>0</v>
      </c>
      <c r="L49" s="51">
        <v>0</v>
      </c>
      <c r="M49" s="51">
        <v>0</v>
      </c>
      <c r="N49" s="51">
        <v>0</v>
      </c>
      <c r="O49" s="51">
        <v>0</v>
      </c>
      <c r="P49" s="51">
        <v>0</v>
      </c>
      <c r="Q49" s="51">
        <v>0</v>
      </c>
      <c r="R49" s="51">
        <v>0</v>
      </c>
      <c r="S49" s="51">
        <v>0</v>
      </c>
      <c r="T49" s="51">
        <v>0</v>
      </c>
      <c r="U49" s="51">
        <v>0</v>
      </c>
      <c r="V49" s="51">
        <v>0</v>
      </c>
      <c r="W49" s="51">
        <v>0</v>
      </c>
      <c r="X49" s="51">
        <v>0</v>
      </c>
      <c r="Y49" s="51">
        <v>0</v>
      </c>
      <c r="Z49" s="232">
        <f t="shared" si="4"/>
        <v>0</v>
      </c>
    </row>
    <row r="50" spans="3:26" ht="15.75" thickBot="1" x14ac:dyDescent="0.3">
      <c r="C50" s="230" t="s">
        <v>184</v>
      </c>
      <c r="D50" s="217">
        <f>SUM(D22:D49)</f>
        <v>0</v>
      </c>
      <c r="E50" s="217">
        <f t="shared" ref="E50:N50" si="5">SUM(E22:E49)</f>
        <v>0</v>
      </c>
      <c r="F50" s="217">
        <f t="shared" si="5"/>
        <v>0</v>
      </c>
      <c r="G50" s="217">
        <f t="shared" si="5"/>
        <v>0</v>
      </c>
      <c r="H50" s="217">
        <f t="shared" si="5"/>
        <v>0</v>
      </c>
      <c r="I50" s="217">
        <f t="shared" si="5"/>
        <v>0</v>
      </c>
      <c r="J50" s="217">
        <f t="shared" si="5"/>
        <v>0</v>
      </c>
      <c r="K50" s="217">
        <f t="shared" si="5"/>
        <v>0</v>
      </c>
      <c r="L50" s="217">
        <f t="shared" si="5"/>
        <v>0</v>
      </c>
      <c r="M50" s="217">
        <f t="shared" si="5"/>
        <v>0</v>
      </c>
      <c r="N50" s="217">
        <f t="shared" si="5"/>
        <v>0</v>
      </c>
      <c r="O50" s="217">
        <f t="shared" ref="O50:Y50" si="6">SUM(O22:O49)</f>
        <v>0</v>
      </c>
      <c r="P50" s="217">
        <f t="shared" si="6"/>
        <v>0</v>
      </c>
      <c r="Q50" s="217">
        <f t="shared" si="6"/>
        <v>0</v>
      </c>
      <c r="R50" s="217">
        <f t="shared" si="6"/>
        <v>0</v>
      </c>
      <c r="S50" s="217">
        <f t="shared" si="6"/>
        <v>0</v>
      </c>
      <c r="T50" s="217">
        <f t="shared" si="6"/>
        <v>0</v>
      </c>
      <c r="U50" s="217">
        <f t="shared" si="6"/>
        <v>0</v>
      </c>
      <c r="V50" s="217">
        <f t="shared" si="6"/>
        <v>0</v>
      </c>
      <c r="W50" s="217">
        <f t="shared" si="6"/>
        <v>0</v>
      </c>
      <c r="X50" s="217">
        <f t="shared" si="6"/>
        <v>0</v>
      </c>
      <c r="Y50" s="217">
        <f t="shared" si="6"/>
        <v>0</v>
      </c>
      <c r="Z50" s="217">
        <f>SUM(D50:Y50)</f>
        <v>0</v>
      </c>
    </row>
    <row r="51" spans="3:26" ht="15.75" thickTop="1" x14ac:dyDescent="0.25">
      <c r="C51" s="8"/>
      <c r="D51" s="8"/>
      <c r="E51" s="8"/>
      <c r="F51" s="8"/>
      <c r="G51" s="8"/>
      <c r="H51" s="8"/>
      <c r="I51" s="8"/>
      <c r="J51" s="8"/>
      <c r="K51" s="8"/>
      <c r="L51" s="8"/>
      <c r="M51" s="8"/>
      <c r="N51" s="8"/>
      <c r="O51" s="8"/>
      <c r="P51" s="8"/>
      <c r="Q51" s="8"/>
      <c r="R51" s="8"/>
      <c r="S51" s="8"/>
      <c r="T51" s="8"/>
      <c r="U51" s="8"/>
      <c r="V51" s="8"/>
      <c r="W51" s="8"/>
      <c r="X51" s="8"/>
      <c r="Y51" s="8"/>
    </row>
    <row r="52" spans="3:26" ht="14.25" x14ac:dyDescent="0.2">
      <c r="C52" s="233" t="s">
        <v>180</v>
      </c>
      <c r="D52" s="234" t="b">
        <f t="shared" ref="D52:Z52" si="7">D18=D50</f>
        <v>1</v>
      </c>
      <c r="E52" s="234" t="b">
        <f t="shared" si="7"/>
        <v>1</v>
      </c>
      <c r="F52" s="234" t="b">
        <f t="shared" si="7"/>
        <v>1</v>
      </c>
      <c r="G52" s="234" t="b">
        <f t="shared" si="7"/>
        <v>1</v>
      </c>
      <c r="H52" s="234" t="b">
        <f t="shared" si="7"/>
        <v>1</v>
      </c>
      <c r="I52" s="234" t="b">
        <f t="shared" si="7"/>
        <v>1</v>
      </c>
      <c r="J52" s="234" t="b">
        <f t="shared" si="7"/>
        <v>1</v>
      </c>
      <c r="K52" s="234" t="b">
        <f t="shared" si="7"/>
        <v>1</v>
      </c>
      <c r="L52" s="234" t="b">
        <f t="shared" si="7"/>
        <v>1</v>
      </c>
      <c r="M52" s="234" t="b">
        <f t="shared" si="7"/>
        <v>1</v>
      </c>
      <c r="N52" s="234" t="b">
        <f t="shared" si="7"/>
        <v>1</v>
      </c>
      <c r="O52" s="234" t="b">
        <f t="shared" si="7"/>
        <v>1</v>
      </c>
      <c r="P52" s="234" t="b">
        <f t="shared" si="7"/>
        <v>1</v>
      </c>
      <c r="Q52" s="234" t="b">
        <f t="shared" si="7"/>
        <v>1</v>
      </c>
      <c r="R52" s="234" t="b">
        <f t="shared" si="7"/>
        <v>1</v>
      </c>
      <c r="S52" s="234" t="b">
        <f t="shared" si="7"/>
        <v>1</v>
      </c>
      <c r="T52" s="234" t="b">
        <f t="shared" si="7"/>
        <v>1</v>
      </c>
      <c r="U52" s="234" t="b">
        <f t="shared" si="7"/>
        <v>1</v>
      </c>
      <c r="V52" s="234" t="b">
        <f t="shared" si="7"/>
        <v>1</v>
      </c>
      <c r="W52" s="234" t="b">
        <f t="shared" si="7"/>
        <v>1</v>
      </c>
      <c r="X52" s="234" t="b">
        <f t="shared" si="7"/>
        <v>1</v>
      </c>
      <c r="Y52" s="234" t="b">
        <f t="shared" si="7"/>
        <v>1</v>
      </c>
      <c r="Z52" s="234" t="b">
        <f t="shared" si="7"/>
        <v>1</v>
      </c>
    </row>
    <row r="54" spans="3:26" x14ac:dyDescent="0.25">
      <c r="C54" s="153" t="s">
        <v>90</v>
      </c>
    </row>
  </sheetData>
  <sheetProtection algorithmName="SHA-512" hashValue="epvu5/43MXVi7q8HLX0XVUJ2IFf+55rSU3pwWGdz0mfuAGVidrvWsJ2/6I3ZJzyG1eDvn2+MhjEdVf7JK6alIw==" saltValue="n26PO6NrTm8JrZgfLzg88g==" spinCount="100000" sheet="1" objects="1" scenarios="1" formatCells="0" formatColumns="0" formatRows="0"/>
  <mergeCells count="2">
    <mergeCell ref="C5:Z5"/>
    <mergeCell ref="C4:Z4"/>
  </mergeCells>
  <conditionalFormatting sqref="D8:Y8">
    <cfRule type="expression" dxfId="15" priority="3">
      <formula>D6=1</formula>
    </cfRule>
  </conditionalFormatting>
  <conditionalFormatting sqref="D21:Y21">
    <cfRule type="expression" dxfId="14" priority="1">
      <formula>D6=1</formula>
    </cfRule>
    <cfRule type="expression" dxfId="13" priority="2">
      <formula>D19=1</formula>
    </cfRule>
  </conditionalFormatting>
  <conditionalFormatting sqref="D52:Z52">
    <cfRule type="containsText" dxfId="12" priority="4" operator="containsText" text="FALSE">
      <formula>NOT(ISERROR(SEARCH("FALSE",D52)))</formula>
    </cfRule>
  </conditionalFormatting>
  <hyperlinks>
    <hyperlink ref="C54" location="Inputs!A1" display="Back to Table of Contents" xr:uid="{BB83767D-8A01-437E-8380-2996B154A951}"/>
  </hyperlinks>
  <pageMargins left="0.25" right="0.25" top="0.75" bottom="0.75" header="0.3" footer="0.3"/>
  <pageSetup paperSize="17" scale="76" fitToHeight="0" pageOrder="overThenDown" orientation="landscape" r:id="rId1"/>
  <headerFooter>
    <oddFooter>&amp;L&amp;F&amp;C&amp;A&amp;RPrinted: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3FE2-22F3-49A1-B9B9-9B98131F017B}">
  <sheetPr codeName="Sheet17">
    <tabColor theme="5" tint="0.59999389629810485"/>
  </sheetPr>
  <dimension ref="A1:J40"/>
  <sheetViews>
    <sheetView zoomScaleNormal="100" workbookViewId="0">
      <pane ySplit="3" topLeftCell="A4" activePane="bottomLeft" state="frozen"/>
      <selection activeCell="C4" sqref="C4:G4"/>
      <selection pane="bottomLeft"/>
    </sheetView>
  </sheetViews>
  <sheetFormatPr defaultColWidth="9.140625" defaultRowHeight="14.25" x14ac:dyDescent="0.2"/>
  <cols>
    <col min="1" max="2" width="2.5703125" style="8" customWidth="1"/>
    <col min="3" max="3" width="49.85546875" style="8" bestFit="1" customWidth="1"/>
    <col min="4" max="7" width="14.5703125" style="8" customWidth="1"/>
    <col min="8" max="8" width="19.140625" style="8" bestFit="1" customWidth="1"/>
    <col min="9" max="9" width="12.140625" style="8" customWidth="1"/>
    <col min="10" max="10" width="9.140625" style="8"/>
    <col min="11" max="11" width="25.140625" style="8" customWidth="1"/>
    <col min="12" max="16384" width="9.140625" style="8"/>
  </cols>
  <sheetData>
    <row r="1" spans="1:10" ht="18" customHeight="1" x14ac:dyDescent="0.25">
      <c r="A1" s="3"/>
      <c r="C1" s="189" t="str">
        <f>+Inputs!$D$4</f>
        <v>Select Agency…</v>
      </c>
      <c r="D1" s="205"/>
      <c r="E1" s="205"/>
      <c r="F1" s="165"/>
      <c r="G1" s="165"/>
      <c r="H1" s="165"/>
      <c r="I1" s="165"/>
    </row>
    <row r="2" spans="1:10" ht="15" customHeight="1" x14ac:dyDescent="0.2">
      <c r="A2" s="2"/>
      <c r="C2" s="206" t="str">
        <f>+Inputs!$D$5</f>
        <v>Enter Project Name</v>
      </c>
      <c r="D2" s="451" t="s">
        <v>1788</v>
      </c>
      <c r="E2" s="451"/>
      <c r="F2" s="451"/>
      <c r="G2" s="451"/>
      <c r="H2" s="165"/>
      <c r="I2" s="165"/>
    </row>
    <row r="3" spans="1:10" ht="23.1" customHeight="1" x14ac:dyDescent="0.2">
      <c r="A3" s="36"/>
      <c r="C3" s="207" t="str">
        <f>Inputs!C3</f>
        <v>2025-2027 Biennium</v>
      </c>
      <c r="D3" s="452"/>
      <c r="E3" s="452"/>
      <c r="F3" s="452"/>
      <c r="G3" s="452"/>
      <c r="H3" s="165"/>
      <c r="I3" s="165"/>
    </row>
    <row r="4" spans="1:10" ht="45" customHeight="1" x14ac:dyDescent="0.2">
      <c r="C4" s="466" t="s">
        <v>2105</v>
      </c>
      <c r="D4" s="466"/>
      <c r="E4" s="466"/>
      <c r="F4" s="466"/>
      <c r="G4" s="466"/>
      <c r="H4" s="466"/>
      <c r="I4" s="466"/>
    </row>
    <row r="5" spans="1:10" ht="45" customHeight="1" x14ac:dyDescent="0.2">
      <c r="C5" s="465" t="s">
        <v>2210</v>
      </c>
      <c r="D5" s="465"/>
      <c r="E5" s="465"/>
      <c r="F5" s="465"/>
      <c r="G5" s="465"/>
      <c r="H5" s="465"/>
      <c r="I5" s="465"/>
      <c r="J5" s="107"/>
    </row>
    <row r="6" spans="1:10" x14ac:dyDescent="0.2">
      <c r="A6" s="36"/>
      <c r="C6" s="36"/>
    </row>
    <row r="7" spans="1:10" ht="30" x14ac:dyDescent="0.25">
      <c r="C7" s="213" t="s">
        <v>159</v>
      </c>
      <c r="D7" s="213" t="s">
        <v>160</v>
      </c>
      <c r="E7" s="213" t="s">
        <v>161</v>
      </c>
      <c r="F7" s="213" t="s">
        <v>185</v>
      </c>
      <c r="G7" s="213" t="s">
        <v>186</v>
      </c>
      <c r="H7" s="213" t="s">
        <v>187</v>
      </c>
      <c r="I7" s="213" t="s">
        <v>188</v>
      </c>
    </row>
    <row r="9" spans="1:10" x14ac:dyDescent="0.2">
      <c r="C9" s="61" t="s">
        <v>162</v>
      </c>
      <c r="D9" s="74" t="s">
        <v>163</v>
      </c>
      <c r="E9" s="74" t="s">
        <v>164</v>
      </c>
      <c r="F9" s="51">
        <v>0</v>
      </c>
      <c r="G9" s="51">
        <v>0</v>
      </c>
      <c r="H9" s="214">
        <f>SUM(F9:G9)</f>
        <v>0</v>
      </c>
      <c r="I9" s="215">
        <f t="shared" ref="I9:I36" si="0">IFERROR(H9/$H$36,0)</f>
        <v>0</v>
      </c>
    </row>
    <row r="10" spans="1:10" x14ac:dyDescent="0.2">
      <c r="C10" s="61" t="s">
        <v>189</v>
      </c>
      <c r="D10" s="74" t="s">
        <v>1175</v>
      </c>
      <c r="E10" s="74" t="s">
        <v>203</v>
      </c>
      <c r="F10" s="51">
        <v>0</v>
      </c>
      <c r="G10" s="51">
        <v>0</v>
      </c>
      <c r="H10" s="214">
        <f t="shared" ref="H10:H35" si="1">SUM(F10:G10)</f>
        <v>0</v>
      </c>
      <c r="I10" s="215">
        <f t="shared" si="0"/>
        <v>0</v>
      </c>
    </row>
    <row r="11" spans="1:10" x14ac:dyDescent="0.2">
      <c r="C11" s="61" t="s">
        <v>167</v>
      </c>
      <c r="D11" s="74" t="s">
        <v>168</v>
      </c>
      <c r="E11" s="74" t="s">
        <v>164</v>
      </c>
      <c r="F11" s="51">
        <v>0</v>
      </c>
      <c r="G11" s="51">
        <v>0</v>
      </c>
      <c r="H11" s="214">
        <f t="shared" si="1"/>
        <v>0</v>
      </c>
      <c r="I11" s="215">
        <f t="shared" si="0"/>
        <v>0</v>
      </c>
    </row>
    <row r="12" spans="1:10" x14ac:dyDescent="0.2">
      <c r="C12" s="61" t="s">
        <v>169</v>
      </c>
      <c r="D12" s="74" t="s">
        <v>170</v>
      </c>
      <c r="E12" s="74" t="s">
        <v>164</v>
      </c>
      <c r="F12" s="51">
        <v>0</v>
      </c>
      <c r="G12" s="51">
        <v>0</v>
      </c>
      <c r="H12" s="214">
        <f t="shared" si="1"/>
        <v>0</v>
      </c>
      <c r="I12" s="215">
        <f t="shared" si="0"/>
        <v>0</v>
      </c>
    </row>
    <row r="13" spans="1:10" x14ac:dyDescent="0.2">
      <c r="C13" s="61" t="s">
        <v>171</v>
      </c>
      <c r="D13" s="74" t="s">
        <v>163</v>
      </c>
      <c r="E13" s="74" t="s">
        <v>172</v>
      </c>
      <c r="F13" s="51">
        <v>0</v>
      </c>
      <c r="G13" s="51">
        <v>0</v>
      </c>
      <c r="H13" s="214">
        <f t="shared" ref="H13:H17" si="2">SUM(F13:G13)</f>
        <v>0</v>
      </c>
      <c r="I13" s="215">
        <f t="shared" si="0"/>
        <v>0</v>
      </c>
    </row>
    <row r="14" spans="1:10" x14ac:dyDescent="0.2">
      <c r="C14" s="61" t="s">
        <v>173</v>
      </c>
      <c r="D14" s="74" t="s">
        <v>163</v>
      </c>
      <c r="E14" s="74" t="s">
        <v>174</v>
      </c>
      <c r="F14" s="51">
        <v>0</v>
      </c>
      <c r="G14" s="51">
        <v>0</v>
      </c>
      <c r="H14" s="214">
        <f t="shared" si="2"/>
        <v>0</v>
      </c>
      <c r="I14" s="215">
        <f t="shared" si="0"/>
        <v>0</v>
      </c>
    </row>
    <row r="15" spans="1:10" x14ac:dyDescent="0.2">
      <c r="C15" s="61" t="s">
        <v>175</v>
      </c>
      <c r="D15" s="74" t="s">
        <v>176</v>
      </c>
      <c r="E15" s="74" t="s">
        <v>164</v>
      </c>
      <c r="F15" s="51">
        <v>0</v>
      </c>
      <c r="G15" s="51">
        <v>0</v>
      </c>
      <c r="H15" s="214">
        <f t="shared" si="2"/>
        <v>0</v>
      </c>
      <c r="I15" s="215">
        <f t="shared" si="0"/>
        <v>0</v>
      </c>
    </row>
    <row r="16" spans="1:10" x14ac:dyDescent="0.2">
      <c r="C16" s="61" t="s">
        <v>177</v>
      </c>
      <c r="D16" s="74" t="s">
        <v>178</v>
      </c>
      <c r="E16" s="74" t="s">
        <v>179</v>
      </c>
      <c r="F16" s="51">
        <v>0</v>
      </c>
      <c r="G16" s="51">
        <v>0</v>
      </c>
      <c r="H16" s="214">
        <f t="shared" si="2"/>
        <v>0</v>
      </c>
      <c r="I16" s="215">
        <f t="shared" si="0"/>
        <v>0</v>
      </c>
    </row>
    <row r="17" spans="3:9" hidden="1" x14ac:dyDescent="0.2">
      <c r="C17" s="61" t="s">
        <v>177</v>
      </c>
      <c r="D17" s="74" t="s">
        <v>178</v>
      </c>
      <c r="E17" s="74" t="s">
        <v>179</v>
      </c>
      <c r="F17" s="51">
        <v>0</v>
      </c>
      <c r="G17" s="51">
        <v>0</v>
      </c>
      <c r="H17" s="214">
        <f t="shared" si="2"/>
        <v>0</v>
      </c>
      <c r="I17" s="215">
        <f t="shared" si="0"/>
        <v>0</v>
      </c>
    </row>
    <row r="18" spans="3:9" hidden="1" x14ac:dyDescent="0.2">
      <c r="C18" s="61" t="s">
        <v>177</v>
      </c>
      <c r="D18" s="74" t="s">
        <v>178</v>
      </c>
      <c r="E18" s="74" t="s">
        <v>179</v>
      </c>
      <c r="F18" s="51">
        <v>0</v>
      </c>
      <c r="G18" s="51">
        <v>0</v>
      </c>
      <c r="H18" s="214">
        <f t="shared" si="1"/>
        <v>0</v>
      </c>
      <c r="I18" s="215">
        <f t="shared" si="0"/>
        <v>0</v>
      </c>
    </row>
    <row r="19" spans="3:9" hidden="1" x14ac:dyDescent="0.2">
      <c r="C19" s="61" t="s">
        <v>177</v>
      </c>
      <c r="D19" s="74" t="s">
        <v>178</v>
      </c>
      <c r="E19" s="74" t="s">
        <v>179</v>
      </c>
      <c r="F19" s="51">
        <v>0</v>
      </c>
      <c r="G19" s="51">
        <v>0</v>
      </c>
      <c r="H19" s="214">
        <f t="shared" si="1"/>
        <v>0</v>
      </c>
      <c r="I19" s="215">
        <f t="shared" si="0"/>
        <v>0</v>
      </c>
    </row>
    <row r="20" spans="3:9" hidden="1" x14ac:dyDescent="0.2">
      <c r="C20" s="61" t="s">
        <v>177</v>
      </c>
      <c r="D20" s="74" t="s">
        <v>178</v>
      </c>
      <c r="E20" s="74" t="s">
        <v>179</v>
      </c>
      <c r="F20" s="51">
        <v>0</v>
      </c>
      <c r="G20" s="51">
        <v>0</v>
      </c>
      <c r="H20" s="214">
        <f t="shared" si="1"/>
        <v>0</v>
      </c>
      <c r="I20" s="215">
        <f t="shared" si="0"/>
        <v>0</v>
      </c>
    </row>
    <row r="21" spans="3:9" hidden="1" x14ac:dyDescent="0.2">
      <c r="C21" s="61" t="s">
        <v>177</v>
      </c>
      <c r="D21" s="74" t="s">
        <v>178</v>
      </c>
      <c r="E21" s="74" t="s">
        <v>179</v>
      </c>
      <c r="F21" s="51">
        <v>0</v>
      </c>
      <c r="G21" s="51">
        <v>0</v>
      </c>
      <c r="H21" s="214">
        <f t="shared" si="1"/>
        <v>0</v>
      </c>
      <c r="I21" s="215">
        <f t="shared" si="0"/>
        <v>0</v>
      </c>
    </row>
    <row r="22" spans="3:9" hidden="1" x14ac:dyDescent="0.2">
      <c r="C22" s="61" t="s">
        <v>177</v>
      </c>
      <c r="D22" s="74" t="s">
        <v>178</v>
      </c>
      <c r="E22" s="74" t="s">
        <v>179</v>
      </c>
      <c r="F22" s="51">
        <v>0</v>
      </c>
      <c r="G22" s="51">
        <v>0</v>
      </c>
      <c r="H22" s="214">
        <f t="shared" si="1"/>
        <v>0</v>
      </c>
      <c r="I22" s="215">
        <f t="shared" si="0"/>
        <v>0</v>
      </c>
    </row>
    <row r="23" spans="3:9" hidden="1" x14ac:dyDescent="0.2">
      <c r="C23" s="61" t="s">
        <v>177</v>
      </c>
      <c r="D23" s="74" t="s">
        <v>178</v>
      </c>
      <c r="E23" s="74" t="s">
        <v>179</v>
      </c>
      <c r="F23" s="51">
        <v>0</v>
      </c>
      <c r="G23" s="51">
        <v>0</v>
      </c>
      <c r="H23" s="214">
        <f t="shared" si="1"/>
        <v>0</v>
      </c>
      <c r="I23" s="215">
        <f t="shared" si="0"/>
        <v>0</v>
      </c>
    </row>
    <row r="24" spans="3:9" hidden="1" x14ac:dyDescent="0.2">
      <c r="C24" s="61" t="s">
        <v>177</v>
      </c>
      <c r="D24" s="74" t="s">
        <v>178</v>
      </c>
      <c r="E24" s="74" t="s">
        <v>179</v>
      </c>
      <c r="F24" s="51">
        <v>0</v>
      </c>
      <c r="G24" s="51">
        <v>0</v>
      </c>
      <c r="H24" s="214">
        <f t="shared" si="1"/>
        <v>0</v>
      </c>
      <c r="I24" s="215">
        <f t="shared" si="0"/>
        <v>0</v>
      </c>
    </row>
    <row r="25" spans="3:9" hidden="1" x14ac:dyDescent="0.2">
      <c r="C25" s="61" t="s">
        <v>177</v>
      </c>
      <c r="D25" s="74" t="s">
        <v>178</v>
      </c>
      <c r="E25" s="74" t="s">
        <v>179</v>
      </c>
      <c r="F25" s="51">
        <v>0</v>
      </c>
      <c r="G25" s="51">
        <v>0</v>
      </c>
      <c r="H25" s="214">
        <f t="shared" si="1"/>
        <v>0</v>
      </c>
      <c r="I25" s="215">
        <f t="shared" si="0"/>
        <v>0</v>
      </c>
    </row>
    <row r="26" spans="3:9" hidden="1" x14ac:dyDescent="0.2">
      <c r="C26" s="61" t="s">
        <v>177</v>
      </c>
      <c r="D26" s="74" t="s">
        <v>178</v>
      </c>
      <c r="E26" s="74" t="s">
        <v>179</v>
      </c>
      <c r="F26" s="51">
        <v>0</v>
      </c>
      <c r="G26" s="51">
        <v>0</v>
      </c>
      <c r="H26" s="214">
        <f t="shared" si="1"/>
        <v>0</v>
      </c>
      <c r="I26" s="215">
        <f t="shared" si="0"/>
        <v>0</v>
      </c>
    </row>
    <row r="27" spans="3:9" hidden="1" x14ac:dyDescent="0.2">
      <c r="C27" s="61" t="s">
        <v>177</v>
      </c>
      <c r="D27" s="74" t="s">
        <v>178</v>
      </c>
      <c r="E27" s="74" t="s">
        <v>179</v>
      </c>
      <c r="F27" s="51">
        <v>0</v>
      </c>
      <c r="G27" s="51">
        <v>0</v>
      </c>
      <c r="H27" s="214">
        <f t="shared" si="1"/>
        <v>0</v>
      </c>
      <c r="I27" s="215">
        <f t="shared" si="0"/>
        <v>0</v>
      </c>
    </row>
    <row r="28" spans="3:9" hidden="1" x14ac:dyDescent="0.2">
      <c r="C28" s="61" t="s">
        <v>177</v>
      </c>
      <c r="D28" s="74" t="s">
        <v>178</v>
      </c>
      <c r="E28" s="74" t="s">
        <v>179</v>
      </c>
      <c r="F28" s="51">
        <v>0</v>
      </c>
      <c r="G28" s="51">
        <v>0</v>
      </c>
      <c r="H28" s="214">
        <f t="shared" si="1"/>
        <v>0</v>
      </c>
      <c r="I28" s="215">
        <f t="shared" si="0"/>
        <v>0</v>
      </c>
    </row>
    <row r="29" spans="3:9" hidden="1" x14ac:dyDescent="0.2">
      <c r="C29" s="61" t="s">
        <v>177</v>
      </c>
      <c r="D29" s="74" t="s">
        <v>178</v>
      </c>
      <c r="E29" s="74" t="s">
        <v>179</v>
      </c>
      <c r="F29" s="51">
        <v>0</v>
      </c>
      <c r="G29" s="51">
        <v>0</v>
      </c>
      <c r="H29" s="214">
        <f t="shared" si="1"/>
        <v>0</v>
      </c>
      <c r="I29" s="215">
        <f t="shared" si="0"/>
        <v>0</v>
      </c>
    </row>
    <row r="30" spans="3:9" hidden="1" x14ac:dyDescent="0.2">
      <c r="C30" s="61" t="s">
        <v>177</v>
      </c>
      <c r="D30" s="74" t="s">
        <v>178</v>
      </c>
      <c r="E30" s="74" t="s">
        <v>179</v>
      </c>
      <c r="F30" s="51">
        <v>0</v>
      </c>
      <c r="G30" s="51">
        <v>0</v>
      </c>
      <c r="H30" s="214">
        <f t="shared" si="1"/>
        <v>0</v>
      </c>
      <c r="I30" s="215">
        <f t="shared" si="0"/>
        <v>0</v>
      </c>
    </row>
    <row r="31" spans="3:9" hidden="1" x14ac:dyDescent="0.2">
      <c r="C31" s="61" t="s">
        <v>177</v>
      </c>
      <c r="D31" s="74" t="s">
        <v>178</v>
      </c>
      <c r="E31" s="74" t="s">
        <v>179</v>
      </c>
      <c r="F31" s="51">
        <v>0</v>
      </c>
      <c r="G31" s="51">
        <v>0</v>
      </c>
      <c r="H31" s="214">
        <f t="shared" si="1"/>
        <v>0</v>
      </c>
      <c r="I31" s="215">
        <f t="shared" si="0"/>
        <v>0</v>
      </c>
    </row>
    <row r="32" spans="3:9" hidden="1" x14ac:dyDescent="0.2">
      <c r="C32" s="61" t="s">
        <v>177</v>
      </c>
      <c r="D32" s="74" t="s">
        <v>178</v>
      </c>
      <c r="E32" s="74" t="s">
        <v>179</v>
      </c>
      <c r="F32" s="51">
        <v>0</v>
      </c>
      <c r="G32" s="51">
        <v>0</v>
      </c>
      <c r="H32" s="214">
        <f t="shared" si="1"/>
        <v>0</v>
      </c>
      <c r="I32" s="215">
        <f t="shared" si="0"/>
        <v>0</v>
      </c>
    </row>
    <row r="33" spans="1:9" hidden="1" x14ac:dyDescent="0.2">
      <c r="C33" s="61" t="s">
        <v>177</v>
      </c>
      <c r="D33" s="74" t="s">
        <v>178</v>
      </c>
      <c r="E33" s="74" t="s">
        <v>179</v>
      </c>
      <c r="F33" s="51">
        <v>0</v>
      </c>
      <c r="G33" s="51">
        <v>0</v>
      </c>
      <c r="H33" s="214">
        <f t="shared" si="1"/>
        <v>0</v>
      </c>
      <c r="I33" s="215">
        <f t="shared" si="0"/>
        <v>0</v>
      </c>
    </row>
    <row r="34" spans="1:9" hidden="1" x14ac:dyDescent="0.2">
      <c r="C34" s="61" t="s">
        <v>177</v>
      </c>
      <c r="D34" s="74" t="s">
        <v>178</v>
      </c>
      <c r="E34" s="74" t="s">
        <v>179</v>
      </c>
      <c r="F34" s="51">
        <v>0</v>
      </c>
      <c r="G34" s="51">
        <v>0</v>
      </c>
      <c r="H34" s="214">
        <f t="shared" si="1"/>
        <v>0</v>
      </c>
      <c r="I34" s="215">
        <f t="shared" si="0"/>
        <v>0</v>
      </c>
    </row>
    <row r="35" spans="1:9" x14ac:dyDescent="0.2">
      <c r="C35" s="61" t="s">
        <v>177</v>
      </c>
      <c r="D35" s="74" t="s">
        <v>178</v>
      </c>
      <c r="E35" s="74" t="s">
        <v>179</v>
      </c>
      <c r="F35" s="51">
        <v>0</v>
      </c>
      <c r="G35" s="51">
        <v>0</v>
      </c>
      <c r="H35" s="214">
        <f t="shared" si="1"/>
        <v>0</v>
      </c>
      <c r="I35" s="215">
        <f t="shared" si="0"/>
        <v>0</v>
      </c>
    </row>
    <row r="36" spans="1:9" ht="24" customHeight="1" thickBot="1" x14ac:dyDescent="0.3">
      <c r="A36" s="8" t="s">
        <v>135</v>
      </c>
      <c r="B36" s="18"/>
      <c r="C36" s="165"/>
      <c r="D36" s="165"/>
      <c r="E36" s="216" t="s">
        <v>73</v>
      </c>
      <c r="F36" s="217">
        <f>ROUND(SUM(F9:F35),0)</f>
        <v>0</v>
      </c>
      <c r="G36" s="217">
        <f>ROUND(SUM(G9:G35),0)</f>
        <v>0</v>
      </c>
      <c r="H36" s="217">
        <f>ROUND(SUM(H9:H35),0)</f>
        <v>0</v>
      </c>
      <c r="I36" s="218">
        <f t="shared" si="0"/>
        <v>0</v>
      </c>
    </row>
    <row r="37" spans="1:9" ht="15" thickTop="1" x14ac:dyDescent="0.2"/>
    <row r="38" spans="1:9" x14ac:dyDescent="0.2">
      <c r="C38" s="165"/>
      <c r="D38" s="165"/>
      <c r="E38" s="219" t="s">
        <v>190</v>
      </c>
      <c r="F38" s="214" t="b">
        <f>F39=0</f>
        <v>1</v>
      </c>
      <c r="G38" s="214" t="b">
        <f>G39=0</f>
        <v>1</v>
      </c>
      <c r="H38" s="165"/>
      <c r="I38" s="165"/>
    </row>
    <row r="39" spans="1:9" x14ac:dyDescent="0.2">
      <c r="E39" s="219" t="s">
        <v>2106</v>
      </c>
      <c r="F39" s="351">
        <f>F36-ROUND(SUM(SUMIF('Budgeted Resources'!$H$263:$H$290,447,'Budgeted Resources'!$J$263:$J$290),SUMIF('Budgeted Resources'!$H$263:$H$290,447,'Budgeted Resources'!$K$263:$K$290),SUMIF('Budgeted Resources'!$H$263:$H$290,447,'Budgeted Resources'!$L$263:$L$290),SUMIF('Budgeted Resources'!$H$263:$H$290,447,'Budgeted Resources'!$M$263:$M$290),SUMIF('Budgeted Resources'!$H$263:$H$290,447,'Budgeted Resources'!$N$263:$N$290),SUMIF('Budgeted Resources'!$H$263:$H$290,447,'Budgeted Resources'!$O$263:$O$290),SUMIF('Budgeted Resources'!$H$263:$H$290,447,'Budgeted Resources'!$P$263:$P$290),SUMIF('Budgeted Resources'!$H$263:$H$290,447,'Budgeted Resources'!$Q$263:$Q$290),SUMIF('Budgeted Resources'!$H$263:$H$290,447,'Budgeted Resources'!$R$263:$R$290),SUMIF('Budgeted Resources'!$H$263:$H$290,447,'Budgeted Resources'!$S$263:$S$290),SUMIF('Budgeted Resources'!$H$263:$H$290,447,'Budgeted Resources'!$T$263:$T$290),SUMIF('Budgeted Resources'!$H$263:$H$290,447,'Budgeted Resources'!$U$263:$U$290)),0)</f>
        <v>0</v>
      </c>
      <c r="G39" s="351">
        <f>G36-ROUND(SUM(SUMIF('Budgeted Resources'!$H$263:$H$290,447,'Budgeted Resources'!$V$263:$V$290),SUMIF('Budgeted Resources'!$H$263:$H$290,447,'Budgeted Resources'!$W$263:$W$290),SUMIF('Budgeted Resources'!$H$263:$H$290,447,'Budgeted Resources'!$X$263:$X$290),SUMIF('Budgeted Resources'!$H$263:$H$290,447,'Budgeted Resources'!$Y$263:$Y$290),SUMIF('Budgeted Resources'!$H$263:$H$290,447,'Budgeted Resources'!$Z$263:$Z$290),SUMIF('Budgeted Resources'!$H$263:$H$290,447,'Budgeted Resources'!$AA$263:$AA$290),SUMIF('Budgeted Resources'!$H$263:$H$290,447,'Budgeted Resources'!$AB$263:$AB$290),SUMIF('Budgeted Resources'!$H$263:$H$290,447,'Budgeted Resources'!$AC$263:$AC$290),SUMIF('Budgeted Resources'!$H$263:$H$290,447,'Budgeted Resources'!$AD$263:$AD$290),SUMIF('Budgeted Resources'!$H$263:$H$290,447,'Budgeted Resources'!$AE$263:$AE$290),SUMIF('Budgeted Resources'!$H$263:$H$290,447,'Budgeted Resources'!$AF$263:$AF$290),SUMIF('Budgeted Resources'!$H$263:$H$290,447,'Budgeted Resources'!$AG$263:$AG$290)),0)</f>
        <v>0</v>
      </c>
    </row>
    <row r="40" spans="1:9" x14ac:dyDescent="0.2">
      <c r="C40" s="153" t="s">
        <v>90</v>
      </c>
    </row>
  </sheetData>
  <sheetProtection algorithmName="SHA-512" hashValue="bpGF8z4VBGYTfZ3yI1mpo3ru8BDjP2R3RB1ej1e/DjosgLhhFNYaxlf+4grJg0whUUYFBbqg33TiZjDKk3p5pQ==" saltValue="SpqCaw1lNn6DIUKpU4CCjA==" spinCount="100000" sheet="1" objects="1" scenarios="1" formatCells="0" formatColumns="0" formatRows="0"/>
  <mergeCells count="3">
    <mergeCell ref="C5:I5"/>
    <mergeCell ref="C4:I4"/>
    <mergeCell ref="D2:G3"/>
  </mergeCells>
  <conditionalFormatting sqref="F38:G38">
    <cfRule type="containsText" dxfId="11" priority="1" operator="containsText" text="FALSE">
      <formula>NOT(ISERROR(SEARCH("FALSE",F38)))</formula>
    </cfRule>
  </conditionalFormatting>
  <hyperlinks>
    <hyperlink ref="C40" location="Inputs!A1" display="Back to Table of Contents" xr:uid="{92DA45A7-1D6D-483A-A6E2-15B726400077}"/>
  </hyperlinks>
  <pageMargins left="0.25" right="0.25" top="0.75" bottom="0.75" header="0.3" footer="0.3"/>
  <pageSetup paperSize="17" scale="76" pageOrder="overThenDown" orientation="landscape" r:id="rId1"/>
  <headerFooter>
    <oddFooter>&amp;L&amp;F&amp;C&amp;A&amp;RPrinted: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9230-42D7-4DDE-9422-B9B1BA7F8766}">
  <sheetPr codeName="Sheet7">
    <tabColor theme="9" tint="0.59999389629810485"/>
    <pageSetUpPr fitToPage="1"/>
  </sheetPr>
  <dimension ref="A1:D41"/>
  <sheetViews>
    <sheetView zoomScaleNormal="100" workbookViewId="0">
      <pane ySplit="3" topLeftCell="A4" activePane="bottomLeft" state="frozen"/>
      <selection pane="bottomLeft"/>
    </sheetView>
  </sheetViews>
  <sheetFormatPr defaultColWidth="8.7109375" defaultRowHeight="15" x14ac:dyDescent="0.25"/>
  <cols>
    <col min="1" max="2" width="2.85546875" style="109" customWidth="1"/>
    <col min="3" max="3" width="16.5703125" style="109" bestFit="1" customWidth="1"/>
    <col min="4" max="4" width="122.85546875" style="109" customWidth="1"/>
    <col min="5" max="16384" width="8.7109375" style="109"/>
  </cols>
  <sheetData>
    <row r="1" spans="1:4" s="108" customFormat="1" ht="18" x14ac:dyDescent="0.25">
      <c r="A1" s="3"/>
      <c r="B1" s="8"/>
      <c r="C1" s="189" t="str">
        <f>+Inputs!$D$4</f>
        <v>Select Agency…</v>
      </c>
      <c r="D1" s="205"/>
    </row>
    <row r="2" spans="1:4" s="108" customFormat="1" x14ac:dyDescent="0.2">
      <c r="A2" s="2"/>
      <c r="B2" s="8"/>
      <c r="C2" s="206" t="str">
        <f>+Inputs!$D$5</f>
        <v>Enter Project Name</v>
      </c>
      <c r="D2" s="206"/>
    </row>
    <row r="3" spans="1:4" s="108" customFormat="1" ht="14.25" x14ac:dyDescent="0.2">
      <c r="A3" s="36"/>
      <c r="B3" s="8"/>
      <c r="C3" s="207" t="str">
        <f>Inputs!C3</f>
        <v>2025-2027 Biennium</v>
      </c>
      <c r="D3" s="207"/>
    </row>
    <row r="4" spans="1:4" ht="86.25" customHeight="1" x14ac:dyDescent="0.25">
      <c r="C4" s="468" t="s">
        <v>2040</v>
      </c>
      <c r="D4" s="468"/>
    </row>
    <row r="5" spans="1:4" s="10" customFormat="1" x14ac:dyDescent="0.25"/>
    <row r="6" spans="1:4" x14ac:dyDescent="0.25">
      <c r="C6" s="471" t="s">
        <v>191</v>
      </c>
      <c r="D6" s="471"/>
    </row>
    <row r="7" spans="1:4" x14ac:dyDescent="0.25">
      <c r="C7" s="208" t="s">
        <v>192</v>
      </c>
      <c r="D7" s="208" t="s">
        <v>193</v>
      </c>
    </row>
    <row r="8" spans="1:4" ht="75.95" customHeight="1" x14ac:dyDescent="0.25">
      <c r="C8" s="209" t="s">
        <v>74</v>
      </c>
      <c r="D8" s="101"/>
    </row>
    <row r="9" spans="1:4" ht="63.95" customHeight="1" x14ac:dyDescent="0.25">
      <c r="C9" s="209" t="s">
        <v>75</v>
      </c>
      <c r="D9" s="101"/>
    </row>
    <row r="10" spans="1:4" ht="63.95" customHeight="1" x14ac:dyDescent="0.25">
      <c r="C10" s="209" t="s">
        <v>76</v>
      </c>
      <c r="D10" s="101"/>
    </row>
    <row r="11" spans="1:4" ht="63.95" customHeight="1" x14ac:dyDescent="0.25">
      <c r="C11" s="209" t="s">
        <v>77</v>
      </c>
      <c r="D11" s="101"/>
    </row>
    <row r="12" spans="1:4" ht="63.95" customHeight="1" x14ac:dyDescent="0.25">
      <c r="C12" s="209" t="s">
        <v>78</v>
      </c>
      <c r="D12" s="101"/>
    </row>
    <row r="13" spans="1:4" ht="63.95" customHeight="1" x14ac:dyDescent="0.25">
      <c r="C13" s="209" t="s">
        <v>71</v>
      </c>
      <c r="D13" s="101"/>
    </row>
    <row r="14" spans="1:4" x14ac:dyDescent="0.25">
      <c r="A14" s="110"/>
      <c r="B14" s="110"/>
    </row>
    <row r="15" spans="1:4" x14ac:dyDescent="0.25">
      <c r="A15" s="110"/>
      <c r="B15" s="110"/>
      <c r="C15" s="469" t="s">
        <v>2035</v>
      </c>
      <c r="D15" s="470"/>
    </row>
    <row r="16" spans="1:4" x14ac:dyDescent="0.25">
      <c r="A16" s="110"/>
      <c r="B16" s="110"/>
      <c r="C16" s="210" t="s">
        <v>192</v>
      </c>
      <c r="D16" s="210" t="s">
        <v>193</v>
      </c>
    </row>
    <row r="17" spans="1:4" ht="45" x14ac:dyDescent="0.25">
      <c r="A17" s="110"/>
      <c r="B17" s="110"/>
      <c r="C17" s="209" t="s">
        <v>74</v>
      </c>
      <c r="D17" s="102"/>
    </row>
    <row r="18" spans="1:4" ht="45" x14ac:dyDescent="0.25">
      <c r="A18" s="110"/>
      <c r="B18" s="110"/>
      <c r="C18" s="209" t="s">
        <v>75</v>
      </c>
      <c r="D18" s="102"/>
    </row>
    <row r="19" spans="1:4" ht="45" x14ac:dyDescent="0.25">
      <c r="A19" s="110"/>
      <c r="B19" s="110"/>
      <c r="C19" s="209" t="s">
        <v>76</v>
      </c>
      <c r="D19" s="102"/>
    </row>
    <row r="20" spans="1:4" ht="45" x14ac:dyDescent="0.25">
      <c r="A20" s="110"/>
      <c r="B20" s="110"/>
      <c r="C20" s="209" t="s">
        <v>77</v>
      </c>
      <c r="D20" s="102"/>
    </row>
    <row r="21" spans="1:4" ht="30" x14ac:dyDescent="0.25">
      <c r="A21" s="110"/>
      <c r="B21" s="110"/>
      <c r="C21" s="209" t="s">
        <v>78</v>
      </c>
      <c r="D21" s="102"/>
    </row>
    <row r="22" spans="1:4" x14ac:dyDescent="0.25">
      <c r="A22" s="110"/>
      <c r="B22" s="110"/>
      <c r="C22" s="209" t="s">
        <v>71</v>
      </c>
      <c r="D22" s="102"/>
    </row>
    <row r="23" spans="1:4" x14ac:dyDescent="0.25">
      <c r="A23" s="110"/>
      <c r="B23" s="110"/>
    </row>
    <row r="24" spans="1:4" x14ac:dyDescent="0.2">
      <c r="A24" s="110"/>
      <c r="B24" s="110"/>
      <c r="C24" s="153" t="s">
        <v>90</v>
      </c>
    </row>
    <row r="25" spans="1:4" ht="21" x14ac:dyDescent="0.25">
      <c r="C25" s="211"/>
      <c r="D25" s="212" t="s">
        <v>1795</v>
      </c>
    </row>
    <row r="26" spans="1:4" x14ac:dyDescent="0.25">
      <c r="C26" s="469" t="s">
        <v>195</v>
      </c>
      <c r="D26" s="470"/>
    </row>
    <row r="27" spans="1:4" x14ac:dyDescent="0.25">
      <c r="C27" s="210" t="s">
        <v>192</v>
      </c>
      <c r="D27" s="210" t="s">
        <v>193</v>
      </c>
    </row>
    <row r="28" spans="1:4" ht="63.95" customHeight="1" x14ac:dyDescent="0.25">
      <c r="C28" s="209" t="s">
        <v>74</v>
      </c>
      <c r="D28" s="102"/>
    </row>
    <row r="29" spans="1:4" ht="63.95" customHeight="1" x14ac:dyDescent="0.25">
      <c r="C29" s="209" t="s">
        <v>75</v>
      </c>
      <c r="D29" s="102"/>
    </row>
    <row r="30" spans="1:4" ht="63.95" customHeight="1" x14ac:dyDescent="0.25">
      <c r="C30" s="209" t="s">
        <v>76</v>
      </c>
      <c r="D30" s="102"/>
    </row>
    <row r="31" spans="1:4" ht="63.95" customHeight="1" x14ac:dyDescent="0.25">
      <c r="C31" s="209" t="s">
        <v>77</v>
      </c>
      <c r="D31" s="102"/>
    </row>
    <row r="32" spans="1:4" ht="63.95" customHeight="1" x14ac:dyDescent="0.25">
      <c r="C32" s="209" t="s">
        <v>78</v>
      </c>
      <c r="D32" s="102"/>
    </row>
    <row r="33" spans="3:4" ht="63.95" customHeight="1" x14ac:dyDescent="0.25">
      <c r="C33" s="209" t="s">
        <v>71</v>
      </c>
      <c r="D33" s="102"/>
    </row>
    <row r="35" spans="3:4" ht="21" x14ac:dyDescent="0.25">
      <c r="C35" s="211"/>
      <c r="D35" s="212" t="s">
        <v>1795</v>
      </c>
    </row>
    <row r="36" spans="3:4" x14ac:dyDescent="0.25">
      <c r="C36" s="469" t="s">
        <v>2034</v>
      </c>
      <c r="D36" s="470"/>
    </row>
    <row r="37" spans="3:4" x14ac:dyDescent="0.25">
      <c r="C37" s="210" t="s">
        <v>192</v>
      </c>
      <c r="D37" s="210" t="s">
        <v>193</v>
      </c>
    </row>
    <row r="38" spans="3:4" ht="63.95" customHeight="1" x14ac:dyDescent="0.25">
      <c r="C38" s="209" t="s">
        <v>31</v>
      </c>
      <c r="D38" s="102"/>
    </row>
    <row r="39" spans="3:4" ht="63.95" customHeight="1" x14ac:dyDescent="0.25">
      <c r="C39" s="209" t="s">
        <v>71</v>
      </c>
      <c r="D39" s="102"/>
    </row>
    <row r="41" spans="3:4" x14ac:dyDescent="0.2">
      <c r="C41" s="153" t="s">
        <v>90</v>
      </c>
    </row>
  </sheetData>
  <sheetProtection algorithmName="SHA-512" hashValue="bk89ZAQ7z+ZZiKwhpUeke4o7LLM47AIn+MNC1hanAzGaVVUdXCpcZ6nv/WQARZy79Ousd/+UWx5I5WXM3qvlfA==" saltValue="99PBZOIRGK3VnEbG3KaneQ==" spinCount="100000" sheet="1" objects="1" scenarios="1" formatCells="0" formatColumns="0" formatRows="0"/>
  <mergeCells count="5">
    <mergeCell ref="C4:D4"/>
    <mergeCell ref="C26:D26"/>
    <mergeCell ref="C6:D6"/>
    <mergeCell ref="C36:D36"/>
    <mergeCell ref="C15:D15"/>
  </mergeCells>
  <hyperlinks>
    <hyperlink ref="C24" location="Inputs!A1" display="Back to Table of Contents" xr:uid="{90ED6CB7-EF13-493B-9DEE-71B222026655}"/>
    <hyperlink ref="C41" location="Inputs!A1" display="Back to Table of Contents" xr:uid="{A8EB3043-7CE3-4F43-B292-676C2882DD48}"/>
  </hyperlinks>
  <pageMargins left="0.7" right="0.7" top="0.75" bottom="0.75" header="0.3" footer="0.3"/>
  <pageSetup paperSize="5" scale="63" fitToHeight="0" orientation="portrait" r:id="rId1"/>
  <headerFooter>
    <oddFooter>&amp;L&amp;F&amp;C&amp;A&amp;RPrinted: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F943-7224-4842-8EA3-3FDB31DF2EEB}">
  <sheetPr codeName="Sheet13">
    <tabColor theme="5" tint="0.59999389629810485"/>
    <pageSetUpPr fitToPage="1"/>
  </sheetPr>
  <dimension ref="A1:G193"/>
  <sheetViews>
    <sheetView zoomScaleNormal="100" workbookViewId="0">
      <pane ySplit="3" topLeftCell="A4" activePane="bottomLeft" state="frozen"/>
      <selection pane="bottomLeft"/>
    </sheetView>
  </sheetViews>
  <sheetFormatPr defaultColWidth="9.140625" defaultRowHeight="15" x14ac:dyDescent="0.25"/>
  <cols>
    <col min="1" max="2" width="3" style="10" customWidth="1"/>
    <col min="3" max="3" width="105.28515625" style="115" customWidth="1"/>
    <col min="4" max="4" width="28.28515625" style="115" customWidth="1"/>
    <col min="5" max="5" width="35.5703125" style="10" customWidth="1"/>
    <col min="6" max="6" width="15.140625" style="10" customWidth="1"/>
    <col min="7" max="16384" width="9.140625" style="10"/>
  </cols>
  <sheetData>
    <row r="1" spans="2:7" ht="18" customHeight="1" x14ac:dyDescent="0.25">
      <c r="C1" s="342" t="str">
        <f>+Inputs!$D$4</f>
        <v>Select Agency…</v>
      </c>
      <c r="D1" s="472" t="s">
        <v>1788</v>
      </c>
      <c r="E1" s="472"/>
    </row>
    <row r="2" spans="2:7" ht="18.75" customHeight="1" x14ac:dyDescent="0.25">
      <c r="C2" s="190" t="str">
        <f>+Inputs!$D$5</f>
        <v>Enter Project Name</v>
      </c>
      <c r="D2" s="472"/>
      <c r="E2" s="472"/>
    </row>
    <row r="3" spans="2:7" x14ac:dyDescent="0.25">
      <c r="C3" s="191" t="str">
        <f>Inputs!C3</f>
        <v>2025-2027 Biennium</v>
      </c>
      <c r="D3" s="191"/>
      <c r="E3" s="343"/>
    </row>
    <row r="4" spans="2:7" s="11" customFormat="1" ht="218.25" customHeight="1" x14ac:dyDescent="0.25">
      <c r="C4" s="466" t="s">
        <v>2215</v>
      </c>
      <c r="D4" s="466"/>
      <c r="E4" s="466"/>
      <c r="F4" s="10"/>
      <c r="G4" s="10"/>
    </row>
    <row r="5" spans="2:7" s="11" customFormat="1" x14ac:dyDescent="0.25">
      <c r="C5" s="10"/>
      <c r="D5" s="10"/>
      <c r="E5" s="10"/>
      <c r="F5" s="10"/>
    </row>
    <row r="6" spans="2:7" x14ac:dyDescent="0.25">
      <c r="C6" s="11"/>
      <c r="D6" s="11"/>
      <c r="E6" s="11"/>
    </row>
    <row r="7" spans="2:7" x14ac:dyDescent="0.25">
      <c r="B7" s="341"/>
      <c r="C7" s="344" t="str">
        <f>"Gate "&amp;Inputs!H11&amp;" - "&amp;Inputs!G11</f>
        <v xml:space="preserve">Gate 1 - </v>
      </c>
      <c r="D7" s="344"/>
      <c r="E7" s="345" t="str">
        <f>_xlfn.IFNA(INDEX('Budgeted Resources'!$3:$3, MATCH(Inputs!H$11, 'Budgeted Resources'!$4:$4, 0)),"")</f>
        <v/>
      </c>
      <c r="F7" s="112"/>
    </row>
    <row r="8" spans="2:7" x14ac:dyDescent="0.25">
      <c r="B8" s="341"/>
      <c r="C8" s="346" t="str">
        <f>"Description"</f>
        <v>Description</v>
      </c>
      <c r="D8" s="347" t="str">
        <f>"Start Date"</f>
        <v>Start Date</v>
      </c>
      <c r="E8" s="347" t="str">
        <f>"Estimated Completion Date"</f>
        <v>Estimated Completion Date</v>
      </c>
    </row>
    <row r="9" spans="2:7" x14ac:dyDescent="0.25">
      <c r="B9" s="341">
        <f>Inputs!$H$11</f>
        <v>1</v>
      </c>
      <c r="C9" s="97"/>
      <c r="D9" s="204" t="s">
        <v>2032</v>
      </c>
      <c r="E9" s="64" t="s">
        <v>2032</v>
      </c>
    </row>
    <row r="10" spans="2:7" x14ac:dyDescent="0.25">
      <c r="B10" s="341">
        <f>Inputs!$H$11</f>
        <v>1</v>
      </c>
      <c r="C10" s="97"/>
      <c r="D10" s="204" t="s">
        <v>2032</v>
      </c>
      <c r="E10" s="64" t="s">
        <v>2032</v>
      </c>
    </row>
    <row r="11" spans="2:7" x14ac:dyDescent="0.25">
      <c r="B11" s="341">
        <f>Inputs!$H$11</f>
        <v>1</v>
      </c>
      <c r="C11" s="97"/>
      <c r="D11" s="204" t="s">
        <v>2032</v>
      </c>
      <c r="E11" s="64" t="s">
        <v>2032</v>
      </c>
    </row>
    <row r="12" spans="2:7" x14ac:dyDescent="0.25">
      <c r="B12" s="341">
        <f>Inputs!$H$11</f>
        <v>1</v>
      </c>
      <c r="C12" s="97"/>
      <c r="D12" s="204" t="s">
        <v>2032</v>
      </c>
      <c r="E12" s="64" t="s">
        <v>2032</v>
      </c>
    </row>
    <row r="13" spans="2:7" x14ac:dyDescent="0.25">
      <c r="B13" s="341">
        <f>Inputs!$H$11</f>
        <v>1</v>
      </c>
      <c r="C13" s="97"/>
      <c r="D13" s="204" t="s">
        <v>2032</v>
      </c>
      <c r="E13" s="64" t="s">
        <v>2032</v>
      </c>
    </row>
    <row r="14" spans="2:7" x14ac:dyDescent="0.25">
      <c r="B14" s="341">
        <f>Inputs!$H$11</f>
        <v>1</v>
      </c>
      <c r="C14" s="97"/>
      <c r="D14" s="204" t="s">
        <v>2032</v>
      </c>
      <c r="E14" s="64" t="s">
        <v>2032</v>
      </c>
    </row>
    <row r="15" spans="2:7" x14ac:dyDescent="0.25">
      <c r="B15" s="341">
        <f>Inputs!$H$11</f>
        <v>1</v>
      </c>
      <c r="C15" s="97"/>
      <c r="D15" s="204" t="s">
        <v>2032</v>
      </c>
      <c r="E15" s="64" t="s">
        <v>2032</v>
      </c>
    </row>
    <row r="16" spans="2:7" hidden="1" x14ac:dyDescent="0.25">
      <c r="B16" s="341">
        <f>Inputs!$H$11</f>
        <v>1</v>
      </c>
      <c r="C16" s="97"/>
      <c r="D16" s="204" t="s">
        <v>2032</v>
      </c>
      <c r="E16" s="64" t="s">
        <v>2032</v>
      </c>
    </row>
    <row r="17" spans="1:5" hidden="1" x14ac:dyDescent="0.25">
      <c r="B17" s="341">
        <f>Inputs!$H$11</f>
        <v>1</v>
      </c>
      <c r="C17" s="97"/>
      <c r="D17" s="204" t="s">
        <v>2032</v>
      </c>
      <c r="E17" s="64" t="s">
        <v>2032</v>
      </c>
    </row>
    <row r="18" spans="1:5" hidden="1" x14ac:dyDescent="0.25">
      <c r="B18" s="341">
        <f>Inputs!$H$11</f>
        <v>1</v>
      </c>
      <c r="C18" s="97"/>
      <c r="D18" s="204" t="s">
        <v>2032</v>
      </c>
      <c r="E18" s="64" t="s">
        <v>2032</v>
      </c>
    </row>
    <row r="19" spans="1:5" hidden="1" x14ac:dyDescent="0.25">
      <c r="B19" s="341">
        <f>Inputs!$H$11</f>
        <v>1</v>
      </c>
      <c r="C19" s="97"/>
      <c r="D19" s="204" t="s">
        <v>2032</v>
      </c>
      <c r="E19" s="64" t="s">
        <v>2032</v>
      </c>
    </row>
    <row r="20" spans="1:5" hidden="1" x14ac:dyDescent="0.25">
      <c r="B20" s="341">
        <f>Inputs!$H$11</f>
        <v>1</v>
      </c>
      <c r="C20" s="97"/>
      <c r="D20" s="204" t="s">
        <v>2032</v>
      </c>
      <c r="E20" s="64" t="s">
        <v>2032</v>
      </c>
    </row>
    <row r="21" spans="1:5" hidden="1" x14ac:dyDescent="0.25">
      <c r="B21" s="341">
        <f>Inputs!$H$11</f>
        <v>1</v>
      </c>
      <c r="C21" s="97"/>
      <c r="D21" s="204" t="s">
        <v>2032</v>
      </c>
      <c r="E21" s="64" t="s">
        <v>2032</v>
      </c>
    </row>
    <row r="22" spans="1:5" hidden="1" x14ac:dyDescent="0.25">
      <c r="B22" s="341">
        <f>Inputs!$H$11</f>
        <v>1</v>
      </c>
      <c r="C22" s="97"/>
      <c r="D22" s="204" t="s">
        <v>2032</v>
      </c>
      <c r="E22" s="64" t="s">
        <v>2032</v>
      </c>
    </row>
    <row r="23" spans="1:5" hidden="1" x14ac:dyDescent="0.25">
      <c r="B23" s="341">
        <f>Inputs!$H$11</f>
        <v>1</v>
      </c>
      <c r="C23" s="98"/>
      <c r="D23" s="204" t="s">
        <v>2032</v>
      </c>
      <c r="E23" s="64" t="s">
        <v>2032</v>
      </c>
    </row>
    <row r="24" spans="1:5" hidden="1" x14ac:dyDescent="0.25">
      <c r="B24" s="341">
        <f>Inputs!$H$11</f>
        <v>1</v>
      </c>
      <c r="C24" s="97"/>
      <c r="D24" s="204" t="s">
        <v>2032</v>
      </c>
      <c r="E24" s="64" t="s">
        <v>2032</v>
      </c>
    </row>
    <row r="25" spans="1:5" hidden="1" x14ac:dyDescent="0.25">
      <c r="B25" s="341">
        <f>Inputs!$H$11</f>
        <v>1</v>
      </c>
      <c r="C25" s="97"/>
      <c r="D25" s="204" t="s">
        <v>2032</v>
      </c>
      <c r="E25" s="64" t="s">
        <v>2032</v>
      </c>
    </row>
    <row r="26" spans="1:5" hidden="1" x14ac:dyDescent="0.25">
      <c r="B26" s="341">
        <f>Inputs!$H$11</f>
        <v>1</v>
      </c>
      <c r="C26" s="97"/>
      <c r="D26" s="204" t="s">
        <v>2032</v>
      </c>
      <c r="E26" s="64" t="s">
        <v>2032</v>
      </c>
    </row>
    <row r="27" spans="1:5" hidden="1" x14ac:dyDescent="0.25">
      <c r="B27" s="341">
        <f>Inputs!$H$11</f>
        <v>1</v>
      </c>
      <c r="C27" s="97"/>
      <c r="D27" s="204" t="s">
        <v>2032</v>
      </c>
      <c r="E27" s="64" t="s">
        <v>2032</v>
      </c>
    </row>
    <row r="28" spans="1:5" x14ac:dyDescent="0.25">
      <c r="B28" s="341">
        <f>Inputs!$H$11</f>
        <v>1</v>
      </c>
      <c r="C28" s="97"/>
      <c r="D28" s="204" t="s">
        <v>2032</v>
      </c>
      <c r="E28" s="64" t="s">
        <v>2032</v>
      </c>
    </row>
    <row r="29" spans="1:5" x14ac:dyDescent="0.25">
      <c r="A29" s="10" t="s">
        <v>135</v>
      </c>
      <c r="B29" s="341"/>
      <c r="C29" s="67"/>
      <c r="D29" s="67"/>
      <c r="E29" s="65"/>
    </row>
    <row r="30" spans="1:5" x14ac:dyDescent="0.25">
      <c r="B30" s="341"/>
      <c r="C30" s="344" t="str">
        <f>"Gate "&amp;Inputs!H12&amp;" - "&amp;Inputs!G12</f>
        <v xml:space="preserve">Gate 2 - </v>
      </c>
      <c r="D30" s="344"/>
      <c r="E30" s="345" t="str">
        <f>_xlfn.IFNA(INDEX('Budgeted Resources'!$3:$3, MATCH(Inputs!H$12, 'Budgeted Resources'!$4:$4, 0)),"")</f>
        <v/>
      </c>
    </row>
    <row r="31" spans="1:5" x14ac:dyDescent="0.25">
      <c r="B31" s="341"/>
      <c r="C31" s="346" t="str">
        <f>"Description"</f>
        <v>Description</v>
      </c>
      <c r="D31" s="347" t="str">
        <f>$D$8</f>
        <v>Start Date</v>
      </c>
      <c r="E31" s="347" t="str">
        <f>$E$8</f>
        <v>Estimated Completion Date</v>
      </c>
    </row>
    <row r="32" spans="1:5" x14ac:dyDescent="0.25">
      <c r="B32" s="341">
        <f>Inputs!$H$12</f>
        <v>2</v>
      </c>
      <c r="C32" s="97"/>
      <c r="D32" s="204" t="s">
        <v>2032</v>
      </c>
      <c r="E32" s="64" t="s">
        <v>2032</v>
      </c>
    </row>
    <row r="33" spans="2:5" x14ac:dyDescent="0.25">
      <c r="B33" s="341">
        <f>Inputs!$H$12</f>
        <v>2</v>
      </c>
      <c r="C33" s="97"/>
      <c r="D33" s="204" t="s">
        <v>2032</v>
      </c>
      <c r="E33" s="64" t="s">
        <v>2032</v>
      </c>
    </row>
    <row r="34" spans="2:5" x14ac:dyDescent="0.25">
      <c r="B34" s="341">
        <f>Inputs!$H$12</f>
        <v>2</v>
      </c>
      <c r="C34" s="97"/>
      <c r="D34" s="204" t="s">
        <v>2032</v>
      </c>
      <c r="E34" s="64" t="s">
        <v>2032</v>
      </c>
    </row>
    <row r="35" spans="2:5" x14ac:dyDescent="0.25">
      <c r="B35" s="341">
        <f>Inputs!$H$12</f>
        <v>2</v>
      </c>
      <c r="C35" s="97"/>
      <c r="D35" s="204" t="s">
        <v>2032</v>
      </c>
      <c r="E35" s="64" t="s">
        <v>2032</v>
      </c>
    </row>
    <row r="36" spans="2:5" x14ac:dyDescent="0.25">
      <c r="B36" s="341">
        <f>Inputs!$H$12</f>
        <v>2</v>
      </c>
      <c r="C36" s="97"/>
      <c r="D36" s="204" t="s">
        <v>2032</v>
      </c>
      <c r="E36" s="64" t="s">
        <v>2032</v>
      </c>
    </row>
    <row r="37" spans="2:5" x14ac:dyDescent="0.25">
      <c r="B37" s="341">
        <f>Inputs!$H$12</f>
        <v>2</v>
      </c>
      <c r="C37" s="97"/>
      <c r="D37" s="204" t="s">
        <v>2032</v>
      </c>
      <c r="E37" s="64" t="s">
        <v>2032</v>
      </c>
    </row>
    <row r="38" spans="2:5" x14ac:dyDescent="0.25">
      <c r="B38" s="341">
        <f>Inputs!$H$12</f>
        <v>2</v>
      </c>
      <c r="C38" s="97"/>
      <c r="D38" s="204" t="s">
        <v>2032</v>
      </c>
      <c r="E38" s="64" t="s">
        <v>2032</v>
      </c>
    </row>
    <row r="39" spans="2:5" hidden="1" x14ac:dyDescent="0.25">
      <c r="B39" s="341">
        <f>Inputs!$H$12</f>
        <v>2</v>
      </c>
      <c r="C39" s="97"/>
      <c r="D39" s="204" t="s">
        <v>2032</v>
      </c>
      <c r="E39" s="64" t="s">
        <v>2032</v>
      </c>
    </row>
    <row r="40" spans="2:5" hidden="1" x14ac:dyDescent="0.25">
      <c r="B40" s="341">
        <f>Inputs!$H$12</f>
        <v>2</v>
      </c>
      <c r="C40" s="97"/>
      <c r="D40" s="204" t="s">
        <v>2032</v>
      </c>
      <c r="E40" s="64" t="s">
        <v>2032</v>
      </c>
    </row>
    <row r="41" spans="2:5" hidden="1" x14ac:dyDescent="0.25">
      <c r="B41" s="341">
        <f>Inputs!$H$12</f>
        <v>2</v>
      </c>
      <c r="C41" s="97"/>
      <c r="D41" s="204" t="s">
        <v>2032</v>
      </c>
      <c r="E41" s="64" t="s">
        <v>2032</v>
      </c>
    </row>
    <row r="42" spans="2:5" hidden="1" x14ac:dyDescent="0.25">
      <c r="B42" s="341">
        <f>Inputs!$H$12</f>
        <v>2</v>
      </c>
      <c r="C42" s="97"/>
      <c r="D42" s="204" t="s">
        <v>2032</v>
      </c>
      <c r="E42" s="64" t="s">
        <v>2032</v>
      </c>
    </row>
    <row r="43" spans="2:5" hidden="1" x14ac:dyDescent="0.25">
      <c r="B43" s="341">
        <f>Inputs!$H$12</f>
        <v>2</v>
      </c>
      <c r="C43" s="97"/>
      <c r="D43" s="204" t="s">
        <v>2032</v>
      </c>
      <c r="E43" s="64" t="s">
        <v>2032</v>
      </c>
    </row>
    <row r="44" spans="2:5" hidden="1" x14ac:dyDescent="0.25">
      <c r="B44" s="341">
        <f>Inputs!$H$12</f>
        <v>2</v>
      </c>
      <c r="C44" s="97"/>
      <c r="D44" s="204" t="s">
        <v>2032</v>
      </c>
      <c r="E44" s="64" t="s">
        <v>2032</v>
      </c>
    </row>
    <row r="45" spans="2:5" hidden="1" x14ac:dyDescent="0.25">
      <c r="B45" s="341">
        <f>Inputs!$H$12</f>
        <v>2</v>
      </c>
      <c r="C45" s="97"/>
      <c r="D45" s="204" t="s">
        <v>2032</v>
      </c>
      <c r="E45" s="64" t="s">
        <v>2032</v>
      </c>
    </row>
    <row r="46" spans="2:5" hidden="1" x14ac:dyDescent="0.25">
      <c r="B46" s="341">
        <f>Inputs!$H$12</f>
        <v>2</v>
      </c>
      <c r="C46" s="98"/>
      <c r="D46" s="204" t="s">
        <v>2032</v>
      </c>
      <c r="E46" s="64" t="s">
        <v>2032</v>
      </c>
    </row>
    <row r="47" spans="2:5" hidden="1" x14ac:dyDescent="0.25">
      <c r="B47" s="341">
        <f>Inputs!$H$12</f>
        <v>2</v>
      </c>
      <c r="C47" s="97"/>
      <c r="D47" s="204" t="s">
        <v>2032</v>
      </c>
      <c r="E47" s="64" t="s">
        <v>2032</v>
      </c>
    </row>
    <row r="48" spans="2:5" hidden="1" x14ac:dyDescent="0.25">
      <c r="B48" s="341">
        <f>Inputs!$H$12</f>
        <v>2</v>
      </c>
      <c r="C48" s="97"/>
      <c r="D48" s="204" t="s">
        <v>2032</v>
      </c>
      <c r="E48" s="64" t="s">
        <v>2032</v>
      </c>
    </row>
    <row r="49" spans="1:5" hidden="1" x14ac:dyDescent="0.25">
      <c r="B49" s="341">
        <f>Inputs!$H$12</f>
        <v>2</v>
      </c>
      <c r="C49" s="97"/>
      <c r="D49" s="204" t="s">
        <v>2032</v>
      </c>
      <c r="E49" s="64" t="s">
        <v>2032</v>
      </c>
    </row>
    <row r="50" spans="1:5" hidden="1" x14ac:dyDescent="0.25">
      <c r="B50" s="341">
        <f>Inputs!$H$12</f>
        <v>2</v>
      </c>
      <c r="C50" s="97"/>
      <c r="D50" s="204" t="s">
        <v>2032</v>
      </c>
      <c r="E50" s="64" t="s">
        <v>2032</v>
      </c>
    </row>
    <row r="51" spans="1:5" x14ac:dyDescent="0.25">
      <c r="B51" s="341">
        <f>Inputs!$H$12</f>
        <v>2</v>
      </c>
      <c r="C51" s="97"/>
      <c r="D51" s="204" t="s">
        <v>2032</v>
      </c>
      <c r="E51" s="64" t="s">
        <v>2032</v>
      </c>
    </row>
    <row r="52" spans="1:5" x14ac:dyDescent="0.25">
      <c r="A52" s="10" t="s">
        <v>135</v>
      </c>
      <c r="B52" s="341"/>
      <c r="C52" s="67"/>
      <c r="D52" s="67"/>
      <c r="E52" s="65"/>
    </row>
    <row r="53" spans="1:5" x14ac:dyDescent="0.25">
      <c r="B53" s="341"/>
      <c r="C53" s="344" t="str">
        <f>"Gate "&amp;Inputs!H13&amp;" - "&amp;Inputs!G13</f>
        <v xml:space="preserve">Gate 3 - </v>
      </c>
      <c r="D53" s="344"/>
      <c r="E53" s="345" t="str">
        <f>_xlfn.IFNA(INDEX('Budgeted Resources'!$3:$3, MATCH(Inputs!H$13, 'Budgeted Resources'!$4:$4, 0)),"")</f>
        <v/>
      </c>
    </row>
    <row r="54" spans="1:5" x14ac:dyDescent="0.25">
      <c r="B54" s="341"/>
      <c r="C54" s="346" t="str">
        <f>"Description"</f>
        <v>Description</v>
      </c>
      <c r="D54" s="347" t="str">
        <f>$D$8</f>
        <v>Start Date</v>
      </c>
      <c r="E54" s="347" t="str">
        <f>$E$8</f>
        <v>Estimated Completion Date</v>
      </c>
    </row>
    <row r="55" spans="1:5" x14ac:dyDescent="0.25">
      <c r="B55" s="341">
        <f>Inputs!$H$13</f>
        <v>3</v>
      </c>
      <c r="C55" s="97"/>
      <c r="D55" s="204" t="s">
        <v>2032</v>
      </c>
      <c r="E55" s="64" t="s">
        <v>2032</v>
      </c>
    </row>
    <row r="56" spans="1:5" x14ac:dyDescent="0.25">
      <c r="B56" s="341">
        <f>Inputs!$H$13</f>
        <v>3</v>
      </c>
      <c r="C56" s="97"/>
      <c r="D56" s="204" t="s">
        <v>2032</v>
      </c>
      <c r="E56" s="64" t="s">
        <v>2032</v>
      </c>
    </row>
    <row r="57" spans="1:5" x14ac:dyDescent="0.25">
      <c r="B57" s="341">
        <f>Inputs!$H$13</f>
        <v>3</v>
      </c>
      <c r="C57" s="97"/>
      <c r="D57" s="204" t="s">
        <v>2032</v>
      </c>
      <c r="E57" s="64" t="s">
        <v>2032</v>
      </c>
    </row>
    <row r="58" spans="1:5" x14ac:dyDescent="0.25">
      <c r="B58" s="341">
        <f>Inputs!$H$13</f>
        <v>3</v>
      </c>
      <c r="C58" s="97"/>
      <c r="D58" s="204" t="s">
        <v>2032</v>
      </c>
      <c r="E58" s="64" t="s">
        <v>2032</v>
      </c>
    </row>
    <row r="59" spans="1:5" x14ac:dyDescent="0.25">
      <c r="B59" s="341">
        <f>Inputs!$H$13</f>
        <v>3</v>
      </c>
      <c r="C59" s="97"/>
      <c r="D59" s="204" t="s">
        <v>2032</v>
      </c>
      <c r="E59" s="64" t="s">
        <v>2032</v>
      </c>
    </row>
    <row r="60" spans="1:5" x14ac:dyDescent="0.25">
      <c r="B60" s="341">
        <f>Inputs!$H$13</f>
        <v>3</v>
      </c>
      <c r="C60" s="97"/>
      <c r="D60" s="204" t="s">
        <v>2032</v>
      </c>
      <c r="E60" s="64" t="s">
        <v>2032</v>
      </c>
    </row>
    <row r="61" spans="1:5" x14ac:dyDescent="0.25">
      <c r="B61" s="341">
        <f>Inputs!$H$13</f>
        <v>3</v>
      </c>
      <c r="C61" s="97"/>
      <c r="D61" s="204" t="s">
        <v>2032</v>
      </c>
      <c r="E61" s="64" t="s">
        <v>2032</v>
      </c>
    </row>
    <row r="62" spans="1:5" hidden="1" x14ac:dyDescent="0.25">
      <c r="B62" s="341">
        <f>Inputs!$H$13</f>
        <v>3</v>
      </c>
      <c r="C62" s="97"/>
      <c r="D62" s="204" t="s">
        <v>2032</v>
      </c>
      <c r="E62" s="64" t="s">
        <v>2032</v>
      </c>
    </row>
    <row r="63" spans="1:5" hidden="1" x14ac:dyDescent="0.25">
      <c r="B63" s="341">
        <f>Inputs!$H$13</f>
        <v>3</v>
      </c>
      <c r="C63" s="97"/>
      <c r="D63" s="204" t="s">
        <v>2032</v>
      </c>
      <c r="E63" s="64" t="s">
        <v>2032</v>
      </c>
    </row>
    <row r="64" spans="1:5" hidden="1" x14ac:dyDescent="0.25">
      <c r="B64" s="341">
        <f>Inputs!$H$13</f>
        <v>3</v>
      </c>
      <c r="C64" s="97"/>
      <c r="D64" s="204" t="s">
        <v>2032</v>
      </c>
      <c r="E64" s="64" t="s">
        <v>2032</v>
      </c>
    </row>
    <row r="65" spans="1:5" hidden="1" x14ac:dyDescent="0.25">
      <c r="B65" s="341">
        <f>Inputs!$H$13</f>
        <v>3</v>
      </c>
      <c r="C65" s="97"/>
      <c r="D65" s="204" t="s">
        <v>2032</v>
      </c>
      <c r="E65" s="64" t="s">
        <v>2032</v>
      </c>
    </row>
    <row r="66" spans="1:5" hidden="1" x14ac:dyDescent="0.25">
      <c r="B66" s="341">
        <f>Inputs!$H$13</f>
        <v>3</v>
      </c>
      <c r="C66" s="97"/>
      <c r="D66" s="204" t="s">
        <v>2032</v>
      </c>
      <c r="E66" s="64" t="s">
        <v>2032</v>
      </c>
    </row>
    <row r="67" spans="1:5" hidden="1" x14ac:dyDescent="0.25">
      <c r="B67" s="341">
        <f>Inputs!$H$13</f>
        <v>3</v>
      </c>
      <c r="C67" s="97"/>
      <c r="D67" s="204" t="s">
        <v>2032</v>
      </c>
      <c r="E67" s="64" t="s">
        <v>2032</v>
      </c>
    </row>
    <row r="68" spans="1:5" hidden="1" x14ac:dyDescent="0.25">
      <c r="B68" s="341">
        <f>Inputs!$H$13</f>
        <v>3</v>
      </c>
      <c r="C68" s="97"/>
      <c r="D68" s="204" t="s">
        <v>2032</v>
      </c>
      <c r="E68" s="64" t="s">
        <v>2032</v>
      </c>
    </row>
    <row r="69" spans="1:5" hidden="1" x14ac:dyDescent="0.25">
      <c r="B69" s="341">
        <f>Inputs!$H$13</f>
        <v>3</v>
      </c>
      <c r="C69" s="98"/>
      <c r="D69" s="204" t="s">
        <v>2032</v>
      </c>
      <c r="E69" s="64" t="s">
        <v>2032</v>
      </c>
    </row>
    <row r="70" spans="1:5" hidden="1" x14ac:dyDescent="0.25">
      <c r="B70" s="341">
        <f>Inputs!$H$13</f>
        <v>3</v>
      </c>
      <c r="C70" s="97"/>
      <c r="D70" s="204" t="s">
        <v>2032</v>
      </c>
      <c r="E70" s="64" t="s">
        <v>2032</v>
      </c>
    </row>
    <row r="71" spans="1:5" hidden="1" x14ac:dyDescent="0.25">
      <c r="B71" s="341">
        <f>Inputs!$H$13</f>
        <v>3</v>
      </c>
      <c r="C71" s="97"/>
      <c r="D71" s="204" t="s">
        <v>2032</v>
      </c>
      <c r="E71" s="64" t="s">
        <v>2032</v>
      </c>
    </row>
    <row r="72" spans="1:5" hidden="1" x14ac:dyDescent="0.25">
      <c r="B72" s="341">
        <f>Inputs!$H$13</f>
        <v>3</v>
      </c>
      <c r="C72" s="97"/>
      <c r="D72" s="204" t="s">
        <v>2032</v>
      </c>
      <c r="E72" s="64" t="s">
        <v>2032</v>
      </c>
    </row>
    <row r="73" spans="1:5" hidden="1" x14ac:dyDescent="0.25">
      <c r="B73" s="341">
        <f>Inputs!$H$13</f>
        <v>3</v>
      </c>
      <c r="C73" s="97"/>
      <c r="D73" s="204" t="s">
        <v>2032</v>
      </c>
      <c r="E73" s="64" t="s">
        <v>2032</v>
      </c>
    </row>
    <row r="74" spans="1:5" x14ac:dyDescent="0.25">
      <c r="B74" s="341">
        <f>Inputs!$H$13</f>
        <v>3</v>
      </c>
      <c r="C74" s="97"/>
      <c r="D74" s="204" t="s">
        <v>2032</v>
      </c>
      <c r="E74" s="64" t="s">
        <v>2032</v>
      </c>
    </row>
    <row r="75" spans="1:5" x14ac:dyDescent="0.25">
      <c r="A75" s="10" t="s">
        <v>135</v>
      </c>
      <c r="B75" s="341"/>
      <c r="C75" s="67"/>
      <c r="D75" s="67"/>
      <c r="E75" s="66"/>
    </row>
    <row r="76" spans="1:5" x14ac:dyDescent="0.25">
      <c r="B76" s="341"/>
      <c r="C76" s="344" t="str">
        <f>"Gate "&amp;Inputs!H14&amp;" - "&amp;Inputs!G14</f>
        <v xml:space="preserve">Gate 4 - </v>
      </c>
      <c r="D76" s="344"/>
      <c r="E76" s="345" t="str">
        <f>_xlfn.IFNA(INDEX('Budgeted Resources'!$3:$3, MATCH(Inputs!H$14, 'Budgeted Resources'!$4:$4, 0)),"")</f>
        <v/>
      </c>
    </row>
    <row r="77" spans="1:5" x14ac:dyDescent="0.25">
      <c r="B77" s="341"/>
      <c r="C77" s="346" t="str">
        <f>"Description"</f>
        <v>Description</v>
      </c>
      <c r="D77" s="347" t="str">
        <f>$D$8</f>
        <v>Start Date</v>
      </c>
      <c r="E77" s="347" t="str">
        <f>$E$8</f>
        <v>Estimated Completion Date</v>
      </c>
    </row>
    <row r="78" spans="1:5" x14ac:dyDescent="0.25">
      <c r="B78" s="341">
        <f>Inputs!$H$14</f>
        <v>4</v>
      </c>
      <c r="C78" s="97"/>
      <c r="D78" s="204" t="s">
        <v>2032</v>
      </c>
      <c r="E78" s="64" t="s">
        <v>2032</v>
      </c>
    </row>
    <row r="79" spans="1:5" x14ac:dyDescent="0.25">
      <c r="B79" s="341">
        <f>Inputs!$H$14</f>
        <v>4</v>
      </c>
      <c r="C79" s="97"/>
      <c r="D79" s="204" t="s">
        <v>2032</v>
      </c>
      <c r="E79" s="64" t="s">
        <v>2032</v>
      </c>
    </row>
    <row r="80" spans="1:5" x14ac:dyDescent="0.25">
      <c r="B80" s="341">
        <f>Inputs!$H$14</f>
        <v>4</v>
      </c>
      <c r="C80" s="97"/>
      <c r="D80" s="204" t="s">
        <v>2032</v>
      </c>
      <c r="E80" s="64" t="s">
        <v>2032</v>
      </c>
    </row>
    <row r="81" spans="2:5" x14ac:dyDescent="0.25">
      <c r="B81" s="341">
        <f>Inputs!$H$14</f>
        <v>4</v>
      </c>
      <c r="C81" s="97"/>
      <c r="D81" s="204" t="s">
        <v>2032</v>
      </c>
      <c r="E81" s="64" t="s">
        <v>2032</v>
      </c>
    </row>
    <row r="82" spans="2:5" x14ac:dyDescent="0.25">
      <c r="B82" s="341">
        <f>Inputs!$H$14</f>
        <v>4</v>
      </c>
      <c r="C82" s="97"/>
      <c r="D82" s="204" t="s">
        <v>2032</v>
      </c>
      <c r="E82" s="64" t="s">
        <v>2032</v>
      </c>
    </row>
    <row r="83" spans="2:5" x14ac:dyDescent="0.25">
      <c r="B83" s="341">
        <f>Inputs!$H$14</f>
        <v>4</v>
      </c>
      <c r="C83" s="97"/>
      <c r="D83" s="204" t="s">
        <v>2032</v>
      </c>
      <c r="E83" s="64" t="s">
        <v>2032</v>
      </c>
    </row>
    <row r="84" spans="2:5" x14ac:dyDescent="0.25">
      <c r="B84" s="341">
        <f>Inputs!$H$14</f>
        <v>4</v>
      </c>
      <c r="C84" s="97"/>
      <c r="D84" s="204" t="s">
        <v>2032</v>
      </c>
      <c r="E84" s="64" t="s">
        <v>2032</v>
      </c>
    </row>
    <row r="85" spans="2:5" hidden="1" x14ac:dyDescent="0.25">
      <c r="B85" s="341">
        <f>Inputs!$H$14</f>
        <v>4</v>
      </c>
      <c r="C85" s="97"/>
      <c r="D85" s="204" t="s">
        <v>2032</v>
      </c>
      <c r="E85" s="64" t="s">
        <v>2032</v>
      </c>
    </row>
    <row r="86" spans="2:5" hidden="1" x14ac:dyDescent="0.25">
      <c r="B86" s="341">
        <f>Inputs!$H$14</f>
        <v>4</v>
      </c>
      <c r="C86" s="97"/>
      <c r="D86" s="204" t="s">
        <v>2032</v>
      </c>
      <c r="E86" s="64" t="s">
        <v>2032</v>
      </c>
    </row>
    <row r="87" spans="2:5" hidden="1" x14ac:dyDescent="0.25">
      <c r="B87" s="341">
        <f>Inputs!$H$14</f>
        <v>4</v>
      </c>
      <c r="C87" s="97"/>
      <c r="D87" s="204" t="s">
        <v>2032</v>
      </c>
      <c r="E87" s="64" t="s">
        <v>2032</v>
      </c>
    </row>
    <row r="88" spans="2:5" hidden="1" x14ac:dyDescent="0.25">
      <c r="B88" s="341">
        <f>Inputs!$H$14</f>
        <v>4</v>
      </c>
      <c r="C88" s="97"/>
      <c r="D88" s="204" t="s">
        <v>2032</v>
      </c>
      <c r="E88" s="64" t="s">
        <v>2032</v>
      </c>
    </row>
    <row r="89" spans="2:5" hidden="1" x14ac:dyDescent="0.25">
      <c r="B89" s="341">
        <f>Inputs!$H$14</f>
        <v>4</v>
      </c>
      <c r="C89" s="97"/>
      <c r="D89" s="204" t="s">
        <v>2032</v>
      </c>
      <c r="E89" s="64" t="s">
        <v>2032</v>
      </c>
    </row>
    <row r="90" spans="2:5" hidden="1" x14ac:dyDescent="0.25">
      <c r="B90" s="341">
        <f>Inputs!$H$14</f>
        <v>4</v>
      </c>
      <c r="C90" s="97"/>
      <c r="D90" s="204" t="s">
        <v>2032</v>
      </c>
      <c r="E90" s="64" t="s">
        <v>2032</v>
      </c>
    </row>
    <row r="91" spans="2:5" hidden="1" x14ac:dyDescent="0.25">
      <c r="B91" s="341">
        <f>Inputs!$H$14</f>
        <v>4</v>
      </c>
      <c r="C91" s="97"/>
      <c r="D91" s="204" t="s">
        <v>2032</v>
      </c>
      <c r="E91" s="64" t="s">
        <v>2032</v>
      </c>
    </row>
    <row r="92" spans="2:5" hidden="1" x14ac:dyDescent="0.25">
      <c r="B92" s="341">
        <f>Inputs!$H$14</f>
        <v>4</v>
      </c>
      <c r="C92" s="98"/>
      <c r="D92" s="204" t="s">
        <v>2032</v>
      </c>
      <c r="E92" s="64" t="s">
        <v>2032</v>
      </c>
    </row>
    <row r="93" spans="2:5" hidden="1" x14ac:dyDescent="0.25">
      <c r="B93" s="341">
        <f>Inputs!$H$14</f>
        <v>4</v>
      </c>
      <c r="C93" s="97"/>
      <c r="D93" s="204" t="s">
        <v>2032</v>
      </c>
      <c r="E93" s="64" t="s">
        <v>2032</v>
      </c>
    </row>
    <row r="94" spans="2:5" hidden="1" x14ac:dyDescent="0.25">
      <c r="B94" s="341">
        <f>Inputs!$H$14</f>
        <v>4</v>
      </c>
      <c r="C94" s="97"/>
      <c r="D94" s="204" t="s">
        <v>2032</v>
      </c>
      <c r="E94" s="64" t="s">
        <v>2032</v>
      </c>
    </row>
    <row r="95" spans="2:5" hidden="1" x14ac:dyDescent="0.25">
      <c r="B95" s="341">
        <f>Inputs!$H$14</f>
        <v>4</v>
      </c>
      <c r="C95" s="97"/>
      <c r="D95" s="204" t="s">
        <v>2032</v>
      </c>
      <c r="E95" s="64" t="s">
        <v>2032</v>
      </c>
    </row>
    <row r="96" spans="2:5" hidden="1" x14ac:dyDescent="0.25">
      <c r="B96" s="341">
        <f>Inputs!$H$14</f>
        <v>4</v>
      </c>
      <c r="C96" s="97"/>
      <c r="D96" s="204" t="s">
        <v>2032</v>
      </c>
      <c r="E96" s="64" t="s">
        <v>2032</v>
      </c>
    </row>
    <row r="97" spans="1:5" x14ac:dyDescent="0.25">
      <c r="B97" s="341">
        <f>Inputs!$H$14</f>
        <v>4</v>
      </c>
      <c r="C97" s="97"/>
      <c r="D97" s="204" t="s">
        <v>2032</v>
      </c>
      <c r="E97" s="64" t="s">
        <v>2032</v>
      </c>
    </row>
    <row r="98" spans="1:5" x14ac:dyDescent="0.25">
      <c r="A98" s="10" t="s">
        <v>135</v>
      </c>
      <c r="B98" s="341"/>
      <c r="C98" s="67"/>
      <c r="D98" s="67"/>
      <c r="E98" s="66"/>
    </row>
    <row r="99" spans="1:5" x14ac:dyDescent="0.25">
      <c r="B99" s="341"/>
      <c r="C99" s="344" t="str">
        <f>"Gate "&amp;Inputs!H15&amp;" - "&amp;Inputs!G15</f>
        <v xml:space="preserve">Gate 5 - </v>
      </c>
      <c r="D99" s="344"/>
      <c r="E99" s="345" t="str">
        <f>_xlfn.IFNA(INDEX('Budgeted Resources'!$3:$3, MATCH(Inputs!H$15, 'Budgeted Resources'!$4:$4, 0)),"")</f>
        <v/>
      </c>
    </row>
    <row r="100" spans="1:5" x14ac:dyDescent="0.25">
      <c r="B100" s="341"/>
      <c r="C100" s="346" t="str">
        <f>"Description"</f>
        <v>Description</v>
      </c>
      <c r="D100" s="347" t="str">
        <f>$D$8</f>
        <v>Start Date</v>
      </c>
      <c r="E100" s="347" t="str">
        <f>$E$8</f>
        <v>Estimated Completion Date</v>
      </c>
    </row>
    <row r="101" spans="1:5" x14ac:dyDescent="0.25">
      <c r="B101" s="341">
        <f>Inputs!$H$15</f>
        <v>5</v>
      </c>
      <c r="C101" s="97"/>
      <c r="D101" s="204" t="s">
        <v>2032</v>
      </c>
      <c r="E101" s="64" t="s">
        <v>2032</v>
      </c>
    </row>
    <row r="102" spans="1:5" x14ac:dyDescent="0.25">
      <c r="B102" s="341">
        <f>Inputs!$H$15</f>
        <v>5</v>
      </c>
      <c r="C102" s="97"/>
      <c r="D102" s="204" t="s">
        <v>2032</v>
      </c>
      <c r="E102" s="64" t="s">
        <v>2032</v>
      </c>
    </row>
    <row r="103" spans="1:5" x14ac:dyDescent="0.25">
      <c r="B103" s="341">
        <f>Inputs!$H$15</f>
        <v>5</v>
      </c>
      <c r="C103" s="97"/>
      <c r="D103" s="204" t="s">
        <v>2032</v>
      </c>
      <c r="E103" s="64" t="s">
        <v>2032</v>
      </c>
    </row>
    <row r="104" spans="1:5" x14ac:dyDescent="0.25">
      <c r="B104" s="341">
        <f>Inputs!$H$15</f>
        <v>5</v>
      </c>
      <c r="C104" s="97"/>
      <c r="D104" s="204" t="s">
        <v>2032</v>
      </c>
      <c r="E104" s="64" t="s">
        <v>2032</v>
      </c>
    </row>
    <row r="105" spans="1:5" x14ac:dyDescent="0.25">
      <c r="B105" s="341">
        <f>Inputs!$H$15</f>
        <v>5</v>
      </c>
      <c r="C105" s="97"/>
      <c r="D105" s="204" t="s">
        <v>2032</v>
      </c>
      <c r="E105" s="64" t="s">
        <v>2032</v>
      </c>
    </row>
    <row r="106" spans="1:5" x14ac:dyDescent="0.25">
      <c r="B106" s="341">
        <f>Inputs!$H$15</f>
        <v>5</v>
      </c>
      <c r="C106" s="97"/>
      <c r="D106" s="204" t="s">
        <v>2032</v>
      </c>
      <c r="E106" s="64" t="s">
        <v>2032</v>
      </c>
    </row>
    <row r="107" spans="1:5" x14ac:dyDescent="0.25">
      <c r="B107" s="341">
        <f>Inputs!$H$15</f>
        <v>5</v>
      </c>
      <c r="C107" s="97"/>
      <c r="D107" s="204" t="s">
        <v>2032</v>
      </c>
      <c r="E107" s="64" t="s">
        <v>2032</v>
      </c>
    </row>
    <row r="108" spans="1:5" hidden="1" x14ac:dyDescent="0.25">
      <c r="B108" s="341">
        <f>Inputs!$H$15</f>
        <v>5</v>
      </c>
      <c r="C108" s="97"/>
      <c r="D108" s="204" t="s">
        <v>2032</v>
      </c>
      <c r="E108" s="64" t="s">
        <v>2032</v>
      </c>
    </row>
    <row r="109" spans="1:5" hidden="1" x14ac:dyDescent="0.25">
      <c r="B109" s="341">
        <f>Inputs!$H$15</f>
        <v>5</v>
      </c>
      <c r="C109" s="97"/>
      <c r="D109" s="204" t="s">
        <v>2032</v>
      </c>
      <c r="E109" s="64" t="s">
        <v>2032</v>
      </c>
    </row>
    <row r="110" spans="1:5" hidden="1" x14ac:dyDescent="0.25">
      <c r="B110" s="341">
        <f>Inputs!$H$15</f>
        <v>5</v>
      </c>
      <c r="C110" s="97"/>
      <c r="D110" s="204" t="s">
        <v>2032</v>
      </c>
      <c r="E110" s="64" t="s">
        <v>2032</v>
      </c>
    </row>
    <row r="111" spans="1:5" hidden="1" x14ac:dyDescent="0.25">
      <c r="B111" s="341">
        <f>Inputs!$H$15</f>
        <v>5</v>
      </c>
      <c r="C111" s="97"/>
      <c r="D111" s="204" t="s">
        <v>2032</v>
      </c>
      <c r="E111" s="64" t="s">
        <v>2032</v>
      </c>
    </row>
    <row r="112" spans="1:5" hidden="1" x14ac:dyDescent="0.25">
      <c r="B112" s="341">
        <f>Inputs!$H$15</f>
        <v>5</v>
      </c>
      <c r="C112" s="97"/>
      <c r="D112" s="204" t="s">
        <v>2032</v>
      </c>
      <c r="E112" s="64" t="s">
        <v>2032</v>
      </c>
    </row>
    <row r="113" spans="1:5" hidden="1" x14ac:dyDescent="0.25">
      <c r="B113" s="341">
        <f>Inputs!$H$15</f>
        <v>5</v>
      </c>
      <c r="C113" s="97"/>
      <c r="D113" s="204" t="s">
        <v>2032</v>
      </c>
      <c r="E113" s="64" t="s">
        <v>2032</v>
      </c>
    </row>
    <row r="114" spans="1:5" hidden="1" x14ac:dyDescent="0.25">
      <c r="B114" s="341">
        <f>Inputs!$H$15</f>
        <v>5</v>
      </c>
      <c r="C114" s="97"/>
      <c r="D114" s="204" t="s">
        <v>2032</v>
      </c>
      <c r="E114" s="64" t="s">
        <v>2032</v>
      </c>
    </row>
    <row r="115" spans="1:5" hidden="1" x14ac:dyDescent="0.25">
      <c r="B115" s="341">
        <f>Inputs!$H$15</f>
        <v>5</v>
      </c>
      <c r="C115" s="98"/>
      <c r="D115" s="204" t="s">
        <v>2032</v>
      </c>
      <c r="E115" s="64" t="s">
        <v>2032</v>
      </c>
    </row>
    <row r="116" spans="1:5" hidden="1" x14ac:dyDescent="0.25">
      <c r="B116" s="341">
        <f>Inputs!$H$15</f>
        <v>5</v>
      </c>
      <c r="C116" s="97"/>
      <c r="D116" s="204" t="s">
        <v>2032</v>
      </c>
      <c r="E116" s="64" t="s">
        <v>2032</v>
      </c>
    </row>
    <row r="117" spans="1:5" hidden="1" x14ac:dyDescent="0.25">
      <c r="B117" s="341">
        <f>Inputs!$H$15</f>
        <v>5</v>
      </c>
      <c r="C117" s="97"/>
      <c r="D117" s="204" t="s">
        <v>2032</v>
      </c>
      <c r="E117" s="64" t="s">
        <v>2032</v>
      </c>
    </row>
    <row r="118" spans="1:5" hidden="1" x14ac:dyDescent="0.25">
      <c r="B118" s="341">
        <f>Inputs!$H$15</f>
        <v>5</v>
      </c>
      <c r="C118" s="97"/>
      <c r="D118" s="204" t="s">
        <v>2032</v>
      </c>
      <c r="E118" s="64" t="s">
        <v>2032</v>
      </c>
    </row>
    <row r="119" spans="1:5" hidden="1" x14ac:dyDescent="0.25">
      <c r="B119" s="341">
        <f>Inputs!$H$15</f>
        <v>5</v>
      </c>
      <c r="C119" s="97"/>
      <c r="D119" s="204" t="s">
        <v>2032</v>
      </c>
      <c r="E119" s="64" t="s">
        <v>2032</v>
      </c>
    </row>
    <row r="120" spans="1:5" x14ac:dyDescent="0.25">
      <c r="B120" s="341">
        <f>Inputs!$H$15</f>
        <v>5</v>
      </c>
      <c r="C120" s="97"/>
      <c r="D120" s="204" t="s">
        <v>2032</v>
      </c>
      <c r="E120" s="64" t="s">
        <v>2032</v>
      </c>
    </row>
    <row r="121" spans="1:5" x14ac:dyDescent="0.25">
      <c r="A121" s="10" t="s">
        <v>135</v>
      </c>
      <c r="B121" s="341"/>
      <c r="C121" s="67"/>
      <c r="D121" s="67"/>
      <c r="E121" s="66"/>
    </row>
    <row r="122" spans="1:5" x14ac:dyDescent="0.25">
      <c r="B122" s="341"/>
      <c r="C122" s="344" t="str">
        <f>"Gate "&amp;Inputs!H16&amp;" - "&amp;Inputs!G16</f>
        <v xml:space="preserve">Gate 6 - </v>
      </c>
      <c r="D122" s="344"/>
      <c r="E122" s="345" t="str">
        <f>_xlfn.IFNA(INDEX('Budgeted Resources'!$3:$3, MATCH(Inputs!H$16, 'Budgeted Resources'!$4:$4, 0)),"")</f>
        <v/>
      </c>
    </row>
    <row r="123" spans="1:5" x14ac:dyDescent="0.25">
      <c r="B123" s="341"/>
      <c r="C123" s="346" t="str">
        <f>"Description"</f>
        <v>Description</v>
      </c>
      <c r="D123" s="347" t="str">
        <f>$D$8</f>
        <v>Start Date</v>
      </c>
      <c r="E123" s="347" t="str">
        <f>$E$8</f>
        <v>Estimated Completion Date</v>
      </c>
    </row>
    <row r="124" spans="1:5" x14ac:dyDescent="0.25">
      <c r="B124" s="341">
        <f>Inputs!$H$16</f>
        <v>6</v>
      </c>
      <c r="C124" s="97"/>
      <c r="D124" s="204" t="s">
        <v>2032</v>
      </c>
      <c r="E124" s="64" t="s">
        <v>2032</v>
      </c>
    </row>
    <row r="125" spans="1:5" x14ac:dyDescent="0.25">
      <c r="B125" s="341">
        <f>Inputs!$H$16</f>
        <v>6</v>
      </c>
      <c r="C125" s="97"/>
      <c r="D125" s="204" t="s">
        <v>2032</v>
      </c>
      <c r="E125" s="64" t="s">
        <v>2032</v>
      </c>
    </row>
    <row r="126" spans="1:5" x14ac:dyDescent="0.25">
      <c r="B126" s="341">
        <f>Inputs!$H$16</f>
        <v>6</v>
      </c>
      <c r="C126" s="97"/>
      <c r="D126" s="204" t="s">
        <v>2032</v>
      </c>
      <c r="E126" s="64" t="s">
        <v>2032</v>
      </c>
    </row>
    <row r="127" spans="1:5" x14ac:dyDescent="0.25">
      <c r="B127" s="341">
        <f>Inputs!$H$16</f>
        <v>6</v>
      </c>
      <c r="C127" s="97"/>
      <c r="D127" s="204" t="s">
        <v>2032</v>
      </c>
      <c r="E127" s="64" t="s">
        <v>2032</v>
      </c>
    </row>
    <row r="128" spans="1:5" x14ac:dyDescent="0.25">
      <c r="B128" s="341">
        <f>Inputs!$H$16</f>
        <v>6</v>
      </c>
      <c r="C128" s="97"/>
      <c r="D128" s="204" t="s">
        <v>2032</v>
      </c>
      <c r="E128" s="64" t="s">
        <v>2032</v>
      </c>
    </row>
    <row r="129" spans="1:5" x14ac:dyDescent="0.25">
      <c r="B129" s="341">
        <f>Inputs!$H$16</f>
        <v>6</v>
      </c>
      <c r="C129" s="97"/>
      <c r="D129" s="204" t="s">
        <v>2032</v>
      </c>
      <c r="E129" s="64" t="s">
        <v>2032</v>
      </c>
    </row>
    <row r="130" spans="1:5" x14ac:dyDescent="0.25">
      <c r="B130" s="341">
        <f>Inputs!$H$16</f>
        <v>6</v>
      </c>
      <c r="C130" s="97"/>
      <c r="D130" s="204" t="s">
        <v>2032</v>
      </c>
      <c r="E130" s="64" t="s">
        <v>2032</v>
      </c>
    </row>
    <row r="131" spans="1:5" hidden="1" x14ac:dyDescent="0.25">
      <c r="B131" s="341">
        <f>Inputs!$H$16</f>
        <v>6</v>
      </c>
      <c r="C131" s="97"/>
      <c r="D131" s="204" t="s">
        <v>2032</v>
      </c>
      <c r="E131" s="64" t="s">
        <v>2032</v>
      </c>
    </row>
    <row r="132" spans="1:5" hidden="1" x14ac:dyDescent="0.25">
      <c r="B132" s="341">
        <f>Inputs!$H$16</f>
        <v>6</v>
      </c>
      <c r="C132" s="97"/>
      <c r="D132" s="204" t="s">
        <v>2032</v>
      </c>
      <c r="E132" s="64" t="s">
        <v>2032</v>
      </c>
    </row>
    <row r="133" spans="1:5" hidden="1" x14ac:dyDescent="0.25">
      <c r="B133" s="341">
        <f>Inputs!$H$16</f>
        <v>6</v>
      </c>
      <c r="C133" s="97"/>
      <c r="D133" s="204" t="s">
        <v>2032</v>
      </c>
      <c r="E133" s="64" t="s">
        <v>2032</v>
      </c>
    </row>
    <row r="134" spans="1:5" hidden="1" x14ac:dyDescent="0.25">
      <c r="B134" s="341">
        <f>Inputs!$H$16</f>
        <v>6</v>
      </c>
      <c r="C134" s="97"/>
      <c r="D134" s="204" t="s">
        <v>2032</v>
      </c>
      <c r="E134" s="64" t="s">
        <v>2032</v>
      </c>
    </row>
    <row r="135" spans="1:5" hidden="1" x14ac:dyDescent="0.25">
      <c r="B135" s="341">
        <f>Inputs!$H$16</f>
        <v>6</v>
      </c>
      <c r="C135" s="97"/>
      <c r="D135" s="204" t="s">
        <v>2032</v>
      </c>
      <c r="E135" s="64" t="s">
        <v>2032</v>
      </c>
    </row>
    <row r="136" spans="1:5" hidden="1" x14ac:dyDescent="0.25">
      <c r="B136" s="341">
        <f>Inputs!$H$16</f>
        <v>6</v>
      </c>
      <c r="C136" s="97"/>
      <c r="D136" s="204" t="s">
        <v>2032</v>
      </c>
      <c r="E136" s="64" t="s">
        <v>2032</v>
      </c>
    </row>
    <row r="137" spans="1:5" hidden="1" x14ac:dyDescent="0.25">
      <c r="B137" s="341">
        <f>Inputs!$H$16</f>
        <v>6</v>
      </c>
      <c r="C137" s="97"/>
      <c r="D137" s="204" t="s">
        <v>2032</v>
      </c>
      <c r="E137" s="64" t="s">
        <v>2032</v>
      </c>
    </row>
    <row r="138" spans="1:5" hidden="1" x14ac:dyDescent="0.25">
      <c r="B138" s="341">
        <f>Inputs!$H$16</f>
        <v>6</v>
      </c>
      <c r="C138" s="98"/>
      <c r="D138" s="204" t="s">
        <v>2032</v>
      </c>
      <c r="E138" s="64" t="s">
        <v>2032</v>
      </c>
    </row>
    <row r="139" spans="1:5" hidden="1" x14ac:dyDescent="0.25">
      <c r="B139" s="341">
        <f>Inputs!$H$16</f>
        <v>6</v>
      </c>
      <c r="C139" s="97"/>
      <c r="D139" s="204" t="s">
        <v>2032</v>
      </c>
      <c r="E139" s="64" t="s">
        <v>2032</v>
      </c>
    </row>
    <row r="140" spans="1:5" hidden="1" x14ac:dyDescent="0.25">
      <c r="B140" s="341">
        <f>Inputs!$H$16</f>
        <v>6</v>
      </c>
      <c r="C140" s="97"/>
      <c r="D140" s="204" t="s">
        <v>2032</v>
      </c>
      <c r="E140" s="64" t="s">
        <v>2032</v>
      </c>
    </row>
    <row r="141" spans="1:5" hidden="1" x14ac:dyDescent="0.25">
      <c r="B141" s="341">
        <f>Inputs!$H$16</f>
        <v>6</v>
      </c>
      <c r="C141" s="97"/>
      <c r="D141" s="204" t="s">
        <v>2032</v>
      </c>
      <c r="E141" s="64" t="s">
        <v>2032</v>
      </c>
    </row>
    <row r="142" spans="1:5" hidden="1" x14ac:dyDescent="0.25">
      <c r="B142" s="341">
        <f>Inputs!$H$16</f>
        <v>6</v>
      </c>
      <c r="C142" s="97"/>
      <c r="D142" s="204" t="s">
        <v>2032</v>
      </c>
      <c r="E142" s="64" t="s">
        <v>2032</v>
      </c>
    </row>
    <row r="143" spans="1:5" x14ac:dyDescent="0.25">
      <c r="B143" s="341">
        <f>Inputs!$H$16</f>
        <v>6</v>
      </c>
      <c r="C143" s="97"/>
      <c r="D143" s="204" t="s">
        <v>2032</v>
      </c>
      <c r="E143" s="64" t="s">
        <v>2032</v>
      </c>
    </row>
    <row r="144" spans="1:5" x14ac:dyDescent="0.25">
      <c r="A144" s="10" t="s">
        <v>135</v>
      </c>
      <c r="B144" s="341"/>
      <c r="C144" s="67"/>
      <c r="D144" s="67"/>
      <c r="E144" s="66"/>
    </row>
    <row r="145" spans="2:5" x14ac:dyDescent="0.25">
      <c r="B145" s="341"/>
      <c r="C145" s="344" t="str">
        <f>"Gate "&amp;Inputs!H17&amp;" - "&amp;Inputs!G17</f>
        <v xml:space="preserve">Gate 7 - </v>
      </c>
      <c r="D145" s="344"/>
      <c r="E145" s="345" t="str">
        <f>_xlfn.IFNA(INDEX('Budgeted Resources'!$3:$3, MATCH(Inputs!H$17, 'Budgeted Resources'!$4:$4, 0)),"")</f>
        <v/>
      </c>
    </row>
    <row r="146" spans="2:5" x14ac:dyDescent="0.25">
      <c r="B146" s="341"/>
      <c r="C146" s="346" t="str">
        <f>"Description"</f>
        <v>Description</v>
      </c>
      <c r="D146" s="347" t="str">
        <f>$D$8</f>
        <v>Start Date</v>
      </c>
      <c r="E146" s="347" t="str">
        <f>$E$8</f>
        <v>Estimated Completion Date</v>
      </c>
    </row>
    <row r="147" spans="2:5" x14ac:dyDescent="0.25">
      <c r="B147" s="341">
        <f>Inputs!$H$17</f>
        <v>7</v>
      </c>
      <c r="C147" s="97"/>
      <c r="D147" s="204" t="s">
        <v>2032</v>
      </c>
      <c r="E147" s="64" t="s">
        <v>2032</v>
      </c>
    </row>
    <row r="148" spans="2:5" x14ac:dyDescent="0.25">
      <c r="B148" s="341">
        <f>Inputs!$H$17</f>
        <v>7</v>
      </c>
      <c r="C148" s="97"/>
      <c r="D148" s="204" t="s">
        <v>2032</v>
      </c>
      <c r="E148" s="64" t="s">
        <v>2032</v>
      </c>
    </row>
    <row r="149" spans="2:5" x14ac:dyDescent="0.25">
      <c r="B149" s="341">
        <f>Inputs!$H$17</f>
        <v>7</v>
      </c>
      <c r="C149" s="97"/>
      <c r="D149" s="204" t="s">
        <v>2032</v>
      </c>
      <c r="E149" s="64" t="s">
        <v>2032</v>
      </c>
    </row>
    <row r="150" spans="2:5" x14ac:dyDescent="0.25">
      <c r="B150" s="341">
        <f>Inputs!$H$17</f>
        <v>7</v>
      </c>
      <c r="C150" s="97"/>
      <c r="D150" s="204" t="s">
        <v>2032</v>
      </c>
      <c r="E150" s="64" t="s">
        <v>2032</v>
      </c>
    </row>
    <row r="151" spans="2:5" x14ac:dyDescent="0.25">
      <c r="B151" s="341">
        <f>Inputs!$H$17</f>
        <v>7</v>
      </c>
      <c r="C151" s="97"/>
      <c r="D151" s="204" t="s">
        <v>2032</v>
      </c>
      <c r="E151" s="64" t="s">
        <v>2032</v>
      </c>
    </row>
    <row r="152" spans="2:5" x14ac:dyDescent="0.25">
      <c r="B152" s="341">
        <f>Inputs!$H$17</f>
        <v>7</v>
      </c>
      <c r="C152" s="97"/>
      <c r="D152" s="204" t="s">
        <v>2032</v>
      </c>
      <c r="E152" s="64" t="s">
        <v>2032</v>
      </c>
    </row>
    <row r="153" spans="2:5" x14ac:dyDescent="0.25">
      <c r="B153" s="341">
        <f>Inputs!$H$17</f>
        <v>7</v>
      </c>
      <c r="C153" s="97"/>
      <c r="D153" s="204" t="s">
        <v>2032</v>
      </c>
      <c r="E153" s="64" t="s">
        <v>2032</v>
      </c>
    </row>
    <row r="154" spans="2:5" hidden="1" x14ac:dyDescent="0.25">
      <c r="B154" s="341">
        <f>Inputs!$H$17</f>
        <v>7</v>
      </c>
      <c r="C154" s="97"/>
      <c r="D154" s="204" t="s">
        <v>2032</v>
      </c>
      <c r="E154" s="64" t="s">
        <v>2032</v>
      </c>
    </row>
    <row r="155" spans="2:5" hidden="1" x14ac:dyDescent="0.25">
      <c r="B155" s="341">
        <f>Inputs!$H$17</f>
        <v>7</v>
      </c>
      <c r="C155" s="97"/>
      <c r="D155" s="204" t="s">
        <v>2032</v>
      </c>
      <c r="E155" s="64" t="s">
        <v>2032</v>
      </c>
    </row>
    <row r="156" spans="2:5" hidden="1" x14ac:dyDescent="0.25">
      <c r="B156" s="341">
        <f>Inputs!$H$17</f>
        <v>7</v>
      </c>
      <c r="C156" s="97"/>
      <c r="D156" s="204" t="s">
        <v>2032</v>
      </c>
      <c r="E156" s="64" t="s">
        <v>2032</v>
      </c>
    </row>
    <row r="157" spans="2:5" hidden="1" x14ac:dyDescent="0.25">
      <c r="B157" s="341">
        <f>Inputs!$H$17</f>
        <v>7</v>
      </c>
      <c r="C157" s="97"/>
      <c r="D157" s="204" t="s">
        <v>2032</v>
      </c>
      <c r="E157" s="64" t="s">
        <v>2032</v>
      </c>
    </row>
    <row r="158" spans="2:5" hidden="1" x14ac:dyDescent="0.25">
      <c r="B158" s="341">
        <f>Inputs!$H$17</f>
        <v>7</v>
      </c>
      <c r="C158" s="97"/>
      <c r="D158" s="204" t="s">
        <v>2032</v>
      </c>
      <c r="E158" s="64" t="s">
        <v>2032</v>
      </c>
    </row>
    <row r="159" spans="2:5" hidden="1" x14ac:dyDescent="0.25">
      <c r="B159" s="341">
        <f>Inputs!$H$17</f>
        <v>7</v>
      </c>
      <c r="C159" s="97"/>
      <c r="D159" s="204" t="s">
        <v>2032</v>
      </c>
      <c r="E159" s="64" t="s">
        <v>2032</v>
      </c>
    </row>
    <row r="160" spans="2:5" hidden="1" x14ac:dyDescent="0.25">
      <c r="B160" s="341">
        <f>Inputs!$H$17</f>
        <v>7</v>
      </c>
      <c r="C160" s="97"/>
      <c r="D160" s="204" t="s">
        <v>2032</v>
      </c>
      <c r="E160" s="64" t="s">
        <v>2032</v>
      </c>
    </row>
    <row r="161" spans="1:5" hidden="1" x14ac:dyDescent="0.25">
      <c r="B161" s="341">
        <f>Inputs!$H$17</f>
        <v>7</v>
      </c>
      <c r="C161" s="98"/>
      <c r="D161" s="204" t="s">
        <v>2032</v>
      </c>
      <c r="E161" s="64" t="s">
        <v>2032</v>
      </c>
    </row>
    <row r="162" spans="1:5" hidden="1" x14ac:dyDescent="0.25">
      <c r="B162" s="341">
        <f>Inputs!$H$17</f>
        <v>7</v>
      </c>
      <c r="C162" s="97"/>
      <c r="D162" s="204" t="s">
        <v>2032</v>
      </c>
      <c r="E162" s="64" t="s">
        <v>2032</v>
      </c>
    </row>
    <row r="163" spans="1:5" hidden="1" x14ac:dyDescent="0.25">
      <c r="B163" s="341">
        <f>Inputs!$H$17</f>
        <v>7</v>
      </c>
      <c r="C163" s="97"/>
      <c r="D163" s="204" t="s">
        <v>2032</v>
      </c>
      <c r="E163" s="64" t="s">
        <v>2032</v>
      </c>
    </row>
    <row r="164" spans="1:5" hidden="1" x14ac:dyDescent="0.25">
      <c r="B164" s="341">
        <f>Inputs!$H$17</f>
        <v>7</v>
      </c>
      <c r="C164" s="97"/>
      <c r="D164" s="204" t="s">
        <v>2032</v>
      </c>
      <c r="E164" s="64" t="s">
        <v>2032</v>
      </c>
    </row>
    <row r="165" spans="1:5" hidden="1" x14ac:dyDescent="0.25">
      <c r="B165" s="341">
        <f>Inputs!$H$17</f>
        <v>7</v>
      </c>
      <c r="C165" s="97"/>
      <c r="D165" s="204" t="s">
        <v>2032</v>
      </c>
      <c r="E165" s="64" t="s">
        <v>2032</v>
      </c>
    </row>
    <row r="166" spans="1:5" x14ac:dyDescent="0.25">
      <c r="B166" s="341">
        <f>Inputs!$H$17</f>
        <v>7</v>
      </c>
      <c r="C166" s="97"/>
      <c r="D166" s="204" t="s">
        <v>2032</v>
      </c>
      <c r="E166" s="64" t="s">
        <v>2032</v>
      </c>
    </row>
    <row r="167" spans="1:5" x14ac:dyDescent="0.25">
      <c r="A167" s="10" t="s">
        <v>135</v>
      </c>
      <c r="B167" s="341"/>
      <c r="C167" s="67"/>
      <c r="D167" s="67"/>
      <c r="E167" s="66"/>
    </row>
    <row r="168" spans="1:5" x14ac:dyDescent="0.25">
      <c r="B168" s="341"/>
      <c r="C168" s="344" t="str">
        <f>"Gate "&amp;Inputs!H18&amp;" - "&amp;Inputs!G18</f>
        <v xml:space="preserve">Gate 8 - </v>
      </c>
      <c r="D168" s="344"/>
      <c r="E168" s="345" t="str">
        <f>_xlfn.IFNA(INDEX('Budgeted Resources'!$3:$3, MATCH(Inputs!H$18, 'Budgeted Resources'!$4:$4, 0)),"")</f>
        <v/>
      </c>
    </row>
    <row r="169" spans="1:5" x14ac:dyDescent="0.25">
      <c r="B169" s="341"/>
      <c r="C169" s="346" t="str">
        <f>"Description"</f>
        <v>Description</v>
      </c>
      <c r="D169" s="347" t="str">
        <f>$D$8</f>
        <v>Start Date</v>
      </c>
      <c r="E169" s="347" t="str">
        <f>$E$8</f>
        <v>Estimated Completion Date</v>
      </c>
    </row>
    <row r="170" spans="1:5" x14ac:dyDescent="0.25">
      <c r="B170" s="341">
        <f>Inputs!$H$18</f>
        <v>8</v>
      </c>
      <c r="C170" s="97"/>
      <c r="D170" s="204" t="s">
        <v>2032</v>
      </c>
      <c r="E170" s="64" t="s">
        <v>2032</v>
      </c>
    </row>
    <row r="171" spans="1:5" x14ac:dyDescent="0.25">
      <c r="B171" s="341">
        <f>Inputs!$H$18</f>
        <v>8</v>
      </c>
      <c r="C171" s="97"/>
      <c r="D171" s="204" t="s">
        <v>2032</v>
      </c>
      <c r="E171" s="64" t="s">
        <v>2032</v>
      </c>
    </row>
    <row r="172" spans="1:5" x14ac:dyDescent="0.25">
      <c r="B172" s="341">
        <f>Inputs!$H$18</f>
        <v>8</v>
      </c>
      <c r="C172" s="97"/>
      <c r="D172" s="204" t="s">
        <v>2032</v>
      </c>
      <c r="E172" s="64" t="s">
        <v>2032</v>
      </c>
    </row>
    <row r="173" spans="1:5" x14ac:dyDescent="0.25">
      <c r="B173" s="341">
        <f>Inputs!$H$18</f>
        <v>8</v>
      </c>
      <c r="C173" s="97"/>
      <c r="D173" s="204" t="s">
        <v>2032</v>
      </c>
      <c r="E173" s="64" t="s">
        <v>2032</v>
      </c>
    </row>
    <row r="174" spans="1:5" x14ac:dyDescent="0.25">
      <c r="B174" s="341">
        <f>Inputs!$H$18</f>
        <v>8</v>
      </c>
      <c r="C174" s="97"/>
      <c r="D174" s="204" t="s">
        <v>2032</v>
      </c>
      <c r="E174" s="64" t="s">
        <v>2032</v>
      </c>
    </row>
    <row r="175" spans="1:5" x14ac:dyDescent="0.25">
      <c r="B175" s="341">
        <f>Inputs!$H$18</f>
        <v>8</v>
      </c>
      <c r="C175" s="97"/>
      <c r="D175" s="204" t="s">
        <v>2032</v>
      </c>
      <c r="E175" s="64" t="s">
        <v>2032</v>
      </c>
    </row>
    <row r="176" spans="1:5" x14ac:dyDescent="0.25">
      <c r="B176" s="341">
        <f>Inputs!$H$18</f>
        <v>8</v>
      </c>
      <c r="C176" s="97"/>
      <c r="D176" s="204" t="s">
        <v>2032</v>
      </c>
      <c r="E176" s="64" t="s">
        <v>2032</v>
      </c>
    </row>
    <row r="177" spans="1:5" hidden="1" x14ac:dyDescent="0.25">
      <c r="B177" s="341">
        <f>Inputs!$H$18</f>
        <v>8</v>
      </c>
      <c r="C177" s="97"/>
      <c r="D177" s="204" t="s">
        <v>2032</v>
      </c>
      <c r="E177" s="64" t="s">
        <v>2032</v>
      </c>
    </row>
    <row r="178" spans="1:5" hidden="1" x14ac:dyDescent="0.25">
      <c r="B178" s="341">
        <f>Inputs!$H$18</f>
        <v>8</v>
      </c>
      <c r="C178" s="97"/>
      <c r="D178" s="204" t="s">
        <v>2032</v>
      </c>
      <c r="E178" s="64" t="s">
        <v>2032</v>
      </c>
    </row>
    <row r="179" spans="1:5" hidden="1" x14ac:dyDescent="0.25">
      <c r="B179" s="341">
        <f>Inputs!$H$18</f>
        <v>8</v>
      </c>
      <c r="C179" s="97"/>
      <c r="D179" s="204" t="s">
        <v>2032</v>
      </c>
      <c r="E179" s="64" t="s">
        <v>2032</v>
      </c>
    </row>
    <row r="180" spans="1:5" hidden="1" x14ac:dyDescent="0.25">
      <c r="B180" s="341">
        <f>Inputs!$H$18</f>
        <v>8</v>
      </c>
      <c r="C180" s="97"/>
      <c r="D180" s="204" t="s">
        <v>2032</v>
      </c>
      <c r="E180" s="64" t="s">
        <v>2032</v>
      </c>
    </row>
    <row r="181" spans="1:5" hidden="1" x14ac:dyDescent="0.25">
      <c r="B181" s="341">
        <f>Inputs!$H$18</f>
        <v>8</v>
      </c>
      <c r="C181" s="97"/>
      <c r="D181" s="204" t="s">
        <v>2032</v>
      </c>
      <c r="E181" s="64" t="s">
        <v>2032</v>
      </c>
    </row>
    <row r="182" spans="1:5" hidden="1" x14ac:dyDescent="0.25">
      <c r="B182" s="341">
        <f>Inputs!$H$18</f>
        <v>8</v>
      </c>
      <c r="C182" s="97"/>
      <c r="D182" s="204" t="s">
        <v>2032</v>
      </c>
      <c r="E182" s="64" t="s">
        <v>2032</v>
      </c>
    </row>
    <row r="183" spans="1:5" hidden="1" x14ac:dyDescent="0.25">
      <c r="B183" s="341">
        <f>Inputs!$H$18</f>
        <v>8</v>
      </c>
      <c r="C183" s="97"/>
      <c r="D183" s="204" t="s">
        <v>2032</v>
      </c>
      <c r="E183" s="64" t="s">
        <v>2032</v>
      </c>
    </row>
    <row r="184" spans="1:5" hidden="1" x14ac:dyDescent="0.25">
      <c r="B184" s="341">
        <f>Inputs!$H$18</f>
        <v>8</v>
      </c>
      <c r="C184" s="98"/>
      <c r="D184" s="204" t="s">
        <v>2032</v>
      </c>
      <c r="E184" s="64" t="s">
        <v>2032</v>
      </c>
    </row>
    <row r="185" spans="1:5" hidden="1" x14ac:dyDescent="0.25">
      <c r="B185" s="341">
        <f>Inputs!$H$18</f>
        <v>8</v>
      </c>
      <c r="C185" s="97"/>
      <c r="D185" s="204" t="s">
        <v>2032</v>
      </c>
      <c r="E185" s="64" t="s">
        <v>2032</v>
      </c>
    </row>
    <row r="186" spans="1:5" hidden="1" x14ac:dyDescent="0.25">
      <c r="B186" s="341">
        <f>Inputs!$H$18</f>
        <v>8</v>
      </c>
      <c r="C186" s="97"/>
      <c r="D186" s="204" t="s">
        <v>2032</v>
      </c>
      <c r="E186" s="64" t="s">
        <v>2032</v>
      </c>
    </row>
    <row r="187" spans="1:5" hidden="1" x14ac:dyDescent="0.25">
      <c r="B187" s="341">
        <f>Inputs!$H$18</f>
        <v>8</v>
      </c>
      <c r="C187" s="97"/>
      <c r="D187" s="204" t="s">
        <v>2032</v>
      </c>
      <c r="E187" s="64" t="s">
        <v>2032</v>
      </c>
    </row>
    <row r="188" spans="1:5" hidden="1" x14ac:dyDescent="0.25">
      <c r="B188" s="341">
        <f>Inputs!$H$18</f>
        <v>8</v>
      </c>
      <c r="C188" s="97"/>
      <c r="D188" s="204" t="s">
        <v>2032</v>
      </c>
      <c r="E188" s="64" t="s">
        <v>2032</v>
      </c>
    </row>
    <row r="189" spans="1:5" x14ac:dyDescent="0.25">
      <c r="B189" s="341">
        <f>Inputs!$H$18</f>
        <v>8</v>
      </c>
      <c r="C189" s="97"/>
      <c r="D189" s="204" t="s">
        <v>2032</v>
      </c>
      <c r="E189" s="64" t="s">
        <v>2032</v>
      </c>
    </row>
    <row r="190" spans="1:5" x14ac:dyDescent="0.25">
      <c r="A190" s="10" t="s">
        <v>135</v>
      </c>
      <c r="B190" s="111"/>
      <c r="C190" s="67"/>
      <c r="D190" s="67"/>
      <c r="E190" s="66"/>
    </row>
    <row r="191" spans="1:5" x14ac:dyDescent="0.25">
      <c r="C191" s="113"/>
      <c r="D191" s="113"/>
      <c r="E191" s="114"/>
    </row>
    <row r="192" spans="1:5" x14ac:dyDescent="0.25">
      <c r="C192" s="153" t="s">
        <v>90</v>
      </c>
      <c r="D192" s="153"/>
      <c r="E192" s="114"/>
    </row>
    <row r="193" spans="5:5" x14ac:dyDescent="0.25">
      <c r="E193" s="114"/>
    </row>
  </sheetData>
  <sheetProtection algorithmName="SHA-512" hashValue="5qxkhYPLVjomYUKbFkeXovRdMnCa2+WF1k3MqXhEyL9/5q/cO86KFNPi0HvqnZ27cj4XxHcxkOkmTb8yyhJ+Lw==" saltValue="UXRm7JVHejcficC2khbiCQ==" spinCount="100000" sheet="1" objects="1" scenarios="1" formatCells="0" formatColumns="0" formatRows="0"/>
  <mergeCells count="2">
    <mergeCell ref="C4:E4"/>
    <mergeCell ref="D1:E2"/>
  </mergeCells>
  <hyperlinks>
    <hyperlink ref="C192" location="Inputs!A1" display="Back to Table of Contents" xr:uid="{3CB9C518-0C87-481A-989E-D5CF777E5A5A}"/>
  </hyperlinks>
  <pageMargins left="0.7" right="0.7" top="0.75" bottom="0.75" header="0.3" footer="0.3"/>
  <pageSetup paperSize="5" scale="72" fitToHeight="0" orientation="portrait" r:id="rId1"/>
  <headerFooter>
    <oddFooter>&amp;L&amp;F&amp;C&amp;A&amp;RPrinted: &amp;D</oddFooter>
  </headerFooter>
  <colBreaks count="1" manualBreakCount="1">
    <brk id="13" max="1048575" man="1"/>
  </colBreaks>
  <extLst>
    <ext xmlns:x14="http://schemas.microsoft.com/office/spreadsheetml/2009/9/main" uri="{78C0D931-6437-407d-A8EE-F0AAD7539E65}">
      <x14:conditionalFormattings>
        <x14:conditionalFormatting xmlns:xm="http://schemas.microsoft.com/office/excel/2006/main">
          <x14:cfRule type="expression" priority="1" id="{C5D3A1B7-9A34-4F41-B111-2B4FA6838271}">
            <xm:f>AND(OR($D9&lt;Inputs!$D$8,$D9&gt;Inputs!$D$9,$D9&gt;$E9),$D9&lt;&gt;"",$D9&lt;&gt;"mm/dd/yyyy")</xm:f>
            <x14:dxf>
              <font>
                <b/>
                <i val="0"/>
              </font>
              <fill>
                <patternFill>
                  <bgColor theme="5" tint="0.59996337778862885"/>
                </patternFill>
              </fill>
            </x14:dxf>
          </x14:cfRule>
          <xm:sqref>D9:D28 D32:D51 D55:D74 D78:D97 D101:D120 D124:D143 D147:D166 D170:D189</xm:sqref>
        </x14:conditionalFormatting>
        <x14:conditionalFormatting xmlns:xm="http://schemas.microsoft.com/office/excel/2006/main">
          <x14:cfRule type="expression" priority="14" id="{00000000-000E-0000-0900-00000D000000}">
            <xm:f>AND(OR($E9&lt;$E$7,$E9&gt;=$E$30,$E9&gt;Inputs!$D$9,$E9&lt;Inputs!$D$8),$E9&lt;&gt;"",$E9&lt;&gt;"mm/dd/yyyy")</xm:f>
            <x14:dxf>
              <font>
                <b/>
                <i val="0"/>
              </font>
              <fill>
                <patternFill>
                  <bgColor theme="5" tint="0.39994506668294322"/>
                </patternFill>
              </fill>
            </x14:dxf>
          </x14:cfRule>
          <xm:sqref>E9:E28</xm:sqref>
        </x14:conditionalFormatting>
        <x14:conditionalFormatting xmlns:xm="http://schemas.microsoft.com/office/excel/2006/main">
          <x14:cfRule type="expression" priority="12" id="{00000000-000E-0000-0900-00000B000000}">
            <xm:f>AND(OR($E32&lt;$E$30,$E32&gt;=$E$53,$E32&gt;Inputs!$D$9,$E32&lt;Inputs!$D$8),$E32&lt;&gt;"",$E32&lt;&gt;"mm/dd/yyyy")</xm:f>
            <x14:dxf>
              <font>
                <b/>
                <i val="0"/>
              </font>
              <fill>
                <patternFill>
                  <bgColor theme="5" tint="0.39994506668294322"/>
                </patternFill>
              </fill>
            </x14:dxf>
          </x14:cfRule>
          <xm:sqref>E32:E51</xm:sqref>
        </x14:conditionalFormatting>
        <x14:conditionalFormatting xmlns:xm="http://schemas.microsoft.com/office/excel/2006/main">
          <x14:cfRule type="expression" priority="11" id="{00000000-000E-0000-0900-00000A000000}">
            <xm:f>AND(OR($E55&lt;$E$53,$E55&gt;=$E$76,$E55&gt;Inputs!$D$9,$E55&lt;Inputs!$D$8),$E55&lt;&gt;"",$E55&lt;&gt;"mm/dd/yyyy")</xm:f>
            <x14:dxf>
              <font>
                <b/>
                <i val="0"/>
              </font>
              <fill>
                <patternFill>
                  <bgColor theme="5" tint="0.39994506668294322"/>
                </patternFill>
              </fill>
            </x14:dxf>
          </x14:cfRule>
          <xm:sqref>E55:E74</xm:sqref>
        </x14:conditionalFormatting>
        <x14:conditionalFormatting xmlns:xm="http://schemas.microsoft.com/office/excel/2006/main">
          <x14:cfRule type="expression" priority="10" id="{00000000-000E-0000-0900-000009000000}">
            <xm:f>AND(OR($E78&lt;$E$76,$E78&gt;=$E$99,$E78&gt;Inputs!$D$9,$E78&lt;Inputs!$D$8),$E78&lt;&gt;"",$E78&lt;&gt;"mm/dd/yyyy")</xm:f>
            <x14:dxf>
              <font>
                <b/>
                <i val="0"/>
              </font>
              <fill>
                <patternFill>
                  <bgColor theme="5" tint="0.39994506668294322"/>
                </patternFill>
              </fill>
            </x14:dxf>
          </x14:cfRule>
          <xm:sqref>E78:E97</xm:sqref>
        </x14:conditionalFormatting>
        <x14:conditionalFormatting xmlns:xm="http://schemas.microsoft.com/office/excel/2006/main">
          <x14:cfRule type="expression" priority="9" id="{00000000-000E-0000-0900-000008000000}">
            <xm:f>AND(OR($E101&lt;$E$99,$E101&gt;=$E$122,$E101&gt;Inputs!$D$9,$E101&lt;Inputs!$D$8),$E101&lt;&gt;"",$E101&lt;&gt;"mm/dd/yyyy")</xm:f>
            <x14:dxf>
              <font>
                <b/>
                <i val="0"/>
              </font>
              <fill>
                <patternFill>
                  <bgColor theme="5" tint="0.39994506668294322"/>
                </patternFill>
              </fill>
            </x14:dxf>
          </x14:cfRule>
          <xm:sqref>E101:E120</xm:sqref>
        </x14:conditionalFormatting>
        <x14:conditionalFormatting xmlns:xm="http://schemas.microsoft.com/office/excel/2006/main">
          <x14:cfRule type="expression" priority="8" id="{00000000-000E-0000-0900-000007000000}">
            <xm:f>AND(OR($E124&lt;$E$122,$E124&gt;=$E$145,$E124&gt;Inputs!$D$9,$E124&lt;Inputs!$D$8),$E124&lt;&gt;"",$E124&lt;&gt;"mm/dd/yyyy")</xm:f>
            <x14:dxf>
              <font>
                <b/>
                <i val="0"/>
              </font>
              <fill>
                <patternFill>
                  <bgColor theme="5" tint="0.39994506668294322"/>
                </patternFill>
              </fill>
            </x14:dxf>
          </x14:cfRule>
          <xm:sqref>E124:E143</xm:sqref>
        </x14:conditionalFormatting>
        <x14:conditionalFormatting xmlns:xm="http://schemas.microsoft.com/office/excel/2006/main">
          <x14:cfRule type="expression" priority="7" id="{00000000-000E-0000-0900-000006000000}">
            <xm:f>AND(OR($E147&lt;$E$145,$E147&gt;=$E$168,$E147&gt;Inputs!$D$9,$E147&lt;Inputs!$D$8),$E147&lt;&gt;"",$E147&lt;&gt;"mm/dd/yyyy")</xm:f>
            <x14:dxf>
              <font>
                <b/>
                <i val="0"/>
              </font>
              <fill>
                <patternFill>
                  <bgColor theme="5" tint="0.39994506668294322"/>
                </patternFill>
              </fill>
            </x14:dxf>
          </x14:cfRule>
          <xm:sqref>E147:E166</xm:sqref>
        </x14:conditionalFormatting>
        <x14:conditionalFormatting xmlns:xm="http://schemas.microsoft.com/office/excel/2006/main">
          <x14:cfRule type="expression" priority="2" id="{00000000-000E-0000-0900-000001000000}">
            <xm:f>AND(OR($E170&lt;$E$145,$E170&gt;=$E$168,$E170&gt;Inputs!$D$9,$E170&lt;Inputs!$D$8),$E170&lt;&gt;"",$E170&lt;&gt;"mm/dd/yyyy")</xm:f>
            <x14:dxf>
              <font>
                <b/>
                <i val="0"/>
              </font>
              <fill>
                <patternFill>
                  <bgColor theme="5" tint="0.39994506668294322"/>
                </patternFill>
              </fill>
            </x14:dxf>
          </x14:cfRule>
          <xm:sqref>E170:E172</xm:sqref>
        </x14:conditionalFormatting>
        <x14:conditionalFormatting xmlns:xm="http://schemas.microsoft.com/office/excel/2006/main">
          <x14:cfRule type="expression" priority="46" id="{00000000-000E-0000-0900-000001000000}">
            <xm:f>AND(OR($E173&lt;$E$168,$E173&gt;Inputs!$D$9),$E173&lt;&gt;"",$E173&lt;&gt;"mm/dd/yyyy")</xm:f>
            <x14:dxf>
              <font>
                <b/>
                <i val="0"/>
              </font>
              <fill>
                <patternFill>
                  <bgColor theme="5" tint="0.39994506668294322"/>
                </patternFill>
              </fill>
            </x14:dxf>
          </x14:cfRule>
          <xm:sqref>E173:E189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6CFD-2201-440D-B4E0-671CB7508AF8}">
  <sheetPr codeName="Sheet8">
    <tabColor theme="9" tint="0.59999389629810485"/>
    <pageSetUpPr fitToPage="1"/>
  </sheetPr>
  <dimension ref="C1:K25"/>
  <sheetViews>
    <sheetView zoomScaleNormal="100" workbookViewId="0">
      <pane ySplit="3" topLeftCell="A4" activePane="bottomLeft" state="frozen"/>
      <selection activeCell="C4" sqref="C4:G4"/>
      <selection pane="bottomLeft"/>
    </sheetView>
  </sheetViews>
  <sheetFormatPr defaultColWidth="9.140625" defaultRowHeight="15" x14ac:dyDescent="0.25"/>
  <cols>
    <col min="1" max="2" width="3" style="10" customWidth="1"/>
    <col min="3" max="3" width="62" style="10" customWidth="1"/>
    <col min="4" max="7" width="25.85546875" style="10" customWidth="1"/>
    <col min="8" max="8" width="9.140625" style="10"/>
    <col min="9" max="9" width="11.42578125" style="10" customWidth="1"/>
    <col min="10" max="16384" width="9.140625" style="10"/>
  </cols>
  <sheetData>
    <row r="1" spans="3:11" ht="18" customHeight="1" x14ac:dyDescent="0.25">
      <c r="C1" s="189" t="str">
        <f>+Inputs!$D$4</f>
        <v>Select Agency…</v>
      </c>
    </row>
    <row r="2" spans="3:11" x14ac:dyDescent="0.25">
      <c r="C2" s="190" t="str">
        <f>+Inputs!$D$5</f>
        <v>Enter Project Name</v>
      </c>
    </row>
    <row r="3" spans="3:11" ht="23.25" customHeight="1" x14ac:dyDescent="0.25">
      <c r="C3" s="191" t="str">
        <f>Inputs!C3</f>
        <v>2025-2027 Biennium</v>
      </c>
    </row>
    <row r="4" spans="3:11" ht="30.75" customHeight="1" x14ac:dyDescent="0.3">
      <c r="C4" s="192" t="s">
        <v>33</v>
      </c>
    </row>
    <row r="5" spans="3:11" ht="174.75" customHeight="1" x14ac:dyDescent="0.25">
      <c r="C5" s="477" t="s">
        <v>2211</v>
      </c>
      <c r="D5" s="478"/>
      <c r="E5" s="478"/>
      <c r="F5" s="478"/>
      <c r="G5" s="478"/>
      <c r="H5" s="79"/>
      <c r="I5" s="79"/>
      <c r="J5" s="79"/>
      <c r="K5" s="79"/>
    </row>
    <row r="7" spans="3:11" ht="15.75" thickBot="1" x14ac:dyDescent="0.3"/>
    <row r="8" spans="3:11" ht="15.75" thickBot="1" x14ac:dyDescent="0.3">
      <c r="C8" s="193" t="s">
        <v>1789</v>
      </c>
      <c r="D8" s="83"/>
    </row>
    <row r="9" spans="3:11" ht="15.75" thickBot="1" x14ac:dyDescent="0.3"/>
    <row r="10" spans="3:11" x14ac:dyDescent="0.25">
      <c r="C10" s="194" t="s">
        <v>1790</v>
      </c>
      <c r="D10" s="200" t="s">
        <v>2021</v>
      </c>
      <c r="E10" s="200" t="s">
        <v>2022</v>
      </c>
      <c r="F10" s="200" t="s">
        <v>2023</v>
      </c>
      <c r="G10" s="201" t="s">
        <v>73</v>
      </c>
    </row>
    <row r="11" spans="3:11" x14ac:dyDescent="0.25">
      <c r="C11" s="195" t="s">
        <v>2025</v>
      </c>
      <c r="D11" s="80">
        <v>0</v>
      </c>
      <c r="E11" s="80">
        <v>0</v>
      </c>
      <c r="F11" s="80">
        <v>0</v>
      </c>
      <c r="G11" s="203">
        <f>SUM(D11:F11)</f>
        <v>0</v>
      </c>
    </row>
    <row r="12" spans="3:11" x14ac:dyDescent="0.25">
      <c r="C12" s="195" t="s">
        <v>1792</v>
      </c>
      <c r="D12" s="80">
        <v>0</v>
      </c>
      <c r="E12" s="80">
        <v>0</v>
      </c>
      <c r="F12" s="80">
        <v>0</v>
      </c>
      <c r="G12" s="203">
        <f>SUM(D12:F12)</f>
        <v>0</v>
      </c>
    </row>
    <row r="13" spans="3:11" x14ac:dyDescent="0.25">
      <c r="C13" s="195" t="s">
        <v>1793</v>
      </c>
      <c r="D13" s="202">
        <f>'Historical Budget &amp; Actuals'!N46</f>
        <v>0</v>
      </c>
      <c r="E13" s="202">
        <f>+SUM('Budgeted Resources'!J256:AG256)</f>
        <v>0</v>
      </c>
      <c r="F13" s="202">
        <f>+SUM('Budgeted Resources'!AH256:AP256)</f>
        <v>0</v>
      </c>
      <c r="G13" s="203">
        <f>SUM(D13:F13)</f>
        <v>0</v>
      </c>
    </row>
    <row r="14" spans="3:11" x14ac:dyDescent="0.25">
      <c r="C14" s="195" t="s">
        <v>1794</v>
      </c>
      <c r="D14" s="202">
        <f>'Historical Budget &amp; Actuals'!N12</f>
        <v>0</v>
      </c>
      <c r="E14" s="202">
        <f>+SUM('Agency In-kind Resources'!J257:AG257)</f>
        <v>0</v>
      </c>
      <c r="F14" s="202">
        <f>+SUM('Agency In-kind Resources'!AH257:AP257)</f>
        <v>0</v>
      </c>
      <c r="G14" s="203">
        <f>SUM(D14:F14)</f>
        <v>0</v>
      </c>
    </row>
    <row r="15" spans="3:11" ht="15.75" thickBot="1" x14ac:dyDescent="0.3">
      <c r="C15" s="196" t="s">
        <v>2101</v>
      </c>
      <c r="D15" s="407" t="str">
        <f>IF($D$8="","",SUM(D13:D14)-SUM(D11:D12))</f>
        <v/>
      </c>
      <c r="E15" s="407" t="str">
        <f t="shared" ref="E15:F15" si="0">IF($D$8="","",SUM(E13:E14)-SUM(E11:E12))</f>
        <v/>
      </c>
      <c r="F15" s="407" t="str">
        <f t="shared" si="0"/>
        <v/>
      </c>
      <c r="G15" s="408" t="str">
        <f>IF($D$8="","",SUM(D15:F15))</f>
        <v/>
      </c>
    </row>
    <row r="17" spans="3:7" ht="15.75" thickBot="1" x14ac:dyDescent="0.3">
      <c r="C17" s="178" t="s">
        <v>1791</v>
      </c>
      <c r="D17" s="155"/>
    </row>
    <row r="18" spans="3:7" ht="42" customHeight="1" x14ac:dyDescent="0.25">
      <c r="C18" s="197" t="s">
        <v>196</v>
      </c>
      <c r="D18" s="479"/>
      <c r="E18" s="480"/>
      <c r="F18" s="480"/>
      <c r="G18" s="481"/>
    </row>
    <row r="19" spans="3:7" ht="42" customHeight="1" x14ac:dyDescent="0.25">
      <c r="C19" s="198" t="s">
        <v>197</v>
      </c>
      <c r="D19" s="473"/>
      <c r="E19" s="473"/>
      <c r="F19" s="473"/>
      <c r="G19" s="474"/>
    </row>
    <row r="20" spans="3:7" ht="42" customHeight="1" x14ac:dyDescent="0.25">
      <c r="C20" s="198" t="s">
        <v>198</v>
      </c>
      <c r="D20" s="473"/>
      <c r="E20" s="473"/>
      <c r="F20" s="473"/>
      <c r="G20" s="474"/>
    </row>
    <row r="21" spans="3:7" ht="42" customHeight="1" x14ac:dyDescent="0.25">
      <c r="C21" s="198" t="s">
        <v>199</v>
      </c>
      <c r="D21" s="473"/>
      <c r="E21" s="473"/>
      <c r="F21" s="473"/>
      <c r="G21" s="474"/>
    </row>
    <row r="22" spans="3:7" ht="42" customHeight="1" thickBot="1" x14ac:dyDescent="0.3">
      <c r="C22" s="199" t="s">
        <v>200</v>
      </c>
      <c r="D22" s="475"/>
      <c r="E22" s="475"/>
      <c r="F22" s="475"/>
      <c r="G22" s="476"/>
    </row>
    <row r="23" spans="3:7" x14ac:dyDescent="0.25">
      <c r="C23" s="78"/>
    </row>
    <row r="25" spans="3:7" x14ac:dyDescent="0.25">
      <c r="C25" s="153" t="s">
        <v>90</v>
      </c>
    </row>
  </sheetData>
  <sheetProtection algorithmName="SHA-512" hashValue="Sn3mX1ImoxF0HGlGY/MgHE40jJLFI0UlhDiASld0gCMaHXbbnhA0KuDoWWcZiIORf5i4u82WG1bRjJ942FNqDQ==" saltValue="cUHMTRa7Pm+Rk902jGqA/g==" spinCount="100000" sheet="1" objects="1" scenarios="1" formatCells="0" formatColumns="0" formatRows="0"/>
  <mergeCells count="6">
    <mergeCell ref="D21:G21"/>
    <mergeCell ref="D22:G22"/>
    <mergeCell ref="C5:G5"/>
    <mergeCell ref="D18:G18"/>
    <mergeCell ref="D19:G19"/>
    <mergeCell ref="D20:G20"/>
  </mergeCells>
  <dataValidations count="1">
    <dataValidation type="textLength" operator="lessThanOrEqual" showInputMessage="1" showErrorMessage="1" errorTitle="Length limitation" error="The text in this cell is limited to 255 characters." promptTitle="Text Length" prompt="Max 255 characters." sqref="D18:G22" xr:uid="{CA995613-8BEE-4259-A95E-F74F51BBFCB0}">
      <formula1>255</formula1>
    </dataValidation>
  </dataValidations>
  <hyperlinks>
    <hyperlink ref="C25" location="Inputs!A1" display="Back to Table of Contents" xr:uid="{AFB1F174-004F-4C77-80E0-37441B3C1D22}"/>
  </hyperlinks>
  <pageMargins left="0.25" right="0.25" top="0.75" bottom="0.75" header="0.3" footer="0.3"/>
  <pageSetup paperSize="5" scale="79" fitToWidth="0" pageOrder="overThenDown" orientation="landscape" r:id="rId1"/>
  <headerFooter>
    <oddFooter>&amp;L&amp;F&amp;C&amp;A&amp;RPrinted: &amp;D</oddFooter>
  </headerFooter>
  <rowBreaks count="1" manualBreakCount="1">
    <brk id="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U1000"/>
  <sheetViews>
    <sheetView zoomScaleNormal="100" workbookViewId="0">
      <pane ySplit="1" topLeftCell="A2" activePane="bottomLeft" state="frozen"/>
      <selection pane="bottomLeft"/>
    </sheetView>
  </sheetViews>
  <sheetFormatPr defaultColWidth="9.140625" defaultRowHeight="15" x14ac:dyDescent="0.25"/>
  <cols>
    <col min="1" max="1" width="9.140625" style="157"/>
    <col min="2" max="2" width="49" style="156" customWidth="1"/>
    <col min="3" max="3" width="13.85546875" style="158" customWidth="1"/>
    <col min="4" max="4" width="29.5703125" style="156" customWidth="1"/>
    <col min="5" max="17" width="9" style="159" customWidth="1"/>
    <col min="18" max="47" width="8.7109375" style="156" customWidth="1"/>
    <col min="48" max="48" width="11.28515625" style="156" customWidth="1"/>
    <col min="49" max="254" width="67.7109375" style="156" bestFit="1" customWidth="1"/>
    <col min="255" max="255" width="11.28515625" style="156" bestFit="1" customWidth="1"/>
    <col min="256" max="16384" width="9.140625" style="156"/>
  </cols>
  <sheetData>
    <row r="1" spans="1:17" x14ac:dyDescent="0.25">
      <c r="A1" s="180" t="s">
        <v>201</v>
      </c>
      <c r="B1" s="181" t="s">
        <v>202</v>
      </c>
      <c r="C1" s="182" t="s">
        <v>129</v>
      </c>
      <c r="D1" s="181" t="s">
        <v>192</v>
      </c>
      <c r="E1" s="183" t="s">
        <v>203</v>
      </c>
      <c r="F1" s="183" t="s">
        <v>204</v>
      </c>
      <c r="G1" s="183" t="s">
        <v>174</v>
      </c>
      <c r="H1" s="183" t="s">
        <v>205</v>
      </c>
      <c r="I1" s="183" t="s">
        <v>206</v>
      </c>
      <c r="J1" s="183" t="s">
        <v>207</v>
      </c>
      <c r="K1" s="183" t="s">
        <v>208</v>
      </c>
      <c r="L1" s="183" t="s">
        <v>209</v>
      </c>
      <c r="M1" s="183" t="s">
        <v>210</v>
      </c>
      <c r="N1" s="183" t="s">
        <v>211</v>
      </c>
      <c r="O1" s="183" t="s">
        <v>212</v>
      </c>
      <c r="P1" s="183" t="s">
        <v>213</v>
      </c>
      <c r="Q1" s="183" t="s">
        <v>214</v>
      </c>
    </row>
    <row r="2" spans="1:17" x14ac:dyDescent="0.25">
      <c r="A2" t="s">
        <v>224</v>
      </c>
      <c r="B2" t="s">
        <v>225</v>
      </c>
      <c r="C2" s="167" t="s">
        <v>1183</v>
      </c>
      <c r="D2" t="s">
        <v>217</v>
      </c>
      <c r="E2">
        <v>78252</v>
      </c>
      <c r="F2">
        <v>80220</v>
      </c>
      <c r="G2">
        <v>82212</v>
      </c>
      <c r="H2">
        <v>84288</v>
      </c>
      <c r="I2">
        <v>86388</v>
      </c>
      <c r="J2">
        <v>88560</v>
      </c>
      <c r="K2">
        <v>90756</v>
      </c>
      <c r="L2">
        <v>93012</v>
      </c>
      <c r="M2">
        <v>95340</v>
      </c>
      <c r="N2">
        <v>97704</v>
      </c>
      <c r="O2">
        <v>100152</v>
      </c>
      <c r="P2">
        <v>102660</v>
      </c>
      <c r="Q2">
        <v>105228</v>
      </c>
    </row>
    <row r="3" spans="1:17" x14ac:dyDescent="0.25">
      <c r="A3" t="s">
        <v>238</v>
      </c>
      <c r="B3" t="s">
        <v>239</v>
      </c>
      <c r="C3" s="167" t="s">
        <v>1185</v>
      </c>
      <c r="D3" t="s">
        <v>217</v>
      </c>
      <c r="E3">
        <v>72816</v>
      </c>
      <c r="F3">
        <v>74616</v>
      </c>
      <c r="G3">
        <v>76500</v>
      </c>
      <c r="H3">
        <v>78408</v>
      </c>
      <c r="I3">
        <v>80364</v>
      </c>
      <c r="J3">
        <v>82392</v>
      </c>
      <c r="K3">
        <v>84456</v>
      </c>
      <c r="L3">
        <v>86568</v>
      </c>
      <c r="M3">
        <v>88728</v>
      </c>
      <c r="N3">
        <v>90948</v>
      </c>
      <c r="O3">
        <v>93240</v>
      </c>
      <c r="P3">
        <v>95568</v>
      </c>
      <c r="Q3">
        <v>97968</v>
      </c>
    </row>
    <row r="4" spans="1:17" x14ac:dyDescent="0.25">
      <c r="A4" t="s">
        <v>250</v>
      </c>
      <c r="B4" t="s">
        <v>251</v>
      </c>
      <c r="C4" s="167" t="s">
        <v>1187</v>
      </c>
      <c r="D4" t="s">
        <v>217</v>
      </c>
      <c r="E4">
        <v>62988</v>
      </c>
      <c r="F4">
        <v>64596</v>
      </c>
      <c r="G4">
        <v>66192</v>
      </c>
      <c r="H4">
        <v>67848</v>
      </c>
      <c r="I4">
        <v>69540</v>
      </c>
      <c r="J4">
        <v>71268</v>
      </c>
      <c r="K4">
        <v>73068</v>
      </c>
      <c r="L4">
        <v>74892</v>
      </c>
      <c r="M4">
        <v>76776</v>
      </c>
      <c r="N4">
        <v>78684</v>
      </c>
      <c r="O4">
        <v>80664</v>
      </c>
      <c r="P4">
        <v>82680</v>
      </c>
      <c r="Q4">
        <v>84744</v>
      </c>
    </row>
    <row r="5" spans="1:17" x14ac:dyDescent="0.25">
      <c r="A5" t="s">
        <v>258</v>
      </c>
      <c r="B5" t="s">
        <v>259</v>
      </c>
      <c r="C5" s="167" t="s">
        <v>1188</v>
      </c>
      <c r="D5" t="s">
        <v>217</v>
      </c>
      <c r="E5">
        <v>67716</v>
      </c>
      <c r="F5">
        <v>69432</v>
      </c>
      <c r="G5">
        <v>71160</v>
      </c>
      <c r="H5">
        <v>72924</v>
      </c>
      <c r="I5">
        <v>74760</v>
      </c>
      <c r="J5">
        <v>76644</v>
      </c>
      <c r="K5">
        <v>78540</v>
      </c>
      <c r="L5">
        <v>80508</v>
      </c>
      <c r="M5">
        <v>82512</v>
      </c>
      <c r="N5">
        <v>84576</v>
      </c>
      <c r="O5">
        <v>86688</v>
      </c>
      <c r="P5">
        <v>88848</v>
      </c>
      <c r="Q5">
        <v>91080</v>
      </c>
    </row>
    <row r="6" spans="1:17" x14ac:dyDescent="0.25">
      <c r="A6" t="s">
        <v>270</v>
      </c>
      <c r="B6" t="s">
        <v>271</v>
      </c>
      <c r="C6" s="167" t="s">
        <v>1185</v>
      </c>
      <c r="D6" t="s">
        <v>217</v>
      </c>
      <c r="E6">
        <v>72816</v>
      </c>
      <c r="F6">
        <v>74616</v>
      </c>
      <c r="G6">
        <v>76500</v>
      </c>
      <c r="H6">
        <v>78408</v>
      </c>
      <c r="I6">
        <v>80364</v>
      </c>
      <c r="J6">
        <v>82392</v>
      </c>
      <c r="K6">
        <v>84456</v>
      </c>
      <c r="L6">
        <v>86568</v>
      </c>
      <c r="M6">
        <v>88728</v>
      </c>
      <c r="N6">
        <v>90948</v>
      </c>
      <c r="O6">
        <v>93240</v>
      </c>
      <c r="P6">
        <v>95568</v>
      </c>
      <c r="Q6">
        <v>97968</v>
      </c>
    </row>
    <row r="7" spans="1:17" x14ac:dyDescent="0.25">
      <c r="A7" t="s">
        <v>294</v>
      </c>
      <c r="B7" t="s">
        <v>295</v>
      </c>
      <c r="C7" s="167" t="s">
        <v>1180</v>
      </c>
      <c r="D7" t="s">
        <v>217</v>
      </c>
      <c r="E7">
        <v>84120</v>
      </c>
      <c r="F7">
        <v>86232</v>
      </c>
      <c r="G7">
        <v>88392</v>
      </c>
      <c r="H7">
        <v>90588</v>
      </c>
      <c r="I7">
        <v>92868</v>
      </c>
      <c r="J7">
        <v>95184</v>
      </c>
      <c r="K7">
        <v>97572</v>
      </c>
      <c r="L7">
        <v>100008</v>
      </c>
      <c r="M7">
        <v>102504</v>
      </c>
      <c r="N7">
        <v>105060</v>
      </c>
      <c r="O7">
        <v>107676</v>
      </c>
      <c r="P7">
        <v>110364</v>
      </c>
      <c r="Q7">
        <v>113148</v>
      </c>
    </row>
    <row r="8" spans="1:17" x14ac:dyDescent="0.25">
      <c r="A8" t="s">
        <v>282</v>
      </c>
      <c r="B8" t="s">
        <v>283</v>
      </c>
      <c r="C8" s="167" t="s">
        <v>1188</v>
      </c>
      <c r="D8" t="s">
        <v>217</v>
      </c>
      <c r="E8">
        <v>67716</v>
      </c>
      <c r="F8">
        <v>69432</v>
      </c>
      <c r="G8">
        <v>71160</v>
      </c>
      <c r="H8">
        <v>72924</v>
      </c>
      <c r="I8">
        <v>74760</v>
      </c>
      <c r="J8">
        <v>76644</v>
      </c>
      <c r="K8">
        <v>78540</v>
      </c>
      <c r="L8">
        <v>80508</v>
      </c>
      <c r="M8">
        <v>82512</v>
      </c>
      <c r="N8">
        <v>84576</v>
      </c>
      <c r="O8">
        <v>86688</v>
      </c>
      <c r="P8">
        <v>88848</v>
      </c>
      <c r="Q8">
        <v>91080</v>
      </c>
    </row>
    <row r="9" spans="1:17" x14ac:dyDescent="0.25">
      <c r="A9" t="s">
        <v>306</v>
      </c>
      <c r="B9" t="s">
        <v>307</v>
      </c>
      <c r="C9" s="167" t="s">
        <v>1185</v>
      </c>
      <c r="D9" t="s">
        <v>217</v>
      </c>
      <c r="E9">
        <v>72816</v>
      </c>
      <c r="F9">
        <v>74616</v>
      </c>
      <c r="G9">
        <v>76500</v>
      </c>
      <c r="H9">
        <v>78408</v>
      </c>
      <c r="I9">
        <v>80364</v>
      </c>
      <c r="J9">
        <v>82392</v>
      </c>
      <c r="K9">
        <v>84456</v>
      </c>
      <c r="L9">
        <v>86568</v>
      </c>
      <c r="M9">
        <v>88728</v>
      </c>
      <c r="N9">
        <v>90948</v>
      </c>
      <c r="O9">
        <v>93240</v>
      </c>
      <c r="P9">
        <v>95568</v>
      </c>
      <c r="Q9">
        <v>97968</v>
      </c>
    </row>
    <row r="10" spans="1:17" x14ac:dyDescent="0.25">
      <c r="A10" t="s">
        <v>332</v>
      </c>
      <c r="B10" t="s">
        <v>333</v>
      </c>
      <c r="C10" s="167" t="s">
        <v>1185</v>
      </c>
      <c r="D10" t="s">
        <v>217</v>
      </c>
      <c r="E10">
        <v>72816</v>
      </c>
      <c r="F10">
        <v>74616</v>
      </c>
      <c r="G10">
        <v>76500</v>
      </c>
      <c r="H10">
        <v>78408</v>
      </c>
      <c r="I10">
        <v>80364</v>
      </c>
      <c r="J10">
        <v>82392</v>
      </c>
      <c r="K10">
        <v>84456</v>
      </c>
      <c r="L10">
        <v>86568</v>
      </c>
      <c r="M10">
        <v>88728</v>
      </c>
      <c r="N10">
        <v>90948</v>
      </c>
      <c r="O10">
        <v>93240</v>
      </c>
      <c r="P10">
        <v>95568</v>
      </c>
      <c r="Q10">
        <v>97968</v>
      </c>
    </row>
    <row r="11" spans="1:17" x14ac:dyDescent="0.25">
      <c r="A11" t="s">
        <v>352</v>
      </c>
      <c r="B11" t="s">
        <v>353</v>
      </c>
      <c r="C11" s="167" t="s">
        <v>1187</v>
      </c>
      <c r="D11" t="s">
        <v>217</v>
      </c>
      <c r="E11">
        <v>62988</v>
      </c>
      <c r="F11">
        <v>64596</v>
      </c>
      <c r="G11">
        <v>66192</v>
      </c>
      <c r="H11">
        <v>67848</v>
      </c>
      <c r="I11">
        <v>69540</v>
      </c>
      <c r="J11">
        <v>71268</v>
      </c>
      <c r="K11">
        <v>73068</v>
      </c>
      <c r="L11">
        <v>74892</v>
      </c>
      <c r="M11">
        <v>76776</v>
      </c>
      <c r="N11">
        <v>78684</v>
      </c>
      <c r="O11">
        <v>80664</v>
      </c>
      <c r="P11">
        <v>82680</v>
      </c>
      <c r="Q11">
        <v>84744</v>
      </c>
    </row>
    <row r="12" spans="1:17" x14ac:dyDescent="0.25">
      <c r="A12" t="s">
        <v>230</v>
      </c>
      <c r="B12" t="s">
        <v>231</v>
      </c>
      <c r="C12" s="167" t="s">
        <v>1183</v>
      </c>
      <c r="D12" t="s">
        <v>217</v>
      </c>
      <c r="E12">
        <v>78252</v>
      </c>
      <c r="F12">
        <v>80220</v>
      </c>
      <c r="G12">
        <v>82212</v>
      </c>
      <c r="H12">
        <v>84288</v>
      </c>
      <c r="I12">
        <v>86388</v>
      </c>
      <c r="J12">
        <v>88560</v>
      </c>
      <c r="K12">
        <v>90756</v>
      </c>
      <c r="L12">
        <v>93012</v>
      </c>
      <c r="M12">
        <v>95340</v>
      </c>
      <c r="N12">
        <v>97704</v>
      </c>
      <c r="O12">
        <v>100152</v>
      </c>
      <c r="P12">
        <v>102660</v>
      </c>
      <c r="Q12">
        <v>105228</v>
      </c>
    </row>
    <row r="13" spans="1:17" x14ac:dyDescent="0.25">
      <c r="A13" t="s">
        <v>218</v>
      </c>
      <c r="B13" t="s">
        <v>219</v>
      </c>
      <c r="C13" s="167" t="s">
        <v>1180</v>
      </c>
      <c r="D13" t="s">
        <v>217</v>
      </c>
      <c r="E13">
        <v>84120</v>
      </c>
      <c r="F13">
        <v>86232</v>
      </c>
      <c r="G13">
        <v>88392</v>
      </c>
      <c r="H13">
        <v>90588</v>
      </c>
      <c r="I13">
        <v>92868</v>
      </c>
      <c r="J13">
        <v>95184</v>
      </c>
      <c r="K13">
        <v>97572</v>
      </c>
      <c r="L13">
        <v>100008</v>
      </c>
      <c r="M13">
        <v>102504</v>
      </c>
      <c r="N13">
        <v>105060</v>
      </c>
      <c r="O13">
        <v>107676</v>
      </c>
      <c r="P13">
        <v>110364</v>
      </c>
      <c r="Q13">
        <v>113148</v>
      </c>
    </row>
    <row r="14" spans="1:17" x14ac:dyDescent="0.25">
      <c r="A14" t="s">
        <v>242</v>
      </c>
      <c r="B14" t="s">
        <v>243</v>
      </c>
      <c r="C14" s="167" t="s">
        <v>1180</v>
      </c>
      <c r="D14" t="s">
        <v>217</v>
      </c>
      <c r="E14">
        <v>84120</v>
      </c>
      <c r="F14">
        <v>86232</v>
      </c>
      <c r="G14">
        <v>88392</v>
      </c>
      <c r="H14">
        <v>90588</v>
      </c>
      <c r="I14">
        <v>92868</v>
      </c>
      <c r="J14">
        <v>95184</v>
      </c>
      <c r="K14">
        <v>97572</v>
      </c>
      <c r="L14">
        <v>100008</v>
      </c>
      <c r="M14">
        <v>102504</v>
      </c>
      <c r="N14">
        <v>105060</v>
      </c>
      <c r="O14">
        <v>107676</v>
      </c>
      <c r="P14">
        <v>110364</v>
      </c>
      <c r="Q14">
        <v>113148</v>
      </c>
    </row>
    <row r="15" spans="1:17" x14ac:dyDescent="0.25">
      <c r="A15" t="s">
        <v>252</v>
      </c>
      <c r="B15" t="s">
        <v>253</v>
      </c>
      <c r="C15" s="167" t="s">
        <v>1185</v>
      </c>
      <c r="D15" t="s">
        <v>217</v>
      </c>
      <c r="E15">
        <v>72816</v>
      </c>
      <c r="F15">
        <v>74616</v>
      </c>
      <c r="G15">
        <v>76500</v>
      </c>
      <c r="H15">
        <v>78408</v>
      </c>
      <c r="I15">
        <v>80364</v>
      </c>
      <c r="J15">
        <v>82392</v>
      </c>
      <c r="K15">
        <v>84456</v>
      </c>
      <c r="L15">
        <v>86568</v>
      </c>
      <c r="M15">
        <v>88728</v>
      </c>
      <c r="N15">
        <v>90948</v>
      </c>
      <c r="O15">
        <v>93240</v>
      </c>
      <c r="P15">
        <v>95568</v>
      </c>
      <c r="Q15">
        <v>97968</v>
      </c>
    </row>
    <row r="16" spans="1:17" x14ac:dyDescent="0.25">
      <c r="A16" t="s">
        <v>268</v>
      </c>
      <c r="B16" t="s">
        <v>269</v>
      </c>
      <c r="C16" s="167" t="s">
        <v>1189</v>
      </c>
      <c r="D16" t="s">
        <v>217</v>
      </c>
      <c r="E16">
        <v>88332</v>
      </c>
      <c r="F16">
        <v>90540</v>
      </c>
      <c r="G16">
        <v>92808</v>
      </c>
      <c r="H16">
        <v>95124</v>
      </c>
      <c r="I16">
        <v>97524</v>
      </c>
      <c r="J16">
        <v>99960</v>
      </c>
      <c r="K16">
        <v>102432</v>
      </c>
      <c r="L16">
        <v>105000</v>
      </c>
      <c r="M16">
        <v>107628</v>
      </c>
      <c r="N16">
        <v>110316</v>
      </c>
      <c r="O16">
        <v>113076</v>
      </c>
      <c r="P16">
        <v>115908</v>
      </c>
      <c r="Q16">
        <v>118800</v>
      </c>
    </row>
    <row r="17" spans="1:17" x14ac:dyDescent="0.25">
      <c r="A17" t="s">
        <v>274</v>
      </c>
      <c r="B17" t="s">
        <v>275</v>
      </c>
      <c r="C17" s="167" t="s">
        <v>1180</v>
      </c>
      <c r="D17" t="s">
        <v>217</v>
      </c>
      <c r="E17">
        <v>84120</v>
      </c>
      <c r="F17">
        <v>86232</v>
      </c>
      <c r="G17">
        <v>88392</v>
      </c>
      <c r="H17">
        <v>90588</v>
      </c>
      <c r="I17">
        <v>92868</v>
      </c>
      <c r="J17">
        <v>95184</v>
      </c>
      <c r="K17">
        <v>97572</v>
      </c>
      <c r="L17">
        <v>100008</v>
      </c>
      <c r="M17">
        <v>102504</v>
      </c>
      <c r="N17">
        <v>105060</v>
      </c>
      <c r="O17">
        <v>107676</v>
      </c>
      <c r="P17">
        <v>110364</v>
      </c>
      <c r="Q17">
        <v>113148</v>
      </c>
    </row>
    <row r="18" spans="1:17" x14ac:dyDescent="0.25">
      <c r="A18" t="s">
        <v>298</v>
      </c>
      <c r="B18" t="s">
        <v>299</v>
      </c>
      <c r="C18" s="167" t="s">
        <v>1189</v>
      </c>
      <c r="D18" t="s">
        <v>217</v>
      </c>
      <c r="E18">
        <v>88332</v>
      </c>
      <c r="F18">
        <v>90540</v>
      </c>
      <c r="G18">
        <v>92808</v>
      </c>
      <c r="H18">
        <v>95124</v>
      </c>
      <c r="I18">
        <v>97524</v>
      </c>
      <c r="J18">
        <v>99960</v>
      </c>
      <c r="K18">
        <v>102432</v>
      </c>
      <c r="L18">
        <v>105000</v>
      </c>
      <c r="M18">
        <v>107628</v>
      </c>
      <c r="N18">
        <v>110316</v>
      </c>
      <c r="O18">
        <v>113076</v>
      </c>
      <c r="P18">
        <v>115908</v>
      </c>
      <c r="Q18">
        <v>118800</v>
      </c>
    </row>
    <row r="19" spans="1:17" x14ac:dyDescent="0.25">
      <c r="A19" t="s">
        <v>284</v>
      </c>
      <c r="B19" t="s">
        <v>285</v>
      </c>
      <c r="C19" s="167" t="s">
        <v>1185</v>
      </c>
      <c r="D19" t="s">
        <v>217</v>
      </c>
      <c r="E19">
        <v>72816</v>
      </c>
      <c r="F19">
        <v>74616</v>
      </c>
      <c r="G19">
        <v>76500</v>
      </c>
      <c r="H19">
        <v>78408</v>
      </c>
      <c r="I19">
        <v>80364</v>
      </c>
      <c r="J19">
        <v>82392</v>
      </c>
      <c r="K19">
        <v>84456</v>
      </c>
      <c r="L19">
        <v>86568</v>
      </c>
      <c r="M19">
        <v>88728</v>
      </c>
      <c r="N19">
        <v>90948</v>
      </c>
      <c r="O19">
        <v>93240</v>
      </c>
      <c r="P19">
        <v>95568</v>
      </c>
      <c r="Q19">
        <v>97968</v>
      </c>
    </row>
    <row r="20" spans="1:17" x14ac:dyDescent="0.25">
      <c r="A20" t="s">
        <v>310</v>
      </c>
      <c r="B20" t="s">
        <v>311</v>
      </c>
      <c r="C20" s="167" t="s">
        <v>1180</v>
      </c>
      <c r="D20" t="s">
        <v>217</v>
      </c>
      <c r="E20">
        <v>84120</v>
      </c>
      <c r="F20">
        <v>86232</v>
      </c>
      <c r="G20">
        <v>88392</v>
      </c>
      <c r="H20">
        <v>90588</v>
      </c>
      <c r="I20">
        <v>92868</v>
      </c>
      <c r="J20">
        <v>95184</v>
      </c>
      <c r="K20">
        <v>97572</v>
      </c>
      <c r="L20">
        <v>100008</v>
      </c>
      <c r="M20">
        <v>102504</v>
      </c>
      <c r="N20">
        <v>105060</v>
      </c>
      <c r="O20">
        <v>107676</v>
      </c>
      <c r="P20">
        <v>110364</v>
      </c>
      <c r="Q20">
        <v>113148</v>
      </c>
    </row>
    <row r="21" spans="1:17" x14ac:dyDescent="0.25">
      <c r="A21" t="s">
        <v>320</v>
      </c>
      <c r="B21" t="s">
        <v>321</v>
      </c>
      <c r="C21" s="167" t="s">
        <v>1180</v>
      </c>
      <c r="D21" t="s">
        <v>217</v>
      </c>
      <c r="E21">
        <v>84120</v>
      </c>
      <c r="F21">
        <v>86232</v>
      </c>
      <c r="G21">
        <v>88392</v>
      </c>
      <c r="H21">
        <v>90588</v>
      </c>
      <c r="I21">
        <v>92868</v>
      </c>
      <c r="J21">
        <v>95184</v>
      </c>
      <c r="K21">
        <v>97572</v>
      </c>
      <c r="L21">
        <v>100008</v>
      </c>
      <c r="M21">
        <v>102504</v>
      </c>
      <c r="N21">
        <v>105060</v>
      </c>
      <c r="O21">
        <v>107676</v>
      </c>
      <c r="P21">
        <v>110364</v>
      </c>
      <c r="Q21">
        <v>113148</v>
      </c>
    </row>
    <row r="22" spans="1:17" x14ac:dyDescent="0.25">
      <c r="A22" t="s">
        <v>336</v>
      </c>
      <c r="B22" t="s">
        <v>337</v>
      </c>
      <c r="C22" s="167" t="s">
        <v>1189</v>
      </c>
      <c r="D22" t="s">
        <v>217</v>
      </c>
      <c r="E22">
        <v>88332</v>
      </c>
      <c r="F22">
        <v>90540</v>
      </c>
      <c r="G22">
        <v>92808</v>
      </c>
      <c r="H22">
        <v>95124</v>
      </c>
      <c r="I22">
        <v>97524</v>
      </c>
      <c r="J22">
        <v>99960</v>
      </c>
      <c r="K22">
        <v>102432</v>
      </c>
      <c r="L22">
        <v>105000</v>
      </c>
      <c r="M22">
        <v>107628</v>
      </c>
      <c r="N22">
        <v>110316</v>
      </c>
      <c r="O22">
        <v>113076</v>
      </c>
      <c r="P22">
        <v>115908</v>
      </c>
      <c r="Q22">
        <v>118800</v>
      </c>
    </row>
    <row r="23" spans="1:17" x14ac:dyDescent="0.25">
      <c r="A23" t="s">
        <v>346</v>
      </c>
      <c r="B23" t="s">
        <v>347</v>
      </c>
      <c r="C23" s="167" t="s">
        <v>1183</v>
      </c>
      <c r="D23" t="s">
        <v>217</v>
      </c>
      <c r="E23">
        <v>78252</v>
      </c>
      <c r="F23">
        <v>80220</v>
      </c>
      <c r="G23">
        <v>82212</v>
      </c>
      <c r="H23">
        <v>84288</v>
      </c>
      <c r="I23">
        <v>86388</v>
      </c>
      <c r="J23">
        <v>88560</v>
      </c>
      <c r="K23">
        <v>90756</v>
      </c>
      <c r="L23">
        <v>93012</v>
      </c>
      <c r="M23">
        <v>95340</v>
      </c>
      <c r="N23">
        <v>97704</v>
      </c>
      <c r="O23">
        <v>100152</v>
      </c>
      <c r="P23">
        <v>102660</v>
      </c>
      <c r="Q23">
        <v>105228</v>
      </c>
    </row>
    <row r="24" spans="1:17" x14ac:dyDescent="0.25">
      <c r="A24" t="s">
        <v>232</v>
      </c>
      <c r="B24" t="s">
        <v>233</v>
      </c>
      <c r="C24" s="167" t="s">
        <v>1184</v>
      </c>
      <c r="D24" t="s">
        <v>217</v>
      </c>
      <c r="E24">
        <v>102264</v>
      </c>
      <c r="F24">
        <v>104808</v>
      </c>
      <c r="G24">
        <v>107436</v>
      </c>
      <c r="H24">
        <v>110136</v>
      </c>
      <c r="I24">
        <v>112860</v>
      </c>
      <c r="J24">
        <v>115716</v>
      </c>
      <c r="K24">
        <v>118584</v>
      </c>
      <c r="L24">
        <v>121536</v>
      </c>
      <c r="M24">
        <v>124584</v>
      </c>
      <c r="N24">
        <v>127716</v>
      </c>
      <c r="O24">
        <v>130896</v>
      </c>
      <c r="P24">
        <v>134184</v>
      </c>
      <c r="Q24">
        <v>137520</v>
      </c>
    </row>
    <row r="25" spans="1:17" x14ac:dyDescent="0.25">
      <c r="A25" t="s">
        <v>220</v>
      </c>
      <c r="B25" t="s">
        <v>221</v>
      </c>
      <c r="C25" s="167" t="s">
        <v>1182</v>
      </c>
      <c r="D25" t="s">
        <v>217</v>
      </c>
      <c r="E25">
        <v>97356</v>
      </c>
      <c r="F25">
        <v>99816</v>
      </c>
      <c r="G25">
        <v>102312</v>
      </c>
      <c r="H25">
        <v>104868</v>
      </c>
      <c r="I25">
        <v>107496</v>
      </c>
      <c r="J25">
        <v>110184</v>
      </c>
      <c r="K25">
        <v>112944</v>
      </c>
      <c r="L25">
        <v>115764</v>
      </c>
      <c r="M25">
        <v>118656</v>
      </c>
      <c r="N25">
        <v>121632</v>
      </c>
      <c r="O25">
        <v>124692</v>
      </c>
      <c r="P25">
        <v>127788</v>
      </c>
      <c r="Q25">
        <v>130992</v>
      </c>
    </row>
    <row r="26" spans="1:17" x14ac:dyDescent="0.25">
      <c r="A26" t="s">
        <v>248</v>
      </c>
      <c r="B26" t="s">
        <v>249</v>
      </c>
      <c r="C26" s="167" t="s">
        <v>1186</v>
      </c>
      <c r="D26" t="s">
        <v>217</v>
      </c>
      <c r="E26">
        <v>92760</v>
      </c>
      <c r="F26">
        <v>95076</v>
      </c>
      <c r="G26">
        <v>97464</v>
      </c>
      <c r="H26">
        <v>99876</v>
      </c>
      <c r="I26">
        <v>102360</v>
      </c>
      <c r="J26">
        <v>104928</v>
      </c>
      <c r="K26">
        <v>107544</v>
      </c>
      <c r="L26">
        <v>110244</v>
      </c>
      <c r="M26">
        <v>112992</v>
      </c>
      <c r="N26">
        <v>115824</v>
      </c>
      <c r="O26">
        <v>118728</v>
      </c>
      <c r="P26">
        <v>121692</v>
      </c>
      <c r="Q26">
        <v>124752</v>
      </c>
    </row>
    <row r="27" spans="1:17" x14ac:dyDescent="0.25">
      <c r="A27" t="s">
        <v>256</v>
      </c>
      <c r="B27" t="s">
        <v>257</v>
      </c>
      <c r="C27" s="167" t="s">
        <v>1180</v>
      </c>
      <c r="D27" t="s">
        <v>217</v>
      </c>
      <c r="E27">
        <v>84120</v>
      </c>
      <c r="F27">
        <v>86232</v>
      </c>
      <c r="G27">
        <v>88392</v>
      </c>
      <c r="H27">
        <v>90588</v>
      </c>
      <c r="I27">
        <v>92868</v>
      </c>
      <c r="J27">
        <v>95184</v>
      </c>
      <c r="K27">
        <v>97572</v>
      </c>
      <c r="L27">
        <v>100008</v>
      </c>
      <c r="M27">
        <v>102504</v>
      </c>
      <c r="N27">
        <v>105060</v>
      </c>
      <c r="O27">
        <v>107676</v>
      </c>
      <c r="P27">
        <v>110364</v>
      </c>
      <c r="Q27">
        <v>113148</v>
      </c>
    </row>
    <row r="28" spans="1:17" x14ac:dyDescent="0.25">
      <c r="A28" t="s">
        <v>264</v>
      </c>
      <c r="B28" t="s">
        <v>265</v>
      </c>
      <c r="C28" s="167" t="s">
        <v>1186</v>
      </c>
      <c r="D28" t="s">
        <v>217</v>
      </c>
      <c r="E28">
        <v>92760</v>
      </c>
      <c r="F28">
        <v>95076</v>
      </c>
      <c r="G28">
        <v>97464</v>
      </c>
      <c r="H28">
        <v>99876</v>
      </c>
      <c r="I28">
        <v>102360</v>
      </c>
      <c r="J28">
        <v>104928</v>
      </c>
      <c r="K28">
        <v>107544</v>
      </c>
      <c r="L28">
        <v>110244</v>
      </c>
      <c r="M28">
        <v>112992</v>
      </c>
      <c r="N28">
        <v>115824</v>
      </c>
      <c r="O28">
        <v>118728</v>
      </c>
      <c r="P28">
        <v>121692</v>
      </c>
      <c r="Q28">
        <v>124752</v>
      </c>
    </row>
    <row r="29" spans="1:17" x14ac:dyDescent="0.25">
      <c r="A29" t="s">
        <v>278</v>
      </c>
      <c r="B29" t="s">
        <v>279</v>
      </c>
      <c r="C29" s="167" t="s">
        <v>1186</v>
      </c>
      <c r="D29" t="s">
        <v>217</v>
      </c>
      <c r="E29">
        <v>92760</v>
      </c>
      <c r="F29">
        <v>95076</v>
      </c>
      <c r="G29">
        <v>97464</v>
      </c>
      <c r="H29">
        <v>99876</v>
      </c>
      <c r="I29">
        <v>102360</v>
      </c>
      <c r="J29">
        <v>104928</v>
      </c>
      <c r="K29">
        <v>107544</v>
      </c>
      <c r="L29">
        <v>110244</v>
      </c>
      <c r="M29">
        <v>112992</v>
      </c>
      <c r="N29">
        <v>115824</v>
      </c>
      <c r="O29">
        <v>118728</v>
      </c>
      <c r="P29">
        <v>121692</v>
      </c>
      <c r="Q29">
        <v>124752</v>
      </c>
    </row>
    <row r="30" spans="1:17" x14ac:dyDescent="0.25">
      <c r="A30" t="s">
        <v>304</v>
      </c>
      <c r="B30" t="s">
        <v>305</v>
      </c>
      <c r="C30" s="167" t="s">
        <v>1182</v>
      </c>
      <c r="D30" t="s">
        <v>217</v>
      </c>
      <c r="E30">
        <v>97356</v>
      </c>
      <c r="F30">
        <v>99816</v>
      </c>
      <c r="G30">
        <v>102312</v>
      </c>
      <c r="H30">
        <v>104868</v>
      </c>
      <c r="I30">
        <v>107496</v>
      </c>
      <c r="J30">
        <v>110184</v>
      </c>
      <c r="K30">
        <v>112944</v>
      </c>
      <c r="L30">
        <v>115764</v>
      </c>
      <c r="M30">
        <v>118656</v>
      </c>
      <c r="N30">
        <v>121632</v>
      </c>
      <c r="O30">
        <v>124692</v>
      </c>
      <c r="P30">
        <v>127788</v>
      </c>
      <c r="Q30">
        <v>130992</v>
      </c>
    </row>
    <row r="31" spans="1:17" x14ac:dyDescent="0.25">
      <c r="A31" t="s">
        <v>288</v>
      </c>
      <c r="B31" t="s">
        <v>289</v>
      </c>
      <c r="C31" s="167" t="s">
        <v>1182</v>
      </c>
      <c r="D31" t="s">
        <v>217</v>
      </c>
      <c r="E31">
        <v>97356</v>
      </c>
      <c r="F31">
        <v>99816</v>
      </c>
      <c r="G31">
        <v>102312</v>
      </c>
      <c r="H31">
        <v>104868</v>
      </c>
      <c r="I31">
        <v>107496</v>
      </c>
      <c r="J31">
        <v>110184</v>
      </c>
      <c r="K31">
        <v>112944</v>
      </c>
      <c r="L31">
        <v>115764</v>
      </c>
      <c r="M31">
        <v>118656</v>
      </c>
      <c r="N31">
        <v>121632</v>
      </c>
      <c r="O31">
        <v>124692</v>
      </c>
      <c r="P31">
        <v>127788</v>
      </c>
      <c r="Q31">
        <v>130992</v>
      </c>
    </row>
    <row r="32" spans="1:17" x14ac:dyDescent="0.25">
      <c r="A32" t="s">
        <v>312</v>
      </c>
      <c r="B32" t="s">
        <v>313</v>
      </c>
      <c r="C32" s="167" t="s">
        <v>1186</v>
      </c>
      <c r="D32" t="s">
        <v>217</v>
      </c>
      <c r="E32">
        <v>92760</v>
      </c>
      <c r="F32">
        <v>95076</v>
      </c>
      <c r="G32">
        <v>97464</v>
      </c>
      <c r="H32">
        <v>99876</v>
      </c>
      <c r="I32">
        <v>102360</v>
      </c>
      <c r="J32">
        <v>104928</v>
      </c>
      <c r="K32">
        <v>107544</v>
      </c>
      <c r="L32">
        <v>110244</v>
      </c>
      <c r="M32">
        <v>112992</v>
      </c>
      <c r="N32">
        <v>115824</v>
      </c>
      <c r="O32">
        <v>118728</v>
      </c>
      <c r="P32">
        <v>121692</v>
      </c>
      <c r="Q32">
        <v>124752</v>
      </c>
    </row>
    <row r="33" spans="1:17" x14ac:dyDescent="0.25">
      <c r="A33" t="s">
        <v>324</v>
      </c>
      <c r="B33" t="s">
        <v>325</v>
      </c>
      <c r="C33" s="167" t="s">
        <v>1182</v>
      </c>
      <c r="D33" t="s">
        <v>217</v>
      </c>
      <c r="E33">
        <v>97356</v>
      </c>
      <c r="F33">
        <v>99816</v>
      </c>
      <c r="G33">
        <v>102312</v>
      </c>
      <c r="H33">
        <v>104868</v>
      </c>
      <c r="I33">
        <v>107496</v>
      </c>
      <c r="J33">
        <v>110184</v>
      </c>
      <c r="K33">
        <v>112944</v>
      </c>
      <c r="L33">
        <v>115764</v>
      </c>
      <c r="M33">
        <v>118656</v>
      </c>
      <c r="N33">
        <v>121632</v>
      </c>
      <c r="O33">
        <v>124692</v>
      </c>
      <c r="P33">
        <v>127788</v>
      </c>
      <c r="Q33">
        <v>130992</v>
      </c>
    </row>
    <row r="34" spans="1:17" x14ac:dyDescent="0.25">
      <c r="A34" t="s">
        <v>338</v>
      </c>
      <c r="B34" t="s">
        <v>339</v>
      </c>
      <c r="C34" s="167" t="s">
        <v>1186</v>
      </c>
      <c r="D34" t="s">
        <v>217</v>
      </c>
      <c r="E34">
        <v>92760</v>
      </c>
      <c r="F34">
        <v>95076</v>
      </c>
      <c r="G34">
        <v>97464</v>
      </c>
      <c r="H34">
        <v>99876</v>
      </c>
      <c r="I34">
        <v>102360</v>
      </c>
      <c r="J34">
        <v>104928</v>
      </c>
      <c r="K34">
        <v>107544</v>
      </c>
      <c r="L34">
        <v>110244</v>
      </c>
      <c r="M34">
        <v>112992</v>
      </c>
      <c r="N34">
        <v>115824</v>
      </c>
      <c r="O34">
        <v>118728</v>
      </c>
      <c r="P34">
        <v>121692</v>
      </c>
      <c r="Q34">
        <v>124752</v>
      </c>
    </row>
    <row r="35" spans="1:17" x14ac:dyDescent="0.25">
      <c r="A35" t="s">
        <v>348</v>
      </c>
      <c r="B35" t="s">
        <v>349</v>
      </c>
      <c r="C35" s="167" t="s">
        <v>1186</v>
      </c>
      <c r="D35" t="s">
        <v>217</v>
      </c>
      <c r="E35">
        <v>92760</v>
      </c>
      <c r="F35">
        <v>95076</v>
      </c>
      <c r="G35">
        <v>97464</v>
      </c>
      <c r="H35">
        <v>99876</v>
      </c>
      <c r="I35">
        <v>102360</v>
      </c>
      <c r="J35">
        <v>104928</v>
      </c>
      <c r="K35">
        <v>107544</v>
      </c>
      <c r="L35">
        <v>110244</v>
      </c>
      <c r="M35">
        <v>112992</v>
      </c>
      <c r="N35">
        <v>115824</v>
      </c>
      <c r="O35">
        <v>118728</v>
      </c>
      <c r="P35">
        <v>121692</v>
      </c>
      <c r="Q35">
        <v>124752</v>
      </c>
    </row>
    <row r="36" spans="1:17" x14ac:dyDescent="0.25">
      <c r="A36" t="s">
        <v>228</v>
      </c>
      <c r="B36" t="s">
        <v>229</v>
      </c>
      <c r="C36" s="167" t="s">
        <v>1181</v>
      </c>
      <c r="D36" t="s">
        <v>217</v>
      </c>
      <c r="E36">
        <v>112752</v>
      </c>
      <c r="F36">
        <v>115548</v>
      </c>
      <c r="G36">
        <v>118440</v>
      </c>
      <c r="H36">
        <v>121416</v>
      </c>
      <c r="I36">
        <v>124428</v>
      </c>
      <c r="J36">
        <v>127560</v>
      </c>
      <c r="K36">
        <v>130740</v>
      </c>
      <c r="L36">
        <v>134016</v>
      </c>
      <c r="M36">
        <v>137364</v>
      </c>
      <c r="N36">
        <v>140796</v>
      </c>
      <c r="O36">
        <v>144324</v>
      </c>
      <c r="P36">
        <v>147936</v>
      </c>
      <c r="Q36">
        <v>151620</v>
      </c>
    </row>
    <row r="37" spans="1:17" x14ac:dyDescent="0.25">
      <c r="A37" t="s">
        <v>215</v>
      </c>
      <c r="B37" t="s">
        <v>216</v>
      </c>
      <c r="C37" s="167" t="s">
        <v>1179</v>
      </c>
      <c r="D37" t="s">
        <v>217</v>
      </c>
      <c r="E37">
        <v>107364</v>
      </c>
      <c r="F37">
        <v>110040</v>
      </c>
      <c r="G37">
        <v>112800</v>
      </c>
      <c r="H37">
        <v>115608</v>
      </c>
      <c r="I37">
        <v>118500</v>
      </c>
      <c r="J37">
        <v>121464</v>
      </c>
      <c r="K37">
        <v>124488</v>
      </c>
      <c r="L37">
        <v>127620</v>
      </c>
      <c r="M37">
        <v>130800</v>
      </c>
      <c r="N37">
        <v>134064</v>
      </c>
      <c r="O37">
        <v>137424</v>
      </c>
      <c r="P37">
        <v>140856</v>
      </c>
      <c r="Q37">
        <v>144372</v>
      </c>
    </row>
    <row r="38" spans="1:17" x14ac:dyDescent="0.25">
      <c r="A38" t="s">
        <v>240</v>
      </c>
      <c r="B38" t="s">
        <v>241</v>
      </c>
      <c r="C38" s="167" t="s">
        <v>1184</v>
      </c>
      <c r="D38" t="s">
        <v>217</v>
      </c>
      <c r="E38">
        <v>102264</v>
      </c>
      <c r="F38">
        <v>104808</v>
      </c>
      <c r="G38">
        <v>107436</v>
      </c>
      <c r="H38">
        <v>110136</v>
      </c>
      <c r="I38">
        <v>112860</v>
      </c>
      <c r="J38">
        <v>115716</v>
      </c>
      <c r="K38">
        <v>118584</v>
      </c>
      <c r="L38">
        <v>121536</v>
      </c>
      <c r="M38">
        <v>124584</v>
      </c>
      <c r="N38">
        <v>127716</v>
      </c>
      <c r="O38">
        <v>130896</v>
      </c>
      <c r="P38">
        <v>134184</v>
      </c>
      <c r="Q38">
        <v>137520</v>
      </c>
    </row>
    <row r="39" spans="1:17" x14ac:dyDescent="0.25">
      <c r="A39" t="s">
        <v>260</v>
      </c>
      <c r="B39" t="s">
        <v>261</v>
      </c>
      <c r="C39" s="167" t="s">
        <v>1184</v>
      </c>
      <c r="D39" t="s">
        <v>217</v>
      </c>
      <c r="E39">
        <v>102264</v>
      </c>
      <c r="F39">
        <v>104808</v>
      </c>
      <c r="G39">
        <v>107436</v>
      </c>
      <c r="H39">
        <v>110136</v>
      </c>
      <c r="I39">
        <v>112860</v>
      </c>
      <c r="J39">
        <v>115716</v>
      </c>
      <c r="K39">
        <v>118584</v>
      </c>
      <c r="L39">
        <v>121536</v>
      </c>
      <c r="M39">
        <v>124584</v>
      </c>
      <c r="N39">
        <v>127716</v>
      </c>
      <c r="O39">
        <v>130896</v>
      </c>
      <c r="P39">
        <v>134184</v>
      </c>
      <c r="Q39">
        <v>137520</v>
      </c>
    </row>
    <row r="40" spans="1:17" x14ac:dyDescent="0.25">
      <c r="A40" t="s">
        <v>272</v>
      </c>
      <c r="B40" t="s">
        <v>273</v>
      </c>
      <c r="C40" s="167" t="s">
        <v>1184</v>
      </c>
      <c r="D40" t="s">
        <v>217</v>
      </c>
      <c r="E40">
        <v>102264</v>
      </c>
      <c r="F40">
        <v>104808</v>
      </c>
      <c r="G40">
        <v>107436</v>
      </c>
      <c r="H40">
        <v>110136</v>
      </c>
      <c r="I40">
        <v>112860</v>
      </c>
      <c r="J40">
        <v>115716</v>
      </c>
      <c r="K40">
        <v>118584</v>
      </c>
      <c r="L40">
        <v>121536</v>
      </c>
      <c r="M40">
        <v>124584</v>
      </c>
      <c r="N40">
        <v>127716</v>
      </c>
      <c r="O40">
        <v>130896</v>
      </c>
      <c r="P40">
        <v>134184</v>
      </c>
      <c r="Q40">
        <v>137520</v>
      </c>
    </row>
    <row r="41" spans="1:17" x14ac:dyDescent="0.25">
      <c r="A41" t="s">
        <v>296</v>
      </c>
      <c r="B41" t="s">
        <v>297</v>
      </c>
      <c r="C41" s="167" t="s">
        <v>1179</v>
      </c>
      <c r="D41" t="s">
        <v>217</v>
      </c>
      <c r="E41">
        <v>107364</v>
      </c>
      <c r="F41">
        <v>110040</v>
      </c>
      <c r="G41">
        <v>112800</v>
      </c>
      <c r="H41">
        <v>115608</v>
      </c>
      <c r="I41">
        <v>118500</v>
      </c>
      <c r="J41">
        <v>121464</v>
      </c>
      <c r="K41">
        <v>124488</v>
      </c>
      <c r="L41">
        <v>127620</v>
      </c>
      <c r="M41">
        <v>130800</v>
      </c>
      <c r="N41">
        <v>134064</v>
      </c>
      <c r="O41">
        <v>137424</v>
      </c>
      <c r="P41">
        <v>140856</v>
      </c>
      <c r="Q41">
        <v>144372</v>
      </c>
    </row>
    <row r="42" spans="1:17" x14ac:dyDescent="0.25">
      <c r="A42" t="s">
        <v>292</v>
      </c>
      <c r="B42" t="s">
        <v>293</v>
      </c>
      <c r="C42" s="167" t="s">
        <v>1184</v>
      </c>
      <c r="D42" t="s">
        <v>217</v>
      </c>
      <c r="E42">
        <v>102264</v>
      </c>
      <c r="F42">
        <v>104808</v>
      </c>
      <c r="G42">
        <v>107436</v>
      </c>
      <c r="H42">
        <v>110136</v>
      </c>
      <c r="I42">
        <v>112860</v>
      </c>
      <c r="J42">
        <v>115716</v>
      </c>
      <c r="K42">
        <v>118584</v>
      </c>
      <c r="L42">
        <v>121536</v>
      </c>
      <c r="M42">
        <v>124584</v>
      </c>
      <c r="N42">
        <v>127716</v>
      </c>
      <c r="O42">
        <v>130896</v>
      </c>
      <c r="P42">
        <v>134184</v>
      </c>
      <c r="Q42">
        <v>137520</v>
      </c>
    </row>
    <row r="43" spans="1:17" x14ac:dyDescent="0.25">
      <c r="A43" t="s">
        <v>308</v>
      </c>
      <c r="B43" t="s">
        <v>309</v>
      </c>
      <c r="C43" s="167" t="s">
        <v>1182</v>
      </c>
      <c r="D43" t="s">
        <v>217</v>
      </c>
      <c r="E43">
        <v>97356</v>
      </c>
      <c r="F43">
        <v>99816</v>
      </c>
      <c r="G43">
        <v>102312</v>
      </c>
      <c r="H43">
        <v>104868</v>
      </c>
      <c r="I43">
        <v>107496</v>
      </c>
      <c r="J43">
        <v>110184</v>
      </c>
      <c r="K43">
        <v>112944</v>
      </c>
      <c r="L43">
        <v>115764</v>
      </c>
      <c r="M43">
        <v>118656</v>
      </c>
      <c r="N43">
        <v>121632</v>
      </c>
      <c r="O43">
        <v>124692</v>
      </c>
      <c r="P43">
        <v>127788</v>
      </c>
      <c r="Q43">
        <v>130992</v>
      </c>
    </row>
    <row r="44" spans="1:17" x14ac:dyDescent="0.25">
      <c r="A44" t="s">
        <v>318</v>
      </c>
      <c r="B44" t="s">
        <v>319</v>
      </c>
      <c r="C44" s="167" t="s">
        <v>1181</v>
      </c>
      <c r="D44" t="s">
        <v>217</v>
      </c>
      <c r="E44">
        <v>112752</v>
      </c>
      <c r="F44">
        <v>115548</v>
      </c>
      <c r="G44">
        <v>118440</v>
      </c>
      <c r="H44">
        <v>121416</v>
      </c>
      <c r="I44">
        <v>124428</v>
      </c>
      <c r="J44">
        <v>127560</v>
      </c>
      <c r="K44">
        <v>130740</v>
      </c>
      <c r="L44">
        <v>134016</v>
      </c>
      <c r="M44">
        <v>137364</v>
      </c>
      <c r="N44">
        <v>140796</v>
      </c>
      <c r="O44">
        <v>144324</v>
      </c>
      <c r="P44">
        <v>147936</v>
      </c>
      <c r="Q44">
        <v>151620</v>
      </c>
    </row>
    <row r="45" spans="1:17" x14ac:dyDescent="0.25">
      <c r="A45" t="s">
        <v>334</v>
      </c>
      <c r="B45" t="s">
        <v>335</v>
      </c>
      <c r="C45" s="167" t="s">
        <v>1184</v>
      </c>
      <c r="D45" t="s">
        <v>217</v>
      </c>
      <c r="E45">
        <v>102264</v>
      </c>
      <c r="F45">
        <v>104808</v>
      </c>
      <c r="G45">
        <v>107436</v>
      </c>
      <c r="H45">
        <v>110136</v>
      </c>
      <c r="I45">
        <v>112860</v>
      </c>
      <c r="J45">
        <v>115716</v>
      </c>
      <c r="K45">
        <v>118584</v>
      </c>
      <c r="L45">
        <v>121536</v>
      </c>
      <c r="M45">
        <v>124584</v>
      </c>
      <c r="N45">
        <v>127716</v>
      </c>
      <c r="O45">
        <v>130896</v>
      </c>
      <c r="P45">
        <v>134184</v>
      </c>
      <c r="Q45">
        <v>137520</v>
      </c>
    </row>
    <row r="46" spans="1:17" x14ac:dyDescent="0.25">
      <c r="A46" t="s">
        <v>344</v>
      </c>
      <c r="B46" t="s">
        <v>345</v>
      </c>
      <c r="C46" s="167" t="s">
        <v>1182</v>
      </c>
      <c r="D46" t="s">
        <v>217</v>
      </c>
      <c r="E46">
        <v>97356</v>
      </c>
      <c r="F46">
        <v>99816</v>
      </c>
      <c r="G46">
        <v>102312</v>
      </c>
      <c r="H46">
        <v>104868</v>
      </c>
      <c r="I46">
        <v>107496</v>
      </c>
      <c r="J46">
        <v>110184</v>
      </c>
      <c r="K46">
        <v>112944</v>
      </c>
      <c r="L46">
        <v>115764</v>
      </c>
      <c r="M46">
        <v>118656</v>
      </c>
      <c r="N46">
        <v>121632</v>
      </c>
      <c r="O46">
        <v>124692</v>
      </c>
      <c r="P46">
        <v>127788</v>
      </c>
      <c r="Q46">
        <v>130992</v>
      </c>
    </row>
    <row r="47" spans="1:17" x14ac:dyDescent="0.25">
      <c r="A47" t="s">
        <v>236</v>
      </c>
      <c r="B47" t="s">
        <v>237</v>
      </c>
      <c r="C47" s="167" t="s">
        <v>1179</v>
      </c>
      <c r="D47" t="s">
        <v>217</v>
      </c>
      <c r="E47">
        <v>107364</v>
      </c>
      <c r="F47">
        <v>110040</v>
      </c>
      <c r="G47">
        <v>112800</v>
      </c>
      <c r="H47">
        <v>115608</v>
      </c>
      <c r="I47">
        <v>118500</v>
      </c>
      <c r="J47">
        <v>121464</v>
      </c>
      <c r="K47">
        <v>124488</v>
      </c>
      <c r="L47">
        <v>127620</v>
      </c>
      <c r="M47">
        <v>130800</v>
      </c>
      <c r="N47">
        <v>134064</v>
      </c>
      <c r="O47">
        <v>137424</v>
      </c>
      <c r="P47">
        <v>140856</v>
      </c>
      <c r="Q47">
        <v>144372</v>
      </c>
    </row>
    <row r="48" spans="1:17" x14ac:dyDescent="0.25">
      <c r="A48" t="s">
        <v>226</v>
      </c>
      <c r="B48" t="s">
        <v>227</v>
      </c>
      <c r="C48" s="167" t="s">
        <v>1179</v>
      </c>
      <c r="D48" t="s">
        <v>217</v>
      </c>
      <c r="E48">
        <v>107364</v>
      </c>
      <c r="F48">
        <v>110040</v>
      </c>
      <c r="G48">
        <v>112800</v>
      </c>
      <c r="H48">
        <v>115608</v>
      </c>
      <c r="I48">
        <v>118500</v>
      </c>
      <c r="J48">
        <v>121464</v>
      </c>
      <c r="K48">
        <v>124488</v>
      </c>
      <c r="L48">
        <v>127620</v>
      </c>
      <c r="M48">
        <v>130800</v>
      </c>
      <c r="N48">
        <v>134064</v>
      </c>
      <c r="O48">
        <v>137424</v>
      </c>
      <c r="P48">
        <v>140856</v>
      </c>
      <c r="Q48">
        <v>144372</v>
      </c>
    </row>
    <row r="49" spans="1:255" x14ac:dyDescent="0.25">
      <c r="A49" t="s">
        <v>246</v>
      </c>
      <c r="B49" t="s">
        <v>247</v>
      </c>
      <c r="C49" s="167" t="s">
        <v>1184</v>
      </c>
      <c r="D49" t="s">
        <v>217</v>
      </c>
      <c r="E49">
        <v>102264</v>
      </c>
      <c r="F49">
        <v>104808</v>
      </c>
      <c r="G49">
        <v>107436</v>
      </c>
      <c r="H49">
        <v>110136</v>
      </c>
      <c r="I49">
        <v>112860</v>
      </c>
      <c r="J49">
        <v>115716</v>
      </c>
      <c r="K49">
        <v>118584</v>
      </c>
      <c r="L49">
        <v>121536</v>
      </c>
      <c r="M49">
        <v>124584</v>
      </c>
      <c r="N49">
        <v>127716</v>
      </c>
      <c r="O49">
        <v>130896</v>
      </c>
      <c r="P49">
        <v>134184</v>
      </c>
      <c r="Q49">
        <v>137520</v>
      </c>
    </row>
    <row r="50" spans="1:255" x14ac:dyDescent="0.25">
      <c r="A50" t="s">
        <v>254</v>
      </c>
      <c r="B50" t="s">
        <v>255</v>
      </c>
      <c r="C50" s="167" t="s">
        <v>1182</v>
      </c>
      <c r="D50" t="s">
        <v>217</v>
      </c>
      <c r="E50">
        <v>97356</v>
      </c>
      <c r="F50">
        <v>99816</v>
      </c>
      <c r="G50">
        <v>102312</v>
      </c>
      <c r="H50">
        <v>104868</v>
      </c>
      <c r="I50">
        <v>107496</v>
      </c>
      <c r="J50">
        <v>110184</v>
      </c>
      <c r="K50">
        <v>112944</v>
      </c>
      <c r="L50">
        <v>115764</v>
      </c>
      <c r="M50">
        <v>118656</v>
      </c>
      <c r="N50">
        <v>121632</v>
      </c>
      <c r="O50">
        <v>124692</v>
      </c>
      <c r="P50">
        <v>127788</v>
      </c>
      <c r="Q50">
        <v>130992</v>
      </c>
    </row>
    <row r="51" spans="1:255" x14ac:dyDescent="0.25">
      <c r="A51" t="s">
        <v>262</v>
      </c>
      <c r="B51" t="s">
        <v>263</v>
      </c>
      <c r="C51" s="167" t="s">
        <v>1179</v>
      </c>
      <c r="D51" t="s">
        <v>217</v>
      </c>
      <c r="E51">
        <v>107364</v>
      </c>
      <c r="F51">
        <v>110040</v>
      </c>
      <c r="G51">
        <v>112800</v>
      </c>
      <c r="H51">
        <v>115608</v>
      </c>
      <c r="I51">
        <v>118500</v>
      </c>
      <c r="J51">
        <v>121464</v>
      </c>
      <c r="K51">
        <v>124488</v>
      </c>
      <c r="L51">
        <v>127620</v>
      </c>
      <c r="M51">
        <v>130800</v>
      </c>
      <c r="N51">
        <v>134064</v>
      </c>
      <c r="O51">
        <v>137424</v>
      </c>
      <c r="P51">
        <v>140856</v>
      </c>
      <c r="Q51">
        <v>144372</v>
      </c>
    </row>
    <row r="52" spans="1:255" x14ac:dyDescent="0.25">
      <c r="A52" t="s">
        <v>276</v>
      </c>
      <c r="B52" t="s">
        <v>277</v>
      </c>
      <c r="C52" s="167" t="s">
        <v>1184</v>
      </c>
      <c r="D52" t="s">
        <v>217</v>
      </c>
      <c r="E52">
        <v>102264</v>
      </c>
      <c r="F52">
        <v>104808</v>
      </c>
      <c r="G52">
        <v>107436</v>
      </c>
      <c r="H52">
        <v>110136</v>
      </c>
      <c r="I52">
        <v>112860</v>
      </c>
      <c r="J52">
        <v>115716</v>
      </c>
      <c r="K52">
        <v>118584</v>
      </c>
      <c r="L52">
        <v>121536</v>
      </c>
      <c r="M52">
        <v>124584</v>
      </c>
      <c r="N52">
        <v>127716</v>
      </c>
      <c r="O52">
        <v>130896</v>
      </c>
      <c r="P52">
        <v>134184</v>
      </c>
      <c r="Q52">
        <v>137520</v>
      </c>
    </row>
    <row r="53" spans="1:255" x14ac:dyDescent="0.25">
      <c r="A53" t="s">
        <v>300</v>
      </c>
      <c r="B53" t="s">
        <v>301</v>
      </c>
      <c r="C53" s="167" t="s">
        <v>1179</v>
      </c>
      <c r="D53" t="s">
        <v>217</v>
      </c>
      <c r="E53">
        <v>107364</v>
      </c>
      <c r="F53">
        <v>110040</v>
      </c>
      <c r="G53">
        <v>112800</v>
      </c>
      <c r="H53">
        <v>115608</v>
      </c>
      <c r="I53">
        <v>118500</v>
      </c>
      <c r="J53">
        <v>121464</v>
      </c>
      <c r="K53">
        <v>124488</v>
      </c>
      <c r="L53">
        <v>127620</v>
      </c>
      <c r="M53">
        <v>130800</v>
      </c>
      <c r="N53">
        <v>134064</v>
      </c>
      <c r="O53">
        <v>137424</v>
      </c>
      <c r="P53">
        <v>140856</v>
      </c>
      <c r="Q53">
        <v>144372</v>
      </c>
    </row>
    <row r="54" spans="1:255" x14ac:dyDescent="0.25">
      <c r="A54" t="s">
        <v>286</v>
      </c>
      <c r="B54" t="s">
        <v>287</v>
      </c>
      <c r="C54" s="167" t="s">
        <v>1179</v>
      </c>
      <c r="D54" t="s">
        <v>217</v>
      </c>
      <c r="E54">
        <v>107364</v>
      </c>
      <c r="F54">
        <v>110040</v>
      </c>
      <c r="G54">
        <v>112800</v>
      </c>
      <c r="H54">
        <v>115608</v>
      </c>
      <c r="I54">
        <v>118500</v>
      </c>
      <c r="J54">
        <v>121464</v>
      </c>
      <c r="K54">
        <v>124488</v>
      </c>
      <c r="L54">
        <v>127620</v>
      </c>
      <c r="M54">
        <v>130800</v>
      </c>
      <c r="N54">
        <v>134064</v>
      </c>
      <c r="O54">
        <v>137424</v>
      </c>
      <c r="P54">
        <v>140856</v>
      </c>
      <c r="Q54">
        <v>144372</v>
      </c>
    </row>
    <row r="55" spans="1:255" x14ac:dyDescent="0.25">
      <c r="A55" t="s">
        <v>314</v>
      </c>
      <c r="B55" t="s">
        <v>315</v>
      </c>
      <c r="C55" s="167" t="s">
        <v>1184</v>
      </c>
      <c r="D55" t="s">
        <v>217</v>
      </c>
      <c r="E55">
        <v>102264</v>
      </c>
      <c r="F55">
        <v>104808</v>
      </c>
      <c r="G55">
        <v>107436</v>
      </c>
      <c r="H55">
        <v>110136</v>
      </c>
      <c r="I55">
        <v>112860</v>
      </c>
      <c r="J55">
        <v>115716</v>
      </c>
      <c r="K55">
        <v>118584</v>
      </c>
      <c r="L55">
        <v>121536</v>
      </c>
      <c r="M55">
        <v>124584</v>
      </c>
      <c r="N55">
        <v>127716</v>
      </c>
      <c r="O55">
        <v>130896</v>
      </c>
      <c r="P55">
        <v>134184</v>
      </c>
      <c r="Q55">
        <v>137520</v>
      </c>
    </row>
    <row r="56" spans="1:255" x14ac:dyDescent="0.25">
      <c r="A56" t="s">
        <v>322</v>
      </c>
      <c r="B56" t="s">
        <v>323</v>
      </c>
      <c r="C56" s="167" t="s">
        <v>1179</v>
      </c>
      <c r="D56" t="s">
        <v>217</v>
      </c>
      <c r="E56">
        <v>107364</v>
      </c>
      <c r="F56">
        <v>110040</v>
      </c>
      <c r="G56">
        <v>112800</v>
      </c>
      <c r="H56">
        <v>115608</v>
      </c>
      <c r="I56">
        <v>118500</v>
      </c>
      <c r="J56">
        <v>121464</v>
      </c>
      <c r="K56">
        <v>124488</v>
      </c>
      <c r="L56">
        <v>127620</v>
      </c>
      <c r="M56">
        <v>130800</v>
      </c>
      <c r="N56">
        <v>134064</v>
      </c>
      <c r="O56">
        <v>137424</v>
      </c>
      <c r="P56">
        <v>140856</v>
      </c>
      <c r="Q56">
        <v>144372</v>
      </c>
    </row>
    <row r="57" spans="1:255" x14ac:dyDescent="0.25">
      <c r="A57" t="s">
        <v>342</v>
      </c>
      <c r="B57" t="s">
        <v>343</v>
      </c>
      <c r="C57" s="167" t="s">
        <v>1182</v>
      </c>
      <c r="D57" t="s">
        <v>217</v>
      </c>
      <c r="E57">
        <v>97356</v>
      </c>
      <c r="F57">
        <v>99816</v>
      </c>
      <c r="G57">
        <v>102312</v>
      </c>
      <c r="H57">
        <v>104868</v>
      </c>
      <c r="I57">
        <v>107496</v>
      </c>
      <c r="J57">
        <v>110184</v>
      </c>
      <c r="K57">
        <v>112944</v>
      </c>
      <c r="L57">
        <v>115764</v>
      </c>
      <c r="M57">
        <v>118656</v>
      </c>
      <c r="N57">
        <v>121632</v>
      </c>
      <c r="O57">
        <v>124692</v>
      </c>
      <c r="P57">
        <v>127788</v>
      </c>
      <c r="Q57">
        <v>130992</v>
      </c>
    </row>
    <row r="58" spans="1:255" x14ac:dyDescent="0.25">
      <c r="A58" t="s">
        <v>354</v>
      </c>
      <c r="B58" t="s">
        <v>355</v>
      </c>
      <c r="C58" s="167" t="s">
        <v>1179</v>
      </c>
      <c r="D58" t="s">
        <v>217</v>
      </c>
      <c r="E58">
        <v>107364</v>
      </c>
      <c r="F58">
        <v>110040</v>
      </c>
      <c r="G58">
        <v>112800</v>
      </c>
      <c r="H58">
        <v>115608</v>
      </c>
      <c r="I58">
        <v>118500</v>
      </c>
      <c r="J58">
        <v>121464</v>
      </c>
      <c r="K58">
        <v>124488</v>
      </c>
      <c r="L58">
        <v>127620</v>
      </c>
      <c r="M58">
        <v>130800</v>
      </c>
      <c r="N58">
        <v>134064</v>
      </c>
      <c r="O58">
        <v>137424</v>
      </c>
      <c r="P58">
        <v>140856</v>
      </c>
      <c r="Q58">
        <v>144372</v>
      </c>
    </row>
    <row r="59" spans="1:255" x14ac:dyDescent="0.25">
      <c r="A59" t="s">
        <v>234</v>
      </c>
      <c r="B59" t="s">
        <v>235</v>
      </c>
      <c r="C59" s="167" t="s">
        <v>1181</v>
      </c>
      <c r="D59" t="s">
        <v>217</v>
      </c>
      <c r="E59">
        <v>112752</v>
      </c>
      <c r="F59">
        <v>115548</v>
      </c>
      <c r="G59">
        <v>118440</v>
      </c>
      <c r="H59">
        <v>121416</v>
      </c>
      <c r="I59">
        <v>124428</v>
      </c>
      <c r="J59">
        <v>127560</v>
      </c>
      <c r="K59">
        <v>130740</v>
      </c>
      <c r="L59">
        <v>134016</v>
      </c>
      <c r="M59">
        <v>137364</v>
      </c>
      <c r="N59">
        <v>140796</v>
      </c>
      <c r="O59">
        <v>144324</v>
      </c>
      <c r="P59">
        <v>147936</v>
      </c>
      <c r="Q59">
        <v>151620</v>
      </c>
    </row>
    <row r="60" spans="1:255" x14ac:dyDescent="0.25">
      <c r="A60" s="184" t="s">
        <v>222</v>
      </c>
      <c r="B60" s="184" t="s">
        <v>223</v>
      </c>
      <c r="C60" s="167" t="s">
        <v>1181</v>
      </c>
      <c r="D60" t="s">
        <v>217</v>
      </c>
      <c r="E60" s="184">
        <v>112752</v>
      </c>
      <c r="F60" s="184">
        <v>115548</v>
      </c>
      <c r="G60" s="184">
        <v>118440</v>
      </c>
      <c r="H60" s="184">
        <v>121416</v>
      </c>
      <c r="I60" s="184">
        <v>124428</v>
      </c>
      <c r="J60" s="184">
        <v>127560</v>
      </c>
      <c r="K60" s="184">
        <v>130740</v>
      </c>
      <c r="L60" s="184">
        <v>134016</v>
      </c>
      <c r="M60" s="184">
        <v>137364</v>
      </c>
      <c r="N60" s="184">
        <v>140796</v>
      </c>
      <c r="O60" s="184">
        <v>144324</v>
      </c>
      <c r="P60" s="184">
        <v>147936</v>
      </c>
      <c r="Q60" s="184">
        <v>151620</v>
      </c>
    </row>
    <row r="61" spans="1:255" x14ac:dyDescent="0.25">
      <c r="A61" s="184" t="s">
        <v>244</v>
      </c>
      <c r="B61" s="184" t="s">
        <v>245</v>
      </c>
      <c r="C61" s="167" t="s">
        <v>1179</v>
      </c>
      <c r="D61" t="s">
        <v>217</v>
      </c>
      <c r="E61" s="184">
        <v>107364</v>
      </c>
      <c r="F61" s="184">
        <v>110040</v>
      </c>
      <c r="G61" s="184">
        <v>112800</v>
      </c>
      <c r="H61" s="184">
        <v>115608</v>
      </c>
      <c r="I61" s="184">
        <v>118500</v>
      </c>
      <c r="J61" s="184">
        <v>121464</v>
      </c>
      <c r="K61" s="184">
        <v>124488</v>
      </c>
      <c r="L61" s="184">
        <v>127620</v>
      </c>
      <c r="M61" s="184">
        <v>130800</v>
      </c>
      <c r="N61" s="184">
        <v>134064</v>
      </c>
      <c r="O61" s="184">
        <v>137424</v>
      </c>
      <c r="P61" s="184">
        <v>140856</v>
      </c>
      <c r="Q61" s="184">
        <v>144372</v>
      </c>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row>
    <row r="62" spans="1:255" x14ac:dyDescent="0.25">
      <c r="A62" s="184" t="s">
        <v>266</v>
      </c>
      <c r="B62" s="184" t="s">
        <v>267</v>
      </c>
      <c r="C62" s="167" t="s">
        <v>1181</v>
      </c>
      <c r="D62" t="s">
        <v>217</v>
      </c>
      <c r="E62" s="184">
        <v>112752</v>
      </c>
      <c r="F62" s="184">
        <v>115548</v>
      </c>
      <c r="G62" s="184">
        <v>118440</v>
      </c>
      <c r="H62" s="184">
        <v>121416</v>
      </c>
      <c r="I62" s="184">
        <v>124428</v>
      </c>
      <c r="J62" s="184">
        <v>127560</v>
      </c>
      <c r="K62" s="184">
        <v>130740</v>
      </c>
      <c r="L62" s="184">
        <v>134016</v>
      </c>
      <c r="M62" s="184">
        <v>137364</v>
      </c>
      <c r="N62" s="184">
        <v>140796</v>
      </c>
      <c r="O62" s="184">
        <v>144324</v>
      </c>
      <c r="P62" s="184">
        <v>147936</v>
      </c>
      <c r="Q62" s="184">
        <v>151620</v>
      </c>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row>
    <row r="63" spans="1:255" x14ac:dyDescent="0.25">
      <c r="A63" s="184" t="s">
        <v>280</v>
      </c>
      <c r="B63" s="184" t="s">
        <v>281</v>
      </c>
      <c r="C63" s="167" t="s">
        <v>1181</v>
      </c>
      <c r="D63" t="s">
        <v>217</v>
      </c>
      <c r="E63" s="184">
        <v>112752</v>
      </c>
      <c r="F63" s="184">
        <v>115548</v>
      </c>
      <c r="G63" s="184">
        <v>118440</v>
      </c>
      <c r="H63" s="184">
        <v>121416</v>
      </c>
      <c r="I63" s="184">
        <v>124428</v>
      </c>
      <c r="J63" s="184">
        <v>127560</v>
      </c>
      <c r="K63" s="184">
        <v>130740</v>
      </c>
      <c r="L63" s="184">
        <v>134016</v>
      </c>
      <c r="M63" s="184">
        <v>137364</v>
      </c>
      <c r="N63" s="184">
        <v>140796</v>
      </c>
      <c r="O63" s="184">
        <v>144324</v>
      </c>
      <c r="P63" s="184">
        <v>147936</v>
      </c>
      <c r="Q63" s="184">
        <v>151620</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row>
    <row r="64" spans="1:255" x14ac:dyDescent="0.25">
      <c r="A64" s="184" t="s">
        <v>302</v>
      </c>
      <c r="B64" s="184" t="s">
        <v>303</v>
      </c>
      <c r="C64" s="167" t="s">
        <v>1181</v>
      </c>
      <c r="D64" t="s">
        <v>217</v>
      </c>
      <c r="E64" s="184">
        <v>112752</v>
      </c>
      <c r="F64" s="184">
        <v>115548</v>
      </c>
      <c r="G64" s="184">
        <v>118440</v>
      </c>
      <c r="H64" s="184">
        <v>121416</v>
      </c>
      <c r="I64" s="184">
        <v>124428</v>
      </c>
      <c r="J64" s="184">
        <v>127560</v>
      </c>
      <c r="K64" s="184">
        <v>130740</v>
      </c>
      <c r="L64" s="184">
        <v>134016</v>
      </c>
      <c r="M64" s="184">
        <v>137364</v>
      </c>
      <c r="N64" s="184">
        <v>140796</v>
      </c>
      <c r="O64" s="184">
        <v>144324</v>
      </c>
      <c r="P64" s="184">
        <v>147936</v>
      </c>
      <c r="Q64" s="184">
        <v>151620</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row>
    <row r="65" spans="1:255" x14ac:dyDescent="0.25">
      <c r="A65" s="184" t="s">
        <v>290</v>
      </c>
      <c r="B65" s="184" t="s">
        <v>291</v>
      </c>
      <c r="C65" s="167" t="s">
        <v>1181</v>
      </c>
      <c r="D65" t="s">
        <v>217</v>
      </c>
      <c r="E65" s="184">
        <v>112752</v>
      </c>
      <c r="F65" s="184">
        <v>115548</v>
      </c>
      <c r="G65" s="184">
        <v>118440</v>
      </c>
      <c r="H65" s="184">
        <v>121416</v>
      </c>
      <c r="I65" s="184">
        <v>124428</v>
      </c>
      <c r="J65" s="184">
        <v>127560</v>
      </c>
      <c r="K65" s="184">
        <v>130740</v>
      </c>
      <c r="L65" s="184">
        <v>134016</v>
      </c>
      <c r="M65" s="184">
        <v>137364</v>
      </c>
      <c r="N65" s="184">
        <v>140796</v>
      </c>
      <c r="O65" s="184">
        <v>144324</v>
      </c>
      <c r="P65" s="184">
        <v>147936</v>
      </c>
      <c r="Q65" s="184">
        <v>151620</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row>
    <row r="66" spans="1:255" x14ac:dyDescent="0.25">
      <c r="A66" s="184" t="s">
        <v>316</v>
      </c>
      <c r="B66" s="184" t="s">
        <v>317</v>
      </c>
      <c r="C66" s="167" t="s">
        <v>1179</v>
      </c>
      <c r="D66" t="s">
        <v>217</v>
      </c>
      <c r="E66" s="184">
        <v>107364</v>
      </c>
      <c r="F66" s="184">
        <v>110040</v>
      </c>
      <c r="G66" s="184">
        <v>112800</v>
      </c>
      <c r="H66" s="184">
        <v>115608</v>
      </c>
      <c r="I66" s="184">
        <v>118500</v>
      </c>
      <c r="J66" s="184">
        <v>121464</v>
      </c>
      <c r="K66" s="184">
        <v>124488</v>
      </c>
      <c r="L66" s="184">
        <v>127620</v>
      </c>
      <c r="M66" s="184">
        <v>130800</v>
      </c>
      <c r="N66" s="184">
        <v>134064</v>
      </c>
      <c r="O66" s="184">
        <v>137424</v>
      </c>
      <c r="P66" s="184">
        <v>140856</v>
      </c>
      <c r="Q66" s="184">
        <v>144372</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row>
    <row r="67" spans="1:255" x14ac:dyDescent="0.25">
      <c r="A67" s="184" t="s">
        <v>326</v>
      </c>
      <c r="B67" s="184" t="s">
        <v>327</v>
      </c>
      <c r="C67" s="167" t="s">
        <v>1181</v>
      </c>
      <c r="D67" t="s">
        <v>217</v>
      </c>
      <c r="E67" s="184">
        <v>112752</v>
      </c>
      <c r="F67" s="184">
        <v>115548</v>
      </c>
      <c r="G67" s="184">
        <v>118440</v>
      </c>
      <c r="H67" s="184">
        <v>121416</v>
      </c>
      <c r="I67" s="184">
        <v>124428</v>
      </c>
      <c r="J67" s="184">
        <v>127560</v>
      </c>
      <c r="K67" s="184">
        <v>130740</v>
      </c>
      <c r="L67" s="184">
        <v>134016</v>
      </c>
      <c r="M67" s="184">
        <v>137364</v>
      </c>
      <c r="N67" s="184">
        <v>140796</v>
      </c>
      <c r="O67" s="184">
        <v>144324</v>
      </c>
      <c r="P67" s="184">
        <v>147936</v>
      </c>
      <c r="Q67" s="184">
        <v>151620</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row>
    <row r="68" spans="1:255" x14ac:dyDescent="0.25">
      <c r="A68" s="184" t="s">
        <v>340</v>
      </c>
      <c r="B68" s="184" t="s">
        <v>341</v>
      </c>
      <c r="C68" s="167" t="s">
        <v>1184</v>
      </c>
      <c r="D68" t="s">
        <v>217</v>
      </c>
      <c r="E68" s="184">
        <v>102264</v>
      </c>
      <c r="F68" s="184">
        <v>104808</v>
      </c>
      <c r="G68" s="184">
        <v>107436</v>
      </c>
      <c r="H68" s="184">
        <v>110136</v>
      </c>
      <c r="I68" s="184">
        <v>112860</v>
      </c>
      <c r="J68" s="184">
        <v>115716</v>
      </c>
      <c r="K68" s="184">
        <v>118584</v>
      </c>
      <c r="L68" s="184">
        <v>121536</v>
      </c>
      <c r="M68" s="184">
        <v>124584</v>
      </c>
      <c r="N68" s="184">
        <v>127716</v>
      </c>
      <c r="O68" s="184">
        <v>130896</v>
      </c>
      <c r="P68" s="184">
        <v>134184</v>
      </c>
      <c r="Q68" s="184">
        <v>137520</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row>
    <row r="69" spans="1:255" x14ac:dyDescent="0.25">
      <c r="A69" s="184" t="s">
        <v>350</v>
      </c>
      <c r="B69" s="184" t="s">
        <v>351</v>
      </c>
      <c r="C69" s="167" t="s">
        <v>1181</v>
      </c>
      <c r="D69" t="s">
        <v>217</v>
      </c>
      <c r="E69" s="184">
        <v>112752</v>
      </c>
      <c r="F69" s="184">
        <v>115548</v>
      </c>
      <c r="G69" s="184">
        <v>118440</v>
      </c>
      <c r="H69" s="184">
        <v>121416</v>
      </c>
      <c r="I69" s="184">
        <v>124428</v>
      </c>
      <c r="J69" s="184">
        <v>127560</v>
      </c>
      <c r="K69" s="184">
        <v>130740</v>
      </c>
      <c r="L69" s="184">
        <v>134016</v>
      </c>
      <c r="M69" s="184">
        <v>137364</v>
      </c>
      <c r="N69" s="184">
        <v>140796</v>
      </c>
      <c r="O69" s="184">
        <v>144324</v>
      </c>
      <c r="P69" s="184">
        <v>147936</v>
      </c>
      <c r="Q69" s="184">
        <v>151620</v>
      </c>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row>
    <row r="70" spans="1:255" x14ac:dyDescent="0.25">
      <c r="A70" t="s">
        <v>756</v>
      </c>
      <c r="B70" t="s">
        <v>756</v>
      </c>
      <c r="C70" s="167" t="s">
        <v>756</v>
      </c>
      <c r="D70" t="s">
        <v>1615</v>
      </c>
      <c r="E70">
        <v>53808</v>
      </c>
      <c r="F70">
        <v>58469</v>
      </c>
      <c r="G70">
        <v>63130</v>
      </c>
      <c r="H70">
        <v>67791</v>
      </c>
      <c r="I70">
        <v>72452</v>
      </c>
      <c r="J70">
        <v>77113</v>
      </c>
      <c r="K70">
        <v>81774</v>
      </c>
      <c r="L70">
        <v>86435</v>
      </c>
      <c r="M70">
        <v>91096</v>
      </c>
      <c r="N70">
        <v>95757</v>
      </c>
      <c r="O70">
        <v>100418</v>
      </c>
      <c r="P70">
        <v>105079</v>
      </c>
      <c r="Q70">
        <v>109740</v>
      </c>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row>
    <row r="71" spans="1:255" x14ac:dyDescent="0.25">
      <c r="A71" t="s">
        <v>757</v>
      </c>
      <c r="B71" t="s">
        <v>757</v>
      </c>
      <c r="C71" s="167" t="s">
        <v>757</v>
      </c>
      <c r="D71" t="s">
        <v>1615</v>
      </c>
      <c r="E71">
        <v>71004</v>
      </c>
      <c r="F71">
        <v>75947</v>
      </c>
      <c r="G71">
        <v>80890</v>
      </c>
      <c r="H71">
        <v>85833</v>
      </c>
      <c r="I71">
        <v>90776</v>
      </c>
      <c r="J71">
        <v>95719</v>
      </c>
      <c r="K71">
        <v>100662</v>
      </c>
      <c r="L71">
        <v>105605</v>
      </c>
      <c r="M71">
        <v>110548</v>
      </c>
      <c r="N71">
        <v>115491</v>
      </c>
      <c r="O71">
        <v>120434</v>
      </c>
      <c r="P71">
        <v>125377</v>
      </c>
      <c r="Q71">
        <v>130320</v>
      </c>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row>
    <row r="72" spans="1:255" x14ac:dyDescent="0.25">
      <c r="A72" t="s">
        <v>758</v>
      </c>
      <c r="B72" t="s">
        <v>758</v>
      </c>
      <c r="C72" s="167" t="s">
        <v>758</v>
      </c>
      <c r="D72" t="s">
        <v>1615</v>
      </c>
      <c r="E72">
        <v>82344</v>
      </c>
      <c r="F72">
        <v>87714</v>
      </c>
      <c r="G72">
        <v>93084</v>
      </c>
      <c r="H72">
        <v>98454</v>
      </c>
      <c r="I72">
        <v>103824</v>
      </c>
      <c r="J72">
        <v>109194</v>
      </c>
      <c r="K72">
        <v>114564</v>
      </c>
      <c r="L72">
        <v>119934</v>
      </c>
      <c r="M72">
        <v>125304</v>
      </c>
      <c r="N72">
        <v>130674</v>
      </c>
      <c r="O72">
        <v>136044</v>
      </c>
      <c r="P72">
        <v>141414</v>
      </c>
      <c r="Q72">
        <v>146784</v>
      </c>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row>
    <row r="73" spans="1:255" x14ac:dyDescent="0.25">
      <c r="A73" t="s">
        <v>759</v>
      </c>
      <c r="B73" t="s">
        <v>759</v>
      </c>
      <c r="C73" s="167" t="s">
        <v>759</v>
      </c>
      <c r="D73" t="s">
        <v>1615</v>
      </c>
      <c r="E73">
        <v>98712</v>
      </c>
      <c r="F73">
        <v>104659</v>
      </c>
      <c r="G73">
        <v>110606</v>
      </c>
      <c r="H73">
        <v>116553</v>
      </c>
      <c r="I73">
        <v>122500</v>
      </c>
      <c r="J73">
        <v>128447</v>
      </c>
      <c r="K73">
        <v>134394</v>
      </c>
      <c r="L73">
        <v>140341</v>
      </c>
      <c r="M73">
        <v>146288</v>
      </c>
      <c r="N73">
        <v>152235</v>
      </c>
      <c r="O73">
        <v>158182</v>
      </c>
      <c r="P73">
        <v>164129</v>
      </c>
      <c r="Q73">
        <v>170076</v>
      </c>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row>
    <row r="74" spans="1:255" x14ac:dyDescent="0.25">
      <c r="A74" t="s">
        <v>1568</v>
      </c>
      <c r="B74" t="s">
        <v>1568</v>
      </c>
      <c r="C74" s="167" t="s">
        <v>1568</v>
      </c>
      <c r="D74" t="s">
        <v>1615</v>
      </c>
      <c r="E74">
        <v>127764</v>
      </c>
      <c r="F74">
        <v>144743</v>
      </c>
      <c r="G74">
        <v>161722</v>
      </c>
      <c r="H74">
        <v>178701</v>
      </c>
      <c r="I74">
        <v>195680</v>
      </c>
      <c r="J74">
        <v>212659</v>
      </c>
      <c r="K74">
        <v>229638</v>
      </c>
      <c r="L74">
        <v>246617</v>
      </c>
      <c r="M74">
        <v>263596</v>
      </c>
      <c r="N74">
        <v>280575</v>
      </c>
      <c r="O74">
        <v>297554</v>
      </c>
      <c r="P74">
        <v>314533</v>
      </c>
      <c r="Q74">
        <v>331512</v>
      </c>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row>
    <row r="75" spans="1:255" x14ac:dyDescent="0.25">
      <c r="A75" t="s">
        <v>1282</v>
      </c>
      <c r="B75" t="s">
        <v>1282</v>
      </c>
      <c r="C75" s="167" t="s">
        <v>1282</v>
      </c>
      <c r="D75" t="s">
        <v>1614</v>
      </c>
      <c r="E75">
        <v>53808</v>
      </c>
      <c r="F75">
        <v>58469</v>
      </c>
      <c r="G75">
        <v>63130</v>
      </c>
      <c r="H75">
        <v>67791</v>
      </c>
      <c r="I75">
        <v>72452</v>
      </c>
      <c r="J75">
        <v>77113</v>
      </c>
      <c r="K75">
        <v>81774</v>
      </c>
      <c r="L75">
        <v>86435</v>
      </c>
      <c r="M75">
        <v>91096</v>
      </c>
      <c r="N75">
        <v>95757</v>
      </c>
      <c r="O75">
        <v>100418</v>
      </c>
      <c r="P75">
        <v>105079</v>
      </c>
      <c r="Q75">
        <v>109740</v>
      </c>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row>
    <row r="76" spans="1:255" x14ac:dyDescent="0.25">
      <c r="A76" t="s">
        <v>1283</v>
      </c>
      <c r="B76" t="s">
        <v>1283</v>
      </c>
      <c r="C76" s="167" t="s">
        <v>1283</v>
      </c>
      <c r="D76" t="s">
        <v>1614</v>
      </c>
      <c r="E76">
        <v>71004</v>
      </c>
      <c r="F76">
        <v>75947</v>
      </c>
      <c r="G76">
        <v>80890</v>
      </c>
      <c r="H76">
        <v>85833</v>
      </c>
      <c r="I76">
        <v>90776</v>
      </c>
      <c r="J76">
        <v>95719</v>
      </c>
      <c r="K76">
        <v>100662</v>
      </c>
      <c r="L76">
        <v>105605</v>
      </c>
      <c r="M76">
        <v>110548</v>
      </c>
      <c r="N76">
        <v>115491</v>
      </c>
      <c r="O76">
        <v>120434</v>
      </c>
      <c r="P76">
        <v>125377</v>
      </c>
      <c r="Q76">
        <v>130320</v>
      </c>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row>
    <row r="77" spans="1:255" x14ac:dyDescent="0.25">
      <c r="A77" t="s">
        <v>1284</v>
      </c>
      <c r="B77" t="s">
        <v>1284</v>
      </c>
      <c r="C77" s="167" t="s">
        <v>1284</v>
      </c>
      <c r="D77" t="s">
        <v>1614</v>
      </c>
      <c r="E77">
        <v>82344</v>
      </c>
      <c r="F77">
        <v>87714</v>
      </c>
      <c r="G77">
        <v>93084</v>
      </c>
      <c r="H77">
        <v>98454</v>
      </c>
      <c r="I77">
        <v>103824</v>
      </c>
      <c r="J77">
        <v>109194</v>
      </c>
      <c r="K77">
        <v>114564</v>
      </c>
      <c r="L77">
        <v>119934</v>
      </c>
      <c r="M77">
        <v>125304</v>
      </c>
      <c r="N77">
        <v>130674</v>
      </c>
      <c r="O77">
        <v>136044</v>
      </c>
      <c r="P77">
        <v>141414</v>
      </c>
      <c r="Q77">
        <v>146784</v>
      </c>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row>
    <row r="78" spans="1:255" x14ac:dyDescent="0.25">
      <c r="A78" t="s">
        <v>1285</v>
      </c>
      <c r="B78" t="s">
        <v>1285</v>
      </c>
      <c r="C78" s="167" t="s">
        <v>1285</v>
      </c>
      <c r="D78" t="s">
        <v>1614</v>
      </c>
      <c r="E78">
        <v>98712</v>
      </c>
      <c r="F78">
        <v>104659</v>
      </c>
      <c r="G78">
        <v>110606</v>
      </c>
      <c r="H78">
        <v>116553</v>
      </c>
      <c r="I78">
        <v>122500</v>
      </c>
      <c r="J78">
        <v>128447</v>
      </c>
      <c r="K78">
        <v>134394</v>
      </c>
      <c r="L78">
        <v>140341</v>
      </c>
      <c r="M78">
        <v>146288</v>
      </c>
      <c r="N78">
        <v>152235</v>
      </c>
      <c r="O78">
        <v>158182</v>
      </c>
      <c r="P78">
        <v>164129</v>
      </c>
      <c r="Q78">
        <v>170076</v>
      </c>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row>
    <row r="79" spans="1:255" x14ac:dyDescent="0.25">
      <c r="A79" t="s">
        <v>1286</v>
      </c>
      <c r="B79" t="s">
        <v>1286</v>
      </c>
      <c r="C79" s="167" t="s">
        <v>1286</v>
      </c>
      <c r="D79" t="s">
        <v>1614</v>
      </c>
      <c r="E79">
        <v>119856</v>
      </c>
      <c r="F79">
        <v>126099</v>
      </c>
      <c r="G79">
        <v>132342</v>
      </c>
      <c r="H79">
        <v>138585</v>
      </c>
      <c r="I79">
        <v>144828</v>
      </c>
      <c r="J79">
        <v>151071</v>
      </c>
      <c r="K79">
        <v>157314</v>
      </c>
      <c r="L79">
        <v>163557</v>
      </c>
      <c r="M79">
        <v>169800</v>
      </c>
      <c r="N79">
        <v>176043</v>
      </c>
      <c r="O79">
        <v>182286</v>
      </c>
      <c r="P79">
        <v>188529</v>
      </c>
      <c r="Q79">
        <v>194772</v>
      </c>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row>
    <row r="80" spans="1:255" x14ac:dyDescent="0.25">
      <c r="A80" t="s">
        <v>1616</v>
      </c>
      <c r="B80" t="s">
        <v>1616</v>
      </c>
      <c r="C80" s="167" t="s">
        <v>1616</v>
      </c>
      <c r="D80" t="s">
        <v>1614</v>
      </c>
      <c r="E80">
        <v>141000</v>
      </c>
      <c r="F80">
        <v>148110</v>
      </c>
      <c r="G80">
        <v>155220</v>
      </c>
      <c r="H80">
        <v>162330</v>
      </c>
      <c r="I80">
        <v>169440</v>
      </c>
      <c r="J80">
        <v>176550</v>
      </c>
      <c r="K80">
        <v>183660</v>
      </c>
      <c r="L80">
        <v>190770</v>
      </c>
      <c r="M80">
        <v>197880</v>
      </c>
      <c r="N80">
        <v>204990</v>
      </c>
      <c r="O80">
        <v>212100</v>
      </c>
      <c r="P80">
        <v>219210</v>
      </c>
      <c r="Q80">
        <v>226320</v>
      </c>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row>
    <row r="81" spans="1:255" x14ac:dyDescent="0.25">
      <c r="A81" t="s">
        <v>1617</v>
      </c>
      <c r="B81" t="s">
        <v>1617</v>
      </c>
      <c r="C81" s="167" t="s">
        <v>1617</v>
      </c>
      <c r="D81" t="s">
        <v>1614</v>
      </c>
      <c r="E81">
        <v>179004</v>
      </c>
      <c r="F81">
        <v>194117</v>
      </c>
      <c r="G81">
        <v>209230</v>
      </c>
      <c r="H81">
        <v>224343</v>
      </c>
      <c r="I81">
        <v>239456</v>
      </c>
      <c r="J81">
        <v>254569</v>
      </c>
      <c r="K81">
        <v>269682</v>
      </c>
      <c r="L81">
        <v>284795</v>
      </c>
      <c r="M81">
        <v>299908</v>
      </c>
      <c r="N81">
        <v>315021</v>
      </c>
      <c r="O81">
        <v>330134</v>
      </c>
      <c r="P81">
        <v>345247</v>
      </c>
      <c r="Q81">
        <v>360360</v>
      </c>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row>
    <row r="82" spans="1:255" x14ac:dyDescent="0.25">
      <c r="A82" s="184" t="s">
        <v>609</v>
      </c>
      <c r="B82" s="184" t="s">
        <v>610</v>
      </c>
      <c r="C82" s="167" t="s">
        <v>1248</v>
      </c>
      <c r="D82"/>
      <c r="E82" s="184">
        <v>41004</v>
      </c>
      <c r="F82" s="184">
        <v>41940</v>
      </c>
      <c r="G82" s="184">
        <v>42972</v>
      </c>
      <c r="H82" s="184">
        <v>43980</v>
      </c>
      <c r="I82" s="184">
        <v>45024</v>
      </c>
      <c r="J82" s="184">
        <v>46080</v>
      </c>
      <c r="K82" s="184">
        <v>47100</v>
      </c>
      <c r="L82" s="184">
        <v>48324</v>
      </c>
      <c r="M82" s="184">
        <v>49428</v>
      </c>
      <c r="N82" s="184">
        <v>50592</v>
      </c>
      <c r="O82" s="184">
        <v>51840</v>
      </c>
      <c r="P82" s="184">
        <v>53136</v>
      </c>
      <c r="Q82" s="184">
        <v>54504</v>
      </c>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row>
    <row r="83" spans="1:255" x14ac:dyDescent="0.25">
      <c r="A83" s="184" t="s">
        <v>609</v>
      </c>
      <c r="B83" s="184" t="s">
        <v>1408</v>
      </c>
      <c r="C83" s="167" t="s">
        <v>1598</v>
      </c>
      <c r="D83"/>
      <c r="E83" s="184">
        <v>47232</v>
      </c>
      <c r="F83" s="184">
        <v>48312</v>
      </c>
      <c r="G83" s="184">
        <v>49488</v>
      </c>
      <c r="H83" s="184">
        <v>50556</v>
      </c>
      <c r="I83" s="184">
        <v>51840</v>
      </c>
      <c r="J83" s="184">
        <v>53052</v>
      </c>
      <c r="K83" s="184">
        <v>54264</v>
      </c>
      <c r="L83" s="184">
        <v>55584</v>
      </c>
      <c r="M83" s="184">
        <v>56820</v>
      </c>
      <c r="N83" s="184">
        <v>58284</v>
      </c>
      <c r="O83" s="184">
        <v>59616</v>
      </c>
      <c r="P83" s="184">
        <v>61068</v>
      </c>
      <c r="Q83" s="184">
        <v>62556</v>
      </c>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row>
    <row r="84" spans="1:255" x14ac:dyDescent="0.25">
      <c r="A84" t="s">
        <v>611</v>
      </c>
      <c r="B84" t="s">
        <v>612</v>
      </c>
      <c r="C84" s="167" t="s">
        <v>1580</v>
      </c>
      <c r="D84"/>
      <c r="E84">
        <v>42972</v>
      </c>
      <c r="F84">
        <v>43980</v>
      </c>
      <c r="G84">
        <v>45024</v>
      </c>
      <c r="H84">
        <v>46080</v>
      </c>
      <c r="I84">
        <v>47100</v>
      </c>
      <c r="J84">
        <v>48324</v>
      </c>
      <c r="K84">
        <v>49428</v>
      </c>
      <c r="L84">
        <v>50592</v>
      </c>
      <c r="M84">
        <v>51840</v>
      </c>
      <c r="N84">
        <v>53136</v>
      </c>
      <c r="O84">
        <v>54504</v>
      </c>
      <c r="P84">
        <v>55836</v>
      </c>
      <c r="Q84">
        <v>57252</v>
      </c>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row>
    <row r="85" spans="1:255" x14ac:dyDescent="0.25">
      <c r="A85" t="s">
        <v>611</v>
      </c>
      <c r="B85" t="s">
        <v>1409</v>
      </c>
      <c r="C85" s="167" t="s">
        <v>1607</v>
      </c>
      <c r="D85"/>
      <c r="E85">
        <v>49488</v>
      </c>
      <c r="F85">
        <v>50556</v>
      </c>
      <c r="G85">
        <v>51840</v>
      </c>
      <c r="H85">
        <v>53052</v>
      </c>
      <c r="I85">
        <v>54264</v>
      </c>
      <c r="J85">
        <v>55584</v>
      </c>
      <c r="K85">
        <v>56820</v>
      </c>
      <c r="L85">
        <v>58284</v>
      </c>
      <c r="M85">
        <v>59616</v>
      </c>
      <c r="N85">
        <v>61068</v>
      </c>
      <c r="O85">
        <v>62556</v>
      </c>
      <c r="P85">
        <v>64068</v>
      </c>
      <c r="Q85">
        <v>65760</v>
      </c>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row>
    <row r="86" spans="1:255" x14ac:dyDescent="0.25">
      <c r="A86" t="s">
        <v>619</v>
      </c>
      <c r="B86" t="s">
        <v>620</v>
      </c>
      <c r="C86" s="167" t="s">
        <v>1190</v>
      </c>
      <c r="D86"/>
      <c r="E86">
        <v>45024</v>
      </c>
      <c r="F86">
        <v>46080</v>
      </c>
      <c r="G86">
        <v>47100</v>
      </c>
      <c r="H86">
        <v>48324</v>
      </c>
      <c r="I86">
        <v>49428</v>
      </c>
      <c r="J86">
        <v>50592</v>
      </c>
      <c r="K86">
        <v>51840</v>
      </c>
      <c r="L86">
        <v>53136</v>
      </c>
      <c r="M86">
        <v>54504</v>
      </c>
      <c r="N86">
        <v>55836</v>
      </c>
      <c r="O86">
        <v>57252</v>
      </c>
      <c r="P86">
        <v>58584</v>
      </c>
      <c r="Q86">
        <v>60132</v>
      </c>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row>
    <row r="87" spans="1:255" x14ac:dyDescent="0.25">
      <c r="A87" t="s">
        <v>619</v>
      </c>
      <c r="B87" t="s">
        <v>1410</v>
      </c>
      <c r="C87" s="167" t="s">
        <v>1598</v>
      </c>
      <c r="D87"/>
      <c r="E87">
        <v>47232</v>
      </c>
      <c r="F87">
        <v>48312</v>
      </c>
      <c r="G87">
        <v>49488</v>
      </c>
      <c r="H87">
        <v>50556</v>
      </c>
      <c r="I87">
        <v>51840</v>
      </c>
      <c r="J87">
        <v>53052</v>
      </c>
      <c r="K87">
        <v>54264</v>
      </c>
      <c r="L87">
        <v>55584</v>
      </c>
      <c r="M87">
        <v>56820</v>
      </c>
      <c r="N87">
        <v>58284</v>
      </c>
      <c r="O87">
        <v>59616</v>
      </c>
      <c r="P87">
        <v>61068</v>
      </c>
      <c r="Q87">
        <v>62556</v>
      </c>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row>
    <row r="88" spans="1:255" x14ac:dyDescent="0.25">
      <c r="A88" t="s">
        <v>621</v>
      </c>
      <c r="B88" t="s">
        <v>1411</v>
      </c>
      <c r="C88" s="167" t="s">
        <v>1600</v>
      </c>
      <c r="D88"/>
      <c r="E88">
        <v>58284</v>
      </c>
      <c r="F88">
        <v>59616</v>
      </c>
      <c r="G88">
        <v>61068</v>
      </c>
      <c r="H88">
        <v>62556</v>
      </c>
      <c r="I88">
        <v>64068</v>
      </c>
      <c r="J88">
        <v>65760</v>
      </c>
      <c r="K88">
        <v>67332</v>
      </c>
      <c r="L88">
        <v>69072</v>
      </c>
      <c r="M88">
        <v>70704</v>
      </c>
      <c r="N88">
        <v>72552</v>
      </c>
      <c r="O88">
        <v>74400</v>
      </c>
      <c r="P88">
        <v>76272</v>
      </c>
      <c r="Q88">
        <v>78144</v>
      </c>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row>
    <row r="89" spans="1:255" x14ac:dyDescent="0.25">
      <c r="A89" t="s">
        <v>621</v>
      </c>
      <c r="B89" t="s">
        <v>622</v>
      </c>
      <c r="C89" s="167" t="s">
        <v>1263</v>
      </c>
      <c r="D89"/>
      <c r="E89">
        <v>47100</v>
      </c>
      <c r="F89">
        <v>48324</v>
      </c>
      <c r="G89">
        <v>49428</v>
      </c>
      <c r="H89">
        <v>50592</v>
      </c>
      <c r="I89">
        <v>51840</v>
      </c>
      <c r="J89">
        <v>53136</v>
      </c>
      <c r="K89">
        <v>54504</v>
      </c>
      <c r="L89">
        <v>55836</v>
      </c>
      <c r="M89">
        <v>57252</v>
      </c>
      <c r="N89">
        <v>58584</v>
      </c>
      <c r="O89">
        <v>60132</v>
      </c>
      <c r="P89">
        <v>61644</v>
      </c>
      <c r="Q89">
        <v>63252</v>
      </c>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row>
    <row r="90" spans="1:255" x14ac:dyDescent="0.25">
      <c r="A90" t="s">
        <v>623</v>
      </c>
      <c r="B90" t="s">
        <v>624</v>
      </c>
      <c r="C90" s="167" t="s">
        <v>1191</v>
      </c>
      <c r="D90"/>
      <c r="E90">
        <v>49428</v>
      </c>
      <c r="F90">
        <v>50592</v>
      </c>
      <c r="G90">
        <v>51840</v>
      </c>
      <c r="H90">
        <v>53136</v>
      </c>
      <c r="I90">
        <v>54504</v>
      </c>
      <c r="J90">
        <v>55836</v>
      </c>
      <c r="K90">
        <v>57252</v>
      </c>
      <c r="L90">
        <v>58584</v>
      </c>
      <c r="M90">
        <v>60132</v>
      </c>
      <c r="N90">
        <v>61644</v>
      </c>
      <c r="O90">
        <v>63252</v>
      </c>
      <c r="P90">
        <v>64776</v>
      </c>
      <c r="Q90">
        <v>66372</v>
      </c>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row>
    <row r="91" spans="1:255" x14ac:dyDescent="0.25">
      <c r="A91" t="s">
        <v>718</v>
      </c>
      <c r="B91" t="s">
        <v>719</v>
      </c>
      <c r="C91" s="167" t="s">
        <v>1246</v>
      </c>
      <c r="D91"/>
      <c r="E91">
        <v>40032</v>
      </c>
      <c r="F91">
        <v>41004</v>
      </c>
      <c r="G91">
        <v>41940</v>
      </c>
      <c r="H91">
        <v>42972</v>
      </c>
      <c r="I91">
        <v>43980</v>
      </c>
      <c r="J91">
        <v>45024</v>
      </c>
      <c r="K91">
        <v>46080</v>
      </c>
      <c r="L91">
        <v>47100</v>
      </c>
      <c r="M91">
        <v>48324</v>
      </c>
      <c r="N91">
        <v>49428</v>
      </c>
      <c r="O91">
        <v>50592</v>
      </c>
      <c r="P91">
        <v>51840</v>
      </c>
      <c r="Q91">
        <v>53136</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row>
    <row r="92" spans="1:255" x14ac:dyDescent="0.25">
      <c r="A92" t="s">
        <v>718</v>
      </c>
      <c r="B92" t="s">
        <v>1480</v>
      </c>
      <c r="C92" s="167" t="s">
        <v>1612</v>
      </c>
      <c r="D92"/>
      <c r="E92">
        <v>41148</v>
      </c>
      <c r="F92">
        <v>42084</v>
      </c>
      <c r="G92">
        <v>43080</v>
      </c>
      <c r="H92">
        <v>44124</v>
      </c>
      <c r="I92">
        <v>45084</v>
      </c>
      <c r="J92">
        <v>46164</v>
      </c>
      <c r="K92">
        <v>47232</v>
      </c>
      <c r="L92">
        <v>48312</v>
      </c>
      <c r="M92">
        <v>49488</v>
      </c>
      <c r="N92">
        <v>50556</v>
      </c>
      <c r="O92">
        <v>51840</v>
      </c>
      <c r="P92">
        <v>53052</v>
      </c>
      <c r="Q92">
        <v>54264</v>
      </c>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row>
    <row r="93" spans="1:255" x14ac:dyDescent="0.25">
      <c r="A93" t="s">
        <v>722</v>
      </c>
      <c r="B93" t="s">
        <v>1482</v>
      </c>
      <c r="C93" s="167" t="s">
        <v>1579</v>
      </c>
      <c r="D93"/>
      <c r="E93">
        <v>48312</v>
      </c>
      <c r="F93">
        <v>49488</v>
      </c>
      <c r="G93">
        <v>50556</v>
      </c>
      <c r="H93">
        <v>51840</v>
      </c>
      <c r="I93">
        <v>53052</v>
      </c>
      <c r="J93">
        <v>54264</v>
      </c>
      <c r="K93">
        <v>55584</v>
      </c>
      <c r="L93">
        <v>56820</v>
      </c>
      <c r="M93">
        <v>58284</v>
      </c>
      <c r="N93">
        <v>59616</v>
      </c>
      <c r="O93">
        <v>61068</v>
      </c>
      <c r="P93">
        <v>62556</v>
      </c>
      <c r="Q93">
        <v>64068</v>
      </c>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row>
    <row r="94" spans="1:255" x14ac:dyDescent="0.25">
      <c r="A94" t="s">
        <v>722</v>
      </c>
      <c r="B94" t="s">
        <v>723</v>
      </c>
      <c r="C94" s="167" t="s">
        <v>1261</v>
      </c>
      <c r="D94"/>
      <c r="E94">
        <v>41940</v>
      </c>
      <c r="F94">
        <v>42972</v>
      </c>
      <c r="G94">
        <v>43980</v>
      </c>
      <c r="H94">
        <v>45024</v>
      </c>
      <c r="I94">
        <v>46080</v>
      </c>
      <c r="J94">
        <v>47100</v>
      </c>
      <c r="K94">
        <v>48324</v>
      </c>
      <c r="L94">
        <v>49428</v>
      </c>
      <c r="M94">
        <v>50592</v>
      </c>
      <c r="N94">
        <v>51840</v>
      </c>
      <c r="O94">
        <v>53136</v>
      </c>
      <c r="P94">
        <v>54504</v>
      </c>
      <c r="Q94">
        <v>55836</v>
      </c>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row>
    <row r="95" spans="1:255" x14ac:dyDescent="0.25">
      <c r="A95" t="s">
        <v>720</v>
      </c>
      <c r="B95" t="s">
        <v>721</v>
      </c>
      <c r="C95" s="167" t="s">
        <v>1258</v>
      </c>
      <c r="D95"/>
      <c r="E95">
        <v>43980</v>
      </c>
      <c r="F95">
        <v>45024</v>
      </c>
      <c r="G95">
        <v>46080</v>
      </c>
      <c r="H95">
        <v>47100</v>
      </c>
      <c r="I95">
        <v>48324</v>
      </c>
      <c r="J95">
        <v>49428</v>
      </c>
      <c r="K95">
        <v>50592</v>
      </c>
      <c r="L95">
        <v>51840</v>
      </c>
      <c r="M95">
        <v>53136</v>
      </c>
      <c r="N95">
        <v>54504</v>
      </c>
      <c r="O95">
        <v>55836</v>
      </c>
      <c r="P95">
        <v>57252</v>
      </c>
      <c r="Q95">
        <v>58584</v>
      </c>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row>
    <row r="96" spans="1:255" x14ac:dyDescent="0.25">
      <c r="A96" t="s">
        <v>720</v>
      </c>
      <c r="B96" t="s">
        <v>1481</v>
      </c>
      <c r="C96" s="167" t="s">
        <v>1613</v>
      </c>
      <c r="D96"/>
      <c r="E96">
        <v>51840</v>
      </c>
      <c r="F96">
        <v>53052</v>
      </c>
      <c r="G96">
        <v>54264</v>
      </c>
      <c r="H96">
        <v>55584</v>
      </c>
      <c r="I96">
        <v>56820</v>
      </c>
      <c r="J96">
        <v>58284</v>
      </c>
      <c r="K96">
        <v>59616</v>
      </c>
      <c r="L96">
        <v>61068</v>
      </c>
      <c r="M96">
        <v>62556</v>
      </c>
      <c r="N96">
        <v>64068</v>
      </c>
      <c r="O96">
        <v>65760</v>
      </c>
      <c r="P96">
        <v>67332</v>
      </c>
      <c r="Q96">
        <v>69072</v>
      </c>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row>
    <row r="97" spans="1:255" x14ac:dyDescent="0.25">
      <c r="A97" t="s">
        <v>724</v>
      </c>
      <c r="B97" t="s">
        <v>725</v>
      </c>
      <c r="C97" s="167" t="s">
        <v>1263</v>
      </c>
      <c r="D97"/>
      <c r="E97">
        <v>47100</v>
      </c>
      <c r="F97">
        <v>48324</v>
      </c>
      <c r="G97">
        <v>49428</v>
      </c>
      <c r="H97">
        <v>50592</v>
      </c>
      <c r="I97">
        <v>51840</v>
      </c>
      <c r="J97">
        <v>53136</v>
      </c>
      <c r="K97">
        <v>54504</v>
      </c>
      <c r="L97">
        <v>55836</v>
      </c>
      <c r="M97">
        <v>57252</v>
      </c>
      <c r="N97">
        <v>58584</v>
      </c>
      <c r="O97">
        <v>60132</v>
      </c>
      <c r="P97">
        <v>61644</v>
      </c>
      <c r="Q97">
        <v>63252</v>
      </c>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row>
    <row r="98" spans="1:255" x14ac:dyDescent="0.25">
      <c r="A98" t="s">
        <v>724</v>
      </c>
      <c r="B98" t="s">
        <v>1483</v>
      </c>
      <c r="C98" s="167" t="s">
        <v>1595</v>
      </c>
      <c r="D98"/>
      <c r="E98">
        <v>56820</v>
      </c>
      <c r="F98">
        <v>58284</v>
      </c>
      <c r="G98">
        <v>59616</v>
      </c>
      <c r="H98">
        <v>61068</v>
      </c>
      <c r="I98">
        <v>62556</v>
      </c>
      <c r="J98">
        <v>64068</v>
      </c>
      <c r="K98">
        <v>65760</v>
      </c>
      <c r="L98">
        <v>67332</v>
      </c>
      <c r="M98">
        <v>69072</v>
      </c>
      <c r="N98">
        <v>70704</v>
      </c>
      <c r="O98">
        <v>72552</v>
      </c>
      <c r="P98">
        <v>74400</v>
      </c>
      <c r="Q98">
        <v>76272</v>
      </c>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row>
    <row r="99" spans="1:255" x14ac:dyDescent="0.25">
      <c r="A99" t="s">
        <v>738</v>
      </c>
      <c r="B99" t="s">
        <v>739</v>
      </c>
      <c r="C99" s="167" t="s">
        <v>1255</v>
      </c>
      <c r="D99"/>
      <c r="E99">
        <v>37584</v>
      </c>
      <c r="F99">
        <v>38268</v>
      </c>
      <c r="G99">
        <v>39144</v>
      </c>
      <c r="H99">
        <v>40032</v>
      </c>
      <c r="I99">
        <v>41004</v>
      </c>
      <c r="J99">
        <v>41940</v>
      </c>
      <c r="K99">
        <v>42972</v>
      </c>
      <c r="L99">
        <v>43980</v>
      </c>
      <c r="M99">
        <v>45024</v>
      </c>
      <c r="N99">
        <v>46080</v>
      </c>
      <c r="O99">
        <v>47100</v>
      </c>
      <c r="P99">
        <v>48324</v>
      </c>
      <c r="Q99">
        <v>49428</v>
      </c>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row>
    <row r="100" spans="1:255" x14ac:dyDescent="0.25">
      <c r="A100" t="s">
        <v>740</v>
      </c>
      <c r="B100" t="s">
        <v>741</v>
      </c>
      <c r="C100" s="167" t="s">
        <v>1256</v>
      </c>
      <c r="D100"/>
      <c r="E100">
        <v>39144</v>
      </c>
      <c r="F100">
        <v>40032</v>
      </c>
      <c r="G100">
        <v>41004</v>
      </c>
      <c r="H100">
        <v>41940</v>
      </c>
      <c r="I100">
        <v>42972</v>
      </c>
      <c r="J100">
        <v>43980</v>
      </c>
      <c r="K100">
        <v>45024</v>
      </c>
      <c r="L100">
        <v>46080</v>
      </c>
      <c r="M100">
        <v>47100</v>
      </c>
      <c r="N100">
        <v>48324</v>
      </c>
      <c r="O100">
        <v>49428</v>
      </c>
      <c r="P100">
        <v>50592</v>
      </c>
      <c r="Q100">
        <v>51840</v>
      </c>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row>
    <row r="101" spans="1:255" x14ac:dyDescent="0.25">
      <c r="A101" t="s">
        <v>642</v>
      </c>
      <c r="B101" t="s">
        <v>643</v>
      </c>
      <c r="C101" s="167" t="s">
        <v>1248</v>
      </c>
      <c r="D101"/>
      <c r="E101">
        <v>41004</v>
      </c>
      <c r="F101">
        <v>41940</v>
      </c>
      <c r="G101">
        <v>42972</v>
      </c>
      <c r="H101">
        <v>43980</v>
      </c>
      <c r="I101">
        <v>45024</v>
      </c>
      <c r="J101">
        <v>46080</v>
      </c>
      <c r="K101">
        <v>47100</v>
      </c>
      <c r="L101">
        <v>48324</v>
      </c>
      <c r="M101">
        <v>49428</v>
      </c>
      <c r="N101">
        <v>50592</v>
      </c>
      <c r="O101">
        <v>51840</v>
      </c>
      <c r="P101">
        <v>53136</v>
      </c>
      <c r="Q101">
        <v>54504</v>
      </c>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row>
    <row r="102" spans="1:255" x14ac:dyDescent="0.25">
      <c r="A102" t="s">
        <v>644</v>
      </c>
      <c r="B102" t="s">
        <v>645</v>
      </c>
      <c r="C102" s="167" t="s">
        <v>1580</v>
      </c>
      <c r="D102"/>
      <c r="E102">
        <v>42972</v>
      </c>
      <c r="F102">
        <v>43980</v>
      </c>
      <c r="G102">
        <v>45024</v>
      </c>
      <c r="H102">
        <v>46080</v>
      </c>
      <c r="I102">
        <v>47100</v>
      </c>
      <c r="J102">
        <v>48324</v>
      </c>
      <c r="K102">
        <v>49428</v>
      </c>
      <c r="L102">
        <v>50592</v>
      </c>
      <c r="M102">
        <v>51840</v>
      </c>
      <c r="N102">
        <v>53136</v>
      </c>
      <c r="O102">
        <v>54504</v>
      </c>
      <c r="P102">
        <v>55836</v>
      </c>
      <c r="Q102">
        <v>57252</v>
      </c>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row>
    <row r="103" spans="1:255" x14ac:dyDescent="0.25">
      <c r="A103" t="s">
        <v>742</v>
      </c>
      <c r="B103" t="s">
        <v>743</v>
      </c>
      <c r="C103" s="167" t="s">
        <v>1190</v>
      </c>
      <c r="D103"/>
      <c r="E103">
        <v>45024</v>
      </c>
      <c r="F103">
        <v>46080</v>
      </c>
      <c r="G103">
        <v>47100</v>
      </c>
      <c r="H103">
        <v>48324</v>
      </c>
      <c r="I103">
        <v>49428</v>
      </c>
      <c r="J103">
        <v>50592</v>
      </c>
      <c r="K103">
        <v>51840</v>
      </c>
      <c r="L103">
        <v>53136</v>
      </c>
      <c r="M103">
        <v>54504</v>
      </c>
      <c r="N103">
        <v>55836</v>
      </c>
      <c r="O103">
        <v>57252</v>
      </c>
      <c r="P103">
        <v>58584</v>
      </c>
      <c r="Q103">
        <v>60132</v>
      </c>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row>
    <row r="104" spans="1:255" x14ac:dyDescent="0.25">
      <c r="A104" t="s">
        <v>458</v>
      </c>
      <c r="B104" t="s">
        <v>459</v>
      </c>
      <c r="C104" s="167" t="s">
        <v>1261</v>
      </c>
      <c r="D104"/>
      <c r="E104">
        <v>41940</v>
      </c>
      <c r="F104">
        <v>42972</v>
      </c>
      <c r="G104">
        <v>43980</v>
      </c>
      <c r="H104">
        <v>45024</v>
      </c>
      <c r="I104">
        <v>46080</v>
      </c>
      <c r="J104">
        <v>47100</v>
      </c>
      <c r="K104">
        <v>48324</v>
      </c>
      <c r="L104">
        <v>49428</v>
      </c>
      <c r="M104">
        <v>50592</v>
      </c>
      <c r="N104">
        <v>51840</v>
      </c>
      <c r="O104">
        <v>53136</v>
      </c>
      <c r="P104">
        <v>54504</v>
      </c>
      <c r="Q104">
        <v>55836</v>
      </c>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row>
    <row r="105" spans="1:255" x14ac:dyDescent="0.25">
      <c r="A105" t="s">
        <v>458</v>
      </c>
      <c r="B105" t="s">
        <v>1280</v>
      </c>
      <c r="C105" s="167" t="s">
        <v>1593</v>
      </c>
      <c r="D105"/>
      <c r="E105">
        <v>43080</v>
      </c>
      <c r="F105">
        <v>44124</v>
      </c>
      <c r="G105">
        <v>45084</v>
      </c>
      <c r="H105">
        <v>46164</v>
      </c>
      <c r="I105">
        <v>47232</v>
      </c>
      <c r="J105">
        <v>48312</v>
      </c>
      <c r="K105">
        <v>49488</v>
      </c>
      <c r="L105">
        <v>50556</v>
      </c>
      <c r="M105">
        <v>51840</v>
      </c>
      <c r="N105">
        <v>53052</v>
      </c>
      <c r="O105">
        <v>54264</v>
      </c>
      <c r="P105">
        <v>55584</v>
      </c>
      <c r="Q105">
        <v>56820</v>
      </c>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row>
    <row r="106" spans="1:255" x14ac:dyDescent="0.25">
      <c r="A106" t="s">
        <v>460</v>
      </c>
      <c r="B106" t="s">
        <v>461</v>
      </c>
      <c r="C106" s="167" t="s">
        <v>1258</v>
      </c>
      <c r="D106"/>
      <c r="E106">
        <v>43980</v>
      </c>
      <c r="F106">
        <v>45024</v>
      </c>
      <c r="G106">
        <v>46080</v>
      </c>
      <c r="H106">
        <v>47100</v>
      </c>
      <c r="I106">
        <v>48324</v>
      </c>
      <c r="J106">
        <v>49428</v>
      </c>
      <c r="K106">
        <v>50592</v>
      </c>
      <c r="L106">
        <v>51840</v>
      </c>
      <c r="M106">
        <v>53136</v>
      </c>
      <c r="N106">
        <v>54504</v>
      </c>
      <c r="O106">
        <v>55836</v>
      </c>
      <c r="P106">
        <v>57252</v>
      </c>
      <c r="Q106">
        <v>58584</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row>
    <row r="107" spans="1:255" x14ac:dyDescent="0.25">
      <c r="A107" t="s">
        <v>460</v>
      </c>
      <c r="B107" t="s">
        <v>1281</v>
      </c>
      <c r="C107" s="167" t="s">
        <v>1594</v>
      </c>
      <c r="D107"/>
      <c r="E107">
        <v>46164</v>
      </c>
      <c r="F107">
        <v>47232</v>
      </c>
      <c r="G107">
        <v>48312</v>
      </c>
      <c r="H107">
        <v>49488</v>
      </c>
      <c r="I107">
        <v>50556</v>
      </c>
      <c r="J107">
        <v>51840</v>
      </c>
      <c r="K107">
        <v>53052</v>
      </c>
      <c r="L107">
        <v>54264</v>
      </c>
      <c r="M107">
        <v>55584</v>
      </c>
      <c r="N107">
        <v>56820</v>
      </c>
      <c r="O107">
        <v>58284</v>
      </c>
      <c r="P107">
        <v>59616</v>
      </c>
      <c r="Q107">
        <v>61068</v>
      </c>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row>
    <row r="108" spans="1:255" x14ac:dyDescent="0.25">
      <c r="A108" t="s">
        <v>462</v>
      </c>
      <c r="B108" t="s">
        <v>463</v>
      </c>
      <c r="C108" s="167" t="s">
        <v>1247</v>
      </c>
      <c r="D108"/>
      <c r="E108">
        <v>46080</v>
      </c>
      <c r="F108">
        <v>47100</v>
      </c>
      <c r="G108">
        <v>48324</v>
      </c>
      <c r="H108">
        <v>49428</v>
      </c>
      <c r="I108">
        <v>50592</v>
      </c>
      <c r="J108">
        <v>51840</v>
      </c>
      <c r="K108">
        <v>53136</v>
      </c>
      <c r="L108">
        <v>54504</v>
      </c>
      <c r="M108">
        <v>55836</v>
      </c>
      <c r="N108">
        <v>57252</v>
      </c>
      <c r="O108">
        <v>58584</v>
      </c>
      <c r="P108">
        <v>60132</v>
      </c>
      <c r="Q108">
        <v>61644</v>
      </c>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row>
    <row r="109" spans="1:255" x14ac:dyDescent="0.25">
      <c r="A109" t="s">
        <v>464</v>
      </c>
      <c r="B109" t="s">
        <v>465</v>
      </c>
      <c r="C109" s="167" t="s">
        <v>1249</v>
      </c>
      <c r="D109"/>
      <c r="E109">
        <v>50592</v>
      </c>
      <c r="F109">
        <v>51840</v>
      </c>
      <c r="G109">
        <v>53136</v>
      </c>
      <c r="H109">
        <v>54504</v>
      </c>
      <c r="I109">
        <v>55836</v>
      </c>
      <c r="J109">
        <v>57252</v>
      </c>
      <c r="K109">
        <v>58584</v>
      </c>
      <c r="L109">
        <v>60132</v>
      </c>
      <c r="M109">
        <v>61644</v>
      </c>
      <c r="N109">
        <v>63252</v>
      </c>
      <c r="O109">
        <v>64776</v>
      </c>
      <c r="P109">
        <v>66372</v>
      </c>
      <c r="Q109">
        <v>67992</v>
      </c>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row>
    <row r="110" spans="1:255" x14ac:dyDescent="0.25">
      <c r="A110" t="s">
        <v>456</v>
      </c>
      <c r="B110" t="s">
        <v>457</v>
      </c>
      <c r="C110" s="167" t="s">
        <v>1251</v>
      </c>
      <c r="D110"/>
      <c r="E110">
        <v>63252</v>
      </c>
      <c r="F110">
        <v>64776</v>
      </c>
      <c r="G110">
        <v>66372</v>
      </c>
      <c r="H110">
        <v>67992</v>
      </c>
      <c r="I110">
        <v>69744</v>
      </c>
      <c r="J110">
        <v>71472</v>
      </c>
      <c r="K110">
        <v>73284</v>
      </c>
      <c r="L110">
        <v>75108</v>
      </c>
      <c r="M110">
        <v>76968</v>
      </c>
      <c r="N110">
        <v>78912</v>
      </c>
      <c r="O110">
        <v>80820</v>
      </c>
      <c r="P110">
        <v>82872</v>
      </c>
      <c r="Q110">
        <v>84984</v>
      </c>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row>
    <row r="111" spans="1:255" x14ac:dyDescent="0.25">
      <c r="A111" t="s">
        <v>382</v>
      </c>
      <c r="B111" t="s">
        <v>383</v>
      </c>
      <c r="C111" s="167" t="s">
        <v>1255</v>
      </c>
      <c r="D111"/>
      <c r="E111">
        <v>37584</v>
      </c>
      <c r="F111">
        <v>38268</v>
      </c>
      <c r="G111">
        <v>39144</v>
      </c>
      <c r="H111">
        <v>40032</v>
      </c>
      <c r="I111">
        <v>41004</v>
      </c>
      <c r="J111">
        <v>41940</v>
      </c>
      <c r="K111">
        <v>42972</v>
      </c>
      <c r="L111">
        <v>43980</v>
      </c>
      <c r="M111">
        <v>45024</v>
      </c>
      <c r="N111">
        <v>46080</v>
      </c>
      <c r="O111">
        <v>47100</v>
      </c>
      <c r="P111">
        <v>48324</v>
      </c>
      <c r="Q111">
        <v>49428</v>
      </c>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row>
    <row r="112" spans="1:255" x14ac:dyDescent="0.25">
      <c r="A112" t="s">
        <v>384</v>
      </c>
      <c r="B112" t="s">
        <v>385</v>
      </c>
      <c r="C112" s="167" t="s">
        <v>1256</v>
      </c>
      <c r="D112"/>
      <c r="E112">
        <v>39144</v>
      </c>
      <c r="F112">
        <v>40032</v>
      </c>
      <c r="G112">
        <v>41004</v>
      </c>
      <c r="H112">
        <v>41940</v>
      </c>
      <c r="I112">
        <v>42972</v>
      </c>
      <c r="J112">
        <v>43980</v>
      </c>
      <c r="K112">
        <v>45024</v>
      </c>
      <c r="L112">
        <v>46080</v>
      </c>
      <c r="M112">
        <v>47100</v>
      </c>
      <c r="N112">
        <v>48324</v>
      </c>
      <c r="O112">
        <v>49428</v>
      </c>
      <c r="P112">
        <v>50592</v>
      </c>
      <c r="Q112">
        <v>51840</v>
      </c>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row>
    <row r="113" spans="1:48" x14ac:dyDescent="0.25">
      <c r="A113" t="s">
        <v>386</v>
      </c>
      <c r="B113" t="s">
        <v>387</v>
      </c>
      <c r="C113" s="167" t="s">
        <v>1261</v>
      </c>
      <c r="D113"/>
      <c r="E113">
        <v>41940</v>
      </c>
      <c r="F113">
        <v>42972</v>
      </c>
      <c r="G113">
        <v>43980</v>
      </c>
      <c r="H113">
        <v>45024</v>
      </c>
      <c r="I113">
        <v>46080</v>
      </c>
      <c r="J113">
        <v>47100</v>
      </c>
      <c r="K113">
        <v>48324</v>
      </c>
      <c r="L113">
        <v>49428</v>
      </c>
      <c r="M113">
        <v>50592</v>
      </c>
      <c r="N113">
        <v>51840</v>
      </c>
      <c r="O113">
        <v>53136</v>
      </c>
      <c r="P113">
        <v>54504</v>
      </c>
      <c r="Q113">
        <v>55836</v>
      </c>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row>
    <row r="114" spans="1:48" x14ac:dyDescent="0.25">
      <c r="A114" t="s">
        <v>1268</v>
      </c>
      <c r="B114" t="s">
        <v>1269</v>
      </c>
      <c r="C114" s="167" t="s">
        <v>1255</v>
      </c>
      <c r="D114"/>
      <c r="E114">
        <v>37584</v>
      </c>
      <c r="F114">
        <v>38268</v>
      </c>
      <c r="G114">
        <v>39144</v>
      </c>
      <c r="H114">
        <v>40032</v>
      </c>
      <c r="I114">
        <v>41004</v>
      </c>
      <c r="J114">
        <v>41940</v>
      </c>
      <c r="K114">
        <v>42972</v>
      </c>
      <c r="L114">
        <v>43980</v>
      </c>
      <c r="M114">
        <v>45024</v>
      </c>
      <c r="N114">
        <v>46080</v>
      </c>
      <c r="O114">
        <v>47100</v>
      </c>
      <c r="P114">
        <v>48324</v>
      </c>
      <c r="Q114">
        <v>49428</v>
      </c>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row>
    <row r="115" spans="1:48" x14ac:dyDescent="0.25">
      <c r="A115" t="s">
        <v>1270</v>
      </c>
      <c r="B115" t="s">
        <v>1271</v>
      </c>
      <c r="C115" s="167" t="s">
        <v>1256</v>
      </c>
      <c r="D115"/>
      <c r="E115">
        <v>39144</v>
      </c>
      <c r="F115">
        <v>40032</v>
      </c>
      <c r="G115">
        <v>41004</v>
      </c>
      <c r="H115">
        <v>41940</v>
      </c>
      <c r="I115">
        <v>42972</v>
      </c>
      <c r="J115">
        <v>43980</v>
      </c>
      <c r="K115">
        <v>45024</v>
      </c>
      <c r="L115">
        <v>46080</v>
      </c>
      <c r="M115">
        <v>47100</v>
      </c>
      <c r="N115">
        <v>48324</v>
      </c>
      <c r="O115">
        <v>49428</v>
      </c>
      <c r="P115">
        <v>50592</v>
      </c>
      <c r="Q115">
        <v>51840</v>
      </c>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row>
    <row r="116" spans="1:48" x14ac:dyDescent="0.25">
      <c r="A116" t="s">
        <v>1272</v>
      </c>
      <c r="B116" t="s">
        <v>1273</v>
      </c>
      <c r="C116" s="167" t="s">
        <v>1248</v>
      </c>
      <c r="D116"/>
      <c r="E116">
        <v>41004</v>
      </c>
      <c r="F116">
        <v>41940</v>
      </c>
      <c r="G116">
        <v>42972</v>
      </c>
      <c r="H116">
        <v>43980</v>
      </c>
      <c r="I116">
        <v>45024</v>
      </c>
      <c r="J116">
        <v>46080</v>
      </c>
      <c r="K116">
        <v>47100</v>
      </c>
      <c r="L116">
        <v>48324</v>
      </c>
      <c r="M116">
        <v>49428</v>
      </c>
      <c r="N116">
        <v>50592</v>
      </c>
      <c r="O116">
        <v>51840</v>
      </c>
      <c r="P116">
        <v>53136</v>
      </c>
      <c r="Q116">
        <v>54504</v>
      </c>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row>
    <row r="117" spans="1:48" x14ac:dyDescent="0.25">
      <c r="A117" t="s">
        <v>356</v>
      </c>
      <c r="B117" t="s">
        <v>357</v>
      </c>
      <c r="C117" s="167" t="s">
        <v>1261</v>
      </c>
      <c r="D117"/>
      <c r="E117">
        <v>41940</v>
      </c>
      <c r="F117">
        <v>42972</v>
      </c>
      <c r="G117">
        <v>43980</v>
      </c>
      <c r="H117">
        <v>45024</v>
      </c>
      <c r="I117">
        <v>46080</v>
      </c>
      <c r="J117">
        <v>47100</v>
      </c>
      <c r="K117">
        <v>48324</v>
      </c>
      <c r="L117">
        <v>49428</v>
      </c>
      <c r="M117">
        <v>50592</v>
      </c>
      <c r="N117">
        <v>51840</v>
      </c>
      <c r="O117">
        <v>53136</v>
      </c>
      <c r="P117">
        <v>54504</v>
      </c>
      <c r="Q117">
        <v>55836</v>
      </c>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row>
    <row r="118" spans="1:48" x14ac:dyDescent="0.25">
      <c r="A118" t="s">
        <v>356</v>
      </c>
      <c r="B118" t="s">
        <v>1265</v>
      </c>
      <c r="C118" s="167" t="s">
        <v>1598</v>
      </c>
      <c r="D118"/>
      <c r="E118">
        <v>47232</v>
      </c>
      <c r="F118">
        <v>48312</v>
      </c>
      <c r="G118">
        <v>49488</v>
      </c>
      <c r="H118">
        <v>50556</v>
      </c>
      <c r="I118">
        <v>51840</v>
      </c>
      <c r="J118">
        <v>53052</v>
      </c>
      <c r="K118">
        <v>54264</v>
      </c>
      <c r="L118">
        <v>55584</v>
      </c>
      <c r="M118">
        <v>56820</v>
      </c>
      <c r="N118">
        <v>58284</v>
      </c>
      <c r="O118">
        <v>59616</v>
      </c>
      <c r="P118">
        <v>61068</v>
      </c>
      <c r="Q118">
        <v>62556</v>
      </c>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row>
    <row r="119" spans="1:48" x14ac:dyDescent="0.25">
      <c r="A119" t="s">
        <v>358</v>
      </c>
      <c r="B119" t="s">
        <v>359</v>
      </c>
      <c r="C119" s="167" t="s">
        <v>1258</v>
      </c>
      <c r="D119"/>
      <c r="E119">
        <v>43980</v>
      </c>
      <c r="F119">
        <v>45024</v>
      </c>
      <c r="G119">
        <v>46080</v>
      </c>
      <c r="H119">
        <v>47100</v>
      </c>
      <c r="I119">
        <v>48324</v>
      </c>
      <c r="J119">
        <v>49428</v>
      </c>
      <c r="K119">
        <v>50592</v>
      </c>
      <c r="L119">
        <v>51840</v>
      </c>
      <c r="M119">
        <v>53136</v>
      </c>
      <c r="N119">
        <v>54504</v>
      </c>
      <c r="O119">
        <v>55836</v>
      </c>
      <c r="P119">
        <v>57252</v>
      </c>
      <c r="Q119">
        <v>58584</v>
      </c>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row>
    <row r="120" spans="1:48" x14ac:dyDescent="0.25">
      <c r="A120" t="s">
        <v>358</v>
      </c>
      <c r="B120" t="s">
        <v>1266</v>
      </c>
      <c r="C120" s="167" t="s">
        <v>1599</v>
      </c>
      <c r="D120"/>
      <c r="E120">
        <v>50556</v>
      </c>
      <c r="F120">
        <v>51840</v>
      </c>
      <c r="G120">
        <v>53052</v>
      </c>
      <c r="H120">
        <v>54264</v>
      </c>
      <c r="I120">
        <v>55584</v>
      </c>
      <c r="J120">
        <v>56820</v>
      </c>
      <c r="K120">
        <v>58284</v>
      </c>
      <c r="L120">
        <v>59616</v>
      </c>
      <c r="M120">
        <v>61068</v>
      </c>
      <c r="N120">
        <v>62556</v>
      </c>
      <c r="O120">
        <v>64068</v>
      </c>
      <c r="P120">
        <v>65760</v>
      </c>
      <c r="Q120">
        <v>67332</v>
      </c>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row>
    <row r="121" spans="1:48" x14ac:dyDescent="0.25">
      <c r="A121" t="s">
        <v>360</v>
      </c>
      <c r="B121" t="s">
        <v>361</v>
      </c>
      <c r="C121" s="167" t="s">
        <v>1263</v>
      </c>
      <c r="D121"/>
      <c r="E121">
        <v>47100</v>
      </c>
      <c r="F121">
        <v>48324</v>
      </c>
      <c r="G121">
        <v>49428</v>
      </c>
      <c r="H121">
        <v>50592</v>
      </c>
      <c r="I121">
        <v>51840</v>
      </c>
      <c r="J121">
        <v>53136</v>
      </c>
      <c r="K121">
        <v>54504</v>
      </c>
      <c r="L121">
        <v>55836</v>
      </c>
      <c r="M121">
        <v>57252</v>
      </c>
      <c r="N121">
        <v>58584</v>
      </c>
      <c r="O121">
        <v>60132</v>
      </c>
      <c r="P121">
        <v>61644</v>
      </c>
      <c r="Q121">
        <v>63252</v>
      </c>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row>
    <row r="122" spans="1:48" x14ac:dyDescent="0.25">
      <c r="A122" t="s">
        <v>360</v>
      </c>
      <c r="B122" t="s">
        <v>1267</v>
      </c>
      <c r="C122" s="167" t="s">
        <v>1608</v>
      </c>
      <c r="D122"/>
      <c r="E122">
        <v>55584</v>
      </c>
      <c r="F122">
        <v>56820</v>
      </c>
      <c r="G122">
        <v>58284</v>
      </c>
      <c r="H122">
        <v>59616</v>
      </c>
      <c r="I122">
        <v>61068</v>
      </c>
      <c r="J122">
        <v>62556</v>
      </c>
      <c r="K122">
        <v>64068</v>
      </c>
      <c r="L122">
        <v>65760</v>
      </c>
      <c r="M122">
        <v>67332</v>
      </c>
      <c r="N122">
        <v>69072</v>
      </c>
      <c r="O122">
        <v>70704</v>
      </c>
      <c r="P122">
        <v>72552</v>
      </c>
      <c r="Q122">
        <v>74400</v>
      </c>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row>
    <row r="123" spans="1:48" x14ac:dyDescent="0.25">
      <c r="A123" t="s">
        <v>362</v>
      </c>
      <c r="B123" t="s">
        <v>363</v>
      </c>
      <c r="C123" s="167" t="s">
        <v>1245</v>
      </c>
      <c r="D123"/>
      <c r="E123">
        <v>54504</v>
      </c>
      <c r="F123">
        <v>55836</v>
      </c>
      <c r="G123">
        <v>57252</v>
      </c>
      <c r="H123">
        <v>58584</v>
      </c>
      <c r="I123">
        <v>60132</v>
      </c>
      <c r="J123">
        <v>61644</v>
      </c>
      <c r="K123">
        <v>63252</v>
      </c>
      <c r="L123">
        <v>64776</v>
      </c>
      <c r="M123">
        <v>66372</v>
      </c>
      <c r="N123">
        <v>67992</v>
      </c>
      <c r="O123">
        <v>69744</v>
      </c>
      <c r="P123">
        <v>71472</v>
      </c>
      <c r="Q123">
        <v>73284</v>
      </c>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row>
    <row r="124" spans="1:48" x14ac:dyDescent="0.25">
      <c r="A124" t="s">
        <v>362</v>
      </c>
      <c r="B124" t="s">
        <v>2123</v>
      </c>
      <c r="C124" s="167" t="s">
        <v>1635</v>
      </c>
      <c r="D124"/>
      <c r="E124">
        <v>59616</v>
      </c>
      <c r="F124">
        <v>61068</v>
      </c>
      <c r="G124">
        <v>62556</v>
      </c>
      <c r="H124">
        <v>64068</v>
      </c>
      <c r="I124">
        <v>65760</v>
      </c>
      <c r="J124">
        <v>67332</v>
      </c>
      <c r="K124">
        <v>69072</v>
      </c>
      <c r="L124">
        <v>70704</v>
      </c>
      <c r="M124">
        <v>72552</v>
      </c>
      <c r="N124">
        <v>74400</v>
      </c>
      <c r="O124">
        <v>76272</v>
      </c>
      <c r="P124">
        <v>78144</v>
      </c>
      <c r="Q124">
        <v>80076</v>
      </c>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row>
    <row r="125" spans="1:48" x14ac:dyDescent="0.25">
      <c r="A125" t="s">
        <v>364</v>
      </c>
      <c r="B125" t="s">
        <v>365</v>
      </c>
      <c r="C125" s="167" t="s">
        <v>1587</v>
      </c>
      <c r="D125"/>
      <c r="E125">
        <v>60132</v>
      </c>
      <c r="F125">
        <v>61644</v>
      </c>
      <c r="G125">
        <v>63252</v>
      </c>
      <c r="H125">
        <v>64776</v>
      </c>
      <c r="I125">
        <v>66372</v>
      </c>
      <c r="J125">
        <v>67992</v>
      </c>
      <c r="K125">
        <v>69744</v>
      </c>
      <c r="L125">
        <v>71472</v>
      </c>
      <c r="M125">
        <v>73284</v>
      </c>
      <c r="N125">
        <v>75108</v>
      </c>
      <c r="O125">
        <v>76968</v>
      </c>
      <c r="P125">
        <v>78912</v>
      </c>
      <c r="Q125">
        <v>80820</v>
      </c>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row>
    <row r="126" spans="1:48" x14ac:dyDescent="0.25">
      <c r="A126" t="s">
        <v>376</v>
      </c>
      <c r="B126" t="s">
        <v>377</v>
      </c>
      <c r="C126" s="167" t="s">
        <v>1245</v>
      </c>
      <c r="D126"/>
      <c r="E126">
        <v>54504</v>
      </c>
      <c r="F126">
        <v>55836</v>
      </c>
      <c r="G126">
        <v>57252</v>
      </c>
      <c r="H126">
        <v>58584</v>
      </c>
      <c r="I126">
        <v>60132</v>
      </c>
      <c r="J126">
        <v>61644</v>
      </c>
      <c r="K126">
        <v>63252</v>
      </c>
      <c r="L126">
        <v>64776</v>
      </c>
      <c r="M126">
        <v>66372</v>
      </c>
      <c r="N126">
        <v>67992</v>
      </c>
      <c r="O126">
        <v>69744</v>
      </c>
      <c r="P126">
        <v>71472</v>
      </c>
      <c r="Q126">
        <v>73284</v>
      </c>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row>
    <row r="127" spans="1:48" x14ac:dyDescent="0.25">
      <c r="A127" t="s">
        <v>378</v>
      </c>
      <c r="B127" t="s">
        <v>379</v>
      </c>
      <c r="C127" s="167" t="s">
        <v>1254</v>
      </c>
      <c r="D127"/>
      <c r="E127">
        <v>61644</v>
      </c>
      <c r="F127">
        <v>63252</v>
      </c>
      <c r="G127">
        <v>64776</v>
      </c>
      <c r="H127">
        <v>66372</v>
      </c>
      <c r="I127">
        <v>67992</v>
      </c>
      <c r="J127">
        <v>69744</v>
      </c>
      <c r="K127">
        <v>71472</v>
      </c>
      <c r="L127">
        <v>73284</v>
      </c>
      <c r="M127">
        <v>75108</v>
      </c>
      <c r="N127">
        <v>76968</v>
      </c>
      <c r="O127">
        <v>78912</v>
      </c>
      <c r="P127">
        <v>80820</v>
      </c>
      <c r="Q127">
        <v>82872</v>
      </c>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row>
    <row r="128" spans="1:48" x14ac:dyDescent="0.25">
      <c r="A128" t="s">
        <v>380</v>
      </c>
      <c r="B128" t="s">
        <v>381</v>
      </c>
      <c r="C128" s="167" t="s">
        <v>1586</v>
      </c>
      <c r="D128"/>
      <c r="E128">
        <v>69744</v>
      </c>
      <c r="F128">
        <v>71472</v>
      </c>
      <c r="G128">
        <v>73284</v>
      </c>
      <c r="H128">
        <v>75108</v>
      </c>
      <c r="I128">
        <v>76968</v>
      </c>
      <c r="J128">
        <v>78912</v>
      </c>
      <c r="K128">
        <v>80820</v>
      </c>
      <c r="L128">
        <v>82872</v>
      </c>
      <c r="M128">
        <v>84984</v>
      </c>
      <c r="N128">
        <v>87048</v>
      </c>
      <c r="O128">
        <v>89316</v>
      </c>
      <c r="P128">
        <v>91464</v>
      </c>
      <c r="Q128">
        <v>93804</v>
      </c>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row>
    <row r="129" spans="1:48" x14ac:dyDescent="0.25">
      <c r="A129" t="s">
        <v>1618</v>
      </c>
      <c r="B129" t="s">
        <v>1619</v>
      </c>
      <c r="C129" s="167" t="s">
        <v>1191</v>
      </c>
      <c r="D129"/>
      <c r="E129">
        <v>49428</v>
      </c>
      <c r="F129">
        <v>50592</v>
      </c>
      <c r="G129">
        <v>51840</v>
      </c>
      <c r="H129">
        <v>53136</v>
      </c>
      <c r="I129">
        <v>54504</v>
      </c>
      <c r="J129">
        <v>55836</v>
      </c>
      <c r="K129">
        <v>57252</v>
      </c>
      <c r="L129">
        <v>58584</v>
      </c>
      <c r="M129">
        <v>60132</v>
      </c>
      <c r="N129">
        <v>61644</v>
      </c>
      <c r="O129">
        <v>63252</v>
      </c>
      <c r="P129">
        <v>64776</v>
      </c>
      <c r="Q129">
        <v>66372</v>
      </c>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row>
    <row r="130" spans="1:48" x14ac:dyDescent="0.25">
      <c r="A130" t="s">
        <v>613</v>
      </c>
      <c r="B130" t="s">
        <v>614</v>
      </c>
      <c r="C130" s="167" t="s">
        <v>1262</v>
      </c>
      <c r="D130"/>
      <c r="E130">
        <v>48324</v>
      </c>
      <c r="F130">
        <v>49428</v>
      </c>
      <c r="G130">
        <v>50592</v>
      </c>
      <c r="H130">
        <v>51840</v>
      </c>
      <c r="I130">
        <v>53136</v>
      </c>
      <c r="J130">
        <v>54504</v>
      </c>
      <c r="K130">
        <v>55836</v>
      </c>
      <c r="L130">
        <v>57252</v>
      </c>
      <c r="M130">
        <v>58584</v>
      </c>
      <c r="N130">
        <v>60132</v>
      </c>
      <c r="O130">
        <v>61644</v>
      </c>
      <c r="P130">
        <v>63252</v>
      </c>
      <c r="Q130">
        <v>64776</v>
      </c>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row>
    <row r="131" spans="1:48" x14ac:dyDescent="0.25">
      <c r="A131" t="s">
        <v>615</v>
      </c>
      <c r="B131" t="s">
        <v>616</v>
      </c>
      <c r="C131" s="167" t="s">
        <v>1257</v>
      </c>
      <c r="D131"/>
      <c r="E131">
        <v>51840</v>
      </c>
      <c r="F131">
        <v>53136</v>
      </c>
      <c r="G131">
        <v>54504</v>
      </c>
      <c r="H131">
        <v>55836</v>
      </c>
      <c r="I131">
        <v>57252</v>
      </c>
      <c r="J131">
        <v>58584</v>
      </c>
      <c r="K131">
        <v>60132</v>
      </c>
      <c r="L131">
        <v>61644</v>
      </c>
      <c r="M131">
        <v>63252</v>
      </c>
      <c r="N131">
        <v>64776</v>
      </c>
      <c r="O131">
        <v>66372</v>
      </c>
      <c r="P131">
        <v>67992</v>
      </c>
      <c r="Q131">
        <v>69744</v>
      </c>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row>
    <row r="132" spans="1:48" x14ac:dyDescent="0.25">
      <c r="A132" t="s">
        <v>617</v>
      </c>
      <c r="B132" t="s">
        <v>618</v>
      </c>
      <c r="C132" s="167" t="s">
        <v>1245</v>
      </c>
      <c r="D132"/>
      <c r="E132">
        <v>54504</v>
      </c>
      <c r="F132">
        <v>55836</v>
      </c>
      <c r="G132">
        <v>57252</v>
      </c>
      <c r="H132">
        <v>58584</v>
      </c>
      <c r="I132">
        <v>60132</v>
      </c>
      <c r="J132">
        <v>61644</v>
      </c>
      <c r="K132">
        <v>63252</v>
      </c>
      <c r="L132">
        <v>64776</v>
      </c>
      <c r="M132">
        <v>66372</v>
      </c>
      <c r="N132">
        <v>67992</v>
      </c>
      <c r="O132">
        <v>69744</v>
      </c>
      <c r="P132">
        <v>71472</v>
      </c>
      <c r="Q132">
        <v>73284</v>
      </c>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row>
    <row r="133" spans="1:48" x14ac:dyDescent="0.25">
      <c r="A133" t="s">
        <v>680</v>
      </c>
      <c r="B133" t="s">
        <v>681</v>
      </c>
      <c r="C133" s="167" t="s">
        <v>1190</v>
      </c>
      <c r="D133"/>
      <c r="E133">
        <v>45024</v>
      </c>
      <c r="F133">
        <v>46080</v>
      </c>
      <c r="G133">
        <v>47100</v>
      </c>
      <c r="H133">
        <v>48324</v>
      </c>
      <c r="I133">
        <v>49428</v>
      </c>
      <c r="J133">
        <v>50592</v>
      </c>
      <c r="K133">
        <v>51840</v>
      </c>
      <c r="L133">
        <v>53136</v>
      </c>
      <c r="M133">
        <v>54504</v>
      </c>
      <c r="N133">
        <v>55836</v>
      </c>
      <c r="O133">
        <v>57252</v>
      </c>
      <c r="P133">
        <v>58584</v>
      </c>
      <c r="Q133">
        <v>60132</v>
      </c>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row>
    <row r="134" spans="1:48" x14ac:dyDescent="0.25">
      <c r="A134" t="s">
        <v>680</v>
      </c>
      <c r="B134" t="s">
        <v>1428</v>
      </c>
      <c r="C134" s="167" t="s">
        <v>1581</v>
      </c>
      <c r="D134"/>
      <c r="E134">
        <v>53052</v>
      </c>
      <c r="F134">
        <v>54264</v>
      </c>
      <c r="G134">
        <v>55584</v>
      </c>
      <c r="H134">
        <v>56820</v>
      </c>
      <c r="I134">
        <v>58284</v>
      </c>
      <c r="J134">
        <v>59616</v>
      </c>
      <c r="K134">
        <v>61068</v>
      </c>
      <c r="L134">
        <v>62556</v>
      </c>
      <c r="M134">
        <v>64068</v>
      </c>
      <c r="N134">
        <v>65760</v>
      </c>
      <c r="O134">
        <v>67332</v>
      </c>
      <c r="P134">
        <v>69072</v>
      </c>
      <c r="Q134">
        <v>70704</v>
      </c>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row>
    <row r="135" spans="1:48" x14ac:dyDescent="0.25">
      <c r="A135" t="s">
        <v>682</v>
      </c>
      <c r="B135" t="s">
        <v>683</v>
      </c>
      <c r="C135" s="167" t="s">
        <v>1592</v>
      </c>
      <c r="D135"/>
      <c r="E135">
        <v>58584</v>
      </c>
      <c r="F135">
        <v>60132</v>
      </c>
      <c r="G135">
        <v>61644</v>
      </c>
      <c r="H135">
        <v>63252</v>
      </c>
      <c r="I135">
        <v>64776</v>
      </c>
      <c r="J135">
        <v>66372</v>
      </c>
      <c r="K135">
        <v>67992</v>
      </c>
      <c r="L135">
        <v>69744</v>
      </c>
      <c r="M135">
        <v>71472</v>
      </c>
      <c r="N135">
        <v>73284</v>
      </c>
      <c r="O135">
        <v>75108</v>
      </c>
      <c r="P135">
        <v>76968</v>
      </c>
      <c r="Q135">
        <v>78912</v>
      </c>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row>
    <row r="136" spans="1:48" x14ac:dyDescent="0.25">
      <c r="A136" t="s">
        <v>682</v>
      </c>
      <c r="B136" t="s">
        <v>1429</v>
      </c>
      <c r="C136" s="167" t="s">
        <v>1603</v>
      </c>
      <c r="D136"/>
      <c r="E136">
        <v>69072</v>
      </c>
      <c r="F136">
        <v>70704</v>
      </c>
      <c r="G136">
        <v>72552</v>
      </c>
      <c r="H136">
        <v>74400</v>
      </c>
      <c r="I136">
        <v>76272</v>
      </c>
      <c r="J136">
        <v>78144</v>
      </c>
      <c r="K136">
        <v>80076</v>
      </c>
      <c r="L136">
        <v>82032</v>
      </c>
      <c r="M136">
        <v>84156</v>
      </c>
      <c r="N136">
        <v>86220</v>
      </c>
      <c r="O136">
        <v>88428</v>
      </c>
      <c r="P136">
        <v>90576</v>
      </c>
      <c r="Q136">
        <v>92880</v>
      </c>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row>
    <row r="137" spans="1:48" x14ac:dyDescent="0.25">
      <c r="A137" t="s">
        <v>684</v>
      </c>
      <c r="B137" t="s">
        <v>685</v>
      </c>
      <c r="C137" s="167" t="s">
        <v>1251</v>
      </c>
      <c r="D137"/>
      <c r="E137">
        <v>63252</v>
      </c>
      <c r="F137">
        <v>64776</v>
      </c>
      <c r="G137">
        <v>66372</v>
      </c>
      <c r="H137">
        <v>67992</v>
      </c>
      <c r="I137">
        <v>69744</v>
      </c>
      <c r="J137">
        <v>71472</v>
      </c>
      <c r="K137">
        <v>73284</v>
      </c>
      <c r="L137">
        <v>75108</v>
      </c>
      <c r="M137">
        <v>76968</v>
      </c>
      <c r="N137">
        <v>78912</v>
      </c>
      <c r="O137">
        <v>80820</v>
      </c>
      <c r="P137">
        <v>82872</v>
      </c>
      <c r="Q137">
        <v>84984</v>
      </c>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row>
    <row r="138" spans="1:48" x14ac:dyDescent="0.25">
      <c r="A138" t="s">
        <v>684</v>
      </c>
      <c r="B138" t="s">
        <v>1430</v>
      </c>
      <c r="C138" s="167" t="s">
        <v>1610</v>
      </c>
      <c r="D138"/>
      <c r="E138">
        <v>74400</v>
      </c>
      <c r="F138">
        <v>76272</v>
      </c>
      <c r="G138">
        <v>78144</v>
      </c>
      <c r="H138">
        <v>80076</v>
      </c>
      <c r="I138">
        <v>82032</v>
      </c>
      <c r="J138">
        <v>84156</v>
      </c>
      <c r="K138">
        <v>86220</v>
      </c>
      <c r="L138">
        <v>88428</v>
      </c>
      <c r="M138">
        <v>90576</v>
      </c>
      <c r="N138">
        <v>92880</v>
      </c>
      <c r="O138">
        <v>95160</v>
      </c>
      <c r="P138">
        <v>97548</v>
      </c>
      <c r="Q138">
        <v>99984</v>
      </c>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row>
    <row r="139" spans="1:48" x14ac:dyDescent="0.25">
      <c r="A139" t="s">
        <v>686</v>
      </c>
      <c r="B139" t="s">
        <v>687</v>
      </c>
      <c r="C139" s="167" t="s">
        <v>1586</v>
      </c>
      <c r="D139"/>
      <c r="E139">
        <v>69744</v>
      </c>
      <c r="F139">
        <v>71472</v>
      </c>
      <c r="G139">
        <v>73284</v>
      </c>
      <c r="H139">
        <v>75108</v>
      </c>
      <c r="I139">
        <v>76968</v>
      </c>
      <c r="J139">
        <v>78912</v>
      </c>
      <c r="K139">
        <v>80820</v>
      </c>
      <c r="L139">
        <v>82872</v>
      </c>
      <c r="M139">
        <v>84984</v>
      </c>
      <c r="N139">
        <v>87048</v>
      </c>
      <c r="O139">
        <v>89316</v>
      </c>
      <c r="P139">
        <v>91464</v>
      </c>
      <c r="Q139">
        <v>93804</v>
      </c>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row>
    <row r="140" spans="1:48" x14ac:dyDescent="0.25">
      <c r="A140" t="s">
        <v>686</v>
      </c>
      <c r="B140" t="s">
        <v>1431</v>
      </c>
      <c r="C140" s="167" t="s">
        <v>1611</v>
      </c>
      <c r="D140"/>
      <c r="E140">
        <v>82032</v>
      </c>
      <c r="F140">
        <v>84156</v>
      </c>
      <c r="G140">
        <v>86220</v>
      </c>
      <c r="H140">
        <v>88428</v>
      </c>
      <c r="I140">
        <v>90576</v>
      </c>
      <c r="J140">
        <v>92880</v>
      </c>
      <c r="K140">
        <v>95160</v>
      </c>
      <c r="L140">
        <v>97548</v>
      </c>
      <c r="M140">
        <v>99984</v>
      </c>
      <c r="N140">
        <v>102528</v>
      </c>
      <c r="O140">
        <v>105000</v>
      </c>
      <c r="P140">
        <v>107712</v>
      </c>
      <c r="Q140">
        <v>110364</v>
      </c>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row>
    <row r="141" spans="1:48" x14ac:dyDescent="0.25">
      <c r="A141" t="s">
        <v>672</v>
      </c>
      <c r="B141" t="s">
        <v>673</v>
      </c>
      <c r="C141" s="167" t="s">
        <v>1261</v>
      </c>
      <c r="D141"/>
      <c r="E141">
        <v>41940</v>
      </c>
      <c r="F141">
        <v>42972</v>
      </c>
      <c r="G141">
        <v>43980</v>
      </c>
      <c r="H141">
        <v>45024</v>
      </c>
      <c r="I141">
        <v>46080</v>
      </c>
      <c r="J141">
        <v>47100</v>
      </c>
      <c r="K141">
        <v>48324</v>
      </c>
      <c r="L141">
        <v>49428</v>
      </c>
      <c r="M141">
        <v>50592</v>
      </c>
      <c r="N141">
        <v>51840</v>
      </c>
      <c r="O141">
        <v>53136</v>
      </c>
      <c r="P141">
        <v>54504</v>
      </c>
      <c r="Q141">
        <v>55836</v>
      </c>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row>
    <row r="142" spans="1:48" x14ac:dyDescent="0.25">
      <c r="A142" t="s">
        <v>672</v>
      </c>
      <c r="B142" t="s">
        <v>1426</v>
      </c>
      <c r="C142" s="167" t="s">
        <v>1593</v>
      </c>
      <c r="D142"/>
      <c r="E142">
        <v>43080</v>
      </c>
      <c r="F142">
        <v>44124</v>
      </c>
      <c r="G142">
        <v>45084</v>
      </c>
      <c r="H142">
        <v>46164</v>
      </c>
      <c r="I142">
        <v>47232</v>
      </c>
      <c r="J142">
        <v>48312</v>
      </c>
      <c r="K142">
        <v>49488</v>
      </c>
      <c r="L142">
        <v>50556</v>
      </c>
      <c r="M142">
        <v>51840</v>
      </c>
      <c r="N142">
        <v>53052</v>
      </c>
      <c r="O142">
        <v>54264</v>
      </c>
      <c r="P142">
        <v>55584</v>
      </c>
      <c r="Q142">
        <v>56820</v>
      </c>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row>
    <row r="143" spans="1:48" x14ac:dyDescent="0.25">
      <c r="A143" t="s">
        <v>674</v>
      </c>
      <c r="B143" t="s">
        <v>675</v>
      </c>
      <c r="C143" s="167" t="s">
        <v>1258</v>
      </c>
      <c r="D143"/>
      <c r="E143">
        <v>43980</v>
      </c>
      <c r="F143">
        <v>45024</v>
      </c>
      <c r="G143">
        <v>46080</v>
      </c>
      <c r="H143">
        <v>47100</v>
      </c>
      <c r="I143">
        <v>48324</v>
      </c>
      <c r="J143">
        <v>49428</v>
      </c>
      <c r="K143">
        <v>50592</v>
      </c>
      <c r="L143">
        <v>51840</v>
      </c>
      <c r="M143">
        <v>53136</v>
      </c>
      <c r="N143">
        <v>54504</v>
      </c>
      <c r="O143">
        <v>55836</v>
      </c>
      <c r="P143">
        <v>57252</v>
      </c>
      <c r="Q143">
        <v>58584</v>
      </c>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row>
    <row r="144" spans="1:48" x14ac:dyDescent="0.25">
      <c r="A144" t="s">
        <v>674</v>
      </c>
      <c r="B144" t="s">
        <v>1427</v>
      </c>
      <c r="C144" s="167" t="s">
        <v>1579</v>
      </c>
      <c r="D144"/>
      <c r="E144">
        <v>48312</v>
      </c>
      <c r="F144">
        <v>49488</v>
      </c>
      <c r="G144">
        <v>50556</v>
      </c>
      <c r="H144">
        <v>51840</v>
      </c>
      <c r="I144">
        <v>53052</v>
      </c>
      <c r="J144">
        <v>54264</v>
      </c>
      <c r="K144">
        <v>55584</v>
      </c>
      <c r="L144">
        <v>56820</v>
      </c>
      <c r="M144">
        <v>58284</v>
      </c>
      <c r="N144">
        <v>59616</v>
      </c>
      <c r="O144">
        <v>61068</v>
      </c>
      <c r="P144">
        <v>62556</v>
      </c>
      <c r="Q144">
        <v>64068</v>
      </c>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row>
    <row r="145" spans="1:48" x14ac:dyDescent="0.25">
      <c r="A145" t="s">
        <v>688</v>
      </c>
      <c r="B145" t="s">
        <v>689</v>
      </c>
      <c r="C145" s="167" t="s">
        <v>1190</v>
      </c>
      <c r="D145"/>
      <c r="E145">
        <v>45024</v>
      </c>
      <c r="F145">
        <v>46080</v>
      </c>
      <c r="G145">
        <v>47100</v>
      </c>
      <c r="H145">
        <v>48324</v>
      </c>
      <c r="I145">
        <v>49428</v>
      </c>
      <c r="J145">
        <v>50592</v>
      </c>
      <c r="K145">
        <v>51840</v>
      </c>
      <c r="L145">
        <v>53136</v>
      </c>
      <c r="M145">
        <v>54504</v>
      </c>
      <c r="N145">
        <v>55836</v>
      </c>
      <c r="O145">
        <v>57252</v>
      </c>
      <c r="P145">
        <v>58584</v>
      </c>
      <c r="Q145">
        <v>60132</v>
      </c>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row>
    <row r="146" spans="1:48" x14ac:dyDescent="0.25">
      <c r="A146" t="s">
        <v>690</v>
      </c>
      <c r="B146" t="s">
        <v>691</v>
      </c>
      <c r="C146" s="167" t="s">
        <v>1262</v>
      </c>
      <c r="D146"/>
      <c r="E146">
        <v>48324</v>
      </c>
      <c r="F146">
        <v>49428</v>
      </c>
      <c r="G146">
        <v>50592</v>
      </c>
      <c r="H146">
        <v>51840</v>
      </c>
      <c r="I146">
        <v>53136</v>
      </c>
      <c r="J146">
        <v>54504</v>
      </c>
      <c r="K146">
        <v>55836</v>
      </c>
      <c r="L146">
        <v>57252</v>
      </c>
      <c r="M146">
        <v>58584</v>
      </c>
      <c r="N146">
        <v>60132</v>
      </c>
      <c r="O146">
        <v>61644</v>
      </c>
      <c r="P146">
        <v>63252</v>
      </c>
      <c r="Q146">
        <v>64776</v>
      </c>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row>
    <row r="147" spans="1:48" x14ac:dyDescent="0.25">
      <c r="A147" t="s">
        <v>676</v>
      </c>
      <c r="B147" t="s">
        <v>677</v>
      </c>
      <c r="C147" s="167" t="s">
        <v>1253</v>
      </c>
      <c r="D147"/>
      <c r="E147">
        <v>53136</v>
      </c>
      <c r="F147">
        <v>54504</v>
      </c>
      <c r="G147">
        <v>55836</v>
      </c>
      <c r="H147">
        <v>57252</v>
      </c>
      <c r="I147">
        <v>58584</v>
      </c>
      <c r="J147">
        <v>60132</v>
      </c>
      <c r="K147">
        <v>61644</v>
      </c>
      <c r="L147">
        <v>63252</v>
      </c>
      <c r="M147">
        <v>64776</v>
      </c>
      <c r="N147">
        <v>66372</v>
      </c>
      <c r="O147">
        <v>67992</v>
      </c>
      <c r="P147">
        <v>69744</v>
      </c>
      <c r="Q147">
        <v>71472</v>
      </c>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row>
    <row r="148" spans="1:48" x14ac:dyDescent="0.25">
      <c r="A148" t="s">
        <v>678</v>
      </c>
      <c r="B148" t="s">
        <v>679</v>
      </c>
      <c r="C148" s="167" t="s">
        <v>1250</v>
      </c>
      <c r="D148"/>
      <c r="E148">
        <v>55836</v>
      </c>
      <c r="F148">
        <v>57252</v>
      </c>
      <c r="G148">
        <v>58584</v>
      </c>
      <c r="H148">
        <v>60132</v>
      </c>
      <c r="I148">
        <v>61644</v>
      </c>
      <c r="J148">
        <v>63252</v>
      </c>
      <c r="K148">
        <v>64776</v>
      </c>
      <c r="L148">
        <v>66372</v>
      </c>
      <c r="M148">
        <v>67992</v>
      </c>
      <c r="N148">
        <v>69744</v>
      </c>
      <c r="O148">
        <v>71472</v>
      </c>
      <c r="P148">
        <v>73284</v>
      </c>
      <c r="Q148">
        <v>75108</v>
      </c>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row>
    <row r="149" spans="1:48" x14ac:dyDescent="0.25">
      <c r="A149" t="s">
        <v>370</v>
      </c>
      <c r="B149" t="s">
        <v>371</v>
      </c>
      <c r="C149" s="167" t="s">
        <v>1257</v>
      </c>
      <c r="D149"/>
      <c r="E149">
        <v>51840</v>
      </c>
      <c r="F149">
        <v>53136</v>
      </c>
      <c r="G149">
        <v>54504</v>
      </c>
      <c r="H149">
        <v>55836</v>
      </c>
      <c r="I149">
        <v>57252</v>
      </c>
      <c r="J149">
        <v>58584</v>
      </c>
      <c r="K149">
        <v>60132</v>
      </c>
      <c r="L149">
        <v>61644</v>
      </c>
      <c r="M149">
        <v>63252</v>
      </c>
      <c r="N149">
        <v>64776</v>
      </c>
      <c r="O149">
        <v>66372</v>
      </c>
      <c r="P149">
        <v>67992</v>
      </c>
      <c r="Q149">
        <v>69744</v>
      </c>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row>
    <row r="150" spans="1:48" x14ac:dyDescent="0.25">
      <c r="A150" t="s">
        <v>372</v>
      </c>
      <c r="B150" t="s">
        <v>373</v>
      </c>
      <c r="C150" s="167" t="s">
        <v>1254</v>
      </c>
      <c r="D150"/>
      <c r="E150">
        <v>61644</v>
      </c>
      <c r="F150">
        <v>63252</v>
      </c>
      <c r="G150">
        <v>64776</v>
      </c>
      <c r="H150">
        <v>66372</v>
      </c>
      <c r="I150">
        <v>67992</v>
      </c>
      <c r="J150">
        <v>69744</v>
      </c>
      <c r="K150">
        <v>71472</v>
      </c>
      <c r="L150">
        <v>73284</v>
      </c>
      <c r="M150">
        <v>75108</v>
      </c>
      <c r="N150">
        <v>76968</v>
      </c>
      <c r="O150">
        <v>78912</v>
      </c>
      <c r="P150">
        <v>80820</v>
      </c>
      <c r="Q150">
        <v>82872</v>
      </c>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row>
    <row r="151" spans="1:48" x14ac:dyDescent="0.25">
      <c r="A151" t="s">
        <v>374</v>
      </c>
      <c r="B151" t="s">
        <v>375</v>
      </c>
      <c r="C151" s="167" t="s">
        <v>1583</v>
      </c>
      <c r="D151"/>
      <c r="E151">
        <v>71472</v>
      </c>
      <c r="F151">
        <v>73284</v>
      </c>
      <c r="G151">
        <v>75108</v>
      </c>
      <c r="H151">
        <v>76968</v>
      </c>
      <c r="I151">
        <v>78912</v>
      </c>
      <c r="J151">
        <v>80820</v>
      </c>
      <c r="K151">
        <v>82872</v>
      </c>
      <c r="L151">
        <v>84984</v>
      </c>
      <c r="M151">
        <v>87048</v>
      </c>
      <c r="N151">
        <v>89316</v>
      </c>
      <c r="O151">
        <v>91464</v>
      </c>
      <c r="P151">
        <v>93804</v>
      </c>
      <c r="Q151">
        <v>96144</v>
      </c>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row>
    <row r="152" spans="1:48" x14ac:dyDescent="0.25">
      <c r="A152" t="s">
        <v>583</v>
      </c>
      <c r="B152" t="s">
        <v>584</v>
      </c>
      <c r="C152" s="167" t="s">
        <v>1587</v>
      </c>
      <c r="D152"/>
      <c r="E152">
        <v>60132</v>
      </c>
      <c r="F152">
        <v>61644</v>
      </c>
      <c r="G152">
        <v>63252</v>
      </c>
      <c r="H152">
        <v>64776</v>
      </c>
      <c r="I152">
        <v>66372</v>
      </c>
      <c r="J152">
        <v>67992</v>
      </c>
      <c r="K152">
        <v>69744</v>
      </c>
      <c r="L152">
        <v>71472</v>
      </c>
      <c r="M152">
        <v>73284</v>
      </c>
      <c r="N152">
        <v>75108</v>
      </c>
      <c r="O152">
        <v>76968</v>
      </c>
      <c r="P152">
        <v>78912</v>
      </c>
      <c r="Q152">
        <v>80820</v>
      </c>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row>
    <row r="153" spans="1:48" x14ac:dyDescent="0.25">
      <c r="A153" t="s">
        <v>585</v>
      </c>
      <c r="B153" t="s">
        <v>586</v>
      </c>
      <c r="C153" s="167" t="s">
        <v>1586</v>
      </c>
      <c r="D153"/>
      <c r="E153">
        <v>69744</v>
      </c>
      <c r="F153">
        <v>71472</v>
      </c>
      <c r="G153">
        <v>73284</v>
      </c>
      <c r="H153">
        <v>75108</v>
      </c>
      <c r="I153">
        <v>76968</v>
      </c>
      <c r="J153">
        <v>78912</v>
      </c>
      <c r="K153">
        <v>80820</v>
      </c>
      <c r="L153">
        <v>82872</v>
      </c>
      <c r="M153">
        <v>84984</v>
      </c>
      <c r="N153">
        <v>87048</v>
      </c>
      <c r="O153">
        <v>89316</v>
      </c>
      <c r="P153">
        <v>91464</v>
      </c>
      <c r="Q153">
        <v>93804</v>
      </c>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row>
    <row r="154" spans="1:48" x14ac:dyDescent="0.25">
      <c r="A154" t="s">
        <v>587</v>
      </c>
      <c r="B154" t="s">
        <v>588</v>
      </c>
      <c r="C154" s="167" t="s">
        <v>1602</v>
      </c>
      <c r="D154"/>
      <c r="E154">
        <v>76968</v>
      </c>
      <c r="F154">
        <v>78912</v>
      </c>
      <c r="G154">
        <v>80820</v>
      </c>
      <c r="H154">
        <v>82872</v>
      </c>
      <c r="I154">
        <v>84984</v>
      </c>
      <c r="J154">
        <v>87048</v>
      </c>
      <c r="K154">
        <v>89316</v>
      </c>
      <c r="L154">
        <v>91464</v>
      </c>
      <c r="M154">
        <v>93804</v>
      </c>
      <c r="N154">
        <v>96144</v>
      </c>
      <c r="O154">
        <v>98520</v>
      </c>
      <c r="P154">
        <v>100980</v>
      </c>
      <c r="Q154">
        <v>103536</v>
      </c>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row>
    <row r="155" spans="1:48" x14ac:dyDescent="0.25">
      <c r="A155" t="s">
        <v>583</v>
      </c>
      <c r="B155" t="s">
        <v>2124</v>
      </c>
      <c r="C155" s="167" t="s">
        <v>1610</v>
      </c>
      <c r="D155"/>
      <c r="E155">
        <v>74400</v>
      </c>
      <c r="F155">
        <v>76272</v>
      </c>
      <c r="G155">
        <v>78144</v>
      </c>
      <c r="H155">
        <v>80076</v>
      </c>
      <c r="I155">
        <v>82032</v>
      </c>
      <c r="J155">
        <v>84156</v>
      </c>
      <c r="K155">
        <v>86220</v>
      </c>
      <c r="L155">
        <v>88428</v>
      </c>
      <c r="M155">
        <v>90576</v>
      </c>
      <c r="N155">
        <v>92880</v>
      </c>
      <c r="O155">
        <v>95160</v>
      </c>
      <c r="P155">
        <v>97548</v>
      </c>
      <c r="Q155">
        <v>99984</v>
      </c>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row>
    <row r="156" spans="1:48" x14ac:dyDescent="0.25">
      <c r="A156" t="s">
        <v>585</v>
      </c>
      <c r="B156" t="s">
        <v>2125</v>
      </c>
      <c r="C156" s="167" t="s">
        <v>2196</v>
      </c>
      <c r="D156"/>
      <c r="E156">
        <v>86220</v>
      </c>
      <c r="F156">
        <v>88428</v>
      </c>
      <c r="G156">
        <v>90576</v>
      </c>
      <c r="H156">
        <v>92880</v>
      </c>
      <c r="I156">
        <v>95160</v>
      </c>
      <c r="J156">
        <v>97548</v>
      </c>
      <c r="K156">
        <v>99984</v>
      </c>
      <c r="L156">
        <v>102528</v>
      </c>
      <c r="M156">
        <v>105000</v>
      </c>
      <c r="N156">
        <v>107712</v>
      </c>
      <c r="O156">
        <v>110364</v>
      </c>
      <c r="P156">
        <v>113184</v>
      </c>
      <c r="Q156">
        <v>115980</v>
      </c>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row>
    <row r="157" spans="1:48" x14ac:dyDescent="0.25">
      <c r="A157" t="s">
        <v>587</v>
      </c>
      <c r="B157" t="s">
        <v>2126</v>
      </c>
      <c r="C157" s="167" t="s">
        <v>2197</v>
      </c>
      <c r="D157"/>
      <c r="E157">
        <v>95160</v>
      </c>
      <c r="F157">
        <v>97548</v>
      </c>
      <c r="G157">
        <v>99984</v>
      </c>
      <c r="H157">
        <v>102528</v>
      </c>
      <c r="I157">
        <v>105000</v>
      </c>
      <c r="J157">
        <v>107712</v>
      </c>
      <c r="K157">
        <v>110364</v>
      </c>
      <c r="L157">
        <v>113184</v>
      </c>
      <c r="M157">
        <v>115980</v>
      </c>
      <c r="N157">
        <v>118848</v>
      </c>
      <c r="O157">
        <v>121824</v>
      </c>
      <c r="P157">
        <v>124908</v>
      </c>
      <c r="Q157">
        <v>127992</v>
      </c>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row>
    <row r="158" spans="1:48" x14ac:dyDescent="0.25">
      <c r="A158" t="s">
        <v>486</v>
      </c>
      <c r="B158" t="s">
        <v>487</v>
      </c>
      <c r="C158" s="167" t="s">
        <v>1255</v>
      </c>
      <c r="D158"/>
      <c r="E158">
        <v>37584</v>
      </c>
      <c r="F158">
        <v>38268</v>
      </c>
      <c r="G158">
        <v>39144</v>
      </c>
      <c r="H158">
        <v>40032</v>
      </c>
      <c r="I158">
        <v>41004</v>
      </c>
      <c r="J158">
        <v>41940</v>
      </c>
      <c r="K158">
        <v>42972</v>
      </c>
      <c r="L158">
        <v>43980</v>
      </c>
      <c r="M158">
        <v>45024</v>
      </c>
      <c r="N158">
        <v>46080</v>
      </c>
      <c r="O158">
        <v>47100</v>
      </c>
      <c r="P158">
        <v>48324</v>
      </c>
      <c r="Q158">
        <v>49428</v>
      </c>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row>
    <row r="159" spans="1:48" x14ac:dyDescent="0.25">
      <c r="A159" t="s">
        <v>488</v>
      </c>
      <c r="B159" t="s">
        <v>489</v>
      </c>
      <c r="C159" s="167" t="s">
        <v>1248</v>
      </c>
      <c r="D159"/>
      <c r="E159">
        <v>41004</v>
      </c>
      <c r="F159">
        <v>41940</v>
      </c>
      <c r="G159">
        <v>42972</v>
      </c>
      <c r="H159">
        <v>43980</v>
      </c>
      <c r="I159">
        <v>45024</v>
      </c>
      <c r="J159">
        <v>46080</v>
      </c>
      <c r="K159">
        <v>47100</v>
      </c>
      <c r="L159">
        <v>48324</v>
      </c>
      <c r="M159">
        <v>49428</v>
      </c>
      <c r="N159">
        <v>50592</v>
      </c>
      <c r="O159">
        <v>51840</v>
      </c>
      <c r="P159">
        <v>53136</v>
      </c>
      <c r="Q159">
        <v>54504</v>
      </c>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row>
    <row r="160" spans="1:48" x14ac:dyDescent="0.25">
      <c r="A160" t="s">
        <v>490</v>
      </c>
      <c r="B160" t="s">
        <v>491</v>
      </c>
      <c r="C160" s="167" t="s">
        <v>1258</v>
      </c>
      <c r="D160"/>
      <c r="E160">
        <v>43980</v>
      </c>
      <c r="F160">
        <v>45024</v>
      </c>
      <c r="G160">
        <v>46080</v>
      </c>
      <c r="H160">
        <v>47100</v>
      </c>
      <c r="I160">
        <v>48324</v>
      </c>
      <c r="J160">
        <v>49428</v>
      </c>
      <c r="K160">
        <v>50592</v>
      </c>
      <c r="L160">
        <v>51840</v>
      </c>
      <c r="M160">
        <v>53136</v>
      </c>
      <c r="N160">
        <v>54504</v>
      </c>
      <c r="O160">
        <v>55836</v>
      </c>
      <c r="P160">
        <v>57252</v>
      </c>
      <c r="Q160">
        <v>58584</v>
      </c>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row>
    <row r="161" spans="1:48" x14ac:dyDescent="0.25">
      <c r="A161" t="s">
        <v>492</v>
      </c>
      <c r="B161" t="s">
        <v>493</v>
      </c>
      <c r="C161" s="167" t="s">
        <v>1249</v>
      </c>
      <c r="D161"/>
      <c r="E161">
        <v>50592</v>
      </c>
      <c r="F161">
        <v>51840</v>
      </c>
      <c r="G161">
        <v>53136</v>
      </c>
      <c r="H161">
        <v>54504</v>
      </c>
      <c r="I161">
        <v>55836</v>
      </c>
      <c r="J161">
        <v>57252</v>
      </c>
      <c r="K161">
        <v>58584</v>
      </c>
      <c r="L161">
        <v>60132</v>
      </c>
      <c r="M161">
        <v>61644</v>
      </c>
      <c r="N161">
        <v>63252</v>
      </c>
      <c r="O161">
        <v>64776</v>
      </c>
      <c r="P161">
        <v>66372</v>
      </c>
      <c r="Q161">
        <v>67992</v>
      </c>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row>
    <row r="162" spans="1:48" x14ac:dyDescent="0.25">
      <c r="A162" t="s">
        <v>1620</v>
      </c>
      <c r="B162" t="s">
        <v>1621</v>
      </c>
      <c r="C162" s="167" t="s">
        <v>1263</v>
      </c>
      <c r="D162"/>
      <c r="E162">
        <v>47100</v>
      </c>
      <c r="F162">
        <v>48324</v>
      </c>
      <c r="G162">
        <v>49428</v>
      </c>
      <c r="H162">
        <v>50592</v>
      </c>
      <c r="I162">
        <v>51840</v>
      </c>
      <c r="J162">
        <v>53136</v>
      </c>
      <c r="K162">
        <v>54504</v>
      </c>
      <c r="L162">
        <v>55836</v>
      </c>
      <c r="M162">
        <v>57252</v>
      </c>
      <c r="N162">
        <v>58584</v>
      </c>
      <c r="O162">
        <v>60132</v>
      </c>
      <c r="P162">
        <v>61644</v>
      </c>
      <c r="Q162">
        <v>63252</v>
      </c>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row>
    <row r="163" spans="1:48" x14ac:dyDescent="0.25">
      <c r="A163" t="s">
        <v>1622</v>
      </c>
      <c r="B163" t="s">
        <v>1623</v>
      </c>
      <c r="C163" s="167" t="s">
        <v>1257</v>
      </c>
      <c r="D163"/>
      <c r="E163">
        <v>51840</v>
      </c>
      <c r="F163">
        <v>53136</v>
      </c>
      <c r="G163">
        <v>54504</v>
      </c>
      <c r="H163">
        <v>55836</v>
      </c>
      <c r="I163">
        <v>57252</v>
      </c>
      <c r="J163">
        <v>58584</v>
      </c>
      <c r="K163">
        <v>60132</v>
      </c>
      <c r="L163">
        <v>61644</v>
      </c>
      <c r="M163">
        <v>63252</v>
      </c>
      <c r="N163">
        <v>64776</v>
      </c>
      <c r="O163">
        <v>66372</v>
      </c>
      <c r="P163">
        <v>67992</v>
      </c>
      <c r="Q163">
        <v>69744</v>
      </c>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row>
    <row r="164" spans="1:48" x14ac:dyDescent="0.25">
      <c r="A164" t="s">
        <v>1624</v>
      </c>
      <c r="B164" t="s">
        <v>1625</v>
      </c>
      <c r="C164" s="167" t="s">
        <v>1259</v>
      </c>
      <c r="D164"/>
      <c r="E164">
        <v>57252</v>
      </c>
      <c r="F164">
        <v>58584</v>
      </c>
      <c r="G164">
        <v>60132</v>
      </c>
      <c r="H164">
        <v>61644</v>
      </c>
      <c r="I164">
        <v>63252</v>
      </c>
      <c r="J164">
        <v>64776</v>
      </c>
      <c r="K164">
        <v>66372</v>
      </c>
      <c r="L164">
        <v>67992</v>
      </c>
      <c r="M164">
        <v>69744</v>
      </c>
      <c r="N164">
        <v>71472</v>
      </c>
      <c r="O164">
        <v>73284</v>
      </c>
      <c r="P164">
        <v>75108</v>
      </c>
      <c r="Q164">
        <v>76968</v>
      </c>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row>
    <row r="165" spans="1:48" x14ac:dyDescent="0.25">
      <c r="A165" t="s">
        <v>1620</v>
      </c>
      <c r="B165" t="s">
        <v>2127</v>
      </c>
      <c r="C165" s="167" t="s">
        <v>1600</v>
      </c>
      <c r="D165"/>
      <c r="E165">
        <v>58284</v>
      </c>
      <c r="F165">
        <v>59616</v>
      </c>
      <c r="G165">
        <v>61068</v>
      </c>
      <c r="H165">
        <v>62556</v>
      </c>
      <c r="I165">
        <v>64068</v>
      </c>
      <c r="J165">
        <v>65760</v>
      </c>
      <c r="K165">
        <v>67332</v>
      </c>
      <c r="L165">
        <v>69072</v>
      </c>
      <c r="M165">
        <v>70704</v>
      </c>
      <c r="N165">
        <v>72552</v>
      </c>
      <c r="O165">
        <v>74400</v>
      </c>
      <c r="P165">
        <v>76272</v>
      </c>
      <c r="Q165">
        <v>78144</v>
      </c>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row>
    <row r="166" spans="1:48" x14ac:dyDescent="0.25">
      <c r="A166" t="s">
        <v>1622</v>
      </c>
      <c r="B166" t="s">
        <v>2128</v>
      </c>
      <c r="C166" s="167" t="s">
        <v>1609</v>
      </c>
      <c r="D166"/>
      <c r="E166">
        <v>64068</v>
      </c>
      <c r="F166">
        <v>65760</v>
      </c>
      <c r="G166">
        <v>67332</v>
      </c>
      <c r="H166">
        <v>69072</v>
      </c>
      <c r="I166">
        <v>70704</v>
      </c>
      <c r="J166">
        <v>72552</v>
      </c>
      <c r="K166">
        <v>74400</v>
      </c>
      <c r="L166">
        <v>76272</v>
      </c>
      <c r="M166">
        <v>78144</v>
      </c>
      <c r="N166">
        <v>80076</v>
      </c>
      <c r="O166">
        <v>82032</v>
      </c>
      <c r="P166">
        <v>84156</v>
      </c>
      <c r="Q166">
        <v>86220</v>
      </c>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row>
    <row r="167" spans="1:48" x14ac:dyDescent="0.25">
      <c r="A167" t="s">
        <v>1624</v>
      </c>
      <c r="B167" t="s">
        <v>2129</v>
      </c>
      <c r="C167" s="167" t="s">
        <v>2198</v>
      </c>
      <c r="D167"/>
      <c r="E167">
        <v>70704</v>
      </c>
      <c r="F167">
        <v>72552</v>
      </c>
      <c r="G167">
        <v>74400</v>
      </c>
      <c r="H167">
        <v>76272</v>
      </c>
      <c r="I167">
        <v>78144</v>
      </c>
      <c r="J167">
        <v>80076</v>
      </c>
      <c r="K167">
        <v>82032</v>
      </c>
      <c r="L167">
        <v>84156</v>
      </c>
      <c r="M167">
        <v>86220</v>
      </c>
      <c r="N167">
        <v>88428</v>
      </c>
      <c r="O167">
        <v>90576</v>
      </c>
      <c r="P167">
        <v>92880</v>
      </c>
      <c r="Q167">
        <v>95160</v>
      </c>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row>
    <row r="168" spans="1:48" x14ac:dyDescent="0.25">
      <c r="A168" t="s">
        <v>1626</v>
      </c>
      <c r="B168" t="s">
        <v>1627</v>
      </c>
      <c r="C168" s="167" t="s">
        <v>1261</v>
      </c>
      <c r="D168"/>
      <c r="E168">
        <v>41940</v>
      </c>
      <c r="F168">
        <v>42972</v>
      </c>
      <c r="G168">
        <v>43980</v>
      </c>
      <c r="H168">
        <v>45024</v>
      </c>
      <c r="I168">
        <v>46080</v>
      </c>
      <c r="J168">
        <v>47100</v>
      </c>
      <c r="K168">
        <v>48324</v>
      </c>
      <c r="L168">
        <v>49428</v>
      </c>
      <c r="M168">
        <v>50592</v>
      </c>
      <c r="N168">
        <v>51840</v>
      </c>
      <c r="O168">
        <v>53136</v>
      </c>
      <c r="P168">
        <v>54504</v>
      </c>
      <c r="Q168">
        <v>55836</v>
      </c>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row>
    <row r="169" spans="1:48" x14ac:dyDescent="0.25">
      <c r="A169" t="s">
        <v>1626</v>
      </c>
      <c r="B169" t="s">
        <v>1628</v>
      </c>
      <c r="C169" s="167" t="s">
        <v>1594</v>
      </c>
      <c r="D169"/>
      <c r="E169">
        <v>46164</v>
      </c>
      <c r="F169">
        <v>47232</v>
      </c>
      <c r="G169">
        <v>48312</v>
      </c>
      <c r="H169">
        <v>49488</v>
      </c>
      <c r="I169">
        <v>50556</v>
      </c>
      <c r="J169">
        <v>51840</v>
      </c>
      <c r="K169">
        <v>53052</v>
      </c>
      <c r="L169">
        <v>54264</v>
      </c>
      <c r="M169">
        <v>55584</v>
      </c>
      <c r="N169">
        <v>56820</v>
      </c>
      <c r="O169">
        <v>58284</v>
      </c>
      <c r="P169">
        <v>59616</v>
      </c>
      <c r="Q169">
        <v>61068</v>
      </c>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row>
    <row r="170" spans="1:48" x14ac:dyDescent="0.25">
      <c r="A170" t="s">
        <v>1629</v>
      </c>
      <c r="B170" t="s">
        <v>1630</v>
      </c>
      <c r="C170" s="167" t="s">
        <v>1190</v>
      </c>
      <c r="D170"/>
      <c r="E170">
        <v>45024</v>
      </c>
      <c r="F170">
        <v>46080</v>
      </c>
      <c r="G170">
        <v>47100</v>
      </c>
      <c r="H170">
        <v>48324</v>
      </c>
      <c r="I170">
        <v>49428</v>
      </c>
      <c r="J170">
        <v>50592</v>
      </c>
      <c r="K170">
        <v>51840</v>
      </c>
      <c r="L170">
        <v>53136</v>
      </c>
      <c r="M170">
        <v>54504</v>
      </c>
      <c r="N170">
        <v>55836</v>
      </c>
      <c r="O170">
        <v>57252</v>
      </c>
      <c r="P170">
        <v>58584</v>
      </c>
      <c r="Q170">
        <v>60132</v>
      </c>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row>
    <row r="171" spans="1:48" x14ac:dyDescent="0.25">
      <c r="A171" t="s">
        <v>1629</v>
      </c>
      <c r="B171" t="s">
        <v>1631</v>
      </c>
      <c r="C171" s="167" t="s">
        <v>1581</v>
      </c>
      <c r="D171"/>
      <c r="E171">
        <v>53052</v>
      </c>
      <c r="F171">
        <v>54264</v>
      </c>
      <c r="G171">
        <v>55584</v>
      </c>
      <c r="H171">
        <v>56820</v>
      </c>
      <c r="I171">
        <v>58284</v>
      </c>
      <c r="J171">
        <v>59616</v>
      </c>
      <c r="K171">
        <v>61068</v>
      </c>
      <c r="L171">
        <v>62556</v>
      </c>
      <c r="M171">
        <v>64068</v>
      </c>
      <c r="N171">
        <v>65760</v>
      </c>
      <c r="O171">
        <v>67332</v>
      </c>
      <c r="P171">
        <v>69072</v>
      </c>
      <c r="Q171">
        <v>70704</v>
      </c>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row>
    <row r="172" spans="1:48" x14ac:dyDescent="0.25">
      <c r="A172" t="s">
        <v>1632</v>
      </c>
      <c r="B172" t="s">
        <v>1633</v>
      </c>
      <c r="C172" s="167" t="s">
        <v>1249</v>
      </c>
      <c r="D172"/>
      <c r="E172">
        <v>50592</v>
      </c>
      <c r="F172">
        <v>51840</v>
      </c>
      <c r="G172">
        <v>53136</v>
      </c>
      <c r="H172">
        <v>54504</v>
      </c>
      <c r="I172">
        <v>55836</v>
      </c>
      <c r="J172">
        <v>57252</v>
      </c>
      <c r="K172">
        <v>58584</v>
      </c>
      <c r="L172">
        <v>60132</v>
      </c>
      <c r="M172">
        <v>61644</v>
      </c>
      <c r="N172">
        <v>63252</v>
      </c>
      <c r="O172">
        <v>64776</v>
      </c>
      <c r="P172">
        <v>66372</v>
      </c>
      <c r="Q172">
        <v>67992</v>
      </c>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row>
    <row r="173" spans="1:48" x14ac:dyDescent="0.25">
      <c r="A173" t="s">
        <v>1632</v>
      </c>
      <c r="B173" t="s">
        <v>1634</v>
      </c>
      <c r="C173" s="167" t="s">
        <v>2199</v>
      </c>
      <c r="D173"/>
      <c r="E173">
        <v>61068</v>
      </c>
      <c r="F173">
        <v>62556</v>
      </c>
      <c r="G173">
        <v>64068</v>
      </c>
      <c r="H173">
        <v>65760</v>
      </c>
      <c r="I173">
        <v>67332</v>
      </c>
      <c r="J173">
        <v>69072</v>
      </c>
      <c r="K173">
        <v>70704</v>
      </c>
      <c r="L173">
        <v>72552</v>
      </c>
      <c r="M173">
        <v>74400</v>
      </c>
      <c r="N173">
        <v>76272</v>
      </c>
      <c r="O173">
        <v>78144</v>
      </c>
      <c r="P173">
        <v>80076</v>
      </c>
      <c r="Q173">
        <v>82032</v>
      </c>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row>
    <row r="174" spans="1:48" x14ac:dyDescent="0.25">
      <c r="A174" t="s">
        <v>1636</v>
      </c>
      <c r="B174" t="s">
        <v>1637</v>
      </c>
      <c r="C174" s="167" t="s">
        <v>1259</v>
      </c>
      <c r="D174"/>
      <c r="E174">
        <v>57252</v>
      </c>
      <c r="F174">
        <v>58584</v>
      </c>
      <c r="G174">
        <v>60132</v>
      </c>
      <c r="H174">
        <v>61644</v>
      </c>
      <c r="I174">
        <v>63252</v>
      </c>
      <c r="J174">
        <v>64776</v>
      </c>
      <c r="K174">
        <v>66372</v>
      </c>
      <c r="L174">
        <v>67992</v>
      </c>
      <c r="M174">
        <v>69744</v>
      </c>
      <c r="N174">
        <v>71472</v>
      </c>
      <c r="O174">
        <v>73284</v>
      </c>
      <c r="P174">
        <v>75108</v>
      </c>
      <c r="Q174">
        <v>76968</v>
      </c>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row>
    <row r="175" spans="1:48" x14ac:dyDescent="0.25">
      <c r="A175" t="s">
        <v>708</v>
      </c>
      <c r="B175" t="s">
        <v>709</v>
      </c>
      <c r="C175" s="167" t="s">
        <v>1582</v>
      </c>
      <c r="D175"/>
      <c r="E175">
        <v>66372</v>
      </c>
      <c r="F175">
        <v>67992</v>
      </c>
      <c r="G175">
        <v>69744</v>
      </c>
      <c r="H175">
        <v>71472</v>
      </c>
      <c r="I175">
        <v>73284</v>
      </c>
      <c r="J175">
        <v>75108</v>
      </c>
      <c r="K175">
        <v>76968</v>
      </c>
      <c r="L175">
        <v>78912</v>
      </c>
      <c r="M175">
        <v>80820</v>
      </c>
      <c r="N175">
        <v>82872</v>
      </c>
      <c r="O175">
        <v>84984</v>
      </c>
      <c r="P175">
        <v>87048</v>
      </c>
      <c r="Q175">
        <v>89316</v>
      </c>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row>
    <row r="176" spans="1:48" x14ac:dyDescent="0.25">
      <c r="A176" t="s">
        <v>1367</v>
      </c>
      <c r="B176" t="s">
        <v>1368</v>
      </c>
      <c r="C176" s="167" t="s">
        <v>1255</v>
      </c>
      <c r="D176"/>
      <c r="E176">
        <v>37584</v>
      </c>
      <c r="F176">
        <v>38268</v>
      </c>
      <c r="G176">
        <v>39144</v>
      </c>
      <c r="H176">
        <v>40032</v>
      </c>
      <c r="I176">
        <v>41004</v>
      </c>
      <c r="J176">
        <v>41940</v>
      </c>
      <c r="K176">
        <v>42972</v>
      </c>
      <c r="L176">
        <v>43980</v>
      </c>
      <c r="M176">
        <v>45024</v>
      </c>
      <c r="N176">
        <v>46080</v>
      </c>
      <c r="O176">
        <v>47100</v>
      </c>
      <c r="P176">
        <v>48324</v>
      </c>
      <c r="Q176">
        <v>49428</v>
      </c>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row>
    <row r="177" spans="1:48" x14ac:dyDescent="0.25">
      <c r="A177" t="s">
        <v>1371</v>
      </c>
      <c r="B177" t="s">
        <v>1372</v>
      </c>
      <c r="C177" s="167" t="s">
        <v>1248</v>
      </c>
      <c r="D177"/>
      <c r="E177">
        <v>41004</v>
      </c>
      <c r="F177">
        <v>41940</v>
      </c>
      <c r="G177">
        <v>42972</v>
      </c>
      <c r="H177">
        <v>43980</v>
      </c>
      <c r="I177">
        <v>45024</v>
      </c>
      <c r="J177">
        <v>46080</v>
      </c>
      <c r="K177">
        <v>47100</v>
      </c>
      <c r="L177">
        <v>48324</v>
      </c>
      <c r="M177">
        <v>49428</v>
      </c>
      <c r="N177">
        <v>50592</v>
      </c>
      <c r="O177">
        <v>51840</v>
      </c>
      <c r="P177">
        <v>53136</v>
      </c>
      <c r="Q177">
        <v>54504</v>
      </c>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row>
    <row r="178" spans="1:48" x14ac:dyDescent="0.25">
      <c r="A178" t="s">
        <v>1371</v>
      </c>
      <c r="B178" t="s">
        <v>2130</v>
      </c>
      <c r="C178" s="167" t="s">
        <v>1607</v>
      </c>
      <c r="D178"/>
      <c r="E178">
        <v>49488</v>
      </c>
      <c r="F178">
        <v>50556</v>
      </c>
      <c r="G178">
        <v>51840</v>
      </c>
      <c r="H178">
        <v>53052</v>
      </c>
      <c r="I178">
        <v>54264</v>
      </c>
      <c r="J178">
        <v>55584</v>
      </c>
      <c r="K178">
        <v>56820</v>
      </c>
      <c r="L178">
        <v>58284</v>
      </c>
      <c r="M178">
        <v>59616</v>
      </c>
      <c r="N178">
        <v>61068</v>
      </c>
      <c r="O178">
        <v>62556</v>
      </c>
      <c r="P178">
        <v>64068</v>
      </c>
      <c r="Q178">
        <v>65760</v>
      </c>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row>
    <row r="179" spans="1:48" x14ac:dyDescent="0.25">
      <c r="A179" t="s">
        <v>1373</v>
      </c>
      <c r="B179" t="s">
        <v>1374</v>
      </c>
      <c r="C179" s="167" t="s">
        <v>1580</v>
      </c>
      <c r="D179"/>
      <c r="E179">
        <v>42972</v>
      </c>
      <c r="F179">
        <v>43980</v>
      </c>
      <c r="G179">
        <v>45024</v>
      </c>
      <c r="H179">
        <v>46080</v>
      </c>
      <c r="I179">
        <v>47100</v>
      </c>
      <c r="J179">
        <v>48324</v>
      </c>
      <c r="K179">
        <v>49428</v>
      </c>
      <c r="L179">
        <v>50592</v>
      </c>
      <c r="M179">
        <v>51840</v>
      </c>
      <c r="N179">
        <v>53136</v>
      </c>
      <c r="O179">
        <v>54504</v>
      </c>
      <c r="P179">
        <v>55836</v>
      </c>
      <c r="Q179">
        <v>57252</v>
      </c>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row>
    <row r="180" spans="1:48" x14ac:dyDescent="0.25">
      <c r="A180" t="s">
        <v>1369</v>
      </c>
      <c r="B180" t="s">
        <v>1370</v>
      </c>
      <c r="C180" s="167" t="s">
        <v>1263</v>
      </c>
      <c r="D180"/>
      <c r="E180">
        <v>47100</v>
      </c>
      <c r="F180">
        <v>48324</v>
      </c>
      <c r="G180">
        <v>49428</v>
      </c>
      <c r="H180">
        <v>50592</v>
      </c>
      <c r="I180">
        <v>51840</v>
      </c>
      <c r="J180">
        <v>53136</v>
      </c>
      <c r="K180">
        <v>54504</v>
      </c>
      <c r="L180">
        <v>55836</v>
      </c>
      <c r="M180">
        <v>57252</v>
      </c>
      <c r="N180">
        <v>58584</v>
      </c>
      <c r="O180">
        <v>60132</v>
      </c>
      <c r="P180">
        <v>61644</v>
      </c>
      <c r="Q180">
        <v>63252</v>
      </c>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row>
    <row r="181" spans="1:48" x14ac:dyDescent="0.25">
      <c r="A181" t="s">
        <v>656</v>
      </c>
      <c r="B181" t="s">
        <v>657</v>
      </c>
      <c r="C181" s="167" t="s">
        <v>1258</v>
      </c>
      <c r="D181"/>
      <c r="E181">
        <v>43980</v>
      </c>
      <c r="F181">
        <v>45024</v>
      </c>
      <c r="G181">
        <v>46080</v>
      </c>
      <c r="H181">
        <v>47100</v>
      </c>
      <c r="I181">
        <v>48324</v>
      </c>
      <c r="J181">
        <v>49428</v>
      </c>
      <c r="K181">
        <v>50592</v>
      </c>
      <c r="L181">
        <v>51840</v>
      </c>
      <c r="M181">
        <v>53136</v>
      </c>
      <c r="N181">
        <v>54504</v>
      </c>
      <c r="O181">
        <v>55836</v>
      </c>
      <c r="P181">
        <v>57252</v>
      </c>
      <c r="Q181">
        <v>58584</v>
      </c>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row>
    <row r="182" spans="1:48" x14ac:dyDescent="0.25">
      <c r="A182" t="s">
        <v>656</v>
      </c>
      <c r="B182" t="s">
        <v>1421</v>
      </c>
      <c r="C182" s="167" t="s">
        <v>1608</v>
      </c>
      <c r="D182"/>
      <c r="E182">
        <v>55584</v>
      </c>
      <c r="F182">
        <v>56820</v>
      </c>
      <c r="G182">
        <v>58284</v>
      </c>
      <c r="H182">
        <v>59616</v>
      </c>
      <c r="I182">
        <v>61068</v>
      </c>
      <c r="J182">
        <v>62556</v>
      </c>
      <c r="K182">
        <v>64068</v>
      </c>
      <c r="L182">
        <v>65760</v>
      </c>
      <c r="M182">
        <v>67332</v>
      </c>
      <c r="N182">
        <v>69072</v>
      </c>
      <c r="O182">
        <v>70704</v>
      </c>
      <c r="P182">
        <v>72552</v>
      </c>
      <c r="Q182">
        <v>74400</v>
      </c>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row>
    <row r="183" spans="1:48" x14ac:dyDescent="0.25">
      <c r="A183" t="s">
        <v>658</v>
      </c>
      <c r="B183" t="s">
        <v>659</v>
      </c>
      <c r="C183" s="167" t="s">
        <v>1262</v>
      </c>
      <c r="D183"/>
      <c r="E183">
        <v>48324</v>
      </c>
      <c r="F183">
        <v>49428</v>
      </c>
      <c r="G183">
        <v>50592</v>
      </c>
      <c r="H183">
        <v>51840</v>
      </c>
      <c r="I183">
        <v>53136</v>
      </c>
      <c r="J183">
        <v>54504</v>
      </c>
      <c r="K183">
        <v>55836</v>
      </c>
      <c r="L183">
        <v>57252</v>
      </c>
      <c r="M183">
        <v>58584</v>
      </c>
      <c r="N183">
        <v>60132</v>
      </c>
      <c r="O183">
        <v>61644</v>
      </c>
      <c r="P183">
        <v>63252</v>
      </c>
      <c r="Q183">
        <v>64776</v>
      </c>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row>
    <row r="184" spans="1:48" x14ac:dyDescent="0.25">
      <c r="A184" t="s">
        <v>658</v>
      </c>
      <c r="B184" t="s">
        <v>1422</v>
      </c>
      <c r="C184" s="167" t="s">
        <v>1596</v>
      </c>
      <c r="D184"/>
      <c r="E184">
        <v>72552</v>
      </c>
      <c r="F184">
        <v>74400</v>
      </c>
      <c r="G184">
        <v>76272</v>
      </c>
      <c r="H184">
        <v>78144</v>
      </c>
      <c r="I184">
        <v>80076</v>
      </c>
      <c r="J184">
        <v>82032</v>
      </c>
      <c r="K184">
        <v>84156</v>
      </c>
      <c r="L184">
        <v>86220</v>
      </c>
      <c r="M184">
        <v>88428</v>
      </c>
      <c r="N184">
        <v>90576</v>
      </c>
      <c r="O184">
        <v>92880</v>
      </c>
      <c r="P184">
        <v>95160</v>
      </c>
      <c r="Q184">
        <v>97548</v>
      </c>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row>
    <row r="185" spans="1:48" x14ac:dyDescent="0.25">
      <c r="A185" t="s">
        <v>660</v>
      </c>
      <c r="B185" t="s">
        <v>661</v>
      </c>
      <c r="C185" s="167" t="s">
        <v>1250</v>
      </c>
      <c r="D185"/>
      <c r="E185">
        <v>55836</v>
      </c>
      <c r="F185">
        <v>57252</v>
      </c>
      <c r="G185">
        <v>58584</v>
      </c>
      <c r="H185">
        <v>60132</v>
      </c>
      <c r="I185">
        <v>61644</v>
      </c>
      <c r="J185">
        <v>63252</v>
      </c>
      <c r="K185">
        <v>64776</v>
      </c>
      <c r="L185">
        <v>66372</v>
      </c>
      <c r="M185">
        <v>67992</v>
      </c>
      <c r="N185">
        <v>69744</v>
      </c>
      <c r="O185">
        <v>71472</v>
      </c>
      <c r="P185">
        <v>73284</v>
      </c>
      <c r="Q185">
        <v>75108</v>
      </c>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row>
    <row r="186" spans="1:48" x14ac:dyDescent="0.25">
      <c r="A186" t="s">
        <v>660</v>
      </c>
      <c r="B186" t="s">
        <v>1423</v>
      </c>
      <c r="C186" s="167" t="s">
        <v>1604</v>
      </c>
      <c r="D186"/>
      <c r="E186">
        <v>84156</v>
      </c>
      <c r="F186">
        <v>86220</v>
      </c>
      <c r="G186">
        <v>88428</v>
      </c>
      <c r="H186">
        <v>90576</v>
      </c>
      <c r="I186">
        <v>92880</v>
      </c>
      <c r="J186">
        <v>95160</v>
      </c>
      <c r="K186">
        <v>97548</v>
      </c>
      <c r="L186">
        <v>99984</v>
      </c>
      <c r="M186">
        <v>102528</v>
      </c>
      <c r="N186">
        <v>105000</v>
      </c>
      <c r="O186">
        <v>107712</v>
      </c>
      <c r="P186">
        <v>110364</v>
      </c>
      <c r="Q186">
        <v>113184</v>
      </c>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row>
    <row r="187" spans="1:48" x14ac:dyDescent="0.25">
      <c r="A187" t="s">
        <v>662</v>
      </c>
      <c r="B187" t="s">
        <v>663</v>
      </c>
      <c r="C187" s="167" t="s">
        <v>1254</v>
      </c>
      <c r="D187"/>
      <c r="E187">
        <v>61644</v>
      </c>
      <c r="F187">
        <v>63252</v>
      </c>
      <c r="G187">
        <v>64776</v>
      </c>
      <c r="H187">
        <v>66372</v>
      </c>
      <c r="I187">
        <v>67992</v>
      </c>
      <c r="J187">
        <v>69744</v>
      </c>
      <c r="K187">
        <v>71472</v>
      </c>
      <c r="L187">
        <v>73284</v>
      </c>
      <c r="M187">
        <v>75108</v>
      </c>
      <c r="N187">
        <v>76968</v>
      </c>
      <c r="O187">
        <v>78912</v>
      </c>
      <c r="P187">
        <v>80820</v>
      </c>
      <c r="Q187">
        <v>82872</v>
      </c>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row>
    <row r="188" spans="1:48" x14ac:dyDescent="0.25">
      <c r="A188" t="s">
        <v>662</v>
      </c>
      <c r="B188" t="s">
        <v>1424</v>
      </c>
      <c r="C188" s="167" t="s">
        <v>2200</v>
      </c>
      <c r="D188"/>
      <c r="E188">
        <v>92880</v>
      </c>
      <c r="F188">
        <v>95160</v>
      </c>
      <c r="G188">
        <v>97548</v>
      </c>
      <c r="H188">
        <v>99984</v>
      </c>
      <c r="I188">
        <v>102528</v>
      </c>
      <c r="J188">
        <v>105000</v>
      </c>
      <c r="K188">
        <v>107712</v>
      </c>
      <c r="L188">
        <v>110364</v>
      </c>
      <c r="M188">
        <v>113184</v>
      </c>
      <c r="N188">
        <v>115980</v>
      </c>
      <c r="O188">
        <v>118848</v>
      </c>
      <c r="P188">
        <v>121824</v>
      </c>
      <c r="Q188">
        <v>124908</v>
      </c>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row>
    <row r="189" spans="1:48" x14ac:dyDescent="0.25">
      <c r="A189" t="s">
        <v>664</v>
      </c>
      <c r="B189" t="s">
        <v>665</v>
      </c>
      <c r="C189" s="167" t="s">
        <v>1255</v>
      </c>
      <c r="D189"/>
      <c r="E189">
        <v>37584</v>
      </c>
      <c r="F189">
        <v>38268</v>
      </c>
      <c r="G189">
        <v>39144</v>
      </c>
      <c r="H189">
        <v>40032</v>
      </c>
      <c r="I189">
        <v>41004</v>
      </c>
      <c r="J189">
        <v>41940</v>
      </c>
      <c r="K189">
        <v>42972</v>
      </c>
      <c r="L189">
        <v>43980</v>
      </c>
      <c r="M189">
        <v>45024</v>
      </c>
      <c r="N189">
        <v>46080</v>
      </c>
      <c r="O189">
        <v>47100</v>
      </c>
      <c r="P189">
        <v>48324</v>
      </c>
      <c r="Q189">
        <v>49428</v>
      </c>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row>
    <row r="190" spans="1:48" x14ac:dyDescent="0.25">
      <c r="A190" t="s">
        <v>666</v>
      </c>
      <c r="B190" t="s">
        <v>667</v>
      </c>
      <c r="C190" s="167" t="s">
        <v>1256</v>
      </c>
      <c r="D190"/>
      <c r="E190">
        <v>39144</v>
      </c>
      <c r="F190">
        <v>40032</v>
      </c>
      <c r="G190">
        <v>41004</v>
      </c>
      <c r="H190">
        <v>41940</v>
      </c>
      <c r="I190">
        <v>42972</v>
      </c>
      <c r="J190">
        <v>43980</v>
      </c>
      <c r="K190">
        <v>45024</v>
      </c>
      <c r="L190">
        <v>46080</v>
      </c>
      <c r="M190">
        <v>47100</v>
      </c>
      <c r="N190">
        <v>48324</v>
      </c>
      <c r="O190">
        <v>49428</v>
      </c>
      <c r="P190">
        <v>50592</v>
      </c>
      <c r="Q190">
        <v>51840</v>
      </c>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row>
    <row r="191" spans="1:48" x14ac:dyDescent="0.25">
      <c r="A191" t="s">
        <v>668</v>
      </c>
      <c r="B191" t="s">
        <v>669</v>
      </c>
      <c r="C191" s="167" t="s">
        <v>1248</v>
      </c>
      <c r="D191"/>
      <c r="E191">
        <v>41004</v>
      </c>
      <c r="F191">
        <v>41940</v>
      </c>
      <c r="G191">
        <v>42972</v>
      </c>
      <c r="H191">
        <v>43980</v>
      </c>
      <c r="I191">
        <v>45024</v>
      </c>
      <c r="J191">
        <v>46080</v>
      </c>
      <c r="K191">
        <v>47100</v>
      </c>
      <c r="L191">
        <v>48324</v>
      </c>
      <c r="M191">
        <v>49428</v>
      </c>
      <c r="N191">
        <v>50592</v>
      </c>
      <c r="O191">
        <v>51840</v>
      </c>
      <c r="P191">
        <v>53136</v>
      </c>
      <c r="Q191">
        <v>54504</v>
      </c>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row>
    <row r="192" spans="1:48" x14ac:dyDescent="0.25">
      <c r="A192" t="s">
        <v>668</v>
      </c>
      <c r="B192" t="s">
        <v>1425</v>
      </c>
      <c r="C192" s="167" t="s">
        <v>1262</v>
      </c>
      <c r="D192"/>
      <c r="E192">
        <v>48324</v>
      </c>
      <c r="F192">
        <v>49428</v>
      </c>
      <c r="G192">
        <v>50592</v>
      </c>
      <c r="H192">
        <v>51840</v>
      </c>
      <c r="I192">
        <v>53136</v>
      </c>
      <c r="J192">
        <v>54504</v>
      </c>
      <c r="K192">
        <v>55836</v>
      </c>
      <c r="L192">
        <v>57252</v>
      </c>
      <c r="M192">
        <v>58584</v>
      </c>
      <c r="N192">
        <v>60132</v>
      </c>
      <c r="O192">
        <v>61644</v>
      </c>
      <c r="P192">
        <v>63252</v>
      </c>
      <c r="Q192">
        <v>64776</v>
      </c>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row>
    <row r="193" spans="1:48" x14ac:dyDescent="0.25">
      <c r="A193" t="s">
        <v>1486</v>
      </c>
      <c r="B193" t="s">
        <v>1487</v>
      </c>
      <c r="C193" s="167" t="s">
        <v>1255</v>
      </c>
      <c r="D193"/>
      <c r="E193">
        <v>37584</v>
      </c>
      <c r="F193">
        <v>38268</v>
      </c>
      <c r="G193">
        <v>39144</v>
      </c>
      <c r="H193">
        <v>40032</v>
      </c>
      <c r="I193">
        <v>41004</v>
      </c>
      <c r="J193">
        <v>41940</v>
      </c>
      <c r="K193">
        <v>42972</v>
      </c>
      <c r="L193">
        <v>43980</v>
      </c>
      <c r="M193">
        <v>45024</v>
      </c>
      <c r="N193">
        <v>46080</v>
      </c>
      <c r="O193">
        <v>47100</v>
      </c>
      <c r="P193">
        <v>48324</v>
      </c>
      <c r="Q193">
        <v>49428</v>
      </c>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row>
    <row r="194" spans="1:48" x14ac:dyDescent="0.25">
      <c r="A194" t="s">
        <v>1488</v>
      </c>
      <c r="B194" t="s">
        <v>1489</v>
      </c>
      <c r="C194" s="167" t="s">
        <v>1256</v>
      </c>
      <c r="D194"/>
      <c r="E194">
        <v>39144</v>
      </c>
      <c r="F194">
        <v>40032</v>
      </c>
      <c r="G194">
        <v>41004</v>
      </c>
      <c r="H194">
        <v>41940</v>
      </c>
      <c r="I194">
        <v>42972</v>
      </c>
      <c r="J194">
        <v>43980</v>
      </c>
      <c r="K194">
        <v>45024</v>
      </c>
      <c r="L194">
        <v>46080</v>
      </c>
      <c r="M194">
        <v>47100</v>
      </c>
      <c r="N194">
        <v>48324</v>
      </c>
      <c r="O194">
        <v>49428</v>
      </c>
      <c r="P194">
        <v>50592</v>
      </c>
      <c r="Q194">
        <v>51840</v>
      </c>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row>
    <row r="195" spans="1:48" x14ac:dyDescent="0.25">
      <c r="A195" t="s">
        <v>1490</v>
      </c>
      <c r="B195" t="s">
        <v>1491</v>
      </c>
      <c r="C195" s="167" t="s">
        <v>1261</v>
      </c>
      <c r="D195"/>
      <c r="E195">
        <v>41940</v>
      </c>
      <c r="F195">
        <v>42972</v>
      </c>
      <c r="G195">
        <v>43980</v>
      </c>
      <c r="H195">
        <v>45024</v>
      </c>
      <c r="I195">
        <v>46080</v>
      </c>
      <c r="J195">
        <v>47100</v>
      </c>
      <c r="K195">
        <v>48324</v>
      </c>
      <c r="L195">
        <v>49428</v>
      </c>
      <c r="M195">
        <v>50592</v>
      </c>
      <c r="N195">
        <v>51840</v>
      </c>
      <c r="O195">
        <v>53136</v>
      </c>
      <c r="P195">
        <v>54504</v>
      </c>
      <c r="Q195">
        <v>55836</v>
      </c>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row>
    <row r="196" spans="1:48" x14ac:dyDescent="0.25">
      <c r="A196" t="s">
        <v>1492</v>
      </c>
      <c r="B196" t="s">
        <v>1493</v>
      </c>
      <c r="C196" s="167" t="s">
        <v>1258</v>
      </c>
      <c r="D196"/>
      <c r="E196">
        <v>43980</v>
      </c>
      <c r="F196">
        <v>45024</v>
      </c>
      <c r="G196">
        <v>46080</v>
      </c>
      <c r="H196">
        <v>47100</v>
      </c>
      <c r="I196">
        <v>48324</v>
      </c>
      <c r="J196">
        <v>49428</v>
      </c>
      <c r="K196">
        <v>50592</v>
      </c>
      <c r="L196">
        <v>51840</v>
      </c>
      <c r="M196">
        <v>53136</v>
      </c>
      <c r="N196">
        <v>54504</v>
      </c>
      <c r="O196">
        <v>55836</v>
      </c>
      <c r="P196">
        <v>57252</v>
      </c>
      <c r="Q196">
        <v>58584</v>
      </c>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row>
    <row r="197" spans="1:48" x14ac:dyDescent="0.25">
      <c r="A197" t="s">
        <v>1554</v>
      </c>
      <c r="B197" t="s">
        <v>1555</v>
      </c>
      <c r="C197" s="167" t="s">
        <v>1579</v>
      </c>
      <c r="D197"/>
      <c r="E197">
        <v>48312</v>
      </c>
      <c r="F197">
        <v>49488</v>
      </c>
      <c r="G197">
        <v>50556</v>
      </c>
      <c r="H197">
        <v>51840</v>
      </c>
      <c r="I197">
        <v>53052</v>
      </c>
      <c r="J197">
        <v>54264</v>
      </c>
      <c r="K197">
        <v>55584</v>
      </c>
      <c r="L197">
        <v>56820</v>
      </c>
      <c r="M197">
        <v>58284</v>
      </c>
      <c r="N197">
        <v>59616</v>
      </c>
      <c r="O197">
        <v>61068</v>
      </c>
      <c r="P197">
        <v>62556</v>
      </c>
      <c r="Q197">
        <v>64068</v>
      </c>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row>
    <row r="198" spans="1:48" x14ac:dyDescent="0.25">
      <c r="A198" t="s">
        <v>1556</v>
      </c>
      <c r="B198" t="s">
        <v>1558</v>
      </c>
      <c r="C198" s="167" t="s">
        <v>1581</v>
      </c>
      <c r="D198"/>
      <c r="E198">
        <v>53052</v>
      </c>
      <c r="F198">
        <v>54264</v>
      </c>
      <c r="G198">
        <v>55584</v>
      </c>
      <c r="H198">
        <v>56820</v>
      </c>
      <c r="I198">
        <v>58284</v>
      </c>
      <c r="J198">
        <v>59616</v>
      </c>
      <c r="K198">
        <v>61068</v>
      </c>
      <c r="L198">
        <v>62556</v>
      </c>
      <c r="M198">
        <v>64068</v>
      </c>
      <c r="N198">
        <v>65760</v>
      </c>
      <c r="O198">
        <v>67332</v>
      </c>
      <c r="P198">
        <v>69072</v>
      </c>
      <c r="Q198">
        <v>70704</v>
      </c>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row>
    <row r="199" spans="1:48" x14ac:dyDescent="0.25">
      <c r="A199" t="s">
        <v>1556</v>
      </c>
      <c r="B199" t="s">
        <v>1557</v>
      </c>
      <c r="C199" s="167" t="s">
        <v>1248</v>
      </c>
      <c r="D199"/>
      <c r="E199">
        <v>41004</v>
      </c>
      <c r="F199">
        <v>41940</v>
      </c>
      <c r="G199">
        <v>42972</v>
      </c>
      <c r="H199">
        <v>43980</v>
      </c>
      <c r="I199">
        <v>45024</v>
      </c>
      <c r="J199">
        <v>46080</v>
      </c>
      <c r="K199">
        <v>47100</v>
      </c>
      <c r="L199">
        <v>48324</v>
      </c>
      <c r="M199">
        <v>49428</v>
      </c>
      <c r="N199">
        <v>50592</v>
      </c>
      <c r="O199">
        <v>51840</v>
      </c>
      <c r="P199">
        <v>53136</v>
      </c>
      <c r="Q199">
        <v>54504</v>
      </c>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row>
    <row r="200" spans="1:48" x14ac:dyDescent="0.25">
      <c r="A200" t="s">
        <v>1559</v>
      </c>
      <c r="B200" t="s">
        <v>1561</v>
      </c>
      <c r="C200" s="167" t="s">
        <v>1600</v>
      </c>
      <c r="D200"/>
      <c r="E200">
        <v>58284</v>
      </c>
      <c r="F200">
        <v>59616</v>
      </c>
      <c r="G200">
        <v>61068</v>
      </c>
      <c r="H200">
        <v>62556</v>
      </c>
      <c r="I200">
        <v>64068</v>
      </c>
      <c r="J200">
        <v>65760</v>
      </c>
      <c r="K200">
        <v>67332</v>
      </c>
      <c r="L200">
        <v>69072</v>
      </c>
      <c r="M200">
        <v>70704</v>
      </c>
      <c r="N200">
        <v>72552</v>
      </c>
      <c r="O200">
        <v>74400</v>
      </c>
      <c r="P200">
        <v>76272</v>
      </c>
      <c r="Q200">
        <v>78144</v>
      </c>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row>
    <row r="201" spans="1:48" x14ac:dyDescent="0.25">
      <c r="A201" t="s">
        <v>1559</v>
      </c>
      <c r="B201" t="s">
        <v>1560</v>
      </c>
      <c r="C201" s="167" t="s">
        <v>1190</v>
      </c>
      <c r="D201"/>
      <c r="E201">
        <v>45024</v>
      </c>
      <c r="F201">
        <v>46080</v>
      </c>
      <c r="G201">
        <v>47100</v>
      </c>
      <c r="H201">
        <v>48324</v>
      </c>
      <c r="I201">
        <v>49428</v>
      </c>
      <c r="J201">
        <v>50592</v>
      </c>
      <c r="K201">
        <v>51840</v>
      </c>
      <c r="L201">
        <v>53136</v>
      </c>
      <c r="M201">
        <v>54504</v>
      </c>
      <c r="N201">
        <v>55836</v>
      </c>
      <c r="O201">
        <v>57252</v>
      </c>
      <c r="P201">
        <v>58584</v>
      </c>
      <c r="Q201">
        <v>60132</v>
      </c>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row>
    <row r="202" spans="1:48" x14ac:dyDescent="0.25">
      <c r="A202" t="s">
        <v>1504</v>
      </c>
      <c r="B202" t="s">
        <v>1505</v>
      </c>
      <c r="C202" s="167" t="s">
        <v>1248</v>
      </c>
      <c r="D202"/>
      <c r="E202">
        <v>41004</v>
      </c>
      <c r="F202">
        <v>41940</v>
      </c>
      <c r="G202">
        <v>42972</v>
      </c>
      <c r="H202">
        <v>43980</v>
      </c>
      <c r="I202">
        <v>45024</v>
      </c>
      <c r="J202">
        <v>46080</v>
      </c>
      <c r="K202">
        <v>47100</v>
      </c>
      <c r="L202">
        <v>48324</v>
      </c>
      <c r="M202">
        <v>49428</v>
      </c>
      <c r="N202">
        <v>50592</v>
      </c>
      <c r="O202">
        <v>51840</v>
      </c>
      <c r="P202">
        <v>53136</v>
      </c>
      <c r="Q202">
        <v>54504</v>
      </c>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row>
    <row r="203" spans="1:48" x14ac:dyDescent="0.25">
      <c r="A203" t="s">
        <v>1506</v>
      </c>
      <c r="B203" t="s">
        <v>1507</v>
      </c>
      <c r="C203" s="167" t="s">
        <v>1253</v>
      </c>
      <c r="D203"/>
      <c r="E203">
        <v>53136</v>
      </c>
      <c r="F203">
        <v>54504</v>
      </c>
      <c r="G203">
        <v>55836</v>
      </c>
      <c r="H203">
        <v>57252</v>
      </c>
      <c r="I203">
        <v>58584</v>
      </c>
      <c r="J203">
        <v>60132</v>
      </c>
      <c r="K203">
        <v>61644</v>
      </c>
      <c r="L203">
        <v>63252</v>
      </c>
      <c r="M203">
        <v>64776</v>
      </c>
      <c r="N203">
        <v>66372</v>
      </c>
      <c r="O203">
        <v>67992</v>
      </c>
      <c r="P203">
        <v>69744</v>
      </c>
      <c r="Q203">
        <v>71472</v>
      </c>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row>
    <row r="204" spans="1:48" x14ac:dyDescent="0.25">
      <c r="A204" t="s">
        <v>551</v>
      </c>
      <c r="B204" t="s">
        <v>552</v>
      </c>
      <c r="C204" s="167" t="s">
        <v>1253</v>
      </c>
      <c r="D204"/>
      <c r="E204">
        <v>53136</v>
      </c>
      <c r="F204">
        <v>54504</v>
      </c>
      <c r="G204">
        <v>55836</v>
      </c>
      <c r="H204">
        <v>57252</v>
      </c>
      <c r="I204">
        <v>58584</v>
      </c>
      <c r="J204">
        <v>60132</v>
      </c>
      <c r="K204">
        <v>61644</v>
      </c>
      <c r="L204">
        <v>63252</v>
      </c>
      <c r="M204">
        <v>64776</v>
      </c>
      <c r="N204">
        <v>66372</v>
      </c>
      <c r="O204">
        <v>67992</v>
      </c>
      <c r="P204">
        <v>69744</v>
      </c>
      <c r="Q204">
        <v>71472</v>
      </c>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row>
    <row r="205" spans="1:48" x14ac:dyDescent="0.25">
      <c r="A205" t="s">
        <v>551</v>
      </c>
      <c r="B205" t="s">
        <v>1294</v>
      </c>
      <c r="C205" s="167" t="s">
        <v>2199</v>
      </c>
      <c r="D205"/>
      <c r="E205">
        <v>61068</v>
      </c>
      <c r="F205">
        <v>62556</v>
      </c>
      <c r="G205">
        <v>64068</v>
      </c>
      <c r="H205">
        <v>65760</v>
      </c>
      <c r="I205">
        <v>67332</v>
      </c>
      <c r="J205">
        <v>69072</v>
      </c>
      <c r="K205">
        <v>70704</v>
      </c>
      <c r="L205">
        <v>72552</v>
      </c>
      <c r="M205">
        <v>74400</v>
      </c>
      <c r="N205">
        <v>76272</v>
      </c>
      <c r="O205">
        <v>78144</v>
      </c>
      <c r="P205">
        <v>80076</v>
      </c>
      <c r="Q205">
        <v>82032</v>
      </c>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row>
    <row r="206" spans="1:48" x14ac:dyDescent="0.25">
      <c r="A206" t="s">
        <v>553</v>
      </c>
      <c r="B206" t="s">
        <v>554</v>
      </c>
      <c r="C206" s="167" t="s">
        <v>1587</v>
      </c>
      <c r="D206"/>
      <c r="E206">
        <v>60132</v>
      </c>
      <c r="F206">
        <v>61644</v>
      </c>
      <c r="G206">
        <v>63252</v>
      </c>
      <c r="H206">
        <v>64776</v>
      </c>
      <c r="I206">
        <v>66372</v>
      </c>
      <c r="J206">
        <v>67992</v>
      </c>
      <c r="K206">
        <v>69744</v>
      </c>
      <c r="L206">
        <v>71472</v>
      </c>
      <c r="M206">
        <v>73284</v>
      </c>
      <c r="N206">
        <v>75108</v>
      </c>
      <c r="O206">
        <v>76968</v>
      </c>
      <c r="P206">
        <v>78912</v>
      </c>
      <c r="Q206">
        <v>80820</v>
      </c>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row>
    <row r="207" spans="1:48" x14ac:dyDescent="0.25">
      <c r="A207" t="s">
        <v>553</v>
      </c>
      <c r="B207" t="s">
        <v>1295</v>
      </c>
      <c r="C207" s="167" t="s">
        <v>1601</v>
      </c>
      <c r="D207"/>
      <c r="E207">
        <v>65760</v>
      </c>
      <c r="F207">
        <v>67332</v>
      </c>
      <c r="G207">
        <v>69072</v>
      </c>
      <c r="H207">
        <v>70704</v>
      </c>
      <c r="I207">
        <v>72552</v>
      </c>
      <c r="J207">
        <v>74400</v>
      </c>
      <c r="K207">
        <v>76272</v>
      </c>
      <c r="L207">
        <v>78144</v>
      </c>
      <c r="M207">
        <v>80076</v>
      </c>
      <c r="N207">
        <v>82032</v>
      </c>
      <c r="O207">
        <v>84156</v>
      </c>
      <c r="P207">
        <v>86220</v>
      </c>
      <c r="Q207">
        <v>88428</v>
      </c>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row>
    <row r="208" spans="1:48" x14ac:dyDescent="0.25">
      <c r="A208" t="s">
        <v>555</v>
      </c>
      <c r="B208" t="s">
        <v>556</v>
      </c>
      <c r="C208" s="167" t="s">
        <v>1264</v>
      </c>
      <c r="D208"/>
      <c r="E208">
        <v>67992</v>
      </c>
      <c r="F208">
        <v>69744</v>
      </c>
      <c r="G208">
        <v>71472</v>
      </c>
      <c r="H208">
        <v>73284</v>
      </c>
      <c r="I208">
        <v>75108</v>
      </c>
      <c r="J208">
        <v>76968</v>
      </c>
      <c r="K208">
        <v>78912</v>
      </c>
      <c r="L208">
        <v>80820</v>
      </c>
      <c r="M208">
        <v>82872</v>
      </c>
      <c r="N208">
        <v>84984</v>
      </c>
      <c r="O208">
        <v>87048</v>
      </c>
      <c r="P208">
        <v>89316</v>
      </c>
      <c r="Q208">
        <v>91464</v>
      </c>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row>
    <row r="209" spans="1:48" x14ac:dyDescent="0.25">
      <c r="A209" t="s">
        <v>555</v>
      </c>
      <c r="B209" t="s">
        <v>1296</v>
      </c>
      <c r="C209" s="167" t="s">
        <v>1596</v>
      </c>
      <c r="D209"/>
      <c r="E209">
        <v>72552</v>
      </c>
      <c r="F209">
        <v>74400</v>
      </c>
      <c r="G209">
        <v>76272</v>
      </c>
      <c r="H209">
        <v>78144</v>
      </c>
      <c r="I209">
        <v>80076</v>
      </c>
      <c r="J209">
        <v>82032</v>
      </c>
      <c r="K209">
        <v>84156</v>
      </c>
      <c r="L209">
        <v>86220</v>
      </c>
      <c r="M209">
        <v>88428</v>
      </c>
      <c r="N209">
        <v>90576</v>
      </c>
      <c r="O209">
        <v>92880</v>
      </c>
      <c r="P209">
        <v>95160</v>
      </c>
      <c r="Q209">
        <v>97548</v>
      </c>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row>
    <row r="210" spans="1:48" x14ac:dyDescent="0.25">
      <c r="A210" t="s">
        <v>557</v>
      </c>
      <c r="B210" t="s">
        <v>558</v>
      </c>
      <c r="C210" s="167" t="s">
        <v>1588</v>
      </c>
      <c r="D210"/>
      <c r="E210">
        <v>75108</v>
      </c>
      <c r="F210">
        <v>76968</v>
      </c>
      <c r="G210">
        <v>78912</v>
      </c>
      <c r="H210">
        <v>80820</v>
      </c>
      <c r="I210">
        <v>82872</v>
      </c>
      <c r="J210">
        <v>84984</v>
      </c>
      <c r="K210">
        <v>87048</v>
      </c>
      <c r="L210">
        <v>89316</v>
      </c>
      <c r="M210">
        <v>91464</v>
      </c>
      <c r="N210">
        <v>93804</v>
      </c>
      <c r="O210">
        <v>96144</v>
      </c>
      <c r="P210">
        <v>98520</v>
      </c>
      <c r="Q210">
        <v>100980</v>
      </c>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row>
    <row r="211" spans="1:48" x14ac:dyDescent="0.25">
      <c r="A211" t="s">
        <v>557</v>
      </c>
      <c r="B211" t="s">
        <v>1297</v>
      </c>
      <c r="C211" s="167" t="s">
        <v>1597</v>
      </c>
      <c r="D211"/>
      <c r="E211">
        <v>80076</v>
      </c>
      <c r="F211">
        <v>82032</v>
      </c>
      <c r="G211">
        <v>84156</v>
      </c>
      <c r="H211">
        <v>86220</v>
      </c>
      <c r="I211">
        <v>88428</v>
      </c>
      <c r="J211">
        <v>90576</v>
      </c>
      <c r="K211">
        <v>92880</v>
      </c>
      <c r="L211">
        <v>95160</v>
      </c>
      <c r="M211">
        <v>97548</v>
      </c>
      <c r="N211">
        <v>99984</v>
      </c>
      <c r="O211">
        <v>102528</v>
      </c>
      <c r="P211">
        <v>105000</v>
      </c>
      <c r="Q211">
        <v>107712</v>
      </c>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row>
    <row r="212" spans="1:48" x14ac:dyDescent="0.25">
      <c r="A212" t="s">
        <v>388</v>
      </c>
      <c r="B212" t="s">
        <v>389</v>
      </c>
      <c r="C212" s="167" t="s">
        <v>1253</v>
      </c>
      <c r="D212"/>
      <c r="E212">
        <v>53136</v>
      </c>
      <c r="F212">
        <v>54504</v>
      </c>
      <c r="G212">
        <v>55836</v>
      </c>
      <c r="H212">
        <v>57252</v>
      </c>
      <c r="I212">
        <v>58584</v>
      </c>
      <c r="J212">
        <v>60132</v>
      </c>
      <c r="K212">
        <v>61644</v>
      </c>
      <c r="L212">
        <v>63252</v>
      </c>
      <c r="M212">
        <v>64776</v>
      </c>
      <c r="N212">
        <v>66372</v>
      </c>
      <c r="O212">
        <v>67992</v>
      </c>
      <c r="P212">
        <v>69744</v>
      </c>
      <c r="Q212">
        <v>71472</v>
      </c>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row>
    <row r="213" spans="1:48" x14ac:dyDescent="0.25">
      <c r="A213" t="s">
        <v>390</v>
      </c>
      <c r="B213" t="s">
        <v>391</v>
      </c>
      <c r="C213" s="167" t="s">
        <v>1251</v>
      </c>
      <c r="D213"/>
      <c r="E213">
        <v>63252</v>
      </c>
      <c r="F213">
        <v>64776</v>
      </c>
      <c r="G213">
        <v>66372</v>
      </c>
      <c r="H213">
        <v>67992</v>
      </c>
      <c r="I213">
        <v>69744</v>
      </c>
      <c r="J213">
        <v>71472</v>
      </c>
      <c r="K213">
        <v>73284</v>
      </c>
      <c r="L213">
        <v>75108</v>
      </c>
      <c r="M213">
        <v>76968</v>
      </c>
      <c r="N213">
        <v>78912</v>
      </c>
      <c r="O213">
        <v>80820</v>
      </c>
      <c r="P213">
        <v>82872</v>
      </c>
      <c r="Q213">
        <v>84984</v>
      </c>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row>
    <row r="214" spans="1:48" x14ac:dyDescent="0.25">
      <c r="A214" t="s">
        <v>392</v>
      </c>
      <c r="B214" t="s">
        <v>393</v>
      </c>
      <c r="C214" s="167" t="s">
        <v>1586</v>
      </c>
      <c r="D214"/>
      <c r="E214">
        <v>69744</v>
      </c>
      <c r="F214">
        <v>71472</v>
      </c>
      <c r="G214">
        <v>73284</v>
      </c>
      <c r="H214">
        <v>75108</v>
      </c>
      <c r="I214">
        <v>76968</v>
      </c>
      <c r="J214">
        <v>78912</v>
      </c>
      <c r="K214">
        <v>80820</v>
      </c>
      <c r="L214">
        <v>82872</v>
      </c>
      <c r="M214">
        <v>84984</v>
      </c>
      <c r="N214">
        <v>87048</v>
      </c>
      <c r="O214">
        <v>89316</v>
      </c>
      <c r="P214">
        <v>91464</v>
      </c>
      <c r="Q214">
        <v>93804</v>
      </c>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row>
    <row r="215" spans="1:48" x14ac:dyDescent="0.25">
      <c r="A215" t="s">
        <v>2131</v>
      </c>
      <c r="B215" t="s">
        <v>2132</v>
      </c>
      <c r="C215" s="167" t="s">
        <v>1253</v>
      </c>
      <c r="D215"/>
      <c r="E215">
        <v>53136</v>
      </c>
      <c r="F215">
        <v>54504</v>
      </c>
      <c r="G215">
        <v>55836</v>
      </c>
      <c r="H215">
        <v>57252</v>
      </c>
      <c r="I215">
        <v>58584</v>
      </c>
      <c r="J215">
        <v>60132</v>
      </c>
      <c r="K215">
        <v>61644</v>
      </c>
      <c r="L215">
        <v>63252</v>
      </c>
      <c r="M215">
        <v>64776</v>
      </c>
      <c r="N215">
        <v>66372</v>
      </c>
      <c r="O215">
        <v>67992</v>
      </c>
      <c r="P215">
        <v>69744</v>
      </c>
      <c r="Q215">
        <v>71472</v>
      </c>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row>
    <row r="216" spans="1:48" x14ac:dyDescent="0.25">
      <c r="A216" t="s">
        <v>2133</v>
      </c>
      <c r="B216" t="s">
        <v>2134</v>
      </c>
      <c r="C216" s="167" t="s">
        <v>1587</v>
      </c>
      <c r="D216"/>
      <c r="E216">
        <v>60132</v>
      </c>
      <c r="F216">
        <v>61644</v>
      </c>
      <c r="G216">
        <v>63252</v>
      </c>
      <c r="H216">
        <v>64776</v>
      </c>
      <c r="I216">
        <v>66372</v>
      </c>
      <c r="J216">
        <v>67992</v>
      </c>
      <c r="K216">
        <v>69744</v>
      </c>
      <c r="L216">
        <v>71472</v>
      </c>
      <c r="M216">
        <v>73284</v>
      </c>
      <c r="N216">
        <v>75108</v>
      </c>
      <c r="O216">
        <v>76968</v>
      </c>
      <c r="P216">
        <v>78912</v>
      </c>
      <c r="Q216">
        <v>80820</v>
      </c>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row>
    <row r="217" spans="1:48" x14ac:dyDescent="0.25">
      <c r="A217" t="s">
        <v>2135</v>
      </c>
      <c r="B217" t="s">
        <v>2136</v>
      </c>
      <c r="C217" s="167" t="s">
        <v>1264</v>
      </c>
      <c r="D217"/>
      <c r="E217">
        <v>67992</v>
      </c>
      <c r="F217">
        <v>69744</v>
      </c>
      <c r="G217">
        <v>71472</v>
      </c>
      <c r="H217">
        <v>73284</v>
      </c>
      <c r="I217">
        <v>75108</v>
      </c>
      <c r="J217">
        <v>76968</v>
      </c>
      <c r="K217">
        <v>78912</v>
      </c>
      <c r="L217">
        <v>80820</v>
      </c>
      <c r="M217">
        <v>82872</v>
      </c>
      <c r="N217">
        <v>84984</v>
      </c>
      <c r="O217">
        <v>87048</v>
      </c>
      <c r="P217">
        <v>89316</v>
      </c>
      <c r="Q217">
        <v>91464</v>
      </c>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row>
    <row r="218" spans="1:48" x14ac:dyDescent="0.25">
      <c r="A218" t="s">
        <v>2137</v>
      </c>
      <c r="B218" t="s">
        <v>2138</v>
      </c>
      <c r="C218" s="167" t="s">
        <v>1602</v>
      </c>
      <c r="D218"/>
      <c r="E218">
        <v>76968</v>
      </c>
      <c r="F218">
        <v>78912</v>
      </c>
      <c r="G218">
        <v>80820</v>
      </c>
      <c r="H218">
        <v>82872</v>
      </c>
      <c r="I218">
        <v>84984</v>
      </c>
      <c r="J218">
        <v>87048</v>
      </c>
      <c r="K218">
        <v>89316</v>
      </c>
      <c r="L218">
        <v>91464</v>
      </c>
      <c r="M218">
        <v>93804</v>
      </c>
      <c r="N218">
        <v>96144</v>
      </c>
      <c r="O218">
        <v>98520</v>
      </c>
      <c r="P218">
        <v>100980</v>
      </c>
      <c r="Q218">
        <v>103536</v>
      </c>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row>
    <row r="219" spans="1:48" x14ac:dyDescent="0.25">
      <c r="A219" t="s">
        <v>559</v>
      </c>
      <c r="B219" t="s">
        <v>560</v>
      </c>
      <c r="C219" s="167" t="s">
        <v>1261</v>
      </c>
      <c r="D219"/>
      <c r="E219">
        <v>41940</v>
      </c>
      <c r="F219">
        <v>42972</v>
      </c>
      <c r="G219">
        <v>43980</v>
      </c>
      <c r="H219">
        <v>45024</v>
      </c>
      <c r="I219">
        <v>46080</v>
      </c>
      <c r="J219">
        <v>47100</v>
      </c>
      <c r="K219">
        <v>48324</v>
      </c>
      <c r="L219">
        <v>49428</v>
      </c>
      <c r="M219">
        <v>50592</v>
      </c>
      <c r="N219">
        <v>51840</v>
      </c>
      <c r="O219">
        <v>53136</v>
      </c>
      <c r="P219">
        <v>54504</v>
      </c>
      <c r="Q219">
        <v>55836</v>
      </c>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row>
    <row r="220" spans="1:48" x14ac:dyDescent="0.25">
      <c r="A220" t="s">
        <v>559</v>
      </c>
      <c r="B220" t="s">
        <v>1292</v>
      </c>
      <c r="C220" s="167" t="s">
        <v>1598</v>
      </c>
      <c r="D220"/>
      <c r="E220">
        <v>47232</v>
      </c>
      <c r="F220">
        <v>48312</v>
      </c>
      <c r="G220">
        <v>49488</v>
      </c>
      <c r="H220">
        <v>50556</v>
      </c>
      <c r="I220">
        <v>51840</v>
      </c>
      <c r="J220">
        <v>53052</v>
      </c>
      <c r="K220">
        <v>54264</v>
      </c>
      <c r="L220">
        <v>55584</v>
      </c>
      <c r="M220">
        <v>56820</v>
      </c>
      <c r="N220">
        <v>58284</v>
      </c>
      <c r="O220">
        <v>59616</v>
      </c>
      <c r="P220">
        <v>61068</v>
      </c>
      <c r="Q220">
        <v>62556</v>
      </c>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row>
    <row r="221" spans="1:48" x14ac:dyDescent="0.25">
      <c r="A221" t="s">
        <v>561</v>
      </c>
      <c r="B221" t="s">
        <v>562</v>
      </c>
      <c r="C221" s="167" t="s">
        <v>1263</v>
      </c>
      <c r="D221"/>
      <c r="E221">
        <v>47100</v>
      </c>
      <c r="F221">
        <v>48324</v>
      </c>
      <c r="G221">
        <v>49428</v>
      </c>
      <c r="H221">
        <v>50592</v>
      </c>
      <c r="I221">
        <v>51840</v>
      </c>
      <c r="J221">
        <v>53136</v>
      </c>
      <c r="K221">
        <v>54504</v>
      </c>
      <c r="L221">
        <v>55836</v>
      </c>
      <c r="M221">
        <v>57252</v>
      </c>
      <c r="N221">
        <v>58584</v>
      </c>
      <c r="O221">
        <v>60132</v>
      </c>
      <c r="P221">
        <v>61644</v>
      </c>
      <c r="Q221">
        <v>63252</v>
      </c>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row>
    <row r="222" spans="1:48" x14ac:dyDescent="0.25">
      <c r="A222" t="s">
        <v>561</v>
      </c>
      <c r="B222" t="s">
        <v>1293</v>
      </c>
      <c r="C222" s="167" t="s">
        <v>1608</v>
      </c>
      <c r="D222"/>
      <c r="E222">
        <v>55584</v>
      </c>
      <c r="F222">
        <v>56820</v>
      </c>
      <c r="G222">
        <v>58284</v>
      </c>
      <c r="H222">
        <v>59616</v>
      </c>
      <c r="I222">
        <v>61068</v>
      </c>
      <c r="J222">
        <v>62556</v>
      </c>
      <c r="K222">
        <v>64068</v>
      </c>
      <c r="L222">
        <v>65760</v>
      </c>
      <c r="M222">
        <v>67332</v>
      </c>
      <c r="N222">
        <v>69072</v>
      </c>
      <c r="O222">
        <v>70704</v>
      </c>
      <c r="P222">
        <v>72552</v>
      </c>
      <c r="Q222">
        <v>74400</v>
      </c>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row>
    <row r="223" spans="1:48" x14ac:dyDescent="0.25">
      <c r="A223" t="s">
        <v>1315</v>
      </c>
      <c r="B223" t="s">
        <v>1316</v>
      </c>
      <c r="C223" s="167" t="s">
        <v>1250</v>
      </c>
      <c r="D223"/>
      <c r="E223">
        <v>55836</v>
      </c>
      <c r="F223">
        <v>57252</v>
      </c>
      <c r="G223">
        <v>58584</v>
      </c>
      <c r="H223">
        <v>60132</v>
      </c>
      <c r="I223">
        <v>61644</v>
      </c>
      <c r="J223">
        <v>63252</v>
      </c>
      <c r="K223">
        <v>64776</v>
      </c>
      <c r="L223">
        <v>66372</v>
      </c>
      <c r="M223">
        <v>67992</v>
      </c>
      <c r="N223">
        <v>69744</v>
      </c>
      <c r="O223">
        <v>71472</v>
      </c>
      <c r="P223">
        <v>73284</v>
      </c>
      <c r="Q223">
        <v>75108</v>
      </c>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row>
    <row r="224" spans="1:48" x14ac:dyDescent="0.25">
      <c r="A224" t="s">
        <v>1317</v>
      </c>
      <c r="B224" t="s">
        <v>1318</v>
      </c>
      <c r="C224" s="167" t="s">
        <v>1592</v>
      </c>
      <c r="D224"/>
      <c r="E224">
        <v>58584</v>
      </c>
      <c r="F224">
        <v>60132</v>
      </c>
      <c r="G224">
        <v>61644</v>
      </c>
      <c r="H224">
        <v>63252</v>
      </c>
      <c r="I224">
        <v>64776</v>
      </c>
      <c r="J224">
        <v>66372</v>
      </c>
      <c r="K224">
        <v>67992</v>
      </c>
      <c r="L224">
        <v>69744</v>
      </c>
      <c r="M224">
        <v>71472</v>
      </c>
      <c r="N224">
        <v>73284</v>
      </c>
      <c r="O224">
        <v>75108</v>
      </c>
      <c r="P224">
        <v>76968</v>
      </c>
      <c r="Q224">
        <v>78912</v>
      </c>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row>
    <row r="225" spans="1:48" x14ac:dyDescent="0.25">
      <c r="A225" t="s">
        <v>1319</v>
      </c>
      <c r="B225" t="s">
        <v>1320</v>
      </c>
      <c r="C225" s="167" t="s">
        <v>1251</v>
      </c>
      <c r="D225"/>
      <c r="E225">
        <v>63252</v>
      </c>
      <c r="F225">
        <v>64776</v>
      </c>
      <c r="G225">
        <v>66372</v>
      </c>
      <c r="H225">
        <v>67992</v>
      </c>
      <c r="I225">
        <v>69744</v>
      </c>
      <c r="J225">
        <v>71472</v>
      </c>
      <c r="K225">
        <v>73284</v>
      </c>
      <c r="L225">
        <v>75108</v>
      </c>
      <c r="M225">
        <v>76968</v>
      </c>
      <c r="N225">
        <v>78912</v>
      </c>
      <c r="O225">
        <v>80820</v>
      </c>
      <c r="P225">
        <v>82872</v>
      </c>
      <c r="Q225">
        <v>84984</v>
      </c>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row>
    <row r="226" spans="1:48" x14ac:dyDescent="0.25">
      <c r="A226" t="s">
        <v>466</v>
      </c>
      <c r="B226" t="s">
        <v>467</v>
      </c>
      <c r="C226" s="167" t="s">
        <v>1247</v>
      </c>
      <c r="D226"/>
      <c r="E226">
        <v>46080</v>
      </c>
      <c r="F226">
        <v>47100</v>
      </c>
      <c r="G226">
        <v>48324</v>
      </c>
      <c r="H226">
        <v>49428</v>
      </c>
      <c r="I226">
        <v>50592</v>
      </c>
      <c r="J226">
        <v>51840</v>
      </c>
      <c r="K226">
        <v>53136</v>
      </c>
      <c r="L226">
        <v>54504</v>
      </c>
      <c r="M226">
        <v>55836</v>
      </c>
      <c r="N226">
        <v>57252</v>
      </c>
      <c r="O226">
        <v>58584</v>
      </c>
      <c r="P226">
        <v>60132</v>
      </c>
      <c r="Q226">
        <v>61644</v>
      </c>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row>
    <row r="227" spans="1:48" x14ac:dyDescent="0.25">
      <c r="A227" t="s">
        <v>466</v>
      </c>
      <c r="B227" t="s">
        <v>2139</v>
      </c>
      <c r="C227" s="167" t="s">
        <v>1595</v>
      </c>
      <c r="D227"/>
      <c r="E227">
        <v>56820</v>
      </c>
      <c r="F227">
        <v>58284</v>
      </c>
      <c r="G227">
        <v>59616</v>
      </c>
      <c r="H227">
        <v>61068</v>
      </c>
      <c r="I227">
        <v>62556</v>
      </c>
      <c r="J227">
        <v>64068</v>
      </c>
      <c r="K227">
        <v>65760</v>
      </c>
      <c r="L227">
        <v>67332</v>
      </c>
      <c r="M227">
        <v>69072</v>
      </c>
      <c r="N227">
        <v>70704</v>
      </c>
      <c r="O227">
        <v>72552</v>
      </c>
      <c r="P227">
        <v>74400</v>
      </c>
      <c r="Q227">
        <v>76272</v>
      </c>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row>
    <row r="228" spans="1:48" x14ac:dyDescent="0.25">
      <c r="A228" t="s">
        <v>468</v>
      </c>
      <c r="B228" t="s">
        <v>469</v>
      </c>
      <c r="C228" s="167" t="s">
        <v>1191</v>
      </c>
      <c r="D228"/>
      <c r="E228">
        <v>49428</v>
      </c>
      <c r="F228">
        <v>50592</v>
      </c>
      <c r="G228">
        <v>51840</v>
      </c>
      <c r="H228">
        <v>53136</v>
      </c>
      <c r="I228">
        <v>54504</v>
      </c>
      <c r="J228">
        <v>55836</v>
      </c>
      <c r="K228">
        <v>57252</v>
      </c>
      <c r="L228">
        <v>58584</v>
      </c>
      <c r="M228">
        <v>60132</v>
      </c>
      <c r="N228">
        <v>61644</v>
      </c>
      <c r="O228">
        <v>63252</v>
      </c>
      <c r="P228">
        <v>64776</v>
      </c>
      <c r="Q228">
        <v>66372</v>
      </c>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row>
    <row r="229" spans="1:48" x14ac:dyDescent="0.25">
      <c r="A229" t="s">
        <v>470</v>
      </c>
      <c r="B229" t="s">
        <v>471</v>
      </c>
      <c r="C229" s="167" t="s">
        <v>1251</v>
      </c>
      <c r="D229"/>
      <c r="E229">
        <v>63252</v>
      </c>
      <c r="F229">
        <v>64776</v>
      </c>
      <c r="G229">
        <v>66372</v>
      </c>
      <c r="H229">
        <v>67992</v>
      </c>
      <c r="I229">
        <v>69744</v>
      </c>
      <c r="J229">
        <v>71472</v>
      </c>
      <c r="K229">
        <v>73284</v>
      </c>
      <c r="L229">
        <v>75108</v>
      </c>
      <c r="M229">
        <v>76968</v>
      </c>
      <c r="N229">
        <v>78912</v>
      </c>
      <c r="O229">
        <v>80820</v>
      </c>
      <c r="P229">
        <v>82872</v>
      </c>
      <c r="Q229">
        <v>84984</v>
      </c>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row>
    <row r="230" spans="1:48" x14ac:dyDescent="0.25">
      <c r="A230" t="s">
        <v>470</v>
      </c>
      <c r="B230" t="s">
        <v>2140</v>
      </c>
      <c r="C230" s="167" t="s">
        <v>2201</v>
      </c>
      <c r="D230"/>
      <c r="E230">
        <v>78144</v>
      </c>
      <c r="F230">
        <v>80076</v>
      </c>
      <c r="G230">
        <v>82032</v>
      </c>
      <c r="H230">
        <v>84156</v>
      </c>
      <c r="I230">
        <v>86220</v>
      </c>
      <c r="J230">
        <v>88428</v>
      </c>
      <c r="K230">
        <v>90576</v>
      </c>
      <c r="L230">
        <v>92880</v>
      </c>
      <c r="M230">
        <v>95160</v>
      </c>
      <c r="N230">
        <v>97548</v>
      </c>
      <c r="O230">
        <v>99984</v>
      </c>
      <c r="P230">
        <v>102528</v>
      </c>
      <c r="Q230">
        <v>105000</v>
      </c>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row>
    <row r="231" spans="1:48" x14ac:dyDescent="0.25">
      <c r="A231" t="s">
        <v>472</v>
      </c>
      <c r="B231" t="s">
        <v>473</v>
      </c>
      <c r="C231" s="167" t="s">
        <v>1586</v>
      </c>
      <c r="D231"/>
      <c r="E231">
        <v>69744</v>
      </c>
      <c r="F231">
        <v>71472</v>
      </c>
      <c r="G231">
        <v>73284</v>
      </c>
      <c r="H231">
        <v>75108</v>
      </c>
      <c r="I231">
        <v>76968</v>
      </c>
      <c r="J231">
        <v>78912</v>
      </c>
      <c r="K231">
        <v>80820</v>
      </c>
      <c r="L231">
        <v>82872</v>
      </c>
      <c r="M231">
        <v>84984</v>
      </c>
      <c r="N231">
        <v>87048</v>
      </c>
      <c r="O231">
        <v>89316</v>
      </c>
      <c r="P231">
        <v>91464</v>
      </c>
      <c r="Q231">
        <v>93804</v>
      </c>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row>
    <row r="232" spans="1:48" x14ac:dyDescent="0.25">
      <c r="A232" t="s">
        <v>736</v>
      </c>
      <c r="B232" t="s">
        <v>737</v>
      </c>
      <c r="C232" s="167" t="s">
        <v>1582</v>
      </c>
      <c r="D232"/>
      <c r="E232">
        <v>66372</v>
      </c>
      <c r="F232">
        <v>67992</v>
      </c>
      <c r="G232">
        <v>69744</v>
      </c>
      <c r="H232">
        <v>71472</v>
      </c>
      <c r="I232">
        <v>73284</v>
      </c>
      <c r="J232">
        <v>75108</v>
      </c>
      <c r="K232">
        <v>76968</v>
      </c>
      <c r="L232">
        <v>78912</v>
      </c>
      <c r="M232">
        <v>80820</v>
      </c>
      <c r="N232">
        <v>82872</v>
      </c>
      <c r="O232">
        <v>84984</v>
      </c>
      <c r="P232">
        <v>87048</v>
      </c>
      <c r="Q232">
        <v>89316</v>
      </c>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row>
    <row r="233" spans="1:48" x14ac:dyDescent="0.25">
      <c r="A233" t="s">
        <v>625</v>
      </c>
      <c r="B233" t="s">
        <v>2141</v>
      </c>
      <c r="C233" s="167" t="s">
        <v>1590</v>
      </c>
      <c r="D233"/>
      <c r="E233">
        <v>89316</v>
      </c>
      <c r="F233">
        <v>91464</v>
      </c>
      <c r="G233">
        <v>93804</v>
      </c>
      <c r="H233">
        <v>96144</v>
      </c>
      <c r="I233">
        <v>98520</v>
      </c>
      <c r="J233">
        <v>100980</v>
      </c>
      <c r="K233">
        <v>103536</v>
      </c>
      <c r="L233">
        <v>106104</v>
      </c>
      <c r="M233">
        <v>108780</v>
      </c>
      <c r="N233">
        <v>111504</v>
      </c>
      <c r="O233">
        <v>114264</v>
      </c>
      <c r="P233">
        <v>117120</v>
      </c>
      <c r="Q233">
        <v>120048</v>
      </c>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row>
    <row r="234" spans="1:48" x14ac:dyDescent="0.25">
      <c r="A234" t="s">
        <v>524</v>
      </c>
      <c r="B234" t="s">
        <v>525</v>
      </c>
      <c r="C234" s="167" t="s">
        <v>1263</v>
      </c>
      <c r="D234"/>
      <c r="E234">
        <v>47100</v>
      </c>
      <c r="F234">
        <v>48324</v>
      </c>
      <c r="G234">
        <v>49428</v>
      </c>
      <c r="H234">
        <v>50592</v>
      </c>
      <c r="I234">
        <v>51840</v>
      </c>
      <c r="J234">
        <v>53136</v>
      </c>
      <c r="K234">
        <v>54504</v>
      </c>
      <c r="L234">
        <v>55836</v>
      </c>
      <c r="M234">
        <v>57252</v>
      </c>
      <c r="N234">
        <v>58584</v>
      </c>
      <c r="O234">
        <v>60132</v>
      </c>
      <c r="P234">
        <v>61644</v>
      </c>
      <c r="Q234">
        <v>63252</v>
      </c>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row>
    <row r="235" spans="1:48" x14ac:dyDescent="0.25">
      <c r="A235" t="s">
        <v>520</v>
      </c>
      <c r="B235" t="s">
        <v>521</v>
      </c>
      <c r="C235" s="167" t="s">
        <v>1249</v>
      </c>
      <c r="D235"/>
      <c r="E235">
        <v>50592</v>
      </c>
      <c r="F235">
        <v>51840</v>
      </c>
      <c r="G235">
        <v>53136</v>
      </c>
      <c r="H235">
        <v>54504</v>
      </c>
      <c r="I235">
        <v>55836</v>
      </c>
      <c r="J235">
        <v>57252</v>
      </c>
      <c r="K235">
        <v>58584</v>
      </c>
      <c r="L235">
        <v>60132</v>
      </c>
      <c r="M235">
        <v>61644</v>
      </c>
      <c r="N235">
        <v>63252</v>
      </c>
      <c r="O235">
        <v>64776</v>
      </c>
      <c r="P235">
        <v>66372</v>
      </c>
      <c r="Q235">
        <v>67992</v>
      </c>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row>
    <row r="236" spans="1:48" x14ac:dyDescent="0.25">
      <c r="A236" t="s">
        <v>522</v>
      </c>
      <c r="B236" t="s">
        <v>523</v>
      </c>
      <c r="C236" s="167" t="s">
        <v>1250</v>
      </c>
      <c r="D236"/>
      <c r="E236">
        <v>55836</v>
      </c>
      <c r="F236">
        <v>57252</v>
      </c>
      <c r="G236">
        <v>58584</v>
      </c>
      <c r="H236">
        <v>60132</v>
      </c>
      <c r="I236">
        <v>61644</v>
      </c>
      <c r="J236">
        <v>63252</v>
      </c>
      <c r="K236">
        <v>64776</v>
      </c>
      <c r="L236">
        <v>66372</v>
      </c>
      <c r="M236">
        <v>67992</v>
      </c>
      <c r="N236">
        <v>69744</v>
      </c>
      <c r="O236">
        <v>71472</v>
      </c>
      <c r="P236">
        <v>73284</v>
      </c>
      <c r="Q236">
        <v>75108</v>
      </c>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row>
    <row r="237" spans="1:48" x14ac:dyDescent="0.25">
      <c r="A237" t="s">
        <v>526</v>
      </c>
      <c r="B237" t="s">
        <v>527</v>
      </c>
      <c r="C237" s="167" t="s">
        <v>1587</v>
      </c>
      <c r="D237"/>
      <c r="E237">
        <v>60132</v>
      </c>
      <c r="F237">
        <v>61644</v>
      </c>
      <c r="G237">
        <v>63252</v>
      </c>
      <c r="H237">
        <v>64776</v>
      </c>
      <c r="I237">
        <v>66372</v>
      </c>
      <c r="J237">
        <v>67992</v>
      </c>
      <c r="K237">
        <v>69744</v>
      </c>
      <c r="L237">
        <v>71472</v>
      </c>
      <c r="M237">
        <v>73284</v>
      </c>
      <c r="N237">
        <v>75108</v>
      </c>
      <c r="O237">
        <v>76968</v>
      </c>
      <c r="P237">
        <v>78912</v>
      </c>
      <c r="Q237">
        <v>80820</v>
      </c>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row>
    <row r="238" spans="1:48" x14ac:dyDescent="0.25">
      <c r="A238" t="s">
        <v>494</v>
      </c>
      <c r="B238" t="s">
        <v>1287</v>
      </c>
      <c r="C238" s="167" t="s">
        <v>1600</v>
      </c>
      <c r="D238"/>
      <c r="E238">
        <v>58284</v>
      </c>
      <c r="F238">
        <v>59616</v>
      </c>
      <c r="G238">
        <v>61068</v>
      </c>
      <c r="H238">
        <v>62556</v>
      </c>
      <c r="I238">
        <v>64068</v>
      </c>
      <c r="J238">
        <v>65760</v>
      </c>
      <c r="K238">
        <v>67332</v>
      </c>
      <c r="L238">
        <v>69072</v>
      </c>
      <c r="M238">
        <v>70704</v>
      </c>
      <c r="N238">
        <v>72552</v>
      </c>
      <c r="O238">
        <v>74400</v>
      </c>
      <c r="P238">
        <v>76272</v>
      </c>
      <c r="Q238">
        <v>78144</v>
      </c>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row>
    <row r="239" spans="1:48" x14ac:dyDescent="0.25">
      <c r="A239" t="s">
        <v>494</v>
      </c>
      <c r="B239" t="s">
        <v>495</v>
      </c>
      <c r="C239" s="167" t="s">
        <v>1262</v>
      </c>
      <c r="D239"/>
      <c r="E239">
        <v>48324</v>
      </c>
      <c r="F239">
        <v>49428</v>
      </c>
      <c r="G239">
        <v>50592</v>
      </c>
      <c r="H239">
        <v>51840</v>
      </c>
      <c r="I239">
        <v>53136</v>
      </c>
      <c r="J239">
        <v>54504</v>
      </c>
      <c r="K239">
        <v>55836</v>
      </c>
      <c r="L239">
        <v>57252</v>
      </c>
      <c r="M239">
        <v>58584</v>
      </c>
      <c r="N239">
        <v>60132</v>
      </c>
      <c r="O239">
        <v>61644</v>
      </c>
      <c r="P239">
        <v>63252</v>
      </c>
      <c r="Q239">
        <v>64776</v>
      </c>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row>
    <row r="240" spans="1:48" x14ac:dyDescent="0.25">
      <c r="A240" t="s">
        <v>496</v>
      </c>
      <c r="B240" t="s">
        <v>1288</v>
      </c>
      <c r="C240" s="167" t="s">
        <v>1609</v>
      </c>
      <c r="D240"/>
      <c r="E240">
        <v>64068</v>
      </c>
      <c r="F240">
        <v>65760</v>
      </c>
      <c r="G240">
        <v>67332</v>
      </c>
      <c r="H240">
        <v>69072</v>
      </c>
      <c r="I240">
        <v>70704</v>
      </c>
      <c r="J240">
        <v>72552</v>
      </c>
      <c r="K240">
        <v>74400</v>
      </c>
      <c r="L240">
        <v>76272</v>
      </c>
      <c r="M240">
        <v>78144</v>
      </c>
      <c r="N240">
        <v>80076</v>
      </c>
      <c r="O240">
        <v>82032</v>
      </c>
      <c r="P240">
        <v>84156</v>
      </c>
      <c r="Q240">
        <v>86220</v>
      </c>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row>
    <row r="241" spans="1:48" x14ac:dyDescent="0.25">
      <c r="A241" t="s">
        <v>496</v>
      </c>
      <c r="B241" t="s">
        <v>497</v>
      </c>
      <c r="C241" s="167" t="s">
        <v>1253</v>
      </c>
      <c r="D241"/>
      <c r="E241">
        <v>53136</v>
      </c>
      <c r="F241">
        <v>54504</v>
      </c>
      <c r="G241">
        <v>55836</v>
      </c>
      <c r="H241">
        <v>57252</v>
      </c>
      <c r="I241">
        <v>58584</v>
      </c>
      <c r="J241">
        <v>60132</v>
      </c>
      <c r="K241">
        <v>61644</v>
      </c>
      <c r="L241">
        <v>63252</v>
      </c>
      <c r="M241">
        <v>64776</v>
      </c>
      <c r="N241">
        <v>66372</v>
      </c>
      <c r="O241">
        <v>67992</v>
      </c>
      <c r="P241">
        <v>69744</v>
      </c>
      <c r="Q241">
        <v>71472</v>
      </c>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row>
    <row r="242" spans="1:48" x14ac:dyDescent="0.25">
      <c r="A242" t="s">
        <v>498</v>
      </c>
      <c r="B242" t="s">
        <v>1289</v>
      </c>
      <c r="C242" s="167" t="s">
        <v>1610</v>
      </c>
      <c r="D242"/>
      <c r="E242">
        <v>74400</v>
      </c>
      <c r="F242">
        <v>76272</v>
      </c>
      <c r="G242">
        <v>78144</v>
      </c>
      <c r="H242">
        <v>80076</v>
      </c>
      <c r="I242">
        <v>82032</v>
      </c>
      <c r="J242">
        <v>84156</v>
      </c>
      <c r="K242">
        <v>86220</v>
      </c>
      <c r="L242">
        <v>88428</v>
      </c>
      <c r="M242">
        <v>90576</v>
      </c>
      <c r="N242">
        <v>92880</v>
      </c>
      <c r="O242">
        <v>95160</v>
      </c>
      <c r="P242">
        <v>97548</v>
      </c>
      <c r="Q242">
        <v>99984</v>
      </c>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row>
    <row r="243" spans="1:48" x14ac:dyDescent="0.25">
      <c r="A243" t="s">
        <v>498</v>
      </c>
      <c r="B243" t="s">
        <v>499</v>
      </c>
      <c r="C243" s="167" t="s">
        <v>1254</v>
      </c>
      <c r="D243"/>
      <c r="E243">
        <v>61644</v>
      </c>
      <c r="F243">
        <v>63252</v>
      </c>
      <c r="G243">
        <v>64776</v>
      </c>
      <c r="H243">
        <v>66372</v>
      </c>
      <c r="I243">
        <v>67992</v>
      </c>
      <c r="J243">
        <v>69744</v>
      </c>
      <c r="K243">
        <v>71472</v>
      </c>
      <c r="L243">
        <v>73284</v>
      </c>
      <c r="M243">
        <v>75108</v>
      </c>
      <c r="N243">
        <v>76968</v>
      </c>
      <c r="O243">
        <v>78912</v>
      </c>
      <c r="P243">
        <v>80820</v>
      </c>
      <c r="Q243">
        <v>82872</v>
      </c>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row>
    <row r="244" spans="1:48" x14ac:dyDescent="0.25">
      <c r="A244" t="s">
        <v>500</v>
      </c>
      <c r="B244" t="s">
        <v>501</v>
      </c>
      <c r="C244" s="167" t="s">
        <v>1260</v>
      </c>
      <c r="D244"/>
      <c r="E244">
        <v>64776</v>
      </c>
      <c r="F244">
        <v>66372</v>
      </c>
      <c r="G244">
        <v>67992</v>
      </c>
      <c r="H244">
        <v>69744</v>
      </c>
      <c r="I244">
        <v>71472</v>
      </c>
      <c r="J244">
        <v>73284</v>
      </c>
      <c r="K244">
        <v>75108</v>
      </c>
      <c r="L244">
        <v>76968</v>
      </c>
      <c r="M244">
        <v>78912</v>
      </c>
      <c r="N244">
        <v>80820</v>
      </c>
      <c r="O244">
        <v>82872</v>
      </c>
      <c r="P244">
        <v>84984</v>
      </c>
      <c r="Q244">
        <v>87048</v>
      </c>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row>
    <row r="245" spans="1:48" x14ac:dyDescent="0.25">
      <c r="A245" t="s">
        <v>500</v>
      </c>
      <c r="B245" t="s">
        <v>1290</v>
      </c>
      <c r="C245" s="167" t="s">
        <v>1611</v>
      </c>
      <c r="D245"/>
      <c r="E245">
        <v>82032</v>
      </c>
      <c r="F245">
        <v>84156</v>
      </c>
      <c r="G245">
        <v>86220</v>
      </c>
      <c r="H245">
        <v>88428</v>
      </c>
      <c r="I245">
        <v>90576</v>
      </c>
      <c r="J245">
        <v>92880</v>
      </c>
      <c r="K245">
        <v>95160</v>
      </c>
      <c r="L245">
        <v>97548</v>
      </c>
      <c r="M245">
        <v>99984</v>
      </c>
      <c r="N245">
        <v>102528</v>
      </c>
      <c r="O245">
        <v>105000</v>
      </c>
      <c r="P245">
        <v>107712</v>
      </c>
      <c r="Q245">
        <v>110364</v>
      </c>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row>
    <row r="246" spans="1:48" x14ac:dyDescent="0.25">
      <c r="A246" t="s">
        <v>502</v>
      </c>
      <c r="B246" t="s">
        <v>503</v>
      </c>
      <c r="C246" s="167" t="s">
        <v>1583</v>
      </c>
      <c r="D246"/>
      <c r="E246">
        <v>71472</v>
      </c>
      <c r="F246">
        <v>73284</v>
      </c>
      <c r="G246">
        <v>75108</v>
      </c>
      <c r="H246">
        <v>76968</v>
      </c>
      <c r="I246">
        <v>78912</v>
      </c>
      <c r="J246">
        <v>80820</v>
      </c>
      <c r="K246">
        <v>82872</v>
      </c>
      <c r="L246">
        <v>84984</v>
      </c>
      <c r="M246">
        <v>87048</v>
      </c>
      <c r="N246">
        <v>89316</v>
      </c>
      <c r="O246">
        <v>91464</v>
      </c>
      <c r="P246">
        <v>93804</v>
      </c>
      <c r="Q246">
        <v>96144</v>
      </c>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row>
    <row r="247" spans="1:48" x14ac:dyDescent="0.25">
      <c r="A247" t="s">
        <v>502</v>
      </c>
      <c r="B247" t="s">
        <v>2142</v>
      </c>
      <c r="C247" s="167" t="s">
        <v>1604</v>
      </c>
      <c r="D247"/>
      <c r="E247">
        <v>84156</v>
      </c>
      <c r="F247">
        <v>86220</v>
      </c>
      <c r="G247">
        <v>88428</v>
      </c>
      <c r="H247">
        <v>90576</v>
      </c>
      <c r="I247">
        <v>92880</v>
      </c>
      <c r="J247">
        <v>95160</v>
      </c>
      <c r="K247">
        <v>97548</v>
      </c>
      <c r="L247">
        <v>99984</v>
      </c>
      <c r="M247">
        <v>102528</v>
      </c>
      <c r="N247">
        <v>105000</v>
      </c>
      <c r="O247">
        <v>107712</v>
      </c>
      <c r="P247">
        <v>110364</v>
      </c>
      <c r="Q247">
        <v>113184</v>
      </c>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row>
    <row r="248" spans="1:48" x14ac:dyDescent="0.25">
      <c r="A248" t="s">
        <v>438</v>
      </c>
      <c r="B248" t="s">
        <v>439</v>
      </c>
      <c r="C248" s="167" t="s">
        <v>1261</v>
      </c>
      <c r="D248"/>
      <c r="E248">
        <v>41940</v>
      </c>
      <c r="F248">
        <v>42972</v>
      </c>
      <c r="G248">
        <v>43980</v>
      </c>
      <c r="H248">
        <v>45024</v>
      </c>
      <c r="I248">
        <v>46080</v>
      </c>
      <c r="J248">
        <v>47100</v>
      </c>
      <c r="K248">
        <v>48324</v>
      </c>
      <c r="L248">
        <v>49428</v>
      </c>
      <c r="M248">
        <v>50592</v>
      </c>
      <c r="N248">
        <v>51840</v>
      </c>
      <c r="O248">
        <v>53136</v>
      </c>
      <c r="P248">
        <v>54504</v>
      </c>
      <c r="Q248">
        <v>55836</v>
      </c>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row>
    <row r="249" spans="1:48" x14ac:dyDescent="0.25">
      <c r="A249" t="s">
        <v>440</v>
      </c>
      <c r="B249" t="s">
        <v>441</v>
      </c>
      <c r="C249" s="167" t="s">
        <v>1249</v>
      </c>
      <c r="D249"/>
      <c r="E249">
        <v>50592</v>
      </c>
      <c r="F249">
        <v>51840</v>
      </c>
      <c r="G249">
        <v>53136</v>
      </c>
      <c r="H249">
        <v>54504</v>
      </c>
      <c r="I249">
        <v>55836</v>
      </c>
      <c r="J249">
        <v>57252</v>
      </c>
      <c r="K249">
        <v>58584</v>
      </c>
      <c r="L249">
        <v>60132</v>
      </c>
      <c r="M249">
        <v>61644</v>
      </c>
      <c r="N249">
        <v>63252</v>
      </c>
      <c r="O249">
        <v>64776</v>
      </c>
      <c r="P249">
        <v>66372</v>
      </c>
      <c r="Q249">
        <v>67992</v>
      </c>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row>
    <row r="250" spans="1:48" x14ac:dyDescent="0.25">
      <c r="A250" t="s">
        <v>442</v>
      </c>
      <c r="B250" t="s">
        <v>443</v>
      </c>
      <c r="C250" s="167" t="s">
        <v>1592</v>
      </c>
      <c r="D250"/>
      <c r="E250">
        <v>58584</v>
      </c>
      <c r="F250">
        <v>60132</v>
      </c>
      <c r="G250">
        <v>61644</v>
      </c>
      <c r="H250">
        <v>63252</v>
      </c>
      <c r="I250">
        <v>64776</v>
      </c>
      <c r="J250">
        <v>66372</v>
      </c>
      <c r="K250">
        <v>67992</v>
      </c>
      <c r="L250">
        <v>69744</v>
      </c>
      <c r="M250">
        <v>71472</v>
      </c>
      <c r="N250">
        <v>73284</v>
      </c>
      <c r="O250">
        <v>75108</v>
      </c>
      <c r="P250">
        <v>76968</v>
      </c>
      <c r="Q250">
        <v>78912</v>
      </c>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row>
    <row r="251" spans="1:48" x14ac:dyDescent="0.25">
      <c r="A251" t="s">
        <v>444</v>
      </c>
      <c r="B251" t="s">
        <v>445</v>
      </c>
      <c r="C251" s="167" t="s">
        <v>1264</v>
      </c>
      <c r="D251"/>
      <c r="E251">
        <v>67992</v>
      </c>
      <c r="F251">
        <v>69744</v>
      </c>
      <c r="G251">
        <v>71472</v>
      </c>
      <c r="H251">
        <v>73284</v>
      </c>
      <c r="I251">
        <v>75108</v>
      </c>
      <c r="J251">
        <v>76968</v>
      </c>
      <c r="K251">
        <v>78912</v>
      </c>
      <c r="L251">
        <v>80820</v>
      </c>
      <c r="M251">
        <v>82872</v>
      </c>
      <c r="N251">
        <v>84984</v>
      </c>
      <c r="O251">
        <v>87048</v>
      </c>
      <c r="P251">
        <v>89316</v>
      </c>
      <c r="Q251">
        <v>91464</v>
      </c>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row>
    <row r="252" spans="1:48" x14ac:dyDescent="0.25">
      <c r="A252" t="s">
        <v>450</v>
      </c>
      <c r="B252" t="s">
        <v>451</v>
      </c>
      <c r="C252" s="167" t="s">
        <v>1262</v>
      </c>
      <c r="D252"/>
      <c r="E252">
        <v>48324</v>
      </c>
      <c r="F252">
        <v>49428</v>
      </c>
      <c r="G252">
        <v>50592</v>
      </c>
      <c r="H252">
        <v>51840</v>
      </c>
      <c r="I252">
        <v>53136</v>
      </c>
      <c r="J252">
        <v>54504</v>
      </c>
      <c r="K252">
        <v>55836</v>
      </c>
      <c r="L252">
        <v>57252</v>
      </c>
      <c r="M252">
        <v>58584</v>
      </c>
      <c r="N252">
        <v>60132</v>
      </c>
      <c r="O252">
        <v>61644</v>
      </c>
      <c r="P252">
        <v>63252</v>
      </c>
      <c r="Q252">
        <v>64776</v>
      </c>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row>
    <row r="253" spans="1:48" x14ac:dyDescent="0.25">
      <c r="A253" t="s">
        <v>450</v>
      </c>
      <c r="B253" t="s">
        <v>2143</v>
      </c>
      <c r="C253" s="167" t="s">
        <v>1635</v>
      </c>
      <c r="D253"/>
      <c r="E253">
        <v>59616</v>
      </c>
      <c r="F253">
        <v>61068</v>
      </c>
      <c r="G253">
        <v>62556</v>
      </c>
      <c r="H253">
        <v>64068</v>
      </c>
      <c r="I253">
        <v>65760</v>
      </c>
      <c r="J253">
        <v>67332</v>
      </c>
      <c r="K253">
        <v>69072</v>
      </c>
      <c r="L253">
        <v>70704</v>
      </c>
      <c r="M253">
        <v>72552</v>
      </c>
      <c r="N253">
        <v>74400</v>
      </c>
      <c r="O253">
        <v>76272</v>
      </c>
      <c r="P253">
        <v>78144</v>
      </c>
      <c r="Q253">
        <v>80076</v>
      </c>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row>
    <row r="254" spans="1:48" x14ac:dyDescent="0.25">
      <c r="A254" t="s">
        <v>452</v>
      </c>
      <c r="B254" t="s">
        <v>453</v>
      </c>
      <c r="C254" s="167" t="s">
        <v>1254</v>
      </c>
      <c r="D254"/>
      <c r="E254">
        <v>61644</v>
      </c>
      <c r="F254">
        <v>63252</v>
      </c>
      <c r="G254">
        <v>64776</v>
      </c>
      <c r="H254">
        <v>66372</v>
      </c>
      <c r="I254">
        <v>67992</v>
      </c>
      <c r="J254">
        <v>69744</v>
      </c>
      <c r="K254">
        <v>71472</v>
      </c>
      <c r="L254">
        <v>73284</v>
      </c>
      <c r="M254">
        <v>75108</v>
      </c>
      <c r="N254">
        <v>76968</v>
      </c>
      <c r="O254">
        <v>78912</v>
      </c>
      <c r="P254">
        <v>80820</v>
      </c>
      <c r="Q254">
        <v>82872</v>
      </c>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row>
    <row r="255" spans="1:48" x14ac:dyDescent="0.25">
      <c r="A255" t="s">
        <v>454</v>
      </c>
      <c r="B255" t="s">
        <v>455</v>
      </c>
      <c r="C255" s="167" t="s">
        <v>1264</v>
      </c>
      <c r="D255"/>
      <c r="E255">
        <v>67992</v>
      </c>
      <c r="F255">
        <v>69744</v>
      </c>
      <c r="G255">
        <v>71472</v>
      </c>
      <c r="H255">
        <v>73284</v>
      </c>
      <c r="I255">
        <v>75108</v>
      </c>
      <c r="J255">
        <v>76968</v>
      </c>
      <c r="K255">
        <v>78912</v>
      </c>
      <c r="L255">
        <v>80820</v>
      </c>
      <c r="M255">
        <v>82872</v>
      </c>
      <c r="N255">
        <v>84984</v>
      </c>
      <c r="O255">
        <v>87048</v>
      </c>
      <c r="P255">
        <v>89316</v>
      </c>
      <c r="Q255">
        <v>91464</v>
      </c>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row>
    <row r="256" spans="1:48" x14ac:dyDescent="0.25">
      <c r="A256" t="s">
        <v>732</v>
      </c>
      <c r="B256" t="s">
        <v>733</v>
      </c>
      <c r="C256" s="167" t="s">
        <v>1583</v>
      </c>
      <c r="D256"/>
      <c r="E256">
        <v>71472</v>
      </c>
      <c r="F256">
        <v>73284</v>
      </c>
      <c r="G256">
        <v>75108</v>
      </c>
      <c r="H256">
        <v>76968</v>
      </c>
      <c r="I256">
        <v>78912</v>
      </c>
      <c r="J256">
        <v>80820</v>
      </c>
      <c r="K256">
        <v>82872</v>
      </c>
      <c r="L256">
        <v>84984</v>
      </c>
      <c r="M256">
        <v>87048</v>
      </c>
      <c r="N256">
        <v>89316</v>
      </c>
      <c r="O256">
        <v>91464</v>
      </c>
      <c r="P256">
        <v>93804</v>
      </c>
      <c r="Q256">
        <v>96144</v>
      </c>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row>
    <row r="257" spans="1:48" x14ac:dyDescent="0.25">
      <c r="A257" t="s">
        <v>734</v>
      </c>
      <c r="B257" t="s">
        <v>735</v>
      </c>
      <c r="C257" s="167" t="s">
        <v>1585</v>
      </c>
      <c r="D257"/>
      <c r="E257">
        <v>78912</v>
      </c>
      <c r="F257">
        <v>80820</v>
      </c>
      <c r="G257">
        <v>82872</v>
      </c>
      <c r="H257">
        <v>84984</v>
      </c>
      <c r="I257">
        <v>87048</v>
      </c>
      <c r="J257">
        <v>89316</v>
      </c>
      <c r="K257">
        <v>91464</v>
      </c>
      <c r="L257">
        <v>93804</v>
      </c>
      <c r="M257">
        <v>96144</v>
      </c>
      <c r="N257">
        <v>98520</v>
      </c>
      <c r="O257">
        <v>100980</v>
      </c>
      <c r="P257">
        <v>103536</v>
      </c>
      <c r="Q257">
        <v>106104</v>
      </c>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row>
    <row r="258" spans="1:48" x14ac:dyDescent="0.25">
      <c r="A258" t="s">
        <v>402</v>
      </c>
      <c r="B258" t="s">
        <v>403</v>
      </c>
      <c r="C258" s="167" t="s">
        <v>1263</v>
      </c>
      <c r="D258"/>
      <c r="E258">
        <v>47100</v>
      </c>
      <c r="F258">
        <v>48324</v>
      </c>
      <c r="G258">
        <v>49428</v>
      </c>
      <c r="H258">
        <v>50592</v>
      </c>
      <c r="I258">
        <v>51840</v>
      </c>
      <c r="J258">
        <v>53136</v>
      </c>
      <c r="K258">
        <v>54504</v>
      </c>
      <c r="L258">
        <v>55836</v>
      </c>
      <c r="M258">
        <v>57252</v>
      </c>
      <c r="N258">
        <v>58584</v>
      </c>
      <c r="O258">
        <v>60132</v>
      </c>
      <c r="P258">
        <v>61644</v>
      </c>
      <c r="Q258">
        <v>63252</v>
      </c>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row>
    <row r="259" spans="1:48" x14ac:dyDescent="0.25">
      <c r="A259" t="s">
        <v>404</v>
      </c>
      <c r="B259" t="s">
        <v>405</v>
      </c>
      <c r="C259" s="167" t="s">
        <v>1245</v>
      </c>
      <c r="D259"/>
      <c r="E259">
        <v>54504</v>
      </c>
      <c r="F259">
        <v>55836</v>
      </c>
      <c r="G259">
        <v>57252</v>
      </c>
      <c r="H259">
        <v>58584</v>
      </c>
      <c r="I259">
        <v>60132</v>
      </c>
      <c r="J259">
        <v>61644</v>
      </c>
      <c r="K259">
        <v>63252</v>
      </c>
      <c r="L259">
        <v>64776</v>
      </c>
      <c r="M259">
        <v>66372</v>
      </c>
      <c r="N259">
        <v>67992</v>
      </c>
      <c r="O259">
        <v>69744</v>
      </c>
      <c r="P259">
        <v>71472</v>
      </c>
      <c r="Q259">
        <v>73284</v>
      </c>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row>
    <row r="260" spans="1:48" x14ac:dyDescent="0.25">
      <c r="A260" t="s">
        <v>406</v>
      </c>
      <c r="B260" t="s">
        <v>407</v>
      </c>
      <c r="C260" s="167" t="s">
        <v>1587</v>
      </c>
      <c r="D260"/>
      <c r="E260">
        <v>60132</v>
      </c>
      <c r="F260">
        <v>61644</v>
      </c>
      <c r="G260">
        <v>63252</v>
      </c>
      <c r="H260">
        <v>64776</v>
      </c>
      <c r="I260">
        <v>66372</v>
      </c>
      <c r="J260">
        <v>67992</v>
      </c>
      <c r="K260">
        <v>69744</v>
      </c>
      <c r="L260">
        <v>71472</v>
      </c>
      <c r="M260">
        <v>73284</v>
      </c>
      <c r="N260">
        <v>75108</v>
      </c>
      <c r="O260">
        <v>76968</v>
      </c>
      <c r="P260">
        <v>78912</v>
      </c>
      <c r="Q260">
        <v>80820</v>
      </c>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row>
    <row r="261" spans="1:48" x14ac:dyDescent="0.25">
      <c r="A261" t="s">
        <v>408</v>
      </c>
      <c r="B261" t="s">
        <v>409</v>
      </c>
      <c r="C261" s="167" t="s">
        <v>1583</v>
      </c>
      <c r="D261"/>
      <c r="E261">
        <v>71472</v>
      </c>
      <c r="F261">
        <v>73284</v>
      </c>
      <c r="G261">
        <v>75108</v>
      </c>
      <c r="H261">
        <v>76968</v>
      </c>
      <c r="I261">
        <v>78912</v>
      </c>
      <c r="J261">
        <v>80820</v>
      </c>
      <c r="K261">
        <v>82872</v>
      </c>
      <c r="L261">
        <v>84984</v>
      </c>
      <c r="M261">
        <v>87048</v>
      </c>
      <c r="N261">
        <v>89316</v>
      </c>
      <c r="O261">
        <v>91464</v>
      </c>
      <c r="P261">
        <v>93804</v>
      </c>
      <c r="Q261">
        <v>96144</v>
      </c>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row>
    <row r="262" spans="1:48" x14ac:dyDescent="0.25">
      <c r="A262" t="s">
        <v>638</v>
      </c>
      <c r="B262" t="s">
        <v>639</v>
      </c>
      <c r="C262" s="167" t="s">
        <v>1258</v>
      </c>
      <c r="D262"/>
      <c r="E262">
        <v>43980</v>
      </c>
      <c r="F262">
        <v>45024</v>
      </c>
      <c r="G262">
        <v>46080</v>
      </c>
      <c r="H262">
        <v>47100</v>
      </c>
      <c r="I262">
        <v>48324</v>
      </c>
      <c r="J262">
        <v>49428</v>
      </c>
      <c r="K262">
        <v>50592</v>
      </c>
      <c r="L262">
        <v>51840</v>
      </c>
      <c r="M262">
        <v>53136</v>
      </c>
      <c r="N262">
        <v>54504</v>
      </c>
      <c r="O262">
        <v>55836</v>
      </c>
      <c r="P262">
        <v>57252</v>
      </c>
      <c r="Q262">
        <v>58584</v>
      </c>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row>
    <row r="263" spans="1:48" x14ac:dyDescent="0.25">
      <c r="A263" t="s">
        <v>636</v>
      </c>
      <c r="B263" t="s">
        <v>637</v>
      </c>
      <c r="C263" s="167" t="s">
        <v>1190</v>
      </c>
      <c r="D263"/>
      <c r="E263">
        <v>45024</v>
      </c>
      <c r="F263">
        <v>46080</v>
      </c>
      <c r="G263">
        <v>47100</v>
      </c>
      <c r="H263">
        <v>48324</v>
      </c>
      <c r="I263">
        <v>49428</v>
      </c>
      <c r="J263">
        <v>50592</v>
      </c>
      <c r="K263">
        <v>51840</v>
      </c>
      <c r="L263">
        <v>53136</v>
      </c>
      <c r="M263">
        <v>54504</v>
      </c>
      <c r="N263">
        <v>55836</v>
      </c>
      <c r="O263">
        <v>57252</v>
      </c>
      <c r="P263">
        <v>58584</v>
      </c>
      <c r="Q263">
        <v>60132</v>
      </c>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row>
    <row r="264" spans="1:48" x14ac:dyDescent="0.25">
      <c r="A264" t="s">
        <v>640</v>
      </c>
      <c r="B264" t="s">
        <v>641</v>
      </c>
      <c r="C264" s="167" t="s">
        <v>1262</v>
      </c>
      <c r="D264"/>
      <c r="E264">
        <v>48324</v>
      </c>
      <c r="F264">
        <v>49428</v>
      </c>
      <c r="G264">
        <v>50592</v>
      </c>
      <c r="H264">
        <v>51840</v>
      </c>
      <c r="I264">
        <v>53136</v>
      </c>
      <c r="J264">
        <v>54504</v>
      </c>
      <c r="K264">
        <v>55836</v>
      </c>
      <c r="L264">
        <v>57252</v>
      </c>
      <c r="M264">
        <v>58584</v>
      </c>
      <c r="N264">
        <v>60132</v>
      </c>
      <c r="O264">
        <v>61644</v>
      </c>
      <c r="P264">
        <v>63252</v>
      </c>
      <c r="Q264">
        <v>64776</v>
      </c>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row>
    <row r="265" spans="1:48" x14ac:dyDescent="0.25">
      <c r="A265" t="s">
        <v>510</v>
      </c>
      <c r="B265" t="s">
        <v>511</v>
      </c>
      <c r="C265" s="167" t="s">
        <v>1255</v>
      </c>
      <c r="D265"/>
      <c r="E265">
        <v>37584</v>
      </c>
      <c r="F265">
        <v>38268</v>
      </c>
      <c r="G265">
        <v>39144</v>
      </c>
      <c r="H265">
        <v>40032</v>
      </c>
      <c r="I265">
        <v>41004</v>
      </c>
      <c r="J265">
        <v>41940</v>
      </c>
      <c r="K265">
        <v>42972</v>
      </c>
      <c r="L265">
        <v>43980</v>
      </c>
      <c r="M265">
        <v>45024</v>
      </c>
      <c r="N265">
        <v>46080</v>
      </c>
      <c r="O265">
        <v>47100</v>
      </c>
      <c r="P265">
        <v>48324</v>
      </c>
      <c r="Q265">
        <v>49428</v>
      </c>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row>
    <row r="266" spans="1:48" x14ac:dyDescent="0.25">
      <c r="A266" t="s">
        <v>512</v>
      </c>
      <c r="B266" t="s">
        <v>513</v>
      </c>
      <c r="C266" s="167" t="s">
        <v>1248</v>
      </c>
      <c r="D266"/>
      <c r="E266">
        <v>41004</v>
      </c>
      <c r="F266">
        <v>41940</v>
      </c>
      <c r="G266">
        <v>42972</v>
      </c>
      <c r="H266">
        <v>43980</v>
      </c>
      <c r="I266">
        <v>45024</v>
      </c>
      <c r="J266">
        <v>46080</v>
      </c>
      <c r="K266">
        <v>47100</v>
      </c>
      <c r="L266">
        <v>48324</v>
      </c>
      <c r="M266">
        <v>49428</v>
      </c>
      <c r="N266">
        <v>50592</v>
      </c>
      <c r="O266">
        <v>51840</v>
      </c>
      <c r="P266">
        <v>53136</v>
      </c>
      <c r="Q266">
        <v>54504</v>
      </c>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row>
    <row r="267" spans="1:48" x14ac:dyDescent="0.25">
      <c r="A267" t="s">
        <v>512</v>
      </c>
      <c r="B267" t="s">
        <v>1291</v>
      </c>
      <c r="C267" s="167" t="s">
        <v>1579</v>
      </c>
      <c r="D267"/>
      <c r="E267">
        <v>48312</v>
      </c>
      <c r="F267">
        <v>49488</v>
      </c>
      <c r="G267">
        <v>50556</v>
      </c>
      <c r="H267">
        <v>51840</v>
      </c>
      <c r="I267">
        <v>53052</v>
      </c>
      <c r="J267">
        <v>54264</v>
      </c>
      <c r="K267">
        <v>55584</v>
      </c>
      <c r="L267">
        <v>56820</v>
      </c>
      <c r="M267">
        <v>58284</v>
      </c>
      <c r="N267">
        <v>59616</v>
      </c>
      <c r="O267">
        <v>61068</v>
      </c>
      <c r="P267">
        <v>62556</v>
      </c>
      <c r="Q267">
        <v>64068</v>
      </c>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row>
    <row r="268" spans="1:48" x14ac:dyDescent="0.25">
      <c r="A268" t="s">
        <v>514</v>
      </c>
      <c r="B268" t="s">
        <v>515</v>
      </c>
      <c r="C268" s="167" t="s">
        <v>1580</v>
      </c>
      <c r="D268"/>
      <c r="E268">
        <v>42972</v>
      </c>
      <c r="F268">
        <v>43980</v>
      </c>
      <c r="G268">
        <v>45024</v>
      </c>
      <c r="H268">
        <v>46080</v>
      </c>
      <c r="I268">
        <v>47100</v>
      </c>
      <c r="J268">
        <v>48324</v>
      </c>
      <c r="K268">
        <v>49428</v>
      </c>
      <c r="L268">
        <v>50592</v>
      </c>
      <c r="M268">
        <v>51840</v>
      </c>
      <c r="N268">
        <v>53136</v>
      </c>
      <c r="O268">
        <v>54504</v>
      </c>
      <c r="P268">
        <v>55836</v>
      </c>
      <c r="Q268">
        <v>57252</v>
      </c>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row>
    <row r="269" spans="1:48" x14ac:dyDescent="0.25">
      <c r="A269" t="s">
        <v>516</v>
      </c>
      <c r="B269" t="s">
        <v>517</v>
      </c>
      <c r="C269" s="167" t="s">
        <v>1190</v>
      </c>
      <c r="D269"/>
      <c r="E269">
        <v>45024</v>
      </c>
      <c r="F269">
        <v>46080</v>
      </c>
      <c r="G269">
        <v>47100</v>
      </c>
      <c r="H269">
        <v>48324</v>
      </c>
      <c r="I269">
        <v>49428</v>
      </c>
      <c r="J269">
        <v>50592</v>
      </c>
      <c r="K269">
        <v>51840</v>
      </c>
      <c r="L269">
        <v>53136</v>
      </c>
      <c r="M269">
        <v>54504</v>
      </c>
      <c r="N269">
        <v>55836</v>
      </c>
      <c r="O269">
        <v>57252</v>
      </c>
      <c r="P269">
        <v>58584</v>
      </c>
      <c r="Q269">
        <v>60132</v>
      </c>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row>
    <row r="270" spans="1:48" x14ac:dyDescent="0.25">
      <c r="A270" t="s">
        <v>518</v>
      </c>
      <c r="B270" t="s">
        <v>519</v>
      </c>
      <c r="C270" s="167" t="s">
        <v>1262</v>
      </c>
      <c r="D270"/>
      <c r="E270">
        <v>48324</v>
      </c>
      <c r="F270">
        <v>49428</v>
      </c>
      <c r="G270">
        <v>50592</v>
      </c>
      <c r="H270">
        <v>51840</v>
      </c>
      <c r="I270">
        <v>53136</v>
      </c>
      <c r="J270">
        <v>54504</v>
      </c>
      <c r="K270">
        <v>55836</v>
      </c>
      <c r="L270">
        <v>57252</v>
      </c>
      <c r="M270">
        <v>58584</v>
      </c>
      <c r="N270">
        <v>60132</v>
      </c>
      <c r="O270">
        <v>61644</v>
      </c>
      <c r="P270">
        <v>63252</v>
      </c>
      <c r="Q270">
        <v>64776</v>
      </c>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row>
    <row r="271" spans="1:48" x14ac:dyDescent="0.25">
      <c r="A271" t="s">
        <v>1638</v>
      </c>
      <c r="B271" t="s">
        <v>2144</v>
      </c>
      <c r="C271" s="167" t="s">
        <v>1244</v>
      </c>
      <c r="D271"/>
      <c r="E271">
        <v>38268</v>
      </c>
      <c r="F271">
        <v>39144</v>
      </c>
      <c r="G271">
        <v>40032</v>
      </c>
      <c r="H271">
        <v>41004</v>
      </c>
      <c r="I271">
        <v>41940</v>
      </c>
      <c r="J271">
        <v>42972</v>
      </c>
      <c r="K271">
        <v>43980</v>
      </c>
      <c r="L271">
        <v>45024</v>
      </c>
      <c r="M271">
        <v>46080</v>
      </c>
      <c r="N271">
        <v>47100</v>
      </c>
      <c r="O271">
        <v>48324</v>
      </c>
      <c r="P271">
        <v>49428</v>
      </c>
      <c r="Q271">
        <v>50592</v>
      </c>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row>
    <row r="272" spans="1:48" x14ac:dyDescent="0.25">
      <c r="A272" t="s">
        <v>1639</v>
      </c>
      <c r="B272" t="s">
        <v>1640</v>
      </c>
      <c r="C272" s="167" t="s">
        <v>1255</v>
      </c>
      <c r="D272"/>
      <c r="E272">
        <v>37584</v>
      </c>
      <c r="F272">
        <v>38268</v>
      </c>
      <c r="G272">
        <v>39144</v>
      </c>
      <c r="H272">
        <v>40032</v>
      </c>
      <c r="I272">
        <v>41004</v>
      </c>
      <c r="J272">
        <v>41940</v>
      </c>
      <c r="K272">
        <v>42972</v>
      </c>
      <c r="L272">
        <v>43980</v>
      </c>
      <c r="M272">
        <v>45024</v>
      </c>
      <c r="N272">
        <v>46080</v>
      </c>
      <c r="O272">
        <v>47100</v>
      </c>
      <c r="P272">
        <v>48324</v>
      </c>
      <c r="Q272">
        <v>49428</v>
      </c>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row>
    <row r="273" spans="1:48" x14ac:dyDescent="0.25">
      <c r="A273" t="s">
        <v>1641</v>
      </c>
      <c r="B273" t="s">
        <v>1642</v>
      </c>
      <c r="C273" s="167" t="s">
        <v>1256</v>
      </c>
      <c r="D273"/>
      <c r="E273">
        <v>39144</v>
      </c>
      <c r="F273">
        <v>40032</v>
      </c>
      <c r="G273">
        <v>41004</v>
      </c>
      <c r="H273">
        <v>41940</v>
      </c>
      <c r="I273">
        <v>42972</v>
      </c>
      <c r="J273">
        <v>43980</v>
      </c>
      <c r="K273">
        <v>45024</v>
      </c>
      <c r="L273">
        <v>46080</v>
      </c>
      <c r="M273">
        <v>47100</v>
      </c>
      <c r="N273">
        <v>48324</v>
      </c>
      <c r="O273">
        <v>49428</v>
      </c>
      <c r="P273">
        <v>50592</v>
      </c>
      <c r="Q273">
        <v>51840</v>
      </c>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row>
    <row r="274" spans="1:48" x14ac:dyDescent="0.25">
      <c r="A274" t="s">
        <v>1643</v>
      </c>
      <c r="B274" t="s">
        <v>1644</v>
      </c>
      <c r="C274" s="167" t="s">
        <v>1248</v>
      </c>
      <c r="D274"/>
      <c r="E274">
        <v>41004</v>
      </c>
      <c r="F274">
        <v>41940</v>
      </c>
      <c r="G274">
        <v>42972</v>
      </c>
      <c r="H274">
        <v>43980</v>
      </c>
      <c r="I274">
        <v>45024</v>
      </c>
      <c r="J274">
        <v>46080</v>
      </c>
      <c r="K274">
        <v>47100</v>
      </c>
      <c r="L274">
        <v>48324</v>
      </c>
      <c r="M274">
        <v>49428</v>
      </c>
      <c r="N274">
        <v>50592</v>
      </c>
      <c r="O274">
        <v>51840</v>
      </c>
      <c r="P274">
        <v>53136</v>
      </c>
      <c r="Q274">
        <v>54504</v>
      </c>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row>
    <row r="275" spans="1:48" x14ac:dyDescent="0.25">
      <c r="A275" t="s">
        <v>1645</v>
      </c>
      <c r="B275" t="s">
        <v>1646</v>
      </c>
      <c r="C275" s="167" t="s">
        <v>1258</v>
      </c>
      <c r="D275"/>
      <c r="E275">
        <v>43980</v>
      </c>
      <c r="F275">
        <v>45024</v>
      </c>
      <c r="G275">
        <v>46080</v>
      </c>
      <c r="H275">
        <v>47100</v>
      </c>
      <c r="I275">
        <v>48324</v>
      </c>
      <c r="J275">
        <v>49428</v>
      </c>
      <c r="K275">
        <v>50592</v>
      </c>
      <c r="L275">
        <v>51840</v>
      </c>
      <c r="M275">
        <v>53136</v>
      </c>
      <c r="N275">
        <v>54504</v>
      </c>
      <c r="O275">
        <v>55836</v>
      </c>
      <c r="P275">
        <v>57252</v>
      </c>
      <c r="Q275">
        <v>58584</v>
      </c>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row>
    <row r="276" spans="1:48" x14ac:dyDescent="0.25">
      <c r="A276" t="s">
        <v>1323</v>
      </c>
      <c r="B276" t="s">
        <v>1324</v>
      </c>
      <c r="C276" s="167" t="s">
        <v>1248</v>
      </c>
      <c r="D276"/>
      <c r="E276">
        <v>41004</v>
      </c>
      <c r="F276">
        <v>41940</v>
      </c>
      <c r="G276">
        <v>42972</v>
      </c>
      <c r="H276">
        <v>43980</v>
      </c>
      <c r="I276">
        <v>45024</v>
      </c>
      <c r="J276">
        <v>46080</v>
      </c>
      <c r="K276">
        <v>47100</v>
      </c>
      <c r="L276">
        <v>48324</v>
      </c>
      <c r="M276">
        <v>49428</v>
      </c>
      <c r="N276">
        <v>50592</v>
      </c>
      <c r="O276">
        <v>51840</v>
      </c>
      <c r="P276">
        <v>53136</v>
      </c>
      <c r="Q276">
        <v>54504</v>
      </c>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row>
    <row r="277" spans="1:48" x14ac:dyDescent="0.25">
      <c r="A277" t="s">
        <v>1325</v>
      </c>
      <c r="B277" t="s">
        <v>1326</v>
      </c>
      <c r="C277" s="167" t="s">
        <v>1580</v>
      </c>
      <c r="D277"/>
      <c r="E277">
        <v>42972</v>
      </c>
      <c r="F277">
        <v>43980</v>
      </c>
      <c r="G277">
        <v>45024</v>
      </c>
      <c r="H277">
        <v>46080</v>
      </c>
      <c r="I277">
        <v>47100</v>
      </c>
      <c r="J277">
        <v>48324</v>
      </c>
      <c r="K277">
        <v>49428</v>
      </c>
      <c r="L277">
        <v>50592</v>
      </c>
      <c r="M277">
        <v>51840</v>
      </c>
      <c r="N277">
        <v>53136</v>
      </c>
      <c r="O277">
        <v>54504</v>
      </c>
      <c r="P277">
        <v>55836</v>
      </c>
      <c r="Q277">
        <v>57252</v>
      </c>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row>
    <row r="278" spans="1:48" x14ac:dyDescent="0.25">
      <c r="A278" t="s">
        <v>1327</v>
      </c>
      <c r="B278" t="s">
        <v>1328</v>
      </c>
      <c r="C278" s="167" t="s">
        <v>1190</v>
      </c>
      <c r="D278"/>
      <c r="E278">
        <v>45024</v>
      </c>
      <c r="F278">
        <v>46080</v>
      </c>
      <c r="G278">
        <v>47100</v>
      </c>
      <c r="H278">
        <v>48324</v>
      </c>
      <c r="I278">
        <v>49428</v>
      </c>
      <c r="J278">
        <v>50592</v>
      </c>
      <c r="K278">
        <v>51840</v>
      </c>
      <c r="L278">
        <v>53136</v>
      </c>
      <c r="M278">
        <v>54504</v>
      </c>
      <c r="N278">
        <v>55836</v>
      </c>
      <c r="O278">
        <v>57252</v>
      </c>
      <c r="P278">
        <v>58584</v>
      </c>
      <c r="Q278">
        <v>60132</v>
      </c>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row>
    <row r="279" spans="1:48" x14ac:dyDescent="0.25">
      <c r="A279" t="s">
        <v>1329</v>
      </c>
      <c r="B279" t="s">
        <v>1330</v>
      </c>
      <c r="C279" s="167" t="s">
        <v>1191</v>
      </c>
      <c r="D279"/>
      <c r="E279">
        <v>49428</v>
      </c>
      <c r="F279">
        <v>50592</v>
      </c>
      <c r="G279">
        <v>51840</v>
      </c>
      <c r="H279">
        <v>53136</v>
      </c>
      <c r="I279">
        <v>54504</v>
      </c>
      <c r="J279">
        <v>55836</v>
      </c>
      <c r="K279">
        <v>57252</v>
      </c>
      <c r="L279">
        <v>58584</v>
      </c>
      <c r="M279">
        <v>60132</v>
      </c>
      <c r="N279">
        <v>61644</v>
      </c>
      <c r="O279">
        <v>63252</v>
      </c>
      <c r="P279">
        <v>64776</v>
      </c>
      <c r="Q279">
        <v>66372</v>
      </c>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row>
    <row r="280" spans="1:48" x14ac:dyDescent="0.25">
      <c r="A280" t="s">
        <v>504</v>
      </c>
      <c r="B280" t="s">
        <v>505</v>
      </c>
      <c r="C280" s="167" t="s">
        <v>1580</v>
      </c>
      <c r="D280"/>
      <c r="E280">
        <v>42972</v>
      </c>
      <c r="F280">
        <v>43980</v>
      </c>
      <c r="G280">
        <v>45024</v>
      </c>
      <c r="H280">
        <v>46080</v>
      </c>
      <c r="I280">
        <v>47100</v>
      </c>
      <c r="J280">
        <v>48324</v>
      </c>
      <c r="K280">
        <v>49428</v>
      </c>
      <c r="L280">
        <v>50592</v>
      </c>
      <c r="M280">
        <v>51840</v>
      </c>
      <c r="N280">
        <v>53136</v>
      </c>
      <c r="O280">
        <v>54504</v>
      </c>
      <c r="P280">
        <v>55836</v>
      </c>
      <c r="Q280">
        <v>57252</v>
      </c>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row>
    <row r="281" spans="1:48" x14ac:dyDescent="0.25">
      <c r="A281" t="s">
        <v>506</v>
      </c>
      <c r="B281" t="s">
        <v>507</v>
      </c>
      <c r="C281" s="167" t="s">
        <v>1247</v>
      </c>
      <c r="D281"/>
      <c r="E281">
        <v>46080</v>
      </c>
      <c r="F281">
        <v>47100</v>
      </c>
      <c r="G281">
        <v>48324</v>
      </c>
      <c r="H281">
        <v>49428</v>
      </c>
      <c r="I281">
        <v>50592</v>
      </c>
      <c r="J281">
        <v>51840</v>
      </c>
      <c r="K281">
        <v>53136</v>
      </c>
      <c r="L281">
        <v>54504</v>
      </c>
      <c r="M281">
        <v>55836</v>
      </c>
      <c r="N281">
        <v>57252</v>
      </c>
      <c r="O281">
        <v>58584</v>
      </c>
      <c r="P281">
        <v>60132</v>
      </c>
      <c r="Q281">
        <v>61644</v>
      </c>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row>
    <row r="282" spans="1:48" x14ac:dyDescent="0.25">
      <c r="A282" t="s">
        <v>508</v>
      </c>
      <c r="B282" t="s">
        <v>509</v>
      </c>
      <c r="C282" s="167" t="s">
        <v>1191</v>
      </c>
      <c r="D282"/>
      <c r="E282">
        <v>49428</v>
      </c>
      <c r="F282">
        <v>50592</v>
      </c>
      <c r="G282">
        <v>51840</v>
      </c>
      <c r="H282">
        <v>53136</v>
      </c>
      <c r="I282">
        <v>54504</v>
      </c>
      <c r="J282">
        <v>55836</v>
      </c>
      <c r="K282">
        <v>57252</v>
      </c>
      <c r="L282">
        <v>58584</v>
      </c>
      <c r="M282">
        <v>60132</v>
      </c>
      <c r="N282">
        <v>61644</v>
      </c>
      <c r="O282">
        <v>63252</v>
      </c>
      <c r="P282">
        <v>64776</v>
      </c>
      <c r="Q282">
        <v>66372</v>
      </c>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row>
    <row r="283" spans="1:48" x14ac:dyDescent="0.25">
      <c r="A283" t="s">
        <v>1647</v>
      </c>
      <c r="B283" t="s">
        <v>1648</v>
      </c>
      <c r="C283" s="167" t="s">
        <v>1262</v>
      </c>
      <c r="D283"/>
      <c r="E283">
        <v>48324</v>
      </c>
      <c r="F283">
        <v>49428</v>
      </c>
      <c r="G283">
        <v>50592</v>
      </c>
      <c r="H283">
        <v>51840</v>
      </c>
      <c r="I283">
        <v>53136</v>
      </c>
      <c r="J283">
        <v>54504</v>
      </c>
      <c r="K283">
        <v>55836</v>
      </c>
      <c r="L283">
        <v>57252</v>
      </c>
      <c r="M283">
        <v>58584</v>
      </c>
      <c r="N283">
        <v>60132</v>
      </c>
      <c r="O283">
        <v>61644</v>
      </c>
      <c r="P283">
        <v>63252</v>
      </c>
      <c r="Q283">
        <v>64776</v>
      </c>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row>
    <row r="284" spans="1:48" x14ac:dyDescent="0.25">
      <c r="A284" t="s">
        <v>1649</v>
      </c>
      <c r="B284" t="s">
        <v>1650</v>
      </c>
      <c r="C284" s="167" t="s">
        <v>1253</v>
      </c>
      <c r="D284"/>
      <c r="E284">
        <v>53136</v>
      </c>
      <c r="F284">
        <v>54504</v>
      </c>
      <c r="G284">
        <v>55836</v>
      </c>
      <c r="H284">
        <v>57252</v>
      </c>
      <c r="I284">
        <v>58584</v>
      </c>
      <c r="J284">
        <v>60132</v>
      </c>
      <c r="K284">
        <v>61644</v>
      </c>
      <c r="L284">
        <v>63252</v>
      </c>
      <c r="M284">
        <v>64776</v>
      </c>
      <c r="N284">
        <v>66372</v>
      </c>
      <c r="O284">
        <v>67992</v>
      </c>
      <c r="P284">
        <v>69744</v>
      </c>
      <c r="Q284">
        <v>71472</v>
      </c>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row>
    <row r="285" spans="1:48" x14ac:dyDescent="0.25">
      <c r="A285" t="s">
        <v>1651</v>
      </c>
      <c r="B285" t="s">
        <v>1652</v>
      </c>
      <c r="C285" s="167" t="s">
        <v>1592</v>
      </c>
      <c r="D285"/>
      <c r="E285">
        <v>58584</v>
      </c>
      <c r="F285">
        <v>60132</v>
      </c>
      <c r="G285">
        <v>61644</v>
      </c>
      <c r="H285">
        <v>63252</v>
      </c>
      <c r="I285">
        <v>64776</v>
      </c>
      <c r="J285">
        <v>66372</v>
      </c>
      <c r="K285">
        <v>67992</v>
      </c>
      <c r="L285">
        <v>69744</v>
      </c>
      <c r="M285">
        <v>71472</v>
      </c>
      <c r="N285">
        <v>73284</v>
      </c>
      <c r="O285">
        <v>75108</v>
      </c>
      <c r="P285">
        <v>76968</v>
      </c>
      <c r="Q285">
        <v>78912</v>
      </c>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row>
    <row r="286" spans="1:48" x14ac:dyDescent="0.25">
      <c r="A286" t="s">
        <v>1653</v>
      </c>
      <c r="B286" t="s">
        <v>1654</v>
      </c>
      <c r="C286" s="167" t="s">
        <v>1254</v>
      </c>
      <c r="D286"/>
      <c r="E286">
        <v>61644</v>
      </c>
      <c r="F286">
        <v>63252</v>
      </c>
      <c r="G286">
        <v>64776</v>
      </c>
      <c r="H286">
        <v>66372</v>
      </c>
      <c r="I286">
        <v>67992</v>
      </c>
      <c r="J286">
        <v>69744</v>
      </c>
      <c r="K286">
        <v>71472</v>
      </c>
      <c r="L286">
        <v>73284</v>
      </c>
      <c r="M286">
        <v>75108</v>
      </c>
      <c r="N286">
        <v>76968</v>
      </c>
      <c r="O286">
        <v>78912</v>
      </c>
      <c r="P286">
        <v>80820</v>
      </c>
      <c r="Q286">
        <v>82872</v>
      </c>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row>
    <row r="287" spans="1:48" x14ac:dyDescent="0.25">
      <c r="A287" t="s">
        <v>1655</v>
      </c>
      <c r="B287" t="s">
        <v>1656</v>
      </c>
      <c r="C287" s="167" t="s">
        <v>1260</v>
      </c>
      <c r="D287"/>
      <c r="E287">
        <v>64776</v>
      </c>
      <c r="F287">
        <v>66372</v>
      </c>
      <c r="G287">
        <v>67992</v>
      </c>
      <c r="H287">
        <v>69744</v>
      </c>
      <c r="I287">
        <v>71472</v>
      </c>
      <c r="J287">
        <v>73284</v>
      </c>
      <c r="K287">
        <v>75108</v>
      </c>
      <c r="L287">
        <v>76968</v>
      </c>
      <c r="M287">
        <v>78912</v>
      </c>
      <c r="N287">
        <v>80820</v>
      </c>
      <c r="O287">
        <v>82872</v>
      </c>
      <c r="P287">
        <v>84984</v>
      </c>
      <c r="Q287">
        <v>87048</v>
      </c>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row>
    <row r="288" spans="1:48" x14ac:dyDescent="0.25">
      <c r="A288" t="s">
        <v>1342</v>
      </c>
      <c r="B288" t="s">
        <v>1343</v>
      </c>
      <c r="C288" s="167" t="s">
        <v>1262</v>
      </c>
      <c r="D288"/>
      <c r="E288">
        <v>48324</v>
      </c>
      <c r="F288">
        <v>49428</v>
      </c>
      <c r="G288">
        <v>50592</v>
      </c>
      <c r="H288">
        <v>51840</v>
      </c>
      <c r="I288">
        <v>53136</v>
      </c>
      <c r="J288">
        <v>54504</v>
      </c>
      <c r="K288">
        <v>55836</v>
      </c>
      <c r="L288">
        <v>57252</v>
      </c>
      <c r="M288">
        <v>58584</v>
      </c>
      <c r="N288">
        <v>60132</v>
      </c>
      <c r="O288">
        <v>61644</v>
      </c>
      <c r="P288">
        <v>63252</v>
      </c>
      <c r="Q288">
        <v>64776</v>
      </c>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row>
    <row r="289" spans="1:48" x14ac:dyDescent="0.25">
      <c r="A289" t="s">
        <v>1344</v>
      </c>
      <c r="B289" t="s">
        <v>1345</v>
      </c>
      <c r="C289" s="167" t="s">
        <v>1257</v>
      </c>
      <c r="D289"/>
      <c r="E289">
        <v>51840</v>
      </c>
      <c r="F289">
        <v>53136</v>
      </c>
      <c r="G289">
        <v>54504</v>
      </c>
      <c r="H289">
        <v>55836</v>
      </c>
      <c r="I289">
        <v>57252</v>
      </c>
      <c r="J289">
        <v>58584</v>
      </c>
      <c r="K289">
        <v>60132</v>
      </c>
      <c r="L289">
        <v>61644</v>
      </c>
      <c r="M289">
        <v>63252</v>
      </c>
      <c r="N289">
        <v>64776</v>
      </c>
      <c r="O289">
        <v>66372</v>
      </c>
      <c r="P289">
        <v>67992</v>
      </c>
      <c r="Q289">
        <v>69744</v>
      </c>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row>
    <row r="290" spans="1:48" x14ac:dyDescent="0.25">
      <c r="A290" t="s">
        <v>1346</v>
      </c>
      <c r="B290" t="s">
        <v>1347</v>
      </c>
      <c r="C290" s="167" t="s">
        <v>1259</v>
      </c>
      <c r="D290"/>
      <c r="E290">
        <v>57252</v>
      </c>
      <c r="F290">
        <v>58584</v>
      </c>
      <c r="G290">
        <v>60132</v>
      </c>
      <c r="H290">
        <v>61644</v>
      </c>
      <c r="I290">
        <v>63252</v>
      </c>
      <c r="J290">
        <v>64776</v>
      </c>
      <c r="K290">
        <v>66372</v>
      </c>
      <c r="L290">
        <v>67992</v>
      </c>
      <c r="M290">
        <v>69744</v>
      </c>
      <c r="N290">
        <v>71472</v>
      </c>
      <c r="O290">
        <v>73284</v>
      </c>
      <c r="P290">
        <v>75108</v>
      </c>
      <c r="Q290">
        <v>76968</v>
      </c>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row>
    <row r="291" spans="1:48" x14ac:dyDescent="0.25">
      <c r="A291" t="s">
        <v>1348</v>
      </c>
      <c r="B291" t="s">
        <v>1349</v>
      </c>
      <c r="C291" s="167" t="s">
        <v>1254</v>
      </c>
      <c r="D291"/>
      <c r="E291">
        <v>61644</v>
      </c>
      <c r="F291">
        <v>63252</v>
      </c>
      <c r="G291">
        <v>64776</v>
      </c>
      <c r="H291">
        <v>66372</v>
      </c>
      <c r="I291">
        <v>67992</v>
      </c>
      <c r="J291">
        <v>69744</v>
      </c>
      <c r="K291">
        <v>71472</v>
      </c>
      <c r="L291">
        <v>73284</v>
      </c>
      <c r="M291">
        <v>75108</v>
      </c>
      <c r="N291">
        <v>76968</v>
      </c>
      <c r="O291">
        <v>78912</v>
      </c>
      <c r="P291">
        <v>80820</v>
      </c>
      <c r="Q291">
        <v>82872</v>
      </c>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row>
    <row r="292" spans="1:48" x14ac:dyDescent="0.25">
      <c r="A292" t="s">
        <v>1350</v>
      </c>
      <c r="B292" t="s">
        <v>1351</v>
      </c>
      <c r="C292" s="167" t="s">
        <v>1582</v>
      </c>
      <c r="D292"/>
      <c r="E292">
        <v>66372</v>
      </c>
      <c r="F292">
        <v>67992</v>
      </c>
      <c r="G292">
        <v>69744</v>
      </c>
      <c r="H292">
        <v>71472</v>
      </c>
      <c r="I292">
        <v>73284</v>
      </c>
      <c r="J292">
        <v>75108</v>
      </c>
      <c r="K292">
        <v>76968</v>
      </c>
      <c r="L292">
        <v>78912</v>
      </c>
      <c r="M292">
        <v>80820</v>
      </c>
      <c r="N292">
        <v>82872</v>
      </c>
      <c r="O292">
        <v>84984</v>
      </c>
      <c r="P292">
        <v>87048</v>
      </c>
      <c r="Q292">
        <v>89316</v>
      </c>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row>
    <row r="293" spans="1:48" x14ac:dyDescent="0.25">
      <c r="A293" t="s">
        <v>1307</v>
      </c>
      <c r="B293" t="s">
        <v>2145</v>
      </c>
      <c r="C293" s="167" t="s">
        <v>1190</v>
      </c>
      <c r="D293"/>
      <c r="E293">
        <v>45024</v>
      </c>
      <c r="F293">
        <v>46080</v>
      </c>
      <c r="G293">
        <v>47100</v>
      </c>
      <c r="H293">
        <v>48324</v>
      </c>
      <c r="I293">
        <v>49428</v>
      </c>
      <c r="J293">
        <v>50592</v>
      </c>
      <c r="K293">
        <v>51840</v>
      </c>
      <c r="L293">
        <v>53136</v>
      </c>
      <c r="M293">
        <v>54504</v>
      </c>
      <c r="N293">
        <v>55836</v>
      </c>
      <c r="O293">
        <v>57252</v>
      </c>
      <c r="P293">
        <v>58584</v>
      </c>
      <c r="Q293">
        <v>60132</v>
      </c>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row>
    <row r="294" spans="1:48" x14ac:dyDescent="0.25">
      <c r="A294" t="s">
        <v>1308</v>
      </c>
      <c r="B294" t="s">
        <v>2146</v>
      </c>
      <c r="C294" s="167" t="s">
        <v>1257</v>
      </c>
      <c r="D294"/>
      <c r="E294">
        <v>51840</v>
      </c>
      <c r="F294">
        <v>53136</v>
      </c>
      <c r="G294">
        <v>54504</v>
      </c>
      <c r="H294">
        <v>55836</v>
      </c>
      <c r="I294">
        <v>57252</v>
      </c>
      <c r="J294">
        <v>58584</v>
      </c>
      <c r="K294">
        <v>60132</v>
      </c>
      <c r="L294">
        <v>61644</v>
      </c>
      <c r="M294">
        <v>63252</v>
      </c>
      <c r="N294">
        <v>64776</v>
      </c>
      <c r="O294">
        <v>66372</v>
      </c>
      <c r="P294">
        <v>67992</v>
      </c>
      <c r="Q294">
        <v>69744</v>
      </c>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row>
    <row r="295" spans="1:48" x14ac:dyDescent="0.25">
      <c r="A295" t="s">
        <v>1309</v>
      </c>
      <c r="B295" t="s">
        <v>1310</v>
      </c>
      <c r="C295" s="167" t="s">
        <v>1245</v>
      </c>
      <c r="D295"/>
      <c r="E295">
        <v>54504</v>
      </c>
      <c r="F295">
        <v>55836</v>
      </c>
      <c r="G295">
        <v>57252</v>
      </c>
      <c r="H295">
        <v>58584</v>
      </c>
      <c r="I295">
        <v>60132</v>
      </c>
      <c r="J295">
        <v>61644</v>
      </c>
      <c r="K295">
        <v>63252</v>
      </c>
      <c r="L295">
        <v>64776</v>
      </c>
      <c r="M295">
        <v>66372</v>
      </c>
      <c r="N295">
        <v>67992</v>
      </c>
      <c r="O295">
        <v>69744</v>
      </c>
      <c r="P295">
        <v>71472</v>
      </c>
      <c r="Q295">
        <v>73284</v>
      </c>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row>
    <row r="296" spans="1:48" x14ac:dyDescent="0.25">
      <c r="A296" t="s">
        <v>1311</v>
      </c>
      <c r="B296" t="s">
        <v>1312</v>
      </c>
      <c r="C296" s="167" t="s">
        <v>1587</v>
      </c>
      <c r="D296"/>
      <c r="E296">
        <v>60132</v>
      </c>
      <c r="F296">
        <v>61644</v>
      </c>
      <c r="G296">
        <v>63252</v>
      </c>
      <c r="H296">
        <v>64776</v>
      </c>
      <c r="I296">
        <v>66372</v>
      </c>
      <c r="J296">
        <v>67992</v>
      </c>
      <c r="K296">
        <v>69744</v>
      </c>
      <c r="L296">
        <v>71472</v>
      </c>
      <c r="M296">
        <v>73284</v>
      </c>
      <c r="N296">
        <v>75108</v>
      </c>
      <c r="O296">
        <v>76968</v>
      </c>
      <c r="P296">
        <v>78912</v>
      </c>
      <c r="Q296">
        <v>80820</v>
      </c>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row>
    <row r="297" spans="1:48" x14ac:dyDescent="0.25">
      <c r="A297" t="s">
        <v>1313</v>
      </c>
      <c r="B297" t="s">
        <v>1314</v>
      </c>
      <c r="C297" s="167" t="s">
        <v>1251</v>
      </c>
      <c r="D297"/>
      <c r="E297">
        <v>63252</v>
      </c>
      <c r="F297">
        <v>64776</v>
      </c>
      <c r="G297">
        <v>66372</v>
      </c>
      <c r="H297">
        <v>67992</v>
      </c>
      <c r="I297">
        <v>69744</v>
      </c>
      <c r="J297">
        <v>71472</v>
      </c>
      <c r="K297">
        <v>73284</v>
      </c>
      <c r="L297">
        <v>75108</v>
      </c>
      <c r="M297">
        <v>76968</v>
      </c>
      <c r="N297">
        <v>78912</v>
      </c>
      <c r="O297">
        <v>80820</v>
      </c>
      <c r="P297">
        <v>82872</v>
      </c>
      <c r="Q297">
        <v>84984</v>
      </c>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row>
    <row r="298" spans="1:48" x14ac:dyDescent="0.25">
      <c r="A298" t="s">
        <v>1460</v>
      </c>
      <c r="B298" t="s">
        <v>1461</v>
      </c>
      <c r="C298" s="167" t="s">
        <v>1257</v>
      </c>
      <c r="D298"/>
      <c r="E298">
        <v>51840</v>
      </c>
      <c r="F298">
        <v>53136</v>
      </c>
      <c r="G298">
        <v>54504</v>
      </c>
      <c r="H298">
        <v>55836</v>
      </c>
      <c r="I298">
        <v>57252</v>
      </c>
      <c r="J298">
        <v>58584</v>
      </c>
      <c r="K298">
        <v>60132</v>
      </c>
      <c r="L298">
        <v>61644</v>
      </c>
      <c r="M298">
        <v>63252</v>
      </c>
      <c r="N298">
        <v>64776</v>
      </c>
      <c r="O298">
        <v>66372</v>
      </c>
      <c r="P298">
        <v>67992</v>
      </c>
      <c r="Q298">
        <v>69744</v>
      </c>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row>
    <row r="299" spans="1:48" x14ac:dyDescent="0.25">
      <c r="A299" t="s">
        <v>1462</v>
      </c>
      <c r="B299" t="s">
        <v>1463</v>
      </c>
      <c r="C299" s="167" t="s">
        <v>1592</v>
      </c>
      <c r="D299"/>
      <c r="E299">
        <v>58584</v>
      </c>
      <c r="F299">
        <v>60132</v>
      </c>
      <c r="G299">
        <v>61644</v>
      </c>
      <c r="H299">
        <v>63252</v>
      </c>
      <c r="I299">
        <v>64776</v>
      </c>
      <c r="J299">
        <v>66372</v>
      </c>
      <c r="K299">
        <v>67992</v>
      </c>
      <c r="L299">
        <v>69744</v>
      </c>
      <c r="M299">
        <v>71472</v>
      </c>
      <c r="N299">
        <v>73284</v>
      </c>
      <c r="O299">
        <v>75108</v>
      </c>
      <c r="P299">
        <v>76968</v>
      </c>
      <c r="Q299">
        <v>78912</v>
      </c>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row>
    <row r="300" spans="1:48" x14ac:dyDescent="0.25">
      <c r="A300" t="s">
        <v>1464</v>
      </c>
      <c r="B300" t="s">
        <v>1465</v>
      </c>
      <c r="C300" s="167" t="s">
        <v>1260</v>
      </c>
      <c r="D300"/>
      <c r="E300">
        <v>64776</v>
      </c>
      <c r="F300">
        <v>66372</v>
      </c>
      <c r="G300">
        <v>67992</v>
      </c>
      <c r="H300">
        <v>69744</v>
      </c>
      <c r="I300">
        <v>71472</v>
      </c>
      <c r="J300">
        <v>73284</v>
      </c>
      <c r="K300">
        <v>75108</v>
      </c>
      <c r="L300">
        <v>76968</v>
      </c>
      <c r="M300">
        <v>78912</v>
      </c>
      <c r="N300">
        <v>80820</v>
      </c>
      <c r="O300">
        <v>82872</v>
      </c>
      <c r="P300">
        <v>84984</v>
      </c>
      <c r="Q300">
        <v>87048</v>
      </c>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row>
    <row r="301" spans="1:48" x14ac:dyDescent="0.25">
      <c r="A301" t="s">
        <v>1466</v>
      </c>
      <c r="B301" t="s">
        <v>1467</v>
      </c>
      <c r="C301" s="167" t="s">
        <v>1589</v>
      </c>
      <c r="D301"/>
      <c r="E301">
        <v>80820</v>
      </c>
      <c r="F301">
        <v>82872</v>
      </c>
      <c r="G301">
        <v>84984</v>
      </c>
      <c r="H301">
        <v>87048</v>
      </c>
      <c r="I301">
        <v>89316</v>
      </c>
      <c r="J301">
        <v>91464</v>
      </c>
      <c r="K301">
        <v>93804</v>
      </c>
      <c r="L301">
        <v>96144</v>
      </c>
      <c r="M301">
        <v>98520</v>
      </c>
      <c r="N301">
        <v>100980</v>
      </c>
      <c r="O301">
        <v>103536</v>
      </c>
      <c r="P301">
        <v>106104</v>
      </c>
      <c r="Q301">
        <v>108780</v>
      </c>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row>
    <row r="302" spans="1:48" x14ac:dyDescent="0.25">
      <c r="A302" t="s">
        <v>1468</v>
      </c>
      <c r="B302" t="s">
        <v>1469</v>
      </c>
      <c r="C302" s="167" t="s">
        <v>1591</v>
      </c>
      <c r="D302"/>
      <c r="E302">
        <v>87048</v>
      </c>
      <c r="F302">
        <v>89316</v>
      </c>
      <c r="G302">
        <v>91464</v>
      </c>
      <c r="H302">
        <v>93804</v>
      </c>
      <c r="I302">
        <v>96144</v>
      </c>
      <c r="J302">
        <v>98520</v>
      </c>
      <c r="K302">
        <v>100980</v>
      </c>
      <c r="L302">
        <v>103536</v>
      </c>
      <c r="M302">
        <v>106104</v>
      </c>
      <c r="N302">
        <v>108780</v>
      </c>
      <c r="O302">
        <v>111504</v>
      </c>
      <c r="P302">
        <v>114264</v>
      </c>
      <c r="Q302">
        <v>117120</v>
      </c>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row>
    <row r="303" spans="1:48" x14ac:dyDescent="0.25">
      <c r="A303" t="s">
        <v>1657</v>
      </c>
      <c r="B303" t="s">
        <v>1658</v>
      </c>
      <c r="C303" s="167" t="s">
        <v>1257</v>
      </c>
      <c r="D303"/>
      <c r="E303">
        <v>51840</v>
      </c>
      <c r="F303">
        <v>53136</v>
      </c>
      <c r="G303">
        <v>54504</v>
      </c>
      <c r="H303">
        <v>55836</v>
      </c>
      <c r="I303">
        <v>57252</v>
      </c>
      <c r="J303">
        <v>58584</v>
      </c>
      <c r="K303">
        <v>60132</v>
      </c>
      <c r="L303">
        <v>61644</v>
      </c>
      <c r="M303">
        <v>63252</v>
      </c>
      <c r="N303">
        <v>64776</v>
      </c>
      <c r="O303">
        <v>66372</v>
      </c>
      <c r="P303">
        <v>67992</v>
      </c>
      <c r="Q303">
        <v>69744</v>
      </c>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row>
    <row r="304" spans="1:48" x14ac:dyDescent="0.25">
      <c r="A304" t="s">
        <v>1659</v>
      </c>
      <c r="B304" t="s">
        <v>1660</v>
      </c>
      <c r="C304" s="167" t="s">
        <v>1587</v>
      </c>
      <c r="D304"/>
      <c r="E304">
        <v>60132</v>
      </c>
      <c r="F304">
        <v>61644</v>
      </c>
      <c r="G304">
        <v>63252</v>
      </c>
      <c r="H304">
        <v>64776</v>
      </c>
      <c r="I304">
        <v>66372</v>
      </c>
      <c r="J304">
        <v>67992</v>
      </c>
      <c r="K304">
        <v>69744</v>
      </c>
      <c r="L304">
        <v>71472</v>
      </c>
      <c r="M304">
        <v>73284</v>
      </c>
      <c r="N304">
        <v>75108</v>
      </c>
      <c r="O304">
        <v>76968</v>
      </c>
      <c r="P304">
        <v>78912</v>
      </c>
      <c r="Q304">
        <v>80820</v>
      </c>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row>
    <row r="305" spans="1:48" x14ac:dyDescent="0.25">
      <c r="A305" t="s">
        <v>1661</v>
      </c>
      <c r="B305" t="s">
        <v>1662</v>
      </c>
      <c r="C305" s="167" t="s">
        <v>1588</v>
      </c>
      <c r="D305"/>
      <c r="E305">
        <v>75108</v>
      </c>
      <c r="F305">
        <v>76968</v>
      </c>
      <c r="G305">
        <v>78912</v>
      </c>
      <c r="H305">
        <v>80820</v>
      </c>
      <c r="I305">
        <v>82872</v>
      </c>
      <c r="J305">
        <v>84984</v>
      </c>
      <c r="K305">
        <v>87048</v>
      </c>
      <c r="L305">
        <v>89316</v>
      </c>
      <c r="M305">
        <v>91464</v>
      </c>
      <c r="N305">
        <v>93804</v>
      </c>
      <c r="O305">
        <v>96144</v>
      </c>
      <c r="P305">
        <v>98520</v>
      </c>
      <c r="Q305">
        <v>100980</v>
      </c>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row>
    <row r="306" spans="1:48" x14ac:dyDescent="0.25">
      <c r="A306" t="s">
        <v>1663</v>
      </c>
      <c r="B306" t="s">
        <v>1664</v>
      </c>
      <c r="C306" s="167" t="s">
        <v>1589</v>
      </c>
      <c r="D306"/>
      <c r="E306">
        <v>80820</v>
      </c>
      <c r="F306">
        <v>82872</v>
      </c>
      <c r="G306">
        <v>84984</v>
      </c>
      <c r="H306">
        <v>87048</v>
      </c>
      <c r="I306">
        <v>89316</v>
      </c>
      <c r="J306">
        <v>91464</v>
      </c>
      <c r="K306">
        <v>93804</v>
      </c>
      <c r="L306">
        <v>96144</v>
      </c>
      <c r="M306">
        <v>98520</v>
      </c>
      <c r="N306">
        <v>100980</v>
      </c>
      <c r="O306">
        <v>103536</v>
      </c>
      <c r="P306">
        <v>106104</v>
      </c>
      <c r="Q306">
        <v>108780</v>
      </c>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row>
    <row r="307" spans="1:48" x14ac:dyDescent="0.25">
      <c r="A307" t="s">
        <v>1665</v>
      </c>
      <c r="B307" t="s">
        <v>1666</v>
      </c>
      <c r="C307" s="167" t="s">
        <v>1590</v>
      </c>
      <c r="D307"/>
      <c r="E307">
        <v>89316</v>
      </c>
      <c r="F307">
        <v>91464</v>
      </c>
      <c r="G307">
        <v>93804</v>
      </c>
      <c r="H307">
        <v>96144</v>
      </c>
      <c r="I307">
        <v>98520</v>
      </c>
      <c r="J307">
        <v>100980</v>
      </c>
      <c r="K307">
        <v>103536</v>
      </c>
      <c r="L307">
        <v>106104</v>
      </c>
      <c r="M307">
        <v>108780</v>
      </c>
      <c r="N307">
        <v>111504</v>
      </c>
      <c r="O307">
        <v>114264</v>
      </c>
      <c r="P307">
        <v>117120</v>
      </c>
      <c r="Q307">
        <v>120048</v>
      </c>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row>
    <row r="308" spans="1:48" x14ac:dyDescent="0.25">
      <c r="A308" t="s">
        <v>1415</v>
      </c>
      <c r="B308" t="s">
        <v>1416</v>
      </c>
      <c r="C308" s="167" t="s">
        <v>1247</v>
      </c>
      <c r="D308"/>
      <c r="E308">
        <v>46080</v>
      </c>
      <c r="F308">
        <v>47100</v>
      </c>
      <c r="G308">
        <v>48324</v>
      </c>
      <c r="H308">
        <v>49428</v>
      </c>
      <c r="I308">
        <v>50592</v>
      </c>
      <c r="J308">
        <v>51840</v>
      </c>
      <c r="K308">
        <v>53136</v>
      </c>
      <c r="L308">
        <v>54504</v>
      </c>
      <c r="M308">
        <v>55836</v>
      </c>
      <c r="N308">
        <v>57252</v>
      </c>
      <c r="O308">
        <v>58584</v>
      </c>
      <c r="P308">
        <v>60132</v>
      </c>
      <c r="Q308">
        <v>61644</v>
      </c>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row>
    <row r="309" spans="1:48" x14ac:dyDescent="0.25">
      <c r="A309" t="s">
        <v>1417</v>
      </c>
      <c r="B309" t="s">
        <v>1418</v>
      </c>
      <c r="C309" s="167" t="s">
        <v>1249</v>
      </c>
      <c r="D309"/>
      <c r="E309">
        <v>50592</v>
      </c>
      <c r="F309">
        <v>51840</v>
      </c>
      <c r="G309">
        <v>53136</v>
      </c>
      <c r="H309">
        <v>54504</v>
      </c>
      <c r="I309">
        <v>55836</v>
      </c>
      <c r="J309">
        <v>57252</v>
      </c>
      <c r="K309">
        <v>58584</v>
      </c>
      <c r="L309">
        <v>60132</v>
      </c>
      <c r="M309">
        <v>61644</v>
      </c>
      <c r="N309">
        <v>63252</v>
      </c>
      <c r="O309">
        <v>64776</v>
      </c>
      <c r="P309">
        <v>66372</v>
      </c>
      <c r="Q309">
        <v>67992</v>
      </c>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row>
    <row r="310" spans="1:48" x14ac:dyDescent="0.25">
      <c r="A310" t="s">
        <v>1419</v>
      </c>
      <c r="B310" t="s">
        <v>1420</v>
      </c>
      <c r="C310" s="167" t="s">
        <v>1245</v>
      </c>
      <c r="D310"/>
      <c r="E310">
        <v>54504</v>
      </c>
      <c r="F310">
        <v>55836</v>
      </c>
      <c r="G310">
        <v>57252</v>
      </c>
      <c r="H310">
        <v>58584</v>
      </c>
      <c r="I310">
        <v>60132</v>
      </c>
      <c r="J310">
        <v>61644</v>
      </c>
      <c r="K310">
        <v>63252</v>
      </c>
      <c r="L310">
        <v>64776</v>
      </c>
      <c r="M310">
        <v>66372</v>
      </c>
      <c r="N310">
        <v>67992</v>
      </c>
      <c r="O310">
        <v>69744</v>
      </c>
      <c r="P310">
        <v>71472</v>
      </c>
      <c r="Q310">
        <v>73284</v>
      </c>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row>
    <row r="311" spans="1:48" x14ac:dyDescent="0.25">
      <c r="A311" t="s">
        <v>1667</v>
      </c>
      <c r="B311" t="s">
        <v>1668</v>
      </c>
      <c r="C311" s="167" t="s">
        <v>1580</v>
      </c>
      <c r="D311"/>
      <c r="E311">
        <v>42972</v>
      </c>
      <c r="F311">
        <v>43980</v>
      </c>
      <c r="G311">
        <v>45024</v>
      </c>
      <c r="H311">
        <v>46080</v>
      </c>
      <c r="I311">
        <v>47100</v>
      </c>
      <c r="J311">
        <v>48324</v>
      </c>
      <c r="K311">
        <v>49428</v>
      </c>
      <c r="L311">
        <v>50592</v>
      </c>
      <c r="M311">
        <v>51840</v>
      </c>
      <c r="N311">
        <v>53136</v>
      </c>
      <c r="O311">
        <v>54504</v>
      </c>
      <c r="P311">
        <v>55836</v>
      </c>
      <c r="Q311">
        <v>57252</v>
      </c>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row>
    <row r="312" spans="1:48" x14ac:dyDescent="0.25">
      <c r="A312" t="s">
        <v>1669</v>
      </c>
      <c r="B312" t="s">
        <v>1670</v>
      </c>
      <c r="C312" s="167" t="s">
        <v>1257</v>
      </c>
      <c r="D312"/>
      <c r="E312">
        <v>51840</v>
      </c>
      <c r="F312">
        <v>53136</v>
      </c>
      <c r="G312">
        <v>54504</v>
      </c>
      <c r="H312">
        <v>55836</v>
      </c>
      <c r="I312">
        <v>57252</v>
      </c>
      <c r="J312">
        <v>58584</v>
      </c>
      <c r="K312">
        <v>60132</v>
      </c>
      <c r="L312">
        <v>61644</v>
      </c>
      <c r="M312">
        <v>63252</v>
      </c>
      <c r="N312">
        <v>64776</v>
      </c>
      <c r="O312">
        <v>66372</v>
      </c>
      <c r="P312">
        <v>67992</v>
      </c>
      <c r="Q312">
        <v>69744</v>
      </c>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row>
    <row r="313" spans="1:48" x14ac:dyDescent="0.25">
      <c r="A313" t="s">
        <v>1671</v>
      </c>
      <c r="B313" t="s">
        <v>1672</v>
      </c>
      <c r="C313" s="167" t="s">
        <v>1254</v>
      </c>
      <c r="D313"/>
      <c r="E313">
        <v>61644</v>
      </c>
      <c r="F313">
        <v>63252</v>
      </c>
      <c r="G313">
        <v>64776</v>
      </c>
      <c r="H313">
        <v>66372</v>
      </c>
      <c r="I313">
        <v>67992</v>
      </c>
      <c r="J313">
        <v>69744</v>
      </c>
      <c r="K313">
        <v>71472</v>
      </c>
      <c r="L313">
        <v>73284</v>
      </c>
      <c r="M313">
        <v>75108</v>
      </c>
      <c r="N313">
        <v>76968</v>
      </c>
      <c r="O313">
        <v>78912</v>
      </c>
      <c r="P313">
        <v>80820</v>
      </c>
      <c r="Q313">
        <v>82872</v>
      </c>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row>
    <row r="314" spans="1:48" x14ac:dyDescent="0.25">
      <c r="A314" t="s">
        <v>1673</v>
      </c>
      <c r="B314" t="s">
        <v>1674</v>
      </c>
      <c r="C314" s="167" t="s">
        <v>1586</v>
      </c>
      <c r="D314"/>
      <c r="E314">
        <v>69744</v>
      </c>
      <c r="F314">
        <v>71472</v>
      </c>
      <c r="G314">
        <v>73284</v>
      </c>
      <c r="H314">
        <v>75108</v>
      </c>
      <c r="I314">
        <v>76968</v>
      </c>
      <c r="J314">
        <v>78912</v>
      </c>
      <c r="K314">
        <v>80820</v>
      </c>
      <c r="L314">
        <v>82872</v>
      </c>
      <c r="M314">
        <v>84984</v>
      </c>
      <c r="N314">
        <v>87048</v>
      </c>
      <c r="O314">
        <v>89316</v>
      </c>
      <c r="P314">
        <v>91464</v>
      </c>
      <c r="Q314">
        <v>93804</v>
      </c>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row>
    <row r="315" spans="1:48" x14ac:dyDescent="0.25">
      <c r="A315" t="s">
        <v>1675</v>
      </c>
      <c r="B315" t="s">
        <v>1676</v>
      </c>
      <c r="C315" s="167" t="s">
        <v>1262</v>
      </c>
      <c r="D315"/>
      <c r="E315">
        <v>48324</v>
      </c>
      <c r="F315">
        <v>49428</v>
      </c>
      <c r="G315">
        <v>50592</v>
      </c>
      <c r="H315">
        <v>51840</v>
      </c>
      <c r="I315">
        <v>53136</v>
      </c>
      <c r="J315">
        <v>54504</v>
      </c>
      <c r="K315">
        <v>55836</v>
      </c>
      <c r="L315">
        <v>57252</v>
      </c>
      <c r="M315">
        <v>58584</v>
      </c>
      <c r="N315">
        <v>60132</v>
      </c>
      <c r="O315">
        <v>61644</v>
      </c>
      <c r="P315">
        <v>63252</v>
      </c>
      <c r="Q315">
        <v>64776</v>
      </c>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row>
    <row r="316" spans="1:48" x14ac:dyDescent="0.25">
      <c r="A316" t="s">
        <v>1677</v>
      </c>
      <c r="B316" t="s">
        <v>1678</v>
      </c>
      <c r="C316" s="167" t="s">
        <v>1250</v>
      </c>
      <c r="D316"/>
      <c r="E316">
        <v>55836</v>
      </c>
      <c r="F316">
        <v>57252</v>
      </c>
      <c r="G316">
        <v>58584</v>
      </c>
      <c r="H316">
        <v>60132</v>
      </c>
      <c r="I316">
        <v>61644</v>
      </c>
      <c r="J316">
        <v>63252</v>
      </c>
      <c r="K316">
        <v>64776</v>
      </c>
      <c r="L316">
        <v>66372</v>
      </c>
      <c r="M316">
        <v>67992</v>
      </c>
      <c r="N316">
        <v>69744</v>
      </c>
      <c r="O316">
        <v>71472</v>
      </c>
      <c r="P316">
        <v>73284</v>
      </c>
      <c r="Q316">
        <v>75108</v>
      </c>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row>
    <row r="317" spans="1:48" x14ac:dyDescent="0.25">
      <c r="A317" t="s">
        <v>1679</v>
      </c>
      <c r="B317" t="s">
        <v>1680</v>
      </c>
      <c r="C317" s="167" t="s">
        <v>1251</v>
      </c>
      <c r="D317"/>
      <c r="E317">
        <v>63252</v>
      </c>
      <c r="F317">
        <v>64776</v>
      </c>
      <c r="G317">
        <v>66372</v>
      </c>
      <c r="H317">
        <v>67992</v>
      </c>
      <c r="I317">
        <v>69744</v>
      </c>
      <c r="J317">
        <v>71472</v>
      </c>
      <c r="K317">
        <v>73284</v>
      </c>
      <c r="L317">
        <v>75108</v>
      </c>
      <c r="M317">
        <v>76968</v>
      </c>
      <c r="N317">
        <v>78912</v>
      </c>
      <c r="O317">
        <v>80820</v>
      </c>
      <c r="P317">
        <v>82872</v>
      </c>
      <c r="Q317">
        <v>84984</v>
      </c>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row>
    <row r="318" spans="1:48" x14ac:dyDescent="0.25">
      <c r="A318" t="s">
        <v>626</v>
      </c>
      <c r="B318" t="s">
        <v>627</v>
      </c>
      <c r="C318" s="167" t="s">
        <v>1257</v>
      </c>
      <c r="D318"/>
      <c r="E318">
        <v>51840</v>
      </c>
      <c r="F318">
        <v>53136</v>
      </c>
      <c r="G318">
        <v>54504</v>
      </c>
      <c r="H318">
        <v>55836</v>
      </c>
      <c r="I318">
        <v>57252</v>
      </c>
      <c r="J318">
        <v>58584</v>
      </c>
      <c r="K318">
        <v>60132</v>
      </c>
      <c r="L318">
        <v>61644</v>
      </c>
      <c r="M318">
        <v>63252</v>
      </c>
      <c r="N318">
        <v>64776</v>
      </c>
      <c r="O318">
        <v>66372</v>
      </c>
      <c r="P318">
        <v>67992</v>
      </c>
      <c r="Q318">
        <v>69744</v>
      </c>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row>
    <row r="319" spans="1:48" x14ac:dyDescent="0.25">
      <c r="A319" t="s">
        <v>628</v>
      </c>
      <c r="B319" t="s">
        <v>629</v>
      </c>
      <c r="C319" s="167" t="s">
        <v>1251</v>
      </c>
      <c r="D319"/>
      <c r="E319">
        <v>63252</v>
      </c>
      <c r="F319">
        <v>64776</v>
      </c>
      <c r="G319">
        <v>66372</v>
      </c>
      <c r="H319">
        <v>67992</v>
      </c>
      <c r="I319">
        <v>69744</v>
      </c>
      <c r="J319">
        <v>71472</v>
      </c>
      <c r="K319">
        <v>73284</v>
      </c>
      <c r="L319">
        <v>75108</v>
      </c>
      <c r="M319">
        <v>76968</v>
      </c>
      <c r="N319">
        <v>78912</v>
      </c>
      <c r="O319">
        <v>80820</v>
      </c>
      <c r="P319">
        <v>82872</v>
      </c>
      <c r="Q319">
        <v>84984</v>
      </c>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row>
    <row r="320" spans="1:48" x14ac:dyDescent="0.25">
      <c r="A320" t="s">
        <v>1681</v>
      </c>
      <c r="B320" t="s">
        <v>1682</v>
      </c>
      <c r="C320" s="167" t="s">
        <v>1190</v>
      </c>
      <c r="D320"/>
      <c r="E320">
        <v>45024</v>
      </c>
      <c r="F320">
        <v>46080</v>
      </c>
      <c r="G320">
        <v>47100</v>
      </c>
      <c r="H320">
        <v>48324</v>
      </c>
      <c r="I320">
        <v>49428</v>
      </c>
      <c r="J320">
        <v>50592</v>
      </c>
      <c r="K320">
        <v>51840</v>
      </c>
      <c r="L320">
        <v>53136</v>
      </c>
      <c r="M320">
        <v>54504</v>
      </c>
      <c r="N320">
        <v>55836</v>
      </c>
      <c r="O320">
        <v>57252</v>
      </c>
      <c r="P320">
        <v>58584</v>
      </c>
      <c r="Q320">
        <v>60132</v>
      </c>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row>
    <row r="321" spans="1:48" x14ac:dyDescent="0.25">
      <c r="A321" t="s">
        <v>1683</v>
      </c>
      <c r="B321" t="s">
        <v>1684</v>
      </c>
      <c r="C321" s="167" t="s">
        <v>1586</v>
      </c>
      <c r="D321"/>
      <c r="E321">
        <v>69744</v>
      </c>
      <c r="F321">
        <v>71472</v>
      </c>
      <c r="G321">
        <v>73284</v>
      </c>
      <c r="H321">
        <v>75108</v>
      </c>
      <c r="I321">
        <v>76968</v>
      </c>
      <c r="J321">
        <v>78912</v>
      </c>
      <c r="K321">
        <v>80820</v>
      </c>
      <c r="L321">
        <v>82872</v>
      </c>
      <c r="M321">
        <v>84984</v>
      </c>
      <c r="N321">
        <v>87048</v>
      </c>
      <c r="O321">
        <v>89316</v>
      </c>
      <c r="P321">
        <v>91464</v>
      </c>
      <c r="Q321">
        <v>93804</v>
      </c>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row>
    <row r="322" spans="1:48" x14ac:dyDescent="0.25">
      <c r="A322" t="s">
        <v>1685</v>
      </c>
      <c r="B322" t="s">
        <v>1686</v>
      </c>
      <c r="C322" s="167" t="s">
        <v>1589</v>
      </c>
      <c r="D322"/>
      <c r="E322">
        <v>80820</v>
      </c>
      <c r="F322">
        <v>82872</v>
      </c>
      <c r="G322">
        <v>84984</v>
      </c>
      <c r="H322">
        <v>87048</v>
      </c>
      <c r="I322">
        <v>89316</v>
      </c>
      <c r="J322">
        <v>91464</v>
      </c>
      <c r="K322">
        <v>93804</v>
      </c>
      <c r="L322">
        <v>96144</v>
      </c>
      <c r="M322">
        <v>98520</v>
      </c>
      <c r="N322">
        <v>100980</v>
      </c>
      <c r="O322">
        <v>103536</v>
      </c>
      <c r="P322">
        <v>106104</v>
      </c>
      <c r="Q322">
        <v>108780</v>
      </c>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row>
    <row r="323" spans="1:48" x14ac:dyDescent="0.25">
      <c r="A323" t="s">
        <v>1687</v>
      </c>
      <c r="B323" t="s">
        <v>1688</v>
      </c>
      <c r="C323" s="167" t="s">
        <v>1590</v>
      </c>
      <c r="D323"/>
      <c r="E323">
        <v>89316</v>
      </c>
      <c r="F323">
        <v>91464</v>
      </c>
      <c r="G323">
        <v>93804</v>
      </c>
      <c r="H323">
        <v>96144</v>
      </c>
      <c r="I323">
        <v>98520</v>
      </c>
      <c r="J323">
        <v>100980</v>
      </c>
      <c r="K323">
        <v>103536</v>
      </c>
      <c r="L323">
        <v>106104</v>
      </c>
      <c r="M323">
        <v>108780</v>
      </c>
      <c r="N323">
        <v>111504</v>
      </c>
      <c r="O323">
        <v>114264</v>
      </c>
      <c r="P323">
        <v>117120</v>
      </c>
      <c r="Q323">
        <v>120048</v>
      </c>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row>
    <row r="324" spans="1:48" x14ac:dyDescent="0.25">
      <c r="A324" t="s">
        <v>1392</v>
      </c>
      <c r="B324" t="s">
        <v>1393</v>
      </c>
      <c r="C324" s="167" t="s">
        <v>1254</v>
      </c>
      <c r="D324"/>
      <c r="E324">
        <v>61644</v>
      </c>
      <c r="F324">
        <v>63252</v>
      </c>
      <c r="G324">
        <v>64776</v>
      </c>
      <c r="H324">
        <v>66372</v>
      </c>
      <c r="I324">
        <v>67992</v>
      </c>
      <c r="J324">
        <v>69744</v>
      </c>
      <c r="K324">
        <v>71472</v>
      </c>
      <c r="L324">
        <v>73284</v>
      </c>
      <c r="M324">
        <v>75108</v>
      </c>
      <c r="N324">
        <v>76968</v>
      </c>
      <c r="O324">
        <v>78912</v>
      </c>
      <c r="P324">
        <v>80820</v>
      </c>
      <c r="Q324">
        <v>82872</v>
      </c>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row>
    <row r="325" spans="1:48" x14ac:dyDescent="0.25">
      <c r="A325" t="s">
        <v>1394</v>
      </c>
      <c r="B325" t="s">
        <v>1395</v>
      </c>
      <c r="C325" s="167" t="s">
        <v>1264</v>
      </c>
      <c r="D325"/>
      <c r="E325">
        <v>67992</v>
      </c>
      <c r="F325">
        <v>69744</v>
      </c>
      <c r="G325">
        <v>71472</v>
      </c>
      <c r="H325">
        <v>73284</v>
      </c>
      <c r="I325">
        <v>75108</v>
      </c>
      <c r="J325">
        <v>76968</v>
      </c>
      <c r="K325">
        <v>78912</v>
      </c>
      <c r="L325">
        <v>80820</v>
      </c>
      <c r="M325">
        <v>82872</v>
      </c>
      <c r="N325">
        <v>84984</v>
      </c>
      <c r="O325">
        <v>87048</v>
      </c>
      <c r="P325">
        <v>89316</v>
      </c>
      <c r="Q325">
        <v>91464</v>
      </c>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row>
    <row r="326" spans="1:48" x14ac:dyDescent="0.25">
      <c r="A326" t="s">
        <v>1396</v>
      </c>
      <c r="B326" t="s">
        <v>1397</v>
      </c>
      <c r="C326" s="167" t="s">
        <v>1588</v>
      </c>
      <c r="D326"/>
      <c r="E326">
        <v>75108</v>
      </c>
      <c r="F326">
        <v>76968</v>
      </c>
      <c r="G326">
        <v>78912</v>
      </c>
      <c r="H326">
        <v>80820</v>
      </c>
      <c r="I326">
        <v>82872</v>
      </c>
      <c r="J326">
        <v>84984</v>
      </c>
      <c r="K326">
        <v>87048</v>
      </c>
      <c r="L326">
        <v>89316</v>
      </c>
      <c r="M326">
        <v>91464</v>
      </c>
      <c r="N326">
        <v>93804</v>
      </c>
      <c r="O326">
        <v>96144</v>
      </c>
      <c r="P326">
        <v>98520</v>
      </c>
      <c r="Q326">
        <v>100980</v>
      </c>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row>
    <row r="327" spans="1:48" x14ac:dyDescent="0.25">
      <c r="A327" t="s">
        <v>1689</v>
      </c>
      <c r="B327" t="s">
        <v>1690</v>
      </c>
      <c r="C327" s="167" t="s">
        <v>1254</v>
      </c>
      <c r="D327"/>
      <c r="E327">
        <v>61644</v>
      </c>
      <c r="F327">
        <v>63252</v>
      </c>
      <c r="G327">
        <v>64776</v>
      </c>
      <c r="H327">
        <v>66372</v>
      </c>
      <c r="I327">
        <v>67992</v>
      </c>
      <c r="J327">
        <v>69744</v>
      </c>
      <c r="K327">
        <v>71472</v>
      </c>
      <c r="L327">
        <v>73284</v>
      </c>
      <c r="M327">
        <v>75108</v>
      </c>
      <c r="N327">
        <v>76968</v>
      </c>
      <c r="O327">
        <v>78912</v>
      </c>
      <c r="P327">
        <v>80820</v>
      </c>
      <c r="Q327">
        <v>82872</v>
      </c>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row>
    <row r="328" spans="1:48" x14ac:dyDescent="0.25">
      <c r="A328" t="s">
        <v>1691</v>
      </c>
      <c r="B328" t="s">
        <v>1692</v>
      </c>
      <c r="C328" s="167" t="s">
        <v>1264</v>
      </c>
      <c r="D328"/>
      <c r="E328">
        <v>67992</v>
      </c>
      <c r="F328">
        <v>69744</v>
      </c>
      <c r="G328">
        <v>71472</v>
      </c>
      <c r="H328">
        <v>73284</v>
      </c>
      <c r="I328">
        <v>75108</v>
      </c>
      <c r="J328">
        <v>76968</v>
      </c>
      <c r="K328">
        <v>78912</v>
      </c>
      <c r="L328">
        <v>80820</v>
      </c>
      <c r="M328">
        <v>82872</v>
      </c>
      <c r="N328">
        <v>84984</v>
      </c>
      <c r="O328">
        <v>87048</v>
      </c>
      <c r="P328">
        <v>89316</v>
      </c>
      <c r="Q328">
        <v>91464</v>
      </c>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row>
    <row r="329" spans="1:48" x14ac:dyDescent="0.25">
      <c r="A329" t="s">
        <v>1321</v>
      </c>
      <c r="B329" t="s">
        <v>1322</v>
      </c>
      <c r="C329" s="167" t="s">
        <v>1262</v>
      </c>
      <c r="D329"/>
      <c r="E329">
        <v>48324</v>
      </c>
      <c r="F329">
        <v>49428</v>
      </c>
      <c r="G329">
        <v>50592</v>
      </c>
      <c r="H329">
        <v>51840</v>
      </c>
      <c r="I329">
        <v>53136</v>
      </c>
      <c r="J329">
        <v>54504</v>
      </c>
      <c r="K329">
        <v>55836</v>
      </c>
      <c r="L329">
        <v>57252</v>
      </c>
      <c r="M329">
        <v>58584</v>
      </c>
      <c r="N329">
        <v>60132</v>
      </c>
      <c r="O329">
        <v>61644</v>
      </c>
      <c r="P329">
        <v>63252</v>
      </c>
      <c r="Q329">
        <v>64776</v>
      </c>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row>
    <row r="330" spans="1:48" x14ac:dyDescent="0.25">
      <c r="A330" t="s">
        <v>1444</v>
      </c>
      <c r="B330" t="s">
        <v>1445</v>
      </c>
      <c r="C330" s="167" t="s">
        <v>1263</v>
      </c>
      <c r="D330"/>
      <c r="E330">
        <v>47100</v>
      </c>
      <c r="F330">
        <v>48324</v>
      </c>
      <c r="G330">
        <v>49428</v>
      </c>
      <c r="H330">
        <v>50592</v>
      </c>
      <c r="I330">
        <v>51840</v>
      </c>
      <c r="J330">
        <v>53136</v>
      </c>
      <c r="K330">
        <v>54504</v>
      </c>
      <c r="L330">
        <v>55836</v>
      </c>
      <c r="M330">
        <v>57252</v>
      </c>
      <c r="N330">
        <v>58584</v>
      </c>
      <c r="O330">
        <v>60132</v>
      </c>
      <c r="P330">
        <v>61644</v>
      </c>
      <c r="Q330">
        <v>63252</v>
      </c>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row>
    <row r="331" spans="1:48" x14ac:dyDescent="0.25">
      <c r="A331" t="s">
        <v>1446</v>
      </c>
      <c r="B331" t="s">
        <v>1447</v>
      </c>
      <c r="C331" s="167" t="s">
        <v>1250</v>
      </c>
      <c r="D331"/>
      <c r="E331">
        <v>55836</v>
      </c>
      <c r="F331">
        <v>57252</v>
      </c>
      <c r="G331">
        <v>58584</v>
      </c>
      <c r="H331">
        <v>60132</v>
      </c>
      <c r="I331">
        <v>61644</v>
      </c>
      <c r="J331">
        <v>63252</v>
      </c>
      <c r="K331">
        <v>64776</v>
      </c>
      <c r="L331">
        <v>66372</v>
      </c>
      <c r="M331">
        <v>67992</v>
      </c>
      <c r="N331">
        <v>69744</v>
      </c>
      <c r="O331">
        <v>71472</v>
      </c>
      <c r="P331">
        <v>73284</v>
      </c>
      <c r="Q331">
        <v>75108</v>
      </c>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row>
    <row r="332" spans="1:48" x14ac:dyDescent="0.25">
      <c r="A332" t="s">
        <v>1448</v>
      </c>
      <c r="B332" t="s">
        <v>1449</v>
      </c>
      <c r="C332" s="167" t="s">
        <v>1592</v>
      </c>
      <c r="D332"/>
      <c r="E332">
        <v>58584</v>
      </c>
      <c r="F332">
        <v>60132</v>
      </c>
      <c r="G332">
        <v>61644</v>
      </c>
      <c r="H332">
        <v>63252</v>
      </c>
      <c r="I332">
        <v>64776</v>
      </c>
      <c r="J332">
        <v>66372</v>
      </c>
      <c r="K332">
        <v>67992</v>
      </c>
      <c r="L332">
        <v>69744</v>
      </c>
      <c r="M332">
        <v>71472</v>
      </c>
      <c r="N332">
        <v>73284</v>
      </c>
      <c r="O332">
        <v>75108</v>
      </c>
      <c r="P332">
        <v>76968</v>
      </c>
      <c r="Q332">
        <v>78912</v>
      </c>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row>
    <row r="333" spans="1:48" x14ac:dyDescent="0.25">
      <c r="A333" t="s">
        <v>1450</v>
      </c>
      <c r="B333" t="s">
        <v>1451</v>
      </c>
      <c r="C333" s="167" t="s">
        <v>1251</v>
      </c>
      <c r="D333"/>
      <c r="E333">
        <v>63252</v>
      </c>
      <c r="F333">
        <v>64776</v>
      </c>
      <c r="G333">
        <v>66372</v>
      </c>
      <c r="H333">
        <v>67992</v>
      </c>
      <c r="I333">
        <v>69744</v>
      </c>
      <c r="J333">
        <v>71472</v>
      </c>
      <c r="K333">
        <v>73284</v>
      </c>
      <c r="L333">
        <v>75108</v>
      </c>
      <c r="M333">
        <v>76968</v>
      </c>
      <c r="N333">
        <v>78912</v>
      </c>
      <c r="O333">
        <v>80820</v>
      </c>
      <c r="P333">
        <v>82872</v>
      </c>
      <c r="Q333">
        <v>84984</v>
      </c>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row>
    <row r="334" spans="1:48" x14ac:dyDescent="0.25">
      <c r="A334" t="s">
        <v>1546</v>
      </c>
      <c r="B334" t="s">
        <v>1547</v>
      </c>
      <c r="C334" s="167" t="s">
        <v>1244</v>
      </c>
      <c r="D334"/>
      <c r="E334">
        <v>38268</v>
      </c>
      <c r="F334">
        <v>39144</v>
      </c>
      <c r="G334">
        <v>40032</v>
      </c>
      <c r="H334">
        <v>41004</v>
      </c>
      <c r="I334">
        <v>41940</v>
      </c>
      <c r="J334">
        <v>42972</v>
      </c>
      <c r="K334">
        <v>43980</v>
      </c>
      <c r="L334">
        <v>45024</v>
      </c>
      <c r="M334">
        <v>46080</v>
      </c>
      <c r="N334">
        <v>47100</v>
      </c>
      <c r="O334">
        <v>48324</v>
      </c>
      <c r="P334">
        <v>49428</v>
      </c>
      <c r="Q334">
        <v>50592</v>
      </c>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row>
    <row r="335" spans="1:48" x14ac:dyDescent="0.25">
      <c r="A335" t="s">
        <v>1548</v>
      </c>
      <c r="B335" t="s">
        <v>1549</v>
      </c>
      <c r="C335" s="167" t="s">
        <v>1247</v>
      </c>
      <c r="D335"/>
      <c r="E335">
        <v>46080</v>
      </c>
      <c r="F335">
        <v>47100</v>
      </c>
      <c r="G335">
        <v>48324</v>
      </c>
      <c r="H335">
        <v>49428</v>
      </c>
      <c r="I335">
        <v>50592</v>
      </c>
      <c r="J335">
        <v>51840</v>
      </c>
      <c r="K335">
        <v>53136</v>
      </c>
      <c r="L335">
        <v>54504</v>
      </c>
      <c r="M335">
        <v>55836</v>
      </c>
      <c r="N335">
        <v>57252</v>
      </c>
      <c r="O335">
        <v>58584</v>
      </c>
      <c r="P335">
        <v>60132</v>
      </c>
      <c r="Q335">
        <v>61644</v>
      </c>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row>
    <row r="336" spans="1:48" x14ac:dyDescent="0.25">
      <c r="A336" t="s">
        <v>1550</v>
      </c>
      <c r="B336" t="s">
        <v>1551</v>
      </c>
      <c r="C336" s="167" t="s">
        <v>1191</v>
      </c>
      <c r="D336"/>
      <c r="E336">
        <v>49428</v>
      </c>
      <c r="F336">
        <v>50592</v>
      </c>
      <c r="G336">
        <v>51840</v>
      </c>
      <c r="H336">
        <v>53136</v>
      </c>
      <c r="I336">
        <v>54504</v>
      </c>
      <c r="J336">
        <v>55836</v>
      </c>
      <c r="K336">
        <v>57252</v>
      </c>
      <c r="L336">
        <v>58584</v>
      </c>
      <c r="M336">
        <v>60132</v>
      </c>
      <c r="N336">
        <v>61644</v>
      </c>
      <c r="O336">
        <v>63252</v>
      </c>
      <c r="P336">
        <v>64776</v>
      </c>
      <c r="Q336">
        <v>66372</v>
      </c>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row>
    <row r="337" spans="1:48" x14ac:dyDescent="0.25">
      <c r="A337" t="s">
        <v>2147</v>
      </c>
      <c r="B337" t="s">
        <v>2148</v>
      </c>
      <c r="C337" s="167" t="s">
        <v>1250</v>
      </c>
      <c r="D337"/>
      <c r="E337">
        <v>55836</v>
      </c>
      <c r="F337">
        <v>57252</v>
      </c>
      <c r="G337">
        <v>58584</v>
      </c>
      <c r="H337">
        <v>60132</v>
      </c>
      <c r="I337">
        <v>61644</v>
      </c>
      <c r="J337">
        <v>63252</v>
      </c>
      <c r="K337">
        <v>64776</v>
      </c>
      <c r="L337">
        <v>66372</v>
      </c>
      <c r="M337">
        <v>67992</v>
      </c>
      <c r="N337">
        <v>69744</v>
      </c>
      <c r="O337">
        <v>71472</v>
      </c>
      <c r="P337">
        <v>73284</v>
      </c>
      <c r="Q337">
        <v>75108</v>
      </c>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row>
    <row r="338" spans="1:48" x14ac:dyDescent="0.25">
      <c r="A338" t="s">
        <v>2149</v>
      </c>
      <c r="B338" t="s">
        <v>2150</v>
      </c>
      <c r="C338" s="167" t="s">
        <v>1587</v>
      </c>
      <c r="D338"/>
      <c r="E338">
        <v>60132</v>
      </c>
      <c r="F338">
        <v>61644</v>
      </c>
      <c r="G338">
        <v>63252</v>
      </c>
      <c r="H338">
        <v>64776</v>
      </c>
      <c r="I338">
        <v>66372</v>
      </c>
      <c r="J338">
        <v>67992</v>
      </c>
      <c r="K338">
        <v>69744</v>
      </c>
      <c r="L338">
        <v>71472</v>
      </c>
      <c r="M338">
        <v>73284</v>
      </c>
      <c r="N338">
        <v>75108</v>
      </c>
      <c r="O338">
        <v>76968</v>
      </c>
      <c r="P338">
        <v>78912</v>
      </c>
      <c r="Q338">
        <v>80820</v>
      </c>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row>
    <row r="339" spans="1:48" x14ac:dyDescent="0.25">
      <c r="A339" t="s">
        <v>1693</v>
      </c>
      <c r="B339" t="s">
        <v>1694</v>
      </c>
      <c r="C339" s="167" t="s">
        <v>1244</v>
      </c>
      <c r="D339"/>
      <c r="E339">
        <v>38268</v>
      </c>
      <c r="F339">
        <v>39144</v>
      </c>
      <c r="G339">
        <v>40032</v>
      </c>
      <c r="H339">
        <v>41004</v>
      </c>
      <c r="I339">
        <v>41940</v>
      </c>
      <c r="J339">
        <v>42972</v>
      </c>
      <c r="K339">
        <v>43980</v>
      </c>
      <c r="L339">
        <v>45024</v>
      </c>
      <c r="M339">
        <v>46080</v>
      </c>
      <c r="N339">
        <v>47100</v>
      </c>
      <c r="O339">
        <v>48324</v>
      </c>
      <c r="P339">
        <v>49428</v>
      </c>
      <c r="Q339">
        <v>50592</v>
      </c>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row>
    <row r="340" spans="1:48" x14ac:dyDescent="0.25">
      <c r="A340" t="s">
        <v>744</v>
      </c>
      <c r="B340" t="s">
        <v>745</v>
      </c>
      <c r="C340" s="167" t="s">
        <v>1258</v>
      </c>
      <c r="D340"/>
      <c r="E340">
        <v>43980</v>
      </c>
      <c r="F340">
        <v>45024</v>
      </c>
      <c r="G340">
        <v>46080</v>
      </c>
      <c r="H340">
        <v>47100</v>
      </c>
      <c r="I340">
        <v>48324</v>
      </c>
      <c r="J340">
        <v>49428</v>
      </c>
      <c r="K340">
        <v>50592</v>
      </c>
      <c r="L340">
        <v>51840</v>
      </c>
      <c r="M340">
        <v>53136</v>
      </c>
      <c r="N340">
        <v>54504</v>
      </c>
      <c r="O340">
        <v>55836</v>
      </c>
      <c r="P340">
        <v>57252</v>
      </c>
      <c r="Q340">
        <v>58584</v>
      </c>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row>
    <row r="341" spans="1:48" x14ac:dyDescent="0.25">
      <c r="A341" t="s">
        <v>1538</v>
      </c>
      <c r="B341" t="s">
        <v>1539</v>
      </c>
      <c r="C341" s="167" t="s">
        <v>1592</v>
      </c>
      <c r="D341"/>
      <c r="E341">
        <v>58584</v>
      </c>
      <c r="F341">
        <v>60132</v>
      </c>
      <c r="G341">
        <v>61644</v>
      </c>
      <c r="H341">
        <v>63252</v>
      </c>
      <c r="I341">
        <v>64776</v>
      </c>
      <c r="J341">
        <v>66372</v>
      </c>
      <c r="K341">
        <v>67992</v>
      </c>
      <c r="L341">
        <v>69744</v>
      </c>
      <c r="M341">
        <v>71472</v>
      </c>
      <c r="N341">
        <v>73284</v>
      </c>
      <c r="O341">
        <v>75108</v>
      </c>
      <c r="P341">
        <v>76968</v>
      </c>
      <c r="Q341">
        <v>78912</v>
      </c>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row>
    <row r="342" spans="1:48" x14ac:dyDescent="0.25">
      <c r="A342" t="s">
        <v>704</v>
      </c>
      <c r="B342" t="s">
        <v>705</v>
      </c>
      <c r="C342" s="167" t="s">
        <v>1251</v>
      </c>
      <c r="D342"/>
      <c r="E342">
        <v>63252</v>
      </c>
      <c r="F342">
        <v>64776</v>
      </c>
      <c r="G342">
        <v>66372</v>
      </c>
      <c r="H342">
        <v>67992</v>
      </c>
      <c r="I342">
        <v>69744</v>
      </c>
      <c r="J342">
        <v>71472</v>
      </c>
      <c r="K342">
        <v>73284</v>
      </c>
      <c r="L342">
        <v>75108</v>
      </c>
      <c r="M342">
        <v>76968</v>
      </c>
      <c r="N342">
        <v>78912</v>
      </c>
      <c r="O342">
        <v>80820</v>
      </c>
      <c r="P342">
        <v>82872</v>
      </c>
      <c r="Q342">
        <v>84984</v>
      </c>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1:48" x14ac:dyDescent="0.25">
      <c r="A343" t="s">
        <v>1432</v>
      </c>
      <c r="B343" t="s">
        <v>1433</v>
      </c>
      <c r="C343" s="167" t="s">
        <v>1247</v>
      </c>
      <c r="D343"/>
      <c r="E343">
        <v>46080</v>
      </c>
      <c r="F343">
        <v>47100</v>
      </c>
      <c r="G343">
        <v>48324</v>
      </c>
      <c r="H343">
        <v>49428</v>
      </c>
      <c r="I343">
        <v>50592</v>
      </c>
      <c r="J343">
        <v>51840</v>
      </c>
      <c r="K343">
        <v>53136</v>
      </c>
      <c r="L343">
        <v>54504</v>
      </c>
      <c r="M343">
        <v>55836</v>
      </c>
      <c r="N343">
        <v>57252</v>
      </c>
      <c r="O343">
        <v>58584</v>
      </c>
      <c r="P343">
        <v>60132</v>
      </c>
      <c r="Q343">
        <v>61644</v>
      </c>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row>
    <row r="344" spans="1:48" x14ac:dyDescent="0.25">
      <c r="A344" t="s">
        <v>1434</v>
      </c>
      <c r="B344" t="s">
        <v>1435</v>
      </c>
      <c r="C344" s="167" t="s">
        <v>1191</v>
      </c>
      <c r="D344"/>
      <c r="E344">
        <v>49428</v>
      </c>
      <c r="F344">
        <v>50592</v>
      </c>
      <c r="G344">
        <v>51840</v>
      </c>
      <c r="H344">
        <v>53136</v>
      </c>
      <c r="I344">
        <v>54504</v>
      </c>
      <c r="J344">
        <v>55836</v>
      </c>
      <c r="K344">
        <v>57252</v>
      </c>
      <c r="L344">
        <v>58584</v>
      </c>
      <c r="M344">
        <v>60132</v>
      </c>
      <c r="N344">
        <v>61644</v>
      </c>
      <c r="O344">
        <v>63252</v>
      </c>
      <c r="P344">
        <v>64776</v>
      </c>
      <c r="Q344">
        <v>66372</v>
      </c>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row>
    <row r="345" spans="1:48" x14ac:dyDescent="0.25">
      <c r="A345" t="s">
        <v>1436</v>
      </c>
      <c r="B345" t="s">
        <v>1437</v>
      </c>
      <c r="C345" s="167" t="s">
        <v>1253</v>
      </c>
      <c r="D345"/>
      <c r="E345">
        <v>53136</v>
      </c>
      <c r="F345">
        <v>54504</v>
      </c>
      <c r="G345">
        <v>55836</v>
      </c>
      <c r="H345">
        <v>57252</v>
      </c>
      <c r="I345">
        <v>58584</v>
      </c>
      <c r="J345">
        <v>60132</v>
      </c>
      <c r="K345">
        <v>61644</v>
      </c>
      <c r="L345">
        <v>63252</v>
      </c>
      <c r="M345">
        <v>64776</v>
      </c>
      <c r="N345">
        <v>66372</v>
      </c>
      <c r="O345">
        <v>67992</v>
      </c>
      <c r="P345">
        <v>69744</v>
      </c>
      <c r="Q345">
        <v>71472</v>
      </c>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row>
    <row r="346" spans="1:48" x14ac:dyDescent="0.25">
      <c r="A346" t="s">
        <v>1438</v>
      </c>
      <c r="B346" t="s">
        <v>1439</v>
      </c>
      <c r="C346" s="167" t="s">
        <v>1250</v>
      </c>
      <c r="D346"/>
      <c r="E346">
        <v>55836</v>
      </c>
      <c r="F346">
        <v>57252</v>
      </c>
      <c r="G346">
        <v>58584</v>
      </c>
      <c r="H346">
        <v>60132</v>
      </c>
      <c r="I346">
        <v>61644</v>
      </c>
      <c r="J346">
        <v>63252</v>
      </c>
      <c r="K346">
        <v>64776</v>
      </c>
      <c r="L346">
        <v>66372</v>
      </c>
      <c r="M346">
        <v>67992</v>
      </c>
      <c r="N346">
        <v>69744</v>
      </c>
      <c r="O346">
        <v>71472</v>
      </c>
      <c r="P346">
        <v>73284</v>
      </c>
      <c r="Q346">
        <v>75108</v>
      </c>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row>
    <row r="347" spans="1:48" x14ac:dyDescent="0.25">
      <c r="A347" t="s">
        <v>1440</v>
      </c>
      <c r="B347" t="s">
        <v>1441</v>
      </c>
      <c r="C347" s="167" t="s">
        <v>1587</v>
      </c>
      <c r="D347"/>
      <c r="E347">
        <v>60132</v>
      </c>
      <c r="F347">
        <v>61644</v>
      </c>
      <c r="G347">
        <v>63252</v>
      </c>
      <c r="H347">
        <v>64776</v>
      </c>
      <c r="I347">
        <v>66372</v>
      </c>
      <c r="J347">
        <v>67992</v>
      </c>
      <c r="K347">
        <v>69744</v>
      </c>
      <c r="L347">
        <v>71472</v>
      </c>
      <c r="M347">
        <v>73284</v>
      </c>
      <c r="N347">
        <v>75108</v>
      </c>
      <c r="O347">
        <v>76968</v>
      </c>
      <c r="P347">
        <v>78912</v>
      </c>
      <c r="Q347">
        <v>80820</v>
      </c>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row>
    <row r="348" spans="1:48" x14ac:dyDescent="0.25">
      <c r="A348" t="s">
        <v>542</v>
      </c>
      <c r="B348" t="s">
        <v>543</v>
      </c>
      <c r="C348" s="167" t="s">
        <v>1254</v>
      </c>
      <c r="D348"/>
      <c r="E348">
        <v>61644</v>
      </c>
      <c r="F348">
        <v>63252</v>
      </c>
      <c r="G348">
        <v>64776</v>
      </c>
      <c r="H348">
        <v>66372</v>
      </c>
      <c r="I348">
        <v>67992</v>
      </c>
      <c r="J348">
        <v>69744</v>
      </c>
      <c r="K348">
        <v>71472</v>
      </c>
      <c r="L348">
        <v>73284</v>
      </c>
      <c r="M348">
        <v>75108</v>
      </c>
      <c r="N348">
        <v>76968</v>
      </c>
      <c r="O348">
        <v>78912</v>
      </c>
      <c r="P348">
        <v>80820</v>
      </c>
      <c r="Q348">
        <v>82872</v>
      </c>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row>
    <row r="349" spans="1:48" x14ac:dyDescent="0.25">
      <c r="A349" t="s">
        <v>544</v>
      </c>
      <c r="B349" t="s">
        <v>545</v>
      </c>
      <c r="C349" s="167" t="s">
        <v>1264</v>
      </c>
      <c r="D349"/>
      <c r="E349">
        <v>67992</v>
      </c>
      <c r="F349">
        <v>69744</v>
      </c>
      <c r="G349">
        <v>71472</v>
      </c>
      <c r="H349">
        <v>73284</v>
      </c>
      <c r="I349">
        <v>75108</v>
      </c>
      <c r="J349">
        <v>76968</v>
      </c>
      <c r="K349">
        <v>78912</v>
      </c>
      <c r="L349">
        <v>80820</v>
      </c>
      <c r="M349">
        <v>82872</v>
      </c>
      <c r="N349">
        <v>84984</v>
      </c>
      <c r="O349">
        <v>87048</v>
      </c>
      <c r="P349">
        <v>89316</v>
      </c>
      <c r="Q349">
        <v>91464</v>
      </c>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row>
    <row r="350" spans="1:48" x14ac:dyDescent="0.25">
      <c r="A350" t="s">
        <v>1695</v>
      </c>
      <c r="B350" t="s">
        <v>1696</v>
      </c>
      <c r="C350" s="167" t="s">
        <v>1190</v>
      </c>
      <c r="D350"/>
      <c r="E350">
        <v>45024</v>
      </c>
      <c r="F350">
        <v>46080</v>
      </c>
      <c r="G350">
        <v>47100</v>
      </c>
      <c r="H350">
        <v>48324</v>
      </c>
      <c r="I350">
        <v>49428</v>
      </c>
      <c r="J350">
        <v>50592</v>
      </c>
      <c r="K350">
        <v>51840</v>
      </c>
      <c r="L350">
        <v>53136</v>
      </c>
      <c r="M350">
        <v>54504</v>
      </c>
      <c r="N350">
        <v>55836</v>
      </c>
      <c r="O350">
        <v>57252</v>
      </c>
      <c r="P350">
        <v>58584</v>
      </c>
      <c r="Q350">
        <v>60132</v>
      </c>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row>
    <row r="351" spans="1:48" x14ac:dyDescent="0.25">
      <c r="A351" t="s">
        <v>1697</v>
      </c>
      <c r="B351" t="s">
        <v>1698</v>
      </c>
      <c r="C351" s="167" t="s">
        <v>1263</v>
      </c>
      <c r="D351"/>
      <c r="E351">
        <v>47100</v>
      </c>
      <c r="F351">
        <v>48324</v>
      </c>
      <c r="G351">
        <v>49428</v>
      </c>
      <c r="H351">
        <v>50592</v>
      </c>
      <c r="I351">
        <v>51840</v>
      </c>
      <c r="J351">
        <v>53136</v>
      </c>
      <c r="K351">
        <v>54504</v>
      </c>
      <c r="L351">
        <v>55836</v>
      </c>
      <c r="M351">
        <v>57252</v>
      </c>
      <c r="N351">
        <v>58584</v>
      </c>
      <c r="O351">
        <v>60132</v>
      </c>
      <c r="P351">
        <v>61644</v>
      </c>
      <c r="Q351">
        <v>63252</v>
      </c>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row>
    <row r="352" spans="1:48" x14ac:dyDescent="0.25">
      <c r="A352" t="s">
        <v>1699</v>
      </c>
      <c r="B352" t="s">
        <v>1700</v>
      </c>
      <c r="C352" s="167" t="s">
        <v>1245</v>
      </c>
      <c r="D352"/>
      <c r="E352">
        <v>54504</v>
      </c>
      <c r="F352">
        <v>55836</v>
      </c>
      <c r="G352">
        <v>57252</v>
      </c>
      <c r="H352">
        <v>58584</v>
      </c>
      <c r="I352">
        <v>60132</v>
      </c>
      <c r="J352">
        <v>61644</v>
      </c>
      <c r="K352">
        <v>63252</v>
      </c>
      <c r="L352">
        <v>64776</v>
      </c>
      <c r="M352">
        <v>66372</v>
      </c>
      <c r="N352">
        <v>67992</v>
      </c>
      <c r="O352">
        <v>69744</v>
      </c>
      <c r="P352">
        <v>71472</v>
      </c>
      <c r="Q352">
        <v>73284</v>
      </c>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row>
    <row r="353" spans="1:48" x14ac:dyDescent="0.25">
      <c r="A353" t="s">
        <v>1701</v>
      </c>
      <c r="B353" t="s">
        <v>1702</v>
      </c>
      <c r="C353" s="167" t="s">
        <v>1587</v>
      </c>
      <c r="D353"/>
      <c r="E353">
        <v>60132</v>
      </c>
      <c r="F353">
        <v>61644</v>
      </c>
      <c r="G353">
        <v>63252</v>
      </c>
      <c r="H353">
        <v>64776</v>
      </c>
      <c r="I353">
        <v>66372</v>
      </c>
      <c r="J353">
        <v>67992</v>
      </c>
      <c r="K353">
        <v>69744</v>
      </c>
      <c r="L353">
        <v>71472</v>
      </c>
      <c r="M353">
        <v>73284</v>
      </c>
      <c r="N353">
        <v>75108</v>
      </c>
      <c r="O353">
        <v>76968</v>
      </c>
      <c r="P353">
        <v>78912</v>
      </c>
      <c r="Q353">
        <v>80820</v>
      </c>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row>
    <row r="354" spans="1:48" x14ac:dyDescent="0.25">
      <c r="A354" t="s">
        <v>1703</v>
      </c>
      <c r="B354" t="s">
        <v>1704</v>
      </c>
      <c r="C354" s="167" t="s">
        <v>1580</v>
      </c>
      <c r="D354"/>
      <c r="E354">
        <v>42972</v>
      </c>
      <c r="F354">
        <v>43980</v>
      </c>
      <c r="G354">
        <v>45024</v>
      </c>
      <c r="H354">
        <v>46080</v>
      </c>
      <c r="I354">
        <v>47100</v>
      </c>
      <c r="J354">
        <v>48324</v>
      </c>
      <c r="K354">
        <v>49428</v>
      </c>
      <c r="L354">
        <v>50592</v>
      </c>
      <c r="M354">
        <v>51840</v>
      </c>
      <c r="N354">
        <v>53136</v>
      </c>
      <c r="O354">
        <v>54504</v>
      </c>
      <c r="P354">
        <v>55836</v>
      </c>
      <c r="Q354">
        <v>57252</v>
      </c>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row>
    <row r="355" spans="1:48" x14ac:dyDescent="0.25">
      <c r="A355" t="s">
        <v>1705</v>
      </c>
      <c r="B355" t="s">
        <v>1706</v>
      </c>
      <c r="C355" s="167" t="s">
        <v>1247</v>
      </c>
      <c r="D355"/>
      <c r="E355">
        <v>46080</v>
      </c>
      <c r="F355">
        <v>47100</v>
      </c>
      <c r="G355">
        <v>48324</v>
      </c>
      <c r="H355">
        <v>49428</v>
      </c>
      <c r="I355">
        <v>50592</v>
      </c>
      <c r="J355">
        <v>51840</v>
      </c>
      <c r="K355">
        <v>53136</v>
      </c>
      <c r="L355">
        <v>54504</v>
      </c>
      <c r="M355">
        <v>55836</v>
      </c>
      <c r="N355">
        <v>57252</v>
      </c>
      <c r="O355">
        <v>58584</v>
      </c>
      <c r="P355">
        <v>60132</v>
      </c>
      <c r="Q355">
        <v>61644</v>
      </c>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row>
    <row r="356" spans="1:48" x14ac:dyDescent="0.25">
      <c r="A356" t="s">
        <v>1707</v>
      </c>
      <c r="B356" t="s">
        <v>1708</v>
      </c>
      <c r="C356" s="167" t="s">
        <v>1257</v>
      </c>
      <c r="D356"/>
      <c r="E356">
        <v>51840</v>
      </c>
      <c r="F356">
        <v>53136</v>
      </c>
      <c r="G356">
        <v>54504</v>
      </c>
      <c r="H356">
        <v>55836</v>
      </c>
      <c r="I356">
        <v>57252</v>
      </c>
      <c r="J356">
        <v>58584</v>
      </c>
      <c r="K356">
        <v>60132</v>
      </c>
      <c r="L356">
        <v>61644</v>
      </c>
      <c r="M356">
        <v>63252</v>
      </c>
      <c r="N356">
        <v>64776</v>
      </c>
      <c r="O356">
        <v>66372</v>
      </c>
      <c r="P356">
        <v>67992</v>
      </c>
      <c r="Q356">
        <v>69744</v>
      </c>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row>
    <row r="357" spans="1:48" x14ac:dyDescent="0.25">
      <c r="A357" t="s">
        <v>1709</v>
      </c>
      <c r="B357" t="s">
        <v>1710</v>
      </c>
      <c r="C357" s="167" t="s">
        <v>1592</v>
      </c>
      <c r="D357"/>
      <c r="E357">
        <v>58584</v>
      </c>
      <c r="F357">
        <v>60132</v>
      </c>
      <c r="G357">
        <v>61644</v>
      </c>
      <c r="H357">
        <v>63252</v>
      </c>
      <c r="I357">
        <v>64776</v>
      </c>
      <c r="J357">
        <v>66372</v>
      </c>
      <c r="K357">
        <v>67992</v>
      </c>
      <c r="L357">
        <v>69744</v>
      </c>
      <c r="M357">
        <v>71472</v>
      </c>
      <c r="N357">
        <v>73284</v>
      </c>
      <c r="O357">
        <v>75108</v>
      </c>
      <c r="P357">
        <v>76968</v>
      </c>
      <c r="Q357">
        <v>78912</v>
      </c>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row>
    <row r="358" spans="1:48" x14ac:dyDescent="0.25">
      <c r="A358" t="s">
        <v>1304</v>
      </c>
      <c r="B358" t="s">
        <v>2151</v>
      </c>
      <c r="C358" s="167" t="s">
        <v>1252</v>
      </c>
      <c r="D358"/>
      <c r="E358">
        <v>73284</v>
      </c>
      <c r="F358">
        <v>75108</v>
      </c>
      <c r="G358">
        <v>76968</v>
      </c>
      <c r="H358">
        <v>78912</v>
      </c>
      <c r="I358">
        <v>80820</v>
      </c>
      <c r="J358">
        <v>82872</v>
      </c>
      <c r="K358">
        <v>84984</v>
      </c>
      <c r="L358">
        <v>87048</v>
      </c>
      <c r="M358">
        <v>89316</v>
      </c>
      <c r="N358">
        <v>91464</v>
      </c>
      <c r="O358">
        <v>93804</v>
      </c>
      <c r="P358">
        <v>96144</v>
      </c>
      <c r="Q358">
        <v>98520</v>
      </c>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row>
    <row r="359" spans="1:48" x14ac:dyDescent="0.25">
      <c r="A359" t="s">
        <v>1711</v>
      </c>
      <c r="B359" t="s">
        <v>1712</v>
      </c>
      <c r="C359" s="167" t="s">
        <v>1587</v>
      </c>
      <c r="D359"/>
      <c r="E359">
        <v>60132</v>
      </c>
      <c r="F359">
        <v>61644</v>
      </c>
      <c r="G359">
        <v>63252</v>
      </c>
      <c r="H359">
        <v>64776</v>
      </c>
      <c r="I359">
        <v>66372</v>
      </c>
      <c r="J359">
        <v>67992</v>
      </c>
      <c r="K359">
        <v>69744</v>
      </c>
      <c r="L359">
        <v>71472</v>
      </c>
      <c r="M359">
        <v>73284</v>
      </c>
      <c r="N359">
        <v>75108</v>
      </c>
      <c r="O359">
        <v>76968</v>
      </c>
      <c r="P359">
        <v>78912</v>
      </c>
      <c r="Q359">
        <v>80820</v>
      </c>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row>
    <row r="360" spans="1:48" x14ac:dyDescent="0.25">
      <c r="A360" t="s">
        <v>1713</v>
      </c>
      <c r="B360" t="s">
        <v>1714</v>
      </c>
      <c r="C360" s="167" t="s">
        <v>1191</v>
      </c>
      <c r="D360"/>
      <c r="E360">
        <v>49428</v>
      </c>
      <c r="F360">
        <v>50592</v>
      </c>
      <c r="G360">
        <v>51840</v>
      </c>
      <c r="H360">
        <v>53136</v>
      </c>
      <c r="I360">
        <v>54504</v>
      </c>
      <c r="J360">
        <v>55836</v>
      </c>
      <c r="K360">
        <v>57252</v>
      </c>
      <c r="L360">
        <v>58584</v>
      </c>
      <c r="M360">
        <v>60132</v>
      </c>
      <c r="N360">
        <v>61644</v>
      </c>
      <c r="O360">
        <v>63252</v>
      </c>
      <c r="P360">
        <v>64776</v>
      </c>
      <c r="Q360">
        <v>66372</v>
      </c>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row>
    <row r="361" spans="1:48" x14ac:dyDescent="0.25">
      <c r="A361" t="s">
        <v>1715</v>
      </c>
      <c r="B361" t="s">
        <v>1716</v>
      </c>
      <c r="C361" s="167" t="s">
        <v>1259</v>
      </c>
      <c r="D361"/>
      <c r="E361">
        <v>57252</v>
      </c>
      <c r="F361">
        <v>58584</v>
      </c>
      <c r="G361">
        <v>60132</v>
      </c>
      <c r="H361">
        <v>61644</v>
      </c>
      <c r="I361">
        <v>63252</v>
      </c>
      <c r="J361">
        <v>64776</v>
      </c>
      <c r="K361">
        <v>66372</v>
      </c>
      <c r="L361">
        <v>67992</v>
      </c>
      <c r="M361">
        <v>69744</v>
      </c>
      <c r="N361">
        <v>71472</v>
      </c>
      <c r="O361">
        <v>73284</v>
      </c>
      <c r="P361">
        <v>75108</v>
      </c>
      <c r="Q361">
        <v>76968</v>
      </c>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row>
    <row r="362" spans="1:48" x14ac:dyDescent="0.25">
      <c r="A362" t="s">
        <v>1717</v>
      </c>
      <c r="B362" t="s">
        <v>1718</v>
      </c>
      <c r="C362" s="167" t="s">
        <v>1251</v>
      </c>
      <c r="D362"/>
      <c r="E362">
        <v>63252</v>
      </c>
      <c r="F362">
        <v>64776</v>
      </c>
      <c r="G362">
        <v>66372</v>
      </c>
      <c r="H362">
        <v>67992</v>
      </c>
      <c r="I362">
        <v>69744</v>
      </c>
      <c r="J362">
        <v>71472</v>
      </c>
      <c r="K362">
        <v>73284</v>
      </c>
      <c r="L362">
        <v>75108</v>
      </c>
      <c r="M362">
        <v>76968</v>
      </c>
      <c r="N362">
        <v>78912</v>
      </c>
      <c r="O362">
        <v>80820</v>
      </c>
      <c r="P362">
        <v>82872</v>
      </c>
      <c r="Q362">
        <v>84984</v>
      </c>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row>
    <row r="363" spans="1:48" x14ac:dyDescent="0.25">
      <c r="A363" t="s">
        <v>1719</v>
      </c>
      <c r="B363" t="s">
        <v>1720</v>
      </c>
      <c r="C363" s="167" t="s">
        <v>1252</v>
      </c>
      <c r="D363"/>
      <c r="E363">
        <v>73284</v>
      </c>
      <c r="F363">
        <v>75108</v>
      </c>
      <c r="G363">
        <v>76968</v>
      </c>
      <c r="H363">
        <v>78912</v>
      </c>
      <c r="I363">
        <v>80820</v>
      </c>
      <c r="J363">
        <v>82872</v>
      </c>
      <c r="K363">
        <v>84984</v>
      </c>
      <c r="L363">
        <v>87048</v>
      </c>
      <c r="M363">
        <v>89316</v>
      </c>
      <c r="N363">
        <v>91464</v>
      </c>
      <c r="O363">
        <v>93804</v>
      </c>
      <c r="P363">
        <v>96144</v>
      </c>
      <c r="Q363">
        <v>98520</v>
      </c>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row>
    <row r="364" spans="1:48" x14ac:dyDescent="0.25">
      <c r="A364" t="s">
        <v>1721</v>
      </c>
      <c r="B364" t="s">
        <v>1722</v>
      </c>
      <c r="C364" s="167" t="s">
        <v>1582</v>
      </c>
      <c r="D364"/>
      <c r="E364">
        <v>66372</v>
      </c>
      <c r="F364">
        <v>67992</v>
      </c>
      <c r="G364">
        <v>69744</v>
      </c>
      <c r="H364">
        <v>71472</v>
      </c>
      <c r="I364">
        <v>73284</v>
      </c>
      <c r="J364">
        <v>75108</v>
      </c>
      <c r="K364">
        <v>76968</v>
      </c>
      <c r="L364">
        <v>78912</v>
      </c>
      <c r="M364">
        <v>80820</v>
      </c>
      <c r="N364">
        <v>82872</v>
      </c>
      <c r="O364">
        <v>84984</v>
      </c>
      <c r="P364">
        <v>87048</v>
      </c>
      <c r="Q364">
        <v>89316</v>
      </c>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row>
    <row r="365" spans="1:48" x14ac:dyDescent="0.25">
      <c r="A365" t="s">
        <v>1569</v>
      </c>
      <c r="B365" t="s">
        <v>1570</v>
      </c>
      <c r="C365" s="167" t="s">
        <v>1263</v>
      </c>
      <c r="D365"/>
      <c r="E365">
        <v>47100</v>
      </c>
      <c r="F365">
        <v>48324</v>
      </c>
      <c r="G365">
        <v>49428</v>
      </c>
      <c r="H365">
        <v>50592</v>
      </c>
      <c r="I365">
        <v>51840</v>
      </c>
      <c r="J365">
        <v>53136</v>
      </c>
      <c r="K365">
        <v>54504</v>
      </c>
      <c r="L365">
        <v>55836</v>
      </c>
      <c r="M365">
        <v>57252</v>
      </c>
      <c r="N365">
        <v>58584</v>
      </c>
      <c r="O365">
        <v>60132</v>
      </c>
      <c r="P365">
        <v>61644</v>
      </c>
      <c r="Q365">
        <v>63252</v>
      </c>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row>
    <row r="366" spans="1:48" x14ac:dyDescent="0.25">
      <c r="A366" t="s">
        <v>1571</v>
      </c>
      <c r="B366" t="s">
        <v>1572</v>
      </c>
      <c r="C366" s="167" t="s">
        <v>1245</v>
      </c>
      <c r="D366"/>
      <c r="E366">
        <v>54504</v>
      </c>
      <c r="F366">
        <v>55836</v>
      </c>
      <c r="G366">
        <v>57252</v>
      </c>
      <c r="H366">
        <v>58584</v>
      </c>
      <c r="I366">
        <v>60132</v>
      </c>
      <c r="J366">
        <v>61644</v>
      </c>
      <c r="K366">
        <v>63252</v>
      </c>
      <c r="L366">
        <v>64776</v>
      </c>
      <c r="M366">
        <v>66372</v>
      </c>
      <c r="N366">
        <v>67992</v>
      </c>
      <c r="O366">
        <v>69744</v>
      </c>
      <c r="P366">
        <v>71472</v>
      </c>
      <c r="Q366">
        <v>73284</v>
      </c>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row>
    <row r="367" spans="1:48" x14ac:dyDescent="0.25">
      <c r="A367" t="s">
        <v>1573</v>
      </c>
      <c r="B367" t="s">
        <v>1574</v>
      </c>
      <c r="C367" s="167" t="s">
        <v>1587</v>
      </c>
      <c r="D367"/>
      <c r="E367">
        <v>60132</v>
      </c>
      <c r="F367">
        <v>61644</v>
      </c>
      <c r="G367">
        <v>63252</v>
      </c>
      <c r="H367">
        <v>64776</v>
      </c>
      <c r="I367">
        <v>66372</v>
      </c>
      <c r="J367">
        <v>67992</v>
      </c>
      <c r="K367">
        <v>69744</v>
      </c>
      <c r="L367">
        <v>71472</v>
      </c>
      <c r="M367">
        <v>73284</v>
      </c>
      <c r="N367">
        <v>75108</v>
      </c>
      <c r="O367">
        <v>76968</v>
      </c>
      <c r="P367">
        <v>78912</v>
      </c>
      <c r="Q367">
        <v>80820</v>
      </c>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row>
    <row r="368" spans="1:48" x14ac:dyDescent="0.25">
      <c r="A368" t="s">
        <v>1575</v>
      </c>
      <c r="B368" t="s">
        <v>1576</v>
      </c>
      <c r="C368" s="167" t="s">
        <v>1260</v>
      </c>
      <c r="D368"/>
      <c r="E368">
        <v>64776</v>
      </c>
      <c r="F368">
        <v>66372</v>
      </c>
      <c r="G368">
        <v>67992</v>
      </c>
      <c r="H368">
        <v>69744</v>
      </c>
      <c r="I368">
        <v>71472</v>
      </c>
      <c r="J368">
        <v>73284</v>
      </c>
      <c r="K368">
        <v>75108</v>
      </c>
      <c r="L368">
        <v>76968</v>
      </c>
      <c r="M368">
        <v>78912</v>
      </c>
      <c r="N368">
        <v>80820</v>
      </c>
      <c r="O368">
        <v>82872</v>
      </c>
      <c r="P368">
        <v>84984</v>
      </c>
      <c r="Q368">
        <v>87048</v>
      </c>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row>
    <row r="369" spans="1:48" x14ac:dyDescent="0.25">
      <c r="A369" t="s">
        <v>1577</v>
      </c>
      <c r="B369" t="s">
        <v>1578</v>
      </c>
      <c r="C369" s="167" t="s">
        <v>1264</v>
      </c>
      <c r="D369"/>
      <c r="E369">
        <v>67992</v>
      </c>
      <c r="F369">
        <v>69744</v>
      </c>
      <c r="G369">
        <v>71472</v>
      </c>
      <c r="H369">
        <v>73284</v>
      </c>
      <c r="I369">
        <v>75108</v>
      </c>
      <c r="J369">
        <v>76968</v>
      </c>
      <c r="K369">
        <v>78912</v>
      </c>
      <c r="L369">
        <v>80820</v>
      </c>
      <c r="M369">
        <v>82872</v>
      </c>
      <c r="N369">
        <v>84984</v>
      </c>
      <c r="O369">
        <v>87048</v>
      </c>
      <c r="P369">
        <v>89316</v>
      </c>
      <c r="Q369">
        <v>91464</v>
      </c>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row>
    <row r="370" spans="1:48" x14ac:dyDescent="0.25">
      <c r="A370" t="s">
        <v>1378</v>
      </c>
      <c r="B370" t="s">
        <v>1379</v>
      </c>
      <c r="C370" s="167" t="s">
        <v>1248</v>
      </c>
      <c r="D370"/>
      <c r="E370">
        <v>41004</v>
      </c>
      <c r="F370">
        <v>41940</v>
      </c>
      <c r="G370">
        <v>42972</v>
      </c>
      <c r="H370">
        <v>43980</v>
      </c>
      <c r="I370">
        <v>45024</v>
      </c>
      <c r="J370">
        <v>46080</v>
      </c>
      <c r="K370">
        <v>47100</v>
      </c>
      <c r="L370">
        <v>48324</v>
      </c>
      <c r="M370">
        <v>49428</v>
      </c>
      <c r="N370">
        <v>50592</v>
      </c>
      <c r="O370">
        <v>51840</v>
      </c>
      <c r="P370">
        <v>53136</v>
      </c>
      <c r="Q370">
        <v>54504</v>
      </c>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row>
    <row r="371" spans="1:48" x14ac:dyDescent="0.25">
      <c r="A371" t="s">
        <v>1380</v>
      </c>
      <c r="B371" t="s">
        <v>1381</v>
      </c>
      <c r="C371" s="167" t="s">
        <v>1580</v>
      </c>
      <c r="D371"/>
      <c r="E371">
        <v>42972</v>
      </c>
      <c r="F371">
        <v>43980</v>
      </c>
      <c r="G371">
        <v>45024</v>
      </c>
      <c r="H371">
        <v>46080</v>
      </c>
      <c r="I371">
        <v>47100</v>
      </c>
      <c r="J371">
        <v>48324</v>
      </c>
      <c r="K371">
        <v>49428</v>
      </c>
      <c r="L371">
        <v>50592</v>
      </c>
      <c r="M371">
        <v>51840</v>
      </c>
      <c r="N371">
        <v>53136</v>
      </c>
      <c r="O371">
        <v>54504</v>
      </c>
      <c r="P371">
        <v>55836</v>
      </c>
      <c r="Q371">
        <v>57252</v>
      </c>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row>
    <row r="372" spans="1:48" x14ac:dyDescent="0.25">
      <c r="A372" t="s">
        <v>1382</v>
      </c>
      <c r="B372" t="s">
        <v>1383</v>
      </c>
      <c r="C372" s="167" t="s">
        <v>1263</v>
      </c>
      <c r="D372"/>
      <c r="E372">
        <v>47100</v>
      </c>
      <c r="F372">
        <v>48324</v>
      </c>
      <c r="G372">
        <v>49428</v>
      </c>
      <c r="H372">
        <v>50592</v>
      </c>
      <c r="I372">
        <v>51840</v>
      </c>
      <c r="J372">
        <v>53136</v>
      </c>
      <c r="K372">
        <v>54504</v>
      </c>
      <c r="L372">
        <v>55836</v>
      </c>
      <c r="M372">
        <v>57252</v>
      </c>
      <c r="N372">
        <v>58584</v>
      </c>
      <c r="O372">
        <v>60132</v>
      </c>
      <c r="P372">
        <v>61644</v>
      </c>
      <c r="Q372">
        <v>63252</v>
      </c>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row>
    <row r="373" spans="1:48" x14ac:dyDescent="0.25">
      <c r="A373" t="s">
        <v>1384</v>
      </c>
      <c r="B373" t="s">
        <v>1385</v>
      </c>
      <c r="C373" s="167" t="s">
        <v>1257</v>
      </c>
      <c r="D373"/>
      <c r="E373">
        <v>51840</v>
      </c>
      <c r="F373">
        <v>53136</v>
      </c>
      <c r="G373">
        <v>54504</v>
      </c>
      <c r="H373">
        <v>55836</v>
      </c>
      <c r="I373">
        <v>57252</v>
      </c>
      <c r="J373">
        <v>58584</v>
      </c>
      <c r="K373">
        <v>60132</v>
      </c>
      <c r="L373">
        <v>61644</v>
      </c>
      <c r="M373">
        <v>63252</v>
      </c>
      <c r="N373">
        <v>64776</v>
      </c>
      <c r="O373">
        <v>66372</v>
      </c>
      <c r="P373">
        <v>67992</v>
      </c>
      <c r="Q373">
        <v>69744</v>
      </c>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row>
    <row r="374" spans="1:48" x14ac:dyDescent="0.25">
      <c r="A374" t="s">
        <v>1386</v>
      </c>
      <c r="B374" t="s">
        <v>1387</v>
      </c>
      <c r="C374" s="167" t="s">
        <v>1592</v>
      </c>
      <c r="D374"/>
      <c r="E374">
        <v>58584</v>
      </c>
      <c r="F374">
        <v>60132</v>
      </c>
      <c r="G374">
        <v>61644</v>
      </c>
      <c r="H374">
        <v>63252</v>
      </c>
      <c r="I374">
        <v>64776</v>
      </c>
      <c r="J374">
        <v>66372</v>
      </c>
      <c r="K374">
        <v>67992</v>
      </c>
      <c r="L374">
        <v>69744</v>
      </c>
      <c r="M374">
        <v>71472</v>
      </c>
      <c r="N374">
        <v>73284</v>
      </c>
      <c r="O374">
        <v>75108</v>
      </c>
      <c r="P374">
        <v>76968</v>
      </c>
      <c r="Q374">
        <v>78912</v>
      </c>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row>
    <row r="375" spans="1:48" x14ac:dyDescent="0.25">
      <c r="A375" t="s">
        <v>1375</v>
      </c>
      <c r="B375" t="s">
        <v>2152</v>
      </c>
      <c r="C375" s="167" t="s">
        <v>1254</v>
      </c>
      <c r="D375"/>
      <c r="E375">
        <v>61644</v>
      </c>
      <c r="F375">
        <v>63252</v>
      </c>
      <c r="G375">
        <v>64776</v>
      </c>
      <c r="H375">
        <v>66372</v>
      </c>
      <c r="I375">
        <v>67992</v>
      </c>
      <c r="J375">
        <v>69744</v>
      </c>
      <c r="K375">
        <v>71472</v>
      </c>
      <c r="L375">
        <v>73284</v>
      </c>
      <c r="M375">
        <v>75108</v>
      </c>
      <c r="N375">
        <v>76968</v>
      </c>
      <c r="O375">
        <v>78912</v>
      </c>
      <c r="P375">
        <v>80820</v>
      </c>
      <c r="Q375">
        <v>82872</v>
      </c>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row>
    <row r="376" spans="1:48" x14ac:dyDescent="0.25">
      <c r="A376" t="s">
        <v>1376</v>
      </c>
      <c r="B376" t="s">
        <v>2153</v>
      </c>
      <c r="C376" s="167" t="s">
        <v>1264</v>
      </c>
      <c r="D376"/>
      <c r="E376">
        <v>67992</v>
      </c>
      <c r="F376">
        <v>69744</v>
      </c>
      <c r="G376">
        <v>71472</v>
      </c>
      <c r="H376">
        <v>73284</v>
      </c>
      <c r="I376">
        <v>75108</v>
      </c>
      <c r="J376">
        <v>76968</v>
      </c>
      <c r="K376">
        <v>78912</v>
      </c>
      <c r="L376">
        <v>80820</v>
      </c>
      <c r="M376">
        <v>82872</v>
      </c>
      <c r="N376">
        <v>84984</v>
      </c>
      <c r="O376">
        <v>87048</v>
      </c>
      <c r="P376">
        <v>89316</v>
      </c>
      <c r="Q376">
        <v>91464</v>
      </c>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row>
    <row r="377" spans="1:48" x14ac:dyDescent="0.25">
      <c r="A377" t="s">
        <v>1377</v>
      </c>
      <c r="B377" t="s">
        <v>2154</v>
      </c>
      <c r="C377" s="167" t="s">
        <v>1585</v>
      </c>
      <c r="D377"/>
      <c r="E377">
        <v>78912</v>
      </c>
      <c r="F377">
        <v>80820</v>
      </c>
      <c r="G377">
        <v>82872</v>
      </c>
      <c r="H377">
        <v>84984</v>
      </c>
      <c r="I377">
        <v>87048</v>
      </c>
      <c r="J377">
        <v>89316</v>
      </c>
      <c r="K377">
        <v>91464</v>
      </c>
      <c r="L377">
        <v>93804</v>
      </c>
      <c r="M377">
        <v>96144</v>
      </c>
      <c r="N377">
        <v>98520</v>
      </c>
      <c r="O377">
        <v>100980</v>
      </c>
      <c r="P377">
        <v>103536</v>
      </c>
      <c r="Q377">
        <v>106104</v>
      </c>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row>
    <row r="378" spans="1:48" x14ac:dyDescent="0.25">
      <c r="A378" t="s">
        <v>1398</v>
      </c>
      <c r="B378" t="s">
        <v>1399</v>
      </c>
      <c r="C378" s="167" t="s">
        <v>1580</v>
      </c>
      <c r="D378"/>
      <c r="E378">
        <v>42972</v>
      </c>
      <c r="F378">
        <v>43980</v>
      </c>
      <c r="G378">
        <v>45024</v>
      </c>
      <c r="H378">
        <v>46080</v>
      </c>
      <c r="I378">
        <v>47100</v>
      </c>
      <c r="J378">
        <v>48324</v>
      </c>
      <c r="K378">
        <v>49428</v>
      </c>
      <c r="L378">
        <v>50592</v>
      </c>
      <c r="M378">
        <v>51840</v>
      </c>
      <c r="N378">
        <v>53136</v>
      </c>
      <c r="O378">
        <v>54504</v>
      </c>
      <c r="P378">
        <v>55836</v>
      </c>
      <c r="Q378">
        <v>57252</v>
      </c>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row>
    <row r="379" spans="1:48" x14ac:dyDescent="0.25">
      <c r="A379" t="s">
        <v>1400</v>
      </c>
      <c r="B379" t="s">
        <v>1401</v>
      </c>
      <c r="C379" s="167" t="s">
        <v>1247</v>
      </c>
      <c r="D379"/>
      <c r="E379">
        <v>46080</v>
      </c>
      <c r="F379">
        <v>47100</v>
      </c>
      <c r="G379">
        <v>48324</v>
      </c>
      <c r="H379">
        <v>49428</v>
      </c>
      <c r="I379">
        <v>50592</v>
      </c>
      <c r="J379">
        <v>51840</v>
      </c>
      <c r="K379">
        <v>53136</v>
      </c>
      <c r="L379">
        <v>54504</v>
      </c>
      <c r="M379">
        <v>55836</v>
      </c>
      <c r="N379">
        <v>57252</v>
      </c>
      <c r="O379">
        <v>58584</v>
      </c>
      <c r="P379">
        <v>60132</v>
      </c>
      <c r="Q379">
        <v>61644</v>
      </c>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row>
    <row r="380" spans="1:48" x14ac:dyDescent="0.25">
      <c r="A380" t="s">
        <v>1402</v>
      </c>
      <c r="B380" t="s">
        <v>1403</v>
      </c>
      <c r="C380" s="167" t="s">
        <v>1249</v>
      </c>
      <c r="D380"/>
      <c r="E380">
        <v>50592</v>
      </c>
      <c r="F380">
        <v>51840</v>
      </c>
      <c r="G380">
        <v>53136</v>
      </c>
      <c r="H380">
        <v>54504</v>
      </c>
      <c r="I380">
        <v>55836</v>
      </c>
      <c r="J380">
        <v>57252</v>
      </c>
      <c r="K380">
        <v>58584</v>
      </c>
      <c r="L380">
        <v>60132</v>
      </c>
      <c r="M380">
        <v>61644</v>
      </c>
      <c r="N380">
        <v>63252</v>
      </c>
      <c r="O380">
        <v>64776</v>
      </c>
      <c r="P380">
        <v>66372</v>
      </c>
      <c r="Q380">
        <v>67992</v>
      </c>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row>
    <row r="381" spans="1:48" x14ac:dyDescent="0.25">
      <c r="A381" t="s">
        <v>1404</v>
      </c>
      <c r="B381" t="s">
        <v>1405</v>
      </c>
      <c r="C381" s="167" t="s">
        <v>1587</v>
      </c>
      <c r="D381"/>
      <c r="E381">
        <v>60132</v>
      </c>
      <c r="F381">
        <v>61644</v>
      </c>
      <c r="G381">
        <v>63252</v>
      </c>
      <c r="H381">
        <v>64776</v>
      </c>
      <c r="I381">
        <v>66372</v>
      </c>
      <c r="J381">
        <v>67992</v>
      </c>
      <c r="K381">
        <v>69744</v>
      </c>
      <c r="L381">
        <v>71472</v>
      </c>
      <c r="M381">
        <v>73284</v>
      </c>
      <c r="N381">
        <v>75108</v>
      </c>
      <c r="O381">
        <v>76968</v>
      </c>
      <c r="P381">
        <v>78912</v>
      </c>
      <c r="Q381">
        <v>80820</v>
      </c>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row>
    <row r="382" spans="1:48" x14ac:dyDescent="0.25">
      <c r="A382" t="s">
        <v>1508</v>
      </c>
      <c r="B382" t="s">
        <v>1509</v>
      </c>
      <c r="C382" s="167" t="s">
        <v>1580</v>
      </c>
      <c r="D382"/>
      <c r="E382">
        <v>42972</v>
      </c>
      <c r="F382">
        <v>43980</v>
      </c>
      <c r="G382">
        <v>45024</v>
      </c>
      <c r="H382">
        <v>46080</v>
      </c>
      <c r="I382">
        <v>47100</v>
      </c>
      <c r="J382">
        <v>48324</v>
      </c>
      <c r="K382">
        <v>49428</v>
      </c>
      <c r="L382">
        <v>50592</v>
      </c>
      <c r="M382">
        <v>51840</v>
      </c>
      <c r="N382">
        <v>53136</v>
      </c>
      <c r="O382">
        <v>54504</v>
      </c>
      <c r="P382">
        <v>55836</v>
      </c>
      <c r="Q382">
        <v>57252</v>
      </c>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row>
    <row r="383" spans="1:48" x14ac:dyDescent="0.25">
      <c r="A383" t="s">
        <v>1510</v>
      </c>
      <c r="B383" t="s">
        <v>1511</v>
      </c>
      <c r="C383" s="167" t="s">
        <v>1247</v>
      </c>
      <c r="D383"/>
      <c r="E383">
        <v>46080</v>
      </c>
      <c r="F383">
        <v>47100</v>
      </c>
      <c r="G383">
        <v>48324</v>
      </c>
      <c r="H383">
        <v>49428</v>
      </c>
      <c r="I383">
        <v>50592</v>
      </c>
      <c r="J383">
        <v>51840</v>
      </c>
      <c r="K383">
        <v>53136</v>
      </c>
      <c r="L383">
        <v>54504</v>
      </c>
      <c r="M383">
        <v>55836</v>
      </c>
      <c r="N383">
        <v>57252</v>
      </c>
      <c r="O383">
        <v>58584</v>
      </c>
      <c r="P383">
        <v>60132</v>
      </c>
      <c r="Q383">
        <v>61644</v>
      </c>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row>
    <row r="384" spans="1:48" x14ac:dyDescent="0.25">
      <c r="A384" t="s">
        <v>1512</v>
      </c>
      <c r="B384" t="s">
        <v>1513</v>
      </c>
      <c r="C384" s="167" t="s">
        <v>1250</v>
      </c>
      <c r="D384"/>
      <c r="E384">
        <v>55836</v>
      </c>
      <c r="F384">
        <v>57252</v>
      </c>
      <c r="G384">
        <v>58584</v>
      </c>
      <c r="H384">
        <v>60132</v>
      </c>
      <c r="I384">
        <v>61644</v>
      </c>
      <c r="J384">
        <v>63252</v>
      </c>
      <c r="K384">
        <v>64776</v>
      </c>
      <c r="L384">
        <v>66372</v>
      </c>
      <c r="M384">
        <v>67992</v>
      </c>
      <c r="N384">
        <v>69744</v>
      </c>
      <c r="O384">
        <v>71472</v>
      </c>
      <c r="P384">
        <v>73284</v>
      </c>
      <c r="Q384">
        <v>75108</v>
      </c>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row>
    <row r="385" spans="1:48" x14ac:dyDescent="0.25">
      <c r="A385" t="s">
        <v>1514</v>
      </c>
      <c r="B385" t="s">
        <v>1515</v>
      </c>
      <c r="C385" s="167" t="s">
        <v>1251</v>
      </c>
      <c r="D385"/>
      <c r="E385">
        <v>63252</v>
      </c>
      <c r="F385">
        <v>64776</v>
      </c>
      <c r="G385">
        <v>66372</v>
      </c>
      <c r="H385">
        <v>67992</v>
      </c>
      <c r="I385">
        <v>69744</v>
      </c>
      <c r="J385">
        <v>71472</v>
      </c>
      <c r="K385">
        <v>73284</v>
      </c>
      <c r="L385">
        <v>75108</v>
      </c>
      <c r="M385">
        <v>76968</v>
      </c>
      <c r="N385">
        <v>78912</v>
      </c>
      <c r="O385">
        <v>80820</v>
      </c>
      <c r="P385">
        <v>82872</v>
      </c>
      <c r="Q385">
        <v>84984</v>
      </c>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row>
    <row r="386" spans="1:48" x14ac:dyDescent="0.25">
      <c r="A386" t="s">
        <v>1723</v>
      </c>
      <c r="B386" t="s">
        <v>1724</v>
      </c>
      <c r="C386" s="167" t="s">
        <v>1244</v>
      </c>
      <c r="D386"/>
      <c r="E386">
        <v>38268</v>
      </c>
      <c r="F386">
        <v>39144</v>
      </c>
      <c r="G386">
        <v>40032</v>
      </c>
      <c r="H386">
        <v>41004</v>
      </c>
      <c r="I386">
        <v>41940</v>
      </c>
      <c r="J386">
        <v>42972</v>
      </c>
      <c r="K386">
        <v>43980</v>
      </c>
      <c r="L386">
        <v>45024</v>
      </c>
      <c r="M386">
        <v>46080</v>
      </c>
      <c r="N386">
        <v>47100</v>
      </c>
      <c r="O386">
        <v>48324</v>
      </c>
      <c r="P386">
        <v>49428</v>
      </c>
      <c r="Q386">
        <v>50592</v>
      </c>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row>
    <row r="387" spans="1:48" x14ac:dyDescent="0.25">
      <c r="A387" t="s">
        <v>1725</v>
      </c>
      <c r="B387" t="s">
        <v>1726</v>
      </c>
      <c r="C387" s="167" t="s">
        <v>1580</v>
      </c>
      <c r="D387"/>
      <c r="E387">
        <v>42972</v>
      </c>
      <c r="F387">
        <v>43980</v>
      </c>
      <c r="G387">
        <v>45024</v>
      </c>
      <c r="H387">
        <v>46080</v>
      </c>
      <c r="I387">
        <v>47100</v>
      </c>
      <c r="J387">
        <v>48324</v>
      </c>
      <c r="K387">
        <v>49428</v>
      </c>
      <c r="L387">
        <v>50592</v>
      </c>
      <c r="M387">
        <v>51840</v>
      </c>
      <c r="N387">
        <v>53136</v>
      </c>
      <c r="O387">
        <v>54504</v>
      </c>
      <c r="P387">
        <v>55836</v>
      </c>
      <c r="Q387">
        <v>57252</v>
      </c>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row>
    <row r="388" spans="1:48" x14ac:dyDescent="0.25">
      <c r="A388" t="s">
        <v>1727</v>
      </c>
      <c r="B388" t="s">
        <v>1728</v>
      </c>
      <c r="C388" s="167" t="s">
        <v>1253</v>
      </c>
      <c r="D388"/>
      <c r="E388">
        <v>53136</v>
      </c>
      <c r="F388">
        <v>54504</v>
      </c>
      <c r="G388">
        <v>55836</v>
      </c>
      <c r="H388">
        <v>57252</v>
      </c>
      <c r="I388">
        <v>58584</v>
      </c>
      <c r="J388">
        <v>60132</v>
      </c>
      <c r="K388">
        <v>61644</v>
      </c>
      <c r="L388">
        <v>63252</v>
      </c>
      <c r="M388">
        <v>64776</v>
      </c>
      <c r="N388">
        <v>66372</v>
      </c>
      <c r="O388">
        <v>67992</v>
      </c>
      <c r="P388">
        <v>69744</v>
      </c>
      <c r="Q388">
        <v>71472</v>
      </c>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row>
    <row r="389" spans="1:48" x14ac:dyDescent="0.25">
      <c r="A389" t="s">
        <v>1729</v>
      </c>
      <c r="B389" t="s">
        <v>1730</v>
      </c>
      <c r="C389" s="167" t="s">
        <v>1592</v>
      </c>
      <c r="D389"/>
      <c r="E389">
        <v>58584</v>
      </c>
      <c r="F389">
        <v>60132</v>
      </c>
      <c r="G389">
        <v>61644</v>
      </c>
      <c r="H389">
        <v>63252</v>
      </c>
      <c r="I389">
        <v>64776</v>
      </c>
      <c r="J389">
        <v>66372</v>
      </c>
      <c r="K389">
        <v>67992</v>
      </c>
      <c r="L389">
        <v>69744</v>
      </c>
      <c r="M389">
        <v>71472</v>
      </c>
      <c r="N389">
        <v>73284</v>
      </c>
      <c r="O389">
        <v>75108</v>
      </c>
      <c r="P389">
        <v>76968</v>
      </c>
      <c r="Q389">
        <v>78912</v>
      </c>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row>
    <row r="390" spans="1:48" x14ac:dyDescent="0.25">
      <c r="A390" t="s">
        <v>1731</v>
      </c>
      <c r="B390" t="s">
        <v>1732</v>
      </c>
      <c r="C390" s="167" t="s">
        <v>1260</v>
      </c>
      <c r="D390"/>
      <c r="E390">
        <v>64776</v>
      </c>
      <c r="F390">
        <v>66372</v>
      </c>
      <c r="G390">
        <v>67992</v>
      </c>
      <c r="H390">
        <v>69744</v>
      </c>
      <c r="I390">
        <v>71472</v>
      </c>
      <c r="J390">
        <v>73284</v>
      </c>
      <c r="K390">
        <v>75108</v>
      </c>
      <c r="L390">
        <v>76968</v>
      </c>
      <c r="M390">
        <v>78912</v>
      </c>
      <c r="N390">
        <v>80820</v>
      </c>
      <c r="O390">
        <v>82872</v>
      </c>
      <c r="P390">
        <v>84984</v>
      </c>
      <c r="Q390">
        <v>87048</v>
      </c>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row>
    <row r="391" spans="1:48" x14ac:dyDescent="0.25">
      <c r="A391" t="s">
        <v>1528</v>
      </c>
      <c r="B391" t="s">
        <v>1529</v>
      </c>
      <c r="C391" s="167" t="s">
        <v>1248</v>
      </c>
      <c r="D391"/>
      <c r="E391">
        <v>41004</v>
      </c>
      <c r="F391">
        <v>41940</v>
      </c>
      <c r="G391">
        <v>42972</v>
      </c>
      <c r="H391">
        <v>43980</v>
      </c>
      <c r="I391">
        <v>45024</v>
      </c>
      <c r="J391">
        <v>46080</v>
      </c>
      <c r="K391">
        <v>47100</v>
      </c>
      <c r="L391">
        <v>48324</v>
      </c>
      <c r="M391">
        <v>49428</v>
      </c>
      <c r="N391">
        <v>50592</v>
      </c>
      <c r="O391">
        <v>51840</v>
      </c>
      <c r="P391">
        <v>53136</v>
      </c>
      <c r="Q391">
        <v>54504</v>
      </c>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row>
    <row r="392" spans="1:48" x14ac:dyDescent="0.25">
      <c r="A392" t="s">
        <v>1452</v>
      </c>
      <c r="B392" t="s">
        <v>1453</v>
      </c>
      <c r="C392" s="167" t="s">
        <v>1262</v>
      </c>
      <c r="D392"/>
      <c r="E392">
        <v>48324</v>
      </c>
      <c r="F392">
        <v>49428</v>
      </c>
      <c r="G392">
        <v>50592</v>
      </c>
      <c r="H392">
        <v>51840</v>
      </c>
      <c r="I392">
        <v>53136</v>
      </c>
      <c r="J392">
        <v>54504</v>
      </c>
      <c r="K392">
        <v>55836</v>
      </c>
      <c r="L392">
        <v>57252</v>
      </c>
      <c r="M392">
        <v>58584</v>
      </c>
      <c r="N392">
        <v>60132</v>
      </c>
      <c r="O392">
        <v>61644</v>
      </c>
      <c r="P392">
        <v>63252</v>
      </c>
      <c r="Q392">
        <v>64776</v>
      </c>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row>
    <row r="393" spans="1:48" x14ac:dyDescent="0.25">
      <c r="A393" t="s">
        <v>1454</v>
      </c>
      <c r="B393" t="s">
        <v>1455</v>
      </c>
      <c r="C393" s="167" t="s">
        <v>1245</v>
      </c>
      <c r="D393"/>
      <c r="E393">
        <v>54504</v>
      </c>
      <c r="F393">
        <v>55836</v>
      </c>
      <c r="G393">
        <v>57252</v>
      </c>
      <c r="H393">
        <v>58584</v>
      </c>
      <c r="I393">
        <v>60132</v>
      </c>
      <c r="J393">
        <v>61644</v>
      </c>
      <c r="K393">
        <v>63252</v>
      </c>
      <c r="L393">
        <v>64776</v>
      </c>
      <c r="M393">
        <v>66372</v>
      </c>
      <c r="N393">
        <v>67992</v>
      </c>
      <c r="O393">
        <v>69744</v>
      </c>
      <c r="P393">
        <v>71472</v>
      </c>
      <c r="Q393">
        <v>73284</v>
      </c>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row>
    <row r="394" spans="1:48" x14ac:dyDescent="0.25">
      <c r="A394" t="s">
        <v>1456</v>
      </c>
      <c r="B394" t="s">
        <v>1457</v>
      </c>
      <c r="C394" s="167" t="s">
        <v>1587</v>
      </c>
      <c r="D394"/>
      <c r="E394">
        <v>60132</v>
      </c>
      <c r="F394">
        <v>61644</v>
      </c>
      <c r="G394">
        <v>63252</v>
      </c>
      <c r="H394">
        <v>64776</v>
      </c>
      <c r="I394">
        <v>66372</v>
      </c>
      <c r="J394">
        <v>67992</v>
      </c>
      <c r="K394">
        <v>69744</v>
      </c>
      <c r="L394">
        <v>71472</v>
      </c>
      <c r="M394">
        <v>73284</v>
      </c>
      <c r="N394">
        <v>75108</v>
      </c>
      <c r="O394">
        <v>76968</v>
      </c>
      <c r="P394">
        <v>78912</v>
      </c>
      <c r="Q394">
        <v>80820</v>
      </c>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row>
    <row r="395" spans="1:48" x14ac:dyDescent="0.25">
      <c r="A395" t="s">
        <v>1458</v>
      </c>
      <c r="B395" t="s">
        <v>1459</v>
      </c>
      <c r="C395" s="167" t="s">
        <v>1251</v>
      </c>
      <c r="D395"/>
      <c r="E395">
        <v>63252</v>
      </c>
      <c r="F395">
        <v>64776</v>
      </c>
      <c r="G395">
        <v>66372</v>
      </c>
      <c r="H395">
        <v>67992</v>
      </c>
      <c r="I395">
        <v>69744</v>
      </c>
      <c r="J395">
        <v>71472</v>
      </c>
      <c r="K395">
        <v>73284</v>
      </c>
      <c r="L395">
        <v>75108</v>
      </c>
      <c r="M395">
        <v>76968</v>
      </c>
      <c r="N395">
        <v>78912</v>
      </c>
      <c r="O395">
        <v>80820</v>
      </c>
      <c r="P395">
        <v>82872</v>
      </c>
      <c r="Q395">
        <v>84984</v>
      </c>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row>
    <row r="396" spans="1:48" x14ac:dyDescent="0.25">
      <c r="A396" t="s">
        <v>1516</v>
      </c>
      <c r="B396" t="s">
        <v>1517</v>
      </c>
      <c r="C396" s="167" t="s">
        <v>1587</v>
      </c>
      <c r="D396"/>
      <c r="E396">
        <v>60132</v>
      </c>
      <c r="F396">
        <v>61644</v>
      </c>
      <c r="G396">
        <v>63252</v>
      </c>
      <c r="H396">
        <v>64776</v>
      </c>
      <c r="I396">
        <v>66372</v>
      </c>
      <c r="J396">
        <v>67992</v>
      </c>
      <c r="K396">
        <v>69744</v>
      </c>
      <c r="L396">
        <v>71472</v>
      </c>
      <c r="M396">
        <v>73284</v>
      </c>
      <c r="N396">
        <v>75108</v>
      </c>
      <c r="O396">
        <v>76968</v>
      </c>
      <c r="P396">
        <v>78912</v>
      </c>
      <c r="Q396">
        <v>80820</v>
      </c>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row>
    <row r="397" spans="1:48" x14ac:dyDescent="0.25">
      <c r="A397" t="s">
        <v>1518</v>
      </c>
      <c r="B397" t="s">
        <v>1519</v>
      </c>
      <c r="C397" s="167" t="s">
        <v>1583</v>
      </c>
      <c r="D397"/>
      <c r="E397">
        <v>71472</v>
      </c>
      <c r="F397">
        <v>73284</v>
      </c>
      <c r="G397">
        <v>75108</v>
      </c>
      <c r="H397">
        <v>76968</v>
      </c>
      <c r="I397">
        <v>78912</v>
      </c>
      <c r="J397">
        <v>80820</v>
      </c>
      <c r="K397">
        <v>82872</v>
      </c>
      <c r="L397">
        <v>84984</v>
      </c>
      <c r="M397">
        <v>87048</v>
      </c>
      <c r="N397">
        <v>89316</v>
      </c>
      <c r="O397">
        <v>91464</v>
      </c>
      <c r="P397">
        <v>93804</v>
      </c>
      <c r="Q397">
        <v>96144</v>
      </c>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row>
    <row r="398" spans="1:48" x14ac:dyDescent="0.25">
      <c r="A398" t="s">
        <v>1520</v>
      </c>
      <c r="B398" t="s">
        <v>1521</v>
      </c>
      <c r="C398" s="167" t="s">
        <v>1589</v>
      </c>
      <c r="D398"/>
      <c r="E398">
        <v>80820</v>
      </c>
      <c r="F398">
        <v>82872</v>
      </c>
      <c r="G398">
        <v>84984</v>
      </c>
      <c r="H398">
        <v>87048</v>
      </c>
      <c r="I398">
        <v>89316</v>
      </c>
      <c r="J398">
        <v>91464</v>
      </c>
      <c r="K398">
        <v>93804</v>
      </c>
      <c r="L398">
        <v>96144</v>
      </c>
      <c r="M398">
        <v>98520</v>
      </c>
      <c r="N398">
        <v>100980</v>
      </c>
      <c r="O398">
        <v>103536</v>
      </c>
      <c r="P398">
        <v>106104</v>
      </c>
      <c r="Q398">
        <v>108780</v>
      </c>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row>
    <row r="399" spans="1:48" x14ac:dyDescent="0.25">
      <c r="A399" t="s">
        <v>1522</v>
      </c>
      <c r="B399" t="s">
        <v>1523</v>
      </c>
      <c r="C399" s="167" t="s">
        <v>1591</v>
      </c>
      <c r="D399"/>
      <c r="E399">
        <v>87048</v>
      </c>
      <c r="F399">
        <v>89316</v>
      </c>
      <c r="G399">
        <v>91464</v>
      </c>
      <c r="H399">
        <v>93804</v>
      </c>
      <c r="I399">
        <v>96144</v>
      </c>
      <c r="J399">
        <v>98520</v>
      </c>
      <c r="K399">
        <v>100980</v>
      </c>
      <c r="L399">
        <v>103536</v>
      </c>
      <c r="M399">
        <v>106104</v>
      </c>
      <c r="N399">
        <v>108780</v>
      </c>
      <c r="O399">
        <v>111504</v>
      </c>
      <c r="P399">
        <v>114264</v>
      </c>
      <c r="Q399">
        <v>117120</v>
      </c>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row>
    <row r="400" spans="1:48" x14ac:dyDescent="0.25">
      <c r="A400" t="s">
        <v>1470</v>
      </c>
      <c r="B400" t="s">
        <v>1471</v>
      </c>
      <c r="C400" s="167" t="s">
        <v>1247</v>
      </c>
      <c r="D400"/>
      <c r="E400">
        <v>46080</v>
      </c>
      <c r="F400">
        <v>47100</v>
      </c>
      <c r="G400">
        <v>48324</v>
      </c>
      <c r="H400">
        <v>49428</v>
      </c>
      <c r="I400">
        <v>50592</v>
      </c>
      <c r="J400">
        <v>51840</v>
      </c>
      <c r="K400">
        <v>53136</v>
      </c>
      <c r="L400">
        <v>54504</v>
      </c>
      <c r="M400">
        <v>55836</v>
      </c>
      <c r="N400">
        <v>57252</v>
      </c>
      <c r="O400">
        <v>58584</v>
      </c>
      <c r="P400">
        <v>60132</v>
      </c>
      <c r="Q400">
        <v>61644</v>
      </c>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row>
    <row r="401" spans="1:48" x14ac:dyDescent="0.25">
      <c r="A401" t="s">
        <v>1472</v>
      </c>
      <c r="B401" t="s">
        <v>1473</v>
      </c>
      <c r="C401" s="167" t="s">
        <v>1257</v>
      </c>
      <c r="D401"/>
      <c r="E401">
        <v>51840</v>
      </c>
      <c r="F401">
        <v>53136</v>
      </c>
      <c r="G401">
        <v>54504</v>
      </c>
      <c r="H401">
        <v>55836</v>
      </c>
      <c r="I401">
        <v>57252</v>
      </c>
      <c r="J401">
        <v>58584</v>
      </c>
      <c r="K401">
        <v>60132</v>
      </c>
      <c r="L401">
        <v>61644</v>
      </c>
      <c r="M401">
        <v>63252</v>
      </c>
      <c r="N401">
        <v>64776</v>
      </c>
      <c r="O401">
        <v>66372</v>
      </c>
      <c r="P401">
        <v>67992</v>
      </c>
      <c r="Q401">
        <v>69744</v>
      </c>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row>
    <row r="402" spans="1:48" x14ac:dyDescent="0.25">
      <c r="A402" t="s">
        <v>1474</v>
      </c>
      <c r="B402" t="s">
        <v>1475</v>
      </c>
      <c r="C402" s="167" t="s">
        <v>1254</v>
      </c>
      <c r="D402"/>
      <c r="E402">
        <v>61644</v>
      </c>
      <c r="F402">
        <v>63252</v>
      </c>
      <c r="G402">
        <v>64776</v>
      </c>
      <c r="H402">
        <v>66372</v>
      </c>
      <c r="I402">
        <v>67992</v>
      </c>
      <c r="J402">
        <v>69744</v>
      </c>
      <c r="K402">
        <v>71472</v>
      </c>
      <c r="L402">
        <v>73284</v>
      </c>
      <c r="M402">
        <v>75108</v>
      </c>
      <c r="N402">
        <v>76968</v>
      </c>
      <c r="O402">
        <v>78912</v>
      </c>
      <c r="P402">
        <v>80820</v>
      </c>
      <c r="Q402">
        <v>82872</v>
      </c>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row>
    <row r="403" spans="1:48" x14ac:dyDescent="0.25">
      <c r="A403" t="s">
        <v>1476</v>
      </c>
      <c r="B403" t="s">
        <v>1477</v>
      </c>
      <c r="C403" s="167" t="s">
        <v>1260</v>
      </c>
      <c r="D403"/>
      <c r="E403">
        <v>64776</v>
      </c>
      <c r="F403">
        <v>66372</v>
      </c>
      <c r="G403">
        <v>67992</v>
      </c>
      <c r="H403">
        <v>69744</v>
      </c>
      <c r="I403">
        <v>71472</v>
      </c>
      <c r="J403">
        <v>73284</v>
      </c>
      <c r="K403">
        <v>75108</v>
      </c>
      <c r="L403">
        <v>76968</v>
      </c>
      <c r="M403">
        <v>78912</v>
      </c>
      <c r="N403">
        <v>80820</v>
      </c>
      <c r="O403">
        <v>82872</v>
      </c>
      <c r="P403">
        <v>84984</v>
      </c>
      <c r="Q403">
        <v>87048</v>
      </c>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row>
    <row r="404" spans="1:48" x14ac:dyDescent="0.25">
      <c r="A404" t="s">
        <v>1524</v>
      </c>
      <c r="B404" t="s">
        <v>1525</v>
      </c>
      <c r="C404" s="167" t="s">
        <v>1248</v>
      </c>
      <c r="D404"/>
      <c r="E404">
        <v>41004</v>
      </c>
      <c r="F404">
        <v>41940</v>
      </c>
      <c r="G404">
        <v>42972</v>
      </c>
      <c r="H404">
        <v>43980</v>
      </c>
      <c r="I404">
        <v>45024</v>
      </c>
      <c r="J404">
        <v>46080</v>
      </c>
      <c r="K404">
        <v>47100</v>
      </c>
      <c r="L404">
        <v>48324</v>
      </c>
      <c r="M404">
        <v>49428</v>
      </c>
      <c r="N404">
        <v>50592</v>
      </c>
      <c r="O404">
        <v>51840</v>
      </c>
      <c r="P404">
        <v>53136</v>
      </c>
      <c r="Q404">
        <v>54504</v>
      </c>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row>
    <row r="405" spans="1:48" x14ac:dyDescent="0.25">
      <c r="A405" t="s">
        <v>1526</v>
      </c>
      <c r="B405" t="s">
        <v>1527</v>
      </c>
      <c r="C405" s="167" t="s">
        <v>1580</v>
      </c>
      <c r="D405"/>
      <c r="E405">
        <v>42972</v>
      </c>
      <c r="F405">
        <v>43980</v>
      </c>
      <c r="G405">
        <v>45024</v>
      </c>
      <c r="H405">
        <v>46080</v>
      </c>
      <c r="I405">
        <v>47100</v>
      </c>
      <c r="J405">
        <v>48324</v>
      </c>
      <c r="K405">
        <v>49428</v>
      </c>
      <c r="L405">
        <v>50592</v>
      </c>
      <c r="M405">
        <v>51840</v>
      </c>
      <c r="N405">
        <v>53136</v>
      </c>
      <c r="O405">
        <v>54504</v>
      </c>
      <c r="P405">
        <v>55836</v>
      </c>
      <c r="Q405">
        <v>57252</v>
      </c>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row>
    <row r="406" spans="1:48" x14ac:dyDescent="0.25">
      <c r="A406" t="s">
        <v>1733</v>
      </c>
      <c r="B406" t="s">
        <v>1734</v>
      </c>
      <c r="C406" s="167" t="s">
        <v>1580</v>
      </c>
      <c r="D406"/>
      <c r="E406">
        <v>42972</v>
      </c>
      <c r="F406">
        <v>43980</v>
      </c>
      <c r="G406">
        <v>45024</v>
      </c>
      <c r="H406">
        <v>46080</v>
      </c>
      <c r="I406">
        <v>47100</v>
      </c>
      <c r="J406">
        <v>48324</v>
      </c>
      <c r="K406">
        <v>49428</v>
      </c>
      <c r="L406">
        <v>50592</v>
      </c>
      <c r="M406">
        <v>51840</v>
      </c>
      <c r="N406">
        <v>53136</v>
      </c>
      <c r="O406">
        <v>54504</v>
      </c>
      <c r="P406">
        <v>55836</v>
      </c>
      <c r="Q406">
        <v>57252</v>
      </c>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row>
    <row r="407" spans="1:48" x14ac:dyDescent="0.25">
      <c r="A407" t="s">
        <v>1735</v>
      </c>
      <c r="B407" t="s">
        <v>1736</v>
      </c>
      <c r="C407" s="167" t="s">
        <v>1263</v>
      </c>
      <c r="D407"/>
      <c r="E407">
        <v>47100</v>
      </c>
      <c r="F407">
        <v>48324</v>
      </c>
      <c r="G407">
        <v>49428</v>
      </c>
      <c r="H407">
        <v>50592</v>
      </c>
      <c r="I407">
        <v>51840</v>
      </c>
      <c r="J407">
        <v>53136</v>
      </c>
      <c r="K407">
        <v>54504</v>
      </c>
      <c r="L407">
        <v>55836</v>
      </c>
      <c r="M407">
        <v>57252</v>
      </c>
      <c r="N407">
        <v>58584</v>
      </c>
      <c r="O407">
        <v>60132</v>
      </c>
      <c r="P407">
        <v>61644</v>
      </c>
      <c r="Q407">
        <v>63252</v>
      </c>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row>
    <row r="408" spans="1:48" x14ac:dyDescent="0.25">
      <c r="A408" t="s">
        <v>1737</v>
      </c>
      <c r="B408" t="s">
        <v>1738</v>
      </c>
      <c r="C408" s="167" t="s">
        <v>1249</v>
      </c>
      <c r="D408"/>
      <c r="E408">
        <v>50592</v>
      </c>
      <c r="F408">
        <v>51840</v>
      </c>
      <c r="G408">
        <v>53136</v>
      </c>
      <c r="H408">
        <v>54504</v>
      </c>
      <c r="I408">
        <v>55836</v>
      </c>
      <c r="J408">
        <v>57252</v>
      </c>
      <c r="K408">
        <v>58584</v>
      </c>
      <c r="L408">
        <v>60132</v>
      </c>
      <c r="M408">
        <v>61644</v>
      </c>
      <c r="N408">
        <v>63252</v>
      </c>
      <c r="O408">
        <v>64776</v>
      </c>
      <c r="P408">
        <v>66372</v>
      </c>
      <c r="Q408">
        <v>67992</v>
      </c>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row>
    <row r="409" spans="1:48" x14ac:dyDescent="0.25">
      <c r="A409" t="s">
        <v>1502</v>
      </c>
      <c r="B409" t="s">
        <v>1503</v>
      </c>
      <c r="C409" s="167" t="s">
        <v>1580</v>
      </c>
      <c r="D409"/>
      <c r="E409">
        <v>42972</v>
      </c>
      <c r="F409">
        <v>43980</v>
      </c>
      <c r="G409">
        <v>45024</v>
      </c>
      <c r="H409">
        <v>46080</v>
      </c>
      <c r="I409">
        <v>47100</v>
      </c>
      <c r="J409">
        <v>48324</v>
      </c>
      <c r="K409">
        <v>49428</v>
      </c>
      <c r="L409">
        <v>50592</v>
      </c>
      <c r="M409">
        <v>51840</v>
      </c>
      <c r="N409">
        <v>53136</v>
      </c>
      <c r="O409">
        <v>54504</v>
      </c>
      <c r="P409">
        <v>55836</v>
      </c>
      <c r="Q409">
        <v>57252</v>
      </c>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row>
    <row r="410" spans="1:48" x14ac:dyDescent="0.25">
      <c r="A410" t="s">
        <v>1494</v>
      </c>
      <c r="B410" t="s">
        <v>1495</v>
      </c>
      <c r="C410" s="167" t="s">
        <v>1253</v>
      </c>
      <c r="D410"/>
      <c r="E410">
        <v>53136</v>
      </c>
      <c r="F410">
        <v>54504</v>
      </c>
      <c r="G410">
        <v>55836</v>
      </c>
      <c r="H410">
        <v>57252</v>
      </c>
      <c r="I410">
        <v>58584</v>
      </c>
      <c r="J410">
        <v>60132</v>
      </c>
      <c r="K410">
        <v>61644</v>
      </c>
      <c r="L410">
        <v>63252</v>
      </c>
      <c r="M410">
        <v>64776</v>
      </c>
      <c r="N410">
        <v>66372</v>
      </c>
      <c r="O410">
        <v>67992</v>
      </c>
      <c r="P410">
        <v>69744</v>
      </c>
      <c r="Q410">
        <v>71472</v>
      </c>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row>
    <row r="411" spans="1:48" x14ac:dyDescent="0.25">
      <c r="A411" t="s">
        <v>1496</v>
      </c>
      <c r="B411" t="s">
        <v>1497</v>
      </c>
      <c r="C411" s="167" t="s">
        <v>1259</v>
      </c>
      <c r="D411"/>
      <c r="E411">
        <v>57252</v>
      </c>
      <c r="F411">
        <v>58584</v>
      </c>
      <c r="G411">
        <v>60132</v>
      </c>
      <c r="H411">
        <v>61644</v>
      </c>
      <c r="I411">
        <v>63252</v>
      </c>
      <c r="J411">
        <v>64776</v>
      </c>
      <c r="K411">
        <v>66372</v>
      </c>
      <c r="L411">
        <v>67992</v>
      </c>
      <c r="M411">
        <v>69744</v>
      </c>
      <c r="N411">
        <v>71472</v>
      </c>
      <c r="O411">
        <v>73284</v>
      </c>
      <c r="P411">
        <v>75108</v>
      </c>
      <c r="Q411">
        <v>76968</v>
      </c>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row>
    <row r="412" spans="1:48" x14ac:dyDescent="0.25">
      <c r="A412" t="s">
        <v>1498</v>
      </c>
      <c r="B412" t="s">
        <v>1499</v>
      </c>
      <c r="C412" s="167" t="s">
        <v>1254</v>
      </c>
      <c r="D412"/>
      <c r="E412">
        <v>61644</v>
      </c>
      <c r="F412">
        <v>63252</v>
      </c>
      <c r="G412">
        <v>64776</v>
      </c>
      <c r="H412">
        <v>66372</v>
      </c>
      <c r="I412">
        <v>67992</v>
      </c>
      <c r="J412">
        <v>69744</v>
      </c>
      <c r="K412">
        <v>71472</v>
      </c>
      <c r="L412">
        <v>73284</v>
      </c>
      <c r="M412">
        <v>75108</v>
      </c>
      <c r="N412">
        <v>76968</v>
      </c>
      <c r="O412">
        <v>78912</v>
      </c>
      <c r="P412">
        <v>80820</v>
      </c>
      <c r="Q412">
        <v>82872</v>
      </c>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row>
    <row r="413" spans="1:48" x14ac:dyDescent="0.25">
      <c r="A413" t="s">
        <v>1500</v>
      </c>
      <c r="B413" t="s">
        <v>1501</v>
      </c>
      <c r="C413" s="167" t="s">
        <v>1582</v>
      </c>
      <c r="D413"/>
      <c r="E413">
        <v>66372</v>
      </c>
      <c r="F413">
        <v>67992</v>
      </c>
      <c r="G413">
        <v>69744</v>
      </c>
      <c r="H413">
        <v>71472</v>
      </c>
      <c r="I413">
        <v>73284</v>
      </c>
      <c r="J413">
        <v>75108</v>
      </c>
      <c r="K413">
        <v>76968</v>
      </c>
      <c r="L413">
        <v>78912</v>
      </c>
      <c r="M413">
        <v>80820</v>
      </c>
      <c r="N413">
        <v>82872</v>
      </c>
      <c r="O413">
        <v>84984</v>
      </c>
      <c r="P413">
        <v>87048</v>
      </c>
      <c r="Q413">
        <v>89316</v>
      </c>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row>
    <row r="414" spans="1:48" x14ac:dyDescent="0.25">
      <c r="A414" t="s">
        <v>1739</v>
      </c>
      <c r="B414" t="s">
        <v>1740</v>
      </c>
      <c r="C414" s="167" t="s">
        <v>1583</v>
      </c>
      <c r="D414"/>
      <c r="E414">
        <v>71472</v>
      </c>
      <c r="F414">
        <v>73284</v>
      </c>
      <c r="G414">
        <v>75108</v>
      </c>
      <c r="H414">
        <v>76968</v>
      </c>
      <c r="I414">
        <v>78912</v>
      </c>
      <c r="J414">
        <v>80820</v>
      </c>
      <c r="K414">
        <v>82872</v>
      </c>
      <c r="L414">
        <v>84984</v>
      </c>
      <c r="M414">
        <v>87048</v>
      </c>
      <c r="N414">
        <v>89316</v>
      </c>
      <c r="O414">
        <v>91464</v>
      </c>
      <c r="P414">
        <v>93804</v>
      </c>
      <c r="Q414">
        <v>96144</v>
      </c>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row>
    <row r="415" spans="1:48" x14ac:dyDescent="0.25">
      <c r="A415" t="s">
        <v>1741</v>
      </c>
      <c r="B415" t="s">
        <v>1742</v>
      </c>
      <c r="C415" s="167" t="s">
        <v>1585</v>
      </c>
      <c r="D415"/>
      <c r="E415">
        <v>78912</v>
      </c>
      <c r="F415">
        <v>80820</v>
      </c>
      <c r="G415">
        <v>82872</v>
      </c>
      <c r="H415">
        <v>84984</v>
      </c>
      <c r="I415">
        <v>87048</v>
      </c>
      <c r="J415">
        <v>89316</v>
      </c>
      <c r="K415">
        <v>91464</v>
      </c>
      <c r="L415">
        <v>93804</v>
      </c>
      <c r="M415">
        <v>96144</v>
      </c>
      <c r="N415">
        <v>98520</v>
      </c>
      <c r="O415">
        <v>100980</v>
      </c>
      <c r="P415">
        <v>103536</v>
      </c>
      <c r="Q415">
        <v>106104</v>
      </c>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row>
    <row r="416" spans="1:48" x14ac:dyDescent="0.25">
      <c r="A416" t="s">
        <v>692</v>
      </c>
      <c r="B416" t="s">
        <v>693</v>
      </c>
      <c r="C416" s="167" t="s">
        <v>1191</v>
      </c>
      <c r="D416"/>
      <c r="E416">
        <v>49428</v>
      </c>
      <c r="F416">
        <v>50592</v>
      </c>
      <c r="G416">
        <v>51840</v>
      </c>
      <c r="H416">
        <v>53136</v>
      </c>
      <c r="I416">
        <v>54504</v>
      </c>
      <c r="J416">
        <v>55836</v>
      </c>
      <c r="K416">
        <v>57252</v>
      </c>
      <c r="L416">
        <v>58584</v>
      </c>
      <c r="M416">
        <v>60132</v>
      </c>
      <c r="N416">
        <v>61644</v>
      </c>
      <c r="O416">
        <v>63252</v>
      </c>
      <c r="P416">
        <v>64776</v>
      </c>
      <c r="Q416">
        <v>66372</v>
      </c>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row>
    <row r="417" spans="1:48" x14ac:dyDescent="0.25">
      <c r="A417" t="s">
        <v>694</v>
      </c>
      <c r="B417" t="s">
        <v>695</v>
      </c>
      <c r="C417" s="167" t="s">
        <v>1592</v>
      </c>
      <c r="D417"/>
      <c r="E417">
        <v>58584</v>
      </c>
      <c r="F417">
        <v>60132</v>
      </c>
      <c r="G417">
        <v>61644</v>
      </c>
      <c r="H417">
        <v>63252</v>
      </c>
      <c r="I417">
        <v>64776</v>
      </c>
      <c r="J417">
        <v>66372</v>
      </c>
      <c r="K417">
        <v>67992</v>
      </c>
      <c r="L417">
        <v>69744</v>
      </c>
      <c r="M417">
        <v>71472</v>
      </c>
      <c r="N417">
        <v>73284</v>
      </c>
      <c r="O417">
        <v>75108</v>
      </c>
      <c r="P417">
        <v>76968</v>
      </c>
      <c r="Q417">
        <v>78912</v>
      </c>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row>
    <row r="418" spans="1:48" x14ac:dyDescent="0.25">
      <c r="A418" t="s">
        <v>696</v>
      </c>
      <c r="B418" t="s">
        <v>697</v>
      </c>
      <c r="C418" s="167" t="s">
        <v>1582</v>
      </c>
      <c r="D418"/>
      <c r="E418">
        <v>66372</v>
      </c>
      <c r="F418">
        <v>67992</v>
      </c>
      <c r="G418">
        <v>69744</v>
      </c>
      <c r="H418">
        <v>71472</v>
      </c>
      <c r="I418">
        <v>73284</v>
      </c>
      <c r="J418">
        <v>75108</v>
      </c>
      <c r="K418">
        <v>76968</v>
      </c>
      <c r="L418">
        <v>78912</v>
      </c>
      <c r="M418">
        <v>80820</v>
      </c>
      <c r="N418">
        <v>82872</v>
      </c>
      <c r="O418">
        <v>84984</v>
      </c>
      <c r="P418">
        <v>87048</v>
      </c>
      <c r="Q418">
        <v>89316</v>
      </c>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row>
    <row r="419" spans="1:48" x14ac:dyDescent="0.25">
      <c r="A419" t="s">
        <v>698</v>
      </c>
      <c r="B419" t="s">
        <v>699</v>
      </c>
      <c r="C419" s="167" t="s">
        <v>1583</v>
      </c>
      <c r="D419"/>
      <c r="E419">
        <v>71472</v>
      </c>
      <c r="F419">
        <v>73284</v>
      </c>
      <c r="G419">
        <v>75108</v>
      </c>
      <c r="H419">
        <v>76968</v>
      </c>
      <c r="I419">
        <v>78912</v>
      </c>
      <c r="J419">
        <v>80820</v>
      </c>
      <c r="K419">
        <v>82872</v>
      </c>
      <c r="L419">
        <v>84984</v>
      </c>
      <c r="M419">
        <v>87048</v>
      </c>
      <c r="N419">
        <v>89316</v>
      </c>
      <c r="O419">
        <v>91464</v>
      </c>
      <c r="P419">
        <v>93804</v>
      </c>
      <c r="Q419">
        <v>96144</v>
      </c>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row>
    <row r="420" spans="1:48" x14ac:dyDescent="0.25">
      <c r="A420" t="s">
        <v>700</v>
      </c>
      <c r="B420" t="s">
        <v>701</v>
      </c>
      <c r="C420" s="167" t="s">
        <v>1602</v>
      </c>
      <c r="D420"/>
      <c r="E420">
        <v>76968</v>
      </c>
      <c r="F420">
        <v>78912</v>
      </c>
      <c r="G420">
        <v>80820</v>
      </c>
      <c r="H420">
        <v>82872</v>
      </c>
      <c r="I420">
        <v>84984</v>
      </c>
      <c r="J420">
        <v>87048</v>
      </c>
      <c r="K420">
        <v>89316</v>
      </c>
      <c r="L420">
        <v>91464</v>
      </c>
      <c r="M420">
        <v>93804</v>
      </c>
      <c r="N420">
        <v>96144</v>
      </c>
      <c r="O420">
        <v>98520</v>
      </c>
      <c r="P420">
        <v>100980</v>
      </c>
      <c r="Q420">
        <v>103536</v>
      </c>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row>
    <row r="421" spans="1:48" x14ac:dyDescent="0.25">
      <c r="A421" t="s">
        <v>702</v>
      </c>
      <c r="B421" t="s">
        <v>703</v>
      </c>
      <c r="C421" s="167" t="s">
        <v>1589</v>
      </c>
      <c r="D421"/>
      <c r="E421">
        <v>80820</v>
      </c>
      <c r="F421">
        <v>82872</v>
      </c>
      <c r="G421">
        <v>84984</v>
      </c>
      <c r="H421">
        <v>87048</v>
      </c>
      <c r="I421">
        <v>89316</v>
      </c>
      <c r="J421">
        <v>91464</v>
      </c>
      <c r="K421">
        <v>93804</v>
      </c>
      <c r="L421">
        <v>96144</v>
      </c>
      <c r="M421">
        <v>98520</v>
      </c>
      <c r="N421">
        <v>100980</v>
      </c>
      <c r="O421">
        <v>103536</v>
      </c>
      <c r="P421">
        <v>106104</v>
      </c>
      <c r="Q421">
        <v>108780</v>
      </c>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row>
    <row r="422" spans="1:48" x14ac:dyDescent="0.25">
      <c r="A422" t="s">
        <v>1412</v>
      </c>
      <c r="B422" t="s">
        <v>2155</v>
      </c>
      <c r="C422" s="167" t="s">
        <v>1191</v>
      </c>
      <c r="D422"/>
      <c r="E422">
        <v>49428</v>
      </c>
      <c r="F422">
        <v>50592</v>
      </c>
      <c r="G422">
        <v>51840</v>
      </c>
      <c r="H422">
        <v>53136</v>
      </c>
      <c r="I422">
        <v>54504</v>
      </c>
      <c r="J422">
        <v>55836</v>
      </c>
      <c r="K422">
        <v>57252</v>
      </c>
      <c r="L422">
        <v>58584</v>
      </c>
      <c r="M422">
        <v>60132</v>
      </c>
      <c r="N422">
        <v>61644</v>
      </c>
      <c r="O422">
        <v>63252</v>
      </c>
      <c r="P422">
        <v>64776</v>
      </c>
      <c r="Q422">
        <v>66372</v>
      </c>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row>
    <row r="423" spans="1:48" x14ac:dyDescent="0.25">
      <c r="A423" t="s">
        <v>1413</v>
      </c>
      <c r="B423" t="s">
        <v>2156</v>
      </c>
      <c r="C423" s="167" t="s">
        <v>1245</v>
      </c>
      <c r="D423"/>
      <c r="E423">
        <v>54504</v>
      </c>
      <c r="F423">
        <v>55836</v>
      </c>
      <c r="G423">
        <v>57252</v>
      </c>
      <c r="H423">
        <v>58584</v>
      </c>
      <c r="I423">
        <v>60132</v>
      </c>
      <c r="J423">
        <v>61644</v>
      </c>
      <c r="K423">
        <v>63252</v>
      </c>
      <c r="L423">
        <v>64776</v>
      </c>
      <c r="M423">
        <v>66372</v>
      </c>
      <c r="N423">
        <v>67992</v>
      </c>
      <c r="O423">
        <v>69744</v>
      </c>
      <c r="P423">
        <v>71472</v>
      </c>
      <c r="Q423">
        <v>73284</v>
      </c>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row>
    <row r="424" spans="1:48" x14ac:dyDescent="0.25">
      <c r="A424" t="s">
        <v>1414</v>
      </c>
      <c r="B424" t="s">
        <v>2157</v>
      </c>
      <c r="C424" s="167" t="s">
        <v>1587</v>
      </c>
      <c r="D424"/>
      <c r="E424">
        <v>60132</v>
      </c>
      <c r="F424">
        <v>61644</v>
      </c>
      <c r="G424">
        <v>63252</v>
      </c>
      <c r="H424">
        <v>64776</v>
      </c>
      <c r="I424">
        <v>66372</v>
      </c>
      <c r="J424">
        <v>67992</v>
      </c>
      <c r="K424">
        <v>69744</v>
      </c>
      <c r="L424">
        <v>71472</v>
      </c>
      <c r="M424">
        <v>73284</v>
      </c>
      <c r="N424">
        <v>75108</v>
      </c>
      <c r="O424">
        <v>76968</v>
      </c>
      <c r="P424">
        <v>78912</v>
      </c>
      <c r="Q424">
        <v>80820</v>
      </c>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row>
    <row r="425" spans="1:48" x14ac:dyDescent="0.25">
      <c r="A425" t="s">
        <v>2158</v>
      </c>
      <c r="B425" t="s">
        <v>2159</v>
      </c>
      <c r="C425" s="167" t="s">
        <v>1582</v>
      </c>
      <c r="D425"/>
      <c r="E425">
        <v>66372</v>
      </c>
      <c r="F425">
        <v>67992</v>
      </c>
      <c r="G425">
        <v>69744</v>
      </c>
      <c r="H425">
        <v>71472</v>
      </c>
      <c r="I425">
        <v>73284</v>
      </c>
      <c r="J425">
        <v>75108</v>
      </c>
      <c r="K425">
        <v>76968</v>
      </c>
      <c r="L425">
        <v>78912</v>
      </c>
      <c r="M425">
        <v>80820</v>
      </c>
      <c r="N425">
        <v>82872</v>
      </c>
      <c r="O425">
        <v>84984</v>
      </c>
      <c r="P425">
        <v>87048</v>
      </c>
      <c r="Q425">
        <v>89316</v>
      </c>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row>
    <row r="426" spans="1:48" x14ac:dyDescent="0.25">
      <c r="A426" t="s">
        <v>2160</v>
      </c>
      <c r="B426" t="s">
        <v>2161</v>
      </c>
      <c r="C426" s="167" t="s">
        <v>1190</v>
      </c>
      <c r="D426"/>
      <c r="E426">
        <v>45024</v>
      </c>
      <c r="F426">
        <v>46080</v>
      </c>
      <c r="G426">
        <v>47100</v>
      </c>
      <c r="H426">
        <v>48324</v>
      </c>
      <c r="I426">
        <v>49428</v>
      </c>
      <c r="J426">
        <v>50592</v>
      </c>
      <c r="K426">
        <v>51840</v>
      </c>
      <c r="L426">
        <v>53136</v>
      </c>
      <c r="M426">
        <v>54504</v>
      </c>
      <c r="N426">
        <v>55836</v>
      </c>
      <c r="O426">
        <v>57252</v>
      </c>
      <c r="P426">
        <v>58584</v>
      </c>
      <c r="Q426">
        <v>60132</v>
      </c>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row>
    <row r="427" spans="1:48" x14ac:dyDescent="0.25">
      <c r="A427" t="s">
        <v>366</v>
      </c>
      <c r="B427" t="s">
        <v>367</v>
      </c>
      <c r="C427" s="167" t="s">
        <v>1254</v>
      </c>
      <c r="D427"/>
      <c r="E427">
        <v>61644</v>
      </c>
      <c r="F427">
        <v>63252</v>
      </c>
      <c r="G427">
        <v>64776</v>
      </c>
      <c r="H427">
        <v>66372</v>
      </c>
      <c r="I427">
        <v>67992</v>
      </c>
      <c r="J427">
        <v>69744</v>
      </c>
      <c r="K427">
        <v>71472</v>
      </c>
      <c r="L427">
        <v>73284</v>
      </c>
      <c r="M427">
        <v>75108</v>
      </c>
      <c r="N427">
        <v>76968</v>
      </c>
      <c r="O427">
        <v>78912</v>
      </c>
      <c r="P427">
        <v>80820</v>
      </c>
      <c r="Q427">
        <v>82872</v>
      </c>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row>
    <row r="428" spans="1:48" x14ac:dyDescent="0.25">
      <c r="A428" t="s">
        <v>368</v>
      </c>
      <c r="B428" t="s">
        <v>369</v>
      </c>
      <c r="C428" s="167" t="s">
        <v>1582</v>
      </c>
      <c r="D428"/>
      <c r="E428">
        <v>66372</v>
      </c>
      <c r="F428">
        <v>67992</v>
      </c>
      <c r="G428">
        <v>69744</v>
      </c>
      <c r="H428">
        <v>71472</v>
      </c>
      <c r="I428">
        <v>73284</v>
      </c>
      <c r="J428">
        <v>75108</v>
      </c>
      <c r="K428">
        <v>76968</v>
      </c>
      <c r="L428">
        <v>78912</v>
      </c>
      <c r="M428">
        <v>80820</v>
      </c>
      <c r="N428">
        <v>82872</v>
      </c>
      <c r="O428">
        <v>84984</v>
      </c>
      <c r="P428">
        <v>87048</v>
      </c>
      <c r="Q428">
        <v>89316</v>
      </c>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row>
    <row r="429" spans="1:48" x14ac:dyDescent="0.25">
      <c r="A429" t="s">
        <v>1390</v>
      </c>
      <c r="B429" t="s">
        <v>1391</v>
      </c>
      <c r="C429" s="167" t="s">
        <v>1580</v>
      </c>
      <c r="D429"/>
      <c r="E429">
        <v>42972</v>
      </c>
      <c r="F429">
        <v>43980</v>
      </c>
      <c r="G429">
        <v>45024</v>
      </c>
      <c r="H429">
        <v>46080</v>
      </c>
      <c r="I429">
        <v>47100</v>
      </c>
      <c r="J429">
        <v>48324</v>
      </c>
      <c r="K429">
        <v>49428</v>
      </c>
      <c r="L429">
        <v>50592</v>
      </c>
      <c r="M429">
        <v>51840</v>
      </c>
      <c r="N429">
        <v>53136</v>
      </c>
      <c r="O429">
        <v>54504</v>
      </c>
      <c r="P429">
        <v>55836</v>
      </c>
      <c r="Q429">
        <v>57252</v>
      </c>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row>
    <row r="430" spans="1:48" x14ac:dyDescent="0.25">
      <c r="A430" t="s">
        <v>1388</v>
      </c>
      <c r="B430" t="s">
        <v>1389</v>
      </c>
      <c r="C430" s="167" t="s">
        <v>1263</v>
      </c>
      <c r="D430"/>
      <c r="E430">
        <v>47100</v>
      </c>
      <c r="F430">
        <v>48324</v>
      </c>
      <c r="G430">
        <v>49428</v>
      </c>
      <c r="H430">
        <v>50592</v>
      </c>
      <c r="I430">
        <v>51840</v>
      </c>
      <c r="J430">
        <v>53136</v>
      </c>
      <c r="K430">
        <v>54504</v>
      </c>
      <c r="L430">
        <v>55836</v>
      </c>
      <c r="M430">
        <v>57252</v>
      </c>
      <c r="N430">
        <v>58584</v>
      </c>
      <c r="O430">
        <v>60132</v>
      </c>
      <c r="P430">
        <v>61644</v>
      </c>
      <c r="Q430">
        <v>63252</v>
      </c>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row>
    <row r="431" spans="1:48" x14ac:dyDescent="0.25">
      <c r="A431" t="s">
        <v>1743</v>
      </c>
      <c r="B431" t="s">
        <v>1744</v>
      </c>
      <c r="C431" s="167" t="s">
        <v>1592</v>
      </c>
      <c r="D431"/>
      <c r="E431">
        <v>58584</v>
      </c>
      <c r="F431">
        <v>60132</v>
      </c>
      <c r="G431">
        <v>61644</v>
      </c>
      <c r="H431">
        <v>63252</v>
      </c>
      <c r="I431">
        <v>64776</v>
      </c>
      <c r="J431">
        <v>66372</v>
      </c>
      <c r="K431">
        <v>67992</v>
      </c>
      <c r="L431">
        <v>69744</v>
      </c>
      <c r="M431">
        <v>71472</v>
      </c>
      <c r="N431">
        <v>73284</v>
      </c>
      <c r="O431">
        <v>75108</v>
      </c>
      <c r="P431">
        <v>76968</v>
      </c>
      <c r="Q431">
        <v>78912</v>
      </c>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row>
    <row r="432" spans="1:48" x14ac:dyDescent="0.25">
      <c r="A432" t="s">
        <v>1745</v>
      </c>
      <c r="B432" t="s">
        <v>1746</v>
      </c>
      <c r="C432" s="167" t="s">
        <v>1251</v>
      </c>
      <c r="D432"/>
      <c r="E432">
        <v>63252</v>
      </c>
      <c r="F432">
        <v>64776</v>
      </c>
      <c r="G432">
        <v>66372</v>
      </c>
      <c r="H432">
        <v>67992</v>
      </c>
      <c r="I432">
        <v>69744</v>
      </c>
      <c r="J432">
        <v>71472</v>
      </c>
      <c r="K432">
        <v>73284</v>
      </c>
      <c r="L432">
        <v>75108</v>
      </c>
      <c r="M432">
        <v>76968</v>
      </c>
      <c r="N432">
        <v>78912</v>
      </c>
      <c r="O432">
        <v>80820</v>
      </c>
      <c r="P432">
        <v>82872</v>
      </c>
      <c r="Q432">
        <v>84984</v>
      </c>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row>
    <row r="433" spans="1:48" x14ac:dyDescent="0.25">
      <c r="A433" t="s">
        <v>2162</v>
      </c>
      <c r="B433" t="s">
        <v>2163</v>
      </c>
      <c r="C433" s="167" t="s">
        <v>1587</v>
      </c>
      <c r="D433"/>
      <c r="E433">
        <v>60132</v>
      </c>
      <c r="F433">
        <v>61644</v>
      </c>
      <c r="G433">
        <v>63252</v>
      </c>
      <c r="H433">
        <v>64776</v>
      </c>
      <c r="I433">
        <v>66372</v>
      </c>
      <c r="J433">
        <v>67992</v>
      </c>
      <c r="K433">
        <v>69744</v>
      </c>
      <c r="L433">
        <v>71472</v>
      </c>
      <c r="M433">
        <v>73284</v>
      </c>
      <c r="N433">
        <v>75108</v>
      </c>
      <c r="O433">
        <v>76968</v>
      </c>
      <c r="P433">
        <v>78912</v>
      </c>
      <c r="Q433">
        <v>80820</v>
      </c>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row>
    <row r="434" spans="1:48" x14ac:dyDescent="0.25">
      <c r="A434" t="s">
        <v>2164</v>
      </c>
      <c r="B434" t="s">
        <v>2165</v>
      </c>
      <c r="C434" s="167" t="s">
        <v>1582</v>
      </c>
      <c r="D434"/>
      <c r="E434">
        <v>66372</v>
      </c>
      <c r="F434">
        <v>67992</v>
      </c>
      <c r="G434">
        <v>69744</v>
      </c>
      <c r="H434">
        <v>71472</v>
      </c>
      <c r="I434">
        <v>73284</v>
      </c>
      <c r="J434">
        <v>75108</v>
      </c>
      <c r="K434">
        <v>76968</v>
      </c>
      <c r="L434">
        <v>78912</v>
      </c>
      <c r="M434">
        <v>80820</v>
      </c>
      <c r="N434">
        <v>82872</v>
      </c>
      <c r="O434">
        <v>84984</v>
      </c>
      <c r="P434">
        <v>87048</v>
      </c>
      <c r="Q434">
        <v>89316</v>
      </c>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row>
    <row r="435" spans="1:48" x14ac:dyDescent="0.25">
      <c r="A435" t="s">
        <v>2166</v>
      </c>
      <c r="B435" t="s">
        <v>2167</v>
      </c>
      <c r="C435" s="167" t="s">
        <v>1252</v>
      </c>
      <c r="D435"/>
      <c r="E435">
        <v>73284</v>
      </c>
      <c r="F435">
        <v>75108</v>
      </c>
      <c r="G435">
        <v>76968</v>
      </c>
      <c r="H435">
        <v>78912</v>
      </c>
      <c r="I435">
        <v>80820</v>
      </c>
      <c r="J435">
        <v>82872</v>
      </c>
      <c r="K435">
        <v>84984</v>
      </c>
      <c r="L435">
        <v>87048</v>
      </c>
      <c r="M435">
        <v>89316</v>
      </c>
      <c r="N435">
        <v>91464</v>
      </c>
      <c r="O435">
        <v>93804</v>
      </c>
      <c r="P435">
        <v>96144</v>
      </c>
      <c r="Q435">
        <v>98520</v>
      </c>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row>
    <row r="436" spans="1:48" x14ac:dyDescent="0.25">
      <c r="A436" t="s">
        <v>2168</v>
      </c>
      <c r="B436" t="s">
        <v>2169</v>
      </c>
      <c r="C436" s="167" t="s">
        <v>1587</v>
      </c>
      <c r="D436"/>
      <c r="E436">
        <v>60132</v>
      </c>
      <c r="F436">
        <v>61644</v>
      </c>
      <c r="G436">
        <v>63252</v>
      </c>
      <c r="H436">
        <v>64776</v>
      </c>
      <c r="I436">
        <v>66372</v>
      </c>
      <c r="J436">
        <v>67992</v>
      </c>
      <c r="K436">
        <v>69744</v>
      </c>
      <c r="L436">
        <v>71472</v>
      </c>
      <c r="M436">
        <v>73284</v>
      </c>
      <c r="N436">
        <v>75108</v>
      </c>
      <c r="O436">
        <v>76968</v>
      </c>
      <c r="P436">
        <v>78912</v>
      </c>
      <c r="Q436">
        <v>80820</v>
      </c>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row>
    <row r="437" spans="1:48" x14ac:dyDescent="0.25">
      <c r="A437" t="s">
        <v>2170</v>
      </c>
      <c r="B437" t="s">
        <v>2171</v>
      </c>
      <c r="C437" s="167" t="s">
        <v>1582</v>
      </c>
      <c r="D437"/>
      <c r="E437">
        <v>66372</v>
      </c>
      <c r="F437">
        <v>67992</v>
      </c>
      <c r="G437">
        <v>69744</v>
      </c>
      <c r="H437">
        <v>71472</v>
      </c>
      <c r="I437">
        <v>73284</v>
      </c>
      <c r="J437">
        <v>75108</v>
      </c>
      <c r="K437">
        <v>76968</v>
      </c>
      <c r="L437">
        <v>78912</v>
      </c>
      <c r="M437">
        <v>80820</v>
      </c>
      <c r="N437">
        <v>82872</v>
      </c>
      <c r="O437">
        <v>84984</v>
      </c>
      <c r="P437">
        <v>87048</v>
      </c>
      <c r="Q437">
        <v>89316</v>
      </c>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row>
    <row r="438" spans="1:48" x14ac:dyDescent="0.25">
      <c r="A438" t="s">
        <v>2172</v>
      </c>
      <c r="B438" t="s">
        <v>2173</v>
      </c>
      <c r="C438" s="167" t="s">
        <v>1252</v>
      </c>
      <c r="D438"/>
      <c r="E438">
        <v>73284</v>
      </c>
      <c r="F438">
        <v>75108</v>
      </c>
      <c r="G438">
        <v>76968</v>
      </c>
      <c r="H438">
        <v>78912</v>
      </c>
      <c r="I438">
        <v>80820</v>
      </c>
      <c r="J438">
        <v>82872</v>
      </c>
      <c r="K438">
        <v>84984</v>
      </c>
      <c r="L438">
        <v>87048</v>
      </c>
      <c r="M438">
        <v>89316</v>
      </c>
      <c r="N438">
        <v>91464</v>
      </c>
      <c r="O438">
        <v>93804</v>
      </c>
      <c r="P438">
        <v>96144</v>
      </c>
      <c r="Q438">
        <v>98520</v>
      </c>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row>
    <row r="439" spans="1:48" x14ac:dyDescent="0.25">
      <c r="A439" t="s">
        <v>1747</v>
      </c>
      <c r="B439" t="s">
        <v>1748</v>
      </c>
      <c r="C439" s="167" t="s">
        <v>1255</v>
      </c>
      <c r="D439"/>
      <c r="E439">
        <v>37584</v>
      </c>
      <c r="F439">
        <v>38268</v>
      </c>
      <c r="G439">
        <v>39144</v>
      </c>
      <c r="H439">
        <v>40032</v>
      </c>
      <c r="I439">
        <v>41004</v>
      </c>
      <c r="J439">
        <v>41940</v>
      </c>
      <c r="K439">
        <v>42972</v>
      </c>
      <c r="L439">
        <v>43980</v>
      </c>
      <c r="M439">
        <v>45024</v>
      </c>
      <c r="N439">
        <v>46080</v>
      </c>
      <c r="O439">
        <v>47100</v>
      </c>
      <c r="P439">
        <v>48324</v>
      </c>
      <c r="Q439">
        <v>49428</v>
      </c>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row>
    <row r="440" spans="1:48" x14ac:dyDescent="0.25">
      <c r="A440" t="s">
        <v>410</v>
      </c>
      <c r="B440" t="s">
        <v>411</v>
      </c>
      <c r="C440" s="167" t="s">
        <v>1580</v>
      </c>
      <c r="D440"/>
      <c r="E440">
        <v>42972</v>
      </c>
      <c r="F440">
        <v>43980</v>
      </c>
      <c r="G440">
        <v>45024</v>
      </c>
      <c r="H440">
        <v>46080</v>
      </c>
      <c r="I440">
        <v>47100</v>
      </c>
      <c r="J440">
        <v>48324</v>
      </c>
      <c r="K440">
        <v>49428</v>
      </c>
      <c r="L440">
        <v>50592</v>
      </c>
      <c r="M440">
        <v>51840</v>
      </c>
      <c r="N440">
        <v>53136</v>
      </c>
      <c r="O440">
        <v>54504</v>
      </c>
      <c r="P440">
        <v>55836</v>
      </c>
      <c r="Q440">
        <v>57252</v>
      </c>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row>
    <row r="441" spans="1:48" x14ac:dyDescent="0.25">
      <c r="A441" t="s">
        <v>412</v>
      </c>
      <c r="B441" t="s">
        <v>413</v>
      </c>
      <c r="C441" s="167" t="s">
        <v>1249</v>
      </c>
      <c r="D441"/>
      <c r="E441">
        <v>50592</v>
      </c>
      <c r="F441">
        <v>51840</v>
      </c>
      <c r="G441">
        <v>53136</v>
      </c>
      <c r="H441">
        <v>54504</v>
      </c>
      <c r="I441">
        <v>55836</v>
      </c>
      <c r="J441">
        <v>57252</v>
      </c>
      <c r="K441">
        <v>58584</v>
      </c>
      <c r="L441">
        <v>60132</v>
      </c>
      <c r="M441">
        <v>61644</v>
      </c>
      <c r="N441">
        <v>63252</v>
      </c>
      <c r="O441">
        <v>64776</v>
      </c>
      <c r="P441">
        <v>66372</v>
      </c>
      <c r="Q441">
        <v>67992</v>
      </c>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row>
    <row r="442" spans="1:48" x14ac:dyDescent="0.25">
      <c r="A442" t="s">
        <v>414</v>
      </c>
      <c r="B442" t="s">
        <v>2174</v>
      </c>
      <c r="C442" s="167" t="s">
        <v>1604</v>
      </c>
      <c r="D442"/>
      <c r="E442">
        <v>84156</v>
      </c>
      <c r="F442">
        <v>86220</v>
      </c>
      <c r="G442">
        <v>88428</v>
      </c>
      <c r="H442">
        <v>90576</v>
      </c>
      <c r="I442">
        <v>92880</v>
      </c>
      <c r="J442">
        <v>95160</v>
      </c>
      <c r="K442">
        <v>97548</v>
      </c>
      <c r="L442">
        <v>99984</v>
      </c>
      <c r="M442">
        <v>102528</v>
      </c>
      <c r="N442">
        <v>105000</v>
      </c>
      <c r="O442">
        <v>107712</v>
      </c>
      <c r="P442">
        <v>110364</v>
      </c>
      <c r="Q442">
        <v>113184</v>
      </c>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row>
    <row r="443" spans="1:48" x14ac:dyDescent="0.25">
      <c r="A443" t="s">
        <v>414</v>
      </c>
      <c r="B443" t="s">
        <v>415</v>
      </c>
      <c r="C443" s="167" t="s">
        <v>1250</v>
      </c>
      <c r="D443"/>
      <c r="E443">
        <v>55836</v>
      </c>
      <c r="F443">
        <v>57252</v>
      </c>
      <c r="G443">
        <v>58584</v>
      </c>
      <c r="H443">
        <v>60132</v>
      </c>
      <c r="I443">
        <v>61644</v>
      </c>
      <c r="J443">
        <v>63252</v>
      </c>
      <c r="K443">
        <v>64776</v>
      </c>
      <c r="L443">
        <v>66372</v>
      </c>
      <c r="M443">
        <v>67992</v>
      </c>
      <c r="N443">
        <v>69744</v>
      </c>
      <c r="O443">
        <v>71472</v>
      </c>
      <c r="P443">
        <v>73284</v>
      </c>
      <c r="Q443">
        <v>75108</v>
      </c>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row>
    <row r="444" spans="1:48" x14ac:dyDescent="0.25">
      <c r="A444" t="s">
        <v>416</v>
      </c>
      <c r="B444" t="s">
        <v>417</v>
      </c>
      <c r="C444" s="167" t="s">
        <v>1251</v>
      </c>
      <c r="D444"/>
      <c r="E444">
        <v>63252</v>
      </c>
      <c r="F444">
        <v>64776</v>
      </c>
      <c r="G444">
        <v>66372</v>
      </c>
      <c r="H444">
        <v>67992</v>
      </c>
      <c r="I444">
        <v>69744</v>
      </c>
      <c r="J444">
        <v>71472</v>
      </c>
      <c r="K444">
        <v>73284</v>
      </c>
      <c r="L444">
        <v>75108</v>
      </c>
      <c r="M444">
        <v>76968</v>
      </c>
      <c r="N444">
        <v>78912</v>
      </c>
      <c r="O444">
        <v>80820</v>
      </c>
      <c r="P444">
        <v>82872</v>
      </c>
      <c r="Q444">
        <v>84984</v>
      </c>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row>
    <row r="445" spans="1:48" x14ac:dyDescent="0.25">
      <c r="A445" t="s">
        <v>416</v>
      </c>
      <c r="B445" t="s">
        <v>2175</v>
      </c>
      <c r="C445" s="167" t="s">
        <v>2197</v>
      </c>
      <c r="D445"/>
      <c r="E445">
        <v>95160</v>
      </c>
      <c r="F445">
        <v>97548</v>
      </c>
      <c r="G445">
        <v>99984</v>
      </c>
      <c r="H445">
        <v>102528</v>
      </c>
      <c r="I445">
        <v>105000</v>
      </c>
      <c r="J445">
        <v>107712</v>
      </c>
      <c r="K445">
        <v>110364</v>
      </c>
      <c r="L445">
        <v>113184</v>
      </c>
      <c r="M445">
        <v>115980</v>
      </c>
      <c r="N445">
        <v>118848</v>
      </c>
      <c r="O445">
        <v>121824</v>
      </c>
      <c r="P445">
        <v>124908</v>
      </c>
      <c r="Q445">
        <v>127992</v>
      </c>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row>
    <row r="446" spans="1:48" x14ac:dyDescent="0.25">
      <c r="A446" t="s">
        <v>418</v>
      </c>
      <c r="B446" t="s">
        <v>419</v>
      </c>
      <c r="C446" s="167" t="s">
        <v>1252</v>
      </c>
      <c r="D446"/>
      <c r="E446">
        <v>73284</v>
      </c>
      <c r="F446">
        <v>75108</v>
      </c>
      <c r="G446">
        <v>76968</v>
      </c>
      <c r="H446">
        <v>78912</v>
      </c>
      <c r="I446">
        <v>80820</v>
      </c>
      <c r="J446">
        <v>82872</v>
      </c>
      <c r="K446">
        <v>84984</v>
      </c>
      <c r="L446">
        <v>87048</v>
      </c>
      <c r="M446">
        <v>89316</v>
      </c>
      <c r="N446">
        <v>91464</v>
      </c>
      <c r="O446">
        <v>93804</v>
      </c>
      <c r="P446">
        <v>96144</v>
      </c>
      <c r="Q446">
        <v>98520</v>
      </c>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row>
    <row r="447" spans="1:48" x14ac:dyDescent="0.25">
      <c r="A447" t="s">
        <v>528</v>
      </c>
      <c r="B447" t="s">
        <v>529</v>
      </c>
      <c r="C447" s="167" t="s">
        <v>1190</v>
      </c>
      <c r="D447"/>
      <c r="E447">
        <v>45024</v>
      </c>
      <c r="F447">
        <v>46080</v>
      </c>
      <c r="G447">
        <v>47100</v>
      </c>
      <c r="H447">
        <v>48324</v>
      </c>
      <c r="I447">
        <v>49428</v>
      </c>
      <c r="J447">
        <v>50592</v>
      </c>
      <c r="K447">
        <v>51840</v>
      </c>
      <c r="L447">
        <v>53136</v>
      </c>
      <c r="M447">
        <v>54504</v>
      </c>
      <c r="N447">
        <v>55836</v>
      </c>
      <c r="O447">
        <v>57252</v>
      </c>
      <c r="P447">
        <v>58584</v>
      </c>
      <c r="Q447">
        <v>60132</v>
      </c>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row>
    <row r="448" spans="1:48" x14ac:dyDescent="0.25">
      <c r="A448" t="s">
        <v>530</v>
      </c>
      <c r="B448" t="s">
        <v>531</v>
      </c>
      <c r="C448" s="167" t="s">
        <v>1257</v>
      </c>
      <c r="D448"/>
      <c r="E448">
        <v>51840</v>
      </c>
      <c r="F448">
        <v>53136</v>
      </c>
      <c r="G448">
        <v>54504</v>
      </c>
      <c r="H448">
        <v>55836</v>
      </c>
      <c r="I448">
        <v>57252</v>
      </c>
      <c r="J448">
        <v>58584</v>
      </c>
      <c r="K448">
        <v>60132</v>
      </c>
      <c r="L448">
        <v>61644</v>
      </c>
      <c r="M448">
        <v>63252</v>
      </c>
      <c r="N448">
        <v>64776</v>
      </c>
      <c r="O448">
        <v>66372</v>
      </c>
      <c r="P448">
        <v>67992</v>
      </c>
      <c r="Q448">
        <v>69744</v>
      </c>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row>
    <row r="449" spans="1:48" x14ac:dyDescent="0.25">
      <c r="A449" t="s">
        <v>532</v>
      </c>
      <c r="B449" t="s">
        <v>533</v>
      </c>
      <c r="C449" s="167" t="s">
        <v>1259</v>
      </c>
      <c r="D449"/>
      <c r="E449">
        <v>57252</v>
      </c>
      <c r="F449">
        <v>58584</v>
      </c>
      <c r="G449">
        <v>60132</v>
      </c>
      <c r="H449">
        <v>61644</v>
      </c>
      <c r="I449">
        <v>63252</v>
      </c>
      <c r="J449">
        <v>64776</v>
      </c>
      <c r="K449">
        <v>66372</v>
      </c>
      <c r="L449">
        <v>67992</v>
      </c>
      <c r="M449">
        <v>69744</v>
      </c>
      <c r="N449">
        <v>71472</v>
      </c>
      <c r="O449">
        <v>73284</v>
      </c>
      <c r="P449">
        <v>75108</v>
      </c>
      <c r="Q449">
        <v>76968</v>
      </c>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row>
    <row r="450" spans="1:48" x14ac:dyDescent="0.25">
      <c r="A450" t="s">
        <v>750</v>
      </c>
      <c r="B450" t="s">
        <v>751</v>
      </c>
      <c r="C450" s="167" t="s">
        <v>1255</v>
      </c>
      <c r="D450"/>
      <c r="E450">
        <v>37584</v>
      </c>
      <c r="F450">
        <v>38268</v>
      </c>
      <c r="G450">
        <v>39144</v>
      </c>
      <c r="H450">
        <v>40032</v>
      </c>
      <c r="I450">
        <v>41004</v>
      </c>
      <c r="J450">
        <v>41940</v>
      </c>
      <c r="K450">
        <v>42972</v>
      </c>
      <c r="L450">
        <v>43980</v>
      </c>
      <c r="M450">
        <v>45024</v>
      </c>
      <c r="N450">
        <v>46080</v>
      </c>
      <c r="O450">
        <v>47100</v>
      </c>
      <c r="P450">
        <v>48324</v>
      </c>
      <c r="Q450">
        <v>49428</v>
      </c>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row>
    <row r="451" spans="1:48" x14ac:dyDescent="0.25">
      <c r="A451" t="s">
        <v>752</v>
      </c>
      <c r="B451" t="s">
        <v>753</v>
      </c>
      <c r="C451" s="167" t="s">
        <v>1191</v>
      </c>
      <c r="D451"/>
      <c r="E451">
        <v>49428</v>
      </c>
      <c r="F451">
        <v>50592</v>
      </c>
      <c r="G451">
        <v>51840</v>
      </c>
      <c r="H451">
        <v>53136</v>
      </c>
      <c r="I451">
        <v>54504</v>
      </c>
      <c r="J451">
        <v>55836</v>
      </c>
      <c r="K451">
        <v>57252</v>
      </c>
      <c r="L451">
        <v>58584</v>
      </c>
      <c r="M451">
        <v>60132</v>
      </c>
      <c r="N451">
        <v>61644</v>
      </c>
      <c r="O451">
        <v>63252</v>
      </c>
      <c r="P451">
        <v>64776</v>
      </c>
      <c r="Q451">
        <v>66372</v>
      </c>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row>
    <row r="452" spans="1:48" x14ac:dyDescent="0.25">
      <c r="A452" t="s">
        <v>754</v>
      </c>
      <c r="B452" t="s">
        <v>755</v>
      </c>
      <c r="C452" s="167" t="s">
        <v>1245</v>
      </c>
      <c r="D452"/>
      <c r="E452">
        <v>54504</v>
      </c>
      <c r="F452">
        <v>55836</v>
      </c>
      <c r="G452">
        <v>57252</v>
      </c>
      <c r="H452">
        <v>58584</v>
      </c>
      <c r="I452">
        <v>60132</v>
      </c>
      <c r="J452">
        <v>61644</v>
      </c>
      <c r="K452">
        <v>63252</v>
      </c>
      <c r="L452">
        <v>64776</v>
      </c>
      <c r="M452">
        <v>66372</v>
      </c>
      <c r="N452">
        <v>67992</v>
      </c>
      <c r="O452">
        <v>69744</v>
      </c>
      <c r="P452">
        <v>71472</v>
      </c>
      <c r="Q452">
        <v>73284</v>
      </c>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row>
    <row r="453" spans="1:48" x14ac:dyDescent="0.25">
      <c r="A453" t="s">
        <v>478</v>
      </c>
      <c r="B453" t="s">
        <v>479</v>
      </c>
      <c r="C453" s="167" t="s">
        <v>1258</v>
      </c>
      <c r="D453"/>
      <c r="E453">
        <v>43980</v>
      </c>
      <c r="F453">
        <v>45024</v>
      </c>
      <c r="G453">
        <v>46080</v>
      </c>
      <c r="H453">
        <v>47100</v>
      </c>
      <c r="I453">
        <v>48324</v>
      </c>
      <c r="J453">
        <v>49428</v>
      </c>
      <c r="K453">
        <v>50592</v>
      </c>
      <c r="L453">
        <v>51840</v>
      </c>
      <c r="M453">
        <v>53136</v>
      </c>
      <c r="N453">
        <v>54504</v>
      </c>
      <c r="O453">
        <v>55836</v>
      </c>
      <c r="P453">
        <v>57252</v>
      </c>
      <c r="Q453">
        <v>58584</v>
      </c>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row>
    <row r="454" spans="1:48" x14ac:dyDescent="0.25">
      <c r="A454" t="s">
        <v>482</v>
      </c>
      <c r="B454" t="s">
        <v>483</v>
      </c>
      <c r="C454" s="167" t="s">
        <v>1249</v>
      </c>
      <c r="D454"/>
      <c r="E454">
        <v>50592</v>
      </c>
      <c r="F454">
        <v>51840</v>
      </c>
      <c r="G454">
        <v>53136</v>
      </c>
      <c r="H454">
        <v>54504</v>
      </c>
      <c r="I454">
        <v>55836</v>
      </c>
      <c r="J454">
        <v>57252</v>
      </c>
      <c r="K454">
        <v>58584</v>
      </c>
      <c r="L454">
        <v>60132</v>
      </c>
      <c r="M454">
        <v>61644</v>
      </c>
      <c r="N454">
        <v>63252</v>
      </c>
      <c r="O454">
        <v>64776</v>
      </c>
      <c r="P454">
        <v>66372</v>
      </c>
      <c r="Q454">
        <v>67992</v>
      </c>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row>
    <row r="455" spans="1:48" x14ac:dyDescent="0.25">
      <c r="A455" t="s">
        <v>480</v>
      </c>
      <c r="B455" t="s">
        <v>481</v>
      </c>
      <c r="C455" s="167" t="s">
        <v>1250</v>
      </c>
      <c r="D455"/>
      <c r="E455">
        <v>55836</v>
      </c>
      <c r="F455">
        <v>57252</v>
      </c>
      <c r="G455">
        <v>58584</v>
      </c>
      <c r="H455">
        <v>60132</v>
      </c>
      <c r="I455">
        <v>61644</v>
      </c>
      <c r="J455">
        <v>63252</v>
      </c>
      <c r="K455">
        <v>64776</v>
      </c>
      <c r="L455">
        <v>66372</v>
      </c>
      <c r="M455">
        <v>67992</v>
      </c>
      <c r="N455">
        <v>69744</v>
      </c>
      <c r="O455">
        <v>71472</v>
      </c>
      <c r="P455">
        <v>73284</v>
      </c>
      <c r="Q455">
        <v>75108</v>
      </c>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row>
    <row r="456" spans="1:48" x14ac:dyDescent="0.25">
      <c r="A456" t="s">
        <v>484</v>
      </c>
      <c r="B456" t="s">
        <v>485</v>
      </c>
      <c r="C456" s="167" t="s">
        <v>1251</v>
      </c>
      <c r="D456"/>
      <c r="E456">
        <v>63252</v>
      </c>
      <c r="F456">
        <v>64776</v>
      </c>
      <c r="G456">
        <v>66372</v>
      </c>
      <c r="H456">
        <v>67992</v>
      </c>
      <c r="I456">
        <v>69744</v>
      </c>
      <c r="J456">
        <v>71472</v>
      </c>
      <c r="K456">
        <v>73284</v>
      </c>
      <c r="L456">
        <v>75108</v>
      </c>
      <c r="M456">
        <v>76968</v>
      </c>
      <c r="N456">
        <v>78912</v>
      </c>
      <c r="O456">
        <v>80820</v>
      </c>
      <c r="P456">
        <v>82872</v>
      </c>
      <c r="Q456">
        <v>84984</v>
      </c>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row>
    <row r="457" spans="1:48" x14ac:dyDescent="0.25">
      <c r="A457" t="s">
        <v>652</v>
      </c>
      <c r="B457" t="s">
        <v>653</v>
      </c>
      <c r="C457" s="167" t="s">
        <v>1249</v>
      </c>
      <c r="D457"/>
      <c r="E457">
        <v>50592</v>
      </c>
      <c r="F457">
        <v>51840</v>
      </c>
      <c r="G457">
        <v>53136</v>
      </c>
      <c r="H457">
        <v>54504</v>
      </c>
      <c r="I457">
        <v>55836</v>
      </c>
      <c r="J457">
        <v>57252</v>
      </c>
      <c r="K457">
        <v>58584</v>
      </c>
      <c r="L457">
        <v>60132</v>
      </c>
      <c r="M457">
        <v>61644</v>
      </c>
      <c r="N457">
        <v>63252</v>
      </c>
      <c r="O457">
        <v>64776</v>
      </c>
      <c r="P457">
        <v>66372</v>
      </c>
      <c r="Q457">
        <v>67992</v>
      </c>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row>
    <row r="458" spans="1:48" x14ac:dyDescent="0.25">
      <c r="A458" t="s">
        <v>595</v>
      </c>
      <c r="B458" t="s">
        <v>596</v>
      </c>
      <c r="C458" s="167" t="s">
        <v>1259</v>
      </c>
      <c r="D458"/>
      <c r="E458">
        <v>57252</v>
      </c>
      <c r="F458">
        <v>58584</v>
      </c>
      <c r="G458">
        <v>60132</v>
      </c>
      <c r="H458">
        <v>61644</v>
      </c>
      <c r="I458">
        <v>63252</v>
      </c>
      <c r="J458">
        <v>64776</v>
      </c>
      <c r="K458">
        <v>66372</v>
      </c>
      <c r="L458">
        <v>67992</v>
      </c>
      <c r="M458">
        <v>69744</v>
      </c>
      <c r="N458">
        <v>71472</v>
      </c>
      <c r="O458">
        <v>73284</v>
      </c>
      <c r="P458">
        <v>75108</v>
      </c>
      <c r="Q458">
        <v>76968</v>
      </c>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row>
    <row r="459" spans="1:48" x14ac:dyDescent="0.25">
      <c r="A459" t="s">
        <v>597</v>
      </c>
      <c r="B459" t="s">
        <v>598</v>
      </c>
      <c r="C459" s="167" t="s">
        <v>1260</v>
      </c>
      <c r="D459"/>
      <c r="E459">
        <v>64776</v>
      </c>
      <c r="F459">
        <v>66372</v>
      </c>
      <c r="G459">
        <v>67992</v>
      </c>
      <c r="H459">
        <v>69744</v>
      </c>
      <c r="I459">
        <v>71472</v>
      </c>
      <c r="J459">
        <v>73284</v>
      </c>
      <c r="K459">
        <v>75108</v>
      </c>
      <c r="L459">
        <v>76968</v>
      </c>
      <c r="M459">
        <v>78912</v>
      </c>
      <c r="N459">
        <v>80820</v>
      </c>
      <c r="O459">
        <v>82872</v>
      </c>
      <c r="P459">
        <v>84984</v>
      </c>
      <c r="Q459">
        <v>87048</v>
      </c>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row>
    <row r="460" spans="1:48" x14ac:dyDescent="0.25">
      <c r="A460" t="s">
        <v>394</v>
      </c>
      <c r="B460" t="s">
        <v>395</v>
      </c>
      <c r="C460" s="167" t="s">
        <v>1248</v>
      </c>
      <c r="D460"/>
      <c r="E460">
        <v>41004</v>
      </c>
      <c r="F460">
        <v>41940</v>
      </c>
      <c r="G460">
        <v>42972</v>
      </c>
      <c r="H460">
        <v>43980</v>
      </c>
      <c r="I460">
        <v>45024</v>
      </c>
      <c r="J460">
        <v>46080</v>
      </c>
      <c r="K460">
        <v>47100</v>
      </c>
      <c r="L460">
        <v>48324</v>
      </c>
      <c r="M460">
        <v>49428</v>
      </c>
      <c r="N460">
        <v>50592</v>
      </c>
      <c r="O460">
        <v>51840</v>
      </c>
      <c r="P460">
        <v>53136</v>
      </c>
      <c r="Q460">
        <v>54504</v>
      </c>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row>
    <row r="461" spans="1:48" x14ac:dyDescent="0.25">
      <c r="A461" t="s">
        <v>396</v>
      </c>
      <c r="B461" t="s">
        <v>397</v>
      </c>
      <c r="C461" s="167" t="s">
        <v>1190</v>
      </c>
      <c r="D461"/>
      <c r="E461">
        <v>45024</v>
      </c>
      <c r="F461">
        <v>46080</v>
      </c>
      <c r="G461">
        <v>47100</v>
      </c>
      <c r="H461">
        <v>48324</v>
      </c>
      <c r="I461">
        <v>49428</v>
      </c>
      <c r="J461">
        <v>50592</v>
      </c>
      <c r="K461">
        <v>51840</v>
      </c>
      <c r="L461">
        <v>53136</v>
      </c>
      <c r="M461">
        <v>54504</v>
      </c>
      <c r="N461">
        <v>55836</v>
      </c>
      <c r="O461">
        <v>57252</v>
      </c>
      <c r="P461">
        <v>58584</v>
      </c>
      <c r="Q461">
        <v>60132</v>
      </c>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row>
    <row r="462" spans="1:48" x14ac:dyDescent="0.25">
      <c r="A462" t="s">
        <v>398</v>
      </c>
      <c r="B462" t="s">
        <v>399</v>
      </c>
      <c r="C462" s="167" t="s">
        <v>1191</v>
      </c>
      <c r="D462"/>
      <c r="E462">
        <v>49428</v>
      </c>
      <c r="F462">
        <v>50592</v>
      </c>
      <c r="G462">
        <v>51840</v>
      </c>
      <c r="H462">
        <v>53136</v>
      </c>
      <c r="I462">
        <v>54504</v>
      </c>
      <c r="J462">
        <v>55836</v>
      </c>
      <c r="K462">
        <v>57252</v>
      </c>
      <c r="L462">
        <v>58584</v>
      </c>
      <c r="M462">
        <v>60132</v>
      </c>
      <c r="N462">
        <v>61644</v>
      </c>
      <c r="O462">
        <v>63252</v>
      </c>
      <c r="P462">
        <v>64776</v>
      </c>
      <c r="Q462">
        <v>66372</v>
      </c>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row>
    <row r="463" spans="1:48" x14ac:dyDescent="0.25">
      <c r="A463" t="s">
        <v>400</v>
      </c>
      <c r="B463" t="s">
        <v>401</v>
      </c>
      <c r="C463" s="167" t="s">
        <v>1245</v>
      </c>
      <c r="D463"/>
      <c r="E463">
        <v>54504</v>
      </c>
      <c r="F463">
        <v>55836</v>
      </c>
      <c r="G463">
        <v>57252</v>
      </c>
      <c r="H463">
        <v>58584</v>
      </c>
      <c r="I463">
        <v>60132</v>
      </c>
      <c r="J463">
        <v>61644</v>
      </c>
      <c r="K463">
        <v>63252</v>
      </c>
      <c r="L463">
        <v>64776</v>
      </c>
      <c r="M463">
        <v>66372</v>
      </c>
      <c r="N463">
        <v>67992</v>
      </c>
      <c r="O463">
        <v>69744</v>
      </c>
      <c r="P463">
        <v>71472</v>
      </c>
      <c r="Q463">
        <v>73284</v>
      </c>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row>
    <row r="464" spans="1:48" x14ac:dyDescent="0.25">
      <c r="A464" t="s">
        <v>728</v>
      </c>
      <c r="B464" t="s">
        <v>729</v>
      </c>
      <c r="C464" s="167" t="s">
        <v>1261</v>
      </c>
      <c r="D464"/>
      <c r="E464">
        <v>41940</v>
      </c>
      <c r="F464">
        <v>42972</v>
      </c>
      <c r="G464">
        <v>43980</v>
      </c>
      <c r="H464">
        <v>45024</v>
      </c>
      <c r="I464">
        <v>46080</v>
      </c>
      <c r="J464">
        <v>47100</v>
      </c>
      <c r="K464">
        <v>48324</v>
      </c>
      <c r="L464">
        <v>49428</v>
      </c>
      <c r="M464">
        <v>50592</v>
      </c>
      <c r="N464">
        <v>51840</v>
      </c>
      <c r="O464">
        <v>53136</v>
      </c>
      <c r="P464">
        <v>54504</v>
      </c>
      <c r="Q464">
        <v>55836</v>
      </c>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row>
    <row r="465" spans="1:48" x14ac:dyDescent="0.25">
      <c r="A465" t="s">
        <v>730</v>
      </c>
      <c r="B465" t="s">
        <v>731</v>
      </c>
      <c r="C465" s="167" t="s">
        <v>1247</v>
      </c>
      <c r="D465"/>
      <c r="E465">
        <v>46080</v>
      </c>
      <c r="F465">
        <v>47100</v>
      </c>
      <c r="G465">
        <v>48324</v>
      </c>
      <c r="H465">
        <v>49428</v>
      </c>
      <c r="I465">
        <v>50592</v>
      </c>
      <c r="J465">
        <v>51840</v>
      </c>
      <c r="K465">
        <v>53136</v>
      </c>
      <c r="L465">
        <v>54504</v>
      </c>
      <c r="M465">
        <v>55836</v>
      </c>
      <c r="N465">
        <v>57252</v>
      </c>
      <c r="O465">
        <v>58584</v>
      </c>
      <c r="P465">
        <v>60132</v>
      </c>
      <c r="Q465">
        <v>61644</v>
      </c>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row>
    <row r="466" spans="1:48" x14ac:dyDescent="0.25">
      <c r="A466" t="s">
        <v>726</v>
      </c>
      <c r="B466" t="s">
        <v>727</v>
      </c>
      <c r="C466" s="167" t="s">
        <v>1253</v>
      </c>
      <c r="D466"/>
      <c r="E466">
        <v>53136</v>
      </c>
      <c r="F466">
        <v>54504</v>
      </c>
      <c r="G466">
        <v>55836</v>
      </c>
      <c r="H466">
        <v>57252</v>
      </c>
      <c r="I466">
        <v>58584</v>
      </c>
      <c r="J466">
        <v>60132</v>
      </c>
      <c r="K466">
        <v>61644</v>
      </c>
      <c r="L466">
        <v>63252</v>
      </c>
      <c r="M466">
        <v>64776</v>
      </c>
      <c r="N466">
        <v>66372</v>
      </c>
      <c r="O466">
        <v>67992</v>
      </c>
      <c r="P466">
        <v>69744</v>
      </c>
      <c r="Q466">
        <v>71472</v>
      </c>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row>
    <row r="467" spans="1:48" x14ac:dyDescent="0.25">
      <c r="A467" t="s">
        <v>601</v>
      </c>
      <c r="B467" t="s">
        <v>602</v>
      </c>
      <c r="C467" s="167" t="s">
        <v>1255</v>
      </c>
      <c r="D467"/>
      <c r="E467">
        <v>37584</v>
      </c>
      <c r="F467">
        <v>38268</v>
      </c>
      <c r="G467">
        <v>39144</v>
      </c>
      <c r="H467">
        <v>40032</v>
      </c>
      <c r="I467">
        <v>41004</v>
      </c>
      <c r="J467">
        <v>41940</v>
      </c>
      <c r="K467">
        <v>42972</v>
      </c>
      <c r="L467">
        <v>43980</v>
      </c>
      <c r="M467">
        <v>45024</v>
      </c>
      <c r="N467">
        <v>46080</v>
      </c>
      <c r="O467">
        <v>47100</v>
      </c>
      <c r="P467">
        <v>48324</v>
      </c>
      <c r="Q467">
        <v>49428</v>
      </c>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row>
    <row r="468" spans="1:48" x14ac:dyDescent="0.25">
      <c r="A468" t="s">
        <v>605</v>
      </c>
      <c r="B468" t="s">
        <v>606</v>
      </c>
      <c r="C468" s="167" t="s">
        <v>1261</v>
      </c>
      <c r="D468"/>
      <c r="E468">
        <v>41940</v>
      </c>
      <c r="F468">
        <v>42972</v>
      </c>
      <c r="G468">
        <v>43980</v>
      </c>
      <c r="H468">
        <v>45024</v>
      </c>
      <c r="I468">
        <v>46080</v>
      </c>
      <c r="J468">
        <v>47100</v>
      </c>
      <c r="K468">
        <v>48324</v>
      </c>
      <c r="L468">
        <v>49428</v>
      </c>
      <c r="M468">
        <v>50592</v>
      </c>
      <c r="N468">
        <v>51840</v>
      </c>
      <c r="O468">
        <v>53136</v>
      </c>
      <c r="P468">
        <v>54504</v>
      </c>
      <c r="Q468">
        <v>55836</v>
      </c>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row>
    <row r="469" spans="1:48" x14ac:dyDescent="0.25">
      <c r="A469" t="s">
        <v>603</v>
      </c>
      <c r="B469" t="s">
        <v>604</v>
      </c>
      <c r="C469" s="167" t="s">
        <v>1190</v>
      </c>
      <c r="D469"/>
      <c r="E469">
        <v>45024</v>
      </c>
      <c r="F469">
        <v>46080</v>
      </c>
      <c r="G469">
        <v>47100</v>
      </c>
      <c r="H469">
        <v>48324</v>
      </c>
      <c r="I469">
        <v>49428</v>
      </c>
      <c r="J469">
        <v>50592</v>
      </c>
      <c r="K469">
        <v>51840</v>
      </c>
      <c r="L469">
        <v>53136</v>
      </c>
      <c r="M469">
        <v>54504</v>
      </c>
      <c r="N469">
        <v>55836</v>
      </c>
      <c r="O469">
        <v>57252</v>
      </c>
      <c r="P469">
        <v>58584</v>
      </c>
      <c r="Q469">
        <v>60132</v>
      </c>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row>
    <row r="470" spans="1:48" x14ac:dyDescent="0.25">
      <c r="A470" t="s">
        <v>607</v>
      </c>
      <c r="B470" t="s">
        <v>608</v>
      </c>
      <c r="C470" s="167" t="s">
        <v>1262</v>
      </c>
      <c r="D470"/>
      <c r="E470">
        <v>48324</v>
      </c>
      <c r="F470">
        <v>49428</v>
      </c>
      <c r="G470">
        <v>50592</v>
      </c>
      <c r="H470">
        <v>51840</v>
      </c>
      <c r="I470">
        <v>53136</v>
      </c>
      <c r="J470">
        <v>54504</v>
      </c>
      <c r="K470">
        <v>55836</v>
      </c>
      <c r="L470">
        <v>57252</v>
      </c>
      <c r="M470">
        <v>58584</v>
      </c>
      <c r="N470">
        <v>60132</v>
      </c>
      <c r="O470">
        <v>61644</v>
      </c>
      <c r="P470">
        <v>63252</v>
      </c>
      <c r="Q470">
        <v>64776</v>
      </c>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row>
    <row r="471" spans="1:48" x14ac:dyDescent="0.25">
      <c r="A471" t="s">
        <v>1238</v>
      </c>
      <c r="B471" t="s">
        <v>1239</v>
      </c>
      <c r="C471" s="167" t="s">
        <v>1255</v>
      </c>
      <c r="D471"/>
      <c r="E471">
        <v>37584</v>
      </c>
      <c r="F471">
        <v>38268</v>
      </c>
      <c r="G471">
        <v>39144</v>
      </c>
      <c r="H471">
        <v>40032</v>
      </c>
      <c r="I471">
        <v>41004</v>
      </c>
      <c r="J471">
        <v>41940</v>
      </c>
      <c r="K471">
        <v>42972</v>
      </c>
      <c r="L471">
        <v>43980</v>
      </c>
      <c r="M471">
        <v>45024</v>
      </c>
      <c r="N471">
        <v>46080</v>
      </c>
      <c r="O471">
        <v>47100</v>
      </c>
      <c r="P471">
        <v>48324</v>
      </c>
      <c r="Q471">
        <v>49428</v>
      </c>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row>
    <row r="472" spans="1:48" x14ac:dyDescent="0.25">
      <c r="A472" t="s">
        <v>1240</v>
      </c>
      <c r="B472" t="s">
        <v>1241</v>
      </c>
      <c r="C472" s="167" t="s">
        <v>1256</v>
      </c>
      <c r="D472"/>
      <c r="E472">
        <v>39144</v>
      </c>
      <c r="F472">
        <v>40032</v>
      </c>
      <c r="G472">
        <v>41004</v>
      </c>
      <c r="H472">
        <v>41940</v>
      </c>
      <c r="I472">
        <v>42972</v>
      </c>
      <c r="J472">
        <v>43980</v>
      </c>
      <c r="K472">
        <v>45024</v>
      </c>
      <c r="L472">
        <v>46080</v>
      </c>
      <c r="M472">
        <v>47100</v>
      </c>
      <c r="N472">
        <v>48324</v>
      </c>
      <c r="O472">
        <v>49428</v>
      </c>
      <c r="P472">
        <v>50592</v>
      </c>
      <c r="Q472">
        <v>51840</v>
      </c>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row>
    <row r="473" spans="1:48" x14ac:dyDescent="0.25">
      <c r="A473" t="s">
        <v>1242</v>
      </c>
      <c r="B473" t="s">
        <v>1243</v>
      </c>
      <c r="C473" s="167" t="s">
        <v>1261</v>
      </c>
      <c r="D473"/>
      <c r="E473">
        <v>41940</v>
      </c>
      <c r="F473">
        <v>42972</v>
      </c>
      <c r="G473">
        <v>43980</v>
      </c>
      <c r="H473">
        <v>45024</v>
      </c>
      <c r="I473">
        <v>46080</v>
      </c>
      <c r="J473">
        <v>47100</v>
      </c>
      <c r="K473">
        <v>48324</v>
      </c>
      <c r="L473">
        <v>49428</v>
      </c>
      <c r="M473">
        <v>50592</v>
      </c>
      <c r="N473">
        <v>51840</v>
      </c>
      <c r="O473">
        <v>53136</v>
      </c>
      <c r="P473">
        <v>54504</v>
      </c>
      <c r="Q473">
        <v>55836</v>
      </c>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row>
    <row r="474" spans="1:48" x14ac:dyDescent="0.25">
      <c r="A474" t="s">
        <v>589</v>
      </c>
      <c r="B474" t="s">
        <v>590</v>
      </c>
      <c r="C474" s="167" t="s">
        <v>1255</v>
      </c>
      <c r="D474"/>
      <c r="E474">
        <v>37584</v>
      </c>
      <c r="F474">
        <v>38268</v>
      </c>
      <c r="G474">
        <v>39144</v>
      </c>
      <c r="H474">
        <v>40032</v>
      </c>
      <c r="I474">
        <v>41004</v>
      </c>
      <c r="J474">
        <v>41940</v>
      </c>
      <c r="K474">
        <v>42972</v>
      </c>
      <c r="L474">
        <v>43980</v>
      </c>
      <c r="M474">
        <v>45024</v>
      </c>
      <c r="N474">
        <v>46080</v>
      </c>
      <c r="O474">
        <v>47100</v>
      </c>
      <c r="P474">
        <v>48324</v>
      </c>
      <c r="Q474">
        <v>49428</v>
      </c>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row>
    <row r="475" spans="1:48" x14ac:dyDescent="0.25">
      <c r="A475" t="s">
        <v>591</v>
      </c>
      <c r="B475" t="s">
        <v>592</v>
      </c>
      <c r="C475" s="167" t="s">
        <v>1256</v>
      </c>
      <c r="D475"/>
      <c r="E475">
        <v>39144</v>
      </c>
      <c r="F475">
        <v>40032</v>
      </c>
      <c r="G475">
        <v>41004</v>
      </c>
      <c r="H475">
        <v>41940</v>
      </c>
      <c r="I475">
        <v>42972</v>
      </c>
      <c r="J475">
        <v>43980</v>
      </c>
      <c r="K475">
        <v>45024</v>
      </c>
      <c r="L475">
        <v>46080</v>
      </c>
      <c r="M475">
        <v>47100</v>
      </c>
      <c r="N475">
        <v>48324</v>
      </c>
      <c r="O475">
        <v>49428</v>
      </c>
      <c r="P475">
        <v>50592</v>
      </c>
      <c r="Q475">
        <v>51840</v>
      </c>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row>
    <row r="476" spans="1:48" x14ac:dyDescent="0.25">
      <c r="A476" t="s">
        <v>593</v>
      </c>
      <c r="B476" t="s">
        <v>594</v>
      </c>
      <c r="C476" s="167" t="s">
        <v>1261</v>
      </c>
      <c r="D476"/>
      <c r="E476">
        <v>41940</v>
      </c>
      <c r="F476">
        <v>42972</v>
      </c>
      <c r="G476">
        <v>43980</v>
      </c>
      <c r="H476">
        <v>45024</v>
      </c>
      <c r="I476">
        <v>46080</v>
      </c>
      <c r="J476">
        <v>47100</v>
      </c>
      <c r="K476">
        <v>48324</v>
      </c>
      <c r="L476">
        <v>49428</v>
      </c>
      <c r="M476">
        <v>50592</v>
      </c>
      <c r="N476">
        <v>51840</v>
      </c>
      <c r="O476">
        <v>53136</v>
      </c>
      <c r="P476">
        <v>54504</v>
      </c>
      <c r="Q476">
        <v>55836</v>
      </c>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row>
    <row r="477" spans="1:48" x14ac:dyDescent="0.25">
      <c r="A477" t="s">
        <v>599</v>
      </c>
      <c r="B477" t="s">
        <v>600</v>
      </c>
      <c r="C477" s="167" t="s">
        <v>1261</v>
      </c>
      <c r="D477"/>
      <c r="E477">
        <v>41940</v>
      </c>
      <c r="F477">
        <v>42972</v>
      </c>
      <c r="G477">
        <v>43980</v>
      </c>
      <c r="H477">
        <v>45024</v>
      </c>
      <c r="I477">
        <v>46080</v>
      </c>
      <c r="J477">
        <v>47100</v>
      </c>
      <c r="K477">
        <v>48324</v>
      </c>
      <c r="L477">
        <v>49428</v>
      </c>
      <c r="M477">
        <v>50592</v>
      </c>
      <c r="N477">
        <v>51840</v>
      </c>
      <c r="O477">
        <v>53136</v>
      </c>
      <c r="P477">
        <v>54504</v>
      </c>
      <c r="Q477">
        <v>55836</v>
      </c>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row>
    <row r="478" spans="1:48" x14ac:dyDescent="0.25">
      <c r="A478" t="s">
        <v>646</v>
      </c>
      <c r="B478" t="s">
        <v>647</v>
      </c>
      <c r="C478" s="167" t="s">
        <v>1263</v>
      </c>
      <c r="D478"/>
      <c r="E478">
        <v>47100</v>
      </c>
      <c r="F478">
        <v>48324</v>
      </c>
      <c r="G478">
        <v>49428</v>
      </c>
      <c r="H478">
        <v>50592</v>
      </c>
      <c r="I478">
        <v>51840</v>
      </c>
      <c r="J478">
        <v>53136</v>
      </c>
      <c r="K478">
        <v>54504</v>
      </c>
      <c r="L478">
        <v>55836</v>
      </c>
      <c r="M478">
        <v>57252</v>
      </c>
      <c r="N478">
        <v>58584</v>
      </c>
      <c r="O478">
        <v>60132</v>
      </c>
      <c r="P478">
        <v>61644</v>
      </c>
      <c r="Q478">
        <v>63252</v>
      </c>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row>
    <row r="479" spans="1:48" x14ac:dyDescent="0.25">
      <c r="A479" t="s">
        <v>648</v>
      </c>
      <c r="B479" t="s">
        <v>649</v>
      </c>
      <c r="C479" s="167" t="s">
        <v>1257</v>
      </c>
      <c r="D479"/>
      <c r="E479">
        <v>51840</v>
      </c>
      <c r="F479">
        <v>53136</v>
      </c>
      <c r="G479">
        <v>54504</v>
      </c>
      <c r="H479">
        <v>55836</v>
      </c>
      <c r="I479">
        <v>57252</v>
      </c>
      <c r="J479">
        <v>58584</v>
      </c>
      <c r="K479">
        <v>60132</v>
      </c>
      <c r="L479">
        <v>61644</v>
      </c>
      <c r="M479">
        <v>63252</v>
      </c>
      <c r="N479">
        <v>64776</v>
      </c>
      <c r="O479">
        <v>66372</v>
      </c>
      <c r="P479">
        <v>67992</v>
      </c>
      <c r="Q479">
        <v>69744</v>
      </c>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row>
    <row r="480" spans="1:48" x14ac:dyDescent="0.25">
      <c r="A480" t="s">
        <v>650</v>
      </c>
      <c r="B480" t="s">
        <v>651</v>
      </c>
      <c r="C480" s="167" t="s">
        <v>1259</v>
      </c>
      <c r="D480"/>
      <c r="E480">
        <v>57252</v>
      </c>
      <c r="F480">
        <v>58584</v>
      </c>
      <c r="G480">
        <v>60132</v>
      </c>
      <c r="H480">
        <v>61644</v>
      </c>
      <c r="I480">
        <v>63252</v>
      </c>
      <c r="J480">
        <v>64776</v>
      </c>
      <c r="K480">
        <v>66372</v>
      </c>
      <c r="L480">
        <v>67992</v>
      </c>
      <c r="M480">
        <v>69744</v>
      </c>
      <c r="N480">
        <v>71472</v>
      </c>
      <c r="O480">
        <v>73284</v>
      </c>
      <c r="P480">
        <v>75108</v>
      </c>
      <c r="Q480">
        <v>76968</v>
      </c>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row>
    <row r="481" spans="1:48" x14ac:dyDescent="0.25">
      <c r="A481" t="s">
        <v>1208</v>
      </c>
      <c r="B481" t="s">
        <v>1209</v>
      </c>
      <c r="C481" s="167" t="s">
        <v>1262</v>
      </c>
      <c r="D481"/>
      <c r="E481">
        <v>48324</v>
      </c>
      <c r="F481">
        <v>49428</v>
      </c>
      <c r="G481">
        <v>50592</v>
      </c>
      <c r="H481">
        <v>51840</v>
      </c>
      <c r="I481">
        <v>53136</v>
      </c>
      <c r="J481">
        <v>54504</v>
      </c>
      <c r="K481">
        <v>55836</v>
      </c>
      <c r="L481">
        <v>57252</v>
      </c>
      <c r="M481">
        <v>58584</v>
      </c>
      <c r="N481">
        <v>60132</v>
      </c>
      <c r="O481">
        <v>61644</v>
      </c>
      <c r="P481">
        <v>63252</v>
      </c>
      <c r="Q481">
        <v>64776</v>
      </c>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row>
    <row r="482" spans="1:48" x14ac:dyDescent="0.25">
      <c r="A482" t="s">
        <v>1210</v>
      </c>
      <c r="B482" t="s">
        <v>1211</v>
      </c>
      <c r="C482" s="167" t="s">
        <v>1257</v>
      </c>
      <c r="D482"/>
      <c r="E482">
        <v>51840</v>
      </c>
      <c r="F482">
        <v>53136</v>
      </c>
      <c r="G482">
        <v>54504</v>
      </c>
      <c r="H482">
        <v>55836</v>
      </c>
      <c r="I482">
        <v>57252</v>
      </c>
      <c r="J482">
        <v>58584</v>
      </c>
      <c r="K482">
        <v>60132</v>
      </c>
      <c r="L482">
        <v>61644</v>
      </c>
      <c r="M482">
        <v>63252</v>
      </c>
      <c r="N482">
        <v>64776</v>
      </c>
      <c r="O482">
        <v>66372</v>
      </c>
      <c r="P482">
        <v>67992</v>
      </c>
      <c r="Q482">
        <v>69744</v>
      </c>
    </row>
    <row r="483" spans="1:48" x14ac:dyDescent="0.25">
      <c r="A483" t="s">
        <v>1212</v>
      </c>
      <c r="B483" t="s">
        <v>1213</v>
      </c>
      <c r="C483" s="167" t="s">
        <v>1245</v>
      </c>
      <c r="D483"/>
      <c r="E483">
        <v>54504</v>
      </c>
      <c r="F483">
        <v>55836</v>
      </c>
      <c r="G483">
        <v>57252</v>
      </c>
      <c r="H483">
        <v>58584</v>
      </c>
      <c r="I483">
        <v>60132</v>
      </c>
      <c r="J483">
        <v>61644</v>
      </c>
      <c r="K483">
        <v>63252</v>
      </c>
      <c r="L483">
        <v>64776</v>
      </c>
      <c r="M483">
        <v>66372</v>
      </c>
      <c r="N483">
        <v>67992</v>
      </c>
      <c r="O483">
        <v>69744</v>
      </c>
      <c r="P483">
        <v>71472</v>
      </c>
      <c r="Q483">
        <v>73284</v>
      </c>
    </row>
    <row r="484" spans="1:48" x14ac:dyDescent="0.25">
      <c r="A484" t="s">
        <v>1226</v>
      </c>
      <c r="B484" t="s">
        <v>1227</v>
      </c>
      <c r="C484" s="167" t="s">
        <v>1255</v>
      </c>
      <c r="D484"/>
      <c r="E484">
        <v>37584</v>
      </c>
      <c r="F484">
        <v>38268</v>
      </c>
      <c r="G484">
        <v>39144</v>
      </c>
      <c r="H484">
        <v>40032</v>
      </c>
      <c r="I484">
        <v>41004</v>
      </c>
      <c r="J484">
        <v>41940</v>
      </c>
      <c r="K484">
        <v>42972</v>
      </c>
      <c r="L484">
        <v>43980</v>
      </c>
      <c r="M484">
        <v>45024</v>
      </c>
      <c r="N484">
        <v>46080</v>
      </c>
      <c r="O484">
        <v>47100</v>
      </c>
      <c r="P484">
        <v>48324</v>
      </c>
      <c r="Q484">
        <v>49428</v>
      </c>
    </row>
    <row r="485" spans="1:48" x14ac:dyDescent="0.25">
      <c r="A485" t="s">
        <v>1228</v>
      </c>
      <c r="B485" t="s">
        <v>1229</v>
      </c>
      <c r="C485" s="167" t="s">
        <v>1256</v>
      </c>
      <c r="D485"/>
      <c r="E485">
        <v>39144</v>
      </c>
      <c r="F485">
        <v>40032</v>
      </c>
      <c r="G485">
        <v>41004</v>
      </c>
      <c r="H485">
        <v>41940</v>
      </c>
      <c r="I485">
        <v>42972</v>
      </c>
      <c r="J485">
        <v>43980</v>
      </c>
      <c r="K485">
        <v>45024</v>
      </c>
      <c r="L485">
        <v>46080</v>
      </c>
      <c r="M485">
        <v>47100</v>
      </c>
      <c r="N485">
        <v>48324</v>
      </c>
      <c r="O485">
        <v>49428</v>
      </c>
      <c r="P485">
        <v>50592</v>
      </c>
      <c r="Q485">
        <v>51840</v>
      </c>
    </row>
    <row r="486" spans="1:48" x14ac:dyDescent="0.25">
      <c r="A486" t="s">
        <v>1230</v>
      </c>
      <c r="B486" t="s">
        <v>1231</v>
      </c>
      <c r="C486" s="167" t="s">
        <v>1261</v>
      </c>
      <c r="D486"/>
      <c r="E486">
        <v>41940</v>
      </c>
      <c r="F486">
        <v>42972</v>
      </c>
      <c r="G486">
        <v>43980</v>
      </c>
      <c r="H486">
        <v>45024</v>
      </c>
      <c r="I486">
        <v>46080</v>
      </c>
      <c r="J486">
        <v>47100</v>
      </c>
      <c r="K486">
        <v>48324</v>
      </c>
      <c r="L486">
        <v>49428</v>
      </c>
      <c r="M486">
        <v>50592</v>
      </c>
      <c r="N486">
        <v>51840</v>
      </c>
      <c r="O486">
        <v>53136</v>
      </c>
      <c r="P486">
        <v>54504</v>
      </c>
      <c r="Q486">
        <v>55836</v>
      </c>
    </row>
    <row r="487" spans="1:48" x14ac:dyDescent="0.25">
      <c r="A487" t="s">
        <v>1232</v>
      </c>
      <c r="B487" t="s">
        <v>1233</v>
      </c>
      <c r="C487" s="167" t="s">
        <v>1247</v>
      </c>
      <c r="D487"/>
      <c r="E487">
        <v>46080</v>
      </c>
      <c r="F487">
        <v>47100</v>
      </c>
      <c r="G487">
        <v>48324</v>
      </c>
      <c r="H487">
        <v>49428</v>
      </c>
      <c r="I487">
        <v>50592</v>
      </c>
      <c r="J487">
        <v>51840</v>
      </c>
      <c r="K487">
        <v>53136</v>
      </c>
      <c r="L487">
        <v>54504</v>
      </c>
      <c r="M487">
        <v>55836</v>
      </c>
      <c r="N487">
        <v>57252</v>
      </c>
      <c r="O487">
        <v>58584</v>
      </c>
      <c r="P487">
        <v>60132</v>
      </c>
      <c r="Q487">
        <v>61644</v>
      </c>
    </row>
    <row r="488" spans="1:48" x14ac:dyDescent="0.25">
      <c r="A488" t="s">
        <v>1198</v>
      </c>
      <c r="B488" t="s">
        <v>1199</v>
      </c>
      <c r="C488" s="167" t="s">
        <v>1261</v>
      </c>
      <c r="D488"/>
      <c r="E488">
        <v>41940</v>
      </c>
      <c r="F488">
        <v>42972</v>
      </c>
      <c r="G488">
        <v>43980</v>
      </c>
      <c r="H488">
        <v>45024</v>
      </c>
      <c r="I488">
        <v>46080</v>
      </c>
      <c r="J488">
        <v>47100</v>
      </c>
      <c r="K488">
        <v>48324</v>
      </c>
      <c r="L488">
        <v>49428</v>
      </c>
      <c r="M488">
        <v>50592</v>
      </c>
      <c r="N488">
        <v>51840</v>
      </c>
      <c r="O488">
        <v>53136</v>
      </c>
      <c r="P488">
        <v>54504</v>
      </c>
      <c r="Q488">
        <v>55836</v>
      </c>
    </row>
    <row r="489" spans="1:48" x14ac:dyDescent="0.25">
      <c r="A489" t="s">
        <v>1200</v>
      </c>
      <c r="B489" t="s">
        <v>1201</v>
      </c>
      <c r="C489" s="167" t="s">
        <v>1190</v>
      </c>
      <c r="D489"/>
      <c r="E489">
        <v>45024</v>
      </c>
      <c r="F489">
        <v>46080</v>
      </c>
      <c r="G489">
        <v>47100</v>
      </c>
      <c r="H489">
        <v>48324</v>
      </c>
      <c r="I489">
        <v>49428</v>
      </c>
      <c r="J489">
        <v>50592</v>
      </c>
      <c r="K489">
        <v>51840</v>
      </c>
      <c r="L489">
        <v>53136</v>
      </c>
      <c r="M489">
        <v>54504</v>
      </c>
      <c r="N489">
        <v>55836</v>
      </c>
      <c r="O489">
        <v>57252</v>
      </c>
      <c r="P489">
        <v>58584</v>
      </c>
      <c r="Q489">
        <v>60132</v>
      </c>
    </row>
    <row r="490" spans="1:48" x14ac:dyDescent="0.25">
      <c r="A490" t="s">
        <v>1202</v>
      </c>
      <c r="B490" t="s">
        <v>1203</v>
      </c>
      <c r="C490" s="167" t="s">
        <v>1191</v>
      </c>
      <c r="D490"/>
      <c r="E490">
        <v>49428</v>
      </c>
      <c r="F490">
        <v>50592</v>
      </c>
      <c r="G490">
        <v>51840</v>
      </c>
      <c r="H490">
        <v>53136</v>
      </c>
      <c r="I490">
        <v>54504</v>
      </c>
      <c r="J490">
        <v>55836</v>
      </c>
      <c r="K490">
        <v>57252</v>
      </c>
      <c r="L490">
        <v>58584</v>
      </c>
      <c r="M490">
        <v>60132</v>
      </c>
      <c r="N490">
        <v>61644</v>
      </c>
      <c r="O490">
        <v>63252</v>
      </c>
      <c r="P490">
        <v>64776</v>
      </c>
      <c r="Q490">
        <v>66372</v>
      </c>
    </row>
    <row r="491" spans="1:48" x14ac:dyDescent="0.25">
      <c r="A491" t="s">
        <v>474</v>
      </c>
      <c r="B491" t="s">
        <v>475</v>
      </c>
      <c r="C491" s="167" t="s">
        <v>1255</v>
      </c>
      <c r="D491"/>
      <c r="E491">
        <v>37584</v>
      </c>
      <c r="F491">
        <v>38268</v>
      </c>
      <c r="G491">
        <v>39144</v>
      </c>
      <c r="H491">
        <v>40032</v>
      </c>
      <c r="I491">
        <v>41004</v>
      </c>
      <c r="J491">
        <v>41940</v>
      </c>
      <c r="K491">
        <v>42972</v>
      </c>
      <c r="L491">
        <v>43980</v>
      </c>
      <c r="M491">
        <v>45024</v>
      </c>
      <c r="N491">
        <v>46080</v>
      </c>
      <c r="O491">
        <v>47100</v>
      </c>
      <c r="P491">
        <v>48324</v>
      </c>
      <c r="Q491">
        <v>49428</v>
      </c>
    </row>
    <row r="492" spans="1:48" x14ac:dyDescent="0.25">
      <c r="A492" t="s">
        <v>476</v>
      </c>
      <c r="B492" t="s">
        <v>477</v>
      </c>
      <c r="C492" s="167" t="s">
        <v>1256</v>
      </c>
      <c r="D492"/>
      <c r="E492">
        <v>39144</v>
      </c>
      <c r="F492">
        <v>40032</v>
      </c>
      <c r="G492">
        <v>41004</v>
      </c>
      <c r="H492">
        <v>41940</v>
      </c>
      <c r="I492">
        <v>42972</v>
      </c>
      <c r="J492">
        <v>43980</v>
      </c>
      <c r="K492">
        <v>45024</v>
      </c>
      <c r="L492">
        <v>46080</v>
      </c>
      <c r="M492">
        <v>47100</v>
      </c>
      <c r="N492">
        <v>48324</v>
      </c>
      <c r="O492">
        <v>49428</v>
      </c>
      <c r="P492">
        <v>50592</v>
      </c>
      <c r="Q492">
        <v>51840</v>
      </c>
    </row>
    <row r="493" spans="1:48" x14ac:dyDescent="0.25">
      <c r="A493" t="s">
        <v>446</v>
      </c>
      <c r="B493" t="s">
        <v>447</v>
      </c>
      <c r="C493" s="167" t="s">
        <v>1248</v>
      </c>
      <c r="D493"/>
      <c r="E493">
        <v>41004</v>
      </c>
      <c r="F493">
        <v>41940</v>
      </c>
      <c r="G493">
        <v>42972</v>
      </c>
      <c r="H493">
        <v>43980</v>
      </c>
      <c r="I493">
        <v>45024</v>
      </c>
      <c r="J493">
        <v>46080</v>
      </c>
      <c r="K493">
        <v>47100</v>
      </c>
      <c r="L493">
        <v>48324</v>
      </c>
      <c r="M493">
        <v>49428</v>
      </c>
      <c r="N493">
        <v>50592</v>
      </c>
      <c r="O493">
        <v>51840</v>
      </c>
      <c r="P493">
        <v>53136</v>
      </c>
      <c r="Q493">
        <v>54504</v>
      </c>
    </row>
    <row r="494" spans="1:48" x14ac:dyDescent="0.25">
      <c r="A494" t="s">
        <v>448</v>
      </c>
      <c r="B494" t="s">
        <v>449</v>
      </c>
      <c r="C494" s="167" t="s">
        <v>1580</v>
      </c>
      <c r="D494"/>
      <c r="E494">
        <v>42972</v>
      </c>
      <c r="F494">
        <v>43980</v>
      </c>
      <c r="G494">
        <v>45024</v>
      </c>
      <c r="H494">
        <v>46080</v>
      </c>
      <c r="I494">
        <v>47100</v>
      </c>
      <c r="J494">
        <v>48324</v>
      </c>
      <c r="K494">
        <v>49428</v>
      </c>
      <c r="L494">
        <v>50592</v>
      </c>
      <c r="M494">
        <v>51840</v>
      </c>
      <c r="N494">
        <v>53136</v>
      </c>
      <c r="O494">
        <v>54504</v>
      </c>
      <c r="P494">
        <v>55836</v>
      </c>
      <c r="Q494">
        <v>57252</v>
      </c>
    </row>
    <row r="495" spans="1:48" x14ac:dyDescent="0.25">
      <c r="A495" t="s">
        <v>1749</v>
      </c>
      <c r="B495" t="s">
        <v>1750</v>
      </c>
      <c r="C495" s="167" t="s">
        <v>1244</v>
      </c>
      <c r="D495"/>
      <c r="E495">
        <v>38268</v>
      </c>
      <c r="F495">
        <v>39144</v>
      </c>
      <c r="G495">
        <v>40032</v>
      </c>
      <c r="H495">
        <v>41004</v>
      </c>
      <c r="I495">
        <v>41940</v>
      </c>
      <c r="J495">
        <v>42972</v>
      </c>
      <c r="K495">
        <v>43980</v>
      </c>
      <c r="L495">
        <v>45024</v>
      </c>
      <c r="M495">
        <v>46080</v>
      </c>
      <c r="N495">
        <v>47100</v>
      </c>
      <c r="O495">
        <v>48324</v>
      </c>
      <c r="P495">
        <v>49428</v>
      </c>
      <c r="Q495">
        <v>50592</v>
      </c>
    </row>
    <row r="496" spans="1:48" x14ac:dyDescent="0.25">
      <c r="A496" t="s">
        <v>1751</v>
      </c>
      <c r="B496" t="s">
        <v>1752</v>
      </c>
      <c r="C496" s="167" t="s">
        <v>1245</v>
      </c>
      <c r="D496"/>
      <c r="E496">
        <v>54504</v>
      </c>
      <c r="F496">
        <v>55836</v>
      </c>
      <c r="G496">
        <v>57252</v>
      </c>
      <c r="H496">
        <v>58584</v>
      </c>
      <c r="I496">
        <v>60132</v>
      </c>
      <c r="J496">
        <v>61644</v>
      </c>
      <c r="K496">
        <v>63252</v>
      </c>
      <c r="L496">
        <v>64776</v>
      </c>
      <c r="M496">
        <v>66372</v>
      </c>
      <c r="N496">
        <v>67992</v>
      </c>
      <c r="O496">
        <v>69744</v>
      </c>
      <c r="P496">
        <v>71472</v>
      </c>
      <c r="Q496">
        <v>73284</v>
      </c>
    </row>
    <row r="497" spans="1:17" x14ac:dyDescent="0.25">
      <c r="A497" t="s">
        <v>1753</v>
      </c>
      <c r="B497" t="s">
        <v>1754</v>
      </c>
      <c r="C497" s="167" t="s">
        <v>1244</v>
      </c>
      <c r="D497"/>
      <c r="E497">
        <v>38268</v>
      </c>
      <c r="F497">
        <v>39144</v>
      </c>
      <c r="G497">
        <v>40032</v>
      </c>
      <c r="H497">
        <v>41004</v>
      </c>
      <c r="I497">
        <v>41940</v>
      </c>
      <c r="J497">
        <v>42972</v>
      </c>
      <c r="K497">
        <v>43980</v>
      </c>
      <c r="L497">
        <v>45024</v>
      </c>
      <c r="M497">
        <v>46080</v>
      </c>
      <c r="N497">
        <v>47100</v>
      </c>
      <c r="O497">
        <v>48324</v>
      </c>
      <c r="P497">
        <v>49428</v>
      </c>
      <c r="Q497">
        <v>50592</v>
      </c>
    </row>
    <row r="498" spans="1:17" x14ac:dyDescent="0.25">
      <c r="A498" t="s">
        <v>1755</v>
      </c>
      <c r="B498" t="s">
        <v>1756</v>
      </c>
      <c r="C498" s="167" t="s">
        <v>1259</v>
      </c>
      <c r="D498"/>
      <c r="E498">
        <v>57252</v>
      </c>
      <c r="F498">
        <v>58584</v>
      </c>
      <c r="G498">
        <v>60132</v>
      </c>
      <c r="H498">
        <v>61644</v>
      </c>
      <c r="I498">
        <v>63252</v>
      </c>
      <c r="J498">
        <v>64776</v>
      </c>
      <c r="K498">
        <v>66372</v>
      </c>
      <c r="L498">
        <v>67992</v>
      </c>
      <c r="M498">
        <v>69744</v>
      </c>
      <c r="N498">
        <v>71472</v>
      </c>
      <c r="O498">
        <v>73284</v>
      </c>
      <c r="P498">
        <v>75108</v>
      </c>
      <c r="Q498">
        <v>76968</v>
      </c>
    </row>
    <row r="499" spans="1:17" x14ac:dyDescent="0.25">
      <c r="A499" t="s">
        <v>1218</v>
      </c>
      <c r="B499" t="s">
        <v>1219</v>
      </c>
      <c r="C499" s="167" t="s">
        <v>1244</v>
      </c>
      <c r="D499"/>
      <c r="E499">
        <v>38268</v>
      </c>
      <c r="F499">
        <v>39144</v>
      </c>
      <c r="G499">
        <v>40032</v>
      </c>
      <c r="H499">
        <v>41004</v>
      </c>
      <c r="I499">
        <v>41940</v>
      </c>
      <c r="J499">
        <v>42972</v>
      </c>
      <c r="K499">
        <v>43980</v>
      </c>
      <c r="L499">
        <v>45024</v>
      </c>
      <c r="M499">
        <v>46080</v>
      </c>
      <c r="N499">
        <v>47100</v>
      </c>
      <c r="O499">
        <v>48324</v>
      </c>
      <c r="P499">
        <v>49428</v>
      </c>
      <c r="Q499">
        <v>50592</v>
      </c>
    </row>
    <row r="500" spans="1:17" x14ac:dyDescent="0.25">
      <c r="A500" t="s">
        <v>1204</v>
      </c>
      <c r="B500" t="s">
        <v>1205</v>
      </c>
      <c r="C500" s="167" t="s">
        <v>1254</v>
      </c>
      <c r="D500"/>
      <c r="E500">
        <v>61644</v>
      </c>
      <c r="F500">
        <v>63252</v>
      </c>
      <c r="G500">
        <v>64776</v>
      </c>
      <c r="H500">
        <v>66372</v>
      </c>
      <c r="I500">
        <v>67992</v>
      </c>
      <c r="J500">
        <v>69744</v>
      </c>
      <c r="K500">
        <v>71472</v>
      </c>
      <c r="L500">
        <v>73284</v>
      </c>
      <c r="M500">
        <v>75108</v>
      </c>
      <c r="N500">
        <v>76968</v>
      </c>
      <c r="O500">
        <v>78912</v>
      </c>
      <c r="P500">
        <v>80820</v>
      </c>
      <c r="Q500">
        <v>82872</v>
      </c>
    </row>
    <row r="501" spans="1:17" x14ac:dyDescent="0.25">
      <c r="A501" t="s">
        <v>1206</v>
      </c>
      <c r="B501" t="s">
        <v>1207</v>
      </c>
      <c r="C501" s="167" t="s">
        <v>1260</v>
      </c>
      <c r="D501"/>
      <c r="E501">
        <v>64776</v>
      </c>
      <c r="F501">
        <v>66372</v>
      </c>
      <c r="G501">
        <v>67992</v>
      </c>
      <c r="H501">
        <v>69744</v>
      </c>
      <c r="I501">
        <v>71472</v>
      </c>
      <c r="J501">
        <v>73284</v>
      </c>
      <c r="K501">
        <v>75108</v>
      </c>
      <c r="L501">
        <v>76968</v>
      </c>
      <c r="M501">
        <v>78912</v>
      </c>
      <c r="N501">
        <v>80820</v>
      </c>
      <c r="O501">
        <v>82872</v>
      </c>
      <c r="P501">
        <v>84984</v>
      </c>
      <c r="Q501">
        <v>87048</v>
      </c>
    </row>
    <row r="502" spans="1:17" x14ac:dyDescent="0.25">
      <c r="A502" t="s">
        <v>1757</v>
      </c>
      <c r="B502" t="s">
        <v>1758</v>
      </c>
      <c r="C502" s="167" t="s">
        <v>1263</v>
      </c>
      <c r="D502"/>
      <c r="E502">
        <v>47100</v>
      </c>
      <c r="F502">
        <v>48324</v>
      </c>
      <c r="G502">
        <v>49428</v>
      </c>
      <c r="H502">
        <v>50592</v>
      </c>
      <c r="I502">
        <v>51840</v>
      </c>
      <c r="J502">
        <v>53136</v>
      </c>
      <c r="K502">
        <v>54504</v>
      </c>
      <c r="L502">
        <v>55836</v>
      </c>
      <c r="M502">
        <v>57252</v>
      </c>
      <c r="N502">
        <v>58584</v>
      </c>
      <c r="O502">
        <v>60132</v>
      </c>
      <c r="P502">
        <v>61644</v>
      </c>
      <c r="Q502">
        <v>63252</v>
      </c>
    </row>
    <row r="503" spans="1:17" x14ac:dyDescent="0.25">
      <c r="A503" t="s">
        <v>1192</v>
      </c>
      <c r="B503" t="s">
        <v>1193</v>
      </c>
      <c r="C503" s="167" t="s">
        <v>1255</v>
      </c>
      <c r="D503"/>
      <c r="E503">
        <v>37584</v>
      </c>
      <c r="F503">
        <v>38268</v>
      </c>
      <c r="G503">
        <v>39144</v>
      </c>
      <c r="H503">
        <v>40032</v>
      </c>
      <c r="I503">
        <v>41004</v>
      </c>
      <c r="J503">
        <v>41940</v>
      </c>
      <c r="K503">
        <v>42972</v>
      </c>
      <c r="L503">
        <v>43980</v>
      </c>
      <c r="M503">
        <v>45024</v>
      </c>
      <c r="N503">
        <v>46080</v>
      </c>
      <c r="O503">
        <v>47100</v>
      </c>
      <c r="P503">
        <v>48324</v>
      </c>
      <c r="Q503">
        <v>49428</v>
      </c>
    </row>
    <row r="504" spans="1:17" x14ac:dyDescent="0.25">
      <c r="A504" t="s">
        <v>1194</v>
      </c>
      <c r="B504" t="s">
        <v>1195</v>
      </c>
      <c r="C504" s="167" t="s">
        <v>1257</v>
      </c>
      <c r="D504"/>
      <c r="E504">
        <v>51840</v>
      </c>
      <c r="F504">
        <v>53136</v>
      </c>
      <c r="G504">
        <v>54504</v>
      </c>
      <c r="H504">
        <v>55836</v>
      </c>
      <c r="I504">
        <v>57252</v>
      </c>
      <c r="J504">
        <v>58584</v>
      </c>
      <c r="K504">
        <v>60132</v>
      </c>
      <c r="L504">
        <v>61644</v>
      </c>
      <c r="M504">
        <v>63252</v>
      </c>
      <c r="N504">
        <v>64776</v>
      </c>
      <c r="O504">
        <v>66372</v>
      </c>
      <c r="P504">
        <v>67992</v>
      </c>
      <c r="Q504">
        <v>69744</v>
      </c>
    </row>
    <row r="505" spans="1:17" x14ac:dyDescent="0.25">
      <c r="A505" t="s">
        <v>1214</v>
      </c>
      <c r="B505" t="s">
        <v>1215</v>
      </c>
      <c r="C505" s="167" t="s">
        <v>1251</v>
      </c>
      <c r="D505"/>
      <c r="E505">
        <v>63252</v>
      </c>
      <c r="F505">
        <v>64776</v>
      </c>
      <c r="G505">
        <v>66372</v>
      </c>
      <c r="H505">
        <v>67992</v>
      </c>
      <c r="I505">
        <v>69744</v>
      </c>
      <c r="J505">
        <v>71472</v>
      </c>
      <c r="K505">
        <v>73284</v>
      </c>
      <c r="L505">
        <v>75108</v>
      </c>
      <c r="M505">
        <v>76968</v>
      </c>
      <c r="N505">
        <v>78912</v>
      </c>
      <c r="O505">
        <v>80820</v>
      </c>
      <c r="P505">
        <v>82872</v>
      </c>
      <c r="Q505">
        <v>84984</v>
      </c>
    </row>
    <row r="506" spans="1:17" x14ac:dyDescent="0.25">
      <c r="A506" t="s">
        <v>1216</v>
      </c>
      <c r="B506" t="s">
        <v>1217</v>
      </c>
      <c r="C506" s="167" t="s">
        <v>1264</v>
      </c>
      <c r="D506"/>
      <c r="E506">
        <v>67992</v>
      </c>
      <c r="F506">
        <v>69744</v>
      </c>
      <c r="G506">
        <v>71472</v>
      </c>
      <c r="H506">
        <v>73284</v>
      </c>
      <c r="I506">
        <v>75108</v>
      </c>
      <c r="J506">
        <v>76968</v>
      </c>
      <c r="K506">
        <v>78912</v>
      </c>
      <c r="L506">
        <v>80820</v>
      </c>
      <c r="M506">
        <v>82872</v>
      </c>
      <c r="N506">
        <v>84984</v>
      </c>
      <c r="O506">
        <v>87048</v>
      </c>
      <c r="P506">
        <v>89316</v>
      </c>
      <c r="Q506">
        <v>91464</v>
      </c>
    </row>
    <row r="507" spans="1:17" x14ac:dyDescent="0.25">
      <c r="A507" t="s">
        <v>716</v>
      </c>
      <c r="B507" t="s">
        <v>717</v>
      </c>
      <c r="C507" s="167" t="s">
        <v>1249</v>
      </c>
      <c r="D507"/>
      <c r="E507">
        <v>50592</v>
      </c>
      <c r="F507">
        <v>51840</v>
      </c>
      <c r="G507">
        <v>53136</v>
      </c>
      <c r="H507">
        <v>54504</v>
      </c>
      <c r="I507">
        <v>55836</v>
      </c>
      <c r="J507">
        <v>57252</v>
      </c>
      <c r="K507">
        <v>58584</v>
      </c>
      <c r="L507">
        <v>60132</v>
      </c>
      <c r="M507">
        <v>61644</v>
      </c>
      <c r="N507">
        <v>63252</v>
      </c>
      <c r="O507">
        <v>64776</v>
      </c>
      <c r="P507">
        <v>66372</v>
      </c>
      <c r="Q507">
        <v>67992</v>
      </c>
    </row>
    <row r="508" spans="1:17" x14ac:dyDescent="0.25">
      <c r="A508" t="s">
        <v>1236</v>
      </c>
      <c r="B508" t="s">
        <v>1237</v>
      </c>
      <c r="C508" s="167" t="s">
        <v>1262</v>
      </c>
      <c r="D508"/>
      <c r="E508">
        <v>48324</v>
      </c>
      <c r="F508">
        <v>49428</v>
      </c>
      <c r="G508">
        <v>50592</v>
      </c>
      <c r="H508">
        <v>51840</v>
      </c>
      <c r="I508">
        <v>53136</v>
      </c>
      <c r="J508">
        <v>54504</v>
      </c>
      <c r="K508">
        <v>55836</v>
      </c>
      <c r="L508">
        <v>57252</v>
      </c>
      <c r="M508">
        <v>58584</v>
      </c>
      <c r="N508">
        <v>60132</v>
      </c>
      <c r="O508">
        <v>61644</v>
      </c>
      <c r="P508">
        <v>63252</v>
      </c>
      <c r="Q508">
        <v>64776</v>
      </c>
    </row>
    <row r="509" spans="1:17" x14ac:dyDescent="0.25">
      <c r="A509" t="s">
        <v>1234</v>
      </c>
      <c r="B509" t="s">
        <v>1235</v>
      </c>
      <c r="C509" s="167" t="s">
        <v>1253</v>
      </c>
      <c r="D509"/>
      <c r="E509">
        <v>53136</v>
      </c>
      <c r="F509">
        <v>54504</v>
      </c>
      <c r="G509">
        <v>55836</v>
      </c>
      <c r="H509">
        <v>57252</v>
      </c>
      <c r="I509">
        <v>58584</v>
      </c>
      <c r="J509">
        <v>60132</v>
      </c>
      <c r="K509">
        <v>61644</v>
      </c>
      <c r="L509">
        <v>63252</v>
      </c>
      <c r="M509">
        <v>64776</v>
      </c>
      <c r="N509">
        <v>66372</v>
      </c>
      <c r="O509">
        <v>67992</v>
      </c>
      <c r="P509">
        <v>69744</v>
      </c>
      <c r="Q509">
        <v>71472</v>
      </c>
    </row>
    <row r="510" spans="1:17" x14ac:dyDescent="0.25">
      <c r="A510" t="s">
        <v>1196</v>
      </c>
      <c r="B510" t="s">
        <v>1197</v>
      </c>
      <c r="C510" s="167" t="s">
        <v>1262</v>
      </c>
      <c r="D510"/>
      <c r="E510">
        <v>48324</v>
      </c>
      <c r="F510">
        <v>49428</v>
      </c>
      <c r="G510">
        <v>50592</v>
      </c>
      <c r="H510">
        <v>51840</v>
      </c>
      <c r="I510">
        <v>53136</v>
      </c>
      <c r="J510">
        <v>54504</v>
      </c>
      <c r="K510">
        <v>55836</v>
      </c>
      <c r="L510">
        <v>57252</v>
      </c>
      <c r="M510">
        <v>58584</v>
      </c>
      <c r="N510">
        <v>60132</v>
      </c>
      <c r="O510">
        <v>61644</v>
      </c>
      <c r="P510">
        <v>63252</v>
      </c>
      <c r="Q510">
        <v>64776</v>
      </c>
    </row>
    <row r="511" spans="1:17" x14ac:dyDescent="0.25">
      <c r="A511" t="s">
        <v>1220</v>
      </c>
      <c r="B511" t="s">
        <v>1221</v>
      </c>
      <c r="C511" s="167" t="s">
        <v>1253</v>
      </c>
      <c r="D511"/>
      <c r="E511">
        <v>53136</v>
      </c>
      <c r="F511">
        <v>54504</v>
      </c>
      <c r="G511">
        <v>55836</v>
      </c>
      <c r="H511">
        <v>57252</v>
      </c>
      <c r="I511">
        <v>58584</v>
      </c>
      <c r="J511">
        <v>60132</v>
      </c>
      <c r="K511">
        <v>61644</v>
      </c>
      <c r="L511">
        <v>63252</v>
      </c>
      <c r="M511">
        <v>64776</v>
      </c>
      <c r="N511">
        <v>66372</v>
      </c>
      <c r="O511">
        <v>67992</v>
      </c>
      <c r="P511">
        <v>69744</v>
      </c>
      <c r="Q511">
        <v>71472</v>
      </c>
    </row>
    <row r="512" spans="1:17" x14ac:dyDescent="0.25">
      <c r="A512" t="s">
        <v>1222</v>
      </c>
      <c r="B512" t="s">
        <v>1223</v>
      </c>
      <c r="C512" s="167" t="s">
        <v>1262</v>
      </c>
      <c r="D512"/>
      <c r="E512">
        <v>48324</v>
      </c>
      <c r="F512">
        <v>49428</v>
      </c>
      <c r="G512">
        <v>50592</v>
      </c>
      <c r="H512">
        <v>51840</v>
      </c>
      <c r="I512">
        <v>53136</v>
      </c>
      <c r="J512">
        <v>54504</v>
      </c>
      <c r="K512">
        <v>55836</v>
      </c>
      <c r="L512">
        <v>57252</v>
      </c>
      <c r="M512">
        <v>58584</v>
      </c>
      <c r="N512">
        <v>60132</v>
      </c>
      <c r="O512">
        <v>61644</v>
      </c>
      <c r="P512">
        <v>63252</v>
      </c>
      <c r="Q512">
        <v>64776</v>
      </c>
    </row>
    <row r="513" spans="1:17" x14ac:dyDescent="0.25">
      <c r="A513" t="s">
        <v>1224</v>
      </c>
      <c r="B513" t="s">
        <v>1225</v>
      </c>
      <c r="C513" s="167" t="s">
        <v>1253</v>
      </c>
      <c r="D513"/>
      <c r="E513">
        <v>53136</v>
      </c>
      <c r="F513">
        <v>54504</v>
      </c>
      <c r="G513">
        <v>55836</v>
      </c>
      <c r="H513">
        <v>57252</v>
      </c>
      <c r="I513">
        <v>58584</v>
      </c>
      <c r="J513">
        <v>60132</v>
      </c>
      <c r="K513">
        <v>61644</v>
      </c>
      <c r="L513">
        <v>63252</v>
      </c>
      <c r="M513">
        <v>64776</v>
      </c>
      <c r="N513">
        <v>66372</v>
      </c>
      <c r="O513">
        <v>67992</v>
      </c>
      <c r="P513">
        <v>69744</v>
      </c>
      <c r="Q513">
        <v>71472</v>
      </c>
    </row>
    <row r="514" spans="1:17" x14ac:dyDescent="0.25">
      <c r="A514" t="s">
        <v>430</v>
      </c>
      <c r="B514" t="s">
        <v>431</v>
      </c>
      <c r="C514" s="167" t="s">
        <v>1580</v>
      </c>
      <c r="D514"/>
      <c r="E514">
        <v>42972</v>
      </c>
      <c r="F514">
        <v>43980</v>
      </c>
      <c r="G514">
        <v>45024</v>
      </c>
      <c r="H514">
        <v>46080</v>
      </c>
      <c r="I514">
        <v>47100</v>
      </c>
      <c r="J514">
        <v>48324</v>
      </c>
      <c r="K514">
        <v>49428</v>
      </c>
      <c r="L514">
        <v>50592</v>
      </c>
      <c r="M514">
        <v>51840</v>
      </c>
      <c r="N514">
        <v>53136</v>
      </c>
      <c r="O514">
        <v>54504</v>
      </c>
      <c r="P514">
        <v>55836</v>
      </c>
      <c r="Q514">
        <v>57252</v>
      </c>
    </row>
    <row r="515" spans="1:17" x14ac:dyDescent="0.25">
      <c r="A515" t="s">
        <v>432</v>
      </c>
      <c r="B515" t="s">
        <v>433</v>
      </c>
      <c r="C515" s="167" t="s">
        <v>1191</v>
      </c>
      <c r="D515"/>
      <c r="E515">
        <v>49428</v>
      </c>
      <c r="F515">
        <v>50592</v>
      </c>
      <c r="G515">
        <v>51840</v>
      </c>
      <c r="H515">
        <v>53136</v>
      </c>
      <c r="I515">
        <v>54504</v>
      </c>
      <c r="J515">
        <v>55836</v>
      </c>
      <c r="K515">
        <v>57252</v>
      </c>
      <c r="L515">
        <v>58584</v>
      </c>
      <c r="M515">
        <v>60132</v>
      </c>
      <c r="N515">
        <v>61644</v>
      </c>
      <c r="O515">
        <v>63252</v>
      </c>
      <c r="P515">
        <v>64776</v>
      </c>
      <c r="Q515">
        <v>66372</v>
      </c>
    </row>
    <row r="516" spans="1:17" x14ac:dyDescent="0.25">
      <c r="A516" t="s">
        <v>434</v>
      </c>
      <c r="B516" t="s">
        <v>435</v>
      </c>
      <c r="C516" s="167" t="s">
        <v>1253</v>
      </c>
      <c r="D516"/>
      <c r="E516">
        <v>53136</v>
      </c>
      <c r="F516">
        <v>54504</v>
      </c>
      <c r="G516">
        <v>55836</v>
      </c>
      <c r="H516">
        <v>57252</v>
      </c>
      <c r="I516">
        <v>58584</v>
      </c>
      <c r="J516">
        <v>60132</v>
      </c>
      <c r="K516">
        <v>61644</v>
      </c>
      <c r="L516">
        <v>63252</v>
      </c>
      <c r="M516">
        <v>64776</v>
      </c>
      <c r="N516">
        <v>66372</v>
      </c>
      <c r="O516">
        <v>67992</v>
      </c>
      <c r="P516">
        <v>69744</v>
      </c>
      <c r="Q516">
        <v>71472</v>
      </c>
    </row>
    <row r="517" spans="1:17" x14ac:dyDescent="0.25">
      <c r="A517" t="s">
        <v>436</v>
      </c>
      <c r="B517" t="s">
        <v>437</v>
      </c>
      <c r="C517" s="167" t="s">
        <v>1254</v>
      </c>
      <c r="D517"/>
      <c r="E517">
        <v>61644</v>
      </c>
      <c r="F517">
        <v>63252</v>
      </c>
      <c r="G517">
        <v>64776</v>
      </c>
      <c r="H517">
        <v>66372</v>
      </c>
      <c r="I517">
        <v>67992</v>
      </c>
      <c r="J517">
        <v>69744</v>
      </c>
      <c r="K517">
        <v>71472</v>
      </c>
      <c r="L517">
        <v>73284</v>
      </c>
      <c r="M517">
        <v>75108</v>
      </c>
      <c r="N517">
        <v>76968</v>
      </c>
      <c r="O517">
        <v>78912</v>
      </c>
      <c r="P517">
        <v>80820</v>
      </c>
      <c r="Q517">
        <v>82872</v>
      </c>
    </row>
    <row r="518" spans="1:17" x14ac:dyDescent="0.25">
      <c r="A518" t="s">
        <v>563</v>
      </c>
      <c r="B518" t="s">
        <v>564</v>
      </c>
      <c r="C518" s="167" t="s">
        <v>2202</v>
      </c>
      <c r="D518"/>
      <c r="E518">
        <v>91464</v>
      </c>
      <c r="F518">
        <v>93804</v>
      </c>
      <c r="G518">
        <v>96144</v>
      </c>
      <c r="H518">
        <v>98520</v>
      </c>
      <c r="I518">
        <v>100980</v>
      </c>
      <c r="J518">
        <v>103536</v>
      </c>
      <c r="K518">
        <v>106104</v>
      </c>
      <c r="L518">
        <v>108780</v>
      </c>
      <c r="M518">
        <v>111504</v>
      </c>
      <c r="N518">
        <v>114264</v>
      </c>
      <c r="O518">
        <v>117120</v>
      </c>
      <c r="P518">
        <v>120048</v>
      </c>
      <c r="Q518">
        <v>123084</v>
      </c>
    </row>
    <row r="519" spans="1:17" x14ac:dyDescent="0.25">
      <c r="A519" t="s">
        <v>565</v>
      </c>
      <c r="B519" t="s">
        <v>566</v>
      </c>
      <c r="C519" s="167" t="s">
        <v>2203</v>
      </c>
      <c r="D519"/>
      <c r="E519">
        <v>100980</v>
      </c>
      <c r="F519">
        <v>103536</v>
      </c>
      <c r="G519">
        <v>106104</v>
      </c>
      <c r="H519">
        <v>108780</v>
      </c>
      <c r="I519">
        <v>111504</v>
      </c>
      <c r="J519">
        <v>114264</v>
      </c>
      <c r="K519">
        <v>117120</v>
      </c>
      <c r="L519">
        <v>120048</v>
      </c>
      <c r="M519">
        <v>123084</v>
      </c>
      <c r="N519">
        <v>126168</v>
      </c>
      <c r="O519">
        <v>129288</v>
      </c>
      <c r="P519">
        <v>132540</v>
      </c>
      <c r="Q519">
        <v>135840</v>
      </c>
    </row>
    <row r="520" spans="1:17" x14ac:dyDescent="0.25">
      <c r="A520" t="s">
        <v>567</v>
      </c>
      <c r="B520" t="s">
        <v>568</v>
      </c>
      <c r="C520" s="167" t="s">
        <v>2204</v>
      </c>
      <c r="D520"/>
      <c r="E520">
        <v>108780</v>
      </c>
      <c r="F520">
        <v>111504</v>
      </c>
      <c r="G520">
        <v>114264</v>
      </c>
      <c r="H520">
        <v>117120</v>
      </c>
      <c r="I520">
        <v>120048</v>
      </c>
      <c r="J520">
        <v>123084</v>
      </c>
      <c r="K520">
        <v>126168</v>
      </c>
      <c r="L520">
        <v>129288</v>
      </c>
      <c r="M520">
        <v>132540</v>
      </c>
      <c r="N520">
        <v>135840</v>
      </c>
      <c r="O520">
        <v>139236</v>
      </c>
      <c r="P520">
        <v>142692</v>
      </c>
      <c r="Q520">
        <v>146316</v>
      </c>
    </row>
    <row r="521" spans="1:17" x14ac:dyDescent="0.25">
      <c r="A521" t="s">
        <v>569</v>
      </c>
      <c r="B521" t="s">
        <v>570</v>
      </c>
      <c r="C521" s="167" t="s">
        <v>2205</v>
      </c>
      <c r="D521"/>
      <c r="E521">
        <v>117120</v>
      </c>
      <c r="F521">
        <v>120048</v>
      </c>
      <c r="G521">
        <v>123084</v>
      </c>
      <c r="H521">
        <v>126168</v>
      </c>
      <c r="I521">
        <v>129288</v>
      </c>
      <c r="J521">
        <v>132540</v>
      </c>
      <c r="K521">
        <v>135840</v>
      </c>
      <c r="L521">
        <v>139236</v>
      </c>
      <c r="M521">
        <v>142692</v>
      </c>
      <c r="N521">
        <v>146316</v>
      </c>
      <c r="O521">
        <v>149904</v>
      </c>
      <c r="P521">
        <v>153660</v>
      </c>
      <c r="Q521">
        <v>157536</v>
      </c>
    </row>
    <row r="522" spans="1:17" x14ac:dyDescent="0.25">
      <c r="A522" t="s">
        <v>546</v>
      </c>
      <c r="B522" t="s">
        <v>2176</v>
      </c>
      <c r="C522" s="167" t="s">
        <v>1588</v>
      </c>
      <c r="D522"/>
      <c r="E522">
        <v>75108</v>
      </c>
      <c r="F522">
        <v>76968</v>
      </c>
      <c r="G522">
        <v>78912</v>
      </c>
      <c r="H522">
        <v>80820</v>
      </c>
      <c r="I522">
        <v>82872</v>
      </c>
      <c r="J522">
        <v>84984</v>
      </c>
      <c r="K522">
        <v>87048</v>
      </c>
      <c r="L522">
        <v>89316</v>
      </c>
      <c r="M522">
        <v>91464</v>
      </c>
      <c r="N522">
        <v>93804</v>
      </c>
      <c r="O522">
        <v>96144</v>
      </c>
      <c r="P522">
        <v>98520</v>
      </c>
      <c r="Q522">
        <v>100980</v>
      </c>
    </row>
    <row r="523" spans="1:17" x14ac:dyDescent="0.25">
      <c r="A523" t="s">
        <v>547</v>
      </c>
      <c r="B523" t="s">
        <v>2177</v>
      </c>
      <c r="C523" s="167" t="s">
        <v>1585</v>
      </c>
      <c r="D523"/>
      <c r="E523">
        <v>78912</v>
      </c>
      <c r="F523">
        <v>80820</v>
      </c>
      <c r="G523">
        <v>82872</v>
      </c>
      <c r="H523">
        <v>84984</v>
      </c>
      <c r="I523">
        <v>87048</v>
      </c>
      <c r="J523">
        <v>89316</v>
      </c>
      <c r="K523">
        <v>91464</v>
      </c>
      <c r="L523">
        <v>93804</v>
      </c>
      <c r="M523">
        <v>96144</v>
      </c>
      <c r="N523">
        <v>98520</v>
      </c>
      <c r="O523">
        <v>100980</v>
      </c>
      <c r="P523">
        <v>103536</v>
      </c>
      <c r="Q523">
        <v>106104</v>
      </c>
    </row>
    <row r="524" spans="1:17" x14ac:dyDescent="0.25">
      <c r="A524" t="s">
        <v>548</v>
      </c>
      <c r="B524" t="s">
        <v>2178</v>
      </c>
      <c r="C524" s="167" t="s">
        <v>1590</v>
      </c>
      <c r="D524"/>
      <c r="E524">
        <v>89316</v>
      </c>
      <c r="F524">
        <v>91464</v>
      </c>
      <c r="G524">
        <v>93804</v>
      </c>
      <c r="H524">
        <v>96144</v>
      </c>
      <c r="I524">
        <v>98520</v>
      </c>
      <c r="J524">
        <v>100980</v>
      </c>
      <c r="K524">
        <v>103536</v>
      </c>
      <c r="L524">
        <v>106104</v>
      </c>
      <c r="M524">
        <v>108780</v>
      </c>
      <c r="N524">
        <v>111504</v>
      </c>
      <c r="O524">
        <v>114264</v>
      </c>
      <c r="P524">
        <v>117120</v>
      </c>
      <c r="Q524">
        <v>120048</v>
      </c>
    </row>
    <row r="525" spans="1:17" x14ac:dyDescent="0.25">
      <c r="A525" t="s">
        <v>1478</v>
      </c>
      <c r="B525" t="s">
        <v>1479</v>
      </c>
      <c r="C525" s="167" t="s">
        <v>2203</v>
      </c>
      <c r="D525"/>
      <c r="E525">
        <v>100980</v>
      </c>
      <c r="F525">
        <v>103536</v>
      </c>
      <c r="G525">
        <v>106104</v>
      </c>
      <c r="H525">
        <v>108780</v>
      </c>
      <c r="I525">
        <v>111504</v>
      </c>
      <c r="J525">
        <v>114264</v>
      </c>
      <c r="K525">
        <v>117120</v>
      </c>
      <c r="L525">
        <v>120048</v>
      </c>
      <c r="M525">
        <v>123084</v>
      </c>
      <c r="N525">
        <v>126168</v>
      </c>
      <c r="O525">
        <v>129288</v>
      </c>
      <c r="P525">
        <v>132540</v>
      </c>
      <c r="Q525">
        <v>135840</v>
      </c>
    </row>
    <row r="526" spans="1:17" x14ac:dyDescent="0.25">
      <c r="A526" t="s">
        <v>1759</v>
      </c>
      <c r="B526" t="s">
        <v>1760</v>
      </c>
      <c r="C526" s="167" t="s">
        <v>1588</v>
      </c>
      <c r="D526"/>
      <c r="E526">
        <v>75108</v>
      </c>
      <c r="F526">
        <v>76968</v>
      </c>
      <c r="G526">
        <v>78912</v>
      </c>
      <c r="H526">
        <v>80820</v>
      </c>
      <c r="I526">
        <v>82872</v>
      </c>
      <c r="J526">
        <v>84984</v>
      </c>
      <c r="K526">
        <v>87048</v>
      </c>
      <c r="L526">
        <v>89316</v>
      </c>
      <c r="M526">
        <v>91464</v>
      </c>
      <c r="N526">
        <v>93804</v>
      </c>
      <c r="O526">
        <v>96144</v>
      </c>
      <c r="P526">
        <v>98520</v>
      </c>
      <c r="Q526">
        <v>100980</v>
      </c>
    </row>
    <row r="527" spans="1:17" x14ac:dyDescent="0.25">
      <c r="A527" t="s">
        <v>1761</v>
      </c>
      <c r="B527" t="s">
        <v>1762</v>
      </c>
      <c r="C527" s="167" t="s">
        <v>1585</v>
      </c>
      <c r="D527"/>
      <c r="E527">
        <v>78912</v>
      </c>
      <c r="F527">
        <v>80820</v>
      </c>
      <c r="G527">
        <v>82872</v>
      </c>
      <c r="H527">
        <v>84984</v>
      </c>
      <c r="I527">
        <v>87048</v>
      </c>
      <c r="J527">
        <v>89316</v>
      </c>
      <c r="K527">
        <v>91464</v>
      </c>
      <c r="L527">
        <v>93804</v>
      </c>
      <c r="M527">
        <v>96144</v>
      </c>
      <c r="N527">
        <v>98520</v>
      </c>
      <c r="O527">
        <v>100980</v>
      </c>
      <c r="P527">
        <v>103536</v>
      </c>
      <c r="Q527">
        <v>106104</v>
      </c>
    </row>
    <row r="528" spans="1:17" x14ac:dyDescent="0.25">
      <c r="A528" t="s">
        <v>1763</v>
      </c>
      <c r="B528" t="s">
        <v>1764</v>
      </c>
      <c r="C528" s="167" t="s">
        <v>1590</v>
      </c>
      <c r="D528"/>
      <c r="E528">
        <v>89316</v>
      </c>
      <c r="F528">
        <v>91464</v>
      </c>
      <c r="G528">
        <v>93804</v>
      </c>
      <c r="H528">
        <v>96144</v>
      </c>
      <c r="I528">
        <v>98520</v>
      </c>
      <c r="J528">
        <v>100980</v>
      </c>
      <c r="K528">
        <v>103536</v>
      </c>
      <c r="L528">
        <v>106104</v>
      </c>
      <c r="M528">
        <v>108780</v>
      </c>
      <c r="N528">
        <v>111504</v>
      </c>
      <c r="O528">
        <v>114264</v>
      </c>
      <c r="P528">
        <v>117120</v>
      </c>
      <c r="Q528">
        <v>120048</v>
      </c>
    </row>
    <row r="529" spans="1:17" x14ac:dyDescent="0.25">
      <c r="A529" t="s">
        <v>1765</v>
      </c>
      <c r="B529" t="s">
        <v>1766</v>
      </c>
      <c r="C529" s="167" t="s">
        <v>2206</v>
      </c>
      <c r="D529"/>
      <c r="E529">
        <v>98520</v>
      </c>
      <c r="F529">
        <v>100980</v>
      </c>
      <c r="G529">
        <v>103536</v>
      </c>
      <c r="H529">
        <v>106104</v>
      </c>
      <c r="I529">
        <v>108780</v>
      </c>
      <c r="J529">
        <v>111504</v>
      </c>
      <c r="K529">
        <v>114264</v>
      </c>
      <c r="L529">
        <v>117120</v>
      </c>
      <c r="M529">
        <v>120048</v>
      </c>
      <c r="N529">
        <v>123084</v>
      </c>
      <c r="O529">
        <v>126168</v>
      </c>
      <c r="P529">
        <v>129288</v>
      </c>
      <c r="Q529">
        <v>132540</v>
      </c>
    </row>
    <row r="530" spans="1:17" x14ac:dyDescent="0.25">
      <c r="A530" t="s">
        <v>1298</v>
      </c>
      <c r="B530" t="s">
        <v>1299</v>
      </c>
      <c r="C530" s="167" t="s">
        <v>1602</v>
      </c>
      <c r="D530"/>
      <c r="E530">
        <v>76968</v>
      </c>
      <c r="F530">
        <v>78912</v>
      </c>
      <c r="G530">
        <v>80820</v>
      </c>
      <c r="H530">
        <v>82872</v>
      </c>
      <c r="I530">
        <v>84984</v>
      </c>
      <c r="J530">
        <v>87048</v>
      </c>
      <c r="K530">
        <v>89316</v>
      </c>
      <c r="L530">
        <v>91464</v>
      </c>
      <c r="M530">
        <v>93804</v>
      </c>
      <c r="N530">
        <v>96144</v>
      </c>
      <c r="O530">
        <v>98520</v>
      </c>
      <c r="P530">
        <v>100980</v>
      </c>
      <c r="Q530">
        <v>103536</v>
      </c>
    </row>
    <row r="531" spans="1:17" x14ac:dyDescent="0.25">
      <c r="A531" t="s">
        <v>1300</v>
      </c>
      <c r="B531" t="s">
        <v>1301</v>
      </c>
      <c r="C531" s="167" t="s">
        <v>1590</v>
      </c>
      <c r="D531"/>
      <c r="E531">
        <v>89316</v>
      </c>
      <c r="F531">
        <v>91464</v>
      </c>
      <c r="G531">
        <v>93804</v>
      </c>
      <c r="H531">
        <v>96144</v>
      </c>
      <c r="I531">
        <v>98520</v>
      </c>
      <c r="J531">
        <v>100980</v>
      </c>
      <c r="K531">
        <v>103536</v>
      </c>
      <c r="L531">
        <v>106104</v>
      </c>
      <c r="M531">
        <v>108780</v>
      </c>
      <c r="N531">
        <v>111504</v>
      </c>
      <c r="O531">
        <v>114264</v>
      </c>
      <c r="P531">
        <v>117120</v>
      </c>
      <c r="Q531">
        <v>120048</v>
      </c>
    </row>
    <row r="532" spans="1:17" x14ac:dyDescent="0.25">
      <c r="A532" t="s">
        <v>1302</v>
      </c>
      <c r="B532" t="s">
        <v>1303</v>
      </c>
      <c r="C532" s="167" t="s">
        <v>2203</v>
      </c>
      <c r="D532"/>
      <c r="E532">
        <v>100980</v>
      </c>
      <c r="F532">
        <v>103536</v>
      </c>
      <c r="G532">
        <v>106104</v>
      </c>
      <c r="H532">
        <v>108780</v>
      </c>
      <c r="I532">
        <v>111504</v>
      </c>
      <c r="J532">
        <v>114264</v>
      </c>
      <c r="K532">
        <v>117120</v>
      </c>
      <c r="L532">
        <v>120048</v>
      </c>
      <c r="M532">
        <v>123084</v>
      </c>
      <c r="N532">
        <v>126168</v>
      </c>
      <c r="O532">
        <v>129288</v>
      </c>
      <c r="P532">
        <v>132540</v>
      </c>
      <c r="Q532">
        <v>135840</v>
      </c>
    </row>
    <row r="533" spans="1:17" x14ac:dyDescent="0.25">
      <c r="A533" t="s">
        <v>1767</v>
      </c>
      <c r="B533" t="s">
        <v>1768</v>
      </c>
      <c r="C533" s="167" t="s">
        <v>1583</v>
      </c>
      <c r="D533"/>
      <c r="E533">
        <v>71472</v>
      </c>
      <c r="F533">
        <v>73284</v>
      </c>
      <c r="G533">
        <v>75108</v>
      </c>
      <c r="H533">
        <v>76968</v>
      </c>
      <c r="I533">
        <v>78912</v>
      </c>
      <c r="J533">
        <v>80820</v>
      </c>
      <c r="K533">
        <v>82872</v>
      </c>
      <c r="L533">
        <v>84984</v>
      </c>
      <c r="M533">
        <v>87048</v>
      </c>
      <c r="N533">
        <v>89316</v>
      </c>
      <c r="O533">
        <v>91464</v>
      </c>
      <c r="P533">
        <v>93804</v>
      </c>
      <c r="Q533">
        <v>96144</v>
      </c>
    </row>
    <row r="534" spans="1:17" x14ac:dyDescent="0.25">
      <c r="A534" t="s">
        <v>1769</v>
      </c>
      <c r="B534" t="s">
        <v>1770</v>
      </c>
      <c r="C534" s="167" t="s">
        <v>1588</v>
      </c>
      <c r="D534"/>
      <c r="E534">
        <v>75108</v>
      </c>
      <c r="F534">
        <v>76968</v>
      </c>
      <c r="G534">
        <v>78912</v>
      </c>
      <c r="H534">
        <v>80820</v>
      </c>
      <c r="I534">
        <v>82872</v>
      </c>
      <c r="J534">
        <v>84984</v>
      </c>
      <c r="K534">
        <v>87048</v>
      </c>
      <c r="L534">
        <v>89316</v>
      </c>
      <c r="M534">
        <v>91464</v>
      </c>
      <c r="N534">
        <v>93804</v>
      </c>
      <c r="O534">
        <v>96144</v>
      </c>
      <c r="P534">
        <v>98520</v>
      </c>
      <c r="Q534">
        <v>100980</v>
      </c>
    </row>
    <row r="535" spans="1:17" x14ac:dyDescent="0.25">
      <c r="A535" t="s">
        <v>1771</v>
      </c>
      <c r="B535" t="s">
        <v>1772</v>
      </c>
      <c r="C535" s="167" t="s">
        <v>1585</v>
      </c>
      <c r="D535"/>
      <c r="E535">
        <v>78912</v>
      </c>
      <c r="F535">
        <v>80820</v>
      </c>
      <c r="G535">
        <v>82872</v>
      </c>
      <c r="H535">
        <v>84984</v>
      </c>
      <c r="I535">
        <v>87048</v>
      </c>
      <c r="J535">
        <v>89316</v>
      </c>
      <c r="K535">
        <v>91464</v>
      </c>
      <c r="L535">
        <v>93804</v>
      </c>
      <c r="M535">
        <v>96144</v>
      </c>
      <c r="N535">
        <v>98520</v>
      </c>
      <c r="O535">
        <v>100980</v>
      </c>
      <c r="P535">
        <v>103536</v>
      </c>
      <c r="Q535">
        <v>106104</v>
      </c>
    </row>
    <row r="536" spans="1:17" x14ac:dyDescent="0.25">
      <c r="A536" t="s">
        <v>1773</v>
      </c>
      <c r="B536" t="s">
        <v>1774</v>
      </c>
      <c r="C536" s="167" t="s">
        <v>2207</v>
      </c>
      <c r="D536"/>
      <c r="E536">
        <v>82872</v>
      </c>
      <c r="F536">
        <v>84984</v>
      </c>
      <c r="G536">
        <v>87048</v>
      </c>
      <c r="H536">
        <v>89316</v>
      </c>
      <c r="I536">
        <v>91464</v>
      </c>
      <c r="J536">
        <v>93804</v>
      </c>
      <c r="K536">
        <v>96144</v>
      </c>
      <c r="L536">
        <v>98520</v>
      </c>
      <c r="M536">
        <v>100980</v>
      </c>
      <c r="N536">
        <v>103536</v>
      </c>
      <c r="O536">
        <v>106104</v>
      </c>
      <c r="P536">
        <v>108780</v>
      </c>
      <c r="Q536">
        <v>111504</v>
      </c>
    </row>
    <row r="537" spans="1:17" x14ac:dyDescent="0.25">
      <c r="A537" t="s">
        <v>581</v>
      </c>
      <c r="B537" t="s">
        <v>582</v>
      </c>
      <c r="C537" s="167" t="s">
        <v>1580</v>
      </c>
      <c r="D537"/>
      <c r="E537">
        <v>42972</v>
      </c>
      <c r="F537">
        <v>43980</v>
      </c>
      <c r="G537">
        <v>45024</v>
      </c>
      <c r="H537">
        <v>46080</v>
      </c>
      <c r="I537">
        <v>47100</v>
      </c>
      <c r="J537">
        <v>48324</v>
      </c>
      <c r="K537">
        <v>49428</v>
      </c>
      <c r="L537">
        <v>50592</v>
      </c>
      <c r="M537">
        <v>51840</v>
      </c>
      <c r="N537">
        <v>53136</v>
      </c>
      <c r="O537">
        <v>54504</v>
      </c>
      <c r="P537">
        <v>55836</v>
      </c>
      <c r="Q537">
        <v>57252</v>
      </c>
    </row>
    <row r="538" spans="1:17" x14ac:dyDescent="0.25">
      <c r="A538" t="s">
        <v>573</v>
      </c>
      <c r="B538" t="s">
        <v>574</v>
      </c>
      <c r="C538" s="167" t="s">
        <v>1190</v>
      </c>
      <c r="D538"/>
      <c r="E538">
        <v>45024</v>
      </c>
      <c r="F538">
        <v>46080</v>
      </c>
      <c r="G538">
        <v>47100</v>
      </c>
      <c r="H538">
        <v>48324</v>
      </c>
      <c r="I538">
        <v>49428</v>
      </c>
      <c r="J538">
        <v>50592</v>
      </c>
      <c r="K538">
        <v>51840</v>
      </c>
      <c r="L538">
        <v>53136</v>
      </c>
      <c r="M538">
        <v>54504</v>
      </c>
      <c r="N538">
        <v>55836</v>
      </c>
      <c r="O538">
        <v>57252</v>
      </c>
      <c r="P538">
        <v>58584</v>
      </c>
      <c r="Q538">
        <v>60132</v>
      </c>
    </row>
    <row r="539" spans="1:17" x14ac:dyDescent="0.25">
      <c r="A539" t="s">
        <v>575</v>
      </c>
      <c r="B539" t="s">
        <v>576</v>
      </c>
      <c r="C539" s="167" t="s">
        <v>1263</v>
      </c>
      <c r="D539"/>
      <c r="E539">
        <v>47100</v>
      </c>
      <c r="F539">
        <v>48324</v>
      </c>
      <c r="G539">
        <v>49428</v>
      </c>
      <c r="H539">
        <v>50592</v>
      </c>
      <c r="I539">
        <v>51840</v>
      </c>
      <c r="J539">
        <v>53136</v>
      </c>
      <c r="K539">
        <v>54504</v>
      </c>
      <c r="L539">
        <v>55836</v>
      </c>
      <c r="M539">
        <v>57252</v>
      </c>
      <c r="N539">
        <v>58584</v>
      </c>
      <c r="O539">
        <v>60132</v>
      </c>
      <c r="P539">
        <v>61644</v>
      </c>
      <c r="Q539">
        <v>63252</v>
      </c>
    </row>
    <row r="540" spans="1:17" x14ac:dyDescent="0.25">
      <c r="A540" t="s">
        <v>577</v>
      </c>
      <c r="B540" t="s">
        <v>578</v>
      </c>
      <c r="C540" s="167" t="s">
        <v>1191</v>
      </c>
      <c r="D540"/>
      <c r="E540">
        <v>49428</v>
      </c>
      <c r="F540">
        <v>50592</v>
      </c>
      <c r="G540">
        <v>51840</v>
      </c>
      <c r="H540">
        <v>53136</v>
      </c>
      <c r="I540">
        <v>54504</v>
      </c>
      <c r="J540">
        <v>55836</v>
      </c>
      <c r="K540">
        <v>57252</v>
      </c>
      <c r="L540">
        <v>58584</v>
      </c>
      <c r="M540">
        <v>60132</v>
      </c>
      <c r="N540">
        <v>61644</v>
      </c>
      <c r="O540">
        <v>63252</v>
      </c>
      <c r="P540">
        <v>64776</v>
      </c>
      <c r="Q540">
        <v>66372</v>
      </c>
    </row>
    <row r="541" spans="1:17" x14ac:dyDescent="0.25">
      <c r="A541" t="s">
        <v>579</v>
      </c>
      <c r="B541" t="s">
        <v>580</v>
      </c>
      <c r="C541" s="167" t="s">
        <v>1245</v>
      </c>
      <c r="D541"/>
      <c r="E541">
        <v>54504</v>
      </c>
      <c r="F541">
        <v>55836</v>
      </c>
      <c r="G541">
        <v>57252</v>
      </c>
      <c r="H541">
        <v>58584</v>
      </c>
      <c r="I541">
        <v>60132</v>
      </c>
      <c r="J541">
        <v>61644</v>
      </c>
      <c r="K541">
        <v>63252</v>
      </c>
      <c r="L541">
        <v>64776</v>
      </c>
      <c r="M541">
        <v>66372</v>
      </c>
      <c r="N541">
        <v>67992</v>
      </c>
      <c r="O541">
        <v>69744</v>
      </c>
      <c r="P541">
        <v>71472</v>
      </c>
      <c r="Q541">
        <v>73284</v>
      </c>
    </row>
    <row r="542" spans="1:17" x14ac:dyDescent="0.25">
      <c r="A542" t="s">
        <v>571</v>
      </c>
      <c r="B542" t="s">
        <v>572</v>
      </c>
      <c r="C542" s="167" t="s">
        <v>1251</v>
      </c>
      <c r="D542"/>
      <c r="E542">
        <v>63252</v>
      </c>
      <c r="F542">
        <v>64776</v>
      </c>
      <c r="G542">
        <v>66372</v>
      </c>
      <c r="H542">
        <v>67992</v>
      </c>
      <c r="I542">
        <v>69744</v>
      </c>
      <c r="J542">
        <v>71472</v>
      </c>
      <c r="K542">
        <v>73284</v>
      </c>
      <c r="L542">
        <v>75108</v>
      </c>
      <c r="M542">
        <v>76968</v>
      </c>
      <c r="N542">
        <v>78912</v>
      </c>
      <c r="O542">
        <v>80820</v>
      </c>
      <c r="P542">
        <v>82872</v>
      </c>
      <c r="Q542">
        <v>84984</v>
      </c>
    </row>
    <row r="543" spans="1:17" x14ac:dyDescent="0.25">
      <c r="A543" t="s">
        <v>549</v>
      </c>
      <c r="B543" t="s">
        <v>550</v>
      </c>
      <c r="C543" s="167" t="s">
        <v>1246</v>
      </c>
      <c r="D543"/>
      <c r="E543">
        <v>40032</v>
      </c>
      <c r="F543">
        <v>41004</v>
      </c>
      <c r="G543">
        <v>41940</v>
      </c>
      <c r="H543">
        <v>42972</v>
      </c>
      <c r="I543">
        <v>43980</v>
      </c>
      <c r="J543">
        <v>45024</v>
      </c>
      <c r="K543">
        <v>46080</v>
      </c>
      <c r="L543">
        <v>47100</v>
      </c>
      <c r="M543">
        <v>48324</v>
      </c>
      <c r="N543">
        <v>49428</v>
      </c>
      <c r="O543">
        <v>50592</v>
      </c>
      <c r="P543">
        <v>51840</v>
      </c>
      <c r="Q543">
        <v>53136</v>
      </c>
    </row>
    <row r="544" spans="1:17" x14ac:dyDescent="0.25">
      <c r="A544" t="s">
        <v>1305</v>
      </c>
      <c r="B544" t="s">
        <v>1306</v>
      </c>
      <c r="C544" s="167" t="s">
        <v>1249</v>
      </c>
      <c r="D544"/>
      <c r="E544">
        <v>50592</v>
      </c>
      <c r="F544">
        <v>51840</v>
      </c>
      <c r="G544">
        <v>53136</v>
      </c>
      <c r="H544">
        <v>54504</v>
      </c>
      <c r="I544">
        <v>55836</v>
      </c>
      <c r="J544">
        <v>57252</v>
      </c>
      <c r="K544">
        <v>58584</v>
      </c>
      <c r="L544">
        <v>60132</v>
      </c>
      <c r="M544">
        <v>61644</v>
      </c>
      <c r="N544">
        <v>63252</v>
      </c>
      <c r="O544">
        <v>64776</v>
      </c>
      <c r="P544">
        <v>66372</v>
      </c>
      <c r="Q544">
        <v>67992</v>
      </c>
    </row>
    <row r="545" spans="1:17" x14ac:dyDescent="0.25">
      <c r="A545" t="s">
        <v>630</v>
      </c>
      <c r="B545" t="s">
        <v>631</v>
      </c>
      <c r="C545" s="167" t="s">
        <v>1250</v>
      </c>
      <c r="D545"/>
      <c r="E545">
        <v>55836</v>
      </c>
      <c r="F545">
        <v>57252</v>
      </c>
      <c r="G545">
        <v>58584</v>
      </c>
      <c r="H545">
        <v>60132</v>
      </c>
      <c r="I545">
        <v>61644</v>
      </c>
      <c r="J545">
        <v>63252</v>
      </c>
      <c r="K545">
        <v>64776</v>
      </c>
      <c r="L545">
        <v>66372</v>
      </c>
      <c r="M545">
        <v>67992</v>
      </c>
      <c r="N545">
        <v>69744</v>
      </c>
      <c r="O545">
        <v>71472</v>
      </c>
      <c r="P545">
        <v>73284</v>
      </c>
      <c r="Q545">
        <v>75108</v>
      </c>
    </row>
    <row r="546" spans="1:17" x14ac:dyDescent="0.25">
      <c r="A546" t="s">
        <v>632</v>
      </c>
      <c r="B546" t="s">
        <v>633</v>
      </c>
      <c r="C546" s="167" t="s">
        <v>1254</v>
      </c>
      <c r="D546"/>
      <c r="E546">
        <v>61644</v>
      </c>
      <c r="F546">
        <v>63252</v>
      </c>
      <c r="G546">
        <v>64776</v>
      </c>
      <c r="H546">
        <v>66372</v>
      </c>
      <c r="I546">
        <v>67992</v>
      </c>
      <c r="J546">
        <v>69744</v>
      </c>
      <c r="K546">
        <v>71472</v>
      </c>
      <c r="L546">
        <v>73284</v>
      </c>
      <c r="M546">
        <v>75108</v>
      </c>
      <c r="N546">
        <v>76968</v>
      </c>
      <c r="O546">
        <v>78912</v>
      </c>
      <c r="P546">
        <v>80820</v>
      </c>
      <c r="Q546">
        <v>82872</v>
      </c>
    </row>
    <row r="547" spans="1:17" x14ac:dyDescent="0.25">
      <c r="A547" t="s">
        <v>634</v>
      </c>
      <c r="B547" t="s">
        <v>635</v>
      </c>
      <c r="C547" s="167" t="s">
        <v>1264</v>
      </c>
      <c r="D547"/>
      <c r="E547">
        <v>67992</v>
      </c>
      <c r="F547">
        <v>69744</v>
      </c>
      <c r="G547">
        <v>71472</v>
      </c>
      <c r="H547">
        <v>73284</v>
      </c>
      <c r="I547">
        <v>75108</v>
      </c>
      <c r="J547">
        <v>76968</v>
      </c>
      <c r="K547">
        <v>78912</v>
      </c>
      <c r="L547">
        <v>80820</v>
      </c>
      <c r="M547">
        <v>82872</v>
      </c>
      <c r="N547">
        <v>84984</v>
      </c>
      <c r="O547">
        <v>87048</v>
      </c>
      <c r="P547">
        <v>89316</v>
      </c>
      <c r="Q547">
        <v>91464</v>
      </c>
    </row>
    <row r="548" spans="1:17" x14ac:dyDescent="0.25">
      <c r="A548" t="s">
        <v>1406</v>
      </c>
      <c r="B548" t="s">
        <v>1407</v>
      </c>
      <c r="C548" s="167" t="s">
        <v>1245</v>
      </c>
      <c r="D548"/>
      <c r="E548">
        <v>54504</v>
      </c>
      <c r="F548">
        <v>55836</v>
      </c>
      <c r="G548">
        <v>57252</v>
      </c>
      <c r="H548">
        <v>58584</v>
      </c>
      <c r="I548">
        <v>60132</v>
      </c>
      <c r="J548">
        <v>61644</v>
      </c>
      <c r="K548">
        <v>63252</v>
      </c>
      <c r="L548">
        <v>64776</v>
      </c>
      <c r="M548">
        <v>66372</v>
      </c>
      <c r="N548">
        <v>67992</v>
      </c>
      <c r="O548">
        <v>69744</v>
      </c>
      <c r="P548">
        <v>71472</v>
      </c>
      <c r="Q548">
        <v>73284</v>
      </c>
    </row>
    <row r="549" spans="1:17" x14ac:dyDescent="0.25">
      <c r="A549" t="s">
        <v>1331</v>
      </c>
      <c r="B549" t="s">
        <v>1333</v>
      </c>
      <c r="C549" s="167" t="s">
        <v>2199</v>
      </c>
      <c r="D549"/>
      <c r="E549">
        <v>61068</v>
      </c>
      <c r="F549">
        <v>62556</v>
      </c>
      <c r="G549">
        <v>64068</v>
      </c>
      <c r="H549">
        <v>65760</v>
      </c>
      <c r="I549">
        <v>67332</v>
      </c>
      <c r="J549">
        <v>69072</v>
      </c>
      <c r="K549">
        <v>70704</v>
      </c>
      <c r="L549">
        <v>72552</v>
      </c>
      <c r="M549">
        <v>74400</v>
      </c>
      <c r="N549">
        <v>76272</v>
      </c>
      <c r="O549">
        <v>78144</v>
      </c>
      <c r="P549">
        <v>80076</v>
      </c>
      <c r="Q549">
        <v>82032</v>
      </c>
    </row>
    <row r="550" spans="1:17" x14ac:dyDescent="0.25">
      <c r="A550" t="s">
        <v>1331</v>
      </c>
      <c r="B550" t="s">
        <v>1332</v>
      </c>
      <c r="C550" s="167" t="s">
        <v>1262</v>
      </c>
      <c r="D550"/>
      <c r="E550">
        <v>48324</v>
      </c>
      <c r="F550">
        <v>49428</v>
      </c>
      <c r="G550">
        <v>50592</v>
      </c>
      <c r="H550">
        <v>51840</v>
      </c>
      <c r="I550">
        <v>53136</v>
      </c>
      <c r="J550">
        <v>54504</v>
      </c>
      <c r="K550">
        <v>55836</v>
      </c>
      <c r="L550">
        <v>57252</v>
      </c>
      <c r="M550">
        <v>58584</v>
      </c>
      <c r="N550">
        <v>60132</v>
      </c>
      <c r="O550">
        <v>61644</v>
      </c>
      <c r="P550">
        <v>63252</v>
      </c>
      <c r="Q550">
        <v>64776</v>
      </c>
    </row>
    <row r="551" spans="1:17" x14ac:dyDescent="0.25">
      <c r="A551" t="s">
        <v>1334</v>
      </c>
      <c r="B551" t="s">
        <v>1336</v>
      </c>
      <c r="C551" s="167" t="s">
        <v>1596</v>
      </c>
      <c r="D551"/>
      <c r="E551">
        <v>72552</v>
      </c>
      <c r="F551">
        <v>74400</v>
      </c>
      <c r="G551">
        <v>76272</v>
      </c>
      <c r="H551">
        <v>78144</v>
      </c>
      <c r="I551">
        <v>80076</v>
      </c>
      <c r="J551">
        <v>82032</v>
      </c>
      <c r="K551">
        <v>84156</v>
      </c>
      <c r="L551">
        <v>86220</v>
      </c>
      <c r="M551">
        <v>88428</v>
      </c>
      <c r="N551">
        <v>90576</v>
      </c>
      <c r="O551">
        <v>92880</v>
      </c>
      <c r="P551">
        <v>95160</v>
      </c>
      <c r="Q551">
        <v>97548</v>
      </c>
    </row>
    <row r="552" spans="1:17" x14ac:dyDescent="0.25">
      <c r="A552" t="s">
        <v>1334</v>
      </c>
      <c r="B552" t="s">
        <v>1335</v>
      </c>
      <c r="C552" s="167" t="s">
        <v>1259</v>
      </c>
      <c r="D552"/>
      <c r="E552">
        <v>57252</v>
      </c>
      <c r="F552">
        <v>58584</v>
      </c>
      <c r="G552">
        <v>60132</v>
      </c>
      <c r="H552">
        <v>61644</v>
      </c>
      <c r="I552">
        <v>63252</v>
      </c>
      <c r="J552">
        <v>64776</v>
      </c>
      <c r="K552">
        <v>66372</v>
      </c>
      <c r="L552">
        <v>67992</v>
      </c>
      <c r="M552">
        <v>69744</v>
      </c>
      <c r="N552">
        <v>71472</v>
      </c>
      <c r="O552">
        <v>73284</v>
      </c>
      <c r="P552">
        <v>75108</v>
      </c>
      <c r="Q552">
        <v>76968</v>
      </c>
    </row>
    <row r="553" spans="1:17" x14ac:dyDescent="0.25">
      <c r="A553" t="s">
        <v>1337</v>
      </c>
      <c r="B553" t="s">
        <v>1339</v>
      </c>
      <c r="C553" s="167" t="s">
        <v>2208</v>
      </c>
      <c r="D553"/>
      <c r="E553">
        <v>88428</v>
      </c>
      <c r="F553">
        <v>90576</v>
      </c>
      <c r="G553">
        <v>92880</v>
      </c>
      <c r="H553">
        <v>95160</v>
      </c>
      <c r="I553">
        <v>97548</v>
      </c>
      <c r="J553">
        <v>99984</v>
      </c>
      <c r="K553">
        <v>102528</v>
      </c>
      <c r="L553">
        <v>105000</v>
      </c>
      <c r="M553">
        <v>107712</v>
      </c>
      <c r="N553">
        <v>110364</v>
      </c>
      <c r="O553">
        <v>113184</v>
      </c>
      <c r="P553">
        <v>115980</v>
      </c>
      <c r="Q553">
        <v>118848</v>
      </c>
    </row>
    <row r="554" spans="1:17" x14ac:dyDescent="0.25">
      <c r="A554" t="s">
        <v>1337</v>
      </c>
      <c r="B554" t="s">
        <v>1338</v>
      </c>
      <c r="C554" s="167" t="s">
        <v>1586</v>
      </c>
      <c r="D554"/>
      <c r="E554">
        <v>69744</v>
      </c>
      <c r="F554">
        <v>71472</v>
      </c>
      <c r="G554">
        <v>73284</v>
      </c>
      <c r="H554">
        <v>75108</v>
      </c>
      <c r="I554">
        <v>76968</v>
      </c>
      <c r="J554">
        <v>78912</v>
      </c>
      <c r="K554">
        <v>80820</v>
      </c>
      <c r="L554">
        <v>82872</v>
      </c>
      <c r="M554">
        <v>84984</v>
      </c>
      <c r="N554">
        <v>87048</v>
      </c>
      <c r="O554">
        <v>89316</v>
      </c>
      <c r="P554">
        <v>91464</v>
      </c>
      <c r="Q554">
        <v>93804</v>
      </c>
    </row>
    <row r="555" spans="1:17" x14ac:dyDescent="0.25">
      <c r="A555" t="s">
        <v>1340</v>
      </c>
      <c r="B555" t="s">
        <v>1341</v>
      </c>
      <c r="C555" s="167" t="s">
        <v>1252</v>
      </c>
      <c r="D555"/>
      <c r="E555">
        <v>73284</v>
      </c>
      <c r="F555">
        <v>75108</v>
      </c>
      <c r="G555">
        <v>76968</v>
      </c>
      <c r="H555">
        <v>78912</v>
      </c>
      <c r="I555">
        <v>80820</v>
      </c>
      <c r="J555">
        <v>82872</v>
      </c>
      <c r="K555">
        <v>84984</v>
      </c>
      <c r="L555">
        <v>87048</v>
      </c>
      <c r="M555">
        <v>89316</v>
      </c>
      <c r="N555">
        <v>91464</v>
      </c>
      <c r="O555">
        <v>93804</v>
      </c>
      <c r="P555">
        <v>96144</v>
      </c>
      <c r="Q555">
        <v>98520</v>
      </c>
    </row>
    <row r="556" spans="1:17" x14ac:dyDescent="0.25">
      <c r="A556" t="s">
        <v>1552</v>
      </c>
      <c r="B556" t="s">
        <v>1553</v>
      </c>
      <c r="C556" s="167" t="s">
        <v>1191</v>
      </c>
      <c r="D556"/>
      <c r="E556">
        <v>49428</v>
      </c>
      <c r="F556">
        <v>50592</v>
      </c>
      <c r="G556">
        <v>51840</v>
      </c>
      <c r="H556">
        <v>53136</v>
      </c>
      <c r="I556">
        <v>54504</v>
      </c>
      <c r="J556">
        <v>55836</v>
      </c>
      <c r="K556">
        <v>57252</v>
      </c>
      <c r="L556">
        <v>58584</v>
      </c>
      <c r="M556">
        <v>60132</v>
      </c>
      <c r="N556">
        <v>61644</v>
      </c>
      <c r="O556">
        <v>63252</v>
      </c>
      <c r="P556">
        <v>64776</v>
      </c>
      <c r="Q556">
        <v>66372</v>
      </c>
    </row>
    <row r="557" spans="1:17" x14ac:dyDescent="0.25">
      <c r="A557" t="s">
        <v>534</v>
      </c>
      <c r="B557" t="s">
        <v>535</v>
      </c>
      <c r="C557" s="167" t="s">
        <v>1592</v>
      </c>
      <c r="D557"/>
      <c r="E557">
        <v>58584</v>
      </c>
      <c r="F557">
        <v>60132</v>
      </c>
      <c r="G557">
        <v>61644</v>
      </c>
      <c r="H557">
        <v>63252</v>
      </c>
      <c r="I557">
        <v>64776</v>
      </c>
      <c r="J557">
        <v>66372</v>
      </c>
      <c r="K557">
        <v>67992</v>
      </c>
      <c r="L557">
        <v>69744</v>
      </c>
      <c r="M557">
        <v>71472</v>
      </c>
      <c r="N557">
        <v>73284</v>
      </c>
      <c r="O557">
        <v>75108</v>
      </c>
      <c r="P557">
        <v>76968</v>
      </c>
      <c r="Q557">
        <v>78912</v>
      </c>
    </row>
    <row r="558" spans="1:17" x14ac:dyDescent="0.25">
      <c r="A558" t="s">
        <v>536</v>
      </c>
      <c r="B558" t="s">
        <v>537</v>
      </c>
      <c r="C558" s="167" t="s">
        <v>1254</v>
      </c>
      <c r="D558"/>
      <c r="E558">
        <v>61644</v>
      </c>
      <c r="F558">
        <v>63252</v>
      </c>
      <c r="G558">
        <v>64776</v>
      </c>
      <c r="H558">
        <v>66372</v>
      </c>
      <c r="I558">
        <v>67992</v>
      </c>
      <c r="J558">
        <v>69744</v>
      </c>
      <c r="K558">
        <v>71472</v>
      </c>
      <c r="L558">
        <v>73284</v>
      </c>
      <c r="M558">
        <v>75108</v>
      </c>
      <c r="N558">
        <v>76968</v>
      </c>
      <c r="O558">
        <v>78912</v>
      </c>
      <c r="P558">
        <v>80820</v>
      </c>
      <c r="Q558">
        <v>82872</v>
      </c>
    </row>
    <row r="559" spans="1:17" x14ac:dyDescent="0.25">
      <c r="A559" t="s">
        <v>538</v>
      </c>
      <c r="B559" t="s">
        <v>539</v>
      </c>
      <c r="C559" s="167" t="s">
        <v>1582</v>
      </c>
      <c r="D559"/>
      <c r="E559">
        <v>66372</v>
      </c>
      <c r="F559">
        <v>67992</v>
      </c>
      <c r="G559">
        <v>69744</v>
      </c>
      <c r="H559">
        <v>71472</v>
      </c>
      <c r="I559">
        <v>73284</v>
      </c>
      <c r="J559">
        <v>75108</v>
      </c>
      <c r="K559">
        <v>76968</v>
      </c>
      <c r="L559">
        <v>78912</v>
      </c>
      <c r="M559">
        <v>80820</v>
      </c>
      <c r="N559">
        <v>82872</v>
      </c>
      <c r="O559">
        <v>84984</v>
      </c>
      <c r="P559">
        <v>87048</v>
      </c>
      <c r="Q559">
        <v>89316</v>
      </c>
    </row>
    <row r="560" spans="1:17" x14ac:dyDescent="0.25">
      <c r="A560" t="s">
        <v>540</v>
      </c>
      <c r="B560" t="s">
        <v>541</v>
      </c>
      <c r="C560" s="167" t="s">
        <v>1252</v>
      </c>
      <c r="D560"/>
      <c r="E560">
        <v>73284</v>
      </c>
      <c r="F560">
        <v>75108</v>
      </c>
      <c r="G560">
        <v>76968</v>
      </c>
      <c r="H560">
        <v>78912</v>
      </c>
      <c r="I560">
        <v>80820</v>
      </c>
      <c r="J560">
        <v>82872</v>
      </c>
      <c r="K560">
        <v>84984</v>
      </c>
      <c r="L560">
        <v>87048</v>
      </c>
      <c r="M560">
        <v>89316</v>
      </c>
      <c r="N560">
        <v>91464</v>
      </c>
      <c r="O560">
        <v>93804</v>
      </c>
      <c r="P560">
        <v>96144</v>
      </c>
      <c r="Q560">
        <v>98520</v>
      </c>
    </row>
    <row r="561" spans="1:17" x14ac:dyDescent="0.25">
      <c r="A561" t="s">
        <v>1274</v>
      </c>
      <c r="B561" t="s">
        <v>1275</v>
      </c>
      <c r="C561" s="167" t="s">
        <v>1588</v>
      </c>
      <c r="D561"/>
      <c r="E561">
        <v>75108</v>
      </c>
      <c r="F561">
        <v>76968</v>
      </c>
      <c r="G561">
        <v>78912</v>
      </c>
      <c r="H561">
        <v>80820</v>
      </c>
      <c r="I561">
        <v>82872</v>
      </c>
      <c r="J561">
        <v>84984</v>
      </c>
      <c r="K561">
        <v>87048</v>
      </c>
      <c r="L561">
        <v>89316</v>
      </c>
      <c r="M561">
        <v>91464</v>
      </c>
      <c r="N561">
        <v>93804</v>
      </c>
      <c r="O561">
        <v>96144</v>
      </c>
      <c r="P561">
        <v>98520</v>
      </c>
      <c r="Q561">
        <v>100980</v>
      </c>
    </row>
    <row r="562" spans="1:17" x14ac:dyDescent="0.25">
      <c r="A562" t="s">
        <v>1278</v>
      </c>
      <c r="B562" t="s">
        <v>1279</v>
      </c>
      <c r="C562" s="167" t="s">
        <v>1589</v>
      </c>
      <c r="D562"/>
      <c r="E562">
        <v>80820</v>
      </c>
      <c r="F562">
        <v>82872</v>
      </c>
      <c r="G562">
        <v>84984</v>
      </c>
      <c r="H562">
        <v>87048</v>
      </c>
      <c r="I562">
        <v>89316</v>
      </c>
      <c r="J562">
        <v>91464</v>
      </c>
      <c r="K562">
        <v>93804</v>
      </c>
      <c r="L562">
        <v>96144</v>
      </c>
      <c r="M562">
        <v>98520</v>
      </c>
      <c r="N562">
        <v>100980</v>
      </c>
      <c r="O562">
        <v>103536</v>
      </c>
      <c r="P562">
        <v>106104</v>
      </c>
      <c r="Q562">
        <v>108780</v>
      </c>
    </row>
    <row r="563" spans="1:17" x14ac:dyDescent="0.25">
      <c r="A563" t="s">
        <v>1276</v>
      </c>
      <c r="B563" t="s">
        <v>1277</v>
      </c>
      <c r="C563" s="167" t="s">
        <v>1591</v>
      </c>
      <c r="D563"/>
      <c r="E563">
        <v>87048</v>
      </c>
      <c r="F563">
        <v>89316</v>
      </c>
      <c r="G563">
        <v>91464</v>
      </c>
      <c r="H563">
        <v>93804</v>
      </c>
      <c r="I563">
        <v>96144</v>
      </c>
      <c r="J563">
        <v>98520</v>
      </c>
      <c r="K563">
        <v>100980</v>
      </c>
      <c r="L563">
        <v>103536</v>
      </c>
      <c r="M563">
        <v>106104</v>
      </c>
      <c r="N563">
        <v>108780</v>
      </c>
      <c r="O563">
        <v>111504</v>
      </c>
      <c r="P563">
        <v>114264</v>
      </c>
      <c r="Q563">
        <v>117120</v>
      </c>
    </row>
    <row r="564" spans="1:17" x14ac:dyDescent="0.25">
      <c r="A564" t="s">
        <v>746</v>
      </c>
      <c r="B564" t="s">
        <v>747</v>
      </c>
      <c r="C564" s="167" t="s">
        <v>1250</v>
      </c>
      <c r="D564"/>
      <c r="E564">
        <v>55836</v>
      </c>
      <c r="F564">
        <v>57252</v>
      </c>
      <c r="G564">
        <v>58584</v>
      </c>
      <c r="H564">
        <v>60132</v>
      </c>
      <c r="I564">
        <v>61644</v>
      </c>
      <c r="J564">
        <v>63252</v>
      </c>
      <c r="K564">
        <v>64776</v>
      </c>
      <c r="L564">
        <v>66372</v>
      </c>
      <c r="M564">
        <v>67992</v>
      </c>
      <c r="N564">
        <v>69744</v>
      </c>
      <c r="O564">
        <v>71472</v>
      </c>
      <c r="P564">
        <v>73284</v>
      </c>
      <c r="Q564">
        <v>75108</v>
      </c>
    </row>
    <row r="565" spans="1:17" x14ac:dyDescent="0.25">
      <c r="A565" t="s">
        <v>748</v>
      </c>
      <c r="B565" t="s">
        <v>749</v>
      </c>
      <c r="C565" s="167" t="s">
        <v>1254</v>
      </c>
      <c r="D565"/>
      <c r="E565">
        <v>61644</v>
      </c>
      <c r="F565">
        <v>63252</v>
      </c>
      <c r="G565">
        <v>64776</v>
      </c>
      <c r="H565">
        <v>66372</v>
      </c>
      <c r="I565">
        <v>67992</v>
      </c>
      <c r="J565">
        <v>69744</v>
      </c>
      <c r="K565">
        <v>71472</v>
      </c>
      <c r="L565">
        <v>73284</v>
      </c>
      <c r="M565">
        <v>75108</v>
      </c>
      <c r="N565">
        <v>76968</v>
      </c>
      <c r="O565">
        <v>78912</v>
      </c>
      <c r="P565">
        <v>80820</v>
      </c>
      <c r="Q565">
        <v>82872</v>
      </c>
    </row>
    <row r="566" spans="1:17" x14ac:dyDescent="0.25">
      <c r="A566" t="s">
        <v>706</v>
      </c>
      <c r="B566" t="s">
        <v>707</v>
      </c>
      <c r="C566" s="167" t="s">
        <v>1255</v>
      </c>
      <c r="D566"/>
      <c r="E566">
        <v>37584</v>
      </c>
      <c r="F566">
        <v>38268</v>
      </c>
      <c r="G566">
        <v>39144</v>
      </c>
      <c r="H566">
        <v>40032</v>
      </c>
      <c r="I566">
        <v>41004</v>
      </c>
      <c r="J566">
        <v>41940</v>
      </c>
      <c r="K566">
        <v>42972</v>
      </c>
      <c r="L566">
        <v>43980</v>
      </c>
      <c r="M566">
        <v>45024</v>
      </c>
      <c r="N566">
        <v>46080</v>
      </c>
      <c r="O566">
        <v>47100</v>
      </c>
      <c r="P566">
        <v>48324</v>
      </c>
      <c r="Q566">
        <v>49428</v>
      </c>
    </row>
    <row r="567" spans="1:17" x14ac:dyDescent="0.25">
      <c r="A567" t="s">
        <v>420</v>
      </c>
      <c r="B567" t="s">
        <v>421</v>
      </c>
      <c r="C567" s="167" t="s">
        <v>1256</v>
      </c>
      <c r="D567"/>
      <c r="E567">
        <v>39144</v>
      </c>
      <c r="F567">
        <v>40032</v>
      </c>
      <c r="G567">
        <v>41004</v>
      </c>
      <c r="H567">
        <v>41940</v>
      </c>
      <c r="I567">
        <v>42972</v>
      </c>
      <c r="J567">
        <v>43980</v>
      </c>
      <c r="K567">
        <v>45024</v>
      </c>
      <c r="L567">
        <v>46080</v>
      </c>
      <c r="M567">
        <v>47100</v>
      </c>
      <c r="N567">
        <v>48324</v>
      </c>
      <c r="O567">
        <v>49428</v>
      </c>
      <c r="P567">
        <v>50592</v>
      </c>
      <c r="Q567">
        <v>51840</v>
      </c>
    </row>
    <row r="568" spans="1:17" x14ac:dyDescent="0.25">
      <c r="A568" t="s">
        <v>422</v>
      </c>
      <c r="B568" t="s">
        <v>423</v>
      </c>
      <c r="C568" s="167" t="s">
        <v>1580</v>
      </c>
      <c r="D568"/>
      <c r="E568">
        <v>42972</v>
      </c>
      <c r="F568">
        <v>43980</v>
      </c>
      <c r="G568">
        <v>45024</v>
      </c>
      <c r="H568">
        <v>46080</v>
      </c>
      <c r="I568">
        <v>47100</v>
      </c>
      <c r="J568">
        <v>48324</v>
      </c>
      <c r="K568">
        <v>49428</v>
      </c>
      <c r="L568">
        <v>50592</v>
      </c>
      <c r="M568">
        <v>51840</v>
      </c>
      <c r="N568">
        <v>53136</v>
      </c>
      <c r="O568">
        <v>54504</v>
      </c>
      <c r="P568">
        <v>55836</v>
      </c>
      <c r="Q568">
        <v>57252</v>
      </c>
    </row>
    <row r="569" spans="1:17" x14ac:dyDescent="0.25">
      <c r="A569" t="s">
        <v>654</v>
      </c>
      <c r="B569" t="s">
        <v>655</v>
      </c>
      <c r="C569" s="167" t="s">
        <v>1257</v>
      </c>
      <c r="D569"/>
      <c r="E569">
        <v>51840</v>
      </c>
      <c r="F569">
        <v>53136</v>
      </c>
      <c r="G569">
        <v>54504</v>
      </c>
      <c r="H569">
        <v>55836</v>
      </c>
      <c r="I569">
        <v>57252</v>
      </c>
      <c r="J569">
        <v>58584</v>
      </c>
      <c r="K569">
        <v>60132</v>
      </c>
      <c r="L569">
        <v>61644</v>
      </c>
      <c r="M569">
        <v>63252</v>
      </c>
      <c r="N569">
        <v>64776</v>
      </c>
      <c r="O569">
        <v>66372</v>
      </c>
      <c r="P569">
        <v>67992</v>
      </c>
      <c r="Q569">
        <v>69744</v>
      </c>
    </row>
    <row r="570" spans="1:17" x14ac:dyDescent="0.25">
      <c r="A570" t="s">
        <v>424</v>
      </c>
      <c r="B570" t="s">
        <v>425</v>
      </c>
      <c r="C570" s="167" t="s">
        <v>1588</v>
      </c>
      <c r="D570"/>
      <c r="E570">
        <v>75108</v>
      </c>
      <c r="F570">
        <v>76968</v>
      </c>
      <c r="G570">
        <v>78912</v>
      </c>
      <c r="H570">
        <v>80820</v>
      </c>
      <c r="I570">
        <v>82872</v>
      </c>
      <c r="J570">
        <v>84984</v>
      </c>
      <c r="K570">
        <v>87048</v>
      </c>
      <c r="L570">
        <v>89316</v>
      </c>
      <c r="M570">
        <v>91464</v>
      </c>
      <c r="N570">
        <v>93804</v>
      </c>
      <c r="O570">
        <v>96144</v>
      </c>
      <c r="P570">
        <v>98520</v>
      </c>
      <c r="Q570">
        <v>100980</v>
      </c>
    </row>
    <row r="571" spans="1:17" x14ac:dyDescent="0.25">
      <c r="A571" t="s">
        <v>428</v>
      </c>
      <c r="B571" t="s">
        <v>429</v>
      </c>
      <c r="C571" s="167" t="s">
        <v>1585</v>
      </c>
      <c r="D571"/>
      <c r="E571">
        <v>78912</v>
      </c>
      <c r="F571">
        <v>80820</v>
      </c>
      <c r="G571">
        <v>82872</v>
      </c>
      <c r="H571">
        <v>84984</v>
      </c>
      <c r="I571">
        <v>87048</v>
      </c>
      <c r="J571">
        <v>89316</v>
      </c>
      <c r="K571">
        <v>91464</v>
      </c>
      <c r="L571">
        <v>93804</v>
      </c>
      <c r="M571">
        <v>96144</v>
      </c>
      <c r="N571">
        <v>98520</v>
      </c>
      <c r="O571">
        <v>100980</v>
      </c>
      <c r="P571">
        <v>103536</v>
      </c>
      <c r="Q571">
        <v>106104</v>
      </c>
    </row>
    <row r="572" spans="1:17" x14ac:dyDescent="0.25">
      <c r="A572" t="s">
        <v>426</v>
      </c>
      <c r="B572" t="s">
        <v>427</v>
      </c>
      <c r="C572" s="167" t="s">
        <v>1591</v>
      </c>
      <c r="D572"/>
      <c r="E572">
        <v>87048</v>
      </c>
      <c r="F572">
        <v>89316</v>
      </c>
      <c r="G572">
        <v>91464</v>
      </c>
      <c r="H572">
        <v>93804</v>
      </c>
      <c r="I572">
        <v>96144</v>
      </c>
      <c r="J572">
        <v>98520</v>
      </c>
      <c r="K572">
        <v>100980</v>
      </c>
      <c r="L572">
        <v>103536</v>
      </c>
      <c r="M572">
        <v>106104</v>
      </c>
      <c r="N572">
        <v>108780</v>
      </c>
      <c r="O572">
        <v>111504</v>
      </c>
      <c r="P572">
        <v>114264</v>
      </c>
      <c r="Q572">
        <v>117120</v>
      </c>
    </row>
    <row r="573" spans="1:17" x14ac:dyDescent="0.25">
      <c r="A573" t="s">
        <v>1562</v>
      </c>
      <c r="B573" t="s">
        <v>1563</v>
      </c>
      <c r="C573" s="167" t="s">
        <v>1580</v>
      </c>
      <c r="D573"/>
      <c r="E573">
        <v>42972</v>
      </c>
      <c r="F573">
        <v>43980</v>
      </c>
      <c r="G573">
        <v>45024</v>
      </c>
      <c r="H573">
        <v>46080</v>
      </c>
      <c r="I573">
        <v>47100</v>
      </c>
      <c r="J573">
        <v>48324</v>
      </c>
      <c r="K573">
        <v>49428</v>
      </c>
      <c r="L573">
        <v>50592</v>
      </c>
      <c r="M573">
        <v>51840</v>
      </c>
      <c r="N573">
        <v>53136</v>
      </c>
      <c r="O573">
        <v>54504</v>
      </c>
      <c r="P573">
        <v>55836</v>
      </c>
      <c r="Q573">
        <v>57252</v>
      </c>
    </row>
    <row r="574" spans="1:17" x14ac:dyDescent="0.25">
      <c r="A574" t="s">
        <v>1564</v>
      </c>
      <c r="B574" t="s">
        <v>1565</v>
      </c>
      <c r="C574" s="167" t="s">
        <v>1191</v>
      </c>
      <c r="D574"/>
      <c r="E574">
        <v>49428</v>
      </c>
      <c r="F574">
        <v>50592</v>
      </c>
      <c r="G574">
        <v>51840</v>
      </c>
      <c r="H574">
        <v>53136</v>
      </c>
      <c r="I574">
        <v>54504</v>
      </c>
      <c r="J574">
        <v>55836</v>
      </c>
      <c r="K574">
        <v>57252</v>
      </c>
      <c r="L574">
        <v>58584</v>
      </c>
      <c r="M574">
        <v>60132</v>
      </c>
      <c r="N574">
        <v>61644</v>
      </c>
      <c r="O574">
        <v>63252</v>
      </c>
      <c r="P574">
        <v>64776</v>
      </c>
      <c r="Q574">
        <v>66372</v>
      </c>
    </row>
    <row r="575" spans="1:17" x14ac:dyDescent="0.25">
      <c r="A575" t="s">
        <v>1566</v>
      </c>
      <c r="B575" t="s">
        <v>1567</v>
      </c>
      <c r="C575" s="167" t="s">
        <v>1253</v>
      </c>
      <c r="D575"/>
      <c r="E575">
        <v>53136</v>
      </c>
      <c r="F575">
        <v>54504</v>
      </c>
      <c r="G575">
        <v>55836</v>
      </c>
      <c r="H575">
        <v>57252</v>
      </c>
      <c r="I575">
        <v>58584</v>
      </c>
      <c r="J575">
        <v>60132</v>
      </c>
      <c r="K575">
        <v>61644</v>
      </c>
      <c r="L575">
        <v>63252</v>
      </c>
      <c r="M575">
        <v>64776</v>
      </c>
      <c r="N575">
        <v>66372</v>
      </c>
      <c r="O575">
        <v>67992</v>
      </c>
      <c r="P575">
        <v>69744</v>
      </c>
      <c r="Q575">
        <v>71472</v>
      </c>
    </row>
    <row r="576" spans="1:17" x14ac:dyDescent="0.25">
      <c r="A576" t="s">
        <v>1484</v>
      </c>
      <c r="B576" t="s">
        <v>1485</v>
      </c>
      <c r="C576" s="167" t="s">
        <v>1250</v>
      </c>
      <c r="D576"/>
      <c r="E576">
        <v>55836</v>
      </c>
      <c r="F576">
        <v>57252</v>
      </c>
      <c r="G576">
        <v>58584</v>
      </c>
      <c r="H576">
        <v>60132</v>
      </c>
      <c r="I576">
        <v>61644</v>
      </c>
      <c r="J576">
        <v>63252</v>
      </c>
      <c r="K576">
        <v>64776</v>
      </c>
      <c r="L576">
        <v>66372</v>
      </c>
      <c r="M576">
        <v>67992</v>
      </c>
      <c r="N576">
        <v>69744</v>
      </c>
      <c r="O576">
        <v>71472</v>
      </c>
      <c r="P576">
        <v>73284</v>
      </c>
      <c r="Q576">
        <v>75108</v>
      </c>
    </row>
    <row r="577" spans="1:17" x14ac:dyDescent="0.25">
      <c r="A577" t="s">
        <v>1540</v>
      </c>
      <c r="B577" t="s">
        <v>1541</v>
      </c>
      <c r="C577" s="167" t="s">
        <v>1263</v>
      </c>
      <c r="D577"/>
      <c r="E577">
        <v>47100</v>
      </c>
      <c r="F577">
        <v>48324</v>
      </c>
      <c r="G577">
        <v>49428</v>
      </c>
      <c r="H577">
        <v>50592</v>
      </c>
      <c r="I577">
        <v>51840</v>
      </c>
      <c r="J577">
        <v>53136</v>
      </c>
      <c r="K577">
        <v>54504</v>
      </c>
      <c r="L577">
        <v>55836</v>
      </c>
      <c r="M577">
        <v>57252</v>
      </c>
      <c r="N577">
        <v>58584</v>
      </c>
      <c r="O577">
        <v>60132</v>
      </c>
      <c r="P577">
        <v>61644</v>
      </c>
      <c r="Q577">
        <v>63252</v>
      </c>
    </row>
    <row r="578" spans="1:17" x14ac:dyDescent="0.25">
      <c r="A578" t="s">
        <v>1442</v>
      </c>
      <c r="B578" t="s">
        <v>1443</v>
      </c>
      <c r="C578" s="167" t="s">
        <v>1587</v>
      </c>
      <c r="D578"/>
      <c r="E578">
        <v>60132</v>
      </c>
      <c r="F578">
        <v>61644</v>
      </c>
      <c r="G578">
        <v>63252</v>
      </c>
      <c r="H578">
        <v>64776</v>
      </c>
      <c r="I578">
        <v>66372</v>
      </c>
      <c r="J578">
        <v>67992</v>
      </c>
      <c r="K578">
        <v>69744</v>
      </c>
      <c r="L578">
        <v>71472</v>
      </c>
      <c r="M578">
        <v>73284</v>
      </c>
      <c r="N578">
        <v>75108</v>
      </c>
      <c r="O578">
        <v>76968</v>
      </c>
      <c r="P578">
        <v>78912</v>
      </c>
      <c r="Q578">
        <v>80820</v>
      </c>
    </row>
    <row r="579" spans="1:17" x14ac:dyDescent="0.25">
      <c r="A579" t="s">
        <v>1775</v>
      </c>
      <c r="B579" t="s">
        <v>1776</v>
      </c>
      <c r="C579" s="167" t="s">
        <v>1261</v>
      </c>
      <c r="D579"/>
      <c r="E579">
        <v>41940</v>
      </c>
      <c r="F579">
        <v>42972</v>
      </c>
      <c r="G579">
        <v>43980</v>
      </c>
      <c r="H579">
        <v>45024</v>
      </c>
      <c r="I579">
        <v>46080</v>
      </c>
      <c r="J579">
        <v>47100</v>
      </c>
      <c r="K579">
        <v>48324</v>
      </c>
      <c r="L579">
        <v>49428</v>
      </c>
      <c r="M579">
        <v>50592</v>
      </c>
      <c r="N579">
        <v>51840</v>
      </c>
      <c r="O579">
        <v>53136</v>
      </c>
      <c r="P579">
        <v>54504</v>
      </c>
      <c r="Q579">
        <v>55836</v>
      </c>
    </row>
    <row r="580" spans="1:17" x14ac:dyDescent="0.25">
      <c r="A580" t="s">
        <v>1777</v>
      </c>
      <c r="B580" t="s">
        <v>1778</v>
      </c>
      <c r="C580" s="167" t="s">
        <v>1190</v>
      </c>
      <c r="D580"/>
      <c r="E580">
        <v>45024</v>
      </c>
      <c r="F580">
        <v>46080</v>
      </c>
      <c r="G580">
        <v>47100</v>
      </c>
      <c r="H580">
        <v>48324</v>
      </c>
      <c r="I580">
        <v>49428</v>
      </c>
      <c r="J580">
        <v>50592</v>
      </c>
      <c r="K580">
        <v>51840</v>
      </c>
      <c r="L580">
        <v>53136</v>
      </c>
      <c r="M580">
        <v>54504</v>
      </c>
      <c r="N580">
        <v>55836</v>
      </c>
      <c r="O580">
        <v>57252</v>
      </c>
      <c r="P580">
        <v>58584</v>
      </c>
      <c r="Q580">
        <v>60132</v>
      </c>
    </row>
    <row r="581" spans="1:17" x14ac:dyDescent="0.25">
      <c r="A581" t="s">
        <v>1779</v>
      </c>
      <c r="B581" t="s">
        <v>1780</v>
      </c>
      <c r="C581" s="167" t="s">
        <v>1257</v>
      </c>
      <c r="D581"/>
      <c r="E581">
        <v>51840</v>
      </c>
      <c r="F581">
        <v>53136</v>
      </c>
      <c r="G581">
        <v>54504</v>
      </c>
      <c r="H581">
        <v>55836</v>
      </c>
      <c r="I581">
        <v>57252</v>
      </c>
      <c r="J581">
        <v>58584</v>
      </c>
      <c r="K581">
        <v>60132</v>
      </c>
      <c r="L581">
        <v>61644</v>
      </c>
      <c r="M581">
        <v>63252</v>
      </c>
      <c r="N581">
        <v>64776</v>
      </c>
      <c r="O581">
        <v>66372</v>
      </c>
      <c r="P581">
        <v>67992</v>
      </c>
      <c r="Q581">
        <v>69744</v>
      </c>
    </row>
    <row r="582" spans="1:17" x14ac:dyDescent="0.25">
      <c r="A582" t="s">
        <v>1781</v>
      </c>
      <c r="B582" t="s">
        <v>1782</v>
      </c>
      <c r="C582" s="167" t="s">
        <v>1259</v>
      </c>
      <c r="D582"/>
      <c r="E582">
        <v>57252</v>
      </c>
      <c r="F582">
        <v>58584</v>
      </c>
      <c r="G582">
        <v>60132</v>
      </c>
      <c r="H582">
        <v>61644</v>
      </c>
      <c r="I582">
        <v>63252</v>
      </c>
      <c r="J582">
        <v>64776</v>
      </c>
      <c r="K582">
        <v>66372</v>
      </c>
      <c r="L582">
        <v>67992</v>
      </c>
      <c r="M582">
        <v>69744</v>
      </c>
      <c r="N582">
        <v>71472</v>
      </c>
      <c r="O582">
        <v>73284</v>
      </c>
      <c r="P582">
        <v>75108</v>
      </c>
      <c r="Q582">
        <v>76968</v>
      </c>
    </row>
    <row r="583" spans="1:17" x14ac:dyDescent="0.25">
      <c r="A583" t="s">
        <v>1536</v>
      </c>
      <c r="B583" t="s">
        <v>1537</v>
      </c>
      <c r="C583" s="167" t="s">
        <v>1245</v>
      </c>
      <c r="D583"/>
      <c r="E583">
        <v>54504</v>
      </c>
      <c r="F583">
        <v>55836</v>
      </c>
      <c r="G583">
        <v>57252</v>
      </c>
      <c r="H583">
        <v>58584</v>
      </c>
      <c r="I583">
        <v>60132</v>
      </c>
      <c r="J583">
        <v>61644</v>
      </c>
      <c r="K583">
        <v>63252</v>
      </c>
      <c r="L583">
        <v>64776</v>
      </c>
      <c r="M583">
        <v>66372</v>
      </c>
      <c r="N583">
        <v>67992</v>
      </c>
      <c r="O583">
        <v>69744</v>
      </c>
      <c r="P583">
        <v>71472</v>
      </c>
      <c r="Q583">
        <v>73284</v>
      </c>
    </row>
    <row r="584" spans="1:17" x14ac:dyDescent="0.25">
      <c r="A584" t="s">
        <v>1530</v>
      </c>
      <c r="B584" t="s">
        <v>1531</v>
      </c>
      <c r="C584" s="167" t="s">
        <v>1256</v>
      </c>
      <c r="D584"/>
      <c r="E584">
        <v>39144</v>
      </c>
      <c r="F584">
        <v>40032</v>
      </c>
      <c r="G584">
        <v>41004</v>
      </c>
      <c r="H584">
        <v>41940</v>
      </c>
      <c r="I584">
        <v>42972</v>
      </c>
      <c r="J584">
        <v>43980</v>
      </c>
      <c r="K584">
        <v>45024</v>
      </c>
      <c r="L584">
        <v>46080</v>
      </c>
      <c r="M584">
        <v>47100</v>
      </c>
      <c r="N584">
        <v>48324</v>
      </c>
      <c r="O584">
        <v>49428</v>
      </c>
      <c r="P584">
        <v>50592</v>
      </c>
      <c r="Q584">
        <v>51840</v>
      </c>
    </row>
    <row r="585" spans="1:17" x14ac:dyDescent="0.25">
      <c r="A585" t="s">
        <v>1532</v>
      </c>
      <c r="B585" t="s">
        <v>1533</v>
      </c>
      <c r="C585" s="167" t="s">
        <v>1190</v>
      </c>
      <c r="D585"/>
      <c r="E585">
        <v>45024</v>
      </c>
      <c r="F585">
        <v>46080</v>
      </c>
      <c r="G585">
        <v>47100</v>
      </c>
      <c r="H585">
        <v>48324</v>
      </c>
      <c r="I585">
        <v>49428</v>
      </c>
      <c r="J585">
        <v>50592</v>
      </c>
      <c r="K585">
        <v>51840</v>
      </c>
      <c r="L585">
        <v>53136</v>
      </c>
      <c r="M585">
        <v>54504</v>
      </c>
      <c r="N585">
        <v>55836</v>
      </c>
      <c r="O585">
        <v>57252</v>
      </c>
      <c r="P585">
        <v>58584</v>
      </c>
      <c r="Q585">
        <v>60132</v>
      </c>
    </row>
    <row r="586" spans="1:17" x14ac:dyDescent="0.25">
      <c r="A586" t="s">
        <v>1534</v>
      </c>
      <c r="B586" t="s">
        <v>1535</v>
      </c>
      <c r="C586" s="167" t="s">
        <v>1191</v>
      </c>
      <c r="D586"/>
      <c r="E586">
        <v>49428</v>
      </c>
      <c r="F586">
        <v>50592</v>
      </c>
      <c r="G586">
        <v>51840</v>
      </c>
      <c r="H586">
        <v>53136</v>
      </c>
      <c r="I586">
        <v>54504</v>
      </c>
      <c r="J586">
        <v>55836</v>
      </c>
      <c r="K586">
        <v>57252</v>
      </c>
      <c r="L586">
        <v>58584</v>
      </c>
      <c r="M586">
        <v>60132</v>
      </c>
      <c r="N586">
        <v>61644</v>
      </c>
      <c r="O586">
        <v>63252</v>
      </c>
      <c r="P586">
        <v>64776</v>
      </c>
      <c r="Q586">
        <v>66372</v>
      </c>
    </row>
    <row r="587" spans="1:17" x14ac:dyDescent="0.25">
      <c r="A587" t="s">
        <v>710</v>
      </c>
      <c r="B587" t="s">
        <v>711</v>
      </c>
      <c r="C587" s="167" t="s">
        <v>1259</v>
      </c>
      <c r="D587"/>
      <c r="E587">
        <v>57252</v>
      </c>
      <c r="F587">
        <v>58584</v>
      </c>
      <c r="G587">
        <v>60132</v>
      </c>
      <c r="H587">
        <v>61644</v>
      </c>
      <c r="I587">
        <v>63252</v>
      </c>
      <c r="J587">
        <v>64776</v>
      </c>
      <c r="K587">
        <v>66372</v>
      </c>
      <c r="L587">
        <v>67992</v>
      </c>
      <c r="M587">
        <v>69744</v>
      </c>
      <c r="N587">
        <v>71472</v>
      </c>
      <c r="O587">
        <v>73284</v>
      </c>
      <c r="P587">
        <v>75108</v>
      </c>
      <c r="Q587">
        <v>76968</v>
      </c>
    </row>
    <row r="588" spans="1:17" x14ac:dyDescent="0.25">
      <c r="A588" t="s">
        <v>712</v>
      </c>
      <c r="B588" t="s">
        <v>713</v>
      </c>
      <c r="C588" s="167" t="s">
        <v>1586</v>
      </c>
      <c r="D588"/>
      <c r="E588">
        <v>69744</v>
      </c>
      <c r="F588">
        <v>71472</v>
      </c>
      <c r="G588">
        <v>73284</v>
      </c>
      <c r="H588">
        <v>75108</v>
      </c>
      <c r="I588">
        <v>76968</v>
      </c>
      <c r="J588">
        <v>78912</v>
      </c>
      <c r="K588">
        <v>80820</v>
      </c>
      <c r="L588">
        <v>82872</v>
      </c>
      <c r="M588">
        <v>84984</v>
      </c>
      <c r="N588">
        <v>87048</v>
      </c>
      <c r="O588">
        <v>89316</v>
      </c>
      <c r="P588">
        <v>91464</v>
      </c>
      <c r="Q588">
        <v>93804</v>
      </c>
    </row>
    <row r="589" spans="1:17" x14ac:dyDescent="0.25">
      <c r="A589" t="s">
        <v>714</v>
      </c>
      <c r="B589" t="s">
        <v>715</v>
      </c>
      <c r="C589" s="167" t="s">
        <v>1585</v>
      </c>
      <c r="D589"/>
      <c r="E589">
        <v>78912</v>
      </c>
      <c r="F589">
        <v>80820</v>
      </c>
      <c r="G589">
        <v>82872</v>
      </c>
      <c r="H589">
        <v>84984</v>
      </c>
      <c r="I589">
        <v>87048</v>
      </c>
      <c r="J589">
        <v>89316</v>
      </c>
      <c r="K589">
        <v>91464</v>
      </c>
      <c r="L589">
        <v>93804</v>
      </c>
      <c r="M589">
        <v>96144</v>
      </c>
      <c r="N589">
        <v>98520</v>
      </c>
      <c r="O589">
        <v>100980</v>
      </c>
      <c r="P589">
        <v>103536</v>
      </c>
      <c r="Q589">
        <v>106104</v>
      </c>
    </row>
    <row r="590" spans="1:17" x14ac:dyDescent="0.25">
      <c r="A590" t="s">
        <v>1353</v>
      </c>
      <c r="B590" t="s">
        <v>1354</v>
      </c>
      <c r="C590" s="167" t="s">
        <v>1263</v>
      </c>
      <c r="D590"/>
      <c r="E590">
        <v>47100</v>
      </c>
      <c r="F590">
        <v>48324</v>
      </c>
      <c r="G590">
        <v>49428</v>
      </c>
      <c r="H590">
        <v>50592</v>
      </c>
      <c r="I590">
        <v>51840</v>
      </c>
      <c r="J590">
        <v>53136</v>
      </c>
      <c r="K590">
        <v>54504</v>
      </c>
      <c r="L590">
        <v>55836</v>
      </c>
      <c r="M590">
        <v>57252</v>
      </c>
      <c r="N590">
        <v>58584</v>
      </c>
      <c r="O590">
        <v>60132</v>
      </c>
      <c r="P590">
        <v>61644</v>
      </c>
      <c r="Q590">
        <v>63252</v>
      </c>
    </row>
    <row r="591" spans="1:17" x14ac:dyDescent="0.25">
      <c r="A591" t="s">
        <v>1355</v>
      </c>
      <c r="B591" t="s">
        <v>1356</v>
      </c>
      <c r="C591" s="167" t="s">
        <v>1191</v>
      </c>
      <c r="D591"/>
      <c r="E591">
        <v>49428</v>
      </c>
      <c r="F591">
        <v>50592</v>
      </c>
      <c r="G591">
        <v>51840</v>
      </c>
      <c r="H591">
        <v>53136</v>
      </c>
      <c r="I591">
        <v>54504</v>
      </c>
      <c r="J591">
        <v>55836</v>
      </c>
      <c r="K591">
        <v>57252</v>
      </c>
      <c r="L591">
        <v>58584</v>
      </c>
      <c r="M591">
        <v>60132</v>
      </c>
      <c r="N591">
        <v>61644</v>
      </c>
      <c r="O591">
        <v>63252</v>
      </c>
      <c r="P591">
        <v>64776</v>
      </c>
      <c r="Q591">
        <v>66372</v>
      </c>
    </row>
    <row r="592" spans="1:17" x14ac:dyDescent="0.25">
      <c r="A592" t="s">
        <v>1357</v>
      </c>
      <c r="B592" t="s">
        <v>1358</v>
      </c>
      <c r="C592" s="167" t="s">
        <v>1253</v>
      </c>
      <c r="D592"/>
      <c r="E592">
        <v>53136</v>
      </c>
      <c r="F592">
        <v>54504</v>
      </c>
      <c r="G592">
        <v>55836</v>
      </c>
      <c r="H592">
        <v>57252</v>
      </c>
      <c r="I592">
        <v>58584</v>
      </c>
      <c r="J592">
        <v>60132</v>
      </c>
      <c r="K592">
        <v>61644</v>
      </c>
      <c r="L592">
        <v>63252</v>
      </c>
      <c r="M592">
        <v>64776</v>
      </c>
      <c r="N592">
        <v>66372</v>
      </c>
      <c r="O592">
        <v>67992</v>
      </c>
      <c r="P592">
        <v>69744</v>
      </c>
      <c r="Q592">
        <v>71472</v>
      </c>
    </row>
    <row r="593" spans="1:17" x14ac:dyDescent="0.25">
      <c r="A593" t="s">
        <v>1359</v>
      </c>
      <c r="B593" t="s">
        <v>1360</v>
      </c>
      <c r="C593" s="167" t="s">
        <v>1259</v>
      </c>
      <c r="D593"/>
      <c r="E593">
        <v>57252</v>
      </c>
      <c r="F593">
        <v>58584</v>
      </c>
      <c r="G593">
        <v>60132</v>
      </c>
      <c r="H593">
        <v>61644</v>
      </c>
      <c r="I593">
        <v>63252</v>
      </c>
      <c r="J593">
        <v>64776</v>
      </c>
      <c r="K593">
        <v>66372</v>
      </c>
      <c r="L593">
        <v>67992</v>
      </c>
      <c r="M593">
        <v>69744</v>
      </c>
      <c r="N593">
        <v>71472</v>
      </c>
      <c r="O593">
        <v>73284</v>
      </c>
      <c r="P593">
        <v>75108</v>
      </c>
      <c r="Q593">
        <v>76968</v>
      </c>
    </row>
    <row r="594" spans="1:17" x14ac:dyDescent="0.25">
      <c r="A594" t="s">
        <v>1361</v>
      </c>
      <c r="B594" t="s">
        <v>1362</v>
      </c>
      <c r="C594" s="167" t="s">
        <v>1191</v>
      </c>
      <c r="D594"/>
      <c r="E594">
        <v>49428</v>
      </c>
      <c r="F594">
        <v>50592</v>
      </c>
      <c r="G594">
        <v>51840</v>
      </c>
      <c r="H594">
        <v>53136</v>
      </c>
      <c r="I594">
        <v>54504</v>
      </c>
      <c r="J594">
        <v>55836</v>
      </c>
      <c r="K594">
        <v>57252</v>
      </c>
      <c r="L594">
        <v>58584</v>
      </c>
      <c r="M594">
        <v>60132</v>
      </c>
      <c r="N594">
        <v>61644</v>
      </c>
      <c r="O594">
        <v>63252</v>
      </c>
      <c r="P594">
        <v>64776</v>
      </c>
      <c r="Q594">
        <v>66372</v>
      </c>
    </row>
    <row r="595" spans="1:17" x14ac:dyDescent="0.25">
      <c r="A595" t="s">
        <v>1363</v>
      </c>
      <c r="B595" t="s">
        <v>1364</v>
      </c>
      <c r="C595" s="167" t="s">
        <v>1253</v>
      </c>
      <c r="D595"/>
      <c r="E595">
        <v>53136</v>
      </c>
      <c r="F595">
        <v>54504</v>
      </c>
      <c r="G595">
        <v>55836</v>
      </c>
      <c r="H595">
        <v>57252</v>
      </c>
      <c r="I595">
        <v>58584</v>
      </c>
      <c r="J595">
        <v>60132</v>
      </c>
      <c r="K595">
        <v>61644</v>
      </c>
      <c r="L595">
        <v>63252</v>
      </c>
      <c r="M595">
        <v>64776</v>
      </c>
      <c r="N595">
        <v>66372</v>
      </c>
      <c r="O595">
        <v>67992</v>
      </c>
      <c r="P595">
        <v>69744</v>
      </c>
      <c r="Q595">
        <v>71472</v>
      </c>
    </row>
    <row r="596" spans="1:17" x14ac:dyDescent="0.25">
      <c r="A596" t="s">
        <v>1365</v>
      </c>
      <c r="B596" t="s">
        <v>1366</v>
      </c>
      <c r="C596" s="167" t="s">
        <v>1259</v>
      </c>
      <c r="D596"/>
      <c r="E596">
        <v>57252</v>
      </c>
      <c r="F596">
        <v>58584</v>
      </c>
      <c r="G596">
        <v>60132</v>
      </c>
      <c r="H596">
        <v>61644</v>
      </c>
      <c r="I596">
        <v>63252</v>
      </c>
      <c r="J596">
        <v>64776</v>
      </c>
      <c r="K596">
        <v>66372</v>
      </c>
      <c r="L596">
        <v>67992</v>
      </c>
      <c r="M596">
        <v>69744</v>
      </c>
      <c r="N596">
        <v>71472</v>
      </c>
      <c r="O596">
        <v>73284</v>
      </c>
      <c r="P596">
        <v>75108</v>
      </c>
      <c r="Q596">
        <v>76968</v>
      </c>
    </row>
    <row r="597" spans="1:17" x14ac:dyDescent="0.25">
      <c r="A597" t="s">
        <v>2179</v>
      </c>
      <c r="B597" t="s">
        <v>2180</v>
      </c>
      <c r="C597" s="167" t="s">
        <v>1584</v>
      </c>
      <c r="D597"/>
      <c r="E597">
        <v>84984</v>
      </c>
      <c r="F597">
        <v>87048</v>
      </c>
      <c r="G597">
        <v>89316</v>
      </c>
      <c r="H597">
        <v>91464</v>
      </c>
      <c r="I597">
        <v>93804</v>
      </c>
      <c r="J597">
        <v>96144</v>
      </c>
      <c r="K597">
        <v>98520</v>
      </c>
      <c r="L597">
        <v>100980</v>
      </c>
      <c r="M597">
        <v>103536</v>
      </c>
      <c r="N597">
        <v>106104</v>
      </c>
      <c r="O597">
        <v>108780</v>
      </c>
      <c r="P597">
        <v>111504</v>
      </c>
      <c r="Q597">
        <v>114264</v>
      </c>
    </row>
    <row r="598" spans="1:17" x14ac:dyDescent="0.25">
      <c r="A598" t="s">
        <v>2181</v>
      </c>
      <c r="B598" t="s">
        <v>2182</v>
      </c>
      <c r="C598" s="167" t="s">
        <v>2209</v>
      </c>
      <c r="D598"/>
      <c r="E598">
        <v>93804</v>
      </c>
      <c r="F598">
        <v>96144</v>
      </c>
      <c r="G598">
        <v>98520</v>
      </c>
      <c r="H598">
        <v>100980</v>
      </c>
      <c r="I598">
        <v>103536</v>
      </c>
      <c r="J598">
        <v>106104</v>
      </c>
      <c r="K598">
        <v>108780</v>
      </c>
      <c r="L598">
        <v>111504</v>
      </c>
      <c r="M598">
        <v>114264</v>
      </c>
      <c r="N598">
        <v>117120</v>
      </c>
      <c r="O598">
        <v>120048</v>
      </c>
      <c r="P598">
        <v>123084</v>
      </c>
      <c r="Q598">
        <v>126168</v>
      </c>
    </row>
    <row r="599" spans="1:17" x14ac:dyDescent="0.25">
      <c r="A599" t="s">
        <v>2183</v>
      </c>
      <c r="B599" t="s">
        <v>2184</v>
      </c>
      <c r="C599" s="167" t="s">
        <v>1605</v>
      </c>
      <c r="D599"/>
      <c r="E599">
        <v>103536</v>
      </c>
      <c r="F599">
        <v>106104</v>
      </c>
      <c r="G599">
        <v>108780</v>
      </c>
      <c r="H599">
        <v>111504</v>
      </c>
      <c r="I599">
        <v>114264</v>
      </c>
      <c r="J599">
        <v>117120</v>
      </c>
      <c r="K599">
        <v>120048</v>
      </c>
      <c r="L599">
        <v>123084</v>
      </c>
      <c r="M599">
        <v>126168</v>
      </c>
      <c r="N599">
        <v>129288</v>
      </c>
      <c r="O599">
        <v>132540</v>
      </c>
      <c r="P599">
        <v>135840</v>
      </c>
      <c r="Q599">
        <v>139236</v>
      </c>
    </row>
    <row r="600" spans="1:17" x14ac:dyDescent="0.25">
      <c r="A600" t="s">
        <v>2185</v>
      </c>
      <c r="B600" t="s">
        <v>2186</v>
      </c>
      <c r="C600" s="167" t="s">
        <v>1606</v>
      </c>
      <c r="D600"/>
      <c r="E600">
        <v>111504</v>
      </c>
      <c r="F600">
        <v>114264</v>
      </c>
      <c r="G600">
        <v>117120</v>
      </c>
      <c r="H600">
        <v>120048</v>
      </c>
      <c r="I600">
        <v>123084</v>
      </c>
      <c r="J600">
        <v>126168</v>
      </c>
      <c r="K600">
        <v>129288</v>
      </c>
      <c r="L600">
        <v>132540</v>
      </c>
      <c r="M600">
        <v>135840</v>
      </c>
      <c r="N600">
        <v>139236</v>
      </c>
      <c r="O600">
        <v>142692</v>
      </c>
      <c r="P600">
        <v>146316</v>
      </c>
      <c r="Q600">
        <v>149904</v>
      </c>
    </row>
    <row r="601" spans="1:17" x14ac:dyDescent="0.25">
      <c r="A601" t="s">
        <v>2187</v>
      </c>
      <c r="B601" t="s">
        <v>2188</v>
      </c>
      <c r="C601" s="167" t="s">
        <v>1582</v>
      </c>
      <c r="D601"/>
      <c r="E601">
        <v>66372</v>
      </c>
      <c r="F601">
        <v>67992</v>
      </c>
      <c r="G601">
        <v>69744</v>
      </c>
      <c r="H601">
        <v>71472</v>
      </c>
      <c r="I601">
        <v>73284</v>
      </c>
      <c r="J601">
        <v>75108</v>
      </c>
      <c r="K601">
        <v>76968</v>
      </c>
      <c r="L601">
        <v>78912</v>
      </c>
      <c r="M601">
        <v>80820</v>
      </c>
      <c r="N601">
        <v>82872</v>
      </c>
      <c r="O601">
        <v>84984</v>
      </c>
      <c r="P601">
        <v>87048</v>
      </c>
      <c r="Q601">
        <v>89316</v>
      </c>
    </row>
    <row r="602" spans="1:17" x14ac:dyDescent="0.25">
      <c r="A602" t="s">
        <v>2189</v>
      </c>
      <c r="B602" t="s">
        <v>2190</v>
      </c>
      <c r="C602" s="167" t="s">
        <v>1252</v>
      </c>
      <c r="D602"/>
      <c r="E602">
        <v>73284</v>
      </c>
      <c r="F602">
        <v>75108</v>
      </c>
      <c r="G602">
        <v>76968</v>
      </c>
      <c r="H602">
        <v>78912</v>
      </c>
      <c r="I602">
        <v>80820</v>
      </c>
      <c r="J602">
        <v>82872</v>
      </c>
      <c r="K602">
        <v>84984</v>
      </c>
      <c r="L602">
        <v>87048</v>
      </c>
      <c r="M602">
        <v>89316</v>
      </c>
      <c r="N602">
        <v>91464</v>
      </c>
      <c r="O602">
        <v>93804</v>
      </c>
      <c r="P602">
        <v>96144</v>
      </c>
      <c r="Q602">
        <v>98520</v>
      </c>
    </row>
    <row r="603" spans="1:17" x14ac:dyDescent="0.25">
      <c r="A603" t="s">
        <v>2191</v>
      </c>
      <c r="B603" t="s">
        <v>2192</v>
      </c>
      <c r="C603" s="167" t="s">
        <v>1589</v>
      </c>
      <c r="D603"/>
      <c r="E603">
        <v>80820</v>
      </c>
      <c r="F603">
        <v>82872</v>
      </c>
      <c r="G603">
        <v>84984</v>
      </c>
      <c r="H603">
        <v>87048</v>
      </c>
      <c r="I603">
        <v>89316</v>
      </c>
      <c r="J603">
        <v>91464</v>
      </c>
      <c r="K603">
        <v>93804</v>
      </c>
      <c r="L603">
        <v>96144</v>
      </c>
      <c r="M603">
        <v>98520</v>
      </c>
      <c r="N603">
        <v>100980</v>
      </c>
      <c r="O603">
        <v>103536</v>
      </c>
      <c r="P603">
        <v>106104</v>
      </c>
      <c r="Q603">
        <v>108780</v>
      </c>
    </row>
    <row r="604" spans="1:17" x14ac:dyDescent="0.25">
      <c r="A604" t="s">
        <v>1542</v>
      </c>
      <c r="B604" t="s">
        <v>1543</v>
      </c>
      <c r="C604" s="167" t="s">
        <v>1190</v>
      </c>
      <c r="D604"/>
      <c r="E604">
        <v>45024</v>
      </c>
      <c r="F604">
        <v>46080</v>
      </c>
      <c r="G604">
        <v>47100</v>
      </c>
      <c r="H604">
        <v>48324</v>
      </c>
      <c r="I604">
        <v>49428</v>
      </c>
      <c r="J604">
        <v>50592</v>
      </c>
      <c r="K604">
        <v>51840</v>
      </c>
      <c r="L604">
        <v>53136</v>
      </c>
      <c r="M604">
        <v>54504</v>
      </c>
      <c r="N604">
        <v>55836</v>
      </c>
      <c r="O604">
        <v>57252</v>
      </c>
      <c r="P604">
        <v>58584</v>
      </c>
      <c r="Q604">
        <v>60132</v>
      </c>
    </row>
    <row r="605" spans="1:17" x14ac:dyDescent="0.25">
      <c r="A605" t="s">
        <v>1544</v>
      </c>
      <c r="B605" t="s">
        <v>1545</v>
      </c>
      <c r="C605" s="167" t="s">
        <v>1191</v>
      </c>
      <c r="D605"/>
      <c r="E605">
        <v>49428</v>
      </c>
      <c r="F605">
        <v>50592</v>
      </c>
      <c r="G605">
        <v>51840</v>
      </c>
      <c r="H605">
        <v>53136</v>
      </c>
      <c r="I605">
        <v>54504</v>
      </c>
      <c r="J605">
        <v>55836</v>
      </c>
      <c r="K605">
        <v>57252</v>
      </c>
      <c r="L605">
        <v>58584</v>
      </c>
      <c r="M605">
        <v>60132</v>
      </c>
      <c r="N605">
        <v>61644</v>
      </c>
      <c r="O605">
        <v>63252</v>
      </c>
      <c r="P605">
        <v>64776</v>
      </c>
      <c r="Q605">
        <v>66372</v>
      </c>
    </row>
    <row r="606" spans="1:17" x14ac:dyDescent="0.25">
      <c r="A606" t="s">
        <v>1352</v>
      </c>
      <c r="B606" t="s">
        <v>2193</v>
      </c>
      <c r="C606" s="167" t="s">
        <v>1254</v>
      </c>
      <c r="D606"/>
      <c r="E606">
        <v>61644</v>
      </c>
      <c r="F606">
        <v>63252</v>
      </c>
      <c r="G606">
        <v>64776</v>
      </c>
      <c r="H606">
        <v>66372</v>
      </c>
      <c r="I606">
        <v>67992</v>
      </c>
      <c r="J606">
        <v>69744</v>
      </c>
      <c r="K606">
        <v>71472</v>
      </c>
      <c r="L606">
        <v>73284</v>
      </c>
      <c r="M606">
        <v>75108</v>
      </c>
      <c r="N606">
        <v>76968</v>
      </c>
      <c r="O606">
        <v>78912</v>
      </c>
      <c r="P606">
        <v>80820</v>
      </c>
      <c r="Q606">
        <v>82872</v>
      </c>
    </row>
    <row r="607" spans="1:17" x14ac:dyDescent="0.25">
      <c r="A607" t="s">
        <v>670</v>
      </c>
      <c r="B607" t="s">
        <v>2194</v>
      </c>
      <c r="C607" s="167" t="s">
        <v>1190</v>
      </c>
      <c r="D607"/>
      <c r="E607">
        <v>45024</v>
      </c>
      <c r="F607">
        <v>46080</v>
      </c>
      <c r="G607">
        <v>47100</v>
      </c>
      <c r="H607">
        <v>48324</v>
      </c>
      <c r="I607">
        <v>49428</v>
      </c>
      <c r="J607">
        <v>50592</v>
      </c>
      <c r="K607">
        <v>51840</v>
      </c>
      <c r="L607">
        <v>53136</v>
      </c>
      <c r="M607">
        <v>54504</v>
      </c>
      <c r="N607">
        <v>55836</v>
      </c>
      <c r="O607">
        <v>57252</v>
      </c>
      <c r="P607">
        <v>58584</v>
      </c>
      <c r="Q607">
        <v>60132</v>
      </c>
    </row>
    <row r="608" spans="1:17" x14ac:dyDescent="0.25">
      <c r="A608" t="s">
        <v>671</v>
      </c>
      <c r="B608" t="s">
        <v>2195</v>
      </c>
      <c r="C608" s="167" t="s">
        <v>1245</v>
      </c>
      <c r="D608"/>
      <c r="E608">
        <v>54504</v>
      </c>
      <c r="F608">
        <v>55836</v>
      </c>
      <c r="G608">
        <v>57252</v>
      </c>
      <c r="H608">
        <v>58584</v>
      </c>
      <c r="I608">
        <v>60132</v>
      </c>
      <c r="J608">
        <v>61644</v>
      </c>
      <c r="K608">
        <v>63252</v>
      </c>
      <c r="L608">
        <v>64776</v>
      </c>
      <c r="M608">
        <v>66372</v>
      </c>
      <c r="N608">
        <v>67992</v>
      </c>
      <c r="O608">
        <v>69744</v>
      </c>
      <c r="P608">
        <v>71472</v>
      </c>
      <c r="Q608">
        <v>73284</v>
      </c>
    </row>
    <row r="609" spans="1:17" x14ac:dyDescent="0.25">
      <c r="A609" t="s">
        <v>328</v>
      </c>
      <c r="B609" t="s">
        <v>329</v>
      </c>
      <c r="C609" s="167" t="s">
        <v>1190</v>
      </c>
      <c r="D609"/>
      <c r="E609">
        <v>45024</v>
      </c>
      <c r="F609">
        <v>46080</v>
      </c>
      <c r="G609">
        <v>47100</v>
      </c>
      <c r="H609">
        <v>48324</v>
      </c>
      <c r="I609">
        <v>49428</v>
      </c>
      <c r="J609">
        <v>50592</v>
      </c>
      <c r="K609">
        <v>51840</v>
      </c>
      <c r="L609">
        <v>53136</v>
      </c>
      <c r="M609">
        <v>54504</v>
      </c>
      <c r="N609">
        <v>55836</v>
      </c>
      <c r="O609">
        <v>57252</v>
      </c>
      <c r="P609">
        <v>58584</v>
      </c>
      <c r="Q609">
        <v>60132</v>
      </c>
    </row>
    <row r="610" spans="1:17" x14ac:dyDescent="0.25">
      <c r="A610" t="s">
        <v>330</v>
      </c>
      <c r="B610" t="s">
        <v>331</v>
      </c>
      <c r="C610" s="167" t="s">
        <v>1191</v>
      </c>
      <c r="D610"/>
      <c r="E610">
        <v>49428</v>
      </c>
      <c r="F610">
        <v>50592</v>
      </c>
      <c r="G610">
        <v>51840</v>
      </c>
      <c r="H610">
        <v>53136</v>
      </c>
      <c r="I610">
        <v>54504</v>
      </c>
      <c r="J610">
        <v>55836</v>
      </c>
      <c r="K610">
        <v>57252</v>
      </c>
      <c r="L610">
        <v>58584</v>
      </c>
      <c r="M610">
        <v>60132</v>
      </c>
      <c r="N610">
        <v>61644</v>
      </c>
      <c r="O610">
        <v>63252</v>
      </c>
      <c r="P610">
        <v>64776</v>
      </c>
      <c r="Q610">
        <v>66372</v>
      </c>
    </row>
    <row r="611" spans="1:17" x14ac:dyDescent="0.25">
      <c r="A611" s="185"/>
      <c r="B611" s="186"/>
      <c r="C611" s="187"/>
      <c r="D611" s="186"/>
      <c r="E611" s="188"/>
      <c r="F611" s="188"/>
      <c r="G611" s="188"/>
      <c r="H611" s="188"/>
      <c r="I611" s="188"/>
      <c r="J611" s="188"/>
      <c r="K611" s="188"/>
      <c r="L611" s="188"/>
      <c r="M611" s="188"/>
      <c r="N611" s="188"/>
      <c r="O611" s="188"/>
      <c r="P611" s="188"/>
      <c r="Q611" s="188"/>
    </row>
    <row r="612" spans="1:17" x14ac:dyDescent="0.25">
      <c r="A612" s="185"/>
      <c r="B612" s="186"/>
      <c r="C612" s="187"/>
      <c r="D612" s="186"/>
      <c r="E612" s="188"/>
      <c r="F612" s="188"/>
      <c r="G612" s="188"/>
      <c r="H612" s="188"/>
      <c r="I612" s="188"/>
      <c r="J612" s="188"/>
      <c r="K612" s="188"/>
      <c r="L612" s="188"/>
      <c r="M612" s="188"/>
      <c r="N612" s="188"/>
      <c r="O612" s="188"/>
      <c r="P612" s="188"/>
      <c r="Q612" s="188"/>
    </row>
    <row r="613" spans="1:17" x14ac:dyDescent="0.25">
      <c r="A613" s="185"/>
      <c r="B613" s="186"/>
      <c r="C613" s="187"/>
      <c r="D613" s="186"/>
      <c r="E613" s="188"/>
      <c r="F613" s="188"/>
      <c r="G613" s="188"/>
      <c r="H613" s="188"/>
      <c r="I613" s="188"/>
      <c r="J613" s="188"/>
      <c r="K613" s="188"/>
      <c r="L613" s="188"/>
      <c r="M613" s="188"/>
      <c r="N613" s="188"/>
      <c r="O613" s="188"/>
      <c r="P613" s="188"/>
      <c r="Q613" s="188"/>
    </row>
    <row r="614" spans="1:17" x14ac:dyDescent="0.25">
      <c r="A614" s="185"/>
      <c r="B614" s="186"/>
      <c r="C614" s="187"/>
      <c r="D614" s="186"/>
      <c r="E614" s="188"/>
      <c r="F614" s="188"/>
      <c r="G614" s="188"/>
      <c r="H614" s="188"/>
      <c r="I614" s="188"/>
      <c r="J614" s="188"/>
      <c r="K614" s="188"/>
      <c r="L614" s="188"/>
      <c r="M614" s="188"/>
      <c r="N614" s="188"/>
      <c r="O614" s="188"/>
      <c r="P614" s="188"/>
      <c r="Q614" s="188"/>
    </row>
    <row r="615" spans="1:17" x14ac:dyDescent="0.25">
      <c r="A615" s="185"/>
      <c r="B615" s="186"/>
      <c r="C615" s="187"/>
      <c r="D615" s="186"/>
      <c r="E615" s="188"/>
      <c r="F615" s="188"/>
      <c r="G615" s="188"/>
      <c r="H615" s="188"/>
      <c r="I615" s="188"/>
      <c r="J615" s="188"/>
      <c r="K615" s="188"/>
      <c r="L615" s="188"/>
      <c r="M615" s="188"/>
      <c r="N615" s="188"/>
      <c r="O615" s="188"/>
      <c r="P615" s="188"/>
      <c r="Q615" s="188"/>
    </row>
    <row r="616" spans="1:17" x14ac:dyDescent="0.25">
      <c r="A616" s="185"/>
      <c r="B616" s="186"/>
      <c r="C616" s="187"/>
      <c r="D616" s="186"/>
      <c r="E616" s="188"/>
      <c r="F616" s="188"/>
      <c r="G616" s="188"/>
      <c r="H616" s="188"/>
      <c r="I616" s="188"/>
      <c r="J616" s="188"/>
      <c r="K616" s="188"/>
      <c r="L616" s="188"/>
      <c r="M616" s="188"/>
      <c r="N616" s="188"/>
      <c r="O616" s="188"/>
      <c r="P616" s="188"/>
      <c r="Q616" s="188"/>
    </row>
    <row r="617" spans="1:17" x14ac:dyDescent="0.25">
      <c r="A617" s="185"/>
      <c r="B617" s="186"/>
      <c r="C617" s="187"/>
      <c r="D617" s="186"/>
      <c r="E617" s="188"/>
      <c r="F617" s="188"/>
      <c r="G617" s="188"/>
      <c r="H617" s="188"/>
      <c r="I617" s="188"/>
      <c r="J617" s="188"/>
      <c r="K617" s="188"/>
      <c r="L617" s="188"/>
      <c r="M617" s="188"/>
      <c r="N617" s="188"/>
      <c r="O617" s="188"/>
      <c r="P617" s="188"/>
      <c r="Q617" s="188"/>
    </row>
    <row r="618" spans="1:17" x14ac:dyDescent="0.25">
      <c r="A618" s="185"/>
      <c r="B618" s="186"/>
      <c r="C618" s="187"/>
      <c r="D618" s="186"/>
      <c r="E618" s="188"/>
      <c r="F618" s="188"/>
      <c r="G618" s="188"/>
      <c r="H618" s="188"/>
      <c r="I618" s="188"/>
      <c r="J618" s="188"/>
      <c r="K618" s="188"/>
      <c r="L618" s="188"/>
      <c r="M618" s="188"/>
      <c r="N618" s="188"/>
      <c r="O618" s="188"/>
      <c r="P618" s="188"/>
      <c r="Q618" s="188"/>
    </row>
    <row r="619" spans="1:17" x14ac:dyDescent="0.25">
      <c r="A619" s="185"/>
      <c r="B619" s="186"/>
      <c r="C619" s="187"/>
      <c r="D619" s="186"/>
      <c r="E619" s="188"/>
      <c r="F619" s="188"/>
      <c r="G619" s="188"/>
      <c r="H619" s="188"/>
      <c r="I619" s="188"/>
      <c r="J619" s="188"/>
      <c r="K619" s="188"/>
      <c r="L619" s="188"/>
      <c r="M619" s="188"/>
      <c r="N619" s="188"/>
      <c r="O619" s="188"/>
      <c r="P619" s="188"/>
      <c r="Q619" s="188"/>
    </row>
    <row r="620" spans="1:17" x14ac:dyDescent="0.25">
      <c r="A620" s="185"/>
      <c r="B620" s="186"/>
      <c r="C620" s="187"/>
      <c r="D620" s="186"/>
      <c r="E620" s="188"/>
      <c r="F620" s="188"/>
      <c r="G620" s="188"/>
      <c r="H620" s="188"/>
      <c r="I620" s="188"/>
      <c r="J620" s="188"/>
      <c r="K620" s="188"/>
      <c r="L620" s="188"/>
      <c r="M620" s="188"/>
      <c r="N620" s="188"/>
      <c r="O620" s="188"/>
      <c r="P620" s="188"/>
      <c r="Q620" s="188"/>
    </row>
    <row r="621" spans="1:17" x14ac:dyDescent="0.25">
      <c r="A621" s="185"/>
      <c r="B621" s="186"/>
      <c r="C621" s="187"/>
      <c r="D621" s="186"/>
      <c r="E621" s="188"/>
      <c r="F621" s="188"/>
      <c r="G621" s="188"/>
      <c r="H621" s="188"/>
      <c r="I621" s="188"/>
      <c r="J621" s="188"/>
      <c r="K621" s="188"/>
      <c r="L621" s="188"/>
      <c r="M621" s="188"/>
      <c r="N621" s="188"/>
      <c r="O621" s="188"/>
      <c r="P621" s="188"/>
      <c r="Q621" s="188"/>
    </row>
    <row r="622" spans="1:17" x14ac:dyDescent="0.25">
      <c r="A622" s="185"/>
      <c r="B622" s="186"/>
      <c r="C622" s="187"/>
      <c r="D622" s="186"/>
      <c r="E622" s="188"/>
      <c r="F622" s="188"/>
      <c r="G622" s="188"/>
      <c r="H622" s="188"/>
      <c r="I622" s="188"/>
      <c r="J622" s="188"/>
      <c r="K622" s="188"/>
      <c r="L622" s="188"/>
      <c r="M622" s="188"/>
      <c r="N622" s="188"/>
      <c r="O622" s="188"/>
      <c r="P622" s="188"/>
      <c r="Q622" s="188"/>
    </row>
    <row r="623" spans="1:17" x14ac:dyDescent="0.25">
      <c r="A623" s="185"/>
      <c r="B623" s="186"/>
      <c r="C623" s="187"/>
      <c r="D623" s="186"/>
      <c r="E623" s="188"/>
      <c r="F623" s="188"/>
      <c r="G623" s="188"/>
      <c r="H623" s="188"/>
      <c r="I623" s="188"/>
      <c r="J623" s="188"/>
      <c r="K623" s="188"/>
      <c r="L623" s="188"/>
      <c r="M623" s="188"/>
      <c r="N623" s="188"/>
      <c r="O623" s="188"/>
      <c r="P623" s="188"/>
      <c r="Q623" s="188"/>
    </row>
    <row r="624" spans="1:17" x14ac:dyDescent="0.25">
      <c r="A624" s="185"/>
      <c r="B624" s="186"/>
      <c r="C624" s="187"/>
      <c r="D624" s="186"/>
      <c r="E624" s="188"/>
      <c r="F624" s="188"/>
      <c r="G624" s="188"/>
      <c r="H624" s="188"/>
      <c r="I624" s="188"/>
      <c r="J624" s="188"/>
      <c r="K624" s="188"/>
      <c r="L624" s="188"/>
      <c r="M624" s="188"/>
      <c r="N624" s="188"/>
      <c r="O624" s="188"/>
      <c r="P624" s="188"/>
      <c r="Q624" s="188"/>
    </row>
    <row r="625" spans="1:17" x14ac:dyDescent="0.25">
      <c r="A625" s="185"/>
      <c r="B625" s="186"/>
      <c r="C625" s="187"/>
      <c r="D625" s="186"/>
      <c r="E625" s="188"/>
      <c r="F625" s="188"/>
      <c r="G625" s="188"/>
      <c r="H625" s="188"/>
      <c r="I625" s="188"/>
      <c r="J625" s="188"/>
      <c r="K625" s="188"/>
      <c r="L625" s="188"/>
      <c r="M625" s="188"/>
      <c r="N625" s="188"/>
      <c r="O625" s="188"/>
      <c r="P625" s="188"/>
      <c r="Q625" s="188"/>
    </row>
    <row r="626" spans="1:17" x14ac:dyDescent="0.25">
      <c r="A626" s="185"/>
      <c r="B626" s="186"/>
      <c r="C626" s="187"/>
      <c r="D626" s="186"/>
      <c r="E626" s="188"/>
      <c r="F626" s="188"/>
      <c r="G626" s="188"/>
      <c r="H626" s="188"/>
      <c r="I626" s="188"/>
      <c r="J626" s="188"/>
      <c r="K626" s="188"/>
      <c r="L626" s="188"/>
      <c r="M626" s="188"/>
      <c r="N626" s="188"/>
      <c r="O626" s="188"/>
      <c r="P626" s="188"/>
      <c r="Q626" s="188"/>
    </row>
    <row r="627" spans="1:17" x14ac:dyDescent="0.25">
      <c r="A627" s="185"/>
      <c r="B627" s="186"/>
      <c r="C627" s="187"/>
      <c r="D627" s="186"/>
      <c r="E627" s="188"/>
      <c r="F627" s="188"/>
      <c r="G627" s="188"/>
      <c r="H627" s="188"/>
      <c r="I627" s="188"/>
      <c r="J627" s="188"/>
      <c r="K627" s="188"/>
      <c r="L627" s="188"/>
      <c r="M627" s="188"/>
      <c r="N627" s="188"/>
      <c r="O627" s="188"/>
      <c r="P627" s="188"/>
      <c r="Q627" s="188"/>
    </row>
    <row r="628" spans="1:17" x14ac:dyDescent="0.25">
      <c r="A628" s="185"/>
      <c r="B628" s="186"/>
      <c r="C628" s="187"/>
      <c r="D628" s="186"/>
      <c r="E628" s="188"/>
      <c r="F628" s="188"/>
      <c r="G628" s="188"/>
      <c r="H628" s="188"/>
      <c r="I628" s="188"/>
      <c r="J628" s="188"/>
      <c r="K628" s="188"/>
      <c r="L628" s="188"/>
      <c r="M628" s="188"/>
      <c r="N628" s="188"/>
      <c r="O628" s="188"/>
      <c r="P628" s="188"/>
      <c r="Q628" s="188"/>
    </row>
    <row r="629" spans="1:17" x14ac:dyDescent="0.25">
      <c r="A629" s="185"/>
      <c r="B629" s="186"/>
      <c r="C629" s="187"/>
      <c r="D629" s="186"/>
      <c r="E629" s="188"/>
      <c r="F629" s="188"/>
      <c r="G629" s="188"/>
      <c r="H629" s="188"/>
      <c r="I629" s="188"/>
      <c r="J629" s="188"/>
      <c r="K629" s="188"/>
      <c r="L629" s="188"/>
      <c r="M629" s="188"/>
      <c r="N629" s="188"/>
      <c r="O629" s="188"/>
      <c r="P629" s="188"/>
      <c r="Q629" s="188"/>
    </row>
    <row r="630" spans="1:17" x14ac:dyDescent="0.25">
      <c r="A630" s="185"/>
      <c r="B630" s="186"/>
      <c r="C630" s="187"/>
      <c r="D630" s="186"/>
      <c r="E630" s="188"/>
      <c r="F630" s="188"/>
      <c r="G630" s="188"/>
      <c r="H630" s="188"/>
      <c r="I630" s="188"/>
      <c r="J630" s="188"/>
      <c r="K630" s="188"/>
      <c r="L630" s="188"/>
      <c r="M630" s="188"/>
      <c r="N630" s="188"/>
      <c r="O630" s="188"/>
      <c r="P630" s="188"/>
      <c r="Q630" s="188"/>
    </row>
    <row r="631" spans="1:17" x14ac:dyDescent="0.25">
      <c r="A631" s="185"/>
      <c r="B631" s="186"/>
      <c r="C631" s="187"/>
      <c r="D631" s="186"/>
      <c r="E631" s="188"/>
      <c r="F631" s="188"/>
      <c r="G631" s="188"/>
      <c r="H631" s="188"/>
      <c r="I631" s="188"/>
      <c r="J631" s="188"/>
      <c r="K631" s="188"/>
      <c r="L631" s="188"/>
      <c r="M631" s="188"/>
      <c r="N631" s="188"/>
      <c r="O631" s="188"/>
      <c r="P631" s="188"/>
      <c r="Q631" s="188"/>
    </row>
    <row r="632" spans="1:17" x14ac:dyDescent="0.25">
      <c r="A632" s="185"/>
      <c r="B632" s="186"/>
      <c r="C632" s="187"/>
      <c r="D632" s="186"/>
      <c r="E632" s="188"/>
      <c r="F632" s="188"/>
      <c r="G632" s="188"/>
      <c r="H632" s="188"/>
      <c r="I632" s="188"/>
      <c r="J632" s="188"/>
      <c r="K632" s="188"/>
      <c r="L632" s="188"/>
      <c r="M632" s="188"/>
      <c r="N632" s="188"/>
      <c r="O632" s="188"/>
      <c r="P632" s="188"/>
      <c r="Q632" s="188"/>
    </row>
    <row r="633" spans="1:17" x14ac:dyDescent="0.25">
      <c r="A633" s="185"/>
      <c r="B633" s="186"/>
      <c r="C633" s="187"/>
      <c r="D633" s="186"/>
      <c r="E633" s="188"/>
      <c r="F633" s="188"/>
      <c r="G633" s="188"/>
      <c r="H633" s="188"/>
      <c r="I633" s="188"/>
      <c r="J633" s="188"/>
      <c r="K633" s="188"/>
      <c r="L633" s="188"/>
      <c r="M633" s="188"/>
      <c r="N633" s="188"/>
      <c r="O633" s="188"/>
      <c r="P633" s="188"/>
      <c r="Q633" s="188"/>
    </row>
    <row r="634" spans="1:17" x14ac:dyDescent="0.25">
      <c r="A634" s="185"/>
      <c r="B634" s="186"/>
      <c r="C634" s="187"/>
      <c r="D634" s="186"/>
      <c r="E634" s="188"/>
      <c r="F634" s="188"/>
      <c r="G634" s="188"/>
      <c r="H634" s="188"/>
      <c r="I634" s="188"/>
      <c r="J634" s="188"/>
      <c r="K634" s="188"/>
      <c r="L634" s="188"/>
      <c r="M634" s="188"/>
      <c r="N634" s="188"/>
      <c r="O634" s="188"/>
      <c r="P634" s="188"/>
      <c r="Q634" s="188"/>
    </row>
    <row r="635" spans="1:17" x14ac:dyDescent="0.25">
      <c r="A635" s="185"/>
      <c r="B635" s="186"/>
      <c r="C635" s="187"/>
      <c r="D635" s="186"/>
      <c r="E635" s="188"/>
      <c r="F635" s="188"/>
      <c r="G635" s="188"/>
      <c r="H635" s="188"/>
      <c r="I635" s="188"/>
      <c r="J635" s="188"/>
      <c r="K635" s="188"/>
      <c r="L635" s="188"/>
      <c r="M635" s="188"/>
      <c r="N635" s="188"/>
      <c r="O635" s="188"/>
      <c r="P635" s="188"/>
      <c r="Q635" s="188"/>
    </row>
    <row r="636" spans="1:17" x14ac:dyDescent="0.25">
      <c r="A636" s="185"/>
      <c r="B636" s="186"/>
      <c r="C636" s="187"/>
      <c r="D636" s="186"/>
      <c r="E636" s="188"/>
      <c r="F636" s="188"/>
      <c r="G636" s="188"/>
      <c r="H636" s="188"/>
      <c r="I636" s="188"/>
      <c r="J636" s="188"/>
      <c r="K636" s="188"/>
      <c r="L636" s="188"/>
      <c r="M636" s="188"/>
      <c r="N636" s="188"/>
      <c r="O636" s="188"/>
      <c r="P636" s="188"/>
      <c r="Q636" s="188"/>
    </row>
    <row r="637" spans="1:17" x14ac:dyDescent="0.25">
      <c r="A637" s="185"/>
      <c r="B637" s="186"/>
      <c r="C637" s="187"/>
      <c r="D637" s="186"/>
      <c r="E637" s="188"/>
      <c r="F637" s="188"/>
      <c r="G637" s="188"/>
      <c r="H637" s="188"/>
      <c r="I637" s="188"/>
      <c r="J637" s="188"/>
      <c r="K637" s="188"/>
      <c r="L637" s="188"/>
      <c r="M637" s="188"/>
      <c r="N637" s="188"/>
      <c r="O637" s="188"/>
      <c r="P637" s="188"/>
      <c r="Q637" s="188"/>
    </row>
    <row r="638" spans="1:17" x14ac:dyDescent="0.25">
      <c r="A638" s="185"/>
      <c r="B638" s="186"/>
      <c r="C638" s="187"/>
      <c r="D638" s="186"/>
      <c r="E638" s="188"/>
      <c r="F638" s="188"/>
      <c r="G638" s="188"/>
      <c r="H638" s="188"/>
      <c r="I638" s="188"/>
      <c r="J638" s="188"/>
      <c r="K638" s="188"/>
      <c r="L638" s="188"/>
      <c r="M638" s="188"/>
      <c r="N638" s="188"/>
      <c r="O638" s="188"/>
      <c r="P638" s="188"/>
      <c r="Q638" s="188"/>
    </row>
    <row r="639" spans="1:17" x14ac:dyDescent="0.25">
      <c r="A639" s="185"/>
      <c r="B639" s="186"/>
      <c r="C639" s="187"/>
      <c r="D639" s="186"/>
      <c r="E639" s="188"/>
      <c r="F639" s="188"/>
      <c r="G639" s="188"/>
      <c r="H639" s="188"/>
      <c r="I639" s="188"/>
      <c r="J639" s="188"/>
      <c r="K639" s="188"/>
      <c r="L639" s="188"/>
      <c r="M639" s="188"/>
      <c r="N639" s="188"/>
      <c r="O639" s="188"/>
      <c r="P639" s="188"/>
      <c r="Q639" s="188"/>
    </row>
    <row r="640" spans="1:17" x14ac:dyDescent="0.25">
      <c r="A640" s="185"/>
      <c r="B640" s="186"/>
      <c r="C640" s="187"/>
      <c r="D640" s="186"/>
      <c r="E640" s="188"/>
      <c r="F640" s="188"/>
      <c r="G640" s="188"/>
      <c r="H640" s="188"/>
      <c r="I640" s="188"/>
      <c r="J640" s="188"/>
      <c r="K640" s="188"/>
      <c r="L640" s="188"/>
      <c r="M640" s="188"/>
      <c r="N640" s="188"/>
      <c r="O640" s="188"/>
      <c r="P640" s="188"/>
      <c r="Q640" s="188"/>
    </row>
    <row r="641" spans="1:17" x14ac:dyDescent="0.25">
      <c r="A641" s="185"/>
      <c r="B641" s="186"/>
      <c r="C641" s="187"/>
      <c r="D641" s="186"/>
      <c r="E641" s="188"/>
      <c r="F641" s="188"/>
      <c r="G641" s="188"/>
      <c r="H641" s="188"/>
      <c r="I641" s="188"/>
      <c r="J641" s="188"/>
      <c r="K641" s="188"/>
      <c r="L641" s="188"/>
      <c r="M641" s="188"/>
      <c r="N641" s="188"/>
      <c r="O641" s="188"/>
      <c r="P641" s="188"/>
      <c r="Q641" s="188"/>
    </row>
    <row r="642" spans="1:17" x14ac:dyDescent="0.25">
      <c r="A642" s="185"/>
      <c r="B642" s="186"/>
      <c r="C642" s="187"/>
      <c r="D642" s="186"/>
      <c r="E642" s="188"/>
      <c r="F642" s="188"/>
      <c r="G642" s="188"/>
      <c r="H642" s="188"/>
      <c r="I642" s="188"/>
      <c r="J642" s="188"/>
      <c r="K642" s="188"/>
      <c r="L642" s="188"/>
      <c r="M642" s="188"/>
      <c r="N642" s="188"/>
      <c r="O642" s="188"/>
      <c r="P642" s="188"/>
      <c r="Q642" s="188"/>
    </row>
    <row r="643" spans="1:17" x14ac:dyDescent="0.25">
      <c r="A643" s="185"/>
      <c r="B643" s="186"/>
      <c r="C643" s="187"/>
      <c r="D643" s="186"/>
      <c r="E643" s="188"/>
      <c r="F643" s="188"/>
      <c r="G643" s="188"/>
      <c r="H643" s="188"/>
      <c r="I643" s="188"/>
      <c r="J643" s="188"/>
      <c r="K643" s="188"/>
      <c r="L643" s="188"/>
      <c r="M643" s="188"/>
      <c r="N643" s="188"/>
      <c r="O643" s="188"/>
      <c r="P643" s="188"/>
      <c r="Q643" s="188"/>
    </row>
    <row r="644" spans="1:17" x14ac:dyDescent="0.25">
      <c r="A644" s="185"/>
      <c r="B644" s="186"/>
      <c r="C644" s="187"/>
      <c r="D644" s="186"/>
      <c r="E644" s="188"/>
      <c r="F644" s="188"/>
      <c r="G644" s="188"/>
      <c r="H644" s="188"/>
      <c r="I644" s="188"/>
      <c r="J644" s="188"/>
      <c r="K644" s="188"/>
      <c r="L644" s="188"/>
      <c r="M644" s="188"/>
      <c r="N644" s="188"/>
      <c r="O644" s="188"/>
      <c r="P644" s="188"/>
      <c r="Q644" s="188"/>
    </row>
    <row r="645" spans="1:17" x14ac:dyDescent="0.25">
      <c r="A645" s="185"/>
      <c r="B645" s="186"/>
      <c r="C645" s="187"/>
      <c r="D645" s="186"/>
      <c r="E645" s="188"/>
      <c r="F645" s="188"/>
      <c r="G645" s="188"/>
      <c r="H645" s="188"/>
      <c r="I645" s="188"/>
      <c r="J645" s="188"/>
      <c r="K645" s="188"/>
      <c r="L645" s="188"/>
      <c r="M645" s="188"/>
      <c r="N645" s="188"/>
      <c r="O645" s="188"/>
      <c r="P645" s="188"/>
      <c r="Q645" s="188"/>
    </row>
    <row r="646" spans="1:17" x14ac:dyDescent="0.25">
      <c r="A646" s="185"/>
      <c r="B646" s="186"/>
      <c r="C646" s="187"/>
      <c r="D646" s="186"/>
      <c r="E646" s="188"/>
      <c r="F646" s="188"/>
      <c r="G646" s="188"/>
      <c r="H646" s="188"/>
      <c r="I646" s="188"/>
      <c r="J646" s="188"/>
      <c r="K646" s="188"/>
      <c r="L646" s="188"/>
      <c r="M646" s="188"/>
      <c r="N646" s="188"/>
      <c r="O646" s="188"/>
      <c r="P646" s="188"/>
      <c r="Q646" s="188"/>
    </row>
    <row r="647" spans="1:17" x14ac:dyDescent="0.25">
      <c r="A647" s="185"/>
      <c r="B647" s="186"/>
      <c r="C647" s="187"/>
      <c r="D647" s="186"/>
      <c r="E647" s="188"/>
      <c r="F647" s="188"/>
      <c r="G647" s="188"/>
      <c r="H647" s="188"/>
      <c r="I647" s="188"/>
      <c r="J647" s="188"/>
      <c r="K647" s="188"/>
      <c r="L647" s="188"/>
      <c r="M647" s="188"/>
      <c r="N647" s="188"/>
      <c r="O647" s="188"/>
      <c r="P647" s="188"/>
      <c r="Q647" s="188"/>
    </row>
    <row r="648" spans="1:17" x14ac:dyDescent="0.25">
      <c r="A648" s="185"/>
      <c r="B648" s="186"/>
      <c r="C648" s="187"/>
      <c r="D648" s="186"/>
      <c r="E648" s="188"/>
      <c r="F648" s="188"/>
      <c r="G648" s="188"/>
      <c r="H648" s="188"/>
      <c r="I648" s="188"/>
      <c r="J648" s="188"/>
      <c r="K648" s="188"/>
      <c r="L648" s="188"/>
      <c r="M648" s="188"/>
      <c r="N648" s="188"/>
      <c r="O648" s="188"/>
      <c r="P648" s="188"/>
      <c r="Q648" s="188"/>
    </row>
    <row r="649" spans="1:17" x14ac:dyDescent="0.25">
      <c r="A649" s="185"/>
      <c r="B649" s="186"/>
      <c r="C649" s="187"/>
      <c r="D649" s="186"/>
      <c r="E649" s="188"/>
      <c r="F649" s="188"/>
      <c r="G649" s="188"/>
      <c r="H649" s="188"/>
      <c r="I649" s="188"/>
      <c r="J649" s="188"/>
      <c r="K649" s="188"/>
      <c r="L649" s="188"/>
      <c r="M649" s="188"/>
      <c r="N649" s="188"/>
      <c r="O649" s="188"/>
      <c r="P649" s="188"/>
      <c r="Q649" s="188"/>
    </row>
    <row r="650" spans="1:17" x14ac:dyDescent="0.25">
      <c r="A650" s="185"/>
      <c r="B650" s="186"/>
      <c r="C650" s="187"/>
      <c r="D650" s="186"/>
      <c r="E650" s="188"/>
      <c r="F650" s="188"/>
      <c r="G650" s="188"/>
      <c r="H650" s="188"/>
      <c r="I650" s="188"/>
      <c r="J650" s="188"/>
      <c r="K650" s="188"/>
      <c r="L650" s="188"/>
      <c r="M650" s="188"/>
      <c r="N650" s="188"/>
      <c r="O650" s="188"/>
      <c r="P650" s="188"/>
      <c r="Q650" s="188"/>
    </row>
    <row r="651" spans="1:17" x14ac:dyDescent="0.25">
      <c r="A651" s="185"/>
      <c r="B651" s="186"/>
      <c r="C651" s="187"/>
      <c r="D651" s="186"/>
      <c r="E651" s="188"/>
      <c r="F651" s="188"/>
      <c r="G651" s="188"/>
      <c r="H651" s="188"/>
      <c r="I651" s="188"/>
      <c r="J651" s="188"/>
      <c r="K651" s="188"/>
      <c r="L651" s="188"/>
      <c r="M651" s="188"/>
      <c r="N651" s="188"/>
      <c r="O651" s="188"/>
      <c r="P651" s="188"/>
      <c r="Q651" s="188"/>
    </row>
    <row r="652" spans="1:17" x14ac:dyDescent="0.25">
      <c r="A652" s="185"/>
      <c r="B652" s="186"/>
      <c r="C652" s="187"/>
      <c r="D652" s="186"/>
      <c r="E652" s="188"/>
      <c r="F652" s="188"/>
      <c r="G652" s="188"/>
      <c r="H652" s="188"/>
      <c r="I652" s="188"/>
      <c r="J652" s="188"/>
      <c r="K652" s="188"/>
      <c r="L652" s="188"/>
      <c r="M652" s="188"/>
      <c r="N652" s="188"/>
      <c r="O652" s="188"/>
      <c r="P652" s="188"/>
      <c r="Q652" s="188"/>
    </row>
    <row r="653" spans="1:17" x14ac:dyDescent="0.25">
      <c r="A653" s="185"/>
      <c r="B653" s="186"/>
      <c r="C653" s="187"/>
      <c r="D653" s="186"/>
      <c r="E653" s="188"/>
      <c r="F653" s="188"/>
      <c r="G653" s="188"/>
      <c r="H653" s="188"/>
      <c r="I653" s="188"/>
      <c r="J653" s="188"/>
      <c r="K653" s="188"/>
      <c r="L653" s="188"/>
      <c r="M653" s="188"/>
      <c r="N653" s="188"/>
      <c r="O653" s="188"/>
      <c r="P653" s="188"/>
      <c r="Q653" s="188"/>
    </row>
    <row r="654" spans="1:17" x14ac:dyDescent="0.25">
      <c r="A654" s="185"/>
      <c r="B654" s="186"/>
      <c r="C654" s="187"/>
      <c r="D654" s="186"/>
      <c r="E654" s="188"/>
      <c r="F654" s="188"/>
      <c r="G654" s="188"/>
      <c r="H654" s="188"/>
      <c r="I654" s="188"/>
      <c r="J654" s="188"/>
      <c r="K654" s="188"/>
      <c r="L654" s="188"/>
      <c r="M654" s="188"/>
      <c r="N654" s="188"/>
      <c r="O654" s="188"/>
      <c r="P654" s="188"/>
      <c r="Q654" s="188"/>
    </row>
    <row r="655" spans="1:17" x14ac:dyDescent="0.25">
      <c r="A655" s="185"/>
      <c r="B655" s="186"/>
      <c r="C655" s="187"/>
      <c r="D655" s="186"/>
      <c r="E655" s="188"/>
      <c r="F655" s="188"/>
      <c r="G655" s="188"/>
      <c r="H655" s="188"/>
      <c r="I655" s="188"/>
      <c r="J655" s="188"/>
      <c r="K655" s="188"/>
      <c r="L655" s="188"/>
      <c r="M655" s="188"/>
      <c r="N655" s="188"/>
      <c r="O655" s="188"/>
      <c r="P655" s="188"/>
      <c r="Q655" s="188"/>
    </row>
    <row r="656" spans="1:17" x14ac:dyDescent="0.25">
      <c r="A656" s="185"/>
      <c r="B656" s="186"/>
      <c r="C656" s="187"/>
      <c r="D656" s="186"/>
      <c r="E656" s="188"/>
      <c r="F656" s="188"/>
      <c r="G656" s="188"/>
      <c r="H656" s="188"/>
      <c r="I656" s="188"/>
      <c r="J656" s="188"/>
      <c r="K656" s="188"/>
      <c r="L656" s="188"/>
      <c r="M656" s="188"/>
      <c r="N656" s="188"/>
      <c r="O656" s="188"/>
      <c r="P656" s="188"/>
      <c r="Q656" s="188"/>
    </row>
    <row r="657" spans="1:17" x14ac:dyDescent="0.25">
      <c r="A657" s="185"/>
      <c r="B657" s="186"/>
      <c r="C657" s="187"/>
      <c r="D657" s="186"/>
      <c r="E657" s="188"/>
      <c r="F657" s="188"/>
      <c r="G657" s="188"/>
      <c r="H657" s="188"/>
      <c r="I657" s="188"/>
      <c r="J657" s="188"/>
      <c r="K657" s="188"/>
      <c r="L657" s="188"/>
      <c r="M657" s="188"/>
      <c r="N657" s="188"/>
      <c r="O657" s="188"/>
      <c r="P657" s="188"/>
      <c r="Q657" s="188"/>
    </row>
    <row r="658" spans="1:17" x14ac:dyDescent="0.25">
      <c r="A658" s="185"/>
      <c r="B658" s="186"/>
      <c r="C658" s="187"/>
      <c r="D658" s="186"/>
      <c r="E658" s="188"/>
      <c r="F658" s="188"/>
      <c r="G658" s="188"/>
      <c r="H658" s="188"/>
      <c r="I658" s="188"/>
      <c r="J658" s="188"/>
      <c r="K658" s="188"/>
      <c r="L658" s="188"/>
      <c r="M658" s="188"/>
      <c r="N658" s="188"/>
      <c r="O658" s="188"/>
      <c r="P658" s="188"/>
      <c r="Q658" s="188"/>
    </row>
    <row r="659" spans="1:17" x14ac:dyDescent="0.25">
      <c r="A659" s="185"/>
      <c r="B659" s="186"/>
      <c r="C659" s="187"/>
      <c r="D659" s="186"/>
      <c r="E659" s="188"/>
      <c r="F659" s="188"/>
      <c r="G659" s="188"/>
      <c r="H659" s="188"/>
      <c r="I659" s="188"/>
      <c r="J659" s="188"/>
      <c r="K659" s="188"/>
      <c r="L659" s="188"/>
      <c r="M659" s="188"/>
      <c r="N659" s="188"/>
      <c r="O659" s="188"/>
      <c r="P659" s="188"/>
      <c r="Q659" s="188"/>
    </row>
    <row r="660" spans="1:17" x14ac:dyDescent="0.25">
      <c r="A660" s="185"/>
      <c r="B660" s="186"/>
      <c r="C660" s="187"/>
      <c r="D660" s="186"/>
      <c r="E660" s="188"/>
      <c r="F660" s="188"/>
      <c r="G660" s="188"/>
      <c r="H660" s="188"/>
      <c r="I660" s="188"/>
      <c r="J660" s="188"/>
      <c r="K660" s="188"/>
      <c r="L660" s="188"/>
      <c r="M660" s="188"/>
      <c r="N660" s="188"/>
      <c r="O660" s="188"/>
      <c r="P660" s="188"/>
      <c r="Q660" s="188"/>
    </row>
    <row r="661" spans="1:17" x14ac:dyDescent="0.25">
      <c r="A661" s="185"/>
      <c r="B661" s="186"/>
      <c r="C661" s="187"/>
      <c r="D661" s="186"/>
      <c r="E661" s="188"/>
      <c r="F661" s="188"/>
      <c r="G661" s="188"/>
      <c r="H661" s="188"/>
      <c r="I661" s="188"/>
      <c r="J661" s="188"/>
      <c r="K661" s="188"/>
      <c r="L661" s="188"/>
      <c r="M661" s="188"/>
      <c r="N661" s="188"/>
      <c r="O661" s="188"/>
      <c r="P661" s="188"/>
      <c r="Q661" s="188"/>
    </row>
    <row r="662" spans="1:17" x14ac:dyDescent="0.25">
      <c r="A662" s="185"/>
      <c r="B662" s="186"/>
      <c r="C662" s="187"/>
      <c r="D662" s="186"/>
      <c r="E662" s="188"/>
      <c r="F662" s="188"/>
      <c r="G662" s="188"/>
      <c r="H662" s="188"/>
      <c r="I662" s="188"/>
      <c r="J662" s="188"/>
      <c r="K662" s="188"/>
      <c r="L662" s="188"/>
      <c r="M662" s="188"/>
      <c r="N662" s="188"/>
      <c r="O662" s="188"/>
      <c r="P662" s="188"/>
      <c r="Q662" s="188"/>
    </row>
    <row r="663" spans="1:17" x14ac:dyDescent="0.25">
      <c r="A663" s="185"/>
      <c r="B663" s="186"/>
      <c r="C663" s="187"/>
      <c r="D663" s="186"/>
      <c r="E663" s="188"/>
      <c r="F663" s="188"/>
      <c r="G663" s="188"/>
      <c r="H663" s="188"/>
      <c r="I663" s="188"/>
      <c r="J663" s="188"/>
      <c r="K663" s="188"/>
      <c r="L663" s="188"/>
      <c r="M663" s="188"/>
      <c r="N663" s="188"/>
      <c r="O663" s="188"/>
      <c r="P663" s="188"/>
      <c r="Q663" s="188"/>
    </row>
    <row r="664" spans="1:17" x14ac:dyDescent="0.25">
      <c r="A664" s="185"/>
      <c r="B664" s="186"/>
      <c r="C664" s="187"/>
      <c r="D664" s="186"/>
      <c r="E664" s="188"/>
      <c r="F664" s="188"/>
      <c r="G664" s="188"/>
      <c r="H664" s="188"/>
      <c r="I664" s="188"/>
      <c r="J664" s="188"/>
      <c r="K664" s="188"/>
      <c r="L664" s="188"/>
      <c r="M664" s="188"/>
      <c r="N664" s="188"/>
      <c r="O664" s="188"/>
      <c r="P664" s="188"/>
      <c r="Q664" s="188"/>
    </row>
    <row r="665" spans="1:17" x14ac:dyDescent="0.25">
      <c r="A665" s="185"/>
      <c r="B665" s="186"/>
      <c r="C665" s="187"/>
      <c r="D665" s="186"/>
      <c r="E665" s="188"/>
      <c r="F665" s="188"/>
      <c r="G665" s="188"/>
      <c r="H665" s="188"/>
      <c r="I665" s="188"/>
      <c r="J665" s="188"/>
      <c r="K665" s="188"/>
      <c r="L665" s="188"/>
      <c r="M665" s="188"/>
      <c r="N665" s="188"/>
      <c r="O665" s="188"/>
      <c r="P665" s="188"/>
      <c r="Q665" s="188"/>
    </row>
    <row r="666" spans="1:17" x14ac:dyDescent="0.25">
      <c r="A666" s="185"/>
      <c r="B666" s="186"/>
      <c r="C666" s="187"/>
      <c r="D666" s="186"/>
      <c r="E666" s="188"/>
      <c r="F666" s="188"/>
      <c r="G666" s="188"/>
      <c r="H666" s="188"/>
      <c r="I666" s="188"/>
      <c r="J666" s="188"/>
      <c r="K666" s="188"/>
      <c r="L666" s="188"/>
      <c r="M666" s="188"/>
      <c r="N666" s="188"/>
      <c r="O666" s="188"/>
      <c r="P666" s="188"/>
      <c r="Q666" s="188"/>
    </row>
    <row r="667" spans="1:17" x14ac:dyDescent="0.25">
      <c r="A667" s="185"/>
      <c r="B667" s="186"/>
      <c r="C667" s="187"/>
      <c r="D667" s="186"/>
      <c r="E667" s="188"/>
      <c r="F667" s="188"/>
      <c r="G667" s="188"/>
      <c r="H667" s="188"/>
      <c r="I667" s="188"/>
      <c r="J667" s="188"/>
      <c r="K667" s="188"/>
      <c r="L667" s="188"/>
      <c r="M667" s="188"/>
      <c r="N667" s="188"/>
      <c r="O667" s="188"/>
      <c r="P667" s="188"/>
      <c r="Q667" s="188"/>
    </row>
    <row r="668" spans="1:17" x14ac:dyDescent="0.25">
      <c r="A668" s="185"/>
      <c r="B668" s="186"/>
      <c r="C668" s="187"/>
      <c r="D668" s="186"/>
      <c r="E668" s="188"/>
      <c r="F668" s="188"/>
      <c r="G668" s="188"/>
      <c r="H668" s="188"/>
      <c r="I668" s="188"/>
      <c r="J668" s="188"/>
      <c r="K668" s="188"/>
      <c r="L668" s="188"/>
      <c r="M668" s="188"/>
      <c r="N668" s="188"/>
      <c r="O668" s="188"/>
      <c r="P668" s="188"/>
      <c r="Q668" s="188"/>
    </row>
    <row r="669" spans="1:17" x14ac:dyDescent="0.25">
      <c r="A669" s="185"/>
      <c r="B669" s="186"/>
      <c r="C669" s="187"/>
      <c r="D669" s="186"/>
      <c r="E669" s="188"/>
      <c r="F669" s="188"/>
      <c r="G669" s="188"/>
      <c r="H669" s="188"/>
      <c r="I669" s="188"/>
      <c r="J669" s="188"/>
      <c r="K669" s="188"/>
      <c r="L669" s="188"/>
      <c r="M669" s="188"/>
      <c r="N669" s="188"/>
      <c r="O669" s="188"/>
      <c r="P669" s="188"/>
      <c r="Q669" s="188"/>
    </row>
    <row r="670" spans="1:17" x14ac:dyDescent="0.25">
      <c r="A670" s="185"/>
      <c r="B670" s="186"/>
      <c r="C670" s="187"/>
      <c r="D670" s="186"/>
      <c r="E670" s="188"/>
      <c r="F670" s="188"/>
      <c r="G670" s="188"/>
      <c r="H670" s="188"/>
      <c r="I670" s="188"/>
      <c r="J670" s="188"/>
      <c r="K670" s="188"/>
      <c r="L670" s="188"/>
      <c r="M670" s="188"/>
      <c r="N670" s="188"/>
      <c r="O670" s="188"/>
      <c r="P670" s="188"/>
      <c r="Q670" s="188"/>
    </row>
    <row r="671" spans="1:17" x14ac:dyDescent="0.25">
      <c r="A671" s="185"/>
      <c r="B671" s="186"/>
      <c r="C671" s="187"/>
      <c r="D671" s="186"/>
      <c r="E671" s="188"/>
      <c r="F671" s="188"/>
      <c r="G671" s="188"/>
      <c r="H671" s="188"/>
      <c r="I671" s="188"/>
      <c r="J671" s="188"/>
      <c r="K671" s="188"/>
      <c r="L671" s="188"/>
      <c r="M671" s="188"/>
      <c r="N671" s="188"/>
      <c r="O671" s="188"/>
      <c r="P671" s="188"/>
      <c r="Q671" s="188"/>
    </row>
    <row r="672" spans="1:17" x14ac:dyDescent="0.25">
      <c r="A672" s="185"/>
      <c r="B672" s="186"/>
      <c r="C672" s="187"/>
      <c r="D672" s="186"/>
      <c r="E672" s="188"/>
      <c r="F672" s="188"/>
      <c r="G672" s="188"/>
      <c r="H672" s="188"/>
      <c r="I672" s="188"/>
      <c r="J672" s="188"/>
      <c r="K672" s="188"/>
      <c r="L672" s="188"/>
      <c r="M672" s="188"/>
      <c r="N672" s="188"/>
      <c r="O672" s="188"/>
      <c r="P672" s="188"/>
      <c r="Q672" s="188"/>
    </row>
    <row r="673" spans="1:17" x14ac:dyDescent="0.25">
      <c r="A673" s="185"/>
      <c r="B673" s="186"/>
      <c r="C673" s="187"/>
      <c r="D673" s="186"/>
      <c r="E673" s="188"/>
      <c r="F673" s="188"/>
      <c r="G673" s="188"/>
      <c r="H673" s="188"/>
      <c r="I673" s="188"/>
      <c r="J673" s="188"/>
      <c r="K673" s="188"/>
      <c r="L673" s="188"/>
      <c r="M673" s="188"/>
      <c r="N673" s="188"/>
      <c r="O673" s="188"/>
      <c r="P673" s="188"/>
      <c r="Q673" s="188"/>
    </row>
    <row r="674" spans="1:17" x14ac:dyDescent="0.25">
      <c r="A674" s="185"/>
      <c r="B674" s="186"/>
      <c r="C674" s="187"/>
      <c r="D674" s="186"/>
      <c r="E674" s="188"/>
      <c r="F674" s="188"/>
      <c r="G674" s="188"/>
      <c r="H674" s="188"/>
      <c r="I674" s="188"/>
      <c r="J674" s="188"/>
      <c r="K674" s="188"/>
      <c r="L674" s="188"/>
      <c r="M674" s="188"/>
      <c r="N674" s="188"/>
      <c r="O674" s="188"/>
      <c r="P674" s="188"/>
      <c r="Q674" s="188"/>
    </row>
    <row r="675" spans="1:17" x14ac:dyDescent="0.25">
      <c r="A675" s="185"/>
      <c r="B675" s="186"/>
      <c r="C675" s="187"/>
      <c r="D675" s="186"/>
      <c r="E675" s="188"/>
      <c r="F675" s="188"/>
      <c r="G675" s="188"/>
      <c r="H675" s="188"/>
      <c r="I675" s="188"/>
      <c r="J675" s="188"/>
      <c r="K675" s="188"/>
      <c r="L675" s="188"/>
      <c r="M675" s="188"/>
      <c r="N675" s="188"/>
      <c r="O675" s="188"/>
      <c r="P675" s="188"/>
      <c r="Q675" s="188"/>
    </row>
    <row r="676" spans="1:17" x14ac:dyDescent="0.25">
      <c r="A676" s="185"/>
      <c r="B676" s="186"/>
      <c r="C676" s="187"/>
      <c r="D676" s="186"/>
      <c r="E676" s="188"/>
      <c r="F676" s="188"/>
      <c r="G676" s="188"/>
      <c r="H676" s="188"/>
      <c r="I676" s="188"/>
      <c r="J676" s="188"/>
      <c r="K676" s="188"/>
      <c r="L676" s="188"/>
      <c r="M676" s="188"/>
      <c r="N676" s="188"/>
      <c r="O676" s="188"/>
      <c r="P676" s="188"/>
      <c r="Q676" s="188"/>
    </row>
    <row r="677" spans="1:17" x14ac:dyDescent="0.25">
      <c r="A677" s="185"/>
      <c r="B677" s="186"/>
      <c r="C677" s="187"/>
      <c r="D677" s="186"/>
      <c r="E677" s="188"/>
      <c r="F677" s="188"/>
      <c r="G677" s="188"/>
      <c r="H677" s="188"/>
      <c r="I677" s="188"/>
      <c r="J677" s="188"/>
      <c r="K677" s="188"/>
      <c r="L677" s="188"/>
      <c r="M677" s="188"/>
      <c r="N677" s="188"/>
      <c r="O677" s="188"/>
      <c r="P677" s="188"/>
      <c r="Q677" s="188"/>
    </row>
    <row r="678" spans="1:17" x14ac:dyDescent="0.25">
      <c r="A678" s="185"/>
      <c r="B678" s="186"/>
      <c r="C678" s="187"/>
      <c r="D678" s="186"/>
      <c r="E678" s="188"/>
      <c r="F678" s="188"/>
      <c r="G678" s="188"/>
      <c r="H678" s="188"/>
      <c r="I678" s="188"/>
      <c r="J678" s="188"/>
      <c r="K678" s="188"/>
      <c r="L678" s="188"/>
      <c r="M678" s="188"/>
      <c r="N678" s="188"/>
      <c r="O678" s="188"/>
      <c r="P678" s="188"/>
      <c r="Q678" s="188"/>
    </row>
    <row r="679" spans="1:17" x14ac:dyDescent="0.25">
      <c r="A679" s="185"/>
      <c r="B679" s="186"/>
      <c r="C679" s="187"/>
      <c r="D679" s="186"/>
      <c r="E679" s="188"/>
      <c r="F679" s="188"/>
      <c r="G679" s="188"/>
      <c r="H679" s="188"/>
      <c r="I679" s="188"/>
      <c r="J679" s="188"/>
      <c r="K679" s="188"/>
      <c r="L679" s="188"/>
      <c r="M679" s="188"/>
      <c r="N679" s="188"/>
      <c r="O679" s="188"/>
      <c r="P679" s="188"/>
      <c r="Q679" s="188"/>
    </row>
    <row r="680" spans="1:17" x14ac:dyDescent="0.25">
      <c r="A680" s="185"/>
      <c r="B680" s="186"/>
      <c r="C680" s="187"/>
      <c r="D680" s="186"/>
      <c r="E680" s="188"/>
      <c r="F680" s="188"/>
      <c r="G680" s="188"/>
      <c r="H680" s="188"/>
      <c r="I680" s="188"/>
      <c r="J680" s="188"/>
      <c r="K680" s="188"/>
      <c r="L680" s="188"/>
      <c r="M680" s="188"/>
      <c r="N680" s="188"/>
      <c r="O680" s="188"/>
      <c r="P680" s="188"/>
      <c r="Q680" s="188"/>
    </row>
    <row r="681" spans="1:17" x14ac:dyDescent="0.25">
      <c r="A681" s="185"/>
      <c r="B681" s="186"/>
      <c r="C681" s="187"/>
      <c r="D681" s="186"/>
      <c r="E681" s="188"/>
      <c r="F681" s="188"/>
      <c r="G681" s="188"/>
      <c r="H681" s="188"/>
      <c r="I681" s="188"/>
      <c r="J681" s="188"/>
      <c r="K681" s="188"/>
      <c r="L681" s="188"/>
      <c r="M681" s="188"/>
      <c r="N681" s="188"/>
      <c r="O681" s="188"/>
      <c r="P681" s="188"/>
      <c r="Q681" s="188"/>
    </row>
    <row r="682" spans="1:17" x14ac:dyDescent="0.25">
      <c r="A682" s="185"/>
      <c r="B682" s="186"/>
      <c r="C682" s="187"/>
      <c r="D682" s="186"/>
      <c r="E682" s="188"/>
      <c r="F682" s="188"/>
      <c r="G682" s="188"/>
      <c r="H682" s="188"/>
      <c r="I682" s="188"/>
      <c r="J682" s="188"/>
      <c r="K682" s="188"/>
      <c r="L682" s="188"/>
      <c r="M682" s="188"/>
      <c r="N682" s="188"/>
      <c r="O682" s="188"/>
      <c r="P682" s="188"/>
      <c r="Q682" s="188"/>
    </row>
    <row r="683" spans="1:17" x14ac:dyDescent="0.25">
      <c r="A683" s="185"/>
      <c r="B683" s="186"/>
      <c r="C683" s="187"/>
      <c r="D683" s="186"/>
      <c r="E683" s="188"/>
      <c r="F683" s="188"/>
      <c r="G683" s="188"/>
      <c r="H683" s="188"/>
      <c r="I683" s="188"/>
      <c r="J683" s="188"/>
      <c r="K683" s="188"/>
      <c r="L683" s="188"/>
      <c r="M683" s="188"/>
      <c r="N683" s="188"/>
      <c r="O683" s="188"/>
      <c r="P683" s="188"/>
      <c r="Q683" s="188"/>
    </row>
    <row r="684" spans="1:17" x14ac:dyDescent="0.25">
      <c r="A684" s="185"/>
      <c r="B684" s="186"/>
      <c r="C684" s="187"/>
      <c r="D684" s="186"/>
      <c r="E684" s="188"/>
      <c r="F684" s="188"/>
      <c r="G684" s="188"/>
      <c r="H684" s="188"/>
      <c r="I684" s="188"/>
      <c r="J684" s="188"/>
      <c r="K684" s="188"/>
      <c r="L684" s="188"/>
      <c r="M684" s="188"/>
      <c r="N684" s="188"/>
      <c r="O684" s="188"/>
      <c r="P684" s="188"/>
      <c r="Q684" s="188"/>
    </row>
    <row r="685" spans="1:17" x14ac:dyDescent="0.25">
      <c r="A685" s="185"/>
      <c r="B685" s="186"/>
      <c r="C685" s="187"/>
      <c r="D685" s="186"/>
      <c r="E685" s="188"/>
      <c r="F685" s="188"/>
      <c r="G685" s="188"/>
      <c r="H685" s="188"/>
      <c r="I685" s="188"/>
      <c r="J685" s="188"/>
      <c r="K685" s="188"/>
      <c r="L685" s="188"/>
      <c r="M685" s="188"/>
      <c r="N685" s="188"/>
      <c r="O685" s="188"/>
      <c r="P685" s="188"/>
      <c r="Q685" s="188"/>
    </row>
    <row r="686" spans="1:17" x14ac:dyDescent="0.25">
      <c r="A686" s="185"/>
      <c r="B686" s="186"/>
      <c r="C686" s="187"/>
      <c r="D686" s="186"/>
      <c r="E686" s="188"/>
      <c r="F686" s="188"/>
      <c r="G686" s="188"/>
      <c r="H686" s="188"/>
      <c r="I686" s="188"/>
      <c r="J686" s="188"/>
      <c r="K686" s="188"/>
      <c r="L686" s="188"/>
      <c r="M686" s="188"/>
      <c r="N686" s="188"/>
      <c r="O686" s="188"/>
      <c r="P686" s="188"/>
      <c r="Q686" s="188"/>
    </row>
    <row r="687" spans="1:17" x14ac:dyDescent="0.25">
      <c r="A687" s="185"/>
      <c r="B687" s="186"/>
      <c r="C687" s="187"/>
      <c r="D687" s="186"/>
      <c r="E687" s="188"/>
      <c r="F687" s="188"/>
      <c r="G687" s="188"/>
      <c r="H687" s="188"/>
      <c r="I687" s="188"/>
      <c r="J687" s="188"/>
      <c r="K687" s="188"/>
      <c r="L687" s="188"/>
      <c r="M687" s="188"/>
      <c r="N687" s="188"/>
      <c r="O687" s="188"/>
      <c r="P687" s="188"/>
      <c r="Q687" s="188"/>
    </row>
    <row r="688" spans="1:17" x14ac:dyDescent="0.25">
      <c r="A688" s="185"/>
      <c r="B688" s="186"/>
      <c r="C688" s="187"/>
      <c r="D688" s="186"/>
      <c r="E688" s="188"/>
      <c r="F688" s="188"/>
      <c r="G688" s="188"/>
      <c r="H688" s="188"/>
      <c r="I688" s="188"/>
      <c r="J688" s="188"/>
      <c r="K688" s="188"/>
      <c r="L688" s="188"/>
      <c r="M688" s="188"/>
      <c r="N688" s="188"/>
      <c r="O688" s="188"/>
      <c r="P688" s="188"/>
      <c r="Q688" s="188"/>
    </row>
    <row r="689" spans="1:17" x14ac:dyDescent="0.25">
      <c r="A689" s="185"/>
      <c r="B689" s="186"/>
      <c r="C689" s="187"/>
      <c r="D689" s="186"/>
      <c r="E689" s="188"/>
      <c r="F689" s="188"/>
      <c r="G689" s="188"/>
      <c r="H689" s="188"/>
      <c r="I689" s="188"/>
      <c r="J689" s="188"/>
      <c r="K689" s="188"/>
      <c r="L689" s="188"/>
      <c r="M689" s="188"/>
      <c r="N689" s="188"/>
      <c r="O689" s="188"/>
      <c r="P689" s="188"/>
      <c r="Q689" s="188"/>
    </row>
    <row r="690" spans="1:17" x14ac:dyDescent="0.25">
      <c r="A690" s="185"/>
      <c r="B690" s="186"/>
      <c r="C690" s="187"/>
      <c r="D690" s="186"/>
      <c r="E690" s="188"/>
      <c r="F690" s="188"/>
      <c r="G690" s="188"/>
      <c r="H690" s="188"/>
      <c r="I690" s="188"/>
      <c r="J690" s="188"/>
      <c r="K690" s="188"/>
      <c r="L690" s="188"/>
      <c r="M690" s="188"/>
      <c r="N690" s="188"/>
      <c r="O690" s="188"/>
      <c r="P690" s="188"/>
      <c r="Q690" s="188"/>
    </row>
    <row r="691" spans="1:17" x14ac:dyDescent="0.25">
      <c r="A691" s="185"/>
      <c r="B691" s="186"/>
      <c r="C691" s="187"/>
      <c r="D691" s="186"/>
      <c r="E691" s="188"/>
      <c r="F691" s="188"/>
      <c r="G691" s="188"/>
      <c r="H691" s="188"/>
      <c r="I691" s="188"/>
      <c r="J691" s="188"/>
      <c r="K691" s="188"/>
      <c r="L691" s="188"/>
      <c r="M691" s="188"/>
      <c r="N691" s="188"/>
      <c r="O691" s="188"/>
      <c r="P691" s="188"/>
      <c r="Q691" s="188"/>
    </row>
    <row r="692" spans="1:17" x14ac:dyDescent="0.25">
      <c r="A692" s="185"/>
      <c r="B692" s="186"/>
      <c r="C692" s="187"/>
      <c r="D692" s="186"/>
      <c r="E692" s="188"/>
      <c r="F692" s="188"/>
      <c r="G692" s="188"/>
      <c r="H692" s="188"/>
      <c r="I692" s="188"/>
      <c r="J692" s="188"/>
      <c r="K692" s="188"/>
      <c r="L692" s="188"/>
      <c r="M692" s="188"/>
      <c r="N692" s="188"/>
      <c r="O692" s="188"/>
      <c r="P692" s="188"/>
      <c r="Q692" s="188"/>
    </row>
    <row r="693" spans="1:17" x14ac:dyDescent="0.25">
      <c r="A693" s="185"/>
      <c r="B693" s="186"/>
      <c r="C693" s="187"/>
      <c r="D693" s="186"/>
      <c r="E693" s="188"/>
      <c r="F693" s="188"/>
      <c r="G693" s="188"/>
      <c r="H693" s="188"/>
      <c r="I693" s="188"/>
      <c r="J693" s="188"/>
      <c r="K693" s="188"/>
      <c r="L693" s="188"/>
      <c r="M693" s="188"/>
      <c r="N693" s="188"/>
      <c r="O693" s="188"/>
      <c r="P693" s="188"/>
      <c r="Q693" s="188"/>
    </row>
    <row r="694" spans="1:17" x14ac:dyDescent="0.25">
      <c r="A694" s="185"/>
      <c r="B694" s="186"/>
      <c r="C694" s="187"/>
      <c r="D694" s="186"/>
      <c r="E694" s="188"/>
      <c r="F694" s="188"/>
      <c r="G694" s="188"/>
      <c r="H694" s="188"/>
      <c r="I694" s="188"/>
      <c r="J694" s="188"/>
      <c r="K694" s="188"/>
      <c r="L694" s="188"/>
      <c r="M694" s="188"/>
      <c r="N694" s="188"/>
      <c r="O694" s="188"/>
      <c r="P694" s="188"/>
      <c r="Q694" s="188"/>
    </row>
    <row r="695" spans="1:17" x14ac:dyDescent="0.25">
      <c r="A695" s="185"/>
      <c r="B695" s="186"/>
      <c r="C695" s="187"/>
      <c r="D695" s="186"/>
      <c r="E695" s="188"/>
      <c r="F695" s="188"/>
      <c r="G695" s="188"/>
      <c r="H695" s="188"/>
      <c r="I695" s="188"/>
      <c r="J695" s="188"/>
      <c r="K695" s="188"/>
      <c r="L695" s="188"/>
      <c r="M695" s="188"/>
      <c r="N695" s="188"/>
      <c r="O695" s="188"/>
      <c r="P695" s="188"/>
      <c r="Q695" s="188"/>
    </row>
    <row r="696" spans="1:17" x14ac:dyDescent="0.25">
      <c r="A696" s="185"/>
      <c r="B696" s="186"/>
      <c r="C696" s="187"/>
      <c r="D696" s="186"/>
      <c r="E696" s="188"/>
      <c r="F696" s="188"/>
      <c r="G696" s="188"/>
      <c r="H696" s="188"/>
      <c r="I696" s="188"/>
      <c r="J696" s="188"/>
      <c r="K696" s="188"/>
      <c r="L696" s="188"/>
      <c r="M696" s="188"/>
      <c r="N696" s="188"/>
      <c r="O696" s="188"/>
      <c r="P696" s="188"/>
      <c r="Q696" s="188"/>
    </row>
    <row r="697" spans="1:17" x14ac:dyDescent="0.25">
      <c r="A697" s="185"/>
      <c r="B697" s="186"/>
      <c r="C697" s="187"/>
      <c r="D697" s="186"/>
      <c r="E697" s="188"/>
      <c r="F697" s="188"/>
      <c r="G697" s="188"/>
      <c r="H697" s="188"/>
      <c r="I697" s="188"/>
      <c r="J697" s="188"/>
      <c r="K697" s="188"/>
      <c r="L697" s="188"/>
      <c r="M697" s="188"/>
      <c r="N697" s="188"/>
      <c r="O697" s="188"/>
      <c r="P697" s="188"/>
      <c r="Q697" s="188"/>
    </row>
    <row r="698" spans="1:17" x14ac:dyDescent="0.25">
      <c r="A698" s="185"/>
      <c r="B698" s="186"/>
      <c r="C698" s="187"/>
      <c r="D698" s="186"/>
      <c r="E698" s="188"/>
      <c r="F698" s="188"/>
      <c r="G698" s="188"/>
      <c r="H698" s="188"/>
      <c r="I698" s="188"/>
      <c r="J698" s="188"/>
      <c r="K698" s="188"/>
      <c r="L698" s="188"/>
      <c r="M698" s="188"/>
      <c r="N698" s="188"/>
      <c r="O698" s="188"/>
      <c r="P698" s="188"/>
      <c r="Q698" s="188"/>
    </row>
    <row r="699" spans="1:17" x14ac:dyDescent="0.25">
      <c r="A699" s="185"/>
      <c r="B699" s="186"/>
      <c r="C699" s="187"/>
      <c r="D699" s="186"/>
      <c r="E699" s="188"/>
      <c r="F699" s="188"/>
      <c r="G699" s="188"/>
      <c r="H699" s="188"/>
      <c r="I699" s="188"/>
      <c r="J699" s="188"/>
      <c r="K699" s="188"/>
      <c r="L699" s="188"/>
      <c r="M699" s="188"/>
      <c r="N699" s="188"/>
      <c r="O699" s="188"/>
      <c r="P699" s="188"/>
      <c r="Q699" s="188"/>
    </row>
    <row r="700" spans="1:17" x14ac:dyDescent="0.25">
      <c r="A700" s="185"/>
      <c r="B700" s="186"/>
      <c r="C700" s="187"/>
      <c r="D700" s="186"/>
      <c r="E700" s="188"/>
      <c r="F700" s="188"/>
      <c r="G700" s="188"/>
      <c r="H700" s="188"/>
      <c r="I700" s="188"/>
      <c r="J700" s="188"/>
      <c r="K700" s="188"/>
      <c r="L700" s="188"/>
      <c r="M700" s="188"/>
      <c r="N700" s="188"/>
      <c r="O700" s="188"/>
      <c r="P700" s="188"/>
      <c r="Q700" s="188"/>
    </row>
    <row r="701" spans="1:17" x14ac:dyDescent="0.25">
      <c r="A701" s="185"/>
      <c r="B701" s="186"/>
      <c r="C701" s="187"/>
      <c r="D701" s="186"/>
      <c r="E701" s="188"/>
      <c r="F701" s="188"/>
      <c r="G701" s="188"/>
      <c r="H701" s="188"/>
      <c r="I701" s="188"/>
      <c r="J701" s="188"/>
      <c r="K701" s="188"/>
      <c r="L701" s="188"/>
      <c r="M701" s="188"/>
      <c r="N701" s="188"/>
      <c r="O701" s="188"/>
      <c r="P701" s="188"/>
      <c r="Q701" s="188"/>
    </row>
    <row r="702" spans="1:17" x14ac:dyDescent="0.25">
      <c r="A702" s="185"/>
      <c r="B702" s="186"/>
      <c r="C702" s="187"/>
      <c r="D702" s="186"/>
      <c r="E702" s="188"/>
      <c r="F702" s="188"/>
      <c r="G702" s="188"/>
      <c r="H702" s="188"/>
      <c r="I702" s="188"/>
      <c r="J702" s="188"/>
      <c r="K702" s="188"/>
      <c r="L702" s="188"/>
      <c r="M702" s="188"/>
      <c r="N702" s="188"/>
      <c r="O702" s="188"/>
      <c r="P702" s="188"/>
      <c r="Q702" s="188"/>
    </row>
    <row r="703" spans="1:17" x14ac:dyDescent="0.25">
      <c r="A703" s="185"/>
      <c r="B703" s="186"/>
      <c r="C703" s="187"/>
      <c r="D703" s="186"/>
      <c r="E703" s="188"/>
      <c r="F703" s="188"/>
      <c r="G703" s="188"/>
      <c r="H703" s="188"/>
      <c r="I703" s="188"/>
      <c r="J703" s="188"/>
      <c r="K703" s="188"/>
      <c r="L703" s="188"/>
      <c r="M703" s="188"/>
      <c r="N703" s="188"/>
      <c r="O703" s="188"/>
      <c r="P703" s="188"/>
      <c r="Q703" s="188"/>
    </row>
    <row r="704" spans="1:17" x14ac:dyDescent="0.25">
      <c r="A704" s="185"/>
      <c r="B704" s="186"/>
      <c r="C704" s="187"/>
      <c r="D704" s="186"/>
      <c r="E704" s="188"/>
      <c r="F704" s="188"/>
      <c r="G704" s="188"/>
      <c r="H704" s="188"/>
      <c r="I704" s="188"/>
      <c r="J704" s="188"/>
      <c r="K704" s="188"/>
      <c r="L704" s="188"/>
      <c r="M704" s="188"/>
      <c r="N704" s="188"/>
      <c r="O704" s="188"/>
      <c r="P704" s="188"/>
      <c r="Q704" s="188"/>
    </row>
    <row r="705" spans="1:17" x14ac:dyDescent="0.25">
      <c r="A705" s="185"/>
      <c r="B705" s="186"/>
      <c r="C705" s="187"/>
      <c r="D705" s="186"/>
      <c r="E705" s="188"/>
      <c r="F705" s="188"/>
      <c r="G705" s="188"/>
      <c r="H705" s="188"/>
      <c r="I705" s="188"/>
      <c r="J705" s="188"/>
      <c r="K705" s="188"/>
      <c r="L705" s="188"/>
      <c r="M705" s="188"/>
      <c r="N705" s="188"/>
      <c r="O705" s="188"/>
      <c r="P705" s="188"/>
      <c r="Q705" s="188"/>
    </row>
    <row r="706" spans="1:17" x14ac:dyDescent="0.25">
      <c r="A706" s="185"/>
      <c r="B706" s="186"/>
      <c r="C706" s="187"/>
      <c r="D706" s="186"/>
      <c r="E706" s="188"/>
      <c r="F706" s="188"/>
      <c r="G706" s="188"/>
      <c r="H706" s="188"/>
      <c r="I706" s="188"/>
      <c r="J706" s="188"/>
      <c r="K706" s="188"/>
      <c r="L706" s="188"/>
      <c r="M706" s="188"/>
      <c r="N706" s="188"/>
      <c r="O706" s="188"/>
      <c r="P706" s="188"/>
      <c r="Q706" s="188"/>
    </row>
    <row r="707" spans="1:17" x14ac:dyDescent="0.25">
      <c r="A707" s="185"/>
      <c r="B707" s="186"/>
      <c r="C707" s="187"/>
      <c r="D707" s="186"/>
      <c r="E707" s="188"/>
      <c r="F707" s="188"/>
      <c r="G707" s="188"/>
      <c r="H707" s="188"/>
      <c r="I707" s="188"/>
      <c r="J707" s="188"/>
      <c r="K707" s="188"/>
      <c r="L707" s="188"/>
      <c r="M707" s="188"/>
      <c r="N707" s="188"/>
      <c r="O707" s="188"/>
      <c r="P707" s="188"/>
      <c r="Q707" s="188"/>
    </row>
    <row r="708" spans="1:17" x14ac:dyDescent="0.25">
      <c r="A708" s="185"/>
      <c r="B708" s="186"/>
      <c r="C708" s="187"/>
      <c r="D708" s="186"/>
      <c r="E708" s="188"/>
      <c r="F708" s="188"/>
      <c r="G708" s="188"/>
      <c r="H708" s="188"/>
      <c r="I708" s="188"/>
      <c r="J708" s="188"/>
      <c r="K708" s="188"/>
      <c r="L708" s="188"/>
      <c r="M708" s="188"/>
      <c r="N708" s="188"/>
      <c r="O708" s="188"/>
      <c r="P708" s="188"/>
      <c r="Q708" s="188"/>
    </row>
    <row r="709" spans="1:17" x14ac:dyDescent="0.25">
      <c r="A709" s="185"/>
      <c r="B709" s="186"/>
      <c r="C709" s="187"/>
      <c r="D709" s="186"/>
      <c r="E709" s="188"/>
      <c r="F709" s="188"/>
      <c r="G709" s="188"/>
      <c r="H709" s="188"/>
      <c r="I709" s="188"/>
      <c r="J709" s="188"/>
      <c r="K709" s="188"/>
      <c r="L709" s="188"/>
      <c r="M709" s="188"/>
      <c r="N709" s="188"/>
      <c r="O709" s="188"/>
      <c r="P709" s="188"/>
      <c r="Q709" s="188"/>
    </row>
    <row r="710" spans="1:17" x14ac:dyDescent="0.25">
      <c r="A710" s="185"/>
      <c r="B710" s="186"/>
      <c r="C710" s="187"/>
      <c r="D710" s="186"/>
      <c r="E710" s="188"/>
      <c r="F710" s="188"/>
      <c r="G710" s="188"/>
      <c r="H710" s="188"/>
      <c r="I710" s="188"/>
      <c r="J710" s="188"/>
      <c r="K710" s="188"/>
      <c r="L710" s="188"/>
      <c r="M710" s="188"/>
      <c r="N710" s="188"/>
      <c r="O710" s="188"/>
      <c r="P710" s="188"/>
      <c r="Q710" s="188"/>
    </row>
    <row r="711" spans="1:17" x14ac:dyDescent="0.25">
      <c r="A711" s="185"/>
      <c r="B711" s="186"/>
      <c r="C711" s="187"/>
      <c r="D711" s="186"/>
      <c r="E711" s="188"/>
      <c r="F711" s="188"/>
      <c r="G711" s="188"/>
      <c r="H711" s="188"/>
      <c r="I711" s="188"/>
      <c r="J711" s="188"/>
      <c r="K711" s="188"/>
      <c r="L711" s="188"/>
      <c r="M711" s="188"/>
      <c r="N711" s="188"/>
      <c r="O711" s="188"/>
      <c r="P711" s="188"/>
      <c r="Q711" s="188"/>
    </row>
    <row r="712" spans="1:17" x14ac:dyDescent="0.25">
      <c r="A712" s="185"/>
      <c r="B712" s="186"/>
      <c r="C712" s="187"/>
      <c r="D712" s="186"/>
      <c r="E712" s="188"/>
      <c r="F712" s="188"/>
      <c r="G712" s="188"/>
      <c r="H712" s="188"/>
      <c r="I712" s="188"/>
      <c r="J712" s="188"/>
      <c r="K712" s="188"/>
      <c r="L712" s="188"/>
      <c r="M712" s="188"/>
      <c r="N712" s="188"/>
      <c r="O712" s="188"/>
      <c r="P712" s="188"/>
      <c r="Q712" s="188"/>
    </row>
    <row r="713" spans="1:17" x14ac:dyDescent="0.25">
      <c r="A713" s="185"/>
      <c r="B713" s="186"/>
      <c r="C713" s="187"/>
      <c r="D713" s="186"/>
      <c r="E713" s="188"/>
      <c r="F713" s="188"/>
      <c r="G713" s="188"/>
      <c r="H713" s="188"/>
      <c r="I713" s="188"/>
      <c r="J713" s="188"/>
      <c r="K713" s="188"/>
      <c r="L713" s="188"/>
      <c r="M713" s="188"/>
      <c r="N713" s="188"/>
      <c r="O713" s="188"/>
      <c r="P713" s="188"/>
      <c r="Q713" s="188"/>
    </row>
    <row r="714" spans="1:17" x14ac:dyDescent="0.25">
      <c r="A714" s="185"/>
      <c r="B714" s="186"/>
      <c r="C714" s="187"/>
      <c r="D714" s="186"/>
      <c r="E714" s="188"/>
      <c r="F714" s="188"/>
      <c r="G714" s="188"/>
      <c r="H714" s="188"/>
      <c r="I714" s="188"/>
      <c r="J714" s="188"/>
      <c r="K714" s="188"/>
      <c r="L714" s="188"/>
      <c r="M714" s="188"/>
      <c r="N714" s="188"/>
      <c r="O714" s="188"/>
      <c r="P714" s="188"/>
      <c r="Q714" s="188"/>
    </row>
    <row r="715" spans="1:17" x14ac:dyDescent="0.25">
      <c r="A715" s="185"/>
      <c r="B715" s="186"/>
      <c r="C715" s="187"/>
      <c r="D715" s="186"/>
      <c r="E715" s="188"/>
      <c r="F715" s="188"/>
      <c r="G715" s="188"/>
      <c r="H715" s="188"/>
      <c r="I715" s="188"/>
      <c r="J715" s="188"/>
      <c r="K715" s="188"/>
      <c r="L715" s="188"/>
      <c r="M715" s="188"/>
      <c r="N715" s="188"/>
      <c r="O715" s="188"/>
      <c r="P715" s="188"/>
      <c r="Q715" s="188"/>
    </row>
    <row r="716" spans="1:17" x14ac:dyDescent="0.25">
      <c r="A716" s="185"/>
      <c r="B716" s="186"/>
      <c r="C716" s="187"/>
      <c r="D716" s="186"/>
      <c r="E716" s="188"/>
      <c r="F716" s="188"/>
      <c r="G716" s="188"/>
      <c r="H716" s="188"/>
      <c r="I716" s="188"/>
      <c r="J716" s="188"/>
      <c r="K716" s="188"/>
      <c r="L716" s="188"/>
      <c r="M716" s="188"/>
      <c r="N716" s="188"/>
      <c r="O716" s="188"/>
      <c r="P716" s="188"/>
      <c r="Q716" s="188"/>
    </row>
    <row r="717" spans="1:17" x14ac:dyDescent="0.25">
      <c r="A717" s="185"/>
      <c r="B717" s="186"/>
      <c r="C717" s="187"/>
      <c r="D717" s="186"/>
      <c r="E717" s="188"/>
      <c r="F717" s="188"/>
      <c r="G717" s="188"/>
      <c r="H717" s="188"/>
      <c r="I717" s="188"/>
      <c r="J717" s="188"/>
      <c r="K717" s="188"/>
      <c r="L717" s="188"/>
      <c r="M717" s="188"/>
      <c r="N717" s="188"/>
      <c r="O717" s="188"/>
      <c r="P717" s="188"/>
      <c r="Q717" s="188"/>
    </row>
    <row r="718" spans="1:17" x14ac:dyDescent="0.25">
      <c r="A718" s="185"/>
      <c r="B718" s="186"/>
      <c r="C718" s="187"/>
      <c r="D718" s="186"/>
      <c r="E718" s="188"/>
      <c r="F718" s="188"/>
      <c r="G718" s="188"/>
      <c r="H718" s="188"/>
      <c r="I718" s="188"/>
      <c r="J718" s="188"/>
      <c r="K718" s="188"/>
      <c r="L718" s="188"/>
      <c r="M718" s="188"/>
      <c r="N718" s="188"/>
      <c r="O718" s="188"/>
      <c r="P718" s="188"/>
      <c r="Q718" s="188"/>
    </row>
    <row r="719" spans="1:17" x14ac:dyDescent="0.25">
      <c r="A719" s="185"/>
      <c r="B719" s="186"/>
      <c r="C719" s="187"/>
      <c r="D719" s="186"/>
      <c r="E719" s="188"/>
      <c r="F719" s="188"/>
      <c r="G719" s="188"/>
      <c r="H719" s="188"/>
      <c r="I719" s="188"/>
      <c r="J719" s="188"/>
      <c r="K719" s="188"/>
      <c r="L719" s="188"/>
      <c r="M719" s="188"/>
      <c r="N719" s="188"/>
      <c r="O719" s="188"/>
      <c r="P719" s="188"/>
      <c r="Q719" s="188"/>
    </row>
    <row r="720" spans="1:17" x14ac:dyDescent="0.25">
      <c r="A720" s="185"/>
      <c r="B720" s="186"/>
      <c r="C720" s="187"/>
      <c r="D720" s="186"/>
      <c r="E720" s="188"/>
      <c r="F720" s="188"/>
      <c r="G720" s="188"/>
      <c r="H720" s="188"/>
      <c r="I720" s="188"/>
      <c r="J720" s="188"/>
      <c r="K720" s="188"/>
      <c r="L720" s="188"/>
      <c r="M720" s="188"/>
      <c r="N720" s="188"/>
      <c r="O720" s="188"/>
      <c r="P720" s="188"/>
      <c r="Q720" s="188"/>
    </row>
    <row r="721" spans="1:17" x14ac:dyDescent="0.25">
      <c r="A721" s="185"/>
      <c r="B721" s="186"/>
      <c r="C721" s="187"/>
      <c r="D721" s="186"/>
      <c r="E721" s="188"/>
      <c r="F721" s="188"/>
      <c r="G721" s="188"/>
      <c r="H721" s="188"/>
      <c r="I721" s="188"/>
      <c r="J721" s="188"/>
      <c r="K721" s="188"/>
      <c r="L721" s="188"/>
      <c r="M721" s="188"/>
      <c r="N721" s="188"/>
      <c r="O721" s="188"/>
      <c r="P721" s="188"/>
      <c r="Q721" s="188"/>
    </row>
    <row r="722" spans="1:17" x14ac:dyDescent="0.25">
      <c r="A722" s="185"/>
      <c r="B722" s="186"/>
      <c r="C722" s="187"/>
      <c r="D722" s="186"/>
      <c r="E722" s="188"/>
      <c r="F722" s="188"/>
      <c r="G722" s="188"/>
      <c r="H722" s="188"/>
      <c r="I722" s="188"/>
      <c r="J722" s="188"/>
      <c r="K722" s="188"/>
      <c r="L722" s="188"/>
      <c r="M722" s="188"/>
      <c r="N722" s="188"/>
      <c r="O722" s="188"/>
      <c r="P722" s="188"/>
      <c r="Q722" s="188"/>
    </row>
    <row r="723" spans="1:17" x14ac:dyDescent="0.25">
      <c r="A723" s="185"/>
      <c r="B723" s="186"/>
      <c r="C723" s="187"/>
      <c r="D723" s="186"/>
      <c r="E723" s="188"/>
      <c r="F723" s="188"/>
      <c r="G723" s="188"/>
      <c r="H723" s="188"/>
      <c r="I723" s="188"/>
      <c r="J723" s="188"/>
      <c r="K723" s="188"/>
      <c r="L723" s="188"/>
      <c r="M723" s="188"/>
      <c r="N723" s="188"/>
      <c r="O723" s="188"/>
      <c r="P723" s="188"/>
      <c r="Q723" s="188"/>
    </row>
    <row r="724" spans="1:17" x14ac:dyDescent="0.25">
      <c r="A724" s="185"/>
      <c r="B724" s="186"/>
      <c r="C724" s="187"/>
      <c r="D724" s="186"/>
      <c r="E724" s="188"/>
      <c r="F724" s="188"/>
      <c r="G724" s="188"/>
      <c r="H724" s="188"/>
      <c r="I724" s="188"/>
      <c r="J724" s="188"/>
      <c r="K724" s="188"/>
      <c r="L724" s="188"/>
      <c r="M724" s="188"/>
      <c r="N724" s="188"/>
      <c r="O724" s="188"/>
      <c r="P724" s="188"/>
      <c r="Q724" s="188"/>
    </row>
    <row r="725" spans="1:17" x14ac:dyDescent="0.25">
      <c r="A725" s="185"/>
      <c r="B725" s="186"/>
      <c r="C725" s="187"/>
      <c r="D725" s="186"/>
      <c r="E725" s="188"/>
      <c r="F725" s="188"/>
      <c r="G725" s="188"/>
      <c r="H725" s="188"/>
      <c r="I725" s="188"/>
      <c r="J725" s="188"/>
      <c r="K725" s="188"/>
      <c r="L725" s="188"/>
      <c r="M725" s="188"/>
      <c r="N725" s="188"/>
      <c r="O725" s="188"/>
      <c r="P725" s="188"/>
      <c r="Q725" s="188"/>
    </row>
    <row r="726" spans="1:17" x14ac:dyDescent="0.25">
      <c r="A726" s="185"/>
      <c r="B726" s="186"/>
      <c r="C726" s="187"/>
      <c r="D726" s="186"/>
      <c r="E726" s="188"/>
      <c r="F726" s="188"/>
      <c r="G726" s="188"/>
      <c r="H726" s="188"/>
      <c r="I726" s="188"/>
      <c r="J726" s="188"/>
      <c r="K726" s="188"/>
      <c r="L726" s="188"/>
      <c r="M726" s="188"/>
      <c r="N726" s="188"/>
      <c r="O726" s="188"/>
      <c r="P726" s="188"/>
      <c r="Q726" s="188"/>
    </row>
    <row r="727" spans="1:17" x14ac:dyDescent="0.25">
      <c r="A727" s="185"/>
      <c r="B727" s="186"/>
      <c r="C727" s="187"/>
      <c r="D727" s="186"/>
      <c r="E727" s="188"/>
      <c r="F727" s="188"/>
      <c r="G727" s="188"/>
      <c r="H727" s="188"/>
      <c r="I727" s="188"/>
      <c r="J727" s="188"/>
      <c r="K727" s="188"/>
      <c r="L727" s="188"/>
      <c r="M727" s="188"/>
      <c r="N727" s="188"/>
      <c r="O727" s="188"/>
      <c r="P727" s="188"/>
      <c r="Q727" s="188"/>
    </row>
    <row r="728" spans="1:17" x14ac:dyDescent="0.25">
      <c r="A728" s="185"/>
      <c r="B728" s="186"/>
      <c r="C728" s="187"/>
      <c r="D728" s="186"/>
      <c r="E728" s="188"/>
      <c r="F728" s="188"/>
      <c r="G728" s="188"/>
      <c r="H728" s="188"/>
      <c r="I728" s="188"/>
      <c r="J728" s="188"/>
      <c r="K728" s="188"/>
      <c r="L728" s="188"/>
      <c r="M728" s="188"/>
      <c r="N728" s="188"/>
      <c r="O728" s="188"/>
      <c r="P728" s="188"/>
      <c r="Q728" s="188"/>
    </row>
    <row r="729" spans="1:17" x14ac:dyDescent="0.25">
      <c r="A729" s="185"/>
      <c r="B729" s="186"/>
      <c r="C729" s="187"/>
      <c r="D729" s="186"/>
      <c r="E729" s="188"/>
      <c r="F729" s="188"/>
      <c r="G729" s="188"/>
      <c r="H729" s="188"/>
      <c r="I729" s="188"/>
      <c r="J729" s="188"/>
      <c r="K729" s="188"/>
      <c r="L729" s="188"/>
      <c r="M729" s="188"/>
      <c r="N729" s="188"/>
      <c r="O729" s="188"/>
      <c r="P729" s="188"/>
      <c r="Q729" s="188"/>
    </row>
    <row r="730" spans="1:17" x14ac:dyDescent="0.25">
      <c r="A730" s="185"/>
      <c r="B730" s="186"/>
      <c r="C730" s="187"/>
      <c r="D730" s="186"/>
      <c r="E730" s="188"/>
      <c r="F730" s="188"/>
      <c r="G730" s="188"/>
      <c r="H730" s="188"/>
      <c r="I730" s="188"/>
      <c r="J730" s="188"/>
      <c r="K730" s="188"/>
      <c r="L730" s="188"/>
      <c r="M730" s="188"/>
      <c r="N730" s="188"/>
      <c r="O730" s="188"/>
      <c r="P730" s="188"/>
      <c r="Q730" s="188"/>
    </row>
    <row r="731" spans="1:17" x14ac:dyDescent="0.25">
      <c r="A731" s="185"/>
      <c r="B731" s="186"/>
      <c r="C731" s="187"/>
      <c r="D731" s="186"/>
      <c r="E731" s="188"/>
      <c r="F731" s="188"/>
      <c r="G731" s="188"/>
      <c r="H731" s="188"/>
      <c r="I731" s="188"/>
      <c r="J731" s="188"/>
      <c r="K731" s="188"/>
      <c r="L731" s="188"/>
      <c r="M731" s="188"/>
      <c r="N731" s="188"/>
      <c r="O731" s="188"/>
      <c r="P731" s="188"/>
      <c r="Q731" s="188"/>
    </row>
    <row r="732" spans="1:17" x14ac:dyDescent="0.25">
      <c r="A732" s="185"/>
      <c r="B732" s="186"/>
      <c r="C732" s="187"/>
      <c r="D732" s="186"/>
      <c r="E732" s="188"/>
      <c r="F732" s="188"/>
      <c r="G732" s="188"/>
      <c r="H732" s="188"/>
      <c r="I732" s="188"/>
      <c r="J732" s="188"/>
      <c r="K732" s="188"/>
      <c r="L732" s="188"/>
      <c r="M732" s="188"/>
      <c r="N732" s="188"/>
      <c r="O732" s="188"/>
      <c r="P732" s="188"/>
      <c r="Q732" s="188"/>
    </row>
    <row r="733" spans="1:17" x14ac:dyDescent="0.25">
      <c r="A733" s="185"/>
      <c r="B733" s="186"/>
      <c r="C733" s="187"/>
      <c r="D733" s="186"/>
      <c r="E733" s="188"/>
      <c r="F733" s="188"/>
      <c r="G733" s="188"/>
      <c r="H733" s="188"/>
      <c r="I733" s="188"/>
      <c r="J733" s="188"/>
      <c r="K733" s="188"/>
      <c r="L733" s="188"/>
      <c r="M733" s="188"/>
      <c r="N733" s="188"/>
      <c r="O733" s="188"/>
      <c r="P733" s="188"/>
      <c r="Q733" s="188"/>
    </row>
    <row r="734" spans="1:17" x14ac:dyDescent="0.25">
      <c r="A734" s="185"/>
      <c r="B734" s="186"/>
      <c r="C734" s="187"/>
      <c r="D734" s="186"/>
      <c r="E734" s="188"/>
      <c r="F734" s="188"/>
      <c r="G734" s="188"/>
      <c r="H734" s="188"/>
      <c r="I734" s="188"/>
      <c r="J734" s="188"/>
      <c r="K734" s="188"/>
      <c r="L734" s="188"/>
      <c r="M734" s="188"/>
      <c r="N734" s="188"/>
      <c r="O734" s="188"/>
      <c r="P734" s="188"/>
      <c r="Q734" s="188"/>
    </row>
    <row r="735" spans="1:17" x14ac:dyDescent="0.25">
      <c r="A735" s="185"/>
      <c r="B735" s="186"/>
      <c r="C735" s="187"/>
      <c r="D735" s="186"/>
      <c r="E735" s="188"/>
      <c r="F735" s="188"/>
      <c r="G735" s="188"/>
      <c r="H735" s="188"/>
      <c r="I735" s="188"/>
      <c r="J735" s="188"/>
      <c r="K735" s="188"/>
      <c r="L735" s="188"/>
      <c r="M735" s="188"/>
      <c r="N735" s="188"/>
      <c r="O735" s="188"/>
      <c r="P735" s="188"/>
      <c r="Q735" s="188"/>
    </row>
    <row r="736" spans="1:17" x14ac:dyDescent="0.25">
      <c r="A736" s="185"/>
      <c r="B736" s="186"/>
      <c r="C736" s="187"/>
      <c r="D736" s="186"/>
      <c r="E736" s="188"/>
      <c r="F736" s="188"/>
      <c r="G736" s="188"/>
      <c r="H736" s="188"/>
      <c r="I736" s="188"/>
      <c r="J736" s="188"/>
      <c r="K736" s="188"/>
      <c r="L736" s="188"/>
      <c r="M736" s="188"/>
      <c r="N736" s="188"/>
      <c r="O736" s="188"/>
      <c r="P736" s="188"/>
      <c r="Q736" s="188"/>
    </row>
    <row r="737" spans="1:17" x14ac:dyDescent="0.25">
      <c r="A737" s="185"/>
      <c r="B737" s="186"/>
      <c r="C737" s="187"/>
      <c r="D737" s="186"/>
      <c r="E737" s="188"/>
      <c r="F737" s="188"/>
      <c r="G737" s="188"/>
      <c r="H737" s="188"/>
      <c r="I737" s="188"/>
      <c r="J737" s="188"/>
      <c r="K737" s="188"/>
      <c r="L737" s="188"/>
      <c r="M737" s="188"/>
      <c r="N737" s="188"/>
      <c r="O737" s="188"/>
      <c r="P737" s="188"/>
      <c r="Q737" s="188"/>
    </row>
    <row r="738" spans="1:17" x14ac:dyDescent="0.25">
      <c r="A738" s="185"/>
      <c r="B738" s="186"/>
      <c r="C738" s="187"/>
      <c r="D738" s="186"/>
      <c r="E738" s="188"/>
      <c r="F738" s="188"/>
      <c r="G738" s="188"/>
      <c r="H738" s="188"/>
      <c r="I738" s="188"/>
      <c r="J738" s="188"/>
      <c r="K738" s="188"/>
      <c r="L738" s="188"/>
      <c r="M738" s="188"/>
      <c r="N738" s="188"/>
      <c r="O738" s="188"/>
      <c r="P738" s="188"/>
      <c r="Q738" s="188"/>
    </row>
    <row r="739" spans="1:17" x14ac:dyDescent="0.25">
      <c r="A739" s="185"/>
      <c r="B739" s="186"/>
      <c r="C739" s="187"/>
      <c r="D739" s="186"/>
      <c r="E739" s="188"/>
      <c r="F739" s="188"/>
      <c r="G739" s="188"/>
      <c r="H739" s="188"/>
      <c r="I739" s="188"/>
      <c r="J739" s="188"/>
      <c r="K739" s="188"/>
      <c r="L739" s="188"/>
      <c r="M739" s="188"/>
      <c r="N739" s="188"/>
      <c r="O739" s="188"/>
      <c r="P739" s="188"/>
      <c r="Q739" s="188"/>
    </row>
    <row r="740" spans="1:17" x14ac:dyDescent="0.25">
      <c r="A740" s="185"/>
      <c r="B740" s="186"/>
      <c r="C740" s="187"/>
      <c r="D740" s="186"/>
      <c r="E740" s="188"/>
      <c r="F740" s="188"/>
      <c r="G740" s="188"/>
      <c r="H740" s="188"/>
      <c r="I740" s="188"/>
      <c r="J740" s="188"/>
      <c r="K740" s="188"/>
      <c r="L740" s="188"/>
      <c r="M740" s="188"/>
      <c r="N740" s="188"/>
      <c r="O740" s="188"/>
      <c r="P740" s="188"/>
      <c r="Q740" s="188"/>
    </row>
    <row r="741" spans="1:17" x14ac:dyDescent="0.25">
      <c r="A741" s="185"/>
      <c r="B741" s="186"/>
      <c r="C741" s="187"/>
      <c r="D741" s="186"/>
      <c r="E741" s="188"/>
      <c r="F741" s="188"/>
      <c r="G741" s="188"/>
      <c r="H741" s="188"/>
      <c r="I741" s="188"/>
      <c r="J741" s="188"/>
      <c r="K741" s="188"/>
      <c r="L741" s="188"/>
      <c r="M741" s="188"/>
      <c r="N741" s="188"/>
      <c r="O741" s="188"/>
      <c r="P741" s="188"/>
      <c r="Q741" s="188"/>
    </row>
    <row r="742" spans="1:17" x14ac:dyDescent="0.25">
      <c r="A742" s="185"/>
      <c r="B742" s="186"/>
      <c r="C742" s="187"/>
      <c r="D742" s="186"/>
      <c r="E742" s="188"/>
      <c r="F742" s="188"/>
      <c r="G742" s="188"/>
      <c r="H742" s="188"/>
      <c r="I742" s="188"/>
      <c r="J742" s="188"/>
      <c r="K742" s="188"/>
      <c r="L742" s="188"/>
      <c r="M742" s="188"/>
      <c r="N742" s="188"/>
      <c r="O742" s="188"/>
      <c r="P742" s="188"/>
      <c r="Q742" s="188"/>
    </row>
    <row r="743" spans="1:17" x14ac:dyDescent="0.25">
      <c r="A743" s="185"/>
      <c r="B743" s="186"/>
      <c r="C743" s="187"/>
      <c r="D743" s="186"/>
      <c r="E743" s="188"/>
      <c r="F743" s="188"/>
      <c r="G743" s="188"/>
      <c r="H743" s="188"/>
      <c r="I743" s="188"/>
      <c r="J743" s="188"/>
      <c r="K743" s="188"/>
      <c r="L743" s="188"/>
      <c r="M743" s="188"/>
      <c r="N743" s="188"/>
      <c r="O743" s="188"/>
      <c r="P743" s="188"/>
      <c r="Q743" s="188"/>
    </row>
    <row r="744" spans="1:17" x14ac:dyDescent="0.25">
      <c r="A744" s="185"/>
      <c r="B744" s="186"/>
      <c r="C744" s="187"/>
      <c r="D744" s="186"/>
      <c r="E744" s="188"/>
      <c r="F744" s="188"/>
      <c r="G744" s="188"/>
      <c r="H744" s="188"/>
      <c r="I744" s="188"/>
      <c r="J744" s="188"/>
      <c r="K744" s="188"/>
      <c r="L744" s="188"/>
      <c r="M744" s="188"/>
      <c r="N744" s="188"/>
      <c r="O744" s="188"/>
      <c r="P744" s="188"/>
      <c r="Q744" s="188"/>
    </row>
    <row r="745" spans="1:17" x14ac:dyDescent="0.25">
      <c r="A745" s="185"/>
      <c r="B745" s="186"/>
      <c r="C745" s="187"/>
      <c r="D745" s="186"/>
      <c r="E745" s="188"/>
      <c r="F745" s="188"/>
      <c r="G745" s="188"/>
      <c r="H745" s="188"/>
      <c r="I745" s="188"/>
      <c r="J745" s="188"/>
      <c r="K745" s="188"/>
      <c r="L745" s="188"/>
      <c r="M745" s="188"/>
      <c r="N745" s="188"/>
      <c r="O745" s="188"/>
      <c r="P745" s="188"/>
      <c r="Q745" s="188"/>
    </row>
    <row r="746" spans="1:17" x14ac:dyDescent="0.25">
      <c r="A746" s="185"/>
      <c r="B746" s="186"/>
      <c r="C746" s="187"/>
      <c r="D746" s="186"/>
      <c r="E746" s="188"/>
      <c r="F746" s="188"/>
      <c r="G746" s="188"/>
      <c r="H746" s="188"/>
      <c r="I746" s="188"/>
      <c r="J746" s="188"/>
      <c r="K746" s="188"/>
      <c r="L746" s="188"/>
      <c r="M746" s="188"/>
      <c r="N746" s="188"/>
      <c r="O746" s="188"/>
      <c r="P746" s="188"/>
      <c r="Q746" s="188"/>
    </row>
    <row r="747" spans="1:17" x14ac:dyDescent="0.25">
      <c r="A747" s="185"/>
      <c r="B747" s="186"/>
      <c r="C747" s="187"/>
      <c r="D747" s="186"/>
      <c r="E747" s="188"/>
      <c r="F747" s="188"/>
      <c r="G747" s="188"/>
      <c r="H747" s="188"/>
      <c r="I747" s="188"/>
      <c r="J747" s="188"/>
      <c r="K747" s="188"/>
      <c r="L747" s="188"/>
      <c r="M747" s="188"/>
      <c r="N747" s="188"/>
      <c r="O747" s="188"/>
      <c r="P747" s="188"/>
      <c r="Q747" s="188"/>
    </row>
    <row r="748" spans="1:17" x14ac:dyDescent="0.25">
      <c r="A748" s="185"/>
      <c r="B748" s="186"/>
      <c r="C748" s="187"/>
      <c r="D748" s="186"/>
      <c r="E748" s="188"/>
      <c r="F748" s="188"/>
      <c r="G748" s="188"/>
      <c r="H748" s="188"/>
      <c r="I748" s="188"/>
      <c r="J748" s="188"/>
      <c r="K748" s="188"/>
      <c r="L748" s="188"/>
      <c r="M748" s="188"/>
      <c r="N748" s="188"/>
      <c r="O748" s="188"/>
      <c r="P748" s="188"/>
      <c r="Q748" s="188"/>
    </row>
    <row r="749" spans="1:17" x14ac:dyDescent="0.25">
      <c r="A749" s="185"/>
      <c r="B749" s="186"/>
      <c r="C749" s="187"/>
      <c r="D749" s="186"/>
      <c r="E749" s="188"/>
      <c r="F749" s="188"/>
      <c r="G749" s="188"/>
      <c r="H749" s="188"/>
      <c r="I749" s="188"/>
      <c r="J749" s="188"/>
      <c r="K749" s="188"/>
      <c r="L749" s="188"/>
      <c r="M749" s="188"/>
      <c r="N749" s="188"/>
      <c r="O749" s="188"/>
      <c r="P749" s="188"/>
      <c r="Q749" s="188"/>
    </row>
    <row r="750" spans="1:17" x14ac:dyDescent="0.25">
      <c r="A750" s="185"/>
      <c r="B750" s="186"/>
      <c r="C750" s="187"/>
      <c r="D750" s="186"/>
      <c r="E750" s="188"/>
      <c r="F750" s="188"/>
      <c r="G750" s="188"/>
      <c r="H750" s="188"/>
      <c r="I750" s="188"/>
      <c r="J750" s="188"/>
      <c r="K750" s="188"/>
      <c r="L750" s="188"/>
      <c r="M750" s="188"/>
      <c r="N750" s="188"/>
      <c r="O750" s="188"/>
      <c r="P750" s="188"/>
      <c r="Q750" s="188"/>
    </row>
    <row r="751" spans="1:17" x14ac:dyDescent="0.25">
      <c r="A751" s="185"/>
      <c r="B751" s="186"/>
      <c r="C751" s="187"/>
      <c r="D751" s="186"/>
      <c r="E751" s="188"/>
      <c r="F751" s="188"/>
      <c r="G751" s="188"/>
      <c r="H751" s="188"/>
      <c r="I751" s="188"/>
      <c r="J751" s="188"/>
      <c r="K751" s="188"/>
      <c r="L751" s="188"/>
      <c r="M751" s="188"/>
      <c r="N751" s="188"/>
      <c r="O751" s="188"/>
      <c r="P751" s="188"/>
      <c r="Q751" s="188"/>
    </row>
    <row r="752" spans="1:17" x14ac:dyDescent="0.25">
      <c r="A752" s="185"/>
      <c r="B752" s="186"/>
      <c r="C752" s="187"/>
      <c r="D752" s="186"/>
      <c r="E752" s="188"/>
      <c r="F752" s="188"/>
      <c r="G752" s="188"/>
      <c r="H752" s="188"/>
      <c r="I752" s="188"/>
      <c r="J752" s="188"/>
      <c r="K752" s="188"/>
      <c r="L752" s="188"/>
      <c r="M752" s="188"/>
      <c r="N752" s="188"/>
      <c r="O752" s="188"/>
      <c r="P752" s="188"/>
      <c r="Q752" s="188"/>
    </row>
    <row r="753" spans="1:17" x14ac:dyDescent="0.25">
      <c r="A753" s="185"/>
      <c r="B753" s="186"/>
      <c r="C753" s="187"/>
      <c r="D753" s="186"/>
      <c r="E753" s="188"/>
      <c r="F753" s="188"/>
      <c r="G753" s="188"/>
      <c r="H753" s="188"/>
      <c r="I753" s="188"/>
      <c r="J753" s="188"/>
      <c r="K753" s="188"/>
      <c r="L753" s="188"/>
      <c r="M753" s="188"/>
      <c r="N753" s="188"/>
      <c r="O753" s="188"/>
      <c r="P753" s="188"/>
      <c r="Q753" s="188"/>
    </row>
    <row r="754" spans="1:17" x14ac:dyDescent="0.25">
      <c r="A754" s="185"/>
      <c r="B754" s="186"/>
      <c r="C754" s="187"/>
      <c r="D754" s="186"/>
      <c r="E754" s="188"/>
      <c r="F754" s="188"/>
      <c r="G754" s="188"/>
      <c r="H754" s="188"/>
      <c r="I754" s="188"/>
      <c r="J754" s="188"/>
      <c r="K754" s="188"/>
      <c r="L754" s="188"/>
      <c r="M754" s="188"/>
      <c r="N754" s="188"/>
      <c r="O754" s="188"/>
      <c r="P754" s="188"/>
      <c r="Q754" s="188"/>
    </row>
    <row r="755" spans="1:17" x14ac:dyDescent="0.25">
      <c r="A755" s="185"/>
      <c r="B755" s="186"/>
      <c r="C755" s="187"/>
      <c r="D755" s="186"/>
      <c r="E755" s="188"/>
      <c r="F755" s="188"/>
      <c r="G755" s="188"/>
      <c r="H755" s="188"/>
      <c r="I755" s="188"/>
      <c r="J755" s="188"/>
      <c r="K755" s="188"/>
      <c r="L755" s="188"/>
      <c r="M755" s="188"/>
      <c r="N755" s="188"/>
      <c r="O755" s="188"/>
      <c r="P755" s="188"/>
      <c r="Q755" s="188"/>
    </row>
    <row r="756" spans="1:17" x14ac:dyDescent="0.25">
      <c r="A756" s="185"/>
      <c r="B756" s="186"/>
      <c r="C756" s="187"/>
      <c r="D756" s="186"/>
      <c r="E756" s="188"/>
      <c r="F756" s="188"/>
      <c r="G756" s="188"/>
      <c r="H756" s="188"/>
      <c r="I756" s="188"/>
      <c r="J756" s="188"/>
      <c r="K756" s="188"/>
      <c r="L756" s="188"/>
      <c r="M756" s="188"/>
      <c r="N756" s="188"/>
      <c r="O756" s="188"/>
      <c r="P756" s="188"/>
      <c r="Q756" s="188"/>
    </row>
    <row r="757" spans="1:17" x14ac:dyDescent="0.25">
      <c r="A757" s="185"/>
      <c r="B757" s="186"/>
      <c r="C757" s="187"/>
      <c r="D757" s="186"/>
      <c r="E757" s="188"/>
      <c r="F757" s="188"/>
      <c r="G757" s="188"/>
      <c r="H757" s="188"/>
      <c r="I757" s="188"/>
      <c r="J757" s="188"/>
      <c r="K757" s="188"/>
      <c r="L757" s="188"/>
      <c r="M757" s="188"/>
      <c r="N757" s="188"/>
      <c r="O757" s="188"/>
      <c r="P757" s="188"/>
      <c r="Q757" s="188"/>
    </row>
    <row r="758" spans="1:17" x14ac:dyDescent="0.25">
      <c r="A758" s="185"/>
      <c r="B758" s="186"/>
      <c r="C758" s="187"/>
      <c r="D758" s="186"/>
      <c r="E758" s="188"/>
      <c r="F758" s="188"/>
      <c r="G758" s="188"/>
      <c r="H758" s="188"/>
      <c r="I758" s="188"/>
      <c r="J758" s="188"/>
      <c r="K758" s="188"/>
      <c r="L758" s="188"/>
      <c r="M758" s="188"/>
      <c r="N758" s="188"/>
      <c r="O758" s="188"/>
      <c r="P758" s="188"/>
      <c r="Q758" s="188"/>
    </row>
    <row r="759" spans="1:17" x14ac:dyDescent="0.25">
      <c r="A759" s="185"/>
      <c r="B759" s="186"/>
      <c r="C759" s="187"/>
      <c r="D759" s="186"/>
      <c r="E759" s="188"/>
      <c r="F759" s="188"/>
      <c r="G759" s="188"/>
      <c r="H759" s="188"/>
      <c r="I759" s="188"/>
      <c r="J759" s="188"/>
      <c r="K759" s="188"/>
      <c r="L759" s="188"/>
      <c r="M759" s="188"/>
      <c r="N759" s="188"/>
      <c r="O759" s="188"/>
      <c r="P759" s="188"/>
      <c r="Q759" s="188"/>
    </row>
    <row r="760" spans="1:17" x14ac:dyDescent="0.25">
      <c r="A760" s="185"/>
      <c r="B760" s="186"/>
      <c r="C760" s="187"/>
      <c r="D760" s="186"/>
      <c r="E760" s="188"/>
      <c r="F760" s="188"/>
      <c r="G760" s="188"/>
      <c r="H760" s="188"/>
      <c r="I760" s="188"/>
      <c r="J760" s="188"/>
      <c r="K760" s="188"/>
      <c r="L760" s="188"/>
      <c r="M760" s="188"/>
      <c r="N760" s="188"/>
      <c r="O760" s="188"/>
      <c r="P760" s="188"/>
      <c r="Q760" s="188"/>
    </row>
    <row r="761" spans="1:17" x14ac:dyDescent="0.25">
      <c r="A761" s="185"/>
      <c r="B761" s="186"/>
      <c r="C761" s="187"/>
      <c r="D761" s="186"/>
      <c r="E761" s="188"/>
      <c r="F761" s="188"/>
      <c r="G761" s="188"/>
      <c r="H761" s="188"/>
      <c r="I761" s="188"/>
      <c r="J761" s="188"/>
      <c r="K761" s="188"/>
      <c r="L761" s="188"/>
      <c r="M761" s="188"/>
      <c r="N761" s="188"/>
      <c r="O761" s="188"/>
      <c r="P761" s="188"/>
      <c r="Q761" s="188"/>
    </row>
    <row r="762" spans="1:17" x14ac:dyDescent="0.25">
      <c r="A762" s="185"/>
      <c r="B762" s="186"/>
      <c r="C762" s="187"/>
      <c r="D762" s="186"/>
      <c r="E762" s="188"/>
      <c r="F762" s="188"/>
      <c r="G762" s="188"/>
      <c r="H762" s="188"/>
      <c r="I762" s="188"/>
      <c r="J762" s="188"/>
      <c r="K762" s="188"/>
      <c r="L762" s="188"/>
      <c r="M762" s="188"/>
      <c r="N762" s="188"/>
      <c r="O762" s="188"/>
      <c r="P762" s="188"/>
      <c r="Q762" s="188"/>
    </row>
    <row r="763" spans="1:17" x14ac:dyDescent="0.25">
      <c r="A763" s="185"/>
      <c r="B763" s="186"/>
      <c r="C763" s="187"/>
      <c r="D763" s="186"/>
      <c r="E763" s="188"/>
      <c r="F763" s="188"/>
      <c r="G763" s="188"/>
      <c r="H763" s="188"/>
      <c r="I763" s="188"/>
      <c r="J763" s="188"/>
      <c r="K763" s="188"/>
      <c r="L763" s="188"/>
      <c r="M763" s="188"/>
      <c r="N763" s="188"/>
      <c r="O763" s="188"/>
      <c r="P763" s="188"/>
      <c r="Q763" s="188"/>
    </row>
    <row r="764" spans="1:17" x14ac:dyDescent="0.25">
      <c r="A764" s="185"/>
      <c r="B764" s="186"/>
      <c r="C764" s="187"/>
      <c r="D764" s="186"/>
      <c r="E764" s="188"/>
      <c r="F764" s="188"/>
      <c r="G764" s="188"/>
      <c r="H764" s="188"/>
      <c r="I764" s="188"/>
      <c r="J764" s="188"/>
      <c r="K764" s="188"/>
      <c r="L764" s="188"/>
      <c r="M764" s="188"/>
      <c r="N764" s="188"/>
      <c r="O764" s="188"/>
      <c r="P764" s="188"/>
      <c r="Q764" s="188"/>
    </row>
    <row r="765" spans="1:17" x14ac:dyDescent="0.25">
      <c r="A765" s="185"/>
      <c r="B765" s="186"/>
      <c r="C765" s="187"/>
      <c r="D765" s="186"/>
      <c r="E765" s="188"/>
      <c r="F765" s="188"/>
      <c r="G765" s="188"/>
      <c r="H765" s="188"/>
      <c r="I765" s="188"/>
      <c r="J765" s="188"/>
      <c r="K765" s="188"/>
      <c r="L765" s="188"/>
      <c r="M765" s="188"/>
      <c r="N765" s="188"/>
      <c r="O765" s="188"/>
      <c r="P765" s="188"/>
      <c r="Q765" s="188"/>
    </row>
    <row r="766" spans="1:17" x14ac:dyDescent="0.25">
      <c r="A766" s="185"/>
      <c r="B766" s="186"/>
      <c r="C766" s="187"/>
      <c r="D766" s="186"/>
      <c r="E766" s="188"/>
      <c r="F766" s="188"/>
      <c r="G766" s="188"/>
      <c r="H766" s="188"/>
      <c r="I766" s="188"/>
      <c r="J766" s="188"/>
      <c r="K766" s="188"/>
      <c r="L766" s="188"/>
      <c r="M766" s="188"/>
      <c r="N766" s="188"/>
      <c r="O766" s="188"/>
      <c r="P766" s="188"/>
      <c r="Q766" s="188"/>
    </row>
    <row r="767" spans="1:17" x14ac:dyDescent="0.25">
      <c r="A767" s="185"/>
      <c r="B767" s="186"/>
      <c r="C767" s="187"/>
      <c r="D767" s="186"/>
      <c r="E767" s="188"/>
      <c r="F767" s="188"/>
      <c r="G767" s="188"/>
      <c r="H767" s="188"/>
      <c r="I767" s="188"/>
      <c r="J767" s="188"/>
      <c r="K767" s="188"/>
      <c r="L767" s="188"/>
      <c r="M767" s="188"/>
      <c r="N767" s="188"/>
      <c r="O767" s="188"/>
      <c r="P767" s="188"/>
      <c r="Q767" s="188"/>
    </row>
    <row r="768" spans="1:17" x14ac:dyDescent="0.25">
      <c r="A768" s="185"/>
      <c r="B768" s="186"/>
      <c r="C768" s="187"/>
      <c r="D768" s="186"/>
      <c r="E768" s="188"/>
      <c r="F768" s="188"/>
      <c r="G768" s="188"/>
      <c r="H768" s="188"/>
      <c r="I768" s="188"/>
      <c r="J768" s="188"/>
      <c r="K768" s="188"/>
      <c r="L768" s="188"/>
      <c r="M768" s="188"/>
      <c r="N768" s="188"/>
      <c r="O768" s="188"/>
      <c r="P768" s="188"/>
      <c r="Q768" s="188"/>
    </row>
    <row r="769" spans="1:17" x14ac:dyDescent="0.25">
      <c r="A769" s="185"/>
      <c r="B769" s="186"/>
      <c r="C769" s="187"/>
      <c r="D769" s="186"/>
      <c r="E769" s="188"/>
      <c r="F769" s="188"/>
      <c r="G769" s="188"/>
      <c r="H769" s="188"/>
      <c r="I769" s="188"/>
      <c r="J769" s="188"/>
      <c r="K769" s="188"/>
      <c r="L769" s="188"/>
      <c r="M769" s="188"/>
      <c r="N769" s="188"/>
      <c r="O769" s="188"/>
      <c r="P769" s="188"/>
      <c r="Q769" s="188"/>
    </row>
    <row r="770" spans="1:17" x14ac:dyDescent="0.25">
      <c r="A770" s="185"/>
      <c r="B770" s="186"/>
      <c r="C770" s="187"/>
      <c r="D770" s="186"/>
      <c r="E770" s="188"/>
      <c r="F770" s="188"/>
      <c r="G770" s="188"/>
      <c r="H770" s="188"/>
      <c r="I770" s="188"/>
      <c r="J770" s="188"/>
      <c r="K770" s="188"/>
      <c r="L770" s="188"/>
      <c r="M770" s="188"/>
      <c r="N770" s="188"/>
      <c r="O770" s="188"/>
      <c r="P770" s="188"/>
      <c r="Q770" s="188"/>
    </row>
    <row r="771" spans="1:17" x14ac:dyDescent="0.25">
      <c r="A771" s="185"/>
      <c r="B771" s="186"/>
      <c r="C771" s="187"/>
      <c r="D771" s="186"/>
      <c r="E771" s="188"/>
      <c r="F771" s="188"/>
      <c r="G771" s="188"/>
      <c r="H771" s="188"/>
      <c r="I771" s="188"/>
      <c r="J771" s="188"/>
      <c r="K771" s="188"/>
      <c r="L771" s="188"/>
      <c r="M771" s="188"/>
      <c r="N771" s="188"/>
      <c r="O771" s="188"/>
      <c r="P771" s="188"/>
      <c r="Q771" s="188"/>
    </row>
    <row r="772" spans="1:17" x14ac:dyDescent="0.25">
      <c r="A772" s="185"/>
      <c r="B772" s="186"/>
      <c r="C772" s="187"/>
      <c r="D772" s="186"/>
      <c r="E772" s="188"/>
      <c r="F772" s="188"/>
      <c r="G772" s="188"/>
      <c r="H772" s="188"/>
      <c r="I772" s="188"/>
      <c r="J772" s="188"/>
      <c r="K772" s="188"/>
      <c r="L772" s="188"/>
      <c r="M772" s="188"/>
      <c r="N772" s="188"/>
      <c r="O772" s="188"/>
      <c r="P772" s="188"/>
      <c r="Q772" s="188"/>
    </row>
    <row r="773" spans="1:17" x14ac:dyDescent="0.25">
      <c r="A773" s="185"/>
      <c r="B773" s="186"/>
      <c r="C773" s="187"/>
      <c r="D773" s="186"/>
      <c r="E773" s="188"/>
      <c r="F773" s="188"/>
      <c r="G773" s="188"/>
      <c r="H773" s="188"/>
      <c r="I773" s="188"/>
      <c r="J773" s="188"/>
      <c r="K773" s="188"/>
      <c r="L773" s="188"/>
      <c r="M773" s="188"/>
      <c r="N773" s="188"/>
      <c r="O773" s="188"/>
      <c r="P773" s="188"/>
      <c r="Q773" s="188"/>
    </row>
    <row r="774" spans="1:17" x14ac:dyDescent="0.25">
      <c r="A774" s="185"/>
      <c r="B774" s="186"/>
      <c r="C774" s="187"/>
      <c r="D774" s="186"/>
      <c r="E774" s="188"/>
      <c r="F774" s="188"/>
      <c r="G774" s="188"/>
      <c r="H774" s="188"/>
      <c r="I774" s="188"/>
      <c r="J774" s="188"/>
      <c r="K774" s="188"/>
      <c r="L774" s="188"/>
      <c r="M774" s="188"/>
      <c r="N774" s="188"/>
      <c r="O774" s="188"/>
      <c r="P774" s="188"/>
      <c r="Q774" s="188"/>
    </row>
    <row r="775" spans="1:17" x14ac:dyDescent="0.25">
      <c r="A775" s="185"/>
      <c r="B775" s="186"/>
      <c r="C775" s="187"/>
      <c r="D775" s="186"/>
      <c r="E775" s="188"/>
      <c r="F775" s="188"/>
      <c r="G775" s="188"/>
      <c r="H775" s="188"/>
      <c r="I775" s="188"/>
      <c r="J775" s="188"/>
      <c r="K775" s="188"/>
      <c r="L775" s="188"/>
      <c r="M775" s="188"/>
      <c r="N775" s="188"/>
      <c r="O775" s="188"/>
      <c r="P775" s="188"/>
      <c r="Q775" s="188"/>
    </row>
    <row r="776" spans="1:17" x14ac:dyDescent="0.25">
      <c r="A776" s="185"/>
      <c r="B776" s="186"/>
      <c r="C776" s="187"/>
      <c r="D776" s="186"/>
      <c r="E776" s="188"/>
      <c r="F776" s="188"/>
      <c r="G776" s="188"/>
      <c r="H776" s="188"/>
      <c r="I776" s="188"/>
      <c r="J776" s="188"/>
      <c r="K776" s="188"/>
      <c r="L776" s="188"/>
      <c r="M776" s="188"/>
      <c r="N776" s="188"/>
      <c r="O776" s="188"/>
      <c r="P776" s="188"/>
      <c r="Q776" s="188"/>
    </row>
    <row r="777" spans="1:17" x14ac:dyDescent="0.25">
      <c r="A777" s="185"/>
      <c r="B777" s="186"/>
      <c r="C777" s="187"/>
      <c r="D777" s="186"/>
      <c r="E777" s="188"/>
      <c r="F777" s="188"/>
      <c r="G777" s="188"/>
      <c r="H777" s="188"/>
      <c r="I777" s="188"/>
      <c r="J777" s="188"/>
      <c r="K777" s="188"/>
      <c r="L777" s="188"/>
      <c r="M777" s="188"/>
      <c r="N777" s="188"/>
      <c r="O777" s="188"/>
      <c r="P777" s="188"/>
      <c r="Q777" s="188"/>
    </row>
    <row r="778" spans="1:17" x14ac:dyDescent="0.25">
      <c r="A778" s="185"/>
      <c r="B778" s="186"/>
      <c r="C778" s="187"/>
      <c r="D778" s="186"/>
      <c r="E778" s="188"/>
      <c r="F778" s="188"/>
      <c r="G778" s="188"/>
      <c r="H778" s="188"/>
      <c r="I778" s="188"/>
      <c r="J778" s="188"/>
      <c r="K778" s="188"/>
      <c r="L778" s="188"/>
      <c r="M778" s="188"/>
      <c r="N778" s="188"/>
      <c r="O778" s="188"/>
      <c r="P778" s="188"/>
      <c r="Q778" s="188"/>
    </row>
    <row r="779" spans="1:17" x14ac:dyDescent="0.25">
      <c r="A779" s="185"/>
      <c r="B779" s="186"/>
      <c r="C779" s="187"/>
      <c r="D779" s="186"/>
      <c r="E779" s="188"/>
      <c r="F779" s="188"/>
      <c r="G779" s="188"/>
      <c r="H779" s="188"/>
      <c r="I779" s="188"/>
      <c r="J779" s="188"/>
      <c r="K779" s="188"/>
      <c r="L779" s="188"/>
      <c r="M779" s="188"/>
      <c r="N779" s="188"/>
      <c r="O779" s="188"/>
      <c r="P779" s="188"/>
      <c r="Q779" s="188"/>
    </row>
    <row r="780" spans="1:17" x14ac:dyDescent="0.25">
      <c r="A780" s="185"/>
      <c r="B780" s="186"/>
      <c r="C780" s="187"/>
      <c r="D780" s="186"/>
      <c r="E780" s="188"/>
      <c r="F780" s="188"/>
      <c r="G780" s="188"/>
      <c r="H780" s="188"/>
      <c r="I780" s="188"/>
      <c r="J780" s="188"/>
      <c r="K780" s="188"/>
      <c r="L780" s="188"/>
      <c r="M780" s="188"/>
      <c r="N780" s="188"/>
      <c r="O780" s="188"/>
      <c r="P780" s="188"/>
      <c r="Q780" s="188"/>
    </row>
    <row r="781" spans="1:17" x14ac:dyDescent="0.25">
      <c r="A781" s="185"/>
      <c r="B781" s="186"/>
      <c r="C781" s="187"/>
      <c r="D781" s="186"/>
      <c r="E781" s="188"/>
      <c r="F781" s="188"/>
      <c r="G781" s="188"/>
      <c r="H781" s="188"/>
      <c r="I781" s="188"/>
      <c r="J781" s="188"/>
      <c r="K781" s="188"/>
      <c r="L781" s="188"/>
      <c r="M781" s="188"/>
      <c r="N781" s="188"/>
      <c r="O781" s="188"/>
      <c r="P781" s="188"/>
      <c r="Q781" s="188"/>
    </row>
    <row r="782" spans="1:17" x14ac:dyDescent="0.25">
      <c r="A782" s="185"/>
      <c r="B782" s="186"/>
      <c r="C782" s="187"/>
      <c r="D782" s="186"/>
      <c r="E782" s="188"/>
      <c r="F782" s="188"/>
      <c r="G782" s="188"/>
      <c r="H782" s="188"/>
      <c r="I782" s="188"/>
      <c r="J782" s="188"/>
      <c r="K782" s="188"/>
      <c r="L782" s="188"/>
      <c r="M782" s="188"/>
      <c r="N782" s="188"/>
      <c r="O782" s="188"/>
      <c r="P782" s="188"/>
      <c r="Q782" s="188"/>
    </row>
    <row r="783" spans="1:17" x14ac:dyDescent="0.25">
      <c r="A783" s="185"/>
      <c r="B783" s="186"/>
      <c r="C783" s="187"/>
      <c r="D783" s="186"/>
      <c r="E783" s="188"/>
      <c r="F783" s="188"/>
      <c r="G783" s="188"/>
      <c r="H783" s="188"/>
      <c r="I783" s="188"/>
      <c r="J783" s="188"/>
      <c r="K783" s="188"/>
      <c r="L783" s="188"/>
      <c r="M783" s="188"/>
      <c r="N783" s="188"/>
      <c r="O783" s="188"/>
      <c r="P783" s="188"/>
      <c r="Q783" s="188"/>
    </row>
    <row r="784" spans="1:17" x14ac:dyDescent="0.25">
      <c r="A784" s="185"/>
      <c r="B784" s="186"/>
      <c r="C784" s="187"/>
      <c r="D784" s="186"/>
      <c r="E784" s="188"/>
      <c r="F784" s="188"/>
      <c r="G784" s="188"/>
      <c r="H784" s="188"/>
      <c r="I784" s="188"/>
      <c r="J784" s="188"/>
      <c r="K784" s="188"/>
      <c r="L784" s="188"/>
      <c r="M784" s="188"/>
      <c r="N784" s="188"/>
      <c r="O784" s="188"/>
      <c r="P784" s="188"/>
      <c r="Q784" s="188"/>
    </row>
    <row r="785" spans="1:17" x14ac:dyDescent="0.25">
      <c r="A785" s="185"/>
      <c r="B785" s="186"/>
      <c r="C785" s="187"/>
      <c r="D785" s="186"/>
      <c r="E785" s="188"/>
      <c r="F785" s="188"/>
      <c r="G785" s="188"/>
      <c r="H785" s="188"/>
      <c r="I785" s="188"/>
      <c r="J785" s="188"/>
      <c r="K785" s="188"/>
      <c r="L785" s="188"/>
      <c r="M785" s="188"/>
      <c r="N785" s="188"/>
      <c r="O785" s="188"/>
      <c r="P785" s="188"/>
      <c r="Q785" s="188"/>
    </row>
    <row r="786" spans="1:17" x14ac:dyDescent="0.25">
      <c r="A786" s="185"/>
      <c r="B786" s="186"/>
      <c r="C786" s="187"/>
      <c r="D786" s="186"/>
      <c r="E786" s="188"/>
      <c r="F786" s="188"/>
      <c r="G786" s="188"/>
      <c r="H786" s="188"/>
      <c r="I786" s="188"/>
      <c r="J786" s="188"/>
      <c r="K786" s="188"/>
      <c r="L786" s="188"/>
      <c r="M786" s="188"/>
      <c r="N786" s="188"/>
      <c r="O786" s="188"/>
      <c r="P786" s="188"/>
      <c r="Q786" s="188"/>
    </row>
    <row r="787" spans="1:17" x14ac:dyDescent="0.25">
      <c r="A787" s="185"/>
      <c r="B787" s="186"/>
      <c r="C787" s="187"/>
      <c r="D787" s="186"/>
      <c r="E787" s="188"/>
      <c r="F787" s="188"/>
      <c r="G787" s="188"/>
      <c r="H787" s="188"/>
      <c r="I787" s="188"/>
      <c r="J787" s="188"/>
      <c r="K787" s="188"/>
      <c r="L787" s="188"/>
      <c r="M787" s="188"/>
      <c r="N787" s="188"/>
      <c r="O787" s="188"/>
      <c r="P787" s="188"/>
      <c r="Q787" s="188"/>
    </row>
    <row r="788" spans="1:17" x14ac:dyDescent="0.25">
      <c r="A788" s="185"/>
      <c r="B788" s="186"/>
      <c r="C788" s="187"/>
      <c r="D788" s="186"/>
      <c r="E788" s="188"/>
      <c r="F788" s="188"/>
      <c r="G788" s="188"/>
      <c r="H788" s="188"/>
      <c r="I788" s="188"/>
      <c r="J788" s="188"/>
      <c r="K788" s="188"/>
      <c r="L788" s="188"/>
      <c r="M788" s="188"/>
      <c r="N788" s="188"/>
      <c r="O788" s="188"/>
      <c r="P788" s="188"/>
      <c r="Q788" s="188"/>
    </row>
    <row r="789" spans="1:17" x14ac:dyDescent="0.25">
      <c r="A789" s="185"/>
      <c r="B789" s="186"/>
      <c r="C789" s="187"/>
      <c r="D789" s="186"/>
      <c r="E789" s="188"/>
      <c r="F789" s="188"/>
      <c r="G789" s="188"/>
      <c r="H789" s="188"/>
      <c r="I789" s="188"/>
      <c r="J789" s="188"/>
      <c r="K789" s="188"/>
      <c r="L789" s="188"/>
      <c r="M789" s="188"/>
      <c r="N789" s="188"/>
      <c r="O789" s="188"/>
      <c r="P789" s="188"/>
      <c r="Q789" s="188"/>
    </row>
    <row r="790" spans="1:17" x14ac:dyDescent="0.25">
      <c r="A790" s="185"/>
      <c r="B790" s="186"/>
      <c r="C790" s="187"/>
      <c r="D790" s="186"/>
      <c r="E790" s="188"/>
      <c r="F790" s="188"/>
      <c r="G790" s="188"/>
      <c r="H790" s="188"/>
      <c r="I790" s="188"/>
      <c r="J790" s="188"/>
      <c r="K790" s="188"/>
      <c r="L790" s="188"/>
      <c r="M790" s="188"/>
      <c r="N790" s="188"/>
      <c r="O790" s="188"/>
      <c r="P790" s="188"/>
      <c r="Q790" s="188"/>
    </row>
    <row r="791" spans="1:17" x14ac:dyDescent="0.25">
      <c r="A791" s="185"/>
      <c r="B791" s="186"/>
      <c r="C791" s="187"/>
      <c r="D791" s="186"/>
      <c r="E791" s="188"/>
      <c r="F791" s="188"/>
      <c r="G791" s="188"/>
      <c r="H791" s="188"/>
      <c r="I791" s="188"/>
      <c r="J791" s="188"/>
      <c r="K791" s="188"/>
      <c r="L791" s="188"/>
      <c r="M791" s="188"/>
      <c r="N791" s="188"/>
      <c r="O791" s="188"/>
      <c r="P791" s="188"/>
      <c r="Q791" s="188"/>
    </row>
    <row r="792" spans="1:17" x14ac:dyDescent="0.25">
      <c r="A792" s="185"/>
      <c r="B792" s="186"/>
      <c r="C792" s="187"/>
      <c r="D792" s="186"/>
      <c r="E792" s="188"/>
      <c r="F792" s="188"/>
      <c r="G792" s="188"/>
      <c r="H792" s="188"/>
      <c r="I792" s="188"/>
      <c r="J792" s="188"/>
      <c r="K792" s="188"/>
      <c r="L792" s="188"/>
      <c r="M792" s="188"/>
      <c r="N792" s="188"/>
      <c r="O792" s="188"/>
      <c r="P792" s="188"/>
      <c r="Q792" s="188"/>
    </row>
    <row r="793" spans="1:17" x14ac:dyDescent="0.25">
      <c r="A793" s="185"/>
      <c r="B793" s="186"/>
      <c r="C793" s="187"/>
      <c r="D793" s="186"/>
      <c r="E793" s="188"/>
      <c r="F793" s="188"/>
      <c r="G793" s="188"/>
      <c r="H793" s="188"/>
      <c r="I793" s="188"/>
      <c r="J793" s="188"/>
      <c r="K793" s="188"/>
      <c r="L793" s="188"/>
      <c r="M793" s="188"/>
      <c r="N793" s="188"/>
      <c r="O793" s="188"/>
      <c r="P793" s="188"/>
      <c r="Q793" s="188"/>
    </row>
    <row r="794" spans="1:17" x14ac:dyDescent="0.25">
      <c r="A794" s="185"/>
      <c r="B794" s="186"/>
      <c r="C794" s="187"/>
      <c r="D794" s="186"/>
      <c r="E794" s="188"/>
      <c r="F794" s="188"/>
      <c r="G794" s="188"/>
      <c r="H794" s="188"/>
      <c r="I794" s="188"/>
      <c r="J794" s="188"/>
      <c r="K794" s="188"/>
      <c r="L794" s="188"/>
      <c r="M794" s="188"/>
      <c r="N794" s="188"/>
      <c r="O794" s="188"/>
      <c r="P794" s="188"/>
      <c r="Q794" s="188"/>
    </row>
    <row r="795" spans="1:17" x14ac:dyDescent="0.25">
      <c r="A795" s="185"/>
      <c r="B795" s="186"/>
      <c r="C795" s="187"/>
      <c r="D795" s="186"/>
      <c r="E795" s="188"/>
      <c r="F795" s="188"/>
      <c r="G795" s="188"/>
      <c r="H795" s="188"/>
      <c r="I795" s="188"/>
      <c r="J795" s="188"/>
      <c r="K795" s="188"/>
      <c r="L795" s="188"/>
      <c r="M795" s="188"/>
      <c r="N795" s="188"/>
      <c r="O795" s="188"/>
      <c r="P795" s="188"/>
      <c r="Q795" s="188"/>
    </row>
    <row r="796" spans="1:17" x14ac:dyDescent="0.25">
      <c r="A796" s="185"/>
      <c r="B796" s="186"/>
      <c r="C796" s="187"/>
      <c r="D796" s="186"/>
      <c r="E796" s="188"/>
      <c r="F796" s="188"/>
      <c r="G796" s="188"/>
      <c r="H796" s="188"/>
      <c r="I796" s="188"/>
      <c r="J796" s="188"/>
      <c r="K796" s="188"/>
      <c r="L796" s="188"/>
      <c r="M796" s="188"/>
      <c r="N796" s="188"/>
      <c r="O796" s="188"/>
      <c r="P796" s="188"/>
      <c r="Q796" s="188"/>
    </row>
    <row r="797" spans="1:17" x14ac:dyDescent="0.25">
      <c r="A797" s="185"/>
      <c r="B797" s="186"/>
      <c r="C797" s="187"/>
      <c r="D797" s="186"/>
      <c r="E797" s="188"/>
      <c r="F797" s="188"/>
      <c r="G797" s="188"/>
      <c r="H797" s="188"/>
      <c r="I797" s="188"/>
      <c r="J797" s="188"/>
      <c r="K797" s="188"/>
      <c r="L797" s="188"/>
      <c r="M797" s="188"/>
      <c r="N797" s="188"/>
      <c r="O797" s="188"/>
      <c r="P797" s="188"/>
      <c r="Q797" s="188"/>
    </row>
    <row r="798" spans="1:17" x14ac:dyDescent="0.25">
      <c r="A798" s="185"/>
      <c r="B798" s="186"/>
      <c r="C798" s="187"/>
      <c r="D798" s="186"/>
      <c r="E798" s="188"/>
      <c r="F798" s="188"/>
      <c r="G798" s="188"/>
      <c r="H798" s="188"/>
      <c r="I798" s="188"/>
      <c r="J798" s="188"/>
      <c r="K798" s="188"/>
      <c r="L798" s="188"/>
      <c r="M798" s="188"/>
      <c r="N798" s="188"/>
      <c r="O798" s="188"/>
      <c r="P798" s="188"/>
      <c r="Q798" s="188"/>
    </row>
    <row r="799" spans="1:17" x14ac:dyDescent="0.25">
      <c r="A799" s="185"/>
      <c r="B799" s="186"/>
      <c r="C799" s="187"/>
      <c r="D799" s="186"/>
      <c r="E799" s="188"/>
      <c r="F799" s="188"/>
      <c r="G799" s="188"/>
      <c r="H799" s="188"/>
      <c r="I799" s="188"/>
      <c r="J799" s="188"/>
      <c r="K799" s="188"/>
      <c r="L799" s="188"/>
      <c r="M799" s="188"/>
      <c r="N799" s="188"/>
      <c r="O799" s="188"/>
      <c r="P799" s="188"/>
      <c r="Q799" s="188"/>
    </row>
    <row r="800" spans="1:17" x14ac:dyDescent="0.25">
      <c r="A800" s="185"/>
      <c r="B800" s="186"/>
      <c r="C800" s="187"/>
      <c r="D800" s="186"/>
      <c r="E800" s="188"/>
      <c r="F800" s="188"/>
      <c r="G800" s="188"/>
      <c r="H800" s="188"/>
      <c r="I800" s="188"/>
      <c r="J800" s="188"/>
      <c r="K800" s="188"/>
      <c r="L800" s="188"/>
      <c r="M800" s="188"/>
      <c r="N800" s="188"/>
      <c r="O800" s="188"/>
      <c r="P800" s="188"/>
      <c r="Q800" s="188"/>
    </row>
    <row r="801" spans="1:17" x14ac:dyDescent="0.25">
      <c r="A801" s="185"/>
      <c r="B801" s="186"/>
      <c r="C801" s="187"/>
      <c r="D801" s="186"/>
      <c r="E801" s="188"/>
      <c r="F801" s="188"/>
      <c r="G801" s="188"/>
      <c r="H801" s="188"/>
      <c r="I801" s="188"/>
      <c r="J801" s="188"/>
      <c r="K801" s="188"/>
      <c r="L801" s="188"/>
      <c r="M801" s="188"/>
      <c r="N801" s="188"/>
      <c r="O801" s="188"/>
      <c r="P801" s="188"/>
      <c r="Q801" s="188"/>
    </row>
    <row r="802" spans="1:17" x14ac:dyDescent="0.25">
      <c r="A802" s="185"/>
      <c r="B802" s="186"/>
      <c r="C802" s="187"/>
      <c r="D802" s="186"/>
      <c r="E802" s="188"/>
      <c r="F802" s="188"/>
      <c r="G802" s="188"/>
      <c r="H802" s="188"/>
      <c r="I802" s="188"/>
      <c r="J802" s="188"/>
      <c r="K802" s="188"/>
      <c r="L802" s="188"/>
      <c r="M802" s="188"/>
      <c r="N802" s="188"/>
      <c r="O802" s="188"/>
      <c r="P802" s="188"/>
      <c r="Q802" s="188"/>
    </row>
    <row r="803" spans="1:17" x14ac:dyDescent="0.25">
      <c r="A803" s="185"/>
      <c r="B803" s="186"/>
      <c r="C803" s="187"/>
      <c r="D803" s="186"/>
      <c r="E803" s="188"/>
      <c r="F803" s="188"/>
      <c r="G803" s="188"/>
      <c r="H803" s="188"/>
      <c r="I803" s="188"/>
      <c r="J803" s="188"/>
      <c r="K803" s="188"/>
      <c r="L803" s="188"/>
      <c r="M803" s="188"/>
      <c r="N803" s="188"/>
      <c r="O803" s="188"/>
      <c r="P803" s="188"/>
      <c r="Q803" s="188"/>
    </row>
    <row r="804" spans="1:17" x14ac:dyDescent="0.25">
      <c r="A804" s="185"/>
      <c r="B804" s="186"/>
      <c r="C804" s="187"/>
      <c r="D804" s="186"/>
      <c r="E804" s="188"/>
      <c r="F804" s="188"/>
      <c r="G804" s="188"/>
      <c r="H804" s="188"/>
      <c r="I804" s="188"/>
      <c r="J804" s="188"/>
      <c r="K804" s="188"/>
      <c r="L804" s="188"/>
      <c r="M804" s="188"/>
      <c r="N804" s="188"/>
      <c r="O804" s="188"/>
      <c r="P804" s="188"/>
      <c r="Q804" s="188"/>
    </row>
    <row r="805" spans="1:17" x14ac:dyDescent="0.25">
      <c r="A805" s="185"/>
      <c r="B805" s="186"/>
      <c r="C805" s="187"/>
      <c r="D805" s="186"/>
      <c r="E805" s="188"/>
      <c r="F805" s="188"/>
      <c r="G805" s="188"/>
      <c r="H805" s="188"/>
      <c r="I805" s="188"/>
      <c r="J805" s="188"/>
      <c r="K805" s="188"/>
      <c r="L805" s="188"/>
      <c r="M805" s="188"/>
      <c r="N805" s="188"/>
      <c r="O805" s="188"/>
      <c r="P805" s="188"/>
      <c r="Q805" s="188"/>
    </row>
    <row r="806" spans="1:17" x14ac:dyDescent="0.25">
      <c r="A806" s="185"/>
      <c r="B806" s="186"/>
      <c r="C806" s="187"/>
      <c r="D806" s="186"/>
      <c r="E806" s="188"/>
      <c r="F806" s="188"/>
      <c r="G806" s="188"/>
      <c r="H806" s="188"/>
      <c r="I806" s="188"/>
      <c r="J806" s="188"/>
      <c r="K806" s="188"/>
      <c r="L806" s="188"/>
      <c r="M806" s="188"/>
      <c r="N806" s="188"/>
      <c r="O806" s="188"/>
      <c r="P806" s="188"/>
      <c r="Q806" s="188"/>
    </row>
    <row r="807" spans="1:17" x14ac:dyDescent="0.25">
      <c r="A807" s="185"/>
      <c r="B807" s="186"/>
      <c r="C807" s="187"/>
      <c r="D807" s="186"/>
      <c r="E807" s="188"/>
      <c r="F807" s="188"/>
      <c r="G807" s="188"/>
      <c r="H807" s="188"/>
      <c r="I807" s="188"/>
      <c r="J807" s="188"/>
      <c r="K807" s="188"/>
      <c r="L807" s="188"/>
      <c r="M807" s="188"/>
      <c r="N807" s="188"/>
      <c r="O807" s="188"/>
      <c r="P807" s="188"/>
      <c r="Q807" s="188"/>
    </row>
    <row r="808" spans="1:17" x14ac:dyDescent="0.25">
      <c r="A808" s="185"/>
      <c r="B808" s="186"/>
      <c r="C808" s="187"/>
      <c r="D808" s="186"/>
      <c r="E808" s="188"/>
      <c r="F808" s="188"/>
      <c r="G808" s="188"/>
      <c r="H808" s="188"/>
      <c r="I808" s="188"/>
      <c r="J808" s="188"/>
      <c r="K808" s="188"/>
      <c r="L808" s="188"/>
      <c r="M808" s="188"/>
      <c r="N808" s="188"/>
      <c r="O808" s="188"/>
      <c r="P808" s="188"/>
      <c r="Q808" s="188"/>
    </row>
    <row r="809" spans="1:17" x14ac:dyDescent="0.25">
      <c r="A809" s="185"/>
      <c r="B809" s="186"/>
      <c r="C809" s="187"/>
      <c r="D809" s="186"/>
      <c r="E809" s="188"/>
      <c r="F809" s="188"/>
      <c r="G809" s="188"/>
      <c r="H809" s="188"/>
      <c r="I809" s="188"/>
      <c r="J809" s="188"/>
      <c r="K809" s="188"/>
      <c r="L809" s="188"/>
      <c r="M809" s="188"/>
      <c r="N809" s="188"/>
      <c r="O809" s="188"/>
      <c r="P809" s="188"/>
      <c r="Q809" s="188"/>
    </row>
    <row r="810" spans="1:17" x14ac:dyDescent="0.25">
      <c r="A810" s="185"/>
      <c r="B810" s="186"/>
      <c r="C810" s="187"/>
      <c r="D810" s="186"/>
      <c r="E810" s="188"/>
      <c r="F810" s="188"/>
      <c r="G810" s="188"/>
      <c r="H810" s="188"/>
      <c r="I810" s="188"/>
      <c r="J810" s="188"/>
      <c r="K810" s="188"/>
      <c r="L810" s="188"/>
      <c r="M810" s="188"/>
      <c r="N810" s="188"/>
      <c r="O810" s="188"/>
      <c r="P810" s="188"/>
      <c r="Q810" s="188"/>
    </row>
    <row r="811" spans="1:17" x14ac:dyDescent="0.25">
      <c r="A811" s="185"/>
      <c r="B811" s="186"/>
      <c r="C811" s="187"/>
      <c r="D811" s="186"/>
      <c r="E811" s="188"/>
      <c r="F811" s="188"/>
      <c r="G811" s="188"/>
      <c r="H811" s="188"/>
      <c r="I811" s="188"/>
      <c r="J811" s="188"/>
      <c r="K811" s="188"/>
      <c r="L811" s="188"/>
      <c r="M811" s="188"/>
      <c r="N811" s="188"/>
      <c r="O811" s="188"/>
      <c r="P811" s="188"/>
      <c r="Q811" s="188"/>
    </row>
    <row r="812" spans="1:17" x14ac:dyDescent="0.25">
      <c r="A812" s="185"/>
      <c r="B812" s="186"/>
      <c r="C812" s="187"/>
      <c r="D812" s="186"/>
      <c r="E812" s="188"/>
      <c r="F812" s="188"/>
      <c r="G812" s="188"/>
      <c r="H812" s="188"/>
      <c r="I812" s="188"/>
      <c r="J812" s="188"/>
      <c r="K812" s="188"/>
      <c r="L812" s="188"/>
      <c r="M812" s="188"/>
      <c r="N812" s="188"/>
      <c r="O812" s="188"/>
      <c r="P812" s="188"/>
      <c r="Q812" s="188"/>
    </row>
    <row r="813" spans="1:17" x14ac:dyDescent="0.25">
      <c r="A813" s="185"/>
      <c r="B813" s="186"/>
      <c r="C813" s="187"/>
      <c r="D813" s="186"/>
      <c r="E813" s="188"/>
      <c r="F813" s="188"/>
      <c r="G813" s="188"/>
      <c r="H813" s="188"/>
      <c r="I813" s="188"/>
      <c r="J813" s="188"/>
      <c r="K813" s="188"/>
      <c r="L813" s="188"/>
      <c r="M813" s="188"/>
      <c r="N813" s="188"/>
      <c r="O813" s="188"/>
      <c r="P813" s="188"/>
      <c r="Q813" s="188"/>
    </row>
    <row r="814" spans="1:17" x14ac:dyDescent="0.25">
      <c r="A814" s="185"/>
      <c r="B814" s="186"/>
      <c r="C814" s="187"/>
      <c r="D814" s="186"/>
      <c r="E814" s="188"/>
      <c r="F814" s="188"/>
      <c r="G814" s="188"/>
      <c r="H814" s="188"/>
      <c r="I814" s="188"/>
      <c r="J814" s="188"/>
      <c r="K814" s="188"/>
      <c r="L814" s="188"/>
      <c r="M814" s="188"/>
      <c r="N814" s="188"/>
      <c r="O814" s="188"/>
      <c r="P814" s="188"/>
      <c r="Q814" s="188"/>
    </row>
    <row r="815" spans="1:17" x14ac:dyDescent="0.25">
      <c r="A815" s="185"/>
      <c r="B815" s="186"/>
      <c r="C815" s="187"/>
      <c r="D815" s="186"/>
      <c r="E815" s="188"/>
      <c r="F815" s="188"/>
      <c r="G815" s="188"/>
      <c r="H815" s="188"/>
      <c r="I815" s="188"/>
      <c r="J815" s="188"/>
      <c r="K815" s="188"/>
      <c r="L815" s="188"/>
      <c r="M815" s="188"/>
      <c r="N815" s="188"/>
      <c r="O815" s="188"/>
      <c r="P815" s="188"/>
      <c r="Q815" s="188"/>
    </row>
    <row r="816" spans="1:17" x14ac:dyDescent="0.25">
      <c r="A816" s="185"/>
      <c r="B816" s="186"/>
      <c r="C816" s="187"/>
      <c r="D816" s="186"/>
      <c r="E816" s="188"/>
      <c r="F816" s="188"/>
      <c r="G816" s="188"/>
      <c r="H816" s="188"/>
      <c r="I816" s="188"/>
      <c r="J816" s="188"/>
      <c r="K816" s="188"/>
      <c r="L816" s="188"/>
      <c r="M816" s="188"/>
      <c r="N816" s="188"/>
      <c r="O816" s="188"/>
      <c r="P816" s="188"/>
      <c r="Q816" s="188"/>
    </row>
    <row r="817" spans="1:17" x14ac:dyDescent="0.25">
      <c r="A817" s="185"/>
      <c r="B817" s="186"/>
      <c r="C817" s="187"/>
      <c r="D817" s="186"/>
      <c r="E817" s="188"/>
      <c r="F817" s="188"/>
      <c r="G817" s="188"/>
      <c r="H817" s="188"/>
      <c r="I817" s="188"/>
      <c r="J817" s="188"/>
      <c r="K817" s="188"/>
      <c r="L817" s="188"/>
      <c r="M817" s="188"/>
      <c r="N817" s="188"/>
      <c r="O817" s="188"/>
      <c r="P817" s="188"/>
      <c r="Q817" s="188"/>
    </row>
    <row r="818" spans="1:17" x14ac:dyDescent="0.25">
      <c r="A818" s="185"/>
      <c r="B818" s="186"/>
      <c r="C818" s="187"/>
      <c r="D818" s="186"/>
      <c r="E818" s="188"/>
      <c r="F818" s="188"/>
      <c r="G818" s="188"/>
      <c r="H818" s="188"/>
      <c r="I818" s="188"/>
      <c r="J818" s="188"/>
      <c r="K818" s="188"/>
      <c r="L818" s="188"/>
      <c r="M818" s="188"/>
      <c r="N818" s="188"/>
      <c r="O818" s="188"/>
      <c r="P818" s="188"/>
      <c r="Q818" s="188"/>
    </row>
    <row r="819" spans="1:17" x14ac:dyDescent="0.25">
      <c r="A819" s="185"/>
      <c r="B819" s="186"/>
      <c r="C819" s="187"/>
      <c r="D819" s="186"/>
      <c r="E819" s="188"/>
      <c r="F819" s="188"/>
      <c r="G819" s="188"/>
      <c r="H819" s="188"/>
      <c r="I819" s="188"/>
      <c r="J819" s="188"/>
      <c r="K819" s="188"/>
      <c r="L819" s="188"/>
      <c r="M819" s="188"/>
      <c r="N819" s="188"/>
      <c r="O819" s="188"/>
      <c r="P819" s="188"/>
      <c r="Q819" s="188"/>
    </row>
    <row r="820" spans="1:17" x14ac:dyDescent="0.25">
      <c r="A820" s="185"/>
      <c r="B820" s="186"/>
      <c r="C820" s="187"/>
      <c r="D820" s="186"/>
      <c r="E820" s="188"/>
      <c r="F820" s="188"/>
      <c r="G820" s="188"/>
      <c r="H820" s="188"/>
      <c r="I820" s="188"/>
      <c r="J820" s="188"/>
      <c r="K820" s="188"/>
      <c r="L820" s="188"/>
      <c r="M820" s="188"/>
      <c r="N820" s="188"/>
      <c r="O820" s="188"/>
      <c r="P820" s="188"/>
      <c r="Q820" s="188"/>
    </row>
    <row r="821" spans="1:17" x14ac:dyDescent="0.25">
      <c r="A821" s="185"/>
      <c r="B821" s="186"/>
      <c r="C821" s="187"/>
      <c r="D821" s="186"/>
      <c r="E821" s="188"/>
      <c r="F821" s="188"/>
      <c r="G821" s="188"/>
      <c r="H821" s="188"/>
      <c r="I821" s="188"/>
      <c r="J821" s="188"/>
      <c r="K821" s="188"/>
      <c r="L821" s="188"/>
      <c r="M821" s="188"/>
      <c r="N821" s="188"/>
      <c r="O821" s="188"/>
      <c r="P821" s="188"/>
      <c r="Q821" s="188"/>
    </row>
    <row r="822" spans="1:17" x14ac:dyDescent="0.25">
      <c r="A822" s="185"/>
      <c r="B822" s="186"/>
      <c r="C822" s="187"/>
      <c r="D822" s="186"/>
      <c r="E822" s="188"/>
      <c r="F822" s="188"/>
      <c r="G822" s="188"/>
      <c r="H822" s="188"/>
      <c r="I822" s="188"/>
      <c r="J822" s="188"/>
      <c r="K822" s="188"/>
      <c r="L822" s="188"/>
      <c r="M822" s="188"/>
      <c r="N822" s="188"/>
      <c r="O822" s="188"/>
      <c r="P822" s="188"/>
      <c r="Q822" s="188"/>
    </row>
    <row r="823" spans="1:17" x14ac:dyDescent="0.25">
      <c r="A823" s="185"/>
      <c r="B823" s="186"/>
      <c r="C823" s="187"/>
      <c r="D823" s="186"/>
      <c r="E823" s="188"/>
      <c r="F823" s="188"/>
      <c r="G823" s="188"/>
      <c r="H823" s="188"/>
      <c r="I823" s="188"/>
      <c r="J823" s="188"/>
      <c r="K823" s="188"/>
      <c r="L823" s="188"/>
      <c r="M823" s="188"/>
      <c r="N823" s="188"/>
      <c r="O823" s="188"/>
      <c r="P823" s="188"/>
      <c r="Q823" s="188"/>
    </row>
    <row r="824" spans="1:17" x14ac:dyDescent="0.25">
      <c r="A824" s="185"/>
      <c r="B824" s="186"/>
      <c r="C824" s="187"/>
      <c r="D824" s="186"/>
      <c r="E824" s="188"/>
      <c r="F824" s="188"/>
      <c r="G824" s="188"/>
      <c r="H824" s="188"/>
      <c r="I824" s="188"/>
      <c r="J824" s="188"/>
      <c r="K824" s="188"/>
      <c r="L824" s="188"/>
      <c r="M824" s="188"/>
      <c r="N824" s="188"/>
      <c r="O824" s="188"/>
      <c r="P824" s="188"/>
      <c r="Q824" s="188"/>
    </row>
    <row r="825" spans="1:17" x14ac:dyDescent="0.25">
      <c r="A825" s="185"/>
      <c r="B825" s="186"/>
      <c r="C825" s="187"/>
      <c r="D825" s="186"/>
      <c r="E825" s="188"/>
      <c r="F825" s="188"/>
      <c r="G825" s="188"/>
      <c r="H825" s="188"/>
      <c r="I825" s="188"/>
      <c r="J825" s="188"/>
      <c r="K825" s="188"/>
      <c r="L825" s="188"/>
      <c r="M825" s="188"/>
      <c r="N825" s="188"/>
      <c r="O825" s="188"/>
      <c r="P825" s="188"/>
      <c r="Q825" s="188"/>
    </row>
    <row r="826" spans="1:17" x14ac:dyDescent="0.25">
      <c r="A826" s="185"/>
      <c r="B826" s="186"/>
      <c r="C826" s="187"/>
      <c r="D826" s="186"/>
      <c r="E826" s="188"/>
      <c r="F826" s="188"/>
      <c r="G826" s="188"/>
      <c r="H826" s="188"/>
      <c r="I826" s="188"/>
      <c r="J826" s="188"/>
      <c r="K826" s="188"/>
      <c r="L826" s="188"/>
      <c r="M826" s="188"/>
      <c r="N826" s="188"/>
      <c r="O826" s="188"/>
      <c r="P826" s="188"/>
      <c r="Q826" s="188"/>
    </row>
    <row r="827" spans="1:17" x14ac:dyDescent="0.25">
      <c r="A827" s="185"/>
      <c r="B827" s="186"/>
      <c r="C827" s="187"/>
      <c r="D827" s="186"/>
      <c r="E827" s="188"/>
      <c r="F827" s="188"/>
      <c r="G827" s="188"/>
      <c r="H827" s="188"/>
      <c r="I827" s="188"/>
      <c r="J827" s="188"/>
      <c r="K827" s="188"/>
      <c r="L827" s="188"/>
      <c r="M827" s="188"/>
      <c r="N827" s="188"/>
      <c r="O827" s="188"/>
      <c r="P827" s="188"/>
      <c r="Q827" s="188"/>
    </row>
    <row r="828" spans="1:17" x14ac:dyDescent="0.25">
      <c r="A828" s="185"/>
      <c r="B828" s="186"/>
      <c r="C828" s="187"/>
      <c r="D828" s="186"/>
      <c r="E828" s="188"/>
      <c r="F828" s="188"/>
      <c r="G828" s="188"/>
      <c r="H828" s="188"/>
      <c r="I828" s="188"/>
      <c r="J828" s="188"/>
      <c r="K828" s="188"/>
      <c r="L828" s="188"/>
      <c r="M828" s="188"/>
      <c r="N828" s="188"/>
      <c r="O828" s="188"/>
      <c r="P828" s="188"/>
      <c r="Q828" s="188"/>
    </row>
    <row r="829" spans="1:17" x14ac:dyDescent="0.25">
      <c r="A829" s="185"/>
      <c r="B829" s="186"/>
      <c r="C829" s="187"/>
      <c r="D829" s="186"/>
      <c r="E829" s="188"/>
      <c r="F829" s="188"/>
      <c r="G829" s="188"/>
      <c r="H829" s="188"/>
      <c r="I829" s="188"/>
      <c r="J829" s="188"/>
      <c r="K829" s="188"/>
      <c r="L829" s="188"/>
      <c r="M829" s="188"/>
      <c r="N829" s="188"/>
      <c r="O829" s="188"/>
      <c r="P829" s="188"/>
      <c r="Q829" s="188"/>
    </row>
    <row r="830" spans="1:17" x14ac:dyDescent="0.25">
      <c r="A830" s="185"/>
      <c r="B830" s="186"/>
      <c r="C830" s="187"/>
      <c r="D830" s="186"/>
      <c r="E830" s="188"/>
      <c r="F830" s="188"/>
      <c r="G830" s="188"/>
      <c r="H830" s="188"/>
      <c r="I830" s="188"/>
      <c r="J830" s="188"/>
      <c r="K830" s="188"/>
      <c r="L830" s="188"/>
      <c r="M830" s="188"/>
      <c r="N830" s="188"/>
      <c r="O830" s="188"/>
      <c r="P830" s="188"/>
      <c r="Q830" s="188"/>
    </row>
    <row r="831" spans="1:17" x14ac:dyDescent="0.25">
      <c r="A831" s="185"/>
      <c r="B831" s="186"/>
      <c r="C831" s="187"/>
      <c r="D831" s="186"/>
      <c r="E831" s="188"/>
      <c r="F831" s="188"/>
      <c r="G831" s="188"/>
      <c r="H831" s="188"/>
      <c r="I831" s="188"/>
      <c r="J831" s="188"/>
      <c r="K831" s="188"/>
      <c r="L831" s="188"/>
      <c r="M831" s="188"/>
      <c r="N831" s="188"/>
      <c r="O831" s="188"/>
      <c r="P831" s="188"/>
      <c r="Q831" s="188"/>
    </row>
    <row r="832" spans="1:17" x14ac:dyDescent="0.25">
      <c r="A832" s="185"/>
      <c r="B832" s="186"/>
      <c r="C832" s="187"/>
      <c r="D832" s="186"/>
      <c r="E832" s="188"/>
      <c r="F832" s="188"/>
      <c r="G832" s="188"/>
      <c r="H832" s="188"/>
      <c r="I832" s="188"/>
      <c r="J832" s="188"/>
      <c r="K832" s="188"/>
      <c r="L832" s="188"/>
      <c r="M832" s="188"/>
      <c r="N832" s="188"/>
      <c r="O832" s="188"/>
      <c r="P832" s="188"/>
      <c r="Q832" s="188"/>
    </row>
    <row r="833" spans="1:17" x14ac:dyDescent="0.25">
      <c r="A833" s="185"/>
      <c r="B833" s="186"/>
      <c r="C833" s="187"/>
      <c r="D833" s="186"/>
      <c r="E833" s="188"/>
      <c r="F833" s="188"/>
      <c r="G833" s="188"/>
      <c r="H833" s="188"/>
      <c r="I833" s="188"/>
      <c r="J833" s="188"/>
      <c r="K833" s="188"/>
      <c r="L833" s="188"/>
      <c r="M833" s="188"/>
      <c r="N833" s="188"/>
      <c r="O833" s="188"/>
      <c r="P833" s="188"/>
      <c r="Q833" s="188"/>
    </row>
    <row r="834" spans="1:17" x14ac:dyDescent="0.25">
      <c r="A834" s="185"/>
      <c r="B834" s="186"/>
      <c r="C834" s="187"/>
      <c r="D834" s="186"/>
      <c r="E834" s="188"/>
      <c r="F834" s="188"/>
      <c r="G834" s="188"/>
      <c r="H834" s="188"/>
      <c r="I834" s="188"/>
      <c r="J834" s="188"/>
      <c r="K834" s="188"/>
      <c r="L834" s="188"/>
      <c r="M834" s="188"/>
      <c r="N834" s="188"/>
      <c r="O834" s="188"/>
      <c r="P834" s="188"/>
      <c r="Q834" s="188"/>
    </row>
    <row r="835" spans="1:17" x14ac:dyDescent="0.25">
      <c r="A835" s="185"/>
      <c r="B835" s="186"/>
      <c r="C835" s="187"/>
      <c r="D835" s="186"/>
      <c r="E835" s="188"/>
      <c r="F835" s="188"/>
      <c r="G835" s="188"/>
      <c r="H835" s="188"/>
      <c r="I835" s="188"/>
      <c r="J835" s="188"/>
      <c r="K835" s="188"/>
      <c r="L835" s="188"/>
      <c r="M835" s="188"/>
      <c r="N835" s="188"/>
      <c r="O835" s="188"/>
      <c r="P835" s="188"/>
      <c r="Q835" s="188"/>
    </row>
    <row r="836" spans="1:17" x14ac:dyDescent="0.25">
      <c r="A836" s="185"/>
      <c r="B836" s="186"/>
      <c r="C836" s="187"/>
      <c r="D836" s="186"/>
      <c r="E836" s="188"/>
      <c r="F836" s="188"/>
      <c r="G836" s="188"/>
      <c r="H836" s="188"/>
      <c r="I836" s="188"/>
      <c r="J836" s="188"/>
      <c r="K836" s="188"/>
      <c r="L836" s="188"/>
      <c r="M836" s="188"/>
      <c r="N836" s="188"/>
      <c r="O836" s="188"/>
      <c r="P836" s="188"/>
      <c r="Q836" s="188"/>
    </row>
    <row r="837" spans="1:17" x14ac:dyDescent="0.25">
      <c r="A837" s="185"/>
      <c r="B837" s="186"/>
      <c r="C837" s="187"/>
      <c r="D837" s="186"/>
      <c r="E837" s="188"/>
      <c r="F837" s="188"/>
      <c r="G837" s="188"/>
      <c r="H837" s="188"/>
      <c r="I837" s="188"/>
      <c r="J837" s="188"/>
      <c r="K837" s="188"/>
      <c r="L837" s="188"/>
      <c r="M837" s="188"/>
      <c r="N837" s="188"/>
      <c r="O837" s="188"/>
      <c r="P837" s="188"/>
      <c r="Q837" s="188"/>
    </row>
    <row r="838" spans="1:17" x14ac:dyDescent="0.25">
      <c r="A838" s="185"/>
      <c r="B838" s="186"/>
      <c r="C838" s="187"/>
      <c r="D838" s="186"/>
      <c r="E838" s="188"/>
      <c r="F838" s="188"/>
      <c r="G838" s="188"/>
      <c r="H838" s="188"/>
      <c r="I838" s="188"/>
      <c r="J838" s="188"/>
      <c r="K838" s="188"/>
      <c r="L838" s="188"/>
      <c r="M838" s="188"/>
      <c r="N838" s="188"/>
      <c r="O838" s="188"/>
      <c r="P838" s="188"/>
      <c r="Q838" s="188"/>
    </row>
    <row r="839" spans="1:17" x14ac:dyDescent="0.25">
      <c r="A839" s="185"/>
      <c r="B839" s="186"/>
      <c r="C839" s="187"/>
      <c r="D839" s="186"/>
      <c r="E839" s="188"/>
      <c r="F839" s="188"/>
      <c r="G839" s="188"/>
      <c r="H839" s="188"/>
      <c r="I839" s="188"/>
      <c r="J839" s="188"/>
      <c r="K839" s="188"/>
      <c r="L839" s="188"/>
      <c r="M839" s="188"/>
      <c r="N839" s="188"/>
      <c r="O839" s="188"/>
      <c r="P839" s="188"/>
      <c r="Q839" s="188"/>
    </row>
    <row r="840" spans="1:17" x14ac:dyDescent="0.25">
      <c r="A840" s="185"/>
      <c r="B840" s="186"/>
      <c r="C840" s="187"/>
      <c r="D840" s="186"/>
      <c r="E840" s="188"/>
      <c r="F840" s="188"/>
      <c r="G840" s="188"/>
      <c r="H840" s="188"/>
      <c r="I840" s="188"/>
      <c r="J840" s="188"/>
      <c r="K840" s="188"/>
      <c r="L840" s="188"/>
      <c r="M840" s="188"/>
      <c r="N840" s="188"/>
      <c r="O840" s="188"/>
      <c r="P840" s="188"/>
      <c r="Q840" s="188"/>
    </row>
    <row r="841" spans="1:17" x14ac:dyDescent="0.25">
      <c r="A841" s="185"/>
      <c r="B841" s="186"/>
      <c r="C841" s="187"/>
      <c r="D841" s="186"/>
      <c r="E841" s="188"/>
      <c r="F841" s="188"/>
      <c r="G841" s="188"/>
      <c r="H841" s="188"/>
      <c r="I841" s="188"/>
      <c r="J841" s="188"/>
      <c r="K841" s="188"/>
      <c r="L841" s="188"/>
      <c r="M841" s="188"/>
      <c r="N841" s="188"/>
      <c r="O841" s="188"/>
      <c r="P841" s="188"/>
      <c r="Q841" s="188"/>
    </row>
    <row r="842" spans="1:17" x14ac:dyDescent="0.25">
      <c r="A842" s="185"/>
      <c r="B842" s="186"/>
      <c r="C842" s="187"/>
      <c r="D842" s="186"/>
      <c r="E842" s="188"/>
      <c r="F842" s="188"/>
      <c r="G842" s="188"/>
      <c r="H842" s="188"/>
      <c r="I842" s="188"/>
      <c r="J842" s="188"/>
      <c r="K842" s="188"/>
      <c r="L842" s="188"/>
      <c r="M842" s="188"/>
      <c r="N842" s="188"/>
      <c r="O842" s="188"/>
      <c r="P842" s="188"/>
      <c r="Q842" s="188"/>
    </row>
    <row r="843" spans="1:17" x14ac:dyDescent="0.25">
      <c r="A843" s="185"/>
      <c r="B843" s="186"/>
      <c r="C843" s="187"/>
      <c r="D843" s="186"/>
      <c r="E843" s="188"/>
      <c r="F843" s="188"/>
      <c r="G843" s="188"/>
      <c r="H843" s="188"/>
      <c r="I843" s="188"/>
      <c r="J843" s="188"/>
      <c r="K843" s="188"/>
      <c r="L843" s="188"/>
      <c r="M843" s="188"/>
      <c r="N843" s="188"/>
      <c r="O843" s="188"/>
      <c r="P843" s="188"/>
      <c r="Q843" s="188"/>
    </row>
    <row r="844" spans="1:17" x14ac:dyDescent="0.25">
      <c r="A844" s="185"/>
      <c r="B844" s="186"/>
      <c r="C844" s="187"/>
      <c r="D844" s="186"/>
      <c r="E844" s="188"/>
      <c r="F844" s="188"/>
      <c r="G844" s="188"/>
      <c r="H844" s="188"/>
      <c r="I844" s="188"/>
      <c r="J844" s="188"/>
      <c r="K844" s="188"/>
      <c r="L844" s="188"/>
      <c r="M844" s="188"/>
      <c r="N844" s="188"/>
      <c r="O844" s="188"/>
      <c r="P844" s="188"/>
      <c r="Q844" s="188"/>
    </row>
    <row r="845" spans="1:17" x14ac:dyDescent="0.25">
      <c r="A845" s="185"/>
      <c r="B845" s="186"/>
      <c r="C845" s="187"/>
      <c r="D845" s="186"/>
      <c r="E845" s="188"/>
      <c r="F845" s="188"/>
      <c r="G845" s="188"/>
      <c r="H845" s="188"/>
      <c r="I845" s="188"/>
      <c r="J845" s="188"/>
      <c r="K845" s="188"/>
      <c r="L845" s="188"/>
      <c r="M845" s="188"/>
      <c r="N845" s="188"/>
      <c r="O845" s="188"/>
      <c r="P845" s="188"/>
      <c r="Q845" s="188"/>
    </row>
    <row r="846" spans="1:17" x14ac:dyDescent="0.25">
      <c r="A846" s="185"/>
      <c r="B846" s="186"/>
      <c r="C846" s="187"/>
      <c r="D846" s="186"/>
      <c r="E846" s="188"/>
      <c r="F846" s="188"/>
      <c r="G846" s="188"/>
      <c r="H846" s="188"/>
      <c r="I846" s="188"/>
      <c r="J846" s="188"/>
      <c r="K846" s="188"/>
      <c r="L846" s="188"/>
      <c r="M846" s="188"/>
      <c r="N846" s="188"/>
      <c r="O846" s="188"/>
      <c r="P846" s="188"/>
      <c r="Q846" s="188"/>
    </row>
    <row r="847" spans="1:17" x14ac:dyDescent="0.25">
      <c r="A847" s="185"/>
      <c r="B847" s="186"/>
      <c r="C847" s="187"/>
      <c r="D847" s="186"/>
      <c r="E847" s="188"/>
      <c r="F847" s="188"/>
      <c r="G847" s="188"/>
      <c r="H847" s="188"/>
      <c r="I847" s="188"/>
      <c r="J847" s="188"/>
      <c r="K847" s="188"/>
      <c r="L847" s="188"/>
      <c r="M847" s="188"/>
      <c r="N847" s="188"/>
      <c r="O847" s="188"/>
      <c r="P847" s="188"/>
      <c r="Q847" s="188"/>
    </row>
    <row r="848" spans="1:17" x14ac:dyDescent="0.25">
      <c r="A848" s="185"/>
      <c r="B848" s="186"/>
      <c r="C848" s="187"/>
      <c r="D848" s="186"/>
      <c r="E848" s="188"/>
      <c r="F848" s="188"/>
      <c r="G848" s="188"/>
      <c r="H848" s="188"/>
      <c r="I848" s="188"/>
      <c r="J848" s="188"/>
      <c r="K848" s="188"/>
      <c r="L848" s="188"/>
      <c r="M848" s="188"/>
      <c r="N848" s="188"/>
      <c r="O848" s="188"/>
      <c r="P848" s="188"/>
      <c r="Q848" s="188"/>
    </row>
    <row r="849" spans="1:17" x14ac:dyDescent="0.25">
      <c r="A849" s="185"/>
      <c r="B849" s="186"/>
      <c r="C849" s="187"/>
      <c r="D849" s="186"/>
      <c r="E849" s="188"/>
      <c r="F849" s="188"/>
      <c r="G849" s="188"/>
      <c r="H849" s="188"/>
      <c r="I849" s="188"/>
      <c r="J849" s="188"/>
      <c r="K849" s="188"/>
      <c r="L849" s="188"/>
      <c r="M849" s="188"/>
      <c r="N849" s="188"/>
      <c r="O849" s="188"/>
      <c r="P849" s="188"/>
      <c r="Q849" s="188"/>
    </row>
    <row r="850" spans="1:17" x14ac:dyDescent="0.25">
      <c r="A850" s="185"/>
      <c r="B850" s="186"/>
      <c r="C850" s="187"/>
      <c r="D850" s="186"/>
      <c r="E850" s="188"/>
      <c r="F850" s="188"/>
      <c r="G850" s="188"/>
      <c r="H850" s="188"/>
      <c r="I850" s="188"/>
      <c r="J850" s="188"/>
      <c r="K850" s="188"/>
      <c r="L850" s="188"/>
      <c r="M850" s="188"/>
      <c r="N850" s="188"/>
      <c r="O850" s="188"/>
      <c r="P850" s="188"/>
      <c r="Q850" s="188"/>
    </row>
    <row r="851" spans="1:17" x14ac:dyDescent="0.25">
      <c r="A851" s="185"/>
      <c r="B851" s="186"/>
      <c r="C851" s="187"/>
      <c r="D851" s="186"/>
      <c r="E851" s="188"/>
      <c r="F851" s="188"/>
      <c r="G851" s="188"/>
      <c r="H851" s="188"/>
      <c r="I851" s="188"/>
      <c r="J851" s="188"/>
      <c r="K851" s="188"/>
      <c r="L851" s="188"/>
      <c r="M851" s="188"/>
      <c r="N851" s="188"/>
      <c r="O851" s="188"/>
      <c r="P851" s="188"/>
      <c r="Q851" s="188"/>
    </row>
    <row r="852" spans="1:17" x14ac:dyDescent="0.25">
      <c r="A852" s="185"/>
      <c r="B852" s="186"/>
      <c r="C852" s="187"/>
      <c r="D852" s="186"/>
      <c r="E852" s="188"/>
      <c r="F852" s="188"/>
      <c r="G852" s="188"/>
      <c r="H852" s="188"/>
      <c r="I852" s="188"/>
      <c r="J852" s="188"/>
      <c r="K852" s="188"/>
      <c r="L852" s="188"/>
      <c r="M852" s="188"/>
      <c r="N852" s="188"/>
      <c r="O852" s="188"/>
      <c r="P852" s="188"/>
      <c r="Q852" s="188"/>
    </row>
    <row r="853" spans="1:17" x14ac:dyDescent="0.25">
      <c r="A853" s="185"/>
      <c r="B853" s="186"/>
      <c r="C853" s="187"/>
      <c r="D853" s="186"/>
      <c r="E853" s="188"/>
      <c r="F853" s="188"/>
      <c r="G853" s="188"/>
      <c r="H853" s="188"/>
      <c r="I853" s="188"/>
      <c r="J853" s="188"/>
      <c r="K853" s="188"/>
      <c r="L853" s="188"/>
      <c r="M853" s="188"/>
      <c r="N853" s="188"/>
      <c r="O853" s="188"/>
      <c r="P853" s="188"/>
      <c r="Q853" s="188"/>
    </row>
    <row r="854" spans="1:17" x14ac:dyDescent="0.25">
      <c r="A854" s="185"/>
      <c r="B854" s="186"/>
      <c r="C854" s="187"/>
      <c r="D854" s="186"/>
      <c r="E854" s="188"/>
      <c r="F854" s="188"/>
      <c r="G854" s="188"/>
      <c r="H854" s="188"/>
      <c r="I854" s="188"/>
      <c r="J854" s="188"/>
      <c r="K854" s="188"/>
      <c r="L854" s="188"/>
      <c r="M854" s="188"/>
      <c r="N854" s="188"/>
      <c r="O854" s="188"/>
      <c r="P854" s="188"/>
      <c r="Q854" s="188"/>
    </row>
    <row r="855" spans="1:17" x14ac:dyDescent="0.25">
      <c r="A855" s="185"/>
      <c r="B855" s="186"/>
      <c r="C855" s="187"/>
      <c r="D855" s="186"/>
      <c r="E855" s="188"/>
      <c r="F855" s="188"/>
      <c r="G855" s="188"/>
      <c r="H855" s="188"/>
      <c r="I855" s="188"/>
      <c r="J855" s="188"/>
      <c r="K855" s="188"/>
      <c r="L855" s="188"/>
      <c r="M855" s="188"/>
      <c r="N855" s="188"/>
      <c r="O855" s="188"/>
      <c r="P855" s="188"/>
      <c r="Q855" s="188"/>
    </row>
    <row r="856" spans="1:17" x14ac:dyDescent="0.25">
      <c r="A856" s="185"/>
      <c r="B856" s="186"/>
      <c r="C856" s="187"/>
      <c r="D856" s="186"/>
      <c r="E856" s="188"/>
      <c r="F856" s="188"/>
      <c r="G856" s="188"/>
      <c r="H856" s="188"/>
      <c r="I856" s="188"/>
      <c r="J856" s="188"/>
      <c r="K856" s="188"/>
      <c r="L856" s="188"/>
      <c r="M856" s="188"/>
      <c r="N856" s="188"/>
      <c r="O856" s="188"/>
      <c r="P856" s="188"/>
      <c r="Q856" s="188"/>
    </row>
    <row r="857" spans="1:17" x14ac:dyDescent="0.25">
      <c r="A857" s="185"/>
      <c r="B857" s="186"/>
      <c r="C857" s="187"/>
      <c r="D857" s="186"/>
      <c r="E857" s="188"/>
      <c r="F857" s="188"/>
      <c r="G857" s="188"/>
      <c r="H857" s="188"/>
      <c r="I857" s="188"/>
      <c r="J857" s="188"/>
      <c r="K857" s="188"/>
      <c r="L857" s="188"/>
      <c r="M857" s="188"/>
      <c r="N857" s="188"/>
      <c r="O857" s="188"/>
      <c r="P857" s="188"/>
      <c r="Q857" s="188"/>
    </row>
    <row r="858" spans="1:17" x14ac:dyDescent="0.25">
      <c r="A858" s="185"/>
      <c r="B858" s="186"/>
      <c r="C858" s="187"/>
      <c r="D858" s="186"/>
      <c r="E858" s="188"/>
      <c r="F858" s="188"/>
      <c r="G858" s="188"/>
      <c r="H858" s="188"/>
      <c r="I858" s="188"/>
      <c r="J858" s="188"/>
      <c r="K858" s="188"/>
      <c r="L858" s="188"/>
      <c r="M858" s="188"/>
      <c r="N858" s="188"/>
      <c r="O858" s="188"/>
      <c r="P858" s="188"/>
      <c r="Q858" s="188"/>
    </row>
    <row r="859" spans="1:17" x14ac:dyDescent="0.25">
      <c r="A859" s="185"/>
      <c r="B859" s="186"/>
      <c r="C859" s="187"/>
      <c r="D859" s="186"/>
      <c r="E859" s="188"/>
      <c r="F859" s="188"/>
      <c r="G859" s="188"/>
      <c r="H859" s="188"/>
      <c r="I859" s="188"/>
      <c r="J859" s="188"/>
      <c r="K859" s="188"/>
      <c r="L859" s="188"/>
      <c r="M859" s="188"/>
      <c r="N859" s="188"/>
      <c r="O859" s="188"/>
      <c r="P859" s="188"/>
      <c r="Q859" s="188"/>
    </row>
    <row r="860" spans="1:17" x14ac:dyDescent="0.25">
      <c r="A860" s="185"/>
      <c r="B860" s="186"/>
      <c r="C860" s="187"/>
      <c r="D860" s="186"/>
      <c r="E860" s="188"/>
      <c r="F860" s="188"/>
      <c r="G860" s="188"/>
      <c r="H860" s="188"/>
      <c r="I860" s="188"/>
      <c r="J860" s="188"/>
      <c r="K860" s="188"/>
      <c r="L860" s="188"/>
      <c r="M860" s="188"/>
      <c r="N860" s="188"/>
      <c r="O860" s="188"/>
      <c r="P860" s="188"/>
      <c r="Q860" s="188"/>
    </row>
    <row r="861" spans="1:17" x14ac:dyDescent="0.25">
      <c r="A861" s="185"/>
      <c r="B861" s="186"/>
      <c r="C861" s="187"/>
      <c r="D861" s="186"/>
      <c r="E861" s="188"/>
      <c r="F861" s="188"/>
      <c r="G861" s="188"/>
      <c r="H861" s="188"/>
      <c r="I861" s="188"/>
      <c r="J861" s="188"/>
      <c r="K861" s="188"/>
      <c r="L861" s="188"/>
      <c r="M861" s="188"/>
      <c r="N861" s="188"/>
      <c r="O861" s="188"/>
      <c r="P861" s="188"/>
      <c r="Q861" s="188"/>
    </row>
    <row r="862" spans="1:17" x14ac:dyDescent="0.25">
      <c r="A862" s="185"/>
      <c r="B862" s="186"/>
      <c r="C862" s="187"/>
      <c r="D862" s="186"/>
      <c r="E862" s="188"/>
      <c r="F862" s="188"/>
      <c r="G862" s="188"/>
      <c r="H862" s="188"/>
      <c r="I862" s="188"/>
      <c r="J862" s="188"/>
      <c r="K862" s="188"/>
      <c r="L862" s="188"/>
      <c r="M862" s="188"/>
      <c r="N862" s="188"/>
      <c r="O862" s="188"/>
      <c r="P862" s="188"/>
      <c r="Q862" s="188"/>
    </row>
    <row r="863" spans="1:17" x14ac:dyDescent="0.25">
      <c r="A863" s="185"/>
      <c r="B863" s="186"/>
      <c r="C863" s="187"/>
      <c r="D863" s="186"/>
      <c r="E863" s="188"/>
      <c r="F863" s="188"/>
      <c r="G863" s="188"/>
      <c r="H863" s="188"/>
      <c r="I863" s="188"/>
      <c r="J863" s="188"/>
      <c r="K863" s="188"/>
      <c r="L863" s="188"/>
      <c r="M863" s="188"/>
      <c r="N863" s="188"/>
      <c r="O863" s="188"/>
      <c r="P863" s="188"/>
      <c r="Q863" s="188"/>
    </row>
    <row r="864" spans="1:17" x14ac:dyDescent="0.25">
      <c r="A864" s="185"/>
      <c r="B864" s="186"/>
      <c r="C864" s="187"/>
      <c r="D864" s="186"/>
      <c r="E864" s="188"/>
      <c r="F864" s="188"/>
      <c r="G864" s="188"/>
      <c r="H864" s="188"/>
      <c r="I864" s="188"/>
      <c r="J864" s="188"/>
      <c r="K864" s="188"/>
      <c r="L864" s="188"/>
      <c r="M864" s="188"/>
      <c r="N864" s="188"/>
      <c r="O864" s="188"/>
      <c r="P864" s="188"/>
      <c r="Q864" s="188"/>
    </row>
    <row r="865" spans="1:17" x14ac:dyDescent="0.25">
      <c r="A865" s="185"/>
      <c r="B865" s="186"/>
      <c r="C865" s="187"/>
      <c r="D865" s="186"/>
      <c r="E865" s="188"/>
      <c r="F865" s="188"/>
      <c r="G865" s="188"/>
      <c r="H865" s="188"/>
      <c r="I865" s="188"/>
      <c r="J865" s="188"/>
      <c r="K865" s="188"/>
      <c r="L865" s="188"/>
      <c r="M865" s="188"/>
      <c r="N865" s="188"/>
      <c r="O865" s="188"/>
      <c r="P865" s="188"/>
      <c r="Q865" s="188"/>
    </row>
    <row r="866" spans="1:17" x14ac:dyDescent="0.25">
      <c r="A866" s="185"/>
      <c r="B866" s="186"/>
      <c r="C866" s="187"/>
      <c r="D866" s="186"/>
      <c r="E866" s="188"/>
      <c r="F866" s="188"/>
      <c r="G866" s="188"/>
      <c r="H866" s="188"/>
      <c r="I866" s="188"/>
      <c r="J866" s="188"/>
      <c r="K866" s="188"/>
      <c r="L866" s="188"/>
      <c r="M866" s="188"/>
      <c r="N866" s="188"/>
      <c r="O866" s="188"/>
      <c r="P866" s="188"/>
      <c r="Q866" s="188"/>
    </row>
    <row r="867" spans="1:17" x14ac:dyDescent="0.25">
      <c r="A867" s="185"/>
      <c r="B867" s="186"/>
      <c r="C867" s="187"/>
      <c r="D867" s="186"/>
      <c r="E867" s="188"/>
      <c r="F867" s="188"/>
      <c r="G867" s="188"/>
      <c r="H867" s="188"/>
      <c r="I867" s="188"/>
      <c r="J867" s="188"/>
      <c r="K867" s="188"/>
      <c r="L867" s="188"/>
      <c r="M867" s="188"/>
      <c r="N867" s="188"/>
      <c r="O867" s="188"/>
      <c r="P867" s="188"/>
      <c r="Q867" s="188"/>
    </row>
    <row r="868" spans="1:17" x14ac:dyDescent="0.25">
      <c r="A868" s="185"/>
      <c r="B868" s="186"/>
      <c r="C868" s="187"/>
      <c r="D868" s="186"/>
      <c r="E868" s="188"/>
      <c r="F868" s="188"/>
      <c r="G868" s="188"/>
      <c r="H868" s="188"/>
      <c r="I868" s="188"/>
      <c r="J868" s="188"/>
      <c r="K868" s="188"/>
      <c r="L868" s="188"/>
      <c r="M868" s="188"/>
      <c r="N868" s="188"/>
      <c r="O868" s="188"/>
      <c r="P868" s="188"/>
      <c r="Q868" s="188"/>
    </row>
    <row r="869" spans="1:17" x14ac:dyDescent="0.25">
      <c r="A869" s="185"/>
      <c r="B869" s="186"/>
      <c r="C869" s="187"/>
      <c r="D869" s="186"/>
      <c r="E869" s="188"/>
      <c r="F869" s="188"/>
      <c r="G869" s="188"/>
      <c r="H869" s="188"/>
      <c r="I869" s="188"/>
      <c r="J869" s="188"/>
      <c r="K869" s="188"/>
      <c r="L869" s="188"/>
      <c r="M869" s="188"/>
      <c r="N869" s="188"/>
      <c r="O869" s="188"/>
      <c r="P869" s="188"/>
      <c r="Q869" s="188"/>
    </row>
    <row r="870" spans="1:17" x14ac:dyDescent="0.25">
      <c r="A870" s="185"/>
      <c r="B870" s="186"/>
      <c r="C870" s="187"/>
      <c r="D870" s="186"/>
      <c r="E870" s="188"/>
      <c r="F870" s="188"/>
      <c r="G870" s="188"/>
      <c r="H870" s="188"/>
      <c r="I870" s="188"/>
      <c r="J870" s="188"/>
      <c r="K870" s="188"/>
      <c r="L870" s="188"/>
      <c r="M870" s="188"/>
      <c r="N870" s="188"/>
      <c r="O870" s="188"/>
      <c r="P870" s="188"/>
      <c r="Q870" s="188"/>
    </row>
    <row r="871" spans="1:17" x14ac:dyDescent="0.25">
      <c r="A871" s="185"/>
      <c r="B871" s="186"/>
      <c r="C871" s="187"/>
      <c r="D871" s="186"/>
      <c r="E871" s="188"/>
      <c r="F871" s="188"/>
      <c r="G871" s="188"/>
      <c r="H871" s="188"/>
      <c r="I871" s="188"/>
      <c r="J871" s="188"/>
      <c r="K871" s="188"/>
      <c r="L871" s="188"/>
      <c r="M871" s="188"/>
      <c r="N871" s="188"/>
      <c r="O871" s="188"/>
      <c r="P871" s="188"/>
      <c r="Q871" s="188"/>
    </row>
    <row r="872" spans="1:17" x14ac:dyDescent="0.25">
      <c r="A872" s="185"/>
      <c r="B872" s="186"/>
      <c r="C872" s="187"/>
      <c r="D872" s="186"/>
      <c r="E872" s="188"/>
      <c r="F872" s="188"/>
      <c r="G872" s="188"/>
      <c r="H872" s="188"/>
      <c r="I872" s="188"/>
      <c r="J872" s="188"/>
      <c r="K872" s="188"/>
      <c r="L872" s="188"/>
      <c r="M872" s="188"/>
      <c r="N872" s="188"/>
      <c r="O872" s="188"/>
      <c r="P872" s="188"/>
      <c r="Q872" s="188"/>
    </row>
    <row r="873" spans="1:17" x14ac:dyDescent="0.25">
      <c r="A873" s="185"/>
      <c r="B873" s="186"/>
      <c r="C873" s="187"/>
      <c r="D873" s="186"/>
      <c r="E873" s="188"/>
      <c r="F873" s="188"/>
      <c r="G873" s="188"/>
      <c r="H873" s="188"/>
      <c r="I873" s="188"/>
      <c r="J873" s="188"/>
      <c r="K873" s="188"/>
      <c r="L873" s="188"/>
      <c r="M873" s="188"/>
      <c r="N873" s="188"/>
      <c r="O873" s="188"/>
      <c r="P873" s="188"/>
      <c r="Q873" s="188"/>
    </row>
    <row r="874" spans="1:17" x14ac:dyDescent="0.25">
      <c r="A874" s="185"/>
      <c r="B874" s="186"/>
      <c r="C874" s="187"/>
      <c r="D874" s="186"/>
      <c r="E874" s="188"/>
      <c r="F874" s="188"/>
      <c r="G874" s="188"/>
      <c r="H874" s="188"/>
      <c r="I874" s="188"/>
      <c r="J874" s="188"/>
      <c r="K874" s="188"/>
      <c r="L874" s="188"/>
      <c r="M874" s="188"/>
      <c r="N874" s="188"/>
      <c r="O874" s="188"/>
      <c r="P874" s="188"/>
      <c r="Q874" s="188"/>
    </row>
    <row r="875" spans="1:17" x14ac:dyDescent="0.25">
      <c r="A875" s="185"/>
      <c r="B875" s="186"/>
      <c r="C875" s="187"/>
      <c r="D875" s="186"/>
      <c r="E875" s="188"/>
      <c r="F875" s="188"/>
      <c r="G875" s="188"/>
      <c r="H875" s="188"/>
      <c r="I875" s="188"/>
      <c r="J875" s="188"/>
      <c r="K875" s="188"/>
      <c r="L875" s="188"/>
      <c r="M875" s="188"/>
      <c r="N875" s="188"/>
      <c r="O875" s="188"/>
      <c r="P875" s="188"/>
      <c r="Q875" s="188"/>
    </row>
    <row r="876" spans="1:17" x14ac:dyDescent="0.25">
      <c r="A876" s="185"/>
      <c r="B876" s="186"/>
      <c r="C876" s="187"/>
      <c r="D876" s="186"/>
      <c r="E876" s="188"/>
      <c r="F876" s="188"/>
      <c r="G876" s="188"/>
      <c r="H876" s="188"/>
      <c r="I876" s="188"/>
      <c r="J876" s="188"/>
      <c r="K876" s="188"/>
      <c r="L876" s="188"/>
      <c r="M876" s="188"/>
      <c r="N876" s="188"/>
      <c r="O876" s="188"/>
      <c r="P876" s="188"/>
      <c r="Q876" s="188"/>
    </row>
    <row r="877" spans="1:17" x14ac:dyDescent="0.25">
      <c r="A877" s="185"/>
      <c r="B877" s="186"/>
      <c r="C877" s="187"/>
      <c r="D877" s="186"/>
      <c r="E877" s="188"/>
      <c r="F877" s="188"/>
      <c r="G877" s="188"/>
      <c r="H877" s="188"/>
      <c r="I877" s="188"/>
      <c r="J877" s="188"/>
      <c r="K877" s="188"/>
      <c r="L877" s="188"/>
      <c r="M877" s="188"/>
      <c r="N877" s="188"/>
      <c r="O877" s="188"/>
      <c r="P877" s="188"/>
      <c r="Q877" s="188"/>
    </row>
    <row r="878" spans="1:17" x14ac:dyDescent="0.25">
      <c r="A878" s="185"/>
      <c r="B878" s="186"/>
      <c r="C878" s="187"/>
      <c r="D878" s="186"/>
      <c r="E878" s="188"/>
      <c r="F878" s="188"/>
      <c r="G878" s="188"/>
      <c r="H878" s="188"/>
      <c r="I878" s="188"/>
      <c r="J878" s="188"/>
      <c r="K878" s="188"/>
      <c r="L878" s="188"/>
      <c r="M878" s="188"/>
      <c r="N878" s="188"/>
      <c r="O878" s="188"/>
      <c r="P878" s="188"/>
      <c r="Q878" s="188"/>
    </row>
    <row r="879" spans="1:17" x14ac:dyDescent="0.25">
      <c r="A879" s="185"/>
      <c r="B879" s="186"/>
      <c r="C879" s="187"/>
      <c r="D879" s="186"/>
      <c r="E879" s="188"/>
      <c r="F879" s="188"/>
      <c r="G879" s="188"/>
      <c r="H879" s="188"/>
      <c r="I879" s="188"/>
      <c r="J879" s="188"/>
      <c r="K879" s="188"/>
      <c r="L879" s="188"/>
      <c r="M879" s="188"/>
      <c r="N879" s="188"/>
      <c r="O879" s="188"/>
      <c r="P879" s="188"/>
      <c r="Q879" s="188"/>
    </row>
    <row r="880" spans="1:17" x14ac:dyDescent="0.25">
      <c r="A880" s="185"/>
      <c r="B880" s="186"/>
      <c r="C880" s="187"/>
      <c r="D880" s="186"/>
      <c r="E880" s="188"/>
      <c r="F880" s="188"/>
      <c r="G880" s="188"/>
      <c r="H880" s="188"/>
      <c r="I880" s="188"/>
      <c r="J880" s="188"/>
      <c r="K880" s="188"/>
      <c r="L880" s="188"/>
      <c r="M880" s="188"/>
      <c r="N880" s="188"/>
      <c r="O880" s="188"/>
      <c r="P880" s="188"/>
      <c r="Q880" s="188"/>
    </row>
    <row r="881" spans="1:17" x14ac:dyDescent="0.25">
      <c r="A881" s="185"/>
      <c r="B881" s="186"/>
      <c r="C881" s="187"/>
      <c r="D881" s="186"/>
      <c r="E881" s="188"/>
      <c r="F881" s="188"/>
      <c r="G881" s="188"/>
      <c r="H881" s="188"/>
      <c r="I881" s="188"/>
      <c r="J881" s="188"/>
      <c r="K881" s="188"/>
      <c r="L881" s="188"/>
      <c r="M881" s="188"/>
      <c r="N881" s="188"/>
      <c r="O881" s="188"/>
      <c r="P881" s="188"/>
      <c r="Q881" s="188"/>
    </row>
    <row r="882" spans="1:17" x14ac:dyDescent="0.25">
      <c r="A882" s="185"/>
      <c r="B882" s="186"/>
      <c r="C882" s="187"/>
      <c r="D882" s="186"/>
      <c r="E882" s="188"/>
      <c r="F882" s="188"/>
      <c r="G882" s="188"/>
      <c r="H882" s="188"/>
      <c r="I882" s="188"/>
      <c r="J882" s="188"/>
      <c r="K882" s="188"/>
      <c r="L882" s="188"/>
      <c r="M882" s="188"/>
      <c r="N882" s="188"/>
      <c r="O882" s="188"/>
      <c r="P882" s="188"/>
      <c r="Q882" s="188"/>
    </row>
    <row r="883" spans="1:17" x14ac:dyDescent="0.25">
      <c r="A883" s="185"/>
      <c r="B883" s="186"/>
      <c r="C883" s="187"/>
      <c r="D883" s="186"/>
      <c r="E883" s="188"/>
      <c r="F883" s="188"/>
      <c r="G883" s="188"/>
      <c r="H883" s="188"/>
      <c r="I883" s="188"/>
      <c r="J883" s="188"/>
      <c r="K883" s="188"/>
      <c r="L883" s="188"/>
      <c r="M883" s="188"/>
      <c r="N883" s="188"/>
      <c r="O883" s="188"/>
      <c r="P883" s="188"/>
      <c r="Q883" s="188"/>
    </row>
    <row r="884" spans="1:17" x14ac:dyDescent="0.25">
      <c r="A884" s="185"/>
      <c r="B884" s="186"/>
      <c r="C884" s="187"/>
      <c r="D884" s="186"/>
      <c r="E884" s="188"/>
      <c r="F884" s="188"/>
      <c r="G884" s="188"/>
      <c r="H884" s="188"/>
      <c r="I884" s="188"/>
      <c r="J884" s="188"/>
      <c r="K884" s="188"/>
      <c r="L884" s="188"/>
      <c r="M884" s="188"/>
      <c r="N884" s="188"/>
      <c r="O884" s="188"/>
      <c r="P884" s="188"/>
      <c r="Q884" s="188"/>
    </row>
    <row r="885" spans="1:17" x14ac:dyDescent="0.25">
      <c r="A885" s="185"/>
      <c r="B885" s="186"/>
      <c r="C885" s="187"/>
      <c r="D885" s="186"/>
      <c r="E885" s="188"/>
      <c r="F885" s="188"/>
      <c r="G885" s="188"/>
      <c r="H885" s="188"/>
      <c r="I885" s="188"/>
      <c r="J885" s="188"/>
      <c r="K885" s="188"/>
      <c r="L885" s="188"/>
      <c r="M885" s="188"/>
      <c r="N885" s="188"/>
      <c r="O885" s="188"/>
      <c r="P885" s="188"/>
      <c r="Q885" s="188"/>
    </row>
    <row r="886" spans="1:17" x14ac:dyDescent="0.25">
      <c r="A886" s="185"/>
      <c r="B886" s="186"/>
      <c r="C886" s="187"/>
      <c r="D886" s="186"/>
      <c r="E886" s="188"/>
      <c r="F886" s="188"/>
      <c r="G886" s="188"/>
      <c r="H886" s="188"/>
      <c r="I886" s="188"/>
      <c r="J886" s="188"/>
      <c r="K886" s="188"/>
      <c r="L886" s="188"/>
      <c r="M886" s="188"/>
      <c r="N886" s="188"/>
      <c r="O886" s="188"/>
      <c r="P886" s="188"/>
      <c r="Q886" s="188"/>
    </row>
    <row r="887" spans="1:17" x14ac:dyDescent="0.25">
      <c r="A887" s="185"/>
      <c r="B887" s="186"/>
      <c r="C887" s="187"/>
      <c r="D887" s="186"/>
      <c r="E887" s="188"/>
      <c r="F887" s="188"/>
      <c r="G887" s="188"/>
      <c r="H887" s="188"/>
      <c r="I887" s="188"/>
      <c r="J887" s="188"/>
      <c r="K887" s="188"/>
      <c r="L887" s="188"/>
      <c r="M887" s="188"/>
      <c r="N887" s="188"/>
      <c r="O887" s="188"/>
      <c r="P887" s="188"/>
      <c r="Q887" s="188"/>
    </row>
    <row r="888" spans="1:17" x14ac:dyDescent="0.25">
      <c r="A888" s="185"/>
      <c r="B888" s="186"/>
      <c r="C888" s="187"/>
      <c r="D888" s="186"/>
      <c r="E888" s="188"/>
      <c r="F888" s="188"/>
      <c r="G888" s="188"/>
      <c r="H888" s="188"/>
      <c r="I888" s="188"/>
      <c r="J888" s="188"/>
      <c r="K888" s="188"/>
      <c r="L888" s="188"/>
      <c r="M888" s="188"/>
      <c r="N888" s="188"/>
      <c r="O888" s="188"/>
      <c r="P888" s="188"/>
      <c r="Q888" s="188"/>
    </row>
    <row r="889" spans="1:17" x14ac:dyDescent="0.25">
      <c r="A889" s="185"/>
      <c r="B889" s="186"/>
      <c r="C889" s="187"/>
      <c r="D889" s="186"/>
      <c r="E889" s="188"/>
      <c r="F889" s="188"/>
      <c r="G889" s="188"/>
      <c r="H889" s="188"/>
      <c r="I889" s="188"/>
      <c r="J889" s="188"/>
      <c r="K889" s="188"/>
      <c r="L889" s="188"/>
      <c r="M889" s="188"/>
      <c r="N889" s="188"/>
      <c r="O889" s="188"/>
      <c r="P889" s="188"/>
      <c r="Q889" s="188"/>
    </row>
    <row r="890" spans="1:17" x14ac:dyDescent="0.25">
      <c r="A890" s="185"/>
      <c r="B890" s="186"/>
      <c r="C890" s="187"/>
      <c r="D890" s="186"/>
      <c r="E890" s="188"/>
      <c r="F890" s="188"/>
      <c r="G890" s="188"/>
      <c r="H890" s="188"/>
      <c r="I890" s="188"/>
      <c r="J890" s="188"/>
      <c r="K890" s="188"/>
      <c r="L890" s="188"/>
      <c r="M890" s="188"/>
      <c r="N890" s="188"/>
      <c r="O890" s="188"/>
      <c r="P890" s="188"/>
      <c r="Q890" s="188"/>
    </row>
    <row r="891" spans="1:17" x14ac:dyDescent="0.25">
      <c r="A891" s="185"/>
      <c r="B891" s="186"/>
      <c r="C891" s="187"/>
      <c r="D891" s="186"/>
      <c r="E891" s="188"/>
      <c r="F891" s="188"/>
      <c r="G891" s="188"/>
      <c r="H891" s="188"/>
      <c r="I891" s="188"/>
      <c r="J891" s="188"/>
      <c r="K891" s="188"/>
      <c r="L891" s="188"/>
      <c r="M891" s="188"/>
      <c r="N891" s="188"/>
      <c r="O891" s="188"/>
      <c r="P891" s="188"/>
      <c r="Q891" s="188"/>
    </row>
    <row r="892" spans="1:17" x14ac:dyDescent="0.25">
      <c r="A892" s="185"/>
      <c r="B892" s="186"/>
      <c r="C892" s="187"/>
      <c r="D892" s="186"/>
      <c r="E892" s="188"/>
      <c r="F892" s="188"/>
      <c r="G892" s="188"/>
      <c r="H892" s="188"/>
      <c r="I892" s="188"/>
      <c r="J892" s="188"/>
      <c r="K892" s="188"/>
      <c r="L892" s="188"/>
      <c r="M892" s="188"/>
      <c r="N892" s="188"/>
      <c r="O892" s="188"/>
      <c r="P892" s="188"/>
      <c r="Q892" s="188"/>
    </row>
    <row r="893" spans="1:17" x14ac:dyDescent="0.25">
      <c r="A893" s="185"/>
      <c r="B893" s="186"/>
      <c r="C893" s="187"/>
      <c r="D893" s="186"/>
      <c r="E893" s="188"/>
      <c r="F893" s="188"/>
      <c r="G893" s="188"/>
      <c r="H893" s="188"/>
      <c r="I893" s="188"/>
      <c r="J893" s="188"/>
      <c r="K893" s="188"/>
      <c r="L893" s="188"/>
      <c r="M893" s="188"/>
      <c r="N893" s="188"/>
      <c r="O893" s="188"/>
      <c r="P893" s="188"/>
      <c r="Q893" s="188"/>
    </row>
    <row r="894" spans="1:17" x14ac:dyDescent="0.25">
      <c r="A894" s="185"/>
      <c r="B894" s="186"/>
      <c r="C894" s="187"/>
      <c r="D894" s="186"/>
      <c r="E894" s="188"/>
      <c r="F894" s="188"/>
      <c r="G894" s="188"/>
      <c r="H894" s="188"/>
      <c r="I894" s="188"/>
      <c r="J894" s="188"/>
      <c r="K894" s="188"/>
      <c r="L894" s="188"/>
      <c r="M894" s="188"/>
      <c r="N894" s="188"/>
      <c r="O894" s="188"/>
      <c r="P894" s="188"/>
      <c r="Q894" s="188"/>
    </row>
    <row r="895" spans="1:17" x14ac:dyDescent="0.25">
      <c r="A895" s="185"/>
      <c r="B895" s="186"/>
      <c r="C895" s="187"/>
      <c r="D895" s="186"/>
      <c r="E895" s="188"/>
      <c r="F895" s="188"/>
      <c r="G895" s="188"/>
      <c r="H895" s="188"/>
      <c r="I895" s="188"/>
      <c r="J895" s="188"/>
      <c r="K895" s="188"/>
      <c r="L895" s="188"/>
      <c r="M895" s="188"/>
      <c r="N895" s="188"/>
      <c r="O895" s="188"/>
      <c r="P895" s="188"/>
      <c r="Q895" s="188"/>
    </row>
    <row r="896" spans="1:17" x14ac:dyDescent="0.25">
      <c r="A896" s="185"/>
      <c r="B896" s="186"/>
      <c r="C896" s="187"/>
      <c r="D896" s="186"/>
      <c r="E896" s="188"/>
      <c r="F896" s="188"/>
      <c r="G896" s="188"/>
      <c r="H896" s="188"/>
      <c r="I896" s="188"/>
      <c r="J896" s="188"/>
      <c r="K896" s="188"/>
      <c r="L896" s="188"/>
      <c r="M896" s="188"/>
      <c r="N896" s="188"/>
      <c r="O896" s="188"/>
      <c r="P896" s="188"/>
      <c r="Q896" s="188"/>
    </row>
    <row r="897" spans="1:17" x14ac:dyDescent="0.25">
      <c r="A897" s="185"/>
      <c r="B897" s="186"/>
      <c r="C897" s="187"/>
      <c r="D897" s="186"/>
      <c r="E897" s="188"/>
      <c r="F897" s="188"/>
      <c r="G897" s="188"/>
      <c r="H897" s="188"/>
      <c r="I897" s="188"/>
      <c r="J897" s="188"/>
      <c r="K897" s="188"/>
      <c r="L897" s="188"/>
      <c r="M897" s="188"/>
      <c r="N897" s="188"/>
      <c r="O897" s="188"/>
      <c r="P897" s="188"/>
      <c r="Q897" s="188"/>
    </row>
    <row r="898" spans="1:17" x14ac:dyDescent="0.25">
      <c r="A898" s="185"/>
      <c r="B898" s="186"/>
      <c r="C898" s="187"/>
      <c r="D898" s="186"/>
      <c r="E898" s="188"/>
      <c r="F898" s="188"/>
      <c r="G898" s="188"/>
      <c r="H898" s="188"/>
      <c r="I898" s="188"/>
      <c r="J898" s="188"/>
      <c r="K898" s="188"/>
      <c r="L898" s="188"/>
      <c r="M898" s="188"/>
      <c r="N898" s="188"/>
      <c r="O898" s="188"/>
      <c r="P898" s="188"/>
      <c r="Q898" s="188"/>
    </row>
    <row r="899" spans="1:17" x14ac:dyDescent="0.25">
      <c r="A899" s="185"/>
      <c r="B899" s="186"/>
      <c r="C899" s="187"/>
      <c r="D899" s="186"/>
      <c r="E899" s="188"/>
      <c r="F899" s="188"/>
      <c r="G899" s="188"/>
      <c r="H899" s="188"/>
      <c r="I899" s="188"/>
      <c r="J899" s="188"/>
      <c r="K899" s="188"/>
      <c r="L899" s="188"/>
      <c r="M899" s="188"/>
      <c r="N899" s="188"/>
      <c r="O899" s="188"/>
      <c r="P899" s="188"/>
      <c r="Q899" s="188"/>
    </row>
    <row r="900" spans="1:17" x14ac:dyDescent="0.25">
      <c r="A900" s="185"/>
      <c r="B900" s="186"/>
      <c r="C900" s="187"/>
      <c r="D900" s="186"/>
      <c r="E900" s="188"/>
      <c r="F900" s="188"/>
      <c r="G900" s="188"/>
      <c r="H900" s="188"/>
      <c r="I900" s="188"/>
      <c r="J900" s="188"/>
      <c r="K900" s="188"/>
      <c r="L900" s="188"/>
      <c r="M900" s="188"/>
      <c r="N900" s="188"/>
      <c r="O900" s="188"/>
      <c r="P900" s="188"/>
      <c r="Q900" s="188"/>
    </row>
    <row r="901" spans="1:17" x14ac:dyDescent="0.25">
      <c r="A901" s="185"/>
      <c r="B901" s="186"/>
      <c r="C901" s="187"/>
      <c r="D901" s="186"/>
      <c r="E901" s="188"/>
      <c r="F901" s="188"/>
      <c r="G901" s="188"/>
      <c r="H901" s="188"/>
      <c r="I901" s="188"/>
      <c r="J901" s="188"/>
      <c r="K901" s="188"/>
      <c r="L901" s="188"/>
      <c r="M901" s="188"/>
      <c r="N901" s="188"/>
      <c r="O901" s="188"/>
      <c r="P901" s="188"/>
      <c r="Q901" s="188"/>
    </row>
    <row r="902" spans="1:17" x14ac:dyDescent="0.25">
      <c r="A902" s="185"/>
      <c r="B902" s="186"/>
      <c r="C902" s="187"/>
      <c r="D902" s="186"/>
      <c r="E902" s="188"/>
      <c r="F902" s="188"/>
      <c r="G902" s="188"/>
      <c r="H902" s="188"/>
      <c r="I902" s="188"/>
      <c r="J902" s="188"/>
      <c r="K902" s="188"/>
      <c r="L902" s="188"/>
      <c r="M902" s="188"/>
      <c r="N902" s="188"/>
      <c r="O902" s="188"/>
      <c r="P902" s="188"/>
      <c r="Q902" s="188"/>
    </row>
    <row r="903" spans="1:17" x14ac:dyDescent="0.25">
      <c r="A903" s="185"/>
      <c r="B903" s="186"/>
      <c r="C903" s="187"/>
      <c r="D903" s="186"/>
      <c r="E903" s="188"/>
      <c r="F903" s="188"/>
      <c r="G903" s="188"/>
      <c r="H903" s="188"/>
      <c r="I903" s="188"/>
      <c r="J903" s="188"/>
      <c r="K903" s="188"/>
      <c r="L903" s="188"/>
      <c r="M903" s="188"/>
      <c r="N903" s="188"/>
      <c r="O903" s="188"/>
      <c r="P903" s="188"/>
      <c r="Q903" s="188"/>
    </row>
    <row r="904" spans="1:17" x14ac:dyDescent="0.25">
      <c r="A904" s="185"/>
      <c r="B904" s="186"/>
      <c r="C904" s="187"/>
      <c r="D904" s="186"/>
      <c r="E904" s="188"/>
      <c r="F904" s="188"/>
      <c r="G904" s="188"/>
      <c r="H904" s="188"/>
      <c r="I904" s="188"/>
      <c r="J904" s="188"/>
      <c r="K904" s="188"/>
      <c r="L904" s="188"/>
      <c r="M904" s="188"/>
      <c r="N904" s="188"/>
      <c r="O904" s="188"/>
      <c r="P904" s="188"/>
      <c r="Q904" s="188"/>
    </row>
    <row r="905" spans="1:17" x14ac:dyDescent="0.25">
      <c r="A905" s="185"/>
      <c r="B905" s="186"/>
      <c r="C905" s="187"/>
      <c r="D905" s="186"/>
      <c r="E905" s="188"/>
      <c r="F905" s="188"/>
      <c r="G905" s="188"/>
      <c r="H905" s="188"/>
      <c r="I905" s="188"/>
      <c r="J905" s="188"/>
      <c r="K905" s="188"/>
      <c r="L905" s="188"/>
      <c r="M905" s="188"/>
      <c r="N905" s="188"/>
      <c r="O905" s="188"/>
      <c r="P905" s="188"/>
      <c r="Q905" s="188"/>
    </row>
    <row r="906" spans="1:17" x14ac:dyDescent="0.25">
      <c r="A906" s="185"/>
      <c r="B906" s="186"/>
      <c r="C906" s="187"/>
      <c r="D906" s="186"/>
      <c r="E906" s="188"/>
      <c r="F906" s="188"/>
      <c r="G906" s="188"/>
      <c r="H906" s="188"/>
      <c r="I906" s="188"/>
      <c r="J906" s="188"/>
      <c r="K906" s="188"/>
      <c r="L906" s="188"/>
      <c r="M906" s="188"/>
      <c r="N906" s="188"/>
      <c r="O906" s="188"/>
      <c r="P906" s="188"/>
      <c r="Q906" s="188"/>
    </row>
    <row r="907" spans="1:17" x14ac:dyDescent="0.25">
      <c r="A907" s="185"/>
      <c r="B907" s="186"/>
      <c r="C907" s="187"/>
      <c r="D907" s="186"/>
      <c r="E907" s="188"/>
      <c r="F907" s="188"/>
      <c r="G907" s="188"/>
      <c r="H907" s="188"/>
      <c r="I907" s="188"/>
      <c r="J907" s="188"/>
      <c r="K907" s="188"/>
      <c r="L907" s="188"/>
      <c r="M907" s="188"/>
      <c r="N907" s="188"/>
      <c r="O907" s="188"/>
      <c r="P907" s="188"/>
      <c r="Q907" s="188"/>
    </row>
    <row r="908" spans="1:17" x14ac:dyDescent="0.25">
      <c r="A908" s="185"/>
      <c r="B908" s="186"/>
      <c r="C908" s="187"/>
      <c r="D908" s="186"/>
      <c r="E908" s="188"/>
      <c r="F908" s="188"/>
      <c r="G908" s="188"/>
      <c r="H908" s="188"/>
      <c r="I908" s="188"/>
      <c r="J908" s="188"/>
      <c r="K908" s="188"/>
      <c r="L908" s="188"/>
      <c r="M908" s="188"/>
      <c r="N908" s="188"/>
      <c r="O908" s="188"/>
      <c r="P908" s="188"/>
      <c r="Q908" s="188"/>
    </row>
    <row r="909" spans="1:17" x14ac:dyDescent="0.25">
      <c r="A909" s="185"/>
      <c r="B909" s="186"/>
      <c r="C909" s="187"/>
      <c r="D909" s="186"/>
      <c r="E909" s="188"/>
      <c r="F909" s="188"/>
      <c r="G909" s="188"/>
      <c r="H909" s="188"/>
      <c r="I909" s="188"/>
      <c r="J909" s="188"/>
      <c r="K909" s="188"/>
      <c r="L909" s="188"/>
      <c r="M909" s="188"/>
      <c r="N909" s="188"/>
      <c r="O909" s="188"/>
      <c r="P909" s="188"/>
      <c r="Q909" s="188"/>
    </row>
    <row r="910" spans="1:17" x14ac:dyDescent="0.25">
      <c r="A910" s="185"/>
      <c r="B910" s="186"/>
      <c r="C910" s="187"/>
      <c r="D910" s="186"/>
      <c r="E910" s="188"/>
      <c r="F910" s="188"/>
      <c r="G910" s="188"/>
      <c r="H910" s="188"/>
      <c r="I910" s="188"/>
      <c r="J910" s="188"/>
      <c r="K910" s="188"/>
      <c r="L910" s="188"/>
      <c r="M910" s="188"/>
      <c r="N910" s="188"/>
      <c r="O910" s="188"/>
      <c r="P910" s="188"/>
      <c r="Q910" s="188"/>
    </row>
    <row r="911" spans="1:17" x14ac:dyDescent="0.25">
      <c r="A911" s="185"/>
      <c r="B911" s="186"/>
      <c r="C911" s="187"/>
      <c r="D911" s="186"/>
      <c r="E911" s="188"/>
      <c r="F911" s="188"/>
      <c r="G911" s="188"/>
      <c r="H911" s="188"/>
      <c r="I911" s="188"/>
      <c r="J911" s="188"/>
      <c r="K911" s="188"/>
      <c r="L911" s="188"/>
      <c r="M911" s="188"/>
      <c r="N911" s="188"/>
      <c r="O911" s="188"/>
      <c r="P911" s="188"/>
      <c r="Q911" s="188"/>
    </row>
    <row r="912" spans="1:17" x14ac:dyDescent="0.25">
      <c r="A912" s="185"/>
      <c r="B912" s="186"/>
      <c r="C912" s="187"/>
      <c r="D912" s="186"/>
      <c r="E912" s="188"/>
      <c r="F912" s="188"/>
      <c r="G912" s="188"/>
      <c r="H912" s="188"/>
      <c r="I912" s="188"/>
      <c r="J912" s="188"/>
      <c r="K912" s="188"/>
      <c r="L912" s="188"/>
      <c r="M912" s="188"/>
      <c r="N912" s="188"/>
      <c r="O912" s="188"/>
      <c r="P912" s="188"/>
      <c r="Q912" s="188"/>
    </row>
    <row r="913" spans="1:17" x14ac:dyDescent="0.25">
      <c r="A913" s="185"/>
      <c r="B913" s="186"/>
      <c r="C913" s="187"/>
      <c r="D913" s="186"/>
      <c r="E913" s="188"/>
      <c r="F913" s="188"/>
      <c r="G913" s="188"/>
      <c r="H913" s="188"/>
      <c r="I913" s="188"/>
      <c r="J913" s="188"/>
      <c r="K913" s="188"/>
      <c r="L913" s="188"/>
      <c r="M913" s="188"/>
      <c r="N913" s="188"/>
      <c r="O913" s="188"/>
      <c r="P913" s="188"/>
      <c r="Q913" s="188"/>
    </row>
    <row r="914" spans="1:17" x14ac:dyDescent="0.25">
      <c r="A914" s="185"/>
      <c r="B914" s="186"/>
      <c r="C914" s="187"/>
      <c r="D914" s="186"/>
      <c r="E914" s="188"/>
      <c r="F914" s="188"/>
      <c r="G914" s="188"/>
      <c r="H914" s="188"/>
      <c r="I914" s="188"/>
      <c r="J914" s="188"/>
      <c r="K914" s="188"/>
      <c r="L914" s="188"/>
      <c r="M914" s="188"/>
      <c r="N914" s="188"/>
      <c r="O914" s="188"/>
      <c r="P914" s="188"/>
      <c r="Q914" s="188"/>
    </row>
    <row r="915" spans="1:17" x14ac:dyDescent="0.25">
      <c r="A915" s="185"/>
      <c r="B915" s="186"/>
      <c r="C915" s="187"/>
      <c r="D915" s="186"/>
      <c r="E915" s="188"/>
      <c r="F915" s="188"/>
      <c r="G915" s="188"/>
      <c r="H915" s="188"/>
      <c r="I915" s="188"/>
      <c r="J915" s="188"/>
      <c r="K915" s="188"/>
      <c r="L915" s="188"/>
      <c r="M915" s="188"/>
      <c r="N915" s="188"/>
      <c r="O915" s="188"/>
      <c r="P915" s="188"/>
      <c r="Q915" s="188"/>
    </row>
    <row r="916" spans="1:17" x14ac:dyDescent="0.25">
      <c r="A916" s="185"/>
      <c r="B916" s="186"/>
      <c r="C916" s="187"/>
      <c r="D916" s="186"/>
      <c r="E916" s="188"/>
      <c r="F916" s="188"/>
      <c r="G916" s="188"/>
      <c r="H916" s="188"/>
      <c r="I916" s="188"/>
      <c r="J916" s="188"/>
      <c r="K916" s="188"/>
      <c r="L916" s="188"/>
      <c r="M916" s="188"/>
      <c r="N916" s="188"/>
      <c r="O916" s="188"/>
      <c r="P916" s="188"/>
      <c r="Q916" s="188"/>
    </row>
    <row r="917" spans="1:17" x14ac:dyDescent="0.25">
      <c r="A917" s="185"/>
      <c r="B917" s="186"/>
      <c r="C917" s="187"/>
      <c r="D917" s="186"/>
      <c r="E917" s="188"/>
      <c r="F917" s="188"/>
      <c r="G917" s="188"/>
      <c r="H917" s="188"/>
      <c r="I917" s="188"/>
      <c r="J917" s="188"/>
      <c r="K917" s="188"/>
      <c r="L917" s="188"/>
      <c r="M917" s="188"/>
      <c r="N917" s="188"/>
      <c r="O917" s="188"/>
      <c r="P917" s="188"/>
      <c r="Q917" s="188"/>
    </row>
    <row r="918" spans="1:17" x14ac:dyDescent="0.25">
      <c r="A918" s="185"/>
      <c r="B918" s="186"/>
      <c r="C918" s="187"/>
      <c r="D918" s="186"/>
      <c r="E918" s="188"/>
      <c r="F918" s="188"/>
      <c r="G918" s="188"/>
      <c r="H918" s="188"/>
      <c r="I918" s="188"/>
      <c r="J918" s="188"/>
      <c r="K918" s="188"/>
      <c r="L918" s="188"/>
      <c r="M918" s="188"/>
      <c r="N918" s="188"/>
      <c r="O918" s="188"/>
      <c r="P918" s="188"/>
      <c r="Q918" s="188"/>
    </row>
    <row r="919" spans="1:17" x14ac:dyDescent="0.25">
      <c r="A919" s="185"/>
      <c r="B919" s="186"/>
      <c r="C919" s="187"/>
      <c r="D919" s="186"/>
      <c r="E919" s="188"/>
      <c r="F919" s="188"/>
      <c r="G919" s="188"/>
      <c r="H919" s="188"/>
      <c r="I919" s="188"/>
      <c r="J919" s="188"/>
      <c r="K919" s="188"/>
      <c r="L919" s="188"/>
      <c r="M919" s="188"/>
      <c r="N919" s="188"/>
      <c r="O919" s="188"/>
      <c r="P919" s="188"/>
      <c r="Q919" s="188"/>
    </row>
    <row r="920" spans="1:17" x14ac:dyDescent="0.25">
      <c r="A920" s="185"/>
      <c r="B920" s="186"/>
      <c r="C920" s="187"/>
      <c r="D920" s="186"/>
      <c r="E920" s="188"/>
      <c r="F920" s="188"/>
      <c r="G920" s="188"/>
      <c r="H920" s="188"/>
      <c r="I920" s="188"/>
      <c r="J920" s="188"/>
      <c r="K920" s="188"/>
      <c r="L920" s="188"/>
      <c r="M920" s="188"/>
      <c r="N920" s="188"/>
      <c r="O920" s="188"/>
      <c r="P920" s="188"/>
      <c r="Q920" s="188"/>
    </row>
    <row r="921" spans="1:17" x14ac:dyDescent="0.25">
      <c r="A921" s="185"/>
      <c r="B921" s="186"/>
      <c r="C921" s="187"/>
      <c r="D921" s="186"/>
      <c r="E921" s="188"/>
      <c r="F921" s="188"/>
      <c r="G921" s="188"/>
      <c r="H921" s="188"/>
      <c r="I921" s="188"/>
      <c r="J921" s="188"/>
      <c r="K921" s="188"/>
      <c r="L921" s="188"/>
      <c r="M921" s="188"/>
      <c r="N921" s="188"/>
      <c r="O921" s="188"/>
      <c r="P921" s="188"/>
      <c r="Q921" s="188"/>
    </row>
    <row r="922" spans="1:17" x14ac:dyDescent="0.25">
      <c r="A922" s="185"/>
      <c r="B922" s="186"/>
      <c r="C922" s="187"/>
      <c r="D922" s="186"/>
      <c r="E922" s="188"/>
      <c r="F922" s="188"/>
      <c r="G922" s="188"/>
      <c r="H922" s="188"/>
      <c r="I922" s="188"/>
      <c r="J922" s="188"/>
      <c r="K922" s="188"/>
      <c r="L922" s="188"/>
      <c r="M922" s="188"/>
      <c r="N922" s="188"/>
      <c r="O922" s="188"/>
      <c r="P922" s="188"/>
      <c r="Q922" s="188"/>
    </row>
    <row r="923" spans="1:17" x14ac:dyDescent="0.25">
      <c r="A923" s="185"/>
      <c r="B923" s="186"/>
      <c r="C923" s="187"/>
      <c r="D923" s="186"/>
      <c r="E923" s="188"/>
      <c r="F923" s="188"/>
      <c r="G923" s="188"/>
      <c r="H923" s="188"/>
      <c r="I923" s="188"/>
      <c r="J923" s="188"/>
      <c r="K923" s="188"/>
      <c r="L923" s="188"/>
      <c r="M923" s="188"/>
      <c r="N923" s="188"/>
      <c r="O923" s="188"/>
      <c r="P923" s="188"/>
      <c r="Q923" s="188"/>
    </row>
    <row r="924" spans="1:17" x14ac:dyDescent="0.25">
      <c r="A924" s="185"/>
      <c r="B924" s="186"/>
      <c r="C924" s="187"/>
      <c r="D924" s="186"/>
      <c r="E924" s="188"/>
      <c r="F924" s="188"/>
      <c r="G924" s="188"/>
      <c r="H924" s="188"/>
      <c r="I924" s="188"/>
      <c r="J924" s="188"/>
      <c r="K924" s="188"/>
      <c r="L924" s="188"/>
      <c r="M924" s="188"/>
      <c r="N924" s="188"/>
      <c r="O924" s="188"/>
      <c r="P924" s="188"/>
      <c r="Q924" s="188"/>
    </row>
    <row r="925" spans="1:17" x14ac:dyDescent="0.25">
      <c r="A925" s="185"/>
      <c r="B925" s="186"/>
      <c r="C925" s="187"/>
      <c r="D925" s="186"/>
      <c r="E925" s="188"/>
      <c r="F925" s="188"/>
      <c r="G925" s="188"/>
      <c r="H925" s="188"/>
      <c r="I925" s="188"/>
      <c r="J925" s="188"/>
      <c r="K925" s="188"/>
      <c r="L925" s="188"/>
      <c r="M925" s="188"/>
      <c r="N925" s="188"/>
      <c r="O925" s="188"/>
      <c r="P925" s="188"/>
      <c r="Q925" s="188"/>
    </row>
    <row r="926" spans="1:17" x14ac:dyDescent="0.25">
      <c r="A926" s="185"/>
      <c r="B926" s="186"/>
      <c r="C926" s="187"/>
      <c r="D926" s="186"/>
      <c r="E926" s="188"/>
      <c r="F926" s="188"/>
      <c r="G926" s="188"/>
      <c r="H926" s="188"/>
      <c r="I926" s="188"/>
      <c r="J926" s="188"/>
      <c r="K926" s="188"/>
      <c r="L926" s="188"/>
      <c r="M926" s="188"/>
      <c r="N926" s="188"/>
      <c r="O926" s="188"/>
      <c r="P926" s="188"/>
      <c r="Q926" s="188"/>
    </row>
    <row r="927" spans="1:17" x14ac:dyDescent="0.25">
      <c r="A927" s="185"/>
      <c r="B927" s="186"/>
      <c r="C927" s="187"/>
      <c r="D927" s="186"/>
      <c r="E927" s="188"/>
      <c r="F927" s="188"/>
      <c r="G927" s="188"/>
      <c r="H927" s="188"/>
      <c r="I927" s="188"/>
      <c r="J927" s="188"/>
      <c r="K927" s="188"/>
      <c r="L927" s="188"/>
      <c r="M927" s="188"/>
      <c r="N927" s="188"/>
      <c r="O927" s="188"/>
      <c r="P927" s="188"/>
      <c r="Q927" s="188"/>
    </row>
    <row r="928" spans="1:17" x14ac:dyDescent="0.25">
      <c r="A928" s="185"/>
      <c r="B928" s="186"/>
      <c r="C928" s="187"/>
      <c r="D928" s="186"/>
      <c r="E928" s="188"/>
      <c r="F928" s="188"/>
      <c r="G928" s="188"/>
      <c r="H928" s="188"/>
      <c r="I928" s="188"/>
      <c r="J928" s="188"/>
      <c r="K928" s="188"/>
      <c r="L928" s="188"/>
      <c r="M928" s="188"/>
      <c r="N928" s="188"/>
      <c r="O928" s="188"/>
      <c r="P928" s="188"/>
      <c r="Q928" s="188"/>
    </row>
    <row r="929" spans="1:17" x14ac:dyDescent="0.25">
      <c r="A929" s="185"/>
      <c r="B929" s="186"/>
      <c r="C929" s="187"/>
      <c r="D929" s="186"/>
      <c r="E929" s="188"/>
      <c r="F929" s="188"/>
      <c r="G929" s="188"/>
      <c r="H929" s="188"/>
      <c r="I929" s="188"/>
      <c r="J929" s="188"/>
      <c r="K929" s="188"/>
      <c r="L929" s="188"/>
      <c r="M929" s="188"/>
      <c r="N929" s="188"/>
      <c r="O929" s="188"/>
      <c r="P929" s="188"/>
      <c r="Q929" s="188"/>
    </row>
    <row r="930" spans="1:17" x14ac:dyDescent="0.25">
      <c r="A930" s="185"/>
      <c r="B930" s="186"/>
      <c r="C930" s="187"/>
      <c r="D930" s="186"/>
      <c r="E930" s="188"/>
      <c r="F930" s="188"/>
      <c r="G930" s="188"/>
      <c r="H930" s="188"/>
      <c r="I930" s="188"/>
      <c r="J930" s="188"/>
      <c r="K930" s="188"/>
      <c r="L930" s="188"/>
      <c r="M930" s="188"/>
      <c r="N930" s="188"/>
      <c r="O930" s="188"/>
      <c r="P930" s="188"/>
      <c r="Q930" s="188"/>
    </row>
    <row r="931" spans="1:17" x14ac:dyDescent="0.25">
      <c r="A931" s="185"/>
      <c r="B931" s="186"/>
      <c r="C931" s="187"/>
      <c r="D931" s="186"/>
      <c r="E931" s="188"/>
      <c r="F931" s="188"/>
      <c r="G931" s="188"/>
      <c r="H931" s="188"/>
      <c r="I931" s="188"/>
      <c r="J931" s="188"/>
      <c r="K931" s="188"/>
      <c r="L931" s="188"/>
      <c r="M931" s="188"/>
      <c r="N931" s="188"/>
      <c r="O931" s="188"/>
      <c r="P931" s="188"/>
      <c r="Q931" s="188"/>
    </row>
    <row r="932" spans="1:17" x14ac:dyDescent="0.25">
      <c r="A932" s="185"/>
      <c r="B932" s="186"/>
      <c r="C932" s="187"/>
      <c r="D932" s="186"/>
      <c r="E932" s="188"/>
      <c r="F932" s="188"/>
      <c r="G932" s="188"/>
      <c r="H932" s="188"/>
      <c r="I932" s="188"/>
      <c r="J932" s="188"/>
      <c r="K932" s="188"/>
      <c r="L932" s="188"/>
      <c r="M932" s="188"/>
      <c r="N932" s="188"/>
      <c r="O932" s="188"/>
      <c r="P932" s="188"/>
      <c r="Q932" s="188"/>
    </row>
    <row r="933" spans="1:17" x14ac:dyDescent="0.25">
      <c r="A933" s="185"/>
      <c r="B933" s="186"/>
      <c r="C933" s="187"/>
      <c r="D933" s="186"/>
      <c r="E933" s="188"/>
      <c r="F933" s="188"/>
      <c r="G933" s="188"/>
      <c r="H933" s="188"/>
      <c r="I933" s="188"/>
      <c r="J933" s="188"/>
      <c r="K933" s="188"/>
      <c r="L933" s="188"/>
      <c r="M933" s="188"/>
      <c r="N933" s="188"/>
      <c r="O933" s="188"/>
      <c r="P933" s="188"/>
      <c r="Q933" s="188"/>
    </row>
    <row r="934" spans="1:17" x14ac:dyDescent="0.25">
      <c r="A934" s="185"/>
      <c r="B934" s="186"/>
      <c r="C934" s="187"/>
      <c r="D934" s="186"/>
      <c r="E934" s="188"/>
      <c r="F934" s="188"/>
      <c r="G934" s="188"/>
      <c r="H934" s="188"/>
      <c r="I934" s="188"/>
      <c r="J934" s="188"/>
      <c r="K934" s="188"/>
      <c r="L934" s="188"/>
      <c r="M934" s="188"/>
      <c r="N934" s="188"/>
      <c r="O934" s="188"/>
      <c r="P934" s="188"/>
      <c r="Q934" s="188"/>
    </row>
    <row r="935" spans="1:17" x14ac:dyDescent="0.25">
      <c r="A935" s="185"/>
      <c r="B935" s="186"/>
      <c r="C935" s="187"/>
      <c r="D935" s="186"/>
      <c r="E935" s="188"/>
      <c r="F935" s="188"/>
      <c r="G935" s="188"/>
      <c r="H935" s="188"/>
      <c r="I935" s="188"/>
      <c r="J935" s="188"/>
      <c r="K935" s="188"/>
      <c r="L935" s="188"/>
      <c r="M935" s="188"/>
      <c r="N935" s="188"/>
      <c r="O935" s="188"/>
      <c r="P935" s="188"/>
      <c r="Q935" s="188"/>
    </row>
    <row r="936" spans="1:17" x14ac:dyDescent="0.25">
      <c r="A936" s="185"/>
      <c r="B936" s="186"/>
      <c r="C936" s="187"/>
      <c r="D936" s="186"/>
      <c r="E936" s="188"/>
      <c r="F936" s="188"/>
      <c r="G936" s="188"/>
      <c r="H936" s="188"/>
      <c r="I936" s="188"/>
      <c r="J936" s="188"/>
      <c r="K936" s="188"/>
      <c r="L936" s="188"/>
      <c r="M936" s="188"/>
      <c r="N936" s="188"/>
      <c r="O936" s="188"/>
      <c r="P936" s="188"/>
      <c r="Q936" s="188"/>
    </row>
    <row r="937" spans="1:17" x14ac:dyDescent="0.25">
      <c r="A937" s="185"/>
      <c r="B937" s="186"/>
      <c r="C937" s="187"/>
      <c r="D937" s="186"/>
      <c r="E937" s="188"/>
      <c r="F937" s="188"/>
      <c r="G937" s="188"/>
      <c r="H937" s="188"/>
      <c r="I937" s="188"/>
      <c r="J937" s="188"/>
      <c r="K937" s="188"/>
      <c r="L937" s="188"/>
      <c r="M937" s="188"/>
      <c r="N937" s="188"/>
      <c r="O937" s="188"/>
      <c r="P937" s="188"/>
      <c r="Q937" s="188"/>
    </row>
    <row r="938" spans="1:17" x14ac:dyDescent="0.25">
      <c r="A938" s="185"/>
      <c r="B938" s="186"/>
      <c r="C938" s="187"/>
      <c r="D938" s="186"/>
      <c r="E938" s="188"/>
      <c r="F938" s="188"/>
      <c r="G938" s="188"/>
      <c r="H938" s="188"/>
      <c r="I938" s="188"/>
      <c r="J938" s="188"/>
      <c r="K938" s="188"/>
      <c r="L938" s="188"/>
      <c r="M938" s="188"/>
      <c r="N938" s="188"/>
      <c r="O938" s="188"/>
      <c r="P938" s="188"/>
      <c r="Q938" s="188"/>
    </row>
    <row r="939" spans="1:17" x14ac:dyDescent="0.25">
      <c r="A939" s="185"/>
      <c r="B939" s="186"/>
      <c r="C939" s="187"/>
      <c r="D939" s="186"/>
      <c r="E939" s="188"/>
      <c r="F939" s="188"/>
      <c r="G939" s="188"/>
      <c r="H939" s="188"/>
      <c r="I939" s="188"/>
      <c r="J939" s="188"/>
      <c r="K939" s="188"/>
      <c r="L939" s="188"/>
      <c r="M939" s="188"/>
      <c r="N939" s="188"/>
      <c r="O939" s="188"/>
      <c r="P939" s="188"/>
      <c r="Q939" s="188"/>
    </row>
    <row r="940" spans="1:17" x14ac:dyDescent="0.25">
      <c r="A940" s="185"/>
      <c r="B940" s="186"/>
      <c r="C940" s="187"/>
      <c r="D940" s="186"/>
      <c r="E940" s="188"/>
      <c r="F940" s="188"/>
      <c r="G940" s="188"/>
      <c r="H940" s="188"/>
      <c r="I940" s="188"/>
      <c r="J940" s="188"/>
      <c r="K940" s="188"/>
      <c r="L940" s="188"/>
      <c r="M940" s="188"/>
      <c r="N940" s="188"/>
      <c r="O940" s="188"/>
      <c r="P940" s="188"/>
      <c r="Q940" s="188"/>
    </row>
    <row r="941" spans="1:17" x14ac:dyDescent="0.25">
      <c r="A941" s="185"/>
      <c r="B941" s="186"/>
      <c r="C941" s="187"/>
      <c r="D941" s="186"/>
      <c r="E941" s="188"/>
      <c r="F941" s="188"/>
      <c r="G941" s="188"/>
      <c r="H941" s="188"/>
      <c r="I941" s="188"/>
      <c r="J941" s="188"/>
      <c r="K941" s="188"/>
      <c r="L941" s="188"/>
      <c r="M941" s="188"/>
      <c r="N941" s="188"/>
      <c r="O941" s="188"/>
      <c r="P941" s="188"/>
      <c r="Q941" s="188"/>
    </row>
    <row r="942" spans="1:17" x14ac:dyDescent="0.25">
      <c r="A942" s="185"/>
      <c r="B942" s="186"/>
      <c r="C942" s="187"/>
      <c r="D942" s="186"/>
      <c r="E942" s="188"/>
      <c r="F942" s="188"/>
      <c r="G942" s="188"/>
      <c r="H942" s="188"/>
      <c r="I942" s="188"/>
      <c r="J942" s="188"/>
      <c r="K942" s="188"/>
      <c r="L942" s="188"/>
      <c r="M942" s="188"/>
      <c r="N942" s="188"/>
      <c r="O942" s="188"/>
      <c r="P942" s="188"/>
      <c r="Q942" s="188"/>
    </row>
    <row r="943" spans="1:17" x14ac:dyDescent="0.25">
      <c r="A943" s="185"/>
      <c r="B943" s="186"/>
      <c r="C943" s="187"/>
      <c r="D943" s="186"/>
      <c r="E943" s="188"/>
      <c r="F943" s="188"/>
      <c r="G943" s="188"/>
      <c r="H943" s="188"/>
      <c r="I943" s="188"/>
      <c r="J943" s="188"/>
      <c r="K943" s="188"/>
      <c r="L943" s="188"/>
      <c r="M943" s="188"/>
      <c r="N943" s="188"/>
      <c r="O943" s="188"/>
      <c r="P943" s="188"/>
      <c r="Q943" s="188"/>
    </row>
    <row r="944" spans="1:17" x14ac:dyDescent="0.25">
      <c r="A944" s="185"/>
      <c r="B944" s="186"/>
      <c r="C944" s="187"/>
      <c r="D944" s="186"/>
      <c r="E944" s="188"/>
      <c r="F944" s="188"/>
      <c r="G944" s="188"/>
      <c r="H944" s="188"/>
      <c r="I944" s="188"/>
      <c r="J944" s="188"/>
      <c r="K944" s="188"/>
      <c r="L944" s="188"/>
      <c r="M944" s="188"/>
      <c r="N944" s="188"/>
      <c r="O944" s="188"/>
      <c r="P944" s="188"/>
      <c r="Q944" s="188"/>
    </row>
    <row r="945" spans="1:17" x14ac:dyDescent="0.25">
      <c r="A945" s="185"/>
      <c r="B945" s="186"/>
      <c r="C945" s="187"/>
      <c r="D945" s="186"/>
      <c r="E945" s="188"/>
      <c r="F945" s="188"/>
      <c r="G945" s="188"/>
      <c r="H945" s="188"/>
      <c r="I945" s="188"/>
      <c r="J945" s="188"/>
      <c r="K945" s="188"/>
      <c r="L945" s="188"/>
      <c r="M945" s="188"/>
      <c r="N945" s="188"/>
      <c r="O945" s="188"/>
      <c r="P945" s="188"/>
      <c r="Q945" s="188"/>
    </row>
    <row r="946" spans="1:17" x14ac:dyDescent="0.25">
      <c r="A946" s="185"/>
      <c r="B946" s="186"/>
      <c r="C946" s="187"/>
      <c r="D946" s="186"/>
      <c r="E946" s="188"/>
      <c r="F946" s="188"/>
      <c r="G946" s="188"/>
      <c r="H946" s="188"/>
      <c r="I946" s="188"/>
      <c r="J946" s="188"/>
      <c r="K946" s="188"/>
      <c r="L946" s="188"/>
      <c r="M946" s="188"/>
      <c r="N946" s="188"/>
      <c r="O946" s="188"/>
      <c r="P946" s="188"/>
      <c r="Q946" s="188"/>
    </row>
    <row r="947" spans="1:17" x14ac:dyDescent="0.25">
      <c r="A947" s="185"/>
      <c r="B947" s="186"/>
      <c r="C947" s="187"/>
      <c r="D947" s="186"/>
      <c r="E947" s="188"/>
      <c r="F947" s="188"/>
      <c r="G947" s="188"/>
      <c r="H947" s="188"/>
      <c r="I947" s="188"/>
      <c r="J947" s="188"/>
      <c r="K947" s="188"/>
      <c r="L947" s="188"/>
      <c r="M947" s="188"/>
      <c r="N947" s="188"/>
      <c r="O947" s="188"/>
      <c r="P947" s="188"/>
      <c r="Q947" s="188"/>
    </row>
    <row r="948" spans="1:17" x14ac:dyDescent="0.25">
      <c r="A948" s="185"/>
      <c r="B948" s="186"/>
      <c r="C948" s="187"/>
      <c r="D948" s="186"/>
      <c r="E948" s="188"/>
      <c r="F948" s="188"/>
      <c r="G948" s="188"/>
      <c r="H948" s="188"/>
      <c r="I948" s="188"/>
      <c r="J948" s="188"/>
      <c r="K948" s="188"/>
      <c r="L948" s="188"/>
      <c r="M948" s="188"/>
      <c r="N948" s="188"/>
      <c r="O948" s="188"/>
      <c r="P948" s="188"/>
      <c r="Q948" s="188"/>
    </row>
    <row r="949" spans="1:17" x14ac:dyDescent="0.25">
      <c r="A949" s="185"/>
      <c r="B949" s="186"/>
      <c r="C949" s="187"/>
      <c r="D949" s="186"/>
      <c r="E949" s="188"/>
      <c r="F949" s="188"/>
      <c r="G949" s="188"/>
      <c r="H949" s="188"/>
      <c r="I949" s="188"/>
      <c r="J949" s="188"/>
      <c r="K949" s="188"/>
      <c r="L949" s="188"/>
      <c r="M949" s="188"/>
      <c r="N949" s="188"/>
      <c r="O949" s="188"/>
      <c r="P949" s="188"/>
      <c r="Q949" s="188"/>
    </row>
    <row r="950" spans="1:17" x14ac:dyDescent="0.25">
      <c r="A950" s="185"/>
      <c r="B950" s="186"/>
      <c r="C950" s="187"/>
      <c r="D950" s="186"/>
      <c r="E950" s="188"/>
      <c r="F950" s="188"/>
      <c r="G950" s="188"/>
      <c r="H950" s="188"/>
      <c r="I950" s="188"/>
      <c r="J950" s="188"/>
      <c r="K950" s="188"/>
      <c r="L950" s="188"/>
      <c r="M950" s="188"/>
      <c r="N950" s="188"/>
      <c r="O950" s="188"/>
      <c r="P950" s="188"/>
      <c r="Q950" s="188"/>
    </row>
    <row r="951" spans="1:17" x14ac:dyDescent="0.25">
      <c r="A951" s="185"/>
      <c r="B951" s="186"/>
      <c r="C951" s="187"/>
      <c r="D951" s="186"/>
      <c r="E951" s="188"/>
      <c r="F951" s="188"/>
      <c r="G951" s="188"/>
      <c r="H951" s="188"/>
      <c r="I951" s="188"/>
      <c r="J951" s="188"/>
      <c r="K951" s="188"/>
      <c r="L951" s="188"/>
      <c r="M951" s="188"/>
      <c r="N951" s="188"/>
      <c r="O951" s="188"/>
      <c r="P951" s="188"/>
      <c r="Q951" s="188"/>
    </row>
    <row r="952" spans="1:17" x14ac:dyDescent="0.25">
      <c r="A952" s="185"/>
      <c r="B952" s="186"/>
      <c r="C952" s="187"/>
      <c r="D952" s="186"/>
      <c r="E952" s="188"/>
      <c r="F952" s="188"/>
      <c r="G952" s="188"/>
      <c r="H952" s="188"/>
      <c r="I952" s="188"/>
      <c r="J952" s="188"/>
      <c r="K952" s="188"/>
      <c r="L952" s="188"/>
      <c r="M952" s="188"/>
      <c r="N952" s="188"/>
      <c r="O952" s="188"/>
      <c r="P952" s="188"/>
      <c r="Q952" s="188"/>
    </row>
    <row r="953" spans="1:17" x14ac:dyDescent="0.25">
      <c r="A953" s="185"/>
      <c r="B953" s="186"/>
      <c r="C953" s="187"/>
      <c r="D953" s="186"/>
      <c r="E953" s="188"/>
      <c r="F953" s="188"/>
      <c r="G953" s="188"/>
      <c r="H953" s="188"/>
      <c r="I953" s="188"/>
      <c r="J953" s="188"/>
      <c r="K953" s="188"/>
      <c r="L953" s="188"/>
      <c r="M953" s="188"/>
      <c r="N953" s="188"/>
      <c r="O953" s="188"/>
      <c r="P953" s="188"/>
      <c r="Q953" s="188"/>
    </row>
    <row r="954" spans="1:17" x14ac:dyDescent="0.25">
      <c r="A954" s="185"/>
      <c r="B954" s="186"/>
      <c r="C954" s="187"/>
      <c r="D954" s="186"/>
      <c r="E954" s="188"/>
      <c r="F954" s="188"/>
      <c r="G954" s="188"/>
      <c r="H954" s="188"/>
      <c r="I954" s="188"/>
      <c r="J954" s="188"/>
      <c r="K954" s="188"/>
      <c r="L954" s="188"/>
      <c r="M954" s="188"/>
      <c r="N954" s="188"/>
      <c r="O954" s="188"/>
      <c r="P954" s="188"/>
      <c r="Q954" s="188"/>
    </row>
    <row r="955" spans="1:17" x14ac:dyDescent="0.25">
      <c r="A955" s="185"/>
      <c r="B955" s="186"/>
      <c r="C955" s="187"/>
      <c r="D955" s="186"/>
      <c r="E955" s="188"/>
      <c r="F955" s="188"/>
      <c r="G955" s="188"/>
      <c r="H955" s="188"/>
      <c r="I955" s="188"/>
      <c r="J955" s="188"/>
      <c r="K955" s="188"/>
      <c r="L955" s="188"/>
      <c r="M955" s="188"/>
      <c r="N955" s="188"/>
      <c r="O955" s="188"/>
      <c r="P955" s="188"/>
      <c r="Q955" s="188"/>
    </row>
    <row r="956" spans="1:17" x14ac:dyDescent="0.25">
      <c r="A956" s="185"/>
      <c r="B956" s="186"/>
      <c r="C956" s="187"/>
      <c r="D956" s="186"/>
      <c r="E956" s="188"/>
      <c r="F956" s="188"/>
      <c r="G956" s="188"/>
      <c r="H956" s="188"/>
      <c r="I956" s="188"/>
      <c r="J956" s="188"/>
      <c r="K956" s="188"/>
      <c r="L956" s="188"/>
      <c r="M956" s="188"/>
      <c r="N956" s="188"/>
      <c r="O956" s="188"/>
      <c r="P956" s="188"/>
      <c r="Q956" s="188"/>
    </row>
    <row r="957" spans="1:17" x14ac:dyDescent="0.25">
      <c r="A957" s="185"/>
      <c r="B957" s="186"/>
      <c r="C957" s="187"/>
      <c r="D957" s="186"/>
      <c r="E957" s="188"/>
      <c r="F957" s="188"/>
      <c r="G957" s="188"/>
      <c r="H957" s="188"/>
      <c r="I957" s="188"/>
      <c r="J957" s="188"/>
      <c r="K957" s="188"/>
      <c r="L957" s="188"/>
      <c r="M957" s="188"/>
      <c r="N957" s="188"/>
      <c r="O957" s="188"/>
      <c r="P957" s="188"/>
      <c r="Q957" s="188"/>
    </row>
    <row r="958" spans="1:17" x14ac:dyDescent="0.25">
      <c r="A958" s="185"/>
      <c r="B958" s="186"/>
      <c r="C958" s="187"/>
      <c r="D958" s="186"/>
      <c r="E958" s="188"/>
      <c r="F958" s="188"/>
      <c r="G958" s="188"/>
      <c r="H958" s="188"/>
      <c r="I958" s="188"/>
      <c r="J958" s="188"/>
      <c r="K958" s="188"/>
      <c r="L958" s="188"/>
      <c r="M958" s="188"/>
      <c r="N958" s="188"/>
      <c r="O958" s="188"/>
      <c r="P958" s="188"/>
      <c r="Q958" s="188"/>
    </row>
    <row r="959" spans="1:17" x14ac:dyDescent="0.25">
      <c r="A959" s="185"/>
      <c r="B959" s="186"/>
      <c r="C959" s="187"/>
      <c r="D959" s="186"/>
      <c r="E959" s="188"/>
      <c r="F959" s="188"/>
      <c r="G959" s="188"/>
      <c r="H959" s="188"/>
      <c r="I959" s="188"/>
      <c r="J959" s="188"/>
      <c r="K959" s="188"/>
      <c r="L959" s="188"/>
      <c r="M959" s="188"/>
      <c r="N959" s="188"/>
      <c r="O959" s="188"/>
      <c r="P959" s="188"/>
      <c r="Q959" s="188"/>
    </row>
    <row r="960" spans="1:17" x14ac:dyDescent="0.25">
      <c r="A960" s="185"/>
      <c r="B960" s="186"/>
      <c r="C960" s="187"/>
      <c r="D960" s="186"/>
      <c r="E960" s="188"/>
      <c r="F960" s="188"/>
      <c r="G960" s="188"/>
      <c r="H960" s="188"/>
      <c r="I960" s="188"/>
      <c r="J960" s="188"/>
      <c r="K960" s="188"/>
      <c r="L960" s="188"/>
      <c r="M960" s="188"/>
      <c r="N960" s="188"/>
      <c r="O960" s="188"/>
      <c r="P960" s="188"/>
      <c r="Q960" s="188"/>
    </row>
    <row r="961" spans="1:17" x14ac:dyDescent="0.25">
      <c r="A961" s="185"/>
      <c r="B961" s="186"/>
      <c r="C961" s="187"/>
      <c r="D961" s="186"/>
      <c r="E961" s="188"/>
      <c r="F961" s="188"/>
      <c r="G961" s="188"/>
      <c r="H961" s="188"/>
      <c r="I961" s="188"/>
      <c r="J961" s="188"/>
      <c r="K961" s="188"/>
      <c r="L961" s="188"/>
      <c r="M961" s="188"/>
      <c r="N961" s="188"/>
      <c r="O961" s="188"/>
      <c r="P961" s="188"/>
      <c r="Q961" s="188"/>
    </row>
    <row r="962" spans="1:17" x14ac:dyDescent="0.25">
      <c r="A962" s="185"/>
      <c r="B962" s="186"/>
      <c r="C962" s="187"/>
      <c r="D962" s="186"/>
      <c r="E962" s="188"/>
      <c r="F962" s="188"/>
      <c r="G962" s="188"/>
      <c r="H962" s="188"/>
      <c r="I962" s="188"/>
      <c r="J962" s="188"/>
      <c r="K962" s="188"/>
      <c r="L962" s="188"/>
      <c r="M962" s="188"/>
      <c r="N962" s="188"/>
      <c r="O962" s="188"/>
      <c r="P962" s="188"/>
      <c r="Q962" s="188"/>
    </row>
    <row r="963" spans="1:17" x14ac:dyDescent="0.25">
      <c r="A963" s="185"/>
      <c r="B963" s="186"/>
      <c r="C963" s="187"/>
      <c r="D963" s="186"/>
      <c r="E963" s="188"/>
      <c r="F963" s="188"/>
      <c r="G963" s="188"/>
      <c r="H963" s="188"/>
      <c r="I963" s="188"/>
      <c r="J963" s="188"/>
      <c r="K963" s="188"/>
      <c r="L963" s="188"/>
      <c r="M963" s="188"/>
      <c r="N963" s="188"/>
      <c r="O963" s="188"/>
      <c r="P963" s="188"/>
      <c r="Q963" s="188"/>
    </row>
    <row r="964" spans="1:17" x14ac:dyDescent="0.25">
      <c r="A964" s="185"/>
      <c r="B964" s="186"/>
      <c r="C964" s="187"/>
      <c r="D964" s="186"/>
      <c r="E964" s="188"/>
      <c r="F964" s="188"/>
      <c r="G964" s="188"/>
      <c r="H964" s="188"/>
      <c r="I964" s="188"/>
      <c r="J964" s="188"/>
      <c r="K964" s="188"/>
      <c r="L964" s="188"/>
      <c r="M964" s="188"/>
      <c r="N964" s="188"/>
      <c r="O964" s="188"/>
      <c r="P964" s="188"/>
      <c r="Q964" s="188"/>
    </row>
    <row r="965" spans="1:17" x14ac:dyDescent="0.25">
      <c r="A965" s="185"/>
      <c r="B965" s="186"/>
      <c r="C965" s="187"/>
      <c r="D965" s="186"/>
      <c r="E965" s="188"/>
      <c r="F965" s="188"/>
      <c r="G965" s="188"/>
      <c r="H965" s="188"/>
      <c r="I965" s="188"/>
      <c r="J965" s="188"/>
      <c r="K965" s="188"/>
      <c r="L965" s="188"/>
      <c r="M965" s="188"/>
      <c r="N965" s="188"/>
      <c r="O965" s="188"/>
      <c r="P965" s="188"/>
      <c r="Q965" s="188"/>
    </row>
    <row r="966" spans="1:17" x14ac:dyDescent="0.25">
      <c r="A966" s="185"/>
      <c r="B966" s="186"/>
      <c r="C966" s="187"/>
      <c r="D966" s="186"/>
      <c r="E966" s="188"/>
      <c r="F966" s="188"/>
      <c r="G966" s="188"/>
      <c r="H966" s="188"/>
      <c r="I966" s="188"/>
      <c r="J966" s="188"/>
      <c r="K966" s="188"/>
      <c r="L966" s="188"/>
      <c r="M966" s="188"/>
      <c r="N966" s="188"/>
      <c r="O966" s="188"/>
      <c r="P966" s="188"/>
      <c r="Q966" s="188"/>
    </row>
    <row r="967" spans="1:17" x14ac:dyDescent="0.25">
      <c r="A967" s="185"/>
      <c r="B967" s="186"/>
      <c r="C967" s="187"/>
      <c r="D967" s="186"/>
      <c r="E967" s="188"/>
      <c r="F967" s="188"/>
      <c r="G967" s="188"/>
      <c r="H967" s="188"/>
      <c r="I967" s="188"/>
      <c r="J967" s="188"/>
      <c r="K967" s="188"/>
      <c r="L967" s="188"/>
      <c r="M967" s="188"/>
      <c r="N967" s="188"/>
      <c r="O967" s="188"/>
      <c r="P967" s="188"/>
      <c r="Q967" s="188"/>
    </row>
    <row r="968" spans="1:17" x14ac:dyDescent="0.25">
      <c r="A968" s="185"/>
      <c r="B968" s="186"/>
      <c r="C968" s="187"/>
      <c r="D968" s="186"/>
      <c r="E968" s="188"/>
      <c r="F968" s="188"/>
      <c r="G968" s="188"/>
      <c r="H968" s="188"/>
      <c r="I968" s="188"/>
      <c r="J968" s="188"/>
      <c r="K968" s="188"/>
      <c r="L968" s="188"/>
      <c r="M968" s="188"/>
      <c r="N968" s="188"/>
      <c r="O968" s="188"/>
      <c r="P968" s="188"/>
      <c r="Q968" s="188"/>
    </row>
    <row r="969" spans="1:17" x14ac:dyDescent="0.25">
      <c r="A969" s="185"/>
      <c r="B969" s="186"/>
      <c r="C969" s="187"/>
      <c r="D969" s="186"/>
      <c r="E969" s="188"/>
      <c r="F969" s="188"/>
      <c r="G969" s="188"/>
      <c r="H969" s="188"/>
      <c r="I969" s="188"/>
      <c r="J969" s="188"/>
      <c r="K969" s="188"/>
      <c r="L969" s="188"/>
      <c r="M969" s="188"/>
      <c r="N969" s="188"/>
      <c r="O969" s="188"/>
      <c r="P969" s="188"/>
      <c r="Q969" s="188"/>
    </row>
    <row r="970" spans="1:17" x14ac:dyDescent="0.25">
      <c r="A970" s="185"/>
      <c r="B970" s="186"/>
      <c r="C970" s="187"/>
      <c r="D970" s="186"/>
      <c r="E970" s="188"/>
      <c r="F970" s="188"/>
      <c r="G970" s="188"/>
      <c r="H970" s="188"/>
      <c r="I970" s="188"/>
      <c r="J970" s="188"/>
      <c r="K970" s="188"/>
      <c r="L970" s="188"/>
      <c r="M970" s="188"/>
      <c r="N970" s="188"/>
      <c r="O970" s="188"/>
      <c r="P970" s="188"/>
      <c r="Q970" s="188"/>
    </row>
    <row r="971" spans="1:17" x14ac:dyDescent="0.25">
      <c r="A971" s="185"/>
      <c r="B971" s="186"/>
      <c r="C971" s="187"/>
      <c r="D971" s="186"/>
      <c r="E971" s="188"/>
      <c r="F971" s="188"/>
      <c r="G971" s="188"/>
      <c r="H971" s="188"/>
      <c r="I971" s="188"/>
      <c r="J971" s="188"/>
      <c r="K971" s="188"/>
      <c r="L971" s="188"/>
      <c r="M971" s="188"/>
      <c r="N971" s="188"/>
      <c r="O971" s="188"/>
      <c r="P971" s="188"/>
      <c r="Q971" s="188"/>
    </row>
    <row r="972" spans="1:17" x14ac:dyDescent="0.25">
      <c r="A972" s="185"/>
      <c r="B972" s="186"/>
      <c r="C972" s="187"/>
      <c r="D972" s="186"/>
      <c r="E972" s="188"/>
      <c r="F972" s="188"/>
      <c r="G972" s="188"/>
      <c r="H972" s="188"/>
      <c r="I972" s="188"/>
      <c r="J972" s="188"/>
      <c r="K972" s="188"/>
      <c r="L972" s="188"/>
      <c r="M972" s="188"/>
      <c r="N972" s="188"/>
      <c r="O972" s="188"/>
      <c r="P972" s="188"/>
      <c r="Q972" s="188"/>
    </row>
    <row r="973" spans="1:17" x14ac:dyDescent="0.25">
      <c r="A973" s="185"/>
      <c r="B973" s="186"/>
      <c r="C973" s="187"/>
      <c r="D973" s="186"/>
      <c r="E973" s="188"/>
      <c r="F973" s="188"/>
      <c r="G973" s="188"/>
      <c r="H973" s="188"/>
      <c r="I973" s="188"/>
      <c r="J973" s="188"/>
      <c r="K973" s="188"/>
      <c r="L973" s="188"/>
      <c r="M973" s="188"/>
      <c r="N973" s="188"/>
      <c r="O973" s="188"/>
      <c r="P973" s="188"/>
      <c r="Q973" s="188"/>
    </row>
    <row r="974" spans="1:17" x14ac:dyDescent="0.25">
      <c r="A974" s="185"/>
      <c r="B974" s="186"/>
      <c r="C974" s="187"/>
      <c r="D974" s="186"/>
      <c r="E974" s="188"/>
      <c r="F974" s="188"/>
      <c r="G974" s="188"/>
      <c r="H974" s="188"/>
      <c r="I974" s="188"/>
      <c r="J974" s="188"/>
      <c r="K974" s="188"/>
      <c r="L974" s="188"/>
      <c r="M974" s="188"/>
      <c r="N974" s="188"/>
      <c r="O974" s="188"/>
      <c r="P974" s="188"/>
      <c r="Q974" s="188"/>
    </row>
    <row r="975" spans="1:17" x14ac:dyDescent="0.25">
      <c r="A975" s="185"/>
      <c r="B975" s="186"/>
      <c r="C975" s="187"/>
      <c r="D975" s="186"/>
      <c r="E975" s="188"/>
      <c r="F975" s="188"/>
      <c r="G975" s="188"/>
      <c r="H975" s="188"/>
      <c r="I975" s="188"/>
      <c r="J975" s="188"/>
      <c r="K975" s="188"/>
      <c r="L975" s="188"/>
      <c r="M975" s="188"/>
      <c r="N975" s="188"/>
      <c r="O975" s="188"/>
      <c r="P975" s="188"/>
      <c r="Q975" s="188"/>
    </row>
    <row r="976" spans="1:17" x14ac:dyDescent="0.25">
      <c r="A976" s="185"/>
      <c r="B976" s="186"/>
      <c r="C976" s="187"/>
      <c r="D976" s="186"/>
      <c r="E976" s="188"/>
      <c r="F976" s="188"/>
      <c r="G976" s="188"/>
      <c r="H976" s="188"/>
      <c r="I976" s="188"/>
      <c r="J976" s="188"/>
      <c r="K976" s="188"/>
      <c r="L976" s="188"/>
      <c r="M976" s="188"/>
      <c r="N976" s="188"/>
      <c r="O976" s="188"/>
      <c r="P976" s="188"/>
      <c r="Q976" s="188"/>
    </row>
    <row r="977" spans="1:17" x14ac:dyDescent="0.25">
      <c r="A977" s="185"/>
      <c r="B977" s="186"/>
      <c r="C977" s="187"/>
      <c r="D977" s="186"/>
      <c r="E977" s="188"/>
      <c r="F977" s="188"/>
      <c r="G977" s="188"/>
      <c r="H977" s="188"/>
      <c r="I977" s="188"/>
      <c r="J977" s="188"/>
      <c r="K977" s="188"/>
      <c r="L977" s="188"/>
      <c r="M977" s="188"/>
      <c r="N977" s="188"/>
      <c r="O977" s="188"/>
      <c r="P977" s="188"/>
      <c r="Q977" s="188"/>
    </row>
    <row r="978" spans="1:17" x14ac:dyDescent="0.25">
      <c r="A978" s="185"/>
      <c r="B978" s="186"/>
      <c r="C978" s="187"/>
      <c r="D978" s="186"/>
      <c r="E978" s="188"/>
      <c r="F978" s="188"/>
      <c r="G978" s="188"/>
      <c r="H978" s="188"/>
      <c r="I978" s="188"/>
      <c r="J978" s="188"/>
      <c r="K978" s="188"/>
      <c r="L978" s="188"/>
      <c r="M978" s="188"/>
      <c r="N978" s="188"/>
      <c r="O978" s="188"/>
      <c r="P978" s="188"/>
      <c r="Q978" s="188"/>
    </row>
    <row r="979" spans="1:17" x14ac:dyDescent="0.25">
      <c r="A979" s="185"/>
      <c r="B979" s="186"/>
      <c r="C979" s="187"/>
      <c r="D979" s="186"/>
      <c r="E979" s="188"/>
      <c r="F979" s="188"/>
      <c r="G979" s="188"/>
      <c r="H979" s="188"/>
      <c r="I979" s="188"/>
      <c r="J979" s="188"/>
      <c r="K979" s="188"/>
      <c r="L979" s="188"/>
      <c r="M979" s="188"/>
      <c r="N979" s="188"/>
      <c r="O979" s="188"/>
      <c r="P979" s="188"/>
      <c r="Q979" s="188"/>
    </row>
    <row r="980" spans="1:17" x14ac:dyDescent="0.25">
      <c r="A980" s="185"/>
      <c r="B980" s="186"/>
      <c r="C980" s="187"/>
      <c r="D980" s="186"/>
      <c r="E980" s="188"/>
      <c r="F980" s="188"/>
      <c r="G980" s="188"/>
      <c r="H980" s="188"/>
      <c r="I980" s="188"/>
      <c r="J980" s="188"/>
      <c r="K980" s="188"/>
      <c r="L980" s="188"/>
      <c r="M980" s="188"/>
      <c r="N980" s="188"/>
      <c r="O980" s="188"/>
      <c r="P980" s="188"/>
      <c r="Q980" s="188"/>
    </row>
    <row r="981" spans="1:17" x14ac:dyDescent="0.25">
      <c r="A981" s="185"/>
      <c r="B981" s="186"/>
      <c r="C981" s="187"/>
      <c r="D981" s="186"/>
      <c r="E981" s="188"/>
      <c r="F981" s="188"/>
      <c r="G981" s="188"/>
      <c r="H981" s="188"/>
      <c r="I981" s="188"/>
      <c r="J981" s="188"/>
      <c r="K981" s="188"/>
      <c r="L981" s="188"/>
      <c r="M981" s="188"/>
      <c r="N981" s="188"/>
      <c r="O981" s="188"/>
      <c r="P981" s="188"/>
      <c r="Q981" s="188"/>
    </row>
    <row r="982" spans="1:17" x14ac:dyDescent="0.25">
      <c r="A982" s="185"/>
      <c r="B982" s="186"/>
      <c r="C982" s="187"/>
      <c r="D982" s="186"/>
      <c r="E982" s="188"/>
      <c r="F982" s="188"/>
      <c r="G982" s="188"/>
      <c r="H982" s="188"/>
      <c r="I982" s="188"/>
      <c r="J982" s="188"/>
      <c r="K982" s="188"/>
      <c r="L982" s="188"/>
      <c r="M982" s="188"/>
      <c r="N982" s="188"/>
      <c r="O982" s="188"/>
      <c r="P982" s="188"/>
      <c r="Q982" s="188"/>
    </row>
    <row r="983" spans="1:17" x14ac:dyDescent="0.25">
      <c r="A983" s="185"/>
      <c r="B983" s="186"/>
      <c r="C983" s="187"/>
      <c r="D983" s="186"/>
      <c r="E983" s="188"/>
      <c r="F983" s="188"/>
      <c r="G983" s="188"/>
      <c r="H983" s="188"/>
      <c r="I983" s="188"/>
      <c r="J983" s="188"/>
      <c r="K983" s="188"/>
      <c r="L983" s="188"/>
      <c r="M983" s="188"/>
      <c r="N983" s="188"/>
      <c r="O983" s="188"/>
      <c r="P983" s="188"/>
      <c r="Q983" s="188"/>
    </row>
    <row r="984" spans="1:17" x14ac:dyDescent="0.25">
      <c r="A984" s="185"/>
      <c r="B984" s="186"/>
      <c r="C984" s="187"/>
      <c r="D984" s="186"/>
      <c r="E984" s="188"/>
      <c r="F984" s="188"/>
      <c r="G984" s="188"/>
      <c r="H984" s="188"/>
      <c r="I984" s="188"/>
      <c r="J984" s="188"/>
      <c r="K984" s="188"/>
      <c r="L984" s="188"/>
      <c r="M984" s="188"/>
      <c r="N984" s="188"/>
      <c r="O984" s="188"/>
      <c r="P984" s="188"/>
      <c r="Q984" s="188"/>
    </row>
    <row r="985" spans="1:17" x14ac:dyDescent="0.25">
      <c r="A985" s="185"/>
      <c r="B985" s="186"/>
      <c r="C985" s="187"/>
      <c r="D985" s="186"/>
      <c r="E985" s="188"/>
      <c r="F985" s="188"/>
      <c r="G985" s="188"/>
      <c r="H985" s="188"/>
      <c r="I985" s="188"/>
      <c r="J985" s="188"/>
      <c r="K985" s="188"/>
      <c r="L985" s="188"/>
      <c r="M985" s="188"/>
      <c r="N985" s="188"/>
      <c r="O985" s="188"/>
      <c r="P985" s="188"/>
      <c r="Q985" s="188"/>
    </row>
    <row r="986" spans="1:17" x14ac:dyDescent="0.25">
      <c r="A986" s="185"/>
      <c r="B986" s="186"/>
      <c r="C986" s="187"/>
      <c r="D986" s="186"/>
      <c r="E986" s="188"/>
      <c r="F986" s="188"/>
      <c r="G986" s="188"/>
      <c r="H986" s="188"/>
      <c r="I986" s="188"/>
      <c r="J986" s="188"/>
      <c r="K986" s="188"/>
      <c r="L986" s="188"/>
      <c r="M986" s="188"/>
      <c r="N986" s="188"/>
      <c r="O986" s="188"/>
      <c r="P986" s="188"/>
      <c r="Q986" s="188"/>
    </row>
    <row r="987" spans="1:17" x14ac:dyDescent="0.25">
      <c r="A987" s="185"/>
      <c r="B987" s="186"/>
      <c r="C987" s="187"/>
      <c r="D987" s="186"/>
      <c r="E987" s="188"/>
      <c r="F987" s="188"/>
      <c r="G987" s="188"/>
      <c r="H987" s="188"/>
      <c r="I987" s="188"/>
      <c r="J987" s="188"/>
      <c r="K987" s="188"/>
      <c r="L987" s="188"/>
      <c r="M987" s="188"/>
      <c r="N987" s="188"/>
      <c r="O987" s="188"/>
      <c r="P987" s="188"/>
      <c r="Q987" s="188"/>
    </row>
    <row r="988" spans="1:17" x14ac:dyDescent="0.25">
      <c r="A988" s="185"/>
      <c r="B988" s="186"/>
      <c r="C988" s="187"/>
      <c r="D988" s="186"/>
      <c r="E988" s="188"/>
      <c r="F988" s="188"/>
      <c r="G988" s="188"/>
      <c r="H988" s="188"/>
      <c r="I988" s="188"/>
      <c r="J988" s="188"/>
      <c r="K988" s="188"/>
      <c r="L988" s="188"/>
      <c r="M988" s="188"/>
      <c r="N988" s="188"/>
      <c r="O988" s="188"/>
      <c r="P988" s="188"/>
      <c r="Q988" s="188"/>
    </row>
    <row r="989" spans="1:17" x14ac:dyDescent="0.25">
      <c r="A989" s="185"/>
      <c r="B989" s="186"/>
      <c r="C989" s="187"/>
      <c r="D989" s="186"/>
      <c r="E989" s="188"/>
      <c r="F989" s="188"/>
      <c r="G989" s="188"/>
      <c r="H989" s="188"/>
      <c r="I989" s="188"/>
      <c r="J989" s="188"/>
      <c r="K989" s="188"/>
      <c r="L989" s="188"/>
      <c r="M989" s="188"/>
      <c r="N989" s="188"/>
      <c r="O989" s="188"/>
      <c r="P989" s="188"/>
      <c r="Q989" s="188"/>
    </row>
    <row r="990" spans="1:17" x14ac:dyDescent="0.25">
      <c r="A990" s="185"/>
      <c r="B990" s="186"/>
      <c r="C990" s="187"/>
      <c r="D990" s="186"/>
      <c r="E990" s="188"/>
      <c r="F990" s="188"/>
      <c r="G990" s="188"/>
      <c r="H990" s="188"/>
      <c r="I990" s="188"/>
      <c r="J990" s="188"/>
      <c r="K990" s="188"/>
      <c r="L990" s="188"/>
      <c r="M990" s="188"/>
      <c r="N990" s="188"/>
      <c r="O990" s="188"/>
      <c r="P990" s="188"/>
      <c r="Q990" s="188"/>
    </row>
    <row r="991" spans="1:17" x14ac:dyDescent="0.25">
      <c r="A991" s="185"/>
      <c r="B991" s="186"/>
      <c r="C991" s="187"/>
      <c r="D991" s="186"/>
      <c r="E991" s="188"/>
      <c r="F991" s="188"/>
      <c r="G991" s="188"/>
      <c r="H991" s="188"/>
      <c r="I991" s="188"/>
      <c r="J991" s="188"/>
      <c r="K991" s="188"/>
      <c r="L991" s="188"/>
      <c r="M991" s="188"/>
      <c r="N991" s="188"/>
      <c r="O991" s="188"/>
      <c r="P991" s="188"/>
      <c r="Q991" s="188"/>
    </row>
    <row r="992" spans="1:17" x14ac:dyDescent="0.25">
      <c r="A992" s="185"/>
      <c r="B992" s="186"/>
      <c r="C992" s="187"/>
      <c r="D992" s="186"/>
      <c r="E992" s="188"/>
      <c r="F992" s="188"/>
      <c r="G992" s="188"/>
      <c r="H992" s="188"/>
      <c r="I992" s="188"/>
      <c r="J992" s="188"/>
      <c r="K992" s="188"/>
      <c r="L992" s="188"/>
      <c r="M992" s="188"/>
      <c r="N992" s="188"/>
      <c r="O992" s="188"/>
      <c r="P992" s="188"/>
      <c r="Q992" s="188"/>
    </row>
    <row r="993" spans="1:17" x14ac:dyDescent="0.25">
      <c r="A993" s="185"/>
      <c r="B993" s="186"/>
      <c r="C993" s="187"/>
      <c r="D993" s="186"/>
      <c r="E993" s="188"/>
      <c r="F993" s="188"/>
      <c r="G993" s="188"/>
      <c r="H993" s="188"/>
      <c r="I993" s="188"/>
      <c r="J993" s="188"/>
      <c r="K993" s="188"/>
      <c r="L993" s="188"/>
      <c r="M993" s="188"/>
      <c r="N993" s="188"/>
      <c r="O993" s="188"/>
      <c r="P993" s="188"/>
      <c r="Q993" s="188"/>
    </row>
    <row r="994" spans="1:17" x14ac:dyDescent="0.25">
      <c r="A994" s="185"/>
      <c r="B994" s="186"/>
      <c r="C994" s="187"/>
      <c r="D994" s="186"/>
      <c r="E994" s="188"/>
      <c r="F994" s="188"/>
      <c r="G994" s="188"/>
      <c r="H994" s="188"/>
      <c r="I994" s="188"/>
      <c r="J994" s="188"/>
      <c r="K994" s="188"/>
      <c r="L994" s="188"/>
      <c r="M994" s="188"/>
      <c r="N994" s="188"/>
      <c r="O994" s="188"/>
      <c r="P994" s="188"/>
      <c r="Q994" s="188"/>
    </row>
    <row r="995" spans="1:17" x14ac:dyDescent="0.25">
      <c r="A995" s="185"/>
      <c r="B995" s="186"/>
      <c r="C995" s="187"/>
      <c r="D995" s="186"/>
      <c r="E995" s="188"/>
      <c r="F995" s="188"/>
      <c r="G995" s="188"/>
      <c r="H995" s="188"/>
      <c r="I995" s="188"/>
      <c r="J995" s="188"/>
      <c r="K995" s="188"/>
      <c r="L995" s="188"/>
      <c r="M995" s="188"/>
      <c r="N995" s="188"/>
      <c r="O995" s="188"/>
      <c r="P995" s="188"/>
      <c r="Q995" s="188"/>
    </row>
    <row r="996" spans="1:17" x14ac:dyDescent="0.25">
      <c r="A996" s="185"/>
      <c r="B996" s="186"/>
      <c r="C996" s="187"/>
      <c r="D996" s="186"/>
      <c r="E996" s="188"/>
      <c r="F996" s="188"/>
      <c r="G996" s="188"/>
      <c r="H996" s="188"/>
      <c r="I996" s="188"/>
      <c r="J996" s="188"/>
      <c r="K996" s="188"/>
      <c r="L996" s="188"/>
      <c r="M996" s="188"/>
      <c r="N996" s="188"/>
      <c r="O996" s="188"/>
      <c r="P996" s="188"/>
      <c r="Q996" s="188"/>
    </row>
    <row r="997" spans="1:17" x14ac:dyDescent="0.25">
      <c r="A997" s="185"/>
      <c r="B997" s="186"/>
      <c r="C997" s="187"/>
      <c r="D997" s="186"/>
      <c r="E997" s="188"/>
      <c r="F997" s="188"/>
      <c r="G997" s="188"/>
      <c r="H997" s="188"/>
      <c r="I997" s="188"/>
      <c r="J997" s="188"/>
      <c r="K997" s="188"/>
      <c r="L997" s="188"/>
      <c r="M997" s="188"/>
      <c r="N997" s="188"/>
      <c r="O997" s="188"/>
      <c r="P997" s="188"/>
      <c r="Q997" s="188"/>
    </row>
    <row r="998" spans="1:17" x14ac:dyDescent="0.25">
      <c r="A998" s="185"/>
      <c r="B998" s="186"/>
      <c r="C998" s="187"/>
      <c r="D998" s="186"/>
      <c r="E998" s="188"/>
      <c r="F998" s="188"/>
      <c r="G998" s="188"/>
      <c r="H998" s="188"/>
      <c r="I998" s="188"/>
      <c r="J998" s="188"/>
      <c r="K998" s="188"/>
      <c r="L998" s="188"/>
      <c r="M998" s="188"/>
      <c r="N998" s="188"/>
      <c r="O998" s="188"/>
      <c r="P998" s="188"/>
      <c r="Q998" s="188"/>
    </row>
    <row r="999" spans="1:17" x14ac:dyDescent="0.25">
      <c r="A999" s="185"/>
      <c r="B999" s="186"/>
      <c r="C999" s="187"/>
      <c r="D999" s="186"/>
      <c r="E999" s="188"/>
      <c r="F999" s="188"/>
      <c r="G999" s="188"/>
      <c r="H999" s="188"/>
      <c r="I999" s="188"/>
      <c r="J999" s="188"/>
      <c r="K999" s="188"/>
      <c r="L999" s="188"/>
      <c r="M999" s="188"/>
      <c r="N999" s="188"/>
      <c r="O999" s="188"/>
      <c r="P999" s="188"/>
      <c r="Q999" s="188"/>
    </row>
    <row r="1000" spans="1:17" x14ac:dyDescent="0.25">
      <c r="A1000" s="185"/>
      <c r="B1000" s="186"/>
      <c r="C1000" s="187"/>
      <c r="D1000" s="186"/>
      <c r="E1000" s="188"/>
      <c r="F1000" s="188"/>
      <c r="G1000" s="188"/>
      <c r="H1000" s="188"/>
      <c r="I1000" s="188"/>
      <c r="J1000" s="188"/>
      <c r="K1000" s="188"/>
      <c r="L1000" s="188"/>
      <c r="M1000" s="188"/>
      <c r="N1000" s="188"/>
      <c r="O1000" s="188"/>
      <c r="P1000" s="188"/>
      <c r="Q1000" s="188"/>
    </row>
  </sheetData>
  <sheetProtection algorithmName="SHA-512" hashValue="3O0gHZYjYCqssIpc+9cJxdwoLoSKvqM+JcD/CTPgMgdTIY0JLMW5Eujlr37xK+8bCl/SbwP7WFjbOKNm2c3+Jg==" saltValue="HTCsBUq61buJG1jmuEgs0w==" spinCount="100000" sheet="1" objects="1" scenarios="1" formatCells="0" formatColumns="0" formatRows="0"/>
  <autoFilter ref="A1:Q603" xr:uid="{CA6D88EE-B019-4102-A9F9-73ED82686E94}"/>
  <dataConsolidate topLabels="1"/>
  <conditionalFormatting sqref="B1:B610">
    <cfRule type="duplicateValues" dxfId="0" priority="4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192"/>
  <sheetViews>
    <sheetView zoomScale="70" zoomScaleNormal="70" workbookViewId="0"/>
  </sheetViews>
  <sheetFormatPr defaultColWidth="9.140625" defaultRowHeight="15" x14ac:dyDescent="0.25"/>
  <cols>
    <col min="1" max="1" width="57.7109375" style="10" bestFit="1" customWidth="1"/>
    <col min="2" max="2" width="82.85546875" style="10" bestFit="1" customWidth="1"/>
    <col min="3" max="3" width="54.5703125" style="10" bestFit="1" customWidth="1"/>
    <col min="4" max="4" width="10.28515625" style="10" bestFit="1" customWidth="1"/>
    <col min="5" max="5" width="67.85546875" style="10" bestFit="1" customWidth="1"/>
    <col min="6" max="6" width="9.140625" style="10"/>
    <col min="7" max="7" width="5" style="10" bestFit="1" customWidth="1"/>
    <col min="8" max="8" width="9.140625" style="10"/>
    <col min="9" max="9" width="36" style="10" hidden="1" customWidth="1"/>
    <col min="10" max="10" width="33.85546875" style="10" hidden="1" customWidth="1"/>
    <col min="11" max="11" width="36.85546875" style="10" hidden="1" customWidth="1"/>
    <col min="12" max="12" width="69.5703125" style="10" hidden="1" customWidth="1"/>
    <col min="13" max="13" width="36.85546875" style="10" hidden="1" customWidth="1"/>
    <col min="14" max="14" width="32" style="10" hidden="1" customWidth="1"/>
    <col min="15" max="15" width="41.140625" style="10" hidden="1" customWidth="1"/>
    <col min="16" max="16" width="36.85546875" style="10" hidden="1" customWidth="1"/>
    <col min="17" max="17" width="37.140625" style="10" hidden="1" customWidth="1"/>
    <col min="18" max="18" width="40.5703125" style="10" hidden="1" customWidth="1"/>
    <col min="19" max="19" width="37.140625" style="10" hidden="1" customWidth="1"/>
    <col min="20" max="16384" width="9.140625" style="10"/>
  </cols>
  <sheetData>
    <row r="1" spans="1:19" ht="15" customHeight="1" x14ac:dyDescent="0.25">
      <c r="A1" s="177" t="s">
        <v>2067</v>
      </c>
      <c r="B1" s="177" t="s">
        <v>2069</v>
      </c>
      <c r="C1" s="177" t="s">
        <v>2070</v>
      </c>
      <c r="D1" s="178"/>
      <c r="E1" s="177" t="s">
        <v>2072</v>
      </c>
      <c r="G1" s="483" t="s">
        <v>2074</v>
      </c>
      <c r="I1" s="482" t="s">
        <v>2073</v>
      </c>
      <c r="J1" s="482"/>
      <c r="K1" s="482" t="s">
        <v>2073</v>
      </c>
      <c r="L1" s="482"/>
      <c r="M1" s="482"/>
      <c r="N1" s="482" t="s">
        <v>2073</v>
      </c>
      <c r="O1" s="482"/>
      <c r="P1" s="160" t="s">
        <v>2073</v>
      </c>
      <c r="Q1" s="160" t="s">
        <v>2073</v>
      </c>
      <c r="R1" s="160" t="s">
        <v>2073</v>
      </c>
      <c r="S1" s="160" t="s">
        <v>2073</v>
      </c>
    </row>
    <row r="2" spans="1:19" s="155" customFormat="1" x14ac:dyDescent="0.25">
      <c r="A2" s="178" t="s">
        <v>760</v>
      </c>
      <c r="B2" s="178" t="s">
        <v>761</v>
      </c>
      <c r="C2" s="178" t="s">
        <v>767</v>
      </c>
      <c r="D2" s="178" t="s">
        <v>768</v>
      </c>
      <c r="E2" s="178" t="s">
        <v>42</v>
      </c>
      <c r="G2" s="483"/>
      <c r="I2" s="155" t="s">
        <v>766</v>
      </c>
      <c r="J2" s="155" t="s">
        <v>766</v>
      </c>
      <c r="K2" s="161" t="s">
        <v>769</v>
      </c>
      <c r="L2" s="161" t="s">
        <v>770</v>
      </c>
      <c r="M2" s="161" t="s">
        <v>771</v>
      </c>
      <c r="N2" s="155" t="s">
        <v>764</v>
      </c>
      <c r="O2" s="155" t="s">
        <v>765</v>
      </c>
      <c r="P2" s="155" t="s">
        <v>772</v>
      </c>
      <c r="Q2" s="155" t="s">
        <v>773</v>
      </c>
      <c r="R2" s="155" t="s">
        <v>774</v>
      </c>
      <c r="S2" s="155" t="s">
        <v>775</v>
      </c>
    </row>
    <row r="3" spans="1:19" x14ac:dyDescent="0.25">
      <c r="A3" t="s">
        <v>776</v>
      </c>
      <c r="B3" t="s">
        <v>777</v>
      </c>
      <c r="C3" t="s">
        <v>2071</v>
      </c>
      <c r="D3" s="166" t="s">
        <v>783</v>
      </c>
      <c r="E3" s="166" t="s">
        <v>43</v>
      </c>
      <c r="G3" s="483"/>
      <c r="I3" s="10" t="s">
        <v>782</v>
      </c>
      <c r="J3" s="10" t="s">
        <v>793</v>
      </c>
      <c r="K3" s="162" t="s">
        <v>784</v>
      </c>
      <c r="L3" s="162" t="s">
        <v>785</v>
      </c>
      <c r="M3" s="162" t="s">
        <v>763</v>
      </c>
      <c r="N3" s="10" t="s">
        <v>780</v>
      </c>
      <c r="O3" s="10" t="s">
        <v>781</v>
      </c>
      <c r="P3" s="162" t="s">
        <v>786</v>
      </c>
      <c r="Q3" s="10" t="s">
        <v>74</v>
      </c>
      <c r="R3" s="10" t="s">
        <v>45</v>
      </c>
      <c r="S3" s="10" t="s">
        <v>74</v>
      </c>
    </row>
    <row r="4" spans="1:19" x14ac:dyDescent="0.25">
      <c r="A4" t="s">
        <v>787</v>
      </c>
      <c r="B4" t="s">
        <v>788</v>
      </c>
      <c r="C4" t="s">
        <v>2091</v>
      </c>
      <c r="D4" s="166" t="s">
        <v>794</v>
      </c>
      <c r="E4" s="166" t="s">
        <v>795</v>
      </c>
      <c r="G4" s="483"/>
      <c r="I4" s="10" t="s">
        <v>792</v>
      </c>
      <c r="J4" s="10" t="s">
        <v>807</v>
      </c>
      <c r="K4" s="162" t="s">
        <v>796</v>
      </c>
      <c r="L4" s="162" t="s">
        <v>797</v>
      </c>
      <c r="M4" s="162" t="s">
        <v>798</v>
      </c>
      <c r="N4" s="10" t="s">
        <v>790</v>
      </c>
      <c r="O4" s="10" t="s">
        <v>791</v>
      </c>
      <c r="P4" s="162" t="s">
        <v>799</v>
      </c>
      <c r="Q4" s="10" t="s">
        <v>75</v>
      </c>
      <c r="R4" s="10" t="s">
        <v>800</v>
      </c>
      <c r="S4" s="10" t="s">
        <v>75</v>
      </c>
    </row>
    <row r="5" spans="1:19" x14ac:dyDescent="0.25">
      <c r="A5" t="s">
        <v>801</v>
      </c>
      <c r="B5" t="s">
        <v>802</v>
      </c>
      <c r="C5" t="s">
        <v>808</v>
      </c>
      <c r="D5" s="166" t="s">
        <v>1798</v>
      </c>
      <c r="E5" s="166" t="s">
        <v>1886</v>
      </c>
      <c r="G5" s="483"/>
      <c r="I5" s="10" t="s">
        <v>806</v>
      </c>
      <c r="J5" s="10" t="s">
        <v>819</v>
      </c>
      <c r="K5" s="162" t="s">
        <v>810</v>
      </c>
      <c r="L5" s="162" t="s">
        <v>811</v>
      </c>
      <c r="M5" s="162" t="s">
        <v>798</v>
      </c>
      <c r="N5" s="10" t="s">
        <v>804</v>
      </c>
      <c r="O5" s="10" t="s">
        <v>805</v>
      </c>
      <c r="P5" s="162" t="s">
        <v>812</v>
      </c>
      <c r="Q5" s="10" t="s">
        <v>76</v>
      </c>
      <c r="R5" s="10" t="s">
        <v>813</v>
      </c>
      <c r="S5" s="10" t="s">
        <v>76</v>
      </c>
    </row>
    <row r="6" spans="1:19" x14ac:dyDescent="0.25">
      <c r="A6" t="s">
        <v>814</v>
      </c>
      <c r="B6" t="s">
        <v>815</v>
      </c>
      <c r="C6" t="s">
        <v>820</v>
      </c>
      <c r="D6" s="166" t="s">
        <v>1799</v>
      </c>
      <c r="E6" s="166" t="s">
        <v>1887</v>
      </c>
      <c r="G6" s="483"/>
      <c r="I6" s="10" t="s">
        <v>818</v>
      </c>
      <c r="J6" s="10" t="s">
        <v>829</v>
      </c>
      <c r="K6" s="162" t="s">
        <v>822</v>
      </c>
      <c r="L6" s="162" t="s">
        <v>823</v>
      </c>
      <c r="M6" s="162" t="s">
        <v>798</v>
      </c>
      <c r="N6" s="10" t="s">
        <v>816</v>
      </c>
      <c r="O6" s="10" t="s">
        <v>817</v>
      </c>
      <c r="Q6" s="10" t="s">
        <v>77</v>
      </c>
      <c r="R6" s="10" t="s">
        <v>824</v>
      </c>
      <c r="S6" s="10" t="s">
        <v>77</v>
      </c>
    </row>
    <row r="7" spans="1:19" x14ac:dyDescent="0.25">
      <c r="A7" t="s">
        <v>825</v>
      </c>
      <c r="B7" t="s">
        <v>826</v>
      </c>
      <c r="C7" t="s">
        <v>830</v>
      </c>
      <c r="D7" s="166" t="s">
        <v>1800</v>
      </c>
      <c r="E7" s="166" t="s">
        <v>1888</v>
      </c>
      <c r="G7" s="483"/>
      <c r="I7" s="10" t="s">
        <v>828</v>
      </c>
      <c r="J7" s="10" t="s">
        <v>793</v>
      </c>
      <c r="K7" s="162" t="s">
        <v>832</v>
      </c>
      <c r="L7" s="162" t="s">
        <v>833</v>
      </c>
      <c r="M7" s="162" t="s">
        <v>798</v>
      </c>
      <c r="O7" s="10" t="s">
        <v>827</v>
      </c>
      <c r="Q7" s="10" t="s">
        <v>78</v>
      </c>
      <c r="R7" s="10" t="s">
        <v>834</v>
      </c>
      <c r="S7" s="10" t="s">
        <v>78</v>
      </c>
    </row>
    <row r="8" spans="1:19" x14ac:dyDescent="0.25">
      <c r="A8" t="s">
        <v>835</v>
      </c>
      <c r="B8"/>
      <c r="C8" t="s">
        <v>838</v>
      </c>
      <c r="D8" s="166" t="s">
        <v>1801</v>
      </c>
      <c r="E8" s="166" t="s">
        <v>1889</v>
      </c>
      <c r="G8" s="483"/>
      <c r="I8" s="10" t="s">
        <v>837</v>
      </c>
      <c r="J8" s="10" t="s">
        <v>847</v>
      </c>
      <c r="K8" s="162" t="s">
        <v>841</v>
      </c>
      <c r="L8" s="162" t="s">
        <v>842</v>
      </c>
      <c r="M8" s="162" t="s">
        <v>761</v>
      </c>
      <c r="O8" s="10" t="s">
        <v>836</v>
      </c>
      <c r="Q8" s="10" t="s">
        <v>71</v>
      </c>
      <c r="R8" s="10" t="s">
        <v>843</v>
      </c>
      <c r="S8" s="10" t="s">
        <v>71</v>
      </c>
    </row>
    <row r="9" spans="1:19" x14ac:dyDescent="0.25">
      <c r="A9" t="s">
        <v>844</v>
      </c>
      <c r="B9" s="177" t="s">
        <v>2068</v>
      </c>
      <c r="C9" t="s">
        <v>848</v>
      </c>
      <c r="D9" s="166" t="s">
        <v>1802</v>
      </c>
      <c r="E9" s="166" t="s">
        <v>1890</v>
      </c>
      <c r="G9" s="483"/>
      <c r="I9" s="10" t="s">
        <v>846</v>
      </c>
      <c r="K9" s="162" t="s">
        <v>851</v>
      </c>
      <c r="L9" s="162" t="s">
        <v>852</v>
      </c>
      <c r="M9" s="162" t="s">
        <v>761</v>
      </c>
      <c r="O9" s="10" t="s">
        <v>845</v>
      </c>
      <c r="Q9" s="10" t="s">
        <v>194</v>
      </c>
      <c r="R9" s="10" t="s">
        <v>853</v>
      </c>
      <c r="S9" s="10" t="s">
        <v>194</v>
      </c>
    </row>
    <row r="10" spans="1:19" x14ac:dyDescent="0.25">
      <c r="A10" t="s">
        <v>854</v>
      </c>
      <c r="B10" s="178" t="s">
        <v>762</v>
      </c>
      <c r="C10" t="s">
        <v>857</v>
      </c>
      <c r="D10" s="166" t="s">
        <v>1803</v>
      </c>
      <c r="E10" s="166" t="s">
        <v>1891</v>
      </c>
      <c r="G10" s="483"/>
      <c r="I10" s="10" t="s">
        <v>856</v>
      </c>
      <c r="K10" s="162" t="s">
        <v>860</v>
      </c>
      <c r="L10" s="162" t="s">
        <v>861</v>
      </c>
      <c r="M10" s="162" t="s">
        <v>761</v>
      </c>
      <c r="O10" s="10" t="s">
        <v>855</v>
      </c>
      <c r="R10" s="10" t="s">
        <v>862</v>
      </c>
    </row>
    <row r="11" spans="1:19" x14ac:dyDescent="0.25">
      <c r="A11" t="s">
        <v>863</v>
      </c>
      <c r="B11" t="s">
        <v>778</v>
      </c>
      <c r="C11" t="s">
        <v>866</v>
      </c>
      <c r="D11" s="166" t="s">
        <v>1804</v>
      </c>
      <c r="E11" s="166" t="s">
        <v>1892</v>
      </c>
      <c r="G11" s="483"/>
      <c r="I11" s="10" t="s">
        <v>865</v>
      </c>
      <c r="K11" s="162" t="s">
        <v>869</v>
      </c>
      <c r="L11" s="162" t="s">
        <v>870</v>
      </c>
      <c r="M11" s="162" t="s">
        <v>871</v>
      </c>
      <c r="O11" s="10" t="s">
        <v>864</v>
      </c>
      <c r="R11" s="10" t="s">
        <v>872</v>
      </c>
    </row>
    <row r="12" spans="1:19" x14ac:dyDescent="0.25">
      <c r="A12" t="s">
        <v>873</v>
      </c>
      <c r="B12" t="s">
        <v>789</v>
      </c>
      <c r="C12"/>
      <c r="D12" s="166" t="s">
        <v>1805</v>
      </c>
      <c r="E12" s="166" t="s">
        <v>1893</v>
      </c>
      <c r="G12" s="483"/>
      <c r="I12" s="10" t="s">
        <v>874</v>
      </c>
      <c r="K12" s="162" t="s">
        <v>877</v>
      </c>
      <c r="L12" s="162" t="s">
        <v>878</v>
      </c>
      <c r="M12" s="162" t="s">
        <v>871</v>
      </c>
      <c r="R12" s="10" t="s">
        <v>879</v>
      </c>
    </row>
    <row r="13" spans="1:19" x14ac:dyDescent="0.25">
      <c r="A13" t="s">
        <v>880</v>
      </c>
      <c r="B13" t="s">
        <v>803</v>
      </c>
      <c r="C13"/>
      <c r="D13" s="166" t="s">
        <v>1806</v>
      </c>
      <c r="E13" s="166" t="s">
        <v>1894</v>
      </c>
      <c r="G13" s="483"/>
      <c r="I13" s="10" t="s">
        <v>881</v>
      </c>
      <c r="K13" s="162" t="s">
        <v>883</v>
      </c>
      <c r="L13" s="162" t="s">
        <v>884</v>
      </c>
      <c r="M13" s="162" t="s">
        <v>871</v>
      </c>
      <c r="R13" s="10" t="s">
        <v>885</v>
      </c>
    </row>
    <row r="14" spans="1:19" x14ac:dyDescent="0.25">
      <c r="A14" t="s">
        <v>886</v>
      </c>
      <c r="B14"/>
      <c r="C14" s="177" t="s">
        <v>2018</v>
      </c>
      <c r="D14" s="166" t="s">
        <v>1807</v>
      </c>
      <c r="E14" s="166" t="s">
        <v>1895</v>
      </c>
      <c r="G14" s="483"/>
      <c r="I14" s="10" t="s">
        <v>887</v>
      </c>
      <c r="K14" s="162" t="s">
        <v>890</v>
      </c>
      <c r="L14" s="162" t="s">
        <v>891</v>
      </c>
      <c r="M14" s="162" t="s">
        <v>871</v>
      </c>
      <c r="R14" s="10" t="s">
        <v>892</v>
      </c>
    </row>
    <row r="15" spans="1:19" x14ac:dyDescent="0.25">
      <c r="A15" t="s">
        <v>893</v>
      </c>
      <c r="B15" s="177" t="s">
        <v>2066</v>
      </c>
      <c r="C15" s="179" t="s">
        <v>2046</v>
      </c>
      <c r="D15" s="166" t="s">
        <v>1808</v>
      </c>
      <c r="E15" s="166" t="s">
        <v>1896</v>
      </c>
      <c r="G15" s="483"/>
      <c r="I15" s="10" t="s">
        <v>894</v>
      </c>
      <c r="K15" s="162" t="s">
        <v>896</v>
      </c>
      <c r="L15" s="162" t="s">
        <v>897</v>
      </c>
      <c r="M15" s="162" t="s">
        <v>871</v>
      </c>
      <c r="R15" s="10" t="s">
        <v>898</v>
      </c>
    </row>
    <row r="16" spans="1:19" x14ac:dyDescent="0.25">
      <c r="A16" t="s">
        <v>899</v>
      </c>
      <c r="B16" s="178" t="s">
        <v>763</v>
      </c>
      <c r="C16" t="s">
        <v>2020</v>
      </c>
      <c r="D16" s="166" t="s">
        <v>821</v>
      </c>
      <c r="E16" s="166" t="s">
        <v>1897</v>
      </c>
      <c r="G16" s="483"/>
      <c r="I16" s="10" t="s">
        <v>900</v>
      </c>
      <c r="K16" s="162" t="s">
        <v>902</v>
      </c>
      <c r="L16" s="162" t="s">
        <v>903</v>
      </c>
      <c r="M16" s="162" t="s">
        <v>871</v>
      </c>
      <c r="R16" s="10" t="s">
        <v>904</v>
      </c>
    </row>
    <row r="17" spans="1:13" x14ac:dyDescent="0.25">
      <c r="A17" t="s">
        <v>905</v>
      </c>
      <c r="B17" t="s">
        <v>779</v>
      </c>
      <c r="C17" t="s">
        <v>2019</v>
      </c>
      <c r="D17" s="166" t="s">
        <v>831</v>
      </c>
      <c r="E17" s="166" t="s">
        <v>1898</v>
      </c>
      <c r="G17" s="483"/>
      <c r="I17" s="10" t="s">
        <v>906</v>
      </c>
      <c r="K17" s="162" t="s">
        <v>909</v>
      </c>
      <c r="L17" s="162" t="s">
        <v>910</v>
      </c>
      <c r="M17" s="162" t="s">
        <v>871</v>
      </c>
    </row>
    <row r="18" spans="1:13" x14ac:dyDescent="0.25">
      <c r="D18" s="166" t="s">
        <v>839</v>
      </c>
      <c r="E18" s="166" t="s">
        <v>840</v>
      </c>
      <c r="G18" s="483"/>
      <c r="I18" s="10" t="s">
        <v>911</v>
      </c>
      <c r="K18" s="162" t="s">
        <v>913</v>
      </c>
      <c r="L18" s="162" t="s">
        <v>914</v>
      </c>
      <c r="M18" s="162" t="s">
        <v>871</v>
      </c>
    </row>
    <row r="19" spans="1:13" x14ac:dyDescent="0.25">
      <c r="D19" s="166" t="s">
        <v>1809</v>
      </c>
      <c r="E19" s="166" t="s">
        <v>1899</v>
      </c>
      <c r="G19" s="483"/>
      <c r="I19" s="10" t="s">
        <v>915</v>
      </c>
      <c r="K19" s="162" t="s">
        <v>917</v>
      </c>
      <c r="L19" s="162" t="s">
        <v>918</v>
      </c>
      <c r="M19" s="162" t="s">
        <v>871</v>
      </c>
    </row>
    <row r="20" spans="1:13" x14ac:dyDescent="0.25">
      <c r="D20" s="166" t="s">
        <v>849</v>
      </c>
      <c r="E20" s="166" t="s">
        <v>850</v>
      </c>
      <c r="G20" s="483"/>
      <c r="I20" s="10" t="s">
        <v>919</v>
      </c>
      <c r="K20" s="162" t="s">
        <v>922</v>
      </c>
      <c r="L20" s="162" t="s">
        <v>923</v>
      </c>
      <c r="M20" s="162" t="s">
        <v>871</v>
      </c>
    </row>
    <row r="21" spans="1:13" x14ac:dyDescent="0.25">
      <c r="D21" s="166" t="s">
        <v>858</v>
      </c>
      <c r="E21" s="166" t="s">
        <v>859</v>
      </c>
      <c r="G21" s="483"/>
      <c r="I21" s="10" t="s">
        <v>924</v>
      </c>
      <c r="K21" s="162" t="s">
        <v>927</v>
      </c>
      <c r="L21" s="162" t="s">
        <v>928</v>
      </c>
      <c r="M21" s="162" t="s">
        <v>871</v>
      </c>
    </row>
    <row r="22" spans="1:13" x14ac:dyDescent="0.25">
      <c r="D22" s="166" t="s">
        <v>1810</v>
      </c>
      <c r="E22" s="166" t="s">
        <v>1900</v>
      </c>
      <c r="G22" s="483"/>
      <c r="I22" s="10" t="s">
        <v>929</v>
      </c>
      <c r="K22" s="162" t="s">
        <v>932</v>
      </c>
      <c r="L22" s="162" t="s">
        <v>933</v>
      </c>
      <c r="M22" s="162" t="s">
        <v>871</v>
      </c>
    </row>
    <row r="23" spans="1:13" x14ac:dyDescent="0.25">
      <c r="D23" s="166" t="s">
        <v>867</v>
      </c>
      <c r="E23" s="166" t="s">
        <v>868</v>
      </c>
      <c r="G23" s="483"/>
      <c r="I23" s="10" t="s">
        <v>934</v>
      </c>
      <c r="K23" s="162" t="s">
        <v>936</v>
      </c>
      <c r="L23" s="162" t="s">
        <v>937</v>
      </c>
      <c r="M23" s="162" t="s">
        <v>938</v>
      </c>
    </row>
    <row r="24" spans="1:13" x14ac:dyDescent="0.25">
      <c r="D24" s="166" t="s">
        <v>875</v>
      </c>
      <c r="E24" s="166" t="s">
        <v>876</v>
      </c>
      <c r="G24" s="483"/>
      <c r="I24" s="10" t="s">
        <v>939</v>
      </c>
      <c r="K24" s="162" t="s">
        <v>942</v>
      </c>
      <c r="L24" s="162" t="s">
        <v>943</v>
      </c>
      <c r="M24" s="162" t="s">
        <v>71</v>
      </c>
    </row>
    <row r="25" spans="1:13" x14ac:dyDescent="0.25">
      <c r="D25" s="166" t="s">
        <v>1811</v>
      </c>
      <c r="E25" s="166" t="s">
        <v>1901</v>
      </c>
      <c r="G25" s="483"/>
      <c r="I25" s="10" t="s">
        <v>944</v>
      </c>
      <c r="K25" s="162" t="s">
        <v>947</v>
      </c>
      <c r="L25" s="162" t="s">
        <v>948</v>
      </c>
      <c r="M25" s="162" t="s">
        <v>71</v>
      </c>
    </row>
    <row r="26" spans="1:13" x14ac:dyDescent="0.25">
      <c r="D26" s="166" t="s">
        <v>1812</v>
      </c>
      <c r="E26" s="166" t="s">
        <v>1902</v>
      </c>
      <c r="G26" s="483"/>
      <c r="I26" s="10" t="s">
        <v>949</v>
      </c>
      <c r="K26" s="162" t="s">
        <v>952</v>
      </c>
      <c r="L26" s="162" t="s">
        <v>953</v>
      </c>
      <c r="M26" s="162" t="s">
        <v>71</v>
      </c>
    </row>
    <row r="27" spans="1:13" x14ac:dyDescent="0.25">
      <c r="D27" s="166" t="s">
        <v>1813</v>
      </c>
      <c r="E27" s="166" t="s">
        <v>1903</v>
      </c>
      <c r="G27" s="483"/>
      <c r="I27" s="10" t="s">
        <v>954</v>
      </c>
      <c r="K27" s="162" t="s">
        <v>957</v>
      </c>
      <c r="L27" s="162" t="s">
        <v>958</v>
      </c>
      <c r="M27" s="162" t="s">
        <v>71</v>
      </c>
    </row>
    <row r="28" spans="1:13" x14ac:dyDescent="0.25">
      <c r="D28" s="166" t="s">
        <v>1814</v>
      </c>
      <c r="E28" s="166" t="s">
        <v>1904</v>
      </c>
      <c r="G28" s="483"/>
      <c r="I28" s="10" t="s">
        <v>959</v>
      </c>
      <c r="K28" s="162" t="s">
        <v>962</v>
      </c>
      <c r="L28" s="162" t="s">
        <v>963</v>
      </c>
      <c r="M28" s="162" t="s">
        <v>71</v>
      </c>
    </row>
    <row r="29" spans="1:13" x14ac:dyDescent="0.25">
      <c r="D29" s="166" t="s">
        <v>1815</v>
      </c>
      <c r="E29" s="166" t="s">
        <v>1905</v>
      </c>
      <c r="G29" s="483"/>
      <c r="I29" s="10" t="s">
        <v>964</v>
      </c>
      <c r="K29" s="162" t="s">
        <v>967</v>
      </c>
      <c r="L29" s="162" t="s">
        <v>968</v>
      </c>
      <c r="M29" s="162" t="s">
        <v>71</v>
      </c>
    </row>
    <row r="30" spans="1:13" x14ac:dyDescent="0.25">
      <c r="D30" s="166" t="s">
        <v>888</v>
      </c>
      <c r="E30" s="166" t="s">
        <v>889</v>
      </c>
      <c r="G30" s="483"/>
      <c r="I30" s="10" t="s">
        <v>969</v>
      </c>
      <c r="K30" s="162" t="s">
        <v>972</v>
      </c>
      <c r="L30" s="162" t="s">
        <v>973</v>
      </c>
      <c r="M30" s="162" t="s">
        <v>71</v>
      </c>
    </row>
    <row r="31" spans="1:13" x14ac:dyDescent="0.25">
      <c r="D31" s="166" t="s">
        <v>907</v>
      </c>
      <c r="E31" s="166" t="s">
        <v>908</v>
      </c>
      <c r="G31" s="483"/>
      <c r="I31" s="10" t="s">
        <v>974</v>
      </c>
      <c r="K31" s="162" t="s">
        <v>977</v>
      </c>
      <c r="L31" s="162" t="s">
        <v>978</v>
      </c>
      <c r="M31" s="162" t="s">
        <v>71</v>
      </c>
    </row>
    <row r="32" spans="1:13" x14ac:dyDescent="0.25">
      <c r="D32" s="166" t="s">
        <v>912</v>
      </c>
      <c r="E32" s="166" t="s">
        <v>1906</v>
      </c>
      <c r="G32" s="483"/>
      <c r="I32" s="10" t="s">
        <v>979</v>
      </c>
      <c r="K32" s="162" t="s">
        <v>982</v>
      </c>
      <c r="L32" s="162" t="s">
        <v>983</v>
      </c>
      <c r="M32" s="162" t="s">
        <v>71</v>
      </c>
    </row>
    <row r="33" spans="4:13" x14ac:dyDescent="0.25">
      <c r="D33" s="166" t="s">
        <v>1816</v>
      </c>
      <c r="E33" s="166" t="s">
        <v>1907</v>
      </c>
      <c r="G33" s="483"/>
      <c r="I33" s="10" t="s">
        <v>984</v>
      </c>
      <c r="K33" s="162" t="s">
        <v>987</v>
      </c>
      <c r="L33" s="162" t="s">
        <v>988</v>
      </c>
      <c r="M33" s="162" t="s">
        <v>71</v>
      </c>
    </row>
    <row r="34" spans="4:13" x14ac:dyDescent="0.25">
      <c r="D34" s="166" t="s">
        <v>1817</v>
      </c>
      <c r="E34" s="166" t="s">
        <v>1908</v>
      </c>
      <c r="G34" s="483"/>
      <c r="I34" s="10" t="s">
        <v>989</v>
      </c>
      <c r="K34" s="162" t="s">
        <v>992</v>
      </c>
      <c r="L34" s="162" t="s">
        <v>993</v>
      </c>
      <c r="M34" s="162" t="s">
        <v>71</v>
      </c>
    </row>
    <row r="35" spans="4:13" x14ac:dyDescent="0.25">
      <c r="D35" s="166" t="s">
        <v>920</v>
      </c>
      <c r="E35" s="166" t="s">
        <v>921</v>
      </c>
      <c r="G35" s="483"/>
      <c r="I35" s="10" t="s">
        <v>994</v>
      </c>
      <c r="K35" s="162" t="s">
        <v>997</v>
      </c>
      <c r="L35" s="162" t="s">
        <v>998</v>
      </c>
      <c r="M35" s="162" t="s">
        <v>71</v>
      </c>
    </row>
    <row r="36" spans="4:13" x14ac:dyDescent="0.25">
      <c r="D36" s="166" t="s">
        <v>925</v>
      </c>
      <c r="E36" s="166" t="s">
        <v>926</v>
      </c>
      <c r="G36" s="483"/>
      <c r="I36" s="10" t="s">
        <v>999</v>
      </c>
      <c r="K36" s="162" t="s">
        <v>1001</v>
      </c>
      <c r="L36" s="162" t="s">
        <v>1002</v>
      </c>
      <c r="M36" s="162" t="s">
        <v>71</v>
      </c>
    </row>
    <row r="37" spans="4:13" x14ac:dyDescent="0.25">
      <c r="D37" s="166" t="s">
        <v>1818</v>
      </c>
      <c r="E37" s="166" t="s">
        <v>1909</v>
      </c>
      <c r="G37" s="483"/>
      <c r="I37" s="10" t="s">
        <v>1003</v>
      </c>
      <c r="K37" s="162" t="s">
        <v>1005</v>
      </c>
      <c r="L37" s="162" t="s">
        <v>1006</v>
      </c>
      <c r="M37" s="162" t="s">
        <v>71</v>
      </c>
    </row>
    <row r="38" spans="4:13" x14ac:dyDescent="0.25">
      <c r="D38" s="166" t="s">
        <v>1819</v>
      </c>
      <c r="E38" s="166" t="s">
        <v>1910</v>
      </c>
      <c r="G38" s="483"/>
      <c r="I38" s="10" t="s">
        <v>1007</v>
      </c>
      <c r="K38" s="162" t="s">
        <v>1009</v>
      </c>
      <c r="L38" s="162" t="s">
        <v>1010</v>
      </c>
      <c r="M38" s="162" t="s">
        <v>1011</v>
      </c>
    </row>
    <row r="39" spans="4:13" x14ac:dyDescent="0.25">
      <c r="D39" s="166" t="s">
        <v>930</v>
      </c>
      <c r="E39" s="166" t="s">
        <v>931</v>
      </c>
      <c r="G39" s="483"/>
      <c r="I39" s="10" t="s">
        <v>1012</v>
      </c>
      <c r="K39" s="162" t="s">
        <v>1014</v>
      </c>
      <c r="L39" s="162" t="s">
        <v>1015</v>
      </c>
      <c r="M39" s="162" t="s">
        <v>1011</v>
      </c>
    </row>
    <row r="40" spans="4:13" x14ac:dyDescent="0.25">
      <c r="D40" s="166" t="s">
        <v>809</v>
      </c>
      <c r="E40" s="166" t="s">
        <v>1911</v>
      </c>
      <c r="G40" s="483"/>
      <c r="I40" s="10" t="s">
        <v>1016</v>
      </c>
      <c r="K40" s="162" t="s">
        <v>1018</v>
      </c>
      <c r="L40" s="162" t="s">
        <v>1019</v>
      </c>
      <c r="M40" s="162" t="s">
        <v>1011</v>
      </c>
    </row>
    <row r="41" spans="4:13" x14ac:dyDescent="0.25">
      <c r="D41" s="166" t="s">
        <v>935</v>
      </c>
      <c r="E41" s="166" t="s">
        <v>1912</v>
      </c>
      <c r="G41" s="483"/>
      <c r="I41" s="10" t="s">
        <v>1020</v>
      </c>
      <c r="K41" s="162" t="s">
        <v>1023</v>
      </c>
      <c r="L41" s="162" t="s">
        <v>1024</v>
      </c>
      <c r="M41" s="162" t="s">
        <v>1011</v>
      </c>
    </row>
    <row r="42" spans="4:13" x14ac:dyDescent="0.25">
      <c r="D42" s="166" t="s">
        <v>940</v>
      </c>
      <c r="E42" s="166" t="s">
        <v>941</v>
      </c>
      <c r="G42" s="483"/>
      <c r="I42" s="10" t="s">
        <v>1025</v>
      </c>
      <c r="K42" s="162" t="s">
        <v>1027</v>
      </c>
      <c r="L42" s="162" t="s">
        <v>1028</v>
      </c>
      <c r="M42" s="162" t="s">
        <v>1011</v>
      </c>
    </row>
    <row r="43" spans="4:13" x14ac:dyDescent="0.25">
      <c r="D43" s="166" t="s">
        <v>945</v>
      </c>
      <c r="E43" s="166" t="s">
        <v>946</v>
      </c>
      <c r="G43" s="483"/>
      <c r="I43" s="10" t="s">
        <v>1029</v>
      </c>
      <c r="K43" s="162" t="s">
        <v>1031</v>
      </c>
      <c r="L43" s="162" t="s">
        <v>1032</v>
      </c>
      <c r="M43" s="162" t="s">
        <v>762</v>
      </c>
    </row>
    <row r="44" spans="4:13" x14ac:dyDescent="0.25">
      <c r="D44" s="166" t="s">
        <v>1820</v>
      </c>
      <c r="E44" s="166" t="s">
        <v>1913</v>
      </c>
      <c r="G44" s="483"/>
      <c r="I44" s="10" t="s">
        <v>1033</v>
      </c>
      <c r="K44" s="162" t="s">
        <v>1035</v>
      </c>
      <c r="L44" s="162" t="s">
        <v>1036</v>
      </c>
      <c r="M44" s="162" t="s">
        <v>762</v>
      </c>
    </row>
    <row r="45" spans="4:13" x14ac:dyDescent="0.25">
      <c r="D45" s="166" t="s">
        <v>950</v>
      </c>
      <c r="E45" s="166" t="s">
        <v>951</v>
      </c>
      <c r="G45" s="483"/>
      <c r="I45" s="10" t="s">
        <v>793</v>
      </c>
      <c r="K45" s="162" t="s">
        <v>1039</v>
      </c>
      <c r="L45" s="162" t="s">
        <v>1040</v>
      </c>
      <c r="M45" s="162" t="s">
        <v>1041</v>
      </c>
    </row>
    <row r="46" spans="4:13" x14ac:dyDescent="0.25">
      <c r="D46" s="166" t="s">
        <v>1030</v>
      </c>
      <c r="E46" s="166" t="s">
        <v>1914</v>
      </c>
      <c r="G46" s="483"/>
      <c r="I46" s="10" t="s">
        <v>1042</v>
      </c>
    </row>
    <row r="47" spans="4:13" x14ac:dyDescent="0.25">
      <c r="D47" s="166" t="s">
        <v>955</v>
      </c>
      <c r="E47" s="166" t="s">
        <v>956</v>
      </c>
      <c r="G47" s="483"/>
      <c r="I47" s="10" t="s">
        <v>1044</v>
      </c>
    </row>
    <row r="48" spans="4:13" x14ac:dyDescent="0.25">
      <c r="D48" s="166" t="s">
        <v>1004</v>
      </c>
      <c r="E48" s="166" t="s">
        <v>1915</v>
      </c>
      <c r="I48" s="10" t="s">
        <v>1047</v>
      </c>
    </row>
    <row r="49" spans="4:9" x14ac:dyDescent="0.25">
      <c r="D49" s="166" t="s">
        <v>960</v>
      </c>
      <c r="E49" s="166" t="s">
        <v>961</v>
      </c>
      <c r="I49" s="10" t="s">
        <v>1049</v>
      </c>
    </row>
    <row r="50" spans="4:9" x14ac:dyDescent="0.25">
      <c r="D50" s="166" t="s">
        <v>965</v>
      </c>
      <c r="E50" s="166" t="s">
        <v>966</v>
      </c>
      <c r="I50" s="10" t="s">
        <v>1052</v>
      </c>
    </row>
    <row r="51" spans="4:9" x14ac:dyDescent="0.25">
      <c r="D51" s="166" t="s">
        <v>970</v>
      </c>
      <c r="E51" s="166" t="s">
        <v>971</v>
      </c>
      <c r="I51" s="10" t="s">
        <v>1054</v>
      </c>
    </row>
    <row r="52" spans="4:9" x14ac:dyDescent="0.25">
      <c r="D52" s="166" t="s">
        <v>975</v>
      </c>
      <c r="E52" s="166" t="s">
        <v>976</v>
      </c>
      <c r="I52" s="10" t="s">
        <v>1057</v>
      </c>
    </row>
    <row r="53" spans="4:9" x14ac:dyDescent="0.25">
      <c r="D53" s="166" t="s">
        <v>980</v>
      </c>
      <c r="E53" s="166" t="s">
        <v>981</v>
      </c>
      <c r="I53" s="10" t="s">
        <v>1060</v>
      </c>
    </row>
    <row r="54" spans="4:9" x14ac:dyDescent="0.25">
      <c r="D54" s="166" t="s">
        <v>985</v>
      </c>
      <c r="E54" s="166" t="s">
        <v>986</v>
      </c>
      <c r="I54" s="10" t="s">
        <v>1062</v>
      </c>
    </row>
    <row r="55" spans="4:9" x14ac:dyDescent="0.25">
      <c r="D55" s="166" t="s">
        <v>990</v>
      </c>
      <c r="E55" s="166" t="s">
        <v>991</v>
      </c>
      <c r="I55" s="10" t="s">
        <v>1064</v>
      </c>
    </row>
    <row r="56" spans="4:9" x14ac:dyDescent="0.25">
      <c r="D56" s="166" t="s">
        <v>1008</v>
      </c>
      <c r="E56" s="166" t="s">
        <v>1916</v>
      </c>
      <c r="I56" s="10" t="s">
        <v>1065</v>
      </c>
    </row>
    <row r="57" spans="4:9" x14ac:dyDescent="0.25">
      <c r="D57" s="166" t="s">
        <v>1013</v>
      </c>
      <c r="E57" s="166" t="s">
        <v>1917</v>
      </c>
      <c r="I57" s="10" t="s">
        <v>1068</v>
      </c>
    </row>
    <row r="58" spans="4:9" x14ac:dyDescent="0.25">
      <c r="D58" s="166" t="s">
        <v>995</v>
      </c>
      <c r="E58" s="166" t="s">
        <v>996</v>
      </c>
      <c r="I58" s="10" t="s">
        <v>1071</v>
      </c>
    </row>
    <row r="59" spans="4:9" x14ac:dyDescent="0.25">
      <c r="D59" s="166" t="s">
        <v>1000</v>
      </c>
      <c r="E59" s="166" t="s">
        <v>1918</v>
      </c>
      <c r="I59" s="10" t="s">
        <v>1073</v>
      </c>
    </row>
    <row r="60" spans="4:9" x14ac:dyDescent="0.25">
      <c r="D60" s="166" t="s">
        <v>1017</v>
      </c>
      <c r="E60" s="166" t="s">
        <v>1919</v>
      </c>
      <c r="I60" s="10" t="s">
        <v>1076</v>
      </c>
    </row>
    <row r="61" spans="4:9" x14ac:dyDescent="0.25">
      <c r="D61" s="166" t="s">
        <v>1021</v>
      </c>
      <c r="E61" s="166" t="s">
        <v>1022</v>
      </c>
      <c r="I61" s="10" t="s">
        <v>1078</v>
      </c>
    </row>
    <row r="62" spans="4:9" x14ac:dyDescent="0.25">
      <c r="D62" s="166" t="s">
        <v>1026</v>
      </c>
      <c r="E62" s="166" t="s">
        <v>1920</v>
      </c>
      <c r="I62" s="10" t="s">
        <v>1081</v>
      </c>
    </row>
    <row r="63" spans="4:9" x14ac:dyDescent="0.25">
      <c r="D63" s="166" t="s">
        <v>1821</v>
      </c>
      <c r="E63" s="166" t="s">
        <v>1921</v>
      </c>
      <c r="I63" s="10" t="s">
        <v>1083</v>
      </c>
    </row>
    <row r="64" spans="4:9" x14ac:dyDescent="0.25">
      <c r="D64" s="166" t="s">
        <v>1822</v>
      </c>
      <c r="E64" s="166" t="s">
        <v>1922</v>
      </c>
      <c r="I64" s="10" t="s">
        <v>1085</v>
      </c>
    </row>
    <row r="65" spans="4:9" x14ac:dyDescent="0.25">
      <c r="D65" s="166" t="s">
        <v>1034</v>
      </c>
      <c r="E65" s="166" t="s">
        <v>1923</v>
      </c>
      <c r="I65" s="10" t="s">
        <v>1088</v>
      </c>
    </row>
    <row r="66" spans="4:9" x14ac:dyDescent="0.25">
      <c r="D66" s="166" t="s">
        <v>1823</v>
      </c>
      <c r="E66" s="166" t="s">
        <v>1924</v>
      </c>
      <c r="I66" s="10" t="s">
        <v>1090</v>
      </c>
    </row>
    <row r="67" spans="4:9" x14ac:dyDescent="0.25">
      <c r="D67" s="166" t="s">
        <v>1824</v>
      </c>
      <c r="E67" s="166" t="s">
        <v>1925</v>
      </c>
      <c r="I67" s="10" t="s">
        <v>1093</v>
      </c>
    </row>
    <row r="68" spans="4:9" x14ac:dyDescent="0.25">
      <c r="D68" s="166" t="s">
        <v>1037</v>
      </c>
      <c r="E68" s="166" t="s">
        <v>1038</v>
      </c>
      <c r="I68" s="10" t="s">
        <v>1095</v>
      </c>
    </row>
    <row r="69" spans="4:9" x14ac:dyDescent="0.25">
      <c r="D69" s="166" t="s">
        <v>1043</v>
      </c>
      <c r="E69" s="166" t="s">
        <v>1926</v>
      </c>
      <c r="I69" s="10" t="s">
        <v>1097</v>
      </c>
    </row>
    <row r="70" spans="4:9" x14ac:dyDescent="0.25">
      <c r="D70" s="166" t="s">
        <v>1825</v>
      </c>
      <c r="E70" s="166" t="s">
        <v>1927</v>
      </c>
      <c r="I70" s="10" t="s">
        <v>1099</v>
      </c>
    </row>
    <row r="71" spans="4:9" x14ac:dyDescent="0.25">
      <c r="D71" s="166" t="s">
        <v>1045</v>
      </c>
      <c r="E71" s="166" t="s">
        <v>1046</v>
      </c>
      <c r="I71" s="10" t="s">
        <v>1102</v>
      </c>
    </row>
    <row r="72" spans="4:9" x14ac:dyDescent="0.25">
      <c r="D72" s="166" t="s">
        <v>1826</v>
      </c>
      <c r="E72" s="166" t="s">
        <v>1928</v>
      </c>
      <c r="I72" s="10" t="s">
        <v>1105</v>
      </c>
    </row>
    <row r="73" spans="4:9" x14ac:dyDescent="0.25">
      <c r="D73" s="166" t="s">
        <v>1827</v>
      </c>
      <c r="E73" s="166" t="s">
        <v>1929</v>
      </c>
    </row>
    <row r="74" spans="4:9" x14ac:dyDescent="0.25">
      <c r="D74" s="166" t="s">
        <v>1828</v>
      </c>
      <c r="E74" s="166" t="s">
        <v>1930</v>
      </c>
    </row>
    <row r="75" spans="4:9" x14ac:dyDescent="0.25">
      <c r="D75" s="166" t="s">
        <v>1829</v>
      </c>
      <c r="E75" s="166" t="s">
        <v>1931</v>
      </c>
    </row>
    <row r="76" spans="4:9" x14ac:dyDescent="0.25">
      <c r="D76" s="166" t="s">
        <v>1830</v>
      </c>
      <c r="E76" s="166" t="s">
        <v>1932</v>
      </c>
    </row>
    <row r="77" spans="4:9" x14ac:dyDescent="0.25">
      <c r="D77" s="166" t="s">
        <v>1831</v>
      </c>
      <c r="E77" s="166" t="s">
        <v>1933</v>
      </c>
    </row>
    <row r="78" spans="4:9" x14ac:dyDescent="0.25">
      <c r="D78" s="166" t="s">
        <v>1048</v>
      </c>
      <c r="E78" s="166" t="s">
        <v>63</v>
      </c>
    </row>
    <row r="79" spans="4:9" x14ac:dyDescent="0.25">
      <c r="D79" s="166" t="s">
        <v>1050</v>
      </c>
      <c r="E79" s="166" t="s">
        <v>1051</v>
      </c>
    </row>
    <row r="80" spans="4:9" x14ac:dyDescent="0.25">
      <c r="D80" s="166" t="s">
        <v>1053</v>
      </c>
      <c r="E80" s="166" t="s">
        <v>1934</v>
      </c>
    </row>
    <row r="81" spans="4:5" x14ac:dyDescent="0.25">
      <c r="D81" s="166" t="s">
        <v>1055</v>
      </c>
      <c r="E81" s="166" t="s">
        <v>1056</v>
      </c>
    </row>
    <row r="82" spans="4:5" x14ac:dyDescent="0.25">
      <c r="D82" s="166" t="s">
        <v>1058</v>
      </c>
      <c r="E82" s="166" t="s">
        <v>1059</v>
      </c>
    </row>
    <row r="83" spans="4:5" x14ac:dyDescent="0.25">
      <c r="D83" s="166" t="s">
        <v>1832</v>
      </c>
      <c r="E83" s="166" t="s">
        <v>1935</v>
      </c>
    </row>
    <row r="84" spans="4:5" x14ac:dyDescent="0.25">
      <c r="D84" s="166" t="s">
        <v>1063</v>
      </c>
      <c r="E84" s="166" t="s">
        <v>1936</v>
      </c>
    </row>
    <row r="85" spans="4:5" x14ac:dyDescent="0.25">
      <c r="D85" s="166" t="s">
        <v>1061</v>
      </c>
      <c r="E85" s="166" t="s">
        <v>1937</v>
      </c>
    </row>
    <row r="86" spans="4:5" x14ac:dyDescent="0.25">
      <c r="D86" s="166" t="s">
        <v>1066</v>
      </c>
      <c r="E86" s="166" t="s">
        <v>1067</v>
      </c>
    </row>
    <row r="87" spans="4:5" x14ac:dyDescent="0.25">
      <c r="D87" s="166" t="s">
        <v>1833</v>
      </c>
      <c r="E87" s="166" t="s">
        <v>1938</v>
      </c>
    </row>
    <row r="88" spans="4:5" x14ac:dyDescent="0.25">
      <c r="D88" s="166" t="s">
        <v>1069</v>
      </c>
      <c r="E88" s="166" t="s">
        <v>1070</v>
      </c>
    </row>
    <row r="89" spans="4:5" x14ac:dyDescent="0.25">
      <c r="D89" s="166" t="s">
        <v>1834</v>
      </c>
      <c r="E89" s="166" t="s">
        <v>1939</v>
      </c>
    </row>
    <row r="90" spans="4:5" x14ac:dyDescent="0.25">
      <c r="D90" s="166" t="s">
        <v>1074</v>
      </c>
      <c r="E90" s="166" t="s">
        <v>1075</v>
      </c>
    </row>
    <row r="91" spans="4:5" x14ac:dyDescent="0.25">
      <c r="D91" s="166" t="s">
        <v>1079</v>
      </c>
      <c r="E91" s="166" t="s">
        <v>1080</v>
      </c>
    </row>
    <row r="92" spans="4:5" x14ac:dyDescent="0.25">
      <c r="D92" s="166" t="s">
        <v>1082</v>
      </c>
      <c r="E92" s="166" t="s">
        <v>49</v>
      </c>
    </row>
    <row r="93" spans="4:5" x14ac:dyDescent="0.25">
      <c r="D93" s="166" t="s">
        <v>1835</v>
      </c>
      <c r="E93" s="166" t="s">
        <v>1940</v>
      </c>
    </row>
    <row r="94" spans="4:5" x14ac:dyDescent="0.25">
      <c r="D94" s="166" t="s">
        <v>1086</v>
      </c>
      <c r="E94" s="166" t="s">
        <v>1087</v>
      </c>
    </row>
    <row r="95" spans="4:5" x14ac:dyDescent="0.25">
      <c r="D95" s="166" t="s">
        <v>1072</v>
      </c>
      <c r="E95" s="166" t="s">
        <v>1941</v>
      </c>
    </row>
    <row r="96" spans="4:5" x14ac:dyDescent="0.25">
      <c r="D96" s="166" t="s">
        <v>1091</v>
      </c>
      <c r="E96" s="166" t="s">
        <v>1092</v>
      </c>
    </row>
    <row r="97" spans="4:5" x14ac:dyDescent="0.25">
      <c r="D97" s="166" t="s">
        <v>1836</v>
      </c>
      <c r="E97" s="166" t="s">
        <v>1942</v>
      </c>
    </row>
    <row r="98" spans="4:5" x14ac:dyDescent="0.25">
      <c r="D98" s="166" t="s">
        <v>1077</v>
      </c>
      <c r="E98" s="166" t="s">
        <v>1943</v>
      </c>
    </row>
    <row r="99" spans="4:5" x14ac:dyDescent="0.25">
      <c r="D99" s="166" t="s">
        <v>1100</v>
      </c>
      <c r="E99" s="166" t="s">
        <v>1101</v>
      </c>
    </row>
    <row r="100" spans="4:5" x14ac:dyDescent="0.25">
      <c r="D100" s="166" t="s">
        <v>1084</v>
      </c>
      <c r="E100" s="166" t="s">
        <v>1944</v>
      </c>
    </row>
    <row r="101" spans="4:5" x14ac:dyDescent="0.25">
      <c r="D101" s="166" t="s">
        <v>1089</v>
      </c>
      <c r="E101" s="166" t="s">
        <v>1945</v>
      </c>
    </row>
    <row r="102" spans="4:5" x14ac:dyDescent="0.25">
      <c r="D102" s="166" t="s">
        <v>1103</v>
      </c>
      <c r="E102" s="166" t="s">
        <v>1104</v>
      </c>
    </row>
    <row r="103" spans="4:5" x14ac:dyDescent="0.25">
      <c r="D103" s="166" t="s">
        <v>1094</v>
      </c>
      <c r="E103" s="166" t="s">
        <v>1946</v>
      </c>
    </row>
    <row r="104" spans="4:5" x14ac:dyDescent="0.25">
      <c r="D104" s="166" t="s">
        <v>1096</v>
      </c>
      <c r="E104" s="166" t="s">
        <v>1947</v>
      </c>
    </row>
    <row r="105" spans="4:5" x14ac:dyDescent="0.25">
      <c r="D105" s="166" t="s">
        <v>1098</v>
      </c>
      <c r="E105" s="166" t="s">
        <v>1948</v>
      </c>
    </row>
    <row r="106" spans="4:5" x14ac:dyDescent="0.25">
      <c r="D106" s="166" t="s">
        <v>1837</v>
      </c>
      <c r="E106" s="166" t="s">
        <v>1949</v>
      </c>
    </row>
    <row r="107" spans="4:5" x14ac:dyDescent="0.25">
      <c r="D107" t="s">
        <v>1838</v>
      </c>
      <c r="E107" t="s">
        <v>1950</v>
      </c>
    </row>
    <row r="108" spans="4:5" x14ac:dyDescent="0.25">
      <c r="D108" t="s">
        <v>1839</v>
      </c>
      <c r="E108" t="s">
        <v>1951</v>
      </c>
    </row>
    <row r="109" spans="4:5" x14ac:dyDescent="0.25">
      <c r="D109" t="s">
        <v>1840</v>
      </c>
      <c r="E109" t="s">
        <v>1952</v>
      </c>
    </row>
    <row r="110" spans="4:5" x14ac:dyDescent="0.25">
      <c r="D110" t="s">
        <v>1841</v>
      </c>
      <c r="E110" t="s">
        <v>1953</v>
      </c>
    </row>
    <row r="111" spans="4:5" x14ac:dyDescent="0.25">
      <c r="D111" t="s">
        <v>1842</v>
      </c>
      <c r="E111" t="s">
        <v>1954</v>
      </c>
    </row>
    <row r="112" spans="4:5" x14ac:dyDescent="0.25">
      <c r="D112" t="s">
        <v>1843</v>
      </c>
      <c r="E112" t="s">
        <v>1955</v>
      </c>
    </row>
    <row r="113" spans="4:5" x14ac:dyDescent="0.25">
      <c r="D113" t="s">
        <v>1844</v>
      </c>
      <c r="E113" t="s">
        <v>1956</v>
      </c>
    </row>
    <row r="114" spans="4:5" x14ac:dyDescent="0.25">
      <c r="D114" t="s">
        <v>1845</v>
      </c>
      <c r="E114" t="s">
        <v>1957</v>
      </c>
    </row>
    <row r="115" spans="4:5" x14ac:dyDescent="0.25">
      <c r="D115" t="s">
        <v>1846</v>
      </c>
      <c r="E115" t="s">
        <v>1958</v>
      </c>
    </row>
    <row r="116" spans="4:5" x14ac:dyDescent="0.25">
      <c r="D116" t="s">
        <v>1847</v>
      </c>
      <c r="E116" t="s">
        <v>1959</v>
      </c>
    </row>
    <row r="117" spans="4:5" x14ac:dyDescent="0.25">
      <c r="D117" t="s">
        <v>1106</v>
      </c>
      <c r="E117" t="s">
        <v>1107</v>
      </c>
    </row>
    <row r="118" spans="4:5" x14ac:dyDescent="0.25">
      <c r="D118" t="s">
        <v>1108</v>
      </c>
      <c r="E118" t="s">
        <v>1960</v>
      </c>
    </row>
    <row r="119" spans="4:5" x14ac:dyDescent="0.25">
      <c r="D119" t="s">
        <v>1848</v>
      </c>
      <c r="E119" t="s">
        <v>1961</v>
      </c>
    </row>
    <row r="120" spans="4:5" x14ac:dyDescent="0.25">
      <c r="D120" t="s">
        <v>1109</v>
      </c>
      <c r="E120" t="s">
        <v>1110</v>
      </c>
    </row>
    <row r="121" spans="4:5" x14ac:dyDescent="0.25">
      <c r="D121" t="s">
        <v>1849</v>
      </c>
      <c r="E121" t="s">
        <v>1962</v>
      </c>
    </row>
    <row r="122" spans="4:5" x14ac:dyDescent="0.25">
      <c r="D122" t="s">
        <v>1111</v>
      </c>
      <c r="E122" t="s">
        <v>1963</v>
      </c>
    </row>
    <row r="123" spans="4:5" x14ac:dyDescent="0.25">
      <c r="D123" t="s">
        <v>1850</v>
      </c>
      <c r="E123" t="s">
        <v>1964</v>
      </c>
    </row>
    <row r="124" spans="4:5" x14ac:dyDescent="0.25">
      <c r="D124" t="s">
        <v>1851</v>
      </c>
      <c r="E124" t="s">
        <v>1965</v>
      </c>
    </row>
    <row r="125" spans="4:5" x14ac:dyDescent="0.25">
      <c r="D125" t="s">
        <v>1852</v>
      </c>
      <c r="E125" t="s">
        <v>1966</v>
      </c>
    </row>
    <row r="126" spans="4:5" x14ac:dyDescent="0.25">
      <c r="D126" t="s">
        <v>1853</v>
      </c>
      <c r="E126" t="s">
        <v>1967</v>
      </c>
    </row>
    <row r="127" spans="4:5" x14ac:dyDescent="0.25">
      <c r="D127" t="s">
        <v>1854</v>
      </c>
      <c r="E127" t="s">
        <v>1968</v>
      </c>
    </row>
    <row r="128" spans="4:5" x14ac:dyDescent="0.25">
      <c r="D128" t="s">
        <v>1855</v>
      </c>
      <c r="E128" t="s">
        <v>1969</v>
      </c>
    </row>
    <row r="129" spans="4:5" x14ac:dyDescent="0.25">
      <c r="D129" t="s">
        <v>1112</v>
      </c>
      <c r="E129" t="s">
        <v>64</v>
      </c>
    </row>
    <row r="130" spans="4:5" x14ac:dyDescent="0.25">
      <c r="D130" t="s">
        <v>1856</v>
      </c>
      <c r="E130" t="s">
        <v>1970</v>
      </c>
    </row>
    <row r="131" spans="4:5" x14ac:dyDescent="0.25">
      <c r="D131" t="s">
        <v>1857</v>
      </c>
      <c r="E131" t="s">
        <v>1971</v>
      </c>
    </row>
    <row r="132" spans="4:5" x14ac:dyDescent="0.25">
      <c r="D132" t="s">
        <v>1858</v>
      </c>
      <c r="E132" t="s">
        <v>1972</v>
      </c>
    </row>
    <row r="133" spans="4:5" x14ac:dyDescent="0.25">
      <c r="D133" t="s">
        <v>1859</v>
      </c>
      <c r="E133" t="s">
        <v>1973</v>
      </c>
    </row>
    <row r="134" spans="4:5" x14ac:dyDescent="0.25">
      <c r="D134" t="s">
        <v>1860</v>
      </c>
      <c r="E134" t="s">
        <v>1974</v>
      </c>
    </row>
    <row r="135" spans="4:5" x14ac:dyDescent="0.25">
      <c r="D135" t="s">
        <v>1861</v>
      </c>
      <c r="E135" t="s">
        <v>1975</v>
      </c>
    </row>
    <row r="136" spans="4:5" x14ac:dyDescent="0.25">
      <c r="D136" t="s">
        <v>1862</v>
      </c>
      <c r="E136" t="s">
        <v>1976</v>
      </c>
    </row>
    <row r="137" spans="4:5" x14ac:dyDescent="0.25">
      <c r="D137" t="s">
        <v>1113</v>
      </c>
      <c r="E137" t="s">
        <v>1114</v>
      </c>
    </row>
    <row r="138" spans="4:5" x14ac:dyDescent="0.25">
      <c r="D138" t="s">
        <v>1863</v>
      </c>
      <c r="E138" t="s">
        <v>1977</v>
      </c>
    </row>
    <row r="139" spans="4:5" x14ac:dyDescent="0.25">
      <c r="D139" t="s">
        <v>1115</v>
      </c>
      <c r="E139" t="s">
        <v>1116</v>
      </c>
    </row>
    <row r="140" spans="4:5" x14ac:dyDescent="0.25">
      <c r="D140" t="s">
        <v>1117</v>
      </c>
      <c r="E140" t="s">
        <v>1118</v>
      </c>
    </row>
    <row r="141" spans="4:5" x14ac:dyDescent="0.25">
      <c r="D141" t="s">
        <v>1119</v>
      </c>
      <c r="E141" t="s">
        <v>1120</v>
      </c>
    </row>
    <row r="142" spans="4:5" x14ac:dyDescent="0.25">
      <c r="D142" t="s">
        <v>1121</v>
      </c>
      <c r="E142" t="s">
        <v>1978</v>
      </c>
    </row>
    <row r="143" spans="4:5" x14ac:dyDescent="0.25">
      <c r="D143" t="s">
        <v>1864</v>
      </c>
      <c r="E143" t="s">
        <v>1979</v>
      </c>
    </row>
    <row r="144" spans="4:5" x14ac:dyDescent="0.25">
      <c r="D144" t="s">
        <v>1122</v>
      </c>
      <c r="E144" t="s">
        <v>1123</v>
      </c>
    </row>
    <row r="145" spans="4:5" x14ac:dyDescent="0.25">
      <c r="D145" t="s">
        <v>1124</v>
      </c>
      <c r="E145" t="s">
        <v>1125</v>
      </c>
    </row>
    <row r="146" spans="4:5" x14ac:dyDescent="0.25">
      <c r="D146" t="s">
        <v>1126</v>
      </c>
      <c r="E146" t="s">
        <v>1127</v>
      </c>
    </row>
    <row r="147" spans="4:5" x14ac:dyDescent="0.25">
      <c r="D147" t="s">
        <v>1865</v>
      </c>
      <c r="E147" t="s">
        <v>1980</v>
      </c>
    </row>
    <row r="148" spans="4:5" x14ac:dyDescent="0.25">
      <c r="D148" t="s">
        <v>1130</v>
      </c>
      <c r="E148" t="s">
        <v>1981</v>
      </c>
    </row>
    <row r="149" spans="4:5" x14ac:dyDescent="0.25">
      <c r="D149" t="s">
        <v>1128</v>
      </c>
      <c r="E149" t="s">
        <v>1129</v>
      </c>
    </row>
    <row r="150" spans="4:5" x14ac:dyDescent="0.25">
      <c r="D150" t="s">
        <v>1866</v>
      </c>
      <c r="E150" t="s">
        <v>1982</v>
      </c>
    </row>
    <row r="151" spans="4:5" x14ac:dyDescent="0.25">
      <c r="D151" t="s">
        <v>1131</v>
      </c>
      <c r="E151" t="s">
        <v>1132</v>
      </c>
    </row>
    <row r="152" spans="4:5" x14ac:dyDescent="0.25">
      <c r="D152" t="s">
        <v>1867</v>
      </c>
      <c r="E152" t="s">
        <v>1983</v>
      </c>
    </row>
    <row r="153" spans="4:5" x14ac:dyDescent="0.25">
      <c r="D153" t="s">
        <v>1133</v>
      </c>
      <c r="E153" t="s">
        <v>1134</v>
      </c>
    </row>
    <row r="154" spans="4:5" x14ac:dyDescent="0.25">
      <c r="D154" t="s">
        <v>1135</v>
      </c>
      <c r="E154" t="s">
        <v>1136</v>
      </c>
    </row>
    <row r="155" spans="4:5" x14ac:dyDescent="0.25">
      <c r="D155" t="s">
        <v>1868</v>
      </c>
      <c r="E155" t="s">
        <v>1984</v>
      </c>
    </row>
    <row r="156" spans="4:5" x14ac:dyDescent="0.25">
      <c r="D156" t="s">
        <v>1869</v>
      </c>
      <c r="E156" t="s">
        <v>1985</v>
      </c>
    </row>
    <row r="157" spans="4:5" x14ac:dyDescent="0.25">
      <c r="D157" t="s">
        <v>1870</v>
      </c>
      <c r="E157" t="s">
        <v>1986</v>
      </c>
    </row>
    <row r="158" spans="4:5" x14ac:dyDescent="0.25">
      <c r="D158" t="s">
        <v>1871</v>
      </c>
      <c r="E158" t="s">
        <v>1987</v>
      </c>
    </row>
    <row r="159" spans="4:5" x14ac:dyDescent="0.25">
      <c r="D159" t="s">
        <v>1137</v>
      </c>
      <c r="E159" t="s">
        <v>1138</v>
      </c>
    </row>
    <row r="160" spans="4:5" x14ac:dyDescent="0.25">
      <c r="D160" t="s">
        <v>1139</v>
      </c>
      <c r="E160" t="s">
        <v>1988</v>
      </c>
    </row>
    <row r="161" spans="4:5" x14ac:dyDescent="0.25">
      <c r="D161" t="s">
        <v>1872</v>
      </c>
      <c r="E161" t="s">
        <v>1989</v>
      </c>
    </row>
    <row r="162" spans="4:5" x14ac:dyDescent="0.25">
      <c r="D162" t="s">
        <v>882</v>
      </c>
      <c r="E162" t="s">
        <v>1990</v>
      </c>
    </row>
    <row r="163" spans="4:5" x14ac:dyDescent="0.25">
      <c r="D163" t="s">
        <v>1873</v>
      </c>
      <c r="E163" t="s">
        <v>1991</v>
      </c>
    </row>
    <row r="164" spans="4:5" x14ac:dyDescent="0.25">
      <c r="D164" t="s">
        <v>901</v>
      </c>
      <c r="E164" t="s">
        <v>1992</v>
      </c>
    </row>
    <row r="165" spans="4:5" x14ac:dyDescent="0.25">
      <c r="D165" t="s">
        <v>1874</v>
      </c>
      <c r="E165" t="s">
        <v>1993</v>
      </c>
    </row>
    <row r="166" spans="4:5" x14ac:dyDescent="0.25">
      <c r="D166" t="s">
        <v>1875</v>
      </c>
      <c r="E166" t="s">
        <v>1994</v>
      </c>
    </row>
    <row r="167" spans="4:5" x14ac:dyDescent="0.25">
      <c r="D167" t="s">
        <v>1876</v>
      </c>
      <c r="E167" t="s">
        <v>1995</v>
      </c>
    </row>
    <row r="168" spans="4:5" x14ac:dyDescent="0.25">
      <c r="D168" t="s">
        <v>1146</v>
      </c>
      <c r="E168" t="s">
        <v>1147</v>
      </c>
    </row>
    <row r="169" spans="4:5" x14ac:dyDescent="0.25">
      <c r="D169" t="s">
        <v>1877</v>
      </c>
      <c r="E169" t="s">
        <v>1996</v>
      </c>
    </row>
    <row r="170" spans="4:5" x14ac:dyDescent="0.25">
      <c r="D170" t="s">
        <v>1140</v>
      </c>
      <c r="E170" t="s">
        <v>1997</v>
      </c>
    </row>
    <row r="171" spans="4:5" x14ac:dyDescent="0.25">
      <c r="D171" t="s">
        <v>1148</v>
      </c>
      <c r="E171" t="s">
        <v>1149</v>
      </c>
    </row>
    <row r="172" spans="4:5" x14ac:dyDescent="0.25">
      <c r="D172" t="s">
        <v>1141</v>
      </c>
      <c r="E172" t="s">
        <v>1998</v>
      </c>
    </row>
    <row r="173" spans="4:5" x14ac:dyDescent="0.25">
      <c r="D173" t="s">
        <v>895</v>
      </c>
      <c r="E173" t="s">
        <v>1999</v>
      </c>
    </row>
    <row r="174" spans="4:5" x14ac:dyDescent="0.25">
      <c r="D174" t="s">
        <v>1143</v>
      </c>
      <c r="E174" t="s">
        <v>2000</v>
      </c>
    </row>
    <row r="175" spans="4:5" x14ac:dyDescent="0.25">
      <c r="D175" t="s">
        <v>1142</v>
      </c>
      <c r="E175" t="s">
        <v>2001</v>
      </c>
    </row>
    <row r="176" spans="4:5" x14ac:dyDescent="0.25">
      <c r="D176" t="s">
        <v>1150</v>
      </c>
      <c r="E176" t="s">
        <v>2002</v>
      </c>
    </row>
    <row r="177" spans="4:5" x14ac:dyDescent="0.25">
      <c r="D177" t="s">
        <v>1144</v>
      </c>
      <c r="E177" t="s">
        <v>2003</v>
      </c>
    </row>
    <row r="178" spans="4:5" x14ac:dyDescent="0.25">
      <c r="D178" t="s">
        <v>1151</v>
      </c>
      <c r="E178" t="s">
        <v>1152</v>
      </c>
    </row>
    <row r="179" spans="4:5" x14ac:dyDescent="0.25">
      <c r="D179" t="s">
        <v>1878</v>
      </c>
      <c r="E179" t="s">
        <v>2004</v>
      </c>
    </row>
    <row r="180" spans="4:5" x14ac:dyDescent="0.25">
      <c r="D180" t="s">
        <v>1879</v>
      </c>
      <c r="E180" t="s">
        <v>2005</v>
      </c>
    </row>
    <row r="181" spans="4:5" x14ac:dyDescent="0.25">
      <c r="D181" t="s">
        <v>1153</v>
      </c>
      <c r="E181" t="s">
        <v>1154</v>
      </c>
    </row>
    <row r="182" spans="4:5" x14ac:dyDescent="0.25">
      <c r="D182" t="s">
        <v>1880</v>
      </c>
      <c r="E182" t="s">
        <v>2006</v>
      </c>
    </row>
    <row r="183" spans="4:5" x14ac:dyDescent="0.25">
      <c r="D183" t="s">
        <v>1155</v>
      </c>
      <c r="E183" t="s">
        <v>1156</v>
      </c>
    </row>
    <row r="184" spans="4:5" x14ac:dyDescent="0.25">
      <c r="D184" t="s">
        <v>916</v>
      </c>
      <c r="E184" t="s">
        <v>2007</v>
      </c>
    </row>
    <row r="185" spans="4:5" x14ac:dyDescent="0.25">
      <c r="D185" t="s">
        <v>1145</v>
      </c>
      <c r="E185" t="s">
        <v>2008</v>
      </c>
    </row>
    <row r="186" spans="4:5" x14ac:dyDescent="0.25">
      <c r="D186" t="s">
        <v>1881</v>
      </c>
      <c r="E186" t="s">
        <v>2009</v>
      </c>
    </row>
    <row r="187" spans="4:5" x14ac:dyDescent="0.25">
      <c r="D187" t="s">
        <v>1157</v>
      </c>
      <c r="E187" t="s">
        <v>1158</v>
      </c>
    </row>
    <row r="188" spans="4:5" x14ac:dyDescent="0.25">
      <c r="D188" t="s">
        <v>1882</v>
      </c>
      <c r="E188" t="s">
        <v>2010</v>
      </c>
    </row>
    <row r="189" spans="4:5" x14ac:dyDescent="0.25">
      <c r="D189" t="s">
        <v>1883</v>
      </c>
      <c r="E189" t="s">
        <v>2011</v>
      </c>
    </row>
    <row r="190" spans="4:5" x14ac:dyDescent="0.25">
      <c r="D190" t="s">
        <v>1884</v>
      </c>
      <c r="E190" t="s">
        <v>2012</v>
      </c>
    </row>
    <row r="191" spans="4:5" x14ac:dyDescent="0.25">
      <c r="D191" t="s">
        <v>1159</v>
      </c>
      <c r="E191" t="s">
        <v>2013</v>
      </c>
    </row>
    <row r="192" spans="4:5" x14ac:dyDescent="0.25">
      <c r="D192" t="s">
        <v>1885</v>
      </c>
      <c r="E192" t="s">
        <v>2014</v>
      </c>
    </row>
  </sheetData>
  <autoFilter ref="K2:M45" xr:uid="{00000000-0009-0000-0000-000006000000}"/>
  <sortState xmlns:xlrd2="http://schemas.microsoft.com/office/spreadsheetml/2017/richdata2" ref="D4:E192">
    <sortCondition ref="E4:E192"/>
  </sortState>
  <mergeCells count="4">
    <mergeCell ref="K1:M1"/>
    <mergeCell ref="I1:J1"/>
    <mergeCell ref="N1:O1"/>
    <mergeCell ref="G1:G4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E554-5FCC-4948-BE61-E37CDC6ABAE1}">
  <sheetPr codeName="Sheet18"/>
  <dimension ref="A1:AI429"/>
  <sheetViews>
    <sheetView zoomScaleNormal="100" workbookViewId="0">
      <pane ySplit="1" topLeftCell="A2" activePane="bottomLeft" state="frozen"/>
      <selection pane="bottomLeft"/>
    </sheetView>
  </sheetViews>
  <sheetFormatPr defaultColWidth="9.140625" defaultRowHeight="15" x14ac:dyDescent="0.25"/>
  <cols>
    <col min="1" max="1" width="35.7109375" style="10" bestFit="1" customWidth="1"/>
    <col min="2" max="2" width="10.5703125" style="10" bestFit="1" customWidth="1"/>
    <col min="3" max="26" width="7.42578125" style="10" bestFit="1" customWidth="1"/>
    <col min="27" max="35" width="5" style="10" bestFit="1" customWidth="1"/>
    <col min="36" max="16384" width="9.140625" style="10"/>
  </cols>
  <sheetData>
    <row r="1" spans="1:35" x14ac:dyDescent="0.25">
      <c r="A1" t="s">
        <v>1160</v>
      </c>
      <c r="B1" t="s">
        <v>1161</v>
      </c>
      <c r="C1" t="str">
        <f>CONCATENATE(YEAR(Instructions!$E$3)+1," ",RIGHT(CONCATENATE("0",COLUMN(C1)-2),2))</f>
        <v>2026 01</v>
      </c>
      <c r="D1" t="str">
        <f>CONCATENATE(YEAR(Instructions!$E$3)+1," ",RIGHT(CONCATENATE("0",COLUMN(D1)-2),2))</f>
        <v>2026 02</v>
      </c>
      <c r="E1" t="str">
        <f>CONCATENATE(YEAR(Instructions!$E$3)+1," ",RIGHT(CONCATENATE("0",COLUMN(E1)-2),2))</f>
        <v>2026 03</v>
      </c>
      <c r="F1" t="str">
        <f>CONCATENATE(YEAR(Instructions!$E$3)+1," ",RIGHT(CONCATENATE("0",COLUMN(F1)-2),2))</f>
        <v>2026 04</v>
      </c>
      <c r="G1" t="str">
        <f>CONCATENATE(YEAR(Instructions!$E$3)+1," ",RIGHT(CONCATENATE("0",COLUMN(G1)-2),2))</f>
        <v>2026 05</v>
      </c>
      <c r="H1" t="str">
        <f>CONCATENATE(YEAR(Instructions!$E$3)+1," ",RIGHT(CONCATENATE("0",COLUMN(H1)-2),2))</f>
        <v>2026 06</v>
      </c>
      <c r="I1" t="str">
        <f>CONCATENATE(YEAR(Instructions!$E$3)+1," ",RIGHT(CONCATENATE("0",COLUMN(I1)-2),2))</f>
        <v>2026 07</v>
      </c>
      <c r="J1" t="str">
        <f>CONCATENATE(YEAR(Instructions!$E$3)+1," ",RIGHT(CONCATENATE("0",COLUMN(J1)-2),2))</f>
        <v>2026 08</v>
      </c>
      <c r="K1" t="str">
        <f>CONCATENATE(YEAR(Instructions!$E$3)+1," ",RIGHT(CONCATENATE("0",COLUMN(K1)-2),2))</f>
        <v>2026 09</v>
      </c>
      <c r="L1" t="str">
        <f>CONCATENATE(YEAR(Instructions!$E$3)+1," ",RIGHT(CONCATENATE("0",COLUMN(L1)-2),2))</f>
        <v>2026 10</v>
      </c>
      <c r="M1" t="str">
        <f>CONCATENATE(YEAR(Instructions!$E$3)+1," ",RIGHT(CONCATENATE("0",COLUMN(M1)-2),2))</f>
        <v>2026 11</v>
      </c>
      <c r="N1" t="str">
        <f>CONCATENATE(YEAR(Instructions!$E$3)+1," ",RIGHT(CONCATENATE("0",COLUMN(N1)-2),2))</f>
        <v>2026 12</v>
      </c>
      <c r="O1" t="str">
        <f>CONCATENATE(YEAR(Instructions!$E$3)+2," ",RIGHT(CONCATENATE("0",COLUMN(O1)-2),2))</f>
        <v>2027 13</v>
      </c>
      <c r="P1" t="str">
        <f>CONCATENATE(YEAR(Instructions!$E$3)+2," ",RIGHT(CONCATENATE("0",COLUMN(P1)-2),2))</f>
        <v>2027 14</v>
      </c>
      <c r="Q1" t="str">
        <f>CONCATENATE(YEAR(Instructions!$E$3)+2," ",RIGHT(CONCATENATE("0",COLUMN(Q1)-2),2))</f>
        <v>2027 15</v>
      </c>
      <c r="R1" t="str">
        <f>CONCATENATE(YEAR(Instructions!$E$3)+2," ",RIGHT(CONCATENATE("0",COLUMN(R1)-2),2))</f>
        <v>2027 16</v>
      </c>
      <c r="S1" t="str">
        <f>CONCATENATE(YEAR(Instructions!$E$3)+2," ",RIGHT(CONCATENATE("0",COLUMN(S1)-2),2))</f>
        <v>2027 17</v>
      </c>
      <c r="T1" t="str">
        <f>CONCATENATE(YEAR(Instructions!$E$3)+2," ",RIGHT(CONCATENATE("0",COLUMN(T1)-2),2))</f>
        <v>2027 18</v>
      </c>
      <c r="U1" t="str">
        <f>CONCATENATE(YEAR(Instructions!$E$3)+2," ",RIGHT(CONCATENATE("0",COLUMN(U1)-2),2))</f>
        <v>2027 19</v>
      </c>
      <c r="V1" t="str">
        <f>CONCATENATE(YEAR(Instructions!$E$3)+2," ",RIGHT(CONCATENATE("0",COLUMN(V1)-2),2))</f>
        <v>2027 20</v>
      </c>
      <c r="W1" t="str">
        <f>CONCATENATE(YEAR(Instructions!$E$3)+2," ",RIGHT(CONCATENATE("0",COLUMN(W1)-2),2))</f>
        <v>2027 21</v>
      </c>
      <c r="X1" t="str">
        <f>CONCATENATE(YEAR(Instructions!$E$3)+2," ",RIGHT(CONCATENATE("0",COLUMN(X1)-2),2))</f>
        <v>2027 22</v>
      </c>
      <c r="Y1" t="str">
        <f>CONCATENATE(YEAR(Instructions!$E$3)+2," ",RIGHT(CONCATENATE("0",COLUMN(Y1)-2),2))</f>
        <v>2027 23</v>
      </c>
      <c r="Z1" t="str">
        <f>CONCATENATE(YEAR(Instructions!$E$3)+2," ",RIGHT(CONCATENATE("0",COLUMN(Z1)-2),2))</f>
        <v>2027 24</v>
      </c>
      <c r="AA1" s="173" t="str">
        <f>CONCATENATE(YEAR(Instructions!$E$3)+COLUMN(AA1)-24)</f>
        <v>2028</v>
      </c>
      <c r="AB1" s="173" t="str">
        <f>CONCATENATE(YEAR(Instructions!$E$3)+COLUMN(AB1)-24)</f>
        <v>2029</v>
      </c>
      <c r="AC1" s="173" t="str">
        <f>CONCATENATE(YEAR(Instructions!$E$3)+COLUMN(AC1)-24)</f>
        <v>2030</v>
      </c>
      <c r="AD1" s="173" t="str">
        <f>CONCATENATE(YEAR(Instructions!$E$3)+COLUMN(AD1)-24)</f>
        <v>2031</v>
      </c>
      <c r="AE1" s="173" t="str">
        <f>CONCATENATE(YEAR(Instructions!$E$3)+COLUMN(AE1)-24)</f>
        <v>2032</v>
      </c>
      <c r="AF1" s="173" t="str">
        <f>CONCATENATE(YEAR(Instructions!$E$3)+COLUMN(AF1)-24)</f>
        <v>2033</v>
      </c>
      <c r="AG1" s="173" t="str">
        <f>CONCATENATE(YEAR(Instructions!$E$3)+COLUMN(AG1)-24)</f>
        <v>2034</v>
      </c>
      <c r="AH1" s="173" t="str">
        <f>CONCATENATE(YEAR(Instructions!$E$3)+COLUMN(AH1)-24)</f>
        <v>2035</v>
      </c>
      <c r="AI1" s="173" t="str">
        <f>CONCATENATE(YEAR(Instructions!$E$3)+COLUMN(AI1)-24)</f>
        <v>2036</v>
      </c>
    </row>
    <row r="2" spans="1:35" x14ac:dyDescent="0.25">
      <c r="A2"/>
      <c r="B2"/>
      <c r="C2"/>
      <c r="D2"/>
      <c r="E2"/>
      <c r="F2"/>
      <c r="G2"/>
      <c r="H2"/>
      <c r="I2"/>
      <c r="J2"/>
      <c r="K2"/>
      <c r="L2"/>
      <c r="M2"/>
      <c r="N2"/>
      <c r="O2"/>
      <c r="P2"/>
      <c r="Q2"/>
      <c r="R2"/>
      <c r="S2"/>
      <c r="T2"/>
      <c r="U2"/>
      <c r="V2"/>
      <c r="W2"/>
      <c r="X2"/>
      <c r="Y2"/>
      <c r="Z2"/>
      <c r="AA2"/>
      <c r="AB2"/>
      <c r="AC2"/>
      <c r="AD2"/>
      <c r="AE2"/>
      <c r="AF2"/>
      <c r="AG2"/>
      <c r="AH2"/>
      <c r="AI2"/>
    </row>
    <row r="3" spans="1:35" x14ac:dyDescent="0.25">
      <c r="A3" t="s">
        <v>1162</v>
      </c>
      <c r="B3" s="167">
        <f>'Budgeted Resources'!F111</f>
        <v>0</v>
      </c>
      <c r="C3" s="168">
        <f>'Budgeted Resources'!J111</f>
        <v>0</v>
      </c>
      <c r="D3" s="168">
        <f>'Budgeted Resources'!K111</f>
        <v>0</v>
      </c>
      <c r="E3" s="168">
        <f>'Budgeted Resources'!L111</f>
        <v>0</v>
      </c>
      <c r="F3" s="168">
        <f>'Budgeted Resources'!M111</f>
        <v>0</v>
      </c>
      <c r="G3" s="168">
        <f>'Budgeted Resources'!N111</f>
        <v>0</v>
      </c>
      <c r="H3" s="168">
        <f>'Budgeted Resources'!O111</f>
        <v>0</v>
      </c>
      <c r="I3" s="168">
        <f>'Budgeted Resources'!P111</f>
        <v>0</v>
      </c>
      <c r="J3" s="168">
        <f>'Budgeted Resources'!Q111</f>
        <v>0</v>
      </c>
      <c r="K3" s="168">
        <f>'Budgeted Resources'!R111</f>
        <v>0</v>
      </c>
      <c r="L3" s="168">
        <f>'Budgeted Resources'!S111</f>
        <v>0</v>
      </c>
      <c r="M3" s="168">
        <f>'Budgeted Resources'!T111</f>
        <v>0</v>
      </c>
      <c r="N3" s="168">
        <f>'Budgeted Resources'!U111</f>
        <v>0</v>
      </c>
      <c r="O3" s="168">
        <f>'Budgeted Resources'!V111</f>
        <v>0</v>
      </c>
      <c r="P3" s="168">
        <f>'Budgeted Resources'!W111</f>
        <v>0</v>
      </c>
      <c r="Q3" s="168">
        <f>'Budgeted Resources'!X111</f>
        <v>0</v>
      </c>
      <c r="R3" s="168">
        <f>'Budgeted Resources'!Y111</f>
        <v>0</v>
      </c>
      <c r="S3" s="168">
        <f>'Budgeted Resources'!Z111</f>
        <v>0</v>
      </c>
      <c r="T3" s="168">
        <f>'Budgeted Resources'!AA111</f>
        <v>0</v>
      </c>
      <c r="U3" s="168">
        <f>'Budgeted Resources'!AB111</f>
        <v>0</v>
      </c>
      <c r="V3" s="168">
        <f>'Budgeted Resources'!AC111</f>
        <v>0</v>
      </c>
      <c r="W3" s="168">
        <f>'Budgeted Resources'!AD111</f>
        <v>0</v>
      </c>
      <c r="X3" s="168">
        <f>'Budgeted Resources'!AE111</f>
        <v>0</v>
      </c>
      <c r="Y3" s="168">
        <f>'Budgeted Resources'!AF111</f>
        <v>0</v>
      </c>
      <c r="Z3" s="168">
        <f>'Budgeted Resources'!AG111</f>
        <v>0</v>
      </c>
      <c r="AA3" s="168">
        <f>'Budgeted Resources'!AH111</f>
        <v>0</v>
      </c>
      <c r="AB3" s="168">
        <f>'Budgeted Resources'!AI111</f>
        <v>0</v>
      </c>
      <c r="AC3" s="168">
        <f>'Budgeted Resources'!AJ111</f>
        <v>0</v>
      </c>
      <c r="AD3" s="168">
        <f>'Budgeted Resources'!AK111</f>
        <v>0</v>
      </c>
      <c r="AE3" s="168">
        <f>'Budgeted Resources'!AL111</f>
        <v>0</v>
      </c>
      <c r="AF3" s="168">
        <f>'Budgeted Resources'!AM111</f>
        <v>0</v>
      </c>
      <c r="AG3" s="168">
        <f>'Budgeted Resources'!AN111</f>
        <v>0</v>
      </c>
      <c r="AH3" s="168">
        <f>'Budgeted Resources'!AO111</f>
        <v>0</v>
      </c>
      <c r="AI3" s="168">
        <f>'Budgeted Resources'!AP111</f>
        <v>0</v>
      </c>
    </row>
    <row r="4" spans="1:35" x14ac:dyDescent="0.25">
      <c r="A4" t="s">
        <v>1162</v>
      </c>
      <c r="B4" s="167">
        <f>'Budgeted Resources'!F112</f>
        <v>0</v>
      </c>
      <c r="C4" s="168">
        <f>'Budgeted Resources'!J112</f>
        <v>0</v>
      </c>
      <c r="D4" s="168">
        <f>'Budgeted Resources'!K112</f>
        <v>0</v>
      </c>
      <c r="E4" s="168">
        <f>'Budgeted Resources'!L112</f>
        <v>0</v>
      </c>
      <c r="F4" s="168">
        <f>'Budgeted Resources'!M112</f>
        <v>0</v>
      </c>
      <c r="G4" s="168">
        <f>'Budgeted Resources'!N112</f>
        <v>0</v>
      </c>
      <c r="H4" s="168">
        <f>'Budgeted Resources'!O112</f>
        <v>0</v>
      </c>
      <c r="I4" s="168">
        <f>'Budgeted Resources'!P112</f>
        <v>0</v>
      </c>
      <c r="J4" s="168">
        <f>'Budgeted Resources'!Q112</f>
        <v>0</v>
      </c>
      <c r="K4" s="168">
        <f>'Budgeted Resources'!R112</f>
        <v>0</v>
      </c>
      <c r="L4" s="168">
        <f>'Budgeted Resources'!S112</f>
        <v>0</v>
      </c>
      <c r="M4" s="168">
        <f>'Budgeted Resources'!T112</f>
        <v>0</v>
      </c>
      <c r="N4" s="168">
        <f>'Budgeted Resources'!U112</f>
        <v>0</v>
      </c>
      <c r="O4" s="168">
        <f>'Budgeted Resources'!V112</f>
        <v>0</v>
      </c>
      <c r="P4" s="168">
        <f>'Budgeted Resources'!W112</f>
        <v>0</v>
      </c>
      <c r="Q4" s="168">
        <f>'Budgeted Resources'!X112</f>
        <v>0</v>
      </c>
      <c r="R4" s="168">
        <f>'Budgeted Resources'!Y112</f>
        <v>0</v>
      </c>
      <c r="S4" s="168">
        <f>'Budgeted Resources'!Z112</f>
        <v>0</v>
      </c>
      <c r="T4" s="168">
        <f>'Budgeted Resources'!AA112</f>
        <v>0</v>
      </c>
      <c r="U4" s="168">
        <f>'Budgeted Resources'!AB112</f>
        <v>0</v>
      </c>
      <c r="V4" s="168">
        <f>'Budgeted Resources'!AC112</f>
        <v>0</v>
      </c>
      <c r="W4" s="168">
        <f>'Budgeted Resources'!AD112</f>
        <v>0</v>
      </c>
      <c r="X4" s="168">
        <f>'Budgeted Resources'!AE112</f>
        <v>0</v>
      </c>
      <c r="Y4" s="168">
        <f>'Budgeted Resources'!AF112</f>
        <v>0</v>
      </c>
      <c r="Z4" s="168">
        <f>'Budgeted Resources'!AG112</f>
        <v>0</v>
      </c>
      <c r="AA4" s="168">
        <f>'Budgeted Resources'!AH112</f>
        <v>0</v>
      </c>
      <c r="AB4" s="168">
        <f>'Budgeted Resources'!AI112</f>
        <v>0</v>
      </c>
      <c r="AC4" s="168">
        <f>'Budgeted Resources'!AJ112</f>
        <v>0</v>
      </c>
      <c r="AD4" s="168">
        <f>'Budgeted Resources'!AK112</f>
        <v>0</v>
      </c>
      <c r="AE4" s="168">
        <f>'Budgeted Resources'!AL112</f>
        <v>0</v>
      </c>
      <c r="AF4" s="168">
        <f>'Budgeted Resources'!AM112</f>
        <v>0</v>
      </c>
      <c r="AG4" s="168">
        <f>'Budgeted Resources'!AN112</f>
        <v>0</v>
      </c>
      <c r="AH4" s="168">
        <f>'Budgeted Resources'!AO112</f>
        <v>0</v>
      </c>
      <c r="AI4" s="168">
        <f>'Budgeted Resources'!AP112</f>
        <v>0</v>
      </c>
    </row>
    <row r="5" spans="1:35" x14ac:dyDescent="0.25">
      <c r="A5" t="s">
        <v>1162</v>
      </c>
      <c r="B5" s="167">
        <f>'Budgeted Resources'!F113</f>
        <v>0</v>
      </c>
      <c r="C5" s="168">
        <f>'Budgeted Resources'!J113</f>
        <v>0</v>
      </c>
      <c r="D5" s="168">
        <f>'Budgeted Resources'!K113</f>
        <v>0</v>
      </c>
      <c r="E5" s="168">
        <f>'Budgeted Resources'!L113</f>
        <v>0</v>
      </c>
      <c r="F5" s="168">
        <f>'Budgeted Resources'!M113</f>
        <v>0</v>
      </c>
      <c r="G5" s="168">
        <f>'Budgeted Resources'!N113</f>
        <v>0</v>
      </c>
      <c r="H5" s="168">
        <f>'Budgeted Resources'!O113</f>
        <v>0</v>
      </c>
      <c r="I5" s="168">
        <f>'Budgeted Resources'!P113</f>
        <v>0</v>
      </c>
      <c r="J5" s="168">
        <f>'Budgeted Resources'!Q113</f>
        <v>0</v>
      </c>
      <c r="K5" s="168">
        <f>'Budgeted Resources'!R113</f>
        <v>0</v>
      </c>
      <c r="L5" s="168">
        <f>'Budgeted Resources'!S113</f>
        <v>0</v>
      </c>
      <c r="M5" s="168">
        <f>'Budgeted Resources'!T113</f>
        <v>0</v>
      </c>
      <c r="N5" s="168">
        <f>'Budgeted Resources'!U113</f>
        <v>0</v>
      </c>
      <c r="O5" s="168">
        <f>'Budgeted Resources'!V113</f>
        <v>0</v>
      </c>
      <c r="P5" s="168">
        <f>'Budgeted Resources'!W113</f>
        <v>0</v>
      </c>
      <c r="Q5" s="168">
        <f>'Budgeted Resources'!X113</f>
        <v>0</v>
      </c>
      <c r="R5" s="168">
        <f>'Budgeted Resources'!Y113</f>
        <v>0</v>
      </c>
      <c r="S5" s="168">
        <f>'Budgeted Resources'!Z113</f>
        <v>0</v>
      </c>
      <c r="T5" s="168">
        <f>'Budgeted Resources'!AA113</f>
        <v>0</v>
      </c>
      <c r="U5" s="168">
        <f>'Budgeted Resources'!AB113</f>
        <v>0</v>
      </c>
      <c r="V5" s="168">
        <f>'Budgeted Resources'!AC113</f>
        <v>0</v>
      </c>
      <c r="W5" s="168">
        <f>'Budgeted Resources'!AD113</f>
        <v>0</v>
      </c>
      <c r="X5" s="168">
        <f>'Budgeted Resources'!AE113</f>
        <v>0</v>
      </c>
      <c r="Y5" s="168">
        <f>'Budgeted Resources'!AF113</f>
        <v>0</v>
      </c>
      <c r="Z5" s="168">
        <f>'Budgeted Resources'!AG113</f>
        <v>0</v>
      </c>
      <c r="AA5" s="168">
        <f>'Budgeted Resources'!AH113</f>
        <v>0</v>
      </c>
      <c r="AB5" s="168">
        <f>'Budgeted Resources'!AI113</f>
        <v>0</v>
      </c>
      <c r="AC5" s="168">
        <f>'Budgeted Resources'!AJ113</f>
        <v>0</v>
      </c>
      <c r="AD5" s="168">
        <f>'Budgeted Resources'!AK113</f>
        <v>0</v>
      </c>
      <c r="AE5" s="168">
        <f>'Budgeted Resources'!AL113</f>
        <v>0</v>
      </c>
      <c r="AF5" s="168">
        <f>'Budgeted Resources'!AM113</f>
        <v>0</v>
      </c>
      <c r="AG5" s="168">
        <f>'Budgeted Resources'!AN113</f>
        <v>0</v>
      </c>
      <c r="AH5" s="168">
        <f>'Budgeted Resources'!AO113</f>
        <v>0</v>
      </c>
      <c r="AI5" s="168">
        <f>'Budgeted Resources'!AP113</f>
        <v>0</v>
      </c>
    </row>
    <row r="6" spans="1:35" x14ac:dyDescent="0.25">
      <c r="A6" t="s">
        <v>1162</v>
      </c>
      <c r="B6" s="167">
        <f>'Budgeted Resources'!F114</f>
        <v>0</v>
      </c>
      <c r="C6" s="168">
        <f>'Budgeted Resources'!J114</f>
        <v>0</v>
      </c>
      <c r="D6" s="168">
        <f>'Budgeted Resources'!K114</f>
        <v>0</v>
      </c>
      <c r="E6" s="168">
        <f>'Budgeted Resources'!L114</f>
        <v>0</v>
      </c>
      <c r="F6" s="168">
        <f>'Budgeted Resources'!M114</f>
        <v>0</v>
      </c>
      <c r="G6" s="168">
        <f>'Budgeted Resources'!N114</f>
        <v>0</v>
      </c>
      <c r="H6" s="168">
        <f>'Budgeted Resources'!O114</f>
        <v>0</v>
      </c>
      <c r="I6" s="168">
        <f>'Budgeted Resources'!P114</f>
        <v>0</v>
      </c>
      <c r="J6" s="168">
        <f>'Budgeted Resources'!Q114</f>
        <v>0</v>
      </c>
      <c r="K6" s="168">
        <f>'Budgeted Resources'!R114</f>
        <v>0</v>
      </c>
      <c r="L6" s="168">
        <f>'Budgeted Resources'!S114</f>
        <v>0</v>
      </c>
      <c r="M6" s="168">
        <f>'Budgeted Resources'!T114</f>
        <v>0</v>
      </c>
      <c r="N6" s="168">
        <f>'Budgeted Resources'!U114</f>
        <v>0</v>
      </c>
      <c r="O6" s="168">
        <f>'Budgeted Resources'!V114</f>
        <v>0</v>
      </c>
      <c r="P6" s="168">
        <f>'Budgeted Resources'!W114</f>
        <v>0</v>
      </c>
      <c r="Q6" s="168">
        <f>'Budgeted Resources'!X114</f>
        <v>0</v>
      </c>
      <c r="R6" s="168">
        <f>'Budgeted Resources'!Y114</f>
        <v>0</v>
      </c>
      <c r="S6" s="168">
        <f>'Budgeted Resources'!Z114</f>
        <v>0</v>
      </c>
      <c r="T6" s="168">
        <f>'Budgeted Resources'!AA114</f>
        <v>0</v>
      </c>
      <c r="U6" s="168">
        <f>'Budgeted Resources'!AB114</f>
        <v>0</v>
      </c>
      <c r="V6" s="168">
        <f>'Budgeted Resources'!AC114</f>
        <v>0</v>
      </c>
      <c r="W6" s="168">
        <f>'Budgeted Resources'!AD114</f>
        <v>0</v>
      </c>
      <c r="X6" s="168">
        <f>'Budgeted Resources'!AE114</f>
        <v>0</v>
      </c>
      <c r="Y6" s="168">
        <f>'Budgeted Resources'!AF114</f>
        <v>0</v>
      </c>
      <c r="Z6" s="168">
        <f>'Budgeted Resources'!AG114</f>
        <v>0</v>
      </c>
      <c r="AA6" s="168">
        <f>'Budgeted Resources'!AH114</f>
        <v>0</v>
      </c>
      <c r="AB6" s="168">
        <f>'Budgeted Resources'!AI114</f>
        <v>0</v>
      </c>
      <c r="AC6" s="168">
        <f>'Budgeted Resources'!AJ114</f>
        <v>0</v>
      </c>
      <c r="AD6" s="168">
        <f>'Budgeted Resources'!AK114</f>
        <v>0</v>
      </c>
      <c r="AE6" s="168">
        <f>'Budgeted Resources'!AL114</f>
        <v>0</v>
      </c>
      <c r="AF6" s="168">
        <f>'Budgeted Resources'!AM114</f>
        <v>0</v>
      </c>
      <c r="AG6" s="168">
        <f>'Budgeted Resources'!AN114</f>
        <v>0</v>
      </c>
      <c r="AH6" s="168">
        <f>'Budgeted Resources'!AO114</f>
        <v>0</v>
      </c>
      <c r="AI6" s="168">
        <f>'Budgeted Resources'!AP114</f>
        <v>0</v>
      </c>
    </row>
    <row r="7" spans="1:35" x14ac:dyDescent="0.25">
      <c r="A7" t="s">
        <v>1162</v>
      </c>
      <c r="B7" s="167">
        <f>'Budgeted Resources'!F115</f>
        <v>0</v>
      </c>
      <c r="C7" s="168">
        <f>'Budgeted Resources'!J115</f>
        <v>0</v>
      </c>
      <c r="D7" s="168">
        <f>'Budgeted Resources'!K115</f>
        <v>0</v>
      </c>
      <c r="E7" s="168">
        <f>'Budgeted Resources'!L115</f>
        <v>0</v>
      </c>
      <c r="F7" s="168">
        <f>'Budgeted Resources'!M115</f>
        <v>0</v>
      </c>
      <c r="G7" s="168">
        <f>'Budgeted Resources'!N115</f>
        <v>0</v>
      </c>
      <c r="H7" s="168">
        <f>'Budgeted Resources'!O115</f>
        <v>0</v>
      </c>
      <c r="I7" s="168">
        <f>'Budgeted Resources'!P115</f>
        <v>0</v>
      </c>
      <c r="J7" s="168">
        <f>'Budgeted Resources'!Q115</f>
        <v>0</v>
      </c>
      <c r="K7" s="168">
        <f>'Budgeted Resources'!R115</f>
        <v>0</v>
      </c>
      <c r="L7" s="168">
        <f>'Budgeted Resources'!S115</f>
        <v>0</v>
      </c>
      <c r="M7" s="168">
        <f>'Budgeted Resources'!T115</f>
        <v>0</v>
      </c>
      <c r="N7" s="168">
        <f>'Budgeted Resources'!U115</f>
        <v>0</v>
      </c>
      <c r="O7" s="168">
        <f>'Budgeted Resources'!V115</f>
        <v>0</v>
      </c>
      <c r="P7" s="168">
        <f>'Budgeted Resources'!W115</f>
        <v>0</v>
      </c>
      <c r="Q7" s="168">
        <f>'Budgeted Resources'!X115</f>
        <v>0</v>
      </c>
      <c r="R7" s="168">
        <f>'Budgeted Resources'!Y115</f>
        <v>0</v>
      </c>
      <c r="S7" s="168">
        <f>'Budgeted Resources'!Z115</f>
        <v>0</v>
      </c>
      <c r="T7" s="168">
        <f>'Budgeted Resources'!AA115</f>
        <v>0</v>
      </c>
      <c r="U7" s="168">
        <f>'Budgeted Resources'!AB115</f>
        <v>0</v>
      </c>
      <c r="V7" s="168">
        <f>'Budgeted Resources'!AC115</f>
        <v>0</v>
      </c>
      <c r="W7" s="168">
        <f>'Budgeted Resources'!AD115</f>
        <v>0</v>
      </c>
      <c r="X7" s="168">
        <f>'Budgeted Resources'!AE115</f>
        <v>0</v>
      </c>
      <c r="Y7" s="168">
        <f>'Budgeted Resources'!AF115</f>
        <v>0</v>
      </c>
      <c r="Z7" s="168">
        <f>'Budgeted Resources'!AG115</f>
        <v>0</v>
      </c>
      <c r="AA7" s="168">
        <f>'Budgeted Resources'!AH115</f>
        <v>0</v>
      </c>
      <c r="AB7" s="168">
        <f>'Budgeted Resources'!AI115</f>
        <v>0</v>
      </c>
      <c r="AC7" s="168">
        <f>'Budgeted Resources'!AJ115</f>
        <v>0</v>
      </c>
      <c r="AD7" s="168">
        <f>'Budgeted Resources'!AK115</f>
        <v>0</v>
      </c>
      <c r="AE7" s="168">
        <f>'Budgeted Resources'!AL115</f>
        <v>0</v>
      </c>
      <c r="AF7" s="168">
        <f>'Budgeted Resources'!AM115</f>
        <v>0</v>
      </c>
      <c r="AG7" s="168">
        <f>'Budgeted Resources'!AN115</f>
        <v>0</v>
      </c>
      <c r="AH7" s="168">
        <f>'Budgeted Resources'!AO115</f>
        <v>0</v>
      </c>
      <c r="AI7" s="168">
        <f>'Budgeted Resources'!AP115</f>
        <v>0</v>
      </c>
    </row>
    <row r="8" spans="1:35" x14ac:dyDescent="0.25">
      <c r="A8" t="s">
        <v>1162</v>
      </c>
      <c r="B8" s="167">
        <f>'Budgeted Resources'!F116</f>
        <v>0</v>
      </c>
      <c r="C8" s="168">
        <f>'Budgeted Resources'!J116</f>
        <v>0</v>
      </c>
      <c r="D8" s="168">
        <f>'Budgeted Resources'!K116</f>
        <v>0</v>
      </c>
      <c r="E8" s="168">
        <f>'Budgeted Resources'!L116</f>
        <v>0</v>
      </c>
      <c r="F8" s="168">
        <f>'Budgeted Resources'!M116</f>
        <v>0</v>
      </c>
      <c r="G8" s="168">
        <f>'Budgeted Resources'!N116</f>
        <v>0</v>
      </c>
      <c r="H8" s="168">
        <f>'Budgeted Resources'!O116</f>
        <v>0</v>
      </c>
      <c r="I8" s="168">
        <f>'Budgeted Resources'!P116</f>
        <v>0</v>
      </c>
      <c r="J8" s="168">
        <f>'Budgeted Resources'!Q116</f>
        <v>0</v>
      </c>
      <c r="K8" s="168">
        <f>'Budgeted Resources'!R116</f>
        <v>0</v>
      </c>
      <c r="L8" s="168">
        <f>'Budgeted Resources'!S116</f>
        <v>0</v>
      </c>
      <c r="M8" s="168">
        <f>'Budgeted Resources'!T116</f>
        <v>0</v>
      </c>
      <c r="N8" s="168">
        <f>'Budgeted Resources'!U116</f>
        <v>0</v>
      </c>
      <c r="O8" s="168">
        <f>'Budgeted Resources'!V116</f>
        <v>0</v>
      </c>
      <c r="P8" s="168">
        <f>'Budgeted Resources'!W116</f>
        <v>0</v>
      </c>
      <c r="Q8" s="168">
        <f>'Budgeted Resources'!X116</f>
        <v>0</v>
      </c>
      <c r="R8" s="168">
        <f>'Budgeted Resources'!Y116</f>
        <v>0</v>
      </c>
      <c r="S8" s="168">
        <f>'Budgeted Resources'!Z116</f>
        <v>0</v>
      </c>
      <c r="T8" s="168">
        <f>'Budgeted Resources'!AA116</f>
        <v>0</v>
      </c>
      <c r="U8" s="168">
        <f>'Budgeted Resources'!AB116</f>
        <v>0</v>
      </c>
      <c r="V8" s="168">
        <f>'Budgeted Resources'!AC116</f>
        <v>0</v>
      </c>
      <c r="W8" s="168">
        <f>'Budgeted Resources'!AD116</f>
        <v>0</v>
      </c>
      <c r="X8" s="168">
        <f>'Budgeted Resources'!AE116</f>
        <v>0</v>
      </c>
      <c r="Y8" s="168">
        <f>'Budgeted Resources'!AF116</f>
        <v>0</v>
      </c>
      <c r="Z8" s="168">
        <f>'Budgeted Resources'!AG116</f>
        <v>0</v>
      </c>
      <c r="AA8" s="168">
        <f>'Budgeted Resources'!AH116</f>
        <v>0</v>
      </c>
      <c r="AB8" s="168">
        <f>'Budgeted Resources'!AI116</f>
        <v>0</v>
      </c>
      <c r="AC8" s="168">
        <f>'Budgeted Resources'!AJ116</f>
        <v>0</v>
      </c>
      <c r="AD8" s="168">
        <f>'Budgeted Resources'!AK116</f>
        <v>0</v>
      </c>
      <c r="AE8" s="168">
        <f>'Budgeted Resources'!AL116</f>
        <v>0</v>
      </c>
      <c r="AF8" s="168">
        <f>'Budgeted Resources'!AM116</f>
        <v>0</v>
      </c>
      <c r="AG8" s="168">
        <f>'Budgeted Resources'!AN116</f>
        <v>0</v>
      </c>
      <c r="AH8" s="168">
        <f>'Budgeted Resources'!AO116</f>
        <v>0</v>
      </c>
      <c r="AI8" s="168">
        <f>'Budgeted Resources'!AP116</f>
        <v>0</v>
      </c>
    </row>
    <row r="9" spans="1:35" x14ac:dyDescent="0.25">
      <c r="A9" t="s">
        <v>1162</v>
      </c>
      <c r="B9" s="167">
        <f>'Budgeted Resources'!F117</f>
        <v>0</v>
      </c>
      <c r="C9" s="168">
        <f>'Budgeted Resources'!J117</f>
        <v>0</v>
      </c>
      <c r="D9" s="168">
        <f>'Budgeted Resources'!K117</f>
        <v>0</v>
      </c>
      <c r="E9" s="168">
        <f>'Budgeted Resources'!L117</f>
        <v>0</v>
      </c>
      <c r="F9" s="168">
        <f>'Budgeted Resources'!M117</f>
        <v>0</v>
      </c>
      <c r="G9" s="168">
        <f>'Budgeted Resources'!N117</f>
        <v>0</v>
      </c>
      <c r="H9" s="168">
        <f>'Budgeted Resources'!O117</f>
        <v>0</v>
      </c>
      <c r="I9" s="168">
        <f>'Budgeted Resources'!P117</f>
        <v>0</v>
      </c>
      <c r="J9" s="168">
        <f>'Budgeted Resources'!Q117</f>
        <v>0</v>
      </c>
      <c r="K9" s="168">
        <f>'Budgeted Resources'!R117</f>
        <v>0</v>
      </c>
      <c r="L9" s="168">
        <f>'Budgeted Resources'!S117</f>
        <v>0</v>
      </c>
      <c r="M9" s="168">
        <f>'Budgeted Resources'!T117</f>
        <v>0</v>
      </c>
      <c r="N9" s="168">
        <f>'Budgeted Resources'!U117</f>
        <v>0</v>
      </c>
      <c r="O9" s="168">
        <f>'Budgeted Resources'!V117</f>
        <v>0</v>
      </c>
      <c r="P9" s="168">
        <f>'Budgeted Resources'!W117</f>
        <v>0</v>
      </c>
      <c r="Q9" s="168">
        <f>'Budgeted Resources'!X117</f>
        <v>0</v>
      </c>
      <c r="R9" s="168">
        <f>'Budgeted Resources'!Y117</f>
        <v>0</v>
      </c>
      <c r="S9" s="168">
        <f>'Budgeted Resources'!Z117</f>
        <v>0</v>
      </c>
      <c r="T9" s="168">
        <f>'Budgeted Resources'!AA117</f>
        <v>0</v>
      </c>
      <c r="U9" s="168">
        <f>'Budgeted Resources'!AB117</f>
        <v>0</v>
      </c>
      <c r="V9" s="168">
        <f>'Budgeted Resources'!AC117</f>
        <v>0</v>
      </c>
      <c r="W9" s="168">
        <f>'Budgeted Resources'!AD117</f>
        <v>0</v>
      </c>
      <c r="X9" s="168">
        <f>'Budgeted Resources'!AE117</f>
        <v>0</v>
      </c>
      <c r="Y9" s="168">
        <f>'Budgeted Resources'!AF117</f>
        <v>0</v>
      </c>
      <c r="Z9" s="168">
        <f>'Budgeted Resources'!AG117</f>
        <v>0</v>
      </c>
      <c r="AA9" s="168">
        <f>'Budgeted Resources'!AH117</f>
        <v>0</v>
      </c>
      <c r="AB9" s="168">
        <f>'Budgeted Resources'!AI117</f>
        <v>0</v>
      </c>
      <c r="AC9" s="168">
        <f>'Budgeted Resources'!AJ117</f>
        <v>0</v>
      </c>
      <c r="AD9" s="168">
        <f>'Budgeted Resources'!AK117</f>
        <v>0</v>
      </c>
      <c r="AE9" s="168">
        <f>'Budgeted Resources'!AL117</f>
        <v>0</v>
      </c>
      <c r="AF9" s="168">
        <f>'Budgeted Resources'!AM117</f>
        <v>0</v>
      </c>
      <c r="AG9" s="168">
        <f>'Budgeted Resources'!AN117</f>
        <v>0</v>
      </c>
      <c r="AH9" s="168">
        <f>'Budgeted Resources'!AO117</f>
        <v>0</v>
      </c>
      <c r="AI9" s="168">
        <f>'Budgeted Resources'!AP117</f>
        <v>0</v>
      </c>
    </row>
    <row r="10" spans="1:35" x14ac:dyDescent="0.25">
      <c r="A10" t="s">
        <v>1162</v>
      </c>
      <c r="B10" s="167">
        <f>'Budgeted Resources'!F118</f>
        <v>0</v>
      </c>
      <c r="C10" s="168">
        <f>'Budgeted Resources'!J118</f>
        <v>0</v>
      </c>
      <c r="D10" s="168">
        <f>'Budgeted Resources'!K118</f>
        <v>0</v>
      </c>
      <c r="E10" s="168">
        <f>'Budgeted Resources'!L118</f>
        <v>0</v>
      </c>
      <c r="F10" s="168">
        <f>'Budgeted Resources'!M118</f>
        <v>0</v>
      </c>
      <c r="G10" s="168">
        <f>'Budgeted Resources'!N118</f>
        <v>0</v>
      </c>
      <c r="H10" s="168">
        <f>'Budgeted Resources'!O118</f>
        <v>0</v>
      </c>
      <c r="I10" s="168">
        <f>'Budgeted Resources'!P118</f>
        <v>0</v>
      </c>
      <c r="J10" s="168">
        <f>'Budgeted Resources'!Q118</f>
        <v>0</v>
      </c>
      <c r="K10" s="168">
        <f>'Budgeted Resources'!R118</f>
        <v>0</v>
      </c>
      <c r="L10" s="168">
        <f>'Budgeted Resources'!S118</f>
        <v>0</v>
      </c>
      <c r="M10" s="168">
        <f>'Budgeted Resources'!T118</f>
        <v>0</v>
      </c>
      <c r="N10" s="168">
        <f>'Budgeted Resources'!U118</f>
        <v>0</v>
      </c>
      <c r="O10" s="168">
        <f>'Budgeted Resources'!V118</f>
        <v>0</v>
      </c>
      <c r="P10" s="168">
        <f>'Budgeted Resources'!W118</f>
        <v>0</v>
      </c>
      <c r="Q10" s="168">
        <f>'Budgeted Resources'!X118</f>
        <v>0</v>
      </c>
      <c r="R10" s="168">
        <f>'Budgeted Resources'!Y118</f>
        <v>0</v>
      </c>
      <c r="S10" s="168">
        <f>'Budgeted Resources'!Z118</f>
        <v>0</v>
      </c>
      <c r="T10" s="168">
        <f>'Budgeted Resources'!AA118</f>
        <v>0</v>
      </c>
      <c r="U10" s="168">
        <f>'Budgeted Resources'!AB118</f>
        <v>0</v>
      </c>
      <c r="V10" s="168">
        <f>'Budgeted Resources'!AC118</f>
        <v>0</v>
      </c>
      <c r="W10" s="168">
        <f>'Budgeted Resources'!AD118</f>
        <v>0</v>
      </c>
      <c r="X10" s="168">
        <f>'Budgeted Resources'!AE118</f>
        <v>0</v>
      </c>
      <c r="Y10" s="168">
        <f>'Budgeted Resources'!AF118</f>
        <v>0</v>
      </c>
      <c r="Z10" s="168">
        <f>'Budgeted Resources'!AG118</f>
        <v>0</v>
      </c>
      <c r="AA10" s="168">
        <f>'Budgeted Resources'!AH118</f>
        <v>0</v>
      </c>
      <c r="AB10" s="168">
        <f>'Budgeted Resources'!AI118</f>
        <v>0</v>
      </c>
      <c r="AC10" s="168">
        <f>'Budgeted Resources'!AJ118</f>
        <v>0</v>
      </c>
      <c r="AD10" s="168">
        <f>'Budgeted Resources'!AK118</f>
        <v>0</v>
      </c>
      <c r="AE10" s="168">
        <f>'Budgeted Resources'!AL118</f>
        <v>0</v>
      </c>
      <c r="AF10" s="168">
        <f>'Budgeted Resources'!AM118</f>
        <v>0</v>
      </c>
      <c r="AG10" s="168">
        <f>'Budgeted Resources'!AN118</f>
        <v>0</v>
      </c>
      <c r="AH10" s="168">
        <f>'Budgeted Resources'!AO118</f>
        <v>0</v>
      </c>
      <c r="AI10" s="168">
        <f>'Budgeted Resources'!AP118</f>
        <v>0</v>
      </c>
    </row>
    <row r="11" spans="1:35" x14ac:dyDescent="0.25">
      <c r="A11" t="s">
        <v>1162</v>
      </c>
      <c r="B11" s="167">
        <f>'Budgeted Resources'!F119</f>
        <v>0</v>
      </c>
      <c r="C11" s="168">
        <f>'Budgeted Resources'!J119</f>
        <v>0</v>
      </c>
      <c r="D11" s="168">
        <f>'Budgeted Resources'!K119</f>
        <v>0</v>
      </c>
      <c r="E11" s="168">
        <f>'Budgeted Resources'!L119</f>
        <v>0</v>
      </c>
      <c r="F11" s="168">
        <f>'Budgeted Resources'!M119</f>
        <v>0</v>
      </c>
      <c r="G11" s="168">
        <f>'Budgeted Resources'!N119</f>
        <v>0</v>
      </c>
      <c r="H11" s="168">
        <f>'Budgeted Resources'!O119</f>
        <v>0</v>
      </c>
      <c r="I11" s="168">
        <f>'Budgeted Resources'!P119</f>
        <v>0</v>
      </c>
      <c r="J11" s="168">
        <f>'Budgeted Resources'!Q119</f>
        <v>0</v>
      </c>
      <c r="K11" s="168">
        <f>'Budgeted Resources'!R119</f>
        <v>0</v>
      </c>
      <c r="L11" s="168">
        <f>'Budgeted Resources'!S119</f>
        <v>0</v>
      </c>
      <c r="M11" s="168">
        <f>'Budgeted Resources'!T119</f>
        <v>0</v>
      </c>
      <c r="N11" s="168">
        <f>'Budgeted Resources'!U119</f>
        <v>0</v>
      </c>
      <c r="O11" s="168">
        <f>'Budgeted Resources'!V119</f>
        <v>0</v>
      </c>
      <c r="P11" s="168">
        <f>'Budgeted Resources'!W119</f>
        <v>0</v>
      </c>
      <c r="Q11" s="168">
        <f>'Budgeted Resources'!X119</f>
        <v>0</v>
      </c>
      <c r="R11" s="168">
        <f>'Budgeted Resources'!Y119</f>
        <v>0</v>
      </c>
      <c r="S11" s="168">
        <f>'Budgeted Resources'!Z119</f>
        <v>0</v>
      </c>
      <c r="T11" s="168">
        <f>'Budgeted Resources'!AA119</f>
        <v>0</v>
      </c>
      <c r="U11" s="168">
        <f>'Budgeted Resources'!AB119</f>
        <v>0</v>
      </c>
      <c r="V11" s="168">
        <f>'Budgeted Resources'!AC119</f>
        <v>0</v>
      </c>
      <c r="W11" s="168">
        <f>'Budgeted Resources'!AD119</f>
        <v>0</v>
      </c>
      <c r="X11" s="168">
        <f>'Budgeted Resources'!AE119</f>
        <v>0</v>
      </c>
      <c r="Y11" s="168">
        <f>'Budgeted Resources'!AF119</f>
        <v>0</v>
      </c>
      <c r="Z11" s="168">
        <f>'Budgeted Resources'!AG119</f>
        <v>0</v>
      </c>
      <c r="AA11" s="168">
        <f>'Budgeted Resources'!AH119</f>
        <v>0</v>
      </c>
      <c r="AB11" s="168">
        <f>'Budgeted Resources'!AI119</f>
        <v>0</v>
      </c>
      <c r="AC11" s="168">
        <f>'Budgeted Resources'!AJ119</f>
        <v>0</v>
      </c>
      <c r="AD11" s="168">
        <f>'Budgeted Resources'!AK119</f>
        <v>0</v>
      </c>
      <c r="AE11" s="168">
        <f>'Budgeted Resources'!AL119</f>
        <v>0</v>
      </c>
      <c r="AF11" s="168">
        <f>'Budgeted Resources'!AM119</f>
        <v>0</v>
      </c>
      <c r="AG11" s="168">
        <f>'Budgeted Resources'!AN119</f>
        <v>0</v>
      </c>
      <c r="AH11" s="168">
        <f>'Budgeted Resources'!AO119</f>
        <v>0</v>
      </c>
      <c r="AI11" s="168">
        <f>'Budgeted Resources'!AP119</f>
        <v>0</v>
      </c>
    </row>
    <row r="12" spans="1:35" x14ac:dyDescent="0.25">
      <c r="A12" t="s">
        <v>1162</v>
      </c>
      <c r="B12" s="167">
        <f>'Budgeted Resources'!F120</f>
        <v>0</v>
      </c>
      <c r="C12" s="168">
        <f>'Budgeted Resources'!J120</f>
        <v>0</v>
      </c>
      <c r="D12" s="168">
        <f>'Budgeted Resources'!K120</f>
        <v>0</v>
      </c>
      <c r="E12" s="168">
        <f>'Budgeted Resources'!L120</f>
        <v>0</v>
      </c>
      <c r="F12" s="168">
        <f>'Budgeted Resources'!M120</f>
        <v>0</v>
      </c>
      <c r="G12" s="168">
        <f>'Budgeted Resources'!N120</f>
        <v>0</v>
      </c>
      <c r="H12" s="168">
        <f>'Budgeted Resources'!O120</f>
        <v>0</v>
      </c>
      <c r="I12" s="168">
        <f>'Budgeted Resources'!P120</f>
        <v>0</v>
      </c>
      <c r="J12" s="168">
        <f>'Budgeted Resources'!Q120</f>
        <v>0</v>
      </c>
      <c r="K12" s="168">
        <f>'Budgeted Resources'!R120</f>
        <v>0</v>
      </c>
      <c r="L12" s="168">
        <f>'Budgeted Resources'!S120</f>
        <v>0</v>
      </c>
      <c r="M12" s="168">
        <f>'Budgeted Resources'!T120</f>
        <v>0</v>
      </c>
      <c r="N12" s="168">
        <f>'Budgeted Resources'!U120</f>
        <v>0</v>
      </c>
      <c r="O12" s="168">
        <f>'Budgeted Resources'!V120</f>
        <v>0</v>
      </c>
      <c r="P12" s="168">
        <f>'Budgeted Resources'!W120</f>
        <v>0</v>
      </c>
      <c r="Q12" s="168">
        <f>'Budgeted Resources'!X120</f>
        <v>0</v>
      </c>
      <c r="R12" s="168">
        <f>'Budgeted Resources'!Y120</f>
        <v>0</v>
      </c>
      <c r="S12" s="168">
        <f>'Budgeted Resources'!Z120</f>
        <v>0</v>
      </c>
      <c r="T12" s="168">
        <f>'Budgeted Resources'!AA120</f>
        <v>0</v>
      </c>
      <c r="U12" s="168">
        <f>'Budgeted Resources'!AB120</f>
        <v>0</v>
      </c>
      <c r="V12" s="168">
        <f>'Budgeted Resources'!AC120</f>
        <v>0</v>
      </c>
      <c r="W12" s="168">
        <f>'Budgeted Resources'!AD120</f>
        <v>0</v>
      </c>
      <c r="X12" s="168">
        <f>'Budgeted Resources'!AE120</f>
        <v>0</v>
      </c>
      <c r="Y12" s="168">
        <f>'Budgeted Resources'!AF120</f>
        <v>0</v>
      </c>
      <c r="Z12" s="168">
        <f>'Budgeted Resources'!AG120</f>
        <v>0</v>
      </c>
      <c r="AA12" s="168">
        <f>'Budgeted Resources'!AH120</f>
        <v>0</v>
      </c>
      <c r="AB12" s="168">
        <f>'Budgeted Resources'!AI120</f>
        <v>0</v>
      </c>
      <c r="AC12" s="168">
        <f>'Budgeted Resources'!AJ120</f>
        <v>0</v>
      </c>
      <c r="AD12" s="168">
        <f>'Budgeted Resources'!AK120</f>
        <v>0</v>
      </c>
      <c r="AE12" s="168">
        <f>'Budgeted Resources'!AL120</f>
        <v>0</v>
      </c>
      <c r="AF12" s="168">
        <f>'Budgeted Resources'!AM120</f>
        <v>0</v>
      </c>
      <c r="AG12" s="168">
        <f>'Budgeted Resources'!AN120</f>
        <v>0</v>
      </c>
      <c r="AH12" s="168">
        <f>'Budgeted Resources'!AO120</f>
        <v>0</v>
      </c>
      <c r="AI12" s="168">
        <f>'Budgeted Resources'!AP120</f>
        <v>0</v>
      </c>
    </row>
    <row r="13" spans="1:35" x14ac:dyDescent="0.25">
      <c r="A13" t="s">
        <v>1162</v>
      </c>
      <c r="B13" s="167">
        <f>'Budgeted Resources'!F121</f>
        <v>0</v>
      </c>
      <c r="C13" s="168">
        <f>'Budgeted Resources'!J121</f>
        <v>0</v>
      </c>
      <c r="D13" s="168">
        <f>'Budgeted Resources'!K121</f>
        <v>0</v>
      </c>
      <c r="E13" s="168">
        <f>'Budgeted Resources'!L121</f>
        <v>0</v>
      </c>
      <c r="F13" s="168">
        <f>'Budgeted Resources'!M121</f>
        <v>0</v>
      </c>
      <c r="G13" s="168">
        <f>'Budgeted Resources'!N121</f>
        <v>0</v>
      </c>
      <c r="H13" s="168">
        <f>'Budgeted Resources'!O121</f>
        <v>0</v>
      </c>
      <c r="I13" s="168">
        <f>'Budgeted Resources'!P121</f>
        <v>0</v>
      </c>
      <c r="J13" s="168">
        <f>'Budgeted Resources'!Q121</f>
        <v>0</v>
      </c>
      <c r="K13" s="168">
        <f>'Budgeted Resources'!R121</f>
        <v>0</v>
      </c>
      <c r="L13" s="168">
        <f>'Budgeted Resources'!S121</f>
        <v>0</v>
      </c>
      <c r="M13" s="168">
        <f>'Budgeted Resources'!T121</f>
        <v>0</v>
      </c>
      <c r="N13" s="168">
        <f>'Budgeted Resources'!U121</f>
        <v>0</v>
      </c>
      <c r="O13" s="168">
        <f>'Budgeted Resources'!V121</f>
        <v>0</v>
      </c>
      <c r="P13" s="168">
        <f>'Budgeted Resources'!W121</f>
        <v>0</v>
      </c>
      <c r="Q13" s="168">
        <f>'Budgeted Resources'!X121</f>
        <v>0</v>
      </c>
      <c r="R13" s="168">
        <f>'Budgeted Resources'!Y121</f>
        <v>0</v>
      </c>
      <c r="S13" s="168">
        <f>'Budgeted Resources'!Z121</f>
        <v>0</v>
      </c>
      <c r="T13" s="168">
        <f>'Budgeted Resources'!AA121</f>
        <v>0</v>
      </c>
      <c r="U13" s="168">
        <f>'Budgeted Resources'!AB121</f>
        <v>0</v>
      </c>
      <c r="V13" s="168">
        <f>'Budgeted Resources'!AC121</f>
        <v>0</v>
      </c>
      <c r="W13" s="168">
        <f>'Budgeted Resources'!AD121</f>
        <v>0</v>
      </c>
      <c r="X13" s="168">
        <f>'Budgeted Resources'!AE121</f>
        <v>0</v>
      </c>
      <c r="Y13" s="168">
        <f>'Budgeted Resources'!AF121</f>
        <v>0</v>
      </c>
      <c r="Z13" s="168">
        <f>'Budgeted Resources'!AG121</f>
        <v>0</v>
      </c>
      <c r="AA13" s="168">
        <f>'Budgeted Resources'!AH121</f>
        <v>0</v>
      </c>
      <c r="AB13" s="168">
        <f>'Budgeted Resources'!AI121</f>
        <v>0</v>
      </c>
      <c r="AC13" s="168">
        <f>'Budgeted Resources'!AJ121</f>
        <v>0</v>
      </c>
      <c r="AD13" s="168">
        <f>'Budgeted Resources'!AK121</f>
        <v>0</v>
      </c>
      <c r="AE13" s="168">
        <f>'Budgeted Resources'!AL121</f>
        <v>0</v>
      </c>
      <c r="AF13" s="168">
        <f>'Budgeted Resources'!AM121</f>
        <v>0</v>
      </c>
      <c r="AG13" s="168">
        <f>'Budgeted Resources'!AN121</f>
        <v>0</v>
      </c>
      <c r="AH13" s="168">
        <f>'Budgeted Resources'!AO121</f>
        <v>0</v>
      </c>
      <c r="AI13" s="168">
        <f>'Budgeted Resources'!AP121</f>
        <v>0</v>
      </c>
    </row>
    <row r="14" spans="1:35" x14ac:dyDescent="0.25">
      <c r="A14" t="s">
        <v>1162</v>
      </c>
      <c r="B14" s="167">
        <f>'Budgeted Resources'!F122</f>
        <v>0</v>
      </c>
      <c r="C14" s="168">
        <f>'Budgeted Resources'!J122</f>
        <v>0</v>
      </c>
      <c r="D14" s="168">
        <f>'Budgeted Resources'!K122</f>
        <v>0</v>
      </c>
      <c r="E14" s="168">
        <f>'Budgeted Resources'!L122</f>
        <v>0</v>
      </c>
      <c r="F14" s="168">
        <f>'Budgeted Resources'!M122</f>
        <v>0</v>
      </c>
      <c r="G14" s="168">
        <f>'Budgeted Resources'!N122</f>
        <v>0</v>
      </c>
      <c r="H14" s="168">
        <f>'Budgeted Resources'!O122</f>
        <v>0</v>
      </c>
      <c r="I14" s="168">
        <f>'Budgeted Resources'!P122</f>
        <v>0</v>
      </c>
      <c r="J14" s="168">
        <f>'Budgeted Resources'!Q122</f>
        <v>0</v>
      </c>
      <c r="K14" s="168">
        <f>'Budgeted Resources'!R122</f>
        <v>0</v>
      </c>
      <c r="L14" s="168">
        <f>'Budgeted Resources'!S122</f>
        <v>0</v>
      </c>
      <c r="M14" s="168">
        <f>'Budgeted Resources'!T122</f>
        <v>0</v>
      </c>
      <c r="N14" s="168">
        <f>'Budgeted Resources'!U122</f>
        <v>0</v>
      </c>
      <c r="O14" s="168">
        <f>'Budgeted Resources'!V122</f>
        <v>0</v>
      </c>
      <c r="P14" s="168">
        <f>'Budgeted Resources'!W122</f>
        <v>0</v>
      </c>
      <c r="Q14" s="168">
        <f>'Budgeted Resources'!X122</f>
        <v>0</v>
      </c>
      <c r="R14" s="168">
        <f>'Budgeted Resources'!Y122</f>
        <v>0</v>
      </c>
      <c r="S14" s="168">
        <f>'Budgeted Resources'!Z122</f>
        <v>0</v>
      </c>
      <c r="T14" s="168">
        <f>'Budgeted Resources'!AA122</f>
        <v>0</v>
      </c>
      <c r="U14" s="168">
        <f>'Budgeted Resources'!AB122</f>
        <v>0</v>
      </c>
      <c r="V14" s="168">
        <f>'Budgeted Resources'!AC122</f>
        <v>0</v>
      </c>
      <c r="W14" s="168">
        <f>'Budgeted Resources'!AD122</f>
        <v>0</v>
      </c>
      <c r="X14" s="168">
        <f>'Budgeted Resources'!AE122</f>
        <v>0</v>
      </c>
      <c r="Y14" s="168">
        <f>'Budgeted Resources'!AF122</f>
        <v>0</v>
      </c>
      <c r="Z14" s="168">
        <f>'Budgeted Resources'!AG122</f>
        <v>0</v>
      </c>
      <c r="AA14" s="168">
        <f>'Budgeted Resources'!AH122</f>
        <v>0</v>
      </c>
      <c r="AB14" s="168">
        <f>'Budgeted Resources'!AI122</f>
        <v>0</v>
      </c>
      <c r="AC14" s="168">
        <f>'Budgeted Resources'!AJ122</f>
        <v>0</v>
      </c>
      <c r="AD14" s="168">
        <f>'Budgeted Resources'!AK122</f>
        <v>0</v>
      </c>
      <c r="AE14" s="168">
        <f>'Budgeted Resources'!AL122</f>
        <v>0</v>
      </c>
      <c r="AF14" s="168">
        <f>'Budgeted Resources'!AM122</f>
        <v>0</v>
      </c>
      <c r="AG14" s="168">
        <f>'Budgeted Resources'!AN122</f>
        <v>0</v>
      </c>
      <c r="AH14" s="168">
        <f>'Budgeted Resources'!AO122</f>
        <v>0</v>
      </c>
      <c r="AI14" s="168">
        <f>'Budgeted Resources'!AP122</f>
        <v>0</v>
      </c>
    </row>
    <row r="15" spans="1:35" x14ac:dyDescent="0.25">
      <c r="A15" t="s">
        <v>1162</v>
      </c>
      <c r="B15" s="167">
        <f>'Budgeted Resources'!F123</f>
        <v>0</v>
      </c>
      <c r="C15" s="168">
        <f>'Budgeted Resources'!J123</f>
        <v>0</v>
      </c>
      <c r="D15" s="168">
        <f>'Budgeted Resources'!K123</f>
        <v>0</v>
      </c>
      <c r="E15" s="168">
        <f>'Budgeted Resources'!L123</f>
        <v>0</v>
      </c>
      <c r="F15" s="168">
        <f>'Budgeted Resources'!M123</f>
        <v>0</v>
      </c>
      <c r="G15" s="168">
        <f>'Budgeted Resources'!N123</f>
        <v>0</v>
      </c>
      <c r="H15" s="168">
        <f>'Budgeted Resources'!O123</f>
        <v>0</v>
      </c>
      <c r="I15" s="168">
        <f>'Budgeted Resources'!P123</f>
        <v>0</v>
      </c>
      <c r="J15" s="168">
        <f>'Budgeted Resources'!Q123</f>
        <v>0</v>
      </c>
      <c r="K15" s="168">
        <f>'Budgeted Resources'!R123</f>
        <v>0</v>
      </c>
      <c r="L15" s="168">
        <f>'Budgeted Resources'!S123</f>
        <v>0</v>
      </c>
      <c r="M15" s="168">
        <f>'Budgeted Resources'!T123</f>
        <v>0</v>
      </c>
      <c r="N15" s="168">
        <f>'Budgeted Resources'!U123</f>
        <v>0</v>
      </c>
      <c r="O15" s="168">
        <f>'Budgeted Resources'!V123</f>
        <v>0</v>
      </c>
      <c r="P15" s="168">
        <f>'Budgeted Resources'!W123</f>
        <v>0</v>
      </c>
      <c r="Q15" s="168">
        <f>'Budgeted Resources'!X123</f>
        <v>0</v>
      </c>
      <c r="R15" s="168">
        <f>'Budgeted Resources'!Y123</f>
        <v>0</v>
      </c>
      <c r="S15" s="168">
        <f>'Budgeted Resources'!Z123</f>
        <v>0</v>
      </c>
      <c r="T15" s="168">
        <f>'Budgeted Resources'!AA123</f>
        <v>0</v>
      </c>
      <c r="U15" s="168">
        <f>'Budgeted Resources'!AB123</f>
        <v>0</v>
      </c>
      <c r="V15" s="168">
        <f>'Budgeted Resources'!AC123</f>
        <v>0</v>
      </c>
      <c r="W15" s="168">
        <f>'Budgeted Resources'!AD123</f>
        <v>0</v>
      </c>
      <c r="X15" s="168">
        <f>'Budgeted Resources'!AE123</f>
        <v>0</v>
      </c>
      <c r="Y15" s="168">
        <f>'Budgeted Resources'!AF123</f>
        <v>0</v>
      </c>
      <c r="Z15" s="168">
        <f>'Budgeted Resources'!AG123</f>
        <v>0</v>
      </c>
      <c r="AA15" s="168">
        <f>'Budgeted Resources'!AH123</f>
        <v>0</v>
      </c>
      <c r="AB15" s="168">
        <f>'Budgeted Resources'!AI123</f>
        <v>0</v>
      </c>
      <c r="AC15" s="168">
        <f>'Budgeted Resources'!AJ123</f>
        <v>0</v>
      </c>
      <c r="AD15" s="168">
        <f>'Budgeted Resources'!AK123</f>
        <v>0</v>
      </c>
      <c r="AE15" s="168">
        <f>'Budgeted Resources'!AL123</f>
        <v>0</v>
      </c>
      <c r="AF15" s="168">
        <f>'Budgeted Resources'!AM123</f>
        <v>0</v>
      </c>
      <c r="AG15" s="168">
        <f>'Budgeted Resources'!AN123</f>
        <v>0</v>
      </c>
      <c r="AH15" s="168">
        <f>'Budgeted Resources'!AO123</f>
        <v>0</v>
      </c>
      <c r="AI15" s="168">
        <f>'Budgeted Resources'!AP123</f>
        <v>0</v>
      </c>
    </row>
    <row r="16" spans="1:35" x14ac:dyDescent="0.25">
      <c r="A16" t="s">
        <v>1162</v>
      </c>
      <c r="B16" s="167">
        <f>'Budgeted Resources'!F124</f>
        <v>0</v>
      </c>
      <c r="C16" s="168">
        <f>'Budgeted Resources'!J124</f>
        <v>0</v>
      </c>
      <c r="D16" s="168">
        <f>'Budgeted Resources'!K124</f>
        <v>0</v>
      </c>
      <c r="E16" s="168">
        <f>'Budgeted Resources'!L124</f>
        <v>0</v>
      </c>
      <c r="F16" s="168">
        <f>'Budgeted Resources'!M124</f>
        <v>0</v>
      </c>
      <c r="G16" s="168">
        <f>'Budgeted Resources'!N124</f>
        <v>0</v>
      </c>
      <c r="H16" s="168">
        <f>'Budgeted Resources'!O124</f>
        <v>0</v>
      </c>
      <c r="I16" s="168">
        <f>'Budgeted Resources'!P124</f>
        <v>0</v>
      </c>
      <c r="J16" s="168">
        <f>'Budgeted Resources'!Q124</f>
        <v>0</v>
      </c>
      <c r="K16" s="168">
        <f>'Budgeted Resources'!R124</f>
        <v>0</v>
      </c>
      <c r="L16" s="168">
        <f>'Budgeted Resources'!S124</f>
        <v>0</v>
      </c>
      <c r="M16" s="168">
        <f>'Budgeted Resources'!T124</f>
        <v>0</v>
      </c>
      <c r="N16" s="168">
        <f>'Budgeted Resources'!U124</f>
        <v>0</v>
      </c>
      <c r="O16" s="168">
        <f>'Budgeted Resources'!V124</f>
        <v>0</v>
      </c>
      <c r="P16" s="168">
        <f>'Budgeted Resources'!W124</f>
        <v>0</v>
      </c>
      <c r="Q16" s="168">
        <f>'Budgeted Resources'!X124</f>
        <v>0</v>
      </c>
      <c r="R16" s="168">
        <f>'Budgeted Resources'!Y124</f>
        <v>0</v>
      </c>
      <c r="S16" s="168">
        <f>'Budgeted Resources'!Z124</f>
        <v>0</v>
      </c>
      <c r="T16" s="168">
        <f>'Budgeted Resources'!AA124</f>
        <v>0</v>
      </c>
      <c r="U16" s="168">
        <f>'Budgeted Resources'!AB124</f>
        <v>0</v>
      </c>
      <c r="V16" s="168">
        <f>'Budgeted Resources'!AC124</f>
        <v>0</v>
      </c>
      <c r="W16" s="168">
        <f>'Budgeted Resources'!AD124</f>
        <v>0</v>
      </c>
      <c r="X16" s="168">
        <f>'Budgeted Resources'!AE124</f>
        <v>0</v>
      </c>
      <c r="Y16" s="168">
        <f>'Budgeted Resources'!AF124</f>
        <v>0</v>
      </c>
      <c r="Z16" s="168">
        <f>'Budgeted Resources'!AG124</f>
        <v>0</v>
      </c>
      <c r="AA16" s="168">
        <f>'Budgeted Resources'!AH124</f>
        <v>0</v>
      </c>
      <c r="AB16" s="168">
        <f>'Budgeted Resources'!AI124</f>
        <v>0</v>
      </c>
      <c r="AC16" s="168">
        <f>'Budgeted Resources'!AJ124</f>
        <v>0</v>
      </c>
      <c r="AD16" s="168">
        <f>'Budgeted Resources'!AK124</f>
        <v>0</v>
      </c>
      <c r="AE16" s="168">
        <f>'Budgeted Resources'!AL124</f>
        <v>0</v>
      </c>
      <c r="AF16" s="168">
        <f>'Budgeted Resources'!AM124</f>
        <v>0</v>
      </c>
      <c r="AG16" s="168">
        <f>'Budgeted Resources'!AN124</f>
        <v>0</v>
      </c>
      <c r="AH16" s="168">
        <f>'Budgeted Resources'!AO124</f>
        <v>0</v>
      </c>
      <c r="AI16" s="168">
        <f>'Budgeted Resources'!AP124</f>
        <v>0</v>
      </c>
    </row>
    <row r="17" spans="1:35" x14ac:dyDescent="0.25">
      <c r="A17" t="s">
        <v>1162</v>
      </c>
      <c r="B17" s="167">
        <f>'Budgeted Resources'!F125</f>
        <v>0</v>
      </c>
      <c r="C17" s="168">
        <f>'Budgeted Resources'!J125</f>
        <v>0</v>
      </c>
      <c r="D17" s="168">
        <f>'Budgeted Resources'!K125</f>
        <v>0</v>
      </c>
      <c r="E17" s="168">
        <f>'Budgeted Resources'!L125</f>
        <v>0</v>
      </c>
      <c r="F17" s="168">
        <f>'Budgeted Resources'!M125</f>
        <v>0</v>
      </c>
      <c r="G17" s="168">
        <f>'Budgeted Resources'!N125</f>
        <v>0</v>
      </c>
      <c r="H17" s="168">
        <f>'Budgeted Resources'!O125</f>
        <v>0</v>
      </c>
      <c r="I17" s="168">
        <f>'Budgeted Resources'!P125</f>
        <v>0</v>
      </c>
      <c r="J17" s="168">
        <f>'Budgeted Resources'!Q125</f>
        <v>0</v>
      </c>
      <c r="K17" s="168">
        <f>'Budgeted Resources'!R125</f>
        <v>0</v>
      </c>
      <c r="L17" s="168">
        <f>'Budgeted Resources'!S125</f>
        <v>0</v>
      </c>
      <c r="M17" s="168">
        <f>'Budgeted Resources'!T125</f>
        <v>0</v>
      </c>
      <c r="N17" s="168">
        <f>'Budgeted Resources'!U125</f>
        <v>0</v>
      </c>
      <c r="O17" s="168">
        <f>'Budgeted Resources'!V125</f>
        <v>0</v>
      </c>
      <c r="P17" s="168">
        <f>'Budgeted Resources'!W125</f>
        <v>0</v>
      </c>
      <c r="Q17" s="168">
        <f>'Budgeted Resources'!X125</f>
        <v>0</v>
      </c>
      <c r="R17" s="168">
        <f>'Budgeted Resources'!Y125</f>
        <v>0</v>
      </c>
      <c r="S17" s="168">
        <f>'Budgeted Resources'!Z125</f>
        <v>0</v>
      </c>
      <c r="T17" s="168">
        <f>'Budgeted Resources'!AA125</f>
        <v>0</v>
      </c>
      <c r="U17" s="168">
        <f>'Budgeted Resources'!AB125</f>
        <v>0</v>
      </c>
      <c r="V17" s="168">
        <f>'Budgeted Resources'!AC125</f>
        <v>0</v>
      </c>
      <c r="W17" s="168">
        <f>'Budgeted Resources'!AD125</f>
        <v>0</v>
      </c>
      <c r="X17" s="168">
        <f>'Budgeted Resources'!AE125</f>
        <v>0</v>
      </c>
      <c r="Y17" s="168">
        <f>'Budgeted Resources'!AF125</f>
        <v>0</v>
      </c>
      <c r="Z17" s="168">
        <f>'Budgeted Resources'!AG125</f>
        <v>0</v>
      </c>
      <c r="AA17" s="168">
        <f>'Budgeted Resources'!AH125</f>
        <v>0</v>
      </c>
      <c r="AB17" s="168">
        <f>'Budgeted Resources'!AI125</f>
        <v>0</v>
      </c>
      <c r="AC17" s="168">
        <f>'Budgeted Resources'!AJ125</f>
        <v>0</v>
      </c>
      <c r="AD17" s="168">
        <f>'Budgeted Resources'!AK125</f>
        <v>0</v>
      </c>
      <c r="AE17" s="168">
        <f>'Budgeted Resources'!AL125</f>
        <v>0</v>
      </c>
      <c r="AF17" s="168">
        <f>'Budgeted Resources'!AM125</f>
        <v>0</v>
      </c>
      <c r="AG17" s="168">
        <f>'Budgeted Resources'!AN125</f>
        <v>0</v>
      </c>
      <c r="AH17" s="168">
        <f>'Budgeted Resources'!AO125</f>
        <v>0</v>
      </c>
      <c r="AI17" s="168">
        <f>'Budgeted Resources'!AP125</f>
        <v>0</v>
      </c>
    </row>
    <row r="18" spans="1:35" x14ac:dyDescent="0.25">
      <c r="A18" t="s">
        <v>1162</v>
      </c>
      <c r="B18" s="167">
        <f>'Budgeted Resources'!F126</f>
        <v>0</v>
      </c>
      <c r="C18" s="168">
        <f>'Budgeted Resources'!J126</f>
        <v>0</v>
      </c>
      <c r="D18" s="168">
        <f>'Budgeted Resources'!K126</f>
        <v>0</v>
      </c>
      <c r="E18" s="168">
        <f>'Budgeted Resources'!L126</f>
        <v>0</v>
      </c>
      <c r="F18" s="168">
        <f>'Budgeted Resources'!M126</f>
        <v>0</v>
      </c>
      <c r="G18" s="168">
        <f>'Budgeted Resources'!N126</f>
        <v>0</v>
      </c>
      <c r="H18" s="168">
        <f>'Budgeted Resources'!O126</f>
        <v>0</v>
      </c>
      <c r="I18" s="168">
        <f>'Budgeted Resources'!P126</f>
        <v>0</v>
      </c>
      <c r="J18" s="168">
        <f>'Budgeted Resources'!Q126</f>
        <v>0</v>
      </c>
      <c r="K18" s="168">
        <f>'Budgeted Resources'!R126</f>
        <v>0</v>
      </c>
      <c r="L18" s="168">
        <f>'Budgeted Resources'!S126</f>
        <v>0</v>
      </c>
      <c r="M18" s="168">
        <f>'Budgeted Resources'!T126</f>
        <v>0</v>
      </c>
      <c r="N18" s="168">
        <f>'Budgeted Resources'!U126</f>
        <v>0</v>
      </c>
      <c r="O18" s="168">
        <f>'Budgeted Resources'!V126</f>
        <v>0</v>
      </c>
      <c r="P18" s="168">
        <f>'Budgeted Resources'!W126</f>
        <v>0</v>
      </c>
      <c r="Q18" s="168">
        <f>'Budgeted Resources'!X126</f>
        <v>0</v>
      </c>
      <c r="R18" s="168">
        <f>'Budgeted Resources'!Y126</f>
        <v>0</v>
      </c>
      <c r="S18" s="168">
        <f>'Budgeted Resources'!Z126</f>
        <v>0</v>
      </c>
      <c r="T18" s="168">
        <f>'Budgeted Resources'!AA126</f>
        <v>0</v>
      </c>
      <c r="U18" s="168">
        <f>'Budgeted Resources'!AB126</f>
        <v>0</v>
      </c>
      <c r="V18" s="168">
        <f>'Budgeted Resources'!AC126</f>
        <v>0</v>
      </c>
      <c r="W18" s="168">
        <f>'Budgeted Resources'!AD126</f>
        <v>0</v>
      </c>
      <c r="X18" s="168">
        <f>'Budgeted Resources'!AE126</f>
        <v>0</v>
      </c>
      <c r="Y18" s="168">
        <f>'Budgeted Resources'!AF126</f>
        <v>0</v>
      </c>
      <c r="Z18" s="168">
        <f>'Budgeted Resources'!AG126</f>
        <v>0</v>
      </c>
      <c r="AA18" s="168">
        <f>'Budgeted Resources'!AH126</f>
        <v>0</v>
      </c>
      <c r="AB18" s="168">
        <f>'Budgeted Resources'!AI126</f>
        <v>0</v>
      </c>
      <c r="AC18" s="168">
        <f>'Budgeted Resources'!AJ126</f>
        <v>0</v>
      </c>
      <c r="AD18" s="168">
        <f>'Budgeted Resources'!AK126</f>
        <v>0</v>
      </c>
      <c r="AE18" s="168">
        <f>'Budgeted Resources'!AL126</f>
        <v>0</v>
      </c>
      <c r="AF18" s="168">
        <f>'Budgeted Resources'!AM126</f>
        <v>0</v>
      </c>
      <c r="AG18" s="168">
        <f>'Budgeted Resources'!AN126</f>
        <v>0</v>
      </c>
      <c r="AH18" s="168">
        <f>'Budgeted Resources'!AO126</f>
        <v>0</v>
      </c>
      <c r="AI18" s="168">
        <f>'Budgeted Resources'!AP126</f>
        <v>0</v>
      </c>
    </row>
    <row r="19" spans="1:35" x14ac:dyDescent="0.25">
      <c r="A19" t="s">
        <v>1162</v>
      </c>
      <c r="B19" s="167">
        <f>'Budgeted Resources'!F127</f>
        <v>0</v>
      </c>
      <c r="C19" s="168">
        <f>'Budgeted Resources'!J127</f>
        <v>0</v>
      </c>
      <c r="D19" s="168">
        <f>'Budgeted Resources'!K127</f>
        <v>0</v>
      </c>
      <c r="E19" s="168">
        <f>'Budgeted Resources'!L127</f>
        <v>0</v>
      </c>
      <c r="F19" s="168">
        <f>'Budgeted Resources'!M127</f>
        <v>0</v>
      </c>
      <c r="G19" s="168">
        <f>'Budgeted Resources'!N127</f>
        <v>0</v>
      </c>
      <c r="H19" s="168">
        <f>'Budgeted Resources'!O127</f>
        <v>0</v>
      </c>
      <c r="I19" s="168">
        <f>'Budgeted Resources'!P127</f>
        <v>0</v>
      </c>
      <c r="J19" s="168">
        <f>'Budgeted Resources'!Q127</f>
        <v>0</v>
      </c>
      <c r="K19" s="168">
        <f>'Budgeted Resources'!R127</f>
        <v>0</v>
      </c>
      <c r="L19" s="168">
        <f>'Budgeted Resources'!S127</f>
        <v>0</v>
      </c>
      <c r="M19" s="168">
        <f>'Budgeted Resources'!T127</f>
        <v>0</v>
      </c>
      <c r="N19" s="168">
        <f>'Budgeted Resources'!U127</f>
        <v>0</v>
      </c>
      <c r="O19" s="168">
        <f>'Budgeted Resources'!V127</f>
        <v>0</v>
      </c>
      <c r="P19" s="168">
        <f>'Budgeted Resources'!W127</f>
        <v>0</v>
      </c>
      <c r="Q19" s="168">
        <f>'Budgeted Resources'!X127</f>
        <v>0</v>
      </c>
      <c r="R19" s="168">
        <f>'Budgeted Resources'!Y127</f>
        <v>0</v>
      </c>
      <c r="S19" s="168">
        <f>'Budgeted Resources'!Z127</f>
        <v>0</v>
      </c>
      <c r="T19" s="168">
        <f>'Budgeted Resources'!AA127</f>
        <v>0</v>
      </c>
      <c r="U19" s="168">
        <f>'Budgeted Resources'!AB127</f>
        <v>0</v>
      </c>
      <c r="V19" s="168">
        <f>'Budgeted Resources'!AC127</f>
        <v>0</v>
      </c>
      <c r="W19" s="168">
        <f>'Budgeted Resources'!AD127</f>
        <v>0</v>
      </c>
      <c r="X19" s="168">
        <f>'Budgeted Resources'!AE127</f>
        <v>0</v>
      </c>
      <c r="Y19" s="168">
        <f>'Budgeted Resources'!AF127</f>
        <v>0</v>
      </c>
      <c r="Z19" s="168">
        <f>'Budgeted Resources'!AG127</f>
        <v>0</v>
      </c>
      <c r="AA19" s="168">
        <f>'Budgeted Resources'!AH127</f>
        <v>0</v>
      </c>
      <c r="AB19" s="168">
        <f>'Budgeted Resources'!AI127</f>
        <v>0</v>
      </c>
      <c r="AC19" s="168">
        <f>'Budgeted Resources'!AJ127</f>
        <v>0</v>
      </c>
      <c r="AD19" s="168">
        <f>'Budgeted Resources'!AK127</f>
        <v>0</v>
      </c>
      <c r="AE19" s="168">
        <f>'Budgeted Resources'!AL127</f>
        <v>0</v>
      </c>
      <c r="AF19" s="168">
        <f>'Budgeted Resources'!AM127</f>
        <v>0</v>
      </c>
      <c r="AG19" s="168">
        <f>'Budgeted Resources'!AN127</f>
        <v>0</v>
      </c>
      <c r="AH19" s="168">
        <f>'Budgeted Resources'!AO127</f>
        <v>0</v>
      </c>
      <c r="AI19" s="168">
        <f>'Budgeted Resources'!AP127</f>
        <v>0</v>
      </c>
    </row>
    <row r="20" spans="1:35" x14ac:dyDescent="0.25">
      <c r="A20" t="s">
        <v>1162</v>
      </c>
      <c r="B20" s="167">
        <f>'Budgeted Resources'!F128</f>
        <v>0</v>
      </c>
      <c r="C20" s="168">
        <f>'Budgeted Resources'!J128</f>
        <v>0</v>
      </c>
      <c r="D20" s="168">
        <f>'Budgeted Resources'!K128</f>
        <v>0</v>
      </c>
      <c r="E20" s="168">
        <f>'Budgeted Resources'!L128</f>
        <v>0</v>
      </c>
      <c r="F20" s="168">
        <f>'Budgeted Resources'!M128</f>
        <v>0</v>
      </c>
      <c r="G20" s="168">
        <f>'Budgeted Resources'!N128</f>
        <v>0</v>
      </c>
      <c r="H20" s="168">
        <f>'Budgeted Resources'!O128</f>
        <v>0</v>
      </c>
      <c r="I20" s="168">
        <f>'Budgeted Resources'!P128</f>
        <v>0</v>
      </c>
      <c r="J20" s="168">
        <f>'Budgeted Resources'!Q128</f>
        <v>0</v>
      </c>
      <c r="K20" s="168">
        <f>'Budgeted Resources'!R128</f>
        <v>0</v>
      </c>
      <c r="L20" s="168">
        <f>'Budgeted Resources'!S128</f>
        <v>0</v>
      </c>
      <c r="M20" s="168">
        <f>'Budgeted Resources'!T128</f>
        <v>0</v>
      </c>
      <c r="N20" s="168">
        <f>'Budgeted Resources'!U128</f>
        <v>0</v>
      </c>
      <c r="O20" s="168">
        <f>'Budgeted Resources'!V128</f>
        <v>0</v>
      </c>
      <c r="P20" s="168">
        <f>'Budgeted Resources'!W128</f>
        <v>0</v>
      </c>
      <c r="Q20" s="168">
        <f>'Budgeted Resources'!X128</f>
        <v>0</v>
      </c>
      <c r="R20" s="168">
        <f>'Budgeted Resources'!Y128</f>
        <v>0</v>
      </c>
      <c r="S20" s="168">
        <f>'Budgeted Resources'!Z128</f>
        <v>0</v>
      </c>
      <c r="T20" s="168">
        <f>'Budgeted Resources'!AA128</f>
        <v>0</v>
      </c>
      <c r="U20" s="168">
        <f>'Budgeted Resources'!AB128</f>
        <v>0</v>
      </c>
      <c r="V20" s="168">
        <f>'Budgeted Resources'!AC128</f>
        <v>0</v>
      </c>
      <c r="W20" s="168">
        <f>'Budgeted Resources'!AD128</f>
        <v>0</v>
      </c>
      <c r="X20" s="168">
        <f>'Budgeted Resources'!AE128</f>
        <v>0</v>
      </c>
      <c r="Y20" s="168">
        <f>'Budgeted Resources'!AF128</f>
        <v>0</v>
      </c>
      <c r="Z20" s="168">
        <f>'Budgeted Resources'!AG128</f>
        <v>0</v>
      </c>
      <c r="AA20" s="168">
        <f>'Budgeted Resources'!AH128</f>
        <v>0</v>
      </c>
      <c r="AB20" s="168">
        <f>'Budgeted Resources'!AI128</f>
        <v>0</v>
      </c>
      <c r="AC20" s="168">
        <f>'Budgeted Resources'!AJ128</f>
        <v>0</v>
      </c>
      <c r="AD20" s="168">
        <f>'Budgeted Resources'!AK128</f>
        <v>0</v>
      </c>
      <c r="AE20" s="168">
        <f>'Budgeted Resources'!AL128</f>
        <v>0</v>
      </c>
      <c r="AF20" s="168">
        <f>'Budgeted Resources'!AM128</f>
        <v>0</v>
      </c>
      <c r="AG20" s="168">
        <f>'Budgeted Resources'!AN128</f>
        <v>0</v>
      </c>
      <c r="AH20" s="168">
        <f>'Budgeted Resources'!AO128</f>
        <v>0</v>
      </c>
      <c r="AI20" s="168">
        <f>'Budgeted Resources'!AP128</f>
        <v>0</v>
      </c>
    </row>
    <row r="21" spans="1:35" x14ac:dyDescent="0.25">
      <c r="A21" t="s">
        <v>1162</v>
      </c>
      <c r="B21" s="167">
        <f>'Budgeted Resources'!F129</f>
        <v>0</v>
      </c>
      <c r="C21" s="168">
        <f>'Budgeted Resources'!J129</f>
        <v>0</v>
      </c>
      <c r="D21" s="168">
        <f>'Budgeted Resources'!K129</f>
        <v>0</v>
      </c>
      <c r="E21" s="168">
        <f>'Budgeted Resources'!L129</f>
        <v>0</v>
      </c>
      <c r="F21" s="168">
        <f>'Budgeted Resources'!M129</f>
        <v>0</v>
      </c>
      <c r="G21" s="168">
        <f>'Budgeted Resources'!N129</f>
        <v>0</v>
      </c>
      <c r="H21" s="168">
        <f>'Budgeted Resources'!O129</f>
        <v>0</v>
      </c>
      <c r="I21" s="168">
        <f>'Budgeted Resources'!P129</f>
        <v>0</v>
      </c>
      <c r="J21" s="168">
        <f>'Budgeted Resources'!Q129</f>
        <v>0</v>
      </c>
      <c r="K21" s="168">
        <f>'Budgeted Resources'!R129</f>
        <v>0</v>
      </c>
      <c r="L21" s="168">
        <f>'Budgeted Resources'!S129</f>
        <v>0</v>
      </c>
      <c r="M21" s="168">
        <f>'Budgeted Resources'!T129</f>
        <v>0</v>
      </c>
      <c r="N21" s="168">
        <f>'Budgeted Resources'!U129</f>
        <v>0</v>
      </c>
      <c r="O21" s="168">
        <f>'Budgeted Resources'!V129</f>
        <v>0</v>
      </c>
      <c r="P21" s="168">
        <f>'Budgeted Resources'!W129</f>
        <v>0</v>
      </c>
      <c r="Q21" s="168">
        <f>'Budgeted Resources'!X129</f>
        <v>0</v>
      </c>
      <c r="R21" s="168">
        <f>'Budgeted Resources'!Y129</f>
        <v>0</v>
      </c>
      <c r="S21" s="168">
        <f>'Budgeted Resources'!Z129</f>
        <v>0</v>
      </c>
      <c r="T21" s="168">
        <f>'Budgeted Resources'!AA129</f>
        <v>0</v>
      </c>
      <c r="U21" s="168">
        <f>'Budgeted Resources'!AB129</f>
        <v>0</v>
      </c>
      <c r="V21" s="168">
        <f>'Budgeted Resources'!AC129</f>
        <v>0</v>
      </c>
      <c r="W21" s="168">
        <f>'Budgeted Resources'!AD129</f>
        <v>0</v>
      </c>
      <c r="X21" s="168">
        <f>'Budgeted Resources'!AE129</f>
        <v>0</v>
      </c>
      <c r="Y21" s="168">
        <f>'Budgeted Resources'!AF129</f>
        <v>0</v>
      </c>
      <c r="Z21" s="168">
        <f>'Budgeted Resources'!AG129</f>
        <v>0</v>
      </c>
      <c r="AA21" s="168">
        <f>'Budgeted Resources'!AH129</f>
        <v>0</v>
      </c>
      <c r="AB21" s="168">
        <f>'Budgeted Resources'!AI129</f>
        <v>0</v>
      </c>
      <c r="AC21" s="168">
        <f>'Budgeted Resources'!AJ129</f>
        <v>0</v>
      </c>
      <c r="AD21" s="168">
        <f>'Budgeted Resources'!AK129</f>
        <v>0</v>
      </c>
      <c r="AE21" s="168">
        <f>'Budgeted Resources'!AL129</f>
        <v>0</v>
      </c>
      <c r="AF21" s="168">
        <f>'Budgeted Resources'!AM129</f>
        <v>0</v>
      </c>
      <c r="AG21" s="168">
        <f>'Budgeted Resources'!AN129</f>
        <v>0</v>
      </c>
      <c r="AH21" s="168">
        <f>'Budgeted Resources'!AO129</f>
        <v>0</v>
      </c>
      <c r="AI21" s="168">
        <f>'Budgeted Resources'!AP129</f>
        <v>0</v>
      </c>
    </row>
    <row r="22" spans="1:35" x14ac:dyDescent="0.25">
      <c r="A22" t="s">
        <v>1162</v>
      </c>
      <c r="B22" s="167">
        <f>'Budgeted Resources'!F130</f>
        <v>0</v>
      </c>
      <c r="C22" s="168">
        <f>'Budgeted Resources'!J130</f>
        <v>0</v>
      </c>
      <c r="D22" s="168">
        <f>'Budgeted Resources'!K130</f>
        <v>0</v>
      </c>
      <c r="E22" s="168">
        <f>'Budgeted Resources'!L130</f>
        <v>0</v>
      </c>
      <c r="F22" s="168">
        <f>'Budgeted Resources'!M130</f>
        <v>0</v>
      </c>
      <c r="G22" s="168">
        <f>'Budgeted Resources'!N130</f>
        <v>0</v>
      </c>
      <c r="H22" s="168">
        <f>'Budgeted Resources'!O130</f>
        <v>0</v>
      </c>
      <c r="I22" s="168">
        <f>'Budgeted Resources'!P130</f>
        <v>0</v>
      </c>
      <c r="J22" s="168">
        <f>'Budgeted Resources'!Q130</f>
        <v>0</v>
      </c>
      <c r="K22" s="168">
        <f>'Budgeted Resources'!R130</f>
        <v>0</v>
      </c>
      <c r="L22" s="168">
        <f>'Budgeted Resources'!S130</f>
        <v>0</v>
      </c>
      <c r="M22" s="168">
        <f>'Budgeted Resources'!T130</f>
        <v>0</v>
      </c>
      <c r="N22" s="168">
        <f>'Budgeted Resources'!U130</f>
        <v>0</v>
      </c>
      <c r="O22" s="168">
        <f>'Budgeted Resources'!V130</f>
        <v>0</v>
      </c>
      <c r="P22" s="168">
        <f>'Budgeted Resources'!W130</f>
        <v>0</v>
      </c>
      <c r="Q22" s="168">
        <f>'Budgeted Resources'!X130</f>
        <v>0</v>
      </c>
      <c r="R22" s="168">
        <f>'Budgeted Resources'!Y130</f>
        <v>0</v>
      </c>
      <c r="S22" s="168">
        <f>'Budgeted Resources'!Z130</f>
        <v>0</v>
      </c>
      <c r="T22" s="168">
        <f>'Budgeted Resources'!AA130</f>
        <v>0</v>
      </c>
      <c r="U22" s="168">
        <f>'Budgeted Resources'!AB130</f>
        <v>0</v>
      </c>
      <c r="V22" s="168">
        <f>'Budgeted Resources'!AC130</f>
        <v>0</v>
      </c>
      <c r="W22" s="168">
        <f>'Budgeted Resources'!AD130</f>
        <v>0</v>
      </c>
      <c r="X22" s="168">
        <f>'Budgeted Resources'!AE130</f>
        <v>0</v>
      </c>
      <c r="Y22" s="168">
        <f>'Budgeted Resources'!AF130</f>
        <v>0</v>
      </c>
      <c r="Z22" s="168">
        <f>'Budgeted Resources'!AG130</f>
        <v>0</v>
      </c>
      <c r="AA22" s="168">
        <f>'Budgeted Resources'!AH130</f>
        <v>0</v>
      </c>
      <c r="AB22" s="168">
        <f>'Budgeted Resources'!AI130</f>
        <v>0</v>
      </c>
      <c r="AC22" s="168">
        <f>'Budgeted Resources'!AJ130</f>
        <v>0</v>
      </c>
      <c r="AD22" s="168">
        <f>'Budgeted Resources'!AK130</f>
        <v>0</v>
      </c>
      <c r="AE22" s="168">
        <f>'Budgeted Resources'!AL130</f>
        <v>0</v>
      </c>
      <c r="AF22" s="168">
        <f>'Budgeted Resources'!AM130</f>
        <v>0</v>
      </c>
      <c r="AG22" s="168">
        <f>'Budgeted Resources'!AN130</f>
        <v>0</v>
      </c>
      <c r="AH22" s="168">
        <f>'Budgeted Resources'!AO130</f>
        <v>0</v>
      </c>
      <c r="AI22" s="168">
        <f>'Budgeted Resources'!AP130</f>
        <v>0</v>
      </c>
    </row>
    <row r="23" spans="1:35" x14ac:dyDescent="0.25">
      <c r="A23" t="s">
        <v>1162</v>
      </c>
      <c r="B23" s="167">
        <f>'Budgeted Resources'!F131</f>
        <v>0</v>
      </c>
      <c r="C23" s="168">
        <f>'Budgeted Resources'!J131</f>
        <v>0</v>
      </c>
      <c r="D23" s="168">
        <f>'Budgeted Resources'!K131</f>
        <v>0</v>
      </c>
      <c r="E23" s="168">
        <f>'Budgeted Resources'!L131</f>
        <v>0</v>
      </c>
      <c r="F23" s="168">
        <f>'Budgeted Resources'!M131</f>
        <v>0</v>
      </c>
      <c r="G23" s="168">
        <f>'Budgeted Resources'!N131</f>
        <v>0</v>
      </c>
      <c r="H23" s="168">
        <f>'Budgeted Resources'!O131</f>
        <v>0</v>
      </c>
      <c r="I23" s="168">
        <f>'Budgeted Resources'!P131</f>
        <v>0</v>
      </c>
      <c r="J23" s="168">
        <f>'Budgeted Resources'!Q131</f>
        <v>0</v>
      </c>
      <c r="K23" s="168">
        <f>'Budgeted Resources'!R131</f>
        <v>0</v>
      </c>
      <c r="L23" s="168">
        <f>'Budgeted Resources'!S131</f>
        <v>0</v>
      </c>
      <c r="M23" s="168">
        <f>'Budgeted Resources'!T131</f>
        <v>0</v>
      </c>
      <c r="N23" s="168">
        <f>'Budgeted Resources'!U131</f>
        <v>0</v>
      </c>
      <c r="O23" s="168">
        <f>'Budgeted Resources'!V131</f>
        <v>0</v>
      </c>
      <c r="P23" s="168">
        <f>'Budgeted Resources'!W131</f>
        <v>0</v>
      </c>
      <c r="Q23" s="168">
        <f>'Budgeted Resources'!X131</f>
        <v>0</v>
      </c>
      <c r="R23" s="168">
        <f>'Budgeted Resources'!Y131</f>
        <v>0</v>
      </c>
      <c r="S23" s="168">
        <f>'Budgeted Resources'!Z131</f>
        <v>0</v>
      </c>
      <c r="T23" s="168">
        <f>'Budgeted Resources'!AA131</f>
        <v>0</v>
      </c>
      <c r="U23" s="168">
        <f>'Budgeted Resources'!AB131</f>
        <v>0</v>
      </c>
      <c r="V23" s="168">
        <f>'Budgeted Resources'!AC131</f>
        <v>0</v>
      </c>
      <c r="W23" s="168">
        <f>'Budgeted Resources'!AD131</f>
        <v>0</v>
      </c>
      <c r="X23" s="168">
        <f>'Budgeted Resources'!AE131</f>
        <v>0</v>
      </c>
      <c r="Y23" s="168">
        <f>'Budgeted Resources'!AF131</f>
        <v>0</v>
      </c>
      <c r="Z23" s="168">
        <f>'Budgeted Resources'!AG131</f>
        <v>0</v>
      </c>
      <c r="AA23" s="168">
        <f>'Budgeted Resources'!AH131</f>
        <v>0</v>
      </c>
      <c r="AB23" s="168">
        <f>'Budgeted Resources'!AI131</f>
        <v>0</v>
      </c>
      <c r="AC23" s="168">
        <f>'Budgeted Resources'!AJ131</f>
        <v>0</v>
      </c>
      <c r="AD23" s="168">
        <f>'Budgeted Resources'!AK131</f>
        <v>0</v>
      </c>
      <c r="AE23" s="168">
        <f>'Budgeted Resources'!AL131</f>
        <v>0</v>
      </c>
      <c r="AF23" s="168">
        <f>'Budgeted Resources'!AM131</f>
        <v>0</v>
      </c>
      <c r="AG23" s="168">
        <f>'Budgeted Resources'!AN131</f>
        <v>0</v>
      </c>
      <c r="AH23" s="168">
        <f>'Budgeted Resources'!AO131</f>
        <v>0</v>
      </c>
      <c r="AI23" s="168">
        <f>'Budgeted Resources'!AP131</f>
        <v>0</v>
      </c>
    </row>
    <row r="24" spans="1:35" x14ac:dyDescent="0.25">
      <c r="A24" t="s">
        <v>1162</v>
      </c>
      <c r="B24" s="167">
        <f>'Budgeted Resources'!F132</f>
        <v>0</v>
      </c>
      <c r="C24" s="168">
        <f>'Budgeted Resources'!J132</f>
        <v>0</v>
      </c>
      <c r="D24" s="168">
        <f>'Budgeted Resources'!K132</f>
        <v>0</v>
      </c>
      <c r="E24" s="168">
        <f>'Budgeted Resources'!L132</f>
        <v>0</v>
      </c>
      <c r="F24" s="168">
        <f>'Budgeted Resources'!M132</f>
        <v>0</v>
      </c>
      <c r="G24" s="168">
        <f>'Budgeted Resources'!N132</f>
        <v>0</v>
      </c>
      <c r="H24" s="168">
        <f>'Budgeted Resources'!O132</f>
        <v>0</v>
      </c>
      <c r="I24" s="168">
        <f>'Budgeted Resources'!P132</f>
        <v>0</v>
      </c>
      <c r="J24" s="168">
        <f>'Budgeted Resources'!Q132</f>
        <v>0</v>
      </c>
      <c r="K24" s="168">
        <f>'Budgeted Resources'!R132</f>
        <v>0</v>
      </c>
      <c r="L24" s="168">
        <f>'Budgeted Resources'!S132</f>
        <v>0</v>
      </c>
      <c r="M24" s="168">
        <f>'Budgeted Resources'!T132</f>
        <v>0</v>
      </c>
      <c r="N24" s="168">
        <f>'Budgeted Resources'!U132</f>
        <v>0</v>
      </c>
      <c r="O24" s="168">
        <f>'Budgeted Resources'!V132</f>
        <v>0</v>
      </c>
      <c r="P24" s="168">
        <f>'Budgeted Resources'!W132</f>
        <v>0</v>
      </c>
      <c r="Q24" s="168">
        <f>'Budgeted Resources'!X132</f>
        <v>0</v>
      </c>
      <c r="R24" s="168">
        <f>'Budgeted Resources'!Y132</f>
        <v>0</v>
      </c>
      <c r="S24" s="168">
        <f>'Budgeted Resources'!Z132</f>
        <v>0</v>
      </c>
      <c r="T24" s="168">
        <f>'Budgeted Resources'!AA132</f>
        <v>0</v>
      </c>
      <c r="U24" s="168">
        <f>'Budgeted Resources'!AB132</f>
        <v>0</v>
      </c>
      <c r="V24" s="168">
        <f>'Budgeted Resources'!AC132</f>
        <v>0</v>
      </c>
      <c r="W24" s="168">
        <f>'Budgeted Resources'!AD132</f>
        <v>0</v>
      </c>
      <c r="X24" s="168">
        <f>'Budgeted Resources'!AE132</f>
        <v>0</v>
      </c>
      <c r="Y24" s="168">
        <f>'Budgeted Resources'!AF132</f>
        <v>0</v>
      </c>
      <c r="Z24" s="168">
        <f>'Budgeted Resources'!AG132</f>
        <v>0</v>
      </c>
      <c r="AA24" s="168">
        <f>'Budgeted Resources'!AH132</f>
        <v>0</v>
      </c>
      <c r="AB24" s="168">
        <f>'Budgeted Resources'!AI132</f>
        <v>0</v>
      </c>
      <c r="AC24" s="168">
        <f>'Budgeted Resources'!AJ132</f>
        <v>0</v>
      </c>
      <c r="AD24" s="168">
        <f>'Budgeted Resources'!AK132</f>
        <v>0</v>
      </c>
      <c r="AE24" s="168">
        <f>'Budgeted Resources'!AL132</f>
        <v>0</v>
      </c>
      <c r="AF24" s="168">
        <f>'Budgeted Resources'!AM132</f>
        <v>0</v>
      </c>
      <c r="AG24" s="168">
        <f>'Budgeted Resources'!AN132</f>
        <v>0</v>
      </c>
      <c r="AH24" s="168">
        <f>'Budgeted Resources'!AO132</f>
        <v>0</v>
      </c>
      <c r="AI24" s="168">
        <f>'Budgeted Resources'!AP132</f>
        <v>0</v>
      </c>
    </row>
    <row r="25" spans="1:35" x14ac:dyDescent="0.25">
      <c r="A25" t="s">
        <v>1162</v>
      </c>
      <c r="B25" s="167">
        <f>'Budgeted Resources'!F133</f>
        <v>0</v>
      </c>
      <c r="C25" s="168">
        <f>'Budgeted Resources'!J133</f>
        <v>0</v>
      </c>
      <c r="D25" s="168">
        <f>'Budgeted Resources'!K133</f>
        <v>0</v>
      </c>
      <c r="E25" s="168">
        <f>'Budgeted Resources'!L133</f>
        <v>0</v>
      </c>
      <c r="F25" s="168">
        <f>'Budgeted Resources'!M133</f>
        <v>0</v>
      </c>
      <c r="G25" s="168">
        <f>'Budgeted Resources'!N133</f>
        <v>0</v>
      </c>
      <c r="H25" s="168">
        <f>'Budgeted Resources'!O133</f>
        <v>0</v>
      </c>
      <c r="I25" s="168">
        <f>'Budgeted Resources'!P133</f>
        <v>0</v>
      </c>
      <c r="J25" s="168">
        <f>'Budgeted Resources'!Q133</f>
        <v>0</v>
      </c>
      <c r="K25" s="168">
        <f>'Budgeted Resources'!R133</f>
        <v>0</v>
      </c>
      <c r="L25" s="168">
        <f>'Budgeted Resources'!S133</f>
        <v>0</v>
      </c>
      <c r="M25" s="168">
        <f>'Budgeted Resources'!T133</f>
        <v>0</v>
      </c>
      <c r="N25" s="168">
        <f>'Budgeted Resources'!U133</f>
        <v>0</v>
      </c>
      <c r="O25" s="168">
        <f>'Budgeted Resources'!V133</f>
        <v>0</v>
      </c>
      <c r="P25" s="168">
        <f>'Budgeted Resources'!W133</f>
        <v>0</v>
      </c>
      <c r="Q25" s="168">
        <f>'Budgeted Resources'!X133</f>
        <v>0</v>
      </c>
      <c r="R25" s="168">
        <f>'Budgeted Resources'!Y133</f>
        <v>0</v>
      </c>
      <c r="S25" s="168">
        <f>'Budgeted Resources'!Z133</f>
        <v>0</v>
      </c>
      <c r="T25" s="168">
        <f>'Budgeted Resources'!AA133</f>
        <v>0</v>
      </c>
      <c r="U25" s="168">
        <f>'Budgeted Resources'!AB133</f>
        <v>0</v>
      </c>
      <c r="V25" s="168">
        <f>'Budgeted Resources'!AC133</f>
        <v>0</v>
      </c>
      <c r="W25" s="168">
        <f>'Budgeted Resources'!AD133</f>
        <v>0</v>
      </c>
      <c r="X25" s="168">
        <f>'Budgeted Resources'!AE133</f>
        <v>0</v>
      </c>
      <c r="Y25" s="168">
        <f>'Budgeted Resources'!AF133</f>
        <v>0</v>
      </c>
      <c r="Z25" s="168">
        <f>'Budgeted Resources'!AG133</f>
        <v>0</v>
      </c>
      <c r="AA25" s="168">
        <f>'Budgeted Resources'!AH133</f>
        <v>0</v>
      </c>
      <c r="AB25" s="168">
        <f>'Budgeted Resources'!AI133</f>
        <v>0</v>
      </c>
      <c r="AC25" s="168">
        <f>'Budgeted Resources'!AJ133</f>
        <v>0</v>
      </c>
      <c r="AD25" s="168">
        <f>'Budgeted Resources'!AK133</f>
        <v>0</v>
      </c>
      <c r="AE25" s="168">
        <f>'Budgeted Resources'!AL133</f>
        <v>0</v>
      </c>
      <c r="AF25" s="168">
        <f>'Budgeted Resources'!AM133</f>
        <v>0</v>
      </c>
      <c r="AG25" s="168">
        <f>'Budgeted Resources'!AN133</f>
        <v>0</v>
      </c>
      <c r="AH25" s="168">
        <f>'Budgeted Resources'!AO133</f>
        <v>0</v>
      </c>
      <c r="AI25" s="168">
        <f>'Budgeted Resources'!AP133</f>
        <v>0</v>
      </c>
    </row>
    <row r="26" spans="1:35" x14ac:dyDescent="0.25">
      <c r="A26" t="s">
        <v>1162</v>
      </c>
      <c r="B26" s="167">
        <f>'Budgeted Resources'!F134</f>
        <v>0</v>
      </c>
      <c r="C26" s="168">
        <f>'Budgeted Resources'!J134</f>
        <v>0</v>
      </c>
      <c r="D26" s="168">
        <f>'Budgeted Resources'!K134</f>
        <v>0</v>
      </c>
      <c r="E26" s="168">
        <f>'Budgeted Resources'!L134</f>
        <v>0</v>
      </c>
      <c r="F26" s="168">
        <f>'Budgeted Resources'!M134</f>
        <v>0</v>
      </c>
      <c r="G26" s="168">
        <f>'Budgeted Resources'!N134</f>
        <v>0</v>
      </c>
      <c r="H26" s="168">
        <f>'Budgeted Resources'!O134</f>
        <v>0</v>
      </c>
      <c r="I26" s="168">
        <f>'Budgeted Resources'!P134</f>
        <v>0</v>
      </c>
      <c r="J26" s="168">
        <f>'Budgeted Resources'!Q134</f>
        <v>0</v>
      </c>
      <c r="K26" s="168">
        <f>'Budgeted Resources'!R134</f>
        <v>0</v>
      </c>
      <c r="L26" s="168">
        <f>'Budgeted Resources'!S134</f>
        <v>0</v>
      </c>
      <c r="M26" s="168">
        <f>'Budgeted Resources'!T134</f>
        <v>0</v>
      </c>
      <c r="N26" s="168">
        <f>'Budgeted Resources'!U134</f>
        <v>0</v>
      </c>
      <c r="O26" s="168">
        <f>'Budgeted Resources'!V134</f>
        <v>0</v>
      </c>
      <c r="P26" s="168">
        <f>'Budgeted Resources'!W134</f>
        <v>0</v>
      </c>
      <c r="Q26" s="168">
        <f>'Budgeted Resources'!X134</f>
        <v>0</v>
      </c>
      <c r="R26" s="168">
        <f>'Budgeted Resources'!Y134</f>
        <v>0</v>
      </c>
      <c r="S26" s="168">
        <f>'Budgeted Resources'!Z134</f>
        <v>0</v>
      </c>
      <c r="T26" s="168">
        <f>'Budgeted Resources'!AA134</f>
        <v>0</v>
      </c>
      <c r="U26" s="168">
        <f>'Budgeted Resources'!AB134</f>
        <v>0</v>
      </c>
      <c r="V26" s="168">
        <f>'Budgeted Resources'!AC134</f>
        <v>0</v>
      </c>
      <c r="W26" s="168">
        <f>'Budgeted Resources'!AD134</f>
        <v>0</v>
      </c>
      <c r="X26" s="168">
        <f>'Budgeted Resources'!AE134</f>
        <v>0</v>
      </c>
      <c r="Y26" s="168">
        <f>'Budgeted Resources'!AF134</f>
        <v>0</v>
      </c>
      <c r="Z26" s="168">
        <f>'Budgeted Resources'!AG134</f>
        <v>0</v>
      </c>
      <c r="AA26" s="168">
        <f>'Budgeted Resources'!AH134</f>
        <v>0</v>
      </c>
      <c r="AB26" s="168">
        <f>'Budgeted Resources'!AI134</f>
        <v>0</v>
      </c>
      <c r="AC26" s="168">
        <f>'Budgeted Resources'!AJ134</f>
        <v>0</v>
      </c>
      <c r="AD26" s="168">
        <f>'Budgeted Resources'!AK134</f>
        <v>0</v>
      </c>
      <c r="AE26" s="168">
        <f>'Budgeted Resources'!AL134</f>
        <v>0</v>
      </c>
      <c r="AF26" s="168">
        <f>'Budgeted Resources'!AM134</f>
        <v>0</v>
      </c>
      <c r="AG26" s="168">
        <f>'Budgeted Resources'!AN134</f>
        <v>0</v>
      </c>
      <c r="AH26" s="168">
        <f>'Budgeted Resources'!AO134</f>
        <v>0</v>
      </c>
      <c r="AI26" s="168">
        <f>'Budgeted Resources'!AP134</f>
        <v>0</v>
      </c>
    </row>
    <row r="27" spans="1:35" x14ac:dyDescent="0.25">
      <c r="A27" t="s">
        <v>1162</v>
      </c>
      <c r="B27" s="167">
        <f>'Budgeted Resources'!F135</f>
        <v>0</v>
      </c>
      <c r="C27" s="168">
        <f>'Budgeted Resources'!J135</f>
        <v>0</v>
      </c>
      <c r="D27" s="168">
        <f>'Budgeted Resources'!K135</f>
        <v>0</v>
      </c>
      <c r="E27" s="168">
        <f>'Budgeted Resources'!L135</f>
        <v>0</v>
      </c>
      <c r="F27" s="168">
        <f>'Budgeted Resources'!M135</f>
        <v>0</v>
      </c>
      <c r="G27" s="168">
        <f>'Budgeted Resources'!N135</f>
        <v>0</v>
      </c>
      <c r="H27" s="168">
        <f>'Budgeted Resources'!O135</f>
        <v>0</v>
      </c>
      <c r="I27" s="168">
        <f>'Budgeted Resources'!P135</f>
        <v>0</v>
      </c>
      <c r="J27" s="168">
        <f>'Budgeted Resources'!Q135</f>
        <v>0</v>
      </c>
      <c r="K27" s="168">
        <f>'Budgeted Resources'!R135</f>
        <v>0</v>
      </c>
      <c r="L27" s="168">
        <f>'Budgeted Resources'!S135</f>
        <v>0</v>
      </c>
      <c r="M27" s="168">
        <f>'Budgeted Resources'!T135</f>
        <v>0</v>
      </c>
      <c r="N27" s="168">
        <f>'Budgeted Resources'!U135</f>
        <v>0</v>
      </c>
      <c r="O27" s="168">
        <f>'Budgeted Resources'!V135</f>
        <v>0</v>
      </c>
      <c r="P27" s="168">
        <f>'Budgeted Resources'!W135</f>
        <v>0</v>
      </c>
      <c r="Q27" s="168">
        <f>'Budgeted Resources'!X135</f>
        <v>0</v>
      </c>
      <c r="R27" s="168">
        <f>'Budgeted Resources'!Y135</f>
        <v>0</v>
      </c>
      <c r="S27" s="168">
        <f>'Budgeted Resources'!Z135</f>
        <v>0</v>
      </c>
      <c r="T27" s="168">
        <f>'Budgeted Resources'!AA135</f>
        <v>0</v>
      </c>
      <c r="U27" s="168">
        <f>'Budgeted Resources'!AB135</f>
        <v>0</v>
      </c>
      <c r="V27" s="168">
        <f>'Budgeted Resources'!AC135</f>
        <v>0</v>
      </c>
      <c r="W27" s="168">
        <f>'Budgeted Resources'!AD135</f>
        <v>0</v>
      </c>
      <c r="X27" s="168">
        <f>'Budgeted Resources'!AE135</f>
        <v>0</v>
      </c>
      <c r="Y27" s="168">
        <f>'Budgeted Resources'!AF135</f>
        <v>0</v>
      </c>
      <c r="Z27" s="168">
        <f>'Budgeted Resources'!AG135</f>
        <v>0</v>
      </c>
      <c r="AA27" s="168">
        <f>'Budgeted Resources'!AH135</f>
        <v>0</v>
      </c>
      <c r="AB27" s="168">
        <f>'Budgeted Resources'!AI135</f>
        <v>0</v>
      </c>
      <c r="AC27" s="168">
        <f>'Budgeted Resources'!AJ135</f>
        <v>0</v>
      </c>
      <c r="AD27" s="168">
        <f>'Budgeted Resources'!AK135</f>
        <v>0</v>
      </c>
      <c r="AE27" s="168">
        <f>'Budgeted Resources'!AL135</f>
        <v>0</v>
      </c>
      <c r="AF27" s="168">
        <f>'Budgeted Resources'!AM135</f>
        <v>0</v>
      </c>
      <c r="AG27" s="168">
        <f>'Budgeted Resources'!AN135</f>
        <v>0</v>
      </c>
      <c r="AH27" s="168">
        <f>'Budgeted Resources'!AO135</f>
        <v>0</v>
      </c>
      <c r="AI27" s="168">
        <f>'Budgeted Resources'!AP135</f>
        <v>0</v>
      </c>
    </row>
    <row r="28" spans="1:35" x14ac:dyDescent="0.25">
      <c r="A28" t="s">
        <v>1162</v>
      </c>
      <c r="B28" s="167">
        <f>'Budgeted Resources'!F136</f>
        <v>0</v>
      </c>
      <c r="C28" s="168">
        <f>'Budgeted Resources'!J136</f>
        <v>0</v>
      </c>
      <c r="D28" s="168">
        <f>'Budgeted Resources'!K136</f>
        <v>0</v>
      </c>
      <c r="E28" s="168">
        <f>'Budgeted Resources'!L136</f>
        <v>0</v>
      </c>
      <c r="F28" s="168">
        <f>'Budgeted Resources'!M136</f>
        <v>0</v>
      </c>
      <c r="G28" s="168">
        <f>'Budgeted Resources'!N136</f>
        <v>0</v>
      </c>
      <c r="H28" s="168">
        <f>'Budgeted Resources'!O136</f>
        <v>0</v>
      </c>
      <c r="I28" s="168">
        <f>'Budgeted Resources'!P136</f>
        <v>0</v>
      </c>
      <c r="J28" s="168">
        <f>'Budgeted Resources'!Q136</f>
        <v>0</v>
      </c>
      <c r="K28" s="168">
        <f>'Budgeted Resources'!R136</f>
        <v>0</v>
      </c>
      <c r="L28" s="168">
        <f>'Budgeted Resources'!S136</f>
        <v>0</v>
      </c>
      <c r="M28" s="168">
        <f>'Budgeted Resources'!T136</f>
        <v>0</v>
      </c>
      <c r="N28" s="168">
        <f>'Budgeted Resources'!U136</f>
        <v>0</v>
      </c>
      <c r="O28" s="168">
        <f>'Budgeted Resources'!V136</f>
        <v>0</v>
      </c>
      <c r="P28" s="168">
        <f>'Budgeted Resources'!W136</f>
        <v>0</v>
      </c>
      <c r="Q28" s="168">
        <f>'Budgeted Resources'!X136</f>
        <v>0</v>
      </c>
      <c r="R28" s="168">
        <f>'Budgeted Resources'!Y136</f>
        <v>0</v>
      </c>
      <c r="S28" s="168">
        <f>'Budgeted Resources'!Z136</f>
        <v>0</v>
      </c>
      <c r="T28" s="168">
        <f>'Budgeted Resources'!AA136</f>
        <v>0</v>
      </c>
      <c r="U28" s="168">
        <f>'Budgeted Resources'!AB136</f>
        <v>0</v>
      </c>
      <c r="V28" s="168">
        <f>'Budgeted Resources'!AC136</f>
        <v>0</v>
      </c>
      <c r="W28" s="168">
        <f>'Budgeted Resources'!AD136</f>
        <v>0</v>
      </c>
      <c r="X28" s="168">
        <f>'Budgeted Resources'!AE136</f>
        <v>0</v>
      </c>
      <c r="Y28" s="168">
        <f>'Budgeted Resources'!AF136</f>
        <v>0</v>
      </c>
      <c r="Z28" s="168">
        <f>'Budgeted Resources'!AG136</f>
        <v>0</v>
      </c>
      <c r="AA28" s="168">
        <f>'Budgeted Resources'!AH136</f>
        <v>0</v>
      </c>
      <c r="AB28" s="168">
        <f>'Budgeted Resources'!AI136</f>
        <v>0</v>
      </c>
      <c r="AC28" s="168">
        <f>'Budgeted Resources'!AJ136</f>
        <v>0</v>
      </c>
      <c r="AD28" s="168">
        <f>'Budgeted Resources'!AK136</f>
        <v>0</v>
      </c>
      <c r="AE28" s="168">
        <f>'Budgeted Resources'!AL136</f>
        <v>0</v>
      </c>
      <c r="AF28" s="168">
        <f>'Budgeted Resources'!AM136</f>
        <v>0</v>
      </c>
      <c r="AG28" s="168">
        <f>'Budgeted Resources'!AN136</f>
        <v>0</v>
      </c>
      <c r="AH28" s="168">
        <f>'Budgeted Resources'!AO136</f>
        <v>0</v>
      </c>
      <c r="AI28" s="168">
        <f>'Budgeted Resources'!AP136</f>
        <v>0</v>
      </c>
    </row>
    <row r="29" spans="1:35" x14ac:dyDescent="0.25">
      <c r="A29" t="s">
        <v>1162</v>
      </c>
      <c r="B29" s="167">
        <f>'Budgeted Resources'!F137</f>
        <v>0</v>
      </c>
      <c r="C29" s="168">
        <f>'Budgeted Resources'!J137</f>
        <v>0</v>
      </c>
      <c r="D29" s="168">
        <f>'Budgeted Resources'!K137</f>
        <v>0</v>
      </c>
      <c r="E29" s="168">
        <f>'Budgeted Resources'!L137</f>
        <v>0</v>
      </c>
      <c r="F29" s="168">
        <f>'Budgeted Resources'!M137</f>
        <v>0</v>
      </c>
      <c r="G29" s="168">
        <f>'Budgeted Resources'!N137</f>
        <v>0</v>
      </c>
      <c r="H29" s="168">
        <f>'Budgeted Resources'!O137</f>
        <v>0</v>
      </c>
      <c r="I29" s="168">
        <f>'Budgeted Resources'!P137</f>
        <v>0</v>
      </c>
      <c r="J29" s="168">
        <f>'Budgeted Resources'!Q137</f>
        <v>0</v>
      </c>
      <c r="K29" s="168">
        <f>'Budgeted Resources'!R137</f>
        <v>0</v>
      </c>
      <c r="L29" s="168">
        <f>'Budgeted Resources'!S137</f>
        <v>0</v>
      </c>
      <c r="M29" s="168">
        <f>'Budgeted Resources'!T137</f>
        <v>0</v>
      </c>
      <c r="N29" s="168">
        <f>'Budgeted Resources'!U137</f>
        <v>0</v>
      </c>
      <c r="O29" s="168">
        <f>'Budgeted Resources'!V137</f>
        <v>0</v>
      </c>
      <c r="P29" s="168">
        <f>'Budgeted Resources'!W137</f>
        <v>0</v>
      </c>
      <c r="Q29" s="168">
        <f>'Budgeted Resources'!X137</f>
        <v>0</v>
      </c>
      <c r="R29" s="168">
        <f>'Budgeted Resources'!Y137</f>
        <v>0</v>
      </c>
      <c r="S29" s="168">
        <f>'Budgeted Resources'!Z137</f>
        <v>0</v>
      </c>
      <c r="T29" s="168">
        <f>'Budgeted Resources'!AA137</f>
        <v>0</v>
      </c>
      <c r="U29" s="168">
        <f>'Budgeted Resources'!AB137</f>
        <v>0</v>
      </c>
      <c r="V29" s="168">
        <f>'Budgeted Resources'!AC137</f>
        <v>0</v>
      </c>
      <c r="W29" s="168">
        <f>'Budgeted Resources'!AD137</f>
        <v>0</v>
      </c>
      <c r="X29" s="168">
        <f>'Budgeted Resources'!AE137</f>
        <v>0</v>
      </c>
      <c r="Y29" s="168">
        <f>'Budgeted Resources'!AF137</f>
        <v>0</v>
      </c>
      <c r="Z29" s="168">
        <f>'Budgeted Resources'!AG137</f>
        <v>0</v>
      </c>
      <c r="AA29" s="168">
        <f>'Budgeted Resources'!AH137</f>
        <v>0</v>
      </c>
      <c r="AB29" s="168">
        <f>'Budgeted Resources'!AI137</f>
        <v>0</v>
      </c>
      <c r="AC29" s="168">
        <f>'Budgeted Resources'!AJ137</f>
        <v>0</v>
      </c>
      <c r="AD29" s="168">
        <f>'Budgeted Resources'!AK137</f>
        <v>0</v>
      </c>
      <c r="AE29" s="168">
        <f>'Budgeted Resources'!AL137</f>
        <v>0</v>
      </c>
      <c r="AF29" s="168">
        <f>'Budgeted Resources'!AM137</f>
        <v>0</v>
      </c>
      <c r="AG29" s="168">
        <f>'Budgeted Resources'!AN137</f>
        <v>0</v>
      </c>
      <c r="AH29" s="168">
        <f>'Budgeted Resources'!AO137</f>
        <v>0</v>
      </c>
      <c r="AI29" s="168">
        <f>'Budgeted Resources'!AP137</f>
        <v>0</v>
      </c>
    </row>
    <row r="30" spans="1:35" x14ac:dyDescent="0.25">
      <c r="A30" t="s">
        <v>1163</v>
      </c>
      <c r="B30" s="167">
        <f>'Budgeted Resources'!F142</f>
        <v>0</v>
      </c>
      <c r="C30" s="168">
        <f>'Budgeted Resources'!J142</f>
        <v>0</v>
      </c>
      <c r="D30" s="168">
        <f>'Budgeted Resources'!K142</f>
        <v>0</v>
      </c>
      <c r="E30" s="168">
        <f>'Budgeted Resources'!L142</f>
        <v>0</v>
      </c>
      <c r="F30" s="168">
        <f>'Budgeted Resources'!M142</f>
        <v>0</v>
      </c>
      <c r="G30" s="168">
        <f>'Budgeted Resources'!N142</f>
        <v>0</v>
      </c>
      <c r="H30" s="168">
        <f>'Budgeted Resources'!O142</f>
        <v>0</v>
      </c>
      <c r="I30" s="168">
        <f>'Budgeted Resources'!P142</f>
        <v>0</v>
      </c>
      <c r="J30" s="168">
        <f>'Budgeted Resources'!Q142</f>
        <v>0</v>
      </c>
      <c r="K30" s="168">
        <f>'Budgeted Resources'!R142</f>
        <v>0</v>
      </c>
      <c r="L30" s="168">
        <f>'Budgeted Resources'!S142</f>
        <v>0</v>
      </c>
      <c r="M30" s="168">
        <f>'Budgeted Resources'!T142</f>
        <v>0</v>
      </c>
      <c r="N30" s="168">
        <f>'Budgeted Resources'!U142</f>
        <v>0</v>
      </c>
      <c r="O30" s="168">
        <f>'Budgeted Resources'!V142</f>
        <v>0</v>
      </c>
      <c r="P30" s="168">
        <f>'Budgeted Resources'!W142</f>
        <v>0</v>
      </c>
      <c r="Q30" s="168">
        <f>'Budgeted Resources'!X142</f>
        <v>0</v>
      </c>
      <c r="R30" s="168">
        <f>'Budgeted Resources'!Y142</f>
        <v>0</v>
      </c>
      <c r="S30" s="168">
        <f>'Budgeted Resources'!Z142</f>
        <v>0</v>
      </c>
      <c r="T30" s="168">
        <f>'Budgeted Resources'!AA142</f>
        <v>0</v>
      </c>
      <c r="U30" s="168">
        <f>'Budgeted Resources'!AB142</f>
        <v>0</v>
      </c>
      <c r="V30" s="168">
        <f>'Budgeted Resources'!AC142</f>
        <v>0</v>
      </c>
      <c r="W30" s="168">
        <f>'Budgeted Resources'!AD142</f>
        <v>0</v>
      </c>
      <c r="X30" s="168">
        <f>'Budgeted Resources'!AE142</f>
        <v>0</v>
      </c>
      <c r="Y30" s="168">
        <f>'Budgeted Resources'!AF142</f>
        <v>0</v>
      </c>
      <c r="Z30" s="168">
        <f>'Budgeted Resources'!AG142</f>
        <v>0</v>
      </c>
      <c r="AA30" s="168">
        <f>'Budgeted Resources'!AH142</f>
        <v>0</v>
      </c>
      <c r="AB30" s="168">
        <f>'Budgeted Resources'!AI142</f>
        <v>0</v>
      </c>
      <c r="AC30" s="168">
        <f>'Budgeted Resources'!AJ142</f>
        <v>0</v>
      </c>
      <c r="AD30" s="168">
        <f>'Budgeted Resources'!AK142</f>
        <v>0</v>
      </c>
      <c r="AE30" s="168">
        <f>'Budgeted Resources'!AL142</f>
        <v>0</v>
      </c>
      <c r="AF30" s="168">
        <f>'Budgeted Resources'!AM142</f>
        <v>0</v>
      </c>
      <c r="AG30" s="168">
        <f>'Budgeted Resources'!AN142</f>
        <v>0</v>
      </c>
      <c r="AH30" s="168">
        <f>'Budgeted Resources'!AO142</f>
        <v>0</v>
      </c>
      <c r="AI30" s="168">
        <f>'Budgeted Resources'!AP142</f>
        <v>0</v>
      </c>
    </row>
    <row r="31" spans="1:35" x14ac:dyDescent="0.25">
      <c r="A31" t="s">
        <v>1163</v>
      </c>
      <c r="B31" s="167">
        <f>'Budgeted Resources'!F143</f>
        <v>0</v>
      </c>
      <c r="C31" s="168">
        <f>'Budgeted Resources'!J143</f>
        <v>0</v>
      </c>
      <c r="D31" s="168">
        <f>'Budgeted Resources'!K143</f>
        <v>0</v>
      </c>
      <c r="E31" s="168">
        <f>'Budgeted Resources'!L143</f>
        <v>0</v>
      </c>
      <c r="F31" s="168">
        <f>'Budgeted Resources'!M143</f>
        <v>0</v>
      </c>
      <c r="G31" s="168">
        <f>'Budgeted Resources'!N143</f>
        <v>0</v>
      </c>
      <c r="H31" s="168">
        <f>'Budgeted Resources'!O143</f>
        <v>0</v>
      </c>
      <c r="I31" s="168">
        <f>'Budgeted Resources'!P143</f>
        <v>0</v>
      </c>
      <c r="J31" s="168">
        <f>'Budgeted Resources'!Q143</f>
        <v>0</v>
      </c>
      <c r="K31" s="168">
        <f>'Budgeted Resources'!R143</f>
        <v>0</v>
      </c>
      <c r="L31" s="168">
        <f>'Budgeted Resources'!S143</f>
        <v>0</v>
      </c>
      <c r="M31" s="168">
        <f>'Budgeted Resources'!T143</f>
        <v>0</v>
      </c>
      <c r="N31" s="168">
        <f>'Budgeted Resources'!U143</f>
        <v>0</v>
      </c>
      <c r="O31" s="168">
        <f>'Budgeted Resources'!V143</f>
        <v>0</v>
      </c>
      <c r="P31" s="168">
        <f>'Budgeted Resources'!W143</f>
        <v>0</v>
      </c>
      <c r="Q31" s="168">
        <f>'Budgeted Resources'!X143</f>
        <v>0</v>
      </c>
      <c r="R31" s="168">
        <f>'Budgeted Resources'!Y143</f>
        <v>0</v>
      </c>
      <c r="S31" s="168">
        <f>'Budgeted Resources'!Z143</f>
        <v>0</v>
      </c>
      <c r="T31" s="168">
        <f>'Budgeted Resources'!AA143</f>
        <v>0</v>
      </c>
      <c r="U31" s="168">
        <f>'Budgeted Resources'!AB143</f>
        <v>0</v>
      </c>
      <c r="V31" s="168">
        <f>'Budgeted Resources'!AC143</f>
        <v>0</v>
      </c>
      <c r="W31" s="168">
        <f>'Budgeted Resources'!AD143</f>
        <v>0</v>
      </c>
      <c r="X31" s="168">
        <f>'Budgeted Resources'!AE143</f>
        <v>0</v>
      </c>
      <c r="Y31" s="168">
        <f>'Budgeted Resources'!AF143</f>
        <v>0</v>
      </c>
      <c r="Z31" s="168">
        <f>'Budgeted Resources'!AG143</f>
        <v>0</v>
      </c>
      <c r="AA31" s="168">
        <f>'Budgeted Resources'!AH143</f>
        <v>0</v>
      </c>
      <c r="AB31" s="168">
        <f>'Budgeted Resources'!AI143</f>
        <v>0</v>
      </c>
      <c r="AC31" s="168">
        <f>'Budgeted Resources'!AJ143</f>
        <v>0</v>
      </c>
      <c r="AD31" s="168">
        <f>'Budgeted Resources'!AK143</f>
        <v>0</v>
      </c>
      <c r="AE31" s="168">
        <f>'Budgeted Resources'!AL143</f>
        <v>0</v>
      </c>
      <c r="AF31" s="168">
        <f>'Budgeted Resources'!AM143</f>
        <v>0</v>
      </c>
      <c r="AG31" s="168">
        <f>'Budgeted Resources'!AN143</f>
        <v>0</v>
      </c>
      <c r="AH31" s="168">
        <f>'Budgeted Resources'!AO143</f>
        <v>0</v>
      </c>
      <c r="AI31" s="168">
        <f>'Budgeted Resources'!AP143</f>
        <v>0</v>
      </c>
    </row>
    <row r="32" spans="1:35" x14ac:dyDescent="0.25">
      <c r="A32" t="s">
        <v>1163</v>
      </c>
      <c r="B32" s="167">
        <f>'Budgeted Resources'!F144</f>
        <v>0</v>
      </c>
      <c r="C32" s="168">
        <f>'Budgeted Resources'!J144</f>
        <v>0</v>
      </c>
      <c r="D32" s="168">
        <f>'Budgeted Resources'!K144</f>
        <v>0</v>
      </c>
      <c r="E32" s="168">
        <f>'Budgeted Resources'!L144</f>
        <v>0</v>
      </c>
      <c r="F32" s="168">
        <f>'Budgeted Resources'!M144</f>
        <v>0</v>
      </c>
      <c r="G32" s="168">
        <f>'Budgeted Resources'!N144</f>
        <v>0</v>
      </c>
      <c r="H32" s="168">
        <f>'Budgeted Resources'!O144</f>
        <v>0</v>
      </c>
      <c r="I32" s="168">
        <f>'Budgeted Resources'!P144</f>
        <v>0</v>
      </c>
      <c r="J32" s="168">
        <f>'Budgeted Resources'!Q144</f>
        <v>0</v>
      </c>
      <c r="K32" s="168">
        <f>'Budgeted Resources'!R144</f>
        <v>0</v>
      </c>
      <c r="L32" s="168">
        <f>'Budgeted Resources'!S144</f>
        <v>0</v>
      </c>
      <c r="M32" s="168">
        <f>'Budgeted Resources'!T144</f>
        <v>0</v>
      </c>
      <c r="N32" s="168">
        <f>'Budgeted Resources'!U144</f>
        <v>0</v>
      </c>
      <c r="O32" s="168">
        <f>'Budgeted Resources'!V144</f>
        <v>0</v>
      </c>
      <c r="P32" s="168">
        <f>'Budgeted Resources'!W144</f>
        <v>0</v>
      </c>
      <c r="Q32" s="168">
        <f>'Budgeted Resources'!X144</f>
        <v>0</v>
      </c>
      <c r="R32" s="168">
        <f>'Budgeted Resources'!Y144</f>
        <v>0</v>
      </c>
      <c r="S32" s="168">
        <f>'Budgeted Resources'!Z144</f>
        <v>0</v>
      </c>
      <c r="T32" s="168">
        <f>'Budgeted Resources'!AA144</f>
        <v>0</v>
      </c>
      <c r="U32" s="168">
        <f>'Budgeted Resources'!AB144</f>
        <v>0</v>
      </c>
      <c r="V32" s="168">
        <f>'Budgeted Resources'!AC144</f>
        <v>0</v>
      </c>
      <c r="W32" s="168">
        <f>'Budgeted Resources'!AD144</f>
        <v>0</v>
      </c>
      <c r="X32" s="168">
        <f>'Budgeted Resources'!AE144</f>
        <v>0</v>
      </c>
      <c r="Y32" s="168">
        <f>'Budgeted Resources'!AF144</f>
        <v>0</v>
      </c>
      <c r="Z32" s="168">
        <f>'Budgeted Resources'!AG144</f>
        <v>0</v>
      </c>
      <c r="AA32" s="168">
        <f>'Budgeted Resources'!AH144</f>
        <v>0</v>
      </c>
      <c r="AB32" s="168">
        <f>'Budgeted Resources'!AI144</f>
        <v>0</v>
      </c>
      <c r="AC32" s="168">
        <f>'Budgeted Resources'!AJ144</f>
        <v>0</v>
      </c>
      <c r="AD32" s="168">
        <f>'Budgeted Resources'!AK144</f>
        <v>0</v>
      </c>
      <c r="AE32" s="168">
        <f>'Budgeted Resources'!AL144</f>
        <v>0</v>
      </c>
      <c r="AF32" s="168">
        <f>'Budgeted Resources'!AM144</f>
        <v>0</v>
      </c>
      <c r="AG32" s="168">
        <f>'Budgeted Resources'!AN144</f>
        <v>0</v>
      </c>
      <c r="AH32" s="168">
        <f>'Budgeted Resources'!AO144</f>
        <v>0</v>
      </c>
      <c r="AI32" s="168">
        <f>'Budgeted Resources'!AP144</f>
        <v>0</v>
      </c>
    </row>
    <row r="33" spans="1:35" x14ac:dyDescent="0.25">
      <c r="A33" t="s">
        <v>1163</v>
      </c>
      <c r="B33" s="167">
        <f>'Budgeted Resources'!F145</f>
        <v>0</v>
      </c>
      <c r="C33" s="168">
        <f>'Budgeted Resources'!J145</f>
        <v>0</v>
      </c>
      <c r="D33" s="168">
        <f>'Budgeted Resources'!K145</f>
        <v>0</v>
      </c>
      <c r="E33" s="168">
        <f>'Budgeted Resources'!L145</f>
        <v>0</v>
      </c>
      <c r="F33" s="168">
        <f>'Budgeted Resources'!M145</f>
        <v>0</v>
      </c>
      <c r="G33" s="168">
        <f>'Budgeted Resources'!N145</f>
        <v>0</v>
      </c>
      <c r="H33" s="168">
        <f>'Budgeted Resources'!O145</f>
        <v>0</v>
      </c>
      <c r="I33" s="168">
        <f>'Budgeted Resources'!P145</f>
        <v>0</v>
      </c>
      <c r="J33" s="168">
        <f>'Budgeted Resources'!Q145</f>
        <v>0</v>
      </c>
      <c r="K33" s="168">
        <f>'Budgeted Resources'!R145</f>
        <v>0</v>
      </c>
      <c r="L33" s="168">
        <f>'Budgeted Resources'!S145</f>
        <v>0</v>
      </c>
      <c r="M33" s="168">
        <f>'Budgeted Resources'!T145</f>
        <v>0</v>
      </c>
      <c r="N33" s="168">
        <f>'Budgeted Resources'!U145</f>
        <v>0</v>
      </c>
      <c r="O33" s="168">
        <f>'Budgeted Resources'!V145</f>
        <v>0</v>
      </c>
      <c r="P33" s="168">
        <f>'Budgeted Resources'!W145</f>
        <v>0</v>
      </c>
      <c r="Q33" s="168">
        <f>'Budgeted Resources'!X145</f>
        <v>0</v>
      </c>
      <c r="R33" s="168">
        <f>'Budgeted Resources'!Y145</f>
        <v>0</v>
      </c>
      <c r="S33" s="168">
        <f>'Budgeted Resources'!Z145</f>
        <v>0</v>
      </c>
      <c r="T33" s="168">
        <f>'Budgeted Resources'!AA145</f>
        <v>0</v>
      </c>
      <c r="U33" s="168">
        <f>'Budgeted Resources'!AB145</f>
        <v>0</v>
      </c>
      <c r="V33" s="168">
        <f>'Budgeted Resources'!AC145</f>
        <v>0</v>
      </c>
      <c r="W33" s="168">
        <f>'Budgeted Resources'!AD145</f>
        <v>0</v>
      </c>
      <c r="X33" s="168">
        <f>'Budgeted Resources'!AE145</f>
        <v>0</v>
      </c>
      <c r="Y33" s="168">
        <f>'Budgeted Resources'!AF145</f>
        <v>0</v>
      </c>
      <c r="Z33" s="168">
        <f>'Budgeted Resources'!AG145</f>
        <v>0</v>
      </c>
      <c r="AA33" s="168">
        <f>'Budgeted Resources'!AH145</f>
        <v>0</v>
      </c>
      <c r="AB33" s="168">
        <f>'Budgeted Resources'!AI145</f>
        <v>0</v>
      </c>
      <c r="AC33" s="168">
        <f>'Budgeted Resources'!AJ145</f>
        <v>0</v>
      </c>
      <c r="AD33" s="168">
        <f>'Budgeted Resources'!AK145</f>
        <v>0</v>
      </c>
      <c r="AE33" s="168">
        <f>'Budgeted Resources'!AL145</f>
        <v>0</v>
      </c>
      <c r="AF33" s="168">
        <f>'Budgeted Resources'!AM145</f>
        <v>0</v>
      </c>
      <c r="AG33" s="168">
        <f>'Budgeted Resources'!AN145</f>
        <v>0</v>
      </c>
      <c r="AH33" s="168">
        <f>'Budgeted Resources'!AO145</f>
        <v>0</v>
      </c>
      <c r="AI33" s="168">
        <f>'Budgeted Resources'!AP145</f>
        <v>0</v>
      </c>
    </row>
    <row r="34" spans="1:35" x14ac:dyDescent="0.25">
      <c r="A34" t="s">
        <v>1163</v>
      </c>
      <c r="B34" s="167">
        <f>'Budgeted Resources'!F146</f>
        <v>0</v>
      </c>
      <c r="C34" s="168">
        <f>'Budgeted Resources'!J146</f>
        <v>0</v>
      </c>
      <c r="D34" s="168">
        <f>'Budgeted Resources'!K146</f>
        <v>0</v>
      </c>
      <c r="E34" s="168">
        <f>'Budgeted Resources'!L146</f>
        <v>0</v>
      </c>
      <c r="F34" s="168">
        <f>'Budgeted Resources'!M146</f>
        <v>0</v>
      </c>
      <c r="G34" s="168">
        <f>'Budgeted Resources'!N146</f>
        <v>0</v>
      </c>
      <c r="H34" s="168">
        <f>'Budgeted Resources'!O146</f>
        <v>0</v>
      </c>
      <c r="I34" s="168">
        <f>'Budgeted Resources'!P146</f>
        <v>0</v>
      </c>
      <c r="J34" s="168">
        <f>'Budgeted Resources'!Q146</f>
        <v>0</v>
      </c>
      <c r="K34" s="168">
        <f>'Budgeted Resources'!R146</f>
        <v>0</v>
      </c>
      <c r="L34" s="168">
        <f>'Budgeted Resources'!S146</f>
        <v>0</v>
      </c>
      <c r="M34" s="168">
        <f>'Budgeted Resources'!T146</f>
        <v>0</v>
      </c>
      <c r="N34" s="168">
        <f>'Budgeted Resources'!U146</f>
        <v>0</v>
      </c>
      <c r="O34" s="168">
        <f>'Budgeted Resources'!V146</f>
        <v>0</v>
      </c>
      <c r="P34" s="168">
        <f>'Budgeted Resources'!W146</f>
        <v>0</v>
      </c>
      <c r="Q34" s="168">
        <f>'Budgeted Resources'!X146</f>
        <v>0</v>
      </c>
      <c r="R34" s="168">
        <f>'Budgeted Resources'!Y146</f>
        <v>0</v>
      </c>
      <c r="S34" s="168">
        <f>'Budgeted Resources'!Z146</f>
        <v>0</v>
      </c>
      <c r="T34" s="168">
        <f>'Budgeted Resources'!AA146</f>
        <v>0</v>
      </c>
      <c r="U34" s="168">
        <f>'Budgeted Resources'!AB146</f>
        <v>0</v>
      </c>
      <c r="V34" s="168">
        <f>'Budgeted Resources'!AC146</f>
        <v>0</v>
      </c>
      <c r="W34" s="168">
        <f>'Budgeted Resources'!AD146</f>
        <v>0</v>
      </c>
      <c r="X34" s="168">
        <f>'Budgeted Resources'!AE146</f>
        <v>0</v>
      </c>
      <c r="Y34" s="168">
        <f>'Budgeted Resources'!AF146</f>
        <v>0</v>
      </c>
      <c r="Z34" s="168">
        <f>'Budgeted Resources'!AG146</f>
        <v>0</v>
      </c>
      <c r="AA34" s="168">
        <f>'Budgeted Resources'!AH146</f>
        <v>0</v>
      </c>
      <c r="AB34" s="168">
        <f>'Budgeted Resources'!AI146</f>
        <v>0</v>
      </c>
      <c r="AC34" s="168">
        <f>'Budgeted Resources'!AJ146</f>
        <v>0</v>
      </c>
      <c r="AD34" s="168">
        <f>'Budgeted Resources'!AK146</f>
        <v>0</v>
      </c>
      <c r="AE34" s="168">
        <f>'Budgeted Resources'!AL146</f>
        <v>0</v>
      </c>
      <c r="AF34" s="168">
        <f>'Budgeted Resources'!AM146</f>
        <v>0</v>
      </c>
      <c r="AG34" s="168">
        <f>'Budgeted Resources'!AN146</f>
        <v>0</v>
      </c>
      <c r="AH34" s="168">
        <f>'Budgeted Resources'!AO146</f>
        <v>0</v>
      </c>
      <c r="AI34" s="168">
        <f>'Budgeted Resources'!AP146</f>
        <v>0</v>
      </c>
    </row>
    <row r="35" spans="1:35" x14ac:dyDescent="0.25">
      <c r="A35" t="s">
        <v>1163</v>
      </c>
      <c r="B35" s="167">
        <f>'Budgeted Resources'!F147</f>
        <v>0</v>
      </c>
      <c r="C35" s="168">
        <f>'Budgeted Resources'!J147</f>
        <v>0</v>
      </c>
      <c r="D35" s="168">
        <f>'Budgeted Resources'!K147</f>
        <v>0</v>
      </c>
      <c r="E35" s="168">
        <f>'Budgeted Resources'!L147</f>
        <v>0</v>
      </c>
      <c r="F35" s="168">
        <f>'Budgeted Resources'!M147</f>
        <v>0</v>
      </c>
      <c r="G35" s="168">
        <f>'Budgeted Resources'!N147</f>
        <v>0</v>
      </c>
      <c r="H35" s="168">
        <f>'Budgeted Resources'!O147</f>
        <v>0</v>
      </c>
      <c r="I35" s="168">
        <f>'Budgeted Resources'!P147</f>
        <v>0</v>
      </c>
      <c r="J35" s="168">
        <f>'Budgeted Resources'!Q147</f>
        <v>0</v>
      </c>
      <c r="K35" s="168">
        <f>'Budgeted Resources'!R147</f>
        <v>0</v>
      </c>
      <c r="L35" s="168">
        <f>'Budgeted Resources'!S147</f>
        <v>0</v>
      </c>
      <c r="M35" s="168">
        <f>'Budgeted Resources'!T147</f>
        <v>0</v>
      </c>
      <c r="N35" s="168">
        <f>'Budgeted Resources'!U147</f>
        <v>0</v>
      </c>
      <c r="O35" s="168">
        <f>'Budgeted Resources'!V147</f>
        <v>0</v>
      </c>
      <c r="P35" s="168">
        <f>'Budgeted Resources'!W147</f>
        <v>0</v>
      </c>
      <c r="Q35" s="168">
        <f>'Budgeted Resources'!X147</f>
        <v>0</v>
      </c>
      <c r="R35" s="168">
        <f>'Budgeted Resources'!Y147</f>
        <v>0</v>
      </c>
      <c r="S35" s="168">
        <f>'Budgeted Resources'!Z147</f>
        <v>0</v>
      </c>
      <c r="T35" s="168">
        <f>'Budgeted Resources'!AA147</f>
        <v>0</v>
      </c>
      <c r="U35" s="168">
        <f>'Budgeted Resources'!AB147</f>
        <v>0</v>
      </c>
      <c r="V35" s="168">
        <f>'Budgeted Resources'!AC147</f>
        <v>0</v>
      </c>
      <c r="W35" s="168">
        <f>'Budgeted Resources'!AD147</f>
        <v>0</v>
      </c>
      <c r="X35" s="168">
        <f>'Budgeted Resources'!AE147</f>
        <v>0</v>
      </c>
      <c r="Y35" s="168">
        <f>'Budgeted Resources'!AF147</f>
        <v>0</v>
      </c>
      <c r="Z35" s="168">
        <f>'Budgeted Resources'!AG147</f>
        <v>0</v>
      </c>
      <c r="AA35" s="168">
        <f>'Budgeted Resources'!AH147</f>
        <v>0</v>
      </c>
      <c r="AB35" s="168">
        <f>'Budgeted Resources'!AI147</f>
        <v>0</v>
      </c>
      <c r="AC35" s="168">
        <f>'Budgeted Resources'!AJ147</f>
        <v>0</v>
      </c>
      <c r="AD35" s="168">
        <f>'Budgeted Resources'!AK147</f>
        <v>0</v>
      </c>
      <c r="AE35" s="168">
        <f>'Budgeted Resources'!AL147</f>
        <v>0</v>
      </c>
      <c r="AF35" s="168">
        <f>'Budgeted Resources'!AM147</f>
        <v>0</v>
      </c>
      <c r="AG35" s="168">
        <f>'Budgeted Resources'!AN147</f>
        <v>0</v>
      </c>
      <c r="AH35" s="168">
        <f>'Budgeted Resources'!AO147</f>
        <v>0</v>
      </c>
      <c r="AI35" s="168">
        <f>'Budgeted Resources'!AP147</f>
        <v>0</v>
      </c>
    </row>
    <row r="36" spans="1:35" x14ac:dyDescent="0.25">
      <c r="A36" t="s">
        <v>1163</v>
      </c>
      <c r="B36" s="167">
        <f>'Budgeted Resources'!F148</f>
        <v>0</v>
      </c>
      <c r="C36" s="168">
        <f>'Budgeted Resources'!J148</f>
        <v>0</v>
      </c>
      <c r="D36" s="168">
        <f>'Budgeted Resources'!K148</f>
        <v>0</v>
      </c>
      <c r="E36" s="168">
        <f>'Budgeted Resources'!L148</f>
        <v>0</v>
      </c>
      <c r="F36" s="168">
        <f>'Budgeted Resources'!M148</f>
        <v>0</v>
      </c>
      <c r="G36" s="168">
        <f>'Budgeted Resources'!N148</f>
        <v>0</v>
      </c>
      <c r="H36" s="168">
        <f>'Budgeted Resources'!O148</f>
        <v>0</v>
      </c>
      <c r="I36" s="168">
        <f>'Budgeted Resources'!P148</f>
        <v>0</v>
      </c>
      <c r="J36" s="168">
        <f>'Budgeted Resources'!Q148</f>
        <v>0</v>
      </c>
      <c r="K36" s="168">
        <f>'Budgeted Resources'!R148</f>
        <v>0</v>
      </c>
      <c r="L36" s="168">
        <f>'Budgeted Resources'!S148</f>
        <v>0</v>
      </c>
      <c r="M36" s="168">
        <f>'Budgeted Resources'!T148</f>
        <v>0</v>
      </c>
      <c r="N36" s="168">
        <f>'Budgeted Resources'!U148</f>
        <v>0</v>
      </c>
      <c r="O36" s="168">
        <f>'Budgeted Resources'!V148</f>
        <v>0</v>
      </c>
      <c r="P36" s="168">
        <f>'Budgeted Resources'!W148</f>
        <v>0</v>
      </c>
      <c r="Q36" s="168">
        <f>'Budgeted Resources'!X148</f>
        <v>0</v>
      </c>
      <c r="R36" s="168">
        <f>'Budgeted Resources'!Y148</f>
        <v>0</v>
      </c>
      <c r="S36" s="168">
        <f>'Budgeted Resources'!Z148</f>
        <v>0</v>
      </c>
      <c r="T36" s="168">
        <f>'Budgeted Resources'!AA148</f>
        <v>0</v>
      </c>
      <c r="U36" s="168">
        <f>'Budgeted Resources'!AB148</f>
        <v>0</v>
      </c>
      <c r="V36" s="168">
        <f>'Budgeted Resources'!AC148</f>
        <v>0</v>
      </c>
      <c r="W36" s="168">
        <f>'Budgeted Resources'!AD148</f>
        <v>0</v>
      </c>
      <c r="X36" s="168">
        <f>'Budgeted Resources'!AE148</f>
        <v>0</v>
      </c>
      <c r="Y36" s="168">
        <f>'Budgeted Resources'!AF148</f>
        <v>0</v>
      </c>
      <c r="Z36" s="168">
        <f>'Budgeted Resources'!AG148</f>
        <v>0</v>
      </c>
      <c r="AA36" s="168">
        <f>'Budgeted Resources'!AH148</f>
        <v>0</v>
      </c>
      <c r="AB36" s="168">
        <f>'Budgeted Resources'!AI148</f>
        <v>0</v>
      </c>
      <c r="AC36" s="168">
        <f>'Budgeted Resources'!AJ148</f>
        <v>0</v>
      </c>
      <c r="AD36" s="168">
        <f>'Budgeted Resources'!AK148</f>
        <v>0</v>
      </c>
      <c r="AE36" s="168">
        <f>'Budgeted Resources'!AL148</f>
        <v>0</v>
      </c>
      <c r="AF36" s="168">
        <f>'Budgeted Resources'!AM148</f>
        <v>0</v>
      </c>
      <c r="AG36" s="168">
        <f>'Budgeted Resources'!AN148</f>
        <v>0</v>
      </c>
      <c r="AH36" s="168">
        <f>'Budgeted Resources'!AO148</f>
        <v>0</v>
      </c>
      <c r="AI36" s="168">
        <f>'Budgeted Resources'!AP148</f>
        <v>0</v>
      </c>
    </row>
    <row r="37" spans="1:35" x14ac:dyDescent="0.25">
      <c r="A37" t="s">
        <v>1163</v>
      </c>
      <c r="B37" s="167">
        <f>'Budgeted Resources'!F149</f>
        <v>0</v>
      </c>
      <c r="C37" s="168">
        <f>'Budgeted Resources'!J149</f>
        <v>0</v>
      </c>
      <c r="D37" s="168">
        <f>'Budgeted Resources'!K149</f>
        <v>0</v>
      </c>
      <c r="E37" s="168">
        <f>'Budgeted Resources'!L149</f>
        <v>0</v>
      </c>
      <c r="F37" s="168">
        <f>'Budgeted Resources'!M149</f>
        <v>0</v>
      </c>
      <c r="G37" s="168">
        <f>'Budgeted Resources'!N149</f>
        <v>0</v>
      </c>
      <c r="H37" s="168">
        <f>'Budgeted Resources'!O149</f>
        <v>0</v>
      </c>
      <c r="I37" s="168">
        <f>'Budgeted Resources'!P149</f>
        <v>0</v>
      </c>
      <c r="J37" s="168">
        <f>'Budgeted Resources'!Q149</f>
        <v>0</v>
      </c>
      <c r="K37" s="168">
        <f>'Budgeted Resources'!R149</f>
        <v>0</v>
      </c>
      <c r="L37" s="168">
        <f>'Budgeted Resources'!S149</f>
        <v>0</v>
      </c>
      <c r="M37" s="168">
        <f>'Budgeted Resources'!T149</f>
        <v>0</v>
      </c>
      <c r="N37" s="168">
        <f>'Budgeted Resources'!U149</f>
        <v>0</v>
      </c>
      <c r="O37" s="168">
        <f>'Budgeted Resources'!V149</f>
        <v>0</v>
      </c>
      <c r="P37" s="168">
        <f>'Budgeted Resources'!W149</f>
        <v>0</v>
      </c>
      <c r="Q37" s="168">
        <f>'Budgeted Resources'!X149</f>
        <v>0</v>
      </c>
      <c r="R37" s="168">
        <f>'Budgeted Resources'!Y149</f>
        <v>0</v>
      </c>
      <c r="S37" s="168">
        <f>'Budgeted Resources'!Z149</f>
        <v>0</v>
      </c>
      <c r="T37" s="168">
        <f>'Budgeted Resources'!AA149</f>
        <v>0</v>
      </c>
      <c r="U37" s="168">
        <f>'Budgeted Resources'!AB149</f>
        <v>0</v>
      </c>
      <c r="V37" s="168">
        <f>'Budgeted Resources'!AC149</f>
        <v>0</v>
      </c>
      <c r="W37" s="168">
        <f>'Budgeted Resources'!AD149</f>
        <v>0</v>
      </c>
      <c r="X37" s="168">
        <f>'Budgeted Resources'!AE149</f>
        <v>0</v>
      </c>
      <c r="Y37" s="168">
        <f>'Budgeted Resources'!AF149</f>
        <v>0</v>
      </c>
      <c r="Z37" s="168">
        <f>'Budgeted Resources'!AG149</f>
        <v>0</v>
      </c>
      <c r="AA37" s="168">
        <f>'Budgeted Resources'!AH149</f>
        <v>0</v>
      </c>
      <c r="AB37" s="168">
        <f>'Budgeted Resources'!AI149</f>
        <v>0</v>
      </c>
      <c r="AC37" s="168">
        <f>'Budgeted Resources'!AJ149</f>
        <v>0</v>
      </c>
      <c r="AD37" s="168">
        <f>'Budgeted Resources'!AK149</f>
        <v>0</v>
      </c>
      <c r="AE37" s="168">
        <f>'Budgeted Resources'!AL149</f>
        <v>0</v>
      </c>
      <c r="AF37" s="168">
        <f>'Budgeted Resources'!AM149</f>
        <v>0</v>
      </c>
      <c r="AG37" s="168">
        <f>'Budgeted Resources'!AN149</f>
        <v>0</v>
      </c>
      <c r="AH37" s="168">
        <f>'Budgeted Resources'!AO149</f>
        <v>0</v>
      </c>
      <c r="AI37" s="168">
        <f>'Budgeted Resources'!AP149</f>
        <v>0</v>
      </c>
    </row>
    <row r="38" spans="1:35" x14ac:dyDescent="0.25">
      <c r="A38" t="s">
        <v>1163</v>
      </c>
      <c r="B38" s="167">
        <f>'Budgeted Resources'!F150</f>
        <v>0</v>
      </c>
      <c r="C38" s="168">
        <f>'Budgeted Resources'!J150</f>
        <v>0</v>
      </c>
      <c r="D38" s="168">
        <f>'Budgeted Resources'!K150</f>
        <v>0</v>
      </c>
      <c r="E38" s="168">
        <f>'Budgeted Resources'!L150</f>
        <v>0</v>
      </c>
      <c r="F38" s="168">
        <f>'Budgeted Resources'!M150</f>
        <v>0</v>
      </c>
      <c r="G38" s="168">
        <f>'Budgeted Resources'!N150</f>
        <v>0</v>
      </c>
      <c r="H38" s="168">
        <f>'Budgeted Resources'!O150</f>
        <v>0</v>
      </c>
      <c r="I38" s="168">
        <f>'Budgeted Resources'!P150</f>
        <v>0</v>
      </c>
      <c r="J38" s="168">
        <f>'Budgeted Resources'!Q150</f>
        <v>0</v>
      </c>
      <c r="K38" s="168">
        <f>'Budgeted Resources'!R150</f>
        <v>0</v>
      </c>
      <c r="L38" s="168">
        <f>'Budgeted Resources'!S150</f>
        <v>0</v>
      </c>
      <c r="M38" s="168">
        <f>'Budgeted Resources'!T150</f>
        <v>0</v>
      </c>
      <c r="N38" s="168">
        <f>'Budgeted Resources'!U150</f>
        <v>0</v>
      </c>
      <c r="O38" s="168">
        <f>'Budgeted Resources'!V150</f>
        <v>0</v>
      </c>
      <c r="P38" s="168">
        <f>'Budgeted Resources'!W150</f>
        <v>0</v>
      </c>
      <c r="Q38" s="168">
        <f>'Budgeted Resources'!X150</f>
        <v>0</v>
      </c>
      <c r="R38" s="168">
        <f>'Budgeted Resources'!Y150</f>
        <v>0</v>
      </c>
      <c r="S38" s="168">
        <f>'Budgeted Resources'!Z150</f>
        <v>0</v>
      </c>
      <c r="T38" s="168">
        <f>'Budgeted Resources'!AA150</f>
        <v>0</v>
      </c>
      <c r="U38" s="168">
        <f>'Budgeted Resources'!AB150</f>
        <v>0</v>
      </c>
      <c r="V38" s="168">
        <f>'Budgeted Resources'!AC150</f>
        <v>0</v>
      </c>
      <c r="W38" s="168">
        <f>'Budgeted Resources'!AD150</f>
        <v>0</v>
      </c>
      <c r="X38" s="168">
        <f>'Budgeted Resources'!AE150</f>
        <v>0</v>
      </c>
      <c r="Y38" s="168">
        <f>'Budgeted Resources'!AF150</f>
        <v>0</v>
      </c>
      <c r="Z38" s="168">
        <f>'Budgeted Resources'!AG150</f>
        <v>0</v>
      </c>
      <c r="AA38" s="168">
        <f>'Budgeted Resources'!AH150</f>
        <v>0</v>
      </c>
      <c r="AB38" s="168">
        <f>'Budgeted Resources'!AI150</f>
        <v>0</v>
      </c>
      <c r="AC38" s="168">
        <f>'Budgeted Resources'!AJ150</f>
        <v>0</v>
      </c>
      <c r="AD38" s="168">
        <f>'Budgeted Resources'!AK150</f>
        <v>0</v>
      </c>
      <c r="AE38" s="168">
        <f>'Budgeted Resources'!AL150</f>
        <v>0</v>
      </c>
      <c r="AF38" s="168">
        <f>'Budgeted Resources'!AM150</f>
        <v>0</v>
      </c>
      <c r="AG38" s="168">
        <f>'Budgeted Resources'!AN150</f>
        <v>0</v>
      </c>
      <c r="AH38" s="168">
        <f>'Budgeted Resources'!AO150</f>
        <v>0</v>
      </c>
      <c r="AI38" s="168">
        <f>'Budgeted Resources'!AP150</f>
        <v>0</v>
      </c>
    </row>
    <row r="39" spans="1:35" x14ac:dyDescent="0.25">
      <c r="A39" t="s">
        <v>1163</v>
      </c>
      <c r="B39" s="167">
        <f>'Budgeted Resources'!F151</f>
        <v>0</v>
      </c>
      <c r="C39" s="168">
        <f>'Budgeted Resources'!J151</f>
        <v>0</v>
      </c>
      <c r="D39" s="168">
        <f>'Budgeted Resources'!K151</f>
        <v>0</v>
      </c>
      <c r="E39" s="168">
        <f>'Budgeted Resources'!L151</f>
        <v>0</v>
      </c>
      <c r="F39" s="168">
        <f>'Budgeted Resources'!M151</f>
        <v>0</v>
      </c>
      <c r="G39" s="168">
        <f>'Budgeted Resources'!N151</f>
        <v>0</v>
      </c>
      <c r="H39" s="168">
        <f>'Budgeted Resources'!O151</f>
        <v>0</v>
      </c>
      <c r="I39" s="168">
        <f>'Budgeted Resources'!P151</f>
        <v>0</v>
      </c>
      <c r="J39" s="168">
        <f>'Budgeted Resources'!Q151</f>
        <v>0</v>
      </c>
      <c r="K39" s="168">
        <f>'Budgeted Resources'!R151</f>
        <v>0</v>
      </c>
      <c r="L39" s="168">
        <f>'Budgeted Resources'!S151</f>
        <v>0</v>
      </c>
      <c r="M39" s="168">
        <f>'Budgeted Resources'!T151</f>
        <v>0</v>
      </c>
      <c r="N39" s="168">
        <f>'Budgeted Resources'!U151</f>
        <v>0</v>
      </c>
      <c r="O39" s="168">
        <f>'Budgeted Resources'!V151</f>
        <v>0</v>
      </c>
      <c r="P39" s="168">
        <f>'Budgeted Resources'!W151</f>
        <v>0</v>
      </c>
      <c r="Q39" s="168">
        <f>'Budgeted Resources'!X151</f>
        <v>0</v>
      </c>
      <c r="R39" s="168">
        <f>'Budgeted Resources'!Y151</f>
        <v>0</v>
      </c>
      <c r="S39" s="168">
        <f>'Budgeted Resources'!Z151</f>
        <v>0</v>
      </c>
      <c r="T39" s="168">
        <f>'Budgeted Resources'!AA151</f>
        <v>0</v>
      </c>
      <c r="U39" s="168">
        <f>'Budgeted Resources'!AB151</f>
        <v>0</v>
      </c>
      <c r="V39" s="168">
        <f>'Budgeted Resources'!AC151</f>
        <v>0</v>
      </c>
      <c r="W39" s="168">
        <f>'Budgeted Resources'!AD151</f>
        <v>0</v>
      </c>
      <c r="X39" s="168">
        <f>'Budgeted Resources'!AE151</f>
        <v>0</v>
      </c>
      <c r="Y39" s="168">
        <f>'Budgeted Resources'!AF151</f>
        <v>0</v>
      </c>
      <c r="Z39" s="168">
        <f>'Budgeted Resources'!AG151</f>
        <v>0</v>
      </c>
      <c r="AA39" s="168">
        <f>'Budgeted Resources'!AH151</f>
        <v>0</v>
      </c>
      <c r="AB39" s="168">
        <f>'Budgeted Resources'!AI151</f>
        <v>0</v>
      </c>
      <c r="AC39" s="168">
        <f>'Budgeted Resources'!AJ151</f>
        <v>0</v>
      </c>
      <c r="AD39" s="168">
        <f>'Budgeted Resources'!AK151</f>
        <v>0</v>
      </c>
      <c r="AE39" s="168">
        <f>'Budgeted Resources'!AL151</f>
        <v>0</v>
      </c>
      <c r="AF39" s="168">
        <f>'Budgeted Resources'!AM151</f>
        <v>0</v>
      </c>
      <c r="AG39" s="168">
        <f>'Budgeted Resources'!AN151</f>
        <v>0</v>
      </c>
      <c r="AH39" s="168">
        <f>'Budgeted Resources'!AO151</f>
        <v>0</v>
      </c>
      <c r="AI39" s="168">
        <f>'Budgeted Resources'!AP151</f>
        <v>0</v>
      </c>
    </row>
    <row r="40" spans="1:35" x14ac:dyDescent="0.25">
      <c r="A40" t="s">
        <v>1163</v>
      </c>
      <c r="B40" s="167">
        <f>'Budgeted Resources'!F152</f>
        <v>0</v>
      </c>
      <c r="C40" s="168">
        <f>'Budgeted Resources'!J152</f>
        <v>0</v>
      </c>
      <c r="D40" s="168">
        <f>'Budgeted Resources'!K152</f>
        <v>0</v>
      </c>
      <c r="E40" s="168">
        <f>'Budgeted Resources'!L152</f>
        <v>0</v>
      </c>
      <c r="F40" s="168">
        <f>'Budgeted Resources'!M152</f>
        <v>0</v>
      </c>
      <c r="G40" s="168">
        <f>'Budgeted Resources'!N152</f>
        <v>0</v>
      </c>
      <c r="H40" s="168">
        <f>'Budgeted Resources'!O152</f>
        <v>0</v>
      </c>
      <c r="I40" s="168">
        <f>'Budgeted Resources'!P152</f>
        <v>0</v>
      </c>
      <c r="J40" s="168">
        <f>'Budgeted Resources'!Q152</f>
        <v>0</v>
      </c>
      <c r="K40" s="168">
        <f>'Budgeted Resources'!R152</f>
        <v>0</v>
      </c>
      <c r="L40" s="168">
        <f>'Budgeted Resources'!S152</f>
        <v>0</v>
      </c>
      <c r="M40" s="168">
        <f>'Budgeted Resources'!T152</f>
        <v>0</v>
      </c>
      <c r="N40" s="168">
        <f>'Budgeted Resources'!U152</f>
        <v>0</v>
      </c>
      <c r="O40" s="168">
        <f>'Budgeted Resources'!V152</f>
        <v>0</v>
      </c>
      <c r="P40" s="168">
        <f>'Budgeted Resources'!W152</f>
        <v>0</v>
      </c>
      <c r="Q40" s="168">
        <f>'Budgeted Resources'!X152</f>
        <v>0</v>
      </c>
      <c r="R40" s="168">
        <f>'Budgeted Resources'!Y152</f>
        <v>0</v>
      </c>
      <c r="S40" s="168">
        <f>'Budgeted Resources'!Z152</f>
        <v>0</v>
      </c>
      <c r="T40" s="168">
        <f>'Budgeted Resources'!AA152</f>
        <v>0</v>
      </c>
      <c r="U40" s="168">
        <f>'Budgeted Resources'!AB152</f>
        <v>0</v>
      </c>
      <c r="V40" s="168">
        <f>'Budgeted Resources'!AC152</f>
        <v>0</v>
      </c>
      <c r="W40" s="168">
        <f>'Budgeted Resources'!AD152</f>
        <v>0</v>
      </c>
      <c r="X40" s="168">
        <f>'Budgeted Resources'!AE152</f>
        <v>0</v>
      </c>
      <c r="Y40" s="168">
        <f>'Budgeted Resources'!AF152</f>
        <v>0</v>
      </c>
      <c r="Z40" s="168">
        <f>'Budgeted Resources'!AG152</f>
        <v>0</v>
      </c>
      <c r="AA40" s="168">
        <f>'Budgeted Resources'!AH152</f>
        <v>0</v>
      </c>
      <c r="AB40" s="168">
        <f>'Budgeted Resources'!AI152</f>
        <v>0</v>
      </c>
      <c r="AC40" s="168">
        <f>'Budgeted Resources'!AJ152</f>
        <v>0</v>
      </c>
      <c r="AD40" s="168">
        <f>'Budgeted Resources'!AK152</f>
        <v>0</v>
      </c>
      <c r="AE40" s="168">
        <f>'Budgeted Resources'!AL152</f>
        <v>0</v>
      </c>
      <c r="AF40" s="168">
        <f>'Budgeted Resources'!AM152</f>
        <v>0</v>
      </c>
      <c r="AG40" s="168">
        <f>'Budgeted Resources'!AN152</f>
        <v>0</v>
      </c>
      <c r="AH40" s="168">
        <f>'Budgeted Resources'!AO152</f>
        <v>0</v>
      </c>
      <c r="AI40" s="168">
        <f>'Budgeted Resources'!AP152</f>
        <v>0</v>
      </c>
    </row>
    <row r="41" spans="1:35" x14ac:dyDescent="0.25">
      <c r="A41" t="s">
        <v>1163</v>
      </c>
      <c r="B41" s="167">
        <f>'Budgeted Resources'!F153</f>
        <v>0</v>
      </c>
      <c r="C41" s="168">
        <f>'Budgeted Resources'!J153</f>
        <v>0</v>
      </c>
      <c r="D41" s="168">
        <f>'Budgeted Resources'!K153</f>
        <v>0</v>
      </c>
      <c r="E41" s="168">
        <f>'Budgeted Resources'!L153</f>
        <v>0</v>
      </c>
      <c r="F41" s="168">
        <f>'Budgeted Resources'!M153</f>
        <v>0</v>
      </c>
      <c r="G41" s="168">
        <f>'Budgeted Resources'!N153</f>
        <v>0</v>
      </c>
      <c r="H41" s="168">
        <f>'Budgeted Resources'!O153</f>
        <v>0</v>
      </c>
      <c r="I41" s="168">
        <f>'Budgeted Resources'!P153</f>
        <v>0</v>
      </c>
      <c r="J41" s="168">
        <f>'Budgeted Resources'!Q153</f>
        <v>0</v>
      </c>
      <c r="K41" s="168">
        <f>'Budgeted Resources'!R153</f>
        <v>0</v>
      </c>
      <c r="L41" s="168">
        <f>'Budgeted Resources'!S153</f>
        <v>0</v>
      </c>
      <c r="M41" s="168">
        <f>'Budgeted Resources'!T153</f>
        <v>0</v>
      </c>
      <c r="N41" s="168">
        <f>'Budgeted Resources'!U153</f>
        <v>0</v>
      </c>
      <c r="O41" s="168">
        <f>'Budgeted Resources'!V153</f>
        <v>0</v>
      </c>
      <c r="P41" s="168">
        <f>'Budgeted Resources'!W153</f>
        <v>0</v>
      </c>
      <c r="Q41" s="168">
        <f>'Budgeted Resources'!X153</f>
        <v>0</v>
      </c>
      <c r="R41" s="168">
        <f>'Budgeted Resources'!Y153</f>
        <v>0</v>
      </c>
      <c r="S41" s="168">
        <f>'Budgeted Resources'!Z153</f>
        <v>0</v>
      </c>
      <c r="T41" s="168">
        <f>'Budgeted Resources'!AA153</f>
        <v>0</v>
      </c>
      <c r="U41" s="168">
        <f>'Budgeted Resources'!AB153</f>
        <v>0</v>
      </c>
      <c r="V41" s="168">
        <f>'Budgeted Resources'!AC153</f>
        <v>0</v>
      </c>
      <c r="W41" s="168">
        <f>'Budgeted Resources'!AD153</f>
        <v>0</v>
      </c>
      <c r="X41" s="168">
        <f>'Budgeted Resources'!AE153</f>
        <v>0</v>
      </c>
      <c r="Y41" s="168">
        <f>'Budgeted Resources'!AF153</f>
        <v>0</v>
      </c>
      <c r="Z41" s="168">
        <f>'Budgeted Resources'!AG153</f>
        <v>0</v>
      </c>
      <c r="AA41" s="168">
        <f>'Budgeted Resources'!AH153</f>
        <v>0</v>
      </c>
      <c r="AB41" s="168">
        <f>'Budgeted Resources'!AI153</f>
        <v>0</v>
      </c>
      <c r="AC41" s="168">
        <f>'Budgeted Resources'!AJ153</f>
        <v>0</v>
      </c>
      <c r="AD41" s="168">
        <f>'Budgeted Resources'!AK153</f>
        <v>0</v>
      </c>
      <c r="AE41" s="168">
        <f>'Budgeted Resources'!AL153</f>
        <v>0</v>
      </c>
      <c r="AF41" s="168">
        <f>'Budgeted Resources'!AM153</f>
        <v>0</v>
      </c>
      <c r="AG41" s="168">
        <f>'Budgeted Resources'!AN153</f>
        <v>0</v>
      </c>
      <c r="AH41" s="168">
        <f>'Budgeted Resources'!AO153</f>
        <v>0</v>
      </c>
      <c r="AI41" s="168">
        <f>'Budgeted Resources'!AP153</f>
        <v>0</v>
      </c>
    </row>
    <row r="42" spans="1:35" x14ac:dyDescent="0.25">
      <c r="A42" t="s">
        <v>1163</v>
      </c>
      <c r="B42" s="167">
        <f>'Budgeted Resources'!F154</f>
        <v>0</v>
      </c>
      <c r="C42" s="168">
        <f>'Budgeted Resources'!J154</f>
        <v>0</v>
      </c>
      <c r="D42" s="168">
        <f>'Budgeted Resources'!K154</f>
        <v>0</v>
      </c>
      <c r="E42" s="168">
        <f>'Budgeted Resources'!L154</f>
        <v>0</v>
      </c>
      <c r="F42" s="168">
        <f>'Budgeted Resources'!M154</f>
        <v>0</v>
      </c>
      <c r="G42" s="168">
        <f>'Budgeted Resources'!N154</f>
        <v>0</v>
      </c>
      <c r="H42" s="168">
        <f>'Budgeted Resources'!O154</f>
        <v>0</v>
      </c>
      <c r="I42" s="168">
        <f>'Budgeted Resources'!P154</f>
        <v>0</v>
      </c>
      <c r="J42" s="168">
        <f>'Budgeted Resources'!Q154</f>
        <v>0</v>
      </c>
      <c r="K42" s="168">
        <f>'Budgeted Resources'!R154</f>
        <v>0</v>
      </c>
      <c r="L42" s="168">
        <f>'Budgeted Resources'!S154</f>
        <v>0</v>
      </c>
      <c r="M42" s="168">
        <f>'Budgeted Resources'!T154</f>
        <v>0</v>
      </c>
      <c r="N42" s="168">
        <f>'Budgeted Resources'!U154</f>
        <v>0</v>
      </c>
      <c r="O42" s="168">
        <f>'Budgeted Resources'!V154</f>
        <v>0</v>
      </c>
      <c r="P42" s="168">
        <f>'Budgeted Resources'!W154</f>
        <v>0</v>
      </c>
      <c r="Q42" s="168">
        <f>'Budgeted Resources'!X154</f>
        <v>0</v>
      </c>
      <c r="R42" s="168">
        <f>'Budgeted Resources'!Y154</f>
        <v>0</v>
      </c>
      <c r="S42" s="168">
        <f>'Budgeted Resources'!Z154</f>
        <v>0</v>
      </c>
      <c r="T42" s="168">
        <f>'Budgeted Resources'!AA154</f>
        <v>0</v>
      </c>
      <c r="U42" s="168">
        <f>'Budgeted Resources'!AB154</f>
        <v>0</v>
      </c>
      <c r="V42" s="168">
        <f>'Budgeted Resources'!AC154</f>
        <v>0</v>
      </c>
      <c r="W42" s="168">
        <f>'Budgeted Resources'!AD154</f>
        <v>0</v>
      </c>
      <c r="X42" s="168">
        <f>'Budgeted Resources'!AE154</f>
        <v>0</v>
      </c>
      <c r="Y42" s="168">
        <f>'Budgeted Resources'!AF154</f>
        <v>0</v>
      </c>
      <c r="Z42" s="168">
        <f>'Budgeted Resources'!AG154</f>
        <v>0</v>
      </c>
      <c r="AA42" s="168">
        <f>'Budgeted Resources'!AH154</f>
        <v>0</v>
      </c>
      <c r="AB42" s="168">
        <f>'Budgeted Resources'!AI154</f>
        <v>0</v>
      </c>
      <c r="AC42" s="168">
        <f>'Budgeted Resources'!AJ154</f>
        <v>0</v>
      </c>
      <c r="AD42" s="168">
        <f>'Budgeted Resources'!AK154</f>
        <v>0</v>
      </c>
      <c r="AE42" s="168">
        <f>'Budgeted Resources'!AL154</f>
        <v>0</v>
      </c>
      <c r="AF42" s="168">
        <f>'Budgeted Resources'!AM154</f>
        <v>0</v>
      </c>
      <c r="AG42" s="168">
        <f>'Budgeted Resources'!AN154</f>
        <v>0</v>
      </c>
      <c r="AH42" s="168">
        <f>'Budgeted Resources'!AO154</f>
        <v>0</v>
      </c>
      <c r="AI42" s="168">
        <f>'Budgeted Resources'!AP154</f>
        <v>0</v>
      </c>
    </row>
    <row r="43" spans="1:35" x14ac:dyDescent="0.25">
      <c r="A43" t="s">
        <v>1163</v>
      </c>
      <c r="B43" s="167">
        <f>'Budgeted Resources'!F155</f>
        <v>0</v>
      </c>
      <c r="C43" s="168">
        <f>'Budgeted Resources'!J155</f>
        <v>0</v>
      </c>
      <c r="D43" s="168">
        <f>'Budgeted Resources'!K155</f>
        <v>0</v>
      </c>
      <c r="E43" s="168">
        <f>'Budgeted Resources'!L155</f>
        <v>0</v>
      </c>
      <c r="F43" s="168">
        <f>'Budgeted Resources'!M155</f>
        <v>0</v>
      </c>
      <c r="G43" s="168">
        <f>'Budgeted Resources'!N155</f>
        <v>0</v>
      </c>
      <c r="H43" s="168">
        <f>'Budgeted Resources'!O155</f>
        <v>0</v>
      </c>
      <c r="I43" s="168">
        <f>'Budgeted Resources'!P155</f>
        <v>0</v>
      </c>
      <c r="J43" s="168">
        <f>'Budgeted Resources'!Q155</f>
        <v>0</v>
      </c>
      <c r="K43" s="168">
        <f>'Budgeted Resources'!R155</f>
        <v>0</v>
      </c>
      <c r="L43" s="168">
        <f>'Budgeted Resources'!S155</f>
        <v>0</v>
      </c>
      <c r="M43" s="168">
        <f>'Budgeted Resources'!T155</f>
        <v>0</v>
      </c>
      <c r="N43" s="168">
        <f>'Budgeted Resources'!U155</f>
        <v>0</v>
      </c>
      <c r="O43" s="168">
        <f>'Budgeted Resources'!V155</f>
        <v>0</v>
      </c>
      <c r="P43" s="168">
        <f>'Budgeted Resources'!W155</f>
        <v>0</v>
      </c>
      <c r="Q43" s="168">
        <f>'Budgeted Resources'!X155</f>
        <v>0</v>
      </c>
      <c r="R43" s="168">
        <f>'Budgeted Resources'!Y155</f>
        <v>0</v>
      </c>
      <c r="S43" s="168">
        <f>'Budgeted Resources'!Z155</f>
        <v>0</v>
      </c>
      <c r="T43" s="168">
        <f>'Budgeted Resources'!AA155</f>
        <v>0</v>
      </c>
      <c r="U43" s="168">
        <f>'Budgeted Resources'!AB155</f>
        <v>0</v>
      </c>
      <c r="V43" s="168">
        <f>'Budgeted Resources'!AC155</f>
        <v>0</v>
      </c>
      <c r="W43" s="168">
        <f>'Budgeted Resources'!AD155</f>
        <v>0</v>
      </c>
      <c r="X43" s="168">
        <f>'Budgeted Resources'!AE155</f>
        <v>0</v>
      </c>
      <c r="Y43" s="168">
        <f>'Budgeted Resources'!AF155</f>
        <v>0</v>
      </c>
      <c r="Z43" s="168">
        <f>'Budgeted Resources'!AG155</f>
        <v>0</v>
      </c>
      <c r="AA43" s="168">
        <f>'Budgeted Resources'!AH155</f>
        <v>0</v>
      </c>
      <c r="AB43" s="168">
        <f>'Budgeted Resources'!AI155</f>
        <v>0</v>
      </c>
      <c r="AC43" s="168">
        <f>'Budgeted Resources'!AJ155</f>
        <v>0</v>
      </c>
      <c r="AD43" s="168">
        <f>'Budgeted Resources'!AK155</f>
        <v>0</v>
      </c>
      <c r="AE43" s="168">
        <f>'Budgeted Resources'!AL155</f>
        <v>0</v>
      </c>
      <c r="AF43" s="168">
        <f>'Budgeted Resources'!AM155</f>
        <v>0</v>
      </c>
      <c r="AG43" s="168">
        <f>'Budgeted Resources'!AN155</f>
        <v>0</v>
      </c>
      <c r="AH43" s="168">
        <f>'Budgeted Resources'!AO155</f>
        <v>0</v>
      </c>
      <c r="AI43" s="168">
        <f>'Budgeted Resources'!AP155</f>
        <v>0</v>
      </c>
    </row>
    <row r="44" spans="1:35" x14ac:dyDescent="0.25">
      <c r="A44" t="s">
        <v>1163</v>
      </c>
      <c r="B44" s="167">
        <f>'Budgeted Resources'!F156</f>
        <v>0</v>
      </c>
      <c r="C44" s="168">
        <f>'Budgeted Resources'!J156</f>
        <v>0</v>
      </c>
      <c r="D44" s="168">
        <f>'Budgeted Resources'!K156</f>
        <v>0</v>
      </c>
      <c r="E44" s="168">
        <f>'Budgeted Resources'!L156</f>
        <v>0</v>
      </c>
      <c r="F44" s="168">
        <f>'Budgeted Resources'!M156</f>
        <v>0</v>
      </c>
      <c r="G44" s="168">
        <f>'Budgeted Resources'!N156</f>
        <v>0</v>
      </c>
      <c r="H44" s="168">
        <f>'Budgeted Resources'!O156</f>
        <v>0</v>
      </c>
      <c r="I44" s="168">
        <f>'Budgeted Resources'!P156</f>
        <v>0</v>
      </c>
      <c r="J44" s="168">
        <f>'Budgeted Resources'!Q156</f>
        <v>0</v>
      </c>
      <c r="K44" s="168">
        <f>'Budgeted Resources'!R156</f>
        <v>0</v>
      </c>
      <c r="L44" s="168">
        <f>'Budgeted Resources'!S156</f>
        <v>0</v>
      </c>
      <c r="M44" s="168">
        <f>'Budgeted Resources'!T156</f>
        <v>0</v>
      </c>
      <c r="N44" s="168">
        <f>'Budgeted Resources'!U156</f>
        <v>0</v>
      </c>
      <c r="O44" s="168">
        <f>'Budgeted Resources'!V156</f>
        <v>0</v>
      </c>
      <c r="P44" s="168">
        <f>'Budgeted Resources'!W156</f>
        <v>0</v>
      </c>
      <c r="Q44" s="168">
        <f>'Budgeted Resources'!X156</f>
        <v>0</v>
      </c>
      <c r="R44" s="168">
        <f>'Budgeted Resources'!Y156</f>
        <v>0</v>
      </c>
      <c r="S44" s="168">
        <f>'Budgeted Resources'!Z156</f>
        <v>0</v>
      </c>
      <c r="T44" s="168">
        <f>'Budgeted Resources'!AA156</f>
        <v>0</v>
      </c>
      <c r="U44" s="168">
        <f>'Budgeted Resources'!AB156</f>
        <v>0</v>
      </c>
      <c r="V44" s="168">
        <f>'Budgeted Resources'!AC156</f>
        <v>0</v>
      </c>
      <c r="W44" s="168">
        <f>'Budgeted Resources'!AD156</f>
        <v>0</v>
      </c>
      <c r="X44" s="168">
        <f>'Budgeted Resources'!AE156</f>
        <v>0</v>
      </c>
      <c r="Y44" s="168">
        <f>'Budgeted Resources'!AF156</f>
        <v>0</v>
      </c>
      <c r="Z44" s="168">
        <f>'Budgeted Resources'!AG156</f>
        <v>0</v>
      </c>
      <c r="AA44" s="168">
        <f>'Budgeted Resources'!AH156</f>
        <v>0</v>
      </c>
      <c r="AB44" s="168">
        <f>'Budgeted Resources'!AI156</f>
        <v>0</v>
      </c>
      <c r="AC44" s="168">
        <f>'Budgeted Resources'!AJ156</f>
        <v>0</v>
      </c>
      <c r="AD44" s="168">
        <f>'Budgeted Resources'!AK156</f>
        <v>0</v>
      </c>
      <c r="AE44" s="168">
        <f>'Budgeted Resources'!AL156</f>
        <v>0</v>
      </c>
      <c r="AF44" s="168">
        <f>'Budgeted Resources'!AM156</f>
        <v>0</v>
      </c>
      <c r="AG44" s="168">
        <f>'Budgeted Resources'!AN156</f>
        <v>0</v>
      </c>
      <c r="AH44" s="168">
        <f>'Budgeted Resources'!AO156</f>
        <v>0</v>
      </c>
      <c r="AI44" s="168">
        <f>'Budgeted Resources'!AP156</f>
        <v>0</v>
      </c>
    </row>
    <row r="45" spans="1:35" x14ac:dyDescent="0.25">
      <c r="A45" t="s">
        <v>1163</v>
      </c>
      <c r="B45" s="167">
        <f>'Budgeted Resources'!F157</f>
        <v>0</v>
      </c>
      <c r="C45" s="168">
        <f>'Budgeted Resources'!J157</f>
        <v>0</v>
      </c>
      <c r="D45" s="168">
        <f>'Budgeted Resources'!K157</f>
        <v>0</v>
      </c>
      <c r="E45" s="168">
        <f>'Budgeted Resources'!L157</f>
        <v>0</v>
      </c>
      <c r="F45" s="168">
        <f>'Budgeted Resources'!M157</f>
        <v>0</v>
      </c>
      <c r="G45" s="168">
        <f>'Budgeted Resources'!N157</f>
        <v>0</v>
      </c>
      <c r="H45" s="168">
        <f>'Budgeted Resources'!O157</f>
        <v>0</v>
      </c>
      <c r="I45" s="168">
        <f>'Budgeted Resources'!P157</f>
        <v>0</v>
      </c>
      <c r="J45" s="168">
        <f>'Budgeted Resources'!Q157</f>
        <v>0</v>
      </c>
      <c r="K45" s="168">
        <f>'Budgeted Resources'!R157</f>
        <v>0</v>
      </c>
      <c r="L45" s="168">
        <f>'Budgeted Resources'!S157</f>
        <v>0</v>
      </c>
      <c r="M45" s="168">
        <f>'Budgeted Resources'!T157</f>
        <v>0</v>
      </c>
      <c r="N45" s="168">
        <f>'Budgeted Resources'!U157</f>
        <v>0</v>
      </c>
      <c r="O45" s="168">
        <f>'Budgeted Resources'!V157</f>
        <v>0</v>
      </c>
      <c r="P45" s="168">
        <f>'Budgeted Resources'!W157</f>
        <v>0</v>
      </c>
      <c r="Q45" s="168">
        <f>'Budgeted Resources'!X157</f>
        <v>0</v>
      </c>
      <c r="R45" s="168">
        <f>'Budgeted Resources'!Y157</f>
        <v>0</v>
      </c>
      <c r="S45" s="168">
        <f>'Budgeted Resources'!Z157</f>
        <v>0</v>
      </c>
      <c r="T45" s="168">
        <f>'Budgeted Resources'!AA157</f>
        <v>0</v>
      </c>
      <c r="U45" s="168">
        <f>'Budgeted Resources'!AB157</f>
        <v>0</v>
      </c>
      <c r="V45" s="168">
        <f>'Budgeted Resources'!AC157</f>
        <v>0</v>
      </c>
      <c r="W45" s="168">
        <f>'Budgeted Resources'!AD157</f>
        <v>0</v>
      </c>
      <c r="X45" s="168">
        <f>'Budgeted Resources'!AE157</f>
        <v>0</v>
      </c>
      <c r="Y45" s="168">
        <f>'Budgeted Resources'!AF157</f>
        <v>0</v>
      </c>
      <c r="Z45" s="168">
        <f>'Budgeted Resources'!AG157</f>
        <v>0</v>
      </c>
      <c r="AA45" s="168">
        <f>'Budgeted Resources'!AH157</f>
        <v>0</v>
      </c>
      <c r="AB45" s="168">
        <f>'Budgeted Resources'!AI157</f>
        <v>0</v>
      </c>
      <c r="AC45" s="168">
        <f>'Budgeted Resources'!AJ157</f>
        <v>0</v>
      </c>
      <c r="AD45" s="168">
        <f>'Budgeted Resources'!AK157</f>
        <v>0</v>
      </c>
      <c r="AE45" s="168">
        <f>'Budgeted Resources'!AL157</f>
        <v>0</v>
      </c>
      <c r="AF45" s="168">
        <f>'Budgeted Resources'!AM157</f>
        <v>0</v>
      </c>
      <c r="AG45" s="168">
        <f>'Budgeted Resources'!AN157</f>
        <v>0</v>
      </c>
      <c r="AH45" s="168">
        <f>'Budgeted Resources'!AO157</f>
        <v>0</v>
      </c>
      <c r="AI45" s="168">
        <f>'Budgeted Resources'!AP157</f>
        <v>0</v>
      </c>
    </row>
    <row r="46" spans="1:35" x14ac:dyDescent="0.25">
      <c r="A46" t="s">
        <v>1163</v>
      </c>
      <c r="B46" s="167">
        <f>'Budgeted Resources'!F158</f>
        <v>0</v>
      </c>
      <c r="C46" s="168">
        <f>'Budgeted Resources'!J158</f>
        <v>0</v>
      </c>
      <c r="D46" s="168">
        <f>'Budgeted Resources'!K158</f>
        <v>0</v>
      </c>
      <c r="E46" s="168">
        <f>'Budgeted Resources'!L158</f>
        <v>0</v>
      </c>
      <c r="F46" s="168">
        <f>'Budgeted Resources'!M158</f>
        <v>0</v>
      </c>
      <c r="G46" s="168">
        <f>'Budgeted Resources'!N158</f>
        <v>0</v>
      </c>
      <c r="H46" s="168">
        <f>'Budgeted Resources'!O158</f>
        <v>0</v>
      </c>
      <c r="I46" s="168">
        <f>'Budgeted Resources'!P158</f>
        <v>0</v>
      </c>
      <c r="J46" s="168">
        <f>'Budgeted Resources'!Q158</f>
        <v>0</v>
      </c>
      <c r="K46" s="168">
        <f>'Budgeted Resources'!R158</f>
        <v>0</v>
      </c>
      <c r="L46" s="168">
        <f>'Budgeted Resources'!S158</f>
        <v>0</v>
      </c>
      <c r="M46" s="168">
        <f>'Budgeted Resources'!T158</f>
        <v>0</v>
      </c>
      <c r="N46" s="168">
        <f>'Budgeted Resources'!U158</f>
        <v>0</v>
      </c>
      <c r="O46" s="168">
        <f>'Budgeted Resources'!V158</f>
        <v>0</v>
      </c>
      <c r="P46" s="168">
        <f>'Budgeted Resources'!W158</f>
        <v>0</v>
      </c>
      <c r="Q46" s="168">
        <f>'Budgeted Resources'!X158</f>
        <v>0</v>
      </c>
      <c r="R46" s="168">
        <f>'Budgeted Resources'!Y158</f>
        <v>0</v>
      </c>
      <c r="S46" s="168">
        <f>'Budgeted Resources'!Z158</f>
        <v>0</v>
      </c>
      <c r="T46" s="168">
        <f>'Budgeted Resources'!AA158</f>
        <v>0</v>
      </c>
      <c r="U46" s="168">
        <f>'Budgeted Resources'!AB158</f>
        <v>0</v>
      </c>
      <c r="V46" s="168">
        <f>'Budgeted Resources'!AC158</f>
        <v>0</v>
      </c>
      <c r="W46" s="168">
        <f>'Budgeted Resources'!AD158</f>
        <v>0</v>
      </c>
      <c r="X46" s="168">
        <f>'Budgeted Resources'!AE158</f>
        <v>0</v>
      </c>
      <c r="Y46" s="168">
        <f>'Budgeted Resources'!AF158</f>
        <v>0</v>
      </c>
      <c r="Z46" s="168">
        <f>'Budgeted Resources'!AG158</f>
        <v>0</v>
      </c>
      <c r="AA46" s="168">
        <f>'Budgeted Resources'!AH158</f>
        <v>0</v>
      </c>
      <c r="AB46" s="168">
        <f>'Budgeted Resources'!AI158</f>
        <v>0</v>
      </c>
      <c r="AC46" s="168">
        <f>'Budgeted Resources'!AJ158</f>
        <v>0</v>
      </c>
      <c r="AD46" s="168">
        <f>'Budgeted Resources'!AK158</f>
        <v>0</v>
      </c>
      <c r="AE46" s="168">
        <f>'Budgeted Resources'!AL158</f>
        <v>0</v>
      </c>
      <c r="AF46" s="168">
        <f>'Budgeted Resources'!AM158</f>
        <v>0</v>
      </c>
      <c r="AG46" s="168">
        <f>'Budgeted Resources'!AN158</f>
        <v>0</v>
      </c>
      <c r="AH46" s="168">
        <f>'Budgeted Resources'!AO158</f>
        <v>0</v>
      </c>
      <c r="AI46" s="168">
        <f>'Budgeted Resources'!AP158</f>
        <v>0</v>
      </c>
    </row>
    <row r="47" spans="1:35" x14ac:dyDescent="0.25">
      <c r="A47" t="s">
        <v>1163</v>
      </c>
      <c r="B47" s="167">
        <f>'Budgeted Resources'!F159</f>
        <v>0</v>
      </c>
      <c r="C47" s="168">
        <f>'Budgeted Resources'!J159</f>
        <v>0</v>
      </c>
      <c r="D47" s="168">
        <f>'Budgeted Resources'!K159</f>
        <v>0</v>
      </c>
      <c r="E47" s="168">
        <f>'Budgeted Resources'!L159</f>
        <v>0</v>
      </c>
      <c r="F47" s="168">
        <f>'Budgeted Resources'!M159</f>
        <v>0</v>
      </c>
      <c r="G47" s="168">
        <f>'Budgeted Resources'!N159</f>
        <v>0</v>
      </c>
      <c r="H47" s="168">
        <f>'Budgeted Resources'!O159</f>
        <v>0</v>
      </c>
      <c r="I47" s="168">
        <f>'Budgeted Resources'!P159</f>
        <v>0</v>
      </c>
      <c r="J47" s="168">
        <f>'Budgeted Resources'!Q159</f>
        <v>0</v>
      </c>
      <c r="K47" s="168">
        <f>'Budgeted Resources'!R159</f>
        <v>0</v>
      </c>
      <c r="L47" s="168">
        <f>'Budgeted Resources'!S159</f>
        <v>0</v>
      </c>
      <c r="M47" s="168">
        <f>'Budgeted Resources'!T159</f>
        <v>0</v>
      </c>
      <c r="N47" s="168">
        <f>'Budgeted Resources'!U159</f>
        <v>0</v>
      </c>
      <c r="O47" s="168">
        <f>'Budgeted Resources'!V159</f>
        <v>0</v>
      </c>
      <c r="P47" s="168">
        <f>'Budgeted Resources'!W159</f>
        <v>0</v>
      </c>
      <c r="Q47" s="168">
        <f>'Budgeted Resources'!X159</f>
        <v>0</v>
      </c>
      <c r="R47" s="168">
        <f>'Budgeted Resources'!Y159</f>
        <v>0</v>
      </c>
      <c r="S47" s="168">
        <f>'Budgeted Resources'!Z159</f>
        <v>0</v>
      </c>
      <c r="T47" s="168">
        <f>'Budgeted Resources'!AA159</f>
        <v>0</v>
      </c>
      <c r="U47" s="168">
        <f>'Budgeted Resources'!AB159</f>
        <v>0</v>
      </c>
      <c r="V47" s="168">
        <f>'Budgeted Resources'!AC159</f>
        <v>0</v>
      </c>
      <c r="W47" s="168">
        <f>'Budgeted Resources'!AD159</f>
        <v>0</v>
      </c>
      <c r="X47" s="168">
        <f>'Budgeted Resources'!AE159</f>
        <v>0</v>
      </c>
      <c r="Y47" s="168">
        <f>'Budgeted Resources'!AF159</f>
        <v>0</v>
      </c>
      <c r="Z47" s="168">
        <f>'Budgeted Resources'!AG159</f>
        <v>0</v>
      </c>
      <c r="AA47" s="168">
        <f>'Budgeted Resources'!AH159</f>
        <v>0</v>
      </c>
      <c r="AB47" s="168">
        <f>'Budgeted Resources'!AI159</f>
        <v>0</v>
      </c>
      <c r="AC47" s="168">
        <f>'Budgeted Resources'!AJ159</f>
        <v>0</v>
      </c>
      <c r="AD47" s="168">
        <f>'Budgeted Resources'!AK159</f>
        <v>0</v>
      </c>
      <c r="AE47" s="168">
        <f>'Budgeted Resources'!AL159</f>
        <v>0</v>
      </c>
      <c r="AF47" s="168">
        <f>'Budgeted Resources'!AM159</f>
        <v>0</v>
      </c>
      <c r="AG47" s="168">
        <f>'Budgeted Resources'!AN159</f>
        <v>0</v>
      </c>
      <c r="AH47" s="168">
        <f>'Budgeted Resources'!AO159</f>
        <v>0</v>
      </c>
      <c r="AI47" s="168">
        <f>'Budgeted Resources'!AP159</f>
        <v>0</v>
      </c>
    </row>
    <row r="48" spans="1:35" x14ac:dyDescent="0.25">
      <c r="A48" t="s">
        <v>1163</v>
      </c>
      <c r="B48" s="167">
        <f>'Budgeted Resources'!F160</f>
        <v>0</v>
      </c>
      <c r="C48" s="168">
        <f>'Budgeted Resources'!J160</f>
        <v>0</v>
      </c>
      <c r="D48" s="168">
        <f>'Budgeted Resources'!K160</f>
        <v>0</v>
      </c>
      <c r="E48" s="168">
        <f>'Budgeted Resources'!L160</f>
        <v>0</v>
      </c>
      <c r="F48" s="168">
        <f>'Budgeted Resources'!M160</f>
        <v>0</v>
      </c>
      <c r="G48" s="168">
        <f>'Budgeted Resources'!N160</f>
        <v>0</v>
      </c>
      <c r="H48" s="168">
        <f>'Budgeted Resources'!O160</f>
        <v>0</v>
      </c>
      <c r="I48" s="168">
        <f>'Budgeted Resources'!P160</f>
        <v>0</v>
      </c>
      <c r="J48" s="168">
        <f>'Budgeted Resources'!Q160</f>
        <v>0</v>
      </c>
      <c r="K48" s="168">
        <f>'Budgeted Resources'!R160</f>
        <v>0</v>
      </c>
      <c r="L48" s="168">
        <f>'Budgeted Resources'!S160</f>
        <v>0</v>
      </c>
      <c r="M48" s="168">
        <f>'Budgeted Resources'!T160</f>
        <v>0</v>
      </c>
      <c r="N48" s="168">
        <f>'Budgeted Resources'!U160</f>
        <v>0</v>
      </c>
      <c r="O48" s="168">
        <f>'Budgeted Resources'!V160</f>
        <v>0</v>
      </c>
      <c r="P48" s="168">
        <f>'Budgeted Resources'!W160</f>
        <v>0</v>
      </c>
      <c r="Q48" s="168">
        <f>'Budgeted Resources'!X160</f>
        <v>0</v>
      </c>
      <c r="R48" s="168">
        <f>'Budgeted Resources'!Y160</f>
        <v>0</v>
      </c>
      <c r="S48" s="168">
        <f>'Budgeted Resources'!Z160</f>
        <v>0</v>
      </c>
      <c r="T48" s="168">
        <f>'Budgeted Resources'!AA160</f>
        <v>0</v>
      </c>
      <c r="U48" s="168">
        <f>'Budgeted Resources'!AB160</f>
        <v>0</v>
      </c>
      <c r="V48" s="168">
        <f>'Budgeted Resources'!AC160</f>
        <v>0</v>
      </c>
      <c r="W48" s="168">
        <f>'Budgeted Resources'!AD160</f>
        <v>0</v>
      </c>
      <c r="X48" s="168">
        <f>'Budgeted Resources'!AE160</f>
        <v>0</v>
      </c>
      <c r="Y48" s="168">
        <f>'Budgeted Resources'!AF160</f>
        <v>0</v>
      </c>
      <c r="Z48" s="168">
        <f>'Budgeted Resources'!AG160</f>
        <v>0</v>
      </c>
      <c r="AA48" s="168">
        <f>'Budgeted Resources'!AH160</f>
        <v>0</v>
      </c>
      <c r="AB48" s="168">
        <f>'Budgeted Resources'!AI160</f>
        <v>0</v>
      </c>
      <c r="AC48" s="168">
        <f>'Budgeted Resources'!AJ160</f>
        <v>0</v>
      </c>
      <c r="AD48" s="168">
        <f>'Budgeted Resources'!AK160</f>
        <v>0</v>
      </c>
      <c r="AE48" s="168">
        <f>'Budgeted Resources'!AL160</f>
        <v>0</v>
      </c>
      <c r="AF48" s="168">
        <f>'Budgeted Resources'!AM160</f>
        <v>0</v>
      </c>
      <c r="AG48" s="168">
        <f>'Budgeted Resources'!AN160</f>
        <v>0</v>
      </c>
      <c r="AH48" s="168">
        <f>'Budgeted Resources'!AO160</f>
        <v>0</v>
      </c>
      <c r="AI48" s="168">
        <f>'Budgeted Resources'!AP160</f>
        <v>0</v>
      </c>
    </row>
    <row r="49" spans="1:35" x14ac:dyDescent="0.25">
      <c r="A49" t="s">
        <v>1163</v>
      </c>
      <c r="B49" s="167">
        <f>'Budgeted Resources'!F161</f>
        <v>0</v>
      </c>
      <c r="C49" s="168">
        <f>'Budgeted Resources'!J161</f>
        <v>0</v>
      </c>
      <c r="D49" s="168">
        <f>'Budgeted Resources'!K161</f>
        <v>0</v>
      </c>
      <c r="E49" s="168">
        <f>'Budgeted Resources'!L161</f>
        <v>0</v>
      </c>
      <c r="F49" s="168">
        <f>'Budgeted Resources'!M161</f>
        <v>0</v>
      </c>
      <c r="G49" s="168">
        <f>'Budgeted Resources'!N161</f>
        <v>0</v>
      </c>
      <c r="H49" s="168">
        <f>'Budgeted Resources'!O161</f>
        <v>0</v>
      </c>
      <c r="I49" s="168">
        <f>'Budgeted Resources'!P161</f>
        <v>0</v>
      </c>
      <c r="J49" s="168">
        <f>'Budgeted Resources'!Q161</f>
        <v>0</v>
      </c>
      <c r="K49" s="168">
        <f>'Budgeted Resources'!R161</f>
        <v>0</v>
      </c>
      <c r="L49" s="168">
        <f>'Budgeted Resources'!S161</f>
        <v>0</v>
      </c>
      <c r="M49" s="168">
        <f>'Budgeted Resources'!T161</f>
        <v>0</v>
      </c>
      <c r="N49" s="168">
        <f>'Budgeted Resources'!U161</f>
        <v>0</v>
      </c>
      <c r="O49" s="168">
        <f>'Budgeted Resources'!V161</f>
        <v>0</v>
      </c>
      <c r="P49" s="168">
        <f>'Budgeted Resources'!W161</f>
        <v>0</v>
      </c>
      <c r="Q49" s="168">
        <f>'Budgeted Resources'!X161</f>
        <v>0</v>
      </c>
      <c r="R49" s="168">
        <f>'Budgeted Resources'!Y161</f>
        <v>0</v>
      </c>
      <c r="S49" s="168">
        <f>'Budgeted Resources'!Z161</f>
        <v>0</v>
      </c>
      <c r="T49" s="168">
        <f>'Budgeted Resources'!AA161</f>
        <v>0</v>
      </c>
      <c r="U49" s="168">
        <f>'Budgeted Resources'!AB161</f>
        <v>0</v>
      </c>
      <c r="V49" s="168">
        <f>'Budgeted Resources'!AC161</f>
        <v>0</v>
      </c>
      <c r="W49" s="168">
        <f>'Budgeted Resources'!AD161</f>
        <v>0</v>
      </c>
      <c r="X49" s="168">
        <f>'Budgeted Resources'!AE161</f>
        <v>0</v>
      </c>
      <c r="Y49" s="168">
        <f>'Budgeted Resources'!AF161</f>
        <v>0</v>
      </c>
      <c r="Z49" s="168">
        <f>'Budgeted Resources'!AG161</f>
        <v>0</v>
      </c>
      <c r="AA49" s="168">
        <f>'Budgeted Resources'!AH161</f>
        <v>0</v>
      </c>
      <c r="AB49" s="168">
        <f>'Budgeted Resources'!AI161</f>
        <v>0</v>
      </c>
      <c r="AC49" s="168">
        <f>'Budgeted Resources'!AJ161</f>
        <v>0</v>
      </c>
      <c r="AD49" s="168">
        <f>'Budgeted Resources'!AK161</f>
        <v>0</v>
      </c>
      <c r="AE49" s="168">
        <f>'Budgeted Resources'!AL161</f>
        <v>0</v>
      </c>
      <c r="AF49" s="168">
        <f>'Budgeted Resources'!AM161</f>
        <v>0</v>
      </c>
      <c r="AG49" s="168">
        <f>'Budgeted Resources'!AN161</f>
        <v>0</v>
      </c>
      <c r="AH49" s="168">
        <f>'Budgeted Resources'!AO161</f>
        <v>0</v>
      </c>
      <c r="AI49" s="168">
        <f>'Budgeted Resources'!AP161</f>
        <v>0</v>
      </c>
    </row>
    <row r="50" spans="1:35" x14ac:dyDescent="0.25">
      <c r="A50" t="s">
        <v>1163</v>
      </c>
      <c r="B50" s="167">
        <f>'Budgeted Resources'!F162</f>
        <v>0</v>
      </c>
      <c r="C50" s="168">
        <f>'Budgeted Resources'!J162</f>
        <v>0</v>
      </c>
      <c r="D50" s="168">
        <f>'Budgeted Resources'!K162</f>
        <v>0</v>
      </c>
      <c r="E50" s="168">
        <f>'Budgeted Resources'!L162</f>
        <v>0</v>
      </c>
      <c r="F50" s="168">
        <f>'Budgeted Resources'!M162</f>
        <v>0</v>
      </c>
      <c r="G50" s="168">
        <f>'Budgeted Resources'!N162</f>
        <v>0</v>
      </c>
      <c r="H50" s="168">
        <f>'Budgeted Resources'!O162</f>
        <v>0</v>
      </c>
      <c r="I50" s="168">
        <f>'Budgeted Resources'!P162</f>
        <v>0</v>
      </c>
      <c r="J50" s="168">
        <f>'Budgeted Resources'!Q162</f>
        <v>0</v>
      </c>
      <c r="K50" s="168">
        <f>'Budgeted Resources'!R162</f>
        <v>0</v>
      </c>
      <c r="L50" s="168">
        <f>'Budgeted Resources'!S162</f>
        <v>0</v>
      </c>
      <c r="M50" s="168">
        <f>'Budgeted Resources'!T162</f>
        <v>0</v>
      </c>
      <c r="N50" s="168">
        <f>'Budgeted Resources'!U162</f>
        <v>0</v>
      </c>
      <c r="O50" s="168">
        <f>'Budgeted Resources'!V162</f>
        <v>0</v>
      </c>
      <c r="P50" s="168">
        <f>'Budgeted Resources'!W162</f>
        <v>0</v>
      </c>
      <c r="Q50" s="168">
        <f>'Budgeted Resources'!X162</f>
        <v>0</v>
      </c>
      <c r="R50" s="168">
        <f>'Budgeted Resources'!Y162</f>
        <v>0</v>
      </c>
      <c r="S50" s="168">
        <f>'Budgeted Resources'!Z162</f>
        <v>0</v>
      </c>
      <c r="T50" s="168">
        <f>'Budgeted Resources'!AA162</f>
        <v>0</v>
      </c>
      <c r="U50" s="168">
        <f>'Budgeted Resources'!AB162</f>
        <v>0</v>
      </c>
      <c r="V50" s="168">
        <f>'Budgeted Resources'!AC162</f>
        <v>0</v>
      </c>
      <c r="W50" s="168">
        <f>'Budgeted Resources'!AD162</f>
        <v>0</v>
      </c>
      <c r="X50" s="168">
        <f>'Budgeted Resources'!AE162</f>
        <v>0</v>
      </c>
      <c r="Y50" s="168">
        <f>'Budgeted Resources'!AF162</f>
        <v>0</v>
      </c>
      <c r="Z50" s="168">
        <f>'Budgeted Resources'!AG162</f>
        <v>0</v>
      </c>
      <c r="AA50" s="168">
        <f>'Budgeted Resources'!AH162</f>
        <v>0</v>
      </c>
      <c r="AB50" s="168">
        <f>'Budgeted Resources'!AI162</f>
        <v>0</v>
      </c>
      <c r="AC50" s="168">
        <f>'Budgeted Resources'!AJ162</f>
        <v>0</v>
      </c>
      <c r="AD50" s="168">
        <f>'Budgeted Resources'!AK162</f>
        <v>0</v>
      </c>
      <c r="AE50" s="168">
        <f>'Budgeted Resources'!AL162</f>
        <v>0</v>
      </c>
      <c r="AF50" s="168">
        <f>'Budgeted Resources'!AM162</f>
        <v>0</v>
      </c>
      <c r="AG50" s="168">
        <f>'Budgeted Resources'!AN162</f>
        <v>0</v>
      </c>
      <c r="AH50" s="168">
        <f>'Budgeted Resources'!AO162</f>
        <v>0</v>
      </c>
      <c r="AI50" s="168">
        <f>'Budgeted Resources'!AP162</f>
        <v>0</v>
      </c>
    </row>
    <row r="51" spans="1:35" x14ac:dyDescent="0.25">
      <c r="A51" t="s">
        <v>1163</v>
      </c>
      <c r="B51" s="167">
        <f>'Budgeted Resources'!F163</f>
        <v>0</v>
      </c>
      <c r="C51" s="168">
        <f>'Budgeted Resources'!J163</f>
        <v>0</v>
      </c>
      <c r="D51" s="168">
        <f>'Budgeted Resources'!K163</f>
        <v>0</v>
      </c>
      <c r="E51" s="168">
        <f>'Budgeted Resources'!L163</f>
        <v>0</v>
      </c>
      <c r="F51" s="168">
        <f>'Budgeted Resources'!M163</f>
        <v>0</v>
      </c>
      <c r="G51" s="168">
        <f>'Budgeted Resources'!N163</f>
        <v>0</v>
      </c>
      <c r="H51" s="168">
        <f>'Budgeted Resources'!O163</f>
        <v>0</v>
      </c>
      <c r="I51" s="168">
        <f>'Budgeted Resources'!P163</f>
        <v>0</v>
      </c>
      <c r="J51" s="168">
        <f>'Budgeted Resources'!Q163</f>
        <v>0</v>
      </c>
      <c r="K51" s="168">
        <f>'Budgeted Resources'!R163</f>
        <v>0</v>
      </c>
      <c r="L51" s="168">
        <f>'Budgeted Resources'!S163</f>
        <v>0</v>
      </c>
      <c r="M51" s="168">
        <f>'Budgeted Resources'!T163</f>
        <v>0</v>
      </c>
      <c r="N51" s="168">
        <f>'Budgeted Resources'!U163</f>
        <v>0</v>
      </c>
      <c r="O51" s="168">
        <f>'Budgeted Resources'!V163</f>
        <v>0</v>
      </c>
      <c r="P51" s="168">
        <f>'Budgeted Resources'!W163</f>
        <v>0</v>
      </c>
      <c r="Q51" s="168">
        <f>'Budgeted Resources'!X163</f>
        <v>0</v>
      </c>
      <c r="R51" s="168">
        <f>'Budgeted Resources'!Y163</f>
        <v>0</v>
      </c>
      <c r="S51" s="168">
        <f>'Budgeted Resources'!Z163</f>
        <v>0</v>
      </c>
      <c r="T51" s="168">
        <f>'Budgeted Resources'!AA163</f>
        <v>0</v>
      </c>
      <c r="U51" s="168">
        <f>'Budgeted Resources'!AB163</f>
        <v>0</v>
      </c>
      <c r="V51" s="168">
        <f>'Budgeted Resources'!AC163</f>
        <v>0</v>
      </c>
      <c r="W51" s="168">
        <f>'Budgeted Resources'!AD163</f>
        <v>0</v>
      </c>
      <c r="X51" s="168">
        <f>'Budgeted Resources'!AE163</f>
        <v>0</v>
      </c>
      <c r="Y51" s="168">
        <f>'Budgeted Resources'!AF163</f>
        <v>0</v>
      </c>
      <c r="Z51" s="168">
        <f>'Budgeted Resources'!AG163</f>
        <v>0</v>
      </c>
      <c r="AA51" s="168">
        <f>'Budgeted Resources'!AH163</f>
        <v>0</v>
      </c>
      <c r="AB51" s="168">
        <f>'Budgeted Resources'!AI163</f>
        <v>0</v>
      </c>
      <c r="AC51" s="168">
        <f>'Budgeted Resources'!AJ163</f>
        <v>0</v>
      </c>
      <c r="AD51" s="168">
        <f>'Budgeted Resources'!AK163</f>
        <v>0</v>
      </c>
      <c r="AE51" s="168">
        <f>'Budgeted Resources'!AL163</f>
        <v>0</v>
      </c>
      <c r="AF51" s="168">
        <f>'Budgeted Resources'!AM163</f>
        <v>0</v>
      </c>
      <c r="AG51" s="168">
        <f>'Budgeted Resources'!AN163</f>
        <v>0</v>
      </c>
      <c r="AH51" s="168">
        <f>'Budgeted Resources'!AO163</f>
        <v>0</v>
      </c>
      <c r="AI51" s="168">
        <f>'Budgeted Resources'!AP163</f>
        <v>0</v>
      </c>
    </row>
    <row r="52" spans="1:35" x14ac:dyDescent="0.25">
      <c r="A52" t="s">
        <v>1163</v>
      </c>
      <c r="B52" s="167">
        <f>'Budgeted Resources'!F164</f>
        <v>0</v>
      </c>
      <c r="C52" s="168">
        <f>'Budgeted Resources'!J164</f>
        <v>0</v>
      </c>
      <c r="D52" s="168">
        <f>'Budgeted Resources'!K164</f>
        <v>0</v>
      </c>
      <c r="E52" s="168">
        <f>'Budgeted Resources'!L164</f>
        <v>0</v>
      </c>
      <c r="F52" s="168">
        <f>'Budgeted Resources'!M164</f>
        <v>0</v>
      </c>
      <c r="G52" s="168">
        <f>'Budgeted Resources'!N164</f>
        <v>0</v>
      </c>
      <c r="H52" s="168">
        <f>'Budgeted Resources'!O164</f>
        <v>0</v>
      </c>
      <c r="I52" s="168">
        <f>'Budgeted Resources'!P164</f>
        <v>0</v>
      </c>
      <c r="J52" s="168">
        <f>'Budgeted Resources'!Q164</f>
        <v>0</v>
      </c>
      <c r="K52" s="168">
        <f>'Budgeted Resources'!R164</f>
        <v>0</v>
      </c>
      <c r="L52" s="168">
        <f>'Budgeted Resources'!S164</f>
        <v>0</v>
      </c>
      <c r="M52" s="168">
        <f>'Budgeted Resources'!T164</f>
        <v>0</v>
      </c>
      <c r="N52" s="168">
        <f>'Budgeted Resources'!U164</f>
        <v>0</v>
      </c>
      <c r="O52" s="168">
        <f>'Budgeted Resources'!V164</f>
        <v>0</v>
      </c>
      <c r="P52" s="168">
        <f>'Budgeted Resources'!W164</f>
        <v>0</v>
      </c>
      <c r="Q52" s="168">
        <f>'Budgeted Resources'!X164</f>
        <v>0</v>
      </c>
      <c r="R52" s="168">
        <f>'Budgeted Resources'!Y164</f>
        <v>0</v>
      </c>
      <c r="S52" s="168">
        <f>'Budgeted Resources'!Z164</f>
        <v>0</v>
      </c>
      <c r="T52" s="168">
        <f>'Budgeted Resources'!AA164</f>
        <v>0</v>
      </c>
      <c r="U52" s="168">
        <f>'Budgeted Resources'!AB164</f>
        <v>0</v>
      </c>
      <c r="V52" s="168">
        <f>'Budgeted Resources'!AC164</f>
        <v>0</v>
      </c>
      <c r="W52" s="168">
        <f>'Budgeted Resources'!AD164</f>
        <v>0</v>
      </c>
      <c r="X52" s="168">
        <f>'Budgeted Resources'!AE164</f>
        <v>0</v>
      </c>
      <c r="Y52" s="168">
        <f>'Budgeted Resources'!AF164</f>
        <v>0</v>
      </c>
      <c r="Z52" s="168">
        <f>'Budgeted Resources'!AG164</f>
        <v>0</v>
      </c>
      <c r="AA52" s="168">
        <f>'Budgeted Resources'!AH164</f>
        <v>0</v>
      </c>
      <c r="AB52" s="168">
        <f>'Budgeted Resources'!AI164</f>
        <v>0</v>
      </c>
      <c r="AC52" s="168">
        <f>'Budgeted Resources'!AJ164</f>
        <v>0</v>
      </c>
      <c r="AD52" s="168">
        <f>'Budgeted Resources'!AK164</f>
        <v>0</v>
      </c>
      <c r="AE52" s="168">
        <f>'Budgeted Resources'!AL164</f>
        <v>0</v>
      </c>
      <c r="AF52" s="168">
        <f>'Budgeted Resources'!AM164</f>
        <v>0</v>
      </c>
      <c r="AG52" s="168">
        <f>'Budgeted Resources'!AN164</f>
        <v>0</v>
      </c>
      <c r="AH52" s="168">
        <f>'Budgeted Resources'!AO164</f>
        <v>0</v>
      </c>
      <c r="AI52" s="168">
        <f>'Budgeted Resources'!AP164</f>
        <v>0</v>
      </c>
    </row>
    <row r="53" spans="1:35" x14ac:dyDescent="0.25">
      <c r="A53" t="s">
        <v>1163</v>
      </c>
      <c r="B53" s="167">
        <f>'Budgeted Resources'!F165</f>
        <v>0</v>
      </c>
      <c r="C53" s="168">
        <f>'Budgeted Resources'!J165</f>
        <v>0</v>
      </c>
      <c r="D53" s="168">
        <f>'Budgeted Resources'!K165</f>
        <v>0</v>
      </c>
      <c r="E53" s="168">
        <f>'Budgeted Resources'!L165</f>
        <v>0</v>
      </c>
      <c r="F53" s="168">
        <f>'Budgeted Resources'!M165</f>
        <v>0</v>
      </c>
      <c r="G53" s="168">
        <f>'Budgeted Resources'!N165</f>
        <v>0</v>
      </c>
      <c r="H53" s="168">
        <f>'Budgeted Resources'!O165</f>
        <v>0</v>
      </c>
      <c r="I53" s="168">
        <f>'Budgeted Resources'!P165</f>
        <v>0</v>
      </c>
      <c r="J53" s="168">
        <f>'Budgeted Resources'!Q165</f>
        <v>0</v>
      </c>
      <c r="K53" s="168">
        <f>'Budgeted Resources'!R165</f>
        <v>0</v>
      </c>
      <c r="L53" s="168">
        <f>'Budgeted Resources'!S165</f>
        <v>0</v>
      </c>
      <c r="M53" s="168">
        <f>'Budgeted Resources'!T165</f>
        <v>0</v>
      </c>
      <c r="N53" s="168">
        <f>'Budgeted Resources'!U165</f>
        <v>0</v>
      </c>
      <c r="O53" s="168">
        <f>'Budgeted Resources'!V165</f>
        <v>0</v>
      </c>
      <c r="P53" s="168">
        <f>'Budgeted Resources'!W165</f>
        <v>0</v>
      </c>
      <c r="Q53" s="168">
        <f>'Budgeted Resources'!X165</f>
        <v>0</v>
      </c>
      <c r="R53" s="168">
        <f>'Budgeted Resources'!Y165</f>
        <v>0</v>
      </c>
      <c r="S53" s="168">
        <f>'Budgeted Resources'!Z165</f>
        <v>0</v>
      </c>
      <c r="T53" s="168">
        <f>'Budgeted Resources'!AA165</f>
        <v>0</v>
      </c>
      <c r="U53" s="168">
        <f>'Budgeted Resources'!AB165</f>
        <v>0</v>
      </c>
      <c r="V53" s="168">
        <f>'Budgeted Resources'!AC165</f>
        <v>0</v>
      </c>
      <c r="W53" s="168">
        <f>'Budgeted Resources'!AD165</f>
        <v>0</v>
      </c>
      <c r="X53" s="168">
        <f>'Budgeted Resources'!AE165</f>
        <v>0</v>
      </c>
      <c r="Y53" s="168">
        <f>'Budgeted Resources'!AF165</f>
        <v>0</v>
      </c>
      <c r="Z53" s="168">
        <f>'Budgeted Resources'!AG165</f>
        <v>0</v>
      </c>
      <c r="AA53" s="168">
        <f>'Budgeted Resources'!AH165</f>
        <v>0</v>
      </c>
      <c r="AB53" s="168">
        <f>'Budgeted Resources'!AI165</f>
        <v>0</v>
      </c>
      <c r="AC53" s="168">
        <f>'Budgeted Resources'!AJ165</f>
        <v>0</v>
      </c>
      <c r="AD53" s="168">
        <f>'Budgeted Resources'!AK165</f>
        <v>0</v>
      </c>
      <c r="AE53" s="168">
        <f>'Budgeted Resources'!AL165</f>
        <v>0</v>
      </c>
      <c r="AF53" s="168">
        <f>'Budgeted Resources'!AM165</f>
        <v>0</v>
      </c>
      <c r="AG53" s="168">
        <f>'Budgeted Resources'!AN165</f>
        <v>0</v>
      </c>
      <c r="AH53" s="168">
        <f>'Budgeted Resources'!AO165</f>
        <v>0</v>
      </c>
      <c r="AI53" s="168">
        <f>'Budgeted Resources'!AP165</f>
        <v>0</v>
      </c>
    </row>
    <row r="54" spans="1:35" x14ac:dyDescent="0.25">
      <c r="A54" t="s">
        <v>1163</v>
      </c>
      <c r="B54" s="167">
        <f>'Budgeted Resources'!F166</f>
        <v>0</v>
      </c>
      <c r="C54" s="168">
        <f>'Budgeted Resources'!J166</f>
        <v>0</v>
      </c>
      <c r="D54" s="168">
        <f>'Budgeted Resources'!K166</f>
        <v>0</v>
      </c>
      <c r="E54" s="168">
        <f>'Budgeted Resources'!L166</f>
        <v>0</v>
      </c>
      <c r="F54" s="168">
        <f>'Budgeted Resources'!M166</f>
        <v>0</v>
      </c>
      <c r="G54" s="168">
        <f>'Budgeted Resources'!N166</f>
        <v>0</v>
      </c>
      <c r="H54" s="168">
        <f>'Budgeted Resources'!O166</f>
        <v>0</v>
      </c>
      <c r="I54" s="168">
        <f>'Budgeted Resources'!P166</f>
        <v>0</v>
      </c>
      <c r="J54" s="168">
        <f>'Budgeted Resources'!Q166</f>
        <v>0</v>
      </c>
      <c r="K54" s="168">
        <f>'Budgeted Resources'!R166</f>
        <v>0</v>
      </c>
      <c r="L54" s="168">
        <f>'Budgeted Resources'!S166</f>
        <v>0</v>
      </c>
      <c r="M54" s="168">
        <f>'Budgeted Resources'!T166</f>
        <v>0</v>
      </c>
      <c r="N54" s="168">
        <f>'Budgeted Resources'!U166</f>
        <v>0</v>
      </c>
      <c r="O54" s="168">
        <f>'Budgeted Resources'!V166</f>
        <v>0</v>
      </c>
      <c r="P54" s="168">
        <f>'Budgeted Resources'!W166</f>
        <v>0</v>
      </c>
      <c r="Q54" s="168">
        <f>'Budgeted Resources'!X166</f>
        <v>0</v>
      </c>
      <c r="R54" s="168">
        <f>'Budgeted Resources'!Y166</f>
        <v>0</v>
      </c>
      <c r="S54" s="168">
        <f>'Budgeted Resources'!Z166</f>
        <v>0</v>
      </c>
      <c r="T54" s="168">
        <f>'Budgeted Resources'!AA166</f>
        <v>0</v>
      </c>
      <c r="U54" s="168">
        <f>'Budgeted Resources'!AB166</f>
        <v>0</v>
      </c>
      <c r="V54" s="168">
        <f>'Budgeted Resources'!AC166</f>
        <v>0</v>
      </c>
      <c r="W54" s="168">
        <f>'Budgeted Resources'!AD166</f>
        <v>0</v>
      </c>
      <c r="X54" s="168">
        <f>'Budgeted Resources'!AE166</f>
        <v>0</v>
      </c>
      <c r="Y54" s="168">
        <f>'Budgeted Resources'!AF166</f>
        <v>0</v>
      </c>
      <c r="Z54" s="168">
        <f>'Budgeted Resources'!AG166</f>
        <v>0</v>
      </c>
      <c r="AA54" s="168">
        <f>'Budgeted Resources'!AH166</f>
        <v>0</v>
      </c>
      <c r="AB54" s="168">
        <f>'Budgeted Resources'!AI166</f>
        <v>0</v>
      </c>
      <c r="AC54" s="168">
        <f>'Budgeted Resources'!AJ166</f>
        <v>0</v>
      </c>
      <c r="AD54" s="168">
        <f>'Budgeted Resources'!AK166</f>
        <v>0</v>
      </c>
      <c r="AE54" s="168">
        <f>'Budgeted Resources'!AL166</f>
        <v>0</v>
      </c>
      <c r="AF54" s="168">
        <f>'Budgeted Resources'!AM166</f>
        <v>0</v>
      </c>
      <c r="AG54" s="168">
        <f>'Budgeted Resources'!AN166</f>
        <v>0</v>
      </c>
      <c r="AH54" s="168">
        <f>'Budgeted Resources'!AO166</f>
        <v>0</v>
      </c>
      <c r="AI54" s="168">
        <f>'Budgeted Resources'!AP166</f>
        <v>0</v>
      </c>
    </row>
    <row r="55" spans="1:35" x14ac:dyDescent="0.25">
      <c r="A55" t="s">
        <v>1164</v>
      </c>
      <c r="B55" s="167">
        <f>'Budgeted Resources'!F171</f>
        <v>0</v>
      </c>
      <c r="C55" s="168">
        <f>'Budgeted Resources'!J171</f>
        <v>0</v>
      </c>
      <c r="D55" s="168">
        <f>'Budgeted Resources'!K171</f>
        <v>0</v>
      </c>
      <c r="E55" s="168">
        <f>'Budgeted Resources'!L171</f>
        <v>0</v>
      </c>
      <c r="F55" s="168">
        <f>'Budgeted Resources'!M171</f>
        <v>0</v>
      </c>
      <c r="G55" s="168">
        <f>'Budgeted Resources'!N171</f>
        <v>0</v>
      </c>
      <c r="H55" s="168">
        <f>'Budgeted Resources'!O171</f>
        <v>0</v>
      </c>
      <c r="I55" s="168">
        <f>'Budgeted Resources'!P171</f>
        <v>0</v>
      </c>
      <c r="J55" s="168">
        <f>'Budgeted Resources'!Q171</f>
        <v>0</v>
      </c>
      <c r="K55" s="168">
        <f>'Budgeted Resources'!R171</f>
        <v>0</v>
      </c>
      <c r="L55" s="168">
        <f>'Budgeted Resources'!S171</f>
        <v>0</v>
      </c>
      <c r="M55" s="168">
        <f>'Budgeted Resources'!T171</f>
        <v>0</v>
      </c>
      <c r="N55" s="168">
        <f>'Budgeted Resources'!U171</f>
        <v>0</v>
      </c>
      <c r="O55" s="168">
        <f>'Budgeted Resources'!V171</f>
        <v>0</v>
      </c>
      <c r="P55" s="168">
        <f>'Budgeted Resources'!W171</f>
        <v>0</v>
      </c>
      <c r="Q55" s="168">
        <f>'Budgeted Resources'!X171</f>
        <v>0</v>
      </c>
      <c r="R55" s="168">
        <f>'Budgeted Resources'!Y171</f>
        <v>0</v>
      </c>
      <c r="S55" s="168">
        <f>'Budgeted Resources'!Z171</f>
        <v>0</v>
      </c>
      <c r="T55" s="168">
        <f>'Budgeted Resources'!AA171</f>
        <v>0</v>
      </c>
      <c r="U55" s="168">
        <f>'Budgeted Resources'!AB171</f>
        <v>0</v>
      </c>
      <c r="V55" s="168">
        <f>'Budgeted Resources'!AC171</f>
        <v>0</v>
      </c>
      <c r="W55" s="168">
        <f>'Budgeted Resources'!AD171</f>
        <v>0</v>
      </c>
      <c r="X55" s="168">
        <f>'Budgeted Resources'!AE171</f>
        <v>0</v>
      </c>
      <c r="Y55" s="168">
        <f>'Budgeted Resources'!AF171</f>
        <v>0</v>
      </c>
      <c r="Z55" s="168">
        <f>'Budgeted Resources'!AG171</f>
        <v>0</v>
      </c>
      <c r="AA55" s="168">
        <f>'Budgeted Resources'!AH171</f>
        <v>0</v>
      </c>
      <c r="AB55" s="168">
        <f>'Budgeted Resources'!AI171</f>
        <v>0</v>
      </c>
      <c r="AC55" s="168">
        <f>'Budgeted Resources'!AJ171</f>
        <v>0</v>
      </c>
      <c r="AD55" s="168">
        <f>'Budgeted Resources'!AK171</f>
        <v>0</v>
      </c>
      <c r="AE55" s="168">
        <f>'Budgeted Resources'!AL171</f>
        <v>0</v>
      </c>
      <c r="AF55" s="168">
        <f>'Budgeted Resources'!AM171</f>
        <v>0</v>
      </c>
      <c r="AG55" s="168">
        <f>'Budgeted Resources'!AN171</f>
        <v>0</v>
      </c>
      <c r="AH55" s="168">
        <f>'Budgeted Resources'!AO171</f>
        <v>0</v>
      </c>
      <c r="AI55" s="168">
        <f>'Budgeted Resources'!AP171</f>
        <v>0</v>
      </c>
    </row>
    <row r="56" spans="1:35" x14ac:dyDescent="0.25">
      <c r="A56" t="s">
        <v>1164</v>
      </c>
      <c r="B56" s="167">
        <f>'Budgeted Resources'!F172</f>
        <v>0</v>
      </c>
      <c r="C56" s="168">
        <f>'Budgeted Resources'!J172</f>
        <v>0</v>
      </c>
      <c r="D56" s="168">
        <f>'Budgeted Resources'!K172</f>
        <v>0</v>
      </c>
      <c r="E56" s="168">
        <f>'Budgeted Resources'!L172</f>
        <v>0</v>
      </c>
      <c r="F56" s="168">
        <f>'Budgeted Resources'!M172</f>
        <v>0</v>
      </c>
      <c r="G56" s="168">
        <f>'Budgeted Resources'!N172</f>
        <v>0</v>
      </c>
      <c r="H56" s="168">
        <f>'Budgeted Resources'!O172</f>
        <v>0</v>
      </c>
      <c r="I56" s="168">
        <f>'Budgeted Resources'!P172</f>
        <v>0</v>
      </c>
      <c r="J56" s="168">
        <f>'Budgeted Resources'!Q172</f>
        <v>0</v>
      </c>
      <c r="K56" s="168">
        <f>'Budgeted Resources'!R172</f>
        <v>0</v>
      </c>
      <c r="L56" s="168">
        <f>'Budgeted Resources'!S172</f>
        <v>0</v>
      </c>
      <c r="M56" s="168">
        <f>'Budgeted Resources'!T172</f>
        <v>0</v>
      </c>
      <c r="N56" s="168">
        <f>'Budgeted Resources'!U172</f>
        <v>0</v>
      </c>
      <c r="O56" s="168">
        <f>'Budgeted Resources'!V172</f>
        <v>0</v>
      </c>
      <c r="P56" s="168">
        <f>'Budgeted Resources'!W172</f>
        <v>0</v>
      </c>
      <c r="Q56" s="168">
        <f>'Budgeted Resources'!X172</f>
        <v>0</v>
      </c>
      <c r="R56" s="168">
        <f>'Budgeted Resources'!Y172</f>
        <v>0</v>
      </c>
      <c r="S56" s="168">
        <f>'Budgeted Resources'!Z172</f>
        <v>0</v>
      </c>
      <c r="T56" s="168">
        <f>'Budgeted Resources'!AA172</f>
        <v>0</v>
      </c>
      <c r="U56" s="168">
        <f>'Budgeted Resources'!AB172</f>
        <v>0</v>
      </c>
      <c r="V56" s="168">
        <f>'Budgeted Resources'!AC172</f>
        <v>0</v>
      </c>
      <c r="W56" s="168">
        <f>'Budgeted Resources'!AD172</f>
        <v>0</v>
      </c>
      <c r="X56" s="168">
        <f>'Budgeted Resources'!AE172</f>
        <v>0</v>
      </c>
      <c r="Y56" s="168">
        <f>'Budgeted Resources'!AF172</f>
        <v>0</v>
      </c>
      <c r="Z56" s="168">
        <f>'Budgeted Resources'!AG172</f>
        <v>0</v>
      </c>
      <c r="AA56" s="168">
        <f>'Budgeted Resources'!AH172</f>
        <v>0</v>
      </c>
      <c r="AB56" s="168">
        <f>'Budgeted Resources'!AI172</f>
        <v>0</v>
      </c>
      <c r="AC56" s="168">
        <f>'Budgeted Resources'!AJ172</f>
        <v>0</v>
      </c>
      <c r="AD56" s="168">
        <f>'Budgeted Resources'!AK172</f>
        <v>0</v>
      </c>
      <c r="AE56" s="168">
        <f>'Budgeted Resources'!AL172</f>
        <v>0</v>
      </c>
      <c r="AF56" s="168">
        <f>'Budgeted Resources'!AM172</f>
        <v>0</v>
      </c>
      <c r="AG56" s="168">
        <f>'Budgeted Resources'!AN172</f>
        <v>0</v>
      </c>
      <c r="AH56" s="168">
        <f>'Budgeted Resources'!AO172</f>
        <v>0</v>
      </c>
      <c r="AI56" s="168">
        <f>'Budgeted Resources'!AP172</f>
        <v>0</v>
      </c>
    </row>
    <row r="57" spans="1:35" x14ac:dyDescent="0.25">
      <c r="A57" t="s">
        <v>1164</v>
      </c>
      <c r="B57" s="167">
        <f>'Budgeted Resources'!F173</f>
        <v>0</v>
      </c>
      <c r="C57" s="168">
        <f>'Budgeted Resources'!J173</f>
        <v>0</v>
      </c>
      <c r="D57" s="168">
        <f>'Budgeted Resources'!K173</f>
        <v>0</v>
      </c>
      <c r="E57" s="168">
        <f>'Budgeted Resources'!L173</f>
        <v>0</v>
      </c>
      <c r="F57" s="168">
        <f>'Budgeted Resources'!M173</f>
        <v>0</v>
      </c>
      <c r="G57" s="168">
        <f>'Budgeted Resources'!N173</f>
        <v>0</v>
      </c>
      <c r="H57" s="168">
        <f>'Budgeted Resources'!O173</f>
        <v>0</v>
      </c>
      <c r="I57" s="168">
        <f>'Budgeted Resources'!P173</f>
        <v>0</v>
      </c>
      <c r="J57" s="168">
        <f>'Budgeted Resources'!Q173</f>
        <v>0</v>
      </c>
      <c r="K57" s="168">
        <f>'Budgeted Resources'!R173</f>
        <v>0</v>
      </c>
      <c r="L57" s="168">
        <f>'Budgeted Resources'!S173</f>
        <v>0</v>
      </c>
      <c r="M57" s="168">
        <f>'Budgeted Resources'!T173</f>
        <v>0</v>
      </c>
      <c r="N57" s="168">
        <f>'Budgeted Resources'!U173</f>
        <v>0</v>
      </c>
      <c r="O57" s="168">
        <f>'Budgeted Resources'!V173</f>
        <v>0</v>
      </c>
      <c r="P57" s="168">
        <f>'Budgeted Resources'!W173</f>
        <v>0</v>
      </c>
      <c r="Q57" s="168">
        <f>'Budgeted Resources'!X173</f>
        <v>0</v>
      </c>
      <c r="R57" s="168">
        <f>'Budgeted Resources'!Y173</f>
        <v>0</v>
      </c>
      <c r="S57" s="168">
        <f>'Budgeted Resources'!Z173</f>
        <v>0</v>
      </c>
      <c r="T57" s="168">
        <f>'Budgeted Resources'!AA173</f>
        <v>0</v>
      </c>
      <c r="U57" s="168">
        <f>'Budgeted Resources'!AB173</f>
        <v>0</v>
      </c>
      <c r="V57" s="168">
        <f>'Budgeted Resources'!AC173</f>
        <v>0</v>
      </c>
      <c r="W57" s="168">
        <f>'Budgeted Resources'!AD173</f>
        <v>0</v>
      </c>
      <c r="X57" s="168">
        <f>'Budgeted Resources'!AE173</f>
        <v>0</v>
      </c>
      <c r="Y57" s="168">
        <f>'Budgeted Resources'!AF173</f>
        <v>0</v>
      </c>
      <c r="Z57" s="168">
        <f>'Budgeted Resources'!AG173</f>
        <v>0</v>
      </c>
      <c r="AA57" s="168">
        <f>'Budgeted Resources'!AH173</f>
        <v>0</v>
      </c>
      <c r="AB57" s="168">
        <f>'Budgeted Resources'!AI173</f>
        <v>0</v>
      </c>
      <c r="AC57" s="168">
        <f>'Budgeted Resources'!AJ173</f>
        <v>0</v>
      </c>
      <c r="AD57" s="168">
        <f>'Budgeted Resources'!AK173</f>
        <v>0</v>
      </c>
      <c r="AE57" s="168">
        <f>'Budgeted Resources'!AL173</f>
        <v>0</v>
      </c>
      <c r="AF57" s="168">
        <f>'Budgeted Resources'!AM173</f>
        <v>0</v>
      </c>
      <c r="AG57" s="168">
        <f>'Budgeted Resources'!AN173</f>
        <v>0</v>
      </c>
      <c r="AH57" s="168">
        <f>'Budgeted Resources'!AO173</f>
        <v>0</v>
      </c>
      <c r="AI57" s="168">
        <f>'Budgeted Resources'!AP173</f>
        <v>0</v>
      </c>
    </row>
    <row r="58" spans="1:35" x14ac:dyDescent="0.25">
      <c r="A58" t="s">
        <v>1164</v>
      </c>
      <c r="B58" s="167">
        <f>'Budgeted Resources'!F174</f>
        <v>0</v>
      </c>
      <c r="C58" s="168">
        <f>'Budgeted Resources'!J174</f>
        <v>0</v>
      </c>
      <c r="D58" s="168">
        <f>'Budgeted Resources'!K174</f>
        <v>0</v>
      </c>
      <c r="E58" s="168">
        <f>'Budgeted Resources'!L174</f>
        <v>0</v>
      </c>
      <c r="F58" s="168">
        <f>'Budgeted Resources'!M174</f>
        <v>0</v>
      </c>
      <c r="G58" s="168">
        <f>'Budgeted Resources'!N174</f>
        <v>0</v>
      </c>
      <c r="H58" s="168">
        <f>'Budgeted Resources'!O174</f>
        <v>0</v>
      </c>
      <c r="I58" s="168">
        <f>'Budgeted Resources'!P174</f>
        <v>0</v>
      </c>
      <c r="J58" s="168">
        <f>'Budgeted Resources'!Q174</f>
        <v>0</v>
      </c>
      <c r="K58" s="168">
        <f>'Budgeted Resources'!R174</f>
        <v>0</v>
      </c>
      <c r="L58" s="168">
        <f>'Budgeted Resources'!S174</f>
        <v>0</v>
      </c>
      <c r="M58" s="168">
        <f>'Budgeted Resources'!T174</f>
        <v>0</v>
      </c>
      <c r="N58" s="168">
        <f>'Budgeted Resources'!U174</f>
        <v>0</v>
      </c>
      <c r="O58" s="168">
        <f>'Budgeted Resources'!V174</f>
        <v>0</v>
      </c>
      <c r="P58" s="168">
        <f>'Budgeted Resources'!W174</f>
        <v>0</v>
      </c>
      <c r="Q58" s="168">
        <f>'Budgeted Resources'!X174</f>
        <v>0</v>
      </c>
      <c r="R58" s="168">
        <f>'Budgeted Resources'!Y174</f>
        <v>0</v>
      </c>
      <c r="S58" s="168">
        <f>'Budgeted Resources'!Z174</f>
        <v>0</v>
      </c>
      <c r="T58" s="168">
        <f>'Budgeted Resources'!AA174</f>
        <v>0</v>
      </c>
      <c r="U58" s="168">
        <f>'Budgeted Resources'!AB174</f>
        <v>0</v>
      </c>
      <c r="V58" s="168">
        <f>'Budgeted Resources'!AC174</f>
        <v>0</v>
      </c>
      <c r="W58" s="168">
        <f>'Budgeted Resources'!AD174</f>
        <v>0</v>
      </c>
      <c r="X58" s="168">
        <f>'Budgeted Resources'!AE174</f>
        <v>0</v>
      </c>
      <c r="Y58" s="168">
        <f>'Budgeted Resources'!AF174</f>
        <v>0</v>
      </c>
      <c r="Z58" s="168">
        <f>'Budgeted Resources'!AG174</f>
        <v>0</v>
      </c>
      <c r="AA58" s="168">
        <f>'Budgeted Resources'!AH174</f>
        <v>0</v>
      </c>
      <c r="AB58" s="168">
        <f>'Budgeted Resources'!AI174</f>
        <v>0</v>
      </c>
      <c r="AC58" s="168">
        <f>'Budgeted Resources'!AJ174</f>
        <v>0</v>
      </c>
      <c r="AD58" s="168">
        <f>'Budgeted Resources'!AK174</f>
        <v>0</v>
      </c>
      <c r="AE58" s="168">
        <f>'Budgeted Resources'!AL174</f>
        <v>0</v>
      </c>
      <c r="AF58" s="168">
        <f>'Budgeted Resources'!AM174</f>
        <v>0</v>
      </c>
      <c r="AG58" s="168">
        <f>'Budgeted Resources'!AN174</f>
        <v>0</v>
      </c>
      <c r="AH58" s="168">
        <f>'Budgeted Resources'!AO174</f>
        <v>0</v>
      </c>
      <c r="AI58" s="168">
        <f>'Budgeted Resources'!AP174</f>
        <v>0</v>
      </c>
    </row>
    <row r="59" spans="1:35" x14ac:dyDescent="0.25">
      <c r="A59" t="s">
        <v>1164</v>
      </c>
      <c r="B59" s="167">
        <f>'Budgeted Resources'!F175</f>
        <v>0</v>
      </c>
      <c r="C59" s="168">
        <f>'Budgeted Resources'!J175</f>
        <v>0</v>
      </c>
      <c r="D59" s="168">
        <f>'Budgeted Resources'!K175</f>
        <v>0</v>
      </c>
      <c r="E59" s="168">
        <f>'Budgeted Resources'!L175</f>
        <v>0</v>
      </c>
      <c r="F59" s="168">
        <f>'Budgeted Resources'!M175</f>
        <v>0</v>
      </c>
      <c r="G59" s="168">
        <f>'Budgeted Resources'!N175</f>
        <v>0</v>
      </c>
      <c r="H59" s="168">
        <f>'Budgeted Resources'!O175</f>
        <v>0</v>
      </c>
      <c r="I59" s="168">
        <f>'Budgeted Resources'!P175</f>
        <v>0</v>
      </c>
      <c r="J59" s="168">
        <f>'Budgeted Resources'!Q175</f>
        <v>0</v>
      </c>
      <c r="K59" s="168">
        <f>'Budgeted Resources'!R175</f>
        <v>0</v>
      </c>
      <c r="L59" s="168">
        <f>'Budgeted Resources'!S175</f>
        <v>0</v>
      </c>
      <c r="M59" s="168">
        <f>'Budgeted Resources'!T175</f>
        <v>0</v>
      </c>
      <c r="N59" s="168">
        <f>'Budgeted Resources'!U175</f>
        <v>0</v>
      </c>
      <c r="O59" s="168">
        <f>'Budgeted Resources'!V175</f>
        <v>0</v>
      </c>
      <c r="P59" s="168">
        <f>'Budgeted Resources'!W175</f>
        <v>0</v>
      </c>
      <c r="Q59" s="168">
        <f>'Budgeted Resources'!X175</f>
        <v>0</v>
      </c>
      <c r="R59" s="168">
        <f>'Budgeted Resources'!Y175</f>
        <v>0</v>
      </c>
      <c r="S59" s="168">
        <f>'Budgeted Resources'!Z175</f>
        <v>0</v>
      </c>
      <c r="T59" s="168">
        <f>'Budgeted Resources'!AA175</f>
        <v>0</v>
      </c>
      <c r="U59" s="168">
        <f>'Budgeted Resources'!AB175</f>
        <v>0</v>
      </c>
      <c r="V59" s="168">
        <f>'Budgeted Resources'!AC175</f>
        <v>0</v>
      </c>
      <c r="W59" s="168">
        <f>'Budgeted Resources'!AD175</f>
        <v>0</v>
      </c>
      <c r="X59" s="168">
        <f>'Budgeted Resources'!AE175</f>
        <v>0</v>
      </c>
      <c r="Y59" s="168">
        <f>'Budgeted Resources'!AF175</f>
        <v>0</v>
      </c>
      <c r="Z59" s="168">
        <f>'Budgeted Resources'!AG175</f>
        <v>0</v>
      </c>
      <c r="AA59" s="168">
        <f>'Budgeted Resources'!AH175</f>
        <v>0</v>
      </c>
      <c r="AB59" s="168">
        <f>'Budgeted Resources'!AI175</f>
        <v>0</v>
      </c>
      <c r="AC59" s="168">
        <f>'Budgeted Resources'!AJ175</f>
        <v>0</v>
      </c>
      <c r="AD59" s="168">
        <f>'Budgeted Resources'!AK175</f>
        <v>0</v>
      </c>
      <c r="AE59" s="168">
        <f>'Budgeted Resources'!AL175</f>
        <v>0</v>
      </c>
      <c r="AF59" s="168">
        <f>'Budgeted Resources'!AM175</f>
        <v>0</v>
      </c>
      <c r="AG59" s="168">
        <f>'Budgeted Resources'!AN175</f>
        <v>0</v>
      </c>
      <c r="AH59" s="168">
        <f>'Budgeted Resources'!AO175</f>
        <v>0</v>
      </c>
      <c r="AI59" s="168">
        <f>'Budgeted Resources'!AP175</f>
        <v>0</v>
      </c>
    </row>
    <row r="60" spans="1:35" x14ac:dyDescent="0.25">
      <c r="A60" t="s">
        <v>1164</v>
      </c>
      <c r="B60" s="167">
        <f>'Budgeted Resources'!F176</f>
        <v>0</v>
      </c>
      <c r="C60" s="168">
        <f>'Budgeted Resources'!J176</f>
        <v>0</v>
      </c>
      <c r="D60" s="168">
        <f>'Budgeted Resources'!K176</f>
        <v>0</v>
      </c>
      <c r="E60" s="168">
        <f>'Budgeted Resources'!L176</f>
        <v>0</v>
      </c>
      <c r="F60" s="168">
        <f>'Budgeted Resources'!M176</f>
        <v>0</v>
      </c>
      <c r="G60" s="168">
        <f>'Budgeted Resources'!N176</f>
        <v>0</v>
      </c>
      <c r="H60" s="168">
        <f>'Budgeted Resources'!O176</f>
        <v>0</v>
      </c>
      <c r="I60" s="168">
        <f>'Budgeted Resources'!P176</f>
        <v>0</v>
      </c>
      <c r="J60" s="168">
        <f>'Budgeted Resources'!Q176</f>
        <v>0</v>
      </c>
      <c r="K60" s="168">
        <f>'Budgeted Resources'!R176</f>
        <v>0</v>
      </c>
      <c r="L60" s="168">
        <f>'Budgeted Resources'!S176</f>
        <v>0</v>
      </c>
      <c r="M60" s="168">
        <f>'Budgeted Resources'!T176</f>
        <v>0</v>
      </c>
      <c r="N60" s="168">
        <f>'Budgeted Resources'!U176</f>
        <v>0</v>
      </c>
      <c r="O60" s="168">
        <f>'Budgeted Resources'!V176</f>
        <v>0</v>
      </c>
      <c r="P60" s="168">
        <f>'Budgeted Resources'!W176</f>
        <v>0</v>
      </c>
      <c r="Q60" s="168">
        <f>'Budgeted Resources'!X176</f>
        <v>0</v>
      </c>
      <c r="R60" s="168">
        <f>'Budgeted Resources'!Y176</f>
        <v>0</v>
      </c>
      <c r="S60" s="168">
        <f>'Budgeted Resources'!Z176</f>
        <v>0</v>
      </c>
      <c r="T60" s="168">
        <f>'Budgeted Resources'!AA176</f>
        <v>0</v>
      </c>
      <c r="U60" s="168">
        <f>'Budgeted Resources'!AB176</f>
        <v>0</v>
      </c>
      <c r="V60" s="168">
        <f>'Budgeted Resources'!AC176</f>
        <v>0</v>
      </c>
      <c r="W60" s="168">
        <f>'Budgeted Resources'!AD176</f>
        <v>0</v>
      </c>
      <c r="X60" s="168">
        <f>'Budgeted Resources'!AE176</f>
        <v>0</v>
      </c>
      <c r="Y60" s="168">
        <f>'Budgeted Resources'!AF176</f>
        <v>0</v>
      </c>
      <c r="Z60" s="168">
        <f>'Budgeted Resources'!AG176</f>
        <v>0</v>
      </c>
      <c r="AA60" s="168">
        <f>'Budgeted Resources'!AH176</f>
        <v>0</v>
      </c>
      <c r="AB60" s="168">
        <f>'Budgeted Resources'!AI176</f>
        <v>0</v>
      </c>
      <c r="AC60" s="168">
        <f>'Budgeted Resources'!AJ176</f>
        <v>0</v>
      </c>
      <c r="AD60" s="168">
        <f>'Budgeted Resources'!AK176</f>
        <v>0</v>
      </c>
      <c r="AE60" s="168">
        <f>'Budgeted Resources'!AL176</f>
        <v>0</v>
      </c>
      <c r="AF60" s="168">
        <f>'Budgeted Resources'!AM176</f>
        <v>0</v>
      </c>
      <c r="AG60" s="168">
        <f>'Budgeted Resources'!AN176</f>
        <v>0</v>
      </c>
      <c r="AH60" s="168">
        <f>'Budgeted Resources'!AO176</f>
        <v>0</v>
      </c>
      <c r="AI60" s="168">
        <f>'Budgeted Resources'!AP176</f>
        <v>0</v>
      </c>
    </row>
    <row r="61" spans="1:35" x14ac:dyDescent="0.25">
      <c r="A61" t="s">
        <v>1164</v>
      </c>
      <c r="B61" s="167">
        <f>'Budgeted Resources'!F177</f>
        <v>0</v>
      </c>
      <c r="C61" s="168">
        <f>'Budgeted Resources'!J177</f>
        <v>0</v>
      </c>
      <c r="D61" s="168">
        <f>'Budgeted Resources'!K177</f>
        <v>0</v>
      </c>
      <c r="E61" s="168">
        <f>'Budgeted Resources'!L177</f>
        <v>0</v>
      </c>
      <c r="F61" s="168">
        <f>'Budgeted Resources'!M177</f>
        <v>0</v>
      </c>
      <c r="G61" s="168">
        <f>'Budgeted Resources'!N177</f>
        <v>0</v>
      </c>
      <c r="H61" s="168">
        <f>'Budgeted Resources'!O177</f>
        <v>0</v>
      </c>
      <c r="I61" s="168">
        <f>'Budgeted Resources'!P177</f>
        <v>0</v>
      </c>
      <c r="J61" s="168">
        <f>'Budgeted Resources'!Q177</f>
        <v>0</v>
      </c>
      <c r="K61" s="168">
        <f>'Budgeted Resources'!R177</f>
        <v>0</v>
      </c>
      <c r="L61" s="168">
        <f>'Budgeted Resources'!S177</f>
        <v>0</v>
      </c>
      <c r="M61" s="168">
        <f>'Budgeted Resources'!T177</f>
        <v>0</v>
      </c>
      <c r="N61" s="168">
        <f>'Budgeted Resources'!U177</f>
        <v>0</v>
      </c>
      <c r="O61" s="168">
        <f>'Budgeted Resources'!V177</f>
        <v>0</v>
      </c>
      <c r="P61" s="168">
        <f>'Budgeted Resources'!W177</f>
        <v>0</v>
      </c>
      <c r="Q61" s="168">
        <f>'Budgeted Resources'!X177</f>
        <v>0</v>
      </c>
      <c r="R61" s="168">
        <f>'Budgeted Resources'!Y177</f>
        <v>0</v>
      </c>
      <c r="S61" s="168">
        <f>'Budgeted Resources'!Z177</f>
        <v>0</v>
      </c>
      <c r="T61" s="168">
        <f>'Budgeted Resources'!AA177</f>
        <v>0</v>
      </c>
      <c r="U61" s="168">
        <f>'Budgeted Resources'!AB177</f>
        <v>0</v>
      </c>
      <c r="V61" s="168">
        <f>'Budgeted Resources'!AC177</f>
        <v>0</v>
      </c>
      <c r="W61" s="168">
        <f>'Budgeted Resources'!AD177</f>
        <v>0</v>
      </c>
      <c r="X61" s="168">
        <f>'Budgeted Resources'!AE177</f>
        <v>0</v>
      </c>
      <c r="Y61" s="168">
        <f>'Budgeted Resources'!AF177</f>
        <v>0</v>
      </c>
      <c r="Z61" s="168">
        <f>'Budgeted Resources'!AG177</f>
        <v>0</v>
      </c>
      <c r="AA61" s="168">
        <f>'Budgeted Resources'!AH177</f>
        <v>0</v>
      </c>
      <c r="AB61" s="168">
        <f>'Budgeted Resources'!AI177</f>
        <v>0</v>
      </c>
      <c r="AC61" s="168">
        <f>'Budgeted Resources'!AJ177</f>
        <v>0</v>
      </c>
      <c r="AD61" s="168">
        <f>'Budgeted Resources'!AK177</f>
        <v>0</v>
      </c>
      <c r="AE61" s="168">
        <f>'Budgeted Resources'!AL177</f>
        <v>0</v>
      </c>
      <c r="AF61" s="168">
        <f>'Budgeted Resources'!AM177</f>
        <v>0</v>
      </c>
      <c r="AG61" s="168">
        <f>'Budgeted Resources'!AN177</f>
        <v>0</v>
      </c>
      <c r="AH61" s="168">
        <f>'Budgeted Resources'!AO177</f>
        <v>0</v>
      </c>
      <c r="AI61" s="168">
        <f>'Budgeted Resources'!AP177</f>
        <v>0</v>
      </c>
    </row>
    <row r="62" spans="1:35" x14ac:dyDescent="0.25">
      <c r="A62" t="s">
        <v>1164</v>
      </c>
      <c r="B62" s="167">
        <f>'Budgeted Resources'!F178</f>
        <v>0</v>
      </c>
      <c r="C62" s="168">
        <f>'Budgeted Resources'!J178</f>
        <v>0</v>
      </c>
      <c r="D62" s="168">
        <f>'Budgeted Resources'!K178</f>
        <v>0</v>
      </c>
      <c r="E62" s="168">
        <f>'Budgeted Resources'!L178</f>
        <v>0</v>
      </c>
      <c r="F62" s="168">
        <f>'Budgeted Resources'!M178</f>
        <v>0</v>
      </c>
      <c r="G62" s="168">
        <f>'Budgeted Resources'!N178</f>
        <v>0</v>
      </c>
      <c r="H62" s="168">
        <f>'Budgeted Resources'!O178</f>
        <v>0</v>
      </c>
      <c r="I62" s="168">
        <f>'Budgeted Resources'!P178</f>
        <v>0</v>
      </c>
      <c r="J62" s="168">
        <f>'Budgeted Resources'!Q178</f>
        <v>0</v>
      </c>
      <c r="K62" s="168">
        <f>'Budgeted Resources'!R178</f>
        <v>0</v>
      </c>
      <c r="L62" s="168">
        <f>'Budgeted Resources'!S178</f>
        <v>0</v>
      </c>
      <c r="M62" s="168">
        <f>'Budgeted Resources'!T178</f>
        <v>0</v>
      </c>
      <c r="N62" s="168">
        <f>'Budgeted Resources'!U178</f>
        <v>0</v>
      </c>
      <c r="O62" s="168">
        <f>'Budgeted Resources'!V178</f>
        <v>0</v>
      </c>
      <c r="P62" s="168">
        <f>'Budgeted Resources'!W178</f>
        <v>0</v>
      </c>
      <c r="Q62" s="168">
        <f>'Budgeted Resources'!X178</f>
        <v>0</v>
      </c>
      <c r="R62" s="168">
        <f>'Budgeted Resources'!Y178</f>
        <v>0</v>
      </c>
      <c r="S62" s="168">
        <f>'Budgeted Resources'!Z178</f>
        <v>0</v>
      </c>
      <c r="T62" s="168">
        <f>'Budgeted Resources'!AA178</f>
        <v>0</v>
      </c>
      <c r="U62" s="168">
        <f>'Budgeted Resources'!AB178</f>
        <v>0</v>
      </c>
      <c r="V62" s="168">
        <f>'Budgeted Resources'!AC178</f>
        <v>0</v>
      </c>
      <c r="W62" s="168">
        <f>'Budgeted Resources'!AD178</f>
        <v>0</v>
      </c>
      <c r="X62" s="168">
        <f>'Budgeted Resources'!AE178</f>
        <v>0</v>
      </c>
      <c r="Y62" s="168">
        <f>'Budgeted Resources'!AF178</f>
        <v>0</v>
      </c>
      <c r="Z62" s="168">
        <f>'Budgeted Resources'!AG178</f>
        <v>0</v>
      </c>
      <c r="AA62" s="168">
        <f>'Budgeted Resources'!AH178</f>
        <v>0</v>
      </c>
      <c r="AB62" s="168">
        <f>'Budgeted Resources'!AI178</f>
        <v>0</v>
      </c>
      <c r="AC62" s="168">
        <f>'Budgeted Resources'!AJ178</f>
        <v>0</v>
      </c>
      <c r="AD62" s="168">
        <f>'Budgeted Resources'!AK178</f>
        <v>0</v>
      </c>
      <c r="AE62" s="168">
        <f>'Budgeted Resources'!AL178</f>
        <v>0</v>
      </c>
      <c r="AF62" s="168">
        <f>'Budgeted Resources'!AM178</f>
        <v>0</v>
      </c>
      <c r="AG62" s="168">
        <f>'Budgeted Resources'!AN178</f>
        <v>0</v>
      </c>
      <c r="AH62" s="168">
        <f>'Budgeted Resources'!AO178</f>
        <v>0</v>
      </c>
      <c r="AI62" s="168">
        <f>'Budgeted Resources'!AP178</f>
        <v>0</v>
      </c>
    </row>
    <row r="63" spans="1:35" x14ac:dyDescent="0.25">
      <c r="A63" t="s">
        <v>1164</v>
      </c>
      <c r="B63" s="167">
        <f>'Budgeted Resources'!F179</f>
        <v>0</v>
      </c>
      <c r="C63" s="168">
        <f>'Budgeted Resources'!J179</f>
        <v>0</v>
      </c>
      <c r="D63" s="168">
        <f>'Budgeted Resources'!K179</f>
        <v>0</v>
      </c>
      <c r="E63" s="168">
        <f>'Budgeted Resources'!L179</f>
        <v>0</v>
      </c>
      <c r="F63" s="168">
        <f>'Budgeted Resources'!M179</f>
        <v>0</v>
      </c>
      <c r="G63" s="168">
        <f>'Budgeted Resources'!N179</f>
        <v>0</v>
      </c>
      <c r="H63" s="168">
        <f>'Budgeted Resources'!O179</f>
        <v>0</v>
      </c>
      <c r="I63" s="168">
        <f>'Budgeted Resources'!P179</f>
        <v>0</v>
      </c>
      <c r="J63" s="168">
        <f>'Budgeted Resources'!Q179</f>
        <v>0</v>
      </c>
      <c r="K63" s="168">
        <f>'Budgeted Resources'!R179</f>
        <v>0</v>
      </c>
      <c r="L63" s="168">
        <f>'Budgeted Resources'!S179</f>
        <v>0</v>
      </c>
      <c r="M63" s="168">
        <f>'Budgeted Resources'!T179</f>
        <v>0</v>
      </c>
      <c r="N63" s="168">
        <f>'Budgeted Resources'!U179</f>
        <v>0</v>
      </c>
      <c r="O63" s="168">
        <f>'Budgeted Resources'!V179</f>
        <v>0</v>
      </c>
      <c r="P63" s="168">
        <f>'Budgeted Resources'!W179</f>
        <v>0</v>
      </c>
      <c r="Q63" s="168">
        <f>'Budgeted Resources'!X179</f>
        <v>0</v>
      </c>
      <c r="R63" s="168">
        <f>'Budgeted Resources'!Y179</f>
        <v>0</v>
      </c>
      <c r="S63" s="168">
        <f>'Budgeted Resources'!Z179</f>
        <v>0</v>
      </c>
      <c r="T63" s="168">
        <f>'Budgeted Resources'!AA179</f>
        <v>0</v>
      </c>
      <c r="U63" s="168">
        <f>'Budgeted Resources'!AB179</f>
        <v>0</v>
      </c>
      <c r="V63" s="168">
        <f>'Budgeted Resources'!AC179</f>
        <v>0</v>
      </c>
      <c r="W63" s="168">
        <f>'Budgeted Resources'!AD179</f>
        <v>0</v>
      </c>
      <c r="X63" s="168">
        <f>'Budgeted Resources'!AE179</f>
        <v>0</v>
      </c>
      <c r="Y63" s="168">
        <f>'Budgeted Resources'!AF179</f>
        <v>0</v>
      </c>
      <c r="Z63" s="168">
        <f>'Budgeted Resources'!AG179</f>
        <v>0</v>
      </c>
      <c r="AA63" s="168">
        <f>'Budgeted Resources'!AH179</f>
        <v>0</v>
      </c>
      <c r="AB63" s="168">
        <f>'Budgeted Resources'!AI179</f>
        <v>0</v>
      </c>
      <c r="AC63" s="168">
        <f>'Budgeted Resources'!AJ179</f>
        <v>0</v>
      </c>
      <c r="AD63" s="168">
        <f>'Budgeted Resources'!AK179</f>
        <v>0</v>
      </c>
      <c r="AE63" s="168">
        <f>'Budgeted Resources'!AL179</f>
        <v>0</v>
      </c>
      <c r="AF63" s="168">
        <f>'Budgeted Resources'!AM179</f>
        <v>0</v>
      </c>
      <c r="AG63" s="168">
        <f>'Budgeted Resources'!AN179</f>
        <v>0</v>
      </c>
      <c r="AH63" s="168">
        <f>'Budgeted Resources'!AO179</f>
        <v>0</v>
      </c>
      <c r="AI63" s="168">
        <f>'Budgeted Resources'!AP179</f>
        <v>0</v>
      </c>
    </row>
    <row r="64" spans="1:35" x14ac:dyDescent="0.25">
      <c r="A64" t="s">
        <v>1164</v>
      </c>
      <c r="B64" s="167">
        <f>'Budgeted Resources'!F180</f>
        <v>0</v>
      </c>
      <c r="C64" s="168">
        <f>'Budgeted Resources'!J180</f>
        <v>0</v>
      </c>
      <c r="D64" s="168">
        <f>'Budgeted Resources'!K180</f>
        <v>0</v>
      </c>
      <c r="E64" s="168">
        <f>'Budgeted Resources'!L180</f>
        <v>0</v>
      </c>
      <c r="F64" s="168">
        <f>'Budgeted Resources'!M180</f>
        <v>0</v>
      </c>
      <c r="G64" s="168">
        <f>'Budgeted Resources'!N180</f>
        <v>0</v>
      </c>
      <c r="H64" s="168">
        <f>'Budgeted Resources'!O180</f>
        <v>0</v>
      </c>
      <c r="I64" s="168">
        <f>'Budgeted Resources'!P180</f>
        <v>0</v>
      </c>
      <c r="J64" s="168">
        <f>'Budgeted Resources'!Q180</f>
        <v>0</v>
      </c>
      <c r="K64" s="168">
        <f>'Budgeted Resources'!R180</f>
        <v>0</v>
      </c>
      <c r="L64" s="168">
        <f>'Budgeted Resources'!S180</f>
        <v>0</v>
      </c>
      <c r="M64" s="168">
        <f>'Budgeted Resources'!T180</f>
        <v>0</v>
      </c>
      <c r="N64" s="168">
        <f>'Budgeted Resources'!U180</f>
        <v>0</v>
      </c>
      <c r="O64" s="168">
        <f>'Budgeted Resources'!V180</f>
        <v>0</v>
      </c>
      <c r="P64" s="168">
        <f>'Budgeted Resources'!W180</f>
        <v>0</v>
      </c>
      <c r="Q64" s="168">
        <f>'Budgeted Resources'!X180</f>
        <v>0</v>
      </c>
      <c r="R64" s="168">
        <f>'Budgeted Resources'!Y180</f>
        <v>0</v>
      </c>
      <c r="S64" s="168">
        <f>'Budgeted Resources'!Z180</f>
        <v>0</v>
      </c>
      <c r="T64" s="168">
        <f>'Budgeted Resources'!AA180</f>
        <v>0</v>
      </c>
      <c r="U64" s="168">
        <f>'Budgeted Resources'!AB180</f>
        <v>0</v>
      </c>
      <c r="V64" s="168">
        <f>'Budgeted Resources'!AC180</f>
        <v>0</v>
      </c>
      <c r="W64" s="168">
        <f>'Budgeted Resources'!AD180</f>
        <v>0</v>
      </c>
      <c r="X64" s="168">
        <f>'Budgeted Resources'!AE180</f>
        <v>0</v>
      </c>
      <c r="Y64" s="168">
        <f>'Budgeted Resources'!AF180</f>
        <v>0</v>
      </c>
      <c r="Z64" s="168">
        <f>'Budgeted Resources'!AG180</f>
        <v>0</v>
      </c>
      <c r="AA64" s="168">
        <f>'Budgeted Resources'!AH180</f>
        <v>0</v>
      </c>
      <c r="AB64" s="168">
        <f>'Budgeted Resources'!AI180</f>
        <v>0</v>
      </c>
      <c r="AC64" s="168">
        <f>'Budgeted Resources'!AJ180</f>
        <v>0</v>
      </c>
      <c r="AD64" s="168">
        <f>'Budgeted Resources'!AK180</f>
        <v>0</v>
      </c>
      <c r="AE64" s="168">
        <f>'Budgeted Resources'!AL180</f>
        <v>0</v>
      </c>
      <c r="AF64" s="168">
        <f>'Budgeted Resources'!AM180</f>
        <v>0</v>
      </c>
      <c r="AG64" s="168">
        <f>'Budgeted Resources'!AN180</f>
        <v>0</v>
      </c>
      <c r="AH64" s="168">
        <f>'Budgeted Resources'!AO180</f>
        <v>0</v>
      </c>
      <c r="AI64" s="168">
        <f>'Budgeted Resources'!AP180</f>
        <v>0</v>
      </c>
    </row>
    <row r="65" spans="1:35" x14ac:dyDescent="0.25">
      <c r="A65" t="s">
        <v>1164</v>
      </c>
      <c r="B65" s="167">
        <f>'Budgeted Resources'!F181</f>
        <v>0</v>
      </c>
      <c r="C65" s="168">
        <f>'Budgeted Resources'!J181</f>
        <v>0</v>
      </c>
      <c r="D65" s="168">
        <f>'Budgeted Resources'!K181</f>
        <v>0</v>
      </c>
      <c r="E65" s="168">
        <f>'Budgeted Resources'!L181</f>
        <v>0</v>
      </c>
      <c r="F65" s="168">
        <f>'Budgeted Resources'!M181</f>
        <v>0</v>
      </c>
      <c r="G65" s="168">
        <f>'Budgeted Resources'!N181</f>
        <v>0</v>
      </c>
      <c r="H65" s="168">
        <f>'Budgeted Resources'!O181</f>
        <v>0</v>
      </c>
      <c r="I65" s="168">
        <f>'Budgeted Resources'!P181</f>
        <v>0</v>
      </c>
      <c r="J65" s="168">
        <f>'Budgeted Resources'!Q181</f>
        <v>0</v>
      </c>
      <c r="K65" s="168">
        <f>'Budgeted Resources'!R181</f>
        <v>0</v>
      </c>
      <c r="L65" s="168">
        <f>'Budgeted Resources'!S181</f>
        <v>0</v>
      </c>
      <c r="M65" s="168">
        <f>'Budgeted Resources'!T181</f>
        <v>0</v>
      </c>
      <c r="N65" s="168">
        <f>'Budgeted Resources'!U181</f>
        <v>0</v>
      </c>
      <c r="O65" s="168">
        <f>'Budgeted Resources'!V181</f>
        <v>0</v>
      </c>
      <c r="P65" s="168">
        <f>'Budgeted Resources'!W181</f>
        <v>0</v>
      </c>
      <c r="Q65" s="168">
        <f>'Budgeted Resources'!X181</f>
        <v>0</v>
      </c>
      <c r="R65" s="168">
        <f>'Budgeted Resources'!Y181</f>
        <v>0</v>
      </c>
      <c r="S65" s="168">
        <f>'Budgeted Resources'!Z181</f>
        <v>0</v>
      </c>
      <c r="T65" s="168">
        <f>'Budgeted Resources'!AA181</f>
        <v>0</v>
      </c>
      <c r="U65" s="168">
        <f>'Budgeted Resources'!AB181</f>
        <v>0</v>
      </c>
      <c r="V65" s="168">
        <f>'Budgeted Resources'!AC181</f>
        <v>0</v>
      </c>
      <c r="W65" s="168">
        <f>'Budgeted Resources'!AD181</f>
        <v>0</v>
      </c>
      <c r="X65" s="168">
        <f>'Budgeted Resources'!AE181</f>
        <v>0</v>
      </c>
      <c r="Y65" s="168">
        <f>'Budgeted Resources'!AF181</f>
        <v>0</v>
      </c>
      <c r="Z65" s="168">
        <f>'Budgeted Resources'!AG181</f>
        <v>0</v>
      </c>
      <c r="AA65" s="168">
        <f>'Budgeted Resources'!AH181</f>
        <v>0</v>
      </c>
      <c r="AB65" s="168">
        <f>'Budgeted Resources'!AI181</f>
        <v>0</v>
      </c>
      <c r="AC65" s="168">
        <f>'Budgeted Resources'!AJ181</f>
        <v>0</v>
      </c>
      <c r="AD65" s="168">
        <f>'Budgeted Resources'!AK181</f>
        <v>0</v>
      </c>
      <c r="AE65" s="168">
        <f>'Budgeted Resources'!AL181</f>
        <v>0</v>
      </c>
      <c r="AF65" s="168">
        <f>'Budgeted Resources'!AM181</f>
        <v>0</v>
      </c>
      <c r="AG65" s="168">
        <f>'Budgeted Resources'!AN181</f>
        <v>0</v>
      </c>
      <c r="AH65" s="168">
        <f>'Budgeted Resources'!AO181</f>
        <v>0</v>
      </c>
      <c r="AI65" s="168">
        <f>'Budgeted Resources'!AP181</f>
        <v>0</v>
      </c>
    </row>
    <row r="66" spans="1:35" x14ac:dyDescent="0.25">
      <c r="A66" t="s">
        <v>1164</v>
      </c>
      <c r="B66" s="167">
        <f>'Budgeted Resources'!F182</f>
        <v>0</v>
      </c>
      <c r="C66" s="168">
        <f>'Budgeted Resources'!J182</f>
        <v>0</v>
      </c>
      <c r="D66" s="168">
        <f>'Budgeted Resources'!K182</f>
        <v>0</v>
      </c>
      <c r="E66" s="168">
        <f>'Budgeted Resources'!L182</f>
        <v>0</v>
      </c>
      <c r="F66" s="168">
        <f>'Budgeted Resources'!M182</f>
        <v>0</v>
      </c>
      <c r="G66" s="168">
        <f>'Budgeted Resources'!N182</f>
        <v>0</v>
      </c>
      <c r="H66" s="168">
        <f>'Budgeted Resources'!O182</f>
        <v>0</v>
      </c>
      <c r="I66" s="168">
        <f>'Budgeted Resources'!P182</f>
        <v>0</v>
      </c>
      <c r="J66" s="168">
        <f>'Budgeted Resources'!Q182</f>
        <v>0</v>
      </c>
      <c r="K66" s="168">
        <f>'Budgeted Resources'!R182</f>
        <v>0</v>
      </c>
      <c r="L66" s="168">
        <f>'Budgeted Resources'!S182</f>
        <v>0</v>
      </c>
      <c r="M66" s="168">
        <f>'Budgeted Resources'!T182</f>
        <v>0</v>
      </c>
      <c r="N66" s="168">
        <f>'Budgeted Resources'!U182</f>
        <v>0</v>
      </c>
      <c r="O66" s="168">
        <f>'Budgeted Resources'!V182</f>
        <v>0</v>
      </c>
      <c r="P66" s="168">
        <f>'Budgeted Resources'!W182</f>
        <v>0</v>
      </c>
      <c r="Q66" s="168">
        <f>'Budgeted Resources'!X182</f>
        <v>0</v>
      </c>
      <c r="R66" s="168">
        <f>'Budgeted Resources'!Y182</f>
        <v>0</v>
      </c>
      <c r="S66" s="168">
        <f>'Budgeted Resources'!Z182</f>
        <v>0</v>
      </c>
      <c r="T66" s="168">
        <f>'Budgeted Resources'!AA182</f>
        <v>0</v>
      </c>
      <c r="U66" s="168">
        <f>'Budgeted Resources'!AB182</f>
        <v>0</v>
      </c>
      <c r="V66" s="168">
        <f>'Budgeted Resources'!AC182</f>
        <v>0</v>
      </c>
      <c r="W66" s="168">
        <f>'Budgeted Resources'!AD182</f>
        <v>0</v>
      </c>
      <c r="X66" s="168">
        <f>'Budgeted Resources'!AE182</f>
        <v>0</v>
      </c>
      <c r="Y66" s="168">
        <f>'Budgeted Resources'!AF182</f>
        <v>0</v>
      </c>
      <c r="Z66" s="168">
        <f>'Budgeted Resources'!AG182</f>
        <v>0</v>
      </c>
      <c r="AA66" s="168">
        <f>'Budgeted Resources'!AH182</f>
        <v>0</v>
      </c>
      <c r="AB66" s="168">
        <f>'Budgeted Resources'!AI182</f>
        <v>0</v>
      </c>
      <c r="AC66" s="168">
        <f>'Budgeted Resources'!AJ182</f>
        <v>0</v>
      </c>
      <c r="AD66" s="168">
        <f>'Budgeted Resources'!AK182</f>
        <v>0</v>
      </c>
      <c r="AE66" s="168">
        <f>'Budgeted Resources'!AL182</f>
        <v>0</v>
      </c>
      <c r="AF66" s="168">
        <f>'Budgeted Resources'!AM182</f>
        <v>0</v>
      </c>
      <c r="AG66" s="168">
        <f>'Budgeted Resources'!AN182</f>
        <v>0</v>
      </c>
      <c r="AH66" s="168">
        <f>'Budgeted Resources'!AO182</f>
        <v>0</v>
      </c>
      <c r="AI66" s="168">
        <f>'Budgeted Resources'!AP182</f>
        <v>0</v>
      </c>
    </row>
    <row r="67" spans="1:35" x14ac:dyDescent="0.25">
      <c r="A67" t="s">
        <v>1164</v>
      </c>
      <c r="B67" s="167">
        <f>'Budgeted Resources'!F183</f>
        <v>0</v>
      </c>
      <c r="C67" s="168">
        <f>'Budgeted Resources'!J183</f>
        <v>0</v>
      </c>
      <c r="D67" s="168">
        <f>'Budgeted Resources'!K183</f>
        <v>0</v>
      </c>
      <c r="E67" s="168">
        <f>'Budgeted Resources'!L183</f>
        <v>0</v>
      </c>
      <c r="F67" s="168">
        <f>'Budgeted Resources'!M183</f>
        <v>0</v>
      </c>
      <c r="G67" s="168">
        <f>'Budgeted Resources'!N183</f>
        <v>0</v>
      </c>
      <c r="H67" s="168">
        <f>'Budgeted Resources'!O183</f>
        <v>0</v>
      </c>
      <c r="I67" s="168">
        <f>'Budgeted Resources'!P183</f>
        <v>0</v>
      </c>
      <c r="J67" s="168">
        <f>'Budgeted Resources'!Q183</f>
        <v>0</v>
      </c>
      <c r="K67" s="168">
        <f>'Budgeted Resources'!R183</f>
        <v>0</v>
      </c>
      <c r="L67" s="168">
        <f>'Budgeted Resources'!S183</f>
        <v>0</v>
      </c>
      <c r="M67" s="168">
        <f>'Budgeted Resources'!T183</f>
        <v>0</v>
      </c>
      <c r="N67" s="168">
        <f>'Budgeted Resources'!U183</f>
        <v>0</v>
      </c>
      <c r="O67" s="168">
        <f>'Budgeted Resources'!V183</f>
        <v>0</v>
      </c>
      <c r="P67" s="168">
        <f>'Budgeted Resources'!W183</f>
        <v>0</v>
      </c>
      <c r="Q67" s="168">
        <f>'Budgeted Resources'!X183</f>
        <v>0</v>
      </c>
      <c r="R67" s="168">
        <f>'Budgeted Resources'!Y183</f>
        <v>0</v>
      </c>
      <c r="S67" s="168">
        <f>'Budgeted Resources'!Z183</f>
        <v>0</v>
      </c>
      <c r="T67" s="168">
        <f>'Budgeted Resources'!AA183</f>
        <v>0</v>
      </c>
      <c r="U67" s="168">
        <f>'Budgeted Resources'!AB183</f>
        <v>0</v>
      </c>
      <c r="V67" s="168">
        <f>'Budgeted Resources'!AC183</f>
        <v>0</v>
      </c>
      <c r="W67" s="168">
        <f>'Budgeted Resources'!AD183</f>
        <v>0</v>
      </c>
      <c r="X67" s="168">
        <f>'Budgeted Resources'!AE183</f>
        <v>0</v>
      </c>
      <c r="Y67" s="168">
        <f>'Budgeted Resources'!AF183</f>
        <v>0</v>
      </c>
      <c r="Z67" s="168">
        <f>'Budgeted Resources'!AG183</f>
        <v>0</v>
      </c>
      <c r="AA67" s="168">
        <f>'Budgeted Resources'!AH183</f>
        <v>0</v>
      </c>
      <c r="AB67" s="168">
        <f>'Budgeted Resources'!AI183</f>
        <v>0</v>
      </c>
      <c r="AC67" s="168">
        <f>'Budgeted Resources'!AJ183</f>
        <v>0</v>
      </c>
      <c r="AD67" s="168">
        <f>'Budgeted Resources'!AK183</f>
        <v>0</v>
      </c>
      <c r="AE67" s="168">
        <f>'Budgeted Resources'!AL183</f>
        <v>0</v>
      </c>
      <c r="AF67" s="168">
        <f>'Budgeted Resources'!AM183</f>
        <v>0</v>
      </c>
      <c r="AG67" s="168">
        <f>'Budgeted Resources'!AN183</f>
        <v>0</v>
      </c>
      <c r="AH67" s="168">
        <f>'Budgeted Resources'!AO183</f>
        <v>0</v>
      </c>
      <c r="AI67" s="168">
        <f>'Budgeted Resources'!AP183</f>
        <v>0</v>
      </c>
    </row>
    <row r="68" spans="1:35" x14ac:dyDescent="0.25">
      <c r="A68" t="s">
        <v>1164</v>
      </c>
      <c r="B68" s="167">
        <f>'Budgeted Resources'!F184</f>
        <v>0</v>
      </c>
      <c r="C68" s="168">
        <f>'Budgeted Resources'!J184</f>
        <v>0</v>
      </c>
      <c r="D68" s="168">
        <f>'Budgeted Resources'!K184</f>
        <v>0</v>
      </c>
      <c r="E68" s="168">
        <f>'Budgeted Resources'!L184</f>
        <v>0</v>
      </c>
      <c r="F68" s="168">
        <f>'Budgeted Resources'!M184</f>
        <v>0</v>
      </c>
      <c r="G68" s="168">
        <f>'Budgeted Resources'!N184</f>
        <v>0</v>
      </c>
      <c r="H68" s="168">
        <f>'Budgeted Resources'!O184</f>
        <v>0</v>
      </c>
      <c r="I68" s="168">
        <f>'Budgeted Resources'!P184</f>
        <v>0</v>
      </c>
      <c r="J68" s="168">
        <f>'Budgeted Resources'!Q184</f>
        <v>0</v>
      </c>
      <c r="K68" s="168">
        <f>'Budgeted Resources'!R184</f>
        <v>0</v>
      </c>
      <c r="L68" s="168">
        <f>'Budgeted Resources'!S184</f>
        <v>0</v>
      </c>
      <c r="M68" s="168">
        <f>'Budgeted Resources'!T184</f>
        <v>0</v>
      </c>
      <c r="N68" s="168">
        <f>'Budgeted Resources'!U184</f>
        <v>0</v>
      </c>
      <c r="O68" s="168">
        <f>'Budgeted Resources'!V184</f>
        <v>0</v>
      </c>
      <c r="P68" s="168">
        <f>'Budgeted Resources'!W184</f>
        <v>0</v>
      </c>
      <c r="Q68" s="168">
        <f>'Budgeted Resources'!X184</f>
        <v>0</v>
      </c>
      <c r="R68" s="168">
        <f>'Budgeted Resources'!Y184</f>
        <v>0</v>
      </c>
      <c r="S68" s="168">
        <f>'Budgeted Resources'!Z184</f>
        <v>0</v>
      </c>
      <c r="T68" s="168">
        <f>'Budgeted Resources'!AA184</f>
        <v>0</v>
      </c>
      <c r="U68" s="168">
        <f>'Budgeted Resources'!AB184</f>
        <v>0</v>
      </c>
      <c r="V68" s="168">
        <f>'Budgeted Resources'!AC184</f>
        <v>0</v>
      </c>
      <c r="W68" s="168">
        <f>'Budgeted Resources'!AD184</f>
        <v>0</v>
      </c>
      <c r="X68" s="168">
        <f>'Budgeted Resources'!AE184</f>
        <v>0</v>
      </c>
      <c r="Y68" s="168">
        <f>'Budgeted Resources'!AF184</f>
        <v>0</v>
      </c>
      <c r="Z68" s="168">
        <f>'Budgeted Resources'!AG184</f>
        <v>0</v>
      </c>
      <c r="AA68" s="168">
        <f>'Budgeted Resources'!AH184</f>
        <v>0</v>
      </c>
      <c r="AB68" s="168">
        <f>'Budgeted Resources'!AI184</f>
        <v>0</v>
      </c>
      <c r="AC68" s="168">
        <f>'Budgeted Resources'!AJ184</f>
        <v>0</v>
      </c>
      <c r="AD68" s="168">
        <f>'Budgeted Resources'!AK184</f>
        <v>0</v>
      </c>
      <c r="AE68" s="168">
        <f>'Budgeted Resources'!AL184</f>
        <v>0</v>
      </c>
      <c r="AF68" s="168">
        <f>'Budgeted Resources'!AM184</f>
        <v>0</v>
      </c>
      <c r="AG68" s="168">
        <f>'Budgeted Resources'!AN184</f>
        <v>0</v>
      </c>
      <c r="AH68" s="168">
        <f>'Budgeted Resources'!AO184</f>
        <v>0</v>
      </c>
      <c r="AI68" s="168">
        <f>'Budgeted Resources'!AP184</f>
        <v>0</v>
      </c>
    </row>
    <row r="69" spans="1:35" x14ac:dyDescent="0.25">
      <c r="A69" t="s">
        <v>1164</v>
      </c>
      <c r="B69" s="167">
        <f>'Budgeted Resources'!F185</f>
        <v>0</v>
      </c>
      <c r="C69" s="168">
        <f>'Budgeted Resources'!J185</f>
        <v>0</v>
      </c>
      <c r="D69" s="168">
        <f>'Budgeted Resources'!K185</f>
        <v>0</v>
      </c>
      <c r="E69" s="168">
        <f>'Budgeted Resources'!L185</f>
        <v>0</v>
      </c>
      <c r="F69" s="168">
        <f>'Budgeted Resources'!M185</f>
        <v>0</v>
      </c>
      <c r="G69" s="168">
        <f>'Budgeted Resources'!N185</f>
        <v>0</v>
      </c>
      <c r="H69" s="168">
        <f>'Budgeted Resources'!O185</f>
        <v>0</v>
      </c>
      <c r="I69" s="168">
        <f>'Budgeted Resources'!P185</f>
        <v>0</v>
      </c>
      <c r="J69" s="168">
        <f>'Budgeted Resources'!Q185</f>
        <v>0</v>
      </c>
      <c r="K69" s="168">
        <f>'Budgeted Resources'!R185</f>
        <v>0</v>
      </c>
      <c r="L69" s="168">
        <f>'Budgeted Resources'!S185</f>
        <v>0</v>
      </c>
      <c r="M69" s="168">
        <f>'Budgeted Resources'!T185</f>
        <v>0</v>
      </c>
      <c r="N69" s="168">
        <f>'Budgeted Resources'!U185</f>
        <v>0</v>
      </c>
      <c r="O69" s="168">
        <f>'Budgeted Resources'!V185</f>
        <v>0</v>
      </c>
      <c r="P69" s="168">
        <f>'Budgeted Resources'!W185</f>
        <v>0</v>
      </c>
      <c r="Q69" s="168">
        <f>'Budgeted Resources'!X185</f>
        <v>0</v>
      </c>
      <c r="R69" s="168">
        <f>'Budgeted Resources'!Y185</f>
        <v>0</v>
      </c>
      <c r="S69" s="168">
        <f>'Budgeted Resources'!Z185</f>
        <v>0</v>
      </c>
      <c r="T69" s="168">
        <f>'Budgeted Resources'!AA185</f>
        <v>0</v>
      </c>
      <c r="U69" s="168">
        <f>'Budgeted Resources'!AB185</f>
        <v>0</v>
      </c>
      <c r="V69" s="168">
        <f>'Budgeted Resources'!AC185</f>
        <v>0</v>
      </c>
      <c r="W69" s="168">
        <f>'Budgeted Resources'!AD185</f>
        <v>0</v>
      </c>
      <c r="X69" s="168">
        <f>'Budgeted Resources'!AE185</f>
        <v>0</v>
      </c>
      <c r="Y69" s="168">
        <f>'Budgeted Resources'!AF185</f>
        <v>0</v>
      </c>
      <c r="Z69" s="168">
        <f>'Budgeted Resources'!AG185</f>
        <v>0</v>
      </c>
      <c r="AA69" s="168">
        <f>'Budgeted Resources'!AH185</f>
        <v>0</v>
      </c>
      <c r="AB69" s="168">
        <f>'Budgeted Resources'!AI185</f>
        <v>0</v>
      </c>
      <c r="AC69" s="168">
        <f>'Budgeted Resources'!AJ185</f>
        <v>0</v>
      </c>
      <c r="AD69" s="168">
        <f>'Budgeted Resources'!AK185</f>
        <v>0</v>
      </c>
      <c r="AE69" s="168">
        <f>'Budgeted Resources'!AL185</f>
        <v>0</v>
      </c>
      <c r="AF69" s="168">
        <f>'Budgeted Resources'!AM185</f>
        <v>0</v>
      </c>
      <c r="AG69" s="168">
        <f>'Budgeted Resources'!AN185</f>
        <v>0</v>
      </c>
      <c r="AH69" s="168">
        <f>'Budgeted Resources'!AO185</f>
        <v>0</v>
      </c>
      <c r="AI69" s="168">
        <f>'Budgeted Resources'!AP185</f>
        <v>0</v>
      </c>
    </row>
    <row r="70" spans="1:35" x14ac:dyDescent="0.25">
      <c r="A70" t="s">
        <v>1164</v>
      </c>
      <c r="B70" s="167">
        <f>'Budgeted Resources'!F186</f>
        <v>0</v>
      </c>
      <c r="C70" s="168">
        <f>'Budgeted Resources'!J186</f>
        <v>0</v>
      </c>
      <c r="D70" s="168">
        <f>'Budgeted Resources'!K186</f>
        <v>0</v>
      </c>
      <c r="E70" s="168">
        <f>'Budgeted Resources'!L186</f>
        <v>0</v>
      </c>
      <c r="F70" s="168">
        <f>'Budgeted Resources'!M186</f>
        <v>0</v>
      </c>
      <c r="G70" s="168">
        <f>'Budgeted Resources'!N186</f>
        <v>0</v>
      </c>
      <c r="H70" s="168">
        <f>'Budgeted Resources'!O186</f>
        <v>0</v>
      </c>
      <c r="I70" s="168">
        <f>'Budgeted Resources'!P186</f>
        <v>0</v>
      </c>
      <c r="J70" s="168">
        <f>'Budgeted Resources'!Q186</f>
        <v>0</v>
      </c>
      <c r="K70" s="168">
        <f>'Budgeted Resources'!R186</f>
        <v>0</v>
      </c>
      <c r="L70" s="168">
        <f>'Budgeted Resources'!S186</f>
        <v>0</v>
      </c>
      <c r="M70" s="168">
        <f>'Budgeted Resources'!T186</f>
        <v>0</v>
      </c>
      <c r="N70" s="168">
        <f>'Budgeted Resources'!U186</f>
        <v>0</v>
      </c>
      <c r="O70" s="168">
        <f>'Budgeted Resources'!V186</f>
        <v>0</v>
      </c>
      <c r="P70" s="168">
        <f>'Budgeted Resources'!W186</f>
        <v>0</v>
      </c>
      <c r="Q70" s="168">
        <f>'Budgeted Resources'!X186</f>
        <v>0</v>
      </c>
      <c r="R70" s="168">
        <f>'Budgeted Resources'!Y186</f>
        <v>0</v>
      </c>
      <c r="S70" s="168">
        <f>'Budgeted Resources'!Z186</f>
        <v>0</v>
      </c>
      <c r="T70" s="168">
        <f>'Budgeted Resources'!AA186</f>
        <v>0</v>
      </c>
      <c r="U70" s="168">
        <f>'Budgeted Resources'!AB186</f>
        <v>0</v>
      </c>
      <c r="V70" s="168">
        <f>'Budgeted Resources'!AC186</f>
        <v>0</v>
      </c>
      <c r="W70" s="168">
        <f>'Budgeted Resources'!AD186</f>
        <v>0</v>
      </c>
      <c r="X70" s="168">
        <f>'Budgeted Resources'!AE186</f>
        <v>0</v>
      </c>
      <c r="Y70" s="168">
        <f>'Budgeted Resources'!AF186</f>
        <v>0</v>
      </c>
      <c r="Z70" s="168">
        <f>'Budgeted Resources'!AG186</f>
        <v>0</v>
      </c>
      <c r="AA70" s="168">
        <f>'Budgeted Resources'!AH186</f>
        <v>0</v>
      </c>
      <c r="AB70" s="168">
        <f>'Budgeted Resources'!AI186</f>
        <v>0</v>
      </c>
      <c r="AC70" s="168">
        <f>'Budgeted Resources'!AJ186</f>
        <v>0</v>
      </c>
      <c r="AD70" s="168">
        <f>'Budgeted Resources'!AK186</f>
        <v>0</v>
      </c>
      <c r="AE70" s="168">
        <f>'Budgeted Resources'!AL186</f>
        <v>0</v>
      </c>
      <c r="AF70" s="168">
        <f>'Budgeted Resources'!AM186</f>
        <v>0</v>
      </c>
      <c r="AG70" s="168">
        <f>'Budgeted Resources'!AN186</f>
        <v>0</v>
      </c>
      <c r="AH70" s="168">
        <f>'Budgeted Resources'!AO186</f>
        <v>0</v>
      </c>
      <c r="AI70" s="168">
        <f>'Budgeted Resources'!AP186</f>
        <v>0</v>
      </c>
    </row>
    <row r="71" spans="1:35" x14ac:dyDescent="0.25">
      <c r="A71" t="s">
        <v>1164</v>
      </c>
      <c r="B71" s="167">
        <f>'Budgeted Resources'!F187</f>
        <v>0</v>
      </c>
      <c r="C71" s="168">
        <f>'Budgeted Resources'!J187</f>
        <v>0</v>
      </c>
      <c r="D71" s="168">
        <f>'Budgeted Resources'!K187</f>
        <v>0</v>
      </c>
      <c r="E71" s="168">
        <f>'Budgeted Resources'!L187</f>
        <v>0</v>
      </c>
      <c r="F71" s="168">
        <f>'Budgeted Resources'!M187</f>
        <v>0</v>
      </c>
      <c r="G71" s="168">
        <f>'Budgeted Resources'!N187</f>
        <v>0</v>
      </c>
      <c r="H71" s="168">
        <f>'Budgeted Resources'!O187</f>
        <v>0</v>
      </c>
      <c r="I71" s="168">
        <f>'Budgeted Resources'!P187</f>
        <v>0</v>
      </c>
      <c r="J71" s="168">
        <f>'Budgeted Resources'!Q187</f>
        <v>0</v>
      </c>
      <c r="K71" s="168">
        <f>'Budgeted Resources'!R187</f>
        <v>0</v>
      </c>
      <c r="L71" s="168">
        <f>'Budgeted Resources'!S187</f>
        <v>0</v>
      </c>
      <c r="M71" s="168">
        <f>'Budgeted Resources'!T187</f>
        <v>0</v>
      </c>
      <c r="N71" s="168">
        <f>'Budgeted Resources'!U187</f>
        <v>0</v>
      </c>
      <c r="O71" s="168">
        <f>'Budgeted Resources'!V187</f>
        <v>0</v>
      </c>
      <c r="P71" s="168">
        <f>'Budgeted Resources'!W187</f>
        <v>0</v>
      </c>
      <c r="Q71" s="168">
        <f>'Budgeted Resources'!X187</f>
        <v>0</v>
      </c>
      <c r="R71" s="168">
        <f>'Budgeted Resources'!Y187</f>
        <v>0</v>
      </c>
      <c r="S71" s="168">
        <f>'Budgeted Resources'!Z187</f>
        <v>0</v>
      </c>
      <c r="T71" s="168">
        <f>'Budgeted Resources'!AA187</f>
        <v>0</v>
      </c>
      <c r="U71" s="168">
        <f>'Budgeted Resources'!AB187</f>
        <v>0</v>
      </c>
      <c r="V71" s="168">
        <f>'Budgeted Resources'!AC187</f>
        <v>0</v>
      </c>
      <c r="W71" s="168">
        <f>'Budgeted Resources'!AD187</f>
        <v>0</v>
      </c>
      <c r="X71" s="168">
        <f>'Budgeted Resources'!AE187</f>
        <v>0</v>
      </c>
      <c r="Y71" s="168">
        <f>'Budgeted Resources'!AF187</f>
        <v>0</v>
      </c>
      <c r="Z71" s="168">
        <f>'Budgeted Resources'!AG187</f>
        <v>0</v>
      </c>
      <c r="AA71" s="168">
        <f>'Budgeted Resources'!AH187</f>
        <v>0</v>
      </c>
      <c r="AB71" s="168">
        <f>'Budgeted Resources'!AI187</f>
        <v>0</v>
      </c>
      <c r="AC71" s="168">
        <f>'Budgeted Resources'!AJ187</f>
        <v>0</v>
      </c>
      <c r="AD71" s="168">
        <f>'Budgeted Resources'!AK187</f>
        <v>0</v>
      </c>
      <c r="AE71" s="168">
        <f>'Budgeted Resources'!AL187</f>
        <v>0</v>
      </c>
      <c r="AF71" s="168">
        <f>'Budgeted Resources'!AM187</f>
        <v>0</v>
      </c>
      <c r="AG71" s="168">
        <f>'Budgeted Resources'!AN187</f>
        <v>0</v>
      </c>
      <c r="AH71" s="168">
        <f>'Budgeted Resources'!AO187</f>
        <v>0</v>
      </c>
      <c r="AI71" s="168">
        <f>'Budgeted Resources'!AP187</f>
        <v>0</v>
      </c>
    </row>
    <row r="72" spans="1:35" x14ac:dyDescent="0.25">
      <c r="A72" t="s">
        <v>1164</v>
      </c>
      <c r="B72" s="167">
        <f>'Budgeted Resources'!F188</f>
        <v>0</v>
      </c>
      <c r="C72" s="168">
        <f>'Budgeted Resources'!J188</f>
        <v>0</v>
      </c>
      <c r="D72" s="168">
        <f>'Budgeted Resources'!K188</f>
        <v>0</v>
      </c>
      <c r="E72" s="168">
        <f>'Budgeted Resources'!L188</f>
        <v>0</v>
      </c>
      <c r="F72" s="168">
        <f>'Budgeted Resources'!M188</f>
        <v>0</v>
      </c>
      <c r="G72" s="168">
        <f>'Budgeted Resources'!N188</f>
        <v>0</v>
      </c>
      <c r="H72" s="168">
        <f>'Budgeted Resources'!O188</f>
        <v>0</v>
      </c>
      <c r="I72" s="168">
        <f>'Budgeted Resources'!P188</f>
        <v>0</v>
      </c>
      <c r="J72" s="168">
        <f>'Budgeted Resources'!Q188</f>
        <v>0</v>
      </c>
      <c r="K72" s="168">
        <f>'Budgeted Resources'!R188</f>
        <v>0</v>
      </c>
      <c r="L72" s="168">
        <f>'Budgeted Resources'!S188</f>
        <v>0</v>
      </c>
      <c r="M72" s="168">
        <f>'Budgeted Resources'!T188</f>
        <v>0</v>
      </c>
      <c r="N72" s="168">
        <f>'Budgeted Resources'!U188</f>
        <v>0</v>
      </c>
      <c r="O72" s="168">
        <f>'Budgeted Resources'!V188</f>
        <v>0</v>
      </c>
      <c r="P72" s="168">
        <f>'Budgeted Resources'!W188</f>
        <v>0</v>
      </c>
      <c r="Q72" s="168">
        <f>'Budgeted Resources'!X188</f>
        <v>0</v>
      </c>
      <c r="R72" s="168">
        <f>'Budgeted Resources'!Y188</f>
        <v>0</v>
      </c>
      <c r="S72" s="168">
        <f>'Budgeted Resources'!Z188</f>
        <v>0</v>
      </c>
      <c r="T72" s="168">
        <f>'Budgeted Resources'!AA188</f>
        <v>0</v>
      </c>
      <c r="U72" s="168">
        <f>'Budgeted Resources'!AB188</f>
        <v>0</v>
      </c>
      <c r="V72" s="168">
        <f>'Budgeted Resources'!AC188</f>
        <v>0</v>
      </c>
      <c r="W72" s="168">
        <f>'Budgeted Resources'!AD188</f>
        <v>0</v>
      </c>
      <c r="X72" s="168">
        <f>'Budgeted Resources'!AE188</f>
        <v>0</v>
      </c>
      <c r="Y72" s="168">
        <f>'Budgeted Resources'!AF188</f>
        <v>0</v>
      </c>
      <c r="Z72" s="168">
        <f>'Budgeted Resources'!AG188</f>
        <v>0</v>
      </c>
      <c r="AA72" s="168">
        <f>'Budgeted Resources'!AH188</f>
        <v>0</v>
      </c>
      <c r="AB72" s="168">
        <f>'Budgeted Resources'!AI188</f>
        <v>0</v>
      </c>
      <c r="AC72" s="168">
        <f>'Budgeted Resources'!AJ188</f>
        <v>0</v>
      </c>
      <c r="AD72" s="168">
        <f>'Budgeted Resources'!AK188</f>
        <v>0</v>
      </c>
      <c r="AE72" s="168">
        <f>'Budgeted Resources'!AL188</f>
        <v>0</v>
      </c>
      <c r="AF72" s="168">
        <f>'Budgeted Resources'!AM188</f>
        <v>0</v>
      </c>
      <c r="AG72" s="168">
        <f>'Budgeted Resources'!AN188</f>
        <v>0</v>
      </c>
      <c r="AH72" s="168">
        <f>'Budgeted Resources'!AO188</f>
        <v>0</v>
      </c>
      <c r="AI72" s="168">
        <f>'Budgeted Resources'!AP188</f>
        <v>0</v>
      </c>
    </row>
    <row r="73" spans="1:35" x14ac:dyDescent="0.25">
      <c r="A73" t="s">
        <v>1164</v>
      </c>
      <c r="B73" s="167">
        <f>'Budgeted Resources'!F189</f>
        <v>0</v>
      </c>
      <c r="C73" s="168">
        <f>'Budgeted Resources'!J189</f>
        <v>0</v>
      </c>
      <c r="D73" s="168">
        <f>'Budgeted Resources'!K189</f>
        <v>0</v>
      </c>
      <c r="E73" s="168">
        <f>'Budgeted Resources'!L189</f>
        <v>0</v>
      </c>
      <c r="F73" s="168">
        <f>'Budgeted Resources'!M189</f>
        <v>0</v>
      </c>
      <c r="G73" s="168">
        <f>'Budgeted Resources'!N189</f>
        <v>0</v>
      </c>
      <c r="H73" s="168">
        <f>'Budgeted Resources'!O189</f>
        <v>0</v>
      </c>
      <c r="I73" s="168">
        <f>'Budgeted Resources'!P189</f>
        <v>0</v>
      </c>
      <c r="J73" s="168">
        <f>'Budgeted Resources'!Q189</f>
        <v>0</v>
      </c>
      <c r="K73" s="168">
        <f>'Budgeted Resources'!R189</f>
        <v>0</v>
      </c>
      <c r="L73" s="168">
        <f>'Budgeted Resources'!S189</f>
        <v>0</v>
      </c>
      <c r="M73" s="168">
        <f>'Budgeted Resources'!T189</f>
        <v>0</v>
      </c>
      <c r="N73" s="168">
        <f>'Budgeted Resources'!U189</f>
        <v>0</v>
      </c>
      <c r="O73" s="168">
        <f>'Budgeted Resources'!V189</f>
        <v>0</v>
      </c>
      <c r="P73" s="168">
        <f>'Budgeted Resources'!W189</f>
        <v>0</v>
      </c>
      <c r="Q73" s="168">
        <f>'Budgeted Resources'!X189</f>
        <v>0</v>
      </c>
      <c r="R73" s="168">
        <f>'Budgeted Resources'!Y189</f>
        <v>0</v>
      </c>
      <c r="S73" s="168">
        <f>'Budgeted Resources'!Z189</f>
        <v>0</v>
      </c>
      <c r="T73" s="168">
        <f>'Budgeted Resources'!AA189</f>
        <v>0</v>
      </c>
      <c r="U73" s="168">
        <f>'Budgeted Resources'!AB189</f>
        <v>0</v>
      </c>
      <c r="V73" s="168">
        <f>'Budgeted Resources'!AC189</f>
        <v>0</v>
      </c>
      <c r="W73" s="168">
        <f>'Budgeted Resources'!AD189</f>
        <v>0</v>
      </c>
      <c r="X73" s="168">
        <f>'Budgeted Resources'!AE189</f>
        <v>0</v>
      </c>
      <c r="Y73" s="168">
        <f>'Budgeted Resources'!AF189</f>
        <v>0</v>
      </c>
      <c r="Z73" s="168">
        <f>'Budgeted Resources'!AG189</f>
        <v>0</v>
      </c>
      <c r="AA73" s="168">
        <f>'Budgeted Resources'!AH189</f>
        <v>0</v>
      </c>
      <c r="AB73" s="168">
        <f>'Budgeted Resources'!AI189</f>
        <v>0</v>
      </c>
      <c r="AC73" s="168">
        <f>'Budgeted Resources'!AJ189</f>
        <v>0</v>
      </c>
      <c r="AD73" s="168">
        <f>'Budgeted Resources'!AK189</f>
        <v>0</v>
      </c>
      <c r="AE73" s="168">
        <f>'Budgeted Resources'!AL189</f>
        <v>0</v>
      </c>
      <c r="AF73" s="168">
        <f>'Budgeted Resources'!AM189</f>
        <v>0</v>
      </c>
      <c r="AG73" s="168">
        <f>'Budgeted Resources'!AN189</f>
        <v>0</v>
      </c>
      <c r="AH73" s="168">
        <f>'Budgeted Resources'!AO189</f>
        <v>0</v>
      </c>
      <c r="AI73" s="168">
        <f>'Budgeted Resources'!AP189</f>
        <v>0</v>
      </c>
    </row>
    <row r="74" spans="1:35" x14ac:dyDescent="0.25">
      <c r="A74" t="s">
        <v>1164</v>
      </c>
      <c r="B74" s="167">
        <f>'Budgeted Resources'!F190</f>
        <v>0</v>
      </c>
      <c r="C74" s="168">
        <f>'Budgeted Resources'!J190</f>
        <v>0</v>
      </c>
      <c r="D74" s="168">
        <f>'Budgeted Resources'!K190</f>
        <v>0</v>
      </c>
      <c r="E74" s="168">
        <f>'Budgeted Resources'!L190</f>
        <v>0</v>
      </c>
      <c r="F74" s="168">
        <f>'Budgeted Resources'!M190</f>
        <v>0</v>
      </c>
      <c r="G74" s="168">
        <f>'Budgeted Resources'!N190</f>
        <v>0</v>
      </c>
      <c r="H74" s="168">
        <f>'Budgeted Resources'!O190</f>
        <v>0</v>
      </c>
      <c r="I74" s="168">
        <f>'Budgeted Resources'!P190</f>
        <v>0</v>
      </c>
      <c r="J74" s="168">
        <f>'Budgeted Resources'!Q190</f>
        <v>0</v>
      </c>
      <c r="K74" s="168">
        <f>'Budgeted Resources'!R190</f>
        <v>0</v>
      </c>
      <c r="L74" s="168">
        <f>'Budgeted Resources'!S190</f>
        <v>0</v>
      </c>
      <c r="M74" s="168">
        <f>'Budgeted Resources'!T190</f>
        <v>0</v>
      </c>
      <c r="N74" s="168">
        <f>'Budgeted Resources'!U190</f>
        <v>0</v>
      </c>
      <c r="O74" s="168">
        <f>'Budgeted Resources'!V190</f>
        <v>0</v>
      </c>
      <c r="P74" s="168">
        <f>'Budgeted Resources'!W190</f>
        <v>0</v>
      </c>
      <c r="Q74" s="168">
        <f>'Budgeted Resources'!X190</f>
        <v>0</v>
      </c>
      <c r="R74" s="168">
        <f>'Budgeted Resources'!Y190</f>
        <v>0</v>
      </c>
      <c r="S74" s="168">
        <f>'Budgeted Resources'!Z190</f>
        <v>0</v>
      </c>
      <c r="T74" s="168">
        <f>'Budgeted Resources'!AA190</f>
        <v>0</v>
      </c>
      <c r="U74" s="168">
        <f>'Budgeted Resources'!AB190</f>
        <v>0</v>
      </c>
      <c r="V74" s="168">
        <f>'Budgeted Resources'!AC190</f>
        <v>0</v>
      </c>
      <c r="W74" s="168">
        <f>'Budgeted Resources'!AD190</f>
        <v>0</v>
      </c>
      <c r="X74" s="168">
        <f>'Budgeted Resources'!AE190</f>
        <v>0</v>
      </c>
      <c r="Y74" s="168">
        <f>'Budgeted Resources'!AF190</f>
        <v>0</v>
      </c>
      <c r="Z74" s="168">
        <f>'Budgeted Resources'!AG190</f>
        <v>0</v>
      </c>
      <c r="AA74" s="168">
        <f>'Budgeted Resources'!AH190</f>
        <v>0</v>
      </c>
      <c r="AB74" s="168">
        <f>'Budgeted Resources'!AI190</f>
        <v>0</v>
      </c>
      <c r="AC74" s="168">
        <f>'Budgeted Resources'!AJ190</f>
        <v>0</v>
      </c>
      <c r="AD74" s="168">
        <f>'Budgeted Resources'!AK190</f>
        <v>0</v>
      </c>
      <c r="AE74" s="168">
        <f>'Budgeted Resources'!AL190</f>
        <v>0</v>
      </c>
      <c r="AF74" s="168">
        <f>'Budgeted Resources'!AM190</f>
        <v>0</v>
      </c>
      <c r="AG74" s="168">
        <f>'Budgeted Resources'!AN190</f>
        <v>0</v>
      </c>
      <c r="AH74" s="168">
        <f>'Budgeted Resources'!AO190</f>
        <v>0</v>
      </c>
      <c r="AI74" s="168">
        <f>'Budgeted Resources'!AP190</f>
        <v>0</v>
      </c>
    </row>
    <row r="75" spans="1:35" x14ac:dyDescent="0.25">
      <c r="A75" t="s">
        <v>1164</v>
      </c>
      <c r="B75" s="167">
        <f>'Budgeted Resources'!F191</f>
        <v>0</v>
      </c>
      <c r="C75" s="168">
        <f>'Budgeted Resources'!J191</f>
        <v>0</v>
      </c>
      <c r="D75" s="168">
        <f>'Budgeted Resources'!K191</f>
        <v>0</v>
      </c>
      <c r="E75" s="168">
        <f>'Budgeted Resources'!L191</f>
        <v>0</v>
      </c>
      <c r="F75" s="168">
        <f>'Budgeted Resources'!M191</f>
        <v>0</v>
      </c>
      <c r="G75" s="168">
        <f>'Budgeted Resources'!N191</f>
        <v>0</v>
      </c>
      <c r="H75" s="168">
        <f>'Budgeted Resources'!O191</f>
        <v>0</v>
      </c>
      <c r="I75" s="168">
        <f>'Budgeted Resources'!P191</f>
        <v>0</v>
      </c>
      <c r="J75" s="168">
        <f>'Budgeted Resources'!Q191</f>
        <v>0</v>
      </c>
      <c r="K75" s="168">
        <f>'Budgeted Resources'!R191</f>
        <v>0</v>
      </c>
      <c r="L75" s="168">
        <f>'Budgeted Resources'!S191</f>
        <v>0</v>
      </c>
      <c r="M75" s="168">
        <f>'Budgeted Resources'!T191</f>
        <v>0</v>
      </c>
      <c r="N75" s="168">
        <f>'Budgeted Resources'!U191</f>
        <v>0</v>
      </c>
      <c r="O75" s="168">
        <f>'Budgeted Resources'!V191</f>
        <v>0</v>
      </c>
      <c r="P75" s="168">
        <f>'Budgeted Resources'!W191</f>
        <v>0</v>
      </c>
      <c r="Q75" s="168">
        <f>'Budgeted Resources'!X191</f>
        <v>0</v>
      </c>
      <c r="R75" s="168">
        <f>'Budgeted Resources'!Y191</f>
        <v>0</v>
      </c>
      <c r="S75" s="168">
        <f>'Budgeted Resources'!Z191</f>
        <v>0</v>
      </c>
      <c r="T75" s="168">
        <f>'Budgeted Resources'!AA191</f>
        <v>0</v>
      </c>
      <c r="U75" s="168">
        <f>'Budgeted Resources'!AB191</f>
        <v>0</v>
      </c>
      <c r="V75" s="168">
        <f>'Budgeted Resources'!AC191</f>
        <v>0</v>
      </c>
      <c r="W75" s="168">
        <f>'Budgeted Resources'!AD191</f>
        <v>0</v>
      </c>
      <c r="X75" s="168">
        <f>'Budgeted Resources'!AE191</f>
        <v>0</v>
      </c>
      <c r="Y75" s="168">
        <f>'Budgeted Resources'!AF191</f>
        <v>0</v>
      </c>
      <c r="Z75" s="168">
        <f>'Budgeted Resources'!AG191</f>
        <v>0</v>
      </c>
      <c r="AA75" s="168">
        <f>'Budgeted Resources'!AH191</f>
        <v>0</v>
      </c>
      <c r="AB75" s="168">
        <f>'Budgeted Resources'!AI191</f>
        <v>0</v>
      </c>
      <c r="AC75" s="168">
        <f>'Budgeted Resources'!AJ191</f>
        <v>0</v>
      </c>
      <c r="AD75" s="168">
        <f>'Budgeted Resources'!AK191</f>
        <v>0</v>
      </c>
      <c r="AE75" s="168">
        <f>'Budgeted Resources'!AL191</f>
        <v>0</v>
      </c>
      <c r="AF75" s="168">
        <f>'Budgeted Resources'!AM191</f>
        <v>0</v>
      </c>
      <c r="AG75" s="168">
        <f>'Budgeted Resources'!AN191</f>
        <v>0</v>
      </c>
      <c r="AH75" s="168">
        <f>'Budgeted Resources'!AO191</f>
        <v>0</v>
      </c>
      <c r="AI75" s="168">
        <f>'Budgeted Resources'!AP191</f>
        <v>0</v>
      </c>
    </row>
    <row r="76" spans="1:35" x14ac:dyDescent="0.25">
      <c r="A76" t="s">
        <v>1164</v>
      </c>
      <c r="B76" s="167">
        <f>'Budgeted Resources'!F192</f>
        <v>0</v>
      </c>
      <c r="C76" s="168">
        <f>'Budgeted Resources'!J192</f>
        <v>0</v>
      </c>
      <c r="D76" s="168">
        <f>'Budgeted Resources'!K192</f>
        <v>0</v>
      </c>
      <c r="E76" s="168">
        <f>'Budgeted Resources'!L192</f>
        <v>0</v>
      </c>
      <c r="F76" s="168">
        <f>'Budgeted Resources'!M192</f>
        <v>0</v>
      </c>
      <c r="G76" s="168">
        <f>'Budgeted Resources'!N192</f>
        <v>0</v>
      </c>
      <c r="H76" s="168">
        <f>'Budgeted Resources'!O192</f>
        <v>0</v>
      </c>
      <c r="I76" s="168">
        <f>'Budgeted Resources'!P192</f>
        <v>0</v>
      </c>
      <c r="J76" s="168">
        <f>'Budgeted Resources'!Q192</f>
        <v>0</v>
      </c>
      <c r="K76" s="168">
        <f>'Budgeted Resources'!R192</f>
        <v>0</v>
      </c>
      <c r="L76" s="168">
        <f>'Budgeted Resources'!S192</f>
        <v>0</v>
      </c>
      <c r="M76" s="168">
        <f>'Budgeted Resources'!T192</f>
        <v>0</v>
      </c>
      <c r="N76" s="168">
        <f>'Budgeted Resources'!U192</f>
        <v>0</v>
      </c>
      <c r="O76" s="168">
        <f>'Budgeted Resources'!V192</f>
        <v>0</v>
      </c>
      <c r="P76" s="168">
        <f>'Budgeted Resources'!W192</f>
        <v>0</v>
      </c>
      <c r="Q76" s="168">
        <f>'Budgeted Resources'!X192</f>
        <v>0</v>
      </c>
      <c r="R76" s="168">
        <f>'Budgeted Resources'!Y192</f>
        <v>0</v>
      </c>
      <c r="S76" s="168">
        <f>'Budgeted Resources'!Z192</f>
        <v>0</v>
      </c>
      <c r="T76" s="168">
        <f>'Budgeted Resources'!AA192</f>
        <v>0</v>
      </c>
      <c r="U76" s="168">
        <f>'Budgeted Resources'!AB192</f>
        <v>0</v>
      </c>
      <c r="V76" s="168">
        <f>'Budgeted Resources'!AC192</f>
        <v>0</v>
      </c>
      <c r="W76" s="168">
        <f>'Budgeted Resources'!AD192</f>
        <v>0</v>
      </c>
      <c r="X76" s="168">
        <f>'Budgeted Resources'!AE192</f>
        <v>0</v>
      </c>
      <c r="Y76" s="168">
        <f>'Budgeted Resources'!AF192</f>
        <v>0</v>
      </c>
      <c r="Z76" s="168">
        <f>'Budgeted Resources'!AG192</f>
        <v>0</v>
      </c>
      <c r="AA76" s="168">
        <f>'Budgeted Resources'!AH192</f>
        <v>0</v>
      </c>
      <c r="AB76" s="168">
        <f>'Budgeted Resources'!AI192</f>
        <v>0</v>
      </c>
      <c r="AC76" s="168">
        <f>'Budgeted Resources'!AJ192</f>
        <v>0</v>
      </c>
      <c r="AD76" s="168">
        <f>'Budgeted Resources'!AK192</f>
        <v>0</v>
      </c>
      <c r="AE76" s="168">
        <f>'Budgeted Resources'!AL192</f>
        <v>0</v>
      </c>
      <c r="AF76" s="168">
        <f>'Budgeted Resources'!AM192</f>
        <v>0</v>
      </c>
      <c r="AG76" s="168">
        <f>'Budgeted Resources'!AN192</f>
        <v>0</v>
      </c>
      <c r="AH76" s="168">
        <f>'Budgeted Resources'!AO192</f>
        <v>0</v>
      </c>
      <c r="AI76" s="168">
        <f>'Budgeted Resources'!AP192</f>
        <v>0</v>
      </c>
    </row>
    <row r="77" spans="1:35" x14ac:dyDescent="0.25">
      <c r="A77" t="s">
        <v>1164</v>
      </c>
      <c r="B77" s="167">
        <f>'Budgeted Resources'!F193</f>
        <v>0</v>
      </c>
      <c r="C77" s="168">
        <f>'Budgeted Resources'!J193</f>
        <v>0</v>
      </c>
      <c r="D77" s="168">
        <f>'Budgeted Resources'!K193</f>
        <v>0</v>
      </c>
      <c r="E77" s="168">
        <f>'Budgeted Resources'!L193</f>
        <v>0</v>
      </c>
      <c r="F77" s="168">
        <f>'Budgeted Resources'!M193</f>
        <v>0</v>
      </c>
      <c r="G77" s="168">
        <f>'Budgeted Resources'!N193</f>
        <v>0</v>
      </c>
      <c r="H77" s="168">
        <f>'Budgeted Resources'!O193</f>
        <v>0</v>
      </c>
      <c r="I77" s="168">
        <f>'Budgeted Resources'!P193</f>
        <v>0</v>
      </c>
      <c r="J77" s="168">
        <f>'Budgeted Resources'!Q193</f>
        <v>0</v>
      </c>
      <c r="K77" s="168">
        <f>'Budgeted Resources'!R193</f>
        <v>0</v>
      </c>
      <c r="L77" s="168">
        <f>'Budgeted Resources'!S193</f>
        <v>0</v>
      </c>
      <c r="M77" s="168">
        <f>'Budgeted Resources'!T193</f>
        <v>0</v>
      </c>
      <c r="N77" s="168">
        <f>'Budgeted Resources'!U193</f>
        <v>0</v>
      </c>
      <c r="O77" s="168">
        <f>'Budgeted Resources'!V193</f>
        <v>0</v>
      </c>
      <c r="P77" s="168">
        <f>'Budgeted Resources'!W193</f>
        <v>0</v>
      </c>
      <c r="Q77" s="168">
        <f>'Budgeted Resources'!X193</f>
        <v>0</v>
      </c>
      <c r="R77" s="168">
        <f>'Budgeted Resources'!Y193</f>
        <v>0</v>
      </c>
      <c r="S77" s="168">
        <f>'Budgeted Resources'!Z193</f>
        <v>0</v>
      </c>
      <c r="T77" s="168">
        <f>'Budgeted Resources'!AA193</f>
        <v>0</v>
      </c>
      <c r="U77" s="168">
        <f>'Budgeted Resources'!AB193</f>
        <v>0</v>
      </c>
      <c r="V77" s="168">
        <f>'Budgeted Resources'!AC193</f>
        <v>0</v>
      </c>
      <c r="W77" s="168">
        <f>'Budgeted Resources'!AD193</f>
        <v>0</v>
      </c>
      <c r="X77" s="168">
        <f>'Budgeted Resources'!AE193</f>
        <v>0</v>
      </c>
      <c r="Y77" s="168">
        <f>'Budgeted Resources'!AF193</f>
        <v>0</v>
      </c>
      <c r="Z77" s="168">
        <f>'Budgeted Resources'!AG193</f>
        <v>0</v>
      </c>
      <c r="AA77" s="168">
        <f>'Budgeted Resources'!AH193</f>
        <v>0</v>
      </c>
      <c r="AB77" s="168">
        <f>'Budgeted Resources'!AI193</f>
        <v>0</v>
      </c>
      <c r="AC77" s="168">
        <f>'Budgeted Resources'!AJ193</f>
        <v>0</v>
      </c>
      <c r="AD77" s="168">
        <f>'Budgeted Resources'!AK193</f>
        <v>0</v>
      </c>
      <c r="AE77" s="168">
        <f>'Budgeted Resources'!AL193</f>
        <v>0</v>
      </c>
      <c r="AF77" s="168">
        <f>'Budgeted Resources'!AM193</f>
        <v>0</v>
      </c>
      <c r="AG77" s="168">
        <f>'Budgeted Resources'!AN193</f>
        <v>0</v>
      </c>
      <c r="AH77" s="168">
        <f>'Budgeted Resources'!AO193</f>
        <v>0</v>
      </c>
      <c r="AI77" s="168">
        <f>'Budgeted Resources'!AP193</f>
        <v>0</v>
      </c>
    </row>
    <row r="78" spans="1:35" x14ac:dyDescent="0.25">
      <c r="A78" t="s">
        <v>1164</v>
      </c>
      <c r="B78" s="167">
        <f>'Budgeted Resources'!F194</f>
        <v>0</v>
      </c>
      <c r="C78" s="168">
        <f>'Budgeted Resources'!J194</f>
        <v>0</v>
      </c>
      <c r="D78" s="168">
        <f>'Budgeted Resources'!K194</f>
        <v>0</v>
      </c>
      <c r="E78" s="168">
        <f>'Budgeted Resources'!L194</f>
        <v>0</v>
      </c>
      <c r="F78" s="168">
        <f>'Budgeted Resources'!M194</f>
        <v>0</v>
      </c>
      <c r="G78" s="168">
        <f>'Budgeted Resources'!N194</f>
        <v>0</v>
      </c>
      <c r="H78" s="168">
        <f>'Budgeted Resources'!O194</f>
        <v>0</v>
      </c>
      <c r="I78" s="168">
        <f>'Budgeted Resources'!P194</f>
        <v>0</v>
      </c>
      <c r="J78" s="168">
        <f>'Budgeted Resources'!Q194</f>
        <v>0</v>
      </c>
      <c r="K78" s="168">
        <f>'Budgeted Resources'!R194</f>
        <v>0</v>
      </c>
      <c r="L78" s="168">
        <f>'Budgeted Resources'!S194</f>
        <v>0</v>
      </c>
      <c r="M78" s="168">
        <f>'Budgeted Resources'!T194</f>
        <v>0</v>
      </c>
      <c r="N78" s="168">
        <f>'Budgeted Resources'!U194</f>
        <v>0</v>
      </c>
      <c r="O78" s="168">
        <f>'Budgeted Resources'!V194</f>
        <v>0</v>
      </c>
      <c r="P78" s="168">
        <f>'Budgeted Resources'!W194</f>
        <v>0</v>
      </c>
      <c r="Q78" s="168">
        <f>'Budgeted Resources'!X194</f>
        <v>0</v>
      </c>
      <c r="R78" s="168">
        <f>'Budgeted Resources'!Y194</f>
        <v>0</v>
      </c>
      <c r="S78" s="168">
        <f>'Budgeted Resources'!Z194</f>
        <v>0</v>
      </c>
      <c r="T78" s="168">
        <f>'Budgeted Resources'!AA194</f>
        <v>0</v>
      </c>
      <c r="U78" s="168">
        <f>'Budgeted Resources'!AB194</f>
        <v>0</v>
      </c>
      <c r="V78" s="168">
        <f>'Budgeted Resources'!AC194</f>
        <v>0</v>
      </c>
      <c r="W78" s="168">
        <f>'Budgeted Resources'!AD194</f>
        <v>0</v>
      </c>
      <c r="X78" s="168">
        <f>'Budgeted Resources'!AE194</f>
        <v>0</v>
      </c>
      <c r="Y78" s="168">
        <f>'Budgeted Resources'!AF194</f>
        <v>0</v>
      </c>
      <c r="Z78" s="168">
        <f>'Budgeted Resources'!AG194</f>
        <v>0</v>
      </c>
      <c r="AA78" s="168">
        <f>'Budgeted Resources'!AH194</f>
        <v>0</v>
      </c>
      <c r="AB78" s="168">
        <f>'Budgeted Resources'!AI194</f>
        <v>0</v>
      </c>
      <c r="AC78" s="168">
        <f>'Budgeted Resources'!AJ194</f>
        <v>0</v>
      </c>
      <c r="AD78" s="168">
        <f>'Budgeted Resources'!AK194</f>
        <v>0</v>
      </c>
      <c r="AE78" s="168">
        <f>'Budgeted Resources'!AL194</f>
        <v>0</v>
      </c>
      <c r="AF78" s="168">
        <f>'Budgeted Resources'!AM194</f>
        <v>0</v>
      </c>
      <c r="AG78" s="168">
        <f>'Budgeted Resources'!AN194</f>
        <v>0</v>
      </c>
      <c r="AH78" s="168">
        <f>'Budgeted Resources'!AO194</f>
        <v>0</v>
      </c>
      <c r="AI78" s="168">
        <f>'Budgeted Resources'!AP194</f>
        <v>0</v>
      </c>
    </row>
    <row r="79" spans="1:35" x14ac:dyDescent="0.25">
      <c r="A79" t="s">
        <v>1164</v>
      </c>
      <c r="B79" s="167">
        <f>'Budgeted Resources'!F195</f>
        <v>0</v>
      </c>
      <c r="C79" s="168">
        <f>'Budgeted Resources'!J195</f>
        <v>0</v>
      </c>
      <c r="D79" s="168">
        <f>'Budgeted Resources'!K195</f>
        <v>0</v>
      </c>
      <c r="E79" s="168">
        <f>'Budgeted Resources'!L195</f>
        <v>0</v>
      </c>
      <c r="F79" s="168">
        <f>'Budgeted Resources'!M195</f>
        <v>0</v>
      </c>
      <c r="G79" s="168">
        <f>'Budgeted Resources'!N195</f>
        <v>0</v>
      </c>
      <c r="H79" s="168">
        <f>'Budgeted Resources'!O195</f>
        <v>0</v>
      </c>
      <c r="I79" s="168">
        <f>'Budgeted Resources'!P195</f>
        <v>0</v>
      </c>
      <c r="J79" s="168">
        <f>'Budgeted Resources'!Q195</f>
        <v>0</v>
      </c>
      <c r="K79" s="168">
        <f>'Budgeted Resources'!R195</f>
        <v>0</v>
      </c>
      <c r="L79" s="168">
        <f>'Budgeted Resources'!S195</f>
        <v>0</v>
      </c>
      <c r="M79" s="168">
        <f>'Budgeted Resources'!T195</f>
        <v>0</v>
      </c>
      <c r="N79" s="168">
        <f>'Budgeted Resources'!U195</f>
        <v>0</v>
      </c>
      <c r="O79" s="168">
        <f>'Budgeted Resources'!V195</f>
        <v>0</v>
      </c>
      <c r="P79" s="168">
        <f>'Budgeted Resources'!W195</f>
        <v>0</v>
      </c>
      <c r="Q79" s="168">
        <f>'Budgeted Resources'!X195</f>
        <v>0</v>
      </c>
      <c r="R79" s="168">
        <f>'Budgeted Resources'!Y195</f>
        <v>0</v>
      </c>
      <c r="S79" s="168">
        <f>'Budgeted Resources'!Z195</f>
        <v>0</v>
      </c>
      <c r="T79" s="168">
        <f>'Budgeted Resources'!AA195</f>
        <v>0</v>
      </c>
      <c r="U79" s="168">
        <f>'Budgeted Resources'!AB195</f>
        <v>0</v>
      </c>
      <c r="V79" s="168">
        <f>'Budgeted Resources'!AC195</f>
        <v>0</v>
      </c>
      <c r="W79" s="168">
        <f>'Budgeted Resources'!AD195</f>
        <v>0</v>
      </c>
      <c r="X79" s="168">
        <f>'Budgeted Resources'!AE195</f>
        <v>0</v>
      </c>
      <c r="Y79" s="168">
        <f>'Budgeted Resources'!AF195</f>
        <v>0</v>
      </c>
      <c r="Z79" s="168">
        <f>'Budgeted Resources'!AG195</f>
        <v>0</v>
      </c>
      <c r="AA79" s="168">
        <f>'Budgeted Resources'!AH195</f>
        <v>0</v>
      </c>
      <c r="AB79" s="168">
        <f>'Budgeted Resources'!AI195</f>
        <v>0</v>
      </c>
      <c r="AC79" s="168">
        <f>'Budgeted Resources'!AJ195</f>
        <v>0</v>
      </c>
      <c r="AD79" s="168">
        <f>'Budgeted Resources'!AK195</f>
        <v>0</v>
      </c>
      <c r="AE79" s="168">
        <f>'Budgeted Resources'!AL195</f>
        <v>0</v>
      </c>
      <c r="AF79" s="168">
        <f>'Budgeted Resources'!AM195</f>
        <v>0</v>
      </c>
      <c r="AG79" s="168">
        <f>'Budgeted Resources'!AN195</f>
        <v>0</v>
      </c>
      <c r="AH79" s="168">
        <f>'Budgeted Resources'!AO195</f>
        <v>0</v>
      </c>
      <c r="AI79" s="168">
        <f>'Budgeted Resources'!AP195</f>
        <v>0</v>
      </c>
    </row>
    <row r="80" spans="1:35" x14ac:dyDescent="0.25">
      <c r="A80" t="s">
        <v>1165</v>
      </c>
      <c r="B80" s="167">
        <f>'Budgeted Resources'!F200</f>
        <v>0</v>
      </c>
      <c r="C80" s="168">
        <f>'Budgeted Resources'!J200</f>
        <v>0</v>
      </c>
      <c r="D80" s="168">
        <f>'Budgeted Resources'!K200</f>
        <v>0</v>
      </c>
      <c r="E80" s="168">
        <f>'Budgeted Resources'!L200</f>
        <v>0</v>
      </c>
      <c r="F80" s="168">
        <f>'Budgeted Resources'!M200</f>
        <v>0</v>
      </c>
      <c r="G80" s="168">
        <f>'Budgeted Resources'!N200</f>
        <v>0</v>
      </c>
      <c r="H80" s="168">
        <f>'Budgeted Resources'!O200</f>
        <v>0</v>
      </c>
      <c r="I80" s="168">
        <f>'Budgeted Resources'!P200</f>
        <v>0</v>
      </c>
      <c r="J80" s="168">
        <f>'Budgeted Resources'!Q200</f>
        <v>0</v>
      </c>
      <c r="K80" s="168">
        <f>'Budgeted Resources'!R200</f>
        <v>0</v>
      </c>
      <c r="L80" s="168">
        <f>'Budgeted Resources'!S200</f>
        <v>0</v>
      </c>
      <c r="M80" s="168">
        <f>'Budgeted Resources'!T200</f>
        <v>0</v>
      </c>
      <c r="N80" s="168">
        <f>'Budgeted Resources'!U200</f>
        <v>0</v>
      </c>
      <c r="O80" s="168">
        <f>'Budgeted Resources'!V200</f>
        <v>0</v>
      </c>
      <c r="P80" s="168">
        <f>'Budgeted Resources'!W200</f>
        <v>0</v>
      </c>
      <c r="Q80" s="168">
        <f>'Budgeted Resources'!X200</f>
        <v>0</v>
      </c>
      <c r="R80" s="168">
        <f>'Budgeted Resources'!Y200</f>
        <v>0</v>
      </c>
      <c r="S80" s="168">
        <f>'Budgeted Resources'!Z200</f>
        <v>0</v>
      </c>
      <c r="T80" s="168">
        <f>'Budgeted Resources'!AA200</f>
        <v>0</v>
      </c>
      <c r="U80" s="168">
        <f>'Budgeted Resources'!AB200</f>
        <v>0</v>
      </c>
      <c r="V80" s="168">
        <f>'Budgeted Resources'!AC200</f>
        <v>0</v>
      </c>
      <c r="W80" s="168">
        <f>'Budgeted Resources'!AD200</f>
        <v>0</v>
      </c>
      <c r="X80" s="168">
        <f>'Budgeted Resources'!AE200</f>
        <v>0</v>
      </c>
      <c r="Y80" s="168">
        <f>'Budgeted Resources'!AF200</f>
        <v>0</v>
      </c>
      <c r="Z80" s="168">
        <f>'Budgeted Resources'!AG200</f>
        <v>0</v>
      </c>
      <c r="AA80" s="168">
        <f>'Budgeted Resources'!AH200</f>
        <v>0</v>
      </c>
      <c r="AB80" s="168">
        <f>'Budgeted Resources'!AI200</f>
        <v>0</v>
      </c>
      <c r="AC80" s="168">
        <f>'Budgeted Resources'!AJ200</f>
        <v>0</v>
      </c>
      <c r="AD80" s="168">
        <f>'Budgeted Resources'!AK200</f>
        <v>0</v>
      </c>
      <c r="AE80" s="168">
        <f>'Budgeted Resources'!AL200</f>
        <v>0</v>
      </c>
      <c r="AF80" s="168">
        <f>'Budgeted Resources'!AM200</f>
        <v>0</v>
      </c>
      <c r="AG80" s="168">
        <f>'Budgeted Resources'!AN200</f>
        <v>0</v>
      </c>
      <c r="AH80" s="168">
        <f>'Budgeted Resources'!AO200</f>
        <v>0</v>
      </c>
      <c r="AI80" s="168">
        <f>'Budgeted Resources'!AP200</f>
        <v>0</v>
      </c>
    </row>
    <row r="81" spans="1:35" x14ac:dyDescent="0.25">
      <c r="A81" t="s">
        <v>1165</v>
      </c>
      <c r="B81" s="167">
        <f>'Budgeted Resources'!F201</f>
        <v>0</v>
      </c>
      <c r="C81" s="168">
        <f>'Budgeted Resources'!J201</f>
        <v>0</v>
      </c>
      <c r="D81" s="168">
        <f>'Budgeted Resources'!K201</f>
        <v>0</v>
      </c>
      <c r="E81" s="168">
        <f>'Budgeted Resources'!L201</f>
        <v>0</v>
      </c>
      <c r="F81" s="168">
        <f>'Budgeted Resources'!M201</f>
        <v>0</v>
      </c>
      <c r="G81" s="168">
        <f>'Budgeted Resources'!N201</f>
        <v>0</v>
      </c>
      <c r="H81" s="168">
        <f>'Budgeted Resources'!O201</f>
        <v>0</v>
      </c>
      <c r="I81" s="168">
        <f>'Budgeted Resources'!P201</f>
        <v>0</v>
      </c>
      <c r="J81" s="168">
        <f>'Budgeted Resources'!Q201</f>
        <v>0</v>
      </c>
      <c r="K81" s="168">
        <f>'Budgeted Resources'!R201</f>
        <v>0</v>
      </c>
      <c r="L81" s="168">
        <f>'Budgeted Resources'!S201</f>
        <v>0</v>
      </c>
      <c r="M81" s="168">
        <f>'Budgeted Resources'!T201</f>
        <v>0</v>
      </c>
      <c r="N81" s="168">
        <f>'Budgeted Resources'!U201</f>
        <v>0</v>
      </c>
      <c r="O81" s="168">
        <f>'Budgeted Resources'!V201</f>
        <v>0</v>
      </c>
      <c r="P81" s="168">
        <f>'Budgeted Resources'!W201</f>
        <v>0</v>
      </c>
      <c r="Q81" s="168">
        <f>'Budgeted Resources'!X201</f>
        <v>0</v>
      </c>
      <c r="R81" s="168">
        <f>'Budgeted Resources'!Y201</f>
        <v>0</v>
      </c>
      <c r="S81" s="168">
        <f>'Budgeted Resources'!Z201</f>
        <v>0</v>
      </c>
      <c r="T81" s="168">
        <f>'Budgeted Resources'!AA201</f>
        <v>0</v>
      </c>
      <c r="U81" s="168">
        <f>'Budgeted Resources'!AB201</f>
        <v>0</v>
      </c>
      <c r="V81" s="168">
        <f>'Budgeted Resources'!AC201</f>
        <v>0</v>
      </c>
      <c r="W81" s="168">
        <f>'Budgeted Resources'!AD201</f>
        <v>0</v>
      </c>
      <c r="X81" s="168">
        <f>'Budgeted Resources'!AE201</f>
        <v>0</v>
      </c>
      <c r="Y81" s="168">
        <f>'Budgeted Resources'!AF201</f>
        <v>0</v>
      </c>
      <c r="Z81" s="168">
        <f>'Budgeted Resources'!AG201</f>
        <v>0</v>
      </c>
      <c r="AA81" s="168">
        <f>'Budgeted Resources'!AH201</f>
        <v>0</v>
      </c>
      <c r="AB81" s="168">
        <f>'Budgeted Resources'!AI201</f>
        <v>0</v>
      </c>
      <c r="AC81" s="168">
        <f>'Budgeted Resources'!AJ201</f>
        <v>0</v>
      </c>
      <c r="AD81" s="168">
        <f>'Budgeted Resources'!AK201</f>
        <v>0</v>
      </c>
      <c r="AE81" s="168">
        <f>'Budgeted Resources'!AL201</f>
        <v>0</v>
      </c>
      <c r="AF81" s="168">
        <f>'Budgeted Resources'!AM201</f>
        <v>0</v>
      </c>
      <c r="AG81" s="168">
        <f>'Budgeted Resources'!AN201</f>
        <v>0</v>
      </c>
      <c r="AH81" s="168">
        <f>'Budgeted Resources'!AO201</f>
        <v>0</v>
      </c>
      <c r="AI81" s="168">
        <f>'Budgeted Resources'!AP201</f>
        <v>0</v>
      </c>
    </row>
    <row r="82" spans="1:35" x14ac:dyDescent="0.25">
      <c r="A82" t="s">
        <v>1165</v>
      </c>
      <c r="B82" s="167">
        <f>'Budgeted Resources'!F202</f>
        <v>0</v>
      </c>
      <c r="C82" s="168">
        <f>'Budgeted Resources'!J202</f>
        <v>0</v>
      </c>
      <c r="D82" s="168">
        <f>'Budgeted Resources'!K202</f>
        <v>0</v>
      </c>
      <c r="E82" s="168">
        <f>'Budgeted Resources'!L202</f>
        <v>0</v>
      </c>
      <c r="F82" s="168">
        <f>'Budgeted Resources'!M202</f>
        <v>0</v>
      </c>
      <c r="G82" s="168">
        <f>'Budgeted Resources'!N202</f>
        <v>0</v>
      </c>
      <c r="H82" s="168">
        <f>'Budgeted Resources'!O202</f>
        <v>0</v>
      </c>
      <c r="I82" s="168">
        <f>'Budgeted Resources'!P202</f>
        <v>0</v>
      </c>
      <c r="J82" s="168">
        <f>'Budgeted Resources'!Q202</f>
        <v>0</v>
      </c>
      <c r="K82" s="168">
        <f>'Budgeted Resources'!R202</f>
        <v>0</v>
      </c>
      <c r="L82" s="168">
        <f>'Budgeted Resources'!S202</f>
        <v>0</v>
      </c>
      <c r="M82" s="168">
        <f>'Budgeted Resources'!T202</f>
        <v>0</v>
      </c>
      <c r="N82" s="168">
        <f>'Budgeted Resources'!U202</f>
        <v>0</v>
      </c>
      <c r="O82" s="168">
        <f>'Budgeted Resources'!V202</f>
        <v>0</v>
      </c>
      <c r="P82" s="168">
        <f>'Budgeted Resources'!W202</f>
        <v>0</v>
      </c>
      <c r="Q82" s="168">
        <f>'Budgeted Resources'!X202</f>
        <v>0</v>
      </c>
      <c r="R82" s="168">
        <f>'Budgeted Resources'!Y202</f>
        <v>0</v>
      </c>
      <c r="S82" s="168">
        <f>'Budgeted Resources'!Z202</f>
        <v>0</v>
      </c>
      <c r="T82" s="168">
        <f>'Budgeted Resources'!AA202</f>
        <v>0</v>
      </c>
      <c r="U82" s="168">
        <f>'Budgeted Resources'!AB202</f>
        <v>0</v>
      </c>
      <c r="V82" s="168">
        <f>'Budgeted Resources'!AC202</f>
        <v>0</v>
      </c>
      <c r="W82" s="168">
        <f>'Budgeted Resources'!AD202</f>
        <v>0</v>
      </c>
      <c r="X82" s="168">
        <f>'Budgeted Resources'!AE202</f>
        <v>0</v>
      </c>
      <c r="Y82" s="168">
        <f>'Budgeted Resources'!AF202</f>
        <v>0</v>
      </c>
      <c r="Z82" s="168">
        <f>'Budgeted Resources'!AG202</f>
        <v>0</v>
      </c>
      <c r="AA82" s="168">
        <f>'Budgeted Resources'!AH202</f>
        <v>0</v>
      </c>
      <c r="AB82" s="168">
        <f>'Budgeted Resources'!AI202</f>
        <v>0</v>
      </c>
      <c r="AC82" s="168">
        <f>'Budgeted Resources'!AJ202</f>
        <v>0</v>
      </c>
      <c r="AD82" s="168">
        <f>'Budgeted Resources'!AK202</f>
        <v>0</v>
      </c>
      <c r="AE82" s="168">
        <f>'Budgeted Resources'!AL202</f>
        <v>0</v>
      </c>
      <c r="AF82" s="168">
        <f>'Budgeted Resources'!AM202</f>
        <v>0</v>
      </c>
      <c r="AG82" s="168">
        <f>'Budgeted Resources'!AN202</f>
        <v>0</v>
      </c>
      <c r="AH82" s="168">
        <f>'Budgeted Resources'!AO202</f>
        <v>0</v>
      </c>
      <c r="AI82" s="168">
        <f>'Budgeted Resources'!AP202</f>
        <v>0</v>
      </c>
    </row>
    <row r="83" spans="1:35" x14ac:dyDescent="0.25">
      <c r="A83" t="s">
        <v>1165</v>
      </c>
      <c r="B83" s="167">
        <f>'Budgeted Resources'!F203</f>
        <v>0</v>
      </c>
      <c r="C83" s="168">
        <f>'Budgeted Resources'!J203</f>
        <v>0</v>
      </c>
      <c r="D83" s="168">
        <f>'Budgeted Resources'!K203</f>
        <v>0</v>
      </c>
      <c r="E83" s="168">
        <f>'Budgeted Resources'!L203</f>
        <v>0</v>
      </c>
      <c r="F83" s="168">
        <f>'Budgeted Resources'!M203</f>
        <v>0</v>
      </c>
      <c r="G83" s="168">
        <f>'Budgeted Resources'!N203</f>
        <v>0</v>
      </c>
      <c r="H83" s="168">
        <f>'Budgeted Resources'!O203</f>
        <v>0</v>
      </c>
      <c r="I83" s="168">
        <f>'Budgeted Resources'!P203</f>
        <v>0</v>
      </c>
      <c r="J83" s="168">
        <f>'Budgeted Resources'!Q203</f>
        <v>0</v>
      </c>
      <c r="K83" s="168">
        <f>'Budgeted Resources'!R203</f>
        <v>0</v>
      </c>
      <c r="L83" s="168">
        <f>'Budgeted Resources'!S203</f>
        <v>0</v>
      </c>
      <c r="M83" s="168">
        <f>'Budgeted Resources'!T203</f>
        <v>0</v>
      </c>
      <c r="N83" s="168">
        <f>'Budgeted Resources'!U203</f>
        <v>0</v>
      </c>
      <c r="O83" s="168">
        <f>'Budgeted Resources'!V203</f>
        <v>0</v>
      </c>
      <c r="P83" s="168">
        <f>'Budgeted Resources'!W203</f>
        <v>0</v>
      </c>
      <c r="Q83" s="168">
        <f>'Budgeted Resources'!X203</f>
        <v>0</v>
      </c>
      <c r="R83" s="168">
        <f>'Budgeted Resources'!Y203</f>
        <v>0</v>
      </c>
      <c r="S83" s="168">
        <f>'Budgeted Resources'!Z203</f>
        <v>0</v>
      </c>
      <c r="T83" s="168">
        <f>'Budgeted Resources'!AA203</f>
        <v>0</v>
      </c>
      <c r="U83" s="168">
        <f>'Budgeted Resources'!AB203</f>
        <v>0</v>
      </c>
      <c r="V83" s="168">
        <f>'Budgeted Resources'!AC203</f>
        <v>0</v>
      </c>
      <c r="W83" s="168">
        <f>'Budgeted Resources'!AD203</f>
        <v>0</v>
      </c>
      <c r="X83" s="168">
        <f>'Budgeted Resources'!AE203</f>
        <v>0</v>
      </c>
      <c r="Y83" s="168">
        <f>'Budgeted Resources'!AF203</f>
        <v>0</v>
      </c>
      <c r="Z83" s="168">
        <f>'Budgeted Resources'!AG203</f>
        <v>0</v>
      </c>
      <c r="AA83" s="168">
        <f>'Budgeted Resources'!AH203</f>
        <v>0</v>
      </c>
      <c r="AB83" s="168">
        <f>'Budgeted Resources'!AI203</f>
        <v>0</v>
      </c>
      <c r="AC83" s="168">
        <f>'Budgeted Resources'!AJ203</f>
        <v>0</v>
      </c>
      <c r="AD83" s="168">
        <f>'Budgeted Resources'!AK203</f>
        <v>0</v>
      </c>
      <c r="AE83" s="168">
        <f>'Budgeted Resources'!AL203</f>
        <v>0</v>
      </c>
      <c r="AF83" s="168">
        <f>'Budgeted Resources'!AM203</f>
        <v>0</v>
      </c>
      <c r="AG83" s="168">
        <f>'Budgeted Resources'!AN203</f>
        <v>0</v>
      </c>
      <c r="AH83" s="168">
        <f>'Budgeted Resources'!AO203</f>
        <v>0</v>
      </c>
      <c r="AI83" s="168">
        <f>'Budgeted Resources'!AP203</f>
        <v>0</v>
      </c>
    </row>
    <row r="84" spans="1:35" x14ac:dyDescent="0.25">
      <c r="A84" t="s">
        <v>1165</v>
      </c>
      <c r="B84" s="167">
        <f>'Budgeted Resources'!F204</f>
        <v>0</v>
      </c>
      <c r="C84" s="168">
        <f>'Budgeted Resources'!J204</f>
        <v>0</v>
      </c>
      <c r="D84" s="168">
        <f>'Budgeted Resources'!K204</f>
        <v>0</v>
      </c>
      <c r="E84" s="168">
        <f>'Budgeted Resources'!L204</f>
        <v>0</v>
      </c>
      <c r="F84" s="168">
        <f>'Budgeted Resources'!M204</f>
        <v>0</v>
      </c>
      <c r="G84" s="168">
        <f>'Budgeted Resources'!N204</f>
        <v>0</v>
      </c>
      <c r="H84" s="168">
        <f>'Budgeted Resources'!O204</f>
        <v>0</v>
      </c>
      <c r="I84" s="168">
        <f>'Budgeted Resources'!P204</f>
        <v>0</v>
      </c>
      <c r="J84" s="168">
        <f>'Budgeted Resources'!Q204</f>
        <v>0</v>
      </c>
      <c r="K84" s="168">
        <f>'Budgeted Resources'!R204</f>
        <v>0</v>
      </c>
      <c r="L84" s="168">
        <f>'Budgeted Resources'!S204</f>
        <v>0</v>
      </c>
      <c r="M84" s="168">
        <f>'Budgeted Resources'!T204</f>
        <v>0</v>
      </c>
      <c r="N84" s="168">
        <f>'Budgeted Resources'!U204</f>
        <v>0</v>
      </c>
      <c r="O84" s="168">
        <f>'Budgeted Resources'!V204</f>
        <v>0</v>
      </c>
      <c r="P84" s="168">
        <f>'Budgeted Resources'!W204</f>
        <v>0</v>
      </c>
      <c r="Q84" s="168">
        <f>'Budgeted Resources'!X204</f>
        <v>0</v>
      </c>
      <c r="R84" s="168">
        <f>'Budgeted Resources'!Y204</f>
        <v>0</v>
      </c>
      <c r="S84" s="168">
        <f>'Budgeted Resources'!Z204</f>
        <v>0</v>
      </c>
      <c r="T84" s="168">
        <f>'Budgeted Resources'!AA204</f>
        <v>0</v>
      </c>
      <c r="U84" s="168">
        <f>'Budgeted Resources'!AB204</f>
        <v>0</v>
      </c>
      <c r="V84" s="168">
        <f>'Budgeted Resources'!AC204</f>
        <v>0</v>
      </c>
      <c r="W84" s="168">
        <f>'Budgeted Resources'!AD204</f>
        <v>0</v>
      </c>
      <c r="X84" s="168">
        <f>'Budgeted Resources'!AE204</f>
        <v>0</v>
      </c>
      <c r="Y84" s="168">
        <f>'Budgeted Resources'!AF204</f>
        <v>0</v>
      </c>
      <c r="Z84" s="168">
        <f>'Budgeted Resources'!AG204</f>
        <v>0</v>
      </c>
      <c r="AA84" s="168">
        <f>'Budgeted Resources'!AH204</f>
        <v>0</v>
      </c>
      <c r="AB84" s="168">
        <f>'Budgeted Resources'!AI204</f>
        <v>0</v>
      </c>
      <c r="AC84" s="168">
        <f>'Budgeted Resources'!AJ204</f>
        <v>0</v>
      </c>
      <c r="AD84" s="168">
        <f>'Budgeted Resources'!AK204</f>
        <v>0</v>
      </c>
      <c r="AE84" s="168">
        <f>'Budgeted Resources'!AL204</f>
        <v>0</v>
      </c>
      <c r="AF84" s="168">
        <f>'Budgeted Resources'!AM204</f>
        <v>0</v>
      </c>
      <c r="AG84" s="168">
        <f>'Budgeted Resources'!AN204</f>
        <v>0</v>
      </c>
      <c r="AH84" s="168">
        <f>'Budgeted Resources'!AO204</f>
        <v>0</v>
      </c>
      <c r="AI84" s="168">
        <f>'Budgeted Resources'!AP204</f>
        <v>0</v>
      </c>
    </row>
    <row r="85" spans="1:35" x14ac:dyDescent="0.25">
      <c r="A85" t="s">
        <v>1165</v>
      </c>
      <c r="B85" s="167">
        <f>'Budgeted Resources'!F205</f>
        <v>0</v>
      </c>
      <c r="C85" s="168">
        <f>'Budgeted Resources'!J205</f>
        <v>0</v>
      </c>
      <c r="D85" s="168">
        <f>'Budgeted Resources'!K205</f>
        <v>0</v>
      </c>
      <c r="E85" s="168">
        <f>'Budgeted Resources'!L205</f>
        <v>0</v>
      </c>
      <c r="F85" s="168">
        <f>'Budgeted Resources'!M205</f>
        <v>0</v>
      </c>
      <c r="G85" s="168">
        <f>'Budgeted Resources'!N205</f>
        <v>0</v>
      </c>
      <c r="H85" s="168">
        <f>'Budgeted Resources'!O205</f>
        <v>0</v>
      </c>
      <c r="I85" s="168">
        <f>'Budgeted Resources'!P205</f>
        <v>0</v>
      </c>
      <c r="J85" s="168">
        <f>'Budgeted Resources'!Q205</f>
        <v>0</v>
      </c>
      <c r="K85" s="168">
        <f>'Budgeted Resources'!R205</f>
        <v>0</v>
      </c>
      <c r="L85" s="168">
        <f>'Budgeted Resources'!S205</f>
        <v>0</v>
      </c>
      <c r="M85" s="168">
        <f>'Budgeted Resources'!T205</f>
        <v>0</v>
      </c>
      <c r="N85" s="168">
        <f>'Budgeted Resources'!U205</f>
        <v>0</v>
      </c>
      <c r="O85" s="168">
        <f>'Budgeted Resources'!V205</f>
        <v>0</v>
      </c>
      <c r="P85" s="168">
        <f>'Budgeted Resources'!W205</f>
        <v>0</v>
      </c>
      <c r="Q85" s="168">
        <f>'Budgeted Resources'!X205</f>
        <v>0</v>
      </c>
      <c r="R85" s="168">
        <f>'Budgeted Resources'!Y205</f>
        <v>0</v>
      </c>
      <c r="S85" s="168">
        <f>'Budgeted Resources'!Z205</f>
        <v>0</v>
      </c>
      <c r="T85" s="168">
        <f>'Budgeted Resources'!AA205</f>
        <v>0</v>
      </c>
      <c r="U85" s="168">
        <f>'Budgeted Resources'!AB205</f>
        <v>0</v>
      </c>
      <c r="V85" s="168">
        <f>'Budgeted Resources'!AC205</f>
        <v>0</v>
      </c>
      <c r="W85" s="168">
        <f>'Budgeted Resources'!AD205</f>
        <v>0</v>
      </c>
      <c r="X85" s="168">
        <f>'Budgeted Resources'!AE205</f>
        <v>0</v>
      </c>
      <c r="Y85" s="168">
        <f>'Budgeted Resources'!AF205</f>
        <v>0</v>
      </c>
      <c r="Z85" s="168">
        <f>'Budgeted Resources'!AG205</f>
        <v>0</v>
      </c>
      <c r="AA85" s="168">
        <f>'Budgeted Resources'!AH205</f>
        <v>0</v>
      </c>
      <c r="AB85" s="168">
        <f>'Budgeted Resources'!AI205</f>
        <v>0</v>
      </c>
      <c r="AC85" s="168">
        <f>'Budgeted Resources'!AJ205</f>
        <v>0</v>
      </c>
      <c r="AD85" s="168">
        <f>'Budgeted Resources'!AK205</f>
        <v>0</v>
      </c>
      <c r="AE85" s="168">
        <f>'Budgeted Resources'!AL205</f>
        <v>0</v>
      </c>
      <c r="AF85" s="168">
        <f>'Budgeted Resources'!AM205</f>
        <v>0</v>
      </c>
      <c r="AG85" s="168">
        <f>'Budgeted Resources'!AN205</f>
        <v>0</v>
      </c>
      <c r="AH85" s="168">
        <f>'Budgeted Resources'!AO205</f>
        <v>0</v>
      </c>
      <c r="AI85" s="168">
        <f>'Budgeted Resources'!AP205</f>
        <v>0</v>
      </c>
    </row>
    <row r="86" spans="1:35" x14ac:dyDescent="0.25">
      <c r="A86" t="s">
        <v>1165</v>
      </c>
      <c r="B86" s="167">
        <f>'Budgeted Resources'!F206</f>
        <v>0</v>
      </c>
      <c r="C86" s="168">
        <f>'Budgeted Resources'!J206</f>
        <v>0</v>
      </c>
      <c r="D86" s="168">
        <f>'Budgeted Resources'!K206</f>
        <v>0</v>
      </c>
      <c r="E86" s="168">
        <f>'Budgeted Resources'!L206</f>
        <v>0</v>
      </c>
      <c r="F86" s="168">
        <f>'Budgeted Resources'!M206</f>
        <v>0</v>
      </c>
      <c r="G86" s="168">
        <f>'Budgeted Resources'!N206</f>
        <v>0</v>
      </c>
      <c r="H86" s="168">
        <f>'Budgeted Resources'!O206</f>
        <v>0</v>
      </c>
      <c r="I86" s="168">
        <f>'Budgeted Resources'!P206</f>
        <v>0</v>
      </c>
      <c r="J86" s="168">
        <f>'Budgeted Resources'!Q206</f>
        <v>0</v>
      </c>
      <c r="K86" s="168">
        <f>'Budgeted Resources'!R206</f>
        <v>0</v>
      </c>
      <c r="L86" s="168">
        <f>'Budgeted Resources'!S206</f>
        <v>0</v>
      </c>
      <c r="M86" s="168">
        <f>'Budgeted Resources'!T206</f>
        <v>0</v>
      </c>
      <c r="N86" s="168">
        <f>'Budgeted Resources'!U206</f>
        <v>0</v>
      </c>
      <c r="O86" s="168">
        <f>'Budgeted Resources'!V206</f>
        <v>0</v>
      </c>
      <c r="P86" s="168">
        <f>'Budgeted Resources'!W206</f>
        <v>0</v>
      </c>
      <c r="Q86" s="168">
        <f>'Budgeted Resources'!X206</f>
        <v>0</v>
      </c>
      <c r="R86" s="168">
        <f>'Budgeted Resources'!Y206</f>
        <v>0</v>
      </c>
      <c r="S86" s="168">
        <f>'Budgeted Resources'!Z206</f>
        <v>0</v>
      </c>
      <c r="T86" s="168">
        <f>'Budgeted Resources'!AA206</f>
        <v>0</v>
      </c>
      <c r="U86" s="168">
        <f>'Budgeted Resources'!AB206</f>
        <v>0</v>
      </c>
      <c r="V86" s="168">
        <f>'Budgeted Resources'!AC206</f>
        <v>0</v>
      </c>
      <c r="W86" s="168">
        <f>'Budgeted Resources'!AD206</f>
        <v>0</v>
      </c>
      <c r="X86" s="168">
        <f>'Budgeted Resources'!AE206</f>
        <v>0</v>
      </c>
      <c r="Y86" s="168">
        <f>'Budgeted Resources'!AF206</f>
        <v>0</v>
      </c>
      <c r="Z86" s="168">
        <f>'Budgeted Resources'!AG206</f>
        <v>0</v>
      </c>
      <c r="AA86" s="168">
        <f>'Budgeted Resources'!AH206</f>
        <v>0</v>
      </c>
      <c r="AB86" s="168">
        <f>'Budgeted Resources'!AI206</f>
        <v>0</v>
      </c>
      <c r="AC86" s="168">
        <f>'Budgeted Resources'!AJ206</f>
        <v>0</v>
      </c>
      <c r="AD86" s="168">
        <f>'Budgeted Resources'!AK206</f>
        <v>0</v>
      </c>
      <c r="AE86" s="168">
        <f>'Budgeted Resources'!AL206</f>
        <v>0</v>
      </c>
      <c r="AF86" s="168">
        <f>'Budgeted Resources'!AM206</f>
        <v>0</v>
      </c>
      <c r="AG86" s="168">
        <f>'Budgeted Resources'!AN206</f>
        <v>0</v>
      </c>
      <c r="AH86" s="168">
        <f>'Budgeted Resources'!AO206</f>
        <v>0</v>
      </c>
      <c r="AI86" s="168">
        <f>'Budgeted Resources'!AP206</f>
        <v>0</v>
      </c>
    </row>
    <row r="87" spans="1:35" x14ac:dyDescent="0.25">
      <c r="A87" t="s">
        <v>1165</v>
      </c>
      <c r="B87" s="167">
        <f>'Budgeted Resources'!F207</f>
        <v>0</v>
      </c>
      <c r="C87" s="168">
        <f>'Budgeted Resources'!J207</f>
        <v>0</v>
      </c>
      <c r="D87" s="168">
        <f>'Budgeted Resources'!K207</f>
        <v>0</v>
      </c>
      <c r="E87" s="168">
        <f>'Budgeted Resources'!L207</f>
        <v>0</v>
      </c>
      <c r="F87" s="168">
        <f>'Budgeted Resources'!M207</f>
        <v>0</v>
      </c>
      <c r="G87" s="168">
        <f>'Budgeted Resources'!N207</f>
        <v>0</v>
      </c>
      <c r="H87" s="168">
        <f>'Budgeted Resources'!O207</f>
        <v>0</v>
      </c>
      <c r="I87" s="168">
        <f>'Budgeted Resources'!P207</f>
        <v>0</v>
      </c>
      <c r="J87" s="168">
        <f>'Budgeted Resources'!Q207</f>
        <v>0</v>
      </c>
      <c r="K87" s="168">
        <f>'Budgeted Resources'!R207</f>
        <v>0</v>
      </c>
      <c r="L87" s="168">
        <f>'Budgeted Resources'!S207</f>
        <v>0</v>
      </c>
      <c r="M87" s="168">
        <f>'Budgeted Resources'!T207</f>
        <v>0</v>
      </c>
      <c r="N87" s="168">
        <f>'Budgeted Resources'!U207</f>
        <v>0</v>
      </c>
      <c r="O87" s="168">
        <f>'Budgeted Resources'!V207</f>
        <v>0</v>
      </c>
      <c r="P87" s="168">
        <f>'Budgeted Resources'!W207</f>
        <v>0</v>
      </c>
      <c r="Q87" s="168">
        <f>'Budgeted Resources'!X207</f>
        <v>0</v>
      </c>
      <c r="R87" s="168">
        <f>'Budgeted Resources'!Y207</f>
        <v>0</v>
      </c>
      <c r="S87" s="168">
        <f>'Budgeted Resources'!Z207</f>
        <v>0</v>
      </c>
      <c r="T87" s="168">
        <f>'Budgeted Resources'!AA207</f>
        <v>0</v>
      </c>
      <c r="U87" s="168">
        <f>'Budgeted Resources'!AB207</f>
        <v>0</v>
      </c>
      <c r="V87" s="168">
        <f>'Budgeted Resources'!AC207</f>
        <v>0</v>
      </c>
      <c r="W87" s="168">
        <f>'Budgeted Resources'!AD207</f>
        <v>0</v>
      </c>
      <c r="X87" s="168">
        <f>'Budgeted Resources'!AE207</f>
        <v>0</v>
      </c>
      <c r="Y87" s="168">
        <f>'Budgeted Resources'!AF207</f>
        <v>0</v>
      </c>
      <c r="Z87" s="168">
        <f>'Budgeted Resources'!AG207</f>
        <v>0</v>
      </c>
      <c r="AA87" s="168">
        <f>'Budgeted Resources'!AH207</f>
        <v>0</v>
      </c>
      <c r="AB87" s="168">
        <f>'Budgeted Resources'!AI207</f>
        <v>0</v>
      </c>
      <c r="AC87" s="168">
        <f>'Budgeted Resources'!AJ207</f>
        <v>0</v>
      </c>
      <c r="AD87" s="168">
        <f>'Budgeted Resources'!AK207</f>
        <v>0</v>
      </c>
      <c r="AE87" s="168">
        <f>'Budgeted Resources'!AL207</f>
        <v>0</v>
      </c>
      <c r="AF87" s="168">
        <f>'Budgeted Resources'!AM207</f>
        <v>0</v>
      </c>
      <c r="AG87" s="168">
        <f>'Budgeted Resources'!AN207</f>
        <v>0</v>
      </c>
      <c r="AH87" s="168">
        <f>'Budgeted Resources'!AO207</f>
        <v>0</v>
      </c>
      <c r="AI87" s="168">
        <f>'Budgeted Resources'!AP207</f>
        <v>0</v>
      </c>
    </row>
    <row r="88" spans="1:35" x14ac:dyDescent="0.25">
      <c r="A88" t="s">
        <v>1165</v>
      </c>
      <c r="B88" s="167">
        <f>'Budgeted Resources'!F208</f>
        <v>0</v>
      </c>
      <c r="C88" s="168">
        <f>'Budgeted Resources'!J208</f>
        <v>0</v>
      </c>
      <c r="D88" s="168">
        <f>'Budgeted Resources'!K208</f>
        <v>0</v>
      </c>
      <c r="E88" s="168">
        <f>'Budgeted Resources'!L208</f>
        <v>0</v>
      </c>
      <c r="F88" s="168">
        <f>'Budgeted Resources'!M208</f>
        <v>0</v>
      </c>
      <c r="G88" s="168">
        <f>'Budgeted Resources'!N208</f>
        <v>0</v>
      </c>
      <c r="H88" s="168">
        <f>'Budgeted Resources'!O208</f>
        <v>0</v>
      </c>
      <c r="I88" s="168">
        <f>'Budgeted Resources'!P208</f>
        <v>0</v>
      </c>
      <c r="J88" s="168">
        <f>'Budgeted Resources'!Q208</f>
        <v>0</v>
      </c>
      <c r="K88" s="168">
        <f>'Budgeted Resources'!R208</f>
        <v>0</v>
      </c>
      <c r="L88" s="168">
        <f>'Budgeted Resources'!S208</f>
        <v>0</v>
      </c>
      <c r="M88" s="168">
        <f>'Budgeted Resources'!T208</f>
        <v>0</v>
      </c>
      <c r="N88" s="168">
        <f>'Budgeted Resources'!U208</f>
        <v>0</v>
      </c>
      <c r="O88" s="168">
        <f>'Budgeted Resources'!V208</f>
        <v>0</v>
      </c>
      <c r="P88" s="168">
        <f>'Budgeted Resources'!W208</f>
        <v>0</v>
      </c>
      <c r="Q88" s="168">
        <f>'Budgeted Resources'!X208</f>
        <v>0</v>
      </c>
      <c r="R88" s="168">
        <f>'Budgeted Resources'!Y208</f>
        <v>0</v>
      </c>
      <c r="S88" s="168">
        <f>'Budgeted Resources'!Z208</f>
        <v>0</v>
      </c>
      <c r="T88" s="168">
        <f>'Budgeted Resources'!AA208</f>
        <v>0</v>
      </c>
      <c r="U88" s="168">
        <f>'Budgeted Resources'!AB208</f>
        <v>0</v>
      </c>
      <c r="V88" s="168">
        <f>'Budgeted Resources'!AC208</f>
        <v>0</v>
      </c>
      <c r="W88" s="168">
        <f>'Budgeted Resources'!AD208</f>
        <v>0</v>
      </c>
      <c r="X88" s="168">
        <f>'Budgeted Resources'!AE208</f>
        <v>0</v>
      </c>
      <c r="Y88" s="168">
        <f>'Budgeted Resources'!AF208</f>
        <v>0</v>
      </c>
      <c r="Z88" s="168">
        <f>'Budgeted Resources'!AG208</f>
        <v>0</v>
      </c>
      <c r="AA88" s="168">
        <f>'Budgeted Resources'!AH208</f>
        <v>0</v>
      </c>
      <c r="AB88" s="168">
        <f>'Budgeted Resources'!AI208</f>
        <v>0</v>
      </c>
      <c r="AC88" s="168">
        <f>'Budgeted Resources'!AJ208</f>
        <v>0</v>
      </c>
      <c r="AD88" s="168">
        <f>'Budgeted Resources'!AK208</f>
        <v>0</v>
      </c>
      <c r="AE88" s="168">
        <f>'Budgeted Resources'!AL208</f>
        <v>0</v>
      </c>
      <c r="AF88" s="168">
        <f>'Budgeted Resources'!AM208</f>
        <v>0</v>
      </c>
      <c r="AG88" s="168">
        <f>'Budgeted Resources'!AN208</f>
        <v>0</v>
      </c>
      <c r="AH88" s="168">
        <f>'Budgeted Resources'!AO208</f>
        <v>0</v>
      </c>
      <c r="AI88" s="168">
        <f>'Budgeted Resources'!AP208</f>
        <v>0</v>
      </c>
    </row>
    <row r="89" spans="1:35" x14ac:dyDescent="0.25">
      <c r="A89" t="s">
        <v>1165</v>
      </c>
      <c r="B89" s="167">
        <f>'Budgeted Resources'!F209</f>
        <v>0</v>
      </c>
      <c r="C89" s="168">
        <f>'Budgeted Resources'!J209</f>
        <v>0</v>
      </c>
      <c r="D89" s="168">
        <f>'Budgeted Resources'!K209</f>
        <v>0</v>
      </c>
      <c r="E89" s="168">
        <f>'Budgeted Resources'!L209</f>
        <v>0</v>
      </c>
      <c r="F89" s="168">
        <f>'Budgeted Resources'!M209</f>
        <v>0</v>
      </c>
      <c r="G89" s="168">
        <f>'Budgeted Resources'!N209</f>
        <v>0</v>
      </c>
      <c r="H89" s="168">
        <f>'Budgeted Resources'!O209</f>
        <v>0</v>
      </c>
      <c r="I89" s="168">
        <f>'Budgeted Resources'!P209</f>
        <v>0</v>
      </c>
      <c r="J89" s="168">
        <f>'Budgeted Resources'!Q209</f>
        <v>0</v>
      </c>
      <c r="K89" s="168">
        <f>'Budgeted Resources'!R209</f>
        <v>0</v>
      </c>
      <c r="L89" s="168">
        <f>'Budgeted Resources'!S209</f>
        <v>0</v>
      </c>
      <c r="M89" s="168">
        <f>'Budgeted Resources'!T209</f>
        <v>0</v>
      </c>
      <c r="N89" s="168">
        <f>'Budgeted Resources'!U209</f>
        <v>0</v>
      </c>
      <c r="O89" s="168">
        <f>'Budgeted Resources'!V209</f>
        <v>0</v>
      </c>
      <c r="P89" s="168">
        <f>'Budgeted Resources'!W209</f>
        <v>0</v>
      </c>
      <c r="Q89" s="168">
        <f>'Budgeted Resources'!X209</f>
        <v>0</v>
      </c>
      <c r="R89" s="168">
        <f>'Budgeted Resources'!Y209</f>
        <v>0</v>
      </c>
      <c r="S89" s="168">
        <f>'Budgeted Resources'!Z209</f>
        <v>0</v>
      </c>
      <c r="T89" s="168">
        <f>'Budgeted Resources'!AA209</f>
        <v>0</v>
      </c>
      <c r="U89" s="168">
        <f>'Budgeted Resources'!AB209</f>
        <v>0</v>
      </c>
      <c r="V89" s="168">
        <f>'Budgeted Resources'!AC209</f>
        <v>0</v>
      </c>
      <c r="W89" s="168">
        <f>'Budgeted Resources'!AD209</f>
        <v>0</v>
      </c>
      <c r="X89" s="168">
        <f>'Budgeted Resources'!AE209</f>
        <v>0</v>
      </c>
      <c r="Y89" s="168">
        <f>'Budgeted Resources'!AF209</f>
        <v>0</v>
      </c>
      <c r="Z89" s="168">
        <f>'Budgeted Resources'!AG209</f>
        <v>0</v>
      </c>
      <c r="AA89" s="168">
        <f>'Budgeted Resources'!AH209</f>
        <v>0</v>
      </c>
      <c r="AB89" s="168">
        <f>'Budgeted Resources'!AI209</f>
        <v>0</v>
      </c>
      <c r="AC89" s="168">
        <f>'Budgeted Resources'!AJ209</f>
        <v>0</v>
      </c>
      <c r="AD89" s="168">
        <f>'Budgeted Resources'!AK209</f>
        <v>0</v>
      </c>
      <c r="AE89" s="168">
        <f>'Budgeted Resources'!AL209</f>
        <v>0</v>
      </c>
      <c r="AF89" s="168">
        <f>'Budgeted Resources'!AM209</f>
        <v>0</v>
      </c>
      <c r="AG89" s="168">
        <f>'Budgeted Resources'!AN209</f>
        <v>0</v>
      </c>
      <c r="AH89" s="168">
        <f>'Budgeted Resources'!AO209</f>
        <v>0</v>
      </c>
      <c r="AI89" s="168">
        <f>'Budgeted Resources'!AP209</f>
        <v>0</v>
      </c>
    </row>
    <row r="90" spans="1:35" x14ac:dyDescent="0.25">
      <c r="A90" t="s">
        <v>1165</v>
      </c>
      <c r="B90" s="167">
        <f>'Budgeted Resources'!F210</f>
        <v>0</v>
      </c>
      <c r="C90" s="168">
        <f>'Budgeted Resources'!J210</f>
        <v>0</v>
      </c>
      <c r="D90" s="168">
        <f>'Budgeted Resources'!K210</f>
        <v>0</v>
      </c>
      <c r="E90" s="168">
        <f>'Budgeted Resources'!L210</f>
        <v>0</v>
      </c>
      <c r="F90" s="168">
        <f>'Budgeted Resources'!M210</f>
        <v>0</v>
      </c>
      <c r="G90" s="168">
        <f>'Budgeted Resources'!N210</f>
        <v>0</v>
      </c>
      <c r="H90" s="168">
        <f>'Budgeted Resources'!O210</f>
        <v>0</v>
      </c>
      <c r="I90" s="168">
        <f>'Budgeted Resources'!P210</f>
        <v>0</v>
      </c>
      <c r="J90" s="168">
        <f>'Budgeted Resources'!Q210</f>
        <v>0</v>
      </c>
      <c r="K90" s="168">
        <f>'Budgeted Resources'!R210</f>
        <v>0</v>
      </c>
      <c r="L90" s="168">
        <f>'Budgeted Resources'!S210</f>
        <v>0</v>
      </c>
      <c r="M90" s="168">
        <f>'Budgeted Resources'!T210</f>
        <v>0</v>
      </c>
      <c r="N90" s="168">
        <f>'Budgeted Resources'!U210</f>
        <v>0</v>
      </c>
      <c r="O90" s="168">
        <f>'Budgeted Resources'!V210</f>
        <v>0</v>
      </c>
      <c r="P90" s="168">
        <f>'Budgeted Resources'!W210</f>
        <v>0</v>
      </c>
      <c r="Q90" s="168">
        <f>'Budgeted Resources'!X210</f>
        <v>0</v>
      </c>
      <c r="R90" s="168">
        <f>'Budgeted Resources'!Y210</f>
        <v>0</v>
      </c>
      <c r="S90" s="168">
        <f>'Budgeted Resources'!Z210</f>
        <v>0</v>
      </c>
      <c r="T90" s="168">
        <f>'Budgeted Resources'!AA210</f>
        <v>0</v>
      </c>
      <c r="U90" s="168">
        <f>'Budgeted Resources'!AB210</f>
        <v>0</v>
      </c>
      <c r="V90" s="168">
        <f>'Budgeted Resources'!AC210</f>
        <v>0</v>
      </c>
      <c r="W90" s="168">
        <f>'Budgeted Resources'!AD210</f>
        <v>0</v>
      </c>
      <c r="X90" s="168">
        <f>'Budgeted Resources'!AE210</f>
        <v>0</v>
      </c>
      <c r="Y90" s="168">
        <f>'Budgeted Resources'!AF210</f>
        <v>0</v>
      </c>
      <c r="Z90" s="168">
        <f>'Budgeted Resources'!AG210</f>
        <v>0</v>
      </c>
      <c r="AA90" s="168">
        <f>'Budgeted Resources'!AH210</f>
        <v>0</v>
      </c>
      <c r="AB90" s="168">
        <f>'Budgeted Resources'!AI210</f>
        <v>0</v>
      </c>
      <c r="AC90" s="168">
        <f>'Budgeted Resources'!AJ210</f>
        <v>0</v>
      </c>
      <c r="AD90" s="168">
        <f>'Budgeted Resources'!AK210</f>
        <v>0</v>
      </c>
      <c r="AE90" s="168">
        <f>'Budgeted Resources'!AL210</f>
        <v>0</v>
      </c>
      <c r="AF90" s="168">
        <f>'Budgeted Resources'!AM210</f>
        <v>0</v>
      </c>
      <c r="AG90" s="168">
        <f>'Budgeted Resources'!AN210</f>
        <v>0</v>
      </c>
      <c r="AH90" s="168">
        <f>'Budgeted Resources'!AO210</f>
        <v>0</v>
      </c>
      <c r="AI90" s="168">
        <f>'Budgeted Resources'!AP210</f>
        <v>0</v>
      </c>
    </row>
    <row r="91" spans="1:35" x14ac:dyDescent="0.25">
      <c r="A91" t="s">
        <v>1165</v>
      </c>
      <c r="B91" s="167">
        <f>'Budgeted Resources'!F211</f>
        <v>0</v>
      </c>
      <c r="C91" s="168">
        <f>'Budgeted Resources'!J211</f>
        <v>0</v>
      </c>
      <c r="D91" s="168">
        <f>'Budgeted Resources'!K211</f>
        <v>0</v>
      </c>
      <c r="E91" s="168">
        <f>'Budgeted Resources'!L211</f>
        <v>0</v>
      </c>
      <c r="F91" s="168">
        <f>'Budgeted Resources'!M211</f>
        <v>0</v>
      </c>
      <c r="G91" s="168">
        <f>'Budgeted Resources'!N211</f>
        <v>0</v>
      </c>
      <c r="H91" s="168">
        <f>'Budgeted Resources'!O211</f>
        <v>0</v>
      </c>
      <c r="I91" s="168">
        <f>'Budgeted Resources'!P211</f>
        <v>0</v>
      </c>
      <c r="J91" s="168">
        <f>'Budgeted Resources'!Q211</f>
        <v>0</v>
      </c>
      <c r="K91" s="168">
        <f>'Budgeted Resources'!R211</f>
        <v>0</v>
      </c>
      <c r="L91" s="168">
        <f>'Budgeted Resources'!S211</f>
        <v>0</v>
      </c>
      <c r="M91" s="168">
        <f>'Budgeted Resources'!T211</f>
        <v>0</v>
      </c>
      <c r="N91" s="168">
        <f>'Budgeted Resources'!U211</f>
        <v>0</v>
      </c>
      <c r="O91" s="168">
        <f>'Budgeted Resources'!V211</f>
        <v>0</v>
      </c>
      <c r="P91" s="168">
        <f>'Budgeted Resources'!W211</f>
        <v>0</v>
      </c>
      <c r="Q91" s="168">
        <f>'Budgeted Resources'!X211</f>
        <v>0</v>
      </c>
      <c r="R91" s="168">
        <f>'Budgeted Resources'!Y211</f>
        <v>0</v>
      </c>
      <c r="S91" s="168">
        <f>'Budgeted Resources'!Z211</f>
        <v>0</v>
      </c>
      <c r="T91" s="168">
        <f>'Budgeted Resources'!AA211</f>
        <v>0</v>
      </c>
      <c r="U91" s="168">
        <f>'Budgeted Resources'!AB211</f>
        <v>0</v>
      </c>
      <c r="V91" s="168">
        <f>'Budgeted Resources'!AC211</f>
        <v>0</v>
      </c>
      <c r="W91" s="168">
        <f>'Budgeted Resources'!AD211</f>
        <v>0</v>
      </c>
      <c r="X91" s="168">
        <f>'Budgeted Resources'!AE211</f>
        <v>0</v>
      </c>
      <c r="Y91" s="168">
        <f>'Budgeted Resources'!AF211</f>
        <v>0</v>
      </c>
      <c r="Z91" s="168">
        <f>'Budgeted Resources'!AG211</f>
        <v>0</v>
      </c>
      <c r="AA91" s="168">
        <f>'Budgeted Resources'!AH211</f>
        <v>0</v>
      </c>
      <c r="AB91" s="168">
        <f>'Budgeted Resources'!AI211</f>
        <v>0</v>
      </c>
      <c r="AC91" s="168">
        <f>'Budgeted Resources'!AJ211</f>
        <v>0</v>
      </c>
      <c r="AD91" s="168">
        <f>'Budgeted Resources'!AK211</f>
        <v>0</v>
      </c>
      <c r="AE91" s="168">
        <f>'Budgeted Resources'!AL211</f>
        <v>0</v>
      </c>
      <c r="AF91" s="168">
        <f>'Budgeted Resources'!AM211</f>
        <v>0</v>
      </c>
      <c r="AG91" s="168">
        <f>'Budgeted Resources'!AN211</f>
        <v>0</v>
      </c>
      <c r="AH91" s="168">
        <f>'Budgeted Resources'!AO211</f>
        <v>0</v>
      </c>
      <c r="AI91" s="168">
        <f>'Budgeted Resources'!AP211</f>
        <v>0</v>
      </c>
    </row>
    <row r="92" spans="1:35" x14ac:dyDescent="0.25">
      <c r="A92" t="s">
        <v>1165</v>
      </c>
      <c r="B92" s="167">
        <f>'Budgeted Resources'!F212</f>
        <v>0</v>
      </c>
      <c r="C92" s="168">
        <f>'Budgeted Resources'!J212</f>
        <v>0</v>
      </c>
      <c r="D92" s="168">
        <f>'Budgeted Resources'!K212</f>
        <v>0</v>
      </c>
      <c r="E92" s="168">
        <f>'Budgeted Resources'!L212</f>
        <v>0</v>
      </c>
      <c r="F92" s="168">
        <f>'Budgeted Resources'!M212</f>
        <v>0</v>
      </c>
      <c r="G92" s="168">
        <f>'Budgeted Resources'!N212</f>
        <v>0</v>
      </c>
      <c r="H92" s="168">
        <f>'Budgeted Resources'!O212</f>
        <v>0</v>
      </c>
      <c r="I92" s="168">
        <f>'Budgeted Resources'!P212</f>
        <v>0</v>
      </c>
      <c r="J92" s="168">
        <f>'Budgeted Resources'!Q212</f>
        <v>0</v>
      </c>
      <c r="K92" s="168">
        <f>'Budgeted Resources'!R212</f>
        <v>0</v>
      </c>
      <c r="L92" s="168">
        <f>'Budgeted Resources'!S212</f>
        <v>0</v>
      </c>
      <c r="M92" s="168">
        <f>'Budgeted Resources'!T212</f>
        <v>0</v>
      </c>
      <c r="N92" s="168">
        <f>'Budgeted Resources'!U212</f>
        <v>0</v>
      </c>
      <c r="O92" s="168">
        <f>'Budgeted Resources'!V212</f>
        <v>0</v>
      </c>
      <c r="P92" s="168">
        <f>'Budgeted Resources'!W212</f>
        <v>0</v>
      </c>
      <c r="Q92" s="168">
        <f>'Budgeted Resources'!X212</f>
        <v>0</v>
      </c>
      <c r="R92" s="168">
        <f>'Budgeted Resources'!Y212</f>
        <v>0</v>
      </c>
      <c r="S92" s="168">
        <f>'Budgeted Resources'!Z212</f>
        <v>0</v>
      </c>
      <c r="T92" s="168">
        <f>'Budgeted Resources'!AA212</f>
        <v>0</v>
      </c>
      <c r="U92" s="168">
        <f>'Budgeted Resources'!AB212</f>
        <v>0</v>
      </c>
      <c r="V92" s="168">
        <f>'Budgeted Resources'!AC212</f>
        <v>0</v>
      </c>
      <c r="W92" s="168">
        <f>'Budgeted Resources'!AD212</f>
        <v>0</v>
      </c>
      <c r="X92" s="168">
        <f>'Budgeted Resources'!AE212</f>
        <v>0</v>
      </c>
      <c r="Y92" s="168">
        <f>'Budgeted Resources'!AF212</f>
        <v>0</v>
      </c>
      <c r="Z92" s="168">
        <f>'Budgeted Resources'!AG212</f>
        <v>0</v>
      </c>
      <c r="AA92" s="168">
        <f>'Budgeted Resources'!AH212</f>
        <v>0</v>
      </c>
      <c r="AB92" s="168">
        <f>'Budgeted Resources'!AI212</f>
        <v>0</v>
      </c>
      <c r="AC92" s="168">
        <f>'Budgeted Resources'!AJ212</f>
        <v>0</v>
      </c>
      <c r="AD92" s="168">
        <f>'Budgeted Resources'!AK212</f>
        <v>0</v>
      </c>
      <c r="AE92" s="168">
        <f>'Budgeted Resources'!AL212</f>
        <v>0</v>
      </c>
      <c r="AF92" s="168">
        <f>'Budgeted Resources'!AM212</f>
        <v>0</v>
      </c>
      <c r="AG92" s="168">
        <f>'Budgeted Resources'!AN212</f>
        <v>0</v>
      </c>
      <c r="AH92" s="168">
        <f>'Budgeted Resources'!AO212</f>
        <v>0</v>
      </c>
      <c r="AI92" s="168">
        <f>'Budgeted Resources'!AP212</f>
        <v>0</v>
      </c>
    </row>
    <row r="93" spans="1:35" x14ac:dyDescent="0.25">
      <c r="A93" t="s">
        <v>1165</v>
      </c>
      <c r="B93" s="167">
        <f>'Budgeted Resources'!F213</f>
        <v>0</v>
      </c>
      <c r="C93" s="168">
        <f>'Budgeted Resources'!J213</f>
        <v>0</v>
      </c>
      <c r="D93" s="168">
        <f>'Budgeted Resources'!K213</f>
        <v>0</v>
      </c>
      <c r="E93" s="168">
        <f>'Budgeted Resources'!L213</f>
        <v>0</v>
      </c>
      <c r="F93" s="168">
        <f>'Budgeted Resources'!M213</f>
        <v>0</v>
      </c>
      <c r="G93" s="168">
        <f>'Budgeted Resources'!N213</f>
        <v>0</v>
      </c>
      <c r="H93" s="168">
        <f>'Budgeted Resources'!O213</f>
        <v>0</v>
      </c>
      <c r="I93" s="168">
        <f>'Budgeted Resources'!P213</f>
        <v>0</v>
      </c>
      <c r="J93" s="168">
        <f>'Budgeted Resources'!Q213</f>
        <v>0</v>
      </c>
      <c r="K93" s="168">
        <f>'Budgeted Resources'!R213</f>
        <v>0</v>
      </c>
      <c r="L93" s="168">
        <f>'Budgeted Resources'!S213</f>
        <v>0</v>
      </c>
      <c r="M93" s="168">
        <f>'Budgeted Resources'!T213</f>
        <v>0</v>
      </c>
      <c r="N93" s="168">
        <f>'Budgeted Resources'!U213</f>
        <v>0</v>
      </c>
      <c r="O93" s="168">
        <f>'Budgeted Resources'!V213</f>
        <v>0</v>
      </c>
      <c r="P93" s="168">
        <f>'Budgeted Resources'!W213</f>
        <v>0</v>
      </c>
      <c r="Q93" s="168">
        <f>'Budgeted Resources'!X213</f>
        <v>0</v>
      </c>
      <c r="R93" s="168">
        <f>'Budgeted Resources'!Y213</f>
        <v>0</v>
      </c>
      <c r="S93" s="168">
        <f>'Budgeted Resources'!Z213</f>
        <v>0</v>
      </c>
      <c r="T93" s="168">
        <f>'Budgeted Resources'!AA213</f>
        <v>0</v>
      </c>
      <c r="U93" s="168">
        <f>'Budgeted Resources'!AB213</f>
        <v>0</v>
      </c>
      <c r="V93" s="168">
        <f>'Budgeted Resources'!AC213</f>
        <v>0</v>
      </c>
      <c r="W93" s="168">
        <f>'Budgeted Resources'!AD213</f>
        <v>0</v>
      </c>
      <c r="X93" s="168">
        <f>'Budgeted Resources'!AE213</f>
        <v>0</v>
      </c>
      <c r="Y93" s="168">
        <f>'Budgeted Resources'!AF213</f>
        <v>0</v>
      </c>
      <c r="Z93" s="168">
        <f>'Budgeted Resources'!AG213</f>
        <v>0</v>
      </c>
      <c r="AA93" s="168">
        <f>'Budgeted Resources'!AH213</f>
        <v>0</v>
      </c>
      <c r="AB93" s="168">
        <f>'Budgeted Resources'!AI213</f>
        <v>0</v>
      </c>
      <c r="AC93" s="168">
        <f>'Budgeted Resources'!AJ213</f>
        <v>0</v>
      </c>
      <c r="AD93" s="168">
        <f>'Budgeted Resources'!AK213</f>
        <v>0</v>
      </c>
      <c r="AE93" s="168">
        <f>'Budgeted Resources'!AL213</f>
        <v>0</v>
      </c>
      <c r="AF93" s="168">
        <f>'Budgeted Resources'!AM213</f>
        <v>0</v>
      </c>
      <c r="AG93" s="168">
        <f>'Budgeted Resources'!AN213</f>
        <v>0</v>
      </c>
      <c r="AH93" s="168">
        <f>'Budgeted Resources'!AO213</f>
        <v>0</v>
      </c>
      <c r="AI93" s="168">
        <f>'Budgeted Resources'!AP213</f>
        <v>0</v>
      </c>
    </row>
    <row r="94" spans="1:35" x14ac:dyDescent="0.25">
      <c r="A94" t="s">
        <v>1165</v>
      </c>
      <c r="B94" s="167">
        <f>'Budgeted Resources'!F214</f>
        <v>0</v>
      </c>
      <c r="C94" s="168">
        <f>'Budgeted Resources'!J214</f>
        <v>0</v>
      </c>
      <c r="D94" s="168">
        <f>'Budgeted Resources'!K214</f>
        <v>0</v>
      </c>
      <c r="E94" s="168">
        <f>'Budgeted Resources'!L214</f>
        <v>0</v>
      </c>
      <c r="F94" s="168">
        <f>'Budgeted Resources'!M214</f>
        <v>0</v>
      </c>
      <c r="G94" s="168">
        <f>'Budgeted Resources'!N214</f>
        <v>0</v>
      </c>
      <c r="H94" s="168">
        <f>'Budgeted Resources'!O214</f>
        <v>0</v>
      </c>
      <c r="I94" s="168">
        <f>'Budgeted Resources'!P214</f>
        <v>0</v>
      </c>
      <c r="J94" s="168">
        <f>'Budgeted Resources'!Q214</f>
        <v>0</v>
      </c>
      <c r="K94" s="168">
        <f>'Budgeted Resources'!R214</f>
        <v>0</v>
      </c>
      <c r="L94" s="168">
        <f>'Budgeted Resources'!S214</f>
        <v>0</v>
      </c>
      <c r="M94" s="168">
        <f>'Budgeted Resources'!T214</f>
        <v>0</v>
      </c>
      <c r="N94" s="168">
        <f>'Budgeted Resources'!U214</f>
        <v>0</v>
      </c>
      <c r="O94" s="168">
        <f>'Budgeted Resources'!V214</f>
        <v>0</v>
      </c>
      <c r="P94" s="168">
        <f>'Budgeted Resources'!W214</f>
        <v>0</v>
      </c>
      <c r="Q94" s="168">
        <f>'Budgeted Resources'!X214</f>
        <v>0</v>
      </c>
      <c r="R94" s="168">
        <f>'Budgeted Resources'!Y214</f>
        <v>0</v>
      </c>
      <c r="S94" s="168">
        <f>'Budgeted Resources'!Z214</f>
        <v>0</v>
      </c>
      <c r="T94" s="168">
        <f>'Budgeted Resources'!AA214</f>
        <v>0</v>
      </c>
      <c r="U94" s="168">
        <f>'Budgeted Resources'!AB214</f>
        <v>0</v>
      </c>
      <c r="V94" s="168">
        <f>'Budgeted Resources'!AC214</f>
        <v>0</v>
      </c>
      <c r="W94" s="168">
        <f>'Budgeted Resources'!AD214</f>
        <v>0</v>
      </c>
      <c r="X94" s="168">
        <f>'Budgeted Resources'!AE214</f>
        <v>0</v>
      </c>
      <c r="Y94" s="168">
        <f>'Budgeted Resources'!AF214</f>
        <v>0</v>
      </c>
      <c r="Z94" s="168">
        <f>'Budgeted Resources'!AG214</f>
        <v>0</v>
      </c>
      <c r="AA94" s="168">
        <f>'Budgeted Resources'!AH214</f>
        <v>0</v>
      </c>
      <c r="AB94" s="168">
        <f>'Budgeted Resources'!AI214</f>
        <v>0</v>
      </c>
      <c r="AC94" s="168">
        <f>'Budgeted Resources'!AJ214</f>
        <v>0</v>
      </c>
      <c r="AD94" s="168">
        <f>'Budgeted Resources'!AK214</f>
        <v>0</v>
      </c>
      <c r="AE94" s="168">
        <f>'Budgeted Resources'!AL214</f>
        <v>0</v>
      </c>
      <c r="AF94" s="168">
        <f>'Budgeted Resources'!AM214</f>
        <v>0</v>
      </c>
      <c r="AG94" s="168">
        <f>'Budgeted Resources'!AN214</f>
        <v>0</v>
      </c>
      <c r="AH94" s="168">
        <f>'Budgeted Resources'!AO214</f>
        <v>0</v>
      </c>
      <c r="AI94" s="168">
        <f>'Budgeted Resources'!AP214</f>
        <v>0</v>
      </c>
    </row>
    <row r="95" spans="1:35" x14ac:dyDescent="0.25">
      <c r="A95" t="s">
        <v>1165</v>
      </c>
      <c r="B95" s="167">
        <f>'Budgeted Resources'!F215</f>
        <v>0</v>
      </c>
      <c r="C95" s="168">
        <f>'Budgeted Resources'!J215</f>
        <v>0</v>
      </c>
      <c r="D95" s="168">
        <f>'Budgeted Resources'!K215</f>
        <v>0</v>
      </c>
      <c r="E95" s="168">
        <f>'Budgeted Resources'!L215</f>
        <v>0</v>
      </c>
      <c r="F95" s="168">
        <f>'Budgeted Resources'!M215</f>
        <v>0</v>
      </c>
      <c r="G95" s="168">
        <f>'Budgeted Resources'!N215</f>
        <v>0</v>
      </c>
      <c r="H95" s="168">
        <f>'Budgeted Resources'!O215</f>
        <v>0</v>
      </c>
      <c r="I95" s="168">
        <f>'Budgeted Resources'!P215</f>
        <v>0</v>
      </c>
      <c r="J95" s="168">
        <f>'Budgeted Resources'!Q215</f>
        <v>0</v>
      </c>
      <c r="K95" s="168">
        <f>'Budgeted Resources'!R215</f>
        <v>0</v>
      </c>
      <c r="L95" s="168">
        <f>'Budgeted Resources'!S215</f>
        <v>0</v>
      </c>
      <c r="M95" s="168">
        <f>'Budgeted Resources'!T215</f>
        <v>0</v>
      </c>
      <c r="N95" s="168">
        <f>'Budgeted Resources'!U215</f>
        <v>0</v>
      </c>
      <c r="O95" s="168">
        <f>'Budgeted Resources'!V215</f>
        <v>0</v>
      </c>
      <c r="P95" s="168">
        <f>'Budgeted Resources'!W215</f>
        <v>0</v>
      </c>
      <c r="Q95" s="168">
        <f>'Budgeted Resources'!X215</f>
        <v>0</v>
      </c>
      <c r="R95" s="168">
        <f>'Budgeted Resources'!Y215</f>
        <v>0</v>
      </c>
      <c r="S95" s="168">
        <f>'Budgeted Resources'!Z215</f>
        <v>0</v>
      </c>
      <c r="T95" s="168">
        <f>'Budgeted Resources'!AA215</f>
        <v>0</v>
      </c>
      <c r="U95" s="168">
        <f>'Budgeted Resources'!AB215</f>
        <v>0</v>
      </c>
      <c r="V95" s="168">
        <f>'Budgeted Resources'!AC215</f>
        <v>0</v>
      </c>
      <c r="W95" s="168">
        <f>'Budgeted Resources'!AD215</f>
        <v>0</v>
      </c>
      <c r="X95" s="168">
        <f>'Budgeted Resources'!AE215</f>
        <v>0</v>
      </c>
      <c r="Y95" s="168">
        <f>'Budgeted Resources'!AF215</f>
        <v>0</v>
      </c>
      <c r="Z95" s="168">
        <f>'Budgeted Resources'!AG215</f>
        <v>0</v>
      </c>
      <c r="AA95" s="168">
        <f>'Budgeted Resources'!AH215</f>
        <v>0</v>
      </c>
      <c r="AB95" s="168">
        <f>'Budgeted Resources'!AI215</f>
        <v>0</v>
      </c>
      <c r="AC95" s="168">
        <f>'Budgeted Resources'!AJ215</f>
        <v>0</v>
      </c>
      <c r="AD95" s="168">
        <f>'Budgeted Resources'!AK215</f>
        <v>0</v>
      </c>
      <c r="AE95" s="168">
        <f>'Budgeted Resources'!AL215</f>
        <v>0</v>
      </c>
      <c r="AF95" s="168">
        <f>'Budgeted Resources'!AM215</f>
        <v>0</v>
      </c>
      <c r="AG95" s="168">
        <f>'Budgeted Resources'!AN215</f>
        <v>0</v>
      </c>
      <c r="AH95" s="168">
        <f>'Budgeted Resources'!AO215</f>
        <v>0</v>
      </c>
      <c r="AI95" s="168">
        <f>'Budgeted Resources'!AP215</f>
        <v>0</v>
      </c>
    </row>
    <row r="96" spans="1:35" x14ac:dyDescent="0.25">
      <c r="A96" t="s">
        <v>1165</v>
      </c>
      <c r="B96" s="167">
        <f>'Budgeted Resources'!F216</f>
        <v>0</v>
      </c>
      <c r="C96" s="168">
        <f>'Budgeted Resources'!J216</f>
        <v>0</v>
      </c>
      <c r="D96" s="168">
        <f>'Budgeted Resources'!K216</f>
        <v>0</v>
      </c>
      <c r="E96" s="168">
        <f>'Budgeted Resources'!L216</f>
        <v>0</v>
      </c>
      <c r="F96" s="168">
        <f>'Budgeted Resources'!M216</f>
        <v>0</v>
      </c>
      <c r="G96" s="168">
        <f>'Budgeted Resources'!N216</f>
        <v>0</v>
      </c>
      <c r="H96" s="168">
        <f>'Budgeted Resources'!O216</f>
        <v>0</v>
      </c>
      <c r="I96" s="168">
        <f>'Budgeted Resources'!P216</f>
        <v>0</v>
      </c>
      <c r="J96" s="168">
        <f>'Budgeted Resources'!Q216</f>
        <v>0</v>
      </c>
      <c r="K96" s="168">
        <f>'Budgeted Resources'!R216</f>
        <v>0</v>
      </c>
      <c r="L96" s="168">
        <f>'Budgeted Resources'!S216</f>
        <v>0</v>
      </c>
      <c r="M96" s="168">
        <f>'Budgeted Resources'!T216</f>
        <v>0</v>
      </c>
      <c r="N96" s="168">
        <f>'Budgeted Resources'!U216</f>
        <v>0</v>
      </c>
      <c r="O96" s="168">
        <f>'Budgeted Resources'!V216</f>
        <v>0</v>
      </c>
      <c r="P96" s="168">
        <f>'Budgeted Resources'!W216</f>
        <v>0</v>
      </c>
      <c r="Q96" s="168">
        <f>'Budgeted Resources'!X216</f>
        <v>0</v>
      </c>
      <c r="R96" s="168">
        <f>'Budgeted Resources'!Y216</f>
        <v>0</v>
      </c>
      <c r="S96" s="168">
        <f>'Budgeted Resources'!Z216</f>
        <v>0</v>
      </c>
      <c r="T96" s="168">
        <f>'Budgeted Resources'!AA216</f>
        <v>0</v>
      </c>
      <c r="U96" s="168">
        <f>'Budgeted Resources'!AB216</f>
        <v>0</v>
      </c>
      <c r="V96" s="168">
        <f>'Budgeted Resources'!AC216</f>
        <v>0</v>
      </c>
      <c r="W96" s="168">
        <f>'Budgeted Resources'!AD216</f>
        <v>0</v>
      </c>
      <c r="X96" s="168">
        <f>'Budgeted Resources'!AE216</f>
        <v>0</v>
      </c>
      <c r="Y96" s="168">
        <f>'Budgeted Resources'!AF216</f>
        <v>0</v>
      </c>
      <c r="Z96" s="168">
        <f>'Budgeted Resources'!AG216</f>
        <v>0</v>
      </c>
      <c r="AA96" s="168">
        <f>'Budgeted Resources'!AH216</f>
        <v>0</v>
      </c>
      <c r="AB96" s="168">
        <f>'Budgeted Resources'!AI216</f>
        <v>0</v>
      </c>
      <c r="AC96" s="168">
        <f>'Budgeted Resources'!AJ216</f>
        <v>0</v>
      </c>
      <c r="AD96" s="168">
        <f>'Budgeted Resources'!AK216</f>
        <v>0</v>
      </c>
      <c r="AE96" s="168">
        <f>'Budgeted Resources'!AL216</f>
        <v>0</v>
      </c>
      <c r="AF96" s="168">
        <f>'Budgeted Resources'!AM216</f>
        <v>0</v>
      </c>
      <c r="AG96" s="168">
        <f>'Budgeted Resources'!AN216</f>
        <v>0</v>
      </c>
      <c r="AH96" s="168">
        <f>'Budgeted Resources'!AO216</f>
        <v>0</v>
      </c>
      <c r="AI96" s="168">
        <f>'Budgeted Resources'!AP216</f>
        <v>0</v>
      </c>
    </row>
    <row r="97" spans="1:35" x14ac:dyDescent="0.25">
      <c r="A97" t="s">
        <v>1165</v>
      </c>
      <c r="B97" s="167">
        <f>'Budgeted Resources'!F217</f>
        <v>0</v>
      </c>
      <c r="C97" s="168">
        <f>'Budgeted Resources'!J217</f>
        <v>0</v>
      </c>
      <c r="D97" s="168">
        <f>'Budgeted Resources'!K217</f>
        <v>0</v>
      </c>
      <c r="E97" s="168">
        <f>'Budgeted Resources'!L217</f>
        <v>0</v>
      </c>
      <c r="F97" s="168">
        <f>'Budgeted Resources'!M217</f>
        <v>0</v>
      </c>
      <c r="G97" s="168">
        <f>'Budgeted Resources'!N217</f>
        <v>0</v>
      </c>
      <c r="H97" s="168">
        <f>'Budgeted Resources'!O217</f>
        <v>0</v>
      </c>
      <c r="I97" s="168">
        <f>'Budgeted Resources'!P217</f>
        <v>0</v>
      </c>
      <c r="J97" s="168">
        <f>'Budgeted Resources'!Q217</f>
        <v>0</v>
      </c>
      <c r="K97" s="168">
        <f>'Budgeted Resources'!R217</f>
        <v>0</v>
      </c>
      <c r="L97" s="168">
        <f>'Budgeted Resources'!S217</f>
        <v>0</v>
      </c>
      <c r="M97" s="168">
        <f>'Budgeted Resources'!T217</f>
        <v>0</v>
      </c>
      <c r="N97" s="168">
        <f>'Budgeted Resources'!U217</f>
        <v>0</v>
      </c>
      <c r="O97" s="168">
        <f>'Budgeted Resources'!V217</f>
        <v>0</v>
      </c>
      <c r="P97" s="168">
        <f>'Budgeted Resources'!W217</f>
        <v>0</v>
      </c>
      <c r="Q97" s="168">
        <f>'Budgeted Resources'!X217</f>
        <v>0</v>
      </c>
      <c r="R97" s="168">
        <f>'Budgeted Resources'!Y217</f>
        <v>0</v>
      </c>
      <c r="S97" s="168">
        <f>'Budgeted Resources'!Z217</f>
        <v>0</v>
      </c>
      <c r="T97" s="168">
        <f>'Budgeted Resources'!AA217</f>
        <v>0</v>
      </c>
      <c r="U97" s="168">
        <f>'Budgeted Resources'!AB217</f>
        <v>0</v>
      </c>
      <c r="V97" s="168">
        <f>'Budgeted Resources'!AC217</f>
        <v>0</v>
      </c>
      <c r="W97" s="168">
        <f>'Budgeted Resources'!AD217</f>
        <v>0</v>
      </c>
      <c r="X97" s="168">
        <f>'Budgeted Resources'!AE217</f>
        <v>0</v>
      </c>
      <c r="Y97" s="168">
        <f>'Budgeted Resources'!AF217</f>
        <v>0</v>
      </c>
      <c r="Z97" s="168">
        <f>'Budgeted Resources'!AG217</f>
        <v>0</v>
      </c>
      <c r="AA97" s="168">
        <f>'Budgeted Resources'!AH217</f>
        <v>0</v>
      </c>
      <c r="AB97" s="168">
        <f>'Budgeted Resources'!AI217</f>
        <v>0</v>
      </c>
      <c r="AC97" s="168">
        <f>'Budgeted Resources'!AJ217</f>
        <v>0</v>
      </c>
      <c r="AD97" s="168">
        <f>'Budgeted Resources'!AK217</f>
        <v>0</v>
      </c>
      <c r="AE97" s="168">
        <f>'Budgeted Resources'!AL217</f>
        <v>0</v>
      </c>
      <c r="AF97" s="168">
        <f>'Budgeted Resources'!AM217</f>
        <v>0</v>
      </c>
      <c r="AG97" s="168">
        <f>'Budgeted Resources'!AN217</f>
        <v>0</v>
      </c>
      <c r="AH97" s="168">
        <f>'Budgeted Resources'!AO217</f>
        <v>0</v>
      </c>
      <c r="AI97" s="168">
        <f>'Budgeted Resources'!AP217</f>
        <v>0</v>
      </c>
    </row>
    <row r="98" spans="1:35" x14ac:dyDescent="0.25">
      <c r="A98" t="s">
        <v>1165</v>
      </c>
      <c r="B98" s="167">
        <f>'Budgeted Resources'!F218</f>
        <v>0</v>
      </c>
      <c r="C98" s="168">
        <f>'Budgeted Resources'!J218</f>
        <v>0</v>
      </c>
      <c r="D98" s="168">
        <f>'Budgeted Resources'!K218</f>
        <v>0</v>
      </c>
      <c r="E98" s="168">
        <f>'Budgeted Resources'!L218</f>
        <v>0</v>
      </c>
      <c r="F98" s="168">
        <f>'Budgeted Resources'!M218</f>
        <v>0</v>
      </c>
      <c r="G98" s="168">
        <f>'Budgeted Resources'!N218</f>
        <v>0</v>
      </c>
      <c r="H98" s="168">
        <f>'Budgeted Resources'!O218</f>
        <v>0</v>
      </c>
      <c r="I98" s="168">
        <f>'Budgeted Resources'!P218</f>
        <v>0</v>
      </c>
      <c r="J98" s="168">
        <f>'Budgeted Resources'!Q218</f>
        <v>0</v>
      </c>
      <c r="K98" s="168">
        <f>'Budgeted Resources'!R218</f>
        <v>0</v>
      </c>
      <c r="L98" s="168">
        <f>'Budgeted Resources'!S218</f>
        <v>0</v>
      </c>
      <c r="M98" s="168">
        <f>'Budgeted Resources'!T218</f>
        <v>0</v>
      </c>
      <c r="N98" s="168">
        <f>'Budgeted Resources'!U218</f>
        <v>0</v>
      </c>
      <c r="O98" s="168">
        <f>'Budgeted Resources'!V218</f>
        <v>0</v>
      </c>
      <c r="P98" s="168">
        <f>'Budgeted Resources'!W218</f>
        <v>0</v>
      </c>
      <c r="Q98" s="168">
        <f>'Budgeted Resources'!X218</f>
        <v>0</v>
      </c>
      <c r="R98" s="168">
        <f>'Budgeted Resources'!Y218</f>
        <v>0</v>
      </c>
      <c r="S98" s="168">
        <f>'Budgeted Resources'!Z218</f>
        <v>0</v>
      </c>
      <c r="T98" s="168">
        <f>'Budgeted Resources'!AA218</f>
        <v>0</v>
      </c>
      <c r="U98" s="168">
        <f>'Budgeted Resources'!AB218</f>
        <v>0</v>
      </c>
      <c r="V98" s="168">
        <f>'Budgeted Resources'!AC218</f>
        <v>0</v>
      </c>
      <c r="W98" s="168">
        <f>'Budgeted Resources'!AD218</f>
        <v>0</v>
      </c>
      <c r="X98" s="168">
        <f>'Budgeted Resources'!AE218</f>
        <v>0</v>
      </c>
      <c r="Y98" s="168">
        <f>'Budgeted Resources'!AF218</f>
        <v>0</v>
      </c>
      <c r="Z98" s="168">
        <f>'Budgeted Resources'!AG218</f>
        <v>0</v>
      </c>
      <c r="AA98" s="168">
        <f>'Budgeted Resources'!AH218</f>
        <v>0</v>
      </c>
      <c r="AB98" s="168">
        <f>'Budgeted Resources'!AI218</f>
        <v>0</v>
      </c>
      <c r="AC98" s="168">
        <f>'Budgeted Resources'!AJ218</f>
        <v>0</v>
      </c>
      <c r="AD98" s="168">
        <f>'Budgeted Resources'!AK218</f>
        <v>0</v>
      </c>
      <c r="AE98" s="168">
        <f>'Budgeted Resources'!AL218</f>
        <v>0</v>
      </c>
      <c r="AF98" s="168">
        <f>'Budgeted Resources'!AM218</f>
        <v>0</v>
      </c>
      <c r="AG98" s="168">
        <f>'Budgeted Resources'!AN218</f>
        <v>0</v>
      </c>
      <c r="AH98" s="168">
        <f>'Budgeted Resources'!AO218</f>
        <v>0</v>
      </c>
      <c r="AI98" s="168">
        <f>'Budgeted Resources'!AP218</f>
        <v>0</v>
      </c>
    </row>
    <row r="99" spans="1:35" x14ac:dyDescent="0.25">
      <c r="A99" t="s">
        <v>1165</v>
      </c>
      <c r="B99" s="167">
        <f>'Budgeted Resources'!F219</f>
        <v>0</v>
      </c>
      <c r="C99" s="168">
        <f>'Budgeted Resources'!J219</f>
        <v>0</v>
      </c>
      <c r="D99" s="168">
        <f>'Budgeted Resources'!K219</f>
        <v>0</v>
      </c>
      <c r="E99" s="168">
        <f>'Budgeted Resources'!L219</f>
        <v>0</v>
      </c>
      <c r="F99" s="168">
        <f>'Budgeted Resources'!M219</f>
        <v>0</v>
      </c>
      <c r="G99" s="168">
        <f>'Budgeted Resources'!N219</f>
        <v>0</v>
      </c>
      <c r="H99" s="168">
        <f>'Budgeted Resources'!O219</f>
        <v>0</v>
      </c>
      <c r="I99" s="168">
        <f>'Budgeted Resources'!P219</f>
        <v>0</v>
      </c>
      <c r="J99" s="168">
        <f>'Budgeted Resources'!Q219</f>
        <v>0</v>
      </c>
      <c r="K99" s="168">
        <f>'Budgeted Resources'!R219</f>
        <v>0</v>
      </c>
      <c r="L99" s="168">
        <f>'Budgeted Resources'!S219</f>
        <v>0</v>
      </c>
      <c r="M99" s="168">
        <f>'Budgeted Resources'!T219</f>
        <v>0</v>
      </c>
      <c r="N99" s="168">
        <f>'Budgeted Resources'!U219</f>
        <v>0</v>
      </c>
      <c r="O99" s="168">
        <f>'Budgeted Resources'!V219</f>
        <v>0</v>
      </c>
      <c r="P99" s="168">
        <f>'Budgeted Resources'!W219</f>
        <v>0</v>
      </c>
      <c r="Q99" s="168">
        <f>'Budgeted Resources'!X219</f>
        <v>0</v>
      </c>
      <c r="R99" s="168">
        <f>'Budgeted Resources'!Y219</f>
        <v>0</v>
      </c>
      <c r="S99" s="168">
        <f>'Budgeted Resources'!Z219</f>
        <v>0</v>
      </c>
      <c r="T99" s="168">
        <f>'Budgeted Resources'!AA219</f>
        <v>0</v>
      </c>
      <c r="U99" s="168">
        <f>'Budgeted Resources'!AB219</f>
        <v>0</v>
      </c>
      <c r="V99" s="168">
        <f>'Budgeted Resources'!AC219</f>
        <v>0</v>
      </c>
      <c r="W99" s="168">
        <f>'Budgeted Resources'!AD219</f>
        <v>0</v>
      </c>
      <c r="X99" s="168">
        <f>'Budgeted Resources'!AE219</f>
        <v>0</v>
      </c>
      <c r="Y99" s="168">
        <f>'Budgeted Resources'!AF219</f>
        <v>0</v>
      </c>
      <c r="Z99" s="168">
        <f>'Budgeted Resources'!AG219</f>
        <v>0</v>
      </c>
      <c r="AA99" s="168">
        <f>'Budgeted Resources'!AH219</f>
        <v>0</v>
      </c>
      <c r="AB99" s="168">
        <f>'Budgeted Resources'!AI219</f>
        <v>0</v>
      </c>
      <c r="AC99" s="168">
        <f>'Budgeted Resources'!AJ219</f>
        <v>0</v>
      </c>
      <c r="AD99" s="168">
        <f>'Budgeted Resources'!AK219</f>
        <v>0</v>
      </c>
      <c r="AE99" s="168">
        <f>'Budgeted Resources'!AL219</f>
        <v>0</v>
      </c>
      <c r="AF99" s="168">
        <f>'Budgeted Resources'!AM219</f>
        <v>0</v>
      </c>
      <c r="AG99" s="168">
        <f>'Budgeted Resources'!AN219</f>
        <v>0</v>
      </c>
      <c r="AH99" s="168">
        <f>'Budgeted Resources'!AO219</f>
        <v>0</v>
      </c>
      <c r="AI99" s="168">
        <f>'Budgeted Resources'!AP219</f>
        <v>0</v>
      </c>
    </row>
    <row r="100" spans="1:35" x14ac:dyDescent="0.25">
      <c r="A100" t="s">
        <v>1165</v>
      </c>
      <c r="B100" s="167">
        <f>'Budgeted Resources'!F220</f>
        <v>0</v>
      </c>
      <c r="C100" s="168">
        <f>'Budgeted Resources'!J220</f>
        <v>0</v>
      </c>
      <c r="D100" s="168">
        <f>'Budgeted Resources'!K220</f>
        <v>0</v>
      </c>
      <c r="E100" s="168">
        <f>'Budgeted Resources'!L220</f>
        <v>0</v>
      </c>
      <c r="F100" s="168">
        <f>'Budgeted Resources'!M220</f>
        <v>0</v>
      </c>
      <c r="G100" s="168">
        <f>'Budgeted Resources'!N220</f>
        <v>0</v>
      </c>
      <c r="H100" s="168">
        <f>'Budgeted Resources'!O220</f>
        <v>0</v>
      </c>
      <c r="I100" s="168">
        <f>'Budgeted Resources'!P220</f>
        <v>0</v>
      </c>
      <c r="J100" s="168">
        <f>'Budgeted Resources'!Q220</f>
        <v>0</v>
      </c>
      <c r="K100" s="168">
        <f>'Budgeted Resources'!R220</f>
        <v>0</v>
      </c>
      <c r="L100" s="168">
        <f>'Budgeted Resources'!S220</f>
        <v>0</v>
      </c>
      <c r="M100" s="168">
        <f>'Budgeted Resources'!T220</f>
        <v>0</v>
      </c>
      <c r="N100" s="168">
        <f>'Budgeted Resources'!U220</f>
        <v>0</v>
      </c>
      <c r="O100" s="168">
        <f>'Budgeted Resources'!V220</f>
        <v>0</v>
      </c>
      <c r="P100" s="168">
        <f>'Budgeted Resources'!W220</f>
        <v>0</v>
      </c>
      <c r="Q100" s="168">
        <f>'Budgeted Resources'!X220</f>
        <v>0</v>
      </c>
      <c r="R100" s="168">
        <f>'Budgeted Resources'!Y220</f>
        <v>0</v>
      </c>
      <c r="S100" s="168">
        <f>'Budgeted Resources'!Z220</f>
        <v>0</v>
      </c>
      <c r="T100" s="168">
        <f>'Budgeted Resources'!AA220</f>
        <v>0</v>
      </c>
      <c r="U100" s="168">
        <f>'Budgeted Resources'!AB220</f>
        <v>0</v>
      </c>
      <c r="V100" s="168">
        <f>'Budgeted Resources'!AC220</f>
        <v>0</v>
      </c>
      <c r="W100" s="168">
        <f>'Budgeted Resources'!AD220</f>
        <v>0</v>
      </c>
      <c r="X100" s="168">
        <f>'Budgeted Resources'!AE220</f>
        <v>0</v>
      </c>
      <c r="Y100" s="168">
        <f>'Budgeted Resources'!AF220</f>
        <v>0</v>
      </c>
      <c r="Z100" s="168">
        <f>'Budgeted Resources'!AG220</f>
        <v>0</v>
      </c>
      <c r="AA100" s="168">
        <f>'Budgeted Resources'!AH220</f>
        <v>0</v>
      </c>
      <c r="AB100" s="168">
        <f>'Budgeted Resources'!AI220</f>
        <v>0</v>
      </c>
      <c r="AC100" s="168">
        <f>'Budgeted Resources'!AJ220</f>
        <v>0</v>
      </c>
      <c r="AD100" s="168">
        <f>'Budgeted Resources'!AK220</f>
        <v>0</v>
      </c>
      <c r="AE100" s="168">
        <f>'Budgeted Resources'!AL220</f>
        <v>0</v>
      </c>
      <c r="AF100" s="168">
        <f>'Budgeted Resources'!AM220</f>
        <v>0</v>
      </c>
      <c r="AG100" s="168">
        <f>'Budgeted Resources'!AN220</f>
        <v>0</v>
      </c>
      <c r="AH100" s="168">
        <f>'Budgeted Resources'!AO220</f>
        <v>0</v>
      </c>
      <c r="AI100" s="168">
        <f>'Budgeted Resources'!AP220</f>
        <v>0</v>
      </c>
    </row>
    <row r="101" spans="1:35" x14ac:dyDescent="0.25">
      <c r="A101" t="s">
        <v>1165</v>
      </c>
      <c r="B101" s="167">
        <f>'Budgeted Resources'!F221</f>
        <v>0</v>
      </c>
      <c r="C101" s="168">
        <f>'Budgeted Resources'!J221</f>
        <v>0</v>
      </c>
      <c r="D101" s="168">
        <f>'Budgeted Resources'!K221</f>
        <v>0</v>
      </c>
      <c r="E101" s="168">
        <f>'Budgeted Resources'!L221</f>
        <v>0</v>
      </c>
      <c r="F101" s="168">
        <f>'Budgeted Resources'!M221</f>
        <v>0</v>
      </c>
      <c r="G101" s="168">
        <f>'Budgeted Resources'!N221</f>
        <v>0</v>
      </c>
      <c r="H101" s="168">
        <f>'Budgeted Resources'!O221</f>
        <v>0</v>
      </c>
      <c r="I101" s="168">
        <f>'Budgeted Resources'!P221</f>
        <v>0</v>
      </c>
      <c r="J101" s="168">
        <f>'Budgeted Resources'!Q221</f>
        <v>0</v>
      </c>
      <c r="K101" s="168">
        <f>'Budgeted Resources'!R221</f>
        <v>0</v>
      </c>
      <c r="L101" s="168">
        <f>'Budgeted Resources'!S221</f>
        <v>0</v>
      </c>
      <c r="M101" s="168">
        <f>'Budgeted Resources'!T221</f>
        <v>0</v>
      </c>
      <c r="N101" s="168">
        <f>'Budgeted Resources'!U221</f>
        <v>0</v>
      </c>
      <c r="O101" s="168">
        <f>'Budgeted Resources'!V221</f>
        <v>0</v>
      </c>
      <c r="P101" s="168">
        <f>'Budgeted Resources'!W221</f>
        <v>0</v>
      </c>
      <c r="Q101" s="168">
        <f>'Budgeted Resources'!X221</f>
        <v>0</v>
      </c>
      <c r="R101" s="168">
        <f>'Budgeted Resources'!Y221</f>
        <v>0</v>
      </c>
      <c r="S101" s="168">
        <f>'Budgeted Resources'!Z221</f>
        <v>0</v>
      </c>
      <c r="T101" s="168">
        <f>'Budgeted Resources'!AA221</f>
        <v>0</v>
      </c>
      <c r="U101" s="168">
        <f>'Budgeted Resources'!AB221</f>
        <v>0</v>
      </c>
      <c r="V101" s="168">
        <f>'Budgeted Resources'!AC221</f>
        <v>0</v>
      </c>
      <c r="W101" s="168">
        <f>'Budgeted Resources'!AD221</f>
        <v>0</v>
      </c>
      <c r="X101" s="168">
        <f>'Budgeted Resources'!AE221</f>
        <v>0</v>
      </c>
      <c r="Y101" s="168">
        <f>'Budgeted Resources'!AF221</f>
        <v>0</v>
      </c>
      <c r="Z101" s="168">
        <f>'Budgeted Resources'!AG221</f>
        <v>0</v>
      </c>
      <c r="AA101" s="168">
        <f>'Budgeted Resources'!AH221</f>
        <v>0</v>
      </c>
      <c r="AB101" s="168">
        <f>'Budgeted Resources'!AI221</f>
        <v>0</v>
      </c>
      <c r="AC101" s="168">
        <f>'Budgeted Resources'!AJ221</f>
        <v>0</v>
      </c>
      <c r="AD101" s="168">
        <f>'Budgeted Resources'!AK221</f>
        <v>0</v>
      </c>
      <c r="AE101" s="168">
        <f>'Budgeted Resources'!AL221</f>
        <v>0</v>
      </c>
      <c r="AF101" s="168">
        <f>'Budgeted Resources'!AM221</f>
        <v>0</v>
      </c>
      <c r="AG101" s="168">
        <f>'Budgeted Resources'!AN221</f>
        <v>0</v>
      </c>
      <c r="AH101" s="168">
        <f>'Budgeted Resources'!AO221</f>
        <v>0</v>
      </c>
      <c r="AI101" s="168">
        <f>'Budgeted Resources'!AP221</f>
        <v>0</v>
      </c>
    </row>
    <row r="102" spans="1:35" x14ac:dyDescent="0.25">
      <c r="A102" t="s">
        <v>1165</v>
      </c>
      <c r="B102" s="167">
        <f>'Budgeted Resources'!F222</f>
        <v>0</v>
      </c>
      <c r="C102" s="168">
        <f>'Budgeted Resources'!J222</f>
        <v>0</v>
      </c>
      <c r="D102" s="168">
        <f>'Budgeted Resources'!K222</f>
        <v>0</v>
      </c>
      <c r="E102" s="168">
        <f>'Budgeted Resources'!L222</f>
        <v>0</v>
      </c>
      <c r="F102" s="168">
        <f>'Budgeted Resources'!M222</f>
        <v>0</v>
      </c>
      <c r="G102" s="168">
        <f>'Budgeted Resources'!N222</f>
        <v>0</v>
      </c>
      <c r="H102" s="168">
        <f>'Budgeted Resources'!O222</f>
        <v>0</v>
      </c>
      <c r="I102" s="168">
        <f>'Budgeted Resources'!P222</f>
        <v>0</v>
      </c>
      <c r="J102" s="168">
        <f>'Budgeted Resources'!Q222</f>
        <v>0</v>
      </c>
      <c r="K102" s="168">
        <f>'Budgeted Resources'!R222</f>
        <v>0</v>
      </c>
      <c r="L102" s="168">
        <f>'Budgeted Resources'!S222</f>
        <v>0</v>
      </c>
      <c r="M102" s="168">
        <f>'Budgeted Resources'!T222</f>
        <v>0</v>
      </c>
      <c r="N102" s="168">
        <f>'Budgeted Resources'!U222</f>
        <v>0</v>
      </c>
      <c r="O102" s="168">
        <f>'Budgeted Resources'!V222</f>
        <v>0</v>
      </c>
      <c r="P102" s="168">
        <f>'Budgeted Resources'!W222</f>
        <v>0</v>
      </c>
      <c r="Q102" s="168">
        <f>'Budgeted Resources'!X222</f>
        <v>0</v>
      </c>
      <c r="R102" s="168">
        <f>'Budgeted Resources'!Y222</f>
        <v>0</v>
      </c>
      <c r="S102" s="168">
        <f>'Budgeted Resources'!Z222</f>
        <v>0</v>
      </c>
      <c r="T102" s="168">
        <f>'Budgeted Resources'!AA222</f>
        <v>0</v>
      </c>
      <c r="U102" s="168">
        <f>'Budgeted Resources'!AB222</f>
        <v>0</v>
      </c>
      <c r="V102" s="168">
        <f>'Budgeted Resources'!AC222</f>
        <v>0</v>
      </c>
      <c r="W102" s="168">
        <f>'Budgeted Resources'!AD222</f>
        <v>0</v>
      </c>
      <c r="X102" s="168">
        <f>'Budgeted Resources'!AE222</f>
        <v>0</v>
      </c>
      <c r="Y102" s="168">
        <f>'Budgeted Resources'!AF222</f>
        <v>0</v>
      </c>
      <c r="Z102" s="168">
        <f>'Budgeted Resources'!AG222</f>
        <v>0</v>
      </c>
      <c r="AA102" s="168">
        <f>'Budgeted Resources'!AH222</f>
        <v>0</v>
      </c>
      <c r="AB102" s="168">
        <f>'Budgeted Resources'!AI222</f>
        <v>0</v>
      </c>
      <c r="AC102" s="168">
        <f>'Budgeted Resources'!AJ222</f>
        <v>0</v>
      </c>
      <c r="AD102" s="168">
        <f>'Budgeted Resources'!AK222</f>
        <v>0</v>
      </c>
      <c r="AE102" s="168">
        <f>'Budgeted Resources'!AL222</f>
        <v>0</v>
      </c>
      <c r="AF102" s="168">
        <f>'Budgeted Resources'!AM222</f>
        <v>0</v>
      </c>
      <c r="AG102" s="168">
        <f>'Budgeted Resources'!AN222</f>
        <v>0</v>
      </c>
      <c r="AH102" s="168">
        <f>'Budgeted Resources'!AO222</f>
        <v>0</v>
      </c>
      <c r="AI102" s="168">
        <f>'Budgeted Resources'!AP222</f>
        <v>0</v>
      </c>
    </row>
    <row r="103" spans="1:35" x14ac:dyDescent="0.25">
      <c r="A103" t="s">
        <v>1165</v>
      </c>
      <c r="B103" s="167">
        <f>'Budgeted Resources'!F223</f>
        <v>0</v>
      </c>
      <c r="C103" s="168">
        <f>'Budgeted Resources'!J223</f>
        <v>0</v>
      </c>
      <c r="D103" s="168">
        <f>'Budgeted Resources'!K223</f>
        <v>0</v>
      </c>
      <c r="E103" s="168">
        <f>'Budgeted Resources'!L223</f>
        <v>0</v>
      </c>
      <c r="F103" s="168">
        <f>'Budgeted Resources'!M223</f>
        <v>0</v>
      </c>
      <c r="G103" s="168">
        <f>'Budgeted Resources'!N223</f>
        <v>0</v>
      </c>
      <c r="H103" s="168">
        <f>'Budgeted Resources'!O223</f>
        <v>0</v>
      </c>
      <c r="I103" s="168">
        <f>'Budgeted Resources'!P223</f>
        <v>0</v>
      </c>
      <c r="J103" s="168">
        <f>'Budgeted Resources'!Q223</f>
        <v>0</v>
      </c>
      <c r="K103" s="168">
        <f>'Budgeted Resources'!R223</f>
        <v>0</v>
      </c>
      <c r="L103" s="168">
        <f>'Budgeted Resources'!S223</f>
        <v>0</v>
      </c>
      <c r="M103" s="168">
        <f>'Budgeted Resources'!T223</f>
        <v>0</v>
      </c>
      <c r="N103" s="168">
        <f>'Budgeted Resources'!U223</f>
        <v>0</v>
      </c>
      <c r="O103" s="168">
        <f>'Budgeted Resources'!V223</f>
        <v>0</v>
      </c>
      <c r="P103" s="168">
        <f>'Budgeted Resources'!W223</f>
        <v>0</v>
      </c>
      <c r="Q103" s="168">
        <f>'Budgeted Resources'!X223</f>
        <v>0</v>
      </c>
      <c r="R103" s="168">
        <f>'Budgeted Resources'!Y223</f>
        <v>0</v>
      </c>
      <c r="S103" s="168">
        <f>'Budgeted Resources'!Z223</f>
        <v>0</v>
      </c>
      <c r="T103" s="168">
        <f>'Budgeted Resources'!AA223</f>
        <v>0</v>
      </c>
      <c r="U103" s="168">
        <f>'Budgeted Resources'!AB223</f>
        <v>0</v>
      </c>
      <c r="V103" s="168">
        <f>'Budgeted Resources'!AC223</f>
        <v>0</v>
      </c>
      <c r="W103" s="168">
        <f>'Budgeted Resources'!AD223</f>
        <v>0</v>
      </c>
      <c r="X103" s="168">
        <f>'Budgeted Resources'!AE223</f>
        <v>0</v>
      </c>
      <c r="Y103" s="168">
        <f>'Budgeted Resources'!AF223</f>
        <v>0</v>
      </c>
      <c r="Z103" s="168">
        <f>'Budgeted Resources'!AG223</f>
        <v>0</v>
      </c>
      <c r="AA103" s="168">
        <f>'Budgeted Resources'!AH223</f>
        <v>0</v>
      </c>
      <c r="AB103" s="168">
        <f>'Budgeted Resources'!AI223</f>
        <v>0</v>
      </c>
      <c r="AC103" s="168">
        <f>'Budgeted Resources'!AJ223</f>
        <v>0</v>
      </c>
      <c r="AD103" s="168">
        <f>'Budgeted Resources'!AK223</f>
        <v>0</v>
      </c>
      <c r="AE103" s="168">
        <f>'Budgeted Resources'!AL223</f>
        <v>0</v>
      </c>
      <c r="AF103" s="168">
        <f>'Budgeted Resources'!AM223</f>
        <v>0</v>
      </c>
      <c r="AG103" s="168">
        <f>'Budgeted Resources'!AN223</f>
        <v>0</v>
      </c>
      <c r="AH103" s="168">
        <f>'Budgeted Resources'!AO223</f>
        <v>0</v>
      </c>
      <c r="AI103" s="168">
        <f>'Budgeted Resources'!AP223</f>
        <v>0</v>
      </c>
    </row>
    <row r="104" spans="1:35" x14ac:dyDescent="0.25">
      <c r="A104" t="s">
        <v>1165</v>
      </c>
      <c r="B104" s="167">
        <f>'Budgeted Resources'!F224</f>
        <v>0</v>
      </c>
      <c r="C104" s="168">
        <f>'Budgeted Resources'!J224</f>
        <v>0</v>
      </c>
      <c r="D104" s="168">
        <f>'Budgeted Resources'!K224</f>
        <v>0</v>
      </c>
      <c r="E104" s="168">
        <f>'Budgeted Resources'!L224</f>
        <v>0</v>
      </c>
      <c r="F104" s="168">
        <f>'Budgeted Resources'!M224</f>
        <v>0</v>
      </c>
      <c r="G104" s="168">
        <f>'Budgeted Resources'!N224</f>
        <v>0</v>
      </c>
      <c r="H104" s="168">
        <f>'Budgeted Resources'!O224</f>
        <v>0</v>
      </c>
      <c r="I104" s="168">
        <f>'Budgeted Resources'!P224</f>
        <v>0</v>
      </c>
      <c r="J104" s="168">
        <f>'Budgeted Resources'!Q224</f>
        <v>0</v>
      </c>
      <c r="K104" s="168">
        <f>'Budgeted Resources'!R224</f>
        <v>0</v>
      </c>
      <c r="L104" s="168">
        <f>'Budgeted Resources'!S224</f>
        <v>0</v>
      </c>
      <c r="M104" s="168">
        <f>'Budgeted Resources'!T224</f>
        <v>0</v>
      </c>
      <c r="N104" s="168">
        <f>'Budgeted Resources'!U224</f>
        <v>0</v>
      </c>
      <c r="O104" s="168">
        <f>'Budgeted Resources'!V224</f>
        <v>0</v>
      </c>
      <c r="P104" s="168">
        <f>'Budgeted Resources'!W224</f>
        <v>0</v>
      </c>
      <c r="Q104" s="168">
        <f>'Budgeted Resources'!X224</f>
        <v>0</v>
      </c>
      <c r="R104" s="168">
        <f>'Budgeted Resources'!Y224</f>
        <v>0</v>
      </c>
      <c r="S104" s="168">
        <f>'Budgeted Resources'!Z224</f>
        <v>0</v>
      </c>
      <c r="T104" s="168">
        <f>'Budgeted Resources'!AA224</f>
        <v>0</v>
      </c>
      <c r="U104" s="168">
        <f>'Budgeted Resources'!AB224</f>
        <v>0</v>
      </c>
      <c r="V104" s="168">
        <f>'Budgeted Resources'!AC224</f>
        <v>0</v>
      </c>
      <c r="W104" s="168">
        <f>'Budgeted Resources'!AD224</f>
        <v>0</v>
      </c>
      <c r="X104" s="168">
        <f>'Budgeted Resources'!AE224</f>
        <v>0</v>
      </c>
      <c r="Y104" s="168">
        <f>'Budgeted Resources'!AF224</f>
        <v>0</v>
      </c>
      <c r="Z104" s="168">
        <f>'Budgeted Resources'!AG224</f>
        <v>0</v>
      </c>
      <c r="AA104" s="168">
        <f>'Budgeted Resources'!AH224</f>
        <v>0</v>
      </c>
      <c r="AB104" s="168">
        <f>'Budgeted Resources'!AI224</f>
        <v>0</v>
      </c>
      <c r="AC104" s="168">
        <f>'Budgeted Resources'!AJ224</f>
        <v>0</v>
      </c>
      <c r="AD104" s="168">
        <f>'Budgeted Resources'!AK224</f>
        <v>0</v>
      </c>
      <c r="AE104" s="168">
        <f>'Budgeted Resources'!AL224</f>
        <v>0</v>
      </c>
      <c r="AF104" s="168">
        <f>'Budgeted Resources'!AM224</f>
        <v>0</v>
      </c>
      <c r="AG104" s="168">
        <f>'Budgeted Resources'!AN224</f>
        <v>0</v>
      </c>
      <c r="AH104" s="168">
        <f>'Budgeted Resources'!AO224</f>
        <v>0</v>
      </c>
      <c r="AI104" s="168">
        <f>'Budgeted Resources'!AP224</f>
        <v>0</v>
      </c>
    </row>
    <row r="105" spans="1:35" x14ac:dyDescent="0.25">
      <c r="A105" t="s">
        <v>1166</v>
      </c>
      <c r="B105" s="167">
        <f>'Budgeted Resources'!F229</f>
        <v>0</v>
      </c>
      <c r="C105" s="168">
        <f>'Budgeted Resources'!J229</f>
        <v>0</v>
      </c>
      <c r="D105" s="168">
        <f>'Budgeted Resources'!K229</f>
        <v>0</v>
      </c>
      <c r="E105" s="168">
        <f>'Budgeted Resources'!L229</f>
        <v>0</v>
      </c>
      <c r="F105" s="168">
        <f>'Budgeted Resources'!M229</f>
        <v>0</v>
      </c>
      <c r="G105" s="168">
        <f>'Budgeted Resources'!N229</f>
        <v>0</v>
      </c>
      <c r="H105" s="168">
        <f>'Budgeted Resources'!O229</f>
        <v>0</v>
      </c>
      <c r="I105" s="168">
        <f>'Budgeted Resources'!P229</f>
        <v>0</v>
      </c>
      <c r="J105" s="168">
        <f>'Budgeted Resources'!Q229</f>
        <v>0</v>
      </c>
      <c r="K105" s="168">
        <f>'Budgeted Resources'!R229</f>
        <v>0</v>
      </c>
      <c r="L105" s="168">
        <f>'Budgeted Resources'!S229</f>
        <v>0</v>
      </c>
      <c r="M105" s="168">
        <f>'Budgeted Resources'!T229</f>
        <v>0</v>
      </c>
      <c r="N105" s="168">
        <f>'Budgeted Resources'!U229</f>
        <v>0</v>
      </c>
      <c r="O105" s="168">
        <f>'Budgeted Resources'!V229</f>
        <v>0</v>
      </c>
      <c r="P105" s="168">
        <f>'Budgeted Resources'!W229</f>
        <v>0</v>
      </c>
      <c r="Q105" s="168">
        <f>'Budgeted Resources'!X229</f>
        <v>0</v>
      </c>
      <c r="R105" s="168">
        <f>'Budgeted Resources'!Y229</f>
        <v>0</v>
      </c>
      <c r="S105" s="168">
        <f>'Budgeted Resources'!Z229</f>
        <v>0</v>
      </c>
      <c r="T105" s="168">
        <f>'Budgeted Resources'!AA229</f>
        <v>0</v>
      </c>
      <c r="U105" s="168">
        <f>'Budgeted Resources'!AB229</f>
        <v>0</v>
      </c>
      <c r="V105" s="168">
        <f>'Budgeted Resources'!AC229</f>
        <v>0</v>
      </c>
      <c r="W105" s="168">
        <f>'Budgeted Resources'!AD229</f>
        <v>0</v>
      </c>
      <c r="X105" s="168">
        <f>'Budgeted Resources'!AE229</f>
        <v>0</v>
      </c>
      <c r="Y105" s="168">
        <f>'Budgeted Resources'!AF229</f>
        <v>0</v>
      </c>
      <c r="Z105" s="168">
        <f>'Budgeted Resources'!AG229</f>
        <v>0</v>
      </c>
      <c r="AA105" s="168">
        <f>'Budgeted Resources'!AH229</f>
        <v>0</v>
      </c>
      <c r="AB105" s="168">
        <f>'Budgeted Resources'!AI229</f>
        <v>0</v>
      </c>
      <c r="AC105" s="168">
        <f>'Budgeted Resources'!AJ229</f>
        <v>0</v>
      </c>
      <c r="AD105" s="168">
        <f>'Budgeted Resources'!AK229</f>
        <v>0</v>
      </c>
      <c r="AE105" s="168">
        <f>'Budgeted Resources'!AL229</f>
        <v>0</v>
      </c>
      <c r="AF105" s="168">
        <f>'Budgeted Resources'!AM229</f>
        <v>0</v>
      </c>
      <c r="AG105" s="168">
        <f>'Budgeted Resources'!AN229</f>
        <v>0</v>
      </c>
      <c r="AH105" s="168">
        <f>'Budgeted Resources'!AO229</f>
        <v>0</v>
      </c>
      <c r="AI105" s="168">
        <f>'Budgeted Resources'!AP229</f>
        <v>0</v>
      </c>
    </row>
    <row r="106" spans="1:35" x14ac:dyDescent="0.25">
      <c r="A106" t="s">
        <v>1166</v>
      </c>
      <c r="B106" s="167">
        <f>'Budgeted Resources'!F230</f>
        <v>0</v>
      </c>
      <c r="C106" s="168">
        <f>'Budgeted Resources'!J230</f>
        <v>0</v>
      </c>
      <c r="D106" s="168">
        <f>'Budgeted Resources'!K230</f>
        <v>0</v>
      </c>
      <c r="E106" s="168">
        <f>'Budgeted Resources'!L230</f>
        <v>0</v>
      </c>
      <c r="F106" s="168">
        <f>'Budgeted Resources'!M230</f>
        <v>0</v>
      </c>
      <c r="G106" s="168">
        <f>'Budgeted Resources'!N230</f>
        <v>0</v>
      </c>
      <c r="H106" s="168">
        <f>'Budgeted Resources'!O230</f>
        <v>0</v>
      </c>
      <c r="I106" s="168">
        <f>'Budgeted Resources'!P230</f>
        <v>0</v>
      </c>
      <c r="J106" s="168">
        <f>'Budgeted Resources'!Q230</f>
        <v>0</v>
      </c>
      <c r="K106" s="168">
        <f>'Budgeted Resources'!R230</f>
        <v>0</v>
      </c>
      <c r="L106" s="168">
        <f>'Budgeted Resources'!S230</f>
        <v>0</v>
      </c>
      <c r="M106" s="168">
        <f>'Budgeted Resources'!T230</f>
        <v>0</v>
      </c>
      <c r="N106" s="168">
        <f>'Budgeted Resources'!U230</f>
        <v>0</v>
      </c>
      <c r="O106" s="168">
        <f>'Budgeted Resources'!V230</f>
        <v>0</v>
      </c>
      <c r="P106" s="168">
        <f>'Budgeted Resources'!W230</f>
        <v>0</v>
      </c>
      <c r="Q106" s="168">
        <f>'Budgeted Resources'!X230</f>
        <v>0</v>
      </c>
      <c r="R106" s="168">
        <f>'Budgeted Resources'!Y230</f>
        <v>0</v>
      </c>
      <c r="S106" s="168">
        <f>'Budgeted Resources'!Z230</f>
        <v>0</v>
      </c>
      <c r="T106" s="168">
        <f>'Budgeted Resources'!AA230</f>
        <v>0</v>
      </c>
      <c r="U106" s="168">
        <f>'Budgeted Resources'!AB230</f>
        <v>0</v>
      </c>
      <c r="V106" s="168">
        <f>'Budgeted Resources'!AC230</f>
        <v>0</v>
      </c>
      <c r="W106" s="168">
        <f>'Budgeted Resources'!AD230</f>
        <v>0</v>
      </c>
      <c r="X106" s="168">
        <f>'Budgeted Resources'!AE230</f>
        <v>0</v>
      </c>
      <c r="Y106" s="168">
        <f>'Budgeted Resources'!AF230</f>
        <v>0</v>
      </c>
      <c r="Z106" s="168">
        <f>'Budgeted Resources'!AG230</f>
        <v>0</v>
      </c>
      <c r="AA106" s="168">
        <f>'Budgeted Resources'!AH230</f>
        <v>0</v>
      </c>
      <c r="AB106" s="168">
        <f>'Budgeted Resources'!AI230</f>
        <v>0</v>
      </c>
      <c r="AC106" s="168">
        <f>'Budgeted Resources'!AJ230</f>
        <v>0</v>
      </c>
      <c r="AD106" s="168">
        <f>'Budgeted Resources'!AK230</f>
        <v>0</v>
      </c>
      <c r="AE106" s="168">
        <f>'Budgeted Resources'!AL230</f>
        <v>0</v>
      </c>
      <c r="AF106" s="168">
        <f>'Budgeted Resources'!AM230</f>
        <v>0</v>
      </c>
      <c r="AG106" s="168">
        <f>'Budgeted Resources'!AN230</f>
        <v>0</v>
      </c>
      <c r="AH106" s="168">
        <f>'Budgeted Resources'!AO230</f>
        <v>0</v>
      </c>
      <c r="AI106" s="168">
        <f>'Budgeted Resources'!AP230</f>
        <v>0</v>
      </c>
    </row>
    <row r="107" spans="1:35" x14ac:dyDescent="0.25">
      <c r="A107" t="s">
        <v>1166</v>
      </c>
      <c r="B107" s="167">
        <f>'Budgeted Resources'!F231</f>
        <v>0</v>
      </c>
      <c r="C107" s="168">
        <f>'Budgeted Resources'!J231</f>
        <v>0</v>
      </c>
      <c r="D107" s="168">
        <f>'Budgeted Resources'!K231</f>
        <v>0</v>
      </c>
      <c r="E107" s="168">
        <f>'Budgeted Resources'!L231</f>
        <v>0</v>
      </c>
      <c r="F107" s="168">
        <f>'Budgeted Resources'!M231</f>
        <v>0</v>
      </c>
      <c r="G107" s="168">
        <f>'Budgeted Resources'!N231</f>
        <v>0</v>
      </c>
      <c r="H107" s="168">
        <f>'Budgeted Resources'!O231</f>
        <v>0</v>
      </c>
      <c r="I107" s="168">
        <f>'Budgeted Resources'!P231</f>
        <v>0</v>
      </c>
      <c r="J107" s="168">
        <f>'Budgeted Resources'!Q231</f>
        <v>0</v>
      </c>
      <c r="K107" s="168">
        <f>'Budgeted Resources'!R231</f>
        <v>0</v>
      </c>
      <c r="L107" s="168">
        <f>'Budgeted Resources'!S231</f>
        <v>0</v>
      </c>
      <c r="M107" s="168">
        <f>'Budgeted Resources'!T231</f>
        <v>0</v>
      </c>
      <c r="N107" s="168">
        <f>'Budgeted Resources'!U231</f>
        <v>0</v>
      </c>
      <c r="O107" s="168">
        <f>'Budgeted Resources'!V231</f>
        <v>0</v>
      </c>
      <c r="P107" s="168">
        <f>'Budgeted Resources'!W231</f>
        <v>0</v>
      </c>
      <c r="Q107" s="168">
        <f>'Budgeted Resources'!X231</f>
        <v>0</v>
      </c>
      <c r="R107" s="168">
        <f>'Budgeted Resources'!Y231</f>
        <v>0</v>
      </c>
      <c r="S107" s="168">
        <f>'Budgeted Resources'!Z231</f>
        <v>0</v>
      </c>
      <c r="T107" s="168">
        <f>'Budgeted Resources'!AA231</f>
        <v>0</v>
      </c>
      <c r="U107" s="168">
        <f>'Budgeted Resources'!AB231</f>
        <v>0</v>
      </c>
      <c r="V107" s="168">
        <f>'Budgeted Resources'!AC231</f>
        <v>0</v>
      </c>
      <c r="W107" s="168">
        <f>'Budgeted Resources'!AD231</f>
        <v>0</v>
      </c>
      <c r="X107" s="168">
        <f>'Budgeted Resources'!AE231</f>
        <v>0</v>
      </c>
      <c r="Y107" s="168">
        <f>'Budgeted Resources'!AF231</f>
        <v>0</v>
      </c>
      <c r="Z107" s="168">
        <f>'Budgeted Resources'!AG231</f>
        <v>0</v>
      </c>
      <c r="AA107" s="168">
        <f>'Budgeted Resources'!AH231</f>
        <v>0</v>
      </c>
      <c r="AB107" s="168">
        <f>'Budgeted Resources'!AI231</f>
        <v>0</v>
      </c>
      <c r="AC107" s="168">
        <f>'Budgeted Resources'!AJ231</f>
        <v>0</v>
      </c>
      <c r="AD107" s="168">
        <f>'Budgeted Resources'!AK231</f>
        <v>0</v>
      </c>
      <c r="AE107" s="168">
        <f>'Budgeted Resources'!AL231</f>
        <v>0</v>
      </c>
      <c r="AF107" s="168">
        <f>'Budgeted Resources'!AM231</f>
        <v>0</v>
      </c>
      <c r="AG107" s="168">
        <f>'Budgeted Resources'!AN231</f>
        <v>0</v>
      </c>
      <c r="AH107" s="168">
        <f>'Budgeted Resources'!AO231</f>
        <v>0</v>
      </c>
      <c r="AI107" s="168">
        <f>'Budgeted Resources'!AP231</f>
        <v>0</v>
      </c>
    </row>
    <row r="108" spans="1:35" x14ac:dyDescent="0.25">
      <c r="A108" t="s">
        <v>1166</v>
      </c>
      <c r="B108" s="167">
        <f>'Budgeted Resources'!F232</f>
        <v>0</v>
      </c>
      <c r="C108" s="168">
        <f>'Budgeted Resources'!J232</f>
        <v>0</v>
      </c>
      <c r="D108" s="168">
        <f>'Budgeted Resources'!K232</f>
        <v>0</v>
      </c>
      <c r="E108" s="168">
        <f>'Budgeted Resources'!L232</f>
        <v>0</v>
      </c>
      <c r="F108" s="168">
        <f>'Budgeted Resources'!M232</f>
        <v>0</v>
      </c>
      <c r="G108" s="168">
        <f>'Budgeted Resources'!N232</f>
        <v>0</v>
      </c>
      <c r="H108" s="168">
        <f>'Budgeted Resources'!O232</f>
        <v>0</v>
      </c>
      <c r="I108" s="168">
        <f>'Budgeted Resources'!P232</f>
        <v>0</v>
      </c>
      <c r="J108" s="168">
        <f>'Budgeted Resources'!Q232</f>
        <v>0</v>
      </c>
      <c r="K108" s="168">
        <f>'Budgeted Resources'!R232</f>
        <v>0</v>
      </c>
      <c r="L108" s="168">
        <f>'Budgeted Resources'!S232</f>
        <v>0</v>
      </c>
      <c r="M108" s="168">
        <f>'Budgeted Resources'!T232</f>
        <v>0</v>
      </c>
      <c r="N108" s="168">
        <f>'Budgeted Resources'!U232</f>
        <v>0</v>
      </c>
      <c r="O108" s="168">
        <f>'Budgeted Resources'!V232</f>
        <v>0</v>
      </c>
      <c r="P108" s="168">
        <f>'Budgeted Resources'!W232</f>
        <v>0</v>
      </c>
      <c r="Q108" s="168">
        <f>'Budgeted Resources'!X232</f>
        <v>0</v>
      </c>
      <c r="R108" s="168">
        <f>'Budgeted Resources'!Y232</f>
        <v>0</v>
      </c>
      <c r="S108" s="168">
        <f>'Budgeted Resources'!Z232</f>
        <v>0</v>
      </c>
      <c r="T108" s="168">
        <f>'Budgeted Resources'!AA232</f>
        <v>0</v>
      </c>
      <c r="U108" s="168">
        <f>'Budgeted Resources'!AB232</f>
        <v>0</v>
      </c>
      <c r="V108" s="168">
        <f>'Budgeted Resources'!AC232</f>
        <v>0</v>
      </c>
      <c r="W108" s="168">
        <f>'Budgeted Resources'!AD232</f>
        <v>0</v>
      </c>
      <c r="X108" s="168">
        <f>'Budgeted Resources'!AE232</f>
        <v>0</v>
      </c>
      <c r="Y108" s="168">
        <f>'Budgeted Resources'!AF232</f>
        <v>0</v>
      </c>
      <c r="Z108" s="168">
        <f>'Budgeted Resources'!AG232</f>
        <v>0</v>
      </c>
      <c r="AA108" s="168">
        <f>'Budgeted Resources'!AH232</f>
        <v>0</v>
      </c>
      <c r="AB108" s="168">
        <f>'Budgeted Resources'!AI232</f>
        <v>0</v>
      </c>
      <c r="AC108" s="168">
        <f>'Budgeted Resources'!AJ232</f>
        <v>0</v>
      </c>
      <c r="AD108" s="168">
        <f>'Budgeted Resources'!AK232</f>
        <v>0</v>
      </c>
      <c r="AE108" s="168">
        <f>'Budgeted Resources'!AL232</f>
        <v>0</v>
      </c>
      <c r="AF108" s="168">
        <f>'Budgeted Resources'!AM232</f>
        <v>0</v>
      </c>
      <c r="AG108" s="168">
        <f>'Budgeted Resources'!AN232</f>
        <v>0</v>
      </c>
      <c r="AH108" s="168">
        <f>'Budgeted Resources'!AO232</f>
        <v>0</v>
      </c>
      <c r="AI108" s="168">
        <f>'Budgeted Resources'!AP232</f>
        <v>0</v>
      </c>
    </row>
    <row r="109" spans="1:35" x14ac:dyDescent="0.25">
      <c r="A109" t="s">
        <v>1166</v>
      </c>
      <c r="B109" s="167">
        <f>'Budgeted Resources'!F233</f>
        <v>0</v>
      </c>
      <c r="C109" s="168">
        <f>'Budgeted Resources'!J233</f>
        <v>0</v>
      </c>
      <c r="D109" s="168">
        <f>'Budgeted Resources'!K233</f>
        <v>0</v>
      </c>
      <c r="E109" s="168">
        <f>'Budgeted Resources'!L233</f>
        <v>0</v>
      </c>
      <c r="F109" s="168">
        <f>'Budgeted Resources'!M233</f>
        <v>0</v>
      </c>
      <c r="G109" s="168">
        <f>'Budgeted Resources'!N233</f>
        <v>0</v>
      </c>
      <c r="H109" s="168">
        <f>'Budgeted Resources'!O233</f>
        <v>0</v>
      </c>
      <c r="I109" s="168">
        <f>'Budgeted Resources'!P233</f>
        <v>0</v>
      </c>
      <c r="J109" s="168">
        <f>'Budgeted Resources'!Q233</f>
        <v>0</v>
      </c>
      <c r="K109" s="168">
        <f>'Budgeted Resources'!R233</f>
        <v>0</v>
      </c>
      <c r="L109" s="168">
        <f>'Budgeted Resources'!S233</f>
        <v>0</v>
      </c>
      <c r="M109" s="168">
        <f>'Budgeted Resources'!T233</f>
        <v>0</v>
      </c>
      <c r="N109" s="168">
        <f>'Budgeted Resources'!U233</f>
        <v>0</v>
      </c>
      <c r="O109" s="168">
        <f>'Budgeted Resources'!V233</f>
        <v>0</v>
      </c>
      <c r="P109" s="168">
        <f>'Budgeted Resources'!W233</f>
        <v>0</v>
      </c>
      <c r="Q109" s="168">
        <f>'Budgeted Resources'!X233</f>
        <v>0</v>
      </c>
      <c r="R109" s="168">
        <f>'Budgeted Resources'!Y233</f>
        <v>0</v>
      </c>
      <c r="S109" s="168">
        <f>'Budgeted Resources'!Z233</f>
        <v>0</v>
      </c>
      <c r="T109" s="168">
        <f>'Budgeted Resources'!AA233</f>
        <v>0</v>
      </c>
      <c r="U109" s="168">
        <f>'Budgeted Resources'!AB233</f>
        <v>0</v>
      </c>
      <c r="V109" s="168">
        <f>'Budgeted Resources'!AC233</f>
        <v>0</v>
      </c>
      <c r="W109" s="168">
        <f>'Budgeted Resources'!AD233</f>
        <v>0</v>
      </c>
      <c r="X109" s="168">
        <f>'Budgeted Resources'!AE233</f>
        <v>0</v>
      </c>
      <c r="Y109" s="168">
        <f>'Budgeted Resources'!AF233</f>
        <v>0</v>
      </c>
      <c r="Z109" s="168">
        <f>'Budgeted Resources'!AG233</f>
        <v>0</v>
      </c>
      <c r="AA109" s="168">
        <f>'Budgeted Resources'!AH233</f>
        <v>0</v>
      </c>
      <c r="AB109" s="168">
        <f>'Budgeted Resources'!AI233</f>
        <v>0</v>
      </c>
      <c r="AC109" s="168">
        <f>'Budgeted Resources'!AJ233</f>
        <v>0</v>
      </c>
      <c r="AD109" s="168">
        <f>'Budgeted Resources'!AK233</f>
        <v>0</v>
      </c>
      <c r="AE109" s="168">
        <f>'Budgeted Resources'!AL233</f>
        <v>0</v>
      </c>
      <c r="AF109" s="168">
        <f>'Budgeted Resources'!AM233</f>
        <v>0</v>
      </c>
      <c r="AG109" s="168">
        <f>'Budgeted Resources'!AN233</f>
        <v>0</v>
      </c>
      <c r="AH109" s="168">
        <f>'Budgeted Resources'!AO233</f>
        <v>0</v>
      </c>
      <c r="AI109" s="168">
        <f>'Budgeted Resources'!AP233</f>
        <v>0</v>
      </c>
    </row>
    <row r="110" spans="1:35" x14ac:dyDescent="0.25">
      <c r="A110" t="s">
        <v>1166</v>
      </c>
      <c r="B110" s="167">
        <f>'Budgeted Resources'!F234</f>
        <v>0</v>
      </c>
      <c r="C110" s="168">
        <f>'Budgeted Resources'!J234</f>
        <v>0</v>
      </c>
      <c r="D110" s="168">
        <f>'Budgeted Resources'!K234</f>
        <v>0</v>
      </c>
      <c r="E110" s="168">
        <f>'Budgeted Resources'!L234</f>
        <v>0</v>
      </c>
      <c r="F110" s="168">
        <f>'Budgeted Resources'!M234</f>
        <v>0</v>
      </c>
      <c r="G110" s="168">
        <f>'Budgeted Resources'!N234</f>
        <v>0</v>
      </c>
      <c r="H110" s="168">
        <f>'Budgeted Resources'!O234</f>
        <v>0</v>
      </c>
      <c r="I110" s="168">
        <f>'Budgeted Resources'!P234</f>
        <v>0</v>
      </c>
      <c r="J110" s="168">
        <f>'Budgeted Resources'!Q234</f>
        <v>0</v>
      </c>
      <c r="K110" s="168">
        <f>'Budgeted Resources'!R234</f>
        <v>0</v>
      </c>
      <c r="L110" s="168">
        <f>'Budgeted Resources'!S234</f>
        <v>0</v>
      </c>
      <c r="M110" s="168">
        <f>'Budgeted Resources'!T234</f>
        <v>0</v>
      </c>
      <c r="N110" s="168">
        <f>'Budgeted Resources'!U234</f>
        <v>0</v>
      </c>
      <c r="O110" s="168">
        <f>'Budgeted Resources'!V234</f>
        <v>0</v>
      </c>
      <c r="P110" s="168">
        <f>'Budgeted Resources'!W234</f>
        <v>0</v>
      </c>
      <c r="Q110" s="168">
        <f>'Budgeted Resources'!X234</f>
        <v>0</v>
      </c>
      <c r="R110" s="168">
        <f>'Budgeted Resources'!Y234</f>
        <v>0</v>
      </c>
      <c r="S110" s="168">
        <f>'Budgeted Resources'!Z234</f>
        <v>0</v>
      </c>
      <c r="T110" s="168">
        <f>'Budgeted Resources'!AA234</f>
        <v>0</v>
      </c>
      <c r="U110" s="168">
        <f>'Budgeted Resources'!AB234</f>
        <v>0</v>
      </c>
      <c r="V110" s="168">
        <f>'Budgeted Resources'!AC234</f>
        <v>0</v>
      </c>
      <c r="W110" s="168">
        <f>'Budgeted Resources'!AD234</f>
        <v>0</v>
      </c>
      <c r="X110" s="168">
        <f>'Budgeted Resources'!AE234</f>
        <v>0</v>
      </c>
      <c r="Y110" s="168">
        <f>'Budgeted Resources'!AF234</f>
        <v>0</v>
      </c>
      <c r="Z110" s="168">
        <f>'Budgeted Resources'!AG234</f>
        <v>0</v>
      </c>
      <c r="AA110" s="168">
        <f>'Budgeted Resources'!AH234</f>
        <v>0</v>
      </c>
      <c r="AB110" s="168">
        <f>'Budgeted Resources'!AI234</f>
        <v>0</v>
      </c>
      <c r="AC110" s="168">
        <f>'Budgeted Resources'!AJ234</f>
        <v>0</v>
      </c>
      <c r="AD110" s="168">
        <f>'Budgeted Resources'!AK234</f>
        <v>0</v>
      </c>
      <c r="AE110" s="168">
        <f>'Budgeted Resources'!AL234</f>
        <v>0</v>
      </c>
      <c r="AF110" s="168">
        <f>'Budgeted Resources'!AM234</f>
        <v>0</v>
      </c>
      <c r="AG110" s="168">
        <f>'Budgeted Resources'!AN234</f>
        <v>0</v>
      </c>
      <c r="AH110" s="168">
        <f>'Budgeted Resources'!AO234</f>
        <v>0</v>
      </c>
      <c r="AI110" s="168">
        <f>'Budgeted Resources'!AP234</f>
        <v>0</v>
      </c>
    </row>
    <row r="111" spans="1:35" x14ac:dyDescent="0.25">
      <c r="A111" t="s">
        <v>1166</v>
      </c>
      <c r="B111" s="167">
        <f>'Budgeted Resources'!F235</f>
        <v>0</v>
      </c>
      <c r="C111" s="168">
        <f>'Budgeted Resources'!J235</f>
        <v>0</v>
      </c>
      <c r="D111" s="168">
        <f>'Budgeted Resources'!K235</f>
        <v>0</v>
      </c>
      <c r="E111" s="168">
        <f>'Budgeted Resources'!L235</f>
        <v>0</v>
      </c>
      <c r="F111" s="168">
        <f>'Budgeted Resources'!M235</f>
        <v>0</v>
      </c>
      <c r="G111" s="168">
        <f>'Budgeted Resources'!N235</f>
        <v>0</v>
      </c>
      <c r="H111" s="168">
        <f>'Budgeted Resources'!O235</f>
        <v>0</v>
      </c>
      <c r="I111" s="168">
        <f>'Budgeted Resources'!P235</f>
        <v>0</v>
      </c>
      <c r="J111" s="168">
        <f>'Budgeted Resources'!Q235</f>
        <v>0</v>
      </c>
      <c r="K111" s="168">
        <f>'Budgeted Resources'!R235</f>
        <v>0</v>
      </c>
      <c r="L111" s="168">
        <f>'Budgeted Resources'!S235</f>
        <v>0</v>
      </c>
      <c r="M111" s="168">
        <f>'Budgeted Resources'!T235</f>
        <v>0</v>
      </c>
      <c r="N111" s="168">
        <f>'Budgeted Resources'!U235</f>
        <v>0</v>
      </c>
      <c r="O111" s="168">
        <f>'Budgeted Resources'!V235</f>
        <v>0</v>
      </c>
      <c r="P111" s="168">
        <f>'Budgeted Resources'!W235</f>
        <v>0</v>
      </c>
      <c r="Q111" s="168">
        <f>'Budgeted Resources'!X235</f>
        <v>0</v>
      </c>
      <c r="R111" s="168">
        <f>'Budgeted Resources'!Y235</f>
        <v>0</v>
      </c>
      <c r="S111" s="168">
        <f>'Budgeted Resources'!Z235</f>
        <v>0</v>
      </c>
      <c r="T111" s="168">
        <f>'Budgeted Resources'!AA235</f>
        <v>0</v>
      </c>
      <c r="U111" s="168">
        <f>'Budgeted Resources'!AB235</f>
        <v>0</v>
      </c>
      <c r="V111" s="168">
        <f>'Budgeted Resources'!AC235</f>
        <v>0</v>
      </c>
      <c r="W111" s="168">
        <f>'Budgeted Resources'!AD235</f>
        <v>0</v>
      </c>
      <c r="X111" s="168">
        <f>'Budgeted Resources'!AE235</f>
        <v>0</v>
      </c>
      <c r="Y111" s="168">
        <f>'Budgeted Resources'!AF235</f>
        <v>0</v>
      </c>
      <c r="Z111" s="168">
        <f>'Budgeted Resources'!AG235</f>
        <v>0</v>
      </c>
      <c r="AA111" s="168">
        <f>'Budgeted Resources'!AH235</f>
        <v>0</v>
      </c>
      <c r="AB111" s="168">
        <f>'Budgeted Resources'!AI235</f>
        <v>0</v>
      </c>
      <c r="AC111" s="168">
        <f>'Budgeted Resources'!AJ235</f>
        <v>0</v>
      </c>
      <c r="AD111" s="168">
        <f>'Budgeted Resources'!AK235</f>
        <v>0</v>
      </c>
      <c r="AE111" s="168">
        <f>'Budgeted Resources'!AL235</f>
        <v>0</v>
      </c>
      <c r="AF111" s="168">
        <f>'Budgeted Resources'!AM235</f>
        <v>0</v>
      </c>
      <c r="AG111" s="168">
        <f>'Budgeted Resources'!AN235</f>
        <v>0</v>
      </c>
      <c r="AH111" s="168">
        <f>'Budgeted Resources'!AO235</f>
        <v>0</v>
      </c>
      <c r="AI111" s="168">
        <f>'Budgeted Resources'!AP235</f>
        <v>0</v>
      </c>
    </row>
    <row r="112" spans="1:35" x14ac:dyDescent="0.25">
      <c r="A112" t="s">
        <v>1166</v>
      </c>
      <c r="B112" s="167">
        <f>'Budgeted Resources'!F236</f>
        <v>0</v>
      </c>
      <c r="C112" s="168">
        <f>'Budgeted Resources'!J236</f>
        <v>0</v>
      </c>
      <c r="D112" s="168">
        <f>'Budgeted Resources'!K236</f>
        <v>0</v>
      </c>
      <c r="E112" s="168">
        <f>'Budgeted Resources'!L236</f>
        <v>0</v>
      </c>
      <c r="F112" s="168">
        <f>'Budgeted Resources'!M236</f>
        <v>0</v>
      </c>
      <c r="G112" s="168">
        <f>'Budgeted Resources'!N236</f>
        <v>0</v>
      </c>
      <c r="H112" s="168">
        <f>'Budgeted Resources'!O236</f>
        <v>0</v>
      </c>
      <c r="I112" s="168">
        <f>'Budgeted Resources'!P236</f>
        <v>0</v>
      </c>
      <c r="J112" s="168">
        <f>'Budgeted Resources'!Q236</f>
        <v>0</v>
      </c>
      <c r="K112" s="168">
        <f>'Budgeted Resources'!R236</f>
        <v>0</v>
      </c>
      <c r="L112" s="168">
        <f>'Budgeted Resources'!S236</f>
        <v>0</v>
      </c>
      <c r="M112" s="168">
        <f>'Budgeted Resources'!T236</f>
        <v>0</v>
      </c>
      <c r="N112" s="168">
        <f>'Budgeted Resources'!U236</f>
        <v>0</v>
      </c>
      <c r="O112" s="168">
        <f>'Budgeted Resources'!V236</f>
        <v>0</v>
      </c>
      <c r="P112" s="168">
        <f>'Budgeted Resources'!W236</f>
        <v>0</v>
      </c>
      <c r="Q112" s="168">
        <f>'Budgeted Resources'!X236</f>
        <v>0</v>
      </c>
      <c r="R112" s="168">
        <f>'Budgeted Resources'!Y236</f>
        <v>0</v>
      </c>
      <c r="S112" s="168">
        <f>'Budgeted Resources'!Z236</f>
        <v>0</v>
      </c>
      <c r="T112" s="168">
        <f>'Budgeted Resources'!AA236</f>
        <v>0</v>
      </c>
      <c r="U112" s="168">
        <f>'Budgeted Resources'!AB236</f>
        <v>0</v>
      </c>
      <c r="V112" s="168">
        <f>'Budgeted Resources'!AC236</f>
        <v>0</v>
      </c>
      <c r="W112" s="168">
        <f>'Budgeted Resources'!AD236</f>
        <v>0</v>
      </c>
      <c r="X112" s="168">
        <f>'Budgeted Resources'!AE236</f>
        <v>0</v>
      </c>
      <c r="Y112" s="168">
        <f>'Budgeted Resources'!AF236</f>
        <v>0</v>
      </c>
      <c r="Z112" s="168">
        <f>'Budgeted Resources'!AG236</f>
        <v>0</v>
      </c>
      <c r="AA112" s="168">
        <f>'Budgeted Resources'!AH236</f>
        <v>0</v>
      </c>
      <c r="AB112" s="168">
        <f>'Budgeted Resources'!AI236</f>
        <v>0</v>
      </c>
      <c r="AC112" s="168">
        <f>'Budgeted Resources'!AJ236</f>
        <v>0</v>
      </c>
      <c r="AD112" s="168">
        <f>'Budgeted Resources'!AK236</f>
        <v>0</v>
      </c>
      <c r="AE112" s="168">
        <f>'Budgeted Resources'!AL236</f>
        <v>0</v>
      </c>
      <c r="AF112" s="168">
        <f>'Budgeted Resources'!AM236</f>
        <v>0</v>
      </c>
      <c r="AG112" s="168">
        <f>'Budgeted Resources'!AN236</f>
        <v>0</v>
      </c>
      <c r="AH112" s="168">
        <f>'Budgeted Resources'!AO236</f>
        <v>0</v>
      </c>
      <c r="AI112" s="168">
        <f>'Budgeted Resources'!AP236</f>
        <v>0</v>
      </c>
    </row>
    <row r="113" spans="1:35" x14ac:dyDescent="0.25">
      <c r="A113" t="s">
        <v>1166</v>
      </c>
      <c r="B113" s="167">
        <f>'Budgeted Resources'!F237</f>
        <v>0</v>
      </c>
      <c r="C113" s="168">
        <f>'Budgeted Resources'!J237</f>
        <v>0</v>
      </c>
      <c r="D113" s="168">
        <f>'Budgeted Resources'!K237</f>
        <v>0</v>
      </c>
      <c r="E113" s="168">
        <f>'Budgeted Resources'!L237</f>
        <v>0</v>
      </c>
      <c r="F113" s="168">
        <f>'Budgeted Resources'!M237</f>
        <v>0</v>
      </c>
      <c r="G113" s="168">
        <f>'Budgeted Resources'!N237</f>
        <v>0</v>
      </c>
      <c r="H113" s="168">
        <f>'Budgeted Resources'!O237</f>
        <v>0</v>
      </c>
      <c r="I113" s="168">
        <f>'Budgeted Resources'!P237</f>
        <v>0</v>
      </c>
      <c r="J113" s="168">
        <f>'Budgeted Resources'!Q237</f>
        <v>0</v>
      </c>
      <c r="K113" s="168">
        <f>'Budgeted Resources'!R237</f>
        <v>0</v>
      </c>
      <c r="L113" s="168">
        <f>'Budgeted Resources'!S237</f>
        <v>0</v>
      </c>
      <c r="M113" s="168">
        <f>'Budgeted Resources'!T237</f>
        <v>0</v>
      </c>
      <c r="N113" s="168">
        <f>'Budgeted Resources'!U237</f>
        <v>0</v>
      </c>
      <c r="O113" s="168">
        <f>'Budgeted Resources'!V237</f>
        <v>0</v>
      </c>
      <c r="P113" s="168">
        <f>'Budgeted Resources'!W237</f>
        <v>0</v>
      </c>
      <c r="Q113" s="168">
        <f>'Budgeted Resources'!X237</f>
        <v>0</v>
      </c>
      <c r="R113" s="168">
        <f>'Budgeted Resources'!Y237</f>
        <v>0</v>
      </c>
      <c r="S113" s="168">
        <f>'Budgeted Resources'!Z237</f>
        <v>0</v>
      </c>
      <c r="T113" s="168">
        <f>'Budgeted Resources'!AA237</f>
        <v>0</v>
      </c>
      <c r="U113" s="168">
        <f>'Budgeted Resources'!AB237</f>
        <v>0</v>
      </c>
      <c r="V113" s="168">
        <f>'Budgeted Resources'!AC237</f>
        <v>0</v>
      </c>
      <c r="W113" s="168">
        <f>'Budgeted Resources'!AD237</f>
        <v>0</v>
      </c>
      <c r="X113" s="168">
        <f>'Budgeted Resources'!AE237</f>
        <v>0</v>
      </c>
      <c r="Y113" s="168">
        <f>'Budgeted Resources'!AF237</f>
        <v>0</v>
      </c>
      <c r="Z113" s="168">
        <f>'Budgeted Resources'!AG237</f>
        <v>0</v>
      </c>
      <c r="AA113" s="168">
        <f>'Budgeted Resources'!AH237</f>
        <v>0</v>
      </c>
      <c r="AB113" s="168">
        <f>'Budgeted Resources'!AI237</f>
        <v>0</v>
      </c>
      <c r="AC113" s="168">
        <f>'Budgeted Resources'!AJ237</f>
        <v>0</v>
      </c>
      <c r="AD113" s="168">
        <f>'Budgeted Resources'!AK237</f>
        <v>0</v>
      </c>
      <c r="AE113" s="168">
        <f>'Budgeted Resources'!AL237</f>
        <v>0</v>
      </c>
      <c r="AF113" s="168">
        <f>'Budgeted Resources'!AM237</f>
        <v>0</v>
      </c>
      <c r="AG113" s="168">
        <f>'Budgeted Resources'!AN237</f>
        <v>0</v>
      </c>
      <c r="AH113" s="168">
        <f>'Budgeted Resources'!AO237</f>
        <v>0</v>
      </c>
      <c r="AI113" s="168">
        <f>'Budgeted Resources'!AP237</f>
        <v>0</v>
      </c>
    </row>
    <row r="114" spans="1:35" x14ac:dyDescent="0.25">
      <c r="A114" t="s">
        <v>1166</v>
      </c>
      <c r="B114" s="167">
        <f>'Budgeted Resources'!F238</f>
        <v>0</v>
      </c>
      <c r="C114" s="168">
        <f>'Budgeted Resources'!J238</f>
        <v>0</v>
      </c>
      <c r="D114" s="168">
        <f>'Budgeted Resources'!K238</f>
        <v>0</v>
      </c>
      <c r="E114" s="168">
        <f>'Budgeted Resources'!L238</f>
        <v>0</v>
      </c>
      <c r="F114" s="168">
        <f>'Budgeted Resources'!M238</f>
        <v>0</v>
      </c>
      <c r="G114" s="168">
        <f>'Budgeted Resources'!N238</f>
        <v>0</v>
      </c>
      <c r="H114" s="168">
        <f>'Budgeted Resources'!O238</f>
        <v>0</v>
      </c>
      <c r="I114" s="168">
        <f>'Budgeted Resources'!P238</f>
        <v>0</v>
      </c>
      <c r="J114" s="168">
        <f>'Budgeted Resources'!Q238</f>
        <v>0</v>
      </c>
      <c r="K114" s="168">
        <f>'Budgeted Resources'!R238</f>
        <v>0</v>
      </c>
      <c r="L114" s="168">
        <f>'Budgeted Resources'!S238</f>
        <v>0</v>
      </c>
      <c r="M114" s="168">
        <f>'Budgeted Resources'!T238</f>
        <v>0</v>
      </c>
      <c r="N114" s="168">
        <f>'Budgeted Resources'!U238</f>
        <v>0</v>
      </c>
      <c r="O114" s="168">
        <f>'Budgeted Resources'!V238</f>
        <v>0</v>
      </c>
      <c r="P114" s="168">
        <f>'Budgeted Resources'!W238</f>
        <v>0</v>
      </c>
      <c r="Q114" s="168">
        <f>'Budgeted Resources'!X238</f>
        <v>0</v>
      </c>
      <c r="R114" s="168">
        <f>'Budgeted Resources'!Y238</f>
        <v>0</v>
      </c>
      <c r="S114" s="168">
        <f>'Budgeted Resources'!Z238</f>
        <v>0</v>
      </c>
      <c r="T114" s="168">
        <f>'Budgeted Resources'!AA238</f>
        <v>0</v>
      </c>
      <c r="U114" s="168">
        <f>'Budgeted Resources'!AB238</f>
        <v>0</v>
      </c>
      <c r="V114" s="168">
        <f>'Budgeted Resources'!AC238</f>
        <v>0</v>
      </c>
      <c r="W114" s="168">
        <f>'Budgeted Resources'!AD238</f>
        <v>0</v>
      </c>
      <c r="X114" s="168">
        <f>'Budgeted Resources'!AE238</f>
        <v>0</v>
      </c>
      <c r="Y114" s="168">
        <f>'Budgeted Resources'!AF238</f>
        <v>0</v>
      </c>
      <c r="Z114" s="168">
        <f>'Budgeted Resources'!AG238</f>
        <v>0</v>
      </c>
      <c r="AA114" s="168">
        <f>'Budgeted Resources'!AH238</f>
        <v>0</v>
      </c>
      <c r="AB114" s="168">
        <f>'Budgeted Resources'!AI238</f>
        <v>0</v>
      </c>
      <c r="AC114" s="168">
        <f>'Budgeted Resources'!AJ238</f>
        <v>0</v>
      </c>
      <c r="AD114" s="168">
        <f>'Budgeted Resources'!AK238</f>
        <v>0</v>
      </c>
      <c r="AE114" s="168">
        <f>'Budgeted Resources'!AL238</f>
        <v>0</v>
      </c>
      <c r="AF114" s="168">
        <f>'Budgeted Resources'!AM238</f>
        <v>0</v>
      </c>
      <c r="AG114" s="168">
        <f>'Budgeted Resources'!AN238</f>
        <v>0</v>
      </c>
      <c r="AH114" s="168">
        <f>'Budgeted Resources'!AO238</f>
        <v>0</v>
      </c>
      <c r="AI114" s="168">
        <f>'Budgeted Resources'!AP238</f>
        <v>0</v>
      </c>
    </row>
    <row r="115" spans="1:35" x14ac:dyDescent="0.25">
      <c r="A115" t="s">
        <v>1166</v>
      </c>
      <c r="B115" s="167">
        <f>'Budgeted Resources'!F239</f>
        <v>0</v>
      </c>
      <c r="C115" s="168">
        <f>'Budgeted Resources'!J239</f>
        <v>0</v>
      </c>
      <c r="D115" s="168">
        <f>'Budgeted Resources'!K239</f>
        <v>0</v>
      </c>
      <c r="E115" s="168">
        <f>'Budgeted Resources'!L239</f>
        <v>0</v>
      </c>
      <c r="F115" s="168">
        <f>'Budgeted Resources'!M239</f>
        <v>0</v>
      </c>
      <c r="G115" s="168">
        <f>'Budgeted Resources'!N239</f>
        <v>0</v>
      </c>
      <c r="H115" s="168">
        <f>'Budgeted Resources'!O239</f>
        <v>0</v>
      </c>
      <c r="I115" s="168">
        <f>'Budgeted Resources'!P239</f>
        <v>0</v>
      </c>
      <c r="J115" s="168">
        <f>'Budgeted Resources'!Q239</f>
        <v>0</v>
      </c>
      <c r="K115" s="168">
        <f>'Budgeted Resources'!R239</f>
        <v>0</v>
      </c>
      <c r="L115" s="168">
        <f>'Budgeted Resources'!S239</f>
        <v>0</v>
      </c>
      <c r="M115" s="168">
        <f>'Budgeted Resources'!T239</f>
        <v>0</v>
      </c>
      <c r="N115" s="168">
        <f>'Budgeted Resources'!U239</f>
        <v>0</v>
      </c>
      <c r="O115" s="168">
        <f>'Budgeted Resources'!V239</f>
        <v>0</v>
      </c>
      <c r="P115" s="168">
        <f>'Budgeted Resources'!W239</f>
        <v>0</v>
      </c>
      <c r="Q115" s="168">
        <f>'Budgeted Resources'!X239</f>
        <v>0</v>
      </c>
      <c r="R115" s="168">
        <f>'Budgeted Resources'!Y239</f>
        <v>0</v>
      </c>
      <c r="S115" s="168">
        <f>'Budgeted Resources'!Z239</f>
        <v>0</v>
      </c>
      <c r="T115" s="168">
        <f>'Budgeted Resources'!AA239</f>
        <v>0</v>
      </c>
      <c r="U115" s="168">
        <f>'Budgeted Resources'!AB239</f>
        <v>0</v>
      </c>
      <c r="V115" s="168">
        <f>'Budgeted Resources'!AC239</f>
        <v>0</v>
      </c>
      <c r="W115" s="168">
        <f>'Budgeted Resources'!AD239</f>
        <v>0</v>
      </c>
      <c r="X115" s="168">
        <f>'Budgeted Resources'!AE239</f>
        <v>0</v>
      </c>
      <c r="Y115" s="168">
        <f>'Budgeted Resources'!AF239</f>
        <v>0</v>
      </c>
      <c r="Z115" s="168">
        <f>'Budgeted Resources'!AG239</f>
        <v>0</v>
      </c>
      <c r="AA115" s="168">
        <f>'Budgeted Resources'!AH239</f>
        <v>0</v>
      </c>
      <c r="AB115" s="168">
        <f>'Budgeted Resources'!AI239</f>
        <v>0</v>
      </c>
      <c r="AC115" s="168">
        <f>'Budgeted Resources'!AJ239</f>
        <v>0</v>
      </c>
      <c r="AD115" s="168">
        <f>'Budgeted Resources'!AK239</f>
        <v>0</v>
      </c>
      <c r="AE115" s="168">
        <f>'Budgeted Resources'!AL239</f>
        <v>0</v>
      </c>
      <c r="AF115" s="168">
        <f>'Budgeted Resources'!AM239</f>
        <v>0</v>
      </c>
      <c r="AG115" s="168">
        <f>'Budgeted Resources'!AN239</f>
        <v>0</v>
      </c>
      <c r="AH115" s="168">
        <f>'Budgeted Resources'!AO239</f>
        <v>0</v>
      </c>
      <c r="AI115" s="168">
        <f>'Budgeted Resources'!AP239</f>
        <v>0</v>
      </c>
    </row>
    <row r="116" spans="1:35" x14ac:dyDescent="0.25">
      <c r="A116" t="s">
        <v>1166</v>
      </c>
      <c r="B116" s="167">
        <f>'Budgeted Resources'!F240</f>
        <v>0</v>
      </c>
      <c r="C116" s="168">
        <f>'Budgeted Resources'!J240</f>
        <v>0</v>
      </c>
      <c r="D116" s="168">
        <f>'Budgeted Resources'!K240</f>
        <v>0</v>
      </c>
      <c r="E116" s="168">
        <f>'Budgeted Resources'!L240</f>
        <v>0</v>
      </c>
      <c r="F116" s="168">
        <f>'Budgeted Resources'!M240</f>
        <v>0</v>
      </c>
      <c r="G116" s="168">
        <f>'Budgeted Resources'!N240</f>
        <v>0</v>
      </c>
      <c r="H116" s="168">
        <f>'Budgeted Resources'!O240</f>
        <v>0</v>
      </c>
      <c r="I116" s="168">
        <f>'Budgeted Resources'!P240</f>
        <v>0</v>
      </c>
      <c r="J116" s="168">
        <f>'Budgeted Resources'!Q240</f>
        <v>0</v>
      </c>
      <c r="K116" s="168">
        <f>'Budgeted Resources'!R240</f>
        <v>0</v>
      </c>
      <c r="L116" s="168">
        <f>'Budgeted Resources'!S240</f>
        <v>0</v>
      </c>
      <c r="M116" s="168">
        <f>'Budgeted Resources'!T240</f>
        <v>0</v>
      </c>
      <c r="N116" s="168">
        <f>'Budgeted Resources'!U240</f>
        <v>0</v>
      </c>
      <c r="O116" s="168">
        <f>'Budgeted Resources'!V240</f>
        <v>0</v>
      </c>
      <c r="P116" s="168">
        <f>'Budgeted Resources'!W240</f>
        <v>0</v>
      </c>
      <c r="Q116" s="168">
        <f>'Budgeted Resources'!X240</f>
        <v>0</v>
      </c>
      <c r="R116" s="168">
        <f>'Budgeted Resources'!Y240</f>
        <v>0</v>
      </c>
      <c r="S116" s="168">
        <f>'Budgeted Resources'!Z240</f>
        <v>0</v>
      </c>
      <c r="T116" s="168">
        <f>'Budgeted Resources'!AA240</f>
        <v>0</v>
      </c>
      <c r="U116" s="168">
        <f>'Budgeted Resources'!AB240</f>
        <v>0</v>
      </c>
      <c r="V116" s="168">
        <f>'Budgeted Resources'!AC240</f>
        <v>0</v>
      </c>
      <c r="W116" s="168">
        <f>'Budgeted Resources'!AD240</f>
        <v>0</v>
      </c>
      <c r="X116" s="168">
        <f>'Budgeted Resources'!AE240</f>
        <v>0</v>
      </c>
      <c r="Y116" s="168">
        <f>'Budgeted Resources'!AF240</f>
        <v>0</v>
      </c>
      <c r="Z116" s="168">
        <f>'Budgeted Resources'!AG240</f>
        <v>0</v>
      </c>
      <c r="AA116" s="168">
        <f>'Budgeted Resources'!AH240</f>
        <v>0</v>
      </c>
      <c r="AB116" s="168">
        <f>'Budgeted Resources'!AI240</f>
        <v>0</v>
      </c>
      <c r="AC116" s="168">
        <f>'Budgeted Resources'!AJ240</f>
        <v>0</v>
      </c>
      <c r="AD116" s="168">
        <f>'Budgeted Resources'!AK240</f>
        <v>0</v>
      </c>
      <c r="AE116" s="168">
        <f>'Budgeted Resources'!AL240</f>
        <v>0</v>
      </c>
      <c r="AF116" s="168">
        <f>'Budgeted Resources'!AM240</f>
        <v>0</v>
      </c>
      <c r="AG116" s="168">
        <f>'Budgeted Resources'!AN240</f>
        <v>0</v>
      </c>
      <c r="AH116" s="168">
        <f>'Budgeted Resources'!AO240</f>
        <v>0</v>
      </c>
      <c r="AI116" s="168">
        <f>'Budgeted Resources'!AP240</f>
        <v>0</v>
      </c>
    </row>
    <row r="117" spans="1:35" x14ac:dyDescent="0.25">
      <c r="A117" t="s">
        <v>1166</v>
      </c>
      <c r="B117" s="167">
        <f>'Budgeted Resources'!F241</f>
        <v>0</v>
      </c>
      <c r="C117" s="168">
        <f>'Budgeted Resources'!J241</f>
        <v>0</v>
      </c>
      <c r="D117" s="168">
        <f>'Budgeted Resources'!K241</f>
        <v>0</v>
      </c>
      <c r="E117" s="168">
        <f>'Budgeted Resources'!L241</f>
        <v>0</v>
      </c>
      <c r="F117" s="168">
        <f>'Budgeted Resources'!M241</f>
        <v>0</v>
      </c>
      <c r="G117" s="168">
        <f>'Budgeted Resources'!N241</f>
        <v>0</v>
      </c>
      <c r="H117" s="168">
        <f>'Budgeted Resources'!O241</f>
        <v>0</v>
      </c>
      <c r="I117" s="168">
        <f>'Budgeted Resources'!P241</f>
        <v>0</v>
      </c>
      <c r="J117" s="168">
        <f>'Budgeted Resources'!Q241</f>
        <v>0</v>
      </c>
      <c r="K117" s="168">
        <f>'Budgeted Resources'!R241</f>
        <v>0</v>
      </c>
      <c r="L117" s="168">
        <f>'Budgeted Resources'!S241</f>
        <v>0</v>
      </c>
      <c r="M117" s="168">
        <f>'Budgeted Resources'!T241</f>
        <v>0</v>
      </c>
      <c r="N117" s="168">
        <f>'Budgeted Resources'!U241</f>
        <v>0</v>
      </c>
      <c r="O117" s="168">
        <f>'Budgeted Resources'!V241</f>
        <v>0</v>
      </c>
      <c r="P117" s="168">
        <f>'Budgeted Resources'!W241</f>
        <v>0</v>
      </c>
      <c r="Q117" s="168">
        <f>'Budgeted Resources'!X241</f>
        <v>0</v>
      </c>
      <c r="R117" s="168">
        <f>'Budgeted Resources'!Y241</f>
        <v>0</v>
      </c>
      <c r="S117" s="168">
        <f>'Budgeted Resources'!Z241</f>
        <v>0</v>
      </c>
      <c r="T117" s="168">
        <f>'Budgeted Resources'!AA241</f>
        <v>0</v>
      </c>
      <c r="U117" s="168">
        <f>'Budgeted Resources'!AB241</f>
        <v>0</v>
      </c>
      <c r="V117" s="168">
        <f>'Budgeted Resources'!AC241</f>
        <v>0</v>
      </c>
      <c r="W117" s="168">
        <f>'Budgeted Resources'!AD241</f>
        <v>0</v>
      </c>
      <c r="X117" s="168">
        <f>'Budgeted Resources'!AE241</f>
        <v>0</v>
      </c>
      <c r="Y117" s="168">
        <f>'Budgeted Resources'!AF241</f>
        <v>0</v>
      </c>
      <c r="Z117" s="168">
        <f>'Budgeted Resources'!AG241</f>
        <v>0</v>
      </c>
      <c r="AA117" s="168">
        <f>'Budgeted Resources'!AH241</f>
        <v>0</v>
      </c>
      <c r="AB117" s="168">
        <f>'Budgeted Resources'!AI241</f>
        <v>0</v>
      </c>
      <c r="AC117" s="168">
        <f>'Budgeted Resources'!AJ241</f>
        <v>0</v>
      </c>
      <c r="AD117" s="168">
        <f>'Budgeted Resources'!AK241</f>
        <v>0</v>
      </c>
      <c r="AE117" s="168">
        <f>'Budgeted Resources'!AL241</f>
        <v>0</v>
      </c>
      <c r="AF117" s="168">
        <f>'Budgeted Resources'!AM241</f>
        <v>0</v>
      </c>
      <c r="AG117" s="168">
        <f>'Budgeted Resources'!AN241</f>
        <v>0</v>
      </c>
      <c r="AH117" s="168">
        <f>'Budgeted Resources'!AO241</f>
        <v>0</v>
      </c>
      <c r="AI117" s="168">
        <f>'Budgeted Resources'!AP241</f>
        <v>0</v>
      </c>
    </row>
    <row r="118" spans="1:35" x14ac:dyDescent="0.25">
      <c r="A118" t="s">
        <v>1166</v>
      </c>
      <c r="B118" s="167">
        <f>'Budgeted Resources'!F242</f>
        <v>0</v>
      </c>
      <c r="C118" s="168">
        <f>'Budgeted Resources'!J242</f>
        <v>0</v>
      </c>
      <c r="D118" s="168">
        <f>'Budgeted Resources'!K242</f>
        <v>0</v>
      </c>
      <c r="E118" s="168">
        <f>'Budgeted Resources'!L242</f>
        <v>0</v>
      </c>
      <c r="F118" s="168">
        <f>'Budgeted Resources'!M242</f>
        <v>0</v>
      </c>
      <c r="G118" s="168">
        <f>'Budgeted Resources'!N242</f>
        <v>0</v>
      </c>
      <c r="H118" s="168">
        <f>'Budgeted Resources'!O242</f>
        <v>0</v>
      </c>
      <c r="I118" s="168">
        <f>'Budgeted Resources'!P242</f>
        <v>0</v>
      </c>
      <c r="J118" s="168">
        <f>'Budgeted Resources'!Q242</f>
        <v>0</v>
      </c>
      <c r="K118" s="168">
        <f>'Budgeted Resources'!R242</f>
        <v>0</v>
      </c>
      <c r="L118" s="168">
        <f>'Budgeted Resources'!S242</f>
        <v>0</v>
      </c>
      <c r="M118" s="168">
        <f>'Budgeted Resources'!T242</f>
        <v>0</v>
      </c>
      <c r="N118" s="168">
        <f>'Budgeted Resources'!U242</f>
        <v>0</v>
      </c>
      <c r="O118" s="168">
        <f>'Budgeted Resources'!V242</f>
        <v>0</v>
      </c>
      <c r="P118" s="168">
        <f>'Budgeted Resources'!W242</f>
        <v>0</v>
      </c>
      <c r="Q118" s="168">
        <f>'Budgeted Resources'!X242</f>
        <v>0</v>
      </c>
      <c r="R118" s="168">
        <f>'Budgeted Resources'!Y242</f>
        <v>0</v>
      </c>
      <c r="S118" s="168">
        <f>'Budgeted Resources'!Z242</f>
        <v>0</v>
      </c>
      <c r="T118" s="168">
        <f>'Budgeted Resources'!AA242</f>
        <v>0</v>
      </c>
      <c r="U118" s="168">
        <f>'Budgeted Resources'!AB242</f>
        <v>0</v>
      </c>
      <c r="V118" s="168">
        <f>'Budgeted Resources'!AC242</f>
        <v>0</v>
      </c>
      <c r="W118" s="168">
        <f>'Budgeted Resources'!AD242</f>
        <v>0</v>
      </c>
      <c r="X118" s="168">
        <f>'Budgeted Resources'!AE242</f>
        <v>0</v>
      </c>
      <c r="Y118" s="168">
        <f>'Budgeted Resources'!AF242</f>
        <v>0</v>
      </c>
      <c r="Z118" s="168">
        <f>'Budgeted Resources'!AG242</f>
        <v>0</v>
      </c>
      <c r="AA118" s="168">
        <f>'Budgeted Resources'!AH242</f>
        <v>0</v>
      </c>
      <c r="AB118" s="168">
        <f>'Budgeted Resources'!AI242</f>
        <v>0</v>
      </c>
      <c r="AC118" s="168">
        <f>'Budgeted Resources'!AJ242</f>
        <v>0</v>
      </c>
      <c r="AD118" s="168">
        <f>'Budgeted Resources'!AK242</f>
        <v>0</v>
      </c>
      <c r="AE118" s="168">
        <f>'Budgeted Resources'!AL242</f>
        <v>0</v>
      </c>
      <c r="AF118" s="168">
        <f>'Budgeted Resources'!AM242</f>
        <v>0</v>
      </c>
      <c r="AG118" s="168">
        <f>'Budgeted Resources'!AN242</f>
        <v>0</v>
      </c>
      <c r="AH118" s="168">
        <f>'Budgeted Resources'!AO242</f>
        <v>0</v>
      </c>
      <c r="AI118" s="168">
        <f>'Budgeted Resources'!AP242</f>
        <v>0</v>
      </c>
    </row>
    <row r="119" spans="1:35" x14ac:dyDescent="0.25">
      <c r="A119" t="s">
        <v>1166</v>
      </c>
      <c r="B119" s="167">
        <f>'Budgeted Resources'!F243</f>
        <v>0</v>
      </c>
      <c r="C119" s="168">
        <f>'Budgeted Resources'!J243</f>
        <v>0</v>
      </c>
      <c r="D119" s="168">
        <f>'Budgeted Resources'!K243</f>
        <v>0</v>
      </c>
      <c r="E119" s="168">
        <f>'Budgeted Resources'!L243</f>
        <v>0</v>
      </c>
      <c r="F119" s="168">
        <f>'Budgeted Resources'!M243</f>
        <v>0</v>
      </c>
      <c r="G119" s="168">
        <f>'Budgeted Resources'!N243</f>
        <v>0</v>
      </c>
      <c r="H119" s="168">
        <f>'Budgeted Resources'!O243</f>
        <v>0</v>
      </c>
      <c r="I119" s="168">
        <f>'Budgeted Resources'!P243</f>
        <v>0</v>
      </c>
      <c r="J119" s="168">
        <f>'Budgeted Resources'!Q243</f>
        <v>0</v>
      </c>
      <c r="K119" s="168">
        <f>'Budgeted Resources'!R243</f>
        <v>0</v>
      </c>
      <c r="L119" s="168">
        <f>'Budgeted Resources'!S243</f>
        <v>0</v>
      </c>
      <c r="M119" s="168">
        <f>'Budgeted Resources'!T243</f>
        <v>0</v>
      </c>
      <c r="N119" s="168">
        <f>'Budgeted Resources'!U243</f>
        <v>0</v>
      </c>
      <c r="O119" s="168">
        <f>'Budgeted Resources'!V243</f>
        <v>0</v>
      </c>
      <c r="P119" s="168">
        <f>'Budgeted Resources'!W243</f>
        <v>0</v>
      </c>
      <c r="Q119" s="168">
        <f>'Budgeted Resources'!X243</f>
        <v>0</v>
      </c>
      <c r="R119" s="168">
        <f>'Budgeted Resources'!Y243</f>
        <v>0</v>
      </c>
      <c r="S119" s="168">
        <f>'Budgeted Resources'!Z243</f>
        <v>0</v>
      </c>
      <c r="T119" s="168">
        <f>'Budgeted Resources'!AA243</f>
        <v>0</v>
      </c>
      <c r="U119" s="168">
        <f>'Budgeted Resources'!AB243</f>
        <v>0</v>
      </c>
      <c r="V119" s="168">
        <f>'Budgeted Resources'!AC243</f>
        <v>0</v>
      </c>
      <c r="W119" s="168">
        <f>'Budgeted Resources'!AD243</f>
        <v>0</v>
      </c>
      <c r="X119" s="168">
        <f>'Budgeted Resources'!AE243</f>
        <v>0</v>
      </c>
      <c r="Y119" s="168">
        <f>'Budgeted Resources'!AF243</f>
        <v>0</v>
      </c>
      <c r="Z119" s="168">
        <f>'Budgeted Resources'!AG243</f>
        <v>0</v>
      </c>
      <c r="AA119" s="168">
        <f>'Budgeted Resources'!AH243</f>
        <v>0</v>
      </c>
      <c r="AB119" s="168">
        <f>'Budgeted Resources'!AI243</f>
        <v>0</v>
      </c>
      <c r="AC119" s="168">
        <f>'Budgeted Resources'!AJ243</f>
        <v>0</v>
      </c>
      <c r="AD119" s="168">
        <f>'Budgeted Resources'!AK243</f>
        <v>0</v>
      </c>
      <c r="AE119" s="168">
        <f>'Budgeted Resources'!AL243</f>
        <v>0</v>
      </c>
      <c r="AF119" s="168">
        <f>'Budgeted Resources'!AM243</f>
        <v>0</v>
      </c>
      <c r="AG119" s="168">
        <f>'Budgeted Resources'!AN243</f>
        <v>0</v>
      </c>
      <c r="AH119" s="168">
        <f>'Budgeted Resources'!AO243</f>
        <v>0</v>
      </c>
      <c r="AI119" s="168">
        <f>'Budgeted Resources'!AP243</f>
        <v>0</v>
      </c>
    </row>
    <row r="120" spans="1:35" x14ac:dyDescent="0.25">
      <c r="A120" t="s">
        <v>1166</v>
      </c>
      <c r="B120" s="167">
        <f>'Budgeted Resources'!F244</f>
        <v>0</v>
      </c>
      <c r="C120" s="168">
        <f>'Budgeted Resources'!J244</f>
        <v>0</v>
      </c>
      <c r="D120" s="168">
        <f>'Budgeted Resources'!K244</f>
        <v>0</v>
      </c>
      <c r="E120" s="168">
        <f>'Budgeted Resources'!L244</f>
        <v>0</v>
      </c>
      <c r="F120" s="168">
        <f>'Budgeted Resources'!M244</f>
        <v>0</v>
      </c>
      <c r="G120" s="168">
        <f>'Budgeted Resources'!N244</f>
        <v>0</v>
      </c>
      <c r="H120" s="168">
        <f>'Budgeted Resources'!O244</f>
        <v>0</v>
      </c>
      <c r="I120" s="168">
        <f>'Budgeted Resources'!P244</f>
        <v>0</v>
      </c>
      <c r="J120" s="168">
        <f>'Budgeted Resources'!Q244</f>
        <v>0</v>
      </c>
      <c r="K120" s="168">
        <f>'Budgeted Resources'!R244</f>
        <v>0</v>
      </c>
      <c r="L120" s="168">
        <f>'Budgeted Resources'!S244</f>
        <v>0</v>
      </c>
      <c r="M120" s="168">
        <f>'Budgeted Resources'!T244</f>
        <v>0</v>
      </c>
      <c r="N120" s="168">
        <f>'Budgeted Resources'!U244</f>
        <v>0</v>
      </c>
      <c r="O120" s="168">
        <f>'Budgeted Resources'!V244</f>
        <v>0</v>
      </c>
      <c r="P120" s="168">
        <f>'Budgeted Resources'!W244</f>
        <v>0</v>
      </c>
      <c r="Q120" s="168">
        <f>'Budgeted Resources'!X244</f>
        <v>0</v>
      </c>
      <c r="R120" s="168">
        <f>'Budgeted Resources'!Y244</f>
        <v>0</v>
      </c>
      <c r="S120" s="168">
        <f>'Budgeted Resources'!Z244</f>
        <v>0</v>
      </c>
      <c r="T120" s="168">
        <f>'Budgeted Resources'!AA244</f>
        <v>0</v>
      </c>
      <c r="U120" s="168">
        <f>'Budgeted Resources'!AB244</f>
        <v>0</v>
      </c>
      <c r="V120" s="168">
        <f>'Budgeted Resources'!AC244</f>
        <v>0</v>
      </c>
      <c r="W120" s="168">
        <f>'Budgeted Resources'!AD244</f>
        <v>0</v>
      </c>
      <c r="X120" s="168">
        <f>'Budgeted Resources'!AE244</f>
        <v>0</v>
      </c>
      <c r="Y120" s="168">
        <f>'Budgeted Resources'!AF244</f>
        <v>0</v>
      </c>
      <c r="Z120" s="168">
        <f>'Budgeted Resources'!AG244</f>
        <v>0</v>
      </c>
      <c r="AA120" s="168">
        <f>'Budgeted Resources'!AH244</f>
        <v>0</v>
      </c>
      <c r="AB120" s="168">
        <f>'Budgeted Resources'!AI244</f>
        <v>0</v>
      </c>
      <c r="AC120" s="168">
        <f>'Budgeted Resources'!AJ244</f>
        <v>0</v>
      </c>
      <c r="AD120" s="168">
        <f>'Budgeted Resources'!AK244</f>
        <v>0</v>
      </c>
      <c r="AE120" s="168">
        <f>'Budgeted Resources'!AL244</f>
        <v>0</v>
      </c>
      <c r="AF120" s="168">
        <f>'Budgeted Resources'!AM244</f>
        <v>0</v>
      </c>
      <c r="AG120" s="168">
        <f>'Budgeted Resources'!AN244</f>
        <v>0</v>
      </c>
      <c r="AH120" s="168">
        <f>'Budgeted Resources'!AO244</f>
        <v>0</v>
      </c>
      <c r="AI120" s="168">
        <f>'Budgeted Resources'!AP244</f>
        <v>0</v>
      </c>
    </row>
    <row r="121" spans="1:35" x14ac:dyDescent="0.25">
      <c r="A121" t="s">
        <v>1166</v>
      </c>
      <c r="B121" s="167">
        <f>'Budgeted Resources'!F245</f>
        <v>0</v>
      </c>
      <c r="C121" s="168">
        <f>'Budgeted Resources'!J245</f>
        <v>0</v>
      </c>
      <c r="D121" s="168">
        <f>'Budgeted Resources'!K245</f>
        <v>0</v>
      </c>
      <c r="E121" s="168">
        <f>'Budgeted Resources'!L245</f>
        <v>0</v>
      </c>
      <c r="F121" s="168">
        <f>'Budgeted Resources'!M245</f>
        <v>0</v>
      </c>
      <c r="G121" s="168">
        <f>'Budgeted Resources'!N245</f>
        <v>0</v>
      </c>
      <c r="H121" s="168">
        <f>'Budgeted Resources'!O245</f>
        <v>0</v>
      </c>
      <c r="I121" s="168">
        <f>'Budgeted Resources'!P245</f>
        <v>0</v>
      </c>
      <c r="J121" s="168">
        <f>'Budgeted Resources'!Q245</f>
        <v>0</v>
      </c>
      <c r="K121" s="168">
        <f>'Budgeted Resources'!R245</f>
        <v>0</v>
      </c>
      <c r="L121" s="168">
        <f>'Budgeted Resources'!S245</f>
        <v>0</v>
      </c>
      <c r="M121" s="168">
        <f>'Budgeted Resources'!T245</f>
        <v>0</v>
      </c>
      <c r="N121" s="168">
        <f>'Budgeted Resources'!U245</f>
        <v>0</v>
      </c>
      <c r="O121" s="168">
        <f>'Budgeted Resources'!V245</f>
        <v>0</v>
      </c>
      <c r="P121" s="168">
        <f>'Budgeted Resources'!W245</f>
        <v>0</v>
      </c>
      <c r="Q121" s="168">
        <f>'Budgeted Resources'!X245</f>
        <v>0</v>
      </c>
      <c r="R121" s="168">
        <f>'Budgeted Resources'!Y245</f>
        <v>0</v>
      </c>
      <c r="S121" s="168">
        <f>'Budgeted Resources'!Z245</f>
        <v>0</v>
      </c>
      <c r="T121" s="168">
        <f>'Budgeted Resources'!AA245</f>
        <v>0</v>
      </c>
      <c r="U121" s="168">
        <f>'Budgeted Resources'!AB245</f>
        <v>0</v>
      </c>
      <c r="V121" s="168">
        <f>'Budgeted Resources'!AC245</f>
        <v>0</v>
      </c>
      <c r="W121" s="168">
        <f>'Budgeted Resources'!AD245</f>
        <v>0</v>
      </c>
      <c r="X121" s="168">
        <f>'Budgeted Resources'!AE245</f>
        <v>0</v>
      </c>
      <c r="Y121" s="168">
        <f>'Budgeted Resources'!AF245</f>
        <v>0</v>
      </c>
      <c r="Z121" s="168">
        <f>'Budgeted Resources'!AG245</f>
        <v>0</v>
      </c>
      <c r="AA121" s="168">
        <f>'Budgeted Resources'!AH245</f>
        <v>0</v>
      </c>
      <c r="AB121" s="168">
        <f>'Budgeted Resources'!AI245</f>
        <v>0</v>
      </c>
      <c r="AC121" s="168">
        <f>'Budgeted Resources'!AJ245</f>
        <v>0</v>
      </c>
      <c r="AD121" s="168">
        <f>'Budgeted Resources'!AK245</f>
        <v>0</v>
      </c>
      <c r="AE121" s="168">
        <f>'Budgeted Resources'!AL245</f>
        <v>0</v>
      </c>
      <c r="AF121" s="168">
        <f>'Budgeted Resources'!AM245</f>
        <v>0</v>
      </c>
      <c r="AG121" s="168">
        <f>'Budgeted Resources'!AN245</f>
        <v>0</v>
      </c>
      <c r="AH121" s="168">
        <f>'Budgeted Resources'!AO245</f>
        <v>0</v>
      </c>
      <c r="AI121" s="168">
        <f>'Budgeted Resources'!AP245</f>
        <v>0</v>
      </c>
    </row>
    <row r="122" spans="1:35" x14ac:dyDescent="0.25">
      <c r="A122" t="s">
        <v>1166</v>
      </c>
      <c r="B122" s="167">
        <f>'Budgeted Resources'!F246</f>
        <v>0</v>
      </c>
      <c r="C122" s="168">
        <f>'Budgeted Resources'!J246</f>
        <v>0</v>
      </c>
      <c r="D122" s="168">
        <f>'Budgeted Resources'!K246</f>
        <v>0</v>
      </c>
      <c r="E122" s="168">
        <f>'Budgeted Resources'!L246</f>
        <v>0</v>
      </c>
      <c r="F122" s="168">
        <f>'Budgeted Resources'!M246</f>
        <v>0</v>
      </c>
      <c r="G122" s="168">
        <f>'Budgeted Resources'!N246</f>
        <v>0</v>
      </c>
      <c r="H122" s="168">
        <f>'Budgeted Resources'!O246</f>
        <v>0</v>
      </c>
      <c r="I122" s="168">
        <f>'Budgeted Resources'!P246</f>
        <v>0</v>
      </c>
      <c r="J122" s="168">
        <f>'Budgeted Resources'!Q246</f>
        <v>0</v>
      </c>
      <c r="K122" s="168">
        <f>'Budgeted Resources'!R246</f>
        <v>0</v>
      </c>
      <c r="L122" s="168">
        <f>'Budgeted Resources'!S246</f>
        <v>0</v>
      </c>
      <c r="M122" s="168">
        <f>'Budgeted Resources'!T246</f>
        <v>0</v>
      </c>
      <c r="N122" s="168">
        <f>'Budgeted Resources'!U246</f>
        <v>0</v>
      </c>
      <c r="O122" s="168">
        <f>'Budgeted Resources'!V246</f>
        <v>0</v>
      </c>
      <c r="P122" s="168">
        <f>'Budgeted Resources'!W246</f>
        <v>0</v>
      </c>
      <c r="Q122" s="168">
        <f>'Budgeted Resources'!X246</f>
        <v>0</v>
      </c>
      <c r="R122" s="168">
        <f>'Budgeted Resources'!Y246</f>
        <v>0</v>
      </c>
      <c r="S122" s="168">
        <f>'Budgeted Resources'!Z246</f>
        <v>0</v>
      </c>
      <c r="T122" s="168">
        <f>'Budgeted Resources'!AA246</f>
        <v>0</v>
      </c>
      <c r="U122" s="168">
        <f>'Budgeted Resources'!AB246</f>
        <v>0</v>
      </c>
      <c r="V122" s="168">
        <f>'Budgeted Resources'!AC246</f>
        <v>0</v>
      </c>
      <c r="W122" s="168">
        <f>'Budgeted Resources'!AD246</f>
        <v>0</v>
      </c>
      <c r="X122" s="168">
        <f>'Budgeted Resources'!AE246</f>
        <v>0</v>
      </c>
      <c r="Y122" s="168">
        <f>'Budgeted Resources'!AF246</f>
        <v>0</v>
      </c>
      <c r="Z122" s="168">
        <f>'Budgeted Resources'!AG246</f>
        <v>0</v>
      </c>
      <c r="AA122" s="168">
        <f>'Budgeted Resources'!AH246</f>
        <v>0</v>
      </c>
      <c r="AB122" s="168">
        <f>'Budgeted Resources'!AI246</f>
        <v>0</v>
      </c>
      <c r="AC122" s="168">
        <f>'Budgeted Resources'!AJ246</f>
        <v>0</v>
      </c>
      <c r="AD122" s="168">
        <f>'Budgeted Resources'!AK246</f>
        <v>0</v>
      </c>
      <c r="AE122" s="168">
        <f>'Budgeted Resources'!AL246</f>
        <v>0</v>
      </c>
      <c r="AF122" s="168">
        <f>'Budgeted Resources'!AM246</f>
        <v>0</v>
      </c>
      <c r="AG122" s="168">
        <f>'Budgeted Resources'!AN246</f>
        <v>0</v>
      </c>
      <c r="AH122" s="168">
        <f>'Budgeted Resources'!AO246</f>
        <v>0</v>
      </c>
      <c r="AI122" s="168">
        <f>'Budgeted Resources'!AP246</f>
        <v>0</v>
      </c>
    </row>
    <row r="123" spans="1:35" x14ac:dyDescent="0.25">
      <c r="A123" t="s">
        <v>1166</v>
      </c>
      <c r="B123" s="167">
        <f>'Budgeted Resources'!F247</f>
        <v>0</v>
      </c>
      <c r="C123" s="168">
        <f>'Budgeted Resources'!J247</f>
        <v>0</v>
      </c>
      <c r="D123" s="168">
        <f>'Budgeted Resources'!K247</f>
        <v>0</v>
      </c>
      <c r="E123" s="168">
        <f>'Budgeted Resources'!L247</f>
        <v>0</v>
      </c>
      <c r="F123" s="168">
        <f>'Budgeted Resources'!M247</f>
        <v>0</v>
      </c>
      <c r="G123" s="168">
        <f>'Budgeted Resources'!N247</f>
        <v>0</v>
      </c>
      <c r="H123" s="168">
        <f>'Budgeted Resources'!O247</f>
        <v>0</v>
      </c>
      <c r="I123" s="168">
        <f>'Budgeted Resources'!P247</f>
        <v>0</v>
      </c>
      <c r="J123" s="168">
        <f>'Budgeted Resources'!Q247</f>
        <v>0</v>
      </c>
      <c r="K123" s="168">
        <f>'Budgeted Resources'!R247</f>
        <v>0</v>
      </c>
      <c r="L123" s="168">
        <f>'Budgeted Resources'!S247</f>
        <v>0</v>
      </c>
      <c r="M123" s="168">
        <f>'Budgeted Resources'!T247</f>
        <v>0</v>
      </c>
      <c r="N123" s="168">
        <f>'Budgeted Resources'!U247</f>
        <v>0</v>
      </c>
      <c r="O123" s="168">
        <f>'Budgeted Resources'!V247</f>
        <v>0</v>
      </c>
      <c r="P123" s="168">
        <f>'Budgeted Resources'!W247</f>
        <v>0</v>
      </c>
      <c r="Q123" s="168">
        <f>'Budgeted Resources'!X247</f>
        <v>0</v>
      </c>
      <c r="R123" s="168">
        <f>'Budgeted Resources'!Y247</f>
        <v>0</v>
      </c>
      <c r="S123" s="168">
        <f>'Budgeted Resources'!Z247</f>
        <v>0</v>
      </c>
      <c r="T123" s="168">
        <f>'Budgeted Resources'!AA247</f>
        <v>0</v>
      </c>
      <c r="U123" s="168">
        <f>'Budgeted Resources'!AB247</f>
        <v>0</v>
      </c>
      <c r="V123" s="168">
        <f>'Budgeted Resources'!AC247</f>
        <v>0</v>
      </c>
      <c r="W123" s="168">
        <f>'Budgeted Resources'!AD247</f>
        <v>0</v>
      </c>
      <c r="X123" s="168">
        <f>'Budgeted Resources'!AE247</f>
        <v>0</v>
      </c>
      <c r="Y123" s="168">
        <f>'Budgeted Resources'!AF247</f>
        <v>0</v>
      </c>
      <c r="Z123" s="168">
        <f>'Budgeted Resources'!AG247</f>
        <v>0</v>
      </c>
      <c r="AA123" s="168">
        <f>'Budgeted Resources'!AH247</f>
        <v>0</v>
      </c>
      <c r="AB123" s="168">
        <f>'Budgeted Resources'!AI247</f>
        <v>0</v>
      </c>
      <c r="AC123" s="168">
        <f>'Budgeted Resources'!AJ247</f>
        <v>0</v>
      </c>
      <c r="AD123" s="168">
        <f>'Budgeted Resources'!AK247</f>
        <v>0</v>
      </c>
      <c r="AE123" s="168">
        <f>'Budgeted Resources'!AL247</f>
        <v>0</v>
      </c>
      <c r="AF123" s="168">
        <f>'Budgeted Resources'!AM247</f>
        <v>0</v>
      </c>
      <c r="AG123" s="168">
        <f>'Budgeted Resources'!AN247</f>
        <v>0</v>
      </c>
      <c r="AH123" s="168">
        <f>'Budgeted Resources'!AO247</f>
        <v>0</v>
      </c>
      <c r="AI123" s="168">
        <f>'Budgeted Resources'!AP247</f>
        <v>0</v>
      </c>
    </row>
    <row r="124" spans="1:35" x14ac:dyDescent="0.25">
      <c r="A124" t="s">
        <v>1166</v>
      </c>
      <c r="B124" s="167">
        <f>'Budgeted Resources'!F248</f>
        <v>0</v>
      </c>
      <c r="C124" s="168">
        <f>'Budgeted Resources'!J248</f>
        <v>0</v>
      </c>
      <c r="D124" s="168">
        <f>'Budgeted Resources'!K248</f>
        <v>0</v>
      </c>
      <c r="E124" s="168">
        <f>'Budgeted Resources'!L248</f>
        <v>0</v>
      </c>
      <c r="F124" s="168">
        <f>'Budgeted Resources'!M248</f>
        <v>0</v>
      </c>
      <c r="G124" s="168">
        <f>'Budgeted Resources'!N248</f>
        <v>0</v>
      </c>
      <c r="H124" s="168">
        <f>'Budgeted Resources'!O248</f>
        <v>0</v>
      </c>
      <c r="I124" s="168">
        <f>'Budgeted Resources'!P248</f>
        <v>0</v>
      </c>
      <c r="J124" s="168">
        <f>'Budgeted Resources'!Q248</f>
        <v>0</v>
      </c>
      <c r="K124" s="168">
        <f>'Budgeted Resources'!R248</f>
        <v>0</v>
      </c>
      <c r="L124" s="168">
        <f>'Budgeted Resources'!S248</f>
        <v>0</v>
      </c>
      <c r="M124" s="168">
        <f>'Budgeted Resources'!T248</f>
        <v>0</v>
      </c>
      <c r="N124" s="168">
        <f>'Budgeted Resources'!U248</f>
        <v>0</v>
      </c>
      <c r="O124" s="168">
        <f>'Budgeted Resources'!V248</f>
        <v>0</v>
      </c>
      <c r="P124" s="168">
        <f>'Budgeted Resources'!W248</f>
        <v>0</v>
      </c>
      <c r="Q124" s="168">
        <f>'Budgeted Resources'!X248</f>
        <v>0</v>
      </c>
      <c r="R124" s="168">
        <f>'Budgeted Resources'!Y248</f>
        <v>0</v>
      </c>
      <c r="S124" s="168">
        <f>'Budgeted Resources'!Z248</f>
        <v>0</v>
      </c>
      <c r="T124" s="168">
        <f>'Budgeted Resources'!AA248</f>
        <v>0</v>
      </c>
      <c r="U124" s="168">
        <f>'Budgeted Resources'!AB248</f>
        <v>0</v>
      </c>
      <c r="V124" s="168">
        <f>'Budgeted Resources'!AC248</f>
        <v>0</v>
      </c>
      <c r="W124" s="168">
        <f>'Budgeted Resources'!AD248</f>
        <v>0</v>
      </c>
      <c r="X124" s="168">
        <f>'Budgeted Resources'!AE248</f>
        <v>0</v>
      </c>
      <c r="Y124" s="168">
        <f>'Budgeted Resources'!AF248</f>
        <v>0</v>
      </c>
      <c r="Z124" s="168">
        <f>'Budgeted Resources'!AG248</f>
        <v>0</v>
      </c>
      <c r="AA124" s="168">
        <f>'Budgeted Resources'!AH248</f>
        <v>0</v>
      </c>
      <c r="AB124" s="168">
        <f>'Budgeted Resources'!AI248</f>
        <v>0</v>
      </c>
      <c r="AC124" s="168">
        <f>'Budgeted Resources'!AJ248</f>
        <v>0</v>
      </c>
      <c r="AD124" s="168">
        <f>'Budgeted Resources'!AK248</f>
        <v>0</v>
      </c>
      <c r="AE124" s="168">
        <f>'Budgeted Resources'!AL248</f>
        <v>0</v>
      </c>
      <c r="AF124" s="168">
        <f>'Budgeted Resources'!AM248</f>
        <v>0</v>
      </c>
      <c r="AG124" s="168">
        <f>'Budgeted Resources'!AN248</f>
        <v>0</v>
      </c>
      <c r="AH124" s="168">
        <f>'Budgeted Resources'!AO248</f>
        <v>0</v>
      </c>
      <c r="AI124" s="168">
        <f>'Budgeted Resources'!AP248</f>
        <v>0</v>
      </c>
    </row>
    <row r="125" spans="1:35" x14ac:dyDescent="0.25">
      <c r="A125" t="s">
        <v>1166</v>
      </c>
      <c r="B125" s="167">
        <f>'Budgeted Resources'!F249</f>
        <v>0</v>
      </c>
      <c r="C125" s="168">
        <f>'Budgeted Resources'!J249</f>
        <v>0</v>
      </c>
      <c r="D125" s="168">
        <f>'Budgeted Resources'!K249</f>
        <v>0</v>
      </c>
      <c r="E125" s="168">
        <f>'Budgeted Resources'!L249</f>
        <v>0</v>
      </c>
      <c r="F125" s="168">
        <f>'Budgeted Resources'!M249</f>
        <v>0</v>
      </c>
      <c r="G125" s="168">
        <f>'Budgeted Resources'!N249</f>
        <v>0</v>
      </c>
      <c r="H125" s="168">
        <f>'Budgeted Resources'!O249</f>
        <v>0</v>
      </c>
      <c r="I125" s="168">
        <f>'Budgeted Resources'!P249</f>
        <v>0</v>
      </c>
      <c r="J125" s="168">
        <f>'Budgeted Resources'!Q249</f>
        <v>0</v>
      </c>
      <c r="K125" s="168">
        <f>'Budgeted Resources'!R249</f>
        <v>0</v>
      </c>
      <c r="L125" s="168">
        <f>'Budgeted Resources'!S249</f>
        <v>0</v>
      </c>
      <c r="M125" s="168">
        <f>'Budgeted Resources'!T249</f>
        <v>0</v>
      </c>
      <c r="N125" s="168">
        <f>'Budgeted Resources'!U249</f>
        <v>0</v>
      </c>
      <c r="O125" s="168">
        <f>'Budgeted Resources'!V249</f>
        <v>0</v>
      </c>
      <c r="P125" s="168">
        <f>'Budgeted Resources'!W249</f>
        <v>0</v>
      </c>
      <c r="Q125" s="168">
        <f>'Budgeted Resources'!X249</f>
        <v>0</v>
      </c>
      <c r="R125" s="168">
        <f>'Budgeted Resources'!Y249</f>
        <v>0</v>
      </c>
      <c r="S125" s="168">
        <f>'Budgeted Resources'!Z249</f>
        <v>0</v>
      </c>
      <c r="T125" s="168">
        <f>'Budgeted Resources'!AA249</f>
        <v>0</v>
      </c>
      <c r="U125" s="168">
        <f>'Budgeted Resources'!AB249</f>
        <v>0</v>
      </c>
      <c r="V125" s="168">
        <f>'Budgeted Resources'!AC249</f>
        <v>0</v>
      </c>
      <c r="W125" s="168">
        <f>'Budgeted Resources'!AD249</f>
        <v>0</v>
      </c>
      <c r="X125" s="168">
        <f>'Budgeted Resources'!AE249</f>
        <v>0</v>
      </c>
      <c r="Y125" s="168">
        <f>'Budgeted Resources'!AF249</f>
        <v>0</v>
      </c>
      <c r="Z125" s="168">
        <f>'Budgeted Resources'!AG249</f>
        <v>0</v>
      </c>
      <c r="AA125" s="168">
        <f>'Budgeted Resources'!AH249</f>
        <v>0</v>
      </c>
      <c r="AB125" s="168">
        <f>'Budgeted Resources'!AI249</f>
        <v>0</v>
      </c>
      <c r="AC125" s="168">
        <f>'Budgeted Resources'!AJ249</f>
        <v>0</v>
      </c>
      <c r="AD125" s="168">
        <f>'Budgeted Resources'!AK249</f>
        <v>0</v>
      </c>
      <c r="AE125" s="168">
        <f>'Budgeted Resources'!AL249</f>
        <v>0</v>
      </c>
      <c r="AF125" s="168">
        <f>'Budgeted Resources'!AM249</f>
        <v>0</v>
      </c>
      <c r="AG125" s="168">
        <f>'Budgeted Resources'!AN249</f>
        <v>0</v>
      </c>
      <c r="AH125" s="168">
        <f>'Budgeted Resources'!AO249</f>
        <v>0</v>
      </c>
      <c r="AI125" s="168">
        <f>'Budgeted Resources'!AP249</f>
        <v>0</v>
      </c>
    </row>
    <row r="126" spans="1:35" x14ac:dyDescent="0.25">
      <c r="A126" t="s">
        <v>1166</v>
      </c>
      <c r="B126" s="167">
        <f>'Budgeted Resources'!F250</f>
        <v>0</v>
      </c>
      <c r="C126" s="168">
        <f>'Budgeted Resources'!J250</f>
        <v>0</v>
      </c>
      <c r="D126" s="168">
        <f>'Budgeted Resources'!K250</f>
        <v>0</v>
      </c>
      <c r="E126" s="168">
        <f>'Budgeted Resources'!L250</f>
        <v>0</v>
      </c>
      <c r="F126" s="168">
        <f>'Budgeted Resources'!M250</f>
        <v>0</v>
      </c>
      <c r="G126" s="168">
        <f>'Budgeted Resources'!N250</f>
        <v>0</v>
      </c>
      <c r="H126" s="168">
        <f>'Budgeted Resources'!O250</f>
        <v>0</v>
      </c>
      <c r="I126" s="168">
        <f>'Budgeted Resources'!P250</f>
        <v>0</v>
      </c>
      <c r="J126" s="168">
        <f>'Budgeted Resources'!Q250</f>
        <v>0</v>
      </c>
      <c r="K126" s="168">
        <f>'Budgeted Resources'!R250</f>
        <v>0</v>
      </c>
      <c r="L126" s="168">
        <f>'Budgeted Resources'!S250</f>
        <v>0</v>
      </c>
      <c r="M126" s="168">
        <f>'Budgeted Resources'!T250</f>
        <v>0</v>
      </c>
      <c r="N126" s="168">
        <f>'Budgeted Resources'!U250</f>
        <v>0</v>
      </c>
      <c r="O126" s="168">
        <f>'Budgeted Resources'!V250</f>
        <v>0</v>
      </c>
      <c r="P126" s="168">
        <f>'Budgeted Resources'!W250</f>
        <v>0</v>
      </c>
      <c r="Q126" s="168">
        <f>'Budgeted Resources'!X250</f>
        <v>0</v>
      </c>
      <c r="R126" s="168">
        <f>'Budgeted Resources'!Y250</f>
        <v>0</v>
      </c>
      <c r="S126" s="168">
        <f>'Budgeted Resources'!Z250</f>
        <v>0</v>
      </c>
      <c r="T126" s="168">
        <f>'Budgeted Resources'!AA250</f>
        <v>0</v>
      </c>
      <c r="U126" s="168">
        <f>'Budgeted Resources'!AB250</f>
        <v>0</v>
      </c>
      <c r="V126" s="168">
        <f>'Budgeted Resources'!AC250</f>
        <v>0</v>
      </c>
      <c r="W126" s="168">
        <f>'Budgeted Resources'!AD250</f>
        <v>0</v>
      </c>
      <c r="X126" s="168">
        <f>'Budgeted Resources'!AE250</f>
        <v>0</v>
      </c>
      <c r="Y126" s="168">
        <f>'Budgeted Resources'!AF250</f>
        <v>0</v>
      </c>
      <c r="Z126" s="168">
        <f>'Budgeted Resources'!AG250</f>
        <v>0</v>
      </c>
      <c r="AA126" s="168">
        <f>'Budgeted Resources'!AH250</f>
        <v>0</v>
      </c>
      <c r="AB126" s="168">
        <f>'Budgeted Resources'!AI250</f>
        <v>0</v>
      </c>
      <c r="AC126" s="168">
        <f>'Budgeted Resources'!AJ250</f>
        <v>0</v>
      </c>
      <c r="AD126" s="168">
        <f>'Budgeted Resources'!AK250</f>
        <v>0</v>
      </c>
      <c r="AE126" s="168">
        <f>'Budgeted Resources'!AL250</f>
        <v>0</v>
      </c>
      <c r="AF126" s="168">
        <f>'Budgeted Resources'!AM250</f>
        <v>0</v>
      </c>
      <c r="AG126" s="168">
        <f>'Budgeted Resources'!AN250</f>
        <v>0</v>
      </c>
      <c r="AH126" s="168">
        <f>'Budgeted Resources'!AO250</f>
        <v>0</v>
      </c>
      <c r="AI126" s="168">
        <f>'Budgeted Resources'!AP250</f>
        <v>0</v>
      </c>
    </row>
    <row r="127" spans="1:35" x14ac:dyDescent="0.25">
      <c r="A127" t="s">
        <v>1166</v>
      </c>
      <c r="B127" s="167">
        <f>'Budgeted Resources'!F251</f>
        <v>0</v>
      </c>
      <c r="C127" s="168">
        <f>'Budgeted Resources'!J251</f>
        <v>0</v>
      </c>
      <c r="D127" s="168">
        <f>'Budgeted Resources'!K251</f>
        <v>0</v>
      </c>
      <c r="E127" s="168">
        <f>'Budgeted Resources'!L251</f>
        <v>0</v>
      </c>
      <c r="F127" s="168">
        <f>'Budgeted Resources'!M251</f>
        <v>0</v>
      </c>
      <c r="G127" s="168">
        <f>'Budgeted Resources'!N251</f>
        <v>0</v>
      </c>
      <c r="H127" s="168">
        <f>'Budgeted Resources'!O251</f>
        <v>0</v>
      </c>
      <c r="I127" s="168">
        <f>'Budgeted Resources'!P251</f>
        <v>0</v>
      </c>
      <c r="J127" s="168">
        <f>'Budgeted Resources'!Q251</f>
        <v>0</v>
      </c>
      <c r="K127" s="168">
        <f>'Budgeted Resources'!R251</f>
        <v>0</v>
      </c>
      <c r="L127" s="168">
        <f>'Budgeted Resources'!S251</f>
        <v>0</v>
      </c>
      <c r="M127" s="168">
        <f>'Budgeted Resources'!T251</f>
        <v>0</v>
      </c>
      <c r="N127" s="168">
        <f>'Budgeted Resources'!U251</f>
        <v>0</v>
      </c>
      <c r="O127" s="168">
        <f>'Budgeted Resources'!V251</f>
        <v>0</v>
      </c>
      <c r="P127" s="168">
        <f>'Budgeted Resources'!W251</f>
        <v>0</v>
      </c>
      <c r="Q127" s="168">
        <f>'Budgeted Resources'!X251</f>
        <v>0</v>
      </c>
      <c r="R127" s="168">
        <f>'Budgeted Resources'!Y251</f>
        <v>0</v>
      </c>
      <c r="S127" s="168">
        <f>'Budgeted Resources'!Z251</f>
        <v>0</v>
      </c>
      <c r="T127" s="168">
        <f>'Budgeted Resources'!AA251</f>
        <v>0</v>
      </c>
      <c r="U127" s="168">
        <f>'Budgeted Resources'!AB251</f>
        <v>0</v>
      </c>
      <c r="V127" s="168">
        <f>'Budgeted Resources'!AC251</f>
        <v>0</v>
      </c>
      <c r="W127" s="168">
        <f>'Budgeted Resources'!AD251</f>
        <v>0</v>
      </c>
      <c r="X127" s="168">
        <f>'Budgeted Resources'!AE251</f>
        <v>0</v>
      </c>
      <c r="Y127" s="168">
        <f>'Budgeted Resources'!AF251</f>
        <v>0</v>
      </c>
      <c r="Z127" s="168">
        <f>'Budgeted Resources'!AG251</f>
        <v>0</v>
      </c>
      <c r="AA127" s="168">
        <f>'Budgeted Resources'!AH251</f>
        <v>0</v>
      </c>
      <c r="AB127" s="168">
        <f>'Budgeted Resources'!AI251</f>
        <v>0</v>
      </c>
      <c r="AC127" s="168">
        <f>'Budgeted Resources'!AJ251</f>
        <v>0</v>
      </c>
      <c r="AD127" s="168">
        <f>'Budgeted Resources'!AK251</f>
        <v>0</v>
      </c>
      <c r="AE127" s="168">
        <f>'Budgeted Resources'!AL251</f>
        <v>0</v>
      </c>
      <c r="AF127" s="168">
        <f>'Budgeted Resources'!AM251</f>
        <v>0</v>
      </c>
      <c r="AG127" s="168">
        <f>'Budgeted Resources'!AN251</f>
        <v>0</v>
      </c>
      <c r="AH127" s="168">
        <f>'Budgeted Resources'!AO251</f>
        <v>0</v>
      </c>
      <c r="AI127" s="168">
        <f>'Budgeted Resources'!AP251</f>
        <v>0</v>
      </c>
    </row>
    <row r="128" spans="1:35" x14ac:dyDescent="0.25">
      <c r="A128" t="s">
        <v>1166</v>
      </c>
      <c r="B128" s="167">
        <f>'Budgeted Resources'!F252</f>
        <v>0</v>
      </c>
      <c r="C128" s="168">
        <f>'Budgeted Resources'!J252</f>
        <v>0</v>
      </c>
      <c r="D128" s="168">
        <f>'Budgeted Resources'!K252</f>
        <v>0</v>
      </c>
      <c r="E128" s="168">
        <f>'Budgeted Resources'!L252</f>
        <v>0</v>
      </c>
      <c r="F128" s="168">
        <f>'Budgeted Resources'!M252</f>
        <v>0</v>
      </c>
      <c r="G128" s="168">
        <f>'Budgeted Resources'!N252</f>
        <v>0</v>
      </c>
      <c r="H128" s="168">
        <f>'Budgeted Resources'!O252</f>
        <v>0</v>
      </c>
      <c r="I128" s="168">
        <f>'Budgeted Resources'!P252</f>
        <v>0</v>
      </c>
      <c r="J128" s="168">
        <f>'Budgeted Resources'!Q252</f>
        <v>0</v>
      </c>
      <c r="K128" s="168">
        <f>'Budgeted Resources'!R252</f>
        <v>0</v>
      </c>
      <c r="L128" s="168">
        <f>'Budgeted Resources'!S252</f>
        <v>0</v>
      </c>
      <c r="M128" s="168">
        <f>'Budgeted Resources'!T252</f>
        <v>0</v>
      </c>
      <c r="N128" s="168">
        <f>'Budgeted Resources'!U252</f>
        <v>0</v>
      </c>
      <c r="O128" s="168">
        <f>'Budgeted Resources'!V252</f>
        <v>0</v>
      </c>
      <c r="P128" s="168">
        <f>'Budgeted Resources'!W252</f>
        <v>0</v>
      </c>
      <c r="Q128" s="168">
        <f>'Budgeted Resources'!X252</f>
        <v>0</v>
      </c>
      <c r="R128" s="168">
        <f>'Budgeted Resources'!Y252</f>
        <v>0</v>
      </c>
      <c r="S128" s="168">
        <f>'Budgeted Resources'!Z252</f>
        <v>0</v>
      </c>
      <c r="T128" s="168">
        <f>'Budgeted Resources'!AA252</f>
        <v>0</v>
      </c>
      <c r="U128" s="168">
        <f>'Budgeted Resources'!AB252</f>
        <v>0</v>
      </c>
      <c r="V128" s="168">
        <f>'Budgeted Resources'!AC252</f>
        <v>0</v>
      </c>
      <c r="W128" s="168">
        <f>'Budgeted Resources'!AD252</f>
        <v>0</v>
      </c>
      <c r="X128" s="168">
        <f>'Budgeted Resources'!AE252</f>
        <v>0</v>
      </c>
      <c r="Y128" s="168">
        <f>'Budgeted Resources'!AF252</f>
        <v>0</v>
      </c>
      <c r="Z128" s="168">
        <f>'Budgeted Resources'!AG252</f>
        <v>0</v>
      </c>
      <c r="AA128" s="168">
        <f>'Budgeted Resources'!AH252</f>
        <v>0</v>
      </c>
      <c r="AB128" s="168">
        <f>'Budgeted Resources'!AI252</f>
        <v>0</v>
      </c>
      <c r="AC128" s="168">
        <f>'Budgeted Resources'!AJ252</f>
        <v>0</v>
      </c>
      <c r="AD128" s="168">
        <f>'Budgeted Resources'!AK252</f>
        <v>0</v>
      </c>
      <c r="AE128" s="168">
        <f>'Budgeted Resources'!AL252</f>
        <v>0</v>
      </c>
      <c r="AF128" s="168">
        <f>'Budgeted Resources'!AM252</f>
        <v>0</v>
      </c>
      <c r="AG128" s="168">
        <f>'Budgeted Resources'!AN252</f>
        <v>0</v>
      </c>
      <c r="AH128" s="168">
        <f>'Budgeted Resources'!AO252</f>
        <v>0</v>
      </c>
      <c r="AI128" s="168">
        <f>'Budgeted Resources'!AP252</f>
        <v>0</v>
      </c>
    </row>
    <row r="129" spans="1:35" x14ac:dyDescent="0.25">
      <c r="A129" t="s">
        <v>1166</v>
      </c>
      <c r="B129" s="167">
        <f>'Budgeted Resources'!F253</f>
        <v>0</v>
      </c>
      <c r="C129" s="168">
        <f>'Budgeted Resources'!J253</f>
        <v>0</v>
      </c>
      <c r="D129" s="168">
        <f>'Budgeted Resources'!K253</f>
        <v>0</v>
      </c>
      <c r="E129" s="168">
        <f>'Budgeted Resources'!L253</f>
        <v>0</v>
      </c>
      <c r="F129" s="168">
        <f>'Budgeted Resources'!M253</f>
        <v>0</v>
      </c>
      <c r="G129" s="168">
        <f>'Budgeted Resources'!N253</f>
        <v>0</v>
      </c>
      <c r="H129" s="168">
        <f>'Budgeted Resources'!O253</f>
        <v>0</v>
      </c>
      <c r="I129" s="168">
        <f>'Budgeted Resources'!P253</f>
        <v>0</v>
      </c>
      <c r="J129" s="168">
        <f>'Budgeted Resources'!Q253</f>
        <v>0</v>
      </c>
      <c r="K129" s="168">
        <f>'Budgeted Resources'!R253</f>
        <v>0</v>
      </c>
      <c r="L129" s="168">
        <f>'Budgeted Resources'!S253</f>
        <v>0</v>
      </c>
      <c r="M129" s="168">
        <f>'Budgeted Resources'!T253</f>
        <v>0</v>
      </c>
      <c r="N129" s="168">
        <f>'Budgeted Resources'!U253</f>
        <v>0</v>
      </c>
      <c r="O129" s="168">
        <f>'Budgeted Resources'!V253</f>
        <v>0</v>
      </c>
      <c r="P129" s="168">
        <f>'Budgeted Resources'!W253</f>
        <v>0</v>
      </c>
      <c r="Q129" s="168">
        <f>'Budgeted Resources'!X253</f>
        <v>0</v>
      </c>
      <c r="R129" s="168">
        <f>'Budgeted Resources'!Y253</f>
        <v>0</v>
      </c>
      <c r="S129" s="168">
        <f>'Budgeted Resources'!Z253</f>
        <v>0</v>
      </c>
      <c r="T129" s="168">
        <f>'Budgeted Resources'!AA253</f>
        <v>0</v>
      </c>
      <c r="U129" s="168">
        <f>'Budgeted Resources'!AB253</f>
        <v>0</v>
      </c>
      <c r="V129" s="168">
        <f>'Budgeted Resources'!AC253</f>
        <v>0</v>
      </c>
      <c r="W129" s="168">
        <f>'Budgeted Resources'!AD253</f>
        <v>0</v>
      </c>
      <c r="X129" s="168">
        <f>'Budgeted Resources'!AE253</f>
        <v>0</v>
      </c>
      <c r="Y129" s="168">
        <f>'Budgeted Resources'!AF253</f>
        <v>0</v>
      </c>
      <c r="Z129" s="168">
        <f>'Budgeted Resources'!AG253</f>
        <v>0</v>
      </c>
      <c r="AA129" s="168">
        <f>'Budgeted Resources'!AH253</f>
        <v>0</v>
      </c>
      <c r="AB129" s="168">
        <f>'Budgeted Resources'!AI253</f>
        <v>0</v>
      </c>
      <c r="AC129" s="168">
        <f>'Budgeted Resources'!AJ253</f>
        <v>0</v>
      </c>
      <c r="AD129" s="168">
        <f>'Budgeted Resources'!AK253</f>
        <v>0</v>
      </c>
      <c r="AE129" s="168">
        <f>'Budgeted Resources'!AL253</f>
        <v>0</v>
      </c>
      <c r="AF129" s="168">
        <f>'Budgeted Resources'!AM253</f>
        <v>0</v>
      </c>
      <c r="AG129" s="168">
        <f>'Budgeted Resources'!AN253</f>
        <v>0</v>
      </c>
      <c r="AH129" s="168">
        <f>'Budgeted Resources'!AO253</f>
        <v>0</v>
      </c>
      <c r="AI129" s="168">
        <f>'Budgeted Resources'!AP253</f>
        <v>0</v>
      </c>
    </row>
    <row r="130" spans="1:35" x14ac:dyDescent="0.25">
      <c r="A130" t="s">
        <v>1167</v>
      </c>
      <c r="B130" t="s">
        <v>869</v>
      </c>
      <c r="C130" s="174">
        <f>+ROUND('Budgeted Resources'!J7*'Budgeted Resources'!$F7/12,2)</f>
        <v>0</v>
      </c>
      <c r="D130" s="174">
        <f>+ROUND('Budgeted Resources'!K7*'Budgeted Resources'!$F7/12,2)</f>
        <v>0</v>
      </c>
      <c r="E130" s="174">
        <f>+ROUND('Budgeted Resources'!L7*'Budgeted Resources'!$F7/12,2)</f>
        <v>0</v>
      </c>
      <c r="F130" s="174">
        <f>+ROUND('Budgeted Resources'!M7*'Budgeted Resources'!$F7/12,2)</f>
        <v>0</v>
      </c>
      <c r="G130" s="174">
        <f>+ROUND('Budgeted Resources'!N7*'Budgeted Resources'!$F7/12,2)</f>
        <v>0</v>
      </c>
      <c r="H130" s="174">
        <f>+ROUND('Budgeted Resources'!O7*'Budgeted Resources'!$F7/12,2)</f>
        <v>0</v>
      </c>
      <c r="I130" s="174">
        <f>+ROUND('Budgeted Resources'!P7*'Budgeted Resources'!$F7/12,2)</f>
        <v>0</v>
      </c>
      <c r="J130" s="174">
        <f>+ROUND('Budgeted Resources'!Q7*'Budgeted Resources'!$F7/12,2)</f>
        <v>0</v>
      </c>
      <c r="K130" s="174">
        <f>+ROUND('Budgeted Resources'!R7*'Budgeted Resources'!$F7/12,2)</f>
        <v>0</v>
      </c>
      <c r="L130" s="174">
        <f>+ROUND('Budgeted Resources'!S7*'Budgeted Resources'!$F7/12,2)</f>
        <v>0</v>
      </c>
      <c r="M130" s="174">
        <f>+ROUND('Budgeted Resources'!T7*'Budgeted Resources'!$F7/12,2)</f>
        <v>0</v>
      </c>
      <c r="N130" s="174">
        <f>+ROUND('Budgeted Resources'!U7*'Budgeted Resources'!$F7/12,2)</f>
        <v>0</v>
      </c>
      <c r="O130" s="175">
        <f>+ROUND('Budgeted Resources'!V7*'Budgeted Resources'!$F7/12*(1+Inputs!$H$31),2)</f>
        <v>0</v>
      </c>
      <c r="P130" s="175">
        <f>+ROUND('Budgeted Resources'!W7*'Budgeted Resources'!$F7/12*(1+Inputs!$H$31),2)</f>
        <v>0</v>
      </c>
      <c r="Q130" s="175">
        <f>+ROUND('Budgeted Resources'!X7*'Budgeted Resources'!$F7/12*(1+Inputs!$H$31),2)</f>
        <v>0</v>
      </c>
      <c r="R130" s="175">
        <f>+ROUND('Budgeted Resources'!Y7*'Budgeted Resources'!$F7/12*(1+Inputs!$H$31),2)</f>
        <v>0</v>
      </c>
      <c r="S130" s="175">
        <f>+ROUND('Budgeted Resources'!Z7*'Budgeted Resources'!$F7/12*(1+Inputs!$H$31),2)</f>
        <v>0</v>
      </c>
      <c r="T130" s="175">
        <f>+ROUND('Budgeted Resources'!AA7*'Budgeted Resources'!$F7/12*(1+Inputs!$H$31),2)</f>
        <v>0</v>
      </c>
      <c r="U130" s="175">
        <f>+ROUND('Budgeted Resources'!AB7*'Budgeted Resources'!$F7/12*(1+Inputs!$H$31),2)</f>
        <v>0</v>
      </c>
      <c r="V130" s="175">
        <f>+ROUND('Budgeted Resources'!AC7*'Budgeted Resources'!$F7/12*(1+Inputs!$H$31),2)</f>
        <v>0</v>
      </c>
      <c r="W130" s="175">
        <f>+ROUND('Budgeted Resources'!AD7*'Budgeted Resources'!$F7/12*(1+Inputs!$H$31),2)</f>
        <v>0</v>
      </c>
      <c r="X130" s="175">
        <f>+ROUND('Budgeted Resources'!AE7*'Budgeted Resources'!$F7/12*(1+Inputs!$H$31),2)</f>
        <v>0</v>
      </c>
      <c r="Y130" s="175">
        <f>+ROUND('Budgeted Resources'!AF7*'Budgeted Resources'!$F7/12*(1+Inputs!$H$31),2)</f>
        <v>0</v>
      </c>
      <c r="Z130" s="175">
        <f>+ROUND('Budgeted Resources'!AG7*'Budgeted Resources'!$F7/12*(1+Inputs!$H$31),2)</f>
        <v>0</v>
      </c>
      <c r="AA130" s="176">
        <f>+ROUND('Budgeted Resources'!AH7*'Budgeted Resources'!$F7*(1+Inputs!$H$31),2)</f>
        <v>0</v>
      </c>
      <c r="AB130" s="176">
        <f>+ROUND('Budgeted Resources'!AI7*'Budgeted Resources'!$F7*(1+Inputs!$H$31),2)</f>
        <v>0</v>
      </c>
      <c r="AC130" s="176">
        <f>+ROUND('Budgeted Resources'!AJ7*'Budgeted Resources'!$F7*(1+Inputs!$H$31),2)</f>
        <v>0</v>
      </c>
      <c r="AD130" s="176">
        <f>+ROUND('Budgeted Resources'!AK7*'Budgeted Resources'!$F7*(1+Inputs!$H$31),2)</f>
        <v>0</v>
      </c>
      <c r="AE130" s="176">
        <f>+ROUND('Budgeted Resources'!AL7*'Budgeted Resources'!$F7*(1+Inputs!$H$31),2)</f>
        <v>0</v>
      </c>
      <c r="AF130" s="176">
        <f>+ROUND('Budgeted Resources'!AM7*'Budgeted Resources'!$F7*(1+Inputs!$H$31),2)</f>
        <v>0</v>
      </c>
      <c r="AG130" s="176">
        <f>+ROUND('Budgeted Resources'!AN7*'Budgeted Resources'!$F7*(1+Inputs!$H$31),2)</f>
        <v>0</v>
      </c>
      <c r="AH130" s="176">
        <f>+ROUND('Budgeted Resources'!AO7*'Budgeted Resources'!$F7*(1+Inputs!$H$31),2)</f>
        <v>0</v>
      </c>
      <c r="AI130" s="176">
        <f>+ROUND('Budgeted Resources'!AP7*'Budgeted Resources'!$F7*(1+Inputs!$H$31),2)</f>
        <v>0</v>
      </c>
    </row>
    <row r="131" spans="1:35" x14ac:dyDescent="0.25">
      <c r="A131" t="s">
        <v>1167</v>
      </c>
      <c r="B131" t="s">
        <v>869</v>
      </c>
      <c r="C131" s="174">
        <f>+ROUND('Budgeted Resources'!J8*'Budgeted Resources'!$F8/12,2)</f>
        <v>0</v>
      </c>
      <c r="D131" s="174">
        <f>+ROUND('Budgeted Resources'!K8*'Budgeted Resources'!$F8/12,2)</f>
        <v>0</v>
      </c>
      <c r="E131" s="174">
        <f>+ROUND('Budgeted Resources'!L8*'Budgeted Resources'!$F8/12,2)</f>
        <v>0</v>
      </c>
      <c r="F131" s="174">
        <f>+ROUND('Budgeted Resources'!M8*'Budgeted Resources'!$F8/12,2)</f>
        <v>0</v>
      </c>
      <c r="G131" s="174">
        <f>+ROUND('Budgeted Resources'!N8*'Budgeted Resources'!$F8/12,2)</f>
        <v>0</v>
      </c>
      <c r="H131" s="174">
        <f>+ROUND('Budgeted Resources'!O8*'Budgeted Resources'!$F8/12,2)</f>
        <v>0</v>
      </c>
      <c r="I131" s="174">
        <f>+ROUND('Budgeted Resources'!P8*'Budgeted Resources'!$F8/12,2)</f>
        <v>0</v>
      </c>
      <c r="J131" s="174">
        <f>+ROUND('Budgeted Resources'!Q8*'Budgeted Resources'!$F8/12,2)</f>
        <v>0</v>
      </c>
      <c r="K131" s="174">
        <f>+ROUND('Budgeted Resources'!R8*'Budgeted Resources'!$F8/12,2)</f>
        <v>0</v>
      </c>
      <c r="L131" s="174">
        <f>+ROUND('Budgeted Resources'!S8*'Budgeted Resources'!$F8/12,2)</f>
        <v>0</v>
      </c>
      <c r="M131" s="174">
        <f>+ROUND('Budgeted Resources'!T8*'Budgeted Resources'!$F8/12,2)</f>
        <v>0</v>
      </c>
      <c r="N131" s="174">
        <f>+ROUND('Budgeted Resources'!U8*'Budgeted Resources'!$F8/12,2)</f>
        <v>0</v>
      </c>
      <c r="O131" s="175">
        <f>+ROUND('Budgeted Resources'!V8*'Budgeted Resources'!$F8/12*(1+Inputs!$H$31),2)</f>
        <v>0</v>
      </c>
      <c r="P131" s="175">
        <f>+ROUND('Budgeted Resources'!W8*'Budgeted Resources'!$F8/12*(1+Inputs!$H$31),2)</f>
        <v>0</v>
      </c>
      <c r="Q131" s="175">
        <f>+ROUND('Budgeted Resources'!X8*'Budgeted Resources'!$F8/12*(1+Inputs!$H$31),2)</f>
        <v>0</v>
      </c>
      <c r="R131" s="175">
        <f>+ROUND('Budgeted Resources'!Y8*'Budgeted Resources'!$F8/12*(1+Inputs!$H$31),2)</f>
        <v>0</v>
      </c>
      <c r="S131" s="175">
        <f>+ROUND('Budgeted Resources'!Z8*'Budgeted Resources'!$F8/12*(1+Inputs!$H$31),2)</f>
        <v>0</v>
      </c>
      <c r="T131" s="175">
        <f>+ROUND('Budgeted Resources'!AA8*'Budgeted Resources'!$F8/12*(1+Inputs!$H$31),2)</f>
        <v>0</v>
      </c>
      <c r="U131" s="175">
        <f>+ROUND('Budgeted Resources'!AB8*'Budgeted Resources'!$F8/12*(1+Inputs!$H$31),2)</f>
        <v>0</v>
      </c>
      <c r="V131" s="175">
        <f>+ROUND('Budgeted Resources'!AC8*'Budgeted Resources'!$F8/12*(1+Inputs!$H$31),2)</f>
        <v>0</v>
      </c>
      <c r="W131" s="175">
        <f>+ROUND('Budgeted Resources'!AD8*'Budgeted Resources'!$F8/12*(1+Inputs!$H$31),2)</f>
        <v>0</v>
      </c>
      <c r="X131" s="175">
        <f>+ROUND('Budgeted Resources'!AE8*'Budgeted Resources'!$F8/12*(1+Inputs!$H$31),2)</f>
        <v>0</v>
      </c>
      <c r="Y131" s="175">
        <f>+ROUND('Budgeted Resources'!AF8*'Budgeted Resources'!$F8/12*(1+Inputs!$H$31),2)</f>
        <v>0</v>
      </c>
      <c r="Z131" s="175">
        <f>+ROUND('Budgeted Resources'!AG8*'Budgeted Resources'!$F8/12*(1+Inputs!$H$31),2)</f>
        <v>0</v>
      </c>
      <c r="AA131" s="176">
        <f>+ROUND('Budgeted Resources'!AH8*'Budgeted Resources'!$F8*(1+Inputs!$H$31),2)</f>
        <v>0</v>
      </c>
      <c r="AB131" s="176">
        <f>+ROUND('Budgeted Resources'!AI8*'Budgeted Resources'!$F8*(1+Inputs!$H$31),2)</f>
        <v>0</v>
      </c>
      <c r="AC131" s="176">
        <f>+ROUND('Budgeted Resources'!AJ8*'Budgeted Resources'!$F8*(1+Inputs!$H$31),2)</f>
        <v>0</v>
      </c>
      <c r="AD131" s="176">
        <f>+ROUND('Budgeted Resources'!AK8*'Budgeted Resources'!$F8*(1+Inputs!$H$31),2)</f>
        <v>0</v>
      </c>
      <c r="AE131" s="176">
        <f>+ROUND('Budgeted Resources'!AL8*'Budgeted Resources'!$F8*(1+Inputs!$H$31),2)</f>
        <v>0</v>
      </c>
      <c r="AF131" s="176">
        <f>+ROUND('Budgeted Resources'!AM8*'Budgeted Resources'!$F8*(1+Inputs!$H$31),2)</f>
        <v>0</v>
      </c>
      <c r="AG131" s="176">
        <f>+ROUND('Budgeted Resources'!AN8*'Budgeted Resources'!$F8*(1+Inputs!$H$31),2)</f>
        <v>0</v>
      </c>
      <c r="AH131" s="176">
        <f>+ROUND('Budgeted Resources'!AO8*'Budgeted Resources'!$F8*(1+Inputs!$H$31),2)</f>
        <v>0</v>
      </c>
      <c r="AI131" s="176">
        <f>+ROUND('Budgeted Resources'!AP8*'Budgeted Resources'!$F8*(1+Inputs!$H$31),2)</f>
        <v>0</v>
      </c>
    </row>
    <row r="132" spans="1:35" x14ac:dyDescent="0.25">
      <c r="A132" t="s">
        <v>1167</v>
      </c>
      <c r="B132" t="s">
        <v>869</v>
      </c>
      <c r="C132" s="174">
        <f>+ROUND('Budgeted Resources'!J9*'Budgeted Resources'!$F9/12,2)</f>
        <v>0</v>
      </c>
      <c r="D132" s="174">
        <f>+ROUND('Budgeted Resources'!K9*'Budgeted Resources'!$F9/12,2)</f>
        <v>0</v>
      </c>
      <c r="E132" s="174">
        <f>+ROUND('Budgeted Resources'!L9*'Budgeted Resources'!$F9/12,2)</f>
        <v>0</v>
      </c>
      <c r="F132" s="174">
        <f>+ROUND('Budgeted Resources'!M9*'Budgeted Resources'!$F9/12,2)</f>
        <v>0</v>
      </c>
      <c r="G132" s="174">
        <f>+ROUND('Budgeted Resources'!N9*'Budgeted Resources'!$F9/12,2)</f>
        <v>0</v>
      </c>
      <c r="H132" s="174">
        <f>+ROUND('Budgeted Resources'!O9*'Budgeted Resources'!$F9/12,2)</f>
        <v>0</v>
      </c>
      <c r="I132" s="174">
        <f>+ROUND('Budgeted Resources'!P9*'Budgeted Resources'!$F9/12,2)</f>
        <v>0</v>
      </c>
      <c r="J132" s="174">
        <f>+ROUND('Budgeted Resources'!Q9*'Budgeted Resources'!$F9/12,2)</f>
        <v>0</v>
      </c>
      <c r="K132" s="174">
        <f>+ROUND('Budgeted Resources'!R9*'Budgeted Resources'!$F9/12,2)</f>
        <v>0</v>
      </c>
      <c r="L132" s="174">
        <f>+ROUND('Budgeted Resources'!S9*'Budgeted Resources'!$F9/12,2)</f>
        <v>0</v>
      </c>
      <c r="M132" s="174">
        <f>+ROUND('Budgeted Resources'!T9*'Budgeted Resources'!$F9/12,2)</f>
        <v>0</v>
      </c>
      <c r="N132" s="174">
        <f>+ROUND('Budgeted Resources'!U9*'Budgeted Resources'!$F9/12,2)</f>
        <v>0</v>
      </c>
      <c r="O132" s="175">
        <f>+ROUND('Budgeted Resources'!V9*'Budgeted Resources'!$F9/12*(1+Inputs!$H$31),2)</f>
        <v>0</v>
      </c>
      <c r="P132" s="175">
        <f>+ROUND('Budgeted Resources'!W9*'Budgeted Resources'!$F9/12*(1+Inputs!$H$31),2)</f>
        <v>0</v>
      </c>
      <c r="Q132" s="175">
        <f>+ROUND('Budgeted Resources'!X9*'Budgeted Resources'!$F9/12*(1+Inputs!$H$31),2)</f>
        <v>0</v>
      </c>
      <c r="R132" s="175">
        <f>+ROUND('Budgeted Resources'!Y9*'Budgeted Resources'!$F9/12*(1+Inputs!$H$31),2)</f>
        <v>0</v>
      </c>
      <c r="S132" s="175">
        <f>+ROUND('Budgeted Resources'!Z9*'Budgeted Resources'!$F9/12*(1+Inputs!$H$31),2)</f>
        <v>0</v>
      </c>
      <c r="T132" s="175">
        <f>+ROUND('Budgeted Resources'!AA9*'Budgeted Resources'!$F9/12*(1+Inputs!$H$31),2)</f>
        <v>0</v>
      </c>
      <c r="U132" s="175">
        <f>+ROUND('Budgeted Resources'!AB9*'Budgeted Resources'!$F9/12*(1+Inputs!$H$31),2)</f>
        <v>0</v>
      </c>
      <c r="V132" s="175">
        <f>+ROUND('Budgeted Resources'!AC9*'Budgeted Resources'!$F9/12*(1+Inputs!$H$31),2)</f>
        <v>0</v>
      </c>
      <c r="W132" s="175">
        <f>+ROUND('Budgeted Resources'!AD9*'Budgeted Resources'!$F9/12*(1+Inputs!$H$31),2)</f>
        <v>0</v>
      </c>
      <c r="X132" s="175">
        <f>+ROUND('Budgeted Resources'!AE9*'Budgeted Resources'!$F9/12*(1+Inputs!$H$31),2)</f>
        <v>0</v>
      </c>
      <c r="Y132" s="175">
        <f>+ROUND('Budgeted Resources'!AF9*'Budgeted Resources'!$F9/12*(1+Inputs!$H$31),2)</f>
        <v>0</v>
      </c>
      <c r="Z132" s="175">
        <f>+ROUND('Budgeted Resources'!AG9*'Budgeted Resources'!$F9/12*(1+Inputs!$H$31),2)</f>
        <v>0</v>
      </c>
      <c r="AA132" s="176">
        <f>+ROUND('Budgeted Resources'!AH9*'Budgeted Resources'!$F9*(1+Inputs!$H$31),2)</f>
        <v>0</v>
      </c>
      <c r="AB132" s="176">
        <f>+ROUND('Budgeted Resources'!AI9*'Budgeted Resources'!$F9*(1+Inputs!$H$31),2)</f>
        <v>0</v>
      </c>
      <c r="AC132" s="176">
        <f>+ROUND('Budgeted Resources'!AJ9*'Budgeted Resources'!$F9*(1+Inputs!$H$31),2)</f>
        <v>0</v>
      </c>
      <c r="AD132" s="176">
        <f>+ROUND('Budgeted Resources'!AK9*'Budgeted Resources'!$F9*(1+Inputs!$H$31),2)</f>
        <v>0</v>
      </c>
      <c r="AE132" s="176">
        <f>+ROUND('Budgeted Resources'!AL9*'Budgeted Resources'!$F9*(1+Inputs!$H$31),2)</f>
        <v>0</v>
      </c>
      <c r="AF132" s="176">
        <f>+ROUND('Budgeted Resources'!AM9*'Budgeted Resources'!$F9*(1+Inputs!$H$31),2)</f>
        <v>0</v>
      </c>
      <c r="AG132" s="176">
        <f>+ROUND('Budgeted Resources'!AN9*'Budgeted Resources'!$F9*(1+Inputs!$H$31),2)</f>
        <v>0</v>
      </c>
      <c r="AH132" s="176">
        <f>+ROUND('Budgeted Resources'!AO9*'Budgeted Resources'!$F9*(1+Inputs!$H$31),2)</f>
        <v>0</v>
      </c>
      <c r="AI132" s="176">
        <f>+ROUND('Budgeted Resources'!AP9*'Budgeted Resources'!$F9*(1+Inputs!$H$31),2)</f>
        <v>0</v>
      </c>
    </row>
    <row r="133" spans="1:35" x14ac:dyDescent="0.25">
      <c r="A133" t="s">
        <v>1167</v>
      </c>
      <c r="B133" t="s">
        <v>869</v>
      </c>
      <c r="C133" s="174">
        <f>+ROUND('Budgeted Resources'!J10*'Budgeted Resources'!$F10/12,2)</f>
        <v>0</v>
      </c>
      <c r="D133" s="174">
        <f>+ROUND('Budgeted Resources'!K10*'Budgeted Resources'!$F10/12,2)</f>
        <v>0</v>
      </c>
      <c r="E133" s="174">
        <f>+ROUND('Budgeted Resources'!L10*'Budgeted Resources'!$F10/12,2)</f>
        <v>0</v>
      </c>
      <c r="F133" s="174">
        <f>+ROUND('Budgeted Resources'!M10*'Budgeted Resources'!$F10/12,2)</f>
        <v>0</v>
      </c>
      <c r="G133" s="174">
        <f>+ROUND('Budgeted Resources'!N10*'Budgeted Resources'!$F10/12,2)</f>
        <v>0</v>
      </c>
      <c r="H133" s="174">
        <f>+ROUND('Budgeted Resources'!O10*'Budgeted Resources'!$F10/12,2)</f>
        <v>0</v>
      </c>
      <c r="I133" s="174">
        <f>+ROUND('Budgeted Resources'!P10*'Budgeted Resources'!$F10/12,2)</f>
        <v>0</v>
      </c>
      <c r="J133" s="174">
        <f>+ROUND('Budgeted Resources'!Q10*'Budgeted Resources'!$F10/12,2)</f>
        <v>0</v>
      </c>
      <c r="K133" s="174">
        <f>+ROUND('Budgeted Resources'!R10*'Budgeted Resources'!$F10/12,2)</f>
        <v>0</v>
      </c>
      <c r="L133" s="174">
        <f>+ROUND('Budgeted Resources'!S10*'Budgeted Resources'!$F10/12,2)</f>
        <v>0</v>
      </c>
      <c r="M133" s="174">
        <f>+ROUND('Budgeted Resources'!T10*'Budgeted Resources'!$F10/12,2)</f>
        <v>0</v>
      </c>
      <c r="N133" s="174">
        <f>+ROUND('Budgeted Resources'!U10*'Budgeted Resources'!$F10/12,2)</f>
        <v>0</v>
      </c>
      <c r="O133" s="175">
        <f>+ROUND('Budgeted Resources'!V10*'Budgeted Resources'!$F10/12*(1+Inputs!$H$31),2)</f>
        <v>0</v>
      </c>
      <c r="P133" s="175">
        <f>+ROUND('Budgeted Resources'!W10*'Budgeted Resources'!$F10/12*(1+Inputs!$H$31),2)</f>
        <v>0</v>
      </c>
      <c r="Q133" s="175">
        <f>+ROUND('Budgeted Resources'!X10*'Budgeted Resources'!$F10/12*(1+Inputs!$H$31),2)</f>
        <v>0</v>
      </c>
      <c r="R133" s="175">
        <f>+ROUND('Budgeted Resources'!Y10*'Budgeted Resources'!$F10/12*(1+Inputs!$H$31),2)</f>
        <v>0</v>
      </c>
      <c r="S133" s="175">
        <f>+ROUND('Budgeted Resources'!Z10*'Budgeted Resources'!$F10/12*(1+Inputs!$H$31),2)</f>
        <v>0</v>
      </c>
      <c r="T133" s="175">
        <f>+ROUND('Budgeted Resources'!AA10*'Budgeted Resources'!$F10/12*(1+Inputs!$H$31),2)</f>
        <v>0</v>
      </c>
      <c r="U133" s="175">
        <f>+ROUND('Budgeted Resources'!AB10*'Budgeted Resources'!$F10/12*(1+Inputs!$H$31),2)</f>
        <v>0</v>
      </c>
      <c r="V133" s="175">
        <f>+ROUND('Budgeted Resources'!AC10*'Budgeted Resources'!$F10/12*(1+Inputs!$H$31),2)</f>
        <v>0</v>
      </c>
      <c r="W133" s="175">
        <f>+ROUND('Budgeted Resources'!AD10*'Budgeted Resources'!$F10/12*(1+Inputs!$H$31),2)</f>
        <v>0</v>
      </c>
      <c r="X133" s="175">
        <f>+ROUND('Budgeted Resources'!AE10*'Budgeted Resources'!$F10/12*(1+Inputs!$H$31),2)</f>
        <v>0</v>
      </c>
      <c r="Y133" s="175">
        <f>+ROUND('Budgeted Resources'!AF10*'Budgeted Resources'!$F10/12*(1+Inputs!$H$31),2)</f>
        <v>0</v>
      </c>
      <c r="Z133" s="175">
        <f>+ROUND('Budgeted Resources'!AG10*'Budgeted Resources'!$F10/12*(1+Inputs!$H$31),2)</f>
        <v>0</v>
      </c>
      <c r="AA133" s="176">
        <f>+ROUND('Budgeted Resources'!AH10*'Budgeted Resources'!$F10*(1+Inputs!$H$31),2)</f>
        <v>0</v>
      </c>
      <c r="AB133" s="176">
        <f>+ROUND('Budgeted Resources'!AI10*'Budgeted Resources'!$F10*(1+Inputs!$H$31),2)</f>
        <v>0</v>
      </c>
      <c r="AC133" s="176">
        <f>+ROUND('Budgeted Resources'!AJ10*'Budgeted Resources'!$F10*(1+Inputs!$H$31),2)</f>
        <v>0</v>
      </c>
      <c r="AD133" s="176">
        <f>+ROUND('Budgeted Resources'!AK10*'Budgeted Resources'!$F10*(1+Inputs!$H$31),2)</f>
        <v>0</v>
      </c>
      <c r="AE133" s="176">
        <f>+ROUND('Budgeted Resources'!AL10*'Budgeted Resources'!$F10*(1+Inputs!$H$31),2)</f>
        <v>0</v>
      </c>
      <c r="AF133" s="176">
        <f>+ROUND('Budgeted Resources'!AM10*'Budgeted Resources'!$F10*(1+Inputs!$H$31),2)</f>
        <v>0</v>
      </c>
      <c r="AG133" s="176">
        <f>+ROUND('Budgeted Resources'!AN10*'Budgeted Resources'!$F10*(1+Inputs!$H$31),2)</f>
        <v>0</v>
      </c>
      <c r="AH133" s="176">
        <f>+ROUND('Budgeted Resources'!AO10*'Budgeted Resources'!$F10*(1+Inputs!$H$31),2)</f>
        <v>0</v>
      </c>
      <c r="AI133" s="176">
        <f>+ROUND('Budgeted Resources'!AP10*'Budgeted Resources'!$F10*(1+Inputs!$H$31),2)</f>
        <v>0</v>
      </c>
    </row>
    <row r="134" spans="1:35" x14ac:dyDescent="0.25">
      <c r="A134" t="s">
        <v>1167</v>
      </c>
      <c r="B134" t="s">
        <v>869</v>
      </c>
      <c r="C134" s="174">
        <f>+ROUND('Budgeted Resources'!J11*'Budgeted Resources'!$F11/12,2)</f>
        <v>0</v>
      </c>
      <c r="D134" s="174">
        <f>+ROUND('Budgeted Resources'!K11*'Budgeted Resources'!$F11/12,2)</f>
        <v>0</v>
      </c>
      <c r="E134" s="174">
        <f>+ROUND('Budgeted Resources'!L11*'Budgeted Resources'!$F11/12,2)</f>
        <v>0</v>
      </c>
      <c r="F134" s="174">
        <f>+ROUND('Budgeted Resources'!M11*'Budgeted Resources'!$F11/12,2)</f>
        <v>0</v>
      </c>
      <c r="G134" s="174">
        <f>+ROUND('Budgeted Resources'!N11*'Budgeted Resources'!$F11/12,2)</f>
        <v>0</v>
      </c>
      <c r="H134" s="174">
        <f>+ROUND('Budgeted Resources'!O11*'Budgeted Resources'!$F11/12,2)</f>
        <v>0</v>
      </c>
      <c r="I134" s="174">
        <f>+ROUND('Budgeted Resources'!P11*'Budgeted Resources'!$F11/12,2)</f>
        <v>0</v>
      </c>
      <c r="J134" s="174">
        <f>+ROUND('Budgeted Resources'!Q11*'Budgeted Resources'!$F11/12,2)</f>
        <v>0</v>
      </c>
      <c r="K134" s="174">
        <f>+ROUND('Budgeted Resources'!R11*'Budgeted Resources'!$F11/12,2)</f>
        <v>0</v>
      </c>
      <c r="L134" s="174">
        <f>+ROUND('Budgeted Resources'!S11*'Budgeted Resources'!$F11/12,2)</f>
        <v>0</v>
      </c>
      <c r="M134" s="174">
        <f>+ROUND('Budgeted Resources'!T11*'Budgeted Resources'!$F11/12,2)</f>
        <v>0</v>
      </c>
      <c r="N134" s="174">
        <f>+ROUND('Budgeted Resources'!U11*'Budgeted Resources'!$F11/12,2)</f>
        <v>0</v>
      </c>
      <c r="O134" s="175">
        <f>+ROUND('Budgeted Resources'!V11*'Budgeted Resources'!$F11/12*(1+Inputs!$H$31),2)</f>
        <v>0</v>
      </c>
      <c r="P134" s="175">
        <f>+ROUND('Budgeted Resources'!W11*'Budgeted Resources'!$F11/12*(1+Inputs!$H$31),2)</f>
        <v>0</v>
      </c>
      <c r="Q134" s="175">
        <f>+ROUND('Budgeted Resources'!X11*'Budgeted Resources'!$F11/12*(1+Inputs!$H$31),2)</f>
        <v>0</v>
      </c>
      <c r="R134" s="175">
        <f>+ROUND('Budgeted Resources'!Y11*'Budgeted Resources'!$F11/12*(1+Inputs!$H$31),2)</f>
        <v>0</v>
      </c>
      <c r="S134" s="175">
        <f>+ROUND('Budgeted Resources'!Z11*'Budgeted Resources'!$F11/12*(1+Inputs!$H$31),2)</f>
        <v>0</v>
      </c>
      <c r="T134" s="175">
        <f>+ROUND('Budgeted Resources'!AA11*'Budgeted Resources'!$F11/12*(1+Inputs!$H$31),2)</f>
        <v>0</v>
      </c>
      <c r="U134" s="175">
        <f>+ROUND('Budgeted Resources'!AB11*'Budgeted Resources'!$F11/12*(1+Inputs!$H$31),2)</f>
        <v>0</v>
      </c>
      <c r="V134" s="175">
        <f>+ROUND('Budgeted Resources'!AC11*'Budgeted Resources'!$F11/12*(1+Inputs!$H$31),2)</f>
        <v>0</v>
      </c>
      <c r="W134" s="175">
        <f>+ROUND('Budgeted Resources'!AD11*'Budgeted Resources'!$F11/12*(1+Inputs!$H$31),2)</f>
        <v>0</v>
      </c>
      <c r="X134" s="175">
        <f>+ROUND('Budgeted Resources'!AE11*'Budgeted Resources'!$F11/12*(1+Inputs!$H$31),2)</f>
        <v>0</v>
      </c>
      <c r="Y134" s="175">
        <f>+ROUND('Budgeted Resources'!AF11*'Budgeted Resources'!$F11/12*(1+Inputs!$H$31),2)</f>
        <v>0</v>
      </c>
      <c r="Z134" s="175">
        <f>+ROUND('Budgeted Resources'!AG11*'Budgeted Resources'!$F11/12*(1+Inputs!$H$31),2)</f>
        <v>0</v>
      </c>
      <c r="AA134" s="176">
        <f>+ROUND('Budgeted Resources'!AH11*'Budgeted Resources'!$F11*(1+Inputs!$H$31),2)</f>
        <v>0</v>
      </c>
      <c r="AB134" s="176">
        <f>+ROUND('Budgeted Resources'!AI11*'Budgeted Resources'!$F11*(1+Inputs!$H$31),2)</f>
        <v>0</v>
      </c>
      <c r="AC134" s="176">
        <f>+ROUND('Budgeted Resources'!AJ11*'Budgeted Resources'!$F11*(1+Inputs!$H$31),2)</f>
        <v>0</v>
      </c>
      <c r="AD134" s="176">
        <f>+ROUND('Budgeted Resources'!AK11*'Budgeted Resources'!$F11*(1+Inputs!$H$31),2)</f>
        <v>0</v>
      </c>
      <c r="AE134" s="176">
        <f>+ROUND('Budgeted Resources'!AL11*'Budgeted Resources'!$F11*(1+Inputs!$H$31),2)</f>
        <v>0</v>
      </c>
      <c r="AF134" s="176">
        <f>+ROUND('Budgeted Resources'!AM11*'Budgeted Resources'!$F11*(1+Inputs!$H$31),2)</f>
        <v>0</v>
      </c>
      <c r="AG134" s="176">
        <f>+ROUND('Budgeted Resources'!AN11*'Budgeted Resources'!$F11*(1+Inputs!$H$31),2)</f>
        <v>0</v>
      </c>
      <c r="AH134" s="176">
        <f>+ROUND('Budgeted Resources'!AO11*'Budgeted Resources'!$F11*(1+Inputs!$H$31),2)</f>
        <v>0</v>
      </c>
      <c r="AI134" s="176">
        <f>+ROUND('Budgeted Resources'!AP11*'Budgeted Resources'!$F11*(1+Inputs!$H$31),2)</f>
        <v>0</v>
      </c>
    </row>
    <row r="135" spans="1:35" x14ac:dyDescent="0.25">
      <c r="A135" t="s">
        <v>1167</v>
      </c>
      <c r="B135" t="s">
        <v>869</v>
      </c>
      <c r="C135" s="174">
        <f>+ROUND('Budgeted Resources'!J12*'Budgeted Resources'!$F12/12,2)</f>
        <v>0</v>
      </c>
      <c r="D135" s="174">
        <f>+ROUND('Budgeted Resources'!K12*'Budgeted Resources'!$F12/12,2)</f>
        <v>0</v>
      </c>
      <c r="E135" s="174">
        <f>+ROUND('Budgeted Resources'!L12*'Budgeted Resources'!$F12/12,2)</f>
        <v>0</v>
      </c>
      <c r="F135" s="174">
        <f>+ROUND('Budgeted Resources'!M12*'Budgeted Resources'!$F12/12,2)</f>
        <v>0</v>
      </c>
      <c r="G135" s="174">
        <f>+ROUND('Budgeted Resources'!N12*'Budgeted Resources'!$F12/12,2)</f>
        <v>0</v>
      </c>
      <c r="H135" s="174">
        <f>+ROUND('Budgeted Resources'!O12*'Budgeted Resources'!$F12/12,2)</f>
        <v>0</v>
      </c>
      <c r="I135" s="174">
        <f>+ROUND('Budgeted Resources'!P12*'Budgeted Resources'!$F12/12,2)</f>
        <v>0</v>
      </c>
      <c r="J135" s="174">
        <f>+ROUND('Budgeted Resources'!Q12*'Budgeted Resources'!$F12/12,2)</f>
        <v>0</v>
      </c>
      <c r="K135" s="174">
        <f>+ROUND('Budgeted Resources'!R12*'Budgeted Resources'!$F12/12,2)</f>
        <v>0</v>
      </c>
      <c r="L135" s="174">
        <f>+ROUND('Budgeted Resources'!S12*'Budgeted Resources'!$F12/12,2)</f>
        <v>0</v>
      </c>
      <c r="M135" s="174">
        <f>+ROUND('Budgeted Resources'!T12*'Budgeted Resources'!$F12/12,2)</f>
        <v>0</v>
      </c>
      <c r="N135" s="174">
        <f>+ROUND('Budgeted Resources'!U12*'Budgeted Resources'!$F12/12,2)</f>
        <v>0</v>
      </c>
      <c r="O135" s="175">
        <f>+ROUND('Budgeted Resources'!V12*'Budgeted Resources'!$F12/12*(1+Inputs!$H$31),2)</f>
        <v>0</v>
      </c>
      <c r="P135" s="175">
        <f>+ROUND('Budgeted Resources'!W12*'Budgeted Resources'!$F12/12*(1+Inputs!$H$31),2)</f>
        <v>0</v>
      </c>
      <c r="Q135" s="175">
        <f>+ROUND('Budgeted Resources'!X12*'Budgeted Resources'!$F12/12*(1+Inputs!$H$31),2)</f>
        <v>0</v>
      </c>
      <c r="R135" s="175">
        <f>+ROUND('Budgeted Resources'!Y12*'Budgeted Resources'!$F12/12*(1+Inputs!$H$31),2)</f>
        <v>0</v>
      </c>
      <c r="S135" s="175">
        <f>+ROUND('Budgeted Resources'!Z12*'Budgeted Resources'!$F12/12*(1+Inputs!$H$31),2)</f>
        <v>0</v>
      </c>
      <c r="T135" s="175">
        <f>+ROUND('Budgeted Resources'!AA12*'Budgeted Resources'!$F12/12*(1+Inputs!$H$31),2)</f>
        <v>0</v>
      </c>
      <c r="U135" s="175">
        <f>+ROUND('Budgeted Resources'!AB12*'Budgeted Resources'!$F12/12*(1+Inputs!$H$31),2)</f>
        <v>0</v>
      </c>
      <c r="V135" s="175">
        <f>+ROUND('Budgeted Resources'!AC12*'Budgeted Resources'!$F12/12*(1+Inputs!$H$31),2)</f>
        <v>0</v>
      </c>
      <c r="W135" s="175">
        <f>+ROUND('Budgeted Resources'!AD12*'Budgeted Resources'!$F12/12*(1+Inputs!$H$31),2)</f>
        <v>0</v>
      </c>
      <c r="X135" s="175">
        <f>+ROUND('Budgeted Resources'!AE12*'Budgeted Resources'!$F12/12*(1+Inputs!$H$31),2)</f>
        <v>0</v>
      </c>
      <c r="Y135" s="175">
        <f>+ROUND('Budgeted Resources'!AF12*'Budgeted Resources'!$F12/12*(1+Inputs!$H$31),2)</f>
        <v>0</v>
      </c>
      <c r="Z135" s="175">
        <f>+ROUND('Budgeted Resources'!AG12*'Budgeted Resources'!$F12/12*(1+Inputs!$H$31),2)</f>
        <v>0</v>
      </c>
      <c r="AA135" s="176">
        <f>+ROUND('Budgeted Resources'!AH12*'Budgeted Resources'!$F12*(1+Inputs!$H$31),2)</f>
        <v>0</v>
      </c>
      <c r="AB135" s="176">
        <f>+ROUND('Budgeted Resources'!AI12*'Budgeted Resources'!$F12*(1+Inputs!$H$31),2)</f>
        <v>0</v>
      </c>
      <c r="AC135" s="176">
        <f>+ROUND('Budgeted Resources'!AJ12*'Budgeted Resources'!$F12*(1+Inputs!$H$31),2)</f>
        <v>0</v>
      </c>
      <c r="AD135" s="176">
        <f>+ROUND('Budgeted Resources'!AK12*'Budgeted Resources'!$F12*(1+Inputs!$H$31),2)</f>
        <v>0</v>
      </c>
      <c r="AE135" s="176">
        <f>+ROUND('Budgeted Resources'!AL12*'Budgeted Resources'!$F12*(1+Inputs!$H$31),2)</f>
        <v>0</v>
      </c>
      <c r="AF135" s="176">
        <f>+ROUND('Budgeted Resources'!AM12*'Budgeted Resources'!$F12*(1+Inputs!$H$31),2)</f>
        <v>0</v>
      </c>
      <c r="AG135" s="176">
        <f>+ROUND('Budgeted Resources'!AN12*'Budgeted Resources'!$F12*(1+Inputs!$H$31),2)</f>
        <v>0</v>
      </c>
      <c r="AH135" s="176">
        <f>+ROUND('Budgeted Resources'!AO12*'Budgeted Resources'!$F12*(1+Inputs!$H$31),2)</f>
        <v>0</v>
      </c>
      <c r="AI135" s="176">
        <f>+ROUND('Budgeted Resources'!AP12*'Budgeted Resources'!$F12*(1+Inputs!$H$31),2)</f>
        <v>0</v>
      </c>
    </row>
    <row r="136" spans="1:35" x14ac:dyDescent="0.25">
      <c r="A136" t="s">
        <v>1167</v>
      </c>
      <c r="B136" t="s">
        <v>869</v>
      </c>
      <c r="C136" s="174">
        <f>+ROUND('Budgeted Resources'!J13*'Budgeted Resources'!$F13/12,2)</f>
        <v>0</v>
      </c>
      <c r="D136" s="174">
        <f>+ROUND('Budgeted Resources'!K13*'Budgeted Resources'!$F13/12,2)</f>
        <v>0</v>
      </c>
      <c r="E136" s="174">
        <f>+ROUND('Budgeted Resources'!L13*'Budgeted Resources'!$F13/12,2)</f>
        <v>0</v>
      </c>
      <c r="F136" s="174">
        <f>+ROUND('Budgeted Resources'!M13*'Budgeted Resources'!$F13/12,2)</f>
        <v>0</v>
      </c>
      <c r="G136" s="174">
        <f>+ROUND('Budgeted Resources'!N13*'Budgeted Resources'!$F13/12,2)</f>
        <v>0</v>
      </c>
      <c r="H136" s="174">
        <f>+ROUND('Budgeted Resources'!O13*'Budgeted Resources'!$F13/12,2)</f>
        <v>0</v>
      </c>
      <c r="I136" s="174">
        <f>+ROUND('Budgeted Resources'!P13*'Budgeted Resources'!$F13/12,2)</f>
        <v>0</v>
      </c>
      <c r="J136" s="174">
        <f>+ROUND('Budgeted Resources'!Q13*'Budgeted Resources'!$F13/12,2)</f>
        <v>0</v>
      </c>
      <c r="K136" s="174">
        <f>+ROUND('Budgeted Resources'!R13*'Budgeted Resources'!$F13/12,2)</f>
        <v>0</v>
      </c>
      <c r="L136" s="174">
        <f>+ROUND('Budgeted Resources'!S13*'Budgeted Resources'!$F13/12,2)</f>
        <v>0</v>
      </c>
      <c r="M136" s="174">
        <f>+ROUND('Budgeted Resources'!T13*'Budgeted Resources'!$F13/12,2)</f>
        <v>0</v>
      </c>
      <c r="N136" s="174">
        <f>+ROUND('Budgeted Resources'!U13*'Budgeted Resources'!$F13/12,2)</f>
        <v>0</v>
      </c>
      <c r="O136" s="175">
        <f>+ROUND('Budgeted Resources'!V13*'Budgeted Resources'!$F13/12*(1+Inputs!$H$31),2)</f>
        <v>0</v>
      </c>
      <c r="P136" s="175">
        <f>+ROUND('Budgeted Resources'!W13*'Budgeted Resources'!$F13/12*(1+Inputs!$H$31),2)</f>
        <v>0</v>
      </c>
      <c r="Q136" s="175">
        <f>+ROUND('Budgeted Resources'!X13*'Budgeted Resources'!$F13/12*(1+Inputs!$H$31),2)</f>
        <v>0</v>
      </c>
      <c r="R136" s="175">
        <f>+ROUND('Budgeted Resources'!Y13*'Budgeted Resources'!$F13/12*(1+Inputs!$H$31),2)</f>
        <v>0</v>
      </c>
      <c r="S136" s="175">
        <f>+ROUND('Budgeted Resources'!Z13*'Budgeted Resources'!$F13/12*(1+Inputs!$H$31),2)</f>
        <v>0</v>
      </c>
      <c r="T136" s="175">
        <f>+ROUND('Budgeted Resources'!AA13*'Budgeted Resources'!$F13/12*(1+Inputs!$H$31),2)</f>
        <v>0</v>
      </c>
      <c r="U136" s="175">
        <f>+ROUND('Budgeted Resources'!AB13*'Budgeted Resources'!$F13/12*(1+Inputs!$H$31),2)</f>
        <v>0</v>
      </c>
      <c r="V136" s="175">
        <f>+ROUND('Budgeted Resources'!AC13*'Budgeted Resources'!$F13/12*(1+Inputs!$H$31),2)</f>
        <v>0</v>
      </c>
      <c r="W136" s="175">
        <f>+ROUND('Budgeted Resources'!AD13*'Budgeted Resources'!$F13/12*(1+Inputs!$H$31),2)</f>
        <v>0</v>
      </c>
      <c r="X136" s="175">
        <f>+ROUND('Budgeted Resources'!AE13*'Budgeted Resources'!$F13/12*(1+Inputs!$H$31),2)</f>
        <v>0</v>
      </c>
      <c r="Y136" s="175">
        <f>+ROUND('Budgeted Resources'!AF13*'Budgeted Resources'!$F13/12*(1+Inputs!$H$31),2)</f>
        <v>0</v>
      </c>
      <c r="Z136" s="175">
        <f>+ROUND('Budgeted Resources'!AG13*'Budgeted Resources'!$F13/12*(1+Inputs!$H$31),2)</f>
        <v>0</v>
      </c>
      <c r="AA136" s="176">
        <f>+ROUND('Budgeted Resources'!AH13*'Budgeted Resources'!$F13*(1+Inputs!$H$31),2)</f>
        <v>0</v>
      </c>
      <c r="AB136" s="176">
        <f>+ROUND('Budgeted Resources'!AI13*'Budgeted Resources'!$F13*(1+Inputs!$H$31),2)</f>
        <v>0</v>
      </c>
      <c r="AC136" s="176">
        <f>+ROUND('Budgeted Resources'!AJ13*'Budgeted Resources'!$F13*(1+Inputs!$H$31),2)</f>
        <v>0</v>
      </c>
      <c r="AD136" s="176">
        <f>+ROUND('Budgeted Resources'!AK13*'Budgeted Resources'!$F13*(1+Inputs!$H$31),2)</f>
        <v>0</v>
      </c>
      <c r="AE136" s="176">
        <f>+ROUND('Budgeted Resources'!AL13*'Budgeted Resources'!$F13*(1+Inputs!$H$31),2)</f>
        <v>0</v>
      </c>
      <c r="AF136" s="176">
        <f>+ROUND('Budgeted Resources'!AM13*'Budgeted Resources'!$F13*(1+Inputs!$H$31),2)</f>
        <v>0</v>
      </c>
      <c r="AG136" s="176">
        <f>+ROUND('Budgeted Resources'!AN13*'Budgeted Resources'!$F13*(1+Inputs!$H$31),2)</f>
        <v>0</v>
      </c>
      <c r="AH136" s="176">
        <f>+ROUND('Budgeted Resources'!AO13*'Budgeted Resources'!$F13*(1+Inputs!$H$31),2)</f>
        <v>0</v>
      </c>
      <c r="AI136" s="176">
        <f>+ROUND('Budgeted Resources'!AP13*'Budgeted Resources'!$F13*(1+Inputs!$H$31),2)</f>
        <v>0</v>
      </c>
    </row>
    <row r="137" spans="1:35" x14ac:dyDescent="0.25">
      <c r="A137" t="s">
        <v>1167</v>
      </c>
      <c r="B137" t="s">
        <v>869</v>
      </c>
      <c r="C137" s="174">
        <f>+ROUND('Budgeted Resources'!J14*'Budgeted Resources'!$F14/12,2)</f>
        <v>0</v>
      </c>
      <c r="D137" s="174">
        <f>+ROUND('Budgeted Resources'!K14*'Budgeted Resources'!$F14/12,2)</f>
        <v>0</v>
      </c>
      <c r="E137" s="174">
        <f>+ROUND('Budgeted Resources'!L14*'Budgeted Resources'!$F14/12,2)</f>
        <v>0</v>
      </c>
      <c r="F137" s="174">
        <f>+ROUND('Budgeted Resources'!M14*'Budgeted Resources'!$F14/12,2)</f>
        <v>0</v>
      </c>
      <c r="G137" s="174">
        <f>+ROUND('Budgeted Resources'!N14*'Budgeted Resources'!$F14/12,2)</f>
        <v>0</v>
      </c>
      <c r="H137" s="174">
        <f>+ROUND('Budgeted Resources'!O14*'Budgeted Resources'!$F14/12,2)</f>
        <v>0</v>
      </c>
      <c r="I137" s="174">
        <f>+ROUND('Budgeted Resources'!P14*'Budgeted Resources'!$F14/12,2)</f>
        <v>0</v>
      </c>
      <c r="J137" s="174">
        <f>+ROUND('Budgeted Resources'!Q14*'Budgeted Resources'!$F14/12,2)</f>
        <v>0</v>
      </c>
      <c r="K137" s="174">
        <f>+ROUND('Budgeted Resources'!R14*'Budgeted Resources'!$F14/12,2)</f>
        <v>0</v>
      </c>
      <c r="L137" s="174">
        <f>+ROUND('Budgeted Resources'!S14*'Budgeted Resources'!$F14/12,2)</f>
        <v>0</v>
      </c>
      <c r="M137" s="174">
        <f>+ROUND('Budgeted Resources'!T14*'Budgeted Resources'!$F14/12,2)</f>
        <v>0</v>
      </c>
      <c r="N137" s="174">
        <f>+ROUND('Budgeted Resources'!U14*'Budgeted Resources'!$F14/12,2)</f>
        <v>0</v>
      </c>
      <c r="O137" s="175">
        <f>+ROUND('Budgeted Resources'!V14*'Budgeted Resources'!$F14/12*(1+Inputs!$H$31),2)</f>
        <v>0</v>
      </c>
      <c r="P137" s="175">
        <f>+ROUND('Budgeted Resources'!W14*'Budgeted Resources'!$F14/12*(1+Inputs!$H$31),2)</f>
        <v>0</v>
      </c>
      <c r="Q137" s="175">
        <f>+ROUND('Budgeted Resources'!X14*'Budgeted Resources'!$F14/12*(1+Inputs!$H$31),2)</f>
        <v>0</v>
      </c>
      <c r="R137" s="175">
        <f>+ROUND('Budgeted Resources'!Y14*'Budgeted Resources'!$F14/12*(1+Inputs!$H$31),2)</f>
        <v>0</v>
      </c>
      <c r="S137" s="175">
        <f>+ROUND('Budgeted Resources'!Z14*'Budgeted Resources'!$F14/12*(1+Inputs!$H$31),2)</f>
        <v>0</v>
      </c>
      <c r="T137" s="175">
        <f>+ROUND('Budgeted Resources'!AA14*'Budgeted Resources'!$F14/12*(1+Inputs!$H$31),2)</f>
        <v>0</v>
      </c>
      <c r="U137" s="175">
        <f>+ROUND('Budgeted Resources'!AB14*'Budgeted Resources'!$F14/12*(1+Inputs!$H$31),2)</f>
        <v>0</v>
      </c>
      <c r="V137" s="175">
        <f>+ROUND('Budgeted Resources'!AC14*'Budgeted Resources'!$F14/12*(1+Inputs!$H$31),2)</f>
        <v>0</v>
      </c>
      <c r="W137" s="175">
        <f>+ROUND('Budgeted Resources'!AD14*'Budgeted Resources'!$F14/12*(1+Inputs!$H$31),2)</f>
        <v>0</v>
      </c>
      <c r="X137" s="175">
        <f>+ROUND('Budgeted Resources'!AE14*'Budgeted Resources'!$F14/12*(1+Inputs!$H$31),2)</f>
        <v>0</v>
      </c>
      <c r="Y137" s="175">
        <f>+ROUND('Budgeted Resources'!AF14*'Budgeted Resources'!$F14/12*(1+Inputs!$H$31),2)</f>
        <v>0</v>
      </c>
      <c r="Z137" s="175">
        <f>+ROUND('Budgeted Resources'!AG14*'Budgeted Resources'!$F14/12*(1+Inputs!$H$31),2)</f>
        <v>0</v>
      </c>
      <c r="AA137" s="176">
        <f>+ROUND('Budgeted Resources'!AH14*'Budgeted Resources'!$F14*(1+Inputs!$H$31),2)</f>
        <v>0</v>
      </c>
      <c r="AB137" s="176">
        <f>+ROUND('Budgeted Resources'!AI14*'Budgeted Resources'!$F14*(1+Inputs!$H$31),2)</f>
        <v>0</v>
      </c>
      <c r="AC137" s="176">
        <f>+ROUND('Budgeted Resources'!AJ14*'Budgeted Resources'!$F14*(1+Inputs!$H$31),2)</f>
        <v>0</v>
      </c>
      <c r="AD137" s="176">
        <f>+ROUND('Budgeted Resources'!AK14*'Budgeted Resources'!$F14*(1+Inputs!$H$31),2)</f>
        <v>0</v>
      </c>
      <c r="AE137" s="176">
        <f>+ROUND('Budgeted Resources'!AL14*'Budgeted Resources'!$F14*(1+Inputs!$H$31),2)</f>
        <v>0</v>
      </c>
      <c r="AF137" s="176">
        <f>+ROUND('Budgeted Resources'!AM14*'Budgeted Resources'!$F14*(1+Inputs!$H$31),2)</f>
        <v>0</v>
      </c>
      <c r="AG137" s="176">
        <f>+ROUND('Budgeted Resources'!AN14*'Budgeted Resources'!$F14*(1+Inputs!$H$31),2)</f>
        <v>0</v>
      </c>
      <c r="AH137" s="176">
        <f>+ROUND('Budgeted Resources'!AO14*'Budgeted Resources'!$F14*(1+Inputs!$H$31),2)</f>
        <v>0</v>
      </c>
      <c r="AI137" s="176">
        <f>+ROUND('Budgeted Resources'!AP14*'Budgeted Resources'!$F14*(1+Inputs!$H$31),2)</f>
        <v>0</v>
      </c>
    </row>
    <row r="138" spans="1:35" x14ac:dyDescent="0.25">
      <c r="A138" t="s">
        <v>1167</v>
      </c>
      <c r="B138" t="s">
        <v>869</v>
      </c>
      <c r="C138" s="174">
        <f>+ROUND('Budgeted Resources'!J15*'Budgeted Resources'!$F15/12,2)</f>
        <v>0</v>
      </c>
      <c r="D138" s="174">
        <f>+ROUND('Budgeted Resources'!K15*'Budgeted Resources'!$F15/12,2)</f>
        <v>0</v>
      </c>
      <c r="E138" s="174">
        <f>+ROUND('Budgeted Resources'!L15*'Budgeted Resources'!$F15/12,2)</f>
        <v>0</v>
      </c>
      <c r="F138" s="174">
        <f>+ROUND('Budgeted Resources'!M15*'Budgeted Resources'!$F15/12,2)</f>
        <v>0</v>
      </c>
      <c r="G138" s="174">
        <f>+ROUND('Budgeted Resources'!N15*'Budgeted Resources'!$F15/12,2)</f>
        <v>0</v>
      </c>
      <c r="H138" s="174">
        <f>+ROUND('Budgeted Resources'!O15*'Budgeted Resources'!$F15/12,2)</f>
        <v>0</v>
      </c>
      <c r="I138" s="174">
        <f>+ROUND('Budgeted Resources'!P15*'Budgeted Resources'!$F15/12,2)</f>
        <v>0</v>
      </c>
      <c r="J138" s="174">
        <f>+ROUND('Budgeted Resources'!Q15*'Budgeted Resources'!$F15/12,2)</f>
        <v>0</v>
      </c>
      <c r="K138" s="174">
        <f>+ROUND('Budgeted Resources'!R15*'Budgeted Resources'!$F15/12,2)</f>
        <v>0</v>
      </c>
      <c r="L138" s="174">
        <f>+ROUND('Budgeted Resources'!S15*'Budgeted Resources'!$F15/12,2)</f>
        <v>0</v>
      </c>
      <c r="M138" s="174">
        <f>+ROUND('Budgeted Resources'!T15*'Budgeted Resources'!$F15/12,2)</f>
        <v>0</v>
      </c>
      <c r="N138" s="174">
        <f>+ROUND('Budgeted Resources'!U15*'Budgeted Resources'!$F15/12,2)</f>
        <v>0</v>
      </c>
      <c r="O138" s="175">
        <f>+ROUND('Budgeted Resources'!V15*'Budgeted Resources'!$F15/12*(1+Inputs!$H$31),2)</f>
        <v>0</v>
      </c>
      <c r="P138" s="175">
        <f>+ROUND('Budgeted Resources'!W15*'Budgeted Resources'!$F15/12*(1+Inputs!$H$31),2)</f>
        <v>0</v>
      </c>
      <c r="Q138" s="175">
        <f>+ROUND('Budgeted Resources'!X15*'Budgeted Resources'!$F15/12*(1+Inputs!$H$31),2)</f>
        <v>0</v>
      </c>
      <c r="R138" s="175">
        <f>+ROUND('Budgeted Resources'!Y15*'Budgeted Resources'!$F15/12*(1+Inputs!$H$31),2)</f>
        <v>0</v>
      </c>
      <c r="S138" s="175">
        <f>+ROUND('Budgeted Resources'!Z15*'Budgeted Resources'!$F15/12*(1+Inputs!$H$31),2)</f>
        <v>0</v>
      </c>
      <c r="T138" s="175">
        <f>+ROUND('Budgeted Resources'!AA15*'Budgeted Resources'!$F15/12*(1+Inputs!$H$31),2)</f>
        <v>0</v>
      </c>
      <c r="U138" s="175">
        <f>+ROUND('Budgeted Resources'!AB15*'Budgeted Resources'!$F15/12*(1+Inputs!$H$31),2)</f>
        <v>0</v>
      </c>
      <c r="V138" s="175">
        <f>+ROUND('Budgeted Resources'!AC15*'Budgeted Resources'!$F15/12*(1+Inputs!$H$31),2)</f>
        <v>0</v>
      </c>
      <c r="W138" s="175">
        <f>+ROUND('Budgeted Resources'!AD15*'Budgeted Resources'!$F15/12*(1+Inputs!$H$31),2)</f>
        <v>0</v>
      </c>
      <c r="X138" s="175">
        <f>+ROUND('Budgeted Resources'!AE15*'Budgeted Resources'!$F15/12*(1+Inputs!$H$31),2)</f>
        <v>0</v>
      </c>
      <c r="Y138" s="175">
        <f>+ROUND('Budgeted Resources'!AF15*'Budgeted Resources'!$F15/12*(1+Inputs!$H$31),2)</f>
        <v>0</v>
      </c>
      <c r="Z138" s="175">
        <f>+ROUND('Budgeted Resources'!AG15*'Budgeted Resources'!$F15/12*(1+Inputs!$H$31),2)</f>
        <v>0</v>
      </c>
      <c r="AA138" s="176">
        <f>+ROUND('Budgeted Resources'!AH15*'Budgeted Resources'!$F15*(1+Inputs!$H$31),2)</f>
        <v>0</v>
      </c>
      <c r="AB138" s="176">
        <f>+ROUND('Budgeted Resources'!AI15*'Budgeted Resources'!$F15*(1+Inputs!$H$31),2)</f>
        <v>0</v>
      </c>
      <c r="AC138" s="176">
        <f>+ROUND('Budgeted Resources'!AJ15*'Budgeted Resources'!$F15*(1+Inputs!$H$31),2)</f>
        <v>0</v>
      </c>
      <c r="AD138" s="176">
        <f>+ROUND('Budgeted Resources'!AK15*'Budgeted Resources'!$F15*(1+Inputs!$H$31),2)</f>
        <v>0</v>
      </c>
      <c r="AE138" s="176">
        <f>+ROUND('Budgeted Resources'!AL15*'Budgeted Resources'!$F15*(1+Inputs!$H$31),2)</f>
        <v>0</v>
      </c>
      <c r="AF138" s="176">
        <f>+ROUND('Budgeted Resources'!AM15*'Budgeted Resources'!$F15*(1+Inputs!$H$31),2)</f>
        <v>0</v>
      </c>
      <c r="AG138" s="176">
        <f>+ROUND('Budgeted Resources'!AN15*'Budgeted Resources'!$F15*(1+Inputs!$H$31),2)</f>
        <v>0</v>
      </c>
      <c r="AH138" s="176">
        <f>+ROUND('Budgeted Resources'!AO15*'Budgeted Resources'!$F15*(1+Inputs!$H$31),2)</f>
        <v>0</v>
      </c>
      <c r="AI138" s="176">
        <f>+ROUND('Budgeted Resources'!AP15*'Budgeted Resources'!$F15*(1+Inputs!$H$31),2)</f>
        <v>0</v>
      </c>
    </row>
    <row r="139" spans="1:35" x14ac:dyDescent="0.25">
      <c r="A139" t="s">
        <v>1167</v>
      </c>
      <c r="B139" t="s">
        <v>869</v>
      </c>
      <c r="C139" s="174">
        <f>+ROUND('Budgeted Resources'!J16*'Budgeted Resources'!$F16/12,2)</f>
        <v>0</v>
      </c>
      <c r="D139" s="174">
        <f>+ROUND('Budgeted Resources'!K16*'Budgeted Resources'!$F16/12,2)</f>
        <v>0</v>
      </c>
      <c r="E139" s="174">
        <f>+ROUND('Budgeted Resources'!L16*'Budgeted Resources'!$F16/12,2)</f>
        <v>0</v>
      </c>
      <c r="F139" s="174">
        <f>+ROUND('Budgeted Resources'!M16*'Budgeted Resources'!$F16/12,2)</f>
        <v>0</v>
      </c>
      <c r="G139" s="174">
        <f>+ROUND('Budgeted Resources'!N16*'Budgeted Resources'!$F16/12,2)</f>
        <v>0</v>
      </c>
      <c r="H139" s="174">
        <f>+ROUND('Budgeted Resources'!O16*'Budgeted Resources'!$F16/12,2)</f>
        <v>0</v>
      </c>
      <c r="I139" s="174">
        <f>+ROUND('Budgeted Resources'!P16*'Budgeted Resources'!$F16/12,2)</f>
        <v>0</v>
      </c>
      <c r="J139" s="174">
        <f>+ROUND('Budgeted Resources'!Q16*'Budgeted Resources'!$F16/12,2)</f>
        <v>0</v>
      </c>
      <c r="K139" s="174">
        <f>+ROUND('Budgeted Resources'!R16*'Budgeted Resources'!$F16/12,2)</f>
        <v>0</v>
      </c>
      <c r="L139" s="174">
        <f>+ROUND('Budgeted Resources'!S16*'Budgeted Resources'!$F16/12,2)</f>
        <v>0</v>
      </c>
      <c r="M139" s="174">
        <f>+ROUND('Budgeted Resources'!T16*'Budgeted Resources'!$F16/12,2)</f>
        <v>0</v>
      </c>
      <c r="N139" s="174">
        <f>+ROUND('Budgeted Resources'!U16*'Budgeted Resources'!$F16/12,2)</f>
        <v>0</v>
      </c>
      <c r="O139" s="175">
        <f>+ROUND('Budgeted Resources'!V16*'Budgeted Resources'!$F16/12*(1+Inputs!$H$31),2)</f>
        <v>0</v>
      </c>
      <c r="P139" s="175">
        <f>+ROUND('Budgeted Resources'!W16*'Budgeted Resources'!$F16/12*(1+Inputs!$H$31),2)</f>
        <v>0</v>
      </c>
      <c r="Q139" s="175">
        <f>+ROUND('Budgeted Resources'!X16*'Budgeted Resources'!$F16/12*(1+Inputs!$H$31),2)</f>
        <v>0</v>
      </c>
      <c r="R139" s="175">
        <f>+ROUND('Budgeted Resources'!Y16*'Budgeted Resources'!$F16/12*(1+Inputs!$H$31),2)</f>
        <v>0</v>
      </c>
      <c r="S139" s="175">
        <f>+ROUND('Budgeted Resources'!Z16*'Budgeted Resources'!$F16/12*(1+Inputs!$H$31),2)</f>
        <v>0</v>
      </c>
      <c r="T139" s="175">
        <f>+ROUND('Budgeted Resources'!AA16*'Budgeted Resources'!$F16/12*(1+Inputs!$H$31),2)</f>
        <v>0</v>
      </c>
      <c r="U139" s="175">
        <f>+ROUND('Budgeted Resources'!AB16*'Budgeted Resources'!$F16/12*(1+Inputs!$H$31),2)</f>
        <v>0</v>
      </c>
      <c r="V139" s="175">
        <f>+ROUND('Budgeted Resources'!AC16*'Budgeted Resources'!$F16/12*(1+Inputs!$H$31),2)</f>
        <v>0</v>
      </c>
      <c r="W139" s="175">
        <f>+ROUND('Budgeted Resources'!AD16*'Budgeted Resources'!$F16/12*(1+Inputs!$H$31),2)</f>
        <v>0</v>
      </c>
      <c r="X139" s="175">
        <f>+ROUND('Budgeted Resources'!AE16*'Budgeted Resources'!$F16/12*(1+Inputs!$H$31),2)</f>
        <v>0</v>
      </c>
      <c r="Y139" s="175">
        <f>+ROUND('Budgeted Resources'!AF16*'Budgeted Resources'!$F16/12*(1+Inputs!$H$31),2)</f>
        <v>0</v>
      </c>
      <c r="Z139" s="175">
        <f>+ROUND('Budgeted Resources'!AG16*'Budgeted Resources'!$F16/12*(1+Inputs!$H$31),2)</f>
        <v>0</v>
      </c>
      <c r="AA139" s="176">
        <f>+ROUND('Budgeted Resources'!AH16*'Budgeted Resources'!$F16*(1+Inputs!$H$31),2)</f>
        <v>0</v>
      </c>
      <c r="AB139" s="176">
        <f>+ROUND('Budgeted Resources'!AI16*'Budgeted Resources'!$F16*(1+Inputs!$H$31),2)</f>
        <v>0</v>
      </c>
      <c r="AC139" s="176">
        <f>+ROUND('Budgeted Resources'!AJ16*'Budgeted Resources'!$F16*(1+Inputs!$H$31),2)</f>
        <v>0</v>
      </c>
      <c r="AD139" s="176">
        <f>+ROUND('Budgeted Resources'!AK16*'Budgeted Resources'!$F16*(1+Inputs!$H$31),2)</f>
        <v>0</v>
      </c>
      <c r="AE139" s="176">
        <f>+ROUND('Budgeted Resources'!AL16*'Budgeted Resources'!$F16*(1+Inputs!$H$31),2)</f>
        <v>0</v>
      </c>
      <c r="AF139" s="176">
        <f>+ROUND('Budgeted Resources'!AM16*'Budgeted Resources'!$F16*(1+Inputs!$H$31),2)</f>
        <v>0</v>
      </c>
      <c r="AG139" s="176">
        <f>+ROUND('Budgeted Resources'!AN16*'Budgeted Resources'!$F16*(1+Inputs!$H$31),2)</f>
        <v>0</v>
      </c>
      <c r="AH139" s="176">
        <f>+ROUND('Budgeted Resources'!AO16*'Budgeted Resources'!$F16*(1+Inputs!$H$31),2)</f>
        <v>0</v>
      </c>
      <c r="AI139" s="176">
        <f>+ROUND('Budgeted Resources'!AP16*'Budgeted Resources'!$F16*(1+Inputs!$H$31),2)</f>
        <v>0</v>
      </c>
    </row>
    <row r="140" spans="1:35" x14ac:dyDescent="0.25">
      <c r="A140" t="s">
        <v>1167</v>
      </c>
      <c r="B140" t="s">
        <v>869</v>
      </c>
      <c r="C140" s="174">
        <f>+ROUND('Budgeted Resources'!J17*'Budgeted Resources'!$F17/12,2)</f>
        <v>0</v>
      </c>
      <c r="D140" s="174">
        <f>+ROUND('Budgeted Resources'!K17*'Budgeted Resources'!$F17/12,2)</f>
        <v>0</v>
      </c>
      <c r="E140" s="174">
        <f>+ROUND('Budgeted Resources'!L17*'Budgeted Resources'!$F17/12,2)</f>
        <v>0</v>
      </c>
      <c r="F140" s="174">
        <f>+ROUND('Budgeted Resources'!M17*'Budgeted Resources'!$F17/12,2)</f>
        <v>0</v>
      </c>
      <c r="G140" s="174">
        <f>+ROUND('Budgeted Resources'!N17*'Budgeted Resources'!$F17/12,2)</f>
        <v>0</v>
      </c>
      <c r="H140" s="174">
        <f>+ROUND('Budgeted Resources'!O17*'Budgeted Resources'!$F17/12,2)</f>
        <v>0</v>
      </c>
      <c r="I140" s="174">
        <f>+ROUND('Budgeted Resources'!P17*'Budgeted Resources'!$F17/12,2)</f>
        <v>0</v>
      </c>
      <c r="J140" s="174">
        <f>+ROUND('Budgeted Resources'!Q17*'Budgeted Resources'!$F17/12,2)</f>
        <v>0</v>
      </c>
      <c r="K140" s="174">
        <f>+ROUND('Budgeted Resources'!R17*'Budgeted Resources'!$F17/12,2)</f>
        <v>0</v>
      </c>
      <c r="L140" s="174">
        <f>+ROUND('Budgeted Resources'!S17*'Budgeted Resources'!$F17/12,2)</f>
        <v>0</v>
      </c>
      <c r="M140" s="174">
        <f>+ROUND('Budgeted Resources'!T17*'Budgeted Resources'!$F17/12,2)</f>
        <v>0</v>
      </c>
      <c r="N140" s="174">
        <f>+ROUND('Budgeted Resources'!U17*'Budgeted Resources'!$F17/12,2)</f>
        <v>0</v>
      </c>
      <c r="O140" s="175">
        <f>+ROUND('Budgeted Resources'!V17*'Budgeted Resources'!$F17/12*(1+Inputs!$H$31),2)</f>
        <v>0</v>
      </c>
      <c r="P140" s="175">
        <f>+ROUND('Budgeted Resources'!W17*'Budgeted Resources'!$F17/12*(1+Inputs!$H$31),2)</f>
        <v>0</v>
      </c>
      <c r="Q140" s="175">
        <f>+ROUND('Budgeted Resources'!X17*'Budgeted Resources'!$F17/12*(1+Inputs!$H$31),2)</f>
        <v>0</v>
      </c>
      <c r="R140" s="175">
        <f>+ROUND('Budgeted Resources'!Y17*'Budgeted Resources'!$F17/12*(1+Inputs!$H$31),2)</f>
        <v>0</v>
      </c>
      <c r="S140" s="175">
        <f>+ROUND('Budgeted Resources'!Z17*'Budgeted Resources'!$F17/12*(1+Inputs!$H$31),2)</f>
        <v>0</v>
      </c>
      <c r="T140" s="175">
        <f>+ROUND('Budgeted Resources'!AA17*'Budgeted Resources'!$F17/12*(1+Inputs!$H$31),2)</f>
        <v>0</v>
      </c>
      <c r="U140" s="175">
        <f>+ROUND('Budgeted Resources'!AB17*'Budgeted Resources'!$F17/12*(1+Inputs!$H$31),2)</f>
        <v>0</v>
      </c>
      <c r="V140" s="175">
        <f>+ROUND('Budgeted Resources'!AC17*'Budgeted Resources'!$F17/12*(1+Inputs!$H$31),2)</f>
        <v>0</v>
      </c>
      <c r="W140" s="175">
        <f>+ROUND('Budgeted Resources'!AD17*'Budgeted Resources'!$F17/12*(1+Inputs!$H$31),2)</f>
        <v>0</v>
      </c>
      <c r="X140" s="175">
        <f>+ROUND('Budgeted Resources'!AE17*'Budgeted Resources'!$F17/12*(1+Inputs!$H$31),2)</f>
        <v>0</v>
      </c>
      <c r="Y140" s="175">
        <f>+ROUND('Budgeted Resources'!AF17*'Budgeted Resources'!$F17/12*(1+Inputs!$H$31),2)</f>
        <v>0</v>
      </c>
      <c r="Z140" s="175">
        <f>+ROUND('Budgeted Resources'!AG17*'Budgeted Resources'!$F17/12*(1+Inputs!$H$31),2)</f>
        <v>0</v>
      </c>
      <c r="AA140" s="176">
        <f>+ROUND('Budgeted Resources'!AH17*'Budgeted Resources'!$F17*(1+Inputs!$H$31),2)</f>
        <v>0</v>
      </c>
      <c r="AB140" s="176">
        <f>+ROUND('Budgeted Resources'!AI17*'Budgeted Resources'!$F17*(1+Inputs!$H$31),2)</f>
        <v>0</v>
      </c>
      <c r="AC140" s="176">
        <f>+ROUND('Budgeted Resources'!AJ17*'Budgeted Resources'!$F17*(1+Inputs!$H$31),2)</f>
        <v>0</v>
      </c>
      <c r="AD140" s="176">
        <f>+ROUND('Budgeted Resources'!AK17*'Budgeted Resources'!$F17*(1+Inputs!$H$31),2)</f>
        <v>0</v>
      </c>
      <c r="AE140" s="176">
        <f>+ROUND('Budgeted Resources'!AL17*'Budgeted Resources'!$F17*(1+Inputs!$H$31),2)</f>
        <v>0</v>
      </c>
      <c r="AF140" s="176">
        <f>+ROUND('Budgeted Resources'!AM17*'Budgeted Resources'!$F17*(1+Inputs!$H$31),2)</f>
        <v>0</v>
      </c>
      <c r="AG140" s="176">
        <f>+ROUND('Budgeted Resources'!AN17*'Budgeted Resources'!$F17*(1+Inputs!$H$31),2)</f>
        <v>0</v>
      </c>
      <c r="AH140" s="176">
        <f>+ROUND('Budgeted Resources'!AO17*'Budgeted Resources'!$F17*(1+Inputs!$H$31),2)</f>
        <v>0</v>
      </c>
      <c r="AI140" s="176">
        <f>+ROUND('Budgeted Resources'!AP17*'Budgeted Resources'!$F17*(1+Inputs!$H$31),2)</f>
        <v>0</v>
      </c>
    </row>
    <row r="141" spans="1:35" x14ac:dyDescent="0.25">
      <c r="A141" t="s">
        <v>1167</v>
      </c>
      <c r="B141" t="s">
        <v>869</v>
      </c>
      <c r="C141" s="174">
        <f>+ROUND('Budgeted Resources'!J18*'Budgeted Resources'!$F18/12,2)</f>
        <v>0</v>
      </c>
      <c r="D141" s="174">
        <f>+ROUND('Budgeted Resources'!K18*'Budgeted Resources'!$F18/12,2)</f>
        <v>0</v>
      </c>
      <c r="E141" s="174">
        <f>+ROUND('Budgeted Resources'!L18*'Budgeted Resources'!$F18/12,2)</f>
        <v>0</v>
      </c>
      <c r="F141" s="174">
        <f>+ROUND('Budgeted Resources'!M18*'Budgeted Resources'!$F18/12,2)</f>
        <v>0</v>
      </c>
      <c r="G141" s="174">
        <f>+ROUND('Budgeted Resources'!N18*'Budgeted Resources'!$F18/12,2)</f>
        <v>0</v>
      </c>
      <c r="H141" s="174">
        <f>+ROUND('Budgeted Resources'!O18*'Budgeted Resources'!$F18/12,2)</f>
        <v>0</v>
      </c>
      <c r="I141" s="174">
        <f>+ROUND('Budgeted Resources'!P18*'Budgeted Resources'!$F18/12,2)</f>
        <v>0</v>
      </c>
      <c r="J141" s="174">
        <f>+ROUND('Budgeted Resources'!Q18*'Budgeted Resources'!$F18/12,2)</f>
        <v>0</v>
      </c>
      <c r="K141" s="174">
        <f>+ROUND('Budgeted Resources'!R18*'Budgeted Resources'!$F18/12,2)</f>
        <v>0</v>
      </c>
      <c r="L141" s="174">
        <f>+ROUND('Budgeted Resources'!S18*'Budgeted Resources'!$F18/12,2)</f>
        <v>0</v>
      </c>
      <c r="M141" s="174">
        <f>+ROUND('Budgeted Resources'!T18*'Budgeted Resources'!$F18/12,2)</f>
        <v>0</v>
      </c>
      <c r="N141" s="174">
        <f>+ROUND('Budgeted Resources'!U18*'Budgeted Resources'!$F18/12,2)</f>
        <v>0</v>
      </c>
      <c r="O141" s="175">
        <f>+ROUND('Budgeted Resources'!V18*'Budgeted Resources'!$F18/12*(1+Inputs!$H$31),2)</f>
        <v>0</v>
      </c>
      <c r="P141" s="175">
        <f>+ROUND('Budgeted Resources'!W18*'Budgeted Resources'!$F18/12*(1+Inputs!$H$31),2)</f>
        <v>0</v>
      </c>
      <c r="Q141" s="175">
        <f>+ROUND('Budgeted Resources'!X18*'Budgeted Resources'!$F18/12*(1+Inputs!$H$31),2)</f>
        <v>0</v>
      </c>
      <c r="R141" s="175">
        <f>+ROUND('Budgeted Resources'!Y18*'Budgeted Resources'!$F18/12*(1+Inputs!$H$31),2)</f>
        <v>0</v>
      </c>
      <c r="S141" s="175">
        <f>+ROUND('Budgeted Resources'!Z18*'Budgeted Resources'!$F18/12*(1+Inputs!$H$31),2)</f>
        <v>0</v>
      </c>
      <c r="T141" s="175">
        <f>+ROUND('Budgeted Resources'!AA18*'Budgeted Resources'!$F18/12*(1+Inputs!$H$31),2)</f>
        <v>0</v>
      </c>
      <c r="U141" s="175">
        <f>+ROUND('Budgeted Resources'!AB18*'Budgeted Resources'!$F18/12*(1+Inputs!$H$31),2)</f>
        <v>0</v>
      </c>
      <c r="V141" s="175">
        <f>+ROUND('Budgeted Resources'!AC18*'Budgeted Resources'!$F18/12*(1+Inputs!$H$31),2)</f>
        <v>0</v>
      </c>
      <c r="W141" s="175">
        <f>+ROUND('Budgeted Resources'!AD18*'Budgeted Resources'!$F18/12*(1+Inputs!$H$31),2)</f>
        <v>0</v>
      </c>
      <c r="X141" s="175">
        <f>+ROUND('Budgeted Resources'!AE18*'Budgeted Resources'!$F18/12*(1+Inputs!$H$31),2)</f>
        <v>0</v>
      </c>
      <c r="Y141" s="175">
        <f>+ROUND('Budgeted Resources'!AF18*'Budgeted Resources'!$F18/12*(1+Inputs!$H$31),2)</f>
        <v>0</v>
      </c>
      <c r="Z141" s="175">
        <f>+ROUND('Budgeted Resources'!AG18*'Budgeted Resources'!$F18/12*(1+Inputs!$H$31),2)</f>
        <v>0</v>
      </c>
      <c r="AA141" s="176">
        <f>+ROUND('Budgeted Resources'!AH18*'Budgeted Resources'!$F18*(1+Inputs!$H$31),2)</f>
        <v>0</v>
      </c>
      <c r="AB141" s="176">
        <f>+ROUND('Budgeted Resources'!AI18*'Budgeted Resources'!$F18*(1+Inputs!$H$31),2)</f>
        <v>0</v>
      </c>
      <c r="AC141" s="176">
        <f>+ROUND('Budgeted Resources'!AJ18*'Budgeted Resources'!$F18*(1+Inputs!$H$31),2)</f>
        <v>0</v>
      </c>
      <c r="AD141" s="176">
        <f>+ROUND('Budgeted Resources'!AK18*'Budgeted Resources'!$F18*(1+Inputs!$H$31),2)</f>
        <v>0</v>
      </c>
      <c r="AE141" s="176">
        <f>+ROUND('Budgeted Resources'!AL18*'Budgeted Resources'!$F18*(1+Inputs!$H$31),2)</f>
        <v>0</v>
      </c>
      <c r="AF141" s="176">
        <f>+ROUND('Budgeted Resources'!AM18*'Budgeted Resources'!$F18*(1+Inputs!$H$31),2)</f>
        <v>0</v>
      </c>
      <c r="AG141" s="176">
        <f>+ROUND('Budgeted Resources'!AN18*'Budgeted Resources'!$F18*(1+Inputs!$H$31),2)</f>
        <v>0</v>
      </c>
      <c r="AH141" s="176">
        <f>+ROUND('Budgeted Resources'!AO18*'Budgeted Resources'!$F18*(1+Inputs!$H$31),2)</f>
        <v>0</v>
      </c>
      <c r="AI141" s="176">
        <f>+ROUND('Budgeted Resources'!AP18*'Budgeted Resources'!$F18*(1+Inputs!$H$31),2)</f>
        <v>0</v>
      </c>
    </row>
    <row r="142" spans="1:35" x14ac:dyDescent="0.25">
      <c r="A142" t="s">
        <v>1167</v>
      </c>
      <c r="B142" t="s">
        <v>869</v>
      </c>
      <c r="C142" s="174">
        <f>+ROUND('Budgeted Resources'!J19*'Budgeted Resources'!$F19/12,2)</f>
        <v>0</v>
      </c>
      <c r="D142" s="174">
        <f>+ROUND('Budgeted Resources'!K19*'Budgeted Resources'!$F19/12,2)</f>
        <v>0</v>
      </c>
      <c r="E142" s="174">
        <f>+ROUND('Budgeted Resources'!L19*'Budgeted Resources'!$F19/12,2)</f>
        <v>0</v>
      </c>
      <c r="F142" s="174">
        <f>+ROUND('Budgeted Resources'!M19*'Budgeted Resources'!$F19/12,2)</f>
        <v>0</v>
      </c>
      <c r="G142" s="174">
        <f>+ROUND('Budgeted Resources'!N19*'Budgeted Resources'!$F19/12,2)</f>
        <v>0</v>
      </c>
      <c r="H142" s="174">
        <f>+ROUND('Budgeted Resources'!O19*'Budgeted Resources'!$F19/12,2)</f>
        <v>0</v>
      </c>
      <c r="I142" s="174">
        <f>+ROUND('Budgeted Resources'!P19*'Budgeted Resources'!$F19/12,2)</f>
        <v>0</v>
      </c>
      <c r="J142" s="174">
        <f>+ROUND('Budgeted Resources'!Q19*'Budgeted Resources'!$F19/12,2)</f>
        <v>0</v>
      </c>
      <c r="K142" s="174">
        <f>+ROUND('Budgeted Resources'!R19*'Budgeted Resources'!$F19/12,2)</f>
        <v>0</v>
      </c>
      <c r="L142" s="174">
        <f>+ROUND('Budgeted Resources'!S19*'Budgeted Resources'!$F19/12,2)</f>
        <v>0</v>
      </c>
      <c r="M142" s="174">
        <f>+ROUND('Budgeted Resources'!T19*'Budgeted Resources'!$F19/12,2)</f>
        <v>0</v>
      </c>
      <c r="N142" s="174">
        <f>+ROUND('Budgeted Resources'!U19*'Budgeted Resources'!$F19/12,2)</f>
        <v>0</v>
      </c>
      <c r="O142" s="175">
        <f>+ROUND('Budgeted Resources'!V19*'Budgeted Resources'!$F19/12*(1+Inputs!$H$31),2)</f>
        <v>0</v>
      </c>
      <c r="P142" s="175">
        <f>+ROUND('Budgeted Resources'!W19*'Budgeted Resources'!$F19/12*(1+Inputs!$H$31),2)</f>
        <v>0</v>
      </c>
      <c r="Q142" s="175">
        <f>+ROUND('Budgeted Resources'!X19*'Budgeted Resources'!$F19/12*(1+Inputs!$H$31),2)</f>
        <v>0</v>
      </c>
      <c r="R142" s="175">
        <f>+ROUND('Budgeted Resources'!Y19*'Budgeted Resources'!$F19/12*(1+Inputs!$H$31),2)</f>
        <v>0</v>
      </c>
      <c r="S142" s="175">
        <f>+ROUND('Budgeted Resources'!Z19*'Budgeted Resources'!$F19/12*(1+Inputs!$H$31),2)</f>
        <v>0</v>
      </c>
      <c r="T142" s="175">
        <f>+ROUND('Budgeted Resources'!AA19*'Budgeted Resources'!$F19/12*(1+Inputs!$H$31),2)</f>
        <v>0</v>
      </c>
      <c r="U142" s="175">
        <f>+ROUND('Budgeted Resources'!AB19*'Budgeted Resources'!$F19/12*(1+Inputs!$H$31),2)</f>
        <v>0</v>
      </c>
      <c r="V142" s="175">
        <f>+ROUND('Budgeted Resources'!AC19*'Budgeted Resources'!$F19/12*(1+Inputs!$H$31),2)</f>
        <v>0</v>
      </c>
      <c r="W142" s="175">
        <f>+ROUND('Budgeted Resources'!AD19*'Budgeted Resources'!$F19/12*(1+Inputs!$H$31),2)</f>
        <v>0</v>
      </c>
      <c r="X142" s="175">
        <f>+ROUND('Budgeted Resources'!AE19*'Budgeted Resources'!$F19/12*(1+Inputs!$H$31),2)</f>
        <v>0</v>
      </c>
      <c r="Y142" s="175">
        <f>+ROUND('Budgeted Resources'!AF19*'Budgeted Resources'!$F19/12*(1+Inputs!$H$31),2)</f>
        <v>0</v>
      </c>
      <c r="Z142" s="175">
        <f>+ROUND('Budgeted Resources'!AG19*'Budgeted Resources'!$F19/12*(1+Inputs!$H$31),2)</f>
        <v>0</v>
      </c>
      <c r="AA142" s="176">
        <f>+ROUND('Budgeted Resources'!AH19*'Budgeted Resources'!$F19*(1+Inputs!$H$31),2)</f>
        <v>0</v>
      </c>
      <c r="AB142" s="176">
        <f>+ROUND('Budgeted Resources'!AI19*'Budgeted Resources'!$F19*(1+Inputs!$H$31),2)</f>
        <v>0</v>
      </c>
      <c r="AC142" s="176">
        <f>+ROUND('Budgeted Resources'!AJ19*'Budgeted Resources'!$F19*(1+Inputs!$H$31),2)</f>
        <v>0</v>
      </c>
      <c r="AD142" s="176">
        <f>+ROUND('Budgeted Resources'!AK19*'Budgeted Resources'!$F19*(1+Inputs!$H$31),2)</f>
        <v>0</v>
      </c>
      <c r="AE142" s="176">
        <f>+ROUND('Budgeted Resources'!AL19*'Budgeted Resources'!$F19*(1+Inputs!$H$31),2)</f>
        <v>0</v>
      </c>
      <c r="AF142" s="176">
        <f>+ROUND('Budgeted Resources'!AM19*'Budgeted Resources'!$F19*(1+Inputs!$H$31),2)</f>
        <v>0</v>
      </c>
      <c r="AG142" s="176">
        <f>+ROUND('Budgeted Resources'!AN19*'Budgeted Resources'!$F19*(1+Inputs!$H$31),2)</f>
        <v>0</v>
      </c>
      <c r="AH142" s="176">
        <f>+ROUND('Budgeted Resources'!AO19*'Budgeted Resources'!$F19*(1+Inputs!$H$31),2)</f>
        <v>0</v>
      </c>
      <c r="AI142" s="176">
        <f>+ROUND('Budgeted Resources'!AP19*'Budgeted Resources'!$F19*(1+Inputs!$H$31),2)</f>
        <v>0</v>
      </c>
    </row>
    <row r="143" spans="1:35" x14ac:dyDescent="0.25">
      <c r="A143" t="s">
        <v>1167</v>
      </c>
      <c r="B143" t="s">
        <v>869</v>
      </c>
      <c r="C143" s="174">
        <f>+ROUND('Budgeted Resources'!J20*'Budgeted Resources'!$F20/12,2)</f>
        <v>0</v>
      </c>
      <c r="D143" s="174">
        <f>+ROUND('Budgeted Resources'!K20*'Budgeted Resources'!$F20/12,2)</f>
        <v>0</v>
      </c>
      <c r="E143" s="174">
        <f>+ROUND('Budgeted Resources'!L20*'Budgeted Resources'!$F20/12,2)</f>
        <v>0</v>
      </c>
      <c r="F143" s="174">
        <f>+ROUND('Budgeted Resources'!M20*'Budgeted Resources'!$F20/12,2)</f>
        <v>0</v>
      </c>
      <c r="G143" s="174">
        <f>+ROUND('Budgeted Resources'!N20*'Budgeted Resources'!$F20/12,2)</f>
        <v>0</v>
      </c>
      <c r="H143" s="174">
        <f>+ROUND('Budgeted Resources'!O20*'Budgeted Resources'!$F20/12,2)</f>
        <v>0</v>
      </c>
      <c r="I143" s="174">
        <f>+ROUND('Budgeted Resources'!P20*'Budgeted Resources'!$F20/12,2)</f>
        <v>0</v>
      </c>
      <c r="J143" s="174">
        <f>+ROUND('Budgeted Resources'!Q20*'Budgeted Resources'!$F20/12,2)</f>
        <v>0</v>
      </c>
      <c r="K143" s="174">
        <f>+ROUND('Budgeted Resources'!R20*'Budgeted Resources'!$F20/12,2)</f>
        <v>0</v>
      </c>
      <c r="L143" s="174">
        <f>+ROUND('Budgeted Resources'!S20*'Budgeted Resources'!$F20/12,2)</f>
        <v>0</v>
      </c>
      <c r="M143" s="174">
        <f>+ROUND('Budgeted Resources'!T20*'Budgeted Resources'!$F20/12,2)</f>
        <v>0</v>
      </c>
      <c r="N143" s="174">
        <f>+ROUND('Budgeted Resources'!U20*'Budgeted Resources'!$F20/12,2)</f>
        <v>0</v>
      </c>
      <c r="O143" s="175">
        <f>+ROUND('Budgeted Resources'!V20*'Budgeted Resources'!$F20/12*(1+Inputs!$H$31),2)</f>
        <v>0</v>
      </c>
      <c r="P143" s="175">
        <f>+ROUND('Budgeted Resources'!W20*'Budgeted Resources'!$F20/12*(1+Inputs!$H$31),2)</f>
        <v>0</v>
      </c>
      <c r="Q143" s="175">
        <f>+ROUND('Budgeted Resources'!X20*'Budgeted Resources'!$F20/12*(1+Inputs!$H$31),2)</f>
        <v>0</v>
      </c>
      <c r="R143" s="175">
        <f>+ROUND('Budgeted Resources'!Y20*'Budgeted Resources'!$F20/12*(1+Inputs!$H$31),2)</f>
        <v>0</v>
      </c>
      <c r="S143" s="175">
        <f>+ROUND('Budgeted Resources'!Z20*'Budgeted Resources'!$F20/12*(1+Inputs!$H$31),2)</f>
        <v>0</v>
      </c>
      <c r="T143" s="175">
        <f>+ROUND('Budgeted Resources'!AA20*'Budgeted Resources'!$F20/12*(1+Inputs!$H$31),2)</f>
        <v>0</v>
      </c>
      <c r="U143" s="175">
        <f>+ROUND('Budgeted Resources'!AB20*'Budgeted Resources'!$F20/12*(1+Inputs!$H$31),2)</f>
        <v>0</v>
      </c>
      <c r="V143" s="175">
        <f>+ROUND('Budgeted Resources'!AC20*'Budgeted Resources'!$F20/12*(1+Inputs!$H$31),2)</f>
        <v>0</v>
      </c>
      <c r="W143" s="175">
        <f>+ROUND('Budgeted Resources'!AD20*'Budgeted Resources'!$F20/12*(1+Inputs!$H$31),2)</f>
        <v>0</v>
      </c>
      <c r="X143" s="175">
        <f>+ROUND('Budgeted Resources'!AE20*'Budgeted Resources'!$F20/12*(1+Inputs!$H$31),2)</f>
        <v>0</v>
      </c>
      <c r="Y143" s="175">
        <f>+ROUND('Budgeted Resources'!AF20*'Budgeted Resources'!$F20/12*(1+Inputs!$H$31),2)</f>
        <v>0</v>
      </c>
      <c r="Z143" s="175">
        <f>+ROUND('Budgeted Resources'!AG20*'Budgeted Resources'!$F20/12*(1+Inputs!$H$31),2)</f>
        <v>0</v>
      </c>
      <c r="AA143" s="176">
        <f>+ROUND('Budgeted Resources'!AH20*'Budgeted Resources'!$F20*(1+Inputs!$H$31),2)</f>
        <v>0</v>
      </c>
      <c r="AB143" s="176">
        <f>+ROUND('Budgeted Resources'!AI20*'Budgeted Resources'!$F20*(1+Inputs!$H$31),2)</f>
        <v>0</v>
      </c>
      <c r="AC143" s="176">
        <f>+ROUND('Budgeted Resources'!AJ20*'Budgeted Resources'!$F20*(1+Inputs!$H$31),2)</f>
        <v>0</v>
      </c>
      <c r="AD143" s="176">
        <f>+ROUND('Budgeted Resources'!AK20*'Budgeted Resources'!$F20*(1+Inputs!$H$31),2)</f>
        <v>0</v>
      </c>
      <c r="AE143" s="176">
        <f>+ROUND('Budgeted Resources'!AL20*'Budgeted Resources'!$F20*(1+Inputs!$H$31),2)</f>
        <v>0</v>
      </c>
      <c r="AF143" s="176">
        <f>+ROUND('Budgeted Resources'!AM20*'Budgeted Resources'!$F20*(1+Inputs!$H$31),2)</f>
        <v>0</v>
      </c>
      <c r="AG143" s="176">
        <f>+ROUND('Budgeted Resources'!AN20*'Budgeted Resources'!$F20*(1+Inputs!$H$31),2)</f>
        <v>0</v>
      </c>
      <c r="AH143" s="176">
        <f>+ROUND('Budgeted Resources'!AO20*'Budgeted Resources'!$F20*(1+Inputs!$H$31),2)</f>
        <v>0</v>
      </c>
      <c r="AI143" s="176">
        <f>+ROUND('Budgeted Resources'!AP20*'Budgeted Resources'!$F20*(1+Inputs!$H$31),2)</f>
        <v>0</v>
      </c>
    </row>
    <row r="144" spans="1:35" x14ac:dyDescent="0.25">
      <c r="A144" t="s">
        <v>1167</v>
      </c>
      <c r="B144" t="s">
        <v>869</v>
      </c>
      <c r="C144" s="174">
        <f>+ROUND('Budgeted Resources'!J21*'Budgeted Resources'!$F21/12,2)</f>
        <v>0</v>
      </c>
      <c r="D144" s="174">
        <f>+ROUND('Budgeted Resources'!K21*'Budgeted Resources'!$F21/12,2)</f>
        <v>0</v>
      </c>
      <c r="E144" s="174">
        <f>+ROUND('Budgeted Resources'!L21*'Budgeted Resources'!$F21/12,2)</f>
        <v>0</v>
      </c>
      <c r="F144" s="174">
        <f>+ROUND('Budgeted Resources'!M21*'Budgeted Resources'!$F21/12,2)</f>
        <v>0</v>
      </c>
      <c r="G144" s="174">
        <f>+ROUND('Budgeted Resources'!N21*'Budgeted Resources'!$F21/12,2)</f>
        <v>0</v>
      </c>
      <c r="H144" s="174">
        <f>+ROUND('Budgeted Resources'!O21*'Budgeted Resources'!$F21/12,2)</f>
        <v>0</v>
      </c>
      <c r="I144" s="174">
        <f>+ROUND('Budgeted Resources'!P21*'Budgeted Resources'!$F21/12,2)</f>
        <v>0</v>
      </c>
      <c r="J144" s="174">
        <f>+ROUND('Budgeted Resources'!Q21*'Budgeted Resources'!$F21/12,2)</f>
        <v>0</v>
      </c>
      <c r="K144" s="174">
        <f>+ROUND('Budgeted Resources'!R21*'Budgeted Resources'!$F21/12,2)</f>
        <v>0</v>
      </c>
      <c r="L144" s="174">
        <f>+ROUND('Budgeted Resources'!S21*'Budgeted Resources'!$F21/12,2)</f>
        <v>0</v>
      </c>
      <c r="M144" s="174">
        <f>+ROUND('Budgeted Resources'!T21*'Budgeted Resources'!$F21/12,2)</f>
        <v>0</v>
      </c>
      <c r="N144" s="174">
        <f>+ROUND('Budgeted Resources'!U21*'Budgeted Resources'!$F21/12,2)</f>
        <v>0</v>
      </c>
      <c r="O144" s="175">
        <f>+ROUND('Budgeted Resources'!V21*'Budgeted Resources'!$F21/12*(1+Inputs!$H$31),2)</f>
        <v>0</v>
      </c>
      <c r="P144" s="175">
        <f>+ROUND('Budgeted Resources'!W21*'Budgeted Resources'!$F21/12*(1+Inputs!$H$31),2)</f>
        <v>0</v>
      </c>
      <c r="Q144" s="175">
        <f>+ROUND('Budgeted Resources'!X21*'Budgeted Resources'!$F21/12*(1+Inputs!$H$31),2)</f>
        <v>0</v>
      </c>
      <c r="R144" s="175">
        <f>+ROUND('Budgeted Resources'!Y21*'Budgeted Resources'!$F21/12*(1+Inputs!$H$31),2)</f>
        <v>0</v>
      </c>
      <c r="S144" s="175">
        <f>+ROUND('Budgeted Resources'!Z21*'Budgeted Resources'!$F21/12*(1+Inputs!$H$31),2)</f>
        <v>0</v>
      </c>
      <c r="T144" s="175">
        <f>+ROUND('Budgeted Resources'!AA21*'Budgeted Resources'!$F21/12*(1+Inputs!$H$31),2)</f>
        <v>0</v>
      </c>
      <c r="U144" s="175">
        <f>+ROUND('Budgeted Resources'!AB21*'Budgeted Resources'!$F21/12*(1+Inputs!$H$31),2)</f>
        <v>0</v>
      </c>
      <c r="V144" s="175">
        <f>+ROUND('Budgeted Resources'!AC21*'Budgeted Resources'!$F21/12*(1+Inputs!$H$31),2)</f>
        <v>0</v>
      </c>
      <c r="W144" s="175">
        <f>+ROUND('Budgeted Resources'!AD21*'Budgeted Resources'!$F21/12*(1+Inputs!$H$31),2)</f>
        <v>0</v>
      </c>
      <c r="X144" s="175">
        <f>+ROUND('Budgeted Resources'!AE21*'Budgeted Resources'!$F21/12*(1+Inputs!$H$31),2)</f>
        <v>0</v>
      </c>
      <c r="Y144" s="175">
        <f>+ROUND('Budgeted Resources'!AF21*'Budgeted Resources'!$F21/12*(1+Inputs!$H$31),2)</f>
        <v>0</v>
      </c>
      <c r="Z144" s="175">
        <f>+ROUND('Budgeted Resources'!AG21*'Budgeted Resources'!$F21/12*(1+Inputs!$H$31),2)</f>
        <v>0</v>
      </c>
      <c r="AA144" s="176">
        <f>+ROUND('Budgeted Resources'!AH21*'Budgeted Resources'!$F21*(1+Inputs!$H$31),2)</f>
        <v>0</v>
      </c>
      <c r="AB144" s="176">
        <f>+ROUND('Budgeted Resources'!AI21*'Budgeted Resources'!$F21*(1+Inputs!$H$31),2)</f>
        <v>0</v>
      </c>
      <c r="AC144" s="176">
        <f>+ROUND('Budgeted Resources'!AJ21*'Budgeted Resources'!$F21*(1+Inputs!$H$31),2)</f>
        <v>0</v>
      </c>
      <c r="AD144" s="176">
        <f>+ROUND('Budgeted Resources'!AK21*'Budgeted Resources'!$F21*(1+Inputs!$H$31),2)</f>
        <v>0</v>
      </c>
      <c r="AE144" s="176">
        <f>+ROUND('Budgeted Resources'!AL21*'Budgeted Resources'!$F21*(1+Inputs!$H$31),2)</f>
        <v>0</v>
      </c>
      <c r="AF144" s="176">
        <f>+ROUND('Budgeted Resources'!AM21*'Budgeted Resources'!$F21*(1+Inputs!$H$31),2)</f>
        <v>0</v>
      </c>
      <c r="AG144" s="176">
        <f>+ROUND('Budgeted Resources'!AN21*'Budgeted Resources'!$F21*(1+Inputs!$H$31),2)</f>
        <v>0</v>
      </c>
      <c r="AH144" s="176">
        <f>+ROUND('Budgeted Resources'!AO21*'Budgeted Resources'!$F21*(1+Inputs!$H$31),2)</f>
        <v>0</v>
      </c>
      <c r="AI144" s="176">
        <f>+ROUND('Budgeted Resources'!AP21*'Budgeted Resources'!$F21*(1+Inputs!$H$31),2)</f>
        <v>0</v>
      </c>
    </row>
    <row r="145" spans="1:35" x14ac:dyDescent="0.25">
      <c r="A145" t="s">
        <v>1167</v>
      </c>
      <c r="B145" t="s">
        <v>869</v>
      </c>
      <c r="C145" s="174">
        <f>+ROUND('Budgeted Resources'!J22*'Budgeted Resources'!$F22/12,2)</f>
        <v>0</v>
      </c>
      <c r="D145" s="174">
        <f>+ROUND('Budgeted Resources'!K22*'Budgeted Resources'!$F22/12,2)</f>
        <v>0</v>
      </c>
      <c r="E145" s="174">
        <f>+ROUND('Budgeted Resources'!L22*'Budgeted Resources'!$F22/12,2)</f>
        <v>0</v>
      </c>
      <c r="F145" s="174">
        <f>+ROUND('Budgeted Resources'!M22*'Budgeted Resources'!$F22/12,2)</f>
        <v>0</v>
      </c>
      <c r="G145" s="174">
        <f>+ROUND('Budgeted Resources'!N22*'Budgeted Resources'!$F22/12,2)</f>
        <v>0</v>
      </c>
      <c r="H145" s="174">
        <f>+ROUND('Budgeted Resources'!O22*'Budgeted Resources'!$F22/12,2)</f>
        <v>0</v>
      </c>
      <c r="I145" s="174">
        <f>+ROUND('Budgeted Resources'!P22*'Budgeted Resources'!$F22/12,2)</f>
        <v>0</v>
      </c>
      <c r="J145" s="174">
        <f>+ROUND('Budgeted Resources'!Q22*'Budgeted Resources'!$F22/12,2)</f>
        <v>0</v>
      </c>
      <c r="K145" s="174">
        <f>+ROUND('Budgeted Resources'!R22*'Budgeted Resources'!$F22/12,2)</f>
        <v>0</v>
      </c>
      <c r="L145" s="174">
        <f>+ROUND('Budgeted Resources'!S22*'Budgeted Resources'!$F22/12,2)</f>
        <v>0</v>
      </c>
      <c r="M145" s="174">
        <f>+ROUND('Budgeted Resources'!T22*'Budgeted Resources'!$F22/12,2)</f>
        <v>0</v>
      </c>
      <c r="N145" s="174">
        <f>+ROUND('Budgeted Resources'!U22*'Budgeted Resources'!$F22/12,2)</f>
        <v>0</v>
      </c>
      <c r="O145" s="175">
        <f>+ROUND('Budgeted Resources'!V22*'Budgeted Resources'!$F22/12*(1+Inputs!$H$31),2)</f>
        <v>0</v>
      </c>
      <c r="P145" s="175">
        <f>+ROUND('Budgeted Resources'!W22*'Budgeted Resources'!$F22/12*(1+Inputs!$H$31),2)</f>
        <v>0</v>
      </c>
      <c r="Q145" s="175">
        <f>+ROUND('Budgeted Resources'!X22*'Budgeted Resources'!$F22/12*(1+Inputs!$H$31),2)</f>
        <v>0</v>
      </c>
      <c r="R145" s="175">
        <f>+ROUND('Budgeted Resources'!Y22*'Budgeted Resources'!$F22/12*(1+Inputs!$H$31),2)</f>
        <v>0</v>
      </c>
      <c r="S145" s="175">
        <f>+ROUND('Budgeted Resources'!Z22*'Budgeted Resources'!$F22/12*(1+Inputs!$H$31),2)</f>
        <v>0</v>
      </c>
      <c r="T145" s="175">
        <f>+ROUND('Budgeted Resources'!AA22*'Budgeted Resources'!$F22/12*(1+Inputs!$H$31),2)</f>
        <v>0</v>
      </c>
      <c r="U145" s="175">
        <f>+ROUND('Budgeted Resources'!AB22*'Budgeted Resources'!$F22/12*(1+Inputs!$H$31),2)</f>
        <v>0</v>
      </c>
      <c r="V145" s="175">
        <f>+ROUND('Budgeted Resources'!AC22*'Budgeted Resources'!$F22/12*(1+Inputs!$H$31),2)</f>
        <v>0</v>
      </c>
      <c r="W145" s="175">
        <f>+ROUND('Budgeted Resources'!AD22*'Budgeted Resources'!$F22/12*(1+Inputs!$H$31),2)</f>
        <v>0</v>
      </c>
      <c r="X145" s="175">
        <f>+ROUND('Budgeted Resources'!AE22*'Budgeted Resources'!$F22/12*(1+Inputs!$H$31),2)</f>
        <v>0</v>
      </c>
      <c r="Y145" s="175">
        <f>+ROUND('Budgeted Resources'!AF22*'Budgeted Resources'!$F22/12*(1+Inputs!$H$31),2)</f>
        <v>0</v>
      </c>
      <c r="Z145" s="175">
        <f>+ROUND('Budgeted Resources'!AG22*'Budgeted Resources'!$F22/12*(1+Inputs!$H$31),2)</f>
        <v>0</v>
      </c>
      <c r="AA145" s="176">
        <f>+ROUND('Budgeted Resources'!AH22*'Budgeted Resources'!$F22*(1+Inputs!$H$31),2)</f>
        <v>0</v>
      </c>
      <c r="AB145" s="176">
        <f>+ROUND('Budgeted Resources'!AI22*'Budgeted Resources'!$F22*(1+Inputs!$H$31),2)</f>
        <v>0</v>
      </c>
      <c r="AC145" s="176">
        <f>+ROUND('Budgeted Resources'!AJ22*'Budgeted Resources'!$F22*(1+Inputs!$H$31),2)</f>
        <v>0</v>
      </c>
      <c r="AD145" s="176">
        <f>+ROUND('Budgeted Resources'!AK22*'Budgeted Resources'!$F22*(1+Inputs!$H$31),2)</f>
        <v>0</v>
      </c>
      <c r="AE145" s="176">
        <f>+ROUND('Budgeted Resources'!AL22*'Budgeted Resources'!$F22*(1+Inputs!$H$31),2)</f>
        <v>0</v>
      </c>
      <c r="AF145" s="176">
        <f>+ROUND('Budgeted Resources'!AM22*'Budgeted Resources'!$F22*(1+Inputs!$H$31),2)</f>
        <v>0</v>
      </c>
      <c r="AG145" s="176">
        <f>+ROUND('Budgeted Resources'!AN22*'Budgeted Resources'!$F22*(1+Inputs!$H$31),2)</f>
        <v>0</v>
      </c>
      <c r="AH145" s="176">
        <f>+ROUND('Budgeted Resources'!AO22*'Budgeted Resources'!$F22*(1+Inputs!$H$31),2)</f>
        <v>0</v>
      </c>
      <c r="AI145" s="176">
        <f>+ROUND('Budgeted Resources'!AP22*'Budgeted Resources'!$F22*(1+Inputs!$H$31),2)</f>
        <v>0</v>
      </c>
    </row>
    <row r="146" spans="1:35" x14ac:dyDescent="0.25">
      <c r="A146" t="s">
        <v>1167</v>
      </c>
      <c r="B146" t="s">
        <v>869</v>
      </c>
      <c r="C146" s="174">
        <f>+ROUND('Budgeted Resources'!J23*'Budgeted Resources'!$F23/12,2)</f>
        <v>0</v>
      </c>
      <c r="D146" s="174">
        <f>+ROUND('Budgeted Resources'!K23*'Budgeted Resources'!$F23/12,2)</f>
        <v>0</v>
      </c>
      <c r="E146" s="174">
        <f>+ROUND('Budgeted Resources'!L23*'Budgeted Resources'!$F23/12,2)</f>
        <v>0</v>
      </c>
      <c r="F146" s="174">
        <f>+ROUND('Budgeted Resources'!M23*'Budgeted Resources'!$F23/12,2)</f>
        <v>0</v>
      </c>
      <c r="G146" s="174">
        <f>+ROUND('Budgeted Resources'!N23*'Budgeted Resources'!$F23/12,2)</f>
        <v>0</v>
      </c>
      <c r="H146" s="174">
        <f>+ROUND('Budgeted Resources'!O23*'Budgeted Resources'!$F23/12,2)</f>
        <v>0</v>
      </c>
      <c r="I146" s="174">
        <f>+ROUND('Budgeted Resources'!P23*'Budgeted Resources'!$F23/12,2)</f>
        <v>0</v>
      </c>
      <c r="J146" s="174">
        <f>+ROUND('Budgeted Resources'!Q23*'Budgeted Resources'!$F23/12,2)</f>
        <v>0</v>
      </c>
      <c r="K146" s="174">
        <f>+ROUND('Budgeted Resources'!R23*'Budgeted Resources'!$F23/12,2)</f>
        <v>0</v>
      </c>
      <c r="L146" s="174">
        <f>+ROUND('Budgeted Resources'!S23*'Budgeted Resources'!$F23/12,2)</f>
        <v>0</v>
      </c>
      <c r="M146" s="174">
        <f>+ROUND('Budgeted Resources'!T23*'Budgeted Resources'!$F23/12,2)</f>
        <v>0</v>
      </c>
      <c r="N146" s="174">
        <f>+ROUND('Budgeted Resources'!U23*'Budgeted Resources'!$F23/12,2)</f>
        <v>0</v>
      </c>
      <c r="O146" s="175">
        <f>+ROUND('Budgeted Resources'!V23*'Budgeted Resources'!$F23/12*(1+Inputs!$H$31),2)</f>
        <v>0</v>
      </c>
      <c r="P146" s="175">
        <f>+ROUND('Budgeted Resources'!W23*'Budgeted Resources'!$F23/12*(1+Inputs!$H$31),2)</f>
        <v>0</v>
      </c>
      <c r="Q146" s="175">
        <f>+ROUND('Budgeted Resources'!X23*'Budgeted Resources'!$F23/12*(1+Inputs!$H$31),2)</f>
        <v>0</v>
      </c>
      <c r="R146" s="175">
        <f>+ROUND('Budgeted Resources'!Y23*'Budgeted Resources'!$F23/12*(1+Inputs!$H$31),2)</f>
        <v>0</v>
      </c>
      <c r="S146" s="175">
        <f>+ROUND('Budgeted Resources'!Z23*'Budgeted Resources'!$F23/12*(1+Inputs!$H$31),2)</f>
        <v>0</v>
      </c>
      <c r="T146" s="175">
        <f>+ROUND('Budgeted Resources'!AA23*'Budgeted Resources'!$F23/12*(1+Inputs!$H$31),2)</f>
        <v>0</v>
      </c>
      <c r="U146" s="175">
        <f>+ROUND('Budgeted Resources'!AB23*'Budgeted Resources'!$F23/12*(1+Inputs!$H$31),2)</f>
        <v>0</v>
      </c>
      <c r="V146" s="175">
        <f>+ROUND('Budgeted Resources'!AC23*'Budgeted Resources'!$F23/12*(1+Inputs!$H$31),2)</f>
        <v>0</v>
      </c>
      <c r="W146" s="175">
        <f>+ROUND('Budgeted Resources'!AD23*'Budgeted Resources'!$F23/12*(1+Inputs!$H$31),2)</f>
        <v>0</v>
      </c>
      <c r="X146" s="175">
        <f>+ROUND('Budgeted Resources'!AE23*'Budgeted Resources'!$F23/12*(1+Inputs!$H$31),2)</f>
        <v>0</v>
      </c>
      <c r="Y146" s="175">
        <f>+ROUND('Budgeted Resources'!AF23*'Budgeted Resources'!$F23/12*(1+Inputs!$H$31),2)</f>
        <v>0</v>
      </c>
      <c r="Z146" s="175">
        <f>+ROUND('Budgeted Resources'!AG23*'Budgeted Resources'!$F23/12*(1+Inputs!$H$31),2)</f>
        <v>0</v>
      </c>
      <c r="AA146" s="176">
        <f>+ROUND('Budgeted Resources'!AH23*'Budgeted Resources'!$F23*(1+Inputs!$H$31),2)</f>
        <v>0</v>
      </c>
      <c r="AB146" s="176">
        <f>+ROUND('Budgeted Resources'!AI23*'Budgeted Resources'!$F23*(1+Inputs!$H$31),2)</f>
        <v>0</v>
      </c>
      <c r="AC146" s="176">
        <f>+ROUND('Budgeted Resources'!AJ23*'Budgeted Resources'!$F23*(1+Inputs!$H$31),2)</f>
        <v>0</v>
      </c>
      <c r="AD146" s="176">
        <f>+ROUND('Budgeted Resources'!AK23*'Budgeted Resources'!$F23*(1+Inputs!$H$31),2)</f>
        <v>0</v>
      </c>
      <c r="AE146" s="176">
        <f>+ROUND('Budgeted Resources'!AL23*'Budgeted Resources'!$F23*(1+Inputs!$H$31),2)</f>
        <v>0</v>
      </c>
      <c r="AF146" s="176">
        <f>+ROUND('Budgeted Resources'!AM23*'Budgeted Resources'!$F23*(1+Inputs!$H$31),2)</f>
        <v>0</v>
      </c>
      <c r="AG146" s="176">
        <f>+ROUND('Budgeted Resources'!AN23*'Budgeted Resources'!$F23*(1+Inputs!$H$31),2)</f>
        <v>0</v>
      </c>
      <c r="AH146" s="176">
        <f>+ROUND('Budgeted Resources'!AO23*'Budgeted Resources'!$F23*(1+Inputs!$H$31),2)</f>
        <v>0</v>
      </c>
      <c r="AI146" s="176">
        <f>+ROUND('Budgeted Resources'!AP23*'Budgeted Resources'!$F23*(1+Inputs!$H$31),2)</f>
        <v>0</v>
      </c>
    </row>
    <row r="147" spans="1:35" x14ac:dyDescent="0.25">
      <c r="A147" t="s">
        <v>1167</v>
      </c>
      <c r="B147" t="s">
        <v>869</v>
      </c>
      <c r="C147" s="174">
        <f>+ROUND('Budgeted Resources'!J24*'Budgeted Resources'!$F24/12,2)</f>
        <v>0</v>
      </c>
      <c r="D147" s="174">
        <f>+ROUND('Budgeted Resources'!K24*'Budgeted Resources'!$F24/12,2)</f>
        <v>0</v>
      </c>
      <c r="E147" s="174">
        <f>+ROUND('Budgeted Resources'!L24*'Budgeted Resources'!$F24/12,2)</f>
        <v>0</v>
      </c>
      <c r="F147" s="174">
        <f>+ROUND('Budgeted Resources'!M24*'Budgeted Resources'!$F24/12,2)</f>
        <v>0</v>
      </c>
      <c r="G147" s="174">
        <f>+ROUND('Budgeted Resources'!N24*'Budgeted Resources'!$F24/12,2)</f>
        <v>0</v>
      </c>
      <c r="H147" s="174">
        <f>+ROUND('Budgeted Resources'!O24*'Budgeted Resources'!$F24/12,2)</f>
        <v>0</v>
      </c>
      <c r="I147" s="174">
        <f>+ROUND('Budgeted Resources'!P24*'Budgeted Resources'!$F24/12,2)</f>
        <v>0</v>
      </c>
      <c r="J147" s="174">
        <f>+ROUND('Budgeted Resources'!Q24*'Budgeted Resources'!$F24/12,2)</f>
        <v>0</v>
      </c>
      <c r="K147" s="174">
        <f>+ROUND('Budgeted Resources'!R24*'Budgeted Resources'!$F24/12,2)</f>
        <v>0</v>
      </c>
      <c r="L147" s="174">
        <f>+ROUND('Budgeted Resources'!S24*'Budgeted Resources'!$F24/12,2)</f>
        <v>0</v>
      </c>
      <c r="M147" s="174">
        <f>+ROUND('Budgeted Resources'!T24*'Budgeted Resources'!$F24/12,2)</f>
        <v>0</v>
      </c>
      <c r="N147" s="174">
        <f>+ROUND('Budgeted Resources'!U24*'Budgeted Resources'!$F24/12,2)</f>
        <v>0</v>
      </c>
      <c r="O147" s="175">
        <f>+ROUND('Budgeted Resources'!V24*'Budgeted Resources'!$F24/12*(1+Inputs!$H$31),2)</f>
        <v>0</v>
      </c>
      <c r="P147" s="175">
        <f>+ROUND('Budgeted Resources'!W24*'Budgeted Resources'!$F24/12*(1+Inputs!$H$31),2)</f>
        <v>0</v>
      </c>
      <c r="Q147" s="175">
        <f>+ROUND('Budgeted Resources'!X24*'Budgeted Resources'!$F24/12*(1+Inputs!$H$31),2)</f>
        <v>0</v>
      </c>
      <c r="R147" s="175">
        <f>+ROUND('Budgeted Resources'!Y24*'Budgeted Resources'!$F24/12*(1+Inputs!$H$31),2)</f>
        <v>0</v>
      </c>
      <c r="S147" s="175">
        <f>+ROUND('Budgeted Resources'!Z24*'Budgeted Resources'!$F24/12*(1+Inputs!$H$31),2)</f>
        <v>0</v>
      </c>
      <c r="T147" s="175">
        <f>+ROUND('Budgeted Resources'!AA24*'Budgeted Resources'!$F24/12*(1+Inputs!$H$31),2)</f>
        <v>0</v>
      </c>
      <c r="U147" s="175">
        <f>+ROUND('Budgeted Resources'!AB24*'Budgeted Resources'!$F24/12*(1+Inputs!$H$31),2)</f>
        <v>0</v>
      </c>
      <c r="V147" s="175">
        <f>+ROUND('Budgeted Resources'!AC24*'Budgeted Resources'!$F24/12*(1+Inputs!$H$31),2)</f>
        <v>0</v>
      </c>
      <c r="W147" s="175">
        <f>+ROUND('Budgeted Resources'!AD24*'Budgeted Resources'!$F24/12*(1+Inputs!$H$31),2)</f>
        <v>0</v>
      </c>
      <c r="X147" s="175">
        <f>+ROUND('Budgeted Resources'!AE24*'Budgeted Resources'!$F24/12*(1+Inputs!$H$31),2)</f>
        <v>0</v>
      </c>
      <c r="Y147" s="175">
        <f>+ROUND('Budgeted Resources'!AF24*'Budgeted Resources'!$F24/12*(1+Inputs!$H$31),2)</f>
        <v>0</v>
      </c>
      <c r="Z147" s="175">
        <f>+ROUND('Budgeted Resources'!AG24*'Budgeted Resources'!$F24/12*(1+Inputs!$H$31),2)</f>
        <v>0</v>
      </c>
      <c r="AA147" s="176">
        <f>+ROUND('Budgeted Resources'!AH24*'Budgeted Resources'!$F24*(1+Inputs!$H$31),2)</f>
        <v>0</v>
      </c>
      <c r="AB147" s="176">
        <f>+ROUND('Budgeted Resources'!AI24*'Budgeted Resources'!$F24*(1+Inputs!$H$31),2)</f>
        <v>0</v>
      </c>
      <c r="AC147" s="176">
        <f>+ROUND('Budgeted Resources'!AJ24*'Budgeted Resources'!$F24*(1+Inputs!$H$31),2)</f>
        <v>0</v>
      </c>
      <c r="AD147" s="176">
        <f>+ROUND('Budgeted Resources'!AK24*'Budgeted Resources'!$F24*(1+Inputs!$H$31),2)</f>
        <v>0</v>
      </c>
      <c r="AE147" s="176">
        <f>+ROUND('Budgeted Resources'!AL24*'Budgeted Resources'!$F24*(1+Inputs!$H$31),2)</f>
        <v>0</v>
      </c>
      <c r="AF147" s="176">
        <f>+ROUND('Budgeted Resources'!AM24*'Budgeted Resources'!$F24*(1+Inputs!$H$31),2)</f>
        <v>0</v>
      </c>
      <c r="AG147" s="176">
        <f>+ROUND('Budgeted Resources'!AN24*'Budgeted Resources'!$F24*(1+Inputs!$H$31),2)</f>
        <v>0</v>
      </c>
      <c r="AH147" s="176">
        <f>+ROUND('Budgeted Resources'!AO24*'Budgeted Resources'!$F24*(1+Inputs!$H$31),2)</f>
        <v>0</v>
      </c>
      <c r="AI147" s="176">
        <f>+ROUND('Budgeted Resources'!AP24*'Budgeted Resources'!$F24*(1+Inputs!$H$31),2)</f>
        <v>0</v>
      </c>
    </row>
    <row r="148" spans="1:35" x14ac:dyDescent="0.25">
      <c r="A148" t="s">
        <v>1167</v>
      </c>
      <c r="B148" t="s">
        <v>869</v>
      </c>
      <c r="C148" s="174">
        <f>+ROUND('Budgeted Resources'!J25*'Budgeted Resources'!$F25/12,2)</f>
        <v>0</v>
      </c>
      <c r="D148" s="174">
        <f>+ROUND('Budgeted Resources'!K25*'Budgeted Resources'!$F25/12,2)</f>
        <v>0</v>
      </c>
      <c r="E148" s="174">
        <f>+ROUND('Budgeted Resources'!L25*'Budgeted Resources'!$F25/12,2)</f>
        <v>0</v>
      </c>
      <c r="F148" s="174">
        <f>+ROUND('Budgeted Resources'!M25*'Budgeted Resources'!$F25/12,2)</f>
        <v>0</v>
      </c>
      <c r="G148" s="174">
        <f>+ROUND('Budgeted Resources'!N25*'Budgeted Resources'!$F25/12,2)</f>
        <v>0</v>
      </c>
      <c r="H148" s="174">
        <f>+ROUND('Budgeted Resources'!O25*'Budgeted Resources'!$F25/12,2)</f>
        <v>0</v>
      </c>
      <c r="I148" s="174">
        <f>+ROUND('Budgeted Resources'!P25*'Budgeted Resources'!$F25/12,2)</f>
        <v>0</v>
      </c>
      <c r="J148" s="174">
        <f>+ROUND('Budgeted Resources'!Q25*'Budgeted Resources'!$F25/12,2)</f>
        <v>0</v>
      </c>
      <c r="K148" s="174">
        <f>+ROUND('Budgeted Resources'!R25*'Budgeted Resources'!$F25/12,2)</f>
        <v>0</v>
      </c>
      <c r="L148" s="174">
        <f>+ROUND('Budgeted Resources'!S25*'Budgeted Resources'!$F25/12,2)</f>
        <v>0</v>
      </c>
      <c r="M148" s="174">
        <f>+ROUND('Budgeted Resources'!T25*'Budgeted Resources'!$F25/12,2)</f>
        <v>0</v>
      </c>
      <c r="N148" s="174">
        <f>+ROUND('Budgeted Resources'!U25*'Budgeted Resources'!$F25/12,2)</f>
        <v>0</v>
      </c>
      <c r="O148" s="175">
        <f>+ROUND('Budgeted Resources'!V25*'Budgeted Resources'!$F25/12*(1+Inputs!$H$31),2)</f>
        <v>0</v>
      </c>
      <c r="P148" s="175">
        <f>+ROUND('Budgeted Resources'!W25*'Budgeted Resources'!$F25/12*(1+Inputs!$H$31),2)</f>
        <v>0</v>
      </c>
      <c r="Q148" s="175">
        <f>+ROUND('Budgeted Resources'!X25*'Budgeted Resources'!$F25/12*(1+Inputs!$H$31),2)</f>
        <v>0</v>
      </c>
      <c r="R148" s="175">
        <f>+ROUND('Budgeted Resources'!Y25*'Budgeted Resources'!$F25/12*(1+Inputs!$H$31),2)</f>
        <v>0</v>
      </c>
      <c r="S148" s="175">
        <f>+ROUND('Budgeted Resources'!Z25*'Budgeted Resources'!$F25/12*(1+Inputs!$H$31),2)</f>
        <v>0</v>
      </c>
      <c r="T148" s="175">
        <f>+ROUND('Budgeted Resources'!AA25*'Budgeted Resources'!$F25/12*(1+Inputs!$H$31),2)</f>
        <v>0</v>
      </c>
      <c r="U148" s="175">
        <f>+ROUND('Budgeted Resources'!AB25*'Budgeted Resources'!$F25/12*(1+Inputs!$H$31),2)</f>
        <v>0</v>
      </c>
      <c r="V148" s="175">
        <f>+ROUND('Budgeted Resources'!AC25*'Budgeted Resources'!$F25/12*(1+Inputs!$H$31),2)</f>
        <v>0</v>
      </c>
      <c r="W148" s="175">
        <f>+ROUND('Budgeted Resources'!AD25*'Budgeted Resources'!$F25/12*(1+Inputs!$H$31),2)</f>
        <v>0</v>
      </c>
      <c r="X148" s="175">
        <f>+ROUND('Budgeted Resources'!AE25*'Budgeted Resources'!$F25/12*(1+Inputs!$H$31),2)</f>
        <v>0</v>
      </c>
      <c r="Y148" s="175">
        <f>+ROUND('Budgeted Resources'!AF25*'Budgeted Resources'!$F25/12*(1+Inputs!$H$31),2)</f>
        <v>0</v>
      </c>
      <c r="Z148" s="175">
        <f>+ROUND('Budgeted Resources'!AG25*'Budgeted Resources'!$F25/12*(1+Inputs!$H$31),2)</f>
        <v>0</v>
      </c>
      <c r="AA148" s="176">
        <f>+ROUND('Budgeted Resources'!AH25*'Budgeted Resources'!$F25*(1+Inputs!$H$31),2)</f>
        <v>0</v>
      </c>
      <c r="AB148" s="176">
        <f>+ROUND('Budgeted Resources'!AI25*'Budgeted Resources'!$F25*(1+Inputs!$H$31),2)</f>
        <v>0</v>
      </c>
      <c r="AC148" s="176">
        <f>+ROUND('Budgeted Resources'!AJ25*'Budgeted Resources'!$F25*(1+Inputs!$H$31),2)</f>
        <v>0</v>
      </c>
      <c r="AD148" s="176">
        <f>+ROUND('Budgeted Resources'!AK25*'Budgeted Resources'!$F25*(1+Inputs!$H$31),2)</f>
        <v>0</v>
      </c>
      <c r="AE148" s="176">
        <f>+ROUND('Budgeted Resources'!AL25*'Budgeted Resources'!$F25*(1+Inputs!$H$31),2)</f>
        <v>0</v>
      </c>
      <c r="AF148" s="176">
        <f>+ROUND('Budgeted Resources'!AM25*'Budgeted Resources'!$F25*(1+Inputs!$H$31),2)</f>
        <v>0</v>
      </c>
      <c r="AG148" s="176">
        <f>+ROUND('Budgeted Resources'!AN25*'Budgeted Resources'!$F25*(1+Inputs!$H$31),2)</f>
        <v>0</v>
      </c>
      <c r="AH148" s="176">
        <f>+ROUND('Budgeted Resources'!AO25*'Budgeted Resources'!$F25*(1+Inputs!$H$31),2)</f>
        <v>0</v>
      </c>
      <c r="AI148" s="176">
        <f>+ROUND('Budgeted Resources'!AP25*'Budgeted Resources'!$F25*(1+Inputs!$H$31),2)</f>
        <v>0</v>
      </c>
    </row>
    <row r="149" spans="1:35" x14ac:dyDescent="0.25">
      <c r="A149" t="s">
        <v>1167</v>
      </c>
      <c r="B149" t="s">
        <v>869</v>
      </c>
      <c r="C149" s="174">
        <f>+ROUND('Budgeted Resources'!J26*'Budgeted Resources'!$F26/12,2)</f>
        <v>0</v>
      </c>
      <c r="D149" s="174">
        <f>+ROUND('Budgeted Resources'!K26*'Budgeted Resources'!$F26/12,2)</f>
        <v>0</v>
      </c>
      <c r="E149" s="174">
        <f>+ROUND('Budgeted Resources'!L26*'Budgeted Resources'!$F26/12,2)</f>
        <v>0</v>
      </c>
      <c r="F149" s="174">
        <f>+ROUND('Budgeted Resources'!M26*'Budgeted Resources'!$F26/12,2)</f>
        <v>0</v>
      </c>
      <c r="G149" s="174">
        <f>+ROUND('Budgeted Resources'!N26*'Budgeted Resources'!$F26/12,2)</f>
        <v>0</v>
      </c>
      <c r="H149" s="174">
        <f>+ROUND('Budgeted Resources'!O26*'Budgeted Resources'!$F26/12,2)</f>
        <v>0</v>
      </c>
      <c r="I149" s="174">
        <f>+ROUND('Budgeted Resources'!P26*'Budgeted Resources'!$F26/12,2)</f>
        <v>0</v>
      </c>
      <c r="J149" s="174">
        <f>+ROUND('Budgeted Resources'!Q26*'Budgeted Resources'!$F26/12,2)</f>
        <v>0</v>
      </c>
      <c r="K149" s="174">
        <f>+ROUND('Budgeted Resources'!R26*'Budgeted Resources'!$F26/12,2)</f>
        <v>0</v>
      </c>
      <c r="L149" s="174">
        <f>+ROUND('Budgeted Resources'!S26*'Budgeted Resources'!$F26/12,2)</f>
        <v>0</v>
      </c>
      <c r="M149" s="174">
        <f>+ROUND('Budgeted Resources'!T26*'Budgeted Resources'!$F26/12,2)</f>
        <v>0</v>
      </c>
      <c r="N149" s="174">
        <f>+ROUND('Budgeted Resources'!U26*'Budgeted Resources'!$F26/12,2)</f>
        <v>0</v>
      </c>
      <c r="O149" s="175">
        <f>+ROUND('Budgeted Resources'!V26*'Budgeted Resources'!$F26/12*(1+Inputs!$H$31),2)</f>
        <v>0</v>
      </c>
      <c r="P149" s="175">
        <f>+ROUND('Budgeted Resources'!W26*'Budgeted Resources'!$F26/12*(1+Inputs!$H$31),2)</f>
        <v>0</v>
      </c>
      <c r="Q149" s="175">
        <f>+ROUND('Budgeted Resources'!X26*'Budgeted Resources'!$F26/12*(1+Inputs!$H$31),2)</f>
        <v>0</v>
      </c>
      <c r="R149" s="175">
        <f>+ROUND('Budgeted Resources'!Y26*'Budgeted Resources'!$F26/12*(1+Inputs!$H$31),2)</f>
        <v>0</v>
      </c>
      <c r="S149" s="175">
        <f>+ROUND('Budgeted Resources'!Z26*'Budgeted Resources'!$F26/12*(1+Inputs!$H$31),2)</f>
        <v>0</v>
      </c>
      <c r="T149" s="175">
        <f>+ROUND('Budgeted Resources'!AA26*'Budgeted Resources'!$F26/12*(1+Inputs!$H$31),2)</f>
        <v>0</v>
      </c>
      <c r="U149" s="175">
        <f>+ROUND('Budgeted Resources'!AB26*'Budgeted Resources'!$F26/12*(1+Inputs!$H$31),2)</f>
        <v>0</v>
      </c>
      <c r="V149" s="175">
        <f>+ROUND('Budgeted Resources'!AC26*'Budgeted Resources'!$F26/12*(1+Inputs!$H$31),2)</f>
        <v>0</v>
      </c>
      <c r="W149" s="175">
        <f>+ROUND('Budgeted Resources'!AD26*'Budgeted Resources'!$F26/12*(1+Inputs!$H$31),2)</f>
        <v>0</v>
      </c>
      <c r="X149" s="175">
        <f>+ROUND('Budgeted Resources'!AE26*'Budgeted Resources'!$F26/12*(1+Inputs!$H$31),2)</f>
        <v>0</v>
      </c>
      <c r="Y149" s="175">
        <f>+ROUND('Budgeted Resources'!AF26*'Budgeted Resources'!$F26/12*(1+Inputs!$H$31),2)</f>
        <v>0</v>
      </c>
      <c r="Z149" s="175">
        <f>+ROUND('Budgeted Resources'!AG26*'Budgeted Resources'!$F26/12*(1+Inputs!$H$31),2)</f>
        <v>0</v>
      </c>
      <c r="AA149" s="176">
        <f>+ROUND('Budgeted Resources'!AH26*'Budgeted Resources'!$F26*(1+Inputs!$H$31),2)</f>
        <v>0</v>
      </c>
      <c r="AB149" s="176">
        <f>+ROUND('Budgeted Resources'!AI26*'Budgeted Resources'!$F26*(1+Inputs!$H$31),2)</f>
        <v>0</v>
      </c>
      <c r="AC149" s="176">
        <f>+ROUND('Budgeted Resources'!AJ26*'Budgeted Resources'!$F26*(1+Inputs!$H$31),2)</f>
        <v>0</v>
      </c>
      <c r="AD149" s="176">
        <f>+ROUND('Budgeted Resources'!AK26*'Budgeted Resources'!$F26*(1+Inputs!$H$31),2)</f>
        <v>0</v>
      </c>
      <c r="AE149" s="176">
        <f>+ROUND('Budgeted Resources'!AL26*'Budgeted Resources'!$F26*(1+Inputs!$H$31),2)</f>
        <v>0</v>
      </c>
      <c r="AF149" s="176">
        <f>+ROUND('Budgeted Resources'!AM26*'Budgeted Resources'!$F26*(1+Inputs!$H$31),2)</f>
        <v>0</v>
      </c>
      <c r="AG149" s="176">
        <f>+ROUND('Budgeted Resources'!AN26*'Budgeted Resources'!$F26*(1+Inputs!$H$31),2)</f>
        <v>0</v>
      </c>
      <c r="AH149" s="176">
        <f>+ROUND('Budgeted Resources'!AO26*'Budgeted Resources'!$F26*(1+Inputs!$H$31),2)</f>
        <v>0</v>
      </c>
      <c r="AI149" s="176">
        <f>+ROUND('Budgeted Resources'!AP26*'Budgeted Resources'!$F26*(1+Inputs!$H$31),2)</f>
        <v>0</v>
      </c>
    </row>
    <row r="150" spans="1:35" x14ac:dyDescent="0.25">
      <c r="A150" t="s">
        <v>1167</v>
      </c>
      <c r="B150" t="s">
        <v>869</v>
      </c>
      <c r="C150" s="174">
        <f>+ROUND('Budgeted Resources'!J27*'Budgeted Resources'!$F27/12,2)</f>
        <v>0</v>
      </c>
      <c r="D150" s="174">
        <f>+ROUND('Budgeted Resources'!K27*'Budgeted Resources'!$F27/12,2)</f>
        <v>0</v>
      </c>
      <c r="E150" s="174">
        <f>+ROUND('Budgeted Resources'!L27*'Budgeted Resources'!$F27/12,2)</f>
        <v>0</v>
      </c>
      <c r="F150" s="174">
        <f>+ROUND('Budgeted Resources'!M27*'Budgeted Resources'!$F27/12,2)</f>
        <v>0</v>
      </c>
      <c r="G150" s="174">
        <f>+ROUND('Budgeted Resources'!N27*'Budgeted Resources'!$F27/12,2)</f>
        <v>0</v>
      </c>
      <c r="H150" s="174">
        <f>+ROUND('Budgeted Resources'!O27*'Budgeted Resources'!$F27/12,2)</f>
        <v>0</v>
      </c>
      <c r="I150" s="174">
        <f>+ROUND('Budgeted Resources'!P27*'Budgeted Resources'!$F27/12,2)</f>
        <v>0</v>
      </c>
      <c r="J150" s="174">
        <f>+ROUND('Budgeted Resources'!Q27*'Budgeted Resources'!$F27/12,2)</f>
        <v>0</v>
      </c>
      <c r="K150" s="174">
        <f>+ROUND('Budgeted Resources'!R27*'Budgeted Resources'!$F27/12,2)</f>
        <v>0</v>
      </c>
      <c r="L150" s="174">
        <f>+ROUND('Budgeted Resources'!S27*'Budgeted Resources'!$F27/12,2)</f>
        <v>0</v>
      </c>
      <c r="M150" s="174">
        <f>+ROUND('Budgeted Resources'!T27*'Budgeted Resources'!$F27/12,2)</f>
        <v>0</v>
      </c>
      <c r="N150" s="174">
        <f>+ROUND('Budgeted Resources'!U27*'Budgeted Resources'!$F27/12,2)</f>
        <v>0</v>
      </c>
      <c r="O150" s="175">
        <f>+ROUND('Budgeted Resources'!V27*'Budgeted Resources'!$F27/12*(1+Inputs!$H$31),2)</f>
        <v>0</v>
      </c>
      <c r="P150" s="175">
        <f>+ROUND('Budgeted Resources'!W27*'Budgeted Resources'!$F27/12*(1+Inputs!$H$31),2)</f>
        <v>0</v>
      </c>
      <c r="Q150" s="175">
        <f>+ROUND('Budgeted Resources'!X27*'Budgeted Resources'!$F27/12*(1+Inputs!$H$31),2)</f>
        <v>0</v>
      </c>
      <c r="R150" s="175">
        <f>+ROUND('Budgeted Resources'!Y27*'Budgeted Resources'!$F27/12*(1+Inputs!$H$31),2)</f>
        <v>0</v>
      </c>
      <c r="S150" s="175">
        <f>+ROUND('Budgeted Resources'!Z27*'Budgeted Resources'!$F27/12*(1+Inputs!$H$31),2)</f>
        <v>0</v>
      </c>
      <c r="T150" s="175">
        <f>+ROUND('Budgeted Resources'!AA27*'Budgeted Resources'!$F27/12*(1+Inputs!$H$31),2)</f>
        <v>0</v>
      </c>
      <c r="U150" s="175">
        <f>+ROUND('Budgeted Resources'!AB27*'Budgeted Resources'!$F27/12*(1+Inputs!$H$31),2)</f>
        <v>0</v>
      </c>
      <c r="V150" s="175">
        <f>+ROUND('Budgeted Resources'!AC27*'Budgeted Resources'!$F27/12*(1+Inputs!$H$31),2)</f>
        <v>0</v>
      </c>
      <c r="W150" s="175">
        <f>+ROUND('Budgeted Resources'!AD27*'Budgeted Resources'!$F27/12*(1+Inputs!$H$31),2)</f>
        <v>0</v>
      </c>
      <c r="X150" s="175">
        <f>+ROUND('Budgeted Resources'!AE27*'Budgeted Resources'!$F27/12*(1+Inputs!$H$31),2)</f>
        <v>0</v>
      </c>
      <c r="Y150" s="175">
        <f>+ROUND('Budgeted Resources'!AF27*'Budgeted Resources'!$F27/12*(1+Inputs!$H$31),2)</f>
        <v>0</v>
      </c>
      <c r="Z150" s="175">
        <f>+ROUND('Budgeted Resources'!AG27*'Budgeted Resources'!$F27/12*(1+Inputs!$H$31),2)</f>
        <v>0</v>
      </c>
      <c r="AA150" s="176">
        <f>+ROUND('Budgeted Resources'!AH27*'Budgeted Resources'!$F27*(1+Inputs!$H$31),2)</f>
        <v>0</v>
      </c>
      <c r="AB150" s="176">
        <f>+ROUND('Budgeted Resources'!AI27*'Budgeted Resources'!$F27*(1+Inputs!$H$31),2)</f>
        <v>0</v>
      </c>
      <c r="AC150" s="176">
        <f>+ROUND('Budgeted Resources'!AJ27*'Budgeted Resources'!$F27*(1+Inputs!$H$31),2)</f>
        <v>0</v>
      </c>
      <c r="AD150" s="176">
        <f>+ROUND('Budgeted Resources'!AK27*'Budgeted Resources'!$F27*(1+Inputs!$H$31),2)</f>
        <v>0</v>
      </c>
      <c r="AE150" s="176">
        <f>+ROUND('Budgeted Resources'!AL27*'Budgeted Resources'!$F27*(1+Inputs!$H$31),2)</f>
        <v>0</v>
      </c>
      <c r="AF150" s="176">
        <f>+ROUND('Budgeted Resources'!AM27*'Budgeted Resources'!$F27*(1+Inputs!$H$31),2)</f>
        <v>0</v>
      </c>
      <c r="AG150" s="176">
        <f>+ROUND('Budgeted Resources'!AN27*'Budgeted Resources'!$F27*(1+Inputs!$H$31),2)</f>
        <v>0</v>
      </c>
      <c r="AH150" s="176">
        <f>+ROUND('Budgeted Resources'!AO27*'Budgeted Resources'!$F27*(1+Inputs!$H$31),2)</f>
        <v>0</v>
      </c>
      <c r="AI150" s="176">
        <f>+ROUND('Budgeted Resources'!AP27*'Budgeted Resources'!$F27*(1+Inputs!$H$31),2)</f>
        <v>0</v>
      </c>
    </row>
    <row r="151" spans="1:35" x14ac:dyDescent="0.25">
      <c r="A151" t="s">
        <v>1167</v>
      </c>
      <c r="B151" t="s">
        <v>869</v>
      </c>
      <c r="C151" s="174">
        <f>+ROUND('Budgeted Resources'!J28*'Budgeted Resources'!$F28/12,2)</f>
        <v>0</v>
      </c>
      <c r="D151" s="174">
        <f>+ROUND('Budgeted Resources'!K28*'Budgeted Resources'!$F28/12,2)</f>
        <v>0</v>
      </c>
      <c r="E151" s="174">
        <f>+ROUND('Budgeted Resources'!L28*'Budgeted Resources'!$F28/12,2)</f>
        <v>0</v>
      </c>
      <c r="F151" s="174">
        <f>+ROUND('Budgeted Resources'!M28*'Budgeted Resources'!$F28/12,2)</f>
        <v>0</v>
      </c>
      <c r="G151" s="174">
        <f>+ROUND('Budgeted Resources'!N28*'Budgeted Resources'!$F28/12,2)</f>
        <v>0</v>
      </c>
      <c r="H151" s="174">
        <f>+ROUND('Budgeted Resources'!O28*'Budgeted Resources'!$F28/12,2)</f>
        <v>0</v>
      </c>
      <c r="I151" s="174">
        <f>+ROUND('Budgeted Resources'!P28*'Budgeted Resources'!$F28/12,2)</f>
        <v>0</v>
      </c>
      <c r="J151" s="174">
        <f>+ROUND('Budgeted Resources'!Q28*'Budgeted Resources'!$F28/12,2)</f>
        <v>0</v>
      </c>
      <c r="K151" s="174">
        <f>+ROUND('Budgeted Resources'!R28*'Budgeted Resources'!$F28/12,2)</f>
        <v>0</v>
      </c>
      <c r="L151" s="174">
        <f>+ROUND('Budgeted Resources'!S28*'Budgeted Resources'!$F28/12,2)</f>
        <v>0</v>
      </c>
      <c r="M151" s="174">
        <f>+ROUND('Budgeted Resources'!T28*'Budgeted Resources'!$F28/12,2)</f>
        <v>0</v>
      </c>
      <c r="N151" s="174">
        <f>+ROUND('Budgeted Resources'!U28*'Budgeted Resources'!$F28/12,2)</f>
        <v>0</v>
      </c>
      <c r="O151" s="175">
        <f>+ROUND('Budgeted Resources'!V28*'Budgeted Resources'!$F28/12*(1+Inputs!$H$31),2)</f>
        <v>0</v>
      </c>
      <c r="P151" s="175">
        <f>+ROUND('Budgeted Resources'!W28*'Budgeted Resources'!$F28/12*(1+Inputs!$H$31),2)</f>
        <v>0</v>
      </c>
      <c r="Q151" s="175">
        <f>+ROUND('Budgeted Resources'!X28*'Budgeted Resources'!$F28/12*(1+Inputs!$H$31),2)</f>
        <v>0</v>
      </c>
      <c r="R151" s="175">
        <f>+ROUND('Budgeted Resources'!Y28*'Budgeted Resources'!$F28/12*(1+Inputs!$H$31),2)</f>
        <v>0</v>
      </c>
      <c r="S151" s="175">
        <f>+ROUND('Budgeted Resources'!Z28*'Budgeted Resources'!$F28/12*(1+Inputs!$H$31),2)</f>
        <v>0</v>
      </c>
      <c r="T151" s="175">
        <f>+ROUND('Budgeted Resources'!AA28*'Budgeted Resources'!$F28/12*(1+Inputs!$H$31),2)</f>
        <v>0</v>
      </c>
      <c r="U151" s="175">
        <f>+ROUND('Budgeted Resources'!AB28*'Budgeted Resources'!$F28/12*(1+Inputs!$H$31),2)</f>
        <v>0</v>
      </c>
      <c r="V151" s="175">
        <f>+ROUND('Budgeted Resources'!AC28*'Budgeted Resources'!$F28/12*(1+Inputs!$H$31),2)</f>
        <v>0</v>
      </c>
      <c r="W151" s="175">
        <f>+ROUND('Budgeted Resources'!AD28*'Budgeted Resources'!$F28/12*(1+Inputs!$H$31),2)</f>
        <v>0</v>
      </c>
      <c r="X151" s="175">
        <f>+ROUND('Budgeted Resources'!AE28*'Budgeted Resources'!$F28/12*(1+Inputs!$H$31),2)</f>
        <v>0</v>
      </c>
      <c r="Y151" s="175">
        <f>+ROUND('Budgeted Resources'!AF28*'Budgeted Resources'!$F28/12*(1+Inputs!$H$31),2)</f>
        <v>0</v>
      </c>
      <c r="Z151" s="175">
        <f>+ROUND('Budgeted Resources'!AG28*'Budgeted Resources'!$F28/12*(1+Inputs!$H$31),2)</f>
        <v>0</v>
      </c>
      <c r="AA151" s="176">
        <f>+ROUND('Budgeted Resources'!AH28*'Budgeted Resources'!$F28*(1+Inputs!$H$31),2)</f>
        <v>0</v>
      </c>
      <c r="AB151" s="176">
        <f>+ROUND('Budgeted Resources'!AI28*'Budgeted Resources'!$F28*(1+Inputs!$H$31),2)</f>
        <v>0</v>
      </c>
      <c r="AC151" s="176">
        <f>+ROUND('Budgeted Resources'!AJ28*'Budgeted Resources'!$F28*(1+Inputs!$H$31),2)</f>
        <v>0</v>
      </c>
      <c r="AD151" s="176">
        <f>+ROUND('Budgeted Resources'!AK28*'Budgeted Resources'!$F28*(1+Inputs!$H$31),2)</f>
        <v>0</v>
      </c>
      <c r="AE151" s="176">
        <f>+ROUND('Budgeted Resources'!AL28*'Budgeted Resources'!$F28*(1+Inputs!$H$31),2)</f>
        <v>0</v>
      </c>
      <c r="AF151" s="176">
        <f>+ROUND('Budgeted Resources'!AM28*'Budgeted Resources'!$F28*(1+Inputs!$H$31),2)</f>
        <v>0</v>
      </c>
      <c r="AG151" s="176">
        <f>+ROUND('Budgeted Resources'!AN28*'Budgeted Resources'!$F28*(1+Inputs!$H$31),2)</f>
        <v>0</v>
      </c>
      <c r="AH151" s="176">
        <f>+ROUND('Budgeted Resources'!AO28*'Budgeted Resources'!$F28*(1+Inputs!$H$31),2)</f>
        <v>0</v>
      </c>
      <c r="AI151" s="176">
        <f>+ROUND('Budgeted Resources'!AP28*'Budgeted Resources'!$F28*(1+Inputs!$H$31),2)</f>
        <v>0</v>
      </c>
    </row>
    <row r="152" spans="1:35" x14ac:dyDescent="0.25">
      <c r="A152" t="s">
        <v>1167</v>
      </c>
      <c r="B152" t="s">
        <v>869</v>
      </c>
      <c r="C152" s="174">
        <f>+ROUND('Budgeted Resources'!J29*'Budgeted Resources'!$F29/12,2)</f>
        <v>0</v>
      </c>
      <c r="D152" s="174">
        <f>+ROUND('Budgeted Resources'!K29*'Budgeted Resources'!$F29/12,2)</f>
        <v>0</v>
      </c>
      <c r="E152" s="174">
        <f>+ROUND('Budgeted Resources'!L29*'Budgeted Resources'!$F29/12,2)</f>
        <v>0</v>
      </c>
      <c r="F152" s="174">
        <f>+ROUND('Budgeted Resources'!M29*'Budgeted Resources'!$F29/12,2)</f>
        <v>0</v>
      </c>
      <c r="G152" s="174">
        <f>+ROUND('Budgeted Resources'!N29*'Budgeted Resources'!$F29/12,2)</f>
        <v>0</v>
      </c>
      <c r="H152" s="174">
        <f>+ROUND('Budgeted Resources'!O29*'Budgeted Resources'!$F29/12,2)</f>
        <v>0</v>
      </c>
      <c r="I152" s="174">
        <f>+ROUND('Budgeted Resources'!P29*'Budgeted Resources'!$F29/12,2)</f>
        <v>0</v>
      </c>
      <c r="J152" s="174">
        <f>+ROUND('Budgeted Resources'!Q29*'Budgeted Resources'!$F29/12,2)</f>
        <v>0</v>
      </c>
      <c r="K152" s="174">
        <f>+ROUND('Budgeted Resources'!R29*'Budgeted Resources'!$F29/12,2)</f>
        <v>0</v>
      </c>
      <c r="L152" s="174">
        <f>+ROUND('Budgeted Resources'!S29*'Budgeted Resources'!$F29/12,2)</f>
        <v>0</v>
      </c>
      <c r="M152" s="174">
        <f>+ROUND('Budgeted Resources'!T29*'Budgeted Resources'!$F29/12,2)</f>
        <v>0</v>
      </c>
      <c r="N152" s="174">
        <f>+ROUND('Budgeted Resources'!U29*'Budgeted Resources'!$F29/12,2)</f>
        <v>0</v>
      </c>
      <c r="O152" s="175">
        <f>+ROUND('Budgeted Resources'!V29*'Budgeted Resources'!$F29/12*(1+Inputs!$H$31),2)</f>
        <v>0</v>
      </c>
      <c r="P152" s="175">
        <f>+ROUND('Budgeted Resources'!W29*'Budgeted Resources'!$F29/12*(1+Inputs!$H$31),2)</f>
        <v>0</v>
      </c>
      <c r="Q152" s="175">
        <f>+ROUND('Budgeted Resources'!X29*'Budgeted Resources'!$F29/12*(1+Inputs!$H$31),2)</f>
        <v>0</v>
      </c>
      <c r="R152" s="175">
        <f>+ROUND('Budgeted Resources'!Y29*'Budgeted Resources'!$F29/12*(1+Inputs!$H$31),2)</f>
        <v>0</v>
      </c>
      <c r="S152" s="175">
        <f>+ROUND('Budgeted Resources'!Z29*'Budgeted Resources'!$F29/12*(1+Inputs!$H$31),2)</f>
        <v>0</v>
      </c>
      <c r="T152" s="175">
        <f>+ROUND('Budgeted Resources'!AA29*'Budgeted Resources'!$F29/12*(1+Inputs!$H$31),2)</f>
        <v>0</v>
      </c>
      <c r="U152" s="175">
        <f>+ROUND('Budgeted Resources'!AB29*'Budgeted Resources'!$F29/12*(1+Inputs!$H$31),2)</f>
        <v>0</v>
      </c>
      <c r="V152" s="175">
        <f>+ROUND('Budgeted Resources'!AC29*'Budgeted Resources'!$F29/12*(1+Inputs!$H$31),2)</f>
        <v>0</v>
      </c>
      <c r="W152" s="175">
        <f>+ROUND('Budgeted Resources'!AD29*'Budgeted Resources'!$F29/12*(1+Inputs!$H$31),2)</f>
        <v>0</v>
      </c>
      <c r="X152" s="175">
        <f>+ROUND('Budgeted Resources'!AE29*'Budgeted Resources'!$F29/12*(1+Inputs!$H$31),2)</f>
        <v>0</v>
      </c>
      <c r="Y152" s="175">
        <f>+ROUND('Budgeted Resources'!AF29*'Budgeted Resources'!$F29/12*(1+Inputs!$H$31),2)</f>
        <v>0</v>
      </c>
      <c r="Z152" s="175">
        <f>+ROUND('Budgeted Resources'!AG29*'Budgeted Resources'!$F29/12*(1+Inputs!$H$31),2)</f>
        <v>0</v>
      </c>
      <c r="AA152" s="176">
        <f>+ROUND('Budgeted Resources'!AH29*'Budgeted Resources'!$F29*(1+Inputs!$H$31),2)</f>
        <v>0</v>
      </c>
      <c r="AB152" s="176">
        <f>+ROUND('Budgeted Resources'!AI29*'Budgeted Resources'!$F29*(1+Inputs!$H$31),2)</f>
        <v>0</v>
      </c>
      <c r="AC152" s="176">
        <f>+ROUND('Budgeted Resources'!AJ29*'Budgeted Resources'!$F29*(1+Inputs!$H$31),2)</f>
        <v>0</v>
      </c>
      <c r="AD152" s="176">
        <f>+ROUND('Budgeted Resources'!AK29*'Budgeted Resources'!$F29*(1+Inputs!$H$31),2)</f>
        <v>0</v>
      </c>
      <c r="AE152" s="176">
        <f>+ROUND('Budgeted Resources'!AL29*'Budgeted Resources'!$F29*(1+Inputs!$H$31),2)</f>
        <v>0</v>
      </c>
      <c r="AF152" s="176">
        <f>+ROUND('Budgeted Resources'!AM29*'Budgeted Resources'!$F29*(1+Inputs!$H$31),2)</f>
        <v>0</v>
      </c>
      <c r="AG152" s="176">
        <f>+ROUND('Budgeted Resources'!AN29*'Budgeted Resources'!$F29*(1+Inputs!$H$31),2)</f>
        <v>0</v>
      </c>
      <c r="AH152" s="176">
        <f>+ROUND('Budgeted Resources'!AO29*'Budgeted Resources'!$F29*(1+Inputs!$H$31),2)</f>
        <v>0</v>
      </c>
      <c r="AI152" s="176">
        <f>+ROUND('Budgeted Resources'!AP29*'Budgeted Resources'!$F29*(1+Inputs!$H$31),2)</f>
        <v>0</v>
      </c>
    </row>
    <row r="153" spans="1:35" x14ac:dyDescent="0.25">
      <c r="A153" t="s">
        <v>1167</v>
      </c>
      <c r="B153" t="s">
        <v>869</v>
      </c>
      <c r="C153" s="174">
        <f>+ROUND('Budgeted Resources'!J30*'Budgeted Resources'!$F30/12,2)</f>
        <v>0</v>
      </c>
      <c r="D153" s="174">
        <f>+ROUND('Budgeted Resources'!K30*'Budgeted Resources'!$F30/12,2)</f>
        <v>0</v>
      </c>
      <c r="E153" s="174">
        <f>+ROUND('Budgeted Resources'!L30*'Budgeted Resources'!$F30/12,2)</f>
        <v>0</v>
      </c>
      <c r="F153" s="174">
        <f>+ROUND('Budgeted Resources'!M30*'Budgeted Resources'!$F30/12,2)</f>
        <v>0</v>
      </c>
      <c r="G153" s="174">
        <f>+ROUND('Budgeted Resources'!N30*'Budgeted Resources'!$F30/12,2)</f>
        <v>0</v>
      </c>
      <c r="H153" s="174">
        <f>+ROUND('Budgeted Resources'!O30*'Budgeted Resources'!$F30/12,2)</f>
        <v>0</v>
      </c>
      <c r="I153" s="174">
        <f>+ROUND('Budgeted Resources'!P30*'Budgeted Resources'!$F30/12,2)</f>
        <v>0</v>
      </c>
      <c r="J153" s="174">
        <f>+ROUND('Budgeted Resources'!Q30*'Budgeted Resources'!$F30/12,2)</f>
        <v>0</v>
      </c>
      <c r="K153" s="174">
        <f>+ROUND('Budgeted Resources'!R30*'Budgeted Resources'!$F30/12,2)</f>
        <v>0</v>
      </c>
      <c r="L153" s="174">
        <f>+ROUND('Budgeted Resources'!S30*'Budgeted Resources'!$F30/12,2)</f>
        <v>0</v>
      </c>
      <c r="M153" s="174">
        <f>+ROUND('Budgeted Resources'!T30*'Budgeted Resources'!$F30/12,2)</f>
        <v>0</v>
      </c>
      <c r="N153" s="174">
        <f>+ROUND('Budgeted Resources'!U30*'Budgeted Resources'!$F30/12,2)</f>
        <v>0</v>
      </c>
      <c r="O153" s="175">
        <f>+ROUND('Budgeted Resources'!V30*'Budgeted Resources'!$F30/12*(1+Inputs!$H$31),2)</f>
        <v>0</v>
      </c>
      <c r="P153" s="175">
        <f>+ROUND('Budgeted Resources'!W30*'Budgeted Resources'!$F30/12*(1+Inputs!$H$31),2)</f>
        <v>0</v>
      </c>
      <c r="Q153" s="175">
        <f>+ROUND('Budgeted Resources'!X30*'Budgeted Resources'!$F30/12*(1+Inputs!$H$31),2)</f>
        <v>0</v>
      </c>
      <c r="R153" s="175">
        <f>+ROUND('Budgeted Resources'!Y30*'Budgeted Resources'!$F30/12*(1+Inputs!$H$31),2)</f>
        <v>0</v>
      </c>
      <c r="S153" s="175">
        <f>+ROUND('Budgeted Resources'!Z30*'Budgeted Resources'!$F30/12*(1+Inputs!$H$31),2)</f>
        <v>0</v>
      </c>
      <c r="T153" s="175">
        <f>+ROUND('Budgeted Resources'!AA30*'Budgeted Resources'!$F30/12*(1+Inputs!$H$31),2)</f>
        <v>0</v>
      </c>
      <c r="U153" s="175">
        <f>+ROUND('Budgeted Resources'!AB30*'Budgeted Resources'!$F30/12*(1+Inputs!$H$31),2)</f>
        <v>0</v>
      </c>
      <c r="V153" s="175">
        <f>+ROUND('Budgeted Resources'!AC30*'Budgeted Resources'!$F30/12*(1+Inputs!$H$31),2)</f>
        <v>0</v>
      </c>
      <c r="W153" s="175">
        <f>+ROUND('Budgeted Resources'!AD30*'Budgeted Resources'!$F30/12*(1+Inputs!$H$31),2)</f>
        <v>0</v>
      </c>
      <c r="X153" s="175">
        <f>+ROUND('Budgeted Resources'!AE30*'Budgeted Resources'!$F30/12*(1+Inputs!$H$31),2)</f>
        <v>0</v>
      </c>
      <c r="Y153" s="175">
        <f>+ROUND('Budgeted Resources'!AF30*'Budgeted Resources'!$F30/12*(1+Inputs!$H$31),2)</f>
        <v>0</v>
      </c>
      <c r="Z153" s="175">
        <f>+ROUND('Budgeted Resources'!AG30*'Budgeted Resources'!$F30/12*(1+Inputs!$H$31),2)</f>
        <v>0</v>
      </c>
      <c r="AA153" s="176">
        <f>+ROUND('Budgeted Resources'!AH30*'Budgeted Resources'!$F30*(1+Inputs!$H$31),2)</f>
        <v>0</v>
      </c>
      <c r="AB153" s="176">
        <f>+ROUND('Budgeted Resources'!AI30*'Budgeted Resources'!$F30*(1+Inputs!$H$31),2)</f>
        <v>0</v>
      </c>
      <c r="AC153" s="176">
        <f>+ROUND('Budgeted Resources'!AJ30*'Budgeted Resources'!$F30*(1+Inputs!$H$31),2)</f>
        <v>0</v>
      </c>
      <c r="AD153" s="176">
        <f>+ROUND('Budgeted Resources'!AK30*'Budgeted Resources'!$F30*(1+Inputs!$H$31),2)</f>
        <v>0</v>
      </c>
      <c r="AE153" s="176">
        <f>+ROUND('Budgeted Resources'!AL30*'Budgeted Resources'!$F30*(1+Inputs!$H$31),2)</f>
        <v>0</v>
      </c>
      <c r="AF153" s="176">
        <f>+ROUND('Budgeted Resources'!AM30*'Budgeted Resources'!$F30*(1+Inputs!$H$31),2)</f>
        <v>0</v>
      </c>
      <c r="AG153" s="176">
        <f>+ROUND('Budgeted Resources'!AN30*'Budgeted Resources'!$F30*(1+Inputs!$H$31),2)</f>
        <v>0</v>
      </c>
      <c r="AH153" s="176">
        <f>+ROUND('Budgeted Resources'!AO30*'Budgeted Resources'!$F30*(1+Inputs!$H$31),2)</f>
        <v>0</v>
      </c>
      <c r="AI153" s="176">
        <f>+ROUND('Budgeted Resources'!AP30*'Budgeted Resources'!$F30*(1+Inputs!$H$31),2)</f>
        <v>0</v>
      </c>
    </row>
    <row r="154" spans="1:35" x14ac:dyDescent="0.25">
      <c r="A154" t="s">
        <v>1167</v>
      </c>
      <c r="B154" t="s">
        <v>869</v>
      </c>
      <c r="C154" s="174">
        <f>+ROUND('Budgeted Resources'!J31*'Budgeted Resources'!$F31/12,2)</f>
        <v>0</v>
      </c>
      <c r="D154" s="174">
        <f>+ROUND('Budgeted Resources'!K31*'Budgeted Resources'!$F31/12,2)</f>
        <v>0</v>
      </c>
      <c r="E154" s="174">
        <f>+ROUND('Budgeted Resources'!L31*'Budgeted Resources'!$F31/12,2)</f>
        <v>0</v>
      </c>
      <c r="F154" s="174">
        <f>+ROUND('Budgeted Resources'!M31*'Budgeted Resources'!$F31/12,2)</f>
        <v>0</v>
      </c>
      <c r="G154" s="174">
        <f>+ROUND('Budgeted Resources'!N31*'Budgeted Resources'!$F31/12,2)</f>
        <v>0</v>
      </c>
      <c r="H154" s="174">
        <f>+ROUND('Budgeted Resources'!O31*'Budgeted Resources'!$F31/12,2)</f>
        <v>0</v>
      </c>
      <c r="I154" s="174">
        <f>+ROUND('Budgeted Resources'!P31*'Budgeted Resources'!$F31/12,2)</f>
        <v>0</v>
      </c>
      <c r="J154" s="174">
        <f>+ROUND('Budgeted Resources'!Q31*'Budgeted Resources'!$F31/12,2)</f>
        <v>0</v>
      </c>
      <c r="K154" s="174">
        <f>+ROUND('Budgeted Resources'!R31*'Budgeted Resources'!$F31/12,2)</f>
        <v>0</v>
      </c>
      <c r="L154" s="174">
        <f>+ROUND('Budgeted Resources'!S31*'Budgeted Resources'!$F31/12,2)</f>
        <v>0</v>
      </c>
      <c r="M154" s="174">
        <f>+ROUND('Budgeted Resources'!T31*'Budgeted Resources'!$F31/12,2)</f>
        <v>0</v>
      </c>
      <c r="N154" s="174">
        <f>+ROUND('Budgeted Resources'!U31*'Budgeted Resources'!$F31/12,2)</f>
        <v>0</v>
      </c>
      <c r="O154" s="175">
        <f>+ROUND('Budgeted Resources'!V31*'Budgeted Resources'!$F31/12*(1+Inputs!$H$31),2)</f>
        <v>0</v>
      </c>
      <c r="P154" s="175">
        <f>+ROUND('Budgeted Resources'!W31*'Budgeted Resources'!$F31/12*(1+Inputs!$H$31),2)</f>
        <v>0</v>
      </c>
      <c r="Q154" s="175">
        <f>+ROUND('Budgeted Resources'!X31*'Budgeted Resources'!$F31/12*(1+Inputs!$H$31),2)</f>
        <v>0</v>
      </c>
      <c r="R154" s="175">
        <f>+ROUND('Budgeted Resources'!Y31*'Budgeted Resources'!$F31/12*(1+Inputs!$H$31),2)</f>
        <v>0</v>
      </c>
      <c r="S154" s="175">
        <f>+ROUND('Budgeted Resources'!Z31*'Budgeted Resources'!$F31/12*(1+Inputs!$H$31),2)</f>
        <v>0</v>
      </c>
      <c r="T154" s="175">
        <f>+ROUND('Budgeted Resources'!AA31*'Budgeted Resources'!$F31/12*(1+Inputs!$H$31),2)</f>
        <v>0</v>
      </c>
      <c r="U154" s="175">
        <f>+ROUND('Budgeted Resources'!AB31*'Budgeted Resources'!$F31/12*(1+Inputs!$H$31),2)</f>
        <v>0</v>
      </c>
      <c r="V154" s="175">
        <f>+ROUND('Budgeted Resources'!AC31*'Budgeted Resources'!$F31/12*(1+Inputs!$H$31),2)</f>
        <v>0</v>
      </c>
      <c r="W154" s="175">
        <f>+ROUND('Budgeted Resources'!AD31*'Budgeted Resources'!$F31/12*(1+Inputs!$H$31),2)</f>
        <v>0</v>
      </c>
      <c r="X154" s="175">
        <f>+ROUND('Budgeted Resources'!AE31*'Budgeted Resources'!$F31/12*(1+Inputs!$H$31),2)</f>
        <v>0</v>
      </c>
      <c r="Y154" s="175">
        <f>+ROUND('Budgeted Resources'!AF31*'Budgeted Resources'!$F31/12*(1+Inputs!$H$31),2)</f>
        <v>0</v>
      </c>
      <c r="Z154" s="175">
        <f>+ROUND('Budgeted Resources'!AG31*'Budgeted Resources'!$F31/12*(1+Inputs!$H$31),2)</f>
        <v>0</v>
      </c>
      <c r="AA154" s="176">
        <f>+ROUND('Budgeted Resources'!AH31*'Budgeted Resources'!$F31*(1+Inputs!$H$31),2)</f>
        <v>0</v>
      </c>
      <c r="AB154" s="176">
        <f>+ROUND('Budgeted Resources'!AI31*'Budgeted Resources'!$F31*(1+Inputs!$H$31),2)</f>
        <v>0</v>
      </c>
      <c r="AC154" s="176">
        <f>+ROUND('Budgeted Resources'!AJ31*'Budgeted Resources'!$F31*(1+Inputs!$H$31),2)</f>
        <v>0</v>
      </c>
      <c r="AD154" s="176">
        <f>+ROUND('Budgeted Resources'!AK31*'Budgeted Resources'!$F31*(1+Inputs!$H$31),2)</f>
        <v>0</v>
      </c>
      <c r="AE154" s="176">
        <f>+ROUND('Budgeted Resources'!AL31*'Budgeted Resources'!$F31*(1+Inputs!$H$31),2)</f>
        <v>0</v>
      </c>
      <c r="AF154" s="176">
        <f>+ROUND('Budgeted Resources'!AM31*'Budgeted Resources'!$F31*(1+Inputs!$H$31),2)</f>
        <v>0</v>
      </c>
      <c r="AG154" s="176">
        <f>+ROUND('Budgeted Resources'!AN31*'Budgeted Resources'!$F31*(1+Inputs!$H$31),2)</f>
        <v>0</v>
      </c>
      <c r="AH154" s="176">
        <f>+ROUND('Budgeted Resources'!AO31*'Budgeted Resources'!$F31*(1+Inputs!$H$31),2)</f>
        <v>0</v>
      </c>
      <c r="AI154" s="176">
        <f>+ROUND('Budgeted Resources'!AP31*'Budgeted Resources'!$F31*(1+Inputs!$H$31),2)</f>
        <v>0</v>
      </c>
    </row>
    <row r="155" spans="1:35" x14ac:dyDescent="0.25">
      <c r="A155" t="s">
        <v>1167</v>
      </c>
      <c r="B155" t="s">
        <v>869</v>
      </c>
      <c r="C155" s="174">
        <f>+ROUND('Budgeted Resources'!J32*'Budgeted Resources'!$F32/12,2)</f>
        <v>0</v>
      </c>
      <c r="D155" s="174">
        <f>+ROUND('Budgeted Resources'!K32*'Budgeted Resources'!$F32/12,2)</f>
        <v>0</v>
      </c>
      <c r="E155" s="174">
        <f>+ROUND('Budgeted Resources'!L32*'Budgeted Resources'!$F32/12,2)</f>
        <v>0</v>
      </c>
      <c r="F155" s="174">
        <f>+ROUND('Budgeted Resources'!M32*'Budgeted Resources'!$F32/12,2)</f>
        <v>0</v>
      </c>
      <c r="G155" s="174">
        <f>+ROUND('Budgeted Resources'!N32*'Budgeted Resources'!$F32/12,2)</f>
        <v>0</v>
      </c>
      <c r="H155" s="174">
        <f>+ROUND('Budgeted Resources'!O32*'Budgeted Resources'!$F32/12,2)</f>
        <v>0</v>
      </c>
      <c r="I155" s="174">
        <f>+ROUND('Budgeted Resources'!P32*'Budgeted Resources'!$F32/12,2)</f>
        <v>0</v>
      </c>
      <c r="J155" s="174">
        <f>+ROUND('Budgeted Resources'!Q32*'Budgeted Resources'!$F32/12,2)</f>
        <v>0</v>
      </c>
      <c r="K155" s="174">
        <f>+ROUND('Budgeted Resources'!R32*'Budgeted Resources'!$F32/12,2)</f>
        <v>0</v>
      </c>
      <c r="L155" s="174">
        <f>+ROUND('Budgeted Resources'!S32*'Budgeted Resources'!$F32/12,2)</f>
        <v>0</v>
      </c>
      <c r="M155" s="174">
        <f>+ROUND('Budgeted Resources'!T32*'Budgeted Resources'!$F32/12,2)</f>
        <v>0</v>
      </c>
      <c r="N155" s="174">
        <f>+ROUND('Budgeted Resources'!U32*'Budgeted Resources'!$F32/12,2)</f>
        <v>0</v>
      </c>
      <c r="O155" s="175">
        <f>+ROUND('Budgeted Resources'!V32*'Budgeted Resources'!$F32/12*(1+Inputs!$H$31),2)</f>
        <v>0</v>
      </c>
      <c r="P155" s="175">
        <f>+ROUND('Budgeted Resources'!W32*'Budgeted Resources'!$F32/12*(1+Inputs!$H$31),2)</f>
        <v>0</v>
      </c>
      <c r="Q155" s="175">
        <f>+ROUND('Budgeted Resources'!X32*'Budgeted Resources'!$F32/12*(1+Inputs!$H$31),2)</f>
        <v>0</v>
      </c>
      <c r="R155" s="175">
        <f>+ROUND('Budgeted Resources'!Y32*'Budgeted Resources'!$F32/12*(1+Inputs!$H$31),2)</f>
        <v>0</v>
      </c>
      <c r="S155" s="175">
        <f>+ROUND('Budgeted Resources'!Z32*'Budgeted Resources'!$F32/12*(1+Inputs!$H$31),2)</f>
        <v>0</v>
      </c>
      <c r="T155" s="175">
        <f>+ROUND('Budgeted Resources'!AA32*'Budgeted Resources'!$F32/12*(1+Inputs!$H$31),2)</f>
        <v>0</v>
      </c>
      <c r="U155" s="175">
        <f>+ROUND('Budgeted Resources'!AB32*'Budgeted Resources'!$F32/12*(1+Inputs!$H$31),2)</f>
        <v>0</v>
      </c>
      <c r="V155" s="175">
        <f>+ROUND('Budgeted Resources'!AC32*'Budgeted Resources'!$F32/12*(1+Inputs!$H$31),2)</f>
        <v>0</v>
      </c>
      <c r="W155" s="175">
        <f>+ROUND('Budgeted Resources'!AD32*'Budgeted Resources'!$F32/12*(1+Inputs!$H$31),2)</f>
        <v>0</v>
      </c>
      <c r="X155" s="175">
        <f>+ROUND('Budgeted Resources'!AE32*'Budgeted Resources'!$F32/12*(1+Inputs!$H$31),2)</f>
        <v>0</v>
      </c>
      <c r="Y155" s="175">
        <f>+ROUND('Budgeted Resources'!AF32*'Budgeted Resources'!$F32/12*(1+Inputs!$H$31),2)</f>
        <v>0</v>
      </c>
      <c r="Z155" s="175">
        <f>+ROUND('Budgeted Resources'!AG32*'Budgeted Resources'!$F32/12*(1+Inputs!$H$31),2)</f>
        <v>0</v>
      </c>
      <c r="AA155" s="176">
        <f>+ROUND('Budgeted Resources'!AH32*'Budgeted Resources'!$F32*(1+Inputs!$H$31),2)</f>
        <v>0</v>
      </c>
      <c r="AB155" s="176">
        <f>+ROUND('Budgeted Resources'!AI32*'Budgeted Resources'!$F32*(1+Inputs!$H$31),2)</f>
        <v>0</v>
      </c>
      <c r="AC155" s="176">
        <f>+ROUND('Budgeted Resources'!AJ32*'Budgeted Resources'!$F32*(1+Inputs!$H$31),2)</f>
        <v>0</v>
      </c>
      <c r="AD155" s="176">
        <f>+ROUND('Budgeted Resources'!AK32*'Budgeted Resources'!$F32*(1+Inputs!$H$31),2)</f>
        <v>0</v>
      </c>
      <c r="AE155" s="176">
        <f>+ROUND('Budgeted Resources'!AL32*'Budgeted Resources'!$F32*(1+Inputs!$H$31),2)</f>
        <v>0</v>
      </c>
      <c r="AF155" s="176">
        <f>+ROUND('Budgeted Resources'!AM32*'Budgeted Resources'!$F32*(1+Inputs!$H$31),2)</f>
        <v>0</v>
      </c>
      <c r="AG155" s="176">
        <f>+ROUND('Budgeted Resources'!AN32*'Budgeted Resources'!$F32*(1+Inputs!$H$31),2)</f>
        <v>0</v>
      </c>
      <c r="AH155" s="176">
        <f>+ROUND('Budgeted Resources'!AO32*'Budgeted Resources'!$F32*(1+Inputs!$H$31),2)</f>
        <v>0</v>
      </c>
      <c r="AI155" s="176">
        <f>+ROUND('Budgeted Resources'!AP32*'Budgeted Resources'!$F32*(1+Inputs!$H$31),2)</f>
        <v>0</v>
      </c>
    </row>
    <row r="156" spans="1:35" x14ac:dyDescent="0.25">
      <c r="A156" t="s">
        <v>1167</v>
      </c>
      <c r="B156" t="s">
        <v>869</v>
      </c>
      <c r="C156" s="174">
        <f>+ROUND('Budgeted Resources'!J33*'Budgeted Resources'!$F33/12,2)</f>
        <v>0</v>
      </c>
      <c r="D156" s="174">
        <f>+ROUND('Budgeted Resources'!K33*'Budgeted Resources'!$F33/12,2)</f>
        <v>0</v>
      </c>
      <c r="E156" s="174">
        <f>+ROUND('Budgeted Resources'!L33*'Budgeted Resources'!$F33/12,2)</f>
        <v>0</v>
      </c>
      <c r="F156" s="174">
        <f>+ROUND('Budgeted Resources'!M33*'Budgeted Resources'!$F33/12,2)</f>
        <v>0</v>
      </c>
      <c r="G156" s="174">
        <f>+ROUND('Budgeted Resources'!N33*'Budgeted Resources'!$F33/12,2)</f>
        <v>0</v>
      </c>
      <c r="H156" s="174">
        <f>+ROUND('Budgeted Resources'!O33*'Budgeted Resources'!$F33/12,2)</f>
        <v>0</v>
      </c>
      <c r="I156" s="174">
        <f>+ROUND('Budgeted Resources'!P33*'Budgeted Resources'!$F33/12,2)</f>
        <v>0</v>
      </c>
      <c r="J156" s="174">
        <f>+ROUND('Budgeted Resources'!Q33*'Budgeted Resources'!$F33/12,2)</f>
        <v>0</v>
      </c>
      <c r="K156" s="174">
        <f>+ROUND('Budgeted Resources'!R33*'Budgeted Resources'!$F33/12,2)</f>
        <v>0</v>
      </c>
      <c r="L156" s="174">
        <f>+ROUND('Budgeted Resources'!S33*'Budgeted Resources'!$F33/12,2)</f>
        <v>0</v>
      </c>
      <c r="M156" s="174">
        <f>+ROUND('Budgeted Resources'!T33*'Budgeted Resources'!$F33/12,2)</f>
        <v>0</v>
      </c>
      <c r="N156" s="174">
        <f>+ROUND('Budgeted Resources'!U33*'Budgeted Resources'!$F33/12,2)</f>
        <v>0</v>
      </c>
      <c r="O156" s="175">
        <f>+ROUND('Budgeted Resources'!V33*'Budgeted Resources'!$F33/12*(1+Inputs!$H$31),2)</f>
        <v>0</v>
      </c>
      <c r="P156" s="175">
        <f>+ROUND('Budgeted Resources'!W33*'Budgeted Resources'!$F33/12*(1+Inputs!$H$31),2)</f>
        <v>0</v>
      </c>
      <c r="Q156" s="175">
        <f>+ROUND('Budgeted Resources'!X33*'Budgeted Resources'!$F33/12*(1+Inputs!$H$31),2)</f>
        <v>0</v>
      </c>
      <c r="R156" s="175">
        <f>+ROUND('Budgeted Resources'!Y33*'Budgeted Resources'!$F33/12*(1+Inputs!$H$31),2)</f>
        <v>0</v>
      </c>
      <c r="S156" s="175">
        <f>+ROUND('Budgeted Resources'!Z33*'Budgeted Resources'!$F33/12*(1+Inputs!$H$31),2)</f>
        <v>0</v>
      </c>
      <c r="T156" s="175">
        <f>+ROUND('Budgeted Resources'!AA33*'Budgeted Resources'!$F33/12*(1+Inputs!$H$31),2)</f>
        <v>0</v>
      </c>
      <c r="U156" s="175">
        <f>+ROUND('Budgeted Resources'!AB33*'Budgeted Resources'!$F33/12*(1+Inputs!$H$31),2)</f>
        <v>0</v>
      </c>
      <c r="V156" s="175">
        <f>+ROUND('Budgeted Resources'!AC33*'Budgeted Resources'!$F33/12*(1+Inputs!$H$31),2)</f>
        <v>0</v>
      </c>
      <c r="W156" s="175">
        <f>+ROUND('Budgeted Resources'!AD33*'Budgeted Resources'!$F33/12*(1+Inputs!$H$31),2)</f>
        <v>0</v>
      </c>
      <c r="X156" s="175">
        <f>+ROUND('Budgeted Resources'!AE33*'Budgeted Resources'!$F33/12*(1+Inputs!$H$31),2)</f>
        <v>0</v>
      </c>
      <c r="Y156" s="175">
        <f>+ROUND('Budgeted Resources'!AF33*'Budgeted Resources'!$F33/12*(1+Inputs!$H$31),2)</f>
        <v>0</v>
      </c>
      <c r="Z156" s="175">
        <f>+ROUND('Budgeted Resources'!AG33*'Budgeted Resources'!$F33/12*(1+Inputs!$H$31),2)</f>
        <v>0</v>
      </c>
      <c r="AA156" s="176">
        <f>+ROUND('Budgeted Resources'!AH33*'Budgeted Resources'!$F33*(1+Inputs!$H$31),2)</f>
        <v>0</v>
      </c>
      <c r="AB156" s="176">
        <f>+ROUND('Budgeted Resources'!AI33*'Budgeted Resources'!$F33*(1+Inputs!$H$31),2)</f>
        <v>0</v>
      </c>
      <c r="AC156" s="176">
        <f>+ROUND('Budgeted Resources'!AJ33*'Budgeted Resources'!$F33*(1+Inputs!$H$31),2)</f>
        <v>0</v>
      </c>
      <c r="AD156" s="176">
        <f>+ROUND('Budgeted Resources'!AK33*'Budgeted Resources'!$F33*(1+Inputs!$H$31),2)</f>
        <v>0</v>
      </c>
      <c r="AE156" s="176">
        <f>+ROUND('Budgeted Resources'!AL33*'Budgeted Resources'!$F33*(1+Inputs!$H$31),2)</f>
        <v>0</v>
      </c>
      <c r="AF156" s="176">
        <f>+ROUND('Budgeted Resources'!AM33*'Budgeted Resources'!$F33*(1+Inputs!$H$31),2)</f>
        <v>0</v>
      </c>
      <c r="AG156" s="176">
        <f>+ROUND('Budgeted Resources'!AN33*'Budgeted Resources'!$F33*(1+Inputs!$H$31),2)</f>
        <v>0</v>
      </c>
      <c r="AH156" s="176">
        <f>+ROUND('Budgeted Resources'!AO33*'Budgeted Resources'!$F33*(1+Inputs!$H$31),2)</f>
        <v>0</v>
      </c>
      <c r="AI156" s="176">
        <f>+ROUND('Budgeted Resources'!AP33*'Budgeted Resources'!$F33*(1+Inputs!$H$31),2)</f>
        <v>0</v>
      </c>
    </row>
    <row r="157" spans="1:35" x14ac:dyDescent="0.25">
      <c r="A157" t="s">
        <v>1167</v>
      </c>
      <c r="B157" t="s">
        <v>869</v>
      </c>
      <c r="C157" s="174">
        <f>+ROUND('Budgeted Resources'!J34*'Budgeted Resources'!$F34/12,2)</f>
        <v>0</v>
      </c>
      <c r="D157" s="174">
        <f>+ROUND('Budgeted Resources'!K34*'Budgeted Resources'!$F34/12,2)</f>
        <v>0</v>
      </c>
      <c r="E157" s="174">
        <f>+ROUND('Budgeted Resources'!L34*'Budgeted Resources'!$F34/12,2)</f>
        <v>0</v>
      </c>
      <c r="F157" s="174">
        <f>+ROUND('Budgeted Resources'!M34*'Budgeted Resources'!$F34/12,2)</f>
        <v>0</v>
      </c>
      <c r="G157" s="174">
        <f>+ROUND('Budgeted Resources'!N34*'Budgeted Resources'!$F34/12,2)</f>
        <v>0</v>
      </c>
      <c r="H157" s="174">
        <f>+ROUND('Budgeted Resources'!O34*'Budgeted Resources'!$F34/12,2)</f>
        <v>0</v>
      </c>
      <c r="I157" s="174">
        <f>+ROUND('Budgeted Resources'!P34*'Budgeted Resources'!$F34/12,2)</f>
        <v>0</v>
      </c>
      <c r="J157" s="174">
        <f>+ROUND('Budgeted Resources'!Q34*'Budgeted Resources'!$F34/12,2)</f>
        <v>0</v>
      </c>
      <c r="K157" s="174">
        <f>+ROUND('Budgeted Resources'!R34*'Budgeted Resources'!$F34/12,2)</f>
        <v>0</v>
      </c>
      <c r="L157" s="174">
        <f>+ROUND('Budgeted Resources'!S34*'Budgeted Resources'!$F34/12,2)</f>
        <v>0</v>
      </c>
      <c r="M157" s="174">
        <f>+ROUND('Budgeted Resources'!T34*'Budgeted Resources'!$F34/12,2)</f>
        <v>0</v>
      </c>
      <c r="N157" s="174">
        <f>+ROUND('Budgeted Resources'!U34*'Budgeted Resources'!$F34/12,2)</f>
        <v>0</v>
      </c>
      <c r="O157" s="175">
        <f>+ROUND('Budgeted Resources'!V34*'Budgeted Resources'!$F34/12*(1+Inputs!$H$31),2)</f>
        <v>0</v>
      </c>
      <c r="P157" s="175">
        <f>+ROUND('Budgeted Resources'!W34*'Budgeted Resources'!$F34/12*(1+Inputs!$H$31),2)</f>
        <v>0</v>
      </c>
      <c r="Q157" s="175">
        <f>+ROUND('Budgeted Resources'!X34*'Budgeted Resources'!$F34/12*(1+Inputs!$H$31),2)</f>
        <v>0</v>
      </c>
      <c r="R157" s="175">
        <f>+ROUND('Budgeted Resources'!Y34*'Budgeted Resources'!$F34/12*(1+Inputs!$H$31),2)</f>
        <v>0</v>
      </c>
      <c r="S157" s="175">
        <f>+ROUND('Budgeted Resources'!Z34*'Budgeted Resources'!$F34/12*(1+Inputs!$H$31),2)</f>
        <v>0</v>
      </c>
      <c r="T157" s="175">
        <f>+ROUND('Budgeted Resources'!AA34*'Budgeted Resources'!$F34/12*(1+Inputs!$H$31),2)</f>
        <v>0</v>
      </c>
      <c r="U157" s="175">
        <f>+ROUND('Budgeted Resources'!AB34*'Budgeted Resources'!$F34/12*(1+Inputs!$H$31),2)</f>
        <v>0</v>
      </c>
      <c r="V157" s="175">
        <f>+ROUND('Budgeted Resources'!AC34*'Budgeted Resources'!$F34/12*(1+Inputs!$H$31),2)</f>
        <v>0</v>
      </c>
      <c r="W157" s="175">
        <f>+ROUND('Budgeted Resources'!AD34*'Budgeted Resources'!$F34/12*(1+Inputs!$H$31),2)</f>
        <v>0</v>
      </c>
      <c r="X157" s="175">
        <f>+ROUND('Budgeted Resources'!AE34*'Budgeted Resources'!$F34/12*(1+Inputs!$H$31),2)</f>
        <v>0</v>
      </c>
      <c r="Y157" s="175">
        <f>+ROUND('Budgeted Resources'!AF34*'Budgeted Resources'!$F34/12*(1+Inputs!$H$31),2)</f>
        <v>0</v>
      </c>
      <c r="Z157" s="175">
        <f>+ROUND('Budgeted Resources'!AG34*'Budgeted Resources'!$F34/12*(1+Inputs!$H$31),2)</f>
        <v>0</v>
      </c>
      <c r="AA157" s="176">
        <f>+ROUND('Budgeted Resources'!AH34*'Budgeted Resources'!$F34*(1+Inputs!$H$31),2)</f>
        <v>0</v>
      </c>
      <c r="AB157" s="176">
        <f>+ROUND('Budgeted Resources'!AI34*'Budgeted Resources'!$F34*(1+Inputs!$H$31),2)</f>
        <v>0</v>
      </c>
      <c r="AC157" s="176">
        <f>+ROUND('Budgeted Resources'!AJ34*'Budgeted Resources'!$F34*(1+Inputs!$H$31),2)</f>
        <v>0</v>
      </c>
      <c r="AD157" s="176">
        <f>+ROUND('Budgeted Resources'!AK34*'Budgeted Resources'!$F34*(1+Inputs!$H$31),2)</f>
        <v>0</v>
      </c>
      <c r="AE157" s="176">
        <f>+ROUND('Budgeted Resources'!AL34*'Budgeted Resources'!$F34*(1+Inputs!$H$31),2)</f>
        <v>0</v>
      </c>
      <c r="AF157" s="176">
        <f>+ROUND('Budgeted Resources'!AM34*'Budgeted Resources'!$F34*(1+Inputs!$H$31),2)</f>
        <v>0</v>
      </c>
      <c r="AG157" s="176">
        <f>+ROUND('Budgeted Resources'!AN34*'Budgeted Resources'!$F34*(1+Inputs!$H$31),2)</f>
        <v>0</v>
      </c>
      <c r="AH157" s="176">
        <f>+ROUND('Budgeted Resources'!AO34*'Budgeted Resources'!$F34*(1+Inputs!$H$31),2)</f>
        <v>0</v>
      </c>
      <c r="AI157" s="176">
        <f>+ROUND('Budgeted Resources'!AP34*'Budgeted Resources'!$F34*(1+Inputs!$H$31),2)</f>
        <v>0</v>
      </c>
    </row>
    <row r="158" spans="1:35" x14ac:dyDescent="0.25">
      <c r="A158" t="s">
        <v>1167</v>
      </c>
      <c r="B158" t="s">
        <v>869</v>
      </c>
      <c r="C158" s="174">
        <f>+ROUND('Budgeted Resources'!J35*'Budgeted Resources'!$F35/12,2)</f>
        <v>0</v>
      </c>
      <c r="D158" s="174">
        <f>+ROUND('Budgeted Resources'!K35*'Budgeted Resources'!$F35/12,2)</f>
        <v>0</v>
      </c>
      <c r="E158" s="174">
        <f>+ROUND('Budgeted Resources'!L35*'Budgeted Resources'!$F35/12,2)</f>
        <v>0</v>
      </c>
      <c r="F158" s="174">
        <f>+ROUND('Budgeted Resources'!M35*'Budgeted Resources'!$F35/12,2)</f>
        <v>0</v>
      </c>
      <c r="G158" s="174">
        <f>+ROUND('Budgeted Resources'!N35*'Budgeted Resources'!$F35/12,2)</f>
        <v>0</v>
      </c>
      <c r="H158" s="174">
        <f>+ROUND('Budgeted Resources'!O35*'Budgeted Resources'!$F35/12,2)</f>
        <v>0</v>
      </c>
      <c r="I158" s="174">
        <f>+ROUND('Budgeted Resources'!P35*'Budgeted Resources'!$F35/12,2)</f>
        <v>0</v>
      </c>
      <c r="J158" s="174">
        <f>+ROUND('Budgeted Resources'!Q35*'Budgeted Resources'!$F35/12,2)</f>
        <v>0</v>
      </c>
      <c r="K158" s="174">
        <f>+ROUND('Budgeted Resources'!R35*'Budgeted Resources'!$F35/12,2)</f>
        <v>0</v>
      </c>
      <c r="L158" s="174">
        <f>+ROUND('Budgeted Resources'!S35*'Budgeted Resources'!$F35/12,2)</f>
        <v>0</v>
      </c>
      <c r="M158" s="174">
        <f>+ROUND('Budgeted Resources'!T35*'Budgeted Resources'!$F35/12,2)</f>
        <v>0</v>
      </c>
      <c r="N158" s="174">
        <f>+ROUND('Budgeted Resources'!U35*'Budgeted Resources'!$F35/12,2)</f>
        <v>0</v>
      </c>
      <c r="O158" s="175">
        <f>+ROUND('Budgeted Resources'!V35*'Budgeted Resources'!$F35/12*(1+Inputs!$H$31),2)</f>
        <v>0</v>
      </c>
      <c r="P158" s="175">
        <f>+ROUND('Budgeted Resources'!W35*'Budgeted Resources'!$F35/12*(1+Inputs!$H$31),2)</f>
        <v>0</v>
      </c>
      <c r="Q158" s="175">
        <f>+ROUND('Budgeted Resources'!X35*'Budgeted Resources'!$F35/12*(1+Inputs!$H$31),2)</f>
        <v>0</v>
      </c>
      <c r="R158" s="175">
        <f>+ROUND('Budgeted Resources'!Y35*'Budgeted Resources'!$F35/12*(1+Inputs!$H$31),2)</f>
        <v>0</v>
      </c>
      <c r="S158" s="175">
        <f>+ROUND('Budgeted Resources'!Z35*'Budgeted Resources'!$F35/12*(1+Inputs!$H$31),2)</f>
        <v>0</v>
      </c>
      <c r="T158" s="175">
        <f>+ROUND('Budgeted Resources'!AA35*'Budgeted Resources'!$F35/12*(1+Inputs!$H$31),2)</f>
        <v>0</v>
      </c>
      <c r="U158" s="175">
        <f>+ROUND('Budgeted Resources'!AB35*'Budgeted Resources'!$F35/12*(1+Inputs!$H$31),2)</f>
        <v>0</v>
      </c>
      <c r="V158" s="175">
        <f>+ROUND('Budgeted Resources'!AC35*'Budgeted Resources'!$F35/12*(1+Inputs!$H$31),2)</f>
        <v>0</v>
      </c>
      <c r="W158" s="175">
        <f>+ROUND('Budgeted Resources'!AD35*'Budgeted Resources'!$F35/12*(1+Inputs!$H$31),2)</f>
        <v>0</v>
      </c>
      <c r="X158" s="175">
        <f>+ROUND('Budgeted Resources'!AE35*'Budgeted Resources'!$F35/12*(1+Inputs!$H$31),2)</f>
        <v>0</v>
      </c>
      <c r="Y158" s="175">
        <f>+ROUND('Budgeted Resources'!AF35*'Budgeted Resources'!$F35/12*(1+Inputs!$H$31),2)</f>
        <v>0</v>
      </c>
      <c r="Z158" s="175">
        <f>+ROUND('Budgeted Resources'!AG35*'Budgeted Resources'!$F35/12*(1+Inputs!$H$31),2)</f>
        <v>0</v>
      </c>
      <c r="AA158" s="176">
        <f>+ROUND('Budgeted Resources'!AH35*'Budgeted Resources'!$F35*(1+Inputs!$H$31),2)</f>
        <v>0</v>
      </c>
      <c r="AB158" s="176">
        <f>+ROUND('Budgeted Resources'!AI35*'Budgeted Resources'!$F35*(1+Inputs!$H$31),2)</f>
        <v>0</v>
      </c>
      <c r="AC158" s="176">
        <f>+ROUND('Budgeted Resources'!AJ35*'Budgeted Resources'!$F35*(1+Inputs!$H$31),2)</f>
        <v>0</v>
      </c>
      <c r="AD158" s="176">
        <f>+ROUND('Budgeted Resources'!AK35*'Budgeted Resources'!$F35*(1+Inputs!$H$31),2)</f>
        <v>0</v>
      </c>
      <c r="AE158" s="176">
        <f>+ROUND('Budgeted Resources'!AL35*'Budgeted Resources'!$F35*(1+Inputs!$H$31),2)</f>
        <v>0</v>
      </c>
      <c r="AF158" s="176">
        <f>+ROUND('Budgeted Resources'!AM35*'Budgeted Resources'!$F35*(1+Inputs!$H$31),2)</f>
        <v>0</v>
      </c>
      <c r="AG158" s="176">
        <f>+ROUND('Budgeted Resources'!AN35*'Budgeted Resources'!$F35*(1+Inputs!$H$31),2)</f>
        <v>0</v>
      </c>
      <c r="AH158" s="176">
        <f>+ROUND('Budgeted Resources'!AO35*'Budgeted Resources'!$F35*(1+Inputs!$H$31),2)</f>
        <v>0</v>
      </c>
      <c r="AI158" s="176">
        <f>+ROUND('Budgeted Resources'!AP35*'Budgeted Resources'!$F35*(1+Inputs!$H$31),2)</f>
        <v>0</v>
      </c>
    </row>
    <row r="159" spans="1:35" x14ac:dyDescent="0.25">
      <c r="A159" t="s">
        <v>1167</v>
      </c>
      <c r="B159" t="s">
        <v>869</v>
      </c>
      <c r="C159" s="174">
        <f>+ROUND('Budgeted Resources'!J36*'Budgeted Resources'!$F36/12,2)</f>
        <v>0</v>
      </c>
      <c r="D159" s="174">
        <f>+ROUND('Budgeted Resources'!K36*'Budgeted Resources'!$F36/12,2)</f>
        <v>0</v>
      </c>
      <c r="E159" s="174">
        <f>+ROUND('Budgeted Resources'!L36*'Budgeted Resources'!$F36/12,2)</f>
        <v>0</v>
      </c>
      <c r="F159" s="174">
        <f>+ROUND('Budgeted Resources'!M36*'Budgeted Resources'!$F36/12,2)</f>
        <v>0</v>
      </c>
      <c r="G159" s="174">
        <f>+ROUND('Budgeted Resources'!N36*'Budgeted Resources'!$F36/12,2)</f>
        <v>0</v>
      </c>
      <c r="H159" s="174">
        <f>+ROUND('Budgeted Resources'!O36*'Budgeted Resources'!$F36/12,2)</f>
        <v>0</v>
      </c>
      <c r="I159" s="174">
        <f>+ROUND('Budgeted Resources'!P36*'Budgeted Resources'!$F36/12,2)</f>
        <v>0</v>
      </c>
      <c r="J159" s="174">
        <f>+ROUND('Budgeted Resources'!Q36*'Budgeted Resources'!$F36/12,2)</f>
        <v>0</v>
      </c>
      <c r="K159" s="174">
        <f>+ROUND('Budgeted Resources'!R36*'Budgeted Resources'!$F36/12,2)</f>
        <v>0</v>
      </c>
      <c r="L159" s="174">
        <f>+ROUND('Budgeted Resources'!S36*'Budgeted Resources'!$F36/12,2)</f>
        <v>0</v>
      </c>
      <c r="M159" s="174">
        <f>+ROUND('Budgeted Resources'!T36*'Budgeted Resources'!$F36/12,2)</f>
        <v>0</v>
      </c>
      <c r="N159" s="174">
        <f>+ROUND('Budgeted Resources'!U36*'Budgeted Resources'!$F36/12,2)</f>
        <v>0</v>
      </c>
      <c r="O159" s="175">
        <f>+ROUND('Budgeted Resources'!V36*'Budgeted Resources'!$F36/12*(1+Inputs!$H$31),2)</f>
        <v>0</v>
      </c>
      <c r="P159" s="175">
        <f>+ROUND('Budgeted Resources'!W36*'Budgeted Resources'!$F36/12*(1+Inputs!$H$31),2)</f>
        <v>0</v>
      </c>
      <c r="Q159" s="175">
        <f>+ROUND('Budgeted Resources'!X36*'Budgeted Resources'!$F36/12*(1+Inputs!$H$31),2)</f>
        <v>0</v>
      </c>
      <c r="R159" s="175">
        <f>+ROUND('Budgeted Resources'!Y36*'Budgeted Resources'!$F36/12*(1+Inputs!$H$31),2)</f>
        <v>0</v>
      </c>
      <c r="S159" s="175">
        <f>+ROUND('Budgeted Resources'!Z36*'Budgeted Resources'!$F36/12*(1+Inputs!$H$31),2)</f>
        <v>0</v>
      </c>
      <c r="T159" s="175">
        <f>+ROUND('Budgeted Resources'!AA36*'Budgeted Resources'!$F36/12*(1+Inputs!$H$31),2)</f>
        <v>0</v>
      </c>
      <c r="U159" s="175">
        <f>+ROUND('Budgeted Resources'!AB36*'Budgeted Resources'!$F36/12*(1+Inputs!$H$31),2)</f>
        <v>0</v>
      </c>
      <c r="V159" s="175">
        <f>+ROUND('Budgeted Resources'!AC36*'Budgeted Resources'!$F36/12*(1+Inputs!$H$31),2)</f>
        <v>0</v>
      </c>
      <c r="W159" s="175">
        <f>+ROUND('Budgeted Resources'!AD36*'Budgeted Resources'!$F36/12*(1+Inputs!$H$31),2)</f>
        <v>0</v>
      </c>
      <c r="X159" s="175">
        <f>+ROUND('Budgeted Resources'!AE36*'Budgeted Resources'!$F36/12*(1+Inputs!$H$31),2)</f>
        <v>0</v>
      </c>
      <c r="Y159" s="175">
        <f>+ROUND('Budgeted Resources'!AF36*'Budgeted Resources'!$F36/12*(1+Inputs!$H$31),2)</f>
        <v>0</v>
      </c>
      <c r="Z159" s="175">
        <f>+ROUND('Budgeted Resources'!AG36*'Budgeted Resources'!$F36/12*(1+Inputs!$H$31),2)</f>
        <v>0</v>
      </c>
      <c r="AA159" s="176">
        <f>+ROUND('Budgeted Resources'!AH36*'Budgeted Resources'!$F36*(1+Inputs!$H$31),2)</f>
        <v>0</v>
      </c>
      <c r="AB159" s="176">
        <f>+ROUND('Budgeted Resources'!AI36*'Budgeted Resources'!$F36*(1+Inputs!$H$31),2)</f>
        <v>0</v>
      </c>
      <c r="AC159" s="176">
        <f>+ROUND('Budgeted Resources'!AJ36*'Budgeted Resources'!$F36*(1+Inputs!$H$31),2)</f>
        <v>0</v>
      </c>
      <c r="AD159" s="176">
        <f>+ROUND('Budgeted Resources'!AK36*'Budgeted Resources'!$F36*(1+Inputs!$H$31),2)</f>
        <v>0</v>
      </c>
      <c r="AE159" s="176">
        <f>+ROUND('Budgeted Resources'!AL36*'Budgeted Resources'!$F36*(1+Inputs!$H$31),2)</f>
        <v>0</v>
      </c>
      <c r="AF159" s="176">
        <f>+ROUND('Budgeted Resources'!AM36*'Budgeted Resources'!$F36*(1+Inputs!$H$31),2)</f>
        <v>0</v>
      </c>
      <c r="AG159" s="176">
        <f>+ROUND('Budgeted Resources'!AN36*'Budgeted Resources'!$F36*(1+Inputs!$H$31),2)</f>
        <v>0</v>
      </c>
      <c r="AH159" s="176">
        <f>+ROUND('Budgeted Resources'!AO36*'Budgeted Resources'!$F36*(1+Inputs!$H$31),2)</f>
        <v>0</v>
      </c>
      <c r="AI159" s="176">
        <f>+ROUND('Budgeted Resources'!AP36*'Budgeted Resources'!$F36*(1+Inputs!$H$31),2)</f>
        <v>0</v>
      </c>
    </row>
    <row r="160" spans="1:35" x14ac:dyDescent="0.25">
      <c r="A160" t="s">
        <v>1167</v>
      </c>
      <c r="B160" t="s">
        <v>869</v>
      </c>
      <c r="C160" s="174">
        <f>+ROUND('Budgeted Resources'!J37*'Budgeted Resources'!$F37/12,2)</f>
        <v>0</v>
      </c>
      <c r="D160" s="174">
        <f>+ROUND('Budgeted Resources'!K37*'Budgeted Resources'!$F37/12,2)</f>
        <v>0</v>
      </c>
      <c r="E160" s="174">
        <f>+ROUND('Budgeted Resources'!L37*'Budgeted Resources'!$F37/12,2)</f>
        <v>0</v>
      </c>
      <c r="F160" s="174">
        <f>+ROUND('Budgeted Resources'!M37*'Budgeted Resources'!$F37/12,2)</f>
        <v>0</v>
      </c>
      <c r="G160" s="174">
        <f>+ROUND('Budgeted Resources'!N37*'Budgeted Resources'!$F37/12,2)</f>
        <v>0</v>
      </c>
      <c r="H160" s="174">
        <f>+ROUND('Budgeted Resources'!O37*'Budgeted Resources'!$F37/12,2)</f>
        <v>0</v>
      </c>
      <c r="I160" s="174">
        <f>+ROUND('Budgeted Resources'!P37*'Budgeted Resources'!$F37/12,2)</f>
        <v>0</v>
      </c>
      <c r="J160" s="174">
        <f>+ROUND('Budgeted Resources'!Q37*'Budgeted Resources'!$F37/12,2)</f>
        <v>0</v>
      </c>
      <c r="K160" s="174">
        <f>+ROUND('Budgeted Resources'!R37*'Budgeted Resources'!$F37/12,2)</f>
        <v>0</v>
      </c>
      <c r="L160" s="174">
        <f>+ROUND('Budgeted Resources'!S37*'Budgeted Resources'!$F37/12,2)</f>
        <v>0</v>
      </c>
      <c r="M160" s="174">
        <f>+ROUND('Budgeted Resources'!T37*'Budgeted Resources'!$F37/12,2)</f>
        <v>0</v>
      </c>
      <c r="N160" s="174">
        <f>+ROUND('Budgeted Resources'!U37*'Budgeted Resources'!$F37/12,2)</f>
        <v>0</v>
      </c>
      <c r="O160" s="175">
        <f>+ROUND('Budgeted Resources'!V37*'Budgeted Resources'!$F37/12*(1+Inputs!$H$31),2)</f>
        <v>0</v>
      </c>
      <c r="P160" s="175">
        <f>+ROUND('Budgeted Resources'!W37*'Budgeted Resources'!$F37/12*(1+Inputs!$H$31),2)</f>
        <v>0</v>
      </c>
      <c r="Q160" s="175">
        <f>+ROUND('Budgeted Resources'!X37*'Budgeted Resources'!$F37/12*(1+Inputs!$H$31),2)</f>
        <v>0</v>
      </c>
      <c r="R160" s="175">
        <f>+ROUND('Budgeted Resources'!Y37*'Budgeted Resources'!$F37/12*(1+Inputs!$H$31),2)</f>
        <v>0</v>
      </c>
      <c r="S160" s="175">
        <f>+ROUND('Budgeted Resources'!Z37*'Budgeted Resources'!$F37/12*(1+Inputs!$H$31),2)</f>
        <v>0</v>
      </c>
      <c r="T160" s="175">
        <f>+ROUND('Budgeted Resources'!AA37*'Budgeted Resources'!$F37/12*(1+Inputs!$H$31),2)</f>
        <v>0</v>
      </c>
      <c r="U160" s="175">
        <f>+ROUND('Budgeted Resources'!AB37*'Budgeted Resources'!$F37/12*(1+Inputs!$H$31),2)</f>
        <v>0</v>
      </c>
      <c r="V160" s="175">
        <f>+ROUND('Budgeted Resources'!AC37*'Budgeted Resources'!$F37/12*(1+Inputs!$H$31),2)</f>
        <v>0</v>
      </c>
      <c r="W160" s="175">
        <f>+ROUND('Budgeted Resources'!AD37*'Budgeted Resources'!$F37/12*(1+Inputs!$H$31),2)</f>
        <v>0</v>
      </c>
      <c r="X160" s="175">
        <f>+ROUND('Budgeted Resources'!AE37*'Budgeted Resources'!$F37/12*(1+Inputs!$H$31),2)</f>
        <v>0</v>
      </c>
      <c r="Y160" s="175">
        <f>+ROUND('Budgeted Resources'!AF37*'Budgeted Resources'!$F37/12*(1+Inputs!$H$31),2)</f>
        <v>0</v>
      </c>
      <c r="Z160" s="175">
        <f>+ROUND('Budgeted Resources'!AG37*'Budgeted Resources'!$F37/12*(1+Inputs!$H$31),2)</f>
        <v>0</v>
      </c>
      <c r="AA160" s="176">
        <f>+ROUND('Budgeted Resources'!AH37*'Budgeted Resources'!$F37*(1+Inputs!$H$31),2)</f>
        <v>0</v>
      </c>
      <c r="AB160" s="176">
        <f>+ROUND('Budgeted Resources'!AI37*'Budgeted Resources'!$F37*(1+Inputs!$H$31),2)</f>
        <v>0</v>
      </c>
      <c r="AC160" s="176">
        <f>+ROUND('Budgeted Resources'!AJ37*'Budgeted Resources'!$F37*(1+Inputs!$H$31),2)</f>
        <v>0</v>
      </c>
      <c r="AD160" s="176">
        <f>+ROUND('Budgeted Resources'!AK37*'Budgeted Resources'!$F37*(1+Inputs!$H$31),2)</f>
        <v>0</v>
      </c>
      <c r="AE160" s="176">
        <f>+ROUND('Budgeted Resources'!AL37*'Budgeted Resources'!$F37*(1+Inputs!$H$31),2)</f>
        <v>0</v>
      </c>
      <c r="AF160" s="176">
        <f>+ROUND('Budgeted Resources'!AM37*'Budgeted Resources'!$F37*(1+Inputs!$H$31),2)</f>
        <v>0</v>
      </c>
      <c r="AG160" s="176">
        <f>+ROUND('Budgeted Resources'!AN37*'Budgeted Resources'!$F37*(1+Inputs!$H$31),2)</f>
        <v>0</v>
      </c>
      <c r="AH160" s="176">
        <f>+ROUND('Budgeted Resources'!AO37*'Budgeted Resources'!$F37*(1+Inputs!$H$31),2)</f>
        <v>0</v>
      </c>
      <c r="AI160" s="176">
        <f>+ROUND('Budgeted Resources'!AP37*'Budgeted Resources'!$F37*(1+Inputs!$H$31),2)</f>
        <v>0</v>
      </c>
    </row>
    <row r="161" spans="1:35" x14ac:dyDescent="0.25">
      <c r="A161" t="s">
        <v>1167</v>
      </c>
      <c r="B161" t="s">
        <v>869</v>
      </c>
      <c r="C161" s="174">
        <f>+ROUND('Budgeted Resources'!J38*'Budgeted Resources'!$F38/12,2)</f>
        <v>0</v>
      </c>
      <c r="D161" s="174">
        <f>+ROUND('Budgeted Resources'!K38*'Budgeted Resources'!$F38/12,2)</f>
        <v>0</v>
      </c>
      <c r="E161" s="174">
        <f>+ROUND('Budgeted Resources'!L38*'Budgeted Resources'!$F38/12,2)</f>
        <v>0</v>
      </c>
      <c r="F161" s="174">
        <f>+ROUND('Budgeted Resources'!M38*'Budgeted Resources'!$F38/12,2)</f>
        <v>0</v>
      </c>
      <c r="G161" s="174">
        <f>+ROUND('Budgeted Resources'!N38*'Budgeted Resources'!$F38/12,2)</f>
        <v>0</v>
      </c>
      <c r="H161" s="174">
        <f>+ROUND('Budgeted Resources'!O38*'Budgeted Resources'!$F38/12,2)</f>
        <v>0</v>
      </c>
      <c r="I161" s="174">
        <f>+ROUND('Budgeted Resources'!P38*'Budgeted Resources'!$F38/12,2)</f>
        <v>0</v>
      </c>
      <c r="J161" s="174">
        <f>+ROUND('Budgeted Resources'!Q38*'Budgeted Resources'!$F38/12,2)</f>
        <v>0</v>
      </c>
      <c r="K161" s="174">
        <f>+ROUND('Budgeted Resources'!R38*'Budgeted Resources'!$F38/12,2)</f>
        <v>0</v>
      </c>
      <c r="L161" s="174">
        <f>+ROUND('Budgeted Resources'!S38*'Budgeted Resources'!$F38/12,2)</f>
        <v>0</v>
      </c>
      <c r="M161" s="174">
        <f>+ROUND('Budgeted Resources'!T38*'Budgeted Resources'!$F38/12,2)</f>
        <v>0</v>
      </c>
      <c r="N161" s="174">
        <f>+ROUND('Budgeted Resources'!U38*'Budgeted Resources'!$F38/12,2)</f>
        <v>0</v>
      </c>
      <c r="O161" s="175">
        <f>+ROUND('Budgeted Resources'!V38*'Budgeted Resources'!$F38/12*(1+Inputs!$H$31),2)</f>
        <v>0</v>
      </c>
      <c r="P161" s="175">
        <f>+ROUND('Budgeted Resources'!W38*'Budgeted Resources'!$F38/12*(1+Inputs!$H$31),2)</f>
        <v>0</v>
      </c>
      <c r="Q161" s="175">
        <f>+ROUND('Budgeted Resources'!X38*'Budgeted Resources'!$F38/12*(1+Inputs!$H$31),2)</f>
        <v>0</v>
      </c>
      <c r="R161" s="175">
        <f>+ROUND('Budgeted Resources'!Y38*'Budgeted Resources'!$F38/12*(1+Inputs!$H$31),2)</f>
        <v>0</v>
      </c>
      <c r="S161" s="175">
        <f>+ROUND('Budgeted Resources'!Z38*'Budgeted Resources'!$F38/12*(1+Inputs!$H$31),2)</f>
        <v>0</v>
      </c>
      <c r="T161" s="175">
        <f>+ROUND('Budgeted Resources'!AA38*'Budgeted Resources'!$F38/12*(1+Inputs!$H$31),2)</f>
        <v>0</v>
      </c>
      <c r="U161" s="175">
        <f>+ROUND('Budgeted Resources'!AB38*'Budgeted Resources'!$F38/12*(1+Inputs!$H$31),2)</f>
        <v>0</v>
      </c>
      <c r="V161" s="175">
        <f>+ROUND('Budgeted Resources'!AC38*'Budgeted Resources'!$F38/12*(1+Inputs!$H$31),2)</f>
        <v>0</v>
      </c>
      <c r="W161" s="175">
        <f>+ROUND('Budgeted Resources'!AD38*'Budgeted Resources'!$F38/12*(1+Inputs!$H$31),2)</f>
        <v>0</v>
      </c>
      <c r="X161" s="175">
        <f>+ROUND('Budgeted Resources'!AE38*'Budgeted Resources'!$F38/12*(1+Inputs!$H$31),2)</f>
        <v>0</v>
      </c>
      <c r="Y161" s="175">
        <f>+ROUND('Budgeted Resources'!AF38*'Budgeted Resources'!$F38/12*(1+Inputs!$H$31),2)</f>
        <v>0</v>
      </c>
      <c r="Z161" s="175">
        <f>+ROUND('Budgeted Resources'!AG38*'Budgeted Resources'!$F38/12*(1+Inputs!$H$31),2)</f>
        <v>0</v>
      </c>
      <c r="AA161" s="176">
        <f>+ROUND('Budgeted Resources'!AH38*'Budgeted Resources'!$F38*(1+Inputs!$H$31),2)</f>
        <v>0</v>
      </c>
      <c r="AB161" s="176">
        <f>+ROUND('Budgeted Resources'!AI38*'Budgeted Resources'!$F38*(1+Inputs!$H$31),2)</f>
        <v>0</v>
      </c>
      <c r="AC161" s="176">
        <f>+ROUND('Budgeted Resources'!AJ38*'Budgeted Resources'!$F38*(1+Inputs!$H$31),2)</f>
        <v>0</v>
      </c>
      <c r="AD161" s="176">
        <f>+ROUND('Budgeted Resources'!AK38*'Budgeted Resources'!$F38*(1+Inputs!$H$31),2)</f>
        <v>0</v>
      </c>
      <c r="AE161" s="176">
        <f>+ROUND('Budgeted Resources'!AL38*'Budgeted Resources'!$F38*(1+Inputs!$H$31),2)</f>
        <v>0</v>
      </c>
      <c r="AF161" s="176">
        <f>+ROUND('Budgeted Resources'!AM38*'Budgeted Resources'!$F38*(1+Inputs!$H$31),2)</f>
        <v>0</v>
      </c>
      <c r="AG161" s="176">
        <f>+ROUND('Budgeted Resources'!AN38*'Budgeted Resources'!$F38*(1+Inputs!$H$31),2)</f>
        <v>0</v>
      </c>
      <c r="AH161" s="176">
        <f>+ROUND('Budgeted Resources'!AO38*'Budgeted Resources'!$F38*(1+Inputs!$H$31),2)</f>
        <v>0</v>
      </c>
      <c r="AI161" s="176">
        <f>+ROUND('Budgeted Resources'!AP38*'Budgeted Resources'!$F38*(1+Inputs!$H$31),2)</f>
        <v>0</v>
      </c>
    </row>
    <row r="162" spans="1:35" x14ac:dyDescent="0.25">
      <c r="A162" t="s">
        <v>1167</v>
      </c>
      <c r="B162" t="s">
        <v>869</v>
      </c>
      <c r="C162" s="174">
        <f>+ROUND('Budgeted Resources'!J39*'Budgeted Resources'!$F39/12,2)</f>
        <v>0</v>
      </c>
      <c r="D162" s="174">
        <f>+ROUND('Budgeted Resources'!K39*'Budgeted Resources'!$F39/12,2)</f>
        <v>0</v>
      </c>
      <c r="E162" s="174">
        <f>+ROUND('Budgeted Resources'!L39*'Budgeted Resources'!$F39/12,2)</f>
        <v>0</v>
      </c>
      <c r="F162" s="174">
        <f>+ROUND('Budgeted Resources'!M39*'Budgeted Resources'!$F39/12,2)</f>
        <v>0</v>
      </c>
      <c r="G162" s="174">
        <f>+ROUND('Budgeted Resources'!N39*'Budgeted Resources'!$F39/12,2)</f>
        <v>0</v>
      </c>
      <c r="H162" s="174">
        <f>+ROUND('Budgeted Resources'!O39*'Budgeted Resources'!$F39/12,2)</f>
        <v>0</v>
      </c>
      <c r="I162" s="174">
        <f>+ROUND('Budgeted Resources'!P39*'Budgeted Resources'!$F39/12,2)</f>
        <v>0</v>
      </c>
      <c r="J162" s="174">
        <f>+ROUND('Budgeted Resources'!Q39*'Budgeted Resources'!$F39/12,2)</f>
        <v>0</v>
      </c>
      <c r="K162" s="174">
        <f>+ROUND('Budgeted Resources'!R39*'Budgeted Resources'!$F39/12,2)</f>
        <v>0</v>
      </c>
      <c r="L162" s="174">
        <f>+ROUND('Budgeted Resources'!S39*'Budgeted Resources'!$F39/12,2)</f>
        <v>0</v>
      </c>
      <c r="M162" s="174">
        <f>+ROUND('Budgeted Resources'!T39*'Budgeted Resources'!$F39/12,2)</f>
        <v>0</v>
      </c>
      <c r="N162" s="174">
        <f>+ROUND('Budgeted Resources'!U39*'Budgeted Resources'!$F39/12,2)</f>
        <v>0</v>
      </c>
      <c r="O162" s="175">
        <f>+ROUND('Budgeted Resources'!V39*'Budgeted Resources'!$F39/12*(1+Inputs!$H$31),2)</f>
        <v>0</v>
      </c>
      <c r="P162" s="175">
        <f>+ROUND('Budgeted Resources'!W39*'Budgeted Resources'!$F39/12*(1+Inputs!$H$31),2)</f>
        <v>0</v>
      </c>
      <c r="Q162" s="175">
        <f>+ROUND('Budgeted Resources'!X39*'Budgeted Resources'!$F39/12*(1+Inputs!$H$31),2)</f>
        <v>0</v>
      </c>
      <c r="R162" s="175">
        <f>+ROUND('Budgeted Resources'!Y39*'Budgeted Resources'!$F39/12*(1+Inputs!$H$31),2)</f>
        <v>0</v>
      </c>
      <c r="S162" s="175">
        <f>+ROUND('Budgeted Resources'!Z39*'Budgeted Resources'!$F39/12*(1+Inputs!$H$31),2)</f>
        <v>0</v>
      </c>
      <c r="T162" s="175">
        <f>+ROUND('Budgeted Resources'!AA39*'Budgeted Resources'!$F39/12*(1+Inputs!$H$31),2)</f>
        <v>0</v>
      </c>
      <c r="U162" s="175">
        <f>+ROUND('Budgeted Resources'!AB39*'Budgeted Resources'!$F39/12*(1+Inputs!$H$31),2)</f>
        <v>0</v>
      </c>
      <c r="V162" s="175">
        <f>+ROUND('Budgeted Resources'!AC39*'Budgeted Resources'!$F39/12*(1+Inputs!$H$31),2)</f>
        <v>0</v>
      </c>
      <c r="W162" s="175">
        <f>+ROUND('Budgeted Resources'!AD39*'Budgeted Resources'!$F39/12*(1+Inputs!$H$31),2)</f>
        <v>0</v>
      </c>
      <c r="X162" s="175">
        <f>+ROUND('Budgeted Resources'!AE39*'Budgeted Resources'!$F39/12*(1+Inputs!$H$31),2)</f>
        <v>0</v>
      </c>
      <c r="Y162" s="175">
        <f>+ROUND('Budgeted Resources'!AF39*'Budgeted Resources'!$F39/12*(1+Inputs!$H$31),2)</f>
        <v>0</v>
      </c>
      <c r="Z162" s="175">
        <f>+ROUND('Budgeted Resources'!AG39*'Budgeted Resources'!$F39/12*(1+Inputs!$H$31),2)</f>
        <v>0</v>
      </c>
      <c r="AA162" s="176">
        <f>+ROUND('Budgeted Resources'!AH39*'Budgeted Resources'!$F39*(1+Inputs!$H$31),2)</f>
        <v>0</v>
      </c>
      <c r="AB162" s="176">
        <f>+ROUND('Budgeted Resources'!AI39*'Budgeted Resources'!$F39*(1+Inputs!$H$31),2)</f>
        <v>0</v>
      </c>
      <c r="AC162" s="176">
        <f>+ROUND('Budgeted Resources'!AJ39*'Budgeted Resources'!$F39*(1+Inputs!$H$31),2)</f>
        <v>0</v>
      </c>
      <c r="AD162" s="176">
        <f>+ROUND('Budgeted Resources'!AK39*'Budgeted Resources'!$F39*(1+Inputs!$H$31),2)</f>
        <v>0</v>
      </c>
      <c r="AE162" s="176">
        <f>+ROUND('Budgeted Resources'!AL39*'Budgeted Resources'!$F39*(1+Inputs!$H$31),2)</f>
        <v>0</v>
      </c>
      <c r="AF162" s="176">
        <f>+ROUND('Budgeted Resources'!AM39*'Budgeted Resources'!$F39*(1+Inputs!$H$31),2)</f>
        <v>0</v>
      </c>
      <c r="AG162" s="176">
        <f>+ROUND('Budgeted Resources'!AN39*'Budgeted Resources'!$F39*(1+Inputs!$H$31),2)</f>
        <v>0</v>
      </c>
      <c r="AH162" s="176">
        <f>+ROUND('Budgeted Resources'!AO39*'Budgeted Resources'!$F39*(1+Inputs!$H$31),2)</f>
        <v>0</v>
      </c>
      <c r="AI162" s="176">
        <f>+ROUND('Budgeted Resources'!AP39*'Budgeted Resources'!$F39*(1+Inputs!$H$31),2)</f>
        <v>0</v>
      </c>
    </row>
    <row r="163" spans="1:35" x14ac:dyDescent="0.25">
      <c r="A163" t="s">
        <v>1167</v>
      </c>
      <c r="B163" t="s">
        <v>869</v>
      </c>
      <c r="C163" s="174">
        <f>+ROUND('Budgeted Resources'!J40*'Budgeted Resources'!$F40/12,2)</f>
        <v>0</v>
      </c>
      <c r="D163" s="174">
        <f>+ROUND('Budgeted Resources'!K40*'Budgeted Resources'!$F40/12,2)</f>
        <v>0</v>
      </c>
      <c r="E163" s="174">
        <f>+ROUND('Budgeted Resources'!L40*'Budgeted Resources'!$F40/12,2)</f>
        <v>0</v>
      </c>
      <c r="F163" s="174">
        <f>+ROUND('Budgeted Resources'!M40*'Budgeted Resources'!$F40/12,2)</f>
        <v>0</v>
      </c>
      <c r="G163" s="174">
        <f>+ROUND('Budgeted Resources'!N40*'Budgeted Resources'!$F40/12,2)</f>
        <v>0</v>
      </c>
      <c r="H163" s="174">
        <f>+ROUND('Budgeted Resources'!O40*'Budgeted Resources'!$F40/12,2)</f>
        <v>0</v>
      </c>
      <c r="I163" s="174">
        <f>+ROUND('Budgeted Resources'!P40*'Budgeted Resources'!$F40/12,2)</f>
        <v>0</v>
      </c>
      <c r="J163" s="174">
        <f>+ROUND('Budgeted Resources'!Q40*'Budgeted Resources'!$F40/12,2)</f>
        <v>0</v>
      </c>
      <c r="K163" s="174">
        <f>+ROUND('Budgeted Resources'!R40*'Budgeted Resources'!$F40/12,2)</f>
        <v>0</v>
      </c>
      <c r="L163" s="174">
        <f>+ROUND('Budgeted Resources'!S40*'Budgeted Resources'!$F40/12,2)</f>
        <v>0</v>
      </c>
      <c r="M163" s="174">
        <f>+ROUND('Budgeted Resources'!T40*'Budgeted Resources'!$F40/12,2)</f>
        <v>0</v>
      </c>
      <c r="N163" s="174">
        <f>+ROUND('Budgeted Resources'!U40*'Budgeted Resources'!$F40/12,2)</f>
        <v>0</v>
      </c>
      <c r="O163" s="175">
        <f>+ROUND('Budgeted Resources'!V40*'Budgeted Resources'!$F40/12*(1+Inputs!$H$31),2)</f>
        <v>0</v>
      </c>
      <c r="P163" s="175">
        <f>+ROUND('Budgeted Resources'!W40*'Budgeted Resources'!$F40/12*(1+Inputs!$H$31),2)</f>
        <v>0</v>
      </c>
      <c r="Q163" s="175">
        <f>+ROUND('Budgeted Resources'!X40*'Budgeted Resources'!$F40/12*(1+Inputs!$H$31),2)</f>
        <v>0</v>
      </c>
      <c r="R163" s="175">
        <f>+ROUND('Budgeted Resources'!Y40*'Budgeted Resources'!$F40/12*(1+Inputs!$H$31),2)</f>
        <v>0</v>
      </c>
      <c r="S163" s="175">
        <f>+ROUND('Budgeted Resources'!Z40*'Budgeted Resources'!$F40/12*(1+Inputs!$H$31),2)</f>
        <v>0</v>
      </c>
      <c r="T163" s="175">
        <f>+ROUND('Budgeted Resources'!AA40*'Budgeted Resources'!$F40/12*(1+Inputs!$H$31),2)</f>
        <v>0</v>
      </c>
      <c r="U163" s="175">
        <f>+ROUND('Budgeted Resources'!AB40*'Budgeted Resources'!$F40/12*(1+Inputs!$H$31),2)</f>
        <v>0</v>
      </c>
      <c r="V163" s="175">
        <f>+ROUND('Budgeted Resources'!AC40*'Budgeted Resources'!$F40/12*(1+Inputs!$H$31),2)</f>
        <v>0</v>
      </c>
      <c r="W163" s="175">
        <f>+ROUND('Budgeted Resources'!AD40*'Budgeted Resources'!$F40/12*(1+Inputs!$H$31),2)</f>
        <v>0</v>
      </c>
      <c r="X163" s="175">
        <f>+ROUND('Budgeted Resources'!AE40*'Budgeted Resources'!$F40/12*(1+Inputs!$H$31),2)</f>
        <v>0</v>
      </c>
      <c r="Y163" s="175">
        <f>+ROUND('Budgeted Resources'!AF40*'Budgeted Resources'!$F40/12*(1+Inputs!$H$31),2)</f>
        <v>0</v>
      </c>
      <c r="Z163" s="175">
        <f>+ROUND('Budgeted Resources'!AG40*'Budgeted Resources'!$F40/12*(1+Inputs!$H$31),2)</f>
        <v>0</v>
      </c>
      <c r="AA163" s="176">
        <f>+ROUND('Budgeted Resources'!AH40*'Budgeted Resources'!$F40*(1+Inputs!$H$31),2)</f>
        <v>0</v>
      </c>
      <c r="AB163" s="176">
        <f>+ROUND('Budgeted Resources'!AI40*'Budgeted Resources'!$F40*(1+Inputs!$H$31),2)</f>
        <v>0</v>
      </c>
      <c r="AC163" s="176">
        <f>+ROUND('Budgeted Resources'!AJ40*'Budgeted Resources'!$F40*(1+Inputs!$H$31),2)</f>
        <v>0</v>
      </c>
      <c r="AD163" s="176">
        <f>+ROUND('Budgeted Resources'!AK40*'Budgeted Resources'!$F40*(1+Inputs!$H$31),2)</f>
        <v>0</v>
      </c>
      <c r="AE163" s="176">
        <f>+ROUND('Budgeted Resources'!AL40*'Budgeted Resources'!$F40*(1+Inputs!$H$31),2)</f>
        <v>0</v>
      </c>
      <c r="AF163" s="176">
        <f>+ROUND('Budgeted Resources'!AM40*'Budgeted Resources'!$F40*(1+Inputs!$H$31),2)</f>
        <v>0</v>
      </c>
      <c r="AG163" s="176">
        <f>+ROUND('Budgeted Resources'!AN40*'Budgeted Resources'!$F40*(1+Inputs!$H$31),2)</f>
        <v>0</v>
      </c>
      <c r="AH163" s="176">
        <f>+ROUND('Budgeted Resources'!AO40*'Budgeted Resources'!$F40*(1+Inputs!$H$31),2)</f>
        <v>0</v>
      </c>
      <c r="AI163" s="176">
        <f>+ROUND('Budgeted Resources'!AP40*'Budgeted Resources'!$F40*(1+Inputs!$H$31),2)</f>
        <v>0</v>
      </c>
    </row>
    <row r="164" spans="1:35" x14ac:dyDescent="0.25">
      <c r="A164" t="s">
        <v>1167</v>
      </c>
      <c r="B164" t="s">
        <v>869</v>
      </c>
      <c r="C164" s="174">
        <f>+ROUND('Budgeted Resources'!J41*'Budgeted Resources'!$F41/12,2)</f>
        <v>0</v>
      </c>
      <c r="D164" s="174">
        <f>+ROUND('Budgeted Resources'!K41*'Budgeted Resources'!$F41/12,2)</f>
        <v>0</v>
      </c>
      <c r="E164" s="174">
        <f>+ROUND('Budgeted Resources'!L41*'Budgeted Resources'!$F41/12,2)</f>
        <v>0</v>
      </c>
      <c r="F164" s="174">
        <f>+ROUND('Budgeted Resources'!M41*'Budgeted Resources'!$F41/12,2)</f>
        <v>0</v>
      </c>
      <c r="G164" s="174">
        <f>+ROUND('Budgeted Resources'!N41*'Budgeted Resources'!$F41/12,2)</f>
        <v>0</v>
      </c>
      <c r="H164" s="174">
        <f>+ROUND('Budgeted Resources'!O41*'Budgeted Resources'!$F41/12,2)</f>
        <v>0</v>
      </c>
      <c r="I164" s="174">
        <f>+ROUND('Budgeted Resources'!P41*'Budgeted Resources'!$F41/12,2)</f>
        <v>0</v>
      </c>
      <c r="J164" s="174">
        <f>+ROUND('Budgeted Resources'!Q41*'Budgeted Resources'!$F41/12,2)</f>
        <v>0</v>
      </c>
      <c r="K164" s="174">
        <f>+ROUND('Budgeted Resources'!R41*'Budgeted Resources'!$F41/12,2)</f>
        <v>0</v>
      </c>
      <c r="L164" s="174">
        <f>+ROUND('Budgeted Resources'!S41*'Budgeted Resources'!$F41/12,2)</f>
        <v>0</v>
      </c>
      <c r="M164" s="174">
        <f>+ROUND('Budgeted Resources'!T41*'Budgeted Resources'!$F41/12,2)</f>
        <v>0</v>
      </c>
      <c r="N164" s="174">
        <f>+ROUND('Budgeted Resources'!U41*'Budgeted Resources'!$F41/12,2)</f>
        <v>0</v>
      </c>
      <c r="O164" s="175">
        <f>+ROUND('Budgeted Resources'!V41*'Budgeted Resources'!$F41/12*(1+Inputs!$H$31),2)</f>
        <v>0</v>
      </c>
      <c r="P164" s="175">
        <f>+ROUND('Budgeted Resources'!W41*'Budgeted Resources'!$F41/12*(1+Inputs!$H$31),2)</f>
        <v>0</v>
      </c>
      <c r="Q164" s="175">
        <f>+ROUND('Budgeted Resources'!X41*'Budgeted Resources'!$F41/12*(1+Inputs!$H$31),2)</f>
        <v>0</v>
      </c>
      <c r="R164" s="175">
        <f>+ROUND('Budgeted Resources'!Y41*'Budgeted Resources'!$F41/12*(1+Inputs!$H$31),2)</f>
        <v>0</v>
      </c>
      <c r="S164" s="175">
        <f>+ROUND('Budgeted Resources'!Z41*'Budgeted Resources'!$F41/12*(1+Inputs!$H$31),2)</f>
        <v>0</v>
      </c>
      <c r="T164" s="175">
        <f>+ROUND('Budgeted Resources'!AA41*'Budgeted Resources'!$F41/12*(1+Inputs!$H$31),2)</f>
        <v>0</v>
      </c>
      <c r="U164" s="175">
        <f>+ROUND('Budgeted Resources'!AB41*'Budgeted Resources'!$F41/12*(1+Inputs!$H$31),2)</f>
        <v>0</v>
      </c>
      <c r="V164" s="175">
        <f>+ROUND('Budgeted Resources'!AC41*'Budgeted Resources'!$F41/12*(1+Inputs!$H$31),2)</f>
        <v>0</v>
      </c>
      <c r="W164" s="175">
        <f>+ROUND('Budgeted Resources'!AD41*'Budgeted Resources'!$F41/12*(1+Inputs!$H$31),2)</f>
        <v>0</v>
      </c>
      <c r="X164" s="175">
        <f>+ROUND('Budgeted Resources'!AE41*'Budgeted Resources'!$F41/12*(1+Inputs!$H$31),2)</f>
        <v>0</v>
      </c>
      <c r="Y164" s="175">
        <f>+ROUND('Budgeted Resources'!AF41*'Budgeted Resources'!$F41/12*(1+Inputs!$H$31),2)</f>
        <v>0</v>
      </c>
      <c r="Z164" s="175">
        <f>+ROUND('Budgeted Resources'!AG41*'Budgeted Resources'!$F41/12*(1+Inputs!$H$31),2)</f>
        <v>0</v>
      </c>
      <c r="AA164" s="176">
        <f>+ROUND('Budgeted Resources'!AH41*'Budgeted Resources'!$F41*(1+Inputs!$H$31),2)</f>
        <v>0</v>
      </c>
      <c r="AB164" s="176">
        <f>+ROUND('Budgeted Resources'!AI41*'Budgeted Resources'!$F41*(1+Inputs!$H$31),2)</f>
        <v>0</v>
      </c>
      <c r="AC164" s="176">
        <f>+ROUND('Budgeted Resources'!AJ41*'Budgeted Resources'!$F41*(1+Inputs!$H$31),2)</f>
        <v>0</v>
      </c>
      <c r="AD164" s="176">
        <f>+ROUND('Budgeted Resources'!AK41*'Budgeted Resources'!$F41*(1+Inputs!$H$31),2)</f>
        <v>0</v>
      </c>
      <c r="AE164" s="176">
        <f>+ROUND('Budgeted Resources'!AL41*'Budgeted Resources'!$F41*(1+Inputs!$H$31),2)</f>
        <v>0</v>
      </c>
      <c r="AF164" s="176">
        <f>+ROUND('Budgeted Resources'!AM41*'Budgeted Resources'!$F41*(1+Inputs!$H$31),2)</f>
        <v>0</v>
      </c>
      <c r="AG164" s="176">
        <f>+ROUND('Budgeted Resources'!AN41*'Budgeted Resources'!$F41*(1+Inputs!$H$31),2)</f>
        <v>0</v>
      </c>
      <c r="AH164" s="176">
        <f>+ROUND('Budgeted Resources'!AO41*'Budgeted Resources'!$F41*(1+Inputs!$H$31),2)</f>
        <v>0</v>
      </c>
      <c r="AI164" s="176">
        <f>+ROUND('Budgeted Resources'!AP41*'Budgeted Resources'!$F41*(1+Inputs!$H$31),2)</f>
        <v>0</v>
      </c>
    </row>
    <row r="165" spans="1:35" x14ac:dyDescent="0.25">
      <c r="A165" t="s">
        <v>1167</v>
      </c>
      <c r="B165" t="s">
        <v>869</v>
      </c>
      <c r="C165" s="174">
        <f>+ROUND('Budgeted Resources'!J42*'Budgeted Resources'!$F42/12,2)</f>
        <v>0</v>
      </c>
      <c r="D165" s="174">
        <f>+ROUND('Budgeted Resources'!K42*'Budgeted Resources'!$F42/12,2)</f>
        <v>0</v>
      </c>
      <c r="E165" s="174">
        <f>+ROUND('Budgeted Resources'!L42*'Budgeted Resources'!$F42/12,2)</f>
        <v>0</v>
      </c>
      <c r="F165" s="174">
        <f>+ROUND('Budgeted Resources'!M42*'Budgeted Resources'!$F42/12,2)</f>
        <v>0</v>
      </c>
      <c r="G165" s="174">
        <f>+ROUND('Budgeted Resources'!N42*'Budgeted Resources'!$F42/12,2)</f>
        <v>0</v>
      </c>
      <c r="H165" s="174">
        <f>+ROUND('Budgeted Resources'!O42*'Budgeted Resources'!$F42/12,2)</f>
        <v>0</v>
      </c>
      <c r="I165" s="174">
        <f>+ROUND('Budgeted Resources'!P42*'Budgeted Resources'!$F42/12,2)</f>
        <v>0</v>
      </c>
      <c r="J165" s="174">
        <f>+ROUND('Budgeted Resources'!Q42*'Budgeted Resources'!$F42/12,2)</f>
        <v>0</v>
      </c>
      <c r="K165" s="174">
        <f>+ROUND('Budgeted Resources'!R42*'Budgeted Resources'!$F42/12,2)</f>
        <v>0</v>
      </c>
      <c r="L165" s="174">
        <f>+ROUND('Budgeted Resources'!S42*'Budgeted Resources'!$F42/12,2)</f>
        <v>0</v>
      </c>
      <c r="M165" s="174">
        <f>+ROUND('Budgeted Resources'!T42*'Budgeted Resources'!$F42/12,2)</f>
        <v>0</v>
      </c>
      <c r="N165" s="174">
        <f>+ROUND('Budgeted Resources'!U42*'Budgeted Resources'!$F42/12,2)</f>
        <v>0</v>
      </c>
      <c r="O165" s="175">
        <f>+ROUND('Budgeted Resources'!V42*'Budgeted Resources'!$F42/12*(1+Inputs!$H$31),2)</f>
        <v>0</v>
      </c>
      <c r="P165" s="175">
        <f>+ROUND('Budgeted Resources'!W42*'Budgeted Resources'!$F42/12*(1+Inputs!$H$31),2)</f>
        <v>0</v>
      </c>
      <c r="Q165" s="175">
        <f>+ROUND('Budgeted Resources'!X42*'Budgeted Resources'!$F42/12*(1+Inputs!$H$31),2)</f>
        <v>0</v>
      </c>
      <c r="R165" s="175">
        <f>+ROUND('Budgeted Resources'!Y42*'Budgeted Resources'!$F42/12*(1+Inputs!$H$31),2)</f>
        <v>0</v>
      </c>
      <c r="S165" s="175">
        <f>+ROUND('Budgeted Resources'!Z42*'Budgeted Resources'!$F42/12*(1+Inputs!$H$31),2)</f>
        <v>0</v>
      </c>
      <c r="T165" s="175">
        <f>+ROUND('Budgeted Resources'!AA42*'Budgeted Resources'!$F42/12*(1+Inputs!$H$31),2)</f>
        <v>0</v>
      </c>
      <c r="U165" s="175">
        <f>+ROUND('Budgeted Resources'!AB42*'Budgeted Resources'!$F42/12*(1+Inputs!$H$31),2)</f>
        <v>0</v>
      </c>
      <c r="V165" s="175">
        <f>+ROUND('Budgeted Resources'!AC42*'Budgeted Resources'!$F42/12*(1+Inputs!$H$31),2)</f>
        <v>0</v>
      </c>
      <c r="W165" s="175">
        <f>+ROUND('Budgeted Resources'!AD42*'Budgeted Resources'!$F42/12*(1+Inputs!$H$31),2)</f>
        <v>0</v>
      </c>
      <c r="X165" s="175">
        <f>+ROUND('Budgeted Resources'!AE42*'Budgeted Resources'!$F42/12*(1+Inputs!$H$31),2)</f>
        <v>0</v>
      </c>
      <c r="Y165" s="175">
        <f>+ROUND('Budgeted Resources'!AF42*'Budgeted Resources'!$F42/12*(1+Inputs!$H$31),2)</f>
        <v>0</v>
      </c>
      <c r="Z165" s="175">
        <f>+ROUND('Budgeted Resources'!AG42*'Budgeted Resources'!$F42/12*(1+Inputs!$H$31),2)</f>
        <v>0</v>
      </c>
      <c r="AA165" s="176">
        <f>+ROUND('Budgeted Resources'!AH42*'Budgeted Resources'!$F42*(1+Inputs!$H$31),2)</f>
        <v>0</v>
      </c>
      <c r="AB165" s="176">
        <f>+ROUND('Budgeted Resources'!AI42*'Budgeted Resources'!$F42*(1+Inputs!$H$31),2)</f>
        <v>0</v>
      </c>
      <c r="AC165" s="176">
        <f>+ROUND('Budgeted Resources'!AJ42*'Budgeted Resources'!$F42*(1+Inputs!$H$31),2)</f>
        <v>0</v>
      </c>
      <c r="AD165" s="176">
        <f>+ROUND('Budgeted Resources'!AK42*'Budgeted Resources'!$F42*(1+Inputs!$H$31),2)</f>
        <v>0</v>
      </c>
      <c r="AE165" s="176">
        <f>+ROUND('Budgeted Resources'!AL42*'Budgeted Resources'!$F42*(1+Inputs!$H$31),2)</f>
        <v>0</v>
      </c>
      <c r="AF165" s="176">
        <f>+ROUND('Budgeted Resources'!AM42*'Budgeted Resources'!$F42*(1+Inputs!$H$31),2)</f>
        <v>0</v>
      </c>
      <c r="AG165" s="176">
        <f>+ROUND('Budgeted Resources'!AN42*'Budgeted Resources'!$F42*(1+Inputs!$H$31),2)</f>
        <v>0</v>
      </c>
      <c r="AH165" s="176">
        <f>+ROUND('Budgeted Resources'!AO42*'Budgeted Resources'!$F42*(1+Inputs!$H$31),2)</f>
        <v>0</v>
      </c>
      <c r="AI165" s="176">
        <f>+ROUND('Budgeted Resources'!AP42*'Budgeted Resources'!$F42*(1+Inputs!$H$31),2)</f>
        <v>0</v>
      </c>
    </row>
    <row r="166" spans="1:35" x14ac:dyDescent="0.25">
      <c r="A166" t="s">
        <v>1167</v>
      </c>
      <c r="B166" t="s">
        <v>869</v>
      </c>
      <c r="C166" s="174">
        <f>+ROUND('Budgeted Resources'!J43*'Budgeted Resources'!$F43/12,2)</f>
        <v>0</v>
      </c>
      <c r="D166" s="174">
        <f>+ROUND('Budgeted Resources'!K43*'Budgeted Resources'!$F43/12,2)</f>
        <v>0</v>
      </c>
      <c r="E166" s="174">
        <f>+ROUND('Budgeted Resources'!L43*'Budgeted Resources'!$F43/12,2)</f>
        <v>0</v>
      </c>
      <c r="F166" s="174">
        <f>+ROUND('Budgeted Resources'!M43*'Budgeted Resources'!$F43/12,2)</f>
        <v>0</v>
      </c>
      <c r="G166" s="174">
        <f>+ROUND('Budgeted Resources'!N43*'Budgeted Resources'!$F43/12,2)</f>
        <v>0</v>
      </c>
      <c r="H166" s="174">
        <f>+ROUND('Budgeted Resources'!O43*'Budgeted Resources'!$F43/12,2)</f>
        <v>0</v>
      </c>
      <c r="I166" s="174">
        <f>+ROUND('Budgeted Resources'!P43*'Budgeted Resources'!$F43/12,2)</f>
        <v>0</v>
      </c>
      <c r="J166" s="174">
        <f>+ROUND('Budgeted Resources'!Q43*'Budgeted Resources'!$F43/12,2)</f>
        <v>0</v>
      </c>
      <c r="K166" s="174">
        <f>+ROUND('Budgeted Resources'!R43*'Budgeted Resources'!$F43/12,2)</f>
        <v>0</v>
      </c>
      <c r="L166" s="174">
        <f>+ROUND('Budgeted Resources'!S43*'Budgeted Resources'!$F43/12,2)</f>
        <v>0</v>
      </c>
      <c r="M166" s="174">
        <f>+ROUND('Budgeted Resources'!T43*'Budgeted Resources'!$F43/12,2)</f>
        <v>0</v>
      </c>
      <c r="N166" s="174">
        <f>+ROUND('Budgeted Resources'!U43*'Budgeted Resources'!$F43/12,2)</f>
        <v>0</v>
      </c>
      <c r="O166" s="175">
        <f>+ROUND('Budgeted Resources'!V43*'Budgeted Resources'!$F43/12*(1+Inputs!$H$31),2)</f>
        <v>0</v>
      </c>
      <c r="P166" s="175">
        <f>+ROUND('Budgeted Resources'!W43*'Budgeted Resources'!$F43/12*(1+Inputs!$H$31),2)</f>
        <v>0</v>
      </c>
      <c r="Q166" s="175">
        <f>+ROUND('Budgeted Resources'!X43*'Budgeted Resources'!$F43/12*(1+Inputs!$H$31),2)</f>
        <v>0</v>
      </c>
      <c r="R166" s="175">
        <f>+ROUND('Budgeted Resources'!Y43*'Budgeted Resources'!$F43/12*(1+Inputs!$H$31),2)</f>
        <v>0</v>
      </c>
      <c r="S166" s="175">
        <f>+ROUND('Budgeted Resources'!Z43*'Budgeted Resources'!$F43/12*(1+Inputs!$H$31),2)</f>
        <v>0</v>
      </c>
      <c r="T166" s="175">
        <f>+ROUND('Budgeted Resources'!AA43*'Budgeted Resources'!$F43/12*(1+Inputs!$H$31),2)</f>
        <v>0</v>
      </c>
      <c r="U166" s="175">
        <f>+ROUND('Budgeted Resources'!AB43*'Budgeted Resources'!$F43/12*(1+Inputs!$H$31),2)</f>
        <v>0</v>
      </c>
      <c r="V166" s="175">
        <f>+ROUND('Budgeted Resources'!AC43*'Budgeted Resources'!$F43/12*(1+Inputs!$H$31),2)</f>
        <v>0</v>
      </c>
      <c r="W166" s="175">
        <f>+ROUND('Budgeted Resources'!AD43*'Budgeted Resources'!$F43/12*(1+Inputs!$H$31),2)</f>
        <v>0</v>
      </c>
      <c r="X166" s="175">
        <f>+ROUND('Budgeted Resources'!AE43*'Budgeted Resources'!$F43/12*(1+Inputs!$H$31),2)</f>
        <v>0</v>
      </c>
      <c r="Y166" s="175">
        <f>+ROUND('Budgeted Resources'!AF43*'Budgeted Resources'!$F43/12*(1+Inputs!$H$31),2)</f>
        <v>0</v>
      </c>
      <c r="Z166" s="175">
        <f>+ROUND('Budgeted Resources'!AG43*'Budgeted Resources'!$F43/12*(1+Inputs!$H$31),2)</f>
        <v>0</v>
      </c>
      <c r="AA166" s="176">
        <f>+ROUND('Budgeted Resources'!AH43*'Budgeted Resources'!$F43*(1+Inputs!$H$31),2)</f>
        <v>0</v>
      </c>
      <c r="AB166" s="176">
        <f>+ROUND('Budgeted Resources'!AI43*'Budgeted Resources'!$F43*(1+Inputs!$H$31),2)</f>
        <v>0</v>
      </c>
      <c r="AC166" s="176">
        <f>+ROUND('Budgeted Resources'!AJ43*'Budgeted Resources'!$F43*(1+Inputs!$H$31),2)</f>
        <v>0</v>
      </c>
      <c r="AD166" s="176">
        <f>+ROUND('Budgeted Resources'!AK43*'Budgeted Resources'!$F43*(1+Inputs!$H$31),2)</f>
        <v>0</v>
      </c>
      <c r="AE166" s="176">
        <f>+ROUND('Budgeted Resources'!AL43*'Budgeted Resources'!$F43*(1+Inputs!$H$31),2)</f>
        <v>0</v>
      </c>
      <c r="AF166" s="176">
        <f>+ROUND('Budgeted Resources'!AM43*'Budgeted Resources'!$F43*(1+Inputs!$H$31),2)</f>
        <v>0</v>
      </c>
      <c r="AG166" s="176">
        <f>+ROUND('Budgeted Resources'!AN43*'Budgeted Resources'!$F43*(1+Inputs!$H$31),2)</f>
        <v>0</v>
      </c>
      <c r="AH166" s="176">
        <f>+ROUND('Budgeted Resources'!AO43*'Budgeted Resources'!$F43*(1+Inputs!$H$31),2)</f>
        <v>0</v>
      </c>
      <c r="AI166" s="176">
        <f>+ROUND('Budgeted Resources'!AP43*'Budgeted Resources'!$F43*(1+Inputs!$H$31),2)</f>
        <v>0</v>
      </c>
    </row>
    <row r="167" spans="1:35" x14ac:dyDescent="0.25">
      <c r="A167" t="s">
        <v>1167</v>
      </c>
      <c r="B167" t="s">
        <v>869</v>
      </c>
      <c r="C167" s="174">
        <f>+ROUND('Budgeted Resources'!J44*'Budgeted Resources'!$F44/12,2)</f>
        <v>0</v>
      </c>
      <c r="D167" s="174">
        <f>+ROUND('Budgeted Resources'!K44*'Budgeted Resources'!$F44/12,2)</f>
        <v>0</v>
      </c>
      <c r="E167" s="174">
        <f>+ROUND('Budgeted Resources'!L44*'Budgeted Resources'!$F44/12,2)</f>
        <v>0</v>
      </c>
      <c r="F167" s="174">
        <f>+ROUND('Budgeted Resources'!M44*'Budgeted Resources'!$F44/12,2)</f>
        <v>0</v>
      </c>
      <c r="G167" s="174">
        <f>+ROUND('Budgeted Resources'!N44*'Budgeted Resources'!$F44/12,2)</f>
        <v>0</v>
      </c>
      <c r="H167" s="174">
        <f>+ROUND('Budgeted Resources'!O44*'Budgeted Resources'!$F44/12,2)</f>
        <v>0</v>
      </c>
      <c r="I167" s="174">
        <f>+ROUND('Budgeted Resources'!P44*'Budgeted Resources'!$F44/12,2)</f>
        <v>0</v>
      </c>
      <c r="J167" s="174">
        <f>+ROUND('Budgeted Resources'!Q44*'Budgeted Resources'!$F44/12,2)</f>
        <v>0</v>
      </c>
      <c r="K167" s="174">
        <f>+ROUND('Budgeted Resources'!R44*'Budgeted Resources'!$F44/12,2)</f>
        <v>0</v>
      </c>
      <c r="L167" s="174">
        <f>+ROUND('Budgeted Resources'!S44*'Budgeted Resources'!$F44/12,2)</f>
        <v>0</v>
      </c>
      <c r="M167" s="174">
        <f>+ROUND('Budgeted Resources'!T44*'Budgeted Resources'!$F44/12,2)</f>
        <v>0</v>
      </c>
      <c r="N167" s="174">
        <f>+ROUND('Budgeted Resources'!U44*'Budgeted Resources'!$F44/12,2)</f>
        <v>0</v>
      </c>
      <c r="O167" s="175">
        <f>+ROUND('Budgeted Resources'!V44*'Budgeted Resources'!$F44/12*(1+Inputs!$H$31),2)</f>
        <v>0</v>
      </c>
      <c r="P167" s="175">
        <f>+ROUND('Budgeted Resources'!W44*'Budgeted Resources'!$F44/12*(1+Inputs!$H$31),2)</f>
        <v>0</v>
      </c>
      <c r="Q167" s="175">
        <f>+ROUND('Budgeted Resources'!X44*'Budgeted Resources'!$F44/12*(1+Inputs!$H$31),2)</f>
        <v>0</v>
      </c>
      <c r="R167" s="175">
        <f>+ROUND('Budgeted Resources'!Y44*'Budgeted Resources'!$F44/12*(1+Inputs!$H$31),2)</f>
        <v>0</v>
      </c>
      <c r="S167" s="175">
        <f>+ROUND('Budgeted Resources'!Z44*'Budgeted Resources'!$F44/12*(1+Inputs!$H$31),2)</f>
        <v>0</v>
      </c>
      <c r="T167" s="175">
        <f>+ROUND('Budgeted Resources'!AA44*'Budgeted Resources'!$F44/12*(1+Inputs!$H$31),2)</f>
        <v>0</v>
      </c>
      <c r="U167" s="175">
        <f>+ROUND('Budgeted Resources'!AB44*'Budgeted Resources'!$F44/12*(1+Inputs!$H$31),2)</f>
        <v>0</v>
      </c>
      <c r="V167" s="175">
        <f>+ROUND('Budgeted Resources'!AC44*'Budgeted Resources'!$F44/12*(1+Inputs!$H$31),2)</f>
        <v>0</v>
      </c>
      <c r="W167" s="175">
        <f>+ROUND('Budgeted Resources'!AD44*'Budgeted Resources'!$F44/12*(1+Inputs!$H$31),2)</f>
        <v>0</v>
      </c>
      <c r="X167" s="175">
        <f>+ROUND('Budgeted Resources'!AE44*'Budgeted Resources'!$F44/12*(1+Inputs!$H$31),2)</f>
        <v>0</v>
      </c>
      <c r="Y167" s="175">
        <f>+ROUND('Budgeted Resources'!AF44*'Budgeted Resources'!$F44/12*(1+Inputs!$H$31),2)</f>
        <v>0</v>
      </c>
      <c r="Z167" s="175">
        <f>+ROUND('Budgeted Resources'!AG44*'Budgeted Resources'!$F44/12*(1+Inputs!$H$31),2)</f>
        <v>0</v>
      </c>
      <c r="AA167" s="176">
        <f>+ROUND('Budgeted Resources'!AH44*'Budgeted Resources'!$F44*(1+Inputs!$H$31),2)</f>
        <v>0</v>
      </c>
      <c r="AB167" s="176">
        <f>+ROUND('Budgeted Resources'!AI44*'Budgeted Resources'!$F44*(1+Inputs!$H$31),2)</f>
        <v>0</v>
      </c>
      <c r="AC167" s="176">
        <f>+ROUND('Budgeted Resources'!AJ44*'Budgeted Resources'!$F44*(1+Inputs!$H$31),2)</f>
        <v>0</v>
      </c>
      <c r="AD167" s="176">
        <f>+ROUND('Budgeted Resources'!AK44*'Budgeted Resources'!$F44*(1+Inputs!$H$31),2)</f>
        <v>0</v>
      </c>
      <c r="AE167" s="176">
        <f>+ROUND('Budgeted Resources'!AL44*'Budgeted Resources'!$F44*(1+Inputs!$H$31),2)</f>
        <v>0</v>
      </c>
      <c r="AF167" s="176">
        <f>+ROUND('Budgeted Resources'!AM44*'Budgeted Resources'!$F44*(1+Inputs!$H$31),2)</f>
        <v>0</v>
      </c>
      <c r="AG167" s="176">
        <f>+ROUND('Budgeted Resources'!AN44*'Budgeted Resources'!$F44*(1+Inputs!$H$31),2)</f>
        <v>0</v>
      </c>
      <c r="AH167" s="176">
        <f>+ROUND('Budgeted Resources'!AO44*'Budgeted Resources'!$F44*(1+Inputs!$H$31),2)</f>
        <v>0</v>
      </c>
      <c r="AI167" s="176">
        <f>+ROUND('Budgeted Resources'!AP44*'Budgeted Resources'!$F44*(1+Inputs!$H$31),2)</f>
        <v>0</v>
      </c>
    </row>
    <row r="168" spans="1:35" x14ac:dyDescent="0.25">
      <c r="A168" t="s">
        <v>1167</v>
      </c>
      <c r="B168" t="s">
        <v>869</v>
      </c>
      <c r="C168" s="174">
        <f>+ROUND('Budgeted Resources'!J45*'Budgeted Resources'!$F45/12,2)</f>
        <v>0</v>
      </c>
      <c r="D168" s="174">
        <f>+ROUND('Budgeted Resources'!K45*'Budgeted Resources'!$F45/12,2)</f>
        <v>0</v>
      </c>
      <c r="E168" s="174">
        <f>+ROUND('Budgeted Resources'!L45*'Budgeted Resources'!$F45/12,2)</f>
        <v>0</v>
      </c>
      <c r="F168" s="174">
        <f>+ROUND('Budgeted Resources'!M45*'Budgeted Resources'!$F45/12,2)</f>
        <v>0</v>
      </c>
      <c r="G168" s="174">
        <f>+ROUND('Budgeted Resources'!N45*'Budgeted Resources'!$F45/12,2)</f>
        <v>0</v>
      </c>
      <c r="H168" s="174">
        <f>+ROUND('Budgeted Resources'!O45*'Budgeted Resources'!$F45/12,2)</f>
        <v>0</v>
      </c>
      <c r="I168" s="174">
        <f>+ROUND('Budgeted Resources'!P45*'Budgeted Resources'!$F45/12,2)</f>
        <v>0</v>
      </c>
      <c r="J168" s="174">
        <f>+ROUND('Budgeted Resources'!Q45*'Budgeted Resources'!$F45/12,2)</f>
        <v>0</v>
      </c>
      <c r="K168" s="174">
        <f>+ROUND('Budgeted Resources'!R45*'Budgeted Resources'!$F45/12,2)</f>
        <v>0</v>
      </c>
      <c r="L168" s="174">
        <f>+ROUND('Budgeted Resources'!S45*'Budgeted Resources'!$F45/12,2)</f>
        <v>0</v>
      </c>
      <c r="M168" s="174">
        <f>+ROUND('Budgeted Resources'!T45*'Budgeted Resources'!$F45/12,2)</f>
        <v>0</v>
      </c>
      <c r="N168" s="174">
        <f>+ROUND('Budgeted Resources'!U45*'Budgeted Resources'!$F45/12,2)</f>
        <v>0</v>
      </c>
      <c r="O168" s="175">
        <f>+ROUND('Budgeted Resources'!V45*'Budgeted Resources'!$F45/12*(1+Inputs!$H$31),2)</f>
        <v>0</v>
      </c>
      <c r="P168" s="175">
        <f>+ROUND('Budgeted Resources'!W45*'Budgeted Resources'!$F45/12*(1+Inputs!$H$31),2)</f>
        <v>0</v>
      </c>
      <c r="Q168" s="175">
        <f>+ROUND('Budgeted Resources'!X45*'Budgeted Resources'!$F45/12*(1+Inputs!$H$31),2)</f>
        <v>0</v>
      </c>
      <c r="R168" s="175">
        <f>+ROUND('Budgeted Resources'!Y45*'Budgeted Resources'!$F45/12*(1+Inputs!$H$31),2)</f>
        <v>0</v>
      </c>
      <c r="S168" s="175">
        <f>+ROUND('Budgeted Resources'!Z45*'Budgeted Resources'!$F45/12*(1+Inputs!$H$31),2)</f>
        <v>0</v>
      </c>
      <c r="T168" s="175">
        <f>+ROUND('Budgeted Resources'!AA45*'Budgeted Resources'!$F45/12*(1+Inputs!$H$31),2)</f>
        <v>0</v>
      </c>
      <c r="U168" s="175">
        <f>+ROUND('Budgeted Resources'!AB45*'Budgeted Resources'!$F45/12*(1+Inputs!$H$31),2)</f>
        <v>0</v>
      </c>
      <c r="V168" s="175">
        <f>+ROUND('Budgeted Resources'!AC45*'Budgeted Resources'!$F45/12*(1+Inputs!$H$31),2)</f>
        <v>0</v>
      </c>
      <c r="W168" s="175">
        <f>+ROUND('Budgeted Resources'!AD45*'Budgeted Resources'!$F45/12*(1+Inputs!$H$31),2)</f>
        <v>0</v>
      </c>
      <c r="X168" s="175">
        <f>+ROUND('Budgeted Resources'!AE45*'Budgeted Resources'!$F45/12*(1+Inputs!$H$31),2)</f>
        <v>0</v>
      </c>
      <c r="Y168" s="175">
        <f>+ROUND('Budgeted Resources'!AF45*'Budgeted Resources'!$F45/12*(1+Inputs!$H$31),2)</f>
        <v>0</v>
      </c>
      <c r="Z168" s="175">
        <f>+ROUND('Budgeted Resources'!AG45*'Budgeted Resources'!$F45/12*(1+Inputs!$H$31),2)</f>
        <v>0</v>
      </c>
      <c r="AA168" s="176">
        <f>+ROUND('Budgeted Resources'!AH45*'Budgeted Resources'!$F45*(1+Inputs!$H$31),2)</f>
        <v>0</v>
      </c>
      <c r="AB168" s="176">
        <f>+ROUND('Budgeted Resources'!AI45*'Budgeted Resources'!$F45*(1+Inputs!$H$31),2)</f>
        <v>0</v>
      </c>
      <c r="AC168" s="176">
        <f>+ROUND('Budgeted Resources'!AJ45*'Budgeted Resources'!$F45*(1+Inputs!$H$31),2)</f>
        <v>0</v>
      </c>
      <c r="AD168" s="176">
        <f>+ROUND('Budgeted Resources'!AK45*'Budgeted Resources'!$F45*(1+Inputs!$H$31),2)</f>
        <v>0</v>
      </c>
      <c r="AE168" s="176">
        <f>+ROUND('Budgeted Resources'!AL45*'Budgeted Resources'!$F45*(1+Inputs!$H$31),2)</f>
        <v>0</v>
      </c>
      <c r="AF168" s="176">
        <f>+ROUND('Budgeted Resources'!AM45*'Budgeted Resources'!$F45*(1+Inputs!$H$31),2)</f>
        <v>0</v>
      </c>
      <c r="AG168" s="176">
        <f>+ROUND('Budgeted Resources'!AN45*'Budgeted Resources'!$F45*(1+Inputs!$H$31),2)</f>
        <v>0</v>
      </c>
      <c r="AH168" s="176">
        <f>+ROUND('Budgeted Resources'!AO45*'Budgeted Resources'!$F45*(1+Inputs!$H$31),2)</f>
        <v>0</v>
      </c>
      <c r="AI168" s="176">
        <f>+ROUND('Budgeted Resources'!AP45*'Budgeted Resources'!$F45*(1+Inputs!$H$31),2)</f>
        <v>0</v>
      </c>
    </row>
    <row r="169" spans="1:35" x14ac:dyDescent="0.25">
      <c r="A169" t="s">
        <v>1167</v>
      </c>
      <c r="B169" t="s">
        <v>869</v>
      </c>
      <c r="C169" s="174">
        <f>+ROUND('Budgeted Resources'!J46*'Budgeted Resources'!$F46/12,2)</f>
        <v>0</v>
      </c>
      <c r="D169" s="174">
        <f>+ROUND('Budgeted Resources'!K46*'Budgeted Resources'!$F46/12,2)</f>
        <v>0</v>
      </c>
      <c r="E169" s="174">
        <f>+ROUND('Budgeted Resources'!L46*'Budgeted Resources'!$F46/12,2)</f>
        <v>0</v>
      </c>
      <c r="F169" s="174">
        <f>+ROUND('Budgeted Resources'!M46*'Budgeted Resources'!$F46/12,2)</f>
        <v>0</v>
      </c>
      <c r="G169" s="174">
        <f>+ROUND('Budgeted Resources'!N46*'Budgeted Resources'!$F46/12,2)</f>
        <v>0</v>
      </c>
      <c r="H169" s="174">
        <f>+ROUND('Budgeted Resources'!O46*'Budgeted Resources'!$F46/12,2)</f>
        <v>0</v>
      </c>
      <c r="I169" s="174">
        <f>+ROUND('Budgeted Resources'!P46*'Budgeted Resources'!$F46/12,2)</f>
        <v>0</v>
      </c>
      <c r="J169" s="174">
        <f>+ROUND('Budgeted Resources'!Q46*'Budgeted Resources'!$F46/12,2)</f>
        <v>0</v>
      </c>
      <c r="K169" s="174">
        <f>+ROUND('Budgeted Resources'!R46*'Budgeted Resources'!$F46/12,2)</f>
        <v>0</v>
      </c>
      <c r="L169" s="174">
        <f>+ROUND('Budgeted Resources'!S46*'Budgeted Resources'!$F46/12,2)</f>
        <v>0</v>
      </c>
      <c r="M169" s="174">
        <f>+ROUND('Budgeted Resources'!T46*'Budgeted Resources'!$F46/12,2)</f>
        <v>0</v>
      </c>
      <c r="N169" s="174">
        <f>+ROUND('Budgeted Resources'!U46*'Budgeted Resources'!$F46/12,2)</f>
        <v>0</v>
      </c>
      <c r="O169" s="175">
        <f>+ROUND('Budgeted Resources'!V46*'Budgeted Resources'!$F46/12*(1+Inputs!$H$31),2)</f>
        <v>0</v>
      </c>
      <c r="P169" s="175">
        <f>+ROUND('Budgeted Resources'!W46*'Budgeted Resources'!$F46/12*(1+Inputs!$H$31),2)</f>
        <v>0</v>
      </c>
      <c r="Q169" s="175">
        <f>+ROUND('Budgeted Resources'!X46*'Budgeted Resources'!$F46/12*(1+Inputs!$H$31),2)</f>
        <v>0</v>
      </c>
      <c r="R169" s="175">
        <f>+ROUND('Budgeted Resources'!Y46*'Budgeted Resources'!$F46/12*(1+Inputs!$H$31),2)</f>
        <v>0</v>
      </c>
      <c r="S169" s="175">
        <f>+ROUND('Budgeted Resources'!Z46*'Budgeted Resources'!$F46/12*(1+Inputs!$H$31),2)</f>
        <v>0</v>
      </c>
      <c r="T169" s="175">
        <f>+ROUND('Budgeted Resources'!AA46*'Budgeted Resources'!$F46/12*(1+Inputs!$H$31),2)</f>
        <v>0</v>
      </c>
      <c r="U169" s="175">
        <f>+ROUND('Budgeted Resources'!AB46*'Budgeted Resources'!$F46/12*(1+Inputs!$H$31),2)</f>
        <v>0</v>
      </c>
      <c r="V169" s="175">
        <f>+ROUND('Budgeted Resources'!AC46*'Budgeted Resources'!$F46/12*(1+Inputs!$H$31),2)</f>
        <v>0</v>
      </c>
      <c r="W169" s="175">
        <f>+ROUND('Budgeted Resources'!AD46*'Budgeted Resources'!$F46/12*(1+Inputs!$H$31),2)</f>
        <v>0</v>
      </c>
      <c r="X169" s="175">
        <f>+ROUND('Budgeted Resources'!AE46*'Budgeted Resources'!$F46/12*(1+Inputs!$H$31),2)</f>
        <v>0</v>
      </c>
      <c r="Y169" s="175">
        <f>+ROUND('Budgeted Resources'!AF46*'Budgeted Resources'!$F46/12*(1+Inputs!$H$31),2)</f>
        <v>0</v>
      </c>
      <c r="Z169" s="175">
        <f>+ROUND('Budgeted Resources'!AG46*'Budgeted Resources'!$F46/12*(1+Inputs!$H$31),2)</f>
        <v>0</v>
      </c>
      <c r="AA169" s="176">
        <f>+ROUND('Budgeted Resources'!AH46*'Budgeted Resources'!$F46*(1+Inputs!$H$31),2)</f>
        <v>0</v>
      </c>
      <c r="AB169" s="176">
        <f>+ROUND('Budgeted Resources'!AI46*'Budgeted Resources'!$F46*(1+Inputs!$H$31),2)</f>
        <v>0</v>
      </c>
      <c r="AC169" s="176">
        <f>+ROUND('Budgeted Resources'!AJ46*'Budgeted Resources'!$F46*(1+Inputs!$H$31),2)</f>
        <v>0</v>
      </c>
      <c r="AD169" s="176">
        <f>+ROUND('Budgeted Resources'!AK46*'Budgeted Resources'!$F46*(1+Inputs!$H$31),2)</f>
        <v>0</v>
      </c>
      <c r="AE169" s="176">
        <f>+ROUND('Budgeted Resources'!AL46*'Budgeted Resources'!$F46*(1+Inputs!$H$31),2)</f>
        <v>0</v>
      </c>
      <c r="AF169" s="176">
        <f>+ROUND('Budgeted Resources'!AM46*'Budgeted Resources'!$F46*(1+Inputs!$H$31),2)</f>
        <v>0</v>
      </c>
      <c r="AG169" s="176">
        <f>+ROUND('Budgeted Resources'!AN46*'Budgeted Resources'!$F46*(1+Inputs!$H$31),2)</f>
        <v>0</v>
      </c>
      <c r="AH169" s="176">
        <f>+ROUND('Budgeted Resources'!AO46*'Budgeted Resources'!$F46*(1+Inputs!$H$31),2)</f>
        <v>0</v>
      </c>
      <c r="AI169" s="176">
        <f>+ROUND('Budgeted Resources'!AP46*'Budgeted Resources'!$F46*(1+Inputs!$H$31),2)</f>
        <v>0</v>
      </c>
    </row>
    <row r="170" spans="1:35" x14ac:dyDescent="0.25">
      <c r="A170" t="s">
        <v>1167</v>
      </c>
      <c r="B170" t="s">
        <v>869</v>
      </c>
      <c r="C170" s="174">
        <f>+ROUND('Budgeted Resources'!J47*'Budgeted Resources'!$F47/12,2)</f>
        <v>0</v>
      </c>
      <c r="D170" s="174">
        <f>+ROUND('Budgeted Resources'!K47*'Budgeted Resources'!$F47/12,2)</f>
        <v>0</v>
      </c>
      <c r="E170" s="174">
        <f>+ROUND('Budgeted Resources'!L47*'Budgeted Resources'!$F47/12,2)</f>
        <v>0</v>
      </c>
      <c r="F170" s="174">
        <f>+ROUND('Budgeted Resources'!M47*'Budgeted Resources'!$F47/12,2)</f>
        <v>0</v>
      </c>
      <c r="G170" s="174">
        <f>+ROUND('Budgeted Resources'!N47*'Budgeted Resources'!$F47/12,2)</f>
        <v>0</v>
      </c>
      <c r="H170" s="174">
        <f>+ROUND('Budgeted Resources'!O47*'Budgeted Resources'!$F47/12,2)</f>
        <v>0</v>
      </c>
      <c r="I170" s="174">
        <f>+ROUND('Budgeted Resources'!P47*'Budgeted Resources'!$F47/12,2)</f>
        <v>0</v>
      </c>
      <c r="J170" s="174">
        <f>+ROUND('Budgeted Resources'!Q47*'Budgeted Resources'!$F47/12,2)</f>
        <v>0</v>
      </c>
      <c r="K170" s="174">
        <f>+ROUND('Budgeted Resources'!R47*'Budgeted Resources'!$F47/12,2)</f>
        <v>0</v>
      </c>
      <c r="L170" s="174">
        <f>+ROUND('Budgeted Resources'!S47*'Budgeted Resources'!$F47/12,2)</f>
        <v>0</v>
      </c>
      <c r="M170" s="174">
        <f>+ROUND('Budgeted Resources'!T47*'Budgeted Resources'!$F47/12,2)</f>
        <v>0</v>
      </c>
      <c r="N170" s="174">
        <f>+ROUND('Budgeted Resources'!U47*'Budgeted Resources'!$F47/12,2)</f>
        <v>0</v>
      </c>
      <c r="O170" s="175">
        <f>+ROUND('Budgeted Resources'!V47*'Budgeted Resources'!$F47/12*(1+Inputs!$H$31),2)</f>
        <v>0</v>
      </c>
      <c r="P170" s="175">
        <f>+ROUND('Budgeted Resources'!W47*'Budgeted Resources'!$F47/12*(1+Inputs!$H$31),2)</f>
        <v>0</v>
      </c>
      <c r="Q170" s="175">
        <f>+ROUND('Budgeted Resources'!X47*'Budgeted Resources'!$F47/12*(1+Inputs!$H$31),2)</f>
        <v>0</v>
      </c>
      <c r="R170" s="175">
        <f>+ROUND('Budgeted Resources'!Y47*'Budgeted Resources'!$F47/12*(1+Inputs!$H$31),2)</f>
        <v>0</v>
      </c>
      <c r="S170" s="175">
        <f>+ROUND('Budgeted Resources'!Z47*'Budgeted Resources'!$F47/12*(1+Inputs!$H$31),2)</f>
        <v>0</v>
      </c>
      <c r="T170" s="175">
        <f>+ROUND('Budgeted Resources'!AA47*'Budgeted Resources'!$F47/12*(1+Inputs!$H$31),2)</f>
        <v>0</v>
      </c>
      <c r="U170" s="175">
        <f>+ROUND('Budgeted Resources'!AB47*'Budgeted Resources'!$F47/12*(1+Inputs!$H$31),2)</f>
        <v>0</v>
      </c>
      <c r="V170" s="175">
        <f>+ROUND('Budgeted Resources'!AC47*'Budgeted Resources'!$F47/12*(1+Inputs!$H$31),2)</f>
        <v>0</v>
      </c>
      <c r="W170" s="175">
        <f>+ROUND('Budgeted Resources'!AD47*'Budgeted Resources'!$F47/12*(1+Inputs!$H$31),2)</f>
        <v>0</v>
      </c>
      <c r="X170" s="175">
        <f>+ROUND('Budgeted Resources'!AE47*'Budgeted Resources'!$F47/12*(1+Inputs!$H$31),2)</f>
        <v>0</v>
      </c>
      <c r="Y170" s="175">
        <f>+ROUND('Budgeted Resources'!AF47*'Budgeted Resources'!$F47/12*(1+Inputs!$H$31),2)</f>
        <v>0</v>
      </c>
      <c r="Z170" s="175">
        <f>+ROUND('Budgeted Resources'!AG47*'Budgeted Resources'!$F47/12*(1+Inputs!$H$31),2)</f>
        <v>0</v>
      </c>
      <c r="AA170" s="176">
        <f>+ROUND('Budgeted Resources'!AH47*'Budgeted Resources'!$F47*(1+Inputs!$H$31),2)</f>
        <v>0</v>
      </c>
      <c r="AB170" s="176">
        <f>+ROUND('Budgeted Resources'!AI47*'Budgeted Resources'!$F47*(1+Inputs!$H$31),2)</f>
        <v>0</v>
      </c>
      <c r="AC170" s="176">
        <f>+ROUND('Budgeted Resources'!AJ47*'Budgeted Resources'!$F47*(1+Inputs!$H$31),2)</f>
        <v>0</v>
      </c>
      <c r="AD170" s="176">
        <f>+ROUND('Budgeted Resources'!AK47*'Budgeted Resources'!$F47*(1+Inputs!$H$31),2)</f>
        <v>0</v>
      </c>
      <c r="AE170" s="176">
        <f>+ROUND('Budgeted Resources'!AL47*'Budgeted Resources'!$F47*(1+Inputs!$H$31),2)</f>
        <v>0</v>
      </c>
      <c r="AF170" s="176">
        <f>+ROUND('Budgeted Resources'!AM47*'Budgeted Resources'!$F47*(1+Inputs!$H$31),2)</f>
        <v>0</v>
      </c>
      <c r="AG170" s="176">
        <f>+ROUND('Budgeted Resources'!AN47*'Budgeted Resources'!$F47*(1+Inputs!$H$31),2)</f>
        <v>0</v>
      </c>
      <c r="AH170" s="176">
        <f>+ROUND('Budgeted Resources'!AO47*'Budgeted Resources'!$F47*(1+Inputs!$H$31),2)</f>
        <v>0</v>
      </c>
      <c r="AI170" s="176">
        <f>+ROUND('Budgeted Resources'!AP47*'Budgeted Resources'!$F47*(1+Inputs!$H$31),2)</f>
        <v>0</v>
      </c>
    </row>
    <row r="171" spans="1:35" x14ac:dyDescent="0.25">
      <c r="A171" t="s">
        <v>1167</v>
      </c>
      <c r="B171" t="s">
        <v>869</v>
      </c>
      <c r="C171" s="174">
        <f>+ROUND('Budgeted Resources'!J48*'Budgeted Resources'!$F48/12,2)</f>
        <v>0</v>
      </c>
      <c r="D171" s="174">
        <f>+ROUND('Budgeted Resources'!K48*'Budgeted Resources'!$F48/12,2)</f>
        <v>0</v>
      </c>
      <c r="E171" s="174">
        <f>+ROUND('Budgeted Resources'!L48*'Budgeted Resources'!$F48/12,2)</f>
        <v>0</v>
      </c>
      <c r="F171" s="174">
        <f>+ROUND('Budgeted Resources'!M48*'Budgeted Resources'!$F48/12,2)</f>
        <v>0</v>
      </c>
      <c r="G171" s="174">
        <f>+ROUND('Budgeted Resources'!N48*'Budgeted Resources'!$F48/12,2)</f>
        <v>0</v>
      </c>
      <c r="H171" s="174">
        <f>+ROUND('Budgeted Resources'!O48*'Budgeted Resources'!$F48/12,2)</f>
        <v>0</v>
      </c>
      <c r="I171" s="174">
        <f>+ROUND('Budgeted Resources'!P48*'Budgeted Resources'!$F48/12,2)</f>
        <v>0</v>
      </c>
      <c r="J171" s="174">
        <f>+ROUND('Budgeted Resources'!Q48*'Budgeted Resources'!$F48/12,2)</f>
        <v>0</v>
      </c>
      <c r="K171" s="174">
        <f>+ROUND('Budgeted Resources'!R48*'Budgeted Resources'!$F48/12,2)</f>
        <v>0</v>
      </c>
      <c r="L171" s="174">
        <f>+ROUND('Budgeted Resources'!S48*'Budgeted Resources'!$F48/12,2)</f>
        <v>0</v>
      </c>
      <c r="M171" s="174">
        <f>+ROUND('Budgeted Resources'!T48*'Budgeted Resources'!$F48/12,2)</f>
        <v>0</v>
      </c>
      <c r="N171" s="174">
        <f>+ROUND('Budgeted Resources'!U48*'Budgeted Resources'!$F48/12,2)</f>
        <v>0</v>
      </c>
      <c r="O171" s="175">
        <f>+ROUND('Budgeted Resources'!V48*'Budgeted Resources'!$F48/12*(1+Inputs!$H$31),2)</f>
        <v>0</v>
      </c>
      <c r="P171" s="175">
        <f>+ROUND('Budgeted Resources'!W48*'Budgeted Resources'!$F48/12*(1+Inputs!$H$31),2)</f>
        <v>0</v>
      </c>
      <c r="Q171" s="175">
        <f>+ROUND('Budgeted Resources'!X48*'Budgeted Resources'!$F48/12*(1+Inputs!$H$31),2)</f>
        <v>0</v>
      </c>
      <c r="R171" s="175">
        <f>+ROUND('Budgeted Resources'!Y48*'Budgeted Resources'!$F48/12*(1+Inputs!$H$31),2)</f>
        <v>0</v>
      </c>
      <c r="S171" s="175">
        <f>+ROUND('Budgeted Resources'!Z48*'Budgeted Resources'!$F48/12*(1+Inputs!$H$31),2)</f>
        <v>0</v>
      </c>
      <c r="T171" s="175">
        <f>+ROUND('Budgeted Resources'!AA48*'Budgeted Resources'!$F48/12*(1+Inputs!$H$31),2)</f>
        <v>0</v>
      </c>
      <c r="U171" s="175">
        <f>+ROUND('Budgeted Resources'!AB48*'Budgeted Resources'!$F48/12*(1+Inputs!$H$31),2)</f>
        <v>0</v>
      </c>
      <c r="V171" s="175">
        <f>+ROUND('Budgeted Resources'!AC48*'Budgeted Resources'!$F48/12*(1+Inputs!$H$31),2)</f>
        <v>0</v>
      </c>
      <c r="W171" s="175">
        <f>+ROUND('Budgeted Resources'!AD48*'Budgeted Resources'!$F48/12*(1+Inputs!$H$31),2)</f>
        <v>0</v>
      </c>
      <c r="X171" s="175">
        <f>+ROUND('Budgeted Resources'!AE48*'Budgeted Resources'!$F48/12*(1+Inputs!$H$31),2)</f>
        <v>0</v>
      </c>
      <c r="Y171" s="175">
        <f>+ROUND('Budgeted Resources'!AF48*'Budgeted Resources'!$F48/12*(1+Inputs!$H$31),2)</f>
        <v>0</v>
      </c>
      <c r="Z171" s="175">
        <f>+ROUND('Budgeted Resources'!AG48*'Budgeted Resources'!$F48/12*(1+Inputs!$H$31),2)</f>
        <v>0</v>
      </c>
      <c r="AA171" s="176">
        <f>+ROUND('Budgeted Resources'!AH48*'Budgeted Resources'!$F48*(1+Inputs!$H$31),2)</f>
        <v>0</v>
      </c>
      <c r="AB171" s="176">
        <f>+ROUND('Budgeted Resources'!AI48*'Budgeted Resources'!$F48*(1+Inputs!$H$31),2)</f>
        <v>0</v>
      </c>
      <c r="AC171" s="176">
        <f>+ROUND('Budgeted Resources'!AJ48*'Budgeted Resources'!$F48*(1+Inputs!$H$31),2)</f>
        <v>0</v>
      </c>
      <c r="AD171" s="176">
        <f>+ROUND('Budgeted Resources'!AK48*'Budgeted Resources'!$F48*(1+Inputs!$H$31),2)</f>
        <v>0</v>
      </c>
      <c r="AE171" s="176">
        <f>+ROUND('Budgeted Resources'!AL48*'Budgeted Resources'!$F48*(1+Inputs!$H$31),2)</f>
        <v>0</v>
      </c>
      <c r="AF171" s="176">
        <f>+ROUND('Budgeted Resources'!AM48*'Budgeted Resources'!$F48*(1+Inputs!$H$31),2)</f>
        <v>0</v>
      </c>
      <c r="AG171" s="176">
        <f>+ROUND('Budgeted Resources'!AN48*'Budgeted Resources'!$F48*(1+Inputs!$H$31),2)</f>
        <v>0</v>
      </c>
      <c r="AH171" s="176">
        <f>+ROUND('Budgeted Resources'!AO48*'Budgeted Resources'!$F48*(1+Inputs!$H$31),2)</f>
        <v>0</v>
      </c>
      <c r="AI171" s="176">
        <f>+ROUND('Budgeted Resources'!AP48*'Budgeted Resources'!$F48*(1+Inputs!$H$31),2)</f>
        <v>0</v>
      </c>
    </row>
    <row r="172" spans="1:35" x14ac:dyDescent="0.25">
      <c r="A172" t="s">
        <v>1167</v>
      </c>
      <c r="B172" t="s">
        <v>869</v>
      </c>
      <c r="C172" s="174">
        <f>+ROUND('Budgeted Resources'!J49*'Budgeted Resources'!$F49/12,2)</f>
        <v>0</v>
      </c>
      <c r="D172" s="174">
        <f>+ROUND('Budgeted Resources'!K49*'Budgeted Resources'!$F49/12,2)</f>
        <v>0</v>
      </c>
      <c r="E172" s="174">
        <f>+ROUND('Budgeted Resources'!L49*'Budgeted Resources'!$F49/12,2)</f>
        <v>0</v>
      </c>
      <c r="F172" s="174">
        <f>+ROUND('Budgeted Resources'!M49*'Budgeted Resources'!$F49/12,2)</f>
        <v>0</v>
      </c>
      <c r="G172" s="174">
        <f>+ROUND('Budgeted Resources'!N49*'Budgeted Resources'!$F49/12,2)</f>
        <v>0</v>
      </c>
      <c r="H172" s="174">
        <f>+ROUND('Budgeted Resources'!O49*'Budgeted Resources'!$F49/12,2)</f>
        <v>0</v>
      </c>
      <c r="I172" s="174">
        <f>+ROUND('Budgeted Resources'!P49*'Budgeted Resources'!$F49/12,2)</f>
        <v>0</v>
      </c>
      <c r="J172" s="174">
        <f>+ROUND('Budgeted Resources'!Q49*'Budgeted Resources'!$F49/12,2)</f>
        <v>0</v>
      </c>
      <c r="K172" s="174">
        <f>+ROUND('Budgeted Resources'!R49*'Budgeted Resources'!$F49/12,2)</f>
        <v>0</v>
      </c>
      <c r="L172" s="174">
        <f>+ROUND('Budgeted Resources'!S49*'Budgeted Resources'!$F49/12,2)</f>
        <v>0</v>
      </c>
      <c r="M172" s="174">
        <f>+ROUND('Budgeted Resources'!T49*'Budgeted Resources'!$F49/12,2)</f>
        <v>0</v>
      </c>
      <c r="N172" s="174">
        <f>+ROUND('Budgeted Resources'!U49*'Budgeted Resources'!$F49/12,2)</f>
        <v>0</v>
      </c>
      <c r="O172" s="175">
        <f>+ROUND('Budgeted Resources'!V49*'Budgeted Resources'!$F49/12*(1+Inputs!$H$31),2)</f>
        <v>0</v>
      </c>
      <c r="P172" s="175">
        <f>+ROUND('Budgeted Resources'!W49*'Budgeted Resources'!$F49/12*(1+Inputs!$H$31),2)</f>
        <v>0</v>
      </c>
      <c r="Q172" s="175">
        <f>+ROUND('Budgeted Resources'!X49*'Budgeted Resources'!$F49/12*(1+Inputs!$H$31),2)</f>
        <v>0</v>
      </c>
      <c r="R172" s="175">
        <f>+ROUND('Budgeted Resources'!Y49*'Budgeted Resources'!$F49/12*(1+Inputs!$H$31),2)</f>
        <v>0</v>
      </c>
      <c r="S172" s="175">
        <f>+ROUND('Budgeted Resources'!Z49*'Budgeted Resources'!$F49/12*(1+Inputs!$H$31),2)</f>
        <v>0</v>
      </c>
      <c r="T172" s="175">
        <f>+ROUND('Budgeted Resources'!AA49*'Budgeted Resources'!$F49/12*(1+Inputs!$H$31),2)</f>
        <v>0</v>
      </c>
      <c r="U172" s="175">
        <f>+ROUND('Budgeted Resources'!AB49*'Budgeted Resources'!$F49/12*(1+Inputs!$H$31),2)</f>
        <v>0</v>
      </c>
      <c r="V172" s="175">
        <f>+ROUND('Budgeted Resources'!AC49*'Budgeted Resources'!$F49/12*(1+Inputs!$H$31),2)</f>
        <v>0</v>
      </c>
      <c r="W172" s="175">
        <f>+ROUND('Budgeted Resources'!AD49*'Budgeted Resources'!$F49/12*(1+Inputs!$H$31),2)</f>
        <v>0</v>
      </c>
      <c r="X172" s="175">
        <f>+ROUND('Budgeted Resources'!AE49*'Budgeted Resources'!$F49/12*(1+Inputs!$H$31),2)</f>
        <v>0</v>
      </c>
      <c r="Y172" s="175">
        <f>+ROUND('Budgeted Resources'!AF49*'Budgeted Resources'!$F49/12*(1+Inputs!$H$31),2)</f>
        <v>0</v>
      </c>
      <c r="Z172" s="175">
        <f>+ROUND('Budgeted Resources'!AG49*'Budgeted Resources'!$F49/12*(1+Inputs!$H$31),2)</f>
        <v>0</v>
      </c>
      <c r="AA172" s="176">
        <f>+ROUND('Budgeted Resources'!AH49*'Budgeted Resources'!$F49*(1+Inputs!$H$31),2)</f>
        <v>0</v>
      </c>
      <c r="AB172" s="176">
        <f>+ROUND('Budgeted Resources'!AI49*'Budgeted Resources'!$F49*(1+Inputs!$H$31),2)</f>
        <v>0</v>
      </c>
      <c r="AC172" s="176">
        <f>+ROUND('Budgeted Resources'!AJ49*'Budgeted Resources'!$F49*(1+Inputs!$H$31),2)</f>
        <v>0</v>
      </c>
      <c r="AD172" s="176">
        <f>+ROUND('Budgeted Resources'!AK49*'Budgeted Resources'!$F49*(1+Inputs!$H$31),2)</f>
        <v>0</v>
      </c>
      <c r="AE172" s="176">
        <f>+ROUND('Budgeted Resources'!AL49*'Budgeted Resources'!$F49*(1+Inputs!$H$31),2)</f>
        <v>0</v>
      </c>
      <c r="AF172" s="176">
        <f>+ROUND('Budgeted Resources'!AM49*'Budgeted Resources'!$F49*(1+Inputs!$H$31),2)</f>
        <v>0</v>
      </c>
      <c r="AG172" s="176">
        <f>+ROUND('Budgeted Resources'!AN49*'Budgeted Resources'!$F49*(1+Inputs!$H$31),2)</f>
        <v>0</v>
      </c>
      <c r="AH172" s="176">
        <f>+ROUND('Budgeted Resources'!AO49*'Budgeted Resources'!$F49*(1+Inputs!$H$31),2)</f>
        <v>0</v>
      </c>
      <c r="AI172" s="176">
        <f>+ROUND('Budgeted Resources'!AP49*'Budgeted Resources'!$F49*(1+Inputs!$H$31),2)</f>
        <v>0</v>
      </c>
    </row>
    <row r="173" spans="1:35" x14ac:dyDescent="0.25">
      <c r="A173" t="s">
        <v>1167</v>
      </c>
      <c r="B173" t="s">
        <v>869</v>
      </c>
      <c r="C173" s="174">
        <f>+ROUND('Budgeted Resources'!J50*'Budgeted Resources'!$F50/12,2)</f>
        <v>0</v>
      </c>
      <c r="D173" s="174">
        <f>+ROUND('Budgeted Resources'!K50*'Budgeted Resources'!$F50/12,2)</f>
        <v>0</v>
      </c>
      <c r="E173" s="174">
        <f>+ROUND('Budgeted Resources'!L50*'Budgeted Resources'!$F50/12,2)</f>
        <v>0</v>
      </c>
      <c r="F173" s="174">
        <f>+ROUND('Budgeted Resources'!M50*'Budgeted Resources'!$F50/12,2)</f>
        <v>0</v>
      </c>
      <c r="G173" s="174">
        <f>+ROUND('Budgeted Resources'!N50*'Budgeted Resources'!$F50/12,2)</f>
        <v>0</v>
      </c>
      <c r="H173" s="174">
        <f>+ROUND('Budgeted Resources'!O50*'Budgeted Resources'!$F50/12,2)</f>
        <v>0</v>
      </c>
      <c r="I173" s="174">
        <f>+ROUND('Budgeted Resources'!P50*'Budgeted Resources'!$F50/12,2)</f>
        <v>0</v>
      </c>
      <c r="J173" s="174">
        <f>+ROUND('Budgeted Resources'!Q50*'Budgeted Resources'!$F50/12,2)</f>
        <v>0</v>
      </c>
      <c r="K173" s="174">
        <f>+ROUND('Budgeted Resources'!R50*'Budgeted Resources'!$F50/12,2)</f>
        <v>0</v>
      </c>
      <c r="L173" s="174">
        <f>+ROUND('Budgeted Resources'!S50*'Budgeted Resources'!$F50/12,2)</f>
        <v>0</v>
      </c>
      <c r="M173" s="174">
        <f>+ROUND('Budgeted Resources'!T50*'Budgeted Resources'!$F50/12,2)</f>
        <v>0</v>
      </c>
      <c r="N173" s="174">
        <f>+ROUND('Budgeted Resources'!U50*'Budgeted Resources'!$F50/12,2)</f>
        <v>0</v>
      </c>
      <c r="O173" s="175">
        <f>+ROUND('Budgeted Resources'!V50*'Budgeted Resources'!$F50/12*(1+Inputs!$H$31),2)</f>
        <v>0</v>
      </c>
      <c r="P173" s="175">
        <f>+ROUND('Budgeted Resources'!W50*'Budgeted Resources'!$F50/12*(1+Inputs!$H$31),2)</f>
        <v>0</v>
      </c>
      <c r="Q173" s="175">
        <f>+ROUND('Budgeted Resources'!X50*'Budgeted Resources'!$F50/12*(1+Inputs!$H$31),2)</f>
        <v>0</v>
      </c>
      <c r="R173" s="175">
        <f>+ROUND('Budgeted Resources'!Y50*'Budgeted Resources'!$F50/12*(1+Inputs!$H$31),2)</f>
        <v>0</v>
      </c>
      <c r="S173" s="175">
        <f>+ROUND('Budgeted Resources'!Z50*'Budgeted Resources'!$F50/12*(1+Inputs!$H$31),2)</f>
        <v>0</v>
      </c>
      <c r="T173" s="175">
        <f>+ROUND('Budgeted Resources'!AA50*'Budgeted Resources'!$F50/12*(1+Inputs!$H$31),2)</f>
        <v>0</v>
      </c>
      <c r="U173" s="175">
        <f>+ROUND('Budgeted Resources'!AB50*'Budgeted Resources'!$F50/12*(1+Inputs!$H$31),2)</f>
        <v>0</v>
      </c>
      <c r="V173" s="175">
        <f>+ROUND('Budgeted Resources'!AC50*'Budgeted Resources'!$F50/12*(1+Inputs!$H$31),2)</f>
        <v>0</v>
      </c>
      <c r="W173" s="175">
        <f>+ROUND('Budgeted Resources'!AD50*'Budgeted Resources'!$F50/12*(1+Inputs!$H$31),2)</f>
        <v>0</v>
      </c>
      <c r="X173" s="175">
        <f>+ROUND('Budgeted Resources'!AE50*'Budgeted Resources'!$F50/12*(1+Inputs!$H$31),2)</f>
        <v>0</v>
      </c>
      <c r="Y173" s="175">
        <f>+ROUND('Budgeted Resources'!AF50*'Budgeted Resources'!$F50/12*(1+Inputs!$H$31),2)</f>
        <v>0</v>
      </c>
      <c r="Z173" s="175">
        <f>+ROUND('Budgeted Resources'!AG50*'Budgeted Resources'!$F50/12*(1+Inputs!$H$31),2)</f>
        <v>0</v>
      </c>
      <c r="AA173" s="176">
        <f>+ROUND('Budgeted Resources'!AH50*'Budgeted Resources'!$F50*(1+Inputs!$H$31),2)</f>
        <v>0</v>
      </c>
      <c r="AB173" s="176">
        <f>+ROUND('Budgeted Resources'!AI50*'Budgeted Resources'!$F50*(1+Inputs!$H$31),2)</f>
        <v>0</v>
      </c>
      <c r="AC173" s="176">
        <f>+ROUND('Budgeted Resources'!AJ50*'Budgeted Resources'!$F50*(1+Inputs!$H$31),2)</f>
        <v>0</v>
      </c>
      <c r="AD173" s="176">
        <f>+ROUND('Budgeted Resources'!AK50*'Budgeted Resources'!$F50*(1+Inputs!$H$31),2)</f>
        <v>0</v>
      </c>
      <c r="AE173" s="176">
        <f>+ROUND('Budgeted Resources'!AL50*'Budgeted Resources'!$F50*(1+Inputs!$H$31),2)</f>
        <v>0</v>
      </c>
      <c r="AF173" s="176">
        <f>+ROUND('Budgeted Resources'!AM50*'Budgeted Resources'!$F50*(1+Inputs!$H$31),2)</f>
        <v>0</v>
      </c>
      <c r="AG173" s="176">
        <f>+ROUND('Budgeted Resources'!AN50*'Budgeted Resources'!$F50*(1+Inputs!$H$31),2)</f>
        <v>0</v>
      </c>
      <c r="AH173" s="176">
        <f>+ROUND('Budgeted Resources'!AO50*'Budgeted Resources'!$F50*(1+Inputs!$H$31),2)</f>
        <v>0</v>
      </c>
      <c r="AI173" s="176">
        <f>+ROUND('Budgeted Resources'!AP50*'Budgeted Resources'!$F50*(1+Inputs!$H$31),2)</f>
        <v>0</v>
      </c>
    </row>
    <row r="174" spans="1:35" x14ac:dyDescent="0.25">
      <c r="A174" t="s">
        <v>1167</v>
      </c>
      <c r="B174" t="s">
        <v>869</v>
      </c>
      <c r="C174" s="174">
        <f>+ROUND('Budgeted Resources'!J51*'Budgeted Resources'!$F51/12,2)</f>
        <v>0</v>
      </c>
      <c r="D174" s="174">
        <f>+ROUND('Budgeted Resources'!K51*'Budgeted Resources'!$F51/12,2)</f>
        <v>0</v>
      </c>
      <c r="E174" s="174">
        <f>+ROUND('Budgeted Resources'!L51*'Budgeted Resources'!$F51/12,2)</f>
        <v>0</v>
      </c>
      <c r="F174" s="174">
        <f>+ROUND('Budgeted Resources'!M51*'Budgeted Resources'!$F51/12,2)</f>
        <v>0</v>
      </c>
      <c r="G174" s="174">
        <f>+ROUND('Budgeted Resources'!N51*'Budgeted Resources'!$F51/12,2)</f>
        <v>0</v>
      </c>
      <c r="H174" s="174">
        <f>+ROUND('Budgeted Resources'!O51*'Budgeted Resources'!$F51/12,2)</f>
        <v>0</v>
      </c>
      <c r="I174" s="174">
        <f>+ROUND('Budgeted Resources'!P51*'Budgeted Resources'!$F51/12,2)</f>
        <v>0</v>
      </c>
      <c r="J174" s="174">
        <f>+ROUND('Budgeted Resources'!Q51*'Budgeted Resources'!$F51/12,2)</f>
        <v>0</v>
      </c>
      <c r="K174" s="174">
        <f>+ROUND('Budgeted Resources'!R51*'Budgeted Resources'!$F51/12,2)</f>
        <v>0</v>
      </c>
      <c r="L174" s="174">
        <f>+ROUND('Budgeted Resources'!S51*'Budgeted Resources'!$F51/12,2)</f>
        <v>0</v>
      </c>
      <c r="M174" s="174">
        <f>+ROUND('Budgeted Resources'!T51*'Budgeted Resources'!$F51/12,2)</f>
        <v>0</v>
      </c>
      <c r="N174" s="174">
        <f>+ROUND('Budgeted Resources'!U51*'Budgeted Resources'!$F51/12,2)</f>
        <v>0</v>
      </c>
      <c r="O174" s="175">
        <f>+ROUND('Budgeted Resources'!V51*'Budgeted Resources'!$F51/12*(1+Inputs!$H$31),2)</f>
        <v>0</v>
      </c>
      <c r="P174" s="175">
        <f>+ROUND('Budgeted Resources'!W51*'Budgeted Resources'!$F51/12*(1+Inputs!$H$31),2)</f>
        <v>0</v>
      </c>
      <c r="Q174" s="175">
        <f>+ROUND('Budgeted Resources'!X51*'Budgeted Resources'!$F51/12*(1+Inputs!$H$31),2)</f>
        <v>0</v>
      </c>
      <c r="R174" s="175">
        <f>+ROUND('Budgeted Resources'!Y51*'Budgeted Resources'!$F51/12*(1+Inputs!$H$31),2)</f>
        <v>0</v>
      </c>
      <c r="S174" s="175">
        <f>+ROUND('Budgeted Resources'!Z51*'Budgeted Resources'!$F51/12*(1+Inputs!$H$31),2)</f>
        <v>0</v>
      </c>
      <c r="T174" s="175">
        <f>+ROUND('Budgeted Resources'!AA51*'Budgeted Resources'!$F51/12*(1+Inputs!$H$31),2)</f>
        <v>0</v>
      </c>
      <c r="U174" s="175">
        <f>+ROUND('Budgeted Resources'!AB51*'Budgeted Resources'!$F51/12*(1+Inputs!$H$31),2)</f>
        <v>0</v>
      </c>
      <c r="V174" s="175">
        <f>+ROUND('Budgeted Resources'!AC51*'Budgeted Resources'!$F51/12*(1+Inputs!$H$31),2)</f>
        <v>0</v>
      </c>
      <c r="W174" s="175">
        <f>+ROUND('Budgeted Resources'!AD51*'Budgeted Resources'!$F51/12*(1+Inputs!$H$31),2)</f>
        <v>0</v>
      </c>
      <c r="X174" s="175">
        <f>+ROUND('Budgeted Resources'!AE51*'Budgeted Resources'!$F51/12*(1+Inputs!$H$31),2)</f>
        <v>0</v>
      </c>
      <c r="Y174" s="175">
        <f>+ROUND('Budgeted Resources'!AF51*'Budgeted Resources'!$F51/12*(1+Inputs!$H$31),2)</f>
        <v>0</v>
      </c>
      <c r="Z174" s="175">
        <f>+ROUND('Budgeted Resources'!AG51*'Budgeted Resources'!$F51/12*(1+Inputs!$H$31),2)</f>
        <v>0</v>
      </c>
      <c r="AA174" s="176">
        <f>+ROUND('Budgeted Resources'!AH51*'Budgeted Resources'!$F51*(1+Inputs!$H$31),2)</f>
        <v>0</v>
      </c>
      <c r="AB174" s="176">
        <f>+ROUND('Budgeted Resources'!AI51*'Budgeted Resources'!$F51*(1+Inputs!$H$31),2)</f>
        <v>0</v>
      </c>
      <c r="AC174" s="176">
        <f>+ROUND('Budgeted Resources'!AJ51*'Budgeted Resources'!$F51*(1+Inputs!$H$31),2)</f>
        <v>0</v>
      </c>
      <c r="AD174" s="176">
        <f>+ROUND('Budgeted Resources'!AK51*'Budgeted Resources'!$F51*(1+Inputs!$H$31),2)</f>
        <v>0</v>
      </c>
      <c r="AE174" s="176">
        <f>+ROUND('Budgeted Resources'!AL51*'Budgeted Resources'!$F51*(1+Inputs!$H$31),2)</f>
        <v>0</v>
      </c>
      <c r="AF174" s="176">
        <f>+ROUND('Budgeted Resources'!AM51*'Budgeted Resources'!$F51*(1+Inputs!$H$31),2)</f>
        <v>0</v>
      </c>
      <c r="AG174" s="176">
        <f>+ROUND('Budgeted Resources'!AN51*'Budgeted Resources'!$F51*(1+Inputs!$H$31),2)</f>
        <v>0</v>
      </c>
      <c r="AH174" s="176">
        <f>+ROUND('Budgeted Resources'!AO51*'Budgeted Resources'!$F51*(1+Inputs!$H$31),2)</f>
        <v>0</v>
      </c>
      <c r="AI174" s="176">
        <f>+ROUND('Budgeted Resources'!AP51*'Budgeted Resources'!$F51*(1+Inputs!$H$31),2)</f>
        <v>0</v>
      </c>
    </row>
    <row r="175" spans="1:35" x14ac:dyDescent="0.25">
      <c r="A175" t="s">
        <v>1167</v>
      </c>
      <c r="B175" t="s">
        <v>869</v>
      </c>
      <c r="C175" s="174">
        <f>+ROUND('Budgeted Resources'!J52*'Budgeted Resources'!$F52/12,2)</f>
        <v>0</v>
      </c>
      <c r="D175" s="174">
        <f>+ROUND('Budgeted Resources'!K52*'Budgeted Resources'!$F52/12,2)</f>
        <v>0</v>
      </c>
      <c r="E175" s="174">
        <f>+ROUND('Budgeted Resources'!L52*'Budgeted Resources'!$F52/12,2)</f>
        <v>0</v>
      </c>
      <c r="F175" s="174">
        <f>+ROUND('Budgeted Resources'!M52*'Budgeted Resources'!$F52/12,2)</f>
        <v>0</v>
      </c>
      <c r="G175" s="174">
        <f>+ROUND('Budgeted Resources'!N52*'Budgeted Resources'!$F52/12,2)</f>
        <v>0</v>
      </c>
      <c r="H175" s="174">
        <f>+ROUND('Budgeted Resources'!O52*'Budgeted Resources'!$F52/12,2)</f>
        <v>0</v>
      </c>
      <c r="I175" s="174">
        <f>+ROUND('Budgeted Resources'!P52*'Budgeted Resources'!$F52/12,2)</f>
        <v>0</v>
      </c>
      <c r="J175" s="174">
        <f>+ROUND('Budgeted Resources'!Q52*'Budgeted Resources'!$F52/12,2)</f>
        <v>0</v>
      </c>
      <c r="K175" s="174">
        <f>+ROUND('Budgeted Resources'!R52*'Budgeted Resources'!$F52/12,2)</f>
        <v>0</v>
      </c>
      <c r="L175" s="174">
        <f>+ROUND('Budgeted Resources'!S52*'Budgeted Resources'!$F52/12,2)</f>
        <v>0</v>
      </c>
      <c r="M175" s="174">
        <f>+ROUND('Budgeted Resources'!T52*'Budgeted Resources'!$F52/12,2)</f>
        <v>0</v>
      </c>
      <c r="N175" s="174">
        <f>+ROUND('Budgeted Resources'!U52*'Budgeted Resources'!$F52/12,2)</f>
        <v>0</v>
      </c>
      <c r="O175" s="175">
        <f>+ROUND('Budgeted Resources'!V52*'Budgeted Resources'!$F52/12*(1+Inputs!$H$31),2)</f>
        <v>0</v>
      </c>
      <c r="P175" s="175">
        <f>+ROUND('Budgeted Resources'!W52*'Budgeted Resources'!$F52/12*(1+Inputs!$H$31),2)</f>
        <v>0</v>
      </c>
      <c r="Q175" s="175">
        <f>+ROUND('Budgeted Resources'!X52*'Budgeted Resources'!$F52/12*(1+Inputs!$H$31),2)</f>
        <v>0</v>
      </c>
      <c r="R175" s="175">
        <f>+ROUND('Budgeted Resources'!Y52*'Budgeted Resources'!$F52/12*(1+Inputs!$H$31),2)</f>
        <v>0</v>
      </c>
      <c r="S175" s="175">
        <f>+ROUND('Budgeted Resources'!Z52*'Budgeted Resources'!$F52/12*(1+Inputs!$H$31),2)</f>
        <v>0</v>
      </c>
      <c r="T175" s="175">
        <f>+ROUND('Budgeted Resources'!AA52*'Budgeted Resources'!$F52/12*(1+Inputs!$H$31),2)</f>
        <v>0</v>
      </c>
      <c r="U175" s="175">
        <f>+ROUND('Budgeted Resources'!AB52*'Budgeted Resources'!$F52/12*(1+Inputs!$H$31),2)</f>
        <v>0</v>
      </c>
      <c r="V175" s="175">
        <f>+ROUND('Budgeted Resources'!AC52*'Budgeted Resources'!$F52/12*(1+Inputs!$H$31),2)</f>
        <v>0</v>
      </c>
      <c r="W175" s="175">
        <f>+ROUND('Budgeted Resources'!AD52*'Budgeted Resources'!$F52/12*(1+Inputs!$H$31),2)</f>
        <v>0</v>
      </c>
      <c r="X175" s="175">
        <f>+ROUND('Budgeted Resources'!AE52*'Budgeted Resources'!$F52/12*(1+Inputs!$H$31),2)</f>
        <v>0</v>
      </c>
      <c r="Y175" s="175">
        <f>+ROUND('Budgeted Resources'!AF52*'Budgeted Resources'!$F52/12*(1+Inputs!$H$31),2)</f>
        <v>0</v>
      </c>
      <c r="Z175" s="175">
        <f>+ROUND('Budgeted Resources'!AG52*'Budgeted Resources'!$F52/12*(1+Inputs!$H$31),2)</f>
        <v>0</v>
      </c>
      <c r="AA175" s="176">
        <f>+ROUND('Budgeted Resources'!AH52*'Budgeted Resources'!$F52*(1+Inputs!$H$31),2)</f>
        <v>0</v>
      </c>
      <c r="AB175" s="176">
        <f>+ROUND('Budgeted Resources'!AI52*'Budgeted Resources'!$F52*(1+Inputs!$H$31),2)</f>
        <v>0</v>
      </c>
      <c r="AC175" s="176">
        <f>+ROUND('Budgeted Resources'!AJ52*'Budgeted Resources'!$F52*(1+Inputs!$H$31),2)</f>
        <v>0</v>
      </c>
      <c r="AD175" s="176">
        <f>+ROUND('Budgeted Resources'!AK52*'Budgeted Resources'!$F52*(1+Inputs!$H$31),2)</f>
        <v>0</v>
      </c>
      <c r="AE175" s="176">
        <f>+ROUND('Budgeted Resources'!AL52*'Budgeted Resources'!$F52*(1+Inputs!$H$31),2)</f>
        <v>0</v>
      </c>
      <c r="AF175" s="176">
        <f>+ROUND('Budgeted Resources'!AM52*'Budgeted Resources'!$F52*(1+Inputs!$H$31),2)</f>
        <v>0</v>
      </c>
      <c r="AG175" s="176">
        <f>+ROUND('Budgeted Resources'!AN52*'Budgeted Resources'!$F52*(1+Inputs!$H$31),2)</f>
        <v>0</v>
      </c>
      <c r="AH175" s="176">
        <f>+ROUND('Budgeted Resources'!AO52*'Budgeted Resources'!$F52*(1+Inputs!$H$31),2)</f>
        <v>0</v>
      </c>
      <c r="AI175" s="176">
        <f>+ROUND('Budgeted Resources'!AP52*'Budgeted Resources'!$F52*(1+Inputs!$H$31),2)</f>
        <v>0</v>
      </c>
    </row>
    <row r="176" spans="1:35" x14ac:dyDescent="0.25">
      <c r="A176" t="s">
        <v>1167</v>
      </c>
      <c r="B176" t="s">
        <v>869</v>
      </c>
      <c r="C176" s="174">
        <f>+ROUND('Budgeted Resources'!J53*'Budgeted Resources'!$F53/12,2)</f>
        <v>0</v>
      </c>
      <c r="D176" s="174">
        <f>+ROUND('Budgeted Resources'!K53*'Budgeted Resources'!$F53/12,2)</f>
        <v>0</v>
      </c>
      <c r="E176" s="174">
        <f>+ROUND('Budgeted Resources'!L53*'Budgeted Resources'!$F53/12,2)</f>
        <v>0</v>
      </c>
      <c r="F176" s="174">
        <f>+ROUND('Budgeted Resources'!M53*'Budgeted Resources'!$F53/12,2)</f>
        <v>0</v>
      </c>
      <c r="G176" s="174">
        <f>+ROUND('Budgeted Resources'!N53*'Budgeted Resources'!$F53/12,2)</f>
        <v>0</v>
      </c>
      <c r="H176" s="174">
        <f>+ROUND('Budgeted Resources'!O53*'Budgeted Resources'!$F53/12,2)</f>
        <v>0</v>
      </c>
      <c r="I176" s="174">
        <f>+ROUND('Budgeted Resources'!P53*'Budgeted Resources'!$F53/12,2)</f>
        <v>0</v>
      </c>
      <c r="J176" s="174">
        <f>+ROUND('Budgeted Resources'!Q53*'Budgeted Resources'!$F53/12,2)</f>
        <v>0</v>
      </c>
      <c r="K176" s="174">
        <f>+ROUND('Budgeted Resources'!R53*'Budgeted Resources'!$F53/12,2)</f>
        <v>0</v>
      </c>
      <c r="L176" s="174">
        <f>+ROUND('Budgeted Resources'!S53*'Budgeted Resources'!$F53/12,2)</f>
        <v>0</v>
      </c>
      <c r="M176" s="174">
        <f>+ROUND('Budgeted Resources'!T53*'Budgeted Resources'!$F53/12,2)</f>
        <v>0</v>
      </c>
      <c r="N176" s="174">
        <f>+ROUND('Budgeted Resources'!U53*'Budgeted Resources'!$F53/12,2)</f>
        <v>0</v>
      </c>
      <c r="O176" s="175">
        <f>+ROUND('Budgeted Resources'!V53*'Budgeted Resources'!$F53/12*(1+Inputs!$H$31),2)</f>
        <v>0</v>
      </c>
      <c r="P176" s="175">
        <f>+ROUND('Budgeted Resources'!W53*'Budgeted Resources'!$F53/12*(1+Inputs!$H$31),2)</f>
        <v>0</v>
      </c>
      <c r="Q176" s="175">
        <f>+ROUND('Budgeted Resources'!X53*'Budgeted Resources'!$F53/12*(1+Inputs!$H$31),2)</f>
        <v>0</v>
      </c>
      <c r="R176" s="175">
        <f>+ROUND('Budgeted Resources'!Y53*'Budgeted Resources'!$F53/12*(1+Inputs!$H$31),2)</f>
        <v>0</v>
      </c>
      <c r="S176" s="175">
        <f>+ROUND('Budgeted Resources'!Z53*'Budgeted Resources'!$F53/12*(1+Inputs!$H$31),2)</f>
        <v>0</v>
      </c>
      <c r="T176" s="175">
        <f>+ROUND('Budgeted Resources'!AA53*'Budgeted Resources'!$F53/12*(1+Inputs!$H$31),2)</f>
        <v>0</v>
      </c>
      <c r="U176" s="175">
        <f>+ROUND('Budgeted Resources'!AB53*'Budgeted Resources'!$F53/12*(1+Inputs!$H$31),2)</f>
        <v>0</v>
      </c>
      <c r="V176" s="175">
        <f>+ROUND('Budgeted Resources'!AC53*'Budgeted Resources'!$F53/12*(1+Inputs!$H$31),2)</f>
        <v>0</v>
      </c>
      <c r="W176" s="175">
        <f>+ROUND('Budgeted Resources'!AD53*'Budgeted Resources'!$F53/12*(1+Inputs!$H$31),2)</f>
        <v>0</v>
      </c>
      <c r="X176" s="175">
        <f>+ROUND('Budgeted Resources'!AE53*'Budgeted Resources'!$F53/12*(1+Inputs!$H$31),2)</f>
        <v>0</v>
      </c>
      <c r="Y176" s="175">
        <f>+ROUND('Budgeted Resources'!AF53*'Budgeted Resources'!$F53/12*(1+Inputs!$H$31),2)</f>
        <v>0</v>
      </c>
      <c r="Z176" s="175">
        <f>+ROUND('Budgeted Resources'!AG53*'Budgeted Resources'!$F53/12*(1+Inputs!$H$31),2)</f>
        <v>0</v>
      </c>
      <c r="AA176" s="176">
        <f>+ROUND('Budgeted Resources'!AH53*'Budgeted Resources'!$F53*(1+Inputs!$H$31),2)</f>
        <v>0</v>
      </c>
      <c r="AB176" s="176">
        <f>+ROUND('Budgeted Resources'!AI53*'Budgeted Resources'!$F53*(1+Inputs!$H$31),2)</f>
        <v>0</v>
      </c>
      <c r="AC176" s="176">
        <f>+ROUND('Budgeted Resources'!AJ53*'Budgeted Resources'!$F53*(1+Inputs!$H$31),2)</f>
        <v>0</v>
      </c>
      <c r="AD176" s="176">
        <f>+ROUND('Budgeted Resources'!AK53*'Budgeted Resources'!$F53*(1+Inputs!$H$31),2)</f>
        <v>0</v>
      </c>
      <c r="AE176" s="176">
        <f>+ROUND('Budgeted Resources'!AL53*'Budgeted Resources'!$F53*(1+Inputs!$H$31),2)</f>
        <v>0</v>
      </c>
      <c r="AF176" s="176">
        <f>+ROUND('Budgeted Resources'!AM53*'Budgeted Resources'!$F53*(1+Inputs!$H$31),2)</f>
        <v>0</v>
      </c>
      <c r="AG176" s="176">
        <f>+ROUND('Budgeted Resources'!AN53*'Budgeted Resources'!$F53*(1+Inputs!$H$31),2)</f>
        <v>0</v>
      </c>
      <c r="AH176" s="176">
        <f>+ROUND('Budgeted Resources'!AO53*'Budgeted Resources'!$F53*(1+Inputs!$H$31),2)</f>
        <v>0</v>
      </c>
      <c r="AI176" s="176">
        <f>+ROUND('Budgeted Resources'!AP53*'Budgeted Resources'!$F53*(1+Inputs!$H$31),2)</f>
        <v>0</v>
      </c>
    </row>
    <row r="177" spans="1:35" x14ac:dyDescent="0.25">
      <c r="A177" t="s">
        <v>1167</v>
      </c>
      <c r="B177" t="s">
        <v>869</v>
      </c>
      <c r="C177" s="174">
        <f>+ROUND('Budgeted Resources'!J54*'Budgeted Resources'!$F54/12,2)</f>
        <v>0</v>
      </c>
      <c r="D177" s="174">
        <f>+ROUND('Budgeted Resources'!K54*'Budgeted Resources'!$F54/12,2)</f>
        <v>0</v>
      </c>
      <c r="E177" s="174">
        <f>+ROUND('Budgeted Resources'!L54*'Budgeted Resources'!$F54/12,2)</f>
        <v>0</v>
      </c>
      <c r="F177" s="174">
        <f>+ROUND('Budgeted Resources'!M54*'Budgeted Resources'!$F54/12,2)</f>
        <v>0</v>
      </c>
      <c r="G177" s="174">
        <f>+ROUND('Budgeted Resources'!N54*'Budgeted Resources'!$F54/12,2)</f>
        <v>0</v>
      </c>
      <c r="H177" s="174">
        <f>+ROUND('Budgeted Resources'!O54*'Budgeted Resources'!$F54/12,2)</f>
        <v>0</v>
      </c>
      <c r="I177" s="174">
        <f>+ROUND('Budgeted Resources'!P54*'Budgeted Resources'!$F54/12,2)</f>
        <v>0</v>
      </c>
      <c r="J177" s="174">
        <f>+ROUND('Budgeted Resources'!Q54*'Budgeted Resources'!$F54/12,2)</f>
        <v>0</v>
      </c>
      <c r="K177" s="174">
        <f>+ROUND('Budgeted Resources'!R54*'Budgeted Resources'!$F54/12,2)</f>
        <v>0</v>
      </c>
      <c r="L177" s="174">
        <f>+ROUND('Budgeted Resources'!S54*'Budgeted Resources'!$F54/12,2)</f>
        <v>0</v>
      </c>
      <c r="M177" s="174">
        <f>+ROUND('Budgeted Resources'!T54*'Budgeted Resources'!$F54/12,2)</f>
        <v>0</v>
      </c>
      <c r="N177" s="174">
        <f>+ROUND('Budgeted Resources'!U54*'Budgeted Resources'!$F54/12,2)</f>
        <v>0</v>
      </c>
      <c r="O177" s="175">
        <f>+ROUND('Budgeted Resources'!V54*'Budgeted Resources'!$F54/12*(1+Inputs!$H$31),2)</f>
        <v>0</v>
      </c>
      <c r="P177" s="175">
        <f>+ROUND('Budgeted Resources'!W54*'Budgeted Resources'!$F54/12*(1+Inputs!$H$31),2)</f>
        <v>0</v>
      </c>
      <c r="Q177" s="175">
        <f>+ROUND('Budgeted Resources'!X54*'Budgeted Resources'!$F54/12*(1+Inputs!$H$31),2)</f>
        <v>0</v>
      </c>
      <c r="R177" s="175">
        <f>+ROUND('Budgeted Resources'!Y54*'Budgeted Resources'!$F54/12*(1+Inputs!$H$31),2)</f>
        <v>0</v>
      </c>
      <c r="S177" s="175">
        <f>+ROUND('Budgeted Resources'!Z54*'Budgeted Resources'!$F54/12*(1+Inputs!$H$31),2)</f>
        <v>0</v>
      </c>
      <c r="T177" s="175">
        <f>+ROUND('Budgeted Resources'!AA54*'Budgeted Resources'!$F54/12*(1+Inputs!$H$31),2)</f>
        <v>0</v>
      </c>
      <c r="U177" s="175">
        <f>+ROUND('Budgeted Resources'!AB54*'Budgeted Resources'!$F54/12*(1+Inputs!$H$31),2)</f>
        <v>0</v>
      </c>
      <c r="V177" s="175">
        <f>+ROUND('Budgeted Resources'!AC54*'Budgeted Resources'!$F54/12*(1+Inputs!$H$31),2)</f>
        <v>0</v>
      </c>
      <c r="W177" s="175">
        <f>+ROUND('Budgeted Resources'!AD54*'Budgeted Resources'!$F54/12*(1+Inputs!$H$31),2)</f>
        <v>0</v>
      </c>
      <c r="X177" s="175">
        <f>+ROUND('Budgeted Resources'!AE54*'Budgeted Resources'!$F54/12*(1+Inputs!$H$31),2)</f>
        <v>0</v>
      </c>
      <c r="Y177" s="175">
        <f>+ROUND('Budgeted Resources'!AF54*'Budgeted Resources'!$F54/12*(1+Inputs!$H$31),2)</f>
        <v>0</v>
      </c>
      <c r="Z177" s="175">
        <f>+ROUND('Budgeted Resources'!AG54*'Budgeted Resources'!$F54/12*(1+Inputs!$H$31),2)</f>
        <v>0</v>
      </c>
      <c r="AA177" s="176">
        <f>+ROUND('Budgeted Resources'!AH54*'Budgeted Resources'!$F54*(1+Inputs!$H$31),2)</f>
        <v>0</v>
      </c>
      <c r="AB177" s="176">
        <f>+ROUND('Budgeted Resources'!AI54*'Budgeted Resources'!$F54*(1+Inputs!$H$31),2)</f>
        <v>0</v>
      </c>
      <c r="AC177" s="176">
        <f>+ROUND('Budgeted Resources'!AJ54*'Budgeted Resources'!$F54*(1+Inputs!$H$31),2)</f>
        <v>0</v>
      </c>
      <c r="AD177" s="176">
        <f>+ROUND('Budgeted Resources'!AK54*'Budgeted Resources'!$F54*(1+Inputs!$H$31),2)</f>
        <v>0</v>
      </c>
      <c r="AE177" s="176">
        <f>+ROUND('Budgeted Resources'!AL54*'Budgeted Resources'!$F54*(1+Inputs!$H$31),2)</f>
        <v>0</v>
      </c>
      <c r="AF177" s="176">
        <f>+ROUND('Budgeted Resources'!AM54*'Budgeted Resources'!$F54*(1+Inputs!$H$31),2)</f>
        <v>0</v>
      </c>
      <c r="AG177" s="176">
        <f>+ROUND('Budgeted Resources'!AN54*'Budgeted Resources'!$F54*(1+Inputs!$H$31),2)</f>
        <v>0</v>
      </c>
      <c r="AH177" s="176">
        <f>+ROUND('Budgeted Resources'!AO54*'Budgeted Resources'!$F54*(1+Inputs!$H$31),2)</f>
        <v>0</v>
      </c>
      <c r="AI177" s="176">
        <f>+ROUND('Budgeted Resources'!AP54*'Budgeted Resources'!$F54*(1+Inputs!$H$31),2)</f>
        <v>0</v>
      </c>
    </row>
    <row r="178" spans="1:35" x14ac:dyDescent="0.25">
      <c r="A178" t="s">
        <v>1167</v>
      </c>
      <c r="B178" t="s">
        <v>869</v>
      </c>
      <c r="C178" s="174">
        <f>+ROUND('Budgeted Resources'!J55*'Budgeted Resources'!$F55/12,2)</f>
        <v>0</v>
      </c>
      <c r="D178" s="174">
        <f>+ROUND('Budgeted Resources'!K55*'Budgeted Resources'!$F55/12,2)</f>
        <v>0</v>
      </c>
      <c r="E178" s="174">
        <f>+ROUND('Budgeted Resources'!L55*'Budgeted Resources'!$F55/12,2)</f>
        <v>0</v>
      </c>
      <c r="F178" s="174">
        <f>+ROUND('Budgeted Resources'!M55*'Budgeted Resources'!$F55/12,2)</f>
        <v>0</v>
      </c>
      <c r="G178" s="174">
        <f>+ROUND('Budgeted Resources'!N55*'Budgeted Resources'!$F55/12,2)</f>
        <v>0</v>
      </c>
      <c r="H178" s="174">
        <f>+ROUND('Budgeted Resources'!O55*'Budgeted Resources'!$F55/12,2)</f>
        <v>0</v>
      </c>
      <c r="I178" s="174">
        <f>+ROUND('Budgeted Resources'!P55*'Budgeted Resources'!$F55/12,2)</f>
        <v>0</v>
      </c>
      <c r="J178" s="174">
        <f>+ROUND('Budgeted Resources'!Q55*'Budgeted Resources'!$F55/12,2)</f>
        <v>0</v>
      </c>
      <c r="K178" s="174">
        <f>+ROUND('Budgeted Resources'!R55*'Budgeted Resources'!$F55/12,2)</f>
        <v>0</v>
      </c>
      <c r="L178" s="174">
        <f>+ROUND('Budgeted Resources'!S55*'Budgeted Resources'!$F55/12,2)</f>
        <v>0</v>
      </c>
      <c r="M178" s="174">
        <f>+ROUND('Budgeted Resources'!T55*'Budgeted Resources'!$F55/12,2)</f>
        <v>0</v>
      </c>
      <c r="N178" s="174">
        <f>+ROUND('Budgeted Resources'!U55*'Budgeted Resources'!$F55/12,2)</f>
        <v>0</v>
      </c>
      <c r="O178" s="175">
        <f>+ROUND('Budgeted Resources'!V55*'Budgeted Resources'!$F55/12*(1+Inputs!$H$31),2)</f>
        <v>0</v>
      </c>
      <c r="P178" s="175">
        <f>+ROUND('Budgeted Resources'!W55*'Budgeted Resources'!$F55/12*(1+Inputs!$H$31),2)</f>
        <v>0</v>
      </c>
      <c r="Q178" s="175">
        <f>+ROUND('Budgeted Resources'!X55*'Budgeted Resources'!$F55/12*(1+Inputs!$H$31),2)</f>
        <v>0</v>
      </c>
      <c r="R178" s="175">
        <f>+ROUND('Budgeted Resources'!Y55*'Budgeted Resources'!$F55/12*(1+Inputs!$H$31),2)</f>
        <v>0</v>
      </c>
      <c r="S178" s="175">
        <f>+ROUND('Budgeted Resources'!Z55*'Budgeted Resources'!$F55/12*(1+Inputs!$H$31),2)</f>
        <v>0</v>
      </c>
      <c r="T178" s="175">
        <f>+ROUND('Budgeted Resources'!AA55*'Budgeted Resources'!$F55/12*(1+Inputs!$H$31),2)</f>
        <v>0</v>
      </c>
      <c r="U178" s="175">
        <f>+ROUND('Budgeted Resources'!AB55*'Budgeted Resources'!$F55/12*(1+Inputs!$H$31),2)</f>
        <v>0</v>
      </c>
      <c r="V178" s="175">
        <f>+ROUND('Budgeted Resources'!AC55*'Budgeted Resources'!$F55/12*(1+Inputs!$H$31),2)</f>
        <v>0</v>
      </c>
      <c r="W178" s="175">
        <f>+ROUND('Budgeted Resources'!AD55*'Budgeted Resources'!$F55/12*(1+Inputs!$H$31),2)</f>
        <v>0</v>
      </c>
      <c r="X178" s="175">
        <f>+ROUND('Budgeted Resources'!AE55*'Budgeted Resources'!$F55/12*(1+Inputs!$H$31),2)</f>
        <v>0</v>
      </c>
      <c r="Y178" s="175">
        <f>+ROUND('Budgeted Resources'!AF55*'Budgeted Resources'!$F55/12*(1+Inputs!$H$31),2)</f>
        <v>0</v>
      </c>
      <c r="Z178" s="175">
        <f>+ROUND('Budgeted Resources'!AG55*'Budgeted Resources'!$F55/12*(1+Inputs!$H$31),2)</f>
        <v>0</v>
      </c>
      <c r="AA178" s="176">
        <f>+ROUND('Budgeted Resources'!AH55*'Budgeted Resources'!$F55*(1+Inputs!$H$31),2)</f>
        <v>0</v>
      </c>
      <c r="AB178" s="176">
        <f>+ROUND('Budgeted Resources'!AI55*'Budgeted Resources'!$F55*(1+Inputs!$H$31),2)</f>
        <v>0</v>
      </c>
      <c r="AC178" s="176">
        <f>+ROUND('Budgeted Resources'!AJ55*'Budgeted Resources'!$F55*(1+Inputs!$H$31),2)</f>
        <v>0</v>
      </c>
      <c r="AD178" s="176">
        <f>+ROUND('Budgeted Resources'!AK55*'Budgeted Resources'!$F55*(1+Inputs!$H$31),2)</f>
        <v>0</v>
      </c>
      <c r="AE178" s="176">
        <f>+ROUND('Budgeted Resources'!AL55*'Budgeted Resources'!$F55*(1+Inputs!$H$31),2)</f>
        <v>0</v>
      </c>
      <c r="AF178" s="176">
        <f>+ROUND('Budgeted Resources'!AM55*'Budgeted Resources'!$F55*(1+Inputs!$H$31),2)</f>
        <v>0</v>
      </c>
      <c r="AG178" s="176">
        <f>+ROUND('Budgeted Resources'!AN55*'Budgeted Resources'!$F55*(1+Inputs!$H$31),2)</f>
        <v>0</v>
      </c>
      <c r="AH178" s="176">
        <f>+ROUND('Budgeted Resources'!AO55*'Budgeted Resources'!$F55*(1+Inputs!$H$31),2)</f>
        <v>0</v>
      </c>
      <c r="AI178" s="176">
        <f>+ROUND('Budgeted Resources'!AP55*'Budgeted Resources'!$F55*(1+Inputs!$H$31),2)</f>
        <v>0</v>
      </c>
    </row>
    <row r="179" spans="1:35" x14ac:dyDescent="0.25">
      <c r="A179" t="s">
        <v>1167</v>
      </c>
      <c r="B179" t="s">
        <v>869</v>
      </c>
      <c r="C179" s="174">
        <f>+ROUND('Budgeted Resources'!J56*'Budgeted Resources'!$F56/12,2)</f>
        <v>0</v>
      </c>
      <c r="D179" s="174">
        <f>+ROUND('Budgeted Resources'!K56*'Budgeted Resources'!$F56/12,2)</f>
        <v>0</v>
      </c>
      <c r="E179" s="174">
        <f>+ROUND('Budgeted Resources'!L56*'Budgeted Resources'!$F56/12,2)</f>
        <v>0</v>
      </c>
      <c r="F179" s="174">
        <f>+ROUND('Budgeted Resources'!M56*'Budgeted Resources'!$F56/12,2)</f>
        <v>0</v>
      </c>
      <c r="G179" s="174">
        <f>+ROUND('Budgeted Resources'!N56*'Budgeted Resources'!$F56/12,2)</f>
        <v>0</v>
      </c>
      <c r="H179" s="174">
        <f>+ROUND('Budgeted Resources'!O56*'Budgeted Resources'!$F56/12,2)</f>
        <v>0</v>
      </c>
      <c r="I179" s="174">
        <f>+ROUND('Budgeted Resources'!P56*'Budgeted Resources'!$F56/12,2)</f>
        <v>0</v>
      </c>
      <c r="J179" s="174">
        <f>+ROUND('Budgeted Resources'!Q56*'Budgeted Resources'!$F56/12,2)</f>
        <v>0</v>
      </c>
      <c r="K179" s="174">
        <f>+ROUND('Budgeted Resources'!R56*'Budgeted Resources'!$F56/12,2)</f>
        <v>0</v>
      </c>
      <c r="L179" s="174">
        <f>+ROUND('Budgeted Resources'!S56*'Budgeted Resources'!$F56/12,2)</f>
        <v>0</v>
      </c>
      <c r="M179" s="174">
        <f>+ROUND('Budgeted Resources'!T56*'Budgeted Resources'!$F56/12,2)</f>
        <v>0</v>
      </c>
      <c r="N179" s="174">
        <f>+ROUND('Budgeted Resources'!U56*'Budgeted Resources'!$F56/12,2)</f>
        <v>0</v>
      </c>
      <c r="O179" s="175">
        <f>+ROUND('Budgeted Resources'!V56*'Budgeted Resources'!$F56/12*(1+Inputs!$H$31),2)</f>
        <v>0</v>
      </c>
      <c r="P179" s="175">
        <f>+ROUND('Budgeted Resources'!W56*'Budgeted Resources'!$F56/12*(1+Inputs!$H$31),2)</f>
        <v>0</v>
      </c>
      <c r="Q179" s="175">
        <f>+ROUND('Budgeted Resources'!X56*'Budgeted Resources'!$F56/12*(1+Inputs!$H$31),2)</f>
        <v>0</v>
      </c>
      <c r="R179" s="175">
        <f>+ROUND('Budgeted Resources'!Y56*'Budgeted Resources'!$F56/12*(1+Inputs!$H$31),2)</f>
        <v>0</v>
      </c>
      <c r="S179" s="175">
        <f>+ROUND('Budgeted Resources'!Z56*'Budgeted Resources'!$F56/12*(1+Inputs!$H$31),2)</f>
        <v>0</v>
      </c>
      <c r="T179" s="175">
        <f>+ROUND('Budgeted Resources'!AA56*'Budgeted Resources'!$F56/12*(1+Inputs!$H$31),2)</f>
        <v>0</v>
      </c>
      <c r="U179" s="175">
        <f>+ROUND('Budgeted Resources'!AB56*'Budgeted Resources'!$F56/12*(1+Inputs!$H$31),2)</f>
        <v>0</v>
      </c>
      <c r="V179" s="175">
        <f>+ROUND('Budgeted Resources'!AC56*'Budgeted Resources'!$F56/12*(1+Inputs!$H$31),2)</f>
        <v>0</v>
      </c>
      <c r="W179" s="175">
        <f>+ROUND('Budgeted Resources'!AD56*'Budgeted Resources'!$F56/12*(1+Inputs!$H$31),2)</f>
        <v>0</v>
      </c>
      <c r="X179" s="175">
        <f>+ROUND('Budgeted Resources'!AE56*'Budgeted Resources'!$F56/12*(1+Inputs!$H$31),2)</f>
        <v>0</v>
      </c>
      <c r="Y179" s="175">
        <f>+ROUND('Budgeted Resources'!AF56*'Budgeted Resources'!$F56/12*(1+Inputs!$H$31),2)</f>
        <v>0</v>
      </c>
      <c r="Z179" s="175">
        <f>+ROUND('Budgeted Resources'!AG56*'Budgeted Resources'!$F56/12*(1+Inputs!$H$31),2)</f>
        <v>0</v>
      </c>
      <c r="AA179" s="176">
        <f>+ROUND('Budgeted Resources'!AH56*'Budgeted Resources'!$F56*(1+Inputs!$H$31),2)</f>
        <v>0</v>
      </c>
      <c r="AB179" s="176">
        <f>+ROUND('Budgeted Resources'!AI56*'Budgeted Resources'!$F56*(1+Inputs!$H$31),2)</f>
        <v>0</v>
      </c>
      <c r="AC179" s="176">
        <f>+ROUND('Budgeted Resources'!AJ56*'Budgeted Resources'!$F56*(1+Inputs!$H$31),2)</f>
        <v>0</v>
      </c>
      <c r="AD179" s="176">
        <f>+ROUND('Budgeted Resources'!AK56*'Budgeted Resources'!$F56*(1+Inputs!$H$31),2)</f>
        <v>0</v>
      </c>
      <c r="AE179" s="176">
        <f>+ROUND('Budgeted Resources'!AL56*'Budgeted Resources'!$F56*(1+Inputs!$H$31),2)</f>
        <v>0</v>
      </c>
      <c r="AF179" s="176">
        <f>+ROUND('Budgeted Resources'!AM56*'Budgeted Resources'!$F56*(1+Inputs!$H$31),2)</f>
        <v>0</v>
      </c>
      <c r="AG179" s="176">
        <f>+ROUND('Budgeted Resources'!AN56*'Budgeted Resources'!$F56*(1+Inputs!$H$31),2)</f>
        <v>0</v>
      </c>
      <c r="AH179" s="176">
        <f>+ROUND('Budgeted Resources'!AO56*'Budgeted Resources'!$F56*(1+Inputs!$H$31),2)</f>
        <v>0</v>
      </c>
      <c r="AI179" s="176">
        <f>+ROUND('Budgeted Resources'!AP56*'Budgeted Resources'!$F56*(1+Inputs!$H$31),2)</f>
        <v>0</v>
      </c>
    </row>
    <row r="180" spans="1:35" x14ac:dyDescent="0.25">
      <c r="A180" t="s">
        <v>1167</v>
      </c>
      <c r="B180" t="s">
        <v>869</v>
      </c>
      <c r="C180" s="174">
        <f>+ROUND('Budgeted Resources'!J57*'Budgeted Resources'!$F57/12,2)</f>
        <v>0</v>
      </c>
      <c r="D180" s="174">
        <f>+ROUND('Budgeted Resources'!K57*'Budgeted Resources'!$F57/12,2)</f>
        <v>0</v>
      </c>
      <c r="E180" s="174">
        <f>+ROUND('Budgeted Resources'!L57*'Budgeted Resources'!$F57/12,2)</f>
        <v>0</v>
      </c>
      <c r="F180" s="174">
        <f>+ROUND('Budgeted Resources'!M57*'Budgeted Resources'!$F57/12,2)</f>
        <v>0</v>
      </c>
      <c r="G180" s="174">
        <f>+ROUND('Budgeted Resources'!N57*'Budgeted Resources'!$F57/12,2)</f>
        <v>0</v>
      </c>
      <c r="H180" s="174">
        <f>+ROUND('Budgeted Resources'!O57*'Budgeted Resources'!$F57/12,2)</f>
        <v>0</v>
      </c>
      <c r="I180" s="174">
        <f>+ROUND('Budgeted Resources'!P57*'Budgeted Resources'!$F57/12,2)</f>
        <v>0</v>
      </c>
      <c r="J180" s="174">
        <f>+ROUND('Budgeted Resources'!Q57*'Budgeted Resources'!$F57/12,2)</f>
        <v>0</v>
      </c>
      <c r="K180" s="174">
        <f>+ROUND('Budgeted Resources'!R57*'Budgeted Resources'!$F57/12,2)</f>
        <v>0</v>
      </c>
      <c r="L180" s="174">
        <f>+ROUND('Budgeted Resources'!S57*'Budgeted Resources'!$F57/12,2)</f>
        <v>0</v>
      </c>
      <c r="M180" s="174">
        <f>+ROUND('Budgeted Resources'!T57*'Budgeted Resources'!$F57/12,2)</f>
        <v>0</v>
      </c>
      <c r="N180" s="174">
        <f>+ROUND('Budgeted Resources'!U57*'Budgeted Resources'!$F57/12,2)</f>
        <v>0</v>
      </c>
      <c r="O180" s="175">
        <f>+ROUND('Budgeted Resources'!V57*'Budgeted Resources'!$F57/12*(1+Inputs!$H$31),2)</f>
        <v>0</v>
      </c>
      <c r="P180" s="175">
        <f>+ROUND('Budgeted Resources'!W57*'Budgeted Resources'!$F57/12*(1+Inputs!$H$31),2)</f>
        <v>0</v>
      </c>
      <c r="Q180" s="175">
        <f>+ROUND('Budgeted Resources'!X57*'Budgeted Resources'!$F57/12*(1+Inputs!$H$31),2)</f>
        <v>0</v>
      </c>
      <c r="R180" s="175">
        <f>+ROUND('Budgeted Resources'!Y57*'Budgeted Resources'!$F57/12*(1+Inputs!$H$31),2)</f>
        <v>0</v>
      </c>
      <c r="S180" s="175">
        <f>+ROUND('Budgeted Resources'!Z57*'Budgeted Resources'!$F57/12*(1+Inputs!$H$31),2)</f>
        <v>0</v>
      </c>
      <c r="T180" s="175">
        <f>+ROUND('Budgeted Resources'!AA57*'Budgeted Resources'!$F57/12*(1+Inputs!$H$31),2)</f>
        <v>0</v>
      </c>
      <c r="U180" s="175">
        <f>+ROUND('Budgeted Resources'!AB57*'Budgeted Resources'!$F57/12*(1+Inputs!$H$31),2)</f>
        <v>0</v>
      </c>
      <c r="V180" s="175">
        <f>+ROUND('Budgeted Resources'!AC57*'Budgeted Resources'!$F57/12*(1+Inputs!$H$31),2)</f>
        <v>0</v>
      </c>
      <c r="W180" s="175">
        <f>+ROUND('Budgeted Resources'!AD57*'Budgeted Resources'!$F57/12*(1+Inputs!$H$31),2)</f>
        <v>0</v>
      </c>
      <c r="X180" s="175">
        <f>+ROUND('Budgeted Resources'!AE57*'Budgeted Resources'!$F57/12*(1+Inputs!$H$31),2)</f>
        <v>0</v>
      </c>
      <c r="Y180" s="175">
        <f>+ROUND('Budgeted Resources'!AF57*'Budgeted Resources'!$F57/12*(1+Inputs!$H$31),2)</f>
        <v>0</v>
      </c>
      <c r="Z180" s="175">
        <f>+ROUND('Budgeted Resources'!AG57*'Budgeted Resources'!$F57/12*(1+Inputs!$H$31),2)</f>
        <v>0</v>
      </c>
      <c r="AA180" s="176">
        <f>+ROUND('Budgeted Resources'!AH57*'Budgeted Resources'!$F57*(1+Inputs!$H$31),2)</f>
        <v>0</v>
      </c>
      <c r="AB180" s="176">
        <f>+ROUND('Budgeted Resources'!AI57*'Budgeted Resources'!$F57*(1+Inputs!$H$31),2)</f>
        <v>0</v>
      </c>
      <c r="AC180" s="176">
        <f>+ROUND('Budgeted Resources'!AJ57*'Budgeted Resources'!$F57*(1+Inputs!$H$31),2)</f>
        <v>0</v>
      </c>
      <c r="AD180" s="176">
        <f>+ROUND('Budgeted Resources'!AK57*'Budgeted Resources'!$F57*(1+Inputs!$H$31),2)</f>
        <v>0</v>
      </c>
      <c r="AE180" s="176">
        <f>+ROUND('Budgeted Resources'!AL57*'Budgeted Resources'!$F57*(1+Inputs!$H$31),2)</f>
        <v>0</v>
      </c>
      <c r="AF180" s="176">
        <f>+ROUND('Budgeted Resources'!AM57*'Budgeted Resources'!$F57*(1+Inputs!$H$31),2)</f>
        <v>0</v>
      </c>
      <c r="AG180" s="176">
        <f>+ROUND('Budgeted Resources'!AN57*'Budgeted Resources'!$F57*(1+Inputs!$H$31),2)</f>
        <v>0</v>
      </c>
      <c r="AH180" s="176">
        <f>+ROUND('Budgeted Resources'!AO57*'Budgeted Resources'!$F57*(1+Inputs!$H$31),2)</f>
        <v>0</v>
      </c>
      <c r="AI180" s="176">
        <f>+ROUND('Budgeted Resources'!AP57*'Budgeted Resources'!$F57*(1+Inputs!$H$31),2)</f>
        <v>0</v>
      </c>
    </row>
    <row r="181" spans="1:35" x14ac:dyDescent="0.25">
      <c r="A181" t="s">
        <v>1167</v>
      </c>
      <c r="B181" t="s">
        <v>869</v>
      </c>
      <c r="C181" s="174">
        <f>+ROUND('Budgeted Resources'!J58*'Budgeted Resources'!$F58/12,2)</f>
        <v>0</v>
      </c>
      <c r="D181" s="174">
        <f>+ROUND('Budgeted Resources'!K58*'Budgeted Resources'!$F58/12,2)</f>
        <v>0</v>
      </c>
      <c r="E181" s="174">
        <f>+ROUND('Budgeted Resources'!L58*'Budgeted Resources'!$F58/12,2)</f>
        <v>0</v>
      </c>
      <c r="F181" s="174">
        <f>+ROUND('Budgeted Resources'!M58*'Budgeted Resources'!$F58/12,2)</f>
        <v>0</v>
      </c>
      <c r="G181" s="174">
        <f>+ROUND('Budgeted Resources'!N58*'Budgeted Resources'!$F58/12,2)</f>
        <v>0</v>
      </c>
      <c r="H181" s="174">
        <f>+ROUND('Budgeted Resources'!O58*'Budgeted Resources'!$F58/12,2)</f>
        <v>0</v>
      </c>
      <c r="I181" s="174">
        <f>+ROUND('Budgeted Resources'!P58*'Budgeted Resources'!$F58/12,2)</f>
        <v>0</v>
      </c>
      <c r="J181" s="174">
        <f>+ROUND('Budgeted Resources'!Q58*'Budgeted Resources'!$F58/12,2)</f>
        <v>0</v>
      </c>
      <c r="K181" s="174">
        <f>+ROUND('Budgeted Resources'!R58*'Budgeted Resources'!$F58/12,2)</f>
        <v>0</v>
      </c>
      <c r="L181" s="174">
        <f>+ROUND('Budgeted Resources'!S58*'Budgeted Resources'!$F58/12,2)</f>
        <v>0</v>
      </c>
      <c r="M181" s="174">
        <f>+ROUND('Budgeted Resources'!T58*'Budgeted Resources'!$F58/12,2)</f>
        <v>0</v>
      </c>
      <c r="N181" s="174">
        <f>+ROUND('Budgeted Resources'!U58*'Budgeted Resources'!$F58/12,2)</f>
        <v>0</v>
      </c>
      <c r="O181" s="175">
        <f>+ROUND('Budgeted Resources'!V58*'Budgeted Resources'!$F58/12*(1+Inputs!$H$31),2)</f>
        <v>0</v>
      </c>
      <c r="P181" s="175">
        <f>+ROUND('Budgeted Resources'!W58*'Budgeted Resources'!$F58/12*(1+Inputs!$H$31),2)</f>
        <v>0</v>
      </c>
      <c r="Q181" s="175">
        <f>+ROUND('Budgeted Resources'!X58*'Budgeted Resources'!$F58/12*(1+Inputs!$H$31),2)</f>
        <v>0</v>
      </c>
      <c r="R181" s="175">
        <f>+ROUND('Budgeted Resources'!Y58*'Budgeted Resources'!$F58/12*(1+Inputs!$H$31),2)</f>
        <v>0</v>
      </c>
      <c r="S181" s="175">
        <f>+ROUND('Budgeted Resources'!Z58*'Budgeted Resources'!$F58/12*(1+Inputs!$H$31),2)</f>
        <v>0</v>
      </c>
      <c r="T181" s="175">
        <f>+ROUND('Budgeted Resources'!AA58*'Budgeted Resources'!$F58/12*(1+Inputs!$H$31),2)</f>
        <v>0</v>
      </c>
      <c r="U181" s="175">
        <f>+ROUND('Budgeted Resources'!AB58*'Budgeted Resources'!$F58/12*(1+Inputs!$H$31),2)</f>
        <v>0</v>
      </c>
      <c r="V181" s="175">
        <f>+ROUND('Budgeted Resources'!AC58*'Budgeted Resources'!$F58/12*(1+Inputs!$H$31),2)</f>
        <v>0</v>
      </c>
      <c r="W181" s="175">
        <f>+ROUND('Budgeted Resources'!AD58*'Budgeted Resources'!$F58/12*(1+Inputs!$H$31),2)</f>
        <v>0</v>
      </c>
      <c r="X181" s="175">
        <f>+ROUND('Budgeted Resources'!AE58*'Budgeted Resources'!$F58/12*(1+Inputs!$H$31),2)</f>
        <v>0</v>
      </c>
      <c r="Y181" s="175">
        <f>+ROUND('Budgeted Resources'!AF58*'Budgeted Resources'!$F58/12*(1+Inputs!$H$31),2)</f>
        <v>0</v>
      </c>
      <c r="Z181" s="175">
        <f>+ROUND('Budgeted Resources'!AG58*'Budgeted Resources'!$F58/12*(1+Inputs!$H$31),2)</f>
        <v>0</v>
      </c>
      <c r="AA181" s="176">
        <f>+ROUND('Budgeted Resources'!AH58*'Budgeted Resources'!$F58*(1+Inputs!$H$31),2)</f>
        <v>0</v>
      </c>
      <c r="AB181" s="176">
        <f>+ROUND('Budgeted Resources'!AI58*'Budgeted Resources'!$F58*(1+Inputs!$H$31),2)</f>
        <v>0</v>
      </c>
      <c r="AC181" s="176">
        <f>+ROUND('Budgeted Resources'!AJ58*'Budgeted Resources'!$F58*(1+Inputs!$H$31),2)</f>
        <v>0</v>
      </c>
      <c r="AD181" s="176">
        <f>+ROUND('Budgeted Resources'!AK58*'Budgeted Resources'!$F58*(1+Inputs!$H$31),2)</f>
        <v>0</v>
      </c>
      <c r="AE181" s="176">
        <f>+ROUND('Budgeted Resources'!AL58*'Budgeted Resources'!$F58*(1+Inputs!$H$31),2)</f>
        <v>0</v>
      </c>
      <c r="AF181" s="176">
        <f>+ROUND('Budgeted Resources'!AM58*'Budgeted Resources'!$F58*(1+Inputs!$H$31),2)</f>
        <v>0</v>
      </c>
      <c r="AG181" s="176">
        <f>+ROUND('Budgeted Resources'!AN58*'Budgeted Resources'!$F58*(1+Inputs!$H$31),2)</f>
        <v>0</v>
      </c>
      <c r="AH181" s="176">
        <f>+ROUND('Budgeted Resources'!AO58*'Budgeted Resources'!$F58*(1+Inputs!$H$31),2)</f>
        <v>0</v>
      </c>
      <c r="AI181" s="176">
        <f>+ROUND('Budgeted Resources'!AP58*'Budgeted Resources'!$F58*(1+Inputs!$H$31),2)</f>
        <v>0</v>
      </c>
    </row>
    <row r="182" spans="1:35" x14ac:dyDescent="0.25">
      <c r="A182" t="s">
        <v>1167</v>
      </c>
      <c r="B182" t="s">
        <v>869</v>
      </c>
      <c r="C182" s="174">
        <f>+ROUND('Budgeted Resources'!J59*'Budgeted Resources'!$F59/12,2)</f>
        <v>0</v>
      </c>
      <c r="D182" s="174">
        <f>+ROUND('Budgeted Resources'!K59*'Budgeted Resources'!$F59/12,2)</f>
        <v>0</v>
      </c>
      <c r="E182" s="174">
        <f>+ROUND('Budgeted Resources'!L59*'Budgeted Resources'!$F59/12,2)</f>
        <v>0</v>
      </c>
      <c r="F182" s="174">
        <f>+ROUND('Budgeted Resources'!M59*'Budgeted Resources'!$F59/12,2)</f>
        <v>0</v>
      </c>
      <c r="G182" s="174">
        <f>+ROUND('Budgeted Resources'!N59*'Budgeted Resources'!$F59/12,2)</f>
        <v>0</v>
      </c>
      <c r="H182" s="174">
        <f>+ROUND('Budgeted Resources'!O59*'Budgeted Resources'!$F59/12,2)</f>
        <v>0</v>
      </c>
      <c r="I182" s="174">
        <f>+ROUND('Budgeted Resources'!P59*'Budgeted Resources'!$F59/12,2)</f>
        <v>0</v>
      </c>
      <c r="J182" s="174">
        <f>+ROUND('Budgeted Resources'!Q59*'Budgeted Resources'!$F59/12,2)</f>
        <v>0</v>
      </c>
      <c r="K182" s="174">
        <f>+ROUND('Budgeted Resources'!R59*'Budgeted Resources'!$F59/12,2)</f>
        <v>0</v>
      </c>
      <c r="L182" s="174">
        <f>+ROUND('Budgeted Resources'!S59*'Budgeted Resources'!$F59/12,2)</f>
        <v>0</v>
      </c>
      <c r="M182" s="174">
        <f>+ROUND('Budgeted Resources'!T59*'Budgeted Resources'!$F59/12,2)</f>
        <v>0</v>
      </c>
      <c r="N182" s="174">
        <f>+ROUND('Budgeted Resources'!U59*'Budgeted Resources'!$F59/12,2)</f>
        <v>0</v>
      </c>
      <c r="O182" s="175">
        <f>+ROUND('Budgeted Resources'!V59*'Budgeted Resources'!$F59/12*(1+Inputs!$H$31),2)</f>
        <v>0</v>
      </c>
      <c r="P182" s="175">
        <f>+ROUND('Budgeted Resources'!W59*'Budgeted Resources'!$F59/12*(1+Inputs!$H$31),2)</f>
        <v>0</v>
      </c>
      <c r="Q182" s="175">
        <f>+ROUND('Budgeted Resources'!X59*'Budgeted Resources'!$F59/12*(1+Inputs!$H$31),2)</f>
        <v>0</v>
      </c>
      <c r="R182" s="175">
        <f>+ROUND('Budgeted Resources'!Y59*'Budgeted Resources'!$F59/12*(1+Inputs!$H$31),2)</f>
        <v>0</v>
      </c>
      <c r="S182" s="175">
        <f>+ROUND('Budgeted Resources'!Z59*'Budgeted Resources'!$F59/12*(1+Inputs!$H$31),2)</f>
        <v>0</v>
      </c>
      <c r="T182" s="175">
        <f>+ROUND('Budgeted Resources'!AA59*'Budgeted Resources'!$F59/12*(1+Inputs!$H$31),2)</f>
        <v>0</v>
      </c>
      <c r="U182" s="175">
        <f>+ROUND('Budgeted Resources'!AB59*'Budgeted Resources'!$F59/12*(1+Inputs!$H$31),2)</f>
        <v>0</v>
      </c>
      <c r="V182" s="175">
        <f>+ROUND('Budgeted Resources'!AC59*'Budgeted Resources'!$F59/12*(1+Inputs!$H$31),2)</f>
        <v>0</v>
      </c>
      <c r="W182" s="175">
        <f>+ROUND('Budgeted Resources'!AD59*'Budgeted Resources'!$F59/12*(1+Inputs!$H$31),2)</f>
        <v>0</v>
      </c>
      <c r="X182" s="175">
        <f>+ROUND('Budgeted Resources'!AE59*'Budgeted Resources'!$F59/12*(1+Inputs!$H$31),2)</f>
        <v>0</v>
      </c>
      <c r="Y182" s="175">
        <f>+ROUND('Budgeted Resources'!AF59*'Budgeted Resources'!$F59/12*(1+Inputs!$H$31),2)</f>
        <v>0</v>
      </c>
      <c r="Z182" s="175">
        <f>+ROUND('Budgeted Resources'!AG59*'Budgeted Resources'!$F59/12*(1+Inputs!$H$31),2)</f>
        <v>0</v>
      </c>
      <c r="AA182" s="176">
        <f>+ROUND('Budgeted Resources'!AH59*'Budgeted Resources'!$F59*(1+Inputs!$H$31),2)</f>
        <v>0</v>
      </c>
      <c r="AB182" s="176">
        <f>+ROUND('Budgeted Resources'!AI59*'Budgeted Resources'!$F59*(1+Inputs!$H$31),2)</f>
        <v>0</v>
      </c>
      <c r="AC182" s="176">
        <f>+ROUND('Budgeted Resources'!AJ59*'Budgeted Resources'!$F59*(1+Inputs!$H$31),2)</f>
        <v>0</v>
      </c>
      <c r="AD182" s="176">
        <f>+ROUND('Budgeted Resources'!AK59*'Budgeted Resources'!$F59*(1+Inputs!$H$31),2)</f>
        <v>0</v>
      </c>
      <c r="AE182" s="176">
        <f>+ROUND('Budgeted Resources'!AL59*'Budgeted Resources'!$F59*(1+Inputs!$H$31),2)</f>
        <v>0</v>
      </c>
      <c r="AF182" s="176">
        <f>+ROUND('Budgeted Resources'!AM59*'Budgeted Resources'!$F59*(1+Inputs!$H$31),2)</f>
        <v>0</v>
      </c>
      <c r="AG182" s="176">
        <f>+ROUND('Budgeted Resources'!AN59*'Budgeted Resources'!$F59*(1+Inputs!$H$31),2)</f>
        <v>0</v>
      </c>
      <c r="AH182" s="176">
        <f>+ROUND('Budgeted Resources'!AO59*'Budgeted Resources'!$F59*(1+Inputs!$H$31),2)</f>
        <v>0</v>
      </c>
      <c r="AI182" s="176">
        <f>+ROUND('Budgeted Resources'!AP59*'Budgeted Resources'!$F59*(1+Inputs!$H$31),2)</f>
        <v>0</v>
      </c>
    </row>
    <row r="183" spans="1:35" x14ac:dyDescent="0.25">
      <c r="A183" t="s">
        <v>1167</v>
      </c>
      <c r="B183" t="s">
        <v>869</v>
      </c>
      <c r="C183" s="174">
        <f>+ROUND('Budgeted Resources'!J60*'Budgeted Resources'!$F60/12,2)</f>
        <v>0</v>
      </c>
      <c r="D183" s="174">
        <f>+ROUND('Budgeted Resources'!K60*'Budgeted Resources'!$F60/12,2)</f>
        <v>0</v>
      </c>
      <c r="E183" s="174">
        <f>+ROUND('Budgeted Resources'!L60*'Budgeted Resources'!$F60/12,2)</f>
        <v>0</v>
      </c>
      <c r="F183" s="174">
        <f>+ROUND('Budgeted Resources'!M60*'Budgeted Resources'!$F60/12,2)</f>
        <v>0</v>
      </c>
      <c r="G183" s="174">
        <f>+ROUND('Budgeted Resources'!N60*'Budgeted Resources'!$F60/12,2)</f>
        <v>0</v>
      </c>
      <c r="H183" s="174">
        <f>+ROUND('Budgeted Resources'!O60*'Budgeted Resources'!$F60/12,2)</f>
        <v>0</v>
      </c>
      <c r="I183" s="174">
        <f>+ROUND('Budgeted Resources'!P60*'Budgeted Resources'!$F60/12,2)</f>
        <v>0</v>
      </c>
      <c r="J183" s="174">
        <f>+ROUND('Budgeted Resources'!Q60*'Budgeted Resources'!$F60/12,2)</f>
        <v>0</v>
      </c>
      <c r="K183" s="174">
        <f>+ROUND('Budgeted Resources'!R60*'Budgeted Resources'!$F60/12,2)</f>
        <v>0</v>
      </c>
      <c r="L183" s="174">
        <f>+ROUND('Budgeted Resources'!S60*'Budgeted Resources'!$F60/12,2)</f>
        <v>0</v>
      </c>
      <c r="M183" s="174">
        <f>+ROUND('Budgeted Resources'!T60*'Budgeted Resources'!$F60/12,2)</f>
        <v>0</v>
      </c>
      <c r="N183" s="174">
        <f>+ROUND('Budgeted Resources'!U60*'Budgeted Resources'!$F60/12,2)</f>
        <v>0</v>
      </c>
      <c r="O183" s="175">
        <f>+ROUND('Budgeted Resources'!V60*'Budgeted Resources'!$F60/12*(1+Inputs!$H$31),2)</f>
        <v>0</v>
      </c>
      <c r="P183" s="175">
        <f>+ROUND('Budgeted Resources'!W60*'Budgeted Resources'!$F60/12*(1+Inputs!$H$31),2)</f>
        <v>0</v>
      </c>
      <c r="Q183" s="175">
        <f>+ROUND('Budgeted Resources'!X60*'Budgeted Resources'!$F60/12*(1+Inputs!$H$31),2)</f>
        <v>0</v>
      </c>
      <c r="R183" s="175">
        <f>+ROUND('Budgeted Resources'!Y60*'Budgeted Resources'!$F60/12*(1+Inputs!$H$31),2)</f>
        <v>0</v>
      </c>
      <c r="S183" s="175">
        <f>+ROUND('Budgeted Resources'!Z60*'Budgeted Resources'!$F60/12*(1+Inputs!$H$31),2)</f>
        <v>0</v>
      </c>
      <c r="T183" s="175">
        <f>+ROUND('Budgeted Resources'!AA60*'Budgeted Resources'!$F60/12*(1+Inputs!$H$31),2)</f>
        <v>0</v>
      </c>
      <c r="U183" s="175">
        <f>+ROUND('Budgeted Resources'!AB60*'Budgeted Resources'!$F60/12*(1+Inputs!$H$31),2)</f>
        <v>0</v>
      </c>
      <c r="V183" s="175">
        <f>+ROUND('Budgeted Resources'!AC60*'Budgeted Resources'!$F60/12*(1+Inputs!$H$31),2)</f>
        <v>0</v>
      </c>
      <c r="W183" s="175">
        <f>+ROUND('Budgeted Resources'!AD60*'Budgeted Resources'!$F60/12*(1+Inputs!$H$31),2)</f>
        <v>0</v>
      </c>
      <c r="X183" s="175">
        <f>+ROUND('Budgeted Resources'!AE60*'Budgeted Resources'!$F60/12*(1+Inputs!$H$31),2)</f>
        <v>0</v>
      </c>
      <c r="Y183" s="175">
        <f>+ROUND('Budgeted Resources'!AF60*'Budgeted Resources'!$F60/12*(1+Inputs!$H$31),2)</f>
        <v>0</v>
      </c>
      <c r="Z183" s="175">
        <f>+ROUND('Budgeted Resources'!AG60*'Budgeted Resources'!$F60/12*(1+Inputs!$H$31),2)</f>
        <v>0</v>
      </c>
      <c r="AA183" s="176">
        <f>+ROUND('Budgeted Resources'!AH60*'Budgeted Resources'!$F60*(1+Inputs!$H$31),2)</f>
        <v>0</v>
      </c>
      <c r="AB183" s="176">
        <f>+ROUND('Budgeted Resources'!AI60*'Budgeted Resources'!$F60*(1+Inputs!$H$31),2)</f>
        <v>0</v>
      </c>
      <c r="AC183" s="176">
        <f>+ROUND('Budgeted Resources'!AJ60*'Budgeted Resources'!$F60*(1+Inputs!$H$31),2)</f>
        <v>0</v>
      </c>
      <c r="AD183" s="176">
        <f>+ROUND('Budgeted Resources'!AK60*'Budgeted Resources'!$F60*(1+Inputs!$H$31),2)</f>
        <v>0</v>
      </c>
      <c r="AE183" s="176">
        <f>+ROUND('Budgeted Resources'!AL60*'Budgeted Resources'!$F60*(1+Inputs!$H$31),2)</f>
        <v>0</v>
      </c>
      <c r="AF183" s="176">
        <f>+ROUND('Budgeted Resources'!AM60*'Budgeted Resources'!$F60*(1+Inputs!$H$31),2)</f>
        <v>0</v>
      </c>
      <c r="AG183" s="176">
        <f>+ROUND('Budgeted Resources'!AN60*'Budgeted Resources'!$F60*(1+Inputs!$H$31),2)</f>
        <v>0</v>
      </c>
      <c r="AH183" s="176">
        <f>+ROUND('Budgeted Resources'!AO60*'Budgeted Resources'!$F60*(1+Inputs!$H$31),2)</f>
        <v>0</v>
      </c>
      <c r="AI183" s="176">
        <f>+ROUND('Budgeted Resources'!AP60*'Budgeted Resources'!$F60*(1+Inputs!$H$31),2)</f>
        <v>0</v>
      </c>
    </row>
    <row r="184" spans="1:35" x14ac:dyDescent="0.25">
      <c r="A184" t="s">
        <v>1167</v>
      </c>
      <c r="B184" t="s">
        <v>869</v>
      </c>
      <c r="C184" s="174">
        <f>+ROUND('Budgeted Resources'!J61*'Budgeted Resources'!$F61/12,2)</f>
        <v>0</v>
      </c>
      <c r="D184" s="174">
        <f>+ROUND('Budgeted Resources'!K61*'Budgeted Resources'!$F61/12,2)</f>
        <v>0</v>
      </c>
      <c r="E184" s="174">
        <f>+ROUND('Budgeted Resources'!L61*'Budgeted Resources'!$F61/12,2)</f>
        <v>0</v>
      </c>
      <c r="F184" s="174">
        <f>+ROUND('Budgeted Resources'!M61*'Budgeted Resources'!$F61/12,2)</f>
        <v>0</v>
      </c>
      <c r="G184" s="174">
        <f>+ROUND('Budgeted Resources'!N61*'Budgeted Resources'!$F61/12,2)</f>
        <v>0</v>
      </c>
      <c r="H184" s="174">
        <f>+ROUND('Budgeted Resources'!O61*'Budgeted Resources'!$F61/12,2)</f>
        <v>0</v>
      </c>
      <c r="I184" s="174">
        <f>+ROUND('Budgeted Resources'!P61*'Budgeted Resources'!$F61/12,2)</f>
        <v>0</v>
      </c>
      <c r="J184" s="174">
        <f>+ROUND('Budgeted Resources'!Q61*'Budgeted Resources'!$F61/12,2)</f>
        <v>0</v>
      </c>
      <c r="K184" s="174">
        <f>+ROUND('Budgeted Resources'!R61*'Budgeted Resources'!$F61/12,2)</f>
        <v>0</v>
      </c>
      <c r="L184" s="174">
        <f>+ROUND('Budgeted Resources'!S61*'Budgeted Resources'!$F61/12,2)</f>
        <v>0</v>
      </c>
      <c r="M184" s="174">
        <f>+ROUND('Budgeted Resources'!T61*'Budgeted Resources'!$F61/12,2)</f>
        <v>0</v>
      </c>
      <c r="N184" s="174">
        <f>+ROUND('Budgeted Resources'!U61*'Budgeted Resources'!$F61/12,2)</f>
        <v>0</v>
      </c>
      <c r="O184" s="175">
        <f>+ROUND('Budgeted Resources'!V61*'Budgeted Resources'!$F61/12*(1+Inputs!$H$31),2)</f>
        <v>0</v>
      </c>
      <c r="P184" s="175">
        <f>+ROUND('Budgeted Resources'!W61*'Budgeted Resources'!$F61/12*(1+Inputs!$H$31),2)</f>
        <v>0</v>
      </c>
      <c r="Q184" s="175">
        <f>+ROUND('Budgeted Resources'!X61*'Budgeted Resources'!$F61/12*(1+Inputs!$H$31),2)</f>
        <v>0</v>
      </c>
      <c r="R184" s="175">
        <f>+ROUND('Budgeted Resources'!Y61*'Budgeted Resources'!$F61/12*(1+Inputs!$H$31),2)</f>
        <v>0</v>
      </c>
      <c r="S184" s="175">
        <f>+ROUND('Budgeted Resources'!Z61*'Budgeted Resources'!$F61/12*(1+Inputs!$H$31),2)</f>
        <v>0</v>
      </c>
      <c r="T184" s="175">
        <f>+ROUND('Budgeted Resources'!AA61*'Budgeted Resources'!$F61/12*(1+Inputs!$H$31),2)</f>
        <v>0</v>
      </c>
      <c r="U184" s="175">
        <f>+ROUND('Budgeted Resources'!AB61*'Budgeted Resources'!$F61/12*(1+Inputs!$H$31),2)</f>
        <v>0</v>
      </c>
      <c r="V184" s="175">
        <f>+ROUND('Budgeted Resources'!AC61*'Budgeted Resources'!$F61/12*(1+Inputs!$H$31),2)</f>
        <v>0</v>
      </c>
      <c r="W184" s="175">
        <f>+ROUND('Budgeted Resources'!AD61*'Budgeted Resources'!$F61/12*(1+Inputs!$H$31),2)</f>
        <v>0</v>
      </c>
      <c r="X184" s="175">
        <f>+ROUND('Budgeted Resources'!AE61*'Budgeted Resources'!$F61/12*(1+Inputs!$H$31),2)</f>
        <v>0</v>
      </c>
      <c r="Y184" s="175">
        <f>+ROUND('Budgeted Resources'!AF61*'Budgeted Resources'!$F61/12*(1+Inputs!$H$31),2)</f>
        <v>0</v>
      </c>
      <c r="Z184" s="175">
        <f>+ROUND('Budgeted Resources'!AG61*'Budgeted Resources'!$F61/12*(1+Inputs!$H$31),2)</f>
        <v>0</v>
      </c>
      <c r="AA184" s="176">
        <f>+ROUND('Budgeted Resources'!AH61*'Budgeted Resources'!$F61*(1+Inputs!$H$31),2)</f>
        <v>0</v>
      </c>
      <c r="AB184" s="176">
        <f>+ROUND('Budgeted Resources'!AI61*'Budgeted Resources'!$F61*(1+Inputs!$H$31),2)</f>
        <v>0</v>
      </c>
      <c r="AC184" s="176">
        <f>+ROUND('Budgeted Resources'!AJ61*'Budgeted Resources'!$F61*(1+Inputs!$H$31),2)</f>
        <v>0</v>
      </c>
      <c r="AD184" s="176">
        <f>+ROUND('Budgeted Resources'!AK61*'Budgeted Resources'!$F61*(1+Inputs!$H$31),2)</f>
        <v>0</v>
      </c>
      <c r="AE184" s="176">
        <f>+ROUND('Budgeted Resources'!AL61*'Budgeted Resources'!$F61*(1+Inputs!$H$31),2)</f>
        <v>0</v>
      </c>
      <c r="AF184" s="176">
        <f>+ROUND('Budgeted Resources'!AM61*'Budgeted Resources'!$F61*(1+Inputs!$H$31),2)</f>
        <v>0</v>
      </c>
      <c r="AG184" s="176">
        <f>+ROUND('Budgeted Resources'!AN61*'Budgeted Resources'!$F61*(1+Inputs!$H$31),2)</f>
        <v>0</v>
      </c>
      <c r="AH184" s="176">
        <f>+ROUND('Budgeted Resources'!AO61*'Budgeted Resources'!$F61*(1+Inputs!$H$31),2)</f>
        <v>0</v>
      </c>
      <c r="AI184" s="176">
        <f>+ROUND('Budgeted Resources'!AP61*'Budgeted Resources'!$F61*(1+Inputs!$H$31),2)</f>
        <v>0</v>
      </c>
    </row>
    <row r="185" spans="1:35" x14ac:dyDescent="0.25">
      <c r="A185" t="s">
        <v>1167</v>
      </c>
      <c r="B185" t="s">
        <v>869</v>
      </c>
      <c r="C185" s="174">
        <f>+ROUND('Budgeted Resources'!J62*'Budgeted Resources'!$F62/12,2)</f>
        <v>0</v>
      </c>
      <c r="D185" s="174">
        <f>+ROUND('Budgeted Resources'!K62*'Budgeted Resources'!$F62/12,2)</f>
        <v>0</v>
      </c>
      <c r="E185" s="174">
        <f>+ROUND('Budgeted Resources'!L62*'Budgeted Resources'!$F62/12,2)</f>
        <v>0</v>
      </c>
      <c r="F185" s="174">
        <f>+ROUND('Budgeted Resources'!M62*'Budgeted Resources'!$F62/12,2)</f>
        <v>0</v>
      </c>
      <c r="G185" s="174">
        <f>+ROUND('Budgeted Resources'!N62*'Budgeted Resources'!$F62/12,2)</f>
        <v>0</v>
      </c>
      <c r="H185" s="174">
        <f>+ROUND('Budgeted Resources'!O62*'Budgeted Resources'!$F62/12,2)</f>
        <v>0</v>
      </c>
      <c r="I185" s="174">
        <f>+ROUND('Budgeted Resources'!P62*'Budgeted Resources'!$F62/12,2)</f>
        <v>0</v>
      </c>
      <c r="J185" s="174">
        <f>+ROUND('Budgeted Resources'!Q62*'Budgeted Resources'!$F62/12,2)</f>
        <v>0</v>
      </c>
      <c r="K185" s="174">
        <f>+ROUND('Budgeted Resources'!R62*'Budgeted Resources'!$F62/12,2)</f>
        <v>0</v>
      </c>
      <c r="L185" s="174">
        <f>+ROUND('Budgeted Resources'!S62*'Budgeted Resources'!$F62/12,2)</f>
        <v>0</v>
      </c>
      <c r="M185" s="174">
        <f>+ROUND('Budgeted Resources'!T62*'Budgeted Resources'!$F62/12,2)</f>
        <v>0</v>
      </c>
      <c r="N185" s="174">
        <f>+ROUND('Budgeted Resources'!U62*'Budgeted Resources'!$F62/12,2)</f>
        <v>0</v>
      </c>
      <c r="O185" s="175">
        <f>+ROUND('Budgeted Resources'!V62*'Budgeted Resources'!$F62/12*(1+Inputs!$H$31),2)</f>
        <v>0</v>
      </c>
      <c r="P185" s="175">
        <f>+ROUND('Budgeted Resources'!W62*'Budgeted Resources'!$F62/12*(1+Inputs!$H$31),2)</f>
        <v>0</v>
      </c>
      <c r="Q185" s="175">
        <f>+ROUND('Budgeted Resources'!X62*'Budgeted Resources'!$F62/12*(1+Inputs!$H$31),2)</f>
        <v>0</v>
      </c>
      <c r="R185" s="175">
        <f>+ROUND('Budgeted Resources'!Y62*'Budgeted Resources'!$F62/12*(1+Inputs!$H$31),2)</f>
        <v>0</v>
      </c>
      <c r="S185" s="175">
        <f>+ROUND('Budgeted Resources'!Z62*'Budgeted Resources'!$F62/12*(1+Inputs!$H$31),2)</f>
        <v>0</v>
      </c>
      <c r="T185" s="175">
        <f>+ROUND('Budgeted Resources'!AA62*'Budgeted Resources'!$F62/12*(1+Inputs!$H$31),2)</f>
        <v>0</v>
      </c>
      <c r="U185" s="175">
        <f>+ROUND('Budgeted Resources'!AB62*'Budgeted Resources'!$F62/12*(1+Inputs!$H$31),2)</f>
        <v>0</v>
      </c>
      <c r="V185" s="175">
        <f>+ROUND('Budgeted Resources'!AC62*'Budgeted Resources'!$F62/12*(1+Inputs!$H$31),2)</f>
        <v>0</v>
      </c>
      <c r="W185" s="175">
        <f>+ROUND('Budgeted Resources'!AD62*'Budgeted Resources'!$F62/12*(1+Inputs!$H$31),2)</f>
        <v>0</v>
      </c>
      <c r="X185" s="175">
        <f>+ROUND('Budgeted Resources'!AE62*'Budgeted Resources'!$F62/12*(1+Inputs!$H$31),2)</f>
        <v>0</v>
      </c>
      <c r="Y185" s="175">
        <f>+ROUND('Budgeted Resources'!AF62*'Budgeted Resources'!$F62/12*(1+Inputs!$H$31),2)</f>
        <v>0</v>
      </c>
      <c r="Z185" s="175">
        <f>+ROUND('Budgeted Resources'!AG62*'Budgeted Resources'!$F62/12*(1+Inputs!$H$31),2)</f>
        <v>0</v>
      </c>
      <c r="AA185" s="176">
        <f>+ROUND('Budgeted Resources'!AH62*'Budgeted Resources'!$F62*(1+Inputs!$H$31),2)</f>
        <v>0</v>
      </c>
      <c r="AB185" s="176">
        <f>+ROUND('Budgeted Resources'!AI62*'Budgeted Resources'!$F62*(1+Inputs!$H$31),2)</f>
        <v>0</v>
      </c>
      <c r="AC185" s="176">
        <f>+ROUND('Budgeted Resources'!AJ62*'Budgeted Resources'!$F62*(1+Inputs!$H$31),2)</f>
        <v>0</v>
      </c>
      <c r="AD185" s="176">
        <f>+ROUND('Budgeted Resources'!AK62*'Budgeted Resources'!$F62*(1+Inputs!$H$31),2)</f>
        <v>0</v>
      </c>
      <c r="AE185" s="176">
        <f>+ROUND('Budgeted Resources'!AL62*'Budgeted Resources'!$F62*(1+Inputs!$H$31),2)</f>
        <v>0</v>
      </c>
      <c r="AF185" s="176">
        <f>+ROUND('Budgeted Resources'!AM62*'Budgeted Resources'!$F62*(1+Inputs!$H$31),2)</f>
        <v>0</v>
      </c>
      <c r="AG185" s="176">
        <f>+ROUND('Budgeted Resources'!AN62*'Budgeted Resources'!$F62*(1+Inputs!$H$31),2)</f>
        <v>0</v>
      </c>
      <c r="AH185" s="176">
        <f>+ROUND('Budgeted Resources'!AO62*'Budgeted Resources'!$F62*(1+Inputs!$H$31),2)</f>
        <v>0</v>
      </c>
      <c r="AI185" s="176">
        <f>+ROUND('Budgeted Resources'!AP62*'Budgeted Resources'!$F62*(1+Inputs!$H$31),2)</f>
        <v>0</v>
      </c>
    </row>
    <row r="186" spans="1:35" x14ac:dyDescent="0.25">
      <c r="A186" t="s">
        <v>1167</v>
      </c>
      <c r="B186" t="s">
        <v>869</v>
      </c>
      <c r="C186" s="174">
        <f>+ROUND('Budgeted Resources'!J63*'Budgeted Resources'!$F63/12,2)</f>
        <v>0</v>
      </c>
      <c r="D186" s="174">
        <f>+ROUND('Budgeted Resources'!K63*'Budgeted Resources'!$F63/12,2)</f>
        <v>0</v>
      </c>
      <c r="E186" s="174">
        <f>+ROUND('Budgeted Resources'!L63*'Budgeted Resources'!$F63/12,2)</f>
        <v>0</v>
      </c>
      <c r="F186" s="174">
        <f>+ROUND('Budgeted Resources'!M63*'Budgeted Resources'!$F63/12,2)</f>
        <v>0</v>
      </c>
      <c r="G186" s="174">
        <f>+ROUND('Budgeted Resources'!N63*'Budgeted Resources'!$F63/12,2)</f>
        <v>0</v>
      </c>
      <c r="H186" s="174">
        <f>+ROUND('Budgeted Resources'!O63*'Budgeted Resources'!$F63/12,2)</f>
        <v>0</v>
      </c>
      <c r="I186" s="174">
        <f>+ROUND('Budgeted Resources'!P63*'Budgeted Resources'!$F63/12,2)</f>
        <v>0</v>
      </c>
      <c r="J186" s="174">
        <f>+ROUND('Budgeted Resources'!Q63*'Budgeted Resources'!$F63/12,2)</f>
        <v>0</v>
      </c>
      <c r="K186" s="174">
        <f>+ROUND('Budgeted Resources'!R63*'Budgeted Resources'!$F63/12,2)</f>
        <v>0</v>
      </c>
      <c r="L186" s="174">
        <f>+ROUND('Budgeted Resources'!S63*'Budgeted Resources'!$F63/12,2)</f>
        <v>0</v>
      </c>
      <c r="M186" s="174">
        <f>+ROUND('Budgeted Resources'!T63*'Budgeted Resources'!$F63/12,2)</f>
        <v>0</v>
      </c>
      <c r="N186" s="174">
        <f>+ROUND('Budgeted Resources'!U63*'Budgeted Resources'!$F63/12,2)</f>
        <v>0</v>
      </c>
      <c r="O186" s="175">
        <f>+ROUND('Budgeted Resources'!V63*'Budgeted Resources'!$F63/12*(1+Inputs!$H$31),2)</f>
        <v>0</v>
      </c>
      <c r="P186" s="175">
        <f>+ROUND('Budgeted Resources'!W63*'Budgeted Resources'!$F63/12*(1+Inputs!$H$31),2)</f>
        <v>0</v>
      </c>
      <c r="Q186" s="175">
        <f>+ROUND('Budgeted Resources'!X63*'Budgeted Resources'!$F63/12*(1+Inputs!$H$31),2)</f>
        <v>0</v>
      </c>
      <c r="R186" s="175">
        <f>+ROUND('Budgeted Resources'!Y63*'Budgeted Resources'!$F63/12*(1+Inputs!$H$31),2)</f>
        <v>0</v>
      </c>
      <c r="S186" s="175">
        <f>+ROUND('Budgeted Resources'!Z63*'Budgeted Resources'!$F63/12*(1+Inputs!$H$31),2)</f>
        <v>0</v>
      </c>
      <c r="T186" s="175">
        <f>+ROUND('Budgeted Resources'!AA63*'Budgeted Resources'!$F63/12*(1+Inputs!$H$31),2)</f>
        <v>0</v>
      </c>
      <c r="U186" s="175">
        <f>+ROUND('Budgeted Resources'!AB63*'Budgeted Resources'!$F63/12*(1+Inputs!$H$31),2)</f>
        <v>0</v>
      </c>
      <c r="V186" s="175">
        <f>+ROUND('Budgeted Resources'!AC63*'Budgeted Resources'!$F63/12*(1+Inputs!$H$31),2)</f>
        <v>0</v>
      </c>
      <c r="W186" s="175">
        <f>+ROUND('Budgeted Resources'!AD63*'Budgeted Resources'!$F63/12*(1+Inputs!$H$31),2)</f>
        <v>0</v>
      </c>
      <c r="X186" s="175">
        <f>+ROUND('Budgeted Resources'!AE63*'Budgeted Resources'!$F63/12*(1+Inputs!$H$31),2)</f>
        <v>0</v>
      </c>
      <c r="Y186" s="175">
        <f>+ROUND('Budgeted Resources'!AF63*'Budgeted Resources'!$F63/12*(1+Inputs!$H$31),2)</f>
        <v>0</v>
      </c>
      <c r="Z186" s="175">
        <f>+ROUND('Budgeted Resources'!AG63*'Budgeted Resources'!$F63/12*(1+Inputs!$H$31),2)</f>
        <v>0</v>
      </c>
      <c r="AA186" s="176">
        <f>+ROUND('Budgeted Resources'!AH63*'Budgeted Resources'!$F63*(1+Inputs!$H$31),2)</f>
        <v>0</v>
      </c>
      <c r="AB186" s="176">
        <f>+ROUND('Budgeted Resources'!AI63*'Budgeted Resources'!$F63*(1+Inputs!$H$31),2)</f>
        <v>0</v>
      </c>
      <c r="AC186" s="176">
        <f>+ROUND('Budgeted Resources'!AJ63*'Budgeted Resources'!$F63*(1+Inputs!$H$31),2)</f>
        <v>0</v>
      </c>
      <c r="AD186" s="176">
        <f>+ROUND('Budgeted Resources'!AK63*'Budgeted Resources'!$F63*(1+Inputs!$H$31),2)</f>
        <v>0</v>
      </c>
      <c r="AE186" s="176">
        <f>+ROUND('Budgeted Resources'!AL63*'Budgeted Resources'!$F63*(1+Inputs!$H$31),2)</f>
        <v>0</v>
      </c>
      <c r="AF186" s="176">
        <f>+ROUND('Budgeted Resources'!AM63*'Budgeted Resources'!$F63*(1+Inputs!$H$31),2)</f>
        <v>0</v>
      </c>
      <c r="AG186" s="176">
        <f>+ROUND('Budgeted Resources'!AN63*'Budgeted Resources'!$F63*(1+Inputs!$H$31),2)</f>
        <v>0</v>
      </c>
      <c r="AH186" s="176">
        <f>+ROUND('Budgeted Resources'!AO63*'Budgeted Resources'!$F63*(1+Inputs!$H$31),2)</f>
        <v>0</v>
      </c>
      <c r="AI186" s="176">
        <f>+ROUND('Budgeted Resources'!AP63*'Budgeted Resources'!$F63*(1+Inputs!$H$31),2)</f>
        <v>0</v>
      </c>
    </row>
    <row r="187" spans="1:35" x14ac:dyDescent="0.25">
      <c r="A187" t="s">
        <v>1167</v>
      </c>
      <c r="B187" t="s">
        <v>869</v>
      </c>
      <c r="C187" s="174">
        <f>+ROUND('Budgeted Resources'!J64*'Budgeted Resources'!$F64/12,2)</f>
        <v>0</v>
      </c>
      <c r="D187" s="174">
        <f>+ROUND('Budgeted Resources'!K64*'Budgeted Resources'!$F64/12,2)</f>
        <v>0</v>
      </c>
      <c r="E187" s="174">
        <f>+ROUND('Budgeted Resources'!L64*'Budgeted Resources'!$F64/12,2)</f>
        <v>0</v>
      </c>
      <c r="F187" s="174">
        <f>+ROUND('Budgeted Resources'!M64*'Budgeted Resources'!$F64/12,2)</f>
        <v>0</v>
      </c>
      <c r="G187" s="174">
        <f>+ROUND('Budgeted Resources'!N64*'Budgeted Resources'!$F64/12,2)</f>
        <v>0</v>
      </c>
      <c r="H187" s="174">
        <f>+ROUND('Budgeted Resources'!O64*'Budgeted Resources'!$F64/12,2)</f>
        <v>0</v>
      </c>
      <c r="I187" s="174">
        <f>+ROUND('Budgeted Resources'!P64*'Budgeted Resources'!$F64/12,2)</f>
        <v>0</v>
      </c>
      <c r="J187" s="174">
        <f>+ROUND('Budgeted Resources'!Q64*'Budgeted Resources'!$F64/12,2)</f>
        <v>0</v>
      </c>
      <c r="K187" s="174">
        <f>+ROUND('Budgeted Resources'!R64*'Budgeted Resources'!$F64/12,2)</f>
        <v>0</v>
      </c>
      <c r="L187" s="174">
        <f>+ROUND('Budgeted Resources'!S64*'Budgeted Resources'!$F64/12,2)</f>
        <v>0</v>
      </c>
      <c r="M187" s="174">
        <f>+ROUND('Budgeted Resources'!T64*'Budgeted Resources'!$F64/12,2)</f>
        <v>0</v>
      </c>
      <c r="N187" s="174">
        <f>+ROUND('Budgeted Resources'!U64*'Budgeted Resources'!$F64/12,2)</f>
        <v>0</v>
      </c>
      <c r="O187" s="175">
        <f>+ROUND('Budgeted Resources'!V64*'Budgeted Resources'!$F64/12*(1+Inputs!$H$31),2)</f>
        <v>0</v>
      </c>
      <c r="P187" s="175">
        <f>+ROUND('Budgeted Resources'!W64*'Budgeted Resources'!$F64/12*(1+Inputs!$H$31),2)</f>
        <v>0</v>
      </c>
      <c r="Q187" s="175">
        <f>+ROUND('Budgeted Resources'!X64*'Budgeted Resources'!$F64/12*(1+Inputs!$H$31),2)</f>
        <v>0</v>
      </c>
      <c r="R187" s="175">
        <f>+ROUND('Budgeted Resources'!Y64*'Budgeted Resources'!$F64/12*(1+Inputs!$H$31),2)</f>
        <v>0</v>
      </c>
      <c r="S187" s="175">
        <f>+ROUND('Budgeted Resources'!Z64*'Budgeted Resources'!$F64/12*(1+Inputs!$H$31),2)</f>
        <v>0</v>
      </c>
      <c r="T187" s="175">
        <f>+ROUND('Budgeted Resources'!AA64*'Budgeted Resources'!$F64/12*(1+Inputs!$H$31),2)</f>
        <v>0</v>
      </c>
      <c r="U187" s="175">
        <f>+ROUND('Budgeted Resources'!AB64*'Budgeted Resources'!$F64/12*(1+Inputs!$H$31),2)</f>
        <v>0</v>
      </c>
      <c r="V187" s="175">
        <f>+ROUND('Budgeted Resources'!AC64*'Budgeted Resources'!$F64/12*(1+Inputs!$H$31),2)</f>
        <v>0</v>
      </c>
      <c r="W187" s="175">
        <f>+ROUND('Budgeted Resources'!AD64*'Budgeted Resources'!$F64/12*(1+Inputs!$H$31),2)</f>
        <v>0</v>
      </c>
      <c r="X187" s="175">
        <f>+ROUND('Budgeted Resources'!AE64*'Budgeted Resources'!$F64/12*(1+Inputs!$H$31),2)</f>
        <v>0</v>
      </c>
      <c r="Y187" s="175">
        <f>+ROUND('Budgeted Resources'!AF64*'Budgeted Resources'!$F64/12*(1+Inputs!$H$31),2)</f>
        <v>0</v>
      </c>
      <c r="Z187" s="175">
        <f>+ROUND('Budgeted Resources'!AG64*'Budgeted Resources'!$F64/12*(1+Inputs!$H$31),2)</f>
        <v>0</v>
      </c>
      <c r="AA187" s="176">
        <f>+ROUND('Budgeted Resources'!AH64*'Budgeted Resources'!$F64*(1+Inputs!$H$31),2)</f>
        <v>0</v>
      </c>
      <c r="AB187" s="176">
        <f>+ROUND('Budgeted Resources'!AI64*'Budgeted Resources'!$F64*(1+Inputs!$H$31),2)</f>
        <v>0</v>
      </c>
      <c r="AC187" s="176">
        <f>+ROUND('Budgeted Resources'!AJ64*'Budgeted Resources'!$F64*(1+Inputs!$H$31),2)</f>
        <v>0</v>
      </c>
      <c r="AD187" s="176">
        <f>+ROUND('Budgeted Resources'!AK64*'Budgeted Resources'!$F64*(1+Inputs!$H$31),2)</f>
        <v>0</v>
      </c>
      <c r="AE187" s="176">
        <f>+ROUND('Budgeted Resources'!AL64*'Budgeted Resources'!$F64*(1+Inputs!$H$31),2)</f>
        <v>0</v>
      </c>
      <c r="AF187" s="176">
        <f>+ROUND('Budgeted Resources'!AM64*'Budgeted Resources'!$F64*(1+Inputs!$H$31),2)</f>
        <v>0</v>
      </c>
      <c r="AG187" s="176">
        <f>+ROUND('Budgeted Resources'!AN64*'Budgeted Resources'!$F64*(1+Inputs!$H$31),2)</f>
        <v>0</v>
      </c>
      <c r="AH187" s="176">
        <f>+ROUND('Budgeted Resources'!AO64*'Budgeted Resources'!$F64*(1+Inputs!$H$31),2)</f>
        <v>0</v>
      </c>
      <c r="AI187" s="176">
        <f>+ROUND('Budgeted Resources'!AP64*'Budgeted Resources'!$F64*(1+Inputs!$H$31),2)</f>
        <v>0</v>
      </c>
    </row>
    <row r="188" spans="1:35" x14ac:dyDescent="0.25">
      <c r="A188" t="s">
        <v>1167</v>
      </c>
      <c r="B188" t="s">
        <v>869</v>
      </c>
      <c r="C188" s="174">
        <f>+ROUND('Budgeted Resources'!J65*'Budgeted Resources'!$F65/12,2)</f>
        <v>0</v>
      </c>
      <c r="D188" s="174">
        <f>+ROUND('Budgeted Resources'!K65*'Budgeted Resources'!$F65/12,2)</f>
        <v>0</v>
      </c>
      <c r="E188" s="174">
        <f>+ROUND('Budgeted Resources'!L65*'Budgeted Resources'!$F65/12,2)</f>
        <v>0</v>
      </c>
      <c r="F188" s="174">
        <f>+ROUND('Budgeted Resources'!M65*'Budgeted Resources'!$F65/12,2)</f>
        <v>0</v>
      </c>
      <c r="G188" s="174">
        <f>+ROUND('Budgeted Resources'!N65*'Budgeted Resources'!$F65/12,2)</f>
        <v>0</v>
      </c>
      <c r="H188" s="174">
        <f>+ROUND('Budgeted Resources'!O65*'Budgeted Resources'!$F65/12,2)</f>
        <v>0</v>
      </c>
      <c r="I188" s="174">
        <f>+ROUND('Budgeted Resources'!P65*'Budgeted Resources'!$F65/12,2)</f>
        <v>0</v>
      </c>
      <c r="J188" s="174">
        <f>+ROUND('Budgeted Resources'!Q65*'Budgeted Resources'!$F65/12,2)</f>
        <v>0</v>
      </c>
      <c r="K188" s="174">
        <f>+ROUND('Budgeted Resources'!R65*'Budgeted Resources'!$F65/12,2)</f>
        <v>0</v>
      </c>
      <c r="L188" s="174">
        <f>+ROUND('Budgeted Resources'!S65*'Budgeted Resources'!$F65/12,2)</f>
        <v>0</v>
      </c>
      <c r="M188" s="174">
        <f>+ROUND('Budgeted Resources'!T65*'Budgeted Resources'!$F65/12,2)</f>
        <v>0</v>
      </c>
      <c r="N188" s="174">
        <f>+ROUND('Budgeted Resources'!U65*'Budgeted Resources'!$F65/12,2)</f>
        <v>0</v>
      </c>
      <c r="O188" s="175">
        <f>+ROUND('Budgeted Resources'!V65*'Budgeted Resources'!$F65/12*(1+Inputs!$H$31),2)</f>
        <v>0</v>
      </c>
      <c r="P188" s="175">
        <f>+ROUND('Budgeted Resources'!W65*'Budgeted Resources'!$F65/12*(1+Inputs!$H$31),2)</f>
        <v>0</v>
      </c>
      <c r="Q188" s="175">
        <f>+ROUND('Budgeted Resources'!X65*'Budgeted Resources'!$F65/12*(1+Inputs!$H$31),2)</f>
        <v>0</v>
      </c>
      <c r="R188" s="175">
        <f>+ROUND('Budgeted Resources'!Y65*'Budgeted Resources'!$F65/12*(1+Inputs!$H$31),2)</f>
        <v>0</v>
      </c>
      <c r="S188" s="175">
        <f>+ROUND('Budgeted Resources'!Z65*'Budgeted Resources'!$F65/12*(1+Inputs!$H$31),2)</f>
        <v>0</v>
      </c>
      <c r="T188" s="175">
        <f>+ROUND('Budgeted Resources'!AA65*'Budgeted Resources'!$F65/12*(1+Inputs!$H$31),2)</f>
        <v>0</v>
      </c>
      <c r="U188" s="175">
        <f>+ROUND('Budgeted Resources'!AB65*'Budgeted Resources'!$F65/12*(1+Inputs!$H$31),2)</f>
        <v>0</v>
      </c>
      <c r="V188" s="175">
        <f>+ROUND('Budgeted Resources'!AC65*'Budgeted Resources'!$F65/12*(1+Inputs!$H$31),2)</f>
        <v>0</v>
      </c>
      <c r="W188" s="175">
        <f>+ROUND('Budgeted Resources'!AD65*'Budgeted Resources'!$F65/12*(1+Inputs!$H$31),2)</f>
        <v>0</v>
      </c>
      <c r="X188" s="175">
        <f>+ROUND('Budgeted Resources'!AE65*'Budgeted Resources'!$F65/12*(1+Inputs!$H$31),2)</f>
        <v>0</v>
      </c>
      <c r="Y188" s="175">
        <f>+ROUND('Budgeted Resources'!AF65*'Budgeted Resources'!$F65/12*(1+Inputs!$H$31),2)</f>
        <v>0</v>
      </c>
      <c r="Z188" s="175">
        <f>+ROUND('Budgeted Resources'!AG65*'Budgeted Resources'!$F65/12*(1+Inputs!$H$31),2)</f>
        <v>0</v>
      </c>
      <c r="AA188" s="176">
        <f>+ROUND('Budgeted Resources'!AH65*'Budgeted Resources'!$F65*(1+Inputs!$H$31),2)</f>
        <v>0</v>
      </c>
      <c r="AB188" s="176">
        <f>+ROUND('Budgeted Resources'!AI65*'Budgeted Resources'!$F65*(1+Inputs!$H$31),2)</f>
        <v>0</v>
      </c>
      <c r="AC188" s="176">
        <f>+ROUND('Budgeted Resources'!AJ65*'Budgeted Resources'!$F65*(1+Inputs!$H$31),2)</f>
        <v>0</v>
      </c>
      <c r="AD188" s="176">
        <f>+ROUND('Budgeted Resources'!AK65*'Budgeted Resources'!$F65*(1+Inputs!$H$31),2)</f>
        <v>0</v>
      </c>
      <c r="AE188" s="176">
        <f>+ROUND('Budgeted Resources'!AL65*'Budgeted Resources'!$F65*(1+Inputs!$H$31),2)</f>
        <v>0</v>
      </c>
      <c r="AF188" s="176">
        <f>+ROUND('Budgeted Resources'!AM65*'Budgeted Resources'!$F65*(1+Inputs!$H$31),2)</f>
        <v>0</v>
      </c>
      <c r="AG188" s="176">
        <f>+ROUND('Budgeted Resources'!AN65*'Budgeted Resources'!$F65*(1+Inputs!$H$31),2)</f>
        <v>0</v>
      </c>
      <c r="AH188" s="176">
        <f>+ROUND('Budgeted Resources'!AO65*'Budgeted Resources'!$F65*(1+Inputs!$H$31),2)</f>
        <v>0</v>
      </c>
      <c r="AI188" s="176">
        <f>+ROUND('Budgeted Resources'!AP65*'Budgeted Resources'!$F65*(1+Inputs!$H$31),2)</f>
        <v>0</v>
      </c>
    </row>
    <row r="189" spans="1:35" x14ac:dyDescent="0.25">
      <c r="A189" t="s">
        <v>1167</v>
      </c>
      <c r="B189" t="s">
        <v>869</v>
      </c>
      <c r="C189" s="174">
        <f>+ROUND('Budgeted Resources'!J66*'Budgeted Resources'!$F66/12,2)</f>
        <v>0</v>
      </c>
      <c r="D189" s="174">
        <f>+ROUND('Budgeted Resources'!K66*'Budgeted Resources'!$F66/12,2)</f>
        <v>0</v>
      </c>
      <c r="E189" s="174">
        <f>+ROUND('Budgeted Resources'!L66*'Budgeted Resources'!$F66/12,2)</f>
        <v>0</v>
      </c>
      <c r="F189" s="174">
        <f>+ROUND('Budgeted Resources'!M66*'Budgeted Resources'!$F66/12,2)</f>
        <v>0</v>
      </c>
      <c r="G189" s="174">
        <f>+ROUND('Budgeted Resources'!N66*'Budgeted Resources'!$F66/12,2)</f>
        <v>0</v>
      </c>
      <c r="H189" s="174">
        <f>+ROUND('Budgeted Resources'!O66*'Budgeted Resources'!$F66/12,2)</f>
        <v>0</v>
      </c>
      <c r="I189" s="174">
        <f>+ROUND('Budgeted Resources'!P66*'Budgeted Resources'!$F66/12,2)</f>
        <v>0</v>
      </c>
      <c r="J189" s="174">
        <f>+ROUND('Budgeted Resources'!Q66*'Budgeted Resources'!$F66/12,2)</f>
        <v>0</v>
      </c>
      <c r="K189" s="174">
        <f>+ROUND('Budgeted Resources'!R66*'Budgeted Resources'!$F66/12,2)</f>
        <v>0</v>
      </c>
      <c r="L189" s="174">
        <f>+ROUND('Budgeted Resources'!S66*'Budgeted Resources'!$F66/12,2)</f>
        <v>0</v>
      </c>
      <c r="M189" s="174">
        <f>+ROUND('Budgeted Resources'!T66*'Budgeted Resources'!$F66/12,2)</f>
        <v>0</v>
      </c>
      <c r="N189" s="174">
        <f>+ROUND('Budgeted Resources'!U66*'Budgeted Resources'!$F66/12,2)</f>
        <v>0</v>
      </c>
      <c r="O189" s="175">
        <f>+ROUND('Budgeted Resources'!V66*'Budgeted Resources'!$F66/12*(1+Inputs!$H$31),2)</f>
        <v>0</v>
      </c>
      <c r="P189" s="175">
        <f>+ROUND('Budgeted Resources'!W66*'Budgeted Resources'!$F66/12*(1+Inputs!$H$31),2)</f>
        <v>0</v>
      </c>
      <c r="Q189" s="175">
        <f>+ROUND('Budgeted Resources'!X66*'Budgeted Resources'!$F66/12*(1+Inputs!$H$31),2)</f>
        <v>0</v>
      </c>
      <c r="R189" s="175">
        <f>+ROUND('Budgeted Resources'!Y66*'Budgeted Resources'!$F66/12*(1+Inputs!$H$31),2)</f>
        <v>0</v>
      </c>
      <c r="S189" s="175">
        <f>+ROUND('Budgeted Resources'!Z66*'Budgeted Resources'!$F66/12*(1+Inputs!$H$31),2)</f>
        <v>0</v>
      </c>
      <c r="T189" s="175">
        <f>+ROUND('Budgeted Resources'!AA66*'Budgeted Resources'!$F66/12*(1+Inputs!$H$31),2)</f>
        <v>0</v>
      </c>
      <c r="U189" s="175">
        <f>+ROUND('Budgeted Resources'!AB66*'Budgeted Resources'!$F66/12*(1+Inputs!$H$31),2)</f>
        <v>0</v>
      </c>
      <c r="V189" s="175">
        <f>+ROUND('Budgeted Resources'!AC66*'Budgeted Resources'!$F66/12*(1+Inputs!$H$31),2)</f>
        <v>0</v>
      </c>
      <c r="W189" s="175">
        <f>+ROUND('Budgeted Resources'!AD66*'Budgeted Resources'!$F66/12*(1+Inputs!$H$31),2)</f>
        <v>0</v>
      </c>
      <c r="X189" s="175">
        <f>+ROUND('Budgeted Resources'!AE66*'Budgeted Resources'!$F66/12*(1+Inputs!$H$31),2)</f>
        <v>0</v>
      </c>
      <c r="Y189" s="175">
        <f>+ROUND('Budgeted Resources'!AF66*'Budgeted Resources'!$F66/12*(1+Inputs!$H$31),2)</f>
        <v>0</v>
      </c>
      <c r="Z189" s="175">
        <f>+ROUND('Budgeted Resources'!AG66*'Budgeted Resources'!$F66/12*(1+Inputs!$H$31),2)</f>
        <v>0</v>
      </c>
      <c r="AA189" s="176">
        <f>+ROUND('Budgeted Resources'!AH66*'Budgeted Resources'!$F66*(1+Inputs!$H$31),2)</f>
        <v>0</v>
      </c>
      <c r="AB189" s="176">
        <f>+ROUND('Budgeted Resources'!AI66*'Budgeted Resources'!$F66*(1+Inputs!$H$31),2)</f>
        <v>0</v>
      </c>
      <c r="AC189" s="176">
        <f>+ROUND('Budgeted Resources'!AJ66*'Budgeted Resources'!$F66*(1+Inputs!$H$31),2)</f>
        <v>0</v>
      </c>
      <c r="AD189" s="176">
        <f>+ROUND('Budgeted Resources'!AK66*'Budgeted Resources'!$F66*(1+Inputs!$H$31),2)</f>
        <v>0</v>
      </c>
      <c r="AE189" s="176">
        <f>+ROUND('Budgeted Resources'!AL66*'Budgeted Resources'!$F66*(1+Inputs!$H$31),2)</f>
        <v>0</v>
      </c>
      <c r="AF189" s="176">
        <f>+ROUND('Budgeted Resources'!AM66*'Budgeted Resources'!$F66*(1+Inputs!$H$31),2)</f>
        <v>0</v>
      </c>
      <c r="AG189" s="176">
        <f>+ROUND('Budgeted Resources'!AN66*'Budgeted Resources'!$F66*(1+Inputs!$H$31),2)</f>
        <v>0</v>
      </c>
      <c r="AH189" s="176">
        <f>+ROUND('Budgeted Resources'!AO66*'Budgeted Resources'!$F66*(1+Inputs!$H$31),2)</f>
        <v>0</v>
      </c>
      <c r="AI189" s="176">
        <f>+ROUND('Budgeted Resources'!AP66*'Budgeted Resources'!$F66*(1+Inputs!$H$31),2)</f>
        <v>0</v>
      </c>
    </row>
    <row r="190" spans="1:35" x14ac:dyDescent="0.25">
      <c r="A190" t="s">
        <v>1167</v>
      </c>
      <c r="B190" t="s">
        <v>869</v>
      </c>
      <c r="C190" s="174">
        <f>+ROUND('Budgeted Resources'!J67*'Budgeted Resources'!$F67/12,2)</f>
        <v>0</v>
      </c>
      <c r="D190" s="174">
        <f>+ROUND('Budgeted Resources'!K67*'Budgeted Resources'!$F67/12,2)</f>
        <v>0</v>
      </c>
      <c r="E190" s="174">
        <f>+ROUND('Budgeted Resources'!L67*'Budgeted Resources'!$F67/12,2)</f>
        <v>0</v>
      </c>
      <c r="F190" s="174">
        <f>+ROUND('Budgeted Resources'!M67*'Budgeted Resources'!$F67/12,2)</f>
        <v>0</v>
      </c>
      <c r="G190" s="174">
        <f>+ROUND('Budgeted Resources'!N67*'Budgeted Resources'!$F67/12,2)</f>
        <v>0</v>
      </c>
      <c r="H190" s="174">
        <f>+ROUND('Budgeted Resources'!O67*'Budgeted Resources'!$F67/12,2)</f>
        <v>0</v>
      </c>
      <c r="I190" s="174">
        <f>+ROUND('Budgeted Resources'!P67*'Budgeted Resources'!$F67/12,2)</f>
        <v>0</v>
      </c>
      <c r="J190" s="174">
        <f>+ROUND('Budgeted Resources'!Q67*'Budgeted Resources'!$F67/12,2)</f>
        <v>0</v>
      </c>
      <c r="K190" s="174">
        <f>+ROUND('Budgeted Resources'!R67*'Budgeted Resources'!$F67/12,2)</f>
        <v>0</v>
      </c>
      <c r="L190" s="174">
        <f>+ROUND('Budgeted Resources'!S67*'Budgeted Resources'!$F67/12,2)</f>
        <v>0</v>
      </c>
      <c r="M190" s="174">
        <f>+ROUND('Budgeted Resources'!T67*'Budgeted Resources'!$F67/12,2)</f>
        <v>0</v>
      </c>
      <c r="N190" s="174">
        <f>+ROUND('Budgeted Resources'!U67*'Budgeted Resources'!$F67/12,2)</f>
        <v>0</v>
      </c>
      <c r="O190" s="175">
        <f>+ROUND('Budgeted Resources'!V67*'Budgeted Resources'!$F67/12*(1+Inputs!$H$31),2)</f>
        <v>0</v>
      </c>
      <c r="P190" s="175">
        <f>+ROUND('Budgeted Resources'!W67*'Budgeted Resources'!$F67/12*(1+Inputs!$H$31),2)</f>
        <v>0</v>
      </c>
      <c r="Q190" s="175">
        <f>+ROUND('Budgeted Resources'!X67*'Budgeted Resources'!$F67/12*(1+Inputs!$H$31),2)</f>
        <v>0</v>
      </c>
      <c r="R190" s="175">
        <f>+ROUND('Budgeted Resources'!Y67*'Budgeted Resources'!$F67/12*(1+Inputs!$H$31),2)</f>
        <v>0</v>
      </c>
      <c r="S190" s="175">
        <f>+ROUND('Budgeted Resources'!Z67*'Budgeted Resources'!$F67/12*(1+Inputs!$H$31),2)</f>
        <v>0</v>
      </c>
      <c r="T190" s="175">
        <f>+ROUND('Budgeted Resources'!AA67*'Budgeted Resources'!$F67/12*(1+Inputs!$H$31),2)</f>
        <v>0</v>
      </c>
      <c r="U190" s="175">
        <f>+ROUND('Budgeted Resources'!AB67*'Budgeted Resources'!$F67/12*(1+Inputs!$H$31),2)</f>
        <v>0</v>
      </c>
      <c r="V190" s="175">
        <f>+ROUND('Budgeted Resources'!AC67*'Budgeted Resources'!$F67/12*(1+Inputs!$H$31),2)</f>
        <v>0</v>
      </c>
      <c r="W190" s="175">
        <f>+ROUND('Budgeted Resources'!AD67*'Budgeted Resources'!$F67/12*(1+Inputs!$H$31),2)</f>
        <v>0</v>
      </c>
      <c r="X190" s="175">
        <f>+ROUND('Budgeted Resources'!AE67*'Budgeted Resources'!$F67/12*(1+Inputs!$H$31),2)</f>
        <v>0</v>
      </c>
      <c r="Y190" s="175">
        <f>+ROUND('Budgeted Resources'!AF67*'Budgeted Resources'!$F67/12*(1+Inputs!$H$31),2)</f>
        <v>0</v>
      </c>
      <c r="Z190" s="175">
        <f>+ROUND('Budgeted Resources'!AG67*'Budgeted Resources'!$F67/12*(1+Inputs!$H$31),2)</f>
        <v>0</v>
      </c>
      <c r="AA190" s="176">
        <f>+ROUND('Budgeted Resources'!AH67*'Budgeted Resources'!$F67*(1+Inputs!$H$31),2)</f>
        <v>0</v>
      </c>
      <c r="AB190" s="176">
        <f>+ROUND('Budgeted Resources'!AI67*'Budgeted Resources'!$F67*(1+Inputs!$H$31),2)</f>
        <v>0</v>
      </c>
      <c r="AC190" s="176">
        <f>+ROUND('Budgeted Resources'!AJ67*'Budgeted Resources'!$F67*(1+Inputs!$H$31),2)</f>
        <v>0</v>
      </c>
      <c r="AD190" s="176">
        <f>+ROUND('Budgeted Resources'!AK67*'Budgeted Resources'!$F67*(1+Inputs!$H$31),2)</f>
        <v>0</v>
      </c>
      <c r="AE190" s="176">
        <f>+ROUND('Budgeted Resources'!AL67*'Budgeted Resources'!$F67*(1+Inputs!$H$31),2)</f>
        <v>0</v>
      </c>
      <c r="AF190" s="176">
        <f>+ROUND('Budgeted Resources'!AM67*'Budgeted Resources'!$F67*(1+Inputs!$H$31),2)</f>
        <v>0</v>
      </c>
      <c r="AG190" s="176">
        <f>+ROUND('Budgeted Resources'!AN67*'Budgeted Resources'!$F67*(1+Inputs!$H$31),2)</f>
        <v>0</v>
      </c>
      <c r="AH190" s="176">
        <f>+ROUND('Budgeted Resources'!AO67*'Budgeted Resources'!$F67*(1+Inputs!$H$31),2)</f>
        <v>0</v>
      </c>
      <c r="AI190" s="176">
        <f>+ROUND('Budgeted Resources'!AP67*'Budgeted Resources'!$F67*(1+Inputs!$H$31),2)</f>
        <v>0</v>
      </c>
    </row>
    <row r="191" spans="1:35" x14ac:dyDescent="0.25">
      <c r="A191" t="s">
        <v>1167</v>
      </c>
      <c r="B191" t="s">
        <v>869</v>
      </c>
      <c r="C191" s="174">
        <f>+ROUND('Budgeted Resources'!J68*'Budgeted Resources'!$F68/12,2)</f>
        <v>0</v>
      </c>
      <c r="D191" s="174">
        <f>+ROUND('Budgeted Resources'!K68*'Budgeted Resources'!$F68/12,2)</f>
        <v>0</v>
      </c>
      <c r="E191" s="174">
        <f>+ROUND('Budgeted Resources'!L68*'Budgeted Resources'!$F68/12,2)</f>
        <v>0</v>
      </c>
      <c r="F191" s="174">
        <f>+ROUND('Budgeted Resources'!M68*'Budgeted Resources'!$F68/12,2)</f>
        <v>0</v>
      </c>
      <c r="G191" s="174">
        <f>+ROUND('Budgeted Resources'!N68*'Budgeted Resources'!$F68/12,2)</f>
        <v>0</v>
      </c>
      <c r="H191" s="174">
        <f>+ROUND('Budgeted Resources'!O68*'Budgeted Resources'!$F68/12,2)</f>
        <v>0</v>
      </c>
      <c r="I191" s="174">
        <f>+ROUND('Budgeted Resources'!P68*'Budgeted Resources'!$F68/12,2)</f>
        <v>0</v>
      </c>
      <c r="J191" s="174">
        <f>+ROUND('Budgeted Resources'!Q68*'Budgeted Resources'!$F68/12,2)</f>
        <v>0</v>
      </c>
      <c r="K191" s="174">
        <f>+ROUND('Budgeted Resources'!R68*'Budgeted Resources'!$F68/12,2)</f>
        <v>0</v>
      </c>
      <c r="L191" s="174">
        <f>+ROUND('Budgeted Resources'!S68*'Budgeted Resources'!$F68/12,2)</f>
        <v>0</v>
      </c>
      <c r="M191" s="174">
        <f>+ROUND('Budgeted Resources'!T68*'Budgeted Resources'!$F68/12,2)</f>
        <v>0</v>
      </c>
      <c r="N191" s="174">
        <f>+ROUND('Budgeted Resources'!U68*'Budgeted Resources'!$F68/12,2)</f>
        <v>0</v>
      </c>
      <c r="O191" s="175">
        <f>+ROUND('Budgeted Resources'!V68*'Budgeted Resources'!$F68/12*(1+Inputs!$H$31),2)</f>
        <v>0</v>
      </c>
      <c r="P191" s="175">
        <f>+ROUND('Budgeted Resources'!W68*'Budgeted Resources'!$F68/12*(1+Inputs!$H$31),2)</f>
        <v>0</v>
      </c>
      <c r="Q191" s="175">
        <f>+ROUND('Budgeted Resources'!X68*'Budgeted Resources'!$F68/12*(1+Inputs!$H$31),2)</f>
        <v>0</v>
      </c>
      <c r="R191" s="175">
        <f>+ROUND('Budgeted Resources'!Y68*'Budgeted Resources'!$F68/12*(1+Inputs!$H$31),2)</f>
        <v>0</v>
      </c>
      <c r="S191" s="175">
        <f>+ROUND('Budgeted Resources'!Z68*'Budgeted Resources'!$F68/12*(1+Inputs!$H$31),2)</f>
        <v>0</v>
      </c>
      <c r="T191" s="175">
        <f>+ROUND('Budgeted Resources'!AA68*'Budgeted Resources'!$F68/12*(1+Inputs!$H$31),2)</f>
        <v>0</v>
      </c>
      <c r="U191" s="175">
        <f>+ROUND('Budgeted Resources'!AB68*'Budgeted Resources'!$F68/12*(1+Inputs!$H$31),2)</f>
        <v>0</v>
      </c>
      <c r="V191" s="175">
        <f>+ROUND('Budgeted Resources'!AC68*'Budgeted Resources'!$F68/12*(1+Inputs!$H$31),2)</f>
        <v>0</v>
      </c>
      <c r="W191" s="175">
        <f>+ROUND('Budgeted Resources'!AD68*'Budgeted Resources'!$F68/12*(1+Inputs!$H$31),2)</f>
        <v>0</v>
      </c>
      <c r="X191" s="175">
        <f>+ROUND('Budgeted Resources'!AE68*'Budgeted Resources'!$F68/12*(1+Inputs!$H$31),2)</f>
        <v>0</v>
      </c>
      <c r="Y191" s="175">
        <f>+ROUND('Budgeted Resources'!AF68*'Budgeted Resources'!$F68/12*(1+Inputs!$H$31),2)</f>
        <v>0</v>
      </c>
      <c r="Z191" s="175">
        <f>+ROUND('Budgeted Resources'!AG68*'Budgeted Resources'!$F68/12*(1+Inputs!$H$31),2)</f>
        <v>0</v>
      </c>
      <c r="AA191" s="176">
        <f>+ROUND('Budgeted Resources'!AH68*'Budgeted Resources'!$F68*(1+Inputs!$H$31),2)</f>
        <v>0</v>
      </c>
      <c r="AB191" s="176">
        <f>+ROUND('Budgeted Resources'!AI68*'Budgeted Resources'!$F68*(1+Inputs!$H$31),2)</f>
        <v>0</v>
      </c>
      <c r="AC191" s="176">
        <f>+ROUND('Budgeted Resources'!AJ68*'Budgeted Resources'!$F68*(1+Inputs!$H$31),2)</f>
        <v>0</v>
      </c>
      <c r="AD191" s="176">
        <f>+ROUND('Budgeted Resources'!AK68*'Budgeted Resources'!$F68*(1+Inputs!$H$31),2)</f>
        <v>0</v>
      </c>
      <c r="AE191" s="176">
        <f>+ROUND('Budgeted Resources'!AL68*'Budgeted Resources'!$F68*(1+Inputs!$H$31),2)</f>
        <v>0</v>
      </c>
      <c r="AF191" s="176">
        <f>+ROUND('Budgeted Resources'!AM68*'Budgeted Resources'!$F68*(1+Inputs!$H$31),2)</f>
        <v>0</v>
      </c>
      <c r="AG191" s="176">
        <f>+ROUND('Budgeted Resources'!AN68*'Budgeted Resources'!$F68*(1+Inputs!$H$31),2)</f>
        <v>0</v>
      </c>
      <c r="AH191" s="176">
        <f>+ROUND('Budgeted Resources'!AO68*'Budgeted Resources'!$F68*(1+Inputs!$H$31),2)</f>
        <v>0</v>
      </c>
      <c r="AI191" s="176">
        <f>+ROUND('Budgeted Resources'!AP68*'Budgeted Resources'!$F68*(1+Inputs!$H$31),2)</f>
        <v>0</v>
      </c>
    </row>
    <row r="192" spans="1:35" x14ac:dyDescent="0.25">
      <c r="A192" t="s">
        <v>1167</v>
      </c>
      <c r="B192" t="s">
        <v>869</v>
      </c>
      <c r="C192" s="174">
        <f>+ROUND('Budgeted Resources'!J69*'Budgeted Resources'!$F69/12,2)</f>
        <v>0</v>
      </c>
      <c r="D192" s="174">
        <f>+ROUND('Budgeted Resources'!K69*'Budgeted Resources'!$F69/12,2)</f>
        <v>0</v>
      </c>
      <c r="E192" s="174">
        <f>+ROUND('Budgeted Resources'!L69*'Budgeted Resources'!$F69/12,2)</f>
        <v>0</v>
      </c>
      <c r="F192" s="174">
        <f>+ROUND('Budgeted Resources'!M69*'Budgeted Resources'!$F69/12,2)</f>
        <v>0</v>
      </c>
      <c r="G192" s="174">
        <f>+ROUND('Budgeted Resources'!N69*'Budgeted Resources'!$F69/12,2)</f>
        <v>0</v>
      </c>
      <c r="H192" s="174">
        <f>+ROUND('Budgeted Resources'!O69*'Budgeted Resources'!$F69/12,2)</f>
        <v>0</v>
      </c>
      <c r="I192" s="174">
        <f>+ROUND('Budgeted Resources'!P69*'Budgeted Resources'!$F69/12,2)</f>
        <v>0</v>
      </c>
      <c r="J192" s="174">
        <f>+ROUND('Budgeted Resources'!Q69*'Budgeted Resources'!$F69/12,2)</f>
        <v>0</v>
      </c>
      <c r="K192" s="174">
        <f>+ROUND('Budgeted Resources'!R69*'Budgeted Resources'!$F69/12,2)</f>
        <v>0</v>
      </c>
      <c r="L192" s="174">
        <f>+ROUND('Budgeted Resources'!S69*'Budgeted Resources'!$F69/12,2)</f>
        <v>0</v>
      </c>
      <c r="M192" s="174">
        <f>+ROUND('Budgeted Resources'!T69*'Budgeted Resources'!$F69/12,2)</f>
        <v>0</v>
      </c>
      <c r="N192" s="174">
        <f>+ROUND('Budgeted Resources'!U69*'Budgeted Resources'!$F69/12,2)</f>
        <v>0</v>
      </c>
      <c r="O192" s="175">
        <f>+ROUND('Budgeted Resources'!V69*'Budgeted Resources'!$F69/12*(1+Inputs!$H$31),2)</f>
        <v>0</v>
      </c>
      <c r="P192" s="175">
        <f>+ROUND('Budgeted Resources'!W69*'Budgeted Resources'!$F69/12*(1+Inputs!$H$31),2)</f>
        <v>0</v>
      </c>
      <c r="Q192" s="175">
        <f>+ROUND('Budgeted Resources'!X69*'Budgeted Resources'!$F69/12*(1+Inputs!$H$31),2)</f>
        <v>0</v>
      </c>
      <c r="R192" s="175">
        <f>+ROUND('Budgeted Resources'!Y69*'Budgeted Resources'!$F69/12*(1+Inputs!$H$31),2)</f>
        <v>0</v>
      </c>
      <c r="S192" s="175">
        <f>+ROUND('Budgeted Resources'!Z69*'Budgeted Resources'!$F69/12*(1+Inputs!$H$31),2)</f>
        <v>0</v>
      </c>
      <c r="T192" s="175">
        <f>+ROUND('Budgeted Resources'!AA69*'Budgeted Resources'!$F69/12*(1+Inputs!$H$31),2)</f>
        <v>0</v>
      </c>
      <c r="U192" s="175">
        <f>+ROUND('Budgeted Resources'!AB69*'Budgeted Resources'!$F69/12*(1+Inputs!$H$31),2)</f>
        <v>0</v>
      </c>
      <c r="V192" s="175">
        <f>+ROUND('Budgeted Resources'!AC69*'Budgeted Resources'!$F69/12*(1+Inputs!$H$31),2)</f>
        <v>0</v>
      </c>
      <c r="W192" s="175">
        <f>+ROUND('Budgeted Resources'!AD69*'Budgeted Resources'!$F69/12*(1+Inputs!$H$31),2)</f>
        <v>0</v>
      </c>
      <c r="X192" s="175">
        <f>+ROUND('Budgeted Resources'!AE69*'Budgeted Resources'!$F69/12*(1+Inputs!$H$31),2)</f>
        <v>0</v>
      </c>
      <c r="Y192" s="175">
        <f>+ROUND('Budgeted Resources'!AF69*'Budgeted Resources'!$F69/12*(1+Inputs!$H$31),2)</f>
        <v>0</v>
      </c>
      <c r="Z192" s="175">
        <f>+ROUND('Budgeted Resources'!AG69*'Budgeted Resources'!$F69/12*(1+Inputs!$H$31),2)</f>
        <v>0</v>
      </c>
      <c r="AA192" s="176">
        <f>+ROUND('Budgeted Resources'!AH69*'Budgeted Resources'!$F69*(1+Inputs!$H$31),2)</f>
        <v>0</v>
      </c>
      <c r="AB192" s="176">
        <f>+ROUND('Budgeted Resources'!AI69*'Budgeted Resources'!$F69*(1+Inputs!$H$31),2)</f>
        <v>0</v>
      </c>
      <c r="AC192" s="176">
        <f>+ROUND('Budgeted Resources'!AJ69*'Budgeted Resources'!$F69*(1+Inputs!$H$31),2)</f>
        <v>0</v>
      </c>
      <c r="AD192" s="176">
        <f>+ROUND('Budgeted Resources'!AK69*'Budgeted Resources'!$F69*(1+Inputs!$H$31),2)</f>
        <v>0</v>
      </c>
      <c r="AE192" s="176">
        <f>+ROUND('Budgeted Resources'!AL69*'Budgeted Resources'!$F69*(1+Inputs!$H$31),2)</f>
        <v>0</v>
      </c>
      <c r="AF192" s="176">
        <f>+ROUND('Budgeted Resources'!AM69*'Budgeted Resources'!$F69*(1+Inputs!$H$31),2)</f>
        <v>0</v>
      </c>
      <c r="AG192" s="176">
        <f>+ROUND('Budgeted Resources'!AN69*'Budgeted Resources'!$F69*(1+Inputs!$H$31),2)</f>
        <v>0</v>
      </c>
      <c r="AH192" s="176">
        <f>+ROUND('Budgeted Resources'!AO69*'Budgeted Resources'!$F69*(1+Inputs!$H$31),2)</f>
        <v>0</v>
      </c>
      <c r="AI192" s="176">
        <f>+ROUND('Budgeted Resources'!AP69*'Budgeted Resources'!$F69*(1+Inputs!$H$31),2)</f>
        <v>0</v>
      </c>
    </row>
    <row r="193" spans="1:35" x14ac:dyDescent="0.25">
      <c r="A193" t="s">
        <v>1167</v>
      </c>
      <c r="B193" t="s">
        <v>869</v>
      </c>
      <c r="C193" s="174">
        <f>+ROUND('Budgeted Resources'!J70*'Budgeted Resources'!$F70/12,2)</f>
        <v>0</v>
      </c>
      <c r="D193" s="174">
        <f>+ROUND('Budgeted Resources'!K70*'Budgeted Resources'!$F70/12,2)</f>
        <v>0</v>
      </c>
      <c r="E193" s="174">
        <f>+ROUND('Budgeted Resources'!L70*'Budgeted Resources'!$F70/12,2)</f>
        <v>0</v>
      </c>
      <c r="F193" s="174">
        <f>+ROUND('Budgeted Resources'!M70*'Budgeted Resources'!$F70/12,2)</f>
        <v>0</v>
      </c>
      <c r="G193" s="174">
        <f>+ROUND('Budgeted Resources'!N70*'Budgeted Resources'!$F70/12,2)</f>
        <v>0</v>
      </c>
      <c r="H193" s="174">
        <f>+ROUND('Budgeted Resources'!O70*'Budgeted Resources'!$F70/12,2)</f>
        <v>0</v>
      </c>
      <c r="I193" s="174">
        <f>+ROUND('Budgeted Resources'!P70*'Budgeted Resources'!$F70/12,2)</f>
        <v>0</v>
      </c>
      <c r="J193" s="174">
        <f>+ROUND('Budgeted Resources'!Q70*'Budgeted Resources'!$F70/12,2)</f>
        <v>0</v>
      </c>
      <c r="K193" s="174">
        <f>+ROUND('Budgeted Resources'!R70*'Budgeted Resources'!$F70/12,2)</f>
        <v>0</v>
      </c>
      <c r="L193" s="174">
        <f>+ROUND('Budgeted Resources'!S70*'Budgeted Resources'!$F70/12,2)</f>
        <v>0</v>
      </c>
      <c r="M193" s="174">
        <f>+ROUND('Budgeted Resources'!T70*'Budgeted Resources'!$F70/12,2)</f>
        <v>0</v>
      </c>
      <c r="N193" s="174">
        <f>+ROUND('Budgeted Resources'!U70*'Budgeted Resources'!$F70/12,2)</f>
        <v>0</v>
      </c>
      <c r="O193" s="175">
        <f>+ROUND('Budgeted Resources'!V70*'Budgeted Resources'!$F70/12*(1+Inputs!$H$31),2)</f>
        <v>0</v>
      </c>
      <c r="P193" s="175">
        <f>+ROUND('Budgeted Resources'!W70*'Budgeted Resources'!$F70/12*(1+Inputs!$H$31),2)</f>
        <v>0</v>
      </c>
      <c r="Q193" s="175">
        <f>+ROUND('Budgeted Resources'!X70*'Budgeted Resources'!$F70/12*(1+Inputs!$H$31),2)</f>
        <v>0</v>
      </c>
      <c r="R193" s="175">
        <f>+ROUND('Budgeted Resources'!Y70*'Budgeted Resources'!$F70/12*(1+Inputs!$H$31),2)</f>
        <v>0</v>
      </c>
      <c r="S193" s="175">
        <f>+ROUND('Budgeted Resources'!Z70*'Budgeted Resources'!$F70/12*(1+Inputs!$H$31),2)</f>
        <v>0</v>
      </c>
      <c r="T193" s="175">
        <f>+ROUND('Budgeted Resources'!AA70*'Budgeted Resources'!$F70/12*(1+Inputs!$H$31),2)</f>
        <v>0</v>
      </c>
      <c r="U193" s="175">
        <f>+ROUND('Budgeted Resources'!AB70*'Budgeted Resources'!$F70/12*(1+Inputs!$H$31),2)</f>
        <v>0</v>
      </c>
      <c r="V193" s="175">
        <f>+ROUND('Budgeted Resources'!AC70*'Budgeted Resources'!$F70/12*(1+Inputs!$H$31),2)</f>
        <v>0</v>
      </c>
      <c r="W193" s="175">
        <f>+ROUND('Budgeted Resources'!AD70*'Budgeted Resources'!$F70/12*(1+Inputs!$H$31),2)</f>
        <v>0</v>
      </c>
      <c r="X193" s="175">
        <f>+ROUND('Budgeted Resources'!AE70*'Budgeted Resources'!$F70/12*(1+Inputs!$H$31),2)</f>
        <v>0</v>
      </c>
      <c r="Y193" s="175">
        <f>+ROUND('Budgeted Resources'!AF70*'Budgeted Resources'!$F70/12*(1+Inputs!$H$31),2)</f>
        <v>0</v>
      </c>
      <c r="Z193" s="175">
        <f>+ROUND('Budgeted Resources'!AG70*'Budgeted Resources'!$F70/12*(1+Inputs!$H$31),2)</f>
        <v>0</v>
      </c>
      <c r="AA193" s="176">
        <f>+ROUND('Budgeted Resources'!AH70*'Budgeted Resources'!$F70*(1+Inputs!$H$31),2)</f>
        <v>0</v>
      </c>
      <c r="AB193" s="176">
        <f>+ROUND('Budgeted Resources'!AI70*'Budgeted Resources'!$F70*(1+Inputs!$H$31),2)</f>
        <v>0</v>
      </c>
      <c r="AC193" s="176">
        <f>+ROUND('Budgeted Resources'!AJ70*'Budgeted Resources'!$F70*(1+Inputs!$H$31),2)</f>
        <v>0</v>
      </c>
      <c r="AD193" s="176">
        <f>+ROUND('Budgeted Resources'!AK70*'Budgeted Resources'!$F70*(1+Inputs!$H$31),2)</f>
        <v>0</v>
      </c>
      <c r="AE193" s="176">
        <f>+ROUND('Budgeted Resources'!AL70*'Budgeted Resources'!$F70*(1+Inputs!$H$31),2)</f>
        <v>0</v>
      </c>
      <c r="AF193" s="176">
        <f>+ROUND('Budgeted Resources'!AM70*'Budgeted Resources'!$F70*(1+Inputs!$H$31),2)</f>
        <v>0</v>
      </c>
      <c r="AG193" s="176">
        <f>+ROUND('Budgeted Resources'!AN70*'Budgeted Resources'!$F70*(1+Inputs!$H$31),2)</f>
        <v>0</v>
      </c>
      <c r="AH193" s="176">
        <f>+ROUND('Budgeted Resources'!AO70*'Budgeted Resources'!$F70*(1+Inputs!$H$31),2)</f>
        <v>0</v>
      </c>
      <c r="AI193" s="176">
        <f>+ROUND('Budgeted Resources'!AP70*'Budgeted Resources'!$F70*(1+Inputs!$H$31),2)</f>
        <v>0</v>
      </c>
    </row>
    <row r="194" spans="1:35" x14ac:dyDescent="0.25">
      <c r="A194" t="s">
        <v>1167</v>
      </c>
      <c r="B194" t="s">
        <v>869</v>
      </c>
      <c r="C194" s="174">
        <f>+ROUND('Budgeted Resources'!J71*'Budgeted Resources'!$F71/12,2)</f>
        <v>0</v>
      </c>
      <c r="D194" s="174">
        <f>+ROUND('Budgeted Resources'!K71*'Budgeted Resources'!$F71/12,2)</f>
        <v>0</v>
      </c>
      <c r="E194" s="174">
        <f>+ROUND('Budgeted Resources'!L71*'Budgeted Resources'!$F71/12,2)</f>
        <v>0</v>
      </c>
      <c r="F194" s="174">
        <f>+ROUND('Budgeted Resources'!M71*'Budgeted Resources'!$F71/12,2)</f>
        <v>0</v>
      </c>
      <c r="G194" s="174">
        <f>+ROUND('Budgeted Resources'!N71*'Budgeted Resources'!$F71/12,2)</f>
        <v>0</v>
      </c>
      <c r="H194" s="174">
        <f>+ROUND('Budgeted Resources'!O71*'Budgeted Resources'!$F71/12,2)</f>
        <v>0</v>
      </c>
      <c r="I194" s="174">
        <f>+ROUND('Budgeted Resources'!P71*'Budgeted Resources'!$F71/12,2)</f>
        <v>0</v>
      </c>
      <c r="J194" s="174">
        <f>+ROUND('Budgeted Resources'!Q71*'Budgeted Resources'!$F71/12,2)</f>
        <v>0</v>
      </c>
      <c r="K194" s="174">
        <f>+ROUND('Budgeted Resources'!R71*'Budgeted Resources'!$F71/12,2)</f>
        <v>0</v>
      </c>
      <c r="L194" s="174">
        <f>+ROUND('Budgeted Resources'!S71*'Budgeted Resources'!$F71/12,2)</f>
        <v>0</v>
      </c>
      <c r="M194" s="174">
        <f>+ROUND('Budgeted Resources'!T71*'Budgeted Resources'!$F71/12,2)</f>
        <v>0</v>
      </c>
      <c r="N194" s="174">
        <f>+ROUND('Budgeted Resources'!U71*'Budgeted Resources'!$F71/12,2)</f>
        <v>0</v>
      </c>
      <c r="O194" s="175">
        <f>+ROUND('Budgeted Resources'!V71*'Budgeted Resources'!$F71/12*(1+Inputs!$H$31),2)</f>
        <v>0</v>
      </c>
      <c r="P194" s="175">
        <f>+ROUND('Budgeted Resources'!W71*'Budgeted Resources'!$F71/12*(1+Inputs!$H$31),2)</f>
        <v>0</v>
      </c>
      <c r="Q194" s="175">
        <f>+ROUND('Budgeted Resources'!X71*'Budgeted Resources'!$F71/12*(1+Inputs!$H$31),2)</f>
        <v>0</v>
      </c>
      <c r="R194" s="175">
        <f>+ROUND('Budgeted Resources'!Y71*'Budgeted Resources'!$F71/12*(1+Inputs!$H$31),2)</f>
        <v>0</v>
      </c>
      <c r="S194" s="175">
        <f>+ROUND('Budgeted Resources'!Z71*'Budgeted Resources'!$F71/12*(1+Inputs!$H$31),2)</f>
        <v>0</v>
      </c>
      <c r="T194" s="175">
        <f>+ROUND('Budgeted Resources'!AA71*'Budgeted Resources'!$F71/12*(1+Inputs!$H$31),2)</f>
        <v>0</v>
      </c>
      <c r="U194" s="175">
        <f>+ROUND('Budgeted Resources'!AB71*'Budgeted Resources'!$F71/12*(1+Inputs!$H$31),2)</f>
        <v>0</v>
      </c>
      <c r="V194" s="175">
        <f>+ROUND('Budgeted Resources'!AC71*'Budgeted Resources'!$F71/12*(1+Inputs!$H$31),2)</f>
        <v>0</v>
      </c>
      <c r="W194" s="175">
        <f>+ROUND('Budgeted Resources'!AD71*'Budgeted Resources'!$F71/12*(1+Inputs!$H$31),2)</f>
        <v>0</v>
      </c>
      <c r="X194" s="175">
        <f>+ROUND('Budgeted Resources'!AE71*'Budgeted Resources'!$F71/12*(1+Inputs!$H$31),2)</f>
        <v>0</v>
      </c>
      <c r="Y194" s="175">
        <f>+ROUND('Budgeted Resources'!AF71*'Budgeted Resources'!$F71/12*(1+Inputs!$H$31),2)</f>
        <v>0</v>
      </c>
      <c r="Z194" s="175">
        <f>+ROUND('Budgeted Resources'!AG71*'Budgeted Resources'!$F71/12*(1+Inputs!$H$31),2)</f>
        <v>0</v>
      </c>
      <c r="AA194" s="176">
        <f>+ROUND('Budgeted Resources'!AH71*'Budgeted Resources'!$F71*(1+Inputs!$H$31),2)</f>
        <v>0</v>
      </c>
      <c r="AB194" s="176">
        <f>+ROUND('Budgeted Resources'!AI71*'Budgeted Resources'!$F71*(1+Inputs!$H$31),2)</f>
        <v>0</v>
      </c>
      <c r="AC194" s="176">
        <f>+ROUND('Budgeted Resources'!AJ71*'Budgeted Resources'!$F71*(1+Inputs!$H$31),2)</f>
        <v>0</v>
      </c>
      <c r="AD194" s="176">
        <f>+ROUND('Budgeted Resources'!AK71*'Budgeted Resources'!$F71*(1+Inputs!$H$31),2)</f>
        <v>0</v>
      </c>
      <c r="AE194" s="176">
        <f>+ROUND('Budgeted Resources'!AL71*'Budgeted Resources'!$F71*(1+Inputs!$H$31),2)</f>
        <v>0</v>
      </c>
      <c r="AF194" s="176">
        <f>+ROUND('Budgeted Resources'!AM71*'Budgeted Resources'!$F71*(1+Inputs!$H$31),2)</f>
        <v>0</v>
      </c>
      <c r="AG194" s="176">
        <f>+ROUND('Budgeted Resources'!AN71*'Budgeted Resources'!$F71*(1+Inputs!$H$31),2)</f>
        <v>0</v>
      </c>
      <c r="AH194" s="176">
        <f>+ROUND('Budgeted Resources'!AO71*'Budgeted Resources'!$F71*(1+Inputs!$H$31),2)</f>
        <v>0</v>
      </c>
      <c r="AI194" s="176">
        <f>+ROUND('Budgeted Resources'!AP71*'Budgeted Resources'!$F71*(1+Inputs!$H$31),2)</f>
        <v>0</v>
      </c>
    </row>
    <row r="195" spans="1:35" x14ac:dyDescent="0.25">
      <c r="A195" t="s">
        <v>1167</v>
      </c>
      <c r="B195" t="s">
        <v>869</v>
      </c>
      <c r="C195" s="174">
        <f>+ROUND('Budgeted Resources'!J72*'Budgeted Resources'!$F72/12,2)</f>
        <v>0</v>
      </c>
      <c r="D195" s="174">
        <f>+ROUND('Budgeted Resources'!K72*'Budgeted Resources'!$F72/12,2)</f>
        <v>0</v>
      </c>
      <c r="E195" s="174">
        <f>+ROUND('Budgeted Resources'!L72*'Budgeted Resources'!$F72/12,2)</f>
        <v>0</v>
      </c>
      <c r="F195" s="174">
        <f>+ROUND('Budgeted Resources'!M72*'Budgeted Resources'!$F72/12,2)</f>
        <v>0</v>
      </c>
      <c r="G195" s="174">
        <f>+ROUND('Budgeted Resources'!N72*'Budgeted Resources'!$F72/12,2)</f>
        <v>0</v>
      </c>
      <c r="H195" s="174">
        <f>+ROUND('Budgeted Resources'!O72*'Budgeted Resources'!$F72/12,2)</f>
        <v>0</v>
      </c>
      <c r="I195" s="174">
        <f>+ROUND('Budgeted Resources'!P72*'Budgeted Resources'!$F72/12,2)</f>
        <v>0</v>
      </c>
      <c r="J195" s="174">
        <f>+ROUND('Budgeted Resources'!Q72*'Budgeted Resources'!$F72/12,2)</f>
        <v>0</v>
      </c>
      <c r="K195" s="174">
        <f>+ROUND('Budgeted Resources'!R72*'Budgeted Resources'!$F72/12,2)</f>
        <v>0</v>
      </c>
      <c r="L195" s="174">
        <f>+ROUND('Budgeted Resources'!S72*'Budgeted Resources'!$F72/12,2)</f>
        <v>0</v>
      </c>
      <c r="M195" s="174">
        <f>+ROUND('Budgeted Resources'!T72*'Budgeted Resources'!$F72/12,2)</f>
        <v>0</v>
      </c>
      <c r="N195" s="174">
        <f>+ROUND('Budgeted Resources'!U72*'Budgeted Resources'!$F72/12,2)</f>
        <v>0</v>
      </c>
      <c r="O195" s="175">
        <f>+ROUND('Budgeted Resources'!V72*'Budgeted Resources'!$F72/12*(1+Inputs!$H$31),2)</f>
        <v>0</v>
      </c>
      <c r="P195" s="175">
        <f>+ROUND('Budgeted Resources'!W72*'Budgeted Resources'!$F72/12*(1+Inputs!$H$31),2)</f>
        <v>0</v>
      </c>
      <c r="Q195" s="175">
        <f>+ROUND('Budgeted Resources'!X72*'Budgeted Resources'!$F72/12*(1+Inputs!$H$31),2)</f>
        <v>0</v>
      </c>
      <c r="R195" s="175">
        <f>+ROUND('Budgeted Resources'!Y72*'Budgeted Resources'!$F72/12*(1+Inputs!$H$31),2)</f>
        <v>0</v>
      </c>
      <c r="S195" s="175">
        <f>+ROUND('Budgeted Resources'!Z72*'Budgeted Resources'!$F72/12*(1+Inputs!$H$31),2)</f>
        <v>0</v>
      </c>
      <c r="T195" s="175">
        <f>+ROUND('Budgeted Resources'!AA72*'Budgeted Resources'!$F72/12*(1+Inputs!$H$31),2)</f>
        <v>0</v>
      </c>
      <c r="U195" s="175">
        <f>+ROUND('Budgeted Resources'!AB72*'Budgeted Resources'!$F72/12*(1+Inputs!$H$31),2)</f>
        <v>0</v>
      </c>
      <c r="V195" s="175">
        <f>+ROUND('Budgeted Resources'!AC72*'Budgeted Resources'!$F72/12*(1+Inputs!$H$31),2)</f>
        <v>0</v>
      </c>
      <c r="W195" s="175">
        <f>+ROUND('Budgeted Resources'!AD72*'Budgeted Resources'!$F72/12*(1+Inputs!$H$31),2)</f>
        <v>0</v>
      </c>
      <c r="X195" s="175">
        <f>+ROUND('Budgeted Resources'!AE72*'Budgeted Resources'!$F72/12*(1+Inputs!$H$31),2)</f>
        <v>0</v>
      </c>
      <c r="Y195" s="175">
        <f>+ROUND('Budgeted Resources'!AF72*'Budgeted Resources'!$F72/12*(1+Inputs!$H$31),2)</f>
        <v>0</v>
      </c>
      <c r="Z195" s="175">
        <f>+ROUND('Budgeted Resources'!AG72*'Budgeted Resources'!$F72/12*(1+Inputs!$H$31),2)</f>
        <v>0</v>
      </c>
      <c r="AA195" s="176">
        <f>+ROUND('Budgeted Resources'!AH72*'Budgeted Resources'!$F72*(1+Inputs!$H$31),2)</f>
        <v>0</v>
      </c>
      <c r="AB195" s="176">
        <f>+ROUND('Budgeted Resources'!AI72*'Budgeted Resources'!$F72*(1+Inputs!$H$31),2)</f>
        <v>0</v>
      </c>
      <c r="AC195" s="176">
        <f>+ROUND('Budgeted Resources'!AJ72*'Budgeted Resources'!$F72*(1+Inputs!$H$31),2)</f>
        <v>0</v>
      </c>
      <c r="AD195" s="176">
        <f>+ROUND('Budgeted Resources'!AK72*'Budgeted Resources'!$F72*(1+Inputs!$H$31),2)</f>
        <v>0</v>
      </c>
      <c r="AE195" s="176">
        <f>+ROUND('Budgeted Resources'!AL72*'Budgeted Resources'!$F72*(1+Inputs!$H$31),2)</f>
        <v>0</v>
      </c>
      <c r="AF195" s="176">
        <f>+ROUND('Budgeted Resources'!AM72*'Budgeted Resources'!$F72*(1+Inputs!$H$31),2)</f>
        <v>0</v>
      </c>
      <c r="AG195" s="176">
        <f>+ROUND('Budgeted Resources'!AN72*'Budgeted Resources'!$F72*(1+Inputs!$H$31),2)</f>
        <v>0</v>
      </c>
      <c r="AH195" s="176">
        <f>+ROUND('Budgeted Resources'!AO72*'Budgeted Resources'!$F72*(1+Inputs!$H$31),2)</f>
        <v>0</v>
      </c>
      <c r="AI195" s="176">
        <f>+ROUND('Budgeted Resources'!AP72*'Budgeted Resources'!$F72*(1+Inputs!$H$31),2)</f>
        <v>0</v>
      </c>
    </row>
    <row r="196" spans="1:35" x14ac:dyDescent="0.25">
      <c r="A196" t="s">
        <v>1167</v>
      </c>
      <c r="B196" t="s">
        <v>869</v>
      </c>
      <c r="C196" s="174">
        <f>+ROUND('Budgeted Resources'!J73*'Budgeted Resources'!$F73/12,2)</f>
        <v>0</v>
      </c>
      <c r="D196" s="174">
        <f>+ROUND('Budgeted Resources'!K73*'Budgeted Resources'!$F73/12,2)</f>
        <v>0</v>
      </c>
      <c r="E196" s="174">
        <f>+ROUND('Budgeted Resources'!L73*'Budgeted Resources'!$F73/12,2)</f>
        <v>0</v>
      </c>
      <c r="F196" s="174">
        <f>+ROUND('Budgeted Resources'!M73*'Budgeted Resources'!$F73/12,2)</f>
        <v>0</v>
      </c>
      <c r="G196" s="174">
        <f>+ROUND('Budgeted Resources'!N73*'Budgeted Resources'!$F73/12,2)</f>
        <v>0</v>
      </c>
      <c r="H196" s="174">
        <f>+ROUND('Budgeted Resources'!O73*'Budgeted Resources'!$F73/12,2)</f>
        <v>0</v>
      </c>
      <c r="I196" s="174">
        <f>+ROUND('Budgeted Resources'!P73*'Budgeted Resources'!$F73/12,2)</f>
        <v>0</v>
      </c>
      <c r="J196" s="174">
        <f>+ROUND('Budgeted Resources'!Q73*'Budgeted Resources'!$F73/12,2)</f>
        <v>0</v>
      </c>
      <c r="K196" s="174">
        <f>+ROUND('Budgeted Resources'!R73*'Budgeted Resources'!$F73/12,2)</f>
        <v>0</v>
      </c>
      <c r="L196" s="174">
        <f>+ROUND('Budgeted Resources'!S73*'Budgeted Resources'!$F73/12,2)</f>
        <v>0</v>
      </c>
      <c r="M196" s="174">
        <f>+ROUND('Budgeted Resources'!T73*'Budgeted Resources'!$F73/12,2)</f>
        <v>0</v>
      </c>
      <c r="N196" s="174">
        <f>+ROUND('Budgeted Resources'!U73*'Budgeted Resources'!$F73/12,2)</f>
        <v>0</v>
      </c>
      <c r="O196" s="175">
        <f>+ROUND('Budgeted Resources'!V73*'Budgeted Resources'!$F73/12*(1+Inputs!$H$31),2)</f>
        <v>0</v>
      </c>
      <c r="P196" s="175">
        <f>+ROUND('Budgeted Resources'!W73*'Budgeted Resources'!$F73/12*(1+Inputs!$H$31),2)</f>
        <v>0</v>
      </c>
      <c r="Q196" s="175">
        <f>+ROUND('Budgeted Resources'!X73*'Budgeted Resources'!$F73/12*(1+Inputs!$H$31),2)</f>
        <v>0</v>
      </c>
      <c r="R196" s="175">
        <f>+ROUND('Budgeted Resources'!Y73*'Budgeted Resources'!$F73/12*(1+Inputs!$H$31),2)</f>
        <v>0</v>
      </c>
      <c r="S196" s="175">
        <f>+ROUND('Budgeted Resources'!Z73*'Budgeted Resources'!$F73/12*(1+Inputs!$H$31),2)</f>
        <v>0</v>
      </c>
      <c r="T196" s="175">
        <f>+ROUND('Budgeted Resources'!AA73*'Budgeted Resources'!$F73/12*(1+Inputs!$H$31),2)</f>
        <v>0</v>
      </c>
      <c r="U196" s="175">
        <f>+ROUND('Budgeted Resources'!AB73*'Budgeted Resources'!$F73/12*(1+Inputs!$H$31),2)</f>
        <v>0</v>
      </c>
      <c r="V196" s="175">
        <f>+ROUND('Budgeted Resources'!AC73*'Budgeted Resources'!$F73/12*(1+Inputs!$H$31),2)</f>
        <v>0</v>
      </c>
      <c r="W196" s="175">
        <f>+ROUND('Budgeted Resources'!AD73*'Budgeted Resources'!$F73/12*(1+Inputs!$H$31),2)</f>
        <v>0</v>
      </c>
      <c r="X196" s="175">
        <f>+ROUND('Budgeted Resources'!AE73*'Budgeted Resources'!$F73/12*(1+Inputs!$H$31),2)</f>
        <v>0</v>
      </c>
      <c r="Y196" s="175">
        <f>+ROUND('Budgeted Resources'!AF73*'Budgeted Resources'!$F73/12*(1+Inputs!$H$31),2)</f>
        <v>0</v>
      </c>
      <c r="Z196" s="175">
        <f>+ROUND('Budgeted Resources'!AG73*'Budgeted Resources'!$F73/12*(1+Inputs!$H$31),2)</f>
        <v>0</v>
      </c>
      <c r="AA196" s="176">
        <f>+ROUND('Budgeted Resources'!AH73*'Budgeted Resources'!$F73*(1+Inputs!$H$31),2)</f>
        <v>0</v>
      </c>
      <c r="AB196" s="176">
        <f>+ROUND('Budgeted Resources'!AI73*'Budgeted Resources'!$F73*(1+Inputs!$H$31),2)</f>
        <v>0</v>
      </c>
      <c r="AC196" s="176">
        <f>+ROUND('Budgeted Resources'!AJ73*'Budgeted Resources'!$F73*(1+Inputs!$H$31),2)</f>
        <v>0</v>
      </c>
      <c r="AD196" s="176">
        <f>+ROUND('Budgeted Resources'!AK73*'Budgeted Resources'!$F73*(1+Inputs!$H$31),2)</f>
        <v>0</v>
      </c>
      <c r="AE196" s="176">
        <f>+ROUND('Budgeted Resources'!AL73*'Budgeted Resources'!$F73*(1+Inputs!$H$31),2)</f>
        <v>0</v>
      </c>
      <c r="AF196" s="176">
        <f>+ROUND('Budgeted Resources'!AM73*'Budgeted Resources'!$F73*(1+Inputs!$H$31),2)</f>
        <v>0</v>
      </c>
      <c r="AG196" s="176">
        <f>+ROUND('Budgeted Resources'!AN73*'Budgeted Resources'!$F73*(1+Inputs!$H$31),2)</f>
        <v>0</v>
      </c>
      <c r="AH196" s="176">
        <f>+ROUND('Budgeted Resources'!AO73*'Budgeted Resources'!$F73*(1+Inputs!$H$31),2)</f>
        <v>0</v>
      </c>
      <c r="AI196" s="176">
        <f>+ROUND('Budgeted Resources'!AP73*'Budgeted Resources'!$F73*(1+Inputs!$H$31),2)</f>
        <v>0</v>
      </c>
    </row>
    <row r="197" spans="1:35" x14ac:dyDescent="0.25">
      <c r="A197" t="s">
        <v>1167</v>
      </c>
      <c r="B197" t="s">
        <v>869</v>
      </c>
      <c r="C197" s="174">
        <f>+ROUND('Budgeted Resources'!J74*'Budgeted Resources'!$F74/12,2)</f>
        <v>0</v>
      </c>
      <c r="D197" s="174">
        <f>+ROUND('Budgeted Resources'!K74*'Budgeted Resources'!$F74/12,2)</f>
        <v>0</v>
      </c>
      <c r="E197" s="174">
        <f>+ROUND('Budgeted Resources'!L74*'Budgeted Resources'!$F74/12,2)</f>
        <v>0</v>
      </c>
      <c r="F197" s="174">
        <f>+ROUND('Budgeted Resources'!M74*'Budgeted Resources'!$F74/12,2)</f>
        <v>0</v>
      </c>
      <c r="G197" s="174">
        <f>+ROUND('Budgeted Resources'!N74*'Budgeted Resources'!$F74/12,2)</f>
        <v>0</v>
      </c>
      <c r="H197" s="174">
        <f>+ROUND('Budgeted Resources'!O74*'Budgeted Resources'!$F74/12,2)</f>
        <v>0</v>
      </c>
      <c r="I197" s="174">
        <f>+ROUND('Budgeted Resources'!P74*'Budgeted Resources'!$F74/12,2)</f>
        <v>0</v>
      </c>
      <c r="J197" s="174">
        <f>+ROUND('Budgeted Resources'!Q74*'Budgeted Resources'!$F74/12,2)</f>
        <v>0</v>
      </c>
      <c r="K197" s="174">
        <f>+ROUND('Budgeted Resources'!R74*'Budgeted Resources'!$F74/12,2)</f>
        <v>0</v>
      </c>
      <c r="L197" s="174">
        <f>+ROUND('Budgeted Resources'!S74*'Budgeted Resources'!$F74/12,2)</f>
        <v>0</v>
      </c>
      <c r="M197" s="174">
        <f>+ROUND('Budgeted Resources'!T74*'Budgeted Resources'!$F74/12,2)</f>
        <v>0</v>
      </c>
      <c r="N197" s="174">
        <f>+ROUND('Budgeted Resources'!U74*'Budgeted Resources'!$F74/12,2)</f>
        <v>0</v>
      </c>
      <c r="O197" s="175">
        <f>+ROUND('Budgeted Resources'!V74*'Budgeted Resources'!$F74/12*(1+Inputs!$H$31),2)</f>
        <v>0</v>
      </c>
      <c r="P197" s="175">
        <f>+ROUND('Budgeted Resources'!W74*'Budgeted Resources'!$F74/12*(1+Inputs!$H$31),2)</f>
        <v>0</v>
      </c>
      <c r="Q197" s="175">
        <f>+ROUND('Budgeted Resources'!X74*'Budgeted Resources'!$F74/12*(1+Inputs!$H$31),2)</f>
        <v>0</v>
      </c>
      <c r="R197" s="175">
        <f>+ROUND('Budgeted Resources'!Y74*'Budgeted Resources'!$F74/12*(1+Inputs!$H$31),2)</f>
        <v>0</v>
      </c>
      <c r="S197" s="175">
        <f>+ROUND('Budgeted Resources'!Z74*'Budgeted Resources'!$F74/12*(1+Inputs!$H$31),2)</f>
        <v>0</v>
      </c>
      <c r="T197" s="175">
        <f>+ROUND('Budgeted Resources'!AA74*'Budgeted Resources'!$F74/12*(1+Inputs!$H$31),2)</f>
        <v>0</v>
      </c>
      <c r="U197" s="175">
        <f>+ROUND('Budgeted Resources'!AB74*'Budgeted Resources'!$F74/12*(1+Inputs!$H$31),2)</f>
        <v>0</v>
      </c>
      <c r="V197" s="175">
        <f>+ROUND('Budgeted Resources'!AC74*'Budgeted Resources'!$F74/12*(1+Inputs!$H$31),2)</f>
        <v>0</v>
      </c>
      <c r="W197" s="175">
        <f>+ROUND('Budgeted Resources'!AD74*'Budgeted Resources'!$F74/12*(1+Inputs!$H$31),2)</f>
        <v>0</v>
      </c>
      <c r="X197" s="175">
        <f>+ROUND('Budgeted Resources'!AE74*'Budgeted Resources'!$F74/12*(1+Inputs!$H$31),2)</f>
        <v>0</v>
      </c>
      <c r="Y197" s="175">
        <f>+ROUND('Budgeted Resources'!AF74*'Budgeted Resources'!$F74/12*(1+Inputs!$H$31),2)</f>
        <v>0</v>
      </c>
      <c r="Z197" s="175">
        <f>+ROUND('Budgeted Resources'!AG74*'Budgeted Resources'!$F74/12*(1+Inputs!$H$31),2)</f>
        <v>0</v>
      </c>
      <c r="AA197" s="176">
        <f>+ROUND('Budgeted Resources'!AH74*'Budgeted Resources'!$F74*(1+Inputs!$H$31),2)</f>
        <v>0</v>
      </c>
      <c r="AB197" s="176">
        <f>+ROUND('Budgeted Resources'!AI74*'Budgeted Resources'!$F74*(1+Inputs!$H$31),2)</f>
        <v>0</v>
      </c>
      <c r="AC197" s="176">
        <f>+ROUND('Budgeted Resources'!AJ74*'Budgeted Resources'!$F74*(1+Inputs!$H$31),2)</f>
        <v>0</v>
      </c>
      <c r="AD197" s="176">
        <f>+ROUND('Budgeted Resources'!AK74*'Budgeted Resources'!$F74*(1+Inputs!$H$31),2)</f>
        <v>0</v>
      </c>
      <c r="AE197" s="176">
        <f>+ROUND('Budgeted Resources'!AL74*'Budgeted Resources'!$F74*(1+Inputs!$H$31),2)</f>
        <v>0</v>
      </c>
      <c r="AF197" s="176">
        <f>+ROUND('Budgeted Resources'!AM74*'Budgeted Resources'!$F74*(1+Inputs!$H$31),2)</f>
        <v>0</v>
      </c>
      <c r="AG197" s="176">
        <f>+ROUND('Budgeted Resources'!AN74*'Budgeted Resources'!$F74*(1+Inputs!$H$31),2)</f>
        <v>0</v>
      </c>
      <c r="AH197" s="176">
        <f>+ROUND('Budgeted Resources'!AO74*'Budgeted Resources'!$F74*(1+Inputs!$H$31),2)</f>
        <v>0</v>
      </c>
      <c r="AI197" s="176">
        <f>+ROUND('Budgeted Resources'!AP74*'Budgeted Resources'!$F74*(1+Inputs!$H$31),2)</f>
        <v>0</v>
      </c>
    </row>
    <row r="198" spans="1:35" x14ac:dyDescent="0.25">
      <c r="A198" t="s">
        <v>1167</v>
      </c>
      <c r="B198" t="s">
        <v>869</v>
      </c>
      <c r="C198" s="174">
        <f>+ROUND('Budgeted Resources'!J75*'Budgeted Resources'!$F75/12,2)</f>
        <v>0</v>
      </c>
      <c r="D198" s="174">
        <f>+ROUND('Budgeted Resources'!K75*'Budgeted Resources'!$F75/12,2)</f>
        <v>0</v>
      </c>
      <c r="E198" s="174">
        <f>+ROUND('Budgeted Resources'!L75*'Budgeted Resources'!$F75/12,2)</f>
        <v>0</v>
      </c>
      <c r="F198" s="174">
        <f>+ROUND('Budgeted Resources'!M75*'Budgeted Resources'!$F75/12,2)</f>
        <v>0</v>
      </c>
      <c r="G198" s="174">
        <f>+ROUND('Budgeted Resources'!N75*'Budgeted Resources'!$F75/12,2)</f>
        <v>0</v>
      </c>
      <c r="H198" s="174">
        <f>+ROUND('Budgeted Resources'!O75*'Budgeted Resources'!$F75/12,2)</f>
        <v>0</v>
      </c>
      <c r="I198" s="174">
        <f>+ROUND('Budgeted Resources'!P75*'Budgeted Resources'!$F75/12,2)</f>
        <v>0</v>
      </c>
      <c r="J198" s="174">
        <f>+ROUND('Budgeted Resources'!Q75*'Budgeted Resources'!$F75/12,2)</f>
        <v>0</v>
      </c>
      <c r="K198" s="174">
        <f>+ROUND('Budgeted Resources'!R75*'Budgeted Resources'!$F75/12,2)</f>
        <v>0</v>
      </c>
      <c r="L198" s="174">
        <f>+ROUND('Budgeted Resources'!S75*'Budgeted Resources'!$F75/12,2)</f>
        <v>0</v>
      </c>
      <c r="M198" s="174">
        <f>+ROUND('Budgeted Resources'!T75*'Budgeted Resources'!$F75/12,2)</f>
        <v>0</v>
      </c>
      <c r="N198" s="174">
        <f>+ROUND('Budgeted Resources'!U75*'Budgeted Resources'!$F75/12,2)</f>
        <v>0</v>
      </c>
      <c r="O198" s="175">
        <f>+ROUND('Budgeted Resources'!V75*'Budgeted Resources'!$F75/12*(1+Inputs!$H$31),2)</f>
        <v>0</v>
      </c>
      <c r="P198" s="175">
        <f>+ROUND('Budgeted Resources'!W75*'Budgeted Resources'!$F75/12*(1+Inputs!$H$31),2)</f>
        <v>0</v>
      </c>
      <c r="Q198" s="175">
        <f>+ROUND('Budgeted Resources'!X75*'Budgeted Resources'!$F75/12*(1+Inputs!$H$31),2)</f>
        <v>0</v>
      </c>
      <c r="R198" s="175">
        <f>+ROUND('Budgeted Resources'!Y75*'Budgeted Resources'!$F75/12*(1+Inputs!$H$31),2)</f>
        <v>0</v>
      </c>
      <c r="S198" s="175">
        <f>+ROUND('Budgeted Resources'!Z75*'Budgeted Resources'!$F75/12*(1+Inputs!$H$31),2)</f>
        <v>0</v>
      </c>
      <c r="T198" s="175">
        <f>+ROUND('Budgeted Resources'!AA75*'Budgeted Resources'!$F75/12*(1+Inputs!$H$31),2)</f>
        <v>0</v>
      </c>
      <c r="U198" s="175">
        <f>+ROUND('Budgeted Resources'!AB75*'Budgeted Resources'!$F75/12*(1+Inputs!$H$31),2)</f>
        <v>0</v>
      </c>
      <c r="V198" s="175">
        <f>+ROUND('Budgeted Resources'!AC75*'Budgeted Resources'!$F75/12*(1+Inputs!$H$31),2)</f>
        <v>0</v>
      </c>
      <c r="W198" s="175">
        <f>+ROUND('Budgeted Resources'!AD75*'Budgeted Resources'!$F75/12*(1+Inputs!$H$31),2)</f>
        <v>0</v>
      </c>
      <c r="X198" s="175">
        <f>+ROUND('Budgeted Resources'!AE75*'Budgeted Resources'!$F75/12*(1+Inputs!$H$31),2)</f>
        <v>0</v>
      </c>
      <c r="Y198" s="175">
        <f>+ROUND('Budgeted Resources'!AF75*'Budgeted Resources'!$F75/12*(1+Inputs!$H$31),2)</f>
        <v>0</v>
      </c>
      <c r="Z198" s="175">
        <f>+ROUND('Budgeted Resources'!AG75*'Budgeted Resources'!$F75/12*(1+Inputs!$H$31),2)</f>
        <v>0</v>
      </c>
      <c r="AA198" s="176">
        <f>+ROUND('Budgeted Resources'!AH75*'Budgeted Resources'!$F75*(1+Inputs!$H$31),2)</f>
        <v>0</v>
      </c>
      <c r="AB198" s="176">
        <f>+ROUND('Budgeted Resources'!AI75*'Budgeted Resources'!$F75*(1+Inputs!$H$31),2)</f>
        <v>0</v>
      </c>
      <c r="AC198" s="176">
        <f>+ROUND('Budgeted Resources'!AJ75*'Budgeted Resources'!$F75*(1+Inputs!$H$31),2)</f>
        <v>0</v>
      </c>
      <c r="AD198" s="176">
        <f>+ROUND('Budgeted Resources'!AK75*'Budgeted Resources'!$F75*(1+Inputs!$H$31),2)</f>
        <v>0</v>
      </c>
      <c r="AE198" s="176">
        <f>+ROUND('Budgeted Resources'!AL75*'Budgeted Resources'!$F75*(1+Inputs!$H$31),2)</f>
        <v>0</v>
      </c>
      <c r="AF198" s="176">
        <f>+ROUND('Budgeted Resources'!AM75*'Budgeted Resources'!$F75*(1+Inputs!$H$31),2)</f>
        <v>0</v>
      </c>
      <c r="AG198" s="176">
        <f>+ROUND('Budgeted Resources'!AN75*'Budgeted Resources'!$F75*(1+Inputs!$H$31),2)</f>
        <v>0</v>
      </c>
      <c r="AH198" s="176">
        <f>+ROUND('Budgeted Resources'!AO75*'Budgeted Resources'!$F75*(1+Inputs!$H$31),2)</f>
        <v>0</v>
      </c>
      <c r="AI198" s="176">
        <f>+ROUND('Budgeted Resources'!AP75*'Budgeted Resources'!$F75*(1+Inputs!$H$31),2)</f>
        <v>0</v>
      </c>
    </row>
    <row r="199" spans="1:35" x14ac:dyDescent="0.25">
      <c r="A199" t="s">
        <v>1167</v>
      </c>
      <c r="B199" t="s">
        <v>869</v>
      </c>
      <c r="C199" s="174">
        <f>+ROUND('Budgeted Resources'!J76*'Budgeted Resources'!$F76/12,2)</f>
        <v>0</v>
      </c>
      <c r="D199" s="174">
        <f>+ROUND('Budgeted Resources'!K76*'Budgeted Resources'!$F76/12,2)</f>
        <v>0</v>
      </c>
      <c r="E199" s="174">
        <f>+ROUND('Budgeted Resources'!L76*'Budgeted Resources'!$F76/12,2)</f>
        <v>0</v>
      </c>
      <c r="F199" s="174">
        <f>+ROUND('Budgeted Resources'!M76*'Budgeted Resources'!$F76/12,2)</f>
        <v>0</v>
      </c>
      <c r="G199" s="174">
        <f>+ROUND('Budgeted Resources'!N76*'Budgeted Resources'!$F76/12,2)</f>
        <v>0</v>
      </c>
      <c r="H199" s="174">
        <f>+ROUND('Budgeted Resources'!O76*'Budgeted Resources'!$F76/12,2)</f>
        <v>0</v>
      </c>
      <c r="I199" s="174">
        <f>+ROUND('Budgeted Resources'!P76*'Budgeted Resources'!$F76/12,2)</f>
        <v>0</v>
      </c>
      <c r="J199" s="174">
        <f>+ROUND('Budgeted Resources'!Q76*'Budgeted Resources'!$F76/12,2)</f>
        <v>0</v>
      </c>
      <c r="K199" s="174">
        <f>+ROUND('Budgeted Resources'!R76*'Budgeted Resources'!$F76/12,2)</f>
        <v>0</v>
      </c>
      <c r="L199" s="174">
        <f>+ROUND('Budgeted Resources'!S76*'Budgeted Resources'!$F76/12,2)</f>
        <v>0</v>
      </c>
      <c r="M199" s="174">
        <f>+ROUND('Budgeted Resources'!T76*'Budgeted Resources'!$F76/12,2)</f>
        <v>0</v>
      </c>
      <c r="N199" s="174">
        <f>+ROUND('Budgeted Resources'!U76*'Budgeted Resources'!$F76/12,2)</f>
        <v>0</v>
      </c>
      <c r="O199" s="175">
        <f>+ROUND('Budgeted Resources'!V76*'Budgeted Resources'!$F76/12*(1+Inputs!$H$31),2)</f>
        <v>0</v>
      </c>
      <c r="P199" s="175">
        <f>+ROUND('Budgeted Resources'!W76*'Budgeted Resources'!$F76/12*(1+Inputs!$H$31),2)</f>
        <v>0</v>
      </c>
      <c r="Q199" s="175">
        <f>+ROUND('Budgeted Resources'!X76*'Budgeted Resources'!$F76/12*(1+Inputs!$H$31),2)</f>
        <v>0</v>
      </c>
      <c r="R199" s="175">
        <f>+ROUND('Budgeted Resources'!Y76*'Budgeted Resources'!$F76/12*(1+Inputs!$H$31),2)</f>
        <v>0</v>
      </c>
      <c r="S199" s="175">
        <f>+ROUND('Budgeted Resources'!Z76*'Budgeted Resources'!$F76/12*(1+Inputs!$H$31),2)</f>
        <v>0</v>
      </c>
      <c r="T199" s="175">
        <f>+ROUND('Budgeted Resources'!AA76*'Budgeted Resources'!$F76/12*(1+Inputs!$H$31),2)</f>
        <v>0</v>
      </c>
      <c r="U199" s="175">
        <f>+ROUND('Budgeted Resources'!AB76*'Budgeted Resources'!$F76/12*(1+Inputs!$H$31),2)</f>
        <v>0</v>
      </c>
      <c r="V199" s="175">
        <f>+ROUND('Budgeted Resources'!AC76*'Budgeted Resources'!$F76/12*(1+Inputs!$H$31),2)</f>
        <v>0</v>
      </c>
      <c r="W199" s="175">
        <f>+ROUND('Budgeted Resources'!AD76*'Budgeted Resources'!$F76/12*(1+Inputs!$H$31),2)</f>
        <v>0</v>
      </c>
      <c r="X199" s="175">
        <f>+ROUND('Budgeted Resources'!AE76*'Budgeted Resources'!$F76/12*(1+Inputs!$H$31),2)</f>
        <v>0</v>
      </c>
      <c r="Y199" s="175">
        <f>+ROUND('Budgeted Resources'!AF76*'Budgeted Resources'!$F76/12*(1+Inputs!$H$31),2)</f>
        <v>0</v>
      </c>
      <c r="Z199" s="175">
        <f>+ROUND('Budgeted Resources'!AG76*'Budgeted Resources'!$F76/12*(1+Inputs!$H$31),2)</f>
        <v>0</v>
      </c>
      <c r="AA199" s="176">
        <f>+ROUND('Budgeted Resources'!AH76*'Budgeted Resources'!$F76*(1+Inputs!$H$31),2)</f>
        <v>0</v>
      </c>
      <c r="AB199" s="176">
        <f>+ROUND('Budgeted Resources'!AI76*'Budgeted Resources'!$F76*(1+Inputs!$H$31),2)</f>
        <v>0</v>
      </c>
      <c r="AC199" s="176">
        <f>+ROUND('Budgeted Resources'!AJ76*'Budgeted Resources'!$F76*(1+Inputs!$H$31),2)</f>
        <v>0</v>
      </c>
      <c r="AD199" s="176">
        <f>+ROUND('Budgeted Resources'!AK76*'Budgeted Resources'!$F76*(1+Inputs!$H$31),2)</f>
        <v>0</v>
      </c>
      <c r="AE199" s="176">
        <f>+ROUND('Budgeted Resources'!AL76*'Budgeted Resources'!$F76*(1+Inputs!$H$31),2)</f>
        <v>0</v>
      </c>
      <c r="AF199" s="176">
        <f>+ROUND('Budgeted Resources'!AM76*'Budgeted Resources'!$F76*(1+Inputs!$H$31),2)</f>
        <v>0</v>
      </c>
      <c r="AG199" s="176">
        <f>+ROUND('Budgeted Resources'!AN76*'Budgeted Resources'!$F76*(1+Inputs!$H$31),2)</f>
        <v>0</v>
      </c>
      <c r="AH199" s="176">
        <f>+ROUND('Budgeted Resources'!AO76*'Budgeted Resources'!$F76*(1+Inputs!$H$31),2)</f>
        <v>0</v>
      </c>
      <c r="AI199" s="176">
        <f>+ROUND('Budgeted Resources'!AP76*'Budgeted Resources'!$F76*(1+Inputs!$H$31),2)</f>
        <v>0</v>
      </c>
    </row>
    <row r="200" spans="1:35" x14ac:dyDescent="0.25">
      <c r="A200" t="s">
        <v>1167</v>
      </c>
      <c r="B200" t="s">
        <v>869</v>
      </c>
      <c r="C200" s="174">
        <f>+ROUND('Budgeted Resources'!J77*'Budgeted Resources'!$F77/12,2)</f>
        <v>0</v>
      </c>
      <c r="D200" s="174">
        <f>+ROUND('Budgeted Resources'!K77*'Budgeted Resources'!$F77/12,2)</f>
        <v>0</v>
      </c>
      <c r="E200" s="174">
        <f>+ROUND('Budgeted Resources'!L77*'Budgeted Resources'!$F77/12,2)</f>
        <v>0</v>
      </c>
      <c r="F200" s="174">
        <f>+ROUND('Budgeted Resources'!M77*'Budgeted Resources'!$F77/12,2)</f>
        <v>0</v>
      </c>
      <c r="G200" s="174">
        <f>+ROUND('Budgeted Resources'!N77*'Budgeted Resources'!$F77/12,2)</f>
        <v>0</v>
      </c>
      <c r="H200" s="174">
        <f>+ROUND('Budgeted Resources'!O77*'Budgeted Resources'!$F77/12,2)</f>
        <v>0</v>
      </c>
      <c r="I200" s="174">
        <f>+ROUND('Budgeted Resources'!P77*'Budgeted Resources'!$F77/12,2)</f>
        <v>0</v>
      </c>
      <c r="J200" s="174">
        <f>+ROUND('Budgeted Resources'!Q77*'Budgeted Resources'!$F77/12,2)</f>
        <v>0</v>
      </c>
      <c r="K200" s="174">
        <f>+ROUND('Budgeted Resources'!R77*'Budgeted Resources'!$F77/12,2)</f>
        <v>0</v>
      </c>
      <c r="L200" s="174">
        <f>+ROUND('Budgeted Resources'!S77*'Budgeted Resources'!$F77/12,2)</f>
        <v>0</v>
      </c>
      <c r="M200" s="174">
        <f>+ROUND('Budgeted Resources'!T77*'Budgeted Resources'!$F77/12,2)</f>
        <v>0</v>
      </c>
      <c r="N200" s="174">
        <f>+ROUND('Budgeted Resources'!U77*'Budgeted Resources'!$F77/12,2)</f>
        <v>0</v>
      </c>
      <c r="O200" s="175">
        <f>+ROUND('Budgeted Resources'!V77*'Budgeted Resources'!$F77/12*(1+Inputs!$H$31),2)</f>
        <v>0</v>
      </c>
      <c r="P200" s="175">
        <f>+ROUND('Budgeted Resources'!W77*'Budgeted Resources'!$F77/12*(1+Inputs!$H$31),2)</f>
        <v>0</v>
      </c>
      <c r="Q200" s="175">
        <f>+ROUND('Budgeted Resources'!X77*'Budgeted Resources'!$F77/12*(1+Inputs!$H$31),2)</f>
        <v>0</v>
      </c>
      <c r="R200" s="175">
        <f>+ROUND('Budgeted Resources'!Y77*'Budgeted Resources'!$F77/12*(1+Inputs!$H$31),2)</f>
        <v>0</v>
      </c>
      <c r="S200" s="175">
        <f>+ROUND('Budgeted Resources'!Z77*'Budgeted Resources'!$F77/12*(1+Inputs!$H$31),2)</f>
        <v>0</v>
      </c>
      <c r="T200" s="175">
        <f>+ROUND('Budgeted Resources'!AA77*'Budgeted Resources'!$F77/12*(1+Inputs!$H$31),2)</f>
        <v>0</v>
      </c>
      <c r="U200" s="175">
        <f>+ROUND('Budgeted Resources'!AB77*'Budgeted Resources'!$F77/12*(1+Inputs!$H$31),2)</f>
        <v>0</v>
      </c>
      <c r="V200" s="175">
        <f>+ROUND('Budgeted Resources'!AC77*'Budgeted Resources'!$F77/12*(1+Inputs!$H$31),2)</f>
        <v>0</v>
      </c>
      <c r="W200" s="175">
        <f>+ROUND('Budgeted Resources'!AD77*'Budgeted Resources'!$F77/12*(1+Inputs!$H$31),2)</f>
        <v>0</v>
      </c>
      <c r="X200" s="175">
        <f>+ROUND('Budgeted Resources'!AE77*'Budgeted Resources'!$F77/12*(1+Inputs!$H$31),2)</f>
        <v>0</v>
      </c>
      <c r="Y200" s="175">
        <f>+ROUND('Budgeted Resources'!AF77*'Budgeted Resources'!$F77/12*(1+Inputs!$H$31),2)</f>
        <v>0</v>
      </c>
      <c r="Z200" s="175">
        <f>+ROUND('Budgeted Resources'!AG77*'Budgeted Resources'!$F77/12*(1+Inputs!$H$31),2)</f>
        <v>0</v>
      </c>
      <c r="AA200" s="176">
        <f>+ROUND('Budgeted Resources'!AH77*'Budgeted Resources'!$F77*(1+Inputs!$H$31),2)</f>
        <v>0</v>
      </c>
      <c r="AB200" s="176">
        <f>+ROUND('Budgeted Resources'!AI77*'Budgeted Resources'!$F77*(1+Inputs!$H$31),2)</f>
        <v>0</v>
      </c>
      <c r="AC200" s="176">
        <f>+ROUND('Budgeted Resources'!AJ77*'Budgeted Resources'!$F77*(1+Inputs!$H$31),2)</f>
        <v>0</v>
      </c>
      <c r="AD200" s="176">
        <f>+ROUND('Budgeted Resources'!AK77*'Budgeted Resources'!$F77*(1+Inputs!$H$31),2)</f>
        <v>0</v>
      </c>
      <c r="AE200" s="176">
        <f>+ROUND('Budgeted Resources'!AL77*'Budgeted Resources'!$F77*(1+Inputs!$H$31),2)</f>
        <v>0</v>
      </c>
      <c r="AF200" s="176">
        <f>+ROUND('Budgeted Resources'!AM77*'Budgeted Resources'!$F77*(1+Inputs!$H$31),2)</f>
        <v>0</v>
      </c>
      <c r="AG200" s="176">
        <f>+ROUND('Budgeted Resources'!AN77*'Budgeted Resources'!$F77*(1+Inputs!$H$31),2)</f>
        <v>0</v>
      </c>
      <c r="AH200" s="176">
        <f>+ROUND('Budgeted Resources'!AO77*'Budgeted Resources'!$F77*(1+Inputs!$H$31),2)</f>
        <v>0</v>
      </c>
      <c r="AI200" s="176">
        <f>+ROUND('Budgeted Resources'!AP77*'Budgeted Resources'!$F77*(1+Inputs!$H$31),2)</f>
        <v>0</v>
      </c>
    </row>
    <row r="201" spans="1:35" x14ac:dyDescent="0.25">
      <c r="A201" t="s">
        <v>1167</v>
      </c>
      <c r="B201" t="s">
        <v>869</v>
      </c>
      <c r="C201" s="174">
        <f>+ROUND('Budgeted Resources'!J78*'Budgeted Resources'!$F78/12,2)</f>
        <v>0</v>
      </c>
      <c r="D201" s="174">
        <f>+ROUND('Budgeted Resources'!K78*'Budgeted Resources'!$F78/12,2)</f>
        <v>0</v>
      </c>
      <c r="E201" s="174">
        <f>+ROUND('Budgeted Resources'!L78*'Budgeted Resources'!$F78/12,2)</f>
        <v>0</v>
      </c>
      <c r="F201" s="174">
        <f>+ROUND('Budgeted Resources'!M78*'Budgeted Resources'!$F78/12,2)</f>
        <v>0</v>
      </c>
      <c r="G201" s="174">
        <f>+ROUND('Budgeted Resources'!N78*'Budgeted Resources'!$F78/12,2)</f>
        <v>0</v>
      </c>
      <c r="H201" s="174">
        <f>+ROUND('Budgeted Resources'!O78*'Budgeted Resources'!$F78/12,2)</f>
        <v>0</v>
      </c>
      <c r="I201" s="174">
        <f>+ROUND('Budgeted Resources'!P78*'Budgeted Resources'!$F78/12,2)</f>
        <v>0</v>
      </c>
      <c r="J201" s="174">
        <f>+ROUND('Budgeted Resources'!Q78*'Budgeted Resources'!$F78/12,2)</f>
        <v>0</v>
      </c>
      <c r="K201" s="174">
        <f>+ROUND('Budgeted Resources'!R78*'Budgeted Resources'!$F78/12,2)</f>
        <v>0</v>
      </c>
      <c r="L201" s="174">
        <f>+ROUND('Budgeted Resources'!S78*'Budgeted Resources'!$F78/12,2)</f>
        <v>0</v>
      </c>
      <c r="M201" s="174">
        <f>+ROUND('Budgeted Resources'!T78*'Budgeted Resources'!$F78/12,2)</f>
        <v>0</v>
      </c>
      <c r="N201" s="174">
        <f>+ROUND('Budgeted Resources'!U78*'Budgeted Resources'!$F78/12,2)</f>
        <v>0</v>
      </c>
      <c r="O201" s="175">
        <f>+ROUND('Budgeted Resources'!V78*'Budgeted Resources'!$F78/12*(1+Inputs!$H$31),2)</f>
        <v>0</v>
      </c>
      <c r="P201" s="175">
        <f>+ROUND('Budgeted Resources'!W78*'Budgeted Resources'!$F78/12*(1+Inputs!$H$31),2)</f>
        <v>0</v>
      </c>
      <c r="Q201" s="175">
        <f>+ROUND('Budgeted Resources'!X78*'Budgeted Resources'!$F78/12*(1+Inputs!$H$31),2)</f>
        <v>0</v>
      </c>
      <c r="R201" s="175">
        <f>+ROUND('Budgeted Resources'!Y78*'Budgeted Resources'!$F78/12*(1+Inputs!$H$31),2)</f>
        <v>0</v>
      </c>
      <c r="S201" s="175">
        <f>+ROUND('Budgeted Resources'!Z78*'Budgeted Resources'!$F78/12*(1+Inputs!$H$31),2)</f>
        <v>0</v>
      </c>
      <c r="T201" s="175">
        <f>+ROUND('Budgeted Resources'!AA78*'Budgeted Resources'!$F78/12*(1+Inputs!$H$31),2)</f>
        <v>0</v>
      </c>
      <c r="U201" s="175">
        <f>+ROUND('Budgeted Resources'!AB78*'Budgeted Resources'!$F78/12*(1+Inputs!$H$31),2)</f>
        <v>0</v>
      </c>
      <c r="V201" s="175">
        <f>+ROUND('Budgeted Resources'!AC78*'Budgeted Resources'!$F78/12*(1+Inputs!$H$31),2)</f>
        <v>0</v>
      </c>
      <c r="W201" s="175">
        <f>+ROUND('Budgeted Resources'!AD78*'Budgeted Resources'!$F78/12*(1+Inputs!$H$31),2)</f>
        <v>0</v>
      </c>
      <c r="X201" s="175">
        <f>+ROUND('Budgeted Resources'!AE78*'Budgeted Resources'!$F78/12*(1+Inputs!$H$31),2)</f>
        <v>0</v>
      </c>
      <c r="Y201" s="175">
        <f>+ROUND('Budgeted Resources'!AF78*'Budgeted Resources'!$F78/12*(1+Inputs!$H$31),2)</f>
        <v>0</v>
      </c>
      <c r="Z201" s="175">
        <f>+ROUND('Budgeted Resources'!AG78*'Budgeted Resources'!$F78/12*(1+Inputs!$H$31),2)</f>
        <v>0</v>
      </c>
      <c r="AA201" s="176">
        <f>+ROUND('Budgeted Resources'!AH78*'Budgeted Resources'!$F78*(1+Inputs!$H$31),2)</f>
        <v>0</v>
      </c>
      <c r="AB201" s="176">
        <f>+ROUND('Budgeted Resources'!AI78*'Budgeted Resources'!$F78*(1+Inputs!$H$31),2)</f>
        <v>0</v>
      </c>
      <c r="AC201" s="176">
        <f>+ROUND('Budgeted Resources'!AJ78*'Budgeted Resources'!$F78*(1+Inputs!$H$31),2)</f>
        <v>0</v>
      </c>
      <c r="AD201" s="176">
        <f>+ROUND('Budgeted Resources'!AK78*'Budgeted Resources'!$F78*(1+Inputs!$H$31),2)</f>
        <v>0</v>
      </c>
      <c r="AE201" s="176">
        <f>+ROUND('Budgeted Resources'!AL78*'Budgeted Resources'!$F78*(1+Inputs!$H$31),2)</f>
        <v>0</v>
      </c>
      <c r="AF201" s="176">
        <f>+ROUND('Budgeted Resources'!AM78*'Budgeted Resources'!$F78*(1+Inputs!$H$31),2)</f>
        <v>0</v>
      </c>
      <c r="AG201" s="176">
        <f>+ROUND('Budgeted Resources'!AN78*'Budgeted Resources'!$F78*(1+Inputs!$H$31),2)</f>
        <v>0</v>
      </c>
      <c r="AH201" s="176">
        <f>+ROUND('Budgeted Resources'!AO78*'Budgeted Resources'!$F78*(1+Inputs!$H$31),2)</f>
        <v>0</v>
      </c>
      <c r="AI201" s="176">
        <f>+ROUND('Budgeted Resources'!AP78*'Budgeted Resources'!$F78*(1+Inputs!$H$31),2)</f>
        <v>0</v>
      </c>
    </row>
    <row r="202" spans="1:35" x14ac:dyDescent="0.25">
      <c r="A202" t="s">
        <v>1167</v>
      </c>
      <c r="B202" t="s">
        <v>869</v>
      </c>
      <c r="C202" s="174">
        <f>+ROUND('Budgeted Resources'!J79*'Budgeted Resources'!$F79/12,2)</f>
        <v>0</v>
      </c>
      <c r="D202" s="174">
        <f>+ROUND('Budgeted Resources'!K79*'Budgeted Resources'!$F79/12,2)</f>
        <v>0</v>
      </c>
      <c r="E202" s="174">
        <f>+ROUND('Budgeted Resources'!L79*'Budgeted Resources'!$F79/12,2)</f>
        <v>0</v>
      </c>
      <c r="F202" s="174">
        <f>+ROUND('Budgeted Resources'!M79*'Budgeted Resources'!$F79/12,2)</f>
        <v>0</v>
      </c>
      <c r="G202" s="174">
        <f>+ROUND('Budgeted Resources'!N79*'Budgeted Resources'!$F79/12,2)</f>
        <v>0</v>
      </c>
      <c r="H202" s="174">
        <f>+ROUND('Budgeted Resources'!O79*'Budgeted Resources'!$F79/12,2)</f>
        <v>0</v>
      </c>
      <c r="I202" s="174">
        <f>+ROUND('Budgeted Resources'!P79*'Budgeted Resources'!$F79/12,2)</f>
        <v>0</v>
      </c>
      <c r="J202" s="174">
        <f>+ROUND('Budgeted Resources'!Q79*'Budgeted Resources'!$F79/12,2)</f>
        <v>0</v>
      </c>
      <c r="K202" s="174">
        <f>+ROUND('Budgeted Resources'!R79*'Budgeted Resources'!$F79/12,2)</f>
        <v>0</v>
      </c>
      <c r="L202" s="174">
        <f>+ROUND('Budgeted Resources'!S79*'Budgeted Resources'!$F79/12,2)</f>
        <v>0</v>
      </c>
      <c r="M202" s="174">
        <f>+ROUND('Budgeted Resources'!T79*'Budgeted Resources'!$F79/12,2)</f>
        <v>0</v>
      </c>
      <c r="N202" s="174">
        <f>+ROUND('Budgeted Resources'!U79*'Budgeted Resources'!$F79/12,2)</f>
        <v>0</v>
      </c>
      <c r="O202" s="175">
        <f>+ROUND('Budgeted Resources'!V79*'Budgeted Resources'!$F79/12*(1+Inputs!$H$31),2)</f>
        <v>0</v>
      </c>
      <c r="P202" s="175">
        <f>+ROUND('Budgeted Resources'!W79*'Budgeted Resources'!$F79/12*(1+Inputs!$H$31),2)</f>
        <v>0</v>
      </c>
      <c r="Q202" s="175">
        <f>+ROUND('Budgeted Resources'!X79*'Budgeted Resources'!$F79/12*(1+Inputs!$H$31),2)</f>
        <v>0</v>
      </c>
      <c r="R202" s="175">
        <f>+ROUND('Budgeted Resources'!Y79*'Budgeted Resources'!$F79/12*(1+Inputs!$H$31),2)</f>
        <v>0</v>
      </c>
      <c r="S202" s="175">
        <f>+ROUND('Budgeted Resources'!Z79*'Budgeted Resources'!$F79/12*(1+Inputs!$H$31),2)</f>
        <v>0</v>
      </c>
      <c r="T202" s="175">
        <f>+ROUND('Budgeted Resources'!AA79*'Budgeted Resources'!$F79/12*(1+Inputs!$H$31),2)</f>
        <v>0</v>
      </c>
      <c r="U202" s="175">
        <f>+ROUND('Budgeted Resources'!AB79*'Budgeted Resources'!$F79/12*(1+Inputs!$H$31),2)</f>
        <v>0</v>
      </c>
      <c r="V202" s="175">
        <f>+ROUND('Budgeted Resources'!AC79*'Budgeted Resources'!$F79/12*(1+Inputs!$H$31),2)</f>
        <v>0</v>
      </c>
      <c r="W202" s="175">
        <f>+ROUND('Budgeted Resources'!AD79*'Budgeted Resources'!$F79/12*(1+Inputs!$H$31),2)</f>
        <v>0</v>
      </c>
      <c r="X202" s="175">
        <f>+ROUND('Budgeted Resources'!AE79*'Budgeted Resources'!$F79/12*(1+Inputs!$H$31),2)</f>
        <v>0</v>
      </c>
      <c r="Y202" s="175">
        <f>+ROUND('Budgeted Resources'!AF79*'Budgeted Resources'!$F79/12*(1+Inputs!$H$31),2)</f>
        <v>0</v>
      </c>
      <c r="Z202" s="175">
        <f>+ROUND('Budgeted Resources'!AG79*'Budgeted Resources'!$F79/12*(1+Inputs!$H$31),2)</f>
        <v>0</v>
      </c>
      <c r="AA202" s="176">
        <f>+ROUND('Budgeted Resources'!AH79*'Budgeted Resources'!$F79*(1+Inputs!$H$31),2)</f>
        <v>0</v>
      </c>
      <c r="AB202" s="176">
        <f>+ROUND('Budgeted Resources'!AI79*'Budgeted Resources'!$F79*(1+Inputs!$H$31),2)</f>
        <v>0</v>
      </c>
      <c r="AC202" s="176">
        <f>+ROUND('Budgeted Resources'!AJ79*'Budgeted Resources'!$F79*(1+Inputs!$H$31),2)</f>
        <v>0</v>
      </c>
      <c r="AD202" s="176">
        <f>+ROUND('Budgeted Resources'!AK79*'Budgeted Resources'!$F79*(1+Inputs!$H$31),2)</f>
        <v>0</v>
      </c>
      <c r="AE202" s="176">
        <f>+ROUND('Budgeted Resources'!AL79*'Budgeted Resources'!$F79*(1+Inputs!$H$31),2)</f>
        <v>0</v>
      </c>
      <c r="AF202" s="176">
        <f>+ROUND('Budgeted Resources'!AM79*'Budgeted Resources'!$F79*(1+Inputs!$H$31),2)</f>
        <v>0</v>
      </c>
      <c r="AG202" s="176">
        <f>+ROUND('Budgeted Resources'!AN79*'Budgeted Resources'!$F79*(1+Inputs!$H$31),2)</f>
        <v>0</v>
      </c>
      <c r="AH202" s="176">
        <f>+ROUND('Budgeted Resources'!AO79*'Budgeted Resources'!$F79*(1+Inputs!$H$31),2)</f>
        <v>0</v>
      </c>
      <c r="AI202" s="176">
        <f>+ROUND('Budgeted Resources'!AP79*'Budgeted Resources'!$F79*(1+Inputs!$H$31),2)</f>
        <v>0</v>
      </c>
    </row>
    <row r="203" spans="1:35" x14ac:dyDescent="0.25">
      <c r="A203" t="s">
        <v>1167</v>
      </c>
      <c r="B203" t="s">
        <v>869</v>
      </c>
      <c r="C203" s="174">
        <f>+ROUND('Budgeted Resources'!J80*'Budgeted Resources'!$F80/12,2)</f>
        <v>0</v>
      </c>
      <c r="D203" s="174">
        <f>+ROUND('Budgeted Resources'!K80*'Budgeted Resources'!$F80/12,2)</f>
        <v>0</v>
      </c>
      <c r="E203" s="174">
        <f>+ROUND('Budgeted Resources'!L80*'Budgeted Resources'!$F80/12,2)</f>
        <v>0</v>
      </c>
      <c r="F203" s="174">
        <f>+ROUND('Budgeted Resources'!M80*'Budgeted Resources'!$F80/12,2)</f>
        <v>0</v>
      </c>
      <c r="G203" s="174">
        <f>+ROUND('Budgeted Resources'!N80*'Budgeted Resources'!$F80/12,2)</f>
        <v>0</v>
      </c>
      <c r="H203" s="174">
        <f>+ROUND('Budgeted Resources'!O80*'Budgeted Resources'!$F80/12,2)</f>
        <v>0</v>
      </c>
      <c r="I203" s="174">
        <f>+ROUND('Budgeted Resources'!P80*'Budgeted Resources'!$F80/12,2)</f>
        <v>0</v>
      </c>
      <c r="J203" s="174">
        <f>+ROUND('Budgeted Resources'!Q80*'Budgeted Resources'!$F80/12,2)</f>
        <v>0</v>
      </c>
      <c r="K203" s="174">
        <f>+ROUND('Budgeted Resources'!R80*'Budgeted Resources'!$F80/12,2)</f>
        <v>0</v>
      </c>
      <c r="L203" s="174">
        <f>+ROUND('Budgeted Resources'!S80*'Budgeted Resources'!$F80/12,2)</f>
        <v>0</v>
      </c>
      <c r="M203" s="174">
        <f>+ROUND('Budgeted Resources'!T80*'Budgeted Resources'!$F80/12,2)</f>
        <v>0</v>
      </c>
      <c r="N203" s="174">
        <f>+ROUND('Budgeted Resources'!U80*'Budgeted Resources'!$F80/12,2)</f>
        <v>0</v>
      </c>
      <c r="O203" s="175">
        <f>+ROUND('Budgeted Resources'!V80*'Budgeted Resources'!$F80/12*(1+Inputs!$H$31),2)</f>
        <v>0</v>
      </c>
      <c r="P203" s="175">
        <f>+ROUND('Budgeted Resources'!W80*'Budgeted Resources'!$F80/12*(1+Inputs!$H$31),2)</f>
        <v>0</v>
      </c>
      <c r="Q203" s="175">
        <f>+ROUND('Budgeted Resources'!X80*'Budgeted Resources'!$F80/12*(1+Inputs!$H$31),2)</f>
        <v>0</v>
      </c>
      <c r="R203" s="175">
        <f>+ROUND('Budgeted Resources'!Y80*'Budgeted Resources'!$F80/12*(1+Inputs!$H$31),2)</f>
        <v>0</v>
      </c>
      <c r="S203" s="175">
        <f>+ROUND('Budgeted Resources'!Z80*'Budgeted Resources'!$F80/12*(1+Inputs!$H$31),2)</f>
        <v>0</v>
      </c>
      <c r="T203" s="175">
        <f>+ROUND('Budgeted Resources'!AA80*'Budgeted Resources'!$F80/12*(1+Inputs!$H$31),2)</f>
        <v>0</v>
      </c>
      <c r="U203" s="175">
        <f>+ROUND('Budgeted Resources'!AB80*'Budgeted Resources'!$F80/12*(1+Inputs!$H$31),2)</f>
        <v>0</v>
      </c>
      <c r="V203" s="175">
        <f>+ROUND('Budgeted Resources'!AC80*'Budgeted Resources'!$F80/12*(1+Inputs!$H$31),2)</f>
        <v>0</v>
      </c>
      <c r="W203" s="175">
        <f>+ROUND('Budgeted Resources'!AD80*'Budgeted Resources'!$F80/12*(1+Inputs!$H$31),2)</f>
        <v>0</v>
      </c>
      <c r="X203" s="175">
        <f>+ROUND('Budgeted Resources'!AE80*'Budgeted Resources'!$F80/12*(1+Inputs!$H$31),2)</f>
        <v>0</v>
      </c>
      <c r="Y203" s="175">
        <f>+ROUND('Budgeted Resources'!AF80*'Budgeted Resources'!$F80/12*(1+Inputs!$H$31),2)</f>
        <v>0</v>
      </c>
      <c r="Z203" s="175">
        <f>+ROUND('Budgeted Resources'!AG80*'Budgeted Resources'!$F80/12*(1+Inputs!$H$31),2)</f>
        <v>0</v>
      </c>
      <c r="AA203" s="176">
        <f>+ROUND('Budgeted Resources'!AH80*'Budgeted Resources'!$F80*(1+Inputs!$H$31),2)</f>
        <v>0</v>
      </c>
      <c r="AB203" s="176">
        <f>+ROUND('Budgeted Resources'!AI80*'Budgeted Resources'!$F80*(1+Inputs!$H$31),2)</f>
        <v>0</v>
      </c>
      <c r="AC203" s="176">
        <f>+ROUND('Budgeted Resources'!AJ80*'Budgeted Resources'!$F80*(1+Inputs!$H$31),2)</f>
        <v>0</v>
      </c>
      <c r="AD203" s="176">
        <f>+ROUND('Budgeted Resources'!AK80*'Budgeted Resources'!$F80*(1+Inputs!$H$31),2)</f>
        <v>0</v>
      </c>
      <c r="AE203" s="176">
        <f>+ROUND('Budgeted Resources'!AL80*'Budgeted Resources'!$F80*(1+Inputs!$H$31),2)</f>
        <v>0</v>
      </c>
      <c r="AF203" s="176">
        <f>+ROUND('Budgeted Resources'!AM80*'Budgeted Resources'!$F80*(1+Inputs!$H$31),2)</f>
        <v>0</v>
      </c>
      <c r="AG203" s="176">
        <f>+ROUND('Budgeted Resources'!AN80*'Budgeted Resources'!$F80*(1+Inputs!$H$31),2)</f>
        <v>0</v>
      </c>
      <c r="AH203" s="176">
        <f>+ROUND('Budgeted Resources'!AO80*'Budgeted Resources'!$F80*(1+Inputs!$H$31),2)</f>
        <v>0</v>
      </c>
      <c r="AI203" s="176">
        <f>+ROUND('Budgeted Resources'!AP80*'Budgeted Resources'!$F80*(1+Inputs!$H$31),2)</f>
        <v>0</v>
      </c>
    </row>
    <row r="204" spans="1:35" x14ac:dyDescent="0.25">
      <c r="A204" t="s">
        <v>1167</v>
      </c>
      <c r="B204" t="s">
        <v>869</v>
      </c>
      <c r="C204" s="174">
        <f>+ROUND('Budgeted Resources'!J81*'Budgeted Resources'!$F81/12,2)</f>
        <v>0</v>
      </c>
      <c r="D204" s="174">
        <f>+ROUND('Budgeted Resources'!K81*'Budgeted Resources'!$F81/12,2)</f>
        <v>0</v>
      </c>
      <c r="E204" s="174">
        <f>+ROUND('Budgeted Resources'!L81*'Budgeted Resources'!$F81/12,2)</f>
        <v>0</v>
      </c>
      <c r="F204" s="174">
        <f>+ROUND('Budgeted Resources'!M81*'Budgeted Resources'!$F81/12,2)</f>
        <v>0</v>
      </c>
      <c r="G204" s="174">
        <f>+ROUND('Budgeted Resources'!N81*'Budgeted Resources'!$F81/12,2)</f>
        <v>0</v>
      </c>
      <c r="H204" s="174">
        <f>+ROUND('Budgeted Resources'!O81*'Budgeted Resources'!$F81/12,2)</f>
        <v>0</v>
      </c>
      <c r="I204" s="174">
        <f>+ROUND('Budgeted Resources'!P81*'Budgeted Resources'!$F81/12,2)</f>
        <v>0</v>
      </c>
      <c r="J204" s="174">
        <f>+ROUND('Budgeted Resources'!Q81*'Budgeted Resources'!$F81/12,2)</f>
        <v>0</v>
      </c>
      <c r="K204" s="174">
        <f>+ROUND('Budgeted Resources'!R81*'Budgeted Resources'!$F81/12,2)</f>
        <v>0</v>
      </c>
      <c r="L204" s="174">
        <f>+ROUND('Budgeted Resources'!S81*'Budgeted Resources'!$F81/12,2)</f>
        <v>0</v>
      </c>
      <c r="M204" s="174">
        <f>+ROUND('Budgeted Resources'!T81*'Budgeted Resources'!$F81/12,2)</f>
        <v>0</v>
      </c>
      <c r="N204" s="174">
        <f>+ROUND('Budgeted Resources'!U81*'Budgeted Resources'!$F81/12,2)</f>
        <v>0</v>
      </c>
      <c r="O204" s="175">
        <f>+ROUND('Budgeted Resources'!V81*'Budgeted Resources'!$F81/12*(1+Inputs!$H$31),2)</f>
        <v>0</v>
      </c>
      <c r="P204" s="175">
        <f>+ROUND('Budgeted Resources'!W81*'Budgeted Resources'!$F81/12*(1+Inputs!$H$31),2)</f>
        <v>0</v>
      </c>
      <c r="Q204" s="175">
        <f>+ROUND('Budgeted Resources'!X81*'Budgeted Resources'!$F81/12*(1+Inputs!$H$31),2)</f>
        <v>0</v>
      </c>
      <c r="R204" s="175">
        <f>+ROUND('Budgeted Resources'!Y81*'Budgeted Resources'!$F81/12*(1+Inputs!$H$31),2)</f>
        <v>0</v>
      </c>
      <c r="S204" s="175">
        <f>+ROUND('Budgeted Resources'!Z81*'Budgeted Resources'!$F81/12*(1+Inputs!$H$31),2)</f>
        <v>0</v>
      </c>
      <c r="T204" s="175">
        <f>+ROUND('Budgeted Resources'!AA81*'Budgeted Resources'!$F81/12*(1+Inputs!$H$31),2)</f>
        <v>0</v>
      </c>
      <c r="U204" s="175">
        <f>+ROUND('Budgeted Resources'!AB81*'Budgeted Resources'!$F81/12*(1+Inputs!$H$31),2)</f>
        <v>0</v>
      </c>
      <c r="V204" s="175">
        <f>+ROUND('Budgeted Resources'!AC81*'Budgeted Resources'!$F81/12*(1+Inputs!$H$31),2)</f>
        <v>0</v>
      </c>
      <c r="W204" s="175">
        <f>+ROUND('Budgeted Resources'!AD81*'Budgeted Resources'!$F81/12*(1+Inputs!$H$31),2)</f>
        <v>0</v>
      </c>
      <c r="X204" s="175">
        <f>+ROUND('Budgeted Resources'!AE81*'Budgeted Resources'!$F81/12*(1+Inputs!$H$31),2)</f>
        <v>0</v>
      </c>
      <c r="Y204" s="175">
        <f>+ROUND('Budgeted Resources'!AF81*'Budgeted Resources'!$F81/12*(1+Inputs!$H$31),2)</f>
        <v>0</v>
      </c>
      <c r="Z204" s="175">
        <f>+ROUND('Budgeted Resources'!AG81*'Budgeted Resources'!$F81/12*(1+Inputs!$H$31),2)</f>
        <v>0</v>
      </c>
      <c r="AA204" s="176">
        <f>+ROUND('Budgeted Resources'!AH81*'Budgeted Resources'!$F81*(1+Inputs!$H$31),2)</f>
        <v>0</v>
      </c>
      <c r="AB204" s="176">
        <f>+ROUND('Budgeted Resources'!AI81*'Budgeted Resources'!$F81*(1+Inputs!$H$31),2)</f>
        <v>0</v>
      </c>
      <c r="AC204" s="176">
        <f>+ROUND('Budgeted Resources'!AJ81*'Budgeted Resources'!$F81*(1+Inputs!$H$31),2)</f>
        <v>0</v>
      </c>
      <c r="AD204" s="176">
        <f>+ROUND('Budgeted Resources'!AK81*'Budgeted Resources'!$F81*(1+Inputs!$H$31),2)</f>
        <v>0</v>
      </c>
      <c r="AE204" s="176">
        <f>+ROUND('Budgeted Resources'!AL81*'Budgeted Resources'!$F81*(1+Inputs!$H$31),2)</f>
        <v>0</v>
      </c>
      <c r="AF204" s="176">
        <f>+ROUND('Budgeted Resources'!AM81*'Budgeted Resources'!$F81*(1+Inputs!$H$31),2)</f>
        <v>0</v>
      </c>
      <c r="AG204" s="176">
        <f>+ROUND('Budgeted Resources'!AN81*'Budgeted Resources'!$F81*(1+Inputs!$H$31),2)</f>
        <v>0</v>
      </c>
      <c r="AH204" s="176">
        <f>+ROUND('Budgeted Resources'!AO81*'Budgeted Resources'!$F81*(1+Inputs!$H$31),2)</f>
        <v>0</v>
      </c>
      <c r="AI204" s="176">
        <f>+ROUND('Budgeted Resources'!AP81*'Budgeted Resources'!$F81*(1+Inputs!$H$31),2)</f>
        <v>0</v>
      </c>
    </row>
    <row r="205" spans="1:35" x14ac:dyDescent="0.25">
      <c r="A205" t="s">
        <v>1167</v>
      </c>
      <c r="B205" t="s">
        <v>869</v>
      </c>
      <c r="C205" s="174">
        <f>+ROUND('Budgeted Resources'!J82*'Budgeted Resources'!$F82/12,2)</f>
        <v>0</v>
      </c>
      <c r="D205" s="174">
        <f>+ROUND('Budgeted Resources'!K82*'Budgeted Resources'!$F82/12,2)</f>
        <v>0</v>
      </c>
      <c r="E205" s="174">
        <f>+ROUND('Budgeted Resources'!L82*'Budgeted Resources'!$F82/12,2)</f>
        <v>0</v>
      </c>
      <c r="F205" s="174">
        <f>+ROUND('Budgeted Resources'!M82*'Budgeted Resources'!$F82/12,2)</f>
        <v>0</v>
      </c>
      <c r="G205" s="174">
        <f>+ROUND('Budgeted Resources'!N82*'Budgeted Resources'!$F82/12,2)</f>
        <v>0</v>
      </c>
      <c r="H205" s="174">
        <f>+ROUND('Budgeted Resources'!O82*'Budgeted Resources'!$F82/12,2)</f>
        <v>0</v>
      </c>
      <c r="I205" s="174">
        <f>+ROUND('Budgeted Resources'!P82*'Budgeted Resources'!$F82/12,2)</f>
        <v>0</v>
      </c>
      <c r="J205" s="174">
        <f>+ROUND('Budgeted Resources'!Q82*'Budgeted Resources'!$F82/12,2)</f>
        <v>0</v>
      </c>
      <c r="K205" s="174">
        <f>+ROUND('Budgeted Resources'!R82*'Budgeted Resources'!$F82/12,2)</f>
        <v>0</v>
      </c>
      <c r="L205" s="174">
        <f>+ROUND('Budgeted Resources'!S82*'Budgeted Resources'!$F82/12,2)</f>
        <v>0</v>
      </c>
      <c r="M205" s="174">
        <f>+ROUND('Budgeted Resources'!T82*'Budgeted Resources'!$F82/12,2)</f>
        <v>0</v>
      </c>
      <c r="N205" s="174">
        <f>+ROUND('Budgeted Resources'!U82*'Budgeted Resources'!$F82/12,2)</f>
        <v>0</v>
      </c>
      <c r="O205" s="175">
        <f>+ROUND('Budgeted Resources'!V82*'Budgeted Resources'!$F82/12*(1+Inputs!$H$31),2)</f>
        <v>0</v>
      </c>
      <c r="P205" s="175">
        <f>+ROUND('Budgeted Resources'!W82*'Budgeted Resources'!$F82/12*(1+Inputs!$H$31),2)</f>
        <v>0</v>
      </c>
      <c r="Q205" s="175">
        <f>+ROUND('Budgeted Resources'!X82*'Budgeted Resources'!$F82/12*(1+Inputs!$H$31),2)</f>
        <v>0</v>
      </c>
      <c r="R205" s="175">
        <f>+ROUND('Budgeted Resources'!Y82*'Budgeted Resources'!$F82/12*(1+Inputs!$H$31),2)</f>
        <v>0</v>
      </c>
      <c r="S205" s="175">
        <f>+ROUND('Budgeted Resources'!Z82*'Budgeted Resources'!$F82/12*(1+Inputs!$H$31),2)</f>
        <v>0</v>
      </c>
      <c r="T205" s="175">
        <f>+ROUND('Budgeted Resources'!AA82*'Budgeted Resources'!$F82/12*(1+Inputs!$H$31),2)</f>
        <v>0</v>
      </c>
      <c r="U205" s="175">
        <f>+ROUND('Budgeted Resources'!AB82*'Budgeted Resources'!$F82/12*(1+Inputs!$H$31),2)</f>
        <v>0</v>
      </c>
      <c r="V205" s="175">
        <f>+ROUND('Budgeted Resources'!AC82*'Budgeted Resources'!$F82/12*(1+Inputs!$H$31),2)</f>
        <v>0</v>
      </c>
      <c r="W205" s="175">
        <f>+ROUND('Budgeted Resources'!AD82*'Budgeted Resources'!$F82/12*(1+Inputs!$H$31),2)</f>
        <v>0</v>
      </c>
      <c r="X205" s="175">
        <f>+ROUND('Budgeted Resources'!AE82*'Budgeted Resources'!$F82/12*(1+Inputs!$H$31),2)</f>
        <v>0</v>
      </c>
      <c r="Y205" s="175">
        <f>+ROUND('Budgeted Resources'!AF82*'Budgeted Resources'!$F82/12*(1+Inputs!$H$31),2)</f>
        <v>0</v>
      </c>
      <c r="Z205" s="175">
        <f>+ROUND('Budgeted Resources'!AG82*'Budgeted Resources'!$F82/12*(1+Inputs!$H$31),2)</f>
        <v>0</v>
      </c>
      <c r="AA205" s="176">
        <f>+ROUND('Budgeted Resources'!AH82*'Budgeted Resources'!$F82*(1+Inputs!$H$31),2)</f>
        <v>0</v>
      </c>
      <c r="AB205" s="176">
        <f>+ROUND('Budgeted Resources'!AI82*'Budgeted Resources'!$F82*(1+Inputs!$H$31),2)</f>
        <v>0</v>
      </c>
      <c r="AC205" s="176">
        <f>+ROUND('Budgeted Resources'!AJ82*'Budgeted Resources'!$F82*(1+Inputs!$H$31),2)</f>
        <v>0</v>
      </c>
      <c r="AD205" s="176">
        <f>+ROUND('Budgeted Resources'!AK82*'Budgeted Resources'!$F82*(1+Inputs!$H$31),2)</f>
        <v>0</v>
      </c>
      <c r="AE205" s="176">
        <f>+ROUND('Budgeted Resources'!AL82*'Budgeted Resources'!$F82*(1+Inputs!$H$31),2)</f>
        <v>0</v>
      </c>
      <c r="AF205" s="176">
        <f>+ROUND('Budgeted Resources'!AM82*'Budgeted Resources'!$F82*(1+Inputs!$H$31),2)</f>
        <v>0</v>
      </c>
      <c r="AG205" s="176">
        <f>+ROUND('Budgeted Resources'!AN82*'Budgeted Resources'!$F82*(1+Inputs!$H$31),2)</f>
        <v>0</v>
      </c>
      <c r="AH205" s="176">
        <f>+ROUND('Budgeted Resources'!AO82*'Budgeted Resources'!$F82*(1+Inputs!$H$31),2)</f>
        <v>0</v>
      </c>
      <c r="AI205" s="176">
        <f>+ROUND('Budgeted Resources'!AP82*'Budgeted Resources'!$F82*(1+Inputs!$H$31),2)</f>
        <v>0</v>
      </c>
    </row>
    <row r="206" spans="1:35" x14ac:dyDescent="0.25">
      <c r="A206" t="s">
        <v>1167</v>
      </c>
      <c r="B206" t="s">
        <v>869</v>
      </c>
      <c r="C206" s="174">
        <f>+ROUND('Budgeted Resources'!J83*'Budgeted Resources'!$F83/12,2)</f>
        <v>0</v>
      </c>
      <c r="D206" s="174">
        <f>+ROUND('Budgeted Resources'!K83*'Budgeted Resources'!$F83/12,2)</f>
        <v>0</v>
      </c>
      <c r="E206" s="174">
        <f>+ROUND('Budgeted Resources'!L83*'Budgeted Resources'!$F83/12,2)</f>
        <v>0</v>
      </c>
      <c r="F206" s="174">
        <f>+ROUND('Budgeted Resources'!M83*'Budgeted Resources'!$F83/12,2)</f>
        <v>0</v>
      </c>
      <c r="G206" s="174">
        <f>+ROUND('Budgeted Resources'!N83*'Budgeted Resources'!$F83/12,2)</f>
        <v>0</v>
      </c>
      <c r="H206" s="174">
        <f>+ROUND('Budgeted Resources'!O83*'Budgeted Resources'!$F83/12,2)</f>
        <v>0</v>
      </c>
      <c r="I206" s="174">
        <f>+ROUND('Budgeted Resources'!P83*'Budgeted Resources'!$F83/12,2)</f>
        <v>0</v>
      </c>
      <c r="J206" s="174">
        <f>+ROUND('Budgeted Resources'!Q83*'Budgeted Resources'!$F83/12,2)</f>
        <v>0</v>
      </c>
      <c r="K206" s="174">
        <f>+ROUND('Budgeted Resources'!R83*'Budgeted Resources'!$F83/12,2)</f>
        <v>0</v>
      </c>
      <c r="L206" s="174">
        <f>+ROUND('Budgeted Resources'!S83*'Budgeted Resources'!$F83/12,2)</f>
        <v>0</v>
      </c>
      <c r="M206" s="174">
        <f>+ROUND('Budgeted Resources'!T83*'Budgeted Resources'!$F83/12,2)</f>
        <v>0</v>
      </c>
      <c r="N206" s="174">
        <f>+ROUND('Budgeted Resources'!U83*'Budgeted Resources'!$F83/12,2)</f>
        <v>0</v>
      </c>
      <c r="O206" s="175">
        <f>+ROUND('Budgeted Resources'!V83*'Budgeted Resources'!$F83/12*(1+Inputs!$H$31),2)</f>
        <v>0</v>
      </c>
      <c r="P206" s="175">
        <f>+ROUND('Budgeted Resources'!W83*'Budgeted Resources'!$F83/12*(1+Inputs!$H$31),2)</f>
        <v>0</v>
      </c>
      <c r="Q206" s="175">
        <f>+ROUND('Budgeted Resources'!X83*'Budgeted Resources'!$F83/12*(1+Inputs!$H$31),2)</f>
        <v>0</v>
      </c>
      <c r="R206" s="175">
        <f>+ROUND('Budgeted Resources'!Y83*'Budgeted Resources'!$F83/12*(1+Inputs!$H$31),2)</f>
        <v>0</v>
      </c>
      <c r="S206" s="175">
        <f>+ROUND('Budgeted Resources'!Z83*'Budgeted Resources'!$F83/12*(1+Inputs!$H$31),2)</f>
        <v>0</v>
      </c>
      <c r="T206" s="175">
        <f>+ROUND('Budgeted Resources'!AA83*'Budgeted Resources'!$F83/12*(1+Inputs!$H$31),2)</f>
        <v>0</v>
      </c>
      <c r="U206" s="175">
        <f>+ROUND('Budgeted Resources'!AB83*'Budgeted Resources'!$F83/12*(1+Inputs!$H$31),2)</f>
        <v>0</v>
      </c>
      <c r="V206" s="175">
        <f>+ROUND('Budgeted Resources'!AC83*'Budgeted Resources'!$F83/12*(1+Inputs!$H$31),2)</f>
        <v>0</v>
      </c>
      <c r="W206" s="175">
        <f>+ROUND('Budgeted Resources'!AD83*'Budgeted Resources'!$F83/12*(1+Inputs!$H$31),2)</f>
        <v>0</v>
      </c>
      <c r="X206" s="175">
        <f>+ROUND('Budgeted Resources'!AE83*'Budgeted Resources'!$F83/12*(1+Inputs!$H$31),2)</f>
        <v>0</v>
      </c>
      <c r="Y206" s="175">
        <f>+ROUND('Budgeted Resources'!AF83*'Budgeted Resources'!$F83/12*(1+Inputs!$H$31),2)</f>
        <v>0</v>
      </c>
      <c r="Z206" s="175">
        <f>+ROUND('Budgeted Resources'!AG83*'Budgeted Resources'!$F83/12*(1+Inputs!$H$31),2)</f>
        <v>0</v>
      </c>
      <c r="AA206" s="176">
        <f>+ROUND('Budgeted Resources'!AH83*'Budgeted Resources'!$F83*(1+Inputs!$H$31),2)</f>
        <v>0</v>
      </c>
      <c r="AB206" s="176">
        <f>+ROUND('Budgeted Resources'!AI83*'Budgeted Resources'!$F83*(1+Inputs!$H$31),2)</f>
        <v>0</v>
      </c>
      <c r="AC206" s="176">
        <f>+ROUND('Budgeted Resources'!AJ83*'Budgeted Resources'!$F83*(1+Inputs!$H$31),2)</f>
        <v>0</v>
      </c>
      <c r="AD206" s="176">
        <f>+ROUND('Budgeted Resources'!AK83*'Budgeted Resources'!$F83*(1+Inputs!$H$31),2)</f>
        <v>0</v>
      </c>
      <c r="AE206" s="176">
        <f>+ROUND('Budgeted Resources'!AL83*'Budgeted Resources'!$F83*(1+Inputs!$H$31),2)</f>
        <v>0</v>
      </c>
      <c r="AF206" s="176">
        <f>+ROUND('Budgeted Resources'!AM83*'Budgeted Resources'!$F83*(1+Inputs!$H$31),2)</f>
        <v>0</v>
      </c>
      <c r="AG206" s="176">
        <f>+ROUND('Budgeted Resources'!AN83*'Budgeted Resources'!$F83*(1+Inputs!$H$31),2)</f>
        <v>0</v>
      </c>
      <c r="AH206" s="176">
        <f>+ROUND('Budgeted Resources'!AO83*'Budgeted Resources'!$F83*(1+Inputs!$H$31),2)</f>
        <v>0</v>
      </c>
      <c r="AI206" s="176">
        <f>+ROUND('Budgeted Resources'!AP83*'Budgeted Resources'!$F83*(1+Inputs!$H$31),2)</f>
        <v>0</v>
      </c>
    </row>
    <row r="207" spans="1:35" x14ac:dyDescent="0.25">
      <c r="A207" t="s">
        <v>1167</v>
      </c>
      <c r="B207" t="s">
        <v>869</v>
      </c>
      <c r="C207" s="174">
        <f>+ROUND('Budgeted Resources'!J84*'Budgeted Resources'!$F84/12,2)</f>
        <v>0</v>
      </c>
      <c r="D207" s="174">
        <f>+ROUND('Budgeted Resources'!K84*'Budgeted Resources'!$F84/12,2)</f>
        <v>0</v>
      </c>
      <c r="E207" s="174">
        <f>+ROUND('Budgeted Resources'!L84*'Budgeted Resources'!$F84/12,2)</f>
        <v>0</v>
      </c>
      <c r="F207" s="174">
        <f>+ROUND('Budgeted Resources'!M84*'Budgeted Resources'!$F84/12,2)</f>
        <v>0</v>
      </c>
      <c r="G207" s="174">
        <f>+ROUND('Budgeted Resources'!N84*'Budgeted Resources'!$F84/12,2)</f>
        <v>0</v>
      </c>
      <c r="H207" s="174">
        <f>+ROUND('Budgeted Resources'!O84*'Budgeted Resources'!$F84/12,2)</f>
        <v>0</v>
      </c>
      <c r="I207" s="174">
        <f>+ROUND('Budgeted Resources'!P84*'Budgeted Resources'!$F84/12,2)</f>
        <v>0</v>
      </c>
      <c r="J207" s="174">
        <f>+ROUND('Budgeted Resources'!Q84*'Budgeted Resources'!$F84/12,2)</f>
        <v>0</v>
      </c>
      <c r="K207" s="174">
        <f>+ROUND('Budgeted Resources'!R84*'Budgeted Resources'!$F84/12,2)</f>
        <v>0</v>
      </c>
      <c r="L207" s="174">
        <f>+ROUND('Budgeted Resources'!S84*'Budgeted Resources'!$F84/12,2)</f>
        <v>0</v>
      </c>
      <c r="M207" s="174">
        <f>+ROUND('Budgeted Resources'!T84*'Budgeted Resources'!$F84/12,2)</f>
        <v>0</v>
      </c>
      <c r="N207" s="174">
        <f>+ROUND('Budgeted Resources'!U84*'Budgeted Resources'!$F84/12,2)</f>
        <v>0</v>
      </c>
      <c r="O207" s="175">
        <f>+ROUND('Budgeted Resources'!V84*'Budgeted Resources'!$F84/12*(1+Inputs!$H$31),2)</f>
        <v>0</v>
      </c>
      <c r="P207" s="175">
        <f>+ROUND('Budgeted Resources'!W84*'Budgeted Resources'!$F84/12*(1+Inputs!$H$31),2)</f>
        <v>0</v>
      </c>
      <c r="Q207" s="175">
        <f>+ROUND('Budgeted Resources'!X84*'Budgeted Resources'!$F84/12*(1+Inputs!$H$31),2)</f>
        <v>0</v>
      </c>
      <c r="R207" s="175">
        <f>+ROUND('Budgeted Resources'!Y84*'Budgeted Resources'!$F84/12*(1+Inputs!$H$31),2)</f>
        <v>0</v>
      </c>
      <c r="S207" s="175">
        <f>+ROUND('Budgeted Resources'!Z84*'Budgeted Resources'!$F84/12*(1+Inputs!$H$31),2)</f>
        <v>0</v>
      </c>
      <c r="T207" s="175">
        <f>+ROUND('Budgeted Resources'!AA84*'Budgeted Resources'!$F84/12*(1+Inputs!$H$31),2)</f>
        <v>0</v>
      </c>
      <c r="U207" s="175">
        <f>+ROUND('Budgeted Resources'!AB84*'Budgeted Resources'!$F84/12*(1+Inputs!$H$31),2)</f>
        <v>0</v>
      </c>
      <c r="V207" s="175">
        <f>+ROUND('Budgeted Resources'!AC84*'Budgeted Resources'!$F84/12*(1+Inputs!$H$31),2)</f>
        <v>0</v>
      </c>
      <c r="W207" s="175">
        <f>+ROUND('Budgeted Resources'!AD84*'Budgeted Resources'!$F84/12*(1+Inputs!$H$31),2)</f>
        <v>0</v>
      </c>
      <c r="X207" s="175">
        <f>+ROUND('Budgeted Resources'!AE84*'Budgeted Resources'!$F84/12*(1+Inputs!$H$31),2)</f>
        <v>0</v>
      </c>
      <c r="Y207" s="175">
        <f>+ROUND('Budgeted Resources'!AF84*'Budgeted Resources'!$F84/12*(1+Inputs!$H$31),2)</f>
        <v>0</v>
      </c>
      <c r="Z207" s="175">
        <f>+ROUND('Budgeted Resources'!AG84*'Budgeted Resources'!$F84/12*(1+Inputs!$H$31),2)</f>
        <v>0</v>
      </c>
      <c r="AA207" s="176">
        <f>+ROUND('Budgeted Resources'!AH84*'Budgeted Resources'!$F84*(1+Inputs!$H$31),2)</f>
        <v>0</v>
      </c>
      <c r="AB207" s="176">
        <f>+ROUND('Budgeted Resources'!AI84*'Budgeted Resources'!$F84*(1+Inputs!$H$31),2)</f>
        <v>0</v>
      </c>
      <c r="AC207" s="176">
        <f>+ROUND('Budgeted Resources'!AJ84*'Budgeted Resources'!$F84*(1+Inputs!$H$31),2)</f>
        <v>0</v>
      </c>
      <c r="AD207" s="176">
        <f>+ROUND('Budgeted Resources'!AK84*'Budgeted Resources'!$F84*(1+Inputs!$H$31),2)</f>
        <v>0</v>
      </c>
      <c r="AE207" s="176">
        <f>+ROUND('Budgeted Resources'!AL84*'Budgeted Resources'!$F84*(1+Inputs!$H$31),2)</f>
        <v>0</v>
      </c>
      <c r="AF207" s="176">
        <f>+ROUND('Budgeted Resources'!AM84*'Budgeted Resources'!$F84*(1+Inputs!$H$31),2)</f>
        <v>0</v>
      </c>
      <c r="AG207" s="176">
        <f>+ROUND('Budgeted Resources'!AN84*'Budgeted Resources'!$F84*(1+Inputs!$H$31),2)</f>
        <v>0</v>
      </c>
      <c r="AH207" s="176">
        <f>+ROUND('Budgeted Resources'!AO84*'Budgeted Resources'!$F84*(1+Inputs!$H$31),2)</f>
        <v>0</v>
      </c>
      <c r="AI207" s="176">
        <f>+ROUND('Budgeted Resources'!AP84*'Budgeted Resources'!$F84*(1+Inputs!$H$31),2)</f>
        <v>0</v>
      </c>
    </row>
    <row r="208" spans="1:35" x14ac:dyDescent="0.25">
      <c r="A208" t="s">
        <v>1167</v>
      </c>
      <c r="B208" t="s">
        <v>869</v>
      </c>
      <c r="C208" s="174">
        <f>+ROUND('Budgeted Resources'!J85*'Budgeted Resources'!$F85/12,2)</f>
        <v>0</v>
      </c>
      <c r="D208" s="174">
        <f>+ROUND('Budgeted Resources'!K85*'Budgeted Resources'!$F85/12,2)</f>
        <v>0</v>
      </c>
      <c r="E208" s="174">
        <f>+ROUND('Budgeted Resources'!L85*'Budgeted Resources'!$F85/12,2)</f>
        <v>0</v>
      </c>
      <c r="F208" s="174">
        <f>+ROUND('Budgeted Resources'!M85*'Budgeted Resources'!$F85/12,2)</f>
        <v>0</v>
      </c>
      <c r="G208" s="174">
        <f>+ROUND('Budgeted Resources'!N85*'Budgeted Resources'!$F85/12,2)</f>
        <v>0</v>
      </c>
      <c r="H208" s="174">
        <f>+ROUND('Budgeted Resources'!O85*'Budgeted Resources'!$F85/12,2)</f>
        <v>0</v>
      </c>
      <c r="I208" s="174">
        <f>+ROUND('Budgeted Resources'!P85*'Budgeted Resources'!$F85/12,2)</f>
        <v>0</v>
      </c>
      <c r="J208" s="174">
        <f>+ROUND('Budgeted Resources'!Q85*'Budgeted Resources'!$F85/12,2)</f>
        <v>0</v>
      </c>
      <c r="K208" s="174">
        <f>+ROUND('Budgeted Resources'!R85*'Budgeted Resources'!$F85/12,2)</f>
        <v>0</v>
      </c>
      <c r="L208" s="174">
        <f>+ROUND('Budgeted Resources'!S85*'Budgeted Resources'!$F85/12,2)</f>
        <v>0</v>
      </c>
      <c r="M208" s="174">
        <f>+ROUND('Budgeted Resources'!T85*'Budgeted Resources'!$F85/12,2)</f>
        <v>0</v>
      </c>
      <c r="N208" s="174">
        <f>+ROUND('Budgeted Resources'!U85*'Budgeted Resources'!$F85/12,2)</f>
        <v>0</v>
      </c>
      <c r="O208" s="175">
        <f>+ROUND('Budgeted Resources'!V85*'Budgeted Resources'!$F85/12*(1+Inputs!$H$31),2)</f>
        <v>0</v>
      </c>
      <c r="P208" s="175">
        <f>+ROUND('Budgeted Resources'!W85*'Budgeted Resources'!$F85/12*(1+Inputs!$H$31),2)</f>
        <v>0</v>
      </c>
      <c r="Q208" s="175">
        <f>+ROUND('Budgeted Resources'!X85*'Budgeted Resources'!$F85/12*(1+Inputs!$H$31),2)</f>
        <v>0</v>
      </c>
      <c r="R208" s="175">
        <f>+ROUND('Budgeted Resources'!Y85*'Budgeted Resources'!$F85/12*(1+Inputs!$H$31),2)</f>
        <v>0</v>
      </c>
      <c r="S208" s="175">
        <f>+ROUND('Budgeted Resources'!Z85*'Budgeted Resources'!$F85/12*(1+Inputs!$H$31),2)</f>
        <v>0</v>
      </c>
      <c r="T208" s="175">
        <f>+ROUND('Budgeted Resources'!AA85*'Budgeted Resources'!$F85/12*(1+Inputs!$H$31),2)</f>
        <v>0</v>
      </c>
      <c r="U208" s="175">
        <f>+ROUND('Budgeted Resources'!AB85*'Budgeted Resources'!$F85/12*(1+Inputs!$H$31),2)</f>
        <v>0</v>
      </c>
      <c r="V208" s="175">
        <f>+ROUND('Budgeted Resources'!AC85*'Budgeted Resources'!$F85/12*(1+Inputs!$H$31),2)</f>
        <v>0</v>
      </c>
      <c r="W208" s="175">
        <f>+ROUND('Budgeted Resources'!AD85*'Budgeted Resources'!$F85/12*(1+Inputs!$H$31),2)</f>
        <v>0</v>
      </c>
      <c r="X208" s="175">
        <f>+ROUND('Budgeted Resources'!AE85*'Budgeted Resources'!$F85/12*(1+Inputs!$H$31),2)</f>
        <v>0</v>
      </c>
      <c r="Y208" s="175">
        <f>+ROUND('Budgeted Resources'!AF85*'Budgeted Resources'!$F85/12*(1+Inputs!$H$31),2)</f>
        <v>0</v>
      </c>
      <c r="Z208" s="175">
        <f>+ROUND('Budgeted Resources'!AG85*'Budgeted Resources'!$F85/12*(1+Inputs!$H$31),2)</f>
        <v>0</v>
      </c>
      <c r="AA208" s="176">
        <f>+ROUND('Budgeted Resources'!AH85*'Budgeted Resources'!$F85*(1+Inputs!$H$31),2)</f>
        <v>0</v>
      </c>
      <c r="AB208" s="176">
        <f>+ROUND('Budgeted Resources'!AI85*'Budgeted Resources'!$F85*(1+Inputs!$H$31),2)</f>
        <v>0</v>
      </c>
      <c r="AC208" s="176">
        <f>+ROUND('Budgeted Resources'!AJ85*'Budgeted Resources'!$F85*(1+Inputs!$H$31),2)</f>
        <v>0</v>
      </c>
      <c r="AD208" s="176">
        <f>+ROUND('Budgeted Resources'!AK85*'Budgeted Resources'!$F85*(1+Inputs!$H$31),2)</f>
        <v>0</v>
      </c>
      <c r="AE208" s="176">
        <f>+ROUND('Budgeted Resources'!AL85*'Budgeted Resources'!$F85*(1+Inputs!$H$31),2)</f>
        <v>0</v>
      </c>
      <c r="AF208" s="176">
        <f>+ROUND('Budgeted Resources'!AM85*'Budgeted Resources'!$F85*(1+Inputs!$H$31),2)</f>
        <v>0</v>
      </c>
      <c r="AG208" s="176">
        <f>+ROUND('Budgeted Resources'!AN85*'Budgeted Resources'!$F85*(1+Inputs!$H$31),2)</f>
        <v>0</v>
      </c>
      <c r="AH208" s="176">
        <f>+ROUND('Budgeted Resources'!AO85*'Budgeted Resources'!$F85*(1+Inputs!$H$31),2)</f>
        <v>0</v>
      </c>
      <c r="AI208" s="176">
        <f>+ROUND('Budgeted Resources'!AP85*'Budgeted Resources'!$F85*(1+Inputs!$H$31),2)</f>
        <v>0</v>
      </c>
    </row>
    <row r="209" spans="1:35" x14ac:dyDescent="0.25">
      <c r="A209" t="s">
        <v>1167</v>
      </c>
      <c r="B209" t="s">
        <v>869</v>
      </c>
      <c r="C209" s="174">
        <f>+ROUND('Budgeted Resources'!J86*'Budgeted Resources'!$F86/12,2)</f>
        <v>0</v>
      </c>
      <c r="D209" s="174">
        <f>+ROUND('Budgeted Resources'!K86*'Budgeted Resources'!$F86/12,2)</f>
        <v>0</v>
      </c>
      <c r="E209" s="174">
        <f>+ROUND('Budgeted Resources'!L86*'Budgeted Resources'!$F86/12,2)</f>
        <v>0</v>
      </c>
      <c r="F209" s="174">
        <f>+ROUND('Budgeted Resources'!M86*'Budgeted Resources'!$F86/12,2)</f>
        <v>0</v>
      </c>
      <c r="G209" s="174">
        <f>+ROUND('Budgeted Resources'!N86*'Budgeted Resources'!$F86/12,2)</f>
        <v>0</v>
      </c>
      <c r="H209" s="174">
        <f>+ROUND('Budgeted Resources'!O86*'Budgeted Resources'!$F86/12,2)</f>
        <v>0</v>
      </c>
      <c r="I209" s="174">
        <f>+ROUND('Budgeted Resources'!P86*'Budgeted Resources'!$F86/12,2)</f>
        <v>0</v>
      </c>
      <c r="J209" s="174">
        <f>+ROUND('Budgeted Resources'!Q86*'Budgeted Resources'!$F86/12,2)</f>
        <v>0</v>
      </c>
      <c r="K209" s="174">
        <f>+ROUND('Budgeted Resources'!R86*'Budgeted Resources'!$F86/12,2)</f>
        <v>0</v>
      </c>
      <c r="L209" s="174">
        <f>+ROUND('Budgeted Resources'!S86*'Budgeted Resources'!$F86/12,2)</f>
        <v>0</v>
      </c>
      <c r="M209" s="174">
        <f>+ROUND('Budgeted Resources'!T86*'Budgeted Resources'!$F86/12,2)</f>
        <v>0</v>
      </c>
      <c r="N209" s="174">
        <f>+ROUND('Budgeted Resources'!U86*'Budgeted Resources'!$F86/12,2)</f>
        <v>0</v>
      </c>
      <c r="O209" s="175">
        <f>+ROUND('Budgeted Resources'!V86*'Budgeted Resources'!$F86/12*(1+Inputs!$H$31),2)</f>
        <v>0</v>
      </c>
      <c r="P209" s="175">
        <f>+ROUND('Budgeted Resources'!W86*'Budgeted Resources'!$F86/12*(1+Inputs!$H$31),2)</f>
        <v>0</v>
      </c>
      <c r="Q209" s="175">
        <f>+ROUND('Budgeted Resources'!X86*'Budgeted Resources'!$F86/12*(1+Inputs!$H$31),2)</f>
        <v>0</v>
      </c>
      <c r="R209" s="175">
        <f>+ROUND('Budgeted Resources'!Y86*'Budgeted Resources'!$F86/12*(1+Inputs!$H$31),2)</f>
        <v>0</v>
      </c>
      <c r="S209" s="175">
        <f>+ROUND('Budgeted Resources'!Z86*'Budgeted Resources'!$F86/12*(1+Inputs!$H$31),2)</f>
        <v>0</v>
      </c>
      <c r="T209" s="175">
        <f>+ROUND('Budgeted Resources'!AA86*'Budgeted Resources'!$F86/12*(1+Inputs!$H$31),2)</f>
        <v>0</v>
      </c>
      <c r="U209" s="175">
        <f>+ROUND('Budgeted Resources'!AB86*'Budgeted Resources'!$F86/12*(1+Inputs!$H$31),2)</f>
        <v>0</v>
      </c>
      <c r="V209" s="175">
        <f>+ROUND('Budgeted Resources'!AC86*'Budgeted Resources'!$F86/12*(1+Inputs!$H$31),2)</f>
        <v>0</v>
      </c>
      <c r="W209" s="175">
        <f>+ROUND('Budgeted Resources'!AD86*'Budgeted Resources'!$F86/12*(1+Inputs!$H$31),2)</f>
        <v>0</v>
      </c>
      <c r="X209" s="175">
        <f>+ROUND('Budgeted Resources'!AE86*'Budgeted Resources'!$F86/12*(1+Inputs!$H$31),2)</f>
        <v>0</v>
      </c>
      <c r="Y209" s="175">
        <f>+ROUND('Budgeted Resources'!AF86*'Budgeted Resources'!$F86/12*(1+Inputs!$H$31),2)</f>
        <v>0</v>
      </c>
      <c r="Z209" s="175">
        <f>+ROUND('Budgeted Resources'!AG86*'Budgeted Resources'!$F86/12*(1+Inputs!$H$31),2)</f>
        <v>0</v>
      </c>
      <c r="AA209" s="176">
        <f>+ROUND('Budgeted Resources'!AH86*'Budgeted Resources'!$F86*(1+Inputs!$H$31),2)</f>
        <v>0</v>
      </c>
      <c r="AB209" s="176">
        <f>+ROUND('Budgeted Resources'!AI86*'Budgeted Resources'!$F86*(1+Inputs!$H$31),2)</f>
        <v>0</v>
      </c>
      <c r="AC209" s="176">
        <f>+ROUND('Budgeted Resources'!AJ86*'Budgeted Resources'!$F86*(1+Inputs!$H$31),2)</f>
        <v>0</v>
      </c>
      <c r="AD209" s="176">
        <f>+ROUND('Budgeted Resources'!AK86*'Budgeted Resources'!$F86*(1+Inputs!$H$31),2)</f>
        <v>0</v>
      </c>
      <c r="AE209" s="176">
        <f>+ROUND('Budgeted Resources'!AL86*'Budgeted Resources'!$F86*(1+Inputs!$H$31),2)</f>
        <v>0</v>
      </c>
      <c r="AF209" s="176">
        <f>+ROUND('Budgeted Resources'!AM86*'Budgeted Resources'!$F86*(1+Inputs!$H$31),2)</f>
        <v>0</v>
      </c>
      <c r="AG209" s="176">
        <f>+ROUND('Budgeted Resources'!AN86*'Budgeted Resources'!$F86*(1+Inputs!$H$31),2)</f>
        <v>0</v>
      </c>
      <c r="AH209" s="176">
        <f>+ROUND('Budgeted Resources'!AO86*'Budgeted Resources'!$F86*(1+Inputs!$H$31),2)</f>
        <v>0</v>
      </c>
      <c r="AI209" s="176">
        <f>+ROUND('Budgeted Resources'!AP86*'Budgeted Resources'!$F86*(1+Inputs!$H$31),2)</f>
        <v>0</v>
      </c>
    </row>
    <row r="210" spans="1:35" x14ac:dyDescent="0.25">
      <c r="A210" t="s">
        <v>1167</v>
      </c>
      <c r="B210" t="s">
        <v>869</v>
      </c>
      <c r="C210" s="174">
        <f>+ROUND('Budgeted Resources'!J87*'Budgeted Resources'!$F87/12,2)</f>
        <v>0</v>
      </c>
      <c r="D210" s="174">
        <f>+ROUND('Budgeted Resources'!K87*'Budgeted Resources'!$F87/12,2)</f>
        <v>0</v>
      </c>
      <c r="E210" s="174">
        <f>+ROUND('Budgeted Resources'!L87*'Budgeted Resources'!$F87/12,2)</f>
        <v>0</v>
      </c>
      <c r="F210" s="174">
        <f>+ROUND('Budgeted Resources'!M87*'Budgeted Resources'!$F87/12,2)</f>
        <v>0</v>
      </c>
      <c r="G210" s="174">
        <f>+ROUND('Budgeted Resources'!N87*'Budgeted Resources'!$F87/12,2)</f>
        <v>0</v>
      </c>
      <c r="H210" s="174">
        <f>+ROUND('Budgeted Resources'!O87*'Budgeted Resources'!$F87/12,2)</f>
        <v>0</v>
      </c>
      <c r="I210" s="174">
        <f>+ROUND('Budgeted Resources'!P87*'Budgeted Resources'!$F87/12,2)</f>
        <v>0</v>
      </c>
      <c r="J210" s="174">
        <f>+ROUND('Budgeted Resources'!Q87*'Budgeted Resources'!$F87/12,2)</f>
        <v>0</v>
      </c>
      <c r="K210" s="174">
        <f>+ROUND('Budgeted Resources'!R87*'Budgeted Resources'!$F87/12,2)</f>
        <v>0</v>
      </c>
      <c r="L210" s="174">
        <f>+ROUND('Budgeted Resources'!S87*'Budgeted Resources'!$F87/12,2)</f>
        <v>0</v>
      </c>
      <c r="M210" s="174">
        <f>+ROUND('Budgeted Resources'!T87*'Budgeted Resources'!$F87/12,2)</f>
        <v>0</v>
      </c>
      <c r="N210" s="174">
        <f>+ROUND('Budgeted Resources'!U87*'Budgeted Resources'!$F87/12,2)</f>
        <v>0</v>
      </c>
      <c r="O210" s="175">
        <f>+ROUND('Budgeted Resources'!V87*'Budgeted Resources'!$F87/12*(1+Inputs!$H$31),2)</f>
        <v>0</v>
      </c>
      <c r="P210" s="175">
        <f>+ROUND('Budgeted Resources'!W87*'Budgeted Resources'!$F87/12*(1+Inputs!$H$31),2)</f>
        <v>0</v>
      </c>
      <c r="Q210" s="175">
        <f>+ROUND('Budgeted Resources'!X87*'Budgeted Resources'!$F87/12*(1+Inputs!$H$31),2)</f>
        <v>0</v>
      </c>
      <c r="R210" s="175">
        <f>+ROUND('Budgeted Resources'!Y87*'Budgeted Resources'!$F87/12*(1+Inputs!$H$31),2)</f>
        <v>0</v>
      </c>
      <c r="S210" s="175">
        <f>+ROUND('Budgeted Resources'!Z87*'Budgeted Resources'!$F87/12*(1+Inputs!$H$31),2)</f>
        <v>0</v>
      </c>
      <c r="T210" s="175">
        <f>+ROUND('Budgeted Resources'!AA87*'Budgeted Resources'!$F87/12*(1+Inputs!$H$31),2)</f>
        <v>0</v>
      </c>
      <c r="U210" s="175">
        <f>+ROUND('Budgeted Resources'!AB87*'Budgeted Resources'!$F87/12*(1+Inputs!$H$31),2)</f>
        <v>0</v>
      </c>
      <c r="V210" s="175">
        <f>+ROUND('Budgeted Resources'!AC87*'Budgeted Resources'!$F87/12*(1+Inputs!$H$31),2)</f>
        <v>0</v>
      </c>
      <c r="W210" s="175">
        <f>+ROUND('Budgeted Resources'!AD87*'Budgeted Resources'!$F87/12*(1+Inputs!$H$31),2)</f>
        <v>0</v>
      </c>
      <c r="X210" s="175">
        <f>+ROUND('Budgeted Resources'!AE87*'Budgeted Resources'!$F87/12*(1+Inputs!$H$31),2)</f>
        <v>0</v>
      </c>
      <c r="Y210" s="175">
        <f>+ROUND('Budgeted Resources'!AF87*'Budgeted Resources'!$F87/12*(1+Inputs!$H$31),2)</f>
        <v>0</v>
      </c>
      <c r="Z210" s="175">
        <f>+ROUND('Budgeted Resources'!AG87*'Budgeted Resources'!$F87/12*(1+Inputs!$H$31),2)</f>
        <v>0</v>
      </c>
      <c r="AA210" s="176">
        <f>+ROUND('Budgeted Resources'!AH87*'Budgeted Resources'!$F87*(1+Inputs!$H$31),2)</f>
        <v>0</v>
      </c>
      <c r="AB210" s="176">
        <f>+ROUND('Budgeted Resources'!AI87*'Budgeted Resources'!$F87*(1+Inputs!$H$31),2)</f>
        <v>0</v>
      </c>
      <c r="AC210" s="176">
        <f>+ROUND('Budgeted Resources'!AJ87*'Budgeted Resources'!$F87*(1+Inputs!$H$31),2)</f>
        <v>0</v>
      </c>
      <c r="AD210" s="176">
        <f>+ROUND('Budgeted Resources'!AK87*'Budgeted Resources'!$F87*(1+Inputs!$H$31),2)</f>
        <v>0</v>
      </c>
      <c r="AE210" s="176">
        <f>+ROUND('Budgeted Resources'!AL87*'Budgeted Resources'!$F87*(1+Inputs!$H$31),2)</f>
        <v>0</v>
      </c>
      <c r="AF210" s="176">
        <f>+ROUND('Budgeted Resources'!AM87*'Budgeted Resources'!$F87*(1+Inputs!$H$31),2)</f>
        <v>0</v>
      </c>
      <c r="AG210" s="176">
        <f>+ROUND('Budgeted Resources'!AN87*'Budgeted Resources'!$F87*(1+Inputs!$H$31),2)</f>
        <v>0</v>
      </c>
      <c r="AH210" s="176">
        <f>+ROUND('Budgeted Resources'!AO87*'Budgeted Resources'!$F87*(1+Inputs!$H$31),2)</f>
        <v>0</v>
      </c>
      <c r="AI210" s="176">
        <f>+ROUND('Budgeted Resources'!AP87*'Budgeted Resources'!$F87*(1+Inputs!$H$31),2)</f>
        <v>0</v>
      </c>
    </row>
    <row r="211" spans="1:35" x14ac:dyDescent="0.25">
      <c r="A211" t="s">
        <v>1167</v>
      </c>
      <c r="B211" t="s">
        <v>869</v>
      </c>
      <c r="C211" s="174">
        <f>+ROUND('Budgeted Resources'!J88*'Budgeted Resources'!$F88/12,2)</f>
        <v>0</v>
      </c>
      <c r="D211" s="174">
        <f>+ROUND('Budgeted Resources'!K88*'Budgeted Resources'!$F88/12,2)</f>
        <v>0</v>
      </c>
      <c r="E211" s="174">
        <f>+ROUND('Budgeted Resources'!L88*'Budgeted Resources'!$F88/12,2)</f>
        <v>0</v>
      </c>
      <c r="F211" s="174">
        <f>+ROUND('Budgeted Resources'!M88*'Budgeted Resources'!$F88/12,2)</f>
        <v>0</v>
      </c>
      <c r="G211" s="174">
        <f>+ROUND('Budgeted Resources'!N88*'Budgeted Resources'!$F88/12,2)</f>
        <v>0</v>
      </c>
      <c r="H211" s="174">
        <f>+ROUND('Budgeted Resources'!O88*'Budgeted Resources'!$F88/12,2)</f>
        <v>0</v>
      </c>
      <c r="I211" s="174">
        <f>+ROUND('Budgeted Resources'!P88*'Budgeted Resources'!$F88/12,2)</f>
        <v>0</v>
      </c>
      <c r="J211" s="174">
        <f>+ROUND('Budgeted Resources'!Q88*'Budgeted Resources'!$F88/12,2)</f>
        <v>0</v>
      </c>
      <c r="K211" s="174">
        <f>+ROUND('Budgeted Resources'!R88*'Budgeted Resources'!$F88/12,2)</f>
        <v>0</v>
      </c>
      <c r="L211" s="174">
        <f>+ROUND('Budgeted Resources'!S88*'Budgeted Resources'!$F88/12,2)</f>
        <v>0</v>
      </c>
      <c r="M211" s="174">
        <f>+ROUND('Budgeted Resources'!T88*'Budgeted Resources'!$F88/12,2)</f>
        <v>0</v>
      </c>
      <c r="N211" s="174">
        <f>+ROUND('Budgeted Resources'!U88*'Budgeted Resources'!$F88/12,2)</f>
        <v>0</v>
      </c>
      <c r="O211" s="175">
        <f>+ROUND('Budgeted Resources'!V88*'Budgeted Resources'!$F88/12*(1+Inputs!$H$31),2)</f>
        <v>0</v>
      </c>
      <c r="P211" s="175">
        <f>+ROUND('Budgeted Resources'!W88*'Budgeted Resources'!$F88/12*(1+Inputs!$H$31),2)</f>
        <v>0</v>
      </c>
      <c r="Q211" s="175">
        <f>+ROUND('Budgeted Resources'!X88*'Budgeted Resources'!$F88/12*(1+Inputs!$H$31),2)</f>
        <v>0</v>
      </c>
      <c r="R211" s="175">
        <f>+ROUND('Budgeted Resources'!Y88*'Budgeted Resources'!$F88/12*(1+Inputs!$H$31),2)</f>
        <v>0</v>
      </c>
      <c r="S211" s="175">
        <f>+ROUND('Budgeted Resources'!Z88*'Budgeted Resources'!$F88/12*(1+Inputs!$H$31),2)</f>
        <v>0</v>
      </c>
      <c r="T211" s="175">
        <f>+ROUND('Budgeted Resources'!AA88*'Budgeted Resources'!$F88/12*(1+Inputs!$H$31),2)</f>
        <v>0</v>
      </c>
      <c r="U211" s="175">
        <f>+ROUND('Budgeted Resources'!AB88*'Budgeted Resources'!$F88/12*(1+Inputs!$H$31),2)</f>
        <v>0</v>
      </c>
      <c r="V211" s="175">
        <f>+ROUND('Budgeted Resources'!AC88*'Budgeted Resources'!$F88/12*(1+Inputs!$H$31),2)</f>
        <v>0</v>
      </c>
      <c r="W211" s="175">
        <f>+ROUND('Budgeted Resources'!AD88*'Budgeted Resources'!$F88/12*(1+Inputs!$H$31),2)</f>
        <v>0</v>
      </c>
      <c r="X211" s="175">
        <f>+ROUND('Budgeted Resources'!AE88*'Budgeted Resources'!$F88/12*(1+Inputs!$H$31),2)</f>
        <v>0</v>
      </c>
      <c r="Y211" s="175">
        <f>+ROUND('Budgeted Resources'!AF88*'Budgeted Resources'!$F88/12*(1+Inputs!$H$31),2)</f>
        <v>0</v>
      </c>
      <c r="Z211" s="175">
        <f>+ROUND('Budgeted Resources'!AG88*'Budgeted Resources'!$F88/12*(1+Inputs!$H$31),2)</f>
        <v>0</v>
      </c>
      <c r="AA211" s="176">
        <f>+ROUND('Budgeted Resources'!AH88*'Budgeted Resources'!$F88*(1+Inputs!$H$31),2)</f>
        <v>0</v>
      </c>
      <c r="AB211" s="176">
        <f>+ROUND('Budgeted Resources'!AI88*'Budgeted Resources'!$F88*(1+Inputs!$H$31),2)</f>
        <v>0</v>
      </c>
      <c r="AC211" s="176">
        <f>+ROUND('Budgeted Resources'!AJ88*'Budgeted Resources'!$F88*(1+Inputs!$H$31),2)</f>
        <v>0</v>
      </c>
      <c r="AD211" s="176">
        <f>+ROUND('Budgeted Resources'!AK88*'Budgeted Resources'!$F88*(1+Inputs!$H$31),2)</f>
        <v>0</v>
      </c>
      <c r="AE211" s="176">
        <f>+ROUND('Budgeted Resources'!AL88*'Budgeted Resources'!$F88*(1+Inputs!$H$31),2)</f>
        <v>0</v>
      </c>
      <c r="AF211" s="176">
        <f>+ROUND('Budgeted Resources'!AM88*'Budgeted Resources'!$F88*(1+Inputs!$H$31),2)</f>
        <v>0</v>
      </c>
      <c r="AG211" s="176">
        <f>+ROUND('Budgeted Resources'!AN88*'Budgeted Resources'!$F88*(1+Inputs!$H$31),2)</f>
        <v>0</v>
      </c>
      <c r="AH211" s="176">
        <f>+ROUND('Budgeted Resources'!AO88*'Budgeted Resources'!$F88*(1+Inputs!$H$31),2)</f>
        <v>0</v>
      </c>
      <c r="AI211" s="176">
        <f>+ROUND('Budgeted Resources'!AP88*'Budgeted Resources'!$F88*(1+Inputs!$H$31),2)</f>
        <v>0</v>
      </c>
    </row>
    <row r="212" spans="1:35" x14ac:dyDescent="0.25">
      <c r="A212" t="s">
        <v>1167</v>
      </c>
      <c r="B212" t="s">
        <v>869</v>
      </c>
      <c r="C212" s="174">
        <f>+ROUND('Budgeted Resources'!J89*'Budgeted Resources'!$F89/12,2)</f>
        <v>0</v>
      </c>
      <c r="D212" s="174">
        <f>+ROUND('Budgeted Resources'!K89*'Budgeted Resources'!$F89/12,2)</f>
        <v>0</v>
      </c>
      <c r="E212" s="174">
        <f>+ROUND('Budgeted Resources'!L89*'Budgeted Resources'!$F89/12,2)</f>
        <v>0</v>
      </c>
      <c r="F212" s="174">
        <f>+ROUND('Budgeted Resources'!M89*'Budgeted Resources'!$F89/12,2)</f>
        <v>0</v>
      </c>
      <c r="G212" s="174">
        <f>+ROUND('Budgeted Resources'!N89*'Budgeted Resources'!$F89/12,2)</f>
        <v>0</v>
      </c>
      <c r="H212" s="174">
        <f>+ROUND('Budgeted Resources'!O89*'Budgeted Resources'!$F89/12,2)</f>
        <v>0</v>
      </c>
      <c r="I212" s="174">
        <f>+ROUND('Budgeted Resources'!P89*'Budgeted Resources'!$F89/12,2)</f>
        <v>0</v>
      </c>
      <c r="J212" s="174">
        <f>+ROUND('Budgeted Resources'!Q89*'Budgeted Resources'!$F89/12,2)</f>
        <v>0</v>
      </c>
      <c r="K212" s="174">
        <f>+ROUND('Budgeted Resources'!R89*'Budgeted Resources'!$F89/12,2)</f>
        <v>0</v>
      </c>
      <c r="L212" s="174">
        <f>+ROUND('Budgeted Resources'!S89*'Budgeted Resources'!$F89/12,2)</f>
        <v>0</v>
      </c>
      <c r="M212" s="174">
        <f>+ROUND('Budgeted Resources'!T89*'Budgeted Resources'!$F89/12,2)</f>
        <v>0</v>
      </c>
      <c r="N212" s="174">
        <f>+ROUND('Budgeted Resources'!U89*'Budgeted Resources'!$F89/12,2)</f>
        <v>0</v>
      </c>
      <c r="O212" s="175">
        <f>+ROUND('Budgeted Resources'!V89*'Budgeted Resources'!$F89/12*(1+Inputs!$H$31),2)</f>
        <v>0</v>
      </c>
      <c r="P212" s="175">
        <f>+ROUND('Budgeted Resources'!W89*'Budgeted Resources'!$F89/12*(1+Inputs!$H$31),2)</f>
        <v>0</v>
      </c>
      <c r="Q212" s="175">
        <f>+ROUND('Budgeted Resources'!X89*'Budgeted Resources'!$F89/12*(1+Inputs!$H$31),2)</f>
        <v>0</v>
      </c>
      <c r="R212" s="175">
        <f>+ROUND('Budgeted Resources'!Y89*'Budgeted Resources'!$F89/12*(1+Inputs!$H$31),2)</f>
        <v>0</v>
      </c>
      <c r="S212" s="175">
        <f>+ROUND('Budgeted Resources'!Z89*'Budgeted Resources'!$F89/12*(1+Inputs!$H$31),2)</f>
        <v>0</v>
      </c>
      <c r="T212" s="175">
        <f>+ROUND('Budgeted Resources'!AA89*'Budgeted Resources'!$F89/12*(1+Inputs!$H$31),2)</f>
        <v>0</v>
      </c>
      <c r="U212" s="175">
        <f>+ROUND('Budgeted Resources'!AB89*'Budgeted Resources'!$F89/12*(1+Inputs!$H$31),2)</f>
        <v>0</v>
      </c>
      <c r="V212" s="175">
        <f>+ROUND('Budgeted Resources'!AC89*'Budgeted Resources'!$F89/12*(1+Inputs!$H$31),2)</f>
        <v>0</v>
      </c>
      <c r="W212" s="175">
        <f>+ROUND('Budgeted Resources'!AD89*'Budgeted Resources'!$F89/12*(1+Inputs!$H$31),2)</f>
        <v>0</v>
      </c>
      <c r="X212" s="175">
        <f>+ROUND('Budgeted Resources'!AE89*'Budgeted Resources'!$F89/12*(1+Inputs!$H$31),2)</f>
        <v>0</v>
      </c>
      <c r="Y212" s="175">
        <f>+ROUND('Budgeted Resources'!AF89*'Budgeted Resources'!$F89/12*(1+Inputs!$H$31),2)</f>
        <v>0</v>
      </c>
      <c r="Z212" s="175">
        <f>+ROUND('Budgeted Resources'!AG89*'Budgeted Resources'!$F89/12*(1+Inputs!$H$31),2)</f>
        <v>0</v>
      </c>
      <c r="AA212" s="176">
        <f>+ROUND('Budgeted Resources'!AH89*'Budgeted Resources'!$F89*(1+Inputs!$H$31),2)</f>
        <v>0</v>
      </c>
      <c r="AB212" s="176">
        <f>+ROUND('Budgeted Resources'!AI89*'Budgeted Resources'!$F89*(1+Inputs!$H$31),2)</f>
        <v>0</v>
      </c>
      <c r="AC212" s="176">
        <f>+ROUND('Budgeted Resources'!AJ89*'Budgeted Resources'!$F89*(1+Inputs!$H$31),2)</f>
        <v>0</v>
      </c>
      <c r="AD212" s="176">
        <f>+ROUND('Budgeted Resources'!AK89*'Budgeted Resources'!$F89*(1+Inputs!$H$31),2)</f>
        <v>0</v>
      </c>
      <c r="AE212" s="176">
        <f>+ROUND('Budgeted Resources'!AL89*'Budgeted Resources'!$F89*(1+Inputs!$H$31),2)</f>
        <v>0</v>
      </c>
      <c r="AF212" s="176">
        <f>+ROUND('Budgeted Resources'!AM89*'Budgeted Resources'!$F89*(1+Inputs!$H$31),2)</f>
        <v>0</v>
      </c>
      <c r="AG212" s="176">
        <f>+ROUND('Budgeted Resources'!AN89*'Budgeted Resources'!$F89*(1+Inputs!$H$31),2)</f>
        <v>0</v>
      </c>
      <c r="AH212" s="176">
        <f>+ROUND('Budgeted Resources'!AO89*'Budgeted Resources'!$F89*(1+Inputs!$H$31),2)</f>
        <v>0</v>
      </c>
      <c r="AI212" s="176">
        <f>+ROUND('Budgeted Resources'!AP89*'Budgeted Resources'!$F89*(1+Inputs!$H$31),2)</f>
        <v>0</v>
      </c>
    </row>
    <row r="213" spans="1:35" x14ac:dyDescent="0.25">
      <c r="A213" t="s">
        <v>1167</v>
      </c>
      <c r="B213" t="s">
        <v>869</v>
      </c>
      <c r="C213" s="174">
        <f>+ROUND('Budgeted Resources'!J90*'Budgeted Resources'!$F90/12,2)</f>
        <v>0</v>
      </c>
      <c r="D213" s="174">
        <f>+ROUND('Budgeted Resources'!K90*'Budgeted Resources'!$F90/12,2)</f>
        <v>0</v>
      </c>
      <c r="E213" s="174">
        <f>+ROUND('Budgeted Resources'!L90*'Budgeted Resources'!$F90/12,2)</f>
        <v>0</v>
      </c>
      <c r="F213" s="174">
        <f>+ROUND('Budgeted Resources'!M90*'Budgeted Resources'!$F90/12,2)</f>
        <v>0</v>
      </c>
      <c r="G213" s="174">
        <f>+ROUND('Budgeted Resources'!N90*'Budgeted Resources'!$F90/12,2)</f>
        <v>0</v>
      </c>
      <c r="H213" s="174">
        <f>+ROUND('Budgeted Resources'!O90*'Budgeted Resources'!$F90/12,2)</f>
        <v>0</v>
      </c>
      <c r="I213" s="174">
        <f>+ROUND('Budgeted Resources'!P90*'Budgeted Resources'!$F90/12,2)</f>
        <v>0</v>
      </c>
      <c r="J213" s="174">
        <f>+ROUND('Budgeted Resources'!Q90*'Budgeted Resources'!$F90/12,2)</f>
        <v>0</v>
      </c>
      <c r="K213" s="174">
        <f>+ROUND('Budgeted Resources'!R90*'Budgeted Resources'!$F90/12,2)</f>
        <v>0</v>
      </c>
      <c r="L213" s="174">
        <f>+ROUND('Budgeted Resources'!S90*'Budgeted Resources'!$F90/12,2)</f>
        <v>0</v>
      </c>
      <c r="M213" s="174">
        <f>+ROUND('Budgeted Resources'!T90*'Budgeted Resources'!$F90/12,2)</f>
        <v>0</v>
      </c>
      <c r="N213" s="174">
        <f>+ROUND('Budgeted Resources'!U90*'Budgeted Resources'!$F90/12,2)</f>
        <v>0</v>
      </c>
      <c r="O213" s="175">
        <f>+ROUND('Budgeted Resources'!V90*'Budgeted Resources'!$F90/12*(1+Inputs!$H$31),2)</f>
        <v>0</v>
      </c>
      <c r="P213" s="175">
        <f>+ROUND('Budgeted Resources'!W90*'Budgeted Resources'!$F90/12*(1+Inputs!$H$31),2)</f>
        <v>0</v>
      </c>
      <c r="Q213" s="175">
        <f>+ROUND('Budgeted Resources'!X90*'Budgeted Resources'!$F90/12*(1+Inputs!$H$31),2)</f>
        <v>0</v>
      </c>
      <c r="R213" s="175">
        <f>+ROUND('Budgeted Resources'!Y90*'Budgeted Resources'!$F90/12*(1+Inputs!$H$31),2)</f>
        <v>0</v>
      </c>
      <c r="S213" s="175">
        <f>+ROUND('Budgeted Resources'!Z90*'Budgeted Resources'!$F90/12*(1+Inputs!$H$31),2)</f>
        <v>0</v>
      </c>
      <c r="T213" s="175">
        <f>+ROUND('Budgeted Resources'!AA90*'Budgeted Resources'!$F90/12*(1+Inputs!$H$31),2)</f>
        <v>0</v>
      </c>
      <c r="U213" s="175">
        <f>+ROUND('Budgeted Resources'!AB90*'Budgeted Resources'!$F90/12*(1+Inputs!$H$31),2)</f>
        <v>0</v>
      </c>
      <c r="V213" s="175">
        <f>+ROUND('Budgeted Resources'!AC90*'Budgeted Resources'!$F90/12*(1+Inputs!$H$31),2)</f>
        <v>0</v>
      </c>
      <c r="W213" s="175">
        <f>+ROUND('Budgeted Resources'!AD90*'Budgeted Resources'!$F90/12*(1+Inputs!$H$31),2)</f>
        <v>0</v>
      </c>
      <c r="X213" s="175">
        <f>+ROUND('Budgeted Resources'!AE90*'Budgeted Resources'!$F90/12*(1+Inputs!$H$31),2)</f>
        <v>0</v>
      </c>
      <c r="Y213" s="175">
        <f>+ROUND('Budgeted Resources'!AF90*'Budgeted Resources'!$F90/12*(1+Inputs!$H$31),2)</f>
        <v>0</v>
      </c>
      <c r="Z213" s="175">
        <f>+ROUND('Budgeted Resources'!AG90*'Budgeted Resources'!$F90/12*(1+Inputs!$H$31),2)</f>
        <v>0</v>
      </c>
      <c r="AA213" s="176">
        <f>+ROUND('Budgeted Resources'!AH90*'Budgeted Resources'!$F90*(1+Inputs!$H$31),2)</f>
        <v>0</v>
      </c>
      <c r="AB213" s="176">
        <f>+ROUND('Budgeted Resources'!AI90*'Budgeted Resources'!$F90*(1+Inputs!$H$31),2)</f>
        <v>0</v>
      </c>
      <c r="AC213" s="176">
        <f>+ROUND('Budgeted Resources'!AJ90*'Budgeted Resources'!$F90*(1+Inputs!$H$31),2)</f>
        <v>0</v>
      </c>
      <c r="AD213" s="176">
        <f>+ROUND('Budgeted Resources'!AK90*'Budgeted Resources'!$F90*(1+Inputs!$H$31),2)</f>
        <v>0</v>
      </c>
      <c r="AE213" s="176">
        <f>+ROUND('Budgeted Resources'!AL90*'Budgeted Resources'!$F90*(1+Inputs!$H$31),2)</f>
        <v>0</v>
      </c>
      <c r="AF213" s="176">
        <f>+ROUND('Budgeted Resources'!AM90*'Budgeted Resources'!$F90*(1+Inputs!$H$31),2)</f>
        <v>0</v>
      </c>
      <c r="AG213" s="176">
        <f>+ROUND('Budgeted Resources'!AN90*'Budgeted Resources'!$F90*(1+Inputs!$H$31),2)</f>
        <v>0</v>
      </c>
      <c r="AH213" s="176">
        <f>+ROUND('Budgeted Resources'!AO90*'Budgeted Resources'!$F90*(1+Inputs!$H$31),2)</f>
        <v>0</v>
      </c>
      <c r="AI213" s="176">
        <f>+ROUND('Budgeted Resources'!AP90*'Budgeted Resources'!$F90*(1+Inputs!$H$31),2)</f>
        <v>0</v>
      </c>
    </row>
    <row r="214" spans="1:35" x14ac:dyDescent="0.25">
      <c r="A214" t="s">
        <v>1167</v>
      </c>
      <c r="B214" t="s">
        <v>869</v>
      </c>
      <c r="C214" s="174">
        <f>+ROUND('Budgeted Resources'!J91*'Budgeted Resources'!$F91/12,2)</f>
        <v>0</v>
      </c>
      <c r="D214" s="174">
        <f>+ROUND('Budgeted Resources'!K91*'Budgeted Resources'!$F91/12,2)</f>
        <v>0</v>
      </c>
      <c r="E214" s="174">
        <f>+ROUND('Budgeted Resources'!L91*'Budgeted Resources'!$F91/12,2)</f>
        <v>0</v>
      </c>
      <c r="F214" s="174">
        <f>+ROUND('Budgeted Resources'!M91*'Budgeted Resources'!$F91/12,2)</f>
        <v>0</v>
      </c>
      <c r="G214" s="174">
        <f>+ROUND('Budgeted Resources'!N91*'Budgeted Resources'!$F91/12,2)</f>
        <v>0</v>
      </c>
      <c r="H214" s="174">
        <f>+ROUND('Budgeted Resources'!O91*'Budgeted Resources'!$F91/12,2)</f>
        <v>0</v>
      </c>
      <c r="I214" s="174">
        <f>+ROUND('Budgeted Resources'!P91*'Budgeted Resources'!$F91/12,2)</f>
        <v>0</v>
      </c>
      <c r="J214" s="174">
        <f>+ROUND('Budgeted Resources'!Q91*'Budgeted Resources'!$F91/12,2)</f>
        <v>0</v>
      </c>
      <c r="K214" s="174">
        <f>+ROUND('Budgeted Resources'!R91*'Budgeted Resources'!$F91/12,2)</f>
        <v>0</v>
      </c>
      <c r="L214" s="174">
        <f>+ROUND('Budgeted Resources'!S91*'Budgeted Resources'!$F91/12,2)</f>
        <v>0</v>
      </c>
      <c r="M214" s="174">
        <f>+ROUND('Budgeted Resources'!T91*'Budgeted Resources'!$F91/12,2)</f>
        <v>0</v>
      </c>
      <c r="N214" s="174">
        <f>+ROUND('Budgeted Resources'!U91*'Budgeted Resources'!$F91/12,2)</f>
        <v>0</v>
      </c>
      <c r="O214" s="175">
        <f>+ROUND('Budgeted Resources'!V91*'Budgeted Resources'!$F91/12*(1+Inputs!$H$31),2)</f>
        <v>0</v>
      </c>
      <c r="P214" s="175">
        <f>+ROUND('Budgeted Resources'!W91*'Budgeted Resources'!$F91/12*(1+Inputs!$H$31),2)</f>
        <v>0</v>
      </c>
      <c r="Q214" s="175">
        <f>+ROUND('Budgeted Resources'!X91*'Budgeted Resources'!$F91/12*(1+Inputs!$H$31),2)</f>
        <v>0</v>
      </c>
      <c r="R214" s="175">
        <f>+ROUND('Budgeted Resources'!Y91*'Budgeted Resources'!$F91/12*(1+Inputs!$H$31),2)</f>
        <v>0</v>
      </c>
      <c r="S214" s="175">
        <f>+ROUND('Budgeted Resources'!Z91*'Budgeted Resources'!$F91/12*(1+Inputs!$H$31),2)</f>
        <v>0</v>
      </c>
      <c r="T214" s="175">
        <f>+ROUND('Budgeted Resources'!AA91*'Budgeted Resources'!$F91/12*(1+Inputs!$H$31),2)</f>
        <v>0</v>
      </c>
      <c r="U214" s="175">
        <f>+ROUND('Budgeted Resources'!AB91*'Budgeted Resources'!$F91/12*(1+Inputs!$H$31),2)</f>
        <v>0</v>
      </c>
      <c r="V214" s="175">
        <f>+ROUND('Budgeted Resources'!AC91*'Budgeted Resources'!$F91/12*(1+Inputs!$H$31),2)</f>
        <v>0</v>
      </c>
      <c r="W214" s="175">
        <f>+ROUND('Budgeted Resources'!AD91*'Budgeted Resources'!$F91/12*(1+Inputs!$H$31),2)</f>
        <v>0</v>
      </c>
      <c r="X214" s="175">
        <f>+ROUND('Budgeted Resources'!AE91*'Budgeted Resources'!$F91/12*(1+Inputs!$H$31),2)</f>
        <v>0</v>
      </c>
      <c r="Y214" s="175">
        <f>+ROUND('Budgeted Resources'!AF91*'Budgeted Resources'!$F91/12*(1+Inputs!$H$31),2)</f>
        <v>0</v>
      </c>
      <c r="Z214" s="175">
        <f>+ROUND('Budgeted Resources'!AG91*'Budgeted Resources'!$F91/12*(1+Inputs!$H$31),2)</f>
        <v>0</v>
      </c>
      <c r="AA214" s="176">
        <f>+ROUND('Budgeted Resources'!AH91*'Budgeted Resources'!$F91*(1+Inputs!$H$31),2)</f>
        <v>0</v>
      </c>
      <c r="AB214" s="176">
        <f>+ROUND('Budgeted Resources'!AI91*'Budgeted Resources'!$F91*(1+Inputs!$H$31),2)</f>
        <v>0</v>
      </c>
      <c r="AC214" s="176">
        <f>+ROUND('Budgeted Resources'!AJ91*'Budgeted Resources'!$F91*(1+Inputs!$H$31),2)</f>
        <v>0</v>
      </c>
      <c r="AD214" s="176">
        <f>+ROUND('Budgeted Resources'!AK91*'Budgeted Resources'!$F91*(1+Inputs!$H$31),2)</f>
        <v>0</v>
      </c>
      <c r="AE214" s="176">
        <f>+ROUND('Budgeted Resources'!AL91*'Budgeted Resources'!$F91*(1+Inputs!$H$31),2)</f>
        <v>0</v>
      </c>
      <c r="AF214" s="176">
        <f>+ROUND('Budgeted Resources'!AM91*'Budgeted Resources'!$F91*(1+Inputs!$H$31),2)</f>
        <v>0</v>
      </c>
      <c r="AG214" s="176">
        <f>+ROUND('Budgeted Resources'!AN91*'Budgeted Resources'!$F91*(1+Inputs!$H$31),2)</f>
        <v>0</v>
      </c>
      <c r="AH214" s="176">
        <f>+ROUND('Budgeted Resources'!AO91*'Budgeted Resources'!$F91*(1+Inputs!$H$31),2)</f>
        <v>0</v>
      </c>
      <c r="AI214" s="176">
        <f>+ROUND('Budgeted Resources'!AP91*'Budgeted Resources'!$F91*(1+Inputs!$H$31),2)</f>
        <v>0</v>
      </c>
    </row>
    <row r="215" spans="1:35" x14ac:dyDescent="0.25">
      <c r="A215" t="s">
        <v>1167</v>
      </c>
      <c r="B215" t="s">
        <v>869</v>
      </c>
      <c r="C215" s="174">
        <f>+ROUND('Budgeted Resources'!J92*'Budgeted Resources'!$F92/12,2)</f>
        <v>0</v>
      </c>
      <c r="D215" s="174">
        <f>+ROUND('Budgeted Resources'!K92*'Budgeted Resources'!$F92/12,2)</f>
        <v>0</v>
      </c>
      <c r="E215" s="174">
        <f>+ROUND('Budgeted Resources'!L92*'Budgeted Resources'!$F92/12,2)</f>
        <v>0</v>
      </c>
      <c r="F215" s="174">
        <f>+ROUND('Budgeted Resources'!M92*'Budgeted Resources'!$F92/12,2)</f>
        <v>0</v>
      </c>
      <c r="G215" s="174">
        <f>+ROUND('Budgeted Resources'!N92*'Budgeted Resources'!$F92/12,2)</f>
        <v>0</v>
      </c>
      <c r="H215" s="174">
        <f>+ROUND('Budgeted Resources'!O92*'Budgeted Resources'!$F92/12,2)</f>
        <v>0</v>
      </c>
      <c r="I215" s="174">
        <f>+ROUND('Budgeted Resources'!P92*'Budgeted Resources'!$F92/12,2)</f>
        <v>0</v>
      </c>
      <c r="J215" s="174">
        <f>+ROUND('Budgeted Resources'!Q92*'Budgeted Resources'!$F92/12,2)</f>
        <v>0</v>
      </c>
      <c r="K215" s="174">
        <f>+ROUND('Budgeted Resources'!R92*'Budgeted Resources'!$F92/12,2)</f>
        <v>0</v>
      </c>
      <c r="L215" s="174">
        <f>+ROUND('Budgeted Resources'!S92*'Budgeted Resources'!$F92/12,2)</f>
        <v>0</v>
      </c>
      <c r="M215" s="174">
        <f>+ROUND('Budgeted Resources'!T92*'Budgeted Resources'!$F92/12,2)</f>
        <v>0</v>
      </c>
      <c r="N215" s="174">
        <f>+ROUND('Budgeted Resources'!U92*'Budgeted Resources'!$F92/12,2)</f>
        <v>0</v>
      </c>
      <c r="O215" s="175">
        <f>+ROUND('Budgeted Resources'!V92*'Budgeted Resources'!$F92/12*(1+Inputs!$H$31),2)</f>
        <v>0</v>
      </c>
      <c r="P215" s="175">
        <f>+ROUND('Budgeted Resources'!W92*'Budgeted Resources'!$F92/12*(1+Inputs!$H$31),2)</f>
        <v>0</v>
      </c>
      <c r="Q215" s="175">
        <f>+ROUND('Budgeted Resources'!X92*'Budgeted Resources'!$F92/12*(1+Inputs!$H$31),2)</f>
        <v>0</v>
      </c>
      <c r="R215" s="175">
        <f>+ROUND('Budgeted Resources'!Y92*'Budgeted Resources'!$F92/12*(1+Inputs!$H$31),2)</f>
        <v>0</v>
      </c>
      <c r="S215" s="175">
        <f>+ROUND('Budgeted Resources'!Z92*'Budgeted Resources'!$F92/12*(1+Inputs!$H$31),2)</f>
        <v>0</v>
      </c>
      <c r="T215" s="175">
        <f>+ROUND('Budgeted Resources'!AA92*'Budgeted Resources'!$F92/12*(1+Inputs!$H$31),2)</f>
        <v>0</v>
      </c>
      <c r="U215" s="175">
        <f>+ROUND('Budgeted Resources'!AB92*'Budgeted Resources'!$F92/12*(1+Inputs!$H$31),2)</f>
        <v>0</v>
      </c>
      <c r="V215" s="175">
        <f>+ROUND('Budgeted Resources'!AC92*'Budgeted Resources'!$F92/12*(1+Inputs!$H$31),2)</f>
        <v>0</v>
      </c>
      <c r="W215" s="175">
        <f>+ROUND('Budgeted Resources'!AD92*'Budgeted Resources'!$F92/12*(1+Inputs!$H$31),2)</f>
        <v>0</v>
      </c>
      <c r="X215" s="175">
        <f>+ROUND('Budgeted Resources'!AE92*'Budgeted Resources'!$F92/12*(1+Inputs!$H$31),2)</f>
        <v>0</v>
      </c>
      <c r="Y215" s="175">
        <f>+ROUND('Budgeted Resources'!AF92*'Budgeted Resources'!$F92/12*(1+Inputs!$H$31),2)</f>
        <v>0</v>
      </c>
      <c r="Z215" s="175">
        <f>+ROUND('Budgeted Resources'!AG92*'Budgeted Resources'!$F92/12*(1+Inputs!$H$31),2)</f>
        <v>0</v>
      </c>
      <c r="AA215" s="176">
        <f>+ROUND('Budgeted Resources'!AH92*'Budgeted Resources'!$F92*(1+Inputs!$H$31),2)</f>
        <v>0</v>
      </c>
      <c r="AB215" s="176">
        <f>+ROUND('Budgeted Resources'!AI92*'Budgeted Resources'!$F92*(1+Inputs!$H$31),2)</f>
        <v>0</v>
      </c>
      <c r="AC215" s="176">
        <f>+ROUND('Budgeted Resources'!AJ92*'Budgeted Resources'!$F92*(1+Inputs!$H$31),2)</f>
        <v>0</v>
      </c>
      <c r="AD215" s="176">
        <f>+ROUND('Budgeted Resources'!AK92*'Budgeted Resources'!$F92*(1+Inputs!$H$31),2)</f>
        <v>0</v>
      </c>
      <c r="AE215" s="176">
        <f>+ROUND('Budgeted Resources'!AL92*'Budgeted Resources'!$F92*(1+Inputs!$H$31),2)</f>
        <v>0</v>
      </c>
      <c r="AF215" s="176">
        <f>+ROUND('Budgeted Resources'!AM92*'Budgeted Resources'!$F92*(1+Inputs!$H$31),2)</f>
        <v>0</v>
      </c>
      <c r="AG215" s="176">
        <f>+ROUND('Budgeted Resources'!AN92*'Budgeted Resources'!$F92*(1+Inputs!$H$31),2)</f>
        <v>0</v>
      </c>
      <c r="AH215" s="176">
        <f>+ROUND('Budgeted Resources'!AO92*'Budgeted Resources'!$F92*(1+Inputs!$H$31),2)</f>
        <v>0</v>
      </c>
      <c r="AI215" s="176">
        <f>+ROUND('Budgeted Resources'!AP92*'Budgeted Resources'!$F92*(1+Inputs!$H$31),2)</f>
        <v>0</v>
      </c>
    </row>
    <row r="216" spans="1:35" x14ac:dyDescent="0.25">
      <c r="A216" t="s">
        <v>1167</v>
      </c>
      <c r="B216" t="s">
        <v>869</v>
      </c>
      <c r="C216" s="174">
        <f>+ROUND('Budgeted Resources'!J93*'Budgeted Resources'!$F93/12,2)</f>
        <v>0</v>
      </c>
      <c r="D216" s="174">
        <f>+ROUND('Budgeted Resources'!K93*'Budgeted Resources'!$F93/12,2)</f>
        <v>0</v>
      </c>
      <c r="E216" s="174">
        <f>+ROUND('Budgeted Resources'!L93*'Budgeted Resources'!$F93/12,2)</f>
        <v>0</v>
      </c>
      <c r="F216" s="174">
        <f>+ROUND('Budgeted Resources'!M93*'Budgeted Resources'!$F93/12,2)</f>
        <v>0</v>
      </c>
      <c r="G216" s="174">
        <f>+ROUND('Budgeted Resources'!N93*'Budgeted Resources'!$F93/12,2)</f>
        <v>0</v>
      </c>
      <c r="H216" s="174">
        <f>+ROUND('Budgeted Resources'!O93*'Budgeted Resources'!$F93/12,2)</f>
        <v>0</v>
      </c>
      <c r="I216" s="174">
        <f>+ROUND('Budgeted Resources'!P93*'Budgeted Resources'!$F93/12,2)</f>
        <v>0</v>
      </c>
      <c r="J216" s="174">
        <f>+ROUND('Budgeted Resources'!Q93*'Budgeted Resources'!$F93/12,2)</f>
        <v>0</v>
      </c>
      <c r="K216" s="174">
        <f>+ROUND('Budgeted Resources'!R93*'Budgeted Resources'!$F93/12,2)</f>
        <v>0</v>
      </c>
      <c r="L216" s="174">
        <f>+ROUND('Budgeted Resources'!S93*'Budgeted Resources'!$F93/12,2)</f>
        <v>0</v>
      </c>
      <c r="M216" s="174">
        <f>+ROUND('Budgeted Resources'!T93*'Budgeted Resources'!$F93/12,2)</f>
        <v>0</v>
      </c>
      <c r="N216" s="174">
        <f>+ROUND('Budgeted Resources'!U93*'Budgeted Resources'!$F93/12,2)</f>
        <v>0</v>
      </c>
      <c r="O216" s="175">
        <f>+ROUND('Budgeted Resources'!V93*'Budgeted Resources'!$F93/12*(1+Inputs!$H$31),2)</f>
        <v>0</v>
      </c>
      <c r="P216" s="175">
        <f>+ROUND('Budgeted Resources'!W93*'Budgeted Resources'!$F93/12*(1+Inputs!$H$31),2)</f>
        <v>0</v>
      </c>
      <c r="Q216" s="175">
        <f>+ROUND('Budgeted Resources'!X93*'Budgeted Resources'!$F93/12*(1+Inputs!$H$31),2)</f>
        <v>0</v>
      </c>
      <c r="R216" s="175">
        <f>+ROUND('Budgeted Resources'!Y93*'Budgeted Resources'!$F93/12*(1+Inputs!$H$31),2)</f>
        <v>0</v>
      </c>
      <c r="S216" s="175">
        <f>+ROUND('Budgeted Resources'!Z93*'Budgeted Resources'!$F93/12*(1+Inputs!$H$31),2)</f>
        <v>0</v>
      </c>
      <c r="T216" s="175">
        <f>+ROUND('Budgeted Resources'!AA93*'Budgeted Resources'!$F93/12*(1+Inputs!$H$31),2)</f>
        <v>0</v>
      </c>
      <c r="U216" s="175">
        <f>+ROUND('Budgeted Resources'!AB93*'Budgeted Resources'!$F93/12*(1+Inputs!$H$31),2)</f>
        <v>0</v>
      </c>
      <c r="V216" s="175">
        <f>+ROUND('Budgeted Resources'!AC93*'Budgeted Resources'!$F93/12*(1+Inputs!$H$31),2)</f>
        <v>0</v>
      </c>
      <c r="W216" s="175">
        <f>+ROUND('Budgeted Resources'!AD93*'Budgeted Resources'!$F93/12*(1+Inputs!$H$31),2)</f>
        <v>0</v>
      </c>
      <c r="X216" s="175">
        <f>+ROUND('Budgeted Resources'!AE93*'Budgeted Resources'!$F93/12*(1+Inputs!$H$31),2)</f>
        <v>0</v>
      </c>
      <c r="Y216" s="175">
        <f>+ROUND('Budgeted Resources'!AF93*'Budgeted Resources'!$F93/12*(1+Inputs!$H$31),2)</f>
        <v>0</v>
      </c>
      <c r="Z216" s="175">
        <f>+ROUND('Budgeted Resources'!AG93*'Budgeted Resources'!$F93/12*(1+Inputs!$H$31),2)</f>
        <v>0</v>
      </c>
      <c r="AA216" s="176">
        <f>+ROUND('Budgeted Resources'!AH93*'Budgeted Resources'!$F93*(1+Inputs!$H$31),2)</f>
        <v>0</v>
      </c>
      <c r="AB216" s="176">
        <f>+ROUND('Budgeted Resources'!AI93*'Budgeted Resources'!$F93*(1+Inputs!$H$31),2)</f>
        <v>0</v>
      </c>
      <c r="AC216" s="176">
        <f>+ROUND('Budgeted Resources'!AJ93*'Budgeted Resources'!$F93*(1+Inputs!$H$31),2)</f>
        <v>0</v>
      </c>
      <c r="AD216" s="176">
        <f>+ROUND('Budgeted Resources'!AK93*'Budgeted Resources'!$F93*(1+Inputs!$H$31),2)</f>
        <v>0</v>
      </c>
      <c r="AE216" s="176">
        <f>+ROUND('Budgeted Resources'!AL93*'Budgeted Resources'!$F93*(1+Inputs!$H$31),2)</f>
        <v>0</v>
      </c>
      <c r="AF216" s="176">
        <f>+ROUND('Budgeted Resources'!AM93*'Budgeted Resources'!$F93*(1+Inputs!$H$31),2)</f>
        <v>0</v>
      </c>
      <c r="AG216" s="176">
        <f>+ROUND('Budgeted Resources'!AN93*'Budgeted Resources'!$F93*(1+Inputs!$H$31),2)</f>
        <v>0</v>
      </c>
      <c r="AH216" s="176">
        <f>+ROUND('Budgeted Resources'!AO93*'Budgeted Resources'!$F93*(1+Inputs!$H$31),2)</f>
        <v>0</v>
      </c>
      <c r="AI216" s="176">
        <f>+ROUND('Budgeted Resources'!AP93*'Budgeted Resources'!$F93*(1+Inputs!$H$31),2)</f>
        <v>0</v>
      </c>
    </row>
    <row r="217" spans="1:35" x14ac:dyDescent="0.25">
      <c r="A217" t="s">
        <v>1167</v>
      </c>
      <c r="B217" t="s">
        <v>869</v>
      </c>
      <c r="C217" s="174">
        <f>+ROUND('Budgeted Resources'!J94*'Budgeted Resources'!$F94/12,2)</f>
        <v>0</v>
      </c>
      <c r="D217" s="174">
        <f>+ROUND('Budgeted Resources'!K94*'Budgeted Resources'!$F94/12,2)</f>
        <v>0</v>
      </c>
      <c r="E217" s="174">
        <f>+ROUND('Budgeted Resources'!L94*'Budgeted Resources'!$F94/12,2)</f>
        <v>0</v>
      </c>
      <c r="F217" s="174">
        <f>+ROUND('Budgeted Resources'!M94*'Budgeted Resources'!$F94/12,2)</f>
        <v>0</v>
      </c>
      <c r="G217" s="174">
        <f>+ROUND('Budgeted Resources'!N94*'Budgeted Resources'!$F94/12,2)</f>
        <v>0</v>
      </c>
      <c r="H217" s="174">
        <f>+ROUND('Budgeted Resources'!O94*'Budgeted Resources'!$F94/12,2)</f>
        <v>0</v>
      </c>
      <c r="I217" s="174">
        <f>+ROUND('Budgeted Resources'!P94*'Budgeted Resources'!$F94/12,2)</f>
        <v>0</v>
      </c>
      <c r="J217" s="174">
        <f>+ROUND('Budgeted Resources'!Q94*'Budgeted Resources'!$F94/12,2)</f>
        <v>0</v>
      </c>
      <c r="K217" s="174">
        <f>+ROUND('Budgeted Resources'!R94*'Budgeted Resources'!$F94/12,2)</f>
        <v>0</v>
      </c>
      <c r="L217" s="174">
        <f>+ROUND('Budgeted Resources'!S94*'Budgeted Resources'!$F94/12,2)</f>
        <v>0</v>
      </c>
      <c r="M217" s="174">
        <f>+ROUND('Budgeted Resources'!T94*'Budgeted Resources'!$F94/12,2)</f>
        <v>0</v>
      </c>
      <c r="N217" s="174">
        <f>+ROUND('Budgeted Resources'!U94*'Budgeted Resources'!$F94/12,2)</f>
        <v>0</v>
      </c>
      <c r="O217" s="175">
        <f>+ROUND('Budgeted Resources'!V94*'Budgeted Resources'!$F94/12*(1+Inputs!$H$31),2)</f>
        <v>0</v>
      </c>
      <c r="P217" s="175">
        <f>+ROUND('Budgeted Resources'!W94*'Budgeted Resources'!$F94/12*(1+Inputs!$H$31),2)</f>
        <v>0</v>
      </c>
      <c r="Q217" s="175">
        <f>+ROUND('Budgeted Resources'!X94*'Budgeted Resources'!$F94/12*(1+Inputs!$H$31),2)</f>
        <v>0</v>
      </c>
      <c r="R217" s="175">
        <f>+ROUND('Budgeted Resources'!Y94*'Budgeted Resources'!$F94/12*(1+Inputs!$H$31),2)</f>
        <v>0</v>
      </c>
      <c r="S217" s="175">
        <f>+ROUND('Budgeted Resources'!Z94*'Budgeted Resources'!$F94/12*(1+Inputs!$H$31),2)</f>
        <v>0</v>
      </c>
      <c r="T217" s="175">
        <f>+ROUND('Budgeted Resources'!AA94*'Budgeted Resources'!$F94/12*(1+Inputs!$H$31),2)</f>
        <v>0</v>
      </c>
      <c r="U217" s="175">
        <f>+ROUND('Budgeted Resources'!AB94*'Budgeted Resources'!$F94/12*(1+Inputs!$H$31),2)</f>
        <v>0</v>
      </c>
      <c r="V217" s="175">
        <f>+ROUND('Budgeted Resources'!AC94*'Budgeted Resources'!$F94/12*(1+Inputs!$H$31),2)</f>
        <v>0</v>
      </c>
      <c r="W217" s="175">
        <f>+ROUND('Budgeted Resources'!AD94*'Budgeted Resources'!$F94/12*(1+Inputs!$H$31),2)</f>
        <v>0</v>
      </c>
      <c r="X217" s="175">
        <f>+ROUND('Budgeted Resources'!AE94*'Budgeted Resources'!$F94/12*(1+Inputs!$H$31),2)</f>
        <v>0</v>
      </c>
      <c r="Y217" s="175">
        <f>+ROUND('Budgeted Resources'!AF94*'Budgeted Resources'!$F94/12*(1+Inputs!$H$31),2)</f>
        <v>0</v>
      </c>
      <c r="Z217" s="175">
        <f>+ROUND('Budgeted Resources'!AG94*'Budgeted Resources'!$F94/12*(1+Inputs!$H$31),2)</f>
        <v>0</v>
      </c>
      <c r="AA217" s="176">
        <f>+ROUND('Budgeted Resources'!AH94*'Budgeted Resources'!$F94*(1+Inputs!$H$31),2)</f>
        <v>0</v>
      </c>
      <c r="AB217" s="176">
        <f>+ROUND('Budgeted Resources'!AI94*'Budgeted Resources'!$F94*(1+Inputs!$H$31),2)</f>
        <v>0</v>
      </c>
      <c r="AC217" s="176">
        <f>+ROUND('Budgeted Resources'!AJ94*'Budgeted Resources'!$F94*(1+Inputs!$H$31),2)</f>
        <v>0</v>
      </c>
      <c r="AD217" s="176">
        <f>+ROUND('Budgeted Resources'!AK94*'Budgeted Resources'!$F94*(1+Inputs!$H$31),2)</f>
        <v>0</v>
      </c>
      <c r="AE217" s="176">
        <f>+ROUND('Budgeted Resources'!AL94*'Budgeted Resources'!$F94*(1+Inputs!$H$31),2)</f>
        <v>0</v>
      </c>
      <c r="AF217" s="176">
        <f>+ROUND('Budgeted Resources'!AM94*'Budgeted Resources'!$F94*(1+Inputs!$H$31),2)</f>
        <v>0</v>
      </c>
      <c r="AG217" s="176">
        <f>+ROUND('Budgeted Resources'!AN94*'Budgeted Resources'!$F94*(1+Inputs!$H$31),2)</f>
        <v>0</v>
      </c>
      <c r="AH217" s="176">
        <f>+ROUND('Budgeted Resources'!AO94*'Budgeted Resources'!$F94*(1+Inputs!$H$31),2)</f>
        <v>0</v>
      </c>
      <c r="AI217" s="176">
        <f>+ROUND('Budgeted Resources'!AP94*'Budgeted Resources'!$F94*(1+Inputs!$H$31),2)</f>
        <v>0</v>
      </c>
    </row>
    <row r="218" spans="1:35" x14ac:dyDescent="0.25">
      <c r="A218" t="s">
        <v>1167</v>
      </c>
      <c r="B218" t="s">
        <v>869</v>
      </c>
      <c r="C218" s="174">
        <f>+ROUND('Budgeted Resources'!J95*'Budgeted Resources'!$F95/12,2)</f>
        <v>0</v>
      </c>
      <c r="D218" s="174">
        <f>+ROUND('Budgeted Resources'!K95*'Budgeted Resources'!$F95/12,2)</f>
        <v>0</v>
      </c>
      <c r="E218" s="174">
        <f>+ROUND('Budgeted Resources'!L95*'Budgeted Resources'!$F95/12,2)</f>
        <v>0</v>
      </c>
      <c r="F218" s="174">
        <f>+ROUND('Budgeted Resources'!M95*'Budgeted Resources'!$F95/12,2)</f>
        <v>0</v>
      </c>
      <c r="G218" s="174">
        <f>+ROUND('Budgeted Resources'!N95*'Budgeted Resources'!$F95/12,2)</f>
        <v>0</v>
      </c>
      <c r="H218" s="174">
        <f>+ROUND('Budgeted Resources'!O95*'Budgeted Resources'!$F95/12,2)</f>
        <v>0</v>
      </c>
      <c r="I218" s="174">
        <f>+ROUND('Budgeted Resources'!P95*'Budgeted Resources'!$F95/12,2)</f>
        <v>0</v>
      </c>
      <c r="J218" s="174">
        <f>+ROUND('Budgeted Resources'!Q95*'Budgeted Resources'!$F95/12,2)</f>
        <v>0</v>
      </c>
      <c r="K218" s="174">
        <f>+ROUND('Budgeted Resources'!R95*'Budgeted Resources'!$F95/12,2)</f>
        <v>0</v>
      </c>
      <c r="L218" s="174">
        <f>+ROUND('Budgeted Resources'!S95*'Budgeted Resources'!$F95/12,2)</f>
        <v>0</v>
      </c>
      <c r="M218" s="174">
        <f>+ROUND('Budgeted Resources'!T95*'Budgeted Resources'!$F95/12,2)</f>
        <v>0</v>
      </c>
      <c r="N218" s="174">
        <f>+ROUND('Budgeted Resources'!U95*'Budgeted Resources'!$F95/12,2)</f>
        <v>0</v>
      </c>
      <c r="O218" s="175">
        <f>+ROUND('Budgeted Resources'!V95*'Budgeted Resources'!$F95/12*(1+Inputs!$H$31),2)</f>
        <v>0</v>
      </c>
      <c r="P218" s="175">
        <f>+ROUND('Budgeted Resources'!W95*'Budgeted Resources'!$F95/12*(1+Inputs!$H$31),2)</f>
        <v>0</v>
      </c>
      <c r="Q218" s="175">
        <f>+ROUND('Budgeted Resources'!X95*'Budgeted Resources'!$F95/12*(1+Inputs!$H$31),2)</f>
        <v>0</v>
      </c>
      <c r="R218" s="175">
        <f>+ROUND('Budgeted Resources'!Y95*'Budgeted Resources'!$F95/12*(1+Inputs!$H$31),2)</f>
        <v>0</v>
      </c>
      <c r="S218" s="175">
        <f>+ROUND('Budgeted Resources'!Z95*'Budgeted Resources'!$F95/12*(1+Inputs!$H$31),2)</f>
        <v>0</v>
      </c>
      <c r="T218" s="175">
        <f>+ROUND('Budgeted Resources'!AA95*'Budgeted Resources'!$F95/12*(1+Inputs!$H$31),2)</f>
        <v>0</v>
      </c>
      <c r="U218" s="175">
        <f>+ROUND('Budgeted Resources'!AB95*'Budgeted Resources'!$F95/12*(1+Inputs!$H$31),2)</f>
        <v>0</v>
      </c>
      <c r="V218" s="175">
        <f>+ROUND('Budgeted Resources'!AC95*'Budgeted Resources'!$F95/12*(1+Inputs!$H$31),2)</f>
        <v>0</v>
      </c>
      <c r="W218" s="175">
        <f>+ROUND('Budgeted Resources'!AD95*'Budgeted Resources'!$F95/12*(1+Inputs!$H$31),2)</f>
        <v>0</v>
      </c>
      <c r="X218" s="175">
        <f>+ROUND('Budgeted Resources'!AE95*'Budgeted Resources'!$F95/12*(1+Inputs!$H$31),2)</f>
        <v>0</v>
      </c>
      <c r="Y218" s="175">
        <f>+ROUND('Budgeted Resources'!AF95*'Budgeted Resources'!$F95/12*(1+Inputs!$H$31),2)</f>
        <v>0</v>
      </c>
      <c r="Z218" s="175">
        <f>+ROUND('Budgeted Resources'!AG95*'Budgeted Resources'!$F95/12*(1+Inputs!$H$31),2)</f>
        <v>0</v>
      </c>
      <c r="AA218" s="176">
        <f>+ROUND('Budgeted Resources'!AH95*'Budgeted Resources'!$F95*(1+Inputs!$H$31),2)</f>
        <v>0</v>
      </c>
      <c r="AB218" s="176">
        <f>+ROUND('Budgeted Resources'!AI95*'Budgeted Resources'!$F95*(1+Inputs!$H$31),2)</f>
        <v>0</v>
      </c>
      <c r="AC218" s="176">
        <f>+ROUND('Budgeted Resources'!AJ95*'Budgeted Resources'!$F95*(1+Inputs!$H$31),2)</f>
        <v>0</v>
      </c>
      <c r="AD218" s="176">
        <f>+ROUND('Budgeted Resources'!AK95*'Budgeted Resources'!$F95*(1+Inputs!$H$31),2)</f>
        <v>0</v>
      </c>
      <c r="AE218" s="176">
        <f>+ROUND('Budgeted Resources'!AL95*'Budgeted Resources'!$F95*(1+Inputs!$H$31),2)</f>
        <v>0</v>
      </c>
      <c r="AF218" s="176">
        <f>+ROUND('Budgeted Resources'!AM95*'Budgeted Resources'!$F95*(1+Inputs!$H$31),2)</f>
        <v>0</v>
      </c>
      <c r="AG218" s="176">
        <f>+ROUND('Budgeted Resources'!AN95*'Budgeted Resources'!$F95*(1+Inputs!$H$31),2)</f>
        <v>0</v>
      </c>
      <c r="AH218" s="176">
        <f>+ROUND('Budgeted Resources'!AO95*'Budgeted Resources'!$F95*(1+Inputs!$H$31),2)</f>
        <v>0</v>
      </c>
      <c r="AI218" s="176">
        <f>+ROUND('Budgeted Resources'!AP95*'Budgeted Resources'!$F95*(1+Inputs!$H$31),2)</f>
        <v>0</v>
      </c>
    </row>
    <row r="219" spans="1:35" x14ac:dyDescent="0.25">
      <c r="A219" t="s">
        <v>1167</v>
      </c>
      <c r="B219" t="s">
        <v>869</v>
      </c>
      <c r="C219" s="174">
        <f>+ROUND('Budgeted Resources'!J96*'Budgeted Resources'!$F96/12,2)</f>
        <v>0</v>
      </c>
      <c r="D219" s="174">
        <f>+ROUND('Budgeted Resources'!K96*'Budgeted Resources'!$F96/12,2)</f>
        <v>0</v>
      </c>
      <c r="E219" s="174">
        <f>+ROUND('Budgeted Resources'!L96*'Budgeted Resources'!$F96/12,2)</f>
        <v>0</v>
      </c>
      <c r="F219" s="174">
        <f>+ROUND('Budgeted Resources'!M96*'Budgeted Resources'!$F96/12,2)</f>
        <v>0</v>
      </c>
      <c r="G219" s="174">
        <f>+ROUND('Budgeted Resources'!N96*'Budgeted Resources'!$F96/12,2)</f>
        <v>0</v>
      </c>
      <c r="H219" s="174">
        <f>+ROUND('Budgeted Resources'!O96*'Budgeted Resources'!$F96/12,2)</f>
        <v>0</v>
      </c>
      <c r="I219" s="174">
        <f>+ROUND('Budgeted Resources'!P96*'Budgeted Resources'!$F96/12,2)</f>
        <v>0</v>
      </c>
      <c r="J219" s="174">
        <f>+ROUND('Budgeted Resources'!Q96*'Budgeted Resources'!$F96/12,2)</f>
        <v>0</v>
      </c>
      <c r="K219" s="174">
        <f>+ROUND('Budgeted Resources'!R96*'Budgeted Resources'!$F96/12,2)</f>
        <v>0</v>
      </c>
      <c r="L219" s="174">
        <f>+ROUND('Budgeted Resources'!S96*'Budgeted Resources'!$F96/12,2)</f>
        <v>0</v>
      </c>
      <c r="M219" s="174">
        <f>+ROUND('Budgeted Resources'!T96*'Budgeted Resources'!$F96/12,2)</f>
        <v>0</v>
      </c>
      <c r="N219" s="174">
        <f>+ROUND('Budgeted Resources'!U96*'Budgeted Resources'!$F96/12,2)</f>
        <v>0</v>
      </c>
      <c r="O219" s="175">
        <f>+ROUND('Budgeted Resources'!V96*'Budgeted Resources'!$F96/12*(1+Inputs!$H$31),2)</f>
        <v>0</v>
      </c>
      <c r="P219" s="175">
        <f>+ROUND('Budgeted Resources'!W96*'Budgeted Resources'!$F96/12*(1+Inputs!$H$31),2)</f>
        <v>0</v>
      </c>
      <c r="Q219" s="175">
        <f>+ROUND('Budgeted Resources'!X96*'Budgeted Resources'!$F96/12*(1+Inputs!$H$31),2)</f>
        <v>0</v>
      </c>
      <c r="R219" s="175">
        <f>+ROUND('Budgeted Resources'!Y96*'Budgeted Resources'!$F96/12*(1+Inputs!$H$31),2)</f>
        <v>0</v>
      </c>
      <c r="S219" s="175">
        <f>+ROUND('Budgeted Resources'!Z96*'Budgeted Resources'!$F96/12*(1+Inputs!$H$31),2)</f>
        <v>0</v>
      </c>
      <c r="T219" s="175">
        <f>+ROUND('Budgeted Resources'!AA96*'Budgeted Resources'!$F96/12*(1+Inputs!$H$31),2)</f>
        <v>0</v>
      </c>
      <c r="U219" s="175">
        <f>+ROUND('Budgeted Resources'!AB96*'Budgeted Resources'!$F96/12*(1+Inputs!$H$31),2)</f>
        <v>0</v>
      </c>
      <c r="V219" s="175">
        <f>+ROUND('Budgeted Resources'!AC96*'Budgeted Resources'!$F96/12*(1+Inputs!$H$31),2)</f>
        <v>0</v>
      </c>
      <c r="W219" s="175">
        <f>+ROUND('Budgeted Resources'!AD96*'Budgeted Resources'!$F96/12*(1+Inputs!$H$31),2)</f>
        <v>0</v>
      </c>
      <c r="X219" s="175">
        <f>+ROUND('Budgeted Resources'!AE96*'Budgeted Resources'!$F96/12*(1+Inputs!$H$31),2)</f>
        <v>0</v>
      </c>
      <c r="Y219" s="175">
        <f>+ROUND('Budgeted Resources'!AF96*'Budgeted Resources'!$F96/12*(1+Inputs!$H$31),2)</f>
        <v>0</v>
      </c>
      <c r="Z219" s="175">
        <f>+ROUND('Budgeted Resources'!AG96*'Budgeted Resources'!$F96/12*(1+Inputs!$H$31),2)</f>
        <v>0</v>
      </c>
      <c r="AA219" s="176">
        <f>+ROUND('Budgeted Resources'!AH96*'Budgeted Resources'!$F96*(1+Inputs!$H$31),2)</f>
        <v>0</v>
      </c>
      <c r="AB219" s="176">
        <f>+ROUND('Budgeted Resources'!AI96*'Budgeted Resources'!$F96*(1+Inputs!$H$31),2)</f>
        <v>0</v>
      </c>
      <c r="AC219" s="176">
        <f>+ROUND('Budgeted Resources'!AJ96*'Budgeted Resources'!$F96*(1+Inputs!$H$31),2)</f>
        <v>0</v>
      </c>
      <c r="AD219" s="176">
        <f>+ROUND('Budgeted Resources'!AK96*'Budgeted Resources'!$F96*(1+Inputs!$H$31),2)</f>
        <v>0</v>
      </c>
      <c r="AE219" s="176">
        <f>+ROUND('Budgeted Resources'!AL96*'Budgeted Resources'!$F96*(1+Inputs!$H$31),2)</f>
        <v>0</v>
      </c>
      <c r="AF219" s="176">
        <f>+ROUND('Budgeted Resources'!AM96*'Budgeted Resources'!$F96*(1+Inputs!$H$31),2)</f>
        <v>0</v>
      </c>
      <c r="AG219" s="176">
        <f>+ROUND('Budgeted Resources'!AN96*'Budgeted Resources'!$F96*(1+Inputs!$H$31),2)</f>
        <v>0</v>
      </c>
      <c r="AH219" s="176">
        <f>+ROUND('Budgeted Resources'!AO96*'Budgeted Resources'!$F96*(1+Inputs!$H$31),2)</f>
        <v>0</v>
      </c>
      <c r="AI219" s="176">
        <f>+ROUND('Budgeted Resources'!AP96*'Budgeted Resources'!$F96*(1+Inputs!$H$31),2)</f>
        <v>0</v>
      </c>
    </row>
    <row r="220" spans="1:35" x14ac:dyDescent="0.25">
      <c r="A220" t="s">
        <v>1167</v>
      </c>
      <c r="B220" t="s">
        <v>869</v>
      </c>
      <c r="C220" s="174">
        <f>+ROUND('Budgeted Resources'!J97*'Budgeted Resources'!$F97/12,2)</f>
        <v>0</v>
      </c>
      <c r="D220" s="174">
        <f>+ROUND('Budgeted Resources'!K97*'Budgeted Resources'!$F97/12,2)</f>
        <v>0</v>
      </c>
      <c r="E220" s="174">
        <f>+ROUND('Budgeted Resources'!L97*'Budgeted Resources'!$F97/12,2)</f>
        <v>0</v>
      </c>
      <c r="F220" s="174">
        <f>+ROUND('Budgeted Resources'!M97*'Budgeted Resources'!$F97/12,2)</f>
        <v>0</v>
      </c>
      <c r="G220" s="174">
        <f>+ROUND('Budgeted Resources'!N97*'Budgeted Resources'!$F97/12,2)</f>
        <v>0</v>
      </c>
      <c r="H220" s="174">
        <f>+ROUND('Budgeted Resources'!O97*'Budgeted Resources'!$F97/12,2)</f>
        <v>0</v>
      </c>
      <c r="I220" s="174">
        <f>+ROUND('Budgeted Resources'!P97*'Budgeted Resources'!$F97/12,2)</f>
        <v>0</v>
      </c>
      <c r="J220" s="174">
        <f>+ROUND('Budgeted Resources'!Q97*'Budgeted Resources'!$F97/12,2)</f>
        <v>0</v>
      </c>
      <c r="K220" s="174">
        <f>+ROUND('Budgeted Resources'!R97*'Budgeted Resources'!$F97/12,2)</f>
        <v>0</v>
      </c>
      <c r="L220" s="174">
        <f>+ROUND('Budgeted Resources'!S97*'Budgeted Resources'!$F97/12,2)</f>
        <v>0</v>
      </c>
      <c r="M220" s="174">
        <f>+ROUND('Budgeted Resources'!T97*'Budgeted Resources'!$F97/12,2)</f>
        <v>0</v>
      </c>
      <c r="N220" s="174">
        <f>+ROUND('Budgeted Resources'!U97*'Budgeted Resources'!$F97/12,2)</f>
        <v>0</v>
      </c>
      <c r="O220" s="175">
        <f>+ROUND('Budgeted Resources'!V97*'Budgeted Resources'!$F97/12*(1+Inputs!$H$31),2)</f>
        <v>0</v>
      </c>
      <c r="P220" s="175">
        <f>+ROUND('Budgeted Resources'!W97*'Budgeted Resources'!$F97/12*(1+Inputs!$H$31),2)</f>
        <v>0</v>
      </c>
      <c r="Q220" s="175">
        <f>+ROUND('Budgeted Resources'!X97*'Budgeted Resources'!$F97/12*(1+Inputs!$H$31),2)</f>
        <v>0</v>
      </c>
      <c r="R220" s="175">
        <f>+ROUND('Budgeted Resources'!Y97*'Budgeted Resources'!$F97/12*(1+Inputs!$H$31),2)</f>
        <v>0</v>
      </c>
      <c r="S220" s="175">
        <f>+ROUND('Budgeted Resources'!Z97*'Budgeted Resources'!$F97/12*(1+Inputs!$H$31),2)</f>
        <v>0</v>
      </c>
      <c r="T220" s="175">
        <f>+ROUND('Budgeted Resources'!AA97*'Budgeted Resources'!$F97/12*(1+Inputs!$H$31),2)</f>
        <v>0</v>
      </c>
      <c r="U220" s="175">
        <f>+ROUND('Budgeted Resources'!AB97*'Budgeted Resources'!$F97/12*(1+Inputs!$H$31),2)</f>
        <v>0</v>
      </c>
      <c r="V220" s="175">
        <f>+ROUND('Budgeted Resources'!AC97*'Budgeted Resources'!$F97/12*(1+Inputs!$H$31),2)</f>
        <v>0</v>
      </c>
      <c r="W220" s="175">
        <f>+ROUND('Budgeted Resources'!AD97*'Budgeted Resources'!$F97/12*(1+Inputs!$H$31),2)</f>
        <v>0</v>
      </c>
      <c r="X220" s="175">
        <f>+ROUND('Budgeted Resources'!AE97*'Budgeted Resources'!$F97/12*(1+Inputs!$H$31),2)</f>
        <v>0</v>
      </c>
      <c r="Y220" s="175">
        <f>+ROUND('Budgeted Resources'!AF97*'Budgeted Resources'!$F97/12*(1+Inputs!$H$31),2)</f>
        <v>0</v>
      </c>
      <c r="Z220" s="175">
        <f>+ROUND('Budgeted Resources'!AG97*'Budgeted Resources'!$F97/12*(1+Inputs!$H$31),2)</f>
        <v>0</v>
      </c>
      <c r="AA220" s="176">
        <f>+ROUND('Budgeted Resources'!AH97*'Budgeted Resources'!$F97*(1+Inputs!$H$31),2)</f>
        <v>0</v>
      </c>
      <c r="AB220" s="176">
        <f>+ROUND('Budgeted Resources'!AI97*'Budgeted Resources'!$F97*(1+Inputs!$H$31),2)</f>
        <v>0</v>
      </c>
      <c r="AC220" s="176">
        <f>+ROUND('Budgeted Resources'!AJ97*'Budgeted Resources'!$F97*(1+Inputs!$H$31),2)</f>
        <v>0</v>
      </c>
      <c r="AD220" s="176">
        <f>+ROUND('Budgeted Resources'!AK97*'Budgeted Resources'!$F97*(1+Inputs!$H$31),2)</f>
        <v>0</v>
      </c>
      <c r="AE220" s="176">
        <f>+ROUND('Budgeted Resources'!AL97*'Budgeted Resources'!$F97*(1+Inputs!$H$31),2)</f>
        <v>0</v>
      </c>
      <c r="AF220" s="176">
        <f>+ROUND('Budgeted Resources'!AM97*'Budgeted Resources'!$F97*(1+Inputs!$H$31),2)</f>
        <v>0</v>
      </c>
      <c r="AG220" s="176">
        <f>+ROUND('Budgeted Resources'!AN97*'Budgeted Resources'!$F97*(1+Inputs!$H$31),2)</f>
        <v>0</v>
      </c>
      <c r="AH220" s="176">
        <f>+ROUND('Budgeted Resources'!AO97*'Budgeted Resources'!$F97*(1+Inputs!$H$31),2)</f>
        <v>0</v>
      </c>
      <c r="AI220" s="176">
        <f>+ROUND('Budgeted Resources'!AP97*'Budgeted Resources'!$F97*(1+Inputs!$H$31),2)</f>
        <v>0</v>
      </c>
    </row>
    <row r="221" spans="1:35" x14ac:dyDescent="0.25">
      <c r="A221" t="s">
        <v>1167</v>
      </c>
      <c r="B221" t="s">
        <v>869</v>
      </c>
      <c r="C221" s="174">
        <f>+ROUND('Budgeted Resources'!J98*'Budgeted Resources'!$F98/12,2)</f>
        <v>0</v>
      </c>
      <c r="D221" s="174">
        <f>+ROUND('Budgeted Resources'!K98*'Budgeted Resources'!$F98/12,2)</f>
        <v>0</v>
      </c>
      <c r="E221" s="174">
        <f>+ROUND('Budgeted Resources'!L98*'Budgeted Resources'!$F98/12,2)</f>
        <v>0</v>
      </c>
      <c r="F221" s="174">
        <f>+ROUND('Budgeted Resources'!M98*'Budgeted Resources'!$F98/12,2)</f>
        <v>0</v>
      </c>
      <c r="G221" s="174">
        <f>+ROUND('Budgeted Resources'!N98*'Budgeted Resources'!$F98/12,2)</f>
        <v>0</v>
      </c>
      <c r="H221" s="174">
        <f>+ROUND('Budgeted Resources'!O98*'Budgeted Resources'!$F98/12,2)</f>
        <v>0</v>
      </c>
      <c r="I221" s="174">
        <f>+ROUND('Budgeted Resources'!P98*'Budgeted Resources'!$F98/12,2)</f>
        <v>0</v>
      </c>
      <c r="J221" s="174">
        <f>+ROUND('Budgeted Resources'!Q98*'Budgeted Resources'!$F98/12,2)</f>
        <v>0</v>
      </c>
      <c r="K221" s="174">
        <f>+ROUND('Budgeted Resources'!R98*'Budgeted Resources'!$F98/12,2)</f>
        <v>0</v>
      </c>
      <c r="L221" s="174">
        <f>+ROUND('Budgeted Resources'!S98*'Budgeted Resources'!$F98/12,2)</f>
        <v>0</v>
      </c>
      <c r="M221" s="174">
        <f>+ROUND('Budgeted Resources'!T98*'Budgeted Resources'!$F98/12,2)</f>
        <v>0</v>
      </c>
      <c r="N221" s="174">
        <f>+ROUND('Budgeted Resources'!U98*'Budgeted Resources'!$F98/12,2)</f>
        <v>0</v>
      </c>
      <c r="O221" s="175">
        <f>+ROUND('Budgeted Resources'!V98*'Budgeted Resources'!$F98/12*(1+Inputs!$H$31),2)</f>
        <v>0</v>
      </c>
      <c r="P221" s="175">
        <f>+ROUND('Budgeted Resources'!W98*'Budgeted Resources'!$F98/12*(1+Inputs!$H$31),2)</f>
        <v>0</v>
      </c>
      <c r="Q221" s="175">
        <f>+ROUND('Budgeted Resources'!X98*'Budgeted Resources'!$F98/12*(1+Inputs!$H$31),2)</f>
        <v>0</v>
      </c>
      <c r="R221" s="175">
        <f>+ROUND('Budgeted Resources'!Y98*'Budgeted Resources'!$F98/12*(1+Inputs!$H$31),2)</f>
        <v>0</v>
      </c>
      <c r="S221" s="175">
        <f>+ROUND('Budgeted Resources'!Z98*'Budgeted Resources'!$F98/12*(1+Inputs!$H$31),2)</f>
        <v>0</v>
      </c>
      <c r="T221" s="175">
        <f>+ROUND('Budgeted Resources'!AA98*'Budgeted Resources'!$F98/12*(1+Inputs!$H$31),2)</f>
        <v>0</v>
      </c>
      <c r="U221" s="175">
        <f>+ROUND('Budgeted Resources'!AB98*'Budgeted Resources'!$F98/12*(1+Inputs!$H$31),2)</f>
        <v>0</v>
      </c>
      <c r="V221" s="175">
        <f>+ROUND('Budgeted Resources'!AC98*'Budgeted Resources'!$F98/12*(1+Inputs!$H$31),2)</f>
        <v>0</v>
      </c>
      <c r="W221" s="175">
        <f>+ROUND('Budgeted Resources'!AD98*'Budgeted Resources'!$F98/12*(1+Inputs!$H$31),2)</f>
        <v>0</v>
      </c>
      <c r="X221" s="175">
        <f>+ROUND('Budgeted Resources'!AE98*'Budgeted Resources'!$F98/12*(1+Inputs!$H$31),2)</f>
        <v>0</v>
      </c>
      <c r="Y221" s="175">
        <f>+ROUND('Budgeted Resources'!AF98*'Budgeted Resources'!$F98/12*(1+Inputs!$H$31),2)</f>
        <v>0</v>
      </c>
      <c r="Z221" s="175">
        <f>+ROUND('Budgeted Resources'!AG98*'Budgeted Resources'!$F98/12*(1+Inputs!$H$31),2)</f>
        <v>0</v>
      </c>
      <c r="AA221" s="176">
        <f>+ROUND('Budgeted Resources'!AH98*'Budgeted Resources'!$F98*(1+Inputs!$H$31),2)</f>
        <v>0</v>
      </c>
      <c r="AB221" s="176">
        <f>+ROUND('Budgeted Resources'!AI98*'Budgeted Resources'!$F98*(1+Inputs!$H$31),2)</f>
        <v>0</v>
      </c>
      <c r="AC221" s="176">
        <f>+ROUND('Budgeted Resources'!AJ98*'Budgeted Resources'!$F98*(1+Inputs!$H$31),2)</f>
        <v>0</v>
      </c>
      <c r="AD221" s="176">
        <f>+ROUND('Budgeted Resources'!AK98*'Budgeted Resources'!$F98*(1+Inputs!$H$31),2)</f>
        <v>0</v>
      </c>
      <c r="AE221" s="176">
        <f>+ROUND('Budgeted Resources'!AL98*'Budgeted Resources'!$F98*(1+Inputs!$H$31),2)</f>
        <v>0</v>
      </c>
      <c r="AF221" s="176">
        <f>+ROUND('Budgeted Resources'!AM98*'Budgeted Resources'!$F98*(1+Inputs!$H$31),2)</f>
        <v>0</v>
      </c>
      <c r="AG221" s="176">
        <f>+ROUND('Budgeted Resources'!AN98*'Budgeted Resources'!$F98*(1+Inputs!$H$31),2)</f>
        <v>0</v>
      </c>
      <c r="AH221" s="176">
        <f>+ROUND('Budgeted Resources'!AO98*'Budgeted Resources'!$F98*(1+Inputs!$H$31),2)</f>
        <v>0</v>
      </c>
      <c r="AI221" s="176">
        <f>+ROUND('Budgeted Resources'!AP98*'Budgeted Resources'!$F98*(1+Inputs!$H$31),2)</f>
        <v>0</v>
      </c>
    </row>
    <row r="222" spans="1:35" x14ac:dyDescent="0.25">
      <c r="A222" t="s">
        <v>1167</v>
      </c>
      <c r="B222" t="s">
        <v>869</v>
      </c>
      <c r="C222" s="174">
        <f>+ROUND('Budgeted Resources'!J99*'Budgeted Resources'!$F99/12,2)</f>
        <v>0</v>
      </c>
      <c r="D222" s="174">
        <f>+ROUND('Budgeted Resources'!K99*'Budgeted Resources'!$F99/12,2)</f>
        <v>0</v>
      </c>
      <c r="E222" s="174">
        <f>+ROUND('Budgeted Resources'!L99*'Budgeted Resources'!$F99/12,2)</f>
        <v>0</v>
      </c>
      <c r="F222" s="174">
        <f>+ROUND('Budgeted Resources'!M99*'Budgeted Resources'!$F99/12,2)</f>
        <v>0</v>
      </c>
      <c r="G222" s="174">
        <f>+ROUND('Budgeted Resources'!N99*'Budgeted Resources'!$F99/12,2)</f>
        <v>0</v>
      </c>
      <c r="H222" s="174">
        <f>+ROUND('Budgeted Resources'!O99*'Budgeted Resources'!$F99/12,2)</f>
        <v>0</v>
      </c>
      <c r="I222" s="174">
        <f>+ROUND('Budgeted Resources'!P99*'Budgeted Resources'!$F99/12,2)</f>
        <v>0</v>
      </c>
      <c r="J222" s="174">
        <f>+ROUND('Budgeted Resources'!Q99*'Budgeted Resources'!$F99/12,2)</f>
        <v>0</v>
      </c>
      <c r="K222" s="174">
        <f>+ROUND('Budgeted Resources'!R99*'Budgeted Resources'!$F99/12,2)</f>
        <v>0</v>
      </c>
      <c r="L222" s="174">
        <f>+ROUND('Budgeted Resources'!S99*'Budgeted Resources'!$F99/12,2)</f>
        <v>0</v>
      </c>
      <c r="M222" s="174">
        <f>+ROUND('Budgeted Resources'!T99*'Budgeted Resources'!$F99/12,2)</f>
        <v>0</v>
      </c>
      <c r="N222" s="174">
        <f>+ROUND('Budgeted Resources'!U99*'Budgeted Resources'!$F99/12,2)</f>
        <v>0</v>
      </c>
      <c r="O222" s="175">
        <f>+ROUND('Budgeted Resources'!V99*'Budgeted Resources'!$F99/12*(1+Inputs!$H$31),2)</f>
        <v>0</v>
      </c>
      <c r="P222" s="175">
        <f>+ROUND('Budgeted Resources'!W99*'Budgeted Resources'!$F99/12*(1+Inputs!$H$31),2)</f>
        <v>0</v>
      </c>
      <c r="Q222" s="175">
        <f>+ROUND('Budgeted Resources'!X99*'Budgeted Resources'!$F99/12*(1+Inputs!$H$31),2)</f>
        <v>0</v>
      </c>
      <c r="R222" s="175">
        <f>+ROUND('Budgeted Resources'!Y99*'Budgeted Resources'!$F99/12*(1+Inputs!$H$31),2)</f>
        <v>0</v>
      </c>
      <c r="S222" s="175">
        <f>+ROUND('Budgeted Resources'!Z99*'Budgeted Resources'!$F99/12*(1+Inputs!$H$31),2)</f>
        <v>0</v>
      </c>
      <c r="T222" s="175">
        <f>+ROUND('Budgeted Resources'!AA99*'Budgeted Resources'!$F99/12*(1+Inputs!$H$31),2)</f>
        <v>0</v>
      </c>
      <c r="U222" s="175">
        <f>+ROUND('Budgeted Resources'!AB99*'Budgeted Resources'!$F99/12*(1+Inputs!$H$31),2)</f>
        <v>0</v>
      </c>
      <c r="V222" s="175">
        <f>+ROUND('Budgeted Resources'!AC99*'Budgeted Resources'!$F99/12*(1+Inputs!$H$31),2)</f>
        <v>0</v>
      </c>
      <c r="W222" s="175">
        <f>+ROUND('Budgeted Resources'!AD99*'Budgeted Resources'!$F99/12*(1+Inputs!$H$31),2)</f>
        <v>0</v>
      </c>
      <c r="X222" s="175">
        <f>+ROUND('Budgeted Resources'!AE99*'Budgeted Resources'!$F99/12*(1+Inputs!$H$31),2)</f>
        <v>0</v>
      </c>
      <c r="Y222" s="175">
        <f>+ROUND('Budgeted Resources'!AF99*'Budgeted Resources'!$F99/12*(1+Inputs!$H$31),2)</f>
        <v>0</v>
      </c>
      <c r="Z222" s="175">
        <f>+ROUND('Budgeted Resources'!AG99*'Budgeted Resources'!$F99/12*(1+Inputs!$H$31),2)</f>
        <v>0</v>
      </c>
      <c r="AA222" s="176">
        <f>+ROUND('Budgeted Resources'!AH99*'Budgeted Resources'!$F99*(1+Inputs!$H$31),2)</f>
        <v>0</v>
      </c>
      <c r="AB222" s="176">
        <f>+ROUND('Budgeted Resources'!AI99*'Budgeted Resources'!$F99*(1+Inputs!$H$31),2)</f>
        <v>0</v>
      </c>
      <c r="AC222" s="176">
        <f>+ROUND('Budgeted Resources'!AJ99*'Budgeted Resources'!$F99*(1+Inputs!$H$31),2)</f>
        <v>0</v>
      </c>
      <c r="AD222" s="176">
        <f>+ROUND('Budgeted Resources'!AK99*'Budgeted Resources'!$F99*(1+Inputs!$H$31),2)</f>
        <v>0</v>
      </c>
      <c r="AE222" s="176">
        <f>+ROUND('Budgeted Resources'!AL99*'Budgeted Resources'!$F99*(1+Inputs!$H$31),2)</f>
        <v>0</v>
      </c>
      <c r="AF222" s="176">
        <f>+ROUND('Budgeted Resources'!AM99*'Budgeted Resources'!$F99*(1+Inputs!$H$31),2)</f>
        <v>0</v>
      </c>
      <c r="AG222" s="176">
        <f>+ROUND('Budgeted Resources'!AN99*'Budgeted Resources'!$F99*(1+Inputs!$H$31),2)</f>
        <v>0</v>
      </c>
      <c r="AH222" s="176">
        <f>+ROUND('Budgeted Resources'!AO99*'Budgeted Resources'!$F99*(1+Inputs!$H$31),2)</f>
        <v>0</v>
      </c>
      <c r="AI222" s="176">
        <f>+ROUND('Budgeted Resources'!AP99*'Budgeted Resources'!$F99*(1+Inputs!$H$31),2)</f>
        <v>0</v>
      </c>
    </row>
    <row r="223" spans="1:35" x14ac:dyDescent="0.25">
      <c r="A223" t="s">
        <v>1167</v>
      </c>
      <c r="B223" t="s">
        <v>869</v>
      </c>
      <c r="C223" s="174">
        <f>+ROUND('Budgeted Resources'!J100*'Budgeted Resources'!$F100/12,2)</f>
        <v>0</v>
      </c>
      <c r="D223" s="174">
        <f>+ROUND('Budgeted Resources'!K100*'Budgeted Resources'!$F100/12,2)</f>
        <v>0</v>
      </c>
      <c r="E223" s="174">
        <f>+ROUND('Budgeted Resources'!L100*'Budgeted Resources'!$F100/12,2)</f>
        <v>0</v>
      </c>
      <c r="F223" s="174">
        <f>+ROUND('Budgeted Resources'!M100*'Budgeted Resources'!$F100/12,2)</f>
        <v>0</v>
      </c>
      <c r="G223" s="174">
        <f>+ROUND('Budgeted Resources'!N100*'Budgeted Resources'!$F100/12,2)</f>
        <v>0</v>
      </c>
      <c r="H223" s="174">
        <f>+ROUND('Budgeted Resources'!O100*'Budgeted Resources'!$F100/12,2)</f>
        <v>0</v>
      </c>
      <c r="I223" s="174">
        <f>+ROUND('Budgeted Resources'!P100*'Budgeted Resources'!$F100/12,2)</f>
        <v>0</v>
      </c>
      <c r="J223" s="174">
        <f>+ROUND('Budgeted Resources'!Q100*'Budgeted Resources'!$F100/12,2)</f>
        <v>0</v>
      </c>
      <c r="K223" s="174">
        <f>+ROUND('Budgeted Resources'!R100*'Budgeted Resources'!$F100/12,2)</f>
        <v>0</v>
      </c>
      <c r="L223" s="174">
        <f>+ROUND('Budgeted Resources'!S100*'Budgeted Resources'!$F100/12,2)</f>
        <v>0</v>
      </c>
      <c r="M223" s="174">
        <f>+ROUND('Budgeted Resources'!T100*'Budgeted Resources'!$F100/12,2)</f>
        <v>0</v>
      </c>
      <c r="N223" s="174">
        <f>+ROUND('Budgeted Resources'!U100*'Budgeted Resources'!$F100/12,2)</f>
        <v>0</v>
      </c>
      <c r="O223" s="175">
        <f>+ROUND('Budgeted Resources'!V100*'Budgeted Resources'!$F100/12*(1+Inputs!$H$31),2)</f>
        <v>0</v>
      </c>
      <c r="P223" s="175">
        <f>+ROUND('Budgeted Resources'!W100*'Budgeted Resources'!$F100/12*(1+Inputs!$H$31),2)</f>
        <v>0</v>
      </c>
      <c r="Q223" s="175">
        <f>+ROUND('Budgeted Resources'!X100*'Budgeted Resources'!$F100/12*(1+Inputs!$H$31),2)</f>
        <v>0</v>
      </c>
      <c r="R223" s="175">
        <f>+ROUND('Budgeted Resources'!Y100*'Budgeted Resources'!$F100/12*(1+Inputs!$H$31),2)</f>
        <v>0</v>
      </c>
      <c r="S223" s="175">
        <f>+ROUND('Budgeted Resources'!Z100*'Budgeted Resources'!$F100/12*(1+Inputs!$H$31),2)</f>
        <v>0</v>
      </c>
      <c r="T223" s="175">
        <f>+ROUND('Budgeted Resources'!AA100*'Budgeted Resources'!$F100/12*(1+Inputs!$H$31),2)</f>
        <v>0</v>
      </c>
      <c r="U223" s="175">
        <f>+ROUND('Budgeted Resources'!AB100*'Budgeted Resources'!$F100/12*(1+Inputs!$H$31),2)</f>
        <v>0</v>
      </c>
      <c r="V223" s="175">
        <f>+ROUND('Budgeted Resources'!AC100*'Budgeted Resources'!$F100/12*(1+Inputs!$H$31),2)</f>
        <v>0</v>
      </c>
      <c r="W223" s="175">
        <f>+ROUND('Budgeted Resources'!AD100*'Budgeted Resources'!$F100/12*(1+Inputs!$H$31),2)</f>
        <v>0</v>
      </c>
      <c r="X223" s="175">
        <f>+ROUND('Budgeted Resources'!AE100*'Budgeted Resources'!$F100/12*(1+Inputs!$H$31),2)</f>
        <v>0</v>
      </c>
      <c r="Y223" s="175">
        <f>+ROUND('Budgeted Resources'!AF100*'Budgeted Resources'!$F100/12*(1+Inputs!$H$31),2)</f>
        <v>0</v>
      </c>
      <c r="Z223" s="175">
        <f>+ROUND('Budgeted Resources'!AG100*'Budgeted Resources'!$F100/12*(1+Inputs!$H$31),2)</f>
        <v>0</v>
      </c>
      <c r="AA223" s="176">
        <f>+ROUND('Budgeted Resources'!AH100*'Budgeted Resources'!$F100*(1+Inputs!$H$31),2)</f>
        <v>0</v>
      </c>
      <c r="AB223" s="176">
        <f>+ROUND('Budgeted Resources'!AI100*'Budgeted Resources'!$F100*(1+Inputs!$H$31),2)</f>
        <v>0</v>
      </c>
      <c r="AC223" s="176">
        <f>+ROUND('Budgeted Resources'!AJ100*'Budgeted Resources'!$F100*(1+Inputs!$H$31),2)</f>
        <v>0</v>
      </c>
      <c r="AD223" s="176">
        <f>+ROUND('Budgeted Resources'!AK100*'Budgeted Resources'!$F100*(1+Inputs!$H$31),2)</f>
        <v>0</v>
      </c>
      <c r="AE223" s="176">
        <f>+ROUND('Budgeted Resources'!AL100*'Budgeted Resources'!$F100*(1+Inputs!$H$31),2)</f>
        <v>0</v>
      </c>
      <c r="AF223" s="176">
        <f>+ROUND('Budgeted Resources'!AM100*'Budgeted Resources'!$F100*(1+Inputs!$H$31),2)</f>
        <v>0</v>
      </c>
      <c r="AG223" s="176">
        <f>+ROUND('Budgeted Resources'!AN100*'Budgeted Resources'!$F100*(1+Inputs!$H$31),2)</f>
        <v>0</v>
      </c>
      <c r="AH223" s="176">
        <f>+ROUND('Budgeted Resources'!AO100*'Budgeted Resources'!$F100*(1+Inputs!$H$31),2)</f>
        <v>0</v>
      </c>
      <c r="AI223" s="176">
        <f>+ROUND('Budgeted Resources'!AP100*'Budgeted Resources'!$F100*(1+Inputs!$H$31),2)</f>
        <v>0</v>
      </c>
    </row>
    <row r="224" spans="1:35" x14ac:dyDescent="0.25">
      <c r="A224" t="s">
        <v>1167</v>
      </c>
      <c r="B224" t="s">
        <v>869</v>
      </c>
      <c r="C224" s="174">
        <f>+ROUND('Budgeted Resources'!J101*'Budgeted Resources'!$F101/12,2)</f>
        <v>0</v>
      </c>
      <c r="D224" s="174">
        <f>+ROUND('Budgeted Resources'!K101*'Budgeted Resources'!$F101/12,2)</f>
        <v>0</v>
      </c>
      <c r="E224" s="174">
        <f>+ROUND('Budgeted Resources'!L101*'Budgeted Resources'!$F101/12,2)</f>
        <v>0</v>
      </c>
      <c r="F224" s="174">
        <f>+ROUND('Budgeted Resources'!M101*'Budgeted Resources'!$F101/12,2)</f>
        <v>0</v>
      </c>
      <c r="G224" s="174">
        <f>+ROUND('Budgeted Resources'!N101*'Budgeted Resources'!$F101/12,2)</f>
        <v>0</v>
      </c>
      <c r="H224" s="174">
        <f>+ROUND('Budgeted Resources'!O101*'Budgeted Resources'!$F101/12,2)</f>
        <v>0</v>
      </c>
      <c r="I224" s="174">
        <f>+ROUND('Budgeted Resources'!P101*'Budgeted Resources'!$F101/12,2)</f>
        <v>0</v>
      </c>
      <c r="J224" s="174">
        <f>+ROUND('Budgeted Resources'!Q101*'Budgeted Resources'!$F101/12,2)</f>
        <v>0</v>
      </c>
      <c r="K224" s="174">
        <f>+ROUND('Budgeted Resources'!R101*'Budgeted Resources'!$F101/12,2)</f>
        <v>0</v>
      </c>
      <c r="L224" s="174">
        <f>+ROUND('Budgeted Resources'!S101*'Budgeted Resources'!$F101/12,2)</f>
        <v>0</v>
      </c>
      <c r="M224" s="174">
        <f>+ROUND('Budgeted Resources'!T101*'Budgeted Resources'!$F101/12,2)</f>
        <v>0</v>
      </c>
      <c r="N224" s="174">
        <f>+ROUND('Budgeted Resources'!U101*'Budgeted Resources'!$F101/12,2)</f>
        <v>0</v>
      </c>
      <c r="O224" s="175">
        <f>+ROUND('Budgeted Resources'!V101*'Budgeted Resources'!$F101/12*(1+Inputs!$H$31),2)</f>
        <v>0</v>
      </c>
      <c r="P224" s="175">
        <f>+ROUND('Budgeted Resources'!W101*'Budgeted Resources'!$F101/12*(1+Inputs!$H$31),2)</f>
        <v>0</v>
      </c>
      <c r="Q224" s="175">
        <f>+ROUND('Budgeted Resources'!X101*'Budgeted Resources'!$F101/12*(1+Inputs!$H$31),2)</f>
        <v>0</v>
      </c>
      <c r="R224" s="175">
        <f>+ROUND('Budgeted Resources'!Y101*'Budgeted Resources'!$F101/12*(1+Inputs!$H$31),2)</f>
        <v>0</v>
      </c>
      <c r="S224" s="175">
        <f>+ROUND('Budgeted Resources'!Z101*'Budgeted Resources'!$F101/12*(1+Inputs!$H$31),2)</f>
        <v>0</v>
      </c>
      <c r="T224" s="175">
        <f>+ROUND('Budgeted Resources'!AA101*'Budgeted Resources'!$F101/12*(1+Inputs!$H$31),2)</f>
        <v>0</v>
      </c>
      <c r="U224" s="175">
        <f>+ROUND('Budgeted Resources'!AB101*'Budgeted Resources'!$F101/12*(1+Inputs!$H$31),2)</f>
        <v>0</v>
      </c>
      <c r="V224" s="175">
        <f>+ROUND('Budgeted Resources'!AC101*'Budgeted Resources'!$F101/12*(1+Inputs!$H$31),2)</f>
        <v>0</v>
      </c>
      <c r="W224" s="175">
        <f>+ROUND('Budgeted Resources'!AD101*'Budgeted Resources'!$F101/12*(1+Inputs!$H$31),2)</f>
        <v>0</v>
      </c>
      <c r="X224" s="175">
        <f>+ROUND('Budgeted Resources'!AE101*'Budgeted Resources'!$F101/12*(1+Inputs!$H$31),2)</f>
        <v>0</v>
      </c>
      <c r="Y224" s="175">
        <f>+ROUND('Budgeted Resources'!AF101*'Budgeted Resources'!$F101/12*(1+Inputs!$H$31),2)</f>
        <v>0</v>
      </c>
      <c r="Z224" s="175">
        <f>+ROUND('Budgeted Resources'!AG101*'Budgeted Resources'!$F101/12*(1+Inputs!$H$31),2)</f>
        <v>0</v>
      </c>
      <c r="AA224" s="176">
        <f>+ROUND('Budgeted Resources'!AH101*'Budgeted Resources'!$F101*(1+Inputs!$H$31),2)</f>
        <v>0</v>
      </c>
      <c r="AB224" s="176">
        <f>+ROUND('Budgeted Resources'!AI101*'Budgeted Resources'!$F101*(1+Inputs!$H$31),2)</f>
        <v>0</v>
      </c>
      <c r="AC224" s="176">
        <f>+ROUND('Budgeted Resources'!AJ101*'Budgeted Resources'!$F101*(1+Inputs!$H$31),2)</f>
        <v>0</v>
      </c>
      <c r="AD224" s="176">
        <f>+ROUND('Budgeted Resources'!AK101*'Budgeted Resources'!$F101*(1+Inputs!$H$31),2)</f>
        <v>0</v>
      </c>
      <c r="AE224" s="176">
        <f>+ROUND('Budgeted Resources'!AL101*'Budgeted Resources'!$F101*(1+Inputs!$H$31),2)</f>
        <v>0</v>
      </c>
      <c r="AF224" s="176">
        <f>+ROUND('Budgeted Resources'!AM101*'Budgeted Resources'!$F101*(1+Inputs!$H$31),2)</f>
        <v>0</v>
      </c>
      <c r="AG224" s="176">
        <f>+ROUND('Budgeted Resources'!AN101*'Budgeted Resources'!$F101*(1+Inputs!$H$31),2)</f>
        <v>0</v>
      </c>
      <c r="AH224" s="176">
        <f>+ROUND('Budgeted Resources'!AO101*'Budgeted Resources'!$F101*(1+Inputs!$H$31),2)</f>
        <v>0</v>
      </c>
      <c r="AI224" s="176">
        <f>+ROUND('Budgeted Resources'!AP101*'Budgeted Resources'!$F101*(1+Inputs!$H$31),2)</f>
        <v>0</v>
      </c>
    </row>
    <row r="225" spans="1:35" x14ac:dyDescent="0.25">
      <c r="A225" t="s">
        <v>1167</v>
      </c>
      <c r="B225" t="s">
        <v>869</v>
      </c>
      <c r="C225" s="174">
        <f>+ROUND('Budgeted Resources'!J102*'Budgeted Resources'!$F102/12,2)</f>
        <v>0</v>
      </c>
      <c r="D225" s="174">
        <f>+ROUND('Budgeted Resources'!K102*'Budgeted Resources'!$F102/12,2)</f>
        <v>0</v>
      </c>
      <c r="E225" s="174">
        <f>+ROUND('Budgeted Resources'!L102*'Budgeted Resources'!$F102/12,2)</f>
        <v>0</v>
      </c>
      <c r="F225" s="174">
        <f>+ROUND('Budgeted Resources'!M102*'Budgeted Resources'!$F102/12,2)</f>
        <v>0</v>
      </c>
      <c r="G225" s="174">
        <f>+ROUND('Budgeted Resources'!N102*'Budgeted Resources'!$F102/12,2)</f>
        <v>0</v>
      </c>
      <c r="H225" s="174">
        <f>+ROUND('Budgeted Resources'!O102*'Budgeted Resources'!$F102/12,2)</f>
        <v>0</v>
      </c>
      <c r="I225" s="174">
        <f>+ROUND('Budgeted Resources'!P102*'Budgeted Resources'!$F102/12,2)</f>
        <v>0</v>
      </c>
      <c r="J225" s="174">
        <f>+ROUND('Budgeted Resources'!Q102*'Budgeted Resources'!$F102/12,2)</f>
        <v>0</v>
      </c>
      <c r="K225" s="174">
        <f>+ROUND('Budgeted Resources'!R102*'Budgeted Resources'!$F102/12,2)</f>
        <v>0</v>
      </c>
      <c r="L225" s="174">
        <f>+ROUND('Budgeted Resources'!S102*'Budgeted Resources'!$F102/12,2)</f>
        <v>0</v>
      </c>
      <c r="M225" s="174">
        <f>+ROUND('Budgeted Resources'!T102*'Budgeted Resources'!$F102/12,2)</f>
        <v>0</v>
      </c>
      <c r="N225" s="174">
        <f>+ROUND('Budgeted Resources'!U102*'Budgeted Resources'!$F102/12,2)</f>
        <v>0</v>
      </c>
      <c r="O225" s="175">
        <f>+ROUND('Budgeted Resources'!V102*'Budgeted Resources'!$F102/12*(1+Inputs!$H$31),2)</f>
        <v>0</v>
      </c>
      <c r="P225" s="175">
        <f>+ROUND('Budgeted Resources'!W102*'Budgeted Resources'!$F102/12*(1+Inputs!$H$31),2)</f>
        <v>0</v>
      </c>
      <c r="Q225" s="175">
        <f>+ROUND('Budgeted Resources'!X102*'Budgeted Resources'!$F102/12*(1+Inputs!$H$31),2)</f>
        <v>0</v>
      </c>
      <c r="R225" s="175">
        <f>+ROUND('Budgeted Resources'!Y102*'Budgeted Resources'!$F102/12*(1+Inputs!$H$31),2)</f>
        <v>0</v>
      </c>
      <c r="S225" s="175">
        <f>+ROUND('Budgeted Resources'!Z102*'Budgeted Resources'!$F102/12*(1+Inputs!$H$31),2)</f>
        <v>0</v>
      </c>
      <c r="T225" s="175">
        <f>+ROUND('Budgeted Resources'!AA102*'Budgeted Resources'!$F102/12*(1+Inputs!$H$31),2)</f>
        <v>0</v>
      </c>
      <c r="U225" s="175">
        <f>+ROUND('Budgeted Resources'!AB102*'Budgeted Resources'!$F102/12*(1+Inputs!$H$31),2)</f>
        <v>0</v>
      </c>
      <c r="V225" s="175">
        <f>+ROUND('Budgeted Resources'!AC102*'Budgeted Resources'!$F102/12*(1+Inputs!$H$31),2)</f>
        <v>0</v>
      </c>
      <c r="W225" s="175">
        <f>+ROUND('Budgeted Resources'!AD102*'Budgeted Resources'!$F102/12*(1+Inputs!$H$31),2)</f>
        <v>0</v>
      </c>
      <c r="X225" s="175">
        <f>+ROUND('Budgeted Resources'!AE102*'Budgeted Resources'!$F102/12*(1+Inputs!$H$31),2)</f>
        <v>0</v>
      </c>
      <c r="Y225" s="175">
        <f>+ROUND('Budgeted Resources'!AF102*'Budgeted Resources'!$F102/12*(1+Inputs!$H$31),2)</f>
        <v>0</v>
      </c>
      <c r="Z225" s="175">
        <f>+ROUND('Budgeted Resources'!AG102*'Budgeted Resources'!$F102/12*(1+Inputs!$H$31),2)</f>
        <v>0</v>
      </c>
      <c r="AA225" s="176">
        <f>+ROUND('Budgeted Resources'!AH102*'Budgeted Resources'!$F102*(1+Inputs!$H$31),2)</f>
        <v>0</v>
      </c>
      <c r="AB225" s="176">
        <f>+ROUND('Budgeted Resources'!AI102*'Budgeted Resources'!$F102*(1+Inputs!$H$31),2)</f>
        <v>0</v>
      </c>
      <c r="AC225" s="176">
        <f>+ROUND('Budgeted Resources'!AJ102*'Budgeted Resources'!$F102*(1+Inputs!$H$31),2)</f>
        <v>0</v>
      </c>
      <c r="AD225" s="176">
        <f>+ROUND('Budgeted Resources'!AK102*'Budgeted Resources'!$F102*(1+Inputs!$H$31),2)</f>
        <v>0</v>
      </c>
      <c r="AE225" s="176">
        <f>+ROUND('Budgeted Resources'!AL102*'Budgeted Resources'!$F102*(1+Inputs!$H$31),2)</f>
        <v>0</v>
      </c>
      <c r="AF225" s="176">
        <f>+ROUND('Budgeted Resources'!AM102*'Budgeted Resources'!$F102*(1+Inputs!$H$31),2)</f>
        <v>0</v>
      </c>
      <c r="AG225" s="176">
        <f>+ROUND('Budgeted Resources'!AN102*'Budgeted Resources'!$F102*(1+Inputs!$H$31),2)</f>
        <v>0</v>
      </c>
      <c r="AH225" s="176">
        <f>+ROUND('Budgeted Resources'!AO102*'Budgeted Resources'!$F102*(1+Inputs!$H$31),2)</f>
        <v>0</v>
      </c>
      <c r="AI225" s="176">
        <f>+ROUND('Budgeted Resources'!AP102*'Budgeted Resources'!$F102*(1+Inputs!$H$31),2)</f>
        <v>0</v>
      </c>
    </row>
    <row r="226" spans="1:35" x14ac:dyDescent="0.25">
      <c r="A226" t="s">
        <v>1167</v>
      </c>
      <c r="B226" t="s">
        <v>869</v>
      </c>
      <c r="C226" s="174">
        <f>+ROUND('Budgeted Resources'!J103*'Budgeted Resources'!$F103/12,2)</f>
        <v>0</v>
      </c>
      <c r="D226" s="174">
        <f>+ROUND('Budgeted Resources'!K103*'Budgeted Resources'!$F103/12,2)</f>
        <v>0</v>
      </c>
      <c r="E226" s="174">
        <f>+ROUND('Budgeted Resources'!L103*'Budgeted Resources'!$F103/12,2)</f>
        <v>0</v>
      </c>
      <c r="F226" s="174">
        <f>+ROUND('Budgeted Resources'!M103*'Budgeted Resources'!$F103/12,2)</f>
        <v>0</v>
      </c>
      <c r="G226" s="174">
        <f>+ROUND('Budgeted Resources'!N103*'Budgeted Resources'!$F103/12,2)</f>
        <v>0</v>
      </c>
      <c r="H226" s="174">
        <f>+ROUND('Budgeted Resources'!O103*'Budgeted Resources'!$F103/12,2)</f>
        <v>0</v>
      </c>
      <c r="I226" s="174">
        <f>+ROUND('Budgeted Resources'!P103*'Budgeted Resources'!$F103/12,2)</f>
        <v>0</v>
      </c>
      <c r="J226" s="174">
        <f>+ROUND('Budgeted Resources'!Q103*'Budgeted Resources'!$F103/12,2)</f>
        <v>0</v>
      </c>
      <c r="K226" s="174">
        <f>+ROUND('Budgeted Resources'!R103*'Budgeted Resources'!$F103/12,2)</f>
        <v>0</v>
      </c>
      <c r="L226" s="174">
        <f>+ROUND('Budgeted Resources'!S103*'Budgeted Resources'!$F103/12,2)</f>
        <v>0</v>
      </c>
      <c r="M226" s="174">
        <f>+ROUND('Budgeted Resources'!T103*'Budgeted Resources'!$F103/12,2)</f>
        <v>0</v>
      </c>
      <c r="N226" s="174">
        <f>+ROUND('Budgeted Resources'!U103*'Budgeted Resources'!$F103/12,2)</f>
        <v>0</v>
      </c>
      <c r="O226" s="175">
        <f>+ROUND('Budgeted Resources'!V103*'Budgeted Resources'!$F103/12*(1+Inputs!$H$31),2)</f>
        <v>0</v>
      </c>
      <c r="P226" s="175">
        <f>+ROUND('Budgeted Resources'!W103*'Budgeted Resources'!$F103/12*(1+Inputs!$H$31),2)</f>
        <v>0</v>
      </c>
      <c r="Q226" s="175">
        <f>+ROUND('Budgeted Resources'!X103*'Budgeted Resources'!$F103/12*(1+Inputs!$H$31),2)</f>
        <v>0</v>
      </c>
      <c r="R226" s="175">
        <f>+ROUND('Budgeted Resources'!Y103*'Budgeted Resources'!$F103/12*(1+Inputs!$H$31),2)</f>
        <v>0</v>
      </c>
      <c r="S226" s="175">
        <f>+ROUND('Budgeted Resources'!Z103*'Budgeted Resources'!$F103/12*(1+Inputs!$H$31),2)</f>
        <v>0</v>
      </c>
      <c r="T226" s="175">
        <f>+ROUND('Budgeted Resources'!AA103*'Budgeted Resources'!$F103/12*(1+Inputs!$H$31),2)</f>
        <v>0</v>
      </c>
      <c r="U226" s="175">
        <f>+ROUND('Budgeted Resources'!AB103*'Budgeted Resources'!$F103/12*(1+Inputs!$H$31),2)</f>
        <v>0</v>
      </c>
      <c r="V226" s="175">
        <f>+ROUND('Budgeted Resources'!AC103*'Budgeted Resources'!$F103/12*(1+Inputs!$H$31),2)</f>
        <v>0</v>
      </c>
      <c r="W226" s="175">
        <f>+ROUND('Budgeted Resources'!AD103*'Budgeted Resources'!$F103/12*(1+Inputs!$H$31),2)</f>
        <v>0</v>
      </c>
      <c r="X226" s="175">
        <f>+ROUND('Budgeted Resources'!AE103*'Budgeted Resources'!$F103/12*(1+Inputs!$H$31),2)</f>
        <v>0</v>
      </c>
      <c r="Y226" s="175">
        <f>+ROUND('Budgeted Resources'!AF103*'Budgeted Resources'!$F103/12*(1+Inputs!$H$31),2)</f>
        <v>0</v>
      </c>
      <c r="Z226" s="175">
        <f>+ROUND('Budgeted Resources'!AG103*'Budgeted Resources'!$F103/12*(1+Inputs!$H$31),2)</f>
        <v>0</v>
      </c>
      <c r="AA226" s="176">
        <f>+ROUND('Budgeted Resources'!AH103*'Budgeted Resources'!$F103*(1+Inputs!$H$31),2)</f>
        <v>0</v>
      </c>
      <c r="AB226" s="176">
        <f>+ROUND('Budgeted Resources'!AI103*'Budgeted Resources'!$F103*(1+Inputs!$H$31),2)</f>
        <v>0</v>
      </c>
      <c r="AC226" s="176">
        <f>+ROUND('Budgeted Resources'!AJ103*'Budgeted Resources'!$F103*(1+Inputs!$H$31),2)</f>
        <v>0</v>
      </c>
      <c r="AD226" s="176">
        <f>+ROUND('Budgeted Resources'!AK103*'Budgeted Resources'!$F103*(1+Inputs!$H$31),2)</f>
        <v>0</v>
      </c>
      <c r="AE226" s="176">
        <f>+ROUND('Budgeted Resources'!AL103*'Budgeted Resources'!$F103*(1+Inputs!$H$31),2)</f>
        <v>0</v>
      </c>
      <c r="AF226" s="176">
        <f>+ROUND('Budgeted Resources'!AM103*'Budgeted Resources'!$F103*(1+Inputs!$H$31),2)</f>
        <v>0</v>
      </c>
      <c r="AG226" s="176">
        <f>+ROUND('Budgeted Resources'!AN103*'Budgeted Resources'!$F103*(1+Inputs!$H$31),2)</f>
        <v>0</v>
      </c>
      <c r="AH226" s="176">
        <f>+ROUND('Budgeted Resources'!AO103*'Budgeted Resources'!$F103*(1+Inputs!$H$31),2)</f>
        <v>0</v>
      </c>
      <c r="AI226" s="176">
        <f>+ROUND('Budgeted Resources'!AP103*'Budgeted Resources'!$F103*(1+Inputs!$H$31),2)</f>
        <v>0</v>
      </c>
    </row>
    <row r="227" spans="1:35" x14ac:dyDescent="0.25">
      <c r="A227" t="s">
        <v>1167</v>
      </c>
      <c r="B227" t="s">
        <v>869</v>
      </c>
      <c r="C227" s="174">
        <f>+ROUND('Budgeted Resources'!J104*'Budgeted Resources'!$F104/12,2)</f>
        <v>0</v>
      </c>
      <c r="D227" s="174">
        <f>+ROUND('Budgeted Resources'!K104*'Budgeted Resources'!$F104/12,2)</f>
        <v>0</v>
      </c>
      <c r="E227" s="174">
        <f>+ROUND('Budgeted Resources'!L104*'Budgeted Resources'!$F104/12,2)</f>
        <v>0</v>
      </c>
      <c r="F227" s="174">
        <f>+ROUND('Budgeted Resources'!M104*'Budgeted Resources'!$F104/12,2)</f>
        <v>0</v>
      </c>
      <c r="G227" s="174">
        <f>+ROUND('Budgeted Resources'!N104*'Budgeted Resources'!$F104/12,2)</f>
        <v>0</v>
      </c>
      <c r="H227" s="174">
        <f>+ROUND('Budgeted Resources'!O104*'Budgeted Resources'!$F104/12,2)</f>
        <v>0</v>
      </c>
      <c r="I227" s="174">
        <f>+ROUND('Budgeted Resources'!P104*'Budgeted Resources'!$F104/12,2)</f>
        <v>0</v>
      </c>
      <c r="J227" s="174">
        <f>+ROUND('Budgeted Resources'!Q104*'Budgeted Resources'!$F104/12,2)</f>
        <v>0</v>
      </c>
      <c r="K227" s="174">
        <f>+ROUND('Budgeted Resources'!R104*'Budgeted Resources'!$F104/12,2)</f>
        <v>0</v>
      </c>
      <c r="L227" s="174">
        <f>+ROUND('Budgeted Resources'!S104*'Budgeted Resources'!$F104/12,2)</f>
        <v>0</v>
      </c>
      <c r="M227" s="174">
        <f>+ROUND('Budgeted Resources'!T104*'Budgeted Resources'!$F104/12,2)</f>
        <v>0</v>
      </c>
      <c r="N227" s="174">
        <f>+ROUND('Budgeted Resources'!U104*'Budgeted Resources'!$F104/12,2)</f>
        <v>0</v>
      </c>
      <c r="O227" s="175">
        <f>+ROUND('Budgeted Resources'!V104*'Budgeted Resources'!$F104/12*(1+Inputs!$H$31),2)</f>
        <v>0</v>
      </c>
      <c r="P227" s="175">
        <f>+ROUND('Budgeted Resources'!W104*'Budgeted Resources'!$F104/12*(1+Inputs!$H$31),2)</f>
        <v>0</v>
      </c>
      <c r="Q227" s="175">
        <f>+ROUND('Budgeted Resources'!X104*'Budgeted Resources'!$F104/12*(1+Inputs!$H$31),2)</f>
        <v>0</v>
      </c>
      <c r="R227" s="175">
        <f>+ROUND('Budgeted Resources'!Y104*'Budgeted Resources'!$F104/12*(1+Inputs!$H$31),2)</f>
        <v>0</v>
      </c>
      <c r="S227" s="175">
        <f>+ROUND('Budgeted Resources'!Z104*'Budgeted Resources'!$F104/12*(1+Inputs!$H$31),2)</f>
        <v>0</v>
      </c>
      <c r="T227" s="175">
        <f>+ROUND('Budgeted Resources'!AA104*'Budgeted Resources'!$F104/12*(1+Inputs!$H$31),2)</f>
        <v>0</v>
      </c>
      <c r="U227" s="175">
        <f>+ROUND('Budgeted Resources'!AB104*'Budgeted Resources'!$F104/12*(1+Inputs!$H$31),2)</f>
        <v>0</v>
      </c>
      <c r="V227" s="175">
        <f>+ROUND('Budgeted Resources'!AC104*'Budgeted Resources'!$F104/12*(1+Inputs!$H$31),2)</f>
        <v>0</v>
      </c>
      <c r="W227" s="175">
        <f>+ROUND('Budgeted Resources'!AD104*'Budgeted Resources'!$F104/12*(1+Inputs!$H$31),2)</f>
        <v>0</v>
      </c>
      <c r="X227" s="175">
        <f>+ROUND('Budgeted Resources'!AE104*'Budgeted Resources'!$F104/12*(1+Inputs!$H$31),2)</f>
        <v>0</v>
      </c>
      <c r="Y227" s="175">
        <f>+ROUND('Budgeted Resources'!AF104*'Budgeted Resources'!$F104/12*(1+Inputs!$H$31),2)</f>
        <v>0</v>
      </c>
      <c r="Z227" s="175">
        <f>+ROUND('Budgeted Resources'!AG104*'Budgeted Resources'!$F104/12*(1+Inputs!$H$31),2)</f>
        <v>0</v>
      </c>
      <c r="AA227" s="176">
        <f>+ROUND('Budgeted Resources'!AH104*'Budgeted Resources'!$F104*(1+Inputs!$H$31),2)</f>
        <v>0</v>
      </c>
      <c r="AB227" s="176">
        <f>+ROUND('Budgeted Resources'!AI104*'Budgeted Resources'!$F104*(1+Inputs!$H$31),2)</f>
        <v>0</v>
      </c>
      <c r="AC227" s="176">
        <f>+ROUND('Budgeted Resources'!AJ104*'Budgeted Resources'!$F104*(1+Inputs!$H$31),2)</f>
        <v>0</v>
      </c>
      <c r="AD227" s="176">
        <f>+ROUND('Budgeted Resources'!AK104*'Budgeted Resources'!$F104*(1+Inputs!$H$31),2)</f>
        <v>0</v>
      </c>
      <c r="AE227" s="176">
        <f>+ROUND('Budgeted Resources'!AL104*'Budgeted Resources'!$F104*(1+Inputs!$H$31),2)</f>
        <v>0</v>
      </c>
      <c r="AF227" s="176">
        <f>+ROUND('Budgeted Resources'!AM104*'Budgeted Resources'!$F104*(1+Inputs!$H$31),2)</f>
        <v>0</v>
      </c>
      <c r="AG227" s="176">
        <f>+ROUND('Budgeted Resources'!AN104*'Budgeted Resources'!$F104*(1+Inputs!$H$31),2)</f>
        <v>0</v>
      </c>
      <c r="AH227" s="176">
        <f>+ROUND('Budgeted Resources'!AO104*'Budgeted Resources'!$F104*(1+Inputs!$H$31),2)</f>
        <v>0</v>
      </c>
      <c r="AI227" s="176">
        <f>+ROUND('Budgeted Resources'!AP104*'Budgeted Resources'!$F104*(1+Inputs!$H$31),2)</f>
        <v>0</v>
      </c>
    </row>
    <row r="228" spans="1:35" x14ac:dyDescent="0.25">
      <c r="A228" t="s">
        <v>1167</v>
      </c>
      <c r="B228" t="s">
        <v>869</v>
      </c>
      <c r="C228" s="174">
        <f>+ROUND('Budgeted Resources'!J105*'Budgeted Resources'!$F105/12,2)</f>
        <v>0</v>
      </c>
      <c r="D228" s="174">
        <f>+ROUND('Budgeted Resources'!K105*'Budgeted Resources'!$F105/12,2)</f>
        <v>0</v>
      </c>
      <c r="E228" s="174">
        <f>+ROUND('Budgeted Resources'!L105*'Budgeted Resources'!$F105/12,2)</f>
        <v>0</v>
      </c>
      <c r="F228" s="174">
        <f>+ROUND('Budgeted Resources'!M105*'Budgeted Resources'!$F105/12,2)</f>
        <v>0</v>
      </c>
      <c r="G228" s="174">
        <f>+ROUND('Budgeted Resources'!N105*'Budgeted Resources'!$F105/12,2)</f>
        <v>0</v>
      </c>
      <c r="H228" s="174">
        <f>+ROUND('Budgeted Resources'!O105*'Budgeted Resources'!$F105/12,2)</f>
        <v>0</v>
      </c>
      <c r="I228" s="174">
        <f>+ROUND('Budgeted Resources'!P105*'Budgeted Resources'!$F105/12,2)</f>
        <v>0</v>
      </c>
      <c r="J228" s="174">
        <f>+ROUND('Budgeted Resources'!Q105*'Budgeted Resources'!$F105/12,2)</f>
        <v>0</v>
      </c>
      <c r="K228" s="174">
        <f>+ROUND('Budgeted Resources'!R105*'Budgeted Resources'!$F105/12,2)</f>
        <v>0</v>
      </c>
      <c r="L228" s="174">
        <f>+ROUND('Budgeted Resources'!S105*'Budgeted Resources'!$F105/12,2)</f>
        <v>0</v>
      </c>
      <c r="M228" s="174">
        <f>+ROUND('Budgeted Resources'!T105*'Budgeted Resources'!$F105/12,2)</f>
        <v>0</v>
      </c>
      <c r="N228" s="174">
        <f>+ROUND('Budgeted Resources'!U105*'Budgeted Resources'!$F105/12,2)</f>
        <v>0</v>
      </c>
      <c r="O228" s="175">
        <f>+ROUND('Budgeted Resources'!V105*'Budgeted Resources'!$F105/12*(1+Inputs!$H$31),2)</f>
        <v>0</v>
      </c>
      <c r="P228" s="175">
        <f>+ROUND('Budgeted Resources'!W105*'Budgeted Resources'!$F105/12*(1+Inputs!$H$31),2)</f>
        <v>0</v>
      </c>
      <c r="Q228" s="175">
        <f>+ROUND('Budgeted Resources'!X105*'Budgeted Resources'!$F105/12*(1+Inputs!$H$31),2)</f>
        <v>0</v>
      </c>
      <c r="R228" s="175">
        <f>+ROUND('Budgeted Resources'!Y105*'Budgeted Resources'!$F105/12*(1+Inputs!$H$31),2)</f>
        <v>0</v>
      </c>
      <c r="S228" s="175">
        <f>+ROUND('Budgeted Resources'!Z105*'Budgeted Resources'!$F105/12*(1+Inputs!$H$31),2)</f>
        <v>0</v>
      </c>
      <c r="T228" s="175">
        <f>+ROUND('Budgeted Resources'!AA105*'Budgeted Resources'!$F105/12*(1+Inputs!$H$31),2)</f>
        <v>0</v>
      </c>
      <c r="U228" s="175">
        <f>+ROUND('Budgeted Resources'!AB105*'Budgeted Resources'!$F105/12*(1+Inputs!$H$31),2)</f>
        <v>0</v>
      </c>
      <c r="V228" s="175">
        <f>+ROUND('Budgeted Resources'!AC105*'Budgeted Resources'!$F105/12*(1+Inputs!$H$31),2)</f>
        <v>0</v>
      </c>
      <c r="W228" s="175">
        <f>+ROUND('Budgeted Resources'!AD105*'Budgeted Resources'!$F105/12*(1+Inputs!$H$31),2)</f>
        <v>0</v>
      </c>
      <c r="X228" s="175">
        <f>+ROUND('Budgeted Resources'!AE105*'Budgeted Resources'!$F105/12*(1+Inputs!$H$31),2)</f>
        <v>0</v>
      </c>
      <c r="Y228" s="175">
        <f>+ROUND('Budgeted Resources'!AF105*'Budgeted Resources'!$F105/12*(1+Inputs!$H$31),2)</f>
        <v>0</v>
      </c>
      <c r="Z228" s="175">
        <f>+ROUND('Budgeted Resources'!AG105*'Budgeted Resources'!$F105/12*(1+Inputs!$H$31),2)</f>
        <v>0</v>
      </c>
      <c r="AA228" s="176">
        <f>+ROUND('Budgeted Resources'!AH105*'Budgeted Resources'!$F105*(1+Inputs!$H$31),2)</f>
        <v>0</v>
      </c>
      <c r="AB228" s="176">
        <f>+ROUND('Budgeted Resources'!AI105*'Budgeted Resources'!$F105*(1+Inputs!$H$31),2)</f>
        <v>0</v>
      </c>
      <c r="AC228" s="176">
        <f>+ROUND('Budgeted Resources'!AJ105*'Budgeted Resources'!$F105*(1+Inputs!$H$31),2)</f>
        <v>0</v>
      </c>
      <c r="AD228" s="176">
        <f>+ROUND('Budgeted Resources'!AK105*'Budgeted Resources'!$F105*(1+Inputs!$H$31),2)</f>
        <v>0</v>
      </c>
      <c r="AE228" s="176">
        <f>+ROUND('Budgeted Resources'!AL105*'Budgeted Resources'!$F105*(1+Inputs!$H$31),2)</f>
        <v>0</v>
      </c>
      <c r="AF228" s="176">
        <f>+ROUND('Budgeted Resources'!AM105*'Budgeted Resources'!$F105*(1+Inputs!$H$31),2)</f>
        <v>0</v>
      </c>
      <c r="AG228" s="176">
        <f>+ROUND('Budgeted Resources'!AN105*'Budgeted Resources'!$F105*(1+Inputs!$H$31),2)</f>
        <v>0</v>
      </c>
      <c r="AH228" s="176">
        <f>+ROUND('Budgeted Resources'!AO105*'Budgeted Resources'!$F105*(1+Inputs!$H$31),2)</f>
        <v>0</v>
      </c>
      <c r="AI228" s="176">
        <f>+ROUND('Budgeted Resources'!AP105*'Budgeted Resources'!$F105*(1+Inputs!$H$31),2)</f>
        <v>0</v>
      </c>
    </row>
    <row r="229" spans="1:35" x14ac:dyDescent="0.25">
      <c r="A229" t="s">
        <v>1167</v>
      </c>
      <c r="B229" t="s">
        <v>869</v>
      </c>
      <c r="C229" s="174">
        <f>+ROUND('Budgeted Resources'!J106*'Budgeted Resources'!$F106/12,2)</f>
        <v>0</v>
      </c>
      <c r="D229" s="174">
        <f>+ROUND('Budgeted Resources'!K106*'Budgeted Resources'!$F106/12,2)</f>
        <v>0</v>
      </c>
      <c r="E229" s="174">
        <f>+ROUND('Budgeted Resources'!L106*'Budgeted Resources'!$F106/12,2)</f>
        <v>0</v>
      </c>
      <c r="F229" s="174">
        <f>+ROUND('Budgeted Resources'!M106*'Budgeted Resources'!$F106/12,2)</f>
        <v>0</v>
      </c>
      <c r="G229" s="174">
        <f>+ROUND('Budgeted Resources'!N106*'Budgeted Resources'!$F106/12,2)</f>
        <v>0</v>
      </c>
      <c r="H229" s="174">
        <f>+ROUND('Budgeted Resources'!O106*'Budgeted Resources'!$F106/12,2)</f>
        <v>0</v>
      </c>
      <c r="I229" s="174">
        <f>+ROUND('Budgeted Resources'!P106*'Budgeted Resources'!$F106/12,2)</f>
        <v>0</v>
      </c>
      <c r="J229" s="174">
        <f>+ROUND('Budgeted Resources'!Q106*'Budgeted Resources'!$F106/12,2)</f>
        <v>0</v>
      </c>
      <c r="K229" s="174">
        <f>+ROUND('Budgeted Resources'!R106*'Budgeted Resources'!$F106/12,2)</f>
        <v>0</v>
      </c>
      <c r="L229" s="174">
        <f>+ROUND('Budgeted Resources'!S106*'Budgeted Resources'!$F106/12,2)</f>
        <v>0</v>
      </c>
      <c r="M229" s="174">
        <f>+ROUND('Budgeted Resources'!T106*'Budgeted Resources'!$F106/12,2)</f>
        <v>0</v>
      </c>
      <c r="N229" s="174">
        <f>+ROUND('Budgeted Resources'!U106*'Budgeted Resources'!$F106/12,2)</f>
        <v>0</v>
      </c>
      <c r="O229" s="175">
        <f>+ROUND('Budgeted Resources'!V106*'Budgeted Resources'!$F106/12*(1+Inputs!$H$31),2)</f>
        <v>0</v>
      </c>
      <c r="P229" s="175">
        <f>+ROUND('Budgeted Resources'!W106*'Budgeted Resources'!$F106/12*(1+Inputs!$H$31),2)</f>
        <v>0</v>
      </c>
      <c r="Q229" s="175">
        <f>+ROUND('Budgeted Resources'!X106*'Budgeted Resources'!$F106/12*(1+Inputs!$H$31),2)</f>
        <v>0</v>
      </c>
      <c r="R229" s="175">
        <f>+ROUND('Budgeted Resources'!Y106*'Budgeted Resources'!$F106/12*(1+Inputs!$H$31),2)</f>
        <v>0</v>
      </c>
      <c r="S229" s="175">
        <f>+ROUND('Budgeted Resources'!Z106*'Budgeted Resources'!$F106/12*(1+Inputs!$H$31),2)</f>
        <v>0</v>
      </c>
      <c r="T229" s="175">
        <f>+ROUND('Budgeted Resources'!AA106*'Budgeted Resources'!$F106/12*(1+Inputs!$H$31),2)</f>
        <v>0</v>
      </c>
      <c r="U229" s="175">
        <f>+ROUND('Budgeted Resources'!AB106*'Budgeted Resources'!$F106/12*(1+Inputs!$H$31),2)</f>
        <v>0</v>
      </c>
      <c r="V229" s="175">
        <f>+ROUND('Budgeted Resources'!AC106*'Budgeted Resources'!$F106/12*(1+Inputs!$H$31),2)</f>
        <v>0</v>
      </c>
      <c r="W229" s="175">
        <f>+ROUND('Budgeted Resources'!AD106*'Budgeted Resources'!$F106/12*(1+Inputs!$H$31),2)</f>
        <v>0</v>
      </c>
      <c r="X229" s="175">
        <f>+ROUND('Budgeted Resources'!AE106*'Budgeted Resources'!$F106/12*(1+Inputs!$H$31),2)</f>
        <v>0</v>
      </c>
      <c r="Y229" s="175">
        <f>+ROUND('Budgeted Resources'!AF106*'Budgeted Resources'!$F106/12*(1+Inputs!$H$31),2)</f>
        <v>0</v>
      </c>
      <c r="Z229" s="175">
        <f>+ROUND('Budgeted Resources'!AG106*'Budgeted Resources'!$F106/12*(1+Inputs!$H$31),2)</f>
        <v>0</v>
      </c>
      <c r="AA229" s="176">
        <f>+ROUND('Budgeted Resources'!AH106*'Budgeted Resources'!$F106*(1+Inputs!$H$31),2)</f>
        <v>0</v>
      </c>
      <c r="AB229" s="176">
        <f>+ROUND('Budgeted Resources'!AI106*'Budgeted Resources'!$F106*(1+Inputs!$H$31),2)</f>
        <v>0</v>
      </c>
      <c r="AC229" s="176">
        <f>+ROUND('Budgeted Resources'!AJ106*'Budgeted Resources'!$F106*(1+Inputs!$H$31),2)</f>
        <v>0</v>
      </c>
      <c r="AD229" s="176">
        <f>+ROUND('Budgeted Resources'!AK106*'Budgeted Resources'!$F106*(1+Inputs!$H$31),2)</f>
        <v>0</v>
      </c>
      <c r="AE229" s="176">
        <f>+ROUND('Budgeted Resources'!AL106*'Budgeted Resources'!$F106*(1+Inputs!$H$31),2)</f>
        <v>0</v>
      </c>
      <c r="AF229" s="176">
        <f>+ROUND('Budgeted Resources'!AM106*'Budgeted Resources'!$F106*(1+Inputs!$H$31),2)</f>
        <v>0</v>
      </c>
      <c r="AG229" s="176">
        <f>+ROUND('Budgeted Resources'!AN106*'Budgeted Resources'!$F106*(1+Inputs!$H$31),2)</f>
        <v>0</v>
      </c>
      <c r="AH229" s="176">
        <f>+ROUND('Budgeted Resources'!AO106*'Budgeted Resources'!$F106*(1+Inputs!$H$31),2)</f>
        <v>0</v>
      </c>
      <c r="AI229" s="176">
        <f>+ROUND('Budgeted Resources'!AP106*'Budgeted Resources'!$F106*(1+Inputs!$H$31),2)</f>
        <v>0</v>
      </c>
    </row>
    <row r="230" spans="1:35" x14ac:dyDescent="0.25">
      <c r="A230" t="s">
        <v>1167</v>
      </c>
      <c r="B230" t="s">
        <v>902</v>
      </c>
      <c r="C230" s="174">
        <f>+ROUND('Budgeted Resources'!J7*'Budgeted Resources'!$G7/12,2)</f>
        <v>0</v>
      </c>
      <c r="D230" s="174">
        <f>+ROUND('Budgeted Resources'!K7*'Budgeted Resources'!$G7/12,2)</f>
        <v>0</v>
      </c>
      <c r="E230" s="174">
        <f>+ROUND('Budgeted Resources'!L7*'Budgeted Resources'!$G7/12,2)</f>
        <v>0</v>
      </c>
      <c r="F230" s="174">
        <f>+ROUND('Budgeted Resources'!M7*'Budgeted Resources'!$G7/12,2)</f>
        <v>0</v>
      </c>
      <c r="G230" s="174">
        <f>+ROUND('Budgeted Resources'!N7*'Budgeted Resources'!$G7/12,2)</f>
        <v>0</v>
      </c>
      <c r="H230" s="174">
        <f>+ROUND('Budgeted Resources'!O7*'Budgeted Resources'!$G7/12,2)</f>
        <v>0</v>
      </c>
      <c r="I230" s="174">
        <f>+ROUND('Budgeted Resources'!P7*'Budgeted Resources'!$G7/12,2)</f>
        <v>0</v>
      </c>
      <c r="J230" s="174">
        <f>+ROUND('Budgeted Resources'!Q7*'Budgeted Resources'!$G7/12,2)</f>
        <v>0</v>
      </c>
      <c r="K230" s="174">
        <f>+ROUND('Budgeted Resources'!R7*'Budgeted Resources'!$G7/12,2)</f>
        <v>0</v>
      </c>
      <c r="L230" s="174">
        <f>+ROUND('Budgeted Resources'!S7*'Budgeted Resources'!$G7/12,2)</f>
        <v>0</v>
      </c>
      <c r="M230" s="174">
        <f>+ROUND('Budgeted Resources'!T7*'Budgeted Resources'!$G7/12,2)</f>
        <v>0</v>
      </c>
      <c r="N230" s="174">
        <f>+ROUND('Budgeted Resources'!U7*'Budgeted Resources'!$G7/12,2)</f>
        <v>0</v>
      </c>
      <c r="O230" s="175">
        <f>+ROUND('Budgeted Resources'!V7*'Budgeted Resources'!$G7/12*(1+Inputs!$H$31),2)</f>
        <v>0</v>
      </c>
      <c r="P230" s="175">
        <f>+ROUND('Budgeted Resources'!W7*'Budgeted Resources'!$G7/12*(1+Inputs!$H$31),2)</f>
        <v>0</v>
      </c>
      <c r="Q230" s="175">
        <f>+ROUND('Budgeted Resources'!X7*'Budgeted Resources'!$G7/12*(1+Inputs!$H$31),2)</f>
        <v>0</v>
      </c>
      <c r="R230" s="175">
        <f>+ROUND('Budgeted Resources'!Y7*'Budgeted Resources'!$G7/12*(1+Inputs!$H$31),2)</f>
        <v>0</v>
      </c>
      <c r="S230" s="175">
        <f>+ROUND('Budgeted Resources'!Z7*'Budgeted Resources'!$G7/12*(1+Inputs!$H$31),2)</f>
        <v>0</v>
      </c>
      <c r="T230" s="175">
        <f>+ROUND('Budgeted Resources'!AA7*'Budgeted Resources'!$G7/12*(1+Inputs!$H$31),2)</f>
        <v>0</v>
      </c>
      <c r="U230" s="175">
        <f>+ROUND('Budgeted Resources'!AB7*'Budgeted Resources'!$G7/12*(1+Inputs!$H$31),2)</f>
        <v>0</v>
      </c>
      <c r="V230" s="175">
        <f>+ROUND('Budgeted Resources'!AC7*'Budgeted Resources'!$G7/12*(1+Inputs!$H$31),2)</f>
        <v>0</v>
      </c>
      <c r="W230" s="175">
        <f>+ROUND('Budgeted Resources'!AD7*'Budgeted Resources'!$G7/12*(1+Inputs!$H$31),2)</f>
        <v>0</v>
      </c>
      <c r="X230" s="175">
        <f>+ROUND('Budgeted Resources'!AE7*'Budgeted Resources'!$G7/12*(1+Inputs!$H$31),2)</f>
        <v>0</v>
      </c>
      <c r="Y230" s="175">
        <f>+ROUND('Budgeted Resources'!AF7*'Budgeted Resources'!$G7/12*(1+Inputs!$H$31),2)</f>
        <v>0</v>
      </c>
      <c r="Z230" s="175">
        <f>+ROUND('Budgeted Resources'!AG7*'Budgeted Resources'!$G7/12*(1+Inputs!$H$31),2)</f>
        <v>0</v>
      </c>
      <c r="AA230" s="176">
        <f>+ROUND('Budgeted Resources'!AH7*'Budgeted Resources'!$G7*(1+Inputs!$H$31),2)</f>
        <v>0</v>
      </c>
      <c r="AB230" s="176">
        <f>+ROUND('Budgeted Resources'!AI7*'Budgeted Resources'!$G7*(1+Inputs!$H$31),2)</f>
        <v>0</v>
      </c>
      <c r="AC230" s="176">
        <f>+ROUND('Budgeted Resources'!AJ7*'Budgeted Resources'!$G7*(1+Inputs!$H$31),2)</f>
        <v>0</v>
      </c>
      <c r="AD230" s="176">
        <f>+ROUND('Budgeted Resources'!AK7*'Budgeted Resources'!$G7*(1+Inputs!$H$31),2)</f>
        <v>0</v>
      </c>
      <c r="AE230" s="176">
        <f>+ROUND('Budgeted Resources'!AL7*'Budgeted Resources'!$G7*(1+Inputs!$H$31),2)</f>
        <v>0</v>
      </c>
      <c r="AF230" s="176">
        <f>+ROUND('Budgeted Resources'!AM7*'Budgeted Resources'!$G7*(1+Inputs!$H$31),2)</f>
        <v>0</v>
      </c>
      <c r="AG230" s="176">
        <f>+ROUND('Budgeted Resources'!AN7*'Budgeted Resources'!$G7*(1+Inputs!$H$31),2)</f>
        <v>0</v>
      </c>
      <c r="AH230" s="176">
        <f>+ROUND('Budgeted Resources'!AO7*'Budgeted Resources'!$G7*(1+Inputs!$H$31),2)</f>
        <v>0</v>
      </c>
      <c r="AI230" s="176">
        <f>+ROUND('Budgeted Resources'!AP7*'Budgeted Resources'!$G7*(1+Inputs!$H$31),2)</f>
        <v>0</v>
      </c>
    </row>
    <row r="231" spans="1:35" x14ac:dyDescent="0.25">
      <c r="A231" t="s">
        <v>1167</v>
      </c>
      <c r="B231" t="s">
        <v>902</v>
      </c>
      <c r="C231" s="174">
        <f>+ROUND('Budgeted Resources'!J8*'Budgeted Resources'!$G8/12,2)</f>
        <v>0</v>
      </c>
      <c r="D231" s="174">
        <f>+ROUND('Budgeted Resources'!K8*'Budgeted Resources'!$G8/12,2)</f>
        <v>0</v>
      </c>
      <c r="E231" s="174">
        <f>+ROUND('Budgeted Resources'!L8*'Budgeted Resources'!$G8/12,2)</f>
        <v>0</v>
      </c>
      <c r="F231" s="174">
        <f>+ROUND('Budgeted Resources'!M8*'Budgeted Resources'!$G8/12,2)</f>
        <v>0</v>
      </c>
      <c r="G231" s="174">
        <f>+ROUND('Budgeted Resources'!N8*'Budgeted Resources'!$G8/12,2)</f>
        <v>0</v>
      </c>
      <c r="H231" s="174">
        <f>+ROUND('Budgeted Resources'!O8*'Budgeted Resources'!$G8/12,2)</f>
        <v>0</v>
      </c>
      <c r="I231" s="174">
        <f>+ROUND('Budgeted Resources'!P8*'Budgeted Resources'!$G8/12,2)</f>
        <v>0</v>
      </c>
      <c r="J231" s="174">
        <f>+ROUND('Budgeted Resources'!Q8*'Budgeted Resources'!$G8/12,2)</f>
        <v>0</v>
      </c>
      <c r="K231" s="174">
        <f>+ROUND('Budgeted Resources'!R8*'Budgeted Resources'!$G8/12,2)</f>
        <v>0</v>
      </c>
      <c r="L231" s="174">
        <f>+ROUND('Budgeted Resources'!S8*'Budgeted Resources'!$G8/12,2)</f>
        <v>0</v>
      </c>
      <c r="M231" s="174">
        <f>+ROUND('Budgeted Resources'!T8*'Budgeted Resources'!$G8/12,2)</f>
        <v>0</v>
      </c>
      <c r="N231" s="174">
        <f>+ROUND('Budgeted Resources'!U8*'Budgeted Resources'!$G8/12,2)</f>
        <v>0</v>
      </c>
      <c r="O231" s="175">
        <f>+ROUND('Budgeted Resources'!V8*'Budgeted Resources'!$G8/12*(1+Inputs!$H$31),2)</f>
        <v>0</v>
      </c>
      <c r="P231" s="175">
        <f>+ROUND('Budgeted Resources'!W8*'Budgeted Resources'!$G8/12*(1+Inputs!$H$31),2)</f>
        <v>0</v>
      </c>
      <c r="Q231" s="175">
        <f>+ROUND('Budgeted Resources'!X8*'Budgeted Resources'!$G8/12*(1+Inputs!$H$31),2)</f>
        <v>0</v>
      </c>
      <c r="R231" s="175">
        <f>+ROUND('Budgeted Resources'!Y8*'Budgeted Resources'!$G8/12*(1+Inputs!$H$31),2)</f>
        <v>0</v>
      </c>
      <c r="S231" s="175">
        <f>+ROUND('Budgeted Resources'!Z8*'Budgeted Resources'!$G8/12*(1+Inputs!$H$31),2)</f>
        <v>0</v>
      </c>
      <c r="T231" s="175">
        <f>+ROUND('Budgeted Resources'!AA8*'Budgeted Resources'!$G8/12*(1+Inputs!$H$31),2)</f>
        <v>0</v>
      </c>
      <c r="U231" s="175">
        <f>+ROUND('Budgeted Resources'!AB8*'Budgeted Resources'!$G8/12*(1+Inputs!$H$31),2)</f>
        <v>0</v>
      </c>
      <c r="V231" s="175">
        <f>+ROUND('Budgeted Resources'!AC8*'Budgeted Resources'!$G8/12*(1+Inputs!$H$31),2)</f>
        <v>0</v>
      </c>
      <c r="W231" s="175">
        <f>+ROUND('Budgeted Resources'!AD8*'Budgeted Resources'!$G8/12*(1+Inputs!$H$31),2)</f>
        <v>0</v>
      </c>
      <c r="X231" s="175">
        <f>+ROUND('Budgeted Resources'!AE8*'Budgeted Resources'!$G8/12*(1+Inputs!$H$31),2)</f>
        <v>0</v>
      </c>
      <c r="Y231" s="175">
        <f>+ROUND('Budgeted Resources'!AF8*'Budgeted Resources'!$G8/12*(1+Inputs!$H$31),2)</f>
        <v>0</v>
      </c>
      <c r="Z231" s="175">
        <f>+ROUND('Budgeted Resources'!AG8*'Budgeted Resources'!$G8/12*(1+Inputs!$H$31),2)</f>
        <v>0</v>
      </c>
      <c r="AA231" s="176">
        <f>+ROUND('Budgeted Resources'!AH8*'Budgeted Resources'!$G8*(1+Inputs!$H$31),2)</f>
        <v>0</v>
      </c>
      <c r="AB231" s="176">
        <f>+ROUND('Budgeted Resources'!AI8*'Budgeted Resources'!$G8*(1+Inputs!$H$31),2)</f>
        <v>0</v>
      </c>
      <c r="AC231" s="176">
        <f>+ROUND('Budgeted Resources'!AJ8*'Budgeted Resources'!$G8*(1+Inputs!$H$31),2)</f>
        <v>0</v>
      </c>
      <c r="AD231" s="176">
        <f>+ROUND('Budgeted Resources'!AK8*'Budgeted Resources'!$G8*(1+Inputs!$H$31),2)</f>
        <v>0</v>
      </c>
      <c r="AE231" s="176">
        <f>+ROUND('Budgeted Resources'!AL8*'Budgeted Resources'!$G8*(1+Inputs!$H$31),2)</f>
        <v>0</v>
      </c>
      <c r="AF231" s="176">
        <f>+ROUND('Budgeted Resources'!AM8*'Budgeted Resources'!$G8*(1+Inputs!$H$31),2)</f>
        <v>0</v>
      </c>
      <c r="AG231" s="176">
        <f>+ROUND('Budgeted Resources'!AN8*'Budgeted Resources'!$G8*(1+Inputs!$H$31),2)</f>
        <v>0</v>
      </c>
      <c r="AH231" s="176">
        <f>+ROUND('Budgeted Resources'!AO8*'Budgeted Resources'!$G8*(1+Inputs!$H$31),2)</f>
        <v>0</v>
      </c>
      <c r="AI231" s="176">
        <f>+ROUND('Budgeted Resources'!AP8*'Budgeted Resources'!$G8*(1+Inputs!$H$31),2)</f>
        <v>0</v>
      </c>
    </row>
    <row r="232" spans="1:35" x14ac:dyDescent="0.25">
      <c r="A232" t="s">
        <v>1167</v>
      </c>
      <c r="B232" t="s">
        <v>902</v>
      </c>
      <c r="C232" s="174">
        <f>+ROUND('Budgeted Resources'!J9*'Budgeted Resources'!$G9/12,2)</f>
        <v>0</v>
      </c>
      <c r="D232" s="174">
        <f>+ROUND('Budgeted Resources'!K9*'Budgeted Resources'!$G9/12,2)</f>
        <v>0</v>
      </c>
      <c r="E232" s="174">
        <f>+ROUND('Budgeted Resources'!L9*'Budgeted Resources'!$G9/12,2)</f>
        <v>0</v>
      </c>
      <c r="F232" s="174">
        <f>+ROUND('Budgeted Resources'!M9*'Budgeted Resources'!$G9/12,2)</f>
        <v>0</v>
      </c>
      <c r="G232" s="174">
        <f>+ROUND('Budgeted Resources'!N9*'Budgeted Resources'!$G9/12,2)</f>
        <v>0</v>
      </c>
      <c r="H232" s="174">
        <f>+ROUND('Budgeted Resources'!O9*'Budgeted Resources'!$G9/12,2)</f>
        <v>0</v>
      </c>
      <c r="I232" s="174">
        <f>+ROUND('Budgeted Resources'!P9*'Budgeted Resources'!$G9/12,2)</f>
        <v>0</v>
      </c>
      <c r="J232" s="174">
        <f>+ROUND('Budgeted Resources'!Q9*'Budgeted Resources'!$G9/12,2)</f>
        <v>0</v>
      </c>
      <c r="K232" s="174">
        <f>+ROUND('Budgeted Resources'!R9*'Budgeted Resources'!$G9/12,2)</f>
        <v>0</v>
      </c>
      <c r="L232" s="174">
        <f>+ROUND('Budgeted Resources'!S9*'Budgeted Resources'!$G9/12,2)</f>
        <v>0</v>
      </c>
      <c r="M232" s="174">
        <f>+ROUND('Budgeted Resources'!T9*'Budgeted Resources'!$G9/12,2)</f>
        <v>0</v>
      </c>
      <c r="N232" s="174">
        <f>+ROUND('Budgeted Resources'!U9*'Budgeted Resources'!$G9/12,2)</f>
        <v>0</v>
      </c>
      <c r="O232" s="175">
        <f>+ROUND('Budgeted Resources'!V9*'Budgeted Resources'!$G9/12*(1+Inputs!$H$31),2)</f>
        <v>0</v>
      </c>
      <c r="P232" s="175">
        <f>+ROUND('Budgeted Resources'!W9*'Budgeted Resources'!$G9/12*(1+Inputs!$H$31),2)</f>
        <v>0</v>
      </c>
      <c r="Q232" s="175">
        <f>+ROUND('Budgeted Resources'!X9*'Budgeted Resources'!$G9/12*(1+Inputs!$H$31),2)</f>
        <v>0</v>
      </c>
      <c r="R232" s="175">
        <f>+ROUND('Budgeted Resources'!Y9*'Budgeted Resources'!$G9/12*(1+Inputs!$H$31),2)</f>
        <v>0</v>
      </c>
      <c r="S232" s="175">
        <f>+ROUND('Budgeted Resources'!Z9*'Budgeted Resources'!$G9/12*(1+Inputs!$H$31),2)</f>
        <v>0</v>
      </c>
      <c r="T232" s="175">
        <f>+ROUND('Budgeted Resources'!AA9*'Budgeted Resources'!$G9/12*(1+Inputs!$H$31),2)</f>
        <v>0</v>
      </c>
      <c r="U232" s="175">
        <f>+ROUND('Budgeted Resources'!AB9*'Budgeted Resources'!$G9/12*(1+Inputs!$H$31),2)</f>
        <v>0</v>
      </c>
      <c r="V232" s="175">
        <f>+ROUND('Budgeted Resources'!AC9*'Budgeted Resources'!$G9/12*(1+Inputs!$H$31),2)</f>
        <v>0</v>
      </c>
      <c r="W232" s="175">
        <f>+ROUND('Budgeted Resources'!AD9*'Budgeted Resources'!$G9/12*(1+Inputs!$H$31),2)</f>
        <v>0</v>
      </c>
      <c r="X232" s="175">
        <f>+ROUND('Budgeted Resources'!AE9*'Budgeted Resources'!$G9/12*(1+Inputs!$H$31),2)</f>
        <v>0</v>
      </c>
      <c r="Y232" s="175">
        <f>+ROUND('Budgeted Resources'!AF9*'Budgeted Resources'!$G9/12*(1+Inputs!$H$31),2)</f>
        <v>0</v>
      </c>
      <c r="Z232" s="175">
        <f>+ROUND('Budgeted Resources'!AG9*'Budgeted Resources'!$G9/12*(1+Inputs!$H$31),2)</f>
        <v>0</v>
      </c>
      <c r="AA232" s="176">
        <f>+ROUND('Budgeted Resources'!AH9*'Budgeted Resources'!$G9*(1+Inputs!$H$31),2)</f>
        <v>0</v>
      </c>
      <c r="AB232" s="176">
        <f>+ROUND('Budgeted Resources'!AI9*'Budgeted Resources'!$G9*(1+Inputs!$H$31),2)</f>
        <v>0</v>
      </c>
      <c r="AC232" s="176">
        <f>+ROUND('Budgeted Resources'!AJ9*'Budgeted Resources'!$G9*(1+Inputs!$H$31),2)</f>
        <v>0</v>
      </c>
      <c r="AD232" s="176">
        <f>+ROUND('Budgeted Resources'!AK9*'Budgeted Resources'!$G9*(1+Inputs!$H$31),2)</f>
        <v>0</v>
      </c>
      <c r="AE232" s="176">
        <f>+ROUND('Budgeted Resources'!AL9*'Budgeted Resources'!$G9*(1+Inputs!$H$31),2)</f>
        <v>0</v>
      </c>
      <c r="AF232" s="176">
        <f>+ROUND('Budgeted Resources'!AM9*'Budgeted Resources'!$G9*(1+Inputs!$H$31),2)</f>
        <v>0</v>
      </c>
      <c r="AG232" s="176">
        <f>+ROUND('Budgeted Resources'!AN9*'Budgeted Resources'!$G9*(1+Inputs!$H$31),2)</f>
        <v>0</v>
      </c>
      <c r="AH232" s="176">
        <f>+ROUND('Budgeted Resources'!AO9*'Budgeted Resources'!$G9*(1+Inputs!$H$31),2)</f>
        <v>0</v>
      </c>
      <c r="AI232" s="176">
        <f>+ROUND('Budgeted Resources'!AP9*'Budgeted Resources'!$G9*(1+Inputs!$H$31),2)</f>
        <v>0</v>
      </c>
    </row>
    <row r="233" spans="1:35" x14ac:dyDescent="0.25">
      <c r="A233" t="s">
        <v>1167</v>
      </c>
      <c r="B233" t="s">
        <v>902</v>
      </c>
      <c r="C233" s="174">
        <f>+ROUND('Budgeted Resources'!J10*'Budgeted Resources'!$G10/12,2)</f>
        <v>0</v>
      </c>
      <c r="D233" s="174">
        <f>+ROUND('Budgeted Resources'!K10*'Budgeted Resources'!$G10/12,2)</f>
        <v>0</v>
      </c>
      <c r="E233" s="174">
        <f>+ROUND('Budgeted Resources'!L10*'Budgeted Resources'!$G10/12,2)</f>
        <v>0</v>
      </c>
      <c r="F233" s="174">
        <f>+ROUND('Budgeted Resources'!M10*'Budgeted Resources'!$G10/12,2)</f>
        <v>0</v>
      </c>
      <c r="G233" s="174">
        <f>+ROUND('Budgeted Resources'!N10*'Budgeted Resources'!$G10/12,2)</f>
        <v>0</v>
      </c>
      <c r="H233" s="174">
        <f>+ROUND('Budgeted Resources'!O10*'Budgeted Resources'!$G10/12,2)</f>
        <v>0</v>
      </c>
      <c r="I233" s="174">
        <f>+ROUND('Budgeted Resources'!P10*'Budgeted Resources'!$G10/12,2)</f>
        <v>0</v>
      </c>
      <c r="J233" s="174">
        <f>+ROUND('Budgeted Resources'!Q10*'Budgeted Resources'!$G10/12,2)</f>
        <v>0</v>
      </c>
      <c r="K233" s="174">
        <f>+ROUND('Budgeted Resources'!R10*'Budgeted Resources'!$G10/12,2)</f>
        <v>0</v>
      </c>
      <c r="L233" s="174">
        <f>+ROUND('Budgeted Resources'!S10*'Budgeted Resources'!$G10/12,2)</f>
        <v>0</v>
      </c>
      <c r="M233" s="174">
        <f>+ROUND('Budgeted Resources'!T10*'Budgeted Resources'!$G10/12,2)</f>
        <v>0</v>
      </c>
      <c r="N233" s="174">
        <f>+ROUND('Budgeted Resources'!U10*'Budgeted Resources'!$G10/12,2)</f>
        <v>0</v>
      </c>
      <c r="O233" s="175">
        <f>+ROUND('Budgeted Resources'!V10*'Budgeted Resources'!$G10/12*(1+Inputs!$H$31),2)</f>
        <v>0</v>
      </c>
      <c r="P233" s="175">
        <f>+ROUND('Budgeted Resources'!W10*'Budgeted Resources'!$G10/12*(1+Inputs!$H$31),2)</f>
        <v>0</v>
      </c>
      <c r="Q233" s="175">
        <f>+ROUND('Budgeted Resources'!X10*'Budgeted Resources'!$G10/12*(1+Inputs!$H$31),2)</f>
        <v>0</v>
      </c>
      <c r="R233" s="175">
        <f>+ROUND('Budgeted Resources'!Y10*'Budgeted Resources'!$G10/12*(1+Inputs!$H$31),2)</f>
        <v>0</v>
      </c>
      <c r="S233" s="175">
        <f>+ROUND('Budgeted Resources'!Z10*'Budgeted Resources'!$G10/12*(1+Inputs!$H$31),2)</f>
        <v>0</v>
      </c>
      <c r="T233" s="175">
        <f>+ROUND('Budgeted Resources'!AA10*'Budgeted Resources'!$G10/12*(1+Inputs!$H$31),2)</f>
        <v>0</v>
      </c>
      <c r="U233" s="175">
        <f>+ROUND('Budgeted Resources'!AB10*'Budgeted Resources'!$G10/12*(1+Inputs!$H$31),2)</f>
        <v>0</v>
      </c>
      <c r="V233" s="175">
        <f>+ROUND('Budgeted Resources'!AC10*'Budgeted Resources'!$G10/12*(1+Inputs!$H$31),2)</f>
        <v>0</v>
      </c>
      <c r="W233" s="175">
        <f>+ROUND('Budgeted Resources'!AD10*'Budgeted Resources'!$G10/12*(1+Inputs!$H$31),2)</f>
        <v>0</v>
      </c>
      <c r="X233" s="175">
        <f>+ROUND('Budgeted Resources'!AE10*'Budgeted Resources'!$G10/12*(1+Inputs!$H$31),2)</f>
        <v>0</v>
      </c>
      <c r="Y233" s="175">
        <f>+ROUND('Budgeted Resources'!AF10*'Budgeted Resources'!$G10/12*(1+Inputs!$H$31),2)</f>
        <v>0</v>
      </c>
      <c r="Z233" s="175">
        <f>+ROUND('Budgeted Resources'!AG10*'Budgeted Resources'!$G10/12*(1+Inputs!$H$31),2)</f>
        <v>0</v>
      </c>
      <c r="AA233" s="176">
        <f>+ROUND('Budgeted Resources'!AH10*'Budgeted Resources'!$G10*(1+Inputs!$H$31),2)</f>
        <v>0</v>
      </c>
      <c r="AB233" s="176">
        <f>+ROUND('Budgeted Resources'!AI10*'Budgeted Resources'!$G10*(1+Inputs!$H$31),2)</f>
        <v>0</v>
      </c>
      <c r="AC233" s="176">
        <f>+ROUND('Budgeted Resources'!AJ10*'Budgeted Resources'!$G10*(1+Inputs!$H$31),2)</f>
        <v>0</v>
      </c>
      <c r="AD233" s="176">
        <f>+ROUND('Budgeted Resources'!AK10*'Budgeted Resources'!$G10*(1+Inputs!$H$31),2)</f>
        <v>0</v>
      </c>
      <c r="AE233" s="176">
        <f>+ROUND('Budgeted Resources'!AL10*'Budgeted Resources'!$G10*(1+Inputs!$H$31),2)</f>
        <v>0</v>
      </c>
      <c r="AF233" s="176">
        <f>+ROUND('Budgeted Resources'!AM10*'Budgeted Resources'!$G10*(1+Inputs!$H$31),2)</f>
        <v>0</v>
      </c>
      <c r="AG233" s="176">
        <f>+ROUND('Budgeted Resources'!AN10*'Budgeted Resources'!$G10*(1+Inputs!$H$31),2)</f>
        <v>0</v>
      </c>
      <c r="AH233" s="176">
        <f>+ROUND('Budgeted Resources'!AO10*'Budgeted Resources'!$G10*(1+Inputs!$H$31),2)</f>
        <v>0</v>
      </c>
      <c r="AI233" s="176">
        <f>+ROUND('Budgeted Resources'!AP10*'Budgeted Resources'!$G10*(1+Inputs!$H$31),2)</f>
        <v>0</v>
      </c>
    </row>
    <row r="234" spans="1:35" x14ac:dyDescent="0.25">
      <c r="A234" t="s">
        <v>1167</v>
      </c>
      <c r="B234" t="s">
        <v>902</v>
      </c>
      <c r="C234" s="174">
        <f>+ROUND('Budgeted Resources'!J11*'Budgeted Resources'!$G11/12,2)</f>
        <v>0</v>
      </c>
      <c r="D234" s="174">
        <f>+ROUND('Budgeted Resources'!K11*'Budgeted Resources'!$G11/12,2)</f>
        <v>0</v>
      </c>
      <c r="E234" s="174">
        <f>+ROUND('Budgeted Resources'!L11*'Budgeted Resources'!$G11/12,2)</f>
        <v>0</v>
      </c>
      <c r="F234" s="174">
        <f>+ROUND('Budgeted Resources'!M11*'Budgeted Resources'!$G11/12,2)</f>
        <v>0</v>
      </c>
      <c r="G234" s="174">
        <f>+ROUND('Budgeted Resources'!N11*'Budgeted Resources'!$G11/12,2)</f>
        <v>0</v>
      </c>
      <c r="H234" s="174">
        <f>+ROUND('Budgeted Resources'!O11*'Budgeted Resources'!$G11/12,2)</f>
        <v>0</v>
      </c>
      <c r="I234" s="174">
        <f>+ROUND('Budgeted Resources'!P11*'Budgeted Resources'!$G11/12,2)</f>
        <v>0</v>
      </c>
      <c r="J234" s="174">
        <f>+ROUND('Budgeted Resources'!Q11*'Budgeted Resources'!$G11/12,2)</f>
        <v>0</v>
      </c>
      <c r="K234" s="174">
        <f>+ROUND('Budgeted Resources'!R11*'Budgeted Resources'!$G11/12,2)</f>
        <v>0</v>
      </c>
      <c r="L234" s="174">
        <f>+ROUND('Budgeted Resources'!S11*'Budgeted Resources'!$G11/12,2)</f>
        <v>0</v>
      </c>
      <c r="M234" s="174">
        <f>+ROUND('Budgeted Resources'!T11*'Budgeted Resources'!$G11/12,2)</f>
        <v>0</v>
      </c>
      <c r="N234" s="174">
        <f>+ROUND('Budgeted Resources'!U11*'Budgeted Resources'!$G11/12,2)</f>
        <v>0</v>
      </c>
      <c r="O234" s="175">
        <f>+ROUND('Budgeted Resources'!V11*'Budgeted Resources'!$G11/12*(1+Inputs!$H$31),2)</f>
        <v>0</v>
      </c>
      <c r="P234" s="175">
        <f>+ROUND('Budgeted Resources'!W11*'Budgeted Resources'!$G11/12*(1+Inputs!$H$31),2)</f>
        <v>0</v>
      </c>
      <c r="Q234" s="175">
        <f>+ROUND('Budgeted Resources'!X11*'Budgeted Resources'!$G11/12*(1+Inputs!$H$31),2)</f>
        <v>0</v>
      </c>
      <c r="R234" s="175">
        <f>+ROUND('Budgeted Resources'!Y11*'Budgeted Resources'!$G11/12*(1+Inputs!$H$31),2)</f>
        <v>0</v>
      </c>
      <c r="S234" s="175">
        <f>+ROUND('Budgeted Resources'!Z11*'Budgeted Resources'!$G11/12*(1+Inputs!$H$31),2)</f>
        <v>0</v>
      </c>
      <c r="T234" s="175">
        <f>+ROUND('Budgeted Resources'!AA11*'Budgeted Resources'!$G11/12*(1+Inputs!$H$31),2)</f>
        <v>0</v>
      </c>
      <c r="U234" s="175">
        <f>+ROUND('Budgeted Resources'!AB11*'Budgeted Resources'!$G11/12*(1+Inputs!$H$31),2)</f>
        <v>0</v>
      </c>
      <c r="V234" s="175">
        <f>+ROUND('Budgeted Resources'!AC11*'Budgeted Resources'!$G11/12*(1+Inputs!$H$31),2)</f>
        <v>0</v>
      </c>
      <c r="W234" s="175">
        <f>+ROUND('Budgeted Resources'!AD11*'Budgeted Resources'!$G11/12*(1+Inputs!$H$31),2)</f>
        <v>0</v>
      </c>
      <c r="X234" s="175">
        <f>+ROUND('Budgeted Resources'!AE11*'Budgeted Resources'!$G11/12*(1+Inputs!$H$31),2)</f>
        <v>0</v>
      </c>
      <c r="Y234" s="175">
        <f>+ROUND('Budgeted Resources'!AF11*'Budgeted Resources'!$G11/12*(1+Inputs!$H$31),2)</f>
        <v>0</v>
      </c>
      <c r="Z234" s="175">
        <f>+ROUND('Budgeted Resources'!AG11*'Budgeted Resources'!$G11/12*(1+Inputs!$H$31),2)</f>
        <v>0</v>
      </c>
      <c r="AA234" s="176">
        <f>+ROUND('Budgeted Resources'!AH11*'Budgeted Resources'!$G11*(1+Inputs!$H$31),2)</f>
        <v>0</v>
      </c>
      <c r="AB234" s="176">
        <f>+ROUND('Budgeted Resources'!AI11*'Budgeted Resources'!$G11*(1+Inputs!$H$31),2)</f>
        <v>0</v>
      </c>
      <c r="AC234" s="176">
        <f>+ROUND('Budgeted Resources'!AJ11*'Budgeted Resources'!$G11*(1+Inputs!$H$31),2)</f>
        <v>0</v>
      </c>
      <c r="AD234" s="176">
        <f>+ROUND('Budgeted Resources'!AK11*'Budgeted Resources'!$G11*(1+Inputs!$H$31),2)</f>
        <v>0</v>
      </c>
      <c r="AE234" s="176">
        <f>+ROUND('Budgeted Resources'!AL11*'Budgeted Resources'!$G11*(1+Inputs!$H$31),2)</f>
        <v>0</v>
      </c>
      <c r="AF234" s="176">
        <f>+ROUND('Budgeted Resources'!AM11*'Budgeted Resources'!$G11*(1+Inputs!$H$31),2)</f>
        <v>0</v>
      </c>
      <c r="AG234" s="176">
        <f>+ROUND('Budgeted Resources'!AN11*'Budgeted Resources'!$G11*(1+Inputs!$H$31),2)</f>
        <v>0</v>
      </c>
      <c r="AH234" s="176">
        <f>+ROUND('Budgeted Resources'!AO11*'Budgeted Resources'!$G11*(1+Inputs!$H$31),2)</f>
        <v>0</v>
      </c>
      <c r="AI234" s="176">
        <f>+ROUND('Budgeted Resources'!AP11*'Budgeted Resources'!$G11*(1+Inputs!$H$31),2)</f>
        <v>0</v>
      </c>
    </row>
    <row r="235" spans="1:35" x14ac:dyDescent="0.25">
      <c r="A235" t="s">
        <v>1167</v>
      </c>
      <c r="B235" t="s">
        <v>902</v>
      </c>
      <c r="C235" s="174">
        <f>+ROUND('Budgeted Resources'!J12*'Budgeted Resources'!$G12/12,2)</f>
        <v>0</v>
      </c>
      <c r="D235" s="174">
        <f>+ROUND('Budgeted Resources'!K12*'Budgeted Resources'!$G12/12,2)</f>
        <v>0</v>
      </c>
      <c r="E235" s="174">
        <f>+ROUND('Budgeted Resources'!L12*'Budgeted Resources'!$G12/12,2)</f>
        <v>0</v>
      </c>
      <c r="F235" s="174">
        <f>+ROUND('Budgeted Resources'!M12*'Budgeted Resources'!$G12/12,2)</f>
        <v>0</v>
      </c>
      <c r="G235" s="174">
        <f>+ROUND('Budgeted Resources'!N12*'Budgeted Resources'!$G12/12,2)</f>
        <v>0</v>
      </c>
      <c r="H235" s="174">
        <f>+ROUND('Budgeted Resources'!O12*'Budgeted Resources'!$G12/12,2)</f>
        <v>0</v>
      </c>
      <c r="I235" s="174">
        <f>+ROUND('Budgeted Resources'!P12*'Budgeted Resources'!$G12/12,2)</f>
        <v>0</v>
      </c>
      <c r="J235" s="174">
        <f>+ROUND('Budgeted Resources'!Q12*'Budgeted Resources'!$G12/12,2)</f>
        <v>0</v>
      </c>
      <c r="K235" s="174">
        <f>+ROUND('Budgeted Resources'!R12*'Budgeted Resources'!$G12/12,2)</f>
        <v>0</v>
      </c>
      <c r="L235" s="174">
        <f>+ROUND('Budgeted Resources'!S12*'Budgeted Resources'!$G12/12,2)</f>
        <v>0</v>
      </c>
      <c r="M235" s="174">
        <f>+ROUND('Budgeted Resources'!T12*'Budgeted Resources'!$G12/12,2)</f>
        <v>0</v>
      </c>
      <c r="N235" s="174">
        <f>+ROUND('Budgeted Resources'!U12*'Budgeted Resources'!$G12/12,2)</f>
        <v>0</v>
      </c>
      <c r="O235" s="175">
        <f>+ROUND('Budgeted Resources'!V12*'Budgeted Resources'!$G12/12*(1+Inputs!$H$31),2)</f>
        <v>0</v>
      </c>
      <c r="P235" s="175">
        <f>+ROUND('Budgeted Resources'!W12*'Budgeted Resources'!$G12/12*(1+Inputs!$H$31),2)</f>
        <v>0</v>
      </c>
      <c r="Q235" s="175">
        <f>+ROUND('Budgeted Resources'!X12*'Budgeted Resources'!$G12/12*(1+Inputs!$H$31),2)</f>
        <v>0</v>
      </c>
      <c r="R235" s="175">
        <f>+ROUND('Budgeted Resources'!Y12*'Budgeted Resources'!$G12/12*(1+Inputs!$H$31),2)</f>
        <v>0</v>
      </c>
      <c r="S235" s="175">
        <f>+ROUND('Budgeted Resources'!Z12*'Budgeted Resources'!$G12/12*(1+Inputs!$H$31),2)</f>
        <v>0</v>
      </c>
      <c r="T235" s="175">
        <f>+ROUND('Budgeted Resources'!AA12*'Budgeted Resources'!$G12/12*(1+Inputs!$H$31),2)</f>
        <v>0</v>
      </c>
      <c r="U235" s="175">
        <f>+ROUND('Budgeted Resources'!AB12*'Budgeted Resources'!$G12/12*(1+Inputs!$H$31),2)</f>
        <v>0</v>
      </c>
      <c r="V235" s="175">
        <f>+ROUND('Budgeted Resources'!AC12*'Budgeted Resources'!$G12/12*(1+Inputs!$H$31),2)</f>
        <v>0</v>
      </c>
      <c r="W235" s="175">
        <f>+ROUND('Budgeted Resources'!AD12*'Budgeted Resources'!$G12/12*(1+Inputs!$H$31),2)</f>
        <v>0</v>
      </c>
      <c r="X235" s="175">
        <f>+ROUND('Budgeted Resources'!AE12*'Budgeted Resources'!$G12/12*(1+Inputs!$H$31),2)</f>
        <v>0</v>
      </c>
      <c r="Y235" s="175">
        <f>+ROUND('Budgeted Resources'!AF12*'Budgeted Resources'!$G12/12*(1+Inputs!$H$31),2)</f>
        <v>0</v>
      </c>
      <c r="Z235" s="175">
        <f>+ROUND('Budgeted Resources'!AG12*'Budgeted Resources'!$G12/12*(1+Inputs!$H$31),2)</f>
        <v>0</v>
      </c>
      <c r="AA235" s="176">
        <f>+ROUND('Budgeted Resources'!AH12*'Budgeted Resources'!$G12*(1+Inputs!$H$31),2)</f>
        <v>0</v>
      </c>
      <c r="AB235" s="176">
        <f>+ROUND('Budgeted Resources'!AI12*'Budgeted Resources'!$G12*(1+Inputs!$H$31),2)</f>
        <v>0</v>
      </c>
      <c r="AC235" s="176">
        <f>+ROUND('Budgeted Resources'!AJ12*'Budgeted Resources'!$G12*(1+Inputs!$H$31),2)</f>
        <v>0</v>
      </c>
      <c r="AD235" s="176">
        <f>+ROUND('Budgeted Resources'!AK12*'Budgeted Resources'!$G12*(1+Inputs!$H$31),2)</f>
        <v>0</v>
      </c>
      <c r="AE235" s="176">
        <f>+ROUND('Budgeted Resources'!AL12*'Budgeted Resources'!$G12*(1+Inputs!$H$31),2)</f>
        <v>0</v>
      </c>
      <c r="AF235" s="176">
        <f>+ROUND('Budgeted Resources'!AM12*'Budgeted Resources'!$G12*(1+Inputs!$H$31),2)</f>
        <v>0</v>
      </c>
      <c r="AG235" s="176">
        <f>+ROUND('Budgeted Resources'!AN12*'Budgeted Resources'!$G12*(1+Inputs!$H$31),2)</f>
        <v>0</v>
      </c>
      <c r="AH235" s="176">
        <f>+ROUND('Budgeted Resources'!AO12*'Budgeted Resources'!$G12*(1+Inputs!$H$31),2)</f>
        <v>0</v>
      </c>
      <c r="AI235" s="176">
        <f>+ROUND('Budgeted Resources'!AP12*'Budgeted Resources'!$G12*(1+Inputs!$H$31),2)</f>
        <v>0</v>
      </c>
    </row>
    <row r="236" spans="1:35" x14ac:dyDescent="0.25">
      <c r="A236" t="s">
        <v>1167</v>
      </c>
      <c r="B236" t="s">
        <v>902</v>
      </c>
      <c r="C236" s="174">
        <f>+ROUND('Budgeted Resources'!J13*'Budgeted Resources'!$G13/12,2)</f>
        <v>0</v>
      </c>
      <c r="D236" s="174">
        <f>+ROUND('Budgeted Resources'!K13*'Budgeted Resources'!$G13/12,2)</f>
        <v>0</v>
      </c>
      <c r="E236" s="174">
        <f>+ROUND('Budgeted Resources'!L13*'Budgeted Resources'!$G13/12,2)</f>
        <v>0</v>
      </c>
      <c r="F236" s="174">
        <f>+ROUND('Budgeted Resources'!M13*'Budgeted Resources'!$G13/12,2)</f>
        <v>0</v>
      </c>
      <c r="G236" s="174">
        <f>+ROUND('Budgeted Resources'!N13*'Budgeted Resources'!$G13/12,2)</f>
        <v>0</v>
      </c>
      <c r="H236" s="174">
        <f>+ROUND('Budgeted Resources'!O13*'Budgeted Resources'!$G13/12,2)</f>
        <v>0</v>
      </c>
      <c r="I236" s="174">
        <f>+ROUND('Budgeted Resources'!P13*'Budgeted Resources'!$G13/12,2)</f>
        <v>0</v>
      </c>
      <c r="J236" s="174">
        <f>+ROUND('Budgeted Resources'!Q13*'Budgeted Resources'!$G13/12,2)</f>
        <v>0</v>
      </c>
      <c r="K236" s="174">
        <f>+ROUND('Budgeted Resources'!R13*'Budgeted Resources'!$G13/12,2)</f>
        <v>0</v>
      </c>
      <c r="L236" s="174">
        <f>+ROUND('Budgeted Resources'!S13*'Budgeted Resources'!$G13/12,2)</f>
        <v>0</v>
      </c>
      <c r="M236" s="174">
        <f>+ROUND('Budgeted Resources'!T13*'Budgeted Resources'!$G13/12,2)</f>
        <v>0</v>
      </c>
      <c r="N236" s="174">
        <f>+ROUND('Budgeted Resources'!U13*'Budgeted Resources'!$G13/12,2)</f>
        <v>0</v>
      </c>
      <c r="O236" s="175">
        <f>+ROUND('Budgeted Resources'!V13*'Budgeted Resources'!$G13/12*(1+Inputs!$H$31),2)</f>
        <v>0</v>
      </c>
      <c r="P236" s="175">
        <f>+ROUND('Budgeted Resources'!W13*'Budgeted Resources'!$G13/12*(1+Inputs!$H$31),2)</f>
        <v>0</v>
      </c>
      <c r="Q236" s="175">
        <f>+ROUND('Budgeted Resources'!X13*'Budgeted Resources'!$G13/12*(1+Inputs!$H$31),2)</f>
        <v>0</v>
      </c>
      <c r="R236" s="175">
        <f>+ROUND('Budgeted Resources'!Y13*'Budgeted Resources'!$G13/12*(1+Inputs!$H$31),2)</f>
        <v>0</v>
      </c>
      <c r="S236" s="175">
        <f>+ROUND('Budgeted Resources'!Z13*'Budgeted Resources'!$G13/12*(1+Inputs!$H$31),2)</f>
        <v>0</v>
      </c>
      <c r="T236" s="175">
        <f>+ROUND('Budgeted Resources'!AA13*'Budgeted Resources'!$G13/12*(1+Inputs!$H$31),2)</f>
        <v>0</v>
      </c>
      <c r="U236" s="175">
        <f>+ROUND('Budgeted Resources'!AB13*'Budgeted Resources'!$G13/12*(1+Inputs!$H$31),2)</f>
        <v>0</v>
      </c>
      <c r="V236" s="175">
        <f>+ROUND('Budgeted Resources'!AC13*'Budgeted Resources'!$G13/12*(1+Inputs!$H$31),2)</f>
        <v>0</v>
      </c>
      <c r="W236" s="175">
        <f>+ROUND('Budgeted Resources'!AD13*'Budgeted Resources'!$G13/12*(1+Inputs!$H$31),2)</f>
        <v>0</v>
      </c>
      <c r="X236" s="175">
        <f>+ROUND('Budgeted Resources'!AE13*'Budgeted Resources'!$G13/12*(1+Inputs!$H$31),2)</f>
        <v>0</v>
      </c>
      <c r="Y236" s="175">
        <f>+ROUND('Budgeted Resources'!AF13*'Budgeted Resources'!$G13/12*(1+Inputs!$H$31),2)</f>
        <v>0</v>
      </c>
      <c r="Z236" s="175">
        <f>+ROUND('Budgeted Resources'!AG13*'Budgeted Resources'!$G13/12*(1+Inputs!$H$31),2)</f>
        <v>0</v>
      </c>
      <c r="AA236" s="176">
        <f>+ROUND('Budgeted Resources'!AH13*'Budgeted Resources'!$G13*(1+Inputs!$H$31),2)</f>
        <v>0</v>
      </c>
      <c r="AB236" s="176">
        <f>+ROUND('Budgeted Resources'!AI13*'Budgeted Resources'!$G13*(1+Inputs!$H$31),2)</f>
        <v>0</v>
      </c>
      <c r="AC236" s="176">
        <f>+ROUND('Budgeted Resources'!AJ13*'Budgeted Resources'!$G13*(1+Inputs!$H$31),2)</f>
        <v>0</v>
      </c>
      <c r="AD236" s="176">
        <f>+ROUND('Budgeted Resources'!AK13*'Budgeted Resources'!$G13*(1+Inputs!$H$31),2)</f>
        <v>0</v>
      </c>
      <c r="AE236" s="176">
        <f>+ROUND('Budgeted Resources'!AL13*'Budgeted Resources'!$G13*(1+Inputs!$H$31),2)</f>
        <v>0</v>
      </c>
      <c r="AF236" s="176">
        <f>+ROUND('Budgeted Resources'!AM13*'Budgeted Resources'!$G13*(1+Inputs!$H$31),2)</f>
        <v>0</v>
      </c>
      <c r="AG236" s="176">
        <f>+ROUND('Budgeted Resources'!AN13*'Budgeted Resources'!$G13*(1+Inputs!$H$31),2)</f>
        <v>0</v>
      </c>
      <c r="AH236" s="176">
        <f>+ROUND('Budgeted Resources'!AO13*'Budgeted Resources'!$G13*(1+Inputs!$H$31),2)</f>
        <v>0</v>
      </c>
      <c r="AI236" s="176">
        <f>+ROUND('Budgeted Resources'!AP13*'Budgeted Resources'!$G13*(1+Inputs!$H$31),2)</f>
        <v>0</v>
      </c>
    </row>
    <row r="237" spans="1:35" x14ac:dyDescent="0.25">
      <c r="A237" t="s">
        <v>1167</v>
      </c>
      <c r="B237" t="s">
        <v>902</v>
      </c>
      <c r="C237" s="174">
        <f>+ROUND('Budgeted Resources'!J14*'Budgeted Resources'!$G14/12,2)</f>
        <v>0</v>
      </c>
      <c r="D237" s="174">
        <f>+ROUND('Budgeted Resources'!K14*'Budgeted Resources'!$G14/12,2)</f>
        <v>0</v>
      </c>
      <c r="E237" s="174">
        <f>+ROUND('Budgeted Resources'!L14*'Budgeted Resources'!$G14/12,2)</f>
        <v>0</v>
      </c>
      <c r="F237" s="174">
        <f>+ROUND('Budgeted Resources'!M14*'Budgeted Resources'!$G14/12,2)</f>
        <v>0</v>
      </c>
      <c r="G237" s="174">
        <f>+ROUND('Budgeted Resources'!N14*'Budgeted Resources'!$G14/12,2)</f>
        <v>0</v>
      </c>
      <c r="H237" s="174">
        <f>+ROUND('Budgeted Resources'!O14*'Budgeted Resources'!$G14/12,2)</f>
        <v>0</v>
      </c>
      <c r="I237" s="174">
        <f>+ROUND('Budgeted Resources'!P14*'Budgeted Resources'!$G14/12,2)</f>
        <v>0</v>
      </c>
      <c r="J237" s="174">
        <f>+ROUND('Budgeted Resources'!Q14*'Budgeted Resources'!$G14/12,2)</f>
        <v>0</v>
      </c>
      <c r="K237" s="174">
        <f>+ROUND('Budgeted Resources'!R14*'Budgeted Resources'!$G14/12,2)</f>
        <v>0</v>
      </c>
      <c r="L237" s="174">
        <f>+ROUND('Budgeted Resources'!S14*'Budgeted Resources'!$G14/12,2)</f>
        <v>0</v>
      </c>
      <c r="M237" s="174">
        <f>+ROUND('Budgeted Resources'!T14*'Budgeted Resources'!$G14/12,2)</f>
        <v>0</v>
      </c>
      <c r="N237" s="174">
        <f>+ROUND('Budgeted Resources'!U14*'Budgeted Resources'!$G14/12,2)</f>
        <v>0</v>
      </c>
      <c r="O237" s="175">
        <f>+ROUND('Budgeted Resources'!V14*'Budgeted Resources'!$G14/12*(1+Inputs!$H$31),2)</f>
        <v>0</v>
      </c>
      <c r="P237" s="175">
        <f>+ROUND('Budgeted Resources'!W14*'Budgeted Resources'!$G14/12*(1+Inputs!$H$31),2)</f>
        <v>0</v>
      </c>
      <c r="Q237" s="175">
        <f>+ROUND('Budgeted Resources'!X14*'Budgeted Resources'!$G14/12*(1+Inputs!$H$31),2)</f>
        <v>0</v>
      </c>
      <c r="R237" s="175">
        <f>+ROUND('Budgeted Resources'!Y14*'Budgeted Resources'!$G14/12*(1+Inputs!$H$31),2)</f>
        <v>0</v>
      </c>
      <c r="S237" s="175">
        <f>+ROUND('Budgeted Resources'!Z14*'Budgeted Resources'!$G14/12*(1+Inputs!$H$31),2)</f>
        <v>0</v>
      </c>
      <c r="T237" s="175">
        <f>+ROUND('Budgeted Resources'!AA14*'Budgeted Resources'!$G14/12*(1+Inputs!$H$31),2)</f>
        <v>0</v>
      </c>
      <c r="U237" s="175">
        <f>+ROUND('Budgeted Resources'!AB14*'Budgeted Resources'!$G14/12*(1+Inputs!$H$31),2)</f>
        <v>0</v>
      </c>
      <c r="V237" s="175">
        <f>+ROUND('Budgeted Resources'!AC14*'Budgeted Resources'!$G14/12*(1+Inputs!$H$31),2)</f>
        <v>0</v>
      </c>
      <c r="W237" s="175">
        <f>+ROUND('Budgeted Resources'!AD14*'Budgeted Resources'!$G14/12*(1+Inputs!$H$31),2)</f>
        <v>0</v>
      </c>
      <c r="X237" s="175">
        <f>+ROUND('Budgeted Resources'!AE14*'Budgeted Resources'!$G14/12*(1+Inputs!$H$31),2)</f>
        <v>0</v>
      </c>
      <c r="Y237" s="175">
        <f>+ROUND('Budgeted Resources'!AF14*'Budgeted Resources'!$G14/12*(1+Inputs!$H$31),2)</f>
        <v>0</v>
      </c>
      <c r="Z237" s="175">
        <f>+ROUND('Budgeted Resources'!AG14*'Budgeted Resources'!$G14/12*(1+Inputs!$H$31),2)</f>
        <v>0</v>
      </c>
      <c r="AA237" s="176">
        <f>+ROUND('Budgeted Resources'!AH14*'Budgeted Resources'!$G14*(1+Inputs!$H$31),2)</f>
        <v>0</v>
      </c>
      <c r="AB237" s="176">
        <f>+ROUND('Budgeted Resources'!AI14*'Budgeted Resources'!$G14*(1+Inputs!$H$31),2)</f>
        <v>0</v>
      </c>
      <c r="AC237" s="176">
        <f>+ROUND('Budgeted Resources'!AJ14*'Budgeted Resources'!$G14*(1+Inputs!$H$31),2)</f>
        <v>0</v>
      </c>
      <c r="AD237" s="176">
        <f>+ROUND('Budgeted Resources'!AK14*'Budgeted Resources'!$G14*(1+Inputs!$H$31),2)</f>
        <v>0</v>
      </c>
      <c r="AE237" s="176">
        <f>+ROUND('Budgeted Resources'!AL14*'Budgeted Resources'!$G14*(1+Inputs!$H$31),2)</f>
        <v>0</v>
      </c>
      <c r="AF237" s="176">
        <f>+ROUND('Budgeted Resources'!AM14*'Budgeted Resources'!$G14*(1+Inputs!$H$31),2)</f>
        <v>0</v>
      </c>
      <c r="AG237" s="176">
        <f>+ROUND('Budgeted Resources'!AN14*'Budgeted Resources'!$G14*(1+Inputs!$H$31),2)</f>
        <v>0</v>
      </c>
      <c r="AH237" s="176">
        <f>+ROUND('Budgeted Resources'!AO14*'Budgeted Resources'!$G14*(1+Inputs!$H$31),2)</f>
        <v>0</v>
      </c>
      <c r="AI237" s="176">
        <f>+ROUND('Budgeted Resources'!AP14*'Budgeted Resources'!$G14*(1+Inputs!$H$31),2)</f>
        <v>0</v>
      </c>
    </row>
    <row r="238" spans="1:35" x14ac:dyDescent="0.25">
      <c r="A238" t="s">
        <v>1167</v>
      </c>
      <c r="B238" t="s">
        <v>902</v>
      </c>
      <c r="C238" s="174">
        <f>+ROUND('Budgeted Resources'!J15*'Budgeted Resources'!$G15/12,2)</f>
        <v>0</v>
      </c>
      <c r="D238" s="174">
        <f>+ROUND('Budgeted Resources'!K15*'Budgeted Resources'!$G15/12,2)</f>
        <v>0</v>
      </c>
      <c r="E238" s="174">
        <f>+ROUND('Budgeted Resources'!L15*'Budgeted Resources'!$G15/12,2)</f>
        <v>0</v>
      </c>
      <c r="F238" s="174">
        <f>+ROUND('Budgeted Resources'!M15*'Budgeted Resources'!$G15/12,2)</f>
        <v>0</v>
      </c>
      <c r="G238" s="174">
        <f>+ROUND('Budgeted Resources'!N15*'Budgeted Resources'!$G15/12,2)</f>
        <v>0</v>
      </c>
      <c r="H238" s="174">
        <f>+ROUND('Budgeted Resources'!O15*'Budgeted Resources'!$G15/12,2)</f>
        <v>0</v>
      </c>
      <c r="I238" s="174">
        <f>+ROUND('Budgeted Resources'!P15*'Budgeted Resources'!$G15/12,2)</f>
        <v>0</v>
      </c>
      <c r="J238" s="174">
        <f>+ROUND('Budgeted Resources'!Q15*'Budgeted Resources'!$G15/12,2)</f>
        <v>0</v>
      </c>
      <c r="K238" s="174">
        <f>+ROUND('Budgeted Resources'!R15*'Budgeted Resources'!$G15/12,2)</f>
        <v>0</v>
      </c>
      <c r="L238" s="174">
        <f>+ROUND('Budgeted Resources'!S15*'Budgeted Resources'!$G15/12,2)</f>
        <v>0</v>
      </c>
      <c r="M238" s="174">
        <f>+ROUND('Budgeted Resources'!T15*'Budgeted Resources'!$G15/12,2)</f>
        <v>0</v>
      </c>
      <c r="N238" s="174">
        <f>+ROUND('Budgeted Resources'!U15*'Budgeted Resources'!$G15/12,2)</f>
        <v>0</v>
      </c>
      <c r="O238" s="175">
        <f>+ROUND('Budgeted Resources'!V15*'Budgeted Resources'!$G15/12*(1+Inputs!$H$31),2)</f>
        <v>0</v>
      </c>
      <c r="P238" s="175">
        <f>+ROUND('Budgeted Resources'!W15*'Budgeted Resources'!$G15/12*(1+Inputs!$H$31),2)</f>
        <v>0</v>
      </c>
      <c r="Q238" s="175">
        <f>+ROUND('Budgeted Resources'!X15*'Budgeted Resources'!$G15/12*(1+Inputs!$H$31),2)</f>
        <v>0</v>
      </c>
      <c r="R238" s="175">
        <f>+ROUND('Budgeted Resources'!Y15*'Budgeted Resources'!$G15/12*(1+Inputs!$H$31),2)</f>
        <v>0</v>
      </c>
      <c r="S238" s="175">
        <f>+ROUND('Budgeted Resources'!Z15*'Budgeted Resources'!$G15/12*(1+Inputs!$H$31),2)</f>
        <v>0</v>
      </c>
      <c r="T238" s="175">
        <f>+ROUND('Budgeted Resources'!AA15*'Budgeted Resources'!$G15/12*(1+Inputs!$H$31),2)</f>
        <v>0</v>
      </c>
      <c r="U238" s="175">
        <f>+ROUND('Budgeted Resources'!AB15*'Budgeted Resources'!$G15/12*(1+Inputs!$H$31),2)</f>
        <v>0</v>
      </c>
      <c r="V238" s="175">
        <f>+ROUND('Budgeted Resources'!AC15*'Budgeted Resources'!$G15/12*(1+Inputs!$H$31),2)</f>
        <v>0</v>
      </c>
      <c r="W238" s="175">
        <f>+ROUND('Budgeted Resources'!AD15*'Budgeted Resources'!$G15/12*(1+Inputs!$H$31),2)</f>
        <v>0</v>
      </c>
      <c r="X238" s="175">
        <f>+ROUND('Budgeted Resources'!AE15*'Budgeted Resources'!$G15/12*(1+Inputs!$H$31),2)</f>
        <v>0</v>
      </c>
      <c r="Y238" s="175">
        <f>+ROUND('Budgeted Resources'!AF15*'Budgeted Resources'!$G15/12*(1+Inputs!$H$31),2)</f>
        <v>0</v>
      </c>
      <c r="Z238" s="175">
        <f>+ROUND('Budgeted Resources'!AG15*'Budgeted Resources'!$G15/12*(1+Inputs!$H$31),2)</f>
        <v>0</v>
      </c>
      <c r="AA238" s="176">
        <f>+ROUND('Budgeted Resources'!AH15*'Budgeted Resources'!$G15*(1+Inputs!$H$31),2)</f>
        <v>0</v>
      </c>
      <c r="AB238" s="176">
        <f>+ROUND('Budgeted Resources'!AI15*'Budgeted Resources'!$G15*(1+Inputs!$H$31),2)</f>
        <v>0</v>
      </c>
      <c r="AC238" s="176">
        <f>+ROUND('Budgeted Resources'!AJ15*'Budgeted Resources'!$G15*(1+Inputs!$H$31),2)</f>
        <v>0</v>
      </c>
      <c r="AD238" s="176">
        <f>+ROUND('Budgeted Resources'!AK15*'Budgeted Resources'!$G15*(1+Inputs!$H$31),2)</f>
        <v>0</v>
      </c>
      <c r="AE238" s="176">
        <f>+ROUND('Budgeted Resources'!AL15*'Budgeted Resources'!$G15*(1+Inputs!$H$31),2)</f>
        <v>0</v>
      </c>
      <c r="AF238" s="176">
        <f>+ROUND('Budgeted Resources'!AM15*'Budgeted Resources'!$G15*(1+Inputs!$H$31),2)</f>
        <v>0</v>
      </c>
      <c r="AG238" s="176">
        <f>+ROUND('Budgeted Resources'!AN15*'Budgeted Resources'!$G15*(1+Inputs!$H$31),2)</f>
        <v>0</v>
      </c>
      <c r="AH238" s="176">
        <f>+ROUND('Budgeted Resources'!AO15*'Budgeted Resources'!$G15*(1+Inputs!$H$31),2)</f>
        <v>0</v>
      </c>
      <c r="AI238" s="176">
        <f>+ROUND('Budgeted Resources'!AP15*'Budgeted Resources'!$G15*(1+Inputs!$H$31),2)</f>
        <v>0</v>
      </c>
    </row>
    <row r="239" spans="1:35" x14ac:dyDescent="0.25">
      <c r="A239" t="s">
        <v>1167</v>
      </c>
      <c r="B239" t="s">
        <v>902</v>
      </c>
      <c r="C239" s="174">
        <f>+ROUND('Budgeted Resources'!J16*'Budgeted Resources'!$G16/12,2)</f>
        <v>0</v>
      </c>
      <c r="D239" s="174">
        <f>+ROUND('Budgeted Resources'!K16*'Budgeted Resources'!$G16/12,2)</f>
        <v>0</v>
      </c>
      <c r="E239" s="174">
        <f>+ROUND('Budgeted Resources'!L16*'Budgeted Resources'!$G16/12,2)</f>
        <v>0</v>
      </c>
      <c r="F239" s="174">
        <f>+ROUND('Budgeted Resources'!M16*'Budgeted Resources'!$G16/12,2)</f>
        <v>0</v>
      </c>
      <c r="G239" s="174">
        <f>+ROUND('Budgeted Resources'!N16*'Budgeted Resources'!$G16/12,2)</f>
        <v>0</v>
      </c>
      <c r="H239" s="174">
        <f>+ROUND('Budgeted Resources'!O16*'Budgeted Resources'!$G16/12,2)</f>
        <v>0</v>
      </c>
      <c r="I239" s="174">
        <f>+ROUND('Budgeted Resources'!P16*'Budgeted Resources'!$G16/12,2)</f>
        <v>0</v>
      </c>
      <c r="J239" s="174">
        <f>+ROUND('Budgeted Resources'!Q16*'Budgeted Resources'!$G16/12,2)</f>
        <v>0</v>
      </c>
      <c r="K239" s="174">
        <f>+ROUND('Budgeted Resources'!R16*'Budgeted Resources'!$G16/12,2)</f>
        <v>0</v>
      </c>
      <c r="L239" s="174">
        <f>+ROUND('Budgeted Resources'!S16*'Budgeted Resources'!$G16/12,2)</f>
        <v>0</v>
      </c>
      <c r="M239" s="174">
        <f>+ROUND('Budgeted Resources'!T16*'Budgeted Resources'!$G16/12,2)</f>
        <v>0</v>
      </c>
      <c r="N239" s="174">
        <f>+ROUND('Budgeted Resources'!U16*'Budgeted Resources'!$G16/12,2)</f>
        <v>0</v>
      </c>
      <c r="O239" s="175">
        <f>+ROUND('Budgeted Resources'!V16*'Budgeted Resources'!$G16/12*(1+Inputs!$H$31),2)</f>
        <v>0</v>
      </c>
      <c r="P239" s="175">
        <f>+ROUND('Budgeted Resources'!W16*'Budgeted Resources'!$G16/12*(1+Inputs!$H$31),2)</f>
        <v>0</v>
      </c>
      <c r="Q239" s="175">
        <f>+ROUND('Budgeted Resources'!X16*'Budgeted Resources'!$G16/12*(1+Inputs!$H$31),2)</f>
        <v>0</v>
      </c>
      <c r="R239" s="175">
        <f>+ROUND('Budgeted Resources'!Y16*'Budgeted Resources'!$G16/12*(1+Inputs!$H$31),2)</f>
        <v>0</v>
      </c>
      <c r="S239" s="175">
        <f>+ROUND('Budgeted Resources'!Z16*'Budgeted Resources'!$G16/12*(1+Inputs!$H$31),2)</f>
        <v>0</v>
      </c>
      <c r="T239" s="175">
        <f>+ROUND('Budgeted Resources'!AA16*'Budgeted Resources'!$G16/12*(1+Inputs!$H$31),2)</f>
        <v>0</v>
      </c>
      <c r="U239" s="175">
        <f>+ROUND('Budgeted Resources'!AB16*'Budgeted Resources'!$G16/12*(1+Inputs!$H$31),2)</f>
        <v>0</v>
      </c>
      <c r="V239" s="175">
        <f>+ROUND('Budgeted Resources'!AC16*'Budgeted Resources'!$G16/12*(1+Inputs!$H$31),2)</f>
        <v>0</v>
      </c>
      <c r="W239" s="175">
        <f>+ROUND('Budgeted Resources'!AD16*'Budgeted Resources'!$G16/12*(1+Inputs!$H$31),2)</f>
        <v>0</v>
      </c>
      <c r="X239" s="175">
        <f>+ROUND('Budgeted Resources'!AE16*'Budgeted Resources'!$G16/12*(1+Inputs!$H$31),2)</f>
        <v>0</v>
      </c>
      <c r="Y239" s="175">
        <f>+ROUND('Budgeted Resources'!AF16*'Budgeted Resources'!$G16/12*(1+Inputs!$H$31),2)</f>
        <v>0</v>
      </c>
      <c r="Z239" s="175">
        <f>+ROUND('Budgeted Resources'!AG16*'Budgeted Resources'!$G16/12*(1+Inputs!$H$31),2)</f>
        <v>0</v>
      </c>
      <c r="AA239" s="176">
        <f>+ROUND('Budgeted Resources'!AH16*'Budgeted Resources'!$G16*(1+Inputs!$H$31),2)</f>
        <v>0</v>
      </c>
      <c r="AB239" s="176">
        <f>+ROUND('Budgeted Resources'!AI16*'Budgeted Resources'!$G16*(1+Inputs!$H$31),2)</f>
        <v>0</v>
      </c>
      <c r="AC239" s="176">
        <f>+ROUND('Budgeted Resources'!AJ16*'Budgeted Resources'!$G16*(1+Inputs!$H$31),2)</f>
        <v>0</v>
      </c>
      <c r="AD239" s="176">
        <f>+ROUND('Budgeted Resources'!AK16*'Budgeted Resources'!$G16*(1+Inputs!$H$31),2)</f>
        <v>0</v>
      </c>
      <c r="AE239" s="176">
        <f>+ROUND('Budgeted Resources'!AL16*'Budgeted Resources'!$G16*(1+Inputs!$H$31),2)</f>
        <v>0</v>
      </c>
      <c r="AF239" s="176">
        <f>+ROUND('Budgeted Resources'!AM16*'Budgeted Resources'!$G16*(1+Inputs!$H$31),2)</f>
        <v>0</v>
      </c>
      <c r="AG239" s="176">
        <f>+ROUND('Budgeted Resources'!AN16*'Budgeted Resources'!$G16*(1+Inputs!$H$31),2)</f>
        <v>0</v>
      </c>
      <c r="AH239" s="176">
        <f>+ROUND('Budgeted Resources'!AO16*'Budgeted Resources'!$G16*(1+Inputs!$H$31),2)</f>
        <v>0</v>
      </c>
      <c r="AI239" s="176">
        <f>+ROUND('Budgeted Resources'!AP16*'Budgeted Resources'!$G16*(1+Inputs!$H$31),2)</f>
        <v>0</v>
      </c>
    </row>
    <row r="240" spans="1:35" x14ac:dyDescent="0.25">
      <c r="A240" t="s">
        <v>1167</v>
      </c>
      <c r="B240" t="s">
        <v>902</v>
      </c>
      <c r="C240" s="174">
        <f>+ROUND('Budgeted Resources'!J17*'Budgeted Resources'!$G17/12,2)</f>
        <v>0</v>
      </c>
      <c r="D240" s="174">
        <f>+ROUND('Budgeted Resources'!K17*'Budgeted Resources'!$G17/12,2)</f>
        <v>0</v>
      </c>
      <c r="E240" s="174">
        <f>+ROUND('Budgeted Resources'!L17*'Budgeted Resources'!$G17/12,2)</f>
        <v>0</v>
      </c>
      <c r="F240" s="174">
        <f>+ROUND('Budgeted Resources'!M17*'Budgeted Resources'!$G17/12,2)</f>
        <v>0</v>
      </c>
      <c r="G240" s="174">
        <f>+ROUND('Budgeted Resources'!N17*'Budgeted Resources'!$G17/12,2)</f>
        <v>0</v>
      </c>
      <c r="H240" s="174">
        <f>+ROUND('Budgeted Resources'!O17*'Budgeted Resources'!$G17/12,2)</f>
        <v>0</v>
      </c>
      <c r="I240" s="174">
        <f>+ROUND('Budgeted Resources'!P17*'Budgeted Resources'!$G17/12,2)</f>
        <v>0</v>
      </c>
      <c r="J240" s="174">
        <f>+ROUND('Budgeted Resources'!Q17*'Budgeted Resources'!$G17/12,2)</f>
        <v>0</v>
      </c>
      <c r="K240" s="174">
        <f>+ROUND('Budgeted Resources'!R17*'Budgeted Resources'!$G17/12,2)</f>
        <v>0</v>
      </c>
      <c r="L240" s="174">
        <f>+ROUND('Budgeted Resources'!S17*'Budgeted Resources'!$G17/12,2)</f>
        <v>0</v>
      </c>
      <c r="M240" s="174">
        <f>+ROUND('Budgeted Resources'!T17*'Budgeted Resources'!$G17/12,2)</f>
        <v>0</v>
      </c>
      <c r="N240" s="174">
        <f>+ROUND('Budgeted Resources'!U17*'Budgeted Resources'!$G17/12,2)</f>
        <v>0</v>
      </c>
      <c r="O240" s="175">
        <f>+ROUND('Budgeted Resources'!V17*'Budgeted Resources'!$G17/12*(1+Inputs!$H$31),2)</f>
        <v>0</v>
      </c>
      <c r="P240" s="175">
        <f>+ROUND('Budgeted Resources'!W17*'Budgeted Resources'!$G17/12*(1+Inputs!$H$31),2)</f>
        <v>0</v>
      </c>
      <c r="Q240" s="175">
        <f>+ROUND('Budgeted Resources'!X17*'Budgeted Resources'!$G17/12*(1+Inputs!$H$31),2)</f>
        <v>0</v>
      </c>
      <c r="R240" s="175">
        <f>+ROUND('Budgeted Resources'!Y17*'Budgeted Resources'!$G17/12*(1+Inputs!$H$31),2)</f>
        <v>0</v>
      </c>
      <c r="S240" s="175">
        <f>+ROUND('Budgeted Resources'!Z17*'Budgeted Resources'!$G17/12*(1+Inputs!$H$31),2)</f>
        <v>0</v>
      </c>
      <c r="T240" s="175">
        <f>+ROUND('Budgeted Resources'!AA17*'Budgeted Resources'!$G17/12*(1+Inputs!$H$31),2)</f>
        <v>0</v>
      </c>
      <c r="U240" s="175">
        <f>+ROUND('Budgeted Resources'!AB17*'Budgeted Resources'!$G17/12*(1+Inputs!$H$31),2)</f>
        <v>0</v>
      </c>
      <c r="V240" s="175">
        <f>+ROUND('Budgeted Resources'!AC17*'Budgeted Resources'!$G17/12*(1+Inputs!$H$31),2)</f>
        <v>0</v>
      </c>
      <c r="W240" s="175">
        <f>+ROUND('Budgeted Resources'!AD17*'Budgeted Resources'!$G17/12*(1+Inputs!$H$31),2)</f>
        <v>0</v>
      </c>
      <c r="X240" s="175">
        <f>+ROUND('Budgeted Resources'!AE17*'Budgeted Resources'!$G17/12*(1+Inputs!$H$31),2)</f>
        <v>0</v>
      </c>
      <c r="Y240" s="175">
        <f>+ROUND('Budgeted Resources'!AF17*'Budgeted Resources'!$G17/12*(1+Inputs!$H$31),2)</f>
        <v>0</v>
      </c>
      <c r="Z240" s="175">
        <f>+ROUND('Budgeted Resources'!AG17*'Budgeted Resources'!$G17/12*(1+Inputs!$H$31),2)</f>
        <v>0</v>
      </c>
      <c r="AA240" s="176">
        <f>+ROUND('Budgeted Resources'!AH17*'Budgeted Resources'!$G17*(1+Inputs!$H$31),2)</f>
        <v>0</v>
      </c>
      <c r="AB240" s="176">
        <f>+ROUND('Budgeted Resources'!AI17*'Budgeted Resources'!$G17*(1+Inputs!$H$31),2)</f>
        <v>0</v>
      </c>
      <c r="AC240" s="176">
        <f>+ROUND('Budgeted Resources'!AJ17*'Budgeted Resources'!$G17*(1+Inputs!$H$31),2)</f>
        <v>0</v>
      </c>
      <c r="AD240" s="176">
        <f>+ROUND('Budgeted Resources'!AK17*'Budgeted Resources'!$G17*(1+Inputs!$H$31),2)</f>
        <v>0</v>
      </c>
      <c r="AE240" s="176">
        <f>+ROUND('Budgeted Resources'!AL17*'Budgeted Resources'!$G17*(1+Inputs!$H$31),2)</f>
        <v>0</v>
      </c>
      <c r="AF240" s="176">
        <f>+ROUND('Budgeted Resources'!AM17*'Budgeted Resources'!$G17*(1+Inputs!$H$31),2)</f>
        <v>0</v>
      </c>
      <c r="AG240" s="176">
        <f>+ROUND('Budgeted Resources'!AN17*'Budgeted Resources'!$G17*(1+Inputs!$H$31),2)</f>
        <v>0</v>
      </c>
      <c r="AH240" s="176">
        <f>+ROUND('Budgeted Resources'!AO17*'Budgeted Resources'!$G17*(1+Inputs!$H$31),2)</f>
        <v>0</v>
      </c>
      <c r="AI240" s="176">
        <f>+ROUND('Budgeted Resources'!AP17*'Budgeted Resources'!$G17*(1+Inputs!$H$31),2)</f>
        <v>0</v>
      </c>
    </row>
    <row r="241" spans="1:35" x14ac:dyDescent="0.25">
      <c r="A241" t="s">
        <v>1167</v>
      </c>
      <c r="B241" t="s">
        <v>902</v>
      </c>
      <c r="C241" s="174">
        <f>+ROUND('Budgeted Resources'!J18*'Budgeted Resources'!$G18/12,2)</f>
        <v>0</v>
      </c>
      <c r="D241" s="174">
        <f>+ROUND('Budgeted Resources'!K18*'Budgeted Resources'!$G18/12,2)</f>
        <v>0</v>
      </c>
      <c r="E241" s="174">
        <f>+ROUND('Budgeted Resources'!L18*'Budgeted Resources'!$G18/12,2)</f>
        <v>0</v>
      </c>
      <c r="F241" s="174">
        <f>+ROUND('Budgeted Resources'!M18*'Budgeted Resources'!$G18/12,2)</f>
        <v>0</v>
      </c>
      <c r="G241" s="174">
        <f>+ROUND('Budgeted Resources'!N18*'Budgeted Resources'!$G18/12,2)</f>
        <v>0</v>
      </c>
      <c r="H241" s="174">
        <f>+ROUND('Budgeted Resources'!O18*'Budgeted Resources'!$G18/12,2)</f>
        <v>0</v>
      </c>
      <c r="I241" s="174">
        <f>+ROUND('Budgeted Resources'!P18*'Budgeted Resources'!$G18/12,2)</f>
        <v>0</v>
      </c>
      <c r="J241" s="174">
        <f>+ROUND('Budgeted Resources'!Q18*'Budgeted Resources'!$G18/12,2)</f>
        <v>0</v>
      </c>
      <c r="K241" s="174">
        <f>+ROUND('Budgeted Resources'!R18*'Budgeted Resources'!$G18/12,2)</f>
        <v>0</v>
      </c>
      <c r="L241" s="174">
        <f>+ROUND('Budgeted Resources'!S18*'Budgeted Resources'!$G18/12,2)</f>
        <v>0</v>
      </c>
      <c r="M241" s="174">
        <f>+ROUND('Budgeted Resources'!T18*'Budgeted Resources'!$G18/12,2)</f>
        <v>0</v>
      </c>
      <c r="N241" s="174">
        <f>+ROUND('Budgeted Resources'!U18*'Budgeted Resources'!$G18/12,2)</f>
        <v>0</v>
      </c>
      <c r="O241" s="175">
        <f>+ROUND('Budgeted Resources'!V18*'Budgeted Resources'!$G18/12*(1+Inputs!$H$31),2)</f>
        <v>0</v>
      </c>
      <c r="P241" s="175">
        <f>+ROUND('Budgeted Resources'!W18*'Budgeted Resources'!$G18/12*(1+Inputs!$H$31),2)</f>
        <v>0</v>
      </c>
      <c r="Q241" s="175">
        <f>+ROUND('Budgeted Resources'!X18*'Budgeted Resources'!$G18/12*(1+Inputs!$H$31),2)</f>
        <v>0</v>
      </c>
      <c r="R241" s="175">
        <f>+ROUND('Budgeted Resources'!Y18*'Budgeted Resources'!$G18/12*(1+Inputs!$H$31),2)</f>
        <v>0</v>
      </c>
      <c r="S241" s="175">
        <f>+ROUND('Budgeted Resources'!Z18*'Budgeted Resources'!$G18/12*(1+Inputs!$H$31),2)</f>
        <v>0</v>
      </c>
      <c r="T241" s="175">
        <f>+ROUND('Budgeted Resources'!AA18*'Budgeted Resources'!$G18/12*(1+Inputs!$H$31),2)</f>
        <v>0</v>
      </c>
      <c r="U241" s="175">
        <f>+ROUND('Budgeted Resources'!AB18*'Budgeted Resources'!$G18/12*(1+Inputs!$H$31),2)</f>
        <v>0</v>
      </c>
      <c r="V241" s="175">
        <f>+ROUND('Budgeted Resources'!AC18*'Budgeted Resources'!$G18/12*(1+Inputs!$H$31),2)</f>
        <v>0</v>
      </c>
      <c r="W241" s="175">
        <f>+ROUND('Budgeted Resources'!AD18*'Budgeted Resources'!$G18/12*(1+Inputs!$H$31),2)</f>
        <v>0</v>
      </c>
      <c r="X241" s="175">
        <f>+ROUND('Budgeted Resources'!AE18*'Budgeted Resources'!$G18/12*(1+Inputs!$H$31),2)</f>
        <v>0</v>
      </c>
      <c r="Y241" s="175">
        <f>+ROUND('Budgeted Resources'!AF18*'Budgeted Resources'!$G18/12*(1+Inputs!$H$31),2)</f>
        <v>0</v>
      </c>
      <c r="Z241" s="175">
        <f>+ROUND('Budgeted Resources'!AG18*'Budgeted Resources'!$G18/12*(1+Inputs!$H$31),2)</f>
        <v>0</v>
      </c>
      <c r="AA241" s="176">
        <f>+ROUND('Budgeted Resources'!AH18*'Budgeted Resources'!$G18*(1+Inputs!$H$31),2)</f>
        <v>0</v>
      </c>
      <c r="AB241" s="176">
        <f>+ROUND('Budgeted Resources'!AI18*'Budgeted Resources'!$G18*(1+Inputs!$H$31),2)</f>
        <v>0</v>
      </c>
      <c r="AC241" s="176">
        <f>+ROUND('Budgeted Resources'!AJ18*'Budgeted Resources'!$G18*(1+Inputs!$H$31),2)</f>
        <v>0</v>
      </c>
      <c r="AD241" s="176">
        <f>+ROUND('Budgeted Resources'!AK18*'Budgeted Resources'!$G18*(1+Inputs!$H$31),2)</f>
        <v>0</v>
      </c>
      <c r="AE241" s="176">
        <f>+ROUND('Budgeted Resources'!AL18*'Budgeted Resources'!$G18*(1+Inputs!$H$31),2)</f>
        <v>0</v>
      </c>
      <c r="AF241" s="176">
        <f>+ROUND('Budgeted Resources'!AM18*'Budgeted Resources'!$G18*(1+Inputs!$H$31),2)</f>
        <v>0</v>
      </c>
      <c r="AG241" s="176">
        <f>+ROUND('Budgeted Resources'!AN18*'Budgeted Resources'!$G18*(1+Inputs!$H$31),2)</f>
        <v>0</v>
      </c>
      <c r="AH241" s="176">
        <f>+ROUND('Budgeted Resources'!AO18*'Budgeted Resources'!$G18*(1+Inputs!$H$31),2)</f>
        <v>0</v>
      </c>
      <c r="AI241" s="176">
        <f>+ROUND('Budgeted Resources'!AP18*'Budgeted Resources'!$G18*(1+Inputs!$H$31),2)</f>
        <v>0</v>
      </c>
    </row>
    <row r="242" spans="1:35" x14ac:dyDescent="0.25">
      <c r="A242" t="s">
        <v>1167</v>
      </c>
      <c r="B242" t="s">
        <v>902</v>
      </c>
      <c r="C242" s="174">
        <f>+ROUND('Budgeted Resources'!J19*'Budgeted Resources'!$G19/12,2)</f>
        <v>0</v>
      </c>
      <c r="D242" s="174">
        <f>+ROUND('Budgeted Resources'!K19*'Budgeted Resources'!$G19/12,2)</f>
        <v>0</v>
      </c>
      <c r="E242" s="174">
        <f>+ROUND('Budgeted Resources'!L19*'Budgeted Resources'!$G19/12,2)</f>
        <v>0</v>
      </c>
      <c r="F242" s="174">
        <f>+ROUND('Budgeted Resources'!M19*'Budgeted Resources'!$G19/12,2)</f>
        <v>0</v>
      </c>
      <c r="G242" s="174">
        <f>+ROUND('Budgeted Resources'!N19*'Budgeted Resources'!$G19/12,2)</f>
        <v>0</v>
      </c>
      <c r="H242" s="174">
        <f>+ROUND('Budgeted Resources'!O19*'Budgeted Resources'!$G19/12,2)</f>
        <v>0</v>
      </c>
      <c r="I242" s="174">
        <f>+ROUND('Budgeted Resources'!P19*'Budgeted Resources'!$G19/12,2)</f>
        <v>0</v>
      </c>
      <c r="J242" s="174">
        <f>+ROUND('Budgeted Resources'!Q19*'Budgeted Resources'!$G19/12,2)</f>
        <v>0</v>
      </c>
      <c r="K242" s="174">
        <f>+ROUND('Budgeted Resources'!R19*'Budgeted Resources'!$G19/12,2)</f>
        <v>0</v>
      </c>
      <c r="L242" s="174">
        <f>+ROUND('Budgeted Resources'!S19*'Budgeted Resources'!$G19/12,2)</f>
        <v>0</v>
      </c>
      <c r="M242" s="174">
        <f>+ROUND('Budgeted Resources'!T19*'Budgeted Resources'!$G19/12,2)</f>
        <v>0</v>
      </c>
      <c r="N242" s="174">
        <f>+ROUND('Budgeted Resources'!U19*'Budgeted Resources'!$G19/12,2)</f>
        <v>0</v>
      </c>
      <c r="O242" s="175">
        <f>+ROUND('Budgeted Resources'!V19*'Budgeted Resources'!$G19/12*(1+Inputs!$H$31),2)</f>
        <v>0</v>
      </c>
      <c r="P242" s="175">
        <f>+ROUND('Budgeted Resources'!W19*'Budgeted Resources'!$G19/12*(1+Inputs!$H$31),2)</f>
        <v>0</v>
      </c>
      <c r="Q242" s="175">
        <f>+ROUND('Budgeted Resources'!X19*'Budgeted Resources'!$G19/12*(1+Inputs!$H$31),2)</f>
        <v>0</v>
      </c>
      <c r="R242" s="175">
        <f>+ROUND('Budgeted Resources'!Y19*'Budgeted Resources'!$G19/12*(1+Inputs!$H$31),2)</f>
        <v>0</v>
      </c>
      <c r="S242" s="175">
        <f>+ROUND('Budgeted Resources'!Z19*'Budgeted Resources'!$G19/12*(1+Inputs!$H$31),2)</f>
        <v>0</v>
      </c>
      <c r="T242" s="175">
        <f>+ROUND('Budgeted Resources'!AA19*'Budgeted Resources'!$G19/12*(1+Inputs!$H$31),2)</f>
        <v>0</v>
      </c>
      <c r="U242" s="175">
        <f>+ROUND('Budgeted Resources'!AB19*'Budgeted Resources'!$G19/12*(1+Inputs!$H$31),2)</f>
        <v>0</v>
      </c>
      <c r="V242" s="175">
        <f>+ROUND('Budgeted Resources'!AC19*'Budgeted Resources'!$G19/12*(1+Inputs!$H$31),2)</f>
        <v>0</v>
      </c>
      <c r="W242" s="175">
        <f>+ROUND('Budgeted Resources'!AD19*'Budgeted Resources'!$G19/12*(1+Inputs!$H$31),2)</f>
        <v>0</v>
      </c>
      <c r="X242" s="175">
        <f>+ROUND('Budgeted Resources'!AE19*'Budgeted Resources'!$G19/12*(1+Inputs!$H$31),2)</f>
        <v>0</v>
      </c>
      <c r="Y242" s="175">
        <f>+ROUND('Budgeted Resources'!AF19*'Budgeted Resources'!$G19/12*(1+Inputs!$H$31),2)</f>
        <v>0</v>
      </c>
      <c r="Z242" s="175">
        <f>+ROUND('Budgeted Resources'!AG19*'Budgeted Resources'!$G19/12*(1+Inputs!$H$31),2)</f>
        <v>0</v>
      </c>
      <c r="AA242" s="176">
        <f>+ROUND('Budgeted Resources'!AH19*'Budgeted Resources'!$G19*(1+Inputs!$H$31),2)</f>
        <v>0</v>
      </c>
      <c r="AB242" s="176">
        <f>+ROUND('Budgeted Resources'!AI19*'Budgeted Resources'!$G19*(1+Inputs!$H$31),2)</f>
        <v>0</v>
      </c>
      <c r="AC242" s="176">
        <f>+ROUND('Budgeted Resources'!AJ19*'Budgeted Resources'!$G19*(1+Inputs!$H$31),2)</f>
        <v>0</v>
      </c>
      <c r="AD242" s="176">
        <f>+ROUND('Budgeted Resources'!AK19*'Budgeted Resources'!$G19*(1+Inputs!$H$31),2)</f>
        <v>0</v>
      </c>
      <c r="AE242" s="176">
        <f>+ROUND('Budgeted Resources'!AL19*'Budgeted Resources'!$G19*(1+Inputs!$H$31),2)</f>
        <v>0</v>
      </c>
      <c r="AF242" s="176">
        <f>+ROUND('Budgeted Resources'!AM19*'Budgeted Resources'!$G19*(1+Inputs!$H$31),2)</f>
        <v>0</v>
      </c>
      <c r="AG242" s="176">
        <f>+ROUND('Budgeted Resources'!AN19*'Budgeted Resources'!$G19*(1+Inputs!$H$31),2)</f>
        <v>0</v>
      </c>
      <c r="AH242" s="176">
        <f>+ROUND('Budgeted Resources'!AO19*'Budgeted Resources'!$G19*(1+Inputs!$H$31),2)</f>
        <v>0</v>
      </c>
      <c r="AI242" s="176">
        <f>+ROUND('Budgeted Resources'!AP19*'Budgeted Resources'!$G19*(1+Inputs!$H$31),2)</f>
        <v>0</v>
      </c>
    </row>
    <row r="243" spans="1:35" x14ac:dyDescent="0.25">
      <c r="A243" t="s">
        <v>1167</v>
      </c>
      <c r="B243" t="s">
        <v>902</v>
      </c>
      <c r="C243" s="174">
        <f>+ROUND('Budgeted Resources'!J20*'Budgeted Resources'!$G20/12,2)</f>
        <v>0</v>
      </c>
      <c r="D243" s="174">
        <f>+ROUND('Budgeted Resources'!K20*'Budgeted Resources'!$G20/12,2)</f>
        <v>0</v>
      </c>
      <c r="E243" s="174">
        <f>+ROUND('Budgeted Resources'!L20*'Budgeted Resources'!$G20/12,2)</f>
        <v>0</v>
      </c>
      <c r="F243" s="174">
        <f>+ROUND('Budgeted Resources'!M20*'Budgeted Resources'!$G20/12,2)</f>
        <v>0</v>
      </c>
      <c r="G243" s="174">
        <f>+ROUND('Budgeted Resources'!N20*'Budgeted Resources'!$G20/12,2)</f>
        <v>0</v>
      </c>
      <c r="H243" s="174">
        <f>+ROUND('Budgeted Resources'!O20*'Budgeted Resources'!$G20/12,2)</f>
        <v>0</v>
      </c>
      <c r="I243" s="174">
        <f>+ROUND('Budgeted Resources'!P20*'Budgeted Resources'!$G20/12,2)</f>
        <v>0</v>
      </c>
      <c r="J243" s="174">
        <f>+ROUND('Budgeted Resources'!Q20*'Budgeted Resources'!$G20/12,2)</f>
        <v>0</v>
      </c>
      <c r="K243" s="174">
        <f>+ROUND('Budgeted Resources'!R20*'Budgeted Resources'!$G20/12,2)</f>
        <v>0</v>
      </c>
      <c r="L243" s="174">
        <f>+ROUND('Budgeted Resources'!S20*'Budgeted Resources'!$G20/12,2)</f>
        <v>0</v>
      </c>
      <c r="M243" s="174">
        <f>+ROUND('Budgeted Resources'!T20*'Budgeted Resources'!$G20/12,2)</f>
        <v>0</v>
      </c>
      <c r="N243" s="174">
        <f>+ROUND('Budgeted Resources'!U20*'Budgeted Resources'!$G20/12,2)</f>
        <v>0</v>
      </c>
      <c r="O243" s="175">
        <f>+ROUND('Budgeted Resources'!V20*'Budgeted Resources'!$G20/12*(1+Inputs!$H$31),2)</f>
        <v>0</v>
      </c>
      <c r="P243" s="175">
        <f>+ROUND('Budgeted Resources'!W20*'Budgeted Resources'!$G20/12*(1+Inputs!$H$31),2)</f>
        <v>0</v>
      </c>
      <c r="Q243" s="175">
        <f>+ROUND('Budgeted Resources'!X20*'Budgeted Resources'!$G20/12*(1+Inputs!$H$31),2)</f>
        <v>0</v>
      </c>
      <c r="R243" s="175">
        <f>+ROUND('Budgeted Resources'!Y20*'Budgeted Resources'!$G20/12*(1+Inputs!$H$31),2)</f>
        <v>0</v>
      </c>
      <c r="S243" s="175">
        <f>+ROUND('Budgeted Resources'!Z20*'Budgeted Resources'!$G20/12*(1+Inputs!$H$31),2)</f>
        <v>0</v>
      </c>
      <c r="T243" s="175">
        <f>+ROUND('Budgeted Resources'!AA20*'Budgeted Resources'!$G20/12*(1+Inputs!$H$31),2)</f>
        <v>0</v>
      </c>
      <c r="U243" s="175">
        <f>+ROUND('Budgeted Resources'!AB20*'Budgeted Resources'!$G20/12*(1+Inputs!$H$31),2)</f>
        <v>0</v>
      </c>
      <c r="V243" s="175">
        <f>+ROUND('Budgeted Resources'!AC20*'Budgeted Resources'!$G20/12*(1+Inputs!$H$31),2)</f>
        <v>0</v>
      </c>
      <c r="W243" s="175">
        <f>+ROUND('Budgeted Resources'!AD20*'Budgeted Resources'!$G20/12*(1+Inputs!$H$31),2)</f>
        <v>0</v>
      </c>
      <c r="X243" s="175">
        <f>+ROUND('Budgeted Resources'!AE20*'Budgeted Resources'!$G20/12*(1+Inputs!$H$31),2)</f>
        <v>0</v>
      </c>
      <c r="Y243" s="175">
        <f>+ROUND('Budgeted Resources'!AF20*'Budgeted Resources'!$G20/12*(1+Inputs!$H$31),2)</f>
        <v>0</v>
      </c>
      <c r="Z243" s="175">
        <f>+ROUND('Budgeted Resources'!AG20*'Budgeted Resources'!$G20/12*(1+Inputs!$H$31),2)</f>
        <v>0</v>
      </c>
      <c r="AA243" s="176">
        <f>+ROUND('Budgeted Resources'!AH20*'Budgeted Resources'!$G20*(1+Inputs!$H$31),2)</f>
        <v>0</v>
      </c>
      <c r="AB243" s="176">
        <f>+ROUND('Budgeted Resources'!AI20*'Budgeted Resources'!$G20*(1+Inputs!$H$31),2)</f>
        <v>0</v>
      </c>
      <c r="AC243" s="176">
        <f>+ROUND('Budgeted Resources'!AJ20*'Budgeted Resources'!$G20*(1+Inputs!$H$31),2)</f>
        <v>0</v>
      </c>
      <c r="AD243" s="176">
        <f>+ROUND('Budgeted Resources'!AK20*'Budgeted Resources'!$G20*(1+Inputs!$H$31),2)</f>
        <v>0</v>
      </c>
      <c r="AE243" s="176">
        <f>+ROUND('Budgeted Resources'!AL20*'Budgeted Resources'!$G20*(1+Inputs!$H$31),2)</f>
        <v>0</v>
      </c>
      <c r="AF243" s="176">
        <f>+ROUND('Budgeted Resources'!AM20*'Budgeted Resources'!$G20*(1+Inputs!$H$31),2)</f>
        <v>0</v>
      </c>
      <c r="AG243" s="176">
        <f>+ROUND('Budgeted Resources'!AN20*'Budgeted Resources'!$G20*(1+Inputs!$H$31),2)</f>
        <v>0</v>
      </c>
      <c r="AH243" s="176">
        <f>+ROUND('Budgeted Resources'!AO20*'Budgeted Resources'!$G20*(1+Inputs!$H$31),2)</f>
        <v>0</v>
      </c>
      <c r="AI243" s="176">
        <f>+ROUND('Budgeted Resources'!AP20*'Budgeted Resources'!$G20*(1+Inputs!$H$31),2)</f>
        <v>0</v>
      </c>
    </row>
    <row r="244" spans="1:35" x14ac:dyDescent="0.25">
      <c r="A244" t="s">
        <v>1167</v>
      </c>
      <c r="B244" t="s">
        <v>902</v>
      </c>
      <c r="C244" s="174">
        <f>+ROUND('Budgeted Resources'!J21*'Budgeted Resources'!$G21/12,2)</f>
        <v>0</v>
      </c>
      <c r="D244" s="174">
        <f>+ROUND('Budgeted Resources'!K21*'Budgeted Resources'!$G21/12,2)</f>
        <v>0</v>
      </c>
      <c r="E244" s="174">
        <f>+ROUND('Budgeted Resources'!L21*'Budgeted Resources'!$G21/12,2)</f>
        <v>0</v>
      </c>
      <c r="F244" s="174">
        <f>+ROUND('Budgeted Resources'!M21*'Budgeted Resources'!$G21/12,2)</f>
        <v>0</v>
      </c>
      <c r="G244" s="174">
        <f>+ROUND('Budgeted Resources'!N21*'Budgeted Resources'!$G21/12,2)</f>
        <v>0</v>
      </c>
      <c r="H244" s="174">
        <f>+ROUND('Budgeted Resources'!O21*'Budgeted Resources'!$G21/12,2)</f>
        <v>0</v>
      </c>
      <c r="I244" s="174">
        <f>+ROUND('Budgeted Resources'!P21*'Budgeted Resources'!$G21/12,2)</f>
        <v>0</v>
      </c>
      <c r="J244" s="174">
        <f>+ROUND('Budgeted Resources'!Q21*'Budgeted Resources'!$G21/12,2)</f>
        <v>0</v>
      </c>
      <c r="K244" s="174">
        <f>+ROUND('Budgeted Resources'!R21*'Budgeted Resources'!$G21/12,2)</f>
        <v>0</v>
      </c>
      <c r="L244" s="174">
        <f>+ROUND('Budgeted Resources'!S21*'Budgeted Resources'!$G21/12,2)</f>
        <v>0</v>
      </c>
      <c r="M244" s="174">
        <f>+ROUND('Budgeted Resources'!T21*'Budgeted Resources'!$G21/12,2)</f>
        <v>0</v>
      </c>
      <c r="N244" s="174">
        <f>+ROUND('Budgeted Resources'!U21*'Budgeted Resources'!$G21/12,2)</f>
        <v>0</v>
      </c>
      <c r="O244" s="175">
        <f>+ROUND('Budgeted Resources'!V21*'Budgeted Resources'!$G21/12*(1+Inputs!$H$31),2)</f>
        <v>0</v>
      </c>
      <c r="P244" s="175">
        <f>+ROUND('Budgeted Resources'!W21*'Budgeted Resources'!$G21/12*(1+Inputs!$H$31),2)</f>
        <v>0</v>
      </c>
      <c r="Q244" s="175">
        <f>+ROUND('Budgeted Resources'!X21*'Budgeted Resources'!$G21/12*(1+Inputs!$H$31),2)</f>
        <v>0</v>
      </c>
      <c r="R244" s="175">
        <f>+ROUND('Budgeted Resources'!Y21*'Budgeted Resources'!$G21/12*(1+Inputs!$H$31),2)</f>
        <v>0</v>
      </c>
      <c r="S244" s="175">
        <f>+ROUND('Budgeted Resources'!Z21*'Budgeted Resources'!$G21/12*(1+Inputs!$H$31),2)</f>
        <v>0</v>
      </c>
      <c r="T244" s="175">
        <f>+ROUND('Budgeted Resources'!AA21*'Budgeted Resources'!$G21/12*(1+Inputs!$H$31),2)</f>
        <v>0</v>
      </c>
      <c r="U244" s="175">
        <f>+ROUND('Budgeted Resources'!AB21*'Budgeted Resources'!$G21/12*(1+Inputs!$H$31),2)</f>
        <v>0</v>
      </c>
      <c r="V244" s="175">
        <f>+ROUND('Budgeted Resources'!AC21*'Budgeted Resources'!$G21/12*(1+Inputs!$H$31),2)</f>
        <v>0</v>
      </c>
      <c r="W244" s="175">
        <f>+ROUND('Budgeted Resources'!AD21*'Budgeted Resources'!$G21/12*(1+Inputs!$H$31),2)</f>
        <v>0</v>
      </c>
      <c r="X244" s="175">
        <f>+ROUND('Budgeted Resources'!AE21*'Budgeted Resources'!$G21/12*(1+Inputs!$H$31),2)</f>
        <v>0</v>
      </c>
      <c r="Y244" s="175">
        <f>+ROUND('Budgeted Resources'!AF21*'Budgeted Resources'!$G21/12*(1+Inputs!$H$31),2)</f>
        <v>0</v>
      </c>
      <c r="Z244" s="175">
        <f>+ROUND('Budgeted Resources'!AG21*'Budgeted Resources'!$G21/12*(1+Inputs!$H$31),2)</f>
        <v>0</v>
      </c>
      <c r="AA244" s="176">
        <f>+ROUND('Budgeted Resources'!AH21*'Budgeted Resources'!$G21*(1+Inputs!$H$31),2)</f>
        <v>0</v>
      </c>
      <c r="AB244" s="176">
        <f>+ROUND('Budgeted Resources'!AI21*'Budgeted Resources'!$G21*(1+Inputs!$H$31),2)</f>
        <v>0</v>
      </c>
      <c r="AC244" s="176">
        <f>+ROUND('Budgeted Resources'!AJ21*'Budgeted Resources'!$G21*(1+Inputs!$H$31),2)</f>
        <v>0</v>
      </c>
      <c r="AD244" s="176">
        <f>+ROUND('Budgeted Resources'!AK21*'Budgeted Resources'!$G21*(1+Inputs!$H$31),2)</f>
        <v>0</v>
      </c>
      <c r="AE244" s="176">
        <f>+ROUND('Budgeted Resources'!AL21*'Budgeted Resources'!$G21*(1+Inputs!$H$31),2)</f>
        <v>0</v>
      </c>
      <c r="AF244" s="176">
        <f>+ROUND('Budgeted Resources'!AM21*'Budgeted Resources'!$G21*(1+Inputs!$H$31),2)</f>
        <v>0</v>
      </c>
      <c r="AG244" s="176">
        <f>+ROUND('Budgeted Resources'!AN21*'Budgeted Resources'!$G21*(1+Inputs!$H$31),2)</f>
        <v>0</v>
      </c>
      <c r="AH244" s="176">
        <f>+ROUND('Budgeted Resources'!AO21*'Budgeted Resources'!$G21*(1+Inputs!$H$31),2)</f>
        <v>0</v>
      </c>
      <c r="AI244" s="176">
        <f>+ROUND('Budgeted Resources'!AP21*'Budgeted Resources'!$G21*(1+Inputs!$H$31),2)</f>
        <v>0</v>
      </c>
    </row>
    <row r="245" spans="1:35" x14ac:dyDescent="0.25">
      <c r="A245" t="s">
        <v>1167</v>
      </c>
      <c r="B245" t="s">
        <v>902</v>
      </c>
      <c r="C245" s="174">
        <f>+ROUND('Budgeted Resources'!J22*'Budgeted Resources'!$G22/12,2)</f>
        <v>0</v>
      </c>
      <c r="D245" s="174">
        <f>+ROUND('Budgeted Resources'!K22*'Budgeted Resources'!$G22/12,2)</f>
        <v>0</v>
      </c>
      <c r="E245" s="174">
        <f>+ROUND('Budgeted Resources'!L22*'Budgeted Resources'!$G22/12,2)</f>
        <v>0</v>
      </c>
      <c r="F245" s="174">
        <f>+ROUND('Budgeted Resources'!M22*'Budgeted Resources'!$G22/12,2)</f>
        <v>0</v>
      </c>
      <c r="G245" s="174">
        <f>+ROUND('Budgeted Resources'!N22*'Budgeted Resources'!$G22/12,2)</f>
        <v>0</v>
      </c>
      <c r="H245" s="174">
        <f>+ROUND('Budgeted Resources'!O22*'Budgeted Resources'!$G22/12,2)</f>
        <v>0</v>
      </c>
      <c r="I245" s="174">
        <f>+ROUND('Budgeted Resources'!P22*'Budgeted Resources'!$G22/12,2)</f>
        <v>0</v>
      </c>
      <c r="J245" s="174">
        <f>+ROUND('Budgeted Resources'!Q22*'Budgeted Resources'!$G22/12,2)</f>
        <v>0</v>
      </c>
      <c r="K245" s="174">
        <f>+ROUND('Budgeted Resources'!R22*'Budgeted Resources'!$G22/12,2)</f>
        <v>0</v>
      </c>
      <c r="L245" s="174">
        <f>+ROUND('Budgeted Resources'!S22*'Budgeted Resources'!$G22/12,2)</f>
        <v>0</v>
      </c>
      <c r="M245" s="174">
        <f>+ROUND('Budgeted Resources'!T22*'Budgeted Resources'!$G22/12,2)</f>
        <v>0</v>
      </c>
      <c r="N245" s="174">
        <f>+ROUND('Budgeted Resources'!U22*'Budgeted Resources'!$G22/12,2)</f>
        <v>0</v>
      </c>
      <c r="O245" s="175">
        <f>+ROUND('Budgeted Resources'!V22*'Budgeted Resources'!$G22/12*(1+Inputs!$H$31),2)</f>
        <v>0</v>
      </c>
      <c r="P245" s="175">
        <f>+ROUND('Budgeted Resources'!W22*'Budgeted Resources'!$G22/12*(1+Inputs!$H$31),2)</f>
        <v>0</v>
      </c>
      <c r="Q245" s="175">
        <f>+ROUND('Budgeted Resources'!X22*'Budgeted Resources'!$G22/12*(1+Inputs!$H$31),2)</f>
        <v>0</v>
      </c>
      <c r="R245" s="175">
        <f>+ROUND('Budgeted Resources'!Y22*'Budgeted Resources'!$G22/12*(1+Inputs!$H$31),2)</f>
        <v>0</v>
      </c>
      <c r="S245" s="175">
        <f>+ROUND('Budgeted Resources'!Z22*'Budgeted Resources'!$G22/12*(1+Inputs!$H$31),2)</f>
        <v>0</v>
      </c>
      <c r="T245" s="175">
        <f>+ROUND('Budgeted Resources'!AA22*'Budgeted Resources'!$G22/12*(1+Inputs!$H$31),2)</f>
        <v>0</v>
      </c>
      <c r="U245" s="175">
        <f>+ROUND('Budgeted Resources'!AB22*'Budgeted Resources'!$G22/12*(1+Inputs!$H$31),2)</f>
        <v>0</v>
      </c>
      <c r="V245" s="175">
        <f>+ROUND('Budgeted Resources'!AC22*'Budgeted Resources'!$G22/12*(1+Inputs!$H$31),2)</f>
        <v>0</v>
      </c>
      <c r="W245" s="175">
        <f>+ROUND('Budgeted Resources'!AD22*'Budgeted Resources'!$G22/12*(1+Inputs!$H$31),2)</f>
        <v>0</v>
      </c>
      <c r="X245" s="175">
        <f>+ROUND('Budgeted Resources'!AE22*'Budgeted Resources'!$G22/12*(1+Inputs!$H$31),2)</f>
        <v>0</v>
      </c>
      <c r="Y245" s="175">
        <f>+ROUND('Budgeted Resources'!AF22*'Budgeted Resources'!$G22/12*(1+Inputs!$H$31),2)</f>
        <v>0</v>
      </c>
      <c r="Z245" s="175">
        <f>+ROUND('Budgeted Resources'!AG22*'Budgeted Resources'!$G22/12*(1+Inputs!$H$31),2)</f>
        <v>0</v>
      </c>
      <c r="AA245" s="176">
        <f>+ROUND('Budgeted Resources'!AH22*'Budgeted Resources'!$G22*(1+Inputs!$H$31),2)</f>
        <v>0</v>
      </c>
      <c r="AB245" s="176">
        <f>+ROUND('Budgeted Resources'!AI22*'Budgeted Resources'!$G22*(1+Inputs!$H$31),2)</f>
        <v>0</v>
      </c>
      <c r="AC245" s="176">
        <f>+ROUND('Budgeted Resources'!AJ22*'Budgeted Resources'!$G22*(1+Inputs!$H$31),2)</f>
        <v>0</v>
      </c>
      <c r="AD245" s="176">
        <f>+ROUND('Budgeted Resources'!AK22*'Budgeted Resources'!$G22*(1+Inputs!$H$31),2)</f>
        <v>0</v>
      </c>
      <c r="AE245" s="176">
        <f>+ROUND('Budgeted Resources'!AL22*'Budgeted Resources'!$G22*(1+Inputs!$H$31),2)</f>
        <v>0</v>
      </c>
      <c r="AF245" s="176">
        <f>+ROUND('Budgeted Resources'!AM22*'Budgeted Resources'!$G22*(1+Inputs!$H$31),2)</f>
        <v>0</v>
      </c>
      <c r="AG245" s="176">
        <f>+ROUND('Budgeted Resources'!AN22*'Budgeted Resources'!$G22*(1+Inputs!$H$31),2)</f>
        <v>0</v>
      </c>
      <c r="AH245" s="176">
        <f>+ROUND('Budgeted Resources'!AO22*'Budgeted Resources'!$G22*(1+Inputs!$H$31),2)</f>
        <v>0</v>
      </c>
      <c r="AI245" s="176">
        <f>+ROUND('Budgeted Resources'!AP22*'Budgeted Resources'!$G22*(1+Inputs!$H$31),2)</f>
        <v>0</v>
      </c>
    </row>
    <row r="246" spans="1:35" x14ac:dyDescent="0.25">
      <c r="A246" t="s">
        <v>1167</v>
      </c>
      <c r="B246" t="s">
        <v>902</v>
      </c>
      <c r="C246" s="174">
        <f>+ROUND('Budgeted Resources'!J23*'Budgeted Resources'!$G23/12,2)</f>
        <v>0</v>
      </c>
      <c r="D246" s="174">
        <f>+ROUND('Budgeted Resources'!K23*'Budgeted Resources'!$G23/12,2)</f>
        <v>0</v>
      </c>
      <c r="E246" s="174">
        <f>+ROUND('Budgeted Resources'!L23*'Budgeted Resources'!$G23/12,2)</f>
        <v>0</v>
      </c>
      <c r="F246" s="174">
        <f>+ROUND('Budgeted Resources'!M23*'Budgeted Resources'!$G23/12,2)</f>
        <v>0</v>
      </c>
      <c r="G246" s="174">
        <f>+ROUND('Budgeted Resources'!N23*'Budgeted Resources'!$G23/12,2)</f>
        <v>0</v>
      </c>
      <c r="H246" s="174">
        <f>+ROUND('Budgeted Resources'!O23*'Budgeted Resources'!$G23/12,2)</f>
        <v>0</v>
      </c>
      <c r="I246" s="174">
        <f>+ROUND('Budgeted Resources'!P23*'Budgeted Resources'!$G23/12,2)</f>
        <v>0</v>
      </c>
      <c r="J246" s="174">
        <f>+ROUND('Budgeted Resources'!Q23*'Budgeted Resources'!$G23/12,2)</f>
        <v>0</v>
      </c>
      <c r="K246" s="174">
        <f>+ROUND('Budgeted Resources'!R23*'Budgeted Resources'!$G23/12,2)</f>
        <v>0</v>
      </c>
      <c r="L246" s="174">
        <f>+ROUND('Budgeted Resources'!S23*'Budgeted Resources'!$G23/12,2)</f>
        <v>0</v>
      </c>
      <c r="M246" s="174">
        <f>+ROUND('Budgeted Resources'!T23*'Budgeted Resources'!$G23/12,2)</f>
        <v>0</v>
      </c>
      <c r="N246" s="174">
        <f>+ROUND('Budgeted Resources'!U23*'Budgeted Resources'!$G23/12,2)</f>
        <v>0</v>
      </c>
      <c r="O246" s="175">
        <f>+ROUND('Budgeted Resources'!V23*'Budgeted Resources'!$G23/12*(1+Inputs!$H$31),2)</f>
        <v>0</v>
      </c>
      <c r="P246" s="175">
        <f>+ROUND('Budgeted Resources'!W23*'Budgeted Resources'!$G23/12*(1+Inputs!$H$31),2)</f>
        <v>0</v>
      </c>
      <c r="Q246" s="175">
        <f>+ROUND('Budgeted Resources'!X23*'Budgeted Resources'!$G23/12*(1+Inputs!$H$31),2)</f>
        <v>0</v>
      </c>
      <c r="R246" s="175">
        <f>+ROUND('Budgeted Resources'!Y23*'Budgeted Resources'!$G23/12*(1+Inputs!$H$31),2)</f>
        <v>0</v>
      </c>
      <c r="S246" s="175">
        <f>+ROUND('Budgeted Resources'!Z23*'Budgeted Resources'!$G23/12*(1+Inputs!$H$31),2)</f>
        <v>0</v>
      </c>
      <c r="T246" s="175">
        <f>+ROUND('Budgeted Resources'!AA23*'Budgeted Resources'!$G23/12*(1+Inputs!$H$31),2)</f>
        <v>0</v>
      </c>
      <c r="U246" s="175">
        <f>+ROUND('Budgeted Resources'!AB23*'Budgeted Resources'!$G23/12*(1+Inputs!$H$31),2)</f>
        <v>0</v>
      </c>
      <c r="V246" s="175">
        <f>+ROUND('Budgeted Resources'!AC23*'Budgeted Resources'!$G23/12*(1+Inputs!$H$31),2)</f>
        <v>0</v>
      </c>
      <c r="W246" s="175">
        <f>+ROUND('Budgeted Resources'!AD23*'Budgeted Resources'!$G23/12*(1+Inputs!$H$31),2)</f>
        <v>0</v>
      </c>
      <c r="X246" s="175">
        <f>+ROUND('Budgeted Resources'!AE23*'Budgeted Resources'!$G23/12*(1+Inputs!$H$31),2)</f>
        <v>0</v>
      </c>
      <c r="Y246" s="175">
        <f>+ROUND('Budgeted Resources'!AF23*'Budgeted Resources'!$G23/12*(1+Inputs!$H$31),2)</f>
        <v>0</v>
      </c>
      <c r="Z246" s="175">
        <f>+ROUND('Budgeted Resources'!AG23*'Budgeted Resources'!$G23/12*(1+Inputs!$H$31),2)</f>
        <v>0</v>
      </c>
      <c r="AA246" s="176">
        <f>+ROUND('Budgeted Resources'!AH23*'Budgeted Resources'!$G23*(1+Inputs!$H$31),2)</f>
        <v>0</v>
      </c>
      <c r="AB246" s="176">
        <f>+ROUND('Budgeted Resources'!AI23*'Budgeted Resources'!$G23*(1+Inputs!$H$31),2)</f>
        <v>0</v>
      </c>
      <c r="AC246" s="176">
        <f>+ROUND('Budgeted Resources'!AJ23*'Budgeted Resources'!$G23*(1+Inputs!$H$31),2)</f>
        <v>0</v>
      </c>
      <c r="AD246" s="176">
        <f>+ROUND('Budgeted Resources'!AK23*'Budgeted Resources'!$G23*(1+Inputs!$H$31),2)</f>
        <v>0</v>
      </c>
      <c r="AE246" s="176">
        <f>+ROUND('Budgeted Resources'!AL23*'Budgeted Resources'!$G23*(1+Inputs!$H$31),2)</f>
        <v>0</v>
      </c>
      <c r="AF246" s="176">
        <f>+ROUND('Budgeted Resources'!AM23*'Budgeted Resources'!$G23*(1+Inputs!$H$31),2)</f>
        <v>0</v>
      </c>
      <c r="AG246" s="176">
        <f>+ROUND('Budgeted Resources'!AN23*'Budgeted Resources'!$G23*(1+Inputs!$H$31),2)</f>
        <v>0</v>
      </c>
      <c r="AH246" s="176">
        <f>+ROUND('Budgeted Resources'!AO23*'Budgeted Resources'!$G23*(1+Inputs!$H$31),2)</f>
        <v>0</v>
      </c>
      <c r="AI246" s="176">
        <f>+ROUND('Budgeted Resources'!AP23*'Budgeted Resources'!$G23*(1+Inputs!$H$31),2)</f>
        <v>0</v>
      </c>
    </row>
    <row r="247" spans="1:35" x14ac:dyDescent="0.25">
      <c r="A247" t="s">
        <v>1167</v>
      </c>
      <c r="B247" t="s">
        <v>902</v>
      </c>
      <c r="C247" s="174">
        <f>+ROUND('Budgeted Resources'!J24*'Budgeted Resources'!$G24/12,2)</f>
        <v>0</v>
      </c>
      <c r="D247" s="174">
        <f>+ROUND('Budgeted Resources'!K24*'Budgeted Resources'!$G24/12,2)</f>
        <v>0</v>
      </c>
      <c r="E247" s="174">
        <f>+ROUND('Budgeted Resources'!L24*'Budgeted Resources'!$G24/12,2)</f>
        <v>0</v>
      </c>
      <c r="F247" s="174">
        <f>+ROUND('Budgeted Resources'!M24*'Budgeted Resources'!$G24/12,2)</f>
        <v>0</v>
      </c>
      <c r="G247" s="174">
        <f>+ROUND('Budgeted Resources'!N24*'Budgeted Resources'!$G24/12,2)</f>
        <v>0</v>
      </c>
      <c r="H247" s="174">
        <f>+ROUND('Budgeted Resources'!O24*'Budgeted Resources'!$G24/12,2)</f>
        <v>0</v>
      </c>
      <c r="I247" s="174">
        <f>+ROUND('Budgeted Resources'!P24*'Budgeted Resources'!$G24/12,2)</f>
        <v>0</v>
      </c>
      <c r="J247" s="174">
        <f>+ROUND('Budgeted Resources'!Q24*'Budgeted Resources'!$G24/12,2)</f>
        <v>0</v>
      </c>
      <c r="K247" s="174">
        <f>+ROUND('Budgeted Resources'!R24*'Budgeted Resources'!$G24/12,2)</f>
        <v>0</v>
      </c>
      <c r="L247" s="174">
        <f>+ROUND('Budgeted Resources'!S24*'Budgeted Resources'!$G24/12,2)</f>
        <v>0</v>
      </c>
      <c r="M247" s="174">
        <f>+ROUND('Budgeted Resources'!T24*'Budgeted Resources'!$G24/12,2)</f>
        <v>0</v>
      </c>
      <c r="N247" s="174">
        <f>+ROUND('Budgeted Resources'!U24*'Budgeted Resources'!$G24/12,2)</f>
        <v>0</v>
      </c>
      <c r="O247" s="175">
        <f>+ROUND('Budgeted Resources'!V24*'Budgeted Resources'!$G24/12*(1+Inputs!$H$31),2)</f>
        <v>0</v>
      </c>
      <c r="P247" s="175">
        <f>+ROUND('Budgeted Resources'!W24*'Budgeted Resources'!$G24/12*(1+Inputs!$H$31),2)</f>
        <v>0</v>
      </c>
      <c r="Q247" s="175">
        <f>+ROUND('Budgeted Resources'!X24*'Budgeted Resources'!$G24/12*(1+Inputs!$H$31),2)</f>
        <v>0</v>
      </c>
      <c r="R247" s="175">
        <f>+ROUND('Budgeted Resources'!Y24*'Budgeted Resources'!$G24/12*(1+Inputs!$H$31),2)</f>
        <v>0</v>
      </c>
      <c r="S247" s="175">
        <f>+ROUND('Budgeted Resources'!Z24*'Budgeted Resources'!$G24/12*(1+Inputs!$H$31),2)</f>
        <v>0</v>
      </c>
      <c r="T247" s="175">
        <f>+ROUND('Budgeted Resources'!AA24*'Budgeted Resources'!$G24/12*(1+Inputs!$H$31),2)</f>
        <v>0</v>
      </c>
      <c r="U247" s="175">
        <f>+ROUND('Budgeted Resources'!AB24*'Budgeted Resources'!$G24/12*(1+Inputs!$H$31),2)</f>
        <v>0</v>
      </c>
      <c r="V247" s="175">
        <f>+ROUND('Budgeted Resources'!AC24*'Budgeted Resources'!$G24/12*(1+Inputs!$H$31),2)</f>
        <v>0</v>
      </c>
      <c r="W247" s="175">
        <f>+ROUND('Budgeted Resources'!AD24*'Budgeted Resources'!$G24/12*(1+Inputs!$H$31),2)</f>
        <v>0</v>
      </c>
      <c r="X247" s="175">
        <f>+ROUND('Budgeted Resources'!AE24*'Budgeted Resources'!$G24/12*(1+Inputs!$H$31),2)</f>
        <v>0</v>
      </c>
      <c r="Y247" s="175">
        <f>+ROUND('Budgeted Resources'!AF24*'Budgeted Resources'!$G24/12*(1+Inputs!$H$31),2)</f>
        <v>0</v>
      </c>
      <c r="Z247" s="175">
        <f>+ROUND('Budgeted Resources'!AG24*'Budgeted Resources'!$G24/12*(1+Inputs!$H$31),2)</f>
        <v>0</v>
      </c>
      <c r="AA247" s="176">
        <f>+ROUND('Budgeted Resources'!AH24*'Budgeted Resources'!$G24*(1+Inputs!$H$31),2)</f>
        <v>0</v>
      </c>
      <c r="AB247" s="176">
        <f>+ROUND('Budgeted Resources'!AI24*'Budgeted Resources'!$G24*(1+Inputs!$H$31),2)</f>
        <v>0</v>
      </c>
      <c r="AC247" s="176">
        <f>+ROUND('Budgeted Resources'!AJ24*'Budgeted Resources'!$G24*(1+Inputs!$H$31),2)</f>
        <v>0</v>
      </c>
      <c r="AD247" s="176">
        <f>+ROUND('Budgeted Resources'!AK24*'Budgeted Resources'!$G24*(1+Inputs!$H$31),2)</f>
        <v>0</v>
      </c>
      <c r="AE247" s="176">
        <f>+ROUND('Budgeted Resources'!AL24*'Budgeted Resources'!$G24*(1+Inputs!$H$31),2)</f>
        <v>0</v>
      </c>
      <c r="AF247" s="176">
        <f>+ROUND('Budgeted Resources'!AM24*'Budgeted Resources'!$G24*(1+Inputs!$H$31),2)</f>
        <v>0</v>
      </c>
      <c r="AG247" s="176">
        <f>+ROUND('Budgeted Resources'!AN24*'Budgeted Resources'!$G24*(1+Inputs!$H$31),2)</f>
        <v>0</v>
      </c>
      <c r="AH247" s="176">
        <f>+ROUND('Budgeted Resources'!AO24*'Budgeted Resources'!$G24*(1+Inputs!$H$31),2)</f>
        <v>0</v>
      </c>
      <c r="AI247" s="176">
        <f>+ROUND('Budgeted Resources'!AP24*'Budgeted Resources'!$G24*(1+Inputs!$H$31),2)</f>
        <v>0</v>
      </c>
    </row>
    <row r="248" spans="1:35" x14ac:dyDescent="0.25">
      <c r="A248" t="s">
        <v>1167</v>
      </c>
      <c r="B248" t="s">
        <v>902</v>
      </c>
      <c r="C248" s="174">
        <f>+ROUND('Budgeted Resources'!J25*'Budgeted Resources'!$G25/12,2)</f>
        <v>0</v>
      </c>
      <c r="D248" s="174">
        <f>+ROUND('Budgeted Resources'!K25*'Budgeted Resources'!$G25/12,2)</f>
        <v>0</v>
      </c>
      <c r="E248" s="174">
        <f>+ROUND('Budgeted Resources'!L25*'Budgeted Resources'!$G25/12,2)</f>
        <v>0</v>
      </c>
      <c r="F248" s="174">
        <f>+ROUND('Budgeted Resources'!M25*'Budgeted Resources'!$G25/12,2)</f>
        <v>0</v>
      </c>
      <c r="G248" s="174">
        <f>+ROUND('Budgeted Resources'!N25*'Budgeted Resources'!$G25/12,2)</f>
        <v>0</v>
      </c>
      <c r="H248" s="174">
        <f>+ROUND('Budgeted Resources'!O25*'Budgeted Resources'!$G25/12,2)</f>
        <v>0</v>
      </c>
      <c r="I248" s="174">
        <f>+ROUND('Budgeted Resources'!P25*'Budgeted Resources'!$G25/12,2)</f>
        <v>0</v>
      </c>
      <c r="J248" s="174">
        <f>+ROUND('Budgeted Resources'!Q25*'Budgeted Resources'!$G25/12,2)</f>
        <v>0</v>
      </c>
      <c r="K248" s="174">
        <f>+ROUND('Budgeted Resources'!R25*'Budgeted Resources'!$G25/12,2)</f>
        <v>0</v>
      </c>
      <c r="L248" s="174">
        <f>+ROUND('Budgeted Resources'!S25*'Budgeted Resources'!$G25/12,2)</f>
        <v>0</v>
      </c>
      <c r="M248" s="174">
        <f>+ROUND('Budgeted Resources'!T25*'Budgeted Resources'!$G25/12,2)</f>
        <v>0</v>
      </c>
      <c r="N248" s="174">
        <f>+ROUND('Budgeted Resources'!U25*'Budgeted Resources'!$G25/12,2)</f>
        <v>0</v>
      </c>
      <c r="O248" s="175">
        <f>+ROUND('Budgeted Resources'!V25*'Budgeted Resources'!$G25/12*(1+Inputs!$H$31),2)</f>
        <v>0</v>
      </c>
      <c r="P248" s="175">
        <f>+ROUND('Budgeted Resources'!W25*'Budgeted Resources'!$G25/12*(1+Inputs!$H$31),2)</f>
        <v>0</v>
      </c>
      <c r="Q248" s="175">
        <f>+ROUND('Budgeted Resources'!X25*'Budgeted Resources'!$G25/12*(1+Inputs!$H$31),2)</f>
        <v>0</v>
      </c>
      <c r="R248" s="175">
        <f>+ROUND('Budgeted Resources'!Y25*'Budgeted Resources'!$G25/12*(1+Inputs!$H$31),2)</f>
        <v>0</v>
      </c>
      <c r="S248" s="175">
        <f>+ROUND('Budgeted Resources'!Z25*'Budgeted Resources'!$G25/12*(1+Inputs!$H$31),2)</f>
        <v>0</v>
      </c>
      <c r="T248" s="175">
        <f>+ROUND('Budgeted Resources'!AA25*'Budgeted Resources'!$G25/12*(1+Inputs!$H$31),2)</f>
        <v>0</v>
      </c>
      <c r="U248" s="175">
        <f>+ROUND('Budgeted Resources'!AB25*'Budgeted Resources'!$G25/12*(1+Inputs!$H$31),2)</f>
        <v>0</v>
      </c>
      <c r="V248" s="175">
        <f>+ROUND('Budgeted Resources'!AC25*'Budgeted Resources'!$G25/12*(1+Inputs!$H$31),2)</f>
        <v>0</v>
      </c>
      <c r="W248" s="175">
        <f>+ROUND('Budgeted Resources'!AD25*'Budgeted Resources'!$G25/12*(1+Inputs!$H$31),2)</f>
        <v>0</v>
      </c>
      <c r="X248" s="175">
        <f>+ROUND('Budgeted Resources'!AE25*'Budgeted Resources'!$G25/12*(1+Inputs!$H$31),2)</f>
        <v>0</v>
      </c>
      <c r="Y248" s="175">
        <f>+ROUND('Budgeted Resources'!AF25*'Budgeted Resources'!$G25/12*(1+Inputs!$H$31),2)</f>
        <v>0</v>
      </c>
      <c r="Z248" s="175">
        <f>+ROUND('Budgeted Resources'!AG25*'Budgeted Resources'!$G25/12*(1+Inputs!$H$31),2)</f>
        <v>0</v>
      </c>
      <c r="AA248" s="176">
        <f>+ROUND('Budgeted Resources'!AH25*'Budgeted Resources'!$G25*(1+Inputs!$H$31),2)</f>
        <v>0</v>
      </c>
      <c r="AB248" s="176">
        <f>+ROUND('Budgeted Resources'!AI25*'Budgeted Resources'!$G25*(1+Inputs!$H$31),2)</f>
        <v>0</v>
      </c>
      <c r="AC248" s="176">
        <f>+ROUND('Budgeted Resources'!AJ25*'Budgeted Resources'!$G25*(1+Inputs!$H$31),2)</f>
        <v>0</v>
      </c>
      <c r="AD248" s="176">
        <f>+ROUND('Budgeted Resources'!AK25*'Budgeted Resources'!$G25*(1+Inputs!$H$31),2)</f>
        <v>0</v>
      </c>
      <c r="AE248" s="176">
        <f>+ROUND('Budgeted Resources'!AL25*'Budgeted Resources'!$G25*(1+Inputs!$H$31),2)</f>
        <v>0</v>
      </c>
      <c r="AF248" s="176">
        <f>+ROUND('Budgeted Resources'!AM25*'Budgeted Resources'!$G25*(1+Inputs!$H$31),2)</f>
        <v>0</v>
      </c>
      <c r="AG248" s="176">
        <f>+ROUND('Budgeted Resources'!AN25*'Budgeted Resources'!$G25*(1+Inputs!$H$31),2)</f>
        <v>0</v>
      </c>
      <c r="AH248" s="176">
        <f>+ROUND('Budgeted Resources'!AO25*'Budgeted Resources'!$G25*(1+Inputs!$H$31),2)</f>
        <v>0</v>
      </c>
      <c r="AI248" s="176">
        <f>+ROUND('Budgeted Resources'!AP25*'Budgeted Resources'!$G25*(1+Inputs!$H$31),2)</f>
        <v>0</v>
      </c>
    </row>
    <row r="249" spans="1:35" x14ac:dyDescent="0.25">
      <c r="A249" t="s">
        <v>1167</v>
      </c>
      <c r="B249" t="s">
        <v>902</v>
      </c>
      <c r="C249" s="174">
        <f>+ROUND('Budgeted Resources'!J26*'Budgeted Resources'!$G26/12,2)</f>
        <v>0</v>
      </c>
      <c r="D249" s="174">
        <f>+ROUND('Budgeted Resources'!K26*'Budgeted Resources'!$G26/12,2)</f>
        <v>0</v>
      </c>
      <c r="E249" s="174">
        <f>+ROUND('Budgeted Resources'!L26*'Budgeted Resources'!$G26/12,2)</f>
        <v>0</v>
      </c>
      <c r="F249" s="174">
        <f>+ROUND('Budgeted Resources'!M26*'Budgeted Resources'!$G26/12,2)</f>
        <v>0</v>
      </c>
      <c r="G249" s="174">
        <f>+ROUND('Budgeted Resources'!N26*'Budgeted Resources'!$G26/12,2)</f>
        <v>0</v>
      </c>
      <c r="H249" s="174">
        <f>+ROUND('Budgeted Resources'!O26*'Budgeted Resources'!$G26/12,2)</f>
        <v>0</v>
      </c>
      <c r="I249" s="174">
        <f>+ROUND('Budgeted Resources'!P26*'Budgeted Resources'!$G26/12,2)</f>
        <v>0</v>
      </c>
      <c r="J249" s="174">
        <f>+ROUND('Budgeted Resources'!Q26*'Budgeted Resources'!$G26/12,2)</f>
        <v>0</v>
      </c>
      <c r="K249" s="174">
        <f>+ROUND('Budgeted Resources'!R26*'Budgeted Resources'!$G26/12,2)</f>
        <v>0</v>
      </c>
      <c r="L249" s="174">
        <f>+ROUND('Budgeted Resources'!S26*'Budgeted Resources'!$G26/12,2)</f>
        <v>0</v>
      </c>
      <c r="M249" s="174">
        <f>+ROUND('Budgeted Resources'!T26*'Budgeted Resources'!$G26/12,2)</f>
        <v>0</v>
      </c>
      <c r="N249" s="174">
        <f>+ROUND('Budgeted Resources'!U26*'Budgeted Resources'!$G26/12,2)</f>
        <v>0</v>
      </c>
      <c r="O249" s="175">
        <f>+ROUND('Budgeted Resources'!V26*'Budgeted Resources'!$G26/12*(1+Inputs!$H$31),2)</f>
        <v>0</v>
      </c>
      <c r="P249" s="175">
        <f>+ROUND('Budgeted Resources'!W26*'Budgeted Resources'!$G26/12*(1+Inputs!$H$31),2)</f>
        <v>0</v>
      </c>
      <c r="Q249" s="175">
        <f>+ROUND('Budgeted Resources'!X26*'Budgeted Resources'!$G26/12*(1+Inputs!$H$31),2)</f>
        <v>0</v>
      </c>
      <c r="R249" s="175">
        <f>+ROUND('Budgeted Resources'!Y26*'Budgeted Resources'!$G26/12*(1+Inputs!$H$31),2)</f>
        <v>0</v>
      </c>
      <c r="S249" s="175">
        <f>+ROUND('Budgeted Resources'!Z26*'Budgeted Resources'!$G26/12*(1+Inputs!$H$31),2)</f>
        <v>0</v>
      </c>
      <c r="T249" s="175">
        <f>+ROUND('Budgeted Resources'!AA26*'Budgeted Resources'!$G26/12*(1+Inputs!$H$31),2)</f>
        <v>0</v>
      </c>
      <c r="U249" s="175">
        <f>+ROUND('Budgeted Resources'!AB26*'Budgeted Resources'!$G26/12*(1+Inputs!$H$31),2)</f>
        <v>0</v>
      </c>
      <c r="V249" s="175">
        <f>+ROUND('Budgeted Resources'!AC26*'Budgeted Resources'!$G26/12*(1+Inputs!$H$31),2)</f>
        <v>0</v>
      </c>
      <c r="W249" s="175">
        <f>+ROUND('Budgeted Resources'!AD26*'Budgeted Resources'!$G26/12*(1+Inputs!$H$31),2)</f>
        <v>0</v>
      </c>
      <c r="X249" s="175">
        <f>+ROUND('Budgeted Resources'!AE26*'Budgeted Resources'!$G26/12*(1+Inputs!$H$31),2)</f>
        <v>0</v>
      </c>
      <c r="Y249" s="175">
        <f>+ROUND('Budgeted Resources'!AF26*'Budgeted Resources'!$G26/12*(1+Inputs!$H$31),2)</f>
        <v>0</v>
      </c>
      <c r="Z249" s="175">
        <f>+ROUND('Budgeted Resources'!AG26*'Budgeted Resources'!$G26/12*(1+Inputs!$H$31),2)</f>
        <v>0</v>
      </c>
      <c r="AA249" s="176">
        <f>+ROUND('Budgeted Resources'!AH26*'Budgeted Resources'!$G26*(1+Inputs!$H$31),2)</f>
        <v>0</v>
      </c>
      <c r="AB249" s="176">
        <f>+ROUND('Budgeted Resources'!AI26*'Budgeted Resources'!$G26*(1+Inputs!$H$31),2)</f>
        <v>0</v>
      </c>
      <c r="AC249" s="176">
        <f>+ROUND('Budgeted Resources'!AJ26*'Budgeted Resources'!$G26*(1+Inputs!$H$31),2)</f>
        <v>0</v>
      </c>
      <c r="AD249" s="176">
        <f>+ROUND('Budgeted Resources'!AK26*'Budgeted Resources'!$G26*(1+Inputs!$H$31),2)</f>
        <v>0</v>
      </c>
      <c r="AE249" s="176">
        <f>+ROUND('Budgeted Resources'!AL26*'Budgeted Resources'!$G26*(1+Inputs!$H$31),2)</f>
        <v>0</v>
      </c>
      <c r="AF249" s="176">
        <f>+ROUND('Budgeted Resources'!AM26*'Budgeted Resources'!$G26*(1+Inputs!$H$31),2)</f>
        <v>0</v>
      </c>
      <c r="AG249" s="176">
        <f>+ROUND('Budgeted Resources'!AN26*'Budgeted Resources'!$G26*(1+Inputs!$H$31),2)</f>
        <v>0</v>
      </c>
      <c r="AH249" s="176">
        <f>+ROUND('Budgeted Resources'!AO26*'Budgeted Resources'!$G26*(1+Inputs!$H$31),2)</f>
        <v>0</v>
      </c>
      <c r="AI249" s="176">
        <f>+ROUND('Budgeted Resources'!AP26*'Budgeted Resources'!$G26*(1+Inputs!$H$31),2)</f>
        <v>0</v>
      </c>
    </row>
    <row r="250" spans="1:35" x14ac:dyDescent="0.25">
      <c r="A250" t="s">
        <v>1167</v>
      </c>
      <c r="B250" t="s">
        <v>902</v>
      </c>
      <c r="C250" s="174">
        <f>+ROUND('Budgeted Resources'!J27*'Budgeted Resources'!$G27/12,2)</f>
        <v>0</v>
      </c>
      <c r="D250" s="174">
        <f>+ROUND('Budgeted Resources'!K27*'Budgeted Resources'!$G27/12,2)</f>
        <v>0</v>
      </c>
      <c r="E250" s="174">
        <f>+ROUND('Budgeted Resources'!L27*'Budgeted Resources'!$G27/12,2)</f>
        <v>0</v>
      </c>
      <c r="F250" s="174">
        <f>+ROUND('Budgeted Resources'!M27*'Budgeted Resources'!$G27/12,2)</f>
        <v>0</v>
      </c>
      <c r="G250" s="174">
        <f>+ROUND('Budgeted Resources'!N27*'Budgeted Resources'!$G27/12,2)</f>
        <v>0</v>
      </c>
      <c r="H250" s="174">
        <f>+ROUND('Budgeted Resources'!O27*'Budgeted Resources'!$G27/12,2)</f>
        <v>0</v>
      </c>
      <c r="I250" s="174">
        <f>+ROUND('Budgeted Resources'!P27*'Budgeted Resources'!$G27/12,2)</f>
        <v>0</v>
      </c>
      <c r="J250" s="174">
        <f>+ROUND('Budgeted Resources'!Q27*'Budgeted Resources'!$G27/12,2)</f>
        <v>0</v>
      </c>
      <c r="K250" s="174">
        <f>+ROUND('Budgeted Resources'!R27*'Budgeted Resources'!$G27/12,2)</f>
        <v>0</v>
      </c>
      <c r="L250" s="174">
        <f>+ROUND('Budgeted Resources'!S27*'Budgeted Resources'!$G27/12,2)</f>
        <v>0</v>
      </c>
      <c r="M250" s="174">
        <f>+ROUND('Budgeted Resources'!T27*'Budgeted Resources'!$G27/12,2)</f>
        <v>0</v>
      </c>
      <c r="N250" s="174">
        <f>+ROUND('Budgeted Resources'!U27*'Budgeted Resources'!$G27/12,2)</f>
        <v>0</v>
      </c>
      <c r="O250" s="175">
        <f>+ROUND('Budgeted Resources'!V27*'Budgeted Resources'!$G27/12*(1+Inputs!$H$31),2)</f>
        <v>0</v>
      </c>
      <c r="P250" s="175">
        <f>+ROUND('Budgeted Resources'!W27*'Budgeted Resources'!$G27/12*(1+Inputs!$H$31),2)</f>
        <v>0</v>
      </c>
      <c r="Q250" s="175">
        <f>+ROUND('Budgeted Resources'!X27*'Budgeted Resources'!$G27/12*(1+Inputs!$H$31),2)</f>
        <v>0</v>
      </c>
      <c r="R250" s="175">
        <f>+ROUND('Budgeted Resources'!Y27*'Budgeted Resources'!$G27/12*(1+Inputs!$H$31),2)</f>
        <v>0</v>
      </c>
      <c r="S250" s="175">
        <f>+ROUND('Budgeted Resources'!Z27*'Budgeted Resources'!$G27/12*(1+Inputs!$H$31),2)</f>
        <v>0</v>
      </c>
      <c r="T250" s="175">
        <f>+ROUND('Budgeted Resources'!AA27*'Budgeted Resources'!$G27/12*(1+Inputs!$H$31),2)</f>
        <v>0</v>
      </c>
      <c r="U250" s="175">
        <f>+ROUND('Budgeted Resources'!AB27*'Budgeted Resources'!$G27/12*(1+Inputs!$H$31),2)</f>
        <v>0</v>
      </c>
      <c r="V250" s="175">
        <f>+ROUND('Budgeted Resources'!AC27*'Budgeted Resources'!$G27/12*(1+Inputs!$H$31),2)</f>
        <v>0</v>
      </c>
      <c r="W250" s="175">
        <f>+ROUND('Budgeted Resources'!AD27*'Budgeted Resources'!$G27/12*(1+Inputs!$H$31),2)</f>
        <v>0</v>
      </c>
      <c r="X250" s="175">
        <f>+ROUND('Budgeted Resources'!AE27*'Budgeted Resources'!$G27/12*(1+Inputs!$H$31),2)</f>
        <v>0</v>
      </c>
      <c r="Y250" s="175">
        <f>+ROUND('Budgeted Resources'!AF27*'Budgeted Resources'!$G27/12*(1+Inputs!$H$31),2)</f>
        <v>0</v>
      </c>
      <c r="Z250" s="175">
        <f>+ROUND('Budgeted Resources'!AG27*'Budgeted Resources'!$G27/12*(1+Inputs!$H$31),2)</f>
        <v>0</v>
      </c>
      <c r="AA250" s="176">
        <f>+ROUND('Budgeted Resources'!AH27*'Budgeted Resources'!$G27*(1+Inputs!$H$31),2)</f>
        <v>0</v>
      </c>
      <c r="AB250" s="176">
        <f>+ROUND('Budgeted Resources'!AI27*'Budgeted Resources'!$G27*(1+Inputs!$H$31),2)</f>
        <v>0</v>
      </c>
      <c r="AC250" s="176">
        <f>+ROUND('Budgeted Resources'!AJ27*'Budgeted Resources'!$G27*(1+Inputs!$H$31),2)</f>
        <v>0</v>
      </c>
      <c r="AD250" s="176">
        <f>+ROUND('Budgeted Resources'!AK27*'Budgeted Resources'!$G27*(1+Inputs!$H$31),2)</f>
        <v>0</v>
      </c>
      <c r="AE250" s="176">
        <f>+ROUND('Budgeted Resources'!AL27*'Budgeted Resources'!$G27*(1+Inputs!$H$31),2)</f>
        <v>0</v>
      </c>
      <c r="AF250" s="176">
        <f>+ROUND('Budgeted Resources'!AM27*'Budgeted Resources'!$G27*(1+Inputs!$H$31),2)</f>
        <v>0</v>
      </c>
      <c r="AG250" s="176">
        <f>+ROUND('Budgeted Resources'!AN27*'Budgeted Resources'!$G27*(1+Inputs!$H$31),2)</f>
        <v>0</v>
      </c>
      <c r="AH250" s="176">
        <f>+ROUND('Budgeted Resources'!AO27*'Budgeted Resources'!$G27*(1+Inputs!$H$31),2)</f>
        <v>0</v>
      </c>
      <c r="AI250" s="176">
        <f>+ROUND('Budgeted Resources'!AP27*'Budgeted Resources'!$G27*(1+Inputs!$H$31),2)</f>
        <v>0</v>
      </c>
    </row>
    <row r="251" spans="1:35" x14ac:dyDescent="0.25">
      <c r="A251" t="s">
        <v>1167</v>
      </c>
      <c r="B251" t="s">
        <v>902</v>
      </c>
      <c r="C251" s="174">
        <f>+ROUND('Budgeted Resources'!J28*'Budgeted Resources'!$G28/12,2)</f>
        <v>0</v>
      </c>
      <c r="D251" s="174">
        <f>+ROUND('Budgeted Resources'!K28*'Budgeted Resources'!$G28/12,2)</f>
        <v>0</v>
      </c>
      <c r="E251" s="174">
        <f>+ROUND('Budgeted Resources'!L28*'Budgeted Resources'!$G28/12,2)</f>
        <v>0</v>
      </c>
      <c r="F251" s="174">
        <f>+ROUND('Budgeted Resources'!M28*'Budgeted Resources'!$G28/12,2)</f>
        <v>0</v>
      </c>
      <c r="G251" s="174">
        <f>+ROUND('Budgeted Resources'!N28*'Budgeted Resources'!$G28/12,2)</f>
        <v>0</v>
      </c>
      <c r="H251" s="174">
        <f>+ROUND('Budgeted Resources'!O28*'Budgeted Resources'!$G28/12,2)</f>
        <v>0</v>
      </c>
      <c r="I251" s="174">
        <f>+ROUND('Budgeted Resources'!P28*'Budgeted Resources'!$G28/12,2)</f>
        <v>0</v>
      </c>
      <c r="J251" s="174">
        <f>+ROUND('Budgeted Resources'!Q28*'Budgeted Resources'!$G28/12,2)</f>
        <v>0</v>
      </c>
      <c r="K251" s="174">
        <f>+ROUND('Budgeted Resources'!R28*'Budgeted Resources'!$G28/12,2)</f>
        <v>0</v>
      </c>
      <c r="L251" s="174">
        <f>+ROUND('Budgeted Resources'!S28*'Budgeted Resources'!$G28/12,2)</f>
        <v>0</v>
      </c>
      <c r="M251" s="174">
        <f>+ROUND('Budgeted Resources'!T28*'Budgeted Resources'!$G28/12,2)</f>
        <v>0</v>
      </c>
      <c r="N251" s="174">
        <f>+ROUND('Budgeted Resources'!U28*'Budgeted Resources'!$G28/12,2)</f>
        <v>0</v>
      </c>
      <c r="O251" s="175">
        <f>+ROUND('Budgeted Resources'!V28*'Budgeted Resources'!$G28/12*(1+Inputs!$H$31),2)</f>
        <v>0</v>
      </c>
      <c r="P251" s="175">
        <f>+ROUND('Budgeted Resources'!W28*'Budgeted Resources'!$G28/12*(1+Inputs!$H$31),2)</f>
        <v>0</v>
      </c>
      <c r="Q251" s="175">
        <f>+ROUND('Budgeted Resources'!X28*'Budgeted Resources'!$G28/12*(1+Inputs!$H$31),2)</f>
        <v>0</v>
      </c>
      <c r="R251" s="175">
        <f>+ROUND('Budgeted Resources'!Y28*'Budgeted Resources'!$G28/12*(1+Inputs!$H$31),2)</f>
        <v>0</v>
      </c>
      <c r="S251" s="175">
        <f>+ROUND('Budgeted Resources'!Z28*'Budgeted Resources'!$G28/12*(1+Inputs!$H$31),2)</f>
        <v>0</v>
      </c>
      <c r="T251" s="175">
        <f>+ROUND('Budgeted Resources'!AA28*'Budgeted Resources'!$G28/12*(1+Inputs!$H$31),2)</f>
        <v>0</v>
      </c>
      <c r="U251" s="175">
        <f>+ROUND('Budgeted Resources'!AB28*'Budgeted Resources'!$G28/12*(1+Inputs!$H$31),2)</f>
        <v>0</v>
      </c>
      <c r="V251" s="175">
        <f>+ROUND('Budgeted Resources'!AC28*'Budgeted Resources'!$G28/12*(1+Inputs!$H$31),2)</f>
        <v>0</v>
      </c>
      <c r="W251" s="175">
        <f>+ROUND('Budgeted Resources'!AD28*'Budgeted Resources'!$G28/12*(1+Inputs!$H$31),2)</f>
        <v>0</v>
      </c>
      <c r="X251" s="175">
        <f>+ROUND('Budgeted Resources'!AE28*'Budgeted Resources'!$G28/12*(1+Inputs!$H$31),2)</f>
        <v>0</v>
      </c>
      <c r="Y251" s="175">
        <f>+ROUND('Budgeted Resources'!AF28*'Budgeted Resources'!$G28/12*(1+Inputs!$H$31),2)</f>
        <v>0</v>
      </c>
      <c r="Z251" s="175">
        <f>+ROUND('Budgeted Resources'!AG28*'Budgeted Resources'!$G28/12*(1+Inputs!$H$31),2)</f>
        <v>0</v>
      </c>
      <c r="AA251" s="176">
        <f>+ROUND('Budgeted Resources'!AH28*'Budgeted Resources'!$G28*(1+Inputs!$H$31),2)</f>
        <v>0</v>
      </c>
      <c r="AB251" s="176">
        <f>+ROUND('Budgeted Resources'!AI28*'Budgeted Resources'!$G28*(1+Inputs!$H$31),2)</f>
        <v>0</v>
      </c>
      <c r="AC251" s="176">
        <f>+ROUND('Budgeted Resources'!AJ28*'Budgeted Resources'!$G28*(1+Inputs!$H$31),2)</f>
        <v>0</v>
      </c>
      <c r="AD251" s="176">
        <f>+ROUND('Budgeted Resources'!AK28*'Budgeted Resources'!$G28*(1+Inputs!$H$31),2)</f>
        <v>0</v>
      </c>
      <c r="AE251" s="176">
        <f>+ROUND('Budgeted Resources'!AL28*'Budgeted Resources'!$G28*(1+Inputs!$H$31),2)</f>
        <v>0</v>
      </c>
      <c r="AF251" s="176">
        <f>+ROUND('Budgeted Resources'!AM28*'Budgeted Resources'!$G28*(1+Inputs!$H$31),2)</f>
        <v>0</v>
      </c>
      <c r="AG251" s="176">
        <f>+ROUND('Budgeted Resources'!AN28*'Budgeted Resources'!$G28*(1+Inputs!$H$31),2)</f>
        <v>0</v>
      </c>
      <c r="AH251" s="176">
        <f>+ROUND('Budgeted Resources'!AO28*'Budgeted Resources'!$G28*(1+Inputs!$H$31),2)</f>
        <v>0</v>
      </c>
      <c r="AI251" s="176">
        <f>+ROUND('Budgeted Resources'!AP28*'Budgeted Resources'!$G28*(1+Inputs!$H$31),2)</f>
        <v>0</v>
      </c>
    </row>
    <row r="252" spans="1:35" x14ac:dyDescent="0.25">
      <c r="A252" t="s">
        <v>1167</v>
      </c>
      <c r="B252" t="s">
        <v>902</v>
      </c>
      <c r="C252" s="174">
        <f>+ROUND('Budgeted Resources'!J29*'Budgeted Resources'!$G29/12,2)</f>
        <v>0</v>
      </c>
      <c r="D252" s="174">
        <f>+ROUND('Budgeted Resources'!K29*'Budgeted Resources'!$G29/12,2)</f>
        <v>0</v>
      </c>
      <c r="E252" s="174">
        <f>+ROUND('Budgeted Resources'!L29*'Budgeted Resources'!$G29/12,2)</f>
        <v>0</v>
      </c>
      <c r="F252" s="174">
        <f>+ROUND('Budgeted Resources'!M29*'Budgeted Resources'!$G29/12,2)</f>
        <v>0</v>
      </c>
      <c r="G252" s="174">
        <f>+ROUND('Budgeted Resources'!N29*'Budgeted Resources'!$G29/12,2)</f>
        <v>0</v>
      </c>
      <c r="H252" s="174">
        <f>+ROUND('Budgeted Resources'!O29*'Budgeted Resources'!$G29/12,2)</f>
        <v>0</v>
      </c>
      <c r="I252" s="174">
        <f>+ROUND('Budgeted Resources'!P29*'Budgeted Resources'!$G29/12,2)</f>
        <v>0</v>
      </c>
      <c r="J252" s="174">
        <f>+ROUND('Budgeted Resources'!Q29*'Budgeted Resources'!$G29/12,2)</f>
        <v>0</v>
      </c>
      <c r="K252" s="174">
        <f>+ROUND('Budgeted Resources'!R29*'Budgeted Resources'!$G29/12,2)</f>
        <v>0</v>
      </c>
      <c r="L252" s="174">
        <f>+ROUND('Budgeted Resources'!S29*'Budgeted Resources'!$G29/12,2)</f>
        <v>0</v>
      </c>
      <c r="M252" s="174">
        <f>+ROUND('Budgeted Resources'!T29*'Budgeted Resources'!$G29/12,2)</f>
        <v>0</v>
      </c>
      <c r="N252" s="174">
        <f>+ROUND('Budgeted Resources'!U29*'Budgeted Resources'!$G29/12,2)</f>
        <v>0</v>
      </c>
      <c r="O252" s="175">
        <f>+ROUND('Budgeted Resources'!V29*'Budgeted Resources'!$G29/12*(1+Inputs!$H$31),2)</f>
        <v>0</v>
      </c>
      <c r="P252" s="175">
        <f>+ROUND('Budgeted Resources'!W29*'Budgeted Resources'!$G29/12*(1+Inputs!$H$31),2)</f>
        <v>0</v>
      </c>
      <c r="Q252" s="175">
        <f>+ROUND('Budgeted Resources'!X29*'Budgeted Resources'!$G29/12*(1+Inputs!$H$31),2)</f>
        <v>0</v>
      </c>
      <c r="R252" s="175">
        <f>+ROUND('Budgeted Resources'!Y29*'Budgeted Resources'!$G29/12*(1+Inputs!$H$31),2)</f>
        <v>0</v>
      </c>
      <c r="S252" s="175">
        <f>+ROUND('Budgeted Resources'!Z29*'Budgeted Resources'!$G29/12*(1+Inputs!$H$31),2)</f>
        <v>0</v>
      </c>
      <c r="T252" s="175">
        <f>+ROUND('Budgeted Resources'!AA29*'Budgeted Resources'!$G29/12*(1+Inputs!$H$31),2)</f>
        <v>0</v>
      </c>
      <c r="U252" s="175">
        <f>+ROUND('Budgeted Resources'!AB29*'Budgeted Resources'!$G29/12*(1+Inputs!$H$31),2)</f>
        <v>0</v>
      </c>
      <c r="V252" s="175">
        <f>+ROUND('Budgeted Resources'!AC29*'Budgeted Resources'!$G29/12*(1+Inputs!$H$31),2)</f>
        <v>0</v>
      </c>
      <c r="W252" s="175">
        <f>+ROUND('Budgeted Resources'!AD29*'Budgeted Resources'!$G29/12*(1+Inputs!$H$31),2)</f>
        <v>0</v>
      </c>
      <c r="X252" s="175">
        <f>+ROUND('Budgeted Resources'!AE29*'Budgeted Resources'!$G29/12*(1+Inputs!$H$31),2)</f>
        <v>0</v>
      </c>
      <c r="Y252" s="175">
        <f>+ROUND('Budgeted Resources'!AF29*'Budgeted Resources'!$G29/12*(1+Inputs!$H$31),2)</f>
        <v>0</v>
      </c>
      <c r="Z252" s="175">
        <f>+ROUND('Budgeted Resources'!AG29*'Budgeted Resources'!$G29/12*(1+Inputs!$H$31),2)</f>
        <v>0</v>
      </c>
      <c r="AA252" s="176">
        <f>+ROUND('Budgeted Resources'!AH29*'Budgeted Resources'!$G29*(1+Inputs!$H$31),2)</f>
        <v>0</v>
      </c>
      <c r="AB252" s="176">
        <f>+ROUND('Budgeted Resources'!AI29*'Budgeted Resources'!$G29*(1+Inputs!$H$31),2)</f>
        <v>0</v>
      </c>
      <c r="AC252" s="176">
        <f>+ROUND('Budgeted Resources'!AJ29*'Budgeted Resources'!$G29*(1+Inputs!$H$31),2)</f>
        <v>0</v>
      </c>
      <c r="AD252" s="176">
        <f>+ROUND('Budgeted Resources'!AK29*'Budgeted Resources'!$G29*(1+Inputs!$H$31),2)</f>
        <v>0</v>
      </c>
      <c r="AE252" s="176">
        <f>+ROUND('Budgeted Resources'!AL29*'Budgeted Resources'!$G29*(1+Inputs!$H$31),2)</f>
        <v>0</v>
      </c>
      <c r="AF252" s="176">
        <f>+ROUND('Budgeted Resources'!AM29*'Budgeted Resources'!$G29*(1+Inputs!$H$31),2)</f>
        <v>0</v>
      </c>
      <c r="AG252" s="176">
        <f>+ROUND('Budgeted Resources'!AN29*'Budgeted Resources'!$G29*(1+Inputs!$H$31),2)</f>
        <v>0</v>
      </c>
      <c r="AH252" s="176">
        <f>+ROUND('Budgeted Resources'!AO29*'Budgeted Resources'!$G29*(1+Inputs!$H$31),2)</f>
        <v>0</v>
      </c>
      <c r="AI252" s="176">
        <f>+ROUND('Budgeted Resources'!AP29*'Budgeted Resources'!$G29*(1+Inputs!$H$31),2)</f>
        <v>0</v>
      </c>
    </row>
    <row r="253" spans="1:35" x14ac:dyDescent="0.25">
      <c r="A253" t="s">
        <v>1167</v>
      </c>
      <c r="B253" t="s">
        <v>902</v>
      </c>
      <c r="C253" s="174">
        <f>+ROUND('Budgeted Resources'!J30*'Budgeted Resources'!$G30/12,2)</f>
        <v>0</v>
      </c>
      <c r="D253" s="174">
        <f>+ROUND('Budgeted Resources'!K30*'Budgeted Resources'!$G30/12,2)</f>
        <v>0</v>
      </c>
      <c r="E253" s="174">
        <f>+ROUND('Budgeted Resources'!L30*'Budgeted Resources'!$G30/12,2)</f>
        <v>0</v>
      </c>
      <c r="F253" s="174">
        <f>+ROUND('Budgeted Resources'!M30*'Budgeted Resources'!$G30/12,2)</f>
        <v>0</v>
      </c>
      <c r="G253" s="174">
        <f>+ROUND('Budgeted Resources'!N30*'Budgeted Resources'!$G30/12,2)</f>
        <v>0</v>
      </c>
      <c r="H253" s="174">
        <f>+ROUND('Budgeted Resources'!O30*'Budgeted Resources'!$G30/12,2)</f>
        <v>0</v>
      </c>
      <c r="I253" s="174">
        <f>+ROUND('Budgeted Resources'!P30*'Budgeted Resources'!$G30/12,2)</f>
        <v>0</v>
      </c>
      <c r="J253" s="174">
        <f>+ROUND('Budgeted Resources'!Q30*'Budgeted Resources'!$G30/12,2)</f>
        <v>0</v>
      </c>
      <c r="K253" s="174">
        <f>+ROUND('Budgeted Resources'!R30*'Budgeted Resources'!$G30/12,2)</f>
        <v>0</v>
      </c>
      <c r="L253" s="174">
        <f>+ROUND('Budgeted Resources'!S30*'Budgeted Resources'!$G30/12,2)</f>
        <v>0</v>
      </c>
      <c r="M253" s="174">
        <f>+ROUND('Budgeted Resources'!T30*'Budgeted Resources'!$G30/12,2)</f>
        <v>0</v>
      </c>
      <c r="N253" s="174">
        <f>+ROUND('Budgeted Resources'!U30*'Budgeted Resources'!$G30/12,2)</f>
        <v>0</v>
      </c>
      <c r="O253" s="175">
        <f>+ROUND('Budgeted Resources'!V30*'Budgeted Resources'!$G30/12*(1+Inputs!$H$31),2)</f>
        <v>0</v>
      </c>
      <c r="P253" s="175">
        <f>+ROUND('Budgeted Resources'!W30*'Budgeted Resources'!$G30/12*(1+Inputs!$H$31),2)</f>
        <v>0</v>
      </c>
      <c r="Q253" s="175">
        <f>+ROUND('Budgeted Resources'!X30*'Budgeted Resources'!$G30/12*(1+Inputs!$H$31),2)</f>
        <v>0</v>
      </c>
      <c r="R253" s="175">
        <f>+ROUND('Budgeted Resources'!Y30*'Budgeted Resources'!$G30/12*(1+Inputs!$H$31),2)</f>
        <v>0</v>
      </c>
      <c r="S253" s="175">
        <f>+ROUND('Budgeted Resources'!Z30*'Budgeted Resources'!$G30/12*(1+Inputs!$H$31),2)</f>
        <v>0</v>
      </c>
      <c r="T253" s="175">
        <f>+ROUND('Budgeted Resources'!AA30*'Budgeted Resources'!$G30/12*(1+Inputs!$H$31),2)</f>
        <v>0</v>
      </c>
      <c r="U253" s="175">
        <f>+ROUND('Budgeted Resources'!AB30*'Budgeted Resources'!$G30/12*(1+Inputs!$H$31),2)</f>
        <v>0</v>
      </c>
      <c r="V253" s="175">
        <f>+ROUND('Budgeted Resources'!AC30*'Budgeted Resources'!$G30/12*(1+Inputs!$H$31),2)</f>
        <v>0</v>
      </c>
      <c r="W253" s="175">
        <f>+ROUND('Budgeted Resources'!AD30*'Budgeted Resources'!$G30/12*(1+Inputs!$H$31),2)</f>
        <v>0</v>
      </c>
      <c r="X253" s="175">
        <f>+ROUND('Budgeted Resources'!AE30*'Budgeted Resources'!$G30/12*(1+Inputs!$H$31),2)</f>
        <v>0</v>
      </c>
      <c r="Y253" s="175">
        <f>+ROUND('Budgeted Resources'!AF30*'Budgeted Resources'!$G30/12*(1+Inputs!$H$31),2)</f>
        <v>0</v>
      </c>
      <c r="Z253" s="175">
        <f>+ROUND('Budgeted Resources'!AG30*'Budgeted Resources'!$G30/12*(1+Inputs!$H$31),2)</f>
        <v>0</v>
      </c>
      <c r="AA253" s="176">
        <f>+ROUND('Budgeted Resources'!AH30*'Budgeted Resources'!$G30*(1+Inputs!$H$31),2)</f>
        <v>0</v>
      </c>
      <c r="AB253" s="176">
        <f>+ROUND('Budgeted Resources'!AI30*'Budgeted Resources'!$G30*(1+Inputs!$H$31),2)</f>
        <v>0</v>
      </c>
      <c r="AC253" s="176">
        <f>+ROUND('Budgeted Resources'!AJ30*'Budgeted Resources'!$G30*(1+Inputs!$H$31),2)</f>
        <v>0</v>
      </c>
      <c r="AD253" s="176">
        <f>+ROUND('Budgeted Resources'!AK30*'Budgeted Resources'!$G30*(1+Inputs!$H$31),2)</f>
        <v>0</v>
      </c>
      <c r="AE253" s="176">
        <f>+ROUND('Budgeted Resources'!AL30*'Budgeted Resources'!$G30*(1+Inputs!$H$31),2)</f>
        <v>0</v>
      </c>
      <c r="AF253" s="176">
        <f>+ROUND('Budgeted Resources'!AM30*'Budgeted Resources'!$G30*(1+Inputs!$H$31),2)</f>
        <v>0</v>
      </c>
      <c r="AG253" s="176">
        <f>+ROUND('Budgeted Resources'!AN30*'Budgeted Resources'!$G30*(1+Inputs!$H$31),2)</f>
        <v>0</v>
      </c>
      <c r="AH253" s="176">
        <f>+ROUND('Budgeted Resources'!AO30*'Budgeted Resources'!$G30*(1+Inputs!$H$31),2)</f>
        <v>0</v>
      </c>
      <c r="AI253" s="176">
        <f>+ROUND('Budgeted Resources'!AP30*'Budgeted Resources'!$G30*(1+Inputs!$H$31),2)</f>
        <v>0</v>
      </c>
    </row>
    <row r="254" spans="1:35" x14ac:dyDescent="0.25">
      <c r="A254" t="s">
        <v>1167</v>
      </c>
      <c r="B254" t="s">
        <v>902</v>
      </c>
      <c r="C254" s="174">
        <f>+ROUND('Budgeted Resources'!J31*'Budgeted Resources'!$G31/12,2)</f>
        <v>0</v>
      </c>
      <c r="D254" s="174">
        <f>+ROUND('Budgeted Resources'!K31*'Budgeted Resources'!$G31/12,2)</f>
        <v>0</v>
      </c>
      <c r="E254" s="174">
        <f>+ROUND('Budgeted Resources'!L31*'Budgeted Resources'!$G31/12,2)</f>
        <v>0</v>
      </c>
      <c r="F254" s="174">
        <f>+ROUND('Budgeted Resources'!M31*'Budgeted Resources'!$G31/12,2)</f>
        <v>0</v>
      </c>
      <c r="G254" s="174">
        <f>+ROUND('Budgeted Resources'!N31*'Budgeted Resources'!$G31/12,2)</f>
        <v>0</v>
      </c>
      <c r="H254" s="174">
        <f>+ROUND('Budgeted Resources'!O31*'Budgeted Resources'!$G31/12,2)</f>
        <v>0</v>
      </c>
      <c r="I254" s="174">
        <f>+ROUND('Budgeted Resources'!P31*'Budgeted Resources'!$G31/12,2)</f>
        <v>0</v>
      </c>
      <c r="J254" s="174">
        <f>+ROUND('Budgeted Resources'!Q31*'Budgeted Resources'!$G31/12,2)</f>
        <v>0</v>
      </c>
      <c r="K254" s="174">
        <f>+ROUND('Budgeted Resources'!R31*'Budgeted Resources'!$G31/12,2)</f>
        <v>0</v>
      </c>
      <c r="L254" s="174">
        <f>+ROUND('Budgeted Resources'!S31*'Budgeted Resources'!$G31/12,2)</f>
        <v>0</v>
      </c>
      <c r="M254" s="174">
        <f>+ROUND('Budgeted Resources'!T31*'Budgeted Resources'!$G31/12,2)</f>
        <v>0</v>
      </c>
      <c r="N254" s="174">
        <f>+ROUND('Budgeted Resources'!U31*'Budgeted Resources'!$G31/12,2)</f>
        <v>0</v>
      </c>
      <c r="O254" s="175">
        <f>+ROUND('Budgeted Resources'!V31*'Budgeted Resources'!$G31/12*(1+Inputs!$H$31),2)</f>
        <v>0</v>
      </c>
      <c r="P254" s="175">
        <f>+ROUND('Budgeted Resources'!W31*'Budgeted Resources'!$G31/12*(1+Inputs!$H$31),2)</f>
        <v>0</v>
      </c>
      <c r="Q254" s="175">
        <f>+ROUND('Budgeted Resources'!X31*'Budgeted Resources'!$G31/12*(1+Inputs!$H$31),2)</f>
        <v>0</v>
      </c>
      <c r="R254" s="175">
        <f>+ROUND('Budgeted Resources'!Y31*'Budgeted Resources'!$G31/12*(1+Inputs!$H$31),2)</f>
        <v>0</v>
      </c>
      <c r="S254" s="175">
        <f>+ROUND('Budgeted Resources'!Z31*'Budgeted Resources'!$G31/12*(1+Inputs!$H$31),2)</f>
        <v>0</v>
      </c>
      <c r="T254" s="175">
        <f>+ROUND('Budgeted Resources'!AA31*'Budgeted Resources'!$G31/12*(1+Inputs!$H$31),2)</f>
        <v>0</v>
      </c>
      <c r="U254" s="175">
        <f>+ROUND('Budgeted Resources'!AB31*'Budgeted Resources'!$G31/12*(1+Inputs!$H$31),2)</f>
        <v>0</v>
      </c>
      <c r="V254" s="175">
        <f>+ROUND('Budgeted Resources'!AC31*'Budgeted Resources'!$G31/12*(1+Inputs!$H$31),2)</f>
        <v>0</v>
      </c>
      <c r="W254" s="175">
        <f>+ROUND('Budgeted Resources'!AD31*'Budgeted Resources'!$G31/12*(1+Inputs!$H$31),2)</f>
        <v>0</v>
      </c>
      <c r="X254" s="175">
        <f>+ROUND('Budgeted Resources'!AE31*'Budgeted Resources'!$G31/12*(1+Inputs!$H$31),2)</f>
        <v>0</v>
      </c>
      <c r="Y254" s="175">
        <f>+ROUND('Budgeted Resources'!AF31*'Budgeted Resources'!$G31/12*(1+Inputs!$H$31),2)</f>
        <v>0</v>
      </c>
      <c r="Z254" s="175">
        <f>+ROUND('Budgeted Resources'!AG31*'Budgeted Resources'!$G31/12*(1+Inputs!$H$31),2)</f>
        <v>0</v>
      </c>
      <c r="AA254" s="176">
        <f>+ROUND('Budgeted Resources'!AH31*'Budgeted Resources'!$G31*(1+Inputs!$H$31),2)</f>
        <v>0</v>
      </c>
      <c r="AB254" s="176">
        <f>+ROUND('Budgeted Resources'!AI31*'Budgeted Resources'!$G31*(1+Inputs!$H$31),2)</f>
        <v>0</v>
      </c>
      <c r="AC254" s="176">
        <f>+ROUND('Budgeted Resources'!AJ31*'Budgeted Resources'!$G31*(1+Inputs!$H$31),2)</f>
        <v>0</v>
      </c>
      <c r="AD254" s="176">
        <f>+ROUND('Budgeted Resources'!AK31*'Budgeted Resources'!$G31*(1+Inputs!$H$31),2)</f>
        <v>0</v>
      </c>
      <c r="AE254" s="176">
        <f>+ROUND('Budgeted Resources'!AL31*'Budgeted Resources'!$G31*(1+Inputs!$H$31),2)</f>
        <v>0</v>
      </c>
      <c r="AF254" s="176">
        <f>+ROUND('Budgeted Resources'!AM31*'Budgeted Resources'!$G31*(1+Inputs!$H$31),2)</f>
        <v>0</v>
      </c>
      <c r="AG254" s="176">
        <f>+ROUND('Budgeted Resources'!AN31*'Budgeted Resources'!$G31*(1+Inputs!$H$31),2)</f>
        <v>0</v>
      </c>
      <c r="AH254" s="176">
        <f>+ROUND('Budgeted Resources'!AO31*'Budgeted Resources'!$G31*(1+Inputs!$H$31),2)</f>
        <v>0</v>
      </c>
      <c r="AI254" s="176">
        <f>+ROUND('Budgeted Resources'!AP31*'Budgeted Resources'!$G31*(1+Inputs!$H$31),2)</f>
        <v>0</v>
      </c>
    </row>
    <row r="255" spans="1:35" x14ac:dyDescent="0.25">
      <c r="A255" t="s">
        <v>1167</v>
      </c>
      <c r="B255" t="s">
        <v>902</v>
      </c>
      <c r="C255" s="174">
        <f>+ROUND('Budgeted Resources'!J32*'Budgeted Resources'!$G32/12,2)</f>
        <v>0</v>
      </c>
      <c r="D255" s="174">
        <f>+ROUND('Budgeted Resources'!K32*'Budgeted Resources'!$G32/12,2)</f>
        <v>0</v>
      </c>
      <c r="E255" s="174">
        <f>+ROUND('Budgeted Resources'!L32*'Budgeted Resources'!$G32/12,2)</f>
        <v>0</v>
      </c>
      <c r="F255" s="174">
        <f>+ROUND('Budgeted Resources'!M32*'Budgeted Resources'!$G32/12,2)</f>
        <v>0</v>
      </c>
      <c r="G255" s="174">
        <f>+ROUND('Budgeted Resources'!N32*'Budgeted Resources'!$G32/12,2)</f>
        <v>0</v>
      </c>
      <c r="H255" s="174">
        <f>+ROUND('Budgeted Resources'!O32*'Budgeted Resources'!$G32/12,2)</f>
        <v>0</v>
      </c>
      <c r="I255" s="174">
        <f>+ROUND('Budgeted Resources'!P32*'Budgeted Resources'!$G32/12,2)</f>
        <v>0</v>
      </c>
      <c r="J255" s="174">
        <f>+ROUND('Budgeted Resources'!Q32*'Budgeted Resources'!$G32/12,2)</f>
        <v>0</v>
      </c>
      <c r="K255" s="174">
        <f>+ROUND('Budgeted Resources'!R32*'Budgeted Resources'!$G32/12,2)</f>
        <v>0</v>
      </c>
      <c r="L255" s="174">
        <f>+ROUND('Budgeted Resources'!S32*'Budgeted Resources'!$G32/12,2)</f>
        <v>0</v>
      </c>
      <c r="M255" s="174">
        <f>+ROUND('Budgeted Resources'!T32*'Budgeted Resources'!$G32/12,2)</f>
        <v>0</v>
      </c>
      <c r="N255" s="174">
        <f>+ROUND('Budgeted Resources'!U32*'Budgeted Resources'!$G32/12,2)</f>
        <v>0</v>
      </c>
      <c r="O255" s="175">
        <f>+ROUND('Budgeted Resources'!V32*'Budgeted Resources'!$G32/12*(1+Inputs!$H$31),2)</f>
        <v>0</v>
      </c>
      <c r="P255" s="175">
        <f>+ROUND('Budgeted Resources'!W32*'Budgeted Resources'!$G32/12*(1+Inputs!$H$31),2)</f>
        <v>0</v>
      </c>
      <c r="Q255" s="175">
        <f>+ROUND('Budgeted Resources'!X32*'Budgeted Resources'!$G32/12*(1+Inputs!$H$31),2)</f>
        <v>0</v>
      </c>
      <c r="R255" s="175">
        <f>+ROUND('Budgeted Resources'!Y32*'Budgeted Resources'!$G32/12*(1+Inputs!$H$31),2)</f>
        <v>0</v>
      </c>
      <c r="S255" s="175">
        <f>+ROUND('Budgeted Resources'!Z32*'Budgeted Resources'!$G32/12*(1+Inputs!$H$31),2)</f>
        <v>0</v>
      </c>
      <c r="T255" s="175">
        <f>+ROUND('Budgeted Resources'!AA32*'Budgeted Resources'!$G32/12*(1+Inputs!$H$31),2)</f>
        <v>0</v>
      </c>
      <c r="U255" s="175">
        <f>+ROUND('Budgeted Resources'!AB32*'Budgeted Resources'!$G32/12*(1+Inputs!$H$31),2)</f>
        <v>0</v>
      </c>
      <c r="V255" s="175">
        <f>+ROUND('Budgeted Resources'!AC32*'Budgeted Resources'!$G32/12*(1+Inputs!$H$31),2)</f>
        <v>0</v>
      </c>
      <c r="W255" s="175">
        <f>+ROUND('Budgeted Resources'!AD32*'Budgeted Resources'!$G32/12*(1+Inputs!$H$31),2)</f>
        <v>0</v>
      </c>
      <c r="X255" s="175">
        <f>+ROUND('Budgeted Resources'!AE32*'Budgeted Resources'!$G32/12*(1+Inputs!$H$31),2)</f>
        <v>0</v>
      </c>
      <c r="Y255" s="175">
        <f>+ROUND('Budgeted Resources'!AF32*'Budgeted Resources'!$G32/12*(1+Inputs!$H$31),2)</f>
        <v>0</v>
      </c>
      <c r="Z255" s="175">
        <f>+ROUND('Budgeted Resources'!AG32*'Budgeted Resources'!$G32/12*(1+Inputs!$H$31),2)</f>
        <v>0</v>
      </c>
      <c r="AA255" s="176">
        <f>+ROUND('Budgeted Resources'!AH32*'Budgeted Resources'!$G32*(1+Inputs!$H$31),2)</f>
        <v>0</v>
      </c>
      <c r="AB255" s="176">
        <f>+ROUND('Budgeted Resources'!AI32*'Budgeted Resources'!$G32*(1+Inputs!$H$31),2)</f>
        <v>0</v>
      </c>
      <c r="AC255" s="176">
        <f>+ROUND('Budgeted Resources'!AJ32*'Budgeted Resources'!$G32*(1+Inputs!$H$31),2)</f>
        <v>0</v>
      </c>
      <c r="AD255" s="176">
        <f>+ROUND('Budgeted Resources'!AK32*'Budgeted Resources'!$G32*(1+Inputs!$H$31),2)</f>
        <v>0</v>
      </c>
      <c r="AE255" s="176">
        <f>+ROUND('Budgeted Resources'!AL32*'Budgeted Resources'!$G32*(1+Inputs!$H$31),2)</f>
        <v>0</v>
      </c>
      <c r="AF255" s="176">
        <f>+ROUND('Budgeted Resources'!AM32*'Budgeted Resources'!$G32*(1+Inputs!$H$31),2)</f>
        <v>0</v>
      </c>
      <c r="AG255" s="176">
        <f>+ROUND('Budgeted Resources'!AN32*'Budgeted Resources'!$G32*(1+Inputs!$H$31),2)</f>
        <v>0</v>
      </c>
      <c r="AH255" s="176">
        <f>+ROUND('Budgeted Resources'!AO32*'Budgeted Resources'!$G32*(1+Inputs!$H$31),2)</f>
        <v>0</v>
      </c>
      <c r="AI255" s="176">
        <f>+ROUND('Budgeted Resources'!AP32*'Budgeted Resources'!$G32*(1+Inputs!$H$31),2)</f>
        <v>0</v>
      </c>
    </row>
    <row r="256" spans="1:35" x14ac:dyDescent="0.25">
      <c r="A256" t="s">
        <v>1167</v>
      </c>
      <c r="B256" t="s">
        <v>902</v>
      </c>
      <c r="C256" s="174">
        <f>+ROUND('Budgeted Resources'!J33*'Budgeted Resources'!$G33/12,2)</f>
        <v>0</v>
      </c>
      <c r="D256" s="174">
        <f>+ROUND('Budgeted Resources'!K33*'Budgeted Resources'!$G33/12,2)</f>
        <v>0</v>
      </c>
      <c r="E256" s="174">
        <f>+ROUND('Budgeted Resources'!L33*'Budgeted Resources'!$G33/12,2)</f>
        <v>0</v>
      </c>
      <c r="F256" s="174">
        <f>+ROUND('Budgeted Resources'!M33*'Budgeted Resources'!$G33/12,2)</f>
        <v>0</v>
      </c>
      <c r="G256" s="174">
        <f>+ROUND('Budgeted Resources'!N33*'Budgeted Resources'!$G33/12,2)</f>
        <v>0</v>
      </c>
      <c r="H256" s="174">
        <f>+ROUND('Budgeted Resources'!O33*'Budgeted Resources'!$G33/12,2)</f>
        <v>0</v>
      </c>
      <c r="I256" s="174">
        <f>+ROUND('Budgeted Resources'!P33*'Budgeted Resources'!$G33/12,2)</f>
        <v>0</v>
      </c>
      <c r="J256" s="174">
        <f>+ROUND('Budgeted Resources'!Q33*'Budgeted Resources'!$G33/12,2)</f>
        <v>0</v>
      </c>
      <c r="K256" s="174">
        <f>+ROUND('Budgeted Resources'!R33*'Budgeted Resources'!$G33/12,2)</f>
        <v>0</v>
      </c>
      <c r="L256" s="174">
        <f>+ROUND('Budgeted Resources'!S33*'Budgeted Resources'!$G33/12,2)</f>
        <v>0</v>
      </c>
      <c r="M256" s="174">
        <f>+ROUND('Budgeted Resources'!T33*'Budgeted Resources'!$G33/12,2)</f>
        <v>0</v>
      </c>
      <c r="N256" s="174">
        <f>+ROUND('Budgeted Resources'!U33*'Budgeted Resources'!$G33/12,2)</f>
        <v>0</v>
      </c>
      <c r="O256" s="175">
        <f>+ROUND('Budgeted Resources'!V33*'Budgeted Resources'!$G33/12*(1+Inputs!$H$31),2)</f>
        <v>0</v>
      </c>
      <c r="P256" s="175">
        <f>+ROUND('Budgeted Resources'!W33*'Budgeted Resources'!$G33/12*(1+Inputs!$H$31),2)</f>
        <v>0</v>
      </c>
      <c r="Q256" s="175">
        <f>+ROUND('Budgeted Resources'!X33*'Budgeted Resources'!$G33/12*(1+Inputs!$H$31),2)</f>
        <v>0</v>
      </c>
      <c r="R256" s="175">
        <f>+ROUND('Budgeted Resources'!Y33*'Budgeted Resources'!$G33/12*(1+Inputs!$H$31),2)</f>
        <v>0</v>
      </c>
      <c r="S256" s="175">
        <f>+ROUND('Budgeted Resources'!Z33*'Budgeted Resources'!$G33/12*(1+Inputs!$H$31),2)</f>
        <v>0</v>
      </c>
      <c r="T256" s="175">
        <f>+ROUND('Budgeted Resources'!AA33*'Budgeted Resources'!$G33/12*(1+Inputs!$H$31),2)</f>
        <v>0</v>
      </c>
      <c r="U256" s="175">
        <f>+ROUND('Budgeted Resources'!AB33*'Budgeted Resources'!$G33/12*(1+Inputs!$H$31),2)</f>
        <v>0</v>
      </c>
      <c r="V256" s="175">
        <f>+ROUND('Budgeted Resources'!AC33*'Budgeted Resources'!$G33/12*(1+Inputs!$H$31),2)</f>
        <v>0</v>
      </c>
      <c r="W256" s="175">
        <f>+ROUND('Budgeted Resources'!AD33*'Budgeted Resources'!$G33/12*(1+Inputs!$H$31),2)</f>
        <v>0</v>
      </c>
      <c r="X256" s="175">
        <f>+ROUND('Budgeted Resources'!AE33*'Budgeted Resources'!$G33/12*(1+Inputs!$H$31),2)</f>
        <v>0</v>
      </c>
      <c r="Y256" s="175">
        <f>+ROUND('Budgeted Resources'!AF33*'Budgeted Resources'!$G33/12*(1+Inputs!$H$31),2)</f>
        <v>0</v>
      </c>
      <c r="Z256" s="175">
        <f>+ROUND('Budgeted Resources'!AG33*'Budgeted Resources'!$G33/12*(1+Inputs!$H$31),2)</f>
        <v>0</v>
      </c>
      <c r="AA256" s="176">
        <f>+ROUND('Budgeted Resources'!AH33*'Budgeted Resources'!$G33*(1+Inputs!$H$31),2)</f>
        <v>0</v>
      </c>
      <c r="AB256" s="176">
        <f>+ROUND('Budgeted Resources'!AI33*'Budgeted Resources'!$G33*(1+Inputs!$H$31),2)</f>
        <v>0</v>
      </c>
      <c r="AC256" s="176">
        <f>+ROUND('Budgeted Resources'!AJ33*'Budgeted Resources'!$G33*(1+Inputs!$H$31),2)</f>
        <v>0</v>
      </c>
      <c r="AD256" s="176">
        <f>+ROUND('Budgeted Resources'!AK33*'Budgeted Resources'!$G33*(1+Inputs!$H$31),2)</f>
        <v>0</v>
      </c>
      <c r="AE256" s="176">
        <f>+ROUND('Budgeted Resources'!AL33*'Budgeted Resources'!$G33*(1+Inputs!$H$31),2)</f>
        <v>0</v>
      </c>
      <c r="AF256" s="176">
        <f>+ROUND('Budgeted Resources'!AM33*'Budgeted Resources'!$G33*(1+Inputs!$H$31),2)</f>
        <v>0</v>
      </c>
      <c r="AG256" s="176">
        <f>+ROUND('Budgeted Resources'!AN33*'Budgeted Resources'!$G33*(1+Inputs!$H$31),2)</f>
        <v>0</v>
      </c>
      <c r="AH256" s="176">
        <f>+ROUND('Budgeted Resources'!AO33*'Budgeted Resources'!$G33*(1+Inputs!$H$31),2)</f>
        <v>0</v>
      </c>
      <c r="AI256" s="176">
        <f>+ROUND('Budgeted Resources'!AP33*'Budgeted Resources'!$G33*(1+Inputs!$H$31),2)</f>
        <v>0</v>
      </c>
    </row>
    <row r="257" spans="1:35" x14ac:dyDescent="0.25">
      <c r="A257" t="s">
        <v>1167</v>
      </c>
      <c r="B257" t="s">
        <v>902</v>
      </c>
      <c r="C257" s="174">
        <f>+ROUND('Budgeted Resources'!J34*'Budgeted Resources'!$G34/12,2)</f>
        <v>0</v>
      </c>
      <c r="D257" s="174">
        <f>+ROUND('Budgeted Resources'!K34*'Budgeted Resources'!$G34/12,2)</f>
        <v>0</v>
      </c>
      <c r="E257" s="174">
        <f>+ROUND('Budgeted Resources'!L34*'Budgeted Resources'!$G34/12,2)</f>
        <v>0</v>
      </c>
      <c r="F257" s="174">
        <f>+ROUND('Budgeted Resources'!M34*'Budgeted Resources'!$G34/12,2)</f>
        <v>0</v>
      </c>
      <c r="G257" s="174">
        <f>+ROUND('Budgeted Resources'!N34*'Budgeted Resources'!$G34/12,2)</f>
        <v>0</v>
      </c>
      <c r="H257" s="174">
        <f>+ROUND('Budgeted Resources'!O34*'Budgeted Resources'!$G34/12,2)</f>
        <v>0</v>
      </c>
      <c r="I257" s="174">
        <f>+ROUND('Budgeted Resources'!P34*'Budgeted Resources'!$G34/12,2)</f>
        <v>0</v>
      </c>
      <c r="J257" s="174">
        <f>+ROUND('Budgeted Resources'!Q34*'Budgeted Resources'!$G34/12,2)</f>
        <v>0</v>
      </c>
      <c r="K257" s="174">
        <f>+ROUND('Budgeted Resources'!R34*'Budgeted Resources'!$G34/12,2)</f>
        <v>0</v>
      </c>
      <c r="L257" s="174">
        <f>+ROUND('Budgeted Resources'!S34*'Budgeted Resources'!$G34/12,2)</f>
        <v>0</v>
      </c>
      <c r="M257" s="174">
        <f>+ROUND('Budgeted Resources'!T34*'Budgeted Resources'!$G34/12,2)</f>
        <v>0</v>
      </c>
      <c r="N257" s="174">
        <f>+ROUND('Budgeted Resources'!U34*'Budgeted Resources'!$G34/12,2)</f>
        <v>0</v>
      </c>
      <c r="O257" s="175">
        <f>+ROUND('Budgeted Resources'!V34*'Budgeted Resources'!$G34/12*(1+Inputs!$H$31),2)</f>
        <v>0</v>
      </c>
      <c r="P257" s="175">
        <f>+ROUND('Budgeted Resources'!W34*'Budgeted Resources'!$G34/12*(1+Inputs!$H$31),2)</f>
        <v>0</v>
      </c>
      <c r="Q257" s="175">
        <f>+ROUND('Budgeted Resources'!X34*'Budgeted Resources'!$G34/12*(1+Inputs!$H$31),2)</f>
        <v>0</v>
      </c>
      <c r="R257" s="175">
        <f>+ROUND('Budgeted Resources'!Y34*'Budgeted Resources'!$G34/12*(1+Inputs!$H$31),2)</f>
        <v>0</v>
      </c>
      <c r="S257" s="175">
        <f>+ROUND('Budgeted Resources'!Z34*'Budgeted Resources'!$G34/12*(1+Inputs!$H$31),2)</f>
        <v>0</v>
      </c>
      <c r="T257" s="175">
        <f>+ROUND('Budgeted Resources'!AA34*'Budgeted Resources'!$G34/12*(1+Inputs!$H$31),2)</f>
        <v>0</v>
      </c>
      <c r="U257" s="175">
        <f>+ROUND('Budgeted Resources'!AB34*'Budgeted Resources'!$G34/12*(1+Inputs!$H$31),2)</f>
        <v>0</v>
      </c>
      <c r="V257" s="175">
        <f>+ROUND('Budgeted Resources'!AC34*'Budgeted Resources'!$G34/12*(1+Inputs!$H$31),2)</f>
        <v>0</v>
      </c>
      <c r="W257" s="175">
        <f>+ROUND('Budgeted Resources'!AD34*'Budgeted Resources'!$G34/12*(1+Inputs!$H$31),2)</f>
        <v>0</v>
      </c>
      <c r="X257" s="175">
        <f>+ROUND('Budgeted Resources'!AE34*'Budgeted Resources'!$G34/12*(1+Inputs!$H$31),2)</f>
        <v>0</v>
      </c>
      <c r="Y257" s="175">
        <f>+ROUND('Budgeted Resources'!AF34*'Budgeted Resources'!$G34/12*(1+Inputs!$H$31),2)</f>
        <v>0</v>
      </c>
      <c r="Z257" s="175">
        <f>+ROUND('Budgeted Resources'!AG34*'Budgeted Resources'!$G34/12*(1+Inputs!$H$31),2)</f>
        <v>0</v>
      </c>
      <c r="AA257" s="176">
        <f>+ROUND('Budgeted Resources'!AH34*'Budgeted Resources'!$G34*(1+Inputs!$H$31),2)</f>
        <v>0</v>
      </c>
      <c r="AB257" s="176">
        <f>+ROUND('Budgeted Resources'!AI34*'Budgeted Resources'!$G34*(1+Inputs!$H$31),2)</f>
        <v>0</v>
      </c>
      <c r="AC257" s="176">
        <f>+ROUND('Budgeted Resources'!AJ34*'Budgeted Resources'!$G34*(1+Inputs!$H$31),2)</f>
        <v>0</v>
      </c>
      <c r="AD257" s="176">
        <f>+ROUND('Budgeted Resources'!AK34*'Budgeted Resources'!$G34*(1+Inputs!$H$31),2)</f>
        <v>0</v>
      </c>
      <c r="AE257" s="176">
        <f>+ROUND('Budgeted Resources'!AL34*'Budgeted Resources'!$G34*(1+Inputs!$H$31),2)</f>
        <v>0</v>
      </c>
      <c r="AF257" s="176">
        <f>+ROUND('Budgeted Resources'!AM34*'Budgeted Resources'!$G34*(1+Inputs!$H$31),2)</f>
        <v>0</v>
      </c>
      <c r="AG257" s="176">
        <f>+ROUND('Budgeted Resources'!AN34*'Budgeted Resources'!$G34*(1+Inputs!$H$31),2)</f>
        <v>0</v>
      </c>
      <c r="AH257" s="176">
        <f>+ROUND('Budgeted Resources'!AO34*'Budgeted Resources'!$G34*(1+Inputs!$H$31),2)</f>
        <v>0</v>
      </c>
      <c r="AI257" s="176">
        <f>+ROUND('Budgeted Resources'!AP34*'Budgeted Resources'!$G34*(1+Inputs!$H$31),2)</f>
        <v>0</v>
      </c>
    </row>
    <row r="258" spans="1:35" x14ac:dyDescent="0.25">
      <c r="A258" t="s">
        <v>1167</v>
      </c>
      <c r="B258" t="s">
        <v>902</v>
      </c>
      <c r="C258" s="174">
        <f>+ROUND('Budgeted Resources'!J35*'Budgeted Resources'!$G35/12,2)</f>
        <v>0</v>
      </c>
      <c r="D258" s="174">
        <f>+ROUND('Budgeted Resources'!K35*'Budgeted Resources'!$G35/12,2)</f>
        <v>0</v>
      </c>
      <c r="E258" s="174">
        <f>+ROUND('Budgeted Resources'!L35*'Budgeted Resources'!$G35/12,2)</f>
        <v>0</v>
      </c>
      <c r="F258" s="174">
        <f>+ROUND('Budgeted Resources'!M35*'Budgeted Resources'!$G35/12,2)</f>
        <v>0</v>
      </c>
      <c r="G258" s="174">
        <f>+ROUND('Budgeted Resources'!N35*'Budgeted Resources'!$G35/12,2)</f>
        <v>0</v>
      </c>
      <c r="H258" s="174">
        <f>+ROUND('Budgeted Resources'!O35*'Budgeted Resources'!$G35/12,2)</f>
        <v>0</v>
      </c>
      <c r="I258" s="174">
        <f>+ROUND('Budgeted Resources'!P35*'Budgeted Resources'!$G35/12,2)</f>
        <v>0</v>
      </c>
      <c r="J258" s="174">
        <f>+ROUND('Budgeted Resources'!Q35*'Budgeted Resources'!$G35/12,2)</f>
        <v>0</v>
      </c>
      <c r="K258" s="174">
        <f>+ROUND('Budgeted Resources'!R35*'Budgeted Resources'!$G35/12,2)</f>
        <v>0</v>
      </c>
      <c r="L258" s="174">
        <f>+ROUND('Budgeted Resources'!S35*'Budgeted Resources'!$G35/12,2)</f>
        <v>0</v>
      </c>
      <c r="M258" s="174">
        <f>+ROUND('Budgeted Resources'!T35*'Budgeted Resources'!$G35/12,2)</f>
        <v>0</v>
      </c>
      <c r="N258" s="174">
        <f>+ROUND('Budgeted Resources'!U35*'Budgeted Resources'!$G35/12,2)</f>
        <v>0</v>
      </c>
      <c r="O258" s="175">
        <f>+ROUND('Budgeted Resources'!V35*'Budgeted Resources'!$G35/12*(1+Inputs!$H$31),2)</f>
        <v>0</v>
      </c>
      <c r="P258" s="175">
        <f>+ROUND('Budgeted Resources'!W35*'Budgeted Resources'!$G35/12*(1+Inputs!$H$31),2)</f>
        <v>0</v>
      </c>
      <c r="Q258" s="175">
        <f>+ROUND('Budgeted Resources'!X35*'Budgeted Resources'!$G35/12*(1+Inputs!$H$31),2)</f>
        <v>0</v>
      </c>
      <c r="R258" s="175">
        <f>+ROUND('Budgeted Resources'!Y35*'Budgeted Resources'!$G35/12*(1+Inputs!$H$31),2)</f>
        <v>0</v>
      </c>
      <c r="S258" s="175">
        <f>+ROUND('Budgeted Resources'!Z35*'Budgeted Resources'!$G35/12*(1+Inputs!$H$31),2)</f>
        <v>0</v>
      </c>
      <c r="T258" s="175">
        <f>+ROUND('Budgeted Resources'!AA35*'Budgeted Resources'!$G35/12*(1+Inputs!$H$31),2)</f>
        <v>0</v>
      </c>
      <c r="U258" s="175">
        <f>+ROUND('Budgeted Resources'!AB35*'Budgeted Resources'!$G35/12*(1+Inputs!$H$31),2)</f>
        <v>0</v>
      </c>
      <c r="V258" s="175">
        <f>+ROUND('Budgeted Resources'!AC35*'Budgeted Resources'!$G35/12*(1+Inputs!$H$31),2)</f>
        <v>0</v>
      </c>
      <c r="W258" s="175">
        <f>+ROUND('Budgeted Resources'!AD35*'Budgeted Resources'!$G35/12*(1+Inputs!$H$31),2)</f>
        <v>0</v>
      </c>
      <c r="X258" s="175">
        <f>+ROUND('Budgeted Resources'!AE35*'Budgeted Resources'!$G35/12*(1+Inputs!$H$31),2)</f>
        <v>0</v>
      </c>
      <c r="Y258" s="175">
        <f>+ROUND('Budgeted Resources'!AF35*'Budgeted Resources'!$G35/12*(1+Inputs!$H$31),2)</f>
        <v>0</v>
      </c>
      <c r="Z258" s="175">
        <f>+ROUND('Budgeted Resources'!AG35*'Budgeted Resources'!$G35/12*(1+Inputs!$H$31),2)</f>
        <v>0</v>
      </c>
      <c r="AA258" s="176">
        <f>+ROUND('Budgeted Resources'!AH35*'Budgeted Resources'!$G35*(1+Inputs!$H$31),2)</f>
        <v>0</v>
      </c>
      <c r="AB258" s="176">
        <f>+ROUND('Budgeted Resources'!AI35*'Budgeted Resources'!$G35*(1+Inputs!$H$31),2)</f>
        <v>0</v>
      </c>
      <c r="AC258" s="176">
        <f>+ROUND('Budgeted Resources'!AJ35*'Budgeted Resources'!$G35*(1+Inputs!$H$31),2)</f>
        <v>0</v>
      </c>
      <c r="AD258" s="176">
        <f>+ROUND('Budgeted Resources'!AK35*'Budgeted Resources'!$G35*(1+Inputs!$H$31),2)</f>
        <v>0</v>
      </c>
      <c r="AE258" s="176">
        <f>+ROUND('Budgeted Resources'!AL35*'Budgeted Resources'!$G35*(1+Inputs!$H$31),2)</f>
        <v>0</v>
      </c>
      <c r="AF258" s="176">
        <f>+ROUND('Budgeted Resources'!AM35*'Budgeted Resources'!$G35*(1+Inputs!$H$31),2)</f>
        <v>0</v>
      </c>
      <c r="AG258" s="176">
        <f>+ROUND('Budgeted Resources'!AN35*'Budgeted Resources'!$G35*(1+Inputs!$H$31),2)</f>
        <v>0</v>
      </c>
      <c r="AH258" s="176">
        <f>+ROUND('Budgeted Resources'!AO35*'Budgeted Resources'!$G35*(1+Inputs!$H$31),2)</f>
        <v>0</v>
      </c>
      <c r="AI258" s="176">
        <f>+ROUND('Budgeted Resources'!AP35*'Budgeted Resources'!$G35*(1+Inputs!$H$31),2)</f>
        <v>0</v>
      </c>
    </row>
    <row r="259" spans="1:35" x14ac:dyDescent="0.25">
      <c r="A259" t="s">
        <v>1167</v>
      </c>
      <c r="B259" t="s">
        <v>902</v>
      </c>
      <c r="C259" s="174">
        <f>+ROUND('Budgeted Resources'!J36*'Budgeted Resources'!$G36/12,2)</f>
        <v>0</v>
      </c>
      <c r="D259" s="174">
        <f>+ROUND('Budgeted Resources'!K36*'Budgeted Resources'!$G36/12,2)</f>
        <v>0</v>
      </c>
      <c r="E259" s="174">
        <f>+ROUND('Budgeted Resources'!L36*'Budgeted Resources'!$G36/12,2)</f>
        <v>0</v>
      </c>
      <c r="F259" s="174">
        <f>+ROUND('Budgeted Resources'!M36*'Budgeted Resources'!$G36/12,2)</f>
        <v>0</v>
      </c>
      <c r="G259" s="174">
        <f>+ROUND('Budgeted Resources'!N36*'Budgeted Resources'!$G36/12,2)</f>
        <v>0</v>
      </c>
      <c r="H259" s="174">
        <f>+ROUND('Budgeted Resources'!O36*'Budgeted Resources'!$G36/12,2)</f>
        <v>0</v>
      </c>
      <c r="I259" s="174">
        <f>+ROUND('Budgeted Resources'!P36*'Budgeted Resources'!$G36/12,2)</f>
        <v>0</v>
      </c>
      <c r="J259" s="174">
        <f>+ROUND('Budgeted Resources'!Q36*'Budgeted Resources'!$G36/12,2)</f>
        <v>0</v>
      </c>
      <c r="K259" s="174">
        <f>+ROUND('Budgeted Resources'!R36*'Budgeted Resources'!$G36/12,2)</f>
        <v>0</v>
      </c>
      <c r="L259" s="174">
        <f>+ROUND('Budgeted Resources'!S36*'Budgeted Resources'!$G36/12,2)</f>
        <v>0</v>
      </c>
      <c r="M259" s="174">
        <f>+ROUND('Budgeted Resources'!T36*'Budgeted Resources'!$G36/12,2)</f>
        <v>0</v>
      </c>
      <c r="N259" s="174">
        <f>+ROUND('Budgeted Resources'!U36*'Budgeted Resources'!$G36/12,2)</f>
        <v>0</v>
      </c>
      <c r="O259" s="175">
        <f>+ROUND('Budgeted Resources'!V36*'Budgeted Resources'!$G36/12*(1+Inputs!$H$31),2)</f>
        <v>0</v>
      </c>
      <c r="P259" s="175">
        <f>+ROUND('Budgeted Resources'!W36*'Budgeted Resources'!$G36/12*(1+Inputs!$H$31),2)</f>
        <v>0</v>
      </c>
      <c r="Q259" s="175">
        <f>+ROUND('Budgeted Resources'!X36*'Budgeted Resources'!$G36/12*(1+Inputs!$H$31),2)</f>
        <v>0</v>
      </c>
      <c r="R259" s="175">
        <f>+ROUND('Budgeted Resources'!Y36*'Budgeted Resources'!$G36/12*(1+Inputs!$H$31),2)</f>
        <v>0</v>
      </c>
      <c r="S259" s="175">
        <f>+ROUND('Budgeted Resources'!Z36*'Budgeted Resources'!$G36/12*(1+Inputs!$H$31),2)</f>
        <v>0</v>
      </c>
      <c r="T259" s="175">
        <f>+ROUND('Budgeted Resources'!AA36*'Budgeted Resources'!$G36/12*(1+Inputs!$H$31),2)</f>
        <v>0</v>
      </c>
      <c r="U259" s="175">
        <f>+ROUND('Budgeted Resources'!AB36*'Budgeted Resources'!$G36/12*(1+Inputs!$H$31),2)</f>
        <v>0</v>
      </c>
      <c r="V259" s="175">
        <f>+ROUND('Budgeted Resources'!AC36*'Budgeted Resources'!$G36/12*(1+Inputs!$H$31),2)</f>
        <v>0</v>
      </c>
      <c r="W259" s="175">
        <f>+ROUND('Budgeted Resources'!AD36*'Budgeted Resources'!$G36/12*(1+Inputs!$H$31),2)</f>
        <v>0</v>
      </c>
      <c r="X259" s="175">
        <f>+ROUND('Budgeted Resources'!AE36*'Budgeted Resources'!$G36/12*(1+Inputs!$H$31),2)</f>
        <v>0</v>
      </c>
      <c r="Y259" s="175">
        <f>+ROUND('Budgeted Resources'!AF36*'Budgeted Resources'!$G36/12*(1+Inputs!$H$31),2)</f>
        <v>0</v>
      </c>
      <c r="Z259" s="175">
        <f>+ROUND('Budgeted Resources'!AG36*'Budgeted Resources'!$G36/12*(1+Inputs!$H$31),2)</f>
        <v>0</v>
      </c>
      <c r="AA259" s="176">
        <f>+ROUND('Budgeted Resources'!AH36*'Budgeted Resources'!$G36*(1+Inputs!$H$31),2)</f>
        <v>0</v>
      </c>
      <c r="AB259" s="176">
        <f>+ROUND('Budgeted Resources'!AI36*'Budgeted Resources'!$G36*(1+Inputs!$H$31),2)</f>
        <v>0</v>
      </c>
      <c r="AC259" s="176">
        <f>+ROUND('Budgeted Resources'!AJ36*'Budgeted Resources'!$G36*(1+Inputs!$H$31),2)</f>
        <v>0</v>
      </c>
      <c r="AD259" s="176">
        <f>+ROUND('Budgeted Resources'!AK36*'Budgeted Resources'!$G36*(1+Inputs!$H$31),2)</f>
        <v>0</v>
      </c>
      <c r="AE259" s="176">
        <f>+ROUND('Budgeted Resources'!AL36*'Budgeted Resources'!$G36*(1+Inputs!$H$31),2)</f>
        <v>0</v>
      </c>
      <c r="AF259" s="176">
        <f>+ROUND('Budgeted Resources'!AM36*'Budgeted Resources'!$G36*(1+Inputs!$H$31),2)</f>
        <v>0</v>
      </c>
      <c r="AG259" s="176">
        <f>+ROUND('Budgeted Resources'!AN36*'Budgeted Resources'!$G36*(1+Inputs!$H$31),2)</f>
        <v>0</v>
      </c>
      <c r="AH259" s="176">
        <f>+ROUND('Budgeted Resources'!AO36*'Budgeted Resources'!$G36*(1+Inputs!$H$31),2)</f>
        <v>0</v>
      </c>
      <c r="AI259" s="176">
        <f>+ROUND('Budgeted Resources'!AP36*'Budgeted Resources'!$G36*(1+Inputs!$H$31),2)</f>
        <v>0</v>
      </c>
    </row>
    <row r="260" spans="1:35" x14ac:dyDescent="0.25">
      <c r="A260" t="s">
        <v>1167</v>
      </c>
      <c r="B260" t="s">
        <v>902</v>
      </c>
      <c r="C260" s="174">
        <f>+ROUND('Budgeted Resources'!J37*'Budgeted Resources'!$G37/12,2)</f>
        <v>0</v>
      </c>
      <c r="D260" s="174">
        <f>+ROUND('Budgeted Resources'!K37*'Budgeted Resources'!$G37/12,2)</f>
        <v>0</v>
      </c>
      <c r="E260" s="174">
        <f>+ROUND('Budgeted Resources'!L37*'Budgeted Resources'!$G37/12,2)</f>
        <v>0</v>
      </c>
      <c r="F260" s="174">
        <f>+ROUND('Budgeted Resources'!M37*'Budgeted Resources'!$G37/12,2)</f>
        <v>0</v>
      </c>
      <c r="G260" s="174">
        <f>+ROUND('Budgeted Resources'!N37*'Budgeted Resources'!$G37/12,2)</f>
        <v>0</v>
      </c>
      <c r="H260" s="174">
        <f>+ROUND('Budgeted Resources'!O37*'Budgeted Resources'!$G37/12,2)</f>
        <v>0</v>
      </c>
      <c r="I260" s="174">
        <f>+ROUND('Budgeted Resources'!P37*'Budgeted Resources'!$G37/12,2)</f>
        <v>0</v>
      </c>
      <c r="J260" s="174">
        <f>+ROUND('Budgeted Resources'!Q37*'Budgeted Resources'!$G37/12,2)</f>
        <v>0</v>
      </c>
      <c r="K260" s="174">
        <f>+ROUND('Budgeted Resources'!R37*'Budgeted Resources'!$G37/12,2)</f>
        <v>0</v>
      </c>
      <c r="L260" s="174">
        <f>+ROUND('Budgeted Resources'!S37*'Budgeted Resources'!$G37/12,2)</f>
        <v>0</v>
      </c>
      <c r="M260" s="174">
        <f>+ROUND('Budgeted Resources'!T37*'Budgeted Resources'!$G37/12,2)</f>
        <v>0</v>
      </c>
      <c r="N260" s="174">
        <f>+ROUND('Budgeted Resources'!U37*'Budgeted Resources'!$G37/12,2)</f>
        <v>0</v>
      </c>
      <c r="O260" s="175">
        <f>+ROUND('Budgeted Resources'!V37*'Budgeted Resources'!$G37/12*(1+Inputs!$H$31),2)</f>
        <v>0</v>
      </c>
      <c r="P260" s="175">
        <f>+ROUND('Budgeted Resources'!W37*'Budgeted Resources'!$G37/12*(1+Inputs!$H$31),2)</f>
        <v>0</v>
      </c>
      <c r="Q260" s="175">
        <f>+ROUND('Budgeted Resources'!X37*'Budgeted Resources'!$G37/12*(1+Inputs!$H$31),2)</f>
        <v>0</v>
      </c>
      <c r="R260" s="175">
        <f>+ROUND('Budgeted Resources'!Y37*'Budgeted Resources'!$G37/12*(1+Inputs!$H$31),2)</f>
        <v>0</v>
      </c>
      <c r="S260" s="175">
        <f>+ROUND('Budgeted Resources'!Z37*'Budgeted Resources'!$G37/12*(1+Inputs!$H$31),2)</f>
        <v>0</v>
      </c>
      <c r="T260" s="175">
        <f>+ROUND('Budgeted Resources'!AA37*'Budgeted Resources'!$G37/12*(1+Inputs!$H$31),2)</f>
        <v>0</v>
      </c>
      <c r="U260" s="175">
        <f>+ROUND('Budgeted Resources'!AB37*'Budgeted Resources'!$G37/12*(1+Inputs!$H$31),2)</f>
        <v>0</v>
      </c>
      <c r="V260" s="175">
        <f>+ROUND('Budgeted Resources'!AC37*'Budgeted Resources'!$G37/12*(1+Inputs!$H$31),2)</f>
        <v>0</v>
      </c>
      <c r="W260" s="175">
        <f>+ROUND('Budgeted Resources'!AD37*'Budgeted Resources'!$G37/12*(1+Inputs!$H$31),2)</f>
        <v>0</v>
      </c>
      <c r="X260" s="175">
        <f>+ROUND('Budgeted Resources'!AE37*'Budgeted Resources'!$G37/12*(1+Inputs!$H$31),2)</f>
        <v>0</v>
      </c>
      <c r="Y260" s="175">
        <f>+ROUND('Budgeted Resources'!AF37*'Budgeted Resources'!$G37/12*(1+Inputs!$H$31),2)</f>
        <v>0</v>
      </c>
      <c r="Z260" s="175">
        <f>+ROUND('Budgeted Resources'!AG37*'Budgeted Resources'!$G37/12*(1+Inputs!$H$31),2)</f>
        <v>0</v>
      </c>
      <c r="AA260" s="176">
        <f>+ROUND('Budgeted Resources'!AH37*'Budgeted Resources'!$G37*(1+Inputs!$H$31),2)</f>
        <v>0</v>
      </c>
      <c r="AB260" s="176">
        <f>+ROUND('Budgeted Resources'!AI37*'Budgeted Resources'!$G37*(1+Inputs!$H$31),2)</f>
        <v>0</v>
      </c>
      <c r="AC260" s="176">
        <f>+ROUND('Budgeted Resources'!AJ37*'Budgeted Resources'!$G37*(1+Inputs!$H$31),2)</f>
        <v>0</v>
      </c>
      <c r="AD260" s="176">
        <f>+ROUND('Budgeted Resources'!AK37*'Budgeted Resources'!$G37*(1+Inputs!$H$31),2)</f>
        <v>0</v>
      </c>
      <c r="AE260" s="176">
        <f>+ROUND('Budgeted Resources'!AL37*'Budgeted Resources'!$G37*(1+Inputs!$H$31),2)</f>
        <v>0</v>
      </c>
      <c r="AF260" s="176">
        <f>+ROUND('Budgeted Resources'!AM37*'Budgeted Resources'!$G37*(1+Inputs!$H$31),2)</f>
        <v>0</v>
      </c>
      <c r="AG260" s="176">
        <f>+ROUND('Budgeted Resources'!AN37*'Budgeted Resources'!$G37*(1+Inputs!$H$31),2)</f>
        <v>0</v>
      </c>
      <c r="AH260" s="176">
        <f>+ROUND('Budgeted Resources'!AO37*'Budgeted Resources'!$G37*(1+Inputs!$H$31),2)</f>
        <v>0</v>
      </c>
      <c r="AI260" s="176">
        <f>+ROUND('Budgeted Resources'!AP37*'Budgeted Resources'!$G37*(1+Inputs!$H$31),2)</f>
        <v>0</v>
      </c>
    </row>
    <row r="261" spans="1:35" x14ac:dyDescent="0.25">
      <c r="A261" t="s">
        <v>1167</v>
      </c>
      <c r="B261" t="s">
        <v>902</v>
      </c>
      <c r="C261" s="174">
        <f>+ROUND('Budgeted Resources'!J38*'Budgeted Resources'!$G38/12,2)</f>
        <v>0</v>
      </c>
      <c r="D261" s="174">
        <f>+ROUND('Budgeted Resources'!K38*'Budgeted Resources'!$G38/12,2)</f>
        <v>0</v>
      </c>
      <c r="E261" s="174">
        <f>+ROUND('Budgeted Resources'!L38*'Budgeted Resources'!$G38/12,2)</f>
        <v>0</v>
      </c>
      <c r="F261" s="174">
        <f>+ROUND('Budgeted Resources'!M38*'Budgeted Resources'!$G38/12,2)</f>
        <v>0</v>
      </c>
      <c r="G261" s="174">
        <f>+ROUND('Budgeted Resources'!N38*'Budgeted Resources'!$G38/12,2)</f>
        <v>0</v>
      </c>
      <c r="H261" s="174">
        <f>+ROUND('Budgeted Resources'!O38*'Budgeted Resources'!$G38/12,2)</f>
        <v>0</v>
      </c>
      <c r="I261" s="174">
        <f>+ROUND('Budgeted Resources'!P38*'Budgeted Resources'!$G38/12,2)</f>
        <v>0</v>
      </c>
      <c r="J261" s="174">
        <f>+ROUND('Budgeted Resources'!Q38*'Budgeted Resources'!$G38/12,2)</f>
        <v>0</v>
      </c>
      <c r="K261" s="174">
        <f>+ROUND('Budgeted Resources'!R38*'Budgeted Resources'!$G38/12,2)</f>
        <v>0</v>
      </c>
      <c r="L261" s="174">
        <f>+ROUND('Budgeted Resources'!S38*'Budgeted Resources'!$G38/12,2)</f>
        <v>0</v>
      </c>
      <c r="M261" s="174">
        <f>+ROUND('Budgeted Resources'!T38*'Budgeted Resources'!$G38/12,2)</f>
        <v>0</v>
      </c>
      <c r="N261" s="174">
        <f>+ROUND('Budgeted Resources'!U38*'Budgeted Resources'!$G38/12,2)</f>
        <v>0</v>
      </c>
      <c r="O261" s="175">
        <f>+ROUND('Budgeted Resources'!V38*'Budgeted Resources'!$G38/12*(1+Inputs!$H$31),2)</f>
        <v>0</v>
      </c>
      <c r="P261" s="175">
        <f>+ROUND('Budgeted Resources'!W38*'Budgeted Resources'!$G38/12*(1+Inputs!$H$31),2)</f>
        <v>0</v>
      </c>
      <c r="Q261" s="175">
        <f>+ROUND('Budgeted Resources'!X38*'Budgeted Resources'!$G38/12*(1+Inputs!$H$31),2)</f>
        <v>0</v>
      </c>
      <c r="R261" s="175">
        <f>+ROUND('Budgeted Resources'!Y38*'Budgeted Resources'!$G38/12*(1+Inputs!$H$31),2)</f>
        <v>0</v>
      </c>
      <c r="S261" s="175">
        <f>+ROUND('Budgeted Resources'!Z38*'Budgeted Resources'!$G38/12*(1+Inputs!$H$31),2)</f>
        <v>0</v>
      </c>
      <c r="T261" s="175">
        <f>+ROUND('Budgeted Resources'!AA38*'Budgeted Resources'!$G38/12*(1+Inputs!$H$31),2)</f>
        <v>0</v>
      </c>
      <c r="U261" s="175">
        <f>+ROUND('Budgeted Resources'!AB38*'Budgeted Resources'!$G38/12*(1+Inputs!$H$31),2)</f>
        <v>0</v>
      </c>
      <c r="V261" s="175">
        <f>+ROUND('Budgeted Resources'!AC38*'Budgeted Resources'!$G38/12*(1+Inputs!$H$31),2)</f>
        <v>0</v>
      </c>
      <c r="W261" s="175">
        <f>+ROUND('Budgeted Resources'!AD38*'Budgeted Resources'!$G38/12*(1+Inputs!$H$31),2)</f>
        <v>0</v>
      </c>
      <c r="X261" s="175">
        <f>+ROUND('Budgeted Resources'!AE38*'Budgeted Resources'!$G38/12*(1+Inputs!$H$31),2)</f>
        <v>0</v>
      </c>
      <c r="Y261" s="175">
        <f>+ROUND('Budgeted Resources'!AF38*'Budgeted Resources'!$G38/12*(1+Inputs!$H$31),2)</f>
        <v>0</v>
      </c>
      <c r="Z261" s="175">
        <f>+ROUND('Budgeted Resources'!AG38*'Budgeted Resources'!$G38/12*(1+Inputs!$H$31),2)</f>
        <v>0</v>
      </c>
      <c r="AA261" s="176">
        <f>+ROUND('Budgeted Resources'!AH38*'Budgeted Resources'!$G38*(1+Inputs!$H$31),2)</f>
        <v>0</v>
      </c>
      <c r="AB261" s="176">
        <f>+ROUND('Budgeted Resources'!AI38*'Budgeted Resources'!$G38*(1+Inputs!$H$31),2)</f>
        <v>0</v>
      </c>
      <c r="AC261" s="176">
        <f>+ROUND('Budgeted Resources'!AJ38*'Budgeted Resources'!$G38*(1+Inputs!$H$31),2)</f>
        <v>0</v>
      </c>
      <c r="AD261" s="176">
        <f>+ROUND('Budgeted Resources'!AK38*'Budgeted Resources'!$G38*(1+Inputs!$H$31),2)</f>
        <v>0</v>
      </c>
      <c r="AE261" s="176">
        <f>+ROUND('Budgeted Resources'!AL38*'Budgeted Resources'!$G38*(1+Inputs!$H$31),2)</f>
        <v>0</v>
      </c>
      <c r="AF261" s="176">
        <f>+ROUND('Budgeted Resources'!AM38*'Budgeted Resources'!$G38*(1+Inputs!$H$31),2)</f>
        <v>0</v>
      </c>
      <c r="AG261" s="176">
        <f>+ROUND('Budgeted Resources'!AN38*'Budgeted Resources'!$G38*(1+Inputs!$H$31),2)</f>
        <v>0</v>
      </c>
      <c r="AH261" s="176">
        <f>+ROUND('Budgeted Resources'!AO38*'Budgeted Resources'!$G38*(1+Inputs!$H$31),2)</f>
        <v>0</v>
      </c>
      <c r="AI261" s="176">
        <f>+ROUND('Budgeted Resources'!AP38*'Budgeted Resources'!$G38*(1+Inputs!$H$31),2)</f>
        <v>0</v>
      </c>
    </row>
    <row r="262" spans="1:35" x14ac:dyDescent="0.25">
      <c r="A262" t="s">
        <v>1167</v>
      </c>
      <c r="B262" t="s">
        <v>902</v>
      </c>
      <c r="C262" s="174">
        <f>+ROUND('Budgeted Resources'!J39*'Budgeted Resources'!$G39/12,2)</f>
        <v>0</v>
      </c>
      <c r="D262" s="174">
        <f>+ROUND('Budgeted Resources'!K39*'Budgeted Resources'!$G39/12,2)</f>
        <v>0</v>
      </c>
      <c r="E262" s="174">
        <f>+ROUND('Budgeted Resources'!L39*'Budgeted Resources'!$G39/12,2)</f>
        <v>0</v>
      </c>
      <c r="F262" s="174">
        <f>+ROUND('Budgeted Resources'!M39*'Budgeted Resources'!$G39/12,2)</f>
        <v>0</v>
      </c>
      <c r="G262" s="174">
        <f>+ROUND('Budgeted Resources'!N39*'Budgeted Resources'!$G39/12,2)</f>
        <v>0</v>
      </c>
      <c r="H262" s="174">
        <f>+ROUND('Budgeted Resources'!O39*'Budgeted Resources'!$G39/12,2)</f>
        <v>0</v>
      </c>
      <c r="I262" s="174">
        <f>+ROUND('Budgeted Resources'!P39*'Budgeted Resources'!$G39/12,2)</f>
        <v>0</v>
      </c>
      <c r="J262" s="174">
        <f>+ROUND('Budgeted Resources'!Q39*'Budgeted Resources'!$G39/12,2)</f>
        <v>0</v>
      </c>
      <c r="K262" s="174">
        <f>+ROUND('Budgeted Resources'!R39*'Budgeted Resources'!$G39/12,2)</f>
        <v>0</v>
      </c>
      <c r="L262" s="174">
        <f>+ROUND('Budgeted Resources'!S39*'Budgeted Resources'!$G39/12,2)</f>
        <v>0</v>
      </c>
      <c r="M262" s="174">
        <f>+ROUND('Budgeted Resources'!T39*'Budgeted Resources'!$G39/12,2)</f>
        <v>0</v>
      </c>
      <c r="N262" s="174">
        <f>+ROUND('Budgeted Resources'!U39*'Budgeted Resources'!$G39/12,2)</f>
        <v>0</v>
      </c>
      <c r="O262" s="175">
        <f>+ROUND('Budgeted Resources'!V39*'Budgeted Resources'!$G39/12*(1+Inputs!$H$31),2)</f>
        <v>0</v>
      </c>
      <c r="P262" s="175">
        <f>+ROUND('Budgeted Resources'!W39*'Budgeted Resources'!$G39/12*(1+Inputs!$H$31),2)</f>
        <v>0</v>
      </c>
      <c r="Q262" s="175">
        <f>+ROUND('Budgeted Resources'!X39*'Budgeted Resources'!$G39/12*(1+Inputs!$H$31),2)</f>
        <v>0</v>
      </c>
      <c r="R262" s="175">
        <f>+ROUND('Budgeted Resources'!Y39*'Budgeted Resources'!$G39/12*(1+Inputs!$H$31),2)</f>
        <v>0</v>
      </c>
      <c r="S262" s="175">
        <f>+ROUND('Budgeted Resources'!Z39*'Budgeted Resources'!$G39/12*(1+Inputs!$H$31),2)</f>
        <v>0</v>
      </c>
      <c r="T262" s="175">
        <f>+ROUND('Budgeted Resources'!AA39*'Budgeted Resources'!$G39/12*(1+Inputs!$H$31),2)</f>
        <v>0</v>
      </c>
      <c r="U262" s="175">
        <f>+ROUND('Budgeted Resources'!AB39*'Budgeted Resources'!$G39/12*(1+Inputs!$H$31),2)</f>
        <v>0</v>
      </c>
      <c r="V262" s="175">
        <f>+ROUND('Budgeted Resources'!AC39*'Budgeted Resources'!$G39/12*(1+Inputs!$H$31),2)</f>
        <v>0</v>
      </c>
      <c r="W262" s="175">
        <f>+ROUND('Budgeted Resources'!AD39*'Budgeted Resources'!$G39/12*(1+Inputs!$H$31),2)</f>
        <v>0</v>
      </c>
      <c r="X262" s="175">
        <f>+ROUND('Budgeted Resources'!AE39*'Budgeted Resources'!$G39/12*(1+Inputs!$H$31),2)</f>
        <v>0</v>
      </c>
      <c r="Y262" s="175">
        <f>+ROUND('Budgeted Resources'!AF39*'Budgeted Resources'!$G39/12*(1+Inputs!$H$31),2)</f>
        <v>0</v>
      </c>
      <c r="Z262" s="175">
        <f>+ROUND('Budgeted Resources'!AG39*'Budgeted Resources'!$G39/12*(1+Inputs!$H$31),2)</f>
        <v>0</v>
      </c>
      <c r="AA262" s="176">
        <f>+ROUND('Budgeted Resources'!AH39*'Budgeted Resources'!$G39*(1+Inputs!$H$31),2)</f>
        <v>0</v>
      </c>
      <c r="AB262" s="176">
        <f>+ROUND('Budgeted Resources'!AI39*'Budgeted Resources'!$G39*(1+Inputs!$H$31),2)</f>
        <v>0</v>
      </c>
      <c r="AC262" s="176">
        <f>+ROUND('Budgeted Resources'!AJ39*'Budgeted Resources'!$G39*(1+Inputs!$H$31),2)</f>
        <v>0</v>
      </c>
      <c r="AD262" s="176">
        <f>+ROUND('Budgeted Resources'!AK39*'Budgeted Resources'!$G39*(1+Inputs!$H$31),2)</f>
        <v>0</v>
      </c>
      <c r="AE262" s="176">
        <f>+ROUND('Budgeted Resources'!AL39*'Budgeted Resources'!$G39*(1+Inputs!$H$31),2)</f>
        <v>0</v>
      </c>
      <c r="AF262" s="176">
        <f>+ROUND('Budgeted Resources'!AM39*'Budgeted Resources'!$G39*(1+Inputs!$H$31),2)</f>
        <v>0</v>
      </c>
      <c r="AG262" s="176">
        <f>+ROUND('Budgeted Resources'!AN39*'Budgeted Resources'!$G39*(1+Inputs!$H$31),2)</f>
        <v>0</v>
      </c>
      <c r="AH262" s="176">
        <f>+ROUND('Budgeted Resources'!AO39*'Budgeted Resources'!$G39*(1+Inputs!$H$31),2)</f>
        <v>0</v>
      </c>
      <c r="AI262" s="176">
        <f>+ROUND('Budgeted Resources'!AP39*'Budgeted Resources'!$G39*(1+Inputs!$H$31),2)</f>
        <v>0</v>
      </c>
    </row>
    <row r="263" spans="1:35" x14ac:dyDescent="0.25">
      <c r="A263" t="s">
        <v>1167</v>
      </c>
      <c r="B263" t="s">
        <v>902</v>
      </c>
      <c r="C263" s="174">
        <f>+ROUND('Budgeted Resources'!J40*'Budgeted Resources'!$G40/12,2)</f>
        <v>0</v>
      </c>
      <c r="D263" s="174">
        <f>+ROUND('Budgeted Resources'!K40*'Budgeted Resources'!$G40/12,2)</f>
        <v>0</v>
      </c>
      <c r="E263" s="174">
        <f>+ROUND('Budgeted Resources'!L40*'Budgeted Resources'!$G40/12,2)</f>
        <v>0</v>
      </c>
      <c r="F263" s="174">
        <f>+ROUND('Budgeted Resources'!M40*'Budgeted Resources'!$G40/12,2)</f>
        <v>0</v>
      </c>
      <c r="G263" s="174">
        <f>+ROUND('Budgeted Resources'!N40*'Budgeted Resources'!$G40/12,2)</f>
        <v>0</v>
      </c>
      <c r="H263" s="174">
        <f>+ROUND('Budgeted Resources'!O40*'Budgeted Resources'!$G40/12,2)</f>
        <v>0</v>
      </c>
      <c r="I263" s="174">
        <f>+ROUND('Budgeted Resources'!P40*'Budgeted Resources'!$G40/12,2)</f>
        <v>0</v>
      </c>
      <c r="J263" s="174">
        <f>+ROUND('Budgeted Resources'!Q40*'Budgeted Resources'!$G40/12,2)</f>
        <v>0</v>
      </c>
      <c r="K263" s="174">
        <f>+ROUND('Budgeted Resources'!R40*'Budgeted Resources'!$G40/12,2)</f>
        <v>0</v>
      </c>
      <c r="L263" s="174">
        <f>+ROUND('Budgeted Resources'!S40*'Budgeted Resources'!$G40/12,2)</f>
        <v>0</v>
      </c>
      <c r="M263" s="174">
        <f>+ROUND('Budgeted Resources'!T40*'Budgeted Resources'!$G40/12,2)</f>
        <v>0</v>
      </c>
      <c r="N263" s="174">
        <f>+ROUND('Budgeted Resources'!U40*'Budgeted Resources'!$G40/12,2)</f>
        <v>0</v>
      </c>
      <c r="O263" s="175">
        <f>+ROUND('Budgeted Resources'!V40*'Budgeted Resources'!$G40/12*(1+Inputs!$H$31),2)</f>
        <v>0</v>
      </c>
      <c r="P263" s="175">
        <f>+ROUND('Budgeted Resources'!W40*'Budgeted Resources'!$G40/12*(1+Inputs!$H$31),2)</f>
        <v>0</v>
      </c>
      <c r="Q263" s="175">
        <f>+ROUND('Budgeted Resources'!X40*'Budgeted Resources'!$G40/12*(1+Inputs!$H$31),2)</f>
        <v>0</v>
      </c>
      <c r="R263" s="175">
        <f>+ROUND('Budgeted Resources'!Y40*'Budgeted Resources'!$G40/12*(1+Inputs!$H$31),2)</f>
        <v>0</v>
      </c>
      <c r="S263" s="175">
        <f>+ROUND('Budgeted Resources'!Z40*'Budgeted Resources'!$G40/12*(1+Inputs!$H$31),2)</f>
        <v>0</v>
      </c>
      <c r="T263" s="175">
        <f>+ROUND('Budgeted Resources'!AA40*'Budgeted Resources'!$G40/12*(1+Inputs!$H$31),2)</f>
        <v>0</v>
      </c>
      <c r="U263" s="175">
        <f>+ROUND('Budgeted Resources'!AB40*'Budgeted Resources'!$G40/12*(1+Inputs!$H$31),2)</f>
        <v>0</v>
      </c>
      <c r="V263" s="175">
        <f>+ROUND('Budgeted Resources'!AC40*'Budgeted Resources'!$G40/12*(1+Inputs!$H$31),2)</f>
        <v>0</v>
      </c>
      <c r="W263" s="175">
        <f>+ROUND('Budgeted Resources'!AD40*'Budgeted Resources'!$G40/12*(1+Inputs!$H$31),2)</f>
        <v>0</v>
      </c>
      <c r="X263" s="175">
        <f>+ROUND('Budgeted Resources'!AE40*'Budgeted Resources'!$G40/12*(1+Inputs!$H$31),2)</f>
        <v>0</v>
      </c>
      <c r="Y263" s="175">
        <f>+ROUND('Budgeted Resources'!AF40*'Budgeted Resources'!$G40/12*(1+Inputs!$H$31),2)</f>
        <v>0</v>
      </c>
      <c r="Z263" s="175">
        <f>+ROUND('Budgeted Resources'!AG40*'Budgeted Resources'!$G40/12*(1+Inputs!$H$31),2)</f>
        <v>0</v>
      </c>
      <c r="AA263" s="176">
        <f>+ROUND('Budgeted Resources'!AH40*'Budgeted Resources'!$G40*(1+Inputs!$H$31),2)</f>
        <v>0</v>
      </c>
      <c r="AB263" s="176">
        <f>+ROUND('Budgeted Resources'!AI40*'Budgeted Resources'!$G40*(1+Inputs!$H$31),2)</f>
        <v>0</v>
      </c>
      <c r="AC263" s="176">
        <f>+ROUND('Budgeted Resources'!AJ40*'Budgeted Resources'!$G40*(1+Inputs!$H$31),2)</f>
        <v>0</v>
      </c>
      <c r="AD263" s="176">
        <f>+ROUND('Budgeted Resources'!AK40*'Budgeted Resources'!$G40*(1+Inputs!$H$31),2)</f>
        <v>0</v>
      </c>
      <c r="AE263" s="176">
        <f>+ROUND('Budgeted Resources'!AL40*'Budgeted Resources'!$G40*(1+Inputs!$H$31),2)</f>
        <v>0</v>
      </c>
      <c r="AF263" s="176">
        <f>+ROUND('Budgeted Resources'!AM40*'Budgeted Resources'!$G40*(1+Inputs!$H$31),2)</f>
        <v>0</v>
      </c>
      <c r="AG263" s="176">
        <f>+ROUND('Budgeted Resources'!AN40*'Budgeted Resources'!$G40*(1+Inputs!$H$31),2)</f>
        <v>0</v>
      </c>
      <c r="AH263" s="176">
        <f>+ROUND('Budgeted Resources'!AO40*'Budgeted Resources'!$G40*(1+Inputs!$H$31),2)</f>
        <v>0</v>
      </c>
      <c r="AI263" s="176">
        <f>+ROUND('Budgeted Resources'!AP40*'Budgeted Resources'!$G40*(1+Inputs!$H$31),2)</f>
        <v>0</v>
      </c>
    </row>
    <row r="264" spans="1:35" x14ac:dyDescent="0.25">
      <c r="A264" t="s">
        <v>1167</v>
      </c>
      <c r="B264" t="s">
        <v>902</v>
      </c>
      <c r="C264" s="174">
        <f>+ROUND('Budgeted Resources'!J41*'Budgeted Resources'!$G41/12,2)</f>
        <v>0</v>
      </c>
      <c r="D264" s="174">
        <f>+ROUND('Budgeted Resources'!K41*'Budgeted Resources'!$G41/12,2)</f>
        <v>0</v>
      </c>
      <c r="E264" s="174">
        <f>+ROUND('Budgeted Resources'!L41*'Budgeted Resources'!$G41/12,2)</f>
        <v>0</v>
      </c>
      <c r="F264" s="174">
        <f>+ROUND('Budgeted Resources'!M41*'Budgeted Resources'!$G41/12,2)</f>
        <v>0</v>
      </c>
      <c r="G264" s="174">
        <f>+ROUND('Budgeted Resources'!N41*'Budgeted Resources'!$G41/12,2)</f>
        <v>0</v>
      </c>
      <c r="H264" s="174">
        <f>+ROUND('Budgeted Resources'!O41*'Budgeted Resources'!$G41/12,2)</f>
        <v>0</v>
      </c>
      <c r="I264" s="174">
        <f>+ROUND('Budgeted Resources'!P41*'Budgeted Resources'!$G41/12,2)</f>
        <v>0</v>
      </c>
      <c r="J264" s="174">
        <f>+ROUND('Budgeted Resources'!Q41*'Budgeted Resources'!$G41/12,2)</f>
        <v>0</v>
      </c>
      <c r="K264" s="174">
        <f>+ROUND('Budgeted Resources'!R41*'Budgeted Resources'!$G41/12,2)</f>
        <v>0</v>
      </c>
      <c r="L264" s="174">
        <f>+ROUND('Budgeted Resources'!S41*'Budgeted Resources'!$G41/12,2)</f>
        <v>0</v>
      </c>
      <c r="M264" s="174">
        <f>+ROUND('Budgeted Resources'!T41*'Budgeted Resources'!$G41/12,2)</f>
        <v>0</v>
      </c>
      <c r="N264" s="174">
        <f>+ROUND('Budgeted Resources'!U41*'Budgeted Resources'!$G41/12,2)</f>
        <v>0</v>
      </c>
      <c r="O264" s="175">
        <f>+ROUND('Budgeted Resources'!V41*'Budgeted Resources'!$G41/12*(1+Inputs!$H$31),2)</f>
        <v>0</v>
      </c>
      <c r="P264" s="175">
        <f>+ROUND('Budgeted Resources'!W41*'Budgeted Resources'!$G41/12*(1+Inputs!$H$31),2)</f>
        <v>0</v>
      </c>
      <c r="Q264" s="175">
        <f>+ROUND('Budgeted Resources'!X41*'Budgeted Resources'!$G41/12*(1+Inputs!$H$31),2)</f>
        <v>0</v>
      </c>
      <c r="R264" s="175">
        <f>+ROUND('Budgeted Resources'!Y41*'Budgeted Resources'!$G41/12*(1+Inputs!$H$31),2)</f>
        <v>0</v>
      </c>
      <c r="S264" s="175">
        <f>+ROUND('Budgeted Resources'!Z41*'Budgeted Resources'!$G41/12*(1+Inputs!$H$31),2)</f>
        <v>0</v>
      </c>
      <c r="T264" s="175">
        <f>+ROUND('Budgeted Resources'!AA41*'Budgeted Resources'!$G41/12*(1+Inputs!$H$31),2)</f>
        <v>0</v>
      </c>
      <c r="U264" s="175">
        <f>+ROUND('Budgeted Resources'!AB41*'Budgeted Resources'!$G41/12*(1+Inputs!$H$31),2)</f>
        <v>0</v>
      </c>
      <c r="V264" s="175">
        <f>+ROUND('Budgeted Resources'!AC41*'Budgeted Resources'!$G41/12*(1+Inputs!$H$31),2)</f>
        <v>0</v>
      </c>
      <c r="W264" s="175">
        <f>+ROUND('Budgeted Resources'!AD41*'Budgeted Resources'!$G41/12*(1+Inputs!$H$31),2)</f>
        <v>0</v>
      </c>
      <c r="X264" s="175">
        <f>+ROUND('Budgeted Resources'!AE41*'Budgeted Resources'!$G41/12*(1+Inputs!$H$31),2)</f>
        <v>0</v>
      </c>
      <c r="Y264" s="175">
        <f>+ROUND('Budgeted Resources'!AF41*'Budgeted Resources'!$G41/12*(1+Inputs!$H$31),2)</f>
        <v>0</v>
      </c>
      <c r="Z264" s="175">
        <f>+ROUND('Budgeted Resources'!AG41*'Budgeted Resources'!$G41/12*(1+Inputs!$H$31),2)</f>
        <v>0</v>
      </c>
      <c r="AA264" s="176">
        <f>+ROUND('Budgeted Resources'!AH41*'Budgeted Resources'!$G41*(1+Inputs!$H$31),2)</f>
        <v>0</v>
      </c>
      <c r="AB264" s="176">
        <f>+ROUND('Budgeted Resources'!AI41*'Budgeted Resources'!$G41*(1+Inputs!$H$31),2)</f>
        <v>0</v>
      </c>
      <c r="AC264" s="176">
        <f>+ROUND('Budgeted Resources'!AJ41*'Budgeted Resources'!$G41*(1+Inputs!$H$31),2)</f>
        <v>0</v>
      </c>
      <c r="AD264" s="176">
        <f>+ROUND('Budgeted Resources'!AK41*'Budgeted Resources'!$G41*(1+Inputs!$H$31),2)</f>
        <v>0</v>
      </c>
      <c r="AE264" s="176">
        <f>+ROUND('Budgeted Resources'!AL41*'Budgeted Resources'!$G41*(1+Inputs!$H$31),2)</f>
        <v>0</v>
      </c>
      <c r="AF264" s="176">
        <f>+ROUND('Budgeted Resources'!AM41*'Budgeted Resources'!$G41*(1+Inputs!$H$31),2)</f>
        <v>0</v>
      </c>
      <c r="AG264" s="176">
        <f>+ROUND('Budgeted Resources'!AN41*'Budgeted Resources'!$G41*(1+Inputs!$H$31),2)</f>
        <v>0</v>
      </c>
      <c r="AH264" s="176">
        <f>+ROUND('Budgeted Resources'!AO41*'Budgeted Resources'!$G41*(1+Inputs!$H$31),2)</f>
        <v>0</v>
      </c>
      <c r="AI264" s="176">
        <f>+ROUND('Budgeted Resources'!AP41*'Budgeted Resources'!$G41*(1+Inputs!$H$31),2)</f>
        <v>0</v>
      </c>
    </row>
    <row r="265" spans="1:35" x14ac:dyDescent="0.25">
      <c r="A265" t="s">
        <v>1167</v>
      </c>
      <c r="B265" t="s">
        <v>902</v>
      </c>
      <c r="C265" s="174">
        <f>+ROUND('Budgeted Resources'!J42*'Budgeted Resources'!$G42/12,2)</f>
        <v>0</v>
      </c>
      <c r="D265" s="174">
        <f>+ROUND('Budgeted Resources'!K42*'Budgeted Resources'!$G42/12,2)</f>
        <v>0</v>
      </c>
      <c r="E265" s="174">
        <f>+ROUND('Budgeted Resources'!L42*'Budgeted Resources'!$G42/12,2)</f>
        <v>0</v>
      </c>
      <c r="F265" s="174">
        <f>+ROUND('Budgeted Resources'!M42*'Budgeted Resources'!$G42/12,2)</f>
        <v>0</v>
      </c>
      <c r="G265" s="174">
        <f>+ROUND('Budgeted Resources'!N42*'Budgeted Resources'!$G42/12,2)</f>
        <v>0</v>
      </c>
      <c r="H265" s="174">
        <f>+ROUND('Budgeted Resources'!O42*'Budgeted Resources'!$G42/12,2)</f>
        <v>0</v>
      </c>
      <c r="I265" s="174">
        <f>+ROUND('Budgeted Resources'!P42*'Budgeted Resources'!$G42/12,2)</f>
        <v>0</v>
      </c>
      <c r="J265" s="174">
        <f>+ROUND('Budgeted Resources'!Q42*'Budgeted Resources'!$G42/12,2)</f>
        <v>0</v>
      </c>
      <c r="K265" s="174">
        <f>+ROUND('Budgeted Resources'!R42*'Budgeted Resources'!$G42/12,2)</f>
        <v>0</v>
      </c>
      <c r="L265" s="174">
        <f>+ROUND('Budgeted Resources'!S42*'Budgeted Resources'!$G42/12,2)</f>
        <v>0</v>
      </c>
      <c r="M265" s="174">
        <f>+ROUND('Budgeted Resources'!T42*'Budgeted Resources'!$G42/12,2)</f>
        <v>0</v>
      </c>
      <c r="N265" s="174">
        <f>+ROUND('Budgeted Resources'!U42*'Budgeted Resources'!$G42/12,2)</f>
        <v>0</v>
      </c>
      <c r="O265" s="175">
        <f>+ROUND('Budgeted Resources'!V42*'Budgeted Resources'!$G42/12*(1+Inputs!$H$31),2)</f>
        <v>0</v>
      </c>
      <c r="P265" s="175">
        <f>+ROUND('Budgeted Resources'!W42*'Budgeted Resources'!$G42/12*(1+Inputs!$H$31),2)</f>
        <v>0</v>
      </c>
      <c r="Q265" s="175">
        <f>+ROUND('Budgeted Resources'!X42*'Budgeted Resources'!$G42/12*(1+Inputs!$H$31),2)</f>
        <v>0</v>
      </c>
      <c r="R265" s="175">
        <f>+ROUND('Budgeted Resources'!Y42*'Budgeted Resources'!$G42/12*(1+Inputs!$H$31),2)</f>
        <v>0</v>
      </c>
      <c r="S265" s="175">
        <f>+ROUND('Budgeted Resources'!Z42*'Budgeted Resources'!$G42/12*(1+Inputs!$H$31),2)</f>
        <v>0</v>
      </c>
      <c r="T265" s="175">
        <f>+ROUND('Budgeted Resources'!AA42*'Budgeted Resources'!$G42/12*(1+Inputs!$H$31),2)</f>
        <v>0</v>
      </c>
      <c r="U265" s="175">
        <f>+ROUND('Budgeted Resources'!AB42*'Budgeted Resources'!$G42/12*(1+Inputs!$H$31),2)</f>
        <v>0</v>
      </c>
      <c r="V265" s="175">
        <f>+ROUND('Budgeted Resources'!AC42*'Budgeted Resources'!$G42/12*(1+Inputs!$H$31),2)</f>
        <v>0</v>
      </c>
      <c r="W265" s="175">
        <f>+ROUND('Budgeted Resources'!AD42*'Budgeted Resources'!$G42/12*(1+Inputs!$H$31),2)</f>
        <v>0</v>
      </c>
      <c r="X265" s="175">
        <f>+ROUND('Budgeted Resources'!AE42*'Budgeted Resources'!$G42/12*(1+Inputs!$H$31),2)</f>
        <v>0</v>
      </c>
      <c r="Y265" s="175">
        <f>+ROUND('Budgeted Resources'!AF42*'Budgeted Resources'!$G42/12*(1+Inputs!$H$31),2)</f>
        <v>0</v>
      </c>
      <c r="Z265" s="175">
        <f>+ROUND('Budgeted Resources'!AG42*'Budgeted Resources'!$G42/12*(1+Inputs!$H$31),2)</f>
        <v>0</v>
      </c>
      <c r="AA265" s="176">
        <f>+ROUND('Budgeted Resources'!AH42*'Budgeted Resources'!$G42*(1+Inputs!$H$31),2)</f>
        <v>0</v>
      </c>
      <c r="AB265" s="176">
        <f>+ROUND('Budgeted Resources'!AI42*'Budgeted Resources'!$G42*(1+Inputs!$H$31),2)</f>
        <v>0</v>
      </c>
      <c r="AC265" s="176">
        <f>+ROUND('Budgeted Resources'!AJ42*'Budgeted Resources'!$G42*(1+Inputs!$H$31),2)</f>
        <v>0</v>
      </c>
      <c r="AD265" s="176">
        <f>+ROUND('Budgeted Resources'!AK42*'Budgeted Resources'!$G42*(1+Inputs!$H$31),2)</f>
        <v>0</v>
      </c>
      <c r="AE265" s="176">
        <f>+ROUND('Budgeted Resources'!AL42*'Budgeted Resources'!$G42*(1+Inputs!$H$31),2)</f>
        <v>0</v>
      </c>
      <c r="AF265" s="176">
        <f>+ROUND('Budgeted Resources'!AM42*'Budgeted Resources'!$G42*(1+Inputs!$H$31),2)</f>
        <v>0</v>
      </c>
      <c r="AG265" s="176">
        <f>+ROUND('Budgeted Resources'!AN42*'Budgeted Resources'!$G42*(1+Inputs!$H$31),2)</f>
        <v>0</v>
      </c>
      <c r="AH265" s="176">
        <f>+ROUND('Budgeted Resources'!AO42*'Budgeted Resources'!$G42*(1+Inputs!$H$31),2)</f>
        <v>0</v>
      </c>
      <c r="AI265" s="176">
        <f>+ROUND('Budgeted Resources'!AP42*'Budgeted Resources'!$G42*(1+Inputs!$H$31),2)</f>
        <v>0</v>
      </c>
    </row>
    <row r="266" spans="1:35" x14ac:dyDescent="0.25">
      <c r="A266" t="s">
        <v>1167</v>
      </c>
      <c r="B266" t="s">
        <v>902</v>
      </c>
      <c r="C266" s="174">
        <f>+ROUND('Budgeted Resources'!J43*'Budgeted Resources'!$G43/12,2)</f>
        <v>0</v>
      </c>
      <c r="D266" s="174">
        <f>+ROUND('Budgeted Resources'!K43*'Budgeted Resources'!$G43/12,2)</f>
        <v>0</v>
      </c>
      <c r="E266" s="174">
        <f>+ROUND('Budgeted Resources'!L43*'Budgeted Resources'!$G43/12,2)</f>
        <v>0</v>
      </c>
      <c r="F266" s="174">
        <f>+ROUND('Budgeted Resources'!M43*'Budgeted Resources'!$G43/12,2)</f>
        <v>0</v>
      </c>
      <c r="G266" s="174">
        <f>+ROUND('Budgeted Resources'!N43*'Budgeted Resources'!$G43/12,2)</f>
        <v>0</v>
      </c>
      <c r="H266" s="174">
        <f>+ROUND('Budgeted Resources'!O43*'Budgeted Resources'!$G43/12,2)</f>
        <v>0</v>
      </c>
      <c r="I266" s="174">
        <f>+ROUND('Budgeted Resources'!P43*'Budgeted Resources'!$G43/12,2)</f>
        <v>0</v>
      </c>
      <c r="J266" s="174">
        <f>+ROUND('Budgeted Resources'!Q43*'Budgeted Resources'!$G43/12,2)</f>
        <v>0</v>
      </c>
      <c r="K266" s="174">
        <f>+ROUND('Budgeted Resources'!R43*'Budgeted Resources'!$G43/12,2)</f>
        <v>0</v>
      </c>
      <c r="L266" s="174">
        <f>+ROUND('Budgeted Resources'!S43*'Budgeted Resources'!$G43/12,2)</f>
        <v>0</v>
      </c>
      <c r="M266" s="174">
        <f>+ROUND('Budgeted Resources'!T43*'Budgeted Resources'!$G43/12,2)</f>
        <v>0</v>
      </c>
      <c r="N266" s="174">
        <f>+ROUND('Budgeted Resources'!U43*'Budgeted Resources'!$G43/12,2)</f>
        <v>0</v>
      </c>
      <c r="O266" s="175">
        <f>+ROUND('Budgeted Resources'!V43*'Budgeted Resources'!$G43/12*(1+Inputs!$H$31),2)</f>
        <v>0</v>
      </c>
      <c r="P266" s="175">
        <f>+ROUND('Budgeted Resources'!W43*'Budgeted Resources'!$G43/12*(1+Inputs!$H$31),2)</f>
        <v>0</v>
      </c>
      <c r="Q266" s="175">
        <f>+ROUND('Budgeted Resources'!X43*'Budgeted Resources'!$G43/12*(1+Inputs!$H$31),2)</f>
        <v>0</v>
      </c>
      <c r="R266" s="175">
        <f>+ROUND('Budgeted Resources'!Y43*'Budgeted Resources'!$G43/12*(1+Inputs!$H$31),2)</f>
        <v>0</v>
      </c>
      <c r="S266" s="175">
        <f>+ROUND('Budgeted Resources'!Z43*'Budgeted Resources'!$G43/12*(1+Inputs!$H$31),2)</f>
        <v>0</v>
      </c>
      <c r="T266" s="175">
        <f>+ROUND('Budgeted Resources'!AA43*'Budgeted Resources'!$G43/12*(1+Inputs!$H$31),2)</f>
        <v>0</v>
      </c>
      <c r="U266" s="175">
        <f>+ROUND('Budgeted Resources'!AB43*'Budgeted Resources'!$G43/12*(1+Inputs!$H$31),2)</f>
        <v>0</v>
      </c>
      <c r="V266" s="175">
        <f>+ROUND('Budgeted Resources'!AC43*'Budgeted Resources'!$G43/12*(1+Inputs!$H$31),2)</f>
        <v>0</v>
      </c>
      <c r="W266" s="175">
        <f>+ROUND('Budgeted Resources'!AD43*'Budgeted Resources'!$G43/12*(1+Inputs!$H$31),2)</f>
        <v>0</v>
      </c>
      <c r="X266" s="175">
        <f>+ROUND('Budgeted Resources'!AE43*'Budgeted Resources'!$G43/12*(1+Inputs!$H$31),2)</f>
        <v>0</v>
      </c>
      <c r="Y266" s="175">
        <f>+ROUND('Budgeted Resources'!AF43*'Budgeted Resources'!$G43/12*(1+Inputs!$H$31),2)</f>
        <v>0</v>
      </c>
      <c r="Z266" s="175">
        <f>+ROUND('Budgeted Resources'!AG43*'Budgeted Resources'!$G43/12*(1+Inputs!$H$31),2)</f>
        <v>0</v>
      </c>
      <c r="AA266" s="176">
        <f>+ROUND('Budgeted Resources'!AH43*'Budgeted Resources'!$G43*(1+Inputs!$H$31),2)</f>
        <v>0</v>
      </c>
      <c r="AB266" s="176">
        <f>+ROUND('Budgeted Resources'!AI43*'Budgeted Resources'!$G43*(1+Inputs!$H$31),2)</f>
        <v>0</v>
      </c>
      <c r="AC266" s="176">
        <f>+ROUND('Budgeted Resources'!AJ43*'Budgeted Resources'!$G43*(1+Inputs!$H$31),2)</f>
        <v>0</v>
      </c>
      <c r="AD266" s="176">
        <f>+ROUND('Budgeted Resources'!AK43*'Budgeted Resources'!$G43*(1+Inputs!$H$31),2)</f>
        <v>0</v>
      </c>
      <c r="AE266" s="176">
        <f>+ROUND('Budgeted Resources'!AL43*'Budgeted Resources'!$G43*(1+Inputs!$H$31),2)</f>
        <v>0</v>
      </c>
      <c r="AF266" s="176">
        <f>+ROUND('Budgeted Resources'!AM43*'Budgeted Resources'!$G43*(1+Inputs!$H$31),2)</f>
        <v>0</v>
      </c>
      <c r="AG266" s="176">
        <f>+ROUND('Budgeted Resources'!AN43*'Budgeted Resources'!$G43*(1+Inputs!$H$31),2)</f>
        <v>0</v>
      </c>
      <c r="AH266" s="176">
        <f>+ROUND('Budgeted Resources'!AO43*'Budgeted Resources'!$G43*(1+Inputs!$H$31),2)</f>
        <v>0</v>
      </c>
      <c r="AI266" s="176">
        <f>+ROUND('Budgeted Resources'!AP43*'Budgeted Resources'!$G43*(1+Inputs!$H$31),2)</f>
        <v>0</v>
      </c>
    </row>
    <row r="267" spans="1:35" x14ac:dyDescent="0.25">
      <c r="A267" t="s">
        <v>1167</v>
      </c>
      <c r="B267" t="s">
        <v>902</v>
      </c>
      <c r="C267" s="174">
        <f>+ROUND('Budgeted Resources'!J44*'Budgeted Resources'!$G44/12,2)</f>
        <v>0</v>
      </c>
      <c r="D267" s="174">
        <f>+ROUND('Budgeted Resources'!K44*'Budgeted Resources'!$G44/12,2)</f>
        <v>0</v>
      </c>
      <c r="E267" s="174">
        <f>+ROUND('Budgeted Resources'!L44*'Budgeted Resources'!$G44/12,2)</f>
        <v>0</v>
      </c>
      <c r="F267" s="174">
        <f>+ROUND('Budgeted Resources'!M44*'Budgeted Resources'!$G44/12,2)</f>
        <v>0</v>
      </c>
      <c r="G267" s="174">
        <f>+ROUND('Budgeted Resources'!N44*'Budgeted Resources'!$G44/12,2)</f>
        <v>0</v>
      </c>
      <c r="H267" s="174">
        <f>+ROUND('Budgeted Resources'!O44*'Budgeted Resources'!$G44/12,2)</f>
        <v>0</v>
      </c>
      <c r="I267" s="174">
        <f>+ROUND('Budgeted Resources'!P44*'Budgeted Resources'!$G44/12,2)</f>
        <v>0</v>
      </c>
      <c r="J267" s="174">
        <f>+ROUND('Budgeted Resources'!Q44*'Budgeted Resources'!$G44/12,2)</f>
        <v>0</v>
      </c>
      <c r="K267" s="174">
        <f>+ROUND('Budgeted Resources'!R44*'Budgeted Resources'!$G44/12,2)</f>
        <v>0</v>
      </c>
      <c r="L267" s="174">
        <f>+ROUND('Budgeted Resources'!S44*'Budgeted Resources'!$G44/12,2)</f>
        <v>0</v>
      </c>
      <c r="M267" s="174">
        <f>+ROUND('Budgeted Resources'!T44*'Budgeted Resources'!$G44/12,2)</f>
        <v>0</v>
      </c>
      <c r="N267" s="174">
        <f>+ROUND('Budgeted Resources'!U44*'Budgeted Resources'!$G44/12,2)</f>
        <v>0</v>
      </c>
      <c r="O267" s="175">
        <f>+ROUND('Budgeted Resources'!V44*'Budgeted Resources'!$G44/12*(1+Inputs!$H$31),2)</f>
        <v>0</v>
      </c>
      <c r="P267" s="175">
        <f>+ROUND('Budgeted Resources'!W44*'Budgeted Resources'!$G44/12*(1+Inputs!$H$31),2)</f>
        <v>0</v>
      </c>
      <c r="Q267" s="175">
        <f>+ROUND('Budgeted Resources'!X44*'Budgeted Resources'!$G44/12*(1+Inputs!$H$31),2)</f>
        <v>0</v>
      </c>
      <c r="R267" s="175">
        <f>+ROUND('Budgeted Resources'!Y44*'Budgeted Resources'!$G44/12*(1+Inputs!$H$31),2)</f>
        <v>0</v>
      </c>
      <c r="S267" s="175">
        <f>+ROUND('Budgeted Resources'!Z44*'Budgeted Resources'!$G44/12*(1+Inputs!$H$31),2)</f>
        <v>0</v>
      </c>
      <c r="T267" s="175">
        <f>+ROUND('Budgeted Resources'!AA44*'Budgeted Resources'!$G44/12*(1+Inputs!$H$31),2)</f>
        <v>0</v>
      </c>
      <c r="U267" s="175">
        <f>+ROUND('Budgeted Resources'!AB44*'Budgeted Resources'!$G44/12*(1+Inputs!$H$31),2)</f>
        <v>0</v>
      </c>
      <c r="V267" s="175">
        <f>+ROUND('Budgeted Resources'!AC44*'Budgeted Resources'!$G44/12*(1+Inputs!$H$31),2)</f>
        <v>0</v>
      </c>
      <c r="W267" s="175">
        <f>+ROUND('Budgeted Resources'!AD44*'Budgeted Resources'!$G44/12*(1+Inputs!$H$31),2)</f>
        <v>0</v>
      </c>
      <c r="X267" s="175">
        <f>+ROUND('Budgeted Resources'!AE44*'Budgeted Resources'!$G44/12*(1+Inputs!$H$31),2)</f>
        <v>0</v>
      </c>
      <c r="Y267" s="175">
        <f>+ROUND('Budgeted Resources'!AF44*'Budgeted Resources'!$G44/12*(1+Inputs!$H$31),2)</f>
        <v>0</v>
      </c>
      <c r="Z267" s="175">
        <f>+ROUND('Budgeted Resources'!AG44*'Budgeted Resources'!$G44/12*(1+Inputs!$H$31),2)</f>
        <v>0</v>
      </c>
      <c r="AA267" s="176">
        <f>+ROUND('Budgeted Resources'!AH44*'Budgeted Resources'!$G44*(1+Inputs!$H$31),2)</f>
        <v>0</v>
      </c>
      <c r="AB267" s="176">
        <f>+ROUND('Budgeted Resources'!AI44*'Budgeted Resources'!$G44*(1+Inputs!$H$31),2)</f>
        <v>0</v>
      </c>
      <c r="AC267" s="176">
        <f>+ROUND('Budgeted Resources'!AJ44*'Budgeted Resources'!$G44*(1+Inputs!$H$31),2)</f>
        <v>0</v>
      </c>
      <c r="AD267" s="176">
        <f>+ROUND('Budgeted Resources'!AK44*'Budgeted Resources'!$G44*(1+Inputs!$H$31),2)</f>
        <v>0</v>
      </c>
      <c r="AE267" s="176">
        <f>+ROUND('Budgeted Resources'!AL44*'Budgeted Resources'!$G44*(1+Inputs!$H$31),2)</f>
        <v>0</v>
      </c>
      <c r="AF267" s="176">
        <f>+ROUND('Budgeted Resources'!AM44*'Budgeted Resources'!$G44*(1+Inputs!$H$31),2)</f>
        <v>0</v>
      </c>
      <c r="AG267" s="176">
        <f>+ROUND('Budgeted Resources'!AN44*'Budgeted Resources'!$G44*(1+Inputs!$H$31),2)</f>
        <v>0</v>
      </c>
      <c r="AH267" s="176">
        <f>+ROUND('Budgeted Resources'!AO44*'Budgeted Resources'!$G44*(1+Inputs!$H$31),2)</f>
        <v>0</v>
      </c>
      <c r="AI267" s="176">
        <f>+ROUND('Budgeted Resources'!AP44*'Budgeted Resources'!$G44*(1+Inputs!$H$31),2)</f>
        <v>0</v>
      </c>
    </row>
    <row r="268" spans="1:35" x14ac:dyDescent="0.25">
      <c r="A268" t="s">
        <v>1167</v>
      </c>
      <c r="B268" t="s">
        <v>902</v>
      </c>
      <c r="C268" s="174">
        <f>+ROUND('Budgeted Resources'!J45*'Budgeted Resources'!$G45/12,2)</f>
        <v>0</v>
      </c>
      <c r="D268" s="174">
        <f>+ROUND('Budgeted Resources'!K45*'Budgeted Resources'!$G45/12,2)</f>
        <v>0</v>
      </c>
      <c r="E268" s="174">
        <f>+ROUND('Budgeted Resources'!L45*'Budgeted Resources'!$G45/12,2)</f>
        <v>0</v>
      </c>
      <c r="F268" s="174">
        <f>+ROUND('Budgeted Resources'!M45*'Budgeted Resources'!$G45/12,2)</f>
        <v>0</v>
      </c>
      <c r="G268" s="174">
        <f>+ROUND('Budgeted Resources'!N45*'Budgeted Resources'!$G45/12,2)</f>
        <v>0</v>
      </c>
      <c r="H268" s="174">
        <f>+ROUND('Budgeted Resources'!O45*'Budgeted Resources'!$G45/12,2)</f>
        <v>0</v>
      </c>
      <c r="I268" s="174">
        <f>+ROUND('Budgeted Resources'!P45*'Budgeted Resources'!$G45/12,2)</f>
        <v>0</v>
      </c>
      <c r="J268" s="174">
        <f>+ROUND('Budgeted Resources'!Q45*'Budgeted Resources'!$G45/12,2)</f>
        <v>0</v>
      </c>
      <c r="K268" s="174">
        <f>+ROUND('Budgeted Resources'!R45*'Budgeted Resources'!$G45/12,2)</f>
        <v>0</v>
      </c>
      <c r="L268" s="174">
        <f>+ROUND('Budgeted Resources'!S45*'Budgeted Resources'!$G45/12,2)</f>
        <v>0</v>
      </c>
      <c r="M268" s="174">
        <f>+ROUND('Budgeted Resources'!T45*'Budgeted Resources'!$G45/12,2)</f>
        <v>0</v>
      </c>
      <c r="N268" s="174">
        <f>+ROUND('Budgeted Resources'!U45*'Budgeted Resources'!$G45/12,2)</f>
        <v>0</v>
      </c>
      <c r="O268" s="175">
        <f>+ROUND('Budgeted Resources'!V45*'Budgeted Resources'!$G45/12*(1+Inputs!$H$31),2)</f>
        <v>0</v>
      </c>
      <c r="P268" s="175">
        <f>+ROUND('Budgeted Resources'!W45*'Budgeted Resources'!$G45/12*(1+Inputs!$H$31),2)</f>
        <v>0</v>
      </c>
      <c r="Q268" s="175">
        <f>+ROUND('Budgeted Resources'!X45*'Budgeted Resources'!$G45/12*(1+Inputs!$H$31),2)</f>
        <v>0</v>
      </c>
      <c r="R268" s="175">
        <f>+ROUND('Budgeted Resources'!Y45*'Budgeted Resources'!$G45/12*(1+Inputs!$H$31),2)</f>
        <v>0</v>
      </c>
      <c r="S268" s="175">
        <f>+ROUND('Budgeted Resources'!Z45*'Budgeted Resources'!$G45/12*(1+Inputs!$H$31),2)</f>
        <v>0</v>
      </c>
      <c r="T268" s="175">
        <f>+ROUND('Budgeted Resources'!AA45*'Budgeted Resources'!$G45/12*(1+Inputs!$H$31),2)</f>
        <v>0</v>
      </c>
      <c r="U268" s="175">
        <f>+ROUND('Budgeted Resources'!AB45*'Budgeted Resources'!$G45/12*(1+Inputs!$H$31),2)</f>
        <v>0</v>
      </c>
      <c r="V268" s="175">
        <f>+ROUND('Budgeted Resources'!AC45*'Budgeted Resources'!$G45/12*(1+Inputs!$H$31),2)</f>
        <v>0</v>
      </c>
      <c r="W268" s="175">
        <f>+ROUND('Budgeted Resources'!AD45*'Budgeted Resources'!$G45/12*(1+Inputs!$H$31),2)</f>
        <v>0</v>
      </c>
      <c r="X268" s="175">
        <f>+ROUND('Budgeted Resources'!AE45*'Budgeted Resources'!$G45/12*(1+Inputs!$H$31),2)</f>
        <v>0</v>
      </c>
      <c r="Y268" s="175">
        <f>+ROUND('Budgeted Resources'!AF45*'Budgeted Resources'!$G45/12*(1+Inputs!$H$31),2)</f>
        <v>0</v>
      </c>
      <c r="Z268" s="175">
        <f>+ROUND('Budgeted Resources'!AG45*'Budgeted Resources'!$G45/12*(1+Inputs!$H$31),2)</f>
        <v>0</v>
      </c>
      <c r="AA268" s="176">
        <f>+ROUND('Budgeted Resources'!AH45*'Budgeted Resources'!$G45*(1+Inputs!$H$31),2)</f>
        <v>0</v>
      </c>
      <c r="AB268" s="176">
        <f>+ROUND('Budgeted Resources'!AI45*'Budgeted Resources'!$G45*(1+Inputs!$H$31),2)</f>
        <v>0</v>
      </c>
      <c r="AC268" s="176">
        <f>+ROUND('Budgeted Resources'!AJ45*'Budgeted Resources'!$G45*(1+Inputs!$H$31),2)</f>
        <v>0</v>
      </c>
      <c r="AD268" s="176">
        <f>+ROUND('Budgeted Resources'!AK45*'Budgeted Resources'!$G45*(1+Inputs!$H$31),2)</f>
        <v>0</v>
      </c>
      <c r="AE268" s="176">
        <f>+ROUND('Budgeted Resources'!AL45*'Budgeted Resources'!$G45*(1+Inputs!$H$31),2)</f>
        <v>0</v>
      </c>
      <c r="AF268" s="176">
        <f>+ROUND('Budgeted Resources'!AM45*'Budgeted Resources'!$G45*(1+Inputs!$H$31),2)</f>
        <v>0</v>
      </c>
      <c r="AG268" s="176">
        <f>+ROUND('Budgeted Resources'!AN45*'Budgeted Resources'!$G45*(1+Inputs!$H$31),2)</f>
        <v>0</v>
      </c>
      <c r="AH268" s="176">
        <f>+ROUND('Budgeted Resources'!AO45*'Budgeted Resources'!$G45*(1+Inputs!$H$31),2)</f>
        <v>0</v>
      </c>
      <c r="AI268" s="176">
        <f>+ROUND('Budgeted Resources'!AP45*'Budgeted Resources'!$G45*(1+Inputs!$H$31),2)</f>
        <v>0</v>
      </c>
    </row>
    <row r="269" spans="1:35" x14ac:dyDescent="0.25">
      <c r="A269" t="s">
        <v>1167</v>
      </c>
      <c r="B269" t="s">
        <v>902</v>
      </c>
      <c r="C269" s="174">
        <f>+ROUND('Budgeted Resources'!J46*'Budgeted Resources'!$G46/12,2)</f>
        <v>0</v>
      </c>
      <c r="D269" s="174">
        <f>+ROUND('Budgeted Resources'!K46*'Budgeted Resources'!$G46/12,2)</f>
        <v>0</v>
      </c>
      <c r="E269" s="174">
        <f>+ROUND('Budgeted Resources'!L46*'Budgeted Resources'!$G46/12,2)</f>
        <v>0</v>
      </c>
      <c r="F269" s="174">
        <f>+ROUND('Budgeted Resources'!M46*'Budgeted Resources'!$G46/12,2)</f>
        <v>0</v>
      </c>
      <c r="G269" s="174">
        <f>+ROUND('Budgeted Resources'!N46*'Budgeted Resources'!$G46/12,2)</f>
        <v>0</v>
      </c>
      <c r="H269" s="174">
        <f>+ROUND('Budgeted Resources'!O46*'Budgeted Resources'!$G46/12,2)</f>
        <v>0</v>
      </c>
      <c r="I269" s="174">
        <f>+ROUND('Budgeted Resources'!P46*'Budgeted Resources'!$G46/12,2)</f>
        <v>0</v>
      </c>
      <c r="J269" s="174">
        <f>+ROUND('Budgeted Resources'!Q46*'Budgeted Resources'!$G46/12,2)</f>
        <v>0</v>
      </c>
      <c r="K269" s="174">
        <f>+ROUND('Budgeted Resources'!R46*'Budgeted Resources'!$G46/12,2)</f>
        <v>0</v>
      </c>
      <c r="L269" s="174">
        <f>+ROUND('Budgeted Resources'!S46*'Budgeted Resources'!$G46/12,2)</f>
        <v>0</v>
      </c>
      <c r="M269" s="174">
        <f>+ROUND('Budgeted Resources'!T46*'Budgeted Resources'!$G46/12,2)</f>
        <v>0</v>
      </c>
      <c r="N269" s="174">
        <f>+ROUND('Budgeted Resources'!U46*'Budgeted Resources'!$G46/12,2)</f>
        <v>0</v>
      </c>
      <c r="O269" s="175">
        <f>+ROUND('Budgeted Resources'!V46*'Budgeted Resources'!$G46/12*(1+Inputs!$H$31),2)</f>
        <v>0</v>
      </c>
      <c r="P269" s="175">
        <f>+ROUND('Budgeted Resources'!W46*'Budgeted Resources'!$G46/12*(1+Inputs!$H$31),2)</f>
        <v>0</v>
      </c>
      <c r="Q269" s="175">
        <f>+ROUND('Budgeted Resources'!X46*'Budgeted Resources'!$G46/12*(1+Inputs!$H$31),2)</f>
        <v>0</v>
      </c>
      <c r="R269" s="175">
        <f>+ROUND('Budgeted Resources'!Y46*'Budgeted Resources'!$G46/12*(1+Inputs!$H$31),2)</f>
        <v>0</v>
      </c>
      <c r="S269" s="175">
        <f>+ROUND('Budgeted Resources'!Z46*'Budgeted Resources'!$G46/12*(1+Inputs!$H$31),2)</f>
        <v>0</v>
      </c>
      <c r="T269" s="175">
        <f>+ROUND('Budgeted Resources'!AA46*'Budgeted Resources'!$G46/12*(1+Inputs!$H$31),2)</f>
        <v>0</v>
      </c>
      <c r="U269" s="175">
        <f>+ROUND('Budgeted Resources'!AB46*'Budgeted Resources'!$G46/12*(1+Inputs!$H$31),2)</f>
        <v>0</v>
      </c>
      <c r="V269" s="175">
        <f>+ROUND('Budgeted Resources'!AC46*'Budgeted Resources'!$G46/12*(1+Inputs!$H$31),2)</f>
        <v>0</v>
      </c>
      <c r="W269" s="175">
        <f>+ROUND('Budgeted Resources'!AD46*'Budgeted Resources'!$G46/12*(1+Inputs!$H$31),2)</f>
        <v>0</v>
      </c>
      <c r="X269" s="175">
        <f>+ROUND('Budgeted Resources'!AE46*'Budgeted Resources'!$G46/12*(1+Inputs!$H$31),2)</f>
        <v>0</v>
      </c>
      <c r="Y269" s="175">
        <f>+ROUND('Budgeted Resources'!AF46*'Budgeted Resources'!$G46/12*(1+Inputs!$H$31),2)</f>
        <v>0</v>
      </c>
      <c r="Z269" s="175">
        <f>+ROUND('Budgeted Resources'!AG46*'Budgeted Resources'!$G46/12*(1+Inputs!$H$31),2)</f>
        <v>0</v>
      </c>
      <c r="AA269" s="176">
        <f>+ROUND('Budgeted Resources'!AH46*'Budgeted Resources'!$G46*(1+Inputs!$H$31),2)</f>
        <v>0</v>
      </c>
      <c r="AB269" s="176">
        <f>+ROUND('Budgeted Resources'!AI46*'Budgeted Resources'!$G46*(1+Inputs!$H$31),2)</f>
        <v>0</v>
      </c>
      <c r="AC269" s="176">
        <f>+ROUND('Budgeted Resources'!AJ46*'Budgeted Resources'!$G46*(1+Inputs!$H$31),2)</f>
        <v>0</v>
      </c>
      <c r="AD269" s="176">
        <f>+ROUND('Budgeted Resources'!AK46*'Budgeted Resources'!$G46*(1+Inputs!$H$31),2)</f>
        <v>0</v>
      </c>
      <c r="AE269" s="176">
        <f>+ROUND('Budgeted Resources'!AL46*'Budgeted Resources'!$G46*(1+Inputs!$H$31),2)</f>
        <v>0</v>
      </c>
      <c r="AF269" s="176">
        <f>+ROUND('Budgeted Resources'!AM46*'Budgeted Resources'!$G46*(1+Inputs!$H$31),2)</f>
        <v>0</v>
      </c>
      <c r="AG269" s="176">
        <f>+ROUND('Budgeted Resources'!AN46*'Budgeted Resources'!$G46*(1+Inputs!$H$31),2)</f>
        <v>0</v>
      </c>
      <c r="AH269" s="176">
        <f>+ROUND('Budgeted Resources'!AO46*'Budgeted Resources'!$G46*(1+Inputs!$H$31),2)</f>
        <v>0</v>
      </c>
      <c r="AI269" s="176">
        <f>+ROUND('Budgeted Resources'!AP46*'Budgeted Resources'!$G46*(1+Inputs!$H$31),2)</f>
        <v>0</v>
      </c>
    </row>
    <row r="270" spans="1:35" x14ac:dyDescent="0.25">
      <c r="A270" t="s">
        <v>1167</v>
      </c>
      <c r="B270" t="s">
        <v>902</v>
      </c>
      <c r="C270" s="174">
        <f>+ROUND('Budgeted Resources'!J47*'Budgeted Resources'!$G47/12,2)</f>
        <v>0</v>
      </c>
      <c r="D270" s="174">
        <f>+ROUND('Budgeted Resources'!K47*'Budgeted Resources'!$G47/12,2)</f>
        <v>0</v>
      </c>
      <c r="E270" s="174">
        <f>+ROUND('Budgeted Resources'!L47*'Budgeted Resources'!$G47/12,2)</f>
        <v>0</v>
      </c>
      <c r="F270" s="174">
        <f>+ROUND('Budgeted Resources'!M47*'Budgeted Resources'!$G47/12,2)</f>
        <v>0</v>
      </c>
      <c r="G270" s="174">
        <f>+ROUND('Budgeted Resources'!N47*'Budgeted Resources'!$G47/12,2)</f>
        <v>0</v>
      </c>
      <c r="H270" s="174">
        <f>+ROUND('Budgeted Resources'!O47*'Budgeted Resources'!$G47/12,2)</f>
        <v>0</v>
      </c>
      <c r="I270" s="174">
        <f>+ROUND('Budgeted Resources'!P47*'Budgeted Resources'!$G47/12,2)</f>
        <v>0</v>
      </c>
      <c r="J270" s="174">
        <f>+ROUND('Budgeted Resources'!Q47*'Budgeted Resources'!$G47/12,2)</f>
        <v>0</v>
      </c>
      <c r="K270" s="174">
        <f>+ROUND('Budgeted Resources'!R47*'Budgeted Resources'!$G47/12,2)</f>
        <v>0</v>
      </c>
      <c r="L270" s="174">
        <f>+ROUND('Budgeted Resources'!S47*'Budgeted Resources'!$G47/12,2)</f>
        <v>0</v>
      </c>
      <c r="M270" s="174">
        <f>+ROUND('Budgeted Resources'!T47*'Budgeted Resources'!$G47/12,2)</f>
        <v>0</v>
      </c>
      <c r="N270" s="174">
        <f>+ROUND('Budgeted Resources'!U47*'Budgeted Resources'!$G47/12,2)</f>
        <v>0</v>
      </c>
      <c r="O270" s="175">
        <f>+ROUND('Budgeted Resources'!V47*'Budgeted Resources'!$G47/12*(1+Inputs!$H$31),2)</f>
        <v>0</v>
      </c>
      <c r="P270" s="175">
        <f>+ROUND('Budgeted Resources'!W47*'Budgeted Resources'!$G47/12*(1+Inputs!$H$31),2)</f>
        <v>0</v>
      </c>
      <c r="Q270" s="175">
        <f>+ROUND('Budgeted Resources'!X47*'Budgeted Resources'!$G47/12*(1+Inputs!$H$31),2)</f>
        <v>0</v>
      </c>
      <c r="R270" s="175">
        <f>+ROUND('Budgeted Resources'!Y47*'Budgeted Resources'!$G47/12*(1+Inputs!$H$31),2)</f>
        <v>0</v>
      </c>
      <c r="S270" s="175">
        <f>+ROUND('Budgeted Resources'!Z47*'Budgeted Resources'!$G47/12*(1+Inputs!$H$31),2)</f>
        <v>0</v>
      </c>
      <c r="T270" s="175">
        <f>+ROUND('Budgeted Resources'!AA47*'Budgeted Resources'!$G47/12*(1+Inputs!$H$31),2)</f>
        <v>0</v>
      </c>
      <c r="U270" s="175">
        <f>+ROUND('Budgeted Resources'!AB47*'Budgeted Resources'!$G47/12*(1+Inputs!$H$31),2)</f>
        <v>0</v>
      </c>
      <c r="V270" s="175">
        <f>+ROUND('Budgeted Resources'!AC47*'Budgeted Resources'!$G47/12*(1+Inputs!$H$31),2)</f>
        <v>0</v>
      </c>
      <c r="W270" s="175">
        <f>+ROUND('Budgeted Resources'!AD47*'Budgeted Resources'!$G47/12*(1+Inputs!$H$31),2)</f>
        <v>0</v>
      </c>
      <c r="X270" s="175">
        <f>+ROUND('Budgeted Resources'!AE47*'Budgeted Resources'!$G47/12*(1+Inputs!$H$31),2)</f>
        <v>0</v>
      </c>
      <c r="Y270" s="175">
        <f>+ROUND('Budgeted Resources'!AF47*'Budgeted Resources'!$G47/12*(1+Inputs!$H$31),2)</f>
        <v>0</v>
      </c>
      <c r="Z270" s="175">
        <f>+ROUND('Budgeted Resources'!AG47*'Budgeted Resources'!$G47/12*(1+Inputs!$H$31),2)</f>
        <v>0</v>
      </c>
      <c r="AA270" s="176">
        <f>+ROUND('Budgeted Resources'!AH47*'Budgeted Resources'!$G47*(1+Inputs!$H$31),2)</f>
        <v>0</v>
      </c>
      <c r="AB270" s="176">
        <f>+ROUND('Budgeted Resources'!AI47*'Budgeted Resources'!$G47*(1+Inputs!$H$31),2)</f>
        <v>0</v>
      </c>
      <c r="AC270" s="176">
        <f>+ROUND('Budgeted Resources'!AJ47*'Budgeted Resources'!$G47*(1+Inputs!$H$31),2)</f>
        <v>0</v>
      </c>
      <c r="AD270" s="176">
        <f>+ROUND('Budgeted Resources'!AK47*'Budgeted Resources'!$G47*(1+Inputs!$H$31),2)</f>
        <v>0</v>
      </c>
      <c r="AE270" s="176">
        <f>+ROUND('Budgeted Resources'!AL47*'Budgeted Resources'!$G47*(1+Inputs!$H$31),2)</f>
        <v>0</v>
      </c>
      <c r="AF270" s="176">
        <f>+ROUND('Budgeted Resources'!AM47*'Budgeted Resources'!$G47*(1+Inputs!$H$31),2)</f>
        <v>0</v>
      </c>
      <c r="AG270" s="176">
        <f>+ROUND('Budgeted Resources'!AN47*'Budgeted Resources'!$G47*(1+Inputs!$H$31),2)</f>
        <v>0</v>
      </c>
      <c r="AH270" s="176">
        <f>+ROUND('Budgeted Resources'!AO47*'Budgeted Resources'!$G47*(1+Inputs!$H$31),2)</f>
        <v>0</v>
      </c>
      <c r="AI270" s="176">
        <f>+ROUND('Budgeted Resources'!AP47*'Budgeted Resources'!$G47*(1+Inputs!$H$31),2)</f>
        <v>0</v>
      </c>
    </row>
    <row r="271" spans="1:35" x14ac:dyDescent="0.25">
      <c r="A271" t="s">
        <v>1167</v>
      </c>
      <c r="B271" t="s">
        <v>902</v>
      </c>
      <c r="C271" s="174">
        <f>+ROUND('Budgeted Resources'!J48*'Budgeted Resources'!$G48/12,2)</f>
        <v>0</v>
      </c>
      <c r="D271" s="174">
        <f>+ROUND('Budgeted Resources'!K48*'Budgeted Resources'!$G48/12,2)</f>
        <v>0</v>
      </c>
      <c r="E271" s="174">
        <f>+ROUND('Budgeted Resources'!L48*'Budgeted Resources'!$G48/12,2)</f>
        <v>0</v>
      </c>
      <c r="F271" s="174">
        <f>+ROUND('Budgeted Resources'!M48*'Budgeted Resources'!$G48/12,2)</f>
        <v>0</v>
      </c>
      <c r="G271" s="174">
        <f>+ROUND('Budgeted Resources'!N48*'Budgeted Resources'!$G48/12,2)</f>
        <v>0</v>
      </c>
      <c r="H271" s="174">
        <f>+ROUND('Budgeted Resources'!O48*'Budgeted Resources'!$G48/12,2)</f>
        <v>0</v>
      </c>
      <c r="I271" s="174">
        <f>+ROUND('Budgeted Resources'!P48*'Budgeted Resources'!$G48/12,2)</f>
        <v>0</v>
      </c>
      <c r="J271" s="174">
        <f>+ROUND('Budgeted Resources'!Q48*'Budgeted Resources'!$G48/12,2)</f>
        <v>0</v>
      </c>
      <c r="K271" s="174">
        <f>+ROUND('Budgeted Resources'!R48*'Budgeted Resources'!$G48/12,2)</f>
        <v>0</v>
      </c>
      <c r="L271" s="174">
        <f>+ROUND('Budgeted Resources'!S48*'Budgeted Resources'!$G48/12,2)</f>
        <v>0</v>
      </c>
      <c r="M271" s="174">
        <f>+ROUND('Budgeted Resources'!T48*'Budgeted Resources'!$G48/12,2)</f>
        <v>0</v>
      </c>
      <c r="N271" s="174">
        <f>+ROUND('Budgeted Resources'!U48*'Budgeted Resources'!$G48/12,2)</f>
        <v>0</v>
      </c>
      <c r="O271" s="175">
        <f>+ROUND('Budgeted Resources'!V48*'Budgeted Resources'!$G48/12*(1+Inputs!$H$31),2)</f>
        <v>0</v>
      </c>
      <c r="P271" s="175">
        <f>+ROUND('Budgeted Resources'!W48*'Budgeted Resources'!$G48/12*(1+Inputs!$H$31),2)</f>
        <v>0</v>
      </c>
      <c r="Q271" s="175">
        <f>+ROUND('Budgeted Resources'!X48*'Budgeted Resources'!$G48/12*(1+Inputs!$H$31),2)</f>
        <v>0</v>
      </c>
      <c r="R271" s="175">
        <f>+ROUND('Budgeted Resources'!Y48*'Budgeted Resources'!$G48/12*(1+Inputs!$H$31),2)</f>
        <v>0</v>
      </c>
      <c r="S271" s="175">
        <f>+ROUND('Budgeted Resources'!Z48*'Budgeted Resources'!$G48/12*(1+Inputs!$H$31),2)</f>
        <v>0</v>
      </c>
      <c r="T271" s="175">
        <f>+ROUND('Budgeted Resources'!AA48*'Budgeted Resources'!$G48/12*(1+Inputs!$H$31),2)</f>
        <v>0</v>
      </c>
      <c r="U271" s="175">
        <f>+ROUND('Budgeted Resources'!AB48*'Budgeted Resources'!$G48/12*(1+Inputs!$H$31),2)</f>
        <v>0</v>
      </c>
      <c r="V271" s="175">
        <f>+ROUND('Budgeted Resources'!AC48*'Budgeted Resources'!$G48/12*(1+Inputs!$H$31),2)</f>
        <v>0</v>
      </c>
      <c r="W271" s="175">
        <f>+ROUND('Budgeted Resources'!AD48*'Budgeted Resources'!$G48/12*(1+Inputs!$H$31),2)</f>
        <v>0</v>
      </c>
      <c r="X271" s="175">
        <f>+ROUND('Budgeted Resources'!AE48*'Budgeted Resources'!$G48/12*(1+Inputs!$H$31),2)</f>
        <v>0</v>
      </c>
      <c r="Y271" s="175">
        <f>+ROUND('Budgeted Resources'!AF48*'Budgeted Resources'!$G48/12*(1+Inputs!$H$31),2)</f>
        <v>0</v>
      </c>
      <c r="Z271" s="175">
        <f>+ROUND('Budgeted Resources'!AG48*'Budgeted Resources'!$G48/12*(1+Inputs!$H$31),2)</f>
        <v>0</v>
      </c>
      <c r="AA271" s="176">
        <f>+ROUND('Budgeted Resources'!AH48*'Budgeted Resources'!$G48*(1+Inputs!$H$31),2)</f>
        <v>0</v>
      </c>
      <c r="AB271" s="176">
        <f>+ROUND('Budgeted Resources'!AI48*'Budgeted Resources'!$G48*(1+Inputs!$H$31),2)</f>
        <v>0</v>
      </c>
      <c r="AC271" s="176">
        <f>+ROUND('Budgeted Resources'!AJ48*'Budgeted Resources'!$G48*(1+Inputs!$H$31),2)</f>
        <v>0</v>
      </c>
      <c r="AD271" s="176">
        <f>+ROUND('Budgeted Resources'!AK48*'Budgeted Resources'!$G48*(1+Inputs!$H$31),2)</f>
        <v>0</v>
      </c>
      <c r="AE271" s="176">
        <f>+ROUND('Budgeted Resources'!AL48*'Budgeted Resources'!$G48*(1+Inputs!$H$31),2)</f>
        <v>0</v>
      </c>
      <c r="AF271" s="176">
        <f>+ROUND('Budgeted Resources'!AM48*'Budgeted Resources'!$G48*(1+Inputs!$H$31),2)</f>
        <v>0</v>
      </c>
      <c r="AG271" s="176">
        <f>+ROUND('Budgeted Resources'!AN48*'Budgeted Resources'!$G48*(1+Inputs!$H$31),2)</f>
        <v>0</v>
      </c>
      <c r="AH271" s="176">
        <f>+ROUND('Budgeted Resources'!AO48*'Budgeted Resources'!$G48*(1+Inputs!$H$31),2)</f>
        <v>0</v>
      </c>
      <c r="AI271" s="176">
        <f>+ROUND('Budgeted Resources'!AP48*'Budgeted Resources'!$G48*(1+Inputs!$H$31),2)</f>
        <v>0</v>
      </c>
    </row>
    <row r="272" spans="1:35" x14ac:dyDescent="0.25">
      <c r="A272" t="s">
        <v>1167</v>
      </c>
      <c r="B272" t="s">
        <v>902</v>
      </c>
      <c r="C272" s="174">
        <f>+ROUND('Budgeted Resources'!J49*'Budgeted Resources'!$G49/12,2)</f>
        <v>0</v>
      </c>
      <c r="D272" s="174">
        <f>+ROUND('Budgeted Resources'!K49*'Budgeted Resources'!$G49/12,2)</f>
        <v>0</v>
      </c>
      <c r="E272" s="174">
        <f>+ROUND('Budgeted Resources'!L49*'Budgeted Resources'!$G49/12,2)</f>
        <v>0</v>
      </c>
      <c r="F272" s="174">
        <f>+ROUND('Budgeted Resources'!M49*'Budgeted Resources'!$G49/12,2)</f>
        <v>0</v>
      </c>
      <c r="G272" s="174">
        <f>+ROUND('Budgeted Resources'!N49*'Budgeted Resources'!$G49/12,2)</f>
        <v>0</v>
      </c>
      <c r="H272" s="174">
        <f>+ROUND('Budgeted Resources'!O49*'Budgeted Resources'!$G49/12,2)</f>
        <v>0</v>
      </c>
      <c r="I272" s="174">
        <f>+ROUND('Budgeted Resources'!P49*'Budgeted Resources'!$G49/12,2)</f>
        <v>0</v>
      </c>
      <c r="J272" s="174">
        <f>+ROUND('Budgeted Resources'!Q49*'Budgeted Resources'!$G49/12,2)</f>
        <v>0</v>
      </c>
      <c r="K272" s="174">
        <f>+ROUND('Budgeted Resources'!R49*'Budgeted Resources'!$G49/12,2)</f>
        <v>0</v>
      </c>
      <c r="L272" s="174">
        <f>+ROUND('Budgeted Resources'!S49*'Budgeted Resources'!$G49/12,2)</f>
        <v>0</v>
      </c>
      <c r="M272" s="174">
        <f>+ROUND('Budgeted Resources'!T49*'Budgeted Resources'!$G49/12,2)</f>
        <v>0</v>
      </c>
      <c r="N272" s="174">
        <f>+ROUND('Budgeted Resources'!U49*'Budgeted Resources'!$G49/12,2)</f>
        <v>0</v>
      </c>
      <c r="O272" s="175">
        <f>+ROUND('Budgeted Resources'!V49*'Budgeted Resources'!$G49/12*(1+Inputs!$H$31),2)</f>
        <v>0</v>
      </c>
      <c r="P272" s="175">
        <f>+ROUND('Budgeted Resources'!W49*'Budgeted Resources'!$G49/12*(1+Inputs!$H$31),2)</f>
        <v>0</v>
      </c>
      <c r="Q272" s="175">
        <f>+ROUND('Budgeted Resources'!X49*'Budgeted Resources'!$G49/12*(1+Inputs!$H$31),2)</f>
        <v>0</v>
      </c>
      <c r="R272" s="175">
        <f>+ROUND('Budgeted Resources'!Y49*'Budgeted Resources'!$G49/12*(1+Inputs!$H$31),2)</f>
        <v>0</v>
      </c>
      <c r="S272" s="175">
        <f>+ROUND('Budgeted Resources'!Z49*'Budgeted Resources'!$G49/12*(1+Inputs!$H$31),2)</f>
        <v>0</v>
      </c>
      <c r="T272" s="175">
        <f>+ROUND('Budgeted Resources'!AA49*'Budgeted Resources'!$G49/12*(1+Inputs!$H$31),2)</f>
        <v>0</v>
      </c>
      <c r="U272" s="175">
        <f>+ROUND('Budgeted Resources'!AB49*'Budgeted Resources'!$G49/12*(1+Inputs!$H$31),2)</f>
        <v>0</v>
      </c>
      <c r="V272" s="175">
        <f>+ROUND('Budgeted Resources'!AC49*'Budgeted Resources'!$G49/12*(1+Inputs!$H$31),2)</f>
        <v>0</v>
      </c>
      <c r="W272" s="175">
        <f>+ROUND('Budgeted Resources'!AD49*'Budgeted Resources'!$G49/12*(1+Inputs!$H$31),2)</f>
        <v>0</v>
      </c>
      <c r="X272" s="175">
        <f>+ROUND('Budgeted Resources'!AE49*'Budgeted Resources'!$G49/12*(1+Inputs!$H$31),2)</f>
        <v>0</v>
      </c>
      <c r="Y272" s="175">
        <f>+ROUND('Budgeted Resources'!AF49*'Budgeted Resources'!$G49/12*(1+Inputs!$H$31),2)</f>
        <v>0</v>
      </c>
      <c r="Z272" s="175">
        <f>+ROUND('Budgeted Resources'!AG49*'Budgeted Resources'!$G49/12*(1+Inputs!$H$31),2)</f>
        <v>0</v>
      </c>
      <c r="AA272" s="176">
        <f>+ROUND('Budgeted Resources'!AH49*'Budgeted Resources'!$G49*(1+Inputs!$H$31),2)</f>
        <v>0</v>
      </c>
      <c r="AB272" s="176">
        <f>+ROUND('Budgeted Resources'!AI49*'Budgeted Resources'!$G49*(1+Inputs!$H$31),2)</f>
        <v>0</v>
      </c>
      <c r="AC272" s="176">
        <f>+ROUND('Budgeted Resources'!AJ49*'Budgeted Resources'!$G49*(1+Inputs!$H$31),2)</f>
        <v>0</v>
      </c>
      <c r="AD272" s="176">
        <f>+ROUND('Budgeted Resources'!AK49*'Budgeted Resources'!$G49*(1+Inputs!$H$31),2)</f>
        <v>0</v>
      </c>
      <c r="AE272" s="176">
        <f>+ROUND('Budgeted Resources'!AL49*'Budgeted Resources'!$G49*(1+Inputs!$H$31),2)</f>
        <v>0</v>
      </c>
      <c r="AF272" s="176">
        <f>+ROUND('Budgeted Resources'!AM49*'Budgeted Resources'!$G49*(1+Inputs!$H$31),2)</f>
        <v>0</v>
      </c>
      <c r="AG272" s="176">
        <f>+ROUND('Budgeted Resources'!AN49*'Budgeted Resources'!$G49*(1+Inputs!$H$31),2)</f>
        <v>0</v>
      </c>
      <c r="AH272" s="176">
        <f>+ROUND('Budgeted Resources'!AO49*'Budgeted Resources'!$G49*(1+Inputs!$H$31),2)</f>
        <v>0</v>
      </c>
      <c r="AI272" s="176">
        <f>+ROUND('Budgeted Resources'!AP49*'Budgeted Resources'!$G49*(1+Inputs!$H$31),2)</f>
        <v>0</v>
      </c>
    </row>
    <row r="273" spans="1:35" x14ac:dyDescent="0.25">
      <c r="A273" t="s">
        <v>1167</v>
      </c>
      <c r="B273" t="s">
        <v>902</v>
      </c>
      <c r="C273" s="174">
        <f>+ROUND('Budgeted Resources'!J50*'Budgeted Resources'!$G50/12,2)</f>
        <v>0</v>
      </c>
      <c r="D273" s="174">
        <f>+ROUND('Budgeted Resources'!K50*'Budgeted Resources'!$G50/12,2)</f>
        <v>0</v>
      </c>
      <c r="E273" s="174">
        <f>+ROUND('Budgeted Resources'!L50*'Budgeted Resources'!$G50/12,2)</f>
        <v>0</v>
      </c>
      <c r="F273" s="174">
        <f>+ROUND('Budgeted Resources'!M50*'Budgeted Resources'!$G50/12,2)</f>
        <v>0</v>
      </c>
      <c r="G273" s="174">
        <f>+ROUND('Budgeted Resources'!N50*'Budgeted Resources'!$G50/12,2)</f>
        <v>0</v>
      </c>
      <c r="H273" s="174">
        <f>+ROUND('Budgeted Resources'!O50*'Budgeted Resources'!$G50/12,2)</f>
        <v>0</v>
      </c>
      <c r="I273" s="174">
        <f>+ROUND('Budgeted Resources'!P50*'Budgeted Resources'!$G50/12,2)</f>
        <v>0</v>
      </c>
      <c r="J273" s="174">
        <f>+ROUND('Budgeted Resources'!Q50*'Budgeted Resources'!$G50/12,2)</f>
        <v>0</v>
      </c>
      <c r="K273" s="174">
        <f>+ROUND('Budgeted Resources'!R50*'Budgeted Resources'!$G50/12,2)</f>
        <v>0</v>
      </c>
      <c r="L273" s="174">
        <f>+ROUND('Budgeted Resources'!S50*'Budgeted Resources'!$G50/12,2)</f>
        <v>0</v>
      </c>
      <c r="M273" s="174">
        <f>+ROUND('Budgeted Resources'!T50*'Budgeted Resources'!$G50/12,2)</f>
        <v>0</v>
      </c>
      <c r="N273" s="174">
        <f>+ROUND('Budgeted Resources'!U50*'Budgeted Resources'!$G50/12,2)</f>
        <v>0</v>
      </c>
      <c r="O273" s="175">
        <f>+ROUND('Budgeted Resources'!V50*'Budgeted Resources'!$G50/12*(1+Inputs!$H$31),2)</f>
        <v>0</v>
      </c>
      <c r="P273" s="175">
        <f>+ROUND('Budgeted Resources'!W50*'Budgeted Resources'!$G50/12*(1+Inputs!$H$31),2)</f>
        <v>0</v>
      </c>
      <c r="Q273" s="175">
        <f>+ROUND('Budgeted Resources'!X50*'Budgeted Resources'!$G50/12*(1+Inputs!$H$31),2)</f>
        <v>0</v>
      </c>
      <c r="R273" s="175">
        <f>+ROUND('Budgeted Resources'!Y50*'Budgeted Resources'!$G50/12*(1+Inputs!$H$31),2)</f>
        <v>0</v>
      </c>
      <c r="S273" s="175">
        <f>+ROUND('Budgeted Resources'!Z50*'Budgeted Resources'!$G50/12*(1+Inputs!$H$31),2)</f>
        <v>0</v>
      </c>
      <c r="T273" s="175">
        <f>+ROUND('Budgeted Resources'!AA50*'Budgeted Resources'!$G50/12*(1+Inputs!$H$31),2)</f>
        <v>0</v>
      </c>
      <c r="U273" s="175">
        <f>+ROUND('Budgeted Resources'!AB50*'Budgeted Resources'!$G50/12*(1+Inputs!$H$31),2)</f>
        <v>0</v>
      </c>
      <c r="V273" s="175">
        <f>+ROUND('Budgeted Resources'!AC50*'Budgeted Resources'!$G50/12*(1+Inputs!$H$31),2)</f>
        <v>0</v>
      </c>
      <c r="W273" s="175">
        <f>+ROUND('Budgeted Resources'!AD50*'Budgeted Resources'!$G50/12*(1+Inputs!$H$31),2)</f>
        <v>0</v>
      </c>
      <c r="X273" s="175">
        <f>+ROUND('Budgeted Resources'!AE50*'Budgeted Resources'!$G50/12*(1+Inputs!$H$31),2)</f>
        <v>0</v>
      </c>
      <c r="Y273" s="175">
        <f>+ROUND('Budgeted Resources'!AF50*'Budgeted Resources'!$G50/12*(1+Inputs!$H$31),2)</f>
        <v>0</v>
      </c>
      <c r="Z273" s="175">
        <f>+ROUND('Budgeted Resources'!AG50*'Budgeted Resources'!$G50/12*(1+Inputs!$H$31),2)</f>
        <v>0</v>
      </c>
      <c r="AA273" s="176">
        <f>+ROUND('Budgeted Resources'!AH50*'Budgeted Resources'!$G50*(1+Inputs!$H$31),2)</f>
        <v>0</v>
      </c>
      <c r="AB273" s="176">
        <f>+ROUND('Budgeted Resources'!AI50*'Budgeted Resources'!$G50*(1+Inputs!$H$31),2)</f>
        <v>0</v>
      </c>
      <c r="AC273" s="176">
        <f>+ROUND('Budgeted Resources'!AJ50*'Budgeted Resources'!$G50*(1+Inputs!$H$31),2)</f>
        <v>0</v>
      </c>
      <c r="AD273" s="176">
        <f>+ROUND('Budgeted Resources'!AK50*'Budgeted Resources'!$G50*(1+Inputs!$H$31),2)</f>
        <v>0</v>
      </c>
      <c r="AE273" s="176">
        <f>+ROUND('Budgeted Resources'!AL50*'Budgeted Resources'!$G50*(1+Inputs!$H$31),2)</f>
        <v>0</v>
      </c>
      <c r="AF273" s="176">
        <f>+ROUND('Budgeted Resources'!AM50*'Budgeted Resources'!$G50*(1+Inputs!$H$31),2)</f>
        <v>0</v>
      </c>
      <c r="AG273" s="176">
        <f>+ROUND('Budgeted Resources'!AN50*'Budgeted Resources'!$G50*(1+Inputs!$H$31),2)</f>
        <v>0</v>
      </c>
      <c r="AH273" s="176">
        <f>+ROUND('Budgeted Resources'!AO50*'Budgeted Resources'!$G50*(1+Inputs!$H$31),2)</f>
        <v>0</v>
      </c>
      <c r="AI273" s="176">
        <f>+ROUND('Budgeted Resources'!AP50*'Budgeted Resources'!$G50*(1+Inputs!$H$31),2)</f>
        <v>0</v>
      </c>
    </row>
    <row r="274" spans="1:35" x14ac:dyDescent="0.25">
      <c r="A274" t="s">
        <v>1167</v>
      </c>
      <c r="B274" t="s">
        <v>902</v>
      </c>
      <c r="C274" s="174">
        <f>+ROUND('Budgeted Resources'!J51*'Budgeted Resources'!$G51/12,2)</f>
        <v>0</v>
      </c>
      <c r="D274" s="174">
        <f>+ROUND('Budgeted Resources'!K51*'Budgeted Resources'!$G51/12,2)</f>
        <v>0</v>
      </c>
      <c r="E274" s="174">
        <f>+ROUND('Budgeted Resources'!L51*'Budgeted Resources'!$G51/12,2)</f>
        <v>0</v>
      </c>
      <c r="F274" s="174">
        <f>+ROUND('Budgeted Resources'!M51*'Budgeted Resources'!$G51/12,2)</f>
        <v>0</v>
      </c>
      <c r="G274" s="174">
        <f>+ROUND('Budgeted Resources'!N51*'Budgeted Resources'!$G51/12,2)</f>
        <v>0</v>
      </c>
      <c r="H274" s="174">
        <f>+ROUND('Budgeted Resources'!O51*'Budgeted Resources'!$G51/12,2)</f>
        <v>0</v>
      </c>
      <c r="I274" s="174">
        <f>+ROUND('Budgeted Resources'!P51*'Budgeted Resources'!$G51/12,2)</f>
        <v>0</v>
      </c>
      <c r="J274" s="174">
        <f>+ROUND('Budgeted Resources'!Q51*'Budgeted Resources'!$G51/12,2)</f>
        <v>0</v>
      </c>
      <c r="K274" s="174">
        <f>+ROUND('Budgeted Resources'!R51*'Budgeted Resources'!$G51/12,2)</f>
        <v>0</v>
      </c>
      <c r="L274" s="174">
        <f>+ROUND('Budgeted Resources'!S51*'Budgeted Resources'!$G51/12,2)</f>
        <v>0</v>
      </c>
      <c r="M274" s="174">
        <f>+ROUND('Budgeted Resources'!T51*'Budgeted Resources'!$G51/12,2)</f>
        <v>0</v>
      </c>
      <c r="N274" s="174">
        <f>+ROUND('Budgeted Resources'!U51*'Budgeted Resources'!$G51/12,2)</f>
        <v>0</v>
      </c>
      <c r="O274" s="175">
        <f>+ROUND('Budgeted Resources'!V51*'Budgeted Resources'!$G51/12*(1+Inputs!$H$31),2)</f>
        <v>0</v>
      </c>
      <c r="P274" s="175">
        <f>+ROUND('Budgeted Resources'!W51*'Budgeted Resources'!$G51/12*(1+Inputs!$H$31),2)</f>
        <v>0</v>
      </c>
      <c r="Q274" s="175">
        <f>+ROUND('Budgeted Resources'!X51*'Budgeted Resources'!$G51/12*(1+Inputs!$H$31),2)</f>
        <v>0</v>
      </c>
      <c r="R274" s="175">
        <f>+ROUND('Budgeted Resources'!Y51*'Budgeted Resources'!$G51/12*(1+Inputs!$H$31),2)</f>
        <v>0</v>
      </c>
      <c r="S274" s="175">
        <f>+ROUND('Budgeted Resources'!Z51*'Budgeted Resources'!$G51/12*(1+Inputs!$H$31),2)</f>
        <v>0</v>
      </c>
      <c r="T274" s="175">
        <f>+ROUND('Budgeted Resources'!AA51*'Budgeted Resources'!$G51/12*(1+Inputs!$H$31),2)</f>
        <v>0</v>
      </c>
      <c r="U274" s="175">
        <f>+ROUND('Budgeted Resources'!AB51*'Budgeted Resources'!$G51/12*(1+Inputs!$H$31),2)</f>
        <v>0</v>
      </c>
      <c r="V274" s="175">
        <f>+ROUND('Budgeted Resources'!AC51*'Budgeted Resources'!$G51/12*(1+Inputs!$H$31),2)</f>
        <v>0</v>
      </c>
      <c r="W274" s="175">
        <f>+ROUND('Budgeted Resources'!AD51*'Budgeted Resources'!$G51/12*(1+Inputs!$H$31),2)</f>
        <v>0</v>
      </c>
      <c r="X274" s="175">
        <f>+ROUND('Budgeted Resources'!AE51*'Budgeted Resources'!$G51/12*(1+Inputs!$H$31),2)</f>
        <v>0</v>
      </c>
      <c r="Y274" s="175">
        <f>+ROUND('Budgeted Resources'!AF51*'Budgeted Resources'!$G51/12*(1+Inputs!$H$31),2)</f>
        <v>0</v>
      </c>
      <c r="Z274" s="175">
        <f>+ROUND('Budgeted Resources'!AG51*'Budgeted Resources'!$G51/12*(1+Inputs!$H$31),2)</f>
        <v>0</v>
      </c>
      <c r="AA274" s="176">
        <f>+ROUND('Budgeted Resources'!AH51*'Budgeted Resources'!$G51*(1+Inputs!$H$31),2)</f>
        <v>0</v>
      </c>
      <c r="AB274" s="176">
        <f>+ROUND('Budgeted Resources'!AI51*'Budgeted Resources'!$G51*(1+Inputs!$H$31),2)</f>
        <v>0</v>
      </c>
      <c r="AC274" s="176">
        <f>+ROUND('Budgeted Resources'!AJ51*'Budgeted Resources'!$G51*(1+Inputs!$H$31),2)</f>
        <v>0</v>
      </c>
      <c r="AD274" s="176">
        <f>+ROUND('Budgeted Resources'!AK51*'Budgeted Resources'!$G51*(1+Inputs!$H$31),2)</f>
        <v>0</v>
      </c>
      <c r="AE274" s="176">
        <f>+ROUND('Budgeted Resources'!AL51*'Budgeted Resources'!$G51*(1+Inputs!$H$31),2)</f>
        <v>0</v>
      </c>
      <c r="AF274" s="176">
        <f>+ROUND('Budgeted Resources'!AM51*'Budgeted Resources'!$G51*(1+Inputs!$H$31),2)</f>
        <v>0</v>
      </c>
      <c r="AG274" s="176">
        <f>+ROUND('Budgeted Resources'!AN51*'Budgeted Resources'!$G51*(1+Inputs!$H$31),2)</f>
        <v>0</v>
      </c>
      <c r="AH274" s="176">
        <f>+ROUND('Budgeted Resources'!AO51*'Budgeted Resources'!$G51*(1+Inputs!$H$31),2)</f>
        <v>0</v>
      </c>
      <c r="AI274" s="176">
        <f>+ROUND('Budgeted Resources'!AP51*'Budgeted Resources'!$G51*(1+Inputs!$H$31),2)</f>
        <v>0</v>
      </c>
    </row>
    <row r="275" spans="1:35" x14ac:dyDescent="0.25">
      <c r="A275" t="s">
        <v>1167</v>
      </c>
      <c r="B275" t="s">
        <v>902</v>
      </c>
      <c r="C275" s="174">
        <f>+ROUND('Budgeted Resources'!J52*'Budgeted Resources'!$G52/12,2)</f>
        <v>0</v>
      </c>
      <c r="D275" s="174">
        <f>+ROUND('Budgeted Resources'!K52*'Budgeted Resources'!$G52/12,2)</f>
        <v>0</v>
      </c>
      <c r="E275" s="174">
        <f>+ROUND('Budgeted Resources'!L52*'Budgeted Resources'!$G52/12,2)</f>
        <v>0</v>
      </c>
      <c r="F275" s="174">
        <f>+ROUND('Budgeted Resources'!M52*'Budgeted Resources'!$G52/12,2)</f>
        <v>0</v>
      </c>
      <c r="G275" s="174">
        <f>+ROUND('Budgeted Resources'!N52*'Budgeted Resources'!$G52/12,2)</f>
        <v>0</v>
      </c>
      <c r="H275" s="174">
        <f>+ROUND('Budgeted Resources'!O52*'Budgeted Resources'!$G52/12,2)</f>
        <v>0</v>
      </c>
      <c r="I275" s="174">
        <f>+ROUND('Budgeted Resources'!P52*'Budgeted Resources'!$G52/12,2)</f>
        <v>0</v>
      </c>
      <c r="J275" s="174">
        <f>+ROUND('Budgeted Resources'!Q52*'Budgeted Resources'!$G52/12,2)</f>
        <v>0</v>
      </c>
      <c r="K275" s="174">
        <f>+ROUND('Budgeted Resources'!R52*'Budgeted Resources'!$G52/12,2)</f>
        <v>0</v>
      </c>
      <c r="L275" s="174">
        <f>+ROUND('Budgeted Resources'!S52*'Budgeted Resources'!$G52/12,2)</f>
        <v>0</v>
      </c>
      <c r="M275" s="174">
        <f>+ROUND('Budgeted Resources'!T52*'Budgeted Resources'!$G52/12,2)</f>
        <v>0</v>
      </c>
      <c r="N275" s="174">
        <f>+ROUND('Budgeted Resources'!U52*'Budgeted Resources'!$G52/12,2)</f>
        <v>0</v>
      </c>
      <c r="O275" s="175">
        <f>+ROUND('Budgeted Resources'!V52*'Budgeted Resources'!$G52/12*(1+Inputs!$H$31),2)</f>
        <v>0</v>
      </c>
      <c r="P275" s="175">
        <f>+ROUND('Budgeted Resources'!W52*'Budgeted Resources'!$G52/12*(1+Inputs!$H$31),2)</f>
        <v>0</v>
      </c>
      <c r="Q275" s="175">
        <f>+ROUND('Budgeted Resources'!X52*'Budgeted Resources'!$G52/12*(1+Inputs!$H$31),2)</f>
        <v>0</v>
      </c>
      <c r="R275" s="175">
        <f>+ROUND('Budgeted Resources'!Y52*'Budgeted Resources'!$G52/12*(1+Inputs!$H$31),2)</f>
        <v>0</v>
      </c>
      <c r="S275" s="175">
        <f>+ROUND('Budgeted Resources'!Z52*'Budgeted Resources'!$G52/12*(1+Inputs!$H$31),2)</f>
        <v>0</v>
      </c>
      <c r="T275" s="175">
        <f>+ROUND('Budgeted Resources'!AA52*'Budgeted Resources'!$G52/12*(1+Inputs!$H$31),2)</f>
        <v>0</v>
      </c>
      <c r="U275" s="175">
        <f>+ROUND('Budgeted Resources'!AB52*'Budgeted Resources'!$G52/12*(1+Inputs!$H$31),2)</f>
        <v>0</v>
      </c>
      <c r="V275" s="175">
        <f>+ROUND('Budgeted Resources'!AC52*'Budgeted Resources'!$G52/12*(1+Inputs!$H$31),2)</f>
        <v>0</v>
      </c>
      <c r="W275" s="175">
        <f>+ROUND('Budgeted Resources'!AD52*'Budgeted Resources'!$G52/12*(1+Inputs!$H$31),2)</f>
        <v>0</v>
      </c>
      <c r="X275" s="175">
        <f>+ROUND('Budgeted Resources'!AE52*'Budgeted Resources'!$G52/12*(1+Inputs!$H$31),2)</f>
        <v>0</v>
      </c>
      <c r="Y275" s="175">
        <f>+ROUND('Budgeted Resources'!AF52*'Budgeted Resources'!$G52/12*(1+Inputs!$H$31),2)</f>
        <v>0</v>
      </c>
      <c r="Z275" s="175">
        <f>+ROUND('Budgeted Resources'!AG52*'Budgeted Resources'!$G52/12*(1+Inputs!$H$31),2)</f>
        <v>0</v>
      </c>
      <c r="AA275" s="176">
        <f>+ROUND('Budgeted Resources'!AH52*'Budgeted Resources'!$G52*(1+Inputs!$H$31),2)</f>
        <v>0</v>
      </c>
      <c r="AB275" s="176">
        <f>+ROUND('Budgeted Resources'!AI52*'Budgeted Resources'!$G52*(1+Inputs!$H$31),2)</f>
        <v>0</v>
      </c>
      <c r="AC275" s="176">
        <f>+ROUND('Budgeted Resources'!AJ52*'Budgeted Resources'!$G52*(1+Inputs!$H$31),2)</f>
        <v>0</v>
      </c>
      <c r="AD275" s="176">
        <f>+ROUND('Budgeted Resources'!AK52*'Budgeted Resources'!$G52*(1+Inputs!$H$31),2)</f>
        <v>0</v>
      </c>
      <c r="AE275" s="176">
        <f>+ROUND('Budgeted Resources'!AL52*'Budgeted Resources'!$G52*(1+Inputs!$H$31),2)</f>
        <v>0</v>
      </c>
      <c r="AF275" s="176">
        <f>+ROUND('Budgeted Resources'!AM52*'Budgeted Resources'!$G52*(1+Inputs!$H$31),2)</f>
        <v>0</v>
      </c>
      <c r="AG275" s="176">
        <f>+ROUND('Budgeted Resources'!AN52*'Budgeted Resources'!$G52*(1+Inputs!$H$31),2)</f>
        <v>0</v>
      </c>
      <c r="AH275" s="176">
        <f>+ROUND('Budgeted Resources'!AO52*'Budgeted Resources'!$G52*(1+Inputs!$H$31),2)</f>
        <v>0</v>
      </c>
      <c r="AI275" s="176">
        <f>+ROUND('Budgeted Resources'!AP52*'Budgeted Resources'!$G52*(1+Inputs!$H$31),2)</f>
        <v>0</v>
      </c>
    </row>
    <row r="276" spans="1:35" x14ac:dyDescent="0.25">
      <c r="A276" t="s">
        <v>1167</v>
      </c>
      <c r="B276" t="s">
        <v>902</v>
      </c>
      <c r="C276" s="174">
        <f>+ROUND('Budgeted Resources'!J53*'Budgeted Resources'!$G53/12,2)</f>
        <v>0</v>
      </c>
      <c r="D276" s="174">
        <f>+ROUND('Budgeted Resources'!K53*'Budgeted Resources'!$G53/12,2)</f>
        <v>0</v>
      </c>
      <c r="E276" s="174">
        <f>+ROUND('Budgeted Resources'!L53*'Budgeted Resources'!$G53/12,2)</f>
        <v>0</v>
      </c>
      <c r="F276" s="174">
        <f>+ROUND('Budgeted Resources'!M53*'Budgeted Resources'!$G53/12,2)</f>
        <v>0</v>
      </c>
      <c r="G276" s="174">
        <f>+ROUND('Budgeted Resources'!N53*'Budgeted Resources'!$G53/12,2)</f>
        <v>0</v>
      </c>
      <c r="H276" s="174">
        <f>+ROUND('Budgeted Resources'!O53*'Budgeted Resources'!$G53/12,2)</f>
        <v>0</v>
      </c>
      <c r="I276" s="174">
        <f>+ROUND('Budgeted Resources'!P53*'Budgeted Resources'!$G53/12,2)</f>
        <v>0</v>
      </c>
      <c r="J276" s="174">
        <f>+ROUND('Budgeted Resources'!Q53*'Budgeted Resources'!$G53/12,2)</f>
        <v>0</v>
      </c>
      <c r="K276" s="174">
        <f>+ROUND('Budgeted Resources'!R53*'Budgeted Resources'!$G53/12,2)</f>
        <v>0</v>
      </c>
      <c r="L276" s="174">
        <f>+ROUND('Budgeted Resources'!S53*'Budgeted Resources'!$G53/12,2)</f>
        <v>0</v>
      </c>
      <c r="M276" s="174">
        <f>+ROUND('Budgeted Resources'!T53*'Budgeted Resources'!$G53/12,2)</f>
        <v>0</v>
      </c>
      <c r="N276" s="174">
        <f>+ROUND('Budgeted Resources'!U53*'Budgeted Resources'!$G53/12,2)</f>
        <v>0</v>
      </c>
      <c r="O276" s="175">
        <f>+ROUND('Budgeted Resources'!V53*'Budgeted Resources'!$G53/12*(1+Inputs!$H$31),2)</f>
        <v>0</v>
      </c>
      <c r="P276" s="175">
        <f>+ROUND('Budgeted Resources'!W53*'Budgeted Resources'!$G53/12*(1+Inputs!$H$31),2)</f>
        <v>0</v>
      </c>
      <c r="Q276" s="175">
        <f>+ROUND('Budgeted Resources'!X53*'Budgeted Resources'!$G53/12*(1+Inputs!$H$31),2)</f>
        <v>0</v>
      </c>
      <c r="R276" s="175">
        <f>+ROUND('Budgeted Resources'!Y53*'Budgeted Resources'!$G53/12*(1+Inputs!$H$31),2)</f>
        <v>0</v>
      </c>
      <c r="S276" s="175">
        <f>+ROUND('Budgeted Resources'!Z53*'Budgeted Resources'!$G53/12*(1+Inputs!$H$31),2)</f>
        <v>0</v>
      </c>
      <c r="T276" s="175">
        <f>+ROUND('Budgeted Resources'!AA53*'Budgeted Resources'!$G53/12*(1+Inputs!$H$31),2)</f>
        <v>0</v>
      </c>
      <c r="U276" s="175">
        <f>+ROUND('Budgeted Resources'!AB53*'Budgeted Resources'!$G53/12*(1+Inputs!$H$31),2)</f>
        <v>0</v>
      </c>
      <c r="V276" s="175">
        <f>+ROUND('Budgeted Resources'!AC53*'Budgeted Resources'!$G53/12*(1+Inputs!$H$31),2)</f>
        <v>0</v>
      </c>
      <c r="W276" s="175">
        <f>+ROUND('Budgeted Resources'!AD53*'Budgeted Resources'!$G53/12*(1+Inputs!$H$31),2)</f>
        <v>0</v>
      </c>
      <c r="X276" s="175">
        <f>+ROUND('Budgeted Resources'!AE53*'Budgeted Resources'!$G53/12*(1+Inputs!$H$31),2)</f>
        <v>0</v>
      </c>
      <c r="Y276" s="175">
        <f>+ROUND('Budgeted Resources'!AF53*'Budgeted Resources'!$G53/12*(1+Inputs!$H$31),2)</f>
        <v>0</v>
      </c>
      <c r="Z276" s="175">
        <f>+ROUND('Budgeted Resources'!AG53*'Budgeted Resources'!$G53/12*(1+Inputs!$H$31),2)</f>
        <v>0</v>
      </c>
      <c r="AA276" s="176">
        <f>+ROUND('Budgeted Resources'!AH53*'Budgeted Resources'!$G53*(1+Inputs!$H$31),2)</f>
        <v>0</v>
      </c>
      <c r="AB276" s="176">
        <f>+ROUND('Budgeted Resources'!AI53*'Budgeted Resources'!$G53*(1+Inputs!$H$31),2)</f>
        <v>0</v>
      </c>
      <c r="AC276" s="176">
        <f>+ROUND('Budgeted Resources'!AJ53*'Budgeted Resources'!$G53*(1+Inputs!$H$31),2)</f>
        <v>0</v>
      </c>
      <c r="AD276" s="176">
        <f>+ROUND('Budgeted Resources'!AK53*'Budgeted Resources'!$G53*(1+Inputs!$H$31),2)</f>
        <v>0</v>
      </c>
      <c r="AE276" s="176">
        <f>+ROUND('Budgeted Resources'!AL53*'Budgeted Resources'!$G53*(1+Inputs!$H$31),2)</f>
        <v>0</v>
      </c>
      <c r="AF276" s="176">
        <f>+ROUND('Budgeted Resources'!AM53*'Budgeted Resources'!$G53*(1+Inputs!$H$31),2)</f>
        <v>0</v>
      </c>
      <c r="AG276" s="176">
        <f>+ROUND('Budgeted Resources'!AN53*'Budgeted Resources'!$G53*(1+Inputs!$H$31),2)</f>
        <v>0</v>
      </c>
      <c r="AH276" s="176">
        <f>+ROUND('Budgeted Resources'!AO53*'Budgeted Resources'!$G53*(1+Inputs!$H$31),2)</f>
        <v>0</v>
      </c>
      <c r="AI276" s="176">
        <f>+ROUND('Budgeted Resources'!AP53*'Budgeted Resources'!$G53*(1+Inputs!$H$31),2)</f>
        <v>0</v>
      </c>
    </row>
    <row r="277" spans="1:35" x14ac:dyDescent="0.25">
      <c r="A277" t="s">
        <v>1167</v>
      </c>
      <c r="B277" t="s">
        <v>902</v>
      </c>
      <c r="C277" s="174">
        <f>+ROUND('Budgeted Resources'!J54*'Budgeted Resources'!$G54/12,2)</f>
        <v>0</v>
      </c>
      <c r="D277" s="174">
        <f>+ROUND('Budgeted Resources'!K54*'Budgeted Resources'!$G54/12,2)</f>
        <v>0</v>
      </c>
      <c r="E277" s="174">
        <f>+ROUND('Budgeted Resources'!L54*'Budgeted Resources'!$G54/12,2)</f>
        <v>0</v>
      </c>
      <c r="F277" s="174">
        <f>+ROUND('Budgeted Resources'!M54*'Budgeted Resources'!$G54/12,2)</f>
        <v>0</v>
      </c>
      <c r="G277" s="174">
        <f>+ROUND('Budgeted Resources'!N54*'Budgeted Resources'!$G54/12,2)</f>
        <v>0</v>
      </c>
      <c r="H277" s="174">
        <f>+ROUND('Budgeted Resources'!O54*'Budgeted Resources'!$G54/12,2)</f>
        <v>0</v>
      </c>
      <c r="I277" s="174">
        <f>+ROUND('Budgeted Resources'!P54*'Budgeted Resources'!$G54/12,2)</f>
        <v>0</v>
      </c>
      <c r="J277" s="174">
        <f>+ROUND('Budgeted Resources'!Q54*'Budgeted Resources'!$G54/12,2)</f>
        <v>0</v>
      </c>
      <c r="K277" s="174">
        <f>+ROUND('Budgeted Resources'!R54*'Budgeted Resources'!$G54/12,2)</f>
        <v>0</v>
      </c>
      <c r="L277" s="174">
        <f>+ROUND('Budgeted Resources'!S54*'Budgeted Resources'!$G54/12,2)</f>
        <v>0</v>
      </c>
      <c r="M277" s="174">
        <f>+ROUND('Budgeted Resources'!T54*'Budgeted Resources'!$G54/12,2)</f>
        <v>0</v>
      </c>
      <c r="N277" s="174">
        <f>+ROUND('Budgeted Resources'!U54*'Budgeted Resources'!$G54/12,2)</f>
        <v>0</v>
      </c>
      <c r="O277" s="175">
        <f>+ROUND('Budgeted Resources'!V54*'Budgeted Resources'!$G54/12*(1+Inputs!$H$31),2)</f>
        <v>0</v>
      </c>
      <c r="P277" s="175">
        <f>+ROUND('Budgeted Resources'!W54*'Budgeted Resources'!$G54/12*(1+Inputs!$H$31),2)</f>
        <v>0</v>
      </c>
      <c r="Q277" s="175">
        <f>+ROUND('Budgeted Resources'!X54*'Budgeted Resources'!$G54/12*(1+Inputs!$H$31),2)</f>
        <v>0</v>
      </c>
      <c r="R277" s="175">
        <f>+ROUND('Budgeted Resources'!Y54*'Budgeted Resources'!$G54/12*(1+Inputs!$H$31),2)</f>
        <v>0</v>
      </c>
      <c r="S277" s="175">
        <f>+ROUND('Budgeted Resources'!Z54*'Budgeted Resources'!$G54/12*(1+Inputs!$H$31),2)</f>
        <v>0</v>
      </c>
      <c r="T277" s="175">
        <f>+ROUND('Budgeted Resources'!AA54*'Budgeted Resources'!$G54/12*(1+Inputs!$H$31),2)</f>
        <v>0</v>
      </c>
      <c r="U277" s="175">
        <f>+ROUND('Budgeted Resources'!AB54*'Budgeted Resources'!$G54/12*(1+Inputs!$H$31),2)</f>
        <v>0</v>
      </c>
      <c r="V277" s="175">
        <f>+ROUND('Budgeted Resources'!AC54*'Budgeted Resources'!$G54/12*(1+Inputs!$H$31),2)</f>
        <v>0</v>
      </c>
      <c r="W277" s="175">
        <f>+ROUND('Budgeted Resources'!AD54*'Budgeted Resources'!$G54/12*(1+Inputs!$H$31),2)</f>
        <v>0</v>
      </c>
      <c r="X277" s="175">
        <f>+ROUND('Budgeted Resources'!AE54*'Budgeted Resources'!$G54/12*(1+Inputs!$H$31),2)</f>
        <v>0</v>
      </c>
      <c r="Y277" s="175">
        <f>+ROUND('Budgeted Resources'!AF54*'Budgeted Resources'!$G54/12*(1+Inputs!$H$31),2)</f>
        <v>0</v>
      </c>
      <c r="Z277" s="175">
        <f>+ROUND('Budgeted Resources'!AG54*'Budgeted Resources'!$G54/12*(1+Inputs!$H$31),2)</f>
        <v>0</v>
      </c>
      <c r="AA277" s="176">
        <f>+ROUND('Budgeted Resources'!AH54*'Budgeted Resources'!$G54*(1+Inputs!$H$31),2)</f>
        <v>0</v>
      </c>
      <c r="AB277" s="176">
        <f>+ROUND('Budgeted Resources'!AI54*'Budgeted Resources'!$G54*(1+Inputs!$H$31),2)</f>
        <v>0</v>
      </c>
      <c r="AC277" s="176">
        <f>+ROUND('Budgeted Resources'!AJ54*'Budgeted Resources'!$G54*(1+Inputs!$H$31),2)</f>
        <v>0</v>
      </c>
      <c r="AD277" s="176">
        <f>+ROUND('Budgeted Resources'!AK54*'Budgeted Resources'!$G54*(1+Inputs!$H$31),2)</f>
        <v>0</v>
      </c>
      <c r="AE277" s="176">
        <f>+ROUND('Budgeted Resources'!AL54*'Budgeted Resources'!$G54*(1+Inputs!$H$31),2)</f>
        <v>0</v>
      </c>
      <c r="AF277" s="176">
        <f>+ROUND('Budgeted Resources'!AM54*'Budgeted Resources'!$G54*(1+Inputs!$H$31),2)</f>
        <v>0</v>
      </c>
      <c r="AG277" s="176">
        <f>+ROUND('Budgeted Resources'!AN54*'Budgeted Resources'!$G54*(1+Inputs!$H$31),2)</f>
        <v>0</v>
      </c>
      <c r="AH277" s="176">
        <f>+ROUND('Budgeted Resources'!AO54*'Budgeted Resources'!$G54*(1+Inputs!$H$31),2)</f>
        <v>0</v>
      </c>
      <c r="AI277" s="176">
        <f>+ROUND('Budgeted Resources'!AP54*'Budgeted Resources'!$G54*(1+Inputs!$H$31),2)</f>
        <v>0</v>
      </c>
    </row>
    <row r="278" spans="1:35" x14ac:dyDescent="0.25">
      <c r="A278" t="s">
        <v>1167</v>
      </c>
      <c r="B278" t="s">
        <v>902</v>
      </c>
      <c r="C278" s="174">
        <f>+ROUND('Budgeted Resources'!J55*'Budgeted Resources'!$G55/12,2)</f>
        <v>0</v>
      </c>
      <c r="D278" s="174">
        <f>+ROUND('Budgeted Resources'!K55*'Budgeted Resources'!$G55/12,2)</f>
        <v>0</v>
      </c>
      <c r="E278" s="174">
        <f>+ROUND('Budgeted Resources'!L55*'Budgeted Resources'!$G55/12,2)</f>
        <v>0</v>
      </c>
      <c r="F278" s="174">
        <f>+ROUND('Budgeted Resources'!M55*'Budgeted Resources'!$G55/12,2)</f>
        <v>0</v>
      </c>
      <c r="G278" s="174">
        <f>+ROUND('Budgeted Resources'!N55*'Budgeted Resources'!$G55/12,2)</f>
        <v>0</v>
      </c>
      <c r="H278" s="174">
        <f>+ROUND('Budgeted Resources'!O55*'Budgeted Resources'!$G55/12,2)</f>
        <v>0</v>
      </c>
      <c r="I278" s="174">
        <f>+ROUND('Budgeted Resources'!P55*'Budgeted Resources'!$G55/12,2)</f>
        <v>0</v>
      </c>
      <c r="J278" s="174">
        <f>+ROUND('Budgeted Resources'!Q55*'Budgeted Resources'!$G55/12,2)</f>
        <v>0</v>
      </c>
      <c r="K278" s="174">
        <f>+ROUND('Budgeted Resources'!R55*'Budgeted Resources'!$G55/12,2)</f>
        <v>0</v>
      </c>
      <c r="L278" s="174">
        <f>+ROUND('Budgeted Resources'!S55*'Budgeted Resources'!$G55/12,2)</f>
        <v>0</v>
      </c>
      <c r="M278" s="174">
        <f>+ROUND('Budgeted Resources'!T55*'Budgeted Resources'!$G55/12,2)</f>
        <v>0</v>
      </c>
      <c r="N278" s="174">
        <f>+ROUND('Budgeted Resources'!U55*'Budgeted Resources'!$G55/12,2)</f>
        <v>0</v>
      </c>
      <c r="O278" s="175">
        <f>+ROUND('Budgeted Resources'!V55*'Budgeted Resources'!$G55/12*(1+Inputs!$H$31),2)</f>
        <v>0</v>
      </c>
      <c r="P278" s="175">
        <f>+ROUND('Budgeted Resources'!W55*'Budgeted Resources'!$G55/12*(1+Inputs!$H$31),2)</f>
        <v>0</v>
      </c>
      <c r="Q278" s="175">
        <f>+ROUND('Budgeted Resources'!X55*'Budgeted Resources'!$G55/12*(1+Inputs!$H$31),2)</f>
        <v>0</v>
      </c>
      <c r="R278" s="175">
        <f>+ROUND('Budgeted Resources'!Y55*'Budgeted Resources'!$G55/12*(1+Inputs!$H$31),2)</f>
        <v>0</v>
      </c>
      <c r="S278" s="175">
        <f>+ROUND('Budgeted Resources'!Z55*'Budgeted Resources'!$G55/12*(1+Inputs!$H$31),2)</f>
        <v>0</v>
      </c>
      <c r="T278" s="175">
        <f>+ROUND('Budgeted Resources'!AA55*'Budgeted Resources'!$G55/12*(1+Inputs!$H$31),2)</f>
        <v>0</v>
      </c>
      <c r="U278" s="175">
        <f>+ROUND('Budgeted Resources'!AB55*'Budgeted Resources'!$G55/12*(1+Inputs!$H$31),2)</f>
        <v>0</v>
      </c>
      <c r="V278" s="175">
        <f>+ROUND('Budgeted Resources'!AC55*'Budgeted Resources'!$G55/12*(1+Inputs!$H$31),2)</f>
        <v>0</v>
      </c>
      <c r="W278" s="175">
        <f>+ROUND('Budgeted Resources'!AD55*'Budgeted Resources'!$G55/12*(1+Inputs!$H$31),2)</f>
        <v>0</v>
      </c>
      <c r="X278" s="175">
        <f>+ROUND('Budgeted Resources'!AE55*'Budgeted Resources'!$G55/12*(1+Inputs!$H$31),2)</f>
        <v>0</v>
      </c>
      <c r="Y278" s="175">
        <f>+ROUND('Budgeted Resources'!AF55*'Budgeted Resources'!$G55/12*(1+Inputs!$H$31),2)</f>
        <v>0</v>
      </c>
      <c r="Z278" s="175">
        <f>+ROUND('Budgeted Resources'!AG55*'Budgeted Resources'!$G55/12*(1+Inputs!$H$31),2)</f>
        <v>0</v>
      </c>
      <c r="AA278" s="176">
        <f>+ROUND('Budgeted Resources'!AH55*'Budgeted Resources'!$G55*(1+Inputs!$H$31),2)</f>
        <v>0</v>
      </c>
      <c r="AB278" s="176">
        <f>+ROUND('Budgeted Resources'!AI55*'Budgeted Resources'!$G55*(1+Inputs!$H$31),2)</f>
        <v>0</v>
      </c>
      <c r="AC278" s="176">
        <f>+ROUND('Budgeted Resources'!AJ55*'Budgeted Resources'!$G55*(1+Inputs!$H$31),2)</f>
        <v>0</v>
      </c>
      <c r="AD278" s="176">
        <f>+ROUND('Budgeted Resources'!AK55*'Budgeted Resources'!$G55*(1+Inputs!$H$31),2)</f>
        <v>0</v>
      </c>
      <c r="AE278" s="176">
        <f>+ROUND('Budgeted Resources'!AL55*'Budgeted Resources'!$G55*(1+Inputs!$H$31),2)</f>
        <v>0</v>
      </c>
      <c r="AF278" s="176">
        <f>+ROUND('Budgeted Resources'!AM55*'Budgeted Resources'!$G55*(1+Inputs!$H$31),2)</f>
        <v>0</v>
      </c>
      <c r="AG278" s="176">
        <f>+ROUND('Budgeted Resources'!AN55*'Budgeted Resources'!$G55*(1+Inputs!$H$31),2)</f>
        <v>0</v>
      </c>
      <c r="AH278" s="176">
        <f>+ROUND('Budgeted Resources'!AO55*'Budgeted Resources'!$G55*(1+Inputs!$H$31),2)</f>
        <v>0</v>
      </c>
      <c r="AI278" s="176">
        <f>+ROUND('Budgeted Resources'!AP55*'Budgeted Resources'!$G55*(1+Inputs!$H$31),2)</f>
        <v>0</v>
      </c>
    </row>
    <row r="279" spans="1:35" x14ac:dyDescent="0.25">
      <c r="A279" t="s">
        <v>1167</v>
      </c>
      <c r="B279" t="s">
        <v>902</v>
      </c>
      <c r="C279" s="174">
        <f>+ROUND('Budgeted Resources'!J56*'Budgeted Resources'!$G56/12,2)</f>
        <v>0</v>
      </c>
      <c r="D279" s="174">
        <f>+ROUND('Budgeted Resources'!K56*'Budgeted Resources'!$G56/12,2)</f>
        <v>0</v>
      </c>
      <c r="E279" s="174">
        <f>+ROUND('Budgeted Resources'!L56*'Budgeted Resources'!$G56/12,2)</f>
        <v>0</v>
      </c>
      <c r="F279" s="174">
        <f>+ROUND('Budgeted Resources'!M56*'Budgeted Resources'!$G56/12,2)</f>
        <v>0</v>
      </c>
      <c r="G279" s="174">
        <f>+ROUND('Budgeted Resources'!N56*'Budgeted Resources'!$G56/12,2)</f>
        <v>0</v>
      </c>
      <c r="H279" s="174">
        <f>+ROUND('Budgeted Resources'!O56*'Budgeted Resources'!$G56/12,2)</f>
        <v>0</v>
      </c>
      <c r="I279" s="174">
        <f>+ROUND('Budgeted Resources'!P56*'Budgeted Resources'!$G56/12,2)</f>
        <v>0</v>
      </c>
      <c r="J279" s="174">
        <f>+ROUND('Budgeted Resources'!Q56*'Budgeted Resources'!$G56/12,2)</f>
        <v>0</v>
      </c>
      <c r="K279" s="174">
        <f>+ROUND('Budgeted Resources'!R56*'Budgeted Resources'!$G56/12,2)</f>
        <v>0</v>
      </c>
      <c r="L279" s="174">
        <f>+ROUND('Budgeted Resources'!S56*'Budgeted Resources'!$G56/12,2)</f>
        <v>0</v>
      </c>
      <c r="M279" s="174">
        <f>+ROUND('Budgeted Resources'!T56*'Budgeted Resources'!$G56/12,2)</f>
        <v>0</v>
      </c>
      <c r="N279" s="174">
        <f>+ROUND('Budgeted Resources'!U56*'Budgeted Resources'!$G56/12,2)</f>
        <v>0</v>
      </c>
      <c r="O279" s="175">
        <f>+ROUND('Budgeted Resources'!V56*'Budgeted Resources'!$G56/12*(1+Inputs!$H$31),2)</f>
        <v>0</v>
      </c>
      <c r="P279" s="175">
        <f>+ROUND('Budgeted Resources'!W56*'Budgeted Resources'!$G56/12*(1+Inputs!$H$31),2)</f>
        <v>0</v>
      </c>
      <c r="Q279" s="175">
        <f>+ROUND('Budgeted Resources'!X56*'Budgeted Resources'!$G56/12*(1+Inputs!$H$31),2)</f>
        <v>0</v>
      </c>
      <c r="R279" s="175">
        <f>+ROUND('Budgeted Resources'!Y56*'Budgeted Resources'!$G56/12*(1+Inputs!$H$31),2)</f>
        <v>0</v>
      </c>
      <c r="S279" s="175">
        <f>+ROUND('Budgeted Resources'!Z56*'Budgeted Resources'!$G56/12*(1+Inputs!$H$31),2)</f>
        <v>0</v>
      </c>
      <c r="T279" s="175">
        <f>+ROUND('Budgeted Resources'!AA56*'Budgeted Resources'!$G56/12*(1+Inputs!$H$31),2)</f>
        <v>0</v>
      </c>
      <c r="U279" s="175">
        <f>+ROUND('Budgeted Resources'!AB56*'Budgeted Resources'!$G56/12*(1+Inputs!$H$31),2)</f>
        <v>0</v>
      </c>
      <c r="V279" s="175">
        <f>+ROUND('Budgeted Resources'!AC56*'Budgeted Resources'!$G56/12*(1+Inputs!$H$31),2)</f>
        <v>0</v>
      </c>
      <c r="W279" s="175">
        <f>+ROUND('Budgeted Resources'!AD56*'Budgeted Resources'!$G56/12*(1+Inputs!$H$31),2)</f>
        <v>0</v>
      </c>
      <c r="X279" s="175">
        <f>+ROUND('Budgeted Resources'!AE56*'Budgeted Resources'!$G56/12*(1+Inputs!$H$31),2)</f>
        <v>0</v>
      </c>
      <c r="Y279" s="175">
        <f>+ROUND('Budgeted Resources'!AF56*'Budgeted Resources'!$G56/12*(1+Inputs!$H$31),2)</f>
        <v>0</v>
      </c>
      <c r="Z279" s="175">
        <f>+ROUND('Budgeted Resources'!AG56*'Budgeted Resources'!$G56/12*(1+Inputs!$H$31),2)</f>
        <v>0</v>
      </c>
      <c r="AA279" s="176">
        <f>+ROUND('Budgeted Resources'!AH56*'Budgeted Resources'!$G56*(1+Inputs!$H$31),2)</f>
        <v>0</v>
      </c>
      <c r="AB279" s="176">
        <f>+ROUND('Budgeted Resources'!AI56*'Budgeted Resources'!$G56*(1+Inputs!$H$31),2)</f>
        <v>0</v>
      </c>
      <c r="AC279" s="176">
        <f>+ROUND('Budgeted Resources'!AJ56*'Budgeted Resources'!$G56*(1+Inputs!$H$31),2)</f>
        <v>0</v>
      </c>
      <c r="AD279" s="176">
        <f>+ROUND('Budgeted Resources'!AK56*'Budgeted Resources'!$G56*(1+Inputs!$H$31),2)</f>
        <v>0</v>
      </c>
      <c r="AE279" s="176">
        <f>+ROUND('Budgeted Resources'!AL56*'Budgeted Resources'!$G56*(1+Inputs!$H$31),2)</f>
        <v>0</v>
      </c>
      <c r="AF279" s="176">
        <f>+ROUND('Budgeted Resources'!AM56*'Budgeted Resources'!$G56*(1+Inputs!$H$31),2)</f>
        <v>0</v>
      </c>
      <c r="AG279" s="176">
        <f>+ROUND('Budgeted Resources'!AN56*'Budgeted Resources'!$G56*(1+Inputs!$H$31),2)</f>
        <v>0</v>
      </c>
      <c r="AH279" s="176">
        <f>+ROUND('Budgeted Resources'!AO56*'Budgeted Resources'!$G56*(1+Inputs!$H$31),2)</f>
        <v>0</v>
      </c>
      <c r="AI279" s="176">
        <f>+ROUND('Budgeted Resources'!AP56*'Budgeted Resources'!$G56*(1+Inputs!$H$31),2)</f>
        <v>0</v>
      </c>
    </row>
    <row r="280" spans="1:35" x14ac:dyDescent="0.25">
      <c r="A280" t="s">
        <v>1167</v>
      </c>
      <c r="B280" t="s">
        <v>902</v>
      </c>
      <c r="C280" s="174">
        <f>+ROUND('Budgeted Resources'!J57*'Budgeted Resources'!$G57/12,2)</f>
        <v>0</v>
      </c>
      <c r="D280" s="174">
        <f>+ROUND('Budgeted Resources'!K57*'Budgeted Resources'!$G57/12,2)</f>
        <v>0</v>
      </c>
      <c r="E280" s="174">
        <f>+ROUND('Budgeted Resources'!L57*'Budgeted Resources'!$G57/12,2)</f>
        <v>0</v>
      </c>
      <c r="F280" s="174">
        <f>+ROUND('Budgeted Resources'!M57*'Budgeted Resources'!$G57/12,2)</f>
        <v>0</v>
      </c>
      <c r="G280" s="174">
        <f>+ROUND('Budgeted Resources'!N57*'Budgeted Resources'!$G57/12,2)</f>
        <v>0</v>
      </c>
      <c r="H280" s="174">
        <f>+ROUND('Budgeted Resources'!O57*'Budgeted Resources'!$G57/12,2)</f>
        <v>0</v>
      </c>
      <c r="I280" s="174">
        <f>+ROUND('Budgeted Resources'!P57*'Budgeted Resources'!$G57/12,2)</f>
        <v>0</v>
      </c>
      <c r="J280" s="174">
        <f>+ROUND('Budgeted Resources'!Q57*'Budgeted Resources'!$G57/12,2)</f>
        <v>0</v>
      </c>
      <c r="K280" s="174">
        <f>+ROUND('Budgeted Resources'!R57*'Budgeted Resources'!$G57/12,2)</f>
        <v>0</v>
      </c>
      <c r="L280" s="174">
        <f>+ROUND('Budgeted Resources'!S57*'Budgeted Resources'!$G57/12,2)</f>
        <v>0</v>
      </c>
      <c r="M280" s="174">
        <f>+ROUND('Budgeted Resources'!T57*'Budgeted Resources'!$G57/12,2)</f>
        <v>0</v>
      </c>
      <c r="N280" s="174">
        <f>+ROUND('Budgeted Resources'!U57*'Budgeted Resources'!$G57/12,2)</f>
        <v>0</v>
      </c>
      <c r="O280" s="175">
        <f>+ROUND('Budgeted Resources'!V57*'Budgeted Resources'!$G57/12*(1+Inputs!$H$31),2)</f>
        <v>0</v>
      </c>
      <c r="P280" s="175">
        <f>+ROUND('Budgeted Resources'!W57*'Budgeted Resources'!$G57/12*(1+Inputs!$H$31),2)</f>
        <v>0</v>
      </c>
      <c r="Q280" s="175">
        <f>+ROUND('Budgeted Resources'!X57*'Budgeted Resources'!$G57/12*(1+Inputs!$H$31),2)</f>
        <v>0</v>
      </c>
      <c r="R280" s="175">
        <f>+ROUND('Budgeted Resources'!Y57*'Budgeted Resources'!$G57/12*(1+Inputs!$H$31),2)</f>
        <v>0</v>
      </c>
      <c r="S280" s="175">
        <f>+ROUND('Budgeted Resources'!Z57*'Budgeted Resources'!$G57/12*(1+Inputs!$H$31),2)</f>
        <v>0</v>
      </c>
      <c r="T280" s="175">
        <f>+ROUND('Budgeted Resources'!AA57*'Budgeted Resources'!$G57/12*(1+Inputs!$H$31),2)</f>
        <v>0</v>
      </c>
      <c r="U280" s="175">
        <f>+ROUND('Budgeted Resources'!AB57*'Budgeted Resources'!$G57/12*(1+Inputs!$H$31),2)</f>
        <v>0</v>
      </c>
      <c r="V280" s="175">
        <f>+ROUND('Budgeted Resources'!AC57*'Budgeted Resources'!$G57/12*(1+Inputs!$H$31),2)</f>
        <v>0</v>
      </c>
      <c r="W280" s="175">
        <f>+ROUND('Budgeted Resources'!AD57*'Budgeted Resources'!$G57/12*(1+Inputs!$H$31),2)</f>
        <v>0</v>
      </c>
      <c r="X280" s="175">
        <f>+ROUND('Budgeted Resources'!AE57*'Budgeted Resources'!$G57/12*(1+Inputs!$H$31),2)</f>
        <v>0</v>
      </c>
      <c r="Y280" s="175">
        <f>+ROUND('Budgeted Resources'!AF57*'Budgeted Resources'!$G57/12*(1+Inputs!$H$31),2)</f>
        <v>0</v>
      </c>
      <c r="Z280" s="175">
        <f>+ROUND('Budgeted Resources'!AG57*'Budgeted Resources'!$G57/12*(1+Inputs!$H$31),2)</f>
        <v>0</v>
      </c>
      <c r="AA280" s="176">
        <f>+ROUND('Budgeted Resources'!AH57*'Budgeted Resources'!$G57*(1+Inputs!$H$31),2)</f>
        <v>0</v>
      </c>
      <c r="AB280" s="176">
        <f>+ROUND('Budgeted Resources'!AI57*'Budgeted Resources'!$G57*(1+Inputs!$H$31),2)</f>
        <v>0</v>
      </c>
      <c r="AC280" s="176">
        <f>+ROUND('Budgeted Resources'!AJ57*'Budgeted Resources'!$G57*(1+Inputs!$H$31),2)</f>
        <v>0</v>
      </c>
      <c r="AD280" s="176">
        <f>+ROUND('Budgeted Resources'!AK57*'Budgeted Resources'!$G57*(1+Inputs!$H$31),2)</f>
        <v>0</v>
      </c>
      <c r="AE280" s="176">
        <f>+ROUND('Budgeted Resources'!AL57*'Budgeted Resources'!$G57*(1+Inputs!$H$31),2)</f>
        <v>0</v>
      </c>
      <c r="AF280" s="176">
        <f>+ROUND('Budgeted Resources'!AM57*'Budgeted Resources'!$G57*(1+Inputs!$H$31),2)</f>
        <v>0</v>
      </c>
      <c r="AG280" s="176">
        <f>+ROUND('Budgeted Resources'!AN57*'Budgeted Resources'!$G57*(1+Inputs!$H$31),2)</f>
        <v>0</v>
      </c>
      <c r="AH280" s="176">
        <f>+ROUND('Budgeted Resources'!AO57*'Budgeted Resources'!$G57*(1+Inputs!$H$31),2)</f>
        <v>0</v>
      </c>
      <c r="AI280" s="176">
        <f>+ROUND('Budgeted Resources'!AP57*'Budgeted Resources'!$G57*(1+Inputs!$H$31),2)</f>
        <v>0</v>
      </c>
    </row>
    <row r="281" spans="1:35" x14ac:dyDescent="0.25">
      <c r="A281" t="s">
        <v>1167</v>
      </c>
      <c r="B281" t="s">
        <v>902</v>
      </c>
      <c r="C281" s="174">
        <f>+ROUND('Budgeted Resources'!J58*'Budgeted Resources'!$G58/12,2)</f>
        <v>0</v>
      </c>
      <c r="D281" s="174">
        <f>+ROUND('Budgeted Resources'!K58*'Budgeted Resources'!$G58/12,2)</f>
        <v>0</v>
      </c>
      <c r="E281" s="174">
        <f>+ROUND('Budgeted Resources'!L58*'Budgeted Resources'!$G58/12,2)</f>
        <v>0</v>
      </c>
      <c r="F281" s="174">
        <f>+ROUND('Budgeted Resources'!M58*'Budgeted Resources'!$G58/12,2)</f>
        <v>0</v>
      </c>
      <c r="G281" s="174">
        <f>+ROUND('Budgeted Resources'!N58*'Budgeted Resources'!$G58/12,2)</f>
        <v>0</v>
      </c>
      <c r="H281" s="174">
        <f>+ROUND('Budgeted Resources'!O58*'Budgeted Resources'!$G58/12,2)</f>
        <v>0</v>
      </c>
      <c r="I281" s="174">
        <f>+ROUND('Budgeted Resources'!P58*'Budgeted Resources'!$G58/12,2)</f>
        <v>0</v>
      </c>
      <c r="J281" s="174">
        <f>+ROUND('Budgeted Resources'!Q58*'Budgeted Resources'!$G58/12,2)</f>
        <v>0</v>
      </c>
      <c r="K281" s="174">
        <f>+ROUND('Budgeted Resources'!R58*'Budgeted Resources'!$G58/12,2)</f>
        <v>0</v>
      </c>
      <c r="L281" s="174">
        <f>+ROUND('Budgeted Resources'!S58*'Budgeted Resources'!$G58/12,2)</f>
        <v>0</v>
      </c>
      <c r="M281" s="174">
        <f>+ROUND('Budgeted Resources'!T58*'Budgeted Resources'!$G58/12,2)</f>
        <v>0</v>
      </c>
      <c r="N281" s="174">
        <f>+ROUND('Budgeted Resources'!U58*'Budgeted Resources'!$G58/12,2)</f>
        <v>0</v>
      </c>
      <c r="O281" s="175">
        <f>+ROUND('Budgeted Resources'!V58*'Budgeted Resources'!$G58/12*(1+Inputs!$H$31),2)</f>
        <v>0</v>
      </c>
      <c r="P281" s="175">
        <f>+ROUND('Budgeted Resources'!W58*'Budgeted Resources'!$G58/12*(1+Inputs!$H$31),2)</f>
        <v>0</v>
      </c>
      <c r="Q281" s="175">
        <f>+ROUND('Budgeted Resources'!X58*'Budgeted Resources'!$G58/12*(1+Inputs!$H$31),2)</f>
        <v>0</v>
      </c>
      <c r="R281" s="175">
        <f>+ROUND('Budgeted Resources'!Y58*'Budgeted Resources'!$G58/12*(1+Inputs!$H$31),2)</f>
        <v>0</v>
      </c>
      <c r="S281" s="175">
        <f>+ROUND('Budgeted Resources'!Z58*'Budgeted Resources'!$G58/12*(1+Inputs!$H$31),2)</f>
        <v>0</v>
      </c>
      <c r="T281" s="175">
        <f>+ROUND('Budgeted Resources'!AA58*'Budgeted Resources'!$G58/12*(1+Inputs!$H$31),2)</f>
        <v>0</v>
      </c>
      <c r="U281" s="175">
        <f>+ROUND('Budgeted Resources'!AB58*'Budgeted Resources'!$G58/12*(1+Inputs!$H$31),2)</f>
        <v>0</v>
      </c>
      <c r="V281" s="175">
        <f>+ROUND('Budgeted Resources'!AC58*'Budgeted Resources'!$G58/12*(1+Inputs!$H$31),2)</f>
        <v>0</v>
      </c>
      <c r="W281" s="175">
        <f>+ROUND('Budgeted Resources'!AD58*'Budgeted Resources'!$G58/12*(1+Inputs!$H$31),2)</f>
        <v>0</v>
      </c>
      <c r="X281" s="175">
        <f>+ROUND('Budgeted Resources'!AE58*'Budgeted Resources'!$G58/12*(1+Inputs!$H$31),2)</f>
        <v>0</v>
      </c>
      <c r="Y281" s="175">
        <f>+ROUND('Budgeted Resources'!AF58*'Budgeted Resources'!$G58/12*(1+Inputs!$H$31),2)</f>
        <v>0</v>
      </c>
      <c r="Z281" s="175">
        <f>+ROUND('Budgeted Resources'!AG58*'Budgeted Resources'!$G58/12*(1+Inputs!$H$31),2)</f>
        <v>0</v>
      </c>
      <c r="AA281" s="176">
        <f>+ROUND('Budgeted Resources'!AH58*'Budgeted Resources'!$G58*(1+Inputs!$H$31),2)</f>
        <v>0</v>
      </c>
      <c r="AB281" s="176">
        <f>+ROUND('Budgeted Resources'!AI58*'Budgeted Resources'!$G58*(1+Inputs!$H$31),2)</f>
        <v>0</v>
      </c>
      <c r="AC281" s="176">
        <f>+ROUND('Budgeted Resources'!AJ58*'Budgeted Resources'!$G58*(1+Inputs!$H$31),2)</f>
        <v>0</v>
      </c>
      <c r="AD281" s="176">
        <f>+ROUND('Budgeted Resources'!AK58*'Budgeted Resources'!$G58*(1+Inputs!$H$31),2)</f>
        <v>0</v>
      </c>
      <c r="AE281" s="176">
        <f>+ROUND('Budgeted Resources'!AL58*'Budgeted Resources'!$G58*(1+Inputs!$H$31),2)</f>
        <v>0</v>
      </c>
      <c r="AF281" s="176">
        <f>+ROUND('Budgeted Resources'!AM58*'Budgeted Resources'!$G58*(1+Inputs!$H$31),2)</f>
        <v>0</v>
      </c>
      <c r="AG281" s="176">
        <f>+ROUND('Budgeted Resources'!AN58*'Budgeted Resources'!$G58*(1+Inputs!$H$31),2)</f>
        <v>0</v>
      </c>
      <c r="AH281" s="176">
        <f>+ROUND('Budgeted Resources'!AO58*'Budgeted Resources'!$G58*(1+Inputs!$H$31),2)</f>
        <v>0</v>
      </c>
      <c r="AI281" s="176">
        <f>+ROUND('Budgeted Resources'!AP58*'Budgeted Resources'!$G58*(1+Inputs!$H$31),2)</f>
        <v>0</v>
      </c>
    </row>
    <row r="282" spans="1:35" x14ac:dyDescent="0.25">
      <c r="A282" t="s">
        <v>1167</v>
      </c>
      <c r="B282" t="s">
        <v>902</v>
      </c>
      <c r="C282" s="174">
        <f>+ROUND('Budgeted Resources'!J59*'Budgeted Resources'!$G59/12,2)</f>
        <v>0</v>
      </c>
      <c r="D282" s="174">
        <f>+ROUND('Budgeted Resources'!K59*'Budgeted Resources'!$G59/12,2)</f>
        <v>0</v>
      </c>
      <c r="E282" s="174">
        <f>+ROUND('Budgeted Resources'!L59*'Budgeted Resources'!$G59/12,2)</f>
        <v>0</v>
      </c>
      <c r="F282" s="174">
        <f>+ROUND('Budgeted Resources'!M59*'Budgeted Resources'!$G59/12,2)</f>
        <v>0</v>
      </c>
      <c r="G282" s="174">
        <f>+ROUND('Budgeted Resources'!N59*'Budgeted Resources'!$G59/12,2)</f>
        <v>0</v>
      </c>
      <c r="H282" s="174">
        <f>+ROUND('Budgeted Resources'!O59*'Budgeted Resources'!$G59/12,2)</f>
        <v>0</v>
      </c>
      <c r="I282" s="174">
        <f>+ROUND('Budgeted Resources'!P59*'Budgeted Resources'!$G59/12,2)</f>
        <v>0</v>
      </c>
      <c r="J282" s="174">
        <f>+ROUND('Budgeted Resources'!Q59*'Budgeted Resources'!$G59/12,2)</f>
        <v>0</v>
      </c>
      <c r="K282" s="174">
        <f>+ROUND('Budgeted Resources'!R59*'Budgeted Resources'!$G59/12,2)</f>
        <v>0</v>
      </c>
      <c r="L282" s="174">
        <f>+ROUND('Budgeted Resources'!S59*'Budgeted Resources'!$G59/12,2)</f>
        <v>0</v>
      </c>
      <c r="M282" s="174">
        <f>+ROUND('Budgeted Resources'!T59*'Budgeted Resources'!$G59/12,2)</f>
        <v>0</v>
      </c>
      <c r="N282" s="174">
        <f>+ROUND('Budgeted Resources'!U59*'Budgeted Resources'!$G59/12,2)</f>
        <v>0</v>
      </c>
      <c r="O282" s="175">
        <f>+ROUND('Budgeted Resources'!V59*'Budgeted Resources'!$G59/12*(1+Inputs!$H$31),2)</f>
        <v>0</v>
      </c>
      <c r="P282" s="175">
        <f>+ROUND('Budgeted Resources'!W59*'Budgeted Resources'!$G59/12*(1+Inputs!$H$31),2)</f>
        <v>0</v>
      </c>
      <c r="Q282" s="175">
        <f>+ROUND('Budgeted Resources'!X59*'Budgeted Resources'!$G59/12*(1+Inputs!$H$31),2)</f>
        <v>0</v>
      </c>
      <c r="R282" s="175">
        <f>+ROUND('Budgeted Resources'!Y59*'Budgeted Resources'!$G59/12*(1+Inputs!$H$31),2)</f>
        <v>0</v>
      </c>
      <c r="S282" s="175">
        <f>+ROUND('Budgeted Resources'!Z59*'Budgeted Resources'!$G59/12*(1+Inputs!$H$31),2)</f>
        <v>0</v>
      </c>
      <c r="T282" s="175">
        <f>+ROUND('Budgeted Resources'!AA59*'Budgeted Resources'!$G59/12*(1+Inputs!$H$31),2)</f>
        <v>0</v>
      </c>
      <c r="U282" s="175">
        <f>+ROUND('Budgeted Resources'!AB59*'Budgeted Resources'!$G59/12*(1+Inputs!$H$31),2)</f>
        <v>0</v>
      </c>
      <c r="V282" s="175">
        <f>+ROUND('Budgeted Resources'!AC59*'Budgeted Resources'!$G59/12*(1+Inputs!$H$31),2)</f>
        <v>0</v>
      </c>
      <c r="W282" s="175">
        <f>+ROUND('Budgeted Resources'!AD59*'Budgeted Resources'!$G59/12*(1+Inputs!$H$31),2)</f>
        <v>0</v>
      </c>
      <c r="X282" s="175">
        <f>+ROUND('Budgeted Resources'!AE59*'Budgeted Resources'!$G59/12*(1+Inputs!$H$31),2)</f>
        <v>0</v>
      </c>
      <c r="Y282" s="175">
        <f>+ROUND('Budgeted Resources'!AF59*'Budgeted Resources'!$G59/12*(1+Inputs!$H$31),2)</f>
        <v>0</v>
      </c>
      <c r="Z282" s="175">
        <f>+ROUND('Budgeted Resources'!AG59*'Budgeted Resources'!$G59/12*(1+Inputs!$H$31),2)</f>
        <v>0</v>
      </c>
      <c r="AA282" s="176">
        <f>+ROUND('Budgeted Resources'!AH59*'Budgeted Resources'!$G59*(1+Inputs!$H$31),2)</f>
        <v>0</v>
      </c>
      <c r="AB282" s="176">
        <f>+ROUND('Budgeted Resources'!AI59*'Budgeted Resources'!$G59*(1+Inputs!$H$31),2)</f>
        <v>0</v>
      </c>
      <c r="AC282" s="176">
        <f>+ROUND('Budgeted Resources'!AJ59*'Budgeted Resources'!$G59*(1+Inputs!$H$31),2)</f>
        <v>0</v>
      </c>
      <c r="AD282" s="176">
        <f>+ROUND('Budgeted Resources'!AK59*'Budgeted Resources'!$G59*(1+Inputs!$H$31),2)</f>
        <v>0</v>
      </c>
      <c r="AE282" s="176">
        <f>+ROUND('Budgeted Resources'!AL59*'Budgeted Resources'!$G59*(1+Inputs!$H$31),2)</f>
        <v>0</v>
      </c>
      <c r="AF282" s="176">
        <f>+ROUND('Budgeted Resources'!AM59*'Budgeted Resources'!$G59*(1+Inputs!$H$31),2)</f>
        <v>0</v>
      </c>
      <c r="AG282" s="176">
        <f>+ROUND('Budgeted Resources'!AN59*'Budgeted Resources'!$G59*(1+Inputs!$H$31),2)</f>
        <v>0</v>
      </c>
      <c r="AH282" s="176">
        <f>+ROUND('Budgeted Resources'!AO59*'Budgeted Resources'!$G59*(1+Inputs!$H$31),2)</f>
        <v>0</v>
      </c>
      <c r="AI282" s="176">
        <f>+ROUND('Budgeted Resources'!AP59*'Budgeted Resources'!$G59*(1+Inputs!$H$31),2)</f>
        <v>0</v>
      </c>
    </row>
    <row r="283" spans="1:35" x14ac:dyDescent="0.25">
      <c r="A283" t="s">
        <v>1167</v>
      </c>
      <c r="B283" t="s">
        <v>902</v>
      </c>
      <c r="C283" s="174">
        <f>+ROUND('Budgeted Resources'!J60*'Budgeted Resources'!$G60/12,2)</f>
        <v>0</v>
      </c>
      <c r="D283" s="174">
        <f>+ROUND('Budgeted Resources'!K60*'Budgeted Resources'!$G60/12,2)</f>
        <v>0</v>
      </c>
      <c r="E283" s="174">
        <f>+ROUND('Budgeted Resources'!L60*'Budgeted Resources'!$G60/12,2)</f>
        <v>0</v>
      </c>
      <c r="F283" s="174">
        <f>+ROUND('Budgeted Resources'!M60*'Budgeted Resources'!$G60/12,2)</f>
        <v>0</v>
      </c>
      <c r="G283" s="174">
        <f>+ROUND('Budgeted Resources'!N60*'Budgeted Resources'!$G60/12,2)</f>
        <v>0</v>
      </c>
      <c r="H283" s="174">
        <f>+ROUND('Budgeted Resources'!O60*'Budgeted Resources'!$G60/12,2)</f>
        <v>0</v>
      </c>
      <c r="I283" s="174">
        <f>+ROUND('Budgeted Resources'!P60*'Budgeted Resources'!$G60/12,2)</f>
        <v>0</v>
      </c>
      <c r="J283" s="174">
        <f>+ROUND('Budgeted Resources'!Q60*'Budgeted Resources'!$G60/12,2)</f>
        <v>0</v>
      </c>
      <c r="K283" s="174">
        <f>+ROUND('Budgeted Resources'!R60*'Budgeted Resources'!$G60/12,2)</f>
        <v>0</v>
      </c>
      <c r="L283" s="174">
        <f>+ROUND('Budgeted Resources'!S60*'Budgeted Resources'!$G60/12,2)</f>
        <v>0</v>
      </c>
      <c r="M283" s="174">
        <f>+ROUND('Budgeted Resources'!T60*'Budgeted Resources'!$G60/12,2)</f>
        <v>0</v>
      </c>
      <c r="N283" s="174">
        <f>+ROUND('Budgeted Resources'!U60*'Budgeted Resources'!$G60/12,2)</f>
        <v>0</v>
      </c>
      <c r="O283" s="175">
        <f>+ROUND('Budgeted Resources'!V60*'Budgeted Resources'!$G60/12*(1+Inputs!$H$31),2)</f>
        <v>0</v>
      </c>
      <c r="P283" s="175">
        <f>+ROUND('Budgeted Resources'!W60*'Budgeted Resources'!$G60/12*(1+Inputs!$H$31),2)</f>
        <v>0</v>
      </c>
      <c r="Q283" s="175">
        <f>+ROUND('Budgeted Resources'!X60*'Budgeted Resources'!$G60/12*(1+Inputs!$H$31),2)</f>
        <v>0</v>
      </c>
      <c r="R283" s="175">
        <f>+ROUND('Budgeted Resources'!Y60*'Budgeted Resources'!$G60/12*(1+Inputs!$H$31),2)</f>
        <v>0</v>
      </c>
      <c r="S283" s="175">
        <f>+ROUND('Budgeted Resources'!Z60*'Budgeted Resources'!$G60/12*(1+Inputs!$H$31),2)</f>
        <v>0</v>
      </c>
      <c r="T283" s="175">
        <f>+ROUND('Budgeted Resources'!AA60*'Budgeted Resources'!$G60/12*(1+Inputs!$H$31),2)</f>
        <v>0</v>
      </c>
      <c r="U283" s="175">
        <f>+ROUND('Budgeted Resources'!AB60*'Budgeted Resources'!$G60/12*(1+Inputs!$H$31),2)</f>
        <v>0</v>
      </c>
      <c r="V283" s="175">
        <f>+ROUND('Budgeted Resources'!AC60*'Budgeted Resources'!$G60/12*(1+Inputs!$H$31),2)</f>
        <v>0</v>
      </c>
      <c r="W283" s="175">
        <f>+ROUND('Budgeted Resources'!AD60*'Budgeted Resources'!$G60/12*(1+Inputs!$H$31),2)</f>
        <v>0</v>
      </c>
      <c r="X283" s="175">
        <f>+ROUND('Budgeted Resources'!AE60*'Budgeted Resources'!$G60/12*(1+Inputs!$H$31),2)</f>
        <v>0</v>
      </c>
      <c r="Y283" s="175">
        <f>+ROUND('Budgeted Resources'!AF60*'Budgeted Resources'!$G60/12*(1+Inputs!$H$31),2)</f>
        <v>0</v>
      </c>
      <c r="Z283" s="175">
        <f>+ROUND('Budgeted Resources'!AG60*'Budgeted Resources'!$G60/12*(1+Inputs!$H$31),2)</f>
        <v>0</v>
      </c>
      <c r="AA283" s="176">
        <f>+ROUND('Budgeted Resources'!AH60*'Budgeted Resources'!$G60*(1+Inputs!$H$31),2)</f>
        <v>0</v>
      </c>
      <c r="AB283" s="176">
        <f>+ROUND('Budgeted Resources'!AI60*'Budgeted Resources'!$G60*(1+Inputs!$H$31),2)</f>
        <v>0</v>
      </c>
      <c r="AC283" s="176">
        <f>+ROUND('Budgeted Resources'!AJ60*'Budgeted Resources'!$G60*(1+Inputs!$H$31),2)</f>
        <v>0</v>
      </c>
      <c r="AD283" s="176">
        <f>+ROUND('Budgeted Resources'!AK60*'Budgeted Resources'!$G60*(1+Inputs!$H$31),2)</f>
        <v>0</v>
      </c>
      <c r="AE283" s="176">
        <f>+ROUND('Budgeted Resources'!AL60*'Budgeted Resources'!$G60*(1+Inputs!$H$31),2)</f>
        <v>0</v>
      </c>
      <c r="AF283" s="176">
        <f>+ROUND('Budgeted Resources'!AM60*'Budgeted Resources'!$G60*(1+Inputs!$H$31),2)</f>
        <v>0</v>
      </c>
      <c r="AG283" s="176">
        <f>+ROUND('Budgeted Resources'!AN60*'Budgeted Resources'!$G60*(1+Inputs!$H$31),2)</f>
        <v>0</v>
      </c>
      <c r="AH283" s="176">
        <f>+ROUND('Budgeted Resources'!AO60*'Budgeted Resources'!$G60*(1+Inputs!$H$31),2)</f>
        <v>0</v>
      </c>
      <c r="AI283" s="176">
        <f>+ROUND('Budgeted Resources'!AP60*'Budgeted Resources'!$G60*(1+Inputs!$H$31),2)</f>
        <v>0</v>
      </c>
    </row>
    <row r="284" spans="1:35" x14ac:dyDescent="0.25">
      <c r="A284" t="s">
        <v>1167</v>
      </c>
      <c r="B284" t="s">
        <v>902</v>
      </c>
      <c r="C284" s="174">
        <f>+ROUND('Budgeted Resources'!J61*'Budgeted Resources'!$G61/12,2)</f>
        <v>0</v>
      </c>
      <c r="D284" s="174">
        <f>+ROUND('Budgeted Resources'!K61*'Budgeted Resources'!$G61/12,2)</f>
        <v>0</v>
      </c>
      <c r="E284" s="174">
        <f>+ROUND('Budgeted Resources'!L61*'Budgeted Resources'!$G61/12,2)</f>
        <v>0</v>
      </c>
      <c r="F284" s="174">
        <f>+ROUND('Budgeted Resources'!M61*'Budgeted Resources'!$G61/12,2)</f>
        <v>0</v>
      </c>
      <c r="G284" s="174">
        <f>+ROUND('Budgeted Resources'!N61*'Budgeted Resources'!$G61/12,2)</f>
        <v>0</v>
      </c>
      <c r="H284" s="174">
        <f>+ROUND('Budgeted Resources'!O61*'Budgeted Resources'!$G61/12,2)</f>
        <v>0</v>
      </c>
      <c r="I284" s="174">
        <f>+ROUND('Budgeted Resources'!P61*'Budgeted Resources'!$G61/12,2)</f>
        <v>0</v>
      </c>
      <c r="J284" s="174">
        <f>+ROUND('Budgeted Resources'!Q61*'Budgeted Resources'!$G61/12,2)</f>
        <v>0</v>
      </c>
      <c r="K284" s="174">
        <f>+ROUND('Budgeted Resources'!R61*'Budgeted Resources'!$G61/12,2)</f>
        <v>0</v>
      </c>
      <c r="L284" s="174">
        <f>+ROUND('Budgeted Resources'!S61*'Budgeted Resources'!$G61/12,2)</f>
        <v>0</v>
      </c>
      <c r="M284" s="174">
        <f>+ROUND('Budgeted Resources'!T61*'Budgeted Resources'!$G61/12,2)</f>
        <v>0</v>
      </c>
      <c r="N284" s="174">
        <f>+ROUND('Budgeted Resources'!U61*'Budgeted Resources'!$G61/12,2)</f>
        <v>0</v>
      </c>
      <c r="O284" s="175">
        <f>+ROUND('Budgeted Resources'!V61*'Budgeted Resources'!$G61/12*(1+Inputs!$H$31),2)</f>
        <v>0</v>
      </c>
      <c r="P284" s="175">
        <f>+ROUND('Budgeted Resources'!W61*'Budgeted Resources'!$G61/12*(1+Inputs!$H$31),2)</f>
        <v>0</v>
      </c>
      <c r="Q284" s="175">
        <f>+ROUND('Budgeted Resources'!X61*'Budgeted Resources'!$G61/12*(1+Inputs!$H$31),2)</f>
        <v>0</v>
      </c>
      <c r="R284" s="175">
        <f>+ROUND('Budgeted Resources'!Y61*'Budgeted Resources'!$G61/12*(1+Inputs!$H$31),2)</f>
        <v>0</v>
      </c>
      <c r="S284" s="175">
        <f>+ROUND('Budgeted Resources'!Z61*'Budgeted Resources'!$G61/12*(1+Inputs!$H$31),2)</f>
        <v>0</v>
      </c>
      <c r="T284" s="175">
        <f>+ROUND('Budgeted Resources'!AA61*'Budgeted Resources'!$G61/12*(1+Inputs!$H$31),2)</f>
        <v>0</v>
      </c>
      <c r="U284" s="175">
        <f>+ROUND('Budgeted Resources'!AB61*'Budgeted Resources'!$G61/12*(1+Inputs!$H$31),2)</f>
        <v>0</v>
      </c>
      <c r="V284" s="175">
        <f>+ROUND('Budgeted Resources'!AC61*'Budgeted Resources'!$G61/12*(1+Inputs!$H$31),2)</f>
        <v>0</v>
      </c>
      <c r="W284" s="175">
        <f>+ROUND('Budgeted Resources'!AD61*'Budgeted Resources'!$G61/12*(1+Inputs!$H$31),2)</f>
        <v>0</v>
      </c>
      <c r="X284" s="175">
        <f>+ROUND('Budgeted Resources'!AE61*'Budgeted Resources'!$G61/12*(1+Inputs!$H$31),2)</f>
        <v>0</v>
      </c>
      <c r="Y284" s="175">
        <f>+ROUND('Budgeted Resources'!AF61*'Budgeted Resources'!$G61/12*(1+Inputs!$H$31),2)</f>
        <v>0</v>
      </c>
      <c r="Z284" s="175">
        <f>+ROUND('Budgeted Resources'!AG61*'Budgeted Resources'!$G61/12*(1+Inputs!$H$31),2)</f>
        <v>0</v>
      </c>
      <c r="AA284" s="176">
        <f>+ROUND('Budgeted Resources'!AH61*'Budgeted Resources'!$G61*(1+Inputs!$H$31),2)</f>
        <v>0</v>
      </c>
      <c r="AB284" s="176">
        <f>+ROUND('Budgeted Resources'!AI61*'Budgeted Resources'!$G61*(1+Inputs!$H$31),2)</f>
        <v>0</v>
      </c>
      <c r="AC284" s="176">
        <f>+ROUND('Budgeted Resources'!AJ61*'Budgeted Resources'!$G61*(1+Inputs!$H$31),2)</f>
        <v>0</v>
      </c>
      <c r="AD284" s="176">
        <f>+ROUND('Budgeted Resources'!AK61*'Budgeted Resources'!$G61*(1+Inputs!$H$31),2)</f>
        <v>0</v>
      </c>
      <c r="AE284" s="176">
        <f>+ROUND('Budgeted Resources'!AL61*'Budgeted Resources'!$G61*(1+Inputs!$H$31),2)</f>
        <v>0</v>
      </c>
      <c r="AF284" s="176">
        <f>+ROUND('Budgeted Resources'!AM61*'Budgeted Resources'!$G61*(1+Inputs!$H$31),2)</f>
        <v>0</v>
      </c>
      <c r="AG284" s="176">
        <f>+ROUND('Budgeted Resources'!AN61*'Budgeted Resources'!$G61*(1+Inputs!$H$31),2)</f>
        <v>0</v>
      </c>
      <c r="AH284" s="176">
        <f>+ROUND('Budgeted Resources'!AO61*'Budgeted Resources'!$G61*(1+Inputs!$H$31),2)</f>
        <v>0</v>
      </c>
      <c r="AI284" s="176">
        <f>+ROUND('Budgeted Resources'!AP61*'Budgeted Resources'!$G61*(1+Inputs!$H$31),2)</f>
        <v>0</v>
      </c>
    </row>
    <row r="285" spans="1:35" x14ac:dyDescent="0.25">
      <c r="A285" t="s">
        <v>1167</v>
      </c>
      <c r="B285" t="s">
        <v>902</v>
      </c>
      <c r="C285" s="174">
        <f>+ROUND('Budgeted Resources'!J62*'Budgeted Resources'!$G62/12,2)</f>
        <v>0</v>
      </c>
      <c r="D285" s="174">
        <f>+ROUND('Budgeted Resources'!K62*'Budgeted Resources'!$G62/12,2)</f>
        <v>0</v>
      </c>
      <c r="E285" s="174">
        <f>+ROUND('Budgeted Resources'!L62*'Budgeted Resources'!$G62/12,2)</f>
        <v>0</v>
      </c>
      <c r="F285" s="174">
        <f>+ROUND('Budgeted Resources'!M62*'Budgeted Resources'!$G62/12,2)</f>
        <v>0</v>
      </c>
      <c r="G285" s="174">
        <f>+ROUND('Budgeted Resources'!N62*'Budgeted Resources'!$G62/12,2)</f>
        <v>0</v>
      </c>
      <c r="H285" s="174">
        <f>+ROUND('Budgeted Resources'!O62*'Budgeted Resources'!$G62/12,2)</f>
        <v>0</v>
      </c>
      <c r="I285" s="174">
        <f>+ROUND('Budgeted Resources'!P62*'Budgeted Resources'!$G62/12,2)</f>
        <v>0</v>
      </c>
      <c r="J285" s="174">
        <f>+ROUND('Budgeted Resources'!Q62*'Budgeted Resources'!$G62/12,2)</f>
        <v>0</v>
      </c>
      <c r="K285" s="174">
        <f>+ROUND('Budgeted Resources'!R62*'Budgeted Resources'!$G62/12,2)</f>
        <v>0</v>
      </c>
      <c r="L285" s="174">
        <f>+ROUND('Budgeted Resources'!S62*'Budgeted Resources'!$G62/12,2)</f>
        <v>0</v>
      </c>
      <c r="M285" s="174">
        <f>+ROUND('Budgeted Resources'!T62*'Budgeted Resources'!$G62/12,2)</f>
        <v>0</v>
      </c>
      <c r="N285" s="174">
        <f>+ROUND('Budgeted Resources'!U62*'Budgeted Resources'!$G62/12,2)</f>
        <v>0</v>
      </c>
      <c r="O285" s="175">
        <f>+ROUND('Budgeted Resources'!V62*'Budgeted Resources'!$G62/12*(1+Inputs!$H$31),2)</f>
        <v>0</v>
      </c>
      <c r="P285" s="175">
        <f>+ROUND('Budgeted Resources'!W62*'Budgeted Resources'!$G62/12*(1+Inputs!$H$31),2)</f>
        <v>0</v>
      </c>
      <c r="Q285" s="175">
        <f>+ROUND('Budgeted Resources'!X62*'Budgeted Resources'!$G62/12*(1+Inputs!$H$31),2)</f>
        <v>0</v>
      </c>
      <c r="R285" s="175">
        <f>+ROUND('Budgeted Resources'!Y62*'Budgeted Resources'!$G62/12*(1+Inputs!$H$31),2)</f>
        <v>0</v>
      </c>
      <c r="S285" s="175">
        <f>+ROUND('Budgeted Resources'!Z62*'Budgeted Resources'!$G62/12*(1+Inputs!$H$31),2)</f>
        <v>0</v>
      </c>
      <c r="T285" s="175">
        <f>+ROUND('Budgeted Resources'!AA62*'Budgeted Resources'!$G62/12*(1+Inputs!$H$31),2)</f>
        <v>0</v>
      </c>
      <c r="U285" s="175">
        <f>+ROUND('Budgeted Resources'!AB62*'Budgeted Resources'!$G62/12*(1+Inputs!$H$31),2)</f>
        <v>0</v>
      </c>
      <c r="V285" s="175">
        <f>+ROUND('Budgeted Resources'!AC62*'Budgeted Resources'!$G62/12*(1+Inputs!$H$31),2)</f>
        <v>0</v>
      </c>
      <c r="W285" s="175">
        <f>+ROUND('Budgeted Resources'!AD62*'Budgeted Resources'!$G62/12*(1+Inputs!$H$31),2)</f>
        <v>0</v>
      </c>
      <c r="X285" s="175">
        <f>+ROUND('Budgeted Resources'!AE62*'Budgeted Resources'!$G62/12*(1+Inputs!$H$31),2)</f>
        <v>0</v>
      </c>
      <c r="Y285" s="175">
        <f>+ROUND('Budgeted Resources'!AF62*'Budgeted Resources'!$G62/12*(1+Inputs!$H$31),2)</f>
        <v>0</v>
      </c>
      <c r="Z285" s="175">
        <f>+ROUND('Budgeted Resources'!AG62*'Budgeted Resources'!$G62/12*(1+Inputs!$H$31),2)</f>
        <v>0</v>
      </c>
      <c r="AA285" s="176">
        <f>+ROUND('Budgeted Resources'!AH62*'Budgeted Resources'!$G62*(1+Inputs!$H$31),2)</f>
        <v>0</v>
      </c>
      <c r="AB285" s="176">
        <f>+ROUND('Budgeted Resources'!AI62*'Budgeted Resources'!$G62*(1+Inputs!$H$31),2)</f>
        <v>0</v>
      </c>
      <c r="AC285" s="176">
        <f>+ROUND('Budgeted Resources'!AJ62*'Budgeted Resources'!$G62*(1+Inputs!$H$31),2)</f>
        <v>0</v>
      </c>
      <c r="AD285" s="176">
        <f>+ROUND('Budgeted Resources'!AK62*'Budgeted Resources'!$G62*(1+Inputs!$H$31),2)</f>
        <v>0</v>
      </c>
      <c r="AE285" s="176">
        <f>+ROUND('Budgeted Resources'!AL62*'Budgeted Resources'!$G62*(1+Inputs!$H$31),2)</f>
        <v>0</v>
      </c>
      <c r="AF285" s="176">
        <f>+ROUND('Budgeted Resources'!AM62*'Budgeted Resources'!$G62*(1+Inputs!$H$31),2)</f>
        <v>0</v>
      </c>
      <c r="AG285" s="176">
        <f>+ROUND('Budgeted Resources'!AN62*'Budgeted Resources'!$G62*(1+Inputs!$H$31),2)</f>
        <v>0</v>
      </c>
      <c r="AH285" s="176">
        <f>+ROUND('Budgeted Resources'!AO62*'Budgeted Resources'!$G62*(1+Inputs!$H$31),2)</f>
        <v>0</v>
      </c>
      <c r="AI285" s="176">
        <f>+ROUND('Budgeted Resources'!AP62*'Budgeted Resources'!$G62*(1+Inputs!$H$31),2)</f>
        <v>0</v>
      </c>
    </row>
    <row r="286" spans="1:35" x14ac:dyDescent="0.25">
      <c r="A286" t="s">
        <v>1167</v>
      </c>
      <c r="B286" t="s">
        <v>902</v>
      </c>
      <c r="C286" s="174">
        <f>+ROUND('Budgeted Resources'!J63*'Budgeted Resources'!$G63/12,2)</f>
        <v>0</v>
      </c>
      <c r="D286" s="174">
        <f>+ROUND('Budgeted Resources'!K63*'Budgeted Resources'!$G63/12,2)</f>
        <v>0</v>
      </c>
      <c r="E286" s="174">
        <f>+ROUND('Budgeted Resources'!L63*'Budgeted Resources'!$G63/12,2)</f>
        <v>0</v>
      </c>
      <c r="F286" s="174">
        <f>+ROUND('Budgeted Resources'!M63*'Budgeted Resources'!$G63/12,2)</f>
        <v>0</v>
      </c>
      <c r="G286" s="174">
        <f>+ROUND('Budgeted Resources'!N63*'Budgeted Resources'!$G63/12,2)</f>
        <v>0</v>
      </c>
      <c r="H286" s="174">
        <f>+ROUND('Budgeted Resources'!O63*'Budgeted Resources'!$G63/12,2)</f>
        <v>0</v>
      </c>
      <c r="I286" s="174">
        <f>+ROUND('Budgeted Resources'!P63*'Budgeted Resources'!$G63/12,2)</f>
        <v>0</v>
      </c>
      <c r="J286" s="174">
        <f>+ROUND('Budgeted Resources'!Q63*'Budgeted Resources'!$G63/12,2)</f>
        <v>0</v>
      </c>
      <c r="K286" s="174">
        <f>+ROUND('Budgeted Resources'!R63*'Budgeted Resources'!$G63/12,2)</f>
        <v>0</v>
      </c>
      <c r="L286" s="174">
        <f>+ROUND('Budgeted Resources'!S63*'Budgeted Resources'!$G63/12,2)</f>
        <v>0</v>
      </c>
      <c r="M286" s="174">
        <f>+ROUND('Budgeted Resources'!T63*'Budgeted Resources'!$G63/12,2)</f>
        <v>0</v>
      </c>
      <c r="N286" s="174">
        <f>+ROUND('Budgeted Resources'!U63*'Budgeted Resources'!$G63/12,2)</f>
        <v>0</v>
      </c>
      <c r="O286" s="175">
        <f>+ROUND('Budgeted Resources'!V63*'Budgeted Resources'!$G63/12*(1+Inputs!$H$31),2)</f>
        <v>0</v>
      </c>
      <c r="P286" s="175">
        <f>+ROUND('Budgeted Resources'!W63*'Budgeted Resources'!$G63/12*(1+Inputs!$H$31),2)</f>
        <v>0</v>
      </c>
      <c r="Q286" s="175">
        <f>+ROUND('Budgeted Resources'!X63*'Budgeted Resources'!$G63/12*(1+Inputs!$H$31),2)</f>
        <v>0</v>
      </c>
      <c r="R286" s="175">
        <f>+ROUND('Budgeted Resources'!Y63*'Budgeted Resources'!$G63/12*(1+Inputs!$H$31),2)</f>
        <v>0</v>
      </c>
      <c r="S286" s="175">
        <f>+ROUND('Budgeted Resources'!Z63*'Budgeted Resources'!$G63/12*(1+Inputs!$H$31),2)</f>
        <v>0</v>
      </c>
      <c r="T286" s="175">
        <f>+ROUND('Budgeted Resources'!AA63*'Budgeted Resources'!$G63/12*(1+Inputs!$H$31),2)</f>
        <v>0</v>
      </c>
      <c r="U286" s="175">
        <f>+ROUND('Budgeted Resources'!AB63*'Budgeted Resources'!$G63/12*(1+Inputs!$H$31),2)</f>
        <v>0</v>
      </c>
      <c r="V286" s="175">
        <f>+ROUND('Budgeted Resources'!AC63*'Budgeted Resources'!$G63/12*(1+Inputs!$H$31),2)</f>
        <v>0</v>
      </c>
      <c r="W286" s="175">
        <f>+ROUND('Budgeted Resources'!AD63*'Budgeted Resources'!$G63/12*(1+Inputs!$H$31),2)</f>
        <v>0</v>
      </c>
      <c r="X286" s="175">
        <f>+ROUND('Budgeted Resources'!AE63*'Budgeted Resources'!$G63/12*(1+Inputs!$H$31),2)</f>
        <v>0</v>
      </c>
      <c r="Y286" s="175">
        <f>+ROUND('Budgeted Resources'!AF63*'Budgeted Resources'!$G63/12*(1+Inputs!$H$31),2)</f>
        <v>0</v>
      </c>
      <c r="Z286" s="175">
        <f>+ROUND('Budgeted Resources'!AG63*'Budgeted Resources'!$G63/12*(1+Inputs!$H$31),2)</f>
        <v>0</v>
      </c>
      <c r="AA286" s="176">
        <f>+ROUND('Budgeted Resources'!AH63*'Budgeted Resources'!$G63*(1+Inputs!$H$31),2)</f>
        <v>0</v>
      </c>
      <c r="AB286" s="176">
        <f>+ROUND('Budgeted Resources'!AI63*'Budgeted Resources'!$G63*(1+Inputs!$H$31),2)</f>
        <v>0</v>
      </c>
      <c r="AC286" s="176">
        <f>+ROUND('Budgeted Resources'!AJ63*'Budgeted Resources'!$G63*(1+Inputs!$H$31),2)</f>
        <v>0</v>
      </c>
      <c r="AD286" s="176">
        <f>+ROUND('Budgeted Resources'!AK63*'Budgeted Resources'!$G63*(1+Inputs!$H$31),2)</f>
        <v>0</v>
      </c>
      <c r="AE286" s="176">
        <f>+ROUND('Budgeted Resources'!AL63*'Budgeted Resources'!$G63*(1+Inputs!$H$31),2)</f>
        <v>0</v>
      </c>
      <c r="AF286" s="176">
        <f>+ROUND('Budgeted Resources'!AM63*'Budgeted Resources'!$G63*(1+Inputs!$H$31),2)</f>
        <v>0</v>
      </c>
      <c r="AG286" s="176">
        <f>+ROUND('Budgeted Resources'!AN63*'Budgeted Resources'!$G63*(1+Inputs!$H$31),2)</f>
        <v>0</v>
      </c>
      <c r="AH286" s="176">
        <f>+ROUND('Budgeted Resources'!AO63*'Budgeted Resources'!$G63*(1+Inputs!$H$31),2)</f>
        <v>0</v>
      </c>
      <c r="AI286" s="176">
        <f>+ROUND('Budgeted Resources'!AP63*'Budgeted Resources'!$G63*(1+Inputs!$H$31),2)</f>
        <v>0</v>
      </c>
    </row>
    <row r="287" spans="1:35" x14ac:dyDescent="0.25">
      <c r="A287" t="s">
        <v>1167</v>
      </c>
      <c r="B287" t="s">
        <v>902</v>
      </c>
      <c r="C287" s="174">
        <f>+ROUND('Budgeted Resources'!J64*'Budgeted Resources'!$G64/12,2)</f>
        <v>0</v>
      </c>
      <c r="D287" s="174">
        <f>+ROUND('Budgeted Resources'!K64*'Budgeted Resources'!$G64/12,2)</f>
        <v>0</v>
      </c>
      <c r="E287" s="174">
        <f>+ROUND('Budgeted Resources'!L64*'Budgeted Resources'!$G64/12,2)</f>
        <v>0</v>
      </c>
      <c r="F287" s="174">
        <f>+ROUND('Budgeted Resources'!M64*'Budgeted Resources'!$G64/12,2)</f>
        <v>0</v>
      </c>
      <c r="G287" s="174">
        <f>+ROUND('Budgeted Resources'!N64*'Budgeted Resources'!$G64/12,2)</f>
        <v>0</v>
      </c>
      <c r="H287" s="174">
        <f>+ROUND('Budgeted Resources'!O64*'Budgeted Resources'!$G64/12,2)</f>
        <v>0</v>
      </c>
      <c r="I287" s="174">
        <f>+ROUND('Budgeted Resources'!P64*'Budgeted Resources'!$G64/12,2)</f>
        <v>0</v>
      </c>
      <c r="J287" s="174">
        <f>+ROUND('Budgeted Resources'!Q64*'Budgeted Resources'!$G64/12,2)</f>
        <v>0</v>
      </c>
      <c r="K287" s="174">
        <f>+ROUND('Budgeted Resources'!R64*'Budgeted Resources'!$G64/12,2)</f>
        <v>0</v>
      </c>
      <c r="L287" s="174">
        <f>+ROUND('Budgeted Resources'!S64*'Budgeted Resources'!$G64/12,2)</f>
        <v>0</v>
      </c>
      <c r="M287" s="174">
        <f>+ROUND('Budgeted Resources'!T64*'Budgeted Resources'!$G64/12,2)</f>
        <v>0</v>
      </c>
      <c r="N287" s="174">
        <f>+ROUND('Budgeted Resources'!U64*'Budgeted Resources'!$G64/12,2)</f>
        <v>0</v>
      </c>
      <c r="O287" s="175">
        <f>+ROUND('Budgeted Resources'!V64*'Budgeted Resources'!$G64/12*(1+Inputs!$H$31),2)</f>
        <v>0</v>
      </c>
      <c r="P287" s="175">
        <f>+ROUND('Budgeted Resources'!W64*'Budgeted Resources'!$G64/12*(1+Inputs!$H$31),2)</f>
        <v>0</v>
      </c>
      <c r="Q287" s="175">
        <f>+ROUND('Budgeted Resources'!X64*'Budgeted Resources'!$G64/12*(1+Inputs!$H$31),2)</f>
        <v>0</v>
      </c>
      <c r="R287" s="175">
        <f>+ROUND('Budgeted Resources'!Y64*'Budgeted Resources'!$G64/12*(1+Inputs!$H$31),2)</f>
        <v>0</v>
      </c>
      <c r="S287" s="175">
        <f>+ROUND('Budgeted Resources'!Z64*'Budgeted Resources'!$G64/12*(1+Inputs!$H$31),2)</f>
        <v>0</v>
      </c>
      <c r="T287" s="175">
        <f>+ROUND('Budgeted Resources'!AA64*'Budgeted Resources'!$G64/12*(1+Inputs!$H$31),2)</f>
        <v>0</v>
      </c>
      <c r="U287" s="175">
        <f>+ROUND('Budgeted Resources'!AB64*'Budgeted Resources'!$G64/12*(1+Inputs!$H$31),2)</f>
        <v>0</v>
      </c>
      <c r="V287" s="175">
        <f>+ROUND('Budgeted Resources'!AC64*'Budgeted Resources'!$G64/12*(1+Inputs!$H$31),2)</f>
        <v>0</v>
      </c>
      <c r="W287" s="175">
        <f>+ROUND('Budgeted Resources'!AD64*'Budgeted Resources'!$G64/12*(1+Inputs!$H$31),2)</f>
        <v>0</v>
      </c>
      <c r="X287" s="175">
        <f>+ROUND('Budgeted Resources'!AE64*'Budgeted Resources'!$G64/12*(1+Inputs!$H$31),2)</f>
        <v>0</v>
      </c>
      <c r="Y287" s="175">
        <f>+ROUND('Budgeted Resources'!AF64*'Budgeted Resources'!$G64/12*(1+Inputs!$H$31),2)</f>
        <v>0</v>
      </c>
      <c r="Z287" s="175">
        <f>+ROUND('Budgeted Resources'!AG64*'Budgeted Resources'!$G64/12*(1+Inputs!$H$31),2)</f>
        <v>0</v>
      </c>
      <c r="AA287" s="176">
        <f>+ROUND('Budgeted Resources'!AH64*'Budgeted Resources'!$G64*(1+Inputs!$H$31),2)</f>
        <v>0</v>
      </c>
      <c r="AB287" s="176">
        <f>+ROUND('Budgeted Resources'!AI64*'Budgeted Resources'!$G64*(1+Inputs!$H$31),2)</f>
        <v>0</v>
      </c>
      <c r="AC287" s="176">
        <f>+ROUND('Budgeted Resources'!AJ64*'Budgeted Resources'!$G64*(1+Inputs!$H$31),2)</f>
        <v>0</v>
      </c>
      <c r="AD287" s="176">
        <f>+ROUND('Budgeted Resources'!AK64*'Budgeted Resources'!$G64*(1+Inputs!$H$31),2)</f>
        <v>0</v>
      </c>
      <c r="AE287" s="176">
        <f>+ROUND('Budgeted Resources'!AL64*'Budgeted Resources'!$G64*(1+Inputs!$H$31),2)</f>
        <v>0</v>
      </c>
      <c r="AF287" s="176">
        <f>+ROUND('Budgeted Resources'!AM64*'Budgeted Resources'!$G64*(1+Inputs!$H$31),2)</f>
        <v>0</v>
      </c>
      <c r="AG287" s="176">
        <f>+ROUND('Budgeted Resources'!AN64*'Budgeted Resources'!$G64*(1+Inputs!$H$31),2)</f>
        <v>0</v>
      </c>
      <c r="AH287" s="176">
        <f>+ROUND('Budgeted Resources'!AO64*'Budgeted Resources'!$G64*(1+Inputs!$H$31),2)</f>
        <v>0</v>
      </c>
      <c r="AI287" s="176">
        <f>+ROUND('Budgeted Resources'!AP64*'Budgeted Resources'!$G64*(1+Inputs!$H$31),2)</f>
        <v>0</v>
      </c>
    </row>
    <row r="288" spans="1:35" x14ac:dyDescent="0.25">
      <c r="A288" t="s">
        <v>1167</v>
      </c>
      <c r="B288" t="s">
        <v>902</v>
      </c>
      <c r="C288" s="174">
        <f>+ROUND('Budgeted Resources'!J65*'Budgeted Resources'!$G65/12,2)</f>
        <v>0</v>
      </c>
      <c r="D288" s="174">
        <f>+ROUND('Budgeted Resources'!K65*'Budgeted Resources'!$G65/12,2)</f>
        <v>0</v>
      </c>
      <c r="E288" s="174">
        <f>+ROUND('Budgeted Resources'!L65*'Budgeted Resources'!$G65/12,2)</f>
        <v>0</v>
      </c>
      <c r="F288" s="174">
        <f>+ROUND('Budgeted Resources'!M65*'Budgeted Resources'!$G65/12,2)</f>
        <v>0</v>
      </c>
      <c r="G288" s="174">
        <f>+ROUND('Budgeted Resources'!N65*'Budgeted Resources'!$G65/12,2)</f>
        <v>0</v>
      </c>
      <c r="H288" s="174">
        <f>+ROUND('Budgeted Resources'!O65*'Budgeted Resources'!$G65/12,2)</f>
        <v>0</v>
      </c>
      <c r="I288" s="174">
        <f>+ROUND('Budgeted Resources'!P65*'Budgeted Resources'!$G65/12,2)</f>
        <v>0</v>
      </c>
      <c r="J288" s="174">
        <f>+ROUND('Budgeted Resources'!Q65*'Budgeted Resources'!$G65/12,2)</f>
        <v>0</v>
      </c>
      <c r="K288" s="174">
        <f>+ROUND('Budgeted Resources'!R65*'Budgeted Resources'!$G65/12,2)</f>
        <v>0</v>
      </c>
      <c r="L288" s="174">
        <f>+ROUND('Budgeted Resources'!S65*'Budgeted Resources'!$G65/12,2)</f>
        <v>0</v>
      </c>
      <c r="M288" s="174">
        <f>+ROUND('Budgeted Resources'!T65*'Budgeted Resources'!$G65/12,2)</f>
        <v>0</v>
      </c>
      <c r="N288" s="174">
        <f>+ROUND('Budgeted Resources'!U65*'Budgeted Resources'!$G65/12,2)</f>
        <v>0</v>
      </c>
      <c r="O288" s="175">
        <f>+ROUND('Budgeted Resources'!V65*'Budgeted Resources'!$G65/12*(1+Inputs!$H$31),2)</f>
        <v>0</v>
      </c>
      <c r="P288" s="175">
        <f>+ROUND('Budgeted Resources'!W65*'Budgeted Resources'!$G65/12*(1+Inputs!$H$31),2)</f>
        <v>0</v>
      </c>
      <c r="Q288" s="175">
        <f>+ROUND('Budgeted Resources'!X65*'Budgeted Resources'!$G65/12*(1+Inputs!$H$31),2)</f>
        <v>0</v>
      </c>
      <c r="R288" s="175">
        <f>+ROUND('Budgeted Resources'!Y65*'Budgeted Resources'!$G65/12*(1+Inputs!$H$31),2)</f>
        <v>0</v>
      </c>
      <c r="S288" s="175">
        <f>+ROUND('Budgeted Resources'!Z65*'Budgeted Resources'!$G65/12*(1+Inputs!$H$31),2)</f>
        <v>0</v>
      </c>
      <c r="T288" s="175">
        <f>+ROUND('Budgeted Resources'!AA65*'Budgeted Resources'!$G65/12*(1+Inputs!$H$31),2)</f>
        <v>0</v>
      </c>
      <c r="U288" s="175">
        <f>+ROUND('Budgeted Resources'!AB65*'Budgeted Resources'!$G65/12*(1+Inputs!$H$31),2)</f>
        <v>0</v>
      </c>
      <c r="V288" s="175">
        <f>+ROUND('Budgeted Resources'!AC65*'Budgeted Resources'!$G65/12*(1+Inputs!$H$31),2)</f>
        <v>0</v>
      </c>
      <c r="W288" s="175">
        <f>+ROUND('Budgeted Resources'!AD65*'Budgeted Resources'!$G65/12*(1+Inputs!$H$31),2)</f>
        <v>0</v>
      </c>
      <c r="X288" s="175">
        <f>+ROUND('Budgeted Resources'!AE65*'Budgeted Resources'!$G65/12*(1+Inputs!$H$31),2)</f>
        <v>0</v>
      </c>
      <c r="Y288" s="175">
        <f>+ROUND('Budgeted Resources'!AF65*'Budgeted Resources'!$G65/12*(1+Inputs!$H$31),2)</f>
        <v>0</v>
      </c>
      <c r="Z288" s="175">
        <f>+ROUND('Budgeted Resources'!AG65*'Budgeted Resources'!$G65/12*(1+Inputs!$H$31),2)</f>
        <v>0</v>
      </c>
      <c r="AA288" s="176">
        <f>+ROUND('Budgeted Resources'!AH65*'Budgeted Resources'!$G65*(1+Inputs!$H$31),2)</f>
        <v>0</v>
      </c>
      <c r="AB288" s="176">
        <f>+ROUND('Budgeted Resources'!AI65*'Budgeted Resources'!$G65*(1+Inputs!$H$31),2)</f>
        <v>0</v>
      </c>
      <c r="AC288" s="176">
        <f>+ROUND('Budgeted Resources'!AJ65*'Budgeted Resources'!$G65*(1+Inputs!$H$31),2)</f>
        <v>0</v>
      </c>
      <c r="AD288" s="176">
        <f>+ROUND('Budgeted Resources'!AK65*'Budgeted Resources'!$G65*(1+Inputs!$H$31),2)</f>
        <v>0</v>
      </c>
      <c r="AE288" s="176">
        <f>+ROUND('Budgeted Resources'!AL65*'Budgeted Resources'!$G65*(1+Inputs!$H$31),2)</f>
        <v>0</v>
      </c>
      <c r="AF288" s="176">
        <f>+ROUND('Budgeted Resources'!AM65*'Budgeted Resources'!$G65*(1+Inputs!$H$31),2)</f>
        <v>0</v>
      </c>
      <c r="AG288" s="176">
        <f>+ROUND('Budgeted Resources'!AN65*'Budgeted Resources'!$G65*(1+Inputs!$H$31),2)</f>
        <v>0</v>
      </c>
      <c r="AH288" s="176">
        <f>+ROUND('Budgeted Resources'!AO65*'Budgeted Resources'!$G65*(1+Inputs!$H$31),2)</f>
        <v>0</v>
      </c>
      <c r="AI288" s="176">
        <f>+ROUND('Budgeted Resources'!AP65*'Budgeted Resources'!$G65*(1+Inputs!$H$31),2)</f>
        <v>0</v>
      </c>
    </row>
    <row r="289" spans="1:35" x14ac:dyDescent="0.25">
      <c r="A289" t="s">
        <v>1167</v>
      </c>
      <c r="B289" t="s">
        <v>902</v>
      </c>
      <c r="C289" s="174">
        <f>+ROUND('Budgeted Resources'!J66*'Budgeted Resources'!$G66/12,2)</f>
        <v>0</v>
      </c>
      <c r="D289" s="174">
        <f>+ROUND('Budgeted Resources'!K66*'Budgeted Resources'!$G66/12,2)</f>
        <v>0</v>
      </c>
      <c r="E289" s="174">
        <f>+ROUND('Budgeted Resources'!L66*'Budgeted Resources'!$G66/12,2)</f>
        <v>0</v>
      </c>
      <c r="F289" s="174">
        <f>+ROUND('Budgeted Resources'!M66*'Budgeted Resources'!$G66/12,2)</f>
        <v>0</v>
      </c>
      <c r="G289" s="174">
        <f>+ROUND('Budgeted Resources'!N66*'Budgeted Resources'!$G66/12,2)</f>
        <v>0</v>
      </c>
      <c r="H289" s="174">
        <f>+ROUND('Budgeted Resources'!O66*'Budgeted Resources'!$G66/12,2)</f>
        <v>0</v>
      </c>
      <c r="I289" s="174">
        <f>+ROUND('Budgeted Resources'!P66*'Budgeted Resources'!$G66/12,2)</f>
        <v>0</v>
      </c>
      <c r="J289" s="174">
        <f>+ROUND('Budgeted Resources'!Q66*'Budgeted Resources'!$G66/12,2)</f>
        <v>0</v>
      </c>
      <c r="K289" s="174">
        <f>+ROUND('Budgeted Resources'!R66*'Budgeted Resources'!$G66/12,2)</f>
        <v>0</v>
      </c>
      <c r="L289" s="174">
        <f>+ROUND('Budgeted Resources'!S66*'Budgeted Resources'!$G66/12,2)</f>
        <v>0</v>
      </c>
      <c r="M289" s="174">
        <f>+ROUND('Budgeted Resources'!T66*'Budgeted Resources'!$G66/12,2)</f>
        <v>0</v>
      </c>
      <c r="N289" s="174">
        <f>+ROUND('Budgeted Resources'!U66*'Budgeted Resources'!$G66/12,2)</f>
        <v>0</v>
      </c>
      <c r="O289" s="175">
        <f>+ROUND('Budgeted Resources'!V66*'Budgeted Resources'!$G66/12*(1+Inputs!$H$31),2)</f>
        <v>0</v>
      </c>
      <c r="P289" s="175">
        <f>+ROUND('Budgeted Resources'!W66*'Budgeted Resources'!$G66/12*(1+Inputs!$H$31),2)</f>
        <v>0</v>
      </c>
      <c r="Q289" s="175">
        <f>+ROUND('Budgeted Resources'!X66*'Budgeted Resources'!$G66/12*(1+Inputs!$H$31),2)</f>
        <v>0</v>
      </c>
      <c r="R289" s="175">
        <f>+ROUND('Budgeted Resources'!Y66*'Budgeted Resources'!$G66/12*(1+Inputs!$H$31),2)</f>
        <v>0</v>
      </c>
      <c r="S289" s="175">
        <f>+ROUND('Budgeted Resources'!Z66*'Budgeted Resources'!$G66/12*(1+Inputs!$H$31),2)</f>
        <v>0</v>
      </c>
      <c r="T289" s="175">
        <f>+ROUND('Budgeted Resources'!AA66*'Budgeted Resources'!$G66/12*(1+Inputs!$H$31),2)</f>
        <v>0</v>
      </c>
      <c r="U289" s="175">
        <f>+ROUND('Budgeted Resources'!AB66*'Budgeted Resources'!$G66/12*(1+Inputs!$H$31),2)</f>
        <v>0</v>
      </c>
      <c r="V289" s="175">
        <f>+ROUND('Budgeted Resources'!AC66*'Budgeted Resources'!$G66/12*(1+Inputs!$H$31),2)</f>
        <v>0</v>
      </c>
      <c r="W289" s="175">
        <f>+ROUND('Budgeted Resources'!AD66*'Budgeted Resources'!$G66/12*(1+Inputs!$H$31),2)</f>
        <v>0</v>
      </c>
      <c r="X289" s="175">
        <f>+ROUND('Budgeted Resources'!AE66*'Budgeted Resources'!$G66/12*(1+Inputs!$H$31),2)</f>
        <v>0</v>
      </c>
      <c r="Y289" s="175">
        <f>+ROUND('Budgeted Resources'!AF66*'Budgeted Resources'!$G66/12*(1+Inputs!$H$31),2)</f>
        <v>0</v>
      </c>
      <c r="Z289" s="175">
        <f>+ROUND('Budgeted Resources'!AG66*'Budgeted Resources'!$G66/12*(1+Inputs!$H$31),2)</f>
        <v>0</v>
      </c>
      <c r="AA289" s="176">
        <f>+ROUND('Budgeted Resources'!AH66*'Budgeted Resources'!$G66*(1+Inputs!$H$31),2)</f>
        <v>0</v>
      </c>
      <c r="AB289" s="176">
        <f>+ROUND('Budgeted Resources'!AI66*'Budgeted Resources'!$G66*(1+Inputs!$H$31),2)</f>
        <v>0</v>
      </c>
      <c r="AC289" s="176">
        <f>+ROUND('Budgeted Resources'!AJ66*'Budgeted Resources'!$G66*(1+Inputs!$H$31),2)</f>
        <v>0</v>
      </c>
      <c r="AD289" s="176">
        <f>+ROUND('Budgeted Resources'!AK66*'Budgeted Resources'!$G66*(1+Inputs!$H$31),2)</f>
        <v>0</v>
      </c>
      <c r="AE289" s="176">
        <f>+ROUND('Budgeted Resources'!AL66*'Budgeted Resources'!$G66*(1+Inputs!$H$31),2)</f>
        <v>0</v>
      </c>
      <c r="AF289" s="176">
        <f>+ROUND('Budgeted Resources'!AM66*'Budgeted Resources'!$G66*(1+Inputs!$H$31),2)</f>
        <v>0</v>
      </c>
      <c r="AG289" s="176">
        <f>+ROUND('Budgeted Resources'!AN66*'Budgeted Resources'!$G66*(1+Inputs!$H$31),2)</f>
        <v>0</v>
      </c>
      <c r="AH289" s="176">
        <f>+ROUND('Budgeted Resources'!AO66*'Budgeted Resources'!$G66*(1+Inputs!$H$31),2)</f>
        <v>0</v>
      </c>
      <c r="AI289" s="176">
        <f>+ROUND('Budgeted Resources'!AP66*'Budgeted Resources'!$G66*(1+Inputs!$H$31),2)</f>
        <v>0</v>
      </c>
    </row>
    <row r="290" spans="1:35" x14ac:dyDescent="0.25">
      <c r="A290" t="s">
        <v>1167</v>
      </c>
      <c r="B290" t="s">
        <v>902</v>
      </c>
      <c r="C290" s="174">
        <f>+ROUND('Budgeted Resources'!J67*'Budgeted Resources'!$G67/12,2)</f>
        <v>0</v>
      </c>
      <c r="D290" s="174">
        <f>+ROUND('Budgeted Resources'!K67*'Budgeted Resources'!$G67/12,2)</f>
        <v>0</v>
      </c>
      <c r="E290" s="174">
        <f>+ROUND('Budgeted Resources'!L67*'Budgeted Resources'!$G67/12,2)</f>
        <v>0</v>
      </c>
      <c r="F290" s="174">
        <f>+ROUND('Budgeted Resources'!M67*'Budgeted Resources'!$G67/12,2)</f>
        <v>0</v>
      </c>
      <c r="G290" s="174">
        <f>+ROUND('Budgeted Resources'!N67*'Budgeted Resources'!$G67/12,2)</f>
        <v>0</v>
      </c>
      <c r="H290" s="174">
        <f>+ROUND('Budgeted Resources'!O67*'Budgeted Resources'!$G67/12,2)</f>
        <v>0</v>
      </c>
      <c r="I290" s="174">
        <f>+ROUND('Budgeted Resources'!P67*'Budgeted Resources'!$G67/12,2)</f>
        <v>0</v>
      </c>
      <c r="J290" s="174">
        <f>+ROUND('Budgeted Resources'!Q67*'Budgeted Resources'!$G67/12,2)</f>
        <v>0</v>
      </c>
      <c r="K290" s="174">
        <f>+ROUND('Budgeted Resources'!R67*'Budgeted Resources'!$G67/12,2)</f>
        <v>0</v>
      </c>
      <c r="L290" s="174">
        <f>+ROUND('Budgeted Resources'!S67*'Budgeted Resources'!$G67/12,2)</f>
        <v>0</v>
      </c>
      <c r="M290" s="174">
        <f>+ROUND('Budgeted Resources'!T67*'Budgeted Resources'!$G67/12,2)</f>
        <v>0</v>
      </c>
      <c r="N290" s="174">
        <f>+ROUND('Budgeted Resources'!U67*'Budgeted Resources'!$G67/12,2)</f>
        <v>0</v>
      </c>
      <c r="O290" s="175">
        <f>+ROUND('Budgeted Resources'!V67*'Budgeted Resources'!$G67/12*(1+Inputs!$H$31),2)</f>
        <v>0</v>
      </c>
      <c r="P290" s="175">
        <f>+ROUND('Budgeted Resources'!W67*'Budgeted Resources'!$G67/12*(1+Inputs!$H$31),2)</f>
        <v>0</v>
      </c>
      <c r="Q290" s="175">
        <f>+ROUND('Budgeted Resources'!X67*'Budgeted Resources'!$G67/12*(1+Inputs!$H$31),2)</f>
        <v>0</v>
      </c>
      <c r="R290" s="175">
        <f>+ROUND('Budgeted Resources'!Y67*'Budgeted Resources'!$G67/12*(1+Inputs!$H$31),2)</f>
        <v>0</v>
      </c>
      <c r="S290" s="175">
        <f>+ROUND('Budgeted Resources'!Z67*'Budgeted Resources'!$G67/12*(1+Inputs!$H$31),2)</f>
        <v>0</v>
      </c>
      <c r="T290" s="175">
        <f>+ROUND('Budgeted Resources'!AA67*'Budgeted Resources'!$G67/12*(1+Inputs!$H$31),2)</f>
        <v>0</v>
      </c>
      <c r="U290" s="175">
        <f>+ROUND('Budgeted Resources'!AB67*'Budgeted Resources'!$G67/12*(1+Inputs!$H$31),2)</f>
        <v>0</v>
      </c>
      <c r="V290" s="175">
        <f>+ROUND('Budgeted Resources'!AC67*'Budgeted Resources'!$G67/12*(1+Inputs!$H$31),2)</f>
        <v>0</v>
      </c>
      <c r="W290" s="175">
        <f>+ROUND('Budgeted Resources'!AD67*'Budgeted Resources'!$G67/12*(1+Inputs!$H$31),2)</f>
        <v>0</v>
      </c>
      <c r="X290" s="175">
        <f>+ROUND('Budgeted Resources'!AE67*'Budgeted Resources'!$G67/12*(1+Inputs!$H$31),2)</f>
        <v>0</v>
      </c>
      <c r="Y290" s="175">
        <f>+ROUND('Budgeted Resources'!AF67*'Budgeted Resources'!$G67/12*(1+Inputs!$H$31),2)</f>
        <v>0</v>
      </c>
      <c r="Z290" s="175">
        <f>+ROUND('Budgeted Resources'!AG67*'Budgeted Resources'!$G67/12*(1+Inputs!$H$31),2)</f>
        <v>0</v>
      </c>
      <c r="AA290" s="176">
        <f>+ROUND('Budgeted Resources'!AH67*'Budgeted Resources'!$G67*(1+Inputs!$H$31),2)</f>
        <v>0</v>
      </c>
      <c r="AB290" s="176">
        <f>+ROUND('Budgeted Resources'!AI67*'Budgeted Resources'!$G67*(1+Inputs!$H$31),2)</f>
        <v>0</v>
      </c>
      <c r="AC290" s="176">
        <f>+ROUND('Budgeted Resources'!AJ67*'Budgeted Resources'!$G67*(1+Inputs!$H$31),2)</f>
        <v>0</v>
      </c>
      <c r="AD290" s="176">
        <f>+ROUND('Budgeted Resources'!AK67*'Budgeted Resources'!$G67*(1+Inputs!$H$31),2)</f>
        <v>0</v>
      </c>
      <c r="AE290" s="176">
        <f>+ROUND('Budgeted Resources'!AL67*'Budgeted Resources'!$G67*(1+Inputs!$H$31),2)</f>
        <v>0</v>
      </c>
      <c r="AF290" s="176">
        <f>+ROUND('Budgeted Resources'!AM67*'Budgeted Resources'!$G67*(1+Inputs!$H$31),2)</f>
        <v>0</v>
      </c>
      <c r="AG290" s="176">
        <f>+ROUND('Budgeted Resources'!AN67*'Budgeted Resources'!$G67*(1+Inputs!$H$31),2)</f>
        <v>0</v>
      </c>
      <c r="AH290" s="176">
        <f>+ROUND('Budgeted Resources'!AO67*'Budgeted Resources'!$G67*(1+Inputs!$H$31),2)</f>
        <v>0</v>
      </c>
      <c r="AI290" s="176">
        <f>+ROUND('Budgeted Resources'!AP67*'Budgeted Resources'!$G67*(1+Inputs!$H$31),2)</f>
        <v>0</v>
      </c>
    </row>
    <row r="291" spans="1:35" x14ac:dyDescent="0.25">
      <c r="A291" t="s">
        <v>1167</v>
      </c>
      <c r="B291" t="s">
        <v>902</v>
      </c>
      <c r="C291" s="174">
        <f>+ROUND('Budgeted Resources'!J68*'Budgeted Resources'!$G68/12,2)</f>
        <v>0</v>
      </c>
      <c r="D291" s="174">
        <f>+ROUND('Budgeted Resources'!K68*'Budgeted Resources'!$G68/12,2)</f>
        <v>0</v>
      </c>
      <c r="E291" s="174">
        <f>+ROUND('Budgeted Resources'!L68*'Budgeted Resources'!$G68/12,2)</f>
        <v>0</v>
      </c>
      <c r="F291" s="174">
        <f>+ROUND('Budgeted Resources'!M68*'Budgeted Resources'!$G68/12,2)</f>
        <v>0</v>
      </c>
      <c r="G291" s="174">
        <f>+ROUND('Budgeted Resources'!N68*'Budgeted Resources'!$G68/12,2)</f>
        <v>0</v>
      </c>
      <c r="H291" s="174">
        <f>+ROUND('Budgeted Resources'!O68*'Budgeted Resources'!$G68/12,2)</f>
        <v>0</v>
      </c>
      <c r="I291" s="174">
        <f>+ROUND('Budgeted Resources'!P68*'Budgeted Resources'!$G68/12,2)</f>
        <v>0</v>
      </c>
      <c r="J291" s="174">
        <f>+ROUND('Budgeted Resources'!Q68*'Budgeted Resources'!$G68/12,2)</f>
        <v>0</v>
      </c>
      <c r="K291" s="174">
        <f>+ROUND('Budgeted Resources'!R68*'Budgeted Resources'!$G68/12,2)</f>
        <v>0</v>
      </c>
      <c r="L291" s="174">
        <f>+ROUND('Budgeted Resources'!S68*'Budgeted Resources'!$G68/12,2)</f>
        <v>0</v>
      </c>
      <c r="M291" s="174">
        <f>+ROUND('Budgeted Resources'!T68*'Budgeted Resources'!$G68/12,2)</f>
        <v>0</v>
      </c>
      <c r="N291" s="174">
        <f>+ROUND('Budgeted Resources'!U68*'Budgeted Resources'!$G68/12,2)</f>
        <v>0</v>
      </c>
      <c r="O291" s="175">
        <f>+ROUND('Budgeted Resources'!V68*'Budgeted Resources'!$G68/12*(1+Inputs!$H$31),2)</f>
        <v>0</v>
      </c>
      <c r="P291" s="175">
        <f>+ROUND('Budgeted Resources'!W68*'Budgeted Resources'!$G68/12*(1+Inputs!$H$31),2)</f>
        <v>0</v>
      </c>
      <c r="Q291" s="175">
        <f>+ROUND('Budgeted Resources'!X68*'Budgeted Resources'!$G68/12*(1+Inputs!$H$31),2)</f>
        <v>0</v>
      </c>
      <c r="R291" s="175">
        <f>+ROUND('Budgeted Resources'!Y68*'Budgeted Resources'!$G68/12*(1+Inputs!$H$31),2)</f>
        <v>0</v>
      </c>
      <c r="S291" s="175">
        <f>+ROUND('Budgeted Resources'!Z68*'Budgeted Resources'!$G68/12*(1+Inputs!$H$31),2)</f>
        <v>0</v>
      </c>
      <c r="T291" s="175">
        <f>+ROUND('Budgeted Resources'!AA68*'Budgeted Resources'!$G68/12*(1+Inputs!$H$31),2)</f>
        <v>0</v>
      </c>
      <c r="U291" s="175">
        <f>+ROUND('Budgeted Resources'!AB68*'Budgeted Resources'!$G68/12*(1+Inputs!$H$31),2)</f>
        <v>0</v>
      </c>
      <c r="V291" s="175">
        <f>+ROUND('Budgeted Resources'!AC68*'Budgeted Resources'!$G68/12*(1+Inputs!$H$31),2)</f>
        <v>0</v>
      </c>
      <c r="W291" s="175">
        <f>+ROUND('Budgeted Resources'!AD68*'Budgeted Resources'!$G68/12*(1+Inputs!$H$31),2)</f>
        <v>0</v>
      </c>
      <c r="X291" s="175">
        <f>+ROUND('Budgeted Resources'!AE68*'Budgeted Resources'!$G68/12*(1+Inputs!$H$31),2)</f>
        <v>0</v>
      </c>
      <c r="Y291" s="175">
        <f>+ROUND('Budgeted Resources'!AF68*'Budgeted Resources'!$G68/12*(1+Inputs!$H$31),2)</f>
        <v>0</v>
      </c>
      <c r="Z291" s="175">
        <f>+ROUND('Budgeted Resources'!AG68*'Budgeted Resources'!$G68/12*(1+Inputs!$H$31),2)</f>
        <v>0</v>
      </c>
      <c r="AA291" s="176">
        <f>+ROUND('Budgeted Resources'!AH68*'Budgeted Resources'!$G68*(1+Inputs!$H$31),2)</f>
        <v>0</v>
      </c>
      <c r="AB291" s="176">
        <f>+ROUND('Budgeted Resources'!AI68*'Budgeted Resources'!$G68*(1+Inputs!$H$31),2)</f>
        <v>0</v>
      </c>
      <c r="AC291" s="176">
        <f>+ROUND('Budgeted Resources'!AJ68*'Budgeted Resources'!$G68*(1+Inputs!$H$31),2)</f>
        <v>0</v>
      </c>
      <c r="AD291" s="176">
        <f>+ROUND('Budgeted Resources'!AK68*'Budgeted Resources'!$G68*(1+Inputs!$H$31),2)</f>
        <v>0</v>
      </c>
      <c r="AE291" s="176">
        <f>+ROUND('Budgeted Resources'!AL68*'Budgeted Resources'!$G68*(1+Inputs!$H$31),2)</f>
        <v>0</v>
      </c>
      <c r="AF291" s="176">
        <f>+ROUND('Budgeted Resources'!AM68*'Budgeted Resources'!$G68*(1+Inputs!$H$31),2)</f>
        <v>0</v>
      </c>
      <c r="AG291" s="176">
        <f>+ROUND('Budgeted Resources'!AN68*'Budgeted Resources'!$G68*(1+Inputs!$H$31),2)</f>
        <v>0</v>
      </c>
      <c r="AH291" s="176">
        <f>+ROUND('Budgeted Resources'!AO68*'Budgeted Resources'!$G68*(1+Inputs!$H$31),2)</f>
        <v>0</v>
      </c>
      <c r="AI291" s="176">
        <f>+ROUND('Budgeted Resources'!AP68*'Budgeted Resources'!$G68*(1+Inputs!$H$31),2)</f>
        <v>0</v>
      </c>
    </row>
    <row r="292" spans="1:35" x14ac:dyDescent="0.25">
      <c r="A292" t="s">
        <v>1167</v>
      </c>
      <c r="B292" t="s">
        <v>902</v>
      </c>
      <c r="C292" s="174">
        <f>+ROUND('Budgeted Resources'!J69*'Budgeted Resources'!$G69/12,2)</f>
        <v>0</v>
      </c>
      <c r="D292" s="174">
        <f>+ROUND('Budgeted Resources'!K69*'Budgeted Resources'!$G69/12,2)</f>
        <v>0</v>
      </c>
      <c r="E292" s="174">
        <f>+ROUND('Budgeted Resources'!L69*'Budgeted Resources'!$G69/12,2)</f>
        <v>0</v>
      </c>
      <c r="F292" s="174">
        <f>+ROUND('Budgeted Resources'!M69*'Budgeted Resources'!$G69/12,2)</f>
        <v>0</v>
      </c>
      <c r="G292" s="174">
        <f>+ROUND('Budgeted Resources'!N69*'Budgeted Resources'!$G69/12,2)</f>
        <v>0</v>
      </c>
      <c r="H292" s="174">
        <f>+ROUND('Budgeted Resources'!O69*'Budgeted Resources'!$G69/12,2)</f>
        <v>0</v>
      </c>
      <c r="I292" s="174">
        <f>+ROUND('Budgeted Resources'!P69*'Budgeted Resources'!$G69/12,2)</f>
        <v>0</v>
      </c>
      <c r="J292" s="174">
        <f>+ROUND('Budgeted Resources'!Q69*'Budgeted Resources'!$G69/12,2)</f>
        <v>0</v>
      </c>
      <c r="K292" s="174">
        <f>+ROUND('Budgeted Resources'!R69*'Budgeted Resources'!$G69/12,2)</f>
        <v>0</v>
      </c>
      <c r="L292" s="174">
        <f>+ROUND('Budgeted Resources'!S69*'Budgeted Resources'!$G69/12,2)</f>
        <v>0</v>
      </c>
      <c r="M292" s="174">
        <f>+ROUND('Budgeted Resources'!T69*'Budgeted Resources'!$G69/12,2)</f>
        <v>0</v>
      </c>
      <c r="N292" s="174">
        <f>+ROUND('Budgeted Resources'!U69*'Budgeted Resources'!$G69/12,2)</f>
        <v>0</v>
      </c>
      <c r="O292" s="175">
        <f>+ROUND('Budgeted Resources'!V69*'Budgeted Resources'!$G69/12*(1+Inputs!$H$31),2)</f>
        <v>0</v>
      </c>
      <c r="P292" s="175">
        <f>+ROUND('Budgeted Resources'!W69*'Budgeted Resources'!$G69/12*(1+Inputs!$H$31),2)</f>
        <v>0</v>
      </c>
      <c r="Q292" s="175">
        <f>+ROUND('Budgeted Resources'!X69*'Budgeted Resources'!$G69/12*(1+Inputs!$H$31),2)</f>
        <v>0</v>
      </c>
      <c r="R292" s="175">
        <f>+ROUND('Budgeted Resources'!Y69*'Budgeted Resources'!$G69/12*(1+Inputs!$H$31),2)</f>
        <v>0</v>
      </c>
      <c r="S292" s="175">
        <f>+ROUND('Budgeted Resources'!Z69*'Budgeted Resources'!$G69/12*(1+Inputs!$H$31),2)</f>
        <v>0</v>
      </c>
      <c r="T292" s="175">
        <f>+ROUND('Budgeted Resources'!AA69*'Budgeted Resources'!$G69/12*(1+Inputs!$H$31),2)</f>
        <v>0</v>
      </c>
      <c r="U292" s="175">
        <f>+ROUND('Budgeted Resources'!AB69*'Budgeted Resources'!$G69/12*(1+Inputs!$H$31),2)</f>
        <v>0</v>
      </c>
      <c r="V292" s="175">
        <f>+ROUND('Budgeted Resources'!AC69*'Budgeted Resources'!$G69/12*(1+Inputs!$H$31),2)</f>
        <v>0</v>
      </c>
      <c r="W292" s="175">
        <f>+ROUND('Budgeted Resources'!AD69*'Budgeted Resources'!$G69/12*(1+Inputs!$H$31),2)</f>
        <v>0</v>
      </c>
      <c r="X292" s="175">
        <f>+ROUND('Budgeted Resources'!AE69*'Budgeted Resources'!$G69/12*(1+Inputs!$H$31),2)</f>
        <v>0</v>
      </c>
      <c r="Y292" s="175">
        <f>+ROUND('Budgeted Resources'!AF69*'Budgeted Resources'!$G69/12*(1+Inputs!$H$31),2)</f>
        <v>0</v>
      </c>
      <c r="Z292" s="175">
        <f>+ROUND('Budgeted Resources'!AG69*'Budgeted Resources'!$G69/12*(1+Inputs!$H$31),2)</f>
        <v>0</v>
      </c>
      <c r="AA292" s="176">
        <f>+ROUND('Budgeted Resources'!AH69*'Budgeted Resources'!$G69*(1+Inputs!$H$31),2)</f>
        <v>0</v>
      </c>
      <c r="AB292" s="176">
        <f>+ROUND('Budgeted Resources'!AI69*'Budgeted Resources'!$G69*(1+Inputs!$H$31),2)</f>
        <v>0</v>
      </c>
      <c r="AC292" s="176">
        <f>+ROUND('Budgeted Resources'!AJ69*'Budgeted Resources'!$G69*(1+Inputs!$H$31),2)</f>
        <v>0</v>
      </c>
      <c r="AD292" s="176">
        <f>+ROUND('Budgeted Resources'!AK69*'Budgeted Resources'!$G69*(1+Inputs!$H$31),2)</f>
        <v>0</v>
      </c>
      <c r="AE292" s="176">
        <f>+ROUND('Budgeted Resources'!AL69*'Budgeted Resources'!$G69*(1+Inputs!$H$31),2)</f>
        <v>0</v>
      </c>
      <c r="AF292" s="176">
        <f>+ROUND('Budgeted Resources'!AM69*'Budgeted Resources'!$G69*(1+Inputs!$H$31),2)</f>
        <v>0</v>
      </c>
      <c r="AG292" s="176">
        <f>+ROUND('Budgeted Resources'!AN69*'Budgeted Resources'!$G69*(1+Inputs!$H$31),2)</f>
        <v>0</v>
      </c>
      <c r="AH292" s="176">
        <f>+ROUND('Budgeted Resources'!AO69*'Budgeted Resources'!$G69*(1+Inputs!$H$31),2)</f>
        <v>0</v>
      </c>
      <c r="AI292" s="176">
        <f>+ROUND('Budgeted Resources'!AP69*'Budgeted Resources'!$G69*(1+Inputs!$H$31),2)</f>
        <v>0</v>
      </c>
    </row>
    <row r="293" spans="1:35" x14ac:dyDescent="0.25">
      <c r="A293" t="s">
        <v>1167</v>
      </c>
      <c r="B293" t="s">
        <v>902</v>
      </c>
      <c r="C293" s="174">
        <f>+ROUND('Budgeted Resources'!J70*'Budgeted Resources'!$G70/12,2)</f>
        <v>0</v>
      </c>
      <c r="D293" s="174">
        <f>+ROUND('Budgeted Resources'!K70*'Budgeted Resources'!$G70/12,2)</f>
        <v>0</v>
      </c>
      <c r="E293" s="174">
        <f>+ROUND('Budgeted Resources'!L70*'Budgeted Resources'!$G70/12,2)</f>
        <v>0</v>
      </c>
      <c r="F293" s="174">
        <f>+ROUND('Budgeted Resources'!M70*'Budgeted Resources'!$G70/12,2)</f>
        <v>0</v>
      </c>
      <c r="G293" s="174">
        <f>+ROUND('Budgeted Resources'!N70*'Budgeted Resources'!$G70/12,2)</f>
        <v>0</v>
      </c>
      <c r="H293" s="174">
        <f>+ROUND('Budgeted Resources'!O70*'Budgeted Resources'!$G70/12,2)</f>
        <v>0</v>
      </c>
      <c r="I293" s="174">
        <f>+ROUND('Budgeted Resources'!P70*'Budgeted Resources'!$G70/12,2)</f>
        <v>0</v>
      </c>
      <c r="J293" s="174">
        <f>+ROUND('Budgeted Resources'!Q70*'Budgeted Resources'!$G70/12,2)</f>
        <v>0</v>
      </c>
      <c r="K293" s="174">
        <f>+ROUND('Budgeted Resources'!R70*'Budgeted Resources'!$G70/12,2)</f>
        <v>0</v>
      </c>
      <c r="L293" s="174">
        <f>+ROUND('Budgeted Resources'!S70*'Budgeted Resources'!$G70/12,2)</f>
        <v>0</v>
      </c>
      <c r="M293" s="174">
        <f>+ROUND('Budgeted Resources'!T70*'Budgeted Resources'!$G70/12,2)</f>
        <v>0</v>
      </c>
      <c r="N293" s="174">
        <f>+ROUND('Budgeted Resources'!U70*'Budgeted Resources'!$G70/12,2)</f>
        <v>0</v>
      </c>
      <c r="O293" s="175">
        <f>+ROUND('Budgeted Resources'!V70*'Budgeted Resources'!$G70/12*(1+Inputs!$H$31),2)</f>
        <v>0</v>
      </c>
      <c r="P293" s="175">
        <f>+ROUND('Budgeted Resources'!W70*'Budgeted Resources'!$G70/12*(1+Inputs!$H$31),2)</f>
        <v>0</v>
      </c>
      <c r="Q293" s="175">
        <f>+ROUND('Budgeted Resources'!X70*'Budgeted Resources'!$G70/12*(1+Inputs!$H$31),2)</f>
        <v>0</v>
      </c>
      <c r="R293" s="175">
        <f>+ROUND('Budgeted Resources'!Y70*'Budgeted Resources'!$G70/12*(1+Inputs!$H$31),2)</f>
        <v>0</v>
      </c>
      <c r="S293" s="175">
        <f>+ROUND('Budgeted Resources'!Z70*'Budgeted Resources'!$G70/12*(1+Inputs!$H$31),2)</f>
        <v>0</v>
      </c>
      <c r="T293" s="175">
        <f>+ROUND('Budgeted Resources'!AA70*'Budgeted Resources'!$G70/12*(1+Inputs!$H$31),2)</f>
        <v>0</v>
      </c>
      <c r="U293" s="175">
        <f>+ROUND('Budgeted Resources'!AB70*'Budgeted Resources'!$G70/12*(1+Inputs!$H$31),2)</f>
        <v>0</v>
      </c>
      <c r="V293" s="175">
        <f>+ROUND('Budgeted Resources'!AC70*'Budgeted Resources'!$G70/12*(1+Inputs!$H$31),2)</f>
        <v>0</v>
      </c>
      <c r="W293" s="175">
        <f>+ROUND('Budgeted Resources'!AD70*'Budgeted Resources'!$G70/12*(1+Inputs!$H$31),2)</f>
        <v>0</v>
      </c>
      <c r="X293" s="175">
        <f>+ROUND('Budgeted Resources'!AE70*'Budgeted Resources'!$G70/12*(1+Inputs!$H$31),2)</f>
        <v>0</v>
      </c>
      <c r="Y293" s="175">
        <f>+ROUND('Budgeted Resources'!AF70*'Budgeted Resources'!$G70/12*(1+Inputs!$H$31),2)</f>
        <v>0</v>
      </c>
      <c r="Z293" s="175">
        <f>+ROUND('Budgeted Resources'!AG70*'Budgeted Resources'!$G70/12*(1+Inputs!$H$31),2)</f>
        <v>0</v>
      </c>
      <c r="AA293" s="176">
        <f>+ROUND('Budgeted Resources'!AH70*'Budgeted Resources'!$G70*(1+Inputs!$H$31),2)</f>
        <v>0</v>
      </c>
      <c r="AB293" s="176">
        <f>+ROUND('Budgeted Resources'!AI70*'Budgeted Resources'!$G70*(1+Inputs!$H$31),2)</f>
        <v>0</v>
      </c>
      <c r="AC293" s="176">
        <f>+ROUND('Budgeted Resources'!AJ70*'Budgeted Resources'!$G70*(1+Inputs!$H$31),2)</f>
        <v>0</v>
      </c>
      <c r="AD293" s="176">
        <f>+ROUND('Budgeted Resources'!AK70*'Budgeted Resources'!$G70*(1+Inputs!$H$31),2)</f>
        <v>0</v>
      </c>
      <c r="AE293" s="176">
        <f>+ROUND('Budgeted Resources'!AL70*'Budgeted Resources'!$G70*(1+Inputs!$H$31),2)</f>
        <v>0</v>
      </c>
      <c r="AF293" s="176">
        <f>+ROUND('Budgeted Resources'!AM70*'Budgeted Resources'!$G70*(1+Inputs!$H$31),2)</f>
        <v>0</v>
      </c>
      <c r="AG293" s="176">
        <f>+ROUND('Budgeted Resources'!AN70*'Budgeted Resources'!$G70*(1+Inputs!$H$31),2)</f>
        <v>0</v>
      </c>
      <c r="AH293" s="176">
        <f>+ROUND('Budgeted Resources'!AO70*'Budgeted Resources'!$G70*(1+Inputs!$H$31),2)</f>
        <v>0</v>
      </c>
      <c r="AI293" s="176">
        <f>+ROUND('Budgeted Resources'!AP70*'Budgeted Resources'!$G70*(1+Inputs!$H$31),2)</f>
        <v>0</v>
      </c>
    </row>
    <row r="294" spans="1:35" x14ac:dyDescent="0.25">
      <c r="A294" t="s">
        <v>1167</v>
      </c>
      <c r="B294" t="s">
        <v>902</v>
      </c>
      <c r="C294" s="174">
        <f>+ROUND('Budgeted Resources'!J71*'Budgeted Resources'!$G71/12,2)</f>
        <v>0</v>
      </c>
      <c r="D294" s="174">
        <f>+ROUND('Budgeted Resources'!K71*'Budgeted Resources'!$G71/12,2)</f>
        <v>0</v>
      </c>
      <c r="E294" s="174">
        <f>+ROUND('Budgeted Resources'!L71*'Budgeted Resources'!$G71/12,2)</f>
        <v>0</v>
      </c>
      <c r="F294" s="174">
        <f>+ROUND('Budgeted Resources'!M71*'Budgeted Resources'!$G71/12,2)</f>
        <v>0</v>
      </c>
      <c r="G294" s="174">
        <f>+ROUND('Budgeted Resources'!N71*'Budgeted Resources'!$G71/12,2)</f>
        <v>0</v>
      </c>
      <c r="H294" s="174">
        <f>+ROUND('Budgeted Resources'!O71*'Budgeted Resources'!$G71/12,2)</f>
        <v>0</v>
      </c>
      <c r="I294" s="174">
        <f>+ROUND('Budgeted Resources'!P71*'Budgeted Resources'!$G71/12,2)</f>
        <v>0</v>
      </c>
      <c r="J294" s="174">
        <f>+ROUND('Budgeted Resources'!Q71*'Budgeted Resources'!$G71/12,2)</f>
        <v>0</v>
      </c>
      <c r="K294" s="174">
        <f>+ROUND('Budgeted Resources'!R71*'Budgeted Resources'!$G71/12,2)</f>
        <v>0</v>
      </c>
      <c r="L294" s="174">
        <f>+ROUND('Budgeted Resources'!S71*'Budgeted Resources'!$G71/12,2)</f>
        <v>0</v>
      </c>
      <c r="M294" s="174">
        <f>+ROUND('Budgeted Resources'!T71*'Budgeted Resources'!$G71/12,2)</f>
        <v>0</v>
      </c>
      <c r="N294" s="174">
        <f>+ROUND('Budgeted Resources'!U71*'Budgeted Resources'!$G71/12,2)</f>
        <v>0</v>
      </c>
      <c r="O294" s="175">
        <f>+ROUND('Budgeted Resources'!V71*'Budgeted Resources'!$G71/12*(1+Inputs!$H$31),2)</f>
        <v>0</v>
      </c>
      <c r="P294" s="175">
        <f>+ROUND('Budgeted Resources'!W71*'Budgeted Resources'!$G71/12*(1+Inputs!$H$31),2)</f>
        <v>0</v>
      </c>
      <c r="Q294" s="175">
        <f>+ROUND('Budgeted Resources'!X71*'Budgeted Resources'!$G71/12*(1+Inputs!$H$31),2)</f>
        <v>0</v>
      </c>
      <c r="R294" s="175">
        <f>+ROUND('Budgeted Resources'!Y71*'Budgeted Resources'!$G71/12*(1+Inputs!$H$31),2)</f>
        <v>0</v>
      </c>
      <c r="S294" s="175">
        <f>+ROUND('Budgeted Resources'!Z71*'Budgeted Resources'!$G71/12*(1+Inputs!$H$31),2)</f>
        <v>0</v>
      </c>
      <c r="T294" s="175">
        <f>+ROUND('Budgeted Resources'!AA71*'Budgeted Resources'!$G71/12*(1+Inputs!$H$31),2)</f>
        <v>0</v>
      </c>
      <c r="U294" s="175">
        <f>+ROUND('Budgeted Resources'!AB71*'Budgeted Resources'!$G71/12*(1+Inputs!$H$31),2)</f>
        <v>0</v>
      </c>
      <c r="V294" s="175">
        <f>+ROUND('Budgeted Resources'!AC71*'Budgeted Resources'!$G71/12*(1+Inputs!$H$31),2)</f>
        <v>0</v>
      </c>
      <c r="W294" s="175">
        <f>+ROUND('Budgeted Resources'!AD71*'Budgeted Resources'!$G71/12*(1+Inputs!$H$31),2)</f>
        <v>0</v>
      </c>
      <c r="X294" s="175">
        <f>+ROUND('Budgeted Resources'!AE71*'Budgeted Resources'!$G71/12*(1+Inputs!$H$31),2)</f>
        <v>0</v>
      </c>
      <c r="Y294" s="175">
        <f>+ROUND('Budgeted Resources'!AF71*'Budgeted Resources'!$G71/12*(1+Inputs!$H$31),2)</f>
        <v>0</v>
      </c>
      <c r="Z294" s="175">
        <f>+ROUND('Budgeted Resources'!AG71*'Budgeted Resources'!$G71/12*(1+Inputs!$H$31),2)</f>
        <v>0</v>
      </c>
      <c r="AA294" s="176">
        <f>+ROUND('Budgeted Resources'!AH71*'Budgeted Resources'!$G71*(1+Inputs!$H$31),2)</f>
        <v>0</v>
      </c>
      <c r="AB294" s="176">
        <f>+ROUND('Budgeted Resources'!AI71*'Budgeted Resources'!$G71*(1+Inputs!$H$31),2)</f>
        <v>0</v>
      </c>
      <c r="AC294" s="176">
        <f>+ROUND('Budgeted Resources'!AJ71*'Budgeted Resources'!$G71*(1+Inputs!$H$31),2)</f>
        <v>0</v>
      </c>
      <c r="AD294" s="176">
        <f>+ROUND('Budgeted Resources'!AK71*'Budgeted Resources'!$G71*(1+Inputs!$H$31),2)</f>
        <v>0</v>
      </c>
      <c r="AE294" s="176">
        <f>+ROUND('Budgeted Resources'!AL71*'Budgeted Resources'!$G71*(1+Inputs!$H$31),2)</f>
        <v>0</v>
      </c>
      <c r="AF294" s="176">
        <f>+ROUND('Budgeted Resources'!AM71*'Budgeted Resources'!$G71*(1+Inputs!$H$31),2)</f>
        <v>0</v>
      </c>
      <c r="AG294" s="176">
        <f>+ROUND('Budgeted Resources'!AN71*'Budgeted Resources'!$G71*(1+Inputs!$H$31),2)</f>
        <v>0</v>
      </c>
      <c r="AH294" s="176">
        <f>+ROUND('Budgeted Resources'!AO71*'Budgeted Resources'!$G71*(1+Inputs!$H$31),2)</f>
        <v>0</v>
      </c>
      <c r="AI294" s="176">
        <f>+ROUND('Budgeted Resources'!AP71*'Budgeted Resources'!$G71*(1+Inputs!$H$31),2)</f>
        <v>0</v>
      </c>
    </row>
    <row r="295" spans="1:35" x14ac:dyDescent="0.25">
      <c r="A295" t="s">
        <v>1167</v>
      </c>
      <c r="B295" t="s">
        <v>902</v>
      </c>
      <c r="C295" s="174">
        <f>+ROUND('Budgeted Resources'!J72*'Budgeted Resources'!$G72/12,2)</f>
        <v>0</v>
      </c>
      <c r="D295" s="174">
        <f>+ROUND('Budgeted Resources'!K72*'Budgeted Resources'!$G72/12,2)</f>
        <v>0</v>
      </c>
      <c r="E295" s="174">
        <f>+ROUND('Budgeted Resources'!L72*'Budgeted Resources'!$G72/12,2)</f>
        <v>0</v>
      </c>
      <c r="F295" s="174">
        <f>+ROUND('Budgeted Resources'!M72*'Budgeted Resources'!$G72/12,2)</f>
        <v>0</v>
      </c>
      <c r="G295" s="174">
        <f>+ROUND('Budgeted Resources'!N72*'Budgeted Resources'!$G72/12,2)</f>
        <v>0</v>
      </c>
      <c r="H295" s="174">
        <f>+ROUND('Budgeted Resources'!O72*'Budgeted Resources'!$G72/12,2)</f>
        <v>0</v>
      </c>
      <c r="I295" s="174">
        <f>+ROUND('Budgeted Resources'!P72*'Budgeted Resources'!$G72/12,2)</f>
        <v>0</v>
      </c>
      <c r="J295" s="174">
        <f>+ROUND('Budgeted Resources'!Q72*'Budgeted Resources'!$G72/12,2)</f>
        <v>0</v>
      </c>
      <c r="K295" s="174">
        <f>+ROUND('Budgeted Resources'!R72*'Budgeted Resources'!$G72/12,2)</f>
        <v>0</v>
      </c>
      <c r="L295" s="174">
        <f>+ROUND('Budgeted Resources'!S72*'Budgeted Resources'!$G72/12,2)</f>
        <v>0</v>
      </c>
      <c r="M295" s="174">
        <f>+ROUND('Budgeted Resources'!T72*'Budgeted Resources'!$G72/12,2)</f>
        <v>0</v>
      </c>
      <c r="N295" s="174">
        <f>+ROUND('Budgeted Resources'!U72*'Budgeted Resources'!$G72/12,2)</f>
        <v>0</v>
      </c>
      <c r="O295" s="175">
        <f>+ROUND('Budgeted Resources'!V72*'Budgeted Resources'!$G72/12*(1+Inputs!$H$31),2)</f>
        <v>0</v>
      </c>
      <c r="P295" s="175">
        <f>+ROUND('Budgeted Resources'!W72*'Budgeted Resources'!$G72/12*(1+Inputs!$H$31),2)</f>
        <v>0</v>
      </c>
      <c r="Q295" s="175">
        <f>+ROUND('Budgeted Resources'!X72*'Budgeted Resources'!$G72/12*(1+Inputs!$H$31),2)</f>
        <v>0</v>
      </c>
      <c r="R295" s="175">
        <f>+ROUND('Budgeted Resources'!Y72*'Budgeted Resources'!$G72/12*(1+Inputs!$H$31),2)</f>
        <v>0</v>
      </c>
      <c r="S295" s="175">
        <f>+ROUND('Budgeted Resources'!Z72*'Budgeted Resources'!$G72/12*(1+Inputs!$H$31),2)</f>
        <v>0</v>
      </c>
      <c r="T295" s="175">
        <f>+ROUND('Budgeted Resources'!AA72*'Budgeted Resources'!$G72/12*(1+Inputs!$H$31),2)</f>
        <v>0</v>
      </c>
      <c r="U295" s="175">
        <f>+ROUND('Budgeted Resources'!AB72*'Budgeted Resources'!$G72/12*(1+Inputs!$H$31),2)</f>
        <v>0</v>
      </c>
      <c r="V295" s="175">
        <f>+ROUND('Budgeted Resources'!AC72*'Budgeted Resources'!$G72/12*(1+Inputs!$H$31),2)</f>
        <v>0</v>
      </c>
      <c r="W295" s="175">
        <f>+ROUND('Budgeted Resources'!AD72*'Budgeted Resources'!$G72/12*(1+Inputs!$H$31),2)</f>
        <v>0</v>
      </c>
      <c r="X295" s="175">
        <f>+ROUND('Budgeted Resources'!AE72*'Budgeted Resources'!$G72/12*(1+Inputs!$H$31),2)</f>
        <v>0</v>
      </c>
      <c r="Y295" s="175">
        <f>+ROUND('Budgeted Resources'!AF72*'Budgeted Resources'!$G72/12*(1+Inputs!$H$31),2)</f>
        <v>0</v>
      </c>
      <c r="Z295" s="175">
        <f>+ROUND('Budgeted Resources'!AG72*'Budgeted Resources'!$G72/12*(1+Inputs!$H$31),2)</f>
        <v>0</v>
      </c>
      <c r="AA295" s="176">
        <f>+ROUND('Budgeted Resources'!AH72*'Budgeted Resources'!$G72*(1+Inputs!$H$31),2)</f>
        <v>0</v>
      </c>
      <c r="AB295" s="176">
        <f>+ROUND('Budgeted Resources'!AI72*'Budgeted Resources'!$G72*(1+Inputs!$H$31),2)</f>
        <v>0</v>
      </c>
      <c r="AC295" s="176">
        <f>+ROUND('Budgeted Resources'!AJ72*'Budgeted Resources'!$G72*(1+Inputs!$H$31),2)</f>
        <v>0</v>
      </c>
      <c r="AD295" s="176">
        <f>+ROUND('Budgeted Resources'!AK72*'Budgeted Resources'!$G72*(1+Inputs!$H$31),2)</f>
        <v>0</v>
      </c>
      <c r="AE295" s="176">
        <f>+ROUND('Budgeted Resources'!AL72*'Budgeted Resources'!$G72*(1+Inputs!$H$31),2)</f>
        <v>0</v>
      </c>
      <c r="AF295" s="176">
        <f>+ROUND('Budgeted Resources'!AM72*'Budgeted Resources'!$G72*(1+Inputs!$H$31),2)</f>
        <v>0</v>
      </c>
      <c r="AG295" s="176">
        <f>+ROUND('Budgeted Resources'!AN72*'Budgeted Resources'!$G72*(1+Inputs!$H$31),2)</f>
        <v>0</v>
      </c>
      <c r="AH295" s="176">
        <f>+ROUND('Budgeted Resources'!AO72*'Budgeted Resources'!$G72*(1+Inputs!$H$31),2)</f>
        <v>0</v>
      </c>
      <c r="AI295" s="176">
        <f>+ROUND('Budgeted Resources'!AP72*'Budgeted Resources'!$G72*(1+Inputs!$H$31),2)</f>
        <v>0</v>
      </c>
    </row>
    <row r="296" spans="1:35" x14ac:dyDescent="0.25">
      <c r="A296" t="s">
        <v>1167</v>
      </c>
      <c r="B296" t="s">
        <v>902</v>
      </c>
      <c r="C296" s="174">
        <f>+ROUND('Budgeted Resources'!J73*'Budgeted Resources'!$G73/12,2)</f>
        <v>0</v>
      </c>
      <c r="D296" s="174">
        <f>+ROUND('Budgeted Resources'!K73*'Budgeted Resources'!$G73/12,2)</f>
        <v>0</v>
      </c>
      <c r="E296" s="174">
        <f>+ROUND('Budgeted Resources'!L73*'Budgeted Resources'!$G73/12,2)</f>
        <v>0</v>
      </c>
      <c r="F296" s="174">
        <f>+ROUND('Budgeted Resources'!M73*'Budgeted Resources'!$G73/12,2)</f>
        <v>0</v>
      </c>
      <c r="G296" s="174">
        <f>+ROUND('Budgeted Resources'!N73*'Budgeted Resources'!$G73/12,2)</f>
        <v>0</v>
      </c>
      <c r="H296" s="174">
        <f>+ROUND('Budgeted Resources'!O73*'Budgeted Resources'!$G73/12,2)</f>
        <v>0</v>
      </c>
      <c r="I296" s="174">
        <f>+ROUND('Budgeted Resources'!P73*'Budgeted Resources'!$G73/12,2)</f>
        <v>0</v>
      </c>
      <c r="J296" s="174">
        <f>+ROUND('Budgeted Resources'!Q73*'Budgeted Resources'!$G73/12,2)</f>
        <v>0</v>
      </c>
      <c r="K296" s="174">
        <f>+ROUND('Budgeted Resources'!R73*'Budgeted Resources'!$G73/12,2)</f>
        <v>0</v>
      </c>
      <c r="L296" s="174">
        <f>+ROUND('Budgeted Resources'!S73*'Budgeted Resources'!$G73/12,2)</f>
        <v>0</v>
      </c>
      <c r="M296" s="174">
        <f>+ROUND('Budgeted Resources'!T73*'Budgeted Resources'!$G73/12,2)</f>
        <v>0</v>
      </c>
      <c r="N296" s="174">
        <f>+ROUND('Budgeted Resources'!U73*'Budgeted Resources'!$G73/12,2)</f>
        <v>0</v>
      </c>
      <c r="O296" s="175">
        <f>+ROUND('Budgeted Resources'!V73*'Budgeted Resources'!$G73/12*(1+Inputs!$H$31),2)</f>
        <v>0</v>
      </c>
      <c r="P296" s="175">
        <f>+ROUND('Budgeted Resources'!W73*'Budgeted Resources'!$G73/12*(1+Inputs!$H$31),2)</f>
        <v>0</v>
      </c>
      <c r="Q296" s="175">
        <f>+ROUND('Budgeted Resources'!X73*'Budgeted Resources'!$G73/12*(1+Inputs!$H$31),2)</f>
        <v>0</v>
      </c>
      <c r="R296" s="175">
        <f>+ROUND('Budgeted Resources'!Y73*'Budgeted Resources'!$G73/12*(1+Inputs!$H$31),2)</f>
        <v>0</v>
      </c>
      <c r="S296" s="175">
        <f>+ROUND('Budgeted Resources'!Z73*'Budgeted Resources'!$G73/12*(1+Inputs!$H$31),2)</f>
        <v>0</v>
      </c>
      <c r="T296" s="175">
        <f>+ROUND('Budgeted Resources'!AA73*'Budgeted Resources'!$G73/12*(1+Inputs!$H$31),2)</f>
        <v>0</v>
      </c>
      <c r="U296" s="175">
        <f>+ROUND('Budgeted Resources'!AB73*'Budgeted Resources'!$G73/12*(1+Inputs!$H$31),2)</f>
        <v>0</v>
      </c>
      <c r="V296" s="175">
        <f>+ROUND('Budgeted Resources'!AC73*'Budgeted Resources'!$G73/12*(1+Inputs!$H$31),2)</f>
        <v>0</v>
      </c>
      <c r="W296" s="175">
        <f>+ROUND('Budgeted Resources'!AD73*'Budgeted Resources'!$G73/12*(1+Inputs!$H$31),2)</f>
        <v>0</v>
      </c>
      <c r="X296" s="175">
        <f>+ROUND('Budgeted Resources'!AE73*'Budgeted Resources'!$G73/12*(1+Inputs!$H$31),2)</f>
        <v>0</v>
      </c>
      <c r="Y296" s="175">
        <f>+ROUND('Budgeted Resources'!AF73*'Budgeted Resources'!$G73/12*(1+Inputs!$H$31),2)</f>
        <v>0</v>
      </c>
      <c r="Z296" s="175">
        <f>+ROUND('Budgeted Resources'!AG73*'Budgeted Resources'!$G73/12*(1+Inputs!$H$31),2)</f>
        <v>0</v>
      </c>
      <c r="AA296" s="176">
        <f>+ROUND('Budgeted Resources'!AH73*'Budgeted Resources'!$G73*(1+Inputs!$H$31),2)</f>
        <v>0</v>
      </c>
      <c r="AB296" s="176">
        <f>+ROUND('Budgeted Resources'!AI73*'Budgeted Resources'!$G73*(1+Inputs!$H$31),2)</f>
        <v>0</v>
      </c>
      <c r="AC296" s="176">
        <f>+ROUND('Budgeted Resources'!AJ73*'Budgeted Resources'!$G73*(1+Inputs!$H$31),2)</f>
        <v>0</v>
      </c>
      <c r="AD296" s="176">
        <f>+ROUND('Budgeted Resources'!AK73*'Budgeted Resources'!$G73*(1+Inputs!$H$31),2)</f>
        <v>0</v>
      </c>
      <c r="AE296" s="176">
        <f>+ROUND('Budgeted Resources'!AL73*'Budgeted Resources'!$G73*(1+Inputs!$H$31),2)</f>
        <v>0</v>
      </c>
      <c r="AF296" s="176">
        <f>+ROUND('Budgeted Resources'!AM73*'Budgeted Resources'!$G73*(1+Inputs!$H$31),2)</f>
        <v>0</v>
      </c>
      <c r="AG296" s="176">
        <f>+ROUND('Budgeted Resources'!AN73*'Budgeted Resources'!$G73*(1+Inputs!$H$31),2)</f>
        <v>0</v>
      </c>
      <c r="AH296" s="176">
        <f>+ROUND('Budgeted Resources'!AO73*'Budgeted Resources'!$G73*(1+Inputs!$H$31),2)</f>
        <v>0</v>
      </c>
      <c r="AI296" s="176">
        <f>+ROUND('Budgeted Resources'!AP73*'Budgeted Resources'!$G73*(1+Inputs!$H$31),2)</f>
        <v>0</v>
      </c>
    </row>
    <row r="297" spans="1:35" x14ac:dyDescent="0.25">
      <c r="A297" t="s">
        <v>1167</v>
      </c>
      <c r="B297" t="s">
        <v>902</v>
      </c>
      <c r="C297" s="174">
        <f>+ROUND('Budgeted Resources'!J74*'Budgeted Resources'!$G74/12,2)</f>
        <v>0</v>
      </c>
      <c r="D297" s="174">
        <f>+ROUND('Budgeted Resources'!K74*'Budgeted Resources'!$G74/12,2)</f>
        <v>0</v>
      </c>
      <c r="E297" s="174">
        <f>+ROUND('Budgeted Resources'!L74*'Budgeted Resources'!$G74/12,2)</f>
        <v>0</v>
      </c>
      <c r="F297" s="174">
        <f>+ROUND('Budgeted Resources'!M74*'Budgeted Resources'!$G74/12,2)</f>
        <v>0</v>
      </c>
      <c r="G297" s="174">
        <f>+ROUND('Budgeted Resources'!N74*'Budgeted Resources'!$G74/12,2)</f>
        <v>0</v>
      </c>
      <c r="H297" s="174">
        <f>+ROUND('Budgeted Resources'!O74*'Budgeted Resources'!$G74/12,2)</f>
        <v>0</v>
      </c>
      <c r="I297" s="174">
        <f>+ROUND('Budgeted Resources'!P74*'Budgeted Resources'!$G74/12,2)</f>
        <v>0</v>
      </c>
      <c r="J297" s="174">
        <f>+ROUND('Budgeted Resources'!Q74*'Budgeted Resources'!$G74/12,2)</f>
        <v>0</v>
      </c>
      <c r="K297" s="174">
        <f>+ROUND('Budgeted Resources'!R74*'Budgeted Resources'!$G74/12,2)</f>
        <v>0</v>
      </c>
      <c r="L297" s="174">
        <f>+ROUND('Budgeted Resources'!S74*'Budgeted Resources'!$G74/12,2)</f>
        <v>0</v>
      </c>
      <c r="M297" s="174">
        <f>+ROUND('Budgeted Resources'!T74*'Budgeted Resources'!$G74/12,2)</f>
        <v>0</v>
      </c>
      <c r="N297" s="174">
        <f>+ROUND('Budgeted Resources'!U74*'Budgeted Resources'!$G74/12,2)</f>
        <v>0</v>
      </c>
      <c r="O297" s="175">
        <f>+ROUND('Budgeted Resources'!V74*'Budgeted Resources'!$G74/12*(1+Inputs!$H$31),2)</f>
        <v>0</v>
      </c>
      <c r="P297" s="175">
        <f>+ROUND('Budgeted Resources'!W74*'Budgeted Resources'!$G74/12*(1+Inputs!$H$31),2)</f>
        <v>0</v>
      </c>
      <c r="Q297" s="175">
        <f>+ROUND('Budgeted Resources'!X74*'Budgeted Resources'!$G74/12*(1+Inputs!$H$31),2)</f>
        <v>0</v>
      </c>
      <c r="R297" s="175">
        <f>+ROUND('Budgeted Resources'!Y74*'Budgeted Resources'!$G74/12*(1+Inputs!$H$31),2)</f>
        <v>0</v>
      </c>
      <c r="S297" s="175">
        <f>+ROUND('Budgeted Resources'!Z74*'Budgeted Resources'!$G74/12*(1+Inputs!$H$31),2)</f>
        <v>0</v>
      </c>
      <c r="T297" s="175">
        <f>+ROUND('Budgeted Resources'!AA74*'Budgeted Resources'!$G74/12*(1+Inputs!$H$31),2)</f>
        <v>0</v>
      </c>
      <c r="U297" s="175">
        <f>+ROUND('Budgeted Resources'!AB74*'Budgeted Resources'!$G74/12*(1+Inputs!$H$31),2)</f>
        <v>0</v>
      </c>
      <c r="V297" s="175">
        <f>+ROUND('Budgeted Resources'!AC74*'Budgeted Resources'!$G74/12*(1+Inputs!$H$31),2)</f>
        <v>0</v>
      </c>
      <c r="W297" s="175">
        <f>+ROUND('Budgeted Resources'!AD74*'Budgeted Resources'!$G74/12*(1+Inputs!$H$31),2)</f>
        <v>0</v>
      </c>
      <c r="X297" s="175">
        <f>+ROUND('Budgeted Resources'!AE74*'Budgeted Resources'!$G74/12*(1+Inputs!$H$31),2)</f>
        <v>0</v>
      </c>
      <c r="Y297" s="175">
        <f>+ROUND('Budgeted Resources'!AF74*'Budgeted Resources'!$G74/12*(1+Inputs!$H$31),2)</f>
        <v>0</v>
      </c>
      <c r="Z297" s="175">
        <f>+ROUND('Budgeted Resources'!AG74*'Budgeted Resources'!$G74/12*(1+Inputs!$H$31),2)</f>
        <v>0</v>
      </c>
      <c r="AA297" s="176">
        <f>+ROUND('Budgeted Resources'!AH74*'Budgeted Resources'!$G74*(1+Inputs!$H$31),2)</f>
        <v>0</v>
      </c>
      <c r="AB297" s="176">
        <f>+ROUND('Budgeted Resources'!AI74*'Budgeted Resources'!$G74*(1+Inputs!$H$31),2)</f>
        <v>0</v>
      </c>
      <c r="AC297" s="176">
        <f>+ROUND('Budgeted Resources'!AJ74*'Budgeted Resources'!$G74*(1+Inputs!$H$31),2)</f>
        <v>0</v>
      </c>
      <c r="AD297" s="176">
        <f>+ROUND('Budgeted Resources'!AK74*'Budgeted Resources'!$G74*(1+Inputs!$H$31),2)</f>
        <v>0</v>
      </c>
      <c r="AE297" s="176">
        <f>+ROUND('Budgeted Resources'!AL74*'Budgeted Resources'!$G74*(1+Inputs!$H$31),2)</f>
        <v>0</v>
      </c>
      <c r="AF297" s="176">
        <f>+ROUND('Budgeted Resources'!AM74*'Budgeted Resources'!$G74*(1+Inputs!$H$31),2)</f>
        <v>0</v>
      </c>
      <c r="AG297" s="176">
        <f>+ROUND('Budgeted Resources'!AN74*'Budgeted Resources'!$G74*(1+Inputs!$H$31),2)</f>
        <v>0</v>
      </c>
      <c r="AH297" s="176">
        <f>+ROUND('Budgeted Resources'!AO74*'Budgeted Resources'!$G74*(1+Inputs!$H$31),2)</f>
        <v>0</v>
      </c>
      <c r="AI297" s="176">
        <f>+ROUND('Budgeted Resources'!AP74*'Budgeted Resources'!$G74*(1+Inputs!$H$31),2)</f>
        <v>0</v>
      </c>
    </row>
    <row r="298" spans="1:35" x14ac:dyDescent="0.25">
      <c r="A298" t="s">
        <v>1167</v>
      </c>
      <c r="B298" t="s">
        <v>902</v>
      </c>
      <c r="C298" s="174">
        <f>+ROUND('Budgeted Resources'!J75*'Budgeted Resources'!$G75/12,2)</f>
        <v>0</v>
      </c>
      <c r="D298" s="174">
        <f>+ROUND('Budgeted Resources'!K75*'Budgeted Resources'!$G75/12,2)</f>
        <v>0</v>
      </c>
      <c r="E298" s="174">
        <f>+ROUND('Budgeted Resources'!L75*'Budgeted Resources'!$G75/12,2)</f>
        <v>0</v>
      </c>
      <c r="F298" s="174">
        <f>+ROUND('Budgeted Resources'!M75*'Budgeted Resources'!$G75/12,2)</f>
        <v>0</v>
      </c>
      <c r="G298" s="174">
        <f>+ROUND('Budgeted Resources'!N75*'Budgeted Resources'!$G75/12,2)</f>
        <v>0</v>
      </c>
      <c r="H298" s="174">
        <f>+ROUND('Budgeted Resources'!O75*'Budgeted Resources'!$G75/12,2)</f>
        <v>0</v>
      </c>
      <c r="I298" s="174">
        <f>+ROUND('Budgeted Resources'!P75*'Budgeted Resources'!$G75/12,2)</f>
        <v>0</v>
      </c>
      <c r="J298" s="174">
        <f>+ROUND('Budgeted Resources'!Q75*'Budgeted Resources'!$G75/12,2)</f>
        <v>0</v>
      </c>
      <c r="K298" s="174">
        <f>+ROUND('Budgeted Resources'!R75*'Budgeted Resources'!$G75/12,2)</f>
        <v>0</v>
      </c>
      <c r="L298" s="174">
        <f>+ROUND('Budgeted Resources'!S75*'Budgeted Resources'!$G75/12,2)</f>
        <v>0</v>
      </c>
      <c r="M298" s="174">
        <f>+ROUND('Budgeted Resources'!T75*'Budgeted Resources'!$G75/12,2)</f>
        <v>0</v>
      </c>
      <c r="N298" s="174">
        <f>+ROUND('Budgeted Resources'!U75*'Budgeted Resources'!$G75/12,2)</f>
        <v>0</v>
      </c>
      <c r="O298" s="175">
        <f>+ROUND('Budgeted Resources'!V75*'Budgeted Resources'!$G75/12*(1+Inputs!$H$31),2)</f>
        <v>0</v>
      </c>
      <c r="P298" s="175">
        <f>+ROUND('Budgeted Resources'!W75*'Budgeted Resources'!$G75/12*(1+Inputs!$H$31),2)</f>
        <v>0</v>
      </c>
      <c r="Q298" s="175">
        <f>+ROUND('Budgeted Resources'!X75*'Budgeted Resources'!$G75/12*(1+Inputs!$H$31),2)</f>
        <v>0</v>
      </c>
      <c r="R298" s="175">
        <f>+ROUND('Budgeted Resources'!Y75*'Budgeted Resources'!$G75/12*(1+Inputs!$H$31),2)</f>
        <v>0</v>
      </c>
      <c r="S298" s="175">
        <f>+ROUND('Budgeted Resources'!Z75*'Budgeted Resources'!$G75/12*(1+Inputs!$H$31),2)</f>
        <v>0</v>
      </c>
      <c r="T298" s="175">
        <f>+ROUND('Budgeted Resources'!AA75*'Budgeted Resources'!$G75/12*(1+Inputs!$H$31),2)</f>
        <v>0</v>
      </c>
      <c r="U298" s="175">
        <f>+ROUND('Budgeted Resources'!AB75*'Budgeted Resources'!$G75/12*(1+Inputs!$H$31),2)</f>
        <v>0</v>
      </c>
      <c r="V298" s="175">
        <f>+ROUND('Budgeted Resources'!AC75*'Budgeted Resources'!$G75/12*(1+Inputs!$H$31),2)</f>
        <v>0</v>
      </c>
      <c r="W298" s="175">
        <f>+ROUND('Budgeted Resources'!AD75*'Budgeted Resources'!$G75/12*(1+Inputs!$H$31),2)</f>
        <v>0</v>
      </c>
      <c r="X298" s="175">
        <f>+ROUND('Budgeted Resources'!AE75*'Budgeted Resources'!$G75/12*(1+Inputs!$H$31),2)</f>
        <v>0</v>
      </c>
      <c r="Y298" s="175">
        <f>+ROUND('Budgeted Resources'!AF75*'Budgeted Resources'!$G75/12*(1+Inputs!$H$31),2)</f>
        <v>0</v>
      </c>
      <c r="Z298" s="175">
        <f>+ROUND('Budgeted Resources'!AG75*'Budgeted Resources'!$G75/12*(1+Inputs!$H$31),2)</f>
        <v>0</v>
      </c>
      <c r="AA298" s="176">
        <f>+ROUND('Budgeted Resources'!AH75*'Budgeted Resources'!$G75*(1+Inputs!$H$31),2)</f>
        <v>0</v>
      </c>
      <c r="AB298" s="176">
        <f>+ROUND('Budgeted Resources'!AI75*'Budgeted Resources'!$G75*(1+Inputs!$H$31),2)</f>
        <v>0</v>
      </c>
      <c r="AC298" s="176">
        <f>+ROUND('Budgeted Resources'!AJ75*'Budgeted Resources'!$G75*(1+Inputs!$H$31),2)</f>
        <v>0</v>
      </c>
      <c r="AD298" s="176">
        <f>+ROUND('Budgeted Resources'!AK75*'Budgeted Resources'!$G75*(1+Inputs!$H$31),2)</f>
        <v>0</v>
      </c>
      <c r="AE298" s="176">
        <f>+ROUND('Budgeted Resources'!AL75*'Budgeted Resources'!$G75*(1+Inputs!$H$31),2)</f>
        <v>0</v>
      </c>
      <c r="AF298" s="176">
        <f>+ROUND('Budgeted Resources'!AM75*'Budgeted Resources'!$G75*(1+Inputs!$H$31),2)</f>
        <v>0</v>
      </c>
      <c r="AG298" s="176">
        <f>+ROUND('Budgeted Resources'!AN75*'Budgeted Resources'!$G75*(1+Inputs!$H$31),2)</f>
        <v>0</v>
      </c>
      <c r="AH298" s="176">
        <f>+ROUND('Budgeted Resources'!AO75*'Budgeted Resources'!$G75*(1+Inputs!$H$31),2)</f>
        <v>0</v>
      </c>
      <c r="AI298" s="176">
        <f>+ROUND('Budgeted Resources'!AP75*'Budgeted Resources'!$G75*(1+Inputs!$H$31),2)</f>
        <v>0</v>
      </c>
    </row>
    <row r="299" spans="1:35" x14ac:dyDescent="0.25">
      <c r="A299" t="s">
        <v>1167</v>
      </c>
      <c r="B299" t="s">
        <v>902</v>
      </c>
      <c r="C299" s="174">
        <f>+ROUND('Budgeted Resources'!J76*'Budgeted Resources'!$G76/12,2)</f>
        <v>0</v>
      </c>
      <c r="D299" s="174">
        <f>+ROUND('Budgeted Resources'!K76*'Budgeted Resources'!$G76/12,2)</f>
        <v>0</v>
      </c>
      <c r="E299" s="174">
        <f>+ROUND('Budgeted Resources'!L76*'Budgeted Resources'!$G76/12,2)</f>
        <v>0</v>
      </c>
      <c r="F299" s="174">
        <f>+ROUND('Budgeted Resources'!M76*'Budgeted Resources'!$G76/12,2)</f>
        <v>0</v>
      </c>
      <c r="G299" s="174">
        <f>+ROUND('Budgeted Resources'!N76*'Budgeted Resources'!$G76/12,2)</f>
        <v>0</v>
      </c>
      <c r="H299" s="174">
        <f>+ROUND('Budgeted Resources'!O76*'Budgeted Resources'!$G76/12,2)</f>
        <v>0</v>
      </c>
      <c r="I299" s="174">
        <f>+ROUND('Budgeted Resources'!P76*'Budgeted Resources'!$G76/12,2)</f>
        <v>0</v>
      </c>
      <c r="J299" s="174">
        <f>+ROUND('Budgeted Resources'!Q76*'Budgeted Resources'!$G76/12,2)</f>
        <v>0</v>
      </c>
      <c r="K299" s="174">
        <f>+ROUND('Budgeted Resources'!R76*'Budgeted Resources'!$G76/12,2)</f>
        <v>0</v>
      </c>
      <c r="L299" s="174">
        <f>+ROUND('Budgeted Resources'!S76*'Budgeted Resources'!$G76/12,2)</f>
        <v>0</v>
      </c>
      <c r="M299" s="174">
        <f>+ROUND('Budgeted Resources'!T76*'Budgeted Resources'!$G76/12,2)</f>
        <v>0</v>
      </c>
      <c r="N299" s="174">
        <f>+ROUND('Budgeted Resources'!U76*'Budgeted Resources'!$G76/12,2)</f>
        <v>0</v>
      </c>
      <c r="O299" s="175">
        <f>+ROUND('Budgeted Resources'!V76*'Budgeted Resources'!$G76/12*(1+Inputs!$H$31),2)</f>
        <v>0</v>
      </c>
      <c r="P299" s="175">
        <f>+ROUND('Budgeted Resources'!W76*'Budgeted Resources'!$G76/12*(1+Inputs!$H$31),2)</f>
        <v>0</v>
      </c>
      <c r="Q299" s="175">
        <f>+ROUND('Budgeted Resources'!X76*'Budgeted Resources'!$G76/12*(1+Inputs!$H$31),2)</f>
        <v>0</v>
      </c>
      <c r="R299" s="175">
        <f>+ROUND('Budgeted Resources'!Y76*'Budgeted Resources'!$G76/12*(1+Inputs!$H$31),2)</f>
        <v>0</v>
      </c>
      <c r="S299" s="175">
        <f>+ROUND('Budgeted Resources'!Z76*'Budgeted Resources'!$G76/12*(1+Inputs!$H$31),2)</f>
        <v>0</v>
      </c>
      <c r="T299" s="175">
        <f>+ROUND('Budgeted Resources'!AA76*'Budgeted Resources'!$G76/12*(1+Inputs!$H$31),2)</f>
        <v>0</v>
      </c>
      <c r="U299" s="175">
        <f>+ROUND('Budgeted Resources'!AB76*'Budgeted Resources'!$G76/12*(1+Inputs!$H$31),2)</f>
        <v>0</v>
      </c>
      <c r="V299" s="175">
        <f>+ROUND('Budgeted Resources'!AC76*'Budgeted Resources'!$G76/12*(1+Inputs!$H$31),2)</f>
        <v>0</v>
      </c>
      <c r="W299" s="175">
        <f>+ROUND('Budgeted Resources'!AD76*'Budgeted Resources'!$G76/12*(1+Inputs!$H$31),2)</f>
        <v>0</v>
      </c>
      <c r="X299" s="175">
        <f>+ROUND('Budgeted Resources'!AE76*'Budgeted Resources'!$G76/12*(1+Inputs!$H$31),2)</f>
        <v>0</v>
      </c>
      <c r="Y299" s="175">
        <f>+ROUND('Budgeted Resources'!AF76*'Budgeted Resources'!$G76/12*(1+Inputs!$H$31),2)</f>
        <v>0</v>
      </c>
      <c r="Z299" s="175">
        <f>+ROUND('Budgeted Resources'!AG76*'Budgeted Resources'!$G76/12*(1+Inputs!$H$31),2)</f>
        <v>0</v>
      </c>
      <c r="AA299" s="176">
        <f>+ROUND('Budgeted Resources'!AH76*'Budgeted Resources'!$G76*(1+Inputs!$H$31),2)</f>
        <v>0</v>
      </c>
      <c r="AB299" s="176">
        <f>+ROUND('Budgeted Resources'!AI76*'Budgeted Resources'!$G76*(1+Inputs!$H$31),2)</f>
        <v>0</v>
      </c>
      <c r="AC299" s="176">
        <f>+ROUND('Budgeted Resources'!AJ76*'Budgeted Resources'!$G76*(1+Inputs!$H$31),2)</f>
        <v>0</v>
      </c>
      <c r="AD299" s="176">
        <f>+ROUND('Budgeted Resources'!AK76*'Budgeted Resources'!$G76*(1+Inputs!$H$31),2)</f>
        <v>0</v>
      </c>
      <c r="AE299" s="176">
        <f>+ROUND('Budgeted Resources'!AL76*'Budgeted Resources'!$G76*(1+Inputs!$H$31),2)</f>
        <v>0</v>
      </c>
      <c r="AF299" s="176">
        <f>+ROUND('Budgeted Resources'!AM76*'Budgeted Resources'!$G76*(1+Inputs!$H$31),2)</f>
        <v>0</v>
      </c>
      <c r="AG299" s="176">
        <f>+ROUND('Budgeted Resources'!AN76*'Budgeted Resources'!$G76*(1+Inputs!$H$31),2)</f>
        <v>0</v>
      </c>
      <c r="AH299" s="176">
        <f>+ROUND('Budgeted Resources'!AO76*'Budgeted Resources'!$G76*(1+Inputs!$H$31),2)</f>
        <v>0</v>
      </c>
      <c r="AI299" s="176">
        <f>+ROUND('Budgeted Resources'!AP76*'Budgeted Resources'!$G76*(1+Inputs!$H$31),2)</f>
        <v>0</v>
      </c>
    </row>
    <row r="300" spans="1:35" x14ac:dyDescent="0.25">
      <c r="A300" t="s">
        <v>1167</v>
      </c>
      <c r="B300" t="s">
        <v>902</v>
      </c>
      <c r="C300" s="174">
        <f>+ROUND('Budgeted Resources'!J77*'Budgeted Resources'!$G77/12,2)</f>
        <v>0</v>
      </c>
      <c r="D300" s="174">
        <f>+ROUND('Budgeted Resources'!K77*'Budgeted Resources'!$G77/12,2)</f>
        <v>0</v>
      </c>
      <c r="E300" s="174">
        <f>+ROUND('Budgeted Resources'!L77*'Budgeted Resources'!$G77/12,2)</f>
        <v>0</v>
      </c>
      <c r="F300" s="174">
        <f>+ROUND('Budgeted Resources'!M77*'Budgeted Resources'!$G77/12,2)</f>
        <v>0</v>
      </c>
      <c r="G300" s="174">
        <f>+ROUND('Budgeted Resources'!N77*'Budgeted Resources'!$G77/12,2)</f>
        <v>0</v>
      </c>
      <c r="H300" s="174">
        <f>+ROUND('Budgeted Resources'!O77*'Budgeted Resources'!$G77/12,2)</f>
        <v>0</v>
      </c>
      <c r="I300" s="174">
        <f>+ROUND('Budgeted Resources'!P77*'Budgeted Resources'!$G77/12,2)</f>
        <v>0</v>
      </c>
      <c r="J300" s="174">
        <f>+ROUND('Budgeted Resources'!Q77*'Budgeted Resources'!$G77/12,2)</f>
        <v>0</v>
      </c>
      <c r="K300" s="174">
        <f>+ROUND('Budgeted Resources'!R77*'Budgeted Resources'!$G77/12,2)</f>
        <v>0</v>
      </c>
      <c r="L300" s="174">
        <f>+ROUND('Budgeted Resources'!S77*'Budgeted Resources'!$G77/12,2)</f>
        <v>0</v>
      </c>
      <c r="M300" s="174">
        <f>+ROUND('Budgeted Resources'!T77*'Budgeted Resources'!$G77/12,2)</f>
        <v>0</v>
      </c>
      <c r="N300" s="174">
        <f>+ROUND('Budgeted Resources'!U77*'Budgeted Resources'!$G77/12,2)</f>
        <v>0</v>
      </c>
      <c r="O300" s="175">
        <f>+ROUND('Budgeted Resources'!V77*'Budgeted Resources'!$G77/12*(1+Inputs!$H$31),2)</f>
        <v>0</v>
      </c>
      <c r="P300" s="175">
        <f>+ROUND('Budgeted Resources'!W77*'Budgeted Resources'!$G77/12*(1+Inputs!$H$31),2)</f>
        <v>0</v>
      </c>
      <c r="Q300" s="175">
        <f>+ROUND('Budgeted Resources'!X77*'Budgeted Resources'!$G77/12*(1+Inputs!$H$31),2)</f>
        <v>0</v>
      </c>
      <c r="R300" s="175">
        <f>+ROUND('Budgeted Resources'!Y77*'Budgeted Resources'!$G77/12*(1+Inputs!$H$31),2)</f>
        <v>0</v>
      </c>
      <c r="S300" s="175">
        <f>+ROUND('Budgeted Resources'!Z77*'Budgeted Resources'!$G77/12*(1+Inputs!$H$31),2)</f>
        <v>0</v>
      </c>
      <c r="T300" s="175">
        <f>+ROUND('Budgeted Resources'!AA77*'Budgeted Resources'!$G77/12*(1+Inputs!$H$31),2)</f>
        <v>0</v>
      </c>
      <c r="U300" s="175">
        <f>+ROUND('Budgeted Resources'!AB77*'Budgeted Resources'!$G77/12*(1+Inputs!$H$31),2)</f>
        <v>0</v>
      </c>
      <c r="V300" s="175">
        <f>+ROUND('Budgeted Resources'!AC77*'Budgeted Resources'!$G77/12*(1+Inputs!$H$31),2)</f>
        <v>0</v>
      </c>
      <c r="W300" s="175">
        <f>+ROUND('Budgeted Resources'!AD77*'Budgeted Resources'!$G77/12*(1+Inputs!$H$31),2)</f>
        <v>0</v>
      </c>
      <c r="X300" s="175">
        <f>+ROUND('Budgeted Resources'!AE77*'Budgeted Resources'!$G77/12*(1+Inputs!$H$31),2)</f>
        <v>0</v>
      </c>
      <c r="Y300" s="175">
        <f>+ROUND('Budgeted Resources'!AF77*'Budgeted Resources'!$G77/12*(1+Inputs!$H$31),2)</f>
        <v>0</v>
      </c>
      <c r="Z300" s="175">
        <f>+ROUND('Budgeted Resources'!AG77*'Budgeted Resources'!$G77/12*(1+Inputs!$H$31),2)</f>
        <v>0</v>
      </c>
      <c r="AA300" s="176">
        <f>+ROUND('Budgeted Resources'!AH77*'Budgeted Resources'!$G77*(1+Inputs!$H$31),2)</f>
        <v>0</v>
      </c>
      <c r="AB300" s="176">
        <f>+ROUND('Budgeted Resources'!AI77*'Budgeted Resources'!$G77*(1+Inputs!$H$31),2)</f>
        <v>0</v>
      </c>
      <c r="AC300" s="176">
        <f>+ROUND('Budgeted Resources'!AJ77*'Budgeted Resources'!$G77*(1+Inputs!$H$31),2)</f>
        <v>0</v>
      </c>
      <c r="AD300" s="176">
        <f>+ROUND('Budgeted Resources'!AK77*'Budgeted Resources'!$G77*(1+Inputs!$H$31),2)</f>
        <v>0</v>
      </c>
      <c r="AE300" s="176">
        <f>+ROUND('Budgeted Resources'!AL77*'Budgeted Resources'!$G77*(1+Inputs!$H$31),2)</f>
        <v>0</v>
      </c>
      <c r="AF300" s="176">
        <f>+ROUND('Budgeted Resources'!AM77*'Budgeted Resources'!$G77*(1+Inputs!$H$31),2)</f>
        <v>0</v>
      </c>
      <c r="AG300" s="176">
        <f>+ROUND('Budgeted Resources'!AN77*'Budgeted Resources'!$G77*(1+Inputs!$H$31),2)</f>
        <v>0</v>
      </c>
      <c r="AH300" s="176">
        <f>+ROUND('Budgeted Resources'!AO77*'Budgeted Resources'!$G77*(1+Inputs!$H$31),2)</f>
        <v>0</v>
      </c>
      <c r="AI300" s="176">
        <f>+ROUND('Budgeted Resources'!AP77*'Budgeted Resources'!$G77*(1+Inputs!$H$31),2)</f>
        <v>0</v>
      </c>
    </row>
    <row r="301" spans="1:35" x14ac:dyDescent="0.25">
      <c r="A301" t="s">
        <v>1167</v>
      </c>
      <c r="B301" t="s">
        <v>902</v>
      </c>
      <c r="C301" s="174">
        <f>+ROUND('Budgeted Resources'!J78*'Budgeted Resources'!$G78/12,2)</f>
        <v>0</v>
      </c>
      <c r="D301" s="174">
        <f>+ROUND('Budgeted Resources'!K78*'Budgeted Resources'!$G78/12,2)</f>
        <v>0</v>
      </c>
      <c r="E301" s="174">
        <f>+ROUND('Budgeted Resources'!L78*'Budgeted Resources'!$G78/12,2)</f>
        <v>0</v>
      </c>
      <c r="F301" s="174">
        <f>+ROUND('Budgeted Resources'!M78*'Budgeted Resources'!$G78/12,2)</f>
        <v>0</v>
      </c>
      <c r="G301" s="174">
        <f>+ROUND('Budgeted Resources'!N78*'Budgeted Resources'!$G78/12,2)</f>
        <v>0</v>
      </c>
      <c r="H301" s="174">
        <f>+ROUND('Budgeted Resources'!O78*'Budgeted Resources'!$G78/12,2)</f>
        <v>0</v>
      </c>
      <c r="I301" s="174">
        <f>+ROUND('Budgeted Resources'!P78*'Budgeted Resources'!$G78/12,2)</f>
        <v>0</v>
      </c>
      <c r="J301" s="174">
        <f>+ROUND('Budgeted Resources'!Q78*'Budgeted Resources'!$G78/12,2)</f>
        <v>0</v>
      </c>
      <c r="K301" s="174">
        <f>+ROUND('Budgeted Resources'!R78*'Budgeted Resources'!$G78/12,2)</f>
        <v>0</v>
      </c>
      <c r="L301" s="174">
        <f>+ROUND('Budgeted Resources'!S78*'Budgeted Resources'!$G78/12,2)</f>
        <v>0</v>
      </c>
      <c r="M301" s="174">
        <f>+ROUND('Budgeted Resources'!T78*'Budgeted Resources'!$G78/12,2)</f>
        <v>0</v>
      </c>
      <c r="N301" s="174">
        <f>+ROUND('Budgeted Resources'!U78*'Budgeted Resources'!$G78/12,2)</f>
        <v>0</v>
      </c>
      <c r="O301" s="175">
        <f>+ROUND('Budgeted Resources'!V78*'Budgeted Resources'!$G78/12*(1+Inputs!$H$31),2)</f>
        <v>0</v>
      </c>
      <c r="P301" s="175">
        <f>+ROUND('Budgeted Resources'!W78*'Budgeted Resources'!$G78/12*(1+Inputs!$H$31),2)</f>
        <v>0</v>
      </c>
      <c r="Q301" s="175">
        <f>+ROUND('Budgeted Resources'!X78*'Budgeted Resources'!$G78/12*(1+Inputs!$H$31),2)</f>
        <v>0</v>
      </c>
      <c r="R301" s="175">
        <f>+ROUND('Budgeted Resources'!Y78*'Budgeted Resources'!$G78/12*(1+Inputs!$H$31),2)</f>
        <v>0</v>
      </c>
      <c r="S301" s="175">
        <f>+ROUND('Budgeted Resources'!Z78*'Budgeted Resources'!$G78/12*(1+Inputs!$H$31),2)</f>
        <v>0</v>
      </c>
      <c r="T301" s="175">
        <f>+ROUND('Budgeted Resources'!AA78*'Budgeted Resources'!$G78/12*(1+Inputs!$H$31),2)</f>
        <v>0</v>
      </c>
      <c r="U301" s="175">
        <f>+ROUND('Budgeted Resources'!AB78*'Budgeted Resources'!$G78/12*(1+Inputs!$H$31),2)</f>
        <v>0</v>
      </c>
      <c r="V301" s="175">
        <f>+ROUND('Budgeted Resources'!AC78*'Budgeted Resources'!$G78/12*(1+Inputs!$H$31),2)</f>
        <v>0</v>
      </c>
      <c r="W301" s="175">
        <f>+ROUND('Budgeted Resources'!AD78*'Budgeted Resources'!$G78/12*(1+Inputs!$H$31),2)</f>
        <v>0</v>
      </c>
      <c r="X301" s="175">
        <f>+ROUND('Budgeted Resources'!AE78*'Budgeted Resources'!$G78/12*(1+Inputs!$H$31),2)</f>
        <v>0</v>
      </c>
      <c r="Y301" s="175">
        <f>+ROUND('Budgeted Resources'!AF78*'Budgeted Resources'!$G78/12*(1+Inputs!$H$31),2)</f>
        <v>0</v>
      </c>
      <c r="Z301" s="175">
        <f>+ROUND('Budgeted Resources'!AG78*'Budgeted Resources'!$G78/12*(1+Inputs!$H$31),2)</f>
        <v>0</v>
      </c>
      <c r="AA301" s="176">
        <f>+ROUND('Budgeted Resources'!AH78*'Budgeted Resources'!$G78*(1+Inputs!$H$31),2)</f>
        <v>0</v>
      </c>
      <c r="AB301" s="176">
        <f>+ROUND('Budgeted Resources'!AI78*'Budgeted Resources'!$G78*(1+Inputs!$H$31),2)</f>
        <v>0</v>
      </c>
      <c r="AC301" s="176">
        <f>+ROUND('Budgeted Resources'!AJ78*'Budgeted Resources'!$G78*(1+Inputs!$H$31),2)</f>
        <v>0</v>
      </c>
      <c r="AD301" s="176">
        <f>+ROUND('Budgeted Resources'!AK78*'Budgeted Resources'!$G78*(1+Inputs!$H$31),2)</f>
        <v>0</v>
      </c>
      <c r="AE301" s="176">
        <f>+ROUND('Budgeted Resources'!AL78*'Budgeted Resources'!$G78*(1+Inputs!$H$31),2)</f>
        <v>0</v>
      </c>
      <c r="AF301" s="176">
        <f>+ROUND('Budgeted Resources'!AM78*'Budgeted Resources'!$G78*(1+Inputs!$H$31),2)</f>
        <v>0</v>
      </c>
      <c r="AG301" s="176">
        <f>+ROUND('Budgeted Resources'!AN78*'Budgeted Resources'!$G78*(1+Inputs!$H$31),2)</f>
        <v>0</v>
      </c>
      <c r="AH301" s="176">
        <f>+ROUND('Budgeted Resources'!AO78*'Budgeted Resources'!$G78*(1+Inputs!$H$31),2)</f>
        <v>0</v>
      </c>
      <c r="AI301" s="176">
        <f>+ROUND('Budgeted Resources'!AP78*'Budgeted Resources'!$G78*(1+Inputs!$H$31),2)</f>
        <v>0</v>
      </c>
    </row>
    <row r="302" spans="1:35" x14ac:dyDescent="0.25">
      <c r="A302" t="s">
        <v>1167</v>
      </c>
      <c r="B302" t="s">
        <v>902</v>
      </c>
      <c r="C302" s="174">
        <f>+ROUND('Budgeted Resources'!J79*'Budgeted Resources'!$G79/12,2)</f>
        <v>0</v>
      </c>
      <c r="D302" s="174">
        <f>+ROUND('Budgeted Resources'!K79*'Budgeted Resources'!$G79/12,2)</f>
        <v>0</v>
      </c>
      <c r="E302" s="174">
        <f>+ROUND('Budgeted Resources'!L79*'Budgeted Resources'!$G79/12,2)</f>
        <v>0</v>
      </c>
      <c r="F302" s="174">
        <f>+ROUND('Budgeted Resources'!M79*'Budgeted Resources'!$G79/12,2)</f>
        <v>0</v>
      </c>
      <c r="G302" s="174">
        <f>+ROUND('Budgeted Resources'!N79*'Budgeted Resources'!$G79/12,2)</f>
        <v>0</v>
      </c>
      <c r="H302" s="174">
        <f>+ROUND('Budgeted Resources'!O79*'Budgeted Resources'!$G79/12,2)</f>
        <v>0</v>
      </c>
      <c r="I302" s="174">
        <f>+ROUND('Budgeted Resources'!P79*'Budgeted Resources'!$G79/12,2)</f>
        <v>0</v>
      </c>
      <c r="J302" s="174">
        <f>+ROUND('Budgeted Resources'!Q79*'Budgeted Resources'!$G79/12,2)</f>
        <v>0</v>
      </c>
      <c r="K302" s="174">
        <f>+ROUND('Budgeted Resources'!R79*'Budgeted Resources'!$G79/12,2)</f>
        <v>0</v>
      </c>
      <c r="L302" s="174">
        <f>+ROUND('Budgeted Resources'!S79*'Budgeted Resources'!$G79/12,2)</f>
        <v>0</v>
      </c>
      <c r="M302" s="174">
        <f>+ROUND('Budgeted Resources'!T79*'Budgeted Resources'!$G79/12,2)</f>
        <v>0</v>
      </c>
      <c r="N302" s="174">
        <f>+ROUND('Budgeted Resources'!U79*'Budgeted Resources'!$G79/12,2)</f>
        <v>0</v>
      </c>
      <c r="O302" s="175">
        <f>+ROUND('Budgeted Resources'!V79*'Budgeted Resources'!$G79/12*(1+Inputs!$H$31),2)</f>
        <v>0</v>
      </c>
      <c r="P302" s="175">
        <f>+ROUND('Budgeted Resources'!W79*'Budgeted Resources'!$G79/12*(1+Inputs!$H$31),2)</f>
        <v>0</v>
      </c>
      <c r="Q302" s="175">
        <f>+ROUND('Budgeted Resources'!X79*'Budgeted Resources'!$G79/12*(1+Inputs!$H$31),2)</f>
        <v>0</v>
      </c>
      <c r="R302" s="175">
        <f>+ROUND('Budgeted Resources'!Y79*'Budgeted Resources'!$G79/12*(1+Inputs!$H$31),2)</f>
        <v>0</v>
      </c>
      <c r="S302" s="175">
        <f>+ROUND('Budgeted Resources'!Z79*'Budgeted Resources'!$G79/12*(1+Inputs!$H$31),2)</f>
        <v>0</v>
      </c>
      <c r="T302" s="175">
        <f>+ROUND('Budgeted Resources'!AA79*'Budgeted Resources'!$G79/12*(1+Inputs!$H$31),2)</f>
        <v>0</v>
      </c>
      <c r="U302" s="175">
        <f>+ROUND('Budgeted Resources'!AB79*'Budgeted Resources'!$G79/12*(1+Inputs!$H$31),2)</f>
        <v>0</v>
      </c>
      <c r="V302" s="175">
        <f>+ROUND('Budgeted Resources'!AC79*'Budgeted Resources'!$G79/12*(1+Inputs!$H$31),2)</f>
        <v>0</v>
      </c>
      <c r="W302" s="175">
        <f>+ROUND('Budgeted Resources'!AD79*'Budgeted Resources'!$G79/12*(1+Inputs!$H$31),2)</f>
        <v>0</v>
      </c>
      <c r="X302" s="175">
        <f>+ROUND('Budgeted Resources'!AE79*'Budgeted Resources'!$G79/12*(1+Inputs!$H$31),2)</f>
        <v>0</v>
      </c>
      <c r="Y302" s="175">
        <f>+ROUND('Budgeted Resources'!AF79*'Budgeted Resources'!$G79/12*(1+Inputs!$H$31),2)</f>
        <v>0</v>
      </c>
      <c r="Z302" s="175">
        <f>+ROUND('Budgeted Resources'!AG79*'Budgeted Resources'!$G79/12*(1+Inputs!$H$31),2)</f>
        <v>0</v>
      </c>
      <c r="AA302" s="176">
        <f>+ROUND('Budgeted Resources'!AH79*'Budgeted Resources'!$G79*(1+Inputs!$H$31),2)</f>
        <v>0</v>
      </c>
      <c r="AB302" s="176">
        <f>+ROUND('Budgeted Resources'!AI79*'Budgeted Resources'!$G79*(1+Inputs!$H$31),2)</f>
        <v>0</v>
      </c>
      <c r="AC302" s="176">
        <f>+ROUND('Budgeted Resources'!AJ79*'Budgeted Resources'!$G79*(1+Inputs!$H$31),2)</f>
        <v>0</v>
      </c>
      <c r="AD302" s="176">
        <f>+ROUND('Budgeted Resources'!AK79*'Budgeted Resources'!$G79*(1+Inputs!$H$31),2)</f>
        <v>0</v>
      </c>
      <c r="AE302" s="176">
        <f>+ROUND('Budgeted Resources'!AL79*'Budgeted Resources'!$G79*(1+Inputs!$H$31),2)</f>
        <v>0</v>
      </c>
      <c r="AF302" s="176">
        <f>+ROUND('Budgeted Resources'!AM79*'Budgeted Resources'!$G79*(1+Inputs!$H$31),2)</f>
        <v>0</v>
      </c>
      <c r="AG302" s="176">
        <f>+ROUND('Budgeted Resources'!AN79*'Budgeted Resources'!$G79*(1+Inputs!$H$31),2)</f>
        <v>0</v>
      </c>
      <c r="AH302" s="176">
        <f>+ROUND('Budgeted Resources'!AO79*'Budgeted Resources'!$G79*(1+Inputs!$H$31),2)</f>
        <v>0</v>
      </c>
      <c r="AI302" s="176">
        <f>+ROUND('Budgeted Resources'!AP79*'Budgeted Resources'!$G79*(1+Inputs!$H$31),2)</f>
        <v>0</v>
      </c>
    </row>
    <row r="303" spans="1:35" x14ac:dyDescent="0.25">
      <c r="A303" t="s">
        <v>1167</v>
      </c>
      <c r="B303" t="s">
        <v>902</v>
      </c>
      <c r="C303" s="174">
        <f>+ROUND('Budgeted Resources'!J80*'Budgeted Resources'!$G80/12,2)</f>
        <v>0</v>
      </c>
      <c r="D303" s="174">
        <f>+ROUND('Budgeted Resources'!K80*'Budgeted Resources'!$G80/12,2)</f>
        <v>0</v>
      </c>
      <c r="E303" s="174">
        <f>+ROUND('Budgeted Resources'!L80*'Budgeted Resources'!$G80/12,2)</f>
        <v>0</v>
      </c>
      <c r="F303" s="174">
        <f>+ROUND('Budgeted Resources'!M80*'Budgeted Resources'!$G80/12,2)</f>
        <v>0</v>
      </c>
      <c r="G303" s="174">
        <f>+ROUND('Budgeted Resources'!N80*'Budgeted Resources'!$G80/12,2)</f>
        <v>0</v>
      </c>
      <c r="H303" s="174">
        <f>+ROUND('Budgeted Resources'!O80*'Budgeted Resources'!$G80/12,2)</f>
        <v>0</v>
      </c>
      <c r="I303" s="174">
        <f>+ROUND('Budgeted Resources'!P80*'Budgeted Resources'!$G80/12,2)</f>
        <v>0</v>
      </c>
      <c r="J303" s="174">
        <f>+ROUND('Budgeted Resources'!Q80*'Budgeted Resources'!$G80/12,2)</f>
        <v>0</v>
      </c>
      <c r="K303" s="174">
        <f>+ROUND('Budgeted Resources'!R80*'Budgeted Resources'!$G80/12,2)</f>
        <v>0</v>
      </c>
      <c r="L303" s="174">
        <f>+ROUND('Budgeted Resources'!S80*'Budgeted Resources'!$G80/12,2)</f>
        <v>0</v>
      </c>
      <c r="M303" s="174">
        <f>+ROUND('Budgeted Resources'!T80*'Budgeted Resources'!$G80/12,2)</f>
        <v>0</v>
      </c>
      <c r="N303" s="174">
        <f>+ROUND('Budgeted Resources'!U80*'Budgeted Resources'!$G80/12,2)</f>
        <v>0</v>
      </c>
      <c r="O303" s="175">
        <f>+ROUND('Budgeted Resources'!V80*'Budgeted Resources'!$G80/12*(1+Inputs!$H$31),2)</f>
        <v>0</v>
      </c>
      <c r="P303" s="175">
        <f>+ROUND('Budgeted Resources'!W80*'Budgeted Resources'!$G80/12*(1+Inputs!$H$31),2)</f>
        <v>0</v>
      </c>
      <c r="Q303" s="175">
        <f>+ROUND('Budgeted Resources'!X80*'Budgeted Resources'!$G80/12*(1+Inputs!$H$31),2)</f>
        <v>0</v>
      </c>
      <c r="R303" s="175">
        <f>+ROUND('Budgeted Resources'!Y80*'Budgeted Resources'!$G80/12*(1+Inputs!$H$31),2)</f>
        <v>0</v>
      </c>
      <c r="S303" s="175">
        <f>+ROUND('Budgeted Resources'!Z80*'Budgeted Resources'!$G80/12*(1+Inputs!$H$31),2)</f>
        <v>0</v>
      </c>
      <c r="T303" s="175">
        <f>+ROUND('Budgeted Resources'!AA80*'Budgeted Resources'!$G80/12*(1+Inputs!$H$31),2)</f>
        <v>0</v>
      </c>
      <c r="U303" s="175">
        <f>+ROUND('Budgeted Resources'!AB80*'Budgeted Resources'!$G80/12*(1+Inputs!$H$31),2)</f>
        <v>0</v>
      </c>
      <c r="V303" s="175">
        <f>+ROUND('Budgeted Resources'!AC80*'Budgeted Resources'!$G80/12*(1+Inputs!$H$31),2)</f>
        <v>0</v>
      </c>
      <c r="W303" s="175">
        <f>+ROUND('Budgeted Resources'!AD80*'Budgeted Resources'!$G80/12*(1+Inputs!$H$31),2)</f>
        <v>0</v>
      </c>
      <c r="X303" s="175">
        <f>+ROUND('Budgeted Resources'!AE80*'Budgeted Resources'!$G80/12*(1+Inputs!$H$31),2)</f>
        <v>0</v>
      </c>
      <c r="Y303" s="175">
        <f>+ROUND('Budgeted Resources'!AF80*'Budgeted Resources'!$G80/12*(1+Inputs!$H$31),2)</f>
        <v>0</v>
      </c>
      <c r="Z303" s="175">
        <f>+ROUND('Budgeted Resources'!AG80*'Budgeted Resources'!$G80/12*(1+Inputs!$H$31),2)</f>
        <v>0</v>
      </c>
      <c r="AA303" s="176">
        <f>+ROUND('Budgeted Resources'!AH80*'Budgeted Resources'!$G80*(1+Inputs!$H$31),2)</f>
        <v>0</v>
      </c>
      <c r="AB303" s="176">
        <f>+ROUND('Budgeted Resources'!AI80*'Budgeted Resources'!$G80*(1+Inputs!$H$31),2)</f>
        <v>0</v>
      </c>
      <c r="AC303" s="176">
        <f>+ROUND('Budgeted Resources'!AJ80*'Budgeted Resources'!$G80*(1+Inputs!$H$31),2)</f>
        <v>0</v>
      </c>
      <c r="AD303" s="176">
        <f>+ROUND('Budgeted Resources'!AK80*'Budgeted Resources'!$G80*(1+Inputs!$H$31),2)</f>
        <v>0</v>
      </c>
      <c r="AE303" s="176">
        <f>+ROUND('Budgeted Resources'!AL80*'Budgeted Resources'!$G80*(1+Inputs!$H$31),2)</f>
        <v>0</v>
      </c>
      <c r="AF303" s="176">
        <f>+ROUND('Budgeted Resources'!AM80*'Budgeted Resources'!$G80*(1+Inputs!$H$31),2)</f>
        <v>0</v>
      </c>
      <c r="AG303" s="176">
        <f>+ROUND('Budgeted Resources'!AN80*'Budgeted Resources'!$G80*(1+Inputs!$H$31),2)</f>
        <v>0</v>
      </c>
      <c r="AH303" s="176">
        <f>+ROUND('Budgeted Resources'!AO80*'Budgeted Resources'!$G80*(1+Inputs!$H$31),2)</f>
        <v>0</v>
      </c>
      <c r="AI303" s="176">
        <f>+ROUND('Budgeted Resources'!AP80*'Budgeted Resources'!$G80*(1+Inputs!$H$31),2)</f>
        <v>0</v>
      </c>
    </row>
    <row r="304" spans="1:35" x14ac:dyDescent="0.25">
      <c r="A304" t="s">
        <v>1167</v>
      </c>
      <c r="B304" t="s">
        <v>902</v>
      </c>
      <c r="C304" s="174">
        <f>+ROUND('Budgeted Resources'!J81*'Budgeted Resources'!$G81/12,2)</f>
        <v>0</v>
      </c>
      <c r="D304" s="174">
        <f>+ROUND('Budgeted Resources'!K81*'Budgeted Resources'!$G81/12,2)</f>
        <v>0</v>
      </c>
      <c r="E304" s="174">
        <f>+ROUND('Budgeted Resources'!L81*'Budgeted Resources'!$G81/12,2)</f>
        <v>0</v>
      </c>
      <c r="F304" s="174">
        <f>+ROUND('Budgeted Resources'!M81*'Budgeted Resources'!$G81/12,2)</f>
        <v>0</v>
      </c>
      <c r="G304" s="174">
        <f>+ROUND('Budgeted Resources'!N81*'Budgeted Resources'!$G81/12,2)</f>
        <v>0</v>
      </c>
      <c r="H304" s="174">
        <f>+ROUND('Budgeted Resources'!O81*'Budgeted Resources'!$G81/12,2)</f>
        <v>0</v>
      </c>
      <c r="I304" s="174">
        <f>+ROUND('Budgeted Resources'!P81*'Budgeted Resources'!$G81/12,2)</f>
        <v>0</v>
      </c>
      <c r="J304" s="174">
        <f>+ROUND('Budgeted Resources'!Q81*'Budgeted Resources'!$G81/12,2)</f>
        <v>0</v>
      </c>
      <c r="K304" s="174">
        <f>+ROUND('Budgeted Resources'!R81*'Budgeted Resources'!$G81/12,2)</f>
        <v>0</v>
      </c>
      <c r="L304" s="174">
        <f>+ROUND('Budgeted Resources'!S81*'Budgeted Resources'!$G81/12,2)</f>
        <v>0</v>
      </c>
      <c r="M304" s="174">
        <f>+ROUND('Budgeted Resources'!T81*'Budgeted Resources'!$G81/12,2)</f>
        <v>0</v>
      </c>
      <c r="N304" s="174">
        <f>+ROUND('Budgeted Resources'!U81*'Budgeted Resources'!$G81/12,2)</f>
        <v>0</v>
      </c>
      <c r="O304" s="175">
        <f>+ROUND('Budgeted Resources'!V81*'Budgeted Resources'!$G81/12*(1+Inputs!$H$31),2)</f>
        <v>0</v>
      </c>
      <c r="P304" s="175">
        <f>+ROUND('Budgeted Resources'!W81*'Budgeted Resources'!$G81/12*(1+Inputs!$H$31),2)</f>
        <v>0</v>
      </c>
      <c r="Q304" s="175">
        <f>+ROUND('Budgeted Resources'!X81*'Budgeted Resources'!$G81/12*(1+Inputs!$H$31),2)</f>
        <v>0</v>
      </c>
      <c r="R304" s="175">
        <f>+ROUND('Budgeted Resources'!Y81*'Budgeted Resources'!$G81/12*(1+Inputs!$H$31),2)</f>
        <v>0</v>
      </c>
      <c r="S304" s="175">
        <f>+ROUND('Budgeted Resources'!Z81*'Budgeted Resources'!$G81/12*(1+Inputs!$H$31),2)</f>
        <v>0</v>
      </c>
      <c r="T304" s="175">
        <f>+ROUND('Budgeted Resources'!AA81*'Budgeted Resources'!$G81/12*(1+Inputs!$H$31),2)</f>
        <v>0</v>
      </c>
      <c r="U304" s="175">
        <f>+ROUND('Budgeted Resources'!AB81*'Budgeted Resources'!$G81/12*(1+Inputs!$H$31),2)</f>
        <v>0</v>
      </c>
      <c r="V304" s="175">
        <f>+ROUND('Budgeted Resources'!AC81*'Budgeted Resources'!$G81/12*(1+Inputs!$H$31),2)</f>
        <v>0</v>
      </c>
      <c r="W304" s="175">
        <f>+ROUND('Budgeted Resources'!AD81*'Budgeted Resources'!$G81/12*(1+Inputs!$H$31),2)</f>
        <v>0</v>
      </c>
      <c r="X304" s="175">
        <f>+ROUND('Budgeted Resources'!AE81*'Budgeted Resources'!$G81/12*(1+Inputs!$H$31),2)</f>
        <v>0</v>
      </c>
      <c r="Y304" s="175">
        <f>+ROUND('Budgeted Resources'!AF81*'Budgeted Resources'!$G81/12*(1+Inputs!$H$31),2)</f>
        <v>0</v>
      </c>
      <c r="Z304" s="175">
        <f>+ROUND('Budgeted Resources'!AG81*'Budgeted Resources'!$G81/12*(1+Inputs!$H$31),2)</f>
        <v>0</v>
      </c>
      <c r="AA304" s="176">
        <f>+ROUND('Budgeted Resources'!AH81*'Budgeted Resources'!$G81*(1+Inputs!$H$31),2)</f>
        <v>0</v>
      </c>
      <c r="AB304" s="176">
        <f>+ROUND('Budgeted Resources'!AI81*'Budgeted Resources'!$G81*(1+Inputs!$H$31),2)</f>
        <v>0</v>
      </c>
      <c r="AC304" s="176">
        <f>+ROUND('Budgeted Resources'!AJ81*'Budgeted Resources'!$G81*(1+Inputs!$H$31),2)</f>
        <v>0</v>
      </c>
      <c r="AD304" s="176">
        <f>+ROUND('Budgeted Resources'!AK81*'Budgeted Resources'!$G81*(1+Inputs!$H$31),2)</f>
        <v>0</v>
      </c>
      <c r="AE304" s="176">
        <f>+ROUND('Budgeted Resources'!AL81*'Budgeted Resources'!$G81*(1+Inputs!$H$31),2)</f>
        <v>0</v>
      </c>
      <c r="AF304" s="176">
        <f>+ROUND('Budgeted Resources'!AM81*'Budgeted Resources'!$G81*(1+Inputs!$H$31),2)</f>
        <v>0</v>
      </c>
      <c r="AG304" s="176">
        <f>+ROUND('Budgeted Resources'!AN81*'Budgeted Resources'!$G81*(1+Inputs!$H$31),2)</f>
        <v>0</v>
      </c>
      <c r="AH304" s="176">
        <f>+ROUND('Budgeted Resources'!AO81*'Budgeted Resources'!$G81*(1+Inputs!$H$31),2)</f>
        <v>0</v>
      </c>
      <c r="AI304" s="176">
        <f>+ROUND('Budgeted Resources'!AP81*'Budgeted Resources'!$G81*(1+Inputs!$H$31),2)</f>
        <v>0</v>
      </c>
    </row>
    <row r="305" spans="1:35" x14ac:dyDescent="0.25">
      <c r="A305" t="s">
        <v>1167</v>
      </c>
      <c r="B305" t="s">
        <v>902</v>
      </c>
      <c r="C305" s="174">
        <f>+ROUND('Budgeted Resources'!J82*'Budgeted Resources'!$G82/12,2)</f>
        <v>0</v>
      </c>
      <c r="D305" s="174">
        <f>+ROUND('Budgeted Resources'!K82*'Budgeted Resources'!$G82/12,2)</f>
        <v>0</v>
      </c>
      <c r="E305" s="174">
        <f>+ROUND('Budgeted Resources'!L82*'Budgeted Resources'!$G82/12,2)</f>
        <v>0</v>
      </c>
      <c r="F305" s="174">
        <f>+ROUND('Budgeted Resources'!M82*'Budgeted Resources'!$G82/12,2)</f>
        <v>0</v>
      </c>
      <c r="G305" s="174">
        <f>+ROUND('Budgeted Resources'!N82*'Budgeted Resources'!$G82/12,2)</f>
        <v>0</v>
      </c>
      <c r="H305" s="174">
        <f>+ROUND('Budgeted Resources'!O82*'Budgeted Resources'!$G82/12,2)</f>
        <v>0</v>
      </c>
      <c r="I305" s="174">
        <f>+ROUND('Budgeted Resources'!P82*'Budgeted Resources'!$G82/12,2)</f>
        <v>0</v>
      </c>
      <c r="J305" s="174">
        <f>+ROUND('Budgeted Resources'!Q82*'Budgeted Resources'!$G82/12,2)</f>
        <v>0</v>
      </c>
      <c r="K305" s="174">
        <f>+ROUND('Budgeted Resources'!R82*'Budgeted Resources'!$G82/12,2)</f>
        <v>0</v>
      </c>
      <c r="L305" s="174">
        <f>+ROUND('Budgeted Resources'!S82*'Budgeted Resources'!$G82/12,2)</f>
        <v>0</v>
      </c>
      <c r="M305" s="174">
        <f>+ROUND('Budgeted Resources'!T82*'Budgeted Resources'!$G82/12,2)</f>
        <v>0</v>
      </c>
      <c r="N305" s="174">
        <f>+ROUND('Budgeted Resources'!U82*'Budgeted Resources'!$G82/12,2)</f>
        <v>0</v>
      </c>
      <c r="O305" s="175">
        <f>+ROUND('Budgeted Resources'!V82*'Budgeted Resources'!$G82/12*(1+Inputs!$H$31),2)</f>
        <v>0</v>
      </c>
      <c r="P305" s="175">
        <f>+ROUND('Budgeted Resources'!W82*'Budgeted Resources'!$G82/12*(1+Inputs!$H$31),2)</f>
        <v>0</v>
      </c>
      <c r="Q305" s="175">
        <f>+ROUND('Budgeted Resources'!X82*'Budgeted Resources'!$G82/12*(1+Inputs!$H$31),2)</f>
        <v>0</v>
      </c>
      <c r="R305" s="175">
        <f>+ROUND('Budgeted Resources'!Y82*'Budgeted Resources'!$G82/12*(1+Inputs!$H$31),2)</f>
        <v>0</v>
      </c>
      <c r="S305" s="175">
        <f>+ROUND('Budgeted Resources'!Z82*'Budgeted Resources'!$G82/12*(1+Inputs!$H$31),2)</f>
        <v>0</v>
      </c>
      <c r="T305" s="175">
        <f>+ROUND('Budgeted Resources'!AA82*'Budgeted Resources'!$G82/12*(1+Inputs!$H$31),2)</f>
        <v>0</v>
      </c>
      <c r="U305" s="175">
        <f>+ROUND('Budgeted Resources'!AB82*'Budgeted Resources'!$G82/12*(1+Inputs!$H$31),2)</f>
        <v>0</v>
      </c>
      <c r="V305" s="175">
        <f>+ROUND('Budgeted Resources'!AC82*'Budgeted Resources'!$G82/12*(1+Inputs!$H$31),2)</f>
        <v>0</v>
      </c>
      <c r="W305" s="175">
        <f>+ROUND('Budgeted Resources'!AD82*'Budgeted Resources'!$G82/12*(1+Inputs!$H$31),2)</f>
        <v>0</v>
      </c>
      <c r="X305" s="175">
        <f>+ROUND('Budgeted Resources'!AE82*'Budgeted Resources'!$G82/12*(1+Inputs!$H$31),2)</f>
        <v>0</v>
      </c>
      <c r="Y305" s="175">
        <f>+ROUND('Budgeted Resources'!AF82*'Budgeted Resources'!$G82/12*(1+Inputs!$H$31),2)</f>
        <v>0</v>
      </c>
      <c r="Z305" s="175">
        <f>+ROUND('Budgeted Resources'!AG82*'Budgeted Resources'!$G82/12*(1+Inputs!$H$31),2)</f>
        <v>0</v>
      </c>
      <c r="AA305" s="176">
        <f>+ROUND('Budgeted Resources'!AH82*'Budgeted Resources'!$G82*(1+Inputs!$H$31),2)</f>
        <v>0</v>
      </c>
      <c r="AB305" s="176">
        <f>+ROUND('Budgeted Resources'!AI82*'Budgeted Resources'!$G82*(1+Inputs!$H$31),2)</f>
        <v>0</v>
      </c>
      <c r="AC305" s="176">
        <f>+ROUND('Budgeted Resources'!AJ82*'Budgeted Resources'!$G82*(1+Inputs!$H$31),2)</f>
        <v>0</v>
      </c>
      <c r="AD305" s="176">
        <f>+ROUND('Budgeted Resources'!AK82*'Budgeted Resources'!$G82*(1+Inputs!$H$31),2)</f>
        <v>0</v>
      </c>
      <c r="AE305" s="176">
        <f>+ROUND('Budgeted Resources'!AL82*'Budgeted Resources'!$G82*(1+Inputs!$H$31),2)</f>
        <v>0</v>
      </c>
      <c r="AF305" s="176">
        <f>+ROUND('Budgeted Resources'!AM82*'Budgeted Resources'!$G82*(1+Inputs!$H$31),2)</f>
        <v>0</v>
      </c>
      <c r="AG305" s="176">
        <f>+ROUND('Budgeted Resources'!AN82*'Budgeted Resources'!$G82*(1+Inputs!$H$31),2)</f>
        <v>0</v>
      </c>
      <c r="AH305" s="176">
        <f>+ROUND('Budgeted Resources'!AO82*'Budgeted Resources'!$G82*(1+Inputs!$H$31),2)</f>
        <v>0</v>
      </c>
      <c r="AI305" s="176">
        <f>+ROUND('Budgeted Resources'!AP82*'Budgeted Resources'!$G82*(1+Inputs!$H$31),2)</f>
        <v>0</v>
      </c>
    </row>
    <row r="306" spans="1:35" x14ac:dyDescent="0.25">
      <c r="A306" t="s">
        <v>1167</v>
      </c>
      <c r="B306" t="s">
        <v>902</v>
      </c>
      <c r="C306" s="174">
        <f>+ROUND('Budgeted Resources'!J83*'Budgeted Resources'!$G83/12,2)</f>
        <v>0</v>
      </c>
      <c r="D306" s="174">
        <f>+ROUND('Budgeted Resources'!K83*'Budgeted Resources'!$G83/12,2)</f>
        <v>0</v>
      </c>
      <c r="E306" s="174">
        <f>+ROUND('Budgeted Resources'!L83*'Budgeted Resources'!$G83/12,2)</f>
        <v>0</v>
      </c>
      <c r="F306" s="174">
        <f>+ROUND('Budgeted Resources'!M83*'Budgeted Resources'!$G83/12,2)</f>
        <v>0</v>
      </c>
      <c r="G306" s="174">
        <f>+ROUND('Budgeted Resources'!N83*'Budgeted Resources'!$G83/12,2)</f>
        <v>0</v>
      </c>
      <c r="H306" s="174">
        <f>+ROUND('Budgeted Resources'!O83*'Budgeted Resources'!$G83/12,2)</f>
        <v>0</v>
      </c>
      <c r="I306" s="174">
        <f>+ROUND('Budgeted Resources'!P83*'Budgeted Resources'!$G83/12,2)</f>
        <v>0</v>
      </c>
      <c r="J306" s="174">
        <f>+ROUND('Budgeted Resources'!Q83*'Budgeted Resources'!$G83/12,2)</f>
        <v>0</v>
      </c>
      <c r="K306" s="174">
        <f>+ROUND('Budgeted Resources'!R83*'Budgeted Resources'!$G83/12,2)</f>
        <v>0</v>
      </c>
      <c r="L306" s="174">
        <f>+ROUND('Budgeted Resources'!S83*'Budgeted Resources'!$G83/12,2)</f>
        <v>0</v>
      </c>
      <c r="M306" s="174">
        <f>+ROUND('Budgeted Resources'!T83*'Budgeted Resources'!$G83/12,2)</f>
        <v>0</v>
      </c>
      <c r="N306" s="174">
        <f>+ROUND('Budgeted Resources'!U83*'Budgeted Resources'!$G83/12,2)</f>
        <v>0</v>
      </c>
      <c r="O306" s="175">
        <f>+ROUND('Budgeted Resources'!V83*'Budgeted Resources'!$G83/12*(1+Inputs!$H$31),2)</f>
        <v>0</v>
      </c>
      <c r="P306" s="175">
        <f>+ROUND('Budgeted Resources'!W83*'Budgeted Resources'!$G83/12*(1+Inputs!$H$31),2)</f>
        <v>0</v>
      </c>
      <c r="Q306" s="175">
        <f>+ROUND('Budgeted Resources'!X83*'Budgeted Resources'!$G83/12*(1+Inputs!$H$31),2)</f>
        <v>0</v>
      </c>
      <c r="R306" s="175">
        <f>+ROUND('Budgeted Resources'!Y83*'Budgeted Resources'!$G83/12*(1+Inputs!$H$31),2)</f>
        <v>0</v>
      </c>
      <c r="S306" s="175">
        <f>+ROUND('Budgeted Resources'!Z83*'Budgeted Resources'!$G83/12*(1+Inputs!$H$31),2)</f>
        <v>0</v>
      </c>
      <c r="T306" s="175">
        <f>+ROUND('Budgeted Resources'!AA83*'Budgeted Resources'!$G83/12*(1+Inputs!$H$31),2)</f>
        <v>0</v>
      </c>
      <c r="U306" s="175">
        <f>+ROUND('Budgeted Resources'!AB83*'Budgeted Resources'!$G83/12*(1+Inputs!$H$31),2)</f>
        <v>0</v>
      </c>
      <c r="V306" s="175">
        <f>+ROUND('Budgeted Resources'!AC83*'Budgeted Resources'!$G83/12*(1+Inputs!$H$31),2)</f>
        <v>0</v>
      </c>
      <c r="W306" s="175">
        <f>+ROUND('Budgeted Resources'!AD83*'Budgeted Resources'!$G83/12*(1+Inputs!$H$31),2)</f>
        <v>0</v>
      </c>
      <c r="X306" s="175">
        <f>+ROUND('Budgeted Resources'!AE83*'Budgeted Resources'!$G83/12*(1+Inputs!$H$31),2)</f>
        <v>0</v>
      </c>
      <c r="Y306" s="175">
        <f>+ROUND('Budgeted Resources'!AF83*'Budgeted Resources'!$G83/12*(1+Inputs!$H$31),2)</f>
        <v>0</v>
      </c>
      <c r="Z306" s="175">
        <f>+ROUND('Budgeted Resources'!AG83*'Budgeted Resources'!$G83/12*(1+Inputs!$H$31),2)</f>
        <v>0</v>
      </c>
      <c r="AA306" s="176">
        <f>+ROUND('Budgeted Resources'!AH83*'Budgeted Resources'!$G83*(1+Inputs!$H$31),2)</f>
        <v>0</v>
      </c>
      <c r="AB306" s="176">
        <f>+ROUND('Budgeted Resources'!AI83*'Budgeted Resources'!$G83*(1+Inputs!$H$31),2)</f>
        <v>0</v>
      </c>
      <c r="AC306" s="176">
        <f>+ROUND('Budgeted Resources'!AJ83*'Budgeted Resources'!$G83*(1+Inputs!$H$31),2)</f>
        <v>0</v>
      </c>
      <c r="AD306" s="176">
        <f>+ROUND('Budgeted Resources'!AK83*'Budgeted Resources'!$G83*(1+Inputs!$H$31),2)</f>
        <v>0</v>
      </c>
      <c r="AE306" s="176">
        <f>+ROUND('Budgeted Resources'!AL83*'Budgeted Resources'!$G83*(1+Inputs!$H$31),2)</f>
        <v>0</v>
      </c>
      <c r="AF306" s="176">
        <f>+ROUND('Budgeted Resources'!AM83*'Budgeted Resources'!$G83*(1+Inputs!$H$31),2)</f>
        <v>0</v>
      </c>
      <c r="AG306" s="176">
        <f>+ROUND('Budgeted Resources'!AN83*'Budgeted Resources'!$G83*(1+Inputs!$H$31),2)</f>
        <v>0</v>
      </c>
      <c r="AH306" s="176">
        <f>+ROUND('Budgeted Resources'!AO83*'Budgeted Resources'!$G83*(1+Inputs!$H$31),2)</f>
        <v>0</v>
      </c>
      <c r="AI306" s="176">
        <f>+ROUND('Budgeted Resources'!AP83*'Budgeted Resources'!$G83*(1+Inputs!$H$31),2)</f>
        <v>0</v>
      </c>
    </row>
    <row r="307" spans="1:35" x14ac:dyDescent="0.25">
      <c r="A307" t="s">
        <v>1167</v>
      </c>
      <c r="B307" t="s">
        <v>902</v>
      </c>
      <c r="C307" s="174">
        <f>+ROUND('Budgeted Resources'!J84*'Budgeted Resources'!$G84/12,2)</f>
        <v>0</v>
      </c>
      <c r="D307" s="174">
        <f>+ROUND('Budgeted Resources'!K84*'Budgeted Resources'!$G84/12,2)</f>
        <v>0</v>
      </c>
      <c r="E307" s="174">
        <f>+ROUND('Budgeted Resources'!L84*'Budgeted Resources'!$G84/12,2)</f>
        <v>0</v>
      </c>
      <c r="F307" s="174">
        <f>+ROUND('Budgeted Resources'!M84*'Budgeted Resources'!$G84/12,2)</f>
        <v>0</v>
      </c>
      <c r="G307" s="174">
        <f>+ROUND('Budgeted Resources'!N84*'Budgeted Resources'!$G84/12,2)</f>
        <v>0</v>
      </c>
      <c r="H307" s="174">
        <f>+ROUND('Budgeted Resources'!O84*'Budgeted Resources'!$G84/12,2)</f>
        <v>0</v>
      </c>
      <c r="I307" s="174">
        <f>+ROUND('Budgeted Resources'!P84*'Budgeted Resources'!$G84/12,2)</f>
        <v>0</v>
      </c>
      <c r="J307" s="174">
        <f>+ROUND('Budgeted Resources'!Q84*'Budgeted Resources'!$G84/12,2)</f>
        <v>0</v>
      </c>
      <c r="K307" s="174">
        <f>+ROUND('Budgeted Resources'!R84*'Budgeted Resources'!$G84/12,2)</f>
        <v>0</v>
      </c>
      <c r="L307" s="174">
        <f>+ROUND('Budgeted Resources'!S84*'Budgeted Resources'!$G84/12,2)</f>
        <v>0</v>
      </c>
      <c r="M307" s="174">
        <f>+ROUND('Budgeted Resources'!T84*'Budgeted Resources'!$G84/12,2)</f>
        <v>0</v>
      </c>
      <c r="N307" s="174">
        <f>+ROUND('Budgeted Resources'!U84*'Budgeted Resources'!$G84/12,2)</f>
        <v>0</v>
      </c>
      <c r="O307" s="175">
        <f>+ROUND('Budgeted Resources'!V84*'Budgeted Resources'!$G84/12*(1+Inputs!$H$31),2)</f>
        <v>0</v>
      </c>
      <c r="P307" s="175">
        <f>+ROUND('Budgeted Resources'!W84*'Budgeted Resources'!$G84/12*(1+Inputs!$H$31),2)</f>
        <v>0</v>
      </c>
      <c r="Q307" s="175">
        <f>+ROUND('Budgeted Resources'!X84*'Budgeted Resources'!$G84/12*(1+Inputs!$H$31),2)</f>
        <v>0</v>
      </c>
      <c r="R307" s="175">
        <f>+ROUND('Budgeted Resources'!Y84*'Budgeted Resources'!$G84/12*(1+Inputs!$H$31),2)</f>
        <v>0</v>
      </c>
      <c r="S307" s="175">
        <f>+ROUND('Budgeted Resources'!Z84*'Budgeted Resources'!$G84/12*(1+Inputs!$H$31),2)</f>
        <v>0</v>
      </c>
      <c r="T307" s="175">
        <f>+ROUND('Budgeted Resources'!AA84*'Budgeted Resources'!$G84/12*(1+Inputs!$H$31),2)</f>
        <v>0</v>
      </c>
      <c r="U307" s="175">
        <f>+ROUND('Budgeted Resources'!AB84*'Budgeted Resources'!$G84/12*(1+Inputs!$H$31),2)</f>
        <v>0</v>
      </c>
      <c r="V307" s="175">
        <f>+ROUND('Budgeted Resources'!AC84*'Budgeted Resources'!$G84/12*(1+Inputs!$H$31),2)</f>
        <v>0</v>
      </c>
      <c r="W307" s="175">
        <f>+ROUND('Budgeted Resources'!AD84*'Budgeted Resources'!$G84/12*(1+Inputs!$H$31),2)</f>
        <v>0</v>
      </c>
      <c r="X307" s="175">
        <f>+ROUND('Budgeted Resources'!AE84*'Budgeted Resources'!$G84/12*(1+Inputs!$H$31),2)</f>
        <v>0</v>
      </c>
      <c r="Y307" s="175">
        <f>+ROUND('Budgeted Resources'!AF84*'Budgeted Resources'!$G84/12*(1+Inputs!$H$31),2)</f>
        <v>0</v>
      </c>
      <c r="Z307" s="175">
        <f>+ROUND('Budgeted Resources'!AG84*'Budgeted Resources'!$G84/12*(1+Inputs!$H$31),2)</f>
        <v>0</v>
      </c>
      <c r="AA307" s="176">
        <f>+ROUND('Budgeted Resources'!AH84*'Budgeted Resources'!$G84*(1+Inputs!$H$31),2)</f>
        <v>0</v>
      </c>
      <c r="AB307" s="176">
        <f>+ROUND('Budgeted Resources'!AI84*'Budgeted Resources'!$G84*(1+Inputs!$H$31),2)</f>
        <v>0</v>
      </c>
      <c r="AC307" s="176">
        <f>+ROUND('Budgeted Resources'!AJ84*'Budgeted Resources'!$G84*(1+Inputs!$H$31),2)</f>
        <v>0</v>
      </c>
      <c r="AD307" s="176">
        <f>+ROUND('Budgeted Resources'!AK84*'Budgeted Resources'!$G84*(1+Inputs!$H$31),2)</f>
        <v>0</v>
      </c>
      <c r="AE307" s="176">
        <f>+ROUND('Budgeted Resources'!AL84*'Budgeted Resources'!$G84*(1+Inputs!$H$31),2)</f>
        <v>0</v>
      </c>
      <c r="AF307" s="176">
        <f>+ROUND('Budgeted Resources'!AM84*'Budgeted Resources'!$G84*(1+Inputs!$H$31),2)</f>
        <v>0</v>
      </c>
      <c r="AG307" s="176">
        <f>+ROUND('Budgeted Resources'!AN84*'Budgeted Resources'!$G84*(1+Inputs!$H$31),2)</f>
        <v>0</v>
      </c>
      <c r="AH307" s="176">
        <f>+ROUND('Budgeted Resources'!AO84*'Budgeted Resources'!$G84*(1+Inputs!$H$31),2)</f>
        <v>0</v>
      </c>
      <c r="AI307" s="176">
        <f>+ROUND('Budgeted Resources'!AP84*'Budgeted Resources'!$G84*(1+Inputs!$H$31),2)</f>
        <v>0</v>
      </c>
    </row>
    <row r="308" spans="1:35" x14ac:dyDescent="0.25">
      <c r="A308" t="s">
        <v>1167</v>
      </c>
      <c r="B308" t="s">
        <v>902</v>
      </c>
      <c r="C308" s="174">
        <f>+ROUND('Budgeted Resources'!J85*'Budgeted Resources'!$G85/12,2)</f>
        <v>0</v>
      </c>
      <c r="D308" s="174">
        <f>+ROUND('Budgeted Resources'!K85*'Budgeted Resources'!$G85/12,2)</f>
        <v>0</v>
      </c>
      <c r="E308" s="174">
        <f>+ROUND('Budgeted Resources'!L85*'Budgeted Resources'!$G85/12,2)</f>
        <v>0</v>
      </c>
      <c r="F308" s="174">
        <f>+ROUND('Budgeted Resources'!M85*'Budgeted Resources'!$G85/12,2)</f>
        <v>0</v>
      </c>
      <c r="G308" s="174">
        <f>+ROUND('Budgeted Resources'!N85*'Budgeted Resources'!$G85/12,2)</f>
        <v>0</v>
      </c>
      <c r="H308" s="174">
        <f>+ROUND('Budgeted Resources'!O85*'Budgeted Resources'!$G85/12,2)</f>
        <v>0</v>
      </c>
      <c r="I308" s="174">
        <f>+ROUND('Budgeted Resources'!P85*'Budgeted Resources'!$G85/12,2)</f>
        <v>0</v>
      </c>
      <c r="J308" s="174">
        <f>+ROUND('Budgeted Resources'!Q85*'Budgeted Resources'!$G85/12,2)</f>
        <v>0</v>
      </c>
      <c r="K308" s="174">
        <f>+ROUND('Budgeted Resources'!R85*'Budgeted Resources'!$G85/12,2)</f>
        <v>0</v>
      </c>
      <c r="L308" s="174">
        <f>+ROUND('Budgeted Resources'!S85*'Budgeted Resources'!$G85/12,2)</f>
        <v>0</v>
      </c>
      <c r="M308" s="174">
        <f>+ROUND('Budgeted Resources'!T85*'Budgeted Resources'!$G85/12,2)</f>
        <v>0</v>
      </c>
      <c r="N308" s="174">
        <f>+ROUND('Budgeted Resources'!U85*'Budgeted Resources'!$G85/12,2)</f>
        <v>0</v>
      </c>
      <c r="O308" s="175">
        <f>+ROUND('Budgeted Resources'!V85*'Budgeted Resources'!$G85/12*(1+Inputs!$H$31),2)</f>
        <v>0</v>
      </c>
      <c r="P308" s="175">
        <f>+ROUND('Budgeted Resources'!W85*'Budgeted Resources'!$G85/12*(1+Inputs!$H$31),2)</f>
        <v>0</v>
      </c>
      <c r="Q308" s="175">
        <f>+ROUND('Budgeted Resources'!X85*'Budgeted Resources'!$G85/12*(1+Inputs!$H$31),2)</f>
        <v>0</v>
      </c>
      <c r="R308" s="175">
        <f>+ROUND('Budgeted Resources'!Y85*'Budgeted Resources'!$G85/12*(1+Inputs!$H$31),2)</f>
        <v>0</v>
      </c>
      <c r="S308" s="175">
        <f>+ROUND('Budgeted Resources'!Z85*'Budgeted Resources'!$G85/12*(1+Inputs!$H$31),2)</f>
        <v>0</v>
      </c>
      <c r="T308" s="175">
        <f>+ROUND('Budgeted Resources'!AA85*'Budgeted Resources'!$G85/12*(1+Inputs!$H$31),2)</f>
        <v>0</v>
      </c>
      <c r="U308" s="175">
        <f>+ROUND('Budgeted Resources'!AB85*'Budgeted Resources'!$G85/12*(1+Inputs!$H$31),2)</f>
        <v>0</v>
      </c>
      <c r="V308" s="175">
        <f>+ROUND('Budgeted Resources'!AC85*'Budgeted Resources'!$G85/12*(1+Inputs!$H$31),2)</f>
        <v>0</v>
      </c>
      <c r="W308" s="175">
        <f>+ROUND('Budgeted Resources'!AD85*'Budgeted Resources'!$G85/12*(1+Inputs!$H$31),2)</f>
        <v>0</v>
      </c>
      <c r="X308" s="175">
        <f>+ROUND('Budgeted Resources'!AE85*'Budgeted Resources'!$G85/12*(1+Inputs!$H$31),2)</f>
        <v>0</v>
      </c>
      <c r="Y308" s="175">
        <f>+ROUND('Budgeted Resources'!AF85*'Budgeted Resources'!$G85/12*(1+Inputs!$H$31),2)</f>
        <v>0</v>
      </c>
      <c r="Z308" s="175">
        <f>+ROUND('Budgeted Resources'!AG85*'Budgeted Resources'!$G85/12*(1+Inputs!$H$31),2)</f>
        <v>0</v>
      </c>
      <c r="AA308" s="176">
        <f>+ROUND('Budgeted Resources'!AH85*'Budgeted Resources'!$G85*(1+Inputs!$H$31),2)</f>
        <v>0</v>
      </c>
      <c r="AB308" s="176">
        <f>+ROUND('Budgeted Resources'!AI85*'Budgeted Resources'!$G85*(1+Inputs!$H$31),2)</f>
        <v>0</v>
      </c>
      <c r="AC308" s="176">
        <f>+ROUND('Budgeted Resources'!AJ85*'Budgeted Resources'!$G85*(1+Inputs!$H$31),2)</f>
        <v>0</v>
      </c>
      <c r="AD308" s="176">
        <f>+ROUND('Budgeted Resources'!AK85*'Budgeted Resources'!$G85*(1+Inputs!$H$31),2)</f>
        <v>0</v>
      </c>
      <c r="AE308" s="176">
        <f>+ROUND('Budgeted Resources'!AL85*'Budgeted Resources'!$G85*(1+Inputs!$H$31),2)</f>
        <v>0</v>
      </c>
      <c r="AF308" s="176">
        <f>+ROUND('Budgeted Resources'!AM85*'Budgeted Resources'!$G85*(1+Inputs!$H$31),2)</f>
        <v>0</v>
      </c>
      <c r="AG308" s="176">
        <f>+ROUND('Budgeted Resources'!AN85*'Budgeted Resources'!$G85*(1+Inputs!$H$31),2)</f>
        <v>0</v>
      </c>
      <c r="AH308" s="176">
        <f>+ROUND('Budgeted Resources'!AO85*'Budgeted Resources'!$G85*(1+Inputs!$H$31),2)</f>
        <v>0</v>
      </c>
      <c r="AI308" s="176">
        <f>+ROUND('Budgeted Resources'!AP85*'Budgeted Resources'!$G85*(1+Inputs!$H$31),2)</f>
        <v>0</v>
      </c>
    </row>
    <row r="309" spans="1:35" x14ac:dyDescent="0.25">
      <c r="A309" t="s">
        <v>1167</v>
      </c>
      <c r="B309" t="s">
        <v>902</v>
      </c>
      <c r="C309" s="174">
        <f>+ROUND('Budgeted Resources'!J86*'Budgeted Resources'!$G86/12,2)</f>
        <v>0</v>
      </c>
      <c r="D309" s="174">
        <f>+ROUND('Budgeted Resources'!K86*'Budgeted Resources'!$G86/12,2)</f>
        <v>0</v>
      </c>
      <c r="E309" s="174">
        <f>+ROUND('Budgeted Resources'!L86*'Budgeted Resources'!$G86/12,2)</f>
        <v>0</v>
      </c>
      <c r="F309" s="174">
        <f>+ROUND('Budgeted Resources'!M86*'Budgeted Resources'!$G86/12,2)</f>
        <v>0</v>
      </c>
      <c r="G309" s="174">
        <f>+ROUND('Budgeted Resources'!N86*'Budgeted Resources'!$G86/12,2)</f>
        <v>0</v>
      </c>
      <c r="H309" s="174">
        <f>+ROUND('Budgeted Resources'!O86*'Budgeted Resources'!$G86/12,2)</f>
        <v>0</v>
      </c>
      <c r="I309" s="174">
        <f>+ROUND('Budgeted Resources'!P86*'Budgeted Resources'!$G86/12,2)</f>
        <v>0</v>
      </c>
      <c r="J309" s="174">
        <f>+ROUND('Budgeted Resources'!Q86*'Budgeted Resources'!$G86/12,2)</f>
        <v>0</v>
      </c>
      <c r="K309" s="174">
        <f>+ROUND('Budgeted Resources'!R86*'Budgeted Resources'!$G86/12,2)</f>
        <v>0</v>
      </c>
      <c r="L309" s="174">
        <f>+ROUND('Budgeted Resources'!S86*'Budgeted Resources'!$G86/12,2)</f>
        <v>0</v>
      </c>
      <c r="M309" s="174">
        <f>+ROUND('Budgeted Resources'!T86*'Budgeted Resources'!$G86/12,2)</f>
        <v>0</v>
      </c>
      <c r="N309" s="174">
        <f>+ROUND('Budgeted Resources'!U86*'Budgeted Resources'!$G86/12,2)</f>
        <v>0</v>
      </c>
      <c r="O309" s="175">
        <f>+ROUND('Budgeted Resources'!V86*'Budgeted Resources'!$G86/12*(1+Inputs!$H$31),2)</f>
        <v>0</v>
      </c>
      <c r="P309" s="175">
        <f>+ROUND('Budgeted Resources'!W86*'Budgeted Resources'!$G86/12*(1+Inputs!$H$31),2)</f>
        <v>0</v>
      </c>
      <c r="Q309" s="175">
        <f>+ROUND('Budgeted Resources'!X86*'Budgeted Resources'!$G86/12*(1+Inputs!$H$31),2)</f>
        <v>0</v>
      </c>
      <c r="R309" s="175">
        <f>+ROUND('Budgeted Resources'!Y86*'Budgeted Resources'!$G86/12*(1+Inputs!$H$31),2)</f>
        <v>0</v>
      </c>
      <c r="S309" s="175">
        <f>+ROUND('Budgeted Resources'!Z86*'Budgeted Resources'!$G86/12*(1+Inputs!$H$31),2)</f>
        <v>0</v>
      </c>
      <c r="T309" s="175">
        <f>+ROUND('Budgeted Resources'!AA86*'Budgeted Resources'!$G86/12*(1+Inputs!$H$31),2)</f>
        <v>0</v>
      </c>
      <c r="U309" s="175">
        <f>+ROUND('Budgeted Resources'!AB86*'Budgeted Resources'!$G86/12*(1+Inputs!$H$31),2)</f>
        <v>0</v>
      </c>
      <c r="V309" s="175">
        <f>+ROUND('Budgeted Resources'!AC86*'Budgeted Resources'!$G86/12*(1+Inputs!$H$31),2)</f>
        <v>0</v>
      </c>
      <c r="W309" s="175">
        <f>+ROUND('Budgeted Resources'!AD86*'Budgeted Resources'!$G86/12*(1+Inputs!$H$31),2)</f>
        <v>0</v>
      </c>
      <c r="X309" s="175">
        <f>+ROUND('Budgeted Resources'!AE86*'Budgeted Resources'!$G86/12*(1+Inputs!$H$31),2)</f>
        <v>0</v>
      </c>
      <c r="Y309" s="175">
        <f>+ROUND('Budgeted Resources'!AF86*'Budgeted Resources'!$G86/12*(1+Inputs!$H$31),2)</f>
        <v>0</v>
      </c>
      <c r="Z309" s="175">
        <f>+ROUND('Budgeted Resources'!AG86*'Budgeted Resources'!$G86/12*(1+Inputs!$H$31),2)</f>
        <v>0</v>
      </c>
      <c r="AA309" s="176">
        <f>+ROUND('Budgeted Resources'!AH86*'Budgeted Resources'!$G86*(1+Inputs!$H$31),2)</f>
        <v>0</v>
      </c>
      <c r="AB309" s="176">
        <f>+ROUND('Budgeted Resources'!AI86*'Budgeted Resources'!$G86*(1+Inputs!$H$31),2)</f>
        <v>0</v>
      </c>
      <c r="AC309" s="176">
        <f>+ROUND('Budgeted Resources'!AJ86*'Budgeted Resources'!$G86*(1+Inputs!$H$31),2)</f>
        <v>0</v>
      </c>
      <c r="AD309" s="176">
        <f>+ROUND('Budgeted Resources'!AK86*'Budgeted Resources'!$G86*(1+Inputs!$H$31),2)</f>
        <v>0</v>
      </c>
      <c r="AE309" s="176">
        <f>+ROUND('Budgeted Resources'!AL86*'Budgeted Resources'!$G86*(1+Inputs!$H$31),2)</f>
        <v>0</v>
      </c>
      <c r="AF309" s="176">
        <f>+ROUND('Budgeted Resources'!AM86*'Budgeted Resources'!$G86*(1+Inputs!$H$31),2)</f>
        <v>0</v>
      </c>
      <c r="AG309" s="176">
        <f>+ROUND('Budgeted Resources'!AN86*'Budgeted Resources'!$G86*(1+Inputs!$H$31),2)</f>
        <v>0</v>
      </c>
      <c r="AH309" s="176">
        <f>+ROUND('Budgeted Resources'!AO86*'Budgeted Resources'!$G86*(1+Inputs!$H$31),2)</f>
        <v>0</v>
      </c>
      <c r="AI309" s="176">
        <f>+ROUND('Budgeted Resources'!AP86*'Budgeted Resources'!$G86*(1+Inputs!$H$31),2)</f>
        <v>0</v>
      </c>
    </row>
    <row r="310" spans="1:35" x14ac:dyDescent="0.25">
      <c r="A310" t="s">
        <v>1167</v>
      </c>
      <c r="B310" t="s">
        <v>902</v>
      </c>
      <c r="C310" s="174">
        <f>+ROUND('Budgeted Resources'!J87*'Budgeted Resources'!$G87/12,2)</f>
        <v>0</v>
      </c>
      <c r="D310" s="174">
        <f>+ROUND('Budgeted Resources'!K87*'Budgeted Resources'!$G87/12,2)</f>
        <v>0</v>
      </c>
      <c r="E310" s="174">
        <f>+ROUND('Budgeted Resources'!L87*'Budgeted Resources'!$G87/12,2)</f>
        <v>0</v>
      </c>
      <c r="F310" s="174">
        <f>+ROUND('Budgeted Resources'!M87*'Budgeted Resources'!$G87/12,2)</f>
        <v>0</v>
      </c>
      <c r="G310" s="174">
        <f>+ROUND('Budgeted Resources'!N87*'Budgeted Resources'!$G87/12,2)</f>
        <v>0</v>
      </c>
      <c r="H310" s="174">
        <f>+ROUND('Budgeted Resources'!O87*'Budgeted Resources'!$G87/12,2)</f>
        <v>0</v>
      </c>
      <c r="I310" s="174">
        <f>+ROUND('Budgeted Resources'!P87*'Budgeted Resources'!$G87/12,2)</f>
        <v>0</v>
      </c>
      <c r="J310" s="174">
        <f>+ROUND('Budgeted Resources'!Q87*'Budgeted Resources'!$G87/12,2)</f>
        <v>0</v>
      </c>
      <c r="K310" s="174">
        <f>+ROUND('Budgeted Resources'!R87*'Budgeted Resources'!$G87/12,2)</f>
        <v>0</v>
      </c>
      <c r="L310" s="174">
        <f>+ROUND('Budgeted Resources'!S87*'Budgeted Resources'!$G87/12,2)</f>
        <v>0</v>
      </c>
      <c r="M310" s="174">
        <f>+ROUND('Budgeted Resources'!T87*'Budgeted Resources'!$G87/12,2)</f>
        <v>0</v>
      </c>
      <c r="N310" s="174">
        <f>+ROUND('Budgeted Resources'!U87*'Budgeted Resources'!$G87/12,2)</f>
        <v>0</v>
      </c>
      <c r="O310" s="175">
        <f>+ROUND('Budgeted Resources'!V87*'Budgeted Resources'!$G87/12*(1+Inputs!$H$31),2)</f>
        <v>0</v>
      </c>
      <c r="P310" s="175">
        <f>+ROUND('Budgeted Resources'!W87*'Budgeted Resources'!$G87/12*(1+Inputs!$H$31),2)</f>
        <v>0</v>
      </c>
      <c r="Q310" s="175">
        <f>+ROUND('Budgeted Resources'!X87*'Budgeted Resources'!$G87/12*(1+Inputs!$H$31),2)</f>
        <v>0</v>
      </c>
      <c r="R310" s="175">
        <f>+ROUND('Budgeted Resources'!Y87*'Budgeted Resources'!$G87/12*(1+Inputs!$H$31),2)</f>
        <v>0</v>
      </c>
      <c r="S310" s="175">
        <f>+ROUND('Budgeted Resources'!Z87*'Budgeted Resources'!$G87/12*(1+Inputs!$H$31),2)</f>
        <v>0</v>
      </c>
      <c r="T310" s="175">
        <f>+ROUND('Budgeted Resources'!AA87*'Budgeted Resources'!$G87/12*(1+Inputs!$H$31),2)</f>
        <v>0</v>
      </c>
      <c r="U310" s="175">
        <f>+ROUND('Budgeted Resources'!AB87*'Budgeted Resources'!$G87/12*(1+Inputs!$H$31),2)</f>
        <v>0</v>
      </c>
      <c r="V310" s="175">
        <f>+ROUND('Budgeted Resources'!AC87*'Budgeted Resources'!$G87/12*(1+Inputs!$H$31),2)</f>
        <v>0</v>
      </c>
      <c r="W310" s="175">
        <f>+ROUND('Budgeted Resources'!AD87*'Budgeted Resources'!$G87/12*(1+Inputs!$H$31),2)</f>
        <v>0</v>
      </c>
      <c r="X310" s="175">
        <f>+ROUND('Budgeted Resources'!AE87*'Budgeted Resources'!$G87/12*(1+Inputs!$H$31),2)</f>
        <v>0</v>
      </c>
      <c r="Y310" s="175">
        <f>+ROUND('Budgeted Resources'!AF87*'Budgeted Resources'!$G87/12*(1+Inputs!$H$31),2)</f>
        <v>0</v>
      </c>
      <c r="Z310" s="175">
        <f>+ROUND('Budgeted Resources'!AG87*'Budgeted Resources'!$G87/12*(1+Inputs!$H$31),2)</f>
        <v>0</v>
      </c>
      <c r="AA310" s="176">
        <f>+ROUND('Budgeted Resources'!AH87*'Budgeted Resources'!$G87*(1+Inputs!$H$31),2)</f>
        <v>0</v>
      </c>
      <c r="AB310" s="176">
        <f>+ROUND('Budgeted Resources'!AI87*'Budgeted Resources'!$G87*(1+Inputs!$H$31),2)</f>
        <v>0</v>
      </c>
      <c r="AC310" s="176">
        <f>+ROUND('Budgeted Resources'!AJ87*'Budgeted Resources'!$G87*(1+Inputs!$H$31),2)</f>
        <v>0</v>
      </c>
      <c r="AD310" s="176">
        <f>+ROUND('Budgeted Resources'!AK87*'Budgeted Resources'!$G87*(1+Inputs!$H$31),2)</f>
        <v>0</v>
      </c>
      <c r="AE310" s="176">
        <f>+ROUND('Budgeted Resources'!AL87*'Budgeted Resources'!$G87*(1+Inputs!$H$31),2)</f>
        <v>0</v>
      </c>
      <c r="AF310" s="176">
        <f>+ROUND('Budgeted Resources'!AM87*'Budgeted Resources'!$G87*(1+Inputs!$H$31),2)</f>
        <v>0</v>
      </c>
      <c r="AG310" s="176">
        <f>+ROUND('Budgeted Resources'!AN87*'Budgeted Resources'!$G87*(1+Inputs!$H$31),2)</f>
        <v>0</v>
      </c>
      <c r="AH310" s="176">
        <f>+ROUND('Budgeted Resources'!AO87*'Budgeted Resources'!$G87*(1+Inputs!$H$31),2)</f>
        <v>0</v>
      </c>
      <c r="AI310" s="176">
        <f>+ROUND('Budgeted Resources'!AP87*'Budgeted Resources'!$G87*(1+Inputs!$H$31),2)</f>
        <v>0</v>
      </c>
    </row>
    <row r="311" spans="1:35" x14ac:dyDescent="0.25">
      <c r="A311" t="s">
        <v>1167</v>
      </c>
      <c r="B311" t="s">
        <v>902</v>
      </c>
      <c r="C311" s="174">
        <f>+ROUND('Budgeted Resources'!J88*'Budgeted Resources'!$G88/12,2)</f>
        <v>0</v>
      </c>
      <c r="D311" s="174">
        <f>+ROUND('Budgeted Resources'!K88*'Budgeted Resources'!$G88/12,2)</f>
        <v>0</v>
      </c>
      <c r="E311" s="174">
        <f>+ROUND('Budgeted Resources'!L88*'Budgeted Resources'!$G88/12,2)</f>
        <v>0</v>
      </c>
      <c r="F311" s="174">
        <f>+ROUND('Budgeted Resources'!M88*'Budgeted Resources'!$G88/12,2)</f>
        <v>0</v>
      </c>
      <c r="G311" s="174">
        <f>+ROUND('Budgeted Resources'!N88*'Budgeted Resources'!$G88/12,2)</f>
        <v>0</v>
      </c>
      <c r="H311" s="174">
        <f>+ROUND('Budgeted Resources'!O88*'Budgeted Resources'!$G88/12,2)</f>
        <v>0</v>
      </c>
      <c r="I311" s="174">
        <f>+ROUND('Budgeted Resources'!P88*'Budgeted Resources'!$G88/12,2)</f>
        <v>0</v>
      </c>
      <c r="J311" s="174">
        <f>+ROUND('Budgeted Resources'!Q88*'Budgeted Resources'!$G88/12,2)</f>
        <v>0</v>
      </c>
      <c r="K311" s="174">
        <f>+ROUND('Budgeted Resources'!R88*'Budgeted Resources'!$G88/12,2)</f>
        <v>0</v>
      </c>
      <c r="L311" s="174">
        <f>+ROUND('Budgeted Resources'!S88*'Budgeted Resources'!$G88/12,2)</f>
        <v>0</v>
      </c>
      <c r="M311" s="174">
        <f>+ROUND('Budgeted Resources'!T88*'Budgeted Resources'!$G88/12,2)</f>
        <v>0</v>
      </c>
      <c r="N311" s="174">
        <f>+ROUND('Budgeted Resources'!U88*'Budgeted Resources'!$G88/12,2)</f>
        <v>0</v>
      </c>
      <c r="O311" s="175">
        <f>+ROUND('Budgeted Resources'!V88*'Budgeted Resources'!$G88/12*(1+Inputs!$H$31),2)</f>
        <v>0</v>
      </c>
      <c r="P311" s="175">
        <f>+ROUND('Budgeted Resources'!W88*'Budgeted Resources'!$G88/12*(1+Inputs!$H$31),2)</f>
        <v>0</v>
      </c>
      <c r="Q311" s="175">
        <f>+ROUND('Budgeted Resources'!X88*'Budgeted Resources'!$G88/12*(1+Inputs!$H$31),2)</f>
        <v>0</v>
      </c>
      <c r="R311" s="175">
        <f>+ROUND('Budgeted Resources'!Y88*'Budgeted Resources'!$G88/12*(1+Inputs!$H$31),2)</f>
        <v>0</v>
      </c>
      <c r="S311" s="175">
        <f>+ROUND('Budgeted Resources'!Z88*'Budgeted Resources'!$G88/12*(1+Inputs!$H$31),2)</f>
        <v>0</v>
      </c>
      <c r="T311" s="175">
        <f>+ROUND('Budgeted Resources'!AA88*'Budgeted Resources'!$G88/12*(1+Inputs!$H$31),2)</f>
        <v>0</v>
      </c>
      <c r="U311" s="175">
        <f>+ROUND('Budgeted Resources'!AB88*'Budgeted Resources'!$G88/12*(1+Inputs!$H$31),2)</f>
        <v>0</v>
      </c>
      <c r="V311" s="175">
        <f>+ROUND('Budgeted Resources'!AC88*'Budgeted Resources'!$G88/12*(1+Inputs!$H$31),2)</f>
        <v>0</v>
      </c>
      <c r="W311" s="175">
        <f>+ROUND('Budgeted Resources'!AD88*'Budgeted Resources'!$G88/12*(1+Inputs!$H$31),2)</f>
        <v>0</v>
      </c>
      <c r="X311" s="175">
        <f>+ROUND('Budgeted Resources'!AE88*'Budgeted Resources'!$G88/12*(1+Inputs!$H$31),2)</f>
        <v>0</v>
      </c>
      <c r="Y311" s="175">
        <f>+ROUND('Budgeted Resources'!AF88*'Budgeted Resources'!$G88/12*(1+Inputs!$H$31),2)</f>
        <v>0</v>
      </c>
      <c r="Z311" s="175">
        <f>+ROUND('Budgeted Resources'!AG88*'Budgeted Resources'!$G88/12*(1+Inputs!$H$31),2)</f>
        <v>0</v>
      </c>
      <c r="AA311" s="176">
        <f>+ROUND('Budgeted Resources'!AH88*'Budgeted Resources'!$G88*(1+Inputs!$H$31),2)</f>
        <v>0</v>
      </c>
      <c r="AB311" s="176">
        <f>+ROUND('Budgeted Resources'!AI88*'Budgeted Resources'!$G88*(1+Inputs!$H$31),2)</f>
        <v>0</v>
      </c>
      <c r="AC311" s="176">
        <f>+ROUND('Budgeted Resources'!AJ88*'Budgeted Resources'!$G88*(1+Inputs!$H$31),2)</f>
        <v>0</v>
      </c>
      <c r="AD311" s="176">
        <f>+ROUND('Budgeted Resources'!AK88*'Budgeted Resources'!$G88*(1+Inputs!$H$31),2)</f>
        <v>0</v>
      </c>
      <c r="AE311" s="176">
        <f>+ROUND('Budgeted Resources'!AL88*'Budgeted Resources'!$G88*(1+Inputs!$H$31),2)</f>
        <v>0</v>
      </c>
      <c r="AF311" s="176">
        <f>+ROUND('Budgeted Resources'!AM88*'Budgeted Resources'!$G88*(1+Inputs!$H$31),2)</f>
        <v>0</v>
      </c>
      <c r="AG311" s="176">
        <f>+ROUND('Budgeted Resources'!AN88*'Budgeted Resources'!$G88*(1+Inputs!$H$31),2)</f>
        <v>0</v>
      </c>
      <c r="AH311" s="176">
        <f>+ROUND('Budgeted Resources'!AO88*'Budgeted Resources'!$G88*(1+Inputs!$H$31),2)</f>
        <v>0</v>
      </c>
      <c r="AI311" s="176">
        <f>+ROUND('Budgeted Resources'!AP88*'Budgeted Resources'!$G88*(1+Inputs!$H$31),2)</f>
        <v>0</v>
      </c>
    </row>
    <row r="312" spans="1:35" x14ac:dyDescent="0.25">
      <c r="A312" t="s">
        <v>1167</v>
      </c>
      <c r="B312" t="s">
        <v>902</v>
      </c>
      <c r="C312" s="174">
        <f>+ROUND('Budgeted Resources'!J89*'Budgeted Resources'!$G89/12,2)</f>
        <v>0</v>
      </c>
      <c r="D312" s="174">
        <f>+ROUND('Budgeted Resources'!K89*'Budgeted Resources'!$G89/12,2)</f>
        <v>0</v>
      </c>
      <c r="E312" s="174">
        <f>+ROUND('Budgeted Resources'!L89*'Budgeted Resources'!$G89/12,2)</f>
        <v>0</v>
      </c>
      <c r="F312" s="174">
        <f>+ROUND('Budgeted Resources'!M89*'Budgeted Resources'!$G89/12,2)</f>
        <v>0</v>
      </c>
      <c r="G312" s="174">
        <f>+ROUND('Budgeted Resources'!N89*'Budgeted Resources'!$G89/12,2)</f>
        <v>0</v>
      </c>
      <c r="H312" s="174">
        <f>+ROUND('Budgeted Resources'!O89*'Budgeted Resources'!$G89/12,2)</f>
        <v>0</v>
      </c>
      <c r="I312" s="174">
        <f>+ROUND('Budgeted Resources'!P89*'Budgeted Resources'!$G89/12,2)</f>
        <v>0</v>
      </c>
      <c r="J312" s="174">
        <f>+ROUND('Budgeted Resources'!Q89*'Budgeted Resources'!$G89/12,2)</f>
        <v>0</v>
      </c>
      <c r="K312" s="174">
        <f>+ROUND('Budgeted Resources'!R89*'Budgeted Resources'!$G89/12,2)</f>
        <v>0</v>
      </c>
      <c r="L312" s="174">
        <f>+ROUND('Budgeted Resources'!S89*'Budgeted Resources'!$G89/12,2)</f>
        <v>0</v>
      </c>
      <c r="M312" s="174">
        <f>+ROUND('Budgeted Resources'!T89*'Budgeted Resources'!$G89/12,2)</f>
        <v>0</v>
      </c>
      <c r="N312" s="174">
        <f>+ROUND('Budgeted Resources'!U89*'Budgeted Resources'!$G89/12,2)</f>
        <v>0</v>
      </c>
      <c r="O312" s="175">
        <f>+ROUND('Budgeted Resources'!V89*'Budgeted Resources'!$G89/12*(1+Inputs!$H$31),2)</f>
        <v>0</v>
      </c>
      <c r="P312" s="175">
        <f>+ROUND('Budgeted Resources'!W89*'Budgeted Resources'!$G89/12*(1+Inputs!$H$31),2)</f>
        <v>0</v>
      </c>
      <c r="Q312" s="175">
        <f>+ROUND('Budgeted Resources'!X89*'Budgeted Resources'!$G89/12*(1+Inputs!$H$31),2)</f>
        <v>0</v>
      </c>
      <c r="R312" s="175">
        <f>+ROUND('Budgeted Resources'!Y89*'Budgeted Resources'!$G89/12*(1+Inputs!$H$31),2)</f>
        <v>0</v>
      </c>
      <c r="S312" s="175">
        <f>+ROUND('Budgeted Resources'!Z89*'Budgeted Resources'!$G89/12*(1+Inputs!$H$31),2)</f>
        <v>0</v>
      </c>
      <c r="T312" s="175">
        <f>+ROUND('Budgeted Resources'!AA89*'Budgeted Resources'!$G89/12*(1+Inputs!$H$31),2)</f>
        <v>0</v>
      </c>
      <c r="U312" s="175">
        <f>+ROUND('Budgeted Resources'!AB89*'Budgeted Resources'!$G89/12*(1+Inputs!$H$31),2)</f>
        <v>0</v>
      </c>
      <c r="V312" s="175">
        <f>+ROUND('Budgeted Resources'!AC89*'Budgeted Resources'!$G89/12*(1+Inputs!$H$31),2)</f>
        <v>0</v>
      </c>
      <c r="W312" s="175">
        <f>+ROUND('Budgeted Resources'!AD89*'Budgeted Resources'!$G89/12*(1+Inputs!$H$31),2)</f>
        <v>0</v>
      </c>
      <c r="X312" s="175">
        <f>+ROUND('Budgeted Resources'!AE89*'Budgeted Resources'!$G89/12*(1+Inputs!$H$31),2)</f>
        <v>0</v>
      </c>
      <c r="Y312" s="175">
        <f>+ROUND('Budgeted Resources'!AF89*'Budgeted Resources'!$G89/12*(1+Inputs!$H$31),2)</f>
        <v>0</v>
      </c>
      <c r="Z312" s="175">
        <f>+ROUND('Budgeted Resources'!AG89*'Budgeted Resources'!$G89/12*(1+Inputs!$H$31),2)</f>
        <v>0</v>
      </c>
      <c r="AA312" s="176">
        <f>+ROUND('Budgeted Resources'!AH89*'Budgeted Resources'!$G89*(1+Inputs!$H$31),2)</f>
        <v>0</v>
      </c>
      <c r="AB312" s="176">
        <f>+ROUND('Budgeted Resources'!AI89*'Budgeted Resources'!$G89*(1+Inputs!$H$31),2)</f>
        <v>0</v>
      </c>
      <c r="AC312" s="176">
        <f>+ROUND('Budgeted Resources'!AJ89*'Budgeted Resources'!$G89*(1+Inputs!$H$31),2)</f>
        <v>0</v>
      </c>
      <c r="AD312" s="176">
        <f>+ROUND('Budgeted Resources'!AK89*'Budgeted Resources'!$G89*(1+Inputs!$H$31),2)</f>
        <v>0</v>
      </c>
      <c r="AE312" s="176">
        <f>+ROUND('Budgeted Resources'!AL89*'Budgeted Resources'!$G89*(1+Inputs!$H$31),2)</f>
        <v>0</v>
      </c>
      <c r="AF312" s="176">
        <f>+ROUND('Budgeted Resources'!AM89*'Budgeted Resources'!$G89*(1+Inputs!$H$31),2)</f>
        <v>0</v>
      </c>
      <c r="AG312" s="176">
        <f>+ROUND('Budgeted Resources'!AN89*'Budgeted Resources'!$G89*(1+Inputs!$H$31),2)</f>
        <v>0</v>
      </c>
      <c r="AH312" s="176">
        <f>+ROUND('Budgeted Resources'!AO89*'Budgeted Resources'!$G89*(1+Inputs!$H$31),2)</f>
        <v>0</v>
      </c>
      <c r="AI312" s="176">
        <f>+ROUND('Budgeted Resources'!AP89*'Budgeted Resources'!$G89*(1+Inputs!$H$31),2)</f>
        <v>0</v>
      </c>
    </row>
    <row r="313" spans="1:35" x14ac:dyDescent="0.25">
      <c r="A313" t="s">
        <v>1167</v>
      </c>
      <c r="B313" t="s">
        <v>902</v>
      </c>
      <c r="C313" s="174">
        <f>+ROUND('Budgeted Resources'!J90*'Budgeted Resources'!$G90/12,2)</f>
        <v>0</v>
      </c>
      <c r="D313" s="174">
        <f>+ROUND('Budgeted Resources'!K90*'Budgeted Resources'!$G90/12,2)</f>
        <v>0</v>
      </c>
      <c r="E313" s="174">
        <f>+ROUND('Budgeted Resources'!L90*'Budgeted Resources'!$G90/12,2)</f>
        <v>0</v>
      </c>
      <c r="F313" s="174">
        <f>+ROUND('Budgeted Resources'!M90*'Budgeted Resources'!$G90/12,2)</f>
        <v>0</v>
      </c>
      <c r="G313" s="174">
        <f>+ROUND('Budgeted Resources'!N90*'Budgeted Resources'!$G90/12,2)</f>
        <v>0</v>
      </c>
      <c r="H313" s="174">
        <f>+ROUND('Budgeted Resources'!O90*'Budgeted Resources'!$G90/12,2)</f>
        <v>0</v>
      </c>
      <c r="I313" s="174">
        <f>+ROUND('Budgeted Resources'!P90*'Budgeted Resources'!$G90/12,2)</f>
        <v>0</v>
      </c>
      <c r="J313" s="174">
        <f>+ROUND('Budgeted Resources'!Q90*'Budgeted Resources'!$G90/12,2)</f>
        <v>0</v>
      </c>
      <c r="K313" s="174">
        <f>+ROUND('Budgeted Resources'!R90*'Budgeted Resources'!$G90/12,2)</f>
        <v>0</v>
      </c>
      <c r="L313" s="174">
        <f>+ROUND('Budgeted Resources'!S90*'Budgeted Resources'!$G90/12,2)</f>
        <v>0</v>
      </c>
      <c r="M313" s="174">
        <f>+ROUND('Budgeted Resources'!T90*'Budgeted Resources'!$G90/12,2)</f>
        <v>0</v>
      </c>
      <c r="N313" s="174">
        <f>+ROUND('Budgeted Resources'!U90*'Budgeted Resources'!$G90/12,2)</f>
        <v>0</v>
      </c>
      <c r="O313" s="175">
        <f>+ROUND('Budgeted Resources'!V90*'Budgeted Resources'!$G90/12*(1+Inputs!$H$31),2)</f>
        <v>0</v>
      </c>
      <c r="P313" s="175">
        <f>+ROUND('Budgeted Resources'!W90*'Budgeted Resources'!$G90/12*(1+Inputs!$H$31),2)</f>
        <v>0</v>
      </c>
      <c r="Q313" s="175">
        <f>+ROUND('Budgeted Resources'!X90*'Budgeted Resources'!$G90/12*(1+Inputs!$H$31),2)</f>
        <v>0</v>
      </c>
      <c r="R313" s="175">
        <f>+ROUND('Budgeted Resources'!Y90*'Budgeted Resources'!$G90/12*(1+Inputs!$H$31),2)</f>
        <v>0</v>
      </c>
      <c r="S313" s="175">
        <f>+ROUND('Budgeted Resources'!Z90*'Budgeted Resources'!$G90/12*(1+Inputs!$H$31),2)</f>
        <v>0</v>
      </c>
      <c r="T313" s="175">
        <f>+ROUND('Budgeted Resources'!AA90*'Budgeted Resources'!$G90/12*(1+Inputs!$H$31),2)</f>
        <v>0</v>
      </c>
      <c r="U313" s="175">
        <f>+ROUND('Budgeted Resources'!AB90*'Budgeted Resources'!$G90/12*(1+Inputs!$H$31),2)</f>
        <v>0</v>
      </c>
      <c r="V313" s="175">
        <f>+ROUND('Budgeted Resources'!AC90*'Budgeted Resources'!$G90/12*(1+Inputs!$H$31),2)</f>
        <v>0</v>
      </c>
      <c r="W313" s="175">
        <f>+ROUND('Budgeted Resources'!AD90*'Budgeted Resources'!$G90/12*(1+Inputs!$H$31),2)</f>
        <v>0</v>
      </c>
      <c r="X313" s="175">
        <f>+ROUND('Budgeted Resources'!AE90*'Budgeted Resources'!$G90/12*(1+Inputs!$H$31),2)</f>
        <v>0</v>
      </c>
      <c r="Y313" s="175">
        <f>+ROUND('Budgeted Resources'!AF90*'Budgeted Resources'!$G90/12*(1+Inputs!$H$31),2)</f>
        <v>0</v>
      </c>
      <c r="Z313" s="175">
        <f>+ROUND('Budgeted Resources'!AG90*'Budgeted Resources'!$G90/12*(1+Inputs!$H$31),2)</f>
        <v>0</v>
      </c>
      <c r="AA313" s="176">
        <f>+ROUND('Budgeted Resources'!AH90*'Budgeted Resources'!$G90*(1+Inputs!$H$31),2)</f>
        <v>0</v>
      </c>
      <c r="AB313" s="176">
        <f>+ROUND('Budgeted Resources'!AI90*'Budgeted Resources'!$G90*(1+Inputs!$H$31),2)</f>
        <v>0</v>
      </c>
      <c r="AC313" s="176">
        <f>+ROUND('Budgeted Resources'!AJ90*'Budgeted Resources'!$G90*(1+Inputs!$H$31),2)</f>
        <v>0</v>
      </c>
      <c r="AD313" s="176">
        <f>+ROUND('Budgeted Resources'!AK90*'Budgeted Resources'!$G90*(1+Inputs!$H$31),2)</f>
        <v>0</v>
      </c>
      <c r="AE313" s="176">
        <f>+ROUND('Budgeted Resources'!AL90*'Budgeted Resources'!$G90*(1+Inputs!$H$31),2)</f>
        <v>0</v>
      </c>
      <c r="AF313" s="176">
        <f>+ROUND('Budgeted Resources'!AM90*'Budgeted Resources'!$G90*(1+Inputs!$H$31),2)</f>
        <v>0</v>
      </c>
      <c r="AG313" s="176">
        <f>+ROUND('Budgeted Resources'!AN90*'Budgeted Resources'!$G90*(1+Inputs!$H$31),2)</f>
        <v>0</v>
      </c>
      <c r="AH313" s="176">
        <f>+ROUND('Budgeted Resources'!AO90*'Budgeted Resources'!$G90*(1+Inputs!$H$31),2)</f>
        <v>0</v>
      </c>
      <c r="AI313" s="176">
        <f>+ROUND('Budgeted Resources'!AP90*'Budgeted Resources'!$G90*(1+Inputs!$H$31),2)</f>
        <v>0</v>
      </c>
    </row>
    <row r="314" spans="1:35" x14ac:dyDescent="0.25">
      <c r="A314" t="s">
        <v>1167</v>
      </c>
      <c r="B314" t="s">
        <v>902</v>
      </c>
      <c r="C314" s="174">
        <f>+ROUND('Budgeted Resources'!J91*'Budgeted Resources'!$G91/12,2)</f>
        <v>0</v>
      </c>
      <c r="D314" s="174">
        <f>+ROUND('Budgeted Resources'!K91*'Budgeted Resources'!$G91/12,2)</f>
        <v>0</v>
      </c>
      <c r="E314" s="174">
        <f>+ROUND('Budgeted Resources'!L91*'Budgeted Resources'!$G91/12,2)</f>
        <v>0</v>
      </c>
      <c r="F314" s="174">
        <f>+ROUND('Budgeted Resources'!M91*'Budgeted Resources'!$G91/12,2)</f>
        <v>0</v>
      </c>
      <c r="G314" s="174">
        <f>+ROUND('Budgeted Resources'!N91*'Budgeted Resources'!$G91/12,2)</f>
        <v>0</v>
      </c>
      <c r="H314" s="174">
        <f>+ROUND('Budgeted Resources'!O91*'Budgeted Resources'!$G91/12,2)</f>
        <v>0</v>
      </c>
      <c r="I314" s="174">
        <f>+ROUND('Budgeted Resources'!P91*'Budgeted Resources'!$G91/12,2)</f>
        <v>0</v>
      </c>
      <c r="J314" s="174">
        <f>+ROUND('Budgeted Resources'!Q91*'Budgeted Resources'!$G91/12,2)</f>
        <v>0</v>
      </c>
      <c r="K314" s="174">
        <f>+ROUND('Budgeted Resources'!R91*'Budgeted Resources'!$G91/12,2)</f>
        <v>0</v>
      </c>
      <c r="L314" s="174">
        <f>+ROUND('Budgeted Resources'!S91*'Budgeted Resources'!$G91/12,2)</f>
        <v>0</v>
      </c>
      <c r="M314" s="174">
        <f>+ROUND('Budgeted Resources'!T91*'Budgeted Resources'!$G91/12,2)</f>
        <v>0</v>
      </c>
      <c r="N314" s="174">
        <f>+ROUND('Budgeted Resources'!U91*'Budgeted Resources'!$G91/12,2)</f>
        <v>0</v>
      </c>
      <c r="O314" s="175">
        <f>+ROUND('Budgeted Resources'!V91*'Budgeted Resources'!$G91/12*(1+Inputs!$H$31),2)</f>
        <v>0</v>
      </c>
      <c r="P314" s="175">
        <f>+ROUND('Budgeted Resources'!W91*'Budgeted Resources'!$G91/12*(1+Inputs!$H$31),2)</f>
        <v>0</v>
      </c>
      <c r="Q314" s="175">
        <f>+ROUND('Budgeted Resources'!X91*'Budgeted Resources'!$G91/12*(1+Inputs!$H$31),2)</f>
        <v>0</v>
      </c>
      <c r="R314" s="175">
        <f>+ROUND('Budgeted Resources'!Y91*'Budgeted Resources'!$G91/12*(1+Inputs!$H$31),2)</f>
        <v>0</v>
      </c>
      <c r="S314" s="175">
        <f>+ROUND('Budgeted Resources'!Z91*'Budgeted Resources'!$G91/12*(1+Inputs!$H$31),2)</f>
        <v>0</v>
      </c>
      <c r="T314" s="175">
        <f>+ROUND('Budgeted Resources'!AA91*'Budgeted Resources'!$G91/12*(1+Inputs!$H$31),2)</f>
        <v>0</v>
      </c>
      <c r="U314" s="175">
        <f>+ROUND('Budgeted Resources'!AB91*'Budgeted Resources'!$G91/12*(1+Inputs!$H$31),2)</f>
        <v>0</v>
      </c>
      <c r="V314" s="175">
        <f>+ROUND('Budgeted Resources'!AC91*'Budgeted Resources'!$G91/12*(1+Inputs!$H$31),2)</f>
        <v>0</v>
      </c>
      <c r="W314" s="175">
        <f>+ROUND('Budgeted Resources'!AD91*'Budgeted Resources'!$G91/12*(1+Inputs!$H$31),2)</f>
        <v>0</v>
      </c>
      <c r="X314" s="175">
        <f>+ROUND('Budgeted Resources'!AE91*'Budgeted Resources'!$G91/12*(1+Inputs!$H$31),2)</f>
        <v>0</v>
      </c>
      <c r="Y314" s="175">
        <f>+ROUND('Budgeted Resources'!AF91*'Budgeted Resources'!$G91/12*(1+Inputs!$H$31),2)</f>
        <v>0</v>
      </c>
      <c r="Z314" s="175">
        <f>+ROUND('Budgeted Resources'!AG91*'Budgeted Resources'!$G91/12*(1+Inputs!$H$31),2)</f>
        <v>0</v>
      </c>
      <c r="AA314" s="176">
        <f>+ROUND('Budgeted Resources'!AH91*'Budgeted Resources'!$G91*(1+Inputs!$H$31),2)</f>
        <v>0</v>
      </c>
      <c r="AB314" s="176">
        <f>+ROUND('Budgeted Resources'!AI91*'Budgeted Resources'!$G91*(1+Inputs!$H$31),2)</f>
        <v>0</v>
      </c>
      <c r="AC314" s="176">
        <f>+ROUND('Budgeted Resources'!AJ91*'Budgeted Resources'!$G91*(1+Inputs!$H$31),2)</f>
        <v>0</v>
      </c>
      <c r="AD314" s="176">
        <f>+ROUND('Budgeted Resources'!AK91*'Budgeted Resources'!$G91*(1+Inputs!$H$31),2)</f>
        <v>0</v>
      </c>
      <c r="AE314" s="176">
        <f>+ROUND('Budgeted Resources'!AL91*'Budgeted Resources'!$G91*(1+Inputs!$H$31),2)</f>
        <v>0</v>
      </c>
      <c r="AF314" s="176">
        <f>+ROUND('Budgeted Resources'!AM91*'Budgeted Resources'!$G91*(1+Inputs!$H$31),2)</f>
        <v>0</v>
      </c>
      <c r="AG314" s="176">
        <f>+ROUND('Budgeted Resources'!AN91*'Budgeted Resources'!$G91*(1+Inputs!$H$31),2)</f>
        <v>0</v>
      </c>
      <c r="AH314" s="176">
        <f>+ROUND('Budgeted Resources'!AO91*'Budgeted Resources'!$G91*(1+Inputs!$H$31),2)</f>
        <v>0</v>
      </c>
      <c r="AI314" s="176">
        <f>+ROUND('Budgeted Resources'!AP91*'Budgeted Resources'!$G91*(1+Inputs!$H$31),2)</f>
        <v>0</v>
      </c>
    </row>
    <row r="315" spans="1:35" x14ac:dyDescent="0.25">
      <c r="A315" t="s">
        <v>1167</v>
      </c>
      <c r="B315" t="s">
        <v>902</v>
      </c>
      <c r="C315" s="174">
        <f>+ROUND('Budgeted Resources'!J92*'Budgeted Resources'!$G92/12,2)</f>
        <v>0</v>
      </c>
      <c r="D315" s="174">
        <f>+ROUND('Budgeted Resources'!K92*'Budgeted Resources'!$G92/12,2)</f>
        <v>0</v>
      </c>
      <c r="E315" s="174">
        <f>+ROUND('Budgeted Resources'!L92*'Budgeted Resources'!$G92/12,2)</f>
        <v>0</v>
      </c>
      <c r="F315" s="174">
        <f>+ROUND('Budgeted Resources'!M92*'Budgeted Resources'!$G92/12,2)</f>
        <v>0</v>
      </c>
      <c r="G315" s="174">
        <f>+ROUND('Budgeted Resources'!N92*'Budgeted Resources'!$G92/12,2)</f>
        <v>0</v>
      </c>
      <c r="H315" s="174">
        <f>+ROUND('Budgeted Resources'!O92*'Budgeted Resources'!$G92/12,2)</f>
        <v>0</v>
      </c>
      <c r="I315" s="174">
        <f>+ROUND('Budgeted Resources'!P92*'Budgeted Resources'!$G92/12,2)</f>
        <v>0</v>
      </c>
      <c r="J315" s="174">
        <f>+ROUND('Budgeted Resources'!Q92*'Budgeted Resources'!$G92/12,2)</f>
        <v>0</v>
      </c>
      <c r="K315" s="174">
        <f>+ROUND('Budgeted Resources'!R92*'Budgeted Resources'!$G92/12,2)</f>
        <v>0</v>
      </c>
      <c r="L315" s="174">
        <f>+ROUND('Budgeted Resources'!S92*'Budgeted Resources'!$G92/12,2)</f>
        <v>0</v>
      </c>
      <c r="M315" s="174">
        <f>+ROUND('Budgeted Resources'!T92*'Budgeted Resources'!$G92/12,2)</f>
        <v>0</v>
      </c>
      <c r="N315" s="174">
        <f>+ROUND('Budgeted Resources'!U92*'Budgeted Resources'!$G92/12,2)</f>
        <v>0</v>
      </c>
      <c r="O315" s="175">
        <f>+ROUND('Budgeted Resources'!V92*'Budgeted Resources'!$G92/12*(1+Inputs!$H$31),2)</f>
        <v>0</v>
      </c>
      <c r="P315" s="175">
        <f>+ROUND('Budgeted Resources'!W92*'Budgeted Resources'!$G92/12*(1+Inputs!$H$31),2)</f>
        <v>0</v>
      </c>
      <c r="Q315" s="175">
        <f>+ROUND('Budgeted Resources'!X92*'Budgeted Resources'!$G92/12*(1+Inputs!$H$31),2)</f>
        <v>0</v>
      </c>
      <c r="R315" s="175">
        <f>+ROUND('Budgeted Resources'!Y92*'Budgeted Resources'!$G92/12*(1+Inputs!$H$31),2)</f>
        <v>0</v>
      </c>
      <c r="S315" s="175">
        <f>+ROUND('Budgeted Resources'!Z92*'Budgeted Resources'!$G92/12*(1+Inputs!$H$31),2)</f>
        <v>0</v>
      </c>
      <c r="T315" s="175">
        <f>+ROUND('Budgeted Resources'!AA92*'Budgeted Resources'!$G92/12*(1+Inputs!$H$31),2)</f>
        <v>0</v>
      </c>
      <c r="U315" s="175">
        <f>+ROUND('Budgeted Resources'!AB92*'Budgeted Resources'!$G92/12*(1+Inputs!$H$31),2)</f>
        <v>0</v>
      </c>
      <c r="V315" s="175">
        <f>+ROUND('Budgeted Resources'!AC92*'Budgeted Resources'!$G92/12*(1+Inputs!$H$31),2)</f>
        <v>0</v>
      </c>
      <c r="W315" s="175">
        <f>+ROUND('Budgeted Resources'!AD92*'Budgeted Resources'!$G92/12*(1+Inputs!$H$31),2)</f>
        <v>0</v>
      </c>
      <c r="X315" s="175">
        <f>+ROUND('Budgeted Resources'!AE92*'Budgeted Resources'!$G92/12*(1+Inputs!$H$31),2)</f>
        <v>0</v>
      </c>
      <c r="Y315" s="175">
        <f>+ROUND('Budgeted Resources'!AF92*'Budgeted Resources'!$G92/12*(1+Inputs!$H$31),2)</f>
        <v>0</v>
      </c>
      <c r="Z315" s="175">
        <f>+ROUND('Budgeted Resources'!AG92*'Budgeted Resources'!$G92/12*(1+Inputs!$H$31),2)</f>
        <v>0</v>
      </c>
      <c r="AA315" s="176">
        <f>+ROUND('Budgeted Resources'!AH92*'Budgeted Resources'!$G92*(1+Inputs!$H$31),2)</f>
        <v>0</v>
      </c>
      <c r="AB315" s="176">
        <f>+ROUND('Budgeted Resources'!AI92*'Budgeted Resources'!$G92*(1+Inputs!$H$31),2)</f>
        <v>0</v>
      </c>
      <c r="AC315" s="176">
        <f>+ROUND('Budgeted Resources'!AJ92*'Budgeted Resources'!$G92*(1+Inputs!$H$31),2)</f>
        <v>0</v>
      </c>
      <c r="AD315" s="176">
        <f>+ROUND('Budgeted Resources'!AK92*'Budgeted Resources'!$G92*(1+Inputs!$H$31),2)</f>
        <v>0</v>
      </c>
      <c r="AE315" s="176">
        <f>+ROUND('Budgeted Resources'!AL92*'Budgeted Resources'!$G92*(1+Inputs!$H$31),2)</f>
        <v>0</v>
      </c>
      <c r="AF315" s="176">
        <f>+ROUND('Budgeted Resources'!AM92*'Budgeted Resources'!$G92*(1+Inputs!$H$31),2)</f>
        <v>0</v>
      </c>
      <c r="AG315" s="176">
        <f>+ROUND('Budgeted Resources'!AN92*'Budgeted Resources'!$G92*(1+Inputs!$H$31),2)</f>
        <v>0</v>
      </c>
      <c r="AH315" s="176">
        <f>+ROUND('Budgeted Resources'!AO92*'Budgeted Resources'!$G92*(1+Inputs!$H$31),2)</f>
        <v>0</v>
      </c>
      <c r="AI315" s="176">
        <f>+ROUND('Budgeted Resources'!AP92*'Budgeted Resources'!$G92*(1+Inputs!$H$31),2)</f>
        <v>0</v>
      </c>
    </row>
    <row r="316" spans="1:35" x14ac:dyDescent="0.25">
      <c r="A316" t="s">
        <v>1167</v>
      </c>
      <c r="B316" t="s">
        <v>902</v>
      </c>
      <c r="C316" s="174">
        <f>+ROUND('Budgeted Resources'!J93*'Budgeted Resources'!$G93/12,2)</f>
        <v>0</v>
      </c>
      <c r="D316" s="174">
        <f>+ROUND('Budgeted Resources'!K93*'Budgeted Resources'!$G93/12,2)</f>
        <v>0</v>
      </c>
      <c r="E316" s="174">
        <f>+ROUND('Budgeted Resources'!L93*'Budgeted Resources'!$G93/12,2)</f>
        <v>0</v>
      </c>
      <c r="F316" s="174">
        <f>+ROUND('Budgeted Resources'!M93*'Budgeted Resources'!$G93/12,2)</f>
        <v>0</v>
      </c>
      <c r="G316" s="174">
        <f>+ROUND('Budgeted Resources'!N93*'Budgeted Resources'!$G93/12,2)</f>
        <v>0</v>
      </c>
      <c r="H316" s="174">
        <f>+ROUND('Budgeted Resources'!O93*'Budgeted Resources'!$G93/12,2)</f>
        <v>0</v>
      </c>
      <c r="I316" s="174">
        <f>+ROUND('Budgeted Resources'!P93*'Budgeted Resources'!$G93/12,2)</f>
        <v>0</v>
      </c>
      <c r="J316" s="174">
        <f>+ROUND('Budgeted Resources'!Q93*'Budgeted Resources'!$G93/12,2)</f>
        <v>0</v>
      </c>
      <c r="K316" s="174">
        <f>+ROUND('Budgeted Resources'!R93*'Budgeted Resources'!$G93/12,2)</f>
        <v>0</v>
      </c>
      <c r="L316" s="174">
        <f>+ROUND('Budgeted Resources'!S93*'Budgeted Resources'!$G93/12,2)</f>
        <v>0</v>
      </c>
      <c r="M316" s="174">
        <f>+ROUND('Budgeted Resources'!T93*'Budgeted Resources'!$G93/12,2)</f>
        <v>0</v>
      </c>
      <c r="N316" s="174">
        <f>+ROUND('Budgeted Resources'!U93*'Budgeted Resources'!$G93/12,2)</f>
        <v>0</v>
      </c>
      <c r="O316" s="175">
        <f>+ROUND('Budgeted Resources'!V93*'Budgeted Resources'!$G93/12*(1+Inputs!$H$31),2)</f>
        <v>0</v>
      </c>
      <c r="P316" s="175">
        <f>+ROUND('Budgeted Resources'!W93*'Budgeted Resources'!$G93/12*(1+Inputs!$H$31),2)</f>
        <v>0</v>
      </c>
      <c r="Q316" s="175">
        <f>+ROUND('Budgeted Resources'!X93*'Budgeted Resources'!$G93/12*(1+Inputs!$H$31),2)</f>
        <v>0</v>
      </c>
      <c r="R316" s="175">
        <f>+ROUND('Budgeted Resources'!Y93*'Budgeted Resources'!$G93/12*(1+Inputs!$H$31),2)</f>
        <v>0</v>
      </c>
      <c r="S316" s="175">
        <f>+ROUND('Budgeted Resources'!Z93*'Budgeted Resources'!$G93/12*(1+Inputs!$H$31),2)</f>
        <v>0</v>
      </c>
      <c r="T316" s="175">
        <f>+ROUND('Budgeted Resources'!AA93*'Budgeted Resources'!$G93/12*(1+Inputs!$H$31),2)</f>
        <v>0</v>
      </c>
      <c r="U316" s="175">
        <f>+ROUND('Budgeted Resources'!AB93*'Budgeted Resources'!$G93/12*(1+Inputs!$H$31),2)</f>
        <v>0</v>
      </c>
      <c r="V316" s="175">
        <f>+ROUND('Budgeted Resources'!AC93*'Budgeted Resources'!$G93/12*(1+Inputs!$H$31),2)</f>
        <v>0</v>
      </c>
      <c r="W316" s="175">
        <f>+ROUND('Budgeted Resources'!AD93*'Budgeted Resources'!$G93/12*(1+Inputs!$H$31),2)</f>
        <v>0</v>
      </c>
      <c r="X316" s="175">
        <f>+ROUND('Budgeted Resources'!AE93*'Budgeted Resources'!$G93/12*(1+Inputs!$H$31),2)</f>
        <v>0</v>
      </c>
      <c r="Y316" s="175">
        <f>+ROUND('Budgeted Resources'!AF93*'Budgeted Resources'!$G93/12*(1+Inputs!$H$31),2)</f>
        <v>0</v>
      </c>
      <c r="Z316" s="175">
        <f>+ROUND('Budgeted Resources'!AG93*'Budgeted Resources'!$G93/12*(1+Inputs!$H$31),2)</f>
        <v>0</v>
      </c>
      <c r="AA316" s="176">
        <f>+ROUND('Budgeted Resources'!AH93*'Budgeted Resources'!$G93*(1+Inputs!$H$31),2)</f>
        <v>0</v>
      </c>
      <c r="AB316" s="176">
        <f>+ROUND('Budgeted Resources'!AI93*'Budgeted Resources'!$G93*(1+Inputs!$H$31),2)</f>
        <v>0</v>
      </c>
      <c r="AC316" s="176">
        <f>+ROUND('Budgeted Resources'!AJ93*'Budgeted Resources'!$G93*(1+Inputs!$H$31),2)</f>
        <v>0</v>
      </c>
      <c r="AD316" s="176">
        <f>+ROUND('Budgeted Resources'!AK93*'Budgeted Resources'!$G93*(1+Inputs!$H$31),2)</f>
        <v>0</v>
      </c>
      <c r="AE316" s="176">
        <f>+ROUND('Budgeted Resources'!AL93*'Budgeted Resources'!$G93*(1+Inputs!$H$31),2)</f>
        <v>0</v>
      </c>
      <c r="AF316" s="176">
        <f>+ROUND('Budgeted Resources'!AM93*'Budgeted Resources'!$G93*(1+Inputs!$H$31),2)</f>
        <v>0</v>
      </c>
      <c r="AG316" s="176">
        <f>+ROUND('Budgeted Resources'!AN93*'Budgeted Resources'!$G93*(1+Inputs!$H$31),2)</f>
        <v>0</v>
      </c>
      <c r="AH316" s="176">
        <f>+ROUND('Budgeted Resources'!AO93*'Budgeted Resources'!$G93*(1+Inputs!$H$31),2)</f>
        <v>0</v>
      </c>
      <c r="AI316" s="176">
        <f>+ROUND('Budgeted Resources'!AP93*'Budgeted Resources'!$G93*(1+Inputs!$H$31),2)</f>
        <v>0</v>
      </c>
    </row>
    <row r="317" spans="1:35" x14ac:dyDescent="0.25">
      <c r="A317" t="s">
        <v>1167</v>
      </c>
      <c r="B317" t="s">
        <v>902</v>
      </c>
      <c r="C317" s="174">
        <f>+ROUND('Budgeted Resources'!J94*'Budgeted Resources'!$G94/12,2)</f>
        <v>0</v>
      </c>
      <c r="D317" s="174">
        <f>+ROUND('Budgeted Resources'!K94*'Budgeted Resources'!$G94/12,2)</f>
        <v>0</v>
      </c>
      <c r="E317" s="174">
        <f>+ROUND('Budgeted Resources'!L94*'Budgeted Resources'!$G94/12,2)</f>
        <v>0</v>
      </c>
      <c r="F317" s="174">
        <f>+ROUND('Budgeted Resources'!M94*'Budgeted Resources'!$G94/12,2)</f>
        <v>0</v>
      </c>
      <c r="G317" s="174">
        <f>+ROUND('Budgeted Resources'!N94*'Budgeted Resources'!$G94/12,2)</f>
        <v>0</v>
      </c>
      <c r="H317" s="174">
        <f>+ROUND('Budgeted Resources'!O94*'Budgeted Resources'!$G94/12,2)</f>
        <v>0</v>
      </c>
      <c r="I317" s="174">
        <f>+ROUND('Budgeted Resources'!P94*'Budgeted Resources'!$G94/12,2)</f>
        <v>0</v>
      </c>
      <c r="J317" s="174">
        <f>+ROUND('Budgeted Resources'!Q94*'Budgeted Resources'!$G94/12,2)</f>
        <v>0</v>
      </c>
      <c r="K317" s="174">
        <f>+ROUND('Budgeted Resources'!R94*'Budgeted Resources'!$G94/12,2)</f>
        <v>0</v>
      </c>
      <c r="L317" s="174">
        <f>+ROUND('Budgeted Resources'!S94*'Budgeted Resources'!$G94/12,2)</f>
        <v>0</v>
      </c>
      <c r="M317" s="174">
        <f>+ROUND('Budgeted Resources'!T94*'Budgeted Resources'!$G94/12,2)</f>
        <v>0</v>
      </c>
      <c r="N317" s="174">
        <f>+ROUND('Budgeted Resources'!U94*'Budgeted Resources'!$G94/12,2)</f>
        <v>0</v>
      </c>
      <c r="O317" s="175">
        <f>+ROUND('Budgeted Resources'!V94*'Budgeted Resources'!$G94/12*(1+Inputs!$H$31),2)</f>
        <v>0</v>
      </c>
      <c r="P317" s="175">
        <f>+ROUND('Budgeted Resources'!W94*'Budgeted Resources'!$G94/12*(1+Inputs!$H$31),2)</f>
        <v>0</v>
      </c>
      <c r="Q317" s="175">
        <f>+ROUND('Budgeted Resources'!X94*'Budgeted Resources'!$G94/12*(1+Inputs!$H$31),2)</f>
        <v>0</v>
      </c>
      <c r="R317" s="175">
        <f>+ROUND('Budgeted Resources'!Y94*'Budgeted Resources'!$G94/12*(1+Inputs!$H$31),2)</f>
        <v>0</v>
      </c>
      <c r="S317" s="175">
        <f>+ROUND('Budgeted Resources'!Z94*'Budgeted Resources'!$G94/12*(1+Inputs!$H$31),2)</f>
        <v>0</v>
      </c>
      <c r="T317" s="175">
        <f>+ROUND('Budgeted Resources'!AA94*'Budgeted Resources'!$G94/12*(1+Inputs!$H$31),2)</f>
        <v>0</v>
      </c>
      <c r="U317" s="175">
        <f>+ROUND('Budgeted Resources'!AB94*'Budgeted Resources'!$G94/12*(1+Inputs!$H$31),2)</f>
        <v>0</v>
      </c>
      <c r="V317" s="175">
        <f>+ROUND('Budgeted Resources'!AC94*'Budgeted Resources'!$G94/12*(1+Inputs!$H$31),2)</f>
        <v>0</v>
      </c>
      <c r="W317" s="175">
        <f>+ROUND('Budgeted Resources'!AD94*'Budgeted Resources'!$G94/12*(1+Inputs!$H$31),2)</f>
        <v>0</v>
      </c>
      <c r="X317" s="175">
        <f>+ROUND('Budgeted Resources'!AE94*'Budgeted Resources'!$G94/12*(1+Inputs!$H$31),2)</f>
        <v>0</v>
      </c>
      <c r="Y317" s="175">
        <f>+ROUND('Budgeted Resources'!AF94*'Budgeted Resources'!$G94/12*(1+Inputs!$H$31),2)</f>
        <v>0</v>
      </c>
      <c r="Z317" s="175">
        <f>+ROUND('Budgeted Resources'!AG94*'Budgeted Resources'!$G94/12*(1+Inputs!$H$31),2)</f>
        <v>0</v>
      </c>
      <c r="AA317" s="176">
        <f>+ROUND('Budgeted Resources'!AH94*'Budgeted Resources'!$G94*(1+Inputs!$H$31),2)</f>
        <v>0</v>
      </c>
      <c r="AB317" s="176">
        <f>+ROUND('Budgeted Resources'!AI94*'Budgeted Resources'!$G94*(1+Inputs!$H$31),2)</f>
        <v>0</v>
      </c>
      <c r="AC317" s="176">
        <f>+ROUND('Budgeted Resources'!AJ94*'Budgeted Resources'!$G94*(1+Inputs!$H$31),2)</f>
        <v>0</v>
      </c>
      <c r="AD317" s="176">
        <f>+ROUND('Budgeted Resources'!AK94*'Budgeted Resources'!$G94*(1+Inputs!$H$31),2)</f>
        <v>0</v>
      </c>
      <c r="AE317" s="176">
        <f>+ROUND('Budgeted Resources'!AL94*'Budgeted Resources'!$G94*(1+Inputs!$H$31),2)</f>
        <v>0</v>
      </c>
      <c r="AF317" s="176">
        <f>+ROUND('Budgeted Resources'!AM94*'Budgeted Resources'!$G94*(1+Inputs!$H$31),2)</f>
        <v>0</v>
      </c>
      <c r="AG317" s="176">
        <f>+ROUND('Budgeted Resources'!AN94*'Budgeted Resources'!$G94*(1+Inputs!$H$31),2)</f>
        <v>0</v>
      </c>
      <c r="AH317" s="176">
        <f>+ROUND('Budgeted Resources'!AO94*'Budgeted Resources'!$G94*(1+Inputs!$H$31),2)</f>
        <v>0</v>
      </c>
      <c r="AI317" s="176">
        <f>+ROUND('Budgeted Resources'!AP94*'Budgeted Resources'!$G94*(1+Inputs!$H$31),2)</f>
        <v>0</v>
      </c>
    </row>
    <row r="318" spans="1:35" x14ac:dyDescent="0.25">
      <c r="A318" t="s">
        <v>1167</v>
      </c>
      <c r="B318" t="s">
        <v>902</v>
      </c>
      <c r="C318" s="174">
        <f>+ROUND('Budgeted Resources'!J95*'Budgeted Resources'!$G95/12,2)</f>
        <v>0</v>
      </c>
      <c r="D318" s="174">
        <f>+ROUND('Budgeted Resources'!K95*'Budgeted Resources'!$G95/12,2)</f>
        <v>0</v>
      </c>
      <c r="E318" s="174">
        <f>+ROUND('Budgeted Resources'!L95*'Budgeted Resources'!$G95/12,2)</f>
        <v>0</v>
      </c>
      <c r="F318" s="174">
        <f>+ROUND('Budgeted Resources'!M95*'Budgeted Resources'!$G95/12,2)</f>
        <v>0</v>
      </c>
      <c r="G318" s="174">
        <f>+ROUND('Budgeted Resources'!N95*'Budgeted Resources'!$G95/12,2)</f>
        <v>0</v>
      </c>
      <c r="H318" s="174">
        <f>+ROUND('Budgeted Resources'!O95*'Budgeted Resources'!$G95/12,2)</f>
        <v>0</v>
      </c>
      <c r="I318" s="174">
        <f>+ROUND('Budgeted Resources'!P95*'Budgeted Resources'!$G95/12,2)</f>
        <v>0</v>
      </c>
      <c r="J318" s="174">
        <f>+ROUND('Budgeted Resources'!Q95*'Budgeted Resources'!$G95/12,2)</f>
        <v>0</v>
      </c>
      <c r="K318" s="174">
        <f>+ROUND('Budgeted Resources'!R95*'Budgeted Resources'!$G95/12,2)</f>
        <v>0</v>
      </c>
      <c r="L318" s="174">
        <f>+ROUND('Budgeted Resources'!S95*'Budgeted Resources'!$G95/12,2)</f>
        <v>0</v>
      </c>
      <c r="M318" s="174">
        <f>+ROUND('Budgeted Resources'!T95*'Budgeted Resources'!$G95/12,2)</f>
        <v>0</v>
      </c>
      <c r="N318" s="174">
        <f>+ROUND('Budgeted Resources'!U95*'Budgeted Resources'!$G95/12,2)</f>
        <v>0</v>
      </c>
      <c r="O318" s="175">
        <f>+ROUND('Budgeted Resources'!V95*'Budgeted Resources'!$G95/12*(1+Inputs!$H$31),2)</f>
        <v>0</v>
      </c>
      <c r="P318" s="175">
        <f>+ROUND('Budgeted Resources'!W95*'Budgeted Resources'!$G95/12*(1+Inputs!$H$31),2)</f>
        <v>0</v>
      </c>
      <c r="Q318" s="175">
        <f>+ROUND('Budgeted Resources'!X95*'Budgeted Resources'!$G95/12*(1+Inputs!$H$31),2)</f>
        <v>0</v>
      </c>
      <c r="R318" s="175">
        <f>+ROUND('Budgeted Resources'!Y95*'Budgeted Resources'!$G95/12*(1+Inputs!$H$31),2)</f>
        <v>0</v>
      </c>
      <c r="S318" s="175">
        <f>+ROUND('Budgeted Resources'!Z95*'Budgeted Resources'!$G95/12*(1+Inputs!$H$31),2)</f>
        <v>0</v>
      </c>
      <c r="T318" s="175">
        <f>+ROUND('Budgeted Resources'!AA95*'Budgeted Resources'!$G95/12*(1+Inputs!$H$31),2)</f>
        <v>0</v>
      </c>
      <c r="U318" s="175">
        <f>+ROUND('Budgeted Resources'!AB95*'Budgeted Resources'!$G95/12*(1+Inputs!$H$31),2)</f>
        <v>0</v>
      </c>
      <c r="V318" s="175">
        <f>+ROUND('Budgeted Resources'!AC95*'Budgeted Resources'!$G95/12*(1+Inputs!$H$31),2)</f>
        <v>0</v>
      </c>
      <c r="W318" s="175">
        <f>+ROUND('Budgeted Resources'!AD95*'Budgeted Resources'!$G95/12*(1+Inputs!$H$31),2)</f>
        <v>0</v>
      </c>
      <c r="X318" s="175">
        <f>+ROUND('Budgeted Resources'!AE95*'Budgeted Resources'!$G95/12*(1+Inputs!$H$31),2)</f>
        <v>0</v>
      </c>
      <c r="Y318" s="175">
        <f>+ROUND('Budgeted Resources'!AF95*'Budgeted Resources'!$G95/12*(1+Inputs!$H$31),2)</f>
        <v>0</v>
      </c>
      <c r="Z318" s="175">
        <f>+ROUND('Budgeted Resources'!AG95*'Budgeted Resources'!$G95/12*(1+Inputs!$H$31),2)</f>
        <v>0</v>
      </c>
      <c r="AA318" s="176">
        <f>+ROUND('Budgeted Resources'!AH95*'Budgeted Resources'!$G95*(1+Inputs!$H$31),2)</f>
        <v>0</v>
      </c>
      <c r="AB318" s="176">
        <f>+ROUND('Budgeted Resources'!AI95*'Budgeted Resources'!$G95*(1+Inputs!$H$31),2)</f>
        <v>0</v>
      </c>
      <c r="AC318" s="176">
        <f>+ROUND('Budgeted Resources'!AJ95*'Budgeted Resources'!$G95*(1+Inputs!$H$31),2)</f>
        <v>0</v>
      </c>
      <c r="AD318" s="176">
        <f>+ROUND('Budgeted Resources'!AK95*'Budgeted Resources'!$G95*(1+Inputs!$H$31),2)</f>
        <v>0</v>
      </c>
      <c r="AE318" s="176">
        <f>+ROUND('Budgeted Resources'!AL95*'Budgeted Resources'!$G95*(1+Inputs!$H$31),2)</f>
        <v>0</v>
      </c>
      <c r="AF318" s="176">
        <f>+ROUND('Budgeted Resources'!AM95*'Budgeted Resources'!$G95*(1+Inputs!$H$31),2)</f>
        <v>0</v>
      </c>
      <c r="AG318" s="176">
        <f>+ROUND('Budgeted Resources'!AN95*'Budgeted Resources'!$G95*(1+Inputs!$H$31),2)</f>
        <v>0</v>
      </c>
      <c r="AH318" s="176">
        <f>+ROUND('Budgeted Resources'!AO95*'Budgeted Resources'!$G95*(1+Inputs!$H$31),2)</f>
        <v>0</v>
      </c>
      <c r="AI318" s="176">
        <f>+ROUND('Budgeted Resources'!AP95*'Budgeted Resources'!$G95*(1+Inputs!$H$31),2)</f>
        <v>0</v>
      </c>
    </row>
    <row r="319" spans="1:35" x14ac:dyDescent="0.25">
      <c r="A319" t="s">
        <v>1167</v>
      </c>
      <c r="B319" t="s">
        <v>902</v>
      </c>
      <c r="C319" s="174">
        <f>+ROUND('Budgeted Resources'!J96*'Budgeted Resources'!$G96/12,2)</f>
        <v>0</v>
      </c>
      <c r="D319" s="174">
        <f>+ROUND('Budgeted Resources'!K96*'Budgeted Resources'!$G96/12,2)</f>
        <v>0</v>
      </c>
      <c r="E319" s="174">
        <f>+ROUND('Budgeted Resources'!L96*'Budgeted Resources'!$G96/12,2)</f>
        <v>0</v>
      </c>
      <c r="F319" s="174">
        <f>+ROUND('Budgeted Resources'!M96*'Budgeted Resources'!$G96/12,2)</f>
        <v>0</v>
      </c>
      <c r="G319" s="174">
        <f>+ROUND('Budgeted Resources'!N96*'Budgeted Resources'!$G96/12,2)</f>
        <v>0</v>
      </c>
      <c r="H319" s="174">
        <f>+ROUND('Budgeted Resources'!O96*'Budgeted Resources'!$G96/12,2)</f>
        <v>0</v>
      </c>
      <c r="I319" s="174">
        <f>+ROUND('Budgeted Resources'!P96*'Budgeted Resources'!$G96/12,2)</f>
        <v>0</v>
      </c>
      <c r="J319" s="174">
        <f>+ROUND('Budgeted Resources'!Q96*'Budgeted Resources'!$G96/12,2)</f>
        <v>0</v>
      </c>
      <c r="K319" s="174">
        <f>+ROUND('Budgeted Resources'!R96*'Budgeted Resources'!$G96/12,2)</f>
        <v>0</v>
      </c>
      <c r="L319" s="174">
        <f>+ROUND('Budgeted Resources'!S96*'Budgeted Resources'!$G96/12,2)</f>
        <v>0</v>
      </c>
      <c r="M319" s="174">
        <f>+ROUND('Budgeted Resources'!T96*'Budgeted Resources'!$G96/12,2)</f>
        <v>0</v>
      </c>
      <c r="N319" s="174">
        <f>+ROUND('Budgeted Resources'!U96*'Budgeted Resources'!$G96/12,2)</f>
        <v>0</v>
      </c>
      <c r="O319" s="175">
        <f>+ROUND('Budgeted Resources'!V96*'Budgeted Resources'!$G96/12*(1+Inputs!$H$31),2)</f>
        <v>0</v>
      </c>
      <c r="P319" s="175">
        <f>+ROUND('Budgeted Resources'!W96*'Budgeted Resources'!$G96/12*(1+Inputs!$H$31),2)</f>
        <v>0</v>
      </c>
      <c r="Q319" s="175">
        <f>+ROUND('Budgeted Resources'!X96*'Budgeted Resources'!$G96/12*(1+Inputs!$H$31),2)</f>
        <v>0</v>
      </c>
      <c r="R319" s="175">
        <f>+ROUND('Budgeted Resources'!Y96*'Budgeted Resources'!$G96/12*(1+Inputs!$H$31),2)</f>
        <v>0</v>
      </c>
      <c r="S319" s="175">
        <f>+ROUND('Budgeted Resources'!Z96*'Budgeted Resources'!$G96/12*(1+Inputs!$H$31),2)</f>
        <v>0</v>
      </c>
      <c r="T319" s="175">
        <f>+ROUND('Budgeted Resources'!AA96*'Budgeted Resources'!$G96/12*(1+Inputs!$H$31),2)</f>
        <v>0</v>
      </c>
      <c r="U319" s="175">
        <f>+ROUND('Budgeted Resources'!AB96*'Budgeted Resources'!$G96/12*(1+Inputs!$H$31),2)</f>
        <v>0</v>
      </c>
      <c r="V319" s="175">
        <f>+ROUND('Budgeted Resources'!AC96*'Budgeted Resources'!$G96/12*(1+Inputs!$H$31),2)</f>
        <v>0</v>
      </c>
      <c r="W319" s="175">
        <f>+ROUND('Budgeted Resources'!AD96*'Budgeted Resources'!$G96/12*(1+Inputs!$H$31),2)</f>
        <v>0</v>
      </c>
      <c r="X319" s="175">
        <f>+ROUND('Budgeted Resources'!AE96*'Budgeted Resources'!$G96/12*(1+Inputs!$H$31),2)</f>
        <v>0</v>
      </c>
      <c r="Y319" s="175">
        <f>+ROUND('Budgeted Resources'!AF96*'Budgeted Resources'!$G96/12*(1+Inputs!$H$31),2)</f>
        <v>0</v>
      </c>
      <c r="Z319" s="175">
        <f>+ROUND('Budgeted Resources'!AG96*'Budgeted Resources'!$G96/12*(1+Inputs!$H$31),2)</f>
        <v>0</v>
      </c>
      <c r="AA319" s="176">
        <f>+ROUND('Budgeted Resources'!AH96*'Budgeted Resources'!$G96*(1+Inputs!$H$31),2)</f>
        <v>0</v>
      </c>
      <c r="AB319" s="176">
        <f>+ROUND('Budgeted Resources'!AI96*'Budgeted Resources'!$G96*(1+Inputs!$H$31),2)</f>
        <v>0</v>
      </c>
      <c r="AC319" s="176">
        <f>+ROUND('Budgeted Resources'!AJ96*'Budgeted Resources'!$G96*(1+Inputs!$H$31),2)</f>
        <v>0</v>
      </c>
      <c r="AD319" s="176">
        <f>+ROUND('Budgeted Resources'!AK96*'Budgeted Resources'!$G96*(1+Inputs!$H$31),2)</f>
        <v>0</v>
      </c>
      <c r="AE319" s="176">
        <f>+ROUND('Budgeted Resources'!AL96*'Budgeted Resources'!$G96*(1+Inputs!$H$31),2)</f>
        <v>0</v>
      </c>
      <c r="AF319" s="176">
        <f>+ROUND('Budgeted Resources'!AM96*'Budgeted Resources'!$G96*(1+Inputs!$H$31),2)</f>
        <v>0</v>
      </c>
      <c r="AG319" s="176">
        <f>+ROUND('Budgeted Resources'!AN96*'Budgeted Resources'!$G96*(1+Inputs!$H$31),2)</f>
        <v>0</v>
      </c>
      <c r="AH319" s="176">
        <f>+ROUND('Budgeted Resources'!AO96*'Budgeted Resources'!$G96*(1+Inputs!$H$31),2)</f>
        <v>0</v>
      </c>
      <c r="AI319" s="176">
        <f>+ROUND('Budgeted Resources'!AP96*'Budgeted Resources'!$G96*(1+Inputs!$H$31),2)</f>
        <v>0</v>
      </c>
    </row>
    <row r="320" spans="1:35" x14ac:dyDescent="0.25">
      <c r="A320" t="s">
        <v>1167</v>
      </c>
      <c r="B320" t="s">
        <v>902</v>
      </c>
      <c r="C320" s="174">
        <f>+ROUND('Budgeted Resources'!J97*'Budgeted Resources'!$G97/12,2)</f>
        <v>0</v>
      </c>
      <c r="D320" s="174">
        <f>+ROUND('Budgeted Resources'!K97*'Budgeted Resources'!$G97/12,2)</f>
        <v>0</v>
      </c>
      <c r="E320" s="174">
        <f>+ROUND('Budgeted Resources'!L97*'Budgeted Resources'!$G97/12,2)</f>
        <v>0</v>
      </c>
      <c r="F320" s="174">
        <f>+ROUND('Budgeted Resources'!M97*'Budgeted Resources'!$G97/12,2)</f>
        <v>0</v>
      </c>
      <c r="G320" s="174">
        <f>+ROUND('Budgeted Resources'!N97*'Budgeted Resources'!$G97/12,2)</f>
        <v>0</v>
      </c>
      <c r="H320" s="174">
        <f>+ROUND('Budgeted Resources'!O97*'Budgeted Resources'!$G97/12,2)</f>
        <v>0</v>
      </c>
      <c r="I320" s="174">
        <f>+ROUND('Budgeted Resources'!P97*'Budgeted Resources'!$G97/12,2)</f>
        <v>0</v>
      </c>
      <c r="J320" s="174">
        <f>+ROUND('Budgeted Resources'!Q97*'Budgeted Resources'!$G97/12,2)</f>
        <v>0</v>
      </c>
      <c r="K320" s="174">
        <f>+ROUND('Budgeted Resources'!R97*'Budgeted Resources'!$G97/12,2)</f>
        <v>0</v>
      </c>
      <c r="L320" s="174">
        <f>+ROUND('Budgeted Resources'!S97*'Budgeted Resources'!$G97/12,2)</f>
        <v>0</v>
      </c>
      <c r="M320" s="174">
        <f>+ROUND('Budgeted Resources'!T97*'Budgeted Resources'!$G97/12,2)</f>
        <v>0</v>
      </c>
      <c r="N320" s="174">
        <f>+ROUND('Budgeted Resources'!U97*'Budgeted Resources'!$G97/12,2)</f>
        <v>0</v>
      </c>
      <c r="O320" s="175">
        <f>+ROUND('Budgeted Resources'!V97*'Budgeted Resources'!$G97/12*(1+Inputs!$H$31),2)</f>
        <v>0</v>
      </c>
      <c r="P320" s="175">
        <f>+ROUND('Budgeted Resources'!W97*'Budgeted Resources'!$G97/12*(1+Inputs!$H$31),2)</f>
        <v>0</v>
      </c>
      <c r="Q320" s="175">
        <f>+ROUND('Budgeted Resources'!X97*'Budgeted Resources'!$G97/12*(1+Inputs!$H$31),2)</f>
        <v>0</v>
      </c>
      <c r="R320" s="175">
        <f>+ROUND('Budgeted Resources'!Y97*'Budgeted Resources'!$G97/12*(1+Inputs!$H$31),2)</f>
        <v>0</v>
      </c>
      <c r="S320" s="175">
        <f>+ROUND('Budgeted Resources'!Z97*'Budgeted Resources'!$G97/12*(1+Inputs!$H$31),2)</f>
        <v>0</v>
      </c>
      <c r="T320" s="175">
        <f>+ROUND('Budgeted Resources'!AA97*'Budgeted Resources'!$G97/12*(1+Inputs!$H$31),2)</f>
        <v>0</v>
      </c>
      <c r="U320" s="175">
        <f>+ROUND('Budgeted Resources'!AB97*'Budgeted Resources'!$G97/12*(1+Inputs!$H$31),2)</f>
        <v>0</v>
      </c>
      <c r="V320" s="175">
        <f>+ROUND('Budgeted Resources'!AC97*'Budgeted Resources'!$G97/12*(1+Inputs!$H$31),2)</f>
        <v>0</v>
      </c>
      <c r="W320" s="175">
        <f>+ROUND('Budgeted Resources'!AD97*'Budgeted Resources'!$G97/12*(1+Inputs!$H$31),2)</f>
        <v>0</v>
      </c>
      <c r="X320" s="175">
        <f>+ROUND('Budgeted Resources'!AE97*'Budgeted Resources'!$G97/12*(1+Inputs!$H$31),2)</f>
        <v>0</v>
      </c>
      <c r="Y320" s="175">
        <f>+ROUND('Budgeted Resources'!AF97*'Budgeted Resources'!$G97/12*(1+Inputs!$H$31),2)</f>
        <v>0</v>
      </c>
      <c r="Z320" s="175">
        <f>+ROUND('Budgeted Resources'!AG97*'Budgeted Resources'!$G97/12*(1+Inputs!$H$31),2)</f>
        <v>0</v>
      </c>
      <c r="AA320" s="176">
        <f>+ROUND('Budgeted Resources'!AH97*'Budgeted Resources'!$G97*(1+Inputs!$H$31),2)</f>
        <v>0</v>
      </c>
      <c r="AB320" s="176">
        <f>+ROUND('Budgeted Resources'!AI97*'Budgeted Resources'!$G97*(1+Inputs!$H$31),2)</f>
        <v>0</v>
      </c>
      <c r="AC320" s="176">
        <f>+ROUND('Budgeted Resources'!AJ97*'Budgeted Resources'!$G97*(1+Inputs!$H$31),2)</f>
        <v>0</v>
      </c>
      <c r="AD320" s="176">
        <f>+ROUND('Budgeted Resources'!AK97*'Budgeted Resources'!$G97*(1+Inputs!$H$31),2)</f>
        <v>0</v>
      </c>
      <c r="AE320" s="176">
        <f>+ROUND('Budgeted Resources'!AL97*'Budgeted Resources'!$G97*(1+Inputs!$H$31),2)</f>
        <v>0</v>
      </c>
      <c r="AF320" s="176">
        <f>+ROUND('Budgeted Resources'!AM97*'Budgeted Resources'!$G97*(1+Inputs!$H$31),2)</f>
        <v>0</v>
      </c>
      <c r="AG320" s="176">
        <f>+ROUND('Budgeted Resources'!AN97*'Budgeted Resources'!$G97*(1+Inputs!$H$31),2)</f>
        <v>0</v>
      </c>
      <c r="AH320" s="176">
        <f>+ROUND('Budgeted Resources'!AO97*'Budgeted Resources'!$G97*(1+Inputs!$H$31),2)</f>
        <v>0</v>
      </c>
      <c r="AI320" s="176">
        <f>+ROUND('Budgeted Resources'!AP97*'Budgeted Resources'!$G97*(1+Inputs!$H$31),2)</f>
        <v>0</v>
      </c>
    </row>
    <row r="321" spans="1:35" x14ac:dyDescent="0.25">
      <c r="A321" t="s">
        <v>1167</v>
      </c>
      <c r="B321" t="s">
        <v>902</v>
      </c>
      <c r="C321" s="174">
        <f>+ROUND('Budgeted Resources'!J98*'Budgeted Resources'!$G98/12,2)</f>
        <v>0</v>
      </c>
      <c r="D321" s="174">
        <f>+ROUND('Budgeted Resources'!K98*'Budgeted Resources'!$G98/12,2)</f>
        <v>0</v>
      </c>
      <c r="E321" s="174">
        <f>+ROUND('Budgeted Resources'!L98*'Budgeted Resources'!$G98/12,2)</f>
        <v>0</v>
      </c>
      <c r="F321" s="174">
        <f>+ROUND('Budgeted Resources'!M98*'Budgeted Resources'!$G98/12,2)</f>
        <v>0</v>
      </c>
      <c r="G321" s="174">
        <f>+ROUND('Budgeted Resources'!N98*'Budgeted Resources'!$G98/12,2)</f>
        <v>0</v>
      </c>
      <c r="H321" s="174">
        <f>+ROUND('Budgeted Resources'!O98*'Budgeted Resources'!$G98/12,2)</f>
        <v>0</v>
      </c>
      <c r="I321" s="174">
        <f>+ROUND('Budgeted Resources'!P98*'Budgeted Resources'!$G98/12,2)</f>
        <v>0</v>
      </c>
      <c r="J321" s="174">
        <f>+ROUND('Budgeted Resources'!Q98*'Budgeted Resources'!$G98/12,2)</f>
        <v>0</v>
      </c>
      <c r="K321" s="174">
        <f>+ROUND('Budgeted Resources'!R98*'Budgeted Resources'!$G98/12,2)</f>
        <v>0</v>
      </c>
      <c r="L321" s="174">
        <f>+ROUND('Budgeted Resources'!S98*'Budgeted Resources'!$G98/12,2)</f>
        <v>0</v>
      </c>
      <c r="M321" s="174">
        <f>+ROUND('Budgeted Resources'!T98*'Budgeted Resources'!$G98/12,2)</f>
        <v>0</v>
      </c>
      <c r="N321" s="174">
        <f>+ROUND('Budgeted Resources'!U98*'Budgeted Resources'!$G98/12,2)</f>
        <v>0</v>
      </c>
      <c r="O321" s="175">
        <f>+ROUND('Budgeted Resources'!V98*'Budgeted Resources'!$G98/12*(1+Inputs!$H$31),2)</f>
        <v>0</v>
      </c>
      <c r="P321" s="175">
        <f>+ROUND('Budgeted Resources'!W98*'Budgeted Resources'!$G98/12*(1+Inputs!$H$31),2)</f>
        <v>0</v>
      </c>
      <c r="Q321" s="175">
        <f>+ROUND('Budgeted Resources'!X98*'Budgeted Resources'!$G98/12*(1+Inputs!$H$31),2)</f>
        <v>0</v>
      </c>
      <c r="R321" s="175">
        <f>+ROUND('Budgeted Resources'!Y98*'Budgeted Resources'!$G98/12*(1+Inputs!$H$31),2)</f>
        <v>0</v>
      </c>
      <c r="S321" s="175">
        <f>+ROUND('Budgeted Resources'!Z98*'Budgeted Resources'!$G98/12*(1+Inputs!$H$31),2)</f>
        <v>0</v>
      </c>
      <c r="T321" s="175">
        <f>+ROUND('Budgeted Resources'!AA98*'Budgeted Resources'!$G98/12*(1+Inputs!$H$31),2)</f>
        <v>0</v>
      </c>
      <c r="U321" s="175">
        <f>+ROUND('Budgeted Resources'!AB98*'Budgeted Resources'!$G98/12*(1+Inputs!$H$31),2)</f>
        <v>0</v>
      </c>
      <c r="V321" s="175">
        <f>+ROUND('Budgeted Resources'!AC98*'Budgeted Resources'!$G98/12*(1+Inputs!$H$31),2)</f>
        <v>0</v>
      </c>
      <c r="W321" s="175">
        <f>+ROUND('Budgeted Resources'!AD98*'Budgeted Resources'!$G98/12*(1+Inputs!$H$31),2)</f>
        <v>0</v>
      </c>
      <c r="X321" s="175">
        <f>+ROUND('Budgeted Resources'!AE98*'Budgeted Resources'!$G98/12*(1+Inputs!$H$31),2)</f>
        <v>0</v>
      </c>
      <c r="Y321" s="175">
        <f>+ROUND('Budgeted Resources'!AF98*'Budgeted Resources'!$G98/12*(1+Inputs!$H$31),2)</f>
        <v>0</v>
      </c>
      <c r="Z321" s="175">
        <f>+ROUND('Budgeted Resources'!AG98*'Budgeted Resources'!$G98/12*(1+Inputs!$H$31),2)</f>
        <v>0</v>
      </c>
      <c r="AA321" s="176">
        <f>+ROUND('Budgeted Resources'!AH98*'Budgeted Resources'!$G98*(1+Inputs!$H$31),2)</f>
        <v>0</v>
      </c>
      <c r="AB321" s="176">
        <f>+ROUND('Budgeted Resources'!AI98*'Budgeted Resources'!$G98*(1+Inputs!$H$31),2)</f>
        <v>0</v>
      </c>
      <c r="AC321" s="176">
        <f>+ROUND('Budgeted Resources'!AJ98*'Budgeted Resources'!$G98*(1+Inputs!$H$31),2)</f>
        <v>0</v>
      </c>
      <c r="AD321" s="176">
        <f>+ROUND('Budgeted Resources'!AK98*'Budgeted Resources'!$G98*(1+Inputs!$H$31),2)</f>
        <v>0</v>
      </c>
      <c r="AE321" s="176">
        <f>+ROUND('Budgeted Resources'!AL98*'Budgeted Resources'!$G98*(1+Inputs!$H$31),2)</f>
        <v>0</v>
      </c>
      <c r="AF321" s="176">
        <f>+ROUND('Budgeted Resources'!AM98*'Budgeted Resources'!$G98*(1+Inputs!$H$31),2)</f>
        <v>0</v>
      </c>
      <c r="AG321" s="176">
        <f>+ROUND('Budgeted Resources'!AN98*'Budgeted Resources'!$G98*(1+Inputs!$H$31),2)</f>
        <v>0</v>
      </c>
      <c r="AH321" s="176">
        <f>+ROUND('Budgeted Resources'!AO98*'Budgeted Resources'!$G98*(1+Inputs!$H$31),2)</f>
        <v>0</v>
      </c>
      <c r="AI321" s="176">
        <f>+ROUND('Budgeted Resources'!AP98*'Budgeted Resources'!$G98*(1+Inputs!$H$31),2)</f>
        <v>0</v>
      </c>
    </row>
    <row r="322" spans="1:35" x14ac:dyDescent="0.25">
      <c r="A322" t="s">
        <v>1167</v>
      </c>
      <c r="B322" t="s">
        <v>902</v>
      </c>
      <c r="C322" s="174">
        <f>+ROUND('Budgeted Resources'!J99*'Budgeted Resources'!$G99/12,2)</f>
        <v>0</v>
      </c>
      <c r="D322" s="174">
        <f>+ROUND('Budgeted Resources'!K99*'Budgeted Resources'!$G99/12,2)</f>
        <v>0</v>
      </c>
      <c r="E322" s="174">
        <f>+ROUND('Budgeted Resources'!L99*'Budgeted Resources'!$G99/12,2)</f>
        <v>0</v>
      </c>
      <c r="F322" s="174">
        <f>+ROUND('Budgeted Resources'!M99*'Budgeted Resources'!$G99/12,2)</f>
        <v>0</v>
      </c>
      <c r="G322" s="174">
        <f>+ROUND('Budgeted Resources'!N99*'Budgeted Resources'!$G99/12,2)</f>
        <v>0</v>
      </c>
      <c r="H322" s="174">
        <f>+ROUND('Budgeted Resources'!O99*'Budgeted Resources'!$G99/12,2)</f>
        <v>0</v>
      </c>
      <c r="I322" s="174">
        <f>+ROUND('Budgeted Resources'!P99*'Budgeted Resources'!$G99/12,2)</f>
        <v>0</v>
      </c>
      <c r="J322" s="174">
        <f>+ROUND('Budgeted Resources'!Q99*'Budgeted Resources'!$G99/12,2)</f>
        <v>0</v>
      </c>
      <c r="K322" s="174">
        <f>+ROUND('Budgeted Resources'!R99*'Budgeted Resources'!$G99/12,2)</f>
        <v>0</v>
      </c>
      <c r="L322" s="174">
        <f>+ROUND('Budgeted Resources'!S99*'Budgeted Resources'!$G99/12,2)</f>
        <v>0</v>
      </c>
      <c r="M322" s="174">
        <f>+ROUND('Budgeted Resources'!T99*'Budgeted Resources'!$G99/12,2)</f>
        <v>0</v>
      </c>
      <c r="N322" s="174">
        <f>+ROUND('Budgeted Resources'!U99*'Budgeted Resources'!$G99/12,2)</f>
        <v>0</v>
      </c>
      <c r="O322" s="175">
        <f>+ROUND('Budgeted Resources'!V99*'Budgeted Resources'!$G99/12*(1+Inputs!$H$31),2)</f>
        <v>0</v>
      </c>
      <c r="P322" s="175">
        <f>+ROUND('Budgeted Resources'!W99*'Budgeted Resources'!$G99/12*(1+Inputs!$H$31),2)</f>
        <v>0</v>
      </c>
      <c r="Q322" s="175">
        <f>+ROUND('Budgeted Resources'!X99*'Budgeted Resources'!$G99/12*(1+Inputs!$H$31),2)</f>
        <v>0</v>
      </c>
      <c r="R322" s="175">
        <f>+ROUND('Budgeted Resources'!Y99*'Budgeted Resources'!$G99/12*(1+Inputs!$H$31),2)</f>
        <v>0</v>
      </c>
      <c r="S322" s="175">
        <f>+ROUND('Budgeted Resources'!Z99*'Budgeted Resources'!$G99/12*(1+Inputs!$H$31),2)</f>
        <v>0</v>
      </c>
      <c r="T322" s="175">
        <f>+ROUND('Budgeted Resources'!AA99*'Budgeted Resources'!$G99/12*(1+Inputs!$H$31),2)</f>
        <v>0</v>
      </c>
      <c r="U322" s="175">
        <f>+ROUND('Budgeted Resources'!AB99*'Budgeted Resources'!$G99/12*(1+Inputs!$H$31),2)</f>
        <v>0</v>
      </c>
      <c r="V322" s="175">
        <f>+ROUND('Budgeted Resources'!AC99*'Budgeted Resources'!$G99/12*(1+Inputs!$H$31),2)</f>
        <v>0</v>
      </c>
      <c r="W322" s="175">
        <f>+ROUND('Budgeted Resources'!AD99*'Budgeted Resources'!$G99/12*(1+Inputs!$H$31),2)</f>
        <v>0</v>
      </c>
      <c r="X322" s="175">
        <f>+ROUND('Budgeted Resources'!AE99*'Budgeted Resources'!$G99/12*(1+Inputs!$H$31),2)</f>
        <v>0</v>
      </c>
      <c r="Y322" s="175">
        <f>+ROUND('Budgeted Resources'!AF99*'Budgeted Resources'!$G99/12*(1+Inputs!$H$31),2)</f>
        <v>0</v>
      </c>
      <c r="Z322" s="175">
        <f>+ROUND('Budgeted Resources'!AG99*'Budgeted Resources'!$G99/12*(1+Inputs!$H$31),2)</f>
        <v>0</v>
      </c>
      <c r="AA322" s="176">
        <f>+ROUND('Budgeted Resources'!AH99*'Budgeted Resources'!$G99*(1+Inputs!$H$31),2)</f>
        <v>0</v>
      </c>
      <c r="AB322" s="176">
        <f>+ROUND('Budgeted Resources'!AI99*'Budgeted Resources'!$G99*(1+Inputs!$H$31),2)</f>
        <v>0</v>
      </c>
      <c r="AC322" s="176">
        <f>+ROUND('Budgeted Resources'!AJ99*'Budgeted Resources'!$G99*(1+Inputs!$H$31),2)</f>
        <v>0</v>
      </c>
      <c r="AD322" s="176">
        <f>+ROUND('Budgeted Resources'!AK99*'Budgeted Resources'!$G99*(1+Inputs!$H$31),2)</f>
        <v>0</v>
      </c>
      <c r="AE322" s="176">
        <f>+ROUND('Budgeted Resources'!AL99*'Budgeted Resources'!$G99*(1+Inputs!$H$31),2)</f>
        <v>0</v>
      </c>
      <c r="AF322" s="176">
        <f>+ROUND('Budgeted Resources'!AM99*'Budgeted Resources'!$G99*(1+Inputs!$H$31),2)</f>
        <v>0</v>
      </c>
      <c r="AG322" s="176">
        <f>+ROUND('Budgeted Resources'!AN99*'Budgeted Resources'!$G99*(1+Inputs!$H$31),2)</f>
        <v>0</v>
      </c>
      <c r="AH322" s="176">
        <f>+ROUND('Budgeted Resources'!AO99*'Budgeted Resources'!$G99*(1+Inputs!$H$31),2)</f>
        <v>0</v>
      </c>
      <c r="AI322" s="176">
        <f>+ROUND('Budgeted Resources'!AP99*'Budgeted Resources'!$G99*(1+Inputs!$H$31),2)</f>
        <v>0</v>
      </c>
    </row>
    <row r="323" spans="1:35" x14ac:dyDescent="0.25">
      <c r="A323" t="s">
        <v>1167</v>
      </c>
      <c r="B323" t="s">
        <v>902</v>
      </c>
      <c r="C323" s="174">
        <f>+ROUND('Budgeted Resources'!J100*'Budgeted Resources'!$G100/12,2)</f>
        <v>0</v>
      </c>
      <c r="D323" s="174">
        <f>+ROUND('Budgeted Resources'!K100*'Budgeted Resources'!$G100/12,2)</f>
        <v>0</v>
      </c>
      <c r="E323" s="174">
        <f>+ROUND('Budgeted Resources'!L100*'Budgeted Resources'!$G100/12,2)</f>
        <v>0</v>
      </c>
      <c r="F323" s="174">
        <f>+ROUND('Budgeted Resources'!M100*'Budgeted Resources'!$G100/12,2)</f>
        <v>0</v>
      </c>
      <c r="G323" s="174">
        <f>+ROUND('Budgeted Resources'!N100*'Budgeted Resources'!$G100/12,2)</f>
        <v>0</v>
      </c>
      <c r="H323" s="174">
        <f>+ROUND('Budgeted Resources'!O100*'Budgeted Resources'!$G100/12,2)</f>
        <v>0</v>
      </c>
      <c r="I323" s="174">
        <f>+ROUND('Budgeted Resources'!P100*'Budgeted Resources'!$G100/12,2)</f>
        <v>0</v>
      </c>
      <c r="J323" s="174">
        <f>+ROUND('Budgeted Resources'!Q100*'Budgeted Resources'!$G100/12,2)</f>
        <v>0</v>
      </c>
      <c r="K323" s="174">
        <f>+ROUND('Budgeted Resources'!R100*'Budgeted Resources'!$G100/12,2)</f>
        <v>0</v>
      </c>
      <c r="L323" s="174">
        <f>+ROUND('Budgeted Resources'!S100*'Budgeted Resources'!$G100/12,2)</f>
        <v>0</v>
      </c>
      <c r="M323" s="174">
        <f>+ROUND('Budgeted Resources'!T100*'Budgeted Resources'!$G100/12,2)</f>
        <v>0</v>
      </c>
      <c r="N323" s="174">
        <f>+ROUND('Budgeted Resources'!U100*'Budgeted Resources'!$G100/12,2)</f>
        <v>0</v>
      </c>
      <c r="O323" s="175">
        <f>+ROUND('Budgeted Resources'!V100*'Budgeted Resources'!$G100/12*(1+Inputs!$H$31),2)</f>
        <v>0</v>
      </c>
      <c r="P323" s="175">
        <f>+ROUND('Budgeted Resources'!W100*'Budgeted Resources'!$G100/12*(1+Inputs!$H$31),2)</f>
        <v>0</v>
      </c>
      <c r="Q323" s="175">
        <f>+ROUND('Budgeted Resources'!X100*'Budgeted Resources'!$G100/12*(1+Inputs!$H$31),2)</f>
        <v>0</v>
      </c>
      <c r="R323" s="175">
        <f>+ROUND('Budgeted Resources'!Y100*'Budgeted Resources'!$G100/12*(1+Inputs!$H$31),2)</f>
        <v>0</v>
      </c>
      <c r="S323" s="175">
        <f>+ROUND('Budgeted Resources'!Z100*'Budgeted Resources'!$G100/12*(1+Inputs!$H$31),2)</f>
        <v>0</v>
      </c>
      <c r="T323" s="175">
        <f>+ROUND('Budgeted Resources'!AA100*'Budgeted Resources'!$G100/12*(1+Inputs!$H$31),2)</f>
        <v>0</v>
      </c>
      <c r="U323" s="175">
        <f>+ROUND('Budgeted Resources'!AB100*'Budgeted Resources'!$G100/12*(1+Inputs!$H$31),2)</f>
        <v>0</v>
      </c>
      <c r="V323" s="175">
        <f>+ROUND('Budgeted Resources'!AC100*'Budgeted Resources'!$G100/12*(1+Inputs!$H$31),2)</f>
        <v>0</v>
      </c>
      <c r="W323" s="175">
        <f>+ROUND('Budgeted Resources'!AD100*'Budgeted Resources'!$G100/12*(1+Inputs!$H$31),2)</f>
        <v>0</v>
      </c>
      <c r="X323" s="175">
        <f>+ROUND('Budgeted Resources'!AE100*'Budgeted Resources'!$G100/12*(1+Inputs!$H$31),2)</f>
        <v>0</v>
      </c>
      <c r="Y323" s="175">
        <f>+ROUND('Budgeted Resources'!AF100*'Budgeted Resources'!$G100/12*(1+Inputs!$H$31),2)</f>
        <v>0</v>
      </c>
      <c r="Z323" s="175">
        <f>+ROUND('Budgeted Resources'!AG100*'Budgeted Resources'!$G100/12*(1+Inputs!$H$31),2)</f>
        <v>0</v>
      </c>
      <c r="AA323" s="176">
        <f>+ROUND('Budgeted Resources'!AH100*'Budgeted Resources'!$G100*(1+Inputs!$H$31),2)</f>
        <v>0</v>
      </c>
      <c r="AB323" s="176">
        <f>+ROUND('Budgeted Resources'!AI100*'Budgeted Resources'!$G100*(1+Inputs!$H$31),2)</f>
        <v>0</v>
      </c>
      <c r="AC323" s="176">
        <f>+ROUND('Budgeted Resources'!AJ100*'Budgeted Resources'!$G100*(1+Inputs!$H$31),2)</f>
        <v>0</v>
      </c>
      <c r="AD323" s="176">
        <f>+ROUND('Budgeted Resources'!AK100*'Budgeted Resources'!$G100*(1+Inputs!$H$31),2)</f>
        <v>0</v>
      </c>
      <c r="AE323" s="176">
        <f>+ROUND('Budgeted Resources'!AL100*'Budgeted Resources'!$G100*(1+Inputs!$H$31),2)</f>
        <v>0</v>
      </c>
      <c r="AF323" s="176">
        <f>+ROUND('Budgeted Resources'!AM100*'Budgeted Resources'!$G100*(1+Inputs!$H$31),2)</f>
        <v>0</v>
      </c>
      <c r="AG323" s="176">
        <f>+ROUND('Budgeted Resources'!AN100*'Budgeted Resources'!$G100*(1+Inputs!$H$31),2)</f>
        <v>0</v>
      </c>
      <c r="AH323" s="176">
        <f>+ROUND('Budgeted Resources'!AO100*'Budgeted Resources'!$G100*(1+Inputs!$H$31),2)</f>
        <v>0</v>
      </c>
      <c r="AI323" s="176">
        <f>+ROUND('Budgeted Resources'!AP100*'Budgeted Resources'!$G100*(1+Inputs!$H$31),2)</f>
        <v>0</v>
      </c>
    </row>
    <row r="324" spans="1:35" x14ac:dyDescent="0.25">
      <c r="A324" t="s">
        <v>1167</v>
      </c>
      <c r="B324" t="s">
        <v>902</v>
      </c>
      <c r="C324" s="174">
        <f>+ROUND('Budgeted Resources'!J101*'Budgeted Resources'!$G101/12,2)</f>
        <v>0</v>
      </c>
      <c r="D324" s="174">
        <f>+ROUND('Budgeted Resources'!K101*'Budgeted Resources'!$G101/12,2)</f>
        <v>0</v>
      </c>
      <c r="E324" s="174">
        <f>+ROUND('Budgeted Resources'!L101*'Budgeted Resources'!$G101/12,2)</f>
        <v>0</v>
      </c>
      <c r="F324" s="174">
        <f>+ROUND('Budgeted Resources'!M101*'Budgeted Resources'!$G101/12,2)</f>
        <v>0</v>
      </c>
      <c r="G324" s="174">
        <f>+ROUND('Budgeted Resources'!N101*'Budgeted Resources'!$G101/12,2)</f>
        <v>0</v>
      </c>
      <c r="H324" s="174">
        <f>+ROUND('Budgeted Resources'!O101*'Budgeted Resources'!$G101/12,2)</f>
        <v>0</v>
      </c>
      <c r="I324" s="174">
        <f>+ROUND('Budgeted Resources'!P101*'Budgeted Resources'!$G101/12,2)</f>
        <v>0</v>
      </c>
      <c r="J324" s="174">
        <f>+ROUND('Budgeted Resources'!Q101*'Budgeted Resources'!$G101/12,2)</f>
        <v>0</v>
      </c>
      <c r="K324" s="174">
        <f>+ROUND('Budgeted Resources'!R101*'Budgeted Resources'!$G101/12,2)</f>
        <v>0</v>
      </c>
      <c r="L324" s="174">
        <f>+ROUND('Budgeted Resources'!S101*'Budgeted Resources'!$G101/12,2)</f>
        <v>0</v>
      </c>
      <c r="M324" s="174">
        <f>+ROUND('Budgeted Resources'!T101*'Budgeted Resources'!$G101/12,2)</f>
        <v>0</v>
      </c>
      <c r="N324" s="174">
        <f>+ROUND('Budgeted Resources'!U101*'Budgeted Resources'!$G101/12,2)</f>
        <v>0</v>
      </c>
      <c r="O324" s="175">
        <f>+ROUND('Budgeted Resources'!V101*'Budgeted Resources'!$G101/12*(1+Inputs!$H$31),2)</f>
        <v>0</v>
      </c>
      <c r="P324" s="175">
        <f>+ROUND('Budgeted Resources'!W101*'Budgeted Resources'!$G101/12*(1+Inputs!$H$31),2)</f>
        <v>0</v>
      </c>
      <c r="Q324" s="175">
        <f>+ROUND('Budgeted Resources'!X101*'Budgeted Resources'!$G101/12*(1+Inputs!$H$31),2)</f>
        <v>0</v>
      </c>
      <c r="R324" s="175">
        <f>+ROUND('Budgeted Resources'!Y101*'Budgeted Resources'!$G101/12*(1+Inputs!$H$31),2)</f>
        <v>0</v>
      </c>
      <c r="S324" s="175">
        <f>+ROUND('Budgeted Resources'!Z101*'Budgeted Resources'!$G101/12*(1+Inputs!$H$31),2)</f>
        <v>0</v>
      </c>
      <c r="T324" s="175">
        <f>+ROUND('Budgeted Resources'!AA101*'Budgeted Resources'!$G101/12*(1+Inputs!$H$31),2)</f>
        <v>0</v>
      </c>
      <c r="U324" s="175">
        <f>+ROUND('Budgeted Resources'!AB101*'Budgeted Resources'!$G101/12*(1+Inputs!$H$31),2)</f>
        <v>0</v>
      </c>
      <c r="V324" s="175">
        <f>+ROUND('Budgeted Resources'!AC101*'Budgeted Resources'!$G101/12*(1+Inputs!$H$31),2)</f>
        <v>0</v>
      </c>
      <c r="W324" s="175">
        <f>+ROUND('Budgeted Resources'!AD101*'Budgeted Resources'!$G101/12*(1+Inputs!$H$31),2)</f>
        <v>0</v>
      </c>
      <c r="X324" s="175">
        <f>+ROUND('Budgeted Resources'!AE101*'Budgeted Resources'!$G101/12*(1+Inputs!$H$31),2)</f>
        <v>0</v>
      </c>
      <c r="Y324" s="175">
        <f>+ROUND('Budgeted Resources'!AF101*'Budgeted Resources'!$G101/12*(1+Inputs!$H$31),2)</f>
        <v>0</v>
      </c>
      <c r="Z324" s="175">
        <f>+ROUND('Budgeted Resources'!AG101*'Budgeted Resources'!$G101/12*(1+Inputs!$H$31),2)</f>
        <v>0</v>
      </c>
      <c r="AA324" s="176">
        <f>+ROUND('Budgeted Resources'!AH101*'Budgeted Resources'!$G101*(1+Inputs!$H$31),2)</f>
        <v>0</v>
      </c>
      <c r="AB324" s="176">
        <f>+ROUND('Budgeted Resources'!AI101*'Budgeted Resources'!$G101*(1+Inputs!$H$31),2)</f>
        <v>0</v>
      </c>
      <c r="AC324" s="176">
        <f>+ROUND('Budgeted Resources'!AJ101*'Budgeted Resources'!$G101*(1+Inputs!$H$31),2)</f>
        <v>0</v>
      </c>
      <c r="AD324" s="176">
        <f>+ROUND('Budgeted Resources'!AK101*'Budgeted Resources'!$G101*(1+Inputs!$H$31),2)</f>
        <v>0</v>
      </c>
      <c r="AE324" s="176">
        <f>+ROUND('Budgeted Resources'!AL101*'Budgeted Resources'!$G101*(1+Inputs!$H$31),2)</f>
        <v>0</v>
      </c>
      <c r="AF324" s="176">
        <f>+ROUND('Budgeted Resources'!AM101*'Budgeted Resources'!$G101*(1+Inputs!$H$31),2)</f>
        <v>0</v>
      </c>
      <c r="AG324" s="176">
        <f>+ROUND('Budgeted Resources'!AN101*'Budgeted Resources'!$G101*(1+Inputs!$H$31),2)</f>
        <v>0</v>
      </c>
      <c r="AH324" s="176">
        <f>+ROUND('Budgeted Resources'!AO101*'Budgeted Resources'!$G101*(1+Inputs!$H$31),2)</f>
        <v>0</v>
      </c>
      <c r="AI324" s="176">
        <f>+ROUND('Budgeted Resources'!AP101*'Budgeted Resources'!$G101*(1+Inputs!$H$31),2)</f>
        <v>0</v>
      </c>
    </row>
    <row r="325" spans="1:35" x14ac:dyDescent="0.25">
      <c r="A325" t="s">
        <v>1167</v>
      </c>
      <c r="B325" t="s">
        <v>902</v>
      </c>
      <c r="C325" s="174">
        <f>+ROUND('Budgeted Resources'!J102*'Budgeted Resources'!$G102/12,2)</f>
        <v>0</v>
      </c>
      <c r="D325" s="174">
        <f>+ROUND('Budgeted Resources'!K102*'Budgeted Resources'!$G102/12,2)</f>
        <v>0</v>
      </c>
      <c r="E325" s="174">
        <f>+ROUND('Budgeted Resources'!L102*'Budgeted Resources'!$G102/12,2)</f>
        <v>0</v>
      </c>
      <c r="F325" s="174">
        <f>+ROUND('Budgeted Resources'!M102*'Budgeted Resources'!$G102/12,2)</f>
        <v>0</v>
      </c>
      <c r="G325" s="174">
        <f>+ROUND('Budgeted Resources'!N102*'Budgeted Resources'!$G102/12,2)</f>
        <v>0</v>
      </c>
      <c r="H325" s="174">
        <f>+ROUND('Budgeted Resources'!O102*'Budgeted Resources'!$G102/12,2)</f>
        <v>0</v>
      </c>
      <c r="I325" s="174">
        <f>+ROUND('Budgeted Resources'!P102*'Budgeted Resources'!$G102/12,2)</f>
        <v>0</v>
      </c>
      <c r="J325" s="174">
        <f>+ROUND('Budgeted Resources'!Q102*'Budgeted Resources'!$G102/12,2)</f>
        <v>0</v>
      </c>
      <c r="K325" s="174">
        <f>+ROUND('Budgeted Resources'!R102*'Budgeted Resources'!$G102/12,2)</f>
        <v>0</v>
      </c>
      <c r="L325" s="174">
        <f>+ROUND('Budgeted Resources'!S102*'Budgeted Resources'!$G102/12,2)</f>
        <v>0</v>
      </c>
      <c r="M325" s="174">
        <f>+ROUND('Budgeted Resources'!T102*'Budgeted Resources'!$G102/12,2)</f>
        <v>0</v>
      </c>
      <c r="N325" s="174">
        <f>+ROUND('Budgeted Resources'!U102*'Budgeted Resources'!$G102/12,2)</f>
        <v>0</v>
      </c>
      <c r="O325" s="175">
        <f>+ROUND('Budgeted Resources'!V102*'Budgeted Resources'!$G102/12*(1+Inputs!$H$31),2)</f>
        <v>0</v>
      </c>
      <c r="P325" s="175">
        <f>+ROUND('Budgeted Resources'!W102*'Budgeted Resources'!$G102/12*(1+Inputs!$H$31),2)</f>
        <v>0</v>
      </c>
      <c r="Q325" s="175">
        <f>+ROUND('Budgeted Resources'!X102*'Budgeted Resources'!$G102/12*(1+Inputs!$H$31),2)</f>
        <v>0</v>
      </c>
      <c r="R325" s="175">
        <f>+ROUND('Budgeted Resources'!Y102*'Budgeted Resources'!$G102/12*(1+Inputs!$H$31),2)</f>
        <v>0</v>
      </c>
      <c r="S325" s="175">
        <f>+ROUND('Budgeted Resources'!Z102*'Budgeted Resources'!$G102/12*(1+Inputs!$H$31),2)</f>
        <v>0</v>
      </c>
      <c r="T325" s="175">
        <f>+ROUND('Budgeted Resources'!AA102*'Budgeted Resources'!$G102/12*(1+Inputs!$H$31),2)</f>
        <v>0</v>
      </c>
      <c r="U325" s="175">
        <f>+ROUND('Budgeted Resources'!AB102*'Budgeted Resources'!$G102/12*(1+Inputs!$H$31),2)</f>
        <v>0</v>
      </c>
      <c r="V325" s="175">
        <f>+ROUND('Budgeted Resources'!AC102*'Budgeted Resources'!$G102/12*(1+Inputs!$H$31),2)</f>
        <v>0</v>
      </c>
      <c r="W325" s="175">
        <f>+ROUND('Budgeted Resources'!AD102*'Budgeted Resources'!$G102/12*(1+Inputs!$H$31),2)</f>
        <v>0</v>
      </c>
      <c r="X325" s="175">
        <f>+ROUND('Budgeted Resources'!AE102*'Budgeted Resources'!$G102/12*(1+Inputs!$H$31),2)</f>
        <v>0</v>
      </c>
      <c r="Y325" s="175">
        <f>+ROUND('Budgeted Resources'!AF102*'Budgeted Resources'!$G102/12*(1+Inputs!$H$31),2)</f>
        <v>0</v>
      </c>
      <c r="Z325" s="175">
        <f>+ROUND('Budgeted Resources'!AG102*'Budgeted Resources'!$G102/12*(1+Inputs!$H$31),2)</f>
        <v>0</v>
      </c>
      <c r="AA325" s="176">
        <f>+ROUND('Budgeted Resources'!AH102*'Budgeted Resources'!$G102*(1+Inputs!$H$31),2)</f>
        <v>0</v>
      </c>
      <c r="AB325" s="176">
        <f>+ROUND('Budgeted Resources'!AI102*'Budgeted Resources'!$G102*(1+Inputs!$H$31),2)</f>
        <v>0</v>
      </c>
      <c r="AC325" s="176">
        <f>+ROUND('Budgeted Resources'!AJ102*'Budgeted Resources'!$G102*(1+Inputs!$H$31),2)</f>
        <v>0</v>
      </c>
      <c r="AD325" s="176">
        <f>+ROUND('Budgeted Resources'!AK102*'Budgeted Resources'!$G102*(1+Inputs!$H$31),2)</f>
        <v>0</v>
      </c>
      <c r="AE325" s="176">
        <f>+ROUND('Budgeted Resources'!AL102*'Budgeted Resources'!$G102*(1+Inputs!$H$31),2)</f>
        <v>0</v>
      </c>
      <c r="AF325" s="176">
        <f>+ROUND('Budgeted Resources'!AM102*'Budgeted Resources'!$G102*(1+Inputs!$H$31),2)</f>
        <v>0</v>
      </c>
      <c r="AG325" s="176">
        <f>+ROUND('Budgeted Resources'!AN102*'Budgeted Resources'!$G102*(1+Inputs!$H$31),2)</f>
        <v>0</v>
      </c>
      <c r="AH325" s="176">
        <f>+ROUND('Budgeted Resources'!AO102*'Budgeted Resources'!$G102*(1+Inputs!$H$31),2)</f>
        <v>0</v>
      </c>
      <c r="AI325" s="176">
        <f>+ROUND('Budgeted Resources'!AP102*'Budgeted Resources'!$G102*(1+Inputs!$H$31),2)</f>
        <v>0</v>
      </c>
    </row>
    <row r="326" spans="1:35" x14ac:dyDescent="0.25">
      <c r="A326" t="s">
        <v>1167</v>
      </c>
      <c r="B326" t="s">
        <v>902</v>
      </c>
      <c r="C326" s="174">
        <f>+ROUND('Budgeted Resources'!J103*'Budgeted Resources'!$G103/12,2)</f>
        <v>0</v>
      </c>
      <c r="D326" s="174">
        <f>+ROUND('Budgeted Resources'!K103*'Budgeted Resources'!$G103/12,2)</f>
        <v>0</v>
      </c>
      <c r="E326" s="174">
        <f>+ROUND('Budgeted Resources'!L103*'Budgeted Resources'!$G103/12,2)</f>
        <v>0</v>
      </c>
      <c r="F326" s="174">
        <f>+ROUND('Budgeted Resources'!M103*'Budgeted Resources'!$G103/12,2)</f>
        <v>0</v>
      </c>
      <c r="G326" s="174">
        <f>+ROUND('Budgeted Resources'!N103*'Budgeted Resources'!$G103/12,2)</f>
        <v>0</v>
      </c>
      <c r="H326" s="174">
        <f>+ROUND('Budgeted Resources'!O103*'Budgeted Resources'!$G103/12,2)</f>
        <v>0</v>
      </c>
      <c r="I326" s="174">
        <f>+ROUND('Budgeted Resources'!P103*'Budgeted Resources'!$G103/12,2)</f>
        <v>0</v>
      </c>
      <c r="J326" s="174">
        <f>+ROUND('Budgeted Resources'!Q103*'Budgeted Resources'!$G103/12,2)</f>
        <v>0</v>
      </c>
      <c r="K326" s="174">
        <f>+ROUND('Budgeted Resources'!R103*'Budgeted Resources'!$G103/12,2)</f>
        <v>0</v>
      </c>
      <c r="L326" s="174">
        <f>+ROUND('Budgeted Resources'!S103*'Budgeted Resources'!$G103/12,2)</f>
        <v>0</v>
      </c>
      <c r="M326" s="174">
        <f>+ROUND('Budgeted Resources'!T103*'Budgeted Resources'!$G103/12,2)</f>
        <v>0</v>
      </c>
      <c r="N326" s="174">
        <f>+ROUND('Budgeted Resources'!U103*'Budgeted Resources'!$G103/12,2)</f>
        <v>0</v>
      </c>
      <c r="O326" s="175">
        <f>+ROUND('Budgeted Resources'!V103*'Budgeted Resources'!$G103/12*(1+Inputs!$H$31),2)</f>
        <v>0</v>
      </c>
      <c r="P326" s="175">
        <f>+ROUND('Budgeted Resources'!W103*'Budgeted Resources'!$G103/12*(1+Inputs!$H$31),2)</f>
        <v>0</v>
      </c>
      <c r="Q326" s="175">
        <f>+ROUND('Budgeted Resources'!X103*'Budgeted Resources'!$G103/12*(1+Inputs!$H$31),2)</f>
        <v>0</v>
      </c>
      <c r="R326" s="175">
        <f>+ROUND('Budgeted Resources'!Y103*'Budgeted Resources'!$G103/12*(1+Inputs!$H$31),2)</f>
        <v>0</v>
      </c>
      <c r="S326" s="175">
        <f>+ROUND('Budgeted Resources'!Z103*'Budgeted Resources'!$G103/12*(1+Inputs!$H$31),2)</f>
        <v>0</v>
      </c>
      <c r="T326" s="175">
        <f>+ROUND('Budgeted Resources'!AA103*'Budgeted Resources'!$G103/12*(1+Inputs!$H$31),2)</f>
        <v>0</v>
      </c>
      <c r="U326" s="175">
        <f>+ROUND('Budgeted Resources'!AB103*'Budgeted Resources'!$G103/12*(1+Inputs!$H$31),2)</f>
        <v>0</v>
      </c>
      <c r="V326" s="175">
        <f>+ROUND('Budgeted Resources'!AC103*'Budgeted Resources'!$G103/12*(1+Inputs!$H$31),2)</f>
        <v>0</v>
      </c>
      <c r="W326" s="175">
        <f>+ROUND('Budgeted Resources'!AD103*'Budgeted Resources'!$G103/12*(1+Inputs!$H$31),2)</f>
        <v>0</v>
      </c>
      <c r="X326" s="175">
        <f>+ROUND('Budgeted Resources'!AE103*'Budgeted Resources'!$G103/12*(1+Inputs!$H$31),2)</f>
        <v>0</v>
      </c>
      <c r="Y326" s="175">
        <f>+ROUND('Budgeted Resources'!AF103*'Budgeted Resources'!$G103/12*(1+Inputs!$H$31),2)</f>
        <v>0</v>
      </c>
      <c r="Z326" s="175">
        <f>+ROUND('Budgeted Resources'!AG103*'Budgeted Resources'!$G103/12*(1+Inputs!$H$31),2)</f>
        <v>0</v>
      </c>
      <c r="AA326" s="176">
        <f>+ROUND('Budgeted Resources'!AH103*'Budgeted Resources'!$G103*(1+Inputs!$H$31),2)</f>
        <v>0</v>
      </c>
      <c r="AB326" s="176">
        <f>+ROUND('Budgeted Resources'!AI103*'Budgeted Resources'!$G103*(1+Inputs!$H$31),2)</f>
        <v>0</v>
      </c>
      <c r="AC326" s="176">
        <f>+ROUND('Budgeted Resources'!AJ103*'Budgeted Resources'!$G103*(1+Inputs!$H$31),2)</f>
        <v>0</v>
      </c>
      <c r="AD326" s="176">
        <f>+ROUND('Budgeted Resources'!AK103*'Budgeted Resources'!$G103*(1+Inputs!$H$31),2)</f>
        <v>0</v>
      </c>
      <c r="AE326" s="176">
        <f>+ROUND('Budgeted Resources'!AL103*'Budgeted Resources'!$G103*(1+Inputs!$H$31),2)</f>
        <v>0</v>
      </c>
      <c r="AF326" s="176">
        <f>+ROUND('Budgeted Resources'!AM103*'Budgeted Resources'!$G103*(1+Inputs!$H$31),2)</f>
        <v>0</v>
      </c>
      <c r="AG326" s="176">
        <f>+ROUND('Budgeted Resources'!AN103*'Budgeted Resources'!$G103*(1+Inputs!$H$31),2)</f>
        <v>0</v>
      </c>
      <c r="AH326" s="176">
        <f>+ROUND('Budgeted Resources'!AO103*'Budgeted Resources'!$G103*(1+Inputs!$H$31),2)</f>
        <v>0</v>
      </c>
      <c r="AI326" s="176">
        <f>+ROUND('Budgeted Resources'!AP103*'Budgeted Resources'!$G103*(1+Inputs!$H$31),2)</f>
        <v>0</v>
      </c>
    </row>
    <row r="327" spans="1:35" x14ac:dyDescent="0.25">
      <c r="A327" t="s">
        <v>1167</v>
      </c>
      <c r="B327" t="s">
        <v>902</v>
      </c>
      <c r="C327" s="174">
        <f>+ROUND('Budgeted Resources'!J104*'Budgeted Resources'!$G104/12,2)</f>
        <v>0</v>
      </c>
      <c r="D327" s="174">
        <f>+ROUND('Budgeted Resources'!K104*'Budgeted Resources'!$G104/12,2)</f>
        <v>0</v>
      </c>
      <c r="E327" s="174">
        <f>+ROUND('Budgeted Resources'!L104*'Budgeted Resources'!$G104/12,2)</f>
        <v>0</v>
      </c>
      <c r="F327" s="174">
        <f>+ROUND('Budgeted Resources'!M104*'Budgeted Resources'!$G104/12,2)</f>
        <v>0</v>
      </c>
      <c r="G327" s="174">
        <f>+ROUND('Budgeted Resources'!N104*'Budgeted Resources'!$G104/12,2)</f>
        <v>0</v>
      </c>
      <c r="H327" s="174">
        <f>+ROUND('Budgeted Resources'!O104*'Budgeted Resources'!$G104/12,2)</f>
        <v>0</v>
      </c>
      <c r="I327" s="174">
        <f>+ROUND('Budgeted Resources'!P104*'Budgeted Resources'!$G104/12,2)</f>
        <v>0</v>
      </c>
      <c r="J327" s="174">
        <f>+ROUND('Budgeted Resources'!Q104*'Budgeted Resources'!$G104/12,2)</f>
        <v>0</v>
      </c>
      <c r="K327" s="174">
        <f>+ROUND('Budgeted Resources'!R104*'Budgeted Resources'!$G104/12,2)</f>
        <v>0</v>
      </c>
      <c r="L327" s="174">
        <f>+ROUND('Budgeted Resources'!S104*'Budgeted Resources'!$G104/12,2)</f>
        <v>0</v>
      </c>
      <c r="M327" s="174">
        <f>+ROUND('Budgeted Resources'!T104*'Budgeted Resources'!$G104/12,2)</f>
        <v>0</v>
      </c>
      <c r="N327" s="174">
        <f>+ROUND('Budgeted Resources'!U104*'Budgeted Resources'!$G104/12,2)</f>
        <v>0</v>
      </c>
      <c r="O327" s="175">
        <f>+ROUND('Budgeted Resources'!V104*'Budgeted Resources'!$G104/12*(1+Inputs!$H$31),2)</f>
        <v>0</v>
      </c>
      <c r="P327" s="175">
        <f>+ROUND('Budgeted Resources'!W104*'Budgeted Resources'!$G104/12*(1+Inputs!$H$31),2)</f>
        <v>0</v>
      </c>
      <c r="Q327" s="175">
        <f>+ROUND('Budgeted Resources'!X104*'Budgeted Resources'!$G104/12*(1+Inputs!$H$31),2)</f>
        <v>0</v>
      </c>
      <c r="R327" s="175">
        <f>+ROUND('Budgeted Resources'!Y104*'Budgeted Resources'!$G104/12*(1+Inputs!$H$31),2)</f>
        <v>0</v>
      </c>
      <c r="S327" s="175">
        <f>+ROUND('Budgeted Resources'!Z104*'Budgeted Resources'!$G104/12*(1+Inputs!$H$31),2)</f>
        <v>0</v>
      </c>
      <c r="T327" s="175">
        <f>+ROUND('Budgeted Resources'!AA104*'Budgeted Resources'!$G104/12*(1+Inputs!$H$31),2)</f>
        <v>0</v>
      </c>
      <c r="U327" s="175">
        <f>+ROUND('Budgeted Resources'!AB104*'Budgeted Resources'!$G104/12*(1+Inputs!$H$31),2)</f>
        <v>0</v>
      </c>
      <c r="V327" s="175">
        <f>+ROUND('Budgeted Resources'!AC104*'Budgeted Resources'!$G104/12*(1+Inputs!$H$31),2)</f>
        <v>0</v>
      </c>
      <c r="W327" s="175">
        <f>+ROUND('Budgeted Resources'!AD104*'Budgeted Resources'!$G104/12*(1+Inputs!$H$31),2)</f>
        <v>0</v>
      </c>
      <c r="X327" s="175">
        <f>+ROUND('Budgeted Resources'!AE104*'Budgeted Resources'!$G104/12*(1+Inputs!$H$31),2)</f>
        <v>0</v>
      </c>
      <c r="Y327" s="175">
        <f>+ROUND('Budgeted Resources'!AF104*'Budgeted Resources'!$G104/12*(1+Inputs!$H$31),2)</f>
        <v>0</v>
      </c>
      <c r="Z327" s="175">
        <f>+ROUND('Budgeted Resources'!AG104*'Budgeted Resources'!$G104/12*(1+Inputs!$H$31),2)</f>
        <v>0</v>
      </c>
      <c r="AA327" s="176">
        <f>+ROUND('Budgeted Resources'!AH104*'Budgeted Resources'!$G104*(1+Inputs!$H$31),2)</f>
        <v>0</v>
      </c>
      <c r="AB327" s="176">
        <f>+ROUND('Budgeted Resources'!AI104*'Budgeted Resources'!$G104*(1+Inputs!$H$31),2)</f>
        <v>0</v>
      </c>
      <c r="AC327" s="176">
        <f>+ROUND('Budgeted Resources'!AJ104*'Budgeted Resources'!$G104*(1+Inputs!$H$31),2)</f>
        <v>0</v>
      </c>
      <c r="AD327" s="176">
        <f>+ROUND('Budgeted Resources'!AK104*'Budgeted Resources'!$G104*(1+Inputs!$H$31),2)</f>
        <v>0</v>
      </c>
      <c r="AE327" s="176">
        <f>+ROUND('Budgeted Resources'!AL104*'Budgeted Resources'!$G104*(1+Inputs!$H$31),2)</f>
        <v>0</v>
      </c>
      <c r="AF327" s="176">
        <f>+ROUND('Budgeted Resources'!AM104*'Budgeted Resources'!$G104*(1+Inputs!$H$31),2)</f>
        <v>0</v>
      </c>
      <c r="AG327" s="176">
        <f>+ROUND('Budgeted Resources'!AN104*'Budgeted Resources'!$G104*(1+Inputs!$H$31),2)</f>
        <v>0</v>
      </c>
      <c r="AH327" s="176">
        <f>+ROUND('Budgeted Resources'!AO104*'Budgeted Resources'!$G104*(1+Inputs!$H$31),2)</f>
        <v>0</v>
      </c>
      <c r="AI327" s="176">
        <f>+ROUND('Budgeted Resources'!AP104*'Budgeted Resources'!$G104*(1+Inputs!$H$31),2)</f>
        <v>0</v>
      </c>
    </row>
    <row r="328" spans="1:35" x14ac:dyDescent="0.25">
      <c r="A328" t="s">
        <v>1167</v>
      </c>
      <c r="B328" t="s">
        <v>902</v>
      </c>
      <c r="C328" s="174">
        <f>+ROUND('Budgeted Resources'!J105*'Budgeted Resources'!$G105/12,2)</f>
        <v>0</v>
      </c>
      <c r="D328" s="174">
        <f>+ROUND('Budgeted Resources'!K105*'Budgeted Resources'!$G105/12,2)</f>
        <v>0</v>
      </c>
      <c r="E328" s="174">
        <f>+ROUND('Budgeted Resources'!L105*'Budgeted Resources'!$G105/12,2)</f>
        <v>0</v>
      </c>
      <c r="F328" s="174">
        <f>+ROUND('Budgeted Resources'!M105*'Budgeted Resources'!$G105/12,2)</f>
        <v>0</v>
      </c>
      <c r="G328" s="174">
        <f>+ROUND('Budgeted Resources'!N105*'Budgeted Resources'!$G105/12,2)</f>
        <v>0</v>
      </c>
      <c r="H328" s="174">
        <f>+ROUND('Budgeted Resources'!O105*'Budgeted Resources'!$G105/12,2)</f>
        <v>0</v>
      </c>
      <c r="I328" s="174">
        <f>+ROUND('Budgeted Resources'!P105*'Budgeted Resources'!$G105/12,2)</f>
        <v>0</v>
      </c>
      <c r="J328" s="174">
        <f>+ROUND('Budgeted Resources'!Q105*'Budgeted Resources'!$G105/12,2)</f>
        <v>0</v>
      </c>
      <c r="K328" s="174">
        <f>+ROUND('Budgeted Resources'!R105*'Budgeted Resources'!$G105/12,2)</f>
        <v>0</v>
      </c>
      <c r="L328" s="174">
        <f>+ROUND('Budgeted Resources'!S105*'Budgeted Resources'!$G105/12,2)</f>
        <v>0</v>
      </c>
      <c r="M328" s="174">
        <f>+ROUND('Budgeted Resources'!T105*'Budgeted Resources'!$G105/12,2)</f>
        <v>0</v>
      </c>
      <c r="N328" s="174">
        <f>+ROUND('Budgeted Resources'!U105*'Budgeted Resources'!$G105/12,2)</f>
        <v>0</v>
      </c>
      <c r="O328" s="175">
        <f>+ROUND('Budgeted Resources'!V105*'Budgeted Resources'!$G105/12*(1+Inputs!$H$31),2)</f>
        <v>0</v>
      </c>
      <c r="P328" s="175">
        <f>+ROUND('Budgeted Resources'!W105*'Budgeted Resources'!$G105/12*(1+Inputs!$H$31),2)</f>
        <v>0</v>
      </c>
      <c r="Q328" s="175">
        <f>+ROUND('Budgeted Resources'!X105*'Budgeted Resources'!$G105/12*(1+Inputs!$H$31),2)</f>
        <v>0</v>
      </c>
      <c r="R328" s="175">
        <f>+ROUND('Budgeted Resources'!Y105*'Budgeted Resources'!$G105/12*(1+Inputs!$H$31),2)</f>
        <v>0</v>
      </c>
      <c r="S328" s="175">
        <f>+ROUND('Budgeted Resources'!Z105*'Budgeted Resources'!$G105/12*(1+Inputs!$H$31),2)</f>
        <v>0</v>
      </c>
      <c r="T328" s="175">
        <f>+ROUND('Budgeted Resources'!AA105*'Budgeted Resources'!$G105/12*(1+Inputs!$H$31),2)</f>
        <v>0</v>
      </c>
      <c r="U328" s="175">
        <f>+ROUND('Budgeted Resources'!AB105*'Budgeted Resources'!$G105/12*(1+Inputs!$H$31),2)</f>
        <v>0</v>
      </c>
      <c r="V328" s="175">
        <f>+ROUND('Budgeted Resources'!AC105*'Budgeted Resources'!$G105/12*(1+Inputs!$H$31),2)</f>
        <v>0</v>
      </c>
      <c r="W328" s="175">
        <f>+ROUND('Budgeted Resources'!AD105*'Budgeted Resources'!$G105/12*(1+Inputs!$H$31),2)</f>
        <v>0</v>
      </c>
      <c r="X328" s="175">
        <f>+ROUND('Budgeted Resources'!AE105*'Budgeted Resources'!$G105/12*(1+Inputs!$H$31),2)</f>
        <v>0</v>
      </c>
      <c r="Y328" s="175">
        <f>+ROUND('Budgeted Resources'!AF105*'Budgeted Resources'!$G105/12*(1+Inputs!$H$31),2)</f>
        <v>0</v>
      </c>
      <c r="Z328" s="175">
        <f>+ROUND('Budgeted Resources'!AG105*'Budgeted Resources'!$G105/12*(1+Inputs!$H$31),2)</f>
        <v>0</v>
      </c>
      <c r="AA328" s="176">
        <f>+ROUND('Budgeted Resources'!AH105*'Budgeted Resources'!$G105*(1+Inputs!$H$31),2)</f>
        <v>0</v>
      </c>
      <c r="AB328" s="176">
        <f>+ROUND('Budgeted Resources'!AI105*'Budgeted Resources'!$G105*(1+Inputs!$H$31),2)</f>
        <v>0</v>
      </c>
      <c r="AC328" s="176">
        <f>+ROUND('Budgeted Resources'!AJ105*'Budgeted Resources'!$G105*(1+Inputs!$H$31),2)</f>
        <v>0</v>
      </c>
      <c r="AD328" s="176">
        <f>+ROUND('Budgeted Resources'!AK105*'Budgeted Resources'!$G105*(1+Inputs!$H$31),2)</f>
        <v>0</v>
      </c>
      <c r="AE328" s="176">
        <f>+ROUND('Budgeted Resources'!AL105*'Budgeted Resources'!$G105*(1+Inputs!$H$31),2)</f>
        <v>0</v>
      </c>
      <c r="AF328" s="176">
        <f>+ROUND('Budgeted Resources'!AM105*'Budgeted Resources'!$G105*(1+Inputs!$H$31),2)</f>
        <v>0</v>
      </c>
      <c r="AG328" s="176">
        <f>+ROUND('Budgeted Resources'!AN105*'Budgeted Resources'!$G105*(1+Inputs!$H$31),2)</f>
        <v>0</v>
      </c>
      <c r="AH328" s="176">
        <f>+ROUND('Budgeted Resources'!AO105*'Budgeted Resources'!$G105*(1+Inputs!$H$31),2)</f>
        <v>0</v>
      </c>
      <c r="AI328" s="176">
        <f>+ROUND('Budgeted Resources'!AP105*'Budgeted Resources'!$G105*(1+Inputs!$H$31),2)</f>
        <v>0</v>
      </c>
    </row>
    <row r="329" spans="1:35" x14ac:dyDescent="0.25">
      <c r="A329" t="s">
        <v>1167</v>
      </c>
      <c r="B329" t="s">
        <v>902</v>
      </c>
      <c r="C329" s="174">
        <f>+ROUND('Budgeted Resources'!J106*'Budgeted Resources'!$G106/12,2)</f>
        <v>0</v>
      </c>
      <c r="D329" s="174">
        <f>+ROUND('Budgeted Resources'!K106*'Budgeted Resources'!$G106/12,2)</f>
        <v>0</v>
      </c>
      <c r="E329" s="174">
        <f>+ROUND('Budgeted Resources'!L106*'Budgeted Resources'!$G106/12,2)</f>
        <v>0</v>
      </c>
      <c r="F329" s="174">
        <f>+ROUND('Budgeted Resources'!M106*'Budgeted Resources'!$G106/12,2)</f>
        <v>0</v>
      </c>
      <c r="G329" s="174">
        <f>+ROUND('Budgeted Resources'!N106*'Budgeted Resources'!$G106/12,2)</f>
        <v>0</v>
      </c>
      <c r="H329" s="174">
        <f>+ROUND('Budgeted Resources'!O106*'Budgeted Resources'!$G106/12,2)</f>
        <v>0</v>
      </c>
      <c r="I329" s="174">
        <f>+ROUND('Budgeted Resources'!P106*'Budgeted Resources'!$G106/12,2)</f>
        <v>0</v>
      </c>
      <c r="J329" s="174">
        <f>+ROUND('Budgeted Resources'!Q106*'Budgeted Resources'!$G106/12,2)</f>
        <v>0</v>
      </c>
      <c r="K329" s="174">
        <f>+ROUND('Budgeted Resources'!R106*'Budgeted Resources'!$G106/12,2)</f>
        <v>0</v>
      </c>
      <c r="L329" s="174">
        <f>+ROUND('Budgeted Resources'!S106*'Budgeted Resources'!$G106/12,2)</f>
        <v>0</v>
      </c>
      <c r="M329" s="174">
        <f>+ROUND('Budgeted Resources'!T106*'Budgeted Resources'!$G106/12,2)</f>
        <v>0</v>
      </c>
      <c r="N329" s="174">
        <f>+ROUND('Budgeted Resources'!U106*'Budgeted Resources'!$G106/12,2)</f>
        <v>0</v>
      </c>
      <c r="O329" s="175">
        <f>+ROUND('Budgeted Resources'!V106*'Budgeted Resources'!$G106/12*(1+Inputs!$H$31),2)</f>
        <v>0</v>
      </c>
      <c r="P329" s="175">
        <f>+ROUND('Budgeted Resources'!W106*'Budgeted Resources'!$G106/12*(1+Inputs!$H$31),2)</f>
        <v>0</v>
      </c>
      <c r="Q329" s="175">
        <f>+ROUND('Budgeted Resources'!X106*'Budgeted Resources'!$G106/12*(1+Inputs!$H$31),2)</f>
        <v>0</v>
      </c>
      <c r="R329" s="175">
        <f>+ROUND('Budgeted Resources'!Y106*'Budgeted Resources'!$G106/12*(1+Inputs!$H$31),2)</f>
        <v>0</v>
      </c>
      <c r="S329" s="175">
        <f>+ROUND('Budgeted Resources'!Z106*'Budgeted Resources'!$G106/12*(1+Inputs!$H$31),2)</f>
        <v>0</v>
      </c>
      <c r="T329" s="175">
        <f>+ROUND('Budgeted Resources'!AA106*'Budgeted Resources'!$G106/12*(1+Inputs!$H$31),2)</f>
        <v>0</v>
      </c>
      <c r="U329" s="175">
        <f>+ROUND('Budgeted Resources'!AB106*'Budgeted Resources'!$G106/12*(1+Inputs!$H$31),2)</f>
        <v>0</v>
      </c>
      <c r="V329" s="175">
        <f>+ROUND('Budgeted Resources'!AC106*'Budgeted Resources'!$G106/12*(1+Inputs!$H$31),2)</f>
        <v>0</v>
      </c>
      <c r="W329" s="175">
        <f>+ROUND('Budgeted Resources'!AD106*'Budgeted Resources'!$G106/12*(1+Inputs!$H$31),2)</f>
        <v>0</v>
      </c>
      <c r="X329" s="175">
        <f>+ROUND('Budgeted Resources'!AE106*'Budgeted Resources'!$G106/12*(1+Inputs!$H$31),2)</f>
        <v>0</v>
      </c>
      <c r="Y329" s="175">
        <f>+ROUND('Budgeted Resources'!AF106*'Budgeted Resources'!$G106/12*(1+Inputs!$H$31),2)</f>
        <v>0</v>
      </c>
      <c r="Z329" s="175">
        <f>+ROUND('Budgeted Resources'!AG106*'Budgeted Resources'!$G106/12*(1+Inputs!$H$31),2)</f>
        <v>0</v>
      </c>
      <c r="AA329" s="176">
        <f>+ROUND('Budgeted Resources'!AH106*'Budgeted Resources'!$G106*(1+Inputs!$H$31),2)</f>
        <v>0</v>
      </c>
      <c r="AB329" s="176">
        <f>+ROUND('Budgeted Resources'!AI106*'Budgeted Resources'!$G106*(1+Inputs!$H$31),2)</f>
        <v>0</v>
      </c>
      <c r="AC329" s="176">
        <f>+ROUND('Budgeted Resources'!AJ106*'Budgeted Resources'!$G106*(1+Inputs!$H$31),2)</f>
        <v>0</v>
      </c>
      <c r="AD329" s="176">
        <f>+ROUND('Budgeted Resources'!AK106*'Budgeted Resources'!$G106*(1+Inputs!$H$31),2)</f>
        <v>0</v>
      </c>
      <c r="AE329" s="176">
        <f>+ROUND('Budgeted Resources'!AL106*'Budgeted Resources'!$G106*(1+Inputs!$H$31),2)</f>
        <v>0</v>
      </c>
      <c r="AF329" s="176">
        <f>+ROUND('Budgeted Resources'!AM106*'Budgeted Resources'!$G106*(1+Inputs!$H$31),2)</f>
        <v>0</v>
      </c>
      <c r="AG329" s="176">
        <f>+ROUND('Budgeted Resources'!AN106*'Budgeted Resources'!$G106*(1+Inputs!$H$31),2)</f>
        <v>0</v>
      </c>
      <c r="AH329" s="176">
        <f>+ROUND('Budgeted Resources'!AO106*'Budgeted Resources'!$G106*(1+Inputs!$H$31),2)</f>
        <v>0</v>
      </c>
      <c r="AI329" s="176">
        <f>+ROUND('Budgeted Resources'!AP106*'Budgeted Resources'!$G106*(1+Inputs!$H$31),2)</f>
        <v>0</v>
      </c>
    </row>
    <row r="330" spans="1:35" x14ac:dyDescent="0.25">
      <c r="A330" t="s">
        <v>1167</v>
      </c>
      <c r="B330" t="s">
        <v>942</v>
      </c>
      <c r="C330" s="174">
        <f>+ROUND('Budgeted Resources'!J7*'Budgeted Resources'!$H7/12,2)</f>
        <v>0</v>
      </c>
      <c r="D330" s="174">
        <f>+ROUND('Budgeted Resources'!K7*'Budgeted Resources'!$H7/12,2)</f>
        <v>0</v>
      </c>
      <c r="E330" s="174">
        <f>+ROUND('Budgeted Resources'!L7*'Budgeted Resources'!$H7/12,2)</f>
        <v>0</v>
      </c>
      <c r="F330" s="174">
        <f>+ROUND('Budgeted Resources'!M7*'Budgeted Resources'!$H7/12,2)</f>
        <v>0</v>
      </c>
      <c r="G330" s="174">
        <f>+ROUND('Budgeted Resources'!N7*'Budgeted Resources'!$H7/12,2)</f>
        <v>0</v>
      </c>
      <c r="H330" s="174">
        <f>+ROUND('Budgeted Resources'!O7*'Budgeted Resources'!$H7/12,2)</f>
        <v>0</v>
      </c>
      <c r="I330" s="174">
        <f>+ROUND('Budgeted Resources'!P7*'Budgeted Resources'!$H7/12,2)</f>
        <v>0</v>
      </c>
      <c r="J330" s="174">
        <f>+ROUND('Budgeted Resources'!Q7*'Budgeted Resources'!$H7/12,2)</f>
        <v>0</v>
      </c>
      <c r="K330" s="174">
        <f>+ROUND('Budgeted Resources'!R7*'Budgeted Resources'!$H7/12,2)</f>
        <v>0</v>
      </c>
      <c r="L330" s="174">
        <f>+ROUND('Budgeted Resources'!S7*'Budgeted Resources'!$H7/12,2)</f>
        <v>0</v>
      </c>
      <c r="M330" s="174">
        <f>+ROUND('Budgeted Resources'!T7*'Budgeted Resources'!$H7/12,2)</f>
        <v>0</v>
      </c>
      <c r="N330" s="174">
        <f>+ROUND('Budgeted Resources'!U7*'Budgeted Resources'!$H7/12,2)</f>
        <v>0</v>
      </c>
      <c r="O330" s="175">
        <f>+ROUND('Budgeted Resources'!V7*'Budgeted Resources'!$H7/12*(1+Inputs!$H$31),2)</f>
        <v>0</v>
      </c>
      <c r="P330" s="175">
        <f>+ROUND('Budgeted Resources'!W7*'Budgeted Resources'!$H7/12*(1+Inputs!$H$31),2)</f>
        <v>0</v>
      </c>
      <c r="Q330" s="175">
        <f>+ROUND('Budgeted Resources'!X7*'Budgeted Resources'!$H7/12*(1+Inputs!$H$31),2)</f>
        <v>0</v>
      </c>
      <c r="R330" s="175">
        <f>+ROUND('Budgeted Resources'!Y7*'Budgeted Resources'!$H7/12*(1+Inputs!$H$31),2)</f>
        <v>0</v>
      </c>
      <c r="S330" s="175">
        <f>+ROUND('Budgeted Resources'!Z7*'Budgeted Resources'!$H7/12*(1+Inputs!$H$31),2)</f>
        <v>0</v>
      </c>
      <c r="T330" s="175">
        <f>+ROUND('Budgeted Resources'!AA7*'Budgeted Resources'!$H7/12*(1+Inputs!$H$31),2)</f>
        <v>0</v>
      </c>
      <c r="U330" s="175">
        <f>+ROUND('Budgeted Resources'!AB7*'Budgeted Resources'!$H7/12*(1+Inputs!$H$31),2)</f>
        <v>0</v>
      </c>
      <c r="V330" s="175">
        <f>+ROUND('Budgeted Resources'!AC7*'Budgeted Resources'!$H7/12*(1+Inputs!$H$31),2)</f>
        <v>0</v>
      </c>
      <c r="W330" s="175">
        <f>+ROUND('Budgeted Resources'!AD7*'Budgeted Resources'!$H7/12*(1+Inputs!$H$31),2)</f>
        <v>0</v>
      </c>
      <c r="X330" s="175">
        <f>+ROUND('Budgeted Resources'!AE7*'Budgeted Resources'!$H7/12*(1+Inputs!$H$31),2)</f>
        <v>0</v>
      </c>
      <c r="Y330" s="175">
        <f>+ROUND('Budgeted Resources'!AF7*'Budgeted Resources'!$H7/12*(1+Inputs!$H$31),2)</f>
        <v>0</v>
      </c>
      <c r="Z330" s="175">
        <f>+ROUND('Budgeted Resources'!AG7*'Budgeted Resources'!$H7/12*(1+Inputs!$H$31),2)</f>
        <v>0</v>
      </c>
      <c r="AA330" s="176">
        <f>+ROUND('Budgeted Resources'!AH7*'Budgeted Resources'!$H7*(1+Inputs!$H$31),2)</f>
        <v>0</v>
      </c>
      <c r="AB330" s="176">
        <f>+ROUND('Budgeted Resources'!AI7*'Budgeted Resources'!$H7*(1+Inputs!$H$31),2)</f>
        <v>0</v>
      </c>
      <c r="AC330" s="176">
        <f>+ROUND('Budgeted Resources'!AJ7*'Budgeted Resources'!$H7*(1+Inputs!$H$31),2)</f>
        <v>0</v>
      </c>
      <c r="AD330" s="176">
        <f>+ROUND('Budgeted Resources'!AK7*'Budgeted Resources'!$H7*(1+Inputs!$H$31),2)</f>
        <v>0</v>
      </c>
      <c r="AE330" s="176">
        <f>+ROUND('Budgeted Resources'!AL7*'Budgeted Resources'!$H7*(1+Inputs!$H$31),2)</f>
        <v>0</v>
      </c>
      <c r="AF330" s="176">
        <f>+ROUND('Budgeted Resources'!AM7*'Budgeted Resources'!$H7*(1+Inputs!$H$31),2)</f>
        <v>0</v>
      </c>
      <c r="AG330" s="176">
        <f>+ROUND('Budgeted Resources'!AN7*'Budgeted Resources'!$H7*(1+Inputs!$H$31),2)</f>
        <v>0</v>
      </c>
      <c r="AH330" s="176">
        <f>+ROUND('Budgeted Resources'!AO7*'Budgeted Resources'!$H7*(1+Inputs!$H$31),2)</f>
        <v>0</v>
      </c>
      <c r="AI330" s="176">
        <f>+ROUND('Budgeted Resources'!AP7*'Budgeted Resources'!$H7*(1+Inputs!$H$31),2)</f>
        <v>0</v>
      </c>
    </row>
    <row r="331" spans="1:35" x14ac:dyDescent="0.25">
      <c r="A331" t="s">
        <v>1167</v>
      </c>
      <c r="B331" t="s">
        <v>942</v>
      </c>
      <c r="C331" s="174">
        <f>+ROUND('Budgeted Resources'!J8*'Budgeted Resources'!$H8/12,2)</f>
        <v>0</v>
      </c>
      <c r="D331" s="174">
        <f>+ROUND('Budgeted Resources'!K8*'Budgeted Resources'!$H8/12,2)</f>
        <v>0</v>
      </c>
      <c r="E331" s="174">
        <f>+ROUND('Budgeted Resources'!L8*'Budgeted Resources'!$H8/12,2)</f>
        <v>0</v>
      </c>
      <c r="F331" s="174">
        <f>+ROUND('Budgeted Resources'!M8*'Budgeted Resources'!$H8/12,2)</f>
        <v>0</v>
      </c>
      <c r="G331" s="174">
        <f>+ROUND('Budgeted Resources'!N8*'Budgeted Resources'!$H8/12,2)</f>
        <v>0</v>
      </c>
      <c r="H331" s="174">
        <f>+ROUND('Budgeted Resources'!O8*'Budgeted Resources'!$H8/12,2)</f>
        <v>0</v>
      </c>
      <c r="I331" s="174">
        <f>+ROUND('Budgeted Resources'!P8*'Budgeted Resources'!$H8/12,2)</f>
        <v>0</v>
      </c>
      <c r="J331" s="174">
        <f>+ROUND('Budgeted Resources'!Q8*'Budgeted Resources'!$H8/12,2)</f>
        <v>0</v>
      </c>
      <c r="K331" s="174">
        <f>+ROUND('Budgeted Resources'!R8*'Budgeted Resources'!$H8/12,2)</f>
        <v>0</v>
      </c>
      <c r="L331" s="174">
        <f>+ROUND('Budgeted Resources'!S8*'Budgeted Resources'!$H8/12,2)</f>
        <v>0</v>
      </c>
      <c r="M331" s="174">
        <f>+ROUND('Budgeted Resources'!T8*'Budgeted Resources'!$H8/12,2)</f>
        <v>0</v>
      </c>
      <c r="N331" s="174">
        <f>+ROUND('Budgeted Resources'!U8*'Budgeted Resources'!$H8/12,2)</f>
        <v>0</v>
      </c>
      <c r="O331" s="175">
        <f>+ROUND('Budgeted Resources'!V8*'Budgeted Resources'!$H8/12*(1+Inputs!$H$31),2)</f>
        <v>0</v>
      </c>
      <c r="P331" s="175">
        <f>+ROUND('Budgeted Resources'!W8*'Budgeted Resources'!$H8/12*(1+Inputs!$H$31),2)</f>
        <v>0</v>
      </c>
      <c r="Q331" s="175">
        <f>+ROUND('Budgeted Resources'!X8*'Budgeted Resources'!$H8/12*(1+Inputs!$H$31),2)</f>
        <v>0</v>
      </c>
      <c r="R331" s="175">
        <f>+ROUND('Budgeted Resources'!Y8*'Budgeted Resources'!$H8/12*(1+Inputs!$H$31),2)</f>
        <v>0</v>
      </c>
      <c r="S331" s="175">
        <f>+ROUND('Budgeted Resources'!Z8*'Budgeted Resources'!$H8/12*(1+Inputs!$H$31),2)</f>
        <v>0</v>
      </c>
      <c r="T331" s="175">
        <f>+ROUND('Budgeted Resources'!AA8*'Budgeted Resources'!$H8/12*(1+Inputs!$H$31),2)</f>
        <v>0</v>
      </c>
      <c r="U331" s="175">
        <f>+ROUND('Budgeted Resources'!AB8*'Budgeted Resources'!$H8/12*(1+Inputs!$H$31),2)</f>
        <v>0</v>
      </c>
      <c r="V331" s="175">
        <f>+ROUND('Budgeted Resources'!AC8*'Budgeted Resources'!$H8/12*(1+Inputs!$H$31),2)</f>
        <v>0</v>
      </c>
      <c r="W331" s="175">
        <f>+ROUND('Budgeted Resources'!AD8*'Budgeted Resources'!$H8/12*(1+Inputs!$H$31),2)</f>
        <v>0</v>
      </c>
      <c r="X331" s="175">
        <f>+ROUND('Budgeted Resources'!AE8*'Budgeted Resources'!$H8/12*(1+Inputs!$H$31),2)</f>
        <v>0</v>
      </c>
      <c r="Y331" s="175">
        <f>+ROUND('Budgeted Resources'!AF8*'Budgeted Resources'!$H8/12*(1+Inputs!$H$31),2)</f>
        <v>0</v>
      </c>
      <c r="Z331" s="175">
        <f>+ROUND('Budgeted Resources'!AG8*'Budgeted Resources'!$H8/12*(1+Inputs!$H$31),2)</f>
        <v>0</v>
      </c>
      <c r="AA331" s="176">
        <f>+ROUND('Budgeted Resources'!AH8*'Budgeted Resources'!$H8*(1+Inputs!$H$31),2)</f>
        <v>0</v>
      </c>
      <c r="AB331" s="176">
        <f>+ROUND('Budgeted Resources'!AI8*'Budgeted Resources'!$H8*(1+Inputs!$H$31),2)</f>
        <v>0</v>
      </c>
      <c r="AC331" s="176">
        <f>+ROUND('Budgeted Resources'!AJ8*'Budgeted Resources'!$H8*(1+Inputs!$H$31),2)</f>
        <v>0</v>
      </c>
      <c r="AD331" s="176">
        <f>+ROUND('Budgeted Resources'!AK8*'Budgeted Resources'!$H8*(1+Inputs!$H$31),2)</f>
        <v>0</v>
      </c>
      <c r="AE331" s="176">
        <f>+ROUND('Budgeted Resources'!AL8*'Budgeted Resources'!$H8*(1+Inputs!$H$31),2)</f>
        <v>0</v>
      </c>
      <c r="AF331" s="176">
        <f>+ROUND('Budgeted Resources'!AM8*'Budgeted Resources'!$H8*(1+Inputs!$H$31),2)</f>
        <v>0</v>
      </c>
      <c r="AG331" s="176">
        <f>+ROUND('Budgeted Resources'!AN8*'Budgeted Resources'!$H8*(1+Inputs!$H$31),2)</f>
        <v>0</v>
      </c>
      <c r="AH331" s="176">
        <f>+ROUND('Budgeted Resources'!AO8*'Budgeted Resources'!$H8*(1+Inputs!$H$31),2)</f>
        <v>0</v>
      </c>
      <c r="AI331" s="176">
        <f>+ROUND('Budgeted Resources'!AP8*'Budgeted Resources'!$H8*(1+Inputs!$H$31),2)</f>
        <v>0</v>
      </c>
    </row>
    <row r="332" spans="1:35" x14ac:dyDescent="0.25">
      <c r="A332" t="s">
        <v>1167</v>
      </c>
      <c r="B332" t="s">
        <v>942</v>
      </c>
      <c r="C332" s="174">
        <f>+ROUND('Budgeted Resources'!J9*'Budgeted Resources'!$H9/12,2)</f>
        <v>0</v>
      </c>
      <c r="D332" s="174">
        <f>+ROUND('Budgeted Resources'!K9*'Budgeted Resources'!$H9/12,2)</f>
        <v>0</v>
      </c>
      <c r="E332" s="174">
        <f>+ROUND('Budgeted Resources'!L9*'Budgeted Resources'!$H9/12,2)</f>
        <v>0</v>
      </c>
      <c r="F332" s="174">
        <f>+ROUND('Budgeted Resources'!M9*'Budgeted Resources'!$H9/12,2)</f>
        <v>0</v>
      </c>
      <c r="G332" s="174">
        <f>+ROUND('Budgeted Resources'!N9*'Budgeted Resources'!$H9/12,2)</f>
        <v>0</v>
      </c>
      <c r="H332" s="174">
        <f>+ROUND('Budgeted Resources'!O9*'Budgeted Resources'!$H9/12,2)</f>
        <v>0</v>
      </c>
      <c r="I332" s="174">
        <f>+ROUND('Budgeted Resources'!P9*'Budgeted Resources'!$H9/12,2)</f>
        <v>0</v>
      </c>
      <c r="J332" s="174">
        <f>+ROUND('Budgeted Resources'!Q9*'Budgeted Resources'!$H9/12,2)</f>
        <v>0</v>
      </c>
      <c r="K332" s="174">
        <f>+ROUND('Budgeted Resources'!R9*'Budgeted Resources'!$H9/12,2)</f>
        <v>0</v>
      </c>
      <c r="L332" s="174">
        <f>+ROUND('Budgeted Resources'!S9*'Budgeted Resources'!$H9/12,2)</f>
        <v>0</v>
      </c>
      <c r="M332" s="174">
        <f>+ROUND('Budgeted Resources'!T9*'Budgeted Resources'!$H9/12,2)</f>
        <v>0</v>
      </c>
      <c r="N332" s="174">
        <f>+ROUND('Budgeted Resources'!U9*'Budgeted Resources'!$H9/12,2)</f>
        <v>0</v>
      </c>
      <c r="O332" s="175">
        <f>+ROUND('Budgeted Resources'!V9*'Budgeted Resources'!$H9/12*(1+Inputs!$H$31),2)</f>
        <v>0</v>
      </c>
      <c r="P332" s="175">
        <f>+ROUND('Budgeted Resources'!W9*'Budgeted Resources'!$H9/12*(1+Inputs!$H$31),2)</f>
        <v>0</v>
      </c>
      <c r="Q332" s="175">
        <f>+ROUND('Budgeted Resources'!X9*'Budgeted Resources'!$H9/12*(1+Inputs!$H$31),2)</f>
        <v>0</v>
      </c>
      <c r="R332" s="175">
        <f>+ROUND('Budgeted Resources'!Y9*'Budgeted Resources'!$H9/12*(1+Inputs!$H$31),2)</f>
        <v>0</v>
      </c>
      <c r="S332" s="175">
        <f>+ROUND('Budgeted Resources'!Z9*'Budgeted Resources'!$H9/12*(1+Inputs!$H$31),2)</f>
        <v>0</v>
      </c>
      <c r="T332" s="175">
        <f>+ROUND('Budgeted Resources'!AA9*'Budgeted Resources'!$H9/12*(1+Inputs!$H$31),2)</f>
        <v>0</v>
      </c>
      <c r="U332" s="175">
        <f>+ROUND('Budgeted Resources'!AB9*'Budgeted Resources'!$H9/12*(1+Inputs!$H$31),2)</f>
        <v>0</v>
      </c>
      <c r="V332" s="175">
        <f>+ROUND('Budgeted Resources'!AC9*'Budgeted Resources'!$H9/12*(1+Inputs!$H$31),2)</f>
        <v>0</v>
      </c>
      <c r="W332" s="175">
        <f>+ROUND('Budgeted Resources'!AD9*'Budgeted Resources'!$H9/12*(1+Inputs!$H$31),2)</f>
        <v>0</v>
      </c>
      <c r="X332" s="175">
        <f>+ROUND('Budgeted Resources'!AE9*'Budgeted Resources'!$H9/12*(1+Inputs!$H$31),2)</f>
        <v>0</v>
      </c>
      <c r="Y332" s="175">
        <f>+ROUND('Budgeted Resources'!AF9*'Budgeted Resources'!$H9/12*(1+Inputs!$H$31),2)</f>
        <v>0</v>
      </c>
      <c r="Z332" s="175">
        <f>+ROUND('Budgeted Resources'!AG9*'Budgeted Resources'!$H9/12*(1+Inputs!$H$31),2)</f>
        <v>0</v>
      </c>
      <c r="AA332" s="176">
        <f>+ROUND('Budgeted Resources'!AH9*'Budgeted Resources'!$H9*(1+Inputs!$H$31),2)</f>
        <v>0</v>
      </c>
      <c r="AB332" s="176">
        <f>+ROUND('Budgeted Resources'!AI9*'Budgeted Resources'!$H9*(1+Inputs!$H$31),2)</f>
        <v>0</v>
      </c>
      <c r="AC332" s="176">
        <f>+ROUND('Budgeted Resources'!AJ9*'Budgeted Resources'!$H9*(1+Inputs!$H$31),2)</f>
        <v>0</v>
      </c>
      <c r="AD332" s="176">
        <f>+ROUND('Budgeted Resources'!AK9*'Budgeted Resources'!$H9*(1+Inputs!$H$31),2)</f>
        <v>0</v>
      </c>
      <c r="AE332" s="176">
        <f>+ROUND('Budgeted Resources'!AL9*'Budgeted Resources'!$H9*(1+Inputs!$H$31),2)</f>
        <v>0</v>
      </c>
      <c r="AF332" s="176">
        <f>+ROUND('Budgeted Resources'!AM9*'Budgeted Resources'!$H9*(1+Inputs!$H$31),2)</f>
        <v>0</v>
      </c>
      <c r="AG332" s="176">
        <f>+ROUND('Budgeted Resources'!AN9*'Budgeted Resources'!$H9*(1+Inputs!$H$31),2)</f>
        <v>0</v>
      </c>
      <c r="AH332" s="176">
        <f>+ROUND('Budgeted Resources'!AO9*'Budgeted Resources'!$H9*(1+Inputs!$H$31),2)</f>
        <v>0</v>
      </c>
      <c r="AI332" s="176">
        <f>+ROUND('Budgeted Resources'!AP9*'Budgeted Resources'!$H9*(1+Inputs!$H$31),2)</f>
        <v>0</v>
      </c>
    </row>
    <row r="333" spans="1:35" x14ac:dyDescent="0.25">
      <c r="A333" t="s">
        <v>1167</v>
      </c>
      <c r="B333" t="s">
        <v>942</v>
      </c>
      <c r="C333" s="174">
        <f>+ROUND('Budgeted Resources'!J10*'Budgeted Resources'!$H10/12,2)</f>
        <v>0</v>
      </c>
      <c r="D333" s="174">
        <f>+ROUND('Budgeted Resources'!K10*'Budgeted Resources'!$H10/12,2)</f>
        <v>0</v>
      </c>
      <c r="E333" s="174">
        <f>+ROUND('Budgeted Resources'!L10*'Budgeted Resources'!$H10/12,2)</f>
        <v>0</v>
      </c>
      <c r="F333" s="174">
        <f>+ROUND('Budgeted Resources'!M10*'Budgeted Resources'!$H10/12,2)</f>
        <v>0</v>
      </c>
      <c r="G333" s="174">
        <f>+ROUND('Budgeted Resources'!N10*'Budgeted Resources'!$H10/12,2)</f>
        <v>0</v>
      </c>
      <c r="H333" s="174">
        <f>+ROUND('Budgeted Resources'!O10*'Budgeted Resources'!$H10/12,2)</f>
        <v>0</v>
      </c>
      <c r="I333" s="174">
        <f>+ROUND('Budgeted Resources'!P10*'Budgeted Resources'!$H10/12,2)</f>
        <v>0</v>
      </c>
      <c r="J333" s="174">
        <f>+ROUND('Budgeted Resources'!Q10*'Budgeted Resources'!$H10/12,2)</f>
        <v>0</v>
      </c>
      <c r="K333" s="174">
        <f>+ROUND('Budgeted Resources'!R10*'Budgeted Resources'!$H10/12,2)</f>
        <v>0</v>
      </c>
      <c r="L333" s="174">
        <f>+ROUND('Budgeted Resources'!S10*'Budgeted Resources'!$H10/12,2)</f>
        <v>0</v>
      </c>
      <c r="M333" s="174">
        <f>+ROUND('Budgeted Resources'!T10*'Budgeted Resources'!$H10/12,2)</f>
        <v>0</v>
      </c>
      <c r="N333" s="174">
        <f>+ROUND('Budgeted Resources'!U10*'Budgeted Resources'!$H10/12,2)</f>
        <v>0</v>
      </c>
      <c r="O333" s="175">
        <f>+ROUND('Budgeted Resources'!V10*'Budgeted Resources'!$H10/12*(1+Inputs!$H$31),2)</f>
        <v>0</v>
      </c>
      <c r="P333" s="175">
        <f>+ROUND('Budgeted Resources'!W10*'Budgeted Resources'!$H10/12*(1+Inputs!$H$31),2)</f>
        <v>0</v>
      </c>
      <c r="Q333" s="175">
        <f>+ROUND('Budgeted Resources'!X10*'Budgeted Resources'!$H10/12*(1+Inputs!$H$31),2)</f>
        <v>0</v>
      </c>
      <c r="R333" s="175">
        <f>+ROUND('Budgeted Resources'!Y10*'Budgeted Resources'!$H10/12*(1+Inputs!$H$31),2)</f>
        <v>0</v>
      </c>
      <c r="S333" s="175">
        <f>+ROUND('Budgeted Resources'!Z10*'Budgeted Resources'!$H10/12*(1+Inputs!$H$31),2)</f>
        <v>0</v>
      </c>
      <c r="T333" s="175">
        <f>+ROUND('Budgeted Resources'!AA10*'Budgeted Resources'!$H10/12*(1+Inputs!$H$31),2)</f>
        <v>0</v>
      </c>
      <c r="U333" s="175">
        <f>+ROUND('Budgeted Resources'!AB10*'Budgeted Resources'!$H10/12*(1+Inputs!$H$31),2)</f>
        <v>0</v>
      </c>
      <c r="V333" s="175">
        <f>+ROUND('Budgeted Resources'!AC10*'Budgeted Resources'!$H10/12*(1+Inputs!$H$31),2)</f>
        <v>0</v>
      </c>
      <c r="W333" s="175">
        <f>+ROUND('Budgeted Resources'!AD10*'Budgeted Resources'!$H10/12*(1+Inputs!$H$31),2)</f>
        <v>0</v>
      </c>
      <c r="X333" s="175">
        <f>+ROUND('Budgeted Resources'!AE10*'Budgeted Resources'!$H10/12*(1+Inputs!$H$31),2)</f>
        <v>0</v>
      </c>
      <c r="Y333" s="175">
        <f>+ROUND('Budgeted Resources'!AF10*'Budgeted Resources'!$H10/12*(1+Inputs!$H$31),2)</f>
        <v>0</v>
      </c>
      <c r="Z333" s="175">
        <f>+ROUND('Budgeted Resources'!AG10*'Budgeted Resources'!$H10/12*(1+Inputs!$H$31),2)</f>
        <v>0</v>
      </c>
      <c r="AA333" s="176">
        <f>+ROUND('Budgeted Resources'!AH10*'Budgeted Resources'!$H10*(1+Inputs!$H$31),2)</f>
        <v>0</v>
      </c>
      <c r="AB333" s="176">
        <f>+ROUND('Budgeted Resources'!AI10*'Budgeted Resources'!$H10*(1+Inputs!$H$31),2)</f>
        <v>0</v>
      </c>
      <c r="AC333" s="176">
        <f>+ROUND('Budgeted Resources'!AJ10*'Budgeted Resources'!$H10*(1+Inputs!$H$31),2)</f>
        <v>0</v>
      </c>
      <c r="AD333" s="176">
        <f>+ROUND('Budgeted Resources'!AK10*'Budgeted Resources'!$H10*(1+Inputs!$H$31),2)</f>
        <v>0</v>
      </c>
      <c r="AE333" s="176">
        <f>+ROUND('Budgeted Resources'!AL10*'Budgeted Resources'!$H10*(1+Inputs!$H$31),2)</f>
        <v>0</v>
      </c>
      <c r="AF333" s="176">
        <f>+ROUND('Budgeted Resources'!AM10*'Budgeted Resources'!$H10*(1+Inputs!$H$31),2)</f>
        <v>0</v>
      </c>
      <c r="AG333" s="176">
        <f>+ROUND('Budgeted Resources'!AN10*'Budgeted Resources'!$H10*(1+Inputs!$H$31),2)</f>
        <v>0</v>
      </c>
      <c r="AH333" s="176">
        <f>+ROUND('Budgeted Resources'!AO10*'Budgeted Resources'!$H10*(1+Inputs!$H$31),2)</f>
        <v>0</v>
      </c>
      <c r="AI333" s="176">
        <f>+ROUND('Budgeted Resources'!AP10*'Budgeted Resources'!$H10*(1+Inputs!$H$31),2)</f>
        <v>0</v>
      </c>
    </row>
    <row r="334" spans="1:35" x14ac:dyDescent="0.25">
      <c r="A334" t="s">
        <v>1167</v>
      </c>
      <c r="B334" t="s">
        <v>942</v>
      </c>
      <c r="C334" s="174">
        <f>+ROUND('Budgeted Resources'!J11*'Budgeted Resources'!$H11/12,2)</f>
        <v>0</v>
      </c>
      <c r="D334" s="174">
        <f>+ROUND('Budgeted Resources'!K11*'Budgeted Resources'!$H11/12,2)</f>
        <v>0</v>
      </c>
      <c r="E334" s="174">
        <f>+ROUND('Budgeted Resources'!L11*'Budgeted Resources'!$H11/12,2)</f>
        <v>0</v>
      </c>
      <c r="F334" s="174">
        <f>+ROUND('Budgeted Resources'!M11*'Budgeted Resources'!$H11/12,2)</f>
        <v>0</v>
      </c>
      <c r="G334" s="174">
        <f>+ROUND('Budgeted Resources'!N11*'Budgeted Resources'!$H11/12,2)</f>
        <v>0</v>
      </c>
      <c r="H334" s="174">
        <f>+ROUND('Budgeted Resources'!O11*'Budgeted Resources'!$H11/12,2)</f>
        <v>0</v>
      </c>
      <c r="I334" s="174">
        <f>+ROUND('Budgeted Resources'!P11*'Budgeted Resources'!$H11/12,2)</f>
        <v>0</v>
      </c>
      <c r="J334" s="174">
        <f>+ROUND('Budgeted Resources'!Q11*'Budgeted Resources'!$H11/12,2)</f>
        <v>0</v>
      </c>
      <c r="K334" s="174">
        <f>+ROUND('Budgeted Resources'!R11*'Budgeted Resources'!$H11/12,2)</f>
        <v>0</v>
      </c>
      <c r="L334" s="174">
        <f>+ROUND('Budgeted Resources'!S11*'Budgeted Resources'!$H11/12,2)</f>
        <v>0</v>
      </c>
      <c r="M334" s="174">
        <f>+ROUND('Budgeted Resources'!T11*'Budgeted Resources'!$H11/12,2)</f>
        <v>0</v>
      </c>
      <c r="N334" s="174">
        <f>+ROUND('Budgeted Resources'!U11*'Budgeted Resources'!$H11/12,2)</f>
        <v>0</v>
      </c>
      <c r="O334" s="175">
        <f>+ROUND('Budgeted Resources'!V11*'Budgeted Resources'!$H11/12*(1+Inputs!$H$31),2)</f>
        <v>0</v>
      </c>
      <c r="P334" s="175">
        <f>+ROUND('Budgeted Resources'!W11*'Budgeted Resources'!$H11/12*(1+Inputs!$H$31),2)</f>
        <v>0</v>
      </c>
      <c r="Q334" s="175">
        <f>+ROUND('Budgeted Resources'!X11*'Budgeted Resources'!$H11/12*(1+Inputs!$H$31),2)</f>
        <v>0</v>
      </c>
      <c r="R334" s="175">
        <f>+ROUND('Budgeted Resources'!Y11*'Budgeted Resources'!$H11/12*(1+Inputs!$H$31),2)</f>
        <v>0</v>
      </c>
      <c r="S334" s="175">
        <f>+ROUND('Budgeted Resources'!Z11*'Budgeted Resources'!$H11/12*(1+Inputs!$H$31),2)</f>
        <v>0</v>
      </c>
      <c r="T334" s="175">
        <f>+ROUND('Budgeted Resources'!AA11*'Budgeted Resources'!$H11/12*(1+Inputs!$H$31),2)</f>
        <v>0</v>
      </c>
      <c r="U334" s="175">
        <f>+ROUND('Budgeted Resources'!AB11*'Budgeted Resources'!$H11/12*(1+Inputs!$H$31),2)</f>
        <v>0</v>
      </c>
      <c r="V334" s="175">
        <f>+ROUND('Budgeted Resources'!AC11*'Budgeted Resources'!$H11/12*(1+Inputs!$H$31),2)</f>
        <v>0</v>
      </c>
      <c r="W334" s="175">
        <f>+ROUND('Budgeted Resources'!AD11*'Budgeted Resources'!$H11/12*(1+Inputs!$H$31),2)</f>
        <v>0</v>
      </c>
      <c r="X334" s="175">
        <f>+ROUND('Budgeted Resources'!AE11*'Budgeted Resources'!$H11/12*(1+Inputs!$H$31),2)</f>
        <v>0</v>
      </c>
      <c r="Y334" s="175">
        <f>+ROUND('Budgeted Resources'!AF11*'Budgeted Resources'!$H11/12*(1+Inputs!$H$31),2)</f>
        <v>0</v>
      </c>
      <c r="Z334" s="175">
        <f>+ROUND('Budgeted Resources'!AG11*'Budgeted Resources'!$H11/12*(1+Inputs!$H$31),2)</f>
        <v>0</v>
      </c>
      <c r="AA334" s="176">
        <f>+ROUND('Budgeted Resources'!AH11*'Budgeted Resources'!$H11*(1+Inputs!$H$31),2)</f>
        <v>0</v>
      </c>
      <c r="AB334" s="176">
        <f>+ROUND('Budgeted Resources'!AI11*'Budgeted Resources'!$H11*(1+Inputs!$H$31),2)</f>
        <v>0</v>
      </c>
      <c r="AC334" s="176">
        <f>+ROUND('Budgeted Resources'!AJ11*'Budgeted Resources'!$H11*(1+Inputs!$H$31),2)</f>
        <v>0</v>
      </c>
      <c r="AD334" s="176">
        <f>+ROUND('Budgeted Resources'!AK11*'Budgeted Resources'!$H11*(1+Inputs!$H$31),2)</f>
        <v>0</v>
      </c>
      <c r="AE334" s="176">
        <f>+ROUND('Budgeted Resources'!AL11*'Budgeted Resources'!$H11*(1+Inputs!$H$31),2)</f>
        <v>0</v>
      </c>
      <c r="AF334" s="176">
        <f>+ROUND('Budgeted Resources'!AM11*'Budgeted Resources'!$H11*(1+Inputs!$H$31),2)</f>
        <v>0</v>
      </c>
      <c r="AG334" s="176">
        <f>+ROUND('Budgeted Resources'!AN11*'Budgeted Resources'!$H11*(1+Inputs!$H$31),2)</f>
        <v>0</v>
      </c>
      <c r="AH334" s="176">
        <f>+ROUND('Budgeted Resources'!AO11*'Budgeted Resources'!$H11*(1+Inputs!$H$31),2)</f>
        <v>0</v>
      </c>
      <c r="AI334" s="176">
        <f>+ROUND('Budgeted Resources'!AP11*'Budgeted Resources'!$H11*(1+Inputs!$H$31),2)</f>
        <v>0</v>
      </c>
    </row>
    <row r="335" spans="1:35" x14ac:dyDescent="0.25">
      <c r="A335" t="s">
        <v>1167</v>
      </c>
      <c r="B335" t="s">
        <v>942</v>
      </c>
      <c r="C335" s="174">
        <f>+ROUND('Budgeted Resources'!J12*'Budgeted Resources'!$H12/12,2)</f>
        <v>0</v>
      </c>
      <c r="D335" s="174">
        <f>+ROUND('Budgeted Resources'!K12*'Budgeted Resources'!$H12/12,2)</f>
        <v>0</v>
      </c>
      <c r="E335" s="174">
        <f>+ROUND('Budgeted Resources'!L12*'Budgeted Resources'!$H12/12,2)</f>
        <v>0</v>
      </c>
      <c r="F335" s="174">
        <f>+ROUND('Budgeted Resources'!M12*'Budgeted Resources'!$H12/12,2)</f>
        <v>0</v>
      </c>
      <c r="G335" s="174">
        <f>+ROUND('Budgeted Resources'!N12*'Budgeted Resources'!$H12/12,2)</f>
        <v>0</v>
      </c>
      <c r="H335" s="174">
        <f>+ROUND('Budgeted Resources'!O12*'Budgeted Resources'!$H12/12,2)</f>
        <v>0</v>
      </c>
      <c r="I335" s="174">
        <f>+ROUND('Budgeted Resources'!P12*'Budgeted Resources'!$H12/12,2)</f>
        <v>0</v>
      </c>
      <c r="J335" s="174">
        <f>+ROUND('Budgeted Resources'!Q12*'Budgeted Resources'!$H12/12,2)</f>
        <v>0</v>
      </c>
      <c r="K335" s="174">
        <f>+ROUND('Budgeted Resources'!R12*'Budgeted Resources'!$H12/12,2)</f>
        <v>0</v>
      </c>
      <c r="L335" s="174">
        <f>+ROUND('Budgeted Resources'!S12*'Budgeted Resources'!$H12/12,2)</f>
        <v>0</v>
      </c>
      <c r="M335" s="174">
        <f>+ROUND('Budgeted Resources'!T12*'Budgeted Resources'!$H12/12,2)</f>
        <v>0</v>
      </c>
      <c r="N335" s="174">
        <f>+ROUND('Budgeted Resources'!U12*'Budgeted Resources'!$H12/12,2)</f>
        <v>0</v>
      </c>
      <c r="O335" s="175">
        <f>+ROUND('Budgeted Resources'!V12*'Budgeted Resources'!$H12/12*(1+Inputs!$H$31),2)</f>
        <v>0</v>
      </c>
      <c r="P335" s="175">
        <f>+ROUND('Budgeted Resources'!W12*'Budgeted Resources'!$H12/12*(1+Inputs!$H$31),2)</f>
        <v>0</v>
      </c>
      <c r="Q335" s="175">
        <f>+ROUND('Budgeted Resources'!X12*'Budgeted Resources'!$H12/12*(1+Inputs!$H$31),2)</f>
        <v>0</v>
      </c>
      <c r="R335" s="175">
        <f>+ROUND('Budgeted Resources'!Y12*'Budgeted Resources'!$H12/12*(1+Inputs!$H$31),2)</f>
        <v>0</v>
      </c>
      <c r="S335" s="175">
        <f>+ROUND('Budgeted Resources'!Z12*'Budgeted Resources'!$H12/12*(1+Inputs!$H$31),2)</f>
        <v>0</v>
      </c>
      <c r="T335" s="175">
        <f>+ROUND('Budgeted Resources'!AA12*'Budgeted Resources'!$H12/12*(1+Inputs!$H$31),2)</f>
        <v>0</v>
      </c>
      <c r="U335" s="175">
        <f>+ROUND('Budgeted Resources'!AB12*'Budgeted Resources'!$H12/12*(1+Inputs!$H$31),2)</f>
        <v>0</v>
      </c>
      <c r="V335" s="175">
        <f>+ROUND('Budgeted Resources'!AC12*'Budgeted Resources'!$H12/12*(1+Inputs!$H$31),2)</f>
        <v>0</v>
      </c>
      <c r="W335" s="175">
        <f>+ROUND('Budgeted Resources'!AD12*'Budgeted Resources'!$H12/12*(1+Inputs!$H$31),2)</f>
        <v>0</v>
      </c>
      <c r="X335" s="175">
        <f>+ROUND('Budgeted Resources'!AE12*'Budgeted Resources'!$H12/12*(1+Inputs!$H$31),2)</f>
        <v>0</v>
      </c>
      <c r="Y335" s="175">
        <f>+ROUND('Budgeted Resources'!AF12*'Budgeted Resources'!$H12/12*(1+Inputs!$H$31),2)</f>
        <v>0</v>
      </c>
      <c r="Z335" s="175">
        <f>+ROUND('Budgeted Resources'!AG12*'Budgeted Resources'!$H12/12*(1+Inputs!$H$31),2)</f>
        <v>0</v>
      </c>
      <c r="AA335" s="176">
        <f>+ROUND('Budgeted Resources'!AH12*'Budgeted Resources'!$H12*(1+Inputs!$H$31),2)</f>
        <v>0</v>
      </c>
      <c r="AB335" s="176">
        <f>+ROUND('Budgeted Resources'!AI12*'Budgeted Resources'!$H12*(1+Inputs!$H$31),2)</f>
        <v>0</v>
      </c>
      <c r="AC335" s="176">
        <f>+ROUND('Budgeted Resources'!AJ12*'Budgeted Resources'!$H12*(1+Inputs!$H$31),2)</f>
        <v>0</v>
      </c>
      <c r="AD335" s="176">
        <f>+ROUND('Budgeted Resources'!AK12*'Budgeted Resources'!$H12*(1+Inputs!$H$31),2)</f>
        <v>0</v>
      </c>
      <c r="AE335" s="176">
        <f>+ROUND('Budgeted Resources'!AL12*'Budgeted Resources'!$H12*(1+Inputs!$H$31),2)</f>
        <v>0</v>
      </c>
      <c r="AF335" s="176">
        <f>+ROUND('Budgeted Resources'!AM12*'Budgeted Resources'!$H12*(1+Inputs!$H$31),2)</f>
        <v>0</v>
      </c>
      <c r="AG335" s="176">
        <f>+ROUND('Budgeted Resources'!AN12*'Budgeted Resources'!$H12*(1+Inputs!$H$31),2)</f>
        <v>0</v>
      </c>
      <c r="AH335" s="176">
        <f>+ROUND('Budgeted Resources'!AO12*'Budgeted Resources'!$H12*(1+Inputs!$H$31),2)</f>
        <v>0</v>
      </c>
      <c r="AI335" s="176">
        <f>+ROUND('Budgeted Resources'!AP12*'Budgeted Resources'!$H12*(1+Inputs!$H$31),2)</f>
        <v>0</v>
      </c>
    </row>
    <row r="336" spans="1:35" x14ac:dyDescent="0.25">
      <c r="A336" t="s">
        <v>1167</v>
      </c>
      <c r="B336" t="s">
        <v>942</v>
      </c>
      <c r="C336" s="174">
        <f>+ROUND('Budgeted Resources'!J13*'Budgeted Resources'!$H13/12,2)</f>
        <v>0</v>
      </c>
      <c r="D336" s="174">
        <f>+ROUND('Budgeted Resources'!K13*'Budgeted Resources'!$H13/12,2)</f>
        <v>0</v>
      </c>
      <c r="E336" s="174">
        <f>+ROUND('Budgeted Resources'!L13*'Budgeted Resources'!$H13/12,2)</f>
        <v>0</v>
      </c>
      <c r="F336" s="174">
        <f>+ROUND('Budgeted Resources'!M13*'Budgeted Resources'!$H13/12,2)</f>
        <v>0</v>
      </c>
      <c r="G336" s="174">
        <f>+ROUND('Budgeted Resources'!N13*'Budgeted Resources'!$H13/12,2)</f>
        <v>0</v>
      </c>
      <c r="H336" s="174">
        <f>+ROUND('Budgeted Resources'!O13*'Budgeted Resources'!$H13/12,2)</f>
        <v>0</v>
      </c>
      <c r="I336" s="174">
        <f>+ROUND('Budgeted Resources'!P13*'Budgeted Resources'!$H13/12,2)</f>
        <v>0</v>
      </c>
      <c r="J336" s="174">
        <f>+ROUND('Budgeted Resources'!Q13*'Budgeted Resources'!$H13/12,2)</f>
        <v>0</v>
      </c>
      <c r="K336" s="174">
        <f>+ROUND('Budgeted Resources'!R13*'Budgeted Resources'!$H13/12,2)</f>
        <v>0</v>
      </c>
      <c r="L336" s="174">
        <f>+ROUND('Budgeted Resources'!S13*'Budgeted Resources'!$H13/12,2)</f>
        <v>0</v>
      </c>
      <c r="M336" s="174">
        <f>+ROUND('Budgeted Resources'!T13*'Budgeted Resources'!$H13/12,2)</f>
        <v>0</v>
      </c>
      <c r="N336" s="174">
        <f>+ROUND('Budgeted Resources'!U13*'Budgeted Resources'!$H13/12,2)</f>
        <v>0</v>
      </c>
      <c r="O336" s="175">
        <f>+ROUND('Budgeted Resources'!V13*'Budgeted Resources'!$H13/12*(1+Inputs!$H$31),2)</f>
        <v>0</v>
      </c>
      <c r="P336" s="175">
        <f>+ROUND('Budgeted Resources'!W13*'Budgeted Resources'!$H13/12*(1+Inputs!$H$31),2)</f>
        <v>0</v>
      </c>
      <c r="Q336" s="175">
        <f>+ROUND('Budgeted Resources'!X13*'Budgeted Resources'!$H13/12*(1+Inputs!$H$31),2)</f>
        <v>0</v>
      </c>
      <c r="R336" s="175">
        <f>+ROUND('Budgeted Resources'!Y13*'Budgeted Resources'!$H13/12*(1+Inputs!$H$31),2)</f>
        <v>0</v>
      </c>
      <c r="S336" s="175">
        <f>+ROUND('Budgeted Resources'!Z13*'Budgeted Resources'!$H13/12*(1+Inputs!$H$31),2)</f>
        <v>0</v>
      </c>
      <c r="T336" s="175">
        <f>+ROUND('Budgeted Resources'!AA13*'Budgeted Resources'!$H13/12*(1+Inputs!$H$31),2)</f>
        <v>0</v>
      </c>
      <c r="U336" s="175">
        <f>+ROUND('Budgeted Resources'!AB13*'Budgeted Resources'!$H13/12*(1+Inputs!$H$31),2)</f>
        <v>0</v>
      </c>
      <c r="V336" s="175">
        <f>+ROUND('Budgeted Resources'!AC13*'Budgeted Resources'!$H13/12*(1+Inputs!$H$31),2)</f>
        <v>0</v>
      </c>
      <c r="W336" s="175">
        <f>+ROUND('Budgeted Resources'!AD13*'Budgeted Resources'!$H13/12*(1+Inputs!$H$31),2)</f>
        <v>0</v>
      </c>
      <c r="X336" s="175">
        <f>+ROUND('Budgeted Resources'!AE13*'Budgeted Resources'!$H13/12*(1+Inputs!$H$31),2)</f>
        <v>0</v>
      </c>
      <c r="Y336" s="175">
        <f>+ROUND('Budgeted Resources'!AF13*'Budgeted Resources'!$H13/12*(1+Inputs!$H$31),2)</f>
        <v>0</v>
      </c>
      <c r="Z336" s="175">
        <f>+ROUND('Budgeted Resources'!AG13*'Budgeted Resources'!$H13/12*(1+Inputs!$H$31),2)</f>
        <v>0</v>
      </c>
      <c r="AA336" s="176">
        <f>+ROUND('Budgeted Resources'!AH13*'Budgeted Resources'!$H13*(1+Inputs!$H$31),2)</f>
        <v>0</v>
      </c>
      <c r="AB336" s="176">
        <f>+ROUND('Budgeted Resources'!AI13*'Budgeted Resources'!$H13*(1+Inputs!$H$31),2)</f>
        <v>0</v>
      </c>
      <c r="AC336" s="176">
        <f>+ROUND('Budgeted Resources'!AJ13*'Budgeted Resources'!$H13*(1+Inputs!$H$31),2)</f>
        <v>0</v>
      </c>
      <c r="AD336" s="176">
        <f>+ROUND('Budgeted Resources'!AK13*'Budgeted Resources'!$H13*(1+Inputs!$H$31),2)</f>
        <v>0</v>
      </c>
      <c r="AE336" s="176">
        <f>+ROUND('Budgeted Resources'!AL13*'Budgeted Resources'!$H13*(1+Inputs!$H$31),2)</f>
        <v>0</v>
      </c>
      <c r="AF336" s="176">
        <f>+ROUND('Budgeted Resources'!AM13*'Budgeted Resources'!$H13*(1+Inputs!$H$31),2)</f>
        <v>0</v>
      </c>
      <c r="AG336" s="176">
        <f>+ROUND('Budgeted Resources'!AN13*'Budgeted Resources'!$H13*(1+Inputs!$H$31),2)</f>
        <v>0</v>
      </c>
      <c r="AH336" s="176">
        <f>+ROUND('Budgeted Resources'!AO13*'Budgeted Resources'!$H13*(1+Inputs!$H$31),2)</f>
        <v>0</v>
      </c>
      <c r="AI336" s="176">
        <f>+ROUND('Budgeted Resources'!AP13*'Budgeted Resources'!$H13*(1+Inputs!$H$31),2)</f>
        <v>0</v>
      </c>
    </row>
    <row r="337" spans="1:35" x14ac:dyDescent="0.25">
      <c r="A337" t="s">
        <v>1167</v>
      </c>
      <c r="B337" t="s">
        <v>942</v>
      </c>
      <c r="C337" s="174">
        <f>+ROUND('Budgeted Resources'!J14*'Budgeted Resources'!$H14/12,2)</f>
        <v>0</v>
      </c>
      <c r="D337" s="174">
        <f>+ROUND('Budgeted Resources'!K14*'Budgeted Resources'!$H14/12,2)</f>
        <v>0</v>
      </c>
      <c r="E337" s="174">
        <f>+ROUND('Budgeted Resources'!L14*'Budgeted Resources'!$H14/12,2)</f>
        <v>0</v>
      </c>
      <c r="F337" s="174">
        <f>+ROUND('Budgeted Resources'!M14*'Budgeted Resources'!$H14/12,2)</f>
        <v>0</v>
      </c>
      <c r="G337" s="174">
        <f>+ROUND('Budgeted Resources'!N14*'Budgeted Resources'!$H14/12,2)</f>
        <v>0</v>
      </c>
      <c r="H337" s="174">
        <f>+ROUND('Budgeted Resources'!O14*'Budgeted Resources'!$H14/12,2)</f>
        <v>0</v>
      </c>
      <c r="I337" s="174">
        <f>+ROUND('Budgeted Resources'!P14*'Budgeted Resources'!$H14/12,2)</f>
        <v>0</v>
      </c>
      <c r="J337" s="174">
        <f>+ROUND('Budgeted Resources'!Q14*'Budgeted Resources'!$H14/12,2)</f>
        <v>0</v>
      </c>
      <c r="K337" s="174">
        <f>+ROUND('Budgeted Resources'!R14*'Budgeted Resources'!$H14/12,2)</f>
        <v>0</v>
      </c>
      <c r="L337" s="174">
        <f>+ROUND('Budgeted Resources'!S14*'Budgeted Resources'!$H14/12,2)</f>
        <v>0</v>
      </c>
      <c r="M337" s="174">
        <f>+ROUND('Budgeted Resources'!T14*'Budgeted Resources'!$H14/12,2)</f>
        <v>0</v>
      </c>
      <c r="N337" s="174">
        <f>+ROUND('Budgeted Resources'!U14*'Budgeted Resources'!$H14/12,2)</f>
        <v>0</v>
      </c>
      <c r="O337" s="175">
        <f>+ROUND('Budgeted Resources'!V14*'Budgeted Resources'!$H14/12*(1+Inputs!$H$31),2)</f>
        <v>0</v>
      </c>
      <c r="P337" s="175">
        <f>+ROUND('Budgeted Resources'!W14*'Budgeted Resources'!$H14/12*(1+Inputs!$H$31),2)</f>
        <v>0</v>
      </c>
      <c r="Q337" s="175">
        <f>+ROUND('Budgeted Resources'!X14*'Budgeted Resources'!$H14/12*(1+Inputs!$H$31),2)</f>
        <v>0</v>
      </c>
      <c r="R337" s="175">
        <f>+ROUND('Budgeted Resources'!Y14*'Budgeted Resources'!$H14/12*(1+Inputs!$H$31),2)</f>
        <v>0</v>
      </c>
      <c r="S337" s="175">
        <f>+ROUND('Budgeted Resources'!Z14*'Budgeted Resources'!$H14/12*(1+Inputs!$H$31),2)</f>
        <v>0</v>
      </c>
      <c r="T337" s="175">
        <f>+ROUND('Budgeted Resources'!AA14*'Budgeted Resources'!$H14/12*(1+Inputs!$H$31),2)</f>
        <v>0</v>
      </c>
      <c r="U337" s="175">
        <f>+ROUND('Budgeted Resources'!AB14*'Budgeted Resources'!$H14/12*(1+Inputs!$H$31),2)</f>
        <v>0</v>
      </c>
      <c r="V337" s="175">
        <f>+ROUND('Budgeted Resources'!AC14*'Budgeted Resources'!$H14/12*(1+Inputs!$H$31),2)</f>
        <v>0</v>
      </c>
      <c r="W337" s="175">
        <f>+ROUND('Budgeted Resources'!AD14*'Budgeted Resources'!$H14/12*(1+Inputs!$H$31),2)</f>
        <v>0</v>
      </c>
      <c r="X337" s="175">
        <f>+ROUND('Budgeted Resources'!AE14*'Budgeted Resources'!$H14/12*(1+Inputs!$H$31),2)</f>
        <v>0</v>
      </c>
      <c r="Y337" s="175">
        <f>+ROUND('Budgeted Resources'!AF14*'Budgeted Resources'!$H14/12*(1+Inputs!$H$31),2)</f>
        <v>0</v>
      </c>
      <c r="Z337" s="175">
        <f>+ROUND('Budgeted Resources'!AG14*'Budgeted Resources'!$H14/12*(1+Inputs!$H$31),2)</f>
        <v>0</v>
      </c>
      <c r="AA337" s="176">
        <f>+ROUND('Budgeted Resources'!AH14*'Budgeted Resources'!$H14*(1+Inputs!$H$31),2)</f>
        <v>0</v>
      </c>
      <c r="AB337" s="176">
        <f>+ROUND('Budgeted Resources'!AI14*'Budgeted Resources'!$H14*(1+Inputs!$H$31),2)</f>
        <v>0</v>
      </c>
      <c r="AC337" s="176">
        <f>+ROUND('Budgeted Resources'!AJ14*'Budgeted Resources'!$H14*(1+Inputs!$H$31),2)</f>
        <v>0</v>
      </c>
      <c r="AD337" s="176">
        <f>+ROUND('Budgeted Resources'!AK14*'Budgeted Resources'!$H14*(1+Inputs!$H$31),2)</f>
        <v>0</v>
      </c>
      <c r="AE337" s="176">
        <f>+ROUND('Budgeted Resources'!AL14*'Budgeted Resources'!$H14*(1+Inputs!$H$31),2)</f>
        <v>0</v>
      </c>
      <c r="AF337" s="176">
        <f>+ROUND('Budgeted Resources'!AM14*'Budgeted Resources'!$H14*(1+Inputs!$H$31),2)</f>
        <v>0</v>
      </c>
      <c r="AG337" s="176">
        <f>+ROUND('Budgeted Resources'!AN14*'Budgeted Resources'!$H14*(1+Inputs!$H$31),2)</f>
        <v>0</v>
      </c>
      <c r="AH337" s="176">
        <f>+ROUND('Budgeted Resources'!AO14*'Budgeted Resources'!$H14*(1+Inputs!$H$31),2)</f>
        <v>0</v>
      </c>
      <c r="AI337" s="176">
        <f>+ROUND('Budgeted Resources'!AP14*'Budgeted Resources'!$H14*(1+Inputs!$H$31),2)</f>
        <v>0</v>
      </c>
    </row>
    <row r="338" spans="1:35" x14ac:dyDescent="0.25">
      <c r="A338" t="s">
        <v>1167</v>
      </c>
      <c r="B338" t="s">
        <v>942</v>
      </c>
      <c r="C338" s="174">
        <f>+ROUND('Budgeted Resources'!J15*'Budgeted Resources'!$H15/12,2)</f>
        <v>0</v>
      </c>
      <c r="D338" s="174">
        <f>+ROUND('Budgeted Resources'!K15*'Budgeted Resources'!$H15/12,2)</f>
        <v>0</v>
      </c>
      <c r="E338" s="174">
        <f>+ROUND('Budgeted Resources'!L15*'Budgeted Resources'!$H15/12,2)</f>
        <v>0</v>
      </c>
      <c r="F338" s="174">
        <f>+ROUND('Budgeted Resources'!M15*'Budgeted Resources'!$H15/12,2)</f>
        <v>0</v>
      </c>
      <c r="G338" s="174">
        <f>+ROUND('Budgeted Resources'!N15*'Budgeted Resources'!$H15/12,2)</f>
        <v>0</v>
      </c>
      <c r="H338" s="174">
        <f>+ROUND('Budgeted Resources'!O15*'Budgeted Resources'!$H15/12,2)</f>
        <v>0</v>
      </c>
      <c r="I338" s="174">
        <f>+ROUND('Budgeted Resources'!P15*'Budgeted Resources'!$H15/12,2)</f>
        <v>0</v>
      </c>
      <c r="J338" s="174">
        <f>+ROUND('Budgeted Resources'!Q15*'Budgeted Resources'!$H15/12,2)</f>
        <v>0</v>
      </c>
      <c r="K338" s="174">
        <f>+ROUND('Budgeted Resources'!R15*'Budgeted Resources'!$H15/12,2)</f>
        <v>0</v>
      </c>
      <c r="L338" s="174">
        <f>+ROUND('Budgeted Resources'!S15*'Budgeted Resources'!$H15/12,2)</f>
        <v>0</v>
      </c>
      <c r="M338" s="174">
        <f>+ROUND('Budgeted Resources'!T15*'Budgeted Resources'!$H15/12,2)</f>
        <v>0</v>
      </c>
      <c r="N338" s="174">
        <f>+ROUND('Budgeted Resources'!U15*'Budgeted Resources'!$H15/12,2)</f>
        <v>0</v>
      </c>
      <c r="O338" s="175">
        <f>+ROUND('Budgeted Resources'!V15*'Budgeted Resources'!$H15/12*(1+Inputs!$H$31),2)</f>
        <v>0</v>
      </c>
      <c r="P338" s="175">
        <f>+ROUND('Budgeted Resources'!W15*'Budgeted Resources'!$H15/12*(1+Inputs!$H$31),2)</f>
        <v>0</v>
      </c>
      <c r="Q338" s="175">
        <f>+ROUND('Budgeted Resources'!X15*'Budgeted Resources'!$H15/12*(1+Inputs!$H$31),2)</f>
        <v>0</v>
      </c>
      <c r="R338" s="175">
        <f>+ROUND('Budgeted Resources'!Y15*'Budgeted Resources'!$H15/12*(1+Inputs!$H$31),2)</f>
        <v>0</v>
      </c>
      <c r="S338" s="175">
        <f>+ROUND('Budgeted Resources'!Z15*'Budgeted Resources'!$H15/12*(1+Inputs!$H$31),2)</f>
        <v>0</v>
      </c>
      <c r="T338" s="175">
        <f>+ROUND('Budgeted Resources'!AA15*'Budgeted Resources'!$H15/12*(1+Inputs!$H$31),2)</f>
        <v>0</v>
      </c>
      <c r="U338" s="175">
        <f>+ROUND('Budgeted Resources'!AB15*'Budgeted Resources'!$H15/12*(1+Inputs!$H$31),2)</f>
        <v>0</v>
      </c>
      <c r="V338" s="175">
        <f>+ROUND('Budgeted Resources'!AC15*'Budgeted Resources'!$H15/12*(1+Inputs!$H$31),2)</f>
        <v>0</v>
      </c>
      <c r="W338" s="175">
        <f>+ROUND('Budgeted Resources'!AD15*'Budgeted Resources'!$H15/12*(1+Inputs!$H$31),2)</f>
        <v>0</v>
      </c>
      <c r="X338" s="175">
        <f>+ROUND('Budgeted Resources'!AE15*'Budgeted Resources'!$H15/12*(1+Inputs!$H$31),2)</f>
        <v>0</v>
      </c>
      <c r="Y338" s="175">
        <f>+ROUND('Budgeted Resources'!AF15*'Budgeted Resources'!$H15/12*(1+Inputs!$H$31),2)</f>
        <v>0</v>
      </c>
      <c r="Z338" s="175">
        <f>+ROUND('Budgeted Resources'!AG15*'Budgeted Resources'!$H15/12*(1+Inputs!$H$31),2)</f>
        <v>0</v>
      </c>
      <c r="AA338" s="176">
        <f>+ROUND('Budgeted Resources'!AH15*'Budgeted Resources'!$H15*(1+Inputs!$H$31),2)</f>
        <v>0</v>
      </c>
      <c r="AB338" s="176">
        <f>+ROUND('Budgeted Resources'!AI15*'Budgeted Resources'!$H15*(1+Inputs!$H$31),2)</f>
        <v>0</v>
      </c>
      <c r="AC338" s="176">
        <f>+ROUND('Budgeted Resources'!AJ15*'Budgeted Resources'!$H15*(1+Inputs!$H$31),2)</f>
        <v>0</v>
      </c>
      <c r="AD338" s="176">
        <f>+ROUND('Budgeted Resources'!AK15*'Budgeted Resources'!$H15*(1+Inputs!$H$31),2)</f>
        <v>0</v>
      </c>
      <c r="AE338" s="176">
        <f>+ROUND('Budgeted Resources'!AL15*'Budgeted Resources'!$H15*(1+Inputs!$H$31),2)</f>
        <v>0</v>
      </c>
      <c r="AF338" s="176">
        <f>+ROUND('Budgeted Resources'!AM15*'Budgeted Resources'!$H15*(1+Inputs!$H$31),2)</f>
        <v>0</v>
      </c>
      <c r="AG338" s="176">
        <f>+ROUND('Budgeted Resources'!AN15*'Budgeted Resources'!$H15*(1+Inputs!$H$31),2)</f>
        <v>0</v>
      </c>
      <c r="AH338" s="176">
        <f>+ROUND('Budgeted Resources'!AO15*'Budgeted Resources'!$H15*(1+Inputs!$H$31),2)</f>
        <v>0</v>
      </c>
      <c r="AI338" s="176">
        <f>+ROUND('Budgeted Resources'!AP15*'Budgeted Resources'!$H15*(1+Inputs!$H$31),2)</f>
        <v>0</v>
      </c>
    </row>
    <row r="339" spans="1:35" x14ac:dyDescent="0.25">
      <c r="A339" t="s">
        <v>1167</v>
      </c>
      <c r="B339" t="s">
        <v>942</v>
      </c>
      <c r="C339" s="174">
        <f>+ROUND('Budgeted Resources'!J16*'Budgeted Resources'!$H16/12,2)</f>
        <v>0</v>
      </c>
      <c r="D339" s="174">
        <f>+ROUND('Budgeted Resources'!K16*'Budgeted Resources'!$H16/12,2)</f>
        <v>0</v>
      </c>
      <c r="E339" s="174">
        <f>+ROUND('Budgeted Resources'!L16*'Budgeted Resources'!$H16/12,2)</f>
        <v>0</v>
      </c>
      <c r="F339" s="174">
        <f>+ROUND('Budgeted Resources'!M16*'Budgeted Resources'!$H16/12,2)</f>
        <v>0</v>
      </c>
      <c r="G339" s="174">
        <f>+ROUND('Budgeted Resources'!N16*'Budgeted Resources'!$H16/12,2)</f>
        <v>0</v>
      </c>
      <c r="H339" s="174">
        <f>+ROUND('Budgeted Resources'!O16*'Budgeted Resources'!$H16/12,2)</f>
        <v>0</v>
      </c>
      <c r="I339" s="174">
        <f>+ROUND('Budgeted Resources'!P16*'Budgeted Resources'!$H16/12,2)</f>
        <v>0</v>
      </c>
      <c r="J339" s="174">
        <f>+ROUND('Budgeted Resources'!Q16*'Budgeted Resources'!$H16/12,2)</f>
        <v>0</v>
      </c>
      <c r="K339" s="174">
        <f>+ROUND('Budgeted Resources'!R16*'Budgeted Resources'!$H16/12,2)</f>
        <v>0</v>
      </c>
      <c r="L339" s="174">
        <f>+ROUND('Budgeted Resources'!S16*'Budgeted Resources'!$H16/12,2)</f>
        <v>0</v>
      </c>
      <c r="M339" s="174">
        <f>+ROUND('Budgeted Resources'!T16*'Budgeted Resources'!$H16/12,2)</f>
        <v>0</v>
      </c>
      <c r="N339" s="174">
        <f>+ROUND('Budgeted Resources'!U16*'Budgeted Resources'!$H16/12,2)</f>
        <v>0</v>
      </c>
      <c r="O339" s="175">
        <f>+ROUND('Budgeted Resources'!V16*'Budgeted Resources'!$H16/12*(1+Inputs!$H$31),2)</f>
        <v>0</v>
      </c>
      <c r="P339" s="175">
        <f>+ROUND('Budgeted Resources'!W16*'Budgeted Resources'!$H16/12*(1+Inputs!$H$31),2)</f>
        <v>0</v>
      </c>
      <c r="Q339" s="175">
        <f>+ROUND('Budgeted Resources'!X16*'Budgeted Resources'!$H16/12*(1+Inputs!$H$31),2)</f>
        <v>0</v>
      </c>
      <c r="R339" s="175">
        <f>+ROUND('Budgeted Resources'!Y16*'Budgeted Resources'!$H16/12*(1+Inputs!$H$31),2)</f>
        <v>0</v>
      </c>
      <c r="S339" s="175">
        <f>+ROUND('Budgeted Resources'!Z16*'Budgeted Resources'!$H16/12*(1+Inputs!$H$31),2)</f>
        <v>0</v>
      </c>
      <c r="T339" s="175">
        <f>+ROUND('Budgeted Resources'!AA16*'Budgeted Resources'!$H16/12*(1+Inputs!$H$31),2)</f>
        <v>0</v>
      </c>
      <c r="U339" s="175">
        <f>+ROUND('Budgeted Resources'!AB16*'Budgeted Resources'!$H16/12*(1+Inputs!$H$31),2)</f>
        <v>0</v>
      </c>
      <c r="V339" s="175">
        <f>+ROUND('Budgeted Resources'!AC16*'Budgeted Resources'!$H16/12*(1+Inputs!$H$31),2)</f>
        <v>0</v>
      </c>
      <c r="W339" s="175">
        <f>+ROUND('Budgeted Resources'!AD16*'Budgeted Resources'!$H16/12*(1+Inputs!$H$31),2)</f>
        <v>0</v>
      </c>
      <c r="X339" s="175">
        <f>+ROUND('Budgeted Resources'!AE16*'Budgeted Resources'!$H16/12*(1+Inputs!$H$31),2)</f>
        <v>0</v>
      </c>
      <c r="Y339" s="175">
        <f>+ROUND('Budgeted Resources'!AF16*'Budgeted Resources'!$H16/12*(1+Inputs!$H$31),2)</f>
        <v>0</v>
      </c>
      <c r="Z339" s="175">
        <f>+ROUND('Budgeted Resources'!AG16*'Budgeted Resources'!$H16/12*(1+Inputs!$H$31),2)</f>
        <v>0</v>
      </c>
      <c r="AA339" s="176">
        <f>+ROUND('Budgeted Resources'!AH16*'Budgeted Resources'!$H16*(1+Inputs!$H$31),2)</f>
        <v>0</v>
      </c>
      <c r="AB339" s="176">
        <f>+ROUND('Budgeted Resources'!AI16*'Budgeted Resources'!$H16*(1+Inputs!$H$31),2)</f>
        <v>0</v>
      </c>
      <c r="AC339" s="176">
        <f>+ROUND('Budgeted Resources'!AJ16*'Budgeted Resources'!$H16*(1+Inputs!$H$31),2)</f>
        <v>0</v>
      </c>
      <c r="AD339" s="176">
        <f>+ROUND('Budgeted Resources'!AK16*'Budgeted Resources'!$H16*(1+Inputs!$H$31),2)</f>
        <v>0</v>
      </c>
      <c r="AE339" s="176">
        <f>+ROUND('Budgeted Resources'!AL16*'Budgeted Resources'!$H16*(1+Inputs!$H$31),2)</f>
        <v>0</v>
      </c>
      <c r="AF339" s="176">
        <f>+ROUND('Budgeted Resources'!AM16*'Budgeted Resources'!$H16*(1+Inputs!$H$31),2)</f>
        <v>0</v>
      </c>
      <c r="AG339" s="176">
        <f>+ROUND('Budgeted Resources'!AN16*'Budgeted Resources'!$H16*(1+Inputs!$H$31),2)</f>
        <v>0</v>
      </c>
      <c r="AH339" s="176">
        <f>+ROUND('Budgeted Resources'!AO16*'Budgeted Resources'!$H16*(1+Inputs!$H$31),2)</f>
        <v>0</v>
      </c>
      <c r="AI339" s="176">
        <f>+ROUND('Budgeted Resources'!AP16*'Budgeted Resources'!$H16*(1+Inputs!$H$31),2)</f>
        <v>0</v>
      </c>
    </row>
    <row r="340" spans="1:35" x14ac:dyDescent="0.25">
      <c r="A340" t="s">
        <v>1167</v>
      </c>
      <c r="B340" t="s">
        <v>942</v>
      </c>
      <c r="C340" s="174">
        <f>+ROUND('Budgeted Resources'!J17*'Budgeted Resources'!$H17/12,2)</f>
        <v>0</v>
      </c>
      <c r="D340" s="174">
        <f>+ROUND('Budgeted Resources'!K17*'Budgeted Resources'!$H17/12,2)</f>
        <v>0</v>
      </c>
      <c r="E340" s="174">
        <f>+ROUND('Budgeted Resources'!L17*'Budgeted Resources'!$H17/12,2)</f>
        <v>0</v>
      </c>
      <c r="F340" s="174">
        <f>+ROUND('Budgeted Resources'!M17*'Budgeted Resources'!$H17/12,2)</f>
        <v>0</v>
      </c>
      <c r="G340" s="174">
        <f>+ROUND('Budgeted Resources'!N17*'Budgeted Resources'!$H17/12,2)</f>
        <v>0</v>
      </c>
      <c r="H340" s="174">
        <f>+ROUND('Budgeted Resources'!O17*'Budgeted Resources'!$H17/12,2)</f>
        <v>0</v>
      </c>
      <c r="I340" s="174">
        <f>+ROUND('Budgeted Resources'!P17*'Budgeted Resources'!$H17/12,2)</f>
        <v>0</v>
      </c>
      <c r="J340" s="174">
        <f>+ROUND('Budgeted Resources'!Q17*'Budgeted Resources'!$H17/12,2)</f>
        <v>0</v>
      </c>
      <c r="K340" s="174">
        <f>+ROUND('Budgeted Resources'!R17*'Budgeted Resources'!$H17/12,2)</f>
        <v>0</v>
      </c>
      <c r="L340" s="174">
        <f>+ROUND('Budgeted Resources'!S17*'Budgeted Resources'!$H17/12,2)</f>
        <v>0</v>
      </c>
      <c r="M340" s="174">
        <f>+ROUND('Budgeted Resources'!T17*'Budgeted Resources'!$H17/12,2)</f>
        <v>0</v>
      </c>
      <c r="N340" s="174">
        <f>+ROUND('Budgeted Resources'!U17*'Budgeted Resources'!$H17/12,2)</f>
        <v>0</v>
      </c>
      <c r="O340" s="175">
        <f>+ROUND('Budgeted Resources'!V17*'Budgeted Resources'!$H17/12*(1+Inputs!$H$31),2)</f>
        <v>0</v>
      </c>
      <c r="P340" s="175">
        <f>+ROUND('Budgeted Resources'!W17*'Budgeted Resources'!$H17/12*(1+Inputs!$H$31),2)</f>
        <v>0</v>
      </c>
      <c r="Q340" s="175">
        <f>+ROUND('Budgeted Resources'!X17*'Budgeted Resources'!$H17/12*(1+Inputs!$H$31),2)</f>
        <v>0</v>
      </c>
      <c r="R340" s="175">
        <f>+ROUND('Budgeted Resources'!Y17*'Budgeted Resources'!$H17/12*(1+Inputs!$H$31),2)</f>
        <v>0</v>
      </c>
      <c r="S340" s="175">
        <f>+ROUND('Budgeted Resources'!Z17*'Budgeted Resources'!$H17/12*(1+Inputs!$H$31),2)</f>
        <v>0</v>
      </c>
      <c r="T340" s="175">
        <f>+ROUND('Budgeted Resources'!AA17*'Budgeted Resources'!$H17/12*(1+Inputs!$H$31),2)</f>
        <v>0</v>
      </c>
      <c r="U340" s="175">
        <f>+ROUND('Budgeted Resources'!AB17*'Budgeted Resources'!$H17/12*(1+Inputs!$H$31),2)</f>
        <v>0</v>
      </c>
      <c r="V340" s="175">
        <f>+ROUND('Budgeted Resources'!AC17*'Budgeted Resources'!$H17/12*(1+Inputs!$H$31),2)</f>
        <v>0</v>
      </c>
      <c r="W340" s="175">
        <f>+ROUND('Budgeted Resources'!AD17*'Budgeted Resources'!$H17/12*(1+Inputs!$H$31),2)</f>
        <v>0</v>
      </c>
      <c r="X340" s="175">
        <f>+ROUND('Budgeted Resources'!AE17*'Budgeted Resources'!$H17/12*(1+Inputs!$H$31),2)</f>
        <v>0</v>
      </c>
      <c r="Y340" s="175">
        <f>+ROUND('Budgeted Resources'!AF17*'Budgeted Resources'!$H17/12*(1+Inputs!$H$31),2)</f>
        <v>0</v>
      </c>
      <c r="Z340" s="175">
        <f>+ROUND('Budgeted Resources'!AG17*'Budgeted Resources'!$H17/12*(1+Inputs!$H$31),2)</f>
        <v>0</v>
      </c>
      <c r="AA340" s="176">
        <f>+ROUND('Budgeted Resources'!AH17*'Budgeted Resources'!$H17*(1+Inputs!$H$31),2)</f>
        <v>0</v>
      </c>
      <c r="AB340" s="176">
        <f>+ROUND('Budgeted Resources'!AI17*'Budgeted Resources'!$H17*(1+Inputs!$H$31),2)</f>
        <v>0</v>
      </c>
      <c r="AC340" s="176">
        <f>+ROUND('Budgeted Resources'!AJ17*'Budgeted Resources'!$H17*(1+Inputs!$H$31),2)</f>
        <v>0</v>
      </c>
      <c r="AD340" s="176">
        <f>+ROUND('Budgeted Resources'!AK17*'Budgeted Resources'!$H17*(1+Inputs!$H$31),2)</f>
        <v>0</v>
      </c>
      <c r="AE340" s="176">
        <f>+ROUND('Budgeted Resources'!AL17*'Budgeted Resources'!$H17*(1+Inputs!$H$31),2)</f>
        <v>0</v>
      </c>
      <c r="AF340" s="176">
        <f>+ROUND('Budgeted Resources'!AM17*'Budgeted Resources'!$H17*(1+Inputs!$H$31),2)</f>
        <v>0</v>
      </c>
      <c r="AG340" s="176">
        <f>+ROUND('Budgeted Resources'!AN17*'Budgeted Resources'!$H17*(1+Inputs!$H$31),2)</f>
        <v>0</v>
      </c>
      <c r="AH340" s="176">
        <f>+ROUND('Budgeted Resources'!AO17*'Budgeted Resources'!$H17*(1+Inputs!$H$31),2)</f>
        <v>0</v>
      </c>
      <c r="AI340" s="176">
        <f>+ROUND('Budgeted Resources'!AP17*'Budgeted Resources'!$H17*(1+Inputs!$H$31),2)</f>
        <v>0</v>
      </c>
    </row>
    <row r="341" spans="1:35" x14ac:dyDescent="0.25">
      <c r="A341" t="s">
        <v>1167</v>
      </c>
      <c r="B341" t="s">
        <v>942</v>
      </c>
      <c r="C341" s="174">
        <f>+ROUND('Budgeted Resources'!J18*'Budgeted Resources'!$H18/12,2)</f>
        <v>0</v>
      </c>
      <c r="D341" s="174">
        <f>+ROUND('Budgeted Resources'!K18*'Budgeted Resources'!$H18/12,2)</f>
        <v>0</v>
      </c>
      <c r="E341" s="174">
        <f>+ROUND('Budgeted Resources'!L18*'Budgeted Resources'!$H18/12,2)</f>
        <v>0</v>
      </c>
      <c r="F341" s="174">
        <f>+ROUND('Budgeted Resources'!M18*'Budgeted Resources'!$H18/12,2)</f>
        <v>0</v>
      </c>
      <c r="G341" s="174">
        <f>+ROUND('Budgeted Resources'!N18*'Budgeted Resources'!$H18/12,2)</f>
        <v>0</v>
      </c>
      <c r="H341" s="174">
        <f>+ROUND('Budgeted Resources'!O18*'Budgeted Resources'!$H18/12,2)</f>
        <v>0</v>
      </c>
      <c r="I341" s="174">
        <f>+ROUND('Budgeted Resources'!P18*'Budgeted Resources'!$H18/12,2)</f>
        <v>0</v>
      </c>
      <c r="J341" s="174">
        <f>+ROUND('Budgeted Resources'!Q18*'Budgeted Resources'!$H18/12,2)</f>
        <v>0</v>
      </c>
      <c r="K341" s="174">
        <f>+ROUND('Budgeted Resources'!R18*'Budgeted Resources'!$H18/12,2)</f>
        <v>0</v>
      </c>
      <c r="L341" s="174">
        <f>+ROUND('Budgeted Resources'!S18*'Budgeted Resources'!$H18/12,2)</f>
        <v>0</v>
      </c>
      <c r="M341" s="174">
        <f>+ROUND('Budgeted Resources'!T18*'Budgeted Resources'!$H18/12,2)</f>
        <v>0</v>
      </c>
      <c r="N341" s="174">
        <f>+ROUND('Budgeted Resources'!U18*'Budgeted Resources'!$H18/12,2)</f>
        <v>0</v>
      </c>
      <c r="O341" s="175">
        <f>+ROUND('Budgeted Resources'!V18*'Budgeted Resources'!$H18/12*(1+Inputs!$H$31),2)</f>
        <v>0</v>
      </c>
      <c r="P341" s="175">
        <f>+ROUND('Budgeted Resources'!W18*'Budgeted Resources'!$H18/12*(1+Inputs!$H$31),2)</f>
        <v>0</v>
      </c>
      <c r="Q341" s="175">
        <f>+ROUND('Budgeted Resources'!X18*'Budgeted Resources'!$H18/12*(1+Inputs!$H$31),2)</f>
        <v>0</v>
      </c>
      <c r="R341" s="175">
        <f>+ROUND('Budgeted Resources'!Y18*'Budgeted Resources'!$H18/12*(1+Inputs!$H$31),2)</f>
        <v>0</v>
      </c>
      <c r="S341" s="175">
        <f>+ROUND('Budgeted Resources'!Z18*'Budgeted Resources'!$H18/12*(1+Inputs!$H$31),2)</f>
        <v>0</v>
      </c>
      <c r="T341" s="175">
        <f>+ROUND('Budgeted Resources'!AA18*'Budgeted Resources'!$H18/12*(1+Inputs!$H$31),2)</f>
        <v>0</v>
      </c>
      <c r="U341" s="175">
        <f>+ROUND('Budgeted Resources'!AB18*'Budgeted Resources'!$H18/12*(1+Inputs!$H$31),2)</f>
        <v>0</v>
      </c>
      <c r="V341" s="175">
        <f>+ROUND('Budgeted Resources'!AC18*'Budgeted Resources'!$H18/12*(1+Inputs!$H$31),2)</f>
        <v>0</v>
      </c>
      <c r="W341" s="175">
        <f>+ROUND('Budgeted Resources'!AD18*'Budgeted Resources'!$H18/12*(1+Inputs!$H$31),2)</f>
        <v>0</v>
      </c>
      <c r="X341" s="175">
        <f>+ROUND('Budgeted Resources'!AE18*'Budgeted Resources'!$H18/12*(1+Inputs!$H$31),2)</f>
        <v>0</v>
      </c>
      <c r="Y341" s="175">
        <f>+ROUND('Budgeted Resources'!AF18*'Budgeted Resources'!$H18/12*(1+Inputs!$H$31),2)</f>
        <v>0</v>
      </c>
      <c r="Z341" s="175">
        <f>+ROUND('Budgeted Resources'!AG18*'Budgeted Resources'!$H18/12*(1+Inputs!$H$31),2)</f>
        <v>0</v>
      </c>
      <c r="AA341" s="176">
        <f>+ROUND('Budgeted Resources'!AH18*'Budgeted Resources'!$H18*(1+Inputs!$H$31),2)</f>
        <v>0</v>
      </c>
      <c r="AB341" s="176">
        <f>+ROUND('Budgeted Resources'!AI18*'Budgeted Resources'!$H18*(1+Inputs!$H$31),2)</f>
        <v>0</v>
      </c>
      <c r="AC341" s="176">
        <f>+ROUND('Budgeted Resources'!AJ18*'Budgeted Resources'!$H18*(1+Inputs!$H$31),2)</f>
        <v>0</v>
      </c>
      <c r="AD341" s="176">
        <f>+ROUND('Budgeted Resources'!AK18*'Budgeted Resources'!$H18*(1+Inputs!$H$31),2)</f>
        <v>0</v>
      </c>
      <c r="AE341" s="176">
        <f>+ROUND('Budgeted Resources'!AL18*'Budgeted Resources'!$H18*(1+Inputs!$H$31),2)</f>
        <v>0</v>
      </c>
      <c r="AF341" s="176">
        <f>+ROUND('Budgeted Resources'!AM18*'Budgeted Resources'!$H18*(1+Inputs!$H$31),2)</f>
        <v>0</v>
      </c>
      <c r="AG341" s="176">
        <f>+ROUND('Budgeted Resources'!AN18*'Budgeted Resources'!$H18*(1+Inputs!$H$31),2)</f>
        <v>0</v>
      </c>
      <c r="AH341" s="176">
        <f>+ROUND('Budgeted Resources'!AO18*'Budgeted Resources'!$H18*(1+Inputs!$H$31),2)</f>
        <v>0</v>
      </c>
      <c r="AI341" s="176">
        <f>+ROUND('Budgeted Resources'!AP18*'Budgeted Resources'!$H18*(1+Inputs!$H$31),2)</f>
        <v>0</v>
      </c>
    </row>
    <row r="342" spans="1:35" x14ac:dyDescent="0.25">
      <c r="A342" t="s">
        <v>1167</v>
      </c>
      <c r="B342" t="s">
        <v>942</v>
      </c>
      <c r="C342" s="174">
        <f>+ROUND('Budgeted Resources'!J19*'Budgeted Resources'!$H19/12,2)</f>
        <v>0</v>
      </c>
      <c r="D342" s="174">
        <f>+ROUND('Budgeted Resources'!K19*'Budgeted Resources'!$H19/12,2)</f>
        <v>0</v>
      </c>
      <c r="E342" s="174">
        <f>+ROUND('Budgeted Resources'!L19*'Budgeted Resources'!$H19/12,2)</f>
        <v>0</v>
      </c>
      <c r="F342" s="174">
        <f>+ROUND('Budgeted Resources'!M19*'Budgeted Resources'!$H19/12,2)</f>
        <v>0</v>
      </c>
      <c r="G342" s="174">
        <f>+ROUND('Budgeted Resources'!N19*'Budgeted Resources'!$H19/12,2)</f>
        <v>0</v>
      </c>
      <c r="H342" s="174">
        <f>+ROUND('Budgeted Resources'!O19*'Budgeted Resources'!$H19/12,2)</f>
        <v>0</v>
      </c>
      <c r="I342" s="174">
        <f>+ROUND('Budgeted Resources'!P19*'Budgeted Resources'!$H19/12,2)</f>
        <v>0</v>
      </c>
      <c r="J342" s="174">
        <f>+ROUND('Budgeted Resources'!Q19*'Budgeted Resources'!$H19/12,2)</f>
        <v>0</v>
      </c>
      <c r="K342" s="174">
        <f>+ROUND('Budgeted Resources'!R19*'Budgeted Resources'!$H19/12,2)</f>
        <v>0</v>
      </c>
      <c r="L342" s="174">
        <f>+ROUND('Budgeted Resources'!S19*'Budgeted Resources'!$H19/12,2)</f>
        <v>0</v>
      </c>
      <c r="M342" s="174">
        <f>+ROUND('Budgeted Resources'!T19*'Budgeted Resources'!$H19/12,2)</f>
        <v>0</v>
      </c>
      <c r="N342" s="174">
        <f>+ROUND('Budgeted Resources'!U19*'Budgeted Resources'!$H19/12,2)</f>
        <v>0</v>
      </c>
      <c r="O342" s="175">
        <f>+ROUND('Budgeted Resources'!V19*'Budgeted Resources'!$H19/12*(1+Inputs!$H$31),2)</f>
        <v>0</v>
      </c>
      <c r="P342" s="175">
        <f>+ROUND('Budgeted Resources'!W19*'Budgeted Resources'!$H19/12*(1+Inputs!$H$31),2)</f>
        <v>0</v>
      </c>
      <c r="Q342" s="175">
        <f>+ROUND('Budgeted Resources'!X19*'Budgeted Resources'!$H19/12*(1+Inputs!$H$31),2)</f>
        <v>0</v>
      </c>
      <c r="R342" s="175">
        <f>+ROUND('Budgeted Resources'!Y19*'Budgeted Resources'!$H19/12*(1+Inputs!$H$31),2)</f>
        <v>0</v>
      </c>
      <c r="S342" s="175">
        <f>+ROUND('Budgeted Resources'!Z19*'Budgeted Resources'!$H19/12*(1+Inputs!$H$31),2)</f>
        <v>0</v>
      </c>
      <c r="T342" s="175">
        <f>+ROUND('Budgeted Resources'!AA19*'Budgeted Resources'!$H19/12*(1+Inputs!$H$31),2)</f>
        <v>0</v>
      </c>
      <c r="U342" s="175">
        <f>+ROUND('Budgeted Resources'!AB19*'Budgeted Resources'!$H19/12*(1+Inputs!$H$31),2)</f>
        <v>0</v>
      </c>
      <c r="V342" s="175">
        <f>+ROUND('Budgeted Resources'!AC19*'Budgeted Resources'!$H19/12*(1+Inputs!$H$31),2)</f>
        <v>0</v>
      </c>
      <c r="W342" s="175">
        <f>+ROUND('Budgeted Resources'!AD19*'Budgeted Resources'!$H19/12*(1+Inputs!$H$31),2)</f>
        <v>0</v>
      </c>
      <c r="X342" s="175">
        <f>+ROUND('Budgeted Resources'!AE19*'Budgeted Resources'!$H19/12*(1+Inputs!$H$31),2)</f>
        <v>0</v>
      </c>
      <c r="Y342" s="175">
        <f>+ROUND('Budgeted Resources'!AF19*'Budgeted Resources'!$H19/12*(1+Inputs!$H$31),2)</f>
        <v>0</v>
      </c>
      <c r="Z342" s="175">
        <f>+ROUND('Budgeted Resources'!AG19*'Budgeted Resources'!$H19/12*(1+Inputs!$H$31),2)</f>
        <v>0</v>
      </c>
      <c r="AA342" s="176">
        <f>+ROUND('Budgeted Resources'!AH19*'Budgeted Resources'!$H19*(1+Inputs!$H$31),2)</f>
        <v>0</v>
      </c>
      <c r="AB342" s="176">
        <f>+ROUND('Budgeted Resources'!AI19*'Budgeted Resources'!$H19*(1+Inputs!$H$31),2)</f>
        <v>0</v>
      </c>
      <c r="AC342" s="176">
        <f>+ROUND('Budgeted Resources'!AJ19*'Budgeted Resources'!$H19*(1+Inputs!$H$31),2)</f>
        <v>0</v>
      </c>
      <c r="AD342" s="176">
        <f>+ROUND('Budgeted Resources'!AK19*'Budgeted Resources'!$H19*(1+Inputs!$H$31),2)</f>
        <v>0</v>
      </c>
      <c r="AE342" s="176">
        <f>+ROUND('Budgeted Resources'!AL19*'Budgeted Resources'!$H19*(1+Inputs!$H$31),2)</f>
        <v>0</v>
      </c>
      <c r="AF342" s="176">
        <f>+ROUND('Budgeted Resources'!AM19*'Budgeted Resources'!$H19*(1+Inputs!$H$31),2)</f>
        <v>0</v>
      </c>
      <c r="AG342" s="176">
        <f>+ROUND('Budgeted Resources'!AN19*'Budgeted Resources'!$H19*(1+Inputs!$H$31),2)</f>
        <v>0</v>
      </c>
      <c r="AH342" s="176">
        <f>+ROUND('Budgeted Resources'!AO19*'Budgeted Resources'!$H19*(1+Inputs!$H$31),2)</f>
        <v>0</v>
      </c>
      <c r="AI342" s="176">
        <f>+ROUND('Budgeted Resources'!AP19*'Budgeted Resources'!$H19*(1+Inputs!$H$31),2)</f>
        <v>0</v>
      </c>
    </row>
    <row r="343" spans="1:35" x14ac:dyDescent="0.25">
      <c r="A343" t="s">
        <v>1167</v>
      </c>
      <c r="B343" t="s">
        <v>942</v>
      </c>
      <c r="C343" s="174">
        <f>+ROUND('Budgeted Resources'!J20*'Budgeted Resources'!$H20/12,2)</f>
        <v>0</v>
      </c>
      <c r="D343" s="174">
        <f>+ROUND('Budgeted Resources'!K20*'Budgeted Resources'!$H20/12,2)</f>
        <v>0</v>
      </c>
      <c r="E343" s="174">
        <f>+ROUND('Budgeted Resources'!L20*'Budgeted Resources'!$H20/12,2)</f>
        <v>0</v>
      </c>
      <c r="F343" s="174">
        <f>+ROUND('Budgeted Resources'!M20*'Budgeted Resources'!$H20/12,2)</f>
        <v>0</v>
      </c>
      <c r="G343" s="174">
        <f>+ROUND('Budgeted Resources'!N20*'Budgeted Resources'!$H20/12,2)</f>
        <v>0</v>
      </c>
      <c r="H343" s="174">
        <f>+ROUND('Budgeted Resources'!O20*'Budgeted Resources'!$H20/12,2)</f>
        <v>0</v>
      </c>
      <c r="I343" s="174">
        <f>+ROUND('Budgeted Resources'!P20*'Budgeted Resources'!$H20/12,2)</f>
        <v>0</v>
      </c>
      <c r="J343" s="174">
        <f>+ROUND('Budgeted Resources'!Q20*'Budgeted Resources'!$H20/12,2)</f>
        <v>0</v>
      </c>
      <c r="K343" s="174">
        <f>+ROUND('Budgeted Resources'!R20*'Budgeted Resources'!$H20/12,2)</f>
        <v>0</v>
      </c>
      <c r="L343" s="174">
        <f>+ROUND('Budgeted Resources'!S20*'Budgeted Resources'!$H20/12,2)</f>
        <v>0</v>
      </c>
      <c r="M343" s="174">
        <f>+ROUND('Budgeted Resources'!T20*'Budgeted Resources'!$H20/12,2)</f>
        <v>0</v>
      </c>
      <c r="N343" s="174">
        <f>+ROUND('Budgeted Resources'!U20*'Budgeted Resources'!$H20/12,2)</f>
        <v>0</v>
      </c>
      <c r="O343" s="175">
        <f>+ROUND('Budgeted Resources'!V20*'Budgeted Resources'!$H20/12*(1+Inputs!$H$31),2)</f>
        <v>0</v>
      </c>
      <c r="P343" s="175">
        <f>+ROUND('Budgeted Resources'!W20*'Budgeted Resources'!$H20/12*(1+Inputs!$H$31),2)</f>
        <v>0</v>
      </c>
      <c r="Q343" s="175">
        <f>+ROUND('Budgeted Resources'!X20*'Budgeted Resources'!$H20/12*(1+Inputs!$H$31),2)</f>
        <v>0</v>
      </c>
      <c r="R343" s="175">
        <f>+ROUND('Budgeted Resources'!Y20*'Budgeted Resources'!$H20/12*(1+Inputs!$H$31),2)</f>
        <v>0</v>
      </c>
      <c r="S343" s="175">
        <f>+ROUND('Budgeted Resources'!Z20*'Budgeted Resources'!$H20/12*(1+Inputs!$H$31),2)</f>
        <v>0</v>
      </c>
      <c r="T343" s="175">
        <f>+ROUND('Budgeted Resources'!AA20*'Budgeted Resources'!$H20/12*(1+Inputs!$H$31),2)</f>
        <v>0</v>
      </c>
      <c r="U343" s="175">
        <f>+ROUND('Budgeted Resources'!AB20*'Budgeted Resources'!$H20/12*(1+Inputs!$H$31),2)</f>
        <v>0</v>
      </c>
      <c r="V343" s="175">
        <f>+ROUND('Budgeted Resources'!AC20*'Budgeted Resources'!$H20/12*(1+Inputs!$H$31),2)</f>
        <v>0</v>
      </c>
      <c r="W343" s="175">
        <f>+ROUND('Budgeted Resources'!AD20*'Budgeted Resources'!$H20/12*(1+Inputs!$H$31),2)</f>
        <v>0</v>
      </c>
      <c r="X343" s="175">
        <f>+ROUND('Budgeted Resources'!AE20*'Budgeted Resources'!$H20/12*(1+Inputs!$H$31),2)</f>
        <v>0</v>
      </c>
      <c r="Y343" s="175">
        <f>+ROUND('Budgeted Resources'!AF20*'Budgeted Resources'!$H20/12*(1+Inputs!$H$31),2)</f>
        <v>0</v>
      </c>
      <c r="Z343" s="175">
        <f>+ROUND('Budgeted Resources'!AG20*'Budgeted Resources'!$H20/12*(1+Inputs!$H$31),2)</f>
        <v>0</v>
      </c>
      <c r="AA343" s="176">
        <f>+ROUND('Budgeted Resources'!AH20*'Budgeted Resources'!$H20*(1+Inputs!$H$31),2)</f>
        <v>0</v>
      </c>
      <c r="AB343" s="176">
        <f>+ROUND('Budgeted Resources'!AI20*'Budgeted Resources'!$H20*(1+Inputs!$H$31),2)</f>
        <v>0</v>
      </c>
      <c r="AC343" s="176">
        <f>+ROUND('Budgeted Resources'!AJ20*'Budgeted Resources'!$H20*(1+Inputs!$H$31),2)</f>
        <v>0</v>
      </c>
      <c r="AD343" s="176">
        <f>+ROUND('Budgeted Resources'!AK20*'Budgeted Resources'!$H20*(1+Inputs!$H$31),2)</f>
        <v>0</v>
      </c>
      <c r="AE343" s="176">
        <f>+ROUND('Budgeted Resources'!AL20*'Budgeted Resources'!$H20*(1+Inputs!$H$31),2)</f>
        <v>0</v>
      </c>
      <c r="AF343" s="176">
        <f>+ROUND('Budgeted Resources'!AM20*'Budgeted Resources'!$H20*(1+Inputs!$H$31),2)</f>
        <v>0</v>
      </c>
      <c r="AG343" s="176">
        <f>+ROUND('Budgeted Resources'!AN20*'Budgeted Resources'!$H20*(1+Inputs!$H$31),2)</f>
        <v>0</v>
      </c>
      <c r="AH343" s="176">
        <f>+ROUND('Budgeted Resources'!AO20*'Budgeted Resources'!$H20*(1+Inputs!$H$31),2)</f>
        <v>0</v>
      </c>
      <c r="AI343" s="176">
        <f>+ROUND('Budgeted Resources'!AP20*'Budgeted Resources'!$H20*(1+Inputs!$H$31),2)</f>
        <v>0</v>
      </c>
    </row>
    <row r="344" spans="1:35" x14ac:dyDescent="0.25">
      <c r="A344" t="s">
        <v>1167</v>
      </c>
      <c r="B344" t="s">
        <v>942</v>
      </c>
      <c r="C344" s="174">
        <f>+ROUND('Budgeted Resources'!J21*'Budgeted Resources'!$H21/12,2)</f>
        <v>0</v>
      </c>
      <c r="D344" s="174">
        <f>+ROUND('Budgeted Resources'!K21*'Budgeted Resources'!$H21/12,2)</f>
        <v>0</v>
      </c>
      <c r="E344" s="174">
        <f>+ROUND('Budgeted Resources'!L21*'Budgeted Resources'!$H21/12,2)</f>
        <v>0</v>
      </c>
      <c r="F344" s="174">
        <f>+ROUND('Budgeted Resources'!M21*'Budgeted Resources'!$H21/12,2)</f>
        <v>0</v>
      </c>
      <c r="G344" s="174">
        <f>+ROUND('Budgeted Resources'!N21*'Budgeted Resources'!$H21/12,2)</f>
        <v>0</v>
      </c>
      <c r="H344" s="174">
        <f>+ROUND('Budgeted Resources'!O21*'Budgeted Resources'!$H21/12,2)</f>
        <v>0</v>
      </c>
      <c r="I344" s="174">
        <f>+ROUND('Budgeted Resources'!P21*'Budgeted Resources'!$H21/12,2)</f>
        <v>0</v>
      </c>
      <c r="J344" s="174">
        <f>+ROUND('Budgeted Resources'!Q21*'Budgeted Resources'!$H21/12,2)</f>
        <v>0</v>
      </c>
      <c r="K344" s="174">
        <f>+ROUND('Budgeted Resources'!R21*'Budgeted Resources'!$H21/12,2)</f>
        <v>0</v>
      </c>
      <c r="L344" s="174">
        <f>+ROUND('Budgeted Resources'!S21*'Budgeted Resources'!$H21/12,2)</f>
        <v>0</v>
      </c>
      <c r="M344" s="174">
        <f>+ROUND('Budgeted Resources'!T21*'Budgeted Resources'!$H21/12,2)</f>
        <v>0</v>
      </c>
      <c r="N344" s="174">
        <f>+ROUND('Budgeted Resources'!U21*'Budgeted Resources'!$H21/12,2)</f>
        <v>0</v>
      </c>
      <c r="O344" s="175">
        <f>+ROUND('Budgeted Resources'!V21*'Budgeted Resources'!$H21/12*(1+Inputs!$H$31),2)</f>
        <v>0</v>
      </c>
      <c r="P344" s="175">
        <f>+ROUND('Budgeted Resources'!W21*'Budgeted Resources'!$H21/12*(1+Inputs!$H$31),2)</f>
        <v>0</v>
      </c>
      <c r="Q344" s="175">
        <f>+ROUND('Budgeted Resources'!X21*'Budgeted Resources'!$H21/12*(1+Inputs!$H$31),2)</f>
        <v>0</v>
      </c>
      <c r="R344" s="175">
        <f>+ROUND('Budgeted Resources'!Y21*'Budgeted Resources'!$H21/12*(1+Inputs!$H$31),2)</f>
        <v>0</v>
      </c>
      <c r="S344" s="175">
        <f>+ROUND('Budgeted Resources'!Z21*'Budgeted Resources'!$H21/12*(1+Inputs!$H$31),2)</f>
        <v>0</v>
      </c>
      <c r="T344" s="175">
        <f>+ROUND('Budgeted Resources'!AA21*'Budgeted Resources'!$H21/12*(1+Inputs!$H$31),2)</f>
        <v>0</v>
      </c>
      <c r="U344" s="175">
        <f>+ROUND('Budgeted Resources'!AB21*'Budgeted Resources'!$H21/12*(1+Inputs!$H$31),2)</f>
        <v>0</v>
      </c>
      <c r="V344" s="175">
        <f>+ROUND('Budgeted Resources'!AC21*'Budgeted Resources'!$H21/12*(1+Inputs!$H$31),2)</f>
        <v>0</v>
      </c>
      <c r="W344" s="175">
        <f>+ROUND('Budgeted Resources'!AD21*'Budgeted Resources'!$H21/12*(1+Inputs!$H$31),2)</f>
        <v>0</v>
      </c>
      <c r="X344" s="175">
        <f>+ROUND('Budgeted Resources'!AE21*'Budgeted Resources'!$H21/12*(1+Inputs!$H$31),2)</f>
        <v>0</v>
      </c>
      <c r="Y344" s="175">
        <f>+ROUND('Budgeted Resources'!AF21*'Budgeted Resources'!$H21/12*(1+Inputs!$H$31),2)</f>
        <v>0</v>
      </c>
      <c r="Z344" s="175">
        <f>+ROUND('Budgeted Resources'!AG21*'Budgeted Resources'!$H21/12*(1+Inputs!$H$31),2)</f>
        <v>0</v>
      </c>
      <c r="AA344" s="176">
        <f>+ROUND('Budgeted Resources'!AH21*'Budgeted Resources'!$H21*(1+Inputs!$H$31),2)</f>
        <v>0</v>
      </c>
      <c r="AB344" s="176">
        <f>+ROUND('Budgeted Resources'!AI21*'Budgeted Resources'!$H21*(1+Inputs!$H$31),2)</f>
        <v>0</v>
      </c>
      <c r="AC344" s="176">
        <f>+ROUND('Budgeted Resources'!AJ21*'Budgeted Resources'!$H21*(1+Inputs!$H$31),2)</f>
        <v>0</v>
      </c>
      <c r="AD344" s="176">
        <f>+ROUND('Budgeted Resources'!AK21*'Budgeted Resources'!$H21*(1+Inputs!$H$31),2)</f>
        <v>0</v>
      </c>
      <c r="AE344" s="176">
        <f>+ROUND('Budgeted Resources'!AL21*'Budgeted Resources'!$H21*(1+Inputs!$H$31),2)</f>
        <v>0</v>
      </c>
      <c r="AF344" s="176">
        <f>+ROUND('Budgeted Resources'!AM21*'Budgeted Resources'!$H21*(1+Inputs!$H$31),2)</f>
        <v>0</v>
      </c>
      <c r="AG344" s="176">
        <f>+ROUND('Budgeted Resources'!AN21*'Budgeted Resources'!$H21*(1+Inputs!$H$31),2)</f>
        <v>0</v>
      </c>
      <c r="AH344" s="176">
        <f>+ROUND('Budgeted Resources'!AO21*'Budgeted Resources'!$H21*(1+Inputs!$H$31),2)</f>
        <v>0</v>
      </c>
      <c r="AI344" s="176">
        <f>+ROUND('Budgeted Resources'!AP21*'Budgeted Resources'!$H21*(1+Inputs!$H$31),2)</f>
        <v>0</v>
      </c>
    </row>
    <row r="345" spans="1:35" x14ac:dyDescent="0.25">
      <c r="A345" t="s">
        <v>1167</v>
      </c>
      <c r="B345" t="s">
        <v>942</v>
      </c>
      <c r="C345" s="174">
        <f>+ROUND('Budgeted Resources'!J22*'Budgeted Resources'!$H22/12,2)</f>
        <v>0</v>
      </c>
      <c r="D345" s="174">
        <f>+ROUND('Budgeted Resources'!K22*'Budgeted Resources'!$H22/12,2)</f>
        <v>0</v>
      </c>
      <c r="E345" s="174">
        <f>+ROUND('Budgeted Resources'!L22*'Budgeted Resources'!$H22/12,2)</f>
        <v>0</v>
      </c>
      <c r="F345" s="174">
        <f>+ROUND('Budgeted Resources'!M22*'Budgeted Resources'!$H22/12,2)</f>
        <v>0</v>
      </c>
      <c r="G345" s="174">
        <f>+ROUND('Budgeted Resources'!N22*'Budgeted Resources'!$H22/12,2)</f>
        <v>0</v>
      </c>
      <c r="H345" s="174">
        <f>+ROUND('Budgeted Resources'!O22*'Budgeted Resources'!$H22/12,2)</f>
        <v>0</v>
      </c>
      <c r="I345" s="174">
        <f>+ROUND('Budgeted Resources'!P22*'Budgeted Resources'!$H22/12,2)</f>
        <v>0</v>
      </c>
      <c r="J345" s="174">
        <f>+ROUND('Budgeted Resources'!Q22*'Budgeted Resources'!$H22/12,2)</f>
        <v>0</v>
      </c>
      <c r="K345" s="174">
        <f>+ROUND('Budgeted Resources'!R22*'Budgeted Resources'!$H22/12,2)</f>
        <v>0</v>
      </c>
      <c r="L345" s="174">
        <f>+ROUND('Budgeted Resources'!S22*'Budgeted Resources'!$H22/12,2)</f>
        <v>0</v>
      </c>
      <c r="M345" s="174">
        <f>+ROUND('Budgeted Resources'!T22*'Budgeted Resources'!$H22/12,2)</f>
        <v>0</v>
      </c>
      <c r="N345" s="174">
        <f>+ROUND('Budgeted Resources'!U22*'Budgeted Resources'!$H22/12,2)</f>
        <v>0</v>
      </c>
      <c r="O345" s="175">
        <f>+ROUND('Budgeted Resources'!V22*'Budgeted Resources'!$H22/12*(1+Inputs!$H$31),2)</f>
        <v>0</v>
      </c>
      <c r="P345" s="175">
        <f>+ROUND('Budgeted Resources'!W22*'Budgeted Resources'!$H22/12*(1+Inputs!$H$31),2)</f>
        <v>0</v>
      </c>
      <c r="Q345" s="175">
        <f>+ROUND('Budgeted Resources'!X22*'Budgeted Resources'!$H22/12*(1+Inputs!$H$31),2)</f>
        <v>0</v>
      </c>
      <c r="R345" s="175">
        <f>+ROUND('Budgeted Resources'!Y22*'Budgeted Resources'!$H22/12*(1+Inputs!$H$31),2)</f>
        <v>0</v>
      </c>
      <c r="S345" s="175">
        <f>+ROUND('Budgeted Resources'!Z22*'Budgeted Resources'!$H22/12*(1+Inputs!$H$31),2)</f>
        <v>0</v>
      </c>
      <c r="T345" s="175">
        <f>+ROUND('Budgeted Resources'!AA22*'Budgeted Resources'!$H22/12*(1+Inputs!$H$31),2)</f>
        <v>0</v>
      </c>
      <c r="U345" s="175">
        <f>+ROUND('Budgeted Resources'!AB22*'Budgeted Resources'!$H22/12*(1+Inputs!$H$31),2)</f>
        <v>0</v>
      </c>
      <c r="V345" s="175">
        <f>+ROUND('Budgeted Resources'!AC22*'Budgeted Resources'!$H22/12*(1+Inputs!$H$31),2)</f>
        <v>0</v>
      </c>
      <c r="W345" s="175">
        <f>+ROUND('Budgeted Resources'!AD22*'Budgeted Resources'!$H22/12*(1+Inputs!$H$31),2)</f>
        <v>0</v>
      </c>
      <c r="X345" s="175">
        <f>+ROUND('Budgeted Resources'!AE22*'Budgeted Resources'!$H22/12*(1+Inputs!$H$31),2)</f>
        <v>0</v>
      </c>
      <c r="Y345" s="175">
        <f>+ROUND('Budgeted Resources'!AF22*'Budgeted Resources'!$H22/12*(1+Inputs!$H$31),2)</f>
        <v>0</v>
      </c>
      <c r="Z345" s="175">
        <f>+ROUND('Budgeted Resources'!AG22*'Budgeted Resources'!$H22/12*(1+Inputs!$H$31),2)</f>
        <v>0</v>
      </c>
      <c r="AA345" s="176">
        <f>+ROUND('Budgeted Resources'!AH22*'Budgeted Resources'!$H22*(1+Inputs!$H$31),2)</f>
        <v>0</v>
      </c>
      <c r="AB345" s="176">
        <f>+ROUND('Budgeted Resources'!AI22*'Budgeted Resources'!$H22*(1+Inputs!$H$31),2)</f>
        <v>0</v>
      </c>
      <c r="AC345" s="176">
        <f>+ROUND('Budgeted Resources'!AJ22*'Budgeted Resources'!$H22*(1+Inputs!$H$31),2)</f>
        <v>0</v>
      </c>
      <c r="AD345" s="176">
        <f>+ROUND('Budgeted Resources'!AK22*'Budgeted Resources'!$H22*(1+Inputs!$H$31),2)</f>
        <v>0</v>
      </c>
      <c r="AE345" s="176">
        <f>+ROUND('Budgeted Resources'!AL22*'Budgeted Resources'!$H22*(1+Inputs!$H$31),2)</f>
        <v>0</v>
      </c>
      <c r="AF345" s="176">
        <f>+ROUND('Budgeted Resources'!AM22*'Budgeted Resources'!$H22*(1+Inputs!$H$31),2)</f>
        <v>0</v>
      </c>
      <c r="AG345" s="176">
        <f>+ROUND('Budgeted Resources'!AN22*'Budgeted Resources'!$H22*(1+Inputs!$H$31),2)</f>
        <v>0</v>
      </c>
      <c r="AH345" s="176">
        <f>+ROUND('Budgeted Resources'!AO22*'Budgeted Resources'!$H22*(1+Inputs!$H$31),2)</f>
        <v>0</v>
      </c>
      <c r="AI345" s="176">
        <f>+ROUND('Budgeted Resources'!AP22*'Budgeted Resources'!$H22*(1+Inputs!$H$31),2)</f>
        <v>0</v>
      </c>
    </row>
    <row r="346" spans="1:35" x14ac:dyDescent="0.25">
      <c r="A346" t="s">
        <v>1167</v>
      </c>
      <c r="B346" t="s">
        <v>942</v>
      </c>
      <c r="C346" s="174">
        <f>+ROUND('Budgeted Resources'!J23*'Budgeted Resources'!$H23/12,2)</f>
        <v>0</v>
      </c>
      <c r="D346" s="174">
        <f>+ROUND('Budgeted Resources'!K23*'Budgeted Resources'!$H23/12,2)</f>
        <v>0</v>
      </c>
      <c r="E346" s="174">
        <f>+ROUND('Budgeted Resources'!L23*'Budgeted Resources'!$H23/12,2)</f>
        <v>0</v>
      </c>
      <c r="F346" s="174">
        <f>+ROUND('Budgeted Resources'!M23*'Budgeted Resources'!$H23/12,2)</f>
        <v>0</v>
      </c>
      <c r="G346" s="174">
        <f>+ROUND('Budgeted Resources'!N23*'Budgeted Resources'!$H23/12,2)</f>
        <v>0</v>
      </c>
      <c r="H346" s="174">
        <f>+ROUND('Budgeted Resources'!O23*'Budgeted Resources'!$H23/12,2)</f>
        <v>0</v>
      </c>
      <c r="I346" s="174">
        <f>+ROUND('Budgeted Resources'!P23*'Budgeted Resources'!$H23/12,2)</f>
        <v>0</v>
      </c>
      <c r="J346" s="174">
        <f>+ROUND('Budgeted Resources'!Q23*'Budgeted Resources'!$H23/12,2)</f>
        <v>0</v>
      </c>
      <c r="K346" s="174">
        <f>+ROUND('Budgeted Resources'!R23*'Budgeted Resources'!$H23/12,2)</f>
        <v>0</v>
      </c>
      <c r="L346" s="174">
        <f>+ROUND('Budgeted Resources'!S23*'Budgeted Resources'!$H23/12,2)</f>
        <v>0</v>
      </c>
      <c r="M346" s="174">
        <f>+ROUND('Budgeted Resources'!T23*'Budgeted Resources'!$H23/12,2)</f>
        <v>0</v>
      </c>
      <c r="N346" s="174">
        <f>+ROUND('Budgeted Resources'!U23*'Budgeted Resources'!$H23/12,2)</f>
        <v>0</v>
      </c>
      <c r="O346" s="175">
        <f>+ROUND('Budgeted Resources'!V23*'Budgeted Resources'!$H23/12*(1+Inputs!$H$31),2)</f>
        <v>0</v>
      </c>
      <c r="P346" s="175">
        <f>+ROUND('Budgeted Resources'!W23*'Budgeted Resources'!$H23/12*(1+Inputs!$H$31),2)</f>
        <v>0</v>
      </c>
      <c r="Q346" s="175">
        <f>+ROUND('Budgeted Resources'!X23*'Budgeted Resources'!$H23/12*(1+Inputs!$H$31),2)</f>
        <v>0</v>
      </c>
      <c r="R346" s="175">
        <f>+ROUND('Budgeted Resources'!Y23*'Budgeted Resources'!$H23/12*(1+Inputs!$H$31),2)</f>
        <v>0</v>
      </c>
      <c r="S346" s="175">
        <f>+ROUND('Budgeted Resources'!Z23*'Budgeted Resources'!$H23/12*(1+Inputs!$H$31),2)</f>
        <v>0</v>
      </c>
      <c r="T346" s="175">
        <f>+ROUND('Budgeted Resources'!AA23*'Budgeted Resources'!$H23/12*(1+Inputs!$H$31),2)</f>
        <v>0</v>
      </c>
      <c r="U346" s="175">
        <f>+ROUND('Budgeted Resources'!AB23*'Budgeted Resources'!$H23/12*(1+Inputs!$H$31),2)</f>
        <v>0</v>
      </c>
      <c r="V346" s="175">
        <f>+ROUND('Budgeted Resources'!AC23*'Budgeted Resources'!$H23/12*(1+Inputs!$H$31),2)</f>
        <v>0</v>
      </c>
      <c r="W346" s="175">
        <f>+ROUND('Budgeted Resources'!AD23*'Budgeted Resources'!$H23/12*(1+Inputs!$H$31),2)</f>
        <v>0</v>
      </c>
      <c r="X346" s="175">
        <f>+ROUND('Budgeted Resources'!AE23*'Budgeted Resources'!$H23/12*(1+Inputs!$H$31),2)</f>
        <v>0</v>
      </c>
      <c r="Y346" s="175">
        <f>+ROUND('Budgeted Resources'!AF23*'Budgeted Resources'!$H23/12*(1+Inputs!$H$31),2)</f>
        <v>0</v>
      </c>
      <c r="Z346" s="175">
        <f>+ROUND('Budgeted Resources'!AG23*'Budgeted Resources'!$H23/12*(1+Inputs!$H$31),2)</f>
        <v>0</v>
      </c>
      <c r="AA346" s="176">
        <f>+ROUND('Budgeted Resources'!AH23*'Budgeted Resources'!$H23*(1+Inputs!$H$31),2)</f>
        <v>0</v>
      </c>
      <c r="AB346" s="176">
        <f>+ROUND('Budgeted Resources'!AI23*'Budgeted Resources'!$H23*(1+Inputs!$H$31),2)</f>
        <v>0</v>
      </c>
      <c r="AC346" s="176">
        <f>+ROUND('Budgeted Resources'!AJ23*'Budgeted Resources'!$H23*(1+Inputs!$H$31),2)</f>
        <v>0</v>
      </c>
      <c r="AD346" s="176">
        <f>+ROUND('Budgeted Resources'!AK23*'Budgeted Resources'!$H23*(1+Inputs!$H$31),2)</f>
        <v>0</v>
      </c>
      <c r="AE346" s="176">
        <f>+ROUND('Budgeted Resources'!AL23*'Budgeted Resources'!$H23*(1+Inputs!$H$31),2)</f>
        <v>0</v>
      </c>
      <c r="AF346" s="176">
        <f>+ROUND('Budgeted Resources'!AM23*'Budgeted Resources'!$H23*(1+Inputs!$H$31),2)</f>
        <v>0</v>
      </c>
      <c r="AG346" s="176">
        <f>+ROUND('Budgeted Resources'!AN23*'Budgeted Resources'!$H23*(1+Inputs!$H$31),2)</f>
        <v>0</v>
      </c>
      <c r="AH346" s="176">
        <f>+ROUND('Budgeted Resources'!AO23*'Budgeted Resources'!$H23*(1+Inputs!$H$31),2)</f>
        <v>0</v>
      </c>
      <c r="AI346" s="176">
        <f>+ROUND('Budgeted Resources'!AP23*'Budgeted Resources'!$H23*(1+Inputs!$H$31),2)</f>
        <v>0</v>
      </c>
    </row>
    <row r="347" spans="1:35" x14ac:dyDescent="0.25">
      <c r="A347" t="s">
        <v>1167</v>
      </c>
      <c r="B347" t="s">
        <v>942</v>
      </c>
      <c r="C347" s="174">
        <f>+ROUND('Budgeted Resources'!J24*'Budgeted Resources'!$H24/12,2)</f>
        <v>0</v>
      </c>
      <c r="D347" s="174">
        <f>+ROUND('Budgeted Resources'!K24*'Budgeted Resources'!$H24/12,2)</f>
        <v>0</v>
      </c>
      <c r="E347" s="174">
        <f>+ROUND('Budgeted Resources'!L24*'Budgeted Resources'!$H24/12,2)</f>
        <v>0</v>
      </c>
      <c r="F347" s="174">
        <f>+ROUND('Budgeted Resources'!M24*'Budgeted Resources'!$H24/12,2)</f>
        <v>0</v>
      </c>
      <c r="G347" s="174">
        <f>+ROUND('Budgeted Resources'!N24*'Budgeted Resources'!$H24/12,2)</f>
        <v>0</v>
      </c>
      <c r="H347" s="174">
        <f>+ROUND('Budgeted Resources'!O24*'Budgeted Resources'!$H24/12,2)</f>
        <v>0</v>
      </c>
      <c r="I347" s="174">
        <f>+ROUND('Budgeted Resources'!P24*'Budgeted Resources'!$H24/12,2)</f>
        <v>0</v>
      </c>
      <c r="J347" s="174">
        <f>+ROUND('Budgeted Resources'!Q24*'Budgeted Resources'!$H24/12,2)</f>
        <v>0</v>
      </c>
      <c r="K347" s="174">
        <f>+ROUND('Budgeted Resources'!R24*'Budgeted Resources'!$H24/12,2)</f>
        <v>0</v>
      </c>
      <c r="L347" s="174">
        <f>+ROUND('Budgeted Resources'!S24*'Budgeted Resources'!$H24/12,2)</f>
        <v>0</v>
      </c>
      <c r="M347" s="174">
        <f>+ROUND('Budgeted Resources'!T24*'Budgeted Resources'!$H24/12,2)</f>
        <v>0</v>
      </c>
      <c r="N347" s="174">
        <f>+ROUND('Budgeted Resources'!U24*'Budgeted Resources'!$H24/12,2)</f>
        <v>0</v>
      </c>
      <c r="O347" s="175">
        <f>+ROUND('Budgeted Resources'!V24*'Budgeted Resources'!$H24/12*(1+Inputs!$H$31),2)</f>
        <v>0</v>
      </c>
      <c r="P347" s="175">
        <f>+ROUND('Budgeted Resources'!W24*'Budgeted Resources'!$H24/12*(1+Inputs!$H$31),2)</f>
        <v>0</v>
      </c>
      <c r="Q347" s="175">
        <f>+ROUND('Budgeted Resources'!X24*'Budgeted Resources'!$H24/12*(1+Inputs!$H$31),2)</f>
        <v>0</v>
      </c>
      <c r="R347" s="175">
        <f>+ROUND('Budgeted Resources'!Y24*'Budgeted Resources'!$H24/12*(1+Inputs!$H$31),2)</f>
        <v>0</v>
      </c>
      <c r="S347" s="175">
        <f>+ROUND('Budgeted Resources'!Z24*'Budgeted Resources'!$H24/12*(1+Inputs!$H$31),2)</f>
        <v>0</v>
      </c>
      <c r="T347" s="175">
        <f>+ROUND('Budgeted Resources'!AA24*'Budgeted Resources'!$H24/12*(1+Inputs!$H$31),2)</f>
        <v>0</v>
      </c>
      <c r="U347" s="175">
        <f>+ROUND('Budgeted Resources'!AB24*'Budgeted Resources'!$H24/12*(1+Inputs!$H$31),2)</f>
        <v>0</v>
      </c>
      <c r="V347" s="175">
        <f>+ROUND('Budgeted Resources'!AC24*'Budgeted Resources'!$H24/12*(1+Inputs!$H$31),2)</f>
        <v>0</v>
      </c>
      <c r="W347" s="175">
        <f>+ROUND('Budgeted Resources'!AD24*'Budgeted Resources'!$H24/12*(1+Inputs!$H$31),2)</f>
        <v>0</v>
      </c>
      <c r="X347" s="175">
        <f>+ROUND('Budgeted Resources'!AE24*'Budgeted Resources'!$H24/12*(1+Inputs!$H$31),2)</f>
        <v>0</v>
      </c>
      <c r="Y347" s="175">
        <f>+ROUND('Budgeted Resources'!AF24*'Budgeted Resources'!$H24/12*(1+Inputs!$H$31),2)</f>
        <v>0</v>
      </c>
      <c r="Z347" s="175">
        <f>+ROUND('Budgeted Resources'!AG24*'Budgeted Resources'!$H24/12*(1+Inputs!$H$31),2)</f>
        <v>0</v>
      </c>
      <c r="AA347" s="176">
        <f>+ROUND('Budgeted Resources'!AH24*'Budgeted Resources'!$H24*(1+Inputs!$H$31),2)</f>
        <v>0</v>
      </c>
      <c r="AB347" s="176">
        <f>+ROUND('Budgeted Resources'!AI24*'Budgeted Resources'!$H24*(1+Inputs!$H$31),2)</f>
        <v>0</v>
      </c>
      <c r="AC347" s="176">
        <f>+ROUND('Budgeted Resources'!AJ24*'Budgeted Resources'!$H24*(1+Inputs!$H$31),2)</f>
        <v>0</v>
      </c>
      <c r="AD347" s="176">
        <f>+ROUND('Budgeted Resources'!AK24*'Budgeted Resources'!$H24*(1+Inputs!$H$31),2)</f>
        <v>0</v>
      </c>
      <c r="AE347" s="176">
        <f>+ROUND('Budgeted Resources'!AL24*'Budgeted Resources'!$H24*(1+Inputs!$H$31),2)</f>
        <v>0</v>
      </c>
      <c r="AF347" s="176">
        <f>+ROUND('Budgeted Resources'!AM24*'Budgeted Resources'!$H24*(1+Inputs!$H$31),2)</f>
        <v>0</v>
      </c>
      <c r="AG347" s="176">
        <f>+ROUND('Budgeted Resources'!AN24*'Budgeted Resources'!$H24*(1+Inputs!$H$31),2)</f>
        <v>0</v>
      </c>
      <c r="AH347" s="176">
        <f>+ROUND('Budgeted Resources'!AO24*'Budgeted Resources'!$H24*(1+Inputs!$H$31),2)</f>
        <v>0</v>
      </c>
      <c r="AI347" s="176">
        <f>+ROUND('Budgeted Resources'!AP24*'Budgeted Resources'!$H24*(1+Inputs!$H$31),2)</f>
        <v>0</v>
      </c>
    </row>
    <row r="348" spans="1:35" x14ac:dyDescent="0.25">
      <c r="A348" t="s">
        <v>1167</v>
      </c>
      <c r="B348" t="s">
        <v>942</v>
      </c>
      <c r="C348" s="174">
        <f>+ROUND('Budgeted Resources'!J25*'Budgeted Resources'!$H25/12,2)</f>
        <v>0</v>
      </c>
      <c r="D348" s="174">
        <f>+ROUND('Budgeted Resources'!K25*'Budgeted Resources'!$H25/12,2)</f>
        <v>0</v>
      </c>
      <c r="E348" s="174">
        <f>+ROUND('Budgeted Resources'!L25*'Budgeted Resources'!$H25/12,2)</f>
        <v>0</v>
      </c>
      <c r="F348" s="174">
        <f>+ROUND('Budgeted Resources'!M25*'Budgeted Resources'!$H25/12,2)</f>
        <v>0</v>
      </c>
      <c r="G348" s="174">
        <f>+ROUND('Budgeted Resources'!N25*'Budgeted Resources'!$H25/12,2)</f>
        <v>0</v>
      </c>
      <c r="H348" s="174">
        <f>+ROUND('Budgeted Resources'!O25*'Budgeted Resources'!$H25/12,2)</f>
        <v>0</v>
      </c>
      <c r="I348" s="174">
        <f>+ROUND('Budgeted Resources'!P25*'Budgeted Resources'!$H25/12,2)</f>
        <v>0</v>
      </c>
      <c r="J348" s="174">
        <f>+ROUND('Budgeted Resources'!Q25*'Budgeted Resources'!$H25/12,2)</f>
        <v>0</v>
      </c>
      <c r="K348" s="174">
        <f>+ROUND('Budgeted Resources'!R25*'Budgeted Resources'!$H25/12,2)</f>
        <v>0</v>
      </c>
      <c r="L348" s="174">
        <f>+ROUND('Budgeted Resources'!S25*'Budgeted Resources'!$H25/12,2)</f>
        <v>0</v>
      </c>
      <c r="M348" s="174">
        <f>+ROUND('Budgeted Resources'!T25*'Budgeted Resources'!$H25/12,2)</f>
        <v>0</v>
      </c>
      <c r="N348" s="174">
        <f>+ROUND('Budgeted Resources'!U25*'Budgeted Resources'!$H25/12,2)</f>
        <v>0</v>
      </c>
      <c r="O348" s="175">
        <f>+ROUND('Budgeted Resources'!V25*'Budgeted Resources'!$H25/12*(1+Inputs!$H$31),2)</f>
        <v>0</v>
      </c>
      <c r="P348" s="175">
        <f>+ROUND('Budgeted Resources'!W25*'Budgeted Resources'!$H25/12*(1+Inputs!$H$31),2)</f>
        <v>0</v>
      </c>
      <c r="Q348" s="175">
        <f>+ROUND('Budgeted Resources'!X25*'Budgeted Resources'!$H25/12*(1+Inputs!$H$31),2)</f>
        <v>0</v>
      </c>
      <c r="R348" s="175">
        <f>+ROUND('Budgeted Resources'!Y25*'Budgeted Resources'!$H25/12*(1+Inputs!$H$31),2)</f>
        <v>0</v>
      </c>
      <c r="S348" s="175">
        <f>+ROUND('Budgeted Resources'!Z25*'Budgeted Resources'!$H25/12*(1+Inputs!$H$31),2)</f>
        <v>0</v>
      </c>
      <c r="T348" s="175">
        <f>+ROUND('Budgeted Resources'!AA25*'Budgeted Resources'!$H25/12*(1+Inputs!$H$31),2)</f>
        <v>0</v>
      </c>
      <c r="U348" s="175">
        <f>+ROUND('Budgeted Resources'!AB25*'Budgeted Resources'!$H25/12*(1+Inputs!$H$31),2)</f>
        <v>0</v>
      </c>
      <c r="V348" s="175">
        <f>+ROUND('Budgeted Resources'!AC25*'Budgeted Resources'!$H25/12*(1+Inputs!$H$31),2)</f>
        <v>0</v>
      </c>
      <c r="W348" s="175">
        <f>+ROUND('Budgeted Resources'!AD25*'Budgeted Resources'!$H25/12*(1+Inputs!$H$31),2)</f>
        <v>0</v>
      </c>
      <c r="X348" s="175">
        <f>+ROUND('Budgeted Resources'!AE25*'Budgeted Resources'!$H25/12*(1+Inputs!$H$31),2)</f>
        <v>0</v>
      </c>
      <c r="Y348" s="175">
        <f>+ROUND('Budgeted Resources'!AF25*'Budgeted Resources'!$H25/12*(1+Inputs!$H$31),2)</f>
        <v>0</v>
      </c>
      <c r="Z348" s="175">
        <f>+ROUND('Budgeted Resources'!AG25*'Budgeted Resources'!$H25/12*(1+Inputs!$H$31),2)</f>
        <v>0</v>
      </c>
      <c r="AA348" s="176">
        <f>+ROUND('Budgeted Resources'!AH25*'Budgeted Resources'!$H25*(1+Inputs!$H$31),2)</f>
        <v>0</v>
      </c>
      <c r="AB348" s="176">
        <f>+ROUND('Budgeted Resources'!AI25*'Budgeted Resources'!$H25*(1+Inputs!$H$31),2)</f>
        <v>0</v>
      </c>
      <c r="AC348" s="176">
        <f>+ROUND('Budgeted Resources'!AJ25*'Budgeted Resources'!$H25*(1+Inputs!$H$31),2)</f>
        <v>0</v>
      </c>
      <c r="AD348" s="176">
        <f>+ROUND('Budgeted Resources'!AK25*'Budgeted Resources'!$H25*(1+Inputs!$H$31),2)</f>
        <v>0</v>
      </c>
      <c r="AE348" s="176">
        <f>+ROUND('Budgeted Resources'!AL25*'Budgeted Resources'!$H25*(1+Inputs!$H$31),2)</f>
        <v>0</v>
      </c>
      <c r="AF348" s="176">
        <f>+ROUND('Budgeted Resources'!AM25*'Budgeted Resources'!$H25*(1+Inputs!$H$31),2)</f>
        <v>0</v>
      </c>
      <c r="AG348" s="176">
        <f>+ROUND('Budgeted Resources'!AN25*'Budgeted Resources'!$H25*(1+Inputs!$H$31),2)</f>
        <v>0</v>
      </c>
      <c r="AH348" s="176">
        <f>+ROUND('Budgeted Resources'!AO25*'Budgeted Resources'!$H25*(1+Inputs!$H$31),2)</f>
        <v>0</v>
      </c>
      <c r="AI348" s="176">
        <f>+ROUND('Budgeted Resources'!AP25*'Budgeted Resources'!$H25*(1+Inputs!$H$31),2)</f>
        <v>0</v>
      </c>
    </row>
    <row r="349" spans="1:35" x14ac:dyDescent="0.25">
      <c r="A349" t="s">
        <v>1167</v>
      </c>
      <c r="B349" t="s">
        <v>942</v>
      </c>
      <c r="C349" s="174">
        <f>+ROUND('Budgeted Resources'!J26*'Budgeted Resources'!$H26/12,2)</f>
        <v>0</v>
      </c>
      <c r="D349" s="174">
        <f>+ROUND('Budgeted Resources'!K26*'Budgeted Resources'!$H26/12,2)</f>
        <v>0</v>
      </c>
      <c r="E349" s="174">
        <f>+ROUND('Budgeted Resources'!L26*'Budgeted Resources'!$H26/12,2)</f>
        <v>0</v>
      </c>
      <c r="F349" s="174">
        <f>+ROUND('Budgeted Resources'!M26*'Budgeted Resources'!$H26/12,2)</f>
        <v>0</v>
      </c>
      <c r="G349" s="174">
        <f>+ROUND('Budgeted Resources'!N26*'Budgeted Resources'!$H26/12,2)</f>
        <v>0</v>
      </c>
      <c r="H349" s="174">
        <f>+ROUND('Budgeted Resources'!O26*'Budgeted Resources'!$H26/12,2)</f>
        <v>0</v>
      </c>
      <c r="I349" s="174">
        <f>+ROUND('Budgeted Resources'!P26*'Budgeted Resources'!$H26/12,2)</f>
        <v>0</v>
      </c>
      <c r="J349" s="174">
        <f>+ROUND('Budgeted Resources'!Q26*'Budgeted Resources'!$H26/12,2)</f>
        <v>0</v>
      </c>
      <c r="K349" s="174">
        <f>+ROUND('Budgeted Resources'!R26*'Budgeted Resources'!$H26/12,2)</f>
        <v>0</v>
      </c>
      <c r="L349" s="174">
        <f>+ROUND('Budgeted Resources'!S26*'Budgeted Resources'!$H26/12,2)</f>
        <v>0</v>
      </c>
      <c r="M349" s="174">
        <f>+ROUND('Budgeted Resources'!T26*'Budgeted Resources'!$H26/12,2)</f>
        <v>0</v>
      </c>
      <c r="N349" s="174">
        <f>+ROUND('Budgeted Resources'!U26*'Budgeted Resources'!$H26/12,2)</f>
        <v>0</v>
      </c>
      <c r="O349" s="175">
        <f>+ROUND('Budgeted Resources'!V26*'Budgeted Resources'!$H26/12*(1+Inputs!$H$31),2)</f>
        <v>0</v>
      </c>
      <c r="P349" s="175">
        <f>+ROUND('Budgeted Resources'!W26*'Budgeted Resources'!$H26/12*(1+Inputs!$H$31),2)</f>
        <v>0</v>
      </c>
      <c r="Q349" s="175">
        <f>+ROUND('Budgeted Resources'!X26*'Budgeted Resources'!$H26/12*(1+Inputs!$H$31),2)</f>
        <v>0</v>
      </c>
      <c r="R349" s="175">
        <f>+ROUND('Budgeted Resources'!Y26*'Budgeted Resources'!$H26/12*(1+Inputs!$H$31),2)</f>
        <v>0</v>
      </c>
      <c r="S349" s="175">
        <f>+ROUND('Budgeted Resources'!Z26*'Budgeted Resources'!$H26/12*(1+Inputs!$H$31),2)</f>
        <v>0</v>
      </c>
      <c r="T349" s="175">
        <f>+ROUND('Budgeted Resources'!AA26*'Budgeted Resources'!$H26/12*(1+Inputs!$H$31),2)</f>
        <v>0</v>
      </c>
      <c r="U349" s="175">
        <f>+ROUND('Budgeted Resources'!AB26*'Budgeted Resources'!$H26/12*(1+Inputs!$H$31),2)</f>
        <v>0</v>
      </c>
      <c r="V349" s="175">
        <f>+ROUND('Budgeted Resources'!AC26*'Budgeted Resources'!$H26/12*(1+Inputs!$H$31),2)</f>
        <v>0</v>
      </c>
      <c r="W349" s="175">
        <f>+ROUND('Budgeted Resources'!AD26*'Budgeted Resources'!$H26/12*(1+Inputs!$H$31),2)</f>
        <v>0</v>
      </c>
      <c r="X349" s="175">
        <f>+ROUND('Budgeted Resources'!AE26*'Budgeted Resources'!$H26/12*(1+Inputs!$H$31),2)</f>
        <v>0</v>
      </c>
      <c r="Y349" s="175">
        <f>+ROUND('Budgeted Resources'!AF26*'Budgeted Resources'!$H26/12*(1+Inputs!$H$31),2)</f>
        <v>0</v>
      </c>
      <c r="Z349" s="175">
        <f>+ROUND('Budgeted Resources'!AG26*'Budgeted Resources'!$H26/12*(1+Inputs!$H$31),2)</f>
        <v>0</v>
      </c>
      <c r="AA349" s="176">
        <f>+ROUND('Budgeted Resources'!AH26*'Budgeted Resources'!$H26*(1+Inputs!$H$31),2)</f>
        <v>0</v>
      </c>
      <c r="AB349" s="176">
        <f>+ROUND('Budgeted Resources'!AI26*'Budgeted Resources'!$H26*(1+Inputs!$H$31),2)</f>
        <v>0</v>
      </c>
      <c r="AC349" s="176">
        <f>+ROUND('Budgeted Resources'!AJ26*'Budgeted Resources'!$H26*(1+Inputs!$H$31),2)</f>
        <v>0</v>
      </c>
      <c r="AD349" s="176">
        <f>+ROUND('Budgeted Resources'!AK26*'Budgeted Resources'!$H26*(1+Inputs!$H$31),2)</f>
        <v>0</v>
      </c>
      <c r="AE349" s="176">
        <f>+ROUND('Budgeted Resources'!AL26*'Budgeted Resources'!$H26*(1+Inputs!$H$31),2)</f>
        <v>0</v>
      </c>
      <c r="AF349" s="176">
        <f>+ROUND('Budgeted Resources'!AM26*'Budgeted Resources'!$H26*(1+Inputs!$H$31),2)</f>
        <v>0</v>
      </c>
      <c r="AG349" s="176">
        <f>+ROUND('Budgeted Resources'!AN26*'Budgeted Resources'!$H26*(1+Inputs!$H$31),2)</f>
        <v>0</v>
      </c>
      <c r="AH349" s="176">
        <f>+ROUND('Budgeted Resources'!AO26*'Budgeted Resources'!$H26*(1+Inputs!$H$31),2)</f>
        <v>0</v>
      </c>
      <c r="AI349" s="176">
        <f>+ROUND('Budgeted Resources'!AP26*'Budgeted Resources'!$H26*(1+Inputs!$H$31),2)</f>
        <v>0</v>
      </c>
    </row>
    <row r="350" spans="1:35" x14ac:dyDescent="0.25">
      <c r="A350" t="s">
        <v>1167</v>
      </c>
      <c r="B350" t="s">
        <v>942</v>
      </c>
      <c r="C350" s="174">
        <f>+ROUND('Budgeted Resources'!J27*'Budgeted Resources'!$H27/12,2)</f>
        <v>0</v>
      </c>
      <c r="D350" s="174">
        <f>+ROUND('Budgeted Resources'!K27*'Budgeted Resources'!$H27/12,2)</f>
        <v>0</v>
      </c>
      <c r="E350" s="174">
        <f>+ROUND('Budgeted Resources'!L27*'Budgeted Resources'!$H27/12,2)</f>
        <v>0</v>
      </c>
      <c r="F350" s="174">
        <f>+ROUND('Budgeted Resources'!M27*'Budgeted Resources'!$H27/12,2)</f>
        <v>0</v>
      </c>
      <c r="G350" s="174">
        <f>+ROUND('Budgeted Resources'!N27*'Budgeted Resources'!$H27/12,2)</f>
        <v>0</v>
      </c>
      <c r="H350" s="174">
        <f>+ROUND('Budgeted Resources'!O27*'Budgeted Resources'!$H27/12,2)</f>
        <v>0</v>
      </c>
      <c r="I350" s="174">
        <f>+ROUND('Budgeted Resources'!P27*'Budgeted Resources'!$H27/12,2)</f>
        <v>0</v>
      </c>
      <c r="J350" s="174">
        <f>+ROUND('Budgeted Resources'!Q27*'Budgeted Resources'!$H27/12,2)</f>
        <v>0</v>
      </c>
      <c r="K350" s="174">
        <f>+ROUND('Budgeted Resources'!R27*'Budgeted Resources'!$H27/12,2)</f>
        <v>0</v>
      </c>
      <c r="L350" s="174">
        <f>+ROUND('Budgeted Resources'!S27*'Budgeted Resources'!$H27/12,2)</f>
        <v>0</v>
      </c>
      <c r="M350" s="174">
        <f>+ROUND('Budgeted Resources'!T27*'Budgeted Resources'!$H27/12,2)</f>
        <v>0</v>
      </c>
      <c r="N350" s="174">
        <f>+ROUND('Budgeted Resources'!U27*'Budgeted Resources'!$H27/12,2)</f>
        <v>0</v>
      </c>
      <c r="O350" s="175">
        <f>+ROUND('Budgeted Resources'!V27*'Budgeted Resources'!$H27/12*(1+Inputs!$H$31),2)</f>
        <v>0</v>
      </c>
      <c r="P350" s="175">
        <f>+ROUND('Budgeted Resources'!W27*'Budgeted Resources'!$H27/12*(1+Inputs!$H$31),2)</f>
        <v>0</v>
      </c>
      <c r="Q350" s="175">
        <f>+ROUND('Budgeted Resources'!X27*'Budgeted Resources'!$H27/12*(1+Inputs!$H$31),2)</f>
        <v>0</v>
      </c>
      <c r="R350" s="175">
        <f>+ROUND('Budgeted Resources'!Y27*'Budgeted Resources'!$H27/12*(1+Inputs!$H$31),2)</f>
        <v>0</v>
      </c>
      <c r="S350" s="175">
        <f>+ROUND('Budgeted Resources'!Z27*'Budgeted Resources'!$H27/12*(1+Inputs!$H$31),2)</f>
        <v>0</v>
      </c>
      <c r="T350" s="175">
        <f>+ROUND('Budgeted Resources'!AA27*'Budgeted Resources'!$H27/12*(1+Inputs!$H$31),2)</f>
        <v>0</v>
      </c>
      <c r="U350" s="175">
        <f>+ROUND('Budgeted Resources'!AB27*'Budgeted Resources'!$H27/12*(1+Inputs!$H$31),2)</f>
        <v>0</v>
      </c>
      <c r="V350" s="175">
        <f>+ROUND('Budgeted Resources'!AC27*'Budgeted Resources'!$H27/12*(1+Inputs!$H$31),2)</f>
        <v>0</v>
      </c>
      <c r="W350" s="175">
        <f>+ROUND('Budgeted Resources'!AD27*'Budgeted Resources'!$H27/12*(1+Inputs!$H$31),2)</f>
        <v>0</v>
      </c>
      <c r="X350" s="175">
        <f>+ROUND('Budgeted Resources'!AE27*'Budgeted Resources'!$H27/12*(1+Inputs!$H$31),2)</f>
        <v>0</v>
      </c>
      <c r="Y350" s="175">
        <f>+ROUND('Budgeted Resources'!AF27*'Budgeted Resources'!$H27/12*(1+Inputs!$H$31),2)</f>
        <v>0</v>
      </c>
      <c r="Z350" s="175">
        <f>+ROUND('Budgeted Resources'!AG27*'Budgeted Resources'!$H27/12*(1+Inputs!$H$31),2)</f>
        <v>0</v>
      </c>
      <c r="AA350" s="176">
        <f>+ROUND('Budgeted Resources'!AH27*'Budgeted Resources'!$H27*(1+Inputs!$H$31),2)</f>
        <v>0</v>
      </c>
      <c r="AB350" s="176">
        <f>+ROUND('Budgeted Resources'!AI27*'Budgeted Resources'!$H27*(1+Inputs!$H$31),2)</f>
        <v>0</v>
      </c>
      <c r="AC350" s="176">
        <f>+ROUND('Budgeted Resources'!AJ27*'Budgeted Resources'!$H27*(1+Inputs!$H$31),2)</f>
        <v>0</v>
      </c>
      <c r="AD350" s="176">
        <f>+ROUND('Budgeted Resources'!AK27*'Budgeted Resources'!$H27*(1+Inputs!$H$31),2)</f>
        <v>0</v>
      </c>
      <c r="AE350" s="176">
        <f>+ROUND('Budgeted Resources'!AL27*'Budgeted Resources'!$H27*(1+Inputs!$H$31),2)</f>
        <v>0</v>
      </c>
      <c r="AF350" s="176">
        <f>+ROUND('Budgeted Resources'!AM27*'Budgeted Resources'!$H27*(1+Inputs!$H$31),2)</f>
        <v>0</v>
      </c>
      <c r="AG350" s="176">
        <f>+ROUND('Budgeted Resources'!AN27*'Budgeted Resources'!$H27*(1+Inputs!$H$31),2)</f>
        <v>0</v>
      </c>
      <c r="AH350" s="176">
        <f>+ROUND('Budgeted Resources'!AO27*'Budgeted Resources'!$H27*(1+Inputs!$H$31),2)</f>
        <v>0</v>
      </c>
      <c r="AI350" s="176">
        <f>+ROUND('Budgeted Resources'!AP27*'Budgeted Resources'!$H27*(1+Inputs!$H$31),2)</f>
        <v>0</v>
      </c>
    </row>
    <row r="351" spans="1:35" x14ac:dyDescent="0.25">
      <c r="A351" t="s">
        <v>1167</v>
      </c>
      <c r="B351" t="s">
        <v>942</v>
      </c>
      <c r="C351" s="174">
        <f>+ROUND('Budgeted Resources'!J28*'Budgeted Resources'!$H28/12,2)</f>
        <v>0</v>
      </c>
      <c r="D351" s="174">
        <f>+ROUND('Budgeted Resources'!K28*'Budgeted Resources'!$H28/12,2)</f>
        <v>0</v>
      </c>
      <c r="E351" s="174">
        <f>+ROUND('Budgeted Resources'!L28*'Budgeted Resources'!$H28/12,2)</f>
        <v>0</v>
      </c>
      <c r="F351" s="174">
        <f>+ROUND('Budgeted Resources'!M28*'Budgeted Resources'!$H28/12,2)</f>
        <v>0</v>
      </c>
      <c r="G351" s="174">
        <f>+ROUND('Budgeted Resources'!N28*'Budgeted Resources'!$H28/12,2)</f>
        <v>0</v>
      </c>
      <c r="H351" s="174">
        <f>+ROUND('Budgeted Resources'!O28*'Budgeted Resources'!$H28/12,2)</f>
        <v>0</v>
      </c>
      <c r="I351" s="174">
        <f>+ROUND('Budgeted Resources'!P28*'Budgeted Resources'!$H28/12,2)</f>
        <v>0</v>
      </c>
      <c r="J351" s="174">
        <f>+ROUND('Budgeted Resources'!Q28*'Budgeted Resources'!$H28/12,2)</f>
        <v>0</v>
      </c>
      <c r="K351" s="174">
        <f>+ROUND('Budgeted Resources'!R28*'Budgeted Resources'!$H28/12,2)</f>
        <v>0</v>
      </c>
      <c r="L351" s="174">
        <f>+ROUND('Budgeted Resources'!S28*'Budgeted Resources'!$H28/12,2)</f>
        <v>0</v>
      </c>
      <c r="M351" s="174">
        <f>+ROUND('Budgeted Resources'!T28*'Budgeted Resources'!$H28/12,2)</f>
        <v>0</v>
      </c>
      <c r="N351" s="174">
        <f>+ROUND('Budgeted Resources'!U28*'Budgeted Resources'!$H28/12,2)</f>
        <v>0</v>
      </c>
      <c r="O351" s="175">
        <f>+ROUND('Budgeted Resources'!V28*'Budgeted Resources'!$H28/12*(1+Inputs!$H$31),2)</f>
        <v>0</v>
      </c>
      <c r="P351" s="175">
        <f>+ROUND('Budgeted Resources'!W28*'Budgeted Resources'!$H28/12*(1+Inputs!$H$31),2)</f>
        <v>0</v>
      </c>
      <c r="Q351" s="175">
        <f>+ROUND('Budgeted Resources'!X28*'Budgeted Resources'!$H28/12*(1+Inputs!$H$31),2)</f>
        <v>0</v>
      </c>
      <c r="R351" s="175">
        <f>+ROUND('Budgeted Resources'!Y28*'Budgeted Resources'!$H28/12*(1+Inputs!$H$31),2)</f>
        <v>0</v>
      </c>
      <c r="S351" s="175">
        <f>+ROUND('Budgeted Resources'!Z28*'Budgeted Resources'!$H28/12*(1+Inputs!$H$31),2)</f>
        <v>0</v>
      </c>
      <c r="T351" s="175">
        <f>+ROUND('Budgeted Resources'!AA28*'Budgeted Resources'!$H28/12*(1+Inputs!$H$31),2)</f>
        <v>0</v>
      </c>
      <c r="U351" s="175">
        <f>+ROUND('Budgeted Resources'!AB28*'Budgeted Resources'!$H28/12*(1+Inputs!$H$31),2)</f>
        <v>0</v>
      </c>
      <c r="V351" s="175">
        <f>+ROUND('Budgeted Resources'!AC28*'Budgeted Resources'!$H28/12*(1+Inputs!$H$31),2)</f>
        <v>0</v>
      </c>
      <c r="W351" s="175">
        <f>+ROUND('Budgeted Resources'!AD28*'Budgeted Resources'!$H28/12*(1+Inputs!$H$31),2)</f>
        <v>0</v>
      </c>
      <c r="X351" s="175">
        <f>+ROUND('Budgeted Resources'!AE28*'Budgeted Resources'!$H28/12*(1+Inputs!$H$31),2)</f>
        <v>0</v>
      </c>
      <c r="Y351" s="175">
        <f>+ROUND('Budgeted Resources'!AF28*'Budgeted Resources'!$H28/12*(1+Inputs!$H$31),2)</f>
        <v>0</v>
      </c>
      <c r="Z351" s="175">
        <f>+ROUND('Budgeted Resources'!AG28*'Budgeted Resources'!$H28/12*(1+Inputs!$H$31),2)</f>
        <v>0</v>
      </c>
      <c r="AA351" s="176">
        <f>+ROUND('Budgeted Resources'!AH28*'Budgeted Resources'!$H28*(1+Inputs!$H$31),2)</f>
        <v>0</v>
      </c>
      <c r="AB351" s="176">
        <f>+ROUND('Budgeted Resources'!AI28*'Budgeted Resources'!$H28*(1+Inputs!$H$31),2)</f>
        <v>0</v>
      </c>
      <c r="AC351" s="176">
        <f>+ROUND('Budgeted Resources'!AJ28*'Budgeted Resources'!$H28*(1+Inputs!$H$31),2)</f>
        <v>0</v>
      </c>
      <c r="AD351" s="176">
        <f>+ROUND('Budgeted Resources'!AK28*'Budgeted Resources'!$H28*(1+Inputs!$H$31),2)</f>
        <v>0</v>
      </c>
      <c r="AE351" s="176">
        <f>+ROUND('Budgeted Resources'!AL28*'Budgeted Resources'!$H28*(1+Inputs!$H$31),2)</f>
        <v>0</v>
      </c>
      <c r="AF351" s="176">
        <f>+ROUND('Budgeted Resources'!AM28*'Budgeted Resources'!$H28*(1+Inputs!$H$31),2)</f>
        <v>0</v>
      </c>
      <c r="AG351" s="176">
        <f>+ROUND('Budgeted Resources'!AN28*'Budgeted Resources'!$H28*(1+Inputs!$H$31),2)</f>
        <v>0</v>
      </c>
      <c r="AH351" s="176">
        <f>+ROUND('Budgeted Resources'!AO28*'Budgeted Resources'!$H28*(1+Inputs!$H$31),2)</f>
        <v>0</v>
      </c>
      <c r="AI351" s="176">
        <f>+ROUND('Budgeted Resources'!AP28*'Budgeted Resources'!$H28*(1+Inputs!$H$31),2)</f>
        <v>0</v>
      </c>
    </row>
    <row r="352" spans="1:35" x14ac:dyDescent="0.25">
      <c r="A352" t="s">
        <v>1167</v>
      </c>
      <c r="B352" t="s">
        <v>942</v>
      </c>
      <c r="C352" s="174">
        <f>+ROUND('Budgeted Resources'!J29*'Budgeted Resources'!$H29/12,2)</f>
        <v>0</v>
      </c>
      <c r="D352" s="174">
        <f>+ROUND('Budgeted Resources'!K29*'Budgeted Resources'!$H29/12,2)</f>
        <v>0</v>
      </c>
      <c r="E352" s="174">
        <f>+ROUND('Budgeted Resources'!L29*'Budgeted Resources'!$H29/12,2)</f>
        <v>0</v>
      </c>
      <c r="F352" s="174">
        <f>+ROUND('Budgeted Resources'!M29*'Budgeted Resources'!$H29/12,2)</f>
        <v>0</v>
      </c>
      <c r="G352" s="174">
        <f>+ROUND('Budgeted Resources'!N29*'Budgeted Resources'!$H29/12,2)</f>
        <v>0</v>
      </c>
      <c r="H352" s="174">
        <f>+ROUND('Budgeted Resources'!O29*'Budgeted Resources'!$H29/12,2)</f>
        <v>0</v>
      </c>
      <c r="I352" s="174">
        <f>+ROUND('Budgeted Resources'!P29*'Budgeted Resources'!$H29/12,2)</f>
        <v>0</v>
      </c>
      <c r="J352" s="174">
        <f>+ROUND('Budgeted Resources'!Q29*'Budgeted Resources'!$H29/12,2)</f>
        <v>0</v>
      </c>
      <c r="K352" s="174">
        <f>+ROUND('Budgeted Resources'!R29*'Budgeted Resources'!$H29/12,2)</f>
        <v>0</v>
      </c>
      <c r="L352" s="174">
        <f>+ROUND('Budgeted Resources'!S29*'Budgeted Resources'!$H29/12,2)</f>
        <v>0</v>
      </c>
      <c r="M352" s="174">
        <f>+ROUND('Budgeted Resources'!T29*'Budgeted Resources'!$H29/12,2)</f>
        <v>0</v>
      </c>
      <c r="N352" s="174">
        <f>+ROUND('Budgeted Resources'!U29*'Budgeted Resources'!$H29/12,2)</f>
        <v>0</v>
      </c>
      <c r="O352" s="175">
        <f>+ROUND('Budgeted Resources'!V29*'Budgeted Resources'!$H29/12*(1+Inputs!$H$31),2)</f>
        <v>0</v>
      </c>
      <c r="P352" s="175">
        <f>+ROUND('Budgeted Resources'!W29*'Budgeted Resources'!$H29/12*(1+Inputs!$H$31),2)</f>
        <v>0</v>
      </c>
      <c r="Q352" s="175">
        <f>+ROUND('Budgeted Resources'!X29*'Budgeted Resources'!$H29/12*(1+Inputs!$H$31),2)</f>
        <v>0</v>
      </c>
      <c r="R352" s="175">
        <f>+ROUND('Budgeted Resources'!Y29*'Budgeted Resources'!$H29/12*(1+Inputs!$H$31),2)</f>
        <v>0</v>
      </c>
      <c r="S352" s="175">
        <f>+ROUND('Budgeted Resources'!Z29*'Budgeted Resources'!$H29/12*(1+Inputs!$H$31),2)</f>
        <v>0</v>
      </c>
      <c r="T352" s="175">
        <f>+ROUND('Budgeted Resources'!AA29*'Budgeted Resources'!$H29/12*(1+Inputs!$H$31),2)</f>
        <v>0</v>
      </c>
      <c r="U352" s="175">
        <f>+ROUND('Budgeted Resources'!AB29*'Budgeted Resources'!$H29/12*(1+Inputs!$H$31),2)</f>
        <v>0</v>
      </c>
      <c r="V352" s="175">
        <f>+ROUND('Budgeted Resources'!AC29*'Budgeted Resources'!$H29/12*(1+Inputs!$H$31),2)</f>
        <v>0</v>
      </c>
      <c r="W352" s="175">
        <f>+ROUND('Budgeted Resources'!AD29*'Budgeted Resources'!$H29/12*(1+Inputs!$H$31),2)</f>
        <v>0</v>
      </c>
      <c r="X352" s="175">
        <f>+ROUND('Budgeted Resources'!AE29*'Budgeted Resources'!$H29/12*(1+Inputs!$H$31),2)</f>
        <v>0</v>
      </c>
      <c r="Y352" s="175">
        <f>+ROUND('Budgeted Resources'!AF29*'Budgeted Resources'!$H29/12*(1+Inputs!$H$31),2)</f>
        <v>0</v>
      </c>
      <c r="Z352" s="175">
        <f>+ROUND('Budgeted Resources'!AG29*'Budgeted Resources'!$H29/12*(1+Inputs!$H$31),2)</f>
        <v>0</v>
      </c>
      <c r="AA352" s="176">
        <f>+ROUND('Budgeted Resources'!AH29*'Budgeted Resources'!$H29*(1+Inputs!$H$31),2)</f>
        <v>0</v>
      </c>
      <c r="AB352" s="176">
        <f>+ROUND('Budgeted Resources'!AI29*'Budgeted Resources'!$H29*(1+Inputs!$H$31),2)</f>
        <v>0</v>
      </c>
      <c r="AC352" s="176">
        <f>+ROUND('Budgeted Resources'!AJ29*'Budgeted Resources'!$H29*(1+Inputs!$H$31),2)</f>
        <v>0</v>
      </c>
      <c r="AD352" s="176">
        <f>+ROUND('Budgeted Resources'!AK29*'Budgeted Resources'!$H29*(1+Inputs!$H$31),2)</f>
        <v>0</v>
      </c>
      <c r="AE352" s="176">
        <f>+ROUND('Budgeted Resources'!AL29*'Budgeted Resources'!$H29*(1+Inputs!$H$31),2)</f>
        <v>0</v>
      </c>
      <c r="AF352" s="176">
        <f>+ROUND('Budgeted Resources'!AM29*'Budgeted Resources'!$H29*(1+Inputs!$H$31),2)</f>
        <v>0</v>
      </c>
      <c r="AG352" s="176">
        <f>+ROUND('Budgeted Resources'!AN29*'Budgeted Resources'!$H29*(1+Inputs!$H$31),2)</f>
        <v>0</v>
      </c>
      <c r="AH352" s="176">
        <f>+ROUND('Budgeted Resources'!AO29*'Budgeted Resources'!$H29*(1+Inputs!$H$31),2)</f>
        <v>0</v>
      </c>
      <c r="AI352" s="176">
        <f>+ROUND('Budgeted Resources'!AP29*'Budgeted Resources'!$H29*(1+Inputs!$H$31),2)</f>
        <v>0</v>
      </c>
    </row>
    <row r="353" spans="1:35" x14ac:dyDescent="0.25">
      <c r="A353" t="s">
        <v>1167</v>
      </c>
      <c r="B353" t="s">
        <v>942</v>
      </c>
      <c r="C353" s="174">
        <f>+ROUND('Budgeted Resources'!J30*'Budgeted Resources'!$H30/12,2)</f>
        <v>0</v>
      </c>
      <c r="D353" s="174">
        <f>+ROUND('Budgeted Resources'!K30*'Budgeted Resources'!$H30/12,2)</f>
        <v>0</v>
      </c>
      <c r="E353" s="174">
        <f>+ROUND('Budgeted Resources'!L30*'Budgeted Resources'!$H30/12,2)</f>
        <v>0</v>
      </c>
      <c r="F353" s="174">
        <f>+ROUND('Budgeted Resources'!M30*'Budgeted Resources'!$H30/12,2)</f>
        <v>0</v>
      </c>
      <c r="G353" s="174">
        <f>+ROUND('Budgeted Resources'!N30*'Budgeted Resources'!$H30/12,2)</f>
        <v>0</v>
      </c>
      <c r="H353" s="174">
        <f>+ROUND('Budgeted Resources'!O30*'Budgeted Resources'!$H30/12,2)</f>
        <v>0</v>
      </c>
      <c r="I353" s="174">
        <f>+ROUND('Budgeted Resources'!P30*'Budgeted Resources'!$H30/12,2)</f>
        <v>0</v>
      </c>
      <c r="J353" s="174">
        <f>+ROUND('Budgeted Resources'!Q30*'Budgeted Resources'!$H30/12,2)</f>
        <v>0</v>
      </c>
      <c r="K353" s="174">
        <f>+ROUND('Budgeted Resources'!R30*'Budgeted Resources'!$H30/12,2)</f>
        <v>0</v>
      </c>
      <c r="L353" s="174">
        <f>+ROUND('Budgeted Resources'!S30*'Budgeted Resources'!$H30/12,2)</f>
        <v>0</v>
      </c>
      <c r="M353" s="174">
        <f>+ROUND('Budgeted Resources'!T30*'Budgeted Resources'!$H30/12,2)</f>
        <v>0</v>
      </c>
      <c r="N353" s="174">
        <f>+ROUND('Budgeted Resources'!U30*'Budgeted Resources'!$H30/12,2)</f>
        <v>0</v>
      </c>
      <c r="O353" s="175">
        <f>+ROUND('Budgeted Resources'!V30*'Budgeted Resources'!$H30/12*(1+Inputs!$H$31),2)</f>
        <v>0</v>
      </c>
      <c r="P353" s="175">
        <f>+ROUND('Budgeted Resources'!W30*'Budgeted Resources'!$H30/12*(1+Inputs!$H$31),2)</f>
        <v>0</v>
      </c>
      <c r="Q353" s="175">
        <f>+ROUND('Budgeted Resources'!X30*'Budgeted Resources'!$H30/12*(1+Inputs!$H$31),2)</f>
        <v>0</v>
      </c>
      <c r="R353" s="175">
        <f>+ROUND('Budgeted Resources'!Y30*'Budgeted Resources'!$H30/12*(1+Inputs!$H$31),2)</f>
        <v>0</v>
      </c>
      <c r="S353" s="175">
        <f>+ROUND('Budgeted Resources'!Z30*'Budgeted Resources'!$H30/12*(1+Inputs!$H$31),2)</f>
        <v>0</v>
      </c>
      <c r="T353" s="175">
        <f>+ROUND('Budgeted Resources'!AA30*'Budgeted Resources'!$H30/12*(1+Inputs!$H$31),2)</f>
        <v>0</v>
      </c>
      <c r="U353" s="175">
        <f>+ROUND('Budgeted Resources'!AB30*'Budgeted Resources'!$H30/12*(1+Inputs!$H$31),2)</f>
        <v>0</v>
      </c>
      <c r="V353" s="175">
        <f>+ROUND('Budgeted Resources'!AC30*'Budgeted Resources'!$H30/12*(1+Inputs!$H$31),2)</f>
        <v>0</v>
      </c>
      <c r="W353" s="175">
        <f>+ROUND('Budgeted Resources'!AD30*'Budgeted Resources'!$H30/12*(1+Inputs!$H$31),2)</f>
        <v>0</v>
      </c>
      <c r="X353" s="175">
        <f>+ROUND('Budgeted Resources'!AE30*'Budgeted Resources'!$H30/12*(1+Inputs!$H$31),2)</f>
        <v>0</v>
      </c>
      <c r="Y353" s="175">
        <f>+ROUND('Budgeted Resources'!AF30*'Budgeted Resources'!$H30/12*(1+Inputs!$H$31),2)</f>
        <v>0</v>
      </c>
      <c r="Z353" s="175">
        <f>+ROUND('Budgeted Resources'!AG30*'Budgeted Resources'!$H30/12*(1+Inputs!$H$31),2)</f>
        <v>0</v>
      </c>
      <c r="AA353" s="176">
        <f>+ROUND('Budgeted Resources'!AH30*'Budgeted Resources'!$H30*(1+Inputs!$H$31),2)</f>
        <v>0</v>
      </c>
      <c r="AB353" s="176">
        <f>+ROUND('Budgeted Resources'!AI30*'Budgeted Resources'!$H30*(1+Inputs!$H$31),2)</f>
        <v>0</v>
      </c>
      <c r="AC353" s="176">
        <f>+ROUND('Budgeted Resources'!AJ30*'Budgeted Resources'!$H30*(1+Inputs!$H$31),2)</f>
        <v>0</v>
      </c>
      <c r="AD353" s="176">
        <f>+ROUND('Budgeted Resources'!AK30*'Budgeted Resources'!$H30*(1+Inputs!$H$31),2)</f>
        <v>0</v>
      </c>
      <c r="AE353" s="176">
        <f>+ROUND('Budgeted Resources'!AL30*'Budgeted Resources'!$H30*(1+Inputs!$H$31),2)</f>
        <v>0</v>
      </c>
      <c r="AF353" s="176">
        <f>+ROUND('Budgeted Resources'!AM30*'Budgeted Resources'!$H30*(1+Inputs!$H$31),2)</f>
        <v>0</v>
      </c>
      <c r="AG353" s="176">
        <f>+ROUND('Budgeted Resources'!AN30*'Budgeted Resources'!$H30*(1+Inputs!$H$31),2)</f>
        <v>0</v>
      </c>
      <c r="AH353" s="176">
        <f>+ROUND('Budgeted Resources'!AO30*'Budgeted Resources'!$H30*(1+Inputs!$H$31),2)</f>
        <v>0</v>
      </c>
      <c r="AI353" s="176">
        <f>+ROUND('Budgeted Resources'!AP30*'Budgeted Resources'!$H30*(1+Inputs!$H$31),2)</f>
        <v>0</v>
      </c>
    </row>
    <row r="354" spans="1:35" x14ac:dyDescent="0.25">
      <c r="A354" t="s">
        <v>1167</v>
      </c>
      <c r="B354" t="s">
        <v>942</v>
      </c>
      <c r="C354" s="174">
        <f>+ROUND('Budgeted Resources'!J31*'Budgeted Resources'!$H31/12,2)</f>
        <v>0</v>
      </c>
      <c r="D354" s="174">
        <f>+ROUND('Budgeted Resources'!K31*'Budgeted Resources'!$H31/12,2)</f>
        <v>0</v>
      </c>
      <c r="E354" s="174">
        <f>+ROUND('Budgeted Resources'!L31*'Budgeted Resources'!$H31/12,2)</f>
        <v>0</v>
      </c>
      <c r="F354" s="174">
        <f>+ROUND('Budgeted Resources'!M31*'Budgeted Resources'!$H31/12,2)</f>
        <v>0</v>
      </c>
      <c r="G354" s="174">
        <f>+ROUND('Budgeted Resources'!N31*'Budgeted Resources'!$H31/12,2)</f>
        <v>0</v>
      </c>
      <c r="H354" s="174">
        <f>+ROUND('Budgeted Resources'!O31*'Budgeted Resources'!$H31/12,2)</f>
        <v>0</v>
      </c>
      <c r="I354" s="174">
        <f>+ROUND('Budgeted Resources'!P31*'Budgeted Resources'!$H31/12,2)</f>
        <v>0</v>
      </c>
      <c r="J354" s="174">
        <f>+ROUND('Budgeted Resources'!Q31*'Budgeted Resources'!$H31/12,2)</f>
        <v>0</v>
      </c>
      <c r="K354" s="174">
        <f>+ROUND('Budgeted Resources'!R31*'Budgeted Resources'!$H31/12,2)</f>
        <v>0</v>
      </c>
      <c r="L354" s="174">
        <f>+ROUND('Budgeted Resources'!S31*'Budgeted Resources'!$H31/12,2)</f>
        <v>0</v>
      </c>
      <c r="M354" s="174">
        <f>+ROUND('Budgeted Resources'!T31*'Budgeted Resources'!$H31/12,2)</f>
        <v>0</v>
      </c>
      <c r="N354" s="174">
        <f>+ROUND('Budgeted Resources'!U31*'Budgeted Resources'!$H31/12,2)</f>
        <v>0</v>
      </c>
      <c r="O354" s="175">
        <f>+ROUND('Budgeted Resources'!V31*'Budgeted Resources'!$H31/12*(1+Inputs!$H$31),2)</f>
        <v>0</v>
      </c>
      <c r="P354" s="175">
        <f>+ROUND('Budgeted Resources'!W31*'Budgeted Resources'!$H31/12*(1+Inputs!$H$31),2)</f>
        <v>0</v>
      </c>
      <c r="Q354" s="175">
        <f>+ROUND('Budgeted Resources'!X31*'Budgeted Resources'!$H31/12*(1+Inputs!$H$31),2)</f>
        <v>0</v>
      </c>
      <c r="R354" s="175">
        <f>+ROUND('Budgeted Resources'!Y31*'Budgeted Resources'!$H31/12*(1+Inputs!$H$31),2)</f>
        <v>0</v>
      </c>
      <c r="S354" s="175">
        <f>+ROUND('Budgeted Resources'!Z31*'Budgeted Resources'!$H31/12*(1+Inputs!$H$31),2)</f>
        <v>0</v>
      </c>
      <c r="T354" s="175">
        <f>+ROUND('Budgeted Resources'!AA31*'Budgeted Resources'!$H31/12*(1+Inputs!$H$31),2)</f>
        <v>0</v>
      </c>
      <c r="U354" s="175">
        <f>+ROUND('Budgeted Resources'!AB31*'Budgeted Resources'!$H31/12*(1+Inputs!$H$31),2)</f>
        <v>0</v>
      </c>
      <c r="V354" s="175">
        <f>+ROUND('Budgeted Resources'!AC31*'Budgeted Resources'!$H31/12*(1+Inputs!$H$31),2)</f>
        <v>0</v>
      </c>
      <c r="W354" s="175">
        <f>+ROUND('Budgeted Resources'!AD31*'Budgeted Resources'!$H31/12*(1+Inputs!$H$31),2)</f>
        <v>0</v>
      </c>
      <c r="X354" s="175">
        <f>+ROUND('Budgeted Resources'!AE31*'Budgeted Resources'!$H31/12*(1+Inputs!$H$31),2)</f>
        <v>0</v>
      </c>
      <c r="Y354" s="175">
        <f>+ROUND('Budgeted Resources'!AF31*'Budgeted Resources'!$H31/12*(1+Inputs!$H$31),2)</f>
        <v>0</v>
      </c>
      <c r="Z354" s="175">
        <f>+ROUND('Budgeted Resources'!AG31*'Budgeted Resources'!$H31/12*(1+Inputs!$H$31),2)</f>
        <v>0</v>
      </c>
      <c r="AA354" s="176">
        <f>+ROUND('Budgeted Resources'!AH31*'Budgeted Resources'!$H31*(1+Inputs!$H$31),2)</f>
        <v>0</v>
      </c>
      <c r="AB354" s="176">
        <f>+ROUND('Budgeted Resources'!AI31*'Budgeted Resources'!$H31*(1+Inputs!$H$31),2)</f>
        <v>0</v>
      </c>
      <c r="AC354" s="176">
        <f>+ROUND('Budgeted Resources'!AJ31*'Budgeted Resources'!$H31*(1+Inputs!$H$31),2)</f>
        <v>0</v>
      </c>
      <c r="AD354" s="176">
        <f>+ROUND('Budgeted Resources'!AK31*'Budgeted Resources'!$H31*(1+Inputs!$H$31),2)</f>
        <v>0</v>
      </c>
      <c r="AE354" s="176">
        <f>+ROUND('Budgeted Resources'!AL31*'Budgeted Resources'!$H31*(1+Inputs!$H$31),2)</f>
        <v>0</v>
      </c>
      <c r="AF354" s="176">
        <f>+ROUND('Budgeted Resources'!AM31*'Budgeted Resources'!$H31*(1+Inputs!$H$31),2)</f>
        <v>0</v>
      </c>
      <c r="AG354" s="176">
        <f>+ROUND('Budgeted Resources'!AN31*'Budgeted Resources'!$H31*(1+Inputs!$H$31),2)</f>
        <v>0</v>
      </c>
      <c r="AH354" s="176">
        <f>+ROUND('Budgeted Resources'!AO31*'Budgeted Resources'!$H31*(1+Inputs!$H$31),2)</f>
        <v>0</v>
      </c>
      <c r="AI354" s="176">
        <f>+ROUND('Budgeted Resources'!AP31*'Budgeted Resources'!$H31*(1+Inputs!$H$31),2)</f>
        <v>0</v>
      </c>
    </row>
    <row r="355" spans="1:35" x14ac:dyDescent="0.25">
      <c r="A355" t="s">
        <v>1167</v>
      </c>
      <c r="B355" t="s">
        <v>942</v>
      </c>
      <c r="C355" s="174">
        <f>+ROUND('Budgeted Resources'!J32*'Budgeted Resources'!$H32/12,2)</f>
        <v>0</v>
      </c>
      <c r="D355" s="174">
        <f>+ROUND('Budgeted Resources'!K32*'Budgeted Resources'!$H32/12,2)</f>
        <v>0</v>
      </c>
      <c r="E355" s="174">
        <f>+ROUND('Budgeted Resources'!L32*'Budgeted Resources'!$H32/12,2)</f>
        <v>0</v>
      </c>
      <c r="F355" s="174">
        <f>+ROUND('Budgeted Resources'!M32*'Budgeted Resources'!$H32/12,2)</f>
        <v>0</v>
      </c>
      <c r="G355" s="174">
        <f>+ROUND('Budgeted Resources'!N32*'Budgeted Resources'!$H32/12,2)</f>
        <v>0</v>
      </c>
      <c r="H355" s="174">
        <f>+ROUND('Budgeted Resources'!O32*'Budgeted Resources'!$H32/12,2)</f>
        <v>0</v>
      </c>
      <c r="I355" s="174">
        <f>+ROUND('Budgeted Resources'!P32*'Budgeted Resources'!$H32/12,2)</f>
        <v>0</v>
      </c>
      <c r="J355" s="174">
        <f>+ROUND('Budgeted Resources'!Q32*'Budgeted Resources'!$H32/12,2)</f>
        <v>0</v>
      </c>
      <c r="K355" s="174">
        <f>+ROUND('Budgeted Resources'!R32*'Budgeted Resources'!$H32/12,2)</f>
        <v>0</v>
      </c>
      <c r="L355" s="174">
        <f>+ROUND('Budgeted Resources'!S32*'Budgeted Resources'!$H32/12,2)</f>
        <v>0</v>
      </c>
      <c r="M355" s="174">
        <f>+ROUND('Budgeted Resources'!T32*'Budgeted Resources'!$H32/12,2)</f>
        <v>0</v>
      </c>
      <c r="N355" s="174">
        <f>+ROUND('Budgeted Resources'!U32*'Budgeted Resources'!$H32/12,2)</f>
        <v>0</v>
      </c>
      <c r="O355" s="175">
        <f>+ROUND('Budgeted Resources'!V32*'Budgeted Resources'!$H32/12*(1+Inputs!$H$31),2)</f>
        <v>0</v>
      </c>
      <c r="P355" s="175">
        <f>+ROUND('Budgeted Resources'!W32*'Budgeted Resources'!$H32/12*(1+Inputs!$H$31),2)</f>
        <v>0</v>
      </c>
      <c r="Q355" s="175">
        <f>+ROUND('Budgeted Resources'!X32*'Budgeted Resources'!$H32/12*(1+Inputs!$H$31),2)</f>
        <v>0</v>
      </c>
      <c r="R355" s="175">
        <f>+ROUND('Budgeted Resources'!Y32*'Budgeted Resources'!$H32/12*(1+Inputs!$H$31),2)</f>
        <v>0</v>
      </c>
      <c r="S355" s="175">
        <f>+ROUND('Budgeted Resources'!Z32*'Budgeted Resources'!$H32/12*(1+Inputs!$H$31),2)</f>
        <v>0</v>
      </c>
      <c r="T355" s="175">
        <f>+ROUND('Budgeted Resources'!AA32*'Budgeted Resources'!$H32/12*(1+Inputs!$H$31),2)</f>
        <v>0</v>
      </c>
      <c r="U355" s="175">
        <f>+ROUND('Budgeted Resources'!AB32*'Budgeted Resources'!$H32/12*(1+Inputs!$H$31),2)</f>
        <v>0</v>
      </c>
      <c r="V355" s="175">
        <f>+ROUND('Budgeted Resources'!AC32*'Budgeted Resources'!$H32/12*(1+Inputs!$H$31),2)</f>
        <v>0</v>
      </c>
      <c r="W355" s="175">
        <f>+ROUND('Budgeted Resources'!AD32*'Budgeted Resources'!$H32/12*(1+Inputs!$H$31),2)</f>
        <v>0</v>
      </c>
      <c r="X355" s="175">
        <f>+ROUND('Budgeted Resources'!AE32*'Budgeted Resources'!$H32/12*(1+Inputs!$H$31),2)</f>
        <v>0</v>
      </c>
      <c r="Y355" s="175">
        <f>+ROUND('Budgeted Resources'!AF32*'Budgeted Resources'!$H32/12*(1+Inputs!$H$31),2)</f>
        <v>0</v>
      </c>
      <c r="Z355" s="175">
        <f>+ROUND('Budgeted Resources'!AG32*'Budgeted Resources'!$H32/12*(1+Inputs!$H$31),2)</f>
        <v>0</v>
      </c>
      <c r="AA355" s="176">
        <f>+ROUND('Budgeted Resources'!AH32*'Budgeted Resources'!$H32*(1+Inputs!$H$31),2)</f>
        <v>0</v>
      </c>
      <c r="AB355" s="176">
        <f>+ROUND('Budgeted Resources'!AI32*'Budgeted Resources'!$H32*(1+Inputs!$H$31),2)</f>
        <v>0</v>
      </c>
      <c r="AC355" s="176">
        <f>+ROUND('Budgeted Resources'!AJ32*'Budgeted Resources'!$H32*(1+Inputs!$H$31),2)</f>
        <v>0</v>
      </c>
      <c r="AD355" s="176">
        <f>+ROUND('Budgeted Resources'!AK32*'Budgeted Resources'!$H32*(1+Inputs!$H$31),2)</f>
        <v>0</v>
      </c>
      <c r="AE355" s="176">
        <f>+ROUND('Budgeted Resources'!AL32*'Budgeted Resources'!$H32*(1+Inputs!$H$31),2)</f>
        <v>0</v>
      </c>
      <c r="AF355" s="176">
        <f>+ROUND('Budgeted Resources'!AM32*'Budgeted Resources'!$H32*(1+Inputs!$H$31),2)</f>
        <v>0</v>
      </c>
      <c r="AG355" s="176">
        <f>+ROUND('Budgeted Resources'!AN32*'Budgeted Resources'!$H32*(1+Inputs!$H$31),2)</f>
        <v>0</v>
      </c>
      <c r="AH355" s="176">
        <f>+ROUND('Budgeted Resources'!AO32*'Budgeted Resources'!$H32*(1+Inputs!$H$31),2)</f>
        <v>0</v>
      </c>
      <c r="AI355" s="176">
        <f>+ROUND('Budgeted Resources'!AP32*'Budgeted Resources'!$H32*(1+Inputs!$H$31),2)</f>
        <v>0</v>
      </c>
    </row>
    <row r="356" spans="1:35" x14ac:dyDescent="0.25">
      <c r="A356" t="s">
        <v>1167</v>
      </c>
      <c r="B356" t="s">
        <v>942</v>
      </c>
      <c r="C356" s="174">
        <f>+ROUND('Budgeted Resources'!J33*'Budgeted Resources'!$H33/12,2)</f>
        <v>0</v>
      </c>
      <c r="D356" s="174">
        <f>+ROUND('Budgeted Resources'!K33*'Budgeted Resources'!$H33/12,2)</f>
        <v>0</v>
      </c>
      <c r="E356" s="174">
        <f>+ROUND('Budgeted Resources'!L33*'Budgeted Resources'!$H33/12,2)</f>
        <v>0</v>
      </c>
      <c r="F356" s="174">
        <f>+ROUND('Budgeted Resources'!M33*'Budgeted Resources'!$H33/12,2)</f>
        <v>0</v>
      </c>
      <c r="G356" s="174">
        <f>+ROUND('Budgeted Resources'!N33*'Budgeted Resources'!$H33/12,2)</f>
        <v>0</v>
      </c>
      <c r="H356" s="174">
        <f>+ROUND('Budgeted Resources'!O33*'Budgeted Resources'!$H33/12,2)</f>
        <v>0</v>
      </c>
      <c r="I356" s="174">
        <f>+ROUND('Budgeted Resources'!P33*'Budgeted Resources'!$H33/12,2)</f>
        <v>0</v>
      </c>
      <c r="J356" s="174">
        <f>+ROUND('Budgeted Resources'!Q33*'Budgeted Resources'!$H33/12,2)</f>
        <v>0</v>
      </c>
      <c r="K356" s="174">
        <f>+ROUND('Budgeted Resources'!R33*'Budgeted Resources'!$H33/12,2)</f>
        <v>0</v>
      </c>
      <c r="L356" s="174">
        <f>+ROUND('Budgeted Resources'!S33*'Budgeted Resources'!$H33/12,2)</f>
        <v>0</v>
      </c>
      <c r="M356" s="174">
        <f>+ROUND('Budgeted Resources'!T33*'Budgeted Resources'!$H33/12,2)</f>
        <v>0</v>
      </c>
      <c r="N356" s="174">
        <f>+ROUND('Budgeted Resources'!U33*'Budgeted Resources'!$H33/12,2)</f>
        <v>0</v>
      </c>
      <c r="O356" s="175">
        <f>+ROUND('Budgeted Resources'!V33*'Budgeted Resources'!$H33/12*(1+Inputs!$H$31),2)</f>
        <v>0</v>
      </c>
      <c r="P356" s="175">
        <f>+ROUND('Budgeted Resources'!W33*'Budgeted Resources'!$H33/12*(1+Inputs!$H$31),2)</f>
        <v>0</v>
      </c>
      <c r="Q356" s="175">
        <f>+ROUND('Budgeted Resources'!X33*'Budgeted Resources'!$H33/12*(1+Inputs!$H$31),2)</f>
        <v>0</v>
      </c>
      <c r="R356" s="175">
        <f>+ROUND('Budgeted Resources'!Y33*'Budgeted Resources'!$H33/12*(1+Inputs!$H$31),2)</f>
        <v>0</v>
      </c>
      <c r="S356" s="175">
        <f>+ROUND('Budgeted Resources'!Z33*'Budgeted Resources'!$H33/12*(1+Inputs!$H$31),2)</f>
        <v>0</v>
      </c>
      <c r="T356" s="175">
        <f>+ROUND('Budgeted Resources'!AA33*'Budgeted Resources'!$H33/12*(1+Inputs!$H$31),2)</f>
        <v>0</v>
      </c>
      <c r="U356" s="175">
        <f>+ROUND('Budgeted Resources'!AB33*'Budgeted Resources'!$H33/12*(1+Inputs!$H$31),2)</f>
        <v>0</v>
      </c>
      <c r="V356" s="175">
        <f>+ROUND('Budgeted Resources'!AC33*'Budgeted Resources'!$H33/12*(1+Inputs!$H$31),2)</f>
        <v>0</v>
      </c>
      <c r="W356" s="175">
        <f>+ROUND('Budgeted Resources'!AD33*'Budgeted Resources'!$H33/12*(1+Inputs!$H$31),2)</f>
        <v>0</v>
      </c>
      <c r="X356" s="175">
        <f>+ROUND('Budgeted Resources'!AE33*'Budgeted Resources'!$H33/12*(1+Inputs!$H$31),2)</f>
        <v>0</v>
      </c>
      <c r="Y356" s="175">
        <f>+ROUND('Budgeted Resources'!AF33*'Budgeted Resources'!$H33/12*(1+Inputs!$H$31),2)</f>
        <v>0</v>
      </c>
      <c r="Z356" s="175">
        <f>+ROUND('Budgeted Resources'!AG33*'Budgeted Resources'!$H33/12*(1+Inputs!$H$31),2)</f>
        <v>0</v>
      </c>
      <c r="AA356" s="176">
        <f>+ROUND('Budgeted Resources'!AH33*'Budgeted Resources'!$H33*(1+Inputs!$H$31),2)</f>
        <v>0</v>
      </c>
      <c r="AB356" s="176">
        <f>+ROUND('Budgeted Resources'!AI33*'Budgeted Resources'!$H33*(1+Inputs!$H$31),2)</f>
        <v>0</v>
      </c>
      <c r="AC356" s="176">
        <f>+ROUND('Budgeted Resources'!AJ33*'Budgeted Resources'!$H33*(1+Inputs!$H$31),2)</f>
        <v>0</v>
      </c>
      <c r="AD356" s="176">
        <f>+ROUND('Budgeted Resources'!AK33*'Budgeted Resources'!$H33*(1+Inputs!$H$31),2)</f>
        <v>0</v>
      </c>
      <c r="AE356" s="176">
        <f>+ROUND('Budgeted Resources'!AL33*'Budgeted Resources'!$H33*(1+Inputs!$H$31),2)</f>
        <v>0</v>
      </c>
      <c r="AF356" s="176">
        <f>+ROUND('Budgeted Resources'!AM33*'Budgeted Resources'!$H33*(1+Inputs!$H$31),2)</f>
        <v>0</v>
      </c>
      <c r="AG356" s="176">
        <f>+ROUND('Budgeted Resources'!AN33*'Budgeted Resources'!$H33*(1+Inputs!$H$31),2)</f>
        <v>0</v>
      </c>
      <c r="AH356" s="176">
        <f>+ROUND('Budgeted Resources'!AO33*'Budgeted Resources'!$H33*(1+Inputs!$H$31),2)</f>
        <v>0</v>
      </c>
      <c r="AI356" s="176">
        <f>+ROUND('Budgeted Resources'!AP33*'Budgeted Resources'!$H33*(1+Inputs!$H$31),2)</f>
        <v>0</v>
      </c>
    </row>
    <row r="357" spans="1:35" x14ac:dyDescent="0.25">
      <c r="A357" t="s">
        <v>1167</v>
      </c>
      <c r="B357" t="s">
        <v>942</v>
      </c>
      <c r="C357" s="174">
        <f>+ROUND('Budgeted Resources'!J34*'Budgeted Resources'!$H34/12,2)</f>
        <v>0</v>
      </c>
      <c r="D357" s="174">
        <f>+ROUND('Budgeted Resources'!K34*'Budgeted Resources'!$H34/12,2)</f>
        <v>0</v>
      </c>
      <c r="E357" s="174">
        <f>+ROUND('Budgeted Resources'!L34*'Budgeted Resources'!$H34/12,2)</f>
        <v>0</v>
      </c>
      <c r="F357" s="174">
        <f>+ROUND('Budgeted Resources'!M34*'Budgeted Resources'!$H34/12,2)</f>
        <v>0</v>
      </c>
      <c r="G357" s="174">
        <f>+ROUND('Budgeted Resources'!N34*'Budgeted Resources'!$H34/12,2)</f>
        <v>0</v>
      </c>
      <c r="H357" s="174">
        <f>+ROUND('Budgeted Resources'!O34*'Budgeted Resources'!$H34/12,2)</f>
        <v>0</v>
      </c>
      <c r="I357" s="174">
        <f>+ROUND('Budgeted Resources'!P34*'Budgeted Resources'!$H34/12,2)</f>
        <v>0</v>
      </c>
      <c r="J357" s="174">
        <f>+ROUND('Budgeted Resources'!Q34*'Budgeted Resources'!$H34/12,2)</f>
        <v>0</v>
      </c>
      <c r="K357" s="174">
        <f>+ROUND('Budgeted Resources'!R34*'Budgeted Resources'!$H34/12,2)</f>
        <v>0</v>
      </c>
      <c r="L357" s="174">
        <f>+ROUND('Budgeted Resources'!S34*'Budgeted Resources'!$H34/12,2)</f>
        <v>0</v>
      </c>
      <c r="M357" s="174">
        <f>+ROUND('Budgeted Resources'!T34*'Budgeted Resources'!$H34/12,2)</f>
        <v>0</v>
      </c>
      <c r="N357" s="174">
        <f>+ROUND('Budgeted Resources'!U34*'Budgeted Resources'!$H34/12,2)</f>
        <v>0</v>
      </c>
      <c r="O357" s="175">
        <f>+ROUND('Budgeted Resources'!V34*'Budgeted Resources'!$H34/12*(1+Inputs!$H$31),2)</f>
        <v>0</v>
      </c>
      <c r="P357" s="175">
        <f>+ROUND('Budgeted Resources'!W34*'Budgeted Resources'!$H34/12*(1+Inputs!$H$31),2)</f>
        <v>0</v>
      </c>
      <c r="Q357" s="175">
        <f>+ROUND('Budgeted Resources'!X34*'Budgeted Resources'!$H34/12*(1+Inputs!$H$31),2)</f>
        <v>0</v>
      </c>
      <c r="R357" s="175">
        <f>+ROUND('Budgeted Resources'!Y34*'Budgeted Resources'!$H34/12*(1+Inputs!$H$31),2)</f>
        <v>0</v>
      </c>
      <c r="S357" s="175">
        <f>+ROUND('Budgeted Resources'!Z34*'Budgeted Resources'!$H34/12*(1+Inputs!$H$31),2)</f>
        <v>0</v>
      </c>
      <c r="T357" s="175">
        <f>+ROUND('Budgeted Resources'!AA34*'Budgeted Resources'!$H34/12*(1+Inputs!$H$31),2)</f>
        <v>0</v>
      </c>
      <c r="U357" s="175">
        <f>+ROUND('Budgeted Resources'!AB34*'Budgeted Resources'!$H34/12*(1+Inputs!$H$31),2)</f>
        <v>0</v>
      </c>
      <c r="V357" s="175">
        <f>+ROUND('Budgeted Resources'!AC34*'Budgeted Resources'!$H34/12*(1+Inputs!$H$31),2)</f>
        <v>0</v>
      </c>
      <c r="W357" s="175">
        <f>+ROUND('Budgeted Resources'!AD34*'Budgeted Resources'!$H34/12*(1+Inputs!$H$31),2)</f>
        <v>0</v>
      </c>
      <c r="X357" s="175">
        <f>+ROUND('Budgeted Resources'!AE34*'Budgeted Resources'!$H34/12*(1+Inputs!$H$31),2)</f>
        <v>0</v>
      </c>
      <c r="Y357" s="175">
        <f>+ROUND('Budgeted Resources'!AF34*'Budgeted Resources'!$H34/12*(1+Inputs!$H$31),2)</f>
        <v>0</v>
      </c>
      <c r="Z357" s="175">
        <f>+ROUND('Budgeted Resources'!AG34*'Budgeted Resources'!$H34/12*(1+Inputs!$H$31),2)</f>
        <v>0</v>
      </c>
      <c r="AA357" s="176">
        <f>+ROUND('Budgeted Resources'!AH34*'Budgeted Resources'!$H34*(1+Inputs!$H$31),2)</f>
        <v>0</v>
      </c>
      <c r="AB357" s="176">
        <f>+ROUND('Budgeted Resources'!AI34*'Budgeted Resources'!$H34*(1+Inputs!$H$31),2)</f>
        <v>0</v>
      </c>
      <c r="AC357" s="176">
        <f>+ROUND('Budgeted Resources'!AJ34*'Budgeted Resources'!$H34*(1+Inputs!$H$31),2)</f>
        <v>0</v>
      </c>
      <c r="AD357" s="176">
        <f>+ROUND('Budgeted Resources'!AK34*'Budgeted Resources'!$H34*(1+Inputs!$H$31),2)</f>
        <v>0</v>
      </c>
      <c r="AE357" s="176">
        <f>+ROUND('Budgeted Resources'!AL34*'Budgeted Resources'!$H34*(1+Inputs!$H$31),2)</f>
        <v>0</v>
      </c>
      <c r="AF357" s="176">
        <f>+ROUND('Budgeted Resources'!AM34*'Budgeted Resources'!$H34*(1+Inputs!$H$31),2)</f>
        <v>0</v>
      </c>
      <c r="AG357" s="176">
        <f>+ROUND('Budgeted Resources'!AN34*'Budgeted Resources'!$H34*(1+Inputs!$H$31),2)</f>
        <v>0</v>
      </c>
      <c r="AH357" s="176">
        <f>+ROUND('Budgeted Resources'!AO34*'Budgeted Resources'!$H34*(1+Inputs!$H$31),2)</f>
        <v>0</v>
      </c>
      <c r="AI357" s="176">
        <f>+ROUND('Budgeted Resources'!AP34*'Budgeted Resources'!$H34*(1+Inputs!$H$31),2)</f>
        <v>0</v>
      </c>
    </row>
    <row r="358" spans="1:35" x14ac:dyDescent="0.25">
      <c r="A358" t="s">
        <v>1167</v>
      </c>
      <c r="B358" t="s">
        <v>942</v>
      </c>
      <c r="C358" s="174">
        <f>+ROUND('Budgeted Resources'!J35*'Budgeted Resources'!$H35/12,2)</f>
        <v>0</v>
      </c>
      <c r="D358" s="174">
        <f>+ROUND('Budgeted Resources'!K35*'Budgeted Resources'!$H35/12,2)</f>
        <v>0</v>
      </c>
      <c r="E358" s="174">
        <f>+ROUND('Budgeted Resources'!L35*'Budgeted Resources'!$H35/12,2)</f>
        <v>0</v>
      </c>
      <c r="F358" s="174">
        <f>+ROUND('Budgeted Resources'!M35*'Budgeted Resources'!$H35/12,2)</f>
        <v>0</v>
      </c>
      <c r="G358" s="174">
        <f>+ROUND('Budgeted Resources'!N35*'Budgeted Resources'!$H35/12,2)</f>
        <v>0</v>
      </c>
      <c r="H358" s="174">
        <f>+ROUND('Budgeted Resources'!O35*'Budgeted Resources'!$H35/12,2)</f>
        <v>0</v>
      </c>
      <c r="I358" s="174">
        <f>+ROUND('Budgeted Resources'!P35*'Budgeted Resources'!$H35/12,2)</f>
        <v>0</v>
      </c>
      <c r="J358" s="174">
        <f>+ROUND('Budgeted Resources'!Q35*'Budgeted Resources'!$H35/12,2)</f>
        <v>0</v>
      </c>
      <c r="K358" s="174">
        <f>+ROUND('Budgeted Resources'!R35*'Budgeted Resources'!$H35/12,2)</f>
        <v>0</v>
      </c>
      <c r="L358" s="174">
        <f>+ROUND('Budgeted Resources'!S35*'Budgeted Resources'!$H35/12,2)</f>
        <v>0</v>
      </c>
      <c r="M358" s="174">
        <f>+ROUND('Budgeted Resources'!T35*'Budgeted Resources'!$H35/12,2)</f>
        <v>0</v>
      </c>
      <c r="N358" s="174">
        <f>+ROUND('Budgeted Resources'!U35*'Budgeted Resources'!$H35/12,2)</f>
        <v>0</v>
      </c>
      <c r="O358" s="175">
        <f>+ROUND('Budgeted Resources'!V35*'Budgeted Resources'!$H35/12*(1+Inputs!$H$31),2)</f>
        <v>0</v>
      </c>
      <c r="P358" s="175">
        <f>+ROUND('Budgeted Resources'!W35*'Budgeted Resources'!$H35/12*(1+Inputs!$H$31),2)</f>
        <v>0</v>
      </c>
      <c r="Q358" s="175">
        <f>+ROUND('Budgeted Resources'!X35*'Budgeted Resources'!$H35/12*(1+Inputs!$H$31),2)</f>
        <v>0</v>
      </c>
      <c r="R358" s="175">
        <f>+ROUND('Budgeted Resources'!Y35*'Budgeted Resources'!$H35/12*(1+Inputs!$H$31),2)</f>
        <v>0</v>
      </c>
      <c r="S358" s="175">
        <f>+ROUND('Budgeted Resources'!Z35*'Budgeted Resources'!$H35/12*(1+Inputs!$H$31),2)</f>
        <v>0</v>
      </c>
      <c r="T358" s="175">
        <f>+ROUND('Budgeted Resources'!AA35*'Budgeted Resources'!$H35/12*(1+Inputs!$H$31),2)</f>
        <v>0</v>
      </c>
      <c r="U358" s="175">
        <f>+ROUND('Budgeted Resources'!AB35*'Budgeted Resources'!$H35/12*(1+Inputs!$H$31),2)</f>
        <v>0</v>
      </c>
      <c r="V358" s="175">
        <f>+ROUND('Budgeted Resources'!AC35*'Budgeted Resources'!$H35/12*(1+Inputs!$H$31),2)</f>
        <v>0</v>
      </c>
      <c r="W358" s="175">
        <f>+ROUND('Budgeted Resources'!AD35*'Budgeted Resources'!$H35/12*(1+Inputs!$H$31),2)</f>
        <v>0</v>
      </c>
      <c r="X358" s="175">
        <f>+ROUND('Budgeted Resources'!AE35*'Budgeted Resources'!$H35/12*(1+Inputs!$H$31),2)</f>
        <v>0</v>
      </c>
      <c r="Y358" s="175">
        <f>+ROUND('Budgeted Resources'!AF35*'Budgeted Resources'!$H35/12*(1+Inputs!$H$31),2)</f>
        <v>0</v>
      </c>
      <c r="Z358" s="175">
        <f>+ROUND('Budgeted Resources'!AG35*'Budgeted Resources'!$H35/12*(1+Inputs!$H$31),2)</f>
        <v>0</v>
      </c>
      <c r="AA358" s="176">
        <f>+ROUND('Budgeted Resources'!AH35*'Budgeted Resources'!$H35*(1+Inputs!$H$31),2)</f>
        <v>0</v>
      </c>
      <c r="AB358" s="176">
        <f>+ROUND('Budgeted Resources'!AI35*'Budgeted Resources'!$H35*(1+Inputs!$H$31),2)</f>
        <v>0</v>
      </c>
      <c r="AC358" s="176">
        <f>+ROUND('Budgeted Resources'!AJ35*'Budgeted Resources'!$H35*(1+Inputs!$H$31),2)</f>
        <v>0</v>
      </c>
      <c r="AD358" s="176">
        <f>+ROUND('Budgeted Resources'!AK35*'Budgeted Resources'!$H35*(1+Inputs!$H$31),2)</f>
        <v>0</v>
      </c>
      <c r="AE358" s="176">
        <f>+ROUND('Budgeted Resources'!AL35*'Budgeted Resources'!$H35*(1+Inputs!$H$31),2)</f>
        <v>0</v>
      </c>
      <c r="AF358" s="176">
        <f>+ROUND('Budgeted Resources'!AM35*'Budgeted Resources'!$H35*(1+Inputs!$H$31),2)</f>
        <v>0</v>
      </c>
      <c r="AG358" s="176">
        <f>+ROUND('Budgeted Resources'!AN35*'Budgeted Resources'!$H35*(1+Inputs!$H$31),2)</f>
        <v>0</v>
      </c>
      <c r="AH358" s="176">
        <f>+ROUND('Budgeted Resources'!AO35*'Budgeted Resources'!$H35*(1+Inputs!$H$31),2)</f>
        <v>0</v>
      </c>
      <c r="AI358" s="176">
        <f>+ROUND('Budgeted Resources'!AP35*'Budgeted Resources'!$H35*(1+Inputs!$H$31),2)</f>
        <v>0</v>
      </c>
    </row>
    <row r="359" spans="1:35" x14ac:dyDescent="0.25">
      <c r="A359" t="s">
        <v>1167</v>
      </c>
      <c r="B359" t="s">
        <v>942</v>
      </c>
      <c r="C359" s="174">
        <f>+ROUND('Budgeted Resources'!J36*'Budgeted Resources'!$H36/12,2)</f>
        <v>0</v>
      </c>
      <c r="D359" s="174">
        <f>+ROUND('Budgeted Resources'!K36*'Budgeted Resources'!$H36/12,2)</f>
        <v>0</v>
      </c>
      <c r="E359" s="174">
        <f>+ROUND('Budgeted Resources'!L36*'Budgeted Resources'!$H36/12,2)</f>
        <v>0</v>
      </c>
      <c r="F359" s="174">
        <f>+ROUND('Budgeted Resources'!M36*'Budgeted Resources'!$H36/12,2)</f>
        <v>0</v>
      </c>
      <c r="G359" s="174">
        <f>+ROUND('Budgeted Resources'!N36*'Budgeted Resources'!$H36/12,2)</f>
        <v>0</v>
      </c>
      <c r="H359" s="174">
        <f>+ROUND('Budgeted Resources'!O36*'Budgeted Resources'!$H36/12,2)</f>
        <v>0</v>
      </c>
      <c r="I359" s="174">
        <f>+ROUND('Budgeted Resources'!P36*'Budgeted Resources'!$H36/12,2)</f>
        <v>0</v>
      </c>
      <c r="J359" s="174">
        <f>+ROUND('Budgeted Resources'!Q36*'Budgeted Resources'!$H36/12,2)</f>
        <v>0</v>
      </c>
      <c r="K359" s="174">
        <f>+ROUND('Budgeted Resources'!R36*'Budgeted Resources'!$H36/12,2)</f>
        <v>0</v>
      </c>
      <c r="L359" s="174">
        <f>+ROUND('Budgeted Resources'!S36*'Budgeted Resources'!$H36/12,2)</f>
        <v>0</v>
      </c>
      <c r="M359" s="174">
        <f>+ROUND('Budgeted Resources'!T36*'Budgeted Resources'!$H36/12,2)</f>
        <v>0</v>
      </c>
      <c r="N359" s="174">
        <f>+ROUND('Budgeted Resources'!U36*'Budgeted Resources'!$H36/12,2)</f>
        <v>0</v>
      </c>
      <c r="O359" s="175">
        <f>+ROUND('Budgeted Resources'!V36*'Budgeted Resources'!$H36/12*(1+Inputs!$H$31),2)</f>
        <v>0</v>
      </c>
      <c r="P359" s="175">
        <f>+ROUND('Budgeted Resources'!W36*'Budgeted Resources'!$H36/12*(1+Inputs!$H$31),2)</f>
        <v>0</v>
      </c>
      <c r="Q359" s="175">
        <f>+ROUND('Budgeted Resources'!X36*'Budgeted Resources'!$H36/12*(1+Inputs!$H$31),2)</f>
        <v>0</v>
      </c>
      <c r="R359" s="175">
        <f>+ROUND('Budgeted Resources'!Y36*'Budgeted Resources'!$H36/12*(1+Inputs!$H$31),2)</f>
        <v>0</v>
      </c>
      <c r="S359" s="175">
        <f>+ROUND('Budgeted Resources'!Z36*'Budgeted Resources'!$H36/12*(1+Inputs!$H$31),2)</f>
        <v>0</v>
      </c>
      <c r="T359" s="175">
        <f>+ROUND('Budgeted Resources'!AA36*'Budgeted Resources'!$H36/12*(1+Inputs!$H$31),2)</f>
        <v>0</v>
      </c>
      <c r="U359" s="175">
        <f>+ROUND('Budgeted Resources'!AB36*'Budgeted Resources'!$H36/12*(1+Inputs!$H$31),2)</f>
        <v>0</v>
      </c>
      <c r="V359" s="175">
        <f>+ROUND('Budgeted Resources'!AC36*'Budgeted Resources'!$H36/12*(1+Inputs!$H$31),2)</f>
        <v>0</v>
      </c>
      <c r="W359" s="175">
        <f>+ROUND('Budgeted Resources'!AD36*'Budgeted Resources'!$H36/12*(1+Inputs!$H$31),2)</f>
        <v>0</v>
      </c>
      <c r="X359" s="175">
        <f>+ROUND('Budgeted Resources'!AE36*'Budgeted Resources'!$H36/12*(1+Inputs!$H$31),2)</f>
        <v>0</v>
      </c>
      <c r="Y359" s="175">
        <f>+ROUND('Budgeted Resources'!AF36*'Budgeted Resources'!$H36/12*(1+Inputs!$H$31),2)</f>
        <v>0</v>
      </c>
      <c r="Z359" s="175">
        <f>+ROUND('Budgeted Resources'!AG36*'Budgeted Resources'!$H36/12*(1+Inputs!$H$31),2)</f>
        <v>0</v>
      </c>
      <c r="AA359" s="176">
        <f>+ROUND('Budgeted Resources'!AH36*'Budgeted Resources'!$H36*(1+Inputs!$H$31),2)</f>
        <v>0</v>
      </c>
      <c r="AB359" s="176">
        <f>+ROUND('Budgeted Resources'!AI36*'Budgeted Resources'!$H36*(1+Inputs!$H$31),2)</f>
        <v>0</v>
      </c>
      <c r="AC359" s="176">
        <f>+ROUND('Budgeted Resources'!AJ36*'Budgeted Resources'!$H36*(1+Inputs!$H$31),2)</f>
        <v>0</v>
      </c>
      <c r="AD359" s="176">
        <f>+ROUND('Budgeted Resources'!AK36*'Budgeted Resources'!$H36*(1+Inputs!$H$31),2)</f>
        <v>0</v>
      </c>
      <c r="AE359" s="176">
        <f>+ROUND('Budgeted Resources'!AL36*'Budgeted Resources'!$H36*(1+Inputs!$H$31),2)</f>
        <v>0</v>
      </c>
      <c r="AF359" s="176">
        <f>+ROUND('Budgeted Resources'!AM36*'Budgeted Resources'!$H36*(1+Inputs!$H$31),2)</f>
        <v>0</v>
      </c>
      <c r="AG359" s="176">
        <f>+ROUND('Budgeted Resources'!AN36*'Budgeted Resources'!$H36*(1+Inputs!$H$31),2)</f>
        <v>0</v>
      </c>
      <c r="AH359" s="176">
        <f>+ROUND('Budgeted Resources'!AO36*'Budgeted Resources'!$H36*(1+Inputs!$H$31),2)</f>
        <v>0</v>
      </c>
      <c r="AI359" s="176">
        <f>+ROUND('Budgeted Resources'!AP36*'Budgeted Resources'!$H36*(1+Inputs!$H$31),2)</f>
        <v>0</v>
      </c>
    </row>
    <row r="360" spans="1:35" x14ac:dyDescent="0.25">
      <c r="A360" t="s">
        <v>1167</v>
      </c>
      <c r="B360" t="s">
        <v>942</v>
      </c>
      <c r="C360" s="174">
        <f>+ROUND('Budgeted Resources'!J37*'Budgeted Resources'!$H37/12,2)</f>
        <v>0</v>
      </c>
      <c r="D360" s="174">
        <f>+ROUND('Budgeted Resources'!K37*'Budgeted Resources'!$H37/12,2)</f>
        <v>0</v>
      </c>
      <c r="E360" s="174">
        <f>+ROUND('Budgeted Resources'!L37*'Budgeted Resources'!$H37/12,2)</f>
        <v>0</v>
      </c>
      <c r="F360" s="174">
        <f>+ROUND('Budgeted Resources'!M37*'Budgeted Resources'!$H37/12,2)</f>
        <v>0</v>
      </c>
      <c r="G360" s="174">
        <f>+ROUND('Budgeted Resources'!N37*'Budgeted Resources'!$H37/12,2)</f>
        <v>0</v>
      </c>
      <c r="H360" s="174">
        <f>+ROUND('Budgeted Resources'!O37*'Budgeted Resources'!$H37/12,2)</f>
        <v>0</v>
      </c>
      <c r="I360" s="174">
        <f>+ROUND('Budgeted Resources'!P37*'Budgeted Resources'!$H37/12,2)</f>
        <v>0</v>
      </c>
      <c r="J360" s="174">
        <f>+ROUND('Budgeted Resources'!Q37*'Budgeted Resources'!$H37/12,2)</f>
        <v>0</v>
      </c>
      <c r="K360" s="174">
        <f>+ROUND('Budgeted Resources'!R37*'Budgeted Resources'!$H37/12,2)</f>
        <v>0</v>
      </c>
      <c r="L360" s="174">
        <f>+ROUND('Budgeted Resources'!S37*'Budgeted Resources'!$H37/12,2)</f>
        <v>0</v>
      </c>
      <c r="M360" s="174">
        <f>+ROUND('Budgeted Resources'!T37*'Budgeted Resources'!$H37/12,2)</f>
        <v>0</v>
      </c>
      <c r="N360" s="174">
        <f>+ROUND('Budgeted Resources'!U37*'Budgeted Resources'!$H37/12,2)</f>
        <v>0</v>
      </c>
      <c r="O360" s="175">
        <f>+ROUND('Budgeted Resources'!V37*'Budgeted Resources'!$H37/12*(1+Inputs!$H$31),2)</f>
        <v>0</v>
      </c>
      <c r="P360" s="175">
        <f>+ROUND('Budgeted Resources'!W37*'Budgeted Resources'!$H37/12*(1+Inputs!$H$31),2)</f>
        <v>0</v>
      </c>
      <c r="Q360" s="175">
        <f>+ROUND('Budgeted Resources'!X37*'Budgeted Resources'!$H37/12*(1+Inputs!$H$31),2)</f>
        <v>0</v>
      </c>
      <c r="R360" s="175">
        <f>+ROUND('Budgeted Resources'!Y37*'Budgeted Resources'!$H37/12*(1+Inputs!$H$31),2)</f>
        <v>0</v>
      </c>
      <c r="S360" s="175">
        <f>+ROUND('Budgeted Resources'!Z37*'Budgeted Resources'!$H37/12*(1+Inputs!$H$31),2)</f>
        <v>0</v>
      </c>
      <c r="T360" s="175">
        <f>+ROUND('Budgeted Resources'!AA37*'Budgeted Resources'!$H37/12*(1+Inputs!$H$31),2)</f>
        <v>0</v>
      </c>
      <c r="U360" s="175">
        <f>+ROUND('Budgeted Resources'!AB37*'Budgeted Resources'!$H37/12*(1+Inputs!$H$31),2)</f>
        <v>0</v>
      </c>
      <c r="V360" s="175">
        <f>+ROUND('Budgeted Resources'!AC37*'Budgeted Resources'!$H37/12*(1+Inputs!$H$31),2)</f>
        <v>0</v>
      </c>
      <c r="W360" s="175">
        <f>+ROUND('Budgeted Resources'!AD37*'Budgeted Resources'!$H37/12*(1+Inputs!$H$31),2)</f>
        <v>0</v>
      </c>
      <c r="X360" s="175">
        <f>+ROUND('Budgeted Resources'!AE37*'Budgeted Resources'!$H37/12*(1+Inputs!$H$31),2)</f>
        <v>0</v>
      </c>
      <c r="Y360" s="175">
        <f>+ROUND('Budgeted Resources'!AF37*'Budgeted Resources'!$H37/12*(1+Inputs!$H$31),2)</f>
        <v>0</v>
      </c>
      <c r="Z360" s="175">
        <f>+ROUND('Budgeted Resources'!AG37*'Budgeted Resources'!$H37/12*(1+Inputs!$H$31),2)</f>
        <v>0</v>
      </c>
      <c r="AA360" s="176">
        <f>+ROUND('Budgeted Resources'!AH37*'Budgeted Resources'!$H37*(1+Inputs!$H$31),2)</f>
        <v>0</v>
      </c>
      <c r="AB360" s="176">
        <f>+ROUND('Budgeted Resources'!AI37*'Budgeted Resources'!$H37*(1+Inputs!$H$31),2)</f>
        <v>0</v>
      </c>
      <c r="AC360" s="176">
        <f>+ROUND('Budgeted Resources'!AJ37*'Budgeted Resources'!$H37*(1+Inputs!$H$31),2)</f>
        <v>0</v>
      </c>
      <c r="AD360" s="176">
        <f>+ROUND('Budgeted Resources'!AK37*'Budgeted Resources'!$H37*(1+Inputs!$H$31),2)</f>
        <v>0</v>
      </c>
      <c r="AE360" s="176">
        <f>+ROUND('Budgeted Resources'!AL37*'Budgeted Resources'!$H37*(1+Inputs!$H$31),2)</f>
        <v>0</v>
      </c>
      <c r="AF360" s="176">
        <f>+ROUND('Budgeted Resources'!AM37*'Budgeted Resources'!$H37*(1+Inputs!$H$31),2)</f>
        <v>0</v>
      </c>
      <c r="AG360" s="176">
        <f>+ROUND('Budgeted Resources'!AN37*'Budgeted Resources'!$H37*(1+Inputs!$H$31),2)</f>
        <v>0</v>
      </c>
      <c r="AH360" s="176">
        <f>+ROUND('Budgeted Resources'!AO37*'Budgeted Resources'!$H37*(1+Inputs!$H$31),2)</f>
        <v>0</v>
      </c>
      <c r="AI360" s="176">
        <f>+ROUND('Budgeted Resources'!AP37*'Budgeted Resources'!$H37*(1+Inputs!$H$31),2)</f>
        <v>0</v>
      </c>
    </row>
    <row r="361" spans="1:35" x14ac:dyDescent="0.25">
      <c r="A361" t="s">
        <v>1167</v>
      </c>
      <c r="B361" t="s">
        <v>942</v>
      </c>
      <c r="C361" s="174">
        <f>+ROUND('Budgeted Resources'!J38*'Budgeted Resources'!$H38/12,2)</f>
        <v>0</v>
      </c>
      <c r="D361" s="174">
        <f>+ROUND('Budgeted Resources'!K38*'Budgeted Resources'!$H38/12,2)</f>
        <v>0</v>
      </c>
      <c r="E361" s="174">
        <f>+ROUND('Budgeted Resources'!L38*'Budgeted Resources'!$H38/12,2)</f>
        <v>0</v>
      </c>
      <c r="F361" s="174">
        <f>+ROUND('Budgeted Resources'!M38*'Budgeted Resources'!$H38/12,2)</f>
        <v>0</v>
      </c>
      <c r="G361" s="174">
        <f>+ROUND('Budgeted Resources'!N38*'Budgeted Resources'!$H38/12,2)</f>
        <v>0</v>
      </c>
      <c r="H361" s="174">
        <f>+ROUND('Budgeted Resources'!O38*'Budgeted Resources'!$H38/12,2)</f>
        <v>0</v>
      </c>
      <c r="I361" s="174">
        <f>+ROUND('Budgeted Resources'!P38*'Budgeted Resources'!$H38/12,2)</f>
        <v>0</v>
      </c>
      <c r="J361" s="174">
        <f>+ROUND('Budgeted Resources'!Q38*'Budgeted Resources'!$H38/12,2)</f>
        <v>0</v>
      </c>
      <c r="K361" s="174">
        <f>+ROUND('Budgeted Resources'!R38*'Budgeted Resources'!$H38/12,2)</f>
        <v>0</v>
      </c>
      <c r="L361" s="174">
        <f>+ROUND('Budgeted Resources'!S38*'Budgeted Resources'!$H38/12,2)</f>
        <v>0</v>
      </c>
      <c r="M361" s="174">
        <f>+ROUND('Budgeted Resources'!T38*'Budgeted Resources'!$H38/12,2)</f>
        <v>0</v>
      </c>
      <c r="N361" s="174">
        <f>+ROUND('Budgeted Resources'!U38*'Budgeted Resources'!$H38/12,2)</f>
        <v>0</v>
      </c>
      <c r="O361" s="175">
        <f>+ROUND('Budgeted Resources'!V38*'Budgeted Resources'!$H38/12*(1+Inputs!$H$31),2)</f>
        <v>0</v>
      </c>
      <c r="P361" s="175">
        <f>+ROUND('Budgeted Resources'!W38*'Budgeted Resources'!$H38/12*(1+Inputs!$H$31),2)</f>
        <v>0</v>
      </c>
      <c r="Q361" s="175">
        <f>+ROUND('Budgeted Resources'!X38*'Budgeted Resources'!$H38/12*(1+Inputs!$H$31),2)</f>
        <v>0</v>
      </c>
      <c r="R361" s="175">
        <f>+ROUND('Budgeted Resources'!Y38*'Budgeted Resources'!$H38/12*(1+Inputs!$H$31),2)</f>
        <v>0</v>
      </c>
      <c r="S361" s="175">
        <f>+ROUND('Budgeted Resources'!Z38*'Budgeted Resources'!$H38/12*(1+Inputs!$H$31),2)</f>
        <v>0</v>
      </c>
      <c r="T361" s="175">
        <f>+ROUND('Budgeted Resources'!AA38*'Budgeted Resources'!$H38/12*(1+Inputs!$H$31),2)</f>
        <v>0</v>
      </c>
      <c r="U361" s="175">
        <f>+ROUND('Budgeted Resources'!AB38*'Budgeted Resources'!$H38/12*(1+Inputs!$H$31),2)</f>
        <v>0</v>
      </c>
      <c r="V361" s="175">
        <f>+ROUND('Budgeted Resources'!AC38*'Budgeted Resources'!$H38/12*(1+Inputs!$H$31),2)</f>
        <v>0</v>
      </c>
      <c r="W361" s="175">
        <f>+ROUND('Budgeted Resources'!AD38*'Budgeted Resources'!$H38/12*(1+Inputs!$H$31),2)</f>
        <v>0</v>
      </c>
      <c r="X361" s="175">
        <f>+ROUND('Budgeted Resources'!AE38*'Budgeted Resources'!$H38/12*(1+Inputs!$H$31),2)</f>
        <v>0</v>
      </c>
      <c r="Y361" s="175">
        <f>+ROUND('Budgeted Resources'!AF38*'Budgeted Resources'!$H38/12*(1+Inputs!$H$31),2)</f>
        <v>0</v>
      </c>
      <c r="Z361" s="175">
        <f>+ROUND('Budgeted Resources'!AG38*'Budgeted Resources'!$H38/12*(1+Inputs!$H$31),2)</f>
        <v>0</v>
      </c>
      <c r="AA361" s="176">
        <f>+ROUND('Budgeted Resources'!AH38*'Budgeted Resources'!$H38*(1+Inputs!$H$31),2)</f>
        <v>0</v>
      </c>
      <c r="AB361" s="176">
        <f>+ROUND('Budgeted Resources'!AI38*'Budgeted Resources'!$H38*(1+Inputs!$H$31),2)</f>
        <v>0</v>
      </c>
      <c r="AC361" s="176">
        <f>+ROUND('Budgeted Resources'!AJ38*'Budgeted Resources'!$H38*(1+Inputs!$H$31),2)</f>
        <v>0</v>
      </c>
      <c r="AD361" s="176">
        <f>+ROUND('Budgeted Resources'!AK38*'Budgeted Resources'!$H38*(1+Inputs!$H$31),2)</f>
        <v>0</v>
      </c>
      <c r="AE361" s="176">
        <f>+ROUND('Budgeted Resources'!AL38*'Budgeted Resources'!$H38*(1+Inputs!$H$31),2)</f>
        <v>0</v>
      </c>
      <c r="AF361" s="176">
        <f>+ROUND('Budgeted Resources'!AM38*'Budgeted Resources'!$H38*(1+Inputs!$H$31),2)</f>
        <v>0</v>
      </c>
      <c r="AG361" s="176">
        <f>+ROUND('Budgeted Resources'!AN38*'Budgeted Resources'!$H38*(1+Inputs!$H$31),2)</f>
        <v>0</v>
      </c>
      <c r="AH361" s="176">
        <f>+ROUND('Budgeted Resources'!AO38*'Budgeted Resources'!$H38*(1+Inputs!$H$31),2)</f>
        <v>0</v>
      </c>
      <c r="AI361" s="176">
        <f>+ROUND('Budgeted Resources'!AP38*'Budgeted Resources'!$H38*(1+Inputs!$H$31),2)</f>
        <v>0</v>
      </c>
    </row>
    <row r="362" spans="1:35" x14ac:dyDescent="0.25">
      <c r="A362" t="s">
        <v>1167</v>
      </c>
      <c r="B362" t="s">
        <v>942</v>
      </c>
      <c r="C362" s="174">
        <f>+ROUND('Budgeted Resources'!J39*'Budgeted Resources'!$H39/12,2)</f>
        <v>0</v>
      </c>
      <c r="D362" s="174">
        <f>+ROUND('Budgeted Resources'!K39*'Budgeted Resources'!$H39/12,2)</f>
        <v>0</v>
      </c>
      <c r="E362" s="174">
        <f>+ROUND('Budgeted Resources'!L39*'Budgeted Resources'!$H39/12,2)</f>
        <v>0</v>
      </c>
      <c r="F362" s="174">
        <f>+ROUND('Budgeted Resources'!M39*'Budgeted Resources'!$H39/12,2)</f>
        <v>0</v>
      </c>
      <c r="G362" s="174">
        <f>+ROUND('Budgeted Resources'!N39*'Budgeted Resources'!$H39/12,2)</f>
        <v>0</v>
      </c>
      <c r="H362" s="174">
        <f>+ROUND('Budgeted Resources'!O39*'Budgeted Resources'!$H39/12,2)</f>
        <v>0</v>
      </c>
      <c r="I362" s="174">
        <f>+ROUND('Budgeted Resources'!P39*'Budgeted Resources'!$H39/12,2)</f>
        <v>0</v>
      </c>
      <c r="J362" s="174">
        <f>+ROUND('Budgeted Resources'!Q39*'Budgeted Resources'!$H39/12,2)</f>
        <v>0</v>
      </c>
      <c r="K362" s="174">
        <f>+ROUND('Budgeted Resources'!R39*'Budgeted Resources'!$H39/12,2)</f>
        <v>0</v>
      </c>
      <c r="L362" s="174">
        <f>+ROUND('Budgeted Resources'!S39*'Budgeted Resources'!$H39/12,2)</f>
        <v>0</v>
      </c>
      <c r="M362" s="174">
        <f>+ROUND('Budgeted Resources'!T39*'Budgeted Resources'!$H39/12,2)</f>
        <v>0</v>
      </c>
      <c r="N362" s="174">
        <f>+ROUND('Budgeted Resources'!U39*'Budgeted Resources'!$H39/12,2)</f>
        <v>0</v>
      </c>
      <c r="O362" s="175">
        <f>+ROUND('Budgeted Resources'!V39*'Budgeted Resources'!$H39/12*(1+Inputs!$H$31),2)</f>
        <v>0</v>
      </c>
      <c r="P362" s="175">
        <f>+ROUND('Budgeted Resources'!W39*'Budgeted Resources'!$H39/12*(1+Inputs!$H$31),2)</f>
        <v>0</v>
      </c>
      <c r="Q362" s="175">
        <f>+ROUND('Budgeted Resources'!X39*'Budgeted Resources'!$H39/12*(1+Inputs!$H$31),2)</f>
        <v>0</v>
      </c>
      <c r="R362" s="175">
        <f>+ROUND('Budgeted Resources'!Y39*'Budgeted Resources'!$H39/12*(1+Inputs!$H$31),2)</f>
        <v>0</v>
      </c>
      <c r="S362" s="175">
        <f>+ROUND('Budgeted Resources'!Z39*'Budgeted Resources'!$H39/12*(1+Inputs!$H$31),2)</f>
        <v>0</v>
      </c>
      <c r="T362" s="175">
        <f>+ROUND('Budgeted Resources'!AA39*'Budgeted Resources'!$H39/12*(1+Inputs!$H$31),2)</f>
        <v>0</v>
      </c>
      <c r="U362" s="175">
        <f>+ROUND('Budgeted Resources'!AB39*'Budgeted Resources'!$H39/12*(1+Inputs!$H$31),2)</f>
        <v>0</v>
      </c>
      <c r="V362" s="175">
        <f>+ROUND('Budgeted Resources'!AC39*'Budgeted Resources'!$H39/12*(1+Inputs!$H$31),2)</f>
        <v>0</v>
      </c>
      <c r="W362" s="175">
        <f>+ROUND('Budgeted Resources'!AD39*'Budgeted Resources'!$H39/12*(1+Inputs!$H$31),2)</f>
        <v>0</v>
      </c>
      <c r="X362" s="175">
        <f>+ROUND('Budgeted Resources'!AE39*'Budgeted Resources'!$H39/12*(1+Inputs!$H$31),2)</f>
        <v>0</v>
      </c>
      <c r="Y362" s="175">
        <f>+ROUND('Budgeted Resources'!AF39*'Budgeted Resources'!$H39/12*(1+Inputs!$H$31),2)</f>
        <v>0</v>
      </c>
      <c r="Z362" s="175">
        <f>+ROUND('Budgeted Resources'!AG39*'Budgeted Resources'!$H39/12*(1+Inputs!$H$31),2)</f>
        <v>0</v>
      </c>
      <c r="AA362" s="176">
        <f>+ROUND('Budgeted Resources'!AH39*'Budgeted Resources'!$H39*(1+Inputs!$H$31),2)</f>
        <v>0</v>
      </c>
      <c r="AB362" s="176">
        <f>+ROUND('Budgeted Resources'!AI39*'Budgeted Resources'!$H39*(1+Inputs!$H$31),2)</f>
        <v>0</v>
      </c>
      <c r="AC362" s="176">
        <f>+ROUND('Budgeted Resources'!AJ39*'Budgeted Resources'!$H39*(1+Inputs!$H$31),2)</f>
        <v>0</v>
      </c>
      <c r="AD362" s="176">
        <f>+ROUND('Budgeted Resources'!AK39*'Budgeted Resources'!$H39*(1+Inputs!$H$31),2)</f>
        <v>0</v>
      </c>
      <c r="AE362" s="176">
        <f>+ROUND('Budgeted Resources'!AL39*'Budgeted Resources'!$H39*(1+Inputs!$H$31),2)</f>
        <v>0</v>
      </c>
      <c r="AF362" s="176">
        <f>+ROUND('Budgeted Resources'!AM39*'Budgeted Resources'!$H39*(1+Inputs!$H$31),2)</f>
        <v>0</v>
      </c>
      <c r="AG362" s="176">
        <f>+ROUND('Budgeted Resources'!AN39*'Budgeted Resources'!$H39*(1+Inputs!$H$31),2)</f>
        <v>0</v>
      </c>
      <c r="AH362" s="176">
        <f>+ROUND('Budgeted Resources'!AO39*'Budgeted Resources'!$H39*(1+Inputs!$H$31),2)</f>
        <v>0</v>
      </c>
      <c r="AI362" s="176">
        <f>+ROUND('Budgeted Resources'!AP39*'Budgeted Resources'!$H39*(1+Inputs!$H$31),2)</f>
        <v>0</v>
      </c>
    </row>
    <row r="363" spans="1:35" x14ac:dyDescent="0.25">
      <c r="A363" t="s">
        <v>1167</v>
      </c>
      <c r="B363" t="s">
        <v>942</v>
      </c>
      <c r="C363" s="174">
        <f>+ROUND('Budgeted Resources'!J40*'Budgeted Resources'!$H40/12,2)</f>
        <v>0</v>
      </c>
      <c r="D363" s="174">
        <f>+ROUND('Budgeted Resources'!K40*'Budgeted Resources'!$H40/12,2)</f>
        <v>0</v>
      </c>
      <c r="E363" s="174">
        <f>+ROUND('Budgeted Resources'!L40*'Budgeted Resources'!$H40/12,2)</f>
        <v>0</v>
      </c>
      <c r="F363" s="174">
        <f>+ROUND('Budgeted Resources'!M40*'Budgeted Resources'!$H40/12,2)</f>
        <v>0</v>
      </c>
      <c r="G363" s="174">
        <f>+ROUND('Budgeted Resources'!N40*'Budgeted Resources'!$H40/12,2)</f>
        <v>0</v>
      </c>
      <c r="H363" s="174">
        <f>+ROUND('Budgeted Resources'!O40*'Budgeted Resources'!$H40/12,2)</f>
        <v>0</v>
      </c>
      <c r="I363" s="174">
        <f>+ROUND('Budgeted Resources'!P40*'Budgeted Resources'!$H40/12,2)</f>
        <v>0</v>
      </c>
      <c r="J363" s="174">
        <f>+ROUND('Budgeted Resources'!Q40*'Budgeted Resources'!$H40/12,2)</f>
        <v>0</v>
      </c>
      <c r="K363" s="174">
        <f>+ROUND('Budgeted Resources'!R40*'Budgeted Resources'!$H40/12,2)</f>
        <v>0</v>
      </c>
      <c r="L363" s="174">
        <f>+ROUND('Budgeted Resources'!S40*'Budgeted Resources'!$H40/12,2)</f>
        <v>0</v>
      </c>
      <c r="M363" s="174">
        <f>+ROUND('Budgeted Resources'!T40*'Budgeted Resources'!$H40/12,2)</f>
        <v>0</v>
      </c>
      <c r="N363" s="174">
        <f>+ROUND('Budgeted Resources'!U40*'Budgeted Resources'!$H40/12,2)</f>
        <v>0</v>
      </c>
      <c r="O363" s="175">
        <f>+ROUND('Budgeted Resources'!V40*'Budgeted Resources'!$H40/12*(1+Inputs!$H$31),2)</f>
        <v>0</v>
      </c>
      <c r="P363" s="175">
        <f>+ROUND('Budgeted Resources'!W40*'Budgeted Resources'!$H40/12*(1+Inputs!$H$31),2)</f>
        <v>0</v>
      </c>
      <c r="Q363" s="175">
        <f>+ROUND('Budgeted Resources'!X40*'Budgeted Resources'!$H40/12*(1+Inputs!$H$31),2)</f>
        <v>0</v>
      </c>
      <c r="R363" s="175">
        <f>+ROUND('Budgeted Resources'!Y40*'Budgeted Resources'!$H40/12*(1+Inputs!$H$31),2)</f>
        <v>0</v>
      </c>
      <c r="S363" s="175">
        <f>+ROUND('Budgeted Resources'!Z40*'Budgeted Resources'!$H40/12*(1+Inputs!$H$31),2)</f>
        <v>0</v>
      </c>
      <c r="T363" s="175">
        <f>+ROUND('Budgeted Resources'!AA40*'Budgeted Resources'!$H40/12*(1+Inputs!$H$31),2)</f>
        <v>0</v>
      </c>
      <c r="U363" s="175">
        <f>+ROUND('Budgeted Resources'!AB40*'Budgeted Resources'!$H40/12*(1+Inputs!$H$31),2)</f>
        <v>0</v>
      </c>
      <c r="V363" s="175">
        <f>+ROUND('Budgeted Resources'!AC40*'Budgeted Resources'!$H40/12*(1+Inputs!$H$31),2)</f>
        <v>0</v>
      </c>
      <c r="W363" s="175">
        <f>+ROUND('Budgeted Resources'!AD40*'Budgeted Resources'!$H40/12*(1+Inputs!$H$31),2)</f>
        <v>0</v>
      </c>
      <c r="X363" s="175">
        <f>+ROUND('Budgeted Resources'!AE40*'Budgeted Resources'!$H40/12*(1+Inputs!$H$31),2)</f>
        <v>0</v>
      </c>
      <c r="Y363" s="175">
        <f>+ROUND('Budgeted Resources'!AF40*'Budgeted Resources'!$H40/12*(1+Inputs!$H$31),2)</f>
        <v>0</v>
      </c>
      <c r="Z363" s="175">
        <f>+ROUND('Budgeted Resources'!AG40*'Budgeted Resources'!$H40/12*(1+Inputs!$H$31),2)</f>
        <v>0</v>
      </c>
      <c r="AA363" s="176">
        <f>+ROUND('Budgeted Resources'!AH40*'Budgeted Resources'!$H40*(1+Inputs!$H$31),2)</f>
        <v>0</v>
      </c>
      <c r="AB363" s="176">
        <f>+ROUND('Budgeted Resources'!AI40*'Budgeted Resources'!$H40*(1+Inputs!$H$31),2)</f>
        <v>0</v>
      </c>
      <c r="AC363" s="176">
        <f>+ROUND('Budgeted Resources'!AJ40*'Budgeted Resources'!$H40*(1+Inputs!$H$31),2)</f>
        <v>0</v>
      </c>
      <c r="AD363" s="176">
        <f>+ROUND('Budgeted Resources'!AK40*'Budgeted Resources'!$H40*(1+Inputs!$H$31),2)</f>
        <v>0</v>
      </c>
      <c r="AE363" s="176">
        <f>+ROUND('Budgeted Resources'!AL40*'Budgeted Resources'!$H40*(1+Inputs!$H$31),2)</f>
        <v>0</v>
      </c>
      <c r="AF363" s="176">
        <f>+ROUND('Budgeted Resources'!AM40*'Budgeted Resources'!$H40*(1+Inputs!$H$31),2)</f>
        <v>0</v>
      </c>
      <c r="AG363" s="176">
        <f>+ROUND('Budgeted Resources'!AN40*'Budgeted Resources'!$H40*(1+Inputs!$H$31),2)</f>
        <v>0</v>
      </c>
      <c r="AH363" s="176">
        <f>+ROUND('Budgeted Resources'!AO40*'Budgeted Resources'!$H40*(1+Inputs!$H$31),2)</f>
        <v>0</v>
      </c>
      <c r="AI363" s="176">
        <f>+ROUND('Budgeted Resources'!AP40*'Budgeted Resources'!$H40*(1+Inputs!$H$31),2)</f>
        <v>0</v>
      </c>
    </row>
    <row r="364" spans="1:35" x14ac:dyDescent="0.25">
      <c r="A364" t="s">
        <v>1167</v>
      </c>
      <c r="B364" t="s">
        <v>942</v>
      </c>
      <c r="C364" s="174">
        <f>+ROUND('Budgeted Resources'!J41*'Budgeted Resources'!$H41/12,2)</f>
        <v>0</v>
      </c>
      <c r="D364" s="174">
        <f>+ROUND('Budgeted Resources'!K41*'Budgeted Resources'!$H41/12,2)</f>
        <v>0</v>
      </c>
      <c r="E364" s="174">
        <f>+ROUND('Budgeted Resources'!L41*'Budgeted Resources'!$H41/12,2)</f>
        <v>0</v>
      </c>
      <c r="F364" s="174">
        <f>+ROUND('Budgeted Resources'!M41*'Budgeted Resources'!$H41/12,2)</f>
        <v>0</v>
      </c>
      <c r="G364" s="174">
        <f>+ROUND('Budgeted Resources'!N41*'Budgeted Resources'!$H41/12,2)</f>
        <v>0</v>
      </c>
      <c r="H364" s="174">
        <f>+ROUND('Budgeted Resources'!O41*'Budgeted Resources'!$H41/12,2)</f>
        <v>0</v>
      </c>
      <c r="I364" s="174">
        <f>+ROUND('Budgeted Resources'!P41*'Budgeted Resources'!$H41/12,2)</f>
        <v>0</v>
      </c>
      <c r="J364" s="174">
        <f>+ROUND('Budgeted Resources'!Q41*'Budgeted Resources'!$H41/12,2)</f>
        <v>0</v>
      </c>
      <c r="K364" s="174">
        <f>+ROUND('Budgeted Resources'!R41*'Budgeted Resources'!$H41/12,2)</f>
        <v>0</v>
      </c>
      <c r="L364" s="174">
        <f>+ROUND('Budgeted Resources'!S41*'Budgeted Resources'!$H41/12,2)</f>
        <v>0</v>
      </c>
      <c r="M364" s="174">
        <f>+ROUND('Budgeted Resources'!T41*'Budgeted Resources'!$H41/12,2)</f>
        <v>0</v>
      </c>
      <c r="N364" s="174">
        <f>+ROUND('Budgeted Resources'!U41*'Budgeted Resources'!$H41/12,2)</f>
        <v>0</v>
      </c>
      <c r="O364" s="175">
        <f>+ROUND('Budgeted Resources'!V41*'Budgeted Resources'!$H41/12*(1+Inputs!$H$31),2)</f>
        <v>0</v>
      </c>
      <c r="P364" s="175">
        <f>+ROUND('Budgeted Resources'!W41*'Budgeted Resources'!$H41/12*(1+Inputs!$H$31),2)</f>
        <v>0</v>
      </c>
      <c r="Q364" s="175">
        <f>+ROUND('Budgeted Resources'!X41*'Budgeted Resources'!$H41/12*(1+Inputs!$H$31),2)</f>
        <v>0</v>
      </c>
      <c r="R364" s="175">
        <f>+ROUND('Budgeted Resources'!Y41*'Budgeted Resources'!$H41/12*(1+Inputs!$H$31),2)</f>
        <v>0</v>
      </c>
      <c r="S364" s="175">
        <f>+ROUND('Budgeted Resources'!Z41*'Budgeted Resources'!$H41/12*(1+Inputs!$H$31),2)</f>
        <v>0</v>
      </c>
      <c r="T364" s="175">
        <f>+ROUND('Budgeted Resources'!AA41*'Budgeted Resources'!$H41/12*(1+Inputs!$H$31),2)</f>
        <v>0</v>
      </c>
      <c r="U364" s="175">
        <f>+ROUND('Budgeted Resources'!AB41*'Budgeted Resources'!$H41/12*(1+Inputs!$H$31),2)</f>
        <v>0</v>
      </c>
      <c r="V364" s="175">
        <f>+ROUND('Budgeted Resources'!AC41*'Budgeted Resources'!$H41/12*(1+Inputs!$H$31),2)</f>
        <v>0</v>
      </c>
      <c r="W364" s="175">
        <f>+ROUND('Budgeted Resources'!AD41*'Budgeted Resources'!$H41/12*(1+Inputs!$H$31),2)</f>
        <v>0</v>
      </c>
      <c r="X364" s="175">
        <f>+ROUND('Budgeted Resources'!AE41*'Budgeted Resources'!$H41/12*(1+Inputs!$H$31),2)</f>
        <v>0</v>
      </c>
      <c r="Y364" s="175">
        <f>+ROUND('Budgeted Resources'!AF41*'Budgeted Resources'!$H41/12*(1+Inputs!$H$31),2)</f>
        <v>0</v>
      </c>
      <c r="Z364" s="175">
        <f>+ROUND('Budgeted Resources'!AG41*'Budgeted Resources'!$H41/12*(1+Inputs!$H$31),2)</f>
        <v>0</v>
      </c>
      <c r="AA364" s="176">
        <f>+ROUND('Budgeted Resources'!AH41*'Budgeted Resources'!$H41*(1+Inputs!$H$31),2)</f>
        <v>0</v>
      </c>
      <c r="AB364" s="176">
        <f>+ROUND('Budgeted Resources'!AI41*'Budgeted Resources'!$H41*(1+Inputs!$H$31),2)</f>
        <v>0</v>
      </c>
      <c r="AC364" s="176">
        <f>+ROUND('Budgeted Resources'!AJ41*'Budgeted Resources'!$H41*(1+Inputs!$H$31),2)</f>
        <v>0</v>
      </c>
      <c r="AD364" s="176">
        <f>+ROUND('Budgeted Resources'!AK41*'Budgeted Resources'!$H41*(1+Inputs!$H$31),2)</f>
        <v>0</v>
      </c>
      <c r="AE364" s="176">
        <f>+ROUND('Budgeted Resources'!AL41*'Budgeted Resources'!$H41*(1+Inputs!$H$31),2)</f>
        <v>0</v>
      </c>
      <c r="AF364" s="176">
        <f>+ROUND('Budgeted Resources'!AM41*'Budgeted Resources'!$H41*(1+Inputs!$H$31),2)</f>
        <v>0</v>
      </c>
      <c r="AG364" s="176">
        <f>+ROUND('Budgeted Resources'!AN41*'Budgeted Resources'!$H41*(1+Inputs!$H$31),2)</f>
        <v>0</v>
      </c>
      <c r="AH364" s="176">
        <f>+ROUND('Budgeted Resources'!AO41*'Budgeted Resources'!$H41*(1+Inputs!$H$31),2)</f>
        <v>0</v>
      </c>
      <c r="AI364" s="176">
        <f>+ROUND('Budgeted Resources'!AP41*'Budgeted Resources'!$H41*(1+Inputs!$H$31),2)</f>
        <v>0</v>
      </c>
    </row>
    <row r="365" spans="1:35" x14ac:dyDescent="0.25">
      <c r="A365" t="s">
        <v>1167</v>
      </c>
      <c r="B365" t="s">
        <v>942</v>
      </c>
      <c r="C365" s="174">
        <f>+ROUND('Budgeted Resources'!J42*'Budgeted Resources'!$H42/12,2)</f>
        <v>0</v>
      </c>
      <c r="D365" s="174">
        <f>+ROUND('Budgeted Resources'!K42*'Budgeted Resources'!$H42/12,2)</f>
        <v>0</v>
      </c>
      <c r="E365" s="174">
        <f>+ROUND('Budgeted Resources'!L42*'Budgeted Resources'!$H42/12,2)</f>
        <v>0</v>
      </c>
      <c r="F365" s="174">
        <f>+ROUND('Budgeted Resources'!M42*'Budgeted Resources'!$H42/12,2)</f>
        <v>0</v>
      </c>
      <c r="G365" s="174">
        <f>+ROUND('Budgeted Resources'!N42*'Budgeted Resources'!$H42/12,2)</f>
        <v>0</v>
      </c>
      <c r="H365" s="174">
        <f>+ROUND('Budgeted Resources'!O42*'Budgeted Resources'!$H42/12,2)</f>
        <v>0</v>
      </c>
      <c r="I365" s="174">
        <f>+ROUND('Budgeted Resources'!P42*'Budgeted Resources'!$H42/12,2)</f>
        <v>0</v>
      </c>
      <c r="J365" s="174">
        <f>+ROUND('Budgeted Resources'!Q42*'Budgeted Resources'!$H42/12,2)</f>
        <v>0</v>
      </c>
      <c r="K365" s="174">
        <f>+ROUND('Budgeted Resources'!R42*'Budgeted Resources'!$H42/12,2)</f>
        <v>0</v>
      </c>
      <c r="L365" s="174">
        <f>+ROUND('Budgeted Resources'!S42*'Budgeted Resources'!$H42/12,2)</f>
        <v>0</v>
      </c>
      <c r="M365" s="174">
        <f>+ROUND('Budgeted Resources'!T42*'Budgeted Resources'!$H42/12,2)</f>
        <v>0</v>
      </c>
      <c r="N365" s="174">
        <f>+ROUND('Budgeted Resources'!U42*'Budgeted Resources'!$H42/12,2)</f>
        <v>0</v>
      </c>
      <c r="O365" s="175">
        <f>+ROUND('Budgeted Resources'!V42*'Budgeted Resources'!$H42/12*(1+Inputs!$H$31),2)</f>
        <v>0</v>
      </c>
      <c r="P365" s="175">
        <f>+ROUND('Budgeted Resources'!W42*'Budgeted Resources'!$H42/12*(1+Inputs!$H$31),2)</f>
        <v>0</v>
      </c>
      <c r="Q365" s="175">
        <f>+ROUND('Budgeted Resources'!X42*'Budgeted Resources'!$H42/12*(1+Inputs!$H$31),2)</f>
        <v>0</v>
      </c>
      <c r="R365" s="175">
        <f>+ROUND('Budgeted Resources'!Y42*'Budgeted Resources'!$H42/12*(1+Inputs!$H$31),2)</f>
        <v>0</v>
      </c>
      <c r="S365" s="175">
        <f>+ROUND('Budgeted Resources'!Z42*'Budgeted Resources'!$H42/12*(1+Inputs!$H$31),2)</f>
        <v>0</v>
      </c>
      <c r="T365" s="175">
        <f>+ROUND('Budgeted Resources'!AA42*'Budgeted Resources'!$H42/12*(1+Inputs!$H$31),2)</f>
        <v>0</v>
      </c>
      <c r="U365" s="175">
        <f>+ROUND('Budgeted Resources'!AB42*'Budgeted Resources'!$H42/12*(1+Inputs!$H$31),2)</f>
        <v>0</v>
      </c>
      <c r="V365" s="175">
        <f>+ROUND('Budgeted Resources'!AC42*'Budgeted Resources'!$H42/12*(1+Inputs!$H$31),2)</f>
        <v>0</v>
      </c>
      <c r="W365" s="175">
        <f>+ROUND('Budgeted Resources'!AD42*'Budgeted Resources'!$H42/12*(1+Inputs!$H$31),2)</f>
        <v>0</v>
      </c>
      <c r="X365" s="175">
        <f>+ROUND('Budgeted Resources'!AE42*'Budgeted Resources'!$H42/12*(1+Inputs!$H$31),2)</f>
        <v>0</v>
      </c>
      <c r="Y365" s="175">
        <f>+ROUND('Budgeted Resources'!AF42*'Budgeted Resources'!$H42/12*(1+Inputs!$H$31),2)</f>
        <v>0</v>
      </c>
      <c r="Z365" s="175">
        <f>+ROUND('Budgeted Resources'!AG42*'Budgeted Resources'!$H42/12*(1+Inputs!$H$31),2)</f>
        <v>0</v>
      </c>
      <c r="AA365" s="176">
        <f>+ROUND('Budgeted Resources'!AH42*'Budgeted Resources'!$H42*(1+Inputs!$H$31),2)</f>
        <v>0</v>
      </c>
      <c r="AB365" s="176">
        <f>+ROUND('Budgeted Resources'!AI42*'Budgeted Resources'!$H42*(1+Inputs!$H$31),2)</f>
        <v>0</v>
      </c>
      <c r="AC365" s="176">
        <f>+ROUND('Budgeted Resources'!AJ42*'Budgeted Resources'!$H42*(1+Inputs!$H$31),2)</f>
        <v>0</v>
      </c>
      <c r="AD365" s="176">
        <f>+ROUND('Budgeted Resources'!AK42*'Budgeted Resources'!$H42*(1+Inputs!$H$31),2)</f>
        <v>0</v>
      </c>
      <c r="AE365" s="176">
        <f>+ROUND('Budgeted Resources'!AL42*'Budgeted Resources'!$H42*(1+Inputs!$H$31),2)</f>
        <v>0</v>
      </c>
      <c r="AF365" s="176">
        <f>+ROUND('Budgeted Resources'!AM42*'Budgeted Resources'!$H42*(1+Inputs!$H$31),2)</f>
        <v>0</v>
      </c>
      <c r="AG365" s="176">
        <f>+ROUND('Budgeted Resources'!AN42*'Budgeted Resources'!$H42*(1+Inputs!$H$31),2)</f>
        <v>0</v>
      </c>
      <c r="AH365" s="176">
        <f>+ROUND('Budgeted Resources'!AO42*'Budgeted Resources'!$H42*(1+Inputs!$H$31),2)</f>
        <v>0</v>
      </c>
      <c r="AI365" s="176">
        <f>+ROUND('Budgeted Resources'!AP42*'Budgeted Resources'!$H42*(1+Inputs!$H$31),2)</f>
        <v>0</v>
      </c>
    </row>
    <row r="366" spans="1:35" x14ac:dyDescent="0.25">
      <c r="A366" t="s">
        <v>1167</v>
      </c>
      <c r="B366" t="s">
        <v>942</v>
      </c>
      <c r="C366" s="174">
        <f>+ROUND('Budgeted Resources'!J43*'Budgeted Resources'!$H43/12,2)</f>
        <v>0</v>
      </c>
      <c r="D366" s="174">
        <f>+ROUND('Budgeted Resources'!K43*'Budgeted Resources'!$H43/12,2)</f>
        <v>0</v>
      </c>
      <c r="E366" s="174">
        <f>+ROUND('Budgeted Resources'!L43*'Budgeted Resources'!$H43/12,2)</f>
        <v>0</v>
      </c>
      <c r="F366" s="174">
        <f>+ROUND('Budgeted Resources'!M43*'Budgeted Resources'!$H43/12,2)</f>
        <v>0</v>
      </c>
      <c r="G366" s="174">
        <f>+ROUND('Budgeted Resources'!N43*'Budgeted Resources'!$H43/12,2)</f>
        <v>0</v>
      </c>
      <c r="H366" s="174">
        <f>+ROUND('Budgeted Resources'!O43*'Budgeted Resources'!$H43/12,2)</f>
        <v>0</v>
      </c>
      <c r="I366" s="174">
        <f>+ROUND('Budgeted Resources'!P43*'Budgeted Resources'!$H43/12,2)</f>
        <v>0</v>
      </c>
      <c r="J366" s="174">
        <f>+ROUND('Budgeted Resources'!Q43*'Budgeted Resources'!$H43/12,2)</f>
        <v>0</v>
      </c>
      <c r="K366" s="174">
        <f>+ROUND('Budgeted Resources'!R43*'Budgeted Resources'!$H43/12,2)</f>
        <v>0</v>
      </c>
      <c r="L366" s="174">
        <f>+ROUND('Budgeted Resources'!S43*'Budgeted Resources'!$H43/12,2)</f>
        <v>0</v>
      </c>
      <c r="M366" s="174">
        <f>+ROUND('Budgeted Resources'!T43*'Budgeted Resources'!$H43/12,2)</f>
        <v>0</v>
      </c>
      <c r="N366" s="174">
        <f>+ROUND('Budgeted Resources'!U43*'Budgeted Resources'!$H43/12,2)</f>
        <v>0</v>
      </c>
      <c r="O366" s="175">
        <f>+ROUND('Budgeted Resources'!V43*'Budgeted Resources'!$H43/12*(1+Inputs!$H$31),2)</f>
        <v>0</v>
      </c>
      <c r="P366" s="175">
        <f>+ROUND('Budgeted Resources'!W43*'Budgeted Resources'!$H43/12*(1+Inputs!$H$31),2)</f>
        <v>0</v>
      </c>
      <c r="Q366" s="175">
        <f>+ROUND('Budgeted Resources'!X43*'Budgeted Resources'!$H43/12*(1+Inputs!$H$31),2)</f>
        <v>0</v>
      </c>
      <c r="R366" s="175">
        <f>+ROUND('Budgeted Resources'!Y43*'Budgeted Resources'!$H43/12*(1+Inputs!$H$31),2)</f>
        <v>0</v>
      </c>
      <c r="S366" s="175">
        <f>+ROUND('Budgeted Resources'!Z43*'Budgeted Resources'!$H43/12*(1+Inputs!$H$31),2)</f>
        <v>0</v>
      </c>
      <c r="T366" s="175">
        <f>+ROUND('Budgeted Resources'!AA43*'Budgeted Resources'!$H43/12*(1+Inputs!$H$31),2)</f>
        <v>0</v>
      </c>
      <c r="U366" s="175">
        <f>+ROUND('Budgeted Resources'!AB43*'Budgeted Resources'!$H43/12*(1+Inputs!$H$31),2)</f>
        <v>0</v>
      </c>
      <c r="V366" s="175">
        <f>+ROUND('Budgeted Resources'!AC43*'Budgeted Resources'!$H43/12*(1+Inputs!$H$31),2)</f>
        <v>0</v>
      </c>
      <c r="W366" s="175">
        <f>+ROUND('Budgeted Resources'!AD43*'Budgeted Resources'!$H43/12*(1+Inputs!$H$31),2)</f>
        <v>0</v>
      </c>
      <c r="X366" s="175">
        <f>+ROUND('Budgeted Resources'!AE43*'Budgeted Resources'!$H43/12*(1+Inputs!$H$31),2)</f>
        <v>0</v>
      </c>
      <c r="Y366" s="175">
        <f>+ROUND('Budgeted Resources'!AF43*'Budgeted Resources'!$H43/12*(1+Inputs!$H$31),2)</f>
        <v>0</v>
      </c>
      <c r="Z366" s="175">
        <f>+ROUND('Budgeted Resources'!AG43*'Budgeted Resources'!$H43/12*(1+Inputs!$H$31),2)</f>
        <v>0</v>
      </c>
      <c r="AA366" s="176">
        <f>+ROUND('Budgeted Resources'!AH43*'Budgeted Resources'!$H43*(1+Inputs!$H$31),2)</f>
        <v>0</v>
      </c>
      <c r="AB366" s="176">
        <f>+ROUND('Budgeted Resources'!AI43*'Budgeted Resources'!$H43*(1+Inputs!$H$31),2)</f>
        <v>0</v>
      </c>
      <c r="AC366" s="176">
        <f>+ROUND('Budgeted Resources'!AJ43*'Budgeted Resources'!$H43*(1+Inputs!$H$31),2)</f>
        <v>0</v>
      </c>
      <c r="AD366" s="176">
        <f>+ROUND('Budgeted Resources'!AK43*'Budgeted Resources'!$H43*(1+Inputs!$H$31),2)</f>
        <v>0</v>
      </c>
      <c r="AE366" s="176">
        <f>+ROUND('Budgeted Resources'!AL43*'Budgeted Resources'!$H43*(1+Inputs!$H$31),2)</f>
        <v>0</v>
      </c>
      <c r="AF366" s="176">
        <f>+ROUND('Budgeted Resources'!AM43*'Budgeted Resources'!$H43*(1+Inputs!$H$31),2)</f>
        <v>0</v>
      </c>
      <c r="AG366" s="176">
        <f>+ROUND('Budgeted Resources'!AN43*'Budgeted Resources'!$H43*(1+Inputs!$H$31),2)</f>
        <v>0</v>
      </c>
      <c r="AH366" s="176">
        <f>+ROUND('Budgeted Resources'!AO43*'Budgeted Resources'!$H43*(1+Inputs!$H$31),2)</f>
        <v>0</v>
      </c>
      <c r="AI366" s="176">
        <f>+ROUND('Budgeted Resources'!AP43*'Budgeted Resources'!$H43*(1+Inputs!$H$31),2)</f>
        <v>0</v>
      </c>
    </row>
    <row r="367" spans="1:35" x14ac:dyDescent="0.25">
      <c r="A367" t="s">
        <v>1167</v>
      </c>
      <c r="B367" t="s">
        <v>942</v>
      </c>
      <c r="C367" s="174">
        <f>+ROUND('Budgeted Resources'!J44*'Budgeted Resources'!$H44/12,2)</f>
        <v>0</v>
      </c>
      <c r="D367" s="174">
        <f>+ROUND('Budgeted Resources'!K44*'Budgeted Resources'!$H44/12,2)</f>
        <v>0</v>
      </c>
      <c r="E367" s="174">
        <f>+ROUND('Budgeted Resources'!L44*'Budgeted Resources'!$H44/12,2)</f>
        <v>0</v>
      </c>
      <c r="F367" s="174">
        <f>+ROUND('Budgeted Resources'!M44*'Budgeted Resources'!$H44/12,2)</f>
        <v>0</v>
      </c>
      <c r="G367" s="174">
        <f>+ROUND('Budgeted Resources'!N44*'Budgeted Resources'!$H44/12,2)</f>
        <v>0</v>
      </c>
      <c r="H367" s="174">
        <f>+ROUND('Budgeted Resources'!O44*'Budgeted Resources'!$H44/12,2)</f>
        <v>0</v>
      </c>
      <c r="I367" s="174">
        <f>+ROUND('Budgeted Resources'!P44*'Budgeted Resources'!$H44/12,2)</f>
        <v>0</v>
      </c>
      <c r="J367" s="174">
        <f>+ROUND('Budgeted Resources'!Q44*'Budgeted Resources'!$H44/12,2)</f>
        <v>0</v>
      </c>
      <c r="K367" s="174">
        <f>+ROUND('Budgeted Resources'!R44*'Budgeted Resources'!$H44/12,2)</f>
        <v>0</v>
      </c>
      <c r="L367" s="174">
        <f>+ROUND('Budgeted Resources'!S44*'Budgeted Resources'!$H44/12,2)</f>
        <v>0</v>
      </c>
      <c r="M367" s="174">
        <f>+ROUND('Budgeted Resources'!T44*'Budgeted Resources'!$H44/12,2)</f>
        <v>0</v>
      </c>
      <c r="N367" s="174">
        <f>+ROUND('Budgeted Resources'!U44*'Budgeted Resources'!$H44/12,2)</f>
        <v>0</v>
      </c>
      <c r="O367" s="175">
        <f>+ROUND('Budgeted Resources'!V44*'Budgeted Resources'!$H44/12*(1+Inputs!$H$31),2)</f>
        <v>0</v>
      </c>
      <c r="P367" s="175">
        <f>+ROUND('Budgeted Resources'!W44*'Budgeted Resources'!$H44/12*(1+Inputs!$H$31),2)</f>
        <v>0</v>
      </c>
      <c r="Q367" s="175">
        <f>+ROUND('Budgeted Resources'!X44*'Budgeted Resources'!$H44/12*(1+Inputs!$H$31),2)</f>
        <v>0</v>
      </c>
      <c r="R367" s="175">
        <f>+ROUND('Budgeted Resources'!Y44*'Budgeted Resources'!$H44/12*(1+Inputs!$H$31),2)</f>
        <v>0</v>
      </c>
      <c r="S367" s="175">
        <f>+ROUND('Budgeted Resources'!Z44*'Budgeted Resources'!$H44/12*(1+Inputs!$H$31),2)</f>
        <v>0</v>
      </c>
      <c r="T367" s="175">
        <f>+ROUND('Budgeted Resources'!AA44*'Budgeted Resources'!$H44/12*(1+Inputs!$H$31),2)</f>
        <v>0</v>
      </c>
      <c r="U367" s="175">
        <f>+ROUND('Budgeted Resources'!AB44*'Budgeted Resources'!$H44/12*(1+Inputs!$H$31),2)</f>
        <v>0</v>
      </c>
      <c r="V367" s="175">
        <f>+ROUND('Budgeted Resources'!AC44*'Budgeted Resources'!$H44/12*(1+Inputs!$H$31),2)</f>
        <v>0</v>
      </c>
      <c r="W367" s="175">
        <f>+ROUND('Budgeted Resources'!AD44*'Budgeted Resources'!$H44/12*(1+Inputs!$H$31),2)</f>
        <v>0</v>
      </c>
      <c r="X367" s="175">
        <f>+ROUND('Budgeted Resources'!AE44*'Budgeted Resources'!$H44/12*(1+Inputs!$H$31),2)</f>
        <v>0</v>
      </c>
      <c r="Y367" s="175">
        <f>+ROUND('Budgeted Resources'!AF44*'Budgeted Resources'!$H44/12*(1+Inputs!$H$31),2)</f>
        <v>0</v>
      </c>
      <c r="Z367" s="175">
        <f>+ROUND('Budgeted Resources'!AG44*'Budgeted Resources'!$H44/12*(1+Inputs!$H$31),2)</f>
        <v>0</v>
      </c>
      <c r="AA367" s="176">
        <f>+ROUND('Budgeted Resources'!AH44*'Budgeted Resources'!$H44*(1+Inputs!$H$31),2)</f>
        <v>0</v>
      </c>
      <c r="AB367" s="176">
        <f>+ROUND('Budgeted Resources'!AI44*'Budgeted Resources'!$H44*(1+Inputs!$H$31),2)</f>
        <v>0</v>
      </c>
      <c r="AC367" s="176">
        <f>+ROUND('Budgeted Resources'!AJ44*'Budgeted Resources'!$H44*(1+Inputs!$H$31),2)</f>
        <v>0</v>
      </c>
      <c r="AD367" s="176">
        <f>+ROUND('Budgeted Resources'!AK44*'Budgeted Resources'!$H44*(1+Inputs!$H$31),2)</f>
        <v>0</v>
      </c>
      <c r="AE367" s="176">
        <f>+ROUND('Budgeted Resources'!AL44*'Budgeted Resources'!$H44*(1+Inputs!$H$31),2)</f>
        <v>0</v>
      </c>
      <c r="AF367" s="176">
        <f>+ROUND('Budgeted Resources'!AM44*'Budgeted Resources'!$H44*(1+Inputs!$H$31),2)</f>
        <v>0</v>
      </c>
      <c r="AG367" s="176">
        <f>+ROUND('Budgeted Resources'!AN44*'Budgeted Resources'!$H44*(1+Inputs!$H$31),2)</f>
        <v>0</v>
      </c>
      <c r="AH367" s="176">
        <f>+ROUND('Budgeted Resources'!AO44*'Budgeted Resources'!$H44*(1+Inputs!$H$31),2)</f>
        <v>0</v>
      </c>
      <c r="AI367" s="176">
        <f>+ROUND('Budgeted Resources'!AP44*'Budgeted Resources'!$H44*(1+Inputs!$H$31),2)</f>
        <v>0</v>
      </c>
    </row>
    <row r="368" spans="1:35" x14ac:dyDescent="0.25">
      <c r="A368" t="s">
        <v>1167</v>
      </c>
      <c r="B368" t="s">
        <v>942</v>
      </c>
      <c r="C368" s="174">
        <f>+ROUND('Budgeted Resources'!J45*'Budgeted Resources'!$H45/12,2)</f>
        <v>0</v>
      </c>
      <c r="D368" s="174">
        <f>+ROUND('Budgeted Resources'!K45*'Budgeted Resources'!$H45/12,2)</f>
        <v>0</v>
      </c>
      <c r="E368" s="174">
        <f>+ROUND('Budgeted Resources'!L45*'Budgeted Resources'!$H45/12,2)</f>
        <v>0</v>
      </c>
      <c r="F368" s="174">
        <f>+ROUND('Budgeted Resources'!M45*'Budgeted Resources'!$H45/12,2)</f>
        <v>0</v>
      </c>
      <c r="G368" s="174">
        <f>+ROUND('Budgeted Resources'!N45*'Budgeted Resources'!$H45/12,2)</f>
        <v>0</v>
      </c>
      <c r="H368" s="174">
        <f>+ROUND('Budgeted Resources'!O45*'Budgeted Resources'!$H45/12,2)</f>
        <v>0</v>
      </c>
      <c r="I368" s="174">
        <f>+ROUND('Budgeted Resources'!P45*'Budgeted Resources'!$H45/12,2)</f>
        <v>0</v>
      </c>
      <c r="J368" s="174">
        <f>+ROUND('Budgeted Resources'!Q45*'Budgeted Resources'!$H45/12,2)</f>
        <v>0</v>
      </c>
      <c r="K368" s="174">
        <f>+ROUND('Budgeted Resources'!R45*'Budgeted Resources'!$H45/12,2)</f>
        <v>0</v>
      </c>
      <c r="L368" s="174">
        <f>+ROUND('Budgeted Resources'!S45*'Budgeted Resources'!$H45/12,2)</f>
        <v>0</v>
      </c>
      <c r="M368" s="174">
        <f>+ROUND('Budgeted Resources'!T45*'Budgeted Resources'!$H45/12,2)</f>
        <v>0</v>
      </c>
      <c r="N368" s="174">
        <f>+ROUND('Budgeted Resources'!U45*'Budgeted Resources'!$H45/12,2)</f>
        <v>0</v>
      </c>
      <c r="O368" s="175">
        <f>+ROUND('Budgeted Resources'!V45*'Budgeted Resources'!$H45/12*(1+Inputs!$H$31),2)</f>
        <v>0</v>
      </c>
      <c r="P368" s="175">
        <f>+ROUND('Budgeted Resources'!W45*'Budgeted Resources'!$H45/12*(1+Inputs!$H$31),2)</f>
        <v>0</v>
      </c>
      <c r="Q368" s="175">
        <f>+ROUND('Budgeted Resources'!X45*'Budgeted Resources'!$H45/12*(1+Inputs!$H$31),2)</f>
        <v>0</v>
      </c>
      <c r="R368" s="175">
        <f>+ROUND('Budgeted Resources'!Y45*'Budgeted Resources'!$H45/12*(1+Inputs!$H$31),2)</f>
        <v>0</v>
      </c>
      <c r="S368" s="175">
        <f>+ROUND('Budgeted Resources'!Z45*'Budgeted Resources'!$H45/12*(1+Inputs!$H$31),2)</f>
        <v>0</v>
      </c>
      <c r="T368" s="175">
        <f>+ROUND('Budgeted Resources'!AA45*'Budgeted Resources'!$H45/12*(1+Inputs!$H$31),2)</f>
        <v>0</v>
      </c>
      <c r="U368" s="175">
        <f>+ROUND('Budgeted Resources'!AB45*'Budgeted Resources'!$H45/12*(1+Inputs!$H$31),2)</f>
        <v>0</v>
      </c>
      <c r="V368" s="175">
        <f>+ROUND('Budgeted Resources'!AC45*'Budgeted Resources'!$H45/12*(1+Inputs!$H$31),2)</f>
        <v>0</v>
      </c>
      <c r="W368" s="175">
        <f>+ROUND('Budgeted Resources'!AD45*'Budgeted Resources'!$H45/12*(1+Inputs!$H$31),2)</f>
        <v>0</v>
      </c>
      <c r="X368" s="175">
        <f>+ROUND('Budgeted Resources'!AE45*'Budgeted Resources'!$H45/12*(1+Inputs!$H$31),2)</f>
        <v>0</v>
      </c>
      <c r="Y368" s="175">
        <f>+ROUND('Budgeted Resources'!AF45*'Budgeted Resources'!$H45/12*(1+Inputs!$H$31),2)</f>
        <v>0</v>
      </c>
      <c r="Z368" s="175">
        <f>+ROUND('Budgeted Resources'!AG45*'Budgeted Resources'!$H45/12*(1+Inputs!$H$31),2)</f>
        <v>0</v>
      </c>
      <c r="AA368" s="176">
        <f>+ROUND('Budgeted Resources'!AH45*'Budgeted Resources'!$H45*(1+Inputs!$H$31),2)</f>
        <v>0</v>
      </c>
      <c r="AB368" s="176">
        <f>+ROUND('Budgeted Resources'!AI45*'Budgeted Resources'!$H45*(1+Inputs!$H$31),2)</f>
        <v>0</v>
      </c>
      <c r="AC368" s="176">
        <f>+ROUND('Budgeted Resources'!AJ45*'Budgeted Resources'!$H45*(1+Inputs!$H$31),2)</f>
        <v>0</v>
      </c>
      <c r="AD368" s="176">
        <f>+ROUND('Budgeted Resources'!AK45*'Budgeted Resources'!$H45*(1+Inputs!$H$31),2)</f>
        <v>0</v>
      </c>
      <c r="AE368" s="176">
        <f>+ROUND('Budgeted Resources'!AL45*'Budgeted Resources'!$H45*(1+Inputs!$H$31),2)</f>
        <v>0</v>
      </c>
      <c r="AF368" s="176">
        <f>+ROUND('Budgeted Resources'!AM45*'Budgeted Resources'!$H45*(1+Inputs!$H$31),2)</f>
        <v>0</v>
      </c>
      <c r="AG368" s="176">
        <f>+ROUND('Budgeted Resources'!AN45*'Budgeted Resources'!$H45*(1+Inputs!$H$31),2)</f>
        <v>0</v>
      </c>
      <c r="AH368" s="176">
        <f>+ROUND('Budgeted Resources'!AO45*'Budgeted Resources'!$H45*(1+Inputs!$H$31),2)</f>
        <v>0</v>
      </c>
      <c r="AI368" s="176">
        <f>+ROUND('Budgeted Resources'!AP45*'Budgeted Resources'!$H45*(1+Inputs!$H$31),2)</f>
        <v>0</v>
      </c>
    </row>
    <row r="369" spans="1:35" x14ac:dyDescent="0.25">
      <c r="A369" t="s">
        <v>1167</v>
      </c>
      <c r="B369" t="s">
        <v>942</v>
      </c>
      <c r="C369" s="174">
        <f>+ROUND('Budgeted Resources'!J46*'Budgeted Resources'!$H46/12,2)</f>
        <v>0</v>
      </c>
      <c r="D369" s="174">
        <f>+ROUND('Budgeted Resources'!K46*'Budgeted Resources'!$H46/12,2)</f>
        <v>0</v>
      </c>
      <c r="E369" s="174">
        <f>+ROUND('Budgeted Resources'!L46*'Budgeted Resources'!$H46/12,2)</f>
        <v>0</v>
      </c>
      <c r="F369" s="174">
        <f>+ROUND('Budgeted Resources'!M46*'Budgeted Resources'!$H46/12,2)</f>
        <v>0</v>
      </c>
      <c r="G369" s="174">
        <f>+ROUND('Budgeted Resources'!N46*'Budgeted Resources'!$H46/12,2)</f>
        <v>0</v>
      </c>
      <c r="H369" s="174">
        <f>+ROUND('Budgeted Resources'!O46*'Budgeted Resources'!$H46/12,2)</f>
        <v>0</v>
      </c>
      <c r="I369" s="174">
        <f>+ROUND('Budgeted Resources'!P46*'Budgeted Resources'!$H46/12,2)</f>
        <v>0</v>
      </c>
      <c r="J369" s="174">
        <f>+ROUND('Budgeted Resources'!Q46*'Budgeted Resources'!$H46/12,2)</f>
        <v>0</v>
      </c>
      <c r="K369" s="174">
        <f>+ROUND('Budgeted Resources'!R46*'Budgeted Resources'!$H46/12,2)</f>
        <v>0</v>
      </c>
      <c r="L369" s="174">
        <f>+ROUND('Budgeted Resources'!S46*'Budgeted Resources'!$H46/12,2)</f>
        <v>0</v>
      </c>
      <c r="M369" s="174">
        <f>+ROUND('Budgeted Resources'!T46*'Budgeted Resources'!$H46/12,2)</f>
        <v>0</v>
      </c>
      <c r="N369" s="174">
        <f>+ROUND('Budgeted Resources'!U46*'Budgeted Resources'!$H46/12,2)</f>
        <v>0</v>
      </c>
      <c r="O369" s="175">
        <f>+ROUND('Budgeted Resources'!V46*'Budgeted Resources'!$H46/12*(1+Inputs!$H$31),2)</f>
        <v>0</v>
      </c>
      <c r="P369" s="175">
        <f>+ROUND('Budgeted Resources'!W46*'Budgeted Resources'!$H46/12*(1+Inputs!$H$31),2)</f>
        <v>0</v>
      </c>
      <c r="Q369" s="175">
        <f>+ROUND('Budgeted Resources'!X46*'Budgeted Resources'!$H46/12*(1+Inputs!$H$31),2)</f>
        <v>0</v>
      </c>
      <c r="R369" s="175">
        <f>+ROUND('Budgeted Resources'!Y46*'Budgeted Resources'!$H46/12*(1+Inputs!$H$31),2)</f>
        <v>0</v>
      </c>
      <c r="S369" s="175">
        <f>+ROUND('Budgeted Resources'!Z46*'Budgeted Resources'!$H46/12*(1+Inputs!$H$31),2)</f>
        <v>0</v>
      </c>
      <c r="T369" s="175">
        <f>+ROUND('Budgeted Resources'!AA46*'Budgeted Resources'!$H46/12*(1+Inputs!$H$31),2)</f>
        <v>0</v>
      </c>
      <c r="U369" s="175">
        <f>+ROUND('Budgeted Resources'!AB46*'Budgeted Resources'!$H46/12*(1+Inputs!$H$31),2)</f>
        <v>0</v>
      </c>
      <c r="V369" s="175">
        <f>+ROUND('Budgeted Resources'!AC46*'Budgeted Resources'!$H46/12*(1+Inputs!$H$31),2)</f>
        <v>0</v>
      </c>
      <c r="W369" s="175">
        <f>+ROUND('Budgeted Resources'!AD46*'Budgeted Resources'!$H46/12*(1+Inputs!$H$31),2)</f>
        <v>0</v>
      </c>
      <c r="X369" s="175">
        <f>+ROUND('Budgeted Resources'!AE46*'Budgeted Resources'!$H46/12*(1+Inputs!$H$31),2)</f>
        <v>0</v>
      </c>
      <c r="Y369" s="175">
        <f>+ROUND('Budgeted Resources'!AF46*'Budgeted Resources'!$H46/12*(1+Inputs!$H$31),2)</f>
        <v>0</v>
      </c>
      <c r="Z369" s="175">
        <f>+ROUND('Budgeted Resources'!AG46*'Budgeted Resources'!$H46/12*(1+Inputs!$H$31),2)</f>
        <v>0</v>
      </c>
      <c r="AA369" s="176">
        <f>+ROUND('Budgeted Resources'!AH46*'Budgeted Resources'!$H46*(1+Inputs!$H$31),2)</f>
        <v>0</v>
      </c>
      <c r="AB369" s="176">
        <f>+ROUND('Budgeted Resources'!AI46*'Budgeted Resources'!$H46*(1+Inputs!$H$31),2)</f>
        <v>0</v>
      </c>
      <c r="AC369" s="176">
        <f>+ROUND('Budgeted Resources'!AJ46*'Budgeted Resources'!$H46*(1+Inputs!$H$31),2)</f>
        <v>0</v>
      </c>
      <c r="AD369" s="176">
        <f>+ROUND('Budgeted Resources'!AK46*'Budgeted Resources'!$H46*(1+Inputs!$H$31),2)</f>
        <v>0</v>
      </c>
      <c r="AE369" s="176">
        <f>+ROUND('Budgeted Resources'!AL46*'Budgeted Resources'!$H46*(1+Inputs!$H$31),2)</f>
        <v>0</v>
      </c>
      <c r="AF369" s="176">
        <f>+ROUND('Budgeted Resources'!AM46*'Budgeted Resources'!$H46*(1+Inputs!$H$31),2)</f>
        <v>0</v>
      </c>
      <c r="AG369" s="176">
        <f>+ROUND('Budgeted Resources'!AN46*'Budgeted Resources'!$H46*(1+Inputs!$H$31),2)</f>
        <v>0</v>
      </c>
      <c r="AH369" s="176">
        <f>+ROUND('Budgeted Resources'!AO46*'Budgeted Resources'!$H46*(1+Inputs!$H$31),2)</f>
        <v>0</v>
      </c>
      <c r="AI369" s="176">
        <f>+ROUND('Budgeted Resources'!AP46*'Budgeted Resources'!$H46*(1+Inputs!$H$31),2)</f>
        <v>0</v>
      </c>
    </row>
    <row r="370" spans="1:35" x14ac:dyDescent="0.25">
      <c r="A370" t="s">
        <v>1167</v>
      </c>
      <c r="B370" t="s">
        <v>942</v>
      </c>
      <c r="C370" s="174">
        <f>+ROUND('Budgeted Resources'!J47*'Budgeted Resources'!$H47/12,2)</f>
        <v>0</v>
      </c>
      <c r="D370" s="174">
        <f>+ROUND('Budgeted Resources'!K47*'Budgeted Resources'!$H47/12,2)</f>
        <v>0</v>
      </c>
      <c r="E370" s="174">
        <f>+ROUND('Budgeted Resources'!L47*'Budgeted Resources'!$H47/12,2)</f>
        <v>0</v>
      </c>
      <c r="F370" s="174">
        <f>+ROUND('Budgeted Resources'!M47*'Budgeted Resources'!$H47/12,2)</f>
        <v>0</v>
      </c>
      <c r="G370" s="174">
        <f>+ROUND('Budgeted Resources'!N47*'Budgeted Resources'!$H47/12,2)</f>
        <v>0</v>
      </c>
      <c r="H370" s="174">
        <f>+ROUND('Budgeted Resources'!O47*'Budgeted Resources'!$H47/12,2)</f>
        <v>0</v>
      </c>
      <c r="I370" s="174">
        <f>+ROUND('Budgeted Resources'!P47*'Budgeted Resources'!$H47/12,2)</f>
        <v>0</v>
      </c>
      <c r="J370" s="174">
        <f>+ROUND('Budgeted Resources'!Q47*'Budgeted Resources'!$H47/12,2)</f>
        <v>0</v>
      </c>
      <c r="K370" s="174">
        <f>+ROUND('Budgeted Resources'!R47*'Budgeted Resources'!$H47/12,2)</f>
        <v>0</v>
      </c>
      <c r="L370" s="174">
        <f>+ROUND('Budgeted Resources'!S47*'Budgeted Resources'!$H47/12,2)</f>
        <v>0</v>
      </c>
      <c r="M370" s="174">
        <f>+ROUND('Budgeted Resources'!T47*'Budgeted Resources'!$H47/12,2)</f>
        <v>0</v>
      </c>
      <c r="N370" s="174">
        <f>+ROUND('Budgeted Resources'!U47*'Budgeted Resources'!$H47/12,2)</f>
        <v>0</v>
      </c>
      <c r="O370" s="175">
        <f>+ROUND('Budgeted Resources'!V47*'Budgeted Resources'!$H47/12*(1+Inputs!$H$31),2)</f>
        <v>0</v>
      </c>
      <c r="P370" s="175">
        <f>+ROUND('Budgeted Resources'!W47*'Budgeted Resources'!$H47/12*(1+Inputs!$H$31),2)</f>
        <v>0</v>
      </c>
      <c r="Q370" s="175">
        <f>+ROUND('Budgeted Resources'!X47*'Budgeted Resources'!$H47/12*(1+Inputs!$H$31),2)</f>
        <v>0</v>
      </c>
      <c r="R370" s="175">
        <f>+ROUND('Budgeted Resources'!Y47*'Budgeted Resources'!$H47/12*(1+Inputs!$H$31),2)</f>
        <v>0</v>
      </c>
      <c r="S370" s="175">
        <f>+ROUND('Budgeted Resources'!Z47*'Budgeted Resources'!$H47/12*(1+Inputs!$H$31),2)</f>
        <v>0</v>
      </c>
      <c r="T370" s="175">
        <f>+ROUND('Budgeted Resources'!AA47*'Budgeted Resources'!$H47/12*(1+Inputs!$H$31),2)</f>
        <v>0</v>
      </c>
      <c r="U370" s="175">
        <f>+ROUND('Budgeted Resources'!AB47*'Budgeted Resources'!$H47/12*(1+Inputs!$H$31),2)</f>
        <v>0</v>
      </c>
      <c r="V370" s="175">
        <f>+ROUND('Budgeted Resources'!AC47*'Budgeted Resources'!$H47/12*(1+Inputs!$H$31),2)</f>
        <v>0</v>
      </c>
      <c r="W370" s="175">
        <f>+ROUND('Budgeted Resources'!AD47*'Budgeted Resources'!$H47/12*(1+Inputs!$H$31),2)</f>
        <v>0</v>
      </c>
      <c r="X370" s="175">
        <f>+ROUND('Budgeted Resources'!AE47*'Budgeted Resources'!$H47/12*(1+Inputs!$H$31),2)</f>
        <v>0</v>
      </c>
      <c r="Y370" s="175">
        <f>+ROUND('Budgeted Resources'!AF47*'Budgeted Resources'!$H47/12*(1+Inputs!$H$31),2)</f>
        <v>0</v>
      </c>
      <c r="Z370" s="175">
        <f>+ROUND('Budgeted Resources'!AG47*'Budgeted Resources'!$H47/12*(1+Inputs!$H$31),2)</f>
        <v>0</v>
      </c>
      <c r="AA370" s="176">
        <f>+ROUND('Budgeted Resources'!AH47*'Budgeted Resources'!$H47*(1+Inputs!$H$31),2)</f>
        <v>0</v>
      </c>
      <c r="AB370" s="176">
        <f>+ROUND('Budgeted Resources'!AI47*'Budgeted Resources'!$H47*(1+Inputs!$H$31),2)</f>
        <v>0</v>
      </c>
      <c r="AC370" s="176">
        <f>+ROUND('Budgeted Resources'!AJ47*'Budgeted Resources'!$H47*(1+Inputs!$H$31),2)</f>
        <v>0</v>
      </c>
      <c r="AD370" s="176">
        <f>+ROUND('Budgeted Resources'!AK47*'Budgeted Resources'!$H47*(1+Inputs!$H$31),2)</f>
        <v>0</v>
      </c>
      <c r="AE370" s="176">
        <f>+ROUND('Budgeted Resources'!AL47*'Budgeted Resources'!$H47*(1+Inputs!$H$31),2)</f>
        <v>0</v>
      </c>
      <c r="AF370" s="176">
        <f>+ROUND('Budgeted Resources'!AM47*'Budgeted Resources'!$H47*(1+Inputs!$H$31),2)</f>
        <v>0</v>
      </c>
      <c r="AG370" s="176">
        <f>+ROUND('Budgeted Resources'!AN47*'Budgeted Resources'!$H47*(1+Inputs!$H$31),2)</f>
        <v>0</v>
      </c>
      <c r="AH370" s="176">
        <f>+ROUND('Budgeted Resources'!AO47*'Budgeted Resources'!$H47*(1+Inputs!$H$31),2)</f>
        <v>0</v>
      </c>
      <c r="AI370" s="176">
        <f>+ROUND('Budgeted Resources'!AP47*'Budgeted Resources'!$H47*(1+Inputs!$H$31),2)</f>
        <v>0</v>
      </c>
    </row>
    <row r="371" spans="1:35" x14ac:dyDescent="0.25">
      <c r="A371" t="s">
        <v>1167</v>
      </c>
      <c r="B371" t="s">
        <v>942</v>
      </c>
      <c r="C371" s="174">
        <f>+ROUND('Budgeted Resources'!J48*'Budgeted Resources'!$H48/12,2)</f>
        <v>0</v>
      </c>
      <c r="D371" s="174">
        <f>+ROUND('Budgeted Resources'!K48*'Budgeted Resources'!$H48/12,2)</f>
        <v>0</v>
      </c>
      <c r="E371" s="174">
        <f>+ROUND('Budgeted Resources'!L48*'Budgeted Resources'!$H48/12,2)</f>
        <v>0</v>
      </c>
      <c r="F371" s="174">
        <f>+ROUND('Budgeted Resources'!M48*'Budgeted Resources'!$H48/12,2)</f>
        <v>0</v>
      </c>
      <c r="G371" s="174">
        <f>+ROUND('Budgeted Resources'!N48*'Budgeted Resources'!$H48/12,2)</f>
        <v>0</v>
      </c>
      <c r="H371" s="174">
        <f>+ROUND('Budgeted Resources'!O48*'Budgeted Resources'!$H48/12,2)</f>
        <v>0</v>
      </c>
      <c r="I371" s="174">
        <f>+ROUND('Budgeted Resources'!P48*'Budgeted Resources'!$H48/12,2)</f>
        <v>0</v>
      </c>
      <c r="J371" s="174">
        <f>+ROUND('Budgeted Resources'!Q48*'Budgeted Resources'!$H48/12,2)</f>
        <v>0</v>
      </c>
      <c r="K371" s="174">
        <f>+ROUND('Budgeted Resources'!R48*'Budgeted Resources'!$H48/12,2)</f>
        <v>0</v>
      </c>
      <c r="L371" s="174">
        <f>+ROUND('Budgeted Resources'!S48*'Budgeted Resources'!$H48/12,2)</f>
        <v>0</v>
      </c>
      <c r="M371" s="174">
        <f>+ROUND('Budgeted Resources'!T48*'Budgeted Resources'!$H48/12,2)</f>
        <v>0</v>
      </c>
      <c r="N371" s="174">
        <f>+ROUND('Budgeted Resources'!U48*'Budgeted Resources'!$H48/12,2)</f>
        <v>0</v>
      </c>
      <c r="O371" s="175">
        <f>+ROUND('Budgeted Resources'!V48*'Budgeted Resources'!$H48/12*(1+Inputs!$H$31),2)</f>
        <v>0</v>
      </c>
      <c r="P371" s="175">
        <f>+ROUND('Budgeted Resources'!W48*'Budgeted Resources'!$H48/12*(1+Inputs!$H$31),2)</f>
        <v>0</v>
      </c>
      <c r="Q371" s="175">
        <f>+ROUND('Budgeted Resources'!X48*'Budgeted Resources'!$H48/12*(1+Inputs!$H$31),2)</f>
        <v>0</v>
      </c>
      <c r="R371" s="175">
        <f>+ROUND('Budgeted Resources'!Y48*'Budgeted Resources'!$H48/12*(1+Inputs!$H$31),2)</f>
        <v>0</v>
      </c>
      <c r="S371" s="175">
        <f>+ROUND('Budgeted Resources'!Z48*'Budgeted Resources'!$H48/12*(1+Inputs!$H$31),2)</f>
        <v>0</v>
      </c>
      <c r="T371" s="175">
        <f>+ROUND('Budgeted Resources'!AA48*'Budgeted Resources'!$H48/12*(1+Inputs!$H$31),2)</f>
        <v>0</v>
      </c>
      <c r="U371" s="175">
        <f>+ROUND('Budgeted Resources'!AB48*'Budgeted Resources'!$H48/12*(1+Inputs!$H$31),2)</f>
        <v>0</v>
      </c>
      <c r="V371" s="175">
        <f>+ROUND('Budgeted Resources'!AC48*'Budgeted Resources'!$H48/12*(1+Inputs!$H$31),2)</f>
        <v>0</v>
      </c>
      <c r="W371" s="175">
        <f>+ROUND('Budgeted Resources'!AD48*'Budgeted Resources'!$H48/12*(1+Inputs!$H$31),2)</f>
        <v>0</v>
      </c>
      <c r="X371" s="175">
        <f>+ROUND('Budgeted Resources'!AE48*'Budgeted Resources'!$H48/12*(1+Inputs!$H$31),2)</f>
        <v>0</v>
      </c>
      <c r="Y371" s="175">
        <f>+ROUND('Budgeted Resources'!AF48*'Budgeted Resources'!$H48/12*(1+Inputs!$H$31),2)</f>
        <v>0</v>
      </c>
      <c r="Z371" s="175">
        <f>+ROUND('Budgeted Resources'!AG48*'Budgeted Resources'!$H48/12*(1+Inputs!$H$31),2)</f>
        <v>0</v>
      </c>
      <c r="AA371" s="176">
        <f>+ROUND('Budgeted Resources'!AH48*'Budgeted Resources'!$H48*(1+Inputs!$H$31),2)</f>
        <v>0</v>
      </c>
      <c r="AB371" s="176">
        <f>+ROUND('Budgeted Resources'!AI48*'Budgeted Resources'!$H48*(1+Inputs!$H$31),2)</f>
        <v>0</v>
      </c>
      <c r="AC371" s="176">
        <f>+ROUND('Budgeted Resources'!AJ48*'Budgeted Resources'!$H48*(1+Inputs!$H$31),2)</f>
        <v>0</v>
      </c>
      <c r="AD371" s="176">
        <f>+ROUND('Budgeted Resources'!AK48*'Budgeted Resources'!$H48*(1+Inputs!$H$31),2)</f>
        <v>0</v>
      </c>
      <c r="AE371" s="176">
        <f>+ROUND('Budgeted Resources'!AL48*'Budgeted Resources'!$H48*(1+Inputs!$H$31),2)</f>
        <v>0</v>
      </c>
      <c r="AF371" s="176">
        <f>+ROUND('Budgeted Resources'!AM48*'Budgeted Resources'!$H48*(1+Inputs!$H$31),2)</f>
        <v>0</v>
      </c>
      <c r="AG371" s="176">
        <f>+ROUND('Budgeted Resources'!AN48*'Budgeted Resources'!$H48*(1+Inputs!$H$31),2)</f>
        <v>0</v>
      </c>
      <c r="AH371" s="176">
        <f>+ROUND('Budgeted Resources'!AO48*'Budgeted Resources'!$H48*(1+Inputs!$H$31),2)</f>
        <v>0</v>
      </c>
      <c r="AI371" s="176">
        <f>+ROUND('Budgeted Resources'!AP48*'Budgeted Resources'!$H48*(1+Inputs!$H$31),2)</f>
        <v>0</v>
      </c>
    </row>
    <row r="372" spans="1:35" x14ac:dyDescent="0.25">
      <c r="A372" t="s">
        <v>1167</v>
      </c>
      <c r="B372" t="s">
        <v>942</v>
      </c>
      <c r="C372" s="174">
        <f>+ROUND('Budgeted Resources'!J49*'Budgeted Resources'!$H49/12,2)</f>
        <v>0</v>
      </c>
      <c r="D372" s="174">
        <f>+ROUND('Budgeted Resources'!K49*'Budgeted Resources'!$H49/12,2)</f>
        <v>0</v>
      </c>
      <c r="E372" s="174">
        <f>+ROUND('Budgeted Resources'!L49*'Budgeted Resources'!$H49/12,2)</f>
        <v>0</v>
      </c>
      <c r="F372" s="174">
        <f>+ROUND('Budgeted Resources'!M49*'Budgeted Resources'!$H49/12,2)</f>
        <v>0</v>
      </c>
      <c r="G372" s="174">
        <f>+ROUND('Budgeted Resources'!N49*'Budgeted Resources'!$H49/12,2)</f>
        <v>0</v>
      </c>
      <c r="H372" s="174">
        <f>+ROUND('Budgeted Resources'!O49*'Budgeted Resources'!$H49/12,2)</f>
        <v>0</v>
      </c>
      <c r="I372" s="174">
        <f>+ROUND('Budgeted Resources'!P49*'Budgeted Resources'!$H49/12,2)</f>
        <v>0</v>
      </c>
      <c r="J372" s="174">
        <f>+ROUND('Budgeted Resources'!Q49*'Budgeted Resources'!$H49/12,2)</f>
        <v>0</v>
      </c>
      <c r="K372" s="174">
        <f>+ROUND('Budgeted Resources'!R49*'Budgeted Resources'!$H49/12,2)</f>
        <v>0</v>
      </c>
      <c r="L372" s="174">
        <f>+ROUND('Budgeted Resources'!S49*'Budgeted Resources'!$H49/12,2)</f>
        <v>0</v>
      </c>
      <c r="M372" s="174">
        <f>+ROUND('Budgeted Resources'!T49*'Budgeted Resources'!$H49/12,2)</f>
        <v>0</v>
      </c>
      <c r="N372" s="174">
        <f>+ROUND('Budgeted Resources'!U49*'Budgeted Resources'!$H49/12,2)</f>
        <v>0</v>
      </c>
      <c r="O372" s="175">
        <f>+ROUND('Budgeted Resources'!V49*'Budgeted Resources'!$H49/12*(1+Inputs!$H$31),2)</f>
        <v>0</v>
      </c>
      <c r="P372" s="175">
        <f>+ROUND('Budgeted Resources'!W49*'Budgeted Resources'!$H49/12*(1+Inputs!$H$31),2)</f>
        <v>0</v>
      </c>
      <c r="Q372" s="175">
        <f>+ROUND('Budgeted Resources'!X49*'Budgeted Resources'!$H49/12*(1+Inputs!$H$31),2)</f>
        <v>0</v>
      </c>
      <c r="R372" s="175">
        <f>+ROUND('Budgeted Resources'!Y49*'Budgeted Resources'!$H49/12*(1+Inputs!$H$31),2)</f>
        <v>0</v>
      </c>
      <c r="S372" s="175">
        <f>+ROUND('Budgeted Resources'!Z49*'Budgeted Resources'!$H49/12*(1+Inputs!$H$31),2)</f>
        <v>0</v>
      </c>
      <c r="T372" s="175">
        <f>+ROUND('Budgeted Resources'!AA49*'Budgeted Resources'!$H49/12*(1+Inputs!$H$31),2)</f>
        <v>0</v>
      </c>
      <c r="U372" s="175">
        <f>+ROUND('Budgeted Resources'!AB49*'Budgeted Resources'!$H49/12*(1+Inputs!$H$31),2)</f>
        <v>0</v>
      </c>
      <c r="V372" s="175">
        <f>+ROUND('Budgeted Resources'!AC49*'Budgeted Resources'!$H49/12*(1+Inputs!$H$31),2)</f>
        <v>0</v>
      </c>
      <c r="W372" s="175">
        <f>+ROUND('Budgeted Resources'!AD49*'Budgeted Resources'!$H49/12*(1+Inputs!$H$31),2)</f>
        <v>0</v>
      </c>
      <c r="X372" s="175">
        <f>+ROUND('Budgeted Resources'!AE49*'Budgeted Resources'!$H49/12*(1+Inputs!$H$31),2)</f>
        <v>0</v>
      </c>
      <c r="Y372" s="175">
        <f>+ROUND('Budgeted Resources'!AF49*'Budgeted Resources'!$H49/12*(1+Inputs!$H$31),2)</f>
        <v>0</v>
      </c>
      <c r="Z372" s="175">
        <f>+ROUND('Budgeted Resources'!AG49*'Budgeted Resources'!$H49/12*(1+Inputs!$H$31),2)</f>
        <v>0</v>
      </c>
      <c r="AA372" s="176">
        <f>+ROUND('Budgeted Resources'!AH49*'Budgeted Resources'!$H49*(1+Inputs!$H$31),2)</f>
        <v>0</v>
      </c>
      <c r="AB372" s="176">
        <f>+ROUND('Budgeted Resources'!AI49*'Budgeted Resources'!$H49*(1+Inputs!$H$31),2)</f>
        <v>0</v>
      </c>
      <c r="AC372" s="176">
        <f>+ROUND('Budgeted Resources'!AJ49*'Budgeted Resources'!$H49*(1+Inputs!$H$31),2)</f>
        <v>0</v>
      </c>
      <c r="AD372" s="176">
        <f>+ROUND('Budgeted Resources'!AK49*'Budgeted Resources'!$H49*(1+Inputs!$H$31),2)</f>
        <v>0</v>
      </c>
      <c r="AE372" s="176">
        <f>+ROUND('Budgeted Resources'!AL49*'Budgeted Resources'!$H49*(1+Inputs!$H$31),2)</f>
        <v>0</v>
      </c>
      <c r="AF372" s="176">
        <f>+ROUND('Budgeted Resources'!AM49*'Budgeted Resources'!$H49*(1+Inputs!$H$31),2)</f>
        <v>0</v>
      </c>
      <c r="AG372" s="176">
        <f>+ROUND('Budgeted Resources'!AN49*'Budgeted Resources'!$H49*(1+Inputs!$H$31),2)</f>
        <v>0</v>
      </c>
      <c r="AH372" s="176">
        <f>+ROUND('Budgeted Resources'!AO49*'Budgeted Resources'!$H49*(1+Inputs!$H$31),2)</f>
        <v>0</v>
      </c>
      <c r="AI372" s="176">
        <f>+ROUND('Budgeted Resources'!AP49*'Budgeted Resources'!$H49*(1+Inputs!$H$31),2)</f>
        <v>0</v>
      </c>
    </row>
    <row r="373" spans="1:35" x14ac:dyDescent="0.25">
      <c r="A373" t="s">
        <v>1167</v>
      </c>
      <c r="B373" t="s">
        <v>942</v>
      </c>
      <c r="C373" s="174">
        <f>+ROUND('Budgeted Resources'!J50*'Budgeted Resources'!$H50/12,2)</f>
        <v>0</v>
      </c>
      <c r="D373" s="174">
        <f>+ROUND('Budgeted Resources'!K50*'Budgeted Resources'!$H50/12,2)</f>
        <v>0</v>
      </c>
      <c r="E373" s="174">
        <f>+ROUND('Budgeted Resources'!L50*'Budgeted Resources'!$H50/12,2)</f>
        <v>0</v>
      </c>
      <c r="F373" s="174">
        <f>+ROUND('Budgeted Resources'!M50*'Budgeted Resources'!$H50/12,2)</f>
        <v>0</v>
      </c>
      <c r="G373" s="174">
        <f>+ROUND('Budgeted Resources'!N50*'Budgeted Resources'!$H50/12,2)</f>
        <v>0</v>
      </c>
      <c r="H373" s="174">
        <f>+ROUND('Budgeted Resources'!O50*'Budgeted Resources'!$H50/12,2)</f>
        <v>0</v>
      </c>
      <c r="I373" s="174">
        <f>+ROUND('Budgeted Resources'!P50*'Budgeted Resources'!$H50/12,2)</f>
        <v>0</v>
      </c>
      <c r="J373" s="174">
        <f>+ROUND('Budgeted Resources'!Q50*'Budgeted Resources'!$H50/12,2)</f>
        <v>0</v>
      </c>
      <c r="K373" s="174">
        <f>+ROUND('Budgeted Resources'!R50*'Budgeted Resources'!$H50/12,2)</f>
        <v>0</v>
      </c>
      <c r="L373" s="174">
        <f>+ROUND('Budgeted Resources'!S50*'Budgeted Resources'!$H50/12,2)</f>
        <v>0</v>
      </c>
      <c r="M373" s="174">
        <f>+ROUND('Budgeted Resources'!T50*'Budgeted Resources'!$H50/12,2)</f>
        <v>0</v>
      </c>
      <c r="N373" s="174">
        <f>+ROUND('Budgeted Resources'!U50*'Budgeted Resources'!$H50/12,2)</f>
        <v>0</v>
      </c>
      <c r="O373" s="175">
        <f>+ROUND('Budgeted Resources'!V50*'Budgeted Resources'!$H50/12*(1+Inputs!$H$31),2)</f>
        <v>0</v>
      </c>
      <c r="P373" s="175">
        <f>+ROUND('Budgeted Resources'!W50*'Budgeted Resources'!$H50/12*(1+Inputs!$H$31),2)</f>
        <v>0</v>
      </c>
      <c r="Q373" s="175">
        <f>+ROUND('Budgeted Resources'!X50*'Budgeted Resources'!$H50/12*(1+Inputs!$H$31),2)</f>
        <v>0</v>
      </c>
      <c r="R373" s="175">
        <f>+ROUND('Budgeted Resources'!Y50*'Budgeted Resources'!$H50/12*(1+Inputs!$H$31),2)</f>
        <v>0</v>
      </c>
      <c r="S373" s="175">
        <f>+ROUND('Budgeted Resources'!Z50*'Budgeted Resources'!$H50/12*(1+Inputs!$H$31),2)</f>
        <v>0</v>
      </c>
      <c r="T373" s="175">
        <f>+ROUND('Budgeted Resources'!AA50*'Budgeted Resources'!$H50/12*(1+Inputs!$H$31),2)</f>
        <v>0</v>
      </c>
      <c r="U373" s="175">
        <f>+ROUND('Budgeted Resources'!AB50*'Budgeted Resources'!$H50/12*(1+Inputs!$H$31),2)</f>
        <v>0</v>
      </c>
      <c r="V373" s="175">
        <f>+ROUND('Budgeted Resources'!AC50*'Budgeted Resources'!$H50/12*(1+Inputs!$H$31),2)</f>
        <v>0</v>
      </c>
      <c r="W373" s="175">
        <f>+ROUND('Budgeted Resources'!AD50*'Budgeted Resources'!$H50/12*(1+Inputs!$H$31),2)</f>
        <v>0</v>
      </c>
      <c r="X373" s="175">
        <f>+ROUND('Budgeted Resources'!AE50*'Budgeted Resources'!$H50/12*(1+Inputs!$H$31),2)</f>
        <v>0</v>
      </c>
      <c r="Y373" s="175">
        <f>+ROUND('Budgeted Resources'!AF50*'Budgeted Resources'!$H50/12*(1+Inputs!$H$31),2)</f>
        <v>0</v>
      </c>
      <c r="Z373" s="175">
        <f>+ROUND('Budgeted Resources'!AG50*'Budgeted Resources'!$H50/12*(1+Inputs!$H$31),2)</f>
        <v>0</v>
      </c>
      <c r="AA373" s="176">
        <f>+ROUND('Budgeted Resources'!AH50*'Budgeted Resources'!$H50*(1+Inputs!$H$31),2)</f>
        <v>0</v>
      </c>
      <c r="AB373" s="176">
        <f>+ROUND('Budgeted Resources'!AI50*'Budgeted Resources'!$H50*(1+Inputs!$H$31),2)</f>
        <v>0</v>
      </c>
      <c r="AC373" s="176">
        <f>+ROUND('Budgeted Resources'!AJ50*'Budgeted Resources'!$H50*(1+Inputs!$H$31),2)</f>
        <v>0</v>
      </c>
      <c r="AD373" s="176">
        <f>+ROUND('Budgeted Resources'!AK50*'Budgeted Resources'!$H50*(1+Inputs!$H$31),2)</f>
        <v>0</v>
      </c>
      <c r="AE373" s="176">
        <f>+ROUND('Budgeted Resources'!AL50*'Budgeted Resources'!$H50*(1+Inputs!$H$31),2)</f>
        <v>0</v>
      </c>
      <c r="AF373" s="176">
        <f>+ROUND('Budgeted Resources'!AM50*'Budgeted Resources'!$H50*(1+Inputs!$H$31),2)</f>
        <v>0</v>
      </c>
      <c r="AG373" s="176">
        <f>+ROUND('Budgeted Resources'!AN50*'Budgeted Resources'!$H50*(1+Inputs!$H$31),2)</f>
        <v>0</v>
      </c>
      <c r="AH373" s="176">
        <f>+ROUND('Budgeted Resources'!AO50*'Budgeted Resources'!$H50*(1+Inputs!$H$31),2)</f>
        <v>0</v>
      </c>
      <c r="AI373" s="176">
        <f>+ROUND('Budgeted Resources'!AP50*'Budgeted Resources'!$H50*(1+Inputs!$H$31),2)</f>
        <v>0</v>
      </c>
    </row>
    <row r="374" spans="1:35" x14ac:dyDescent="0.25">
      <c r="A374" t="s">
        <v>1167</v>
      </c>
      <c r="B374" t="s">
        <v>942</v>
      </c>
      <c r="C374" s="174">
        <f>+ROUND('Budgeted Resources'!J51*'Budgeted Resources'!$H51/12,2)</f>
        <v>0</v>
      </c>
      <c r="D374" s="174">
        <f>+ROUND('Budgeted Resources'!K51*'Budgeted Resources'!$H51/12,2)</f>
        <v>0</v>
      </c>
      <c r="E374" s="174">
        <f>+ROUND('Budgeted Resources'!L51*'Budgeted Resources'!$H51/12,2)</f>
        <v>0</v>
      </c>
      <c r="F374" s="174">
        <f>+ROUND('Budgeted Resources'!M51*'Budgeted Resources'!$H51/12,2)</f>
        <v>0</v>
      </c>
      <c r="G374" s="174">
        <f>+ROUND('Budgeted Resources'!N51*'Budgeted Resources'!$H51/12,2)</f>
        <v>0</v>
      </c>
      <c r="H374" s="174">
        <f>+ROUND('Budgeted Resources'!O51*'Budgeted Resources'!$H51/12,2)</f>
        <v>0</v>
      </c>
      <c r="I374" s="174">
        <f>+ROUND('Budgeted Resources'!P51*'Budgeted Resources'!$H51/12,2)</f>
        <v>0</v>
      </c>
      <c r="J374" s="174">
        <f>+ROUND('Budgeted Resources'!Q51*'Budgeted Resources'!$H51/12,2)</f>
        <v>0</v>
      </c>
      <c r="K374" s="174">
        <f>+ROUND('Budgeted Resources'!R51*'Budgeted Resources'!$H51/12,2)</f>
        <v>0</v>
      </c>
      <c r="L374" s="174">
        <f>+ROUND('Budgeted Resources'!S51*'Budgeted Resources'!$H51/12,2)</f>
        <v>0</v>
      </c>
      <c r="M374" s="174">
        <f>+ROUND('Budgeted Resources'!T51*'Budgeted Resources'!$H51/12,2)</f>
        <v>0</v>
      </c>
      <c r="N374" s="174">
        <f>+ROUND('Budgeted Resources'!U51*'Budgeted Resources'!$H51/12,2)</f>
        <v>0</v>
      </c>
      <c r="O374" s="175">
        <f>+ROUND('Budgeted Resources'!V51*'Budgeted Resources'!$H51/12*(1+Inputs!$H$31),2)</f>
        <v>0</v>
      </c>
      <c r="P374" s="175">
        <f>+ROUND('Budgeted Resources'!W51*'Budgeted Resources'!$H51/12*(1+Inputs!$H$31),2)</f>
        <v>0</v>
      </c>
      <c r="Q374" s="175">
        <f>+ROUND('Budgeted Resources'!X51*'Budgeted Resources'!$H51/12*(1+Inputs!$H$31),2)</f>
        <v>0</v>
      </c>
      <c r="R374" s="175">
        <f>+ROUND('Budgeted Resources'!Y51*'Budgeted Resources'!$H51/12*(1+Inputs!$H$31),2)</f>
        <v>0</v>
      </c>
      <c r="S374" s="175">
        <f>+ROUND('Budgeted Resources'!Z51*'Budgeted Resources'!$H51/12*(1+Inputs!$H$31),2)</f>
        <v>0</v>
      </c>
      <c r="T374" s="175">
        <f>+ROUND('Budgeted Resources'!AA51*'Budgeted Resources'!$H51/12*(1+Inputs!$H$31),2)</f>
        <v>0</v>
      </c>
      <c r="U374" s="175">
        <f>+ROUND('Budgeted Resources'!AB51*'Budgeted Resources'!$H51/12*(1+Inputs!$H$31),2)</f>
        <v>0</v>
      </c>
      <c r="V374" s="175">
        <f>+ROUND('Budgeted Resources'!AC51*'Budgeted Resources'!$H51/12*(1+Inputs!$H$31),2)</f>
        <v>0</v>
      </c>
      <c r="W374" s="175">
        <f>+ROUND('Budgeted Resources'!AD51*'Budgeted Resources'!$H51/12*(1+Inputs!$H$31),2)</f>
        <v>0</v>
      </c>
      <c r="X374" s="175">
        <f>+ROUND('Budgeted Resources'!AE51*'Budgeted Resources'!$H51/12*(1+Inputs!$H$31),2)</f>
        <v>0</v>
      </c>
      <c r="Y374" s="175">
        <f>+ROUND('Budgeted Resources'!AF51*'Budgeted Resources'!$H51/12*(1+Inputs!$H$31),2)</f>
        <v>0</v>
      </c>
      <c r="Z374" s="175">
        <f>+ROUND('Budgeted Resources'!AG51*'Budgeted Resources'!$H51/12*(1+Inputs!$H$31),2)</f>
        <v>0</v>
      </c>
      <c r="AA374" s="176">
        <f>+ROUND('Budgeted Resources'!AH51*'Budgeted Resources'!$H51*(1+Inputs!$H$31),2)</f>
        <v>0</v>
      </c>
      <c r="AB374" s="176">
        <f>+ROUND('Budgeted Resources'!AI51*'Budgeted Resources'!$H51*(1+Inputs!$H$31),2)</f>
        <v>0</v>
      </c>
      <c r="AC374" s="176">
        <f>+ROUND('Budgeted Resources'!AJ51*'Budgeted Resources'!$H51*(1+Inputs!$H$31),2)</f>
        <v>0</v>
      </c>
      <c r="AD374" s="176">
        <f>+ROUND('Budgeted Resources'!AK51*'Budgeted Resources'!$H51*(1+Inputs!$H$31),2)</f>
        <v>0</v>
      </c>
      <c r="AE374" s="176">
        <f>+ROUND('Budgeted Resources'!AL51*'Budgeted Resources'!$H51*(1+Inputs!$H$31),2)</f>
        <v>0</v>
      </c>
      <c r="AF374" s="176">
        <f>+ROUND('Budgeted Resources'!AM51*'Budgeted Resources'!$H51*(1+Inputs!$H$31),2)</f>
        <v>0</v>
      </c>
      <c r="AG374" s="176">
        <f>+ROUND('Budgeted Resources'!AN51*'Budgeted Resources'!$H51*(1+Inputs!$H$31),2)</f>
        <v>0</v>
      </c>
      <c r="AH374" s="176">
        <f>+ROUND('Budgeted Resources'!AO51*'Budgeted Resources'!$H51*(1+Inputs!$H$31),2)</f>
        <v>0</v>
      </c>
      <c r="AI374" s="176">
        <f>+ROUND('Budgeted Resources'!AP51*'Budgeted Resources'!$H51*(1+Inputs!$H$31),2)</f>
        <v>0</v>
      </c>
    </row>
    <row r="375" spans="1:35" x14ac:dyDescent="0.25">
      <c r="A375" t="s">
        <v>1167</v>
      </c>
      <c r="B375" t="s">
        <v>942</v>
      </c>
      <c r="C375" s="174">
        <f>+ROUND('Budgeted Resources'!J52*'Budgeted Resources'!$H52/12,2)</f>
        <v>0</v>
      </c>
      <c r="D375" s="174">
        <f>+ROUND('Budgeted Resources'!K52*'Budgeted Resources'!$H52/12,2)</f>
        <v>0</v>
      </c>
      <c r="E375" s="174">
        <f>+ROUND('Budgeted Resources'!L52*'Budgeted Resources'!$H52/12,2)</f>
        <v>0</v>
      </c>
      <c r="F375" s="174">
        <f>+ROUND('Budgeted Resources'!M52*'Budgeted Resources'!$H52/12,2)</f>
        <v>0</v>
      </c>
      <c r="G375" s="174">
        <f>+ROUND('Budgeted Resources'!N52*'Budgeted Resources'!$H52/12,2)</f>
        <v>0</v>
      </c>
      <c r="H375" s="174">
        <f>+ROUND('Budgeted Resources'!O52*'Budgeted Resources'!$H52/12,2)</f>
        <v>0</v>
      </c>
      <c r="I375" s="174">
        <f>+ROUND('Budgeted Resources'!P52*'Budgeted Resources'!$H52/12,2)</f>
        <v>0</v>
      </c>
      <c r="J375" s="174">
        <f>+ROUND('Budgeted Resources'!Q52*'Budgeted Resources'!$H52/12,2)</f>
        <v>0</v>
      </c>
      <c r="K375" s="174">
        <f>+ROUND('Budgeted Resources'!R52*'Budgeted Resources'!$H52/12,2)</f>
        <v>0</v>
      </c>
      <c r="L375" s="174">
        <f>+ROUND('Budgeted Resources'!S52*'Budgeted Resources'!$H52/12,2)</f>
        <v>0</v>
      </c>
      <c r="M375" s="174">
        <f>+ROUND('Budgeted Resources'!T52*'Budgeted Resources'!$H52/12,2)</f>
        <v>0</v>
      </c>
      <c r="N375" s="174">
        <f>+ROUND('Budgeted Resources'!U52*'Budgeted Resources'!$H52/12,2)</f>
        <v>0</v>
      </c>
      <c r="O375" s="175">
        <f>+ROUND('Budgeted Resources'!V52*'Budgeted Resources'!$H52/12*(1+Inputs!$H$31),2)</f>
        <v>0</v>
      </c>
      <c r="P375" s="175">
        <f>+ROUND('Budgeted Resources'!W52*'Budgeted Resources'!$H52/12*(1+Inputs!$H$31),2)</f>
        <v>0</v>
      </c>
      <c r="Q375" s="175">
        <f>+ROUND('Budgeted Resources'!X52*'Budgeted Resources'!$H52/12*(1+Inputs!$H$31),2)</f>
        <v>0</v>
      </c>
      <c r="R375" s="175">
        <f>+ROUND('Budgeted Resources'!Y52*'Budgeted Resources'!$H52/12*(1+Inputs!$H$31),2)</f>
        <v>0</v>
      </c>
      <c r="S375" s="175">
        <f>+ROUND('Budgeted Resources'!Z52*'Budgeted Resources'!$H52/12*(1+Inputs!$H$31),2)</f>
        <v>0</v>
      </c>
      <c r="T375" s="175">
        <f>+ROUND('Budgeted Resources'!AA52*'Budgeted Resources'!$H52/12*(1+Inputs!$H$31),2)</f>
        <v>0</v>
      </c>
      <c r="U375" s="175">
        <f>+ROUND('Budgeted Resources'!AB52*'Budgeted Resources'!$H52/12*(1+Inputs!$H$31),2)</f>
        <v>0</v>
      </c>
      <c r="V375" s="175">
        <f>+ROUND('Budgeted Resources'!AC52*'Budgeted Resources'!$H52/12*(1+Inputs!$H$31),2)</f>
        <v>0</v>
      </c>
      <c r="W375" s="175">
        <f>+ROUND('Budgeted Resources'!AD52*'Budgeted Resources'!$H52/12*(1+Inputs!$H$31),2)</f>
        <v>0</v>
      </c>
      <c r="X375" s="175">
        <f>+ROUND('Budgeted Resources'!AE52*'Budgeted Resources'!$H52/12*(1+Inputs!$H$31),2)</f>
        <v>0</v>
      </c>
      <c r="Y375" s="175">
        <f>+ROUND('Budgeted Resources'!AF52*'Budgeted Resources'!$H52/12*(1+Inputs!$H$31),2)</f>
        <v>0</v>
      </c>
      <c r="Z375" s="175">
        <f>+ROUND('Budgeted Resources'!AG52*'Budgeted Resources'!$H52/12*(1+Inputs!$H$31),2)</f>
        <v>0</v>
      </c>
      <c r="AA375" s="176">
        <f>+ROUND('Budgeted Resources'!AH52*'Budgeted Resources'!$H52*(1+Inputs!$H$31),2)</f>
        <v>0</v>
      </c>
      <c r="AB375" s="176">
        <f>+ROUND('Budgeted Resources'!AI52*'Budgeted Resources'!$H52*(1+Inputs!$H$31),2)</f>
        <v>0</v>
      </c>
      <c r="AC375" s="176">
        <f>+ROUND('Budgeted Resources'!AJ52*'Budgeted Resources'!$H52*(1+Inputs!$H$31),2)</f>
        <v>0</v>
      </c>
      <c r="AD375" s="176">
        <f>+ROUND('Budgeted Resources'!AK52*'Budgeted Resources'!$H52*(1+Inputs!$H$31),2)</f>
        <v>0</v>
      </c>
      <c r="AE375" s="176">
        <f>+ROUND('Budgeted Resources'!AL52*'Budgeted Resources'!$H52*(1+Inputs!$H$31),2)</f>
        <v>0</v>
      </c>
      <c r="AF375" s="176">
        <f>+ROUND('Budgeted Resources'!AM52*'Budgeted Resources'!$H52*(1+Inputs!$H$31),2)</f>
        <v>0</v>
      </c>
      <c r="AG375" s="176">
        <f>+ROUND('Budgeted Resources'!AN52*'Budgeted Resources'!$H52*(1+Inputs!$H$31),2)</f>
        <v>0</v>
      </c>
      <c r="AH375" s="176">
        <f>+ROUND('Budgeted Resources'!AO52*'Budgeted Resources'!$H52*(1+Inputs!$H$31),2)</f>
        <v>0</v>
      </c>
      <c r="AI375" s="176">
        <f>+ROUND('Budgeted Resources'!AP52*'Budgeted Resources'!$H52*(1+Inputs!$H$31),2)</f>
        <v>0</v>
      </c>
    </row>
    <row r="376" spans="1:35" x14ac:dyDescent="0.25">
      <c r="A376" t="s">
        <v>1167</v>
      </c>
      <c r="B376" t="s">
        <v>942</v>
      </c>
      <c r="C376" s="174">
        <f>+ROUND('Budgeted Resources'!J53*'Budgeted Resources'!$H53/12,2)</f>
        <v>0</v>
      </c>
      <c r="D376" s="174">
        <f>+ROUND('Budgeted Resources'!K53*'Budgeted Resources'!$H53/12,2)</f>
        <v>0</v>
      </c>
      <c r="E376" s="174">
        <f>+ROUND('Budgeted Resources'!L53*'Budgeted Resources'!$H53/12,2)</f>
        <v>0</v>
      </c>
      <c r="F376" s="174">
        <f>+ROUND('Budgeted Resources'!M53*'Budgeted Resources'!$H53/12,2)</f>
        <v>0</v>
      </c>
      <c r="G376" s="174">
        <f>+ROUND('Budgeted Resources'!N53*'Budgeted Resources'!$H53/12,2)</f>
        <v>0</v>
      </c>
      <c r="H376" s="174">
        <f>+ROUND('Budgeted Resources'!O53*'Budgeted Resources'!$H53/12,2)</f>
        <v>0</v>
      </c>
      <c r="I376" s="174">
        <f>+ROUND('Budgeted Resources'!P53*'Budgeted Resources'!$H53/12,2)</f>
        <v>0</v>
      </c>
      <c r="J376" s="174">
        <f>+ROUND('Budgeted Resources'!Q53*'Budgeted Resources'!$H53/12,2)</f>
        <v>0</v>
      </c>
      <c r="K376" s="174">
        <f>+ROUND('Budgeted Resources'!R53*'Budgeted Resources'!$H53/12,2)</f>
        <v>0</v>
      </c>
      <c r="L376" s="174">
        <f>+ROUND('Budgeted Resources'!S53*'Budgeted Resources'!$H53/12,2)</f>
        <v>0</v>
      </c>
      <c r="M376" s="174">
        <f>+ROUND('Budgeted Resources'!T53*'Budgeted Resources'!$H53/12,2)</f>
        <v>0</v>
      </c>
      <c r="N376" s="174">
        <f>+ROUND('Budgeted Resources'!U53*'Budgeted Resources'!$H53/12,2)</f>
        <v>0</v>
      </c>
      <c r="O376" s="175">
        <f>+ROUND('Budgeted Resources'!V53*'Budgeted Resources'!$H53/12*(1+Inputs!$H$31),2)</f>
        <v>0</v>
      </c>
      <c r="P376" s="175">
        <f>+ROUND('Budgeted Resources'!W53*'Budgeted Resources'!$H53/12*(1+Inputs!$H$31),2)</f>
        <v>0</v>
      </c>
      <c r="Q376" s="175">
        <f>+ROUND('Budgeted Resources'!X53*'Budgeted Resources'!$H53/12*(1+Inputs!$H$31),2)</f>
        <v>0</v>
      </c>
      <c r="R376" s="175">
        <f>+ROUND('Budgeted Resources'!Y53*'Budgeted Resources'!$H53/12*(1+Inputs!$H$31),2)</f>
        <v>0</v>
      </c>
      <c r="S376" s="175">
        <f>+ROUND('Budgeted Resources'!Z53*'Budgeted Resources'!$H53/12*(1+Inputs!$H$31),2)</f>
        <v>0</v>
      </c>
      <c r="T376" s="175">
        <f>+ROUND('Budgeted Resources'!AA53*'Budgeted Resources'!$H53/12*(1+Inputs!$H$31),2)</f>
        <v>0</v>
      </c>
      <c r="U376" s="175">
        <f>+ROUND('Budgeted Resources'!AB53*'Budgeted Resources'!$H53/12*(1+Inputs!$H$31),2)</f>
        <v>0</v>
      </c>
      <c r="V376" s="175">
        <f>+ROUND('Budgeted Resources'!AC53*'Budgeted Resources'!$H53/12*(1+Inputs!$H$31),2)</f>
        <v>0</v>
      </c>
      <c r="W376" s="175">
        <f>+ROUND('Budgeted Resources'!AD53*'Budgeted Resources'!$H53/12*(1+Inputs!$H$31),2)</f>
        <v>0</v>
      </c>
      <c r="X376" s="175">
        <f>+ROUND('Budgeted Resources'!AE53*'Budgeted Resources'!$H53/12*(1+Inputs!$H$31),2)</f>
        <v>0</v>
      </c>
      <c r="Y376" s="175">
        <f>+ROUND('Budgeted Resources'!AF53*'Budgeted Resources'!$H53/12*(1+Inputs!$H$31),2)</f>
        <v>0</v>
      </c>
      <c r="Z376" s="175">
        <f>+ROUND('Budgeted Resources'!AG53*'Budgeted Resources'!$H53/12*(1+Inputs!$H$31),2)</f>
        <v>0</v>
      </c>
      <c r="AA376" s="176">
        <f>+ROUND('Budgeted Resources'!AH53*'Budgeted Resources'!$H53*(1+Inputs!$H$31),2)</f>
        <v>0</v>
      </c>
      <c r="AB376" s="176">
        <f>+ROUND('Budgeted Resources'!AI53*'Budgeted Resources'!$H53*(1+Inputs!$H$31),2)</f>
        <v>0</v>
      </c>
      <c r="AC376" s="176">
        <f>+ROUND('Budgeted Resources'!AJ53*'Budgeted Resources'!$H53*(1+Inputs!$H$31),2)</f>
        <v>0</v>
      </c>
      <c r="AD376" s="176">
        <f>+ROUND('Budgeted Resources'!AK53*'Budgeted Resources'!$H53*(1+Inputs!$H$31),2)</f>
        <v>0</v>
      </c>
      <c r="AE376" s="176">
        <f>+ROUND('Budgeted Resources'!AL53*'Budgeted Resources'!$H53*(1+Inputs!$H$31),2)</f>
        <v>0</v>
      </c>
      <c r="AF376" s="176">
        <f>+ROUND('Budgeted Resources'!AM53*'Budgeted Resources'!$H53*(1+Inputs!$H$31),2)</f>
        <v>0</v>
      </c>
      <c r="AG376" s="176">
        <f>+ROUND('Budgeted Resources'!AN53*'Budgeted Resources'!$H53*(1+Inputs!$H$31),2)</f>
        <v>0</v>
      </c>
      <c r="AH376" s="176">
        <f>+ROUND('Budgeted Resources'!AO53*'Budgeted Resources'!$H53*(1+Inputs!$H$31),2)</f>
        <v>0</v>
      </c>
      <c r="AI376" s="176">
        <f>+ROUND('Budgeted Resources'!AP53*'Budgeted Resources'!$H53*(1+Inputs!$H$31),2)</f>
        <v>0</v>
      </c>
    </row>
    <row r="377" spans="1:35" x14ac:dyDescent="0.25">
      <c r="A377" t="s">
        <v>1167</v>
      </c>
      <c r="B377" t="s">
        <v>942</v>
      </c>
      <c r="C377" s="174">
        <f>+ROUND('Budgeted Resources'!J54*'Budgeted Resources'!$H54/12,2)</f>
        <v>0</v>
      </c>
      <c r="D377" s="174">
        <f>+ROUND('Budgeted Resources'!K54*'Budgeted Resources'!$H54/12,2)</f>
        <v>0</v>
      </c>
      <c r="E377" s="174">
        <f>+ROUND('Budgeted Resources'!L54*'Budgeted Resources'!$H54/12,2)</f>
        <v>0</v>
      </c>
      <c r="F377" s="174">
        <f>+ROUND('Budgeted Resources'!M54*'Budgeted Resources'!$H54/12,2)</f>
        <v>0</v>
      </c>
      <c r="G377" s="174">
        <f>+ROUND('Budgeted Resources'!N54*'Budgeted Resources'!$H54/12,2)</f>
        <v>0</v>
      </c>
      <c r="H377" s="174">
        <f>+ROUND('Budgeted Resources'!O54*'Budgeted Resources'!$H54/12,2)</f>
        <v>0</v>
      </c>
      <c r="I377" s="174">
        <f>+ROUND('Budgeted Resources'!P54*'Budgeted Resources'!$H54/12,2)</f>
        <v>0</v>
      </c>
      <c r="J377" s="174">
        <f>+ROUND('Budgeted Resources'!Q54*'Budgeted Resources'!$H54/12,2)</f>
        <v>0</v>
      </c>
      <c r="K377" s="174">
        <f>+ROUND('Budgeted Resources'!R54*'Budgeted Resources'!$H54/12,2)</f>
        <v>0</v>
      </c>
      <c r="L377" s="174">
        <f>+ROUND('Budgeted Resources'!S54*'Budgeted Resources'!$H54/12,2)</f>
        <v>0</v>
      </c>
      <c r="M377" s="174">
        <f>+ROUND('Budgeted Resources'!T54*'Budgeted Resources'!$H54/12,2)</f>
        <v>0</v>
      </c>
      <c r="N377" s="174">
        <f>+ROUND('Budgeted Resources'!U54*'Budgeted Resources'!$H54/12,2)</f>
        <v>0</v>
      </c>
      <c r="O377" s="175">
        <f>+ROUND('Budgeted Resources'!V54*'Budgeted Resources'!$H54/12*(1+Inputs!$H$31),2)</f>
        <v>0</v>
      </c>
      <c r="P377" s="175">
        <f>+ROUND('Budgeted Resources'!W54*'Budgeted Resources'!$H54/12*(1+Inputs!$H$31),2)</f>
        <v>0</v>
      </c>
      <c r="Q377" s="175">
        <f>+ROUND('Budgeted Resources'!X54*'Budgeted Resources'!$H54/12*(1+Inputs!$H$31),2)</f>
        <v>0</v>
      </c>
      <c r="R377" s="175">
        <f>+ROUND('Budgeted Resources'!Y54*'Budgeted Resources'!$H54/12*(1+Inputs!$H$31),2)</f>
        <v>0</v>
      </c>
      <c r="S377" s="175">
        <f>+ROUND('Budgeted Resources'!Z54*'Budgeted Resources'!$H54/12*(1+Inputs!$H$31),2)</f>
        <v>0</v>
      </c>
      <c r="T377" s="175">
        <f>+ROUND('Budgeted Resources'!AA54*'Budgeted Resources'!$H54/12*(1+Inputs!$H$31),2)</f>
        <v>0</v>
      </c>
      <c r="U377" s="175">
        <f>+ROUND('Budgeted Resources'!AB54*'Budgeted Resources'!$H54/12*(1+Inputs!$H$31),2)</f>
        <v>0</v>
      </c>
      <c r="V377" s="175">
        <f>+ROUND('Budgeted Resources'!AC54*'Budgeted Resources'!$H54/12*(1+Inputs!$H$31),2)</f>
        <v>0</v>
      </c>
      <c r="W377" s="175">
        <f>+ROUND('Budgeted Resources'!AD54*'Budgeted Resources'!$H54/12*(1+Inputs!$H$31),2)</f>
        <v>0</v>
      </c>
      <c r="X377" s="175">
        <f>+ROUND('Budgeted Resources'!AE54*'Budgeted Resources'!$H54/12*(1+Inputs!$H$31),2)</f>
        <v>0</v>
      </c>
      <c r="Y377" s="175">
        <f>+ROUND('Budgeted Resources'!AF54*'Budgeted Resources'!$H54/12*(1+Inputs!$H$31),2)</f>
        <v>0</v>
      </c>
      <c r="Z377" s="175">
        <f>+ROUND('Budgeted Resources'!AG54*'Budgeted Resources'!$H54/12*(1+Inputs!$H$31),2)</f>
        <v>0</v>
      </c>
      <c r="AA377" s="176">
        <f>+ROUND('Budgeted Resources'!AH54*'Budgeted Resources'!$H54*(1+Inputs!$H$31),2)</f>
        <v>0</v>
      </c>
      <c r="AB377" s="176">
        <f>+ROUND('Budgeted Resources'!AI54*'Budgeted Resources'!$H54*(1+Inputs!$H$31),2)</f>
        <v>0</v>
      </c>
      <c r="AC377" s="176">
        <f>+ROUND('Budgeted Resources'!AJ54*'Budgeted Resources'!$H54*(1+Inputs!$H$31),2)</f>
        <v>0</v>
      </c>
      <c r="AD377" s="176">
        <f>+ROUND('Budgeted Resources'!AK54*'Budgeted Resources'!$H54*(1+Inputs!$H$31),2)</f>
        <v>0</v>
      </c>
      <c r="AE377" s="176">
        <f>+ROUND('Budgeted Resources'!AL54*'Budgeted Resources'!$H54*(1+Inputs!$H$31),2)</f>
        <v>0</v>
      </c>
      <c r="AF377" s="176">
        <f>+ROUND('Budgeted Resources'!AM54*'Budgeted Resources'!$H54*(1+Inputs!$H$31),2)</f>
        <v>0</v>
      </c>
      <c r="AG377" s="176">
        <f>+ROUND('Budgeted Resources'!AN54*'Budgeted Resources'!$H54*(1+Inputs!$H$31),2)</f>
        <v>0</v>
      </c>
      <c r="AH377" s="176">
        <f>+ROUND('Budgeted Resources'!AO54*'Budgeted Resources'!$H54*(1+Inputs!$H$31),2)</f>
        <v>0</v>
      </c>
      <c r="AI377" s="176">
        <f>+ROUND('Budgeted Resources'!AP54*'Budgeted Resources'!$H54*(1+Inputs!$H$31),2)</f>
        <v>0</v>
      </c>
    </row>
    <row r="378" spans="1:35" x14ac:dyDescent="0.25">
      <c r="A378" t="s">
        <v>1167</v>
      </c>
      <c r="B378" t="s">
        <v>942</v>
      </c>
      <c r="C378" s="174">
        <f>+ROUND('Budgeted Resources'!J55*'Budgeted Resources'!$H55/12,2)</f>
        <v>0</v>
      </c>
      <c r="D378" s="174">
        <f>+ROUND('Budgeted Resources'!K55*'Budgeted Resources'!$H55/12,2)</f>
        <v>0</v>
      </c>
      <c r="E378" s="174">
        <f>+ROUND('Budgeted Resources'!L55*'Budgeted Resources'!$H55/12,2)</f>
        <v>0</v>
      </c>
      <c r="F378" s="174">
        <f>+ROUND('Budgeted Resources'!M55*'Budgeted Resources'!$H55/12,2)</f>
        <v>0</v>
      </c>
      <c r="G378" s="174">
        <f>+ROUND('Budgeted Resources'!N55*'Budgeted Resources'!$H55/12,2)</f>
        <v>0</v>
      </c>
      <c r="H378" s="174">
        <f>+ROUND('Budgeted Resources'!O55*'Budgeted Resources'!$H55/12,2)</f>
        <v>0</v>
      </c>
      <c r="I378" s="174">
        <f>+ROUND('Budgeted Resources'!P55*'Budgeted Resources'!$H55/12,2)</f>
        <v>0</v>
      </c>
      <c r="J378" s="174">
        <f>+ROUND('Budgeted Resources'!Q55*'Budgeted Resources'!$H55/12,2)</f>
        <v>0</v>
      </c>
      <c r="K378" s="174">
        <f>+ROUND('Budgeted Resources'!R55*'Budgeted Resources'!$H55/12,2)</f>
        <v>0</v>
      </c>
      <c r="L378" s="174">
        <f>+ROUND('Budgeted Resources'!S55*'Budgeted Resources'!$H55/12,2)</f>
        <v>0</v>
      </c>
      <c r="M378" s="174">
        <f>+ROUND('Budgeted Resources'!T55*'Budgeted Resources'!$H55/12,2)</f>
        <v>0</v>
      </c>
      <c r="N378" s="174">
        <f>+ROUND('Budgeted Resources'!U55*'Budgeted Resources'!$H55/12,2)</f>
        <v>0</v>
      </c>
      <c r="O378" s="175">
        <f>+ROUND('Budgeted Resources'!V55*'Budgeted Resources'!$H55/12*(1+Inputs!$H$31),2)</f>
        <v>0</v>
      </c>
      <c r="P378" s="175">
        <f>+ROUND('Budgeted Resources'!W55*'Budgeted Resources'!$H55/12*(1+Inputs!$H$31),2)</f>
        <v>0</v>
      </c>
      <c r="Q378" s="175">
        <f>+ROUND('Budgeted Resources'!X55*'Budgeted Resources'!$H55/12*(1+Inputs!$H$31),2)</f>
        <v>0</v>
      </c>
      <c r="R378" s="175">
        <f>+ROUND('Budgeted Resources'!Y55*'Budgeted Resources'!$H55/12*(1+Inputs!$H$31),2)</f>
        <v>0</v>
      </c>
      <c r="S378" s="175">
        <f>+ROUND('Budgeted Resources'!Z55*'Budgeted Resources'!$H55/12*(1+Inputs!$H$31),2)</f>
        <v>0</v>
      </c>
      <c r="T378" s="175">
        <f>+ROUND('Budgeted Resources'!AA55*'Budgeted Resources'!$H55/12*(1+Inputs!$H$31),2)</f>
        <v>0</v>
      </c>
      <c r="U378" s="175">
        <f>+ROUND('Budgeted Resources'!AB55*'Budgeted Resources'!$H55/12*(1+Inputs!$H$31),2)</f>
        <v>0</v>
      </c>
      <c r="V378" s="175">
        <f>+ROUND('Budgeted Resources'!AC55*'Budgeted Resources'!$H55/12*(1+Inputs!$H$31),2)</f>
        <v>0</v>
      </c>
      <c r="W378" s="175">
        <f>+ROUND('Budgeted Resources'!AD55*'Budgeted Resources'!$H55/12*(1+Inputs!$H$31),2)</f>
        <v>0</v>
      </c>
      <c r="X378" s="175">
        <f>+ROUND('Budgeted Resources'!AE55*'Budgeted Resources'!$H55/12*(1+Inputs!$H$31),2)</f>
        <v>0</v>
      </c>
      <c r="Y378" s="175">
        <f>+ROUND('Budgeted Resources'!AF55*'Budgeted Resources'!$H55/12*(1+Inputs!$H$31),2)</f>
        <v>0</v>
      </c>
      <c r="Z378" s="175">
        <f>+ROUND('Budgeted Resources'!AG55*'Budgeted Resources'!$H55/12*(1+Inputs!$H$31),2)</f>
        <v>0</v>
      </c>
      <c r="AA378" s="176">
        <f>+ROUND('Budgeted Resources'!AH55*'Budgeted Resources'!$H55*(1+Inputs!$H$31),2)</f>
        <v>0</v>
      </c>
      <c r="AB378" s="176">
        <f>+ROUND('Budgeted Resources'!AI55*'Budgeted Resources'!$H55*(1+Inputs!$H$31),2)</f>
        <v>0</v>
      </c>
      <c r="AC378" s="176">
        <f>+ROUND('Budgeted Resources'!AJ55*'Budgeted Resources'!$H55*(1+Inputs!$H$31),2)</f>
        <v>0</v>
      </c>
      <c r="AD378" s="176">
        <f>+ROUND('Budgeted Resources'!AK55*'Budgeted Resources'!$H55*(1+Inputs!$H$31),2)</f>
        <v>0</v>
      </c>
      <c r="AE378" s="176">
        <f>+ROUND('Budgeted Resources'!AL55*'Budgeted Resources'!$H55*(1+Inputs!$H$31),2)</f>
        <v>0</v>
      </c>
      <c r="AF378" s="176">
        <f>+ROUND('Budgeted Resources'!AM55*'Budgeted Resources'!$H55*(1+Inputs!$H$31),2)</f>
        <v>0</v>
      </c>
      <c r="AG378" s="176">
        <f>+ROUND('Budgeted Resources'!AN55*'Budgeted Resources'!$H55*(1+Inputs!$H$31),2)</f>
        <v>0</v>
      </c>
      <c r="AH378" s="176">
        <f>+ROUND('Budgeted Resources'!AO55*'Budgeted Resources'!$H55*(1+Inputs!$H$31),2)</f>
        <v>0</v>
      </c>
      <c r="AI378" s="176">
        <f>+ROUND('Budgeted Resources'!AP55*'Budgeted Resources'!$H55*(1+Inputs!$H$31),2)</f>
        <v>0</v>
      </c>
    </row>
    <row r="379" spans="1:35" x14ac:dyDescent="0.25">
      <c r="A379" t="s">
        <v>1167</v>
      </c>
      <c r="B379" t="s">
        <v>942</v>
      </c>
      <c r="C379" s="174">
        <f>+ROUND('Budgeted Resources'!J56*'Budgeted Resources'!$H56/12,2)</f>
        <v>0</v>
      </c>
      <c r="D379" s="174">
        <f>+ROUND('Budgeted Resources'!K56*'Budgeted Resources'!$H56/12,2)</f>
        <v>0</v>
      </c>
      <c r="E379" s="174">
        <f>+ROUND('Budgeted Resources'!L56*'Budgeted Resources'!$H56/12,2)</f>
        <v>0</v>
      </c>
      <c r="F379" s="174">
        <f>+ROUND('Budgeted Resources'!M56*'Budgeted Resources'!$H56/12,2)</f>
        <v>0</v>
      </c>
      <c r="G379" s="174">
        <f>+ROUND('Budgeted Resources'!N56*'Budgeted Resources'!$H56/12,2)</f>
        <v>0</v>
      </c>
      <c r="H379" s="174">
        <f>+ROUND('Budgeted Resources'!O56*'Budgeted Resources'!$H56/12,2)</f>
        <v>0</v>
      </c>
      <c r="I379" s="174">
        <f>+ROUND('Budgeted Resources'!P56*'Budgeted Resources'!$H56/12,2)</f>
        <v>0</v>
      </c>
      <c r="J379" s="174">
        <f>+ROUND('Budgeted Resources'!Q56*'Budgeted Resources'!$H56/12,2)</f>
        <v>0</v>
      </c>
      <c r="K379" s="174">
        <f>+ROUND('Budgeted Resources'!R56*'Budgeted Resources'!$H56/12,2)</f>
        <v>0</v>
      </c>
      <c r="L379" s="174">
        <f>+ROUND('Budgeted Resources'!S56*'Budgeted Resources'!$H56/12,2)</f>
        <v>0</v>
      </c>
      <c r="M379" s="174">
        <f>+ROUND('Budgeted Resources'!T56*'Budgeted Resources'!$H56/12,2)</f>
        <v>0</v>
      </c>
      <c r="N379" s="174">
        <f>+ROUND('Budgeted Resources'!U56*'Budgeted Resources'!$H56/12,2)</f>
        <v>0</v>
      </c>
      <c r="O379" s="175">
        <f>+ROUND('Budgeted Resources'!V56*'Budgeted Resources'!$H56/12*(1+Inputs!$H$31),2)</f>
        <v>0</v>
      </c>
      <c r="P379" s="175">
        <f>+ROUND('Budgeted Resources'!W56*'Budgeted Resources'!$H56/12*(1+Inputs!$H$31),2)</f>
        <v>0</v>
      </c>
      <c r="Q379" s="175">
        <f>+ROUND('Budgeted Resources'!X56*'Budgeted Resources'!$H56/12*(1+Inputs!$H$31),2)</f>
        <v>0</v>
      </c>
      <c r="R379" s="175">
        <f>+ROUND('Budgeted Resources'!Y56*'Budgeted Resources'!$H56/12*(1+Inputs!$H$31),2)</f>
        <v>0</v>
      </c>
      <c r="S379" s="175">
        <f>+ROUND('Budgeted Resources'!Z56*'Budgeted Resources'!$H56/12*(1+Inputs!$H$31),2)</f>
        <v>0</v>
      </c>
      <c r="T379" s="175">
        <f>+ROUND('Budgeted Resources'!AA56*'Budgeted Resources'!$H56/12*(1+Inputs!$H$31),2)</f>
        <v>0</v>
      </c>
      <c r="U379" s="175">
        <f>+ROUND('Budgeted Resources'!AB56*'Budgeted Resources'!$H56/12*(1+Inputs!$H$31),2)</f>
        <v>0</v>
      </c>
      <c r="V379" s="175">
        <f>+ROUND('Budgeted Resources'!AC56*'Budgeted Resources'!$H56/12*(1+Inputs!$H$31),2)</f>
        <v>0</v>
      </c>
      <c r="W379" s="175">
        <f>+ROUND('Budgeted Resources'!AD56*'Budgeted Resources'!$H56/12*(1+Inputs!$H$31),2)</f>
        <v>0</v>
      </c>
      <c r="X379" s="175">
        <f>+ROUND('Budgeted Resources'!AE56*'Budgeted Resources'!$H56/12*(1+Inputs!$H$31),2)</f>
        <v>0</v>
      </c>
      <c r="Y379" s="175">
        <f>+ROUND('Budgeted Resources'!AF56*'Budgeted Resources'!$H56/12*(1+Inputs!$H$31),2)</f>
        <v>0</v>
      </c>
      <c r="Z379" s="175">
        <f>+ROUND('Budgeted Resources'!AG56*'Budgeted Resources'!$H56/12*(1+Inputs!$H$31),2)</f>
        <v>0</v>
      </c>
      <c r="AA379" s="176">
        <f>+ROUND('Budgeted Resources'!AH56*'Budgeted Resources'!$H56*(1+Inputs!$H$31),2)</f>
        <v>0</v>
      </c>
      <c r="AB379" s="176">
        <f>+ROUND('Budgeted Resources'!AI56*'Budgeted Resources'!$H56*(1+Inputs!$H$31),2)</f>
        <v>0</v>
      </c>
      <c r="AC379" s="176">
        <f>+ROUND('Budgeted Resources'!AJ56*'Budgeted Resources'!$H56*(1+Inputs!$H$31),2)</f>
        <v>0</v>
      </c>
      <c r="AD379" s="176">
        <f>+ROUND('Budgeted Resources'!AK56*'Budgeted Resources'!$H56*(1+Inputs!$H$31),2)</f>
        <v>0</v>
      </c>
      <c r="AE379" s="176">
        <f>+ROUND('Budgeted Resources'!AL56*'Budgeted Resources'!$H56*(1+Inputs!$H$31),2)</f>
        <v>0</v>
      </c>
      <c r="AF379" s="176">
        <f>+ROUND('Budgeted Resources'!AM56*'Budgeted Resources'!$H56*(1+Inputs!$H$31),2)</f>
        <v>0</v>
      </c>
      <c r="AG379" s="176">
        <f>+ROUND('Budgeted Resources'!AN56*'Budgeted Resources'!$H56*(1+Inputs!$H$31),2)</f>
        <v>0</v>
      </c>
      <c r="AH379" s="176">
        <f>+ROUND('Budgeted Resources'!AO56*'Budgeted Resources'!$H56*(1+Inputs!$H$31),2)</f>
        <v>0</v>
      </c>
      <c r="AI379" s="176">
        <f>+ROUND('Budgeted Resources'!AP56*'Budgeted Resources'!$H56*(1+Inputs!$H$31),2)</f>
        <v>0</v>
      </c>
    </row>
    <row r="380" spans="1:35" x14ac:dyDescent="0.25">
      <c r="A380" t="s">
        <v>1167</v>
      </c>
      <c r="B380" t="s">
        <v>942</v>
      </c>
      <c r="C380" s="174">
        <f>+ROUND('Budgeted Resources'!J57*'Budgeted Resources'!$H57/12,2)</f>
        <v>0</v>
      </c>
      <c r="D380" s="174">
        <f>+ROUND('Budgeted Resources'!K57*'Budgeted Resources'!$H57/12,2)</f>
        <v>0</v>
      </c>
      <c r="E380" s="174">
        <f>+ROUND('Budgeted Resources'!L57*'Budgeted Resources'!$H57/12,2)</f>
        <v>0</v>
      </c>
      <c r="F380" s="174">
        <f>+ROUND('Budgeted Resources'!M57*'Budgeted Resources'!$H57/12,2)</f>
        <v>0</v>
      </c>
      <c r="G380" s="174">
        <f>+ROUND('Budgeted Resources'!N57*'Budgeted Resources'!$H57/12,2)</f>
        <v>0</v>
      </c>
      <c r="H380" s="174">
        <f>+ROUND('Budgeted Resources'!O57*'Budgeted Resources'!$H57/12,2)</f>
        <v>0</v>
      </c>
      <c r="I380" s="174">
        <f>+ROUND('Budgeted Resources'!P57*'Budgeted Resources'!$H57/12,2)</f>
        <v>0</v>
      </c>
      <c r="J380" s="174">
        <f>+ROUND('Budgeted Resources'!Q57*'Budgeted Resources'!$H57/12,2)</f>
        <v>0</v>
      </c>
      <c r="K380" s="174">
        <f>+ROUND('Budgeted Resources'!R57*'Budgeted Resources'!$H57/12,2)</f>
        <v>0</v>
      </c>
      <c r="L380" s="174">
        <f>+ROUND('Budgeted Resources'!S57*'Budgeted Resources'!$H57/12,2)</f>
        <v>0</v>
      </c>
      <c r="M380" s="174">
        <f>+ROUND('Budgeted Resources'!T57*'Budgeted Resources'!$H57/12,2)</f>
        <v>0</v>
      </c>
      <c r="N380" s="174">
        <f>+ROUND('Budgeted Resources'!U57*'Budgeted Resources'!$H57/12,2)</f>
        <v>0</v>
      </c>
      <c r="O380" s="175">
        <f>+ROUND('Budgeted Resources'!V57*'Budgeted Resources'!$H57/12*(1+Inputs!$H$31),2)</f>
        <v>0</v>
      </c>
      <c r="P380" s="175">
        <f>+ROUND('Budgeted Resources'!W57*'Budgeted Resources'!$H57/12*(1+Inputs!$H$31),2)</f>
        <v>0</v>
      </c>
      <c r="Q380" s="175">
        <f>+ROUND('Budgeted Resources'!X57*'Budgeted Resources'!$H57/12*(1+Inputs!$H$31),2)</f>
        <v>0</v>
      </c>
      <c r="R380" s="175">
        <f>+ROUND('Budgeted Resources'!Y57*'Budgeted Resources'!$H57/12*(1+Inputs!$H$31),2)</f>
        <v>0</v>
      </c>
      <c r="S380" s="175">
        <f>+ROUND('Budgeted Resources'!Z57*'Budgeted Resources'!$H57/12*(1+Inputs!$H$31),2)</f>
        <v>0</v>
      </c>
      <c r="T380" s="175">
        <f>+ROUND('Budgeted Resources'!AA57*'Budgeted Resources'!$H57/12*(1+Inputs!$H$31),2)</f>
        <v>0</v>
      </c>
      <c r="U380" s="175">
        <f>+ROUND('Budgeted Resources'!AB57*'Budgeted Resources'!$H57/12*(1+Inputs!$H$31),2)</f>
        <v>0</v>
      </c>
      <c r="V380" s="175">
        <f>+ROUND('Budgeted Resources'!AC57*'Budgeted Resources'!$H57/12*(1+Inputs!$H$31),2)</f>
        <v>0</v>
      </c>
      <c r="W380" s="175">
        <f>+ROUND('Budgeted Resources'!AD57*'Budgeted Resources'!$H57/12*(1+Inputs!$H$31),2)</f>
        <v>0</v>
      </c>
      <c r="X380" s="175">
        <f>+ROUND('Budgeted Resources'!AE57*'Budgeted Resources'!$H57/12*(1+Inputs!$H$31),2)</f>
        <v>0</v>
      </c>
      <c r="Y380" s="175">
        <f>+ROUND('Budgeted Resources'!AF57*'Budgeted Resources'!$H57/12*(1+Inputs!$H$31),2)</f>
        <v>0</v>
      </c>
      <c r="Z380" s="175">
        <f>+ROUND('Budgeted Resources'!AG57*'Budgeted Resources'!$H57/12*(1+Inputs!$H$31),2)</f>
        <v>0</v>
      </c>
      <c r="AA380" s="176">
        <f>+ROUND('Budgeted Resources'!AH57*'Budgeted Resources'!$H57*(1+Inputs!$H$31),2)</f>
        <v>0</v>
      </c>
      <c r="AB380" s="176">
        <f>+ROUND('Budgeted Resources'!AI57*'Budgeted Resources'!$H57*(1+Inputs!$H$31),2)</f>
        <v>0</v>
      </c>
      <c r="AC380" s="176">
        <f>+ROUND('Budgeted Resources'!AJ57*'Budgeted Resources'!$H57*(1+Inputs!$H$31),2)</f>
        <v>0</v>
      </c>
      <c r="AD380" s="176">
        <f>+ROUND('Budgeted Resources'!AK57*'Budgeted Resources'!$H57*(1+Inputs!$H$31),2)</f>
        <v>0</v>
      </c>
      <c r="AE380" s="176">
        <f>+ROUND('Budgeted Resources'!AL57*'Budgeted Resources'!$H57*(1+Inputs!$H$31),2)</f>
        <v>0</v>
      </c>
      <c r="AF380" s="176">
        <f>+ROUND('Budgeted Resources'!AM57*'Budgeted Resources'!$H57*(1+Inputs!$H$31),2)</f>
        <v>0</v>
      </c>
      <c r="AG380" s="176">
        <f>+ROUND('Budgeted Resources'!AN57*'Budgeted Resources'!$H57*(1+Inputs!$H$31),2)</f>
        <v>0</v>
      </c>
      <c r="AH380" s="176">
        <f>+ROUND('Budgeted Resources'!AO57*'Budgeted Resources'!$H57*(1+Inputs!$H$31),2)</f>
        <v>0</v>
      </c>
      <c r="AI380" s="176">
        <f>+ROUND('Budgeted Resources'!AP57*'Budgeted Resources'!$H57*(1+Inputs!$H$31),2)</f>
        <v>0</v>
      </c>
    </row>
    <row r="381" spans="1:35" x14ac:dyDescent="0.25">
      <c r="A381" t="s">
        <v>1167</v>
      </c>
      <c r="B381" t="s">
        <v>942</v>
      </c>
      <c r="C381" s="174">
        <f>+ROUND('Budgeted Resources'!J58*'Budgeted Resources'!$H58/12,2)</f>
        <v>0</v>
      </c>
      <c r="D381" s="174">
        <f>+ROUND('Budgeted Resources'!K58*'Budgeted Resources'!$H58/12,2)</f>
        <v>0</v>
      </c>
      <c r="E381" s="174">
        <f>+ROUND('Budgeted Resources'!L58*'Budgeted Resources'!$H58/12,2)</f>
        <v>0</v>
      </c>
      <c r="F381" s="174">
        <f>+ROUND('Budgeted Resources'!M58*'Budgeted Resources'!$H58/12,2)</f>
        <v>0</v>
      </c>
      <c r="G381" s="174">
        <f>+ROUND('Budgeted Resources'!N58*'Budgeted Resources'!$H58/12,2)</f>
        <v>0</v>
      </c>
      <c r="H381" s="174">
        <f>+ROUND('Budgeted Resources'!O58*'Budgeted Resources'!$H58/12,2)</f>
        <v>0</v>
      </c>
      <c r="I381" s="174">
        <f>+ROUND('Budgeted Resources'!P58*'Budgeted Resources'!$H58/12,2)</f>
        <v>0</v>
      </c>
      <c r="J381" s="174">
        <f>+ROUND('Budgeted Resources'!Q58*'Budgeted Resources'!$H58/12,2)</f>
        <v>0</v>
      </c>
      <c r="K381" s="174">
        <f>+ROUND('Budgeted Resources'!R58*'Budgeted Resources'!$H58/12,2)</f>
        <v>0</v>
      </c>
      <c r="L381" s="174">
        <f>+ROUND('Budgeted Resources'!S58*'Budgeted Resources'!$H58/12,2)</f>
        <v>0</v>
      </c>
      <c r="M381" s="174">
        <f>+ROUND('Budgeted Resources'!T58*'Budgeted Resources'!$H58/12,2)</f>
        <v>0</v>
      </c>
      <c r="N381" s="174">
        <f>+ROUND('Budgeted Resources'!U58*'Budgeted Resources'!$H58/12,2)</f>
        <v>0</v>
      </c>
      <c r="O381" s="175">
        <f>+ROUND('Budgeted Resources'!V58*'Budgeted Resources'!$H58/12*(1+Inputs!$H$31),2)</f>
        <v>0</v>
      </c>
      <c r="P381" s="175">
        <f>+ROUND('Budgeted Resources'!W58*'Budgeted Resources'!$H58/12*(1+Inputs!$H$31),2)</f>
        <v>0</v>
      </c>
      <c r="Q381" s="175">
        <f>+ROUND('Budgeted Resources'!X58*'Budgeted Resources'!$H58/12*(1+Inputs!$H$31),2)</f>
        <v>0</v>
      </c>
      <c r="R381" s="175">
        <f>+ROUND('Budgeted Resources'!Y58*'Budgeted Resources'!$H58/12*(1+Inputs!$H$31),2)</f>
        <v>0</v>
      </c>
      <c r="S381" s="175">
        <f>+ROUND('Budgeted Resources'!Z58*'Budgeted Resources'!$H58/12*(1+Inputs!$H$31),2)</f>
        <v>0</v>
      </c>
      <c r="T381" s="175">
        <f>+ROUND('Budgeted Resources'!AA58*'Budgeted Resources'!$H58/12*(1+Inputs!$H$31),2)</f>
        <v>0</v>
      </c>
      <c r="U381" s="175">
        <f>+ROUND('Budgeted Resources'!AB58*'Budgeted Resources'!$H58/12*(1+Inputs!$H$31),2)</f>
        <v>0</v>
      </c>
      <c r="V381" s="175">
        <f>+ROUND('Budgeted Resources'!AC58*'Budgeted Resources'!$H58/12*(1+Inputs!$H$31),2)</f>
        <v>0</v>
      </c>
      <c r="W381" s="175">
        <f>+ROUND('Budgeted Resources'!AD58*'Budgeted Resources'!$H58/12*(1+Inputs!$H$31),2)</f>
        <v>0</v>
      </c>
      <c r="X381" s="175">
        <f>+ROUND('Budgeted Resources'!AE58*'Budgeted Resources'!$H58/12*(1+Inputs!$H$31),2)</f>
        <v>0</v>
      </c>
      <c r="Y381" s="175">
        <f>+ROUND('Budgeted Resources'!AF58*'Budgeted Resources'!$H58/12*(1+Inputs!$H$31),2)</f>
        <v>0</v>
      </c>
      <c r="Z381" s="175">
        <f>+ROUND('Budgeted Resources'!AG58*'Budgeted Resources'!$H58/12*(1+Inputs!$H$31),2)</f>
        <v>0</v>
      </c>
      <c r="AA381" s="176">
        <f>+ROUND('Budgeted Resources'!AH58*'Budgeted Resources'!$H58*(1+Inputs!$H$31),2)</f>
        <v>0</v>
      </c>
      <c r="AB381" s="176">
        <f>+ROUND('Budgeted Resources'!AI58*'Budgeted Resources'!$H58*(1+Inputs!$H$31),2)</f>
        <v>0</v>
      </c>
      <c r="AC381" s="176">
        <f>+ROUND('Budgeted Resources'!AJ58*'Budgeted Resources'!$H58*(1+Inputs!$H$31),2)</f>
        <v>0</v>
      </c>
      <c r="AD381" s="176">
        <f>+ROUND('Budgeted Resources'!AK58*'Budgeted Resources'!$H58*(1+Inputs!$H$31),2)</f>
        <v>0</v>
      </c>
      <c r="AE381" s="176">
        <f>+ROUND('Budgeted Resources'!AL58*'Budgeted Resources'!$H58*(1+Inputs!$H$31),2)</f>
        <v>0</v>
      </c>
      <c r="AF381" s="176">
        <f>+ROUND('Budgeted Resources'!AM58*'Budgeted Resources'!$H58*(1+Inputs!$H$31),2)</f>
        <v>0</v>
      </c>
      <c r="AG381" s="176">
        <f>+ROUND('Budgeted Resources'!AN58*'Budgeted Resources'!$H58*(1+Inputs!$H$31),2)</f>
        <v>0</v>
      </c>
      <c r="AH381" s="176">
        <f>+ROUND('Budgeted Resources'!AO58*'Budgeted Resources'!$H58*(1+Inputs!$H$31),2)</f>
        <v>0</v>
      </c>
      <c r="AI381" s="176">
        <f>+ROUND('Budgeted Resources'!AP58*'Budgeted Resources'!$H58*(1+Inputs!$H$31),2)</f>
        <v>0</v>
      </c>
    </row>
    <row r="382" spans="1:35" x14ac:dyDescent="0.25">
      <c r="A382" t="s">
        <v>1167</v>
      </c>
      <c r="B382" t="s">
        <v>942</v>
      </c>
      <c r="C382" s="174">
        <f>+ROUND('Budgeted Resources'!J59*'Budgeted Resources'!$H59/12,2)</f>
        <v>0</v>
      </c>
      <c r="D382" s="174">
        <f>+ROUND('Budgeted Resources'!K59*'Budgeted Resources'!$H59/12,2)</f>
        <v>0</v>
      </c>
      <c r="E382" s="174">
        <f>+ROUND('Budgeted Resources'!L59*'Budgeted Resources'!$H59/12,2)</f>
        <v>0</v>
      </c>
      <c r="F382" s="174">
        <f>+ROUND('Budgeted Resources'!M59*'Budgeted Resources'!$H59/12,2)</f>
        <v>0</v>
      </c>
      <c r="G382" s="174">
        <f>+ROUND('Budgeted Resources'!N59*'Budgeted Resources'!$H59/12,2)</f>
        <v>0</v>
      </c>
      <c r="H382" s="174">
        <f>+ROUND('Budgeted Resources'!O59*'Budgeted Resources'!$H59/12,2)</f>
        <v>0</v>
      </c>
      <c r="I382" s="174">
        <f>+ROUND('Budgeted Resources'!P59*'Budgeted Resources'!$H59/12,2)</f>
        <v>0</v>
      </c>
      <c r="J382" s="174">
        <f>+ROUND('Budgeted Resources'!Q59*'Budgeted Resources'!$H59/12,2)</f>
        <v>0</v>
      </c>
      <c r="K382" s="174">
        <f>+ROUND('Budgeted Resources'!R59*'Budgeted Resources'!$H59/12,2)</f>
        <v>0</v>
      </c>
      <c r="L382" s="174">
        <f>+ROUND('Budgeted Resources'!S59*'Budgeted Resources'!$H59/12,2)</f>
        <v>0</v>
      </c>
      <c r="M382" s="174">
        <f>+ROUND('Budgeted Resources'!T59*'Budgeted Resources'!$H59/12,2)</f>
        <v>0</v>
      </c>
      <c r="N382" s="174">
        <f>+ROUND('Budgeted Resources'!U59*'Budgeted Resources'!$H59/12,2)</f>
        <v>0</v>
      </c>
      <c r="O382" s="175">
        <f>+ROUND('Budgeted Resources'!V59*'Budgeted Resources'!$H59/12*(1+Inputs!$H$31),2)</f>
        <v>0</v>
      </c>
      <c r="P382" s="175">
        <f>+ROUND('Budgeted Resources'!W59*'Budgeted Resources'!$H59/12*(1+Inputs!$H$31),2)</f>
        <v>0</v>
      </c>
      <c r="Q382" s="175">
        <f>+ROUND('Budgeted Resources'!X59*'Budgeted Resources'!$H59/12*(1+Inputs!$H$31),2)</f>
        <v>0</v>
      </c>
      <c r="R382" s="175">
        <f>+ROUND('Budgeted Resources'!Y59*'Budgeted Resources'!$H59/12*(1+Inputs!$H$31),2)</f>
        <v>0</v>
      </c>
      <c r="S382" s="175">
        <f>+ROUND('Budgeted Resources'!Z59*'Budgeted Resources'!$H59/12*(1+Inputs!$H$31),2)</f>
        <v>0</v>
      </c>
      <c r="T382" s="175">
        <f>+ROUND('Budgeted Resources'!AA59*'Budgeted Resources'!$H59/12*(1+Inputs!$H$31),2)</f>
        <v>0</v>
      </c>
      <c r="U382" s="175">
        <f>+ROUND('Budgeted Resources'!AB59*'Budgeted Resources'!$H59/12*(1+Inputs!$H$31),2)</f>
        <v>0</v>
      </c>
      <c r="V382" s="175">
        <f>+ROUND('Budgeted Resources'!AC59*'Budgeted Resources'!$H59/12*(1+Inputs!$H$31),2)</f>
        <v>0</v>
      </c>
      <c r="W382" s="175">
        <f>+ROUND('Budgeted Resources'!AD59*'Budgeted Resources'!$H59/12*(1+Inputs!$H$31),2)</f>
        <v>0</v>
      </c>
      <c r="X382" s="175">
        <f>+ROUND('Budgeted Resources'!AE59*'Budgeted Resources'!$H59/12*(1+Inputs!$H$31),2)</f>
        <v>0</v>
      </c>
      <c r="Y382" s="175">
        <f>+ROUND('Budgeted Resources'!AF59*'Budgeted Resources'!$H59/12*(1+Inputs!$H$31),2)</f>
        <v>0</v>
      </c>
      <c r="Z382" s="175">
        <f>+ROUND('Budgeted Resources'!AG59*'Budgeted Resources'!$H59/12*(1+Inputs!$H$31),2)</f>
        <v>0</v>
      </c>
      <c r="AA382" s="176">
        <f>+ROUND('Budgeted Resources'!AH59*'Budgeted Resources'!$H59*(1+Inputs!$H$31),2)</f>
        <v>0</v>
      </c>
      <c r="AB382" s="176">
        <f>+ROUND('Budgeted Resources'!AI59*'Budgeted Resources'!$H59*(1+Inputs!$H$31),2)</f>
        <v>0</v>
      </c>
      <c r="AC382" s="176">
        <f>+ROUND('Budgeted Resources'!AJ59*'Budgeted Resources'!$H59*(1+Inputs!$H$31),2)</f>
        <v>0</v>
      </c>
      <c r="AD382" s="176">
        <f>+ROUND('Budgeted Resources'!AK59*'Budgeted Resources'!$H59*(1+Inputs!$H$31),2)</f>
        <v>0</v>
      </c>
      <c r="AE382" s="176">
        <f>+ROUND('Budgeted Resources'!AL59*'Budgeted Resources'!$H59*(1+Inputs!$H$31),2)</f>
        <v>0</v>
      </c>
      <c r="AF382" s="176">
        <f>+ROUND('Budgeted Resources'!AM59*'Budgeted Resources'!$H59*(1+Inputs!$H$31),2)</f>
        <v>0</v>
      </c>
      <c r="AG382" s="176">
        <f>+ROUND('Budgeted Resources'!AN59*'Budgeted Resources'!$H59*(1+Inputs!$H$31),2)</f>
        <v>0</v>
      </c>
      <c r="AH382" s="176">
        <f>+ROUND('Budgeted Resources'!AO59*'Budgeted Resources'!$H59*(1+Inputs!$H$31),2)</f>
        <v>0</v>
      </c>
      <c r="AI382" s="176">
        <f>+ROUND('Budgeted Resources'!AP59*'Budgeted Resources'!$H59*(1+Inputs!$H$31),2)</f>
        <v>0</v>
      </c>
    </row>
    <row r="383" spans="1:35" x14ac:dyDescent="0.25">
      <c r="A383" t="s">
        <v>1167</v>
      </c>
      <c r="B383" t="s">
        <v>942</v>
      </c>
      <c r="C383" s="174">
        <f>+ROUND('Budgeted Resources'!J60*'Budgeted Resources'!$H60/12,2)</f>
        <v>0</v>
      </c>
      <c r="D383" s="174">
        <f>+ROUND('Budgeted Resources'!K60*'Budgeted Resources'!$H60/12,2)</f>
        <v>0</v>
      </c>
      <c r="E383" s="174">
        <f>+ROUND('Budgeted Resources'!L60*'Budgeted Resources'!$H60/12,2)</f>
        <v>0</v>
      </c>
      <c r="F383" s="174">
        <f>+ROUND('Budgeted Resources'!M60*'Budgeted Resources'!$H60/12,2)</f>
        <v>0</v>
      </c>
      <c r="G383" s="174">
        <f>+ROUND('Budgeted Resources'!N60*'Budgeted Resources'!$H60/12,2)</f>
        <v>0</v>
      </c>
      <c r="H383" s="174">
        <f>+ROUND('Budgeted Resources'!O60*'Budgeted Resources'!$H60/12,2)</f>
        <v>0</v>
      </c>
      <c r="I383" s="174">
        <f>+ROUND('Budgeted Resources'!P60*'Budgeted Resources'!$H60/12,2)</f>
        <v>0</v>
      </c>
      <c r="J383" s="174">
        <f>+ROUND('Budgeted Resources'!Q60*'Budgeted Resources'!$H60/12,2)</f>
        <v>0</v>
      </c>
      <c r="K383" s="174">
        <f>+ROUND('Budgeted Resources'!R60*'Budgeted Resources'!$H60/12,2)</f>
        <v>0</v>
      </c>
      <c r="L383" s="174">
        <f>+ROUND('Budgeted Resources'!S60*'Budgeted Resources'!$H60/12,2)</f>
        <v>0</v>
      </c>
      <c r="M383" s="174">
        <f>+ROUND('Budgeted Resources'!T60*'Budgeted Resources'!$H60/12,2)</f>
        <v>0</v>
      </c>
      <c r="N383" s="174">
        <f>+ROUND('Budgeted Resources'!U60*'Budgeted Resources'!$H60/12,2)</f>
        <v>0</v>
      </c>
      <c r="O383" s="175">
        <f>+ROUND('Budgeted Resources'!V60*'Budgeted Resources'!$H60/12*(1+Inputs!$H$31),2)</f>
        <v>0</v>
      </c>
      <c r="P383" s="175">
        <f>+ROUND('Budgeted Resources'!W60*'Budgeted Resources'!$H60/12*(1+Inputs!$H$31),2)</f>
        <v>0</v>
      </c>
      <c r="Q383" s="175">
        <f>+ROUND('Budgeted Resources'!X60*'Budgeted Resources'!$H60/12*(1+Inputs!$H$31),2)</f>
        <v>0</v>
      </c>
      <c r="R383" s="175">
        <f>+ROUND('Budgeted Resources'!Y60*'Budgeted Resources'!$H60/12*(1+Inputs!$H$31),2)</f>
        <v>0</v>
      </c>
      <c r="S383" s="175">
        <f>+ROUND('Budgeted Resources'!Z60*'Budgeted Resources'!$H60/12*(1+Inputs!$H$31),2)</f>
        <v>0</v>
      </c>
      <c r="T383" s="175">
        <f>+ROUND('Budgeted Resources'!AA60*'Budgeted Resources'!$H60/12*(1+Inputs!$H$31),2)</f>
        <v>0</v>
      </c>
      <c r="U383" s="175">
        <f>+ROUND('Budgeted Resources'!AB60*'Budgeted Resources'!$H60/12*(1+Inputs!$H$31),2)</f>
        <v>0</v>
      </c>
      <c r="V383" s="175">
        <f>+ROUND('Budgeted Resources'!AC60*'Budgeted Resources'!$H60/12*(1+Inputs!$H$31),2)</f>
        <v>0</v>
      </c>
      <c r="W383" s="175">
        <f>+ROUND('Budgeted Resources'!AD60*'Budgeted Resources'!$H60/12*(1+Inputs!$H$31),2)</f>
        <v>0</v>
      </c>
      <c r="X383" s="175">
        <f>+ROUND('Budgeted Resources'!AE60*'Budgeted Resources'!$H60/12*(1+Inputs!$H$31),2)</f>
        <v>0</v>
      </c>
      <c r="Y383" s="175">
        <f>+ROUND('Budgeted Resources'!AF60*'Budgeted Resources'!$H60/12*(1+Inputs!$H$31),2)</f>
        <v>0</v>
      </c>
      <c r="Z383" s="175">
        <f>+ROUND('Budgeted Resources'!AG60*'Budgeted Resources'!$H60/12*(1+Inputs!$H$31),2)</f>
        <v>0</v>
      </c>
      <c r="AA383" s="176">
        <f>+ROUND('Budgeted Resources'!AH60*'Budgeted Resources'!$H60*(1+Inputs!$H$31),2)</f>
        <v>0</v>
      </c>
      <c r="AB383" s="176">
        <f>+ROUND('Budgeted Resources'!AI60*'Budgeted Resources'!$H60*(1+Inputs!$H$31),2)</f>
        <v>0</v>
      </c>
      <c r="AC383" s="176">
        <f>+ROUND('Budgeted Resources'!AJ60*'Budgeted Resources'!$H60*(1+Inputs!$H$31),2)</f>
        <v>0</v>
      </c>
      <c r="AD383" s="176">
        <f>+ROUND('Budgeted Resources'!AK60*'Budgeted Resources'!$H60*(1+Inputs!$H$31),2)</f>
        <v>0</v>
      </c>
      <c r="AE383" s="176">
        <f>+ROUND('Budgeted Resources'!AL60*'Budgeted Resources'!$H60*(1+Inputs!$H$31),2)</f>
        <v>0</v>
      </c>
      <c r="AF383" s="176">
        <f>+ROUND('Budgeted Resources'!AM60*'Budgeted Resources'!$H60*(1+Inputs!$H$31),2)</f>
        <v>0</v>
      </c>
      <c r="AG383" s="176">
        <f>+ROUND('Budgeted Resources'!AN60*'Budgeted Resources'!$H60*(1+Inputs!$H$31),2)</f>
        <v>0</v>
      </c>
      <c r="AH383" s="176">
        <f>+ROUND('Budgeted Resources'!AO60*'Budgeted Resources'!$H60*(1+Inputs!$H$31),2)</f>
        <v>0</v>
      </c>
      <c r="AI383" s="176">
        <f>+ROUND('Budgeted Resources'!AP60*'Budgeted Resources'!$H60*(1+Inputs!$H$31),2)</f>
        <v>0</v>
      </c>
    </row>
    <row r="384" spans="1:35" x14ac:dyDescent="0.25">
      <c r="A384" t="s">
        <v>1167</v>
      </c>
      <c r="B384" t="s">
        <v>942</v>
      </c>
      <c r="C384" s="174">
        <f>+ROUND('Budgeted Resources'!J61*'Budgeted Resources'!$H61/12,2)</f>
        <v>0</v>
      </c>
      <c r="D384" s="174">
        <f>+ROUND('Budgeted Resources'!K61*'Budgeted Resources'!$H61/12,2)</f>
        <v>0</v>
      </c>
      <c r="E384" s="174">
        <f>+ROUND('Budgeted Resources'!L61*'Budgeted Resources'!$H61/12,2)</f>
        <v>0</v>
      </c>
      <c r="F384" s="174">
        <f>+ROUND('Budgeted Resources'!M61*'Budgeted Resources'!$H61/12,2)</f>
        <v>0</v>
      </c>
      <c r="G384" s="174">
        <f>+ROUND('Budgeted Resources'!N61*'Budgeted Resources'!$H61/12,2)</f>
        <v>0</v>
      </c>
      <c r="H384" s="174">
        <f>+ROUND('Budgeted Resources'!O61*'Budgeted Resources'!$H61/12,2)</f>
        <v>0</v>
      </c>
      <c r="I384" s="174">
        <f>+ROUND('Budgeted Resources'!P61*'Budgeted Resources'!$H61/12,2)</f>
        <v>0</v>
      </c>
      <c r="J384" s="174">
        <f>+ROUND('Budgeted Resources'!Q61*'Budgeted Resources'!$H61/12,2)</f>
        <v>0</v>
      </c>
      <c r="K384" s="174">
        <f>+ROUND('Budgeted Resources'!R61*'Budgeted Resources'!$H61/12,2)</f>
        <v>0</v>
      </c>
      <c r="L384" s="174">
        <f>+ROUND('Budgeted Resources'!S61*'Budgeted Resources'!$H61/12,2)</f>
        <v>0</v>
      </c>
      <c r="M384" s="174">
        <f>+ROUND('Budgeted Resources'!T61*'Budgeted Resources'!$H61/12,2)</f>
        <v>0</v>
      </c>
      <c r="N384" s="174">
        <f>+ROUND('Budgeted Resources'!U61*'Budgeted Resources'!$H61/12,2)</f>
        <v>0</v>
      </c>
      <c r="O384" s="175">
        <f>+ROUND('Budgeted Resources'!V61*'Budgeted Resources'!$H61/12*(1+Inputs!$H$31),2)</f>
        <v>0</v>
      </c>
      <c r="P384" s="175">
        <f>+ROUND('Budgeted Resources'!W61*'Budgeted Resources'!$H61/12*(1+Inputs!$H$31),2)</f>
        <v>0</v>
      </c>
      <c r="Q384" s="175">
        <f>+ROUND('Budgeted Resources'!X61*'Budgeted Resources'!$H61/12*(1+Inputs!$H$31),2)</f>
        <v>0</v>
      </c>
      <c r="R384" s="175">
        <f>+ROUND('Budgeted Resources'!Y61*'Budgeted Resources'!$H61/12*(1+Inputs!$H$31),2)</f>
        <v>0</v>
      </c>
      <c r="S384" s="175">
        <f>+ROUND('Budgeted Resources'!Z61*'Budgeted Resources'!$H61/12*(1+Inputs!$H$31),2)</f>
        <v>0</v>
      </c>
      <c r="T384" s="175">
        <f>+ROUND('Budgeted Resources'!AA61*'Budgeted Resources'!$H61/12*(1+Inputs!$H$31),2)</f>
        <v>0</v>
      </c>
      <c r="U384" s="175">
        <f>+ROUND('Budgeted Resources'!AB61*'Budgeted Resources'!$H61/12*(1+Inputs!$H$31),2)</f>
        <v>0</v>
      </c>
      <c r="V384" s="175">
        <f>+ROUND('Budgeted Resources'!AC61*'Budgeted Resources'!$H61/12*(1+Inputs!$H$31),2)</f>
        <v>0</v>
      </c>
      <c r="W384" s="175">
        <f>+ROUND('Budgeted Resources'!AD61*'Budgeted Resources'!$H61/12*(1+Inputs!$H$31),2)</f>
        <v>0</v>
      </c>
      <c r="X384" s="175">
        <f>+ROUND('Budgeted Resources'!AE61*'Budgeted Resources'!$H61/12*(1+Inputs!$H$31),2)</f>
        <v>0</v>
      </c>
      <c r="Y384" s="175">
        <f>+ROUND('Budgeted Resources'!AF61*'Budgeted Resources'!$H61/12*(1+Inputs!$H$31),2)</f>
        <v>0</v>
      </c>
      <c r="Z384" s="175">
        <f>+ROUND('Budgeted Resources'!AG61*'Budgeted Resources'!$H61/12*(1+Inputs!$H$31),2)</f>
        <v>0</v>
      </c>
      <c r="AA384" s="176">
        <f>+ROUND('Budgeted Resources'!AH61*'Budgeted Resources'!$H61*(1+Inputs!$H$31),2)</f>
        <v>0</v>
      </c>
      <c r="AB384" s="176">
        <f>+ROUND('Budgeted Resources'!AI61*'Budgeted Resources'!$H61*(1+Inputs!$H$31),2)</f>
        <v>0</v>
      </c>
      <c r="AC384" s="176">
        <f>+ROUND('Budgeted Resources'!AJ61*'Budgeted Resources'!$H61*(1+Inputs!$H$31),2)</f>
        <v>0</v>
      </c>
      <c r="AD384" s="176">
        <f>+ROUND('Budgeted Resources'!AK61*'Budgeted Resources'!$H61*(1+Inputs!$H$31),2)</f>
        <v>0</v>
      </c>
      <c r="AE384" s="176">
        <f>+ROUND('Budgeted Resources'!AL61*'Budgeted Resources'!$H61*(1+Inputs!$H$31),2)</f>
        <v>0</v>
      </c>
      <c r="AF384" s="176">
        <f>+ROUND('Budgeted Resources'!AM61*'Budgeted Resources'!$H61*(1+Inputs!$H$31),2)</f>
        <v>0</v>
      </c>
      <c r="AG384" s="176">
        <f>+ROUND('Budgeted Resources'!AN61*'Budgeted Resources'!$H61*(1+Inputs!$H$31),2)</f>
        <v>0</v>
      </c>
      <c r="AH384" s="176">
        <f>+ROUND('Budgeted Resources'!AO61*'Budgeted Resources'!$H61*(1+Inputs!$H$31),2)</f>
        <v>0</v>
      </c>
      <c r="AI384" s="176">
        <f>+ROUND('Budgeted Resources'!AP61*'Budgeted Resources'!$H61*(1+Inputs!$H$31),2)</f>
        <v>0</v>
      </c>
    </row>
    <row r="385" spans="1:35" x14ac:dyDescent="0.25">
      <c r="A385" t="s">
        <v>1167</v>
      </c>
      <c r="B385" t="s">
        <v>942</v>
      </c>
      <c r="C385" s="174">
        <f>+ROUND('Budgeted Resources'!J62*'Budgeted Resources'!$H62/12,2)</f>
        <v>0</v>
      </c>
      <c r="D385" s="174">
        <f>+ROUND('Budgeted Resources'!K62*'Budgeted Resources'!$H62/12,2)</f>
        <v>0</v>
      </c>
      <c r="E385" s="174">
        <f>+ROUND('Budgeted Resources'!L62*'Budgeted Resources'!$H62/12,2)</f>
        <v>0</v>
      </c>
      <c r="F385" s="174">
        <f>+ROUND('Budgeted Resources'!M62*'Budgeted Resources'!$H62/12,2)</f>
        <v>0</v>
      </c>
      <c r="G385" s="174">
        <f>+ROUND('Budgeted Resources'!N62*'Budgeted Resources'!$H62/12,2)</f>
        <v>0</v>
      </c>
      <c r="H385" s="174">
        <f>+ROUND('Budgeted Resources'!O62*'Budgeted Resources'!$H62/12,2)</f>
        <v>0</v>
      </c>
      <c r="I385" s="174">
        <f>+ROUND('Budgeted Resources'!P62*'Budgeted Resources'!$H62/12,2)</f>
        <v>0</v>
      </c>
      <c r="J385" s="174">
        <f>+ROUND('Budgeted Resources'!Q62*'Budgeted Resources'!$H62/12,2)</f>
        <v>0</v>
      </c>
      <c r="K385" s="174">
        <f>+ROUND('Budgeted Resources'!R62*'Budgeted Resources'!$H62/12,2)</f>
        <v>0</v>
      </c>
      <c r="L385" s="174">
        <f>+ROUND('Budgeted Resources'!S62*'Budgeted Resources'!$H62/12,2)</f>
        <v>0</v>
      </c>
      <c r="M385" s="174">
        <f>+ROUND('Budgeted Resources'!T62*'Budgeted Resources'!$H62/12,2)</f>
        <v>0</v>
      </c>
      <c r="N385" s="174">
        <f>+ROUND('Budgeted Resources'!U62*'Budgeted Resources'!$H62/12,2)</f>
        <v>0</v>
      </c>
      <c r="O385" s="175">
        <f>+ROUND('Budgeted Resources'!V62*'Budgeted Resources'!$H62/12*(1+Inputs!$H$31),2)</f>
        <v>0</v>
      </c>
      <c r="P385" s="175">
        <f>+ROUND('Budgeted Resources'!W62*'Budgeted Resources'!$H62/12*(1+Inputs!$H$31),2)</f>
        <v>0</v>
      </c>
      <c r="Q385" s="175">
        <f>+ROUND('Budgeted Resources'!X62*'Budgeted Resources'!$H62/12*(1+Inputs!$H$31),2)</f>
        <v>0</v>
      </c>
      <c r="R385" s="175">
        <f>+ROUND('Budgeted Resources'!Y62*'Budgeted Resources'!$H62/12*(1+Inputs!$H$31),2)</f>
        <v>0</v>
      </c>
      <c r="S385" s="175">
        <f>+ROUND('Budgeted Resources'!Z62*'Budgeted Resources'!$H62/12*(1+Inputs!$H$31),2)</f>
        <v>0</v>
      </c>
      <c r="T385" s="175">
        <f>+ROUND('Budgeted Resources'!AA62*'Budgeted Resources'!$H62/12*(1+Inputs!$H$31),2)</f>
        <v>0</v>
      </c>
      <c r="U385" s="175">
        <f>+ROUND('Budgeted Resources'!AB62*'Budgeted Resources'!$H62/12*(1+Inputs!$H$31),2)</f>
        <v>0</v>
      </c>
      <c r="V385" s="175">
        <f>+ROUND('Budgeted Resources'!AC62*'Budgeted Resources'!$H62/12*(1+Inputs!$H$31),2)</f>
        <v>0</v>
      </c>
      <c r="W385" s="175">
        <f>+ROUND('Budgeted Resources'!AD62*'Budgeted Resources'!$H62/12*(1+Inputs!$H$31),2)</f>
        <v>0</v>
      </c>
      <c r="X385" s="175">
        <f>+ROUND('Budgeted Resources'!AE62*'Budgeted Resources'!$H62/12*(1+Inputs!$H$31),2)</f>
        <v>0</v>
      </c>
      <c r="Y385" s="175">
        <f>+ROUND('Budgeted Resources'!AF62*'Budgeted Resources'!$H62/12*(1+Inputs!$H$31),2)</f>
        <v>0</v>
      </c>
      <c r="Z385" s="175">
        <f>+ROUND('Budgeted Resources'!AG62*'Budgeted Resources'!$H62/12*(1+Inputs!$H$31),2)</f>
        <v>0</v>
      </c>
      <c r="AA385" s="176">
        <f>+ROUND('Budgeted Resources'!AH62*'Budgeted Resources'!$H62*(1+Inputs!$H$31),2)</f>
        <v>0</v>
      </c>
      <c r="AB385" s="176">
        <f>+ROUND('Budgeted Resources'!AI62*'Budgeted Resources'!$H62*(1+Inputs!$H$31),2)</f>
        <v>0</v>
      </c>
      <c r="AC385" s="176">
        <f>+ROUND('Budgeted Resources'!AJ62*'Budgeted Resources'!$H62*(1+Inputs!$H$31),2)</f>
        <v>0</v>
      </c>
      <c r="AD385" s="176">
        <f>+ROUND('Budgeted Resources'!AK62*'Budgeted Resources'!$H62*(1+Inputs!$H$31),2)</f>
        <v>0</v>
      </c>
      <c r="AE385" s="176">
        <f>+ROUND('Budgeted Resources'!AL62*'Budgeted Resources'!$H62*(1+Inputs!$H$31),2)</f>
        <v>0</v>
      </c>
      <c r="AF385" s="176">
        <f>+ROUND('Budgeted Resources'!AM62*'Budgeted Resources'!$H62*(1+Inputs!$H$31),2)</f>
        <v>0</v>
      </c>
      <c r="AG385" s="176">
        <f>+ROUND('Budgeted Resources'!AN62*'Budgeted Resources'!$H62*(1+Inputs!$H$31),2)</f>
        <v>0</v>
      </c>
      <c r="AH385" s="176">
        <f>+ROUND('Budgeted Resources'!AO62*'Budgeted Resources'!$H62*(1+Inputs!$H$31),2)</f>
        <v>0</v>
      </c>
      <c r="AI385" s="176">
        <f>+ROUND('Budgeted Resources'!AP62*'Budgeted Resources'!$H62*(1+Inputs!$H$31),2)</f>
        <v>0</v>
      </c>
    </row>
    <row r="386" spans="1:35" x14ac:dyDescent="0.25">
      <c r="A386" t="s">
        <v>1167</v>
      </c>
      <c r="B386" t="s">
        <v>942</v>
      </c>
      <c r="C386" s="174">
        <f>+ROUND('Budgeted Resources'!J63*'Budgeted Resources'!$H63/12,2)</f>
        <v>0</v>
      </c>
      <c r="D386" s="174">
        <f>+ROUND('Budgeted Resources'!K63*'Budgeted Resources'!$H63/12,2)</f>
        <v>0</v>
      </c>
      <c r="E386" s="174">
        <f>+ROUND('Budgeted Resources'!L63*'Budgeted Resources'!$H63/12,2)</f>
        <v>0</v>
      </c>
      <c r="F386" s="174">
        <f>+ROUND('Budgeted Resources'!M63*'Budgeted Resources'!$H63/12,2)</f>
        <v>0</v>
      </c>
      <c r="G386" s="174">
        <f>+ROUND('Budgeted Resources'!N63*'Budgeted Resources'!$H63/12,2)</f>
        <v>0</v>
      </c>
      <c r="H386" s="174">
        <f>+ROUND('Budgeted Resources'!O63*'Budgeted Resources'!$H63/12,2)</f>
        <v>0</v>
      </c>
      <c r="I386" s="174">
        <f>+ROUND('Budgeted Resources'!P63*'Budgeted Resources'!$H63/12,2)</f>
        <v>0</v>
      </c>
      <c r="J386" s="174">
        <f>+ROUND('Budgeted Resources'!Q63*'Budgeted Resources'!$H63/12,2)</f>
        <v>0</v>
      </c>
      <c r="K386" s="174">
        <f>+ROUND('Budgeted Resources'!R63*'Budgeted Resources'!$H63/12,2)</f>
        <v>0</v>
      </c>
      <c r="L386" s="174">
        <f>+ROUND('Budgeted Resources'!S63*'Budgeted Resources'!$H63/12,2)</f>
        <v>0</v>
      </c>
      <c r="M386" s="174">
        <f>+ROUND('Budgeted Resources'!T63*'Budgeted Resources'!$H63/12,2)</f>
        <v>0</v>
      </c>
      <c r="N386" s="174">
        <f>+ROUND('Budgeted Resources'!U63*'Budgeted Resources'!$H63/12,2)</f>
        <v>0</v>
      </c>
      <c r="O386" s="175">
        <f>+ROUND('Budgeted Resources'!V63*'Budgeted Resources'!$H63/12*(1+Inputs!$H$31),2)</f>
        <v>0</v>
      </c>
      <c r="P386" s="175">
        <f>+ROUND('Budgeted Resources'!W63*'Budgeted Resources'!$H63/12*(1+Inputs!$H$31),2)</f>
        <v>0</v>
      </c>
      <c r="Q386" s="175">
        <f>+ROUND('Budgeted Resources'!X63*'Budgeted Resources'!$H63/12*(1+Inputs!$H$31),2)</f>
        <v>0</v>
      </c>
      <c r="R386" s="175">
        <f>+ROUND('Budgeted Resources'!Y63*'Budgeted Resources'!$H63/12*(1+Inputs!$H$31),2)</f>
        <v>0</v>
      </c>
      <c r="S386" s="175">
        <f>+ROUND('Budgeted Resources'!Z63*'Budgeted Resources'!$H63/12*(1+Inputs!$H$31),2)</f>
        <v>0</v>
      </c>
      <c r="T386" s="175">
        <f>+ROUND('Budgeted Resources'!AA63*'Budgeted Resources'!$H63/12*(1+Inputs!$H$31),2)</f>
        <v>0</v>
      </c>
      <c r="U386" s="175">
        <f>+ROUND('Budgeted Resources'!AB63*'Budgeted Resources'!$H63/12*(1+Inputs!$H$31),2)</f>
        <v>0</v>
      </c>
      <c r="V386" s="175">
        <f>+ROUND('Budgeted Resources'!AC63*'Budgeted Resources'!$H63/12*(1+Inputs!$H$31),2)</f>
        <v>0</v>
      </c>
      <c r="W386" s="175">
        <f>+ROUND('Budgeted Resources'!AD63*'Budgeted Resources'!$H63/12*(1+Inputs!$H$31),2)</f>
        <v>0</v>
      </c>
      <c r="X386" s="175">
        <f>+ROUND('Budgeted Resources'!AE63*'Budgeted Resources'!$H63/12*(1+Inputs!$H$31),2)</f>
        <v>0</v>
      </c>
      <c r="Y386" s="175">
        <f>+ROUND('Budgeted Resources'!AF63*'Budgeted Resources'!$H63/12*(1+Inputs!$H$31),2)</f>
        <v>0</v>
      </c>
      <c r="Z386" s="175">
        <f>+ROUND('Budgeted Resources'!AG63*'Budgeted Resources'!$H63/12*(1+Inputs!$H$31),2)</f>
        <v>0</v>
      </c>
      <c r="AA386" s="176">
        <f>+ROUND('Budgeted Resources'!AH63*'Budgeted Resources'!$H63*(1+Inputs!$H$31),2)</f>
        <v>0</v>
      </c>
      <c r="AB386" s="176">
        <f>+ROUND('Budgeted Resources'!AI63*'Budgeted Resources'!$H63*(1+Inputs!$H$31),2)</f>
        <v>0</v>
      </c>
      <c r="AC386" s="176">
        <f>+ROUND('Budgeted Resources'!AJ63*'Budgeted Resources'!$H63*(1+Inputs!$H$31),2)</f>
        <v>0</v>
      </c>
      <c r="AD386" s="176">
        <f>+ROUND('Budgeted Resources'!AK63*'Budgeted Resources'!$H63*(1+Inputs!$H$31),2)</f>
        <v>0</v>
      </c>
      <c r="AE386" s="176">
        <f>+ROUND('Budgeted Resources'!AL63*'Budgeted Resources'!$H63*(1+Inputs!$H$31),2)</f>
        <v>0</v>
      </c>
      <c r="AF386" s="176">
        <f>+ROUND('Budgeted Resources'!AM63*'Budgeted Resources'!$H63*(1+Inputs!$H$31),2)</f>
        <v>0</v>
      </c>
      <c r="AG386" s="176">
        <f>+ROUND('Budgeted Resources'!AN63*'Budgeted Resources'!$H63*(1+Inputs!$H$31),2)</f>
        <v>0</v>
      </c>
      <c r="AH386" s="176">
        <f>+ROUND('Budgeted Resources'!AO63*'Budgeted Resources'!$H63*(1+Inputs!$H$31),2)</f>
        <v>0</v>
      </c>
      <c r="AI386" s="176">
        <f>+ROUND('Budgeted Resources'!AP63*'Budgeted Resources'!$H63*(1+Inputs!$H$31),2)</f>
        <v>0</v>
      </c>
    </row>
    <row r="387" spans="1:35" x14ac:dyDescent="0.25">
      <c r="A387" t="s">
        <v>1167</v>
      </c>
      <c r="B387" t="s">
        <v>942</v>
      </c>
      <c r="C387" s="174">
        <f>+ROUND('Budgeted Resources'!J64*'Budgeted Resources'!$H64/12,2)</f>
        <v>0</v>
      </c>
      <c r="D387" s="174">
        <f>+ROUND('Budgeted Resources'!K64*'Budgeted Resources'!$H64/12,2)</f>
        <v>0</v>
      </c>
      <c r="E387" s="174">
        <f>+ROUND('Budgeted Resources'!L64*'Budgeted Resources'!$H64/12,2)</f>
        <v>0</v>
      </c>
      <c r="F387" s="174">
        <f>+ROUND('Budgeted Resources'!M64*'Budgeted Resources'!$H64/12,2)</f>
        <v>0</v>
      </c>
      <c r="G387" s="174">
        <f>+ROUND('Budgeted Resources'!N64*'Budgeted Resources'!$H64/12,2)</f>
        <v>0</v>
      </c>
      <c r="H387" s="174">
        <f>+ROUND('Budgeted Resources'!O64*'Budgeted Resources'!$H64/12,2)</f>
        <v>0</v>
      </c>
      <c r="I387" s="174">
        <f>+ROUND('Budgeted Resources'!P64*'Budgeted Resources'!$H64/12,2)</f>
        <v>0</v>
      </c>
      <c r="J387" s="174">
        <f>+ROUND('Budgeted Resources'!Q64*'Budgeted Resources'!$H64/12,2)</f>
        <v>0</v>
      </c>
      <c r="K387" s="174">
        <f>+ROUND('Budgeted Resources'!R64*'Budgeted Resources'!$H64/12,2)</f>
        <v>0</v>
      </c>
      <c r="L387" s="174">
        <f>+ROUND('Budgeted Resources'!S64*'Budgeted Resources'!$H64/12,2)</f>
        <v>0</v>
      </c>
      <c r="M387" s="174">
        <f>+ROUND('Budgeted Resources'!T64*'Budgeted Resources'!$H64/12,2)</f>
        <v>0</v>
      </c>
      <c r="N387" s="174">
        <f>+ROUND('Budgeted Resources'!U64*'Budgeted Resources'!$H64/12,2)</f>
        <v>0</v>
      </c>
      <c r="O387" s="175">
        <f>+ROUND('Budgeted Resources'!V64*'Budgeted Resources'!$H64/12*(1+Inputs!$H$31),2)</f>
        <v>0</v>
      </c>
      <c r="P387" s="175">
        <f>+ROUND('Budgeted Resources'!W64*'Budgeted Resources'!$H64/12*(1+Inputs!$H$31),2)</f>
        <v>0</v>
      </c>
      <c r="Q387" s="175">
        <f>+ROUND('Budgeted Resources'!X64*'Budgeted Resources'!$H64/12*(1+Inputs!$H$31),2)</f>
        <v>0</v>
      </c>
      <c r="R387" s="175">
        <f>+ROUND('Budgeted Resources'!Y64*'Budgeted Resources'!$H64/12*(1+Inputs!$H$31),2)</f>
        <v>0</v>
      </c>
      <c r="S387" s="175">
        <f>+ROUND('Budgeted Resources'!Z64*'Budgeted Resources'!$H64/12*(1+Inputs!$H$31),2)</f>
        <v>0</v>
      </c>
      <c r="T387" s="175">
        <f>+ROUND('Budgeted Resources'!AA64*'Budgeted Resources'!$H64/12*(1+Inputs!$H$31),2)</f>
        <v>0</v>
      </c>
      <c r="U387" s="175">
        <f>+ROUND('Budgeted Resources'!AB64*'Budgeted Resources'!$H64/12*(1+Inputs!$H$31),2)</f>
        <v>0</v>
      </c>
      <c r="V387" s="175">
        <f>+ROUND('Budgeted Resources'!AC64*'Budgeted Resources'!$H64/12*(1+Inputs!$H$31),2)</f>
        <v>0</v>
      </c>
      <c r="W387" s="175">
        <f>+ROUND('Budgeted Resources'!AD64*'Budgeted Resources'!$H64/12*(1+Inputs!$H$31),2)</f>
        <v>0</v>
      </c>
      <c r="X387" s="175">
        <f>+ROUND('Budgeted Resources'!AE64*'Budgeted Resources'!$H64/12*(1+Inputs!$H$31),2)</f>
        <v>0</v>
      </c>
      <c r="Y387" s="175">
        <f>+ROUND('Budgeted Resources'!AF64*'Budgeted Resources'!$H64/12*(1+Inputs!$H$31),2)</f>
        <v>0</v>
      </c>
      <c r="Z387" s="175">
        <f>+ROUND('Budgeted Resources'!AG64*'Budgeted Resources'!$H64/12*(1+Inputs!$H$31),2)</f>
        <v>0</v>
      </c>
      <c r="AA387" s="176">
        <f>+ROUND('Budgeted Resources'!AH64*'Budgeted Resources'!$H64*(1+Inputs!$H$31),2)</f>
        <v>0</v>
      </c>
      <c r="AB387" s="176">
        <f>+ROUND('Budgeted Resources'!AI64*'Budgeted Resources'!$H64*(1+Inputs!$H$31),2)</f>
        <v>0</v>
      </c>
      <c r="AC387" s="176">
        <f>+ROUND('Budgeted Resources'!AJ64*'Budgeted Resources'!$H64*(1+Inputs!$H$31),2)</f>
        <v>0</v>
      </c>
      <c r="AD387" s="176">
        <f>+ROUND('Budgeted Resources'!AK64*'Budgeted Resources'!$H64*(1+Inputs!$H$31),2)</f>
        <v>0</v>
      </c>
      <c r="AE387" s="176">
        <f>+ROUND('Budgeted Resources'!AL64*'Budgeted Resources'!$H64*(1+Inputs!$H$31),2)</f>
        <v>0</v>
      </c>
      <c r="AF387" s="176">
        <f>+ROUND('Budgeted Resources'!AM64*'Budgeted Resources'!$H64*(1+Inputs!$H$31),2)</f>
        <v>0</v>
      </c>
      <c r="AG387" s="176">
        <f>+ROUND('Budgeted Resources'!AN64*'Budgeted Resources'!$H64*(1+Inputs!$H$31),2)</f>
        <v>0</v>
      </c>
      <c r="AH387" s="176">
        <f>+ROUND('Budgeted Resources'!AO64*'Budgeted Resources'!$H64*(1+Inputs!$H$31),2)</f>
        <v>0</v>
      </c>
      <c r="AI387" s="176">
        <f>+ROUND('Budgeted Resources'!AP64*'Budgeted Resources'!$H64*(1+Inputs!$H$31),2)</f>
        <v>0</v>
      </c>
    </row>
    <row r="388" spans="1:35" x14ac:dyDescent="0.25">
      <c r="A388" t="s">
        <v>1167</v>
      </c>
      <c r="B388" t="s">
        <v>942</v>
      </c>
      <c r="C388" s="174">
        <f>+ROUND('Budgeted Resources'!J65*'Budgeted Resources'!$H65/12,2)</f>
        <v>0</v>
      </c>
      <c r="D388" s="174">
        <f>+ROUND('Budgeted Resources'!K65*'Budgeted Resources'!$H65/12,2)</f>
        <v>0</v>
      </c>
      <c r="E388" s="174">
        <f>+ROUND('Budgeted Resources'!L65*'Budgeted Resources'!$H65/12,2)</f>
        <v>0</v>
      </c>
      <c r="F388" s="174">
        <f>+ROUND('Budgeted Resources'!M65*'Budgeted Resources'!$H65/12,2)</f>
        <v>0</v>
      </c>
      <c r="G388" s="174">
        <f>+ROUND('Budgeted Resources'!N65*'Budgeted Resources'!$H65/12,2)</f>
        <v>0</v>
      </c>
      <c r="H388" s="174">
        <f>+ROUND('Budgeted Resources'!O65*'Budgeted Resources'!$H65/12,2)</f>
        <v>0</v>
      </c>
      <c r="I388" s="174">
        <f>+ROUND('Budgeted Resources'!P65*'Budgeted Resources'!$H65/12,2)</f>
        <v>0</v>
      </c>
      <c r="J388" s="174">
        <f>+ROUND('Budgeted Resources'!Q65*'Budgeted Resources'!$H65/12,2)</f>
        <v>0</v>
      </c>
      <c r="K388" s="174">
        <f>+ROUND('Budgeted Resources'!R65*'Budgeted Resources'!$H65/12,2)</f>
        <v>0</v>
      </c>
      <c r="L388" s="174">
        <f>+ROUND('Budgeted Resources'!S65*'Budgeted Resources'!$H65/12,2)</f>
        <v>0</v>
      </c>
      <c r="M388" s="174">
        <f>+ROUND('Budgeted Resources'!T65*'Budgeted Resources'!$H65/12,2)</f>
        <v>0</v>
      </c>
      <c r="N388" s="174">
        <f>+ROUND('Budgeted Resources'!U65*'Budgeted Resources'!$H65/12,2)</f>
        <v>0</v>
      </c>
      <c r="O388" s="175">
        <f>+ROUND('Budgeted Resources'!V65*'Budgeted Resources'!$H65/12*(1+Inputs!$H$31),2)</f>
        <v>0</v>
      </c>
      <c r="P388" s="175">
        <f>+ROUND('Budgeted Resources'!W65*'Budgeted Resources'!$H65/12*(1+Inputs!$H$31),2)</f>
        <v>0</v>
      </c>
      <c r="Q388" s="175">
        <f>+ROUND('Budgeted Resources'!X65*'Budgeted Resources'!$H65/12*(1+Inputs!$H$31),2)</f>
        <v>0</v>
      </c>
      <c r="R388" s="175">
        <f>+ROUND('Budgeted Resources'!Y65*'Budgeted Resources'!$H65/12*(1+Inputs!$H$31),2)</f>
        <v>0</v>
      </c>
      <c r="S388" s="175">
        <f>+ROUND('Budgeted Resources'!Z65*'Budgeted Resources'!$H65/12*(1+Inputs!$H$31),2)</f>
        <v>0</v>
      </c>
      <c r="T388" s="175">
        <f>+ROUND('Budgeted Resources'!AA65*'Budgeted Resources'!$H65/12*(1+Inputs!$H$31),2)</f>
        <v>0</v>
      </c>
      <c r="U388" s="175">
        <f>+ROUND('Budgeted Resources'!AB65*'Budgeted Resources'!$H65/12*(1+Inputs!$H$31),2)</f>
        <v>0</v>
      </c>
      <c r="V388" s="175">
        <f>+ROUND('Budgeted Resources'!AC65*'Budgeted Resources'!$H65/12*(1+Inputs!$H$31),2)</f>
        <v>0</v>
      </c>
      <c r="W388" s="175">
        <f>+ROUND('Budgeted Resources'!AD65*'Budgeted Resources'!$H65/12*(1+Inputs!$H$31),2)</f>
        <v>0</v>
      </c>
      <c r="X388" s="175">
        <f>+ROUND('Budgeted Resources'!AE65*'Budgeted Resources'!$H65/12*(1+Inputs!$H$31),2)</f>
        <v>0</v>
      </c>
      <c r="Y388" s="175">
        <f>+ROUND('Budgeted Resources'!AF65*'Budgeted Resources'!$H65/12*(1+Inputs!$H$31),2)</f>
        <v>0</v>
      </c>
      <c r="Z388" s="175">
        <f>+ROUND('Budgeted Resources'!AG65*'Budgeted Resources'!$H65/12*(1+Inputs!$H$31),2)</f>
        <v>0</v>
      </c>
      <c r="AA388" s="176">
        <f>+ROUND('Budgeted Resources'!AH65*'Budgeted Resources'!$H65*(1+Inputs!$H$31),2)</f>
        <v>0</v>
      </c>
      <c r="AB388" s="176">
        <f>+ROUND('Budgeted Resources'!AI65*'Budgeted Resources'!$H65*(1+Inputs!$H$31),2)</f>
        <v>0</v>
      </c>
      <c r="AC388" s="176">
        <f>+ROUND('Budgeted Resources'!AJ65*'Budgeted Resources'!$H65*(1+Inputs!$H$31),2)</f>
        <v>0</v>
      </c>
      <c r="AD388" s="176">
        <f>+ROUND('Budgeted Resources'!AK65*'Budgeted Resources'!$H65*(1+Inputs!$H$31),2)</f>
        <v>0</v>
      </c>
      <c r="AE388" s="176">
        <f>+ROUND('Budgeted Resources'!AL65*'Budgeted Resources'!$H65*(1+Inputs!$H$31),2)</f>
        <v>0</v>
      </c>
      <c r="AF388" s="176">
        <f>+ROUND('Budgeted Resources'!AM65*'Budgeted Resources'!$H65*(1+Inputs!$H$31),2)</f>
        <v>0</v>
      </c>
      <c r="AG388" s="176">
        <f>+ROUND('Budgeted Resources'!AN65*'Budgeted Resources'!$H65*(1+Inputs!$H$31),2)</f>
        <v>0</v>
      </c>
      <c r="AH388" s="176">
        <f>+ROUND('Budgeted Resources'!AO65*'Budgeted Resources'!$H65*(1+Inputs!$H$31),2)</f>
        <v>0</v>
      </c>
      <c r="AI388" s="176">
        <f>+ROUND('Budgeted Resources'!AP65*'Budgeted Resources'!$H65*(1+Inputs!$H$31),2)</f>
        <v>0</v>
      </c>
    </row>
    <row r="389" spans="1:35" x14ac:dyDescent="0.25">
      <c r="A389" t="s">
        <v>1167</v>
      </c>
      <c r="B389" t="s">
        <v>942</v>
      </c>
      <c r="C389" s="174">
        <f>+ROUND('Budgeted Resources'!J66*'Budgeted Resources'!$H66/12,2)</f>
        <v>0</v>
      </c>
      <c r="D389" s="174">
        <f>+ROUND('Budgeted Resources'!K66*'Budgeted Resources'!$H66/12,2)</f>
        <v>0</v>
      </c>
      <c r="E389" s="174">
        <f>+ROUND('Budgeted Resources'!L66*'Budgeted Resources'!$H66/12,2)</f>
        <v>0</v>
      </c>
      <c r="F389" s="174">
        <f>+ROUND('Budgeted Resources'!M66*'Budgeted Resources'!$H66/12,2)</f>
        <v>0</v>
      </c>
      <c r="G389" s="174">
        <f>+ROUND('Budgeted Resources'!N66*'Budgeted Resources'!$H66/12,2)</f>
        <v>0</v>
      </c>
      <c r="H389" s="174">
        <f>+ROUND('Budgeted Resources'!O66*'Budgeted Resources'!$H66/12,2)</f>
        <v>0</v>
      </c>
      <c r="I389" s="174">
        <f>+ROUND('Budgeted Resources'!P66*'Budgeted Resources'!$H66/12,2)</f>
        <v>0</v>
      </c>
      <c r="J389" s="174">
        <f>+ROUND('Budgeted Resources'!Q66*'Budgeted Resources'!$H66/12,2)</f>
        <v>0</v>
      </c>
      <c r="K389" s="174">
        <f>+ROUND('Budgeted Resources'!R66*'Budgeted Resources'!$H66/12,2)</f>
        <v>0</v>
      </c>
      <c r="L389" s="174">
        <f>+ROUND('Budgeted Resources'!S66*'Budgeted Resources'!$H66/12,2)</f>
        <v>0</v>
      </c>
      <c r="M389" s="174">
        <f>+ROUND('Budgeted Resources'!T66*'Budgeted Resources'!$H66/12,2)</f>
        <v>0</v>
      </c>
      <c r="N389" s="174">
        <f>+ROUND('Budgeted Resources'!U66*'Budgeted Resources'!$H66/12,2)</f>
        <v>0</v>
      </c>
      <c r="O389" s="175">
        <f>+ROUND('Budgeted Resources'!V66*'Budgeted Resources'!$H66/12*(1+Inputs!$H$31),2)</f>
        <v>0</v>
      </c>
      <c r="P389" s="175">
        <f>+ROUND('Budgeted Resources'!W66*'Budgeted Resources'!$H66/12*(1+Inputs!$H$31),2)</f>
        <v>0</v>
      </c>
      <c r="Q389" s="175">
        <f>+ROUND('Budgeted Resources'!X66*'Budgeted Resources'!$H66/12*(1+Inputs!$H$31),2)</f>
        <v>0</v>
      </c>
      <c r="R389" s="175">
        <f>+ROUND('Budgeted Resources'!Y66*'Budgeted Resources'!$H66/12*(1+Inputs!$H$31),2)</f>
        <v>0</v>
      </c>
      <c r="S389" s="175">
        <f>+ROUND('Budgeted Resources'!Z66*'Budgeted Resources'!$H66/12*(1+Inputs!$H$31),2)</f>
        <v>0</v>
      </c>
      <c r="T389" s="175">
        <f>+ROUND('Budgeted Resources'!AA66*'Budgeted Resources'!$H66/12*(1+Inputs!$H$31),2)</f>
        <v>0</v>
      </c>
      <c r="U389" s="175">
        <f>+ROUND('Budgeted Resources'!AB66*'Budgeted Resources'!$H66/12*(1+Inputs!$H$31),2)</f>
        <v>0</v>
      </c>
      <c r="V389" s="175">
        <f>+ROUND('Budgeted Resources'!AC66*'Budgeted Resources'!$H66/12*(1+Inputs!$H$31),2)</f>
        <v>0</v>
      </c>
      <c r="W389" s="175">
        <f>+ROUND('Budgeted Resources'!AD66*'Budgeted Resources'!$H66/12*(1+Inputs!$H$31),2)</f>
        <v>0</v>
      </c>
      <c r="X389" s="175">
        <f>+ROUND('Budgeted Resources'!AE66*'Budgeted Resources'!$H66/12*(1+Inputs!$H$31),2)</f>
        <v>0</v>
      </c>
      <c r="Y389" s="175">
        <f>+ROUND('Budgeted Resources'!AF66*'Budgeted Resources'!$H66/12*(1+Inputs!$H$31),2)</f>
        <v>0</v>
      </c>
      <c r="Z389" s="175">
        <f>+ROUND('Budgeted Resources'!AG66*'Budgeted Resources'!$H66/12*(1+Inputs!$H$31),2)</f>
        <v>0</v>
      </c>
      <c r="AA389" s="176">
        <f>+ROUND('Budgeted Resources'!AH66*'Budgeted Resources'!$H66*(1+Inputs!$H$31),2)</f>
        <v>0</v>
      </c>
      <c r="AB389" s="176">
        <f>+ROUND('Budgeted Resources'!AI66*'Budgeted Resources'!$H66*(1+Inputs!$H$31),2)</f>
        <v>0</v>
      </c>
      <c r="AC389" s="176">
        <f>+ROUND('Budgeted Resources'!AJ66*'Budgeted Resources'!$H66*(1+Inputs!$H$31),2)</f>
        <v>0</v>
      </c>
      <c r="AD389" s="176">
        <f>+ROUND('Budgeted Resources'!AK66*'Budgeted Resources'!$H66*(1+Inputs!$H$31),2)</f>
        <v>0</v>
      </c>
      <c r="AE389" s="176">
        <f>+ROUND('Budgeted Resources'!AL66*'Budgeted Resources'!$H66*(1+Inputs!$H$31),2)</f>
        <v>0</v>
      </c>
      <c r="AF389" s="176">
        <f>+ROUND('Budgeted Resources'!AM66*'Budgeted Resources'!$H66*(1+Inputs!$H$31),2)</f>
        <v>0</v>
      </c>
      <c r="AG389" s="176">
        <f>+ROUND('Budgeted Resources'!AN66*'Budgeted Resources'!$H66*(1+Inputs!$H$31),2)</f>
        <v>0</v>
      </c>
      <c r="AH389" s="176">
        <f>+ROUND('Budgeted Resources'!AO66*'Budgeted Resources'!$H66*(1+Inputs!$H$31),2)</f>
        <v>0</v>
      </c>
      <c r="AI389" s="176">
        <f>+ROUND('Budgeted Resources'!AP66*'Budgeted Resources'!$H66*(1+Inputs!$H$31),2)</f>
        <v>0</v>
      </c>
    </row>
    <row r="390" spans="1:35" x14ac:dyDescent="0.25">
      <c r="A390" t="s">
        <v>1167</v>
      </c>
      <c r="B390" t="s">
        <v>942</v>
      </c>
      <c r="C390" s="174">
        <f>+ROUND('Budgeted Resources'!J67*'Budgeted Resources'!$H67/12,2)</f>
        <v>0</v>
      </c>
      <c r="D390" s="174">
        <f>+ROUND('Budgeted Resources'!K67*'Budgeted Resources'!$H67/12,2)</f>
        <v>0</v>
      </c>
      <c r="E390" s="174">
        <f>+ROUND('Budgeted Resources'!L67*'Budgeted Resources'!$H67/12,2)</f>
        <v>0</v>
      </c>
      <c r="F390" s="174">
        <f>+ROUND('Budgeted Resources'!M67*'Budgeted Resources'!$H67/12,2)</f>
        <v>0</v>
      </c>
      <c r="G390" s="174">
        <f>+ROUND('Budgeted Resources'!N67*'Budgeted Resources'!$H67/12,2)</f>
        <v>0</v>
      </c>
      <c r="H390" s="174">
        <f>+ROUND('Budgeted Resources'!O67*'Budgeted Resources'!$H67/12,2)</f>
        <v>0</v>
      </c>
      <c r="I390" s="174">
        <f>+ROUND('Budgeted Resources'!P67*'Budgeted Resources'!$H67/12,2)</f>
        <v>0</v>
      </c>
      <c r="J390" s="174">
        <f>+ROUND('Budgeted Resources'!Q67*'Budgeted Resources'!$H67/12,2)</f>
        <v>0</v>
      </c>
      <c r="K390" s="174">
        <f>+ROUND('Budgeted Resources'!R67*'Budgeted Resources'!$H67/12,2)</f>
        <v>0</v>
      </c>
      <c r="L390" s="174">
        <f>+ROUND('Budgeted Resources'!S67*'Budgeted Resources'!$H67/12,2)</f>
        <v>0</v>
      </c>
      <c r="M390" s="174">
        <f>+ROUND('Budgeted Resources'!T67*'Budgeted Resources'!$H67/12,2)</f>
        <v>0</v>
      </c>
      <c r="N390" s="174">
        <f>+ROUND('Budgeted Resources'!U67*'Budgeted Resources'!$H67/12,2)</f>
        <v>0</v>
      </c>
      <c r="O390" s="175">
        <f>+ROUND('Budgeted Resources'!V67*'Budgeted Resources'!$H67/12*(1+Inputs!$H$31),2)</f>
        <v>0</v>
      </c>
      <c r="P390" s="175">
        <f>+ROUND('Budgeted Resources'!W67*'Budgeted Resources'!$H67/12*(1+Inputs!$H$31),2)</f>
        <v>0</v>
      </c>
      <c r="Q390" s="175">
        <f>+ROUND('Budgeted Resources'!X67*'Budgeted Resources'!$H67/12*(1+Inputs!$H$31),2)</f>
        <v>0</v>
      </c>
      <c r="R390" s="175">
        <f>+ROUND('Budgeted Resources'!Y67*'Budgeted Resources'!$H67/12*(1+Inputs!$H$31),2)</f>
        <v>0</v>
      </c>
      <c r="S390" s="175">
        <f>+ROUND('Budgeted Resources'!Z67*'Budgeted Resources'!$H67/12*(1+Inputs!$H$31),2)</f>
        <v>0</v>
      </c>
      <c r="T390" s="175">
        <f>+ROUND('Budgeted Resources'!AA67*'Budgeted Resources'!$H67/12*(1+Inputs!$H$31),2)</f>
        <v>0</v>
      </c>
      <c r="U390" s="175">
        <f>+ROUND('Budgeted Resources'!AB67*'Budgeted Resources'!$H67/12*(1+Inputs!$H$31),2)</f>
        <v>0</v>
      </c>
      <c r="V390" s="175">
        <f>+ROUND('Budgeted Resources'!AC67*'Budgeted Resources'!$H67/12*(1+Inputs!$H$31),2)</f>
        <v>0</v>
      </c>
      <c r="W390" s="175">
        <f>+ROUND('Budgeted Resources'!AD67*'Budgeted Resources'!$H67/12*(1+Inputs!$H$31),2)</f>
        <v>0</v>
      </c>
      <c r="X390" s="175">
        <f>+ROUND('Budgeted Resources'!AE67*'Budgeted Resources'!$H67/12*(1+Inputs!$H$31),2)</f>
        <v>0</v>
      </c>
      <c r="Y390" s="175">
        <f>+ROUND('Budgeted Resources'!AF67*'Budgeted Resources'!$H67/12*(1+Inputs!$H$31),2)</f>
        <v>0</v>
      </c>
      <c r="Z390" s="175">
        <f>+ROUND('Budgeted Resources'!AG67*'Budgeted Resources'!$H67/12*(1+Inputs!$H$31),2)</f>
        <v>0</v>
      </c>
      <c r="AA390" s="176">
        <f>+ROUND('Budgeted Resources'!AH67*'Budgeted Resources'!$H67*(1+Inputs!$H$31),2)</f>
        <v>0</v>
      </c>
      <c r="AB390" s="176">
        <f>+ROUND('Budgeted Resources'!AI67*'Budgeted Resources'!$H67*(1+Inputs!$H$31),2)</f>
        <v>0</v>
      </c>
      <c r="AC390" s="176">
        <f>+ROUND('Budgeted Resources'!AJ67*'Budgeted Resources'!$H67*(1+Inputs!$H$31),2)</f>
        <v>0</v>
      </c>
      <c r="AD390" s="176">
        <f>+ROUND('Budgeted Resources'!AK67*'Budgeted Resources'!$H67*(1+Inputs!$H$31),2)</f>
        <v>0</v>
      </c>
      <c r="AE390" s="176">
        <f>+ROUND('Budgeted Resources'!AL67*'Budgeted Resources'!$H67*(1+Inputs!$H$31),2)</f>
        <v>0</v>
      </c>
      <c r="AF390" s="176">
        <f>+ROUND('Budgeted Resources'!AM67*'Budgeted Resources'!$H67*(1+Inputs!$H$31),2)</f>
        <v>0</v>
      </c>
      <c r="AG390" s="176">
        <f>+ROUND('Budgeted Resources'!AN67*'Budgeted Resources'!$H67*(1+Inputs!$H$31),2)</f>
        <v>0</v>
      </c>
      <c r="AH390" s="176">
        <f>+ROUND('Budgeted Resources'!AO67*'Budgeted Resources'!$H67*(1+Inputs!$H$31),2)</f>
        <v>0</v>
      </c>
      <c r="AI390" s="176">
        <f>+ROUND('Budgeted Resources'!AP67*'Budgeted Resources'!$H67*(1+Inputs!$H$31),2)</f>
        <v>0</v>
      </c>
    </row>
    <row r="391" spans="1:35" x14ac:dyDescent="0.25">
      <c r="A391" t="s">
        <v>1167</v>
      </c>
      <c r="B391" t="s">
        <v>942</v>
      </c>
      <c r="C391" s="174">
        <f>+ROUND('Budgeted Resources'!J68*'Budgeted Resources'!$H68/12,2)</f>
        <v>0</v>
      </c>
      <c r="D391" s="174">
        <f>+ROUND('Budgeted Resources'!K68*'Budgeted Resources'!$H68/12,2)</f>
        <v>0</v>
      </c>
      <c r="E391" s="174">
        <f>+ROUND('Budgeted Resources'!L68*'Budgeted Resources'!$H68/12,2)</f>
        <v>0</v>
      </c>
      <c r="F391" s="174">
        <f>+ROUND('Budgeted Resources'!M68*'Budgeted Resources'!$H68/12,2)</f>
        <v>0</v>
      </c>
      <c r="G391" s="174">
        <f>+ROUND('Budgeted Resources'!N68*'Budgeted Resources'!$H68/12,2)</f>
        <v>0</v>
      </c>
      <c r="H391" s="174">
        <f>+ROUND('Budgeted Resources'!O68*'Budgeted Resources'!$H68/12,2)</f>
        <v>0</v>
      </c>
      <c r="I391" s="174">
        <f>+ROUND('Budgeted Resources'!P68*'Budgeted Resources'!$H68/12,2)</f>
        <v>0</v>
      </c>
      <c r="J391" s="174">
        <f>+ROUND('Budgeted Resources'!Q68*'Budgeted Resources'!$H68/12,2)</f>
        <v>0</v>
      </c>
      <c r="K391" s="174">
        <f>+ROUND('Budgeted Resources'!R68*'Budgeted Resources'!$H68/12,2)</f>
        <v>0</v>
      </c>
      <c r="L391" s="174">
        <f>+ROUND('Budgeted Resources'!S68*'Budgeted Resources'!$H68/12,2)</f>
        <v>0</v>
      </c>
      <c r="M391" s="174">
        <f>+ROUND('Budgeted Resources'!T68*'Budgeted Resources'!$H68/12,2)</f>
        <v>0</v>
      </c>
      <c r="N391" s="174">
        <f>+ROUND('Budgeted Resources'!U68*'Budgeted Resources'!$H68/12,2)</f>
        <v>0</v>
      </c>
      <c r="O391" s="175">
        <f>+ROUND('Budgeted Resources'!V68*'Budgeted Resources'!$H68/12*(1+Inputs!$H$31),2)</f>
        <v>0</v>
      </c>
      <c r="P391" s="175">
        <f>+ROUND('Budgeted Resources'!W68*'Budgeted Resources'!$H68/12*(1+Inputs!$H$31),2)</f>
        <v>0</v>
      </c>
      <c r="Q391" s="175">
        <f>+ROUND('Budgeted Resources'!X68*'Budgeted Resources'!$H68/12*(1+Inputs!$H$31),2)</f>
        <v>0</v>
      </c>
      <c r="R391" s="175">
        <f>+ROUND('Budgeted Resources'!Y68*'Budgeted Resources'!$H68/12*(1+Inputs!$H$31),2)</f>
        <v>0</v>
      </c>
      <c r="S391" s="175">
        <f>+ROUND('Budgeted Resources'!Z68*'Budgeted Resources'!$H68/12*(1+Inputs!$H$31),2)</f>
        <v>0</v>
      </c>
      <c r="T391" s="175">
        <f>+ROUND('Budgeted Resources'!AA68*'Budgeted Resources'!$H68/12*(1+Inputs!$H$31),2)</f>
        <v>0</v>
      </c>
      <c r="U391" s="175">
        <f>+ROUND('Budgeted Resources'!AB68*'Budgeted Resources'!$H68/12*(1+Inputs!$H$31),2)</f>
        <v>0</v>
      </c>
      <c r="V391" s="175">
        <f>+ROUND('Budgeted Resources'!AC68*'Budgeted Resources'!$H68/12*(1+Inputs!$H$31),2)</f>
        <v>0</v>
      </c>
      <c r="W391" s="175">
        <f>+ROUND('Budgeted Resources'!AD68*'Budgeted Resources'!$H68/12*(1+Inputs!$H$31),2)</f>
        <v>0</v>
      </c>
      <c r="X391" s="175">
        <f>+ROUND('Budgeted Resources'!AE68*'Budgeted Resources'!$H68/12*(1+Inputs!$H$31),2)</f>
        <v>0</v>
      </c>
      <c r="Y391" s="175">
        <f>+ROUND('Budgeted Resources'!AF68*'Budgeted Resources'!$H68/12*(1+Inputs!$H$31),2)</f>
        <v>0</v>
      </c>
      <c r="Z391" s="175">
        <f>+ROUND('Budgeted Resources'!AG68*'Budgeted Resources'!$H68/12*(1+Inputs!$H$31),2)</f>
        <v>0</v>
      </c>
      <c r="AA391" s="176">
        <f>+ROUND('Budgeted Resources'!AH68*'Budgeted Resources'!$H68*(1+Inputs!$H$31),2)</f>
        <v>0</v>
      </c>
      <c r="AB391" s="176">
        <f>+ROUND('Budgeted Resources'!AI68*'Budgeted Resources'!$H68*(1+Inputs!$H$31),2)</f>
        <v>0</v>
      </c>
      <c r="AC391" s="176">
        <f>+ROUND('Budgeted Resources'!AJ68*'Budgeted Resources'!$H68*(1+Inputs!$H$31),2)</f>
        <v>0</v>
      </c>
      <c r="AD391" s="176">
        <f>+ROUND('Budgeted Resources'!AK68*'Budgeted Resources'!$H68*(1+Inputs!$H$31),2)</f>
        <v>0</v>
      </c>
      <c r="AE391" s="176">
        <f>+ROUND('Budgeted Resources'!AL68*'Budgeted Resources'!$H68*(1+Inputs!$H$31),2)</f>
        <v>0</v>
      </c>
      <c r="AF391" s="176">
        <f>+ROUND('Budgeted Resources'!AM68*'Budgeted Resources'!$H68*(1+Inputs!$H$31),2)</f>
        <v>0</v>
      </c>
      <c r="AG391" s="176">
        <f>+ROUND('Budgeted Resources'!AN68*'Budgeted Resources'!$H68*(1+Inputs!$H$31),2)</f>
        <v>0</v>
      </c>
      <c r="AH391" s="176">
        <f>+ROUND('Budgeted Resources'!AO68*'Budgeted Resources'!$H68*(1+Inputs!$H$31),2)</f>
        <v>0</v>
      </c>
      <c r="AI391" s="176">
        <f>+ROUND('Budgeted Resources'!AP68*'Budgeted Resources'!$H68*(1+Inputs!$H$31),2)</f>
        <v>0</v>
      </c>
    </row>
    <row r="392" spans="1:35" x14ac:dyDescent="0.25">
      <c r="A392" t="s">
        <v>1167</v>
      </c>
      <c r="B392" t="s">
        <v>942</v>
      </c>
      <c r="C392" s="174">
        <f>+ROUND('Budgeted Resources'!J69*'Budgeted Resources'!$H69/12,2)</f>
        <v>0</v>
      </c>
      <c r="D392" s="174">
        <f>+ROUND('Budgeted Resources'!K69*'Budgeted Resources'!$H69/12,2)</f>
        <v>0</v>
      </c>
      <c r="E392" s="174">
        <f>+ROUND('Budgeted Resources'!L69*'Budgeted Resources'!$H69/12,2)</f>
        <v>0</v>
      </c>
      <c r="F392" s="174">
        <f>+ROUND('Budgeted Resources'!M69*'Budgeted Resources'!$H69/12,2)</f>
        <v>0</v>
      </c>
      <c r="G392" s="174">
        <f>+ROUND('Budgeted Resources'!N69*'Budgeted Resources'!$H69/12,2)</f>
        <v>0</v>
      </c>
      <c r="H392" s="174">
        <f>+ROUND('Budgeted Resources'!O69*'Budgeted Resources'!$H69/12,2)</f>
        <v>0</v>
      </c>
      <c r="I392" s="174">
        <f>+ROUND('Budgeted Resources'!P69*'Budgeted Resources'!$H69/12,2)</f>
        <v>0</v>
      </c>
      <c r="J392" s="174">
        <f>+ROUND('Budgeted Resources'!Q69*'Budgeted Resources'!$H69/12,2)</f>
        <v>0</v>
      </c>
      <c r="K392" s="174">
        <f>+ROUND('Budgeted Resources'!R69*'Budgeted Resources'!$H69/12,2)</f>
        <v>0</v>
      </c>
      <c r="L392" s="174">
        <f>+ROUND('Budgeted Resources'!S69*'Budgeted Resources'!$H69/12,2)</f>
        <v>0</v>
      </c>
      <c r="M392" s="174">
        <f>+ROUND('Budgeted Resources'!T69*'Budgeted Resources'!$H69/12,2)</f>
        <v>0</v>
      </c>
      <c r="N392" s="174">
        <f>+ROUND('Budgeted Resources'!U69*'Budgeted Resources'!$H69/12,2)</f>
        <v>0</v>
      </c>
      <c r="O392" s="175">
        <f>+ROUND('Budgeted Resources'!V69*'Budgeted Resources'!$H69/12*(1+Inputs!$H$31),2)</f>
        <v>0</v>
      </c>
      <c r="P392" s="175">
        <f>+ROUND('Budgeted Resources'!W69*'Budgeted Resources'!$H69/12*(1+Inputs!$H$31),2)</f>
        <v>0</v>
      </c>
      <c r="Q392" s="175">
        <f>+ROUND('Budgeted Resources'!X69*'Budgeted Resources'!$H69/12*(1+Inputs!$H$31),2)</f>
        <v>0</v>
      </c>
      <c r="R392" s="175">
        <f>+ROUND('Budgeted Resources'!Y69*'Budgeted Resources'!$H69/12*(1+Inputs!$H$31),2)</f>
        <v>0</v>
      </c>
      <c r="S392" s="175">
        <f>+ROUND('Budgeted Resources'!Z69*'Budgeted Resources'!$H69/12*(1+Inputs!$H$31),2)</f>
        <v>0</v>
      </c>
      <c r="T392" s="175">
        <f>+ROUND('Budgeted Resources'!AA69*'Budgeted Resources'!$H69/12*(1+Inputs!$H$31),2)</f>
        <v>0</v>
      </c>
      <c r="U392" s="175">
        <f>+ROUND('Budgeted Resources'!AB69*'Budgeted Resources'!$H69/12*(1+Inputs!$H$31),2)</f>
        <v>0</v>
      </c>
      <c r="V392" s="175">
        <f>+ROUND('Budgeted Resources'!AC69*'Budgeted Resources'!$H69/12*(1+Inputs!$H$31),2)</f>
        <v>0</v>
      </c>
      <c r="W392" s="175">
        <f>+ROUND('Budgeted Resources'!AD69*'Budgeted Resources'!$H69/12*(1+Inputs!$H$31),2)</f>
        <v>0</v>
      </c>
      <c r="X392" s="175">
        <f>+ROUND('Budgeted Resources'!AE69*'Budgeted Resources'!$H69/12*(1+Inputs!$H$31),2)</f>
        <v>0</v>
      </c>
      <c r="Y392" s="175">
        <f>+ROUND('Budgeted Resources'!AF69*'Budgeted Resources'!$H69/12*(1+Inputs!$H$31),2)</f>
        <v>0</v>
      </c>
      <c r="Z392" s="175">
        <f>+ROUND('Budgeted Resources'!AG69*'Budgeted Resources'!$H69/12*(1+Inputs!$H$31),2)</f>
        <v>0</v>
      </c>
      <c r="AA392" s="176">
        <f>+ROUND('Budgeted Resources'!AH69*'Budgeted Resources'!$H69*(1+Inputs!$H$31),2)</f>
        <v>0</v>
      </c>
      <c r="AB392" s="176">
        <f>+ROUND('Budgeted Resources'!AI69*'Budgeted Resources'!$H69*(1+Inputs!$H$31),2)</f>
        <v>0</v>
      </c>
      <c r="AC392" s="176">
        <f>+ROUND('Budgeted Resources'!AJ69*'Budgeted Resources'!$H69*(1+Inputs!$H$31),2)</f>
        <v>0</v>
      </c>
      <c r="AD392" s="176">
        <f>+ROUND('Budgeted Resources'!AK69*'Budgeted Resources'!$H69*(1+Inputs!$H$31),2)</f>
        <v>0</v>
      </c>
      <c r="AE392" s="176">
        <f>+ROUND('Budgeted Resources'!AL69*'Budgeted Resources'!$H69*(1+Inputs!$H$31),2)</f>
        <v>0</v>
      </c>
      <c r="AF392" s="176">
        <f>+ROUND('Budgeted Resources'!AM69*'Budgeted Resources'!$H69*(1+Inputs!$H$31),2)</f>
        <v>0</v>
      </c>
      <c r="AG392" s="176">
        <f>+ROUND('Budgeted Resources'!AN69*'Budgeted Resources'!$H69*(1+Inputs!$H$31),2)</f>
        <v>0</v>
      </c>
      <c r="AH392" s="176">
        <f>+ROUND('Budgeted Resources'!AO69*'Budgeted Resources'!$H69*(1+Inputs!$H$31),2)</f>
        <v>0</v>
      </c>
      <c r="AI392" s="176">
        <f>+ROUND('Budgeted Resources'!AP69*'Budgeted Resources'!$H69*(1+Inputs!$H$31),2)</f>
        <v>0</v>
      </c>
    </row>
    <row r="393" spans="1:35" x14ac:dyDescent="0.25">
      <c r="A393" t="s">
        <v>1167</v>
      </c>
      <c r="B393" t="s">
        <v>942</v>
      </c>
      <c r="C393" s="174">
        <f>+ROUND('Budgeted Resources'!J70*'Budgeted Resources'!$H70/12,2)</f>
        <v>0</v>
      </c>
      <c r="D393" s="174">
        <f>+ROUND('Budgeted Resources'!K70*'Budgeted Resources'!$H70/12,2)</f>
        <v>0</v>
      </c>
      <c r="E393" s="174">
        <f>+ROUND('Budgeted Resources'!L70*'Budgeted Resources'!$H70/12,2)</f>
        <v>0</v>
      </c>
      <c r="F393" s="174">
        <f>+ROUND('Budgeted Resources'!M70*'Budgeted Resources'!$H70/12,2)</f>
        <v>0</v>
      </c>
      <c r="G393" s="174">
        <f>+ROUND('Budgeted Resources'!N70*'Budgeted Resources'!$H70/12,2)</f>
        <v>0</v>
      </c>
      <c r="H393" s="174">
        <f>+ROUND('Budgeted Resources'!O70*'Budgeted Resources'!$H70/12,2)</f>
        <v>0</v>
      </c>
      <c r="I393" s="174">
        <f>+ROUND('Budgeted Resources'!P70*'Budgeted Resources'!$H70/12,2)</f>
        <v>0</v>
      </c>
      <c r="J393" s="174">
        <f>+ROUND('Budgeted Resources'!Q70*'Budgeted Resources'!$H70/12,2)</f>
        <v>0</v>
      </c>
      <c r="K393" s="174">
        <f>+ROUND('Budgeted Resources'!R70*'Budgeted Resources'!$H70/12,2)</f>
        <v>0</v>
      </c>
      <c r="L393" s="174">
        <f>+ROUND('Budgeted Resources'!S70*'Budgeted Resources'!$H70/12,2)</f>
        <v>0</v>
      </c>
      <c r="M393" s="174">
        <f>+ROUND('Budgeted Resources'!T70*'Budgeted Resources'!$H70/12,2)</f>
        <v>0</v>
      </c>
      <c r="N393" s="174">
        <f>+ROUND('Budgeted Resources'!U70*'Budgeted Resources'!$H70/12,2)</f>
        <v>0</v>
      </c>
      <c r="O393" s="175">
        <f>+ROUND('Budgeted Resources'!V70*'Budgeted Resources'!$H70/12*(1+Inputs!$H$31),2)</f>
        <v>0</v>
      </c>
      <c r="P393" s="175">
        <f>+ROUND('Budgeted Resources'!W70*'Budgeted Resources'!$H70/12*(1+Inputs!$H$31),2)</f>
        <v>0</v>
      </c>
      <c r="Q393" s="175">
        <f>+ROUND('Budgeted Resources'!X70*'Budgeted Resources'!$H70/12*(1+Inputs!$H$31),2)</f>
        <v>0</v>
      </c>
      <c r="R393" s="175">
        <f>+ROUND('Budgeted Resources'!Y70*'Budgeted Resources'!$H70/12*(1+Inputs!$H$31),2)</f>
        <v>0</v>
      </c>
      <c r="S393" s="175">
        <f>+ROUND('Budgeted Resources'!Z70*'Budgeted Resources'!$H70/12*(1+Inputs!$H$31),2)</f>
        <v>0</v>
      </c>
      <c r="T393" s="175">
        <f>+ROUND('Budgeted Resources'!AA70*'Budgeted Resources'!$H70/12*(1+Inputs!$H$31),2)</f>
        <v>0</v>
      </c>
      <c r="U393" s="175">
        <f>+ROUND('Budgeted Resources'!AB70*'Budgeted Resources'!$H70/12*(1+Inputs!$H$31),2)</f>
        <v>0</v>
      </c>
      <c r="V393" s="175">
        <f>+ROUND('Budgeted Resources'!AC70*'Budgeted Resources'!$H70/12*(1+Inputs!$H$31),2)</f>
        <v>0</v>
      </c>
      <c r="W393" s="175">
        <f>+ROUND('Budgeted Resources'!AD70*'Budgeted Resources'!$H70/12*(1+Inputs!$H$31),2)</f>
        <v>0</v>
      </c>
      <c r="X393" s="175">
        <f>+ROUND('Budgeted Resources'!AE70*'Budgeted Resources'!$H70/12*(1+Inputs!$H$31),2)</f>
        <v>0</v>
      </c>
      <c r="Y393" s="175">
        <f>+ROUND('Budgeted Resources'!AF70*'Budgeted Resources'!$H70/12*(1+Inputs!$H$31),2)</f>
        <v>0</v>
      </c>
      <c r="Z393" s="175">
        <f>+ROUND('Budgeted Resources'!AG70*'Budgeted Resources'!$H70/12*(1+Inputs!$H$31),2)</f>
        <v>0</v>
      </c>
      <c r="AA393" s="176">
        <f>+ROUND('Budgeted Resources'!AH70*'Budgeted Resources'!$H70*(1+Inputs!$H$31),2)</f>
        <v>0</v>
      </c>
      <c r="AB393" s="176">
        <f>+ROUND('Budgeted Resources'!AI70*'Budgeted Resources'!$H70*(1+Inputs!$H$31),2)</f>
        <v>0</v>
      </c>
      <c r="AC393" s="176">
        <f>+ROUND('Budgeted Resources'!AJ70*'Budgeted Resources'!$H70*(1+Inputs!$H$31),2)</f>
        <v>0</v>
      </c>
      <c r="AD393" s="176">
        <f>+ROUND('Budgeted Resources'!AK70*'Budgeted Resources'!$H70*(1+Inputs!$H$31),2)</f>
        <v>0</v>
      </c>
      <c r="AE393" s="176">
        <f>+ROUND('Budgeted Resources'!AL70*'Budgeted Resources'!$H70*(1+Inputs!$H$31),2)</f>
        <v>0</v>
      </c>
      <c r="AF393" s="176">
        <f>+ROUND('Budgeted Resources'!AM70*'Budgeted Resources'!$H70*(1+Inputs!$H$31),2)</f>
        <v>0</v>
      </c>
      <c r="AG393" s="176">
        <f>+ROUND('Budgeted Resources'!AN70*'Budgeted Resources'!$H70*(1+Inputs!$H$31),2)</f>
        <v>0</v>
      </c>
      <c r="AH393" s="176">
        <f>+ROUND('Budgeted Resources'!AO70*'Budgeted Resources'!$H70*(1+Inputs!$H$31),2)</f>
        <v>0</v>
      </c>
      <c r="AI393" s="176">
        <f>+ROUND('Budgeted Resources'!AP70*'Budgeted Resources'!$H70*(1+Inputs!$H$31),2)</f>
        <v>0</v>
      </c>
    </row>
    <row r="394" spans="1:35" x14ac:dyDescent="0.25">
      <c r="A394" t="s">
        <v>1167</v>
      </c>
      <c r="B394" t="s">
        <v>942</v>
      </c>
      <c r="C394" s="174">
        <f>+ROUND('Budgeted Resources'!J71*'Budgeted Resources'!$H71/12,2)</f>
        <v>0</v>
      </c>
      <c r="D394" s="174">
        <f>+ROUND('Budgeted Resources'!K71*'Budgeted Resources'!$H71/12,2)</f>
        <v>0</v>
      </c>
      <c r="E394" s="174">
        <f>+ROUND('Budgeted Resources'!L71*'Budgeted Resources'!$H71/12,2)</f>
        <v>0</v>
      </c>
      <c r="F394" s="174">
        <f>+ROUND('Budgeted Resources'!M71*'Budgeted Resources'!$H71/12,2)</f>
        <v>0</v>
      </c>
      <c r="G394" s="174">
        <f>+ROUND('Budgeted Resources'!N71*'Budgeted Resources'!$H71/12,2)</f>
        <v>0</v>
      </c>
      <c r="H394" s="174">
        <f>+ROUND('Budgeted Resources'!O71*'Budgeted Resources'!$H71/12,2)</f>
        <v>0</v>
      </c>
      <c r="I394" s="174">
        <f>+ROUND('Budgeted Resources'!P71*'Budgeted Resources'!$H71/12,2)</f>
        <v>0</v>
      </c>
      <c r="J394" s="174">
        <f>+ROUND('Budgeted Resources'!Q71*'Budgeted Resources'!$H71/12,2)</f>
        <v>0</v>
      </c>
      <c r="K394" s="174">
        <f>+ROUND('Budgeted Resources'!R71*'Budgeted Resources'!$H71/12,2)</f>
        <v>0</v>
      </c>
      <c r="L394" s="174">
        <f>+ROUND('Budgeted Resources'!S71*'Budgeted Resources'!$H71/12,2)</f>
        <v>0</v>
      </c>
      <c r="M394" s="174">
        <f>+ROUND('Budgeted Resources'!T71*'Budgeted Resources'!$H71/12,2)</f>
        <v>0</v>
      </c>
      <c r="N394" s="174">
        <f>+ROUND('Budgeted Resources'!U71*'Budgeted Resources'!$H71/12,2)</f>
        <v>0</v>
      </c>
      <c r="O394" s="175">
        <f>+ROUND('Budgeted Resources'!V71*'Budgeted Resources'!$H71/12*(1+Inputs!$H$31),2)</f>
        <v>0</v>
      </c>
      <c r="P394" s="175">
        <f>+ROUND('Budgeted Resources'!W71*'Budgeted Resources'!$H71/12*(1+Inputs!$H$31),2)</f>
        <v>0</v>
      </c>
      <c r="Q394" s="175">
        <f>+ROUND('Budgeted Resources'!X71*'Budgeted Resources'!$H71/12*(1+Inputs!$H$31),2)</f>
        <v>0</v>
      </c>
      <c r="R394" s="175">
        <f>+ROUND('Budgeted Resources'!Y71*'Budgeted Resources'!$H71/12*(1+Inputs!$H$31),2)</f>
        <v>0</v>
      </c>
      <c r="S394" s="175">
        <f>+ROUND('Budgeted Resources'!Z71*'Budgeted Resources'!$H71/12*(1+Inputs!$H$31),2)</f>
        <v>0</v>
      </c>
      <c r="T394" s="175">
        <f>+ROUND('Budgeted Resources'!AA71*'Budgeted Resources'!$H71/12*(1+Inputs!$H$31),2)</f>
        <v>0</v>
      </c>
      <c r="U394" s="175">
        <f>+ROUND('Budgeted Resources'!AB71*'Budgeted Resources'!$H71/12*(1+Inputs!$H$31),2)</f>
        <v>0</v>
      </c>
      <c r="V394" s="175">
        <f>+ROUND('Budgeted Resources'!AC71*'Budgeted Resources'!$H71/12*(1+Inputs!$H$31),2)</f>
        <v>0</v>
      </c>
      <c r="W394" s="175">
        <f>+ROUND('Budgeted Resources'!AD71*'Budgeted Resources'!$H71/12*(1+Inputs!$H$31),2)</f>
        <v>0</v>
      </c>
      <c r="X394" s="175">
        <f>+ROUND('Budgeted Resources'!AE71*'Budgeted Resources'!$H71/12*(1+Inputs!$H$31),2)</f>
        <v>0</v>
      </c>
      <c r="Y394" s="175">
        <f>+ROUND('Budgeted Resources'!AF71*'Budgeted Resources'!$H71/12*(1+Inputs!$H$31),2)</f>
        <v>0</v>
      </c>
      <c r="Z394" s="175">
        <f>+ROUND('Budgeted Resources'!AG71*'Budgeted Resources'!$H71/12*(1+Inputs!$H$31),2)</f>
        <v>0</v>
      </c>
      <c r="AA394" s="176">
        <f>+ROUND('Budgeted Resources'!AH71*'Budgeted Resources'!$H71*(1+Inputs!$H$31),2)</f>
        <v>0</v>
      </c>
      <c r="AB394" s="176">
        <f>+ROUND('Budgeted Resources'!AI71*'Budgeted Resources'!$H71*(1+Inputs!$H$31),2)</f>
        <v>0</v>
      </c>
      <c r="AC394" s="176">
        <f>+ROUND('Budgeted Resources'!AJ71*'Budgeted Resources'!$H71*(1+Inputs!$H$31),2)</f>
        <v>0</v>
      </c>
      <c r="AD394" s="176">
        <f>+ROUND('Budgeted Resources'!AK71*'Budgeted Resources'!$H71*(1+Inputs!$H$31),2)</f>
        <v>0</v>
      </c>
      <c r="AE394" s="176">
        <f>+ROUND('Budgeted Resources'!AL71*'Budgeted Resources'!$H71*(1+Inputs!$H$31),2)</f>
        <v>0</v>
      </c>
      <c r="AF394" s="176">
        <f>+ROUND('Budgeted Resources'!AM71*'Budgeted Resources'!$H71*(1+Inputs!$H$31),2)</f>
        <v>0</v>
      </c>
      <c r="AG394" s="176">
        <f>+ROUND('Budgeted Resources'!AN71*'Budgeted Resources'!$H71*(1+Inputs!$H$31),2)</f>
        <v>0</v>
      </c>
      <c r="AH394" s="176">
        <f>+ROUND('Budgeted Resources'!AO71*'Budgeted Resources'!$H71*(1+Inputs!$H$31),2)</f>
        <v>0</v>
      </c>
      <c r="AI394" s="176">
        <f>+ROUND('Budgeted Resources'!AP71*'Budgeted Resources'!$H71*(1+Inputs!$H$31),2)</f>
        <v>0</v>
      </c>
    </row>
    <row r="395" spans="1:35" x14ac:dyDescent="0.25">
      <c r="A395" t="s">
        <v>1167</v>
      </c>
      <c r="B395" t="s">
        <v>942</v>
      </c>
      <c r="C395" s="174">
        <f>+ROUND('Budgeted Resources'!J72*'Budgeted Resources'!$H72/12,2)</f>
        <v>0</v>
      </c>
      <c r="D395" s="174">
        <f>+ROUND('Budgeted Resources'!K72*'Budgeted Resources'!$H72/12,2)</f>
        <v>0</v>
      </c>
      <c r="E395" s="174">
        <f>+ROUND('Budgeted Resources'!L72*'Budgeted Resources'!$H72/12,2)</f>
        <v>0</v>
      </c>
      <c r="F395" s="174">
        <f>+ROUND('Budgeted Resources'!M72*'Budgeted Resources'!$H72/12,2)</f>
        <v>0</v>
      </c>
      <c r="G395" s="174">
        <f>+ROUND('Budgeted Resources'!N72*'Budgeted Resources'!$H72/12,2)</f>
        <v>0</v>
      </c>
      <c r="H395" s="174">
        <f>+ROUND('Budgeted Resources'!O72*'Budgeted Resources'!$H72/12,2)</f>
        <v>0</v>
      </c>
      <c r="I395" s="174">
        <f>+ROUND('Budgeted Resources'!P72*'Budgeted Resources'!$H72/12,2)</f>
        <v>0</v>
      </c>
      <c r="J395" s="174">
        <f>+ROUND('Budgeted Resources'!Q72*'Budgeted Resources'!$H72/12,2)</f>
        <v>0</v>
      </c>
      <c r="K395" s="174">
        <f>+ROUND('Budgeted Resources'!R72*'Budgeted Resources'!$H72/12,2)</f>
        <v>0</v>
      </c>
      <c r="L395" s="174">
        <f>+ROUND('Budgeted Resources'!S72*'Budgeted Resources'!$H72/12,2)</f>
        <v>0</v>
      </c>
      <c r="M395" s="174">
        <f>+ROUND('Budgeted Resources'!T72*'Budgeted Resources'!$H72/12,2)</f>
        <v>0</v>
      </c>
      <c r="N395" s="174">
        <f>+ROUND('Budgeted Resources'!U72*'Budgeted Resources'!$H72/12,2)</f>
        <v>0</v>
      </c>
      <c r="O395" s="175">
        <f>+ROUND('Budgeted Resources'!V72*'Budgeted Resources'!$H72/12*(1+Inputs!$H$31),2)</f>
        <v>0</v>
      </c>
      <c r="P395" s="175">
        <f>+ROUND('Budgeted Resources'!W72*'Budgeted Resources'!$H72/12*(1+Inputs!$H$31),2)</f>
        <v>0</v>
      </c>
      <c r="Q395" s="175">
        <f>+ROUND('Budgeted Resources'!X72*'Budgeted Resources'!$H72/12*(1+Inputs!$H$31),2)</f>
        <v>0</v>
      </c>
      <c r="R395" s="175">
        <f>+ROUND('Budgeted Resources'!Y72*'Budgeted Resources'!$H72/12*(1+Inputs!$H$31),2)</f>
        <v>0</v>
      </c>
      <c r="S395" s="175">
        <f>+ROUND('Budgeted Resources'!Z72*'Budgeted Resources'!$H72/12*(1+Inputs!$H$31),2)</f>
        <v>0</v>
      </c>
      <c r="T395" s="175">
        <f>+ROUND('Budgeted Resources'!AA72*'Budgeted Resources'!$H72/12*(1+Inputs!$H$31),2)</f>
        <v>0</v>
      </c>
      <c r="U395" s="175">
        <f>+ROUND('Budgeted Resources'!AB72*'Budgeted Resources'!$H72/12*(1+Inputs!$H$31),2)</f>
        <v>0</v>
      </c>
      <c r="V395" s="175">
        <f>+ROUND('Budgeted Resources'!AC72*'Budgeted Resources'!$H72/12*(1+Inputs!$H$31),2)</f>
        <v>0</v>
      </c>
      <c r="W395" s="175">
        <f>+ROUND('Budgeted Resources'!AD72*'Budgeted Resources'!$H72/12*(1+Inputs!$H$31),2)</f>
        <v>0</v>
      </c>
      <c r="X395" s="175">
        <f>+ROUND('Budgeted Resources'!AE72*'Budgeted Resources'!$H72/12*(1+Inputs!$H$31),2)</f>
        <v>0</v>
      </c>
      <c r="Y395" s="175">
        <f>+ROUND('Budgeted Resources'!AF72*'Budgeted Resources'!$H72/12*(1+Inputs!$H$31),2)</f>
        <v>0</v>
      </c>
      <c r="Z395" s="175">
        <f>+ROUND('Budgeted Resources'!AG72*'Budgeted Resources'!$H72/12*(1+Inputs!$H$31),2)</f>
        <v>0</v>
      </c>
      <c r="AA395" s="176">
        <f>+ROUND('Budgeted Resources'!AH72*'Budgeted Resources'!$H72*(1+Inputs!$H$31),2)</f>
        <v>0</v>
      </c>
      <c r="AB395" s="176">
        <f>+ROUND('Budgeted Resources'!AI72*'Budgeted Resources'!$H72*(1+Inputs!$H$31),2)</f>
        <v>0</v>
      </c>
      <c r="AC395" s="176">
        <f>+ROUND('Budgeted Resources'!AJ72*'Budgeted Resources'!$H72*(1+Inputs!$H$31),2)</f>
        <v>0</v>
      </c>
      <c r="AD395" s="176">
        <f>+ROUND('Budgeted Resources'!AK72*'Budgeted Resources'!$H72*(1+Inputs!$H$31),2)</f>
        <v>0</v>
      </c>
      <c r="AE395" s="176">
        <f>+ROUND('Budgeted Resources'!AL72*'Budgeted Resources'!$H72*(1+Inputs!$H$31),2)</f>
        <v>0</v>
      </c>
      <c r="AF395" s="176">
        <f>+ROUND('Budgeted Resources'!AM72*'Budgeted Resources'!$H72*(1+Inputs!$H$31),2)</f>
        <v>0</v>
      </c>
      <c r="AG395" s="176">
        <f>+ROUND('Budgeted Resources'!AN72*'Budgeted Resources'!$H72*(1+Inputs!$H$31),2)</f>
        <v>0</v>
      </c>
      <c r="AH395" s="176">
        <f>+ROUND('Budgeted Resources'!AO72*'Budgeted Resources'!$H72*(1+Inputs!$H$31),2)</f>
        <v>0</v>
      </c>
      <c r="AI395" s="176">
        <f>+ROUND('Budgeted Resources'!AP72*'Budgeted Resources'!$H72*(1+Inputs!$H$31),2)</f>
        <v>0</v>
      </c>
    </row>
    <row r="396" spans="1:35" x14ac:dyDescent="0.25">
      <c r="A396" t="s">
        <v>1167</v>
      </c>
      <c r="B396" t="s">
        <v>942</v>
      </c>
      <c r="C396" s="174">
        <f>+ROUND('Budgeted Resources'!J73*'Budgeted Resources'!$H73/12,2)</f>
        <v>0</v>
      </c>
      <c r="D396" s="174">
        <f>+ROUND('Budgeted Resources'!K73*'Budgeted Resources'!$H73/12,2)</f>
        <v>0</v>
      </c>
      <c r="E396" s="174">
        <f>+ROUND('Budgeted Resources'!L73*'Budgeted Resources'!$H73/12,2)</f>
        <v>0</v>
      </c>
      <c r="F396" s="174">
        <f>+ROUND('Budgeted Resources'!M73*'Budgeted Resources'!$H73/12,2)</f>
        <v>0</v>
      </c>
      <c r="G396" s="174">
        <f>+ROUND('Budgeted Resources'!N73*'Budgeted Resources'!$H73/12,2)</f>
        <v>0</v>
      </c>
      <c r="H396" s="174">
        <f>+ROUND('Budgeted Resources'!O73*'Budgeted Resources'!$H73/12,2)</f>
        <v>0</v>
      </c>
      <c r="I396" s="174">
        <f>+ROUND('Budgeted Resources'!P73*'Budgeted Resources'!$H73/12,2)</f>
        <v>0</v>
      </c>
      <c r="J396" s="174">
        <f>+ROUND('Budgeted Resources'!Q73*'Budgeted Resources'!$H73/12,2)</f>
        <v>0</v>
      </c>
      <c r="K396" s="174">
        <f>+ROUND('Budgeted Resources'!R73*'Budgeted Resources'!$H73/12,2)</f>
        <v>0</v>
      </c>
      <c r="L396" s="174">
        <f>+ROUND('Budgeted Resources'!S73*'Budgeted Resources'!$H73/12,2)</f>
        <v>0</v>
      </c>
      <c r="M396" s="174">
        <f>+ROUND('Budgeted Resources'!T73*'Budgeted Resources'!$H73/12,2)</f>
        <v>0</v>
      </c>
      <c r="N396" s="174">
        <f>+ROUND('Budgeted Resources'!U73*'Budgeted Resources'!$H73/12,2)</f>
        <v>0</v>
      </c>
      <c r="O396" s="175">
        <f>+ROUND('Budgeted Resources'!V73*'Budgeted Resources'!$H73/12*(1+Inputs!$H$31),2)</f>
        <v>0</v>
      </c>
      <c r="P396" s="175">
        <f>+ROUND('Budgeted Resources'!W73*'Budgeted Resources'!$H73/12*(1+Inputs!$H$31),2)</f>
        <v>0</v>
      </c>
      <c r="Q396" s="175">
        <f>+ROUND('Budgeted Resources'!X73*'Budgeted Resources'!$H73/12*(1+Inputs!$H$31),2)</f>
        <v>0</v>
      </c>
      <c r="R396" s="175">
        <f>+ROUND('Budgeted Resources'!Y73*'Budgeted Resources'!$H73/12*(1+Inputs!$H$31),2)</f>
        <v>0</v>
      </c>
      <c r="S396" s="175">
        <f>+ROUND('Budgeted Resources'!Z73*'Budgeted Resources'!$H73/12*(1+Inputs!$H$31),2)</f>
        <v>0</v>
      </c>
      <c r="T396" s="175">
        <f>+ROUND('Budgeted Resources'!AA73*'Budgeted Resources'!$H73/12*(1+Inputs!$H$31),2)</f>
        <v>0</v>
      </c>
      <c r="U396" s="175">
        <f>+ROUND('Budgeted Resources'!AB73*'Budgeted Resources'!$H73/12*(1+Inputs!$H$31),2)</f>
        <v>0</v>
      </c>
      <c r="V396" s="175">
        <f>+ROUND('Budgeted Resources'!AC73*'Budgeted Resources'!$H73/12*(1+Inputs!$H$31),2)</f>
        <v>0</v>
      </c>
      <c r="W396" s="175">
        <f>+ROUND('Budgeted Resources'!AD73*'Budgeted Resources'!$H73/12*(1+Inputs!$H$31),2)</f>
        <v>0</v>
      </c>
      <c r="X396" s="175">
        <f>+ROUND('Budgeted Resources'!AE73*'Budgeted Resources'!$H73/12*(1+Inputs!$H$31),2)</f>
        <v>0</v>
      </c>
      <c r="Y396" s="175">
        <f>+ROUND('Budgeted Resources'!AF73*'Budgeted Resources'!$H73/12*(1+Inputs!$H$31),2)</f>
        <v>0</v>
      </c>
      <c r="Z396" s="175">
        <f>+ROUND('Budgeted Resources'!AG73*'Budgeted Resources'!$H73/12*(1+Inputs!$H$31),2)</f>
        <v>0</v>
      </c>
      <c r="AA396" s="176">
        <f>+ROUND('Budgeted Resources'!AH73*'Budgeted Resources'!$H73*(1+Inputs!$H$31),2)</f>
        <v>0</v>
      </c>
      <c r="AB396" s="176">
        <f>+ROUND('Budgeted Resources'!AI73*'Budgeted Resources'!$H73*(1+Inputs!$H$31),2)</f>
        <v>0</v>
      </c>
      <c r="AC396" s="176">
        <f>+ROUND('Budgeted Resources'!AJ73*'Budgeted Resources'!$H73*(1+Inputs!$H$31),2)</f>
        <v>0</v>
      </c>
      <c r="AD396" s="176">
        <f>+ROUND('Budgeted Resources'!AK73*'Budgeted Resources'!$H73*(1+Inputs!$H$31),2)</f>
        <v>0</v>
      </c>
      <c r="AE396" s="176">
        <f>+ROUND('Budgeted Resources'!AL73*'Budgeted Resources'!$H73*(1+Inputs!$H$31),2)</f>
        <v>0</v>
      </c>
      <c r="AF396" s="176">
        <f>+ROUND('Budgeted Resources'!AM73*'Budgeted Resources'!$H73*(1+Inputs!$H$31),2)</f>
        <v>0</v>
      </c>
      <c r="AG396" s="176">
        <f>+ROUND('Budgeted Resources'!AN73*'Budgeted Resources'!$H73*(1+Inputs!$H$31),2)</f>
        <v>0</v>
      </c>
      <c r="AH396" s="176">
        <f>+ROUND('Budgeted Resources'!AO73*'Budgeted Resources'!$H73*(1+Inputs!$H$31),2)</f>
        <v>0</v>
      </c>
      <c r="AI396" s="176">
        <f>+ROUND('Budgeted Resources'!AP73*'Budgeted Resources'!$H73*(1+Inputs!$H$31),2)</f>
        <v>0</v>
      </c>
    </row>
    <row r="397" spans="1:35" x14ac:dyDescent="0.25">
      <c r="A397" t="s">
        <v>1167</v>
      </c>
      <c r="B397" t="s">
        <v>942</v>
      </c>
      <c r="C397" s="174">
        <f>+ROUND('Budgeted Resources'!J74*'Budgeted Resources'!$H74/12,2)</f>
        <v>0</v>
      </c>
      <c r="D397" s="174">
        <f>+ROUND('Budgeted Resources'!K74*'Budgeted Resources'!$H74/12,2)</f>
        <v>0</v>
      </c>
      <c r="E397" s="174">
        <f>+ROUND('Budgeted Resources'!L74*'Budgeted Resources'!$H74/12,2)</f>
        <v>0</v>
      </c>
      <c r="F397" s="174">
        <f>+ROUND('Budgeted Resources'!M74*'Budgeted Resources'!$H74/12,2)</f>
        <v>0</v>
      </c>
      <c r="G397" s="174">
        <f>+ROUND('Budgeted Resources'!N74*'Budgeted Resources'!$H74/12,2)</f>
        <v>0</v>
      </c>
      <c r="H397" s="174">
        <f>+ROUND('Budgeted Resources'!O74*'Budgeted Resources'!$H74/12,2)</f>
        <v>0</v>
      </c>
      <c r="I397" s="174">
        <f>+ROUND('Budgeted Resources'!P74*'Budgeted Resources'!$H74/12,2)</f>
        <v>0</v>
      </c>
      <c r="J397" s="174">
        <f>+ROUND('Budgeted Resources'!Q74*'Budgeted Resources'!$H74/12,2)</f>
        <v>0</v>
      </c>
      <c r="K397" s="174">
        <f>+ROUND('Budgeted Resources'!R74*'Budgeted Resources'!$H74/12,2)</f>
        <v>0</v>
      </c>
      <c r="L397" s="174">
        <f>+ROUND('Budgeted Resources'!S74*'Budgeted Resources'!$H74/12,2)</f>
        <v>0</v>
      </c>
      <c r="M397" s="174">
        <f>+ROUND('Budgeted Resources'!T74*'Budgeted Resources'!$H74/12,2)</f>
        <v>0</v>
      </c>
      <c r="N397" s="174">
        <f>+ROUND('Budgeted Resources'!U74*'Budgeted Resources'!$H74/12,2)</f>
        <v>0</v>
      </c>
      <c r="O397" s="175">
        <f>+ROUND('Budgeted Resources'!V74*'Budgeted Resources'!$H74/12*(1+Inputs!$H$31),2)</f>
        <v>0</v>
      </c>
      <c r="P397" s="175">
        <f>+ROUND('Budgeted Resources'!W74*'Budgeted Resources'!$H74/12*(1+Inputs!$H$31),2)</f>
        <v>0</v>
      </c>
      <c r="Q397" s="175">
        <f>+ROUND('Budgeted Resources'!X74*'Budgeted Resources'!$H74/12*(1+Inputs!$H$31),2)</f>
        <v>0</v>
      </c>
      <c r="R397" s="175">
        <f>+ROUND('Budgeted Resources'!Y74*'Budgeted Resources'!$H74/12*(1+Inputs!$H$31),2)</f>
        <v>0</v>
      </c>
      <c r="S397" s="175">
        <f>+ROUND('Budgeted Resources'!Z74*'Budgeted Resources'!$H74/12*(1+Inputs!$H$31),2)</f>
        <v>0</v>
      </c>
      <c r="T397" s="175">
        <f>+ROUND('Budgeted Resources'!AA74*'Budgeted Resources'!$H74/12*(1+Inputs!$H$31),2)</f>
        <v>0</v>
      </c>
      <c r="U397" s="175">
        <f>+ROUND('Budgeted Resources'!AB74*'Budgeted Resources'!$H74/12*(1+Inputs!$H$31),2)</f>
        <v>0</v>
      </c>
      <c r="V397" s="175">
        <f>+ROUND('Budgeted Resources'!AC74*'Budgeted Resources'!$H74/12*(1+Inputs!$H$31),2)</f>
        <v>0</v>
      </c>
      <c r="W397" s="175">
        <f>+ROUND('Budgeted Resources'!AD74*'Budgeted Resources'!$H74/12*(1+Inputs!$H$31),2)</f>
        <v>0</v>
      </c>
      <c r="X397" s="175">
        <f>+ROUND('Budgeted Resources'!AE74*'Budgeted Resources'!$H74/12*(1+Inputs!$H$31),2)</f>
        <v>0</v>
      </c>
      <c r="Y397" s="175">
        <f>+ROUND('Budgeted Resources'!AF74*'Budgeted Resources'!$H74/12*(1+Inputs!$H$31),2)</f>
        <v>0</v>
      </c>
      <c r="Z397" s="175">
        <f>+ROUND('Budgeted Resources'!AG74*'Budgeted Resources'!$H74/12*(1+Inputs!$H$31),2)</f>
        <v>0</v>
      </c>
      <c r="AA397" s="176">
        <f>+ROUND('Budgeted Resources'!AH74*'Budgeted Resources'!$H74*(1+Inputs!$H$31),2)</f>
        <v>0</v>
      </c>
      <c r="AB397" s="176">
        <f>+ROUND('Budgeted Resources'!AI74*'Budgeted Resources'!$H74*(1+Inputs!$H$31),2)</f>
        <v>0</v>
      </c>
      <c r="AC397" s="176">
        <f>+ROUND('Budgeted Resources'!AJ74*'Budgeted Resources'!$H74*(1+Inputs!$H$31),2)</f>
        <v>0</v>
      </c>
      <c r="AD397" s="176">
        <f>+ROUND('Budgeted Resources'!AK74*'Budgeted Resources'!$H74*(1+Inputs!$H$31),2)</f>
        <v>0</v>
      </c>
      <c r="AE397" s="176">
        <f>+ROUND('Budgeted Resources'!AL74*'Budgeted Resources'!$H74*(1+Inputs!$H$31),2)</f>
        <v>0</v>
      </c>
      <c r="AF397" s="176">
        <f>+ROUND('Budgeted Resources'!AM74*'Budgeted Resources'!$H74*(1+Inputs!$H$31),2)</f>
        <v>0</v>
      </c>
      <c r="AG397" s="176">
        <f>+ROUND('Budgeted Resources'!AN74*'Budgeted Resources'!$H74*(1+Inputs!$H$31),2)</f>
        <v>0</v>
      </c>
      <c r="AH397" s="176">
        <f>+ROUND('Budgeted Resources'!AO74*'Budgeted Resources'!$H74*(1+Inputs!$H$31),2)</f>
        <v>0</v>
      </c>
      <c r="AI397" s="176">
        <f>+ROUND('Budgeted Resources'!AP74*'Budgeted Resources'!$H74*(1+Inputs!$H$31),2)</f>
        <v>0</v>
      </c>
    </row>
    <row r="398" spans="1:35" x14ac:dyDescent="0.25">
      <c r="A398" t="s">
        <v>1167</v>
      </c>
      <c r="B398" t="s">
        <v>942</v>
      </c>
      <c r="C398" s="174">
        <f>+ROUND('Budgeted Resources'!J75*'Budgeted Resources'!$H75/12,2)</f>
        <v>0</v>
      </c>
      <c r="D398" s="174">
        <f>+ROUND('Budgeted Resources'!K75*'Budgeted Resources'!$H75/12,2)</f>
        <v>0</v>
      </c>
      <c r="E398" s="174">
        <f>+ROUND('Budgeted Resources'!L75*'Budgeted Resources'!$H75/12,2)</f>
        <v>0</v>
      </c>
      <c r="F398" s="174">
        <f>+ROUND('Budgeted Resources'!M75*'Budgeted Resources'!$H75/12,2)</f>
        <v>0</v>
      </c>
      <c r="G398" s="174">
        <f>+ROUND('Budgeted Resources'!N75*'Budgeted Resources'!$H75/12,2)</f>
        <v>0</v>
      </c>
      <c r="H398" s="174">
        <f>+ROUND('Budgeted Resources'!O75*'Budgeted Resources'!$H75/12,2)</f>
        <v>0</v>
      </c>
      <c r="I398" s="174">
        <f>+ROUND('Budgeted Resources'!P75*'Budgeted Resources'!$H75/12,2)</f>
        <v>0</v>
      </c>
      <c r="J398" s="174">
        <f>+ROUND('Budgeted Resources'!Q75*'Budgeted Resources'!$H75/12,2)</f>
        <v>0</v>
      </c>
      <c r="K398" s="174">
        <f>+ROUND('Budgeted Resources'!R75*'Budgeted Resources'!$H75/12,2)</f>
        <v>0</v>
      </c>
      <c r="L398" s="174">
        <f>+ROUND('Budgeted Resources'!S75*'Budgeted Resources'!$H75/12,2)</f>
        <v>0</v>
      </c>
      <c r="M398" s="174">
        <f>+ROUND('Budgeted Resources'!T75*'Budgeted Resources'!$H75/12,2)</f>
        <v>0</v>
      </c>
      <c r="N398" s="174">
        <f>+ROUND('Budgeted Resources'!U75*'Budgeted Resources'!$H75/12,2)</f>
        <v>0</v>
      </c>
      <c r="O398" s="175">
        <f>+ROUND('Budgeted Resources'!V75*'Budgeted Resources'!$H75/12*(1+Inputs!$H$31),2)</f>
        <v>0</v>
      </c>
      <c r="P398" s="175">
        <f>+ROUND('Budgeted Resources'!W75*'Budgeted Resources'!$H75/12*(1+Inputs!$H$31),2)</f>
        <v>0</v>
      </c>
      <c r="Q398" s="175">
        <f>+ROUND('Budgeted Resources'!X75*'Budgeted Resources'!$H75/12*(1+Inputs!$H$31),2)</f>
        <v>0</v>
      </c>
      <c r="R398" s="175">
        <f>+ROUND('Budgeted Resources'!Y75*'Budgeted Resources'!$H75/12*(1+Inputs!$H$31),2)</f>
        <v>0</v>
      </c>
      <c r="S398" s="175">
        <f>+ROUND('Budgeted Resources'!Z75*'Budgeted Resources'!$H75/12*(1+Inputs!$H$31),2)</f>
        <v>0</v>
      </c>
      <c r="T398" s="175">
        <f>+ROUND('Budgeted Resources'!AA75*'Budgeted Resources'!$H75/12*(1+Inputs!$H$31),2)</f>
        <v>0</v>
      </c>
      <c r="U398" s="175">
        <f>+ROUND('Budgeted Resources'!AB75*'Budgeted Resources'!$H75/12*(1+Inputs!$H$31),2)</f>
        <v>0</v>
      </c>
      <c r="V398" s="175">
        <f>+ROUND('Budgeted Resources'!AC75*'Budgeted Resources'!$H75/12*(1+Inputs!$H$31),2)</f>
        <v>0</v>
      </c>
      <c r="W398" s="175">
        <f>+ROUND('Budgeted Resources'!AD75*'Budgeted Resources'!$H75/12*(1+Inputs!$H$31),2)</f>
        <v>0</v>
      </c>
      <c r="X398" s="175">
        <f>+ROUND('Budgeted Resources'!AE75*'Budgeted Resources'!$H75/12*(1+Inputs!$H$31),2)</f>
        <v>0</v>
      </c>
      <c r="Y398" s="175">
        <f>+ROUND('Budgeted Resources'!AF75*'Budgeted Resources'!$H75/12*(1+Inputs!$H$31),2)</f>
        <v>0</v>
      </c>
      <c r="Z398" s="175">
        <f>+ROUND('Budgeted Resources'!AG75*'Budgeted Resources'!$H75/12*(1+Inputs!$H$31),2)</f>
        <v>0</v>
      </c>
      <c r="AA398" s="176">
        <f>+ROUND('Budgeted Resources'!AH75*'Budgeted Resources'!$H75*(1+Inputs!$H$31),2)</f>
        <v>0</v>
      </c>
      <c r="AB398" s="176">
        <f>+ROUND('Budgeted Resources'!AI75*'Budgeted Resources'!$H75*(1+Inputs!$H$31),2)</f>
        <v>0</v>
      </c>
      <c r="AC398" s="176">
        <f>+ROUND('Budgeted Resources'!AJ75*'Budgeted Resources'!$H75*(1+Inputs!$H$31),2)</f>
        <v>0</v>
      </c>
      <c r="AD398" s="176">
        <f>+ROUND('Budgeted Resources'!AK75*'Budgeted Resources'!$H75*(1+Inputs!$H$31),2)</f>
        <v>0</v>
      </c>
      <c r="AE398" s="176">
        <f>+ROUND('Budgeted Resources'!AL75*'Budgeted Resources'!$H75*(1+Inputs!$H$31),2)</f>
        <v>0</v>
      </c>
      <c r="AF398" s="176">
        <f>+ROUND('Budgeted Resources'!AM75*'Budgeted Resources'!$H75*(1+Inputs!$H$31),2)</f>
        <v>0</v>
      </c>
      <c r="AG398" s="176">
        <f>+ROUND('Budgeted Resources'!AN75*'Budgeted Resources'!$H75*(1+Inputs!$H$31),2)</f>
        <v>0</v>
      </c>
      <c r="AH398" s="176">
        <f>+ROUND('Budgeted Resources'!AO75*'Budgeted Resources'!$H75*(1+Inputs!$H$31),2)</f>
        <v>0</v>
      </c>
      <c r="AI398" s="176">
        <f>+ROUND('Budgeted Resources'!AP75*'Budgeted Resources'!$H75*(1+Inputs!$H$31),2)</f>
        <v>0</v>
      </c>
    </row>
    <row r="399" spans="1:35" x14ac:dyDescent="0.25">
      <c r="A399" t="s">
        <v>1167</v>
      </c>
      <c r="B399" t="s">
        <v>942</v>
      </c>
      <c r="C399" s="174">
        <f>+ROUND('Budgeted Resources'!J76*'Budgeted Resources'!$H76/12,2)</f>
        <v>0</v>
      </c>
      <c r="D399" s="174">
        <f>+ROUND('Budgeted Resources'!K76*'Budgeted Resources'!$H76/12,2)</f>
        <v>0</v>
      </c>
      <c r="E399" s="174">
        <f>+ROUND('Budgeted Resources'!L76*'Budgeted Resources'!$H76/12,2)</f>
        <v>0</v>
      </c>
      <c r="F399" s="174">
        <f>+ROUND('Budgeted Resources'!M76*'Budgeted Resources'!$H76/12,2)</f>
        <v>0</v>
      </c>
      <c r="G399" s="174">
        <f>+ROUND('Budgeted Resources'!N76*'Budgeted Resources'!$H76/12,2)</f>
        <v>0</v>
      </c>
      <c r="H399" s="174">
        <f>+ROUND('Budgeted Resources'!O76*'Budgeted Resources'!$H76/12,2)</f>
        <v>0</v>
      </c>
      <c r="I399" s="174">
        <f>+ROUND('Budgeted Resources'!P76*'Budgeted Resources'!$H76/12,2)</f>
        <v>0</v>
      </c>
      <c r="J399" s="174">
        <f>+ROUND('Budgeted Resources'!Q76*'Budgeted Resources'!$H76/12,2)</f>
        <v>0</v>
      </c>
      <c r="K399" s="174">
        <f>+ROUND('Budgeted Resources'!R76*'Budgeted Resources'!$H76/12,2)</f>
        <v>0</v>
      </c>
      <c r="L399" s="174">
        <f>+ROUND('Budgeted Resources'!S76*'Budgeted Resources'!$H76/12,2)</f>
        <v>0</v>
      </c>
      <c r="M399" s="174">
        <f>+ROUND('Budgeted Resources'!T76*'Budgeted Resources'!$H76/12,2)</f>
        <v>0</v>
      </c>
      <c r="N399" s="174">
        <f>+ROUND('Budgeted Resources'!U76*'Budgeted Resources'!$H76/12,2)</f>
        <v>0</v>
      </c>
      <c r="O399" s="175">
        <f>+ROUND('Budgeted Resources'!V76*'Budgeted Resources'!$H76/12*(1+Inputs!$H$31),2)</f>
        <v>0</v>
      </c>
      <c r="P399" s="175">
        <f>+ROUND('Budgeted Resources'!W76*'Budgeted Resources'!$H76/12*(1+Inputs!$H$31),2)</f>
        <v>0</v>
      </c>
      <c r="Q399" s="175">
        <f>+ROUND('Budgeted Resources'!X76*'Budgeted Resources'!$H76/12*(1+Inputs!$H$31),2)</f>
        <v>0</v>
      </c>
      <c r="R399" s="175">
        <f>+ROUND('Budgeted Resources'!Y76*'Budgeted Resources'!$H76/12*(1+Inputs!$H$31),2)</f>
        <v>0</v>
      </c>
      <c r="S399" s="175">
        <f>+ROUND('Budgeted Resources'!Z76*'Budgeted Resources'!$H76/12*(1+Inputs!$H$31),2)</f>
        <v>0</v>
      </c>
      <c r="T399" s="175">
        <f>+ROUND('Budgeted Resources'!AA76*'Budgeted Resources'!$H76/12*(1+Inputs!$H$31),2)</f>
        <v>0</v>
      </c>
      <c r="U399" s="175">
        <f>+ROUND('Budgeted Resources'!AB76*'Budgeted Resources'!$H76/12*(1+Inputs!$H$31),2)</f>
        <v>0</v>
      </c>
      <c r="V399" s="175">
        <f>+ROUND('Budgeted Resources'!AC76*'Budgeted Resources'!$H76/12*(1+Inputs!$H$31),2)</f>
        <v>0</v>
      </c>
      <c r="W399" s="175">
        <f>+ROUND('Budgeted Resources'!AD76*'Budgeted Resources'!$H76/12*(1+Inputs!$H$31),2)</f>
        <v>0</v>
      </c>
      <c r="X399" s="175">
        <f>+ROUND('Budgeted Resources'!AE76*'Budgeted Resources'!$H76/12*(1+Inputs!$H$31),2)</f>
        <v>0</v>
      </c>
      <c r="Y399" s="175">
        <f>+ROUND('Budgeted Resources'!AF76*'Budgeted Resources'!$H76/12*(1+Inputs!$H$31),2)</f>
        <v>0</v>
      </c>
      <c r="Z399" s="175">
        <f>+ROUND('Budgeted Resources'!AG76*'Budgeted Resources'!$H76/12*(1+Inputs!$H$31),2)</f>
        <v>0</v>
      </c>
      <c r="AA399" s="176">
        <f>+ROUND('Budgeted Resources'!AH76*'Budgeted Resources'!$H76*(1+Inputs!$H$31),2)</f>
        <v>0</v>
      </c>
      <c r="AB399" s="176">
        <f>+ROUND('Budgeted Resources'!AI76*'Budgeted Resources'!$H76*(1+Inputs!$H$31),2)</f>
        <v>0</v>
      </c>
      <c r="AC399" s="176">
        <f>+ROUND('Budgeted Resources'!AJ76*'Budgeted Resources'!$H76*(1+Inputs!$H$31),2)</f>
        <v>0</v>
      </c>
      <c r="AD399" s="176">
        <f>+ROUND('Budgeted Resources'!AK76*'Budgeted Resources'!$H76*(1+Inputs!$H$31),2)</f>
        <v>0</v>
      </c>
      <c r="AE399" s="176">
        <f>+ROUND('Budgeted Resources'!AL76*'Budgeted Resources'!$H76*(1+Inputs!$H$31),2)</f>
        <v>0</v>
      </c>
      <c r="AF399" s="176">
        <f>+ROUND('Budgeted Resources'!AM76*'Budgeted Resources'!$H76*(1+Inputs!$H$31),2)</f>
        <v>0</v>
      </c>
      <c r="AG399" s="176">
        <f>+ROUND('Budgeted Resources'!AN76*'Budgeted Resources'!$H76*(1+Inputs!$H$31),2)</f>
        <v>0</v>
      </c>
      <c r="AH399" s="176">
        <f>+ROUND('Budgeted Resources'!AO76*'Budgeted Resources'!$H76*(1+Inputs!$H$31),2)</f>
        <v>0</v>
      </c>
      <c r="AI399" s="176">
        <f>+ROUND('Budgeted Resources'!AP76*'Budgeted Resources'!$H76*(1+Inputs!$H$31),2)</f>
        <v>0</v>
      </c>
    </row>
    <row r="400" spans="1:35" x14ac:dyDescent="0.25">
      <c r="A400" t="s">
        <v>1167</v>
      </c>
      <c r="B400" t="s">
        <v>942</v>
      </c>
      <c r="C400" s="174">
        <f>+ROUND('Budgeted Resources'!J77*'Budgeted Resources'!$H77/12,2)</f>
        <v>0</v>
      </c>
      <c r="D400" s="174">
        <f>+ROUND('Budgeted Resources'!K77*'Budgeted Resources'!$H77/12,2)</f>
        <v>0</v>
      </c>
      <c r="E400" s="174">
        <f>+ROUND('Budgeted Resources'!L77*'Budgeted Resources'!$H77/12,2)</f>
        <v>0</v>
      </c>
      <c r="F400" s="174">
        <f>+ROUND('Budgeted Resources'!M77*'Budgeted Resources'!$H77/12,2)</f>
        <v>0</v>
      </c>
      <c r="G400" s="174">
        <f>+ROUND('Budgeted Resources'!N77*'Budgeted Resources'!$H77/12,2)</f>
        <v>0</v>
      </c>
      <c r="H400" s="174">
        <f>+ROUND('Budgeted Resources'!O77*'Budgeted Resources'!$H77/12,2)</f>
        <v>0</v>
      </c>
      <c r="I400" s="174">
        <f>+ROUND('Budgeted Resources'!P77*'Budgeted Resources'!$H77/12,2)</f>
        <v>0</v>
      </c>
      <c r="J400" s="174">
        <f>+ROUND('Budgeted Resources'!Q77*'Budgeted Resources'!$H77/12,2)</f>
        <v>0</v>
      </c>
      <c r="K400" s="174">
        <f>+ROUND('Budgeted Resources'!R77*'Budgeted Resources'!$H77/12,2)</f>
        <v>0</v>
      </c>
      <c r="L400" s="174">
        <f>+ROUND('Budgeted Resources'!S77*'Budgeted Resources'!$H77/12,2)</f>
        <v>0</v>
      </c>
      <c r="M400" s="174">
        <f>+ROUND('Budgeted Resources'!T77*'Budgeted Resources'!$H77/12,2)</f>
        <v>0</v>
      </c>
      <c r="N400" s="174">
        <f>+ROUND('Budgeted Resources'!U77*'Budgeted Resources'!$H77/12,2)</f>
        <v>0</v>
      </c>
      <c r="O400" s="175">
        <f>+ROUND('Budgeted Resources'!V77*'Budgeted Resources'!$H77/12*(1+Inputs!$H$31),2)</f>
        <v>0</v>
      </c>
      <c r="P400" s="175">
        <f>+ROUND('Budgeted Resources'!W77*'Budgeted Resources'!$H77/12*(1+Inputs!$H$31),2)</f>
        <v>0</v>
      </c>
      <c r="Q400" s="175">
        <f>+ROUND('Budgeted Resources'!X77*'Budgeted Resources'!$H77/12*(1+Inputs!$H$31),2)</f>
        <v>0</v>
      </c>
      <c r="R400" s="175">
        <f>+ROUND('Budgeted Resources'!Y77*'Budgeted Resources'!$H77/12*(1+Inputs!$H$31),2)</f>
        <v>0</v>
      </c>
      <c r="S400" s="175">
        <f>+ROUND('Budgeted Resources'!Z77*'Budgeted Resources'!$H77/12*(1+Inputs!$H$31),2)</f>
        <v>0</v>
      </c>
      <c r="T400" s="175">
        <f>+ROUND('Budgeted Resources'!AA77*'Budgeted Resources'!$H77/12*(1+Inputs!$H$31),2)</f>
        <v>0</v>
      </c>
      <c r="U400" s="175">
        <f>+ROUND('Budgeted Resources'!AB77*'Budgeted Resources'!$H77/12*(1+Inputs!$H$31),2)</f>
        <v>0</v>
      </c>
      <c r="V400" s="175">
        <f>+ROUND('Budgeted Resources'!AC77*'Budgeted Resources'!$H77/12*(1+Inputs!$H$31),2)</f>
        <v>0</v>
      </c>
      <c r="W400" s="175">
        <f>+ROUND('Budgeted Resources'!AD77*'Budgeted Resources'!$H77/12*(1+Inputs!$H$31),2)</f>
        <v>0</v>
      </c>
      <c r="X400" s="175">
        <f>+ROUND('Budgeted Resources'!AE77*'Budgeted Resources'!$H77/12*(1+Inputs!$H$31),2)</f>
        <v>0</v>
      </c>
      <c r="Y400" s="175">
        <f>+ROUND('Budgeted Resources'!AF77*'Budgeted Resources'!$H77/12*(1+Inputs!$H$31),2)</f>
        <v>0</v>
      </c>
      <c r="Z400" s="175">
        <f>+ROUND('Budgeted Resources'!AG77*'Budgeted Resources'!$H77/12*(1+Inputs!$H$31),2)</f>
        <v>0</v>
      </c>
      <c r="AA400" s="176">
        <f>+ROUND('Budgeted Resources'!AH77*'Budgeted Resources'!$H77*(1+Inputs!$H$31),2)</f>
        <v>0</v>
      </c>
      <c r="AB400" s="176">
        <f>+ROUND('Budgeted Resources'!AI77*'Budgeted Resources'!$H77*(1+Inputs!$H$31),2)</f>
        <v>0</v>
      </c>
      <c r="AC400" s="176">
        <f>+ROUND('Budgeted Resources'!AJ77*'Budgeted Resources'!$H77*(1+Inputs!$H$31),2)</f>
        <v>0</v>
      </c>
      <c r="AD400" s="176">
        <f>+ROUND('Budgeted Resources'!AK77*'Budgeted Resources'!$H77*(1+Inputs!$H$31),2)</f>
        <v>0</v>
      </c>
      <c r="AE400" s="176">
        <f>+ROUND('Budgeted Resources'!AL77*'Budgeted Resources'!$H77*(1+Inputs!$H$31),2)</f>
        <v>0</v>
      </c>
      <c r="AF400" s="176">
        <f>+ROUND('Budgeted Resources'!AM77*'Budgeted Resources'!$H77*(1+Inputs!$H$31),2)</f>
        <v>0</v>
      </c>
      <c r="AG400" s="176">
        <f>+ROUND('Budgeted Resources'!AN77*'Budgeted Resources'!$H77*(1+Inputs!$H$31),2)</f>
        <v>0</v>
      </c>
      <c r="AH400" s="176">
        <f>+ROUND('Budgeted Resources'!AO77*'Budgeted Resources'!$H77*(1+Inputs!$H$31),2)</f>
        <v>0</v>
      </c>
      <c r="AI400" s="176">
        <f>+ROUND('Budgeted Resources'!AP77*'Budgeted Resources'!$H77*(1+Inputs!$H$31),2)</f>
        <v>0</v>
      </c>
    </row>
    <row r="401" spans="1:35" x14ac:dyDescent="0.25">
      <c r="A401" t="s">
        <v>1167</v>
      </c>
      <c r="B401" t="s">
        <v>942</v>
      </c>
      <c r="C401" s="174">
        <f>+ROUND('Budgeted Resources'!J78*'Budgeted Resources'!$H78/12,2)</f>
        <v>0</v>
      </c>
      <c r="D401" s="174">
        <f>+ROUND('Budgeted Resources'!K78*'Budgeted Resources'!$H78/12,2)</f>
        <v>0</v>
      </c>
      <c r="E401" s="174">
        <f>+ROUND('Budgeted Resources'!L78*'Budgeted Resources'!$H78/12,2)</f>
        <v>0</v>
      </c>
      <c r="F401" s="174">
        <f>+ROUND('Budgeted Resources'!M78*'Budgeted Resources'!$H78/12,2)</f>
        <v>0</v>
      </c>
      <c r="G401" s="174">
        <f>+ROUND('Budgeted Resources'!N78*'Budgeted Resources'!$H78/12,2)</f>
        <v>0</v>
      </c>
      <c r="H401" s="174">
        <f>+ROUND('Budgeted Resources'!O78*'Budgeted Resources'!$H78/12,2)</f>
        <v>0</v>
      </c>
      <c r="I401" s="174">
        <f>+ROUND('Budgeted Resources'!P78*'Budgeted Resources'!$H78/12,2)</f>
        <v>0</v>
      </c>
      <c r="J401" s="174">
        <f>+ROUND('Budgeted Resources'!Q78*'Budgeted Resources'!$H78/12,2)</f>
        <v>0</v>
      </c>
      <c r="K401" s="174">
        <f>+ROUND('Budgeted Resources'!R78*'Budgeted Resources'!$H78/12,2)</f>
        <v>0</v>
      </c>
      <c r="L401" s="174">
        <f>+ROUND('Budgeted Resources'!S78*'Budgeted Resources'!$H78/12,2)</f>
        <v>0</v>
      </c>
      <c r="M401" s="174">
        <f>+ROUND('Budgeted Resources'!T78*'Budgeted Resources'!$H78/12,2)</f>
        <v>0</v>
      </c>
      <c r="N401" s="174">
        <f>+ROUND('Budgeted Resources'!U78*'Budgeted Resources'!$H78/12,2)</f>
        <v>0</v>
      </c>
      <c r="O401" s="175">
        <f>+ROUND('Budgeted Resources'!V78*'Budgeted Resources'!$H78/12*(1+Inputs!$H$31),2)</f>
        <v>0</v>
      </c>
      <c r="P401" s="175">
        <f>+ROUND('Budgeted Resources'!W78*'Budgeted Resources'!$H78/12*(1+Inputs!$H$31),2)</f>
        <v>0</v>
      </c>
      <c r="Q401" s="175">
        <f>+ROUND('Budgeted Resources'!X78*'Budgeted Resources'!$H78/12*(1+Inputs!$H$31),2)</f>
        <v>0</v>
      </c>
      <c r="R401" s="175">
        <f>+ROUND('Budgeted Resources'!Y78*'Budgeted Resources'!$H78/12*(1+Inputs!$H$31),2)</f>
        <v>0</v>
      </c>
      <c r="S401" s="175">
        <f>+ROUND('Budgeted Resources'!Z78*'Budgeted Resources'!$H78/12*(1+Inputs!$H$31),2)</f>
        <v>0</v>
      </c>
      <c r="T401" s="175">
        <f>+ROUND('Budgeted Resources'!AA78*'Budgeted Resources'!$H78/12*(1+Inputs!$H$31),2)</f>
        <v>0</v>
      </c>
      <c r="U401" s="175">
        <f>+ROUND('Budgeted Resources'!AB78*'Budgeted Resources'!$H78/12*(1+Inputs!$H$31),2)</f>
        <v>0</v>
      </c>
      <c r="V401" s="175">
        <f>+ROUND('Budgeted Resources'!AC78*'Budgeted Resources'!$H78/12*(1+Inputs!$H$31),2)</f>
        <v>0</v>
      </c>
      <c r="W401" s="175">
        <f>+ROUND('Budgeted Resources'!AD78*'Budgeted Resources'!$H78/12*(1+Inputs!$H$31),2)</f>
        <v>0</v>
      </c>
      <c r="X401" s="175">
        <f>+ROUND('Budgeted Resources'!AE78*'Budgeted Resources'!$H78/12*(1+Inputs!$H$31),2)</f>
        <v>0</v>
      </c>
      <c r="Y401" s="175">
        <f>+ROUND('Budgeted Resources'!AF78*'Budgeted Resources'!$H78/12*(1+Inputs!$H$31),2)</f>
        <v>0</v>
      </c>
      <c r="Z401" s="175">
        <f>+ROUND('Budgeted Resources'!AG78*'Budgeted Resources'!$H78/12*(1+Inputs!$H$31),2)</f>
        <v>0</v>
      </c>
      <c r="AA401" s="176">
        <f>+ROUND('Budgeted Resources'!AH78*'Budgeted Resources'!$H78*(1+Inputs!$H$31),2)</f>
        <v>0</v>
      </c>
      <c r="AB401" s="176">
        <f>+ROUND('Budgeted Resources'!AI78*'Budgeted Resources'!$H78*(1+Inputs!$H$31),2)</f>
        <v>0</v>
      </c>
      <c r="AC401" s="176">
        <f>+ROUND('Budgeted Resources'!AJ78*'Budgeted Resources'!$H78*(1+Inputs!$H$31),2)</f>
        <v>0</v>
      </c>
      <c r="AD401" s="176">
        <f>+ROUND('Budgeted Resources'!AK78*'Budgeted Resources'!$H78*(1+Inputs!$H$31),2)</f>
        <v>0</v>
      </c>
      <c r="AE401" s="176">
        <f>+ROUND('Budgeted Resources'!AL78*'Budgeted Resources'!$H78*(1+Inputs!$H$31),2)</f>
        <v>0</v>
      </c>
      <c r="AF401" s="176">
        <f>+ROUND('Budgeted Resources'!AM78*'Budgeted Resources'!$H78*(1+Inputs!$H$31),2)</f>
        <v>0</v>
      </c>
      <c r="AG401" s="176">
        <f>+ROUND('Budgeted Resources'!AN78*'Budgeted Resources'!$H78*(1+Inputs!$H$31),2)</f>
        <v>0</v>
      </c>
      <c r="AH401" s="176">
        <f>+ROUND('Budgeted Resources'!AO78*'Budgeted Resources'!$H78*(1+Inputs!$H$31),2)</f>
        <v>0</v>
      </c>
      <c r="AI401" s="176">
        <f>+ROUND('Budgeted Resources'!AP78*'Budgeted Resources'!$H78*(1+Inputs!$H$31),2)</f>
        <v>0</v>
      </c>
    </row>
    <row r="402" spans="1:35" x14ac:dyDescent="0.25">
      <c r="A402" t="s">
        <v>1167</v>
      </c>
      <c r="B402" t="s">
        <v>942</v>
      </c>
      <c r="C402" s="174">
        <f>+ROUND('Budgeted Resources'!J79*'Budgeted Resources'!$H79/12,2)</f>
        <v>0</v>
      </c>
      <c r="D402" s="174">
        <f>+ROUND('Budgeted Resources'!K79*'Budgeted Resources'!$H79/12,2)</f>
        <v>0</v>
      </c>
      <c r="E402" s="174">
        <f>+ROUND('Budgeted Resources'!L79*'Budgeted Resources'!$H79/12,2)</f>
        <v>0</v>
      </c>
      <c r="F402" s="174">
        <f>+ROUND('Budgeted Resources'!M79*'Budgeted Resources'!$H79/12,2)</f>
        <v>0</v>
      </c>
      <c r="G402" s="174">
        <f>+ROUND('Budgeted Resources'!N79*'Budgeted Resources'!$H79/12,2)</f>
        <v>0</v>
      </c>
      <c r="H402" s="174">
        <f>+ROUND('Budgeted Resources'!O79*'Budgeted Resources'!$H79/12,2)</f>
        <v>0</v>
      </c>
      <c r="I402" s="174">
        <f>+ROUND('Budgeted Resources'!P79*'Budgeted Resources'!$H79/12,2)</f>
        <v>0</v>
      </c>
      <c r="J402" s="174">
        <f>+ROUND('Budgeted Resources'!Q79*'Budgeted Resources'!$H79/12,2)</f>
        <v>0</v>
      </c>
      <c r="K402" s="174">
        <f>+ROUND('Budgeted Resources'!R79*'Budgeted Resources'!$H79/12,2)</f>
        <v>0</v>
      </c>
      <c r="L402" s="174">
        <f>+ROUND('Budgeted Resources'!S79*'Budgeted Resources'!$H79/12,2)</f>
        <v>0</v>
      </c>
      <c r="M402" s="174">
        <f>+ROUND('Budgeted Resources'!T79*'Budgeted Resources'!$H79/12,2)</f>
        <v>0</v>
      </c>
      <c r="N402" s="174">
        <f>+ROUND('Budgeted Resources'!U79*'Budgeted Resources'!$H79/12,2)</f>
        <v>0</v>
      </c>
      <c r="O402" s="175">
        <f>+ROUND('Budgeted Resources'!V79*'Budgeted Resources'!$H79/12*(1+Inputs!$H$31),2)</f>
        <v>0</v>
      </c>
      <c r="P402" s="175">
        <f>+ROUND('Budgeted Resources'!W79*'Budgeted Resources'!$H79/12*(1+Inputs!$H$31),2)</f>
        <v>0</v>
      </c>
      <c r="Q402" s="175">
        <f>+ROUND('Budgeted Resources'!X79*'Budgeted Resources'!$H79/12*(1+Inputs!$H$31),2)</f>
        <v>0</v>
      </c>
      <c r="R402" s="175">
        <f>+ROUND('Budgeted Resources'!Y79*'Budgeted Resources'!$H79/12*(1+Inputs!$H$31),2)</f>
        <v>0</v>
      </c>
      <c r="S402" s="175">
        <f>+ROUND('Budgeted Resources'!Z79*'Budgeted Resources'!$H79/12*(1+Inputs!$H$31),2)</f>
        <v>0</v>
      </c>
      <c r="T402" s="175">
        <f>+ROUND('Budgeted Resources'!AA79*'Budgeted Resources'!$H79/12*(1+Inputs!$H$31),2)</f>
        <v>0</v>
      </c>
      <c r="U402" s="175">
        <f>+ROUND('Budgeted Resources'!AB79*'Budgeted Resources'!$H79/12*(1+Inputs!$H$31),2)</f>
        <v>0</v>
      </c>
      <c r="V402" s="175">
        <f>+ROUND('Budgeted Resources'!AC79*'Budgeted Resources'!$H79/12*(1+Inputs!$H$31),2)</f>
        <v>0</v>
      </c>
      <c r="W402" s="175">
        <f>+ROUND('Budgeted Resources'!AD79*'Budgeted Resources'!$H79/12*(1+Inputs!$H$31),2)</f>
        <v>0</v>
      </c>
      <c r="X402" s="175">
        <f>+ROUND('Budgeted Resources'!AE79*'Budgeted Resources'!$H79/12*(1+Inputs!$H$31),2)</f>
        <v>0</v>
      </c>
      <c r="Y402" s="175">
        <f>+ROUND('Budgeted Resources'!AF79*'Budgeted Resources'!$H79/12*(1+Inputs!$H$31),2)</f>
        <v>0</v>
      </c>
      <c r="Z402" s="175">
        <f>+ROUND('Budgeted Resources'!AG79*'Budgeted Resources'!$H79/12*(1+Inputs!$H$31),2)</f>
        <v>0</v>
      </c>
      <c r="AA402" s="176">
        <f>+ROUND('Budgeted Resources'!AH79*'Budgeted Resources'!$H79*(1+Inputs!$H$31),2)</f>
        <v>0</v>
      </c>
      <c r="AB402" s="176">
        <f>+ROUND('Budgeted Resources'!AI79*'Budgeted Resources'!$H79*(1+Inputs!$H$31),2)</f>
        <v>0</v>
      </c>
      <c r="AC402" s="176">
        <f>+ROUND('Budgeted Resources'!AJ79*'Budgeted Resources'!$H79*(1+Inputs!$H$31),2)</f>
        <v>0</v>
      </c>
      <c r="AD402" s="176">
        <f>+ROUND('Budgeted Resources'!AK79*'Budgeted Resources'!$H79*(1+Inputs!$H$31),2)</f>
        <v>0</v>
      </c>
      <c r="AE402" s="176">
        <f>+ROUND('Budgeted Resources'!AL79*'Budgeted Resources'!$H79*(1+Inputs!$H$31),2)</f>
        <v>0</v>
      </c>
      <c r="AF402" s="176">
        <f>+ROUND('Budgeted Resources'!AM79*'Budgeted Resources'!$H79*(1+Inputs!$H$31),2)</f>
        <v>0</v>
      </c>
      <c r="AG402" s="176">
        <f>+ROUND('Budgeted Resources'!AN79*'Budgeted Resources'!$H79*(1+Inputs!$H$31),2)</f>
        <v>0</v>
      </c>
      <c r="AH402" s="176">
        <f>+ROUND('Budgeted Resources'!AO79*'Budgeted Resources'!$H79*(1+Inputs!$H$31),2)</f>
        <v>0</v>
      </c>
      <c r="AI402" s="176">
        <f>+ROUND('Budgeted Resources'!AP79*'Budgeted Resources'!$H79*(1+Inputs!$H$31),2)</f>
        <v>0</v>
      </c>
    </row>
    <row r="403" spans="1:35" x14ac:dyDescent="0.25">
      <c r="A403" t="s">
        <v>1167</v>
      </c>
      <c r="B403" t="s">
        <v>942</v>
      </c>
      <c r="C403" s="174">
        <f>+ROUND('Budgeted Resources'!J80*'Budgeted Resources'!$H80/12,2)</f>
        <v>0</v>
      </c>
      <c r="D403" s="174">
        <f>+ROUND('Budgeted Resources'!K80*'Budgeted Resources'!$H80/12,2)</f>
        <v>0</v>
      </c>
      <c r="E403" s="174">
        <f>+ROUND('Budgeted Resources'!L80*'Budgeted Resources'!$H80/12,2)</f>
        <v>0</v>
      </c>
      <c r="F403" s="174">
        <f>+ROUND('Budgeted Resources'!M80*'Budgeted Resources'!$H80/12,2)</f>
        <v>0</v>
      </c>
      <c r="G403" s="174">
        <f>+ROUND('Budgeted Resources'!N80*'Budgeted Resources'!$H80/12,2)</f>
        <v>0</v>
      </c>
      <c r="H403" s="174">
        <f>+ROUND('Budgeted Resources'!O80*'Budgeted Resources'!$H80/12,2)</f>
        <v>0</v>
      </c>
      <c r="I403" s="174">
        <f>+ROUND('Budgeted Resources'!P80*'Budgeted Resources'!$H80/12,2)</f>
        <v>0</v>
      </c>
      <c r="J403" s="174">
        <f>+ROUND('Budgeted Resources'!Q80*'Budgeted Resources'!$H80/12,2)</f>
        <v>0</v>
      </c>
      <c r="K403" s="174">
        <f>+ROUND('Budgeted Resources'!R80*'Budgeted Resources'!$H80/12,2)</f>
        <v>0</v>
      </c>
      <c r="L403" s="174">
        <f>+ROUND('Budgeted Resources'!S80*'Budgeted Resources'!$H80/12,2)</f>
        <v>0</v>
      </c>
      <c r="M403" s="174">
        <f>+ROUND('Budgeted Resources'!T80*'Budgeted Resources'!$H80/12,2)</f>
        <v>0</v>
      </c>
      <c r="N403" s="174">
        <f>+ROUND('Budgeted Resources'!U80*'Budgeted Resources'!$H80/12,2)</f>
        <v>0</v>
      </c>
      <c r="O403" s="175">
        <f>+ROUND('Budgeted Resources'!V80*'Budgeted Resources'!$H80/12*(1+Inputs!$H$31),2)</f>
        <v>0</v>
      </c>
      <c r="P403" s="175">
        <f>+ROUND('Budgeted Resources'!W80*'Budgeted Resources'!$H80/12*(1+Inputs!$H$31),2)</f>
        <v>0</v>
      </c>
      <c r="Q403" s="175">
        <f>+ROUND('Budgeted Resources'!X80*'Budgeted Resources'!$H80/12*(1+Inputs!$H$31),2)</f>
        <v>0</v>
      </c>
      <c r="R403" s="175">
        <f>+ROUND('Budgeted Resources'!Y80*'Budgeted Resources'!$H80/12*(1+Inputs!$H$31),2)</f>
        <v>0</v>
      </c>
      <c r="S403" s="175">
        <f>+ROUND('Budgeted Resources'!Z80*'Budgeted Resources'!$H80/12*(1+Inputs!$H$31),2)</f>
        <v>0</v>
      </c>
      <c r="T403" s="175">
        <f>+ROUND('Budgeted Resources'!AA80*'Budgeted Resources'!$H80/12*(1+Inputs!$H$31),2)</f>
        <v>0</v>
      </c>
      <c r="U403" s="175">
        <f>+ROUND('Budgeted Resources'!AB80*'Budgeted Resources'!$H80/12*(1+Inputs!$H$31),2)</f>
        <v>0</v>
      </c>
      <c r="V403" s="175">
        <f>+ROUND('Budgeted Resources'!AC80*'Budgeted Resources'!$H80/12*(1+Inputs!$H$31),2)</f>
        <v>0</v>
      </c>
      <c r="W403" s="175">
        <f>+ROUND('Budgeted Resources'!AD80*'Budgeted Resources'!$H80/12*(1+Inputs!$H$31),2)</f>
        <v>0</v>
      </c>
      <c r="X403" s="175">
        <f>+ROUND('Budgeted Resources'!AE80*'Budgeted Resources'!$H80/12*(1+Inputs!$H$31),2)</f>
        <v>0</v>
      </c>
      <c r="Y403" s="175">
        <f>+ROUND('Budgeted Resources'!AF80*'Budgeted Resources'!$H80/12*(1+Inputs!$H$31),2)</f>
        <v>0</v>
      </c>
      <c r="Z403" s="175">
        <f>+ROUND('Budgeted Resources'!AG80*'Budgeted Resources'!$H80/12*(1+Inputs!$H$31),2)</f>
        <v>0</v>
      </c>
      <c r="AA403" s="176">
        <f>+ROUND('Budgeted Resources'!AH80*'Budgeted Resources'!$H80*(1+Inputs!$H$31),2)</f>
        <v>0</v>
      </c>
      <c r="AB403" s="176">
        <f>+ROUND('Budgeted Resources'!AI80*'Budgeted Resources'!$H80*(1+Inputs!$H$31),2)</f>
        <v>0</v>
      </c>
      <c r="AC403" s="176">
        <f>+ROUND('Budgeted Resources'!AJ80*'Budgeted Resources'!$H80*(1+Inputs!$H$31),2)</f>
        <v>0</v>
      </c>
      <c r="AD403" s="176">
        <f>+ROUND('Budgeted Resources'!AK80*'Budgeted Resources'!$H80*(1+Inputs!$H$31),2)</f>
        <v>0</v>
      </c>
      <c r="AE403" s="176">
        <f>+ROUND('Budgeted Resources'!AL80*'Budgeted Resources'!$H80*(1+Inputs!$H$31),2)</f>
        <v>0</v>
      </c>
      <c r="AF403" s="176">
        <f>+ROUND('Budgeted Resources'!AM80*'Budgeted Resources'!$H80*(1+Inputs!$H$31),2)</f>
        <v>0</v>
      </c>
      <c r="AG403" s="176">
        <f>+ROUND('Budgeted Resources'!AN80*'Budgeted Resources'!$H80*(1+Inputs!$H$31),2)</f>
        <v>0</v>
      </c>
      <c r="AH403" s="176">
        <f>+ROUND('Budgeted Resources'!AO80*'Budgeted Resources'!$H80*(1+Inputs!$H$31),2)</f>
        <v>0</v>
      </c>
      <c r="AI403" s="176">
        <f>+ROUND('Budgeted Resources'!AP80*'Budgeted Resources'!$H80*(1+Inputs!$H$31),2)</f>
        <v>0</v>
      </c>
    </row>
    <row r="404" spans="1:35" x14ac:dyDescent="0.25">
      <c r="A404" t="s">
        <v>1167</v>
      </c>
      <c r="B404" t="s">
        <v>942</v>
      </c>
      <c r="C404" s="174">
        <f>+ROUND('Budgeted Resources'!J81*'Budgeted Resources'!$H81/12,2)</f>
        <v>0</v>
      </c>
      <c r="D404" s="174">
        <f>+ROUND('Budgeted Resources'!K81*'Budgeted Resources'!$H81/12,2)</f>
        <v>0</v>
      </c>
      <c r="E404" s="174">
        <f>+ROUND('Budgeted Resources'!L81*'Budgeted Resources'!$H81/12,2)</f>
        <v>0</v>
      </c>
      <c r="F404" s="174">
        <f>+ROUND('Budgeted Resources'!M81*'Budgeted Resources'!$H81/12,2)</f>
        <v>0</v>
      </c>
      <c r="G404" s="174">
        <f>+ROUND('Budgeted Resources'!N81*'Budgeted Resources'!$H81/12,2)</f>
        <v>0</v>
      </c>
      <c r="H404" s="174">
        <f>+ROUND('Budgeted Resources'!O81*'Budgeted Resources'!$H81/12,2)</f>
        <v>0</v>
      </c>
      <c r="I404" s="174">
        <f>+ROUND('Budgeted Resources'!P81*'Budgeted Resources'!$H81/12,2)</f>
        <v>0</v>
      </c>
      <c r="J404" s="174">
        <f>+ROUND('Budgeted Resources'!Q81*'Budgeted Resources'!$H81/12,2)</f>
        <v>0</v>
      </c>
      <c r="K404" s="174">
        <f>+ROUND('Budgeted Resources'!R81*'Budgeted Resources'!$H81/12,2)</f>
        <v>0</v>
      </c>
      <c r="L404" s="174">
        <f>+ROUND('Budgeted Resources'!S81*'Budgeted Resources'!$H81/12,2)</f>
        <v>0</v>
      </c>
      <c r="M404" s="174">
        <f>+ROUND('Budgeted Resources'!T81*'Budgeted Resources'!$H81/12,2)</f>
        <v>0</v>
      </c>
      <c r="N404" s="174">
        <f>+ROUND('Budgeted Resources'!U81*'Budgeted Resources'!$H81/12,2)</f>
        <v>0</v>
      </c>
      <c r="O404" s="175">
        <f>+ROUND('Budgeted Resources'!V81*'Budgeted Resources'!$H81/12*(1+Inputs!$H$31),2)</f>
        <v>0</v>
      </c>
      <c r="P404" s="175">
        <f>+ROUND('Budgeted Resources'!W81*'Budgeted Resources'!$H81/12*(1+Inputs!$H$31),2)</f>
        <v>0</v>
      </c>
      <c r="Q404" s="175">
        <f>+ROUND('Budgeted Resources'!X81*'Budgeted Resources'!$H81/12*(1+Inputs!$H$31),2)</f>
        <v>0</v>
      </c>
      <c r="R404" s="175">
        <f>+ROUND('Budgeted Resources'!Y81*'Budgeted Resources'!$H81/12*(1+Inputs!$H$31),2)</f>
        <v>0</v>
      </c>
      <c r="S404" s="175">
        <f>+ROUND('Budgeted Resources'!Z81*'Budgeted Resources'!$H81/12*(1+Inputs!$H$31),2)</f>
        <v>0</v>
      </c>
      <c r="T404" s="175">
        <f>+ROUND('Budgeted Resources'!AA81*'Budgeted Resources'!$H81/12*(1+Inputs!$H$31),2)</f>
        <v>0</v>
      </c>
      <c r="U404" s="175">
        <f>+ROUND('Budgeted Resources'!AB81*'Budgeted Resources'!$H81/12*(1+Inputs!$H$31),2)</f>
        <v>0</v>
      </c>
      <c r="V404" s="175">
        <f>+ROUND('Budgeted Resources'!AC81*'Budgeted Resources'!$H81/12*(1+Inputs!$H$31),2)</f>
        <v>0</v>
      </c>
      <c r="W404" s="175">
        <f>+ROUND('Budgeted Resources'!AD81*'Budgeted Resources'!$H81/12*(1+Inputs!$H$31),2)</f>
        <v>0</v>
      </c>
      <c r="X404" s="175">
        <f>+ROUND('Budgeted Resources'!AE81*'Budgeted Resources'!$H81/12*(1+Inputs!$H$31),2)</f>
        <v>0</v>
      </c>
      <c r="Y404" s="175">
        <f>+ROUND('Budgeted Resources'!AF81*'Budgeted Resources'!$H81/12*(1+Inputs!$H$31),2)</f>
        <v>0</v>
      </c>
      <c r="Z404" s="175">
        <f>+ROUND('Budgeted Resources'!AG81*'Budgeted Resources'!$H81/12*(1+Inputs!$H$31),2)</f>
        <v>0</v>
      </c>
      <c r="AA404" s="176">
        <f>+ROUND('Budgeted Resources'!AH81*'Budgeted Resources'!$H81*(1+Inputs!$H$31),2)</f>
        <v>0</v>
      </c>
      <c r="AB404" s="176">
        <f>+ROUND('Budgeted Resources'!AI81*'Budgeted Resources'!$H81*(1+Inputs!$H$31),2)</f>
        <v>0</v>
      </c>
      <c r="AC404" s="176">
        <f>+ROUND('Budgeted Resources'!AJ81*'Budgeted Resources'!$H81*(1+Inputs!$H$31),2)</f>
        <v>0</v>
      </c>
      <c r="AD404" s="176">
        <f>+ROUND('Budgeted Resources'!AK81*'Budgeted Resources'!$H81*(1+Inputs!$H$31),2)</f>
        <v>0</v>
      </c>
      <c r="AE404" s="176">
        <f>+ROUND('Budgeted Resources'!AL81*'Budgeted Resources'!$H81*(1+Inputs!$H$31),2)</f>
        <v>0</v>
      </c>
      <c r="AF404" s="176">
        <f>+ROUND('Budgeted Resources'!AM81*'Budgeted Resources'!$H81*(1+Inputs!$H$31),2)</f>
        <v>0</v>
      </c>
      <c r="AG404" s="176">
        <f>+ROUND('Budgeted Resources'!AN81*'Budgeted Resources'!$H81*(1+Inputs!$H$31),2)</f>
        <v>0</v>
      </c>
      <c r="AH404" s="176">
        <f>+ROUND('Budgeted Resources'!AO81*'Budgeted Resources'!$H81*(1+Inputs!$H$31),2)</f>
        <v>0</v>
      </c>
      <c r="AI404" s="176">
        <f>+ROUND('Budgeted Resources'!AP81*'Budgeted Resources'!$H81*(1+Inputs!$H$31),2)</f>
        <v>0</v>
      </c>
    </row>
    <row r="405" spans="1:35" x14ac:dyDescent="0.25">
      <c r="A405" t="s">
        <v>1167</v>
      </c>
      <c r="B405" t="s">
        <v>942</v>
      </c>
      <c r="C405" s="174">
        <f>+ROUND('Budgeted Resources'!J82*'Budgeted Resources'!$H82/12,2)</f>
        <v>0</v>
      </c>
      <c r="D405" s="174">
        <f>+ROUND('Budgeted Resources'!K82*'Budgeted Resources'!$H82/12,2)</f>
        <v>0</v>
      </c>
      <c r="E405" s="174">
        <f>+ROUND('Budgeted Resources'!L82*'Budgeted Resources'!$H82/12,2)</f>
        <v>0</v>
      </c>
      <c r="F405" s="174">
        <f>+ROUND('Budgeted Resources'!M82*'Budgeted Resources'!$H82/12,2)</f>
        <v>0</v>
      </c>
      <c r="G405" s="174">
        <f>+ROUND('Budgeted Resources'!N82*'Budgeted Resources'!$H82/12,2)</f>
        <v>0</v>
      </c>
      <c r="H405" s="174">
        <f>+ROUND('Budgeted Resources'!O82*'Budgeted Resources'!$H82/12,2)</f>
        <v>0</v>
      </c>
      <c r="I405" s="174">
        <f>+ROUND('Budgeted Resources'!P82*'Budgeted Resources'!$H82/12,2)</f>
        <v>0</v>
      </c>
      <c r="J405" s="174">
        <f>+ROUND('Budgeted Resources'!Q82*'Budgeted Resources'!$H82/12,2)</f>
        <v>0</v>
      </c>
      <c r="K405" s="174">
        <f>+ROUND('Budgeted Resources'!R82*'Budgeted Resources'!$H82/12,2)</f>
        <v>0</v>
      </c>
      <c r="L405" s="174">
        <f>+ROUND('Budgeted Resources'!S82*'Budgeted Resources'!$H82/12,2)</f>
        <v>0</v>
      </c>
      <c r="M405" s="174">
        <f>+ROUND('Budgeted Resources'!T82*'Budgeted Resources'!$H82/12,2)</f>
        <v>0</v>
      </c>
      <c r="N405" s="174">
        <f>+ROUND('Budgeted Resources'!U82*'Budgeted Resources'!$H82/12,2)</f>
        <v>0</v>
      </c>
      <c r="O405" s="175">
        <f>+ROUND('Budgeted Resources'!V82*'Budgeted Resources'!$H82/12*(1+Inputs!$H$31),2)</f>
        <v>0</v>
      </c>
      <c r="P405" s="175">
        <f>+ROUND('Budgeted Resources'!W82*'Budgeted Resources'!$H82/12*(1+Inputs!$H$31),2)</f>
        <v>0</v>
      </c>
      <c r="Q405" s="175">
        <f>+ROUND('Budgeted Resources'!X82*'Budgeted Resources'!$H82/12*(1+Inputs!$H$31),2)</f>
        <v>0</v>
      </c>
      <c r="R405" s="175">
        <f>+ROUND('Budgeted Resources'!Y82*'Budgeted Resources'!$H82/12*(1+Inputs!$H$31),2)</f>
        <v>0</v>
      </c>
      <c r="S405" s="175">
        <f>+ROUND('Budgeted Resources'!Z82*'Budgeted Resources'!$H82/12*(1+Inputs!$H$31),2)</f>
        <v>0</v>
      </c>
      <c r="T405" s="175">
        <f>+ROUND('Budgeted Resources'!AA82*'Budgeted Resources'!$H82/12*(1+Inputs!$H$31),2)</f>
        <v>0</v>
      </c>
      <c r="U405" s="175">
        <f>+ROUND('Budgeted Resources'!AB82*'Budgeted Resources'!$H82/12*(1+Inputs!$H$31),2)</f>
        <v>0</v>
      </c>
      <c r="V405" s="175">
        <f>+ROUND('Budgeted Resources'!AC82*'Budgeted Resources'!$H82/12*(1+Inputs!$H$31),2)</f>
        <v>0</v>
      </c>
      <c r="W405" s="175">
        <f>+ROUND('Budgeted Resources'!AD82*'Budgeted Resources'!$H82/12*(1+Inputs!$H$31),2)</f>
        <v>0</v>
      </c>
      <c r="X405" s="175">
        <f>+ROUND('Budgeted Resources'!AE82*'Budgeted Resources'!$H82/12*(1+Inputs!$H$31),2)</f>
        <v>0</v>
      </c>
      <c r="Y405" s="175">
        <f>+ROUND('Budgeted Resources'!AF82*'Budgeted Resources'!$H82/12*(1+Inputs!$H$31),2)</f>
        <v>0</v>
      </c>
      <c r="Z405" s="175">
        <f>+ROUND('Budgeted Resources'!AG82*'Budgeted Resources'!$H82/12*(1+Inputs!$H$31),2)</f>
        <v>0</v>
      </c>
      <c r="AA405" s="176">
        <f>+ROUND('Budgeted Resources'!AH82*'Budgeted Resources'!$H82*(1+Inputs!$H$31),2)</f>
        <v>0</v>
      </c>
      <c r="AB405" s="176">
        <f>+ROUND('Budgeted Resources'!AI82*'Budgeted Resources'!$H82*(1+Inputs!$H$31),2)</f>
        <v>0</v>
      </c>
      <c r="AC405" s="176">
        <f>+ROUND('Budgeted Resources'!AJ82*'Budgeted Resources'!$H82*(1+Inputs!$H$31),2)</f>
        <v>0</v>
      </c>
      <c r="AD405" s="176">
        <f>+ROUND('Budgeted Resources'!AK82*'Budgeted Resources'!$H82*(1+Inputs!$H$31),2)</f>
        <v>0</v>
      </c>
      <c r="AE405" s="176">
        <f>+ROUND('Budgeted Resources'!AL82*'Budgeted Resources'!$H82*(1+Inputs!$H$31),2)</f>
        <v>0</v>
      </c>
      <c r="AF405" s="176">
        <f>+ROUND('Budgeted Resources'!AM82*'Budgeted Resources'!$H82*(1+Inputs!$H$31),2)</f>
        <v>0</v>
      </c>
      <c r="AG405" s="176">
        <f>+ROUND('Budgeted Resources'!AN82*'Budgeted Resources'!$H82*(1+Inputs!$H$31),2)</f>
        <v>0</v>
      </c>
      <c r="AH405" s="176">
        <f>+ROUND('Budgeted Resources'!AO82*'Budgeted Resources'!$H82*(1+Inputs!$H$31),2)</f>
        <v>0</v>
      </c>
      <c r="AI405" s="176">
        <f>+ROUND('Budgeted Resources'!AP82*'Budgeted Resources'!$H82*(1+Inputs!$H$31),2)</f>
        <v>0</v>
      </c>
    </row>
    <row r="406" spans="1:35" x14ac:dyDescent="0.25">
      <c r="A406" t="s">
        <v>1167</v>
      </c>
      <c r="B406" t="s">
        <v>942</v>
      </c>
      <c r="C406" s="174">
        <f>+ROUND('Budgeted Resources'!J83*'Budgeted Resources'!$H83/12,2)</f>
        <v>0</v>
      </c>
      <c r="D406" s="174">
        <f>+ROUND('Budgeted Resources'!K83*'Budgeted Resources'!$H83/12,2)</f>
        <v>0</v>
      </c>
      <c r="E406" s="174">
        <f>+ROUND('Budgeted Resources'!L83*'Budgeted Resources'!$H83/12,2)</f>
        <v>0</v>
      </c>
      <c r="F406" s="174">
        <f>+ROUND('Budgeted Resources'!M83*'Budgeted Resources'!$H83/12,2)</f>
        <v>0</v>
      </c>
      <c r="G406" s="174">
        <f>+ROUND('Budgeted Resources'!N83*'Budgeted Resources'!$H83/12,2)</f>
        <v>0</v>
      </c>
      <c r="H406" s="174">
        <f>+ROUND('Budgeted Resources'!O83*'Budgeted Resources'!$H83/12,2)</f>
        <v>0</v>
      </c>
      <c r="I406" s="174">
        <f>+ROUND('Budgeted Resources'!P83*'Budgeted Resources'!$H83/12,2)</f>
        <v>0</v>
      </c>
      <c r="J406" s="174">
        <f>+ROUND('Budgeted Resources'!Q83*'Budgeted Resources'!$H83/12,2)</f>
        <v>0</v>
      </c>
      <c r="K406" s="174">
        <f>+ROUND('Budgeted Resources'!R83*'Budgeted Resources'!$H83/12,2)</f>
        <v>0</v>
      </c>
      <c r="L406" s="174">
        <f>+ROUND('Budgeted Resources'!S83*'Budgeted Resources'!$H83/12,2)</f>
        <v>0</v>
      </c>
      <c r="M406" s="174">
        <f>+ROUND('Budgeted Resources'!T83*'Budgeted Resources'!$H83/12,2)</f>
        <v>0</v>
      </c>
      <c r="N406" s="174">
        <f>+ROUND('Budgeted Resources'!U83*'Budgeted Resources'!$H83/12,2)</f>
        <v>0</v>
      </c>
      <c r="O406" s="175">
        <f>+ROUND('Budgeted Resources'!V83*'Budgeted Resources'!$H83/12*(1+Inputs!$H$31),2)</f>
        <v>0</v>
      </c>
      <c r="P406" s="175">
        <f>+ROUND('Budgeted Resources'!W83*'Budgeted Resources'!$H83/12*(1+Inputs!$H$31),2)</f>
        <v>0</v>
      </c>
      <c r="Q406" s="175">
        <f>+ROUND('Budgeted Resources'!X83*'Budgeted Resources'!$H83/12*(1+Inputs!$H$31),2)</f>
        <v>0</v>
      </c>
      <c r="R406" s="175">
        <f>+ROUND('Budgeted Resources'!Y83*'Budgeted Resources'!$H83/12*(1+Inputs!$H$31),2)</f>
        <v>0</v>
      </c>
      <c r="S406" s="175">
        <f>+ROUND('Budgeted Resources'!Z83*'Budgeted Resources'!$H83/12*(1+Inputs!$H$31),2)</f>
        <v>0</v>
      </c>
      <c r="T406" s="175">
        <f>+ROUND('Budgeted Resources'!AA83*'Budgeted Resources'!$H83/12*(1+Inputs!$H$31),2)</f>
        <v>0</v>
      </c>
      <c r="U406" s="175">
        <f>+ROUND('Budgeted Resources'!AB83*'Budgeted Resources'!$H83/12*(1+Inputs!$H$31),2)</f>
        <v>0</v>
      </c>
      <c r="V406" s="175">
        <f>+ROUND('Budgeted Resources'!AC83*'Budgeted Resources'!$H83/12*(1+Inputs!$H$31),2)</f>
        <v>0</v>
      </c>
      <c r="W406" s="175">
        <f>+ROUND('Budgeted Resources'!AD83*'Budgeted Resources'!$H83/12*(1+Inputs!$H$31),2)</f>
        <v>0</v>
      </c>
      <c r="X406" s="175">
        <f>+ROUND('Budgeted Resources'!AE83*'Budgeted Resources'!$H83/12*(1+Inputs!$H$31),2)</f>
        <v>0</v>
      </c>
      <c r="Y406" s="175">
        <f>+ROUND('Budgeted Resources'!AF83*'Budgeted Resources'!$H83/12*(1+Inputs!$H$31),2)</f>
        <v>0</v>
      </c>
      <c r="Z406" s="175">
        <f>+ROUND('Budgeted Resources'!AG83*'Budgeted Resources'!$H83/12*(1+Inputs!$H$31),2)</f>
        <v>0</v>
      </c>
      <c r="AA406" s="176">
        <f>+ROUND('Budgeted Resources'!AH83*'Budgeted Resources'!$H83*(1+Inputs!$H$31),2)</f>
        <v>0</v>
      </c>
      <c r="AB406" s="176">
        <f>+ROUND('Budgeted Resources'!AI83*'Budgeted Resources'!$H83*(1+Inputs!$H$31),2)</f>
        <v>0</v>
      </c>
      <c r="AC406" s="176">
        <f>+ROUND('Budgeted Resources'!AJ83*'Budgeted Resources'!$H83*(1+Inputs!$H$31),2)</f>
        <v>0</v>
      </c>
      <c r="AD406" s="176">
        <f>+ROUND('Budgeted Resources'!AK83*'Budgeted Resources'!$H83*(1+Inputs!$H$31),2)</f>
        <v>0</v>
      </c>
      <c r="AE406" s="176">
        <f>+ROUND('Budgeted Resources'!AL83*'Budgeted Resources'!$H83*(1+Inputs!$H$31),2)</f>
        <v>0</v>
      </c>
      <c r="AF406" s="176">
        <f>+ROUND('Budgeted Resources'!AM83*'Budgeted Resources'!$H83*(1+Inputs!$H$31),2)</f>
        <v>0</v>
      </c>
      <c r="AG406" s="176">
        <f>+ROUND('Budgeted Resources'!AN83*'Budgeted Resources'!$H83*(1+Inputs!$H$31),2)</f>
        <v>0</v>
      </c>
      <c r="AH406" s="176">
        <f>+ROUND('Budgeted Resources'!AO83*'Budgeted Resources'!$H83*(1+Inputs!$H$31),2)</f>
        <v>0</v>
      </c>
      <c r="AI406" s="176">
        <f>+ROUND('Budgeted Resources'!AP83*'Budgeted Resources'!$H83*(1+Inputs!$H$31),2)</f>
        <v>0</v>
      </c>
    </row>
    <row r="407" spans="1:35" x14ac:dyDescent="0.25">
      <c r="A407" t="s">
        <v>1167</v>
      </c>
      <c r="B407" t="s">
        <v>942</v>
      </c>
      <c r="C407" s="174">
        <f>+ROUND('Budgeted Resources'!J84*'Budgeted Resources'!$H84/12,2)</f>
        <v>0</v>
      </c>
      <c r="D407" s="174">
        <f>+ROUND('Budgeted Resources'!K84*'Budgeted Resources'!$H84/12,2)</f>
        <v>0</v>
      </c>
      <c r="E407" s="174">
        <f>+ROUND('Budgeted Resources'!L84*'Budgeted Resources'!$H84/12,2)</f>
        <v>0</v>
      </c>
      <c r="F407" s="174">
        <f>+ROUND('Budgeted Resources'!M84*'Budgeted Resources'!$H84/12,2)</f>
        <v>0</v>
      </c>
      <c r="G407" s="174">
        <f>+ROUND('Budgeted Resources'!N84*'Budgeted Resources'!$H84/12,2)</f>
        <v>0</v>
      </c>
      <c r="H407" s="174">
        <f>+ROUND('Budgeted Resources'!O84*'Budgeted Resources'!$H84/12,2)</f>
        <v>0</v>
      </c>
      <c r="I407" s="174">
        <f>+ROUND('Budgeted Resources'!P84*'Budgeted Resources'!$H84/12,2)</f>
        <v>0</v>
      </c>
      <c r="J407" s="174">
        <f>+ROUND('Budgeted Resources'!Q84*'Budgeted Resources'!$H84/12,2)</f>
        <v>0</v>
      </c>
      <c r="K407" s="174">
        <f>+ROUND('Budgeted Resources'!R84*'Budgeted Resources'!$H84/12,2)</f>
        <v>0</v>
      </c>
      <c r="L407" s="174">
        <f>+ROUND('Budgeted Resources'!S84*'Budgeted Resources'!$H84/12,2)</f>
        <v>0</v>
      </c>
      <c r="M407" s="174">
        <f>+ROUND('Budgeted Resources'!T84*'Budgeted Resources'!$H84/12,2)</f>
        <v>0</v>
      </c>
      <c r="N407" s="174">
        <f>+ROUND('Budgeted Resources'!U84*'Budgeted Resources'!$H84/12,2)</f>
        <v>0</v>
      </c>
      <c r="O407" s="175">
        <f>+ROUND('Budgeted Resources'!V84*'Budgeted Resources'!$H84/12*(1+Inputs!$H$31),2)</f>
        <v>0</v>
      </c>
      <c r="P407" s="175">
        <f>+ROUND('Budgeted Resources'!W84*'Budgeted Resources'!$H84/12*(1+Inputs!$H$31),2)</f>
        <v>0</v>
      </c>
      <c r="Q407" s="175">
        <f>+ROUND('Budgeted Resources'!X84*'Budgeted Resources'!$H84/12*(1+Inputs!$H$31),2)</f>
        <v>0</v>
      </c>
      <c r="R407" s="175">
        <f>+ROUND('Budgeted Resources'!Y84*'Budgeted Resources'!$H84/12*(1+Inputs!$H$31),2)</f>
        <v>0</v>
      </c>
      <c r="S407" s="175">
        <f>+ROUND('Budgeted Resources'!Z84*'Budgeted Resources'!$H84/12*(1+Inputs!$H$31),2)</f>
        <v>0</v>
      </c>
      <c r="T407" s="175">
        <f>+ROUND('Budgeted Resources'!AA84*'Budgeted Resources'!$H84/12*(1+Inputs!$H$31),2)</f>
        <v>0</v>
      </c>
      <c r="U407" s="175">
        <f>+ROUND('Budgeted Resources'!AB84*'Budgeted Resources'!$H84/12*(1+Inputs!$H$31),2)</f>
        <v>0</v>
      </c>
      <c r="V407" s="175">
        <f>+ROUND('Budgeted Resources'!AC84*'Budgeted Resources'!$H84/12*(1+Inputs!$H$31),2)</f>
        <v>0</v>
      </c>
      <c r="W407" s="175">
        <f>+ROUND('Budgeted Resources'!AD84*'Budgeted Resources'!$H84/12*(1+Inputs!$H$31),2)</f>
        <v>0</v>
      </c>
      <c r="X407" s="175">
        <f>+ROUND('Budgeted Resources'!AE84*'Budgeted Resources'!$H84/12*(1+Inputs!$H$31),2)</f>
        <v>0</v>
      </c>
      <c r="Y407" s="175">
        <f>+ROUND('Budgeted Resources'!AF84*'Budgeted Resources'!$H84/12*(1+Inputs!$H$31),2)</f>
        <v>0</v>
      </c>
      <c r="Z407" s="175">
        <f>+ROUND('Budgeted Resources'!AG84*'Budgeted Resources'!$H84/12*(1+Inputs!$H$31),2)</f>
        <v>0</v>
      </c>
      <c r="AA407" s="176">
        <f>+ROUND('Budgeted Resources'!AH84*'Budgeted Resources'!$H84*(1+Inputs!$H$31),2)</f>
        <v>0</v>
      </c>
      <c r="AB407" s="176">
        <f>+ROUND('Budgeted Resources'!AI84*'Budgeted Resources'!$H84*(1+Inputs!$H$31),2)</f>
        <v>0</v>
      </c>
      <c r="AC407" s="176">
        <f>+ROUND('Budgeted Resources'!AJ84*'Budgeted Resources'!$H84*(1+Inputs!$H$31),2)</f>
        <v>0</v>
      </c>
      <c r="AD407" s="176">
        <f>+ROUND('Budgeted Resources'!AK84*'Budgeted Resources'!$H84*(1+Inputs!$H$31),2)</f>
        <v>0</v>
      </c>
      <c r="AE407" s="176">
        <f>+ROUND('Budgeted Resources'!AL84*'Budgeted Resources'!$H84*(1+Inputs!$H$31),2)</f>
        <v>0</v>
      </c>
      <c r="AF407" s="176">
        <f>+ROUND('Budgeted Resources'!AM84*'Budgeted Resources'!$H84*(1+Inputs!$H$31),2)</f>
        <v>0</v>
      </c>
      <c r="AG407" s="176">
        <f>+ROUND('Budgeted Resources'!AN84*'Budgeted Resources'!$H84*(1+Inputs!$H$31),2)</f>
        <v>0</v>
      </c>
      <c r="AH407" s="176">
        <f>+ROUND('Budgeted Resources'!AO84*'Budgeted Resources'!$H84*(1+Inputs!$H$31),2)</f>
        <v>0</v>
      </c>
      <c r="AI407" s="176">
        <f>+ROUND('Budgeted Resources'!AP84*'Budgeted Resources'!$H84*(1+Inputs!$H$31),2)</f>
        <v>0</v>
      </c>
    </row>
    <row r="408" spans="1:35" x14ac:dyDescent="0.25">
      <c r="A408" t="s">
        <v>1167</v>
      </c>
      <c r="B408" t="s">
        <v>942</v>
      </c>
      <c r="C408" s="174">
        <f>+ROUND('Budgeted Resources'!J85*'Budgeted Resources'!$H85/12,2)</f>
        <v>0</v>
      </c>
      <c r="D408" s="174">
        <f>+ROUND('Budgeted Resources'!K85*'Budgeted Resources'!$H85/12,2)</f>
        <v>0</v>
      </c>
      <c r="E408" s="174">
        <f>+ROUND('Budgeted Resources'!L85*'Budgeted Resources'!$H85/12,2)</f>
        <v>0</v>
      </c>
      <c r="F408" s="174">
        <f>+ROUND('Budgeted Resources'!M85*'Budgeted Resources'!$H85/12,2)</f>
        <v>0</v>
      </c>
      <c r="G408" s="174">
        <f>+ROUND('Budgeted Resources'!N85*'Budgeted Resources'!$H85/12,2)</f>
        <v>0</v>
      </c>
      <c r="H408" s="174">
        <f>+ROUND('Budgeted Resources'!O85*'Budgeted Resources'!$H85/12,2)</f>
        <v>0</v>
      </c>
      <c r="I408" s="174">
        <f>+ROUND('Budgeted Resources'!P85*'Budgeted Resources'!$H85/12,2)</f>
        <v>0</v>
      </c>
      <c r="J408" s="174">
        <f>+ROUND('Budgeted Resources'!Q85*'Budgeted Resources'!$H85/12,2)</f>
        <v>0</v>
      </c>
      <c r="K408" s="174">
        <f>+ROUND('Budgeted Resources'!R85*'Budgeted Resources'!$H85/12,2)</f>
        <v>0</v>
      </c>
      <c r="L408" s="174">
        <f>+ROUND('Budgeted Resources'!S85*'Budgeted Resources'!$H85/12,2)</f>
        <v>0</v>
      </c>
      <c r="M408" s="174">
        <f>+ROUND('Budgeted Resources'!T85*'Budgeted Resources'!$H85/12,2)</f>
        <v>0</v>
      </c>
      <c r="N408" s="174">
        <f>+ROUND('Budgeted Resources'!U85*'Budgeted Resources'!$H85/12,2)</f>
        <v>0</v>
      </c>
      <c r="O408" s="175">
        <f>+ROUND('Budgeted Resources'!V85*'Budgeted Resources'!$H85/12*(1+Inputs!$H$31),2)</f>
        <v>0</v>
      </c>
      <c r="P408" s="175">
        <f>+ROUND('Budgeted Resources'!W85*'Budgeted Resources'!$H85/12*(1+Inputs!$H$31),2)</f>
        <v>0</v>
      </c>
      <c r="Q408" s="175">
        <f>+ROUND('Budgeted Resources'!X85*'Budgeted Resources'!$H85/12*(1+Inputs!$H$31),2)</f>
        <v>0</v>
      </c>
      <c r="R408" s="175">
        <f>+ROUND('Budgeted Resources'!Y85*'Budgeted Resources'!$H85/12*(1+Inputs!$H$31),2)</f>
        <v>0</v>
      </c>
      <c r="S408" s="175">
        <f>+ROUND('Budgeted Resources'!Z85*'Budgeted Resources'!$H85/12*(1+Inputs!$H$31),2)</f>
        <v>0</v>
      </c>
      <c r="T408" s="175">
        <f>+ROUND('Budgeted Resources'!AA85*'Budgeted Resources'!$H85/12*(1+Inputs!$H$31),2)</f>
        <v>0</v>
      </c>
      <c r="U408" s="175">
        <f>+ROUND('Budgeted Resources'!AB85*'Budgeted Resources'!$H85/12*(1+Inputs!$H$31),2)</f>
        <v>0</v>
      </c>
      <c r="V408" s="175">
        <f>+ROUND('Budgeted Resources'!AC85*'Budgeted Resources'!$H85/12*(1+Inputs!$H$31),2)</f>
        <v>0</v>
      </c>
      <c r="W408" s="175">
        <f>+ROUND('Budgeted Resources'!AD85*'Budgeted Resources'!$H85/12*(1+Inputs!$H$31),2)</f>
        <v>0</v>
      </c>
      <c r="X408" s="175">
        <f>+ROUND('Budgeted Resources'!AE85*'Budgeted Resources'!$H85/12*(1+Inputs!$H$31),2)</f>
        <v>0</v>
      </c>
      <c r="Y408" s="175">
        <f>+ROUND('Budgeted Resources'!AF85*'Budgeted Resources'!$H85/12*(1+Inputs!$H$31),2)</f>
        <v>0</v>
      </c>
      <c r="Z408" s="175">
        <f>+ROUND('Budgeted Resources'!AG85*'Budgeted Resources'!$H85/12*(1+Inputs!$H$31),2)</f>
        <v>0</v>
      </c>
      <c r="AA408" s="176">
        <f>+ROUND('Budgeted Resources'!AH85*'Budgeted Resources'!$H85*(1+Inputs!$H$31),2)</f>
        <v>0</v>
      </c>
      <c r="AB408" s="176">
        <f>+ROUND('Budgeted Resources'!AI85*'Budgeted Resources'!$H85*(1+Inputs!$H$31),2)</f>
        <v>0</v>
      </c>
      <c r="AC408" s="176">
        <f>+ROUND('Budgeted Resources'!AJ85*'Budgeted Resources'!$H85*(1+Inputs!$H$31),2)</f>
        <v>0</v>
      </c>
      <c r="AD408" s="176">
        <f>+ROUND('Budgeted Resources'!AK85*'Budgeted Resources'!$H85*(1+Inputs!$H$31),2)</f>
        <v>0</v>
      </c>
      <c r="AE408" s="176">
        <f>+ROUND('Budgeted Resources'!AL85*'Budgeted Resources'!$H85*(1+Inputs!$H$31),2)</f>
        <v>0</v>
      </c>
      <c r="AF408" s="176">
        <f>+ROUND('Budgeted Resources'!AM85*'Budgeted Resources'!$H85*(1+Inputs!$H$31),2)</f>
        <v>0</v>
      </c>
      <c r="AG408" s="176">
        <f>+ROUND('Budgeted Resources'!AN85*'Budgeted Resources'!$H85*(1+Inputs!$H$31),2)</f>
        <v>0</v>
      </c>
      <c r="AH408" s="176">
        <f>+ROUND('Budgeted Resources'!AO85*'Budgeted Resources'!$H85*(1+Inputs!$H$31),2)</f>
        <v>0</v>
      </c>
      <c r="AI408" s="176">
        <f>+ROUND('Budgeted Resources'!AP85*'Budgeted Resources'!$H85*(1+Inputs!$H$31),2)</f>
        <v>0</v>
      </c>
    </row>
    <row r="409" spans="1:35" x14ac:dyDescent="0.25">
      <c r="A409" t="s">
        <v>1167</v>
      </c>
      <c r="B409" t="s">
        <v>942</v>
      </c>
      <c r="C409" s="174">
        <f>+ROUND('Budgeted Resources'!J86*'Budgeted Resources'!$H86/12,2)</f>
        <v>0</v>
      </c>
      <c r="D409" s="174">
        <f>+ROUND('Budgeted Resources'!K86*'Budgeted Resources'!$H86/12,2)</f>
        <v>0</v>
      </c>
      <c r="E409" s="174">
        <f>+ROUND('Budgeted Resources'!L86*'Budgeted Resources'!$H86/12,2)</f>
        <v>0</v>
      </c>
      <c r="F409" s="174">
        <f>+ROUND('Budgeted Resources'!M86*'Budgeted Resources'!$H86/12,2)</f>
        <v>0</v>
      </c>
      <c r="G409" s="174">
        <f>+ROUND('Budgeted Resources'!N86*'Budgeted Resources'!$H86/12,2)</f>
        <v>0</v>
      </c>
      <c r="H409" s="174">
        <f>+ROUND('Budgeted Resources'!O86*'Budgeted Resources'!$H86/12,2)</f>
        <v>0</v>
      </c>
      <c r="I409" s="174">
        <f>+ROUND('Budgeted Resources'!P86*'Budgeted Resources'!$H86/12,2)</f>
        <v>0</v>
      </c>
      <c r="J409" s="174">
        <f>+ROUND('Budgeted Resources'!Q86*'Budgeted Resources'!$H86/12,2)</f>
        <v>0</v>
      </c>
      <c r="K409" s="174">
        <f>+ROUND('Budgeted Resources'!R86*'Budgeted Resources'!$H86/12,2)</f>
        <v>0</v>
      </c>
      <c r="L409" s="174">
        <f>+ROUND('Budgeted Resources'!S86*'Budgeted Resources'!$H86/12,2)</f>
        <v>0</v>
      </c>
      <c r="M409" s="174">
        <f>+ROUND('Budgeted Resources'!T86*'Budgeted Resources'!$H86/12,2)</f>
        <v>0</v>
      </c>
      <c r="N409" s="174">
        <f>+ROUND('Budgeted Resources'!U86*'Budgeted Resources'!$H86/12,2)</f>
        <v>0</v>
      </c>
      <c r="O409" s="175">
        <f>+ROUND('Budgeted Resources'!V86*'Budgeted Resources'!$H86/12*(1+Inputs!$H$31),2)</f>
        <v>0</v>
      </c>
      <c r="P409" s="175">
        <f>+ROUND('Budgeted Resources'!W86*'Budgeted Resources'!$H86/12*(1+Inputs!$H$31),2)</f>
        <v>0</v>
      </c>
      <c r="Q409" s="175">
        <f>+ROUND('Budgeted Resources'!X86*'Budgeted Resources'!$H86/12*(1+Inputs!$H$31),2)</f>
        <v>0</v>
      </c>
      <c r="R409" s="175">
        <f>+ROUND('Budgeted Resources'!Y86*'Budgeted Resources'!$H86/12*(1+Inputs!$H$31),2)</f>
        <v>0</v>
      </c>
      <c r="S409" s="175">
        <f>+ROUND('Budgeted Resources'!Z86*'Budgeted Resources'!$H86/12*(1+Inputs!$H$31),2)</f>
        <v>0</v>
      </c>
      <c r="T409" s="175">
        <f>+ROUND('Budgeted Resources'!AA86*'Budgeted Resources'!$H86/12*(1+Inputs!$H$31),2)</f>
        <v>0</v>
      </c>
      <c r="U409" s="175">
        <f>+ROUND('Budgeted Resources'!AB86*'Budgeted Resources'!$H86/12*(1+Inputs!$H$31),2)</f>
        <v>0</v>
      </c>
      <c r="V409" s="175">
        <f>+ROUND('Budgeted Resources'!AC86*'Budgeted Resources'!$H86/12*(1+Inputs!$H$31),2)</f>
        <v>0</v>
      </c>
      <c r="W409" s="175">
        <f>+ROUND('Budgeted Resources'!AD86*'Budgeted Resources'!$H86/12*(1+Inputs!$H$31),2)</f>
        <v>0</v>
      </c>
      <c r="X409" s="175">
        <f>+ROUND('Budgeted Resources'!AE86*'Budgeted Resources'!$H86/12*(1+Inputs!$H$31),2)</f>
        <v>0</v>
      </c>
      <c r="Y409" s="175">
        <f>+ROUND('Budgeted Resources'!AF86*'Budgeted Resources'!$H86/12*(1+Inputs!$H$31),2)</f>
        <v>0</v>
      </c>
      <c r="Z409" s="175">
        <f>+ROUND('Budgeted Resources'!AG86*'Budgeted Resources'!$H86/12*(1+Inputs!$H$31),2)</f>
        <v>0</v>
      </c>
      <c r="AA409" s="176">
        <f>+ROUND('Budgeted Resources'!AH86*'Budgeted Resources'!$H86*(1+Inputs!$H$31),2)</f>
        <v>0</v>
      </c>
      <c r="AB409" s="176">
        <f>+ROUND('Budgeted Resources'!AI86*'Budgeted Resources'!$H86*(1+Inputs!$H$31),2)</f>
        <v>0</v>
      </c>
      <c r="AC409" s="176">
        <f>+ROUND('Budgeted Resources'!AJ86*'Budgeted Resources'!$H86*(1+Inputs!$H$31),2)</f>
        <v>0</v>
      </c>
      <c r="AD409" s="176">
        <f>+ROUND('Budgeted Resources'!AK86*'Budgeted Resources'!$H86*(1+Inputs!$H$31),2)</f>
        <v>0</v>
      </c>
      <c r="AE409" s="176">
        <f>+ROUND('Budgeted Resources'!AL86*'Budgeted Resources'!$H86*(1+Inputs!$H$31),2)</f>
        <v>0</v>
      </c>
      <c r="AF409" s="176">
        <f>+ROUND('Budgeted Resources'!AM86*'Budgeted Resources'!$H86*(1+Inputs!$H$31),2)</f>
        <v>0</v>
      </c>
      <c r="AG409" s="176">
        <f>+ROUND('Budgeted Resources'!AN86*'Budgeted Resources'!$H86*(1+Inputs!$H$31),2)</f>
        <v>0</v>
      </c>
      <c r="AH409" s="176">
        <f>+ROUND('Budgeted Resources'!AO86*'Budgeted Resources'!$H86*(1+Inputs!$H$31),2)</f>
        <v>0</v>
      </c>
      <c r="AI409" s="176">
        <f>+ROUND('Budgeted Resources'!AP86*'Budgeted Resources'!$H86*(1+Inputs!$H$31),2)</f>
        <v>0</v>
      </c>
    </row>
    <row r="410" spans="1:35" x14ac:dyDescent="0.25">
      <c r="A410" t="s">
        <v>1167</v>
      </c>
      <c r="B410" t="s">
        <v>942</v>
      </c>
      <c r="C410" s="174">
        <f>+ROUND('Budgeted Resources'!J87*'Budgeted Resources'!$H87/12,2)</f>
        <v>0</v>
      </c>
      <c r="D410" s="174">
        <f>+ROUND('Budgeted Resources'!K87*'Budgeted Resources'!$H87/12,2)</f>
        <v>0</v>
      </c>
      <c r="E410" s="174">
        <f>+ROUND('Budgeted Resources'!L87*'Budgeted Resources'!$H87/12,2)</f>
        <v>0</v>
      </c>
      <c r="F410" s="174">
        <f>+ROUND('Budgeted Resources'!M87*'Budgeted Resources'!$H87/12,2)</f>
        <v>0</v>
      </c>
      <c r="G410" s="174">
        <f>+ROUND('Budgeted Resources'!N87*'Budgeted Resources'!$H87/12,2)</f>
        <v>0</v>
      </c>
      <c r="H410" s="174">
        <f>+ROUND('Budgeted Resources'!O87*'Budgeted Resources'!$H87/12,2)</f>
        <v>0</v>
      </c>
      <c r="I410" s="174">
        <f>+ROUND('Budgeted Resources'!P87*'Budgeted Resources'!$H87/12,2)</f>
        <v>0</v>
      </c>
      <c r="J410" s="174">
        <f>+ROUND('Budgeted Resources'!Q87*'Budgeted Resources'!$H87/12,2)</f>
        <v>0</v>
      </c>
      <c r="K410" s="174">
        <f>+ROUND('Budgeted Resources'!R87*'Budgeted Resources'!$H87/12,2)</f>
        <v>0</v>
      </c>
      <c r="L410" s="174">
        <f>+ROUND('Budgeted Resources'!S87*'Budgeted Resources'!$H87/12,2)</f>
        <v>0</v>
      </c>
      <c r="M410" s="174">
        <f>+ROUND('Budgeted Resources'!T87*'Budgeted Resources'!$H87/12,2)</f>
        <v>0</v>
      </c>
      <c r="N410" s="174">
        <f>+ROUND('Budgeted Resources'!U87*'Budgeted Resources'!$H87/12,2)</f>
        <v>0</v>
      </c>
      <c r="O410" s="175">
        <f>+ROUND('Budgeted Resources'!V87*'Budgeted Resources'!$H87/12*(1+Inputs!$H$31),2)</f>
        <v>0</v>
      </c>
      <c r="P410" s="175">
        <f>+ROUND('Budgeted Resources'!W87*'Budgeted Resources'!$H87/12*(1+Inputs!$H$31),2)</f>
        <v>0</v>
      </c>
      <c r="Q410" s="175">
        <f>+ROUND('Budgeted Resources'!X87*'Budgeted Resources'!$H87/12*(1+Inputs!$H$31),2)</f>
        <v>0</v>
      </c>
      <c r="R410" s="175">
        <f>+ROUND('Budgeted Resources'!Y87*'Budgeted Resources'!$H87/12*(1+Inputs!$H$31),2)</f>
        <v>0</v>
      </c>
      <c r="S410" s="175">
        <f>+ROUND('Budgeted Resources'!Z87*'Budgeted Resources'!$H87/12*(1+Inputs!$H$31),2)</f>
        <v>0</v>
      </c>
      <c r="T410" s="175">
        <f>+ROUND('Budgeted Resources'!AA87*'Budgeted Resources'!$H87/12*(1+Inputs!$H$31),2)</f>
        <v>0</v>
      </c>
      <c r="U410" s="175">
        <f>+ROUND('Budgeted Resources'!AB87*'Budgeted Resources'!$H87/12*(1+Inputs!$H$31),2)</f>
        <v>0</v>
      </c>
      <c r="V410" s="175">
        <f>+ROUND('Budgeted Resources'!AC87*'Budgeted Resources'!$H87/12*(1+Inputs!$H$31),2)</f>
        <v>0</v>
      </c>
      <c r="W410" s="175">
        <f>+ROUND('Budgeted Resources'!AD87*'Budgeted Resources'!$H87/12*(1+Inputs!$H$31),2)</f>
        <v>0</v>
      </c>
      <c r="X410" s="175">
        <f>+ROUND('Budgeted Resources'!AE87*'Budgeted Resources'!$H87/12*(1+Inputs!$H$31),2)</f>
        <v>0</v>
      </c>
      <c r="Y410" s="175">
        <f>+ROUND('Budgeted Resources'!AF87*'Budgeted Resources'!$H87/12*(1+Inputs!$H$31),2)</f>
        <v>0</v>
      </c>
      <c r="Z410" s="175">
        <f>+ROUND('Budgeted Resources'!AG87*'Budgeted Resources'!$H87/12*(1+Inputs!$H$31),2)</f>
        <v>0</v>
      </c>
      <c r="AA410" s="176">
        <f>+ROUND('Budgeted Resources'!AH87*'Budgeted Resources'!$H87*(1+Inputs!$H$31),2)</f>
        <v>0</v>
      </c>
      <c r="AB410" s="176">
        <f>+ROUND('Budgeted Resources'!AI87*'Budgeted Resources'!$H87*(1+Inputs!$H$31),2)</f>
        <v>0</v>
      </c>
      <c r="AC410" s="176">
        <f>+ROUND('Budgeted Resources'!AJ87*'Budgeted Resources'!$H87*(1+Inputs!$H$31),2)</f>
        <v>0</v>
      </c>
      <c r="AD410" s="176">
        <f>+ROUND('Budgeted Resources'!AK87*'Budgeted Resources'!$H87*(1+Inputs!$H$31),2)</f>
        <v>0</v>
      </c>
      <c r="AE410" s="176">
        <f>+ROUND('Budgeted Resources'!AL87*'Budgeted Resources'!$H87*(1+Inputs!$H$31),2)</f>
        <v>0</v>
      </c>
      <c r="AF410" s="176">
        <f>+ROUND('Budgeted Resources'!AM87*'Budgeted Resources'!$H87*(1+Inputs!$H$31),2)</f>
        <v>0</v>
      </c>
      <c r="AG410" s="176">
        <f>+ROUND('Budgeted Resources'!AN87*'Budgeted Resources'!$H87*(1+Inputs!$H$31),2)</f>
        <v>0</v>
      </c>
      <c r="AH410" s="176">
        <f>+ROUND('Budgeted Resources'!AO87*'Budgeted Resources'!$H87*(1+Inputs!$H$31),2)</f>
        <v>0</v>
      </c>
      <c r="AI410" s="176">
        <f>+ROUND('Budgeted Resources'!AP87*'Budgeted Resources'!$H87*(1+Inputs!$H$31),2)</f>
        <v>0</v>
      </c>
    </row>
    <row r="411" spans="1:35" x14ac:dyDescent="0.25">
      <c r="A411" t="s">
        <v>1167</v>
      </c>
      <c r="B411" t="s">
        <v>942</v>
      </c>
      <c r="C411" s="174">
        <f>+ROUND('Budgeted Resources'!J88*'Budgeted Resources'!$H88/12,2)</f>
        <v>0</v>
      </c>
      <c r="D411" s="174">
        <f>+ROUND('Budgeted Resources'!K88*'Budgeted Resources'!$H88/12,2)</f>
        <v>0</v>
      </c>
      <c r="E411" s="174">
        <f>+ROUND('Budgeted Resources'!L88*'Budgeted Resources'!$H88/12,2)</f>
        <v>0</v>
      </c>
      <c r="F411" s="174">
        <f>+ROUND('Budgeted Resources'!M88*'Budgeted Resources'!$H88/12,2)</f>
        <v>0</v>
      </c>
      <c r="G411" s="174">
        <f>+ROUND('Budgeted Resources'!N88*'Budgeted Resources'!$H88/12,2)</f>
        <v>0</v>
      </c>
      <c r="H411" s="174">
        <f>+ROUND('Budgeted Resources'!O88*'Budgeted Resources'!$H88/12,2)</f>
        <v>0</v>
      </c>
      <c r="I411" s="174">
        <f>+ROUND('Budgeted Resources'!P88*'Budgeted Resources'!$H88/12,2)</f>
        <v>0</v>
      </c>
      <c r="J411" s="174">
        <f>+ROUND('Budgeted Resources'!Q88*'Budgeted Resources'!$H88/12,2)</f>
        <v>0</v>
      </c>
      <c r="K411" s="174">
        <f>+ROUND('Budgeted Resources'!R88*'Budgeted Resources'!$H88/12,2)</f>
        <v>0</v>
      </c>
      <c r="L411" s="174">
        <f>+ROUND('Budgeted Resources'!S88*'Budgeted Resources'!$H88/12,2)</f>
        <v>0</v>
      </c>
      <c r="M411" s="174">
        <f>+ROUND('Budgeted Resources'!T88*'Budgeted Resources'!$H88/12,2)</f>
        <v>0</v>
      </c>
      <c r="N411" s="174">
        <f>+ROUND('Budgeted Resources'!U88*'Budgeted Resources'!$H88/12,2)</f>
        <v>0</v>
      </c>
      <c r="O411" s="175">
        <f>+ROUND('Budgeted Resources'!V88*'Budgeted Resources'!$H88/12*(1+Inputs!$H$31),2)</f>
        <v>0</v>
      </c>
      <c r="P411" s="175">
        <f>+ROUND('Budgeted Resources'!W88*'Budgeted Resources'!$H88/12*(1+Inputs!$H$31),2)</f>
        <v>0</v>
      </c>
      <c r="Q411" s="175">
        <f>+ROUND('Budgeted Resources'!X88*'Budgeted Resources'!$H88/12*(1+Inputs!$H$31),2)</f>
        <v>0</v>
      </c>
      <c r="R411" s="175">
        <f>+ROUND('Budgeted Resources'!Y88*'Budgeted Resources'!$H88/12*(1+Inputs!$H$31),2)</f>
        <v>0</v>
      </c>
      <c r="S411" s="175">
        <f>+ROUND('Budgeted Resources'!Z88*'Budgeted Resources'!$H88/12*(1+Inputs!$H$31),2)</f>
        <v>0</v>
      </c>
      <c r="T411" s="175">
        <f>+ROUND('Budgeted Resources'!AA88*'Budgeted Resources'!$H88/12*(1+Inputs!$H$31),2)</f>
        <v>0</v>
      </c>
      <c r="U411" s="175">
        <f>+ROUND('Budgeted Resources'!AB88*'Budgeted Resources'!$H88/12*(1+Inputs!$H$31),2)</f>
        <v>0</v>
      </c>
      <c r="V411" s="175">
        <f>+ROUND('Budgeted Resources'!AC88*'Budgeted Resources'!$H88/12*(1+Inputs!$H$31),2)</f>
        <v>0</v>
      </c>
      <c r="W411" s="175">
        <f>+ROUND('Budgeted Resources'!AD88*'Budgeted Resources'!$H88/12*(1+Inputs!$H$31),2)</f>
        <v>0</v>
      </c>
      <c r="X411" s="175">
        <f>+ROUND('Budgeted Resources'!AE88*'Budgeted Resources'!$H88/12*(1+Inputs!$H$31),2)</f>
        <v>0</v>
      </c>
      <c r="Y411" s="175">
        <f>+ROUND('Budgeted Resources'!AF88*'Budgeted Resources'!$H88/12*(1+Inputs!$H$31),2)</f>
        <v>0</v>
      </c>
      <c r="Z411" s="175">
        <f>+ROUND('Budgeted Resources'!AG88*'Budgeted Resources'!$H88/12*(1+Inputs!$H$31),2)</f>
        <v>0</v>
      </c>
      <c r="AA411" s="176">
        <f>+ROUND('Budgeted Resources'!AH88*'Budgeted Resources'!$H88*(1+Inputs!$H$31),2)</f>
        <v>0</v>
      </c>
      <c r="AB411" s="176">
        <f>+ROUND('Budgeted Resources'!AI88*'Budgeted Resources'!$H88*(1+Inputs!$H$31),2)</f>
        <v>0</v>
      </c>
      <c r="AC411" s="176">
        <f>+ROUND('Budgeted Resources'!AJ88*'Budgeted Resources'!$H88*(1+Inputs!$H$31),2)</f>
        <v>0</v>
      </c>
      <c r="AD411" s="176">
        <f>+ROUND('Budgeted Resources'!AK88*'Budgeted Resources'!$H88*(1+Inputs!$H$31),2)</f>
        <v>0</v>
      </c>
      <c r="AE411" s="176">
        <f>+ROUND('Budgeted Resources'!AL88*'Budgeted Resources'!$H88*(1+Inputs!$H$31),2)</f>
        <v>0</v>
      </c>
      <c r="AF411" s="176">
        <f>+ROUND('Budgeted Resources'!AM88*'Budgeted Resources'!$H88*(1+Inputs!$H$31),2)</f>
        <v>0</v>
      </c>
      <c r="AG411" s="176">
        <f>+ROUND('Budgeted Resources'!AN88*'Budgeted Resources'!$H88*(1+Inputs!$H$31),2)</f>
        <v>0</v>
      </c>
      <c r="AH411" s="176">
        <f>+ROUND('Budgeted Resources'!AO88*'Budgeted Resources'!$H88*(1+Inputs!$H$31),2)</f>
        <v>0</v>
      </c>
      <c r="AI411" s="176">
        <f>+ROUND('Budgeted Resources'!AP88*'Budgeted Resources'!$H88*(1+Inputs!$H$31),2)</f>
        <v>0</v>
      </c>
    </row>
    <row r="412" spans="1:35" x14ac:dyDescent="0.25">
      <c r="A412" t="s">
        <v>1167</v>
      </c>
      <c r="B412" t="s">
        <v>942</v>
      </c>
      <c r="C412" s="174">
        <f>+ROUND('Budgeted Resources'!J89*'Budgeted Resources'!$H89/12,2)</f>
        <v>0</v>
      </c>
      <c r="D412" s="174">
        <f>+ROUND('Budgeted Resources'!K89*'Budgeted Resources'!$H89/12,2)</f>
        <v>0</v>
      </c>
      <c r="E412" s="174">
        <f>+ROUND('Budgeted Resources'!L89*'Budgeted Resources'!$H89/12,2)</f>
        <v>0</v>
      </c>
      <c r="F412" s="174">
        <f>+ROUND('Budgeted Resources'!M89*'Budgeted Resources'!$H89/12,2)</f>
        <v>0</v>
      </c>
      <c r="G412" s="174">
        <f>+ROUND('Budgeted Resources'!N89*'Budgeted Resources'!$H89/12,2)</f>
        <v>0</v>
      </c>
      <c r="H412" s="174">
        <f>+ROUND('Budgeted Resources'!O89*'Budgeted Resources'!$H89/12,2)</f>
        <v>0</v>
      </c>
      <c r="I412" s="174">
        <f>+ROUND('Budgeted Resources'!P89*'Budgeted Resources'!$H89/12,2)</f>
        <v>0</v>
      </c>
      <c r="J412" s="174">
        <f>+ROUND('Budgeted Resources'!Q89*'Budgeted Resources'!$H89/12,2)</f>
        <v>0</v>
      </c>
      <c r="K412" s="174">
        <f>+ROUND('Budgeted Resources'!R89*'Budgeted Resources'!$H89/12,2)</f>
        <v>0</v>
      </c>
      <c r="L412" s="174">
        <f>+ROUND('Budgeted Resources'!S89*'Budgeted Resources'!$H89/12,2)</f>
        <v>0</v>
      </c>
      <c r="M412" s="174">
        <f>+ROUND('Budgeted Resources'!T89*'Budgeted Resources'!$H89/12,2)</f>
        <v>0</v>
      </c>
      <c r="N412" s="174">
        <f>+ROUND('Budgeted Resources'!U89*'Budgeted Resources'!$H89/12,2)</f>
        <v>0</v>
      </c>
      <c r="O412" s="175">
        <f>+ROUND('Budgeted Resources'!V89*'Budgeted Resources'!$H89/12*(1+Inputs!$H$31),2)</f>
        <v>0</v>
      </c>
      <c r="P412" s="175">
        <f>+ROUND('Budgeted Resources'!W89*'Budgeted Resources'!$H89/12*(1+Inputs!$H$31),2)</f>
        <v>0</v>
      </c>
      <c r="Q412" s="175">
        <f>+ROUND('Budgeted Resources'!X89*'Budgeted Resources'!$H89/12*(1+Inputs!$H$31),2)</f>
        <v>0</v>
      </c>
      <c r="R412" s="175">
        <f>+ROUND('Budgeted Resources'!Y89*'Budgeted Resources'!$H89/12*(1+Inputs!$H$31),2)</f>
        <v>0</v>
      </c>
      <c r="S412" s="175">
        <f>+ROUND('Budgeted Resources'!Z89*'Budgeted Resources'!$H89/12*(1+Inputs!$H$31),2)</f>
        <v>0</v>
      </c>
      <c r="T412" s="175">
        <f>+ROUND('Budgeted Resources'!AA89*'Budgeted Resources'!$H89/12*(1+Inputs!$H$31),2)</f>
        <v>0</v>
      </c>
      <c r="U412" s="175">
        <f>+ROUND('Budgeted Resources'!AB89*'Budgeted Resources'!$H89/12*(1+Inputs!$H$31),2)</f>
        <v>0</v>
      </c>
      <c r="V412" s="175">
        <f>+ROUND('Budgeted Resources'!AC89*'Budgeted Resources'!$H89/12*(1+Inputs!$H$31),2)</f>
        <v>0</v>
      </c>
      <c r="W412" s="175">
        <f>+ROUND('Budgeted Resources'!AD89*'Budgeted Resources'!$H89/12*(1+Inputs!$H$31),2)</f>
        <v>0</v>
      </c>
      <c r="X412" s="175">
        <f>+ROUND('Budgeted Resources'!AE89*'Budgeted Resources'!$H89/12*(1+Inputs!$H$31),2)</f>
        <v>0</v>
      </c>
      <c r="Y412" s="175">
        <f>+ROUND('Budgeted Resources'!AF89*'Budgeted Resources'!$H89/12*(1+Inputs!$H$31),2)</f>
        <v>0</v>
      </c>
      <c r="Z412" s="175">
        <f>+ROUND('Budgeted Resources'!AG89*'Budgeted Resources'!$H89/12*(1+Inputs!$H$31),2)</f>
        <v>0</v>
      </c>
      <c r="AA412" s="176">
        <f>+ROUND('Budgeted Resources'!AH89*'Budgeted Resources'!$H89*(1+Inputs!$H$31),2)</f>
        <v>0</v>
      </c>
      <c r="AB412" s="176">
        <f>+ROUND('Budgeted Resources'!AI89*'Budgeted Resources'!$H89*(1+Inputs!$H$31),2)</f>
        <v>0</v>
      </c>
      <c r="AC412" s="176">
        <f>+ROUND('Budgeted Resources'!AJ89*'Budgeted Resources'!$H89*(1+Inputs!$H$31),2)</f>
        <v>0</v>
      </c>
      <c r="AD412" s="176">
        <f>+ROUND('Budgeted Resources'!AK89*'Budgeted Resources'!$H89*(1+Inputs!$H$31),2)</f>
        <v>0</v>
      </c>
      <c r="AE412" s="176">
        <f>+ROUND('Budgeted Resources'!AL89*'Budgeted Resources'!$H89*(1+Inputs!$H$31),2)</f>
        <v>0</v>
      </c>
      <c r="AF412" s="176">
        <f>+ROUND('Budgeted Resources'!AM89*'Budgeted Resources'!$H89*(1+Inputs!$H$31),2)</f>
        <v>0</v>
      </c>
      <c r="AG412" s="176">
        <f>+ROUND('Budgeted Resources'!AN89*'Budgeted Resources'!$H89*(1+Inputs!$H$31),2)</f>
        <v>0</v>
      </c>
      <c r="AH412" s="176">
        <f>+ROUND('Budgeted Resources'!AO89*'Budgeted Resources'!$H89*(1+Inputs!$H$31),2)</f>
        <v>0</v>
      </c>
      <c r="AI412" s="176">
        <f>+ROUND('Budgeted Resources'!AP89*'Budgeted Resources'!$H89*(1+Inputs!$H$31),2)</f>
        <v>0</v>
      </c>
    </row>
    <row r="413" spans="1:35" x14ac:dyDescent="0.25">
      <c r="A413" t="s">
        <v>1167</v>
      </c>
      <c r="B413" t="s">
        <v>942</v>
      </c>
      <c r="C413" s="174">
        <f>+ROUND('Budgeted Resources'!J90*'Budgeted Resources'!$H90/12,2)</f>
        <v>0</v>
      </c>
      <c r="D413" s="174">
        <f>+ROUND('Budgeted Resources'!K90*'Budgeted Resources'!$H90/12,2)</f>
        <v>0</v>
      </c>
      <c r="E413" s="174">
        <f>+ROUND('Budgeted Resources'!L90*'Budgeted Resources'!$H90/12,2)</f>
        <v>0</v>
      </c>
      <c r="F413" s="174">
        <f>+ROUND('Budgeted Resources'!M90*'Budgeted Resources'!$H90/12,2)</f>
        <v>0</v>
      </c>
      <c r="G413" s="174">
        <f>+ROUND('Budgeted Resources'!N90*'Budgeted Resources'!$H90/12,2)</f>
        <v>0</v>
      </c>
      <c r="H413" s="174">
        <f>+ROUND('Budgeted Resources'!O90*'Budgeted Resources'!$H90/12,2)</f>
        <v>0</v>
      </c>
      <c r="I413" s="174">
        <f>+ROUND('Budgeted Resources'!P90*'Budgeted Resources'!$H90/12,2)</f>
        <v>0</v>
      </c>
      <c r="J413" s="174">
        <f>+ROUND('Budgeted Resources'!Q90*'Budgeted Resources'!$H90/12,2)</f>
        <v>0</v>
      </c>
      <c r="K413" s="174">
        <f>+ROUND('Budgeted Resources'!R90*'Budgeted Resources'!$H90/12,2)</f>
        <v>0</v>
      </c>
      <c r="L413" s="174">
        <f>+ROUND('Budgeted Resources'!S90*'Budgeted Resources'!$H90/12,2)</f>
        <v>0</v>
      </c>
      <c r="M413" s="174">
        <f>+ROUND('Budgeted Resources'!T90*'Budgeted Resources'!$H90/12,2)</f>
        <v>0</v>
      </c>
      <c r="N413" s="174">
        <f>+ROUND('Budgeted Resources'!U90*'Budgeted Resources'!$H90/12,2)</f>
        <v>0</v>
      </c>
      <c r="O413" s="175">
        <f>+ROUND('Budgeted Resources'!V90*'Budgeted Resources'!$H90/12*(1+Inputs!$H$31),2)</f>
        <v>0</v>
      </c>
      <c r="P413" s="175">
        <f>+ROUND('Budgeted Resources'!W90*'Budgeted Resources'!$H90/12*(1+Inputs!$H$31),2)</f>
        <v>0</v>
      </c>
      <c r="Q413" s="175">
        <f>+ROUND('Budgeted Resources'!X90*'Budgeted Resources'!$H90/12*(1+Inputs!$H$31),2)</f>
        <v>0</v>
      </c>
      <c r="R413" s="175">
        <f>+ROUND('Budgeted Resources'!Y90*'Budgeted Resources'!$H90/12*(1+Inputs!$H$31),2)</f>
        <v>0</v>
      </c>
      <c r="S413" s="175">
        <f>+ROUND('Budgeted Resources'!Z90*'Budgeted Resources'!$H90/12*(1+Inputs!$H$31),2)</f>
        <v>0</v>
      </c>
      <c r="T413" s="175">
        <f>+ROUND('Budgeted Resources'!AA90*'Budgeted Resources'!$H90/12*(1+Inputs!$H$31),2)</f>
        <v>0</v>
      </c>
      <c r="U413" s="175">
        <f>+ROUND('Budgeted Resources'!AB90*'Budgeted Resources'!$H90/12*(1+Inputs!$H$31),2)</f>
        <v>0</v>
      </c>
      <c r="V413" s="175">
        <f>+ROUND('Budgeted Resources'!AC90*'Budgeted Resources'!$H90/12*(1+Inputs!$H$31),2)</f>
        <v>0</v>
      </c>
      <c r="W413" s="175">
        <f>+ROUND('Budgeted Resources'!AD90*'Budgeted Resources'!$H90/12*(1+Inputs!$H$31),2)</f>
        <v>0</v>
      </c>
      <c r="X413" s="175">
        <f>+ROUND('Budgeted Resources'!AE90*'Budgeted Resources'!$H90/12*(1+Inputs!$H$31),2)</f>
        <v>0</v>
      </c>
      <c r="Y413" s="175">
        <f>+ROUND('Budgeted Resources'!AF90*'Budgeted Resources'!$H90/12*(1+Inputs!$H$31),2)</f>
        <v>0</v>
      </c>
      <c r="Z413" s="175">
        <f>+ROUND('Budgeted Resources'!AG90*'Budgeted Resources'!$H90/12*(1+Inputs!$H$31),2)</f>
        <v>0</v>
      </c>
      <c r="AA413" s="176">
        <f>+ROUND('Budgeted Resources'!AH90*'Budgeted Resources'!$H90*(1+Inputs!$H$31),2)</f>
        <v>0</v>
      </c>
      <c r="AB413" s="176">
        <f>+ROUND('Budgeted Resources'!AI90*'Budgeted Resources'!$H90*(1+Inputs!$H$31),2)</f>
        <v>0</v>
      </c>
      <c r="AC413" s="176">
        <f>+ROUND('Budgeted Resources'!AJ90*'Budgeted Resources'!$H90*(1+Inputs!$H$31),2)</f>
        <v>0</v>
      </c>
      <c r="AD413" s="176">
        <f>+ROUND('Budgeted Resources'!AK90*'Budgeted Resources'!$H90*(1+Inputs!$H$31),2)</f>
        <v>0</v>
      </c>
      <c r="AE413" s="176">
        <f>+ROUND('Budgeted Resources'!AL90*'Budgeted Resources'!$H90*(1+Inputs!$H$31),2)</f>
        <v>0</v>
      </c>
      <c r="AF413" s="176">
        <f>+ROUND('Budgeted Resources'!AM90*'Budgeted Resources'!$H90*(1+Inputs!$H$31),2)</f>
        <v>0</v>
      </c>
      <c r="AG413" s="176">
        <f>+ROUND('Budgeted Resources'!AN90*'Budgeted Resources'!$H90*(1+Inputs!$H$31),2)</f>
        <v>0</v>
      </c>
      <c r="AH413" s="176">
        <f>+ROUND('Budgeted Resources'!AO90*'Budgeted Resources'!$H90*(1+Inputs!$H$31),2)</f>
        <v>0</v>
      </c>
      <c r="AI413" s="176">
        <f>+ROUND('Budgeted Resources'!AP90*'Budgeted Resources'!$H90*(1+Inputs!$H$31),2)</f>
        <v>0</v>
      </c>
    </row>
    <row r="414" spans="1:35" x14ac:dyDescent="0.25">
      <c r="A414" t="s">
        <v>1167</v>
      </c>
      <c r="B414" t="s">
        <v>942</v>
      </c>
      <c r="C414" s="174">
        <f>+ROUND('Budgeted Resources'!J91*'Budgeted Resources'!$H91/12,2)</f>
        <v>0</v>
      </c>
      <c r="D414" s="174">
        <f>+ROUND('Budgeted Resources'!K91*'Budgeted Resources'!$H91/12,2)</f>
        <v>0</v>
      </c>
      <c r="E414" s="174">
        <f>+ROUND('Budgeted Resources'!L91*'Budgeted Resources'!$H91/12,2)</f>
        <v>0</v>
      </c>
      <c r="F414" s="174">
        <f>+ROUND('Budgeted Resources'!M91*'Budgeted Resources'!$H91/12,2)</f>
        <v>0</v>
      </c>
      <c r="G414" s="174">
        <f>+ROUND('Budgeted Resources'!N91*'Budgeted Resources'!$H91/12,2)</f>
        <v>0</v>
      </c>
      <c r="H414" s="174">
        <f>+ROUND('Budgeted Resources'!O91*'Budgeted Resources'!$H91/12,2)</f>
        <v>0</v>
      </c>
      <c r="I414" s="174">
        <f>+ROUND('Budgeted Resources'!P91*'Budgeted Resources'!$H91/12,2)</f>
        <v>0</v>
      </c>
      <c r="J414" s="174">
        <f>+ROUND('Budgeted Resources'!Q91*'Budgeted Resources'!$H91/12,2)</f>
        <v>0</v>
      </c>
      <c r="K414" s="174">
        <f>+ROUND('Budgeted Resources'!R91*'Budgeted Resources'!$H91/12,2)</f>
        <v>0</v>
      </c>
      <c r="L414" s="174">
        <f>+ROUND('Budgeted Resources'!S91*'Budgeted Resources'!$H91/12,2)</f>
        <v>0</v>
      </c>
      <c r="M414" s="174">
        <f>+ROUND('Budgeted Resources'!T91*'Budgeted Resources'!$H91/12,2)</f>
        <v>0</v>
      </c>
      <c r="N414" s="174">
        <f>+ROUND('Budgeted Resources'!U91*'Budgeted Resources'!$H91/12,2)</f>
        <v>0</v>
      </c>
      <c r="O414" s="175">
        <f>+ROUND('Budgeted Resources'!V91*'Budgeted Resources'!$H91/12*(1+Inputs!$H$31),2)</f>
        <v>0</v>
      </c>
      <c r="P414" s="175">
        <f>+ROUND('Budgeted Resources'!W91*'Budgeted Resources'!$H91/12*(1+Inputs!$H$31),2)</f>
        <v>0</v>
      </c>
      <c r="Q414" s="175">
        <f>+ROUND('Budgeted Resources'!X91*'Budgeted Resources'!$H91/12*(1+Inputs!$H$31),2)</f>
        <v>0</v>
      </c>
      <c r="R414" s="175">
        <f>+ROUND('Budgeted Resources'!Y91*'Budgeted Resources'!$H91/12*(1+Inputs!$H$31),2)</f>
        <v>0</v>
      </c>
      <c r="S414" s="175">
        <f>+ROUND('Budgeted Resources'!Z91*'Budgeted Resources'!$H91/12*(1+Inputs!$H$31),2)</f>
        <v>0</v>
      </c>
      <c r="T414" s="175">
        <f>+ROUND('Budgeted Resources'!AA91*'Budgeted Resources'!$H91/12*(1+Inputs!$H$31),2)</f>
        <v>0</v>
      </c>
      <c r="U414" s="175">
        <f>+ROUND('Budgeted Resources'!AB91*'Budgeted Resources'!$H91/12*(1+Inputs!$H$31),2)</f>
        <v>0</v>
      </c>
      <c r="V414" s="175">
        <f>+ROUND('Budgeted Resources'!AC91*'Budgeted Resources'!$H91/12*(1+Inputs!$H$31),2)</f>
        <v>0</v>
      </c>
      <c r="W414" s="175">
        <f>+ROUND('Budgeted Resources'!AD91*'Budgeted Resources'!$H91/12*(1+Inputs!$H$31),2)</f>
        <v>0</v>
      </c>
      <c r="X414" s="175">
        <f>+ROUND('Budgeted Resources'!AE91*'Budgeted Resources'!$H91/12*(1+Inputs!$H$31),2)</f>
        <v>0</v>
      </c>
      <c r="Y414" s="175">
        <f>+ROUND('Budgeted Resources'!AF91*'Budgeted Resources'!$H91/12*(1+Inputs!$H$31),2)</f>
        <v>0</v>
      </c>
      <c r="Z414" s="175">
        <f>+ROUND('Budgeted Resources'!AG91*'Budgeted Resources'!$H91/12*(1+Inputs!$H$31),2)</f>
        <v>0</v>
      </c>
      <c r="AA414" s="176">
        <f>+ROUND('Budgeted Resources'!AH91*'Budgeted Resources'!$H91*(1+Inputs!$H$31),2)</f>
        <v>0</v>
      </c>
      <c r="AB414" s="176">
        <f>+ROUND('Budgeted Resources'!AI91*'Budgeted Resources'!$H91*(1+Inputs!$H$31),2)</f>
        <v>0</v>
      </c>
      <c r="AC414" s="176">
        <f>+ROUND('Budgeted Resources'!AJ91*'Budgeted Resources'!$H91*(1+Inputs!$H$31),2)</f>
        <v>0</v>
      </c>
      <c r="AD414" s="176">
        <f>+ROUND('Budgeted Resources'!AK91*'Budgeted Resources'!$H91*(1+Inputs!$H$31),2)</f>
        <v>0</v>
      </c>
      <c r="AE414" s="176">
        <f>+ROUND('Budgeted Resources'!AL91*'Budgeted Resources'!$H91*(1+Inputs!$H$31),2)</f>
        <v>0</v>
      </c>
      <c r="AF414" s="176">
        <f>+ROUND('Budgeted Resources'!AM91*'Budgeted Resources'!$H91*(1+Inputs!$H$31),2)</f>
        <v>0</v>
      </c>
      <c r="AG414" s="176">
        <f>+ROUND('Budgeted Resources'!AN91*'Budgeted Resources'!$H91*(1+Inputs!$H$31),2)</f>
        <v>0</v>
      </c>
      <c r="AH414" s="176">
        <f>+ROUND('Budgeted Resources'!AO91*'Budgeted Resources'!$H91*(1+Inputs!$H$31),2)</f>
        <v>0</v>
      </c>
      <c r="AI414" s="176">
        <f>+ROUND('Budgeted Resources'!AP91*'Budgeted Resources'!$H91*(1+Inputs!$H$31),2)</f>
        <v>0</v>
      </c>
    </row>
    <row r="415" spans="1:35" x14ac:dyDescent="0.25">
      <c r="A415" t="s">
        <v>1167</v>
      </c>
      <c r="B415" t="s">
        <v>942</v>
      </c>
      <c r="C415" s="174">
        <f>+ROUND('Budgeted Resources'!J92*'Budgeted Resources'!$H92/12,2)</f>
        <v>0</v>
      </c>
      <c r="D415" s="174">
        <f>+ROUND('Budgeted Resources'!K92*'Budgeted Resources'!$H92/12,2)</f>
        <v>0</v>
      </c>
      <c r="E415" s="174">
        <f>+ROUND('Budgeted Resources'!L92*'Budgeted Resources'!$H92/12,2)</f>
        <v>0</v>
      </c>
      <c r="F415" s="174">
        <f>+ROUND('Budgeted Resources'!M92*'Budgeted Resources'!$H92/12,2)</f>
        <v>0</v>
      </c>
      <c r="G415" s="174">
        <f>+ROUND('Budgeted Resources'!N92*'Budgeted Resources'!$H92/12,2)</f>
        <v>0</v>
      </c>
      <c r="H415" s="174">
        <f>+ROUND('Budgeted Resources'!O92*'Budgeted Resources'!$H92/12,2)</f>
        <v>0</v>
      </c>
      <c r="I415" s="174">
        <f>+ROUND('Budgeted Resources'!P92*'Budgeted Resources'!$H92/12,2)</f>
        <v>0</v>
      </c>
      <c r="J415" s="174">
        <f>+ROUND('Budgeted Resources'!Q92*'Budgeted Resources'!$H92/12,2)</f>
        <v>0</v>
      </c>
      <c r="K415" s="174">
        <f>+ROUND('Budgeted Resources'!R92*'Budgeted Resources'!$H92/12,2)</f>
        <v>0</v>
      </c>
      <c r="L415" s="174">
        <f>+ROUND('Budgeted Resources'!S92*'Budgeted Resources'!$H92/12,2)</f>
        <v>0</v>
      </c>
      <c r="M415" s="174">
        <f>+ROUND('Budgeted Resources'!T92*'Budgeted Resources'!$H92/12,2)</f>
        <v>0</v>
      </c>
      <c r="N415" s="174">
        <f>+ROUND('Budgeted Resources'!U92*'Budgeted Resources'!$H92/12,2)</f>
        <v>0</v>
      </c>
      <c r="O415" s="175">
        <f>+ROUND('Budgeted Resources'!V92*'Budgeted Resources'!$H92/12*(1+Inputs!$H$31),2)</f>
        <v>0</v>
      </c>
      <c r="P415" s="175">
        <f>+ROUND('Budgeted Resources'!W92*'Budgeted Resources'!$H92/12*(1+Inputs!$H$31),2)</f>
        <v>0</v>
      </c>
      <c r="Q415" s="175">
        <f>+ROUND('Budgeted Resources'!X92*'Budgeted Resources'!$H92/12*(1+Inputs!$H$31),2)</f>
        <v>0</v>
      </c>
      <c r="R415" s="175">
        <f>+ROUND('Budgeted Resources'!Y92*'Budgeted Resources'!$H92/12*(1+Inputs!$H$31),2)</f>
        <v>0</v>
      </c>
      <c r="S415" s="175">
        <f>+ROUND('Budgeted Resources'!Z92*'Budgeted Resources'!$H92/12*(1+Inputs!$H$31),2)</f>
        <v>0</v>
      </c>
      <c r="T415" s="175">
        <f>+ROUND('Budgeted Resources'!AA92*'Budgeted Resources'!$H92/12*(1+Inputs!$H$31),2)</f>
        <v>0</v>
      </c>
      <c r="U415" s="175">
        <f>+ROUND('Budgeted Resources'!AB92*'Budgeted Resources'!$H92/12*(1+Inputs!$H$31),2)</f>
        <v>0</v>
      </c>
      <c r="V415" s="175">
        <f>+ROUND('Budgeted Resources'!AC92*'Budgeted Resources'!$H92/12*(1+Inputs!$H$31),2)</f>
        <v>0</v>
      </c>
      <c r="W415" s="175">
        <f>+ROUND('Budgeted Resources'!AD92*'Budgeted Resources'!$H92/12*(1+Inputs!$H$31),2)</f>
        <v>0</v>
      </c>
      <c r="X415" s="175">
        <f>+ROUND('Budgeted Resources'!AE92*'Budgeted Resources'!$H92/12*(1+Inputs!$H$31),2)</f>
        <v>0</v>
      </c>
      <c r="Y415" s="175">
        <f>+ROUND('Budgeted Resources'!AF92*'Budgeted Resources'!$H92/12*(1+Inputs!$H$31),2)</f>
        <v>0</v>
      </c>
      <c r="Z415" s="175">
        <f>+ROUND('Budgeted Resources'!AG92*'Budgeted Resources'!$H92/12*(1+Inputs!$H$31),2)</f>
        <v>0</v>
      </c>
      <c r="AA415" s="176">
        <f>+ROUND('Budgeted Resources'!AH92*'Budgeted Resources'!$H92*(1+Inputs!$H$31),2)</f>
        <v>0</v>
      </c>
      <c r="AB415" s="176">
        <f>+ROUND('Budgeted Resources'!AI92*'Budgeted Resources'!$H92*(1+Inputs!$H$31),2)</f>
        <v>0</v>
      </c>
      <c r="AC415" s="176">
        <f>+ROUND('Budgeted Resources'!AJ92*'Budgeted Resources'!$H92*(1+Inputs!$H$31),2)</f>
        <v>0</v>
      </c>
      <c r="AD415" s="176">
        <f>+ROUND('Budgeted Resources'!AK92*'Budgeted Resources'!$H92*(1+Inputs!$H$31),2)</f>
        <v>0</v>
      </c>
      <c r="AE415" s="176">
        <f>+ROUND('Budgeted Resources'!AL92*'Budgeted Resources'!$H92*(1+Inputs!$H$31),2)</f>
        <v>0</v>
      </c>
      <c r="AF415" s="176">
        <f>+ROUND('Budgeted Resources'!AM92*'Budgeted Resources'!$H92*(1+Inputs!$H$31),2)</f>
        <v>0</v>
      </c>
      <c r="AG415" s="176">
        <f>+ROUND('Budgeted Resources'!AN92*'Budgeted Resources'!$H92*(1+Inputs!$H$31),2)</f>
        <v>0</v>
      </c>
      <c r="AH415" s="176">
        <f>+ROUND('Budgeted Resources'!AO92*'Budgeted Resources'!$H92*(1+Inputs!$H$31),2)</f>
        <v>0</v>
      </c>
      <c r="AI415" s="176">
        <f>+ROUND('Budgeted Resources'!AP92*'Budgeted Resources'!$H92*(1+Inputs!$H$31),2)</f>
        <v>0</v>
      </c>
    </row>
    <row r="416" spans="1:35" x14ac:dyDescent="0.25">
      <c r="A416" t="s">
        <v>1167</v>
      </c>
      <c r="B416" t="s">
        <v>942</v>
      </c>
      <c r="C416" s="174">
        <f>+ROUND('Budgeted Resources'!J93*'Budgeted Resources'!$H93/12,2)</f>
        <v>0</v>
      </c>
      <c r="D416" s="174">
        <f>+ROUND('Budgeted Resources'!K93*'Budgeted Resources'!$H93/12,2)</f>
        <v>0</v>
      </c>
      <c r="E416" s="174">
        <f>+ROUND('Budgeted Resources'!L93*'Budgeted Resources'!$H93/12,2)</f>
        <v>0</v>
      </c>
      <c r="F416" s="174">
        <f>+ROUND('Budgeted Resources'!M93*'Budgeted Resources'!$H93/12,2)</f>
        <v>0</v>
      </c>
      <c r="G416" s="174">
        <f>+ROUND('Budgeted Resources'!N93*'Budgeted Resources'!$H93/12,2)</f>
        <v>0</v>
      </c>
      <c r="H416" s="174">
        <f>+ROUND('Budgeted Resources'!O93*'Budgeted Resources'!$H93/12,2)</f>
        <v>0</v>
      </c>
      <c r="I416" s="174">
        <f>+ROUND('Budgeted Resources'!P93*'Budgeted Resources'!$H93/12,2)</f>
        <v>0</v>
      </c>
      <c r="J416" s="174">
        <f>+ROUND('Budgeted Resources'!Q93*'Budgeted Resources'!$H93/12,2)</f>
        <v>0</v>
      </c>
      <c r="K416" s="174">
        <f>+ROUND('Budgeted Resources'!R93*'Budgeted Resources'!$H93/12,2)</f>
        <v>0</v>
      </c>
      <c r="L416" s="174">
        <f>+ROUND('Budgeted Resources'!S93*'Budgeted Resources'!$H93/12,2)</f>
        <v>0</v>
      </c>
      <c r="M416" s="174">
        <f>+ROUND('Budgeted Resources'!T93*'Budgeted Resources'!$H93/12,2)</f>
        <v>0</v>
      </c>
      <c r="N416" s="174">
        <f>+ROUND('Budgeted Resources'!U93*'Budgeted Resources'!$H93/12,2)</f>
        <v>0</v>
      </c>
      <c r="O416" s="175">
        <f>+ROUND('Budgeted Resources'!V93*'Budgeted Resources'!$H93/12*(1+Inputs!$H$31),2)</f>
        <v>0</v>
      </c>
      <c r="P416" s="175">
        <f>+ROUND('Budgeted Resources'!W93*'Budgeted Resources'!$H93/12*(1+Inputs!$H$31),2)</f>
        <v>0</v>
      </c>
      <c r="Q416" s="175">
        <f>+ROUND('Budgeted Resources'!X93*'Budgeted Resources'!$H93/12*(1+Inputs!$H$31),2)</f>
        <v>0</v>
      </c>
      <c r="R416" s="175">
        <f>+ROUND('Budgeted Resources'!Y93*'Budgeted Resources'!$H93/12*(1+Inputs!$H$31),2)</f>
        <v>0</v>
      </c>
      <c r="S416" s="175">
        <f>+ROUND('Budgeted Resources'!Z93*'Budgeted Resources'!$H93/12*(1+Inputs!$H$31),2)</f>
        <v>0</v>
      </c>
      <c r="T416" s="175">
        <f>+ROUND('Budgeted Resources'!AA93*'Budgeted Resources'!$H93/12*(1+Inputs!$H$31),2)</f>
        <v>0</v>
      </c>
      <c r="U416" s="175">
        <f>+ROUND('Budgeted Resources'!AB93*'Budgeted Resources'!$H93/12*(1+Inputs!$H$31),2)</f>
        <v>0</v>
      </c>
      <c r="V416" s="175">
        <f>+ROUND('Budgeted Resources'!AC93*'Budgeted Resources'!$H93/12*(1+Inputs!$H$31),2)</f>
        <v>0</v>
      </c>
      <c r="W416" s="175">
        <f>+ROUND('Budgeted Resources'!AD93*'Budgeted Resources'!$H93/12*(1+Inputs!$H$31),2)</f>
        <v>0</v>
      </c>
      <c r="X416" s="175">
        <f>+ROUND('Budgeted Resources'!AE93*'Budgeted Resources'!$H93/12*(1+Inputs!$H$31),2)</f>
        <v>0</v>
      </c>
      <c r="Y416" s="175">
        <f>+ROUND('Budgeted Resources'!AF93*'Budgeted Resources'!$H93/12*(1+Inputs!$H$31),2)</f>
        <v>0</v>
      </c>
      <c r="Z416" s="175">
        <f>+ROUND('Budgeted Resources'!AG93*'Budgeted Resources'!$H93/12*(1+Inputs!$H$31),2)</f>
        <v>0</v>
      </c>
      <c r="AA416" s="176">
        <f>+ROUND('Budgeted Resources'!AH93*'Budgeted Resources'!$H93*(1+Inputs!$H$31),2)</f>
        <v>0</v>
      </c>
      <c r="AB416" s="176">
        <f>+ROUND('Budgeted Resources'!AI93*'Budgeted Resources'!$H93*(1+Inputs!$H$31),2)</f>
        <v>0</v>
      </c>
      <c r="AC416" s="176">
        <f>+ROUND('Budgeted Resources'!AJ93*'Budgeted Resources'!$H93*(1+Inputs!$H$31),2)</f>
        <v>0</v>
      </c>
      <c r="AD416" s="176">
        <f>+ROUND('Budgeted Resources'!AK93*'Budgeted Resources'!$H93*(1+Inputs!$H$31),2)</f>
        <v>0</v>
      </c>
      <c r="AE416" s="176">
        <f>+ROUND('Budgeted Resources'!AL93*'Budgeted Resources'!$H93*(1+Inputs!$H$31),2)</f>
        <v>0</v>
      </c>
      <c r="AF416" s="176">
        <f>+ROUND('Budgeted Resources'!AM93*'Budgeted Resources'!$H93*(1+Inputs!$H$31),2)</f>
        <v>0</v>
      </c>
      <c r="AG416" s="176">
        <f>+ROUND('Budgeted Resources'!AN93*'Budgeted Resources'!$H93*(1+Inputs!$H$31),2)</f>
        <v>0</v>
      </c>
      <c r="AH416" s="176">
        <f>+ROUND('Budgeted Resources'!AO93*'Budgeted Resources'!$H93*(1+Inputs!$H$31),2)</f>
        <v>0</v>
      </c>
      <c r="AI416" s="176">
        <f>+ROUND('Budgeted Resources'!AP93*'Budgeted Resources'!$H93*(1+Inputs!$H$31),2)</f>
        <v>0</v>
      </c>
    </row>
    <row r="417" spans="1:35" x14ac:dyDescent="0.25">
      <c r="A417" t="s">
        <v>1167</v>
      </c>
      <c r="B417" t="s">
        <v>942</v>
      </c>
      <c r="C417" s="174">
        <f>+ROUND('Budgeted Resources'!J94*'Budgeted Resources'!$H94/12,2)</f>
        <v>0</v>
      </c>
      <c r="D417" s="174">
        <f>+ROUND('Budgeted Resources'!K94*'Budgeted Resources'!$H94/12,2)</f>
        <v>0</v>
      </c>
      <c r="E417" s="174">
        <f>+ROUND('Budgeted Resources'!L94*'Budgeted Resources'!$H94/12,2)</f>
        <v>0</v>
      </c>
      <c r="F417" s="174">
        <f>+ROUND('Budgeted Resources'!M94*'Budgeted Resources'!$H94/12,2)</f>
        <v>0</v>
      </c>
      <c r="G417" s="174">
        <f>+ROUND('Budgeted Resources'!N94*'Budgeted Resources'!$H94/12,2)</f>
        <v>0</v>
      </c>
      <c r="H417" s="174">
        <f>+ROUND('Budgeted Resources'!O94*'Budgeted Resources'!$H94/12,2)</f>
        <v>0</v>
      </c>
      <c r="I417" s="174">
        <f>+ROUND('Budgeted Resources'!P94*'Budgeted Resources'!$H94/12,2)</f>
        <v>0</v>
      </c>
      <c r="J417" s="174">
        <f>+ROUND('Budgeted Resources'!Q94*'Budgeted Resources'!$H94/12,2)</f>
        <v>0</v>
      </c>
      <c r="K417" s="174">
        <f>+ROUND('Budgeted Resources'!R94*'Budgeted Resources'!$H94/12,2)</f>
        <v>0</v>
      </c>
      <c r="L417" s="174">
        <f>+ROUND('Budgeted Resources'!S94*'Budgeted Resources'!$H94/12,2)</f>
        <v>0</v>
      </c>
      <c r="M417" s="174">
        <f>+ROUND('Budgeted Resources'!T94*'Budgeted Resources'!$H94/12,2)</f>
        <v>0</v>
      </c>
      <c r="N417" s="174">
        <f>+ROUND('Budgeted Resources'!U94*'Budgeted Resources'!$H94/12,2)</f>
        <v>0</v>
      </c>
      <c r="O417" s="175">
        <f>+ROUND('Budgeted Resources'!V94*'Budgeted Resources'!$H94/12*(1+Inputs!$H$31),2)</f>
        <v>0</v>
      </c>
      <c r="P417" s="175">
        <f>+ROUND('Budgeted Resources'!W94*'Budgeted Resources'!$H94/12*(1+Inputs!$H$31),2)</f>
        <v>0</v>
      </c>
      <c r="Q417" s="175">
        <f>+ROUND('Budgeted Resources'!X94*'Budgeted Resources'!$H94/12*(1+Inputs!$H$31),2)</f>
        <v>0</v>
      </c>
      <c r="R417" s="175">
        <f>+ROUND('Budgeted Resources'!Y94*'Budgeted Resources'!$H94/12*(1+Inputs!$H$31),2)</f>
        <v>0</v>
      </c>
      <c r="S417" s="175">
        <f>+ROUND('Budgeted Resources'!Z94*'Budgeted Resources'!$H94/12*(1+Inputs!$H$31),2)</f>
        <v>0</v>
      </c>
      <c r="T417" s="175">
        <f>+ROUND('Budgeted Resources'!AA94*'Budgeted Resources'!$H94/12*(1+Inputs!$H$31),2)</f>
        <v>0</v>
      </c>
      <c r="U417" s="175">
        <f>+ROUND('Budgeted Resources'!AB94*'Budgeted Resources'!$H94/12*(1+Inputs!$H$31),2)</f>
        <v>0</v>
      </c>
      <c r="V417" s="175">
        <f>+ROUND('Budgeted Resources'!AC94*'Budgeted Resources'!$H94/12*(1+Inputs!$H$31),2)</f>
        <v>0</v>
      </c>
      <c r="W417" s="175">
        <f>+ROUND('Budgeted Resources'!AD94*'Budgeted Resources'!$H94/12*(1+Inputs!$H$31),2)</f>
        <v>0</v>
      </c>
      <c r="X417" s="175">
        <f>+ROUND('Budgeted Resources'!AE94*'Budgeted Resources'!$H94/12*(1+Inputs!$H$31),2)</f>
        <v>0</v>
      </c>
      <c r="Y417" s="175">
        <f>+ROUND('Budgeted Resources'!AF94*'Budgeted Resources'!$H94/12*(1+Inputs!$H$31),2)</f>
        <v>0</v>
      </c>
      <c r="Z417" s="175">
        <f>+ROUND('Budgeted Resources'!AG94*'Budgeted Resources'!$H94/12*(1+Inputs!$H$31),2)</f>
        <v>0</v>
      </c>
      <c r="AA417" s="176">
        <f>+ROUND('Budgeted Resources'!AH94*'Budgeted Resources'!$H94*(1+Inputs!$H$31),2)</f>
        <v>0</v>
      </c>
      <c r="AB417" s="176">
        <f>+ROUND('Budgeted Resources'!AI94*'Budgeted Resources'!$H94*(1+Inputs!$H$31),2)</f>
        <v>0</v>
      </c>
      <c r="AC417" s="176">
        <f>+ROUND('Budgeted Resources'!AJ94*'Budgeted Resources'!$H94*(1+Inputs!$H$31),2)</f>
        <v>0</v>
      </c>
      <c r="AD417" s="176">
        <f>+ROUND('Budgeted Resources'!AK94*'Budgeted Resources'!$H94*(1+Inputs!$H$31),2)</f>
        <v>0</v>
      </c>
      <c r="AE417" s="176">
        <f>+ROUND('Budgeted Resources'!AL94*'Budgeted Resources'!$H94*(1+Inputs!$H$31),2)</f>
        <v>0</v>
      </c>
      <c r="AF417" s="176">
        <f>+ROUND('Budgeted Resources'!AM94*'Budgeted Resources'!$H94*(1+Inputs!$H$31),2)</f>
        <v>0</v>
      </c>
      <c r="AG417" s="176">
        <f>+ROUND('Budgeted Resources'!AN94*'Budgeted Resources'!$H94*(1+Inputs!$H$31),2)</f>
        <v>0</v>
      </c>
      <c r="AH417" s="176">
        <f>+ROUND('Budgeted Resources'!AO94*'Budgeted Resources'!$H94*(1+Inputs!$H$31),2)</f>
        <v>0</v>
      </c>
      <c r="AI417" s="176">
        <f>+ROUND('Budgeted Resources'!AP94*'Budgeted Resources'!$H94*(1+Inputs!$H$31),2)</f>
        <v>0</v>
      </c>
    </row>
    <row r="418" spans="1:35" x14ac:dyDescent="0.25">
      <c r="A418" t="s">
        <v>1167</v>
      </c>
      <c r="B418" t="s">
        <v>942</v>
      </c>
      <c r="C418" s="174">
        <f>+ROUND('Budgeted Resources'!J95*'Budgeted Resources'!$H95/12,2)</f>
        <v>0</v>
      </c>
      <c r="D418" s="174">
        <f>+ROUND('Budgeted Resources'!K95*'Budgeted Resources'!$H95/12,2)</f>
        <v>0</v>
      </c>
      <c r="E418" s="174">
        <f>+ROUND('Budgeted Resources'!L95*'Budgeted Resources'!$H95/12,2)</f>
        <v>0</v>
      </c>
      <c r="F418" s="174">
        <f>+ROUND('Budgeted Resources'!M95*'Budgeted Resources'!$H95/12,2)</f>
        <v>0</v>
      </c>
      <c r="G418" s="174">
        <f>+ROUND('Budgeted Resources'!N95*'Budgeted Resources'!$H95/12,2)</f>
        <v>0</v>
      </c>
      <c r="H418" s="174">
        <f>+ROUND('Budgeted Resources'!O95*'Budgeted Resources'!$H95/12,2)</f>
        <v>0</v>
      </c>
      <c r="I418" s="174">
        <f>+ROUND('Budgeted Resources'!P95*'Budgeted Resources'!$H95/12,2)</f>
        <v>0</v>
      </c>
      <c r="J418" s="174">
        <f>+ROUND('Budgeted Resources'!Q95*'Budgeted Resources'!$H95/12,2)</f>
        <v>0</v>
      </c>
      <c r="K418" s="174">
        <f>+ROUND('Budgeted Resources'!R95*'Budgeted Resources'!$H95/12,2)</f>
        <v>0</v>
      </c>
      <c r="L418" s="174">
        <f>+ROUND('Budgeted Resources'!S95*'Budgeted Resources'!$H95/12,2)</f>
        <v>0</v>
      </c>
      <c r="M418" s="174">
        <f>+ROUND('Budgeted Resources'!T95*'Budgeted Resources'!$H95/12,2)</f>
        <v>0</v>
      </c>
      <c r="N418" s="174">
        <f>+ROUND('Budgeted Resources'!U95*'Budgeted Resources'!$H95/12,2)</f>
        <v>0</v>
      </c>
      <c r="O418" s="175">
        <f>+ROUND('Budgeted Resources'!V95*'Budgeted Resources'!$H95/12*(1+Inputs!$H$31),2)</f>
        <v>0</v>
      </c>
      <c r="P418" s="175">
        <f>+ROUND('Budgeted Resources'!W95*'Budgeted Resources'!$H95/12*(1+Inputs!$H$31),2)</f>
        <v>0</v>
      </c>
      <c r="Q418" s="175">
        <f>+ROUND('Budgeted Resources'!X95*'Budgeted Resources'!$H95/12*(1+Inputs!$H$31),2)</f>
        <v>0</v>
      </c>
      <c r="R418" s="175">
        <f>+ROUND('Budgeted Resources'!Y95*'Budgeted Resources'!$H95/12*(1+Inputs!$H$31),2)</f>
        <v>0</v>
      </c>
      <c r="S418" s="175">
        <f>+ROUND('Budgeted Resources'!Z95*'Budgeted Resources'!$H95/12*(1+Inputs!$H$31),2)</f>
        <v>0</v>
      </c>
      <c r="T418" s="175">
        <f>+ROUND('Budgeted Resources'!AA95*'Budgeted Resources'!$H95/12*(1+Inputs!$H$31),2)</f>
        <v>0</v>
      </c>
      <c r="U418" s="175">
        <f>+ROUND('Budgeted Resources'!AB95*'Budgeted Resources'!$H95/12*(1+Inputs!$H$31),2)</f>
        <v>0</v>
      </c>
      <c r="V418" s="175">
        <f>+ROUND('Budgeted Resources'!AC95*'Budgeted Resources'!$H95/12*(1+Inputs!$H$31),2)</f>
        <v>0</v>
      </c>
      <c r="W418" s="175">
        <f>+ROUND('Budgeted Resources'!AD95*'Budgeted Resources'!$H95/12*(1+Inputs!$H$31),2)</f>
        <v>0</v>
      </c>
      <c r="X418" s="175">
        <f>+ROUND('Budgeted Resources'!AE95*'Budgeted Resources'!$H95/12*(1+Inputs!$H$31),2)</f>
        <v>0</v>
      </c>
      <c r="Y418" s="175">
        <f>+ROUND('Budgeted Resources'!AF95*'Budgeted Resources'!$H95/12*(1+Inputs!$H$31),2)</f>
        <v>0</v>
      </c>
      <c r="Z418" s="175">
        <f>+ROUND('Budgeted Resources'!AG95*'Budgeted Resources'!$H95/12*(1+Inputs!$H$31),2)</f>
        <v>0</v>
      </c>
      <c r="AA418" s="176">
        <f>+ROUND('Budgeted Resources'!AH95*'Budgeted Resources'!$H95*(1+Inputs!$H$31),2)</f>
        <v>0</v>
      </c>
      <c r="AB418" s="176">
        <f>+ROUND('Budgeted Resources'!AI95*'Budgeted Resources'!$H95*(1+Inputs!$H$31),2)</f>
        <v>0</v>
      </c>
      <c r="AC418" s="176">
        <f>+ROUND('Budgeted Resources'!AJ95*'Budgeted Resources'!$H95*(1+Inputs!$H$31),2)</f>
        <v>0</v>
      </c>
      <c r="AD418" s="176">
        <f>+ROUND('Budgeted Resources'!AK95*'Budgeted Resources'!$H95*(1+Inputs!$H$31),2)</f>
        <v>0</v>
      </c>
      <c r="AE418" s="176">
        <f>+ROUND('Budgeted Resources'!AL95*'Budgeted Resources'!$H95*(1+Inputs!$H$31),2)</f>
        <v>0</v>
      </c>
      <c r="AF418" s="176">
        <f>+ROUND('Budgeted Resources'!AM95*'Budgeted Resources'!$H95*(1+Inputs!$H$31),2)</f>
        <v>0</v>
      </c>
      <c r="AG418" s="176">
        <f>+ROUND('Budgeted Resources'!AN95*'Budgeted Resources'!$H95*(1+Inputs!$H$31),2)</f>
        <v>0</v>
      </c>
      <c r="AH418" s="176">
        <f>+ROUND('Budgeted Resources'!AO95*'Budgeted Resources'!$H95*(1+Inputs!$H$31),2)</f>
        <v>0</v>
      </c>
      <c r="AI418" s="176">
        <f>+ROUND('Budgeted Resources'!AP95*'Budgeted Resources'!$H95*(1+Inputs!$H$31),2)</f>
        <v>0</v>
      </c>
    </row>
    <row r="419" spans="1:35" x14ac:dyDescent="0.25">
      <c r="A419" t="s">
        <v>1167</v>
      </c>
      <c r="B419" t="s">
        <v>942</v>
      </c>
      <c r="C419" s="174">
        <f>+ROUND('Budgeted Resources'!J96*'Budgeted Resources'!$H96/12,2)</f>
        <v>0</v>
      </c>
      <c r="D419" s="174">
        <f>+ROUND('Budgeted Resources'!K96*'Budgeted Resources'!$H96/12,2)</f>
        <v>0</v>
      </c>
      <c r="E419" s="174">
        <f>+ROUND('Budgeted Resources'!L96*'Budgeted Resources'!$H96/12,2)</f>
        <v>0</v>
      </c>
      <c r="F419" s="174">
        <f>+ROUND('Budgeted Resources'!M96*'Budgeted Resources'!$H96/12,2)</f>
        <v>0</v>
      </c>
      <c r="G419" s="174">
        <f>+ROUND('Budgeted Resources'!N96*'Budgeted Resources'!$H96/12,2)</f>
        <v>0</v>
      </c>
      <c r="H419" s="174">
        <f>+ROUND('Budgeted Resources'!O96*'Budgeted Resources'!$H96/12,2)</f>
        <v>0</v>
      </c>
      <c r="I419" s="174">
        <f>+ROUND('Budgeted Resources'!P96*'Budgeted Resources'!$H96/12,2)</f>
        <v>0</v>
      </c>
      <c r="J419" s="174">
        <f>+ROUND('Budgeted Resources'!Q96*'Budgeted Resources'!$H96/12,2)</f>
        <v>0</v>
      </c>
      <c r="K419" s="174">
        <f>+ROUND('Budgeted Resources'!R96*'Budgeted Resources'!$H96/12,2)</f>
        <v>0</v>
      </c>
      <c r="L419" s="174">
        <f>+ROUND('Budgeted Resources'!S96*'Budgeted Resources'!$H96/12,2)</f>
        <v>0</v>
      </c>
      <c r="M419" s="174">
        <f>+ROUND('Budgeted Resources'!T96*'Budgeted Resources'!$H96/12,2)</f>
        <v>0</v>
      </c>
      <c r="N419" s="174">
        <f>+ROUND('Budgeted Resources'!U96*'Budgeted Resources'!$H96/12,2)</f>
        <v>0</v>
      </c>
      <c r="O419" s="175">
        <f>+ROUND('Budgeted Resources'!V96*'Budgeted Resources'!$H96/12*(1+Inputs!$H$31),2)</f>
        <v>0</v>
      </c>
      <c r="P419" s="175">
        <f>+ROUND('Budgeted Resources'!W96*'Budgeted Resources'!$H96/12*(1+Inputs!$H$31),2)</f>
        <v>0</v>
      </c>
      <c r="Q419" s="175">
        <f>+ROUND('Budgeted Resources'!X96*'Budgeted Resources'!$H96/12*(1+Inputs!$H$31),2)</f>
        <v>0</v>
      </c>
      <c r="R419" s="175">
        <f>+ROUND('Budgeted Resources'!Y96*'Budgeted Resources'!$H96/12*(1+Inputs!$H$31),2)</f>
        <v>0</v>
      </c>
      <c r="S419" s="175">
        <f>+ROUND('Budgeted Resources'!Z96*'Budgeted Resources'!$H96/12*(1+Inputs!$H$31),2)</f>
        <v>0</v>
      </c>
      <c r="T419" s="175">
        <f>+ROUND('Budgeted Resources'!AA96*'Budgeted Resources'!$H96/12*(1+Inputs!$H$31),2)</f>
        <v>0</v>
      </c>
      <c r="U419" s="175">
        <f>+ROUND('Budgeted Resources'!AB96*'Budgeted Resources'!$H96/12*(1+Inputs!$H$31),2)</f>
        <v>0</v>
      </c>
      <c r="V419" s="175">
        <f>+ROUND('Budgeted Resources'!AC96*'Budgeted Resources'!$H96/12*(1+Inputs!$H$31),2)</f>
        <v>0</v>
      </c>
      <c r="W419" s="175">
        <f>+ROUND('Budgeted Resources'!AD96*'Budgeted Resources'!$H96/12*(1+Inputs!$H$31),2)</f>
        <v>0</v>
      </c>
      <c r="X419" s="175">
        <f>+ROUND('Budgeted Resources'!AE96*'Budgeted Resources'!$H96/12*(1+Inputs!$H$31),2)</f>
        <v>0</v>
      </c>
      <c r="Y419" s="175">
        <f>+ROUND('Budgeted Resources'!AF96*'Budgeted Resources'!$H96/12*(1+Inputs!$H$31),2)</f>
        <v>0</v>
      </c>
      <c r="Z419" s="175">
        <f>+ROUND('Budgeted Resources'!AG96*'Budgeted Resources'!$H96/12*(1+Inputs!$H$31),2)</f>
        <v>0</v>
      </c>
      <c r="AA419" s="176">
        <f>+ROUND('Budgeted Resources'!AH96*'Budgeted Resources'!$H96*(1+Inputs!$H$31),2)</f>
        <v>0</v>
      </c>
      <c r="AB419" s="176">
        <f>+ROUND('Budgeted Resources'!AI96*'Budgeted Resources'!$H96*(1+Inputs!$H$31),2)</f>
        <v>0</v>
      </c>
      <c r="AC419" s="176">
        <f>+ROUND('Budgeted Resources'!AJ96*'Budgeted Resources'!$H96*(1+Inputs!$H$31),2)</f>
        <v>0</v>
      </c>
      <c r="AD419" s="176">
        <f>+ROUND('Budgeted Resources'!AK96*'Budgeted Resources'!$H96*(1+Inputs!$H$31),2)</f>
        <v>0</v>
      </c>
      <c r="AE419" s="176">
        <f>+ROUND('Budgeted Resources'!AL96*'Budgeted Resources'!$H96*(1+Inputs!$H$31),2)</f>
        <v>0</v>
      </c>
      <c r="AF419" s="176">
        <f>+ROUND('Budgeted Resources'!AM96*'Budgeted Resources'!$H96*(1+Inputs!$H$31),2)</f>
        <v>0</v>
      </c>
      <c r="AG419" s="176">
        <f>+ROUND('Budgeted Resources'!AN96*'Budgeted Resources'!$H96*(1+Inputs!$H$31),2)</f>
        <v>0</v>
      </c>
      <c r="AH419" s="176">
        <f>+ROUND('Budgeted Resources'!AO96*'Budgeted Resources'!$H96*(1+Inputs!$H$31),2)</f>
        <v>0</v>
      </c>
      <c r="AI419" s="176">
        <f>+ROUND('Budgeted Resources'!AP96*'Budgeted Resources'!$H96*(1+Inputs!$H$31),2)</f>
        <v>0</v>
      </c>
    </row>
    <row r="420" spans="1:35" x14ac:dyDescent="0.25">
      <c r="A420" t="s">
        <v>1167</v>
      </c>
      <c r="B420" t="s">
        <v>942</v>
      </c>
      <c r="C420" s="174">
        <f>+ROUND('Budgeted Resources'!J97*'Budgeted Resources'!$H97/12,2)</f>
        <v>0</v>
      </c>
      <c r="D420" s="174">
        <f>+ROUND('Budgeted Resources'!K97*'Budgeted Resources'!$H97/12,2)</f>
        <v>0</v>
      </c>
      <c r="E420" s="174">
        <f>+ROUND('Budgeted Resources'!L97*'Budgeted Resources'!$H97/12,2)</f>
        <v>0</v>
      </c>
      <c r="F420" s="174">
        <f>+ROUND('Budgeted Resources'!M97*'Budgeted Resources'!$H97/12,2)</f>
        <v>0</v>
      </c>
      <c r="G420" s="174">
        <f>+ROUND('Budgeted Resources'!N97*'Budgeted Resources'!$H97/12,2)</f>
        <v>0</v>
      </c>
      <c r="H420" s="174">
        <f>+ROUND('Budgeted Resources'!O97*'Budgeted Resources'!$H97/12,2)</f>
        <v>0</v>
      </c>
      <c r="I420" s="174">
        <f>+ROUND('Budgeted Resources'!P97*'Budgeted Resources'!$H97/12,2)</f>
        <v>0</v>
      </c>
      <c r="J420" s="174">
        <f>+ROUND('Budgeted Resources'!Q97*'Budgeted Resources'!$H97/12,2)</f>
        <v>0</v>
      </c>
      <c r="K420" s="174">
        <f>+ROUND('Budgeted Resources'!R97*'Budgeted Resources'!$H97/12,2)</f>
        <v>0</v>
      </c>
      <c r="L420" s="174">
        <f>+ROUND('Budgeted Resources'!S97*'Budgeted Resources'!$H97/12,2)</f>
        <v>0</v>
      </c>
      <c r="M420" s="174">
        <f>+ROUND('Budgeted Resources'!T97*'Budgeted Resources'!$H97/12,2)</f>
        <v>0</v>
      </c>
      <c r="N420" s="174">
        <f>+ROUND('Budgeted Resources'!U97*'Budgeted Resources'!$H97/12,2)</f>
        <v>0</v>
      </c>
      <c r="O420" s="175">
        <f>+ROUND('Budgeted Resources'!V97*'Budgeted Resources'!$H97/12*(1+Inputs!$H$31),2)</f>
        <v>0</v>
      </c>
      <c r="P420" s="175">
        <f>+ROUND('Budgeted Resources'!W97*'Budgeted Resources'!$H97/12*(1+Inputs!$H$31),2)</f>
        <v>0</v>
      </c>
      <c r="Q420" s="175">
        <f>+ROUND('Budgeted Resources'!X97*'Budgeted Resources'!$H97/12*(1+Inputs!$H$31),2)</f>
        <v>0</v>
      </c>
      <c r="R420" s="175">
        <f>+ROUND('Budgeted Resources'!Y97*'Budgeted Resources'!$H97/12*(1+Inputs!$H$31),2)</f>
        <v>0</v>
      </c>
      <c r="S420" s="175">
        <f>+ROUND('Budgeted Resources'!Z97*'Budgeted Resources'!$H97/12*(1+Inputs!$H$31),2)</f>
        <v>0</v>
      </c>
      <c r="T420" s="175">
        <f>+ROUND('Budgeted Resources'!AA97*'Budgeted Resources'!$H97/12*(1+Inputs!$H$31),2)</f>
        <v>0</v>
      </c>
      <c r="U420" s="175">
        <f>+ROUND('Budgeted Resources'!AB97*'Budgeted Resources'!$H97/12*(1+Inputs!$H$31),2)</f>
        <v>0</v>
      </c>
      <c r="V420" s="175">
        <f>+ROUND('Budgeted Resources'!AC97*'Budgeted Resources'!$H97/12*(1+Inputs!$H$31),2)</f>
        <v>0</v>
      </c>
      <c r="W420" s="175">
        <f>+ROUND('Budgeted Resources'!AD97*'Budgeted Resources'!$H97/12*(1+Inputs!$H$31),2)</f>
        <v>0</v>
      </c>
      <c r="X420" s="175">
        <f>+ROUND('Budgeted Resources'!AE97*'Budgeted Resources'!$H97/12*(1+Inputs!$H$31),2)</f>
        <v>0</v>
      </c>
      <c r="Y420" s="175">
        <f>+ROUND('Budgeted Resources'!AF97*'Budgeted Resources'!$H97/12*(1+Inputs!$H$31),2)</f>
        <v>0</v>
      </c>
      <c r="Z420" s="175">
        <f>+ROUND('Budgeted Resources'!AG97*'Budgeted Resources'!$H97/12*(1+Inputs!$H$31),2)</f>
        <v>0</v>
      </c>
      <c r="AA420" s="176">
        <f>+ROUND('Budgeted Resources'!AH97*'Budgeted Resources'!$H97*(1+Inputs!$H$31),2)</f>
        <v>0</v>
      </c>
      <c r="AB420" s="176">
        <f>+ROUND('Budgeted Resources'!AI97*'Budgeted Resources'!$H97*(1+Inputs!$H$31),2)</f>
        <v>0</v>
      </c>
      <c r="AC420" s="176">
        <f>+ROUND('Budgeted Resources'!AJ97*'Budgeted Resources'!$H97*(1+Inputs!$H$31),2)</f>
        <v>0</v>
      </c>
      <c r="AD420" s="176">
        <f>+ROUND('Budgeted Resources'!AK97*'Budgeted Resources'!$H97*(1+Inputs!$H$31),2)</f>
        <v>0</v>
      </c>
      <c r="AE420" s="176">
        <f>+ROUND('Budgeted Resources'!AL97*'Budgeted Resources'!$H97*(1+Inputs!$H$31),2)</f>
        <v>0</v>
      </c>
      <c r="AF420" s="176">
        <f>+ROUND('Budgeted Resources'!AM97*'Budgeted Resources'!$H97*(1+Inputs!$H$31),2)</f>
        <v>0</v>
      </c>
      <c r="AG420" s="176">
        <f>+ROUND('Budgeted Resources'!AN97*'Budgeted Resources'!$H97*(1+Inputs!$H$31),2)</f>
        <v>0</v>
      </c>
      <c r="AH420" s="176">
        <f>+ROUND('Budgeted Resources'!AO97*'Budgeted Resources'!$H97*(1+Inputs!$H$31),2)</f>
        <v>0</v>
      </c>
      <c r="AI420" s="176">
        <f>+ROUND('Budgeted Resources'!AP97*'Budgeted Resources'!$H97*(1+Inputs!$H$31),2)</f>
        <v>0</v>
      </c>
    </row>
    <row r="421" spans="1:35" x14ac:dyDescent="0.25">
      <c r="A421" t="s">
        <v>1167</v>
      </c>
      <c r="B421" t="s">
        <v>942</v>
      </c>
      <c r="C421" s="174">
        <f>+ROUND('Budgeted Resources'!J98*'Budgeted Resources'!$H98/12,2)</f>
        <v>0</v>
      </c>
      <c r="D421" s="174">
        <f>+ROUND('Budgeted Resources'!K98*'Budgeted Resources'!$H98/12,2)</f>
        <v>0</v>
      </c>
      <c r="E421" s="174">
        <f>+ROUND('Budgeted Resources'!L98*'Budgeted Resources'!$H98/12,2)</f>
        <v>0</v>
      </c>
      <c r="F421" s="174">
        <f>+ROUND('Budgeted Resources'!M98*'Budgeted Resources'!$H98/12,2)</f>
        <v>0</v>
      </c>
      <c r="G421" s="174">
        <f>+ROUND('Budgeted Resources'!N98*'Budgeted Resources'!$H98/12,2)</f>
        <v>0</v>
      </c>
      <c r="H421" s="174">
        <f>+ROUND('Budgeted Resources'!O98*'Budgeted Resources'!$H98/12,2)</f>
        <v>0</v>
      </c>
      <c r="I421" s="174">
        <f>+ROUND('Budgeted Resources'!P98*'Budgeted Resources'!$H98/12,2)</f>
        <v>0</v>
      </c>
      <c r="J421" s="174">
        <f>+ROUND('Budgeted Resources'!Q98*'Budgeted Resources'!$H98/12,2)</f>
        <v>0</v>
      </c>
      <c r="K421" s="174">
        <f>+ROUND('Budgeted Resources'!R98*'Budgeted Resources'!$H98/12,2)</f>
        <v>0</v>
      </c>
      <c r="L421" s="174">
        <f>+ROUND('Budgeted Resources'!S98*'Budgeted Resources'!$H98/12,2)</f>
        <v>0</v>
      </c>
      <c r="M421" s="174">
        <f>+ROUND('Budgeted Resources'!T98*'Budgeted Resources'!$H98/12,2)</f>
        <v>0</v>
      </c>
      <c r="N421" s="174">
        <f>+ROUND('Budgeted Resources'!U98*'Budgeted Resources'!$H98/12,2)</f>
        <v>0</v>
      </c>
      <c r="O421" s="175">
        <f>+ROUND('Budgeted Resources'!V98*'Budgeted Resources'!$H98/12*(1+Inputs!$H$31),2)</f>
        <v>0</v>
      </c>
      <c r="P421" s="175">
        <f>+ROUND('Budgeted Resources'!W98*'Budgeted Resources'!$H98/12*(1+Inputs!$H$31),2)</f>
        <v>0</v>
      </c>
      <c r="Q421" s="175">
        <f>+ROUND('Budgeted Resources'!X98*'Budgeted Resources'!$H98/12*(1+Inputs!$H$31),2)</f>
        <v>0</v>
      </c>
      <c r="R421" s="175">
        <f>+ROUND('Budgeted Resources'!Y98*'Budgeted Resources'!$H98/12*(1+Inputs!$H$31),2)</f>
        <v>0</v>
      </c>
      <c r="S421" s="175">
        <f>+ROUND('Budgeted Resources'!Z98*'Budgeted Resources'!$H98/12*(1+Inputs!$H$31),2)</f>
        <v>0</v>
      </c>
      <c r="T421" s="175">
        <f>+ROUND('Budgeted Resources'!AA98*'Budgeted Resources'!$H98/12*(1+Inputs!$H$31),2)</f>
        <v>0</v>
      </c>
      <c r="U421" s="175">
        <f>+ROUND('Budgeted Resources'!AB98*'Budgeted Resources'!$H98/12*(1+Inputs!$H$31),2)</f>
        <v>0</v>
      </c>
      <c r="V421" s="175">
        <f>+ROUND('Budgeted Resources'!AC98*'Budgeted Resources'!$H98/12*(1+Inputs!$H$31),2)</f>
        <v>0</v>
      </c>
      <c r="W421" s="175">
        <f>+ROUND('Budgeted Resources'!AD98*'Budgeted Resources'!$H98/12*(1+Inputs!$H$31),2)</f>
        <v>0</v>
      </c>
      <c r="X421" s="175">
        <f>+ROUND('Budgeted Resources'!AE98*'Budgeted Resources'!$H98/12*(1+Inputs!$H$31),2)</f>
        <v>0</v>
      </c>
      <c r="Y421" s="175">
        <f>+ROUND('Budgeted Resources'!AF98*'Budgeted Resources'!$H98/12*(1+Inputs!$H$31),2)</f>
        <v>0</v>
      </c>
      <c r="Z421" s="175">
        <f>+ROUND('Budgeted Resources'!AG98*'Budgeted Resources'!$H98/12*(1+Inputs!$H$31),2)</f>
        <v>0</v>
      </c>
      <c r="AA421" s="176">
        <f>+ROUND('Budgeted Resources'!AH98*'Budgeted Resources'!$H98*(1+Inputs!$H$31),2)</f>
        <v>0</v>
      </c>
      <c r="AB421" s="176">
        <f>+ROUND('Budgeted Resources'!AI98*'Budgeted Resources'!$H98*(1+Inputs!$H$31),2)</f>
        <v>0</v>
      </c>
      <c r="AC421" s="176">
        <f>+ROUND('Budgeted Resources'!AJ98*'Budgeted Resources'!$H98*(1+Inputs!$H$31),2)</f>
        <v>0</v>
      </c>
      <c r="AD421" s="176">
        <f>+ROUND('Budgeted Resources'!AK98*'Budgeted Resources'!$H98*(1+Inputs!$H$31),2)</f>
        <v>0</v>
      </c>
      <c r="AE421" s="176">
        <f>+ROUND('Budgeted Resources'!AL98*'Budgeted Resources'!$H98*(1+Inputs!$H$31),2)</f>
        <v>0</v>
      </c>
      <c r="AF421" s="176">
        <f>+ROUND('Budgeted Resources'!AM98*'Budgeted Resources'!$H98*(1+Inputs!$H$31),2)</f>
        <v>0</v>
      </c>
      <c r="AG421" s="176">
        <f>+ROUND('Budgeted Resources'!AN98*'Budgeted Resources'!$H98*(1+Inputs!$H$31),2)</f>
        <v>0</v>
      </c>
      <c r="AH421" s="176">
        <f>+ROUND('Budgeted Resources'!AO98*'Budgeted Resources'!$H98*(1+Inputs!$H$31),2)</f>
        <v>0</v>
      </c>
      <c r="AI421" s="176">
        <f>+ROUND('Budgeted Resources'!AP98*'Budgeted Resources'!$H98*(1+Inputs!$H$31),2)</f>
        <v>0</v>
      </c>
    </row>
    <row r="422" spans="1:35" x14ac:dyDescent="0.25">
      <c r="A422" t="s">
        <v>1167</v>
      </c>
      <c r="B422" t="s">
        <v>942</v>
      </c>
      <c r="C422" s="174">
        <f>+ROUND('Budgeted Resources'!J99*'Budgeted Resources'!$H99/12,2)</f>
        <v>0</v>
      </c>
      <c r="D422" s="174">
        <f>+ROUND('Budgeted Resources'!K99*'Budgeted Resources'!$H99/12,2)</f>
        <v>0</v>
      </c>
      <c r="E422" s="174">
        <f>+ROUND('Budgeted Resources'!L99*'Budgeted Resources'!$H99/12,2)</f>
        <v>0</v>
      </c>
      <c r="F422" s="174">
        <f>+ROUND('Budgeted Resources'!M99*'Budgeted Resources'!$H99/12,2)</f>
        <v>0</v>
      </c>
      <c r="G422" s="174">
        <f>+ROUND('Budgeted Resources'!N99*'Budgeted Resources'!$H99/12,2)</f>
        <v>0</v>
      </c>
      <c r="H422" s="174">
        <f>+ROUND('Budgeted Resources'!O99*'Budgeted Resources'!$H99/12,2)</f>
        <v>0</v>
      </c>
      <c r="I422" s="174">
        <f>+ROUND('Budgeted Resources'!P99*'Budgeted Resources'!$H99/12,2)</f>
        <v>0</v>
      </c>
      <c r="J422" s="174">
        <f>+ROUND('Budgeted Resources'!Q99*'Budgeted Resources'!$H99/12,2)</f>
        <v>0</v>
      </c>
      <c r="K422" s="174">
        <f>+ROUND('Budgeted Resources'!R99*'Budgeted Resources'!$H99/12,2)</f>
        <v>0</v>
      </c>
      <c r="L422" s="174">
        <f>+ROUND('Budgeted Resources'!S99*'Budgeted Resources'!$H99/12,2)</f>
        <v>0</v>
      </c>
      <c r="M422" s="174">
        <f>+ROUND('Budgeted Resources'!T99*'Budgeted Resources'!$H99/12,2)</f>
        <v>0</v>
      </c>
      <c r="N422" s="174">
        <f>+ROUND('Budgeted Resources'!U99*'Budgeted Resources'!$H99/12,2)</f>
        <v>0</v>
      </c>
      <c r="O422" s="175">
        <f>+ROUND('Budgeted Resources'!V99*'Budgeted Resources'!$H99/12*(1+Inputs!$H$31),2)</f>
        <v>0</v>
      </c>
      <c r="P422" s="175">
        <f>+ROUND('Budgeted Resources'!W99*'Budgeted Resources'!$H99/12*(1+Inputs!$H$31),2)</f>
        <v>0</v>
      </c>
      <c r="Q422" s="175">
        <f>+ROUND('Budgeted Resources'!X99*'Budgeted Resources'!$H99/12*(1+Inputs!$H$31),2)</f>
        <v>0</v>
      </c>
      <c r="R422" s="175">
        <f>+ROUND('Budgeted Resources'!Y99*'Budgeted Resources'!$H99/12*(1+Inputs!$H$31),2)</f>
        <v>0</v>
      </c>
      <c r="S422" s="175">
        <f>+ROUND('Budgeted Resources'!Z99*'Budgeted Resources'!$H99/12*(1+Inputs!$H$31),2)</f>
        <v>0</v>
      </c>
      <c r="T422" s="175">
        <f>+ROUND('Budgeted Resources'!AA99*'Budgeted Resources'!$H99/12*(1+Inputs!$H$31),2)</f>
        <v>0</v>
      </c>
      <c r="U422" s="175">
        <f>+ROUND('Budgeted Resources'!AB99*'Budgeted Resources'!$H99/12*(1+Inputs!$H$31),2)</f>
        <v>0</v>
      </c>
      <c r="V422" s="175">
        <f>+ROUND('Budgeted Resources'!AC99*'Budgeted Resources'!$H99/12*(1+Inputs!$H$31),2)</f>
        <v>0</v>
      </c>
      <c r="W422" s="175">
        <f>+ROUND('Budgeted Resources'!AD99*'Budgeted Resources'!$H99/12*(1+Inputs!$H$31),2)</f>
        <v>0</v>
      </c>
      <c r="X422" s="175">
        <f>+ROUND('Budgeted Resources'!AE99*'Budgeted Resources'!$H99/12*(1+Inputs!$H$31),2)</f>
        <v>0</v>
      </c>
      <c r="Y422" s="175">
        <f>+ROUND('Budgeted Resources'!AF99*'Budgeted Resources'!$H99/12*(1+Inputs!$H$31),2)</f>
        <v>0</v>
      </c>
      <c r="Z422" s="175">
        <f>+ROUND('Budgeted Resources'!AG99*'Budgeted Resources'!$H99/12*(1+Inputs!$H$31),2)</f>
        <v>0</v>
      </c>
      <c r="AA422" s="176">
        <f>+ROUND('Budgeted Resources'!AH99*'Budgeted Resources'!$H99*(1+Inputs!$H$31),2)</f>
        <v>0</v>
      </c>
      <c r="AB422" s="176">
        <f>+ROUND('Budgeted Resources'!AI99*'Budgeted Resources'!$H99*(1+Inputs!$H$31),2)</f>
        <v>0</v>
      </c>
      <c r="AC422" s="176">
        <f>+ROUND('Budgeted Resources'!AJ99*'Budgeted Resources'!$H99*(1+Inputs!$H$31),2)</f>
        <v>0</v>
      </c>
      <c r="AD422" s="176">
        <f>+ROUND('Budgeted Resources'!AK99*'Budgeted Resources'!$H99*(1+Inputs!$H$31),2)</f>
        <v>0</v>
      </c>
      <c r="AE422" s="176">
        <f>+ROUND('Budgeted Resources'!AL99*'Budgeted Resources'!$H99*(1+Inputs!$H$31),2)</f>
        <v>0</v>
      </c>
      <c r="AF422" s="176">
        <f>+ROUND('Budgeted Resources'!AM99*'Budgeted Resources'!$H99*(1+Inputs!$H$31),2)</f>
        <v>0</v>
      </c>
      <c r="AG422" s="176">
        <f>+ROUND('Budgeted Resources'!AN99*'Budgeted Resources'!$H99*(1+Inputs!$H$31),2)</f>
        <v>0</v>
      </c>
      <c r="AH422" s="176">
        <f>+ROUND('Budgeted Resources'!AO99*'Budgeted Resources'!$H99*(1+Inputs!$H$31),2)</f>
        <v>0</v>
      </c>
      <c r="AI422" s="176">
        <f>+ROUND('Budgeted Resources'!AP99*'Budgeted Resources'!$H99*(1+Inputs!$H$31),2)</f>
        <v>0</v>
      </c>
    </row>
    <row r="423" spans="1:35" x14ac:dyDescent="0.25">
      <c r="A423" t="s">
        <v>1167</v>
      </c>
      <c r="B423" t="s">
        <v>942</v>
      </c>
      <c r="C423" s="174">
        <f>+ROUND('Budgeted Resources'!J100*'Budgeted Resources'!$H100/12,2)</f>
        <v>0</v>
      </c>
      <c r="D423" s="174">
        <f>+ROUND('Budgeted Resources'!K100*'Budgeted Resources'!$H100/12,2)</f>
        <v>0</v>
      </c>
      <c r="E423" s="174">
        <f>+ROUND('Budgeted Resources'!L100*'Budgeted Resources'!$H100/12,2)</f>
        <v>0</v>
      </c>
      <c r="F423" s="174">
        <f>+ROUND('Budgeted Resources'!M100*'Budgeted Resources'!$H100/12,2)</f>
        <v>0</v>
      </c>
      <c r="G423" s="174">
        <f>+ROUND('Budgeted Resources'!N100*'Budgeted Resources'!$H100/12,2)</f>
        <v>0</v>
      </c>
      <c r="H423" s="174">
        <f>+ROUND('Budgeted Resources'!O100*'Budgeted Resources'!$H100/12,2)</f>
        <v>0</v>
      </c>
      <c r="I423" s="174">
        <f>+ROUND('Budgeted Resources'!P100*'Budgeted Resources'!$H100/12,2)</f>
        <v>0</v>
      </c>
      <c r="J423" s="174">
        <f>+ROUND('Budgeted Resources'!Q100*'Budgeted Resources'!$H100/12,2)</f>
        <v>0</v>
      </c>
      <c r="K423" s="174">
        <f>+ROUND('Budgeted Resources'!R100*'Budgeted Resources'!$H100/12,2)</f>
        <v>0</v>
      </c>
      <c r="L423" s="174">
        <f>+ROUND('Budgeted Resources'!S100*'Budgeted Resources'!$H100/12,2)</f>
        <v>0</v>
      </c>
      <c r="M423" s="174">
        <f>+ROUND('Budgeted Resources'!T100*'Budgeted Resources'!$H100/12,2)</f>
        <v>0</v>
      </c>
      <c r="N423" s="174">
        <f>+ROUND('Budgeted Resources'!U100*'Budgeted Resources'!$H100/12,2)</f>
        <v>0</v>
      </c>
      <c r="O423" s="175">
        <f>+ROUND('Budgeted Resources'!V100*'Budgeted Resources'!$H100/12*(1+Inputs!$H$31),2)</f>
        <v>0</v>
      </c>
      <c r="P423" s="175">
        <f>+ROUND('Budgeted Resources'!W100*'Budgeted Resources'!$H100/12*(1+Inputs!$H$31),2)</f>
        <v>0</v>
      </c>
      <c r="Q423" s="175">
        <f>+ROUND('Budgeted Resources'!X100*'Budgeted Resources'!$H100/12*(1+Inputs!$H$31),2)</f>
        <v>0</v>
      </c>
      <c r="R423" s="175">
        <f>+ROUND('Budgeted Resources'!Y100*'Budgeted Resources'!$H100/12*(1+Inputs!$H$31),2)</f>
        <v>0</v>
      </c>
      <c r="S423" s="175">
        <f>+ROUND('Budgeted Resources'!Z100*'Budgeted Resources'!$H100/12*(1+Inputs!$H$31),2)</f>
        <v>0</v>
      </c>
      <c r="T423" s="175">
        <f>+ROUND('Budgeted Resources'!AA100*'Budgeted Resources'!$H100/12*(1+Inputs!$H$31),2)</f>
        <v>0</v>
      </c>
      <c r="U423" s="175">
        <f>+ROUND('Budgeted Resources'!AB100*'Budgeted Resources'!$H100/12*(1+Inputs!$H$31),2)</f>
        <v>0</v>
      </c>
      <c r="V423" s="175">
        <f>+ROUND('Budgeted Resources'!AC100*'Budgeted Resources'!$H100/12*(1+Inputs!$H$31),2)</f>
        <v>0</v>
      </c>
      <c r="W423" s="175">
        <f>+ROUND('Budgeted Resources'!AD100*'Budgeted Resources'!$H100/12*(1+Inputs!$H$31),2)</f>
        <v>0</v>
      </c>
      <c r="X423" s="175">
        <f>+ROUND('Budgeted Resources'!AE100*'Budgeted Resources'!$H100/12*(1+Inputs!$H$31),2)</f>
        <v>0</v>
      </c>
      <c r="Y423" s="175">
        <f>+ROUND('Budgeted Resources'!AF100*'Budgeted Resources'!$H100/12*(1+Inputs!$H$31),2)</f>
        <v>0</v>
      </c>
      <c r="Z423" s="175">
        <f>+ROUND('Budgeted Resources'!AG100*'Budgeted Resources'!$H100/12*(1+Inputs!$H$31),2)</f>
        <v>0</v>
      </c>
      <c r="AA423" s="176">
        <f>+ROUND('Budgeted Resources'!AH100*'Budgeted Resources'!$H100*(1+Inputs!$H$31),2)</f>
        <v>0</v>
      </c>
      <c r="AB423" s="176">
        <f>+ROUND('Budgeted Resources'!AI100*'Budgeted Resources'!$H100*(1+Inputs!$H$31),2)</f>
        <v>0</v>
      </c>
      <c r="AC423" s="176">
        <f>+ROUND('Budgeted Resources'!AJ100*'Budgeted Resources'!$H100*(1+Inputs!$H$31),2)</f>
        <v>0</v>
      </c>
      <c r="AD423" s="176">
        <f>+ROUND('Budgeted Resources'!AK100*'Budgeted Resources'!$H100*(1+Inputs!$H$31),2)</f>
        <v>0</v>
      </c>
      <c r="AE423" s="176">
        <f>+ROUND('Budgeted Resources'!AL100*'Budgeted Resources'!$H100*(1+Inputs!$H$31),2)</f>
        <v>0</v>
      </c>
      <c r="AF423" s="176">
        <f>+ROUND('Budgeted Resources'!AM100*'Budgeted Resources'!$H100*(1+Inputs!$H$31),2)</f>
        <v>0</v>
      </c>
      <c r="AG423" s="176">
        <f>+ROUND('Budgeted Resources'!AN100*'Budgeted Resources'!$H100*(1+Inputs!$H$31),2)</f>
        <v>0</v>
      </c>
      <c r="AH423" s="176">
        <f>+ROUND('Budgeted Resources'!AO100*'Budgeted Resources'!$H100*(1+Inputs!$H$31),2)</f>
        <v>0</v>
      </c>
      <c r="AI423" s="176">
        <f>+ROUND('Budgeted Resources'!AP100*'Budgeted Resources'!$H100*(1+Inputs!$H$31),2)</f>
        <v>0</v>
      </c>
    </row>
    <row r="424" spans="1:35" x14ac:dyDescent="0.25">
      <c r="A424" t="s">
        <v>1167</v>
      </c>
      <c r="B424" t="s">
        <v>942</v>
      </c>
      <c r="C424" s="174">
        <f>+ROUND('Budgeted Resources'!J101*'Budgeted Resources'!$H101/12,2)</f>
        <v>0</v>
      </c>
      <c r="D424" s="174">
        <f>+ROUND('Budgeted Resources'!K101*'Budgeted Resources'!$H101/12,2)</f>
        <v>0</v>
      </c>
      <c r="E424" s="174">
        <f>+ROUND('Budgeted Resources'!L101*'Budgeted Resources'!$H101/12,2)</f>
        <v>0</v>
      </c>
      <c r="F424" s="174">
        <f>+ROUND('Budgeted Resources'!M101*'Budgeted Resources'!$H101/12,2)</f>
        <v>0</v>
      </c>
      <c r="G424" s="174">
        <f>+ROUND('Budgeted Resources'!N101*'Budgeted Resources'!$H101/12,2)</f>
        <v>0</v>
      </c>
      <c r="H424" s="174">
        <f>+ROUND('Budgeted Resources'!O101*'Budgeted Resources'!$H101/12,2)</f>
        <v>0</v>
      </c>
      <c r="I424" s="174">
        <f>+ROUND('Budgeted Resources'!P101*'Budgeted Resources'!$H101/12,2)</f>
        <v>0</v>
      </c>
      <c r="J424" s="174">
        <f>+ROUND('Budgeted Resources'!Q101*'Budgeted Resources'!$H101/12,2)</f>
        <v>0</v>
      </c>
      <c r="K424" s="174">
        <f>+ROUND('Budgeted Resources'!R101*'Budgeted Resources'!$H101/12,2)</f>
        <v>0</v>
      </c>
      <c r="L424" s="174">
        <f>+ROUND('Budgeted Resources'!S101*'Budgeted Resources'!$H101/12,2)</f>
        <v>0</v>
      </c>
      <c r="M424" s="174">
        <f>+ROUND('Budgeted Resources'!T101*'Budgeted Resources'!$H101/12,2)</f>
        <v>0</v>
      </c>
      <c r="N424" s="174">
        <f>+ROUND('Budgeted Resources'!U101*'Budgeted Resources'!$H101/12,2)</f>
        <v>0</v>
      </c>
      <c r="O424" s="175">
        <f>+ROUND('Budgeted Resources'!V101*'Budgeted Resources'!$H101/12*(1+Inputs!$H$31),2)</f>
        <v>0</v>
      </c>
      <c r="P424" s="175">
        <f>+ROUND('Budgeted Resources'!W101*'Budgeted Resources'!$H101/12*(1+Inputs!$H$31),2)</f>
        <v>0</v>
      </c>
      <c r="Q424" s="175">
        <f>+ROUND('Budgeted Resources'!X101*'Budgeted Resources'!$H101/12*(1+Inputs!$H$31),2)</f>
        <v>0</v>
      </c>
      <c r="R424" s="175">
        <f>+ROUND('Budgeted Resources'!Y101*'Budgeted Resources'!$H101/12*(1+Inputs!$H$31),2)</f>
        <v>0</v>
      </c>
      <c r="S424" s="175">
        <f>+ROUND('Budgeted Resources'!Z101*'Budgeted Resources'!$H101/12*(1+Inputs!$H$31),2)</f>
        <v>0</v>
      </c>
      <c r="T424" s="175">
        <f>+ROUND('Budgeted Resources'!AA101*'Budgeted Resources'!$H101/12*(1+Inputs!$H$31),2)</f>
        <v>0</v>
      </c>
      <c r="U424" s="175">
        <f>+ROUND('Budgeted Resources'!AB101*'Budgeted Resources'!$H101/12*(1+Inputs!$H$31),2)</f>
        <v>0</v>
      </c>
      <c r="V424" s="175">
        <f>+ROUND('Budgeted Resources'!AC101*'Budgeted Resources'!$H101/12*(1+Inputs!$H$31),2)</f>
        <v>0</v>
      </c>
      <c r="W424" s="175">
        <f>+ROUND('Budgeted Resources'!AD101*'Budgeted Resources'!$H101/12*(1+Inputs!$H$31),2)</f>
        <v>0</v>
      </c>
      <c r="X424" s="175">
        <f>+ROUND('Budgeted Resources'!AE101*'Budgeted Resources'!$H101/12*(1+Inputs!$H$31),2)</f>
        <v>0</v>
      </c>
      <c r="Y424" s="175">
        <f>+ROUND('Budgeted Resources'!AF101*'Budgeted Resources'!$H101/12*(1+Inputs!$H$31),2)</f>
        <v>0</v>
      </c>
      <c r="Z424" s="175">
        <f>+ROUND('Budgeted Resources'!AG101*'Budgeted Resources'!$H101/12*(1+Inputs!$H$31),2)</f>
        <v>0</v>
      </c>
      <c r="AA424" s="176">
        <f>+ROUND('Budgeted Resources'!AH101*'Budgeted Resources'!$H101*(1+Inputs!$H$31),2)</f>
        <v>0</v>
      </c>
      <c r="AB424" s="176">
        <f>+ROUND('Budgeted Resources'!AI101*'Budgeted Resources'!$H101*(1+Inputs!$H$31),2)</f>
        <v>0</v>
      </c>
      <c r="AC424" s="176">
        <f>+ROUND('Budgeted Resources'!AJ101*'Budgeted Resources'!$H101*(1+Inputs!$H$31),2)</f>
        <v>0</v>
      </c>
      <c r="AD424" s="176">
        <f>+ROUND('Budgeted Resources'!AK101*'Budgeted Resources'!$H101*(1+Inputs!$H$31),2)</f>
        <v>0</v>
      </c>
      <c r="AE424" s="176">
        <f>+ROUND('Budgeted Resources'!AL101*'Budgeted Resources'!$H101*(1+Inputs!$H$31),2)</f>
        <v>0</v>
      </c>
      <c r="AF424" s="176">
        <f>+ROUND('Budgeted Resources'!AM101*'Budgeted Resources'!$H101*(1+Inputs!$H$31),2)</f>
        <v>0</v>
      </c>
      <c r="AG424" s="176">
        <f>+ROUND('Budgeted Resources'!AN101*'Budgeted Resources'!$H101*(1+Inputs!$H$31),2)</f>
        <v>0</v>
      </c>
      <c r="AH424" s="176">
        <f>+ROUND('Budgeted Resources'!AO101*'Budgeted Resources'!$H101*(1+Inputs!$H$31),2)</f>
        <v>0</v>
      </c>
      <c r="AI424" s="176">
        <f>+ROUND('Budgeted Resources'!AP101*'Budgeted Resources'!$H101*(1+Inputs!$H$31),2)</f>
        <v>0</v>
      </c>
    </row>
    <row r="425" spans="1:35" x14ac:dyDescent="0.25">
      <c r="A425" t="s">
        <v>1167</v>
      </c>
      <c r="B425" t="s">
        <v>942</v>
      </c>
      <c r="C425" s="174">
        <f>+ROUND('Budgeted Resources'!J102*'Budgeted Resources'!$H102/12,2)</f>
        <v>0</v>
      </c>
      <c r="D425" s="174">
        <f>+ROUND('Budgeted Resources'!K102*'Budgeted Resources'!$H102/12,2)</f>
        <v>0</v>
      </c>
      <c r="E425" s="174">
        <f>+ROUND('Budgeted Resources'!L102*'Budgeted Resources'!$H102/12,2)</f>
        <v>0</v>
      </c>
      <c r="F425" s="174">
        <f>+ROUND('Budgeted Resources'!M102*'Budgeted Resources'!$H102/12,2)</f>
        <v>0</v>
      </c>
      <c r="G425" s="174">
        <f>+ROUND('Budgeted Resources'!N102*'Budgeted Resources'!$H102/12,2)</f>
        <v>0</v>
      </c>
      <c r="H425" s="174">
        <f>+ROUND('Budgeted Resources'!O102*'Budgeted Resources'!$H102/12,2)</f>
        <v>0</v>
      </c>
      <c r="I425" s="174">
        <f>+ROUND('Budgeted Resources'!P102*'Budgeted Resources'!$H102/12,2)</f>
        <v>0</v>
      </c>
      <c r="J425" s="174">
        <f>+ROUND('Budgeted Resources'!Q102*'Budgeted Resources'!$H102/12,2)</f>
        <v>0</v>
      </c>
      <c r="K425" s="174">
        <f>+ROUND('Budgeted Resources'!R102*'Budgeted Resources'!$H102/12,2)</f>
        <v>0</v>
      </c>
      <c r="L425" s="174">
        <f>+ROUND('Budgeted Resources'!S102*'Budgeted Resources'!$H102/12,2)</f>
        <v>0</v>
      </c>
      <c r="M425" s="174">
        <f>+ROUND('Budgeted Resources'!T102*'Budgeted Resources'!$H102/12,2)</f>
        <v>0</v>
      </c>
      <c r="N425" s="174">
        <f>+ROUND('Budgeted Resources'!U102*'Budgeted Resources'!$H102/12,2)</f>
        <v>0</v>
      </c>
      <c r="O425" s="175">
        <f>+ROUND('Budgeted Resources'!V102*'Budgeted Resources'!$H102/12*(1+Inputs!$H$31),2)</f>
        <v>0</v>
      </c>
      <c r="P425" s="175">
        <f>+ROUND('Budgeted Resources'!W102*'Budgeted Resources'!$H102/12*(1+Inputs!$H$31),2)</f>
        <v>0</v>
      </c>
      <c r="Q425" s="175">
        <f>+ROUND('Budgeted Resources'!X102*'Budgeted Resources'!$H102/12*(1+Inputs!$H$31),2)</f>
        <v>0</v>
      </c>
      <c r="R425" s="175">
        <f>+ROUND('Budgeted Resources'!Y102*'Budgeted Resources'!$H102/12*(1+Inputs!$H$31),2)</f>
        <v>0</v>
      </c>
      <c r="S425" s="175">
        <f>+ROUND('Budgeted Resources'!Z102*'Budgeted Resources'!$H102/12*(1+Inputs!$H$31),2)</f>
        <v>0</v>
      </c>
      <c r="T425" s="175">
        <f>+ROUND('Budgeted Resources'!AA102*'Budgeted Resources'!$H102/12*(1+Inputs!$H$31),2)</f>
        <v>0</v>
      </c>
      <c r="U425" s="175">
        <f>+ROUND('Budgeted Resources'!AB102*'Budgeted Resources'!$H102/12*(1+Inputs!$H$31),2)</f>
        <v>0</v>
      </c>
      <c r="V425" s="175">
        <f>+ROUND('Budgeted Resources'!AC102*'Budgeted Resources'!$H102/12*(1+Inputs!$H$31),2)</f>
        <v>0</v>
      </c>
      <c r="W425" s="175">
        <f>+ROUND('Budgeted Resources'!AD102*'Budgeted Resources'!$H102/12*(1+Inputs!$H$31),2)</f>
        <v>0</v>
      </c>
      <c r="X425" s="175">
        <f>+ROUND('Budgeted Resources'!AE102*'Budgeted Resources'!$H102/12*(1+Inputs!$H$31),2)</f>
        <v>0</v>
      </c>
      <c r="Y425" s="175">
        <f>+ROUND('Budgeted Resources'!AF102*'Budgeted Resources'!$H102/12*(1+Inputs!$H$31),2)</f>
        <v>0</v>
      </c>
      <c r="Z425" s="175">
        <f>+ROUND('Budgeted Resources'!AG102*'Budgeted Resources'!$H102/12*(1+Inputs!$H$31),2)</f>
        <v>0</v>
      </c>
      <c r="AA425" s="176">
        <f>+ROUND('Budgeted Resources'!AH102*'Budgeted Resources'!$H102*(1+Inputs!$H$31),2)</f>
        <v>0</v>
      </c>
      <c r="AB425" s="176">
        <f>+ROUND('Budgeted Resources'!AI102*'Budgeted Resources'!$H102*(1+Inputs!$H$31),2)</f>
        <v>0</v>
      </c>
      <c r="AC425" s="176">
        <f>+ROUND('Budgeted Resources'!AJ102*'Budgeted Resources'!$H102*(1+Inputs!$H$31),2)</f>
        <v>0</v>
      </c>
      <c r="AD425" s="176">
        <f>+ROUND('Budgeted Resources'!AK102*'Budgeted Resources'!$H102*(1+Inputs!$H$31),2)</f>
        <v>0</v>
      </c>
      <c r="AE425" s="176">
        <f>+ROUND('Budgeted Resources'!AL102*'Budgeted Resources'!$H102*(1+Inputs!$H$31),2)</f>
        <v>0</v>
      </c>
      <c r="AF425" s="176">
        <f>+ROUND('Budgeted Resources'!AM102*'Budgeted Resources'!$H102*(1+Inputs!$H$31),2)</f>
        <v>0</v>
      </c>
      <c r="AG425" s="176">
        <f>+ROUND('Budgeted Resources'!AN102*'Budgeted Resources'!$H102*(1+Inputs!$H$31),2)</f>
        <v>0</v>
      </c>
      <c r="AH425" s="176">
        <f>+ROUND('Budgeted Resources'!AO102*'Budgeted Resources'!$H102*(1+Inputs!$H$31),2)</f>
        <v>0</v>
      </c>
      <c r="AI425" s="176">
        <f>+ROUND('Budgeted Resources'!AP102*'Budgeted Resources'!$H102*(1+Inputs!$H$31),2)</f>
        <v>0</v>
      </c>
    </row>
    <row r="426" spans="1:35" x14ac:dyDescent="0.25">
      <c r="A426" t="s">
        <v>1167</v>
      </c>
      <c r="B426" t="s">
        <v>942</v>
      </c>
      <c r="C426" s="174">
        <f>+ROUND('Budgeted Resources'!J103*'Budgeted Resources'!$H103/12,2)</f>
        <v>0</v>
      </c>
      <c r="D426" s="174">
        <f>+ROUND('Budgeted Resources'!K103*'Budgeted Resources'!$H103/12,2)</f>
        <v>0</v>
      </c>
      <c r="E426" s="174">
        <f>+ROUND('Budgeted Resources'!L103*'Budgeted Resources'!$H103/12,2)</f>
        <v>0</v>
      </c>
      <c r="F426" s="174">
        <f>+ROUND('Budgeted Resources'!M103*'Budgeted Resources'!$H103/12,2)</f>
        <v>0</v>
      </c>
      <c r="G426" s="174">
        <f>+ROUND('Budgeted Resources'!N103*'Budgeted Resources'!$H103/12,2)</f>
        <v>0</v>
      </c>
      <c r="H426" s="174">
        <f>+ROUND('Budgeted Resources'!O103*'Budgeted Resources'!$H103/12,2)</f>
        <v>0</v>
      </c>
      <c r="I426" s="174">
        <f>+ROUND('Budgeted Resources'!P103*'Budgeted Resources'!$H103/12,2)</f>
        <v>0</v>
      </c>
      <c r="J426" s="174">
        <f>+ROUND('Budgeted Resources'!Q103*'Budgeted Resources'!$H103/12,2)</f>
        <v>0</v>
      </c>
      <c r="K426" s="174">
        <f>+ROUND('Budgeted Resources'!R103*'Budgeted Resources'!$H103/12,2)</f>
        <v>0</v>
      </c>
      <c r="L426" s="174">
        <f>+ROUND('Budgeted Resources'!S103*'Budgeted Resources'!$H103/12,2)</f>
        <v>0</v>
      </c>
      <c r="M426" s="174">
        <f>+ROUND('Budgeted Resources'!T103*'Budgeted Resources'!$H103/12,2)</f>
        <v>0</v>
      </c>
      <c r="N426" s="174">
        <f>+ROUND('Budgeted Resources'!U103*'Budgeted Resources'!$H103/12,2)</f>
        <v>0</v>
      </c>
      <c r="O426" s="175">
        <f>+ROUND('Budgeted Resources'!V103*'Budgeted Resources'!$H103/12*(1+Inputs!$H$31),2)</f>
        <v>0</v>
      </c>
      <c r="P426" s="175">
        <f>+ROUND('Budgeted Resources'!W103*'Budgeted Resources'!$H103/12*(1+Inputs!$H$31),2)</f>
        <v>0</v>
      </c>
      <c r="Q426" s="175">
        <f>+ROUND('Budgeted Resources'!X103*'Budgeted Resources'!$H103/12*(1+Inputs!$H$31),2)</f>
        <v>0</v>
      </c>
      <c r="R426" s="175">
        <f>+ROUND('Budgeted Resources'!Y103*'Budgeted Resources'!$H103/12*(1+Inputs!$H$31),2)</f>
        <v>0</v>
      </c>
      <c r="S426" s="175">
        <f>+ROUND('Budgeted Resources'!Z103*'Budgeted Resources'!$H103/12*(1+Inputs!$H$31),2)</f>
        <v>0</v>
      </c>
      <c r="T426" s="175">
        <f>+ROUND('Budgeted Resources'!AA103*'Budgeted Resources'!$H103/12*(1+Inputs!$H$31),2)</f>
        <v>0</v>
      </c>
      <c r="U426" s="175">
        <f>+ROUND('Budgeted Resources'!AB103*'Budgeted Resources'!$H103/12*(1+Inputs!$H$31),2)</f>
        <v>0</v>
      </c>
      <c r="V426" s="175">
        <f>+ROUND('Budgeted Resources'!AC103*'Budgeted Resources'!$H103/12*(1+Inputs!$H$31),2)</f>
        <v>0</v>
      </c>
      <c r="W426" s="175">
        <f>+ROUND('Budgeted Resources'!AD103*'Budgeted Resources'!$H103/12*(1+Inputs!$H$31),2)</f>
        <v>0</v>
      </c>
      <c r="X426" s="175">
        <f>+ROUND('Budgeted Resources'!AE103*'Budgeted Resources'!$H103/12*(1+Inputs!$H$31),2)</f>
        <v>0</v>
      </c>
      <c r="Y426" s="175">
        <f>+ROUND('Budgeted Resources'!AF103*'Budgeted Resources'!$H103/12*(1+Inputs!$H$31),2)</f>
        <v>0</v>
      </c>
      <c r="Z426" s="175">
        <f>+ROUND('Budgeted Resources'!AG103*'Budgeted Resources'!$H103/12*(1+Inputs!$H$31),2)</f>
        <v>0</v>
      </c>
      <c r="AA426" s="176">
        <f>+ROUND('Budgeted Resources'!AH103*'Budgeted Resources'!$H103*(1+Inputs!$H$31),2)</f>
        <v>0</v>
      </c>
      <c r="AB426" s="176">
        <f>+ROUND('Budgeted Resources'!AI103*'Budgeted Resources'!$H103*(1+Inputs!$H$31),2)</f>
        <v>0</v>
      </c>
      <c r="AC426" s="176">
        <f>+ROUND('Budgeted Resources'!AJ103*'Budgeted Resources'!$H103*(1+Inputs!$H$31),2)</f>
        <v>0</v>
      </c>
      <c r="AD426" s="176">
        <f>+ROUND('Budgeted Resources'!AK103*'Budgeted Resources'!$H103*(1+Inputs!$H$31),2)</f>
        <v>0</v>
      </c>
      <c r="AE426" s="176">
        <f>+ROUND('Budgeted Resources'!AL103*'Budgeted Resources'!$H103*(1+Inputs!$H$31),2)</f>
        <v>0</v>
      </c>
      <c r="AF426" s="176">
        <f>+ROUND('Budgeted Resources'!AM103*'Budgeted Resources'!$H103*(1+Inputs!$H$31),2)</f>
        <v>0</v>
      </c>
      <c r="AG426" s="176">
        <f>+ROUND('Budgeted Resources'!AN103*'Budgeted Resources'!$H103*(1+Inputs!$H$31),2)</f>
        <v>0</v>
      </c>
      <c r="AH426" s="176">
        <f>+ROUND('Budgeted Resources'!AO103*'Budgeted Resources'!$H103*(1+Inputs!$H$31),2)</f>
        <v>0</v>
      </c>
      <c r="AI426" s="176">
        <f>+ROUND('Budgeted Resources'!AP103*'Budgeted Resources'!$H103*(1+Inputs!$H$31),2)</f>
        <v>0</v>
      </c>
    </row>
    <row r="427" spans="1:35" x14ac:dyDescent="0.25">
      <c r="A427" t="s">
        <v>1167</v>
      </c>
      <c r="B427" t="s">
        <v>942</v>
      </c>
      <c r="C427" s="174">
        <f>+ROUND('Budgeted Resources'!J104*'Budgeted Resources'!$H104/12,2)</f>
        <v>0</v>
      </c>
      <c r="D427" s="174">
        <f>+ROUND('Budgeted Resources'!K104*'Budgeted Resources'!$H104/12,2)</f>
        <v>0</v>
      </c>
      <c r="E427" s="174">
        <f>+ROUND('Budgeted Resources'!L104*'Budgeted Resources'!$H104/12,2)</f>
        <v>0</v>
      </c>
      <c r="F427" s="174">
        <f>+ROUND('Budgeted Resources'!M104*'Budgeted Resources'!$H104/12,2)</f>
        <v>0</v>
      </c>
      <c r="G427" s="174">
        <f>+ROUND('Budgeted Resources'!N104*'Budgeted Resources'!$H104/12,2)</f>
        <v>0</v>
      </c>
      <c r="H427" s="174">
        <f>+ROUND('Budgeted Resources'!O104*'Budgeted Resources'!$H104/12,2)</f>
        <v>0</v>
      </c>
      <c r="I427" s="174">
        <f>+ROUND('Budgeted Resources'!P104*'Budgeted Resources'!$H104/12,2)</f>
        <v>0</v>
      </c>
      <c r="J427" s="174">
        <f>+ROUND('Budgeted Resources'!Q104*'Budgeted Resources'!$H104/12,2)</f>
        <v>0</v>
      </c>
      <c r="K427" s="174">
        <f>+ROUND('Budgeted Resources'!R104*'Budgeted Resources'!$H104/12,2)</f>
        <v>0</v>
      </c>
      <c r="L427" s="174">
        <f>+ROUND('Budgeted Resources'!S104*'Budgeted Resources'!$H104/12,2)</f>
        <v>0</v>
      </c>
      <c r="M427" s="174">
        <f>+ROUND('Budgeted Resources'!T104*'Budgeted Resources'!$H104/12,2)</f>
        <v>0</v>
      </c>
      <c r="N427" s="174">
        <f>+ROUND('Budgeted Resources'!U104*'Budgeted Resources'!$H104/12,2)</f>
        <v>0</v>
      </c>
      <c r="O427" s="175">
        <f>+ROUND('Budgeted Resources'!V104*'Budgeted Resources'!$H104/12*(1+Inputs!$H$31),2)</f>
        <v>0</v>
      </c>
      <c r="P427" s="175">
        <f>+ROUND('Budgeted Resources'!W104*'Budgeted Resources'!$H104/12*(1+Inputs!$H$31),2)</f>
        <v>0</v>
      </c>
      <c r="Q427" s="175">
        <f>+ROUND('Budgeted Resources'!X104*'Budgeted Resources'!$H104/12*(1+Inputs!$H$31),2)</f>
        <v>0</v>
      </c>
      <c r="R427" s="175">
        <f>+ROUND('Budgeted Resources'!Y104*'Budgeted Resources'!$H104/12*(1+Inputs!$H$31),2)</f>
        <v>0</v>
      </c>
      <c r="S427" s="175">
        <f>+ROUND('Budgeted Resources'!Z104*'Budgeted Resources'!$H104/12*(1+Inputs!$H$31),2)</f>
        <v>0</v>
      </c>
      <c r="T427" s="175">
        <f>+ROUND('Budgeted Resources'!AA104*'Budgeted Resources'!$H104/12*(1+Inputs!$H$31),2)</f>
        <v>0</v>
      </c>
      <c r="U427" s="175">
        <f>+ROUND('Budgeted Resources'!AB104*'Budgeted Resources'!$H104/12*(1+Inputs!$H$31),2)</f>
        <v>0</v>
      </c>
      <c r="V427" s="175">
        <f>+ROUND('Budgeted Resources'!AC104*'Budgeted Resources'!$H104/12*(1+Inputs!$H$31),2)</f>
        <v>0</v>
      </c>
      <c r="W427" s="175">
        <f>+ROUND('Budgeted Resources'!AD104*'Budgeted Resources'!$H104/12*(1+Inputs!$H$31),2)</f>
        <v>0</v>
      </c>
      <c r="X427" s="175">
        <f>+ROUND('Budgeted Resources'!AE104*'Budgeted Resources'!$H104/12*(1+Inputs!$H$31),2)</f>
        <v>0</v>
      </c>
      <c r="Y427" s="175">
        <f>+ROUND('Budgeted Resources'!AF104*'Budgeted Resources'!$H104/12*(1+Inputs!$H$31),2)</f>
        <v>0</v>
      </c>
      <c r="Z427" s="175">
        <f>+ROUND('Budgeted Resources'!AG104*'Budgeted Resources'!$H104/12*(1+Inputs!$H$31),2)</f>
        <v>0</v>
      </c>
      <c r="AA427" s="176">
        <f>+ROUND('Budgeted Resources'!AH104*'Budgeted Resources'!$H104*(1+Inputs!$H$31),2)</f>
        <v>0</v>
      </c>
      <c r="AB427" s="176">
        <f>+ROUND('Budgeted Resources'!AI104*'Budgeted Resources'!$H104*(1+Inputs!$H$31),2)</f>
        <v>0</v>
      </c>
      <c r="AC427" s="176">
        <f>+ROUND('Budgeted Resources'!AJ104*'Budgeted Resources'!$H104*(1+Inputs!$H$31),2)</f>
        <v>0</v>
      </c>
      <c r="AD427" s="176">
        <f>+ROUND('Budgeted Resources'!AK104*'Budgeted Resources'!$H104*(1+Inputs!$H$31),2)</f>
        <v>0</v>
      </c>
      <c r="AE427" s="176">
        <f>+ROUND('Budgeted Resources'!AL104*'Budgeted Resources'!$H104*(1+Inputs!$H$31),2)</f>
        <v>0</v>
      </c>
      <c r="AF427" s="176">
        <f>+ROUND('Budgeted Resources'!AM104*'Budgeted Resources'!$H104*(1+Inputs!$H$31),2)</f>
        <v>0</v>
      </c>
      <c r="AG427" s="176">
        <f>+ROUND('Budgeted Resources'!AN104*'Budgeted Resources'!$H104*(1+Inputs!$H$31),2)</f>
        <v>0</v>
      </c>
      <c r="AH427" s="176">
        <f>+ROUND('Budgeted Resources'!AO104*'Budgeted Resources'!$H104*(1+Inputs!$H$31),2)</f>
        <v>0</v>
      </c>
      <c r="AI427" s="176">
        <f>+ROUND('Budgeted Resources'!AP104*'Budgeted Resources'!$H104*(1+Inputs!$H$31),2)</f>
        <v>0</v>
      </c>
    </row>
    <row r="428" spans="1:35" x14ac:dyDescent="0.25">
      <c r="A428" t="s">
        <v>1167</v>
      </c>
      <c r="B428" t="s">
        <v>942</v>
      </c>
      <c r="C428" s="174">
        <f>+ROUND('Budgeted Resources'!J105*'Budgeted Resources'!$H105/12,2)</f>
        <v>0</v>
      </c>
      <c r="D428" s="174">
        <f>+ROUND('Budgeted Resources'!K105*'Budgeted Resources'!$H105/12,2)</f>
        <v>0</v>
      </c>
      <c r="E428" s="174">
        <f>+ROUND('Budgeted Resources'!L105*'Budgeted Resources'!$H105/12,2)</f>
        <v>0</v>
      </c>
      <c r="F428" s="174">
        <f>+ROUND('Budgeted Resources'!M105*'Budgeted Resources'!$H105/12,2)</f>
        <v>0</v>
      </c>
      <c r="G428" s="174">
        <f>+ROUND('Budgeted Resources'!N105*'Budgeted Resources'!$H105/12,2)</f>
        <v>0</v>
      </c>
      <c r="H428" s="174">
        <f>+ROUND('Budgeted Resources'!O105*'Budgeted Resources'!$H105/12,2)</f>
        <v>0</v>
      </c>
      <c r="I428" s="174">
        <f>+ROUND('Budgeted Resources'!P105*'Budgeted Resources'!$H105/12,2)</f>
        <v>0</v>
      </c>
      <c r="J428" s="174">
        <f>+ROUND('Budgeted Resources'!Q105*'Budgeted Resources'!$H105/12,2)</f>
        <v>0</v>
      </c>
      <c r="K428" s="174">
        <f>+ROUND('Budgeted Resources'!R105*'Budgeted Resources'!$H105/12,2)</f>
        <v>0</v>
      </c>
      <c r="L428" s="174">
        <f>+ROUND('Budgeted Resources'!S105*'Budgeted Resources'!$H105/12,2)</f>
        <v>0</v>
      </c>
      <c r="M428" s="174">
        <f>+ROUND('Budgeted Resources'!T105*'Budgeted Resources'!$H105/12,2)</f>
        <v>0</v>
      </c>
      <c r="N428" s="174">
        <f>+ROUND('Budgeted Resources'!U105*'Budgeted Resources'!$H105/12,2)</f>
        <v>0</v>
      </c>
      <c r="O428" s="175">
        <f>+ROUND('Budgeted Resources'!V105*'Budgeted Resources'!$H105/12*(1+Inputs!$H$31),2)</f>
        <v>0</v>
      </c>
      <c r="P428" s="175">
        <f>+ROUND('Budgeted Resources'!W105*'Budgeted Resources'!$H105/12*(1+Inputs!$H$31),2)</f>
        <v>0</v>
      </c>
      <c r="Q428" s="175">
        <f>+ROUND('Budgeted Resources'!X105*'Budgeted Resources'!$H105/12*(1+Inputs!$H$31),2)</f>
        <v>0</v>
      </c>
      <c r="R428" s="175">
        <f>+ROUND('Budgeted Resources'!Y105*'Budgeted Resources'!$H105/12*(1+Inputs!$H$31),2)</f>
        <v>0</v>
      </c>
      <c r="S428" s="175">
        <f>+ROUND('Budgeted Resources'!Z105*'Budgeted Resources'!$H105/12*(1+Inputs!$H$31),2)</f>
        <v>0</v>
      </c>
      <c r="T428" s="175">
        <f>+ROUND('Budgeted Resources'!AA105*'Budgeted Resources'!$H105/12*(1+Inputs!$H$31),2)</f>
        <v>0</v>
      </c>
      <c r="U428" s="175">
        <f>+ROUND('Budgeted Resources'!AB105*'Budgeted Resources'!$H105/12*(1+Inputs!$H$31),2)</f>
        <v>0</v>
      </c>
      <c r="V428" s="175">
        <f>+ROUND('Budgeted Resources'!AC105*'Budgeted Resources'!$H105/12*(1+Inputs!$H$31),2)</f>
        <v>0</v>
      </c>
      <c r="W428" s="175">
        <f>+ROUND('Budgeted Resources'!AD105*'Budgeted Resources'!$H105/12*(1+Inputs!$H$31),2)</f>
        <v>0</v>
      </c>
      <c r="X428" s="175">
        <f>+ROUND('Budgeted Resources'!AE105*'Budgeted Resources'!$H105/12*(1+Inputs!$H$31),2)</f>
        <v>0</v>
      </c>
      <c r="Y428" s="175">
        <f>+ROUND('Budgeted Resources'!AF105*'Budgeted Resources'!$H105/12*(1+Inputs!$H$31),2)</f>
        <v>0</v>
      </c>
      <c r="Z428" s="175">
        <f>+ROUND('Budgeted Resources'!AG105*'Budgeted Resources'!$H105/12*(1+Inputs!$H$31),2)</f>
        <v>0</v>
      </c>
      <c r="AA428" s="176">
        <f>+ROUND('Budgeted Resources'!AH105*'Budgeted Resources'!$H105*(1+Inputs!$H$31),2)</f>
        <v>0</v>
      </c>
      <c r="AB428" s="176">
        <f>+ROUND('Budgeted Resources'!AI105*'Budgeted Resources'!$H105*(1+Inputs!$H$31),2)</f>
        <v>0</v>
      </c>
      <c r="AC428" s="176">
        <f>+ROUND('Budgeted Resources'!AJ105*'Budgeted Resources'!$H105*(1+Inputs!$H$31),2)</f>
        <v>0</v>
      </c>
      <c r="AD428" s="176">
        <f>+ROUND('Budgeted Resources'!AK105*'Budgeted Resources'!$H105*(1+Inputs!$H$31),2)</f>
        <v>0</v>
      </c>
      <c r="AE428" s="176">
        <f>+ROUND('Budgeted Resources'!AL105*'Budgeted Resources'!$H105*(1+Inputs!$H$31),2)</f>
        <v>0</v>
      </c>
      <c r="AF428" s="176">
        <f>+ROUND('Budgeted Resources'!AM105*'Budgeted Resources'!$H105*(1+Inputs!$H$31),2)</f>
        <v>0</v>
      </c>
      <c r="AG428" s="176">
        <f>+ROUND('Budgeted Resources'!AN105*'Budgeted Resources'!$H105*(1+Inputs!$H$31),2)</f>
        <v>0</v>
      </c>
      <c r="AH428" s="176">
        <f>+ROUND('Budgeted Resources'!AO105*'Budgeted Resources'!$H105*(1+Inputs!$H$31),2)</f>
        <v>0</v>
      </c>
      <c r="AI428" s="176">
        <f>+ROUND('Budgeted Resources'!AP105*'Budgeted Resources'!$H105*(1+Inputs!$H$31),2)</f>
        <v>0</v>
      </c>
    </row>
    <row r="429" spans="1:35" x14ac:dyDescent="0.25">
      <c r="A429" t="s">
        <v>1167</v>
      </c>
      <c r="B429" t="s">
        <v>942</v>
      </c>
      <c r="C429" s="174">
        <f>+ROUND('Budgeted Resources'!J106*'Budgeted Resources'!$H106/12,2)</f>
        <v>0</v>
      </c>
      <c r="D429" s="174">
        <f>+ROUND('Budgeted Resources'!K106*'Budgeted Resources'!$H106/12,2)</f>
        <v>0</v>
      </c>
      <c r="E429" s="174">
        <f>+ROUND('Budgeted Resources'!L106*'Budgeted Resources'!$H106/12,2)</f>
        <v>0</v>
      </c>
      <c r="F429" s="174">
        <f>+ROUND('Budgeted Resources'!M106*'Budgeted Resources'!$H106/12,2)</f>
        <v>0</v>
      </c>
      <c r="G429" s="174">
        <f>+ROUND('Budgeted Resources'!N106*'Budgeted Resources'!$H106/12,2)</f>
        <v>0</v>
      </c>
      <c r="H429" s="174">
        <f>+ROUND('Budgeted Resources'!O106*'Budgeted Resources'!$H106/12,2)</f>
        <v>0</v>
      </c>
      <c r="I429" s="174">
        <f>+ROUND('Budgeted Resources'!P106*'Budgeted Resources'!$H106/12,2)</f>
        <v>0</v>
      </c>
      <c r="J429" s="174">
        <f>+ROUND('Budgeted Resources'!Q106*'Budgeted Resources'!$H106/12,2)</f>
        <v>0</v>
      </c>
      <c r="K429" s="174">
        <f>+ROUND('Budgeted Resources'!R106*'Budgeted Resources'!$H106/12,2)</f>
        <v>0</v>
      </c>
      <c r="L429" s="174">
        <f>+ROUND('Budgeted Resources'!S106*'Budgeted Resources'!$H106/12,2)</f>
        <v>0</v>
      </c>
      <c r="M429" s="174">
        <f>+ROUND('Budgeted Resources'!T106*'Budgeted Resources'!$H106/12,2)</f>
        <v>0</v>
      </c>
      <c r="N429" s="174">
        <f>+ROUND('Budgeted Resources'!U106*'Budgeted Resources'!$H106/12,2)</f>
        <v>0</v>
      </c>
      <c r="O429" s="175">
        <f>+ROUND('Budgeted Resources'!V106*'Budgeted Resources'!$H106/12*(1+Inputs!$H$31),2)</f>
        <v>0</v>
      </c>
      <c r="P429" s="175">
        <f>+ROUND('Budgeted Resources'!W106*'Budgeted Resources'!$H106/12*(1+Inputs!$H$31),2)</f>
        <v>0</v>
      </c>
      <c r="Q429" s="175">
        <f>+ROUND('Budgeted Resources'!X106*'Budgeted Resources'!$H106/12*(1+Inputs!$H$31),2)</f>
        <v>0</v>
      </c>
      <c r="R429" s="175">
        <f>+ROUND('Budgeted Resources'!Y106*'Budgeted Resources'!$H106/12*(1+Inputs!$H$31),2)</f>
        <v>0</v>
      </c>
      <c r="S429" s="175">
        <f>+ROUND('Budgeted Resources'!Z106*'Budgeted Resources'!$H106/12*(1+Inputs!$H$31),2)</f>
        <v>0</v>
      </c>
      <c r="T429" s="175">
        <f>+ROUND('Budgeted Resources'!AA106*'Budgeted Resources'!$H106/12*(1+Inputs!$H$31),2)</f>
        <v>0</v>
      </c>
      <c r="U429" s="175">
        <f>+ROUND('Budgeted Resources'!AB106*'Budgeted Resources'!$H106/12*(1+Inputs!$H$31),2)</f>
        <v>0</v>
      </c>
      <c r="V429" s="175">
        <f>+ROUND('Budgeted Resources'!AC106*'Budgeted Resources'!$H106/12*(1+Inputs!$H$31),2)</f>
        <v>0</v>
      </c>
      <c r="W429" s="175">
        <f>+ROUND('Budgeted Resources'!AD106*'Budgeted Resources'!$H106/12*(1+Inputs!$H$31),2)</f>
        <v>0</v>
      </c>
      <c r="X429" s="175">
        <f>+ROUND('Budgeted Resources'!AE106*'Budgeted Resources'!$H106/12*(1+Inputs!$H$31),2)</f>
        <v>0</v>
      </c>
      <c r="Y429" s="175">
        <f>+ROUND('Budgeted Resources'!AF106*'Budgeted Resources'!$H106/12*(1+Inputs!$H$31),2)</f>
        <v>0</v>
      </c>
      <c r="Z429" s="175">
        <f>+ROUND('Budgeted Resources'!AG106*'Budgeted Resources'!$H106/12*(1+Inputs!$H$31),2)</f>
        <v>0</v>
      </c>
      <c r="AA429" s="176">
        <f>+ROUND('Budgeted Resources'!AH106*'Budgeted Resources'!$H106*(1+Inputs!$H$31),2)</f>
        <v>0</v>
      </c>
      <c r="AB429" s="176">
        <f>+ROUND('Budgeted Resources'!AI106*'Budgeted Resources'!$H106*(1+Inputs!$H$31),2)</f>
        <v>0</v>
      </c>
      <c r="AC429" s="176">
        <f>+ROUND('Budgeted Resources'!AJ106*'Budgeted Resources'!$H106*(1+Inputs!$H$31),2)</f>
        <v>0</v>
      </c>
      <c r="AD429" s="176">
        <f>+ROUND('Budgeted Resources'!AK106*'Budgeted Resources'!$H106*(1+Inputs!$H$31),2)</f>
        <v>0</v>
      </c>
      <c r="AE429" s="176">
        <f>+ROUND('Budgeted Resources'!AL106*'Budgeted Resources'!$H106*(1+Inputs!$H$31),2)</f>
        <v>0</v>
      </c>
      <c r="AF429" s="176">
        <f>+ROUND('Budgeted Resources'!AM106*'Budgeted Resources'!$H106*(1+Inputs!$H$31),2)</f>
        <v>0</v>
      </c>
      <c r="AG429" s="176">
        <f>+ROUND('Budgeted Resources'!AN106*'Budgeted Resources'!$H106*(1+Inputs!$H$31),2)</f>
        <v>0</v>
      </c>
      <c r="AH429" s="176">
        <f>+ROUND('Budgeted Resources'!AO106*'Budgeted Resources'!$H106*(1+Inputs!$H$31),2)</f>
        <v>0</v>
      </c>
      <c r="AI429" s="176">
        <f>+ROUND('Budgeted Resources'!AP106*'Budgeted Resources'!$H106*(1+Inputs!$H$31),2)</f>
        <v>0</v>
      </c>
    </row>
  </sheetData>
  <sheetProtection algorithmName="SHA-512" hashValue="Z5eQb5EkbyyorsXTAswOFzwfAg/3C0nSiVo0hZ7rou6zMaVulpIQosepCVUO+p5mw/aCQ3MtK/9XBagjb87Lxg==" saltValue="lYVEM/scrISS7eqYsAXVBA==" spinCount="100000" sheet="1" objects="1" scenarios="1" formatCells="0" formatColumns="0" formatRows="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72F1-489F-45AC-B254-67BD78675AC2}">
  <sheetPr codeName="Sheet9"/>
  <dimension ref="A1:AY384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5703125" defaultRowHeight="14.25" x14ac:dyDescent="0.2"/>
  <cols>
    <col min="1" max="1" width="7.42578125" style="8" bestFit="1" customWidth="1"/>
    <col min="2" max="2" width="14.85546875" style="8" bestFit="1" customWidth="1"/>
    <col min="3" max="3" width="19.7109375" style="8" bestFit="1" customWidth="1"/>
    <col min="4" max="5" width="12.42578125" style="8" bestFit="1" customWidth="1"/>
    <col min="6" max="29" width="9.7109375" style="8" bestFit="1" customWidth="1"/>
    <col min="30" max="38" width="7.28515625" style="8" bestFit="1" customWidth="1"/>
    <col min="39" max="39" width="5.7109375" style="8" bestFit="1" customWidth="1"/>
    <col min="40" max="40" width="11.140625" style="8" bestFit="1" customWidth="1"/>
    <col min="41" max="41" width="12.7109375" style="8" bestFit="1" customWidth="1"/>
    <col min="42" max="16384" width="9.5703125" style="8"/>
  </cols>
  <sheetData>
    <row r="1" spans="1:51" ht="15" x14ac:dyDescent="0.25">
      <c r="A1" t="s">
        <v>1168</v>
      </c>
      <c r="B1" t="s">
        <v>768</v>
      </c>
      <c r="C1" t="s">
        <v>1169</v>
      </c>
      <c r="D1" t="s">
        <v>1171</v>
      </c>
      <c r="E1" t="s">
        <v>1170</v>
      </c>
      <c r="F1" t="str">
        <f>Data!C1</f>
        <v>2026 01</v>
      </c>
      <c r="G1" t="str">
        <f>Data!D1</f>
        <v>2026 02</v>
      </c>
      <c r="H1" t="str">
        <f>Data!E1</f>
        <v>2026 03</v>
      </c>
      <c r="I1" t="str">
        <f>Data!F1</f>
        <v>2026 04</v>
      </c>
      <c r="J1" t="str">
        <f>Data!G1</f>
        <v>2026 05</v>
      </c>
      <c r="K1" t="str">
        <f>Data!H1</f>
        <v>2026 06</v>
      </c>
      <c r="L1" t="str">
        <f>Data!I1</f>
        <v>2026 07</v>
      </c>
      <c r="M1" t="str">
        <f>Data!J1</f>
        <v>2026 08</v>
      </c>
      <c r="N1" t="str">
        <f>Data!K1</f>
        <v>2026 09</v>
      </c>
      <c r="O1" t="str">
        <f>Data!L1</f>
        <v>2026 10</v>
      </c>
      <c r="P1" t="str">
        <f>Data!M1</f>
        <v>2026 11</v>
      </c>
      <c r="Q1" t="str">
        <f>Data!N1</f>
        <v>2026 12</v>
      </c>
      <c r="R1" t="str">
        <f>Data!O1</f>
        <v>2027 13</v>
      </c>
      <c r="S1" t="str">
        <f>Data!P1</f>
        <v>2027 14</v>
      </c>
      <c r="T1" t="str">
        <f>Data!Q1</f>
        <v>2027 15</v>
      </c>
      <c r="U1" t="str">
        <f>Data!R1</f>
        <v>2027 16</v>
      </c>
      <c r="V1" t="str">
        <f>Data!S1</f>
        <v>2027 17</v>
      </c>
      <c r="W1" t="str">
        <f>Data!T1</f>
        <v>2027 18</v>
      </c>
      <c r="X1" t="str">
        <f>Data!U1</f>
        <v>2027 19</v>
      </c>
      <c r="Y1" t="str">
        <f>Data!V1</f>
        <v>2027 20</v>
      </c>
      <c r="Z1" t="str">
        <f>Data!W1</f>
        <v>2027 21</v>
      </c>
      <c r="AA1" t="str">
        <f>Data!X1</f>
        <v>2027 22</v>
      </c>
      <c r="AB1" t="str">
        <f>Data!Y1</f>
        <v>2027 23</v>
      </c>
      <c r="AC1" t="str">
        <f>Data!Z1</f>
        <v>2027 24</v>
      </c>
      <c r="AD1" s="164" t="str">
        <f>Data!AA1</f>
        <v>2028</v>
      </c>
      <c r="AE1" s="164" t="str">
        <f>Data!AB1</f>
        <v>2029</v>
      </c>
      <c r="AF1" s="164" t="str">
        <f>Data!AC1</f>
        <v>2030</v>
      </c>
      <c r="AG1" s="164" t="str">
        <f>Data!AD1</f>
        <v>2031</v>
      </c>
      <c r="AH1" s="164" t="str">
        <f>Data!AE1</f>
        <v>2032</v>
      </c>
      <c r="AI1" s="164" t="str">
        <f>Data!AF1</f>
        <v>2033</v>
      </c>
      <c r="AJ1" s="164" t="str">
        <f>Data!AG1</f>
        <v>2034</v>
      </c>
      <c r="AK1" s="164" t="str">
        <f>Data!AH1</f>
        <v>2035</v>
      </c>
      <c r="AL1" s="164" t="str">
        <f>Data!AI1</f>
        <v>2036</v>
      </c>
      <c r="AM1" t="s">
        <v>1172</v>
      </c>
      <c r="AN1" t="s">
        <v>1173</v>
      </c>
      <c r="AO1" s="165" t="s">
        <v>2079</v>
      </c>
    </row>
    <row r="2" spans="1:51" ht="15" x14ac:dyDescent="0.25">
      <c r="A2"/>
      <c r="B2"/>
      <c r="C2"/>
      <c r="D2"/>
      <c r="E2"/>
      <c r="F2">
        <f>'Budgeted Resources'!J4</f>
        <v>0</v>
      </c>
      <c r="G2">
        <f>'Budgeted Resources'!K4</f>
        <v>0</v>
      </c>
      <c r="H2">
        <f>'Budgeted Resources'!L4</f>
        <v>0</v>
      </c>
      <c r="I2">
        <f>'Budgeted Resources'!M4</f>
        <v>0</v>
      </c>
      <c r="J2">
        <f>'Budgeted Resources'!N4</f>
        <v>0</v>
      </c>
      <c r="K2">
        <f>'Budgeted Resources'!O4</f>
        <v>0</v>
      </c>
      <c r="L2">
        <f>'Budgeted Resources'!P4</f>
        <v>0</v>
      </c>
      <c r="M2">
        <f>'Budgeted Resources'!Q4</f>
        <v>0</v>
      </c>
      <c r="N2">
        <f>'Budgeted Resources'!R4</f>
        <v>0</v>
      </c>
      <c r="O2">
        <f>'Budgeted Resources'!S4</f>
        <v>0</v>
      </c>
      <c r="P2">
        <f>'Budgeted Resources'!T4</f>
        <v>0</v>
      </c>
      <c r="Q2">
        <f>'Budgeted Resources'!U4</f>
        <v>0</v>
      </c>
      <c r="R2">
        <f>'Budgeted Resources'!V4</f>
        <v>0</v>
      </c>
      <c r="S2">
        <f>'Budgeted Resources'!W4</f>
        <v>0</v>
      </c>
      <c r="T2">
        <f>'Budgeted Resources'!X4</f>
        <v>0</v>
      </c>
      <c r="U2">
        <f>'Budgeted Resources'!Y4</f>
        <v>0</v>
      </c>
      <c r="V2">
        <f>'Budgeted Resources'!Z4</f>
        <v>0</v>
      </c>
      <c r="W2">
        <f>'Budgeted Resources'!AA4</f>
        <v>0</v>
      </c>
      <c r="X2">
        <f>'Budgeted Resources'!AB4</f>
        <v>0</v>
      </c>
      <c r="Y2">
        <f>'Budgeted Resources'!AC4</f>
        <v>0</v>
      </c>
      <c r="Z2">
        <f>'Budgeted Resources'!AD4</f>
        <v>0</v>
      </c>
      <c r="AA2">
        <f>'Budgeted Resources'!AE4</f>
        <v>0</v>
      </c>
      <c r="AB2">
        <f>'Budgeted Resources'!AF4</f>
        <v>0</v>
      </c>
      <c r="AC2">
        <f>'Budgeted Resources'!AG4</f>
        <v>0</v>
      </c>
      <c r="AD2">
        <f>'Budgeted Resources'!AH4</f>
        <v>0</v>
      </c>
      <c r="AE2">
        <f>'Budgeted Resources'!AI4</f>
        <v>0</v>
      </c>
      <c r="AF2">
        <f>'Budgeted Resources'!AJ4</f>
        <v>0</v>
      </c>
      <c r="AG2">
        <f>'Budgeted Resources'!AK4</f>
        <v>0</v>
      </c>
      <c r="AH2">
        <f>'Budgeted Resources'!AL4</f>
        <v>0</v>
      </c>
      <c r="AI2">
        <f>'Budgeted Resources'!AM4</f>
        <v>0</v>
      </c>
      <c r="AJ2">
        <f>'Budgeted Resources'!AN4</f>
        <v>0</v>
      </c>
      <c r="AK2">
        <f>'Budgeted Resources'!AO4</f>
        <v>0</v>
      </c>
      <c r="AL2">
        <f>'Budgeted Resources'!AP4</f>
        <v>0</v>
      </c>
      <c r="AM2"/>
      <c r="AN2"/>
      <c r="AO2" s="165"/>
    </row>
    <row r="3" spans="1:51" ht="15" x14ac:dyDescent="0.25">
      <c r="A3">
        <f>Inputs!$H$11</f>
        <v>1</v>
      </c>
      <c r="B3" t="str">
        <f>Inputs!$D$4</f>
        <v>Select Agency…</v>
      </c>
      <c r="C3" s="166" t="str">
        <f>Inputs!$I$6</f>
        <v>(insert code)</v>
      </c>
      <c r="D3" t="str">
        <f>IFERROR(INDEX(Inputs!$I$11:$I$19,MATCH(A3,Inputs!$H$11:$H$19)),"")</f>
        <v>(insert code)</v>
      </c>
      <c r="E3" s="167">
        <f>Data!B3</f>
        <v>0</v>
      </c>
      <c r="F3" s="168">
        <f>IF(F$2=$A3,Data!C3,0)</f>
        <v>0</v>
      </c>
      <c r="G3" s="168">
        <f>IF(G$2=$A3,Data!D3,0)</f>
        <v>0</v>
      </c>
      <c r="H3" s="168">
        <f>IF(H$2=$A3,Data!E3,0)</f>
        <v>0</v>
      </c>
      <c r="I3" s="168">
        <f>IF(I$2=$A3,Data!F3,0)</f>
        <v>0</v>
      </c>
      <c r="J3" s="168">
        <f>IF(J$2=$A3,Data!G3,0)</f>
        <v>0</v>
      </c>
      <c r="K3" s="168">
        <f>IF(K$2=$A3,Data!H3,0)</f>
        <v>0</v>
      </c>
      <c r="L3" s="168">
        <f>IF(L$2=$A3,Data!I3,0)</f>
        <v>0</v>
      </c>
      <c r="M3" s="168">
        <f>IF(M$2=$A3,Data!J3,0)</f>
        <v>0</v>
      </c>
      <c r="N3" s="168">
        <f>IF(N$2=$A3,Data!K3,0)</f>
        <v>0</v>
      </c>
      <c r="O3" s="168">
        <f>IF(O$2=$A3,Data!L3,0)</f>
        <v>0</v>
      </c>
      <c r="P3" s="168">
        <f>IF(P$2=$A3,Data!M3,0)</f>
        <v>0</v>
      </c>
      <c r="Q3" s="168">
        <f>IF(Q$2=$A3,Data!N3,0)</f>
        <v>0</v>
      </c>
      <c r="R3" s="169">
        <f>IF(R$2=$A3,Data!O3,0)</f>
        <v>0</v>
      </c>
      <c r="S3" s="169">
        <f>IF(S$2=$A3,Data!P3,0)</f>
        <v>0</v>
      </c>
      <c r="T3" s="169">
        <f>IF(T$2=$A3,Data!Q3,0)</f>
        <v>0</v>
      </c>
      <c r="U3" s="169">
        <f>IF(U$2=$A3,Data!R3,0)</f>
        <v>0</v>
      </c>
      <c r="V3" s="169">
        <f>IF(V$2=$A3,Data!S3,0)</f>
        <v>0</v>
      </c>
      <c r="W3" s="169">
        <f>IF(W$2=$A3,Data!T3,0)</f>
        <v>0</v>
      </c>
      <c r="X3" s="169">
        <f>IF(X$2=$A3,Data!U3,0)</f>
        <v>0</v>
      </c>
      <c r="Y3" s="169">
        <f>IF(Y$2=$A3,Data!V3,0)</f>
        <v>0</v>
      </c>
      <c r="Z3" s="169">
        <f>IF(Z$2=$A3,Data!W3,0)</f>
        <v>0</v>
      </c>
      <c r="AA3" s="169">
        <f>IF(AA$2=$A3,Data!X3,0)</f>
        <v>0</v>
      </c>
      <c r="AB3" s="169">
        <f>IF(AB$2=$A3,Data!Y3,0)</f>
        <v>0</v>
      </c>
      <c r="AC3" s="169">
        <f>IF(AC$2=$A3,Data!Z3,0)</f>
        <v>0</v>
      </c>
      <c r="AD3" s="170">
        <f>IF(AD$2=$A3,Data!AA3,0)</f>
        <v>0</v>
      </c>
      <c r="AE3" s="171">
        <f>IF(AE$2=$A3,Data!AB3,0)</f>
        <v>0</v>
      </c>
      <c r="AF3" s="170">
        <f>IF(AF$2=$A3,Data!AC3,0)</f>
        <v>0</v>
      </c>
      <c r="AG3" s="171">
        <f>IF(AG$2=$A3,Data!AD3,0)</f>
        <v>0</v>
      </c>
      <c r="AH3" s="170">
        <f>IF(AH$2=$A3,Data!AE3,0)</f>
        <v>0</v>
      </c>
      <c r="AI3" s="171">
        <f>IF(AI$2=$A3,Data!AF3,0)</f>
        <v>0</v>
      </c>
      <c r="AJ3" s="170">
        <f>IF(AJ$2=$A3,Data!AG3,0)</f>
        <v>0</v>
      </c>
      <c r="AK3" s="171">
        <f>IF(AK$2=$A3,Data!AH3,0)</f>
        <v>0</v>
      </c>
      <c r="AL3" s="170">
        <f>IF(AL$2=$A3,Data!AI3,0)</f>
        <v>0</v>
      </c>
      <c r="AM3" t="str">
        <f t="shared" ref="AM3:AM66" si="0">+LEFT(E3,2)</f>
        <v>0</v>
      </c>
      <c r="AN3" t="e">
        <f>+INDEX(Validation!$D$4:$D$250,MATCH(Merge!B3,Validation!$E$4:$E$250,0))</f>
        <v>#N/A</v>
      </c>
      <c r="AO3" s="172">
        <f>SUM(F3:AL3)</f>
        <v>0</v>
      </c>
      <c r="AP3" s="163"/>
      <c r="AQ3" s="163"/>
      <c r="AR3" s="163"/>
      <c r="AS3" s="163"/>
      <c r="AT3" s="163"/>
      <c r="AU3" s="163"/>
      <c r="AV3" s="163"/>
      <c r="AW3" s="163"/>
      <c r="AX3" s="163"/>
      <c r="AY3" s="163"/>
    </row>
    <row r="4" spans="1:51" ht="15" x14ac:dyDescent="0.25">
      <c r="A4">
        <f>Inputs!$H$11</f>
        <v>1</v>
      </c>
      <c r="B4" t="str">
        <f>Inputs!$D$4</f>
        <v>Select Agency…</v>
      </c>
      <c r="C4" s="166" t="str">
        <f>Inputs!$I$6</f>
        <v>(insert code)</v>
      </c>
      <c r="D4" t="str">
        <f>IFERROR(INDEX(Inputs!$I$11:$I$19,MATCH(A4,Inputs!$H$11:$H$19)),"")</f>
        <v>(insert code)</v>
      </c>
      <c r="E4" s="167">
        <f>Data!B4</f>
        <v>0</v>
      </c>
      <c r="F4" s="168">
        <f>IF(F$2=$A4,Data!C4,0)</f>
        <v>0</v>
      </c>
      <c r="G4" s="168">
        <f>IF(G$2=$A4,Data!D4,0)</f>
        <v>0</v>
      </c>
      <c r="H4" s="168">
        <f>IF(H$2=$A4,Data!E4,0)</f>
        <v>0</v>
      </c>
      <c r="I4" s="168">
        <f>IF(I$2=$A4,Data!F4,0)</f>
        <v>0</v>
      </c>
      <c r="J4" s="168">
        <f>IF(J$2=$A4,Data!G4,0)</f>
        <v>0</v>
      </c>
      <c r="K4" s="168">
        <f>IF(K$2=$A4,Data!H4,0)</f>
        <v>0</v>
      </c>
      <c r="L4" s="168">
        <f>IF(L$2=$A4,Data!I4,0)</f>
        <v>0</v>
      </c>
      <c r="M4" s="168">
        <f>IF(M$2=$A4,Data!J4,0)</f>
        <v>0</v>
      </c>
      <c r="N4" s="168">
        <f>IF(N$2=$A4,Data!K4,0)</f>
        <v>0</v>
      </c>
      <c r="O4" s="168">
        <f>IF(O$2=$A4,Data!L4,0)</f>
        <v>0</v>
      </c>
      <c r="P4" s="168">
        <f>IF(P$2=$A4,Data!M4,0)</f>
        <v>0</v>
      </c>
      <c r="Q4" s="168">
        <f>IF(Q$2=$A4,Data!N4,0)</f>
        <v>0</v>
      </c>
      <c r="R4" s="169">
        <f>IF(R$2=$A4,Data!O4,0)</f>
        <v>0</v>
      </c>
      <c r="S4" s="169">
        <f>IF(S$2=$A4,Data!P4,0)</f>
        <v>0</v>
      </c>
      <c r="T4" s="169">
        <f>IF(T$2=$A4,Data!Q4,0)</f>
        <v>0</v>
      </c>
      <c r="U4" s="169">
        <f>IF(U$2=$A4,Data!R4,0)</f>
        <v>0</v>
      </c>
      <c r="V4" s="169">
        <f>IF(V$2=$A4,Data!S4,0)</f>
        <v>0</v>
      </c>
      <c r="W4" s="169">
        <f>IF(W$2=$A4,Data!T4,0)</f>
        <v>0</v>
      </c>
      <c r="X4" s="169">
        <f>IF(X$2=$A4,Data!U4,0)</f>
        <v>0</v>
      </c>
      <c r="Y4" s="169">
        <f>IF(Y$2=$A4,Data!V4,0)</f>
        <v>0</v>
      </c>
      <c r="Z4" s="169">
        <f>IF(Z$2=$A4,Data!W4,0)</f>
        <v>0</v>
      </c>
      <c r="AA4" s="169">
        <f>IF(AA$2=$A4,Data!X4,0)</f>
        <v>0</v>
      </c>
      <c r="AB4" s="169">
        <f>IF(AB$2=$A4,Data!Y4,0)</f>
        <v>0</v>
      </c>
      <c r="AC4" s="169">
        <f>IF(AC$2=$A4,Data!Z4,0)</f>
        <v>0</v>
      </c>
      <c r="AD4" s="170">
        <f>IF(AD$2=$A4,Data!AA4,0)</f>
        <v>0</v>
      </c>
      <c r="AE4" s="171">
        <f>IF(AE$2=$A4,Data!AB4,0)</f>
        <v>0</v>
      </c>
      <c r="AF4" s="170">
        <f>IF(AF$2=$A4,Data!AC4,0)</f>
        <v>0</v>
      </c>
      <c r="AG4" s="171">
        <f>IF(AG$2=$A4,Data!AD4,0)</f>
        <v>0</v>
      </c>
      <c r="AH4" s="170">
        <f>IF(AH$2=$A4,Data!AE4,0)</f>
        <v>0</v>
      </c>
      <c r="AI4" s="171">
        <f>IF(AI$2=$A4,Data!AF4,0)</f>
        <v>0</v>
      </c>
      <c r="AJ4" s="170">
        <f>IF(AJ$2=$A4,Data!AG4,0)</f>
        <v>0</v>
      </c>
      <c r="AK4" s="171">
        <f>IF(AK$2=$A4,Data!AH4,0)</f>
        <v>0</v>
      </c>
      <c r="AL4" s="170">
        <f>IF(AL$2=$A4,Data!AI4,0)</f>
        <v>0</v>
      </c>
      <c r="AM4" t="str">
        <f t="shared" si="0"/>
        <v>0</v>
      </c>
      <c r="AN4" t="e">
        <f>+INDEX(Validation!$D$4:$D$250,MATCH(Merge!B4,Validation!$E$4:$E$250,0))</f>
        <v>#N/A</v>
      </c>
      <c r="AO4" s="172">
        <f t="shared" ref="AO4:AO67" si="1">SUM(F4:AL4)</f>
        <v>0</v>
      </c>
    </row>
    <row r="5" spans="1:51" ht="15" x14ac:dyDescent="0.25">
      <c r="A5">
        <f>Inputs!$H$11</f>
        <v>1</v>
      </c>
      <c r="B5" t="str">
        <f>Inputs!$D$4</f>
        <v>Select Agency…</v>
      </c>
      <c r="C5" s="166" t="str">
        <f>Inputs!$I$6</f>
        <v>(insert code)</v>
      </c>
      <c r="D5" t="str">
        <f>IFERROR(INDEX(Inputs!$I$11:$I$19,MATCH(A5,Inputs!$H$11:$H$19)),"")</f>
        <v>(insert code)</v>
      </c>
      <c r="E5" s="167">
        <f>Data!B5</f>
        <v>0</v>
      </c>
      <c r="F5" s="168">
        <f>IF(F$2=$A5,Data!C5,0)</f>
        <v>0</v>
      </c>
      <c r="G5" s="168">
        <f>IF(G$2=$A5,Data!D5,0)</f>
        <v>0</v>
      </c>
      <c r="H5" s="168">
        <f>IF(H$2=$A5,Data!E5,0)</f>
        <v>0</v>
      </c>
      <c r="I5" s="168">
        <f>IF(I$2=$A5,Data!F5,0)</f>
        <v>0</v>
      </c>
      <c r="J5" s="168">
        <f>IF(J$2=$A5,Data!G5,0)</f>
        <v>0</v>
      </c>
      <c r="K5" s="168">
        <f>IF(K$2=$A5,Data!H5,0)</f>
        <v>0</v>
      </c>
      <c r="L5" s="168">
        <f>IF(L$2=$A5,Data!I5,0)</f>
        <v>0</v>
      </c>
      <c r="M5" s="168">
        <f>IF(M$2=$A5,Data!J5,0)</f>
        <v>0</v>
      </c>
      <c r="N5" s="168">
        <f>IF(N$2=$A5,Data!K5,0)</f>
        <v>0</v>
      </c>
      <c r="O5" s="168">
        <f>IF(O$2=$A5,Data!L5,0)</f>
        <v>0</v>
      </c>
      <c r="P5" s="168">
        <f>IF(P$2=$A5,Data!M5,0)</f>
        <v>0</v>
      </c>
      <c r="Q5" s="168">
        <f>IF(Q$2=$A5,Data!N5,0)</f>
        <v>0</v>
      </c>
      <c r="R5" s="169">
        <f>IF(R$2=$A5,Data!O5,0)</f>
        <v>0</v>
      </c>
      <c r="S5" s="169">
        <f>IF(S$2=$A5,Data!P5,0)</f>
        <v>0</v>
      </c>
      <c r="T5" s="169">
        <f>IF(T$2=$A5,Data!Q5,0)</f>
        <v>0</v>
      </c>
      <c r="U5" s="169">
        <f>IF(U$2=$A5,Data!R5,0)</f>
        <v>0</v>
      </c>
      <c r="V5" s="169">
        <f>IF(V$2=$A5,Data!S5,0)</f>
        <v>0</v>
      </c>
      <c r="W5" s="169">
        <f>IF(W$2=$A5,Data!T5,0)</f>
        <v>0</v>
      </c>
      <c r="X5" s="169">
        <f>IF(X$2=$A5,Data!U5,0)</f>
        <v>0</v>
      </c>
      <c r="Y5" s="169">
        <f>IF(Y$2=$A5,Data!V5,0)</f>
        <v>0</v>
      </c>
      <c r="Z5" s="169">
        <f>IF(Z$2=$A5,Data!W5,0)</f>
        <v>0</v>
      </c>
      <c r="AA5" s="169">
        <f>IF(AA$2=$A5,Data!X5,0)</f>
        <v>0</v>
      </c>
      <c r="AB5" s="169">
        <f>IF(AB$2=$A5,Data!Y5,0)</f>
        <v>0</v>
      </c>
      <c r="AC5" s="169">
        <f>IF(AC$2=$A5,Data!Z5,0)</f>
        <v>0</v>
      </c>
      <c r="AD5" s="170">
        <f>IF(AD$2=$A5,Data!AA5,0)</f>
        <v>0</v>
      </c>
      <c r="AE5" s="171">
        <f>IF(AE$2=$A5,Data!AB5,0)</f>
        <v>0</v>
      </c>
      <c r="AF5" s="170">
        <f>IF(AF$2=$A5,Data!AC5,0)</f>
        <v>0</v>
      </c>
      <c r="AG5" s="171">
        <f>IF(AG$2=$A5,Data!AD5,0)</f>
        <v>0</v>
      </c>
      <c r="AH5" s="170">
        <f>IF(AH$2=$A5,Data!AE5,0)</f>
        <v>0</v>
      </c>
      <c r="AI5" s="171">
        <f>IF(AI$2=$A5,Data!AF5,0)</f>
        <v>0</v>
      </c>
      <c r="AJ5" s="170">
        <f>IF(AJ$2=$A5,Data!AG5,0)</f>
        <v>0</v>
      </c>
      <c r="AK5" s="171">
        <f>IF(AK$2=$A5,Data!AH5,0)</f>
        <v>0</v>
      </c>
      <c r="AL5" s="170">
        <f>IF(AL$2=$A5,Data!AI5,0)</f>
        <v>0</v>
      </c>
      <c r="AM5" t="str">
        <f t="shared" si="0"/>
        <v>0</v>
      </c>
      <c r="AN5" t="e">
        <f>+INDEX(Validation!$D$4:$D$250,MATCH(Merge!B5,Validation!$E$4:$E$250,0))</f>
        <v>#N/A</v>
      </c>
      <c r="AO5" s="172">
        <f t="shared" si="1"/>
        <v>0</v>
      </c>
    </row>
    <row r="6" spans="1:51" ht="15" x14ac:dyDescent="0.25">
      <c r="A6">
        <f>Inputs!$H$11</f>
        <v>1</v>
      </c>
      <c r="B6" t="str">
        <f>Inputs!$D$4</f>
        <v>Select Agency…</v>
      </c>
      <c r="C6" s="166" t="str">
        <f>Inputs!$I$6</f>
        <v>(insert code)</v>
      </c>
      <c r="D6" t="str">
        <f>IFERROR(INDEX(Inputs!$I$11:$I$19,MATCH(A6,Inputs!$H$11:$H$19)),"")</f>
        <v>(insert code)</v>
      </c>
      <c r="E6" s="167">
        <f>Data!B6</f>
        <v>0</v>
      </c>
      <c r="F6" s="168">
        <f>IF(F$2=$A6,Data!C6,0)</f>
        <v>0</v>
      </c>
      <c r="G6" s="168">
        <f>IF(G$2=$A6,Data!D6,0)</f>
        <v>0</v>
      </c>
      <c r="H6" s="168">
        <f>IF(H$2=$A6,Data!E6,0)</f>
        <v>0</v>
      </c>
      <c r="I6" s="168">
        <f>IF(I$2=$A6,Data!F6,0)</f>
        <v>0</v>
      </c>
      <c r="J6" s="168">
        <f>IF(J$2=$A6,Data!G6,0)</f>
        <v>0</v>
      </c>
      <c r="K6" s="168">
        <f>IF(K$2=$A6,Data!H6,0)</f>
        <v>0</v>
      </c>
      <c r="L6" s="168">
        <f>IF(L$2=$A6,Data!I6,0)</f>
        <v>0</v>
      </c>
      <c r="M6" s="168">
        <f>IF(M$2=$A6,Data!J6,0)</f>
        <v>0</v>
      </c>
      <c r="N6" s="168">
        <f>IF(N$2=$A6,Data!K6,0)</f>
        <v>0</v>
      </c>
      <c r="O6" s="168">
        <f>IF(O$2=$A6,Data!L6,0)</f>
        <v>0</v>
      </c>
      <c r="P6" s="168">
        <f>IF(P$2=$A6,Data!M6,0)</f>
        <v>0</v>
      </c>
      <c r="Q6" s="168">
        <f>IF(Q$2=$A6,Data!N6,0)</f>
        <v>0</v>
      </c>
      <c r="R6" s="169">
        <f>IF(R$2=$A6,Data!O6,0)</f>
        <v>0</v>
      </c>
      <c r="S6" s="169">
        <f>IF(S$2=$A6,Data!P6,0)</f>
        <v>0</v>
      </c>
      <c r="T6" s="169">
        <f>IF(T$2=$A6,Data!Q6,0)</f>
        <v>0</v>
      </c>
      <c r="U6" s="169">
        <f>IF(U$2=$A6,Data!R6,0)</f>
        <v>0</v>
      </c>
      <c r="V6" s="169">
        <f>IF(V$2=$A6,Data!S6,0)</f>
        <v>0</v>
      </c>
      <c r="W6" s="169">
        <f>IF(W$2=$A6,Data!T6,0)</f>
        <v>0</v>
      </c>
      <c r="X6" s="169">
        <f>IF(X$2=$A6,Data!U6,0)</f>
        <v>0</v>
      </c>
      <c r="Y6" s="169">
        <f>IF(Y$2=$A6,Data!V6,0)</f>
        <v>0</v>
      </c>
      <c r="Z6" s="169">
        <f>IF(Z$2=$A6,Data!W6,0)</f>
        <v>0</v>
      </c>
      <c r="AA6" s="169">
        <f>IF(AA$2=$A6,Data!X6,0)</f>
        <v>0</v>
      </c>
      <c r="AB6" s="169">
        <f>IF(AB$2=$A6,Data!Y6,0)</f>
        <v>0</v>
      </c>
      <c r="AC6" s="169">
        <f>IF(AC$2=$A6,Data!Z6,0)</f>
        <v>0</v>
      </c>
      <c r="AD6" s="170">
        <f>IF(AD$2=$A6,Data!AA6,0)</f>
        <v>0</v>
      </c>
      <c r="AE6" s="171">
        <f>IF(AE$2=$A6,Data!AB6,0)</f>
        <v>0</v>
      </c>
      <c r="AF6" s="170">
        <f>IF(AF$2=$A6,Data!AC6,0)</f>
        <v>0</v>
      </c>
      <c r="AG6" s="171">
        <f>IF(AG$2=$A6,Data!AD6,0)</f>
        <v>0</v>
      </c>
      <c r="AH6" s="170">
        <f>IF(AH$2=$A6,Data!AE6,0)</f>
        <v>0</v>
      </c>
      <c r="AI6" s="171">
        <f>IF(AI$2=$A6,Data!AF6,0)</f>
        <v>0</v>
      </c>
      <c r="AJ6" s="170">
        <f>IF(AJ$2=$A6,Data!AG6,0)</f>
        <v>0</v>
      </c>
      <c r="AK6" s="171">
        <f>IF(AK$2=$A6,Data!AH6,0)</f>
        <v>0</v>
      </c>
      <c r="AL6" s="170">
        <f>IF(AL$2=$A6,Data!AI6,0)</f>
        <v>0</v>
      </c>
      <c r="AM6" t="str">
        <f t="shared" si="0"/>
        <v>0</v>
      </c>
      <c r="AN6" t="e">
        <f>+INDEX(Validation!$D$4:$D$250,MATCH(Merge!B6,Validation!$E$4:$E$250,0))</f>
        <v>#N/A</v>
      </c>
      <c r="AO6" s="172">
        <f t="shared" si="1"/>
        <v>0</v>
      </c>
    </row>
    <row r="7" spans="1:51" ht="15" x14ac:dyDescent="0.25">
      <c r="A7">
        <f>Inputs!$H$11</f>
        <v>1</v>
      </c>
      <c r="B7" t="str">
        <f>Inputs!$D$4</f>
        <v>Select Agency…</v>
      </c>
      <c r="C7" s="166" t="str">
        <f>Inputs!$I$6</f>
        <v>(insert code)</v>
      </c>
      <c r="D7" t="str">
        <f>IFERROR(INDEX(Inputs!$I$11:$I$19,MATCH(A7,Inputs!$H$11:$H$19)),"")</f>
        <v>(insert code)</v>
      </c>
      <c r="E7" s="167">
        <f>Data!B7</f>
        <v>0</v>
      </c>
      <c r="F7" s="168">
        <f>IF(F$2=$A7,Data!C7,0)</f>
        <v>0</v>
      </c>
      <c r="G7" s="168">
        <f>IF(G$2=$A7,Data!D7,0)</f>
        <v>0</v>
      </c>
      <c r="H7" s="168">
        <f>IF(H$2=$A7,Data!E7,0)</f>
        <v>0</v>
      </c>
      <c r="I7" s="168">
        <f>IF(I$2=$A7,Data!F7,0)</f>
        <v>0</v>
      </c>
      <c r="J7" s="168">
        <f>IF(J$2=$A7,Data!G7,0)</f>
        <v>0</v>
      </c>
      <c r="K7" s="168">
        <f>IF(K$2=$A7,Data!H7,0)</f>
        <v>0</v>
      </c>
      <c r="L7" s="168">
        <f>IF(L$2=$A7,Data!I7,0)</f>
        <v>0</v>
      </c>
      <c r="M7" s="168">
        <f>IF(M$2=$A7,Data!J7,0)</f>
        <v>0</v>
      </c>
      <c r="N7" s="168">
        <f>IF(N$2=$A7,Data!K7,0)</f>
        <v>0</v>
      </c>
      <c r="O7" s="168">
        <f>IF(O$2=$A7,Data!L7,0)</f>
        <v>0</v>
      </c>
      <c r="P7" s="168">
        <f>IF(P$2=$A7,Data!M7,0)</f>
        <v>0</v>
      </c>
      <c r="Q7" s="168">
        <f>IF(Q$2=$A7,Data!N7,0)</f>
        <v>0</v>
      </c>
      <c r="R7" s="169">
        <f>IF(R$2=$A7,Data!O7,0)</f>
        <v>0</v>
      </c>
      <c r="S7" s="169">
        <f>IF(S$2=$A7,Data!P7,0)</f>
        <v>0</v>
      </c>
      <c r="T7" s="169">
        <f>IF(T$2=$A7,Data!Q7,0)</f>
        <v>0</v>
      </c>
      <c r="U7" s="169">
        <f>IF(U$2=$A7,Data!R7,0)</f>
        <v>0</v>
      </c>
      <c r="V7" s="169">
        <f>IF(V$2=$A7,Data!S7,0)</f>
        <v>0</v>
      </c>
      <c r="W7" s="169">
        <f>IF(W$2=$A7,Data!T7,0)</f>
        <v>0</v>
      </c>
      <c r="X7" s="169">
        <f>IF(X$2=$A7,Data!U7,0)</f>
        <v>0</v>
      </c>
      <c r="Y7" s="169">
        <f>IF(Y$2=$A7,Data!V7,0)</f>
        <v>0</v>
      </c>
      <c r="Z7" s="169">
        <f>IF(Z$2=$A7,Data!W7,0)</f>
        <v>0</v>
      </c>
      <c r="AA7" s="169">
        <f>IF(AA$2=$A7,Data!X7,0)</f>
        <v>0</v>
      </c>
      <c r="AB7" s="169">
        <f>IF(AB$2=$A7,Data!Y7,0)</f>
        <v>0</v>
      </c>
      <c r="AC7" s="169">
        <f>IF(AC$2=$A7,Data!Z7,0)</f>
        <v>0</v>
      </c>
      <c r="AD7" s="170">
        <f>IF(AD$2=$A7,Data!AA7,0)</f>
        <v>0</v>
      </c>
      <c r="AE7" s="171">
        <f>IF(AE$2=$A7,Data!AB7,0)</f>
        <v>0</v>
      </c>
      <c r="AF7" s="170">
        <f>IF(AF$2=$A7,Data!AC7,0)</f>
        <v>0</v>
      </c>
      <c r="AG7" s="171">
        <f>IF(AG$2=$A7,Data!AD7,0)</f>
        <v>0</v>
      </c>
      <c r="AH7" s="170">
        <f>IF(AH$2=$A7,Data!AE7,0)</f>
        <v>0</v>
      </c>
      <c r="AI7" s="171">
        <f>IF(AI$2=$A7,Data!AF7,0)</f>
        <v>0</v>
      </c>
      <c r="AJ7" s="170">
        <f>IF(AJ$2=$A7,Data!AG7,0)</f>
        <v>0</v>
      </c>
      <c r="AK7" s="171">
        <f>IF(AK$2=$A7,Data!AH7,0)</f>
        <v>0</v>
      </c>
      <c r="AL7" s="170">
        <f>IF(AL$2=$A7,Data!AI7,0)</f>
        <v>0</v>
      </c>
      <c r="AM7" t="str">
        <f t="shared" si="0"/>
        <v>0</v>
      </c>
      <c r="AN7" t="e">
        <f>+INDEX(Validation!$D$4:$D$250,MATCH(Merge!B7,Validation!$E$4:$E$250,0))</f>
        <v>#N/A</v>
      </c>
      <c r="AO7" s="172">
        <f t="shared" si="1"/>
        <v>0</v>
      </c>
    </row>
    <row r="8" spans="1:51" ht="15" x14ac:dyDescent="0.25">
      <c r="A8">
        <f>Inputs!$H$11</f>
        <v>1</v>
      </c>
      <c r="B8" t="str">
        <f>Inputs!$D$4</f>
        <v>Select Agency…</v>
      </c>
      <c r="C8" s="166" t="str">
        <f>Inputs!$I$6</f>
        <v>(insert code)</v>
      </c>
      <c r="D8" t="str">
        <f>IFERROR(INDEX(Inputs!$I$11:$I$19,MATCH(A8,Inputs!$H$11:$H$19)),"")</f>
        <v>(insert code)</v>
      </c>
      <c r="E8" s="167">
        <f>Data!B8</f>
        <v>0</v>
      </c>
      <c r="F8" s="168">
        <f>IF(F$2=$A8,Data!C8,0)</f>
        <v>0</v>
      </c>
      <c r="G8" s="168">
        <f>IF(G$2=$A8,Data!D8,0)</f>
        <v>0</v>
      </c>
      <c r="H8" s="168">
        <f>IF(H$2=$A8,Data!E8,0)</f>
        <v>0</v>
      </c>
      <c r="I8" s="168">
        <f>IF(I$2=$A8,Data!F8,0)</f>
        <v>0</v>
      </c>
      <c r="J8" s="168">
        <f>IF(J$2=$A8,Data!G8,0)</f>
        <v>0</v>
      </c>
      <c r="K8" s="168">
        <f>IF(K$2=$A8,Data!H8,0)</f>
        <v>0</v>
      </c>
      <c r="L8" s="168">
        <f>IF(L$2=$A8,Data!I8,0)</f>
        <v>0</v>
      </c>
      <c r="M8" s="168">
        <f>IF(M$2=$A8,Data!J8,0)</f>
        <v>0</v>
      </c>
      <c r="N8" s="168">
        <f>IF(N$2=$A8,Data!K8,0)</f>
        <v>0</v>
      </c>
      <c r="O8" s="168">
        <f>IF(O$2=$A8,Data!L8,0)</f>
        <v>0</v>
      </c>
      <c r="P8" s="168">
        <f>IF(P$2=$A8,Data!M8,0)</f>
        <v>0</v>
      </c>
      <c r="Q8" s="168">
        <f>IF(Q$2=$A8,Data!N8,0)</f>
        <v>0</v>
      </c>
      <c r="R8" s="169">
        <f>IF(R$2=$A8,Data!O8,0)</f>
        <v>0</v>
      </c>
      <c r="S8" s="169">
        <f>IF(S$2=$A8,Data!P8,0)</f>
        <v>0</v>
      </c>
      <c r="T8" s="169">
        <f>IF(T$2=$A8,Data!Q8,0)</f>
        <v>0</v>
      </c>
      <c r="U8" s="169">
        <f>IF(U$2=$A8,Data!R8,0)</f>
        <v>0</v>
      </c>
      <c r="V8" s="169">
        <f>IF(V$2=$A8,Data!S8,0)</f>
        <v>0</v>
      </c>
      <c r="W8" s="169">
        <f>IF(W$2=$A8,Data!T8,0)</f>
        <v>0</v>
      </c>
      <c r="X8" s="169">
        <f>IF(X$2=$A8,Data!U8,0)</f>
        <v>0</v>
      </c>
      <c r="Y8" s="169">
        <f>IF(Y$2=$A8,Data!V8,0)</f>
        <v>0</v>
      </c>
      <c r="Z8" s="169">
        <f>IF(Z$2=$A8,Data!W8,0)</f>
        <v>0</v>
      </c>
      <c r="AA8" s="169">
        <f>IF(AA$2=$A8,Data!X8,0)</f>
        <v>0</v>
      </c>
      <c r="AB8" s="169">
        <f>IF(AB$2=$A8,Data!Y8,0)</f>
        <v>0</v>
      </c>
      <c r="AC8" s="169">
        <f>IF(AC$2=$A8,Data!Z8,0)</f>
        <v>0</v>
      </c>
      <c r="AD8" s="170">
        <f>IF(AD$2=$A8,Data!AA8,0)</f>
        <v>0</v>
      </c>
      <c r="AE8" s="171">
        <f>IF(AE$2=$A8,Data!AB8,0)</f>
        <v>0</v>
      </c>
      <c r="AF8" s="170">
        <f>IF(AF$2=$A8,Data!AC8,0)</f>
        <v>0</v>
      </c>
      <c r="AG8" s="171">
        <f>IF(AG$2=$A8,Data!AD8,0)</f>
        <v>0</v>
      </c>
      <c r="AH8" s="170">
        <f>IF(AH$2=$A8,Data!AE8,0)</f>
        <v>0</v>
      </c>
      <c r="AI8" s="171">
        <f>IF(AI$2=$A8,Data!AF8,0)</f>
        <v>0</v>
      </c>
      <c r="AJ8" s="170">
        <f>IF(AJ$2=$A8,Data!AG8,0)</f>
        <v>0</v>
      </c>
      <c r="AK8" s="171">
        <f>IF(AK$2=$A8,Data!AH8,0)</f>
        <v>0</v>
      </c>
      <c r="AL8" s="170">
        <f>IF(AL$2=$A8,Data!AI8,0)</f>
        <v>0</v>
      </c>
      <c r="AM8" t="str">
        <f t="shared" si="0"/>
        <v>0</v>
      </c>
      <c r="AN8" t="e">
        <f>+INDEX(Validation!$D$4:$D$250,MATCH(Merge!B8,Validation!$E$4:$E$250,0))</f>
        <v>#N/A</v>
      </c>
      <c r="AO8" s="172">
        <f t="shared" si="1"/>
        <v>0</v>
      </c>
    </row>
    <row r="9" spans="1:51" ht="15" x14ac:dyDescent="0.25">
      <c r="A9">
        <f>Inputs!$H$11</f>
        <v>1</v>
      </c>
      <c r="B9" t="str">
        <f>Inputs!$D$4</f>
        <v>Select Agency…</v>
      </c>
      <c r="C9" s="166" t="str">
        <f>Inputs!$I$6</f>
        <v>(insert code)</v>
      </c>
      <c r="D9" t="str">
        <f>IFERROR(INDEX(Inputs!$I$11:$I$19,MATCH(A9,Inputs!$H$11:$H$19)),"")</f>
        <v>(insert code)</v>
      </c>
      <c r="E9" s="167">
        <f>Data!B9</f>
        <v>0</v>
      </c>
      <c r="F9" s="168">
        <f>IF(F$2=$A9,Data!C9,0)</f>
        <v>0</v>
      </c>
      <c r="G9" s="168">
        <f>IF(G$2=$A9,Data!D9,0)</f>
        <v>0</v>
      </c>
      <c r="H9" s="168">
        <f>IF(H$2=$A9,Data!E9,0)</f>
        <v>0</v>
      </c>
      <c r="I9" s="168">
        <f>IF(I$2=$A9,Data!F9,0)</f>
        <v>0</v>
      </c>
      <c r="J9" s="168">
        <f>IF(J$2=$A9,Data!G9,0)</f>
        <v>0</v>
      </c>
      <c r="K9" s="168">
        <f>IF(K$2=$A9,Data!H9,0)</f>
        <v>0</v>
      </c>
      <c r="L9" s="168">
        <f>IF(L$2=$A9,Data!I9,0)</f>
        <v>0</v>
      </c>
      <c r="M9" s="168">
        <f>IF(M$2=$A9,Data!J9,0)</f>
        <v>0</v>
      </c>
      <c r="N9" s="168">
        <f>IF(N$2=$A9,Data!K9,0)</f>
        <v>0</v>
      </c>
      <c r="O9" s="168">
        <f>IF(O$2=$A9,Data!L9,0)</f>
        <v>0</v>
      </c>
      <c r="P9" s="168">
        <f>IF(P$2=$A9,Data!M9,0)</f>
        <v>0</v>
      </c>
      <c r="Q9" s="168">
        <f>IF(Q$2=$A9,Data!N9,0)</f>
        <v>0</v>
      </c>
      <c r="R9" s="169">
        <f>IF(R$2=$A9,Data!O9,0)</f>
        <v>0</v>
      </c>
      <c r="S9" s="169">
        <f>IF(S$2=$A9,Data!P9,0)</f>
        <v>0</v>
      </c>
      <c r="T9" s="169">
        <f>IF(T$2=$A9,Data!Q9,0)</f>
        <v>0</v>
      </c>
      <c r="U9" s="169">
        <f>IF(U$2=$A9,Data!R9,0)</f>
        <v>0</v>
      </c>
      <c r="V9" s="169">
        <f>IF(V$2=$A9,Data!S9,0)</f>
        <v>0</v>
      </c>
      <c r="W9" s="169">
        <f>IF(W$2=$A9,Data!T9,0)</f>
        <v>0</v>
      </c>
      <c r="X9" s="169">
        <f>IF(X$2=$A9,Data!U9,0)</f>
        <v>0</v>
      </c>
      <c r="Y9" s="169">
        <f>IF(Y$2=$A9,Data!V9,0)</f>
        <v>0</v>
      </c>
      <c r="Z9" s="169">
        <f>IF(Z$2=$A9,Data!W9,0)</f>
        <v>0</v>
      </c>
      <c r="AA9" s="169">
        <f>IF(AA$2=$A9,Data!X9,0)</f>
        <v>0</v>
      </c>
      <c r="AB9" s="169">
        <f>IF(AB$2=$A9,Data!Y9,0)</f>
        <v>0</v>
      </c>
      <c r="AC9" s="169">
        <f>IF(AC$2=$A9,Data!Z9,0)</f>
        <v>0</v>
      </c>
      <c r="AD9" s="170">
        <f>IF(AD$2=$A9,Data!AA9,0)</f>
        <v>0</v>
      </c>
      <c r="AE9" s="171">
        <f>IF(AE$2=$A9,Data!AB9,0)</f>
        <v>0</v>
      </c>
      <c r="AF9" s="170">
        <f>IF(AF$2=$A9,Data!AC9,0)</f>
        <v>0</v>
      </c>
      <c r="AG9" s="171">
        <f>IF(AG$2=$A9,Data!AD9,0)</f>
        <v>0</v>
      </c>
      <c r="AH9" s="170">
        <f>IF(AH$2=$A9,Data!AE9,0)</f>
        <v>0</v>
      </c>
      <c r="AI9" s="171">
        <f>IF(AI$2=$A9,Data!AF9,0)</f>
        <v>0</v>
      </c>
      <c r="AJ9" s="170">
        <f>IF(AJ$2=$A9,Data!AG9,0)</f>
        <v>0</v>
      </c>
      <c r="AK9" s="171">
        <f>IF(AK$2=$A9,Data!AH9,0)</f>
        <v>0</v>
      </c>
      <c r="AL9" s="170">
        <f>IF(AL$2=$A9,Data!AI9,0)</f>
        <v>0</v>
      </c>
      <c r="AM9" t="str">
        <f t="shared" si="0"/>
        <v>0</v>
      </c>
      <c r="AN9" t="e">
        <f>+INDEX(Validation!$D$4:$D$250,MATCH(Merge!B9,Validation!$E$4:$E$250,0))</f>
        <v>#N/A</v>
      </c>
      <c r="AO9" s="172">
        <f t="shared" si="1"/>
        <v>0</v>
      </c>
    </row>
    <row r="10" spans="1:51" ht="15" x14ac:dyDescent="0.25">
      <c r="A10">
        <f>Inputs!$H$11</f>
        <v>1</v>
      </c>
      <c r="B10" t="str">
        <f>Inputs!$D$4</f>
        <v>Select Agency…</v>
      </c>
      <c r="C10" s="166" t="str">
        <f>Inputs!$I$6</f>
        <v>(insert code)</v>
      </c>
      <c r="D10" t="str">
        <f>IFERROR(INDEX(Inputs!$I$11:$I$19,MATCH(A10,Inputs!$H$11:$H$19)),"")</f>
        <v>(insert code)</v>
      </c>
      <c r="E10" s="167">
        <f>Data!B10</f>
        <v>0</v>
      </c>
      <c r="F10" s="168">
        <f>IF(F$2=$A10,Data!C10,0)</f>
        <v>0</v>
      </c>
      <c r="G10" s="168">
        <f>IF(G$2=$A10,Data!D10,0)</f>
        <v>0</v>
      </c>
      <c r="H10" s="168">
        <f>IF(H$2=$A10,Data!E10,0)</f>
        <v>0</v>
      </c>
      <c r="I10" s="168">
        <f>IF(I$2=$A10,Data!F10,0)</f>
        <v>0</v>
      </c>
      <c r="J10" s="168">
        <f>IF(J$2=$A10,Data!G10,0)</f>
        <v>0</v>
      </c>
      <c r="K10" s="168">
        <f>IF(K$2=$A10,Data!H10,0)</f>
        <v>0</v>
      </c>
      <c r="L10" s="168">
        <f>IF(L$2=$A10,Data!I10,0)</f>
        <v>0</v>
      </c>
      <c r="M10" s="168">
        <f>IF(M$2=$A10,Data!J10,0)</f>
        <v>0</v>
      </c>
      <c r="N10" s="168">
        <f>IF(N$2=$A10,Data!K10,0)</f>
        <v>0</v>
      </c>
      <c r="O10" s="168">
        <f>IF(O$2=$A10,Data!L10,0)</f>
        <v>0</v>
      </c>
      <c r="P10" s="168">
        <f>IF(P$2=$A10,Data!M10,0)</f>
        <v>0</v>
      </c>
      <c r="Q10" s="168">
        <f>IF(Q$2=$A10,Data!N10,0)</f>
        <v>0</v>
      </c>
      <c r="R10" s="169">
        <f>IF(R$2=$A10,Data!O10,0)</f>
        <v>0</v>
      </c>
      <c r="S10" s="169">
        <f>IF(S$2=$A10,Data!P10,0)</f>
        <v>0</v>
      </c>
      <c r="T10" s="169">
        <f>IF(T$2=$A10,Data!Q10,0)</f>
        <v>0</v>
      </c>
      <c r="U10" s="169">
        <f>IF(U$2=$A10,Data!R10,0)</f>
        <v>0</v>
      </c>
      <c r="V10" s="169">
        <f>IF(V$2=$A10,Data!S10,0)</f>
        <v>0</v>
      </c>
      <c r="W10" s="169">
        <f>IF(W$2=$A10,Data!T10,0)</f>
        <v>0</v>
      </c>
      <c r="X10" s="169">
        <f>IF(X$2=$A10,Data!U10,0)</f>
        <v>0</v>
      </c>
      <c r="Y10" s="169">
        <f>IF(Y$2=$A10,Data!V10,0)</f>
        <v>0</v>
      </c>
      <c r="Z10" s="169">
        <f>IF(Z$2=$A10,Data!W10,0)</f>
        <v>0</v>
      </c>
      <c r="AA10" s="169">
        <f>IF(AA$2=$A10,Data!X10,0)</f>
        <v>0</v>
      </c>
      <c r="AB10" s="169">
        <f>IF(AB$2=$A10,Data!Y10,0)</f>
        <v>0</v>
      </c>
      <c r="AC10" s="169">
        <f>IF(AC$2=$A10,Data!Z10,0)</f>
        <v>0</v>
      </c>
      <c r="AD10" s="170">
        <f>IF(AD$2=$A10,Data!AA10,0)</f>
        <v>0</v>
      </c>
      <c r="AE10" s="171">
        <f>IF(AE$2=$A10,Data!AB10,0)</f>
        <v>0</v>
      </c>
      <c r="AF10" s="170">
        <f>IF(AF$2=$A10,Data!AC10,0)</f>
        <v>0</v>
      </c>
      <c r="AG10" s="171">
        <f>IF(AG$2=$A10,Data!AD10,0)</f>
        <v>0</v>
      </c>
      <c r="AH10" s="170">
        <f>IF(AH$2=$A10,Data!AE10,0)</f>
        <v>0</v>
      </c>
      <c r="AI10" s="171">
        <f>IF(AI$2=$A10,Data!AF10,0)</f>
        <v>0</v>
      </c>
      <c r="AJ10" s="170">
        <f>IF(AJ$2=$A10,Data!AG10,0)</f>
        <v>0</v>
      </c>
      <c r="AK10" s="171">
        <f>IF(AK$2=$A10,Data!AH10,0)</f>
        <v>0</v>
      </c>
      <c r="AL10" s="170">
        <f>IF(AL$2=$A10,Data!AI10,0)</f>
        <v>0</v>
      </c>
      <c r="AM10" t="str">
        <f t="shared" si="0"/>
        <v>0</v>
      </c>
      <c r="AN10" t="e">
        <f>+INDEX(Validation!$D$4:$D$250,MATCH(Merge!B10,Validation!$E$4:$E$250,0))</f>
        <v>#N/A</v>
      </c>
      <c r="AO10" s="172">
        <f t="shared" si="1"/>
        <v>0</v>
      </c>
    </row>
    <row r="11" spans="1:51" ht="15" x14ac:dyDescent="0.25">
      <c r="A11">
        <f>Inputs!$H$11</f>
        <v>1</v>
      </c>
      <c r="B11" t="str">
        <f>Inputs!$D$4</f>
        <v>Select Agency…</v>
      </c>
      <c r="C11" s="166" t="str">
        <f>Inputs!$I$6</f>
        <v>(insert code)</v>
      </c>
      <c r="D11" t="str">
        <f>IFERROR(INDEX(Inputs!$I$11:$I$19,MATCH(A11,Inputs!$H$11:$H$19)),"")</f>
        <v>(insert code)</v>
      </c>
      <c r="E11" s="167">
        <f>Data!B11</f>
        <v>0</v>
      </c>
      <c r="F11" s="168">
        <f>IF(F$2=$A11,Data!C11,0)</f>
        <v>0</v>
      </c>
      <c r="G11" s="168">
        <f>IF(G$2=$A11,Data!D11,0)</f>
        <v>0</v>
      </c>
      <c r="H11" s="168">
        <f>IF(H$2=$A11,Data!E11,0)</f>
        <v>0</v>
      </c>
      <c r="I11" s="168">
        <f>IF(I$2=$A11,Data!F11,0)</f>
        <v>0</v>
      </c>
      <c r="J11" s="168">
        <f>IF(J$2=$A11,Data!G11,0)</f>
        <v>0</v>
      </c>
      <c r="K11" s="168">
        <f>IF(K$2=$A11,Data!H11,0)</f>
        <v>0</v>
      </c>
      <c r="L11" s="168">
        <f>IF(L$2=$A11,Data!I11,0)</f>
        <v>0</v>
      </c>
      <c r="M11" s="168">
        <f>IF(M$2=$A11,Data!J11,0)</f>
        <v>0</v>
      </c>
      <c r="N11" s="168">
        <f>IF(N$2=$A11,Data!K11,0)</f>
        <v>0</v>
      </c>
      <c r="O11" s="168">
        <f>IF(O$2=$A11,Data!L11,0)</f>
        <v>0</v>
      </c>
      <c r="P11" s="168">
        <f>IF(P$2=$A11,Data!M11,0)</f>
        <v>0</v>
      </c>
      <c r="Q11" s="168">
        <f>IF(Q$2=$A11,Data!N11,0)</f>
        <v>0</v>
      </c>
      <c r="R11" s="169">
        <f>IF(R$2=$A11,Data!O11,0)</f>
        <v>0</v>
      </c>
      <c r="S11" s="169">
        <f>IF(S$2=$A11,Data!P11,0)</f>
        <v>0</v>
      </c>
      <c r="T11" s="169">
        <f>IF(T$2=$A11,Data!Q11,0)</f>
        <v>0</v>
      </c>
      <c r="U11" s="169">
        <f>IF(U$2=$A11,Data!R11,0)</f>
        <v>0</v>
      </c>
      <c r="V11" s="169">
        <f>IF(V$2=$A11,Data!S11,0)</f>
        <v>0</v>
      </c>
      <c r="W11" s="169">
        <f>IF(W$2=$A11,Data!T11,0)</f>
        <v>0</v>
      </c>
      <c r="X11" s="169">
        <f>IF(X$2=$A11,Data!U11,0)</f>
        <v>0</v>
      </c>
      <c r="Y11" s="169">
        <f>IF(Y$2=$A11,Data!V11,0)</f>
        <v>0</v>
      </c>
      <c r="Z11" s="169">
        <f>IF(Z$2=$A11,Data!W11,0)</f>
        <v>0</v>
      </c>
      <c r="AA11" s="169">
        <f>IF(AA$2=$A11,Data!X11,0)</f>
        <v>0</v>
      </c>
      <c r="AB11" s="169">
        <f>IF(AB$2=$A11,Data!Y11,0)</f>
        <v>0</v>
      </c>
      <c r="AC11" s="169">
        <f>IF(AC$2=$A11,Data!Z11,0)</f>
        <v>0</v>
      </c>
      <c r="AD11" s="170">
        <f>IF(AD$2=$A11,Data!AA11,0)</f>
        <v>0</v>
      </c>
      <c r="AE11" s="171">
        <f>IF(AE$2=$A11,Data!AB11,0)</f>
        <v>0</v>
      </c>
      <c r="AF11" s="170">
        <f>IF(AF$2=$A11,Data!AC11,0)</f>
        <v>0</v>
      </c>
      <c r="AG11" s="171">
        <f>IF(AG$2=$A11,Data!AD11,0)</f>
        <v>0</v>
      </c>
      <c r="AH11" s="170">
        <f>IF(AH$2=$A11,Data!AE11,0)</f>
        <v>0</v>
      </c>
      <c r="AI11" s="171">
        <f>IF(AI$2=$A11,Data!AF11,0)</f>
        <v>0</v>
      </c>
      <c r="AJ11" s="170">
        <f>IF(AJ$2=$A11,Data!AG11,0)</f>
        <v>0</v>
      </c>
      <c r="AK11" s="171">
        <f>IF(AK$2=$A11,Data!AH11,0)</f>
        <v>0</v>
      </c>
      <c r="AL11" s="170">
        <f>IF(AL$2=$A11,Data!AI11,0)</f>
        <v>0</v>
      </c>
      <c r="AM11" t="str">
        <f t="shared" si="0"/>
        <v>0</v>
      </c>
      <c r="AN11" t="e">
        <f>+INDEX(Validation!$D$4:$D$250,MATCH(Merge!B11,Validation!$E$4:$E$250,0))</f>
        <v>#N/A</v>
      </c>
      <c r="AO11" s="172">
        <f t="shared" si="1"/>
        <v>0</v>
      </c>
    </row>
    <row r="12" spans="1:51" ht="15" x14ac:dyDescent="0.25">
      <c r="A12">
        <f>Inputs!$H$11</f>
        <v>1</v>
      </c>
      <c r="B12" t="str">
        <f>Inputs!$D$4</f>
        <v>Select Agency…</v>
      </c>
      <c r="C12" s="166" t="str">
        <f>Inputs!$I$6</f>
        <v>(insert code)</v>
      </c>
      <c r="D12" t="str">
        <f>IFERROR(INDEX(Inputs!$I$11:$I$19,MATCH(A12,Inputs!$H$11:$H$19)),"")</f>
        <v>(insert code)</v>
      </c>
      <c r="E12" s="167">
        <f>Data!B12</f>
        <v>0</v>
      </c>
      <c r="F12" s="168">
        <f>IF(F$2=$A12,Data!C12,0)</f>
        <v>0</v>
      </c>
      <c r="G12" s="168">
        <f>IF(G$2=$A12,Data!D12,0)</f>
        <v>0</v>
      </c>
      <c r="H12" s="168">
        <f>IF(H$2=$A12,Data!E12,0)</f>
        <v>0</v>
      </c>
      <c r="I12" s="168">
        <f>IF(I$2=$A12,Data!F12,0)</f>
        <v>0</v>
      </c>
      <c r="J12" s="168">
        <f>IF(J$2=$A12,Data!G12,0)</f>
        <v>0</v>
      </c>
      <c r="K12" s="168">
        <f>IF(K$2=$A12,Data!H12,0)</f>
        <v>0</v>
      </c>
      <c r="L12" s="168">
        <f>IF(L$2=$A12,Data!I12,0)</f>
        <v>0</v>
      </c>
      <c r="M12" s="168">
        <f>IF(M$2=$A12,Data!J12,0)</f>
        <v>0</v>
      </c>
      <c r="N12" s="168">
        <f>IF(N$2=$A12,Data!K12,0)</f>
        <v>0</v>
      </c>
      <c r="O12" s="168">
        <f>IF(O$2=$A12,Data!L12,0)</f>
        <v>0</v>
      </c>
      <c r="P12" s="168">
        <f>IF(P$2=$A12,Data!M12,0)</f>
        <v>0</v>
      </c>
      <c r="Q12" s="168">
        <f>IF(Q$2=$A12,Data!N12,0)</f>
        <v>0</v>
      </c>
      <c r="R12" s="169">
        <f>IF(R$2=$A12,Data!O12,0)</f>
        <v>0</v>
      </c>
      <c r="S12" s="169">
        <f>IF(S$2=$A12,Data!P12,0)</f>
        <v>0</v>
      </c>
      <c r="T12" s="169">
        <f>IF(T$2=$A12,Data!Q12,0)</f>
        <v>0</v>
      </c>
      <c r="U12" s="169">
        <f>IF(U$2=$A12,Data!R12,0)</f>
        <v>0</v>
      </c>
      <c r="V12" s="169">
        <f>IF(V$2=$A12,Data!S12,0)</f>
        <v>0</v>
      </c>
      <c r="W12" s="169">
        <f>IF(W$2=$A12,Data!T12,0)</f>
        <v>0</v>
      </c>
      <c r="X12" s="169">
        <f>IF(X$2=$A12,Data!U12,0)</f>
        <v>0</v>
      </c>
      <c r="Y12" s="169">
        <f>IF(Y$2=$A12,Data!V12,0)</f>
        <v>0</v>
      </c>
      <c r="Z12" s="169">
        <f>IF(Z$2=$A12,Data!W12,0)</f>
        <v>0</v>
      </c>
      <c r="AA12" s="169">
        <f>IF(AA$2=$A12,Data!X12,0)</f>
        <v>0</v>
      </c>
      <c r="AB12" s="169">
        <f>IF(AB$2=$A12,Data!Y12,0)</f>
        <v>0</v>
      </c>
      <c r="AC12" s="169">
        <f>IF(AC$2=$A12,Data!Z12,0)</f>
        <v>0</v>
      </c>
      <c r="AD12" s="170">
        <f>IF(AD$2=$A12,Data!AA12,0)</f>
        <v>0</v>
      </c>
      <c r="AE12" s="171">
        <f>IF(AE$2=$A12,Data!AB12,0)</f>
        <v>0</v>
      </c>
      <c r="AF12" s="170">
        <f>IF(AF$2=$A12,Data!AC12,0)</f>
        <v>0</v>
      </c>
      <c r="AG12" s="171">
        <f>IF(AG$2=$A12,Data!AD12,0)</f>
        <v>0</v>
      </c>
      <c r="AH12" s="170">
        <f>IF(AH$2=$A12,Data!AE12,0)</f>
        <v>0</v>
      </c>
      <c r="AI12" s="171">
        <f>IF(AI$2=$A12,Data!AF12,0)</f>
        <v>0</v>
      </c>
      <c r="AJ12" s="170">
        <f>IF(AJ$2=$A12,Data!AG12,0)</f>
        <v>0</v>
      </c>
      <c r="AK12" s="171">
        <f>IF(AK$2=$A12,Data!AH12,0)</f>
        <v>0</v>
      </c>
      <c r="AL12" s="170">
        <f>IF(AL$2=$A12,Data!AI12,0)</f>
        <v>0</v>
      </c>
      <c r="AM12" t="str">
        <f t="shared" si="0"/>
        <v>0</v>
      </c>
      <c r="AN12" t="e">
        <f>+INDEX(Validation!$D$4:$D$250,MATCH(Merge!B12,Validation!$E$4:$E$250,0))</f>
        <v>#N/A</v>
      </c>
      <c r="AO12" s="172">
        <f t="shared" si="1"/>
        <v>0</v>
      </c>
    </row>
    <row r="13" spans="1:51" ht="15" x14ac:dyDescent="0.25">
      <c r="A13">
        <f>Inputs!$H$11</f>
        <v>1</v>
      </c>
      <c r="B13" t="str">
        <f>Inputs!$D$4</f>
        <v>Select Agency…</v>
      </c>
      <c r="C13" s="166" t="str">
        <f>Inputs!$I$6</f>
        <v>(insert code)</v>
      </c>
      <c r="D13" t="str">
        <f>IFERROR(INDEX(Inputs!$I$11:$I$19,MATCH(A13,Inputs!$H$11:$H$19)),"")</f>
        <v>(insert code)</v>
      </c>
      <c r="E13" s="167">
        <f>Data!B13</f>
        <v>0</v>
      </c>
      <c r="F13" s="168">
        <f>IF(F$2=$A13,Data!C13,0)</f>
        <v>0</v>
      </c>
      <c r="G13" s="168">
        <f>IF(G$2=$A13,Data!D13,0)</f>
        <v>0</v>
      </c>
      <c r="H13" s="168">
        <f>IF(H$2=$A13,Data!E13,0)</f>
        <v>0</v>
      </c>
      <c r="I13" s="168">
        <f>IF(I$2=$A13,Data!F13,0)</f>
        <v>0</v>
      </c>
      <c r="J13" s="168">
        <f>IF(J$2=$A13,Data!G13,0)</f>
        <v>0</v>
      </c>
      <c r="K13" s="168">
        <f>IF(K$2=$A13,Data!H13,0)</f>
        <v>0</v>
      </c>
      <c r="L13" s="168">
        <f>IF(L$2=$A13,Data!I13,0)</f>
        <v>0</v>
      </c>
      <c r="M13" s="168">
        <f>IF(M$2=$A13,Data!J13,0)</f>
        <v>0</v>
      </c>
      <c r="N13" s="168">
        <f>IF(N$2=$A13,Data!K13,0)</f>
        <v>0</v>
      </c>
      <c r="O13" s="168">
        <f>IF(O$2=$A13,Data!L13,0)</f>
        <v>0</v>
      </c>
      <c r="P13" s="168">
        <f>IF(P$2=$A13,Data!M13,0)</f>
        <v>0</v>
      </c>
      <c r="Q13" s="168">
        <f>IF(Q$2=$A13,Data!N13,0)</f>
        <v>0</v>
      </c>
      <c r="R13" s="169">
        <f>IF(R$2=$A13,Data!O13,0)</f>
        <v>0</v>
      </c>
      <c r="S13" s="169">
        <f>IF(S$2=$A13,Data!P13,0)</f>
        <v>0</v>
      </c>
      <c r="T13" s="169">
        <f>IF(T$2=$A13,Data!Q13,0)</f>
        <v>0</v>
      </c>
      <c r="U13" s="169">
        <f>IF(U$2=$A13,Data!R13,0)</f>
        <v>0</v>
      </c>
      <c r="V13" s="169">
        <f>IF(V$2=$A13,Data!S13,0)</f>
        <v>0</v>
      </c>
      <c r="W13" s="169">
        <f>IF(W$2=$A13,Data!T13,0)</f>
        <v>0</v>
      </c>
      <c r="X13" s="169">
        <f>IF(X$2=$A13,Data!U13,0)</f>
        <v>0</v>
      </c>
      <c r="Y13" s="169">
        <f>IF(Y$2=$A13,Data!V13,0)</f>
        <v>0</v>
      </c>
      <c r="Z13" s="169">
        <f>IF(Z$2=$A13,Data!W13,0)</f>
        <v>0</v>
      </c>
      <c r="AA13" s="169">
        <f>IF(AA$2=$A13,Data!X13,0)</f>
        <v>0</v>
      </c>
      <c r="AB13" s="169">
        <f>IF(AB$2=$A13,Data!Y13,0)</f>
        <v>0</v>
      </c>
      <c r="AC13" s="169">
        <f>IF(AC$2=$A13,Data!Z13,0)</f>
        <v>0</v>
      </c>
      <c r="AD13" s="170">
        <f>IF(AD$2=$A13,Data!AA13,0)</f>
        <v>0</v>
      </c>
      <c r="AE13" s="171">
        <f>IF(AE$2=$A13,Data!AB13,0)</f>
        <v>0</v>
      </c>
      <c r="AF13" s="170">
        <f>IF(AF$2=$A13,Data!AC13,0)</f>
        <v>0</v>
      </c>
      <c r="AG13" s="171">
        <f>IF(AG$2=$A13,Data!AD13,0)</f>
        <v>0</v>
      </c>
      <c r="AH13" s="170">
        <f>IF(AH$2=$A13,Data!AE13,0)</f>
        <v>0</v>
      </c>
      <c r="AI13" s="171">
        <f>IF(AI$2=$A13,Data!AF13,0)</f>
        <v>0</v>
      </c>
      <c r="AJ13" s="170">
        <f>IF(AJ$2=$A13,Data!AG13,0)</f>
        <v>0</v>
      </c>
      <c r="AK13" s="171">
        <f>IF(AK$2=$A13,Data!AH13,0)</f>
        <v>0</v>
      </c>
      <c r="AL13" s="170">
        <f>IF(AL$2=$A13,Data!AI13,0)</f>
        <v>0</v>
      </c>
      <c r="AM13" t="str">
        <f t="shared" si="0"/>
        <v>0</v>
      </c>
      <c r="AN13" t="e">
        <f>+INDEX(Validation!$D$4:$D$250,MATCH(Merge!B13,Validation!$E$4:$E$250,0))</f>
        <v>#N/A</v>
      </c>
      <c r="AO13" s="172">
        <f t="shared" si="1"/>
        <v>0</v>
      </c>
    </row>
    <row r="14" spans="1:51" ht="15" x14ac:dyDescent="0.25">
      <c r="A14">
        <f>Inputs!$H$11</f>
        <v>1</v>
      </c>
      <c r="B14" t="str">
        <f>Inputs!$D$4</f>
        <v>Select Agency…</v>
      </c>
      <c r="C14" s="166" t="str">
        <f>Inputs!$I$6</f>
        <v>(insert code)</v>
      </c>
      <c r="D14" t="str">
        <f>IFERROR(INDEX(Inputs!$I$11:$I$19,MATCH(A14,Inputs!$H$11:$H$19)),"")</f>
        <v>(insert code)</v>
      </c>
      <c r="E14" s="167">
        <f>Data!B14</f>
        <v>0</v>
      </c>
      <c r="F14" s="168">
        <f>IF(F$2=$A14,Data!C14,0)</f>
        <v>0</v>
      </c>
      <c r="G14" s="168">
        <f>IF(G$2=$A14,Data!D14,0)</f>
        <v>0</v>
      </c>
      <c r="H14" s="168">
        <f>IF(H$2=$A14,Data!E14,0)</f>
        <v>0</v>
      </c>
      <c r="I14" s="168">
        <f>IF(I$2=$A14,Data!F14,0)</f>
        <v>0</v>
      </c>
      <c r="J14" s="168">
        <f>IF(J$2=$A14,Data!G14,0)</f>
        <v>0</v>
      </c>
      <c r="K14" s="168">
        <f>IF(K$2=$A14,Data!H14,0)</f>
        <v>0</v>
      </c>
      <c r="L14" s="168">
        <f>IF(L$2=$A14,Data!I14,0)</f>
        <v>0</v>
      </c>
      <c r="M14" s="168">
        <f>IF(M$2=$A14,Data!J14,0)</f>
        <v>0</v>
      </c>
      <c r="N14" s="168">
        <f>IF(N$2=$A14,Data!K14,0)</f>
        <v>0</v>
      </c>
      <c r="O14" s="168">
        <f>IF(O$2=$A14,Data!L14,0)</f>
        <v>0</v>
      </c>
      <c r="P14" s="168">
        <f>IF(P$2=$A14,Data!M14,0)</f>
        <v>0</v>
      </c>
      <c r="Q14" s="168">
        <f>IF(Q$2=$A14,Data!N14,0)</f>
        <v>0</v>
      </c>
      <c r="R14" s="169">
        <f>IF(R$2=$A14,Data!O14,0)</f>
        <v>0</v>
      </c>
      <c r="S14" s="169">
        <f>IF(S$2=$A14,Data!P14,0)</f>
        <v>0</v>
      </c>
      <c r="T14" s="169">
        <f>IF(T$2=$A14,Data!Q14,0)</f>
        <v>0</v>
      </c>
      <c r="U14" s="169">
        <f>IF(U$2=$A14,Data!R14,0)</f>
        <v>0</v>
      </c>
      <c r="V14" s="169">
        <f>IF(V$2=$A14,Data!S14,0)</f>
        <v>0</v>
      </c>
      <c r="W14" s="169">
        <f>IF(W$2=$A14,Data!T14,0)</f>
        <v>0</v>
      </c>
      <c r="X14" s="169">
        <f>IF(X$2=$A14,Data!U14,0)</f>
        <v>0</v>
      </c>
      <c r="Y14" s="169">
        <f>IF(Y$2=$A14,Data!V14,0)</f>
        <v>0</v>
      </c>
      <c r="Z14" s="169">
        <f>IF(Z$2=$A14,Data!W14,0)</f>
        <v>0</v>
      </c>
      <c r="AA14" s="169">
        <f>IF(AA$2=$A14,Data!X14,0)</f>
        <v>0</v>
      </c>
      <c r="AB14" s="169">
        <f>IF(AB$2=$A14,Data!Y14,0)</f>
        <v>0</v>
      </c>
      <c r="AC14" s="169">
        <f>IF(AC$2=$A14,Data!Z14,0)</f>
        <v>0</v>
      </c>
      <c r="AD14" s="170">
        <f>IF(AD$2=$A14,Data!AA14,0)</f>
        <v>0</v>
      </c>
      <c r="AE14" s="171">
        <f>IF(AE$2=$A14,Data!AB14,0)</f>
        <v>0</v>
      </c>
      <c r="AF14" s="170">
        <f>IF(AF$2=$A14,Data!AC14,0)</f>
        <v>0</v>
      </c>
      <c r="AG14" s="171">
        <f>IF(AG$2=$A14,Data!AD14,0)</f>
        <v>0</v>
      </c>
      <c r="AH14" s="170">
        <f>IF(AH$2=$A14,Data!AE14,0)</f>
        <v>0</v>
      </c>
      <c r="AI14" s="171">
        <f>IF(AI$2=$A14,Data!AF14,0)</f>
        <v>0</v>
      </c>
      <c r="AJ14" s="170">
        <f>IF(AJ$2=$A14,Data!AG14,0)</f>
        <v>0</v>
      </c>
      <c r="AK14" s="171">
        <f>IF(AK$2=$A14,Data!AH14,0)</f>
        <v>0</v>
      </c>
      <c r="AL14" s="170">
        <f>IF(AL$2=$A14,Data!AI14,0)</f>
        <v>0</v>
      </c>
      <c r="AM14" t="str">
        <f t="shared" si="0"/>
        <v>0</v>
      </c>
      <c r="AN14" t="e">
        <f>+INDEX(Validation!$D$4:$D$250,MATCH(Merge!B14,Validation!$E$4:$E$250,0))</f>
        <v>#N/A</v>
      </c>
      <c r="AO14" s="172">
        <f t="shared" si="1"/>
        <v>0</v>
      </c>
    </row>
    <row r="15" spans="1:51" ht="15" x14ac:dyDescent="0.25">
      <c r="A15">
        <f>Inputs!$H$11</f>
        <v>1</v>
      </c>
      <c r="B15" t="str">
        <f>Inputs!$D$4</f>
        <v>Select Agency…</v>
      </c>
      <c r="C15" s="166" t="str">
        <f>Inputs!$I$6</f>
        <v>(insert code)</v>
      </c>
      <c r="D15" t="str">
        <f>IFERROR(INDEX(Inputs!$I$11:$I$19,MATCH(A15,Inputs!$H$11:$H$19)),"")</f>
        <v>(insert code)</v>
      </c>
      <c r="E15" s="167">
        <f>Data!B15</f>
        <v>0</v>
      </c>
      <c r="F15" s="168">
        <f>IF(F$2=$A15,Data!C15,0)</f>
        <v>0</v>
      </c>
      <c r="G15" s="168">
        <f>IF(G$2=$A15,Data!D15,0)</f>
        <v>0</v>
      </c>
      <c r="H15" s="168">
        <f>IF(H$2=$A15,Data!E15,0)</f>
        <v>0</v>
      </c>
      <c r="I15" s="168">
        <f>IF(I$2=$A15,Data!F15,0)</f>
        <v>0</v>
      </c>
      <c r="J15" s="168">
        <f>IF(J$2=$A15,Data!G15,0)</f>
        <v>0</v>
      </c>
      <c r="K15" s="168">
        <f>IF(K$2=$A15,Data!H15,0)</f>
        <v>0</v>
      </c>
      <c r="L15" s="168">
        <f>IF(L$2=$A15,Data!I15,0)</f>
        <v>0</v>
      </c>
      <c r="M15" s="168">
        <f>IF(M$2=$A15,Data!J15,0)</f>
        <v>0</v>
      </c>
      <c r="N15" s="168">
        <f>IF(N$2=$A15,Data!K15,0)</f>
        <v>0</v>
      </c>
      <c r="O15" s="168">
        <f>IF(O$2=$A15,Data!L15,0)</f>
        <v>0</v>
      </c>
      <c r="P15" s="168">
        <f>IF(P$2=$A15,Data!M15,0)</f>
        <v>0</v>
      </c>
      <c r="Q15" s="168">
        <f>IF(Q$2=$A15,Data!N15,0)</f>
        <v>0</v>
      </c>
      <c r="R15" s="169">
        <f>IF(R$2=$A15,Data!O15,0)</f>
        <v>0</v>
      </c>
      <c r="S15" s="169">
        <f>IF(S$2=$A15,Data!P15,0)</f>
        <v>0</v>
      </c>
      <c r="T15" s="169">
        <f>IF(T$2=$A15,Data!Q15,0)</f>
        <v>0</v>
      </c>
      <c r="U15" s="169">
        <f>IF(U$2=$A15,Data!R15,0)</f>
        <v>0</v>
      </c>
      <c r="V15" s="169">
        <f>IF(V$2=$A15,Data!S15,0)</f>
        <v>0</v>
      </c>
      <c r="W15" s="169">
        <f>IF(W$2=$A15,Data!T15,0)</f>
        <v>0</v>
      </c>
      <c r="X15" s="169">
        <f>IF(X$2=$A15,Data!U15,0)</f>
        <v>0</v>
      </c>
      <c r="Y15" s="169">
        <f>IF(Y$2=$A15,Data!V15,0)</f>
        <v>0</v>
      </c>
      <c r="Z15" s="169">
        <f>IF(Z$2=$A15,Data!W15,0)</f>
        <v>0</v>
      </c>
      <c r="AA15" s="169">
        <f>IF(AA$2=$A15,Data!X15,0)</f>
        <v>0</v>
      </c>
      <c r="AB15" s="169">
        <f>IF(AB$2=$A15,Data!Y15,0)</f>
        <v>0</v>
      </c>
      <c r="AC15" s="169">
        <f>IF(AC$2=$A15,Data!Z15,0)</f>
        <v>0</v>
      </c>
      <c r="AD15" s="170">
        <f>IF(AD$2=$A15,Data!AA15,0)</f>
        <v>0</v>
      </c>
      <c r="AE15" s="171">
        <f>IF(AE$2=$A15,Data!AB15,0)</f>
        <v>0</v>
      </c>
      <c r="AF15" s="170">
        <f>IF(AF$2=$A15,Data!AC15,0)</f>
        <v>0</v>
      </c>
      <c r="AG15" s="171">
        <f>IF(AG$2=$A15,Data!AD15,0)</f>
        <v>0</v>
      </c>
      <c r="AH15" s="170">
        <f>IF(AH$2=$A15,Data!AE15,0)</f>
        <v>0</v>
      </c>
      <c r="AI15" s="171">
        <f>IF(AI$2=$A15,Data!AF15,0)</f>
        <v>0</v>
      </c>
      <c r="AJ15" s="170">
        <f>IF(AJ$2=$A15,Data!AG15,0)</f>
        <v>0</v>
      </c>
      <c r="AK15" s="171">
        <f>IF(AK$2=$A15,Data!AH15,0)</f>
        <v>0</v>
      </c>
      <c r="AL15" s="170">
        <f>IF(AL$2=$A15,Data!AI15,0)</f>
        <v>0</v>
      </c>
      <c r="AM15" t="str">
        <f t="shared" si="0"/>
        <v>0</v>
      </c>
      <c r="AN15" t="e">
        <f>+INDEX(Validation!$D$4:$D$250,MATCH(Merge!B15,Validation!$E$4:$E$250,0))</f>
        <v>#N/A</v>
      </c>
      <c r="AO15" s="172">
        <f t="shared" si="1"/>
        <v>0</v>
      </c>
    </row>
    <row r="16" spans="1:51" ht="15" x14ac:dyDescent="0.25">
      <c r="A16">
        <f>Inputs!$H$11</f>
        <v>1</v>
      </c>
      <c r="B16" t="str">
        <f>Inputs!$D$4</f>
        <v>Select Agency…</v>
      </c>
      <c r="C16" s="166" t="str">
        <f>Inputs!$I$6</f>
        <v>(insert code)</v>
      </c>
      <c r="D16" t="str">
        <f>IFERROR(INDEX(Inputs!$I$11:$I$19,MATCH(A16,Inputs!$H$11:$H$19)),"")</f>
        <v>(insert code)</v>
      </c>
      <c r="E16" s="167">
        <f>Data!B16</f>
        <v>0</v>
      </c>
      <c r="F16" s="168">
        <f>IF(F$2=$A16,Data!C16,0)</f>
        <v>0</v>
      </c>
      <c r="G16" s="168">
        <f>IF(G$2=$A16,Data!D16,0)</f>
        <v>0</v>
      </c>
      <c r="H16" s="168">
        <f>IF(H$2=$A16,Data!E16,0)</f>
        <v>0</v>
      </c>
      <c r="I16" s="168">
        <f>IF(I$2=$A16,Data!F16,0)</f>
        <v>0</v>
      </c>
      <c r="J16" s="168">
        <f>IF(J$2=$A16,Data!G16,0)</f>
        <v>0</v>
      </c>
      <c r="K16" s="168">
        <f>IF(K$2=$A16,Data!H16,0)</f>
        <v>0</v>
      </c>
      <c r="L16" s="168">
        <f>IF(L$2=$A16,Data!I16,0)</f>
        <v>0</v>
      </c>
      <c r="M16" s="168">
        <f>IF(M$2=$A16,Data!J16,0)</f>
        <v>0</v>
      </c>
      <c r="N16" s="168">
        <f>IF(N$2=$A16,Data!K16,0)</f>
        <v>0</v>
      </c>
      <c r="O16" s="168">
        <f>IF(O$2=$A16,Data!L16,0)</f>
        <v>0</v>
      </c>
      <c r="P16" s="168">
        <f>IF(P$2=$A16,Data!M16,0)</f>
        <v>0</v>
      </c>
      <c r="Q16" s="168">
        <f>IF(Q$2=$A16,Data!N16,0)</f>
        <v>0</v>
      </c>
      <c r="R16" s="169">
        <f>IF(R$2=$A16,Data!O16,0)</f>
        <v>0</v>
      </c>
      <c r="S16" s="169">
        <f>IF(S$2=$A16,Data!P16,0)</f>
        <v>0</v>
      </c>
      <c r="T16" s="169">
        <f>IF(T$2=$A16,Data!Q16,0)</f>
        <v>0</v>
      </c>
      <c r="U16" s="169">
        <f>IF(U$2=$A16,Data!R16,0)</f>
        <v>0</v>
      </c>
      <c r="V16" s="169">
        <f>IF(V$2=$A16,Data!S16,0)</f>
        <v>0</v>
      </c>
      <c r="W16" s="169">
        <f>IF(W$2=$A16,Data!T16,0)</f>
        <v>0</v>
      </c>
      <c r="X16" s="169">
        <f>IF(X$2=$A16,Data!U16,0)</f>
        <v>0</v>
      </c>
      <c r="Y16" s="169">
        <f>IF(Y$2=$A16,Data!V16,0)</f>
        <v>0</v>
      </c>
      <c r="Z16" s="169">
        <f>IF(Z$2=$A16,Data!W16,0)</f>
        <v>0</v>
      </c>
      <c r="AA16" s="169">
        <f>IF(AA$2=$A16,Data!X16,0)</f>
        <v>0</v>
      </c>
      <c r="AB16" s="169">
        <f>IF(AB$2=$A16,Data!Y16,0)</f>
        <v>0</v>
      </c>
      <c r="AC16" s="169">
        <f>IF(AC$2=$A16,Data!Z16,0)</f>
        <v>0</v>
      </c>
      <c r="AD16" s="170">
        <f>IF(AD$2=$A16,Data!AA16,0)</f>
        <v>0</v>
      </c>
      <c r="AE16" s="171">
        <f>IF(AE$2=$A16,Data!AB16,0)</f>
        <v>0</v>
      </c>
      <c r="AF16" s="170">
        <f>IF(AF$2=$A16,Data!AC16,0)</f>
        <v>0</v>
      </c>
      <c r="AG16" s="171">
        <f>IF(AG$2=$A16,Data!AD16,0)</f>
        <v>0</v>
      </c>
      <c r="AH16" s="170">
        <f>IF(AH$2=$A16,Data!AE16,0)</f>
        <v>0</v>
      </c>
      <c r="AI16" s="171">
        <f>IF(AI$2=$A16,Data!AF16,0)</f>
        <v>0</v>
      </c>
      <c r="AJ16" s="170">
        <f>IF(AJ$2=$A16,Data!AG16,0)</f>
        <v>0</v>
      </c>
      <c r="AK16" s="171">
        <f>IF(AK$2=$A16,Data!AH16,0)</f>
        <v>0</v>
      </c>
      <c r="AL16" s="170">
        <f>IF(AL$2=$A16,Data!AI16,0)</f>
        <v>0</v>
      </c>
      <c r="AM16" t="str">
        <f t="shared" si="0"/>
        <v>0</v>
      </c>
      <c r="AN16" t="e">
        <f>+INDEX(Validation!$D$4:$D$250,MATCH(Merge!B16,Validation!$E$4:$E$250,0))</f>
        <v>#N/A</v>
      </c>
      <c r="AO16" s="172">
        <f t="shared" si="1"/>
        <v>0</v>
      </c>
    </row>
    <row r="17" spans="1:41" ht="15" x14ac:dyDescent="0.25">
      <c r="A17">
        <f>Inputs!$H$11</f>
        <v>1</v>
      </c>
      <c r="B17" t="str">
        <f>Inputs!$D$4</f>
        <v>Select Agency…</v>
      </c>
      <c r="C17" s="166" t="str">
        <f>Inputs!$I$6</f>
        <v>(insert code)</v>
      </c>
      <c r="D17" t="str">
        <f>IFERROR(INDEX(Inputs!$I$11:$I$19,MATCH(A17,Inputs!$H$11:$H$19)),"")</f>
        <v>(insert code)</v>
      </c>
      <c r="E17" s="167">
        <f>Data!B17</f>
        <v>0</v>
      </c>
      <c r="F17" s="168">
        <f>IF(F$2=$A17,Data!C17,0)</f>
        <v>0</v>
      </c>
      <c r="G17" s="168">
        <f>IF(G$2=$A17,Data!D17,0)</f>
        <v>0</v>
      </c>
      <c r="H17" s="168">
        <f>IF(H$2=$A17,Data!E17,0)</f>
        <v>0</v>
      </c>
      <c r="I17" s="168">
        <f>IF(I$2=$A17,Data!F17,0)</f>
        <v>0</v>
      </c>
      <c r="J17" s="168">
        <f>IF(J$2=$A17,Data!G17,0)</f>
        <v>0</v>
      </c>
      <c r="K17" s="168">
        <f>IF(K$2=$A17,Data!H17,0)</f>
        <v>0</v>
      </c>
      <c r="L17" s="168">
        <f>IF(L$2=$A17,Data!I17,0)</f>
        <v>0</v>
      </c>
      <c r="M17" s="168">
        <f>IF(M$2=$A17,Data!J17,0)</f>
        <v>0</v>
      </c>
      <c r="N17" s="168">
        <f>IF(N$2=$A17,Data!K17,0)</f>
        <v>0</v>
      </c>
      <c r="O17" s="168">
        <f>IF(O$2=$A17,Data!L17,0)</f>
        <v>0</v>
      </c>
      <c r="P17" s="168">
        <f>IF(P$2=$A17,Data!M17,0)</f>
        <v>0</v>
      </c>
      <c r="Q17" s="168">
        <f>IF(Q$2=$A17,Data!N17,0)</f>
        <v>0</v>
      </c>
      <c r="R17" s="169">
        <f>IF(R$2=$A17,Data!O17,0)</f>
        <v>0</v>
      </c>
      <c r="S17" s="169">
        <f>IF(S$2=$A17,Data!P17,0)</f>
        <v>0</v>
      </c>
      <c r="T17" s="169">
        <f>IF(T$2=$A17,Data!Q17,0)</f>
        <v>0</v>
      </c>
      <c r="U17" s="169">
        <f>IF(U$2=$A17,Data!R17,0)</f>
        <v>0</v>
      </c>
      <c r="V17" s="169">
        <f>IF(V$2=$A17,Data!S17,0)</f>
        <v>0</v>
      </c>
      <c r="W17" s="169">
        <f>IF(W$2=$A17,Data!T17,0)</f>
        <v>0</v>
      </c>
      <c r="X17" s="169">
        <f>IF(X$2=$A17,Data!U17,0)</f>
        <v>0</v>
      </c>
      <c r="Y17" s="169">
        <f>IF(Y$2=$A17,Data!V17,0)</f>
        <v>0</v>
      </c>
      <c r="Z17" s="169">
        <f>IF(Z$2=$A17,Data!W17,0)</f>
        <v>0</v>
      </c>
      <c r="AA17" s="169">
        <f>IF(AA$2=$A17,Data!X17,0)</f>
        <v>0</v>
      </c>
      <c r="AB17" s="169">
        <f>IF(AB$2=$A17,Data!Y17,0)</f>
        <v>0</v>
      </c>
      <c r="AC17" s="169">
        <f>IF(AC$2=$A17,Data!Z17,0)</f>
        <v>0</v>
      </c>
      <c r="AD17" s="170">
        <f>IF(AD$2=$A17,Data!AA17,0)</f>
        <v>0</v>
      </c>
      <c r="AE17" s="171">
        <f>IF(AE$2=$A17,Data!AB17,0)</f>
        <v>0</v>
      </c>
      <c r="AF17" s="170">
        <f>IF(AF$2=$A17,Data!AC17,0)</f>
        <v>0</v>
      </c>
      <c r="AG17" s="171">
        <f>IF(AG$2=$A17,Data!AD17,0)</f>
        <v>0</v>
      </c>
      <c r="AH17" s="170">
        <f>IF(AH$2=$A17,Data!AE17,0)</f>
        <v>0</v>
      </c>
      <c r="AI17" s="171">
        <f>IF(AI$2=$A17,Data!AF17,0)</f>
        <v>0</v>
      </c>
      <c r="AJ17" s="170">
        <f>IF(AJ$2=$A17,Data!AG17,0)</f>
        <v>0</v>
      </c>
      <c r="AK17" s="171">
        <f>IF(AK$2=$A17,Data!AH17,0)</f>
        <v>0</v>
      </c>
      <c r="AL17" s="170">
        <f>IF(AL$2=$A17,Data!AI17,0)</f>
        <v>0</v>
      </c>
      <c r="AM17" t="str">
        <f t="shared" si="0"/>
        <v>0</v>
      </c>
      <c r="AN17" t="e">
        <f>+INDEX(Validation!$D$4:$D$250,MATCH(Merge!B17,Validation!$E$4:$E$250,0))</f>
        <v>#N/A</v>
      </c>
      <c r="AO17" s="172">
        <f t="shared" si="1"/>
        <v>0</v>
      </c>
    </row>
    <row r="18" spans="1:41" ht="15" x14ac:dyDescent="0.25">
      <c r="A18">
        <f>Inputs!$H$11</f>
        <v>1</v>
      </c>
      <c r="B18" t="str">
        <f>Inputs!$D$4</f>
        <v>Select Agency…</v>
      </c>
      <c r="C18" s="166" t="str">
        <f>Inputs!$I$6</f>
        <v>(insert code)</v>
      </c>
      <c r="D18" t="str">
        <f>IFERROR(INDEX(Inputs!$I$11:$I$19,MATCH(A18,Inputs!$H$11:$H$19)),"")</f>
        <v>(insert code)</v>
      </c>
      <c r="E18" s="167">
        <f>Data!B18</f>
        <v>0</v>
      </c>
      <c r="F18" s="168">
        <f>IF(F$2=$A18,Data!C18,0)</f>
        <v>0</v>
      </c>
      <c r="G18" s="168">
        <f>IF(G$2=$A18,Data!D18,0)</f>
        <v>0</v>
      </c>
      <c r="H18" s="168">
        <f>IF(H$2=$A18,Data!E18,0)</f>
        <v>0</v>
      </c>
      <c r="I18" s="168">
        <f>IF(I$2=$A18,Data!F18,0)</f>
        <v>0</v>
      </c>
      <c r="J18" s="168">
        <f>IF(J$2=$A18,Data!G18,0)</f>
        <v>0</v>
      </c>
      <c r="K18" s="168">
        <f>IF(K$2=$A18,Data!H18,0)</f>
        <v>0</v>
      </c>
      <c r="L18" s="168">
        <f>IF(L$2=$A18,Data!I18,0)</f>
        <v>0</v>
      </c>
      <c r="M18" s="168">
        <f>IF(M$2=$A18,Data!J18,0)</f>
        <v>0</v>
      </c>
      <c r="N18" s="168">
        <f>IF(N$2=$A18,Data!K18,0)</f>
        <v>0</v>
      </c>
      <c r="O18" s="168">
        <f>IF(O$2=$A18,Data!L18,0)</f>
        <v>0</v>
      </c>
      <c r="P18" s="168">
        <f>IF(P$2=$A18,Data!M18,0)</f>
        <v>0</v>
      </c>
      <c r="Q18" s="168">
        <f>IF(Q$2=$A18,Data!N18,0)</f>
        <v>0</v>
      </c>
      <c r="R18" s="169">
        <f>IF(R$2=$A18,Data!O18,0)</f>
        <v>0</v>
      </c>
      <c r="S18" s="169">
        <f>IF(S$2=$A18,Data!P18,0)</f>
        <v>0</v>
      </c>
      <c r="T18" s="169">
        <f>IF(T$2=$A18,Data!Q18,0)</f>
        <v>0</v>
      </c>
      <c r="U18" s="169">
        <f>IF(U$2=$A18,Data!R18,0)</f>
        <v>0</v>
      </c>
      <c r="V18" s="169">
        <f>IF(V$2=$A18,Data!S18,0)</f>
        <v>0</v>
      </c>
      <c r="W18" s="169">
        <f>IF(W$2=$A18,Data!T18,0)</f>
        <v>0</v>
      </c>
      <c r="X18" s="169">
        <f>IF(X$2=$A18,Data!U18,0)</f>
        <v>0</v>
      </c>
      <c r="Y18" s="169">
        <f>IF(Y$2=$A18,Data!V18,0)</f>
        <v>0</v>
      </c>
      <c r="Z18" s="169">
        <f>IF(Z$2=$A18,Data!W18,0)</f>
        <v>0</v>
      </c>
      <c r="AA18" s="169">
        <f>IF(AA$2=$A18,Data!X18,0)</f>
        <v>0</v>
      </c>
      <c r="AB18" s="169">
        <f>IF(AB$2=$A18,Data!Y18,0)</f>
        <v>0</v>
      </c>
      <c r="AC18" s="169">
        <f>IF(AC$2=$A18,Data!Z18,0)</f>
        <v>0</v>
      </c>
      <c r="AD18" s="170">
        <f>IF(AD$2=$A18,Data!AA18,0)</f>
        <v>0</v>
      </c>
      <c r="AE18" s="171">
        <f>IF(AE$2=$A18,Data!AB18,0)</f>
        <v>0</v>
      </c>
      <c r="AF18" s="170">
        <f>IF(AF$2=$A18,Data!AC18,0)</f>
        <v>0</v>
      </c>
      <c r="AG18" s="171">
        <f>IF(AG$2=$A18,Data!AD18,0)</f>
        <v>0</v>
      </c>
      <c r="AH18" s="170">
        <f>IF(AH$2=$A18,Data!AE18,0)</f>
        <v>0</v>
      </c>
      <c r="AI18" s="171">
        <f>IF(AI$2=$A18,Data!AF18,0)</f>
        <v>0</v>
      </c>
      <c r="AJ18" s="170">
        <f>IF(AJ$2=$A18,Data!AG18,0)</f>
        <v>0</v>
      </c>
      <c r="AK18" s="171">
        <f>IF(AK$2=$A18,Data!AH18,0)</f>
        <v>0</v>
      </c>
      <c r="AL18" s="170">
        <f>IF(AL$2=$A18,Data!AI18,0)</f>
        <v>0</v>
      </c>
      <c r="AM18" t="str">
        <f t="shared" si="0"/>
        <v>0</v>
      </c>
      <c r="AN18" t="e">
        <f>+INDEX(Validation!$D$4:$D$250,MATCH(Merge!B18,Validation!$E$4:$E$250,0))</f>
        <v>#N/A</v>
      </c>
      <c r="AO18" s="172">
        <f t="shared" si="1"/>
        <v>0</v>
      </c>
    </row>
    <row r="19" spans="1:41" ht="15" x14ac:dyDescent="0.25">
      <c r="A19">
        <f>Inputs!$H$11</f>
        <v>1</v>
      </c>
      <c r="B19" t="str">
        <f>Inputs!$D$4</f>
        <v>Select Agency…</v>
      </c>
      <c r="C19" s="166" t="str">
        <f>Inputs!$I$6</f>
        <v>(insert code)</v>
      </c>
      <c r="D19" t="str">
        <f>IFERROR(INDEX(Inputs!$I$11:$I$19,MATCH(A19,Inputs!$H$11:$H$19)),"")</f>
        <v>(insert code)</v>
      </c>
      <c r="E19" s="167">
        <f>Data!B19</f>
        <v>0</v>
      </c>
      <c r="F19" s="168">
        <f>IF(F$2=$A19,Data!C19,0)</f>
        <v>0</v>
      </c>
      <c r="G19" s="168">
        <f>IF(G$2=$A19,Data!D19,0)</f>
        <v>0</v>
      </c>
      <c r="H19" s="168">
        <f>IF(H$2=$A19,Data!E19,0)</f>
        <v>0</v>
      </c>
      <c r="I19" s="168">
        <f>IF(I$2=$A19,Data!F19,0)</f>
        <v>0</v>
      </c>
      <c r="J19" s="168">
        <f>IF(J$2=$A19,Data!G19,0)</f>
        <v>0</v>
      </c>
      <c r="K19" s="168">
        <f>IF(K$2=$A19,Data!H19,0)</f>
        <v>0</v>
      </c>
      <c r="L19" s="168">
        <f>IF(L$2=$A19,Data!I19,0)</f>
        <v>0</v>
      </c>
      <c r="M19" s="168">
        <f>IF(M$2=$A19,Data!J19,0)</f>
        <v>0</v>
      </c>
      <c r="N19" s="168">
        <f>IF(N$2=$A19,Data!K19,0)</f>
        <v>0</v>
      </c>
      <c r="O19" s="168">
        <f>IF(O$2=$A19,Data!L19,0)</f>
        <v>0</v>
      </c>
      <c r="P19" s="168">
        <f>IF(P$2=$A19,Data!M19,0)</f>
        <v>0</v>
      </c>
      <c r="Q19" s="168">
        <f>IF(Q$2=$A19,Data!N19,0)</f>
        <v>0</v>
      </c>
      <c r="R19" s="169">
        <f>IF(R$2=$A19,Data!O19,0)</f>
        <v>0</v>
      </c>
      <c r="S19" s="169">
        <f>IF(S$2=$A19,Data!P19,0)</f>
        <v>0</v>
      </c>
      <c r="T19" s="169">
        <f>IF(T$2=$A19,Data!Q19,0)</f>
        <v>0</v>
      </c>
      <c r="U19" s="169">
        <f>IF(U$2=$A19,Data!R19,0)</f>
        <v>0</v>
      </c>
      <c r="V19" s="169">
        <f>IF(V$2=$A19,Data!S19,0)</f>
        <v>0</v>
      </c>
      <c r="W19" s="169">
        <f>IF(W$2=$A19,Data!T19,0)</f>
        <v>0</v>
      </c>
      <c r="X19" s="169">
        <f>IF(X$2=$A19,Data!U19,0)</f>
        <v>0</v>
      </c>
      <c r="Y19" s="169">
        <f>IF(Y$2=$A19,Data!V19,0)</f>
        <v>0</v>
      </c>
      <c r="Z19" s="169">
        <f>IF(Z$2=$A19,Data!W19,0)</f>
        <v>0</v>
      </c>
      <c r="AA19" s="169">
        <f>IF(AA$2=$A19,Data!X19,0)</f>
        <v>0</v>
      </c>
      <c r="AB19" s="169">
        <f>IF(AB$2=$A19,Data!Y19,0)</f>
        <v>0</v>
      </c>
      <c r="AC19" s="169">
        <f>IF(AC$2=$A19,Data!Z19,0)</f>
        <v>0</v>
      </c>
      <c r="AD19" s="170">
        <f>IF(AD$2=$A19,Data!AA19,0)</f>
        <v>0</v>
      </c>
      <c r="AE19" s="171">
        <f>IF(AE$2=$A19,Data!AB19,0)</f>
        <v>0</v>
      </c>
      <c r="AF19" s="170">
        <f>IF(AF$2=$A19,Data!AC19,0)</f>
        <v>0</v>
      </c>
      <c r="AG19" s="171">
        <f>IF(AG$2=$A19,Data!AD19,0)</f>
        <v>0</v>
      </c>
      <c r="AH19" s="170">
        <f>IF(AH$2=$A19,Data!AE19,0)</f>
        <v>0</v>
      </c>
      <c r="AI19" s="171">
        <f>IF(AI$2=$A19,Data!AF19,0)</f>
        <v>0</v>
      </c>
      <c r="AJ19" s="170">
        <f>IF(AJ$2=$A19,Data!AG19,0)</f>
        <v>0</v>
      </c>
      <c r="AK19" s="171">
        <f>IF(AK$2=$A19,Data!AH19,0)</f>
        <v>0</v>
      </c>
      <c r="AL19" s="170">
        <f>IF(AL$2=$A19,Data!AI19,0)</f>
        <v>0</v>
      </c>
      <c r="AM19" t="str">
        <f t="shared" si="0"/>
        <v>0</v>
      </c>
      <c r="AN19" t="e">
        <f>+INDEX(Validation!$D$4:$D$250,MATCH(Merge!B19,Validation!$E$4:$E$250,0))</f>
        <v>#N/A</v>
      </c>
      <c r="AO19" s="172">
        <f t="shared" si="1"/>
        <v>0</v>
      </c>
    </row>
    <row r="20" spans="1:41" ht="15" x14ac:dyDescent="0.25">
      <c r="A20">
        <f>Inputs!$H$11</f>
        <v>1</v>
      </c>
      <c r="B20" t="str">
        <f>Inputs!$D$4</f>
        <v>Select Agency…</v>
      </c>
      <c r="C20" s="166" t="str">
        <f>Inputs!$I$6</f>
        <v>(insert code)</v>
      </c>
      <c r="D20" t="str">
        <f>IFERROR(INDEX(Inputs!$I$11:$I$19,MATCH(A20,Inputs!$H$11:$H$19)),"")</f>
        <v>(insert code)</v>
      </c>
      <c r="E20" s="167">
        <f>Data!B20</f>
        <v>0</v>
      </c>
      <c r="F20" s="168">
        <f>IF(F$2=$A20,Data!C20,0)</f>
        <v>0</v>
      </c>
      <c r="G20" s="168">
        <f>IF(G$2=$A20,Data!D20,0)</f>
        <v>0</v>
      </c>
      <c r="H20" s="168">
        <f>IF(H$2=$A20,Data!E20,0)</f>
        <v>0</v>
      </c>
      <c r="I20" s="168">
        <f>IF(I$2=$A20,Data!F20,0)</f>
        <v>0</v>
      </c>
      <c r="J20" s="168">
        <f>IF(J$2=$A20,Data!G20,0)</f>
        <v>0</v>
      </c>
      <c r="K20" s="168">
        <f>IF(K$2=$A20,Data!H20,0)</f>
        <v>0</v>
      </c>
      <c r="L20" s="168">
        <f>IF(L$2=$A20,Data!I20,0)</f>
        <v>0</v>
      </c>
      <c r="M20" s="168">
        <f>IF(M$2=$A20,Data!J20,0)</f>
        <v>0</v>
      </c>
      <c r="N20" s="168">
        <f>IF(N$2=$A20,Data!K20,0)</f>
        <v>0</v>
      </c>
      <c r="O20" s="168">
        <f>IF(O$2=$A20,Data!L20,0)</f>
        <v>0</v>
      </c>
      <c r="P20" s="168">
        <f>IF(P$2=$A20,Data!M20,0)</f>
        <v>0</v>
      </c>
      <c r="Q20" s="168">
        <f>IF(Q$2=$A20,Data!N20,0)</f>
        <v>0</v>
      </c>
      <c r="R20" s="169">
        <f>IF(R$2=$A20,Data!O20,0)</f>
        <v>0</v>
      </c>
      <c r="S20" s="169">
        <f>IF(S$2=$A20,Data!P20,0)</f>
        <v>0</v>
      </c>
      <c r="T20" s="169">
        <f>IF(T$2=$A20,Data!Q20,0)</f>
        <v>0</v>
      </c>
      <c r="U20" s="169">
        <f>IF(U$2=$A20,Data!R20,0)</f>
        <v>0</v>
      </c>
      <c r="V20" s="169">
        <f>IF(V$2=$A20,Data!S20,0)</f>
        <v>0</v>
      </c>
      <c r="W20" s="169">
        <f>IF(W$2=$A20,Data!T20,0)</f>
        <v>0</v>
      </c>
      <c r="X20" s="169">
        <f>IF(X$2=$A20,Data!U20,0)</f>
        <v>0</v>
      </c>
      <c r="Y20" s="169">
        <f>IF(Y$2=$A20,Data!V20,0)</f>
        <v>0</v>
      </c>
      <c r="Z20" s="169">
        <f>IF(Z$2=$A20,Data!W20,0)</f>
        <v>0</v>
      </c>
      <c r="AA20" s="169">
        <f>IF(AA$2=$A20,Data!X20,0)</f>
        <v>0</v>
      </c>
      <c r="AB20" s="169">
        <f>IF(AB$2=$A20,Data!Y20,0)</f>
        <v>0</v>
      </c>
      <c r="AC20" s="169">
        <f>IF(AC$2=$A20,Data!Z20,0)</f>
        <v>0</v>
      </c>
      <c r="AD20" s="170">
        <f>IF(AD$2=$A20,Data!AA20,0)</f>
        <v>0</v>
      </c>
      <c r="AE20" s="171">
        <f>IF(AE$2=$A20,Data!AB20,0)</f>
        <v>0</v>
      </c>
      <c r="AF20" s="170">
        <f>IF(AF$2=$A20,Data!AC20,0)</f>
        <v>0</v>
      </c>
      <c r="AG20" s="171">
        <f>IF(AG$2=$A20,Data!AD20,0)</f>
        <v>0</v>
      </c>
      <c r="AH20" s="170">
        <f>IF(AH$2=$A20,Data!AE20,0)</f>
        <v>0</v>
      </c>
      <c r="AI20" s="171">
        <f>IF(AI$2=$A20,Data!AF20,0)</f>
        <v>0</v>
      </c>
      <c r="AJ20" s="170">
        <f>IF(AJ$2=$A20,Data!AG20,0)</f>
        <v>0</v>
      </c>
      <c r="AK20" s="171">
        <f>IF(AK$2=$A20,Data!AH20,0)</f>
        <v>0</v>
      </c>
      <c r="AL20" s="170">
        <f>IF(AL$2=$A20,Data!AI20,0)</f>
        <v>0</v>
      </c>
      <c r="AM20" t="str">
        <f t="shared" si="0"/>
        <v>0</v>
      </c>
      <c r="AN20" t="e">
        <f>+INDEX(Validation!$D$4:$D$250,MATCH(Merge!B20,Validation!$E$4:$E$250,0))</f>
        <v>#N/A</v>
      </c>
      <c r="AO20" s="172">
        <f t="shared" si="1"/>
        <v>0</v>
      </c>
    </row>
    <row r="21" spans="1:41" ht="15" x14ac:dyDescent="0.25">
      <c r="A21">
        <f>Inputs!$H$11</f>
        <v>1</v>
      </c>
      <c r="B21" t="str">
        <f>Inputs!$D$4</f>
        <v>Select Agency…</v>
      </c>
      <c r="C21" s="166" t="str">
        <f>Inputs!$I$6</f>
        <v>(insert code)</v>
      </c>
      <c r="D21" t="str">
        <f>IFERROR(INDEX(Inputs!$I$11:$I$19,MATCH(A21,Inputs!$H$11:$H$19)),"")</f>
        <v>(insert code)</v>
      </c>
      <c r="E21" s="167">
        <f>Data!B21</f>
        <v>0</v>
      </c>
      <c r="F21" s="168">
        <f>IF(F$2=$A21,Data!C21,0)</f>
        <v>0</v>
      </c>
      <c r="G21" s="168">
        <f>IF(G$2=$A21,Data!D21,0)</f>
        <v>0</v>
      </c>
      <c r="H21" s="168">
        <f>IF(H$2=$A21,Data!E21,0)</f>
        <v>0</v>
      </c>
      <c r="I21" s="168">
        <f>IF(I$2=$A21,Data!F21,0)</f>
        <v>0</v>
      </c>
      <c r="J21" s="168">
        <f>IF(J$2=$A21,Data!G21,0)</f>
        <v>0</v>
      </c>
      <c r="K21" s="168">
        <f>IF(K$2=$A21,Data!H21,0)</f>
        <v>0</v>
      </c>
      <c r="L21" s="168">
        <f>IF(L$2=$A21,Data!I21,0)</f>
        <v>0</v>
      </c>
      <c r="M21" s="168">
        <f>IF(M$2=$A21,Data!J21,0)</f>
        <v>0</v>
      </c>
      <c r="N21" s="168">
        <f>IF(N$2=$A21,Data!K21,0)</f>
        <v>0</v>
      </c>
      <c r="O21" s="168">
        <f>IF(O$2=$A21,Data!L21,0)</f>
        <v>0</v>
      </c>
      <c r="P21" s="168">
        <f>IF(P$2=$A21,Data!M21,0)</f>
        <v>0</v>
      </c>
      <c r="Q21" s="168">
        <f>IF(Q$2=$A21,Data!N21,0)</f>
        <v>0</v>
      </c>
      <c r="R21" s="169">
        <f>IF(R$2=$A21,Data!O21,0)</f>
        <v>0</v>
      </c>
      <c r="S21" s="169">
        <f>IF(S$2=$A21,Data!P21,0)</f>
        <v>0</v>
      </c>
      <c r="T21" s="169">
        <f>IF(T$2=$A21,Data!Q21,0)</f>
        <v>0</v>
      </c>
      <c r="U21" s="169">
        <f>IF(U$2=$A21,Data!R21,0)</f>
        <v>0</v>
      </c>
      <c r="V21" s="169">
        <f>IF(V$2=$A21,Data!S21,0)</f>
        <v>0</v>
      </c>
      <c r="W21" s="169">
        <f>IF(W$2=$A21,Data!T21,0)</f>
        <v>0</v>
      </c>
      <c r="X21" s="169">
        <f>IF(X$2=$A21,Data!U21,0)</f>
        <v>0</v>
      </c>
      <c r="Y21" s="169">
        <f>IF(Y$2=$A21,Data!V21,0)</f>
        <v>0</v>
      </c>
      <c r="Z21" s="169">
        <f>IF(Z$2=$A21,Data!W21,0)</f>
        <v>0</v>
      </c>
      <c r="AA21" s="169">
        <f>IF(AA$2=$A21,Data!X21,0)</f>
        <v>0</v>
      </c>
      <c r="AB21" s="169">
        <f>IF(AB$2=$A21,Data!Y21,0)</f>
        <v>0</v>
      </c>
      <c r="AC21" s="169">
        <f>IF(AC$2=$A21,Data!Z21,0)</f>
        <v>0</v>
      </c>
      <c r="AD21" s="170">
        <f>IF(AD$2=$A21,Data!AA21,0)</f>
        <v>0</v>
      </c>
      <c r="AE21" s="171">
        <f>IF(AE$2=$A21,Data!AB21,0)</f>
        <v>0</v>
      </c>
      <c r="AF21" s="170">
        <f>IF(AF$2=$A21,Data!AC21,0)</f>
        <v>0</v>
      </c>
      <c r="AG21" s="171">
        <f>IF(AG$2=$A21,Data!AD21,0)</f>
        <v>0</v>
      </c>
      <c r="AH21" s="170">
        <f>IF(AH$2=$A21,Data!AE21,0)</f>
        <v>0</v>
      </c>
      <c r="AI21" s="171">
        <f>IF(AI$2=$A21,Data!AF21,0)</f>
        <v>0</v>
      </c>
      <c r="AJ21" s="170">
        <f>IF(AJ$2=$A21,Data!AG21,0)</f>
        <v>0</v>
      </c>
      <c r="AK21" s="171">
        <f>IF(AK$2=$A21,Data!AH21,0)</f>
        <v>0</v>
      </c>
      <c r="AL21" s="170">
        <f>IF(AL$2=$A21,Data!AI21,0)</f>
        <v>0</v>
      </c>
      <c r="AM21" t="str">
        <f t="shared" si="0"/>
        <v>0</v>
      </c>
      <c r="AN21" t="e">
        <f>+INDEX(Validation!$D$4:$D$250,MATCH(Merge!B21,Validation!$E$4:$E$250,0))</f>
        <v>#N/A</v>
      </c>
      <c r="AO21" s="172">
        <f t="shared" si="1"/>
        <v>0</v>
      </c>
    </row>
    <row r="22" spans="1:41" ht="15" x14ac:dyDescent="0.25">
      <c r="A22">
        <f>Inputs!$H$11</f>
        <v>1</v>
      </c>
      <c r="B22" t="str">
        <f>Inputs!$D$4</f>
        <v>Select Agency…</v>
      </c>
      <c r="C22" s="166" t="str">
        <f>Inputs!$I$6</f>
        <v>(insert code)</v>
      </c>
      <c r="D22" t="str">
        <f>IFERROR(INDEX(Inputs!$I$11:$I$19,MATCH(A22,Inputs!$H$11:$H$19)),"")</f>
        <v>(insert code)</v>
      </c>
      <c r="E22" s="167">
        <f>Data!B22</f>
        <v>0</v>
      </c>
      <c r="F22" s="168">
        <f>IF(F$2=$A22,Data!C22,0)</f>
        <v>0</v>
      </c>
      <c r="G22" s="168">
        <f>IF(G$2=$A22,Data!D22,0)</f>
        <v>0</v>
      </c>
      <c r="H22" s="168">
        <f>IF(H$2=$A22,Data!E22,0)</f>
        <v>0</v>
      </c>
      <c r="I22" s="168">
        <f>IF(I$2=$A22,Data!F22,0)</f>
        <v>0</v>
      </c>
      <c r="J22" s="168">
        <f>IF(J$2=$A22,Data!G22,0)</f>
        <v>0</v>
      </c>
      <c r="K22" s="168">
        <f>IF(K$2=$A22,Data!H22,0)</f>
        <v>0</v>
      </c>
      <c r="L22" s="168">
        <f>IF(L$2=$A22,Data!I22,0)</f>
        <v>0</v>
      </c>
      <c r="M22" s="168">
        <f>IF(M$2=$A22,Data!J22,0)</f>
        <v>0</v>
      </c>
      <c r="N22" s="168">
        <f>IF(N$2=$A22,Data!K22,0)</f>
        <v>0</v>
      </c>
      <c r="O22" s="168">
        <f>IF(O$2=$A22,Data!L22,0)</f>
        <v>0</v>
      </c>
      <c r="P22" s="168">
        <f>IF(P$2=$A22,Data!M22,0)</f>
        <v>0</v>
      </c>
      <c r="Q22" s="168">
        <f>IF(Q$2=$A22,Data!N22,0)</f>
        <v>0</v>
      </c>
      <c r="R22" s="169">
        <f>IF(R$2=$A22,Data!O22,0)</f>
        <v>0</v>
      </c>
      <c r="S22" s="169">
        <f>IF(S$2=$A22,Data!P22,0)</f>
        <v>0</v>
      </c>
      <c r="T22" s="169">
        <f>IF(T$2=$A22,Data!Q22,0)</f>
        <v>0</v>
      </c>
      <c r="U22" s="169">
        <f>IF(U$2=$A22,Data!R22,0)</f>
        <v>0</v>
      </c>
      <c r="V22" s="169">
        <f>IF(V$2=$A22,Data!S22,0)</f>
        <v>0</v>
      </c>
      <c r="W22" s="169">
        <f>IF(W$2=$A22,Data!T22,0)</f>
        <v>0</v>
      </c>
      <c r="X22" s="169">
        <f>IF(X$2=$A22,Data!U22,0)</f>
        <v>0</v>
      </c>
      <c r="Y22" s="169">
        <f>IF(Y$2=$A22,Data!V22,0)</f>
        <v>0</v>
      </c>
      <c r="Z22" s="169">
        <f>IF(Z$2=$A22,Data!W22,0)</f>
        <v>0</v>
      </c>
      <c r="AA22" s="169">
        <f>IF(AA$2=$A22,Data!X22,0)</f>
        <v>0</v>
      </c>
      <c r="AB22" s="169">
        <f>IF(AB$2=$A22,Data!Y22,0)</f>
        <v>0</v>
      </c>
      <c r="AC22" s="169">
        <f>IF(AC$2=$A22,Data!Z22,0)</f>
        <v>0</v>
      </c>
      <c r="AD22" s="170">
        <f>IF(AD$2=$A22,Data!AA22,0)</f>
        <v>0</v>
      </c>
      <c r="AE22" s="171">
        <f>IF(AE$2=$A22,Data!AB22,0)</f>
        <v>0</v>
      </c>
      <c r="AF22" s="170">
        <f>IF(AF$2=$A22,Data!AC22,0)</f>
        <v>0</v>
      </c>
      <c r="AG22" s="171">
        <f>IF(AG$2=$A22,Data!AD22,0)</f>
        <v>0</v>
      </c>
      <c r="AH22" s="170">
        <f>IF(AH$2=$A22,Data!AE22,0)</f>
        <v>0</v>
      </c>
      <c r="AI22" s="171">
        <f>IF(AI$2=$A22,Data!AF22,0)</f>
        <v>0</v>
      </c>
      <c r="AJ22" s="170">
        <f>IF(AJ$2=$A22,Data!AG22,0)</f>
        <v>0</v>
      </c>
      <c r="AK22" s="171">
        <f>IF(AK$2=$A22,Data!AH22,0)</f>
        <v>0</v>
      </c>
      <c r="AL22" s="170">
        <f>IF(AL$2=$A22,Data!AI22,0)</f>
        <v>0</v>
      </c>
      <c r="AM22" t="str">
        <f t="shared" si="0"/>
        <v>0</v>
      </c>
      <c r="AN22" t="e">
        <f>+INDEX(Validation!$D$4:$D$250,MATCH(Merge!B22,Validation!$E$4:$E$250,0))</f>
        <v>#N/A</v>
      </c>
      <c r="AO22" s="172">
        <f t="shared" si="1"/>
        <v>0</v>
      </c>
    </row>
    <row r="23" spans="1:41" ht="15" x14ac:dyDescent="0.25">
      <c r="A23">
        <f>Inputs!$H$11</f>
        <v>1</v>
      </c>
      <c r="B23" t="str">
        <f>Inputs!$D$4</f>
        <v>Select Agency…</v>
      </c>
      <c r="C23" s="166" t="str">
        <f>Inputs!$I$6</f>
        <v>(insert code)</v>
      </c>
      <c r="D23" t="str">
        <f>IFERROR(INDEX(Inputs!$I$11:$I$19,MATCH(A23,Inputs!$H$11:$H$19)),"")</f>
        <v>(insert code)</v>
      </c>
      <c r="E23" s="167">
        <f>Data!B23</f>
        <v>0</v>
      </c>
      <c r="F23" s="168">
        <f>IF(F$2=$A23,Data!C23,0)</f>
        <v>0</v>
      </c>
      <c r="G23" s="168">
        <f>IF(G$2=$A23,Data!D23,0)</f>
        <v>0</v>
      </c>
      <c r="H23" s="168">
        <f>IF(H$2=$A23,Data!E23,0)</f>
        <v>0</v>
      </c>
      <c r="I23" s="168">
        <f>IF(I$2=$A23,Data!F23,0)</f>
        <v>0</v>
      </c>
      <c r="J23" s="168">
        <f>IF(J$2=$A23,Data!G23,0)</f>
        <v>0</v>
      </c>
      <c r="K23" s="168">
        <f>IF(K$2=$A23,Data!H23,0)</f>
        <v>0</v>
      </c>
      <c r="L23" s="168">
        <f>IF(L$2=$A23,Data!I23,0)</f>
        <v>0</v>
      </c>
      <c r="M23" s="168">
        <f>IF(M$2=$A23,Data!J23,0)</f>
        <v>0</v>
      </c>
      <c r="N23" s="168">
        <f>IF(N$2=$A23,Data!K23,0)</f>
        <v>0</v>
      </c>
      <c r="O23" s="168">
        <f>IF(O$2=$A23,Data!L23,0)</f>
        <v>0</v>
      </c>
      <c r="P23" s="168">
        <f>IF(P$2=$A23,Data!M23,0)</f>
        <v>0</v>
      </c>
      <c r="Q23" s="168">
        <f>IF(Q$2=$A23,Data!N23,0)</f>
        <v>0</v>
      </c>
      <c r="R23" s="169">
        <f>IF(R$2=$A23,Data!O23,0)</f>
        <v>0</v>
      </c>
      <c r="S23" s="169">
        <f>IF(S$2=$A23,Data!P23,0)</f>
        <v>0</v>
      </c>
      <c r="T23" s="169">
        <f>IF(T$2=$A23,Data!Q23,0)</f>
        <v>0</v>
      </c>
      <c r="U23" s="169">
        <f>IF(U$2=$A23,Data!R23,0)</f>
        <v>0</v>
      </c>
      <c r="V23" s="169">
        <f>IF(V$2=$A23,Data!S23,0)</f>
        <v>0</v>
      </c>
      <c r="W23" s="169">
        <f>IF(W$2=$A23,Data!T23,0)</f>
        <v>0</v>
      </c>
      <c r="X23" s="169">
        <f>IF(X$2=$A23,Data!U23,0)</f>
        <v>0</v>
      </c>
      <c r="Y23" s="169">
        <f>IF(Y$2=$A23,Data!V23,0)</f>
        <v>0</v>
      </c>
      <c r="Z23" s="169">
        <f>IF(Z$2=$A23,Data!W23,0)</f>
        <v>0</v>
      </c>
      <c r="AA23" s="169">
        <f>IF(AA$2=$A23,Data!X23,0)</f>
        <v>0</v>
      </c>
      <c r="AB23" s="169">
        <f>IF(AB$2=$A23,Data!Y23,0)</f>
        <v>0</v>
      </c>
      <c r="AC23" s="169">
        <f>IF(AC$2=$A23,Data!Z23,0)</f>
        <v>0</v>
      </c>
      <c r="AD23" s="170">
        <f>IF(AD$2=$A23,Data!AA23,0)</f>
        <v>0</v>
      </c>
      <c r="AE23" s="171">
        <f>IF(AE$2=$A23,Data!AB23,0)</f>
        <v>0</v>
      </c>
      <c r="AF23" s="170">
        <f>IF(AF$2=$A23,Data!AC23,0)</f>
        <v>0</v>
      </c>
      <c r="AG23" s="171">
        <f>IF(AG$2=$A23,Data!AD23,0)</f>
        <v>0</v>
      </c>
      <c r="AH23" s="170">
        <f>IF(AH$2=$A23,Data!AE23,0)</f>
        <v>0</v>
      </c>
      <c r="AI23" s="171">
        <f>IF(AI$2=$A23,Data!AF23,0)</f>
        <v>0</v>
      </c>
      <c r="AJ23" s="170">
        <f>IF(AJ$2=$A23,Data!AG23,0)</f>
        <v>0</v>
      </c>
      <c r="AK23" s="171">
        <f>IF(AK$2=$A23,Data!AH23,0)</f>
        <v>0</v>
      </c>
      <c r="AL23" s="170">
        <f>IF(AL$2=$A23,Data!AI23,0)</f>
        <v>0</v>
      </c>
      <c r="AM23" t="str">
        <f t="shared" si="0"/>
        <v>0</v>
      </c>
      <c r="AN23" t="e">
        <f>+INDEX(Validation!$D$4:$D$250,MATCH(Merge!B23,Validation!$E$4:$E$250,0))</f>
        <v>#N/A</v>
      </c>
      <c r="AO23" s="172">
        <f t="shared" si="1"/>
        <v>0</v>
      </c>
    </row>
    <row r="24" spans="1:41" ht="15" x14ac:dyDescent="0.25">
      <c r="A24">
        <f>Inputs!$H$11</f>
        <v>1</v>
      </c>
      <c r="B24" t="str">
        <f>Inputs!$D$4</f>
        <v>Select Agency…</v>
      </c>
      <c r="C24" s="166" t="str">
        <f>Inputs!$I$6</f>
        <v>(insert code)</v>
      </c>
      <c r="D24" t="str">
        <f>IFERROR(INDEX(Inputs!$I$11:$I$19,MATCH(A24,Inputs!$H$11:$H$19)),"")</f>
        <v>(insert code)</v>
      </c>
      <c r="E24" s="167">
        <f>Data!B24</f>
        <v>0</v>
      </c>
      <c r="F24" s="168">
        <f>IF(F$2=$A24,Data!C24,0)</f>
        <v>0</v>
      </c>
      <c r="G24" s="168">
        <f>IF(G$2=$A24,Data!D24,0)</f>
        <v>0</v>
      </c>
      <c r="H24" s="168">
        <f>IF(H$2=$A24,Data!E24,0)</f>
        <v>0</v>
      </c>
      <c r="I24" s="168">
        <f>IF(I$2=$A24,Data!F24,0)</f>
        <v>0</v>
      </c>
      <c r="J24" s="168">
        <f>IF(J$2=$A24,Data!G24,0)</f>
        <v>0</v>
      </c>
      <c r="K24" s="168">
        <f>IF(K$2=$A24,Data!H24,0)</f>
        <v>0</v>
      </c>
      <c r="L24" s="168">
        <f>IF(L$2=$A24,Data!I24,0)</f>
        <v>0</v>
      </c>
      <c r="M24" s="168">
        <f>IF(M$2=$A24,Data!J24,0)</f>
        <v>0</v>
      </c>
      <c r="N24" s="168">
        <f>IF(N$2=$A24,Data!K24,0)</f>
        <v>0</v>
      </c>
      <c r="O24" s="168">
        <f>IF(O$2=$A24,Data!L24,0)</f>
        <v>0</v>
      </c>
      <c r="P24" s="168">
        <f>IF(P$2=$A24,Data!M24,0)</f>
        <v>0</v>
      </c>
      <c r="Q24" s="168">
        <f>IF(Q$2=$A24,Data!N24,0)</f>
        <v>0</v>
      </c>
      <c r="R24" s="169">
        <f>IF(R$2=$A24,Data!O24,0)</f>
        <v>0</v>
      </c>
      <c r="S24" s="169">
        <f>IF(S$2=$A24,Data!P24,0)</f>
        <v>0</v>
      </c>
      <c r="T24" s="169">
        <f>IF(T$2=$A24,Data!Q24,0)</f>
        <v>0</v>
      </c>
      <c r="U24" s="169">
        <f>IF(U$2=$A24,Data!R24,0)</f>
        <v>0</v>
      </c>
      <c r="V24" s="169">
        <f>IF(V$2=$A24,Data!S24,0)</f>
        <v>0</v>
      </c>
      <c r="W24" s="169">
        <f>IF(W$2=$A24,Data!T24,0)</f>
        <v>0</v>
      </c>
      <c r="X24" s="169">
        <f>IF(X$2=$A24,Data!U24,0)</f>
        <v>0</v>
      </c>
      <c r="Y24" s="169">
        <f>IF(Y$2=$A24,Data!V24,0)</f>
        <v>0</v>
      </c>
      <c r="Z24" s="169">
        <f>IF(Z$2=$A24,Data!W24,0)</f>
        <v>0</v>
      </c>
      <c r="AA24" s="169">
        <f>IF(AA$2=$A24,Data!X24,0)</f>
        <v>0</v>
      </c>
      <c r="AB24" s="169">
        <f>IF(AB$2=$A24,Data!Y24,0)</f>
        <v>0</v>
      </c>
      <c r="AC24" s="169">
        <f>IF(AC$2=$A24,Data!Z24,0)</f>
        <v>0</v>
      </c>
      <c r="AD24" s="170">
        <f>IF(AD$2=$A24,Data!AA24,0)</f>
        <v>0</v>
      </c>
      <c r="AE24" s="171">
        <f>IF(AE$2=$A24,Data!AB24,0)</f>
        <v>0</v>
      </c>
      <c r="AF24" s="170">
        <f>IF(AF$2=$A24,Data!AC24,0)</f>
        <v>0</v>
      </c>
      <c r="AG24" s="171">
        <f>IF(AG$2=$A24,Data!AD24,0)</f>
        <v>0</v>
      </c>
      <c r="AH24" s="170">
        <f>IF(AH$2=$A24,Data!AE24,0)</f>
        <v>0</v>
      </c>
      <c r="AI24" s="171">
        <f>IF(AI$2=$A24,Data!AF24,0)</f>
        <v>0</v>
      </c>
      <c r="AJ24" s="170">
        <f>IF(AJ$2=$A24,Data!AG24,0)</f>
        <v>0</v>
      </c>
      <c r="AK24" s="171">
        <f>IF(AK$2=$A24,Data!AH24,0)</f>
        <v>0</v>
      </c>
      <c r="AL24" s="170">
        <f>IF(AL$2=$A24,Data!AI24,0)</f>
        <v>0</v>
      </c>
      <c r="AM24" t="str">
        <f t="shared" si="0"/>
        <v>0</v>
      </c>
      <c r="AN24" t="e">
        <f>+INDEX(Validation!$D$4:$D$250,MATCH(Merge!B24,Validation!$E$4:$E$250,0))</f>
        <v>#N/A</v>
      </c>
      <c r="AO24" s="172">
        <f t="shared" si="1"/>
        <v>0</v>
      </c>
    </row>
    <row r="25" spans="1:41" ht="15" x14ac:dyDescent="0.25">
      <c r="A25">
        <f>Inputs!$H$11</f>
        <v>1</v>
      </c>
      <c r="B25" t="str">
        <f>Inputs!$D$4</f>
        <v>Select Agency…</v>
      </c>
      <c r="C25" s="166" t="str">
        <f>Inputs!$I$6</f>
        <v>(insert code)</v>
      </c>
      <c r="D25" t="str">
        <f>IFERROR(INDEX(Inputs!$I$11:$I$19,MATCH(A25,Inputs!$H$11:$H$19)),"")</f>
        <v>(insert code)</v>
      </c>
      <c r="E25" s="167">
        <f>Data!B25</f>
        <v>0</v>
      </c>
      <c r="F25" s="168">
        <f>IF(F$2=$A25,Data!C25,0)</f>
        <v>0</v>
      </c>
      <c r="G25" s="168">
        <f>IF(G$2=$A25,Data!D25,0)</f>
        <v>0</v>
      </c>
      <c r="H25" s="168">
        <f>IF(H$2=$A25,Data!E25,0)</f>
        <v>0</v>
      </c>
      <c r="I25" s="168">
        <f>IF(I$2=$A25,Data!F25,0)</f>
        <v>0</v>
      </c>
      <c r="J25" s="168">
        <f>IF(J$2=$A25,Data!G25,0)</f>
        <v>0</v>
      </c>
      <c r="K25" s="168">
        <f>IF(K$2=$A25,Data!H25,0)</f>
        <v>0</v>
      </c>
      <c r="L25" s="168">
        <f>IF(L$2=$A25,Data!I25,0)</f>
        <v>0</v>
      </c>
      <c r="M25" s="168">
        <f>IF(M$2=$A25,Data!J25,0)</f>
        <v>0</v>
      </c>
      <c r="N25" s="168">
        <f>IF(N$2=$A25,Data!K25,0)</f>
        <v>0</v>
      </c>
      <c r="O25" s="168">
        <f>IF(O$2=$A25,Data!L25,0)</f>
        <v>0</v>
      </c>
      <c r="P25" s="168">
        <f>IF(P$2=$A25,Data!M25,0)</f>
        <v>0</v>
      </c>
      <c r="Q25" s="168">
        <f>IF(Q$2=$A25,Data!N25,0)</f>
        <v>0</v>
      </c>
      <c r="R25" s="169">
        <f>IF(R$2=$A25,Data!O25,0)</f>
        <v>0</v>
      </c>
      <c r="S25" s="169">
        <f>IF(S$2=$A25,Data!P25,0)</f>
        <v>0</v>
      </c>
      <c r="T25" s="169">
        <f>IF(T$2=$A25,Data!Q25,0)</f>
        <v>0</v>
      </c>
      <c r="U25" s="169">
        <f>IF(U$2=$A25,Data!R25,0)</f>
        <v>0</v>
      </c>
      <c r="V25" s="169">
        <f>IF(V$2=$A25,Data!S25,0)</f>
        <v>0</v>
      </c>
      <c r="W25" s="169">
        <f>IF(W$2=$A25,Data!T25,0)</f>
        <v>0</v>
      </c>
      <c r="X25" s="169">
        <f>IF(X$2=$A25,Data!U25,0)</f>
        <v>0</v>
      </c>
      <c r="Y25" s="169">
        <f>IF(Y$2=$A25,Data!V25,0)</f>
        <v>0</v>
      </c>
      <c r="Z25" s="169">
        <f>IF(Z$2=$A25,Data!W25,0)</f>
        <v>0</v>
      </c>
      <c r="AA25" s="169">
        <f>IF(AA$2=$A25,Data!X25,0)</f>
        <v>0</v>
      </c>
      <c r="AB25" s="169">
        <f>IF(AB$2=$A25,Data!Y25,0)</f>
        <v>0</v>
      </c>
      <c r="AC25" s="169">
        <f>IF(AC$2=$A25,Data!Z25,0)</f>
        <v>0</v>
      </c>
      <c r="AD25" s="170">
        <f>IF(AD$2=$A25,Data!AA25,0)</f>
        <v>0</v>
      </c>
      <c r="AE25" s="171">
        <f>IF(AE$2=$A25,Data!AB25,0)</f>
        <v>0</v>
      </c>
      <c r="AF25" s="170">
        <f>IF(AF$2=$A25,Data!AC25,0)</f>
        <v>0</v>
      </c>
      <c r="AG25" s="171">
        <f>IF(AG$2=$A25,Data!AD25,0)</f>
        <v>0</v>
      </c>
      <c r="AH25" s="170">
        <f>IF(AH$2=$A25,Data!AE25,0)</f>
        <v>0</v>
      </c>
      <c r="AI25" s="171">
        <f>IF(AI$2=$A25,Data!AF25,0)</f>
        <v>0</v>
      </c>
      <c r="AJ25" s="170">
        <f>IF(AJ$2=$A25,Data!AG25,0)</f>
        <v>0</v>
      </c>
      <c r="AK25" s="171">
        <f>IF(AK$2=$A25,Data!AH25,0)</f>
        <v>0</v>
      </c>
      <c r="AL25" s="170">
        <f>IF(AL$2=$A25,Data!AI25,0)</f>
        <v>0</v>
      </c>
      <c r="AM25" t="str">
        <f t="shared" si="0"/>
        <v>0</v>
      </c>
      <c r="AN25" t="e">
        <f>+INDEX(Validation!$D$4:$D$250,MATCH(Merge!B25,Validation!$E$4:$E$250,0))</f>
        <v>#N/A</v>
      </c>
      <c r="AO25" s="172">
        <f t="shared" si="1"/>
        <v>0</v>
      </c>
    </row>
    <row r="26" spans="1:41" ht="15" x14ac:dyDescent="0.25">
      <c r="A26">
        <f>Inputs!$H$11</f>
        <v>1</v>
      </c>
      <c r="B26" t="str">
        <f>Inputs!$D$4</f>
        <v>Select Agency…</v>
      </c>
      <c r="C26" s="166" t="str">
        <f>Inputs!$I$6</f>
        <v>(insert code)</v>
      </c>
      <c r="D26" t="str">
        <f>IFERROR(INDEX(Inputs!$I$11:$I$19,MATCH(A26,Inputs!$H$11:$H$19)),"")</f>
        <v>(insert code)</v>
      </c>
      <c r="E26" s="167">
        <f>Data!B26</f>
        <v>0</v>
      </c>
      <c r="F26" s="168">
        <f>IF(F$2=$A26,Data!C26,0)</f>
        <v>0</v>
      </c>
      <c r="G26" s="168">
        <f>IF(G$2=$A26,Data!D26,0)</f>
        <v>0</v>
      </c>
      <c r="H26" s="168">
        <f>IF(H$2=$A26,Data!E26,0)</f>
        <v>0</v>
      </c>
      <c r="I26" s="168">
        <f>IF(I$2=$A26,Data!F26,0)</f>
        <v>0</v>
      </c>
      <c r="J26" s="168">
        <f>IF(J$2=$A26,Data!G26,0)</f>
        <v>0</v>
      </c>
      <c r="K26" s="168">
        <f>IF(K$2=$A26,Data!H26,0)</f>
        <v>0</v>
      </c>
      <c r="L26" s="168">
        <f>IF(L$2=$A26,Data!I26,0)</f>
        <v>0</v>
      </c>
      <c r="M26" s="168">
        <f>IF(M$2=$A26,Data!J26,0)</f>
        <v>0</v>
      </c>
      <c r="N26" s="168">
        <f>IF(N$2=$A26,Data!K26,0)</f>
        <v>0</v>
      </c>
      <c r="O26" s="168">
        <f>IF(O$2=$A26,Data!L26,0)</f>
        <v>0</v>
      </c>
      <c r="P26" s="168">
        <f>IF(P$2=$A26,Data!M26,0)</f>
        <v>0</v>
      </c>
      <c r="Q26" s="168">
        <f>IF(Q$2=$A26,Data!N26,0)</f>
        <v>0</v>
      </c>
      <c r="R26" s="169">
        <f>IF(R$2=$A26,Data!O26,0)</f>
        <v>0</v>
      </c>
      <c r="S26" s="169">
        <f>IF(S$2=$A26,Data!P26,0)</f>
        <v>0</v>
      </c>
      <c r="T26" s="169">
        <f>IF(T$2=$A26,Data!Q26,0)</f>
        <v>0</v>
      </c>
      <c r="U26" s="169">
        <f>IF(U$2=$A26,Data!R26,0)</f>
        <v>0</v>
      </c>
      <c r="V26" s="169">
        <f>IF(V$2=$A26,Data!S26,0)</f>
        <v>0</v>
      </c>
      <c r="W26" s="169">
        <f>IF(W$2=$A26,Data!T26,0)</f>
        <v>0</v>
      </c>
      <c r="X26" s="169">
        <f>IF(X$2=$A26,Data!U26,0)</f>
        <v>0</v>
      </c>
      <c r="Y26" s="169">
        <f>IF(Y$2=$A26,Data!V26,0)</f>
        <v>0</v>
      </c>
      <c r="Z26" s="169">
        <f>IF(Z$2=$A26,Data!W26,0)</f>
        <v>0</v>
      </c>
      <c r="AA26" s="169">
        <f>IF(AA$2=$A26,Data!X26,0)</f>
        <v>0</v>
      </c>
      <c r="AB26" s="169">
        <f>IF(AB$2=$A26,Data!Y26,0)</f>
        <v>0</v>
      </c>
      <c r="AC26" s="169">
        <f>IF(AC$2=$A26,Data!Z26,0)</f>
        <v>0</v>
      </c>
      <c r="AD26" s="170">
        <f>IF(AD$2=$A26,Data!AA26,0)</f>
        <v>0</v>
      </c>
      <c r="AE26" s="171">
        <f>IF(AE$2=$A26,Data!AB26,0)</f>
        <v>0</v>
      </c>
      <c r="AF26" s="170">
        <f>IF(AF$2=$A26,Data!AC26,0)</f>
        <v>0</v>
      </c>
      <c r="AG26" s="171">
        <f>IF(AG$2=$A26,Data!AD26,0)</f>
        <v>0</v>
      </c>
      <c r="AH26" s="170">
        <f>IF(AH$2=$A26,Data!AE26,0)</f>
        <v>0</v>
      </c>
      <c r="AI26" s="171">
        <f>IF(AI$2=$A26,Data!AF26,0)</f>
        <v>0</v>
      </c>
      <c r="AJ26" s="170">
        <f>IF(AJ$2=$A26,Data!AG26,0)</f>
        <v>0</v>
      </c>
      <c r="AK26" s="171">
        <f>IF(AK$2=$A26,Data!AH26,0)</f>
        <v>0</v>
      </c>
      <c r="AL26" s="170">
        <f>IF(AL$2=$A26,Data!AI26,0)</f>
        <v>0</v>
      </c>
      <c r="AM26" t="str">
        <f t="shared" si="0"/>
        <v>0</v>
      </c>
      <c r="AN26" t="e">
        <f>+INDEX(Validation!$D$4:$D$250,MATCH(Merge!B26,Validation!$E$4:$E$250,0))</f>
        <v>#N/A</v>
      </c>
      <c r="AO26" s="172">
        <f t="shared" si="1"/>
        <v>0</v>
      </c>
    </row>
    <row r="27" spans="1:41" ht="15" x14ac:dyDescent="0.25">
      <c r="A27">
        <f>Inputs!$H$11</f>
        <v>1</v>
      </c>
      <c r="B27" t="str">
        <f>Inputs!$D$4</f>
        <v>Select Agency…</v>
      </c>
      <c r="C27" s="166" t="str">
        <f>Inputs!$I$6</f>
        <v>(insert code)</v>
      </c>
      <c r="D27" t="str">
        <f>IFERROR(INDEX(Inputs!$I$11:$I$19,MATCH(A27,Inputs!$H$11:$H$19)),"")</f>
        <v>(insert code)</v>
      </c>
      <c r="E27" s="167">
        <f>Data!B27</f>
        <v>0</v>
      </c>
      <c r="F27" s="168">
        <f>IF(F$2=$A27,Data!C27,0)</f>
        <v>0</v>
      </c>
      <c r="G27" s="168">
        <f>IF(G$2=$A27,Data!D27,0)</f>
        <v>0</v>
      </c>
      <c r="H27" s="168">
        <f>IF(H$2=$A27,Data!E27,0)</f>
        <v>0</v>
      </c>
      <c r="I27" s="168">
        <f>IF(I$2=$A27,Data!F27,0)</f>
        <v>0</v>
      </c>
      <c r="J27" s="168">
        <f>IF(J$2=$A27,Data!G27,0)</f>
        <v>0</v>
      </c>
      <c r="K27" s="168">
        <f>IF(K$2=$A27,Data!H27,0)</f>
        <v>0</v>
      </c>
      <c r="L27" s="168">
        <f>IF(L$2=$A27,Data!I27,0)</f>
        <v>0</v>
      </c>
      <c r="M27" s="168">
        <f>IF(M$2=$A27,Data!J27,0)</f>
        <v>0</v>
      </c>
      <c r="N27" s="168">
        <f>IF(N$2=$A27,Data!K27,0)</f>
        <v>0</v>
      </c>
      <c r="O27" s="168">
        <f>IF(O$2=$A27,Data!L27,0)</f>
        <v>0</v>
      </c>
      <c r="P27" s="168">
        <f>IF(P$2=$A27,Data!M27,0)</f>
        <v>0</v>
      </c>
      <c r="Q27" s="168">
        <f>IF(Q$2=$A27,Data!N27,0)</f>
        <v>0</v>
      </c>
      <c r="R27" s="169">
        <f>IF(R$2=$A27,Data!O27,0)</f>
        <v>0</v>
      </c>
      <c r="S27" s="169">
        <f>IF(S$2=$A27,Data!P27,0)</f>
        <v>0</v>
      </c>
      <c r="T27" s="169">
        <f>IF(T$2=$A27,Data!Q27,0)</f>
        <v>0</v>
      </c>
      <c r="U27" s="169">
        <f>IF(U$2=$A27,Data!R27,0)</f>
        <v>0</v>
      </c>
      <c r="V27" s="169">
        <f>IF(V$2=$A27,Data!S27,0)</f>
        <v>0</v>
      </c>
      <c r="W27" s="169">
        <f>IF(W$2=$A27,Data!T27,0)</f>
        <v>0</v>
      </c>
      <c r="X27" s="169">
        <f>IF(X$2=$A27,Data!U27,0)</f>
        <v>0</v>
      </c>
      <c r="Y27" s="169">
        <f>IF(Y$2=$A27,Data!V27,0)</f>
        <v>0</v>
      </c>
      <c r="Z27" s="169">
        <f>IF(Z$2=$A27,Data!W27,0)</f>
        <v>0</v>
      </c>
      <c r="AA27" s="169">
        <f>IF(AA$2=$A27,Data!X27,0)</f>
        <v>0</v>
      </c>
      <c r="AB27" s="169">
        <f>IF(AB$2=$A27,Data!Y27,0)</f>
        <v>0</v>
      </c>
      <c r="AC27" s="169">
        <f>IF(AC$2=$A27,Data!Z27,0)</f>
        <v>0</v>
      </c>
      <c r="AD27" s="170">
        <f>IF(AD$2=$A27,Data!AA27,0)</f>
        <v>0</v>
      </c>
      <c r="AE27" s="171">
        <f>IF(AE$2=$A27,Data!AB27,0)</f>
        <v>0</v>
      </c>
      <c r="AF27" s="170">
        <f>IF(AF$2=$A27,Data!AC27,0)</f>
        <v>0</v>
      </c>
      <c r="AG27" s="171">
        <f>IF(AG$2=$A27,Data!AD27,0)</f>
        <v>0</v>
      </c>
      <c r="AH27" s="170">
        <f>IF(AH$2=$A27,Data!AE27,0)</f>
        <v>0</v>
      </c>
      <c r="AI27" s="171">
        <f>IF(AI$2=$A27,Data!AF27,0)</f>
        <v>0</v>
      </c>
      <c r="AJ27" s="170">
        <f>IF(AJ$2=$A27,Data!AG27,0)</f>
        <v>0</v>
      </c>
      <c r="AK27" s="171">
        <f>IF(AK$2=$A27,Data!AH27,0)</f>
        <v>0</v>
      </c>
      <c r="AL27" s="170">
        <f>IF(AL$2=$A27,Data!AI27,0)</f>
        <v>0</v>
      </c>
      <c r="AM27" t="str">
        <f t="shared" si="0"/>
        <v>0</v>
      </c>
      <c r="AN27" t="e">
        <f>+INDEX(Validation!$D$4:$D$250,MATCH(Merge!B27,Validation!$E$4:$E$250,0))</f>
        <v>#N/A</v>
      </c>
      <c r="AO27" s="172">
        <f t="shared" si="1"/>
        <v>0</v>
      </c>
    </row>
    <row r="28" spans="1:41" ht="15" x14ac:dyDescent="0.25">
      <c r="A28">
        <f>Inputs!$H$11</f>
        <v>1</v>
      </c>
      <c r="B28" t="str">
        <f>Inputs!$D$4</f>
        <v>Select Agency…</v>
      </c>
      <c r="C28" s="166" t="str">
        <f>Inputs!$I$6</f>
        <v>(insert code)</v>
      </c>
      <c r="D28" t="str">
        <f>IFERROR(INDEX(Inputs!$I$11:$I$19,MATCH(A28,Inputs!$H$11:$H$19)),"")</f>
        <v>(insert code)</v>
      </c>
      <c r="E28" s="167">
        <f>Data!B28</f>
        <v>0</v>
      </c>
      <c r="F28" s="168">
        <f>IF(F$2=$A28,Data!C28,0)</f>
        <v>0</v>
      </c>
      <c r="G28" s="168">
        <f>IF(G$2=$A28,Data!D28,0)</f>
        <v>0</v>
      </c>
      <c r="H28" s="168">
        <f>IF(H$2=$A28,Data!E28,0)</f>
        <v>0</v>
      </c>
      <c r="I28" s="168">
        <f>IF(I$2=$A28,Data!F28,0)</f>
        <v>0</v>
      </c>
      <c r="J28" s="168">
        <f>IF(J$2=$A28,Data!G28,0)</f>
        <v>0</v>
      </c>
      <c r="K28" s="168">
        <f>IF(K$2=$A28,Data!H28,0)</f>
        <v>0</v>
      </c>
      <c r="L28" s="168">
        <f>IF(L$2=$A28,Data!I28,0)</f>
        <v>0</v>
      </c>
      <c r="M28" s="168">
        <f>IF(M$2=$A28,Data!J28,0)</f>
        <v>0</v>
      </c>
      <c r="N28" s="168">
        <f>IF(N$2=$A28,Data!K28,0)</f>
        <v>0</v>
      </c>
      <c r="O28" s="168">
        <f>IF(O$2=$A28,Data!L28,0)</f>
        <v>0</v>
      </c>
      <c r="P28" s="168">
        <f>IF(P$2=$A28,Data!M28,0)</f>
        <v>0</v>
      </c>
      <c r="Q28" s="168">
        <f>IF(Q$2=$A28,Data!N28,0)</f>
        <v>0</v>
      </c>
      <c r="R28" s="169">
        <f>IF(R$2=$A28,Data!O28,0)</f>
        <v>0</v>
      </c>
      <c r="S28" s="169">
        <f>IF(S$2=$A28,Data!P28,0)</f>
        <v>0</v>
      </c>
      <c r="T28" s="169">
        <f>IF(T$2=$A28,Data!Q28,0)</f>
        <v>0</v>
      </c>
      <c r="U28" s="169">
        <f>IF(U$2=$A28,Data!R28,0)</f>
        <v>0</v>
      </c>
      <c r="V28" s="169">
        <f>IF(V$2=$A28,Data!S28,0)</f>
        <v>0</v>
      </c>
      <c r="W28" s="169">
        <f>IF(W$2=$A28,Data!T28,0)</f>
        <v>0</v>
      </c>
      <c r="X28" s="169">
        <f>IF(X$2=$A28,Data!U28,0)</f>
        <v>0</v>
      </c>
      <c r="Y28" s="169">
        <f>IF(Y$2=$A28,Data!V28,0)</f>
        <v>0</v>
      </c>
      <c r="Z28" s="169">
        <f>IF(Z$2=$A28,Data!W28,0)</f>
        <v>0</v>
      </c>
      <c r="AA28" s="169">
        <f>IF(AA$2=$A28,Data!X28,0)</f>
        <v>0</v>
      </c>
      <c r="AB28" s="169">
        <f>IF(AB$2=$A28,Data!Y28,0)</f>
        <v>0</v>
      </c>
      <c r="AC28" s="169">
        <f>IF(AC$2=$A28,Data!Z28,0)</f>
        <v>0</v>
      </c>
      <c r="AD28" s="170">
        <f>IF(AD$2=$A28,Data!AA28,0)</f>
        <v>0</v>
      </c>
      <c r="AE28" s="171">
        <f>IF(AE$2=$A28,Data!AB28,0)</f>
        <v>0</v>
      </c>
      <c r="AF28" s="170">
        <f>IF(AF$2=$A28,Data!AC28,0)</f>
        <v>0</v>
      </c>
      <c r="AG28" s="171">
        <f>IF(AG$2=$A28,Data!AD28,0)</f>
        <v>0</v>
      </c>
      <c r="AH28" s="170">
        <f>IF(AH$2=$A28,Data!AE28,0)</f>
        <v>0</v>
      </c>
      <c r="AI28" s="171">
        <f>IF(AI$2=$A28,Data!AF28,0)</f>
        <v>0</v>
      </c>
      <c r="AJ28" s="170">
        <f>IF(AJ$2=$A28,Data!AG28,0)</f>
        <v>0</v>
      </c>
      <c r="AK28" s="171">
        <f>IF(AK$2=$A28,Data!AH28,0)</f>
        <v>0</v>
      </c>
      <c r="AL28" s="170">
        <f>IF(AL$2=$A28,Data!AI28,0)</f>
        <v>0</v>
      </c>
      <c r="AM28" t="str">
        <f t="shared" si="0"/>
        <v>0</v>
      </c>
      <c r="AN28" t="e">
        <f>+INDEX(Validation!$D$4:$D$250,MATCH(Merge!B28,Validation!$E$4:$E$250,0))</f>
        <v>#N/A</v>
      </c>
      <c r="AO28" s="172">
        <f t="shared" si="1"/>
        <v>0</v>
      </c>
    </row>
    <row r="29" spans="1:41" ht="15" x14ac:dyDescent="0.25">
      <c r="A29">
        <f>Inputs!$H$11</f>
        <v>1</v>
      </c>
      <c r="B29" t="str">
        <f>Inputs!$D$4</f>
        <v>Select Agency…</v>
      </c>
      <c r="C29" s="166" t="str">
        <f>Inputs!$I$6</f>
        <v>(insert code)</v>
      </c>
      <c r="D29" t="str">
        <f>IFERROR(INDEX(Inputs!$I$11:$I$19,MATCH(A29,Inputs!$H$11:$H$19)),"")</f>
        <v>(insert code)</v>
      </c>
      <c r="E29" s="167">
        <f>Data!B29</f>
        <v>0</v>
      </c>
      <c r="F29" s="168">
        <f>IF(F$2=$A29,Data!C29,0)</f>
        <v>0</v>
      </c>
      <c r="G29" s="168">
        <f>IF(G$2=$A29,Data!D29,0)</f>
        <v>0</v>
      </c>
      <c r="H29" s="168">
        <f>IF(H$2=$A29,Data!E29,0)</f>
        <v>0</v>
      </c>
      <c r="I29" s="168">
        <f>IF(I$2=$A29,Data!F29,0)</f>
        <v>0</v>
      </c>
      <c r="J29" s="168">
        <f>IF(J$2=$A29,Data!G29,0)</f>
        <v>0</v>
      </c>
      <c r="K29" s="168">
        <f>IF(K$2=$A29,Data!H29,0)</f>
        <v>0</v>
      </c>
      <c r="L29" s="168">
        <f>IF(L$2=$A29,Data!I29,0)</f>
        <v>0</v>
      </c>
      <c r="M29" s="168">
        <f>IF(M$2=$A29,Data!J29,0)</f>
        <v>0</v>
      </c>
      <c r="N29" s="168">
        <f>IF(N$2=$A29,Data!K29,0)</f>
        <v>0</v>
      </c>
      <c r="O29" s="168">
        <f>IF(O$2=$A29,Data!L29,0)</f>
        <v>0</v>
      </c>
      <c r="P29" s="168">
        <f>IF(P$2=$A29,Data!M29,0)</f>
        <v>0</v>
      </c>
      <c r="Q29" s="168">
        <f>IF(Q$2=$A29,Data!N29,0)</f>
        <v>0</v>
      </c>
      <c r="R29" s="169">
        <f>IF(R$2=$A29,Data!O29,0)</f>
        <v>0</v>
      </c>
      <c r="S29" s="169">
        <f>IF(S$2=$A29,Data!P29,0)</f>
        <v>0</v>
      </c>
      <c r="T29" s="169">
        <f>IF(T$2=$A29,Data!Q29,0)</f>
        <v>0</v>
      </c>
      <c r="U29" s="169">
        <f>IF(U$2=$A29,Data!R29,0)</f>
        <v>0</v>
      </c>
      <c r="V29" s="169">
        <f>IF(V$2=$A29,Data!S29,0)</f>
        <v>0</v>
      </c>
      <c r="W29" s="169">
        <f>IF(W$2=$A29,Data!T29,0)</f>
        <v>0</v>
      </c>
      <c r="X29" s="169">
        <f>IF(X$2=$A29,Data!U29,0)</f>
        <v>0</v>
      </c>
      <c r="Y29" s="169">
        <f>IF(Y$2=$A29,Data!V29,0)</f>
        <v>0</v>
      </c>
      <c r="Z29" s="169">
        <f>IF(Z$2=$A29,Data!W29,0)</f>
        <v>0</v>
      </c>
      <c r="AA29" s="169">
        <f>IF(AA$2=$A29,Data!X29,0)</f>
        <v>0</v>
      </c>
      <c r="AB29" s="169">
        <f>IF(AB$2=$A29,Data!Y29,0)</f>
        <v>0</v>
      </c>
      <c r="AC29" s="169">
        <f>IF(AC$2=$A29,Data!Z29,0)</f>
        <v>0</v>
      </c>
      <c r="AD29" s="170">
        <f>IF(AD$2=$A29,Data!AA29,0)</f>
        <v>0</v>
      </c>
      <c r="AE29" s="171">
        <f>IF(AE$2=$A29,Data!AB29,0)</f>
        <v>0</v>
      </c>
      <c r="AF29" s="170">
        <f>IF(AF$2=$A29,Data!AC29,0)</f>
        <v>0</v>
      </c>
      <c r="AG29" s="171">
        <f>IF(AG$2=$A29,Data!AD29,0)</f>
        <v>0</v>
      </c>
      <c r="AH29" s="170">
        <f>IF(AH$2=$A29,Data!AE29,0)</f>
        <v>0</v>
      </c>
      <c r="AI29" s="171">
        <f>IF(AI$2=$A29,Data!AF29,0)</f>
        <v>0</v>
      </c>
      <c r="AJ29" s="170">
        <f>IF(AJ$2=$A29,Data!AG29,0)</f>
        <v>0</v>
      </c>
      <c r="AK29" s="171">
        <f>IF(AK$2=$A29,Data!AH29,0)</f>
        <v>0</v>
      </c>
      <c r="AL29" s="170">
        <f>IF(AL$2=$A29,Data!AI29,0)</f>
        <v>0</v>
      </c>
      <c r="AM29" t="str">
        <f t="shared" si="0"/>
        <v>0</v>
      </c>
      <c r="AN29" t="e">
        <f>+INDEX(Validation!$D$4:$D$250,MATCH(Merge!B29,Validation!$E$4:$E$250,0))</f>
        <v>#N/A</v>
      </c>
      <c r="AO29" s="172">
        <f t="shared" si="1"/>
        <v>0</v>
      </c>
    </row>
    <row r="30" spans="1:41" ht="15" x14ac:dyDescent="0.25">
      <c r="A30">
        <f>Inputs!$H$11</f>
        <v>1</v>
      </c>
      <c r="B30" t="str">
        <f>Inputs!$D$4</f>
        <v>Select Agency…</v>
      </c>
      <c r="C30" s="166" t="str">
        <f>Inputs!$I$6</f>
        <v>(insert code)</v>
      </c>
      <c r="D30" t="str">
        <f>IFERROR(INDEX(Inputs!$I$11:$I$19,MATCH(A30,Inputs!$H$11:$H$19)),"")</f>
        <v>(insert code)</v>
      </c>
      <c r="E30" s="167">
        <f>Data!B30</f>
        <v>0</v>
      </c>
      <c r="F30" s="168">
        <f>IF(F$2=$A30,Data!C30,0)</f>
        <v>0</v>
      </c>
      <c r="G30" s="168">
        <f>IF(G$2=$A30,Data!D30,0)</f>
        <v>0</v>
      </c>
      <c r="H30" s="168">
        <f>IF(H$2=$A30,Data!E30,0)</f>
        <v>0</v>
      </c>
      <c r="I30" s="168">
        <f>IF(I$2=$A30,Data!F30,0)</f>
        <v>0</v>
      </c>
      <c r="J30" s="168">
        <f>IF(J$2=$A30,Data!G30,0)</f>
        <v>0</v>
      </c>
      <c r="K30" s="168">
        <f>IF(K$2=$A30,Data!H30,0)</f>
        <v>0</v>
      </c>
      <c r="L30" s="168">
        <f>IF(L$2=$A30,Data!I30,0)</f>
        <v>0</v>
      </c>
      <c r="M30" s="168">
        <f>IF(M$2=$A30,Data!J30,0)</f>
        <v>0</v>
      </c>
      <c r="N30" s="168">
        <f>IF(N$2=$A30,Data!K30,0)</f>
        <v>0</v>
      </c>
      <c r="O30" s="168">
        <f>IF(O$2=$A30,Data!L30,0)</f>
        <v>0</v>
      </c>
      <c r="P30" s="168">
        <f>IF(P$2=$A30,Data!M30,0)</f>
        <v>0</v>
      </c>
      <c r="Q30" s="168">
        <f>IF(Q$2=$A30,Data!N30,0)</f>
        <v>0</v>
      </c>
      <c r="R30" s="169">
        <f>IF(R$2=$A30,Data!O30,0)</f>
        <v>0</v>
      </c>
      <c r="S30" s="169">
        <f>IF(S$2=$A30,Data!P30,0)</f>
        <v>0</v>
      </c>
      <c r="T30" s="169">
        <f>IF(T$2=$A30,Data!Q30,0)</f>
        <v>0</v>
      </c>
      <c r="U30" s="169">
        <f>IF(U$2=$A30,Data!R30,0)</f>
        <v>0</v>
      </c>
      <c r="V30" s="169">
        <f>IF(V$2=$A30,Data!S30,0)</f>
        <v>0</v>
      </c>
      <c r="W30" s="169">
        <f>IF(W$2=$A30,Data!T30,0)</f>
        <v>0</v>
      </c>
      <c r="X30" s="169">
        <f>IF(X$2=$A30,Data!U30,0)</f>
        <v>0</v>
      </c>
      <c r="Y30" s="169">
        <f>IF(Y$2=$A30,Data!V30,0)</f>
        <v>0</v>
      </c>
      <c r="Z30" s="169">
        <f>IF(Z$2=$A30,Data!W30,0)</f>
        <v>0</v>
      </c>
      <c r="AA30" s="169">
        <f>IF(AA$2=$A30,Data!X30,0)</f>
        <v>0</v>
      </c>
      <c r="AB30" s="169">
        <f>IF(AB$2=$A30,Data!Y30,0)</f>
        <v>0</v>
      </c>
      <c r="AC30" s="169">
        <f>IF(AC$2=$A30,Data!Z30,0)</f>
        <v>0</v>
      </c>
      <c r="AD30" s="170">
        <f>IF(AD$2=$A30,Data!AA30,0)</f>
        <v>0</v>
      </c>
      <c r="AE30" s="171">
        <f>IF(AE$2=$A30,Data!AB30,0)</f>
        <v>0</v>
      </c>
      <c r="AF30" s="170">
        <f>IF(AF$2=$A30,Data!AC30,0)</f>
        <v>0</v>
      </c>
      <c r="AG30" s="171">
        <f>IF(AG$2=$A30,Data!AD30,0)</f>
        <v>0</v>
      </c>
      <c r="AH30" s="170">
        <f>IF(AH$2=$A30,Data!AE30,0)</f>
        <v>0</v>
      </c>
      <c r="AI30" s="171">
        <f>IF(AI$2=$A30,Data!AF30,0)</f>
        <v>0</v>
      </c>
      <c r="AJ30" s="170">
        <f>IF(AJ$2=$A30,Data!AG30,0)</f>
        <v>0</v>
      </c>
      <c r="AK30" s="171">
        <f>IF(AK$2=$A30,Data!AH30,0)</f>
        <v>0</v>
      </c>
      <c r="AL30" s="170">
        <f>IF(AL$2=$A30,Data!AI30,0)</f>
        <v>0</v>
      </c>
      <c r="AM30" t="str">
        <f t="shared" si="0"/>
        <v>0</v>
      </c>
      <c r="AN30" t="e">
        <f>+INDEX(Validation!$D$4:$D$250,MATCH(Merge!B30,Validation!$E$4:$E$250,0))</f>
        <v>#N/A</v>
      </c>
      <c r="AO30" s="172">
        <f t="shared" si="1"/>
        <v>0</v>
      </c>
    </row>
    <row r="31" spans="1:41" ht="15" x14ac:dyDescent="0.25">
      <c r="A31">
        <f>Inputs!$H$11</f>
        <v>1</v>
      </c>
      <c r="B31" t="str">
        <f>Inputs!$D$4</f>
        <v>Select Agency…</v>
      </c>
      <c r="C31" s="166" t="str">
        <f>Inputs!$I$6</f>
        <v>(insert code)</v>
      </c>
      <c r="D31" t="str">
        <f>IFERROR(INDEX(Inputs!$I$11:$I$19,MATCH(A31,Inputs!$H$11:$H$19)),"")</f>
        <v>(insert code)</v>
      </c>
      <c r="E31" s="167">
        <f>Data!B31</f>
        <v>0</v>
      </c>
      <c r="F31" s="168">
        <f>IF(F$2=$A31,Data!C31,0)</f>
        <v>0</v>
      </c>
      <c r="G31" s="168">
        <f>IF(G$2=$A31,Data!D31,0)</f>
        <v>0</v>
      </c>
      <c r="H31" s="168">
        <f>IF(H$2=$A31,Data!E31,0)</f>
        <v>0</v>
      </c>
      <c r="I31" s="168">
        <f>IF(I$2=$A31,Data!F31,0)</f>
        <v>0</v>
      </c>
      <c r="J31" s="168">
        <f>IF(J$2=$A31,Data!G31,0)</f>
        <v>0</v>
      </c>
      <c r="K31" s="168">
        <f>IF(K$2=$A31,Data!H31,0)</f>
        <v>0</v>
      </c>
      <c r="L31" s="168">
        <f>IF(L$2=$A31,Data!I31,0)</f>
        <v>0</v>
      </c>
      <c r="M31" s="168">
        <f>IF(M$2=$A31,Data!J31,0)</f>
        <v>0</v>
      </c>
      <c r="N31" s="168">
        <f>IF(N$2=$A31,Data!K31,0)</f>
        <v>0</v>
      </c>
      <c r="O31" s="168">
        <f>IF(O$2=$A31,Data!L31,0)</f>
        <v>0</v>
      </c>
      <c r="P31" s="168">
        <f>IF(P$2=$A31,Data!M31,0)</f>
        <v>0</v>
      </c>
      <c r="Q31" s="168">
        <f>IF(Q$2=$A31,Data!N31,0)</f>
        <v>0</v>
      </c>
      <c r="R31" s="169">
        <f>IF(R$2=$A31,Data!O31,0)</f>
        <v>0</v>
      </c>
      <c r="S31" s="169">
        <f>IF(S$2=$A31,Data!P31,0)</f>
        <v>0</v>
      </c>
      <c r="T31" s="169">
        <f>IF(T$2=$A31,Data!Q31,0)</f>
        <v>0</v>
      </c>
      <c r="U31" s="169">
        <f>IF(U$2=$A31,Data!R31,0)</f>
        <v>0</v>
      </c>
      <c r="V31" s="169">
        <f>IF(V$2=$A31,Data!S31,0)</f>
        <v>0</v>
      </c>
      <c r="W31" s="169">
        <f>IF(W$2=$A31,Data!T31,0)</f>
        <v>0</v>
      </c>
      <c r="X31" s="169">
        <f>IF(X$2=$A31,Data!U31,0)</f>
        <v>0</v>
      </c>
      <c r="Y31" s="169">
        <f>IF(Y$2=$A31,Data!V31,0)</f>
        <v>0</v>
      </c>
      <c r="Z31" s="169">
        <f>IF(Z$2=$A31,Data!W31,0)</f>
        <v>0</v>
      </c>
      <c r="AA31" s="169">
        <f>IF(AA$2=$A31,Data!X31,0)</f>
        <v>0</v>
      </c>
      <c r="AB31" s="169">
        <f>IF(AB$2=$A31,Data!Y31,0)</f>
        <v>0</v>
      </c>
      <c r="AC31" s="169">
        <f>IF(AC$2=$A31,Data!Z31,0)</f>
        <v>0</v>
      </c>
      <c r="AD31" s="170">
        <f>IF(AD$2=$A31,Data!AA31,0)</f>
        <v>0</v>
      </c>
      <c r="AE31" s="171">
        <f>IF(AE$2=$A31,Data!AB31,0)</f>
        <v>0</v>
      </c>
      <c r="AF31" s="170">
        <f>IF(AF$2=$A31,Data!AC31,0)</f>
        <v>0</v>
      </c>
      <c r="AG31" s="171">
        <f>IF(AG$2=$A31,Data!AD31,0)</f>
        <v>0</v>
      </c>
      <c r="AH31" s="170">
        <f>IF(AH$2=$A31,Data!AE31,0)</f>
        <v>0</v>
      </c>
      <c r="AI31" s="171">
        <f>IF(AI$2=$A31,Data!AF31,0)</f>
        <v>0</v>
      </c>
      <c r="AJ31" s="170">
        <f>IF(AJ$2=$A31,Data!AG31,0)</f>
        <v>0</v>
      </c>
      <c r="AK31" s="171">
        <f>IF(AK$2=$A31,Data!AH31,0)</f>
        <v>0</v>
      </c>
      <c r="AL31" s="170">
        <f>IF(AL$2=$A31,Data!AI31,0)</f>
        <v>0</v>
      </c>
      <c r="AM31" t="str">
        <f t="shared" si="0"/>
        <v>0</v>
      </c>
      <c r="AN31" t="e">
        <f>+INDEX(Validation!$D$4:$D$250,MATCH(Merge!B31,Validation!$E$4:$E$250,0))</f>
        <v>#N/A</v>
      </c>
      <c r="AO31" s="172">
        <f t="shared" si="1"/>
        <v>0</v>
      </c>
    </row>
    <row r="32" spans="1:41" ht="15" x14ac:dyDescent="0.25">
      <c r="A32">
        <f>Inputs!$H$11</f>
        <v>1</v>
      </c>
      <c r="B32" t="str">
        <f>Inputs!$D$4</f>
        <v>Select Agency…</v>
      </c>
      <c r="C32" s="166" t="str">
        <f>Inputs!$I$6</f>
        <v>(insert code)</v>
      </c>
      <c r="D32" t="str">
        <f>IFERROR(INDEX(Inputs!$I$11:$I$19,MATCH(A32,Inputs!$H$11:$H$19)),"")</f>
        <v>(insert code)</v>
      </c>
      <c r="E32" s="167">
        <f>Data!B32</f>
        <v>0</v>
      </c>
      <c r="F32" s="168">
        <f>IF(F$2=$A32,Data!C32,0)</f>
        <v>0</v>
      </c>
      <c r="G32" s="168">
        <f>IF(G$2=$A32,Data!D32,0)</f>
        <v>0</v>
      </c>
      <c r="H32" s="168">
        <f>IF(H$2=$A32,Data!E32,0)</f>
        <v>0</v>
      </c>
      <c r="I32" s="168">
        <f>IF(I$2=$A32,Data!F32,0)</f>
        <v>0</v>
      </c>
      <c r="J32" s="168">
        <f>IF(J$2=$A32,Data!G32,0)</f>
        <v>0</v>
      </c>
      <c r="K32" s="168">
        <f>IF(K$2=$A32,Data!H32,0)</f>
        <v>0</v>
      </c>
      <c r="L32" s="168">
        <f>IF(L$2=$A32,Data!I32,0)</f>
        <v>0</v>
      </c>
      <c r="M32" s="168">
        <f>IF(M$2=$A32,Data!J32,0)</f>
        <v>0</v>
      </c>
      <c r="N32" s="168">
        <f>IF(N$2=$A32,Data!K32,0)</f>
        <v>0</v>
      </c>
      <c r="O32" s="168">
        <f>IF(O$2=$A32,Data!L32,0)</f>
        <v>0</v>
      </c>
      <c r="P32" s="168">
        <f>IF(P$2=$A32,Data!M32,0)</f>
        <v>0</v>
      </c>
      <c r="Q32" s="168">
        <f>IF(Q$2=$A32,Data!N32,0)</f>
        <v>0</v>
      </c>
      <c r="R32" s="169">
        <f>IF(R$2=$A32,Data!O32,0)</f>
        <v>0</v>
      </c>
      <c r="S32" s="169">
        <f>IF(S$2=$A32,Data!P32,0)</f>
        <v>0</v>
      </c>
      <c r="T32" s="169">
        <f>IF(T$2=$A32,Data!Q32,0)</f>
        <v>0</v>
      </c>
      <c r="U32" s="169">
        <f>IF(U$2=$A32,Data!R32,0)</f>
        <v>0</v>
      </c>
      <c r="V32" s="169">
        <f>IF(V$2=$A32,Data!S32,0)</f>
        <v>0</v>
      </c>
      <c r="W32" s="169">
        <f>IF(W$2=$A32,Data!T32,0)</f>
        <v>0</v>
      </c>
      <c r="X32" s="169">
        <f>IF(X$2=$A32,Data!U32,0)</f>
        <v>0</v>
      </c>
      <c r="Y32" s="169">
        <f>IF(Y$2=$A32,Data!V32,0)</f>
        <v>0</v>
      </c>
      <c r="Z32" s="169">
        <f>IF(Z$2=$A32,Data!W32,0)</f>
        <v>0</v>
      </c>
      <c r="AA32" s="169">
        <f>IF(AA$2=$A32,Data!X32,0)</f>
        <v>0</v>
      </c>
      <c r="AB32" s="169">
        <f>IF(AB$2=$A32,Data!Y32,0)</f>
        <v>0</v>
      </c>
      <c r="AC32" s="169">
        <f>IF(AC$2=$A32,Data!Z32,0)</f>
        <v>0</v>
      </c>
      <c r="AD32" s="170">
        <f>IF(AD$2=$A32,Data!AA32,0)</f>
        <v>0</v>
      </c>
      <c r="AE32" s="171">
        <f>IF(AE$2=$A32,Data!AB32,0)</f>
        <v>0</v>
      </c>
      <c r="AF32" s="170">
        <f>IF(AF$2=$A32,Data!AC32,0)</f>
        <v>0</v>
      </c>
      <c r="AG32" s="171">
        <f>IF(AG$2=$A32,Data!AD32,0)</f>
        <v>0</v>
      </c>
      <c r="AH32" s="170">
        <f>IF(AH$2=$A32,Data!AE32,0)</f>
        <v>0</v>
      </c>
      <c r="AI32" s="171">
        <f>IF(AI$2=$A32,Data!AF32,0)</f>
        <v>0</v>
      </c>
      <c r="AJ32" s="170">
        <f>IF(AJ$2=$A32,Data!AG32,0)</f>
        <v>0</v>
      </c>
      <c r="AK32" s="171">
        <f>IF(AK$2=$A32,Data!AH32,0)</f>
        <v>0</v>
      </c>
      <c r="AL32" s="170">
        <f>IF(AL$2=$A32,Data!AI32,0)</f>
        <v>0</v>
      </c>
      <c r="AM32" t="str">
        <f t="shared" si="0"/>
        <v>0</v>
      </c>
      <c r="AN32" t="e">
        <f>+INDEX(Validation!$D$4:$D$250,MATCH(Merge!B32,Validation!$E$4:$E$250,0))</f>
        <v>#N/A</v>
      </c>
      <c r="AO32" s="172">
        <f t="shared" si="1"/>
        <v>0</v>
      </c>
    </row>
    <row r="33" spans="1:41" ht="15" x14ac:dyDescent="0.25">
      <c r="A33">
        <f>Inputs!$H$11</f>
        <v>1</v>
      </c>
      <c r="B33" t="str">
        <f>Inputs!$D$4</f>
        <v>Select Agency…</v>
      </c>
      <c r="C33" s="166" t="str">
        <f>Inputs!$I$6</f>
        <v>(insert code)</v>
      </c>
      <c r="D33" t="str">
        <f>IFERROR(INDEX(Inputs!$I$11:$I$19,MATCH(A33,Inputs!$H$11:$H$19)),"")</f>
        <v>(insert code)</v>
      </c>
      <c r="E33" s="167">
        <f>Data!B33</f>
        <v>0</v>
      </c>
      <c r="F33" s="168">
        <f>IF(F$2=$A33,Data!C33,0)</f>
        <v>0</v>
      </c>
      <c r="G33" s="168">
        <f>IF(G$2=$A33,Data!D33,0)</f>
        <v>0</v>
      </c>
      <c r="H33" s="168">
        <f>IF(H$2=$A33,Data!E33,0)</f>
        <v>0</v>
      </c>
      <c r="I33" s="168">
        <f>IF(I$2=$A33,Data!F33,0)</f>
        <v>0</v>
      </c>
      <c r="J33" s="168">
        <f>IF(J$2=$A33,Data!G33,0)</f>
        <v>0</v>
      </c>
      <c r="K33" s="168">
        <f>IF(K$2=$A33,Data!H33,0)</f>
        <v>0</v>
      </c>
      <c r="L33" s="168">
        <f>IF(L$2=$A33,Data!I33,0)</f>
        <v>0</v>
      </c>
      <c r="M33" s="168">
        <f>IF(M$2=$A33,Data!J33,0)</f>
        <v>0</v>
      </c>
      <c r="N33" s="168">
        <f>IF(N$2=$A33,Data!K33,0)</f>
        <v>0</v>
      </c>
      <c r="O33" s="168">
        <f>IF(O$2=$A33,Data!L33,0)</f>
        <v>0</v>
      </c>
      <c r="P33" s="168">
        <f>IF(P$2=$A33,Data!M33,0)</f>
        <v>0</v>
      </c>
      <c r="Q33" s="168">
        <f>IF(Q$2=$A33,Data!N33,0)</f>
        <v>0</v>
      </c>
      <c r="R33" s="169">
        <f>IF(R$2=$A33,Data!O33,0)</f>
        <v>0</v>
      </c>
      <c r="S33" s="169">
        <f>IF(S$2=$A33,Data!P33,0)</f>
        <v>0</v>
      </c>
      <c r="T33" s="169">
        <f>IF(T$2=$A33,Data!Q33,0)</f>
        <v>0</v>
      </c>
      <c r="U33" s="169">
        <f>IF(U$2=$A33,Data!R33,0)</f>
        <v>0</v>
      </c>
      <c r="V33" s="169">
        <f>IF(V$2=$A33,Data!S33,0)</f>
        <v>0</v>
      </c>
      <c r="W33" s="169">
        <f>IF(W$2=$A33,Data!T33,0)</f>
        <v>0</v>
      </c>
      <c r="X33" s="169">
        <f>IF(X$2=$A33,Data!U33,0)</f>
        <v>0</v>
      </c>
      <c r="Y33" s="169">
        <f>IF(Y$2=$A33,Data!V33,0)</f>
        <v>0</v>
      </c>
      <c r="Z33" s="169">
        <f>IF(Z$2=$A33,Data!W33,0)</f>
        <v>0</v>
      </c>
      <c r="AA33" s="169">
        <f>IF(AA$2=$A33,Data!X33,0)</f>
        <v>0</v>
      </c>
      <c r="AB33" s="169">
        <f>IF(AB$2=$A33,Data!Y33,0)</f>
        <v>0</v>
      </c>
      <c r="AC33" s="169">
        <f>IF(AC$2=$A33,Data!Z33,0)</f>
        <v>0</v>
      </c>
      <c r="AD33" s="170">
        <f>IF(AD$2=$A33,Data!AA33,0)</f>
        <v>0</v>
      </c>
      <c r="AE33" s="171">
        <f>IF(AE$2=$A33,Data!AB33,0)</f>
        <v>0</v>
      </c>
      <c r="AF33" s="170">
        <f>IF(AF$2=$A33,Data!AC33,0)</f>
        <v>0</v>
      </c>
      <c r="AG33" s="171">
        <f>IF(AG$2=$A33,Data!AD33,0)</f>
        <v>0</v>
      </c>
      <c r="AH33" s="170">
        <f>IF(AH$2=$A33,Data!AE33,0)</f>
        <v>0</v>
      </c>
      <c r="AI33" s="171">
        <f>IF(AI$2=$A33,Data!AF33,0)</f>
        <v>0</v>
      </c>
      <c r="AJ33" s="170">
        <f>IF(AJ$2=$A33,Data!AG33,0)</f>
        <v>0</v>
      </c>
      <c r="AK33" s="171">
        <f>IF(AK$2=$A33,Data!AH33,0)</f>
        <v>0</v>
      </c>
      <c r="AL33" s="170">
        <f>IF(AL$2=$A33,Data!AI33,0)</f>
        <v>0</v>
      </c>
      <c r="AM33" t="str">
        <f t="shared" si="0"/>
        <v>0</v>
      </c>
      <c r="AN33" t="e">
        <f>+INDEX(Validation!$D$4:$D$250,MATCH(Merge!B33,Validation!$E$4:$E$250,0))</f>
        <v>#N/A</v>
      </c>
      <c r="AO33" s="172">
        <f t="shared" si="1"/>
        <v>0</v>
      </c>
    </row>
    <row r="34" spans="1:41" ht="15" x14ac:dyDescent="0.25">
      <c r="A34">
        <f>Inputs!$H$11</f>
        <v>1</v>
      </c>
      <c r="B34" t="str">
        <f>Inputs!$D$4</f>
        <v>Select Agency…</v>
      </c>
      <c r="C34" s="166" t="str">
        <f>Inputs!$I$6</f>
        <v>(insert code)</v>
      </c>
      <c r="D34" t="str">
        <f>IFERROR(INDEX(Inputs!$I$11:$I$19,MATCH(A34,Inputs!$H$11:$H$19)),"")</f>
        <v>(insert code)</v>
      </c>
      <c r="E34" s="167">
        <f>Data!B34</f>
        <v>0</v>
      </c>
      <c r="F34" s="168">
        <f>IF(F$2=$A34,Data!C34,0)</f>
        <v>0</v>
      </c>
      <c r="G34" s="168">
        <f>IF(G$2=$A34,Data!D34,0)</f>
        <v>0</v>
      </c>
      <c r="H34" s="168">
        <f>IF(H$2=$A34,Data!E34,0)</f>
        <v>0</v>
      </c>
      <c r="I34" s="168">
        <f>IF(I$2=$A34,Data!F34,0)</f>
        <v>0</v>
      </c>
      <c r="J34" s="168">
        <f>IF(J$2=$A34,Data!G34,0)</f>
        <v>0</v>
      </c>
      <c r="K34" s="168">
        <f>IF(K$2=$A34,Data!H34,0)</f>
        <v>0</v>
      </c>
      <c r="L34" s="168">
        <f>IF(L$2=$A34,Data!I34,0)</f>
        <v>0</v>
      </c>
      <c r="M34" s="168">
        <f>IF(M$2=$A34,Data!J34,0)</f>
        <v>0</v>
      </c>
      <c r="N34" s="168">
        <f>IF(N$2=$A34,Data!K34,0)</f>
        <v>0</v>
      </c>
      <c r="O34" s="168">
        <f>IF(O$2=$A34,Data!L34,0)</f>
        <v>0</v>
      </c>
      <c r="P34" s="168">
        <f>IF(P$2=$A34,Data!M34,0)</f>
        <v>0</v>
      </c>
      <c r="Q34" s="168">
        <f>IF(Q$2=$A34,Data!N34,0)</f>
        <v>0</v>
      </c>
      <c r="R34" s="169">
        <f>IF(R$2=$A34,Data!O34,0)</f>
        <v>0</v>
      </c>
      <c r="S34" s="169">
        <f>IF(S$2=$A34,Data!P34,0)</f>
        <v>0</v>
      </c>
      <c r="T34" s="169">
        <f>IF(T$2=$A34,Data!Q34,0)</f>
        <v>0</v>
      </c>
      <c r="U34" s="169">
        <f>IF(U$2=$A34,Data!R34,0)</f>
        <v>0</v>
      </c>
      <c r="V34" s="169">
        <f>IF(V$2=$A34,Data!S34,0)</f>
        <v>0</v>
      </c>
      <c r="W34" s="169">
        <f>IF(W$2=$A34,Data!T34,0)</f>
        <v>0</v>
      </c>
      <c r="X34" s="169">
        <f>IF(X$2=$A34,Data!U34,0)</f>
        <v>0</v>
      </c>
      <c r="Y34" s="169">
        <f>IF(Y$2=$A34,Data!V34,0)</f>
        <v>0</v>
      </c>
      <c r="Z34" s="169">
        <f>IF(Z$2=$A34,Data!W34,0)</f>
        <v>0</v>
      </c>
      <c r="AA34" s="169">
        <f>IF(AA$2=$A34,Data!X34,0)</f>
        <v>0</v>
      </c>
      <c r="AB34" s="169">
        <f>IF(AB$2=$A34,Data!Y34,0)</f>
        <v>0</v>
      </c>
      <c r="AC34" s="169">
        <f>IF(AC$2=$A34,Data!Z34,0)</f>
        <v>0</v>
      </c>
      <c r="AD34" s="170">
        <f>IF(AD$2=$A34,Data!AA34,0)</f>
        <v>0</v>
      </c>
      <c r="AE34" s="171">
        <f>IF(AE$2=$A34,Data!AB34,0)</f>
        <v>0</v>
      </c>
      <c r="AF34" s="170">
        <f>IF(AF$2=$A34,Data!AC34,0)</f>
        <v>0</v>
      </c>
      <c r="AG34" s="171">
        <f>IF(AG$2=$A34,Data!AD34,0)</f>
        <v>0</v>
      </c>
      <c r="AH34" s="170">
        <f>IF(AH$2=$A34,Data!AE34,0)</f>
        <v>0</v>
      </c>
      <c r="AI34" s="171">
        <f>IF(AI$2=$A34,Data!AF34,0)</f>
        <v>0</v>
      </c>
      <c r="AJ34" s="170">
        <f>IF(AJ$2=$A34,Data!AG34,0)</f>
        <v>0</v>
      </c>
      <c r="AK34" s="171">
        <f>IF(AK$2=$A34,Data!AH34,0)</f>
        <v>0</v>
      </c>
      <c r="AL34" s="170">
        <f>IF(AL$2=$A34,Data!AI34,0)</f>
        <v>0</v>
      </c>
      <c r="AM34" t="str">
        <f t="shared" si="0"/>
        <v>0</v>
      </c>
      <c r="AN34" t="e">
        <f>+INDEX(Validation!$D$4:$D$250,MATCH(Merge!B34,Validation!$E$4:$E$250,0))</f>
        <v>#N/A</v>
      </c>
      <c r="AO34" s="172">
        <f t="shared" si="1"/>
        <v>0</v>
      </c>
    </row>
    <row r="35" spans="1:41" ht="15" x14ac:dyDescent="0.25">
      <c r="A35">
        <f>Inputs!$H$11</f>
        <v>1</v>
      </c>
      <c r="B35" t="str">
        <f>Inputs!$D$4</f>
        <v>Select Agency…</v>
      </c>
      <c r="C35" s="166" t="str">
        <f>Inputs!$I$6</f>
        <v>(insert code)</v>
      </c>
      <c r="D35" t="str">
        <f>IFERROR(INDEX(Inputs!$I$11:$I$19,MATCH(A35,Inputs!$H$11:$H$19)),"")</f>
        <v>(insert code)</v>
      </c>
      <c r="E35" s="167">
        <f>Data!B35</f>
        <v>0</v>
      </c>
      <c r="F35" s="168">
        <f>IF(F$2=$A35,Data!C35,0)</f>
        <v>0</v>
      </c>
      <c r="G35" s="168">
        <f>IF(G$2=$A35,Data!D35,0)</f>
        <v>0</v>
      </c>
      <c r="H35" s="168">
        <f>IF(H$2=$A35,Data!E35,0)</f>
        <v>0</v>
      </c>
      <c r="I35" s="168">
        <f>IF(I$2=$A35,Data!F35,0)</f>
        <v>0</v>
      </c>
      <c r="J35" s="168">
        <f>IF(J$2=$A35,Data!G35,0)</f>
        <v>0</v>
      </c>
      <c r="K35" s="168">
        <f>IF(K$2=$A35,Data!H35,0)</f>
        <v>0</v>
      </c>
      <c r="L35" s="168">
        <f>IF(L$2=$A35,Data!I35,0)</f>
        <v>0</v>
      </c>
      <c r="M35" s="168">
        <f>IF(M$2=$A35,Data!J35,0)</f>
        <v>0</v>
      </c>
      <c r="N35" s="168">
        <f>IF(N$2=$A35,Data!K35,0)</f>
        <v>0</v>
      </c>
      <c r="O35" s="168">
        <f>IF(O$2=$A35,Data!L35,0)</f>
        <v>0</v>
      </c>
      <c r="P35" s="168">
        <f>IF(P$2=$A35,Data!M35,0)</f>
        <v>0</v>
      </c>
      <c r="Q35" s="168">
        <f>IF(Q$2=$A35,Data!N35,0)</f>
        <v>0</v>
      </c>
      <c r="R35" s="169">
        <f>IF(R$2=$A35,Data!O35,0)</f>
        <v>0</v>
      </c>
      <c r="S35" s="169">
        <f>IF(S$2=$A35,Data!P35,0)</f>
        <v>0</v>
      </c>
      <c r="T35" s="169">
        <f>IF(T$2=$A35,Data!Q35,0)</f>
        <v>0</v>
      </c>
      <c r="U35" s="169">
        <f>IF(U$2=$A35,Data!R35,0)</f>
        <v>0</v>
      </c>
      <c r="V35" s="169">
        <f>IF(V$2=$A35,Data!S35,0)</f>
        <v>0</v>
      </c>
      <c r="W35" s="169">
        <f>IF(W$2=$A35,Data!T35,0)</f>
        <v>0</v>
      </c>
      <c r="X35" s="169">
        <f>IF(X$2=$A35,Data!U35,0)</f>
        <v>0</v>
      </c>
      <c r="Y35" s="169">
        <f>IF(Y$2=$A35,Data!V35,0)</f>
        <v>0</v>
      </c>
      <c r="Z35" s="169">
        <f>IF(Z$2=$A35,Data!W35,0)</f>
        <v>0</v>
      </c>
      <c r="AA35" s="169">
        <f>IF(AA$2=$A35,Data!X35,0)</f>
        <v>0</v>
      </c>
      <c r="AB35" s="169">
        <f>IF(AB$2=$A35,Data!Y35,0)</f>
        <v>0</v>
      </c>
      <c r="AC35" s="169">
        <f>IF(AC$2=$A35,Data!Z35,0)</f>
        <v>0</v>
      </c>
      <c r="AD35" s="170">
        <f>IF(AD$2=$A35,Data!AA35,0)</f>
        <v>0</v>
      </c>
      <c r="AE35" s="171">
        <f>IF(AE$2=$A35,Data!AB35,0)</f>
        <v>0</v>
      </c>
      <c r="AF35" s="170">
        <f>IF(AF$2=$A35,Data!AC35,0)</f>
        <v>0</v>
      </c>
      <c r="AG35" s="171">
        <f>IF(AG$2=$A35,Data!AD35,0)</f>
        <v>0</v>
      </c>
      <c r="AH35" s="170">
        <f>IF(AH$2=$A35,Data!AE35,0)</f>
        <v>0</v>
      </c>
      <c r="AI35" s="171">
        <f>IF(AI$2=$A35,Data!AF35,0)</f>
        <v>0</v>
      </c>
      <c r="AJ35" s="170">
        <f>IF(AJ$2=$A35,Data!AG35,0)</f>
        <v>0</v>
      </c>
      <c r="AK35" s="171">
        <f>IF(AK$2=$A35,Data!AH35,0)</f>
        <v>0</v>
      </c>
      <c r="AL35" s="170">
        <f>IF(AL$2=$A35,Data!AI35,0)</f>
        <v>0</v>
      </c>
      <c r="AM35" t="str">
        <f t="shared" si="0"/>
        <v>0</v>
      </c>
      <c r="AN35" t="e">
        <f>+INDEX(Validation!$D$4:$D$250,MATCH(Merge!B35,Validation!$E$4:$E$250,0))</f>
        <v>#N/A</v>
      </c>
      <c r="AO35" s="172">
        <f t="shared" si="1"/>
        <v>0</v>
      </c>
    </row>
    <row r="36" spans="1:41" ht="15" x14ac:dyDescent="0.25">
      <c r="A36">
        <f>Inputs!$H$11</f>
        <v>1</v>
      </c>
      <c r="B36" t="str">
        <f>Inputs!$D$4</f>
        <v>Select Agency…</v>
      </c>
      <c r="C36" s="166" t="str">
        <f>Inputs!$I$6</f>
        <v>(insert code)</v>
      </c>
      <c r="D36" t="str">
        <f>IFERROR(INDEX(Inputs!$I$11:$I$19,MATCH(A36,Inputs!$H$11:$H$19)),"")</f>
        <v>(insert code)</v>
      </c>
      <c r="E36" s="167">
        <f>Data!B36</f>
        <v>0</v>
      </c>
      <c r="F36" s="168">
        <f>IF(F$2=$A36,Data!C36,0)</f>
        <v>0</v>
      </c>
      <c r="G36" s="168">
        <f>IF(G$2=$A36,Data!D36,0)</f>
        <v>0</v>
      </c>
      <c r="H36" s="168">
        <f>IF(H$2=$A36,Data!E36,0)</f>
        <v>0</v>
      </c>
      <c r="I36" s="168">
        <f>IF(I$2=$A36,Data!F36,0)</f>
        <v>0</v>
      </c>
      <c r="J36" s="168">
        <f>IF(J$2=$A36,Data!G36,0)</f>
        <v>0</v>
      </c>
      <c r="K36" s="168">
        <f>IF(K$2=$A36,Data!H36,0)</f>
        <v>0</v>
      </c>
      <c r="L36" s="168">
        <f>IF(L$2=$A36,Data!I36,0)</f>
        <v>0</v>
      </c>
      <c r="M36" s="168">
        <f>IF(M$2=$A36,Data!J36,0)</f>
        <v>0</v>
      </c>
      <c r="N36" s="168">
        <f>IF(N$2=$A36,Data!K36,0)</f>
        <v>0</v>
      </c>
      <c r="O36" s="168">
        <f>IF(O$2=$A36,Data!L36,0)</f>
        <v>0</v>
      </c>
      <c r="P36" s="168">
        <f>IF(P$2=$A36,Data!M36,0)</f>
        <v>0</v>
      </c>
      <c r="Q36" s="168">
        <f>IF(Q$2=$A36,Data!N36,0)</f>
        <v>0</v>
      </c>
      <c r="R36" s="169">
        <f>IF(R$2=$A36,Data!O36,0)</f>
        <v>0</v>
      </c>
      <c r="S36" s="169">
        <f>IF(S$2=$A36,Data!P36,0)</f>
        <v>0</v>
      </c>
      <c r="T36" s="169">
        <f>IF(T$2=$A36,Data!Q36,0)</f>
        <v>0</v>
      </c>
      <c r="U36" s="169">
        <f>IF(U$2=$A36,Data!R36,0)</f>
        <v>0</v>
      </c>
      <c r="V36" s="169">
        <f>IF(V$2=$A36,Data!S36,0)</f>
        <v>0</v>
      </c>
      <c r="W36" s="169">
        <f>IF(W$2=$A36,Data!T36,0)</f>
        <v>0</v>
      </c>
      <c r="X36" s="169">
        <f>IF(X$2=$A36,Data!U36,0)</f>
        <v>0</v>
      </c>
      <c r="Y36" s="169">
        <f>IF(Y$2=$A36,Data!V36,0)</f>
        <v>0</v>
      </c>
      <c r="Z36" s="169">
        <f>IF(Z$2=$A36,Data!W36,0)</f>
        <v>0</v>
      </c>
      <c r="AA36" s="169">
        <f>IF(AA$2=$A36,Data!X36,0)</f>
        <v>0</v>
      </c>
      <c r="AB36" s="169">
        <f>IF(AB$2=$A36,Data!Y36,0)</f>
        <v>0</v>
      </c>
      <c r="AC36" s="169">
        <f>IF(AC$2=$A36,Data!Z36,0)</f>
        <v>0</v>
      </c>
      <c r="AD36" s="170">
        <f>IF(AD$2=$A36,Data!AA36,0)</f>
        <v>0</v>
      </c>
      <c r="AE36" s="171">
        <f>IF(AE$2=$A36,Data!AB36,0)</f>
        <v>0</v>
      </c>
      <c r="AF36" s="170">
        <f>IF(AF$2=$A36,Data!AC36,0)</f>
        <v>0</v>
      </c>
      <c r="AG36" s="171">
        <f>IF(AG$2=$A36,Data!AD36,0)</f>
        <v>0</v>
      </c>
      <c r="AH36" s="170">
        <f>IF(AH$2=$A36,Data!AE36,0)</f>
        <v>0</v>
      </c>
      <c r="AI36" s="171">
        <f>IF(AI$2=$A36,Data!AF36,0)</f>
        <v>0</v>
      </c>
      <c r="AJ36" s="170">
        <f>IF(AJ$2=$A36,Data!AG36,0)</f>
        <v>0</v>
      </c>
      <c r="AK36" s="171">
        <f>IF(AK$2=$A36,Data!AH36,0)</f>
        <v>0</v>
      </c>
      <c r="AL36" s="170">
        <f>IF(AL$2=$A36,Data!AI36,0)</f>
        <v>0</v>
      </c>
      <c r="AM36" t="str">
        <f t="shared" si="0"/>
        <v>0</v>
      </c>
      <c r="AN36" t="e">
        <f>+INDEX(Validation!$D$4:$D$250,MATCH(Merge!B36,Validation!$E$4:$E$250,0))</f>
        <v>#N/A</v>
      </c>
      <c r="AO36" s="172">
        <f t="shared" si="1"/>
        <v>0</v>
      </c>
    </row>
    <row r="37" spans="1:41" ht="15" x14ac:dyDescent="0.25">
      <c r="A37">
        <f>Inputs!$H$11</f>
        <v>1</v>
      </c>
      <c r="B37" t="str">
        <f>Inputs!$D$4</f>
        <v>Select Agency…</v>
      </c>
      <c r="C37" s="166" t="str">
        <f>Inputs!$I$6</f>
        <v>(insert code)</v>
      </c>
      <c r="D37" t="str">
        <f>IFERROR(INDEX(Inputs!$I$11:$I$19,MATCH(A37,Inputs!$H$11:$H$19)),"")</f>
        <v>(insert code)</v>
      </c>
      <c r="E37" s="167">
        <f>Data!B37</f>
        <v>0</v>
      </c>
      <c r="F37" s="168">
        <f>IF(F$2=$A37,Data!C37,0)</f>
        <v>0</v>
      </c>
      <c r="G37" s="168">
        <f>IF(G$2=$A37,Data!D37,0)</f>
        <v>0</v>
      </c>
      <c r="H37" s="168">
        <f>IF(H$2=$A37,Data!E37,0)</f>
        <v>0</v>
      </c>
      <c r="I37" s="168">
        <f>IF(I$2=$A37,Data!F37,0)</f>
        <v>0</v>
      </c>
      <c r="J37" s="168">
        <f>IF(J$2=$A37,Data!G37,0)</f>
        <v>0</v>
      </c>
      <c r="K37" s="168">
        <f>IF(K$2=$A37,Data!H37,0)</f>
        <v>0</v>
      </c>
      <c r="L37" s="168">
        <f>IF(L$2=$A37,Data!I37,0)</f>
        <v>0</v>
      </c>
      <c r="M37" s="168">
        <f>IF(M$2=$A37,Data!J37,0)</f>
        <v>0</v>
      </c>
      <c r="N37" s="168">
        <f>IF(N$2=$A37,Data!K37,0)</f>
        <v>0</v>
      </c>
      <c r="O37" s="168">
        <f>IF(O$2=$A37,Data!L37,0)</f>
        <v>0</v>
      </c>
      <c r="P37" s="168">
        <f>IF(P$2=$A37,Data!M37,0)</f>
        <v>0</v>
      </c>
      <c r="Q37" s="168">
        <f>IF(Q$2=$A37,Data!N37,0)</f>
        <v>0</v>
      </c>
      <c r="R37" s="169">
        <f>IF(R$2=$A37,Data!O37,0)</f>
        <v>0</v>
      </c>
      <c r="S37" s="169">
        <f>IF(S$2=$A37,Data!P37,0)</f>
        <v>0</v>
      </c>
      <c r="T37" s="169">
        <f>IF(T$2=$A37,Data!Q37,0)</f>
        <v>0</v>
      </c>
      <c r="U37" s="169">
        <f>IF(U$2=$A37,Data!R37,0)</f>
        <v>0</v>
      </c>
      <c r="V37" s="169">
        <f>IF(V$2=$A37,Data!S37,0)</f>
        <v>0</v>
      </c>
      <c r="W37" s="169">
        <f>IF(W$2=$A37,Data!T37,0)</f>
        <v>0</v>
      </c>
      <c r="X37" s="169">
        <f>IF(X$2=$A37,Data!U37,0)</f>
        <v>0</v>
      </c>
      <c r="Y37" s="169">
        <f>IF(Y$2=$A37,Data!V37,0)</f>
        <v>0</v>
      </c>
      <c r="Z37" s="169">
        <f>IF(Z$2=$A37,Data!W37,0)</f>
        <v>0</v>
      </c>
      <c r="AA37" s="169">
        <f>IF(AA$2=$A37,Data!X37,0)</f>
        <v>0</v>
      </c>
      <c r="AB37" s="169">
        <f>IF(AB$2=$A37,Data!Y37,0)</f>
        <v>0</v>
      </c>
      <c r="AC37" s="169">
        <f>IF(AC$2=$A37,Data!Z37,0)</f>
        <v>0</v>
      </c>
      <c r="AD37" s="170">
        <f>IF(AD$2=$A37,Data!AA37,0)</f>
        <v>0</v>
      </c>
      <c r="AE37" s="171">
        <f>IF(AE$2=$A37,Data!AB37,0)</f>
        <v>0</v>
      </c>
      <c r="AF37" s="170">
        <f>IF(AF$2=$A37,Data!AC37,0)</f>
        <v>0</v>
      </c>
      <c r="AG37" s="171">
        <f>IF(AG$2=$A37,Data!AD37,0)</f>
        <v>0</v>
      </c>
      <c r="AH37" s="170">
        <f>IF(AH$2=$A37,Data!AE37,0)</f>
        <v>0</v>
      </c>
      <c r="AI37" s="171">
        <f>IF(AI$2=$A37,Data!AF37,0)</f>
        <v>0</v>
      </c>
      <c r="AJ37" s="170">
        <f>IF(AJ$2=$A37,Data!AG37,0)</f>
        <v>0</v>
      </c>
      <c r="AK37" s="171">
        <f>IF(AK$2=$A37,Data!AH37,0)</f>
        <v>0</v>
      </c>
      <c r="AL37" s="170">
        <f>IF(AL$2=$A37,Data!AI37,0)</f>
        <v>0</v>
      </c>
      <c r="AM37" t="str">
        <f t="shared" si="0"/>
        <v>0</v>
      </c>
      <c r="AN37" t="e">
        <f>+INDEX(Validation!$D$4:$D$250,MATCH(Merge!B37,Validation!$E$4:$E$250,0))</f>
        <v>#N/A</v>
      </c>
      <c r="AO37" s="172">
        <f t="shared" si="1"/>
        <v>0</v>
      </c>
    </row>
    <row r="38" spans="1:41" ht="15" x14ac:dyDescent="0.25">
      <c r="A38">
        <f>Inputs!$H$11</f>
        <v>1</v>
      </c>
      <c r="B38" t="str">
        <f>Inputs!$D$4</f>
        <v>Select Agency…</v>
      </c>
      <c r="C38" s="166" t="str">
        <f>Inputs!$I$6</f>
        <v>(insert code)</v>
      </c>
      <c r="D38" t="str">
        <f>IFERROR(INDEX(Inputs!$I$11:$I$19,MATCH(A38,Inputs!$H$11:$H$19)),"")</f>
        <v>(insert code)</v>
      </c>
      <c r="E38" s="167">
        <f>Data!B38</f>
        <v>0</v>
      </c>
      <c r="F38" s="168">
        <f>IF(F$2=$A38,Data!C38,0)</f>
        <v>0</v>
      </c>
      <c r="G38" s="168">
        <f>IF(G$2=$A38,Data!D38,0)</f>
        <v>0</v>
      </c>
      <c r="H38" s="168">
        <f>IF(H$2=$A38,Data!E38,0)</f>
        <v>0</v>
      </c>
      <c r="I38" s="168">
        <f>IF(I$2=$A38,Data!F38,0)</f>
        <v>0</v>
      </c>
      <c r="J38" s="168">
        <f>IF(J$2=$A38,Data!G38,0)</f>
        <v>0</v>
      </c>
      <c r="K38" s="168">
        <f>IF(K$2=$A38,Data!H38,0)</f>
        <v>0</v>
      </c>
      <c r="L38" s="168">
        <f>IF(L$2=$A38,Data!I38,0)</f>
        <v>0</v>
      </c>
      <c r="M38" s="168">
        <f>IF(M$2=$A38,Data!J38,0)</f>
        <v>0</v>
      </c>
      <c r="N38" s="168">
        <f>IF(N$2=$A38,Data!K38,0)</f>
        <v>0</v>
      </c>
      <c r="O38" s="168">
        <f>IF(O$2=$A38,Data!L38,0)</f>
        <v>0</v>
      </c>
      <c r="P38" s="168">
        <f>IF(P$2=$A38,Data!M38,0)</f>
        <v>0</v>
      </c>
      <c r="Q38" s="168">
        <f>IF(Q$2=$A38,Data!N38,0)</f>
        <v>0</v>
      </c>
      <c r="R38" s="169">
        <f>IF(R$2=$A38,Data!O38,0)</f>
        <v>0</v>
      </c>
      <c r="S38" s="169">
        <f>IF(S$2=$A38,Data!P38,0)</f>
        <v>0</v>
      </c>
      <c r="T38" s="169">
        <f>IF(T$2=$A38,Data!Q38,0)</f>
        <v>0</v>
      </c>
      <c r="U38" s="169">
        <f>IF(U$2=$A38,Data!R38,0)</f>
        <v>0</v>
      </c>
      <c r="V38" s="169">
        <f>IF(V$2=$A38,Data!S38,0)</f>
        <v>0</v>
      </c>
      <c r="W38" s="169">
        <f>IF(W$2=$A38,Data!T38,0)</f>
        <v>0</v>
      </c>
      <c r="X38" s="169">
        <f>IF(X$2=$A38,Data!U38,0)</f>
        <v>0</v>
      </c>
      <c r="Y38" s="169">
        <f>IF(Y$2=$A38,Data!V38,0)</f>
        <v>0</v>
      </c>
      <c r="Z38" s="169">
        <f>IF(Z$2=$A38,Data!W38,0)</f>
        <v>0</v>
      </c>
      <c r="AA38" s="169">
        <f>IF(AA$2=$A38,Data!X38,0)</f>
        <v>0</v>
      </c>
      <c r="AB38" s="169">
        <f>IF(AB$2=$A38,Data!Y38,0)</f>
        <v>0</v>
      </c>
      <c r="AC38" s="169">
        <f>IF(AC$2=$A38,Data!Z38,0)</f>
        <v>0</v>
      </c>
      <c r="AD38" s="170">
        <f>IF(AD$2=$A38,Data!AA38,0)</f>
        <v>0</v>
      </c>
      <c r="AE38" s="171">
        <f>IF(AE$2=$A38,Data!AB38,0)</f>
        <v>0</v>
      </c>
      <c r="AF38" s="170">
        <f>IF(AF$2=$A38,Data!AC38,0)</f>
        <v>0</v>
      </c>
      <c r="AG38" s="171">
        <f>IF(AG$2=$A38,Data!AD38,0)</f>
        <v>0</v>
      </c>
      <c r="AH38" s="170">
        <f>IF(AH$2=$A38,Data!AE38,0)</f>
        <v>0</v>
      </c>
      <c r="AI38" s="171">
        <f>IF(AI$2=$A38,Data!AF38,0)</f>
        <v>0</v>
      </c>
      <c r="AJ38" s="170">
        <f>IF(AJ$2=$A38,Data!AG38,0)</f>
        <v>0</v>
      </c>
      <c r="AK38" s="171">
        <f>IF(AK$2=$A38,Data!AH38,0)</f>
        <v>0</v>
      </c>
      <c r="AL38" s="170">
        <f>IF(AL$2=$A38,Data!AI38,0)</f>
        <v>0</v>
      </c>
      <c r="AM38" t="str">
        <f t="shared" si="0"/>
        <v>0</v>
      </c>
      <c r="AN38" t="e">
        <f>+INDEX(Validation!$D$4:$D$250,MATCH(Merge!B38,Validation!$E$4:$E$250,0))</f>
        <v>#N/A</v>
      </c>
      <c r="AO38" s="172">
        <f t="shared" si="1"/>
        <v>0</v>
      </c>
    </row>
    <row r="39" spans="1:41" ht="15" x14ac:dyDescent="0.25">
      <c r="A39">
        <f>Inputs!$H$11</f>
        <v>1</v>
      </c>
      <c r="B39" t="str">
        <f>Inputs!$D$4</f>
        <v>Select Agency…</v>
      </c>
      <c r="C39" s="166" t="str">
        <f>Inputs!$I$6</f>
        <v>(insert code)</v>
      </c>
      <c r="D39" t="str">
        <f>IFERROR(INDEX(Inputs!$I$11:$I$19,MATCH(A39,Inputs!$H$11:$H$19)),"")</f>
        <v>(insert code)</v>
      </c>
      <c r="E39" s="167">
        <f>Data!B39</f>
        <v>0</v>
      </c>
      <c r="F39" s="168">
        <f>IF(F$2=$A39,Data!C39,0)</f>
        <v>0</v>
      </c>
      <c r="G39" s="168">
        <f>IF(G$2=$A39,Data!D39,0)</f>
        <v>0</v>
      </c>
      <c r="H39" s="168">
        <f>IF(H$2=$A39,Data!E39,0)</f>
        <v>0</v>
      </c>
      <c r="I39" s="168">
        <f>IF(I$2=$A39,Data!F39,0)</f>
        <v>0</v>
      </c>
      <c r="J39" s="168">
        <f>IF(J$2=$A39,Data!G39,0)</f>
        <v>0</v>
      </c>
      <c r="K39" s="168">
        <f>IF(K$2=$A39,Data!H39,0)</f>
        <v>0</v>
      </c>
      <c r="L39" s="168">
        <f>IF(L$2=$A39,Data!I39,0)</f>
        <v>0</v>
      </c>
      <c r="M39" s="168">
        <f>IF(M$2=$A39,Data!J39,0)</f>
        <v>0</v>
      </c>
      <c r="N39" s="168">
        <f>IF(N$2=$A39,Data!K39,0)</f>
        <v>0</v>
      </c>
      <c r="O39" s="168">
        <f>IF(O$2=$A39,Data!L39,0)</f>
        <v>0</v>
      </c>
      <c r="P39" s="168">
        <f>IF(P$2=$A39,Data!M39,0)</f>
        <v>0</v>
      </c>
      <c r="Q39" s="168">
        <f>IF(Q$2=$A39,Data!N39,0)</f>
        <v>0</v>
      </c>
      <c r="R39" s="169">
        <f>IF(R$2=$A39,Data!O39,0)</f>
        <v>0</v>
      </c>
      <c r="S39" s="169">
        <f>IF(S$2=$A39,Data!P39,0)</f>
        <v>0</v>
      </c>
      <c r="T39" s="169">
        <f>IF(T$2=$A39,Data!Q39,0)</f>
        <v>0</v>
      </c>
      <c r="U39" s="169">
        <f>IF(U$2=$A39,Data!R39,0)</f>
        <v>0</v>
      </c>
      <c r="V39" s="169">
        <f>IF(V$2=$A39,Data!S39,0)</f>
        <v>0</v>
      </c>
      <c r="W39" s="169">
        <f>IF(W$2=$A39,Data!T39,0)</f>
        <v>0</v>
      </c>
      <c r="X39" s="169">
        <f>IF(X$2=$A39,Data!U39,0)</f>
        <v>0</v>
      </c>
      <c r="Y39" s="169">
        <f>IF(Y$2=$A39,Data!V39,0)</f>
        <v>0</v>
      </c>
      <c r="Z39" s="169">
        <f>IF(Z$2=$A39,Data!W39,0)</f>
        <v>0</v>
      </c>
      <c r="AA39" s="169">
        <f>IF(AA$2=$A39,Data!X39,0)</f>
        <v>0</v>
      </c>
      <c r="AB39" s="169">
        <f>IF(AB$2=$A39,Data!Y39,0)</f>
        <v>0</v>
      </c>
      <c r="AC39" s="169">
        <f>IF(AC$2=$A39,Data!Z39,0)</f>
        <v>0</v>
      </c>
      <c r="AD39" s="170">
        <f>IF(AD$2=$A39,Data!AA39,0)</f>
        <v>0</v>
      </c>
      <c r="AE39" s="171">
        <f>IF(AE$2=$A39,Data!AB39,0)</f>
        <v>0</v>
      </c>
      <c r="AF39" s="170">
        <f>IF(AF$2=$A39,Data!AC39,0)</f>
        <v>0</v>
      </c>
      <c r="AG39" s="171">
        <f>IF(AG$2=$A39,Data!AD39,0)</f>
        <v>0</v>
      </c>
      <c r="AH39" s="170">
        <f>IF(AH$2=$A39,Data!AE39,0)</f>
        <v>0</v>
      </c>
      <c r="AI39" s="171">
        <f>IF(AI$2=$A39,Data!AF39,0)</f>
        <v>0</v>
      </c>
      <c r="AJ39" s="170">
        <f>IF(AJ$2=$A39,Data!AG39,0)</f>
        <v>0</v>
      </c>
      <c r="AK39" s="171">
        <f>IF(AK$2=$A39,Data!AH39,0)</f>
        <v>0</v>
      </c>
      <c r="AL39" s="170">
        <f>IF(AL$2=$A39,Data!AI39,0)</f>
        <v>0</v>
      </c>
      <c r="AM39" t="str">
        <f t="shared" si="0"/>
        <v>0</v>
      </c>
      <c r="AN39" t="e">
        <f>+INDEX(Validation!$D$4:$D$250,MATCH(Merge!B39,Validation!$E$4:$E$250,0))</f>
        <v>#N/A</v>
      </c>
      <c r="AO39" s="172">
        <f t="shared" si="1"/>
        <v>0</v>
      </c>
    </row>
    <row r="40" spans="1:41" ht="15" x14ac:dyDescent="0.25">
      <c r="A40">
        <f>Inputs!$H$11</f>
        <v>1</v>
      </c>
      <c r="B40" t="str">
        <f>Inputs!$D$4</f>
        <v>Select Agency…</v>
      </c>
      <c r="C40" s="166" t="str">
        <f>Inputs!$I$6</f>
        <v>(insert code)</v>
      </c>
      <c r="D40" t="str">
        <f>IFERROR(INDEX(Inputs!$I$11:$I$19,MATCH(A40,Inputs!$H$11:$H$19)),"")</f>
        <v>(insert code)</v>
      </c>
      <c r="E40" s="167">
        <f>Data!B40</f>
        <v>0</v>
      </c>
      <c r="F40" s="168">
        <f>IF(F$2=$A40,Data!C40,0)</f>
        <v>0</v>
      </c>
      <c r="G40" s="168">
        <f>IF(G$2=$A40,Data!D40,0)</f>
        <v>0</v>
      </c>
      <c r="H40" s="168">
        <f>IF(H$2=$A40,Data!E40,0)</f>
        <v>0</v>
      </c>
      <c r="I40" s="168">
        <f>IF(I$2=$A40,Data!F40,0)</f>
        <v>0</v>
      </c>
      <c r="J40" s="168">
        <f>IF(J$2=$A40,Data!G40,0)</f>
        <v>0</v>
      </c>
      <c r="K40" s="168">
        <f>IF(K$2=$A40,Data!H40,0)</f>
        <v>0</v>
      </c>
      <c r="L40" s="168">
        <f>IF(L$2=$A40,Data!I40,0)</f>
        <v>0</v>
      </c>
      <c r="M40" s="168">
        <f>IF(M$2=$A40,Data!J40,0)</f>
        <v>0</v>
      </c>
      <c r="N40" s="168">
        <f>IF(N$2=$A40,Data!K40,0)</f>
        <v>0</v>
      </c>
      <c r="O40" s="168">
        <f>IF(O$2=$A40,Data!L40,0)</f>
        <v>0</v>
      </c>
      <c r="P40" s="168">
        <f>IF(P$2=$A40,Data!M40,0)</f>
        <v>0</v>
      </c>
      <c r="Q40" s="168">
        <f>IF(Q$2=$A40,Data!N40,0)</f>
        <v>0</v>
      </c>
      <c r="R40" s="169">
        <f>IF(R$2=$A40,Data!O40,0)</f>
        <v>0</v>
      </c>
      <c r="S40" s="169">
        <f>IF(S$2=$A40,Data!P40,0)</f>
        <v>0</v>
      </c>
      <c r="T40" s="169">
        <f>IF(T$2=$A40,Data!Q40,0)</f>
        <v>0</v>
      </c>
      <c r="U40" s="169">
        <f>IF(U$2=$A40,Data!R40,0)</f>
        <v>0</v>
      </c>
      <c r="V40" s="169">
        <f>IF(V$2=$A40,Data!S40,0)</f>
        <v>0</v>
      </c>
      <c r="W40" s="169">
        <f>IF(W$2=$A40,Data!T40,0)</f>
        <v>0</v>
      </c>
      <c r="X40" s="169">
        <f>IF(X$2=$A40,Data!U40,0)</f>
        <v>0</v>
      </c>
      <c r="Y40" s="169">
        <f>IF(Y$2=$A40,Data!V40,0)</f>
        <v>0</v>
      </c>
      <c r="Z40" s="169">
        <f>IF(Z$2=$A40,Data!W40,0)</f>
        <v>0</v>
      </c>
      <c r="AA40" s="169">
        <f>IF(AA$2=$A40,Data!X40,0)</f>
        <v>0</v>
      </c>
      <c r="AB40" s="169">
        <f>IF(AB$2=$A40,Data!Y40,0)</f>
        <v>0</v>
      </c>
      <c r="AC40" s="169">
        <f>IF(AC$2=$A40,Data!Z40,0)</f>
        <v>0</v>
      </c>
      <c r="AD40" s="170">
        <f>IF(AD$2=$A40,Data!AA40,0)</f>
        <v>0</v>
      </c>
      <c r="AE40" s="171">
        <f>IF(AE$2=$A40,Data!AB40,0)</f>
        <v>0</v>
      </c>
      <c r="AF40" s="170">
        <f>IF(AF$2=$A40,Data!AC40,0)</f>
        <v>0</v>
      </c>
      <c r="AG40" s="171">
        <f>IF(AG$2=$A40,Data!AD40,0)</f>
        <v>0</v>
      </c>
      <c r="AH40" s="170">
        <f>IF(AH$2=$A40,Data!AE40,0)</f>
        <v>0</v>
      </c>
      <c r="AI40" s="171">
        <f>IF(AI$2=$A40,Data!AF40,0)</f>
        <v>0</v>
      </c>
      <c r="AJ40" s="170">
        <f>IF(AJ$2=$A40,Data!AG40,0)</f>
        <v>0</v>
      </c>
      <c r="AK40" s="171">
        <f>IF(AK$2=$A40,Data!AH40,0)</f>
        <v>0</v>
      </c>
      <c r="AL40" s="170">
        <f>IF(AL$2=$A40,Data!AI40,0)</f>
        <v>0</v>
      </c>
      <c r="AM40" t="str">
        <f t="shared" si="0"/>
        <v>0</v>
      </c>
      <c r="AN40" t="e">
        <f>+INDEX(Validation!$D$4:$D$250,MATCH(Merge!B40,Validation!$E$4:$E$250,0))</f>
        <v>#N/A</v>
      </c>
      <c r="AO40" s="172">
        <f t="shared" si="1"/>
        <v>0</v>
      </c>
    </row>
    <row r="41" spans="1:41" ht="15" x14ac:dyDescent="0.25">
      <c r="A41">
        <f>Inputs!$H$11</f>
        <v>1</v>
      </c>
      <c r="B41" t="str">
        <f>Inputs!$D$4</f>
        <v>Select Agency…</v>
      </c>
      <c r="C41" s="166" t="str">
        <f>Inputs!$I$6</f>
        <v>(insert code)</v>
      </c>
      <c r="D41" t="str">
        <f>IFERROR(INDEX(Inputs!$I$11:$I$19,MATCH(A41,Inputs!$H$11:$H$19)),"")</f>
        <v>(insert code)</v>
      </c>
      <c r="E41" s="167">
        <f>Data!B41</f>
        <v>0</v>
      </c>
      <c r="F41" s="168">
        <f>IF(F$2=$A41,Data!C41,0)</f>
        <v>0</v>
      </c>
      <c r="G41" s="168">
        <f>IF(G$2=$A41,Data!D41,0)</f>
        <v>0</v>
      </c>
      <c r="H41" s="168">
        <f>IF(H$2=$A41,Data!E41,0)</f>
        <v>0</v>
      </c>
      <c r="I41" s="168">
        <f>IF(I$2=$A41,Data!F41,0)</f>
        <v>0</v>
      </c>
      <c r="J41" s="168">
        <f>IF(J$2=$A41,Data!G41,0)</f>
        <v>0</v>
      </c>
      <c r="K41" s="168">
        <f>IF(K$2=$A41,Data!H41,0)</f>
        <v>0</v>
      </c>
      <c r="L41" s="168">
        <f>IF(L$2=$A41,Data!I41,0)</f>
        <v>0</v>
      </c>
      <c r="M41" s="168">
        <f>IF(M$2=$A41,Data!J41,0)</f>
        <v>0</v>
      </c>
      <c r="N41" s="168">
        <f>IF(N$2=$A41,Data!K41,0)</f>
        <v>0</v>
      </c>
      <c r="O41" s="168">
        <f>IF(O$2=$A41,Data!L41,0)</f>
        <v>0</v>
      </c>
      <c r="P41" s="168">
        <f>IF(P$2=$A41,Data!M41,0)</f>
        <v>0</v>
      </c>
      <c r="Q41" s="168">
        <f>IF(Q$2=$A41,Data!N41,0)</f>
        <v>0</v>
      </c>
      <c r="R41" s="169">
        <f>IF(R$2=$A41,Data!O41,0)</f>
        <v>0</v>
      </c>
      <c r="S41" s="169">
        <f>IF(S$2=$A41,Data!P41,0)</f>
        <v>0</v>
      </c>
      <c r="T41" s="169">
        <f>IF(T$2=$A41,Data!Q41,0)</f>
        <v>0</v>
      </c>
      <c r="U41" s="169">
        <f>IF(U$2=$A41,Data!R41,0)</f>
        <v>0</v>
      </c>
      <c r="V41" s="169">
        <f>IF(V$2=$A41,Data!S41,0)</f>
        <v>0</v>
      </c>
      <c r="W41" s="169">
        <f>IF(W$2=$A41,Data!T41,0)</f>
        <v>0</v>
      </c>
      <c r="X41" s="169">
        <f>IF(X$2=$A41,Data!U41,0)</f>
        <v>0</v>
      </c>
      <c r="Y41" s="169">
        <f>IF(Y$2=$A41,Data!V41,0)</f>
        <v>0</v>
      </c>
      <c r="Z41" s="169">
        <f>IF(Z$2=$A41,Data!W41,0)</f>
        <v>0</v>
      </c>
      <c r="AA41" s="169">
        <f>IF(AA$2=$A41,Data!X41,0)</f>
        <v>0</v>
      </c>
      <c r="AB41" s="169">
        <f>IF(AB$2=$A41,Data!Y41,0)</f>
        <v>0</v>
      </c>
      <c r="AC41" s="169">
        <f>IF(AC$2=$A41,Data!Z41,0)</f>
        <v>0</v>
      </c>
      <c r="AD41" s="170">
        <f>IF(AD$2=$A41,Data!AA41,0)</f>
        <v>0</v>
      </c>
      <c r="AE41" s="171">
        <f>IF(AE$2=$A41,Data!AB41,0)</f>
        <v>0</v>
      </c>
      <c r="AF41" s="170">
        <f>IF(AF$2=$A41,Data!AC41,0)</f>
        <v>0</v>
      </c>
      <c r="AG41" s="171">
        <f>IF(AG$2=$A41,Data!AD41,0)</f>
        <v>0</v>
      </c>
      <c r="AH41" s="170">
        <f>IF(AH$2=$A41,Data!AE41,0)</f>
        <v>0</v>
      </c>
      <c r="AI41" s="171">
        <f>IF(AI$2=$A41,Data!AF41,0)</f>
        <v>0</v>
      </c>
      <c r="AJ41" s="170">
        <f>IF(AJ$2=$A41,Data!AG41,0)</f>
        <v>0</v>
      </c>
      <c r="AK41" s="171">
        <f>IF(AK$2=$A41,Data!AH41,0)</f>
        <v>0</v>
      </c>
      <c r="AL41" s="170">
        <f>IF(AL$2=$A41,Data!AI41,0)</f>
        <v>0</v>
      </c>
      <c r="AM41" t="str">
        <f t="shared" si="0"/>
        <v>0</v>
      </c>
      <c r="AN41" t="e">
        <f>+INDEX(Validation!$D$4:$D$250,MATCH(Merge!B41,Validation!$E$4:$E$250,0))</f>
        <v>#N/A</v>
      </c>
      <c r="AO41" s="172">
        <f t="shared" si="1"/>
        <v>0</v>
      </c>
    </row>
    <row r="42" spans="1:41" ht="15" x14ac:dyDescent="0.25">
      <c r="A42">
        <f>Inputs!$H$11</f>
        <v>1</v>
      </c>
      <c r="B42" t="str">
        <f>Inputs!$D$4</f>
        <v>Select Agency…</v>
      </c>
      <c r="C42" s="166" t="str">
        <f>Inputs!$I$6</f>
        <v>(insert code)</v>
      </c>
      <c r="D42" t="str">
        <f>IFERROR(INDEX(Inputs!$I$11:$I$19,MATCH(A42,Inputs!$H$11:$H$19)),"")</f>
        <v>(insert code)</v>
      </c>
      <c r="E42" s="167">
        <f>Data!B42</f>
        <v>0</v>
      </c>
      <c r="F42" s="168">
        <f>IF(F$2=$A42,Data!C42,0)</f>
        <v>0</v>
      </c>
      <c r="G42" s="168">
        <f>IF(G$2=$A42,Data!D42,0)</f>
        <v>0</v>
      </c>
      <c r="H42" s="168">
        <f>IF(H$2=$A42,Data!E42,0)</f>
        <v>0</v>
      </c>
      <c r="I42" s="168">
        <f>IF(I$2=$A42,Data!F42,0)</f>
        <v>0</v>
      </c>
      <c r="J42" s="168">
        <f>IF(J$2=$A42,Data!G42,0)</f>
        <v>0</v>
      </c>
      <c r="K42" s="168">
        <f>IF(K$2=$A42,Data!H42,0)</f>
        <v>0</v>
      </c>
      <c r="L42" s="168">
        <f>IF(L$2=$A42,Data!I42,0)</f>
        <v>0</v>
      </c>
      <c r="M42" s="168">
        <f>IF(M$2=$A42,Data!J42,0)</f>
        <v>0</v>
      </c>
      <c r="N42" s="168">
        <f>IF(N$2=$A42,Data!K42,0)</f>
        <v>0</v>
      </c>
      <c r="O42" s="168">
        <f>IF(O$2=$A42,Data!L42,0)</f>
        <v>0</v>
      </c>
      <c r="P42" s="168">
        <f>IF(P$2=$A42,Data!M42,0)</f>
        <v>0</v>
      </c>
      <c r="Q42" s="168">
        <f>IF(Q$2=$A42,Data!N42,0)</f>
        <v>0</v>
      </c>
      <c r="R42" s="169">
        <f>IF(R$2=$A42,Data!O42,0)</f>
        <v>0</v>
      </c>
      <c r="S42" s="169">
        <f>IF(S$2=$A42,Data!P42,0)</f>
        <v>0</v>
      </c>
      <c r="T42" s="169">
        <f>IF(T$2=$A42,Data!Q42,0)</f>
        <v>0</v>
      </c>
      <c r="U42" s="169">
        <f>IF(U$2=$A42,Data!R42,0)</f>
        <v>0</v>
      </c>
      <c r="V42" s="169">
        <f>IF(V$2=$A42,Data!S42,0)</f>
        <v>0</v>
      </c>
      <c r="W42" s="169">
        <f>IF(W$2=$A42,Data!T42,0)</f>
        <v>0</v>
      </c>
      <c r="X42" s="169">
        <f>IF(X$2=$A42,Data!U42,0)</f>
        <v>0</v>
      </c>
      <c r="Y42" s="169">
        <f>IF(Y$2=$A42,Data!V42,0)</f>
        <v>0</v>
      </c>
      <c r="Z42" s="169">
        <f>IF(Z$2=$A42,Data!W42,0)</f>
        <v>0</v>
      </c>
      <c r="AA42" s="169">
        <f>IF(AA$2=$A42,Data!X42,0)</f>
        <v>0</v>
      </c>
      <c r="AB42" s="169">
        <f>IF(AB$2=$A42,Data!Y42,0)</f>
        <v>0</v>
      </c>
      <c r="AC42" s="169">
        <f>IF(AC$2=$A42,Data!Z42,0)</f>
        <v>0</v>
      </c>
      <c r="AD42" s="170">
        <f>IF(AD$2=$A42,Data!AA42,0)</f>
        <v>0</v>
      </c>
      <c r="AE42" s="171">
        <f>IF(AE$2=$A42,Data!AB42,0)</f>
        <v>0</v>
      </c>
      <c r="AF42" s="170">
        <f>IF(AF$2=$A42,Data!AC42,0)</f>
        <v>0</v>
      </c>
      <c r="AG42" s="171">
        <f>IF(AG$2=$A42,Data!AD42,0)</f>
        <v>0</v>
      </c>
      <c r="AH42" s="170">
        <f>IF(AH$2=$A42,Data!AE42,0)</f>
        <v>0</v>
      </c>
      <c r="AI42" s="171">
        <f>IF(AI$2=$A42,Data!AF42,0)</f>
        <v>0</v>
      </c>
      <c r="AJ42" s="170">
        <f>IF(AJ$2=$A42,Data!AG42,0)</f>
        <v>0</v>
      </c>
      <c r="AK42" s="171">
        <f>IF(AK$2=$A42,Data!AH42,0)</f>
        <v>0</v>
      </c>
      <c r="AL42" s="170">
        <f>IF(AL$2=$A42,Data!AI42,0)</f>
        <v>0</v>
      </c>
      <c r="AM42" t="str">
        <f t="shared" si="0"/>
        <v>0</v>
      </c>
      <c r="AN42" t="e">
        <f>+INDEX(Validation!$D$4:$D$250,MATCH(Merge!B42,Validation!$E$4:$E$250,0))</f>
        <v>#N/A</v>
      </c>
      <c r="AO42" s="172">
        <f t="shared" si="1"/>
        <v>0</v>
      </c>
    </row>
    <row r="43" spans="1:41" ht="15" x14ac:dyDescent="0.25">
      <c r="A43">
        <f>Inputs!$H$11</f>
        <v>1</v>
      </c>
      <c r="B43" t="str">
        <f>Inputs!$D$4</f>
        <v>Select Agency…</v>
      </c>
      <c r="C43" s="166" t="str">
        <f>Inputs!$I$6</f>
        <v>(insert code)</v>
      </c>
      <c r="D43" t="str">
        <f>IFERROR(INDEX(Inputs!$I$11:$I$19,MATCH(A43,Inputs!$H$11:$H$19)),"")</f>
        <v>(insert code)</v>
      </c>
      <c r="E43" s="167">
        <f>Data!B43</f>
        <v>0</v>
      </c>
      <c r="F43" s="168">
        <f>IF(F$2=$A43,Data!C43,0)</f>
        <v>0</v>
      </c>
      <c r="G43" s="168">
        <f>IF(G$2=$A43,Data!D43,0)</f>
        <v>0</v>
      </c>
      <c r="H43" s="168">
        <f>IF(H$2=$A43,Data!E43,0)</f>
        <v>0</v>
      </c>
      <c r="I43" s="168">
        <f>IF(I$2=$A43,Data!F43,0)</f>
        <v>0</v>
      </c>
      <c r="J43" s="168">
        <f>IF(J$2=$A43,Data!G43,0)</f>
        <v>0</v>
      </c>
      <c r="K43" s="168">
        <f>IF(K$2=$A43,Data!H43,0)</f>
        <v>0</v>
      </c>
      <c r="L43" s="168">
        <f>IF(L$2=$A43,Data!I43,0)</f>
        <v>0</v>
      </c>
      <c r="M43" s="168">
        <f>IF(M$2=$A43,Data!J43,0)</f>
        <v>0</v>
      </c>
      <c r="N43" s="168">
        <f>IF(N$2=$A43,Data!K43,0)</f>
        <v>0</v>
      </c>
      <c r="O43" s="168">
        <f>IF(O$2=$A43,Data!L43,0)</f>
        <v>0</v>
      </c>
      <c r="P43" s="168">
        <f>IF(P$2=$A43,Data!M43,0)</f>
        <v>0</v>
      </c>
      <c r="Q43" s="168">
        <f>IF(Q$2=$A43,Data!N43,0)</f>
        <v>0</v>
      </c>
      <c r="R43" s="169">
        <f>IF(R$2=$A43,Data!O43,0)</f>
        <v>0</v>
      </c>
      <c r="S43" s="169">
        <f>IF(S$2=$A43,Data!P43,0)</f>
        <v>0</v>
      </c>
      <c r="T43" s="169">
        <f>IF(T$2=$A43,Data!Q43,0)</f>
        <v>0</v>
      </c>
      <c r="U43" s="169">
        <f>IF(U$2=$A43,Data!R43,0)</f>
        <v>0</v>
      </c>
      <c r="V43" s="169">
        <f>IF(V$2=$A43,Data!S43,0)</f>
        <v>0</v>
      </c>
      <c r="W43" s="169">
        <f>IF(W$2=$A43,Data!T43,0)</f>
        <v>0</v>
      </c>
      <c r="X43" s="169">
        <f>IF(X$2=$A43,Data!U43,0)</f>
        <v>0</v>
      </c>
      <c r="Y43" s="169">
        <f>IF(Y$2=$A43,Data!V43,0)</f>
        <v>0</v>
      </c>
      <c r="Z43" s="169">
        <f>IF(Z$2=$A43,Data!W43,0)</f>
        <v>0</v>
      </c>
      <c r="AA43" s="169">
        <f>IF(AA$2=$A43,Data!X43,0)</f>
        <v>0</v>
      </c>
      <c r="AB43" s="169">
        <f>IF(AB$2=$A43,Data!Y43,0)</f>
        <v>0</v>
      </c>
      <c r="AC43" s="169">
        <f>IF(AC$2=$A43,Data!Z43,0)</f>
        <v>0</v>
      </c>
      <c r="AD43" s="170">
        <f>IF(AD$2=$A43,Data!AA43,0)</f>
        <v>0</v>
      </c>
      <c r="AE43" s="171">
        <f>IF(AE$2=$A43,Data!AB43,0)</f>
        <v>0</v>
      </c>
      <c r="AF43" s="170">
        <f>IF(AF$2=$A43,Data!AC43,0)</f>
        <v>0</v>
      </c>
      <c r="AG43" s="171">
        <f>IF(AG$2=$A43,Data!AD43,0)</f>
        <v>0</v>
      </c>
      <c r="AH43" s="170">
        <f>IF(AH$2=$A43,Data!AE43,0)</f>
        <v>0</v>
      </c>
      <c r="AI43" s="171">
        <f>IF(AI$2=$A43,Data!AF43,0)</f>
        <v>0</v>
      </c>
      <c r="AJ43" s="170">
        <f>IF(AJ$2=$A43,Data!AG43,0)</f>
        <v>0</v>
      </c>
      <c r="AK43" s="171">
        <f>IF(AK$2=$A43,Data!AH43,0)</f>
        <v>0</v>
      </c>
      <c r="AL43" s="170">
        <f>IF(AL$2=$A43,Data!AI43,0)</f>
        <v>0</v>
      </c>
      <c r="AM43" t="str">
        <f t="shared" si="0"/>
        <v>0</v>
      </c>
      <c r="AN43" t="e">
        <f>+INDEX(Validation!$D$4:$D$250,MATCH(Merge!B43,Validation!$E$4:$E$250,0))</f>
        <v>#N/A</v>
      </c>
      <c r="AO43" s="172">
        <f t="shared" si="1"/>
        <v>0</v>
      </c>
    </row>
    <row r="44" spans="1:41" ht="15" x14ac:dyDescent="0.25">
      <c r="A44">
        <f>Inputs!$H$11</f>
        <v>1</v>
      </c>
      <c r="B44" t="str">
        <f>Inputs!$D$4</f>
        <v>Select Agency…</v>
      </c>
      <c r="C44" s="166" t="str">
        <f>Inputs!$I$6</f>
        <v>(insert code)</v>
      </c>
      <c r="D44" t="str">
        <f>IFERROR(INDEX(Inputs!$I$11:$I$19,MATCH(A44,Inputs!$H$11:$H$19)),"")</f>
        <v>(insert code)</v>
      </c>
      <c r="E44" s="167">
        <f>Data!B44</f>
        <v>0</v>
      </c>
      <c r="F44" s="168">
        <f>IF(F$2=$A44,Data!C44,0)</f>
        <v>0</v>
      </c>
      <c r="G44" s="168">
        <f>IF(G$2=$A44,Data!D44,0)</f>
        <v>0</v>
      </c>
      <c r="H44" s="168">
        <f>IF(H$2=$A44,Data!E44,0)</f>
        <v>0</v>
      </c>
      <c r="I44" s="168">
        <f>IF(I$2=$A44,Data!F44,0)</f>
        <v>0</v>
      </c>
      <c r="J44" s="168">
        <f>IF(J$2=$A44,Data!G44,0)</f>
        <v>0</v>
      </c>
      <c r="K44" s="168">
        <f>IF(K$2=$A44,Data!H44,0)</f>
        <v>0</v>
      </c>
      <c r="L44" s="168">
        <f>IF(L$2=$A44,Data!I44,0)</f>
        <v>0</v>
      </c>
      <c r="M44" s="168">
        <f>IF(M$2=$A44,Data!J44,0)</f>
        <v>0</v>
      </c>
      <c r="N44" s="168">
        <f>IF(N$2=$A44,Data!K44,0)</f>
        <v>0</v>
      </c>
      <c r="O44" s="168">
        <f>IF(O$2=$A44,Data!L44,0)</f>
        <v>0</v>
      </c>
      <c r="P44" s="168">
        <f>IF(P$2=$A44,Data!M44,0)</f>
        <v>0</v>
      </c>
      <c r="Q44" s="168">
        <f>IF(Q$2=$A44,Data!N44,0)</f>
        <v>0</v>
      </c>
      <c r="R44" s="169">
        <f>IF(R$2=$A44,Data!O44,0)</f>
        <v>0</v>
      </c>
      <c r="S44" s="169">
        <f>IF(S$2=$A44,Data!P44,0)</f>
        <v>0</v>
      </c>
      <c r="T44" s="169">
        <f>IF(T$2=$A44,Data!Q44,0)</f>
        <v>0</v>
      </c>
      <c r="U44" s="169">
        <f>IF(U$2=$A44,Data!R44,0)</f>
        <v>0</v>
      </c>
      <c r="V44" s="169">
        <f>IF(V$2=$A44,Data!S44,0)</f>
        <v>0</v>
      </c>
      <c r="W44" s="169">
        <f>IF(W$2=$A44,Data!T44,0)</f>
        <v>0</v>
      </c>
      <c r="X44" s="169">
        <f>IF(X$2=$A44,Data!U44,0)</f>
        <v>0</v>
      </c>
      <c r="Y44" s="169">
        <f>IF(Y$2=$A44,Data!V44,0)</f>
        <v>0</v>
      </c>
      <c r="Z44" s="169">
        <f>IF(Z$2=$A44,Data!W44,0)</f>
        <v>0</v>
      </c>
      <c r="AA44" s="169">
        <f>IF(AA$2=$A44,Data!X44,0)</f>
        <v>0</v>
      </c>
      <c r="AB44" s="169">
        <f>IF(AB$2=$A44,Data!Y44,0)</f>
        <v>0</v>
      </c>
      <c r="AC44" s="169">
        <f>IF(AC$2=$A44,Data!Z44,0)</f>
        <v>0</v>
      </c>
      <c r="AD44" s="170">
        <f>IF(AD$2=$A44,Data!AA44,0)</f>
        <v>0</v>
      </c>
      <c r="AE44" s="171">
        <f>IF(AE$2=$A44,Data!AB44,0)</f>
        <v>0</v>
      </c>
      <c r="AF44" s="170">
        <f>IF(AF$2=$A44,Data!AC44,0)</f>
        <v>0</v>
      </c>
      <c r="AG44" s="171">
        <f>IF(AG$2=$A44,Data!AD44,0)</f>
        <v>0</v>
      </c>
      <c r="AH44" s="170">
        <f>IF(AH$2=$A44,Data!AE44,0)</f>
        <v>0</v>
      </c>
      <c r="AI44" s="171">
        <f>IF(AI$2=$A44,Data!AF44,0)</f>
        <v>0</v>
      </c>
      <c r="AJ44" s="170">
        <f>IF(AJ$2=$A44,Data!AG44,0)</f>
        <v>0</v>
      </c>
      <c r="AK44" s="171">
        <f>IF(AK$2=$A44,Data!AH44,0)</f>
        <v>0</v>
      </c>
      <c r="AL44" s="170">
        <f>IF(AL$2=$A44,Data!AI44,0)</f>
        <v>0</v>
      </c>
      <c r="AM44" t="str">
        <f t="shared" si="0"/>
        <v>0</v>
      </c>
      <c r="AN44" t="e">
        <f>+INDEX(Validation!$D$4:$D$250,MATCH(Merge!B44,Validation!$E$4:$E$250,0))</f>
        <v>#N/A</v>
      </c>
      <c r="AO44" s="172">
        <f t="shared" si="1"/>
        <v>0</v>
      </c>
    </row>
    <row r="45" spans="1:41" ht="15" x14ac:dyDescent="0.25">
      <c r="A45">
        <f>Inputs!$H$11</f>
        <v>1</v>
      </c>
      <c r="B45" t="str">
        <f>Inputs!$D$4</f>
        <v>Select Agency…</v>
      </c>
      <c r="C45" s="166" t="str">
        <f>Inputs!$I$6</f>
        <v>(insert code)</v>
      </c>
      <c r="D45" t="str">
        <f>IFERROR(INDEX(Inputs!$I$11:$I$19,MATCH(A45,Inputs!$H$11:$H$19)),"")</f>
        <v>(insert code)</v>
      </c>
      <c r="E45" s="167">
        <f>Data!B45</f>
        <v>0</v>
      </c>
      <c r="F45" s="168">
        <f>IF(F$2=$A45,Data!C45,0)</f>
        <v>0</v>
      </c>
      <c r="G45" s="168">
        <f>IF(G$2=$A45,Data!D45,0)</f>
        <v>0</v>
      </c>
      <c r="H45" s="168">
        <f>IF(H$2=$A45,Data!E45,0)</f>
        <v>0</v>
      </c>
      <c r="I45" s="168">
        <f>IF(I$2=$A45,Data!F45,0)</f>
        <v>0</v>
      </c>
      <c r="J45" s="168">
        <f>IF(J$2=$A45,Data!G45,0)</f>
        <v>0</v>
      </c>
      <c r="K45" s="168">
        <f>IF(K$2=$A45,Data!H45,0)</f>
        <v>0</v>
      </c>
      <c r="L45" s="168">
        <f>IF(L$2=$A45,Data!I45,0)</f>
        <v>0</v>
      </c>
      <c r="M45" s="168">
        <f>IF(M$2=$A45,Data!J45,0)</f>
        <v>0</v>
      </c>
      <c r="N45" s="168">
        <f>IF(N$2=$A45,Data!K45,0)</f>
        <v>0</v>
      </c>
      <c r="O45" s="168">
        <f>IF(O$2=$A45,Data!L45,0)</f>
        <v>0</v>
      </c>
      <c r="P45" s="168">
        <f>IF(P$2=$A45,Data!M45,0)</f>
        <v>0</v>
      </c>
      <c r="Q45" s="168">
        <f>IF(Q$2=$A45,Data!N45,0)</f>
        <v>0</v>
      </c>
      <c r="R45" s="169">
        <f>IF(R$2=$A45,Data!O45,0)</f>
        <v>0</v>
      </c>
      <c r="S45" s="169">
        <f>IF(S$2=$A45,Data!P45,0)</f>
        <v>0</v>
      </c>
      <c r="T45" s="169">
        <f>IF(T$2=$A45,Data!Q45,0)</f>
        <v>0</v>
      </c>
      <c r="U45" s="169">
        <f>IF(U$2=$A45,Data!R45,0)</f>
        <v>0</v>
      </c>
      <c r="V45" s="169">
        <f>IF(V$2=$A45,Data!S45,0)</f>
        <v>0</v>
      </c>
      <c r="W45" s="169">
        <f>IF(W$2=$A45,Data!T45,0)</f>
        <v>0</v>
      </c>
      <c r="X45" s="169">
        <f>IF(X$2=$A45,Data!U45,0)</f>
        <v>0</v>
      </c>
      <c r="Y45" s="169">
        <f>IF(Y$2=$A45,Data!V45,0)</f>
        <v>0</v>
      </c>
      <c r="Z45" s="169">
        <f>IF(Z$2=$A45,Data!W45,0)</f>
        <v>0</v>
      </c>
      <c r="AA45" s="169">
        <f>IF(AA$2=$A45,Data!X45,0)</f>
        <v>0</v>
      </c>
      <c r="AB45" s="169">
        <f>IF(AB$2=$A45,Data!Y45,0)</f>
        <v>0</v>
      </c>
      <c r="AC45" s="169">
        <f>IF(AC$2=$A45,Data!Z45,0)</f>
        <v>0</v>
      </c>
      <c r="AD45" s="170">
        <f>IF(AD$2=$A45,Data!AA45,0)</f>
        <v>0</v>
      </c>
      <c r="AE45" s="171">
        <f>IF(AE$2=$A45,Data!AB45,0)</f>
        <v>0</v>
      </c>
      <c r="AF45" s="170">
        <f>IF(AF$2=$A45,Data!AC45,0)</f>
        <v>0</v>
      </c>
      <c r="AG45" s="171">
        <f>IF(AG$2=$A45,Data!AD45,0)</f>
        <v>0</v>
      </c>
      <c r="AH45" s="170">
        <f>IF(AH$2=$A45,Data!AE45,0)</f>
        <v>0</v>
      </c>
      <c r="AI45" s="171">
        <f>IF(AI$2=$A45,Data!AF45,0)</f>
        <v>0</v>
      </c>
      <c r="AJ45" s="170">
        <f>IF(AJ$2=$A45,Data!AG45,0)</f>
        <v>0</v>
      </c>
      <c r="AK45" s="171">
        <f>IF(AK$2=$A45,Data!AH45,0)</f>
        <v>0</v>
      </c>
      <c r="AL45" s="170">
        <f>IF(AL$2=$A45,Data!AI45,0)</f>
        <v>0</v>
      </c>
      <c r="AM45" t="str">
        <f t="shared" si="0"/>
        <v>0</v>
      </c>
      <c r="AN45" t="e">
        <f>+INDEX(Validation!$D$4:$D$250,MATCH(Merge!B45,Validation!$E$4:$E$250,0))</f>
        <v>#N/A</v>
      </c>
      <c r="AO45" s="172">
        <f t="shared" si="1"/>
        <v>0</v>
      </c>
    </row>
    <row r="46" spans="1:41" ht="15" x14ac:dyDescent="0.25">
      <c r="A46">
        <f>Inputs!$H$11</f>
        <v>1</v>
      </c>
      <c r="B46" t="str">
        <f>Inputs!$D$4</f>
        <v>Select Agency…</v>
      </c>
      <c r="C46" s="166" t="str">
        <f>Inputs!$I$6</f>
        <v>(insert code)</v>
      </c>
      <c r="D46" t="str">
        <f>IFERROR(INDEX(Inputs!$I$11:$I$19,MATCH(A46,Inputs!$H$11:$H$19)),"")</f>
        <v>(insert code)</v>
      </c>
      <c r="E46" s="167">
        <f>Data!B46</f>
        <v>0</v>
      </c>
      <c r="F46" s="168">
        <f>IF(F$2=$A46,Data!C46,0)</f>
        <v>0</v>
      </c>
      <c r="G46" s="168">
        <f>IF(G$2=$A46,Data!D46,0)</f>
        <v>0</v>
      </c>
      <c r="H46" s="168">
        <f>IF(H$2=$A46,Data!E46,0)</f>
        <v>0</v>
      </c>
      <c r="I46" s="168">
        <f>IF(I$2=$A46,Data!F46,0)</f>
        <v>0</v>
      </c>
      <c r="J46" s="168">
        <f>IF(J$2=$A46,Data!G46,0)</f>
        <v>0</v>
      </c>
      <c r="K46" s="168">
        <f>IF(K$2=$A46,Data!H46,0)</f>
        <v>0</v>
      </c>
      <c r="L46" s="168">
        <f>IF(L$2=$A46,Data!I46,0)</f>
        <v>0</v>
      </c>
      <c r="M46" s="168">
        <f>IF(M$2=$A46,Data!J46,0)</f>
        <v>0</v>
      </c>
      <c r="N46" s="168">
        <f>IF(N$2=$A46,Data!K46,0)</f>
        <v>0</v>
      </c>
      <c r="O46" s="168">
        <f>IF(O$2=$A46,Data!L46,0)</f>
        <v>0</v>
      </c>
      <c r="P46" s="168">
        <f>IF(P$2=$A46,Data!M46,0)</f>
        <v>0</v>
      </c>
      <c r="Q46" s="168">
        <f>IF(Q$2=$A46,Data!N46,0)</f>
        <v>0</v>
      </c>
      <c r="R46" s="169">
        <f>IF(R$2=$A46,Data!O46,0)</f>
        <v>0</v>
      </c>
      <c r="S46" s="169">
        <f>IF(S$2=$A46,Data!P46,0)</f>
        <v>0</v>
      </c>
      <c r="T46" s="169">
        <f>IF(T$2=$A46,Data!Q46,0)</f>
        <v>0</v>
      </c>
      <c r="U46" s="169">
        <f>IF(U$2=$A46,Data!R46,0)</f>
        <v>0</v>
      </c>
      <c r="V46" s="169">
        <f>IF(V$2=$A46,Data!S46,0)</f>
        <v>0</v>
      </c>
      <c r="W46" s="169">
        <f>IF(W$2=$A46,Data!T46,0)</f>
        <v>0</v>
      </c>
      <c r="X46" s="169">
        <f>IF(X$2=$A46,Data!U46,0)</f>
        <v>0</v>
      </c>
      <c r="Y46" s="169">
        <f>IF(Y$2=$A46,Data!V46,0)</f>
        <v>0</v>
      </c>
      <c r="Z46" s="169">
        <f>IF(Z$2=$A46,Data!W46,0)</f>
        <v>0</v>
      </c>
      <c r="AA46" s="169">
        <f>IF(AA$2=$A46,Data!X46,0)</f>
        <v>0</v>
      </c>
      <c r="AB46" s="169">
        <f>IF(AB$2=$A46,Data!Y46,0)</f>
        <v>0</v>
      </c>
      <c r="AC46" s="169">
        <f>IF(AC$2=$A46,Data!Z46,0)</f>
        <v>0</v>
      </c>
      <c r="AD46" s="170">
        <f>IF(AD$2=$A46,Data!AA46,0)</f>
        <v>0</v>
      </c>
      <c r="AE46" s="171">
        <f>IF(AE$2=$A46,Data!AB46,0)</f>
        <v>0</v>
      </c>
      <c r="AF46" s="170">
        <f>IF(AF$2=$A46,Data!AC46,0)</f>
        <v>0</v>
      </c>
      <c r="AG46" s="171">
        <f>IF(AG$2=$A46,Data!AD46,0)</f>
        <v>0</v>
      </c>
      <c r="AH46" s="170">
        <f>IF(AH$2=$A46,Data!AE46,0)</f>
        <v>0</v>
      </c>
      <c r="AI46" s="171">
        <f>IF(AI$2=$A46,Data!AF46,0)</f>
        <v>0</v>
      </c>
      <c r="AJ46" s="170">
        <f>IF(AJ$2=$A46,Data!AG46,0)</f>
        <v>0</v>
      </c>
      <c r="AK46" s="171">
        <f>IF(AK$2=$A46,Data!AH46,0)</f>
        <v>0</v>
      </c>
      <c r="AL46" s="170">
        <f>IF(AL$2=$A46,Data!AI46,0)</f>
        <v>0</v>
      </c>
      <c r="AM46" t="str">
        <f t="shared" si="0"/>
        <v>0</v>
      </c>
      <c r="AN46" t="e">
        <f>+INDEX(Validation!$D$4:$D$250,MATCH(Merge!B46,Validation!$E$4:$E$250,0))</f>
        <v>#N/A</v>
      </c>
      <c r="AO46" s="172">
        <f t="shared" si="1"/>
        <v>0</v>
      </c>
    </row>
    <row r="47" spans="1:41" ht="15" x14ac:dyDescent="0.25">
      <c r="A47">
        <f>Inputs!$H$11</f>
        <v>1</v>
      </c>
      <c r="B47" t="str">
        <f>Inputs!$D$4</f>
        <v>Select Agency…</v>
      </c>
      <c r="C47" s="166" t="str">
        <f>Inputs!$I$6</f>
        <v>(insert code)</v>
      </c>
      <c r="D47" t="str">
        <f>IFERROR(INDEX(Inputs!$I$11:$I$19,MATCH(A47,Inputs!$H$11:$H$19)),"")</f>
        <v>(insert code)</v>
      </c>
      <c r="E47" s="167">
        <f>Data!B47</f>
        <v>0</v>
      </c>
      <c r="F47" s="168">
        <f>IF(F$2=$A47,Data!C47,0)</f>
        <v>0</v>
      </c>
      <c r="G47" s="168">
        <f>IF(G$2=$A47,Data!D47,0)</f>
        <v>0</v>
      </c>
      <c r="H47" s="168">
        <f>IF(H$2=$A47,Data!E47,0)</f>
        <v>0</v>
      </c>
      <c r="I47" s="168">
        <f>IF(I$2=$A47,Data!F47,0)</f>
        <v>0</v>
      </c>
      <c r="J47" s="168">
        <f>IF(J$2=$A47,Data!G47,0)</f>
        <v>0</v>
      </c>
      <c r="K47" s="168">
        <f>IF(K$2=$A47,Data!H47,0)</f>
        <v>0</v>
      </c>
      <c r="L47" s="168">
        <f>IF(L$2=$A47,Data!I47,0)</f>
        <v>0</v>
      </c>
      <c r="M47" s="168">
        <f>IF(M$2=$A47,Data!J47,0)</f>
        <v>0</v>
      </c>
      <c r="N47" s="168">
        <f>IF(N$2=$A47,Data!K47,0)</f>
        <v>0</v>
      </c>
      <c r="O47" s="168">
        <f>IF(O$2=$A47,Data!L47,0)</f>
        <v>0</v>
      </c>
      <c r="P47" s="168">
        <f>IF(P$2=$A47,Data!M47,0)</f>
        <v>0</v>
      </c>
      <c r="Q47" s="168">
        <f>IF(Q$2=$A47,Data!N47,0)</f>
        <v>0</v>
      </c>
      <c r="R47" s="169">
        <f>IF(R$2=$A47,Data!O47,0)</f>
        <v>0</v>
      </c>
      <c r="S47" s="169">
        <f>IF(S$2=$A47,Data!P47,0)</f>
        <v>0</v>
      </c>
      <c r="T47" s="169">
        <f>IF(T$2=$A47,Data!Q47,0)</f>
        <v>0</v>
      </c>
      <c r="U47" s="169">
        <f>IF(U$2=$A47,Data!R47,0)</f>
        <v>0</v>
      </c>
      <c r="V47" s="169">
        <f>IF(V$2=$A47,Data!S47,0)</f>
        <v>0</v>
      </c>
      <c r="W47" s="169">
        <f>IF(W$2=$A47,Data!T47,0)</f>
        <v>0</v>
      </c>
      <c r="X47" s="169">
        <f>IF(X$2=$A47,Data!U47,0)</f>
        <v>0</v>
      </c>
      <c r="Y47" s="169">
        <f>IF(Y$2=$A47,Data!V47,0)</f>
        <v>0</v>
      </c>
      <c r="Z47" s="169">
        <f>IF(Z$2=$A47,Data!W47,0)</f>
        <v>0</v>
      </c>
      <c r="AA47" s="169">
        <f>IF(AA$2=$A47,Data!X47,0)</f>
        <v>0</v>
      </c>
      <c r="AB47" s="169">
        <f>IF(AB$2=$A47,Data!Y47,0)</f>
        <v>0</v>
      </c>
      <c r="AC47" s="169">
        <f>IF(AC$2=$A47,Data!Z47,0)</f>
        <v>0</v>
      </c>
      <c r="AD47" s="170">
        <f>IF(AD$2=$A47,Data!AA47,0)</f>
        <v>0</v>
      </c>
      <c r="AE47" s="171">
        <f>IF(AE$2=$A47,Data!AB47,0)</f>
        <v>0</v>
      </c>
      <c r="AF47" s="170">
        <f>IF(AF$2=$A47,Data!AC47,0)</f>
        <v>0</v>
      </c>
      <c r="AG47" s="171">
        <f>IF(AG$2=$A47,Data!AD47,0)</f>
        <v>0</v>
      </c>
      <c r="AH47" s="170">
        <f>IF(AH$2=$A47,Data!AE47,0)</f>
        <v>0</v>
      </c>
      <c r="AI47" s="171">
        <f>IF(AI$2=$A47,Data!AF47,0)</f>
        <v>0</v>
      </c>
      <c r="AJ47" s="170">
        <f>IF(AJ$2=$A47,Data!AG47,0)</f>
        <v>0</v>
      </c>
      <c r="AK47" s="171">
        <f>IF(AK$2=$A47,Data!AH47,0)</f>
        <v>0</v>
      </c>
      <c r="AL47" s="170">
        <f>IF(AL$2=$A47,Data!AI47,0)</f>
        <v>0</v>
      </c>
      <c r="AM47" t="str">
        <f t="shared" si="0"/>
        <v>0</v>
      </c>
      <c r="AN47" t="e">
        <f>+INDEX(Validation!$D$4:$D$250,MATCH(Merge!B47,Validation!$E$4:$E$250,0))</f>
        <v>#N/A</v>
      </c>
      <c r="AO47" s="172">
        <f t="shared" si="1"/>
        <v>0</v>
      </c>
    </row>
    <row r="48" spans="1:41" ht="15" x14ac:dyDescent="0.25">
      <c r="A48">
        <f>Inputs!$H$11</f>
        <v>1</v>
      </c>
      <c r="B48" t="str">
        <f>Inputs!$D$4</f>
        <v>Select Agency…</v>
      </c>
      <c r="C48" s="166" t="str">
        <f>Inputs!$I$6</f>
        <v>(insert code)</v>
      </c>
      <c r="D48" t="str">
        <f>IFERROR(INDEX(Inputs!$I$11:$I$19,MATCH(A48,Inputs!$H$11:$H$19)),"")</f>
        <v>(insert code)</v>
      </c>
      <c r="E48" s="167">
        <f>Data!B48</f>
        <v>0</v>
      </c>
      <c r="F48" s="168">
        <f>IF(F$2=$A48,Data!C48,0)</f>
        <v>0</v>
      </c>
      <c r="G48" s="168">
        <f>IF(G$2=$A48,Data!D48,0)</f>
        <v>0</v>
      </c>
      <c r="H48" s="168">
        <f>IF(H$2=$A48,Data!E48,0)</f>
        <v>0</v>
      </c>
      <c r="I48" s="168">
        <f>IF(I$2=$A48,Data!F48,0)</f>
        <v>0</v>
      </c>
      <c r="J48" s="168">
        <f>IF(J$2=$A48,Data!G48,0)</f>
        <v>0</v>
      </c>
      <c r="K48" s="168">
        <f>IF(K$2=$A48,Data!H48,0)</f>
        <v>0</v>
      </c>
      <c r="L48" s="168">
        <f>IF(L$2=$A48,Data!I48,0)</f>
        <v>0</v>
      </c>
      <c r="M48" s="168">
        <f>IF(M$2=$A48,Data!J48,0)</f>
        <v>0</v>
      </c>
      <c r="N48" s="168">
        <f>IF(N$2=$A48,Data!K48,0)</f>
        <v>0</v>
      </c>
      <c r="O48" s="168">
        <f>IF(O$2=$A48,Data!L48,0)</f>
        <v>0</v>
      </c>
      <c r="P48" s="168">
        <f>IF(P$2=$A48,Data!M48,0)</f>
        <v>0</v>
      </c>
      <c r="Q48" s="168">
        <f>IF(Q$2=$A48,Data!N48,0)</f>
        <v>0</v>
      </c>
      <c r="R48" s="169">
        <f>IF(R$2=$A48,Data!O48,0)</f>
        <v>0</v>
      </c>
      <c r="S48" s="169">
        <f>IF(S$2=$A48,Data!P48,0)</f>
        <v>0</v>
      </c>
      <c r="T48" s="169">
        <f>IF(T$2=$A48,Data!Q48,0)</f>
        <v>0</v>
      </c>
      <c r="U48" s="169">
        <f>IF(U$2=$A48,Data!R48,0)</f>
        <v>0</v>
      </c>
      <c r="V48" s="169">
        <f>IF(V$2=$A48,Data!S48,0)</f>
        <v>0</v>
      </c>
      <c r="W48" s="169">
        <f>IF(W$2=$A48,Data!T48,0)</f>
        <v>0</v>
      </c>
      <c r="X48" s="169">
        <f>IF(X$2=$A48,Data!U48,0)</f>
        <v>0</v>
      </c>
      <c r="Y48" s="169">
        <f>IF(Y$2=$A48,Data!V48,0)</f>
        <v>0</v>
      </c>
      <c r="Z48" s="169">
        <f>IF(Z$2=$A48,Data!W48,0)</f>
        <v>0</v>
      </c>
      <c r="AA48" s="169">
        <f>IF(AA$2=$A48,Data!X48,0)</f>
        <v>0</v>
      </c>
      <c r="AB48" s="169">
        <f>IF(AB$2=$A48,Data!Y48,0)</f>
        <v>0</v>
      </c>
      <c r="AC48" s="169">
        <f>IF(AC$2=$A48,Data!Z48,0)</f>
        <v>0</v>
      </c>
      <c r="AD48" s="170">
        <f>IF(AD$2=$A48,Data!AA48,0)</f>
        <v>0</v>
      </c>
      <c r="AE48" s="171">
        <f>IF(AE$2=$A48,Data!AB48,0)</f>
        <v>0</v>
      </c>
      <c r="AF48" s="170">
        <f>IF(AF$2=$A48,Data!AC48,0)</f>
        <v>0</v>
      </c>
      <c r="AG48" s="171">
        <f>IF(AG$2=$A48,Data!AD48,0)</f>
        <v>0</v>
      </c>
      <c r="AH48" s="170">
        <f>IF(AH$2=$A48,Data!AE48,0)</f>
        <v>0</v>
      </c>
      <c r="AI48" s="171">
        <f>IF(AI$2=$A48,Data!AF48,0)</f>
        <v>0</v>
      </c>
      <c r="AJ48" s="170">
        <f>IF(AJ$2=$A48,Data!AG48,0)</f>
        <v>0</v>
      </c>
      <c r="AK48" s="171">
        <f>IF(AK$2=$A48,Data!AH48,0)</f>
        <v>0</v>
      </c>
      <c r="AL48" s="170">
        <f>IF(AL$2=$A48,Data!AI48,0)</f>
        <v>0</v>
      </c>
      <c r="AM48" t="str">
        <f t="shared" si="0"/>
        <v>0</v>
      </c>
      <c r="AN48" t="e">
        <f>+INDEX(Validation!$D$4:$D$250,MATCH(Merge!B48,Validation!$E$4:$E$250,0))</f>
        <v>#N/A</v>
      </c>
      <c r="AO48" s="172">
        <f t="shared" si="1"/>
        <v>0</v>
      </c>
    </row>
    <row r="49" spans="1:41" ht="15" x14ac:dyDescent="0.25">
      <c r="A49">
        <f>Inputs!$H$11</f>
        <v>1</v>
      </c>
      <c r="B49" t="str">
        <f>Inputs!$D$4</f>
        <v>Select Agency…</v>
      </c>
      <c r="C49" s="166" t="str">
        <f>Inputs!$I$6</f>
        <v>(insert code)</v>
      </c>
      <c r="D49" t="str">
        <f>IFERROR(INDEX(Inputs!$I$11:$I$19,MATCH(A49,Inputs!$H$11:$H$19)),"")</f>
        <v>(insert code)</v>
      </c>
      <c r="E49" s="167">
        <f>Data!B49</f>
        <v>0</v>
      </c>
      <c r="F49" s="168">
        <f>IF(F$2=$A49,Data!C49,0)</f>
        <v>0</v>
      </c>
      <c r="G49" s="168">
        <f>IF(G$2=$A49,Data!D49,0)</f>
        <v>0</v>
      </c>
      <c r="H49" s="168">
        <f>IF(H$2=$A49,Data!E49,0)</f>
        <v>0</v>
      </c>
      <c r="I49" s="168">
        <f>IF(I$2=$A49,Data!F49,0)</f>
        <v>0</v>
      </c>
      <c r="J49" s="168">
        <f>IF(J$2=$A49,Data!G49,0)</f>
        <v>0</v>
      </c>
      <c r="K49" s="168">
        <f>IF(K$2=$A49,Data!H49,0)</f>
        <v>0</v>
      </c>
      <c r="L49" s="168">
        <f>IF(L$2=$A49,Data!I49,0)</f>
        <v>0</v>
      </c>
      <c r="M49" s="168">
        <f>IF(M$2=$A49,Data!J49,0)</f>
        <v>0</v>
      </c>
      <c r="N49" s="168">
        <f>IF(N$2=$A49,Data!K49,0)</f>
        <v>0</v>
      </c>
      <c r="O49" s="168">
        <f>IF(O$2=$A49,Data!L49,0)</f>
        <v>0</v>
      </c>
      <c r="P49" s="168">
        <f>IF(P$2=$A49,Data!M49,0)</f>
        <v>0</v>
      </c>
      <c r="Q49" s="168">
        <f>IF(Q$2=$A49,Data!N49,0)</f>
        <v>0</v>
      </c>
      <c r="R49" s="169">
        <f>IF(R$2=$A49,Data!O49,0)</f>
        <v>0</v>
      </c>
      <c r="S49" s="169">
        <f>IF(S$2=$A49,Data!P49,0)</f>
        <v>0</v>
      </c>
      <c r="T49" s="169">
        <f>IF(T$2=$A49,Data!Q49,0)</f>
        <v>0</v>
      </c>
      <c r="U49" s="169">
        <f>IF(U$2=$A49,Data!R49,0)</f>
        <v>0</v>
      </c>
      <c r="V49" s="169">
        <f>IF(V$2=$A49,Data!S49,0)</f>
        <v>0</v>
      </c>
      <c r="W49" s="169">
        <f>IF(W$2=$A49,Data!T49,0)</f>
        <v>0</v>
      </c>
      <c r="X49" s="169">
        <f>IF(X$2=$A49,Data!U49,0)</f>
        <v>0</v>
      </c>
      <c r="Y49" s="169">
        <f>IF(Y$2=$A49,Data!V49,0)</f>
        <v>0</v>
      </c>
      <c r="Z49" s="169">
        <f>IF(Z$2=$A49,Data!W49,0)</f>
        <v>0</v>
      </c>
      <c r="AA49" s="169">
        <f>IF(AA$2=$A49,Data!X49,0)</f>
        <v>0</v>
      </c>
      <c r="AB49" s="169">
        <f>IF(AB$2=$A49,Data!Y49,0)</f>
        <v>0</v>
      </c>
      <c r="AC49" s="169">
        <f>IF(AC$2=$A49,Data!Z49,0)</f>
        <v>0</v>
      </c>
      <c r="AD49" s="170">
        <f>IF(AD$2=$A49,Data!AA49,0)</f>
        <v>0</v>
      </c>
      <c r="AE49" s="171">
        <f>IF(AE$2=$A49,Data!AB49,0)</f>
        <v>0</v>
      </c>
      <c r="AF49" s="170">
        <f>IF(AF$2=$A49,Data!AC49,0)</f>
        <v>0</v>
      </c>
      <c r="AG49" s="171">
        <f>IF(AG$2=$A49,Data!AD49,0)</f>
        <v>0</v>
      </c>
      <c r="AH49" s="170">
        <f>IF(AH$2=$A49,Data!AE49,0)</f>
        <v>0</v>
      </c>
      <c r="AI49" s="171">
        <f>IF(AI$2=$A49,Data!AF49,0)</f>
        <v>0</v>
      </c>
      <c r="AJ49" s="170">
        <f>IF(AJ$2=$A49,Data!AG49,0)</f>
        <v>0</v>
      </c>
      <c r="AK49" s="171">
        <f>IF(AK$2=$A49,Data!AH49,0)</f>
        <v>0</v>
      </c>
      <c r="AL49" s="170">
        <f>IF(AL$2=$A49,Data!AI49,0)</f>
        <v>0</v>
      </c>
      <c r="AM49" t="str">
        <f t="shared" si="0"/>
        <v>0</v>
      </c>
      <c r="AN49" t="e">
        <f>+INDEX(Validation!$D$4:$D$250,MATCH(Merge!B49,Validation!$E$4:$E$250,0))</f>
        <v>#N/A</v>
      </c>
      <c r="AO49" s="172">
        <f t="shared" si="1"/>
        <v>0</v>
      </c>
    </row>
    <row r="50" spans="1:41" ht="15" x14ac:dyDescent="0.25">
      <c r="A50">
        <f>Inputs!$H$11</f>
        <v>1</v>
      </c>
      <c r="B50" t="str">
        <f>Inputs!$D$4</f>
        <v>Select Agency…</v>
      </c>
      <c r="C50" s="166" t="str">
        <f>Inputs!$I$6</f>
        <v>(insert code)</v>
      </c>
      <c r="D50" t="str">
        <f>IFERROR(INDEX(Inputs!$I$11:$I$19,MATCH(A50,Inputs!$H$11:$H$19)),"")</f>
        <v>(insert code)</v>
      </c>
      <c r="E50" s="167">
        <f>Data!B50</f>
        <v>0</v>
      </c>
      <c r="F50" s="168">
        <f>IF(F$2=$A50,Data!C50,0)</f>
        <v>0</v>
      </c>
      <c r="G50" s="168">
        <f>IF(G$2=$A50,Data!D50,0)</f>
        <v>0</v>
      </c>
      <c r="H50" s="168">
        <f>IF(H$2=$A50,Data!E50,0)</f>
        <v>0</v>
      </c>
      <c r="I50" s="168">
        <f>IF(I$2=$A50,Data!F50,0)</f>
        <v>0</v>
      </c>
      <c r="J50" s="168">
        <f>IF(J$2=$A50,Data!G50,0)</f>
        <v>0</v>
      </c>
      <c r="K50" s="168">
        <f>IF(K$2=$A50,Data!H50,0)</f>
        <v>0</v>
      </c>
      <c r="L50" s="168">
        <f>IF(L$2=$A50,Data!I50,0)</f>
        <v>0</v>
      </c>
      <c r="M50" s="168">
        <f>IF(M$2=$A50,Data!J50,0)</f>
        <v>0</v>
      </c>
      <c r="N50" s="168">
        <f>IF(N$2=$A50,Data!K50,0)</f>
        <v>0</v>
      </c>
      <c r="O50" s="168">
        <f>IF(O$2=$A50,Data!L50,0)</f>
        <v>0</v>
      </c>
      <c r="P50" s="168">
        <f>IF(P$2=$A50,Data!M50,0)</f>
        <v>0</v>
      </c>
      <c r="Q50" s="168">
        <f>IF(Q$2=$A50,Data!N50,0)</f>
        <v>0</v>
      </c>
      <c r="R50" s="169">
        <f>IF(R$2=$A50,Data!O50,0)</f>
        <v>0</v>
      </c>
      <c r="S50" s="169">
        <f>IF(S$2=$A50,Data!P50,0)</f>
        <v>0</v>
      </c>
      <c r="T50" s="169">
        <f>IF(T$2=$A50,Data!Q50,0)</f>
        <v>0</v>
      </c>
      <c r="U50" s="169">
        <f>IF(U$2=$A50,Data!R50,0)</f>
        <v>0</v>
      </c>
      <c r="V50" s="169">
        <f>IF(V$2=$A50,Data!S50,0)</f>
        <v>0</v>
      </c>
      <c r="W50" s="169">
        <f>IF(W$2=$A50,Data!T50,0)</f>
        <v>0</v>
      </c>
      <c r="X50" s="169">
        <f>IF(X$2=$A50,Data!U50,0)</f>
        <v>0</v>
      </c>
      <c r="Y50" s="169">
        <f>IF(Y$2=$A50,Data!V50,0)</f>
        <v>0</v>
      </c>
      <c r="Z50" s="169">
        <f>IF(Z$2=$A50,Data!W50,0)</f>
        <v>0</v>
      </c>
      <c r="AA50" s="169">
        <f>IF(AA$2=$A50,Data!X50,0)</f>
        <v>0</v>
      </c>
      <c r="AB50" s="169">
        <f>IF(AB$2=$A50,Data!Y50,0)</f>
        <v>0</v>
      </c>
      <c r="AC50" s="169">
        <f>IF(AC$2=$A50,Data!Z50,0)</f>
        <v>0</v>
      </c>
      <c r="AD50" s="170">
        <f>IF(AD$2=$A50,Data!AA50,0)</f>
        <v>0</v>
      </c>
      <c r="AE50" s="171">
        <f>IF(AE$2=$A50,Data!AB50,0)</f>
        <v>0</v>
      </c>
      <c r="AF50" s="170">
        <f>IF(AF$2=$A50,Data!AC50,0)</f>
        <v>0</v>
      </c>
      <c r="AG50" s="171">
        <f>IF(AG$2=$A50,Data!AD50,0)</f>
        <v>0</v>
      </c>
      <c r="AH50" s="170">
        <f>IF(AH$2=$A50,Data!AE50,0)</f>
        <v>0</v>
      </c>
      <c r="AI50" s="171">
        <f>IF(AI$2=$A50,Data!AF50,0)</f>
        <v>0</v>
      </c>
      <c r="AJ50" s="170">
        <f>IF(AJ$2=$A50,Data!AG50,0)</f>
        <v>0</v>
      </c>
      <c r="AK50" s="171">
        <f>IF(AK$2=$A50,Data!AH50,0)</f>
        <v>0</v>
      </c>
      <c r="AL50" s="170">
        <f>IF(AL$2=$A50,Data!AI50,0)</f>
        <v>0</v>
      </c>
      <c r="AM50" t="str">
        <f t="shared" si="0"/>
        <v>0</v>
      </c>
      <c r="AN50" t="e">
        <f>+INDEX(Validation!$D$4:$D$250,MATCH(Merge!B50,Validation!$E$4:$E$250,0))</f>
        <v>#N/A</v>
      </c>
      <c r="AO50" s="172">
        <f t="shared" si="1"/>
        <v>0</v>
      </c>
    </row>
    <row r="51" spans="1:41" ht="15" x14ac:dyDescent="0.25">
      <c r="A51">
        <f>Inputs!$H$11</f>
        <v>1</v>
      </c>
      <c r="B51" t="str">
        <f>Inputs!$D$4</f>
        <v>Select Agency…</v>
      </c>
      <c r="C51" s="166" t="str">
        <f>Inputs!$I$6</f>
        <v>(insert code)</v>
      </c>
      <c r="D51" t="str">
        <f>IFERROR(INDEX(Inputs!$I$11:$I$19,MATCH(A51,Inputs!$H$11:$H$19)),"")</f>
        <v>(insert code)</v>
      </c>
      <c r="E51" s="167">
        <f>Data!B51</f>
        <v>0</v>
      </c>
      <c r="F51" s="168">
        <f>IF(F$2=$A51,Data!C51,0)</f>
        <v>0</v>
      </c>
      <c r="G51" s="168">
        <f>IF(G$2=$A51,Data!D51,0)</f>
        <v>0</v>
      </c>
      <c r="H51" s="168">
        <f>IF(H$2=$A51,Data!E51,0)</f>
        <v>0</v>
      </c>
      <c r="I51" s="168">
        <f>IF(I$2=$A51,Data!F51,0)</f>
        <v>0</v>
      </c>
      <c r="J51" s="168">
        <f>IF(J$2=$A51,Data!G51,0)</f>
        <v>0</v>
      </c>
      <c r="K51" s="168">
        <f>IF(K$2=$A51,Data!H51,0)</f>
        <v>0</v>
      </c>
      <c r="L51" s="168">
        <f>IF(L$2=$A51,Data!I51,0)</f>
        <v>0</v>
      </c>
      <c r="M51" s="168">
        <f>IF(M$2=$A51,Data!J51,0)</f>
        <v>0</v>
      </c>
      <c r="N51" s="168">
        <f>IF(N$2=$A51,Data!K51,0)</f>
        <v>0</v>
      </c>
      <c r="O51" s="168">
        <f>IF(O$2=$A51,Data!L51,0)</f>
        <v>0</v>
      </c>
      <c r="P51" s="168">
        <f>IF(P$2=$A51,Data!M51,0)</f>
        <v>0</v>
      </c>
      <c r="Q51" s="168">
        <f>IF(Q$2=$A51,Data!N51,0)</f>
        <v>0</v>
      </c>
      <c r="R51" s="169">
        <f>IF(R$2=$A51,Data!O51,0)</f>
        <v>0</v>
      </c>
      <c r="S51" s="169">
        <f>IF(S$2=$A51,Data!P51,0)</f>
        <v>0</v>
      </c>
      <c r="T51" s="169">
        <f>IF(T$2=$A51,Data!Q51,0)</f>
        <v>0</v>
      </c>
      <c r="U51" s="169">
        <f>IF(U$2=$A51,Data!R51,0)</f>
        <v>0</v>
      </c>
      <c r="V51" s="169">
        <f>IF(V$2=$A51,Data!S51,0)</f>
        <v>0</v>
      </c>
      <c r="W51" s="169">
        <f>IF(W$2=$A51,Data!T51,0)</f>
        <v>0</v>
      </c>
      <c r="X51" s="169">
        <f>IF(X$2=$A51,Data!U51,0)</f>
        <v>0</v>
      </c>
      <c r="Y51" s="169">
        <f>IF(Y$2=$A51,Data!V51,0)</f>
        <v>0</v>
      </c>
      <c r="Z51" s="169">
        <f>IF(Z$2=$A51,Data!W51,0)</f>
        <v>0</v>
      </c>
      <c r="AA51" s="169">
        <f>IF(AA$2=$A51,Data!X51,0)</f>
        <v>0</v>
      </c>
      <c r="AB51" s="169">
        <f>IF(AB$2=$A51,Data!Y51,0)</f>
        <v>0</v>
      </c>
      <c r="AC51" s="169">
        <f>IF(AC$2=$A51,Data!Z51,0)</f>
        <v>0</v>
      </c>
      <c r="AD51" s="170">
        <f>IF(AD$2=$A51,Data!AA51,0)</f>
        <v>0</v>
      </c>
      <c r="AE51" s="171">
        <f>IF(AE$2=$A51,Data!AB51,0)</f>
        <v>0</v>
      </c>
      <c r="AF51" s="170">
        <f>IF(AF$2=$A51,Data!AC51,0)</f>
        <v>0</v>
      </c>
      <c r="AG51" s="171">
        <f>IF(AG$2=$A51,Data!AD51,0)</f>
        <v>0</v>
      </c>
      <c r="AH51" s="170">
        <f>IF(AH$2=$A51,Data!AE51,0)</f>
        <v>0</v>
      </c>
      <c r="AI51" s="171">
        <f>IF(AI$2=$A51,Data!AF51,0)</f>
        <v>0</v>
      </c>
      <c r="AJ51" s="170">
        <f>IF(AJ$2=$A51,Data!AG51,0)</f>
        <v>0</v>
      </c>
      <c r="AK51" s="171">
        <f>IF(AK$2=$A51,Data!AH51,0)</f>
        <v>0</v>
      </c>
      <c r="AL51" s="170">
        <f>IF(AL$2=$A51,Data!AI51,0)</f>
        <v>0</v>
      </c>
      <c r="AM51" t="str">
        <f t="shared" si="0"/>
        <v>0</v>
      </c>
      <c r="AN51" t="e">
        <f>+INDEX(Validation!$D$4:$D$250,MATCH(Merge!B51,Validation!$E$4:$E$250,0))</f>
        <v>#N/A</v>
      </c>
      <c r="AO51" s="172">
        <f t="shared" si="1"/>
        <v>0</v>
      </c>
    </row>
    <row r="52" spans="1:41" ht="15" x14ac:dyDescent="0.25">
      <c r="A52">
        <f>Inputs!$H$11</f>
        <v>1</v>
      </c>
      <c r="B52" t="str">
        <f>Inputs!$D$4</f>
        <v>Select Agency…</v>
      </c>
      <c r="C52" s="166" t="str">
        <f>Inputs!$I$6</f>
        <v>(insert code)</v>
      </c>
      <c r="D52" t="str">
        <f>IFERROR(INDEX(Inputs!$I$11:$I$19,MATCH(A52,Inputs!$H$11:$H$19)),"")</f>
        <v>(insert code)</v>
      </c>
      <c r="E52" s="167">
        <f>Data!B52</f>
        <v>0</v>
      </c>
      <c r="F52" s="168">
        <f>IF(F$2=$A52,Data!C52,0)</f>
        <v>0</v>
      </c>
      <c r="G52" s="168">
        <f>IF(G$2=$A52,Data!D52,0)</f>
        <v>0</v>
      </c>
      <c r="H52" s="168">
        <f>IF(H$2=$A52,Data!E52,0)</f>
        <v>0</v>
      </c>
      <c r="I52" s="168">
        <f>IF(I$2=$A52,Data!F52,0)</f>
        <v>0</v>
      </c>
      <c r="J52" s="168">
        <f>IF(J$2=$A52,Data!G52,0)</f>
        <v>0</v>
      </c>
      <c r="K52" s="168">
        <f>IF(K$2=$A52,Data!H52,0)</f>
        <v>0</v>
      </c>
      <c r="L52" s="168">
        <f>IF(L$2=$A52,Data!I52,0)</f>
        <v>0</v>
      </c>
      <c r="M52" s="168">
        <f>IF(M$2=$A52,Data!J52,0)</f>
        <v>0</v>
      </c>
      <c r="N52" s="168">
        <f>IF(N$2=$A52,Data!K52,0)</f>
        <v>0</v>
      </c>
      <c r="O52" s="168">
        <f>IF(O$2=$A52,Data!L52,0)</f>
        <v>0</v>
      </c>
      <c r="P52" s="168">
        <f>IF(P$2=$A52,Data!M52,0)</f>
        <v>0</v>
      </c>
      <c r="Q52" s="168">
        <f>IF(Q$2=$A52,Data!N52,0)</f>
        <v>0</v>
      </c>
      <c r="R52" s="169">
        <f>IF(R$2=$A52,Data!O52,0)</f>
        <v>0</v>
      </c>
      <c r="S52" s="169">
        <f>IF(S$2=$A52,Data!P52,0)</f>
        <v>0</v>
      </c>
      <c r="T52" s="169">
        <f>IF(T$2=$A52,Data!Q52,0)</f>
        <v>0</v>
      </c>
      <c r="U52" s="169">
        <f>IF(U$2=$A52,Data!R52,0)</f>
        <v>0</v>
      </c>
      <c r="V52" s="169">
        <f>IF(V$2=$A52,Data!S52,0)</f>
        <v>0</v>
      </c>
      <c r="W52" s="169">
        <f>IF(W$2=$A52,Data!T52,0)</f>
        <v>0</v>
      </c>
      <c r="X52" s="169">
        <f>IF(X$2=$A52,Data!U52,0)</f>
        <v>0</v>
      </c>
      <c r="Y52" s="169">
        <f>IF(Y$2=$A52,Data!V52,0)</f>
        <v>0</v>
      </c>
      <c r="Z52" s="169">
        <f>IF(Z$2=$A52,Data!W52,0)</f>
        <v>0</v>
      </c>
      <c r="AA52" s="169">
        <f>IF(AA$2=$A52,Data!X52,0)</f>
        <v>0</v>
      </c>
      <c r="AB52" s="169">
        <f>IF(AB$2=$A52,Data!Y52,0)</f>
        <v>0</v>
      </c>
      <c r="AC52" s="169">
        <f>IF(AC$2=$A52,Data!Z52,0)</f>
        <v>0</v>
      </c>
      <c r="AD52" s="170">
        <f>IF(AD$2=$A52,Data!AA52,0)</f>
        <v>0</v>
      </c>
      <c r="AE52" s="171">
        <f>IF(AE$2=$A52,Data!AB52,0)</f>
        <v>0</v>
      </c>
      <c r="AF52" s="170">
        <f>IF(AF$2=$A52,Data!AC52,0)</f>
        <v>0</v>
      </c>
      <c r="AG52" s="171">
        <f>IF(AG$2=$A52,Data!AD52,0)</f>
        <v>0</v>
      </c>
      <c r="AH52" s="170">
        <f>IF(AH$2=$A52,Data!AE52,0)</f>
        <v>0</v>
      </c>
      <c r="AI52" s="171">
        <f>IF(AI$2=$A52,Data!AF52,0)</f>
        <v>0</v>
      </c>
      <c r="AJ52" s="170">
        <f>IF(AJ$2=$A52,Data!AG52,0)</f>
        <v>0</v>
      </c>
      <c r="AK52" s="171">
        <f>IF(AK$2=$A52,Data!AH52,0)</f>
        <v>0</v>
      </c>
      <c r="AL52" s="170">
        <f>IF(AL$2=$A52,Data!AI52,0)</f>
        <v>0</v>
      </c>
      <c r="AM52" t="str">
        <f t="shared" si="0"/>
        <v>0</v>
      </c>
      <c r="AN52" t="e">
        <f>+INDEX(Validation!$D$4:$D$250,MATCH(Merge!B52,Validation!$E$4:$E$250,0))</f>
        <v>#N/A</v>
      </c>
      <c r="AO52" s="172">
        <f t="shared" si="1"/>
        <v>0</v>
      </c>
    </row>
    <row r="53" spans="1:41" ht="15" x14ac:dyDescent="0.25">
      <c r="A53">
        <f>Inputs!$H$11</f>
        <v>1</v>
      </c>
      <c r="B53" t="str">
        <f>Inputs!$D$4</f>
        <v>Select Agency…</v>
      </c>
      <c r="C53" s="166" t="str">
        <f>Inputs!$I$6</f>
        <v>(insert code)</v>
      </c>
      <c r="D53" t="str">
        <f>IFERROR(INDEX(Inputs!$I$11:$I$19,MATCH(A53,Inputs!$H$11:$H$19)),"")</f>
        <v>(insert code)</v>
      </c>
      <c r="E53" s="167">
        <f>Data!B53</f>
        <v>0</v>
      </c>
      <c r="F53" s="168">
        <f>IF(F$2=$A53,Data!C53,0)</f>
        <v>0</v>
      </c>
      <c r="G53" s="168">
        <f>IF(G$2=$A53,Data!D53,0)</f>
        <v>0</v>
      </c>
      <c r="H53" s="168">
        <f>IF(H$2=$A53,Data!E53,0)</f>
        <v>0</v>
      </c>
      <c r="I53" s="168">
        <f>IF(I$2=$A53,Data!F53,0)</f>
        <v>0</v>
      </c>
      <c r="J53" s="168">
        <f>IF(J$2=$A53,Data!G53,0)</f>
        <v>0</v>
      </c>
      <c r="K53" s="168">
        <f>IF(K$2=$A53,Data!H53,0)</f>
        <v>0</v>
      </c>
      <c r="L53" s="168">
        <f>IF(L$2=$A53,Data!I53,0)</f>
        <v>0</v>
      </c>
      <c r="M53" s="168">
        <f>IF(M$2=$A53,Data!J53,0)</f>
        <v>0</v>
      </c>
      <c r="N53" s="168">
        <f>IF(N$2=$A53,Data!K53,0)</f>
        <v>0</v>
      </c>
      <c r="O53" s="168">
        <f>IF(O$2=$A53,Data!L53,0)</f>
        <v>0</v>
      </c>
      <c r="P53" s="168">
        <f>IF(P$2=$A53,Data!M53,0)</f>
        <v>0</v>
      </c>
      <c r="Q53" s="168">
        <f>IF(Q$2=$A53,Data!N53,0)</f>
        <v>0</v>
      </c>
      <c r="R53" s="169">
        <f>IF(R$2=$A53,Data!O53,0)</f>
        <v>0</v>
      </c>
      <c r="S53" s="169">
        <f>IF(S$2=$A53,Data!P53,0)</f>
        <v>0</v>
      </c>
      <c r="T53" s="169">
        <f>IF(T$2=$A53,Data!Q53,0)</f>
        <v>0</v>
      </c>
      <c r="U53" s="169">
        <f>IF(U$2=$A53,Data!R53,0)</f>
        <v>0</v>
      </c>
      <c r="V53" s="169">
        <f>IF(V$2=$A53,Data!S53,0)</f>
        <v>0</v>
      </c>
      <c r="W53" s="169">
        <f>IF(W$2=$A53,Data!T53,0)</f>
        <v>0</v>
      </c>
      <c r="X53" s="169">
        <f>IF(X$2=$A53,Data!U53,0)</f>
        <v>0</v>
      </c>
      <c r="Y53" s="169">
        <f>IF(Y$2=$A53,Data!V53,0)</f>
        <v>0</v>
      </c>
      <c r="Z53" s="169">
        <f>IF(Z$2=$A53,Data!W53,0)</f>
        <v>0</v>
      </c>
      <c r="AA53" s="169">
        <f>IF(AA$2=$A53,Data!X53,0)</f>
        <v>0</v>
      </c>
      <c r="AB53" s="169">
        <f>IF(AB$2=$A53,Data!Y53,0)</f>
        <v>0</v>
      </c>
      <c r="AC53" s="169">
        <f>IF(AC$2=$A53,Data!Z53,0)</f>
        <v>0</v>
      </c>
      <c r="AD53" s="170">
        <f>IF(AD$2=$A53,Data!AA53,0)</f>
        <v>0</v>
      </c>
      <c r="AE53" s="171">
        <f>IF(AE$2=$A53,Data!AB53,0)</f>
        <v>0</v>
      </c>
      <c r="AF53" s="170">
        <f>IF(AF$2=$A53,Data!AC53,0)</f>
        <v>0</v>
      </c>
      <c r="AG53" s="171">
        <f>IF(AG$2=$A53,Data!AD53,0)</f>
        <v>0</v>
      </c>
      <c r="AH53" s="170">
        <f>IF(AH$2=$A53,Data!AE53,0)</f>
        <v>0</v>
      </c>
      <c r="AI53" s="171">
        <f>IF(AI$2=$A53,Data!AF53,0)</f>
        <v>0</v>
      </c>
      <c r="AJ53" s="170">
        <f>IF(AJ$2=$A53,Data!AG53,0)</f>
        <v>0</v>
      </c>
      <c r="AK53" s="171">
        <f>IF(AK$2=$A53,Data!AH53,0)</f>
        <v>0</v>
      </c>
      <c r="AL53" s="170">
        <f>IF(AL$2=$A53,Data!AI53,0)</f>
        <v>0</v>
      </c>
      <c r="AM53" t="str">
        <f t="shared" si="0"/>
        <v>0</v>
      </c>
      <c r="AN53" t="e">
        <f>+INDEX(Validation!$D$4:$D$250,MATCH(Merge!B53,Validation!$E$4:$E$250,0))</f>
        <v>#N/A</v>
      </c>
      <c r="AO53" s="172">
        <f t="shared" si="1"/>
        <v>0</v>
      </c>
    </row>
    <row r="54" spans="1:41" ht="15" x14ac:dyDescent="0.25">
      <c r="A54">
        <f>Inputs!$H$11</f>
        <v>1</v>
      </c>
      <c r="B54" t="str">
        <f>Inputs!$D$4</f>
        <v>Select Agency…</v>
      </c>
      <c r="C54" s="166" t="str">
        <f>Inputs!$I$6</f>
        <v>(insert code)</v>
      </c>
      <c r="D54" t="str">
        <f>IFERROR(INDEX(Inputs!$I$11:$I$19,MATCH(A54,Inputs!$H$11:$H$19)),"")</f>
        <v>(insert code)</v>
      </c>
      <c r="E54" s="167">
        <f>Data!B54</f>
        <v>0</v>
      </c>
      <c r="F54" s="168">
        <f>IF(F$2=$A54,Data!C54,0)</f>
        <v>0</v>
      </c>
      <c r="G54" s="168">
        <f>IF(G$2=$A54,Data!D54,0)</f>
        <v>0</v>
      </c>
      <c r="H54" s="168">
        <f>IF(H$2=$A54,Data!E54,0)</f>
        <v>0</v>
      </c>
      <c r="I54" s="168">
        <f>IF(I$2=$A54,Data!F54,0)</f>
        <v>0</v>
      </c>
      <c r="J54" s="168">
        <f>IF(J$2=$A54,Data!G54,0)</f>
        <v>0</v>
      </c>
      <c r="K54" s="168">
        <f>IF(K$2=$A54,Data!H54,0)</f>
        <v>0</v>
      </c>
      <c r="L54" s="168">
        <f>IF(L$2=$A54,Data!I54,0)</f>
        <v>0</v>
      </c>
      <c r="M54" s="168">
        <f>IF(M$2=$A54,Data!J54,0)</f>
        <v>0</v>
      </c>
      <c r="N54" s="168">
        <f>IF(N$2=$A54,Data!K54,0)</f>
        <v>0</v>
      </c>
      <c r="O54" s="168">
        <f>IF(O$2=$A54,Data!L54,0)</f>
        <v>0</v>
      </c>
      <c r="P54" s="168">
        <f>IF(P$2=$A54,Data!M54,0)</f>
        <v>0</v>
      </c>
      <c r="Q54" s="168">
        <f>IF(Q$2=$A54,Data!N54,0)</f>
        <v>0</v>
      </c>
      <c r="R54" s="169">
        <f>IF(R$2=$A54,Data!O54,0)</f>
        <v>0</v>
      </c>
      <c r="S54" s="169">
        <f>IF(S$2=$A54,Data!P54,0)</f>
        <v>0</v>
      </c>
      <c r="T54" s="169">
        <f>IF(T$2=$A54,Data!Q54,0)</f>
        <v>0</v>
      </c>
      <c r="U54" s="169">
        <f>IF(U$2=$A54,Data!R54,0)</f>
        <v>0</v>
      </c>
      <c r="V54" s="169">
        <f>IF(V$2=$A54,Data!S54,0)</f>
        <v>0</v>
      </c>
      <c r="W54" s="169">
        <f>IF(W$2=$A54,Data!T54,0)</f>
        <v>0</v>
      </c>
      <c r="X54" s="169">
        <f>IF(X$2=$A54,Data!U54,0)</f>
        <v>0</v>
      </c>
      <c r="Y54" s="169">
        <f>IF(Y$2=$A54,Data!V54,0)</f>
        <v>0</v>
      </c>
      <c r="Z54" s="169">
        <f>IF(Z$2=$A54,Data!W54,0)</f>
        <v>0</v>
      </c>
      <c r="AA54" s="169">
        <f>IF(AA$2=$A54,Data!X54,0)</f>
        <v>0</v>
      </c>
      <c r="AB54" s="169">
        <f>IF(AB$2=$A54,Data!Y54,0)</f>
        <v>0</v>
      </c>
      <c r="AC54" s="169">
        <f>IF(AC$2=$A54,Data!Z54,0)</f>
        <v>0</v>
      </c>
      <c r="AD54" s="170">
        <f>IF(AD$2=$A54,Data!AA54,0)</f>
        <v>0</v>
      </c>
      <c r="AE54" s="171">
        <f>IF(AE$2=$A54,Data!AB54,0)</f>
        <v>0</v>
      </c>
      <c r="AF54" s="170">
        <f>IF(AF$2=$A54,Data!AC54,0)</f>
        <v>0</v>
      </c>
      <c r="AG54" s="171">
        <f>IF(AG$2=$A54,Data!AD54,0)</f>
        <v>0</v>
      </c>
      <c r="AH54" s="170">
        <f>IF(AH$2=$A54,Data!AE54,0)</f>
        <v>0</v>
      </c>
      <c r="AI54" s="171">
        <f>IF(AI$2=$A54,Data!AF54,0)</f>
        <v>0</v>
      </c>
      <c r="AJ54" s="170">
        <f>IF(AJ$2=$A54,Data!AG54,0)</f>
        <v>0</v>
      </c>
      <c r="AK54" s="171">
        <f>IF(AK$2=$A54,Data!AH54,0)</f>
        <v>0</v>
      </c>
      <c r="AL54" s="170">
        <f>IF(AL$2=$A54,Data!AI54,0)</f>
        <v>0</v>
      </c>
      <c r="AM54" t="str">
        <f t="shared" si="0"/>
        <v>0</v>
      </c>
      <c r="AN54" t="e">
        <f>+INDEX(Validation!$D$4:$D$250,MATCH(Merge!B54,Validation!$E$4:$E$250,0))</f>
        <v>#N/A</v>
      </c>
      <c r="AO54" s="172">
        <f t="shared" si="1"/>
        <v>0</v>
      </c>
    </row>
    <row r="55" spans="1:41" ht="15" x14ac:dyDescent="0.25">
      <c r="A55">
        <f>Inputs!$H$11</f>
        <v>1</v>
      </c>
      <c r="B55" t="str">
        <f>Inputs!$D$4</f>
        <v>Select Agency…</v>
      </c>
      <c r="C55" s="166" t="str">
        <f>Inputs!$I$6</f>
        <v>(insert code)</v>
      </c>
      <c r="D55" t="str">
        <f>IFERROR(INDEX(Inputs!$I$11:$I$19,MATCH(A55,Inputs!$H$11:$H$19)),"")</f>
        <v>(insert code)</v>
      </c>
      <c r="E55" s="167">
        <f>Data!B55</f>
        <v>0</v>
      </c>
      <c r="F55" s="168">
        <f>IF(F$2=$A55,Data!C55,0)</f>
        <v>0</v>
      </c>
      <c r="G55" s="168">
        <f>IF(G$2=$A55,Data!D55,0)</f>
        <v>0</v>
      </c>
      <c r="H55" s="168">
        <f>IF(H$2=$A55,Data!E55,0)</f>
        <v>0</v>
      </c>
      <c r="I55" s="168">
        <f>IF(I$2=$A55,Data!F55,0)</f>
        <v>0</v>
      </c>
      <c r="J55" s="168">
        <f>IF(J$2=$A55,Data!G55,0)</f>
        <v>0</v>
      </c>
      <c r="K55" s="168">
        <f>IF(K$2=$A55,Data!H55,0)</f>
        <v>0</v>
      </c>
      <c r="L55" s="168">
        <f>IF(L$2=$A55,Data!I55,0)</f>
        <v>0</v>
      </c>
      <c r="M55" s="168">
        <f>IF(M$2=$A55,Data!J55,0)</f>
        <v>0</v>
      </c>
      <c r="N55" s="168">
        <f>IF(N$2=$A55,Data!K55,0)</f>
        <v>0</v>
      </c>
      <c r="O55" s="168">
        <f>IF(O$2=$A55,Data!L55,0)</f>
        <v>0</v>
      </c>
      <c r="P55" s="168">
        <f>IF(P$2=$A55,Data!M55,0)</f>
        <v>0</v>
      </c>
      <c r="Q55" s="168">
        <f>IF(Q$2=$A55,Data!N55,0)</f>
        <v>0</v>
      </c>
      <c r="R55" s="169">
        <f>IF(R$2=$A55,Data!O55,0)</f>
        <v>0</v>
      </c>
      <c r="S55" s="169">
        <f>IF(S$2=$A55,Data!P55,0)</f>
        <v>0</v>
      </c>
      <c r="T55" s="169">
        <f>IF(T$2=$A55,Data!Q55,0)</f>
        <v>0</v>
      </c>
      <c r="U55" s="169">
        <f>IF(U$2=$A55,Data!R55,0)</f>
        <v>0</v>
      </c>
      <c r="V55" s="169">
        <f>IF(V$2=$A55,Data!S55,0)</f>
        <v>0</v>
      </c>
      <c r="W55" s="169">
        <f>IF(W$2=$A55,Data!T55,0)</f>
        <v>0</v>
      </c>
      <c r="X55" s="169">
        <f>IF(X$2=$A55,Data!U55,0)</f>
        <v>0</v>
      </c>
      <c r="Y55" s="169">
        <f>IF(Y$2=$A55,Data!V55,0)</f>
        <v>0</v>
      </c>
      <c r="Z55" s="169">
        <f>IF(Z$2=$A55,Data!W55,0)</f>
        <v>0</v>
      </c>
      <c r="AA55" s="169">
        <f>IF(AA$2=$A55,Data!X55,0)</f>
        <v>0</v>
      </c>
      <c r="AB55" s="169">
        <f>IF(AB$2=$A55,Data!Y55,0)</f>
        <v>0</v>
      </c>
      <c r="AC55" s="169">
        <f>IF(AC$2=$A55,Data!Z55,0)</f>
        <v>0</v>
      </c>
      <c r="AD55" s="170">
        <f>IF(AD$2=$A55,Data!AA55,0)</f>
        <v>0</v>
      </c>
      <c r="AE55" s="171">
        <f>IF(AE$2=$A55,Data!AB55,0)</f>
        <v>0</v>
      </c>
      <c r="AF55" s="170">
        <f>IF(AF$2=$A55,Data!AC55,0)</f>
        <v>0</v>
      </c>
      <c r="AG55" s="171">
        <f>IF(AG$2=$A55,Data!AD55,0)</f>
        <v>0</v>
      </c>
      <c r="AH55" s="170">
        <f>IF(AH$2=$A55,Data!AE55,0)</f>
        <v>0</v>
      </c>
      <c r="AI55" s="171">
        <f>IF(AI$2=$A55,Data!AF55,0)</f>
        <v>0</v>
      </c>
      <c r="AJ55" s="170">
        <f>IF(AJ$2=$A55,Data!AG55,0)</f>
        <v>0</v>
      </c>
      <c r="AK55" s="171">
        <f>IF(AK$2=$A55,Data!AH55,0)</f>
        <v>0</v>
      </c>
      <c r="AL55" s="170">
        <f>IF(AL$2=$A55,Data!AI55,0)</f>
        <v>0</v>
      </c>
      <c r="AM55" t="str">
        <f t="shared" si="0"/>
        <v>0</v>
      </c>
      <c r="AN55" t="e">
        <f>+INDEX(Validation!$D$4:$D$250,MATCH(Merge!B55,Validation!$E$4:$E$250,0))</f>
        <v>#N/A</v>
      </c>
      <c r="AO55" s="172">
        <f t="shared" si="1"/>
        <v>0</v>
      </c>
    </row>
    <row r="56" spans="1:41" ht="15" x14ac:dyDescent="0.25">
      <c r="A56">
        <f>Inputs!$H$11</f>
        <v>1</v>
      </c>
      <c r="B56" t="str">
        <f>Inputs!$D$4</f>
        <v>Select Agency…</v>
      </c>
      <c r="C56" s="166" t="str">
        <f>Inputs!$I$6</f>
        <v>(insert code)</v>
      </c>
      <c r="D56" t="str">
        <f>IFERROR(INDEX(Inputs!$I$11:$I$19,MATCH(A56,Inputs!$H$11:$H$19)),"")</f>
        <v>(insert code)</v>
      </c>
      <c r="E56" s="167">
        <f>Data!B56</f>
        <v>0</v>
      </c>
      <c r="F56" s="168">
        <f>IF(F$2=$A56,Data!C56,0)</f>
        <v>0</v>
      </c>
      <c r="G56" s="168">
        <f>IF(G$2=$A56,Data!D56,0)</f>
        <v>0</v>
      </c>
      <c r="H56" s="168">
        <f>IF(H$2=$A56,Data!E56,0)</f>
        <v>0</v>
      </c>
      <c r="I56" s="168">
        <f>IF(I$2=$A56,Data!F56,0)</f>
        <v>0</v>
      </c>
      <c r="J56" s="168">
        <f>IF(J$2=$A56,Data!G56,0)</f>
        <v>0</v>
      </c>
      <c r="K56" s="168">
        <f>IF(K$2=$A56,Data!H56,0)</f>
        <v>0</v>
      </c>
      <c r="L56" s="168">
        <f>IF(L$2=$A56,Data!I56,0)</f>
        <v>0</v>
      </c>
      <c r="M56" s="168">
        <f>IF(M$2=$A56,Data!J56,0)</f>
        <v>0</v>
      </c>
      <c r="N56" s="168">
        <f>IF(N$2=$A56,Data!K56,0)</f>
        <v>0</v>
      </c>
      <c r="O56" s="168">
        <f>IF(O$2=$A56,Data!L56,0)</f>
        <v>0</v>
      </c>
      <c r="P56" s="168">
        <f>IF(P$2=$A56,Data!M56,0)</f>
        <v>0</v>
      </c>
      <c r="Q56" s="168">
        <f>IF(Q$2=$A56,Data!N56,0)</f>
        <v>0</v>
      </c>
      <c r="R56" s="169">
        <f>IF(R$2=$A56,Data!O56,0)</f>
        <v>0</v>
      </c>
      <c r="S56" s="169">
        <f>IF(S$2=$A56,Data!P56,0)</f>
        <v>0</v>
      </c>
      <c r="T56" s="169">
        <f>IF(T$2=$A56,Data!Q56,0)</f>
        <v>0</v>
      </c>
      <c r="U56" s="169">
        <f>IF(U$2=$A56,Data!R56,0)</f>
        <v>0</v>
      </c>
      <c r="V56" s="169">
        <f>IF(V$2=$A56,Data!S56,0)</f>
        <v>0</v>
      </c>
      <c r="W56" s="169">
        <f>IF(W$2=$A56,Data!T56,0)</f>
        <v>0</v>
      </c>
      <c r="X56" s="169">
        <f>IF(X$2=$A56,Data!U56,0)</f>
        <v>0</v>
      </c>
      <c r="Y56" s="169">
        <f>IF(Y$2=$A56,Data!V56,0)</f>
        <v>0</v>
      </c>
      <c r="Z56" s="169">
        <f>IF(Z$2=$A56,Data!W56,0)</f>
        <v>0</v>
      </c>
      <c r="AA56" s="169">
        <f>IF(AA$2=$A56,Data!X56,0)</f>
        <v>0</v>
      </c>
      <c r="AB56" s="169">
        <f>IF(AB$2=$A56,Data!Y56,0)</f>
        <v>0</v>
      </c>
      <c r="AC56" s="169">
        <f>IF(AC$2=$A56,Data!Z56,0)</f>
        <v>0</v>
      </c>
      <c r="AD56" s="170">
        <f>IF(AD$2=$A56,Data!AA56,0)</f>
        <v>0</v>
      </c>
      <c r="AE56" s="171">
        <f>IF(AE$2=$A56,Data!AB56,0)</f>
        <v>0</v>
      </c>
      <c r="AF56" s="170">
        <f>IF(AF$2=$A56,Data!AC56,0)</f>
        <v>0</v>
      </c>
      <c r="AG56" s="171">
        <f>IF(AG$2=$A56,Data!AD56,0)</f>
        <v>0</v>
      </c>
      <c r="AH56" s="170">
        <f>IF(AH$2=$A56,Data!AE56,0)</f>
        <v>0</v>
      </c>
      <c r="AI56" s="171">
        <f>IF(AI$2=$A56,Data!AF56,0)</f>
        <v>0</v>
      </c>
      <c r="AJ56" s="170">
        <f>IF(AJ$2=$A56,Data!AG56,0)</f>
        <v>0</v>
      </c>
      <c r="AK56" s="171">
        <f>IF(AK$2=$A56,Data!AH56,0)</f>
        <v>0</v>
      </c>
      <c r="AL56" s="170">
        <f>IF(AL$2=$A56,Data!AI56,0)</f>
        <v>0</v>
      </c>
      <c r="AM56" t="str">
        <f t="shared" si="0"/>
        <v>0</v>
      </c>
      <c r="AN56" t="e">
        <f>+INDEX(Validation!$D$4:$D$250,MATCH(Merge!B56,Validation!$E$4:$E$250,0))</f>
        <v>#N/A</v>
      </c>
      <c r="AO56" s="172">
        <f t="shared" si="1"/>
        <v>0</v>
      </c>
    </row>
    <row r="57" spans="1:41" ht="15" x14ac:dyDescent="0.25">
      <c r="A57">
        <f>Inputs!$H$11</f>
        <v>1</v>
      </c>
      <c r="B57" t="str">
        <f>Inputs!$D$4</f>
        <v>Select Agency…</v>
      </c>
      <c r="C57" s="166" t="str">
        <f>Inputs!$I$6</f>
        <v>(insert code)</v>
      </c>
      <c r="D57" t="str">
        <f>IFERROR(INDEX(Inputs!$I$11:$I$19,MATCH(A57,Inputs!$H$11:$H$19)),"")</f>
        <v>(insert code)</v>
      </c>
      <c r="E57" s="167">
        <f>Data!B57</f>
        <v>0</v>
      </c>
      <c r="F57" s="168">
        <f>IF(F$2=$A57,Data!C57,0)</f>
        <v>0</v>
      </c>
      <c r="G57" s="168">
        <f>IF(G$2=$A57,Data!D57,0)</f>
        <v>0</v>
      </c>
      <c r="H57" s="168">
        <f>IF(H$2=$A57,Data!E57,0)</f>
        <v>0</v>
      </c>
      <c r="I57" s="168">
        <f>IF(I$2=$A57,Data!F57,0)</f>
        <v>0</v>
      </c>
      <c r="J57" s="168">
        <f>IF(J$2=$A57,Data!G57,0)</f>
        <v>0</v>
      </c>
      <c r="K57" s="168">
        <f>IF(K$2=$A57,Data!H57,0)</f>
        <v>0</v>
      </c>
      <c r="L57" s="168">
        <f>IF(L$2=$A57,Data!I57,0)</f>
        <v>0</v>
      </c>
      <c r="M57" s="168">
        <f>IF(M$2=$A57,Data!J57,0)</f>
        <v>0</v>
      </c>
      <c r="N57" s="168">
        <f>IF(N$2=$A57,Data!K57,0)</f>
        <v>0</v>
      </c>
      <c r="O57" s="168">
        <f>IF(O$2=$A57,Data!L57,0)</f>
        <v>0</v>
      </c>
      <c r="P57" s="168">
        <f>IF(P$2=$A57,Data!M57,0)</f>
        <v>0</v>
      </c>
      <c r="Q57" s="168">
        <f>IF(Q$2=$A57,Data!N57,0)</f>
        <v>0</v>
      </c>
      <c r="R57" s="169">
        <f>IF(R$2=$A57,Data!O57,0)</f>
        <v>0</v>
      </c>
      <c r="S57" s="169">
        <f>IF(S$2=$A57,Data!P57,0)</f>
        <v>0</v>
      </c>
      <c r="T57" s="169">
        <f>IF(T$2=$A57,Data!Q57,0)</f>
        <v>0</v>
      </c>
      <c r="U57" s="169">
        <f>IF(U$2=$A57,Data!R57,0)</f>
        <v>0</v>
      </c>
      <c r="V57" s="169">
        <f>IF(V$2=$A57,Data!S57,0)</f>
        <v>0</v>
      </c>
      <c r="W57" s="169">
        <f>IF(W$2=$A57,Data!T57,0)</f>
        <v>0</v>
      </c>
      <c r="X57" s="169">
        <f>IF(X$2=$A57,Data!U57,0)</f>
        <v>0</v>
      </c>
      <c r="Y57" s="169">
        <f>IF(Y$2=$A57,Data!V57,0)</f>
        <v>0</v>
      </c>
      <c r="Z57" s="169">
        <f>IF(Z$2=$A57,Data!W57,0)</f>
        <v>0</v>
      </c>
      <c r="AA57" s="169">
        <f>IF(AA$2=$A57,Data!X57,0)</f>
        <v>0</v>
      </c>
      <c r="AB57" s="169">
        <f>IF(AB$2=$A57,Data!Y57,0)</f>
        <v>0</v>
      </c>
      <c r="AC57" s="169">
        <f>IF(AC$2=$A57,Data!Z57,0)</f>
        <v>0</v>
      </c>
      <c r="AD57" s="170">
        <f>IF(AD$2=$A57,Data!AA57,0)</f>
        <v>0</v>
      </c>
      <c r="AE57" s="171">
        <f>IF(AE$2=$A57,Data!AB57,0)</f>
        <v>0</v>
      </c>
      <c r="AF57" s="170">
        <f>IF(AF$2=$A57,Data!AC57,0)</f>
        <v>0</v>
      </c>
      <c r="AG57" s="171">
        <f>IF(AG$2=$A57,Data!AD57,0)</f>
        <v>0</v>
      </c>
      <c r="AH57" s="170">
        <f>IF(AH$2=$A57,Data!AE57,0)</f>
        <v>0</v>
      </c>
      <c r="AI57" s="171">
        <f>IF(AI$2=$A57,Data!AF57,0)</f>
        <v>0</v>
      </c>
      <c r="AJ57" s="170">
        <f>IF(AJ$2=$A57,Data!AG57,0)</f>
        <v>0</v>
      </c>
      <c r="AK57" s="171">
        <f>IF(AK$2=$A57,Data!AH57,0)</f>
        <v>0</v>
      </c>
      <c r="AL57" s="170">
        <f>IF(AL$2=$A57,Data!AI57,0)</f>
        <v>0</v>
      </c>
      <c r="AM57" t="str">
        <f t="shared" si="0"/>
        <v>0</v>
      </c>
      <c r="AN57" t="e">
        <f>+INDEX(Validation!$D$4:$D$250,MATCH(Merge!B57,Validation!$E$4:$E$250,0))</f>
        <v>#N/A</v>
      </c>
      <c r="AO57" s="172">
        <f t="shared" si="1"/>
        <v>0</v>
      </c>
    </row>
    <row r="58" spans="1:41" ht="15" x14ac:dyDescent="0.25">
      <c r="A58">
        <f>Inputs!$H$11</f>
        <v>1</v>
      </c>
      <c r="B58" t="str">
        <f>Inputs!$D$4</f>
        <v>Select Agency…</v>
      </c>
      <c r="C58" s="166" t="str">
        <f>Inputs!$I$6</f>
        <v>(insert code)</v>
      </c>
      <c r="D58" t="str">
        <f>IFERROR(INDEX(Inputs!$I$11:$I$19,MATCH(A58,Inputs!$H$11:$H$19)),"")</f>
        <v>(insert code)</v>
      </c>
      <c r="E58" s="167">
        <f>Data!B58</f>
        <v>0</v>
      </c>
      <c r="F58" s="168">
        <f>IF(F$2=$A58,Data!C58,0)</f>
        <v>0</v>
      </c>
      <c r="G58" s="168">
        <f>IF(G$2=$A58,Data!D58,0)</f>
        <v>0</v>
      </c>
      <c r="H58" s="168">
        <f>IF(H$2=$A58,Data!E58,0)</f>
        <v>0</v>
      </c>
      <c r="I58" s="168">
        <f>IF(I$2=$A58,Data!F58,0)</f>
        <v>0</v>
      </c>
      <c r="J58" s="168">
        <f>IF(J$2=$A58,Data!G58,0)</f>
        <v>0</v>
      </c>
      <c r="K58" s="168">
        <f>IF(K$2=$A58,Data!H58,0)</f>
        <v>0</v>
      </c>
      <c r="L58" s="168">
        <f>IF(L$2=$A58,Data!I58,0)</f>
        <v>0</v>
      </c>
      <c r="M58" s="168">
        <f>IF(M$2=$A58,Data!J58,0)</f>
        <v>0</v>
      </c>
      <c r="N58" s="168">
        <f>IF(N$2=$A58,Data!K58,0)</f>
        <v>0</v>
      </c>
      <c r="O58" s="168">
        <f>IF(O$2=$A58,Data!L58,0)</f>
        <v>0</v>
      </c>
      <c r="P58" s="168">
        <f>IF(P$2=$A58,Data!M58,0)</f>
        <v>0</v>
      </c>
      <c r="Q58" s="168">
        <f>IF(Q$2=$A58,Data!N58,0)</f>
        <v>0</v>
      </c>
      <c r="R58" s="169">
        <f>IF(R$2=$A58,Data!O58,0)</f>
        <v>0</v>
      </c>
      <c r="S58" s="169">
        <f>IF(S$2=$A58,Data!P58,0)</f>
        <v>0</v>
      </c>
      <c r="T58" s="169">
        <f>IF(T$2=$A58,Data!Q58,0)</f>
        <v>0</v>
      </c>
      <c r="U58" s="169">
        <f>IF(U$2=$A58,Data!R58,0)</f>
        <v>0</v>
      </c>
      <c r="V58" s="169">
        <f>IF(V$2=$A58,Data!S58,0)</f>
        <v>0</v>
      </c>
      <c r="W58" s="169">
        <f>IF(W$2=$A58,Data!T58,0)</f>
        <v>0</v>
      </c>
      <c r="X58" s="169">
        <f>IF(X$2=$A58,Data!U58,0)</f>
        <v>0</v>
      </c>
      <c r="Y58" s="169">
        <f>IF(Y$2=$A58,Data!V58,0)</f>
        <v>0</v>
      </c>
      <c r="Z58" s="169">
        <f>IF(Z$2=$A58,Data!W58,0)</f>
        <v>0</v>
      </c>
      <c r="AA58" s="169">
        <f>IF(AA$2=$A58,Data!X58,0)</f>
        <v>0</v>
      </c>
      <c r="AB58" s="169">
        <f>IF(AB$2=$A58,Data!Y58,0)</f>
        <v>0</v>
      </c>
      <c r="AC58" s="169">
        <f>IF(AC$2=$A58,Data!Z58,0)</f>
        <v>0</v>
      </c>
      <c r="AD58" s="170">
        <f>IF(AD$2=$A58,Data!AA58,0)</f>
        <v>0</v>
      </c>
      <c r="AE58" s="171">
        <f>IF(AE$2=$A58,Data!AB58,0)</f>
        <v>0</v>
      </c>
      <c r="AF58" s="170">
        <f>IF(AF$2=$A58,Data!AC58,0)</f>
        <v>0</v>
      </c>
      <c r="AG58" s="171">
        <f>IF(AG$2=$A58,Data!AD58,0)</f>
        <v>0</v>
      </c>
      <c r="AH58" s="170">
        <f>IF(AH$2=$A58,Data!AE58,0)</f>
        <v>0</v>
      </c>
      <c r="AI58" s="171">
        <f>IF(AI$2=$A58,Data!AF58,0)</f>
        <v>0</v>
      </c>
      <c r="AJ58" s="170">
        <f>IF(AJ$2=$A58,Data!AG58,0)</f>
        <v>0</v>
      </c>
      <c r="AK58" s="171">
        <f>IF(AK$2=$A58,Data!AH58,0)</f>
        <v>0</v>
      </c>
      <c r="AL58" s="170">
        <f>IF(AL$2=$A58,Data!AI58,0)</f>
        <v>0</v>
      </c>
      <c r="AM58" t="str">
        <f t="shared" si="0"/>
        <v>0</v>
      </c>
      <c r="AN58" t="e">
        <f>+INDEX(Validation!$D$4:$D$250,MATCH(Merge!B58,Validation!$E$4:$E$250,0))</f>
        <v>#N/A</v>
      </c>
      <c r="AO58" s="172">
        <f t="shared" si="1"/>
        <v>0</v>
      </c>
    </row>
    <row r="59" spans="1:41" ht="15" x14ac:dyDescent="0.25">
      <c r="A59">
        <f>Inputs!$H$11</f>
        <v>1</v>
      </c>
      <c r="B59" t="str">
        <f>Inputs!$D$4</f>
        <v>Select Agency…</v>
      </c>
      <c r="C59" s="166" t="str">
        <f>Inputs!$I$6</f>
        <v>(insert code)</v>
      </c>
      <c r="D59" t="str">
        <f>IFERROR(INDEX(Inputs!$I$11:$I$19,MATCH(A59,Inputs!$H$11:$H$19)),"")</f>
        <v>(insert code)</v>
      </c>
      <c r="E59" s="167">
        <f>Data!B59</f>
        <v>0</v>
      </c>
      <c r="F59" s="168">
        <f>IF(F$2=$A59,Data!C59,0)</f>
        <v>0</v>
      </c>
      <c r="G59" s="168">
        <f>IF(G$2=$A59,Data!D59,0)</f>
        <v>0</v>
      </c>
      <c r="H59" s="168">
        <f>IF(H$2=$A59,Data!E59,0)</f>
        <v>0</v>
      </c>
      <c r="I59" s="168">
        <f>IF(I$2=$A59,Data!F59,0)</f>
        <v>0</v>
      </c>
      <c r="J59" s="168">
        <f>IF(J$2=$A59,Data!G59,0)</f>
        <v>0</v>
      </c>
      <c r="K59" s="168">
        <f>IF(K$2=$A59,Data!H59,0)</f>
        <v>0</v>
      </c>
      <c r="L59" s="168">
        <f>IF(L$2=$A59,Data!I59,0)</f>
        <v>0</v>
      </c>
      <c r="M59" s="168">
        <f>IF(M$2=$A59,Data!J59,0)</f>
        <v>0</v>
      </c>
      <c r="N59" s="168">
        <f>IF(N$2=$A59,Data!K59,0)</f>
        <v>0</v>
      </c>
      <c r="O59" s="168">
        <f>IF(O$2=$A59,Data!L59,0)</f>
        <v>0</v>
      </c>
      <c r="P59" s="168">
        <f>IF(P$2=$A59,Data!M59,0)</f>
        <v>0</v>
      </c>
      <c r="Q59" s="168">
        <f>IF(Q$2=$A59,Data!N59,0)</f>
        <v>0</v>
      </c>
      <c r="R59" s="169">
        <f>IF(R$2=$A59,Data!O59,0)</f>
        <v>0</v>
      </c>
      <c r="S59" s="169">
        <f>IF(S$2=$A59,Data!P59,0)</f>
        <v>0</v>
      </c>
      <c r="T59" s="169">
        <f>IF(T$2=$A59,Data!Q59,0)</f>
        <v>0</v>
      </c>
      <c r="U59" s="169">
        <f>IF(U$2=$A59,Data!R59,0)</f>
        <v>0</v>
      </c>
      <c r="V59" s="169">
        <f>IF(V$2=$A59,Data!S59,0)</f>
        <v>0</v>
      </c>
      <c r="W59" s="169">
        <f>IF(W$2=$A59,Data!T59,0)</f>
        <v>0</v>
      </c>
      <c r="X59" s="169">
        <f>IF(X$2=$A59,Data!U59,0)</f>
        <v>0</v>
      </c>
      <c r="Y59" s="169">
        <f>IF(Y$2=$A59,Data!V59,0)</f>
        <v>0</v>
      </c>
      <c r="Z59" s="169">
        <f>IF(Z$2=$A59,Data!W59,0)</f>
        <v>0</v>
      </c>
      <c r="AA59" s="169">
        <f>IF(AA$2=$A59,Data!X59,0)</f>
        <v>0</v>
      </c>
      <c r="AB59" s="169">
        <f>IF(AB$2=$A59,Data!Y59,0)</f>
        <v>0</v>
      </c>
      <c r="AC59" s="169">
        <f>IF(AC$2=$A59,Data!Z59,0)</f>
        <v>0</v>
      </c>
      <c r="AD59" s="170">
        <f>IF(AD$2=$A59,Data!AA59,0)</f>
        <v>0</v>
      </c>
      <c r="AE59" s="171">
        <f>IF(AE$2=$A59,Data!AB59,0)</f>
        <v>0</v>
      </c>
      <c r="AF59" s="170">
        <f>IF(AF$2=$A59,Data!AC59,0)</f>
        <v>0</v>
      </c>
      <c r="AG59" s="171">
        <f>IF(AG$2=$A59,Data!AD59,0)</f>
        <v>0</v>
      </c>
      <c r="AH59" s="170">
        <f>IF(AH$2=$A59,Data!AE59,0)</f>
        <v>0</v>
      </c>
      <c r="AI59" s="171">
        <f>IF(AI$2=$A59,Data!AF59,0)</f>
        <v>0</v>
      </c>
      <c r="AJ59" s="170">
        <f>IF(AJ$2=$A59,Data!AG59,0)</f>
        <v>0</v>
      </c>
      <c r="AK59" s="171">
        <f>IF(AK$2=$A59,Data!AH59,0)</f>
        <v>0</v>
      </c>
      <c r="AL59" s="170">
        <f>IF(AL$2=$A59,Data!AI59,0)</f>
        <v>0</v>
      </c>
      <c r="AM59" t="str">
        <f t="shared" si="0"/>
        <v>0</v>
      </c>
      <c r="AN59" t="e">
        <f>+INDEX(Validation!$D$4:$D$250,MATCH(Merge!B59,Validation!$E$4:$E$250,0))</f>
        <v>#N/A</v>
      </c>
      <c r="AO59" s="172">
        <f t="shared" si="1"/>
        <v>0</v>
      </c>
    </row>
    <row r="60" spans="1:41" ht="15" x14ac:dyDescent="0.25">
      <c r="A60">
        <f>Inputs!$H$11</f>
        <v>1</v>
      </c>
      <c r="B60" t="str">
        <f>Inputs!$D$4</f>
        <v>Select Agency…</v>
      </c>
      <c r="C60" s="166" t="str">
        <f>Inputs!$I$6</f>
        <v>(insert code)</v>
      </c>
      <c r="D60" t="str">
        <f>IFERROR(INDEX(Inputs!$I$11:$I$19,MATCH(A60,Inputs!$H$11:$H$19)),"")</f>
        <v>(insert code)</v>
      </c>
      <c r="E60" s="167">
        <f>Data!B60</f>
        <v>0</v>
      </c>
      <c r="F60" s="168">
        <f>IF(F$2=$A60,Data!C60,0)</f>
        <v>0</v>
      </c>
      <c r="G60" s="168">
        <f>IF(G$2=$A60,Data!D60,0)</f>
        <v>0</v>
      </c>
      <c r="H60" s="168">
        <f>IF(H$2=$A60,Data!E60,0)</f>
        <v>0</v>
      </c>
      <c r="I60" s="168">
        <f>IF(I$2=$A60,Data!F60,0)</f>
        <v>0</v>
      </c>
      <c r="J60" s="168">
        <f>IF(J$2=$A60,Data!G60,0)</f>
        <v>0</v>
      </c>
      <c r="K60" s="168">
        <f>IF(K$2=$A60,Data!H60,0)</f>
        <v>0</v>
      </c>
      <c r="L60" s="168">
        <f>IF(L$2=$A60,Data!I60,0)</f>
        <v>0</v>
      </c>
      <c r="M60" s="168">
        <f>IF(M$2=$A60,Data!J60,0)</f>
        <v>0</v>
      </c>
      <c r="N60" s="168">
        <f>IF(N$2=$A60,Data!K60,0)</f>
        <v>0</v>
      </c>
      <c r="O60" s="168">
        <f>IF(O$2=$A60,Data!L60,0)</f>
        <v>0</v>
      </c>
      <c r="P60" s="168">
        <f>IF(P$2=$A60,Data!M60,0)</f>
        <v>0</v>
      </c>
      <c r="Q60" s="168">
        <f>IF(Q$2=$A60,Data!N60,0)</f>
        <v>0</v>
      </c>
      <c r="R60" s="169">
        <f>IF(R$2=$A60,Data!O60,0)</f>
        <v>0</v>
      </c>
      <c r="S60" s="169">
        <f>IF(S$2=$A60,Data!P60,0)</f>
        <v>0</v>
      </c>
      <c r="T60" s="169">
        <f>IF(T$2=$A60,Data!Q60,0)</f>
        <v>0</v>
      </c>
      <c r="U60" s="169">
        <f>IF(U$2=$A60,Data!R60,0)</f>
        <v>0</v>
      </c>
      <c r="V60" s="169">
        <f>IF(V$2=$A60,Data!S60,0)</f>
        <v>0</v>
      </c>
      <c r="W60" s="169">
        <f>IF(W$2=$A60,Data!T60,0)</f>
        <v>0</v>
      </c>
      <c r="X60" s="169">
        <f>IF(X$2=$A60,Data!U60,0)</f>
        <v>0</v>
      </c>
      <c r="Y60" s="169">
        <f>IF(Y$2=$A60,Data!V60,0)</f>
        <v>0</v>
      </c>
      <c r="Z60" s="169">
        <f>IF(Z$2=$A60,Data!W60,0)</f>
        <v>0</v>
      </c>
      <c r="AA60" s="169">
        <f>IF(AA$2=$A60,Data!X60,0)</f>
        <v>0</v>
      </c>
      <c r="AB60" s="169">
        <f>IF(AB$2=$A60,Data!Y60,0)</f>
        <v>0</v>
      </c>
      <c r="AC60" s="169">
        <f>IF(AC$2=$A60,Data!Z60,0)</f>
        <v>0</v>
      </c>
      <c r="AD60" s="170">
        <f>IF(AD$2=$A60,Data!AA60,0)</f>
        <v>0</v>
      </c>
      <c r="AE60" s="171">
        <f>IF(AE$2=$A60,Data!AB60,0)</f>
        <v>0</v>
      </c>
      <c r="AF60" s="170">
        <f>IF(AF$2=$A60,Data!AC60,0)</f>
        <v>0</v>
      </c>
      <c r="AG60" s="171">
        <f>IF(AG$2=$A60,Data!AD60,0)</f>
        <v>0</v>
      </c>
      <c r="AH60" s="170">
        <f>IF(AH$2=$A60,Data!AE60,0)</f>
        <v>0</v>
      </c>
      <c r="AI60" s="171">
        <f>IF(AI$2=$A60,Data!AF60,0)</f>
        <v>0</v>
      </c>
      <c r="AJ60" s="170">
        <f>IF(AJ$2=$A60,Data!AG60,0)</f>
        <v>0</v>
      </c>
      <c r="AK60" s="171">
        <f>IF(AK$2=$A60,Data!AH60,0)</f>
        <v>0</v>
      </c>
      <c r="AL60" s="170">
        <f>IF(AL$2=$A60,Data!AI60,0)</f>
        <v>0</v>
      </c>
      <c r="AM60" t="str">
        <f t="shared" si="0"/>
        <v>0</v>
      </c>
      <c r="AN60" t="e">
        <f>+INDEX(Validation!$D$4:$D$250,MATCH(Merge!B60,Validation!$E$4:$E$250,0))</f>
        <v>#N/A</v>
      </c>
      <c r="AO60" s="172">
        <f t="shared" si="1"/>
        <v>0</v>
      </c>
    </row>
    <row r="61" spans="1:41" ht="15" x14ac:dyDescent="0.25">
      <c r="A61">
        <f>Inputs!$H$11</f>
        <v>1</v>
      </c>
      <c r="B61" t="str">
        <f>Inputs!$D$4</f>
        <v>Select Agency…</v>
      </c>
      <c r="C61" s="166" t="str">
        <f>Inputs!$I$6</f>
        <v>(insert code)</v>
      </c>
      <c r="D61" t="str">
        <f>IFERROR(INDEX(Inputs!$I$11:$I$19,MATCH(A61,Inputs!$H$11:$H$19)),"")</f>
        <v>(insert code)</v>
      </c>
      <c r="E61" s="167">
        <f>Data!B61</f>
        <v>0</v>
      </c>
      <c r="F61" s="168">
        <f>IF(F$2=$A61,Data!C61,0)</f>
        <v>0</v>
      </c>
      <c r="G61" s="168">
        <f>IF(G$2=$A61,Data!D61,0)</f>
        <v>0</v>
      </c>
      <c r="H61" s="168">
        <f>IF(H$2=$A61,Data!E61,0)</f>
        <v>0</v>
      </c>
      <c r="I61" s="168">
        <f>IF(I$2=$A61,Data!F61,0)</f>
        <v>0</v>
      </c>
      <c r="J61" s="168">
        <f>IF(J$2=$A61,Data!G61,0)</f>
        <v>0</v>
      </c>
      <c r="K61" s="168">
        <f>IF(K$2=$A61,Data!H61,0)</f>
        <v>0</v>
      </c>
      <c r="L61" s="168">
        <f>IF(L$2=$A61,Data!I61,0)</f>
        <v>0</v>
      </c>
      <c r="M61" s="168">
        <f>IF(M$2=$A61,Data!J61,0)</f>
        <v>0</v>
      </c>
      <c r="N61" s="168">
        <f>IF(N$2=$A61,Data!K61,0)</f>
        <v>0</v>
      </c>
      <c r="O61" s="168">
        <f>IF(O$2=$A61,Data!L61,0)</f>
        <v>0</v>
      </c>
      <c r="P61" s="168">
        <f>IF(P$2=$A61,Data!M61,0)</f>
        <v>0</v>
      </c>
      <c r="Q61" s="168">
        <f>IF(Q$2=$A61,Data!N61,0)</f>
        <v>0</v>
      </c>
      <c r="R61" s="169">
        <f>IF(R$2=$A61,Data!O61,0)</f>
        <v>0</v>
      </c>
      <c r="S61" s="169">
        <f>IF(S$2=$A61,Data!P61,0)</f>
        <v>0</v>
      </c>
      <c r="T61" s="169">
        <f>IF(T$2=$A61,Data!Q61,0)</f>
        <v>0</v>
      </c>
      <c r="U61" s="169">
        <f>IF(U$2=$A61,Data!R61,0)</f>
        <v>0</v>
      </c>
      <c r="V61" s="169">
        <f>IF(V$2=$A61,Data!S61,0)</f>
        <v>0</v>
      </c>
      <c r="W61" s="169">
        <f>IF(W$2=$A61,Data!T61,0)</f>
        <v>0</v>
      </c>
      <c r="X61" s="169">
        <f>IF(X$2=$A61,Data!U61,0)</f>
        <v>0</v>
      </c>
      <c r="Y61" s="169">
        <f>IF(Y$2=$A61,Data!V61,0)</f>
        <v>0</v>
      </c>
      <c r="Z61" s="169">
        <f>IF(Z$2=$A61,Data!W61,0)</f>
        <v>0</v>
      </c>
      <c r="AA61" s="169">
        <f>IF(AA$2=$A61,Data!X61,0)</f>
        <v>0</v>
      </c>
      <c r="AB61" s="169">
        <f>IF(AB$2=$A61,Data!Y61,0)</f>
        <v>0</v>
      </c>
      <c r="AC61" s="169">
        <f>IF(AC$2=$A61,Data!Z61,0)</f>
        <v>0</v>
      </c>
      <c r="AD61" s="170">
        <f>IF(AD$2=$A61,Data!AA61,0)</f>
        <v>0</v>
      </c>
      <c r="AE61" s="171">
        <f>IF(AE$2=$A61,Data!AB61,0)</f>
        <v>0</v>
      </c>
      <c r="AF61" s="170">
        <f>IF(AF$2=$A61,Data!AC61,0)</f>
        <v>0</v>
      </c>
      <c r="AG61" s="171">
        <f>IF(AG$2=$A61,Data!AD61,0)</f>
        <v>0</v>
      </c>
      <c r="AH61" s="170">
        <f>IF(AH$2=$A61,Data!AE61,0)</f>
        <v>0</v>
      </c>
      <c r="AI61" s="171">
        <f>IF(AI$2=$A61,Data!AF61,0)</f>
        <v>0</v>
      </c>
      <c r="AJ61" s="170">
        <f>IF(AJ$2=$A61,Data!AG61,0)</f>
        <v>0</v>
      </c>
      <c r="AK61" s="171">
        <f>IF(AK$2=$A61,Data!AH61,0)</f>
        <v>0</v>
      </c>
      <c r="AL61" s="170">
        <f>IF(AL$2=$A61,Data!AI61,0)</f>
        <v>0</v>
      </c>
      <c r="AM61" t="str">
        <f t="shared" si="0"/>
        <v>0</v>
      </c>
      <c r="AN61" t="e">
        <f>+INDEX(Validation!$D$4:$D$250,MATCH(Merge!B61,Validation!$E$4:$E$250,0))</f>
        <v>#N/A</v>
      </c>
      <c r="AO61" s="172">
        <f t="shared" si="1"/>
        <v>0</v>
      </c>
    </row>
    <row r="62" spans="1:41" ht="15" x14ac:dyDescent="0.25">
      <c r="A62">
        <f>Inputs!$H$11</f>
        <v>1</v>
      </c>
      <c r="B62" t="str">
        <f>Inputs!$D$4</f>
        <v>Select Agency…</v>
      </c>
      <c r="C62" s="166" t="str">
        <f>Inputs!$I$6</f>
        <v>(insert code)</v>
      </c>
      <c r="D62" t="str">
        <f>IFERROR(INDEX(Inputs!$I$11:$I$19,MATCH(A62,Inputs!$H$11:$H$19)),"")</f>
        <v>(insert code)</v>
      </c>
      <c r="E62" s="167">
        <f>Data!B62</f>
        <v>0</v>
      </c>
      <c r="F62" s="168">
        <f>IF(F$2=$A62,Data!C62,0)</f>
        <v>0</v>
      </c>
      <c r="G62" s="168">
        <f>IF(G$2=$A62,Data!D62,0)</f>
        <v>0</v>
      </c>
      <c r="H62" s="168">
        <f>IF(H$2=$A62,Data!E62,0)</f>
        <v>0</v>
      </c>
      <c r="I62" s="168">
        <f>IF(I$2=$A62,Data!F62,0)</f>
        <v>0</v>
      </c>
      <c r="J62" s="168">
        <f>IF(J$2=$A62,Data!G62,0)</f>
        <v>0</v>
      </c>
      <c r="K62" s="168">
        <f>IF(K$2=$A62,Data!H62,0)</f>
        <v>0</v>
      </c>
      <c r="L62" s="168">
        <f>IF(L$2=$A62,Data!I62,0)</f>
        <v>0</v>
      </c>
      <c r="M62" s="168">
        <f>IF(M$2=$A62,Data!J62,0)</f>
        <v>0</v>
      </c>
      <c r="N62" s="168">
        <f>IF(N$2=$A62,Data!K62,0)</f>
        <v>0</v>
      </c>
      <c r="O62" s="168">
        <f>IF(O$2=$A62,Data!L62,0)</f>
        <v>0</v>
      </c>
      <c r="P62" s="168">
        <f>IF(P$2=$A62,Data!M62,0)</f>
        <v>0</v>
      </c>
      <c r="Q62" s="168">
        <f>IF(Q$2=$A62,Data!N62,0)</f>
        <v>0</v>
      </c>
      <c r="R62" s="169">
        <f>IF(R$2=$A62,Data!O62,0)</f>
        <v>0</v>
      </c>
      <c r="S62" s="169">
        <f>IF(S$2=$A62,Data!P62,0)</f>
        <v>0</v>
      </c>
      <c r="T62" s="169">
        <f>IF(T$2=$A62,Data!Q62,0)</f>
        <v>0</v>
      </c>
      <c r="U62" s="169">
        <f>IF(U$2=$A62,Data!R62,0)</f>
        <v>0</v>
      </c>
      <c r="V62" s="169">
        <f>IF(V$2=$A62,Data!S62,0)</f>
        <v>0</v>
      </c>
      <c r="W62" s="169">
        <f>IF(W$2=$A62,Data!T62,0)</f>
        <v>0</v>
      </c>
      <c r="X62" s="169">
        <f>IF(X$2=$A62,Data!U62,0)</f>
        <v>0</v>
      </c>
      <c r="Y62" s="169">
        <f>IF(Y$2=$A62,Data!V62,0)</f>
        <v>0</v>
      </c>
      <c r="Z62" s="169">
        <f>IF(Z$2=$A62,Data!W62,0)</f>
        <v>0</v>
      </c>
      <c r="AA62" s="169">
        <f>IF(AA$2=$A62,Data!X62,0)</f>
        <v>0</v>
      </c>
      <c r="AB62" s="169">
        <f>IF(AB$2=$A62,Data!Y62,0)</f>
        <v>0</v>
      </c>
      <c r="AC62" s="169">
        <f>IF(AC$2=$A62,Data!Z62,0)</f>
        <v>0</v>
      </c>
      <c r="AD62" s="170">
        <f>IF(AD$2=$A62,Data!AA62,0)</f>
        <v>0</v>
      </c>
      <c r="AE62" s="171">
        <f>IF(AE$2=$A62,Data!AB62,0)</f>
        <v>0</v>
      </c>
      <c r="AF62" s="170">
        <f>IF(AF$2=$A62,Data!AC62,0)</f>
        <v>0</v>
      </c>
      <c r="AG62" s="171">
        <f>IF(AG$2=$A62,Data!AD62,0)</f>
        <v>0</v>
      </c>
      <c r="AH62" s="170">
        <f>IF(AH$2=$A62,Data!AE62,0)</f>
        <v>0</v>
      </c>
      <c r="AI62" s="171">
        <f>IF(AI$2=$A62,Data!AF62,0)</f>
        <v>0</v>
      </c>
      <c r="AJ62" s="170">
        <f>IF(AJ$2=$A62,Data!AG62,0)</f>
        <v>0</v>
      </c>
      <c r="AK62" s="171">
        <f>IF(AK$2=$A62,Data!AH62,0)</f>
        <v>0</v>
      </c>
      <c r="AL62" s="170">
        <f>IF(AL$2=$A62,Data!AI62,0)</f>
        <v>0</v>
      </c>
      <c r="AM62" t="str">
        <f t="shared" si="0"/>
        <v>0</v>
      </c>
      <c r="AN62" t="e">
        <f>+INDEX(Validation!$D$4:$D$250,MATCH(Merge!B62,Validation!$E$4:$E$250,0))</f>
        <v>#N/A</v>
      </c>
      <c r="AO62" s="172">
        <f t="shared" si="1"/>
        <v>0</v>
      </c>
    </row>
    <row r="63" spans="1:41" ht="15" x14ac:dyDescent="0.25">
      <c r="A63">
        <f>Inputs!$H$11</f>
        <v>1</v>
      </c>
      <c r="B63" t="str">
        <f>Inputs!$D$4</f>
        <v>Select Agency…</v>
      </c>
      <c r="C63" s="166" t="str">
        <f>Inputs!$I$6</f>
        <v>(insert code)</v>
      </c>
      <c r="D63" t="str">
        <f>IFERROR(INDEX(Inputs!$I$11:$I$19,MATCH(A63,Inputs!$H$11:$H$19)),"")</f>
        <v>(insert code)</v>
      </c>
      <c r="E63" s="167">
        <f>Data!B63</f>
        <v>0</v>
      </c>
      <c r="F63" s="168">
        <f>IF(F$2=$A63,Data!C63,0)</f>
        <v>0</v>
      </c>
      <c r="G63" s="168">
        <f>IF(G$2=$A63,Data!D63,0)</f>
        <v>0</v>
      </c>
      <c r="H63" s="168">
        <f>IF(H$2=$A63,Data!E63,0)</f>
        <v>0</v>
      </c>
      <c r="I63" s="168">
        <f>IF(I$2=$A63,Data!F63,0)</f>
        <v>0</v>
      </c>
      <c r="J63" s="168">
        <f>IF(J$2=$A63,Data!G63,0)</f>
        <v>0</v>
      </c>
      <c r="K63" s="168">
        <f>IF(K$2=$A63,Data!H63,0)</f>
        <v>0</v>
      </c>
      <c r="L63" s="168">
        <f>IF(L$2=$A63,Data!I63,0)</f>
        <v>0</v>
      </c>
      <c r="M63" s="168">
        <f>IF(M$2=$A63,Data!J63,0)</f>
        <v>0</v>
      </c>
      <c r="N63" s="168">
        <f>IF(N$2=$A63,Data!K63,0)</f>
        <v>0</v>
      </c>
      <c r="O63" s="168">
        <f>IF(O$2=$A63,Data!L63,0)</f>
        <v>0</v>
      </c>
      <c r="P63" s="168">
        <f>IF(P$2=$A63,Data!M63,0)</f>
        <v>0</v>
      </c>
      <c r="Q63" s="168">
        <f>IF(Q$2=$A63,Data!N63,0)</f>
        <v>0</v>
      </c>
      <c r="R63" s="169">
        <f>IF(R$2=$A63,Data!O63,0)</f>
        <v>0</v>
      </c>
      <c r="S63" s="169">
        <f>IF(S$2=$A63,Data!P63,0)</f>
        <v>0</v>
      </c>
      <c r="T63" s="169">
        <f>IF(T$2=$A63,Data!Q63,0)</f>
        <v>0</v>
      </c>
      <c r="U63" s="169">
        <f>IF(U$2=$A63,Data!R63,0)</f>
        <v>0</v>
      </c>
      <c r="V63" s="169">
        <f>IF(V$2=$A63,Data!S63,0)</f>
        <v>0</v>
      </c>
      <c r="W63" s="169">
        <f>IF(W$2=$A63,Data!T63,0)</f>
        <v>0</v>
      </c>
      <c r="X63" s="169">
        <f>IF(X$2=$A63,Data!U63,0)</f>
        <v>0</v>
      </c>
      <c r="Y63" s="169">
        <f>IF(Y$2=$A63,Data!V63,0)</f>
        <v>0</v>
      </c>
      <c r="Z63" s="169">
        <f>IF(Z$2=$A63,Data!W63,0)</f>
        <v>0</v>
      </c>
      <c r="AA63" s="169">
        <f>IF(AA$2=$A63,Data!X63,0)</f>
        <v>0</v>
      </c>
      <c r="AB63" s="169">
        <f>IF(AB$2=$A63,Data!Y63,0)</f>
        <v>0</v>
      </c>
      <c r="AC63" s="169">
        <f>IF(AC$2=$A63,Data!Z63,0)</f>
        <v>0</v>
      </c>
      <c r="AD63" s="170">
        <f>IF(AD$2=$A63,Data!AA63,0)</f>
        <v>0</v>
      </c>
      <c r="AE63" s="171">
        <f>IF(AE$2=$A63,Data!AB63,0)</f>
        <v>0</v>
      </c>
      <c r="AF63" s="170">
        <f>IF(AF$2=$A63,Data!AC63,0)</f>
        <v>0</v>
      </c>
      <c r="AG63" s="171">
        <f>IF(AG$2=$A63,Data!AD63,0)</f>
        <v>0</v>
      </c>
      <c r="AH63" s="170">
        <f>IF(AH$2=$A63,Data!AE63,0)</f>
        <v>0</v>
      </c>
      <c r="AI63" s="171">
        <f>IF(AI$2=$A63,Data!AF63,0)</f>
        <v>0</v>
      </c>
      <c r="AJ63" s="170">
        <f>IF(AJ$2=$A63,Data!AG63,0)</f>
        <v>0</v>
      </c>
      <c r="AK63" s="171">
        <f>IF(AK$2=$A63,Data!AH63,0)</f>
        <v>0</v>
      </c>
      <c r="AL63" s="170">
        <f>IF(AL$2=$A63,Data!AI63,0)</f>
        <v>0</v>
      </c>
      <c r="AM63" t="str">
        <f t="shared" si="0"/>
        <v>0</v>
      </c>
      <c r="AN63" t="e">
        <f>+INDEX(Validation!$D$4:$D$250,MATCH(Merge!B63,Validation!$E$4:$E$250,0))</f>
        <v>#N/A</v>
      </c>
      <c r="AO63" s="172">
        <f t="shared" si="1"/>
        <v>0</v>
      </c>
    </row>
    <row r="64" spans="1:41" ht="15" x14ac:dyDescent="0.25">
      <c r="A64">
        <f>Inputs!$H$11</f>
        <v>1</v>
      </c>
      <c r="B64" t="str">
        <f>Inputs!$D$4</f>
        <v>Select Agency…</v>
      </c>
      <c r="C64" s="166" t="str">
        <f>Inputs!$I$6</f>
        <v>(insert code)</v>
      </c>
      <c r="D64" t="str">
        <f>IFERROR(INDEX(Inputs!$I$11:$I$19,MATCH(A64,Inputs!$H$11:$H$19)),"")</f>
        <v>(insert code)</v>
      </c>
      <c r="E64" s="167">
        <f>Data!B64</f>
        <v>0</v>
      </c>
      <c r="F64" s="168">
        <f>IF(F$2=$A64,Data!C64,0)</f>
        <v>0</v>
      </c>
      <c r="G64" s="168">
        <f>IF(G$2=$A64,Data!D64,0)</f>
        <v>0</v>
      </c>
      <c r="H64" s="168">
        <f>IF(H$2=$A64,Data!E64,0)</f>
        <v>0</v>
      </c>
      <c r="I64" s="168">
        <f>IF(I$2=$A64,Data!F64,0)</f>
        <v>0</v>
      </c>
      <c r="J64" s="168">
        <f>IF(J$2=$A64,Data!G64,0)</f>
        <v>0</v>
      </c>
      <c r="K64" s="168">
        <f>IF(K$2=$A64,Data!H64,0)</f>
        <v>0</v>
      </c>
      <c r="L64" s="168">
        <f>IF(L$2=$A64,Data!I64,0)</f>
        <v>0</v>
      </c>
      <c r="M64" s="168">
        <f>IF(M$2=$A64,Data!J64,0)</f>
        <v>0</v>
      </c>
      <c r="N64" s="168">
        <f>IF(N$2=$A64,Data!K64,0)</f>
        <v>0</v>
      </c>
      <c r="O64" s="168">
        <f>IF(O$2=$A64,Data!L64,0)</f>
        <v>0</v>
      </c>
      <c r="P64" s="168">
        <f>IF(P$2=$A64,Data!M64,0)</f>
        <v>0</v>
      </c>
      <c r="Q64" s="168">
        <f>IF(Q$2=$A64,Data!N64,0)</f>
        <v>0</v>
      </c>
      <c r="R64" s="169">
        <f>IF(R$2=$A64,Data!O64,0)</f>
        <v>0</v>
      </c>
      <c r="S64" s="169">
        <f>IF(S$2=$A64,Data!P64,0)</f>
        <v>0</v>
      </c>
      <c r="T64" s="169">
        <f>IF(T$2=$A64,Data!Q64,0)</f>
        <v>0</v>
      </c>
      <c r="U64" s="169">
        <f>IF(U$2=$A64,Data!R64,0)</f>
        <v>0</v>
      </c>
      <c r="V64" s="169">
        <f>IF(V$2=$A64,Data!S64,0)</f>
        <v>0</v>
      </c>
      <c r="W64" s="169">
        <f>IF(W$2=$A64,Data!T64,0)</f>
        <v>0</v>
      </c>
      <c r="X64" s="169">
        <f>IF(X$2=$A64,Data!U64,0)</f>
        <v>0</v>
      </c>
      <c r="Y64" s="169">
        <f>IF(Y$2=$A64,Data!V64,0)</f>
        <v>0</v>
      </c>
      <c r="Z64" s="169">
        <f>IF(Z$2=$A64,Data!W64,0)</f>
        <v>0</v>
      </c>
      <c r="AA64" s="169">
        <f>IF(AA$2=$A64,Data!X64,0)</f>
        <v>0</v>
      </c>
      <c r="AB64" s="169">
        <f>IF(AB$2=$A64,Data!Y64,0)</f>
        <v>0</v>
      </c>
      <c r="AC64" s="169">
        <f>IF(AC$2=$A64,Data!Z64,0)</f>
        <v>0</v>
      </c>
      <c r="AD64" s="170">
        <f>IF(AD$2=$A64,Data!AA64,0)</f>
        <v>0</v>
      </c>
      <c r="AE64" s="171">
        <f>IF(AE$2=$A64,Data!AB64,0)</f>
        <v>0</v>
      </c>
      <c r="AF64" s="170">
        <f>IF(AF$2=$A64,Data!AC64,0)</f>
        <v>0</v>
      </c>
      <c r="AG64" s="171">
        <f>IF(AG$2=$A64,Data!AD64,0)</f>
        <v>0</v>
      </c>
      <c r="AH64" s="170">
        <f>IF(AH$2=$A64,Data!AE64,0)</f>
        <v>0</v>
      </c>
      <c r="AI64" s="171">
        <f>IF(AI$2=$A64,Data!AF64,0)</f>
        <v>0</v>
      </c>
      <c r="AJ64" s="170">
        <f>IF(AJ$2=$A64,Data!AG64,0)</f>
        <v>0</v>
      </c>
      <c r="AK64" s="171">
        <f>IF(AK$2=$A64,Data!AH64,0)</f>
        <v>0</v>
      </c>
      <c r="AL64" s="170">
        <f>IF(AL$2=$A64,Data!AI64,0)</f>
        <v>0</v>
      </c>
      <c r="AM64" t="str">
        <f t="shared" si="0"/>
        <v>0</v>
      </c>
      <c r="AN64" t="e">
        <f>+INDEX(Validation!$D$4:$D$250,MATCH(Merge!B64,Validation!$E$4:$E$250,0))</f>
        <v>#N/A</v>
      </c>
      <c r="AO64" s="172">
        <f t="shared" si="1"/>
        <v>0</v>
      </c>
    </row>
    <row r="65" spans="1:41" ht="15" x14ac:dyDescent="0.25">
      <c r="A65">
        <f>Inputs!$H$11</f>
        <v>1</v>
      </c>
      <c r="B65" t="str">
        <f>Inputs!$D$4</f>
        <v>Select Agency…</v>
      </c>
      <c r="C65" s="166" t="str">
        <f>Inputs!$I$6</f>
        <v>(insert code)</v>
      </c>
      <c r="D65" t="str">
        <f>IFERROR(INDEX(Inputs!$I$11:$I$19,MATCH(A65,Inputs!$H$11:$H$19)),"")</f>
        <v>(insert code)</v>
      </c>
      <c r="E65" s="167">
        <f>Data!B65</f>
        <v>0</v>
      </c>
      <c r="F65" s="168">
        <f>IF(F$2=$A65,Data!C65,0)</f>
        <v>0</v>
      </c>
      <c r="G65" s="168">
        <f>IF(G$2=$A65,Data!D65,0)</f>
        <v>0</v>
      </c>
      <c r="H65" s="168">
        <f>IF(H$2=$A65,Data!E65,0)</f>
        <v>0</v>
      </c>
      <c r="I65" s="168">
        <f>IF(I$2=$A65,Data!F65,0)</f>
        <v>0</v>
      </c>
      <c r="J65" s="168">
        <f>IF(J$2=$A65,Data!G65,0)</f>
        <v>0</v>
      </c>
      <c r="K65" s="168">
        <f>IF(K$2=$A65,Data!H65,0)</f>
        <v>0</v>
      </c>
      <c r="L65" s="168">
        <f>IF(L$2=$A65,Data!I65,0)</f>
        <v>0</v>
      </c>
      <c r="M65" s="168">
        <f>IF(M$2=$A65,Data!J65,0)</f>
        <v>0</v>
      </c>
      <c r="N65" s="168">
        <f>IF(N$2=$A65,Data!K65,0)</f>
        <v>0</v>
      </c>
      <c r="O65" s="168">
        <f>IF(O$2=$A65,Data!L65,0)</f>
        <v>0</v>
      </c>
      <c r="P65" s="168">
        <f>IF(P$2=$A65,Data!M65,0)</f>
        <v>0</v>
      </c>
      <c r="Q65" s="168">
        <f>IF(Q$2=$A65,Data!N65,0)</f>
        <v>0</v>
      </c>
      <c r="R65" s="169">
        <f>IF(R$2=$A65,Data!O65,0)</f>
        <v>0</v>
      </c>
      <c r="S65" s="169">
        <f>IF(S$2=$A65,Data!P65,0)</f>
        <v>0</v>
      </c>
      <c r="T65" s="169">
        <f>IF(T$2=$A65,Data!Q65,0)</f>
        <v>0</v>
      </c>
      <c r="U65" s="169">
        <f>IF(U$2=$A65,Data!R65,0)</f>
        <v>0</v>
      </c>
      <c r="V65" s="169">
        <f>IF(V$2=$A65,Data!S65,0)</f>
        <v>0</v>
      </c>
      <c r="W65" s="169">
        <f>IF(W$2=$A65,Data!T65,0)</f>
        <v>0</v>
      </c>
      <c r="X65" s="169">
        <f>IF(X$2=$A65,Data!U65,0)</f>
        <v>0</v>
      </c>
      <c r="Y65" s="169">
        <f>IF(Y$2=$A65,Data!V65,0)</f>
        <v>0</v>
      </c>
      <c r="Z65" s="169">
        <f>IF(Z$2=$A65,Data!W65,0)</f>
        <v>0</v>
      </c>
      <c r="AA65" s="169">
        <f>IF(AA$2=$A65,Data!X65,0)</f>
        <v>0</v>
      </c>
      <c r="AB65" s="169">
        <f>IF(AB$2=$A65,Data!Y65,0)</f>
        <v>0</v>
      </c>
      <c r="AC65" s="169">
        <f>IF(AC$2=$A65,Data!Z65,0)</f>
        <v>0</v>
      </c>
      <c r="AD65" s="170">
        <f>IF(AD$2=$A65,Data!AA65,0)</f>
        <v>0</v>
      </c>
      <c r="AE65" s="171">
        <f>IF(AE$2=$A65,Data!AB65,0)</f>
        <v>0</v>
      </c>
      <c r="AF65" s="170">
        <f>IF(AF$2=$A65,Data!AC65,0)</f>
        <v>0</v>
      </c>
      <c r="AG65" s="171">
        <f>IF(AG$2=$A65,Data!AD65,0)</f>
        <v>0</v>
      </c>
      <c r="AH65" s="170">
        <f>IF(AH$2=$A65,Data!AE65,0)</f>
        <v>0</v>
      </c>
      <c r="AI65" s="171">
        <f>IF(AI$2=$A65,Data!AF65,0)</f>
        <v>0</v>
      </c>
      <c r="AJ65" s="170">
        <f>IF(AJ$2=$A65,Data!AG65,0)</f>
        <v>0</v>
      </c>
      <c r="AK65" s="171">
        <f>IF(AK$2=$A65,Data!AH65,0)</f>
        <v>0</v>
      </c>
      <c r="AL65" s="170">
        <f>IF(AL$2=$A65,Data!AI65,0)</f>
        <v>0</v>
      </c>
      <c r="AM65" t="str">
        <f t="shared" si="0"/>
        <v>0</v>
      </c>
      <c r="AN65" t="e">
        <f>+INDEX(Validation!$D$4:$D$250,MATCH(Merge!B65,Validation!$E$4:$E$250,0))</f>
        <v>#N/A</v>
      </c>
      <c r="AO65" s="172">
        <f t="shared" si="1"/>
        <v>0</v>
      </c>
    </row>
    <row r="66" spans="1:41" ht="15" x14ac:dyDescent="0.25">
      <c r="A66">
        <f>Inputs!$H$11</f>
        <v>1</v>
      </c>
      <c r="B66" t="str">
        <f>Inputs!$D$4</f>
        <v>Select Agency…</v>
      </c>
      <c r="C66" s="166" t="str">
        <f>Inputs!$I$6</f>
        <v>(insert code)</v>
      </c>
      <c r="D66" t="str">
        <f>IFERROR(INDEX(Inputs!$I$11:$I$19,MATCH(A66,Inputs!$H$11:$H$19)),"")</f>
        <v>(insert code)</v>
      </c>
      <c r="E66" s="167">
        <f>Data!B66</f>
        <v>0</v>
      </c>
      <c r="F66" s="168">
        <f>IF(F$2=$A66,Data!C66,0)</f>
        <v>0</v>
      </c>
      <c r="G66" s="168">
        <f>IF(G$2=$A66,Data!D66,0)</f>
        <v>0</v>
      </c>
      <c r="H66" s="168">
        <f>IF(H$2=$A66,Data!E66,0)</f>
        <v>0</v>
      </c>
      <c r="I66" s="168">
        <f>IF(I$2=$A66,Data!F66,0)</f>
        <v>0</v>
      </c>
      <c r="J66" s="168">
        <f>IF(J$2=$A66,Data!G66,0)</f>
        <v>0</v>
      </c>
      <c r="K66" s="168">
        <f>IF(K$2=$A66,Data!H66,0)</f>
        <v>0</v>
      </c>
      <c r="L66" s="168">
        <f>IF(L$2=$A66,Data!I66,0)</f>
        <v>0</v>
      </c>
      <c r="M66" s="168">
        <f>IF(M$2=$A66,Data!J66,0)</f>
        <v>0</v>
      </c>
      <c r="N66" s="168">
        <f>IF(N$2=$A66,Data!K66,0)</f>
        <v>0</v>
      </c>
      <c r="O66" s="168">
        <f>IF(O$2=$A66,Data!L66,0)</f>
        <v>0</v>
      </c>
      <c r="P66" s="168">
        <f>IF(P$2=$A66,Data!M66,0)</f>
        <v>0</v>
      </c>
      <c r="Q66" s="168">
        <f>IF(Q$2=$A66,Data!N66,0)</f>
        <v>0</v>
      </c>
      <c r="R66" s="169">
        <f>IF(R$2=$A66,Data!O66,0)</f>
        <v>0</v>
      </c>
      <c r="S66" s="169">
        <f>IF(S$2=$A66,Data!P66,0)</f>
        <v>0</v>
      </c>
      <c r="T66" s="169">
        <f>IF(T$2=$A66,Data!Q66,0)</f>
        <v>0</v>
      </c>
      <c r="U66" s="169">
        <f>IF(U$2=$A66,Data!R66,0)</f>
        <v>0</v>
      </c>
      <c r="V66" s="169">
        <f>IF(V$2=$A66,Data!S66,0)</f>
        <v>0</v>
      </c>
      <c r="W66" s="169">
        <f>IF(W$2=$A66,Data!T66,0)</f>
        <v>0</v>
      </c>
      <c r="X66" s="169">
        <f>IF(X$2=$A66,Data!U66,0)</f>
        <v>0</v>
      </c>
      <c r="Y66" s="169">
        <f>IF(Y$2=$A66,Data!V66,0)</f>
        <v>0</v>
      </c>
      <c r="Z66" s="169">
        <f>IF(Z$2=$A66,Data!W66,0)</f>
        <v>0</v>
      </c>
      <c r="AA66" s="169">
        <f>IF(AA$2=$A66,Data!X66,0)</f>
        <v>0</v>
      </c>
      <c r="AB66" s="169">
        <f>IF(AB$2=$A66,Data!Y66,0)</f>
        <v>0</v>
      </c>
      <c r="AC66" s="169">
        <f>IF(AC$2=$A66,Data!Z66,0)</f>
        <v>0</v>
      </c>
      <c r="AD66" s="170">
        <f>IF(AD$2=$A66,Data!AA66,0)</f>
        <v>0</v>
      </c>
      <c r="AE66" s="171">
        <f>IF(AE$2=$A66,Data!AB66,0)</f>
        <v>0</v>
      </c>
      <c r="AF66" s="170">
        <f>IF(AF$2=$A66,Data!AC66,0)</f>
        <v>0</v>
      </c>
      <c r="AG66" s="171">
        <f>IF(AG$2=$A66,Data!AD66,0)</f>
        <v>0</v>
      </c>
      <c r="AH66" s="170">
        <f>IF(AH$2=$A66,Data!AE66,0)</f>
        <v>0</v>
      </c>
      <c r="AI66" s="171">
        <f>IF(AI$2=$A66,Data!AF66,0)</f>
        <v>0</v>
      </c>
      <c r="AJ66" s="170">
        <f>IF(AJ$2=$A66,Data!AG66,0)</f>
        <v>0</v>
      </c>
      <c r="AK66" s="171">
        <f>IF(AK$2=$A66,Data!AH66,0)</f>
        <v>0</v>
      </c>
      <c r="AL66" s="170">
        <f>IF(AL$2=$A66,Data!AI66,0)</f>
        <v>0</v>
      </c>
      <c r="AM66" t="str">
        <f t="shared" si="0"/>
        <v>0</v>
      </c>
      <c r="AN66" t="e">
        <f>+INDEX(Validation!$D$4:$D$250,MATCH(Merge!B66,Validation!$E$4:$E$250,0))</f>
        <v>#N/A</v>
      </c>
      <c r="AO66" s="172">
        <f t="shared" si="1"/>
        <v>0</v>
      </c>
    </row>
    <row r="67" spans="1:41" ht="15" x14ac:dyDescent="0.25">
      <c r="A67">
        <f>Inputs!$H$11</f>
        <v>1</v>
      </c>
      <c r="B67" t="str">
        <f>Inputs!$D$4</f>
        <v>Select Agency…</v>
      </c>
      <c r="C67" s="166" t="str">
        <f>Inputs!$I$6</f>
        <v>(insert code)</v>
      </c>
      <c r="D67" t="str">
        <f>IFERROR(INDEX(Inputs!$I$11:$I$19,MATCH(A67,Inputs!$H$11:$H$19)),"")</f>
        <v>(insert code)</v>
      </c>
      <c r="E67" s="167">
        <f>Data!B67</f>
        <v>0</v>
      </c>
      <c r="F67" s="168">
        <f>IF(F$2=$A67,Data!C67,0)</f>
        <v>0</v>
      </c>
      <c r="G67" s="168">
        <f>IF(G$2=$A67,Data!D67,0)</f>
        <v>0</v>
      </c>
      <c r="H67" s="168">
        <f>IF(H$2=$A67,Data!E67,0)</f>
        <v>0</v>
      </c>
      <c r="I67" s="168">
        <f>IF(I$2=$A67,Data!F67,0)</f>
        <v>0</v>
      </c>
      <c r="J67" s="168">
        <f>IF(J$2=$A67,Data!G67,0)</f>
        <v>0</v>
      </c>
      <c r="K67" s="168">
        <f>IF(K$2=$A67,Data!H67,0)</f>
        <v>0</v>
      </c>
      <c r="L67" s="168">
        <f>IF(L$2=$A67,Data!I67,0)</f>
        <v>0</v>
      </c>
      <c r="M67" s="168">
        <f>IF(M$2=$A67,Data!J67,0)</f>
        <v>0</v>
      </c>
      <c r="N67" s="168">
        <f>IF(N$2=$A67,Data!K67,0)</f>
        <v>0</v>
      </c>
      <c r="O67" s="168">
        <f>IF(O$2=$A67,Data!L67,0)</f>
        <v>0</v>
      </c>
      <c r="P67" s="168">
        <f>IF(P$2=$A67,Data!M67,0)</f>
        <v>0</v>
      </c>
      <c r="Q67" s="168">
        <f>IF(Q$2=$A67,Data!N67,0)</f>
        <v>0</v>
      </c>
      <c r="R67" s="169">
        <f>IF(R$2=$A67,Data!O67,0)</f>
        <v>0</v>
      </c>
      <c r="S67" s="169">
        <f>IF(S$2=$A67,Data!P67,0)</f>
        <v>0</v>
      </c>
      <c r="T67" s="169">
        <f>IF(T$2=$A67,Data!Q67,0)</f>
        <v>0</v>
      </c>
      <c r="U67" s="169">
        <f>IF(U$2=$A67,Data!R67,0)</f>
        <v>0</v>
      </c>
      <c r="V67" s="169">
        <f>IF(V$2=$A67,Data!S67,0)</f>
        <v>0</v>
      </c>
      <c r="W67" s="169">
        <f>IF(W$2=$A67,Data!T67,0)</f>
        <v>0</v>
      </c>
      <c r="X67" s="169">
        <f>IF(X$2=$A67,Data!U67,0)</f>
        <v>0</v>
      </c>
      <c r="Y67" s="169">
        <f>IF(Y$2=$A67,Data!V67,0)</f>
        <v>0</v>
      </c>
      <c r="Z67" s="169">
        <f>IF(Z$2=$A67,Data!W67,0)</f>
        <v>0</v>
      </c>
      <c r="AA67" s="169">
        <f>IF(AA$2=$A67,Data!X67,0)</f>
        <v>0</v>
      </c>
      <c r="AB67" s="169">
        <f>IF(AB$2=$A67,Data!Y67,0)</f>
        <v>0</v>
      </c>
      <c r="AC67" s="169">
        <f>IF(AC$2=$A67,Data!Z67,0)</f>
        <v>0</v>
      </c>
      <c r="AD67" s="170">
        <f>IF(AD$2=$A67,Data!AA67,0)</f>
        <v>0</v>
      </c>
      <c r="AE67" s="171">
        <f>IF(AE$2=$A67,Data!AB67,0)</f>
        <v>0</v>
      </c>
      <c r="AF67" s="170">
        <f>IF(AF$2=$A67,Data!AC67,0)</f>
        <v>0</v>
      </c>
      <c r="AG67" s="171">
        <f>IF(AG$2=$A67,Data!AD67,0)</f>
        <v>0</v>
      </c>
      <c r="AH67" s="170">
        <f>IF(AH$2=$A67,Data!AE67,0)</f>
        <v>0</v>
      </c>
      <c r="AI67" s="171">
        <f>IF(AI$2=$A67,Data!AF67,0)</f>
        <v>0</v>
      </c>
      <c r="AJ67" s="170">
        <f>IF(AJ$2=$A67,Data!AG67,0)</f>
        <v>0</v>
      </c>
      <c r="AK67" s="171">
        <f>IF(AK$2=$A67,Data!AH67,0)</f>
        <v>0</v>
      </c>
      <c r="AL67" s="170">
        <f>IF(AL$2=$A67,Data!AI67,0)</f>
        <v>0</v>
      </c>
      <c r="AM67" t="str">
        <f t="shared" ref="AM67:AM130" si="2">+LEFT(E67,2)</f>
        <v>0</v>
      </c>
      <c r="AN67" t="e">
        <f>+INDEX(Validation!$D$4:$D$250,MATCH(Merge!B67,Validation!$E$4:$E$250,0))</f>
        <v>#N/A</v>
      </c>
      <c r="AO67" s="172">
        <f t="shared" si="1"/>
        <v>0</v>
      </c>
    </row>
    <row r="68" spans="1:41" ht="15" x14ac:dyDescent="0.25">
      <c r="A68">
        <f>Inputs!$H$11</f>
        <v>1</v>
      </c>
      <c r="B68" t="str">
        <f>Inputs!$D$4</f>
        <v>Select Agency…</v>
      </c>
      <c r="C68" s="166" t="str">
        <f>Inputs!$I$6</f>
        <v>(insert code)</v>
      </c>
      <c r="D68" t="str">
        <f>IFERROR(INDEX(Inputs!$I$11:$I$19,MATCH(A68,Inputs!$H$11:$H$19)),"")</f>
        <v>(insert code)</v>
      </c>
      <c r="E68" s="167">
        <f>Data!B68</f>
        <v>0</v>
      </c>
      <c r="F68" s="168">
        <f>IF(F$2=$A68,Data!C68,0)</f>
        <v>0</v>
      </c>
      <c r="G68" s="168">
        <f>IF(G$2=$A68,Data!D68,0)</f>
        <v>0</v>
      </c>
      <c r="H68" s="168">
        <f>IF(H$2=$A68,Data!E68,0)</f>
        <v>0</v>
      </c>
      <c r="I68" s="168">
        <f>IF(I$2=$A68,Data!F68,0)</f>
        <v>0</v>
      </c>
      <c r="J68" s="168">
        <f>IF(J$2=$A68,Data!G68,0)</f>
        <v>0</v>
      </c>
      <c r="K68" s="168">
        <f>IF(K$2=$A68,Data!H68,0)</f>
        <v>0</v>
      </c>
      <c r="L68" s="168">
        <f>IF(L$2=$A68,Data!I68,0)</f>
        <v>0</v>
      </c>
      <c r="M68" s="168">
        <f>IF(M$2=$A68,Data!J68,0)</f>
        <v>0</v>
      </c>
      <c r="N68" s="168">
        <f>IF(N$2=$A68,Data!K68,0)</f>
        <v>0</v>
      </c>
      <c r="O68" s="168">
        <f>IF(O$2=$A68,Data!L68,0)</f>
        <v>0</v>
      </c>
      <c r="P68" s="168">
        <f>IF(P$2=$A68,Data!M68,0)</f>
        <v>0</v>
      </c>
      <c r="Q68" s="168">
        <f>IF(Q$2=$A68,Data!N68,0)</f>
        <v>0</v>
      </c>
      <c r="R68" s="169">
        <f>IF(R$2=$A68,Data!O68,0)</f>
        <v>0</v>
      </c>
      <c r="S68" s="169">
        <f>IF(S$2=$A68,Data!P68,0)</f>
        <v>0</v>
      </c>
      <c r="T68" s="169">
        <f>IF(T$2=$A68,Data!Q68,0)</f>
        <v>0</v>
      </c>
      <c r="U68" s="169">
        <f>IF(U$2=$A68,Data!R68,0)</f>
        <v>0</v>
      </c>
      <c r="V68" s="169">
        <f>IF(V$2=$A68,Data!S68,0)</f>
        <v>0</v>
      </c>
      <c r="W68" s="169">
        <f>IF(W$2=$A68,Data!T68,0)</f>
        <v>0</v>
      </c>
      <c r="X68" s="169">
        <f>IF(X$2=$A68,Data!U68,0)</f>
        <v>0</v>
      </c>
      <c r="Y68" s="169">
        <f>IF(Y$2=$A68,Data!V68,0)</f>
        <v>0</v>
      </c>
      <c r="Z68" s="169">
        <f>IF(Z$2=$A68,Data!W68,0)</f>
        <v>0</v>
      </c>
      <c r="AA68" s="169">
        <f>IF(AA$2=$A68,Data!X68,0)</f>
        <v>0</v>
      </c>
      <c r="AB68" s="169">
        <f>IF(AB$2=$A68,Data!Y68,0)</f>
        <v>0</v>
      </c>
      <c r="AC68" s="169">
        <f>IF(AC$2=$A68,Data!Z68,0)</f>
        <v>0</v>
      </c>
      <c r="AD68" s="170">
        <f>IF(AD$2=$A68,Data!AA68,0)</f>
        <v>0</v>
      </c>
      <c r="AE68" s="171">
        <f>IF(AE$2=$A68,Data!AB68,0)</f>
        <v>0</v>
      </c>
      <c r="AF68" s="170">
        <f>IF(AF$2=$A68,Data!AC68,0)</f>
        <v>0</v>
      </c>
      <c r="AG68" s="171">
        <f>IF(AG$2=$A68,Data!AD68,0)</f>
        <v>0</v>
      </c>
      <c r="AH68" s="170">
        <f>IF(AH$2=$A68,Data!AE68,0)</f>
        <v>0</v>
      </c>
      <c r="AI68" s="171">
        <f>IF(AI$2=$A68,Data!AF68,0)</f>
        <v>0</v>
      </c>
      <c r="AJ68" s="170">
        <f>IF(AJ$2=$A68,Data!AG68,0)</f>
        <v>0</v>
      </c>
      <c r="AK68" s="171">
        <f>IF(AK$2=$A68,Data!AH68,0)</f>
        <v>0</v>
      </c>
      <c r="AL68" s="170">
        <f>IF(AL$2=$A68,Data!AI68,0)</f>
        <v>0</v>
      </c>
      <c r="AM68" t="str">
        <f t="shared" si="2"/>
        <v>0</v>
      </c>
      <c r="AN68" t="e">
        <f>+INDEX(Validation!$D$4:$D$250,MATCH(Merge!B68,Validation!$E$4:$E$250,0))</f>
        <v>#N/A</v>
      </c>
      <c r="AO68" s="172">
        <f t="shared" ref="AO68:AO131" si="3">SUM(F68:AL68)</f>
        <v>0</v>
      </c>
    </row>
    <row r="69" spans="1:41" ht="15" x14ac:dyDescent="0.25">
      <c r="A69">
        <f>Inputs!$H$11</f>
        <v>1</v>
      </c>
      <c r="B69" t="str">
        <f>Inputs!$D$4</f>
        <v>Select Agency…</v>
      </c>
      <c r="C69" s="166" t="str">
        <f>Inputs!$I$6</f>
        <v>(insert code)</v>
      </c>
      <c r="D69" t="str">
        <f>IFERROR(INDEX(Inputs!$I$11:$I$19,MATCH(A69,Inputs!$H$11:$H$19)),"")</f>
        <v>(insert code)</v>
      </c>
      <c r="E69" s="167">
        <f>Data!B69</f>
        <v>0</v>
      </c>
      <c r="F69" s="168">
        <f>IF(F$2=$A69,Data!C69,0)</f>
        <v>0</v>
      </c>
      <c r="G69" s="168">
        <f>IF(G$2=$A69,Data!D69,0)</f>
        <v>0</v>
      </c>
      <c r="H69" s="168">
        <f>IF(H$2=$A69,Data!E69,0)</f>
        <v>0</v>
      </c>
      <c r="I69" s="168">
        <f>IF(I$2=$A69,Data!F69,0)</f>
        <v>0</v>
      </c>
      <c r="J69" s="168">
        <f>IF(J$2=$A69,Data!G69,0)</f>
        <v>0</v>
      </c>
      <c r="K69" s="168">
        <f>IF(K$2=$A69,Data!H69,0)</f>
        <v>0</v>
      </c>
      <c r="L69" s="168">
        <f>IF(L$2=$A69,Data!I69,0)</f>
        <v>0</v>
      </c>
      <c r="M69" s="168">
        <f>IF(M$2=$A69,Data!J69,0)</f>
        <v>0</v>
      </c>
      <c r="N69" s="168">
        <f>IF(N$2=$A69,Data!K69,0)</f>
        <v>0</v>
      </c>
      <c r="O69" s="168">
        <f>IF(O$2=$A69,Data!L69,0)</f>
        <v>0</v>
      </c>
      <c r="P69" s="168">
        <f>IF(P$2=$A69,Data!M69,0)</f>
        <v>0</v>
      </c>
      <c r="Q69" s="168">
        <f>IF(Q$2=$A69,Data!N69,0)</f>
        <v>0</v>
      </c>
      <c r="R69" s="169">
        <f>IF(R$2=$A69,Data!O69,0)</f>
        <v>0</v>
      </c>
      <c r="S69" s="169">
        <f>IF(S$2=$A69,Data!P69,0)</f>
        <v>0</v>
      </c>
      <c r="T69" s="169">
        <f>IF(T$2=$A69,Data!Q69,0)</f>
        <v>0</v>
      </c>
      <c r="U69" s="169">
        <f>IF(U$2=$A69,Data!R69,0)</f>
        <v>0</v>
      </c>
      <c r="V69" s="169">
        <f>IF(V$2=$A69,Data!S69,0)</f>
        <v>0</v>
      </c>
      <c r="W69" s="169">
        <f>IF(W$2=$A69,Data!T69,0)</f>
        <v>0</v>
      </c>
      <c r="X69" s="169">
        <f>IF(X$2=$A69,Data!U69,0)</f>
        <v>0</v>
      </c>
      <c r="Y69" s="169">
        <f>IF(Y$2=$A69,Data!V69,0)</f>
        <v>0</v>
      </c>
      <c r="Z69" s="169">
        <f>IF(Z$2=$A69,Data!W69,0)</f>
        <v>0</v>
      </c>
      <c r="AA69" s="169">
        <f>IF(AA$2=$A69,Data!X69,0)</f>
        <v>0</v>
      </c>
      <c r="AB69" s="169">
        <f>IF(AB$2=$A69,Data!Y69,0)</f>
        <v>0</v>
      </c>
      <c r="AC69" s="169">
        <f>IF(AC$2=$A69,Data!Z69,0)</f>
        <v>0</v>
      </c>
      <c r="AD69" s="170">
        <f>IF(AD$2=$A69,Data!AA69,0)</f>
        <v>0</v>
      </c>
      <c r="AE69" s="171">
        <f>IF(AE$2=$A69,Data!AB69,0)</f>
        <v>0</v>
      </c>
      <c r="AF69" s="170">
        <f>IF(AF$2=$A69,Data!AC69,0)</f>
        <v>0</v>
      </c>
      <c r="AG69" s="171">
        <f>IF(AG$2=$A69,Data!AD69,0)</f>
        <v>0</v>
      </c>
      <c r="AH69" s="170">
        <f>IF(AH$2=$A69,Data!AE69,0)</f>
        <v>0</v>
      </c>
      <c r="AI69" s="171">
        <f>IF(AI$2=$A69,Data!AF69,0)</f>
        <v>0</v>
      </c>
      <c r="AJ69" s="170">
        <f>IF(AJ$2=$A69,Data!AG69,0)</f>
        <v>0</v>
      </c>
      <c r="AK69" s="171">
        <f>IF(AK$2=$A69,Data!AH69,0)</f>
        <v>0</v>
      </c>
      <c r="AL69" s="170">
        <f>IF(AL$2=$A69,Data!AI69,0)</f>
        <v>0</v>
      </c>
      <c r="AM69" t="str">
        <f t="shared" si="2"/>
        <v>0</v>
      </c>
      <c r="AN69" t="e">
        <f>+INDEX(Validation!$D$4:$D$250,MATCH(Merge!B69,Validation!$E$4:$E$250,0))</f>
        <v>#N/A</v>
      </c>
      <c r="AO69" s="172">
        <f t="shared" si="3"/>
        <v>0</v>
      </c>
    </row>
    <row r="70" spans="1:41" ht="15" x14ac:dyDescent="0.25">
      <c r="A70">
        <f>Inputs!$H$11</f>
        <v>1</v>
      </c>
      <c r="B70" t="str">
        <f>Inputs!$D$4</f>
        <v>Select Agency…</v>
      </c>
      <c r="C70" s="166" t="str">
        <f>Inputs!$I$6</f>
        <v>(insert code)</v>
      </c>
      <c r="D70" t="str">
        <f>IFERROR(INDEX(Inputs!$I$11:$I$19,MATCH(A70,Inputs!$H$11:$H$19)),"")</f>
        <v>(insert code)</v>
      </c>
      <c r="E70" s="167">
        <f>Data!B70</f>
        <v>0</v>
      </c>
      <c r="F70" s="168">
        <f>IF(F$2=$A70,Data!C70,0)</f>
        <v>0</v>
      </c>
      <c r="G70" s="168">
        <f>IF(G$2=$A70,Data!D70,0)</f>
        <v>0</v>
      </c>
      <c r="H70" s="168">
        <f>IF(H$2=$A70,Data!E70,0)</f>
        <v>0</v>
      </c>
      <c r="I70" s="168">
        <f>IF(I$2=$A70,Data!F70,0)</f>
        <v>0</v>
      </c>
      <c r="J70" s="168">
        <f>IF(J$2=$A70,Data!G70,0)</f>
        <v>0</v>
      </c>
      <c r="K70" s="168">
        <f>IF(K$2=$A70,Data!H70,0)</f>
        <v>0</v>
      </c>
      <c r="L70" s="168">
        <f>IF(L$2=$A70,Data!I70,0)</f>
        <v>0</v>
      </c>
      <c r="M70" s="168">
        <f>IF(M$2=$A70,Data!J70,0)</f>
        <v>0</v>
      </c>
      <c r="N70" s="168">
        <f>IF(N$2=$A70,Data!K70,0)</f>
        <v>0</v>
      </c>
      <c r="O70" s="168">
        <f>IF(O$2=$A70,Data!L70,0)</f>
        <v>0</v>
      </c>
      <c r="P70" s="168">
        <f>IF(P$2=$A70,Data!M70,0)</f>
        <v>0</v>
      </c>
      <c r="Q70" s="168">
        <f>IF(Q$2=$A70,Data!N70,0)</f>
        <v>0</v>
      </c>
      <c r="R70" s="169">
        <f>IF(R$2=$A70,Data!O70,0)</f>
        <v>0</v>
      </c>
      <c r="S70" s="169">
        <f>IF(S$2=$A70,Data!P70,0)</f>
        <v>0</v>
      </c>
      <c r="T70" s="169">
        <f>IF(T$2=$A70,Data!Q70,0)</f>
        <v>0</v>
      </c>
      <c r="U70" s="169">
        <f>IF(U$2=$A70,Data!R70,0)</f>
        <v>0</v>
      </c>
      <c r="V70" s="169">
        <f>IF(V$2=$A70,Data!S70,0)</f>
        <v>0</v>
      </c>
      <c r="W70" s="169">
        <f>IF(W$2=$A70,Data!T70,0)</f>
        <v>0</v>
      </c>
      <c r="X70" s="169">
        <f>IF(X$2=$A70,Data!U70,0)</f>
        <v>0</v>
      </c>
      <c r="Y70" s="169">
        <f>IF(Y$2=$A70,Data!V70,0)</f>
        <v>0</v>
      </c>
      <c r="Z70" s="169">
        <f>IF(Z$2=$A70,Data!W70,0)</f>
        <v>0</v>
      </c>
      <c r="AA70" s="169">
        <f>IF(AA$2=$A70,Data!X70,0)</f>
        <v>0</v>
      </c>
      <c r="AB70" s="169">
        <f>IF(AB$2=$A70,Data!Y70,0)</f>
        <v>0</v>
      </c>
      <c r="AC70" s="169">
        <f>IF(AC$2=$A70,Data!Z70,0)</f>
        <v>0</v>
      </c>
      <c r="AD70" s="170">
        <f>IF(AD$2=$A70,Data!AA70,0)</f>
        <v>0</v>
      </c>
      <c r="AE70" s="171">
        <f>IF(AE$2=$A70,Data!AB70,0)</f>
        <v>0</v>
      </c>
      <c r="AF70" s="170">
        <f>IF(AF$2=$A70,Data!AC70,0)</f>
        <v>0</v>
      </c>
      <c r="AG70" s="171">
        <f>IF(AG$2=$A70,Data!AD70,0)</f>
        <v>0</v>
      </c>
      <c r="AH70" s="170">
        <f>IF(AH$2=$A70,Data!AE70,0)</f>
        <v>0</v>
      </c>
      <c r="AI70" s="171">
        <f>IF(AI$2=$A70,Data!AF70,0)</f>
        <v>0</v>
      </c>
      <c r="AJ70" s="170">
        <f>IF(AJ$2=$A70,Data!AG70,0)</f>
        <v>0</v>
      </c>
      <c r="AK70" s="171">
        <f>IF(AK$2=$A70,Data!AH70,0)</f>
        <v>0</v>
      </c>
      <c r="AL70" s="170">
        <f>IF(AL$2=$A70,Data!AI70,0)</f>
        <v>0</v>
      </c>
      <c r="AM70" t="str">
        <f t="shared" si="2"/>
        <v>0</v>
      </c>
      <c r="AN70" t="e">
        <f>+INDEX(Validation!$D$4:$D$250,MATCH(Merge!B70,Validation!$E$4:$E$250,0))</f>
        <v>#N/A</v>
      </c>
      <c r="AO70" s="172">
        <f t="shared" si="3"/>
        <v>0</v>
      </c>
    </row>
    <row r="71" spans="1:41" ht="15" x14ac:dyDescent="0.25">
      <c r="A71">
        <f>Inputs!$H$11</f>
        <v>1</v>
      </c>
      <c r="B71" t="str">
        <f>Inputs!$D$4</f>
        <v>Select Agency…</v>
      </c>
      <c r="C71" s="166" t="str">
        <f>Inputs!$I$6</f>
        <v>(insert code)</v>
      </c>
      <c r="D71" t="str">
        <f>IFERROR(INDEX(Inputs!$I$11:$I$19,MATCH(A71,Inputs!$H$11:$H$19)),"")</f>
        <v>(insert code)</v>
      </c>
      <c r="E71" s="167">
        <f>Data!B71</f>
        <v>0</v>
      </c>
      <c r="F71" s="168">
        <f>IF(F$2=$A71,Data!C71,0)</f>
        <v>0</v>
      </c>
      <c r="G71" s="168">
        <f>IF(G$2=$A71,Data!D71,0)</f>
        <v>0</v>
      </c>
      <c r="H71" s="168">
        <f>IF(H$2=$A71,Data!E71,0)</f>
        <v>0</v>
      </c>
      <c r="I71" s="168">
        <f>IF(I$2=$A71,Data!F71,0)</f>
        <v>0</v>
      </c>
      <c r="J71" s="168">
        <f>IF(J$2=$A71,Data!G71,0)</f>
        <v>0</v>
      </c>
      <c r="K71" s="168">
        <f>IF(K$2=$A71,Data!H71,0)</f>
        <v>0</v>
      </c>
      <c r="L71" s="168">
        <f>IF(L$2=$A71,Data!I71,0)</f>
        <v>0</v>
      </c>
      <c r="M71" s="168">
        <f>IF(M$2=$A71,Data!J71,0)</f>
        <v>0</v>
      </c>
      <c r="N71" s="168">
        <f>IF(N$2=$A71,Data!K71,0)</f>
        <v>0</v>
      </c>
      <c r="O71" s="168">
        <f>IF(O$2=$A71,Data!L71,0)</f>
        <v>0</v>
      </c>
      <c r="P71" s="168">
        <f>IF(P$2=$A71,Data!M71,0)</f>
        <v>0</v>
      </c>
      <c r="Q71" s="168">
        <f>IF(Q$2=$A71,Data!N71,0)</f>
        <v>0</v>
      </c>
      <c r="R71" s="169">
        <f>IF(R$2=$A71,Data!O71,0)</f>
        <v>0</v>
      </c>
      <c r="S71" s="169">
        <f>IF(S$2=$A71,Data!P71,0)</f>
        <v>0</v>
      </c>
      <c r="T71" s="169">
        <f>IF(T$2=$A71,Data!Q71,0)</f>
        <v>0</v>
      </c>
      <c r="U71" s="169">
        <f>IF(U$2=$A71,Data!R71,0)</f>
        <v>0</v>
      </c>
      <c r="V71" s="169">
        <f>IF(V$2=$A71,Data!S71,0)</f>
        <v>0</v>
      </c>
      <c r="W71" s="169">
        <f>IF(W$2=$A71,Data!T71,0)</f>
        <v>0</v>
      </c>
      <c r="X71" s="169">
        <f>IF(X$2=$A71,Data!U71,0)</f>
        <v>0</v>
      </c>
      <c r="Y71" s="169">
        <f>IF(Y$2=$A71,Data!V71,0)</f>
        <v>0</v>
      </c>
      <c r="Z71" s="169">
        <f>IF(Z$2=$A71,Data!W71,0)</f>
        <v>0</v>
      </c>
      <c r="AA71" s="169">
        <f>IF(AA$2=$A71,Data!X71,0)</f>
        <v>0</v>
      </c>
      <c r="AB71" s="169">
        <f>IF(AB$2=$A71,Data!Y71,0)</f>
        <v>0</v>
      </c>
      <c r="AC71" s="169">
        <f>IF(AC$2=$A71,Data!Z71,0)</f>
        <v>0</v>
      </c>
      <c r="AD71" s="170">
        <f>IF(AD$2=$A71,Data!AA71,0)</f>
        <v>0</v>
      </c>
      <c r="AE71" s="171">
        <f>IF(AE$2=$A71,Data!AB71,0)</f>
        <v>0</v>
      </c>
      <c r="AF71" s="170">
        <f>IF(AF$2=$A71,Data!AC71,0)</f>
        <v>0</v>
      </c>
      <c r="AG71" s="171">
        <f>IF(AG$2=$A71,Data!AD71,0)</f>
        <v>0</v>
      </c>
      <c r="AH71" s="170">
        <f>IF(AH$2=$A71,Data!AE71,0)</f>
        <v>0</v>
      </c>
      <c r="AI71" s="171">
        <f>IF(AI$2=$A71,Data!AF71,0)</f>
        <v>0</v>
      </c>
      <c r="AJ71" s="170">
        <f>IF(AJ$2=$A71,Data!AG71,0)</f>
        <v>0</v>
      </c>
      <c r="AK71" s="171">
        <f>IF(AK$2=$A71,Data!AH71,0)</f>
        <v>0</v>
      </c>
      <c r="AL71" s="170">
        <f>IF(AL$2=$A71,Data!AI71,0)</f>
        <v>0</v>
      </c>
      <c r="AM71" t="str">
        <f t="shared" si="2"/>
        <v>0</v>
      </c>
      <c r="AN71" t="e">
        <f>+INDEX(Validation!$D$4:$D$250,MATCH(Merge!B71,Validation!$E$4:$E$250,0))</f>
        <v>#N/A</v>
      </c>
      <c r="AO71" s="172">
        <f t="shared" si="3"/>
        <v>0</v>
      </c>
    </row>
    <row r="72" spans="1:41" ht="15" x14ac:dyDescent="0.25">
      <c r="A72">
        <f>Inputs!$H$11</f>
        <v>1</v>
      </c>
      <c r="B72" t="str">
        <f>Inputs!$D$4</f>
        <v>Select Agency…</v>
      </c>
      <c r="C72" s="166" t="str">
        <f>Inputs!$I$6</f>
        <v>(insert code)</v>
      </c>
      <c r="D72" t="str">
        <f>IFERROR(INDEX(Inputs!$I$11:$I$19,MATCH(A72,Inputs!$H$11:$H$19)),"")</f>
        <v>(insert code)</v>
      </c>
      <c r="E72" s="167">
        <f>Data!B72</f>
        <v>0</v>
      </c>
      <c r="F72" s="168">
        <f>IF(F$2=$A72,Data!C72,0)</f>
        <v>0</v>
      </c>
      <c r="G72" s="168">
        <f>IF(G$2=$A72,Data!D72,0)</f>
        <v>0</v>
      </c>
      <c r="H72" s="168">
        <f>IF(H$2=$A72,Data!E72,0)</f>
        <v>0</v>
      </c>
      <c r="I72" s="168">
        <f>IF(I$2=$A72,Data!F72,0)</f>
        <v>0</v>
      </c>
      <c r="J72" s="168">
        <f>IF(J$2=$A72,Data!G72,0)</f>
        <v>0</v>
      </c>
      <c r="K72" s="168">
        <f>IF(K$2=$A72,Data!H72,0)</f>
        <v>0</v>
      </c>
      <c r="L72" s="168">
        <f>IF(L$2=$A72,Data!I72,0)</f>
        <v>0</v>
      </c>
      <c r="M72" s="168">
        <f>IF(M$2=$A72,Data!J72,0)</f>
        <v>0</v>
      </c>
      <c r="N72" s="168">
        <f>IF(N$2=$A72,Data!K72,0)</f>
        <v>0</v>
      </c>
      <c r="O72" s="168">
        <f>IF(O$2=$A72,Data!L72,0)</f>
        <v>0</v>
      </c>
      <c r="P72" s="168">
        <f>IF(P$2=$A72,Data!M72,0)</f>
        <v>0</v>
      </c>
      <c r="Q72" s="168">
        <f>IF(Q$2=$A72,Data!N72,0)</f>
        <v>0</v>
      </c>
      <c r="R72" s="169">
        <f>IF(R$2=$A72,Data!O72,0)</f>
        <v>0</v>
      </c>
      <c r="S72" s="169">
        <f>IF(S$2=$A72,Data!P72,0)</f>
        <v>0</v>
      </c>
      <c r="T72" s="169">
        <f>IF(T$2=$A72,Data!Q72,0)</f>
        <v>0</v>
      </c>
      <c r="U72" s="169">
        <f>IF(U$2=$A72,Data!R72,0)</f>
        <v>0</v>
      </c>
      <c r="V72" s="169">
        <f>IF(V$2=$A72,Data!S72,0)</f>
        <v>0</v>
      </c>
      <c r="W72" s="169">
        <f>IF(W$2=$A72,Data!T72,0)</f>
        <v>0</v>
      </c>
      <c r="X72" s="169">
        <f>IF(X$2=$A72,Data!U72,0)</f>
        <v>0</v>
      </c>
      <c r="Y72" s="169">
        <f>IF(Y$2=$A72,Data!V72,0)</f>
        <v>0</v>
      </c>
      <c r="Z72" s="169">
        <f>IF(Z$2=$A72,Data!W72,0)</f>
        <v>0</v>
      </c>
      <c r="AA72" s="169">
        <f>IF(AA$2=$A72,Data!X72,0)</f>
        <v>0</v>
      </c>
      <c r="AB72" s="169">
        <f>IF(AB$2=$A72,Data!Y72,0)</f>
        <v>0</v>
      </c>
      <c r="AC72" s="169">
        <f>IF(AC$2=$A72,Data!Z72,0)</f>
        <v>0</v>
      </c>
      <c r="AD72" s="170">
        <f>IF(AD$2=$A72,Data!AA72,0)</f>
        <v>0</v>
      </c>
      <c r="AE72" s="171">
        <f>IF(AE$2=$A72,Data!AB72,0)</f>
        <v>0</v>
      </c>
      <c r="AF72" s="170">
        <f>IF(AF$2=$A72,Data!AC72,0)</f>
        <v>0</v>
      </c>
      <c r="AG72" s="171">
        <f>IF(AG$2=$A72,Data!AD72,0)</f>
        <v>0</v>
      </c>
      <c r="AH72" s="170">
        <f>IF(AH$2=$A72,Data!AE72,0)</f>
        <v>0</v>
      </c>
      <c r="AI72" s="171">
        <f>IF(AI$2=$A72,Data!AF72,0)</f>
        <v>0</v>
      </c>
      <c r="AJ72" s="170">
        <f>IF(AJ$2=$A72,Data!AG72,0)</f>
        <v>0</v>
      </c>
      <c r="AK72" s="171">
        <f>IF(AK$2=$A72,Data!AH72,0)</f>
        <v>0</v>
      </c>
      <c r="AL72" s="170">
        <f>IF(AL$2=$A72,Data!AI72,0)</f>
        <v>0</v>
      </c>
      <c r="AM72" t="str">
        <f t="shared" si="2"/>
        <v>0</v>
      </c>
      <c r="AN72" t="e">
        <f>+INDEX(Validation!$D$4:$D$250,MATCH(Merge!B72,Validation!$E$4:$E$250,0))</f>
        <v>#N/A</v>
      </c>
      <c r="AO72" s="172">
        <f t="shared" si="3"/>
        <v>0</v>
      </c>
    </row>
    <row r="73" spans="1:41" ht="15" x14ac:dyDescent="0.25">
      <c r="A73">
        <f>Inputs!$H$11</f>
        <v>1</v>
      </c>
      <c r="B73" t="str">
        <f>Inputs!$D$4</f>
        <v>Select Agency…</v>
      </c>
      <c r="C73" s="166" t="str">
        <f>Inputs!$I$6</f>
        <v>(insert code)</v>
      </c>
      <c r="D73" t="str">
        <f>IFERROR(INDEX(Inputs!$I$11:$I$19,MATCH(A73,Inputs!$H$11:$H$19)),"")</f>
        <v>(insert code)</v>
      </c>
      <c r="E73" s="167">
        <f>Data!B73</f>
        <v>0</v>
      </c>
      <c r="F73" s="168">
        <f>IF(F$2=$A73,Data!C73,0)</f>
        <v>0</v>
      </c>
      <c r="G73" s="168">
        <f>IF(G$2=$A73,Data!D73,0)</f>
        <v>0</v>
      </c>
      <c r="H73" s="168">
        <f>IF(H$2=$A73,Data!E73,0)</f>
        <v>0</v>
      </c>
      <c r="I73" s="168">
        <f>IF(I$2=$A73,Data!F73,0)</f>
        <v>0</v>
      </c>
      <c r="J73" s="168">
        <f>IF(J$2=$A73,Data!G73,0)</f>
        <v>0</v>
      </c>
      <c r="K73" s="168">
        <f>IF(K$2=$A73,Data!H73,0)</f>
        <v>0</v>
      </c>
      <c r="L73" s="168">
        <f>IF(L$2=$A73,Data!I73,0)</f>
        <v>0</v>
      </c>
      <c r="M73" s="168">
        <f>IF(M$2=$A73,Data!J73,0)</f>
        <v>0</v>
      </c>
      <c r="N73" s="168">
        <f>IF(N$2=$A73,Data!K73,0)</f>
        <v>0</v>
      </c>
      <c r="O73" s="168">
        <f>IF(O$2=$A73,Data!L73,0)</f>
        <v>0</v>
      </c>
      <c r="P73" s="168">
        <f>IF(P$2=$A73,Data!M73,0)</f>
        <v>0</v>
      </c>
      <c r="Q73" s="168">
        <f>IF(Q$2=$A73,Data!N73,0)</f>
        <v>0</v>
      </c>
      <c r="R73" s="169">
        <f>IF(R$2=$A73,Data!O73,0)</f>
        <v>0</v>
      </c>
      <c r="S73" s="169">
        <f>IF(S$2=$A73,Data!P73,0)</f>
        <v>0</v>
      </c>
      <c r="T73" s="169">
        <f>IF(T$2=$A73,Data!Q73,0)</f>
        <v>0</v>
      </c>
      <c r="U73" s="169">
        <f>IF(U$2=$A73,Data!R73,0)</f>
        <v>0</v>
      </c>
      <c r="V73" s="169">
        <f>IF(V$2=$A73,Data!S73,0)</f>
        <v>0</v>
      </c>
      <c r="W73" s="169">
        <f>IF(W$2=$A73,Data!T73,0)</f>
        <v>0</v>
      </c>
      <c r="X73" s="169">
        <f>IF(X$2=$A73,Data!U73,0)</f>
        <v>0</v>
      </c>
      <c r="Y73" s="169">
        <f>IF(Y$2=$A73,Data!V73,0)</f>
        <v>0</v>
      </c>
      <c r="Z73" s="169">
        <f>IF(Z$2=$A73,Data!W73,0)</f>
        <v>0</v>
      </c>
      <c r="AA73" s="169">
        <f>IF(AA$2=$A73,Data!X73,0)</f>
        <v>0</v>
      </c>
      <c r="AB73" s="169">
        <f>IF(AB$2=$A73,Data!Y73,0)</f>
        <v>0</v>
      </c>
      <c r="AC73" s="169">
        <f>IF(AC$2=$A73,Data!Z73,0)</f>
        <v>0</v>
      </c>
      <c r="AD73" s="170">
        <f>IF(AD$2=$A73,Data!AA73,0)</f>
        <v>0</v>
      </c>
      <c r="AE73" s="171">
        <f>IF(AE$2=$A73,Data!AB73,0)</f>
        <v>0</v>
      </c>
      <c r="AF73" s="170">
        <f>IF(AF$2=$A73,Data!AC73,0)</f>
        <v>0</v>
      </c>
      <c r="AG73" s="171">
        <f>IF(AG$2=$A73,Data!AD73,0)</f>
        <v>0</v>
      </c>
      <c r="AH73" s="170">
        <f>IF(AH$2=$A73,Data!AE73,0)</f>
        <v>0</v>
      </c>
      <c r="AI73" s="171">
        <f>IF(AI$2=$A73,Data!AF73,0)</f>
        <v>0</v>
      </c>
      <c r="AJ73" s="170">
        <f>IF(AJ$2=$A73,Data!AG73,0)</f>
        <v>0</v>
      </c>
      <c r="AK73" s="171">
        <f>IF(AK$2=$A73,Data!AH73,0)</f>
        <v>0</v>
      </c>
      <c r="AL73" s="170">
        <f>IF(AL$2=$A73,Data!AI73,0)</f>
        <v>0</v>
      </c>
      <c r="AM73" t="str">
        <f t="shared" si="2"/>
        <v>0</v>
      </c>
      <c r="AN73" t="e">
        <f>+INDEX(Validation!$D$4:$D$250,MATCH(Merge!B73,Validation!$E$4:$E$250,0))</f>
        <v>#N/A</v>
      </c>
      <c r="AO73" s="172">
        <f t="shared" si="3"/>
        <v>0</v>
      </c>
    </row>
    <row r="74" spans="1:41" ht="15" x14ac:dyDescent="0.25">
      <c r="A74">
        <f>Inputs!$H$11</f>
        <v>1</v>
      </c>
      <c r="B74" t="str">
        <f>Inputs!$D$4</f>
        <v>Select Agency…</v>
      </c>
      <c r="C74" s="166" t="str">
        <f>Inputs!$I$6</f>
        <v>(insert code)</v>
      </c>
      <c r="D74" t="str">
        <f>IFERROR(INDEX(Inputs!$I$11:$I$19,MATCH(A74,Inputs!$H$11:$H$19)),"")</f>
        <v>(insert code)</v>
      </c>
      <c r="E74" s="167">
        <f>Data!B74</f>
        <v>0</v>
      </c>
      <c r="F74" s="168">
        <f>IF(F$2=$A74,Data!C74,0)</f>
        <v>0</v>
      </c>
      <c r="G74" s="168">
        <f>IF(G$2=$A74,Data!D74,0)</f>
        <v>0</v>
      </c>
      <c r="H74" s="168">
        <f>IF(H$2=$A74,Data!E74,0)</f>
        <v>0</v>
      </c>
      <c r="I74" s="168">
        <f>IF(I$2=$A74,Data!F74,0)</f>
        <v>0</v>
      </c>
      <c r="J74" s="168">
        <f>IF(J$2=$A74,Data!G74,0)</f>
        <v>0</v>
      </c>
      <c r="K74" s="168">
        <f>IF(K$2=$A74,Data!H74,0)</f>
        <v>0</v>
      </c>
      <c r="L74" s="168">
        <f>IF(L$2=$A74,Data!I74,0)</f>
        <v>0</v>
      </c>
      <c r="M74" s="168">
        <f>IF(M$2=$A74,Data!J74,0)</f>
        <v>0</v>
      </c>
      <c r="N74" s="168">
        <f>IF(N$2=$A74,Data!K74,0)</f>
        <v>0</v>
      </c>
      <c r="O74" s="168">
        <f>IF(O$2=$A74,Data!L74,0)</f>
        <v>0</v>
      </c>
      <c r="P74" s="168">
        <f>IF(P$2=$A74,Data!M74,0)</f>
        <v>0</v>
      </c>
      <c r="Q74" s="168">
        <f>IF(Q$2=$A74,Data!N74,0)</f>
        <v>0</v>
      </c>
      <c r="R74" s="169">
        <f>IF(R$2=$A74,Data!O74,0)</f>
        <v>0</v>
      </c>
      <c r="S74" s="169">
        <f>IF(S$2=$A74,Data!P74,0)</f>
        <v>0</v>
      </c>
      <c r="T74" s="169">
        <f>IF(T$2=$A74,Data!Q74,0)</f>
        <v>0</v>
      </c>
      <c r="U74" s="169">
        <f>IF(U$2=$A74,Data!R74,0)</f>
        <v>0</v>
      </c>
      <c r="V74" s="169">
        <f>IF(V$2=$A74,Data!S74,0)</f>
        <v>0</v>
      </c>
      <c r="W74" s="169">
        <f>IF(W$2=$A74,Data!T74,0)</f>
        <v>0</v>
      </c>
      <c r="X74" s="169">
        <f>IF(X$2=$A74,Data!U74,0)</f>
        <v>0</v>
      </c>
      <c r="Y74" s="169">
        <f>IF(Y$2=$A74,Data!V74,0)</f>
        <v>0</v>
      </c>
      <c r="Z74" s="169">
        <f>IF(Z$2=$A74,Data!W74,0)</f>
        <v>0</v>
      </c>
      <c r="AA74" s="169">
        <f>IF(AA$2=$A74,Data!X74,0)</f>
        <v>0</v>
      </c>
      <c r="AB74" s="169">
        <f>IF(AB$2=$A74,Data!Y74,0)</f>
        <v>0</v>
      </c>
      <c r="AC74" s="169">
        <f>IF(AC$2=$A74,Data!Z74,0)</f>
        <v>0</v>
      </c>
      <c r="AD74" s="170">
        <f>IF(AD$2=$A74,Data!AA74,0)</f>
        <v>0</v>
      </c>
      <c r="AE74" s="171">
        <f>IF(AE$2=$A74,Data!AB74,0)</f>
        <v>0</v>
      </c>
      <c r="AF74" s="170">
        <f>IF(AF$2=$A74,Data!AC74,0)</f>
        <v>0</v>
      </c>
      <c r="AG74" s="171">
        <f>IF(AG$2=$A74,Data!AD74,0)</f>
        <v>0</v>
      </c>
      <c r="AH74" s="170">
        <f>IF(AH$2=$A74,Data!AE74,0)</f>
        <v>0</v>
      </c>
      <c r="AI74" s="171">
        <f>IF(AI$2=$A74,Data!AF74,0)</f>
        <v>0</v>
      </c>
      <c r="AJ74" s="170">
        <f>IF(AJ$2=$A74,Data!AG74,0)</f>
        <v>0</v>
      </c>
      <c r="AK74" s="171">
        <f>IF(AK$2=$A74,Data!AH74,0)</f>
        <v>0</v>
      </c>
      <c r="AL74" s="170">
        <f>IF(AL$2=$A74,Data!AI74,0)</f>
        <v>0</v>
      </c>
      <c r="AM74" t="str">
        <f t="shared" si="2"/>
        <v>0</v>
      </c>
      <c r="AN74" t="e">
        <f>+INDEX(Validation!$D$4:$D$250,MATCH(Merge!B74,Validation!$E$4:$E$250,0))</f>
        <v>#N/A</v>
      </c>
      <c r="AO74" s="172">
        <f t="shared" si="3"/>
        <v>0</v>
      </c>
    </row>
    <row r="75" spans="1:41" ht="15" x14ac:dyDescent="0.25">
      <c r="A75">
        <f>Inputs!$H$11</f>
        <v>1</v>
      </c>
      <c r="B75" t="str">
        <f>Inputs!$D$4</f>
        <v>Select Agency…</v>
      </c>
      <c r="C75" s="166" t="str">
        <f>Inputs!$I$6</f>
        <v>(insert code)</v>
      </c>
      <c r="D75" t="str">
        <f>IFERROR(INDEX(Inputs!$I$11:$I$19,MATCH(A75,Inputs!$H$11:$H$19)),"")</f>
        <v>(insert code)</v>
      </c>
      <c r="E75" s="167">
        <f>Data!B75</f>
        <v>0</v>
      </c>
      <c r="F75" s="168">
        <f>IF(F$2=$A75,Data!C75,0)</f>
        <v>0</v>
      </c>
      <c r="G75" s="168">
        <f>IF(G$2=$A75,Data!D75,0)</f>
        <v>0</v>
      </c>
      <c r="H75" s="168">
        <f>IF(H$2=$A75,Data!E75,0)</f>
        <v>0</v>
      </c>
      <c r="I75" s="168">
        <f>IF(I$2=$A75,Data!F75,0)</f>
        <v>0</v>
      </c>
      <c r="J75" s="168">
        <f>IF(J$2=$A75,Data!G75,0)</f>
        <v>0</v>
      </c>
      <c r="K75" s="168">
        <f>IF(K$2=$A75,Data!H75,0)</f>
        <v>0</v>
      </c>
      <c r="L75" s="168">
        <f>IF(L$2=$A75,Data!I75,0)</f>
        <v>0</v>
      </c>
      <c r="M75" s="168">
        <f>IF(M$2=$A75,Data!J75,0)</f>
        <v>0</v>
      </c>
      <c r="N75" s="168">
        <f>IF(N$2=$A75,Data!K75,0)</f>
        <v>0</v>
      </c>
      <c r="O75" s="168">
        <f>IF(O$2=$A75,Data!L75,0)</f>
        <v>0</v>
      </c>
      <c r="P75" s="168">
        <f>IF(P$2=$A75,Data!M75,0)</f>
        <v>0</v>
      </c>
      <c r="Q75" s="168">
        <f>IF(Q$2=$A75,Data!N75,0)</f>
        <v>0</v>
      </c>
      <c r="R75" s="169">
        <f>IF(R$2=$A75,Data!O75,0)</f>
        <v>0</v>
      </c>
      <c r="S75" s="169">
        <f>IF(S$2=$A75,Data!P75,0)</f>
        <v>0</v>
      </c>
      <c r="T75" s="169">
        <f>IF(T$2=$A75,Data!Q75,0)</f>
        <v>0</v>
      </c>
      <c r="U75" s="169">
        <f>IF(U$2=$A75,Data!R75,0)</f>
        <v>0</v>
      </c>
      <c r="V75" s="169">
        <f>IF(V$2=$A75,Data!S75,0)</f>
        <v>0</v>
      </c>
      <c r="W75" s="169">
        <f>IF(W$2=$A75,Data!T75,0)</f>
        <v>0</v>
      </c>
      <c r="X75" s="169">
        <f>IF(X$2=$A75,Data!U75,0)</f>
        <v>0</v>
      </c>
      <c r="Y75" s="169">
        <f>IF(Y$2=$A75,Data!V75,0)</f>
        <v>0</v>
      </c>
      <c r="Z75" s="169">
        <f>IF(Z$2=$A75,Data!W75,0)</f>
        <v>0</v>
      </c>
      <c r="AA75" s="169">
        <f>IF(AA$2=$A75,Data!X75,0)</f>
        <v>0</v>
      </c>
      <c r="AB75" s="169">
        <f>IF(AB$2=$A75,Data!Y75,0)</f>
        <v>0</v>
      </c>
      <c r="AC75" s="169">
        <f>IF(AC$2=$A75,Data!Z75,0)</f>
        <v>0</v>
      </c>
      <c r="AD75" s="170">
        <f>IF(AD$2=$A75,Data!AA75,0)</f>
        <v>0</v>
      </c>
      <c r="AE75" s="171">
        <f>IF(AE$2=$A75,Data!AB75,0)</f>
        <v>0</v>
      </c>
      <c r="AF75" s="170">
        <f>IF(AF$2=$A75,Data!AC75,0)</f>
        <v>0</v>
      </c>
      <c r="AG75" s="171">
        <f>IF(AG$2=$A75,Data!AD75,0)</f>
        <v>0</v>
      </c>
      <c r="AH75" s="170">
        <f>IF(AH$2=$A75,Data!AE75,0)</f>
        <v>0</v>
      </c>
      <c r="AI75" s="171">
        <f>IF(AI$2=$A75,Data!AF75,0)</f>
        <v>0</v>
      </c>
      <c r="AJ75" s="170">
        <f>IF(AJ$2=$A75,Data!AG75,0)</f>
        <v>0</v>
      </c>
      <c r="AK75" s="171">
        <f>IF(AK$2=$A75,Data!AH75,0)</f>
        <v>0</v>
      </c>
      <c r="AL75" s="170">
        <f>IF(AL$2=$A75,Data!AI75,0)</f>
        <v>0</v>
      </c>
      <c r="AM75" t="str">
        <f t="shared" si="2"/>
        <v>0</v>
      </c>
      <c r="AN75" t="e">
        <f>+INDEX(Validation!$D$4:$D$250,MATCH(Merge!B75,Validation!$E$4:$E$250,0))</f>
        <v>#N/A</v>
      </c>
      <c r="AO75" s="172">
        <f t="shared" si="3"/>
        <v>0</v>
      </c>
    </row>
    <row r="76" spans="1:41" ht="15" x14ac:dyDescent="0.25">
      <c r="A76">
        <f>Inputs!$H$11</f>
        <v>1</v>
      </c>
      <c r="B76" t="str">
        <f>Inputs!$D$4</f>
        <v>Select Agency…</v>
      </c>
      <c r="C76" s="166" t="str">
        <f>Inputs!$I$6</f>
        <v>(insert code)</v>
      </c>
      <c r="D76" t="str">
        <f>IFERROR(INDEX(Inputs!$I$11:$I$19,MATCH(A76,Inputs!$H$11:$H$19)),"")</f>
        <v>(insert code)</v>
      </c>
      <c r="E76" s="167">
        <f>Data!B76</f>
        <v>0</v>
      </c>
      <c r="F76" s="168">
        <f>IF(F$2=$A76,Data!C76,0)</f>
        <v>0</v>
      </c>
      <c r="G76" s="168">
        <f>IF(G$2=$A76,Data!D76,0)</f>
        <v>0</v>
      </c>
      <c r="H76" s="168">
        <f>IF(H$2=$A76,Data!E76,0)</f>
        <v>0</v>
      </c>
      <c r="I76" s="168">
        <f>IF(I$2=$A76,Data!F76,0)</f>
        <v>0</v>
      </c>
      <c r="J76" s="168">
        <f>IF(J$2=$A76,Data!G76,0)</f>
        <v>0</v>
      </c>
      <c r="K76" s="168">
        <f>IF(K$2=$A76,Data!H76,0)</f>
        <v>0</v>
      </c>
      <c r="L76" s="168">
        <f>IF(L$2=$A76,Data!I76,0)</f>
        <v>0</v>
      </c>
      <c r="M76" s="168">
        <f>IF(M$2=$A76,Data!J76,0)</f>
        <v>0</v>
      </c>
      <c r="N76" s="168">
        <f>IF(N$2=$A76,Data!K76,0)</f>
        <v>0</v>
      </c>
      <c r="O76" s="168">
        <f>IF(O$2=$A76,Data!L76,0)</f>
        <v>0</v>
      </c>
      <c r="P76" s="168">
        <f>IF(P$2=$A76,Data!M76,0)</f>
        <v>0</v>
      </c>
      <c r="Q76" s="168">
        <f>IF(Q$2=$A76,Data!N76,0)</f>
        <v>0</v>
      </c>
      <c r="R76" s="169">
        <f>IF(R$2=$A76,Data!O76,0)</f>
        <v>0</v>
      </c>
      <c r="S76" s="169">
        <f>IF(S$2=$A76,Data!P76,0)</f>
        <v>0</v>
      </c>
      <c r="T76" s="169">
        <f>IF(T$2=$A76,Data!Q76,0)</f>
        <v>0</v>
      </c>
      <c r="U76" s="169">
        <f>IF(U$2=$A76,Data!R76,0)</f>
        <v>0</v>
      </c>
      <c r="V76" s="169">
        <f>IF(V$2=$A76,Data!S76,0)</f>
        <v>0</v>
      </c>
      <c r="W76" s="169">
        <f>IF(W$2=$A76,Data!T76,0)</f>
        <v>0</v>
      </c>
      <c r="X76" s="169">
        <f>IF(X$2=$A76,Data!U76,0)</f>
        <v>0</v>
      </c>
      <c r="Y76" s="169">
        <f>IF(Y$2=$A76,Data!V76,0)</f>
        <v>0</v>
      </c>
      <c r="Z76" s="169">
        <f>IF(Z$2=$A76,Data!W76,0)</f>
        <v>0</v>
      </c>
      <c r="AA76" s="169">
        <f>IF(AA$2=$A76,Data!X76,0)</f>
        <v>0</v>
      </c>
      <c r="AB76" s="169">
        <f>IF(AB$2=$A76,Data!Y76,0)</f>
        <v>0</v>
      </c>
      <c r="AC76" s="169">
        <f>IF(AC$2=$A76,Data!Z76,0)</f>
        <v>0</v>
      </c>
      <c r="AD76" s="170">
        <f>IF(AD$2=$A76,Data!AA76,0)</f>
        <v>0</v>
      </c>
      <c r="AE76" s="171">
        <f>IF(AE$2=$A76,Data!AB76,0)</f>
        <v>0</v>
      </c>
      <c r="AF76" s="170">
        <f>IF(AF$2=$A76,Data!AC76,0)</f>
        <v>0</v>
      </c>
      <c r="AG76" s="171">
        <f>IF(AG$2=$A76,Data!AD76,0)</f>
        <v>0</v>
      </c>
      <c r="AH76" s="170">
        <f>IF(AH$2=$A76,Data!AE76,0)</f>
        <v>0</v>
      </c>
      <c r="AI76" s="171">
        <f>IF(AI$2=$A76,Data!AF76,0)</f>
        <v>0</v>
      </c>
      <c r="AJ76" s="170">
        <f>IF(AJ$2=$A76,Data!AG76,0)</f>
        <v>0</v>
      </c>
      <c r="AK76" s="171">
        <f>IF(AK$2=$A76,Data!AH76,0)</f>
        <v>0</v>
      </c>
      <c r="AL76" s="170">
        <f>IF(AL$2=$A76,Data!AI76,0)</f>
        <v>0</v>
      </c>
      <c r="AM76" t="str">
        <f t="shared" si="2"/>
        <v>0</v>
      </c>
      <c r="AN76" t="e">
        <f>+INDEX(Validation!$D$4:$D$250,MATCH(Merge!B76,Validation!$E$4:$E$250,0))</f>
        <v>#N/A</v>
      </c>
      <c r="AO76" s="172">
        <f t="shared" si="3"/>
        <v>0</v>
      </c>
    </row>
    <row r="77" spans="1:41" ht="15" x14ac:dyDescent="0.25">
      <c r="A77">
        <f>Inputs!$H$11</f>
        <v>1</v>
      </c>
      <c r="B77" t="str">
        <f>Inputs!$D$4</f>
        <v>Select Agency…</v>
      </c>
      <c r="C77" s="166" t="str">
        <f>Inputs!$I$6</f>
        <v>(insert code)</v>
      </c>
      <c r="D77" t="str">
        <f>IFERROR(INDEX(Inputs!$I$11:$I$19,MATCH(A77,Inputs!$H$11:$H$19)),"")</f>
        <v>(insert code)</v>
      </c>
      <c r="E77" s="167">
        <f>Data!B77</f>
        <v>0</v>
      </c>
      <c r="F77" s="168">
        <f>IF(F$2=$A77,Data!C77,0)</f>
        <v>0</v>
      </c>
      <c r="G77" s="168">
        <f>IF(G$2=$A77,Data!D77,0)</f>
        <v>0</v>
      </c>
      <c r="H77" s="168">
        <f>IF(H$2=$A77,Data!E77,0)</f>
        <v>0</v>
      </c>
      <c r="I77" s="168">
        <f>IF(I$2=$A77,Data!F77,0)</f>
        <v>0</v>
      </c>
      <c r="J77" s="168">
        <f>IF(J$2=$A77,Data!G77,0)</f>
        <v>0</v>
      </c>
      <c r="K77" s="168">
        <f>IF(K$2=$A77,Data!H77,0)</f>
        <v>0</v>
      </c>
      <c r="L77" s="168">
        <f>IF(L$2=$A77,Data!I77,0)</f>
        <v>0</v>
      </c>
      <c r="M77" s="168">
        <f>IF(M$2=$A77,Data!J77,0)</f>
        <v>0</v>
      </c>
      <c r="N77" s="168">
        <f>IF(N$2=$A77,Data!K77,0)</f>
        <v>0</v>
      </c>
      <c r="O77" s="168">
        <f>IF(O$2=$A77,Data!L77,0)</f>
        <v>0</v>
      </c>
      <c r="P77" s="168">
        <f>IF(P$2=$A77,Data!M77,0)</f>
        <v>0</v>
      </c>
      <c r="Q77" s="168">
        <f>IF(Q$2=$A77,Data!N77,0)</f>
        <v>0</v>
      </c>
      <c r="R77" s="169">
        <f>IF(R$2=$A77,Data!O77,0)</f>
        <v>0</v>
      </c>
      <c r="S77" s="169">
        <f>IF(S$2=$A77,Data!P77,0)</f>
        <v>0</v>
      </c>
      <c r="T77" s="169">
        <f>IF(T$2=$A77,Data!Q77,0)</f>
        <v>0</v>
      </c>
      <c r="U77" s="169">
        <f>IF(U$2=$A77,Data!R77,0)</f>
        <v>0</v>
      </c>
      <c r="V77" s="169">
        <f>IF(V$2=$A77,Data!S77,0)</f>
        <v>0</v>
      </c>
      <c r="W77" s="169">
        <f>IF(W$2=$A77,Data!T77,0)</f>
        <v>0</v>
      </c>
      <c r="X77" s="169">
        <f>IF(X$2=$A77,Data!U77,0)</f>
        <v>0</v>
      </c>
      <c r="Y77" s="169">
        <f>IF(Y$2=$A77,Data!V77,0)</f>
        <v>0</v>
      </c>
      <c r="Z77" s="169">
        <f>IF(Z$2=$A77,Data!W77,0)</f>
        <v>0</v>
      </c>
      <c r="AA77" s="169">
        <f>IF(AA$2=$A77,Data!X77,0)</f>
        <v>0</v>
      </c>
      <c r="AB77" s="169">
        <f>IF(AB$2=$A77,Data!Y77,0)</f>
        <v>0</v>
      </c>
      <c r="AC77" s="169">
        <f>IF(AC$2=$A77,Data!Z77,0)</f>
        <v>0</v>
      </c>
      <c r="AD77" s="170">
        <f>IF(AD$2=$A77,Data!AA77,0)</f>
        <v>0</v>
      </c>
      <c r="AE77" s="171">
        <f>IF(AE$2=$A77,Data!AB77,0)</f>
        <v>0</v>
      </c>
      <c r="AF77" s="170">
        <f>IF(AF$2=$A77,Data!AC77,0)</f>
        <v>0</v>
      </c>
      <c r="AG77" s="171">
        <f>IF(AG$2=$A77,Data!AD77,0)</f>
        <v>0</v>
      </c>
      <c r="AH77" s="170">
        <f>IF(AH$2=$A77,Data!AE77,0)</f>
        <v>0</v>
      </c>
      <c r="AI77" s="171">
        <f>IF(AI$2=$A77,Data!AF77,0)</f>
        <v>0</v>
      </c>
      <c r="AJ77" s="170">
        <f>IF(AJ$2=$A77,Data!AG77,0)</f>
        <v>0</v>
      </c>
      <c r="AK77" s="171">
        <f>IF(AK$2=$A77,Data!AH77,0)</f>
        <v>0</v>
      </c>
      <c r="AL77" s="170">
        <f>IF(AL$2=$A77,Data!AI77,0)</f>
        <v>0</v>
      </c>
      <c r="AM77" t="str">
        <f t="shared" si="2"/>
        <v>0</v>
      </c>
      <c r="AN77" t="e">
        <f>+INDEX(Validation!$D$4:$D$250,MATCH(Merge!B77,Validation!$E$4:$E$250,0))</f>
        <v>#N/A</v>
      </c>
      <c r="AO77" s="172">
        <f t="shared" si="3"/>
        <v>0</v>
      </c>
    </row>
    <row r="78" spans="1:41" ht="15" x14ac:dyDescent="0.25">
      <c r="A78">
        <f>Inputs!$H$11</f>
        <v>1</v>
      </c>
      <c r="B78" t="str">
        <f>Inputs!$D$4</f>
        <v>Select Agency…</v>
      </c>
      <c r="C78" s="166" t="str">
        <f>Inputs!$I$6</f>
        <v>(insert code)</v>
      </c>
      <c r="D78" t="str">
        <f>IFERROR(INDEX(Inputs!$I$11:$I$19,MATCH(A78,Inputs!$H$11:$H$19)),"")</f>
        <v>(insert code)</v>
      </c>
      <c r="E78" s="167">
        <f>Data!B78</f>
        <v>0</v>
      </c>
      <c r="F78" s="168">
        <f>IF(F$2=$A78,Data!C78,0)</f>
        <v>0</v>
      </c>
      <c r="G78" s="168">
        <f>IF(G$2=$A78,Data!D78,0)</f>
        <v>0</v>
      </c>
      <c r="H78" s="168">
        <f>IF(H$2=$A78,Data!E78,0)</f>
        <v>0</v>
      </c>
      <c r="I78" s="168">
        <f>IF(I$2=$A78,Data!F78,0)</f>
        <v>0</v>
      </c>
      <c r="J78" s="168">
        <f>IF(J$2=$A78,Data!G78,0)</f>
        <v>0</v>
      </c>
      <c r="K78" s="168">
        <f>IF(K$2=$A78,Data!H78,0)</f>
        <v>0</v>
      </c>
      <c r="L78" s="168">
        <f>IF(L$2=$A78,Data!I78,0)</f>
        <v>0</v>
      </c>
      <c r="M78" s="168">
        <f>IF(M$2=$A78,Data!J78,0)</f>
        <v>0</v>
      </c>
      <c r="N78" s="168">
        <f>IF(N$2=$A78,Data!K78,0)</f>
        <v>0</v>
      </c>
      <c r="O78" s="168">
        <f>IF(O$2=$A78,Data!L78,0)</f>
        <v>0</v>
      </c>
      <c r="P78" s="168">
        <f>IF(P$2=$A78,Data!M78,0)</f>
        <v>0</v>
      </c>
      <c r="Q78" s="168">
        <f>IF(Q$2=$A78,Data!N78,0)</f>
        <v>0</v>
      </c>
      <c r="R78" s="169">
        <f>IF(R$2=$A78,Data!O78,0)</f>
        <v>0</v>
      </c>
      <c r="S78" s="169">
        <f>IF(S$2=$A78,Data!P78,0)</f>
        <v>0</v>
      </c>
      <c r="T78" s="169">
        <f>IF(T$2=$A78,Data!Q78,0)</f>
        <v>0</v>
      </c>
      <c r="U78" s="169">
        <f>IF(U$2=$A78,Data!R78,0)</f>
        <v>0</v>
      </c>
      <c r="V78" s="169">
        <f>IF(V$2=$A78,Data!S78,0)</f>
        <v>0</v>
      </c>
      <c r="W78" s="169">
        <f>IF(W$2=$A78,Data!T78,0)</f>
        <v>0</v>
      </c>
      <c r="X78" s="169">
        <f>IF(X$2=$A78,Data!U78,0)</f>
        <v>0</v>
      </c>
      <c r="Y78" s="169">
        <f>IF(Y$2=$A78,Data!V78,0)</f>
        <v>0</v>
      </c>
      <c r="Z78" s="169">
        <f>IF(Z$2=$A78,Data!W78,0)</f>
        <v>0</v>
      </c>
      <c r="AA78" s="169">
        <f>IF(AA$2=$A78,Data!X78,0)</f>
        <v>0</v>
      </c>
      <c r="AB78" s="169">
        <f>IF(AB$2=$A78,Data!Y78,0)</f>
        <v>0</v>
      </c>
      <c r="AC78" s="169">
        <f>IF(AC$2=$A78,Data!Z78,0)</f>
        <v>0</v>
      </c>
      <c r="AD78" s="170">
        <f>IF(AD$2=$A78,Data!AA78,0)</f>
        <v>0</v>
      </c>
      <c r="AE78" s="171">
        <f>IF(AE$2=$A78,Data!AB78,0)</f>
        <v>0</v>
      </c>
      <c r="AF78" s="170">
        <f>IF(AF$2=$A78,Data!AC78,0)</f>
        <v>0</v>
      </c>
      <c r="AG78" s="171">
        <f>IF(AG$2=$A78,Data!AD78,0)</f>
        <v>0</v>
      </c>
      <c r="AH78" s="170">
        <f>IF(AH$2=$A78,Data!AE78,0)</f>
        <v>0</v>
      </c>
      <c r="AI78" s="171">
        <f>IF(AI$2=$A78,Data!AF78,0)</f>
        <v>0</v>
      </c>
      <c r="AJ78" s="170">
        <f>IF(AJ$2=$A78,Data!AG78,0)</f>
        <v>0</v>
      </c>
      <c r="AK78" s="171">
        <f>IF(AK$2=$A78,Data!AH78,0)</f>
        <v>0</v>
      </c>
      <c r="AL78" s="170">
        <f>IF(AL$2=$A78,Data!AI78,0)</f>
        <v>0</v>
      </c>
      <c r="AM78" t="str">
        <f t="shared" si="2"/>
        <v>0</v>
      </c>
      <c r="AN78" t="e">
        <f>+INDEX(Validation!$D$4:$D$250,MATCH(Merge!B78,Validation!$E$4:$E$250,0))</f>
        <v>#N/A</v>
      </c>
      <c r="AO78" s="172">
        <f t="shared" si="3"/>
        <v>0</v>
      </c>
    </row>
    <row r="79" spans="1:41" ht="15" x14ac:dyDescent="0.25">
      <c r="A79">
        <f>Inputs!$H$11</f>
        <v>1</v>
      </c>
      <c r="B79" t="str">
        <f>Inputs!$D$4</f>
        <v>Select Agency…</v>
      </c>
      <c r="C79" s="166" t="str">
        <f>Inputs!$I$6</f>
        <v>(insert code)</v>
      </c>
      <c r="D79" t="str">
        <f>IFERROR(INDEX(Inputs!$I$11:$I$19,MATCH(A79,Inputs!$H$11:$H$19)),"")</f>
        <v>(insert code)</v>
      </c>
      <c r="E79" s="167">
        <f>Data!B79</f>
        <v>0</v>
      </c>
      <c r="F79" s="168">
        <f>IF(F$2=$A79,Data!C79,0)</f>
        <v>0</v>
      </c>
      <c r="G79" s="168">
        <f>IF(G$2=$A79,Data!D79,0)</f>
        <v>0</v>
      </c>
      <c r="H79" s="168">
        <f>IF(H$2=$A79,Data!E79,0)</f>
        <v>0</v>
      </c>
      <c r="I79" s="168">
        <f>IF(I$2=$A79,Data!F79,0)</f>
        <v>0</v>
      </c>
      <c r="J79" s="168">
        <f>IF(J$2=$A79,Data!G79,0)</f>
        <v>0</v>
      </c>
      <c r="K79" s="168">
        <f>IF(K$2=$A79,Data!H79,0)</f>
        <v>0</v>
      </c>
      <c r="L79" s="168">
        <f>IF(L$2=$A79,Data!I79,0)</f>
        <v>0</v>
      </c>
      <c r="M79" s="168">
        <f>IF(M$2=$A79,Data!J79,0)</f>
        <v>0</v>
      </c>
      <c r="N79" s="168">
        <f>IF(N$2=$A79,Data!K79,0)</f>
        <v>0</v>
      </c>
      <c r="O79" s="168">
        <f>IF(O$2=$A79,Data!L79,0)</f>
        <v>0</v>
      </c>
      <c r="P79" s="168">
        <f>IF(P$2=$A79,Data!M79,0)</f>
        <v>0</v>
      </c>
      <c r="Q79" s="168">
        <f>IF(Q$2=$A79,Data!N79,0)</f>
        <v>0</v>
      </c>
      <c r="R79" s="169">
        <f>IF(R$2=$A79,Data!O79,0)</f>
        <v>0</v>
      </c>
      <c r="S79" s="169">
        <f>IF(S$2=$A79,Data!P79,0)</f>
        <v>0</v>
      </c>
      <c r="T79" s="169">
        <f>IF(T$2=$A79,Data!Q79,0)</f>
        <v>0</v>
      </c>
      <c r="U79" s="169">
        <f>IF(U$2=$A79,Data!R79,0)</f>
        <v>0</v>
      </c>
      <c r="V79" s="169">
        <f>IF(V$2=$A79,Data!S79,0)</f>
        <v>0</v>
      </c>
      <c r="W79" s="169">
        <f>IF(W$2=$A79,Data!T79,0)</f>
        <v>0</v>
      </c>
      <c r="X79" s="169">
        <f>IF(X$2=$A79,Data!U79,0)</f>
        <v>0</v>
      </c>
      <c r="Y79" s="169">
        <f>IF(Y$2=$A79,Data!V79,0)</f>
        <v>0</v>
      </c>
      <c r="Z79" s="169">
        <f>IF(Z$2=$A79,Data!W79,0)</f>
        <v>0</v>
      </c>
      <c r="AA79" s="169">
        <f>IF(AA$2=$A79,Data!X79,0)</f>
        <v>0</v>
      </c>
      <c r="AB79" s="169">
        <f>IF(AB$2=$A79,Data!Y79,0)</f>
        <v>0</v>
      </c>
      <c r="AC79" s="169">
        <f>IF(AC$2=$A79,Data!Z79,0)</f>
        <v>0</v>
      </c>
      <c r="AD79" s="170">
        <f>IF(AD$2=$A79,Data!AA79,0)</f>
        <v>0</v>
      </c>
      <c r="AE79" s="171">
        <f>IF(AE$2=$A79,Data!AB79,0)</f>
        <v>0</v>
      </c>
      <c r="AF79" s="170">
        <f>IF(AF$2=$A79,Data!AC79,0)</f>
        <v>0</v>
      </c>
      <c r="AG79" s="171">
        <f>IF(AG$2=$A79,Data!AD79,0)</f>
        <v>0</v>
      </c>
      <c r="AH79" s="170">
        <f>IF(AH$2=$A79,Data!AE79,0)</f>
        <v>0</v>
      </c>
      <c r="AI79" s="171">
        <f>IF(AI$2=$A79,Data!AF79,0)</f>
        <v>0</v>
      </c>
      <c r="AJ79" s="170">
        <f>IF(AJ$2=$A79,Data!AG79,0)</f>
        <v>0</v>
      </c>
      <c r="AK79" s="171">
        <f>IF(AK$2=$A79,Data!AH79,0)</f>
        <v>0</v>
      </c>
      <c r="AL79" s="170">
        <f>IF(AL$2=$A79,Data!AI79,0)</f>
        <v>0</v>
      </c>
      <c r="AM79" t="str">
        <f t="shared" si="2"/>
        <v>0</v>
      </c>
      <c r="AN79" t="e">
        <f>+INDEX(Validation!$D$4:$D$250,MATCH(Merge!B79,Validation!$E$4:$E$250,0))</f>
        <v>#N/A</v>
      </c>
      <c r="AO79" s="172">
        <f t="shared" si="3"/>
        <v>0</v>
      </c>
    </row>
    <row r="80" spans="1:41" ht="15" x14ac:dyDescent="0.25">
      <c r="A80">
        <f>Inputs!$H$11</f>
        <v>1</v>
      </c>
      <c r="B80" t="str">
        <f>Inputs!$D$4</f>
        <v>Select Agency…</v>
      </c>
      <c r="C80" s="166" t="str">
        <f>Inputs!$I$6</f>
        <v>(insert code)</v>
      </c>
      <c r="D80" t="str">
        <f>IFERROR(INDEX(Inputs!$I$11:$I$19,MATCH(A80,Inputs!$H$11:$H$19)),"")</f>
        <v>(insert code)</v>
      </c>
      <c r="E80" s="167">
        <f>Data!B80</f>
        <v>0</v>
      </c>
      <c r="F80" s="168">
        <f>IF(F$2=$A80,Data!C80,0)</f>
        <v>0</v>
      </c>
      <c r="G80" s="168">
        <f>IF(G$2=$A80,Data!D80,0)</f>
        <v>0</v>
      </c>
      <c r="H80" s="168">
        <f>IF(H$2=$A80,Data!E80,0)</f>
        <v>0</v>
      </c>
      <c r="I80" s="168">
        <f>IF(I$2=$A80,Data!F80,0)</f>
        <v>0</v>
      </c>
      <c r="J80" s="168">
        <f>IF(J$2=$A80,Data!G80,0)</f>
        <v>0</v>
      </c>
      <c r="K80" s="168">
        <f>IF(K$2=$A80,Data!H80,0)</f>
        <v>0</v>
      </c>
      <c r="L80" s="168">
        <f>IF(L$2=$A80,Data!I80,0)</f>
        <v>0</v>
      </c>
      <c r="M80" s="168">
        <f>IF(M$2=$A80,Data!J80,0)</f>
        <v>0</v>
      </c>
      <c r="N80" s="168">
        <f>IF(N$2=$A80,Data!K80,0)</f>
        <v>0</v>
      </c>
      <c r="O80" s="168">
        <f>IF(O$2=$A80,Data!L80,0)</f>
        <v>0</v>
      </c>
      <c r="P80" s="168">
        <f>IF(P$2=$A80,Data!M80,0)</f>
        <v>0</v>
      </c>
      <c r="Q80" s="168">
        <f>IF(Q$2=$A80,Data!N80,0)</f>
        <v>0</v>
      </c>
      <c r="R80" s="169">
        <f>IF(R$2=$A80,Data!O80,0)</f>
        <v>0</v>
      </c>
      <c r="S80" s="169">
        <f>IF(S$2=$A80,Data!P80,0)</f>
        <v>0</v>
      </c>
      <c r="T80" s="169">
        <f>IF(T$2=$A80,Data!Q80,0)</f>
        <v>0</v>
      </c>
      <c r="U80" s="169">
        <f>IF(U$2=$A80,Data!R80,0)</f>
        <v>0</v>
      </c>
      <c r="V80" s="169">
        <f>IF(V$2=$A80,Data!S80,0)</f>
        <v>0</v>
      </c>
      <c r="W80" s="169">
        <f>IF(W$2=$A80,Data!T80,0)</f>
        <v>0</v>
      </c>
      <c r="X80" s="169">
        <f>IF(X$2=$A80,Data!U80,0)</f>
        <v>0</v>
      </c>
      <c r="Y80" s="169">
        <f>IF(Y$2=$A80,Data!V80,0)</f>
        <v>0</v>
      </c>
      <c r="Z80" s="169">
        <f>IF(Z$2=$A80,Data!W80,0)</f>
        <v>0</v>
      </c>
      <c r="AA80" s="169">
        <f>IF(AA$2=$A80,Data!X80,0)</f>
        <v>0</v>
      </c>
      <c r="AB80" s="169">
        <f>IF(AB$2=$A80,Data!Y80,0)</f>
        <v>0</v>
      </c>
      <c r="AC80" s="169">
        <f>IF(AC$2=$A80,Data!Z80,0)</f>
        <v>0</v>
      </c>
      <c r="AD80" s="170">
        <f>IF(AD$2=$A80,Data!AA80,0)</f>
        <v>0</v>
      </c>
      <c r="AE80" s="171">
        <f>IF(AE$2=$A80,Data!AB80,0)</f>
        <v>0</v>
      </c>
      <c r="AF80" s="170">
        <f>IF(AF$2=$A80,Data!AC80,0)</f>
        <v>0</v>
      </c>
      <c r="AG80" s="171">
        <f>IF(AG$2=$A80,Data!AD80,0)</f>
        <v>0</v>
      </c>
      <c r="AH80" s="170">
        <f>IF(AH$2=$A80,Data!AE80,0)</f>
        <v>0</v>
      </c>
      <c r="AI80" s="171">
        <f>IF(AI$2=$A80,Data!AF80,0)</f>
        <v>0</v>
      </c>
      <c r="AJ80" s="170">
        <f>IF(AJ$2=$A80,Data!AG80,0)</f>
        <v>0</v>
      </c>
      <c r="AK80" s="171">
        <f>IF(AK$2=$A80,Data!AH80,0)</f>
        <v>0</v>
      </c>
      <c r="AL80" s="170">
        <f>IF(AL$2=$A80,Data!AI80,0)</f>
        <v>0</v>
      </c>
      <c r="AM80" t="str">
        <f t="shared" si="2"/>
        <v>0</v>
      </c>
      <c r="AN80" t="e">
        <f>+INDEX(Validation!$D$4:$D$250,MATCH(Merge!B80,Validation!$E$4:$E$250,0))</f>
        <v>#N/A</v>
      </c>
      <c r="AO80" s="172">
        <f t="shared" si="3"/>
        <v>0</v>
      </c>
    </row>
    <row r="81" spans="1:41" ht="15" x14ac:dyDescent="0.25">
      <c r="A81">
        <f>Inputs!$H$11</f>
        <v>1</v>
      </c>
      <c r="B81" t="str">
        <f>Inputs!$D$4</f>
        <v>Select Agency…</v>
      </c>
      <c r="C81" s="166" t="str">
        <f>Inputs!$I$6</f>
        <v>(insert code)</v>
      </c>
      <c r="D81" t="str">
        <f>IFERROR(INDEX(Inputs!$I$11:$I$19,MATCH(A81,Inputs!$H$11:$H$19)),"")</f>
        <v>(insert code)</v>
      </c>
      <c r="E81" s="167">
        <f>Data!B81</f>
        <v>0</v>
      </c>
      <c r="F81" s="168">
        <f>IF(F$2=$A81,Data!C81,0)</f>
        <v>0</v>
      </c>
      <c r="G81" s="168">
        <f>IF(G$2=$A81,Data!D81,0)</f>
        <v>0</v>
      </c>
      <c r="H81" s="168">
        <f>IF(H$2=$A81,Data!E81,0)</f>
        <v>0</v>
      </c>
      <c r="I81" s="168">
        <f>IF(I$2=$A81,Data!F81,0)</f>
        <v>0</v>
      </c>
      <c r="J81" s="168">
        <f>IF(J$2=$A81,Data!G81,0)</f>
        <v>0</v>
      </c>
      <c r="K81" s="168">
        <f>IF(K$2=$A81,Data!H81,0)</f>
        <v>0</v>
      </c>
      <c r="L81" s="168">
        <f>IF(L$2=$A81,Data!I81,0)</f>
        <v>0</v>
      </c>
      <c r="M81" s="168">
        <f>IF(M$2=$A81,Data!J81,0)</f>
        <v>0</v>
      </c>
      <c r="N81" s="168">
        <f>IF(N$2=$A81,Data!K81,0)</f>
        <v>0</v>
      </c>
      <c r="O81" s="168">
        <f>IF(O$2=$A81,Data!L81,0)</f>
        <v>0</v>
      </c>
      <c r="P81" s="168">
        <f>IF(P$2=$A81,Data!M81,0)</f>
        <v>0</v>
      </c>
      <c r="Q81" s="168">
        <f>IF(Q$2=$A81,Data!N81,0)</f>
        <v>0</v>
      </c>
      <c r="R81" s="169">
        <f>IF(R$2=$A81,Data!O81,0)</f>
        <v>0</v>
      </c>
      <c r="S81" s="169">
        <f>IF(S$2=$A81,Data!P81,0)</f>
        <v>0</v>
      </c>
      <c r="T81" s="169">
        <f>IF(T$2=$A81,Data!Q81,0)</f>
        <v>0</v>
      </c>
      <c r="U81" s="169">
        <f>IF(U$2=$A81,Data!R81,0)</f>
        <v>0</v>
      </c>
      <c r="V81" s="169">
        <f>IF(V$2=$A81,Data!S81,0)</f>
        <v>0</v>
      </c>
      <c r="W81" s="169">
        <f>IF(W$2=$A81,Data!T81,0)</f>
        <v>0</v>
      </c>
      <c r="X81" s="169">
        <f>IF(X$2=$A81,Data!U81,0)</f>
        <v>0</v>
      </c>
      <c r="Y81" s="169">
        <f>IF(Y$2=$A81,Data!V81,0)</f>
        <v>0</v>
      </c>
      <c r="Z81" s="169">
        <f>IF(Z$2=$A81,Data!W81,0)</f>
        <v>0</v>
      </c>
      <c r="AA81" s="169">
        <f>IF(AA$2=$A81,Data!X81,0)</f>
        <v>0</v>
      </c>
      <c r="AB81" s="169">
        <f>IF(AB$2=$A81,Data!Y81,0)</f>
        <v>0</v>
      </c>
      <c r="AC81" s="169">
        <f>IF(AC$2=$A81,Data!Z81,0)</f>
        <v>0</v>
      </c>
      <c r="AD81" s="170">
        <f>IF(AD$2=$A81,Data!AA81,0)</f>
        <v>0</v>
      </c>
      <c r="AE81" s="171">
        <f>IF(AE$2=$A81,Data!AB81,0)</f>
        <v>0</v>
      </c>
      <c r="AF81" s="170">
        <f>IF(AF$2=$A81,Data!AC81,0)</f>
        <v>0</v>
      </c>
      <c r="AG81" s="171">
        <f>IF(AG$2=$A81,Data!AD81,0)</f>
        <v>0</v>
      </c>
      <c r="AH81" s="170">
        <f>IF(AH$2=$A81,Data!AE81,0)</f>
        <v>0</v>
      </c>
      <c r="AI81" s="171">
        <f>IF(AI$2=$A81,Data!AF81,0)</f>
        <v>0</v>
      </c>
      <c r="AJ81" s="170">
        <f>IF(AJ$2=$A81,Data!AG81,0)</f>
        <v>0</v>
      </c>
      <c r="AK81" s="171">
        <f>IF(AK$2=$A81,Data!AH81,0)</f>
        <v>0</v>
      </c>
      <c r="AL81" s="170">
        <f>IF(AL$2=$A81,Data!AI81,0)</f>
        <v>0</v>
      </c>
      <c r="AM81" t="str">
        <f t="shared" si="2"/>
        <v>0</v>
      </c>
      <c r="AN81" t="e">
        <f>+INDEX(Validation!$D$4:$D$250,MATCH(Merge!B81,Validation!$E$4:$E$250,0))</f>
        <v>#N/A</v>
      </c>
      <c r="AO81" s="172">
        <f t="shared" si="3"/>
        <v>0</v>
      </c>
    </row>
    <row r="82" spans="1:41" ht="15" x14ac:dyDescent="0.25">
      <c r="A82">
        <f>Inputs!$H$11</f>
        <v>1</v>
      </c>
      <c r="B82" t="str">
        <f>Inputs!$D$4</f>
        <v>Select Agency…</v>
      </c>
      <c r="C82" s="166" t="str">
        <f>Inputs!$I$6</f>
        <v>(insert code)</v>
      </c>
      <c r="D82" t="str">
        <f>IFERROR(INDEX(Inputs!$I$11:$I$19,MATCH(A82,Inputs!$H$11:$H$19)),"")</f>
        <v>(insert code)</v>
      </c>
      <c r="E82" s="167">
        <f>Data!B82</f>
        <v>0</v>
      </c>
      <c r="F82" s="168">
        <f>IF(F$2=$A82,Data!C82,0)</f>
        <v>0</v>
      </c>
      <c r="G82" s="168">
        <f>IF(G$2=$A82,Data!D82,0)</f>
        <v>0</v>
      </c>
      <c r="H82" s="168">
        <f>IF(H$2=$A82,Data!E82,0)</f>
        <v>0</v>
      </c>
      <c r="I82" s="168">
        <f>IF(I$2=$A82,Data!F82,0)</f>
        <v>0</v>
      </c>
      <c r="J82" s="168">
        <f>IF(J$2=$A82,Data!G82,0)</f>
        <v>0</v>
      </c>
      <c r="K82" s="168">
        <f>IF(K$2=$A82,Data!H82,0)</f>
        <v>0</v>
      </c>
      <c r="L82" s="168">
        <f>IF(L$2=$A82,Data!I82,0)</f>
        <v>0</v>
      </c>
      <c r="M82" s="168">
        <f>IF(M$2=$A82,Data!J82,0)</f>
        <v>0</v>
      </c>
      <c r="N82" s="168">
        <f>IF(N$2=$A82,Data!K82,0)</f>
        <v>0</v>
      </c>
      <c r="O82" s="168">
        <f>IF(O$2=$A82,Data!L82,0)</f>
        <v>0</v>
      </c>
      <c r="P82" s="168">
        <f>IF(P$2=$A82,Data!M82,0)</f>
        <v>0</v>
      </c>
      <c r="Q82" s="168">
        <f>IF(Q$2=$A82,Data!N82,0)</f>
        <v>0</v>
      </c>
      <c r="R82" s="169">
        <f>IF(R$2=$A82,Data!O82,0)</f>
        <v>0</v>
      </c>
      <c r="S82" s="169">
        <f>IF(S$2=$A82,Data!P82,0)</f>
        <v>0</v>
      </c>
      <c r="T82" s="169">
        <f>IF(T$2=$A82,Data!Q82,0)</f>
        <v>0</v>
      </c>
      <c r="U82" s="169">
        <f>IF(U$2=$A82,Data!R82,0)</f>
        <v>0</v>
      </c>
      <c r="V82" s="169">
        <f>IF(V$2=$A82,Data!S82,0)</f>
        <v>0</v>
      </c>
      <c r="W82" s="169">
        <f>IF(W$2=$A82,Data!T82,0)</f>
        <v>0</v>
      </c>
      <c r="X82" s="169">
        <f>IF(X$2=$A82,Data!U82,0)</f>
        <v>0</v>
      </c>
      <c r="Y82" s="169">
        <f>IF(Y$2=$A82,Data!V82,0)</f>
        <v>0</v>
      </c>
      <c r="Z82" s="169">
        <f>IF(Z$2=$A82,Data!W82,0)</f>
        <v>0</v>
      </c>
      <c r="AA82" s="169">
        <f>IF(AA$2=$A82,Data!X82,0)</f>
        <v>0</v>
      </c>
      <c r="AB82" s="169">
        <f>IF(AB$2=$A82,Data!Y82,0)</f>
        <v>0</v>
      </c>
      <c r="AC82" s="169">
        <f>IF(AC$2=$A82,Data!Z82,0)</f>
        <v>0</v>
      </c>
      <c r="AD82" s="170">
        <f>IF(AD$2=$A82,Data!AA82,0)</f>
        <v>0</v>
      </c>
      <c r="AE82" s="171">
        <f>IF(AE$2=$A82,Data!AB82,0)</f>
        <v>0</v>
      </c>
      <c r="AF82" s="170">
        <f>IF(AF$2=$A82,Data!AC82,0)</f>
        <v>0</v>
      </c>
      <c r="AG82" s="171">
        <f>IF(AG$2=$A82,Data!AD82,0)</f>
        <v>0</v>
      </c>
      <c r="AH82" s="170">
        <f>IF(AH$2=$A82,Data!AE82,0)</f>
        <v>0</v>
      </c>
      <c r="AI82" s="171">
        <f>IF(AI$2=$A82,Data!AF82,0)</f>
        <v>0</v>
      </c>
      <c r="AJ82" s="170">
        <f>IF(AJ$2=$A82,Data!AG82,0)</f>
        <v>0</v>
      </c>
      <c r="AK82" s="171">
        <f>IF(AK$2=$A82,Data!AH82,0)</f>
        <v>0</v>
      </c>
      <c r="AL82" s="170">
        <f>IF(AL$2=$A82,Data!AI82,0)</f>
        <v>0</v>
      </c>
      <c r="AM82" t="str">
        <f t="shared" si="2"/>
        <v>0</v>
      </c>
      <c r="AN82" t="e">
        <f>+INDEX(Validation!$D$4:$D$250,MATCH(Merge!B82,Validation!$E$4:$E$250,0))</f>
        <v>#N/A</v>
      </c>
      <c r="AO82" s="172">
        <f t="shared" si="3"/>
        <v>0</v>
      </c>
    </row>
    <row r="83" spans="1:41" ht="15" x14ac:dyDescent="0.25">
      <c r="A83">
        <f>Inputs!$H$11</f>
        <v>1</v>
      </c>
      <c r="B83" t="str">
        <f>Inputs!$D$4</f>
        <v>Select Agency…</v>
      </c>
      <c r="C83" s="166" t="str">
        <f>Inputs!$I$6</f>
        <v>(insert code)</v>
      </c>
      <c r="D83" t="str">
        <f>IFERROR(INDEX(Inputs!$I$11:$I$19,MATCH(A83,Inputs!$H$11:$H$19)),"")</f>
        <v>(insert code)</v>
      </c>
      <c r="E83" s="167">
        <f>Data!B83</f>
        <v>0</v>
      </c>
      <c r="F83" s="168">
        <f>IF(F$2=$A83,Data!C83,0)</f>
        <v>0</v>
      </c>
      <c r="G83" s="168">
        <f>IF(G$2=$A83,Data!D83,0)</f>
        <v>0</v>
      </c>
      <c r="H83" s="168">
        <f>IF(H$2=$A83,Data!E83,0)</f>
        <v>0</v>
      </c>
      <c r="I83" s="168">
        <f>IF(I$2=$A83,Data!F83,0)</f>
        <v>0</v>
      </c>
      <c r="J83" s="168">
        <f>IF(J$2=$A83,Data!G83,0)</f>
        <v>0</v>
      </c>
      <c r="K83" s="168">
        <f>IF(K$2=$A83,Data!H83,0)</f>
        <v>0</v>
      </c>
      <c r="L83" s="168">
        <f>IF(L$2=$A83,Data!I83,0)</f>
        <v>0</v>
      </c>
      <c r="M83" s="168">
        <f>IF(M$2=$A83,Data!J83,0)</f>
        <v>0</v>
      </c>
      <c r="N83" s="168">
        <f>IF(N$2=$A83,Data!K83,0)</f>
        <v>0</v>
      </c>
      <c r="O83" s="168">
        <f>IF(O$2=$A83,Data!L83,0)</f>
        <v>0</v>
      </c>
      <c r="P83" s="168">
        <f>IF(P$2=$A83,Data!M83,0)</f>
        <v>0</v>
      </c>
      <c r="Q83" s="168">
        <f>IF(Q$2=$A83,Data!N83,0)</f>
        <v>0</v>
      </c>
      <c r="R83" s="169">
        <f>IF(R$2=$A83,Data!O83,0)</f>
        <v>0</v>
      </c>
      <c r="S83" s="169">
        <f>IF(S$2=$A83,Data!P83,0)</f>
        <v>0</v>
      </c>
      <c r="T83" s="169">
        <f>IF(T$2=$A83,Data!Q83,0)</f>
        <v>0</v>
      </c>
      <c r="U83" s="169">
        <f>IF(U$2=$A83,Data!R83,0)</f>
        <v>0</v>
      </c>
      <c r="V83" s="169">
        <f>IF(V$2=$A83,Data!S83,0)</f>
        <v>0</v>
      </c>
      <c r="W83" s="169">
        <f>IF(W$2=$A83,Data!T83,0)</f>
        <v>0</v>
      </c>
      <c r="X83" s="169">
        <f>IF(X$2=$A83,Data!U83,0)</f>
        <v>0</v>
      </c>
      <c r="Y83" s="169">
        <f>IF(Y$2=$A83,Data!V83,0)</f>
        <v>0</v>
      </c>
      <c r="Z83" s="169">
        <f>IF(Z$2=$A83,Data!W83,0)</f>
        <v>0</v>
      </c>
      <c r="AA83" s="169">
        <f>IF(AA$2=$A83,Data!X83,0)</f>
        <v>0</v>
      </c>
      <c r="AB83" s="169">
        <f>IF(AB$2=$A83,Data!Y83,0)</f>
        <v>0</v>
      </c>
      <c r="AC83" s="169">
        <f>IF(AC$2=$A83,Data!Z83,0)</f>
        <v>0</v>
      </c>
      <c r="AD83" s="170">
        <f>IF(AD$2=$A83,Data!AA83,0)</f>
        <v>0</v>
      </c>
      <c r="AE83" s="171">
        <f>IF(AE$2=$A83,Data!AB83,0)</f>
        <v>0</v>
      </c>
      <c r="AF83" s="170">
        <f>IF(AF$2=$A83,Data!AC83,0)</f>
        <v>0</v>
      </c>
      <c r="AG83" s="171">
        <f>IF(AG$2=$A83,Data!AD83,0)</f>
        <v>0</v>
      </c>
      <c r="AH83" s="170">
        <f>IF(AH$2=$A83,Data!AE83,0)</f>
        <v>0</v>
      </c>
      <c r="AI83" s="171">
        <f>IF(AI$2=$A83,Data!AF83,0)</f>
        <v>0</v>
      </c>
      <c r="AJ83" s="170">
        <f>IF(AJ$2=$A83,Data!AG83,0)</f>
        <v>0</v>
      </c>
      <c r="AK83" s="171">
        <f>IF(AK$2=$A83,Data!AH83,0)</f>
        <v>0</v>
      </c>
      <c r="AL83" s="170">
        <f>IF(AL$2=$A83,Data!AI83,0)</f>
        <v>0</v>
      </c>
      <c r="AM83" t="str">
        <f t="shared" si="2"/>
        <v>0</v>
      </c>
      <c r="AN83" t="e">
        <f>+INDEX(Validation!$D$4:$D$250,MATCH(Merge!B83,Validation!$E$4:$E$250,0))</f>
        <v>#N/A</v>
      </c>
      <c r="AO83" s="172">
        <f t="shared" si="3"/>
        <v>0</v>
      </c>
    </row>
    <row r="84" spans="1:41" ht="15" x14ac:dyDescent="0.25">
      <c r="A84">
        <f>Inputs!$H$11</f>
        <v>1</v>
      </c>
      <c r="B84" t="str">
        <f>Inputs!$D$4</f>
        <v>Select Agency…</v>
      </c>
      <c r="C84" s="166" t="str">
        <f>Inputs!$I$6</f>
        <v>(insert code)</v>
      </c>
      <c r="D84" t="str">
        <f>IFERROR(INDEX(Inputs!$I$11:$I$19,MATCH(A84,Inputs!$H$11:$H$19)),"")</f>
        <v>(insert code)</v>
      </c>
      <c r="E84" s="167">
        <f>Data!B84</f>
        <v>0</v>
      </c>
      <c r="F84" s="168">
        <f>IF(F$2=$A84,Data!C84,0)</f>
        <v>0</v>
      </c>
      <c r="G84" s="168">
        <f>IF(G$2=$A84,Data!D84,0)</f>
        <v>0</v>
      </c>
      <c r="H84" s="168">
        <f>IF(H$2=$A84,Data!E84,0)</f>
        <v>0</v>
      </c>
      <c r="I84" s="168">
        <f>IF(I$2=$A84,Data!F84,0)</f>
        <v>0</v>
      </c>
      <c r="J84" s="168">
        <f>IF(J$2=$A84,Data!G84,0)</f>
        <v>0</v>
      </c>
      <c r="K84" s="168">
        <f>IF(K$2=$A84,Data!H84,0)</f>
        <v>0</v>
      </c>
      <c r="L84" s="168">
        <f>IF(L$2=$A84,Data!I84,0)</f>
        <v>0</v>
      </c>
      <c r="M84" s="168">
        <f>IF(M$2=$A84,Data!J84,0)</f>
        <v>0</v>
      </c>
      <c r="N84" s="168">
        <f>IF(N$2=$A84,Data!K84,0)</f>
        <v>0</v>
      </c>
      <c r="O84" s="168">
        <f>IF(O$2=$A84,Data!L84,0)</f>
        <v>0</v>
      </c>
      <c r="P84" s="168">
        <f>IF(P$2=$A84,Data!M84,0)</f>
        <v>0</v>
      </c>
      <c r="Q84" s="168">
        <f>IF(Q$2=$A84,Data!N84,0)</f>
        <v>0</v>
      </c>
      <c r="R84" s="169">
        <f>IF(R$2=$A84,Data!O84,0)</f>
        <v>0</v>
      </c>
      <c r="S84" s="169">
        <f>IF(S$2=$A84,Data!P84,0)</f>
        <v>0</v>
      </c>
      <c r="T84" s="169">
        <f>IF(T$2=$A84,Data!Q84,0)</f>
        <v>0</v>
      </c>
      <c r="U84" s="169">
        <f>IF(U$2=$A84,Data!R84,0)</f>
        <v>0</v>
      </c>
      <c r="V84" s="169">
        <f>IF(V$2=$A84,Data!S84,0)</f>
        <v>0</v>
      </c>
      <c r="W84" s="169">
        <f>IF(W$2=$A84,Data!T84,0)</f>
        <v>0</v>
      </c>
      <c r="X84" s="169">
        <f>IF(X$2=$A84,Data!U84,0)</f>
        <v>0</v>
      </c>
      <c r="Y84" s="169">
        <f>IF(Y$2=$A84,Data!V84,0)</f>
        <v>0</v>
      </c>
      <c r="Z84" s="169">
        <f>IF(Z$2=$A84,Data!W84,0)</f>
        <v>0</v>
      </c>
      <c r="AA84" s="169">
        <f>IF(AA$2=$A84,Data!X84,0)</f>
        <v>0</v>
      </c>
      <c r="AB84" s="169">
        <f>IF(AB$2=$A84,Data!Y84,0)</f>
        <v>0</v>
      </c>
      <c r="AC84" s="169">
        <f>IF(AC$2=$A84,Data!Z84,0)</f>
        <v>0</v>
      </c>
      <c r="AD84" s="170">
        <f>IF(AD$2=$A84,Data!AA84,0)</f>
        <v>0</v>
      </c>
      <c r="AE84" s="171">
        <f>IF(AE$2=$A84,Data!AB84,0)</f>
        <v>0</v>
      </c>
      <c r="AF84" s="170">
        <f>IF(AF$2=$A84,Data!AC84,0)</f>
        <v>0</v>
      </c>
      <c r="AG84" s="171">
        <f>IF(AG$2=$A84,Data!AD84,0)</f>
        <v>0</v>
      </c>
      <c r="AH84" s="170">
        <f>IF(AH$2=$A84,Data!AE84,0)</f>
        <v>0</v>
      </c>
      <c r="AI84" s="171">
        <f>IF(AI$2=$A84,Data!AF84,0)</f>
        <v>0</v>
      </c>
      <c r="AJ84" s="170">
        <f>IF(AJ$2=$A84,Data!AG84,0)</f>
        <v>0</v>
      </c>
      <c r="AK84" s="171">
        <f>IF(AK$2=$A84,Data!AH84,0)</f>
        <v>0</v>
      </c>
      <c r="AL84" s="170">
        <f>IF(AL$2=$A84,Data!AI84,0)</f>
        <v>0</v>
      </c>
      <c r="AM84" t="str">
        <f t="shared" si="2"/>
        <v>0</v>
      </c>
      <c r="AN84" t="e">
        <f>+INDEX(Validation!$D$4:$D$250,MATCH(Merge!B84,Validation!$E$4:$E$250,0))</f>
        <v>#N/A</v>
      </c>
      <c r="AO84" s="172">
        <f t="shared" si="3"/>
        <v>0</v>
      </c>
    </row>
    <row r="85" spans="1:41" ht="15" x14ac:dyDescent="0.25">
      <c r="A85">
        <f>Inputs!$H$11</f>
        <v>1</v>
      </c>
      <c r="B85" t="str">
        <f>Inputs!$D$4</f>
        <v>Select Agency…</v>
      </c>
      <c r="C85" s="166" t="str">
        <f>Inputs!$I$6</f>
        <v>(insert code)</v>
      </c>
      <c r="D85" t="str">
        <f>IFERROR(INDEX(Inputs!$I$11:$I$19,MATCH(A85,Inputs!$H$11:$H$19)),"")</f>
        <v>(insert code)</v>
      </c>
      <c r="E85" s="167">
        <f>Data!B85</f>
        <v>0</v>
      </c>
      <c r="F85" s="168">
        <f>IF(F$2=$A85,Data!C85,0)</f>
        <v>0</v>
      </c>
      <c r="G85" s="168">
        <f>IF(G$2=$A85,Data!D85,0)</f>
        <v>0</v>
      </c>
      <c r="H85" s="168">
        <f>IF(H$2=$A85,Data!E85,0)</f>
        <v>0</v>
      </c>
      <c r="I85" s="168">
        <f>IF(I$2=$A85,Data!F85,0)</f>
        <v>0</v>
      </c>
      <c r="J85" s="168">
        <f>IF(J$2=$A85,Data!G85,0)</f>
        <v>0</v>
      </c>
      <c r="K85" s="168">
        <f>IF(K$2=$A85,Data!H85,0)</f>
        <v>0</v>
      </c>
      <c r="L85" s="168">
        <f>IF(L$2=$A85,Data!I85,0)</f>
        <v>0</v>
      </c>
      <c r="M85" s="168">
        <f>IF(M$2=$A85,Data!J85,0)</f>
        <v>0</v>
      </c>
      <c r="N85" s="168">
        <f>IF(N$2=$A85,Data!K85,0)</f>
        <v>0</v>
      </c>
      <c r="O85" s="168">
        <f>IF(O$2=$A85,Data!L85,0)</f>
        <v>0</v>
      </c>
      <c r="P85" s="168">
        <f>IF(P$2=$A85,Data!M85,0)</f>
        <v>0</v>
      </c>
      <c r="Q85" s="168">
        <f>IF(Q$2=$A85,Data!N85,0)</f>
        <v>0</v>
      </c>
      <c r="R85" s="169">
        <f>IF(R$2=$A85,Data!O85,0)</f>
        <v>0</v>
      </c>
      <c r="S85" s="169">
        <f>IF(S$2=$A85,Data!P85,0)</f>
        <v>0</v>
      </c>
      <c r="T85" s="169">
        <f>IF(T$2=$A85,Data!Q85,0)</f>
        <v>0</v>
      </c>
      <c r="U85" s="169">
        <f>IF(U$2=$A85,Data!R85,0)</f>
        <v>0</v>
      </c>
      <c r="V85" s="169">
        <f>IF(V$2=$A85,Data!S85,0)</f>
        <v>0</v>
      </c>
      <c r="W85" s="169">
        <f>IF(W$2=$A85,Data!T85,0)</f>
        <v>0</v>
      </c>
      <c r="X85" s="169">
        <f>IF(X$2=$A85,Data!U85,0)</f>
        <v>0</v>
      </c>
      <c r="Y85" s="169">
        <f>IF(Y$2=$A85,Data!V85,0)</f>
        <v>0</v>
      </c>
      <c r="Z85" s="169">
        <f>IF(Z$2=$A85,Data!W85,0)</f>
        <v>0</v>
      </c>
      <c r="AA85" s="169">
        <f>IF(AA$2=$A85,Data!X85,0)</f>
        <v>0</v>
      </c>
      <c r="AB85" s="169">
        <f>IF(AB$2=$A85,Data!Y85,0)</f>
        <v>0</v>
      </c>
      <c r="AC85" s="169">
        <f>IF(AC$2=$A85,Data!Z85,0)</f>
        <v>0</v>
      </c>
      <c r="AD85" s="170">
        <f>IF(AD$2=$A85,Data!AA85,0)</f>
        <v>0</v>
      </c>
      <c r="AE85" s="171">
        <f>IF(AE$2=$A85,Data!AB85,0)</f>
        <v>0</v>
      </c>
      <c r="AF85" s="170">
        <f>IF(AF$2=$A85,Data!AC85,0)</f>
        <v>0</v>
      </c>
      <c r="AG85" s="171">
        <f>IF(AG$2=$A85,Data!AD85,0)</f>
        <v>0</v>
      </c>
      <c r="AH85" s="170">
        <f>IF(AH$2=$A85,Data!AE85,0)</f>
        <v>0</v>
      </c>
      <c r="AI85" s="171">
        <f>IF(AI$2=$A85,Data!AF85,0)</f>
        <v>0</v>
      </c>
      <c r="AJ85" s="170">
        <f>IF(AJ$2=$A85,Data!AG85,0)</f>
        <v>0</v>
      </c>
      <c r="AK85" s="171">
        <f>IF(AK$2=$A85,Data!AH85,0)</f>
        <v>0</v>
      </c>
      <c r="AL85" s="170">
        <f>IF(AL$2=$A85,Data!AI85,0)</f>
        <v>0</v>
      </c>
      <c r="AM85" t="str">
        <f t="shared" si="2"/>
        <v>0</v>
      </c>
      <c r="AN85" t="e">
        <f>+INDEX(Validation!$D$4:$D$250,MATCH(Merge!B85,Validation!$E$4:$E$250,0))</f>
        <v>#N/A</v>
      </c>
      <c r="AO85" s="172">
        <f t="shared" si="3"/>
        <v>0</v>
      </c>
    </row>
    <row r="86" spans="1:41" ht="15" x14ac:dyDescent="0.25">
      <c r="A86">
        <f>Inputs!$H$11</f>
        <v>1</v>
      </c>
      <c r="B86" t="str">
        <f>Inputs!$D$4</f>
        <v>Select Agency…</v>
      </c>
      <c r="C86" s="166" t="str">
        <f>Inputs!$I$6</f>
        <v>(insert code)</v>
      </c>
      <c r="D86" t="str">
        <f>IFERROR(INDEX(Inputs!$I$11:$I$19,MATCH(A86,Inputs!$H$11:$H$19)),"")</f>
        <v>(insert code)</v>
      </c>
      <c r="E86" s="167">
        <f>Data!B86</f>
        <v>0</v>
      </c>
      <c r="F86" s="168">
        <f>IF(F$2=$A86,Data!C86,0)</f>
        <v>0</v>
      </c>
      <c r="G86" s="168">
        <f>IF(G$2=$A86,Data!D86,0)</f>
        <v>0</v>
      </c>
      <c r="H86" s="168">
        <f>IF(H$2=$A86,Data!E86,0)</f>
        <v>0</v>
      </c>
      <c r="I86" s="168">
        <f>IF(I$2=$A86,Data!F86,0)</f>
        <v>0</v>
      </c>
      <c r="J86" s="168">
        <f>IF(J$2=$A86,Data!G86,0)</f>
        <v>0</v>
      </c>
      <c r="K86" s="168">
        <f>IF(K$2=$A86,Data!H86,0)</f>
        <v>0</v>
      </c>
      <c r="L86" s="168">
        <f>IF(L$2=$A86,Data!I86,0)</f>
        <v>0</v>
      </c>
      <c r="M86" s="168">
        <f>IF(M$2=$A86,Data!J86,0)</f>
        <v>0</v>
      </c>
      <c r="N86" s="168">
        <f>IF(N$2=$A86,Data!K86,0)</f>
        <v>0</v>
      </c>
      <c r="O86" s="168">
        <f>IF(O$2=$A86,Data!L86,0)</f>
        <v>0</v>
      </c>
      <c r="P86" s="168">
        <f>IF(P$2=$A86,Data!M86,0)</f>
        <v>0</v>
      </c>
      <c r="Q86" s="168">
        <f>IF(Q$2=$A86,Data!N86,0)</f>
        <v>0</v>
      </c>
      <c r="R86" s="169">
        <f>IF(R$2=$A86,Data!O86,0)</f>
        <v>0</v>
      </c>
      <c r="S86" s="169">
        <f>IF(S$2=$A86,Data!P86,0)</f>
        <v>0</v>
      </c>
      <c r="T86" s="169">
        <f>IF(T$2=$A86,Data!Q86,0)</f>
        <v>0</v>
      </c>
      <c r="U86" s="169">
        <f>IF(U$2=$A86,Data!R86,0)</f>
        <v>0</v>
      </c>
      <c r="V86" s="169">
        <f>IF(V$2=$A86,Data!S86,0)</f>
        <v>0</v>
      </c>
      <c r="W86" s="169">
        <f>IF(W$2=$A86,Data!T86,0)</f>
        <v>0</v>
      </c>
      <c r="X86" s="169">
        <f>IF(X$2=$A86,Data!U86,0)</f>
        <v>0</v>
      </c>
      <c r="Y86" s="169">
        <f>IF(Y$2=$A86,Data!V86,0)</f>
        <v>0</v>
      </c>
      <c r="Z86" s="169">
        <f>IF(Z$2=$A86,Data!W86,0)</f>
        <v>0</v>
      </c>
      <c r="AA86" s="169">
        <f>IF(AA$2=$A86,Data!X86,0)</f>
        <v>0</v>
      </c>
      <c r="AB86" s="169">
        <f>IF(AB$2=$A86,Data!Y86,0)</f>
        <v>0</v>
      </c>
      <c r="AC86" s="169">
        <f>IF(AC$2=$A86,Data!Z86,0)</f>
        <v>0</v>
      </c>
      <c r="AD86" s="170">
        <f>IF(AD$2=$A86,Data!AA86,0)</f>
        <v>0</v>
      </c>
      <c r="AE86" s="171">
        <f>IF(AE$2=$A86,Data!AB86,0)</f>
        <v>0</v>
      </c>
      <c r="AF86" s="170">
        <f>IF(AF$2=$A86,Data!AC86,0)</f>
        <v>0</v>
      </c>
      <c r="AG86" s="171">
        <f>IF(AG$2=$A86,Data!AD86,0)</f>
        <v>0</v>
      </c>
      <c r="AH86" s="170">
        <f>IF(AH$2=$A86,Data!AE86,0)</f>
        <v>0</v>
      </c>
      <c r="AI86" s="171">
        <f>IF(AI$2=$A86,Data!AF86,0)</f>
        <v>0</v>
      </c>
      <c r="AJ86" s="170">
        <f>IF(AJ$2=$A86,Data!AG86,0)</f>
        <v>0</v>
      </c>
      <c r="AK86" s="171">
        <f>IF(AK$2=$A86,Data!AH86,0)</f>
        <v>0</v>
      </c>
      <c r="AL86" s="170">
        <f>IF(AL$2=$A86,Data!AI86,0)</f>
        <v>0</v>
      </c>
      <c r="AM86" t="str">
        <f t="shared" si="2"/>
        <v>0</v>
      </c>
      <c r="AN86" t="e">
        <f>+INDEX(Validation!$D$4:$D$250,MATCH(Merge!B86,Validation!$E$4:$E$250,0))</f>
        <v>#N/A</v>
      </c>
      <c r="AO86" s="172">
        <f t="shared" si="3"/>
        <v>0</v>
      </c>
    </row>
    <row r="87" spans="1:41" ht="15" x14ac:dyDescent="0.25">
      <c r="A87">
        <f>Inputs!$H$11</f>
        <v>1</v>
      </c>
      <c r="B87" t="str">
        <f>Inputs!$D$4</f>
        <v>Select Agency…</v>
      </c>
      <c r="C87" s="166" t="str">
        <f>Inputs!$I$6</f>
        <v>(insert code)</v>
      </c>
      <c r="D87" t="str">
        <f>IFERROR(INDEX(Inputs!$I$11:$I$19,MATCH(A87,Inputs!$H$11:$H$19)),"")</f>
        <v>(insert code)</v>
      </c>
      <c r="E87" s="167">
        <f>Data!B87</f>
        <v>0</v>
      </c>
      <c r="F87" s="168">
        <f>IF(F$2=$A87,Data!C87,0)</f>
        <v>0</v>
      </c>
      <c r="G87" s="168">
        <f>IF(G$2=$A87,Data!D87,0)</f>
        <v>0</v>
      </c>
      <c r="H87" s="168">
        <f>IF(H$2=$A87,Data!E87,0)</f>
        <v>0</v>
      </c>
      <c r="I87" s="168">
        <f>IF(I$2=$A87,Data!F87,0)</f>
        <v>0</v>
      </c>
      <c r="J87" s="168">
        <f>IF(J$2=$A87,Data!G87,0)</f>
        <v>0</v>
      </c>
      <c r="K87" s="168">
        <f>IF(K$2=$A87,Data!H87,0)</f>
        <v>0</v>
      </c>
      <c r="L87" s="168">
        <f>IF(L$2=$A87,Data!I87,0)</f>
        <v>0</v>
      </c>
      <c r="M87" s="168">
        <f>IF(M$2=$A87,Data!J87,0)</f>
        <v>0</v>
      </c>
      <c r="N87" s="168">
        <f>IF(N$2=$A87,Data!K87,0)</f>
        <v>0</v>
      </c>
      <c r="O87" s="168">
        <f>IF(O$2=$A87,Data!L87,0)</f>
        <v>0</v>
      </c>
      <c r="P87" s="168">
        <f>IF(P$2=$A87,Data!M87,0)</f>
        <v>0</v>
      </c>
      <c r="Q87" s="168">
        <f>IF(Q$2=$A87,Data!N87,0)</f>
        <v>0</v>
      </c>
      <c r="R87" s="169">
        <f>IF(R$2=$A87,Data!O87,0)</f>
        <v>0</v>
      </c>
      <c r="S87" s="169">
        <f>IF(S$2=$A87,Data!P87,0)</f>
        <v>0</v>
      </c>
      <c r="T87" s="169">
        <f>IF(T$2=$A87,Data!Q87,0)</f>
        <v>0</v>
      </c>
      <c r="U87" s="169">
        <f>IF(U$2=$A87,Data!R87,0)</f>
        <v>0</v>
      </c>
      <c r="V87" s="169">
        <f>IF(V$2=$A87,Data!S87,0)</f>
        <v>0</v>
      </c>
      <c r="W87" s="169">
        <f>IF(W$2=$A87,Data!T87,0)</f>
        <v>0</v>
      </c>
      <c r="X87" s="169">
        <f>IF(X$2=$A87,Data!U87,0)</f>
        <v>0</v>
      </c>
      <c r="Y87" s="169">
        <f>IF(Y$2=$A87,Data!V87,0)</f>
        <v>0</v>
      </c>
      <c r="Z87" s="169">
        <f>IF(Z$2=$A87,Data!W87,0)</f>
        <v>0</v>
      </c>
      <c r="AA87" s="169">
        <f>IF(AA$2=$A87,Data!X87,0)</f>
        <v>0</v>
      </c>
      <c r="AB87" s="169">
        <f>IF(AB$2=$A87,Data!Y87,0)</f>
        <v>0</v>
      </c>
      <c r="AC87" s="169">
        <f>IF(AC$2=$A87,Data!Z87,0)</f>
        <v>0</v>
      </c>
      <c r="AD87" s="170">
        <f>IF(AD$2=$A87,Data!AA87,0)</f>
        <v>0</v>
      </c>
      <c r="AE87" s="171">
        <f>IF(AE$2=$A87,Data!AB87,0)</f>
        <v>0</v>
      </c>
      <c r="AF87" s="170">
        <f>IF(AF$2=$A87,Data!AC87,0)</f>
        <v>0</v>
      </c>
      <c r="AG87" s="171">
        <f>IF(AG$2=$A87,Data!AD87,0)</f>
        <v>0</v>
      </c>
      <c r="AH87" s="170">
        <f>IF(AH$2=$A87,Data!AE87,0)</f>
        <v>0</v>
      </c>
      <c r="AI87" s="171">
        <f>IF(AI$2=$A87,Data!AF87,0)</f>
        <v>0</v>
      </c>
      <c r="AJ87" s="170">
        <f>IF(AJ$2=$A87,Data!AG87,0)</f>
        <v>0</v>
      </c>
      <c r="AK87" s="171">
        <f>IF(AK$2=$A87,Data!AH87,0)</f>
        <v>0</v>
      </c>
      <c r="AL87" s="170">
        <f>IF(AL$2=$A87,Data!AI87,0)</f>
        <v>0</v>
      </c>
      <c r="AM87" t="str">
        <f t="shared" si="2"/>
        <v>0</v>
      </c>
      <c r="AN87" t="e">
        <f>+INDEX(Validation!$D$4:$D$250,MATCH(Merge!B87,Validation!$E$4:$E$250,0))</f>
        <v>#N/A</v>
      </c>
      <c r="AO87" s="172">
        <f t="shared" si="3"/>
        <v>0</v>
      </c>
    </row>
    <row r="88" spans="1:41" ht="15" x14ac:dyDescent="0.25">
      <c r="A88">
        <f>Inputs!$H$11</f>
        <v>1</v>
      </c>
      <c r="B88" t="str">
        <f>Inputs!$D$4</f>
        <v>Select Agency…</v>
      </c>
      <c r="C88" s="166" t="str">
        <f>Inputs!$I$6</f>
        <v>(insert code)</v>
      </c>
      <c r="D88" t="str">
        <f>IFERROR(INDEX(Inputs!$I$11:$I$19,MATCH(A88,Inputs!$H$11:$H$19)),"")</f>
        <v>(insert code)</v>
      </c>
      <c r="E88" s="167">
        <f>Data!B88</f>
        <v>0</v>
      </c>
      <c r="F88" s="168">
        <f>IF(F$2=$A88,Data!C88,0)</f>
        <v>0</v>
      </c>
      <c r="G88" s="168">
        <f>IF(G$2=$A88,Data!D88,0)</f>
        <v>0</v>
      </c>
      <c r="H88" s="168">
        <f>IF(H$2=$A88,Data!E88,0)</f>
        <v>0</v>
      </c>
      <c r="I88" s="168">
        <f>IF(I$2=$A88,Data!F88,0)</f>
        <v>0</v>
      </c>
      <c r="J88" s="168">
        <f>IF(J$2=$A88,Data!G88,0)</f>
        <v>0</v>
      </c>
      <c r="K88" s="168">
        <f>IF(K$2=$A88,Data!H88,0)</f>
        <v>0</v>
      </c>
      <c r="L88" s="168">
        <f>IF(L$2=$A88,Data!I88,0)</f>
        <v>0</v>
      </c>
      <c r="M88" s="168">
        <f>IF(M$2=$A88,Data!J88,0)</f>
        <v>0</v>
      </c>
      <c r="N88" s="168">
        <f>IF(N$2=$A88,Data!K88,0)</f>
        <v>0</v>
      </c>
      <c r="O88" s="168">
        <f>IF(O$2=$A88,Data!L88,0)</f>
        <v>0</v>
      </c>
      <c r="P88" s="168">
        <f>IF(P$2=$A88,Data!M88,0)</f>
        <v>0</v>
      </c>
      <c r="Q88" s="168">
        <f>IF(Q$2=$A88,Data!N88,0)</f>
        <v>0</v>
      </c>
      <c r="R88" s="169">
        <f>IF(R$2=$A88,Data!O88,0)</f>
        <v>0</v>
      </c>
      <c r="S88" s="169">
        <f>IF(S$2=$A88,Data!P88,0)</f>
        <v>0</v>
      </c>
      <c r="T88" s="169">
        <f>IF(T$2=$A88,Data!Q88,0)</f>
        <v>0</v>
      </c>
      <c r="U88" s="169">
        <f>IF(U$2=$A88,Data!R88,0)</f>
        <v>0</v>
      </c>
      <c r="V88" s="169">
        <f>IF(V$2=$A88,Data!S88,0)</f>
        <v>0</v>
      </c>
      <c r="W88" s="169">
        <f>IF(W$2=$A88,Data!T88,0)</f>
        <v>0</v>
      </c>
      <c r="X88" s="169">
        <f>IF(X$2=$A88,Data!U88,0)</f>
        <v>0</v>
      </c>
      <c r="Y88" s="169">
        <f>IF(Y$2=$A88,Data!V88,0)</f>
        <v>0</v>
      </c>
      <c r="Z88" s="169">
        <f>IF(Z$2=$A88,Data!W88,0)</f>
        <v>0</v>
      </c>
      <c r="AA88" s="169">
        <f>IF(AA$2=$A88,Data!X88,0)</f>
        <v>0</v>
      </c>
      <c r="AB88" s="169">
        <f>IF(AB$2=$A88,Data!Y88,0)</f>
        <v>0</v>
      </c>
      <c r="AC88" s="169">
        <f>IF(AC$2=$A88,Data!Z88,0)</f>
        <v>0</v>
      </c>
      <c r="AD88" s="170">
        <f>IF(AD$2=$A88,Data!AA88,0)</f>
        <v>0</v>
      </c>
      <c r="AE88" s="171">
        <f>IF(AE$2=$A88,Data!AB88,0)</f>
        <v>0</v>
      </c>
      <c r="AF88" s="170">
        <f>IF(AF$2=$A88,Data!AC88,0)</f>
        <v>0</v>
      </c>
      <c r="AG88" s="171">
        <f>IF(AG$2=$A88,Data!AD88,0)</f>
        <v>0</v>
      </c>
      <c r="AH88" s="170">
        <f>IF(AH$2=$A88,Data!AE88,0)</f>
        <v>0</v>
      </c>
      <c r="AI88" s="171">
        <f>IF(AI$2=$A88,Data!AF88,0)</f>
        <v>0</v>
      </c>
      <c r="AJ88" s="170">
        <f>IF(AJ$2=$A88,Data!AG88,0)</f>
        <v>0</v>
      </c>
      <c r="AK88" s="171">
        <f>IF(AK$2=$A88,Data!AH88,0)</f>
        <v>0</v>
      </c>
      <c r="AL88" s="170">
        <f>IF(AL$2=$A88,Data!AI88,0)</f>
        <v>0</v>
      </c>
      <c r="AM88" t="str">
        <f t="shared" si="2"/>
        <v>0</v>
      </c>
      <c r="AN88" t="e">
        <f>+INDEX(Validation!$D$4:$D$250,MATCH(Merge!B88,Validation!$E$4:$E$250,0))</f>
        <v>#N/A</v>
      </c>
      <c r="AO88" s="172">
        <f t="shared" si="3"/>
        <v>0</v>
      </c>
    </row>
    <row r="89" spans="1:41" ht="15" x14ac:dyDescent="0.25">
      <c r="A89">
        <f>Inputs!$H$11</f>
        <v>1</v>
      </c>
      <c r="B89" t="str">
        <f>Inputs!$D$4</f>
        <v>Select Agency…</v>
      </c>
      <c r="C89" s="166" t="str">
        <f>Inputs!$I$6</f>
        <v>(insert code)</v>
      </c>
      <c r="D89" t="str">
        <f>IFERROR(INDEX(Inputs!$I$11:$I$19,MATCH(A89,Inputs!$H$11:$H$19)),"")</f>
        <v>(insert code)</v>
      </c>
      <c r="E89" s="167">
        <f>Data!B89</f>
        <v>0</v>
      </c>
      <c r="F89" s="168">
        <f>IF(F$2=$A89,Data!C89,0)</f>
        <v>0</v>
      </c>
      <c r="G89" s="168">
        <f>IF(G$2=$A89,Data!D89,0)</f>
        <v>0</v>
      </c>
      <c r="H89" s="168">
        <f>IF(H$2=$A89,Data!E89,0)</f>
        <v>0</v>
      </c>
      <c r="I89" s="168">
        <f>IF(I$2=$A89,Data!F89,0)</f>
        <v>0</v>
      </c>
      <c r="J89" s="168">
        <f>IF(J$2=$A89,Data!G89,0)</f>
        <v>0</v>
      </c>
      <c r="K89" s="168">
        <f>IF(K$2=$A89,Data!H89,0)</f>
        <v>0</v>
      </c>
      <c r="L89" s="168">
        <f>IF(L$2=$A89,Data!I89,0)</f>
        <v>0</v>
      </c>
      <c r="M89" s="168">
        <f>IF(M$2=$A89,Data!J89,0)</f>
        <v>0</v>
      </c>
      <c r="N89" s="168">
        <f>IF(N$2=$A89,Data!K89,0)</f>
        <v>0</v>
      </c>
      <c r="O89" s="168">
        <f>IF(O$2=$A89,Data!L89,0)</f>
        <v>0</v>
      </c>
      <c r="P89" s="168">
        <f>IF(P$2=$A89,Data!M89,0)</f>
        <v>0</v>
      </c>
      <c r="Q89" s="168">
        <f>IF(Q$2=$A89,Data!N89,0)</f>
        <v>0</v>
      </c>
      <c r="R89" s="169">
        <f>IF(R$2=$A89,Data!O89,0)</f>
        <v>0</v>
      </c>
      <c r="S89" s="169">
        <f>IF(S$2=$A89,Data!P89,0)</f>
        <v>0</v>
      </c>
      <c r="T89" s="169">
        <f>IF(T$2=$A89,Data!Q89,0)</f>
        <v>0</v>
      </c>
      <c r="U89" s="169">
        <f>IF(U$2=$A89,Data!R89,0)</f>
        <v>0</v>
      </c>
      <c r="V89" s="169">
        <f>IF(V$2=$A89,Data!S89,0)</f>
        <v>0</v>
      </c>
      <c r="W89" s="169">
        <f>IF(W$2=$A89,Data!T89,0)</f>
        <v>0</v>
      </c>
      <c r="X89" s="169">
        <f>IF(X$2=$A89,Data!U89,0)</f>
        <v>0</v>
      </c>
      <c r="Y89" s="169">
        <f>IF(Y$2=$A89,Data!V89,0)</f>
        <v>0</v>
      </c>
      <c r="Z89" s="169">
        <f>IF(Z$2=$A89,Data!W89,0)</f>
        <v>0</v>
      </c>
      <c r="AA89" s="169">
        <f>IF(AA$2=$A89,Data!X89,0)</f>
        <v>0</v>
      </c>
      <c r="AB89" s="169">
        <f>IF(AB$2=$A89,Data!Y89,0)</f>
        <v>0</v>
      </c>
      <c r="AC89" s="169">
        <f>IF(AC$2=$A89,Data!Z89,0)</f>
        <v>0</v>
      </c>
      <c r="AD89" s="170">
        <f>IF(AD$2=$A89,Data!AA89,0)</f>
        <v>0</v>
      </c>
      <c r="AE89" s="171">
        <f>IF(AE$2=$A89,Data!AB89,0)</f>
        <v>0</v>
      </c>
      <c r="AF89" s="170">
        <f>IF(AF$2=$A89,Data!AC89,0)</f>
        <v>0</v>
      </c>
      <c r="AG89" s="171">
        <f>IF(AG$2=$A89,Data!AD89,0)</f>
        <v>0</v>
      </c>
      <c r="AH89" s="170">
        <f>IF(AH$2=$A89,Data!AE89,0)</f>
        <v>0</v>
      </c>
      <c r="AI89" s="171">
        <f>IF(AI$2=$A89,Data!AF89,0)</f>
        <v>0</v>
      </c>
      <c r="AJ89" s="170">
        <f>IF(AJ$2=$A89,Data!AG89,0)</f>
        <v>0</v>
      </c>
      <c r="AK89" s="171">
        <f>IF(AK$2=$A89,Data!AH89,0)</f>
        <v>0</v>
      </c>
      <c r="AL89" s="170">
        <f>IF(AL$2=$A89,Data!AI89,0)</f>
        <v>0</v>
      </c>
      <c r="AM89" t="str">
        <f t="shared" si="2"/>
        <v>0</v>
      </c>
      <c r="AN89" t="e">
        <f>+INDEX(Validation!$D$4:$D$250,MATCH(Merge!B89,Validation!$E$4:$E$250,0))</f>
        <v>#N/A</v>
      </c>
      <c r="AO89" s="172">
        <f t="shared" si="3"/>
        <v>0</v>
      </c>
    </row>
    <row r="90" spans="1:41" ht="15" x14ac:dyDescent="0.25">
      <c r="A90">
        <f>Inputs!$H$11</f>
        <v>1</v>
      </c>
      <c r="B90" t="str">
        <f>Inputs!$D$4</f>
        <v>Select Agency…</v>
      </c>
      <c r="C90" s="166" t="str">
        <f>Inputs!$I$6</f>
        <v>(insert code)</v>
      </c>
      <c r="D90" t="str">
        <f>IFERROR(INDEX(Inputs!$I$11:$I$19,MATCH(A90,Inputs!$H$11:$H$19)),"")</f>
        <v>(insert code)</v>
      </c>
      <c r="E90" s="167">
        <f>Data!B90</f>
        <v>0</v>
      </c>
      <c r="F90" s="168">
        <f>IF(F$2=$A90,Data!C90,0)</f>
        <v>0</v>
      </c>
      <c r="G90" s="168">
        <f>IF(G$2=$A90,Data!D90,0)</f>
        <v>0</v>
      </c>
      <c r="H90" s="168">
        <f>IF(H$2=$A90,Data!E90,0)</f>
        <v>0</v>
      </c>
      <c r="I90" s="168">
        <f>IF(I$2=$A90,Data!F90,0)</f>
        <v>0</v>
      </c>
      <c r="J90" s="168">
        <f>IF(J$2=$A90,Data!G90,0)</f>
        <v>0</v>
      </c>
      <c r="K90" s="168">
        <f>IF(K$2=$A90,Data!H90,0)</f>
        <v>0</v>
      </c>
      <c r="L90" s="168">
        <f>IF(L$2=$A90,Data!I90,0)</f>
        <v>0</v>
      </c>
      <c r="M90" s="168">
        <f>IF(M$2=$A90,Data!J90,0)</f>
        <v>0</v>
      </c>
      <c r="N90" s="168">
        <f>IF(N$2=$A90,Data!K90,0)</f>
        <v>0</v>
      </c>
      <c r="O90" s="168">
        <f>IF(O$2=$A90,Data!L90,0)</f>
        <v>0</v>
      </c>
      <c r="P90" s="168">
        <f>IF(P$2=$A90,Data!M90,0)</f>
        <v>0</v>
      </c>
      <c r="Q90" s="168">
        <f>IF(Q$2=$A90,Data!N90,0)</f>
        <v>0</v>
      </c>
      <c r="R90" s="169">
        <f>IF(R$2=$A90,Data!O90,0)</f>
        <v>0</v>
      </c>
      <c r="S90" s="169">
        <f>IF(S$2=$A90,Data!P90,0)</f>
        <v>0</v>
      </c>
      <c r="T90" s="169">
        <f>IF(T$2=$A90,Data!Q90,0)</f>
        <v>0</v>
      </c>
      <c r="U90" s="169">
        <f>IF(U$2=$A90,Data!R90,0)</f>
        <v>0</v>
      </c>
      <c r="V90" s="169">
        <f>IF(V$2=$A90,Data!S90,0)</f>
        <v>0</v>
      </c>
      <c r="W90" s="169">
        <f>IF(W$2=$A90,Data!T90,0)</f>
        <v>0</v>
      </c>
      <c r="X90" s="169">
        <f>IF(X$2=$A90,Data!U90,0)</f>
        <v>0</v>
      </c>
      <c r="Y90" s="169">
        <f>IF(Y$2=$A90,Data!V90,0)</f>
        <v>0</v>
      </c>
      <c r="Z90" s="169">
        <f>IF(Z$2=$A90,Data!W90,0)</f>
        <v>0</v>
      </c>
      <c r="AA90" s="169">
        <f>IF(AA$2=$A90,Data!X90,0)</f>
        <v>0</v>
      </c>
      <c r="AB90" s="169">
        <f>IF(AB$2=$A90,Data!Y90,0)</f>
        <v>0</v>
      </c>
      <c r="AC90" s="169">
        <f>IF(AC$2=$A90,Data!Z90,0)</f>
        <v>0</v>
      </c>
      <c r="AD90" s="170">
        <f>IF(AD$2=$A90,Data!AA90,0)</f>
        <v>0</v>
      </c>
      <c r="AE90" s="171">
        <f>IF(AE$2=$A90,Data!AB90,0)</f>
        <v>0</v>
      </c>
      <c r="AF90" s="170">
        <f>IF(AF$2=$A90,Data!AC90,0)</f>
        <v>0</v>
      </c>
      <c r="AG90" s="171">
        <f>IF(AG$2=$A90,Data!AD90,0)</f>
        <v>0</v>
      </c>
      <c r="AH90" s="170">
        <f>IF(AH$2=$A90,Data!AE90,0)</f>
        <v>0</v>
      </c>
      <c r="AI90" s="171">
        <f>IF(AI$2=$A90,Data!AF90,0)</f>
        <v>0</v>
      </c>
      <c r="AJ90" s="170">
        <f>IF(AJ$2=$A90,Data!AG90,0)</f>
        <v>0</v>
      </c>
      <c r="AK90" s="171">
        <f>IF(AK$2=$A90,Data!AH90,0)</f>
        <v>0</v>
      </c>
      <c r="AL90" s="170">
        <f>IF(AL$2=$A90,Data!AI90,0)</f>
        <v>0</v>
      </c>
      <c r="AM90" t="str">
        <f t="shared" si="2"/>
        <v>0</v>
      </c>
      <c r="AN90" t="e">
        <f>+INDEX(Validation!$D$4:$D$250,MATCH(Merge!B90,Validation!$E$4:$E$250,0))</f>
        <v>#N/A</v>
      </c>
      <c r="AO90" s="172">
        <f t="shared" si="3"/>
        <v>0</v>
      </c>
    </row>
    <row r="91" spans="1:41" ht="15" x14ac:dyDescent="0.25">
      <c r="A91">
        <f>Inputs!$H$11</f>
        <v>1</v>
      </c>
      <c r="B91" t="str">
        <f>Inputs!$D$4</f>
        <v>Select Agency…</v>
      </c>
      <c r="C91" s="166" t="str">
        <f>Inputs!$I$6</f>
        <v>(insert code)</v>
      </c>
      <c r="D91" t="str">
        <f>IFERROR(INDEX(Inputs!$I$11:$I$19,MATCH(A91,Inputs!$H$11:$H$19)),"")</f>
        <v>(insert code)</v>
      </c>
      <c r="E91" s="167">
        <f>Data!B91</f>
        <v>0</v>
      </c>
      <c r="F91" s="168">
        <f>IF(F$2=$A91,Data!C91,0)</f>
        <v>0</v>
      </c>
      <c r="G91" s="168">
        <f>IF(G$2=$A91,Data!D91,0)</f>
        <v>0</v>
      </c>
      <c r="H91" s="168">
        <f>IF(H$2=$A91,Data!E91,0)</f>
        <v>0</v>
      </c>
      <c r="I91" s="168">
        <f>IF(I$2=$A91,Data!F91,0)</f>
        <v>0</v>
      </c>
      <c r="J91" s="168">
        <f>IF(J$2=$A91,Data!G91,0)</f>
        <v>0</v>
      </c>
      <c r="K91" s="168">
        <f>IF(K$2=$A91,Data!H91,0)</f>
        <v>0</v>
      </c>
      <c r="L91" s="168">
        <f>IF(L$2=$A91,Data!I91,0)</f>
        <v>0</v>
      </c>
      <c r="M91" s="168">
        <f>IF(M$2=$A91,Data!J91,0)</f>
        <v>0</v>
      </c>
      <c r="N91" s="168">
        <f>IF(N$2=$A91,Data!K91,0)</f>
        <v>0</v>
      </c>
      <c r="O91" s="168">
        <f>IF(O$2=$A91,Data!L91,0)</f>
        <v>0</v>
      </c>
      <c r="P91" s="168">
        <f>IF(P$2=$A91,Data!M91,0)</f>
        <v>0</v>
      </c>
      <c r="Q91" s="168">
        <f>IF(Q$2=$A91,Data!N91,0)</f>
        <v>0</v>
      </c>
      <c r="R91" s="169">
        <f>IF(R$2=$A91,Data!O91,0)</f>
        <v>0</v>
      </c>
      <c r="S91" s="169">
        <f>IF(S$2=$A91,Data!P91,0)</f>
        <v>0</v>
      </c>
      <c r="T91" s="169">
        <f>IF(T$2=$A91,Data!Q91,0)</f>
        <v>0</v>
      </c>
      <c r="U91" s="169">
        <f>IF(U$2=$A91,Data!R91,0)</f>
        <v>0</v>
      </c>
      <c r="V91" s="169">
        <f>IF(V$2=$A91,Data!S91,0)</f>
        <v>0</v>
      </c>
      <c r="W91" s="169">
        <f>IF(W$2=$A91,Data!T91,0)</f>
        <v>0</v>
      </c>
      <c r="X91" s="169">
        <f>IF(X$2=$A91,Data!U91,0)</f>
        <v>0</v>
      </c>
      <c r="Y91" s="169">
        <f>IF(Y$2=$A91,Data!V91,0)</f>
        <v>0</v>
      </c>
      <c r="Z91" s="169">
        <f>IF(Z$2=$A91,Data!W91,0)</f>
        <v>0</v>
      </c>
      <c r="AA91" s="169">
        <f>IF(AA$2=$A91,Data!X91,0)</f>
        <v>0</v>
      </c>
      <c r="AB91" s="169">
        <f>IF(AB$2=$A91,Data!Y91,0)</f>
        <v>0</v>
      </c>
      <c r="AC91" s="169">
        <f>IF(AC$2=$A91,Data!Z91,0)</f>
        <v>0</v>
      </c>
      <c r="AD91" s="170">
        <f>IF(AD$2=$A91,Data!AA91,0)</f>
        <v>0</v>
      </c>
      <c r="AE91" s="171">
        <f>IF(AE$2=$A91,Data!AB91,0)</f>
        <v>0</v>
      </c>
      <c r="AF91" s="170">
        <f>IF(AF$2=$A91,Data!AC91,0)</f>
        <v>0</v>
      </c>
      <c r="AG91" s="171">
        <f>IF(AG$2=$A91,Data!AD91,0)</f>
        <v>0</v>
      </c>
      <c r="AH91" s="170">
        <f>IF(AH$2=$A91,Data!AE91,0)</f>
        <v>0</v>
      </c>
      <c r="AI91" s="171">
        <f>IF(AI$2=$A91,Data!AF91,0)</f>
        <v>0</v>
      </c>
      <c r="AJ91" s="170">
        <f>IF(AJ$2=$A91,Data!AG91,0)</f>
        <v>0</v>
      </c>
      <c r="AK91" s="171">
        <f>IF(AK$2=$A91,Data!AH91,0)</f>
        <v>0</v>
      </c>
      <c r="AL91" s="170">
        <f>IF(AL$2=$A91,Data!AI91,0)</f>
        <v>0</v>
      </c>
      <c r="AM91" t="str">
        <f t="shared" si="2"/>
        <v>0</v>
      </c>
      <c r="AN91" t="e">
        <f>+INDEX(Validation!$D$4:$D$250,MATCH(Merge!B91,Validation!$E$4:$E$250,0))</f>
        <v>#N/A</v>
      </c>
      <c r="AO91" s="172">
        <f t="shared" si="3"/>
        <v>0</v>
      </c>
    </row>
    <row r="92" spans="1:41" ht="15" x14ac:dyDescent="0.25">
      <c r="A92">
        <f>Inputs!$H$11</f>
        <v>1</v>
      </c>
      <c r="B92" t="str">
        <f>Inputs!$D$4</f>
        <v>Select Agency…</v>
      </c>
      <c r="C92" s="166" t="str">
        <f>Inputs!$I$6</f>
        <v>(insert code)</v>
      </c>
      <c r="D92" t="str">
        <f>IFERROR(INDEX(Inputs!$I$11:$I$19,MATCH(A92,Inputs!$H$11:$H$19)),"")</f>
        <v>(insert code)</v>
      </c>
      <c r="E92" s="167">
        <f>Data!B92</f>
        <v>0</v>
      </c>
      <c r="F92" s="168">
        <f>IF(F$2=$A92,Data!C92,0)</f>
        <v>0</v>
      </c>
      <c r="G92" s="168">
        <f>IF(G$2=$A92,Data!D92,0)</f>
        <v>0</v>
      </c>
      <c r="H92" s="168">
        <f>IF(H$2=$A92,Data!E92,0)</f>
        <v>0</v>
      </c>
      <c r="I92" s="168">
        <f>IF(I$2=$A92,Data!F92,0)</f>
        <v>0</v>
      </c>
      <c r="J92" s="168">
        <f>IF(J$2=$A92,Data!G92,0)</f>
        <v>0</v>
      </c>
      <c r="K92" s="168">
        <f>IF(K$2=$A92,Data!H92,0)</f>
        <v>0</v>
      </c>
      <c r="L92" s="168">
        <f>IF(L$2=$A92,Data!I92,0)</f>
        <v>0</v>
      </c>
      <c r="M92" s="168">
        <f>IF(M$2=$A92,Data!J92,0)</f>
        <v>0</v>
      </c>
      <c r="N92" s="168">
        <f>IF(N$2=$A92,Data!K92,0)</f>
        <v>0</v>
      </c>
      <c r="O92" s="168">
        <f>IF(O$2=$A92,Data!L92,0)</f>
        <v>0</v>
      </c>
      <c r="P92" s="168">
        <f>IF(P$2=$A92,Data!M92,0)</f>
        <v>0</v>
      </c>
      <c r="Q92" s="168">
        <f>IF(Q$2=$A92,Data!N92,0)</f>
        <v>0</v>
      </c>
      <c r="R92" s="169">
        <f>IF(R$2=$A92,Data!O92,0)</f>
        <v>0</v>
      </c>
      <c r="S92" s="169">
        <f>IF(S$2=$A92,Data!P92,0)</f>
        <v>0</v>
      </c>
      <c r="T92" s="169">
        <f>IF(T$2=$A92,Data!Q92,0)</f>
        <v>0</v>
      </c>
      <c r="U92" s="169">
        <f>IF(U$2=$A92,Data!R92,0)</f>
        <v>0</v>
      </c>
      <c r="V92" s="169">
        <f>IF(V$2=$A92,Data!S92,0)</f>
        <v>0</v>
      </c>
      <c r="W92" s="169">
        <f>IF(W$2=$A92,Data!T92,0)</f>
        <v>0</v>
      </c>
      <c r="X92" s="169">
        <f>IF(X$2=$A92,Data!U92,0)</f>
        <v>0</v>
      </c>
      <c r="Y92" s="169">
        <f>IF(Y$2=$A92,Data!V92,0)</f>
        <v>0</v>
      </c>
      <c r="Z92" s="169">
        <f>IF(Z$2=$A92,Data!W92,0)</f>
        <v>0</v>
      </c>
      <c r="AA92" s="169">
        <f>IF(AA$2=$A92,Data!X92,0)</f>
        <v>0</v>
      </c>
      <c r="AB92" s="169">
        <f>IF(AB$2=$A92,Data!Y92,0)</f>
        <v>0</v>
      </c>
      <c r="AC92" s="169">
        <f>IF(AC$2=$A92,Data!Z92,0)</f>
        <v>0</v>
      </c>
      <c r="AD92" s="170">
        <f>IF(AD$2=$A92,Data!AA92,0)</f>
        <v>0</v>
      </c>
      <c r="AE92" s="171">
        <f>IF(AE$2=$A92,Data!AB92,0)</f>
        <v>0</v>
      </c>
      <c r="AF92" s="170">
        <f>IF(AF$2=$A92,Data!AC92,0)</f>
        <v>0</v>
      </c>
      <c r="AG92" s="171">
        <f>IF(AG$2=$A92,Data!AD92,0)</f>
        <v>0</v>
      </c>
      <c r="AH92" s="170">
        <f>IF(AH$2=$A92,Data!AE92,0)</f>
        <v>0</v>
      </c>
      <c r="AI92" s="171">
        <f>IF(AI$2=$A92,Data!AF92,0)</f>
        <v>0</v>
      </c>
      <c r="AJ92" s="170">
        <f>IF(AJ$2=$A92,Data!AG92,0)</f>
        <v>0</v>
      </c>
      <c r="AK92" s="171">
        <f>IF(AK$2=$A92,Data!AH92,0)</f>
        <v>0</v>
      </c>
      <c r="AL92" s="170">
        <f>IF(AL$2=$A92,Data!AI92,0)</f>
        <v>0</v>
      </c>
      <c r="AM92" t="str">
        <f t="shared" si="2"/>
        <v>0</v>
      </c>
      <c r="AN92" t="e">
        <f>+INDEX(Validation!$D$4:$D$250,MATCH(Merge!B92,Validation!$E$4:$E$250,0))</f>
        <v>#N/A</v>
      </c>
      <c r="AO92" s="172">
        <f t="shared" si="3"/>
        <v>0</v>
      </c>
    </row>
    <row r="93" spans="1:41" ht="15" x14ac:dyDescent="0.25">
      <c r="A93">
        <f>Inputs!$H$11</f>
        <v>1</v>
      </c>
      <c r="B93" t="str">
        <f>Inputs!$D$4</f>
        <v>Select Agency…</v>
      </c>
      <c r="C93" s="166" t="str">
        <f>Inputs!$I$6</f>
        <v>(insert code)</v>
      </c>
      <c r="D93" t="str">
        <f>IFERROR(INDEX(Inputs!$I$11:$I$19,MATCH(A93,Inputs!$H$11:$H$19)),"")</f>
        <v>(insert code)</v>
      </c>
      <c r="E93" s="167">
        <f>Data!B93</f>
        <v>0</v>
      </c>
      <c r="F93" s="168">
        <f>IF(F$2=$A93,Data!C93,0)</f>
        <v>0</v>
      </c>
      <c r="G93" s="168">
        <f>IF(G$2=$A93,Data!D93,0)</f>
        <v>0</v>
      </c>
      <c r="H93" s="168">
        <f>IF(H$2=$A93,Data!E93,0)</f>
        <v>0</v>
      </c>
      <c r="I93" s="168">
        <f>IF(I$2=$A93,Data!F93,0)</f>
        <v>0</v>
      </c>
      <c r="J93" s="168">
        <f>IF(J$2=$A93,Data!G93,0)</f>
        <v>0</v>
      </c>
      <c r="K93" s="168">
        <f>IF(K$2=$A93,Data!H93,0)</f>
        <v>0</v>
      </c>
      <c r="L93" s="168">
        <f>IF(L$2=$A93,Data!I93,0)</f>
        <v>0</v>
      </c>
      <c r="M93" s="168">
        <f>IF(M$2=$A93,Data!J93,0)</f>
        <v>0</v>
      </c>
      <c r="N93" s="168">
        <f>IF(N$2=$A93,Data!K93,0)</f>
        <v>0</v>
      </c>
      <c r="O93" s="168">
        <f>IF(O$2=$A93,Data!L93,0)</f>
        <v>0</v>
      </c>
      <c r="P93" s="168">
        <f>IF(P$2=$A93,Data!M93,0)</f>
        <v>0</v>
      </c>
      <c r="Q93" s="168">
        <f>IF(Q$2=$A93,Data!N93,0)</f>
        <v>0</v>
      </c>
      <c r="R93" s="169">
        <f>IF(R$2=$A93,Data!O93,0)</f>
        <v>0</v>
      </c>
      <c r="S93" s="169">
        <f>IF(S$2=$A93,Data!P93,0)</f>
        <v>0</v>
      </c>
      <c r="T93" s="169">
        <f>IF(T$2=$A93,Data!Q93,0)</f>
        <v>0</v>
      </c>
      <c r="U93" s="169">
        <f>IF(U$2=$A93,Data!R93,0)</f>
        <v>0</v>
      </c>
      <c r="V93" s="169">
        <f>IF(V$2=$A93,Data!S93,0)</f>
        <v>0</v>
      </c>
      <c r="W93" s="169">
        <f>IF(W$2=$A93,Data!T93,0)</f>
        <v>0</v>
      </c>
      <c r="X93" s="169">
        <f>IF(X$2=$A93,Data!U93,0)</f>
        <v>0</v>
      </c>
      <c r="Y93" s="169">
        <f>IF(Y$2=$A93,Data!V93,0)</f>
        <v>0</v>
      </c>
      <c r="Z93" s="169">
        <f>IF(Z$2=$A93,Data!W93,0)</f>
        <v>0</v>
      </c>
      <c r="AA93" s="169">
        <f>IF(AA$2=$A93,Data!X93,0)</f>
        <v>0</v>
      </c>
      <c r="AB93" s="169">
        <f>IF(AB$2=$A93,Data!Y93,0)</f>
        <v>0</v>
      </c>
      <c r="AC93" s="169">
        <f>IF(AC$2=$A93,Data!Z93,0)</f>
        <v>0</v>
      </c>
      <c r="AD93" s="170">
        <f>IF(AD$2=$A93,Data!AA93,0)</f>
        <v>0</v>
      </c>
      <c r="AE93" s="171">
        <f>IF(AE$2=$A93,Data!AB93,0)</f>
        <v>0</v>
      </c>
      <c r="AF93" s="170">
        <f>IF(AF$2=$A93,Data!AC93,0)</f>
        <v>0</v>
      </c>
      <c r="AG93" s="171">
        <f>IF(AG$2=$A93,Data!AD93,0)</f>
        <v>0</v>
      </c>
      <c r="AH93" s="170">
        <f>IF(AH$2=$A93,Data!AE93,0)</f>
        <v>0</v>
      </c>
      <c r="AI93" s="171">
        <f>IF(AI$2=$A93,Data!AF93,0)</f>
        <v>0</v>
      </c>
      <c r="AJ93" s="170">
        <f>IF(AJ$2=$A93,Data!AG93,0)</f>
        <v>0</v>
      </c>
      <c r="AK93" s="171">
        <f>IF(AK$2=$A93,Data!AH93,0)</f>
        <v>0</v>
      </c>
      <c r="AL93" s="170">
        <f>IF(AL$2=$A93,Data!AI93,0)</f>
        <v>0</v>
      </c>
      <c r="AM93" t="str">
        <f t="shared" si="2"/>
        <v>0</v>
      </c>
      <c r="AN93" t="e">
        <f>+INDEX(Validation!$D$4:$D$250,MATCH(Merge!B93,Validation!$E$4:$E$250,0))</f>
        <v>#N/A</v>
      </c>
      <c r="AO93" s="172">
        <f t="shared" si="3"/>
        <v>0</v>
      </c>
    </row>
    <row r="94" spans="1:41" ht="15" x14ac:dyDescent="0.25">
      <c r="A94">
        <f>Inputs!$H$11</f>
        <v>1</v>
      </c>
      <c r="B94" t="str">
        <f>Inputs!$D$4</f>
        <v>Select Agency…</v>
      </c>
      <c r="C94" s="166" t="str">
        <f>Inputs!$I$6</f>
        <v>(insert code)</v>
      </c>
      <c r="D94" t="str">
        <f>IFERROR(INDEX(Inputs!$I$11:$I$19,MATCH(A94,Inputs!$H$11:$H$19)),"")</f>
        <v>(insert code)</v>
      </c>
      <c r="E94" s="167">
        <f>Data!B94</f>
        <v>0</v>
      </c>
      <c r="F94" s="168">
        <f>IF(F$2=$A94,Data!C94,0)</f>
        <v>0</v>
      </c>
      <c r="G94" s="168">
        <f>IF(G$2=$A94,Data!D94,0)</f>
        <v>0</v>
      </c>
      <c r="H94" s="168">
        <f>IF(H$2=$A94,Data!E94,0)</f>
        <v>0</v>
      </c>
      <c r="I94" s="168">
        <f>IF(I$2=$A94,Data!F94,0)</f>
        <v>0</v>
      </c>
      <c r="J94" s="168">
        <f>IF(J$2=$A94,Data!G94,0)</f>
        <v>0</v>
      </c>
      <c r="K94" s="168">
        <f>IF(K$2=$A94,Data!H94,0)</f>
        <v>0</v>
      </c>
      <c r="L94" s="168">
        <f>IF(L$2=$A94,Data!I94,0)</f>
        <v>0</v>
      </c>
      <c r="M94" s="168">
        <f>IF(M$2=$A94,Data!J94,0)</f>
        <v>0</v>
      </c>
      <c r="N94" s="168">
        <f>IF(N$2=$A94,Data!K94,0)</f>
        <v>0</v>
      </c>
      <c r="O94" s="168">
        <f>IF(O$2=$A94,Data!L94,0)</f>
        <v>0</v>
      </c>
      <c r="P94" s="168">
        <f>IF(P$2=$A94,Data!M94,0)</f>
        <v>0</v>
      </c>
      <c r="Q94" s="168">
        <f>IF(Q$2=$A94,Data!N94,0)</f>
        <v>0</v>
      </c>
      <c r="R94" s="169">
        <f>IF(R$2=$A94,Data!O94,0)</f>
        <v>0</v>
      </c>
      <c r="S94" s="169">
        <f>IF(S$2=$A94,Data!P94,0)</f>
        <v>0</v>
      </c>
      <c r="T94" s="169">
        <f>IF(T$2=$A94,Data!Q94,0)</f>
        <v>0</v>
      </c>
      <c r="U94" s="169">
        <f>IF(U$2=$A94,Data!R94,0)</f>
        <v>0</v>
      </c>
      <c r="V94" s="169">
        <f>IF(V$2=$A94,Data!S94,0)</f>
        <v>0</v>
      </c>
      <c r="W94" s="169">
        <f>IF(W$2=$A94,Data!T94,0)</f>
        <v>0</v>
      </c>
      <c r="X94" s="169">
        <f>IF(X$2=$A94,Data!U94,0)</f>
        <v>0</v>
      </c>
      <c r="Y94" s="169">
        <f>IF(Y$2=$A94,Data!V94,0)</f>
        <v>0</v>
      </c>
      <c r="Z94" s="169">
        <f>IF(Z$2=$A94,Data!W94,0)</f>
        <v>0</v>
      </c>
      <c r="AA94" s="169">
        <f>IF(AA$2=$A94,Data!X94,0)</f>
        <v>0</v>
      </c>
      <c r="AB94" s="169">
        <f>IF(AB$2=$A94,Data!Y94,0)</f>
        <v>0</v>
      </c>
      <c r="AC94" s="169">
        <f>IF(AC$2=$A94,Data!Z94,0)</f>
        <v>0</v>
      </c>
      <c r="AD94" s="170">
        <f>IF(AD$2=$A94,Data!AA94,0)</f>
        <v>0</v>
      </c>
      <c r="AE94" s="171">
        <f>IF(AE$2=$A94,Data!AB94,0)</f>
        <v>0</v>
      </c>
      <c r="AF94" s="170">
        <f>IF(AF$2=$A94,Data!AC94,0)</f>
        <v>0</v>
      </c>
      <c r="AG94" s="171">
        <f>IF(AG$2=$A94,Data!AD94,0)</f>
        <v>0</v>
      </c>
      <c r="AH94" s="170">
        <f>IF(AH$2=$A94,Data!AE94,0)</f>
        <v>0</v>
      </c>
      <c r="AI94" s="171">
        <f>IF(AI$2=$A94,Data!AF94,0)</f>
        <v>0</v>
      </c>
      <c r="AJ94" s="170">
        <f>IF(AJ$2=$A94,Data!AG94,0)</f>
        <v>0</v>
      </c>
      <c r="AK94" s="171">
        <f>IF(AK$2=$A94,Data!AH94,0)</f>
        <v>0</v>
      </c>
      <c r="AL94" s="170">
        <f>IF(AL$2=$A94,Data!AI94,0)</f>
        <v>0</v>
      </c>
      <c r="AM94" t="str">
        <f t="shared" si="2"/>
        <v>0</v>
      </c>
      <c r="AN94" t="e">
        <f>+INDEX(Validation!$D$4:$D$250,MATCH(Merge!B94,Validation!$E$4:$E$250,0))</f>
        <v>#N/A</v>
      </c>
      <c r="AO94" s="172">
        <f t="shared" si="3"/>
        <v>0</v>
      </c>
    </row>
    <row r="95" spans="1:41" ht="15" x14ac:dyDescent="0.25">
      <c r="A95">
        <f>Inputs!$H$11</f>
        <v>1</v>
      </c>
      <c r="B95" t="str">
        <f>Inputs!$D$4</f>
        <v>Select Agency…</v>
      </c>
      <c r="C95" s="166" t="str">
        <f>Inputs!$I$6</f>
        <v>(insert code)</v>
      </c>
      <c r="D95" t="str">
        <f>IFERROR(INDEX(Inputs!$I$11:$I$19,MATCH(A95,Inputs!$H$11:$H$19)),"")</f>
        <v>(insert code)</v>
      </c>
      <c r="E95" s="167">
        <f>Data!B95</f>
        <v>0</v>
      </c>
      <c r="F95" s="168">
        <f>IF(F$2=$A95,Data!C95,0)</f>
        <v>0</v>
      </c>
      <c r="G95" s="168">
        <f>IF(G$2=$A95,Data!D95,0)</f>
        <v>0</v>
      </c>
      <c r="H95" s="168">
        <f>IF(H$2=$A95,Data!E95,0)</f>
        <v>0</v>
      </c>
      <c r="I95" s="168">
        <f>IF(I$2=$A95,Data!F95,0)</f>
        <v>0</v>
      </c>
      <c r="J95" s="168">
        <f>IF(J$2=$A95,Data!G95,0)</f>
        <v>0</v>
      </c>
      <c r="K95" s="168">
        <f>IF(K$2=$A95,Data!H95,0)</f>
        <v>0</v>
      </c>
      <c r="L95" s="168">
        <f>IF(L$2=$A95,Data!I95,0)</f>
        <v>0</v>
      </c>
      <c r="M95" s="168">
        <f>IF(M$2=$A95,Data!J95,0)</f>
        <v>0</v>
      </c>
      <c r="N95" s="168">
        <f>IF(N$2=$A95,Data!K95,0)</f>
        <v>0</v>
      </c>
      <c r="O95" s="168">
        <f>IF(O$2=$A95,Data!L95,0)</f>
        <v>0</v>
      </c>
      <c r="P95" s="168">
        <f>IF(P$2=$A95,Data!M95,0)</f>
        <v>0</v>
      </c>
      <c r="Q95" s="168">
        <f>IF(Q$2=$A95,Data!N95,0)</f>
        <v>0</v>
      </c>
      <c r="R95" s="169">
        <f>IF(R$2=$A95,Data!O95,0)</f>
        <v>0</v>
      </c>
      <c r="S95" s="169">
        <f>IF(S$2=$A95,Data!P95,0)</f>
        <v>0</v>
      </c>
      <c r="T95" s="169">
        <f>IF(T$2=$A95,Data!Q95,0)</f>
        <v>0</v>
      </c>
      <c r="U95" s="169">
        <f>IF(U$2=$A95,Data!R95,0)</f>
        <v>0</v>
      </c>
      <c r="V95" s="169">
        <f>IF(V$2=$A95,Data!S95,0)</f>
        <v>0</v>
      </c>
      <c r="W95" s="169">
        <f>IF(W$2=$A95,Data!T95,0)</f>
        <v>0</v>
      </c>
      <c r="X95" s="169">
        <f>IF(X$2=$A95,Data!U95,0)</f>
        <v>0</v>
      </c>
      <c r="Y95" s="169">
        <f>IF(Y$2=$A95,Data!V95,0)</f>
        <v>0</v>
      </c>
      <c r="Z95" s="169">
        <f>IF(Z$2=$A95,Data!W95,0)</f>
        <v>0</v>
      </c>
      <c r="AA95" s="169">
        <f>IF(AA$2=$A95,Data!X95,0)</f>
        <v>0</v>
      </c>
      <c r="AB95" s="169">
        <f>IF(AB$2=$A95,Data!Y95,0)</f>
        <v>0</v>
      </c>
      <c r="AC95" s="169">
        <f>IF(AC$2=$A95,Data!Z95,0)</f>
        <v>0</v>
      </c>
      <c r="AD95" s="170">
        <f>IF(AD$2=$A95,Data!AA95,0)</f>
        <v>0</v>
      </c>
      <c r="AE95" s="171">
        <f>IF(AE$2=$A95,Data!AB95,0)</f>
        <v>0</v>
      </c>
      <c r="AF95" s="170">
        <f>IF(AF$2=$A95,Data!AC95,0)</f>
        <v>0</v>
      </c>
      <c r="AG95" s="171">
        <f>IF(AG$2=$A95,Data!AD95,0)</f>
        <v>0</v>
      </c>
      <c r="AH95" s="170">
        <f>IF(AH$2=$A95,Data!AE95,0)</f>
        <v>0</v>
      </c>
      <c r="AI95" s="171">
        <f>IF(AI$2=$A95,Data!AF95,0)</f>
        <v>0</v>
      </c>
      <c r="AJ95" s="170">
        <f>IF(AJ$2=$A95,Data!AG95,0)</f>
        <v>0</v>
      </c>
      <c r="AK95" s="171">
        <f>IF(AK$2=$A95,Data!AH95,0)</f>
        <v>0</v>
      </c>
      <c r="AL95" s="170">
        <f>IF(AL$2=$A95,Data!AI95,0)</f>
        <v>0</v>
      </c>
      <c r="AM95" t="str">
        <f t="shared" si="2"/>
        <v>0</v>
      </c>
      <c r="AN95" t="e">
        <f>+INDEX(Validation!$D$4:$D$250,MATCH(Merge!B95,Validation!$E$4:$E$250,0))</f>
        <v>#N/A</v>
      </c>
      <c r="AO95" s="172">
        <f t="shared" si="3"/>
        <v>0</v>
      </c>
    </row>
    <row r="96" spans="1:41" ht="15" x14ac:dyDescent="0.25">
      <c r="A96">
        <f>Inputs!$H$11</f>
        <v>1</v>
      </c>
      <c r="B96" t="str">
        <f>Inputs!$D$4</f>
        <v>Select Agency…</v>
      </c>
      <c r="C96" s="166" t="str">
        <f>Inputs!$I$6</f>
        <v>(insert code)</v>
      </c>
      <c r="D96" t="str">
        <f>IFERROR(INDEX(Inputs!$I$11:$I$19,MATCH(A96,Inputs!$H$11:$H$19)),"")</f>
        <v>(insert code)</v>
      </c>
      <c r="E96" s="167">
        <f>Data!B96</f>
        <v>0</v>
      </c>
      <c r="F96" s="168">
        <f>IF(F$2=$A96,Data!C96,0)</f>
        <v>0</v>
      </c>
      <c r="G96" s="168">
        <f>IF(G$2=$A96,Data!D96,0)</f>
        <v>0</v>
      </c>
      <c r="H96" s="168">
        <f>IF(H$2=$A96,Data!E96,0)</f>
        <v>0</v>
      </c>
      <c r="I96" s="168">
        <f>IF(I$2=$A96,Data!F96,0)</f>
        <v>0</v>
      </c>
      <c r="J96" s="168">
        <f>IF(J$2=$A96,Data!G96,0)</f>
        <v>0</v>
      </c>
      <c r="K96" s="168">
        <f>IF(K$2=$A96,Data!H96,0)</f>
        <v>0</v>
      </c>
      <c r="L96" s="168">
        <f>IF(L$2=$A96,Data!I96,0)</f>
        <v>0</v>
      </c>
      <c r="M96" s="168">
        <f>IF(M$2=$A96,Data!J96,0)</f>
        <v>0</v>
      </c>
      <c r="N96" s="168">
        <f>IF(N$2=$A96,Data!K96,0)</f>
        <v>0</v>
      </c>
      <c r="O96" s="168">
        <f>IF(O$2=$A96,Data!L96,0)</f>
        <v>0</v>
      </c>
      <c r="P96" s="168">
        <f>IF(P$2=$A96,Data!M96,0)</f>
        <v>0</v>
      </c>
      <c r="Q96" s="168">
        <f>IF(Q$2=$A96,Data!N96,0)</f>
        <v>0</v>
      </c>
      <c r="R96" s="169">
        <f>IF(R$2=$A96,Data!O96,0)</f>
        <v>0</v>
      </c>
      <c r="S96" s="169">
        <f>IF(S$2=$A96,Data!P96,0)</f>
        <v>0</v>
      </c>
      <c r="T96" s="169">
        <f>IF(T$2=$A96,Data!Q96,0)</f>
        <v>0</v>
      </c>
      <c r="U96" s="169">
        <f>IF(U$2=$A96,Data!R96,0)</f>
        <v>0</v>
      </c>
      <c r="V96" s="169">
        <f>IF(V$2=$A96,Data!S96,0)</f>
        <v>0</v>
      </c>
      <c r="W96" s="169">
        <f>IF(W$2=$A96,Data!T96,0)</f>
        <v>0</v>
      </c>
      <c r="X96" s="169">
        <f>IF(X$2=$A96,Data!U96,0)</f>
        <v>0</v>
      </c>
      <c r="Y96" s="169">
        <f>IF(Y$2=$A96,Data!V96,0)</f>
        <v>0</v>
      </c>
      <c r="Z96" s="169">
        <f>IF(Z$2=$A96,Data!W96,0)</f>
        <v>0</v>
      </c>
      <c r="AA96" s="169">
        <f>IF(AA$2=$A96,Data!X96,0)</f>
        <v>0</v>
      </c>
      <c r="AB96" s="169">
        <f>IF(AB$2=$A96,Data!Y96,0)</f>
        <v>0</v>
      </c>
      <c r="AC96" s="169">
        <f>IF(AC$2=$A96,Data!Z96,0)</f>
        <v>0</v>
      </c>
      <c r="AD96" s="170">
        <f>IF(AD$2=$A96,Data!AA96,0)</f>
        <v>0</v>
      </c>
      <c r="AE96" s="171">
        <f>IF(AE$2=$A96,Data!AB96,0)</f>
        <v>0</v>
      </c>
      <c r="AF96" s="170">
        <f>IF(AF$2=$A96,Data!AC96,0)</f>
        <v>0</v>
      </c>
      <c r="AG96" s="171">
        <f>IF(AG$2=$A96,Data!AD96,0)</f>
        <v>0</v>
      </c>
      <c r="AH96" s="170">
        <f>IF(AH$2=$A96,Data!AE96,0)</f>
        <v>0</v>
      </c>
      <c r="AI96" s="171">
        <f>IF(AI$2=$A96,Data!AF96,0)</f>
        <v>0</v>
      </c>
      <c r="AJ96" s="170">
        <f>IF(AJ$2=$A96,Data!AG96,0)</f>
        <v>0</v>
      </c>
      <c r="AK96" s="171">
        <f>IF(AK$2=$A96,Data!AH96,0)</f>
        <v>0</v>
      </c>
      <c r="AL96" s="170">
        <f>IF(AL$2=$A96,Data!AI96,0)</f>
        <v>0</v>
      </c>
      <c r="AM96" t="str">
        <f t="shared" si="2"/>
        <v>0</v>
      </c>
      <c r="AN96" t="e">
        <f>+INDEX(Validation!$D$4:$D$250,MATCH(Merge!B96,Validation!$E$4:$E$250,0))</f>
        <v>#N/A</v>
      </c>
      <c r="AO96" s="172">
        <f t="shared" si="3"/>
        <v>0</v>
      </c>
    </row>
    <row r="97" spans="1:41" ht="15" x14ac:dyDescent="0.25">
      <c r="A97">
        <f>Inputs!$H$11</f>
        <v>1</v>
      </c>
      <c r="B97" t="str">
        <f>Inputs!$D$4</f>
        <v>Select Agency…</v>
      </c>
      <c r="C97" s="166" t="str">
        <f>Inputs!$I$6</f>
        <v>(insert code)</v>
      </c>
      <c r="D97" t="str">
        <f>IFERROR(INDEX(Inputs!$I$11:$I$19,MATCH(A97,Inputs!$H$11:$H$19)),"")</f>
        <v>(insert code)</v>
      </c>
      <c r="E97" s="167">
        <f>Data!B97</f>
        <v>0</v>
      </c>
      <c r="F97" s="168">
        <f>IF(F$2=$A97,Data!C97,0)</f>
        <v>0</v>
      </c>
      <c r="G97" s="168">
        <f>IF(G$2=$A97,Data!D97,0)</f>
        <v>0</v>
      </c>
      <c r="H97" s="168">
        <f>IF(H$2=$A97,Data!E97,0)</f>
        <v>0</v>
      </c>
      <c r="I97" s="168">
        <f>IF(I$2=$A97,Data!F97,0)</f>
        <v>0</v>
      </c>
      <c r="J97" s="168">
        <f>IF(J$2=$A97,Data!G97,0)</f>
        <v>0</v>
      </c>
      <c r="K97" s="168">
        <f>IF(K$2=$A97,Data!H97,0)</f>
        <v>0</v>
      </c>
      <c r="L97" s="168">
        <f>IF(L$2=$A97,Data!I97,0)</f>
        <v>0</v>
      </c>
      <c r="M97" s="168">
        <f>IF(M$2=$A97,Data!J97,0)</f>
        <v>0</v>
      </c>
      <c r="N97" s="168">
        <f>IF(N$2=$A97,Data!K97,0)</f>
        <v>0</v>
      </c>
      <c r="O97" s="168">
        <f>IF(O$2=$A97,Data!L97,0)</f>
        <v>0</v>
      </c>
      <c r="P97" s="168">
        <f>IF(P$2=$A97,Data!M97,0)</f>
        <v>0</v>
      </c>
      <c r="Q97" s="168">
        <f>IF(Q$2=$A97,Data!N97,0)</f>
        <v>0</v>
      </c>
      <c r="R97" s="169">
        <f>IF(R$2=$A97,Data!O97,0)</f>
        <v>0</v>
      </c>
      <c r="S97" s="169">
        <f>IF(S$2=$A97,Data!P97,0)</f>
        <v>0</v>
      </c>
      <c r="T97" s="169">
        <f>IF(T$2=$A97,Data!Q97,0)</f>
        <v>0</v>
      </c>
      <c r="U97" s="169">
        <f>IF(U$2=$A97,Data!R97,0)</f>
        <v>0</v>
      </c>
      <c r="V97" s="169">
        <f>IF(V$2=$A97,Data!S97,0)</f>
        <v>0</v>
      </c>
      <c r="W97" s="169">
        <f>IF(W$2=$A97,Data!T97,0)</f>
        <v>0</v>
      </c>
      <c r="X97" s="169">
        <f>IF(X$2=$A97,Data!U97,0)</f>
        <v>0</v>
      </c>
      <c r="Y97" s="169">
        <f>IF(Y$2=$A97,Data!V97,0)</f>
        <v>0</v>
      </c>
      <c r="Z97" s="169">
        <f>IF(Z$2=$A97,Data!W97,0)</f>
        <v>0</v>
      </c>
      <c r="AA97" s="169">
        <f>IF(AA$2=$A97,Data!X97,0)</f>
        <v>0</v>
      </c>
      <c r="AB97" s="169">
        <f>IF(AB$2=$A97,Data!Y97,0)</f>
        <v>0</v>
      </c>
      <c r="AC97" s="169">
        <f>IF(AC$2=$A97,Data!Z97,0)</f>
        <v>0</v>
      </c>
      <c r="AD97" s="170">
        <f>IF(AD$2=$A97,Data!AA97,0)</f>
        <v>0</v>
      </c>
      <c r="AE97" s="171">
        <f>IF(AE$2=$A97,Data!AB97,0)</f>
        <v>0</v>
      </c>
      <c r="AF97" s="170">
        <f>IF(AF$2=$A97,Data!AC97,0)</f>
        <v>0</v>
      </c>
      <c r="AG97" s="171">
        <f>IF(AG$2=$A97,Data!AD97,0)</f>
        <v>0</v>
      </c>
      <c r="AH97" s="170">
        <f>IF(AH$2=$A97,Data!AE97,0)</f>
        <v>0</v>
      </c>
      <c r="AI97" s="171">
        <f>IF(AI$2=$A97,Data!AF97,0)</f>
        <v>0</v>
      </c>
      <c r="AJ97" s="170">
        <f>IF(AJ$2=$A97,Data!AG97,0)</f>
        <v>0</v>
      </c>
      <c r="AK97" s="171">
        <f>IF(AK$2=$A97,Data!AH97,0)</f>
        <v>0</v>
      </c>
      <c r="AL97" s="170">
        <f>IF(AL$2=$A97,Data!AI97,0)</f>
        <v>0</v>
      </c>
      <c r="AM97" t="str">
        <f t="shared" si="2"/>
        <v>0</v>
      </c>
      <c r="AN97" t="e">
        <f>+INDEX(Validation!$D$4:$D$250,MATCH(Merge!B97,Validation!$E$4:$E$250,0))</f>
        <v>#N/A</v>
      </c>
      <c r="AO97" s="172">
        <f t="shared" si="3"/>
        <v>0</v>
      </c>
    </row>
    <row r="98" spans="1:41" ht="15" x14ac:dyDescent="0.25">
      <c r="A98">
        <f>Inputs!$H$11</f>
        <v>1</v>
      </c>
      <c r="B98" t="str">
        <f>Inputs!$D$4</f>
        <v>Select Agency…</v>
      </c>
      <c r="C98" s="166" t="str">
        <f>Inputs!$I$6</f>
        <v>(insert code)</v>
      </c>
      <c r="D98" t="str">
        <f>IFERROR(INDEX(Inputs!$I$11:$I$19,MATCH(A98,Inputs!$H$11:$H$19)),"")</f>
        <v>(insert code)</v>
      </c>
      <c r="E98" s="167">
        <f>Data!B98</f>
        <v>0</v>
      </c>
      <c r="F98" s="168">
        <f>IF(F$2=$A98,Data!C98,0)</f>
        <v>0</v>
      </c>
      <c r="G98" s="168">
        <f>IF(G$2=$A98,Data!D98,0)</f>
        <v>0</v>
      </c>
      <c r="H98" s="168">
        <f>IF(H$2=$A98,Data!E98,0)</f>
        <v>0</v>
      </c>
      <c r="I98" s="168">
        <f>IF(I$2=$A98,Data!F98,0)</f>
        <v>0</v>
      </c>
      <c r="J98" s="168">
        <f>IF(J$2=$A98,Data!G98,0)</f>
        <v>0</v>
      </c>
      <c r="K98" s="168">
        <f>IF(K$2=$A98,Data!H98,0)</f>
        <v>0</v>
      </c>
      <c r="L98" s="168">
        <f>IF(L$2=$A98,Data!I98,0)</f>
        <v>0</v>
      </c>
      <c r="M98" s="168">
        <f>IF(M$2=$A98,Data!J98,0)</f>
        <v>0</v>
      </c>
      <c r="N98" s="168">
        <f>IF(N$2=$A98,Data!K98,0)</f>
        <v>0</v>
      </c>
      <c r="O98" s="168">
        <f>IF(O$2=$A98,Data!L98,0)</f>
        <v>0</v>
      </c>
      <c r="P98" s="168">
        <f>IF(P$2=$A98,Data!M98,0)</f>
        <v>0</v>
      </c>
      <c r="Q98" s="168">
        <f>IF(Q$2=$A98,Data!N98,0)</f>
        <v>0</v>
      </c>
      <c r="R98" s="169">
        <f>IF(R$2=$A98,Data!O98,0)</f>
        <v>0</v>
      </c>
      <c r="S98" s="169">
        <f>IF(S$2=$A98,Data!P98,0)</f>
        <v>0</v>
      </c>
      <c r="T98" s="169">
        <f>IF(T$2=$A98,Data!Q98,0)</f>
        <v>0</v>
      </c>
      <c r="U98" s="169">
        <f>IF(U$2=$A98,Data!R98,0)</f>
        <v>0</v>
      </c>
      <c r="V98" s="169">
        <f>IF(V$2=$A98,Data!S98,0)</f>
        <v>0</v>
      </c>
      <c r="W98" s="169">
        <f>IF(W$2=$A98,Data!T98,0)</f>
        <v>0</v>
      </c>
      <c r="X98" s="169">
        <f>IF(X$2=$A98,Data!U98,0)</f>
        <v>0</v>
      </c>
      <c r="Y98" s="169">
        <f>IF(Y$2=$A98,Data!V98,0)</f>
        <v>0</v>
      </c>
      <c r="Z98" s="169">
        <f>IF(Z$2=$A98,Data!W98,0)</f>
        <v>0</v>
      </c>
      <c r="AA98" s="169">
        <f>IF(AA$2=$A98,Data!X98,0)</f>
        <v>0</v>
      </c>
      <c r="AB98" s="169">
        <f>IF(AB$2=$A98,Data!Y98,0)</f>
        <v>0</v>
      </c>
      <c r="AC98" s="169">
        <f>IF(AC$2=$A98,Data!Z98,0)</f>
        <v>0</v>
      </c>
      <c r="AD98" s="170">
        <f>IF(AD$2=$A98,Data!AA98,0)</f>
        <v>0</v>
      </c>
      <c r="AE98" s="171">
        <f>IF(AE$2=$A98,Data!AB98,0)</f>
        <v>0</v>
      </c>
      <c r="AF98" s="170">
        <f>IF(AF$2=$A98,Data!AC98,0)</f>
        <v>0</v>
      </c>
      <c r="AG98" s="171">
        <f>IF(AG$2=$A98,Data!AD98,0)</f>
        <v>0</v>
      </c>
      <c r="AH98" s="170">
        <f>IF(AH$2=$A98,Data!AE98,0)</f>
        <v>0</v>
      </c>
      <c r="AI98" s="171">
        <f>IF(AI$2=$A98,Data!AF98,0)</f>
        <v>0</v>
      </c>
      <c r="AJ98" s="170">
        <f>IF(AJ$2=$A98,Data!AG98,0)</f>
        <v>0</v>
      </c>
      <c r="AK98" s="171">
        <f>IF(AK$2=$A98,Data!AH98,0)</f>
        <v>0</v>
      </c>
      <c r="AL98" s="170">
        <f>IF(AL$2=$A98,Data!AI98,0)</f>
        <v>0</v>
      </c>
      <c r="AM98" t="str">
        <f t="shared" si="2"/>
        <v>0</v>
      </c>
      <c r="AN98" t="e">
        <f>+INDEX(Validation!$D$4:$D$250,MATCH(Merge!B98,Validation!$E$4:$E$250,0))</f>
        <v>#N/A</v>
      </c>
      <c r="AO98" s="172">
        <f t="shared" si="3"/>
        <v>0</v>
      </c>
    </row>
    <row r="99" spans="1:41" ht="15" x14ac:dyDescent="0.25">
      <c r="A99">
        <f>Inputs!$H$11</f>
        <v>1</v>
      </c>
      <c r="B99" t="str">
        <f>Inputs!$D$4</f>
        <v>Select Agency…</v>
      </c>
      <c r="C99" s="166" t="str">
        <f>Inputs!$I$6</f>
        <v>(insert code)</v>
      </c>
      <c r="D99" t="str">
        <f>IFERROR(INDEX(Inputs!$I$11:$I$19,MATCH(A99,Inputs!$H$11:$H$19)),"")</f>
        <v>(insert code)</v>
      </c>
      <c r="E99" s="167">
        <f>Data!B99</f>
        <v>0</v>
      </c>
      <c r="F99" s="168">
        <f>IF(F$2=$A99,Data!C99,0)</f>
        <v>0</v>
      </c>
      <c r="G99" s="168">
        <f>IF(G$2=$A99,Data!D99,0)</f>
        <v>0</v>
      </c>
      <c r="H99" s="168">
        <f>IF(H$2=$A99,Data!E99,0)</f>
        <v>0</v>
      </c>
      <c r="I99" s="168">
        <f>IF(I$2=$A99,Data!F99,0)</f>
        <v>0</v>
      </c>
      <c r="J99" s="168">
        <f>IF(J$2=$A99,Data!G99,0)</f>
        <v>0</v>
      </c>
      <c r="K99" s="168">
        <f>IF(K$2=$A99,Data!H99,0)</f>
        <v>0</v>
      </c>
      <c r="L99" s="168">
        <f>IF(L$2=$A99,Data!I99,0)</f>
        <v>0</v>
      </c>
      <c r="M99" s="168">
        <f>IF(M$2=$A99,Data!J99,0)</f>
        <v>0</v>
      </c>
      <c r="N99" s="168">
        <f>IF(N$2=$A99,Data!K99,0)</f>
        <v>0</v>
      </c>
      <c r="O99" s="168">
        <f>IF(O$2=$A99,Data!L99,0)</f>
        <v>0</v>
      </c>
      <c r="P99" s="168">
        <f>IF(P$2=$A99,Data!M99,0)</f>
        <v>0</v>
      </c>
      <c r="Q99" s="168">
        <f>IF(Q$2=$A99,Data!N99,0)</f>
        <v>0</v>
      </c>
      <c r="R99" s="169">
        <f>IF(R$2=$A99,Data!O99,0)</f>
        <v>0</v>
      </c>
      <c r="S99" s="169">
        <f>IF(S$2=$A99,Data!P99,0)</f>
        <v>0</v>
      </c>
      <c r="T99" s="169">
        <f>IF(T$2=$A99,Data!Q99,0)</f>
        <v>0</v>
      </c>
      <c r="U99" s="169">
        <f>IF(U$2=$A99,Data!R99,0)</f>
        <v>0</v>
      </c>
      <c r="V99" s="169">
        <f>IF(V$2=$A99,Data!S99,0)</f>
        <v>0</v>
      </c>
      <c r="W99" s="169">
        <f>IF(W$2=$A99,Data!T99,0)</f>
        <v>0</v>
      </c>
      <c r="X99" s="169">
        <f>IF(X$2=$A99,Data!U99,0)</f>
        <v>0</v>
      </c>
      <c r="Y99" s="169">
        <f>IF(Y$2=$A99,Data!V99,0)</f>
        <v>0</v>
      </c>
      <c r="Z99" s="169">
        <f>IF(Z$2=$A99,Data!W99,0)</f>
        <v>0</v>
      </c>
      <c r="AA99" s="169">
        <f>IF(AA$2=$A99,Data!X99,0)</f>
        <v>0</v>
      </c>
      <c r="AB99" s="169">
        <f>IF(AB$2=$A99,Data!Y99,0)</f>
        <v>0</v>
      </c>
      <c r="AC99" s="169">
        <f>IF(AC$2=$A99,Data!Z99,0)</f>
        <v>0</v>
      </c>
      <c r="AD99" s="170">
        <f>IF(AD$2=$A99,Data!AA99,0)</f>
        <v>0</v>
      </c>
      <c r="AE99" s="171">
        <f>IF(AE$2=$A99,Data!AB99,0)</f>
        <v>0</v>
      </c>
      <c r="AF99" s="170">
        <f>IF(AF$2=$A99,Data!AC99,0)</f>
        <v>0</v>
      </c>
      <c r="AG99" s="171">
        <f>IF(AG$2=$A99,Data!AD99,0)</f>
        <v>0</v>
      </c>
      <c r="AH99" s="170">
        <f>IF(AH$2=$A99,Data!AE99,0)</f>
        <v>0</v>
      </c>
      <c r="AI99" s="171">
        <f>IF(AI$2=$A99,Data!AF99,0)</f>
        <v>0</v>
      </c>
      <c r="AJ99" s="170">
        <f>IF(AJ$2=$A99,Data!AG99,0)</f>
        <v>0</v>
      </c>
      <c r="AK99" s="171">
        <f>IF(AK$2=$A99,Data!AH99,0)</f>
        <v>0</v>
      </c>
      <c r="AL99" s="170">
        <f>IF(AL$2=$A99,Data!AI99,0)</f>
        <v>0</v>
      </c>
      <c r="AM99" t="str">
        <f t="shared" si="2"/>
        <v>0</v>
      </c>
      <c r="AN99" t="e">
        <f>+INDEX(Validation!$D$4:$D$250,MATCH(Merge!B99,Validation!$E$4:$E$250,0))</f>
        <v>#N/A</v>
      </c>
      <c r="AO99" s="172">
        <f t="shared" si="3"/>
        <v>0</v>
      </c>
    </row>
    <row r="100" spans="1:41" ht="15" x14ac:dyDescent="0.25">
      <c r="A100">
        <f>Inputs!$H$11</f>
        <v>1</v>
      </c>
      <c r="B100" t="str">
        <f>Inputs!$D$4</f>
        <v>Select Agency…</v>
      </c>
      <c r="C100" s="166" t="str">
        <f>Inputs!$I$6</f>
        <v>(insert code)</v>
      </c>
      <c r="D100" t="str">
        <f>IFERROR(INDEX(Inputs!$I$11:$I$19,MATCH(A100,Inputs!$H$11:$H$19)),"")</f>
        <v>(insert code)</v>
      </c>
      <c r="E100" s="167">
        <f>Data!B100</f>
        <v>0</v>
      </c>
      <c r="F100" s="168">
        <f>IF(F$2=$A100,Data!C100,0)</f>
        <v>0</v>
      </c>
      <c r="G100" s="168">
        <f>IF(G$2=$A100,Data!D100,0)</f>
        <v>0</v>
      </c>
      <c r="H100" s="168">
        <f>IF(H$2=$A100,Data!E100,0)</f>
        <v>0</v>
      </c>
      <c r="I100" s="168">
        <f>IF(I$2=$A100,Data!F100,0)</f>
        <v>0</v>
      </c>
      <c r="J100" s="168">
        <f>IF(J$2=$A100,Data!G100,0)</f>
        <v>0</v>
      </c>
      <c r="K100" s="168">
        <f>IF(K$2=$A100,Data!H100,0)</f>
        <v>0</v>
      </c>
      <c r="L100" s="168">
        <f>IF(L$2=$A100,Data!I100,0)</f>
        <v>0</v>
      </c>
      <c r="M100" s="168">
        <f>IF(M$2=$A100,Data!J100,0)</f>
        <v>0</v>
      </c>
      <c r="N100" s="168">
        <f>IF(N$2=$A100,Data!K100,0)</f>
        <v>0</v>
      </c>
      <c r="O100" s="168">
        <f>IF(O$2=$A100,Data!L100,0)</f>
        <v>0</v>
      </c>
      <c r="P100" s="168">
        <f>IF(P$2=$A100,Data!M100,0)</f>
        <v>0</v>
      </c>
      <c r="Q100" s="168">
        <f>IF(Q$2=$A100,Data!N100,0)</f>
        <v>0</v>
      </c>
      <c r="R100" s="169">
        <f>IF(R$2=$A100,Data!O100,0)</f>
        <v>0</v>
      </c>
      <c r="S100" s="169">
        <f>IF(S$2=$A100,Data!P100,0)</f>
        <v>0</v>
      </c>
      <c r="T100" s="169">
        <f>IF(T$2=$A100,Data!Q100,0)</f>
        <v>0</v>
      </c>
      <c r="U100" s="169">
        <f>IF(U$2=$A100,Data!R100,0)</f>
        <v>0</v>
      </c>
      <c r="V100" s="169">
        <f>IF(V$2=$A100,Data!S100,0)</f>
        <v>0</v>
      </c>
      <c r="W100" s="169">
        <f>IF(W$2=$A100,Data!T100,0)</f>
        <v>0</v>
      </c>
      <c r="X100" s="169">
        <f>IF(X$2=$A100,Data!U100,0)</f>
        <v>0</v>
      </c>
      <c r="Y100" s="169">
        <f>IF(Y$2=$A100,Data!V100,0)</f>
        <v>0</v>
      </c>
      <c r="Z100" s="169">
        <f>IF(Z$2=$A100,Data!W100,0)</f>
        <v>0</v>
      </c>
      <c r="AA100" s="169">
        <f>IF(AA$2=$A100,Data!X100,0)</f>
        <v>0</v>
      </c>
      <c r="AB100" s="169">
        <f>IF(AB$2=$A100,Data!Y100,0)</f>
        <v>0</v>
      </c>
      <c r="AC100" s="169">
        <f>IF(AC$2=$A100,Data!Z100,0)</f>
        <v>0</v>
      </c>
      <c r="AD100" s="170">
        <f>IF(AD$2=$A100,Data!AA100,0)</f>
        <v>0</v>
      </c>
      <c r="AE100" s="171">
        <f>IF(AE$2=$A100,Data!AB100,0)</f>
        <v>0</v>
      </c>
      <c r="AF100" s="170">
        <f>IF(AF$2=$A100,Data!AC100,0)</f>
        <v>0</v>
      </c>
      <c r="AG100" s="171">
        <f>IF(AG$2=$A100,Data!AD100,0)</f>
        <v>0</v>
      </c>
      <c r="AH100" s="170">
        <f>IF(AH$2=$A100,Data!AE100,0)</f>
        <v>0</v>
      </c>
      <c r="AI100" s="171">
        <f>IF(AI$2=$A100,Data!AF100,0)</f>
        <v>0</v>
      </c>
      <c r="AJ100" s="170">
        <f>IF(AJ$2=$A100,Data!AG100,0)</f>
        <v>0</v>
      </c>
      <c r="AK100" s="171">
        <f>IF(AK$2=$A100,Data!AH100,0)</f>
        <v>0</v>
      </c>
      <c r="AL100" s="170">
        <f>IF(AL$2=$A100,Data!AI100,0)</f>
        <v>0</v>
      </c>
      <c r="AM100" t="str">
        <f t="shared" si="2"/>
        <v>0</v>
      </c>
      <c r="AN100" t="e">
        <f>+INDEX(Validation!$D$4:$D$250,MATCH(Merge!B100,Validation!$E$4:$E$250,0))</f>
        <v>#N/A</v>
      </c>
      <c r="AO100" s="172">
        <f t="shared" si="3"/>
        <v>0</v>
      </c>
    </row>
    <row r="101" spans="1:41" ht="15" x14ac:dyDescent="0.25">
      <c r="A101">
        <f>Inputs!$H$11</f>
        <v>1</v>
      </c>
      <c r="B101" t="str">
        <f>Inputs!$D$4</f>
        <v>Select Agency…</v>
      </c>
      <c r="C101" s="166" t="str">
        <f>Inputs!$I$6</f>
        <v>(insert code)</v>
      </c>
      <c r="D101" t="str">
        <f>IFERROR(INDEX(Inputs!$I$11:$I$19,MATCH(A101,Inputs!$H$11:$H$19)),"")</f>
        <v>(insert code)</v>
      </c>
      <c r="E101" s="167">
        <f>Data!B101</f>
        <v>0</v>
      </c>
      <c r="F101" s="168">
        <f>IF(F$2=$A101,Data!C101,0)</f>
        <v>0</v>
      </c>
      <c r="G101" s="168">
        <f>IF(G$2=$A101,Data!D101,0)</f>
        <v>0</v>
      </c>
      <c r="H101" s="168">
        <f>IF(H$2=$A101,Data!E101,0)</f>
        <v>0</v>
      </c>
      <c r="I101" s="168">
        <f>IF(I$2=$A101,Data!F101,0)</f>
        <v>0</v>
      </c>
      <c r="J101" s="168">
        <f>IF(J$2=$A101,Data!G101,0)</f>
        <v>0</v>
      </c>
      <c r="K101" s="168">
        <f>IF(K$2=$A101,Data!H101,0)</f>
        <v>0</v>
      </c>
      <c r="L101" s="168">
        <f>IF(L$2=$A101,Data!I101,0)</f>
        <v>0</v>
      </c>
      <c r="M101" s="168">
        <f>IF(M$2=$A101,Data!J101,0)</f>
        <v>0</v>
      </c>
      <c r="N101" s="168">
        <f>IF(N$2=$A101,Data!K101,0)</f>
        <v>0</v>
      </c>
      <c r="O101" s="168">
        <f>IF(O$2=$A101,Data!L101,0)</f>
        <v>0</v>
      </c>
      <c r="P101" s="168">
        <f>IF(P$2=$A101,Data!M101,0)</f>
        <v>0</v>
      </c>
      <c r="Q101" s="168">
        <f>IF(Q$2=$A101,Data!N101,0)</f>
        <v>0</v>
      </c>
      <c r="R101" s="169">
        <f>IF(R$2=$A101,Data!O101,0)</f>
        <v>0</v>
      </c>
      <c r="S101" s="169">
        <f>IF(S$2=$A101,Data!P101,0)</f>
        <v>0</v>
      </c>
      <c r="T101" s="169">
        <f>IF(T$2=$A101,Data!Q101,0)</f>
        <v>0</v>
      </c>
      <c r="U101" s="169">
        <f>IF(U$2=$A101,Data!R101,0)</f>
        <v>0</v>
      </c>
      <c r="V101" s="169">
        <f>IF(V$2=$A101,Data!S101,0)</f>
        <v>0</v>
      </c>
      <c r="W101" s="169">
        <f>IF(W$2=$A101,Data!T101,0)</f>
        <v>0</v>
      </c>
      <c r="X101" s="169">
        <f>IF(X$2=$A101,Data!U101,0)</f>
        <v>0</v>
      </c>
      <c r="Y101" s="169">
        <f>IF(Y$2=$A101,Data!V101,0)</f>
        <v>0</v>
      </c>
      <c r="Z101" s="169">
        <f>IF(Z$2=$A101,Data!W101,0)</f>
        <v>0</v>
      </c>
      <c r="AA101" s="169">
        <f>IF(AA$2=$A101,Data!X101,0)</f>
        <v>0</v>
      </c>
      <c r="AB101" s="169">
        <f>IF(AB$2=$A101,Data!Y101,0)</f>
        <v>0</v>
      </c>
      <c r="AC101" s="169">
        <f>IF(AC$2=$A101,Data!Z101,0)</f>
        <v>0</v>
      </c>
      <c r="AD101" s="170">
        <f>IF(AD$2=$A101,Data!AA101,0)</f>
        <v>0</v>
      </c>
      <c r="AE101" s="171">
        <f>IF(AE$2=$A101,Data!AB101,0)</f>
        <v>0</v>
      </c>
      <c r="AF101" s="170">
        <f>IF(AF$2=$A101,Data!AC101,0)</f>
        <v>0</v>
      </c>
      <c r="AG101" s="171">
        <f>IF(AG$2=$A101,Data!AD101,0)</f>
        <v>0</v>
      </c>
      <c r="AH101" s="170">
        <f>IF(AH$2=$A101,Data!AE101,0)</f>
        <v>0</v>
      </c>
      <c r="AI101" s="171">
        <f>IF(AI$2=$A101,Data!AF101,0)</f>
        <v>0</v>
      </c>
      <c r="AJ101" s="170">
        <f>IF(AJ$2=$A101,Data!AG101,0)</f>
        <v>0</v>
      </c>
      <c r="AK101" s="171">
        <f>IF(AK$2=$A101,Data!AH101,0)</f>
        <v>0</v>
      </c>
      <c r="AL101" s="170">
        <f>IF(AL$2=$A101,Data!AI101,0)</f>
        <v>0</v>
      </c>
      <c r="AM101" t="str">
        <f t="shared" si="2"/>
        <v>0</v>
      </c>
      <c r="AN101" t="e">
        <f>+INDEX(Validation!$D$4:$D$250,MATCH(Merge!B101,Validation!$E$4:$E$250,0))</f>
        <v>#N/A</v>
      </c>
      <c r="AO101" s="172">
        <f t="shared" si="3"/>
        <v>0</v>
      </c>
    </row>
    <row r="102" spans="1:41" ht="15" x14ac:dyDescent="0.25">
      <c r="A102">
        <f>Inputs!$H$11</f>
        <v>1</v>
      </c>
      <c r="B102" t="str">
        <f>Inputs!$D$4</f>
        <v>Select Agency…</v>
      </c>
      <c r="C102" s="166" t="str">
        <f>Inputs!$I$6</f>
        <v>(insert code)</v>
      </c>
      <c r="D102" t="str">
        <f>IFERROR(INDEX(Inputs!$I$11:$I$19,MATCH(A102,Inputs!$H$11:$H$19)),"")</f>
        <v>(insert code)</v>
      </c>
      <c r="E102" s="167">
        <f>Data!B102</f>
        <v>0</v>
      </c>
      <c r="F102" s="168">
        <f>IF(F$2=$A102,Data!C102,0)</f>
        <v>0</v>
      </c>
      <c r="G102" s="168">
        <f>IF(G$2=$A102,Data!D102,0)</f>
        <v>0</v>
      </c>
      <c r="H102" s="168">
        <f>IF(H$2=$A102,Data!E102,0)</f>
        <v>0</v>
      </c>
      <c r="I102" s="168">
        <f>IF(I$2=$A102,Data!F102,0)</f>
        <v>0</v>
      </c>
      <c r="J102" s="168">
        <f>IF(J$2=$A102,Data!G102,0)</f>
        <v>0</v>
      </c>
      <c r="K102" s="168">
        <f>IF(K$2=$A102,Data!H102,0)</f>
        <v>0</v>
      </c>
      <c r="L102" s="168">
        <f>IF(L$2=$A102,Data!I102,0)</f>
        <v>0</v>
      </c>
      <c r="M102" s="168">
        <f>IF(M$2=$A102,Data!J102,0)</f>
        <v>0</v>
      </c>
      <c r="N102" s="168">
        <f>IF(N$2=$A102,Data!K102,0)</f>
        <v>0</v>
      </c>
      <c r="O102" s="168">
        <f>IF(O$2=$A102,Data!L102,0)</f>
        <v>0</v>
      </c>
      <c r="P102" s="168">
        <f>IF(P$2=$A102,Data!M102,0)</f>
        <v>0</v>
      </c>
      <c r="Q102" s="168">
        <f>IF(Q$2=$A102,Data!N102,0)</f>
        <v>0</v>
      </c>
      <c r="R102" s="169">
        <f>IF(R$2=$A102,Data!O102,0)</f>
        <v>0</v>
      </c>
      <c r="S102" s="169">
        <f>IF(S$2=$A102,Data!P102,0)</f>
        <v>0</v>
      </c>
      <c r="T102" s="169">
        <f>IF(T$2=$A102,Data!Q102,0)</f>
        <v>0</v>
      </c>
      <c r="U102" s="169">
        <f>IF(U$2=$A102,Data!R102,0)</f>
        <v>0</v>
      </c>
      <c r="V102" s="169">
        <f>IF(V$2=$A102,Data!S102,0)</f>
        <v>0</v>
      </c>
      <c r="W102" s="169">
        <f>IF(W$2=$A102,Data!T102,0)</f>
        <v>0</v>
      </c>
      <c r="X102" s="169">
        <f>IF(X$2=$A102,Data!U102,0)</f>
        <v>0</v>
      </c>
      <c r="Y102" s="169">
        <f>IF(Y$2=$A102,Data!V102,0)</f>
        <v>0</v>
      </c>
      <c r="Z102" s="169">
        <f>IF(Z$2=$A102,Data!W102,0)</f>
        <v>0</v>
      </c>
      <c r="AA102" s="169">
        <f>IF(AA$2=$A102,Data!X102,0)</f>
        <v>0</v>
      </c>
      <c r="AB102" s="169">
        <f>IF(AB$2=$A102,Data!Y102,0)</f>
        <v>0</v>
      </c>
      <c r="AC102" s="169">
        <f>IF(AC$2=$A102,Data!Z102,0)</f>
        <v>0</v>
      </c>
      <c r="AD102" s="170">
        <f>IF(AD$2=$A102,Data!AA102,0)</f>
        <v>0</v>
      </c>
      <c r="AE102" s="171">
        <f>IF(AE$2=$A102,Data!AB102,0)</f>
        <v>0</v>
      </c>
      <c r="AF102" s="170">
        <f>IF(AF$2=$A102,Data!AC102,0)</f>
        <v>0</v>
      </c>
      <c r="AG102" s="171">
        <f>IF(AG$2=$A102,Data!AD102,0)</f>
        <v>0</v>
      </c>
      <c r="AH102" s="170">
        <f>IF(AH$2=$A102,Data!AE102,0)</f>
        <v>0</v>
      </c>
      <c r="AI102" s="171">
        <f>IF(AI$2=$A102,Data!AF102,0)</f>
        <v>0</v>
      </c>
      <c r="AJ102" s="170">
        <f>IF(AJ$2=$A102,Data!AG102,0)</f>
        <v>0</v>
      </c>
      <c r="AK102" s="171">
        <f>IF(AK$2=$A102,Data!AH102,0)</f>
        <v>0</v>
      </c>
      <c r="AL102" s="170">
        <f>IF(AL$2=$A102,Data!AI102,0)</f>
        <v>0</v>
      </c>
      <c r="AM102" t="str">
        <f t="shared" si="2"/>
        <v>0</v>
      </c>
      <c r="AN102" t="e">
        <f>+INDEX(Validation!$D$4:$D$250,MATCH(Merge!B102,Validation!$E$4:$E$250,0))</f>
        <v>#N/A</v>
      </c>
      <c r="AO102" s="172">
        <f t="shared" si="3"/>
        <v>0</v>
      </c>
    </row>
    <row r="103" spans="1:41" ht="15" x14ac:dyDescent="0.25">
      <c r="A103">
        <f>Inputs!$H$11</f>
        <v>1</v>
      </c>
      <c r="B103" t="str">
        <f>Inputs!$D$4</f>
        <v>Select Agency…</v>
      </c>
      <c r="C103" s="166" t="str">
        <f>Inputs!$I$6</f>
        <v>(insert code)</v>
      </c>
      <c r="D103" t="str">
        <f>IFERROR(INDEX(Inputs!$I$11:$I$19,MATCH(A103,Inputs!$H$11:$H$19)),"")</f>
        <v>(insert code)</v>
      </c>
      <c r="E103" s="167">
        <f>Data!B103</f>
        <v>0</v>
      </c>
      <c r="F103" s="168">
        <f>IF(F$2=$A103,Data!C103,0)</f>
        <v>0</v>
      </c>
      <c r="G103" s="168">
        <f>IF(G$2=$A103,Data!D103,0)</f>
        <v>0</v>
      </c>
      <c r="H103" s="168">
        <f>IF(H$2=$A103,Data!E103,0)</f>
        <v>0</v>
      </c>
      <c r="I103" s="168">
        <f>IF(I$2=$A103,Data!F103,0)</f>
        <v>0</v>
      </c>
      <c r="J103" s="168">
        <f>IF(J$2=$A103,Data!G103,0)</f>
        <v>0</v>
      </c>
      <c r="K103" s="168">
        <f>IF(K$2=$A103,Data!H103,0)</f>
        <v>0</v>
      </c>
      <c r="L103" s="168">
        <f>IF(L$2=$A103,Data!I103,0)</f>
        <v>0</v>
      </c>
      <c r="M103" s="168">
        <f>IF(M$2=$A103,Data!J103,0)</f>
        <v>0</v>
      </c>
      <c r="N103" s="168">
        <f>IF(N$2=$A103,Data!K103,0)</f>
        <v>0</v>
      </c>
      <c r="O103" s="168">
        <f>IF(O$2=$A103,Data!L103,0)</f>
        <v>0</v>
      </c>
      <c r="P103" s="168">
        <f>IF(P$2=$A103,Data!M103,0)</f>
        <v>0</v>
      </c>
      <c r="Q103" s="168">
        <f>IF(Q$2=$A103,Data!N103,0)</f>
        <v>0</v>
      </c>
      <c r="R103" s="169">
        <f>IF(R$2=$A103,Data!O103,0)</f>
        <v>0</v>
      </c>
      <c r="S103" s="169">
        <f>IF(S$2=$A103,Data!P103,0)</f>
        <v>0</v>
      </c>
      <c r="T103" s="169">
        <f>IF(T$2=$A103,Data!Q103,0)</f>
        <v>0</v>
      </c>
      <c r="U103" s="169">
        <f>IF(U$2=$A103,Data!R103,0)</f>
        <v>0</v>
      </c>
      <c r="V103" s="169">
        <f>IF(V$2=$A103,Data!S103,0)</f>
        <v>0</v>
      </c>
      <c r="W103" s="169">
        <f>IF(W$2=$A103,Data!T103,0)</f>
        <v>0</v>
      </c>
      <c r="X103" s="169">
        <f>IF(X$2=$A103,Data!U103,0)</f>
        <v>0</v>
      </c>
      <c r="Y103" s="169">
        <f>IF(Y$2=$A103,Data!V103,0)</f>
        <v>0</v>
      </c>
      <c r="Z103" s="169">
        <f>IF(Z$2=$A103,Data!W103,0)</f>
        <v>0</v>
      </c>
      <c r="AA103" s="169">
        <f>IF(AA$2=$A103,Data!X103,0)</f>
        <v>0</v>
      </c>
      <c r="AB103" s="169">
        <f>IF(AB$2=$A103,Data!Y103,0)</f>
        <v>0</v>
      </c>
      <c r="AC103" s="169">
        <f>IF(AC$2=$A103,Data!Z103,0)</f>
        <v>0</v>
      </c>
      <c r="AD103" s="170">
        <f>IF(AD$2=$A103,Data!AA103,0)</f>
        <v>0</v>
      </c>
      <c r="AE103" s="171">
        <f>IF(AE$2=$A103,Data!AB103,0)</f>
        <v>0</v>
      </c>
      <c r="AF103" s="170">
        <f>IF(AF$2=$A103,Data!AC103,0)</f>
        <v>0</v>
      </c>
      <c r="AG103" s="171">
        <f>IF(AG$2=$A103,Data!AD103,0)</f>
        <v>0</v>
      </c>
      <c r="AH103" s="170">
        <f>IF(AH$2=$A103,Data!AE103,0)</f>
        <v>0</v>
      </c>
      <c r="AI103" s="171">
        <f>IF(AI$2=$A103,Data!AF103,0)</f>
        <v>0</v>
      </c>
      <c r="AJ103" s="170">
        <f>IF(AJ$2=$A103,Data!AG103,0)</f>
        <v>0</v>
      </c>
      <c r="AK103" s="171">
        <f>IF(AK$2=$A103,Data!AH103,0)</f>
        <v>0</v>
      </c>
      <c r="AL103" s="170">
        <f>IF(AL$2=$A103,Data!AI103,0)</f>
        <v>0</v>
      </c>
      <c r="AM103" t="str">
        <f t="shared" si="2"/>
        <v>0</v>
      </c>
      <c r="AN103" t="e">
        <f>+INDEX(Validation!$D$4:$D$250,MATCH(Merge!B103,Validation!$E$4:$E$250,0))</f>
        <v>#N/A</v>
      </c>
      <c r="AO103" s="172">
        <f t="shared" si="3"/>
        <v>0</v>
      </c>
    </row>
    <row r="104" spans="1:41" ht="15" x14ac:dyDescent="0.25">
      <c r="A104">
        <f>Inputs!$H$11</f>
        <v>1</v>
      </c>
      <c r="B104" t="str">
        <f>Inputs!$D$4</f>
        <v>Select Agency…</v>
      </c>
      <c r="C104" s="166" t="str">
        <f>Inputs!$I$6</f>
        <v>(insert code)</v>
      </c>
      <c r="D104" t="str">
        <f>IFERROR(INDEX(Inputs!$I$11:$I$19,MATCH(A104,Inputs!$H$11:$H$19)),"")</f>
        <v>(insert code)</v>
      </c>
      <c r="E104" s="167">
        <f>Data!B104</f>
        <v>0</v>
      </c>
      <c r="F104" s="168">
        <f>IF(F$2=$A104,Data!C104,0)</f>
        <v>0</v>
      </c>
      <c r="G104" s="168">
        <f>IF(G$2=$A104,Data!D104,0)</f>
        <v>0</v>
      </c>
      <c r="H104" s="168">
        <f>IF(H$2=$A104,Data!E104,0)</f>
        <v>0</v>
      </c>
      <c r="I104" s="168">
        <f>IF(I$2=$A104,Data!F104,0)</f>
        <v>0</v>
      </c>
      <c r="J104" s="168">
        <f>IF(J$2=$A104,Data!G104,0)</f>
        <v>0</v>
      </c>
      <c r="K104" s="168">
        <f>IF(K$2=$A104,Data!H104,0)</f>
        <v>0</v>
      </c>
      <c r="L104" s="168">
        <f>IF(L$2=$A104,Data!I104,0)</f>
        <v>0</v>
      </c>
      <c r="M104" s="168">
        <f>IF(M$2=$A104,Data!J104,0)</f>
        <v>0</v>
      </c>
      <c r="N104" s="168">
        <f>IF(N$2=$A104,Data!K104,0)</f>
        <v>0</v>
      </c>
      <c r="O104" s="168">
        <f>IF(O$2=$A104,Data!L104,0)</f>
        <v>0</v>
      </c>
      <c r="P104" s="168">
        <f>IF(P$2=$A104,Data!M104,0)</f>
        <v>0</v>
      </c>
      <c r="Q104" s="168">
        <f>IF(Q$2=$A104,Data!N104,0)</f>
        <v>0</v>
      </c>
      <c r="R104" s="169">
        <f>IF(R$2=$A104,Data!O104,0)</f>
        <v>0</v>
      </c>
      <c r="S104" s="169">
        <f>IF(S$2=$A104,Data!P104,0)</f>
        <v>0</v>
      </c>
      <c r="T104" s="169">
        <f>IF(T$2=$A104,Data!Q104,0)</f>
        <v>0</v>
      </c>
      <c r="U104" s="169">
        <f>IF(U$2=$A104,Data!R104,0)</f>
        <v>0</v>
      </c>
      <c r="V104" s="169">
        <f>IF(V$2=$A104,Data!S104,0)</f>
        <v>0</v>
      </c>
      <c r="W104" s="169">
        <f>IF(W$2=$A104,Data!T104,0)</f>
        <v>0</v>
      </c>
      <c r="X104" s="169">
        <f>IF(X$2=$A104,Data!U104,0)</f>
        <v>0</v>
      </c>
      <c r="Y104" s="169">
        <f>IF(Y$2=$A104,Data!V104,0)</f>
        <v>0</v>
      </c>
      <c r="Z104" s="169">
        <f>IF(Z$2=$A104,Data!W104,0)</f>
        <v>0</v>
      </c>
      <c r="AA104" s="169">
        <f>IF(AA$2=$A104,Data!X104,0)</f>
        <v>0</v>
      </c>
      <c r="AB104" s="169">
        <f>IF(AB$2=$A104,Data!Y104,0)</f>
        <v>0</v>
      </c>
      <c r="AC104" s="169">
        <f>IF(AC$2=$A104,Data!Z104,0)</f>
        <v>0</v>
      </c>
      <c r="AD104" s="170">
        <f>IF(AD$2=$A104,Data!AA104,0)</f>
        <v>0</v>
      </c>
      <c r="AE104" s="171">
        <f>IF(AE$2=$A104,Data!AB104,0)</f>
        <v>0</v>
      </c>
      <c r="AF104" s="170">
        <f>IF(AF$2=$A104,Data!AC104,0)</f>
        <v>0</v>
      </c>
      <c r="AG104" s="171">
        <f>IF(AG$2=$A104,Data!AD104,0)</f>
        <v>0</v>
      </c>
      <c r="AH104" s="170">
        <f>IF(AH$2=$A104,Data!AE104,0)</f>
        <v>0</v>
      </c>
      <c r="AI104" s="171">
        <f>IF(AI$2=$A104,Data!AF104,0)</f>
        <v>0</v>
      </c>
      <c r="AJ104" s="170">
        <f>IF(AJ$2=$A104,Data!AG104,0)</f>
        <v>0</v>
      </c>
      <c r="AK104" s="171">
        <f>IF(AK$2=$A104,Data!AH104,0)</f>
        <v>0</v>
      </c>
      <c r="AL104" s="170">
        <f>IF(AL$2=$A104,Data!AI104,0)</f>
        <v>0</v>
      </c>
      <c r="AM104" t="str">
        <f t="shared" si="2"/>
        <v>0</v>
      </c>
      <c r="AN104" t="e">
        <f>+INDEX(Validation!$D$4:$D$250,MATCH(Merge!B104,Validation!$E$4:$E$250,0))</f>
        <v>#N/A</v>
      </c>
      <c r="AO104" s="172">
        <f t="shared" si="3"/>
        <v>0</v>
      </c>
    </row>
    <row r="105" spans="1:41" ht="15" x14ac:dyDescent="0.25">
      <c r="A105">
        <f>Inputs!$H$11</f>
        <v>1</v>
      </c>
      <c r="B105" t="str">
        <f>Inputs!$D$4</f>
        <v>Select Agency…</v>
      </c>
      <c r="C105" s="166" t="str">
        <f>Inputs!$I$6</f>
        <v>(insert code)</v>
      </c>
      <c r="D105" t="str">
        <f>IFERROR(INDEX(Inputs!$I$11:$I$19,MATCH(A105,Inputs!$H$11:$H$19)),"")</f>
        <v>(insert code)</v>
      </c>
      <c r="E105" s="167">
        <f>Data!B105</f>
        <v>0</v>
      </c>
      <c r="F105" s="168">
        <f>IF(F$2=$A105,Data!C105,0)</f>
        <v>0</v>
      </c>
      <c r="G105" s="168">
        <f>IF(G$2=$A105,Data!D105,0)</f>
        <v>0</v>
      </c>
      <c r="H105" s="168">
        <f>IF(H$2=$A105,Data!E105,0)</f>
        <v>0</v>
      </c>
      <c r="I105" s="168">
        <f>IF(I$2=$A105,Data!F105,0)</f>
        <v>0</v>
      </c>
      <c r="J105" s="168">
        <f>IF(J$2=$A105,Data!G105,0)</f>
        <v>0</v>
      </c>
      <c r="K105" s="168">
        <f>IF(K$2=$A105,Data!H105,0)</f>
        <v>0</v>
      </c>
      <c r="L105" s="168">
        <f>IF(L$2=$A105,Data!I105,0)</f>
        <v>0</v>
      </c>
      <c r="M105" s="168">
        <f>IF(M$2=$A105,Data!J105,0)</f>
        <v>0</v>
      </c>
      <c r="N105" s="168">
        <f>IF(N$2=$A105,Data!K105,0)</f>
        <v>0</v>
      </c>
      <c r="O105" s="168">
        <f>IF(O$2=$A105,Data!L105,0)</f>
        <v>0</v>
      </c>
      <c r="P105" s="168">
        <f>IF(P$2=$A105,Data!M105,0)</f>
        <v>0</v>
      </c>
      <c r="Q105" s="168">
        <f>IF(Q$2=$A105,Data!N105,0)</f>
        <v>0</v>
      </c>
      <c r="R105" s="169">
        <f>IF(R$2=$A105,Data!O105,0)</f>
        <v>0</v>
      </c>
      <c r="S105" s="169">
        <f>IF(S$2=$A105,Data!P105,0)</f>
        <v>0</v>
      </c>
      <c r="T105" s="169">
        <f>IF(T$2=$A105,Data!Q105,0)</f>
        <v>0</v>
      </c>
      <c r="U105" s="169">
        <f>IF(U$2=$A105,Data!R105,0)</f>
        <v>0</v>
      </c>
      <c r="V105" s="169">
        <f>IF(V$2=$A105,Data!S105,0)</f>
        <v>0</v>
      </c>
      <c r="W105" s="169">
        <f>IF(W$2=$A105,Data!T105,0)</f>
        <v>0</v>
      </c>
      <c r="X105" s="169">
        <f>IF(X$2=$A105,Data!U105,0)</f>
        <v>0</v>
      </c>
      <c r="Y105" s="169">
        <f>IF(Y$2=$A105,Data!V105,0)</f>
        <v>0</v>
      </c>
      <c r="Z105" s="169">
        <f>IF(Z$2=$A105,Data!W105,0)</f>
        <v>0</v>
      </c>
      <c r="AA105" s="169">
        <f>IF(AA$2=$A105,Data!X105,0)</f>
        <v>0</v>
      </c>
      <c r="AB105" s="169">
        <f>IF(AB$2=$A105,Data!Y105,0)</f>
        <v>0</v>
      </c>
      <c r="AC105" s="169">
        <f>IF(AC$2=$A105,Data!Z105,0)</f>
        <v>0</v>
      </c>
      <c r="AD105" s="170">
        <f>IF(AD$2=$A105,Data!AA105,0)</f>
        <v>0</v>
      </c>
      <c r="AE105" s="171">
        <f>IF(AE$2=$A105,Data!AB105,0)</f>
        <v>0</v>
      </c>
      <c r="AF105" s="170">
        <f>IF(AF$2=$A105,Data!AC105,0)</f>
        <v>0</v>
      </c>
      <c r="AG105" s="171">
        <f>IF(AG$2=$A105,Data!AD105,0)</f>
        <v>0</v>
      </c>
      <c r="AH105" s="170">
        <f>IF(AH$2=$A105,Data!AE105,0)</f>
        <v>0</v>
      </c>
      <c r="AI105" s="171">
        <f>IF(AI$2=$A105,Data!AF105,0)</f>
        <v>0</v>
      </c>
      <c r="AJ105" s="170">
        <f>IF(AJ$2=$A105,Data!AG105,0)</f>
        <v>0</v>
      </c>
      <c r="AK105" s="171">
        <f>IF(AK$2=$A105,Data!AH105,0)</f>
        <v>0</v>
      </c>
      <c r="AL105" s="170">
        <f>IF(AL$2=$A105,Data!AI105,0)</f>
        <v>0</v>
      </c>
      <c r="AM105" t="str">
        <f t="shared" si="2"/>
        <v>0</v>
      </c>
      <c r="AN105" t="e">
        <f>+INDEX(Validation!$D$4:$D$250,MATCH(Merge!B105,Validation!$E$4:$E$250,0))</f>
        <v>#N/A</v>
      </c>
      <c r="AO105" s="172">
        <f t="shared" si="3"/>
        <v>0</v>
      </c>
    </row>
    <row r="106" spans="1:41" ht="15" x14ac:dyDescent="0.25">
      <c r="A106">
        <f>Inputs!$H$11</f>
        <v>1</v>
      </c>
      <c r="B106" t="str">
        <f>Inputs!$D$4</f>
        <v>Select Agency…</v>
      </c>
      <c r="C106" s="166" t="str">
        <f>Inputs!$I$6</f>
        <v>(insert code)</v>
      </c>
      <c r="D106" t="str">
        <f>IFERROR(INDEX(Inputs!$I$11:$I$19,MATCH(A106,Inputs!$H$11:$H$19)),"")</f>
        <v>(insert code)</v>
      </c>
      <c r="E106" s="167">
        <f>Data!B106</f>
        <v>0</v>
      </c>
      <c r="F106" s="168">
        <f>IF(F$2=$A106,Data!C106,0)</f>
        <v>0</v>
      </c>
      <c r="G106" s="168">
        <f>IF(G$2=$A106,Data!D106,0)</f>
        <v>0</v>
      </c>
      <c r="H106" s="168">
        <f>IF(H$2=$A106,Data!E106,0)</f>
        <v>0</v>
      </c>
      <c r="I106" s="168">
        <f>IF(I$2=$A106,Data!F106,0)</f>
        <v>0</v>
      </c>
      <c r="J106" s="168">
        <f>IF(J$2=$A106,Data!G106,0)</f>
        <v>0</v>
      </c>
      <c r="K106" s="168">
        <f>IF(K$2=$A106,Data!H106,0)</f>
        <v>0</v>
      </c>
      <c r="L106" s="168">
        <f>IF(L$2=$A106,Data!I106,0)</f>
        <v>0</v>
      </c>
      <c r="M106" s="168">
        <f>IF(M$2=$A106,Data!J106,0)</f>
        <v>0</v>
      </c>
      <c r="N106" s="168">
        <f>IF(N$2=$A106,Data!K106,0)</f>
        <v>0</v>
      </c>
      <c r="O106" s="168">
        <f>IF(O$2=$A106,Data!L106,0)</f>
        <v>0</v>
      </c>
      <c r="P106" s="168">
        <f>IF(P$2=$A106,Data!M106,0)</f>
        <v>0</v>
      </c>
      <c r="Q106" s="168">
        <f>IF(Q$2=$A106,Data!N106,0)</f>
        <v>0</v>
      </c>
      <c r="R106" s="169">
        <f>IF(R$2=$A106,Data!O106,0)</f>
        <v>0</v>
      </c>
      <c r="S106" s="169">
        <f>IF(S$2=$A106,Data!P106,0)</f>
        <v>0</v>
      </c>
      <c r="T106" s="169">
        <f>IF(T$2=$A106,Data!Q106,0)</f>
        <v>0</v>
      </c>
      <c r="U106" s="169">
        <f>IF(U$2=$A106,Data!R106,0)</f>
        <v>0</v>
      </c>
      <c r="V106" s="169">
        <f>IF(V$2=$A106,Data!S106,0)</f>
        <v>0</v>
      </c>
      <c r="W106" s="169">
        <f>IF(W$2=$A106,Data!T106,0)</f>
        <v>0</v>
      </c>
      <c r="X106" s="169">
        <f>IF(X$2=$A106,Data!U106,0)</f>
        <v>0</v>
      </c>
      <c r="Y106" s="169">
        <f>IF(Y$2=$A106,Data!V106,0)</f>
        <v>0</v>
      </c>
      <c r="Z106" s="169">
        <f>IF(Z$2=$A106,Data!W106,0)</f>
        <v>0</v>
      </c>
      <c r="AA106" s="169">
        <f>IF(AA$2=$A106,Data!X106,0)</f>
        <v>0</v>
      </c>
      <c r="AB106" s="169">
        <f>IF(AB$2=$A106,Data!Y106,0)</f>
        <v>0</v>
      </c>
      <c r="AC106" s="169">
        <f>IF(AC$2=$A106,Data!Z106,0)</f>
        <v>0</v>
      </c>
      <c r="AD106" s="170">
        <f>IF(AD$2=$A106,Data!AA106,0)</f>
        <v>0</v>
      </c>
      <c r="AE106" s="171">
        <f>IF(AE$2=$A106,Data!AB106,0)</f>
        <v>0</v>
      </c>
      <c r="AF106" s="170">
        <f>IF(AF$2=$A106,Data!AC106,0)</f>
        <v>0</v>
      </c>
      <c r="AG106" s="171">
        <f>IF(AG$2=$A106,Data!AD106,0)</f>
        <v>0</v>
      </c>
      <c r="AH106" s="170">
        <f>IF(AH$2=$A106,Data!AE106,0)</f>
        <v>0</v>
      </c>
      <c r="AI106" s="171">
        <f>IF(AI$2=$A106,Data!AF106,0)</f>
        <v>0</v>
      </c>
      <c r="AJ106" s="170">
        <f>IF(AJ$2=$A106,Data!AG106,0)</f>
        <v>0</v>
      </c>
      <c r="AK106" s="171">
        <f>IF(AK$2=$A106,Data!AH106,0)</f>
        <v>0</v>
      </c>
      <c r="AL106" s="170">
        <f>IF(AL$2=$A106,Data!AI106,0)</f>
        <v>0</v>
      </c>
      <c r="AM106" t="str">
        <f t="shared" si="2"/>
        <v>0</v>
      </c>
      <c r="AN106" t="e">
        <f>+INDEX(Validation!$D$4:$D$250,MATCH(Merge!B106,Validation!$E$4:$E$250,0))</f>
        <v>#N/A</v>
      </c>
      <c r="AO106" s="172">
        <f t="shared" si="3"/>
        <v>0</v>
      </c>
    </row>
    <row r="107" spans="1:41" ht="15" x14ac:dyDescent="0.25">
      <c r="A107">
        <f>Inputs!$H$11</f>
        <v>1</v>
      </c>
      <c r="B107" t="str">
        <f>Inputs!$D$4</f>
        <v>Select Agency…</v>
      </c>
      <c r="C107" s="166" t="str">
        <f>Inputs!$I$6</f>
        <v>(insert code)</v>
      </c>
      <c r="D107" t="str">
        <f>IFERROR(INDEX(Inputs!$I$11:$I$19,MATCH(A107,Inputs!$H$11:$H$19)),"")</f>
        <v>(insert code)</v>
      </c>
      <c r="E107" s="167">
        <f>Data!B107</f>
        <v>0</v>
      </c>
      <c r="F107" s="168">
        <f>IF(F$2=$A107,Data!C107,0)</f>
        <v>0</v>
      </c>
      <c r="G107" s="168">
        <f>IF(G$2=$A107,Data!D107,0)</f>
        <v>0</v>
      </c>
      <c r="H107" s="168">
        <f>IF(H$2=$A107,Data!E107,0)</f>
        <v>0</v>
      </c>
      <c r="I107" s="168">
        <f>IF(I$2=$A107,Data!F107,0)</f>
        <v>0</v>
      </c>
      <c r="J107" s="168">
        <f>IF(J$2=$A107,Data!G107,0)</f>
        <v>0</v>
      </c>
      <c r="K107" s="168">
        <f>IF(K$2=$A107,Data!H107,0)</f>
        <v>0</v>
      </c>
      <c r="L107" s="168">
        <f>IF(L$2=$A107,Data!I107,0)</f>
        <v>0</v>
      </c>
      <c r="M107" s="168">
        <f>IF(M$2=$A107,Data!J107,0)</f>
        <v>0</v>
      </c>
      <c r="N107" s="168">
        <f>IF(N$2=$A107,Data!K107,0)</f>
        <v>0</v>
      </c>
      <c r="O107" s="168">
        <f>IF(O$2=$A107,Data!L107,0)</f>
        <v>0</v>
      </c>
      <c r="P107" s="168">
        <f>IF(P$2=$A107,Data!M107,0)</f>
        <v>0</v>
      </c>
      <c r="Q107" s="168">
        <f>IF(Q$2=$A107,Data!N107,0)</f>
        <v>0</v>
      </c>
      <c r="R107" s="169">
        <f>IF(R$2=$A107,Data!O107,0)</f>
        <v>0</v>
      </c>
      <c r="S107" s="169">
        <f>IF(S$2=$A107,Data!P107,0)</f>
        <v>0</v>
      </c>
      <c r="T107" s="169">
        <f>IF(T$2=$A107,Data!Q107,0)</f>
        <v>0</v>
      </c>
      <c r="U107" s="169">
        <f>IF(U$2=$A107,Data!R107,0)</f>
        <v>0</v>
      </c>
      <c r="V107" s="169">
        <f>IF(V$2=$A107,Data!S107,0)</f>
        <v>0</v>
      </c>
      <c r="W107" s="169">
        <f>IF(W$2=$A107,Data!T107,0)</f>
        <v>0</v>
      </c>
      <c r="X107" s="169">
        <f>IF(X$2=$A107,Data!U107,0)</f>
        <v>0</v>
      </c>
      <c r="Y107" s="169">
        <f>IF(Y$2=$A107,Data!V107,0)</f>
        <v>0</v>
      </c>
      <c r="Z107" s="169">
        <f>IF(Z$2=$A107,Data!W107,0)</f>
        <v>0</v>
      </c>
      <c r="AA107" s="169">
        <f>IF(AA$2=$A107,Data!X107,0)</f>
        <v>0</v>
      </c>
      <c r="AB107" s="169">
        <f>IF(AB$2=$A107,Data!Y107,0)</f>
        <v>0</v>
      </c>
      <c r="AC107" s="169">
        <f>IF(AC$2=$A107,Data!Z107,0)</f>
        <v>0</v>
      </c>
      <c r="AD107" s="170">
        <f>IF(AD$2=$A107,Data!AA107,0)</f>
        <v>0</v>
      </c>
      <c r="AE107" s="171">
        <f>IF(AE$2=$A107,Data!AB107,0)</f>
        <v>0</v>
      </c>
      <c r="AF107" s="170">
        <f>IF(AF$2=$A107,Data!AC107,0)</f>
        <v>0</v>
      </c>
      <c r="AG107" s="171">
        <f>IF(AG$2=$A107,Data!AD107,0)</f>
        <v>0</v>
      </c>
      <c r="AH107" s="170">
        <f>IF(AH$2=$A107,Data!AE107,0)</f>
        <v>0</v>
      </c>
      <c r="AI107" s="171">
        <f>IF(AI$2=$A107,Data!AF107,0)</f>
        <v>0</v>
      </c>
      <c r="AJ107" s="170">
        <f>IF(AJ$2=$A107,Data!AG107,0)</f>
        <v>0</v>
      </c>
      <c r="AK107" s="171">
        <f>IF(AK$2=$A107,Data!AH107,0)</f>
        <v>0</v>
      </c>
      <c r="AL107" s="170">
        <f>IF(AL$2=$A107,Data!AI107,0)</f>
        <v>0</v>
      </c>
      <c r="AM107" t="str">
        <f t="shared" si="2"/>
        <v>0</v>
      </c>
      <c r="AN107" t="e">
        <f>+INDEX(Validation!$D$4:$D$250,MATCH(Merge!B107,Validation!$E$4:$E$250,0))</f>
        <v>#N/A</v>
      </c>
      <c r="AO107" s="172">
        <f t="shared" si="3"/>
        <v>0</v>
      </c>
    </row>
    <row r="108" spans="1:41" ht="15" x14ac:dyDescent="0.25">
      <c r="A108">
        <f>Inputs!$H$11</f>
        <v>1</v>
      </c>
      <c r="B108" t="str">
        <f>Inputs!$D$4</f>
        <v>Select Agency…</v>
      </c>
      <c r="C108" s="166" t="str">
        <f>Inputs!$I$6</f>
        <v>(insert code)</v>
      </c>
      <c r="D108" t="str">
        <f>IFERROR(INDEX(Inputs!$I$11:$I$19,MATCH(A108,Inputs!$H$11:$H$19)),"")</f>
        <v>(insert code)</v>
      </c>
      <c r="E108" s="167">
        <f>Data!B108</f>
        <v>0</v>
      </c>
      <c r="F108" s="168">
        <f>IF(F$2=$A108,Data!C108,0)</f>
        <v>0</v>
      </c>
      <c r="G108" s="168">
        <f>IF(G$2=$A108,Data!D108,0)</f>
        <v>0</v>
      </c>
      <c r="H108" s="168">
        <f>IF(H$2=$A108,Data!E108,0)</f>
        <v>0</v>
      </c>
      <c r="I108" s="168">
        <f>IF(I$2=$A108,Data!F108,0)</f>
        <v>0</v>
      </c>
      <c r="J108" s="168">
        <f>IF(J$2=$A108,Data!G108,0)</f>
        <v>0</v>
      </c>
      <c r="K108" s="168">
        <f>IF(K$2=$A108,Data!H108,0)</f>
        <v>0</v>
      </c>
      <c r="L108" s="168">
        <f>IF(L$2=$A108,Data!I108,0)</f>
        <v>0</v>
      </c>
      <c r="M108" s="168">
        <f>IF(M$2=$A108,Data!J108,0)</f>
        <v>0</v>
      </c>
      <c r="N108" s="168">
        <f>IF(N$2=$A108,Data!K108,0)</f>
        <v>0</v>
      </c>
      <c r="O108" s="168">
        <f>IF(O$2=$A108,Data!L108,0)</f>
        <v>0</v>
      </c>
      <c r="P108" s="168">
        <f>IF(P$2=$A108,Data!M108,0)</f>
        <v>0</v>
      </c>
      <c r="Q108" s="168">
        <f>IF(Q$2=$A108,Data!N108,0)</f>
        <v>0</v>
      </c>
      <c r="R108" s="169">
        <f>IF(R$2=$A108,Data!O108,0)</f>
        <v>0</v>
      </c>
      <c r="S108" s="169">
        <f>IF(S$2=$A108,Data!P108,0)</f>
        <v>0</v>
      </c>
      <c r="T108" s="169">
        <f>IF(T$2=$A108,Data!Q108,0)</f>
        <v>0</v>
      </c>
      <c r="U108" s="169">
        <f>IF(U$2=$A108,Data!R108,0)</f>
        <v>0</v>
      </c>
      <c r="V108" s="169">
        <f>IF(V$2=$A108,Data!S108,0)</f>
        <v>0</v>
      </c>
      <c r="W108" s="169">
        <f>IF(W$2=$A108,Data!T108,0)</f>
        <v>0</v>
      </c>
      <c r="X108" s="169">
        <f>IF(X$2=$A108,Data!U108,0)</f>
        <v>0</v>
      </c>
      <c r="Y108" s="169">
        <f>IF(Y$2=$A108,Data!V108,0)</f>
        <v>0</v>
      </c>
      <c r="Z108" s="169">
        <f>IF(Z$2=$A108,Data!W108,0)</f>
        <v>0</v>
      </c>
      <c r="AA108" s="169">
        <f>IF(AA$2=$A108,Data!X108,0)</f>
        <v>0</v>
      </c>
      <c r="AB108" s="169">
        <f>IF(AB$2=$A108,Data!Y108,0)</f>
        <v>0</v>
      </c>
      <c r="AC108" s="169">
        <f>IF(AC$2=$A108,Data!Z108,0)</f>
        <v>0</v>
      </c>
      <c r="AD108" s="170">
        <f>IF(AD$2=$A108,Data!AA108,0)</f>
        <v>0</v>
      </c>
      <c r="AE108" s="171">
        <f>IF(AE$2=$A108,Data!AB108,0)</f>
        <v>0</v>
      </c>
      <c r="AF108" s="170">
        <f>IF(AF$2=$A108,Data!AC108,0)</f>
        <v>0</v>
      </c>
      <c r="AG108" s="171">
        <f>IF(AG$2=$A108,Data!AD108,0)</f>
        <v>0</v>
      </c>
      <c r="AH108" s="170">
        <f>IF(AH$2=$A108,Data!AE108,0)</f>
        <v>0</v>
      </c>
      <c r="AI108" s="171">
        <f>IF(AI$2=$A108,Data!AF108,0)</f>
        <v>0</v>
      </c>
      <c r="AJ108" s="170">
        <f>IF(AJ$2=$A108,Data!AG108,0)</f>
        <v>0</v>
      </c>
      <c r="AK108" s="171">
        <f>IF(AK$2=$A108,Data!AH108,0)</f>
        <v>0</v>
      </c>
      <c r="AL108" s="170">
        <f>IF(AL$2=$A108,Data!AI108,0)</f>
        <v>0</v>
      </c>
      <c r="AM108" t="str">
        <f t="shared" si="2"/>
        <v>0</v>
      </c>
      <c r="AN108" t="e">
        <f>+INDEX(Validation!$D$4:$D$250,MATCH(Merge!B108,Validation!$E$4:$E$250,0))</f>
        <v>#N/A</v>
      </c>
      <c r="AO108" s="172">
        <f t="shared" si="3"/>
        <v>0</v>
      </c>
    </row>
    <row r="109" spans="1:41" ht="15" x14ac:dyDescent="0.25">
      <c r="A109">
        <f>Inputs!$H$11</f>
        <v>1</v>
      </c>
      <c r="B109" t="str">
        <f>Inputs!$D$4</f>
        <v>Select Agency…</v>
      </c>
      <c r="C109" s="166" t="str">
        <f>Inputs!$I$6</f>
        <v>(insert code)</v>
      </c>
      <c r="D109" t="str">
        <f>IFERROR(INDEX(Inputs!$I$11:$I$19,MATCH(A109,Inputs!$H$11:$H$19)),"")</f>
        <v>(insert code)</v>
      </c>
      <c r="E109" s="167">
        <f>Data!B109</f>
        <v>0</v>
      </c>
      <c r="F109" s="168">
        <f>IF(F$2=$A109,Data!C109,0)</f>
        <v>0</v>
      </c>
      <c r="G109" s="168">
        <f>IF(G$2=$A109,Data!D109,0)</f>
        <v>0</v>
      </c>
      <c r="H109" s="168">
        <f>IF(H$2=$A109,Data!E109,0)</f>
        <v>0</v>
      </c>
      <c r="I109" s="168">
        <f>IF(I$2=$A109,Data!F109,0)</f>
        <v>0</v>
      </c>
      <c r="J109" s="168">
        <f>IF(J$2=$A109,Data!G109,0)</f>
        <v>0</v>
      </c>
      <c r="K109" s="168">
        <f>IF(K$2=$A109,Data!H109,0)</f>
        <v>0</v>
      </c>
      <c r="L109" s="168">
        <f>IF(L$2=$A109,Data!I109,0)</f>
        <v>0</v>
      </c>
      <c r="M109" s="168">
        <f>IF(M$2=$A109,Data!J109,0)</f>
        <v>0</v>
      </c>
      <c r="N109" s="168">
        <f>IF(N$2=$A109,Data!K109,0)</f>
        <v>0</v>
      </c>
      <c r="O109" s="168">
        <f>IF(O$2=$A109,Data!L109,0)</f>
        <v>0</v>
      </c>
      <c r="P109" s="168">
        <f>IF(P$2=$A109,Data!M109,0)</f>
        <v>0</v>
      </c>
      <c r="Q109" s="168">
        <f>IF(Q$2=$A109,Data!N109,0)</f>
        <v>0</v>
      </c>
      <c r="R109" s="169">
        <f>IF(R$2=$A109,Data!O109,0)</f>
        <v>0</v>
      </c>
      <c r="S109" s="169">
        <f>IF(S$2=$A109,Data!P109,0)</f>
        <v>0</v>
      </c>
      <c r="T109" s="169">
        <f>IF(T$2=$A109,Data!Q109,0)</f>
        <v>0</v>
      </c>
      <c r="U109" s="169">
        <f>IF(U$2=$A109,Data!R109,0)</f>
        <v>0</v>
      </c>
      <c r="V109" s="169">
        <f>IF(V$2=$A109,Data!S109,0)</f>
        <v>0</v>
      </c>
      <c r="W109" s="169">
        <f>IF(W$2=$A109,Data!T109,0)</f>
        <v>0</v>
      </c>
      <c r="X109" s="169">
        <f>IF(X$2=$A109,Data!U109,0)</f>
        <v>0</v>
      </c>
      <c r="Y109" s="169">
        <f>IF(Y$2=$A109,Data!V109,0)</f>
        <v>0</v>
      </c>
      <c r="Z109" s="169">
        <f>IF(Z$2=$A109,Data!W109,0)</f>
        <v>0</v>
      </c>
      <c r="AA109" s="169">
        <f>IF(AA$2=$A109,Data!X109,0)</f>
        <v>0</v>
      </c>
      <c r="AB109" s="169">
        <f>IF(AB$2=$A109,Data!Y109,0)</f>
        <v>0</v>
      </c>
      <c r="AC109" s="169">
        <f>IF(AC$2=$A109,Data!Z109,0)</f>
        <v>0</v>
      </c>
      <c r="AD109" s="170">
        <f>IF(AD$2=$A109,Data!AA109,0)</f>
        <v>0</v>
      </c>
      <c r="AE109" s="171">
        <f>IF(AE$2=$A109,Data!AB109,0)</f>
        <v>0</v>
      </c>
      <c r="AF109" s="170">
        <f>IF(AF$2=$A109,Data!AC109,0)</f>
        <v>0</v>
      </c>
      <c r="AG109" s="171">
        <f>IF(AG$2=$A109,Data!AD109,0)</f>
        <v>0</v>
      </c>
      <c r="AH109" s="170">
        <f>IF(AH$2=$A109,Data!AE109,0)</f>
        <v>0</v>
      </c>
      <c r="AI109" s="171">
        <f>IF(AI$2=$A109,Data!AF109,0)</f>
        <v>0</v>
      </c>
      <c r="AJ109" s="170">
        <f>IF(AJ$2=$A109,Data!AG109,0)</f>
        <v>0</v>
      </c>
      <c r="AK109" s="171">
        <f>IF(AK$2=$A109,Data!AH109,0)</f>
        <v>0</v>
      </c>
      <c r="AL109" s="170">
        <f>IF(AL$2=$A109,Data!AI109,0)</f>
        <v>0</v>
      </c>
      <c r="AM109" t="str">
        <f t="shared" si="2"/>
        <v>0</v>
      </c>
      <c r="AN109" t="e">
        <f>+INDEX(Validation!$D$4:$D$250,MATCH(Merge!B109,Validation!$E$4:$E$250,0))</f>
        <v>#N/A</v>
      </c>
      <c r="AO109" s="172">
        <f t="shared" si="3"/>
        <v>0</v>
      </c>
    </row>
    <row r="110" spans="1:41" ht="15" x14ac:dyDescent="0.25">
      <c r="A110">
        <f>Inputs!$H$11</f>
        <v>1</v>
      </c>
      <c r="B110" t="str">
        <f>Inputs!$D$4</f>
        <v>Select Agency…</v>
      </c>
      <c r="C110" s="166" t="str">
        <f>Inputs!$I$6</f>
        <v>(insert code)</v>
      </c>
      <c r="D110" t="str">
        <f>IFERROR(INDEX(Inputs!$I$11:$I$19,MATCH(A110,Inputs!$H$11:$H$19)),"")</f>
        <v>(insert code)</v>
      </c>
      <c r="E110" s="167">
        <f>Data!B110</f>
        <v>0</v>
      </c>
      <c r="F110" s="168">
        <f>IF(F$2=$A110,Data!C110,0)</f>
        <v>0</v>
      </c>
      <c r="G110" s="168">
        <f>IF(G$2=$A110,Data!D110,0)</f>
        <v>0</v>
      </c>
      <c r="H110" s="168">
        <f>IF(H$2=$A110,Data!E110,0)</f>
        <v>0</v>
      </c>
      <c r="I110" s="168">
        <f>IF(I$2=$A110,Data!F110,0)</f>
        <v>0</v>
      </c>
      <c r="J110" s="168">
        <f>IF(J$2=$A110,Data!G110,0)</f>
        <v>0</v>
      </c>
      <c r="K110" s="168">
        <f>IF(K$2=$A110,Data!H110,0)</f>
        <v>0</v>
      </c>
      <c r="L110" s="168">
        <f>IF(L$2=$A110,Data!I110,0)</f>
        <v>0</v>
      </c>
      <c r="M110" s="168">
        <f>IF(M$2=$A110,Data!J110,0)</f>
        <v>0</v>
      </c>
      <c r="N110" s="168">
        <f>IF(N$2=$A110,Data!K110,0)</f>
        <v>0</v>
      </c>
      <c r="O110" s="168">
        <f>IF(O$2=$A110,Data!L110,0)</f>
        <v>0</v>
      </c>
      <c r="P110" s="168">
        <f>IF(P$2=$A110,Data!M110,0)</f>
        <v>0</v>
      </c>
      <c r="Q110" s="168">
        <f>IF(Q$2=$A110,Data!N110,0)</f>
        <v>0</v>
      </c>
      <c r="R110" s="169">
        <f>IF(R$2=$A110,Data!O110,0)</f>
        <v>0</v>
      </c>
      <c r="S110" s="169">
        <f>IF(S$2=$A110,Data!P110,0)</f>
        <v>0</v>
      </c>
      <c r="T110" s="169">
        <f>IF(T$2=$A110,Data!Q110,0)</f>
        <v>0</v>
      </c>
      <c r="U110" s="169">
        <f>IF(U$2=$A110,Data!R110,0)</f>
        <v>0</v>
      </c>
      <c r="V110" s="169">
        <f>IF(V$2=$A110,Data!S110,0)</f>
        <v>0</v>
      </c>
      <c r="W110" s="169">
        <f>IF(W$2=$A110,Data!T110,0)</f>
        <v>0</v>
      </c>
      <c r="X110" s="169">
        <f>IF(X$2=$A110,Data!U110,0)</f>
        <v>0</v>
      </c>
      <c r="Y110" s="169">
        <f>IF(Y$2=$A110,Data!V110,0)</f>
        <v>0</v>
      </c>
      <c r="Z110" s="169">
        <f>IF(Z$2=$A110,Data!W110,0)</f>
        <v>0</v>
      </c>
      <c r="AA110" s="169">
        <f>IF(AA$2=$A110,Data!X110,0)</f>
        <v>0</v>
      </c>
      <c r="AB110" s="169">
        <f>IF(AB$2=$A110,Data!Y110,0)</f>
        <v>0</v>
      </c>
      <c r="AC110" s="169">
        <f>IF(AC$2=$A110,Data!Z110,0)</f>
        <v>0</v>
      </c>
      <c r="AD110" s="170">
        <f>IF(AD$2=$A110,Data!AA110,0)</f>
        <v>0</v>
      </c>
      <c r="AE110" s="171">
        <f>IF(AE$2=$A110,Data!AB110,0)</f>
        <v>0</v>
      </c>
      <c r="AF110" s="170">
        <f>IF(AF$2=$A110,Data!AC110,0)</f>
        <v>0</v>
      </c>
      <c r="AG110" s="171">
        <f>IF(AG$2=$A110,Data!AD110,0)</f>
        <v>0</v>
      </c>
      <c r="AH110" s="170">
        <f>IF(AH$2=$A110,Data!AE110,0)</f>
        <v>0</v>
      </c>
      <c r="AI110" s="171">
        <f>IF(AI$2=$A110,Data!AF110,0)</f>
        <v>0</v>
      </c>
      <c r="AJ110" s="170">
        <f>IF(AJ$2=$A110,Data!AG110,0)</f>
        <v>0</v>
      </c>
      <c r="AK110" s="171">
        <f>IF(AK$2=$A110,Data!AH110,0)</f>
        <v>0</v>
      </c>
      <c r="AL110" s="170">
        <f>IF(AL$2=$A110,Data!AI110,0)</f>
        <v>0</v>
      </c>
      <c r="AM110" t="str">
        <f t="shared" si="2"/>
        <v>0</v>
      </c>
      <c r="AN110" t="e">
        <f>+INDEX(Validation!$D$4:$D$250,MATCH(Merge!B110,Validation!$E$4:$E$250,0))</f>
        <v>#N/A</v>
      </c>
      <c r="AO110" s="172">
        <f t="shared" si="3"/>
        <v>0</v>
      </c>
    </row>
    <row r="111" spans="1:41" ht="15" x14ac:dyDescent="0.25">
      <c r="A111">
        <f>Inputs!$H$11</f>
        <v>1</v>
      </c>
      <c r="B111" t="str">
        <f>Inputs!$D$4</f>
        <v>Select Agency…</v>
      </c>
      <c r="C111" s="166" t="str">
        <f>Inputs!$I$6</f>
        <v>(insert code)</v>
      </c>
      <c r="D111" t="str">
        <f>IFERROR(INDEX(Inputs!$I$11:$I$19,MATCH(A111,Inputs!$H$11:$H$19)),"")</f>
        <v>(insert code)</v>
      </c>
      <c r="E111" s="167">
        <f>Data!B111</f>
        <v>0</v>
      </c>
      <c r="F111" s="168">
        <f>IF(F$2=$A111,Data!C111,0)</f>
        <v>0</v>
      </c>
      <c r="G111" s="168">
        <f>IF(G$2=$A111,Data!D111,0)</f>
        <v>0</v>
      </c>
      <c r="H111" s="168">
        <f>IF(H$2=$A111,Data!E111,0)</f>
        <v>0</v>
      </c>
      <c r="I111" s="168">
        <f>IF(I$2=$A111,Data!F111,0)</f>
        <v>0</v>
      </c>
      <c r="J111" s="168">
        <f>IF(J$2=$A111,Data!G111,0)</f>
        <v>0</v>
      </c>
      <c r="K111" s="168">
        <f>IF(K$2=$A111,Data!H111,0)</f>
        <v>0</v>
      </c>
      <c r="L111" s="168">
        <f>IF(L$2=$A111,Data!I111,0)</f>
        <v>0</v>
      </c>
      <c r="M111" s="168">
        <f>IF(M$2=$A111,Data!J111,0)</f>
        <v>0</v>
      </c>
      <c r="N111" s="168">
        <f>IF(N$2=$A111,Data!K111,0)</f>
        <v>0</v>
      </c>
      <c r="O111" s="168">
        <f>IF(O$2=$A111,Data!L111,0)</f>
        <v>0</v>
      </c>
      <c r="P111" s="168">
        <f>IF(P$2=$A111,Data!M111,0)</f>
        <v>0</v>
      </c>
      <c r="Q111" s="168">
        <f>IF(Q$2=$A111,Data!N111,0)</f>
        <v>0</v>
      </c>
      <c r="R111" s="169">
        <f>IF(R$2=$A111,Data!O111,0)</f>
        <v>0</v>
      </c>
      <c r="S111" s="169">
        <f>IF(S$2=$A111,Data!P111,0)</f>
        <v>0</v>
      </c>
      <c r="T111" s="169">
        <f>IF(T$2=$A111,Data!Q111,0)</f>
        <v>0</v>
      </c>
      <c r="U111" s="169">
        <f>IF(U$2=$A111,Data!R111,0)</f>
        <v>0</v>
      </c>
      <c r="V111" s="169">
        <f>IF(V$2=$A111,Data!S111,0)</f>
        <v>0</v>
      </c>
      <c r="W111" s="169">
        <f>IF(W$2=$A111,Data!T111,0)</f>
        <v>0</v>
      </c>
      <c r="X111" s="169">
        <f>IF(X$2=$A111,Data!U111,0)</f>
        <v>0</v>
      </c>
      <c r="Y111" s="169">
        <f>IF(Y$2=$A111,Data!V111,0)</f>
        <v>0</v>
      </c>
      <c r="Z111" s="169">
        <f>IF(Z$2=$A111,Data!W111,0)</f>
        <v>0</v>
      </c>
      <c r="AA111" s="169">
        <f>IF(AA$2=$A111,Data!X111,0)</f>
        <v>0</v>
      </c>
      <c r="AB111" s="169">
        <f>IF(AB$2=$A111,Data!Y111,0)</f>
        <v>0</v>
      </c>
      <c r="AC111" s="169">
        <f>IF(AC$2=$A111,Data!Z111,0)</f>
        <v>0</v>
      </c>
      <c r="AD111" s="170">
        <f>IF(AD$2=$A111,Data!AA111,0)</f>
        <v>0</v>
      </c>
      <c r="AE111" s="171">
        <f>IF(AE$2=$A111,Data!AB111,0)</f>
        <v>0</v>
      </c>
      <c r="AF111" s="170">
        <f>IF(AF$2=$A111,Data!AC111,0)</f>
        <v>0</v>
      </c>
      <c r="AG111" s="171">
        <f>IF(AG$2=$A111,Data!AD111,0)</f>
        <v>0</v>
      </c>
      <c r="AH111" s="170">
        <f>IF(AH$2=$A111,Data!AE111,0)</f>
        <v>0</v>
      </c>
      <c r="AI111" s="171">
        <f>IF(AI$2=$A111,Data!AF111,0)</f>
        <v>0</v>
      </c>
      <c r="AJ111" s="170">
        <f>IF(AJ$2=$A111,Data!AG111,0)</f>
        <v>0</v>
      </c>
      <c r="AK111" s="171">
        <f>IF(AK$2=$A111,Data!AH111,0)</f>
        <v>0</v>
      </c>
      <c r="AL111" s="170">
        <f>IF(AL$2=$A111,Data!AI111,0)</f>
        <v>0</v>
      </c>
      <c r="AM111" t="str">
        <f t="shared" si="2"/>
        <v>0</v>
      </c>
      <c r="AN111" t="e">
        <f>+INDEX(Validation!$D$4:$D$250,MATCH(Merge!B111,Validation!$E$4:$E$250,0))</f>
        <v>#N/A</v>
      </c>
      <c r="AO111" s="172">
        <f t="shared" si="3"/>
        <v>0</v>
      </c>
    </row>
    <row r="112" spans="1:41" ht="15" x14ac:dyDescent="0.25">
      <c r="A112">
        <f>Inputs!$H$11</f>
        <v>1</v>
      </c>
      <c r="B112" t="str">
        <f>Inputs!$D$4</f>
        <v>Select Agency…</v>
      </c>
      <c r="C112" s="166" t="str">
        <f>Inputs!$I$6</f>
        <v>(insert code)</v>
      </c>
      <c r="D112" t="str">
        <f>IFERROR(INDEX(Inputs!$I$11:$I$19,MATCH(A112,Inputs!$H$11:$H$19)),"")</f>
        <v>(insert code)</v>
      </c>
      <c r="E112" s="167">
        <f>Data!B112</f>
        <v>0</v>
      </c>
      <c r="F112" s="168">
        <f>IF(F$2=$A112,Data!C112,0)</f>
        <v>0</v>
      </c>
      <c r="G112" s="168">
        <f>IF(G$2=$A112,Data!D112,0)</f>
        <v>0</v>
      </c>
      <c r="H112" s="168">
        <f>IF(H$2=$A112,Data!E112,0)</f>
        <v>0</v>
      </c>
      <c r="I112" s="168">
        <f>IF(I$2=$A112,Data!F112,0)</f>
        <v>0</v>
      </c>
      <c r="J112" s="168">
        <f>IF(J$2=$A112,Data!G112,0)</f>
        <v>0</v>
      </c>
      <c r="K112" s="168">
        <f>IF(K$2=$A112,Data!H112,0)</f>
        <v>0</v>
      </c>
      <c r="L112" s="168">
        <f>IF(L$2=$A112,Data!I112,0)</f>
        <v>0</v>
      </c>
      <c r="M112" s="168">
        <f>IF(M$2=$A112,Data!J112,0)</f>
        <v>0</v>
      </c>
      <c r="N112" s="168">
        <f>IF(N$2=$A112,Data!K112,0)</f>
        <v>0</v>
      </c>
      <c r="O112" s="168">
        <f>IF(O$2=$A112,Data!L112,0)</f>
        <v>0</v>
      </c>
      <c r="P112" s="168">
        <f>IF(P$2=$A112,Data!M112,0)</f>
        <v>0</v>
      </c>
      <c r="Q112" s="168">
        <f>IF(Q$2=$A112,Data!N112,0)</f>
        <v>0</v>
      </c>
      <c r="R112" s="169">
        <f>IF(R$2=$A112,Data!O112,0)</f>
        <v>0</v>
      </c>
      <c r="S112" s="169">
        <f>IF(S$2=$A112,Data!P112,0)</f>
        <v>0</v>
      </c>
      <c r="T112" s="169">
        <f>IF(T$2=$A112,Data!Q112,0)</f>
        <v>0</v>
      </c>
      <c r="U112" s="169">
        <f>IF(U$2=$A112,Data!R112,0)</f>
        <v>0</v>
      </c>
      <c r="V112" s="169">
        <f>IF(V$2=$A112,Data!S112,0)</f>
        <v>0</v>
      </c>
      <c r="W112" s="169">
        <f>IF(W$2=$A112,Data!T112,0)</f>
        <v>0</v>
      </c>
      <c r="X112" s="169">
        <f>IF(X$2=$A112,Data!U112,0)</f>
        <v>0</v>
      </c>
      <c r="Y112" s="169">
        <f>IF(Y$2=$A112,Data!V112,0)</f>
        <v>0</v>
      </c>
      <c r="Z112" s="169">
        <f>IF(Z$2=$A112,Data!W112,0)</f>
        <v>0</v>
      </c>
      <c r="AA112" s="169">
        <f>IF(AA$2=$A112,Data!X112,0)</f>
        <v>0</v>
      </c>
      <c r="AB112" s="169">
        <f>IF(AB$2=$A112,Data!Y112,0)</f>
        <v>0</v>
      </c>
      <c r="AC112" s="169">
        <f>IF(AC$2=$A112,Data!Z112,0)</f>
        <v>0</v>
      </c>
      <c r="AD112" s="170">
        <f>IF(AD$2=$A112,Data!AA112,0)</f>
        <v>0</v>
      </c>
      <c r="AE112" s="171">
        <f>IF(AE$2=$A112,Data!AB112,0)</f>
        <v>0</v>
      </c>
      <c r="AF112" s="170">
        <f>IF(AF$2=$A112,Data!AC112,0)</f>
        <v>0</v>
      </c>
      <c r="AG112" s="171">
        <f>IF(AG$2=$A112,Data!AD112,0)</f>
        <v>0</v>
      </c>
      <c r="AH112" s="170">
        <f>IF(AH$2=$A112,Data!AE112,0)</f>
        <v>0</v>
      </c>
      <c r="AI112" s="171">
        <f>IF(AI$2=$A112,Data!AF112,0)</f>
        <v>0</v>
      </c>
      <c r="AJ112" s="170">
        <f>IF(AJ$2=$A112,Data!AG112,0)</f>
        <v>0</v>
      </c>
      <c r="AK112" s="171">
        <f>IF(AK$2=$A112,Data!AH112,0)</f>
        <v>0</v>
      </c>
      <c r="AL112" s="170">
        <f>IF(AL$2=$A112,Data!AI112,0)</f>
        <v>0</v>
      </c>
      <c r="AM112" t="str">
        <f t="shared" si="2"/>
        <v>0</v>
      </c>
      <c r="AN112" t="e">
        <f>+INDEX(Validation!$D$4:$D$250,MATCH(Merge!B112,Validation!$E$4:$E$250,0))</f>
        <v>#N/A</v>
      </c>
      <c r="AO112" s="172">
        <f t="shared" si="3"/>
        <v>0</v>
      </c>
    </row>
    <row r="113" spans="1:41" ht="15" x14ac:dyDescent="0.25">
      <c r="A113">
        <f>Inputs!$H$11</f>
        <v>1</v>
      </c>
      <c r="B113" t="str">
        <f>Inputs!$D$4</f>
        <v>Select Agency…</v>
      </c>
      <c r="C113" s="166" t="str">
        <f>Inputs!$I$6</f>
        <v>(insert code)</v>
      </c>
      <c r="D113" t="str">
        <f>IFERROR(INDEX(Inputs!$I$11:$I$19,MATCH(A113,Inputs!$H$11:$H$19)),"")</f>
        <v>(insert code)</v>
      </c>
      <c r="E113" s="167">
        <f>Data!B113</f>
        <v>0</v>
      </c>
      <c r="F113" s="168">
        <f>IF(F$2=$A113,Data!C113,0)</f>
        <v>0</v>
      </c>
      <c r="G113" s="168">
        <f>IF(G$2=$A113,Data!D113,0)</f>
        <v>0</v>
      </c>
      <c r="H113" s="168">
        <f>IF(H$2=$A113,Data!E113,0)</f>
        <v>0</v>
      </c>
      <c r="I113" s="168">
        <f>IF(I$2=$A113,Data!F113,0)</f>
        <v>0</v>
      </c>
      <c r="J113" s="168">
        <f>IF(J$2=$A113,Data!G113,0)</f>
        <v>0</v>
      </c>
      <c r="K113" s="168">
        <f>IF(K$2=$A113,Data!H113,0)</f>
        <v>0</v>
      </c>
      <c r="L113" s="168">
        <f>IF(L$2=$A113,Data!I113,0)</f>
        <v>0</v>
      </c>
      <c r="M113" s="168">
        <f>IF(M$2=$A113,Data!J113,0)</f>
        <v>0</v>
      </c>
      <c r="N113" s="168">
        <f>IF(N$2=$A113,Data!K113,0)</f>
        <v>0</v>
      </c>
      <c r="O113" s="168">
        <f>IF(O$2=$A113,Data!L113,0)</f>
        <v>0</v>
      </c>
      <c r="P113" s="168">
        <f>IF(P$2=$A113,Data!M113,0)</f>
        <v>0</v>
      </c>
      <c r="Q113" s="168">
        <f>IF(Q$2=$A113,Data!N113,0)</f>
        <v>0</v>
      </c>
      <c r="R113" s="169">
        <f>IF(R$2=$A113,Data!O113,0)</f>
        <v>0</v>
      </c>
      <c r="S113" s="169">
        <f>IF(S$2=$A113,Data!P113,0)</f>
        <v>0</v>
      </c>
      <c r="T113" s="169">
        <f>IF(T$2=$A113,Data!Q113,0)</f>
        <v>0</v>
      </c>
      <c r="U113" s="169">
        <f>IF(U$2=$A113,Data!R113,0)</f>
        <v>0</v>
      </c>
      <c r="V113" s="169">
        <f>IF(V$2=$A113,Data!S113,0)</f>
        <v>0</v>
      </c>
      <c r="W113" s="169">
        <f>IF(W$2=$A113,Data!T113,0)</f>
        <v>0</v>
      </c>
      <c r="X113" s="169">
        <f>IF(X$2=$A113,Data!U113,0)</f>
        <v>0</v>
      </c>
      <c r="Y113" s="169">
        <f>IF(Y$2=$A113,Data!V113,0)</f>
        <v>0</v>
      </c>
      <c r="Z113" s="169">
        <f>IF(Z$2=$A113,Data!W113,0)</f>
        <v>0</v>
      </c>
      <c r="AA113" s="169">
        <f>IF(AA$2=$A113,Data!X113,0)</f>
        <v>0</v>
      </c>
      <c r="AB113" s="169">
        <f>IF(AB$2=$A113,Data!Y113,0)</f>
        <v>0</v>
      </c>
      <c r="AC113" s="169">
        <f>IF(AC$2=$A113,Data!Z113,0)</f>
        <v>0</v>
      </c>
      <c r="AD113" s="170">
        <f>IF(AD$2=$A113,Data!AA113,0)</f>
        <v>0</v>
      </c>
      <c r="AE113" s="171">
        <f>IF(AE$2=$A113,Data!AB113,0)</f>
        <v>0</v>
      </c>
      <c r="AF113" s="170">
        <f>IF(AF$2=$A113,Data!AC113,0)</f>
        <v>0</v>
      </c>
      <c r="AG113" s="171">
        <f>IF(AG$2=$A113,Data!AD113,0)</f>
        <v>0</v>
      </c>
      <c r="AH113" s="170">
        <f>IF(AH$2=$A113,Data!AE113,0)</f>
        <v>0</v>
      </c>
      <c r="AI113" s="171">
        <f>IF(AI$2=$A113,Data!AF113,0)</f>
        <v>0</v>
      </c>
      <c r="AJ113" s="170">
        <f>IF(AJ$2=$A113,Data!AG113,0)</f>
        <v>0</v>
      </c>
      <c r="AK113" s="171">
        <f>IF(AK$2=$A113,Data!AH113,0)</f>
        <v>0</v>
      </c>
      <c r="AL113" s="170">
        <f>IF(AL$2=$A113,Data!AI113,0)</f>
        <v>0</v>
      </c>
      <c r="AM113" t="str">
        <f t="shared" si="2"/>
        <v>0</v>
      </c>
      <c r="AN113" t="e">
        <f>+INDEX(Validation!$D$4:$D$250,MATCH(Merge!B113,Validation!$E$4:$E$250,0))</f>
        <v>#N/A</v>
      </c>
      <c r="AO113" s="172">
        <f t="shared" si="3"/>
        <v>0</v>
      </c>
    </row>
    <row r="114" spans="1:41" ht="15" x14ac:dyDescent="0.25">
      <c r="A114">
        <f>Inputs!$H$11</f>
        <v>1</v>
      </c>
      <c r="B114" t="str">
        <f>Inputs!$D$4</f>
        <v>Select Agency…</v>
      </c>
      <c r="C114" s="166" t="str">
        <f>Inputs!$I$6</f>
        <v>(insert code)</v>
      </c>
      <c r="D114" t="str">
        <f>IFERROR(INDEX(Inputs!$I$11:$I$19,MATCH(A114,Inputs!$H$11:$H$19)),"")</f>
        <v>(insert code)</v>
      </c>
      <c r="E114" s="167">
        <f>Data!B114</f>
        <v>0</v>
      </c>
      <c r="F114" s="168">
        <f>IF(F$2=$A114,Data!C114,0)</f>
        <v>0</v>
      </c>
      <c r="G114" s="168">
        <f>IF(G$2=$A114,Data!D114,0)</f>
        <v>0</v>
      </c>
      <c r="H114" s="168">
        <f>IF(H$2=$A114,Data!E114,0)</f>
        <v>0</v>
      </c>
      <c r="I114" s="168">
        <f>IF(I$2=$A114,Data!F114,0)</f>
        <v>0</v>
      </c>
      <c r="J114" s="168">
        <f>IF(J$2=$A114,Data!G114,0)</f>
        <v>0</v>
      </c>
      <c r="K114" s="168">
        <f>IF(K$2=$A114,Data!H114,0)</f>
        <v>0</v>
      </c>
      <c r="L114" s="168">
        <f>IF(L$2=$A114,Data!I114,0)</f>
        <v>0</v>
      </c>
      <c r="M114" s="168">
        <f>IF(M$2=$A114,Data!J114,0)</f>
        <v>0</v>
      </c>
      <c r="N114" s="168">
        <f>IF(N$2=$A114,Data!K114,0)</f>
        <v>0</v>
      </c>
      <c r="O114" s="168">
        <f>IF(O$2=$A114,Data!L114,0)</f>
        <v>0</v>
      </c>
      <c r="P114" s="168">
        <f>IF(P$2=$A114,Data!M114,0)</f>
        <v>0</v>
      </c>
      <c r="Q114" s="168">
        <f>IF(Q$2=$A114,Data!N114,0)</f>
        <v>0</v>
      </c>
      <c r="R114" s="169">
        <f>IF(R$2=$A114,Data!O114,0)</f>
        <v>0</v>
      </c>
      <c r="S114" s="169">
        <f>IF(S$2=$A114,Data!P114,0)</f>
        <v>0</v>
      </c>
      <c r="T114" s="169">
        <f>IF(T$2=$A114,Data!Q114,0)</f>
        <v>0</v>
      </c>
      <c r="U114" s="169">
        <f>IF(U$2=$A114,Data!R114,0)</f>
        <v>0</v>
      </c>
      <c r="V114" s="169">
        <f>IF(V$2=$A114,Data!S114,0)</f>
        <v>0</v>
      </c>
      <c r="W114" s="169">
        <f>IF(W$2=$A114,Data!T114,0)</f>
        <v>0</v>
      </c>
      <c r="X114" s="169">
        <f>IF(X$2=$A114,Data!U114,0)</f>
        <v>0</v>
      </c>
      <c r="Y114" s="169">
        <f>IF(Y$2=$A114,Data!V114,0)</f>
        <v>0</v>
      </c>
      <c r="Z114" s="169">
        <f>IF(Z$2=$A114,Data!W114,0)</f>
        <v>0</v>
      </c>
      <c r="AA114" s="169">
        <f>IF(AA$2=$A114,Data!X114,0)</f>
        <v>0</v>
      </c>
      <c r="AB114" s="169">
        <f>IF(AB$2=$A114,Data!Y114,0)</f>
        <v>0</v>
      </c>
      <c r="AC114" s="169">
        <f>IF(AC$2=$A114,Data!Z114,0)</f>
        <v>0</v>
      </c>
      <c r="AD114" s="170">
        <f>IF(AD$2=$A114,Data!AA114,0)</f>
        <v>0</v>
      </c>
      <c r="AE114" s="171">
        <f>IF(AE$2=$A114,Data!AB114,0)</f>
        <v>0</v>
      </c>
      <c r="AF114" s="170">
        <f>IF(AF$2=$A114,Data!AC114,0)</f>
        <v>0</v>
      </c>
      <c r="AG114" s="171">
        <f>IF(AG$2=$A114,Data!AD114,0)</f>
        <v>0</v>
      </c>
      <c r="AH114" s="170">
        <f>IF(AH$2=$A114,Data!AE114,0)</f>
        <v>0</v>
      </c>
      <c r="AI114" s="171">
        <f>IF(AI$2=$A114,Data!AF114,0)</f>
        <v>0</v>
      </c>
      <c r="AJ114" s="170">
        <f>IF(AJ$2=$A114,Data!AG114,0)</f>
        <v>0</v>
      </c>
      <c r="AK114" s="171">
        <f>IF(AK$2=$A114,Data!AH114,0)</f>
        <v>0</v>
      </c>
      <c r="AL114" s="170">
        <f>IF(AL$2=$A114,Data!AI114,0)</f>
        <v>0</v>
      </c>
      <c r="AM114" t="str">
        <f t="shared" si="2"/>
        <v>0</v>
      </c>
      <c r="AN114" t="e">
        <f>+INDEX(Validation!$D$4:$D$250,MATCH(Merge!B114,Validation!$E$4:$E$250,0))</f>
        <v>#N/A</v>
      </c>
      <c r="AO114" s="172">
        <f t="shared" si="3"/>
        <v>0</v>
      </c>
    </row>
    <row r="115" spans="1:41" ht="15" x14ac:dyDescent="0.25">
      <c r="A115">
        <f>Inputs!$H$11</f>
        <v>1</v>
      </c>
      <c r="B115" t="str">
        <f>Inputs!$D$4</f>
        <v>Select Agency…</v>
      </c>
      <c r="C115" s="166" t="str">
        <f>Inputs!$I$6</f>
        <v>(insert code)</v>
      </c>
      <c r="D115" t="str">
        <f>IFERROR(INDEX(Inputs!$I$11:$I$19,MATCH(A115,Inputs!$H$11:$H$19)),"")</f>
        <v>(insert code)</v>
      </c>
      <c r="E115" s="167">
        <f>Data!B115</f>
        <v>0</v>
      </c>
      <c r="F115" s="168">
        <f>IF(F$2=$A115,Data!C115,0)</f>
        <v>0</v>
      </c>
      <c r="G115" s="168">
        <f>IF(G$2=$A115,Data!D115,0)</f>
        <v>0</v>
      </c>
      <c r="H115" s="168">
        <f>IF(H$2=$A115,Data!E115,0)</f>
        <v>0</v>
      </c>
      <c r="I115" s="168">
        <f>IF(I$2=$A115,Data!F115,0)</f>
        <v>0</v>
      </c>
      <c r="J115" s="168">
        <f>IF(J$2=$A115,Data!G115,0)</f>
        <v>0</v>
      </c>
      <c r="K115" s="168">
        <f>IF(K$2=$A115,Data!H115,0)</f>
        <v>0</v>
      </c>
      <c r="L115" s="168">
        <f>IF(L$2=$A115,Data!I115,0)</f>
        <v>0</v>
      </c>
      <c r="M115" s="168">
        <f>IF(M$2=$A115,Data!J115,0)</f>
        <v>0</v>
      </c>
      <c r="N115" s="168">
        <f>IF(N$2=$A115,Data!K115,0)</f>
        <v>0</v>
      </c>
      <c r="O115" s="168">
        <f>IF(O$2=$A115,Data!L115,0)</f>
        <v>0</v>
      </c>
      <c r="P115" s="168">
        <f>IF(P$2=$A115,Data!M115,0)</f>
        <v>0</v>
      </c>
      <c r="Q115" s="168">
        <f>IF(Q$2=$A115,Data!N115,0)</f>
        <v>0</v>
      </c>
      <c r="R115" s="169">
        <f>IF(R$2=$A115,Data!O115,0)</f>
        <v>0</v>
      </c>
      <c r="S115" s="169">
        <f>IF(S$2=$A115,Data!P115,0)</f>
        <v>0</v>
      </c>
      <c r="T115" s="169">
        <f>IF(T$2=$A115,Data!Q115,0)</f>
        <v>0</v>
      </c>
      <c r="U115" s="169">
        <f>IF(U$2=$A115,Data!R115,0)</f>
        <v>0</v>
      </c>
      <c r="V115" s="169">
        <f>IF(V$2=$A115,Data!S115,0)</f>
        <v>0</v>
      </c>
      <c r="W115" s="169">
        <f>IF(W$2=$A115,Data!T115,0)</f>
        <v>0</v>
      </c>
      <c r="X115" s="169">
        <f>IF(X$2=$A115,Data!U115,0)</f>
        <v>0</v>
      </c>
      <c r="Y115" s="169">
        <f>IF(Y$2=$A115,Data!V115,0)</f>
        <v>0</v>
      </c>
      <c r="Z115" s="169">
        <f>IF(Z$2=$A115,Data!W115,0)</f>
        <v>0</v>
      </c>
      <c r="AA115" s="169">
        <f>IF(AA$2=$A115,Data!X115,0)</f>
        <v>0</v>
      </c>
      <c r="AB115" s="169">
        <f>IF(AB$2=$A115,Data!Y115,0)</f>
        <v>0</v>
      </c>
      <c r="AC115" s="169">
        <f>IF(AC$2=$A115,Data!Z115,0)</f>
        <v>0</v>
      </c>
      <c r="AD115" s="170">
        <f>IF(AD$2=$A115,Data!AA115,0)</f>
        <v>0</v>
      </c>
      <c r="AE115" s="171">
        <f>IF(AE$2=$A115,Data!AB115,0)</f>
        <v>0</v>
      </c>
      <c r="AF115" s="170">
        <f>IF(AF$2=$A115,Data!AC115,0)</f>
        <v>0</v>
      </c>
      <c r="AG115" s="171">
        <f>IF(AG$2=$A115,Data!AD115,0)</f>
        <v>0</v>
      </c>
      <c r="AH115" s="170">
        <f>IF(AH$2=$A115,Data!AE115,0)</f>
        <v>0</v>
      </c>
      <c r="AI115" s="171">
        <f>IF(AI$2=$A115,Data!AF115,0)</f>
        <v>0</v>
      </c>
      <c r="AJ115" s="170">
        <f>IF(AJ$2=$A115,Data!AG115,0)</f>
        <v>0</v>
      </c>
      <c r="AK115" s="171">
        <f>IF(AK$2=$A115,Data!AH115,0)</f>
        <v>0</v>
      </c>
      <c r="AL115" s="170">
        <f>IF(AL$2=$A115,Data!AI115,0)</f>
        <v>0</v>
      </c>
      <c r="AM115" t="str">
        <f t="shared" si="2"/>
        <v>0</v>
      </c>
      <c r="AN115" t="e">
        <f>+INDEX(Validation!$D$4:$D$250,MATCH(Merge!B115,Validation!$E$4:$E$250,0))</f>
        <v>#N/A</v>
      </c>
      <c r="AO115" s="172">
        <f t="shared" si="3"/>
        <v>0</v>
      </c>
    </row>
    <row r="116" spans="1:41" ht="15" x14ac:dyDescent="0.25">
      <c r="A116">
        <f>Inputs!$H$11</f>
        <v>1</v>
      </c>
      <c r="B116" t="str">
        <f>Inputs!$D$4</f>
        <v>Select Agency…</v>
      </c>
      <c r="C116" s="166" t="str">
        <f>Inputs!$I$6</f>
        <v>(insert code)</v>
      </c>
      <c r="D116" t="str">
        <f>IFERROR(INDEX(Inputs!$I$11:$I$19,MATCH(A116,Inputs!$H$11:$H$19)),"")</f>
        <v>(insert code)</v>
      </c>
      <c r="E116" s="167">
        <f>Data!B116</f>
        <v>0</v>
      </c>
      <c r="F116" s="168">
        <f>IF(F$2=$A116,Data!C116,0)</f>
        <v>0</v>
      </c>
      <c r="G116" s="168">
        <f>IF(G$2=$A116,Data!D116,0)</f>
        <v>0</v>
      </c>
      <c r="H116" s="168">
        <f>IF(H$2=$A116,Data!E116,0)</f>
        <v>0</v>
      </c>
      <c r="I116" s="168">
        <f>IF(I$2=$A116,Data!F116,0)</f>
        <v>0</v>
      </c>
      <c r="J116" s="168">
        <f>IF(J$2=$A116,Data!G116,0)</f>
        <v>0</v>
      </c>
      <c r="K116" s="168">
        <f>IF(K$2=$A116,Data!H116,0)</f>
        <v>0</v>
      </c>
      <c r="L116" s="168">
        <f>IF(L$2=$A116,Data!I116,0)</f>
        <v>0</v>
      </c>
      <c r="M116" s="168">
        <f>IF(M$2=$A116,Data!J116,0)</f>
        <v>0</v>
      </c>
      <c r="N116" s="168">
        <f>IF(N$2=$A116,Data!K116,0)</f>
        <v>0</v>
      </c>
      <c r="O116" s="168">
        <f>IF(O$2=$A116,Data!L116,0)</f>
        <v>0</v>
      </c>
      <c r="P116" s="168">
        <f>IF(P$2=$A116,Data!M116,0)</f>
        <v>0</v>
      </c>
      <c r="Q116" s="168">
        <f>IF(Q$2=$A116,Data!N116,0)</f>
        <v>0</v>
      </c>
      <c r="R116" s="169">
        <f>IF(R$2=$A116,Data!O116,0)</f>
        <v>0</v>
      </c>
      <c r="S116" s="169">
        <f>IF(S$2=$A116,Data!P116,0)</f>
        <v>0</v>
      </c>
      <c r="T116" s="169">
        <f>IF(T$2=$A116,Data!Q116,0)</f>
        <v>0</v>
      </c>
      <c r="U116" s="169">
        <f>IF(U$2=$A116,Data!R116,0)</f>
        <v>0</v>
      </c>
      <c r="V116" s="169">
        <f>IF(V$2=$A116,Data!S116,0)</f>
        <v>0</v>
      </c>
      <c r="W116" s="169">
        <f>IF(W$2=$A116,Data!T116,0)</f>
        <v>0</v>
      </c>
      <c r="X116" s="169">
        <f>IF(X$2=$A116,Data!U116,0)</f>
        <v>0</v>
      </c>
      <c r="Y116" s="169">
        <f>IF(Y$2=$A116,Data!V116,0)</f>
        <v>0</v>
      </c>
      <c r="Z116" s="169">
        <f>IF(Z$2=$A116,Data!W116,0)</f>
        <v>0</v>
      </c>
      <c r="AA116" s="169">
        <f>IF(AA$2=$A116,Data!X116,0)</f>
        <v>0</v>
      </c>
      <c r="AB116" s="169">
        <f>IF(AB$2=$A116,Data!Y116,0)</f>
        <v>0</v>
      </c>
      <c r="AC116" s="169">
        <f>IF(AC$2=$A116,Data!Z116,0)</f>
        <v>0</v>
      </c>
      <c r="AD116" s="170">
        <f>IF(AD$2=$A116,Data!AA116,0)</f>
        <v>0</v>
      </c>
      <c r="AE116" s="171">
        <f>IF(AE$2=$A116,Data!AB116,0)</f>
        <v>0</v>
      </c>
      <c r="AF116" s="170">
        <f>IF(AF$2=$A116,Data!AC116,0)</f>
        <v>0</v>
      </c>
      <c r="AG116" s="171">
        <f>IF(AG$2=$A116,Data!AD116,0)</f>
        <v>0</v>
      </c>
      <c r="AH116" s="170">
        <f>IF(AH$2=$A116,Data!AE116,0)</f>
        <v>0</v>
      </c>
      <c r="AI116" s="171">
        <f>IF(AI$2=$A116,Data!AF116,0)</f>
        <v>0</v>
      </c>
      <c r="AJ116" s="170">
        <f>IF(AJ$2=$A116,Data!AG116,0)</f>
        <v>0</v>
      </c>
      <c r="AK116" s="171">
        <f>IF(AK$2=$A116,Data!AH116,0)</f>
        <v>0</v>
      </c>
      <c r="AL116" s="170">
        <f>IF(AL$2=$A116,Data!AI116,0)</f>
        <v>0</v>
      </c>
      <c r="AM116" t="str">
        <f t="shared" si="2"/>
        <v>0</v>
      </c>
      <c r="AN116" t="e">
        <f>+INDEX(Validation!$D$4:$D$250,MATCH(Merge!B116,Validation!$E$4:$E$250,0))</f>
        <v>#N/A</v>
      </c>
      <c r="AO116" s="172">
        <f t="shared" si="3"/>
        <v>0</v>
      </c>
    </row>
    <row r="117" spans="1:41" ht="15" x14ac:dyDescent="0.25">
      <c r="A117">
        <f>Inputs!$H$11</f>
        <v>1</v>
      </c>
      <c r="B117" t="str">
        <f>Inputs!$D$4</f>
        <v>Select Agency…</v>
      </c>
      <c r="C117" s="166" t="str">
        <f>Inputs!$I$6</f>
        <v>(insert code)</v>
      </c>
      <c r="D117" t="str">
        <f>IFERROR(INDEX(Inputs!$I$11:$I$19,MATCH(A117,Inputs!$H$11:$H$19)),"")</f>
        <v>(insert code)</v>
      </c>
      <c r="E117" s="167">
        <f>Data!B117</f>
        <v>0</v>
      </c>
      <c r="F117" s="168">
        <f>IF(F$2=$A117,Data!C117,0)</f>
        <v>0</v>
      </c>
      <c r="G117" s="168">
        <f>IF(G$2=$A117,Data!D117,0)</f>
        <v>0</v>
      </c>
      <c r="H117" s="168">
        <f>IF(H$2=$A117,Data!E117,0)</f>
        <v>0</v>
      </c>
      <c r="I117" s="168">
        <f>IF(I$2=$A117,Data!F117,0)</f>
        <v>0</v>
      </c>
      <c r="J117" s="168">
        <f>IF(J$2=$A117,Data!G117,0)</f>
        <v>0</v>
      </c>
      <c r="K117" s="168">
        <f>IF(K$2=$A117,Data!H117,0)</f>
        <v>0</v>
      </c>
      <c r="L117" s="168">
        <f>IF(L$2=$A117,Data!I117,0)</f>
        <v>0</v>
      </c>
      <c r="M117" s="168">
        <f>IF(M$2=$A117,Data!J117,0)</f>
        <v>0</v>
      </c>
      <c r="N117" s="168">
        <f>IF(N$2=$A117,Data!K117,0)</f>
        <v>0</v>
      </c>
      <c r="O117" s="168">
        <f>IF(O$2=$A117,Data!L117,0)</f>
        <v>0</v>
      </c>
      <c r="P117" s="168">
        <f>IF(P$2=$A117,Data!M117,0)</f>
        <v>0</v>
      </c>
      <c r="Q117" s="168">
        <f>IF(Q$2=$A117,Data!N117,0)</f>
        <v>0</v>
      </c>
      <c r="R117" s="169">
        <f>IF(R$2=$A117,Data!O117,0)</f>
        <v>0</v>
      </c>
      <c r="S117" s="169">
        <f>IF(S$2=$A117,Data!P117,0)</f>
        <v>0</v>
      </c>
      <c r="T117" s="169">
        <f>IF(T$2=$A117,Data!Q117,0)</f>
        <v>0</v>
      </c>
      <c r="U117" s="169">
        <f>IF(U$2=$A117,Data!R117,0)</f>
        <v>0</v>
      </c>
      <c r="V117" s="169">
        <f>IF(V$2=$A117,Data!S117,0)</f>
        <v>0</v>
      </c>
      <c r="W117" s="169">
        <f>IF(W$2=$A117,Data!T117,0)</f>
        <v>0</v>
      </c>
      <c r="X117" s="169">
        <f>IF(X$2=$A117,Data!U117,0)</f>
        <v>0</v>
      </c>
      <c r="Y117" s="169">
        <f>IF(Y$2=$A117,Data!V117,0)</f>
        <v>0</v>
      </c>
      <c r="Z117" s="169">
        <f>IF(Z$2=$A117,Data!W117,0)</f>
        <v>0</v>
      </c>
      <c r="AA117" s="169">
        <f>IF(AA$2=$A117,Data!X117,0)</f>
        <v>0</v>
      </c>
      <c r="AB117" s="169">
        <f>IF(AB$2=$A117,Data!Y117,0)</f>
        <v>0</v>
      </c>
      <c r="AC117" s="169">
        <f>IF(AC$2=$A117,Data!Z117,0)</f>
        <v>0</v>
      </c>
      <c r="AD117" s="170">
        <f>IF(AD$2=$A117,Data!AA117,0)</f>
        <v>0</v>
      </c>
      <c r="AE117" s="171">
        <f>IF(AE$2=$A117,Data!AB117,0)</f>
        <v>0</v>
      </c>
      <c r="AF117" s="170">
        <f>IF(AF$2=$A117,Data!AC117,0)</f>
        <v>0</v>
      </c>
      <c r="AG117" s="171">
        <f>IF(AG$2=$A117,Data!AD117,0)</f>
        <v>0</v>
      </c>
      <c r="AH117" s="170">
        <f>IF(AH$2=$A117,Data!AE117,0)</f>
        <v>0</v>
      </c>
      <c r="AI117" s="171">
        <f>IF(AI$2=$A117,Data!AF117,0)</f>
        <v>0</v>
      </c>
      <c r="AJ117" s="170">
        <f>IF(AJ$2=$A117,Data!AG117,0)</f>
        <v>0</v>
      </c>
      <c r="AK117" s="171">
        <f>IF(AK$2=$A117,Data!AH117,0)</f>
        <v>0</v>
      </c>
      <c r="AL117" s="170">
        <f>IF(AL$2=$A117,Data!AI117,0)</f>
        <v>0</v>
      </c>
      <c r="AM117" t="str">
        <f t="shared" si="2"/>
        <v>0</v>
      </c>
      <c r="AN117" t="e">
        <f>+INDEX(Validation!$D$4:$D$250,MATCH(Merge!B117,Validation!$E$4:$E$250,0))</f>
        <v>#N/A</v>
      </c>
      <c r="AO117" s="172">
        <f t="shared" si="3"/>
        <v>0</v>
      </c>
    </row>
    <row r="118" spans="1:41" ht="15" x14ac:dyDescent="0.25">
      <c r="A118">
        <f>Inputs!$H$11</f>
        <v>1</v>
      </c>
      <c r="B118" t="str">
        <f>Inputs!$D$4</f>
        <v>Select Agency…</v>
      </c>
      <c r="C118" s="166" t="str">
        <f>Inputs!$I$6</f>
        <v>(insert code)</v>
      </c>
      <c r="D118" t="str">
        <f>IFERROR(INDEX(Inputs!$I$11:$I$19,MATCH(A118,Inputs!$H$11:$H$19)),"")</f>
        <v>(insert code)</v>
      </c>
      <c r="E118" s="167">
        <f>Data!B118</f>
        <v>0</v>
      </c>
      <c r="F118" s="168">
        <f>IF(F$2=$A118,Data!C118,0)</f>
        <v>0</v>
      </c>
      <c r="G118" s="168">
        <f>IF(G$2=$A118,Data!D118,0)</f>
        <v>0</v>
      </c>
      <c r="H118" s="168">
        <f>IF(H$2=$A118,Data!E118,0)</f>
        <v>0</v>
      </c>
      <c r="I118" s="168">
        <f>IF(I$2=$A118,Data!F118,0)</f>
        <v>0</v>
      </c>
      <c r="J118" s="168">
        <f>IF(J$2=$A118,Data!G118,0)</f>
        <v>0</v>
      </c>
      <c r="K118" s="168">
        <f>IF(K$2=$A118,Data!H118,0)</f>
        <v>0</v>
      </c>
      <c r="L118" s="168">
        <f>IF(L$2=$A118,Data!I118,0)</f>
        <v>0</v>
      </c>
      <c r="M118" s="168">
        <f>IF(M$2=$A118,Data!J118,0)</f>
        <v>0</v>
      </c>
      <c r="N118" s="168">
        <f>IF(N$2=$A118,Data!K118,0)</f>
        <v>0</v>
      </c>
      <c r="O118" s="168">
        <f>IF(O$2=$A118,Data!L118,0)</f>
        <v>0</v>
      </c>
      <c r="P118" s="168">
        <f>IF(P$2=$A118,Data!M118,0)</f>
        <v>0</v>
      </c>
      <c r="Q118" s="168">
        <f>IF(Q$2=$A118,Data!N118,0)</f>
        <v>0</v>
      </c>
      <c r="R118" s="169">
        <f>IF(R$2=$A118,Data!O118,0)</f>
        <v>0</v>
      </c>
      <c r="S118" s="169">
        <f>IF(S$2=$A118,Data!P118,0)</f>
        <v>0</v>
      </c>
      <c r="T118" s="169">
        <f>IF(T$2=$A118,Data!Q118,0)</f>
        <v>0</v>
      </c>
      <c r="U118" s="169">
        <f>IF(U$2=$A118,Data!R118,0)</f>
        <v>0</v>
      </c>
      <c r="V118" s="169">
        <f>IF(V$2=$A118,Data!S118,0)</f>
        <v>0</v>
      </c>
      <c r="W118" s="169">
        <f>IF(W$2=$A118,Data!T118,0)</f>
        <v>0</v>
      </c>
      <c r="X118" s="169">
        <f>IF(X$2=$A118,Data!U118,0)</f>
        <v>0</v>
      </c>
      <c r="Y118" s="169">
        <f>IF(Y$2=$A118,Data!V118,0)</f>
        <v>0</v>
      </c>
      <c r="Z118" s="169">
        <f>IF(Z$2=$A118,Data!W118,0)</f>
        <v>0</v>
      </c>
      <c r="AA118" s="169">
        <f>IF(AA$2=$A118,Data!X118,0)</f>
        <v>0</v>
      </c>
      <c r="AB118" s="169">
        <f>IF(AB$2=$A118,Data!Y118,0)</f>
        <v>0</v>
      </c>
      <c r="AC118" s="169">
        <f>IF(AC$2=$A118,Data!Z118,0)</f>
        <v>0</v>
      </c>
      <c r="AD118" s="170">
        <f>IF(AD$2=$A118,Data!AA118,0)</f>
        <v>0</v>
      </c>
      <c r="AE118" s="171">
        <f>IF(AE$2=$A118,Data!AB118,0)</f>
        <v>0</v>
      </c>
      <c r="AF118" s="170">
        <f>IF(AF$2=$A118,Data!AC118,0)</f>
        <v>0</v>
      </c>
      <c r="AG118" s="171">
        <f>IF(AG$2=$A118,Data!AD118,0)</f>
        <v>0</v>
      </c>
      <c r="AH118" s="170">
        <f>IF(AH$2=$A118,Data!AE118,0)</f>
        <v>0</v>
      </c>
      <c r="AI118" s="171">
        <f>IF(AI$2=$A118,Data!AF118,0)</f>
        <v>0</v>
      </c>
      <c r="AJ118" s="170">
        <f>IF(AJ$2=$A118,Data!AG118,0)</f>
        <v>0</v>
      </c>
      <c r="AK118" s="171">
        <f>IF(AK$2=$A118,Data!AH118,0)</f>
        <v>0</v>
      </c>
      <c r="AL118" s="170">
        <f>IF(AL$2=$A118,Data!AI118,0)</f>
        <v>0</v>
      </c>
      <c r="AM118" t="str">
        <f t="shared" si="2"/>
        <v>0</v>
      </c>
      <c r="AN118" t="e">
        <f>+INDEX(Validation!$D$4:$D$250,MATCH(Merge!B118,Validation!$E$4:$E$250,0))</f>
        <v>#N/A</v>
      </c>
      <c r="AO118" s="172">
        <f t="shared" si="3"/>
        <v>0</v>
      </c>
    </row>
    <row r="119" spans="1:41" ht="15" x14ac:dyDescent="0.25">
      <c r="A119">
        <f>Inputs!$H$11</f>
        <v>1</v>
      </c>
      <c r="B119" t="str">
        <f>Inputs!$D$4</f>
        <v>Select Agency…</v>
      </c>
      <c r="C119" s="166" t="str">
        <f>Inputs!$I$6</f>
        <v>(insert code)</v>
      </c>
      <c r="D119" t="str">
        <f>IFERROR(INDEX(Inputs!$I$11:$I$19,MATCH(A119,Inputs!$H$11:$H$19)),"")</f>
        <v>(insert code)</v>
      </c>
      <c r="E119" s="167">
        <f>Data!B119</f>
        <v>0</v>
      </c>
      <c r="F119" s="168">
        <f>IF(F$2=$A119,Data!C119,0)</f>
        <v>0</v>
      </c>
      <c r="G119" s="168">
        <f>IF(G$2=$A119,Data!D119,0)</f>
        <v>0</v>
      </c>
      <c r="H119" s="168">
        <f>IF(H$2=$A119,Data!E119,0)</f>
        <v>0</v>
      </c>
      <c r="I119" s="168">
        <f>IF(I$2=$A119,Data!F119,0)</f>
        <v>0</v>
      </c>
      <c r="J119" s="168">
        <f>IF(J$2=$A119,Data!G119,0)</f>
        <v>0</v>
      </c>
      <c r="K119" s="168">
        <f>IF(K$2=$A119,Data!H119,0)</f>
        <v>0</v>
      </c>
      <c r="L119" s="168">
        <f>IF(L$2=$A119,Data!I119,0)</f>
        <v>0</v>
      </c>
      <c r="M119" s="168">
        <f>IF(M$2=$A119,Data!J119,0)</f>
        <v>0</v>
      </c>
      <c r="N119" s="168">
        <f>IF(N$2=$A119,Data!K119,0)</f>
        <v>0</v>
      </c>
      <c r="O119" s="168">
        <f>IF(O$2=$A119,Data!L119,0)</f>
        <v>0</v>
      </c>
      <c r="P119" s="168">
        <f>IF(P$2=$A119,Data!M119,0)</f>
        <v>0</v>
      </c>
      <c r="Q119" s="168">
        <f>IF(Q$2=$A119,Data!N119,0)</f>
        <v>0</v>
      </c>
      <c r="R119" s="169">
        <f>IF(R$2=$A119,Data!O119,0)</f>
        <v>0</v>
      </c>
      <c r="S119" s="169">
        <f>IF(S$2=$A119,Data!P119,0)</f>
        <v>0</v>
      </c>
      <c r="T119" s="169">
        <f>IF(T$2=$A119,Data!Q119,0)</f>
        <v>0</v>
      </c>
      <c r="U119" s="169">
        <f>IF(U$2=$A119,Data!R119,0)</f>
        <v>0</v>
      </c>
      <c r="V119" s="169">
        <f>IF(V$2=$A119,Data!S119,0)</f>
        <v>0</v>
      </c>
      <c r="W119" s="169">
        <f>IF(W$2=$A119,Data!T119,0)</f>
        <v>0</v>
      </c>
      <c r="X119" s="169">
        <f>IF(X$2=$A119,Data!U119,0)</f>
        <v>0</v>
      </c>
      <c r="Y119" s="169">
        <f>IF(Y$2=$A119,Data!V119,0)</f>
        <v>0</v>
      </c>
      <c r="Z119" s="169">
        <f>IF(Z$2=$A119,Data!W119,0)</f>
        <v>0</v>
      </c>
      <c r="AA119" s="169">
        <f>IF(AA$2=$A119,Data!X119,0)</f>
        <v>0</v>
      </c>
      <c r="AB119" s="169">
        <f>IF(AB$2=$A119,Data!Y119,0)</f>
        <v>0</v>
      </c>
      <c r="AC119" s="169">
        <f>IF(AC$2=$A119,Data!Z119,0)</f>
        <v>0</v>
      </c>
      <c r="AD119" s="170">
        <f>IF(AD$2=$A119,Data!AA119,0)</f>
        <v>0</v>
      </c>
      <c r="AE119" s="171">
        <f>IF(AE$2=$A119,Data!AB119,0)</f>
        <v>0</v>
      </c>
      <c r="AF119" s="170">
        <f>IF(AF$2=$A119,Data!AC119,0)</f>
        <v>0</v>
      </c>
      <c r="AG119" s="171">
        <f>IF(AG$2=$A119,Data!AD119,0)</f>
        <v>0</v>
      </c>
      <c r="AH119" s="170">
        <f>IF(AH$2=$A119,Data!AE119,0)</f>
        <v>0</v>
      </c>
      <c r="AI119" s="171">
        <f>IF(AI$2=$A119,Data!AF119,0)</f>
        <v>0</v>
      </c>
      <c r="AJ119" s="170">
        <f>IF(AJ$2=$A119,Data!AG119,0)</f>
        <v>0</v>
      </c>
      <c r="AK119" s="171">
        <f>IF(AK$2=$A119,Data!AH119,0)</f>
        <v>0</v>
      </c>
      <c r="AL119" s="170">
        <f>IF(AL$2=$A119,Data!AI119,0)</f>
        <v>0</v>
      </c>
      <c r="AM119" t="str">
        <f t="shared" si="2"/>
        <v>0</v>
      </c>
      <c r="AN119" t="e">
        <f>+INDEX(Validation!$D$4:$D$250,MATCH(Merge!B119,Validation!$E$4:$E$250,0))</f>
        <v>#N/A</v>
      </c>
      <c r="AO119" s="172">
        <f t="shared" si="3"/>
        <v>0</v>
      </c>
    </row>
    <row r="120" spans="1:41" ht="15" x14ac:dyDescent="0.25">
      <c r="A120">
        <f>Inputs!$H$11</f>
        <v>1</v>
      </c>
      <c r="B120" t="str">
        <f>Inputs!$D$4</f>
        <v>Select Agency…</v>
      </c>
      <c r="C120" s="166" t="str">
        <f>Inputs!$I$6</f>
        <v>(insert code)</v>
      </c>
      <c r="D120" t="str">
        <f>IFERROR(INDEX(Inputs!$I$11:$I$19,MATCH(A120,Inputs!$H$11:$H$19)),"")</f>
        <v>(insert code)</v>
      </c>
      <c r="E120" s="167">
        <f>Data!B120</f>
        <v>0</v>
      </c>
      <c r="F120" s="168">
        <f>IF(F$2=$A120,Data!C120,0)</f>
        <v>0</v>
      </c>
      <c r="G120" s="168">
        <f>IF(G$2=$A120,Data!D120,0)</f>
        <v>0</v>
      </c>
      <c r="H120" s="168">
        <f>IF(H$2=$A120,Data!E120,0)</f>
        <v>0</v>
      </c>
      <c r="I120" s="168">
        <f>IF(I$2=$A120,Data!F120,0)</f>
        <v>0</v>
      </c>
      <c r="J120" s="168">
        <f>IF(J$2=$A120,Data!G120,0)</f>
        <v>0</v>
      </c>
      <c r="K120" s="168">
        <f>IF(K$2=$A120,Data!H120,0)</f>
        <v>0</v>
      </c>
      <c r="L120" s="168">
        <f>IF(L$2=$A120,Data!I120,0)</f>
        <v>0</v>
      </c>
      <c r="M120" s="168">
        <f>IF(M$2=$A120,Data!J120,0)</f>
        <v>0</v>
      </c>
      <c r="N120" s="168">
        <f>IF(N$2=$A120,Data!K120,0)</f>
        <v>0</v>
      </c>
      <c r="O120" s="168">
        <f>IF(O$2=$A120,Data!L120,0)</f>
        <v>0</v>
      </c>
      <c r="P120" s="168">
        <f>IF(P$2=$A120,Data!M120,0)</f>
        <v>0</v>
      </c>
      <c r="Q120" s="168">
        <f>IF(Q$2=$A120,Data!N120,0)</f>
        <v>0</v>
      </c>
      <c r="R120" s="169">
        <f>IF(R$2=$A120,Data!O120,0)</f>
        <v>0</v>
      </c>
      <c r="S120" s="169">
        <f>IF(S$2=$A120,Data!P120,0)</f>
        <v>0</v>
      </c>
      <c r="T120" s="169">
        <f>IF(T$2=$A120,Data!Q120,0)</f>
        <v>0</v>
      </c>
      <c r="U120" s="169">
        <f>IF(U$2=$A120,Data!R120,0)</f>
        <v>0</v>
      </c>
      <c r="V120" s="169">
        <f>IF(V$2=$A120,Data!S120,0)</f>
        <v>0</v>
      </c>
      <c r="W120" s="169">
        <f>IF(W$2=$A120,Data!T120,0)</f>
        <v>0</v>
      </c>
      <c r="X120" s="169">
        <f>IF(X$2=$A120,Data!U120,0)</f>
        <v>0</v>
      </c>
      <c r="Y120" s="169">
        <f>IF(Y$2=$A120,Data!V120,0)</f>
        <v>0</v>
      </c>
      <c r="Z120" s="169">
        <f>IF(Z$2=$A120,Data!W120,0)</f>
        <v>0</v>
      </c>
      <c r="AA120" s="169">
        <f>IF(AA$2=$A120,Data!X120,0)</f>
        <v>0</v>
      </c>
      <c r="AB120" s="169">
        <f>IF(AB$2=$A120,Data!Y120,0)</f>
        <v>0</v>
      </c>
      <c r="AC120" s="169">
        <f>IF(AC$2=$A120,Data!Z120,0)</f>
        <v>0</v>
      </c>
      <c r="AD120" s="170">
        <f>IF(AD$2=$A120,Data!AA120,0)</f>
        <v>0</v>
      </c>
      <c r="AE120" s="171">
        <f>IF(AE$2=$A120,Data!AB120,0)</f>
        <v>0</v>
      </c>
      <c r="AF120" s="170">
        <f>IF(AF$2=$A120,Data!AC120,0)</f>
        <v>0</v>
      </c>
      <c r="AG120" s="171">
        <f>IF(AG$2=$A120,Data!AD120,0)</f>
        <v>0</v>
      </c>
      <c r="AH120" s="170">
        <f>IF(AH$2=$A120,Data!AE120,0)</f>
        <v>0</v>
      </c>
      <c r="AI120" s="171">
        <f>IF(AI$2=$A120,Data!AF120,0)</f>
        <v>0</v>
      </c>
      <c r="AJ120" s="170">
        <f>IF(AJ$2=$A120,Data!AG120,0)</f>
        <v>0</v>
      </c>
      <c r="AK120" s="171">
        <f>IF(AK$2=$A120,Data!AH120,0)</f>
        <v>0</v>
      </c>
      <c r="AL120" s="170">
        <f>IF(AL$2=$A120,Data!AI120,0)</f>
        <v>0</v>
      </c>
      <c r="AM120" t="str">
        <f t="shared" si="2"/>
        <v>0</v>
      </c>
      <c r="AN120" t="e">
        <f>+INDEX(Validation!$D$4:$D$250,MATCH(Merge!B120,Validation!$E$4:$E$250,0))</f>
        <v>#N/A</v>
      </c>
      <c r="AO120" s="172">
        <f t="shared" si="3"/>
        <v>0</v>
      </c>
    </row>
    <row r="121" spans="1:41" ht="15" x14ac:dyDescent="0.25">
      <c r="A121">
        <f>Inputs!$H$11</f>
        <v>1</v>
      </c>
      <c r="B121" t="str">
        <f>Inputs!$D$4</f>
        <v>Select Agency…</v>
      </c>
      <c r="C121" s="166" t="str">
        <f>Inputs!$I$6</f>
        <v>(insert code)</v>
      </c>
      <c r="D121" t="str">
        <f>IFERROR(INDEX(Inputs!$I$11:$I$19,MATCH(A121,Inputs!$H$11:$H$19)),"")</f>
        <v>(insert code)</v>
      </c>
      <c r="E121" s="167">
        <f>Data!B121</f>
        <v>0</v>
      </c>
      <c r="F121" s="168">
        <f>IF(F$2=$A121,Data!C121,0)</f>
        <v>0</v>
      </c>
      <c r="G121" s="168">
        <f>IF(G$2=$A121,Data!D121,0)</f>
        <v>0</v>
      </c>
      <c r="H121" s="168">
        <f>IF(H$2=$A121,Data!E121,0)</f>
        <v>0</v>
      </c>
      <c r="I121" s="168">
        <f>IF(I$2=$A121,Data!F121,0)</f>
        <v>0</v>
      </c>
      <c r="J121" s="168">
        <f>IF(J$2=$A121,Data!G121,0)</f>
        <v>0</v>
      </c>
      <c r="K121" s="168">
        <f>IF(K$2=$A121,Data!H121,0)</f>
        <v>0</v>
      </c>
      <c r="L121" s="168">
        <f>IF(L$2=$A121,Data!I121,0)</f>
        <v>0</v>
      </c>
      <c r="M121" s="168">
        <f>IF(M$2=$A121,Data!J121,0)</f>
        <v>0</v>
      </c>
      <c r="N121" s="168">
        <f>IF(N$2=$A121,Data!K121,0)</f>
        <v>0</v>
      </c>
      <c r="O121" s="168">
        <f>IF(O$2=$A121,Data!L121,0)</f>
        <v>0</v>
      </c>
      <c r="P121" s="168">
        <f>IF(P$2=$A121,Data!M121,0)</f>
        <v>0</v>
      </c>
      <c r="Q121" s="168">
        <f>IF(Q$2=$A121,Data!N121,0)</f>
        <v>0</v>
      </c>
      <c r="R121" s="169">
        <f>IF(R$2=$A121,Data!O121,0)</f>
        <v>0</v>
      </c>
      <c r="S121" s="169">
        <f>IF(S$2=$A121,Data!P121,0)</f>
        <v>0</v>
      </c>
      <c r="T121" s="169">
        <f>IF(T$2=$A121,Data!Q121,0)</f>
        <v>0</v>
      </c>
      <c r="U121" s="169">
        <f>IF(U$2=$A121,Data!R121,0)</f>
        <v>0</v>
      </c>
      <c r="V121" s="169">
        <f>IF(V$2=$A121,Data!S121,0)</f>
        <v>0</v>
      </c>
      <c r="W121" s="169">
        <f>IF(W$2=$A121,Data!T121,0)</f>
        <v>0</v>
      </c>
      <c r="X121" s="169">
        <f>IF(X$2=$A121,Data!U121,0)</f>
        <v>0</v>
      </c>
      <c r="Y121" s="169">
        <f>IF(Y$2=$A121,Data!V121,0)</f>
        <v>0</v>
      </c>
      <c r="Z121" s="169">
        <f>IF(Z$2=$A121,Data!W121,0)</f>
        <v>0</v>
      </c>
      <c r="AA121" s="169">
        <f>IF(AA$2=$A121,Data!X121,0)</f>
        <v>0</v>
      </c>
      <c r="AB121" s="169">
        <f>IF(AB$2=$A121,Data!Y121,0)</f>
        <v>0</v>
      </c>
      <c r="AC121" s="169">
        <f>IF(AC$2=$A121,Data!Z121,0)</f>
        <v>0</v>
      </c>
      <c r="AD121" s="170">
        <f>IF(AD$2=$A121,Data!AA121,0)</f>
        <v>0</v>
      </c>
      <c r="AE121" s="171">
        <f>IF(AE$2=$A121,Data!AB121,0)</f>
        <v>0</v>
      </c>
      <c r="AF121" s="170">
        <f>IF(AF$2=$A121,Data!AC121,0)</f>
        <v>0</v>
      </c>
      <c r="AG121" s="171">
        <f>IF(AG$2=$A121,Data!AD121,0)</f>
        <v>0</v>
      </c>
      <c r="AH121" s="170">
        <f>IF(AH$2=$A121,Data!AE121,0)</f>
        <v>0</v>
      </c>
      <c r="AI121" s="171">
        <f>IF(AI$2=$A121,Data!AF121,0)</f>
        <v>0</v>
      </c>
      <c r="AJ121" s="170">
        <f>IF(AJ$2=$A121,Data!AG121,0)</f>
        <v>0</v>
      </c>
      <c r="AK121" s="171">
        <f>IF(AK$2=$A121,Data!AH121,0)</f>
        <v>0</v>
      </c>
      <c r="AL121" s="170">
        <f>IF(AL$2=$A121,Data!AI121,0)</f>
        <v>0</v>
      </c>
      <c r="AM121" t="str">
        <f t="shared" si="2"/>
        <v>0</v>
      </c>
      <c r="AN121" t="e">
        <f>+INDEX(Validation!$D$4:$D$250,MATCH(Merge!B121,Validation!$E$4:$E$250,0))</f>
        <v>#N/A</v>
      </c>
      <c r="AO121" s="172">
        <f t="shared" si="3"/>
        <v>0</v>
      </c>
    </row>
    <row r="122" spans="1:41" ht="15" x14ac:dyDescent="0.25">
      <c r="A122">
        <f>Inputs!$H$11</f>
        <v>1</v>
      </c>
      <c r="B122" t="str">
        <f>Inputs!$D$4</f>
        <v>Select Agency…</v>
      </c>
      <c r="C122" s="166" t="str">
        <f>Inputs!$I$6</f>
        <v>(insert code)</v>
      </c>
      <c r="D122" t="str">
        <f>IFERROR(INDEX(Inputs!$I$11:$I$19,MATCH(A122,Inputs!$H$11:$H$19)),"")</f>
        <v>(insert code)</v>
      </c>
      <c r="E122" s="167">
        <f>Data!B122</f>
        <v>0</v>
      </c>
      <c r="F122" s="168">
        <f>IF(F$2=$A122,Data!C122,0)</f>
        <v>0</v>
      </c>
      <c r="G122" s="168">
        <f>IF(G$2=$A122,Data!D122,0)</f>
        <v>0</v>
      </c>
      <c r="H122" s="168">
        <f>IF(H$2=$A122,Data!E122,0)</f>
        <v>0</v>
      </c>
      <c r="I122" s="168">
        <f>IF(I$2=$A122,Data!F122,0)</f>
        <v>0</v>
      </c>
      <c r="J122" s="168">
        <f>IF(J$2=$A122,Data!G122,0)</f>
        <v>0</v>
      </c>
      <c r="K122" s="168">
        <f>IF(K$2=$A122,Data!H122,0)</f>
        <v>0</v>
      </c>
      <c r="L122" s="168">
        <f>IF(L$2=$A122,Data!I122,0)</f>
        <v>0</v>
      </c>
      <c r="M122" s="168">
        <f>IF(M$2=$A122,Data!J122,0)</f>
        <v>0</v>
      </c>
      <c r="N122" s="168">
        <f>IF(N$2=$A122,Data!K122,0)</f>
        <v>0</v>
      </c>
      <c r="O122" s="168">
        <f>IF(O$2=$A122,Data!L122,0)</f>
        <v>0</v>
      </c>
      <c r="P122" s="168">
        <f>IF(P$2=$A122,Data!M122,0)</f>
        <v>0</v>
      </c>
      <c r="Q122" s="168">
        <f>IF(Q$2=$A122,Data!N122,0)</f>
        <v>0</v>
      </c>
      <c r="R122" s="169">
        <f>IF(R$2=$A122,Data!O122,0)</f>
        <v>0</v>
      </c>
      <c r="S122" s="169">
        <f>IF(S$2=$A122,Data!P122,0)</f>
        <v>0</v>
      </c>
      <c r="T122" s="169">
        <f>IF(T$2=$A122,Data!Q122,0)</f>
        <v>0</v>
      </c>
      <c r="U122" s="169">
        <f>IF(U$2=$A122,Data!R122,0)</f>
        <v>0</v>
      </c>
      <c r="V122" s="169">
        <f>IF(V$2=$A122,Data!S122,0)</f>
        <v>0</v>
      </c>
      <c r="W122" s="169">
        <f>IF(W$2=$A122,Data!T122,0)</f>
        <v>0</v>
      </c>
      <c r="X122" s="169">
        <f>IF(X$2=$A122,Data!U122,0)</f>
        <v>0</v>
      </c>
      <c r="Y122" s="169">
        <f>IF(Y$2=$A122,Data!V122,0)</f>
        <v>0</v>
      </c>
      <c r="Z122" s="169">
        <f>IF(Z$2=$A122,Data!W122,0)</f>
        <v>0</v>
      </c>
      <c r="AA122" s="169">
        <f>IF(AA$2=$A122,Data!X122,0)</f>
        <v>0</v>
      </c>
      <c r="AB122" s="169">
        <f>IF(AB$2=$A122,Data!Y122,0)</f>
        <v>0</v>
      </c>
      <c r="AC122" s="169">
        <f>IF(AC$2=$A122,Data!Z122,0)</f>
        <v>0</v>
      </c>
      <c r="AD122" s="170">
        <f>IF(AD$2=$A122,Data!AA122,0)</f>
        <v>0</v>
      </c>
      <c r="AE122" s="171">
        <f>IF(AE$2=$A122,Data!AB122,0)</f>
        <v>0</v>
      </c>
      <c r="AF122" s="170">
        <f>IF(AF$2=$A122,Data!AC122,0)</f>
        <v>0</v>
      </c>
      <c r="AG122" s="171">
        <f>IF(AG$2=$A122,Data!AD122,0)</f>
        <v>0</v>
      </c>
      <c r="AH122" s="170">
        <f>IF(AH$2=$A122,Data!AE122,0)</f>
        <v>0</v>
      </c>
      <c r="AI122" s="171">
        <f>IF(AI$2=$A122,Data!AF122,0)</f>
        <v>0</v>
      </c>
      <c r="AJ122" s="170">
        <f>IF(AJ$2=$A122,Data!AG122,0)</f>
        <v>0</v>
      </c>
      <c r="AK122" s="171">
        <f>IF(AK$2=$A122,Data!AH122,0)</f>
        <v>0</v>
      </c>
      <c r="AL122" s="170">
        <f>IF(AL$2=$A122,Data!AI122,0)</f>
        <v>0</v>
      </c>
      <c r="AM122" t="str">
        <f t="shared" si="2"/>
        <v>0</v>
      </c>
      <c r="AN122" t="e">
        <f>+INDEX(Validation!$D$4:$D$250,MATCH(Merge!B122,Validation!$E$4:$E$250,0))</f>
        <v>#N/A</v>
      </c>
      <c r="AO122" s="172">
        <f t="shared" si="3"/>
        <v>0</v>
      </c>
    </row>
    <row r="123" spans="1:41" ht="15" x14ac:dyDescent="0.25">
      <c r="A123">
        <f>Inputs!$H$11</f>
        <v>1</v>
      </c>
      <c r="B123" t="str">
        <f>Inputs!$D$4</f>
        <v>Select Agency…</v>
      </c>
      <c r="C123" s="166" t="str">
        <f>Inputs!$I$6</f>
        <v>(insert code)</v>
      </c>
      <c r="D123" t="str">
        <f>IFERROR(INDEX(Inputs!$I$11:$I$19,MATCH(A123,Inputs!$H$11:$H$19)),"")</f>
        <v>(insert code)</v>
      </c>
      <c r="E123" s="167">
        <f>Data!B123</f>
        <v>0</v>
      </c>
      <c r="F123" s="168">
        <f>IF(F$2=$A123,Data!C123,0)</f>
        <v>0</v>
      </c>
      <c r="G123" s="168">
        <f>IF(G$2=$A123,Data!D123,0)</f>
        <v>0</v>
      </c>
      <c r="H123" s="168">
        <f>IF(H$2=$A123,Data!E123,0)</f>
        <v>0</v>
      </c>
      <c r="I123" s="168">
        <f>IF(I$2=$A123,Data!F123,0)</f>
        <v>0</v>
      </c>
      <c r="J123" s="168">
        <f>IF(J$2=$A123,Data!G123,0)</f>
        <v>0</v>
      </c>
      <c r="K123" s="168">
        <f>IF(K$2=$A123,Data!H123,0)</f>
        <v>0</v>
      </c>
      <c r="L123" s="168">
        <f>IF(L$2=$A123,Data!I123,0)</f>
        <v>0</v>
      </c>
      <c r="M123" s="168">
        <f>IF(M$2=$A123,Data!J123,0)</f>
        <v>0</v>
      </c>
      <c r="N123" s="168">
        <f>IF(N$2=$A123,Data!K123,0)</f>
        <v>0</v>
      </c>
      <c r="O123" s="168">
        <f>IF(O$2=$A123,Data!L123,0)</f>
        <v>0</v>
      </c>
      <c r="P123" s="168">
        <f>IF(P$2=$A123,Data!M123,0)</f>
        <v>0</v>
      </c>
      <c r="Q123" s="168">
        <f>IF(Q$2=$A123,Data!N123,0)</f>
        <v>0</v>
      </c>
      <c r="R123" s="169">
        <f>IF(R$2=$A123,Data!O123,0)</f>
        <v>0</v>
      </c>
      <c r="S123" s="169">
        <f>IF(S$2=$A123,Data!P123,0)</f>
        <v>0</v>
      </c>
      <c r="T123" s="169">
        <f>IF(T$2=$A123,Data!Q123,0)</f>
        <v>0</v>
      </c>
      <c r="U123" s="169">
        <f>IF(U$2=$A123,Data!R123,0)</f>
        <v>0</v>
      </c>
      <c r="V123" s="169">
        <f>IF(V$2=$A123,Data!S123,0)</f>
        <v>0</v>
      </c>
      <c r="W123" s="169">
        <f>IF(W$2=$A123,Data!T123,0)</f>
        <v>0</v>
      </c>
      <c r="X123" s="169">
        <f>IF(X$2=$A123,Data!U123,0)</f>
        <v>0</v>
      </c>
      <c r="Y123" s="169">
        <f>IF(Y$2=$A123,Data!V123,0)</f>
        <v>0</v>
      </c>
      <c r="Z123" s="169">
        <f>IF(Z$2=$A123,Data!W123,0)</f>
        <v>0</v>
      </c>
      <c r="AA123" s="169">
        <f>IF(AA$2=$A123,Data!X123,0)</f>
        <v>0</v>
      </c>
      <c r="AB123" s="169">
        <f>IF(AB$2=$A123,Data!Y123,0)</f>
        <v>0</v>
      </c>
      <c r="AC123" s="169">
        <f>IF(AC$2=$A123,Data!Z123,0)</f>
        <v>0</v>
      </c>
      <c r="AD123" s="170">
        <f>IF(AD$2=$A123,Data!AA123,0)</f>
        <v>0</v>
      </c>
      <c r="AE123" s="171">
        <f>IF(AE$2=$A123,Data!AB123,0)</f>
        <v>0</v>
      </c>
      <c r="AF123" s="170">
        <f>IF(AF$2=$A123,Data!AC123,0)</f>
        <v>0</v>
      </c>
      <c r="AG123" s="171">
        <f>IF(AG$2=$A123,Data!AD123,0)</f>
        <v>0</v>
      </c>
      <c r="AH123" s="170">
        <f>IF(AH$2=$A123,Data!AE123,0)</f>
        <v>0</v>
      </c>
      <c r="AI123" s="171">
        <f>IF(AI$2=$A123,Data!AF123,0)</f>
        <v>0</v>
      </c>
      <c r="AJ123" s="170">
        <f>IF(AJ$2=$A123,Data!AG123,0)</f>
        <v>0</v>
      </c>
      <c r="AK123" s="171">
        <f>IF(AK$2=$A123,Data!AH123,0)</f>
        <v>0</v>
      </c>
      <c r="AL123" s="170">
        <f>IF(AL$2=$A123,Data!AI123,0)</f>
        <v>0</v>
      </c>
      <c r="AM123" t="str">
        <f t="shared" si="2"/>
        <v>0</v>
      </c>
      <c r="AN123" t="e">
        <f>+INDEX(Validation!$D$4:$D$250,MATCH(Merge!B123,Validation!$E$4:$E$250,0))</f>
        <v>#N/A</v>
      </c>
      <c r="AO123" s="172">
        <f t="shared" si="3"/>
        <v>0</v>
      </c>
    </row>
    <row r="124" spans="1:41" ht="15" x14ac:dyDescent="0.25">
      <c r="A124">
        <f>Inputs!$H$11</f>
        <v>1</v>
      </c>
      <c r="B124" t="str">
        <f>Inputs!$D$4</f>
        <v>Select Agency…</v>
      </c>
      <c r="C124" s="166" t="str">
        <f>Inputs!$I$6</f>
        <v>(insert code)</v>
      </c>
      <c r="D124" t="str">
        <f>IFERROR(INDEX(Inputs!$I$11:$I$19,MATCH(A124,Inputs!$H$11:$H$19)),"")</f>
        <v>(insert code)</v>
      </c>
      <c r="E124" s="167">
        <f>Data!B124</f>
        <v>0</v>
      </c>
      <c r="F124" s="168">
        <f>IF(F$2=$A124,Data!C124,0)</f>
        <v>0</v>
      </c>
      <c r="G124" s="168">
        <f>IF(G$2=$A124,Data!D124,0)</f>
        <v>0</v>
      </c>
      <c r="H124" s="168">
        <f>IF(H$2=$A124,Data!E124,0)</f>
        <v>0</v>
      </c>
      <c r="I124" s="168">
        <f>IF(I$2=$A124,Data!F124,0)</f>
        <v>0</v>
      </c>
      <c r="J124" s="168">
        <f>IF(J$2=$A124,Data!G124,0)</f>
        <v>0</v>
      </c>
      <c r="K124" s="168">
        <f>IF(K$2=$A124,Data!H124,0)</f>
        <v>0</v>
      </c>
      <c r="L124" s="168">
        <f>IF(L$2=$A124,Data!I124,0)</f>
        <v>0</v>
      </c>
      <c r="M124" s="168">
        <f>IF(M$2=$A124,Data!J124,0)</f>
        <v>0</v>
      </c>
      <c r="N124" s="168">
        <f>IF(N$2=$A124,Data!K124,0)</f>
        <v>0</v>
      </c>
      <c r="O124" s="168">
        <f>IF(O$2=$A124,Data!L124,0)</f>
        <v>0</v>
      </c>
      <c r="P124" s="168">
        <f>IF(P$2=$A124,Data!M124,0)</f>
        <v>0</v>
      </c>
      <c r="Q124" s="168">
        <f>IF(Q$2=$A124,Data!N124,0)</f>
        <v>0</v>
      </c>
      <c r="R124" s="169">
        <f>IF(R$2=$A124,Data!O124,0)</f>
        <v>0</v>
      </c>
      <c r="S124" s="169">
        <f>IF(S$2=$A124,Data!P124,0)</f>
        <v>0</v>
      </c>
      <c r="T124" s="169">
        <f>IF(T$2=$A124,Data!Q124,0)</f>
        <v>0</v>
      </c>
      <c r="U124" s="169">
        <f>IF(U$2=$A124,Data!R124,0)</f>
        <v>0</v>
      </c>
      <c r="V124" s="169">
        <f>IF(V$2=$A124,Data!S124,0)</f>
        <v>0</v>
      </c>
      <c r="W124" s="169">
        <f>IF(W$2=$A124,Data!T124,0)</f>
        <v>0</v>
      </c>
      <c r="X124" s="169">
        <f>IF(X$2=$A124,Data!U124,0)</f>
        <v>0</v>
      </c>
      <c r="Y124" s="169">
        <f>IF(Y$2=$A124,Data!V124,0)</f>
        <v>0</v>
      </c>
      <c r="Z124" s="169">
        <f>IF(Z$2=$A124,Data!W124,0)</f>
        <v>0</v>
      </c>
      <c r="AA124" s="169">
        <f>IF(AA$2=$A124,Data!X124,0)</f>
        <v>0</v>
      </c>
      <c r="AB124" s="169">
        <f>IF(AB$2=$A124,Data!Y124,0)</f>
        <v>0</v>
      </c>
      <c r="AC124" s="169">
        <f>IF(AC$2=$A124,Data!Z124,0)</f>
        <v>0</v>
      </c>
      <c r="AD124" s="170">
        <f>IF(AD$2=$A124,Data!AA124,0)</f>
        <v>0</v>
      </c>
      <c r="AE124" s="171">
        <f>IF(AE$2=$A124,Data!AB124,0)</f>
        <v>0</v>
      </c>
      <c r="AF124" s="170">
        <f>IF(AF$2=$A124,Data!AC124,0)</f>
        <v>0</v>
      </c>
      <c r="AG124" s="171">
        <f>IF(AG$2=$A124,Data!AD124,0)</f>
        <v>0</v>
      </c>
      <c r="AH124" s="170">
        <f>IF(AH$2=$A124,Data!AE124,0)</f>
        <v>0</v>
      </c>
      <c r="AI124" s="171">
        <f>IF(AI$2=$A124,Data!AF124,0)</f>
        <v>0</v>
      </c>
      <c r="AJ124" s="170">
        <f>IF(AJ$2=$A124,Data!AG124,0)</f>
        <v>0</v>
      </c>
      <c r="AK124" s="171">
        <f>IF(AK$2=$A124,Data!AH124,0)</f>
        <v>0</v>
      </c>
      <c r="AL124" s="170">
        <f>IF(AL$2=$A124,Data!AI124,0)</f>
        <v>0</v>
      </c>
      <c r="AM124" t="str">
        <f t="shared" si="2"/>
        <v>0</v>
      </c>
      <c r="AN124" t="e">
        <f>+INDEX(Validation!$D$4:$D$250,MATCH(Merge!B124,Validation!$E$4:$E$250,0))</f>
        <v>#N/A</v>
      </c>
      <c r="AO124" s="172">
        <f t="shared" si="3"/>
        <v>0</v>
      </c>
    </row>
    <row r="125" spans="1:41" ht="15" x14ac:dyDescent="0.25">
      <c r="A125">
        <f>Inputs!$H$11</f>
        <v>1</v>
      </c>
      <c r="B125" t="str">
        <f>Inputs!$D$4</f>
        <v>Select Agency…</v>
      </c>
      <c r="C125" s="166" t="str">
        <f>Inputs!$I$6</f>
        <v>(insert code)</v>
      </c>
      <c r="D125" t="str">
        <f>IFERROR(INDEX(Inputs!$I$11:$I$19,MATCH(A125,Inputs!$H$11:$H$19)),"")</f>
        <v>(insert code)</v>
      </c>
      <c r="E125" s="167">
        <f>Data!B125</f>
        <v>0</v>
      </c>
      <c r="F125" s="168">
        <f>IF(F$2=$A125,Data!C125,0)</f>
        <v>0</v>
      </c>
      <c r="G125" s="168">
        <f>IF(G$2=$A125,Data!D125,0)</f>
        <v>0</v>
      </c>
      <c r="H125" s="168">
        <f>IF(H$2=$A125,Data!E125,0)</f>
        <v>0</v>
      </c>
      <c r="I125" s="168">
        <f>IF(I$2=$A125,Data!F125,0)</f>
        <v>0</v>
      </c>
      <c r="J125" s="168">
        <f>IF(J$2=$A125,Data!G125,0)</f>
        <v>0</v>
      </c>
      <c r="K125" s="168">
        <f>IF(K$2=$A125,Data!H125,0)</f>
        <v>0</v>
      </c>
      <c r="L125" s="168">
        <f>IF(L$2=$A125,Data!I125,0)</f>
        <v>0</v>
      </c>
      <c r="M125" s="168">
        <f>IF(M$2=$A125,Data!J125,0)</f>
        <v>0</v>
      </c>
      <c r="N125" s="168">
        <f>IF(N$2=$A125,Data!K125,0)</f>
        <v>0</v>
      </c>
      <c r="O125" s="168">
        <f>IF(O$2=$A125,Data!L125,0)</f>
        <v>0</v>
      </c>
      <c r="P125" s="168">
        <f>IF(P$2=$A125,Data!M125,0)</f>
        <v>0</v>
      </c>
      <c r="Q125" s="168">
        <f>IF(Q$2=$A125,Data!N125,0)</f>
        <v>0</v>
      </c>
      <c r="R125" s="169">
        <f>IF(R$2=$A125,Data!O125,0)</f>
        <v>0</v>
      </c>
      <c r="S125" s="169">
        <f>IF(S$2=$A125,Data!P125,0)</f>
        <v>0</v>
      </c>
      <c r="T125" s="169">
        <f>IF(T$2=$A125,Data!Q125,0)</f>
        <v>0</v>
      </c>
      <c r="U125" s="169">
        <f>IF(U$2=$A125,Data!R125,0)</f>
        <v>0</v>
      </c>
      <c r="V125" s="169">
        <f>IF(V$2=$A125,Data!S125,0)</f>
        <v>0</v>
      </c>
      <c r="W125" s="169">
        <f>IF(W$2=$A125,Data!T125,0)</f>
        <v>0</v>
      </c>
      <c r="X125" s="169">
        <f>IF(X$2=$A125,Data!U125,0)</f>
        <v>0</v>
      </c>
      <c r="Y125" s="169">
        <f>IF(Y$2=$A125,Data!V125,0)</f>
        <v>0</v>
      </c>
      <c r="Z125" s="169">
        <f>IF(Z$2=$A125,Data!W125,0)</f>
        <v>0</v>
      </c>
      <c r="AA125" s="169">
        <f>IF(AA$2=$A125,Data!X125,0)</f>
        <v>0</v>
      </c>
      <c r="AB125" s="169">
        <f>IF(AB$2=$A125,Data!Y125,0)</f>
        <v>0</v>
      </c>
      <c r="AC125" s="169">
        <f>IF(AC$2=$A125,Data!Z125,0)</f>
        <v>0</v>
      </c>
      <c r="AD125" s="170">
        <f>IF(AD$2=$A125,Data!AA125,0)</f>
        <v>0</v>
      </c>
      <c r="AE125" s="171">
        <f>IF(AE$2=$A125,Data!AB125,0)</f>
        <v>0</v>
      </c>
      <c r="AF125" s="170">
        <f>IF(AF$2=$A125,Data!AC125,0)</f>
        <v>0</v>
      </c>
      <c r="AG125" s="171">
        <f>IF(AG$2=$A125,Data!AD125,0)</f>
        <v>0</v>
      </c>
      <c r="AH125" s="170">
        <f>IF(AH$2=$A125,Data!AE125,0)</f>
        <v>0</v>
      </c>
      <c r="AI125" s="171">
        <f>IF(AI$2=$A125,Data!AF125,0)</f>
        <v>0</v>
      </c>
      <c r="AJ125" s="170">
        <f>IF(AJ$2=$A125,Data!AG125,0)</f>
        <v>0</v>
      </c>
      <c r="AK125" s="171">
        <f>IF(AK$2=$A125,Data!AH125,0)</f>
        <v>0</v>
      </c>
      <c r="AL125" s="170">
        <f>IF(AL$2=$A125,Data!AI125,0)</f>
        <v>0</v>
      </c>
      <c r="AM125" t="str">
        <f t="shared" si="2"/>
        <v>0</v>
      </c>
      <c r="AN125" t="e">
        <f>+INDEX(Validation!$D$4:$D$250,MATCH(Merge!B125,Validation!$E$4:$E$250,0))</f>
        <v>#N/A</v>
      </c>
      <c r="AO125" s="172">
        <f t="shared" si="3"/>
        <v>0</v>
      </c>
    </row>
    <row r="126" spans="1:41" ht="15" x14ac:dyDescent="0.25">
      <c r="A126">
        <f>Inputs!$H$11</f>
        <v>1</v>
      </c>
      <c r="B126" t="str">
        <f>Inputs!$D$4</f>
        <v>Select Agency…</v>
      </c>
      <c r="C126" s="166" t="str">
        <f>Inputs!$I$6</f>
        <v>(insert code)</v>
      </c>
      <c r="D126" t="str">
        <f>IFERROR(INDEX(Inputs!$I$11:$I$19,MATCH(A126,Inputs!$H$11:$H$19)),"")</f>
        <v>(insert code)</v>
      </c>
      <c r="E126" s="167">
        <f>Data!B126</f>
        <v>0</v>
      </c>
      <c r="F126" s="168">
        <f>IF(F$2=$A126,Data!C126,0)</f>
        <v>0</v>
      </c>
      <c r="G126" s="168">
        <f>IF(G$2=$A126,Data!D126,0)</f>
        <v>0</v>
      </c>
      <c r="H126" s="168">
        <f>IF(H$2=$A126,Data!E126,0)</f>
        <v>0</v>
      </c>
      <c r="I126" s="168">
        <f>IF(I$2=$A126,Data!F126,0)</f>
        <v>0</v>
      </c>
      <c r="J126" s="168">
        <f>IF(J$2=$A126,Data!G126,0)</f>
        <v>0</v>
      </c>
      <c r="K126" s="168">
        <f>IF(K$2=$A126,Data!H126,0)</f>
        <v>0</v>
      </c>
      <c r="L126" s="168">
        <f>IF(L$2=$A126,Data!I126,0)</f>
        <v>0</v>
      </c>
      <c r="M126" s="168">
        <f>IF(M$2=$A126,Data!J126,0)</f>
        <v>0</v>
      </c>
      <c r="N126" s="168">
        <f>IF(N$2=$A126,Data!K126,0)</f>
        <v>0</v>
      </c>
      <c r="O126" s="168">
        <f>IF(O$2=$A126,Data!L126,0)</f>
        <v>0</v>
      </c>
      <c r="P126" s="168">
        <f>IF(P$2=$A126,Data!M126,0)</f>
        <v>0</v>
      </c>
      <c r="Q126" s="168">
        <f>IF(Q$2=$A126,Data!N126,0)</f>
        <v>0</v>
      </c>
      <c r="R126" s="169">
        <f>IF(R$2=$A126,Data!O126,0)</f>
        <v>0</v>
      </c>
      <c r="S126" s="169">
        <f>IF(S$2=$A126,Data!P126,0)</f>
        <v>0</v>
      </c>
      <c r="T126" s="169">
        <f>IF(T$2=$A126,Data!Q126,0)</f>
        <v>0</v>
      </c>
      <c r="U126" s="169">
        <f>IF(U$2=$A126,Data!R126,0)</f>
        <v>0</v>
      </c>
      <c r="V126" s="169">
        <f>IF(V$2=$A126,Data!S126,0)</f>
        <v>0</v>
      </c>
      <c r="W126" s="169">
        <f>IF(W$2=$A126,Data!T126,0)</f>
        <v>0</v>
      </c>
      <c r="X126" s="169">
        <f>IF(X$2=$A126,Data!U126,0)</f>
        <v>0</v>
      </c>
      <c r="Y126" s="169">
        <f>IF(Y$2=$A126,Data!V126,0)</f>
        <v>0</v>
      </c>
      <c r="Z126" s="169">
        <f>IF(Z$2=$A126,Data!W126,0)</f>
        <v>0</v>
      </c>
      <c r="AA126" s="169">
        <f>IF(AA$2=$A126,Data!X126,0)</f>
        <v>0</v>
      </c>
      <c r="AB126" s="169">
        <f>IF(AB$2=$A126,Data!Y126,0)</f>
        <v>0</v>
      </c>
      <c r="AC126" s="169">
        <f>IF(AC$2=$A126,Data!Z126,0)</f>
        <v>0</v>
      </c>
      <c r="AD126" s="170">
        <f>IF(AD$2=$A126,Data!AA126,0)</f>
        <v>0</v>
      </c>
      <c r="AE126" s="171">
        <f>IF(AE$2=$A126,Data!AB126,0)</f>
        <v>0</v>
      </c>
      <c r="AF126" s="170">
        <f>IF(AF$2=$A126,Data!AC126,0)</f>
        <v>0</v>
      </c>
      <c r="AG126" s="171">
        <f>IF(AG$2=$A126,Data!AD126,0)</f>
        <v>0</v>
      </c>
      <c r="AH126" s="170">
        <f>IF(AH$2=$A126,Data!AE126,0)</f>
        <v>0</v>
      </c>
      <c r="AI126" s="171">
        <f>IF(AI$2=$A126,Data!AF126,0)</f>
        <v>0</v>
      </c>
      <c r="AJ126" s="170">
        <f>IF(AJ$2=$A126,Data!AG126,0)</f>
        <v>0</v>
      </c>
      <c r="AK126" s="171">
        <f>IF(AK$2=$A126,Data!AH126,0)</f>
        <v>0</v>
      </c>
      <c r="AL126" s="170">
        <f>IF(AL$2=$A126,Data!AI126,0)</f>
        <v>0</v>
      </c>
      <c r="AM126" t="str">
        <f t="shared" si="2"/>
        <v>0</v>
      </c>
      <c r="AN126" t="e">
        <f>+INDEX(Validation!$D$4:$D$250,MATCH(Merge!B126,Validation!$E$4:$E$250,0))</f>
        <v>#N/A</v>
      </c>
      <c r="AO126" s="172">
        <f t="shared" si="3"/>
        <v>0</v>
      </c>
    </row>
    <row r="127" spans="1:41" ht="15" x14ac:dyDescent="0.25">
      <c r="A127">
        <f>Inputs!$H$11</f>
        <v>1</v>
      </c>
      <c r="B127" t="str">
        <f>Inputs!$D$4</f>
        <v>Select Agency…</v>
      </c>
      <c r="C127" s="166" t="str">
        <f>Inputs!$I$6</f>
        <v>(insert code)</v>
      </c>
      <c r="D127" t="str">
        <f>IFERROR(INDEX(Inputs!$I$11:$I$19,MATCH(A127,Inputs!$H$11:$H$19)),"")</f>
        <v>(insert code)</v>
      </c>
      <c r="E127" s="167">
        <f>Data!B127</f>
        <v>0</v>
      </c>
      <c r="F127" s="168">
        <f>IF(F$2=$A127,Data!C127,0)</f>
        <v>0</v>
      </c>
      <c r="G127" s="168">
        <f>IF(G$2=$A127,Data!D127,0)</f>
        <v>0</v>
      </c>
      <c r="H127" s="168">
        <f>IF(H$2=$A127,Data!E127,0)</f>
        <v>0</v>
      </c>
      <c r="I127" s="168">
        <f>IF(I$2=$A127,Data!F127,0)</f>
        <v>0</v>
      </c>
      <c r="J127" s="168">
        <f>IF(J$2=$A127,Data!G127,0)</f>
        <v>0</v>
      </c>
      <c r="K127" s="168">
        <f>IF(K$2=$A127,Data!H127,0)</f>
        <v>0</v>
      </c>
      <c r="L127" s="168">
        <f>IF(L$2=$A127,Data!I127,0)</f>
        <v>0</v>
      </c>
      <c r="M127" s="168">
        <f>IF(M$2=$A127,Data!J127,0)</f>
        <v>0</v>
      </c>
      <c r="N127" s="168">
        <f>IF(N$2=$A127,Data!K127,0)</f>
        <v>0</v>
      </c>
      <c r="O127" s="168">
        <f>IF(O$2=$A127,Data!L127,0)</f>
        <v>0</v>
      </c>
      <c r="P127" s="168">
        <f>IF(P$2=$A127,Data!M127,0)</f>
        <v>0</v>
      </c>
      <c r="Q127" s="168">
        <f>IF(Q$2=$A127,Data!N127,0)</f>
        <v>0</v>
      </c>
      <c r="R127" s="169">
        <f>IF(R$2=$A127,Data!O127,0)</f>
        <v>0</v>
      </c>
      <c r="S127" s="169">
        <f>IF(S$2=$A127,Data!P127,0)</f>
        <v>0</v>
      </c>
      <c r="T127" s="169">
        <f>IF(T$2=$A127,Data!Q127,0)</f>
        <v>0</v>
      </c>
      <c r="U127" s="169">
        <f>IF(U$2=$A127,Data!R127,0)</f>
        <v>0</v>
      </c>
      <c r="V127" s="169">
        <f>IF(V$2=$A127,Data!S127,0)</f>
        <v>0</v>
      </c>
      <c r="W127" s="169">
        <f>IF(W$2=$A127,Data!T127,0)</f>
        <v>0</v>
      </c>
      <c r="X127" s="169">
        <f>IF(X$2=$A127,Data!U127,0)</f>
        <v>0</v>
      </c>
      <c r="Y127" s="169">
        <f>IF(Y$2=$A127,Data!V127,0)</f>
        <v>0</v>
      </c>
      <c r="Z127" s="169">
        <f>IF(Z$2=$A127,Data!W127,0)</f>
        <v>0</v>
      </c>
      <c r="AA127" s="169">
        <f>IF(AA$2=$A127,Data!X127,0)</f>
        <v>0</v>
      </c>
      <c r="AB127" s="169">
        <f>IF(AB$2=$A127,Data!Y127,0)</f>
        <v>0</v>
      </c>
      <c r="AC127" s="169">
        <f>IF(AC$2=$A127,Data!Z127,0)</f>
        <v>0</v>
      </c>
      <c r="AD127" s="170">
        <f>IF(AD$2=$A127,Data!AA127,0)</f>
        <v>0</v>
      </c>
      <c r="AE127" s="171">
        <f>IF(AE$2=$A127,Data!AB127,0)</f>
        <v>0</v>
      </c>
      <c r="AF127" s="170">
        <f>IF(AF$2=$A127,Data!AC127,0)</f>
        <v>0</v>
      </c>
      <c r="AG127" s="171">
        <f>IF(AG$2=$A127,Data!AD127,0)</f>
        <v>0</v>
      </c>
      <c r="AH127" s="170">
        <f>IF(AH$2=$A127,Data!AE127,0)</f>
        <v>0</v>
      </c>
      <c r="AI127" s="171">
        <f>IF(AI$2=$A127,Data!AF127,0)</f>
        <v>0</v>
      </c>
      <c r="AJ127" s="170">
        <f>IF(AJ$2=$A127,Data!AG127,0)</f>
        <v>0</v>
      </c>
      <c r="AK127" s="171">
        <f>IF(AK$2=$A127,Data!AH127,0)</f>
        <v>0</v>
      </c>
      <c r="AL127" s="170">
        <f>IF(AL$2=$A127,Data!AI127,0)</f>
        <v>0</v>
      </c>
      <c r="AM127" t="str">
        <f t="shared" si="2"/>
        <v>0</v>
      </c>
      <c r="AN127" t="e">
        <f>+INDEX(Validation!$D$4:$D$250,MATCH(Merge!B127,Validation!$E$4:$E$250,0))</f>
        <v>#N/A</v>
      </c>
      <c r="AO127" s="172">
        <f t="shared" si="3"/>
        <v>0</v>
      </c>
    </row>
    <row r="128" spans="1:41" ht="15" x14ac:dyDescent="0.25">
      <c r="A128">
        <f>Inputs!$H$11</f>
        <v>1</v>
      </c>
      <c r="B128" t="str">
        <f>Inputs!$D$4</f>
        <v>Select Agency…</v>
      </c>
      <c r="C128" s="166" t="str">
        <f>Inputs!$I$6</f>
        <v>(insert code)</v>
      </c>
      <c r="D128" t="str">
        <f>IFERROR(INDEX(Inputs!$I$11:$I$19,MATCH(A128,Inputs!$H$11:$H$19)),"")</f>
        <v>(insert code)</v>
      </c>
      <c r="E128" s="167">
        <f>Data!B128</f>
        <v>0</v>
      </c>
      <c r="F128" s="168">
        <f>IF(F$2=$A128,Data!C128,0)</f>
        <v>0</v>
      </c>
      <c r="G128" s="168">
        <f>IF(G$2=$A128,Data!D128,0)</f>
        <v>0</v>
      </c>
      <c r="H128" s="168">
        <f>IF(H$2=$A128,Data!E128,0)</f>
        <v>0</v>
      </c>
      <c r="I128" s="168">
        <f>IF(I$2=$A128,Data!F128,0)</f>
        <v>0</v>
      </c>
      <c r="J128" s="168">
        <f>IF(J$2=$A128,Data!G128,0)</f>
        <v>0</v>
      </c>
      <c r="K128" s="168">
        <f>IF(K$2=$A128,Data!H128,0)</f>
        <v>0</v>
      </c>
      <c r="L128" s="168">
        <f>IF(L$2=$A128,Data!I128,0)</f>
        <v>0</v>
      </c>
      <c r="M128" s="168">
        <f>IF(M$2=$A128,Data!J128,0)</f>
        <v>0</v>
      </c>
      <c r="N128" s="168">
        <f>IF(N$2=$A128,Data!K128,0)</f>
        <v>0</v>
      </c>
      <c r="O128" s="168">
        <f>IF(O$2=$A128,Data!L128,0)</f>
        <v>0</v>
      </c>
      <c r="P128" s="168">
        <f>IF(P$2=$A128,Data!M128,0)</f>
        <v>0</v>
      </c>
      <c r="Q128" s="168">
        <f>IF(Q$2=$A128,Data!N128,0)</f>
        <v>0</v>
      </c>
      <c r="R128" s="169">
        <f>IF(R$2=$A128,Data!O128,0)</f>
        <v>0</v>
      </c>
      <c r="S128" s="169">
        <f>IF(S$2=$A128,Data!P128,0)</f>
        <v>0</v>
      </c>
      <c r="T128" s="169">
        <f>IF(T$2=$A128,Data!Q128,0)</f>
        <v>0</v>
      </c>
      <c r="U128" s="169">
        <f>IF(U$2=$A128,Data!R128,0)</f>
        <v>0</v>
      </c>
      <c r="V128" s="169">
        <f>IF(V$2=$A128,Data!S128,0)</f>
        <v>0</v>
      </c>
      <c r="W128" s="169">
        <f>IF(W$2=$A128,Data!T128,0)</f>
        <v>0</v>
      </c>
      <c r="X128" s="169">
        <f>IF(X$2=$A128,Data!U128,0)</f>
        <v>0</v>
      </c>
      <c r="Y128" s="169">
        <f>IF(Y$2=$A128,Data!V128,0)</f>
        <v>0</v>
      </c>
      <c r="Z128" s="169">
        <f>IF(Z$2=$A128,Data!W128,0)</f>
        <v>0</v>
      </c>
      <c r="AA128" s="169">
        <f>IF(AA$2=$A128,Data!X128,0)</f>
        <v>0</v>
      </c>
      <c r="AB128" s="169">
        <f>IF(AB$2=$A128,Data!Y128,0)</f>
        <v>0</v>
      </c>
      <c r="AC128" s="169">
        <f>IF(AC$2=$A128,Data!Z128,0)</f>
        <v>0</v>
      </c>
      <c r="AD128" s="170">
        <f>IF(AD$2=$A128,Data!AA128,0)</f>
        <v>0</v>
      </c>
      <c r="AE128" s="171">
        <f>IF(AE$2=$A128,Data!AB128,0)</f>
        <v>0</v>
      </c>
      <c r="AF128" s="170">
        <f>IF(AF$2=$A128,Data!AC128,0)</f>
        <v>0</v>
      </c>
      <c r="AG128" s="171">
        <f>IF(AG$2=$A128,Data!AD128,0)</f>
        <v>0</v>
      </c>
      <c r="AH128" s="170">
        <f>IF(AH$2=$A128,Data!AE128,0)</f>
        <v>0</v>
      </c>
      <c r="AI128" s="171">
        <f>IF(AI$2=$A128,Data!AF128,0)</f>
        <v>0</v>
      </c>
      <c r="AJ128" s="170">
        <f>IF(AJ$2=$A128,Data!AG128,0)</f>
        <v>0</v>
      </c>
      <c r="AK128" s="171">
        <f>IF(AK$2=$A128,Data!AH128,0)</f>
        <v>0</v>
      </c>
      <c r="AL128" s="170">
        <f>IF(AL$2=$A128,Data!AI128,0)</f>
        <v>0</v>
      </c>
      <c r="AM128" t="str">
        <f t="shared" si="2"/>
        <v>0</v>
      </c>
      <c r="AN128" t="e">
        <f>+INDEX(Validation!$D$4:$D$250,MATCH(Merge!B128,Validation!$E$4:$E$250,0))</f>
        <v>#N/A</v>
      </c>
      <c r="AO128" s="172">
        <f t="shared" si="3"/>
        <v>0</v>
      </c>
    </row>
    <row r="129" spans="1:41" ht="15" x14ac:dyDescent="0.25">
      <c r="A129">
        <f>Inputs!$H$11</f>
        <v>1</v>
      </c>
      <c r="B129" t="str">
        <f>Inputs!$D$4</f>
        <v>Select Agency…</v>
      </c>
      <c r="C129" s="166" t="str">
        <f>Inputs!$I$6</f>
        <v>(insert code)</v>
      </c>
      <c r="D129" t="str">
        <f>IFERROR(INDEX(Inputs!$I$11:$I$19,MATCH(A129,Inputs!$H$11:$H$19)),"")</f>
        <v>(insert code)</v>
      </c>
      <c r="E129" s="167">
        <f>Data!B129</f>
        <v>0</v>
      </c>
      <c r="F129" s="168">
        <f>IF(F$2=$A129,Data!C129,0)</f>
        <v>0</v>
      </c>
      <c r="G129" s="168">
        <f>IF(G$2=$A129,Data!D129,0)</f>
        <v>0</v>
      </c>
      <c r="H129" s="168">
        <f>IF(H$2=$A129,Data!E129,0)</f>
        <v>0</v>
      </c>
      <c r="I129" s="168">
        <f>IF(I$2=$A129,Data!F129,0)</f>
        <v>0</v>
      </c>
      <c r="J129" s="168">
        <f>IF(J$2=$A129,Data!G129,0)</f>
        <v>0</v>
      </c>
      <c r="K129" s="168">
        <f>IF(K$2=$A129,Data!H129,0)</f>
        <v>0</v>
      </c>
      <c r="L129" s="168">
        <f>IF(L$2=$A129,Data!I129,0)</f>
        <v>0</v>
      </c>
      <c r="M129" s="168">
        <f>IF(M$2=$A129,Data!J129,0)</f>
        <v>0</v>
      </c>
      <c r="N129" s="168">
        <f>IF(N$2=$A129,Data!K129,0)</f>
        <v>0</v>
      </c>
      <c r="O129" s="168">
        <f>IF(O$2=$A129,Data!L129,0)</f>
        <v>0</v>
      </c>
      <c r="P129" s="168">
        <f>IF(P$2=$A129,Data!M129,0)</f>
        <v>0</v>
      </c>
      <c r="Q129" s="168">
        <f>IF(Q$2=$A129,Data!N129,0)</f>
        <v>0</v>
      </c>
      <c r="R129" s="169">
        <f>IF(R$2=$A129,Data!O129,0)</f>
        <v>0</v>
      </c>
      <c r="S129" s="169">
        <f>IF(S$2=$A129,Data!P129,0)</f>
        <v>0</v>
      </c>
      <c r="T129" s="169">
        <f>IF(T$2=$A129,Data!Q129,0)</f>
        <v>0</v>
      </c>
      <c r="U129" s="169">
        <f>IF(U$2=$A129,Data!R129,0)</f>
        <v>0</v>
      </c>
      <c r="V129" s="169">
        <f>IF(V$2=$A129,Data!S129,0)</f>
        <v>0</v>
      </c>
      <c r="W129" s="169">
        <f>IF(W$2=$A129,Data!T129,0)</f>
        <v>0</v>
      </c>
      <c r="X129" s="169">
        <f>IF(X$2=$A129,Data!U129,0)</f>
        <v>0</v>
      </c>
      <c r="Y129" s="169">
        <f>IF(Y$2=$A129,Data!V129,0)</f>
        <v>0</v>
      </c>
      <c r="Z129" s="169">
        <f>IF(Z$2=$A129,Data!W129,0)</f>
        <v>0</v>
      </c>
      <c r="AA129" s="169">
        <f>IF(AA$2=$A129,Data!X129,0)</f>
        <v>0</v>
      </c>
      <c r="AB129" s="169">
        <f>IF(AB$2=$A129,Data!Y129,0)</f>
        <v>0</v>
      </c>
      <c r="AC129" s="169">
        <f>IF(AC$2=$A129,Data!Z129,0)</f>
        <v>0</v>
      </c>
      <c r="AD129" s="170">
        <f>IF(AD$2=$A129,Data!AA129,0)</f>
        <v>0</v>
      </c>
      <c r="AE129" s="171">
        <f>IF(AE$2=$A129,Data!AB129,0)</f>
        <v>0</v>
      </c>
      <c r="AF129" s="170">
        <f>IF(AF$2=$A129,Data!AC129,0)</f>
        <v>0</v>
      </c>
      <c r="AG129" s="171">
        <f>IF(AG$2=$A129,Data!AD129,0)</f>
        <v>0</v>
      </c>
      <c r="AH129" s="170">
        <f>IF(AH$2=$A129,Data!AE129,0)</f>
        <v>0</v>
      </c>
      <c r="AI129" s="171">
        <f>IF(AI$2=$A129,Data!AF129,0)</f>
        <v>0</v>
      </c>
      <c r="AJ129" s="170">
        <f>IF(AJ$2=$A129,Data!AG129,0)</f>
        <v>0</v>
      </c>
      <c r="AK129" s="171">
        <f>IF(AK$2=$A129,Data!AH129,0)</f>
        <v>0</v>
      </c>
      <c r="AL129" s="170">
        <f>IF(AL$2=$A129,Data!AI129,0)</f>
        <v>0</v>
      </c>
      <c r="AM129" t="str">
        <f t="shared" si="2"/>
        <v>0</v>
      </c>
      <c r="AN129" t="e">
        <f>+INDEX(Validation!$D$4:$D$250,MATCH(Merge!B129,Validation!$E$4:$E$250,0))</f>
        <v>#N/A</v>
      </c>
      <c r="AO129" s="172">
        <f t="shared" si="3"/>
        <v>0</v>
      </c>
    </row>
    <row r="130" spans="1:41" ht="15" x14ac:dyDescent="0.25">
      <c r="A130">
        <f>Inputs!$H$11</f>
        <v>1</v>
      </c>
      <c r="B130" t="str">
        <f>Inputs!$D$4</f>
        <v>Select Agency…</v>
      </c>
      <c r="C130" s="166" t="str">
        <f>Inputs!$I$6</f>
        <v>(insert code)</v>
      </c>
      <c r="D130" t="str">
        <f>IFERROR(INDEX(Inputs!$I$11:$I$19,MATCH(A130,Inputs!$H$11:$H$19)),"")</f>
        <v>(insert code)</v>
      </c>
      <c r="E130" t="s">
        <v>869</v>
      </c>
      <c r="F130" s="168">
        <f>IF(F$2=$A130,Data!C130,0)</f>
        <v>0</v>
      </c>
      <c r="G130" s="168">
        <f>IF(G$2=$A130,Data!D130,0)</f>
        <v>0</v>
      </c>
      <c r="H130" s="168">
        <f>IF(H$2=$A130,Data!E130,0)</f>
        <v>0</v>
      </c>
      <c r="I130" s="168">
        <f>IF(I$2=$A130,Data!F130,0)</f>
        <v>0</v>
      </c>
      <c r="J130" s="168">
        <f>IF(J$2=$A130,Data!G130,0)</f>
        <v>0</v>
      </c>
      <c r="K130" s="168">
        <f>IF(K$2=$A130,Data!H130,0)</f>
        <v>0</v>
      </c>
      <c r="L130" s="168">
        <f>IF(L$2=$A130,Data!I130,0)</f>
        <v>0</v>
      </c>
      <c r="M130" s="168">
        <f>IF(M$2=$A130,Data!J130,0)</f>
        <v>0</v>
      </c>
      <c r="N130" s="168">
        <f>IF(N$2=$A130,Data!K130,0)</f>
        <v>0</v>
      </c>
      <c r="O130" s="168">
        <f>IF(O$2=$A130,Data!L130,0)</f>
        <v>0</v>
      </c>
      <c r="P130" s="168">
        <f>IF(P$2=$A130,Data!M130,0)</f>
        <v>0</v>
      </c>
      <c r="Q130" s="168">
        <f>IF(Q$2=$A130,Data!N130,0)</f>
        <v>0</v>
      </c>
      <c r="R130" s="169">
        <f>IF(R$2=$A130,Data!O130,0)</f>
        <v>0</v>
      </c>
      <c r="S130" s="169">
        <f>IF(S$2=$A130,Data!P130,0)</f>
        <v>0</v>
      </c>
      <c r="T130" s="169">
        <f>IF(T$2=$A130,Data!Q130,0)</f>
        <v>0</v>
      </c>
      <c r="U130" s="169">
        <f>IF(U$2=$A130,Data!R130,0)</f>
        <v>0</v>
      </c>
      <c r="V130" s="169">
        <f>IF(V$2=$A130,Data!S130,0)</f>
        <v>0</v>
      </c>
      <c r="W130" s="169">
        <f>IF(W$2=$A130,Data!T130,0)</f>
        <v>0</v>
      </c>
      <c r="X130" s="169">
        <f>IF(X$2=$A130,Data!U130,0)</f>
        <v>0</v>
      </c>
      <c r="Y130" s="169">
        <f>IF(Y$2=$A130,Data!V130,0)</f>
        <v>0</v>
      </c>
      <c r="Z130" s="169">
        <f>IF(Z$2=$A130,Data!W130,0)</f>
        <v>0</v>
      </c>
      <c r="AA130" s="169">
        <f>IF(AA$2=$A130,Data!X130,0)</f>
        <v>0</v>
      </c>
      <c r="AB130" s="169">
        <f>IF(AB$2=$A130,Data!Y130,0)</f>
        <v>0</v>
      </c>
      <c r="AC130" s="169">
        <f>IF(AC$2=$A130,Data!Z130,0)</f>
        <v>0</v>
      </c>
      <c r="AD130" s="170">
        <f>IF(AD$2=$A130,Data!AA130,0)</f>
        <v>0</v>
      </c>
      <c r="AE130" s="171">
        <f>IF(AE$2=$A130,Data!AB130,0)</f>
        <v>0</v>
      </c>
      <c r="AF130" s="170">
        <f>IF(AF$2=$A130,Data!AC130,0)</f>
        <v>0</v>
      </c>
      <c r="AG130" s="171">
        <f>IF(AG$2=$A130,Data!AD130,0)</f>
        <v>0</v>
      </c>
      <c r="AH130" s="170">
        <f>IF(AH$2=$A130,Data!AE130,0)</f>
        <v>0</v>
      </c>
      <c r="AI130" s="171">
        <f>IF(AI$2=$A130,Data!AF130,0)</f>
        <v>0</v>
      </c>
      <c r="AJ130" s="170">
        <f>IF(AJ$2=$A130,Data!AG130,0)</f>
        <v>0</v>
      </c>
      <c r="AK130" s="171">
        <f>IF(AK$2=$A130,Data!AH130,0)</f>
        <v>0</v>
      </c>
      <c r="AL130" s="170">
        <f>IF(AL$2=$A130,Data!AI130,0)</f>
        <v>0</v>
      </c>
      <c r="AM130" t="str">
        <f t="shared" si="2"/>
        <v>AA</v>
      </c>
      <c r="AN130" t="e">
        <f>+INDEX(Validation!$D$4:$D$250,MATCH(Merge!B130,Validation!$E$4:$E$250,0))</f>
        <v>#N/A</v>
      </c>
      <c r="AO130" s="172">
        <f t="shared" si="3"/>
        <v>0</v>
      </c>
    </row>
    <row r="131" spans="1:41" ht="15" x14ac:dyDescent="0.25">
      <c r="A131">
        <f>Inputs!$H$11</f>
        <v>1</v>
      </c>
      <c r="B131" t="str">
        <f>Inputs!$D$4</f>
        <v>Select Agency…</v>
      </c>
      <c r="C131" s="166" t="str">
        <f>Inputs!$I$6</f>
        <v>(insert code)</v>
      </c>
      <c r="D131" t="str">
        <f>IFERROR(INDEX(Inputs!$I$11:$I$19,MATCH(A131,Inputs!$H$11:$H$19)),"")</f>
        <v>(insert code)</v>
      </c>
      <c r="E131" t="s">
        <v>869</v>
      </c>
      <c r="F131" s="168">
        <f>IF(F$2=$A131,Data!C131,0)</f>
        <v>0</v>
      </c>
      <c r="G131" s="168">
        <f>IF(G$2=$A131,Data!D131,0)</f>
        <v>0</v>
      </c>
      <c r="H131" s="168">
        <f>IF(H$2=$A131,Data!E131,0)</f>
        <v>0</v>
      </c>
      <c r="I131" s="168">
        <f>IF(I$2=$A131,Data!F131,0)</f>
        <v>0</v>
      </c>
      <c r="J131" s="168">
        <f>IF(J$2=$A131,Data!G131,0)</f>
        <v>0</v>
      </c>
      <c r="K131" s="168">
        <f>IF(K$2=$A131,Data!H131,0)</f>
        <v>0</v>
      </c>
      <c r="L131" s="168">
        <f>IF(L$2=$A131,Data!I131,0)</f>
        <v>0</v>
      </c>
      <c r="M131" s="168">
        <f>IF(M$2=$A131,Data!J131,0)</f>
        <v>0</v>
      </c>
      <c r="N131" s="168">
        <f>IF(N$2=$A131,Data!K131,0)</f>
        <v>0</v>
      </c>
      <c r="O131" s="168">
        <f>IF(O$2=$A131,Data!L131,0)</f>
        <v>0</v>
      </c>
      <c r="P131" s="168">
        <f>IF(P$2=$A131,Data!M131,0)</f>
        <v>0</v>
      </c>
      <c r="Q131" s="168">
        <f>IF(Q$2=$A131,Data!N131,0)</f>
        <v>0</v>
      </c>
      <c r="R131" s="169">
        <f>IF(R$2=$A131,Data!O131,0)</f>
        <v>0</v>
      </c>
      <c r="S131" s="169">
        <f>IF(S$2=$A131,Data!P131,0)</f>
        <v>0</v>
      </c>
      <c r="T131" s="169">
        <f>IF(T$2=$A131,Data!Q131,0)</f>
        <v>0</v>
      </c>
      <c r="U131" s="169">
        <f>IF(U$2=$A131,Data!R131,0)</f>
        <v>0</v>
      </c>
      <c r="V131" s="169">
        <f>IF(V$2=$A131,Data!S131,0)</f>
        <v>0</v>
      </c>
      <c r="W131" s="169">
        <f>IF(W$2=$A131,Data!T131,0)</f>
        <v>0</v>
      </c>
      <c r="X131" s="169">
        <f>IF(X$2=$A131,Data!U131,0)</f>
        <v>0</v>
      </c>
      <c r="Y131" s="169">
        <f>IF(Y$2=$A131,Data!V131,0)</f>
        <v>0</v>
      </c>
      <c r="Z131" s="169">
        <f>IF(Z$2=$A131,Data!W131,0)</f>
        <v>0</v>
      </c>
      <c r="AA131" s="169">
        <f>IF(AA$2=$A131,Data!X131,0)</f>
        <v>0</v>
      </c>
      <c r="AB131" s="169">
        <f>IF(AB$2=$A131,Data!Y131,0)</f>
        <v>0</v>
      </c>
      <c r="AC131" s="169">
        <f>IF(AC$2=$A131,Data!Z131,0)</f>
        <v>0</v>
      </c>
      <c r="AD131" s="170">
        <f>IF(AD$2=$A131,Data!AA131,0)</f>
        <v>0</v>
      </c>
      <c r="AE131" s="171">
        <f>IF(AE$2=$A131,Data!AB131,0)</f>
        <v>0</v>
      </c>
      <c r="AF131" s="170">
        <f>IF(AF$2=$A131,Data!AC131,0)</f>
        <v>0</v>
      </c>
      <c r="AG131" s="171">
        <f>IF(AG$2=$A131,Data!AD131,0)</f>
        <v>0</v>
      </c>
      <c r="AH131" s="170">
        <f>IF(AH$2=$A131,Data!AE131,0)</f>
        <v>0</v>
      </c>
      <c r="AI131" s="171">
        <f>IF(AI$2=$A131,Data!AF131,0)</f>
        <v>0</v>
      </c>
      <c r="AJ131" s="170">
        <f>IF(AJ$2=$A131,Data!AG131,0)</f>
        <v>0</v>
      </c>
      <c r="AK131" s="171">
        <f>IF(AK$2=$A131,Data!AH131,0)</f>
        <v>0</v>
      </c>
      <c r="AL131" s="170">
        <f>IF(AL$2=$A131,Data!AI131,0)</f>
        <v>0</v>
      </c>
      <c r="AM131" t="str">
        <f t="shared" ref="AM131:AM194" si="4">+LEFT(E131,2)</f>
        <v>AA</v>
      </c>
      <c r="AN131" t="e">
        <f>+INDEX(Validation!$D$4:$D$250,MATCH(Merge!B131,Validation!$E$4:$E$250,0))</f>
        <v>#N/A</v>
      </c>
      <c r="AO131" s="172">
        <f t="shared" si="3"/>
        <v>0</v>
      </c>
    </row>
    <row r="132" spans="1:41" ht="15" x14ac:dyDescent="0.25">
      <c r="A132">
        <f>Inputs!$H$11</f>
        <v>1</v>
      </c>
      <c r="B132" t="str">
        <f>Inputs!$D$4</f>
        <v>Select Agency…</v>
      </c>
      <c r="C132" s="166" t="str">
        <f>Inputs!$I$6</f>
        <v>(insert code)</v>
      </c>
      <c r="D132" t="str">
        <f>IFERROR(INDEX(Inputs!$I$11:$I$19,MATCH(A132,Inputs!$H$11:$H$19)),"")</f>
        <v>(insert code)</v>
      </c>
      <c r="E132" t="s">
        <v>869</v>
      </c>
      <c r="F132" s="168">
        <f>IF(F$2=$A132,Data!C132,0)</f>
        <v>0</v>
      </c>
      <c r="G132" s="168">
        <f>IF(G$2=$A132,Data!D132,0)</f>
        <v>0</v>
      </c>
      <c r="H132" s="168">
        <f>IF(H$2=$A132,Data!E132,0)</f>
        <v>0</v>
      </c>
      <c r="I132" s="168">
        <f>IF(I$2=$A132,Data!F132,0)</f>
        <v>0</v>
      </c>
      <c r="J132" s="168">
        <f>IF(J$2=$A132,Data!G132,0)</f>
        <v>0</v>
      </c>
      <c r="K132" s="168">
        <f>IF(K$2=$A132,Data!H132,0)</f>
        <v>0</v>
      </c>
      <c r="L132" s="168">
        <f>IF(L$2=$A132,Data!I132,0)</f>
        <v>0</v>
      </c>
      <c r="M132" s="168">
        <f>IF(M$2=$A132,Data!J132,0)</f>
        <v>0</v>
      </c>
      <c r="N132" s="168">
        <f>IF(N$2=$A132,Data!K132,0)</f>
        <v>0</v>
      </c>
      <c r="O132" s="168">
        <f>IF(O$2=$A132,Data!L132,0)</f>
        <v>0</v>
      </c>
      <c r="P132" s="168">
        <f>IF(P$2=$A132,Data!M132,0)</f>
        <v>0</v>
      </c>
      <c r="Q132" s="168">
        <f>IF(Q$2=$A132,Data!N132,0)</f>
        <v>0</v>
      </c>
      <c r="R132" s="169">
        <f>IF(R$2=$A132,Data!O132,0)</f>
        <v>0</v>
      </c>
      <c r="S132" s="169">
        <f>IF(S$2=$A132,Data!P132,0)</f>
        <v>0</v>
      </c>
      <c r="T132" s="169">
        <f>IF(T$2=$A132,Data!Q132,0)</f>
        <v>0</v>
      </c>
      <c r="U132" s="169">
        <f>IF(U$2=$A132,Data!R132,0)</f>
        <v>0</v>
      </c>
      <c r="V132" s="169">
        <f>IF(V$2=$A132,Data!S132,0)</f>
        <v>0</v>
      </c>
      <c r="W132" s="169">
        <f>IF(W$2=$A132,Data!T132,0)</f>
        <v>0</v>
      </c>
      <c r="X132" s="169">
        <f>IF(X$2=$A132,Data!U132,0)</f>
        <v>0</v>
      </c>
      <c r="Y132" s="169">
        <f>IF(Y$2=$A132,Data!V132,0)</f>
        <v>0</v>
      </c>
      <c r="Z132" s="169">
        <f>IF(Z$2=$A132,Data!W132,0)</f>
        <v>0</v>
      </c>
      <c r="AA132" s="169">
        <f>IF(AA$2=$A132,Data!X132,0)</f>
        <v>0</v>
      </c>
      <c r="AB132" s="169">
        <f>IF(AB$2=$A132,Data!Y132,0)</f>
        <v>0</v>
      </c>
      <c r="AC132" s="169">
        <f>IF(AC$2=$A132,Data!Z132,0)</f>
        <v>0</v>
      </c>
      <c r="AD132" s="170">
        <f>IF(AD$2=$A132,Data!AA132,0)</f>
        <v>0</v>
      </c>
      <c r="AE132" s="171">
        <f>IF(AE$2=$A132,Data!AB132,0)</f>
        <v>0</v>
      </c>
      <c r="AF132" s="170">
        <f>IF(AF$2=$A132,Data!AC132,0)</f>
        <v>0</v>
      </c>
      <c r="AG132" s="171">
        <f>IF(AG$2=$A132,Data!AD132,0)</f>
        <v>0</v>
      </c>
      <c r="AH132" s="170">
        <f>IF(AH$2=$A132,Data!AE132,0)</f>
        <v>0</v>
      </c>
      <c r="AI132" s="171">
        <f>IF(AI$2=$A132,Data!AF132,0)</f>
        <v>0</v>
      </c>
      <c r="AJ132" s="170">
        <f>IF(AJ$2=$A132,Data!AG132,0)</f>
        <v>0</v>
      </c>
      <c r="AK132" s="171">
        <f>IF(AK$2=$A132,Data!AH132,0)</f>
        <v>0</v>
      </c>
      <c r="AL132" s="170">
        <f>IF(AL$2=$A132,Data!AI132,0)</f>
        <v>0</v>
      </c>
      <c r="AM132" t="str">
        <f t="shared" si="4"/>
        <v>AA</v>
      </c>
      <c r="AN132" t="e">
        <f>+INDEX(Validation!$D$4:$D$250,MATCH(Merge!B132,Validation!$E$4:$E$250,0))</f>
        <v>#N/A</v>
      </c>
      <c r="AO132" s="172">
        <f t="shared" ref="AO132:AO195" si="5">SUM(F132:AL132)</f>
        <v>0</v>
      </c>
    </row>
    <row r="133" spans="1:41" ht="15" x14ac:dyDescent="0.25">
      <c r="A133">
        <f>Inputs!$H$11</f>
        <v>1</v>
      </c>
      <c r="B133" t="str">
        <f>Inputs!$D$4</f>
        <v>Select Agency…</v>
      </c>
      <c r="C133" s="166" t="str">
        <f>Inputs!$I$6</f>
        <v>(insert code)</v>
      </c>
      <c r="D133" t="str">
        <f>IFERROR(INDEX(Inputs!$I$11:$I$19,MATCH(A133,Inputs!$H$11:$H$19)),"")</f>
        <v>(insert code)</v>
      </c>
      <c r="E133" t="s">
        <v>869</v>
      </c>
      <c r="F133" s="168">
        <f>IF(F$2=$A133,Data!C133,0)</f>
        <v>0</v>
      </c>
      <c r="G133" s="168">
        <f>IF(G$2=$A133,Data!D133,0)</f>
        <v>0</v>
      </c>
      <c r="H133" s="168">
        <f>IF(H$2=$A133,Data!E133,0)</f>
        <v>0</v>
      </c>
      <c r="I133" s="168">
        <f>IF(I$2=$A133,Data!F133,0)</f>
        <v>0</v>
      </c>
      <c r="J133" s="168">
        <f>IF(J$2=$A133,Data!G133,0)</f>
        <v>0</v>
      </c>
      <c r="K133" s="168">
        <f>IF(K$2=$A133,Data!H133,0)</f>
        <v>0</v>
      </c>
      <c r="L133" s="168">
        <f>IF(L$2=$A133,Data!I133,0)</f>
        <v>0</v>
      </c>
      <c r="M133" s="168">
        <f>IF(M$2=$A133,Data!J133,0)</f>
        <v>0</v>
      </c>
      <c r="N133" s="168">
        <f>IF(N$2=$A133,Data!K133,0)</f>
        <v>0</v>
      </c>
      <c r="O133" s="168">
        <f>IF(O$2=$A133,Data!L133,0)</f>
        <v>0</v>
      </c>
      <c r="P133" s="168">
        <f>IF(P$2=$A133,Data!M133,0)</f>
        <v>0</v>
      </c>
      <c r="Q133" s="168">
        <f>IF(Q$2=$A133,Data!N133,0)</f>
        <v>0</v>
      </c>
      <c r="R133" s="169">
        <f>IF(R$2=$A133,Data!O133,0)</f>
        <v>0</v>
      </c>
      <c r="S133" s="169">
        <f>IF(S$2=$A133,Data!P133,0)</f>
        <v>0</v>
      </c>
      <c r="T133" s="169">
        <f>IF(T$2=$A133,Data!Q133,0)</f>
        <v>0</v>
      </c>
      <c r="U133" s="169">
        <f>IF(U$2=$A133,Data!R133,0)</f>
        <v>0</v>
      </c>
      <c r="V133" s="169">
        <f>IF(V$2=$A133,Data!S133,0)</f>
        <v>0</v>
      </c>
      <c r="W133" s="169">
        <f>IF(W$2=$A133,Data!T133,0)</f>
        <v>0</v>
      </c>
      <c r="X133" s="169">
        <f>IF(X$2=$A133,Data!U133,0)</f>
        <v>0</v>
      </c>
      <c r="Y133" s="169">
        <f>IF(Y$2=$A133,Data!V133,0)</f>
        <v>0</v>
      </c>
      <c r="Z133" s="169">
        <f>IF(Z$2=$A133,Data!W133,0)</f>
        <v>0</v>
      </c>
      <c r="AA133" s="169">
        <f>IF(AA$2=$A133,Data!X133,0)</f>
        <v>0</v>
      </c>
      <c r="AB133" s="169">
        <f>IF(AB$2=$A133,Data!Y133,0)</f>
        <v>0</v>
      </c>
      <c r="AC133" s="169">
        <f>IF(AC$2=$A133,Data!Z133,0)</f>
        <v>0</v>
      </c>
      <c r="AD133" s="170">
        <f>IF(AD$2=$A133,Data!AA133,0)</f>
        <v>0</v>
      </c>
      <c r="AE133" s="171">
        <f>IF(AE$2=$A133,Data!AB133,0)</f>
        <v>0</v>
      </c>
      <c r="AF133" s="170">
        <f>IF(AF$2=$A133,Data!AC133,0)</f>
        <v>0</v>
      </c>
      <c r="AG133" s="171">
        <f>IF(AG$2=$A133,Data!AD133,0)</f>
        <v>0</v>
      </c>
      <c r="AH133" s="170">
        <f>IF(AH$2=$A133,Data!AE133,0)</f>
        <v>0</v>
      </c>
      <c r="AI133" s="171">
        <f>IF(AI$2=$A133,Data!AF133,0)</f>
        <v>0</v>
      </c>
      <c r="AJ133" s="170">
        <f>IF(AJ$2=$A133,Data!AG133,0)</f>
        <v>0</v>
      </c>
      <c r="AK133" s="171">
        <f>IF(AK$2=$A133,Data!AH133,0)</f>
        <v>0</v>
      </c>
      <c r="AL133" s="170">
        <f>IF(AL$2=$A133,Data!AI133,0)</f>
        <v>0</v>
      </c>
      <c r="AM133" t="str">
        <f t="shared" si="4"/>
        <v>AA</v>
      </c>
      <c r="AN133" t="e">
        <f>+INDEX(Validation!$D$4:$D$250,MATCH(Merge!B133,Validation!$E$4:$E$250,0))</f>
        <v>#N/A</v>
      </c>
      <c r="AO133" s="172">
        <f t="shared" si="5"/>
        <v>0</v>
      </c>
    </row>
    <row r="134" spans="1:41" ht="15" x14ac:dyDescent="0.25">
      <c r="A134">
        <f>Inputs!$H$11</f>
        <v>1</v>
      </c>
      <c r="B134" t="str">
        <f>Inputs!$D$4</f>
        <v>Select Agency…</v>
      </c>
      <c r="C134" s="166" t="str">
        <f>Inputs!$I$6</f>
        <v>(insert code)</v>
      </c>
      <c r="D134" t="str">
        <f>IFERROR(INDEX(Inputs!$I$11:$I$19,MATCH(A134,Inputs!$H$11:$H$19)),"")</f>
        <v>(insert code)</v>
      </c>
      <c r="E134" t="s">
        <v>869</v>
      </c>
      <c r="F134" s="168">
        <f>IF(F$2=$A134,Data!C134,0)</f>
        <v>0</v>
      </c>
      <c r="G134" s="168">
        <f>IF(G$2=$A134,Data!D134,0)</f>
        <v>0</v>
      </c>
      <c r="H134" s="168">
        <f>IF(H$2=$A134,Data!E134,0)</f>
        <v>0</v>
      </c>
      <c r="I134" s="168">
        <f>IF(I$2=$A134,Data!F134,0)</f>
        <v>0</v>
      </c>
      <c r="J134" s="168">
        <f>IF(J$2=$A134,Data!G134,0)</f>
        <v>0</v>
      </c>
      <c r="K134" s="168">
        <f>IF(K$2=$A134,Data!H134,0)</f>
        <v>0</v>
      </c>
      <c r="L134" s="168">
        <f>IF(L$2=$A134,Data!I134,0)</f>
        <v>0</v>
      </c>
      <c r="M134" s="168">
        <f>IF(M$2=$A134,Data!J134,0)</f>
        <v>0</v>
      </c>
      <c r="N134" s="168">
        <f>IF(N$2=$A134,Data!K134,0)</f>
        <v>0</v>
      </c>
      <c r="O134" s="168">
        <f>IF(O$2=$A134,Data!L134,0)</f>
        <v>0</v>
      </c>
      <c r="P134" s="168">
        <f>IF(P$2=$A134,Data!M134,0)</f>
        <v>0</v>
      </c>
      <c r="Q134" s="168">
        <f>IF(Q$2=$A134,Data!N134,0)</f>
        <v>0</v>
      </c>
      <c r="R134" s="169">
        <f>IF(R$2=$A134,Data!O134,0)</f>
        <v>0</v>
      </c>
      <c r="S134" s="169">
        <f>IF(S$2=$A134,Data!P134,0)</f>
        <v>0</v>
      </c>
      <c r="T134" s="169">
        <f>IF(T$2=$A134,Data!Q134,0)</f>
        <v>0</v>
      </c>
      <c r="U134" s="169">
        <f>IF(U$2=$A134,Data!R134,0)</f>
        <v>0</v>
      </c>
      <c r="V134" s="169">
        <f>IF(V$2=$A134,Data!S134,0)</f>
        <v>0</v>
      </c>
      <c r="W134" s="169">
        <f>IF(W$2=$A134,Data!T134,0)</f>
        <v>0</v>
      </c>
      <c r="X134" s="169">
        <f>IF(X$2=$A134,Data!U134,0)</f>
        <v>0</v>
      </c>
      <c r="Y134" s="169">
        <f>IF(Y$2=$A134,Data!V134,0)</f>
        <v>0</v>
      </c>
      <c r="Z134" s="169">
        <f>IF(Z$2=$A134,Data!W134,0)</f>
        <v>0</v>
      </c>
      <c r="AA134" s="169">
        <f>IF(AA$2=$A134,Data!X134,0)</f>
        <v>0</v>
      </c>
      <c r="AB134" s="169">
        <f>IF(AB$2=$A134,Data!Y134,0)</f>
        <v>0</v>
      </c>
      <c r="AC134" s="169">
        <f>IF(AC$2=$A134,Data!Z134,0)</f>
        <v>0</v>
      </c>
      <c r="AD134" s="170">
        <f>IF(AD$2=$A134,Data!AA134,0)</f>
        <v>0</v>
      </c>
      <c r="AE134" s="171">
        <f>IF(AE$2=$A134,Data!AB134,0)</f>
        <v>0</v>
      </c>
      <c r="AF134" s="170">
        <f>IF(AF$2=$A134,Data!AC134,0)</f>
        <v>0</v>
      </c>
      <c r="AG134" s="171">
        <f>IF(AG$2=$A134,Data!AD134,0)</f>
        <v>0</v>
      </c>
      <c r="AH134" s="170">
        <f>IF(AH$2=$A134,Data!AE134,0)</f>
        <v>0</v>
      </c>
      <c r="AI134" s="171">
        <f>IF(AI$2=$A134,Data!AF134,0)</f>
        <v>0</v>
      </c>
      <c r="AJ134" s="170">
        <f>IF(AJ$2=$A134,Data!AG134,0)</f>
        <v>0</v>
      </c>
      <c r="AK134" s="171">
        <f>IF(AK$2=$A134,Data!AH134,0)</f>
        <v>0</v>
      </c>
      <c r="AL134" s="170">
        <f>IF(AL$2=$A134,Data!AI134,0)</f>
        <v>0</v>
      </c>
      <c r="AM134" t="str">
        <f t="shared" si="4"/>
        <v>AA</v>
      </c>
      <c r="AN134" t="e">
        <f>+INDEX(Validation!$D$4:$D$250,MATCH(Merge!B134,Validation!$E$4:$E$250,0))</f>
        <v>#N/A</v>
      </c>
      <c r="AO134" s="172">
        <f t="shared" si="5"/>
        <v>0</v>
      </c>
    </row>
    <row r="135" spans="1:41" ht="15" x14ac:dyDescent="0.25">
      <c r="A135">
        <f>Inputs!$H$11</f>
        <v>1</v>
      </c>
      <c r="B135" t="str">
        <f>Inputs!$D$4</f>
        <v>Select Agency…</v>
      </c>
      <c r="C135" s="166" t="str">
        <f>Inputs!$I$6</f>
        <v>(insert code)</v>
      </c>
      <c r="D135" t="str">
        <f>IFERROR(INDEX(Inputs!$I$11:$I$19,MATCH(A135,Inputs!$H$11:$H$19)),"")</f>
        <v>(insert code)</v>
      </c>
      <c r="E135" t="s">
        <v>869</v>
      </c>
      <c r="F135" s="168">
        <f>IF(F$2=$A135,Data!C135,0)</f>
        <v>0</v>
      </c>
      <c r="G135" s="168">
        <f>IF(G$2=$A135,Data!D135,0)</f>
        <v>0</v>
      </c>
      <c r="H135" s="168">
        <f>IF(H$2=$A135,Data!E135,0)</f>
        <v>0</v>
      </c>
      <c r="I135" s="168">
        <f>IF(I$2=$A135,Data!F135,0)</f>
        <v>0</v>
      </c>
      <c r="J135" s="168">
        <f>IF(J$2=$A135,Data!G135,0)</f>
        <v>0</v>
      </c>
      <c r="K135" s="168">
        <f>IF(K$2=$A135,Data!H135,0)</f>
        <v>0</v>
      </c>
      <c r="L135" s="168">
        <f>IF(L$2=$A135,Data!I135,0)</f>
        <v>0</v>
      </c>
      <c r="M135" s="168">
        <f>IF(M$2=$A135,Data!J135,0)</f>
        <v>0</v>
      </c>
      <c r="N135" s="168">
        <f>IF(N$2=$A135,Data!K135,0)</f>
        <v>0</v>
      </c>
      <c r="O135" s="168">
        <f>IF(O$2=$A135,Data!L135,0)</f>
        <v>0</v>
      </c>
      <c r="P135" s="168">
        <f>IF(P$2=$A135,Data!M135,0)</f>
        <v>0</v>
      </c>
      <c r="Q135" s="168">
        <f>IF(Q$2=$A135,Data!N135,0)</f>
        <v>0</v>
      </c>
      <c r="R135" s="169">
        <f>IF(R$2=$A135,Data!O135,0)</f>
        <v>0</v>
      </c>
      <c r="S135" s="169">
        <f>IF(S$2=$A135,Data!P135,0)</f>
        <v>0</v>
      </c>
      <c r="T135" s="169">
        <f>IF(T$2=$A135,Data!Q135,0)</f>
        <v>0</v>
      </c>
      <c r="U135" s="169">
        <f>IF(U$2=$A135,Data!R135,0)</f>
        <v>0</v>
      </c>
      <c r="V135" s="169">
        <f>IF(V$2=$A135,Data!S135,0)</f>
        <v>0</v>
      </c>
      <c r="W135" s="169">
        <f>IF(W$2=$A135,Data!T135,0)</f>
        <v>0</v>
      </c>
      <c r="X135" s="169">
        <f>IF(X$2=$A135,Data!U135,0)</f>
        <v>0</v>
      </c>
      <c r="Y135" s="169">
        <f>IF(Y$2=$A135,Data!V135,0)</f>
        <v>0</v>
      </c>
      <c r="Z135" s="169">
        <f>IF(Z$2=$A135,Data!W135,0)</f>
        <v>0</v>
      </c>
      <c r="AA135" s="169">
        <f>IF(AA$2=$A135,Data!X135,0)</f>
        <v>0</v>
      </c>
      <c r="AB135" s="169">
        <f>IF(AB$2=$A135,Data!Y135,0)</f>
        <v>0</v>
      </c>
      <c r="AC135" s="169">
        <f>IF(AC$2=$A135,Data!Z135,0)</f>
        <v>0</v>
      </c>
      <c r="AD135" s="170">
        <f>IF(AD$2=$A135,Data!AA135,0)</f>
        <v>0</v>
      </c>
      <c r="AE135" s="171">
        <f>IF(AE$2=$A135,Data!AB135,0)</f>
        <v>0</v>
      </c>
      <c r="AF135" s="170">
        <f>IF(AF$2=$A135,Data!AC135,0)</f>
        <v>0</v>
      </c>
      <c r="AG135" s="171">
        <f>IF(AG$2=$A135,Data!AD135,0)</f>
        <v>0</v>
      </c>
      <c r="AH135" s="170">
        <f>IF(AH$2=$A135,Data!AE135,0)</f>
        <v>0</v>
      </c>
      <c r="AI135" s="171">
        <f>IF(AI$2=$A135,Data!AF135,0)</f>
        <v>0</v>
      </c>
      <c r="AJ135" s="170">
        <f>IF(AJ$2=$A135,Data!AG135,0)</f>
        <v>0</v>
      </c>
      <c r="AK135" s="171">
        <f>IF(AK$2=$A135,Data!AH135,0)</f>
        <v>0</v>
      </c>
      <c r="AL135" s="170">
        <f>IF(AL$2=$A135,Data!AI135,0)</f>
        <v>0</v>
      </c>
      <c r="AM135" t="str">
        <f t="shared" si="4"/>
        <v>AA</v>
      </c>
      <c r="AN135" t="e">
        <f>+INDEX(Validation!$D$4:$D$250,MATCH(Merge!B135,Validation!$E$4:$E$250,0))</f>
        <v>#N/A</v>
      </c>
      <c r="AO135" s="172">
        <f t="shared" si="5"/>
        <v>0</v>
      </c>
    </row>
    <row r="136" spans="1:41" ht="15" x14ac:dyDescent="0.25">
      <c r="A136">
        <f>Inputs!$H$11</f>
        <v>1</v>
      </c>
      <c r="B136" t="str">
        <f>Inputs!$D$4</f>
        <v>Select Agency…</v>
      </c>
      <c r="C136" s="166" t="str">
        <f>Inputs!$I$6</f>
        <v>(insert code)</v>
      </c>
      <c r="D136" t="str">
        <f>IFERROR(INDEX(Inputs!$I$11:$I$19,MATCH(A136,Inputs!$H$11:$H$19)),"")</f>
        <v>(insert code)</v>
      </c>
      <c r="E136" t="s">
        <v>869</v>
      </c>
      <c r="F136" s="168">
        <f>IF(F$2=$A136,Data!C136,0)</f>
        <v>0</v>
      </c>
      <c r="G136" s="168">
        <f>IF(G$2=$A136,Data!D136,0)</f>
        <v>0</v>
      </c>
      <c r="H136" s="168">
        <f>IF(H$2=$A136,Data!E136,0)</f>
        <v>0</v>
      </c>
      <c r="I136" s="168">
        <f>IF(I$2=$A136,Data!F136,0)</f>
        <v>0</v>
      </c>
      <c r="J136" s="168">
        <f>IF(J$2=$A136,Data!G136,0)</f>
        <v>0</v>
      </c>
      <c r="K136" s="168">
        <f>IF(K$2=$A136,Data!H136,0)</f>
        <v>0</v>
      </c>
      <c r="L136" s="168">
        <f>IF(L$2=$A136,Data!I136,0)</f>
        <v>0</v>
      </c>
      <c r="M136" s="168">
        <f>IF(M$2=$A136,Data!J136,0)</f>
        <v>0</v>
      </c>
      <c r="N136" s="168">
        <f>IF(N$2=$A136,Data!K136,0)</f>
        <v>0</v>
      </c>
      <c r="O136" s="168">
        <f>IF(O$2=$A136,Data!L136,0)</f>
        <v>0</v>
      </c>
      <c r="P136" s="168">
        <f>IF(P$2=$A136,Data!M136,0)</f>
        <v>0</v>
      </c>
      <c r="Q136" s="168">
        <f>IF(Q$2=$A136,Data!N136,0)</f>
        <v>0</v>
      </c>
      <c r="R136" s="169">
        <f>IF(R$2=$A136,Data!O136,0)</f>
        <v>0</v>
      </c>
      <c r="S136" s="169">
        <f>IF(S$2=$A136,Data!P136,0)</f>
        <v>0</v>
      </c>
      <c r="T136" s="169">
        <f>IF(T$2=$A136,Data!Q136,0)</f>
        <v>0</v>
      </c>
      <c r="U136" s="169">
        <f>IF(U$2=$A136,Data!R136,0)</f>
        <v>0</v>
      </c>
      <c r="V136" s="169">
        <f>IF(V$2=$A136,Data!S136,0)</f>
        <v>0</v>
      </c>
      <c r="W136" s="169">
        <f>IF(W$2=$A136,Data!T136,0)</f>
        <v>0</v>
      </c>
      <c r="X136" s="169">
        <f>IF(X$2=$A136,Data!U136,0)</f>
        <v>0</v>
      </c>
      <c r="Y136" s="169">
        <f>IF(Y$2=$A136,Data!V136,0)</f>
        <v>0</v>
      </c>
      <c r="Z136" s="169">
        <f>IF(Z$2=$A136,Data!W136,0)</f>
        <v>0</v>
      </c>
      <c r="AA136" s="169">
        <f>IF(AA$2=$A136,Data!X136,0)</f>
        <v>0</v>
      </c>
      <c r="AB136" s="169">
        <f>IF(AB$2=$A136,Data!Y136,0)</f>
        <v>0</v>
      </c>
      <c r="AC136" s="169">
        <f>IF(AC$2=$A136,Data!Z136,0)</f>
        <v>0</v>
      </c>
      <c r="AD136" s="170">
        <f>IF(AD$2=$A136,Data!AA136,0)</f>
        <v>0</v>
      </c>
      <c r="AE136" s="171">
        <f>IF(AE$2=$A136,Data!AB136,0)</f>
        <v>0</v>
      </c>
      <c r="AF136" s="170">
        <f>IF(AF$2=$A136,Data!AC136,0)</f>
        <v>0</v>
      </c>
      <c r="AG136" s="171">
        <f>IF(AG$2=$A136,Data!AD136,0)</f>
        <v>0</v>
      </c>
      <c r="AH136" s="170">
        <f>IF(AH$2=$A136,Data!AE136,0)</f>
        <v>0</v>
      </c>
      <c r="AI136" s="171">
        <f>IF(AI$2=$A136,Data!AF136,0)</f>
        <v>0</v>
      </c>
      <c r="AJ136" s="170">
        <f>IF(AJ$2=$A136,Data!AG136,0)</f>
        <v>0</v>
      </c>
      <c r="AK136" s="171">
        <f>IF(AK$2=$A136,Data!AH136,0)</f>
        <v>0</v>
      </c>
      <c r="AL136" s="170">
        <f>IF(AL$2=$A136,Data!AI136,0)</f>
        <v>0</v>
      </c>
      <c r="AM136" t="str">
        <f t="shared" si="4"/>
        <v>AA</v>
      </c>
      <c r="AN136" t="e">
        <f>+INDEX(Validation!$D$4:$D$250,MATCH(Merge!B136,Validation!$E$4:$E$250,0))</f>
        <v>#N/A</v>
      </c>
      <c r="AO136" s="172">
        <f t="shared" si="5"/>
        <v>0</v>
      </c>
    </row>
    <row r="137" spans="1:41" ht="15" x14ac:dyDescent="0.25">
      <c r="A137">
        <f>Inputs!$H$11</f>
        <v>1</v>
      </c>
      <c r="B137" t="str">
        <f>Inputs!$D$4</f>
        <v>Select Agency…</v>
      </c>
      <c r="C137" s="166" t="str">
        <f>Inputs!$I$6</f>
        <v>(insert code)</v>
      </c>
      <c r="D137" t="str">
        <f>IFERROR(INDEX(Inputs!$I$11:$I$19,MATCH(A137,Inputs!$H$11:$H$19)),"")</f>
        <v>(insert code)</v>
      </c>
      <c r="E137" t="s">
        <v>869</v>
      </c>
      <c r="F137" s="168">
        <f>IF(F$2=$A137,Data!C137,0)</f>
        <v>0</v>
      </c>
      <c r="G137" s="168">
        <f>IF(G$2=$A137,Data!D137,0)</f>
        <v>0</v>
      </c>
      <c r="H137" s="168">
        <f>IF(H$2=$A137,Data!E137,0)</f>
        <v>0</v>
      </c>
      <c r="I137" s="168">
        <f>IF(I$2=$A137,Data!F137,0)</f>
        <v>0</v>
      </c>
      <c r="J137" s="168">
        <f>IF(J$2=$A137,Data!G137,0)</f>
        <v>0</v>
      </c>
      <c r="K137" s="168">
        <f>IF(K$2=$A137,Data!H137,0)</f>
        <v>0</v>
      </c>
      <c r="L137" s="168">
        <f>IF(L$2=$A137,Data!I137,0)</f>
        <v>0</v>
      </c>
      <c r="M137" s="168">
        <f>IF(M$2=$A137,Data!J137,0)</f>
        <v>0</v>
      </c>
      <c r="N137" s="168">
        <f>IF(N$2=$A137,Data!K137,0)</f>
        <v>0</v>
      </c>
      <c r="O137" s="168">
        <f>IF(O$2=$A137,Data!L137,0)</f>
        <v>0</v>
      </c>
      <c r="P137" s="168">
        <f>IF(P$2=$A137,Data!M137,0)</f>
        <v>0</v>
      </c>
      <c r="Q137" s="168">
        <f>IF(Q$2=$A137,Data!N137,0)</f>
        <v>0</v>
      </c>
      <c r="R137" s="169">
        <f>IF(R$2=$A137,Data!O137,0)</f>
        <v>0</v>
      </c>
      <c r="S137" s="169">
        <f>IF(S$2=$A137,Data!P137,0)</f>
        <v>0</v>
      </c>
      <c r="T137" s="169">
        <f>IF(T$2=$A137,Data!Q137,0)</f>
        <v>0</v>
      </c>
      <c r="U137" s="169">
        <f>IF(U$2=$A137,Data!R137,0)</f>
        <v>0</v>
      </c>
      <c r="V137" s="169">
        <f>IF(V$2=$A137,Data!S137,0)</f>
        <v>0</v>
      </c>
      <c r="W137" s="169">
        <f>IF(W$2=$A137,Data!T137,0)</f>
        <v>0</v>
      </c>
      <c r="X137" s="169">
        <f>IF(X$2=$A137,Data!U137,0)</f>
        <v>0</v>
      </c>
      <c r="Y137" s="169">
        <f>IF(Y$2=$A137,Data!V137,0)</f>
        <v>0</v>
      </c>
      <c r="Z137" s="169">
        <f>IF(Z$2=$A137,Data!W137,0)</f>
        <v>0</v>
      </c>
      <c r="AA137" s="169">
        <f>IF(AA$2=$A137,Data!X137,0)</f>
        <v>0</v>
      </c>
      <c r="AB137" s="169">
        <f>IF(AB$2=$A137,Data!Y137,0)</f>
        <v>0</v>
      </c>
      <c r="AC137" s="169">
        <f>IF(AC$2=$A137,Data!Z137,0)</f>
        <v>0</v>
      </c>
      <c r="AD137" s="170">
        <f>IF(AD$2=$A137,Data!AA137,0)</f>
        <v>0</v>
      </c>
      <c r="AE137" s="171">
        <f>IF(AE$2=$A137,Data!AB137,0)</f>
        <v>0</v>
      </c>
      <c r="AF137" s="170">
        <f>IF(AF$2=$A137,Data!AC137,0)</f>
        <v>0</v>
      </c>
      <c r="AG137" s="171">
        <f>IF(AG$2=$A137,Data!AD137,0)</f>
        <v>0</v>
      </c>
      <c r="AH137" s="170">
        <f>IF(AH$2=$A137,Data!AE137,0)</f>
        <v>0</v>
      </c>
      <c r="AI137" s="171">
        <f>IF(AI$2=$A137,Data!AF137,0)</f>
        <v>0</v>
      </c>
      <c r="AJ137" s="170">
        <f>IF(AJ$2=$A137,Data!AG137,0)</f>
        <v>0</v>
      </c>
      <c r="AK137" s="171">
        <f>IF(AK$2=$A137,Data!AH137,0)</f>
        <v>0</v>
      </c>
      <c r="AL137" s="170">
        <f>IF(AL$2=$A137,Data!AI137,0)</f>
        <v>0</v>
      </c>
      <c r="AM137" t="str">
        <f t="shared" si="4"/>
        <v>AA</v>
      </c>
      <c r="AN137" t="e">
        <f>+INDEX(Validation!$D$4:$D$250,MATCH(Merge!B137,Validation!$E$4:$E$250,0))</f>
        <v>#N/A</v>
      </c>
      <c r="AO137" s="172">
        <f t="shared" si="5"/>
        <v>0</v>
      </c>
    </row>
    <row r="138" spans="1:41" ht="15" x14ac:dyDescent="0.25">
      <c r="A138">
        <f>Inputs!$H$11</f>
        <v>1</v>
      </c>
      <c r="B138" t="str">
        <f>Inputs!$D$4</f>
        <v>Select Agency…</v>
      </c>
      <c r="C138" s="166" t="str">
        <f>Inputs!$I$6</f>
        <v>(insert code)</v>
      </c>
      <c r="D138" t="str">
        <f>IFERROR(INDEX(Inputs!$I$11:$I$19,MATCH(A138,Inputs!$H$11:$H$19)),"")</f>
        <v>(insert code)</v>
      </c>
      <c r="E138" t="s">
        <v>869</v>
      </c>
      <c r="F138" s="168">
        <f>IF(F$2=$A138,Data!C138,0)</f>
        <v>0</v>
      </c>
      <c r="G138" s="168">
        <f>IF(G$2=$A138,Data!D138,0)</f>
        <v>0</v>
      </c>
      <c r="H138" s="168">
        <f>IF(H$2=$A138,Data!E138,0)</f>
        <v>0</v>
      </c>
      <c r="I138" s="168">
        <f>IF(I$2=$A138,Data!F138,0)</f>
        <v>0</v>
      </c>
      <c r="J138" s="168">
        <f>IF(J$2=$A138,Data!G138,0)</f>
        <v>0</v>
      </c>
      <c r="K138" s="168">
        <f>IF(K$2=$A138,Data!H138,0)</f>
        <v>0</v>
      </c>
      <c r="L138" s="168">
        <f>IF(L$2=$A138,Data!I138,0)</f>
        <v>0</v>
      </c>
      <c r="M138" s="168">
        <f>IF(M$2=$A138,Data!J138,0)</f>
        <v>0</v>
      </c>
      <c r="N138" s="168">
        <f>IF(N$2=$A138,Data!K138,0)</f>
        <v>0</v>
      </c>
      <c r="O138" s="168">
        <f>IF(O$2=$A138,Data!L138,0)</f>
        <v>0</v>
      </c>
      <c r="P138" s="168">
        <f>IF(P$2=$A138,Data!M138,0)</f>
        <v>0</v>
      </c>
      <c r="Q138" s="168">
        <f>IF(Q$2=$A138,Data!N138,0)</f>
        <v>0</v>
      </c>
      <c r="R138" s="169">
        <f>IF(R$2=$A138,Data!O138,0)</f>
        <v>0</v>
      </c>
      <c r="S138" s="169">
        <f>IF(S$2=$A138,Data!P138,0)</f>
        <v>0</v>
      </c>
      <c r="T138" s="169">
        <f>IF(T$2=$A138,Data!Q138,0)</f>
        <v>0</v>
      </c>
      <c r="U138" s="169">
        <f>IF(U$2=$A138,Data!R138,0)</f>
        <v>0</v>
      </c>
      <c r="V138" s="169">
        <f>IF(V$2=$A138,Data!S138,0)</f>
        <v>0</v>
      </c>
      <c r="W138" s="169">
        <f>IF(W$2=$A138,Data!T138,0)</f>
        <v>0</v>
      </c>
      <c r="X138" s="169">
        <f>IF(X$2=$A138,Data!U138,0)</f>
        <v>0</v>
      </c>
      <c r="Y138" s="169">
        <f>IF(Y$2=$A138,Data!V138,0)</f>
        <v>0</v>
      </c>
      <c r="Z138" s="169">
        <f>IF(Z$2=$A138,Data!W138,0)</f>
        <v>0</v>
      </c>
      <c r="AA138" s="169">
        <f>IF(AA$2=$A138,Data!X138,0)</f>
        <v>0</v>
      </c>
      <c r="AB138" s="169">
        <f>IF(AB$2=$A138,Data!Y138,0)</f>
        <v>0</v>
      </c>
      <c r="AC138" s="169">
        <f>IF(AC$2=$A138,Data!Z138,0)</f>
        <v>0</v>
      </c>
      <c r="AD138" s="170">
        <f>IF(AD$2=$A138,Data!AA138,0)</f>
        <v>0</v>
      </c>
      <c r="AE138" s="171">
        <f>IF(AE$2=$A138,Data!AB138,0)</f>
        <v>0</v>
      </c>
      <c r="AF138" s="170">
        <f>IF(AF$2=$A138,Data!AC138,0)</f>
        <v>0</v>
      </c>
      <c r="AG138" s="171">
        <f>IF(AG$2=$A138,Data!AD138,0)</f>
        <v>0</v>
      </c>
      <c r="AH138" s="170">
        <f>IF(AH$2=$A138,Data!AE138,0)</f>
        <v>0</v>
      </c>
      <c r="AI138" s="171">
        <f>IF(AI$2=$A138,Data!AF138,0)</f>
        <v>0</v>
      </c>
      <c r="AJ138" s="170">
        <f>IF(AJ$2=$A138,Data!AG138,0)</f>
        <v>0</v>
      </c>
      <c r="AK138" s="171">
        <f>IF(AK$2=$A138,Data!AH138,0)</f>
        <v>0</v>
      </c>
      <c r="AL138" s="170">
        <f>IF(AL$2=$A138,Data!AI138,0)</f>
        <v>0</v>
      </c>
      <c r="AM138" t="str">
        <f t="shared" si="4"/>
        <v>AA</v>
      </c>
      <c r="AN138" t="e">
        <f>+INDEX(Validation!$D$4:$D$250,MATCH(Merge!B138,Validation!$E$4:$E$250,0))</f>
        <v>#N/A</v>
      </c>
      <c r="AO138" s="172">
        <f t="shared" si="5"/>
        <v>0</v>
      </c>
    </row>
    <row r="139" spans="1:41" ht="15" x14ac:dyDescent="0.25">
      <c r="A139">
        <f>Inputs!$H$11</f>
        <v>1</v>
      </c>
      <c r="B139" t="str">
        <f>Inputs!$D$4</f>
        <v>Select Agency…</v>
      </c>
      <c r="C139" s="166" t="str">
        <f>Inputs!$I$6</f>
        <v>(insert code)</v>
      </c>
      <c r="D139" t="str">
        <f>IFERROR(INDEX(Inputs!$I$11:$I$19,MATCH(A139,Inputs!$H$11:$H$19)),"")</f>
        <v>(insert code)</v>
      </c>
      <c r="E139" t="s">
        <v>869</v>
      </c>
      <c r="F139" s="168">
        <f>IF(F$2=$A139,Data!C139,0)</f>
        <v>0</v>
      </c>
      <c r="G139" s="168">
        <f>IF(G$2=$A139,Data!D139,0)</f>
        <v>0</v>
      </c>
      <c r="H139" s="168">
        <f>IF(H$2=$A139,Data!E139,0)</f>
        <v>0</v>
      </c>
      <c r="I139" s="168">
        <f>IF(I$2=$A139,Data!F139,0)</f>
        <v>0</v>
      </c>
      <c r="J139" s="168">
        <f>IF(J$2=$A139,Data!G139,0)</f>
        <v>0</v>
      </c>
      <c r="K139" s="168">
        <f>IF(K$2=$A139,Data!H139,0)</f>
        <v>0</v>
      </c>
      <c r="L139" s="168">
        <f>IF(L$2=$A139,Data!I139,0)</f>
        <v>0</v>
      </c>
      <c r="M139" s="168">
        <f>IF(M$2=$A139,Data!J139,0)</f>
        <v>0</v>
      </c>
      <c r="N139" s="168">
        <f>IF(N$2=$A139,Data!K139,0)</f>
        <v>0</v>
      </c>
      <c r="O139" s="168">
        <f>IF(O$2=$A139,Data!L139,0)</f>
        <v>0</v>
      </c>
      <c r="P139" s="168">
        <f>IF(P$2=$A139,Data!M139,0)</f>
        <v>0</v>
      </c>
      <c r="Q139" s="168">
        <f>IF(Q$2=$A139,Data!N139,0)</f>
        <v>0</v>
      </c>
      <c r="R139" s="169">
        <f>IF(R$2=$A139,Data!O139,0)</f>
        <v>0</v>
      </c>
      <c r="S139" s="169">
        <f>IF(S$2=$A139,Data!P139,0)</f>
        <v>0</v>
      </c>
      <c r="T139" s="169">
        <f>IF(T$2=$A139,Data!Q139,0)</f>
        <v>0</v>
      </c>
      <c r="U139" s="169">
        <f>IF(U$2=$A139,Data!R139,0)</f>
        <v>0</v>
      </c>
      <c r="V139" s="169">
        <f>IF(V$2=$A139,Data!S139,0)</f>
        <v>0</v>
      </c>
      <c r="W139" s="169">
        <f>IF(W$2=$A139,Data!T139,0)</f>
        <v>0</v>
      </c>
      <c r="X139" s="169">
        <f>IF(X$2=$A139,Data!U139,0)</f>
        <v>0</v>
      </c>
      <c r="Y139" s="169">
        <f>IF(Y$2=$A139,Data!V139,0)</f>
        <v>0</v>
      </c>
      <c r="Z139" s="169">
        <f>IF(Z$2=$A139,Data!W139,0)</f>
        <v>0</v>
      </c>
      <c r="AA139" s="169">
        <f>IF(AA$2=$A139,Data!X139,0)</f>
        <v>0</v>
      </c>
      <c r="AB139" s="169">
        <f>IF(AB$2=$A139,Data!Y139,0)</f>
        <v>0</v>
      </c>
      <c r="AC139" s="169">
        <f>IF(AC$2=$A139,Data!Z139,0)</f>
        <v>0</v>
      </c>
      <c r="AD139" s="170">
        <f>IF(AD$2=$A139,Data!AA139,0)</f>
        <v>0</v>
      </c>
      <c r="AE139" s="171">
        <f>IF(AE$2=$A139,Data!AB139,0)</f>
        <v>0</v>
      </c>
      <c r="AF139" s="170">
        <f>IF(AF$2=$A139,Data!AC139,0)</f>
        <v>0</v>
      </c>
      <c r="AG139" s="171">
        <f>IF(AG$2=$A139,Data!AD139,0)</f>
        <v>0</v>
      </c>
      <c r="AH139" s="170">
        <f>IF(AH$2=$A139,Data!AE139,0)</f>
        <v>0</v>
      </c>
      <c r="AI139" s="171">
        <f>IF(AI$2=$A139,Data!AF139,0)</f>
        <v>0</v>
      </c>
      <c r="AJ139" s="170">
        <f>IF(AJ$2=$A139,Data!AG139,0)</f>
        <v>0</v>
      </c>
      <c r="AK139" s="171">
        <f>IF(AK$2=$A139,Data!AH139,0)</f>
        <v>0</v>
      </c>
      <c r="AL139" s="170">
        <f>IF(AL$2=$A139,Data!AI139,0)</f>
        <v>0</v>
      </c>
      <c r="AM139" t="str">
        <f t="shared" si="4"/>
        <v>AA</v>
      </c>
      <c r="AN139" t="e">
        <f>+INDEX(Validation!$D$4:$D$250,MATCH(Merge!B139,Validation!$E$4:$E$250,0))</f>
        <v>#N/A</v>
      </c>
      <c r="AO139" s="172">
        <f t="shared" si="5"/>
        <v>0</v>
      </c>
    </row>
    <row r="140" spans="1:41" ht="15" x14ac:dyDescent="0.25">
      <c r="A140">
        <f>Inputs!$H$11</f>
        <v>1</v>
      </c>
      <c r="B140" t="str">
        <f>Inputs!$D$4</f>
        <v>Select Agency…</v>
      </c>
      <c r="C140" s="166" t="str">
        <f>Inputs!$I$6</f>
        <v>(insert code)</v>
      </c>
      <c r="D140" t="str">
        <f>IFERROR(INDEX(Inputs!$I$11:$I$19,MATCH(A140,Inputs!$H$11:$H$19)),"")</f>
        <v>(insert code)</v>
      </c>
      <c r="E140" t="s">
        <v>869</v>
      </c>
      <c r="F140" s="168">
        <f>IF(F$2=$A140,Data!C140,0)</f>
        <v>0</v>
      </c>
      <c r="G140" s="168">
        <f>IF(G$2=$A140,Data!D140,0)</f>
        <v>0</v>
      </c>
      <c r="H140" s="168">
        <f>IF(H$2=$A140,Data!E140,0)</f>
        <v>0</v>
      </c>
      <c r="I140" s="168">
        <f>IF(I$2=$A140,Data!F140,0)</f>
        <v>0</v>
      </c>
      <c r="J140" s="168">
        <f>IF(J$2=$A140,Data!G140,0)</f>
        <v>0</v>
      </c>
      <c r="K140" s="168">
        <f>IF(K$2=$A140,Data!H140,0)</f>
        <v>0</v>
      </c>
      <c r="L140" s="168">
        <f>IF(L$2=$A140,Data!I140,0)</f>
        <v>0</v>
      </c>
      <c r="M140" s="168">
        <f>IF(M$2=$A140,Data!J140,0)</f>
        <v>0</v>
      </c>
      <c r="N140" s="168">
        <f>IF(N$2=$A140,Data!K140,0)</f>
        <v>0</v>
      </c>
      <c r="O140" s="168">
        <f>IF(O$2=$A140,Data!L140,0)</f>
        <v>0</v>
      </c>
      <c r="P140" s="168">
        <f>IF(P$2=$A140,Data!M140,0)</f>
        <v>0</v>
      </c>
      <c r="Q140" s="168">
        <f>IF(Q$2=$A140,Data!N140,0)</f>
        <v>0</v>
      </c>
      <c r="R140" s="169">
        <f>IF(R$2=$A140,Data!O140,0)</f>
        <v>0</v>
      </c>
      <c r="S140" s="169">
        <f>IF(S$2=$A140,Data!P140,0)</f>
        <v>0</v>
      </c>
      <c r="T140" s="169">
        <f>IF(T$2=$A140,Data!Q140,0)</f>
        <v>0</v>
      </c>
      <c r="U140" s="169">
        <f>IF(U$2=$A140,Data!R140,0)</f>
        <v>0</v>
      </c>
      <c r="V140" s="169">
        <f>IF(V$2=$A140,Data!S140,0)</f>
        <v>0</v>
      </c>
      <c r="W140" s="169">
        <f>IF(W$2=$A140,Data!T140,0)</f>
        <v>0</v>
      </c>
      <c r="X140" s="169">
        <f>IF(X$2=$A140,Data!U140,0)</f>
        <v>0</v>
      </c>
      <c r="Y140" s="169">
        <f>IF(Y$2=$A140,Data!V140,0)</f>
        <v>0</v>
      </c>
      <c r="Z140" s="169">
        <f>IF(Z$2=$A140,Data!W140,0)</f>
        <v>0</v>
      </c>
      <c r="AA140" s="169">
        <f>IF(AA$2=$A140,Data!X140,0)</f>
        <v>0</v>
      </c>
      <c r="AB140" s="169">
        <f>IF(AB$2=$A140,Data!Y140,0)</f>
        <v>0</v>
      </c>
      <c r="AC140" s="169">
        <f>IF(AC$2=$A140,Data!Z140,0)</f>
        <v>0</v>
      </c>
      <c r="AD140" s="170">
        <f>IF(AD$2=$A140,Data!AA140,0)</f>
        <v>0</v>
      </c>
      <c r="AE140" s="171">
        <f>IF(AE$2=$A140,Data!AB140,0)</f>
        <v>0</v>
      </c>
      <c r="AF140" s="170">
        <f>IF(AF$2=$A140,Data!AC140,0)</f>
        <v>0</v>
      </c>
      <c r="AG140" s="171">
        <f>IF(AG$2=$A140,Data!AD140,0)</f>
        <v>0</v>
      </c>
      <c r="AH140" s="170">
        <f>IF(AH$2=$A140,Data!AE140,0)</f>
        <v>0</v>
      </c>
      <c r="AI140" s="171">
        <f>IF(AI$2=$A140,Data!AF140,0)</f>
        <v>0</v>
      </c>
      <c r="AJ140" s="170">
        <f>IF(AJ$2=$A140,Data!AG140,0)</f>
        <v>0</v>
      </c>
      <c r="AK140" s="171">
        <f>IF(AK$2=$A140,Data!AH140,0)</f>
        <v>0</v>
      </c>
      <c r="AL140" s="170">
        <f>IF(AL$2=$A140,Data!AI140,0)</f>
        <v>0</v>
      </c>
      <c r="AM140" t="str">
        <f t="shared" si="4"/>
        <v>AA</v>
      </c>
      <c r="AN140" t="e">
        <f>+INDEX(Validation!$D$4:$D$250,MATCH(Merge!B140,Validation!$E$4:$E$250,0))</f>
        <v>#N/A</v>
      </c>
      <c r="AO140" s="172">
        <f t="shared" si="5"/>
        <v>0</v>
      </c>
    </row>
    <row r="141" spans="1:41" ht="15" x14ac:dyDescent="0.25">
      <c r="A141">
        <f>Inputs!$H$11</f>
        <v>1</v>
      </c>
      <c r="B141" t="str">
        <f>Inputs!$D$4</f>
        <v>Select Agency…</v>
      </c>
      <c r="C141" s="166" t="str">
        <f>Inputs!$I$6</f>
        <v>(insert code)</v>
      </c>
      <c r="D141" t="str">
        <f>IFERROR(INDEX(Inputs!$I$11:$I$19,MATCH(A141,Inputs!$H$11:$H$19)),"")</f>
        <v>(insert code)</v>
      </c>
      <c r="E141" t="s">
        <v>869</v>
      </c>
      <c r="F141" s="168">
        <f>IF(F$2=$A141,Data!C141,0)</f>
        <v>0</v>
      </c>
      <c r="G141" s="168">
        <f>IF(G$2=$A141,Data!D141,0)</f>
        <v>0</v>
      </c>
      <c r="H141" s="168">
        <f>IF(H$2=$A141,Data!E141,0)</f>
        <v>0</v>
      </c>
      <c r="I141" s="168">
        <f>IF(I$2=$A141,Data!F141,0)</f>
        <v>0</v>
      </c>
      <c r="J141" s="168">
        <f>IF(J$2=$A141,Data!G141,0)</f>
        <v>0</v>
      </c>
      <c r="K141" s="168">
        <f>IF(K$2=$A141,Data!H141,0)</f>
        <v>0</v>
      </c>
      <c r="L141" s="168">
        <f>IF(L$2=$A141,Data!I141,0)</f>
        <v>0</v>
      </c>
      <c r="M141" s="168">
        <f>IF(M$2=$A141,Data!J141,0)</f>
        <v>0</v>
      </c>
      <c r="N141" s="168">
        <f>IF(N$2=$A141,Data!K141,0)</f>
        <v>0</v>
      </c>
      <c r="O141" s="168">
        <f>IF(O$2=$A141,Data!L141,0)</f>
        <v>0</v>
      </c>
      <c r="P141" s="168">
        <f>IF(P$2=$A141,Data!M141,0)</f>
        <v>0</v>
      </c>
      <c r="Q141" s="168">
        <f>IF(Q$2=$A141,Data!N141,0)</f>
        <v>0</v>
      </c>
      <c r="R141" s="169">
        <f>IF(R$2=$A141,Data!O141,0)</f>
        <v>0</v>
      </c>
      <c r="S141" s="169">
        <f>IF(S$2=$A141,Data!P141,0)</f>
        <v>0</v>
      </c>
      <c r="T141" s="169">
        <f>IF(T$2=$A141,Data!Q141,0)</f>
        <v>0</v>
      </c>
      <c r="U141" s="169">
        <f>IF(U$2=$A141,Data!R141,0)</f>
        <v>0</v>
      </c>
      <c r="V141" s="169">
        <f>IF(V$2=$A141,Data!S141,0)</f>
        <v>0</v>
      </c>
      <c r="W141" s="169">
        <f>IF(W$2=$A141,Data!T141,0)</f>
        <v>0</v>
      </c>
      <c r="X141" s="169">
        <f>IF(X$2=$A141,Data!U141,0)</f>
        <v>0</v>
      </c>
      <c r="Y141" s="169">
        <f>IF(Y$2=$A141,Data!V141,0)</f>
        <v>0</v>
      </c>
      <c r="Z141" s="169">
        <f>IF(Z$2=$A141,Data!W141,0)</f>
        <v>0</v>
      </c>
      <c r="AA141" s="169">
        <f>IF(AA$2=$A141,Data!X141,0)</f>
        <v>0</v>
      </c>
      <c r="AB141" s="169">
        <f>IF(AB$2=$A141,Data!Y141,0)</f>
        <v>0</v>
      </c>
      <c r="AC141" s="169">
        <f>IF(AC$2=$A141,Data!Z141,0)</f>
        <v>0</v>
      </c>
      <c r="AD141" s="170">
        <f>IF(AD$2=$A141,Data!AA141,0)</f>
        <v>0</v>
      </c>
      <c r="AE141" s="171">
        <f>IF(AE$2=$A141,Data!AB141,0)</f>
        <v>0</v>
      </c>
      <c r="AF141" s="170">
        <f>IF(AF$2=$A141,Data!AC141,0)</f>
        <v>0</v>
      </c>
      <c r="AG141" s="171">
        <f>IF(AG$2=$A141,Data!AD141,0)</f>
        <v>0</v>
      </c>
      <c r="AH141" s="170">
        <f>IF(AH$2=$A141,Data!AE141,0)</f>
        <v>0</v>
      </c>
      <c r="AI141" s="171">
        <f>IF(AI$2=$A141,Data!AF141,0)</f>
        <v>0</v>
      </c>
      <c r="AJ141" s="170">
        <f>IF(AJ$2=$A141,Data!AG141,0)</f>
        <v>0</v>
      </c>
      <c r="AK141" s="171">
        <f>IF(AK$2=$A141,Data!AH141,0)</f>
        <v>0</v>
      </c>
      <c r="AL141" s="170">
        <f>IF(AL$2=$A141,Data!AI141,0)</f>
        <v>0</v>
      </c>
      <c r="AM141" t="str">
        <f t="shared" si="4"/>
        <v>AA</v>
      </c>
      <c r="AN141" t="e">
        <f>+INDEX(Validation!$D$4:$D$250,MATCH(Merge!B141,Validation!$E$4:$E$250,0))</f>
        <v>#N/A</v>
      </c>
      <c r="AO141" s="172">
        <f t="shared" si="5"/>
        <v>0</v>
      </c>
    </row>
    <row r="142" spans="1:41" ht="15" x14ac:dyDescent="0.25">
      <c r="A142">
        <f>Inputs!$H$11</f>
        <v>1</v>
      </c>
      <c r="B142" t="str">
        <f>Inputs!$D$4</f>
        <v>Select Agency…</v>
      </c>
      <c r="C142" s="166" t="str">
        <f>Inputs!$I$6</f>
        <v>(insert code)</v>
      </c>
      <c r="D142" t="str">
        <f>IFERROR(INDEX(Inputs!$I$11:$I$19,MATCH(A142,Inputs!$H$11:$H$19)),"")</f>
        <v>(insert code)</v>
      </c>
      <c r="E142" t="s">
        <v>869</v>
      </c>
      <c r="F142" s="168">
        <f>IF(F$2=$A142,Data!C142,0)</f>
        <v>0</v>
      </c>
      <c r="G142" s="168">
        <f>IF(G$2=$A142,Data!D142,0)</f>
        <v>0</v>
      </c>
      <c r="H142" s="168">
        <f>IF(H$2=$A142,Data!E142,0)</f>
        <v>0</v>
      </c>
      <c r="I142" s="168">
        <f>IF(I$2=$A142,Data!F142,0)</f>
        <v>0</v>
      </c>
      <c r="J142" s="168">
        <f>IF(J$2=$A142,Data!G142,0)</f>
        <v>0</v>
      </c>
      <c r="K142" s="168">
        <f>IF(K$2=$A142,Data!H142,0)</f>
        <v>0</v>
      </c>
      <c r="L142" s="168">
        <f>IF(L$2=$A142,Data!I142,0)</f>
        <v>0</v>
      </c>
      <c r="M142" s="168">
        <f>IF(M$2=$A142,Data!J142,0)</f>
        <v>0</v>
      </c>
      <c r="N142" s="168">
        <f>IF(N$2=$A142,Data!K142,0)</f>
        <v>0</v>
      </c>
      <c r="O142" s="168">
        <f>IF(O$2=$A142,Data!L142,0)</f>
        <v>0</v>
      </c>
      <c r="P142" s="168">
        <f>IF(P$2=$A142,Data!M142,0)</f>
        <v>0</v>
      </c>
      <c r="Q142" s="168">
        <f>IF(Q$2=$A142,Data!N142,0)</f>
        <v>0</v>
      </c>
      <c r="R142" s="169">
        <f>IF(R$2=$A142,Data!O142,0)</f>
        <v>0</v>
      </c>
      <c r="S142" s="169">
        <f>IF(S$2=$A142,Data!P142,0)</f>
        <v>0</v>
      </c>
      <c r="T142" s="169">
        <f>IF(T$2=$A142,Data!Q142,0)</f>
        <v>0</v>
      </c>
      <c r="U142" s="169">
        <f>IF(U$2=$A142,Data!R142,0)</f>
        <v>0</v>
      </c>
      <c r="V142" s="169">
        <f>IF(V$2=$A142,Data!S142,0)</f>
        <v>0</v>
      </c>
      <c r="W142" s="169">
        <f>IF(W$2=$A142,Data!T142,0)</f>
        <v>0</v>
      </c>
      <c r="X142" s="169">
        <f>IF(X$2=$A142,Data!U142,0)</f>
        <v>0</v>
      </c>
      <c r="Y142" s="169">
        <f>IF(Y$2=$A142,Data!V142,0)</f>
        <v>0</v>
      </c>
      <c r="Z142" s="169">
        <f>IF(Z$2=$A142,Data!W142,0)</f>
        <v>0</v>
      </c>
      <c r="AA142" s="169">
        <f>IF(AA$2=$A142,Data!X142,0)</f>
        <v>0</v>
      </c>
      <c r="AB142" s="169">
        <f>IF(AB$2=$A142,Data!Y142,0)</f>
        <v>0</v>
      </c>
      <c r="AC142" s="169">
        <f>IF(AC$2=$A142,Data!Z142,0)</f>
        <v>0</v>
      </c>
      <c r="AD142" s="170">
        <f>IF(AD$2=$A142,Data!AA142,0)</f>
        <v>0</v>
      </c>
      <c r="AE142" s="171">
        <f>IF(AE$2=$A142,Data!AB142,0)</f>
        <v>0</v>
      </c>
      <c r="AF142" s="170">
        <f>IF(AF$2=$A142,Data!AC142,0)</f>
        <v>0</v>
      </c>
      <c r="AG142" s="171">
        <f>IF(AG$2=$A142,Data!AD142,0)</f>
        <v>0</v>
      </c>
      <c r="AH142" s="170">
        <f>IF(AH$2=$A142,Data!AE142,0)</f>
        <v>0</v>
      </c>
      <c r="AI142" s="171">
        <f>IF(AI$2=$A142,Data!AF142,0)</f>
        <v>0</v>
      </c>
      <c r="AJ142" s="170">
        <f>IF(AJ$2=$A142,Data!AG142,0)</f>
        <v>0</v>
      </c>
      <c r="AK142" s="171">
        <f>IF(AK$2=$A142,Data!AH142,0)</f>
        <v>0</v>
      </c>
      <c r="AL142" s="170">
        <f>IF(AL$2=$A142,Data!AI142,0)</f>
        <v>0</v>
      </c>
      <c r="AM142" t="str">
        <f t="shared" si="4"/>
        <v>AA</v>
      </c>
      <c r="AN142" t="e">
        <f>+INDEX(Validation!$D$4:$D$250,MATCH(Merge!B142,Validation!$E$4:$E$250,0))</f>
        <v>#N/A</v>
      </c>
      <c r="AO142" s="172">
        <f t="shared" si="5"/>
        <v>0</v>
      </c>
    </row>
    <row r="143" spans="1:41" ht="15" x14ac:dyDescent="0.25">
      <c r="A143">
        <f>Inputs!$H$11</f>
        <v>1</v>
      </c>
      <c r="B143" t="str">
        <f>Inputs!$D$4</f>
        <v>Select Agency…</v>
      </c>
      <c r="C143" s="166" t="str">
        <f>Inputs!$I$6</f>
        <v>(insert code)</v>
      </c>
      <c r="D143" t="str">
        <f>IFERROR(INDEX(Inputs!$I$11:$I$19,MATCH(A143,Inputs!$H$11:$H$19)),"")</f>
        <v>(insert code)</v>
      </c>
      <c r="E143" t="s">
        <v>869</v>
      </c>
      <c r="F143" s="168">
        <f>IF(F$2=$A143,Data!C143,0)</f>
        <v>0</v>
      </c>
      <c r="G143" s="168">
        <f>IF(G$2=$A143,Data!D143,0)</f>
        <v>0</v>
      </c>
      <c r="H143" s="168">
        <f>IF(H$2=$A143,Data!E143,0)</f>
        <v>0</v>
      </c>
      <c r="I143" s="168">
        <f>IF(I$2=$A143,Data!F143,0)</f>
        <v>0</v>
      </c>
      <c r="J143" s="168">
        <f>IF(J$2=$A143,Data!G143,0)</f>
        <v>0</v>
      </c>
      <c r="K143" s="168">
        <f>IF(K$2=$A143,Data!H143,0)</f>
        <v>0</v>
      </c>
      <c r="L143" s="168">
        <f>IF(L$2=$A143,Data!I143,0)</f>
        <v>0</v>
      </c>
      <c r="M143" s="168">
        <f>IF(M$2=$A143,Data!J143,0)</f>
        <v>0</v>
      </c>
      <c r="N143" s="168">
        <f>IF(N$2=$A143,Data!K143,0)</f>
        <v>0</v>
      </c>
      <c r="O143" s="168">
        <f>IF(O$2=$A143,Data!L143,0)</f>
        <v>0</v>
      </c>
      <c r="P143" s="168">
        <f>IF(P$2=$A143,Data!M143,0)</f>
        <v>0</v>
      </c>
      <c r="Q143" s="168">
        <f>IF(Q$2=$A143,Data!N143,0)</f>
        <v>0</v>
      </c>
      <c r="R143" s="169">
        <f>IF(R$2=$A143,Data!O143,0)</f>
        <v>0</v>
      </c>
      <c r="S143" s="169">
        <f>IF(S$2=$A143,Data!P143,0)</f>
        <v>0</v>
      </c>
      <c r="T143" s="169">
        <f>IF(T$2=$A143,Data!Q143,0)</f>
        <v>0</v>
      </c>
      <c r="U143" s="169">
        <f>IF(U$2=$A143,Data!R143,0)</f>
        <v>0</v>
      </c>
      <c r="V143" s="169">
        <f>IF(V$2=$A143,Data!S143,0)</f>
        <v>0</v>
      </c>
      <c r="W143" s="169">
        <f>IF(W$2=$A143,Data!T143,0)</f>
        <v>0</v>
      </c>
      <c r="X143" s="169">
        <f>IF(X$2=$A143,Data!U143,0)</f>
        <v>0</v>
      </c>
      <c r="Y143" s="169">
        <f>IF(Y$2=$A143,Data!V143,0)</f>
        <v>0</v>
      </c>
      <c r="Z143" s="169">
        <f>IF(Z$2=$A143,Data!W143,0)</f>
        <v>0</v>
      </c>
      <c r="AA143" s="169">
        <f>IF(AA$2=$A143,Data!X143,0)</f>
        <v>0</v>
      </c>
      <c r="AB143" s="169">
        <f>IF(AB$2=$A143,Data!Y143,0)</f>
        <v>0</v>
      </c>
      <c r="AC143" s="169">
        <f>IF(AC$2=$A143,Data!Z143,0)</f>
        <v>0</v>
      </c>
      <c r="AD143" s="170">
        <f>IF(AD$2=$A143,Data!AA143,0)</f>
        <v>0</v>
      </c>
      <c r="AE143" s="171">
        <f>IF(AE$2=$A143,Data!AB143,0)</f>
        <v>0</v>
      </c>
      <c r="AF143" s="170">
        <f>IF(AF$2=$A143,Data!AC143,0)</f>
        <v>0</v>
      </c>
      <c r="AG143" s="171">
        <f>IF(AG$2=$A143,Data!AD143,0)</f>
        <v>0</v>
      </c>
      <c r="AH143" s="170">
        <f>IF(AH$2=$A143,Data!AE143,0)</f>
        <v>0</v>
      </c>
      <c r="AI143" s="171">
        <f>IF(AI$2=$A143,Data!AF143,0)</f>
        <v>0</v>
      </c>
      <c r="AJ143" s="170">
        <f>IF(AJ$2=$A143,Data!AG143,0)</f>
        <v>0</v>
      </c>
      <c r="AK143" s="171">
        <f>IF(AK$2=$A143,Data!AH143,0)</f>
        <v>0</v>
      </c>
      <c r="AL143" s="170">
        <f>IF(AL$2=$A143,Data!AI143,0)</f>
        <v>0</v>
      </c>
      <c r="AM143" t="str">
        <f t="shared" si="4"/>
        <v>AA</v>
      </c>
      <c r="AN143" t="e">
        <f>+INDEX(Validation!$D$4:$D$250,MATCH(Merge!B143,Validation!$E$4:$E$250,0))</f>
        <v>#N/A</v>
      </c>
      <c r="AO143" s="172">
        <f t="shared" si="5"/>
        <v>0</v>
      </c>
    </row>
    <row r="144" spans="1:41" ht="15" x14ac:dyDescent="0.25">
      <c r="A144">
        <f>Inputs!$H$11</f>
        <v>1</v>
      </c>
      <c r="B144" t="str">
        <f>Inputs!$D$4</f>
        <v>Select Agency…</v>
      </c>
      <c r="C144" s="166" t="str">
        <f>Inputs!$I$6</f>
        <v>(insert code)</v>
      </c>
      <c r="D144" t="str">
        <f>IFERROR(INDEX(Inputs!$I$11:$I$19,MATCH(A144,Inputs!$H$11:$H$19)),"")</f>
        <v>(insert code)</v>
      </c>
      <c r="E144" t="s">
        <v>869</v>
      </c>
      <c r="F144" s="168">
        <f>IF(F$2=$A144,Data!C144,0)</f>
        <v>0</v>
      </c>
      <c r="G144" s="168">
        <f>IF(G$2=$A144,Data!D144,0)</f>
        <v>0</v>
      </c>
      <c r="H144" s="168">
        <f>IF(H$2=$A144,Data!E144,0)</f>
        <v>0</v>
      </c>
      <c r="I144" s="168">
        <f>IF(I$2=$A144,Data!F144,0)</f>
        <v>0</v>
      </c>
      <c r="J144" s="168">
        <f>IF(J$2=$A144,Data!G144,0)</f>
        <v>0</v>
      </c>
      <c r="K144" s="168">
        <f>IF(K$2=$A144,Data!H144,0)</f>
        <v>0</v>
      </c>
      <c r="L144" s="168">
        <f>IF(L$2=$A144,Data!I144,0)</f>
        <v>0</v>
      </c>
      <c r="M144" s="168">
        <f>IF(M$2=$A144,Data!J144,0)</f>
        <v>0</v>
      </c>
      <c r="N144" s="168">
        <f>IF(N$2=$A144,Data!K144,0)</f>
        <v>0</v>
      </c>
      <c r="O144" s="168">
        <f>IF(O$2=$A144,Data!L144,0)</f>
        <v>0</v>
      </c>
      <c r="P144" s="168">
        <f>IF(P$2=$A144,Data!M144,0)</f>
        <v>0</v>
      </c>
      <c r="Q144" s="168">
        <f>IF(Q$2=$A144,Data!N144,0)</f>
        <v>0</v>
      </c>
      <c r="R144" s="169">
        <f>IF(R$2=$A144,Data!O144,0)</f>
        <v>0</v>
      </c>
      <c r="S144" s="169">
        <f>IF(S$2=$A144,Data!P144,0)</f>
        <v>0</v>
      </c>
      <c r="T144" s="169">
        <f>IF(T$2=$A144,Data!Q144,0)</f>
        <v>0</v>
      </c>
      <c r="U144" s="169">
        <f>IF(U$2=$A144,Data!R144,0)</f>
        <v>0</v>
      </c>
      <c r="V144" s="169">
        <f>IF(V$2=$A144,Data!S144,0)</f>
        <v>0</v>
      </c>
      <c r="W144" s="169">
        <f>IF(W$2=$A144,Data!T144,0)</f>
        <v>0</v>
      </c>
      <c r="X144" s="169">
        <f>IF(X$2=$A144,Data!U144,0)</f>
        <v>0</v>
      </c>
      <c r="Y144" s="169">
        <f>IF(Y$2=$A144,Data!V144,0)</f>
        <v>0</v>
      </c>
      <c r="Z144" s="169">
        <f>IF(Z$2=$A144,Data!W144,0)</f>
        <v>0</v>
      </c>
      <c r="AA144" s="169">
        <f>IF(AA$2=$A144,Data!X144,0)</f>
        <v>0</v>
      </c>
      <c r="AB144" s="169">
        <f>IF(AB$2=$A144,Data!Y144,0)</f>
        <v>0</v>
      </c>
      <c r="AC144" s="169">
        <f>IF(AC$2=$A144,Data!Z144,0)</f>
        <v>0</v>
      </c>
      <c r="AD144" s="170">
        <f>IF(AD$2=$A144,Data!AA144,0)</f>
        <v>0</v>
      </c>
      <c r="AE144" s="171">
        <f>IF(AE$2=$A144,Data!AB144,0)</f>
        <v>0</v>
      </c>
      <c r="AF144" s="170">
        <f>IF(AF$2=$A144,Data!AC144,0)</f>
        <v>0</v>
      </c>
      <c r="AG144" s="171">
        <f>IF(AG$2=$A144,Data!AD144,0)</f>
        <v>0</v>
      </c>
      <c r="AH144" s="170">
        <f>IF(AH$2=$A144,Data!AE144,0)</f>
        <v>0</v>
      </c>
      <c r="AI144" s="171">
        <f>IF(AI$2=$A144,Data!AF144,0)</f>
        <v>0</v>
      </c>
      <c r="AJ144" s="170">
        <f>IF(AJ$2=$A144,Data!AG144,0)</f>
        <v>0</v>
      </c>
      <c r="AK144" s="171">
        <f>IF(AK$2=$A144,Data!AH144,0)</f>
        <v>0</v>
      </c>
      <c r="AL144" s="170">
        <f>IF(AL$2=$A144,Data!AI144,0)</f>
        <v>0</v>
      </c>
      <c r="AM144" t="str">
        <f t="shared" si="4"/>
        <v>AA</v>
      </c>
      <c r="AN144" t="e">
        <f>+INDEX(Validation!$D$4:$D$250,MATCH(Merge!B144,Validation!$E$4:$E$250,0))</f>
        <v>#N/A</v>
      </c>
      <c r="AO144" s="172">
        <f t="shared" si="5"/>
        <v>0</v>
      </c>
    </row>
    <row r="145" spans="1:41" ht="15" x14ac:dyDescent="0.25">
      <c r="A145">
        <f>Inputs!$H$11</f>
        <v>1</v>
      </c>
      <c r="B145" t="str">
        <f>Inputs!$D$4</f>
        <v>Select Agency…</v>
      </c>
      <c r="C145" s="166" t="str">
        <f>Inputs!$I$6</f>
        <v>(insert code)</v>
      </c>
      <c r="D145" t="str">
        <f>IFERROR(INDEX(Inputs!$I$11:$I$19,MATCH(A145,Inputs!$H$11:$H$19)),"")</f>
        <v>(insert code)</v>
      </c>
      <c r="E145" t="s">
        <v>869</v>
      </c>
      <c r="F145" s="168">
        <f>IF(F$2=$A145,Data!C145,0)</f>
        <v>0</v>
      </c>
      <c r="G145" s="168">
        <f>IF(G$2=$A145,Data!D145,0)</f>
        <v>0</v>
      </c>
      <c r="H145" s="168">
        <f>IF(H$2=$A145,Data!E145,0)</f>
        <v>0</v>
      </c>
      <c r="I145" s="168">
        <f>IF(I$2=$A145,Data!F145,0)</f>
        <v>0</v>
      </c>
      <c r="J145" s="168">
        <f>IF(J$2=$A145,Data!G145,0)</f>
        <v>0</v>
      </c>
      <c r="K145" s="168">
        <f>IF(K$2=$A145,Data!H145,0)</f>
        <v>0</v>
      </c>
      <c r="L145" s="168">
        <f>IF(L$2=$A145,Data!I145,0)</f>
        <v>0</v>
      </c>
      <c r="M145" s="168">
        <f>IF(M$2=$A145,Data!J145,0)</f>
        <v>0</v>
      </c>
      <c r="N145" s="168">
        <f>IF(N$2=$A145,Data!K145,0)</f>
        <v>0</v>
      </c>
      <c r="O145" s="168">
        <f>IF(O$2=$A145,Data!L145,0)</f>
        <v>0</v>
      </c>
      <c r="P145" s="168">
        <f>IF(P$2=$A145,Data!M145,0)</f>
        <v>0</v>
      </c>
      <c r="Q145" s="168">
        <f>IF(Q$2=$A145,Data!N145,0)</f>
        <v>0</v>
      </c>
      <c r="R145" s="169">
        <f>IF(R$2=$A145,Data!O145,0)</f>
        <v>0</v>
      </c>
      <c r="S145" s="169">
        <f>IF(S$2=$A145,Data!P145,0)</f>
        <v>0</v>
      </c>
      <c r="T145" s="169">
        <f>IF(T$2=$A145,Data!Q145,0)</f>
        <v>0</v>
      </c>
      <c r="U145" s="169">
        <f>IF(U$2=$A145,Data!R145,0)</f>
        <v>0</v>
      </c>
      <c r="V145" s="169">
        <f>IF(V$2=$A145,Data!S145,0)</f>
        <v>0</v>
      </c>
      <c r="W145" s="169">
        <f>IF(W$2=$A145,Data!T145,0)</f>
        <v>0</v>
      </c>
      <c r="X145" s="169">
        <f>IF(X$2=$A145,Data!U145,0)</f>
        <v>0</v>
      </c>
      <c r="Y145" s="169">
        <f>IF(Y$2=$A145,Data!V145,0)</f>
        <v>0</v>
      </c>
      <c r="Z145" s="169">
        <f>IF(Z$2=$A145,Data!W145,0)</f>
        <v>0</v>
      </c>
      <c r="AA145" s="169">
        <f>IF(AA$2=$A145,Data!X145,0)</f>
        <v>0</v>
      </c>
      <c r="AB145" s="169">
        <f>IF(AB$2=$A145,Data!Y145,0)</f>
        <v>0</v>
      </c>
      <c r="AC145" s="169">
        <f>IF(AC$2=$A145,Data!Z145,0)</f>
        <v>0</v>
      </c>
      <c r="AD145" s="170">
        <f>IF(AD$2=$A145,Data!AA145,0)</f>
        <v>0</v>
      </c>
      <c r="AE145" s="171">
        <f>IF(AE$2=$A145,Data!AB145,0)</f>
        <v>0</v>
      </c>
      <c r="AF145" s="170">
        <f>IF(AF$2=$A145,Data!AC145,0)</f>
        <v>0</v>
      </c>
      <c r="AG145" s="171">
        <f>IF(AG$2=$A145,Data!AD145,0)</f>
        <v>0</v>
      </c>
      <c r="AH145" s="170">
        <f>IF(AH$2=$A145,Data!AE145,0)</f>
        <v>0</v>
      </c>
      <c r="AI145" s="171">
        <f>IF(AI$2=$A145,Data!AF145,0)</f>
        <v>0</v>
      </c>
      <c r="AJ145" s="170">
        <f>IF(AJ$2=$A145,Data!AG145,0)</f>
        <v>0</v>
      </c>
      <c r="AK145" s="171">
        <f>IF(AK$2=$A145,Data!AH145,0)</f>
        <v>0</v>
      </c>
      <c r="AL145" s="170">
        <f>IF(AL$2=$A145,Data!AI145,0)</f>
        <v>0</v>
      </c>
      <c r="AM145" t="str">
        <f t="shared" si="4"/>
        <v>AA</v>
      </c>
      <c r="AN145" t="e">
        <f>+INDEX(Validation!$D$4:$D$250,MATCH(Merge!B145,Validation!$E$4:$E$250,0))</f>
        <v>#N/A</v>
      </c>
      <c r="AO145" s="172">
        <f t="shared" si="5"/>
        <v>0</v>
      </c>
    </row>
    <row r="146" spans="1:41" ht="15" x14ac:dyDescent="0.25">
      <c r="A146">
        <f>Inputs!$H$11</f>
        <v>1</v>
      </c>
      <c r="B146" t="str">
        <f>Inputs!$D$4</f>
        <v>Select Agency…</v>
      </c>
      <c r="C146" s="166" t="str">
        <f>Inputs!$I$6</f>
        <v>(insert code)</v>
      </c>
      <c r="D146" t="str">
        <f>IFERROR(INDEX(Inputs!$I$11:$I$19,MATCH(A146,Inputs!$H$11:$H$19)),"")</f>
        <v>(insert code)</v>
      </c>
      <c r="E146" t="s">
        <v>869</v>
      </c>
      <c r="F146" s="168">
        <f>IF(F$2=$A146,Data!C146,0)</f>
        <v>0</v>
      </c>
      <c r="G146" s="168">
        <f>IF(G$2=$A146,Data!D146,0)</f>
        <v>0</v>
      </c>
      <c r="H146" s="168">
        <f>IF(H$2=$A146,Data!E146,0)</f>
        <v>0</v>
      </c>
      <c r="I146" s="168">
        <f>IF(I$2=$A146,Data!F146,0)</f>
        <v>0</v>
      </c>
      <c r="J146" s="168">
        <f>IF(J$2=$A146,Data!G146,0)</f>
        <v>0</v>
      </c>
      <c r="K146" s="168">
        <f>IF(K$2=$A146,Data!H146,0)</f>
        <v>0</v>
      </c>
      <c r="L146" s="168">
        <f>IF(L$2=$A146,Data!I146,0)</f>
        <v>0</v>
      </c>
      <c r="M146" s="168">
        <f>IF(M$2=$A146,Data!J146,0)</f>
        <v>0</v>
      </c>
      <c r="N146" s="168">
        <f>IF(N$2=$A146,Data!K146,0)</f>
        <v>0</v>
      </c>
      <c r="O146" s="168">
        <f>IF(O$2=$A146,Data!L146,0)</f>
        <v>0</v>
      </c>
      <c r="P146" s="168">
        <f>IF(P$2=$A146,Data!M146,0)</f>
        <v>0</v>
      </c>
      <c r="Q146" s="168">
        <f>IF(Q$2=$A146,Data!N146,0)</f>
        <v>0</v>
      </c>
      <c r="R146" s="169">
        <f>IF(R$2=$A146,Data!O146,0)</f>
        <v>0</v>
      </c>
      <c r="S146" s="169">
        <f>IF(S$2=$A146,Data!P146,0)</f>
        <v>0</v>
      </c>
      <c r="T146" s="169">
        <f>IF(T$2=$A146,Data!Q146,0)</f>
        <v>0</v>
      </c>
      <c r="U146" s="169">
        <f>IF(U$2=$A146,Data!R146,0)</f>
        <v>0</v>
      </c>
      <c r="V146" s="169">
        <f>IF(V$2=$A146,Data!S146,0)</f>
        <v>0</v>
      </c>
      <c r="W146" s="169">
        <f>IF(W$2=$A146,Data!T146,0)</f>
        <v>0</v>
      </c>
      <c r="X146" s="169">
        <f>IF(X$2=$A146,Data!U146,0)</f>
        <v>0</v>
      </c>
      <c r="Y146" s="169">
        <f>IF(Y$2=$A146,Data!V146,0)</f>
        <v>0</v>
      </c>
      <c r="Z146" s="169">
        <f>IF(Z$2=$A146,Data!W146,0)</f>
        <v>0</v>
      </c>
      <c r="AA146" s="169">
        <f>IF(AA$2=$A146,Data!X146,0)</f>
        <v>0</v>
      </c>
      <c r="AB146" s="169">
        <f>IF(AB$2=$A146,Data!Y146,0)</f>
        <v>0</v>
      </c>
      <c r="AC146" s="169">
        <f>IF(AC$2=$A146,Data!Z146,0)</f>
        <v>0</v>
      </c>
      <c r="AD146" s="170">
        <f>IF(AD$2=$A146,Data!AA146,0)</f>
        <v>0</v>
      </c>
      <c r="AE146" s="171">
        <f>IF(AE$2=$A146,Data!AB146,0)</f>
        <v>0</v>
      </c>
      <c r="AF146" s="170">
        <f>IF(AF$2=$A146,Data!AC146,0)</f>
        <v>0</v>
      </c>
      <c r="AG146" s="171">
        <f>IF(AG$2=$A146,Data!AD146,0)</f>
        <v>0</v>
      </c>
      <c r="AH146" s="170">
        <f>IF(AH$2=$A146,Data!AE146,0)</f>
        <v>0</v>
      </c>
      <c r="AI146" s="171">
        <f>IF(AI$2=$A146,Data!AF146,0)</f>
        <v>0</v>
      </c>
      <c r="AJ146" s="170">
        <f>IF(AJ$2=$A146,Data!AG146,0)</f>
        <v>0</v>
      </c>
      <c r="AK146" s="171">
        <f>IF(AK$2=$A146,Data!AH146,0)</f>
        <v>0</v>
      </c>
      <c r="AL146" s="170">
        <f>IF(AL$2=$A146,Data!AI146,0)</f>
        <v>0</v>
      </c>
      <c r="AM146" t="str">
        <f t="shared" si="4"/>
        <v>AA</v>
      </c>
      <c r="AN146" t="e">
        <f>+INDEX(Validation!$D$4:$D$250,MATCH(Merge!B146,Validation!$E$4:$E$250,0))</f>
        <v>#N/A</v>
      </c>
      <c r="AO146" s="172">
        <f t="shared" si="5"/>
        <v>0</v>
      </c>
    </row>
    <row r="147" spans="1:41" ht="15" x14ac:dyDescent="0.25">
      <c r="A147">
        <f>Inputs!$H$11</f>
        <v>1</v>
      </c>
      <c r="B147" t="str">
        <f>Inputs!$D$4</f>
        <v>Select Agency…</v>
      </c>
      <c r="C147" s="166" t="str">
        <f>Inputs!$I$6</f>
        <v>(insert code)</v>
      </c>
      <c r="D147" t="str">
        <f>IFERROR(INDEX(Inputs!$I$11:$I$19,MATCH(A147,Inputs!$H$11:$H$19)),"")</f>
        <v>(insert code)</v>
      </c>
      <c r="E147" t="s">
        <v>869</v>
      </c>
      <c r="F147" s="168">
        <f>IF(F$2=$A147,Data!C147,0)</f>
        <v>0</v>
      </c>
      <c r="G147" s="168">
        <f>IF(G$2=$A147,Data!D147,0)</f>
        <v>0</v>
      </c>
      <c r="H147" s="168">
        <f>IF(H$2=$A147,Data!E147,0)</f>
        <v>0</v>
      </c>
      <c r="I147" s="168">
        <f>IF(I$2=$A147,Data!F147,0)</f>
        <v>0</v>
      </c>
      <c r="J147" s="168">
        <f>IF(J$2=$A147,Data!G147,0)</f>
        <v>0</v>
      </c>
      <c r="K147" s="168">
        <f>IF(K$2=$A147,Data!H147,0)</f>
        <v>0</v>
      </c>
      <c r="L147" s="168">
        <f>IF(L$2=$A147,Data!I147,0)</f>
        <v>0</v>
      </c>
      <c r="M147" s="168">
        <f>IF(M$2=$A147,Data!J147,0)</f>
        <v>0</v>
      </c>
      <c r="N147" s="168">
        <f>IF(N$2=$A147,Data!K147,0)</f>
        <v>0</v>
      </c>
      <c r="O147" s="168">
        <f>IF(O$2=$A147,Data!L147,0)</f>
        <v>0</v>
      </c>
      <c r="P147" s="168">
        <f>IF(P$2=$A147,Data!M147,0)</f>
        <v>0</v>
      </c>
      <c r="Q147" s="168">
        <f>IF(Q$2=$A147,Data!N147,0)</f>
        <v>0</v>
      </c>
      <c r="R147" s="169">
        <f>IF(R$2=$A147,Data!O147,0)</f>
        <v>0</v>
      </c>
      <c r="S147" s="169">
        <f>IF(S$2=$A147,Data!P147,0)</f>
        <v>0</v>
      </c>
      <c r="T147" s="169">
        <f>IF(T$2=$A147,Data!Q147,0)</f>
        <v>0</v>
      </c>
      <c r="U147" s="169">
        <f>IF(U$2=$A147,Data!R147,0)</f>
        <v>0</v>
      </c>
      <c r="V147" s="169">
        <f>IF(V$2=$A147,Data!S147,0)</f>
        <v>0</v>
      </c>
      <c r="W147" s="169">
        <f>IF(W$2=$A147,Data!T147,0)</f>
        <v>0</v>
      </c>
      <c r="X147" s="169">
        <f>IF(X$2=$A147,Data!U147,0)</f>
        <v>0</v>
      </c>
      <c r="Y147" s="169">
        <f>IF(Y$2=$A147,Data!V147,0)</f>
        <v>0</v>
      </c>
      <c r="Z147" s="169">
        <f>IF(Z$2=$A147,Data!W147,0)</f>
        <v>0</v>
      </c>
      <c r="AA147" s="169">
        <f>IF(AA$2=$A147,Data!X147,0)</f>
        <v>0</v>
      </c>
      <c r="AB147" s="169">
        <f>IF(AB$2=$A147,Data!Y147,0)</f>
        <v>0</v>
      </c>
      <c r="AC147" s="169">
        <f>IF(AC$2=$A147,Data!Z147,0)</f>
        <v>0</v>
      </c>
      <c r="AD147" s="170">
        <f>IF(AD$2=$A147,Data!AA147,0)</f>
        <v>0</v>
      </c>
      <c r="AE147" s="171">
        <f>IF(AE$2=$A147,Data!AB147,0)</f>
        <v>0</v>
      </c>
      <c r="AF147" s="170">
        <f>IF(AF$2=$A147,Data!AC147,0)</f>
        <v>0</v>
      </c>
      <c r="AG147" s="171">
        <f>IF(AG$2=$A147,Data!AD147,0)</f>
        <v>0</v>
      </c>
      <c r="AH147" s="170">
        <f>IF(AH$2=$A147,Data!AE147,0)</f>
        <v>0</v>
      </c>
      <c r="AI147" s="171">
        <f>IF(AI$2=$A147,Data!AF147,0)</f>
        <v>0</v>
      </c>
      <c r="AJ147" s="170">
        <f>IF(AJ$2=$A147,Data!AG147,0)</f>
        <v>0</v>
      </c>
      <c r="AK147" s="171">
        <f>IF(AK$2=$A147,Data!AH147,0)</f>
        <v>0</v>
      </c>
      <c r="AL147" s="170">
        <f>IF(AL$2=$A147,Data!AI147,0)</f>
        <v>0</v>
      </c>
      <c r="AM147" t="str">
        <f t="shared" si="4"/>
        <v>AA</v>
      </c>
      <c r="AN147" t="e">
        <f>+INDEX(Validation!$D$4:$D$250,MATCH(Merge!B147,Validation!$E$4:$E$250,0))</f>
        <v>#N/A</v>
      </c>
      <c r="AO147" s="172">
        <f t="shared" si="5"/>
        <v>0</v>
      </c>
    </row>
    <row r="148" spans="1:41" ht="15" x14ac:dyDescent="0.25">
      <c r="A148">
        <f>Inputs!$H$11</f>
        <v>1</v>
      </c>
      <c r="B148" t="str">
        <f>Inputs!$D$4</f>
        <v>Select Agency…</v>
      </c>
      <c r="C148" s="166" t="str">
        <f>Inputs!$I$6</f>
        <v>(insert code)</v>
      </c>
      <c r="D148" t="str">
        <f>IFERROR(INDEX(Inputs!$I$11:$I$19,MATCH(A148,Inputs!$H$11:$H$19)),"")</f>
        <v>(insert code)</v>
      </c>
      <c r="E148" t="s">
        <v>869</v>
      </c>
      <c r="F148" s="168">
        <f>IF(F$2=$A148,Data!C148,0)</f>
        <v>0</v>
      </c>
      <c r="G148" s="168">
        <f>IF(G$2=$A148,Data!D148,0)</f>
        <v>0</v>
      </c>
      <c r="H148" s="168">
        <f>IF(H$2=$A148,Data!E148,0)</f>
        <v>0</v>
      </c>
      <c r="I148" s="168">
        <f>IF(I$2=$A148,Data!F148,0)</f>
        <v>0</v>
      </c>
      <c r="J148" s="168">
        <f>IF(J$2=$A148,Data!G148,0)</f>
        <v>0</v>
      </c>
      <c r="K148" s="168">
        <f>IF(K$2=$A148,Data!H148,0)</f>
        <v>0</v>
      </c>
      <c r="L148" s="168">
        <f>IF(L$2=$A148,Data!I148,0)</f>
        <v>0</v>
      </c>
      <c r="M148" s="168">
        <f>IF(M$2=$A148,Data!J148,0)</f>
        <v>0</v>
      </c>
      <c r="N148" s="168">
        <f>IF(N$2=$A148,Data!K148,0)</f>
        <v>0</v>
      </c>
      <c r="O148" s="168">
        <f>IF(O$2=$A148,Data!L148,0)</f>
        <v>0</v>
      </c>
      <c r="P148" s="168">
        <f>IF(P$2=$A148,Data!M148,0)</f>
        <v>0</v>
      </c>
      <c r="Q148" s="168">
        <f>IF(Q$2=$A148,Data!N148,0)</f>
        <v>0</v>
      </c>
      <c r="R148" s="169">
        <f>IF(R$2=$A148,Data!O148,0)</f>
        <v>0</v>
      </c>
      <c r="S148" s="169">
        <f>IF(S$2=$A148,Data!P148,0)</f>
        <v>0</v>
      </c>
      <c r="T148" s="169">
        <f>IF(T$2=$A148,Data!Q148,0)</f>
        <v>0</v>
      </c>
      <c r="U148" s="169">
        <f>IF(U$2=$A148,Data!R148,0)</f>
        <v>0</v>
      </c>
      <c r="V148" s="169">
        <f>IF(V$2=$A148,Data!S148,0)</f>
        <v>0</v>
      </c>
      <c r="W148" s="169">
        <f>IF(W$2=$A148,Data!T148,0)</f>
        <v>0</v>
      </c>
      <c r="X148" s="169">
        <f>IF(X$2=$A148,Data!U148,0)</f>
        <v>0</v>
      </c>
      <c r="Y148" s="169">
        <f>IF(Y$2=$A148,Data!V148,0)</f>
        <v>0</v>
      </c>
      <c r="Z148" s="169">
        <f>IF(Z$2=$A148,Data!W148,0)</f>
        <v>0</v>
      </c>
      <c r="AA148" s="169">
        <f>IF(AA$2=$A148,Data!X148,0)</f>
        <v>0</v>
      </c>
      <c r="AB148" s="169">
        <f>IF(AB$2=$A148,Data!Y148,0)</f>
        <v>0</v>
      </c>
      <c r="AC148" s="169">
        <f>IF(AC$2=$A148,Data!Z148,0)</f>
        <v>0</v>
      </c>
      <c r="AD148" s="170">
        <f>IF(AD$2=$A148,Data!AA148,0)</f>
        <v>0</v>
      </c>
      <c r="AE148" s="171">
        <f>IF(AE$2=$A148,Data!AB148,0)</f>
        <v>0</v>
      </c>
      <c r="AF148" s="170">
        <f>IF(AF$2=$A148,Data!AC148,0)</f>
        <v>0</v>
      </c>
      <c r="AG148" s="171">
        <f>IF(AG$2=$A148,Data!AD148,0)</f>
        <v>0</v>
      </c>
      <c r="AH148" s="170">
        <f>IF(AH$2=$A148,Data!AE148,0)</f>
        <v>0</v>
      </c>
      <c r="AI148" s="171">
        <f>IF(AI$2=$A148,Data!AF148,0)</f>
        <v>0</v>
      </c>
      <c r="AJ148" s="170">
        <f>IF(AJ$2=$A148,Data!AG148,0)</f>
        <v>0</v>
      </c>
      <c r="AK148" s="171">
        <f>IF(AK$2=$A148,Data!AH148,0)</f>
        <v>0</v>
      </c>
      <c r="AL148" s="170">
        <f>IF(AL$2=$A148,Data!AI148,0)</f>
        <v>0</v>
      </c>
      <c r="AM148" t="str">
        <f t="shared" si="4"/>
        <v>AA</v>
      </c>
      <c r="AN148" t="e">
        <f>+INDEX(Validation!$D$4:$D$250,MATCH(Merge!B148,Validation!$E$4:$E$250,0))</f>
        <v>#N/A</v>
      </c>
      <c r="AO148" s="172">
        <f t="shared" si="5"/>
        <v>0</v>
      </c>
    </row>
    <row r="149" spans="1:41" ht="15" x14ac:dyDescent="0.25">
      <c r="A149">
        <f>Inputs!$H$11</f>
        <v>1</v>
      </c>
      <c r="B149" t="str">
        <f>Inputs!$D$4</f>
        <v>Select Agency…</v>
      </c>
      <c r="C149" s="166" t="str">
        <f>Inputs!$I$6</f>
        <v>(insert code)</v>
      </c>
      <c r="D149" t="str">
        <f>IFERROR(INDEX(Inputs!$I$11:$I$19,MATCH(A149,Inputs!$H$11:$H$19)),"")</f>
        <v>(insert code)</v>
      </c>
      <c r="E149" t="s">
        <v>869</v>
      </c>
      <c r="F149" s="168">
        <f>IF(F$2=$A149,Data!C149,0)</f>
        <v>0</v>
      </c>
      <c r="G149" s="168">
        <f>IF(G$2=$A149,Data!D149,0)</f>
        <v>0</v>
      </c>
      <c r="H149" s="168">
        <f>IF(H$2=$A149,Data!E149,0)</f>
        <v>0</v>
      </c>
      <c r="I149" s="168">
        <f>IF(I$2=$A149,Data!F149,0)</f>
        <v>0</v>
      </c>
      <c r="J149" s="168">
        <f>IF(J$2=$A149,Data!G149,0)</f>
        <v>0</v>
      </c>
      <c r="K149" s="168">
        <f>IF(K$2=$A149,Data!H149,0)</f>
        <v>0</v>
      </c>
      <c r="L149" s="168">
        <f>IF(L$2=$A149,Data!I149,0)</f>
        <v>0</v>
      </c>
      <c r="M149" s="168">
        <f>IF(M$2=$A149,Data!J149,0)</f>
        <v>0</v>
      </c>
      <c r="N149" s="168">
        <f>IF(N$2=$A149,Data!K149,0)</f>
        <v>0</v>
      </c>
      <c r="O149" s="168">
        <f>IF(O$2=$A149,Data!L149,0)</f>
        <v>0</v>
      </c>
      <c r="P149" s="168">
        <f>IF(P$2=$A149,Data!M149,0)</f>
        <v>0</v>
      </c>
      <c r="Q149" s="168">
        <f>IF(Q$2=$A149,Data!N149,0)</f>
        <v>0</v>
      </c>
      <c r="R149" s="169">
        <f>IF(R$2=$A149,Data!O149,0)</f>
        <v>0</v>
      </c>
      <c r="S149" s="169">
        <f>IF(S$2=$A149,Data!P149,0)</f>
        <v>0</v>
      </c>
      <c r="T149" s="169">
        <f>IF(T$2=$A149,Data!Q149,0)</f>
        <v>0</v>
      </c>
      <c r="U149" s="169">
        <f>IF(U$2=$A149,Data!R149,0)</f>
        <v>0</v>
      </c>
      <c r="V149" s="169">
        <f>IF(V$2=$A149,Data!S149,0)</f>
        <v>0</v>
      </c>
      <c r="W149" s="169">
        <f>IF(W$2=$A149,Data!T149,0)</f>
        <v>0</v>
      </c>
      <c r="X149" s="169">
        <f>IF(X$2=$A149,Data!U149,0)</f>
        <v>0</v>
      </c>
      <c r="Y149" s="169">
        <f>IF(Y$2=$A149,Data!V149,0)</f>
        <v>0</v>
      </c>
      <c r="Z149" s="169">
        <f>IF(Z$2=$A149,Data!W149,0)</f>
        <v>0</v>
      </c>
      <c r="AA149" s="169">
        <f>IF(AA$2=$A149,Data!X149,0)</f>
        <v>0</v>
      </c>
      <c r="AB149" s="169">
        <f>IF(AB$2=$A149,Data!Y149,0)</f>
        <v>0</v>
      </c>
      <c r="AC149" s="169">
        <f>IF(AC$2=$A149,Data!Z149,0)</f>
        <v>0</v>
      </c>
      <c r="AD149" s="170">
        <f>IF(AD$2=$A149,Data!AA149,0)</f>
        <v>0</v>
      </c>
      <c r="AE149" s="171">
        <f>IF(AE$2=$A149,Data!AB149,0)</f>
        <v>0</v>
      </c>
      <c r="AF149" s="170">
        <f>IF(AF$2=$A149,Data!AC149,0)</f>
        <v>0</v>
      </c>
      <c r="AG149" s="171">
        <f>IF(AG$2=$A149,Data!AD149,0)</f>
        <v>0</v>
      </c>
      <c r="AH149" s="170">
        <f>IF(AH$2=$A149,Data!AE149,0)</f>
        <v>0</v>
      </c>
      <c r="AI149" s="171">
        <f>IF(AI$2=$A149,Data!AF149,0)</f>
        <v>0</v>
      </c>
      <c r="AJ149" s="170">
        <f>IF(AJ$2=$A149,Data!AG149,0)</f>
        <v>0</v>
      </c>
      <c r="AK149" s="171">
        <f>IF(AK$2=$A149,Data!AH149,0)</f>
        <v>0</v>
      </c>
      <c r="AL149" s="170">
        <f>IF(AL$2=$A149,Data!AI149,0)</f>
        <v>0</v>
      </c>
      <c r="AM149" t="str">
        <f t="shared" si="4"/>
        <v>AA</v>
      </c>
      <c r="AN149" t="e">
        <f>+INDEX(Validation!$D$4:$D$250,MATCH(Merge!B149,Validation!$E$4:$E$250,0))</f>
        <v>#N/A</v>
      </c>
      <c r="AO149" s="172">
        <f t="shared" si="5"/>
        <v>0</v>
      </c>
    </row>
    <row r="150" spans="1:41" ht="15" x14ac:dyDescent="0.25">
      <c r="A150">
        <f>Inputs!$H$11</f>
        <v>1</v>
      </c>
      <c r="B150" t="str">
        <f>Inputs!$D$4</f>
        <v>Select Agency…</v>
      </c>
      <c r="C150" s="166" t="str">
        <f>Inputs!$I$6</f>
        <v>(insert code)</v>
      </c>
      <c r="D150" t="str">
        <f>IFERROR(INDEX(Inputs!$I$11:$I$19,MATCH(A150,Inputs!$H$11:$H$19)),"")</f>
        <v>(insert code)</v>
      </c>
      <c r="E150" t="s">
        <v>869</v>
      </c>
      <c r="F150" s="168">
        <f>IF(F$2=$A150,Data!C150,0)</f>
        <v>0</v>
      </c>
      <c r="G150" s="168">
        <f>IF(G$2=$A150,Data!D150,0)</f>
        <v>0</v>
      </c>
      <c r="H150" s="168">
        <f>IF(H$2=$A150,Data!E150,0)</f>
        <v>0</v>
      </c>
      <c r="I150" s="168">
        <f>IF(I$2=$A150,Data!F150,0)</f>
        <v>0</v>
      </c>
      <c r="J150" s="168">
        <f>IF(J$2=$A150,Data!G150,0)</f>
        <v>0</v>
      </c>
      <c r="K150" s="168">
        <f>IF(K$2=$A150,Data!H150,0)</f>
        <v>0</v>
      </c>
      <c r="L150" s="168">
        <f>IF(L$2=$A150,Data!I150,0)</f>
        <v>0</v>
      </c>
      <c r="M150" s="168">
        <f>IF(M$2=$A150,Data!J150,0)</f>
        <v>0</v>
      </c>
      <c r="N150" s="168">
        <f>IF(N$2=$A150,Data!K150,0)</f>
        <v>0</v>
      </c>
      <c r="O150" s="168">
        <f>IF(O$2=$A150,Data!L150,0)</f>
        <v>0</v>
      </c>
      <c r="P150" s="168">
        <f>IF(P$2=$A150,Data!M150,0)</f>
        <v>0</v>
      </c>
      <c r="Q150" s="168">
        <f>IF(Q$2=$A150,Data!N150,0)</f>
        <v>0</v>
      </c>
      <c r="R150" s="169">
        <f>IF(R$2=$A150,Data!O150,0)</f>
        <v>0</v>
      </c>
      <c r="S150" s="169">
        <f>IF(S$2=$A150,Data!P150,0)</f>
        <v>0</v>
      </c>
      <c r="T150" s="169">
        <f>IF(T$2=$A150,Data!Q150,0)</f>
        <v>0</v>
      </c>
      <c r="U150" s="169">
        <f>IF(U$2=$A150,Data!R150,0)</f>
        <v>0</v>
      </c>
      <c r="V150" s="169">
        <f>IF(V$2=$A150,Data!S150,0)</f>
        <v>0</v>
      </c>
      <c r="W150" s="169">
        <f>IF(W$2=$A150,Data!T150,0)</f>
        <v>0</v>
      </c>
      <c r="X150" s="169">
        <f>IF(X$2=$A150,Data!U150,0)</f>
        <v>0</v>
      </c>
      <c r="Y150" s="169">
        <f>IF(Y$2=$A150,Data!V150,0)</f>
        <v>0</v>
      </c>
      <c r="Z150" s="169">
        <f>IF(Z$2=$A150,Data!W150,0)</f>
        <v>0</v>
      </c>
      <c r="AA150" s="169">
        <f>IF(AA$2=$A150,Data!X150,0)</f>
        <v>0</v>
      </c>
      <c r="AB150" s="169">
        <f>IF(AB$2=$A150,Data!Y150,0)</f>
        <v>0</v>
      </c>
      <c r="AC150" s="169">
        <f>IF(AC$2=$A150,Data!Z150,0)</f>
        <v>0</v>
      </c>
      <c r="AD150" s="170">
        <f>IF(AD$2=$A150,Data!AA150,0)</f>
        <v>0</v>
      </c>
      <c r="AE150" s="171">
        <f>IF(AE$2=$A150,Data!AB150,0)</f>
        <v>0</v>
      </c>
      <c r="AF150" s="170">
        <f>IF(AF$2=$A150,Data!AC150,0)</f>
        <v>0</v>
      </c>
      <c r="AG150" s="171">
        <f>IF(AG$2=$A150,Data!AD150,0)</f>
        <v>0</v>
      </c>
      <c r="AH150" s="170">
        <f>IF(AH$2=$A150,Data!AE150,0)</f>
        <v>0</v>
      </c>
      <c r="AI150" s="171">
        <f>IF(AI$2=$A150,Data!AF150,0)</f>
        <v>0</v>
      </c>
      <c r="AJ150" s="170">
        <f>IF(AJ$2=$A150,Data!AG150,0)</f>
        <v>0</v>
      </c>
      <c r="AK150" s="171">
        <f>IF(AK$2=$A150,Data!AH150,0)</f>
        <v>0</v>
      </c>
      <c r="AL150" s="170">
        <f>IF(AL$2=$A150,Data!AI150,0)</f>
        <v>0</v>
      </c>
      <c r="AM150" t="str">
        <f t="shared" si="4"/>
        <v>AA</v>
      </c>
      <c r="AN150" t="e">
        <f>+INDEX(Validation!$D$4:$D$250,MATCH(Merge!B150,Validation!$E$4:$E$250,0))</f>
        <v>#N/A</v>
      </c>
      <c r="AO150" s="172">
        <f t="shared" si="5"/>
        <v>0</v>
      </c>
    </row>
    <row r="151" spans="1:41" ht="15" x14ac:dyDescent="0.25">
      <c r="A151">
        <f>Inputs!$H$11</f>
        <v>1</v>
      </c>
      <c r="B151" t="str">
        <f>Inputs!$D$4</f>
        <v>Select Agency…</v>
      </c>
      <c r="C151" s="166" t="str">
        <f>Inputs!$I$6</f>
        <v>(insert code)</v>
      </c>
      <c r="D151" t="str">
        <f>IFERROR(INDEX(Inputs!$I$11:$I$19,MATCH(A151,Inputs!$H$11:$H$19)),"")</f>
        <v>(insert code)</v>
      </c>
      <c r="E151" t="s">
        <v>869</v>
      </c>
      <c r="F151" s="168">
        <f>IF(F$2=$A151,Data!C151,0)</f>
        <v>0</v>
      </c>
      <c r="G151" s="168">
        <f>IF(G$2=$A151,Data!D151,0)</f>
        <v>0</v>
      </c>
      <c r="H151" s="168">
        <f>IF(H$2=$A151,Data!E151,0)</f>
        <v>0</v>
      </c>
      <c r="I151" s="168">
        <f>IF(I$2=$A151,Data!F151,0)</f>
        <v>0</v>
      </c>
      <c r="J151" s="168">
        <f>IF(J$2=$A151,Data!G151,0)</f>
        <v>0</v>
      </c>
      <c r="K151" s="168">
        <f>IF(K$2=$A151,Data!H151,0)</f>
        <v>0</v>
      </c>
      <c r="L151" s="168">
        <f>IF(L$2=$A151,Data!I151,0)</f>
        <v>0</v>
      </c>
      <c r="M151" s="168">
        <f>IF(M$2=$A151,Data!J151,0)</f>
        <v>0</v>
      </c>
      <c r="N151" s="168">
        <f>IF(N$2=$A151,Data!K151,0)</f>
        <v>0</v>
      </c>
      <c r="O151" s="168">
        <f>IF(O$2=$A151,Data!L151,0)</f>
        <v>0</v>
      </c>
      <c r="P151" s="168">
        <f>IF(P$2=$A151,Data!M151,0)</f>
        <v>0</v>
      </c>
      <c r="Q151" s="168">
        <f>IF(Q$2=$A151,Data!N151,0)</f>
        <v>0</v>
      </c>
      <c r="R151" s="169">
        <f>IF(R$2=$A151,Data!O151,0)</f>
        <v>0</v>
      </c>
      <c r="S151" s="169">
        <f>IF(S$2=$A151,Data!P151,0)</f>
        <v>0</v>
      </c>
      <c r="T151" s="169">
        <f>IF(T$2=$A151,Data!Q151,0)</f>
        <v>0</v>
      </c>
      <c r="U151" s="169">
        <f>IF(U$2=$A151,Data!R151,0)</f>
        <v>0</v>
      </c>
      <c r="V151" s="169">
        <f>IF(V$2=$A151,Data!S151,0)</f>
        <v>0</v>
      </c>
      <c r="W151" s="169">
        <f>IF(W$2=$A151,Data!T151,0)</f>
        <v>0</v>
      </c>
      <c r="X151" s="169">
        <f>IF(X$2=$A151,Data!U151,0)</f>
        <v>0</v>
      </c>
      <c r="Y151" s="169">
        <f>IF(Y$2=$A151,Data!V151,0)</f>
        <v>0</v>
      </c>
      <c r="Z151" s="169">
        <f>IF(Z$2=$A151,Data!W151,0)</f>
        <v>0</v>
      </c>
      <c r="AA151" s="169">
        <f>IF(AA$2=$A151,Data!X151,0)</f>
        <v>0</v>
      </c>
      <c r="AB151" s="169">
        <f>IF(AB$2=$A151,Data!Y151,0)</f>
        <v>0</v>
      </c>
      <c r="AC151" s="169">
        <f>IF(AC$2=$A151,Data!Z151,0)</f>
        <v>0</v>
      </c>
      <c r="AD151" s="170">
        <f>IF(AD$2=$A151,Data!AA151,0)</f>
        <v>0</v>
      </c>
      <c r="AE151" s="171">
        <f>IF(AE$2=$A151,Data!AB151,0)</f>
        <v>0</v>
      </c>
      <c r="AF151" s="170">
        <f>IF(AF$2=$A151,Data!AC151,0)</f>
        <v>0</v>
      </c>
      <c r="AG151" s="171">
        <f>IF(AG$2=$A151,Data!AD151,0)</f>
        <v>0</v>
      </c>
      <c r="AH151" s="170">
        <f>IF(AH$2=$A151,Data!AE151,0)</f>
        <v>0</v>
      </c>
      <c r="AI151" s="171">
        <f>IF(AI$2=$A151,Data!AF151,0)</f>
        <v>0</v>
      </c>
      <c r="AJ151" s="170">
        <f>IF(AJ$2=$A151,Data!AG151,0)</f>
        <v>0</v>
      </c>
      <c r="AK151" s="171">
        <f>IF(AK$2=$A151,Data!AH151,0)</f>
        <v>0</v>
      </c>
      <c r="AL151" s="170">
        <f>IF(AL$2=$A151,Data!AI151,0)</f>
        <v>0</v>
      </c>
      <c r="AM151" t="str">
        <f t="shared" si="4"/>
        <v>AA</v>
      </c>
      <c r="AN151" t="e">
        <f>+INDEX(Validation!$D$4:$D$250,MATCH(Merge!B151,Validation!$E$4:$E$250,0))</f>
        <v>#N/A</v>
      </c>
      <c r="AO151" s="172">
        <f t="shared" si="5"/>
        <v>0</v>
      </c>
    </row>
    <row r="152" spans="1:41" ht="15" x14ac:dyDescent="0.25">
      <c r="A152">
        <f>Inputs!$H$11</f>
        <v>1</v>
      </c>
      <c r="B152" t="str">
        <f>Inputs!$D$4</f>
        <v>Select Agency…</v>
      </c>
      <c r="C152" s="166" t="str">
        <f>Inputs!$I$6</f>
        <v>(insert code)</v>
      </c>
      <c r="D152" t="str">
        <f>IFERROR(INDEX(Inputs!$I$11:$I$19,MATCH(A152,Inputs!$H$11:$H$19)),"")</f>
        <v>(insert code)</v>
      </c>
      <c r="E152" t="s">
        <v>869</v>
      </c>
      <c r="F152" s="168">
        <f>IF(F$2=$A152,Data!C152,0)</f>
        <v>0</v>
      </c>
      <c r="G152" s="168">
        <f>IF(G$2=$A152,Data!D152,0)</f>
        <v>0</v>
      </c>
      <c r="H152" s="168">
        <f>IF(H$2=$A152,Data!E152,0)</f>
        <v>0</v>
      </c>
      <c r="I152" s="168">
        <f>IF(I$2=$A152,Data!F152,0)</f>
        <v>0</v>
      </c>
      <c r="J152" s="168">
        <f>IF(J$2=$A152,Data!G152,0)</f>
        <v>0</v>
      </c>
      <c r="K152" s="168">
        <f>IF(K$2=$A152,Data!H152,0)</f>
        <v>0</v>
      </c>
      <c r="L152" s="168">
        <f>IF(L$2=$A152,Data!I152,0)</f>
        <v>0</v>
      </c>
      <c r="M152" s="168">
        <f>IF(M$2=$A152,Data!J152,0)</f>
        <v>0</v>
      </c>
      <c r="N152" s="168">
        <f>IF(N$2=$A152,Data!K152,0)</f>
        <v>0</v>
      </c>
      <c r="O152" s="168">
        <f>IF(O$2=$A152,Data!L152,0)</f>
        <v>0</v>
      </c>
      <c r="P152" s="168">
        <f>IF(P$2=$A152,Data!M152,0)</f>
        <v>0</v>
      </c>
      <c r="Q152" s="168">
        <f>IF(Q$2=$A152,Data!N152,0)</f>
        <v>0</v>
      </c>
      <c r="R152" s="169">
        <f>IF(R$2=$A152,Data!O152,0)</f>
        <v>0</v>
      </c>
      <c r="S152" s="169">
        <f>IF(S$2=$A152,Data!P152,0)</f>
        <v>0</v>
      </c>
      <c r="T152" s="169">
        <f>IF(T$2=$A152,Data!Q152,0)</f>
        <v>0</v>
      </c>
      <c r="U152" s="169">
        <f>IF(U$2=$A152,Data!R152,0)</f>
        <v>0</v>
      </c>
      <c r="V152" s="169">
        <f>IF(V$2=$A152,Data!S152,0)</f>
        <v>0</v>
      </c>
      <c r="W152" s="169">
        <f>IF(W$2=$A152,Data!T152,0)</f>
        <v>0</v>
      </c>
      <c r="X152" s="169">
        <f>IF(X$2=$A152,Data!U152,0)</f>
        <v>0</v>
      </c>
      <c r="Y152" s="169">
        <f>IF(Y$2=$A152,Data!V152,0)</f>
        <v>0</v>
      </c>
      <c r="Z152" s="169">
        <f>IF(Z$2=$A152,Data!W152,0)</f>
        <v>0</v>
      </c>
      <c r="AA152" s="169">
        <f>IF(AA$2=$A152,Data!X152,0)</f>
        <v>0</v>
      </c>
      <c r="AB152" s="169">
        <f>IF(AB$2=$A152,Data!Y152,0)</f>
        <v>0</v>
      </c>
      <c r="AC152" s="169">
        <f>IF(AC$2=$A152,Data!Z152,0)</f>
        <v>0</v>
      </c>
      <c r="AD152" s="170">
        <f>IF(AD$2=$A152,Data!AA152,0)</f>
        <v>0</v>
      </c>
      <c r="AE152" s="171">
        <f>IF(AE$2=$A152,Data!AB152,0)</f>
        <v>0</v>
      </c>
      <c r="AF152" s="170">
        <f>IF(AF$2=$A152,Data!AC152,0)</f>
        <v>0</v>
      </c>
      <c r="AG152" s="171">
        <f>IF(AG$2=$A152,Data!AD152,0)</f>
        <v>0</v>
      </c>
      <c r="AH152" s="170">
        <f>IF(AH$2=$A152,Data!AE152,0)</f>
        <v>0</v>
      </c>
      <c r="AI152" s="171">
        <f>IF(AI$2=$A152,Data!AF152,0)</f>
        <v>0</v>
      </c>
      <c r="AJ152" s="170">
        <f>IF(AJ$2=$A152,Data!AG152,0)</f>
        <v>0</v>
      </c>
      <c r="AK152" s="171">
        <f>IF(AK$2=$A152,Data!AH152,0)</f>
        <v>0</v>
      </c>
      <c r="AL152" s="170">
        <f>IF(AL$2=$A152,Data!AI152,0)</f>
        <v>0</v>
      </c>
      <c r="AM152" t="str">
        <f t="shared" si="4"/>
        <v>AA</v>
      </c>
      <c r="AN152" t="e">
        <f>+INDEX(Validation!$D$4:$D$250,MATCH(Merge!B152,Validation!$E$4:$E$250,0))</f>
        <v>#N/A</v>
      </c>
      <c r="AO152" s="172">
        <f t="shared" si="5"/>
        <v>0</v>
      </c>
    </row>
    <row r="153" spans="1:41" ht="15" x14ac:dyDescent="0.25">
      <c r="A153">
        <f>Inputs!$H$11</f>
        <v>1</v>
      </c>
      <c r="B153" t="str">
        <f>Inputs!$D$4</f>
        <v>Select Agency…</v>
      </c>
      <c r="C153" s="166" t="str">
        <f>Inputs!$I$6</f>
        <v>(insert code)</v>
      </c>
      <c r="D153" t="str">
        <f>IFERROR(INDEX(Inputs!$I$11:$I$19,MATCH(A153,Inputs!$H$11:$H$19)),"")</f>
        <v>(insert code)</v>
      </c>
      <c r="E153" t="s">
        <v>869</v>
      </c>
      <c r="F153" s="168">
        <f>IF(F$2=$A153,Data!C153,0)</f>
        <v>0</v>
      </c>
      <c r="G153" s="168">
        <f>IF(G$2=$A153,Data!D153,0)</f>
        <v>0</v>
      </c>
      <c r="H153" s="168">
        <f>IF(H$2=$A153,Data!E153,0)</f>
        <v>0</v>
      </c>
      <c r="I153" s="168">
        <f>IF(I$2=$A153,Data!F153,0)</f>
        <v>0</v>
      </c>
      <c r="J153" s="168">
        <f>IF(J$2=$A153,Data!G153,0)</f>
        <v>0</v>
      </c>
      <c r="K153" s="168">
        <f>IF(K$2=$A153,Data!H153,0)</f>
        <v>0</v>
      </c>
      <c r="L153" s="168">
        <f>IF(L$2=$A153,Data!I153,0)</f>
        <v>0</v>
      </c>
      <c r="M153" s="168">
        <f>IF(M$2=$A153,Data!J153,0)</f>
        <v>0</v>
      </c>
      <c r="N153" s="168">
        <f>IF(N$2=$A153,Data!K153,0)</f>
        <v>0</v>
      </c>
      <c r="O153" s="168">
        <f>IF(O$2=$A153,Data!L153,0)</f>
        <v>0</v>
      </c>
      <c r="P153" s="168">
        <f>IF(P$2=$A153,Data!M153,0)</f>
        <v>0</v>
      </c>
      <c r="Q153" s="168">
        <f>IF(Q$2=$A153,Data!N153,0)</f>
        <v>0</v>
      </c>
      <c r="R153" s="169">
        <f>IF(R$2=$A153,Data!O153,0)</f>
        <v>0</v>
      </c>
      <c r="S153" s="169">
        <f>IF(S$2=$A153,Data!P153,0)</f>
        <v>0</v>
      </c>
      <c r="T153" s="169">
        <f>IF(T$2=$A153,Data!Q153,0)</f>
        <v>0</v>
      </c>
      <c r="U153" s="169">
        <f>IF(U$2=$A153,Data!R153,0)</f>
        <v>0</v>
      </c>
      <c r="V153" s="169">
        <f>IF(V$2=$A153,Data!S153,0)</f>
        <v>0</v>
      </c>
      <c r="W153" s="169">
        <f>IF(W$2=$A153,Data!T153,0)</f>
        <v>0</v>
      </c>
      <c r="X153" s="169">
        <f>IF(X$2=$A153,Data!U153,0)</f>
        <v>0</v>
      </c>
      <c r="Y153" s="169">
        <f>IF(Y$2=$A153,Data!V153,0)</f>
        <v>0</v>
      </c>
      <c r="Z153" s="169">
        <f>IF(Z$2=$A153,Data!W153,0)</f>
        <v>0</v>
      </c>
      <c r="AA153" s="169">
        <f>IF(AA$2=$A153,Data!X153,0)</f>
        <v>0</v>
      </c>
      <c r="AB153" s="169">
        <f>IF(AB$2=$A153,Data!Y153,0)</f>
        <v>0</v>
      </c>
      <c r="AC153" s="169">
        <f>IF(AC$2=$A153,Data!Z153,0)</f>
        <v>0</v>
      </c>
      <c r="AD153" s="170">
        <f>IF(AD$2=$A153,Data!AA153,0)</f>
        <v>0</v>
      </c>
      <c r="AE153" s="171">
        <f>IF(AE$2=$A153,Data!AB153,0)</f>
        <v>0</v>
      </c>
      <c r="AF153" s="170">
        <f>IF(AF$2=$A153,Data!AC153,0)</f>
        <v>0</v>
      </c>
      <c r="AG153" s="171">
        <f>IF(AG$2=$A153,Data!AD153,0)</f>
        <v>0</v>
      </c>
      <c r="AH153" s="170">
        <f>IF(AH$2=$A153,Data!AE153,0)</f>
        <v>0</v>
      </c>
      <c r="AI153" s="171">
        <f>IF(AI$2=$A153,Data!AF153,0)</f>
        <v>0</v>
      </c>
      <c r="AJ153" s="170">
        <f>IF(AJ$2=$A153,Data!AG153,0)</f>
        <v>0</v>
      </c>
      <c r="AK153" s="171">
        <f>IF(AK$2=$A153,Data!AH153,0)</f>
        <v>0</v>
      </c>
      <c r="AL153" s="170">
        <f>IF(AL$2=$A153,Data!AI153,0)</f>
        <v>0</v>
      </c>
      <c r="AM153" t="str">
        <f t="shared" si="4"/>
        <v>AA</v>
      </c>
      <c r="AN153" t="e">
        <f>+INDEX(Validation!$D$4:$D$250,MATCH(Merge!B153,Validation!$E$4:$E$250,0))</f>
        <v>#N/A</v>
      </c>
      <c r="AO153" s="172">
        <f t="shared" si="5"/>
        <v>0</v>
      </c>
    </row>
    <row r="154" spans="1:41" ht="15" x14ac:dyDescent="0.25">
      <c r="A154">
        <f>Inputs!$H$11</f>
        <v>1</v>
      </c>
      <c r="B154" t="str">
        <f>Inputs!$D$4</f>
        <v>Select Agency…</v>
      </c>
      <c r="C154" s="166" t="str">
        <f>Inputs!$I$6</f>
        <v>(insert code)</v>
      </c>
      <c r="D154" t="str">
        <f>IFERROR(INDEX(Inputs!$I$11:$I$19,MATCH(A154,Inputs!$H$11:$H$19)),"")</f>
        <v>(insert code)</v>
      </c>
      <c r="E154" t="s">
        <v>869</v>
      </c>
      <c r="F154" s="168">
        <f>IF(F$2=$A154,Data!C154,0)</f>
        <v>0</v>
      </c>
      <c r="G154" s="168">
        <f>IF(G$2=$A154,Data!D154,0)</f>
        <v>0</v>
      </c>
      <c r="H154" s="168">
        <f>IF(H$2=$A154,Data!E154,0)</f>
        <v>0</v>
      </c>
      <c r="I154" s="168">
        <f>IF(I$2=$A154,Data!F154,0)</f>
        <v>0</v>
      </c>
      <c r="J154" s="168">
        <f>IF(J$2=$A154,Data!G154,0)</f>
        <v>0</v>
      </c>
      <c r="K154" s="168">
        <f>IF(K$2=$A154,Data!H154,0)</f>
        <v>0</v>
      </c>
      <c r="L154" s="168">
        <f>IF(L$2=$A154,Data!I154,0)</f>
        <v>0</v>
      </c>
      <c r="M154" s="168">
        <f>IF(M$2=$A154,Data!J154,0)</f>
        <v>0</v>
      </c>
      <c r="N154" s="168">
        <f>IF(N$2=$A154,Data!K154,0)</f>
        <v>0</v>
      </c>
      <c r="O154" s="168">
        <f>IF(O$2=$A154,Data!L154,0)</f>
        <v>0</v>
      </c>
      <c r="P154" s="168">
        <f>IF(P$2=$A154,Data!M154,0)</f>
        <v>0</v>
      </c>
      <c r="Q154" s="168">
        <f>IF(Q$2=$A154,Data!N154,0)</f>
        <v>0</v>
      </c>
      <c r="R154" s="169">
        <f>IF(R$2=$A154,Data!O154,0)</f>
        <v>0</v>
      </c>
      <c r="S154" s="169">
        <f>IF(S$2=$A154,Data!P154,0)</f>
        <v>0</v>
      </c>
      <c r="T154" s="169">
        <f>IF(T$2=$A154,Data!Q154,0)</f>
        <v>0</v>
      </c>
      <c r="U154" s="169">
        <f>IF(U$2=$A154,Data!R154,0)</f>
        <v>0</v>
      </c>
      <c r="V154" s="169">
        <f>IF(V$2=$A154,Data!S154,0)</f>
        <v>0</v>
      </c>
      <c r="W154" s="169">
        <f>IF(W$2=$A154,Data!T154,0)</f>
        <v>0</v>
      </c>
      <c r="X154" s="169">
        <f>IF(X$2=$A154,Data!U154,0)</f>
        <v>0</v>
      </c>
      <c r="Y154" s="169">
        <f>IF(Y$2=$A154,Data!V154,0)</f>
        <v>0</v>
      </c>
      <c r="Z154" s="169">
        <f>IF(Z$2=$A154,Data!W154,0)</f>
        <v>0</v>
      </c>
      <c r="AA154" s="169">
        <f>IF(AA$2=$A154,Data!X154,0)</f>
        <v>0</v>
      </c>
      <c r="AB154" s="169">
        <f>IF(AB$2=$A154,Data!Y154,0)</f>
        <v>0</v>
      </c>
      <c r="AC154" s="169">
        <f>IF(AC$2=$A154,Data!Z154,0)</f>
        <v>0</v>
      </c>
      <c r="AD154" s="170">
        <f>IF(AD$2=$A154,Data!AA154,0)</f>
        <v>0</v>
      </c>
      <c r="AE154" s="171">
        <f>IF(AE$2=$A154,Data!AB154,0)</f>
        <v>0</v>
      </c>
      <c r="AF154" s="170">
        <f>IF(AF$2=$A154,Data!AC154,0)</f>
        <v>0</v>
      </c>
      <c r="AG154" s="171">
        <f>IF(AG$2=$A154,Data!AD154,0)</f>
        <v>0</v>
      </c>
      <c r="AH154" s="170">
        <f>IF(AH$2=$A154,Data!AE154,0)</f>
        <v>0</v>
      </c>
      <c r="AI154" s="171">
        <f>IF(AI$2=$A154,Data!AF154,0)</f>
        <v>0</v>
      </c>
      <c r="AJ154" s="170">
        <f>IF(AJ$2=$A154,Data!AG154,0)</f>
        <v>0</v>
      </c>
      <c r="AK154" s="171">
        <f>IF(AK$2=$A154,Data!AH154,0)</f>
        <v>0</v>
      </c>
      <c r="AL154" s="170">
        <f>IF(AL$2=$A154,Data!AI154,0)</f>
        <v>0</v>
      </c>
      <c r="AM154" t="str">
        <f t="shared" si="4"/>
        <v>AA</v>
      </c>
      <c r="AN154" t="e">
        <f>+INDEX(Validation!$D$4:$D$250,MATCH(Merge!B154,Validation!$E$4:$E$250,0))</f>
        <v>#N/A</v>
      </c>
      <c r="AO154" s="172">
        <f t="shared" si="5"/>
        <v>0</v>
      </c>
    </row>
    <row r="155" spans="1:41" ht="15" x14ac:dyDescent="0.25">
      <c r="A155">
        <f>Inputs!$H$11</f>
        <v>1</v>
      </c>
      <c r="B155" t="str">
        <f>Inputs!$D$4</f>
        <v>Select Agency…</v>
      </c>
      <c r="C155" s="166" t="str">
        <f>Inputs!$I$6</f>
        <v>(insert code)</v>
      </c>
      <c r="D155" t="str">
        <f>IFERROR(INDEX(Inputs!$I$11:$I$19,MATCH(A155,Inputs!$H$11:$H$19)),"")</f>
        <v>(insert code)</v>
      </c>
      <c r="E155" t="s">
        <v>869</v>
      </c>
      <c r="F155" s="168">
        <f>IF(F$2=$A155,Data!C155,0)</f>
        <v>0</v>
      </c>
      <c r="G155" s="168">
        <f>IF(G$2=$A155,Data!D155,0)</f>
        <v>0</v>
      </c>
      <c r="H155" s="168">
        <f>IF(H$2=$A155,Data!E155,0)</f>
        <v>0</v>
      </c>
      <c r="I155" s="168">
        <f>IF(I$2=$A155,Data!F155,0)</f>
        <v>0</v>
      </c>
      <c r="J155" s="168">
        <f>IF(J$2=$A155,Data!G155,0)</f>
        <v>0</v>
      </c>
      <c r="K155" s="168">
        <f>IF(K$2=$A155,Data!H155,0)</f>
        <v>0</v>
      </c>
      <c r="L155" s="168">
        <f>IF(L$2=$A155,Data!I155,0)</f>
        <v>0</v>
      </c>
      <c r="M155" s="168">
        <f>IF(M$2=$A155,Data!J155,0)</f>
        <v>0</v>
      </c>
      <c r="N155" s="168">
        <f>IF(N$2=$A155,Data!K155,0)</f>
        <v>0</v>
      </c>
      <c r="O155" s="168">
        <f>IF(O$2=$A155,Data!L155,0)</f>
        <v>0</v>
      </c>
      <c r="P155" s="168">
        <f>IF(P$2=$A155,Data!M155,0)</f>
        <v>0</v>
      </c>
      <c r="Q155" s="168">
        <f>IF(Q$2=$A155,Data!N155,0)</f>
        <v>0</v>
      </c>
      <c r="R155" s="169">
        <f>IF(R$2=$A155,Data!O155,0)</f>
        <v>0</v>
      </c>
      <c r="S155" s="169">
        <f>IF(S$2=$A155,Data!P155,0)</f>
        <v>0</v>
      </c>
      <c r="T155" s="169">
        <f>IF(T$2=$A155,Data!Q155,0)</f>
        <v>0</v>
      </c>
      <c r="U155" s="169">
        <f>IF(U$2=$A155,Data!R155,0)</f>
        <v>0</v>
      </c>
      <c r="V155" s="169">
        <f>IF(V$2=$A155,Data!S155,0)</f>
        <v>0</v>
      </c>
      <c r="W155" s="169">
        <f>IF(W$2=$A155,Data!T155,0)</f>
        <v>0</v>
      </c>
      <c r="X155" s="169">
        <f>IF(X$2=$A155,Data!U155,0)</f>
        <v>0</v>
      </c>
      <c r="Y155" s="169">
        <f>IF(Y$2=$A155,Data!V155,0)</f>
        <v>0</v>
      </c>
      <c r="Z155" s="169">
        <f>IF(Z$2=$A155,Data!W155,0)</f>
        <v>0</v>
      </c>
      <c r="AA155" s="169">
        <f>IF(AA$2=$A155,Data!X155,0)</f>
        <v>0</v>
      </c>
      <c r="AB155" s="169">
        <f>IF(AB$2=$A155,Data!Y155,0)</f>
        <v>0</v>
      </c>
      <c r="AC155" s="169">
        <f>IF(AC$2=$A155,Data!Z155,0)</f>
        <v>0</v>
      </c>
      <c r="AD155" s="170">
        <f>IF(AD$2=$A155,Data!AA155,0)</f>
        <v>0</v>
      </c>
      <c r="AE155" s="171">
        <f>IF(AE$2=$A155,Data!AB155,0)</f>
        <v>0</v>
      </c>
      <c r="AF155" s="170">
        <f>IF(AF$2=$A155,Data!AC155,0)</f>
        <v>0</v>
      </c>
      <c r="AG155" s="171">
        <f>IF(AG$2=$A155,Data!AD155,0)</f>
        <v>0</v>
      </c>
      <c r="AH155" s="170">
        <f>IF(AH$2=$A155,Data!AE155,0)</f>
        <v>0</v>
      </c>
      <c r="AI155" s="171">
        <f>IF(AI$2=$A155,Data!AF155,0)</f>
        <v>0</v>
      </c>
      <c r="AJ155" s="170">
        <f>IF(AJ$2=$A155,Data!AG155,0)</f>
        <v>0</v>
      </c>
      <c r="AK155" s="171">
        <f>IF(AK$2=$A155,Data!AH155,0)</f>
        <v>0</v>
      </c>
      <c r="AL155" s="170">
        <f>IF(AL$2=$A155,Data!AI155,0)</f>
        <v>0</v>
      </c>
      <c r="AM155" t="str">
        <f t="shared" si="4"/>
        <v>AA</v>
      </c>
      <c r="AN155" t="e">
        <f>+INDEX(Validation!$D$4:$D$250,MATCH(Merge!B155,Validation!$E$4:$E$250,0))</f>
        <v>#N/A</v>
      </c>
      <c r="AO155" s="172">
        <f t="shared" si="5"/>
        <v>0</v>
      </c>
    </row>
    <row r="156" spans="1:41" ht="15" x14ac:dyDescent="0.25">
      <c r="A156">
        <f>Inputs!$H$11</f>
        <v>1</v>
      </c>
      <c r="B156" t="str">
        <f>Inputs!$D$4</f>
        <v>Select Agency…</v>
      </c>
      <c r="C156" s="166" t="str">
        <f>Inputs!$I$6</f>
        <v>(insert code)</v>
      </c>
      <c r="D156" t="str">
        <f>IFERROR(INDEX(Inputs!$I$11:$I$19,MATCH(A156,Inputs!$H$11:$H$19)),"")</f>
        <v>(insert code)</v>
      </c>
      <c r="E156" t="s">
        <v>869</v>
      </c>
      <c r="F156" s="168">
        <f>IF(F$2=$A156,Data!C156,0)</f>
        <v>0</v>
      </c>
      <c r="G156" s="168">
        <f>IF(G$2=$A156,Data!D156,0)</f>
        <v>0</v>
      </c>
      <c r="H156" s="168">
        <f>IF(H$2=$A156,Data!E156,0)</f>
        <v>0</v>
      </c>
      <c r="I156" s="168">
        <f>IF(I$2=$A156,Data!F156,0)</f>
        <v>0</v>
      </c>
      <c r="J156" s="168">
        <f>IF(J$2=$A156,Data!G156,0)</f>
        <v>0</v>
      </c>
      <c r="K156" s="168">
        <f>IF(K$2=$A156,Data!H156,0)</f>
        <v>0</v>
      </c>
      <c r="L156" s="168">
        <f>IF(L$2=$A156,Data!I156,0)</f>
        <v>0</v>
      </c>
      <c r="M156" s="168">
        <f>IF(M$2=$A156,Data!J156,0)</f>
        <v>0</v>
      </c>
      <c r="N156" s="168">
        <f>IF(N$2=$A156,Data!K156,0)</f>
        <v>0</v>
      </c>
      <c r="O156" s="168">
        <f>IF(O$2=$A156,Data!L156,0)</f>
        <v>0</v>
      </c>
      <c r="P156" s="168">
        <f>IF(P$2=$A156,Data!M156,0)</f>
        <v>0</v>
      </c>
      <c r="Q156" s="168">
        <f>IF(Q$2=$A156,Data!N156,0)</f>
        <v>0</v>
      </c>
      <c r="R156" s="169">
        <f>IF(R$2=$A156,Data!O156,0)</f>
        <v>0</v>
      </c>
      <c r="S156" s="169">
        <f>IF(S$2=$A156,Data!P156,0)</f>
        <v>0</v>
      </c>
      <c r="T156" s="169">
        <f>IF(T$2=$A156,Data!Q156,0)</f>
        <v>0</v>
      </c>
      <c r="U156" s="169">
        <f>IF(U$2=$A156,Data!R156,0)</f>
        <v>0</v>
      </c>
      <c r="V156" s="169">
        <f>IF(V$2=$A156,Data!S156,0)</f>
        <v>0</v>
      </c>
      <c r="W156" s="169">
        <f>IF(W$2=$A156,Data!T156,0)</f>
        <v>0</v>
      </c>
      <c r="X156" s="169">
        <f>IF(X$2=$A156,Data!U156,0)</f>
        <v>0</v>
      </c>
      <c r="Y156" s="169">
        <f>IF(Y$2=$A156,Data!V156,0)</f>
        <v>0</v>
      </c>
      <c r="Z156" s="169">
        <f>IF(Z$2=$A156,Data!W156,0)</f>
        <v>0</v>
      </c>
      <c r="AA156" s="169">
        <f>IF(AA$2=$A156,Data!X156,0)</f>
        <v>0</v>
      </c>
      <c r="AB156" s="169">
        <f>IF(AB$2=$A156,Data!Y156,0)</f>
        <v>0</v>
      </c>
      <c r="AC156" s="169">
        <f>IF(AC$2=$A156,Data!Z156,0)</f>
        <v>0</v>
      </c>
      <c r="AD156" s="170">
        <f>IF(AD$2=$A156,Data!AA156,0)</f>
        <v>0</v>
      </c>
      <c r="AE156" s="171">
        <f>IF(AE$2=$A156,Data!AB156,0)</f>
        <v>0</v>
      </c>
      <c r="AF156" s="170">
        <f>IF(AF$2=$A156,Data!AC156,0)</f>
        <v>0</v>
      </c>
      <c r="AG156" s="171">
        <f>IF(AG$2=$A156,Data!AD156,0)</f>
        <v>0</v>
      </c>
      <c r="AH156" s="170">
        <f>IF(AH$2=$A156,Data!AE156,0)</f>
        <v>0</v>
      </c>
      <c r="AI156" s="171">
        <f>IF(AI$2=$A156,Data!AF156,0)</f>
        <v>0</v>
      </c>
      <c r="AJ156" s="170">
        <f>IF(AJ$2=$A156,Data!AG156,0)</f>
        <v>0</v>
      </c>
      <c r="AK156" s="171">
        <f>IF(AK$2=$A156,Data!AH156,0)</f>
        <v>0</v>
      </c>
      <c r="AL156" s="170">
        <f>IF(AL$2=$A156,Data!AI156,0)</f>
        <v>0</v>
      </c>
      <c r="AM156" t="str">
        <f t="shared" si="4"/>
        <v>AA</v>
      </c>
      <c r="AN156" t="e">
        <f>+INDEX(Validation!$D$4:$D$250,MATCH(Merge!B156,Validation!$E$4:$E$250,0))</f>
        <v>#N/A</v>
      </c>
      <c r="AO156" s="172">
        <f t="shared" si="5"/>
        <v>0</v>
      </c>
    </row>
    <row r="157" spans="1:41" ht="15" x14ac:dyDescent="0.25">
      <c r="A157">
        <f>Inputs!$H$11</f>
        <v>1</v>
      </c>
      <c r="B157" t="str">
        <f>Inputs!$D$4</f>
        <v>Select Agency…</v>
      </c>
      <c r="C157" s="166" t="str">
        <f>Inputs!$I$6</f>
        <v>(insert code)</v>
      </c>
      <c r="D157" t="str">
        <f>IFERROR(INDEX(Inputs!$I$11:$I$19,MATCH(A157,Inputs!$H$11:$H$19)),"")</f>
        <v>(insert code)</v>
      </c>
      <c r="E157" t="s">
        <v>869</v>
      </c>
      <c r="F157" s="168">
        <f>IF(F$2=$A157,Data!C157,0)</f>
        <v>0</v>
      </c>
      <c r="G157" s="168">
        <f>IF(G$2=$A157,Data!D157,0)</f>
        <v>0</v>
      </c>
      <c r="H157" s="168">
        <f>IF(H$2=$A157,Data!E157,0)</f>
        <v>0</v>
      </c>
      <c r="I157" s="168">
        <f>IF(I$2=$A157,Data!F157,0)</f>
        <v>0</v>
      </c>
      <c r="J157" s="168">
        <f>IF(J$2=$A157,Data!G157,0)</f>
        <v>0</v>
      </c>
      <c r="K157" s="168">
        <f>IF(K$2=$A157,Data!H157,0)</f>
        <v>0</v>
      </c>
      <c r="L157" s="168">
        <f>IF(L$2=$A157,Data!I157,0)</f>
        <v>0</v>
      </c>
      <c r="M157" s="168">
        <f>IF(M$2=$A157,Data!J157,0)</f>
        <v>0</v>
      </c>
      <c r="N157" s="168">
        <f>IF(N$2=$A157,Data!K157,0)</f>
        <v>0</v>
      </c>
      <c r="O157" s="168">
        <f>IF(O$2=$A157,Data!L157,0)</f>
        <v>0</v>
      </c>
      <c r="P157" s="168">
        <f>IF(P$2=$A157,Data!M157,0)</f>
        <v>0</v>
      </c>
      <c r="Q157" s="168">
        <f>IF(Q$2=$A157,Data!N157,0)</f>
        <v>0</v>
      </c>
      <c r="R157" s="169">
        <f>IF(R$2=$A157,Data!O157,0)</f>
        <v>0</v>
      </c>
      <c r="S157" s="169">
        <f>IF(S$2=$A157,Data!P157,0)</f>
        <v>0</v>
      </c>
      <c r="T157" s="169">
        <f>IF(T$2=$A157,Data!Q157,0)</f>
        <v>0</v>
      </c>
      <c r="U157" s="169">
        <f>IF(U$2=$A157,Data!R157,0)</f>
        <v>0</v>
      </c>
      <c r="V157" s="169">
        <f>IF(V$2=$A157,Data!S157,0)</f>
        <v>0</v>
      </c>
      <c r="W157" s="169">
        <f>IF(W$2=$A157,Data!T157,0)</f>
        <v>0</v>
      </c>
      <c r="X157" s="169">
        <f>IF(X$2=$A157,Data!U157,0)</f>
        <v>0</v>
      </c>
      <c r="Y157" s="169">
        <f>IF(Y$2=$A157,Data!V157,0)</f>
        <v>0</v>
      </c>
      <c r="Z157" s="169">
        <f>IF(Z$2=$A157,Data!W157,0)</f>
        <v>0</v>
      </c>
      <c r="AA157" s="169">
        <f>IF(AA$2=$A157,Data!X157,0)</f>
        <v>0</v>
      </c>
      <c r="AB157" s="169">
        <f>IF(AB$2=$A157,Data!Y157,0)</f>
        <v>0</v>
      </c>
      <c r="AC157" s="169">
        <f>IF(AC$2=$A157,Data!Z157,0)</f>
        <v>0</v>
      </c>
      <c r="AD157" s="170">
        <f>IF(AD$2=$A157,Data!AA157,0)</f>
        <v>0</v>
      </c>
      <c r="AE157" s="171">
        <f>IF(AE$2=$A157,Data!AB157,0)</f>
        <v>0</v>
      </c>
      <c r="AF157" s="170">
        <f>IF(AF$2=$A157,Data!AC157,0)</f>
        <v>0</v>
      </c>
      <c r="AG157" s="171">
        <f>IF(AG$2=$A157,Data!AD157,0)</f>
        <v>0</v>
      </c>
      <c r="AH157" s="170">
        <f>IF(AH$2=$A157,Data!AE157,0)</f>
        <v>0</v>
      </c>
      <c r="AI157" s="171">
        <f>IF(AI$2=$A157,Data!AF157,0)</f>
        <v>0</v>
      </c>
      <c r="AJ157" s="170">
        <f>IF(AJ$2=$A157,Data!AG157,0)</f>
        <v>0</v>
      </c>
      <c r="AK157" s="171">
        <f>IF(AK$2=$A157,Data!AH157,0)</f>
        <v>0</v>
      </c>
      <c r="AL157" s="170">
        <f>IF(AL$2=$A157,Data!AI157,0)</f>
        <v>0</v>
      </c>
      <c r="AM157" t="str">
        <f t="shared" si="4"/>
        <v>AA</v>
      </c>
      <c r="AN157" t="e">
        <f>+INDEX(Validation!$D$4:$D$250,MATCH(Merge!B157,Validation!$E$4:$E$250,0))</f>
        <v>#N/A</v>
      </c>
      <c r="AO157" s="172">
        <f t="shared" si="5"/>
        <v>0</v>
      </c>
    </row>
    <row r="158" spans="1:41" ht="15" x14ac:dyDescent="0.25">
      <c r="A158">
        <f>Inputs!$H$11</f>
        <v>1</v>
      </c>
      <c r="B158" t="str">
        <f>Inputs!$D$4</f>
        <v>Select Agency…</v>
      </c>
      <c r="C158" s="166" t="str">
        <f>Inputs!$I$6</f>
        <v>(insert code)</v>
      </c>
      <c r="D158" t="str">
        <f>IFERROR(INDEX(Inputs!$I$11:$I$19,MATCH(A158,Inputs!$H$11:$H$19)),"")</f>
        <v>(insert code)</v>
      </c>
      <c r="E158" t="s">
        <v>869</v>
      </c>
      <c r="F158" s="168">
        <f>IF(F$2=$A158,Data!C158,0)</f>
        <v>0</v>
      </c>
      <c r="G158" s="168">
        <f>IF(G$2=$A158,Data!D158,0)</f>
        <v>0</v>
      </c>
      <c r="H158" s="168">
        <f>IF(H$2=$A158,Data!E158,0)</f>
        <v>0</v>
      </c>
      <c r="I158" s="168">
        <f>IF(I$2=$A158,Data!F158,0)</f>
        <v>0</v>
      </c>
      <c r="J158" s="168">
        <f>IF(J$2=$A158,Data!G158,0)</f>
        <v>0</v>
      </c>
      <c r="K158" s="168">
        <f>IF(K$2=$A158,Data!H158,0)</f>
        <v>0</v>
      </c>
      <c r="L158" s="168">
        <f>IF(L$2=$A158,Data!I158,0)</f>
        <v>0</v>
      </c>
      <c r="M158" s="168">
        <f>IF(M$2=$A158,Data!J158,0)</f>
        <v>0</v>
      </c>
      <c r="N158" s="168">
        <f>IF(N$2=$A158,Data!K158,0)</f>
        <v>0</v>
      </c>
      <c r="O158" s="168">
        <f>IF(O$2=$A158,Data!L158,0)</f>
        <v>0</v>
      </c>
      <c r="P158" s="168">
        <f>IF(P$2=$A158,Data!M158,0)</f>
        <v>0</v>
      </c>
      <c r="Q158" s="168">
        <f>IF(Q$2=$A158,Data!N158,0)</f>
        <v>0</v>
      </c>
      <c r="R158" s="169">
        <f>IF(R$2=$A158,Data!O158,0)</f>
        <v>0</v>
      </c>
      <c r="S158" s="169">
        <f>IF(S$2=$A158,Data!P158,0)</f>
        <v>0</v>
      </c>
      <c r="T158" s="169">
        <f>IF(T$2=$A158,Data!Q158,0)</f>
        <v>0</v>
      </c>
      <c r="U158" s="169">
        <f>IF(U$2=$A158,Data!R158,0)</f>
        <v>0</v>
      </c>
      <c r="V158" s="169">
        <f>IF(V$2=$A158,Data!S158,0)</f>
        <v>0</v>
      </c>
      <c r="W158" s="169">
        <f>IF(W$2=$A158,Data!T158,0)</f>
        <v>0</v>
      </c>
      <c r="X158" s="169">
        <f>IF(X$2=$A158,Data!U158,0)</f>
        <v>0</v>
      </c>
      <c r="Y158" s="169">
        <f>IF(Y$2=$A158,Data!V158,0)</f>
        <v>0</v>
      </c>
      <c r="Z158" s="169">
        <f>IF(Z$2=$A158,Data!W158,0)</f>
        <v>0</v>
      </c>
      <c r="AA158" s="169">
        <f>IF(AA$2=$A158,Data!X158,0)</f>
        <v>0</v>
      </c>
      <c r="AB158" s="169">
        <f>IF(AB$2=$A158,Data!Y158,0)</f>
        <v>0</v>
      </c>
      <c r="AC158" s="169">
        <f>IF(AC$2=$A158,Data!Z158,0)</f>
        <v>0</v>
      </c>
      <c r="AD158" s="170">
        <f>IF(AD$2=$A158,Data!AA158,0)</f>
        <v>0</v>
      </c>
      <c r="AE158" s="171">
        <f>IF(AE$2=$A158,Data!AB158,0)</f>
        <v>0</v>
      </c>
      <c r="AF158" s="170">
        <f>IF(AF$2=$A158,Data!AC158,0)</f>
        <v>0</v>
      </c>
      <c r="AG158" s="171">
        <f>IF(AG$2=$A158,Data!AD158,0)</f>
        <v>0</v>
      </c>
      <c r="AH158" s="170">
        <f>IF(AH$2=$A158,Data!AE158,0)</f>
        <v>0</v>
      </c>
      <c r="AI158" s="171">
        <f>IF(AI$2=$A158,Data!AF158,0)</f>
        <v>0</v>
      </c>
      <c r="AJ158" s="170">
        <f>IF(AJ$2=$A158,Data!AG158,0)</f>
        <v>0</v>
      </c>
      <c r="AK158" s="171">
        <f>IF(AK$2=$A158,Data!AH158,0)</f>
        <v>0</v>
      </c>
      <c r="AL158" s="170">
        <f>IF(AL$2=$A158,Data!AI158,0)</f>
        <v>0</v>
      </c>
      <c r="AM158" t="str">
        <f t="shared" si="4"/>
        <v>AA</v>
      </c>
      <c r="AN158" t="e">
        <f>+INDEX(Validation!$D$4:$D$250,MATCH(Merge!B158,Validation!$E$4:$E$250,0))</f>
        <v>#N/A</v>
      </c>
      <c r="AO158" s="172">
        <f t="shared" si="5"/>
        <v>0</v>
      </c>
    </row>
    <row r="159" spans="1:41" ht="15" x14ac:dyDescent="0.25">
      <c r="A159">
        <f>Inputs!$H$11</f>
        <v>1</v>
      </c>
      <c r="B159" t="str">
        <f>Inputs!$D$4</f>
        <v>Select Agency…</v>
      </c>
      <c r="C159" s="166" t="str">
        <f>Inputs!$I$6</f>
        <v>(insert code)</v>
      </c>
      <c r="D159" t="str">
        <f>IFERROR(INDEX(Inputs!$I$11:$I$19,MATCH(A159,Inputs!$H$11:$H$19)),"")</f>
        <v>(insert code)</v>
      </c>
      <c r="E159" t="s">
        <v>869</v>
      </c>
      <c r="F159" s="168">
        <f>IF(F$2=$A159,Data!C159,0)</f>
        <v>0</v>
      </c>
      <c r="G159" s="168">
        <f>IF(G$2=$A159,Data!D159,0)</f>
        <v>0</v>
      </c>
      <c r="H159" s="168">
        <f>IF(H$2=$A159,Data!E159,0)</f>
        <v>0</v>
      </c>
      <c r="I159" s="168">
        <f>IF(I$2=$A159,Data!F159,0)</f>
        <v>0</v>
      </c>
      <c r="J159" s="168">
        <f>IF(J$2=$A159,Data!G159,0)</f>
        <v>0</v>
      </c>
      <c r="K159" s="168">
        <f>IF(K$2=$A159,Data!H159,0)</f>
        <v>0</v>
      </c>
      <c r="L159" s="168">
        <f>IF(L$2=$A159,Data!I159,0)</f>
        <v>0</v>
      </c>
      <c r="M159" s="168">
        <f>IF(M$2=$A159,Data!J159,0)</f>
        <v>0</v>
      </c>
      <c r="N159" s="168">
        <f>IF(N$2=$A159,Data!K159,0)</f>
        <v>0</v>
      </c>
      <c r="O159" s="168">
        <f>IF(O$2=$A159,Data!L159,0)</f>
        <v>0</v>
      </c>
      <c r="P159" s="168">
        <f>IF(P$2=$A159,Data!M159,0)</f>
        <v>0</v>
      </c>
      <c r="Q159" s="168">
        <f>IF(Q$2=$A159,Data!N159,0)</f>
        <v>0</v>
      </c>
      <c r="R159" s="169">
        <f>IF(R$2=$A159,Data!O159,0)</f>
        <v>0</v>
      </c>
      <c r="S159" s="169">
        <f>IF(S$2=$A159,Data!P159,0)</f>
        <v>0</v>
      </c>
      <c r="T159" s="169">
        <f>IF(T$2=$A159,Data!Q159,0)</f>
        <v>0</v>
      </c>
      <c r="U159" s="169">
        <f>IF(U$2=$A159,Data!R159,0)</f>
        <v>0</v>
      </c>
      <c r="V159" s="169">
        <f>IF(V$2=$A159,Data!S159,0)</f>
        <v>0</v>
      </c>
      <c r="W159" s="169">
        <f>IF(W$2=$A159,Data!T159,0)</f>
        <v>0</v>
      </c>
      <c r="X159" s="169">
        <f>IF(X$2=$A159,Data!U159,0)</f>
        <v>0</v>
      </c>
      <c r="Y159" s="169">
        <f>IF(Y$2=$A159,Data!V159,0)</f>
        <v>0</v>
      </c>
      <c r="Z159" s="169">
        <f>IF(Z$2=$A159,Data!W159,0)</f>
        <v>0</v>
      </c>
      <c r="AA159" s="169">
        <f>IF(AA$2=$A159,Data!X159,0)</f>
        <v>0</v>
      </c>
      <c r="AB159" s="169">
        <f>IF(AB$2=$A159,Data!Y159,0)</f>
        <v>0</v>
      </c>
      <c r="AC159" s="169">
        <f>IF(AC$2=$A159,Data!Z159,0)</f>
        <v>0</v>
      </c>
      <c r="AD159" s="170">
        <f>IF(AD$2=$A159,Data!AA159,0)</f>
        <v>0</v>
      </c>
      <c r="AE159" s="171">
        <f>IF(AE$2=$A159,Data!AB159,0)</f>
        <v>0</v>
      </c>
      <c r="AF159" s="170">
        <f>IF(AF$2=$A159,Data!AC159,0)</f>
        <v>0</v>
      </c>
      <c r="AG159" s="171">
        <f>IF(AG$2=$A159,Data!AD159,0)</f>
        <v>0</v>
      </c>
      <c r="AH159" s="170">
        <f>IF(AH$2=$A159,Data!AE159,0)</f>
        <v>0</v>
      </c>
      <c r="AI159" s="171">
        <f>IF(AI$2=$A159,Data!AF159,0)</f>
        <v>0</v>
      </c>
      <c r="AJ159" s="170">
        <f>IF(AJ$2=$A159,Data!AG159,0)</f>
        <v>0</v>
      </c>
      <c r="AK159" s="171">
        <f>IF(AK$2=$A159,Data!AH159,0)</f>
        <v>0</v>
      </c>
      <c r="AL159" s="170">
        <f>IF(AL$2=$A159,Data!AI159,0)</f>
        <v>0</v>
      </c>
      <c r="AM159" t="str">
        <f t="shared" si="4"/>
        <v>AA</v>
      </c>
      <c r="AN159" t="e">
        <f>+INDEX(Validation!$D$4:$D$250,MATCH(Merge!B159,Validation!$E$4:$E$250,0))</f>
        <v>#N/A</v>
      </c>
      <c r="AO159" s="172">
        <f t="shared" si="5"/>
        <v>0</v>
      </c>
    </row>
    <row r="160" spans="1:41" ht="15" x14ac:dyDescent="0.25">
      <c r="A160">
        <f>Inputs!$H$11</f>
        <v>1</v>
      </c>
      <c r="B160" t="str">
        <f>Inputs!$D$4</f>
        <v>Select Agency…</v>
      </c>
      <c r="C160" s="166" t="str">
        <f>Inputs!$I$6</f>
        <v>(insert code)</v>
      </c>
      <c r="D160" t="str">
        <f>IFERROR(INDEX(Inputs!$I$11:$I$19,MATCH(A160,Inputs!$H$11:$H$19)),"")</f>
        <v>(insert code)</v>
      </c>
      <c r="E160" t="s">
        <v>869</v>
      </c>
      <c r="F160" s="168">
        <f>IF(F$2=$A160,Data!C160,0)</f>
        <v>0</v>
      </c>
      <c r="G160" s="168">
        <f>IF(G$2=$A160,Data!D160,0)</f>
        <v>0</v>
      </c>
      <c r="H160" s="168">
        <f>IF(H$2=$A160,Data!E160,0)</f>
        <v>0</v>
      </c>
      <c r="I160" s="168">
        <f>IF(I$2=$A160,Data!F160,0)</f>
        <v>0</v>
      </c>
      <c r="J160" s="168">
        <f>IF(J$2=$A160,Data!G160,0)</f>
        <v>0</v>
      </c>
      <c r="K160" s="168">
        <f>IF(K$2=$A160,Data!H160,0)</f>
        <v>0</v>
      </c>
      <c r="L160" s="168">
        <f>IF(L$2=$A160,Data!I160,0)</f>
        <v>0</v>
      </c>
      <c r="M160" s="168">
        <f>IF(M$2=$A160,Data!J160,0)</f>
        <v>0</v>
      </c>
      <c r="N160" s="168">
        <f>IF(N$2=$A160,Data!K160,0)</f>
        <v>0</v>
      </c>
      <c r="O160" s="168">
        <f>IF(O$2=$A160,Data!L160,0)</f>
        <v>0</v>
      </c>
      <c r="P160" s="168">
        <f>IF(P$2=$A160,Data!M160,0)</f>
        <v>0</v>
      </c>
      <c r="Q160" s="168">
        <f>IF(Q$2=$A160,Data!N160,0)</f>
        <v>0</v>
      </c>
      <c r="R160" s="169">
        <f>IF(R$2=$A160,Data!O160,0)</f>
        <v>0</v>
      </c>
      <c r="S160" s="169">
        <f>IF(S$2=$A160,Data!P160,0)</f>
        <v>0</v>
      </c>
      <c r="T160" s="169">
        <f>IF(T$2=$A160,Data!Q160,0)</f>
        <v>0</v>
      </c>
      <c r="U160" s="169">
        <f>IF(U$2=$A160,Data!R160,0)</f>
        <v>0</v>
      </c>
      <c r="V160" s="169">
        <f>IF(V$2=$A160,Data!S160,0)</f>
        <v>0</v>
      </c>
      <c r="W160" s="169">
        <f>IF(W$2=$A160,Data!T160,0)</f>
        <v>0</v>
      </c>
      <c r="X160" s="169">
        <f>IF(X$2=$A160,Data!U160,0)</f>
        <v>0</v>
      </c>
      <c r="Y160" s="169">
        <f>IF(Y$2=$A160,Data!V160,0)</f>
        <v>0</v>
      </c>
      <c r="Z160" s="169">
        <f>IF(Z$2=$A160,Data!W160,0)</f>
        <v>0</v>
      </c>
      <c r="AA160" s="169">
        <f>IF(AA$2=$A160,Data!X160,0)</f>
        <v>0</v>
      </c>
      <c r="AB160" s="169">
        <f>IF(AB$2=$A160,Data!Y160,0)</f>
        <v>0</v>
      </c>
      <c r="AC160" s="169">
        <f>IF(AC$2=$A160,Data!Z160,0)</f>
        <v>0</v>
      </c>
      <c r="AD160" s="170">
        <f>IF(AD$2=$A160,Data!AA160,0)</f>
        <v>0</v>
      </c>
      <c r="AE160" s="171">
        <f>IF(AE$2=$A160,Data!AB160,0)</f>
        <v>0</v>
      </c>
      <c r="AF160" s="170">
        <f>IF(AF$2=$A160,Data!AC160,0)</f>
        <v>0</v>
      </c>
      <c r="AG160" s="171">
        <f>IF(AG$2=$A160,Data!AD160,0)</f>
        <v>0</v>
      </c>
      <c r="AH160" s="170">
        <f>IF(AH$2=$A160,Data!AE160,0)</f>
        <v>0</v>
      </c>
      <c r="AI160" s="171">
        <f>IF(AI$2=$A160,Data!AF160,0)</f>
        <v>0</v>
      </c>
      <c r="AJ160" s="170">
        <f>IF(AJ$2=$A160,Data!AG160,0)</f>
        <v>0</v>
      </c>
      <c r="AK160" s="171">
        <f>IF(AK$2=$A160,Data!AH160,0)</f>
        <v>0</v>
      </c>
      <c r="AL160" s="170">
        <f>IF(AL$2=$A160,Data!AI160,0)</f>
        <v>0</v>
      </c>
      <c r="AM160" t="str">
        <f t="shared" si="4"/>
        <v>AA</v>
      </c>
      <c r="AN160" t="e">
        <f>+INDEX(Validation!$D$4:$D$250,MATCH(Merge!B160,Validation!$E$4:$E$250,0))</f>
        <v>#N/A</v>
      </c>
      <c r="AO160" s="172">
        <f t="shared" si="5"/>
        <v>0</v>
      </c>
    </row>
    <row r="161" spans="1:41" ht="15" x14ac:dyDescent="0.25">
      <c r="A161">
        <f>Inputs!$H$11</f>
        <v>1</v>
      </c>
      <c r="B161" t="str">
        <f>Inputs!$D$4</f>
        <v>Select Agency…</v>
      </c>
      <c r="C161" s="166" t="str">
        <f>Inputs!$I$6</f>
        <v>(insert code)</v>
      </c>
      <c r="D161" t="str">
        <f>IFERROR(INDEX(Inputs!$I$11:$I$19,MATCH(A161,Inputs!$H$11:$H$19)),"")</f>
        <v>(insert code)</v>
      </c>
      <c r="E161" t="s">
        <v>869</v>
      </c>
      <c r="F161" s="168">
        <f>IF(F$2=$A161,Data!C161,0)</f>
        <v>0</v>
      </c>
      <c r="G161" s="168">
        <f>IF(G$2=$A161,Data!D161,0)</f>
        <v>0</v>
      </c>
      <c r="H161" s="168">
        <f>IF(H$2=$A161,Data!E161,0)</f>
        <v>0</v>
      </c>
      <c r="I161" s="168">
        <f>IF(I$2=$A161,Data!F161,0)</f>
        <v>0</v>
      </c>
      <c r="J161" s="168">
        <f>IF(J$2=$A161,Data!G161,0)</f>
        <v>0</v>
      </c>
      <c r="K161" s="168">
        <f>IF(K$2=$A161,Data!H161,0)</f>
        <v>0</v>
      </c>
      <c r="L161" s="168">
        <f>IF(L$2=$A161,Data!I161,0)</f>
        <v>0</v>
      </c>
      <c r="M161" s="168">
        <f>IF(M$2=$A161,Data!J161,0)</f>
        <v>0</v>
      </c>
      <c r="N161" s="168">
        <f>IF(N$2=$A161,Data!K161,0)</f>
        <v>0</v>
      </c>
      <c r="O161" s="168">
        <f>IF(O$2=$A161,Data!L161,0)</f>
        <v>0</v>
      </c>
      <c r="P161" s="168">
        <f>IF(P$2=$A161,Data!M161,0)</f>
        <v>0</v>
      </c>
      <c r="Q161" s="168">
        <f>IF(Q$2=$A161,Data!N161,0)</f>
        <v>0</v>
      </c>
      <c r="R161" s="169">
        <f>IF(R$2=$A161,Data!O161,0)</f>
        <v>0</v>
      </c>
      <c r="S161" s="169">
        <f>IF(S$2=$A161,Data!P161,0)</f>
        <v>0</v>
      </c>
      <c r="T161" s="169">
        <f>IF(T$2=$A161,Data!Q161,0)</f>
        <v>0</v>
      </c>
      <c r="U161" s="169">
        <f>IF(U$2=$A161,Data!R161,0)</f>
        <v>0</v>
      </c>
      <c r="V161" s="169">
        <f>IF(V$2=$A161,Data!S161,0)</f>
        <v>0</v>
      </c>
      <c r="W161" s="169">
        <f>IF(W$2=$A161,Data!T161,0)</f>
        <v>0</v>
      </c>
      <c r="X161" s="169">
        <f>IF(X$2=$A161,Data!U161,0)</f>
        <v>0</v>
      </c>
      <c r="Y161" s="169">
        <f>IF(Y$2=$A161,Data!V161,0)</f>
        <v>0</v>
      </c>
      <c r="Z161" s="169">
        <f>IF(Z$2=$A161,Data!W161,0)</f>
        <v>0</v>
      </c>
      <c r="AA161" s="169">
        <f>IF(AA$2=$A161,Data!X161,0)</f>
        <v>0</v>
      </c>
      <c r="AB161" s="169">
        <f>IF(AB$2=$A161,Data!Y161,0)</f>
        <v>0</v>
      </c>
      <c r="AC161" s="169">
        <f>IF(AC$2=$A161,Data!Z161,0)</f>
        <v>0</v>
      </c>
      <c r="AD161" s="170">
        <f>IF(AD$2=$A161,Data!AA161,0)</f>
        <v>0</v>
      </c>
      <c r="AE161" s="171">
        <f>IF(AE$2=$A161,Data!AB161,0)</f>
        <v>0</v>
      </c>
      <c r="AF161" s="170">
        <f>IF(AF$2=$A161,Data!AC161,0)</f>
        <v>0</v>
      </c>
      <c r="AG161" s="171">
        <f>IF(AG$2=$A161,Data!AD161,0)</f>
        <v>0</v>
      </c>
      <c r="AH161" s="170">
        <f>IF(AH$2=$A161,Data!AE161,0)</f>
        <v>0</v>
      </c>
      <c r="AI161" s="171">
        <f>IF(AI$2=$A161,Data!AF161,0)</f>
        <v>0</v>
      </c>
      <c r="AJ161" s="170">
        <f>IF(AJ$2=$A161,Data!AG161,0)</f>
        <v>0</v>
      </c>
      <c r="AK161" s="171">
        <f>IF(AK$2=$A161,Data!AH161,0)</f>
        <v>0</v>
      </c>
      <c r="AL161" s="170">
        <f>IF(AL$2=$A161,Data!AI161,0)</f>
        <v>0</v>
      </c>
      <c r="AM161" t="str">
        <f t="shared" si="4"/>
        <v>AA</v>
      </c>
      <c r="AN161" t="e">
        <f>+INDEX(Validation!$D$4:$D$250,MATCH(Merge!B161,Validation!$E$4:$E$250,0))</f>
        <v>#N/A</v>
      </c>
      <c r="AO161" s="172">
        <f t="shared" si="5"/>
        <v>0</v>
      </c>
    </row>
    <row r="162" spans="1:41" ht="15" x14ac:dyDescent="0.25">
      <c r="A162">
        <f>Inputs!$H$11</f>
        <v>1</v>
      </c>
      <c r="B162" t="str">
        <f>Inputs!$D$4</f>
        <v>Select Agency…</v>
      </c>
      <c r="C162" s="166" t="str">
        <f>Inputs!$I$6</f>
        <v>(insert code)</v>
      </c>
      <c r="D162" t="str">
        <f>IFERROR(INDEX(Inputs!$I$11:$I$19,MATCH(A162,Inputs!$H$11:$H$19)),"")</f>
        <v>(insert code)</v>
      </c>
      <c r="E162" t="s">
        <v>869</v>
      </c>
      <c r="F162" s="168">
        <f>IF(F$2=$A162,Data!C162,0)</f>
        <v>0</v>
      </c>
      <c r="G162" s="168">
        <f>IF(G$2=$A162,Data!D162,0)</f>
        <v>0</v>
      </c>
      <c r="H162" s="168">
        <f>IF(H$2=$A162,Data!E162,0)</f>
        <v>0</v>
      </c>
      <c r="I162" s="168">
        <f>IF(I$2=$A162,Data!F162,0)</f>
        <v>0</v>
      </c>
      <c r="J162" s="168">
        <f>IF(J$2=$A162,Data!G162,0)</f>
        <v>0</v>
      </c>
      <c r="K162" s="168">
        <f>IF(K$2=$A162,Data!H162,0)</f>
        <v>0</v>
      </c>
      <c r="L162" s="168">
        <f>IF(L$2=$A162,Data!I162,0)</f>
        <v>0</v>
      </c>
      <c r="M162" s="168">
        <f>IF(M$2=$A162,Data!J162,0)</f>
        <v>0</v>
      </c>
      <c r="N162" s="168">
        <f>IF(N$2=$A162,Data!K162,0)</f>
        <v>0</v>
      </c>
      <c r="O162" s="168">
        <f>IF(O$2=$A162,Data!L162,0)</f>
        <v>0</v>
      </c>
      <c r="P162" s="168">
        <f>IF(P$2=$A162,Data!M162,0)</f>
        <v>0</v>
      </c>
      <c r="Q162" s="168">
        <f>IF(Q$2=$A162,Data!N162,0)</f>
        <v>0</v>
      </c>
      <c r="R162" s="169">
        <f>IF(R$2=$A162,Data!O162,0)</f>
        <v>0</v>
      </c>
      <c r="S162" s="169">
        <f>IF(S$2=$A162,Data!P162,0)</f>
        <v>0</v>
      </c>
      <c r="T162" s="169">
        <f>IF(T$2=$A162,Data!Q162,0)</f>
        <v>0</v>
      </c>
      <c r="U162" s="169">
        <f>IF(U$2=$A162,Data!R162,0)</f>
        <v>0</v>
      </c>
      <c r="V162" s="169">
        <f>IF(V$2=$A162,Data!S162,0)</f>
        <v>0</v>
      </c>
      <c r="W162" s="169">
        <f>IF(W$2=$A162,Data!T162,0)</f>
        <v>0</v>
      </c>
      <c r="X162" s="169">
        <f>IF(X$2=$A162,Data!U162,0)</f>
        <v>0</v>
      </c>
      <c r="Y162" s="169">
        <f>IF(Y$2=$A162,Data!V162,0)</f>
        <v>0</v>
      </c>
      <c r="Z162" s="169">
        <f>IF(Z$2=$A162,Data!W162,0)</f>
        <v>0</v>
      </c>
      <c r="AA162" s="169">
        <f>IF(AA$2=$A162,Data!X162,0)</f>
        <v>0</v>
      </c>
      <c r="AB162" s="169">
        <f>IF(AB$2=$A162,Data!Y162,0)</f>
        <v>0</v>
      </c>
      <c r="AC162" s="169">
        <f>IF(AC$2=$A162,Data!Z162,0)</f>
        <v>0</v>
      </c>
      <c r="AD162" s="170">
        <f>IF(AD$2=$A162,Data!AA162,0)</f>
        <v>0</v>
      </c>
      <c r="AE162" s="171">
        <f>IF(AE$2=$A162,Data!AB162,0)</f>
        <v>0</v>
      </c>
      <c r="AF162" s="170">
        <f>IF(AF$2=$A162,Data!AC162,0)</f>
        <v>0</v>
      </c>
      <c r="AG162" s="171">
        <f>IF(AG$2=$A162,Data!AD162,0)</f>
        <v>0</v>
      </c>
      <c r="AH162" s="170">
        <f>IF(AH$2=$A162,Data!AE162,0)</f>
        <v>0</v>
      </c>
      <c r="AI162" s="171">
        <f>IF(AI$2=$A162,Data!AF162,0)</f>
        <v>0</v>
      </c>
      <c r="AJ162" s="170">
        <f>IF(AJ$2=$A162,Data!AG162,0)</f>
        <v>0</v>
      </c>
      <c r="AK162" s="171">
        <f>IF(AK$2=$A162,Data!AH162,0)</f>
        <v>0</v>
      </c>
      <c r="AL162" s="170">
        <f>IF(AL$2=$A162,Data!AI162,0)</f>
        <v>0</v>
      </c>
      <c r="AM162" t="str">
        <f t="shared" si="4"/>
        <v>AA</v>
      </c>
      <c r="AN162" t="e">
        <f>+INDEX(Validation!$D$4:$D$250,MATCH(Merge!B162,Validation!$E$4:$E$250,0))</f>
        <v>#N/A</v>
      </c>
      <c r="AO162" s="172">
        <f t="shared" si="5"/>
        <v>0</v>
      </c>
    </row>
    <row r="163" spans="1:41" ht="15" x14ac:dyDescent="0.25">
      <c r="A163">
        <f>Inputs!$H$11</f>
        <v>1</v>
      </c>
      <c r="B163" t="str">
        <f>Inputs!$D$4</f>
        <v>Select Agency…</v>
      </c>
      <c r="C163" s="166" t="str">
        <f>Inputs!$I$6</f>
        <v>(insert code)</v>
      </c>
      <c r="D163" t="str">
        <f>IFERROR(INDEX(Inputs!$I$11:$I$19,MATCH(A163,Inputs!$H$11:$H$19)),"")</f>
        <v>(insert code)</v>
      </c>
      <c r="E163" t="s">
        <v>869</v>
      </c>
      <c r="F163" s="168">
        <f>IF(F$2=$A163,Data!C163,0)</f>
        <v>0</v>
      </c>
      <c r="G163" s="168">
        <f>IF(G$2=$A163,Data!D163,0)</f>
        <v>0</v>
      </c>
      <c r="H163" s="168">
        <f>IF(H$2=$A163,Data!E163,0)</f>
        <v>0</v>
      </c>
      <c r="I163" s="168">
        <f>IF(I$2=$A163,Data!F163,0)</f>
        <v>0</v>
      </c>
      <c r="J163" s="168">
        <f>IF(J$2=$A163,Data!G163,0)</f>
        <v>0</v>
      </c>
      <c r="K163" s="168">
        <f>IF(K$2=$A163,Data!H163,0)</f>
        <v>0</v>
      </c>
      <c r="L163" s="168">
        <f>IF(L$2=$A163,Data!I163,0)</f>
        <v>0</v>
      </c>
      <c r="M163" s="168">
        <f>IF(M$2=$A163,Data!J163,0)</f>
        <v>0</v>
      </c>
      <c r="N163" s="168">
        <f>IF(N$2=$A163,Data!K163,0)</f>
        <v>0</v>
      </c>
      <c r="O163" s="168">
        <f>IF(O$2=$A163,Data!L163,0)</f>
        <v>0</v>
      </c>
      <c r="P163" s="168">
        <f>IF(P$2=$A163,Data!M163,0)</f>
        <v>0</v>
      </c>
      <c r="Q163" s="168">
        <f>IF(Q$2=$A163,Data!N163,0)</f>
        <v>0</v>
      </c>
      <c r="R163" s="169">
        <f>IF(R$2=$A163,Data!O163,0)</f>
        <v>0</v>
      </c>
      <c r="S163" s="169">
        <f>IF(S$2=$A163,Data!P163,0)</f>
        <v>0</v>
      </c>
      <c r="T163" s="169">
        <f>IF(T$2=$A163,Data!Q163,0)</f>
        <v>0</v>
      </c>
      <c r="U163" s="169">
        <f>IF(U$2=$A163,Data!R163,0)</f>
        <v>0</v>
      </c>
      <c r="V163" s="169">
        <f>IF(V$2=$A163,Data!S163,0)</f>
        <v>0</v>
      </c>
      <c r="W163" s="169">
        <f>IF(W$2=$A163,Data!T163,0)</f>
        <v>0</v>
      </c>
      <c r="X163" s="169">
        <f>IF(X$2=$A163,Data!U163,0)</f>
        <v>0</v>
      </c>
      <c r="Y163" s="169">
        <f>IF(Y$2=$A163,Data!V163,0)</f>
        <v>0</v>
      </c>
      <c r="Z163" s="169">
        <f>IF(Z$2=$A163,Data!W163,0)</f>
        <v>0</v>
      </c>
      <c r="AA163" s="169">
        <f>IF(AA$2=$A163,Data!X163,0)</f>
        <v>0</v>
      </c>
      <c r="AB163" s="169">
        <f>IF(AB$2=$A163,Data!Y163,0)</f>
        <v>0</v>
      </c>
      <c r="AC163" s="169">
        <f>IF(AC$2=$A163,Data!Z163,0)</f>
        <v>0</v>
      </c>
      <c r="AD163" s="170">
        <f>IF(AD$2=$A163,Data!AA163,0)</f>
        <v>0</v>
      </c>
      <c r="AE163" s="171">
        <f>IF(AE$2=$A163,Data!AB163,0)</f>
        <v>0</v>
      </c>
      <c r="AF163" s="170">
        <f>IF(AF$2=$A163,Data!AC163,0)</f>
        <v>0</v>
      </c>
      <c r="AG163" s="171">
        <f>IF(AG$2=$A163,Data!AD163,0)</f>
        <v>0</v>
      </c>
      <c r="AH163" s="170">
        <f>IF(AH$2=$A163,Data!AE163,0)</f>
        <v>0</v>
      </c>
      <c r="AI163" s="171">
        <f>IF(AI$2=$A163,Data!AF163,0)</f>
        <v>0</v>
      </c>
      <c r="AJ163" s="170">
        <f>IF(AJ$2=$A163,Data!AG163,0)</f>
        <v>0</v>
      </c>
      <c r="AK163" s="171">
        <f>IF(AK$2=$A163,Data!AH163,0)</f>
        <v>0</v>
      </c>
      <c r="AL163" s="170">
        <f>IF(AL$2=$A163,Data!AI163,0)</f>
        <v>0</v>
      </c>
      <c r="AM163" t="str">
        <f t="shared" si="4"/>
        <v>AA</v>
      </c>
      <c r="AN163" t="e">
        <f>+INDEX(Validation!$D$4:$D$250,MATCH(Merge!B163,Validation!$E$4:$E$250,0))</f>
        <v>#N/A</v>
      </c>
      <c r="AO163" s="172">
        <f t="shared" si="5"/>
        <v>0</v>
      </c>
    </row>
    <row r="164" spans="1:41" ht="15" x14ac:dyDescent="0.25">
      <c r="A164">
        <f>Inputs!$H$11</f>
        <v>1</v>
      </c>
      <c r="B164" t="str">
        <f>Inputs!$D$4</f>
        <v>Select Agency…</v>
      </c>
      <c r="C164" s="166" t="str">
        <f>Inputs!$I$6</f>
        <v>(insert code)</v>
      </c>
      <c r="D164" t="str">
        <f>IFERROR(INDEX(Inputs!$I$11:$I$19,MATCH(A164,Inputs!$H$11:$H$19)),"")</f>
        <v>(insert code)</v>
      </c>
      <c r="E164" t="s">
        <v>869</v>
      </c>
      <c r="F164" s="168">
        <f>IF(F$2=$A164,Data!C164,0)</f>
        <v>0</v>
      </c>
      <c r="G164" s="168">
        <f>IF(G$2=$A164,Data!D164,0)</f>
        <v>0</v>
      </c>
      <c r="H164" s="168">
        <f>IF(H$2=$A164,Data!E164,0)</f>
        <v>0</v>
      </c>
      <c r="I164" s="168">
        <f>IF(I$2=$A164,Data!F164,0)</f>
        <v>0</v>
      </c>
      <c r="J164" s="168">
        <f>IF(J$2=$A164,Data!G164,0)</f>
        <v>0</v>
      </c>
      <c r="K164" s="168">
        <f>IF(K$2=$A164,Data!H164,0)</f>
        <v>0</v>
      </c>
      <c r="L164" s="168">
        <f>IF(L$2=$A164,Data!I164,0)</f>
        <v>0</v>
      </c>
      <c r="M164" s="168">
        <f>IF(M$2=$A164,Data!J164,0)</f>
        <v>0</v>
      </c>
      <c r="N164" s="168">
        <f>IF(N$2=$A164,Data!K164,0)</f>
        <v>0</v>
      </c>
      <c r="O164" s="168">
        <f>IF(O$2=$A164,Data!L164,0)</f>
        <v>0</v>
      </c>
      <c r="P164" s="168">
        <f>IF(P$2=$A164,Data!M164,0)</f>
        <v>0</v>
      </c>
      <c r="Q164" s="168">
        <f>IF(Q$2=$A164,Data!N164,0)</f>
        <v>0</v>
      </c>
      <c r="R164" s="169">
        <f>IF(R$2=$A164,Data!O164,0)</f>
        <v>0</v>
      </c>
      <c r="S164" s="169">
        <f>IF(S$2=$A164,Data!P164,0)</f>
        <v>0</v>
      </c>
      <c r="T164" s="169">
        <f>IF(T$2=$A164,Data!Q164,0)</f>
        <v>0</v>
      </c>
      <c r="U164" s="169">
        <f>IF(U$2=$A164,Data!R164,0)</f>
        <v>0</v>
      </c>
      <c r="V164" s="169">
        <f>IF(V$2=$A164,Data!S164,0)</f>
        <v>0</v>
      </c>
      <c r="W164" s="169">
        <f>IF(W$2=$A164,Data!T164,0)</f>
        <v>0</v>
      </c>
      <c r="X164" s="169">
        <f>IF(X$2=$A164,Data!U164,0)</f>
        <v>0</v>
      </c>
      <c r="Y164" s="169">
        <f>IF(Y$2=$A164,Data!V164,0)</f>
        <v>0</v>
      </c>
      <c r="Z164" s="169">
        <f>IF(Z$2=$A164,Data!W164,0)</f>
        <v>0</v>
      </c>
      <c r="AA164" s="169">
        <f>IF(AA$2=$A164,Data!X164,0)</f>
        <v>0</v>
      </c>
      <c r="AB164" s="169">
        <f>IF(AB$2=$A164,Data!Y164,0)</f>
        <v>0</v>
      </c>
      <c r="AC164" s="169">
        <f>IF(AC$2=$A164,Data!Z164,0)</f>
        <v>0</v>
      </c>
      <c r="AD164" s="170">
        <f>IF(AD$2=$A164,Data!AA164,0)</f>
        <v>0</v>
      </c>
      <c r="AE164" s="171">
        <f>IF(AE$2=$A164,Data!AB164,0)</f>
        <v>0</v>
      </c>
      <c r="AF164" s="170">
        <f>IF(AF$2=$A164,Data!AC164,0)</f>
        <v>0</v>
      </c>
      <c r="AG164" s="171">
        <f>IF(AG$2=$A164,Data!AD164,0)</f>
        <v>0</v>
      </c>
      <c r="AH164" s="170">
        <f>IF(AH$2=$A164,Data!AE164,0)</f>
        <v>0</v>
      </c>
      <c r="AI164" s="171">
        <f>IF(AI$2=$A164,Data!AF164,0)</f>
        <v>0</v>
      </c>
      <c r="AJ164" s="170">
        <f>IF(AJ$2=$A164,Data!AG164,0)</f>
        <v>0</v>
      </c>
      <c r="AK164" s="171">
        <f>IF(AK$2=$A164,Data!AH164,0)</f>
        <v>0</v>
      </c>
      <c r="AL164" s="170">
        <f>IF(AL$2=$A164,Data!AI164,0)</f>
        <v>0</v>
      </c>
      <c r="AM164" t="str">
        <f t="shared" si="4"/>
        <v>AA</v>
      </c>
      <c r="AN164" t="e">
        <f>+INDEX(Validation!$D$4:$D$250,MATCH(Merge!B164,Validation!$E$4:$E$250,0))</f>
        <v>#N/A</v>
      </c>
      <c r="AO164" s="172">
        <f t="shared" si="5"/>
        <v>0</v>
      </c>
    </row>
    <row r="165" spans="1:41" ht="15" x14ac:dyDescent="0.25">
      <c r="A165">
        <f>Inputs!$H$11</f>
        <v>1</v>
      </c>
      <c r="B165" t="str">
        <f>Inputs!$D$4</f>
        <v>Select Agency…</v>
      </c>
      <c r="C165" s="166" t="str">
        <f>Inputs!$I$6</f>
        <v>(insert code)</v>
      </c>
      <c r="D165" t="str">
        <f>IFERROR(INDEX(Inputs!$I$11:$I$19,MATCH(A165,Inputs!$H$11:$H$19)),"")</f>
        <v>(insert code)</v>
      </c>
      <c r="E165" t="s">
        <v>869</v>
      </c>
      <c r="F165" s="168">
        <f>IF(F$2=$A165,Data!C165,0)</f>
        <v>0</v>
      </c>
      <c r="G165" s="168">
        <f>IF(G$2=$A165,Data!D165,0)</f>
        <v>0</v>
      </c>
      <c r="H165" s="168">
        <f>IF(H$2=$A165,Data!E165,0)</f>
        <v>0</v>
      </c>
      <c r="I165" s="168">
        <f>IF(I$2=$A165,Data!F165,0)</f>
        <v>0</v>
      </c>
      <c r="J165" s="168">
        <f>IF(J$2=$A165,Data!G165,0)</f>
        <v>0</v>
      </c>
      <c r="K165" s="168">
        <f>IF(K$2=$A165,Data!H165,0)</f>
        <v>0</v>
      </c>
      <c r="L165" s="168">
        <f>IF(L$2=$A165,Data!I165,0)</f>
        <v>0</v>
      </c>
      <c r="M165" s="168">
        <f>IF(M$2=$A165,Data!J165,0)</f>
        <v>0</v>
      </c>
      <c r="N165" s="168">
        <f>IF(N$2=$A165,Data!K165,0)</f>
        <v>0</v>
      </c>
      <c r="O165" s="168">
        <f>IF(O$2=$A165,Data!L165,0)</f>
        <v>0</v>
      </c>
      <c r="P165" s="168">
        <f>IF(P$2=$A165,Data!M165,0)</f>
        <v>0</v>
      </c>
      <c r="Q165" s="168">
        <f>IF(Q$2=$A165,Data!N165,0)</f>
        <v>0</v>
      </c>
      <c r="R165" s="169">
        <f>IF(R$2=$A165,Data!O165,0)</f>
        <v>0</v>
      </c>
      <c r="S165" s="169">
        <f>IF(S$2=$A165,Data!P165,0)</f>
        <v>0</v>
      </c>
      <c r="T165" s="169">
        <f>IF(T$2=$A165,Data!Q165,0)</f>
        <v>0</v>
      </c>
      <c r="U165" s="169">
        <f>IF(U$2=$A165,Data!R165,0)</f>
        <v>0</v>
      </c>
      <c r="V165" s="169">
        <f>IF(V$2=$A165,Data!S165,0)</f>
        <v>0</v>
      </c>
      <c r="W165" s="169">
        <f>IF(W$2=$A165,Data!T165,0)</f>
        <v>0</v>
      </c>
      <c r="X165" s="169">
        <f>IF(X$2=$A165,Data!U165,0)</f>
        <v>0</v>
      </c>
      <c r="Y165" s="169">
        <f>IF(Y$2=$A165,Data!V165,0)</f>
        <v>0</v>
      </c>
      <c r="Z165" s="169">
        <f>IF(Z$2=$A165,Data!W165,0)</f>
        <v>0</v>
      </c>
      <c r="AA165" s="169">
        <f>IF(AA$2=$A165,Data!X165,0)</f>
        <v>0</v>
      </c>
      <c r="AB165" s="169">
        <f>IF(AB$2=$A165,Data!Y165,0)</f>
        <v>0</v>
      </c>
      <c r="AC165" s="169">
        <f>IF(AC$2=$A165,Data!Z165,0)</f>
        <v>0</v>
      </c>
      <c r="AD165" s="170">
        <f>IF(AD$2=$A165,Data!AA165,0)</f>
        <v>0</v>
      </c>
      <c r="AE165" s="171">
        <f>IF(AE$2=$A165,Data!AB165,0)</f>
        <v>0</v>
      </c>
      <c r="AF165" s="170">
        <f>IF(AF$2=$A165,Data!AC165,0)</f>
        <v>0</v>
      </c>
      <c r="AG165" s="171">
        <f>IF(AG$2=$A165,Data!AD165,0)</f>
        <v>0</v>
      </c>
      <c r="AH165" s="170">
        <f>IF(AH$2=$A165,Data!AE165,0)</f>
        <v>0</v>
      </c>
      <c r="AI165" s="171">
        <f>IF(AI$2=$A165,Data!AF165,0)</f>
        <v>0</v>
      </c>
      <c r="AJ165" s="170">
        <f>IF(AJ$2=$A165,Data!AG165,0)</f>
        <v>0</v>
      </c>
      <c r="AK165" s="171">
        <f>IF(AK$2=$A165,Data!AH165,0)</f>
        <v>0</v>
      </c>
      <c r="AL165" s="170">
        <f>IF(AL$2=$A165,Data!AI165,0)</f>
        <v>0</v>
      </c>
      <c r="AM165" t="str">
        <f t="shared" si="4"/>
        <v>AA</v>
      </c>
      <c r="AN165" t="e">
        <f>+INDEX(Validation!$D$4:$D$250,MATCH(Merge!B165,Validation!$E$4:$E$250,0))</f>
        <v>#N/A</v>
      </c>
      <c r="AO165" s="172">
        <f t="shared" si="5"/>
        <v>0</v>
      </c>
    </row>
    <row r="166" spans="1:41" ht="15" x14ac:dyDescent="0.25">
      <c r="A166">
        <f>Inputs!$H$11</f>
        <v>1</v>
      </c>
      <c r="B166" t="str">
        <f>Inputs!$D$4</f>
        <v>Select Agency…</v>
      </c>
      <c r="C166" s="166" t="str">
        <f>Inputs!$I$6</f>
        <v>(insert code)</v>
      </c>
      <c r="D166" t="str">
        <f>IFERROR(INDEX(Inputs!$I$11:$I$19,MATCH(A166,Inputs!$H$11:$H$19)),"")</f>
        <v>(insert code)</v>
      </c>
      <c r="E166" t="s">
        <v>869</v>
      </c>
      <c r="F166" s="168">
        <f>IF(F$2=$A166,Data!C166,0)</f>
        <v>0</v>
      </c>
      <c r="G166" s="168">
        <f>IF(G$2=$A166,Data!D166,0)</f>
        <v>0</v>
      </c>
      <c r="H166" s="168">
        <f>IF(H$2=$A166,Data!E166,0)</f>
        <v>0</v>
      </c>
      <c r="I166" s="168">
        <f>IF(I$2=$A166,Data!F166,0)</f>
        <v>0</v>
      </c>
      <c r="J166" s="168">
        <f>IF(J$2=$A166,Data!G166,0)</f>
        <v>0</v>
      </c>
      <c r="K166" s="168">
        <f>IF(K$2=$A166,Data!H166,0)</f>
        <v>0</v>
      </c>
      <c r="L166" s="168">
        <f>IF(L$2=$A166,Data!I166,0)</f>
        <v>0</v>
      </c>
      <c r="M166" s="168">
        <f>IF(M$2=$A166,Data!J166,0)</f>
        <v>0</v>
      </c>
      <c r="N166" s="168">
        <f>IF(N$2=$A166,Data!K166,0)</f>
        <v>0</v>
      </c>
      <c r="O166" s="168">
        <f>IF(O$2=$A166,Data!L166,0)</f>
        <v>0</v>
      </c>
      <c r="P166" s="168">
        <f>IF(P$2=$A166,Data!M166,0)</f>
        <v>0</v>
      </c>
      <c r="Q166" s="168">
        <f>IF(Q$2=$A166,Data!N166,0)</f>
        <v>0</v>
      </c>
      <c r="R166" s="169">
        <f>IF(R$2=$A166,Data!O166,0)</f>
        <v>0</v>
      </c>
      <c r="S166" s="169">
        <f>IF(S$2=$A166,Data!P166,0)</f>
        <v>0</v>
      </c>
      <c r="T166" s="169">
        <f>IF(T$2=$A166,Data!Q166,0)</f>
        <v>0</v>
      </c>
      <c r="U166" s="169">
        <f>IF(U$2=$A166,Data!R166,0)</f>
        <v>0</v>
      </c>
      <c r="V166" s="169">
        <f>IF(V$2=$A166,Data!S166,0)</f>
        <v>0</v>
      </c>
      <c r="W166" s="169">
        <f>IF(W$2=$A166,Data!T166,0)</f>
        <v>0</v>
      </c>
      <c r="X166" s="169">
        <f>IF(X$2=$A166,Data!U166,0)</f>
        <v>0</v>
      </c>
      <c r="Y166" s="169">
        <f>IF(Y$2=$A166,Data!V166,0)</f>
        <v>0</v>
      </c>
      <c r="Z166" s="169">
        <f>IF(Z$2=$A166,Data!W166,0)</f>
        <v>0</v>
      </c>
      <c r="AA166" s="169">
        <f>IF(AA$2=$A166,Data!X166,0)</f>
        <v>0</v>
      </c>
      <c r="AB166" s="169">
        <f>IF(AB$2=$A166,Data!Y166,0)</f>
        <v>0</v>
      </c>
      <c r="AC166" s="169">
        <f>IF(AC$2=$A166,Data!Z166,0)</f>
        <v>0</v>
      </c>
      <c r="AD166" s="170">
        <f>IF(AD$2=$A166,Data!AA166,0)</f>
        <v>0</v>
      </c>
      <c r="AE166" s="171">
        <f>IF(AE$2=$A166,Data!AB166,0)</f>
        <v>0</v>
      </c>
      <c r="AF166" s="170">
        <f>IF(AF$2=$A166,Data!AC166,0)</f>
        <v>0</v>
      </c>
      <c r="AG166" s="171">
        <f>IF(AG$2=$A166,Data!AD166,0)</f>
        <v>0</v>
      </c>
      <c r="AH166" s="170">
        <f>IF(AH$2=$A166,Data!AE166,0)</f>
        <v>0</v>
      </c>
      <c r="AI166" s="171">
        <f>IF(AI$2=$A166,Data!AF166,0)</f>
        <v>0</v>
      </c>
      <c r="AJ166" s="170">
        <f>IF(AJ$2=$A166,Data!AG166,0)</f>
        <v>0</v>
      </c>
      <c r="AK166" s="171">
        <f>IF(AK$2=$A166,Data!AH166,0)</f>
        <v>0</v>
      </c>
      <c r="AL166" s="170">
        <f>IF(AL$2=$A166,Data!AI166,0)</f>
        <v>0</v>
      </c>
      <c r="AM166" t="str">
        <f t="shared" si="4"/>
        <v>AA</v>
      </c>
      <c r="AN166" t="e">
        <f>+INDEX(Validation!$D$4:$D$250,MATCH(Merge!B166,Validation!$E$4:$E$250,0))</f>
        <v>#N/A</v>
      </c>
      <c r="AO166" s="172">
        <f t="shared" si="5"/>
        <v>0</v>
      </c>
    </row>
    <row r="167" spans="1:41" ht="15" x14ac:dyDescent="0.25">
      <c r="A167">
        <f>Inputs!$H$11</f>
        <v>1</v>
      </c>
      <c r="B167" t="str">
        <f>Inputs!$D$4</f>
        <v>Select Agency…</v>
      </c>
      <c r="C167" s="166" t="str">
        <f>Inputs!$I$6</f>
        <v>(insert code)</v>
      </c>
      <c r="D167" t="str">
        <f>IFERROR(INDEX(Inputs!$I$11:$I$19,MATCH(A167,Inputs!$H$11:$H$19)),"")</f>
        <v>(insert code)</v>
      </c>
      <c r="E167" t="s">
        <v>869</v>
      </c>
      <c r="F167" s="168">
        <f>IF(F$2=$A167,Data!C167,0)</f>
        <v>0</v>
      </c>
      <c r="G167" s="168">
        <f>IF(G$2=$A167,Data!D167,0)</f>
        <v>0</v>
      </c>
      <c r="H167" s="168">
        <f>IF(H$2=$A167,Data!E167,0)</f>
        <v>0</v>
      </c>
      <c r="I167" s="168">
        <f>IF(I$2=$A167,Data!F167,0)</f>
        <v>0</v>
      </c>
      <c r="J167" s="168">
        <f>IF(J$2=$A167,Data!G167,0)</f>
        <v>0</v>
      </c>
      <c r="K167" s="168">
        <f>IF(K$2=$A167,Data!H167,0)</f>
        <v>0</v>
      </c>
      <c r="L167" s="168">
        <f>IF(L$2=$A167,Data!I167,0)</f>
        <v>0</v>
      </c>
      <c r="M167" s="168">
        <f>IF(M$2=$A167,Data!J167,0)</f>
        <v>0</v>
      </c>
      <c r="N167" s="168">
        <f>IF(N$2=$A167,Data!K167,0)</f>
        <v>0</v>
      </c>
      <c r="O167" s="168">
        <f>IF(O$2=$A167,Data!L167,0)</f>
        <v>0</v>
      </c>
      <c r="P167" s="168">
        <f>IF(P$2=$A167,Data!M167,0)</f>
        <v>0</v>
      </c>
      <c r="Q167" s="168">
        <f>IF(Q$2=$A167,Data!N167,0)</f>
        <v>0</v>
      </c>
      <c r="R167" s="169">
        <f>IF(R$2=$A167,Data!O167,0)</f>
        <v>0</v>
      </c>
      <c r="S167" s="169">
        <f>IF(S$2=$A167,Data!P167,0)</f>
        <v>0</v>
      </c>
      <c r="T167" s="169">
        <f>IF(T$2=$A167,Data!Q167,0)</f>
        <v>0</v>
      </c>
      <c r="U167" s="169">
        <f>IF(U$2=$A167,Data!R167,0)</f>
        <v>0</v>
      </c>
      <c r="V167" s="169">
        <f>IF(V$2=$A167,Data!S167,0)</f>
        <v>0</v>
      </c>
      <c r="W167" s="169">
        <f>IF(W$2=$A167,Data!T167,0)</f>
        <v>0</v>
      </c>
      <c r="X167" s="169">
        <f>IF(X$2=$A167,Data!U167,0)</f>
        <v>0</v>
      </c>
      <c r="Y167" s="169">
        <f>IF(Y$2=$A167,Data!V167,0)</f>
        <v>0</v>
      </c>
      <c r="Z167" s="169">
        <f>IF(Z$2=$A167,Data!W167,0)</f>
        <v>0</v>
      </c>
      <c r="AA167" s="169">
        <f>IF(AA$2=$A167,Data!X167,0)</f>
        <v>0</v>
      </c>
      <c r="AB167" s="169">
        <f>IF(AB$2=$A167,Data!Y167,0)</f>
        <v>0</v>
      </c>
      <c r="AC167" s="169">
        <f>IF(AC$2=$A167,Data!Z167,0)</f>
        <v>0</v>
      </c>
      <c r="AD167" s="170">
        <f>IF(AD$2=$A167,Data!AA167,0)</f>
        <v>0</v>
      </c>
      <c r="AE167" s="171">
        <f>IF(AE$2=$A167,Data!AB167,0)</f>
        <v>0</v>
      </c>
      <c r="AF167" s="170">
        <f>IF(AF$2=$A167,Data!AC167,0)</f>
        <v>0</v>
      </c>
      <c r="AG167" s="171">
        <f>IF(AG$2=$A167,Data!AD167,0)</f>
        <v>0</v>
      </c>
      <c r="AH167" s="170">
        <f>IF(AH$2=$A167,Data!AE167,0)</f>
        <v>0</v>
      </c>
      <c r="AI167" s="171">
        <f>IF(AI$2=$A167,Data!AF167,0)</f>
        <v>0</v>
      </c>
      <c r="AJ167" s="170">
        <f>IF(AJ$2=$A167,Data!AG167,0)</f>
        <v>0</v>
      </c>
      <c r="AK167" s="171">
        <f>IF(AK$2=$A167,Data!AH167,0)</f>
        <v>0</v>
      </c>
      <c r="AL167" s="170">
        <f>IF(AL$2=$A167,Data!AI167,0)</f>
        <v>0</v>
      </c>
      <c r="AM167" t="str">
        <f t="shared" si="4"/>
        <v>AA</v>
      </c>
      <c r="AN167" t="e">
        <f>+INDEX(Validation!$D$4:$D$250,MATCH(Merge!B167,Validation!$E$4:$E$250,0))</f>
        <v>#N/A</v>
      </c>
      <c r="AO167" s="172">
        <f t="shared" si="5"/>
        <v>0</v>
      </c>
    </row>
    <row r="168" spans="1:41" ht="15" x14ac:dyDescent="0.25">
      <c r="A168">
        <f>Inputs!$H$11</f>
        <v>1</v>
      </c>
      <c r="B168" t="str">
        <f>Inputs!$D$4</f>
        <v>Select Agency…</v>
      </c>
      <c r="C168" s="166" t="str">
        <f>Inputs!$I$6</f>
        <v>(insert code)</v>
      </c>
      <c r="D168" t="str">
        <f>IFERROR(INDEX(Inputs!$I$11:$I$19,MATCH(A168,Inputs!$H$11:$H$19)),"")</f>
        <v>(insert code)</v>
      </c>
      <c r="E168" t="s">
        <v>869</v>
      </c>
      <c r="F168" s="168">
        <f>IF(F$2=$A168,Data!C168,0)</f>
        <v>0</v>
      </c>
      <c r="G168" s="168">
        <f>IF(G$2=$A168,Data!D168,0)</f>
        <v>0</v>
      </c>
      <c r="H168" s="168">
        <f>IF(H$2=$A168,Data!E168,0)</f>
        <v>0</v>
      </c>
      <c r="I168" s="168">
        <f>IF(I$2=$A168,Data!F168,0)</f>
        <v>0</v>
      </c>
      <c r="J168" s="168">
        <f>IF(J$2=$A168,Data!G168,0)</f>
        <v>0</v>
      </c>
      <c r="K168" s="168">
        <f>IF(K$2=$A168,Data!H168,0)</f>
        <v>0</v>
      </c>
      <c r="L168" s="168">
        <f>IF(L$2=$A168,Data!I168,0)</f>
        <v>0</v>
      </c>
      <c r="M168" s="168">
        <f>IF(M$2=$A168,Data!J168,0)</f>
        <v>0</v>
      </c>
      <c r="N168" s="168">
        <f>IF(N$2=$A168,Data!K168,0)</f>
        <v>0</v>
      </c>
      <c r="O168" s="168">
        <f>IF(O$2=$A168,Data!L168,0)</f>
        <v>0</v>
      </c>
      <c r="P168" s="168">
        <f>IF(P$2=$A168,Data!M168,0)</f>
        <v>0</v>
      </c>
      <c r="Q168" s="168">
        <f>IF(Q$2=$A168,Data!N168,0)</f>
        <v>0</v>
      </c>
      <c r="R168" s="169">
        <f>IF(R$2=$A168,Data!O168,0)</f>
        <v>0</v>
      </c>
      <c r="S168" s="169">
        <f>IF(S$2=$A168,Data!P168,0)</f>
        <v>0</v>
      </c>
      <c r="T168" s="169">
        <f>IF(T$2=$A168,Data!Q168,0)</f>
        <v>0</v>
      </c>
      <c r="U168" s="169">
        <f>IF(U$2=$A168,Data!R168,0)</f>
        <v>0</v>
      </c>
      <c r="V168" s="169">
        <f>IF(V$2=$A168,Data!S168,0)</f>
        <v>0</v>
      </c>
      <c r="W168" s="169">
        <f>IF(W$2=$A168,Data!T168,0)</f>
        <v>0</v>
      </c>
      <c r="X168" s="169">
        <f>IF(X$2=$A168,Data!U168,0)</f>
        <v>0</v>
      </c>
      <c r="Y168" s="169">
        <f>IF(Y$2=$A168,Data!V168,0)</f>
        <v>0</v>
      </c>
      <c r="Z168" s="169">
        <f>IF(Z$2=$A168,Data!W168,0)</f>
        <v>0</v>
      </c>
      <c r="AA168" s="169">
        <f>IF(AA$2=$A168,Data!X168,0)</f>
        <v>0</v>
      </c>
      <c r="AB168" s="169">
        <f>IF(AB$2=$A168,Data!Y168,0)</f>
        <v>0</v>
      </c>
      <c r="AC168" s="169">
        <f>IF(AC$2=$A168,Data!Z168,0)</f>
        <v>0</v>
      </c>
      <c r="AD168" s="170">
        <f>IF(AD$2=$A168,Data!AA168,0)</f>
        <v>0</v>
      </c>
      <c r="AE168" s="171">
        <f>IF(AE$2=$A168,Data!AB168,0)</f>
        <v>0</v>
      </c>
      <c r="AF168" s="170">
        <f>IF(AF$2=$A168,Data!AC168,0)</f>
        <v>0</v>
      </c>
      <c r="AG168" s="171">
        <f>IF(AG$2=$A168,Data!AD168,0)</f>
        <v>0</v>
      </c>
      <c r="AH168" s="170">
        <f>IF(AH$2=$A168,Data!AE168,0)</f>
        <v>0</v>
      </c>
      <c r="AI168" s="171">
        <f>IF(AI$2=$A168,Data!AF168,0)</f>
        <v>0</v>
      </c>
      <c r="AJ168" s="170">
        <f>IF(AJ$2=$A168,Data!AG168,0)</f>
        <v>0</v>
      </c>
      <c r="AK168" s="171">
        <f>IF(AK$2=$A168,Data!AH168,0)</f>
        <v>0</v>
      </c>
      <c r="AL168" s="170">
        <f>IF(AL$2=$A168,Data!AI168,0)</f>
        <v>0</v>
      </c>
      <c r="AM168" t="str">
        <f t="shared" si="4"/>
        <v>AA</v>
      </c>
      <c r="AN168" t="e">
        <f>+INDEX(Validation!$D$4:$D$250,MATCH(Merge!B168,Validation!$E$4:$E$250,0))</f>
        <v>#N/A</v>
      </c>
      <c r="AO168" s="172">
        <f t="shared" si="5"/>
        <v>0</v>
      </c>
    </row>
    <row r="169" spans="1:41" ht="15" x14ac:dyDescent="0.25">
      <c r="A169">
        <f>Inputs!$H$11</f>
        <v>1</v>
      </c>
      <c r="B169" t="str">
        <f>Inputs!$D$4</f>
        <v>Select Agency…</v>
      </c>
      <c r="C169" s="166" t="str">
        <f>Inputs!$I$6</f>
        <v>(insert code)</v>
      </c>
      <c r="D169" t="str">
        <f>IFERROR(INDEX(Inputs!$I$11:$I$19,MATCH(A169,Inputs!$H$11:$H$19)),"")</f>
        <v>(insert code)</v>
      </c>
      <c r="E169" t="s">
        <v>869</v>
      </c>
      <c r="F169" s="168">
        <f>IF(F$2=$A169,Data!C169,0)</f>
        <v>0</v>
      </c>
      <c r="G169" s="168">
        <f>IF(G$2=$A169,Data!D169,0)</f>
        <v>0</v>
      </c>
      <c r="H169" s="168">
        <f>IF(H$2=$A169,Data!E169,0)</f>
        <v>0</v>
      </c>
      <c r="I169" s="168">
        <f>IF(I$2=$A169,Data!F169,0)</f>
        <v>0</v>
      </c>
      <c r="J169" s="168">
        <f>IF(J$2=$A169,Data!G169,0)</f>
        <v>0</v>
      </c>
      <c r="K169" s="168">
        <f>IF(K$2=$A169,Data!H169,0)</f>
        <v>0</v>
      </c>
      <c r="L169" s="168">
        <f>IF(L$2=$A169,Data!I169,0)</f>
        <v>0</v>
      </c>
      <c r="M169" s="168">
        <f>IF(M$2=$A169,Data!J169,0)</f>
        <v>0</v>
      </c>
      <c r="N169" s="168">
        <f>IF(N$2=$A169,Data!K169,0)</f>
        <v>0</v>
      </c>
      <c r="O169" s="168">
        <f>IF(O$2=$A169,Data!L169,0)</f>
        <v>0</v>
      </c>
      <c r="P169" s="168">
        <f>IF(P$2=$A169,Data!M169,0)</f>
        <v>0</v>
      </c>
      <c r="Q169" s="168">
        <f>IF(Q$2=$A169,Data!N169,0)</f>
        <v>0</v>
      </c>
      <c r="R169" s="169">
        <f>IF(R$2=$A169,Data!O169,0)</f>
        <v>0</v>
      </c>
      <c r="S169" s="169">
        <f>IF(S$2=$A169,Data!P169,0)</f>
        <v>0</v>
      </c>
      <c r="T169" s="169">
        <f>IF(T$2=$A169,Data!Q169,0)</f>
        <v>0</v>
      </c>
      <c r="U169" s="169">
        <f>IF(U$2=$A169,Data!R169,0)</f>
        <v>0</v>
      </c>
      <c r="V169" s="169">
        <f>IF(V$2=$A169,Data!S169,0)</f>
        <v>0</v>
      </c>
      <c r="W169" s="169">
        <f>IF(W$2=$A169,Data!T169,0)</f>
        <v>0</v>
      </c>
      <c r="X169" s="169">
        <f>IF(X$2=$A169,Data!U169,0)</f>
        <v>0</v>
      </c>
      <c r="Y169" s="169">
        <f>IF(Y$2=$A169,Data!V169,0)</f>
        <v>0</v>
      </c>
      <c r="Z169" s="169">
        <f>IF(Z$2=$A169,Data!W169,0)</f>
        <v>0</v>
      </c>
      <c r="AA169" s="169">
        <f>IF(AA$2=$A169,Data!X169,0)</f>
        <v>0</v>
      </c>
      <c r="AB169" s="169">
        <f>IF(AB$2=$A169,Data!Y169,0)</f>
        <v>0</v>
      </c>
      <c r="AC169" s="169">
        <f>IF(AC$2=$A169,Data!Z169,0)</f>
        <v>0</v>
      </c>
      <c r="AD169" s="170">
        <f>IF(AD$2=$A169,Data!AA169,0)</f>
        <v>0</v>
      </c>
      <c r="AE169" s="171">
        <f>IF(AE$2=$A169,Data!AB169,0)</f>
        <v>0</v>
      </c>
      <c r="AF169" s="170">
        <f>IF(AF$2=$A169,Data!AC169,0)</f>
        <v>0</v>
      </c>
      <c r="AG169" s="171">
        <f>IF(AG$2=$A169,Data!AD169,0)</f>
        <v>0</v>
      </c>
      <c r="AH169" s="170">
        <f>IF(AH$2=$A169,Data!AE169,0)</f>
        <v>0</v>
      </c>
      <c r="AI169" s="171">
        <f>IF(AI$2=$A169,Data!AF169,0)</f>
        <v>0</v>
      </c>
      <c r="AJ169" s="170">
        <f>IF(AJ$2=$A169,Data!AG169,0)</f>
        <v>0</v>
      </c>
      <c r="AK169" s="171">
        <f>IF(AK$2=$A169,Data!AH169,0)</f>
        <v>0</v>
      </c>
      <c r="AL169" s="170">
        <f>IF(AL$2=$A169,Data!AI169,0)</f>
        <v>0</v>
      </c>
      <c r="AM169" t="str">
        <f t="shared" si="4"/>
        <v>AA</v>
      </c>
      <c r="AN169" t="e">
        <f>+INDEX(Validation!$D$4:$D$250,MATCH(Merge!B169,Validation!$E$4:$E$250,0))</f>
        <v>#N/A</v>
      </c>
      <c r="AO169" s="172">
        <f t="shared" si="5"/>
        <v>0</v>
      </c>
    </row>
    <row r="170" spans="1:41" ht="15" x14ac:dyDescent="0.25">
      <c r="A170">
        <f>Inputs!$H$11</f>
        <v>1</v>
      </c>
      <c r="B170" t="str">
        <f>Inputs!$D$4</f>
        <v>Select Agency…</v>
      </c>
      <c r="C170" s="166" t="str">
        <f>Inputs!$I$6</f>
        <v>(insert code)</v>
      </c>
      <c r="D170" t="str">
        <f>IFERROR(INDEX(Inputs!$I$11:$I$19,MATCH(A170,Inputs!$H$11:$H$19)),"")</f>
        <v>(insert code)</v>
      </c>
      <c r="E170" t="s">
        <v>869</v>
      </c>
      <c r="F170" s="168">
        <f>IF(F$2=$A170,Data!C170,0)</f>
        <v>0</v>
      </c>
      <c r="G170" s="168">
        <f>IF(G$2=$A170,Data!D170,0)</f>
        <v>0</v>
      </c>
      <c r="H170" s="168">
        <f>IF(H$2=$A170,Data!E170,0)</f>
        <v>0</v>
      </c>
      <c r="I170" s="168">
        <f>IF(I$2=$A170,Data!F170,0)</f>
        <v>0</v>
      </c>
      <c r="J170" s="168">
        <f>IF(J$2=$A170,Data!G170,0)</f>
        <v>0</v>
      </c>
      <c r="K170" s="168">
        <f>IF(K$2=$A170,Data!H170,0)</f>
        <v>0</v>
      </c>
      <c r="L170" s="168">
        <f>IF(L$2=$A170,Data!I170,0)</f>
        <v>0</v>
      </c>
      <c r="M170" s="168">
        <f>IF(M$2=$A170,Data!J170,0)</f>
        <v>0</v>
      </c>
      <c r="N170" s="168">
        <f>IF(N$2=$A170,Data!K170,0)</f>
        <v>0</v>
      </c>
      <c r="O170" s="168">
        <f>IF(O$2=$A170,Data!L170,0)</f>
        <v>0</v>
      </c>
      <c r="P170" s="168">
        <f>IF(P$2=$A170,Data!M170,0)</f>
        <v>0</v>
      </c>
      <c r="Q170" s="168">
        <f>IF(Q$2=$A170,Data!N170,0)</f>
        <v>0</v>
      </c>
      <c r="R170" s="169">
        <f>IF(R$2=$A170,Data!O170,0)</f>
        <v>0</v>
      </c>
      <c r="S170" s="169">
        <f>IF(S$2=$A170,Data!P170,0)</f>
        <v>0</v>
      </c>
      <c r="T170" s="169">
        <f>IF(T$2=$A170,Data!Q170,0)</f>
        <v>0</v>
      </c>
      <c r="U170" s="169">
        <f>IF(U$2=$A170,Data!R170,0)</f>
        <v>0</v>
      </c>
      <c r="V170" s="169">
        <f>IF(V$2=$A170,Data!S170,0)</f>
        <v>0</v>
      </c>
      <c r="W170" s="169">
        <f>IF(W$2=$A170,Data!T170,0)</f>
        <v>0</v>
      </c>
      <c r="X170" s="169">
        <f>IF(X$2=$A170,Data!U170,0)</f>
        <v>0</v>
      </c>
      <c r="Y170" s="169">
        <f>IF(Y$2=$A170,Data!V170,0)</f>
        <v>0</v>
      </c>
      <c r="Z170" s="169">
        <f>IF(Z$2=$A170,Data!W170,0)</f>
        <v>0</v>
      </c>
      <c r="AA170" s="169">
        <f>IF(AA$2=$A170,Data!X170,0)</f>
        <v>0</v>
      </c>
      <c r="AB170" s="169">
        <f>IF(AB$2=$A170,Data!Y170,0)</f>
        <v>0</v>
      </c>
      <c r="AC170" s="169">
        <f>IF(AC$2=$A170,Data!Z170,0)</f>
        <v>0</v>
      </c>
      <c r="AD170" s="170">
        <f>IF(AD$2=$A170,Data!AA170,0)</f>
        <v>0</v>
      </c>
      <c r="AE170" s="171">
        <f>IF(AE$2=$A170,Data!AB170,0)</f>
        <v>0</v>
      </c>
      <c r="AF170" s="170">
        <f>IF(AF$2=$A170,Data!AC170,0)</f>
        <v>0</v>
      </c>
      <c r="AG170" s="171">
        <f>IF(AG$2=$A170,Data!AD170,0)</f>
        <v>0</v>
      </c>
      <c r="AH170" s="170">
        <f>IF(AH$2=$A170,Data!AE170,0)</f>
        <v>0</v>
      </c>
      <c r="AI170" s="171">
        <f>IF(AI$2=$A170,Data!AF170,0)</f>
        <v>0</v>
      </c>
      <c r="AJ170" s="170">
        <f>IF(AJ$2=$A170,Data!AG170,0)</f>
        <v>0</v>
      </c>
      <c r="AK170" s="171">
        <f>IF(AK$2=$A170,Data!AH170,0)</f>
        <v>0</v>
      </c>
      <c r="AL170" s="170">
        <f>IF(AL$2=$A170,Data!AI170,0)</f>
        <v>0</v>
      </c>
      <c r="AM170" t="str">
        <f t="shared" si="4"/>
        <v>AA</v>
      </c>
      <c r="AN170" t="e">
        <f>+INDEX(Validation!$D$4:$D$250,MATCH(Merge!B170,Validation!$E$4:$E$250,0))</f>
        <v>#N/A</v>
      </c>
      <c r="AO170" s="172">
        <f t="shared" si="5"/>
        <v>0</v>
      </c>
    </row>
    <row r="171" spans="1:41" ht="15" x14ac:dyDescent="0.25">
      <c r="A171">
        <f>Inputs!$H$11</f>
        <v>1</v>
      </c>
      <c r="B171" t="str">
        <f>Inputs!$D$4</f>
        <v>Select Agency…</v>
      </c>
      <c r="C171" s="166" t="str">
        <f>Inputs!$I$6</f>
        <v>(insert code)</v>
      </c>
      <c r="D171" t="str">
        <f>IFERROR(INDEX(Inputs!$I$11:$I$19,MATCH(A171,Inputs!$H$11:$H$19)),"")</f>
        <v>(insert code)</v>
      </c>
      <c r="E171" t="s">
        <v>869</v>
      </c>
      <c r="F171" s="168">
        <f>IF(F$2=$A171,Data!C171,0)</f>
        <v>0</v>
      </c>
      <c r="G171" s="168">
        <f>IF(G$2=$A171,Data!D171,0)</f>
        <v>0</v>
      </c>
      <c r="H171" s="168">
        <f>IF(H$2=$A171,Data!E171,0)</f>
        <v>0</v>
      </c>
      <c r="I171" s="168">
        <f>IF(I$2=$A171,Data!F171,0)</f>
        <v>0</v>
      </c>
      <c r="J171" s="168">
        <f>IF(J$2=$A171,Data!G171,0)</f>
        <v>0</v>
      </c>
      <c r="K171" s="168">
        <f>IF(K$2=$A171,Data!H171,0)</f>
        <v>0</v>
      </c>
      <c r="L171" s="168">
        <f>IF(L$2=$A171,Data!I171,0)</f>
        <v>0</v>
      </c>
      <c r="M171" s="168">
        <f>IF(M$2=$A171,Data!J171,0)</f>
        <v>0</v>
      </c>
      <c r="N171" s="168">
        <f>IF(N$2=$A171,Data!K171,0)</f>
        <v>0</v>
      </c>
      <c r="O171" s="168">
        <f>IF(O$2=$A171,Data!L171,0)</f>
        <v>0</v>
      </c>
      <c r="P171" s="168">
        <f>IF(P$2=$A171,Data!M171,0)</f>
        <v>0</v>
      </c>
      <c r="Q171" s="168">
        <f>IF(Q$2=$A171,Data!N171,0)</f>
        <v>0</v>
      </c>
      <c r="R171" s="169">
        <f>IF(R$2=$A171,Data!O171,0)</f>
        <v>0</v>
      </c>
      <c r="S171" s="169">
        <f>IF(S$2=$A171,Data!P171,0)</f>
        <v>0</v>
      </c>
      <c r="T171" s="169">
        <f>IF(T$2=$A171,Data!Q171,0)</f>
        <v>0</v>
      </c>
      <c r="U171" s="169">
        <f>IF(U$2=$A171,Data!R171,0)</f>
        <v>0</v>
      </c>
      <c r="V171" s="169">
        <f>IF(V$2=$A171,Data!S171,0)</f>
        <v>0</v>
      </c>
      <c r="W171" s="169">
        <f>IF(W$2=$A171,Data!T171,0)</f>
        <v>0</v>
      </c>
      <c r="X171" s="169">
        <f>IF(X$2=$A171,Data!U171,0)</f>
        <v>0</v>
      </c>
      <c r="Y171" s="169">
        <f>IF(Y$2=$A171,Data!V171,0)</f>
        <v>0</v>
      </c>
      <c r="Z171" s="169">
        <f>IF(Z$2=$A171,Data!W171,0)</f>
        <v>0</v>
      </c>
      <c r="AA171" s="169">
        <f>IF(AA$2=$A171,Data!X171,0)</f>
        <v>0</v>
      </c>
      <c r="AB171" s="169">
        <f>IF(AB$2=$A171,Data!Y171,0)</f>
        <v>0</v>
      </c>
      <c r="AC171" s="169">
        <f>IF(AC$2=$A171,Data!Z171,0)</f>
        <v>0</v>
      </c>
      <c r="AD171" s="170">
        <f>IF(AD$2=$A171,Data!AA171,0)</f>
        <v>0</v>
      </c>
      <c r="AE171" s="171">
        <f>IF(AE$2=$A171,Data!AB171,0)</f>
        <v>0</v>
      </c>
      <c r="AF171" s="170">
        <f>IF(AF$2=$A171,Data!AC171,0)</f>
        <v>0</v>
      </c>
      <c r="AG171" s="171">
        <f>IF(AG$2=$A171,Data!AD171,0)</f>
        <v>0</v>
      </c>
      <c r="AH171" s="170">
        <f>IF(AH$2=$A171,Data!AE171,0)</f>
        <v>0</v>
      </c>
      <c r="AI171" s="171">
        <f>IF(AI$2=$A171,Data!AF171,0)</f>
        <v>0</v>
      </c>
      <c r="AJ171" s="170">
        <f>IF(AJ$2=$A171,Data!AG171,0)</f>
        <v>0</v>
      </c>
      <c r="AK171" s="171">
        <f>IF(AK$2=$A171,Data!AH171,0)</f>
        <v>0</v>
      </c>
      <c r="AL171" s="170">
        <f>IF(AL$2=$A171,Data!AI171,0)</f>
        <v>0</v>
      </c>
      <c r="AM171" t="str">
        <f t="shared" si="4"/>
        <v>AA</v>
      </c>
      <c r="AN171" t="e">
        <f>+INDEX(Validation!$D$4:$D$250,MATCH(Merge!B171,Validation!$E$4:$E$250,0))</f>
        <v>#N/A</v>
      </c>
      <c r="AO171" s="172">
        <f t="shared" si="5"/>
        <v>0</v>
      </c>
    </row>
    <row r="172" spans="1:41" ht="15" x14ac:dyDescent="0.25">
      <c r="A172">
        <f>Inputs!$H$11</f>
        <v>1</v>
      </c>
      <c r="B172" t="str">
        <f>Inputs!$D$4</f>
        <v>Select Agency…</v>
      </c>
      <c r="C172" s="166" t="str">
        <f>Inputs!$I$6</f>
        <v>(insert code)</v>
      </c>
      <c r="D172" t="str">
        <f>IFERROR(INDEX(Inputs!$I$11:$I$19,MATCH(A172,Inputs!$H$11:$H$19)),"")</f>
        <v>(insert code)</v>
      </c>
      <c r="E172" t="s">
        <v>869</v>
      </c>
      <c r="F172" s="168">
        <f>IF(F$2=$A172,Data!C172,0)</f>
        <v>0</v>
      </c>
      <c r="G172" s="168">
        <f>IF(G$2=$A172,Data!D172,0)</f>
        <v>0</v>
      </c>
      <c r="H172" s="168">
        <f>IF(H$2=$A172,Data!E172,0)</f>
        <v>0</v>
      </c>
      <c r="I172" s="168">
        <f>IF(I$2=$A172,Data!F172,0)</f>
        <v>0</v>
      </c>
      <c r="J172" s="168">
        <f>IF(J$2=$A172,Data!G172,0)</f>
        <v>0</v>
      </c>
      <c r="K172" s="168">
        <f>IF(K$2=$A172,Data!H172,0)</f>
        <v>0</v>
      </c>
      <c r="L172" s="168">
        <f>IF(L$2=$A172,Data!I172,0)</f>
        <v>0</v>
      </c>
      <c r="M172" s="168">
        <f>IF(M$2=$A172,Data!J172,0)</f>
        <v>0</v>
      </c>
      <c r="N172" s="168">
        <f>IF(N$2=$A172,Data!K172,0)</f>
        <v>0</v>
      </c>
      <c r="O172" s="168">
        <f>IF(O$2=$A172,Data!L172,0)</f>
        <v>0</v>
      </c>
      <c r="P172" s="168">
        <f>IF(P$2=$A172,Data!M172,0)</f>
        <v>0</v>
      </c>
      <c r="Q172" s="168">
        <f>IF(Q$2=$A172,Data!N172,0)</f>
        <v>0</v>
      </c>
      <c r="R172" s="169">
        <f>IF(R$2=$A172,Data!O172,0)</f>
        <v>0</v>
      </c>
      <c r="S172" s="169">
        <f>IF(S$2=$A172,Data!P172,0)</f>
        <v>0</v>
      </c>
      <c r="T172" s="169">
        <f>IF(T$2=$A172,Data!Q172,0)</f>
        <v>0</v>
      </c>
      <c r="U172" s="169">
        <f>IF(U$2=$A172,Data!R172,0)</f>
        <v>0</v>
      </c>
      <c r="V172" s="169">
        <f>IF(V$2=$A172,Data!S172,0)</f>
        <v>0</v>
      </c>
      <c r="W172" s="169">
        <f>IF(W$2=$A172,Data!T172,0)</f>
        <v>0</v>
      </c>
      <c r="X172" s="169">
        <f>IF(X$2=$A172,Data!U172,0)</f>
        <v>0</v>
      </c>
      <c r="Y172" s="169">
        <f>IF(Y$2=$A172,Data!V172,0)</f>
        <v>0</v>
      </c>
      <c r="Z172" s="169">
        <f>IF(Z$2=$A172,Data!W172,0)</f>
        <v>0</v>
      </c>
      <c r="AA172" s="169">
        <f>IF(AA$2=$A172,Data!X172,0)</f>
        <v>0</v>
      </c>
      <c r="AB172" s="169">
        <f>IF(AB$2=$A172,Data!Y172,0)</f>
        <v>0</v>
      </c>
      <c r="AC172" s="169">
        <f>IF(AC$2=$A172,Data!Z172,0)</f>
        <v>0</v>
      </c>
      <c r="AD172" s="170">
        <f>IF(AD$2=$A172,Data!AA172,0)</f>
        <v>0</v>
      </c>
      <c r="AE172" s="171">
        <f>IF(AE$2=$A172,Data!AB172,0)</f>
        <v>0</v>
      </c>
      <c r="AF172" s="170">
        <f>IF(AF$2=$A172,Data!AC172,0)</f>
        <v>0</v>
      </c>
      <c r="AG172" s="171">
        <f>IF(AG$2=$A172,Data!AD172,0)</f>
        <v>0</v>
      </c>
      <c r="AH172" s="170">
        <f>IF(AH$2=$A172,Data!AE172,0)</f>
        <v>0</v>
      </c>
      <c r="AI172" s="171">
        <f>IF(AI$2=$A172,Data!AF172,0)</f>
        <v>0</v>
      </c>
      <c r="AJ172" s="170">
        <f>IF(AJ$2=$A172,Data!AG172,0)</f>
        <v>0</v>
      </c>
      <c r="AK172" s="171">
        <f>IF(AK$2=$A172,Data!AH172,0)</f>
        <v>0</v>
      </c>
      <c r="AL172" s="170">
        <f>IF(AL$2=$A172,Data!AI172,0)</f>
        <v>0</v>
      </c>
      <c r="AM172" t="str">
        <f t="shared" si="4"/>
        <v>AA</v>
      </c>
      <c r="AN172" t="e">
        <f>+INDEX(Validation!$D$4:$D$250,MATCH(Merge!B172,Validation!$E$4:$E$250,0))</f>
        <v>#N/A</v>
      </c>
      <c r="AO172" s="172">
        <f t="shared" si="5"/>
        <v>0</v>
      </c>
    </row>
    <row r="173" spans="1:41" ht="15" x14ac:dyDescent="0.25">
      <c r="A173">
        <f>Inputs!$H$11</f>
        <v>1</v>
      </c>
      <c r="B173" t="str">
        <f>Inputs!$D$4</f>
        <v>Select Agency…</v>
      </c>
      <c r="C173" s="166" t="str">
        <f>Inputs!$I$6</f>
        <v>(insert code)</v>
      </c>
      <c r="D173" t="str">
        <f>IFERROR(INDEX(Inputs!$I$11:$I$19,MATCH(A173,Inputs!$H$11:$H$19)),"")</f>
        <v>(insert code)</v>
      </c>
      <c r="E173" t="s">
        <v>869</v>
      </c>
      <c r="F173" s="168">
        <f>IF(F$2=$A173,Data!C173,0)</f>
        <v>0</v>
      </c>
      <c r="G173" s="168">
        <f>IF(G$2=$A173,Data!D173,0)</f>
        <v>0</v>
      </c>
      <c r="H173" s="168">
        <f>IF(H$2=$A173,Data!E173,0)</f>
        <v>0</v>
      </c>
      <c r="I173" s="168">
        <f>IF(I$2=$A173,Data!F173,0)</f>
        <v>0</v>
      </c>
      <c r="J173" s="168">
        <f>IF(J$2=$A173,Data!G173,0)</f>
        <v>0</v>
      </c>
      <c r="K173" s="168">
        <f>IF(K$2=$A173,Data!H173,0)</f>
        <v>0</v>
      </c>
      <c r="L173" s="168">
        <f>IF(L$2=$A173,Data!I173,0)</f>
        <v>0</v>
      </c>
      <c r="M173" s="168">
        <f>IF(M$2=$A173,Data!J173,0)</f>
        <v>0</v>
      </c>
      <c r="N173" s="168">
        <f>IF(N$2=$A173,Data!K173,0)</f>
        <v>0</v>
      </c>
      <c r="O173" s="168">
        <f>IF(O$2=$A173,Data!L173,0)</f>
        <v>0</v>
      </c>
      <c r="P173" s="168">
        <f>IF(P$2=$A173,Data!M173,0)</f>
        <v>0</v>
      </c>
      <c r="Q173" s="168">
        <f>IF(Q$2=$A173,Data!N173,0)</f>
        <v>0</v>
      </c>
      <c r="R173" s="169">
        <f>IF(R$2=$A173,Data!O173,0)</f>
        <v>0</v>
      </c>
      <c r="S173" s="169">
        <f>IF(S$2=$A173,Data!P173,0)</f>
        <v>0</v>
      </c>
      <c r="T173" s="169">
        <f>IF(T$2=$A173,Data!Q173,0)</f>
        <v>0</v>
      </c>
      <c r="U173" s="169">
        <f>IF(U$2=$A173,Data!R173,0)</f>
        <v>0</v>
      </c>
      <c r="V173" s="169">
        <f>IF(V$2=$A173,Data!S173,0)</f>
        <v>0</v>
      </c>
      <c r="W173" s="169">
        <f>IF(W$2=$A173,Data!T173,0)</f>
        <v>0</v>
      </c>
      <c r="X173" s="169">
        <f>IF(X$2=$A173,Data!U173,0)</f>
        <v>0</v>
      </c>
      <c r="Y173" s="169">
        <f>IF(Y$2=$A173,Data!V173,0)</f>
        <v>0</v>
      </c>
      <c r="Z173" s="169">
        <f>IF(Z$2=$A173,Data!W173,0)</f>
        <v>0</v>
      </c>
      <c r="AA173" s="169">
        <f>IF(AA$2=$A173,Data!X173,0)</f>
        <v>0</v>
      </c>
      <c r="AB173" s="169">
        <f>IF(AB$2=$A173,Data!Y173,0)</f>
        <v>0</v>
      </c>
      <c r="AC173" s="169">
        <f>IF(AC$2=$A173,Data!Z173,0)</f>
        <v>0</v>
      </c>
      <c r="AD173" s="170">
        <f>IF(AD$2=$A173,Data!AA173,0)</f>
        <v>0</v>
      </c>
      <c r="AE173" s="171">
        <f>IF(AE$2=$A173,Data!AB173,0)</f>
        <v>0</v>
      </c>
      <c r="AF173" s="170">
        <f>IF(AF$2=$A173,Data!AC173,0)</f>
        <v>0</v>
      </c>
      <c r="AG173" s="171">
        <f>IF(AG$2=$A173,Data!AD173,0)</f>
        <v>0</v>
      </c>
      <c r="AH173" s="170">
        <f>IF(AH$2=$A173,Data!AE173,0)</f>
        <v>0</v>
      </c>
      <c r="AI173" s="171">
        <f>IF(AI$2=$A173,Data!AF173,0)</f>
        <v>0</v>
      </c>
      <c r="AJ173" s="170">
        <f>IF(AJ$2=$A173,Data!AG173,0)</f>
        <v>0</v>
      </c>
      <c r="AK173" s="171">
        <f>IF(AK$2=$A173,Data!AH173,0)</f>
        <v>0</v>
      </c>
      <c r="AL173" s="170">
        <f>IF(AL$2=$A173,Data!AI173,0)</f>
        <v>0</v>
      </c>
      <c r="AM173" t="str">
        <f t="shared" si="4"/>
        <v>AA</v>
      </c>
      <c r="AN173" t="e">
        <f>+INDEX(Validation!$D$4:$D$250,MATCH(Merge!B173,Validation!$E$4:$E$250,0))</f>
        <v>#N/A</v>
      </c>
      <c r="AO173" s="172">
        <f t="shared" si="5"/>
        <v>0</v>
      </c>
    </row>
    <row r="174" spans="1:41" ht="15" x14ac:dyDescent="0.25">
      <c r="A174">
        <f>Inputs!$H$11</f>
        <v>1</v>
      </c>
      <c r="B174" t="str">
        <f>Inputs!$D$4</f>
        <v>Select Agency…</v>
      </c>
      <c r="C174" s="166" t="str">
        <f>Inputs!$I$6</f>
        <v>(insert code)</v>
      </c>
      <c r="D174" t="str">
        <f>IFERROR(INDEX(Inputs!$I$11:$I$19,MATCH(A174,Inputs!$H$11:$H$19)),"")</f>
        <v>(insert code)</v>
      </c>
      <c r="E174" t="s">
        <v>869</v>
      </c>
      <c r="F174" s="168">
        <f>IF(F$2=$A174,Data!C174,0)</f>
        <v>0</v>
      </c>
      <c r="G174" s="168">
        <f>IF(G$2=$A174,Data!D174,0)</f>
        <v>0</v>
      </c>
      <c r="H174" s="168">
        <f>IF(H$2=$A174,Data!E174,0)</f>
        <v>0</v>
      </c>
      <c r="I174" s="168">
        <f>IF(I$2=$A174,Data!F174,0)</f>
        <v>0</v>
      </c>
      <c r="J174" s="168">
        <f>IF(J$2=$A174,Data!G174,0)</f>
        <v>0</v>
      </c>
      <c r="K174" s="168">
        <f>IF(K$2=$A174,Data!H174,0)</f>
        <v>0</v>
      </c>
      <c r="L174" s="168">
        <f>IF(L$2=$A174,Data!I174,0)</f>
        <v>0</v>
      </c>
      <c r="M174" s="168">
        <f>IF(M$2=$A174,Data!J174,0)</f>
        <v>0</v>
      </c>
      <c r="N174" s="168">
        <f>IF(N$2=$A174,Data!K174,0)</f>
        <v>0</v>
      </c>
      <c r="O174" s="168">
        <f>IF(O$2=$A174,Data!L174,0)</f>
        <v>0</v>
      </c>
      <c r="P174" s="168">
        <f>IF(P$2=$A174,Data!M174,0)</f>
        <v>0</v>
      </c>
      <c r="Q174" s="168">
        <f>IF(Q$2=$A174,Data!N174,0)</f>
        <v>0</v>
      </c>
      <c r="R174" s="169">
        <f>IF(R$2=$A174,Data!O174,0)</f>
        <v>0</v>
      </c>
      <c r="S174" s="169">
        <f>IF(S$2=$A174,Data!P174,0)</f>
        <v>0</v>
      </c>
      <c r="T174" s="169">
        <f>IF(T$2=$A174,Data!Q174,0)</f>
        <v>0</v>
      </c>
      <c r="U174" s="169">
        <f>IF(U$2=$A174,Data!R174,0)</f>
        <v>0</v>
      </c>
      <c r="V174" s="169">
        <f>IF(V$2=$A174,Data!S174,0)</f>
        <v>0</v>
      </c>
      <c r="W174" s="169">
        <f>IF(W$2=$A174,Data!T174,0)</f>
        <v>0</v>
      </c>
      <c r="X174" s="169">
        <f>IF(X$2=$A174,Data!U174,0)</f>
        <v>0</v>
      </c>
      <c r="Y174" s="169">
        <f>IF(Y$2=$A174,Data!V174,0)</f>
        <v>0</v>
      </c>
      <c r="Z174" s="169">
        <f>IF(Z$2=$A174,Data!W174,0)</f>
        <v>0</v>
      </c>
      <c r="AA174" s="169">
        <f>IF(AA$2=$A174,Data!X174,0)</f>
        <v>0</v>
      </c>
      <c r="AB174" s="169">
        <f>IF(AB$2=$A174,Data!Y174,0)</f>
        <v>0</v>
      </c>
      <c r="AC174" s="169">
        <f>IF(AC$2=$A174,Data!Z174,0)</f>
        <v>0</v>
      </c>
      <c r="AD174" s="170">
        <f>IF(AD$2=$A174,Data!AA174,0)</f>
        <v>0</v>
      </c>
      <c r="AE174" s="171">
        <f>IF(AE$2=$A174,Data!AB174,0)</f>
        <v>0</v>
      </c>
      <c r="AF174" s="170">
        <f>IF(AF$2=$A174,Data!AC174,0)</f>
        <v>0</v>
      </c>
      <c r="AG174" s="171">
        <f>IF(AG$2=$A174,Data!AD174,0)</f>
        <v>0</v>
      </c>
      <c r="AH174" s="170">
        <f>IF(AH$2=$A174,Data!AE174,0)</f>
        <v>0</v>
      </c>
      <c r="AI174" s="171">
        <f>IF(AI$2=$A174,Data!AF174,0)</f>
        <v>0</v>
      </c>
      <c r="AJ174" s="170">
        <f>IF(AJ$2=$A174,Data!AG174,0)</f>
        <v>0</v>
      </c>
      <c r="AK174" s="171">
        <f>IF(AK$2=$A174,Data!AH174,0)</f>
        <v>0</v>
      </c>
      <c r="AL174" s="170">
        <f>IF(AL$2=$A174,Data!AI174,0)</f>
        <v>0</v>
      </c>
      <c r="AM174" t="str">
        <f t="shared" si="4"/>
        <v>AA</v>
      </c>
      <c r="AN174" t="e">
        <f>+INDEX(Validation!$D$4:$D$250,MATCH(Merge!B174,Validation!$E$4:$E$250,0))</f>
        <v>#N/A</v>
      </c>
      <c r="AO174" s="172">
        <f t="shared" si="5"/>
        <v>0</v>
      </c>
    </row>
    <row r="175" spans="1:41" ht="15" x14ac:dyDescent="0.25">
      <c r="A175">
        <f>Inputs!$H$11</f>
        <v>1</v>
      </c>
      <c r="B175" t="str">
        <f>Inputs!$D$4</f>
        <v>Select Agency…</v>
      </c>
      <c r="C175" s="166" t="str">
        <f>Inputs!$I$6</f>
        <v>(insert code)</v>
      </c>
      <c r="D175" t="str">
        <f>IFERROR(INDEX(Inputs!$I$11:$I$19,MATCH(A175,Inputs!$H$11:$H$19)),"")</f>
        <v>(insert code)</v>
      </c>
      <c r="E175" t="s">
        <v>869</v>
      </c>
      <c r="F175" s="168">
        <f>IF(F$2=$A175,Data!C175,0)</f>
        <v>0</v>
      </c>
      <c r="G175" s="168">
        <f>IF(G$2=$A175,Data!D175,0)</f>
        <v>0</v>
      </c>
      <c r="H175" s="168">
        <f>IF(H$2=$A175,Data!E175,0)</f>
        <v>0</v>
      </c>
      <c r="I175" s="168">
        <f>IF(I$2=$A175,Data!F175,0)</f>
        <v>0</v>
      </c>
      <c r="J175" s="168">
        <f>IF(J$2=$A175,Data!G175,0)</f>
        <v>0</v>
      </c>
      <c r="K175" s="168">
        <f>IF(K$2=$A175,Data!H175,0)</f>
        <v>0</v>
      </c>
      <c r="L175" s="168">
        <f>IF(L$2=$A175,Data!I175,0)</f>
        <v>0</v>
      </c>
      <c r="M175" s="168">
        <f>IF(M$2=$A175,Data!J175,0)</f>
        <v>0</v>
      </c>
      <c r="N175" s="168">
        <f>IF(N$2=$A175,Data!K175,0)</f>
        <v>0</v>
      </c>
      <c r="O175" s="168">
        <f>IF(O$2=$A175,Data!L175,0)</f>
        <v>0</v>
      </c>
      <c r="P175" s="168">
        <f>IF(P$2=$A175,Data!M175,0)</f>
        <v>0</v>
      </c>
      <c r="Q175" s="168">
        <f>IF(Q$2=$A175,Data!N175,0)</f>
        <v>0</v>
      </c>
      <c r="R175" s="169">
        <f>IF(R$2=$A175,Data!O175,0)</f>
        <v>0</v>
      </c>
      <c r="S175" s="169">
        <f>IF(S$2=$A175,Data!P175,0)</f>
        <v>0</v>
      </c>
      <c r="T175" s="169">
        <f>IF(T$2=$A175,Data!Q175,0)</f>
        <v>0</v>
      </c>
      <c r="U175" s="169">
        <f>IF(U$2=$A175,Data!R175,0)</f>
        <v>0</v>
      </c>
      <c r="V175" s="169">
        <f>IF(V$2=$A175,Data!S175,0)</f>
        <v>0</v>
      </c>
      <c r="W175" s="169">
        <f>IF(W$2=$A175,Data!T175,0)</f>
        <v>0</v>
      </c>
      <c r="X175" s="169">
        <f>IF(X$2=$A175,Data!U175,0)</f>
        <v>0</v>
      </c>
      <c r="Y175" s="169">
        <f>IF(Y$2=$A175,Data!V175,0)</f>
        <v>0</v>
      </c>
      <c r="Z175" s="169">
        <f>IF(Z$2=$A175,Data!W175,0)</f>
        <v>0</v>
      </c>
      <c r="AA175" s="169">
        <f>IF(AA$2=$A175,Data!X175,0)</f>
        <v>0</v>
      </c>
      <c r="AB175" s="169">
        <f>IF(AB$2=$A175,Data!Y175,0)</f>
        <v>0</v>
      </c>
      <c r="AC175" s="169">
        <f>IF(AC$2=$A175,Data!Z175,0)</f>
        <v>0</v>
      </c>
      <c r="AD175" s="170">
        <f>IF(AD$2=$A175,Data!AA175,0)</f>
        <v>0</v>
      </c>
      <c r="AE175" s="171">
        <f>IF(AE$2=$A175,Data!AB175,0)</f>
        <v>0</v>
      </c>
      <c r="AF175" s="170">
        <f>IF(AF$2=$A175,Data!AC175,0)</f>
        <v>0</v>
      </c>
      <c r="AG175" s="171">
        <f>IF(AG$2=$A175,Data!AD175,0)</f>
        <v>0</v>
      </c>
      <c r="AH175" s="170">
        <f>IF(AH$2=$A175,Data!AE175,0)</f>
        <v>0</v>
      </c>
      <c r="AI175" s="171">
        <f>IF(AI$2=$A175,Data!AF175,0)</f>
        <v>0</v>
      </c>
      <c r="AJ175" s="170">
        <f>IF(AJ$2=$A175,Data!AG175,0)</f>
        <v>0</v>
      </c>
      <c r="AK175" s="171">
        <f>IF(AK$2=$A175,Data!AH175,0)</f>
        <v>0</v>
      </c>
      <c r="AL175" s="170">
        <f>IF(AL$2=$A175,Data!AI175,0)</f>
        <v>0</v>
      </c>
      <c r="AM175" t="str">
        <f t="shared" si="4"/>
        <v>AA</v>
      </c>
      <c r="AN175" t="e">
        <f>+INDEX(Validation!$D$4:$D$250,MATCH(Merge!B175,Validation!$E$4:$E$250,0))</f>
        <v>#N/A</v>
      </c>
      <c r="AO175" s="172">
        <f t="shared" si="5"/>
        <v>0</v>
      </c>
    </row>
    <row r="176" spans="1:41" ht="15" x14ac:dyDescent="0.25">
      <c r="A176">
        <f>Inputs!$H$11</f>
        <v>1</v>
      </c>
      <c r="B176" t="str">
        <f>Inputs!$D$4</f>
        <v>Select Agency…</v>
      </c>
      <c r="C176" s="166" t="str">
        <f>Inputs!$I$6</f>
        <v>(insert code)</v>
      </c>
      <c r="D176" t="str">
        <f>IFERROR(INDEX(Inputs!$I$11:$I$19,MATCH(A176,Inputs!$H$11:$H$19)),"")</f>
        <v>(insert code)</v>
      </c>
      <c r="E176" t="s">
        <v>869</v>
      </c>
      <c r="F176" s="168">
        <f>IF(F$2=$A176,Data!C176,0)</f>
        <v>0</v>
      </c>
      <c r="G176" s="168">
        <f>IF(G$2=$A176,Data!D176,0)</f>
        <v>0</v>
      </c>
      <c r="H176" s="168">
        <f>IF(H$2=$A176,Data!E176,0)</f>
        <v>0</v>
      </c>
      <c r="I176" s="168">
        <f>IF(I$2=$A176,Data!F176,0)</f>
        <v>0</v>
      </c>
      <c r="J176" s="168">
        <f>IF(J$2=$A176,Data!G176,0)</f>
        <v>0</v>
      </c>
      <c r="K176" s="168">
        <f>IF(K$2=$A176,Data!H176,0)</f>
        <v>0</v>
      </c>
      <c r="L176" s="168">
        <f>IF(L$2=$A176,Data!I176,0)</f>
        <v>0</v>
      </c>
      <c r="M176" s="168">
        <f>IF(M$2=$A176,Data!J176,0)</f>
        <v>0</v>
      </c>
      <c r="N176" s="168">
        <f>IF(N$2=$A176,Data!K176,0)</f>
        <v>0</v>
      </c>
      <c r="O176" s="168">
        <f>IF(O$2=$A176,Data!L176,0)</f>
        <v>0</v>
      </c>
      <c r="P176" s="168">
        <f>IF(P$2=$A176,Data!M176,0)</f>
        <v>0</v>
      </c>
      <c r="Q176" s="168">
        <f>IF(Q$2=$A176,Data!N176,0)</f>
        <v>0</v>
      </c>
      <c r="R176" s="169">
        <f>IF(R$2=$A176,Data!O176,0)</f>
        <v>0</v>
      </c>
      <c r="S176" s="169">
        <f>IF(S$2=$A176,Data!P176,0)</f>
        <v>0</v>
      </c>
      <c r="T176" s="169">
        <f>IF(T$2=$A176,Data!Q176,0)</f>
        <v>0</v>
      </c>
      <c r="U176" s="169">
        <f>IF(U$2=$A176,Data!R176,0)</f>
        <v>0</v>
      </c>
      <c r="V176" s="169">
        <f>IF(V$2=$A176,Data!S176,0)</f>
        <v>0</v>
      </c>
      <c r="W176" s="169">
        <f>IF(W$2=$A176,Data!T176,0)</f>
        <v>0</v>
      </c>
      <c r="X176" s="169">
        <f>IF(X$2=$A176,Data!U176,0)</f>
        <v>0</v>
      </c>
      <c r="Y176" s="169">
        <f>IF(Y$2=$A176,Data!V176,0)</f>
        <v>0</v>
      </c>
      <c r="Z176" s="169">
        <f>IF(Z$2=$A176,Data!W176,0)</f>
        <v>0</v>
      </c>
      <c r="AA176" s="169">
        <f>IF(AA$2=$A176,Data!X176,0)</f>
        <v>0</v>
      </c>
      <c r="AB176" s="169">
        <f>IF(AB$2=$A176,Data!Y176,0)</f>
        <v>0</v>
      </c>
      <c r="AC176" s="169">
        <f>IF(AC$2=$A176,Data!Z176,0)</f>
        <v>0</v>
      </c>
      <c r="AD176" s="170">
        <f>IF(AD$2=$A176,Data!AA176,0)</f>
        <v>0</v>
      </c>
      <c r="AE176" s="171">
        <f>IF(AE$2=$A176,Data!AB176,0)</f>
        <v>0</v>
      </c>
      <c r="AF176" s="170">
        <f>IF(AF$2=$A176,Data!AC176,0)</f>
        <v>0</v>
      </c>
      <c r="AG176" s="171">
        <f>IF(AG$2=$A176,Data!AD176,0)</f>
        <v>0</v>
      </c>
      <c r="AH176" s="170">
        <f>IF(AH$2=$A176,Data!AE176,0)</f>
        <v>0</v>
      </c>
      <c r="AI176" s="171">
        <f>IF(AI$2=$A176,Data!AF176,0)</f>
        <v>0</v>
      </c>
      <c r="AJ176" s="170">
        <f>IF(AJ$2=$A176,Data!AG176,0)</f>
        <v>0</v>
      </c>
      <c r="AK176" s="171">
        <f>IF(AK$2=$A176,Data!AH176,0)</f>
        <v>0</v>
      </c>
      <c r="AL176" s="170">
        <f>IF(AL$2=$A176,Data!AI176,0)</f>
        <v>0</v>
      </c>
      <c r="AM176" t="str">
        <f t="shared" si="4"/>
        <v>AA</v>
      </c>
      <c r="AN176" t="e">
        <f>+INDEX(Validation!$D$4:$D$250,MATCH(Merge!B176,Validation!$E$4:$E$250,0))</f>
        <v>#N/A</v>
      </c>
      <c r="AO176" s="172">
        <f t="shared" si="5"/>
        <v>0</v>
      </c>
    </row>
    <row r="177" spans="1:41" ht="15" x14ac:dyDescent="0.25">
      <c r="A177">
        <f>Inputs!$H$11</f>
        <v>1</v>
      </c>
      <c r="B177" t="str">
        <f>Inputs!$D$4</f>
        <v>Select Agency…</v>
      </c>
      <c r="C177" s="166" t="str">
        <f>Inputs!$I$6</f>
        <v>(insert code)</v>
      </c>
      <c r="D177" t="str">
        <f>IFERROR(INDEX(Inputs!$I$11:$I$19,MATCH(A177,Inputs!$H$11:$H$19)),"")</f>
        <v>(insert code)</v>
      </c>
      <c r="E177" t="s">
        <v>869</v>
      </c>
      <c r="F177" s="168">
        <f>IF(F$2=$A177,Data!C177,0)</f>
        <v>0</v>
      </c>
      <c r="G177" s="168">
        <f>IF(G$2=$A177,Data!D177,0)</f>
        <v>0</v>
      </c>
      <c r="H177" s="168">
        <f>IF(H$2=$A177,Data!E177,0)</f>
        <v>0</v>
      </c>
      <c r="I177" s="168">
        <f>IF(I$2=$A177,Data!F177,0)</f>
        <v>0</v>
      </c>
      <c r="J177" s="168">
        <f>IF(J$2=$A177,Data!G177,0)</f>
        <v>0</v>
      </c>
      <c r="K177" s="168">
        <f>IF(K$2=$A177,Data!H177,0)</f>
        <v>0</v>
      </c>
      <c r="L177" s="168">
        <f>IF(L$2=$A177,Data!I177,0)</f>
        <v>0</v>
      </c>
      <c r="M177" s="168">
        <f>IF(M$2=$A177,Data!J177,0)</f>
        <v>0</v>
      </c>
      <c r="N177" s="168">
        <f>IF(N$2=$A177,Data!K177,0)</f>
        <v>0</v>
      </c>
      <c r="O177" s="168">
        <f>IF(O$2=$A177,Data!L177,0)</f>
        <v>0</v>
      </c>
      <c r="P177" s="168">
        <f>IF(P$2=$A177,Data!M177,0)</f>
        <v>0</v>
      </c>
      <c r="Q177" s="168">
        <f>IF(Q$2=$A177,Data!N177,0)</f>
        <v>0</v>
      </c>
      <c r="R177" s="169">
        <f>IF(R$2=$A177,Data!O177,0)</f>
        <v>0</v>
      </c>
      <c r="S177" s="169">
        <f>IF(S$2=$A177,Data!P177,0)</f>
        <v>0</v>
      </c>
      <c r="T177" s="169">
        <f>IF(T$2=$A177,Data!Q177,0)</f>
        <v>0</v>
      </c>
      <c r="U177" s="169">
        <f>IF(U$2=$A177,Data!R177,0)</f>
        <v>0</v>
      </c>
      <c r="V177" s="169">
        <f>IF(V$2=$A177,Data!S177,0)</f>
        <v>0</v>
      </c>
      <c r="W177" s="169">
        <f>IF(W$2=$A177,Data!T177,0)</f>
        <v>0</v>
      </c>
      <c r="X177" s="169">
        <f>IF(X$2=$A177,Data!U177,0)</f>
        <v>0</v>
      </c>
      <c r="Y177" s="169">
        <f>IF(Y$2=$A177,Data!V177,0)</f>
        <v>0</v>
      </c>
      <c r="Z177" s="169">
        <f>IF(Z$2=$A177,Data!W177,0)</f>
        <v>0</v>
      </c>
      <c r="AA177" s="169">
        <f>IF(AA$2=$A177,Data!X177,0)</f>
        <v>0</v>
      </c>
      <c r="AB177" s="169">
        <f>IF(AB$2=$A177,Data!Y177,0)</f>
        <v>0</v>
      </c>
      <c r="AC177" s="169">
        <f>IF(AC$2=$A177,Data!Z177,0)</f>
        <v>0</v>
      </c>
      <c r="AD177" s="170">
        <f>IF(AD$2=$A177,Data!AA177,0)</f>
        <v>0</v>
      </c>
      <c r="AE177" s="171">
        <f>IF(AE$2=$A177,Data!AB177,0)</f>
        <v>0</v>
      </c>
      <c r="AF177" s="170">
        <f>IF(AF$2=$A177,Data!AC177,0)</f>
        <v>0</v>
      </c>
      <c r="AG177" s="171">
        <f>IF(AG$2=$A177,Data!AD177,0)</f>
        <v>0</v>
      </c>
      <c r="AH177" s="170">
        <f>IF(AH$2=$A177,Data!AE177,0)</f>
        <v>0</v>
      </c>
      <c r="AI177" s="171">
        <f>IF(AI$2=$A177,Data!AF177,0)</f>
        <v>0</v>
      </c>
      <c r="AJ177" s="170">
        <f>IF(AJ$2=$A177,Data!AG177,0)</f>
        <v>0</v>
      </c>
      <c r="AK177" s="171">
        <f>IF(AK$2=$A177,Data!AH177,0)</f>
        <v>0</v>
      </c>
      <c r="AL177" s="170">
        <f>IF(AL$2=$A177,Data!AI177,0)</f>
        <v>0</v>
      </c>
      <c r="AM177" t="str">
        <f t="shared" si="4"/>
        <v>AA</v>
      </c>
      <c r="AN177" t="e">
        <f>+INDEX(Validation!$D$4:$D$250,MATCH(Merge!B177,Validation!$E$4:$E$250,0))</f>
        <v>#N/A</v>
      </c>
      <c r="AO177" s="172">
        <f t="shared" si="5"/>
        <v>0</v>
      </c>
    </row>
    <row r="178" spans="1:41" ht="15" x14ac:dyDescent="0.25">
      <c r="A178">
        <f>Inputs!$H$11</f>
        <v>1</v>
      </c>
      <c r="B178" t="str">
        <f>Inputs!$D$4</f>
        <v>Select Agency…</v>
      </c>
      <c r="C178" s="166" t="str">
        <f>Inputs!$I$6</f>
        <v>(insert code)</v>
      </c>
      <c r="D178" t="str">
        <f>IFERROR(INDEX(Inputs!$I$11:$I$19,MATCH(A178,Inputs!$H$11:$H$19)),"")</f>
        <v>(insert code)</v>
      </c>
      <c r="E178" t="s">
        <v>869</v>
      </c>
      <c r="F178" s="168">
        <f>IF(F$2=$A178,Data!C178,0)</f>
        <v>0</v>
      </c>
      <c r="G178" s="168">
        <f>IF(G$2=$A178,Data!D178,0)</f>
        <v>0</v>
      </c>
      <c r="H178" s="168">
        <f>IF(H$2=$A178,Data!E178,0)</f>
        <v>0</v>
      </c>
      <c r="I178" s="168">
        <f>IF(I$2=$A178,Data!F178,0)</f>
        <v>0</v>
      </c>
      <c r="J178" s="168">
        <f>IF(J$2=$A178,Data!G178,0)</f>
        <v>0</v>
      </c>
      <c r="K178" s="168">
        <f>IF(K$2=$A178,Data!H178,0)</f>
        <v>0</v>
      </c>
      <c r="L178" s="168">
        <f>IF(L$2=$A178,Data!I178,0)</f>
        <v>0</v>
      </c>
      <c r="M178" s="168">
        <f>IF(M$2=$A178,Data!J178,0)</f>
        <v>0</v>
      </c>
      <c r="N178" s="168">
        <f>IF(N$2=$A178,Data!K178,0)</f>
        <v>0</v>
      </c>
      <c r="O178" s="168">
        <f>IF(O$2=$A178,Data!L178,0)</f>
        <v>0</v>
      </c>
      <c r="P178" s="168">
        <f>IF(P$2=$A178,Data!M178,0)</f>
        <v>0</v>
      </c>
      <c r="Q178" s="168">
        <f>IF(Q$2=$A178,Data!N178,0)</f>
        <v>0</v>
      </c>
      <c r="R178" s="169">
        <f>IF(R$2=$A178,Data!O178,0)</f>
        <v>0</v>
      </c>
      <c r="S178" s="169">
        <f>IF(S$2=$A178,Data!P178,0)</f>
        <v>0</v>
      </c>
      <c r="T178" s="169">
        <f>IF(T$2=$A178,Data!Q178,0)</f>
        <v>0</v>
      </c>
      <c r="U178" s="169">
        <f>IF(U$2=$A178,Data!R178,0)</f>
        <v>0</v>
      </c>
      <c r="V178" s="169">
        <f>IF(V$2=$A178,Data!S178,0)</f>
        <v>0</v>
      </c>
      <c r="W178" s="169">
        <f>IF(W$2=$A178,Data!T178,0)</f>
        <v>0</v>
      </c>
      <c r="X178" s="169">
        <f>IF(X$2=$A178,Data!U178,0)</f>
        <v>0</v>
      </c>
      <c r="Y178" s="169">
        <f>IF(Y$2=$A178,Data!V178,0)</f>
        <v>0</v>
      </c>
      <c r="Z178" s="169">
        <f>IF(Z$2=$A178,Data!W178,0)</f>
        <v>0</v>
      </c>
      <c r="AA178" s="169">
        <f>IF(AA$2=$A178,Data!X178,0)</f>
        <v>0</v>
      </c>
      <c r="AB178" s="169">
        <f>IF(AB$2=$A178,Data!Y178,0)</f>
        <v>0</v>
      </c>
      <c r="AC178" s="169">
        <f>IF(AC$2=$A178,Data!Z178,0)</f>
        <v>0</v>
      </c>
      <c r="AD178" s="170">
        <f>IF(AD$2=$A178,Data!AA178,0)</f>
        <v>0</v>
      </c>
      <c r="AE178" s="171">
        <f>IF(AE$2=$A178,Data!AB178,0)</f>
        <v>0</v>
      </c>
      <c r="AF178" s="170">
        <f>IF(AF$2=$A178,Data!AC178,0)</f>
        <v>0</v>
      </c>
      <c r="AG178" s="171">
        <f>IF(AG$2=$A178,Data!AD178,0)</f>
        <v>0</v>
      </c>
      <c r="AH178" s="170">
        <f>IF(AH$2=$A178,Data!AE178,0)</f>
        <v>0</v>
      </c>
      <c r="AI178" s="171">
        <f>IF(AI$2=$A178,Data!AF178,0)</f>
        <v>0</v>
      </c>
      <c r="AJ178" s="170">
        <f>IF(AJ$2=$A178,Data!AG178,0)</f>
        <v>0</v>
      </c>
      <c r="AK178" s="171">
        <f>IF(AK$2=$A178,Data!AH178,0)</f>
        <v>0</v>
      </c>
      <c r="AL178" s="170">
        <f>IF(AL$2=$A178,Data!AI178,0)</f>
        <v>0</v>
      </c>
      <c r="AM178" t="str">
        <f t="shared" si="4"/>
        <v>AA</v>
      </c>
      <c r="AN178" t="e">
        <f>+INDEX(Validation!$D$4:$D$250,MATCH(Merge!B178,Validation!$E$4:$E$250,0))</f>
        <v>#N/A</v>
      </c>
      <c r="AO178" s="172">
        <f t="shared" si="5"/>
        <v>0</v>
      </c>
    </row>
    <row r="179" spans="1:41" ht="15" x14ac:dyDescent="0.25">
      <c r="A179">
        <f>Inputs!$H$11</f>
        <v>1</v>
      </c>
      <c r="B179" t="str">
        <f>Inputs!$D$4</f>
        <v>Select Agency…</v>
      </c>
      <c r="C179" s="166" t="str">
        <f>Inputs!$I$6</f>
        <v>(insert code)</v>
      </c>
      <c r="D179" t="str">
        <f>IFERROR(INDEX(Inputs!$I$11:$I$19,MATCH(A179,Inputs!$H$11:$H$19)),"")</f>
        <v>(insert code)</v>
      </c>
      <c r="E179" t="s">
        <v>869</v>
      </c>
      <c r="F179" s="168">
        <f>IF(F$2=$A179,Data!C179,0)</f>
        <v>0</v>
      </c>
      <c r="G179" s="168">
        <f>IF(G$2=$A179,Data!D179,0)</f>
        <v>0</v>
      </c>
      <c r="H179" s="168">
        <f>IF(H$2=$A179,Data!E179,0)</f>
        <v>0</v>
      </c>
      <c r="I179" s="168">
        <f>IF(I$2=$A179,Data!F179,0)</f>
        <v>0</v>
      </c>
      <c r="J179" s="168">
        <f>IF(J$2=$A179,Data!G179,0)</f>
        <v>0</v>
      </c>
      <c r="K179" s="168">
        <f>IF(K$2=$A179,Data!H179,0)</f>
        <v>0</v>
      </c>
      <c r="L179" s="168">
        <f>IF(L$2=$A179,Data!I179,0)</f>
        <v>0</v>
      </c>
      <c r="M179" s="168">
        <f>IF(M$2=$A179,Data!J179,0)</f>
        <v>0</v>
      </c>
      <c r="N179" s="168">
        <f>IF(N$2=$A179,Data!K179,0)</f>
        <v>0</v>
      </c>
      <c r="O179" s="168">
        <f>IF(O$2=$A179,Data!L179,0)</f>
        <v>0</v>
      </c>
      <c r="P179" s="168">
        <f>IF(P$2=$A179,Data!M179,0)</f>
        <v>0</v>
      </c>
      <c r="Q179" s="168">
        <f>IF(Q$2=$A179,Data!N179,0)</f>
        <v>0</v>
      </c>
      <c r="R179" s="169">
        <f>IF(R$2=$A179,Data!O179,0)</f>
        <v>0</v>
      </c>
      <c r="S179" s="169">
        <f>IF(S$2=$A179,Data!P179,0)</f>
        <v>0</v>
      </c>
      <c r="T179" s="169">
        <f>IF(T$2=$A179,Data!Q179,0)</f>
        <v>0</v>
      </c>
      <c r="U179" s="169">
        <f>IF(U$2=$A179,Data!R179,0)</f>
        <v>0</v>
      </c>
      <c r="V179" s="169">
        <f>IF(V$2=$A179,Data!S179,0)</f>
        <v>0</v>
      </c>
      <c r="W179" s="169">
        <f>IF(W$2=$A179,Data!T179,0)</f>
        <v>0</v>
      </c>
      <c r="X179" s="169">
        <f>IF(X$2=$A179,Data!U179,0)</f>
        <v>0</v>
      </c>
      <c r="Y179" s="169">
        <f>IF(Y$2=$A179,Data!V179,0)</f>
        <v>0</v>
      </c>
      <c r="Z179" s="169">
        <f>IF(Z$2=$A179,Data!W179,0)</f>
        <v>0</v>
      </c>
      <c r="AA179" s="169">
        <f>IF(AA$2=$A179,Data!X179,0)</f>
        <v>0</v>
      </c>
      <c r="AB179" s="169">
        <f>IF(AB$2=$A179,Data!Y179,0)</f>
        <v>0</v>
      </c>
      <c r="AC179" s="169">
        <f>IF(AC$2=$A179,Data!Z179,0)</f>
        <v>0</v>
      </c>
      <c r="AD179" s="170">
        <f>IF(AD$2=$A179,Data!AA179,0)</f>
        <v>0</v>
      </c>
      <c r="AE179" s="171">
        <f>IF(AE$2=$A179,Data!AB179,0)</f>
        <v>0</v>
      </c>
      <c r="AF179" s="170">
        <f>IF(AF$2=$A179,Data!AC179,0)</f>
        <v>0</v>
      </c>
      <c r="AG179" s="171">
        <f>IF(AG$2=$A179,Data!AD179,0)</f>
        <v>0</v>
      </c>
      <c r="AH179" s="170">
        <f>IF(AH$2=$A179,Data!AE179,0)</f>
        <v>0</v>
      </c>
      <c r="AI179" s="171">
        <f>IF(AI$2=$A179,Data!AF179,0)</f>
        <v>0</v>
      </c>
      <c r="AJ179" s="170">
        <f>IF(AJ$2=$A179,Data!AG179,0)</f>
        <v>0</v>
      </c>
      <c r="AK179" s="171">
        <f>IF(AK$2=$A179,Data!AH179,0)</f>
        <v>0</v>
      </c>
      <c r="AL179" s="170">
        <f>IF(AL$2=$A179,Data!AI179,0)</f>
        <v>0</v>
      </c>
      <c r="AM179" t="str">
        <f t="shared" si="4"/>
        <v>AA</v>
      </c>
      <c r="AN179" t="e">
        <f>+INDEX(Validation!$D$4:$D$250,MATCH(Merge!B179,Validation!$E$4:$E$250,0))</f>
        <v>#N/A</v>
      </c>
      <c r="AO179" s="172">
        <f t="shared" si="5"/>
        <v>0</v>
      </c>
    </row>
    <row r="180" spans="1:41" ht="15" x14ac:dyDescent="0.25">
      <c r="A180">
        <f>Inputs!$H$11</f>
        <v>1</v>
      </c>
      <c r="B180" t="str">
        <f>Inputs!$D$4</f>
        <v>Select Agency…</v>
      </c>
      <c r="C180" s="166" t="str">
        <f>Inputs!$I$6</f>
        <v>(insert code)</v>
      </c>
      <c r="D180" t="str">
        <f>IFERROR(INDEX(Inputs!$I$11:$I$19,MATCH(A180,Inputs!$H$11:$H$19)),"")</f>
        <v>(insert code)</v>
      </c>
      <c r="E180" t="s">
        <v>869</v>
      </c>
      <c r="F180" s="168">
        <f>IF(F$2=$A180,Data!C180,0)</f>
        <v>0</v>
      </c>
      <c r="G180" s="168">
        <f>IF(G$2=$A180,Data!D180,0)</f>
        <v>0</v>
      </c>
      <c r="H180" s="168">
        <f>IF(H$2=$A180,Data!E180,0)</f>
        <v>0</v>
      </c>
      <c r="I180" s="168">
        <f>IF(I$2=$A180,Data!F180,0)</f>
        <v>0</v>
      </c>
      <c r="J180" s="168">
        <f>IF(J$2=$A180,Data!G180,0)</f>
        <v>0</v>
      </c>
      <c r="K180" s="168">
        <f>IF(K$2=$A180,Data!H180,0)</f>
        <v>0</v>
      </c>
      <c r="L180" s="168">
        <f>IF(L$2=$A180,Data!I180,0)</f>
        <v>0</v>
      </c>
      <c r="M180" s="168">
        <f>IF(M$2=$A180,Data!J180,0)</f>
        <v>0</v>
      </c>
      <c r="N180" s="168">
        <f>IF(N$2=$A180,Data!K180,0)</f>
        <v>0</v>
      </c>
      <c r="O180" s="168">
        <f>IF(O$2=$A180,Data!L180,0)</f>
        <v>0</v>
      </c>
      <c r="P180" s="168">
        <f>IF(P$2=$A180,Data!M180,0)</f>
        <v>0</v>
      </c>
      <c r="Q180" s="168">
        <f>IF(Q$2=$A180,Data!N180,0)</f>
        <v>0</v>
      </c>
      <c r="R180" s="169">
        <f>IF(R$2=$A180,Data!O180,0)</f>
        <v>0</v>
      </c>
      <c r="S180" s="169">
        <f>IF(S$2=$A180,Data!P180,0)</f>
        <v>0</v>
      </c>
      <c r="T180" s="169">
        <f>IF(T$2=$A180,Data!Q180,0)</f>
        <v>0</v>
      </c>
      <c r="U180" s="169">
        <f>IF(U$2=$A180,Data!R180,0)</f>
        <v>0</v>
      </c>
      <c r="V180" s="169">
        <f>IF(V$2=$A180,Data!S180,0)</f>
        <v>0</v>
      </c>
      <c r="W180" s="169">
        <f>IF(W$2=$A180,Data!T180,0)</f>
        <v>0</v>
      </c>
      <c r="X180" s="169">
        <f>IF(X$2=$A180,Data!U180,0)</f>
        <v>0</v>
      </c>
      <c r="Y180" s="169">
        <f>IF(Y$2=$A180,Data!V180,0)</f>
        <v>0</v>
      </c>
      <c r="Z180" s="169">
        <f>IF(Z$2=$A180,Data!W180,0)</f>
        <v>0</v>
      </c>
      <c r="AA180" s="169">
        <f>IF(AA$2=$A180,Data!X180,0)</f>
        <v>0</v>
      </c>
      <c r="AB180" s="169">
        <f>IF(AB$2=$A180,Data!Y180,0)</f>
        <v>0</v>
      </c>
      <c r="AC180" s="169">
        <f>IF(AC$2=$A180,Data!Z180,0)</f>
        <v>0</v>
      </c>
      <c r="AD180" s="170">
        <f>IF(AD$2=$A180,Data!AA180,0)</f>
        <v>0</v>
      </c>
      <c r="AE180" s="171">
        <f>IF(AE$2=$A180,Data!AB180,0)</f>
        <v>0</v>
      </c>
      <c r="AF180" s="170">
        <f>IF(AF$2=$A180,Data!AC180,0)</f>
        <v>0</v>
      </c>
      <c r="AG180" s="171">
        <f>IF(AG$2=$A180,Data!AD180,0)</f>
        <v>0</v>
      </c>
      <c r="AH180" s="170">
        <f>IF(AH$2=$A180,Data!AE180,0)</f>
        <v>0</v>
      </c>
      <c r="AI180" s="171">
        <f>IF(AI$2=$A180,Data!AF180,0)</f>
        <v>0</v>
      </c>
      <c r="AJ180" s="170">
        <f>IF(AJ$2=$A180,Data!AG180,0)</f>
        <v>0</v>
      </c>
      <c r="AK180" s="171">
        <f>IF(AK$2=$A180,Data!AH180,0)</f>
        <v>0</v>
      </c>
      <c r="AL180" s="170">
        <f>IF(AL$2=$A180,Data!AI180,0)</f>
        <v>0</v>
      </c>
      <c r="AM180" t="str">
        <f t="shared" si="4"/>
        <v>AA</v>
      </c>
      <c r="AN180" t="e">
        <f>+INDEX(Validation!$D$4:$D$250,MATCH(Merge!B180,Validation!$E$4:$E$250,0))</f>
        <v>#N/A</v>
      </c>
      <c r="AO180" s="172">
        <f t="shared" si="5"/>
        <v>0</v>
      </c>
    </row>
    <row r="181" spans="1:41" ht="15" x14ac:dyDescent="0.25">
      <c r="A181">
        <f>Inputs!$H$11</f>
        <v>1</v>
      </c>
      <c r="B181" t="str">
        <f>Inputs!$D$4</f>
        <v>Select Agency…</v>
      </c>
      <c r="C181" s="166" t="str">
        <f>Inputs!$I$6</f>
        <v>(insert code)</v>
      </c>
      <c r="D181" t="str">
        <f>IFERROR(INDEX(Inputs!$I$11:$I$19,MATCH(A181,Inputs!$H$11:$H$19)),"")</f>
        <v>(insert code)</v>
      </c>
      <c r="E181" t="s">
        <v>869</v>
      </c>
      <c r="F181" s="168">
        <f>IF(F$2=$A181,Data!C181,0)</f>
        <v>0</v>
      </c>
      <c r="G181" s="168">
        <f>IF(G$2=$A181,Data!D181,0)</f>
        <v>0</v>
      </c>
      <c r="H181" s="168">
        <f>IF(H$2=$A181,Data!E181,0)</f>
        <v>0</v>
      </c>
      <c r="I181" s="168">
        <f>IF(I$2=$A181,Data!F181,0)</f>
        <v>0</v>
      </c>
      <c r="J181" s="168">
        <f>IF(J$2=$A181,Data!G181,0)</f>
        <v>0</v>
      </c>
      <c r="K181" s="168">
        <f>IF(K$2=$A181,Data!H181,0)</f>
        <v>0</v>
      </c>
      <c r="L181" s="168">
        <f>IF(L$2=$A181,Data!I181,0)</f>
        <v>0</v>
      </c>
      <c r="M181" s="168">
        <f>IF(M$2=$A181,Data!J181,0)</f>
        <v>0</v>
      </c>
      <c r="N181" s="168">
        <f>IF(N$2=$A181,Data!K181,0)</f>
        <v>0</v>
      </c>
      <c r="O181" s="168">
        <f>IF(O$2=$A181,Data!L181,0)</f>
        <v>0</v>
      </c>
      <c r="P181" s="168">
        <f>IF(P$2=$A181,Data!M181,0)</f>
        <v>0</v>
      </c>
      <c r="Q181" s="168">
        <f>IF(Q$2=$A181,Data!N181,0)</f>
        <v>0</v>
      </c>
      <c r="R181" s="169">
        <f>IF(R$2=$A181,Data!O181,0)</f>
        <v>0</v>
      </c>
      <c r="S181" s="169">
        <f>IF(S$2=$A181,Data!P181,0)</f>
        <v>0</v>
      </c>
      <c r="T181" s="169">
        <f>IF(T$2=$A181,Data!Q181,0)</f>
        <v>0</v>
      </c>
      <c r="U181" s="169">
        <f>IF(U$2=$A181,Data!R181,0)</f>
        <v>0</v>
      </c>
      <c r="V181" s="169">
        <f>IF(V$2=$A181,Data!S181,0)</f>
        <v>0</v>
      </c>
      <c r="W181" s="169">
        <f>IF(W$2=$A181,Data!T181,0)</f>
        <v>0</v>
      </c>
      <c r="X181" s="169">
        <f>IF(X$2=$A181,Data!U181,0)</f>
        <v>0</v>
      </c>
      <c r="Y181" s="169">
        <f>IF(Y$2=$A181,Data!V181,0)</f>
        <v>0</v>
      </c>
      <c r="Z181" s="169">
        <f>IF(Z$2=$A181,Data!W181,0)</f>
        <v>0</v>
      </c>
      <c r="AA181" s="169">
        <f>IF(AA$2=$A181,Data!X181,0)</f>
        <v>0</v>
      </c>
      <c r="AB181" s="169">
        <f>IF(AB$2=$A181,Data!Y181,0)</f>
        <v>0</v>
      </c>
      <c r="AC181" s="169">
        <f>IF(AC$2=$A181,Data!Z181,0)</f>
        <v>0</v>
      </c>
      <c r="AD181" s="170">
        <f>IF(AD$2=$A181,Data!AA181,0)</f>
        <v>0</v>
      </c>
      <c r="AE181" s="171">
        <f>IF(AE$2=$A181,Data!AB181,0)</f>
        <v>0</v>
      </c>
      <c r="AF181" s="170">
        <f>IF(AF$2=$A181,Data!AC181,0)</f>
        <v>0</v>
      </c>
      <c r="AG181" s="171">
        <f>IF(AG$2=$A181,Data!AD181,0)</f>
        <v>0</v>
      </c>
      <c r="AH181" s="170">
        <f>IF(AH$2=$A181,Data!AE181,0)</f>
        <v>0</v>
      </c>
      <c r="AI181" s="171">
        <f>IF(AI$2=$A181,Data!AF181,0)</f>
        <v>0</v>
      </c>
      <c r="AJ181" s="170">
        <f>IF(AJ$2=$A181,Data!AG181,0)</f>
        <v>0</v>
      </c>
      <c r="AK181" s="171">
        <f>IF(AK$2=$A181,Data!AH181,0)</f>
        <v>0</v>
      </c>
      <c r="AL181" s="170">
        <f>IF(AL$2=$A181,Data!AI181,0)</f>
        <v>0</v>
      </c>
      <c r="AM181" t="str">
        <f t="shared" si="4"/>
        <v>AA</v>
      </c>
      <c r="AN181" t="e">
        <f>+INDEX(Validation!$D$4:$D$250,MATCH(Merge!B181,Validation!$E$4:$E$250,0))</f>
        <v>#N/A</v>
      </c>
      <c r="AO181" s="172">
        <f t="shared" si="5"/>
        <v>0</v>
      </c>
    </row>
    <row r="182" spans="1:41" ht="15" x14ac:dyDescent="0.25">
      <c r="A182">
        <f>Inputs!$H$11</f>
        <v>1</v>
      </c>
      <c r="B182" t="str">
        <f>Inputs!$D$4</f>
        <v>Select Agency…</v>
      </c>
      <c r="C182" s="166" t="str">
        <f>Inputs!$I$6</f>
        <v>(insert code)</v>
      </c>
      <c r="D182" t="str">
        <f>IFERROR(INDEX(Inputs!$I$11:$I$19,MATCH(A182,Inputs!$H$11:$H$19)),"")</f>
        <v>(insert code)</v>
      </c>
      <c r="E182" t="s">
        <v>869</v>
      </c>
      <c r="F182" s="168">
        <f>IF(F$2=$A182,Data!C182,0)</f>
        <v>0</v>
      </c>
      <c r="G182" s="168">
        <f>IF(G$2=$A182,Data!D182,0)</f>
        <v>0</v>
      </c>
      <c r="H182" s="168">
        <f>IF(H$2=$A182,Data!E182,0)</f>
        <v>0</v>
      </c>
      <c r="I182" s="168">
        <f>IF(I$2=$A182,Data!F182,0)</f>
        <v>0</v>
      </c>
      <c r="J182" s="168">
        <f>IF(J$2=$A182,Data!G182,0)</f>
        <v>0</v>
      </c>
      <c r="K182" s="168">
        <f>IF(K$2=$A182,Data!H182,0)</f>
        <v>0</v>
      </c>
      <c r="L182" s="168">
        <f>IF(L$2=$A182,Data!I182,0)</f>
        <v>0</v>
      </c>
      <c r="M182" s="168">
        <f>IF(M$2=$A182,Data!J182,0)</f>
        <v>0</v>
      </c>
      <c r="N182" s="168">
        <f>IF(N$2=$A182,Data!K182,0)</f>
        <v>0</v>
      </c>
      <c r="O182" s="168">
        <f>IF(O$2=$A182,Data!L182,0)</f>
        <v>0</v>
      </c>
      <c r="P182" s="168">
        <f>IF(P$2=$A182,Data!M182,0)</f>
        <v>0</v>
      </c>
      <c r="Q182" s="168">
        <f>IF(Q$2=$A182,Data!N182,0)</f>
        <v>0</v>
      </c>
      <c r="R182" s="169">
        <f>IF(R$2=$A182,Data!O182,0)</f>
        <v>0</v>
      </c>
      <c r="S182" s="169">
        <f>IF(S$2=$A182,Data!P182,0)</f>
        <v>0</v>
      </c>
      <c r="T182" s="169">
        <f>IF(T$2=$A182,Data!Q182,0)</f>
        <v>0</v>
      </c>
      <c r="U182" s="169">
        <f>IF(U$2=$A182,Data!R182,0)</f>
        <v>0</v>
      </c>
      <c r="V182" s="169">
        <f>IF(V$2=$A182,Data!S182,0)</f>
        <v>0</v>
      </c>
      <c r="W182" s="169">
        <f>IF(W$2=$A182,Data!T182,0)</f>
        <v>0</v>
      </c>
      <c r="X182" s="169">
        <f>IF(X$2=$A182,Data!U182,0)</f>
        <v>0</v>
      </c>
      <c r="Y182" s="169">
        <f>IF(Y$2=$A182,Data!V182,0)</f>
        <v>0</v>
      </c>
      <c r="Z182" s="169">
        <f>IF(Z$2=$A182,Data!W182,0)</f>
        <v>0</v>
      </c>
      <c r="AA182" s="169">
        <f>IF(AA$2=$A182,Data!X182,0)</f>
        <v>0</v>
      </c>
      <c r="AB182" s="169">
        <f>IF(AB$2=$A182,Data!Y182,0)</f>
        <v>0</v>
      </c>
      <c r="AC182" s="169">
        <f>IF(AC$2=$A182,Data!Z182,0)</f>
        <v>0</v>
      </c>
      <c r="AD182" s="170">
        <f>IF(AD$2=$A182,Data!AA182,0)</f>
        <v>0</v>
      </c>
      <c r="AE182" s="171">
        <f>IF(AE$2=$A182,Data!AB182,0)</f>
        <v>0</v>
      </c>
      <c r="AF182" s="170">
        <f>IF(AF$2=$A182,Data!AC182,0)</f>
        <v>0</v>
      </c>
      <c r="AG182" s="171">
        <f>IF(AG$2=$A182,Data!AD182,0)</f>
        <v>0</v>
      </c>
      <c r="AH182" s="170">
        <f>IF(AH$2=$A182,Data!AE182,0)</f>
        <v>0</v>
      </c>
      <c r="AI182" s="171">
        <f>IF(AI$2=$A182,Data!AF182,0)</f>
        <v>0</v>
      </c>
      <c r="AJ182" s="170">
        <f>IF(AJ$2=$A182,Data!AG182,0)</f>
        <v>0</v>
      </c>
      <c r="AK182" s="171">
        <f>IF(AK$2=$A182,Data!AH182,0)</f>
        <v>0</v>
      </c>
      <c r="AL182" s="170">
        <f>IF(AL$2=$A182,Data!AI182,0)</f>
        <v>0</v>
      </c>
      <c r="AM182" t="str">
        <f t="shared" si="4"/>
        <v>AA</v>
      </c>
      <c r="AN182" t="e">
        <f>+INDEX(Validation!$D$4:$D$250,MATCH(Merge!B182,Validation!$E$4:$E$250,0))</f>
        <v>#N/A</v>
      </c>
      <c r="AO182" s="172">
        <f t="shared" si="5"/>
        <v>0</v>
      </c>
    </row>
    <row r="183" spans="1:41" ht="15" x14ac:dyDescent="0.25">
      <c r="A183">
        <f>Inputs!$H$11</f>
        <v>1</v>
      </c>
      <c r="B183" t="str">
        <f>Inputs!$D$4</f>
        <v>Select Agency…</v>
      </c>
      <c r="C183" s="166" t="str">
        <f>Inputs!$I$6</f>
        <v>(insert code)</v>
      </c>
      <c r="D183" t="str">
        <f>IFERROR(INDEX(Inputs!$I$11:$I$19,MATCH(A183,Inputs!$H$11:$H$19)),"")</f>
        <v>(insert code)</v>
      </c>
      <c r="E183" t="s">
        <v>869</v>
      </c>
      <c r="F183" s="168">
        <f>IF(F$2=$A183,Data!C183,0)</f>
        <v>0</v>
      </c>
      <c r="G183" s="168">
        <f>IF(G$2=$A183,Data!D183,0)</f>
        <v>0</v>
      </c>
      <c r="H183" s="168">
        <f>IF(H$2=$A183,Data!E183,0)</f>
        <v>0</v>
      </c>
      <c r="I183" s="168">
        <f>IF(I$2=$A183,Data!F183,0)</f>
        <v>0</v>
      </c>
      <c r="J183" s="168">
        <f>IF(J$2=$A183,Data!G183,0)</f>
        <v>0</v>
      </c>
      <c r="K183" s="168">
        <f>IF(K$2=$A183,Data!H183,0)</f>
        <v>0</v>
      </c>
      <c r="L183" s="168">
        <f>IF(L$2=$A183,Data!I183,0)</f>
        <v>0</v>
      </c>
      <c r="M183" s="168">
        <f>IF(M$2=$A183,Data!J183,0)</f>
        <v>0</v>
      </c>
      <c r="N183" s="168">
        <f>IF(N$2=$A183,Data!K183,0)</f>
        <v>0</v>
      </c>
      <c r="O183" s="168">
        <f>IF(O$2=$A183,Data!L183,0)</f>
        <v>0</v>
      </c>
      <c r="P183" s="168">
        <f>IF(P$2=$A183,Data!M183,0)</f>
        <v>0</v>
      </c>
      <c r="Q183" s="168">
        <f>IF(Q$2=$A183,Data!N183,0)</f>
        <v>0</v>
      </c>
      <c r="R183" s="169">
        <f>IF(R$2=$A183,Data!O183,0)</f>
        <v>0</v>
      </c>
      <c r="S183" s="169">
        <f>IF(S$2=$A183,Data!P183,0)</f>
        <v>0</v>
      </c>
      <c r="T183" s="169">
        <f>IF(T$2=$A183,Data!Q183,0)</f>
        <v>0</v>
      </c>
      <c r="U183" s="169">
        <f>IF(U$2=$A183,Data!R183,0)</f>
        <v>0</v>
      </c>
      <c r="V183" s="169">
        <f>IF(V$2=$A183,Data!S183,0)</f>
        <v>0</v>
      </c>
      <c r="W183" s="169">
        <f>IF(W$2=$A183,Data!T183,0)</f>
        <v>0</v>
      </c>
      <c r="X183" s="169">
        <f>IF(X$2=$A183,Data!U183,0)</f>
        <v>0</v>
      </c>
      <c r="Y183" s="169">
        <f>IF(Y$2=$A183,Data!V183,0)</f>
        <v>0</v>
      </c>
      <c r="Z183" s="169">
        <f>IF(Z$2=$A183,Data!W183,0)</f>
        <v>0</v>
      </c>
      <c r="AA183" s="169">
        <f>IF(AA$2=$A183,Data!X183,0)</f>
        <v>0</v>
      </c>
      <c r="AB183" s="169">
        <f>IF(AB$2=$A183,Data!Y183,0)</f>
        <v>0</v>
      </c>
      <c r="AC183" s="169">
        <f>IF(AC$2=$A183,Data!Z183,0)</f>
        <v>0</v>
      </c>
      <c r="AD183" s="170">
        <f>IF(AD$2=$A183,Data!AA183,0)</f>
        <v>0</v>
      </c>
      <c r="AE183" s="171">
        <f>IF(AE$2=$A183,Data!AB183,0)</f>
        <v>0</v>
      </c>
      <c r="AF183" s="170">
        <f>IF(AF$2=$A183,Data!AC183,0)</f>
        <v>0</v>
      </c>
      <c r="AG183" s="171">
        <f>IF(AG$2=$A183,Data!AD183,0)</f>
        <v>0</v>
      </c>
      <c r="AH183" s="170">
        <f>IF(AH$2=$A183,Data!AE183,0)</f>
        <v>0</v>
      </c>
      <c r="AI183" s="171">
        <f>IF(AI$2=$A183,Data!AF183,0)</f>
        <v>0</v>
      </c>
      <c r="AJ183" s="170">
        <f>IF(AJ$2=$A183,Data!AG183,0)</f>
        <v>0</v>
      </c>
      <c r="AK183" s="171">
        <f>IF(AK$2=$A183,Data!AH183,0)</f>
        <v>0</v>
      </c>
      <c r="AL183" s="170">
        <f>IF(AL$2=$A183,Data!AI183,0)</f>
        <v>0</v>
      </c>
      <c r="AM183" t="str">
        <f t="shared" si="4"/>
        <v>AA</v>
      </c>
      <c r="AN183" t="e">
        <f>+INDEX(Validation!$D$4:$D$250,MATCH(Merge!B183,Validation!$E$4:$E$250,0))</f>
        <v>#N/A</v>
      </c>
      <c r="AO183" s="172">
        <f t="shared" si="5"/>
        <v>0</v>
      </c>
    </row>
    <row r="184" spans="1:41" ht="15" x14ac:dyDescent="0.25">
      <c r="A184">
        <f>Inputs!$H$11</f>
        <v>1</v>
      </c>
      <c r="B184" t="str">
        <f>Inputs!$D$4</f>
        <v>Select Agency…</v>
      </c>
      <c r="C184" s="166" t="str">
        <f>Inputs!$I$6</f>
        <v>(insert code)</v>
      </c>
      <c r="D184" t="str">
        <f>IFERROR(INDEX(Inputs!$I$11:$I$19,MATCH(A184,Inputs!$H$11:$H$19)),"")</f>
        <v>(insert code)</v>
      </c>
      <c r="E184" t="s">
        <v>869</v>
      </c>
      <c r="F184" s="168">
        <f>IF(F$2=$A184,Data!C184,0)</f>
        <v>0</v>
      </c>
      <c r="G184" s="168">
        <f>IF(G$2=$A184,Data!D184,0)</f>
        <v>0</v>
      </c>
      <c r="H184" s="168">
        <f>IF(H$2=$A184,Data!E184,0)</f>
        <v>0</v>
      </c>
      <c r="I184" s="168">
        <f>IF(I$2=$A184,Data!F184,0)</f>
        <v>0</v>
      </c>
      <c r="J184" s="168">
        <f>IF(J$2=$A184,Data!G184,0)</f>
        <v>0</v>
      </c>
      <c r="K184" s="168">
        <f>IF(K$2=$A184,Data!H184,0)</f>
        <v>0</v>
      </c>
      <c r="L184" s="168">
        <f>IF(L$2=$A184,Data!I184,0)</f>
        <v>0</v>
      </c>
      <c r="M184" s="168">
        <f>IF(M$2=$A184,Data!J184,0)</f>
        <v>0</v>
      </c>
      <c r="N184" s="168">
        <f>IF(N$2=$A184,Data!K184,0)</f>
        <v>0</v>
      </c>
      <c r="O184" s="168">
        <f>IF(O$2=$A184,Data!L184,0)</f>
        <v>0</v>
      </c>
      <c r="P184" s="168">
        <f>IF(P$2=$A184,Data!M184,0)</f>
        <v>0</v>
      </c>
      <c r="Q184" s="168">
        <f>IF(Q$2=$A184,Data!N184,0)</f>
        <v>0</v>
      </c>
      <c r="R184" s="169">
        <f>IF(R$2=$A184,Data!O184,0)</f>
        <v>0</v>
      </c>
      <c r="S184" s="169">
        <f>IF(S$2=$A184,Data!P184,0)</f>
        <v>0</v>
      </c>
      <c r="T184" s="169">
        <f>IF(T$2=$A184,Data!Q184,0)</f>
        <v>0</v>
      </c>
      <c r="U184" s="169">
        <f>IF(U$2=$A184,Data!R184,0)</f>
        <v>0</v>
      </c>
      <c r="V184" s="169">
        <f>IF(V$2=$A184,Data!S184,0)</f>
        <v>0</v>
      </c>
      <c r="W184" s="169">
        <f>IF(W$2=$A184,Data!T184,0)</f>
        <v>0</v>
      </c>
      <c r="X184" s="169">
        <f>IF(X$2=$A184,Data!U184,0)</f>
        <v>0</v>
      </c>
      <c r="Y184" s="169">
        <f>IF(Y$2=$A184,Data!V184,0)</f>
        <v>0</v>
      </c>
      <c r="Z184" s="169">
        <f>IF(Z$2=$A184,Data!W184,0)</f>
        <v>0</v>
      </c>
      <c r="AA184" s="169">
        <f>IF(AA$2=$A184,Data!X184,0)</f>
        <v>0</v>
      </c>
      <c r="AB184" s="169">
        <f>IF(AB$2=$A184,Data!Y184,0)</f>
        <v>0</v>
      </c>
      <c r="AC184" s="169">
        <f>IF(AC$2=$A184,Data!Z184,0)</f>
        <v>0</v>
      </c>
      <c r="AD184" s="170">
        <f>IF(AD$2=$A184,Data!AA184,0)</f>
        <v>0</v>
      </c>
      <c r="AE184" s="171">
        <f>IF(AE$2=$A184,Data!AB184,0)</f>
        <v>0</v>
      </c>
      <c r="AF184" s="170">
        <f>IF(AF$2=$A184,Data!AC184,0)</f>
        <v>0</v>
      </c>
      <c r="AG184" s="171">
        <f>IF(AG$2=$A184,Data!AD184,0)</f>
        <v>0</v>
      </c>
      <c r="AH184" s="170">
        <f>IF(AH$2=$A184,Data!AE184,0)</f>
        <v>0</v>
      </c>
      <c r="AI184" s="171">
        <f>IF(AI$2=$A184,Data!AF184,0)</f>
        <v>0</v>
      </c>
      <c r="AJ184" s="170">
        <f>IF(AJ$2=$A184,Data!AG184,0)</f>
        <v>0</v>
      </c>
      <c r="AK184" s="171">
        <f>IF(AK$2=$A184,Data!AH184,0)</f>
        <v>0</v>
      </c>
      <c r="AL184" s="170">
        <f>IF(AL$2=$A184,Data!AI184,0)</f>
        <v>0</v>
      </c>
      <c r="AM184" t="str">
        <f t="shared" si="4"/>
        <v>AA</v>
      </c>
      <c r="AN184" t="e">
        <f>+INDEX(Validation!$D$4:$D$250,MATCH(Merge!B184,Validation!$E$4:$E$250,0))</f>
        <v>#N/A</v>
      </c>
      <c r="AO184" s="172">
        <f t="shared" si="5"/>
        <v>0</v>
      </c>
    </row>
    <row r="185" spans="1:41" ht="15" x14ac:dyDescent="0.25">
      <c r="A185">
        <f>Inputs!$H$11</f>
        <v>1</v>
      </c>
      <c r="B185" t="str">
        <f>Inputs!$D$4</f>
        <v>Select Agency…</v>
      </c>
      <c r="C185" s="166" t="str">
        <f>Inputs!$I$6</f>
        <v>(insert code)</v>
      </c>
      <c r="D185" t="str">
        <f>IFERROR(INDEX(Inputs!$I$11:$I$19,MATCH(A185,Inputs!$H$11:$H$19)),"")</f>
        <v>(insert code)</v>
      </c>
      <c r="E185" t="s">
        <v>869</v>
      </c>
      <c r="F185" s="168">
        <f>IF(F$2=$A185,Data!C185,0)</f>
        <v>0</v>
      </c>
      <c r="G185" s="168">
        <f>IF(G$2=$A185,Data!D185,0)</f>
        <v>0</v>
      </c>
      <c r="H185" s="168">
        <f>IF(H$2=$A185,Data!E185,0)</f>
        <v>0</v>
      </c>
      <c r="I185" s="168">
        <f>IF(I$2=$A185,Data!F185,0)</f>
        <v>0</v>
      </c>
      <c r="J185" s="168">
        <f>IF(J$2=$A185,Data!G185,0)</f>
        <v>0</v>
      </c>
      <c r="K185" s="168">
        <f>IF(K$2=$A185,Data!H185,0)</f>
        <v>0</v>
      </c>
      <c r="L185" s="168">
        <f>IF(L$2=$A185,Data!I185,0)</f>
        <v>0</v>
      </c>
      <c r="M185" s="168">
        <f>IF(M$2=$A185,Data!J185,0)</f>
        <v>0</v>
      </c>
      <c r="N185" s="168">
        <f>IF(N$2=$A185,Data!K185,0)</f>
        <v>0</v>
      </c>
      <c r="O185" s="168">
        <f>IF(O$2=$A185,Data!L185,0)</f>
        <v>0</v>
      </c>
      <c r="P185" s="168">
        <f>IF(P$2=$A185,Data!M185,0)</f>
        <v>0</v>
      </c>
      <c r="Q185" s="168">
        <f>IF(Q$2=$A185,Data!N185,0)</f>
        <v>0</v>
      </c>
      <c r="R185" s="169">
        <f>IF(R$2=$A185,Data!O185,0)</f>
        <v>0</v>
      </c>
      <c r="S185" s="169">
        <f>IF(S$2=$A185,Data!P185,0)</f>
        <v>0</v>
      </c>
      <c r="T185" s="169">
        <f>IF(T$2=$A185,Data!Q185,0)</f>
        <v>0</v>
      </c>
      <c r="U185" s="169">
        <f>IF(U$2=$A185,Data!R185,0)</f>
        <v>0</v>
      </c>
      <c r="V185" s="169">
        <f>IF(V$2=$A185,Data!S185,0)</f>
        <v>0</v>
      </c>
      <c r="W185" s="169">
        <f>IF(W$2=$A185,Data!T185,0)</f>
        <v>0</v>
      </c>
      <c r="X185" s="169">
        <f>IF(X$2=$A185,Data!U185,0)</f>
        <v>0</v>
      </c>
      <c r="Y185" s="169">
        <f>IF(Y$2=$A185,Data!V185,0)</f>
        <v>0</v>
      </c>
      <c r="Z185" s="169">
        <f>IF(Z$2=$A185,Data!W185,0)</f>
        <v>0</v>
      </c>
      <c r="AA185" s="169">
        <f>IF(AA$2=$A185,Data!X185,0)</f>
        <v>0</v>
      </c>
      <c r="AB185" s="169">
        <f>IF(AB$2=$A185,Data!Y185,0)</f>
        <v>0</v>
      </c>
      <c r="AC185" s="169">
        <f>IF(AC$2=$A185,Data!Z185,0)</f>
        <v>0</v>
      </c>
      <c r="AD185" s="170">
        <f>IF(AD$2=$A185,Data!AA185,0)</f>
        <v>0</v>
      </c>
      <c r="AE185" s="171">
        <f>IF(AE$2=$A185,Data!AB185,0)</f>
        <v>0</v>
      </c>
      <c r="AF185" s="170">
        <f>IF(AF$2=$A185,Data!AC185,0)</f>
        <v>0</v>
      </c>
      <c r="AG185" s="171">
        <f>IF(AG$2=$A185,Data!AD185,0)</f>
        <v>0</v>
      </c>
      <c r="AH185" s="170">
        <f>IF(AH$2=$A185,Data!AE185,0)</f>
        <v>0</v>
      </c>
      <c r="AI185" s="171">
        <f>IF(AI$2=$A185,Data!AF185,0)</f>
        <v>0</v>
      </c>
      <c r="AJ185" s="170">
        <f>IF(AJ$2=$A185,Data!AG185,0)</f>
        <v>0</v>
      </c>
      <c r="AK185" s="171">
        <f>IF(AK$2=$A185,Data!AH185,0)</f>
        <v>0</v>
      </c>
      <c r="AL185" s="170">
        <f>IF(AL$2=$A185,Data!AI185,0)</f>
        <v>0</v>
      </c>
      <c r="AM185" t="str">
        <f t="shared" si="4"/>
        <v>AA</v>
      </c>
      <c r="AN185" t="e">
        <f>+INDEX(Validation!$D$4:$D$250,MATCH(Merge!B185,Validation!$E$4:$E$250,0))</f>
        <v>#N/A</v>
      </c>
      <c r="AO185" s="172">
        <f t="shared" si="5"/>
        <v>0</v>
      </c>
    </row>
    <row r="186" spans="1:41" ht="15" x14ac:dyDescent="0.25">
      <c r="A186">
        <f>Inputs!$H$11</f>
        <v>1</v>
      </c>
      <c r="B186" t="str">
        <f>Inputs!$D$4</f>
        <v>Select Agency…</v>
      </c>
      <c r="C186" s="166" t="str">
        <f>Inputs!$I$6</f>
        <v>(insert code)</v>
      </c>
      <c r="D186" t="str">
        <f>IFERROR(INDEX(Inputs!$I$11:$I$19,MATCH(A186,Inputs!$H$11:$H$19)),"")</f>
        <v>(insert code)</v>
      </c>
      <c r="E186" t="s">
        <v>869</v>
      </c>
      <c r="F186" s="168">
        <f>IF(F$2=$A186,Data!C186,0)</f>
        <v>0</v>
      </c>
      <c r="G186" s="168">
        <f>IF(G$2=$A186,Data!D186,0)</f>
        <v>0</v>
      </c>
      <c r="H186" s="168">
        <f>IF(H$2=$A186,Data!E186,0)</f>
        <v>0</v>
      </c>
      <c r="I186" s="168">
        <f>IF(I$2=$A186,Data!F186,0)</f>
        <v>0</v>
      </c>
      <c r="J186" s="168">
        <f>IF(J$2=$A186,Data!G186,0)</f>
        <v>0</v>
      </c>
      <c r="K186" s="168">
        <f>IF(K$2=$A186,Data!H186,0)</f>
        <v>0</v>
      </c>
      <c r="L186" s="168">
        <f>IF(L$2=$A186,Data!I186,0)</f>
        <v>0</v>
      </c>
      <c r="M186" s="168">
        <f>IF(M$2=$A186,Data!J186,0)</f>
        <v>0</v>
      </c>
      <c r="N186" s="168">
        <f>IF(N$2=$A186,Data!K186,0)</f>
        <v>0</v>
      </c>
      <c r="O186" s="168">
        <f>IF(O$2=$A186,Data!L186,0)</f>
        <v>0</v>
      </c>
      <c r="P186" s="168">
        <f>IF(P$2=$A186,Data!M186,0)</f>
        <v>0</v>
      </c>
      <c r="Q186" s="168">
        <f>IF(Q$2=$A186,Data!N186,0)</f>
        <v>0</v>
      </c>
      <c r="R186" s="169">
        <f>IF(R$2=$A186,Data!O186,0)</f>
        <v>0</v>
      </c>
      <c r="S186" s="169">
        <f>IF(S$2=$A186,Data!P186,0)</f>
        <v>0</v>
      </c>
      <c r="T186" s="169">
        <f>IF(T$2=$A186,Data!Q186,0)</f>
        <v>0</v>
      </c>
      <c r="U186" s="169">
        <f>IF(U$2=$A186,Data!R186,0)</f>
        <v>0</v>
      </c>
      <c r="V186" s="169">
        <f>IF(V$2=$A186,Data!S186,0)</f>
        <v>0</v>
      </c>
      <c r="W186" s="169">
        <f>IF(W$2=$A186,Data!T186,0)</f>
        <v>0</v>
      </c>
      <c r="X186" s="169">
        <f>IF(X$2=$A186,Data!U186,0)</f>
        <v>0</v>
      </c>
      <c r="Y186" s="169">
        <f>IF(Y$2=$A186,Data!V186,0)</f>
        <v>0</v>
      </c>
      <c r="Z186" s="169">
        <f>IF(Z$2=$A186,Data!W186,0)</f>
        <v>0</v>
      </c>
      <c r="AA186" s="169">
        <f>IF(AA$2=$A186,Data!X186,0)</f>
        <v>0</v>
      </c>
      <c r="AB186" s="169">
        <f>IF(AB$2=$A186,Data!Y186,0)</f>
        <v>0</v>
      </c>
      <c r="AC186" s="169">
        <f>IF(AC$2=$A186,Data!Z186,0)</f>
        <v>0</v>
      </c>
      <c r="AD186" s="170">
        <f>IF(AD$2=$A186,Data!AA186,0)</f>
        <v>0</v>
      </c>
      <c r="AE186" s="171">
        <f>IF(AE$2=$A186,Data!AB186,0)</f>
        <v>0</v>
      </c>
      <c r="AF186" s="170">
        <f>IF(AF$2=$A186,Data!AC186,0)</f>
        <v>0</v>
      </c>
      <c r="AG186" s="171">
        <f>IF(AG$2=$A186,Data!AD186,0)</f>
        <v>0</v>
      </c>
      <c r="AH186" s="170">
        <f>IF(AH$2=$A186,Data!AE186,0)</f>
        <v>0</v>
      </c>
      <c r="AI186" s="171">
        <f>IF(AI$2=$A186,Data!AF186,0)</f>
        <v>0</v>
      </c>
      <c r="AJ186" s="170">
        <f>IF(AJ$2=$A186,Data!AG186,0)</f>
        <v>0</v>
      </c>
      <c r="AK186" s="171">
        <f>IF(AK$2=$A186,Data!AH186,0)</f>
        <v>0</v>
      </c>
      <c r="AL186" s="170">
        <f>IF(AL$2=$A186,Data!AI186,0)</f>
        <v>0</v>
      </c>
      <c r="AM186" t="str">
        <f t="shared" si="4"/>
        <v>AA</v>
      </c>
      <c r="AN186" t="e">
        <f>+INDEX(Validation!$D$4:$D$250,MATCH(Merge!B186,Validation!$E$4:$E$250,0))</f>
        <v>#N/A</v>
      </c>
      <c r="AO186" s="172">
        <f t="shared" si="5"/>
        <v>0</v>
      </c>
    </row>
    <row r="187" spans="1:41" ht="15" x14ac:dyDescent="0.25">
      <c r="A187">
        <f>Inputs!$H$11</f>
        <v>1</v>
      </c>
      <c r="B187" t="str">
        <f>Inputs!$D$4</f>
        <v>Select Agency…</v>
      </c>
      <c r="C187" s="166" t="str">
        <f>Inputs!$I$6</f>
        <v>(insert code)</v>
      </c>
      <c r="D187" t="str">
        <f>IFERROR(INDEX(Inputs!$I$11:$I$19,MATCH(A187,Inputs!$H$11:$H$19)),"")</f>
        <v>(insert code)</v>
      </c>
      <c r="E187" t="s">
        <v>869</v>
      </c>
      <c r="F187" s="168">
        <f>IF(F$2=$A187,Data!C187,0)</f>
        <v>0</v>
      </c>
      <c r="G187" s="168">
        <f>IF(G$2=$A187,Data!D187,0)</f>
        <v>0</v>
      </c>
      <c r="H187" s="168">
        <f>IF(H$2=$A187,Data!E187,0)</f>
        <v>0</v>
      </c>
      <c r="I187" s="168">
        <f>IF(I$2=$A187,Data!F187,0)</f>
        <v>0</v>
      </c>
      <c r="J187" s="168">
        <f>IF(J$2=$A187,Data!G187,0)</f>
        <v>0</v>
      </c>
      <c r="K187" s="168">
        <f>IF(K$2=$A187,Data!H187,0)</f>
        <v>0</v>
      </c>
      <c r="L187" s="168">
        <f>IF(L$2=$A187,Data!I187,0)</f>
        <v>0</v>
      </c>
      <c r="M187" s="168">
        <f>IF(M$2=$A187,Data!J187,0)</f>
        <v>0</v>
      </c>
      <c r="N187" s="168">
        <f>IF(N$2=$A187,Data!K187,0)</f>
        <v>0</v>
      </c>
      <c r="O187" s="168">
        <f>IF(O$2=$A187,Data!L187,0)</f>
        <v>0</v>
      </c>
      <c r="P187" s="168">
        <f>IF(P$2=$A187,Data!M187,0)</f>
        <v>0</v>
      </c>
      <c r="Q187" s="168">
        <f>IF(Q$2=$A187,Data!N187,0)</f>
        <v>0</v>
      </c>
      <c r="R187" s="169">
        <f>IF(R$2=$A187,Data!O187,0)</f>
        <v>0</v>
      </c>
      <c r="S187" s="169">
        <f>IF(S$2=$A187,Data!P187,0)</f>
        <v>0</v>
      </c>
      <c r="T187" s="169">
        <f>IF(T$2=$A187,Data!Q187,0)</f>
        <v>0</v>
      </c>
      <c r="U187" s="169">
        <f>IF(U$2=$A187,Data!R187,0)</f>
        <v>0</v>
      </c>
      <c r="V187" s="169">
        <f>IF(V$2=$A187,Data!S187,0)</f>
        <v>0</v>
      </c>
      <c r="W187" s="169">
        <f>IF(W$2=$A187,Data!T187,0)</f>
        <v>0</v>
      </c>
      <c r="X187" s="169">
        <f>IF(X$2=$A187,Data!U187,0)</f>
        <v>0</v>
      </c>
      <c r="Y187" s="169">
        <f>IF(Y$2=$A187,Data!V187,0)</f>
        <v>0</v>
      </c>
      <c r="Z187" s="169">
        <f>IF(Z$2=$A187,Data!W187,0)</f>
        <v>0</v>
      </c>
      <c r="AA187" s="169">
        <f>IF(AA$2=$A187,Data!X187,0)</f>
        <v>0</v>
      </c>
      <c r="AB187" s="169">
        <f>IF(AB$2=$A187,Data!Y187,0)</f>
        <v>0</v>
      </c>
      <c r="AC187" s="169">
        <f>IF(AC$2=$A187,Data!Z187,0)</f>
        <v>0</v>
      </c>
      <c r="AD187" s="170">
        <f>IF(AD$2=$A187,Data!AA187,0)</f>
        <v>0</v>
      </c>
      <c r="AE187" s="171">
        <f>IF(AE$2=$A187,Data!AB187,0)</f>
        <v>0</v>
      </c>
      <c r="AF187" s="170">
        <f>IF(AF$2=$A187,Data!AC187,0)</f>
        <v>0</v>
      </c>
      <c r="AG187" s="171">
        <f>IF(AG$2=$A187,Data!AD187,0)</f>
        <v>0</v>
      </c>
      <c r="AH187" s="170">
        <f>IF(AH$2=$A187,Data!AE187,0)</f>
        <v>0</v>
      </c>
      <c r="AI187" s="171">
        <f>IF(AI$2=$A187,Data!AF187,0)</f>
        <v>0</v>
      </c>
      <c r="AJ187" s="170">
        <f>IF(AJ$2=$A187,Data!AG187,0)</f>
        <v>0</v>
      </c>
      <c r="AK187" s="171">
        <f>IF(AK$2=$A187,Data!AH187,0)</f>
        <v>0</v>
      </c>
      <c r="AL187" s="170">
        <f>IF(AL$2=$A187,Data!AI187,0)</f>
        <v>0</v>
      </c>
      <c r="AM187" t="str">
        <f t="shared" si="4"/>
        <v>AA</v>
      </c>
      <c r="AN187" t="e">
        <f>+INDEX(Validation!$D$4:$D$250,MATCH(Merge!B187,Validation!$E$4:$E$250,0))</f>
        <v>#N/A</v>
      </c>
      <c r="AO187" s="172">
        <f t="shared" si="5"/>
        <v>0</v>
      </c>
    </row>
    <row r="188" spans="1:41" ht="15" x14ac:dyDescent="0.25">
      <c r="A188">
        <f>Inputs!$H$11</f>
        <v>1</v>
      </c>
      <c r="B188" t="str">
        <f>Inputs!$D$4</f>
        <v>Select Agency…</v>
      </c>
      <c r="C188" s="166" t="str">
        <f>Inputs!$I$6</f>
        <v>(insert code)</v>
      </c>
      <c r="D188" t="str">
        <f>IFERROR(INDEX(Inputs!$I$11:$I$19,MATCH(A188,Inputs!$H$11:$H$19)),"")</f>
        <v>(insert code)</v>
      </c>
      <c r="E188" t="s">
        <v>869</v>
      </c>
      <c r="F188" s="168">
        <f>IF(F$2=$A188,Data!C188,0)</f>
        <v>0</v>
      </c>
      <c r="G188" s="168">
        <f>IF(G$2=$A188,Data!D188,0)</f>
        <v>0</v>
      </c>
      <c r="H188" s="168">
        <f>IF(H$2=$A188,Data!E188,0)</f>
        <v>0</v>
      </c>
      <c r="I188" s="168">
        <f>IF(I$2=$A188,Data!F188,0)</f>
        <v>0</v>
      </c>
      <c r="J188" s="168">
        <f>IF(J$2=$A188,Data!G188,0)</f>
        <v>0</v>
      </c>
      <c r="K188" s="168">
        <f>IF(K$2=$A188,Data!H188,0)</f>
        <v>0</v>
      </c>
      <c r="L188" s="168">
        <f>IF(L$2=$A188,Data!I188,0)</f>
        <v>0</v>
      </c>
      <c r="M188" s="168">
        <f>IF(M$2=$A188,Data!J188,0)</f>
        <v>0</v>
      </c>
      <c r="N188" s="168">
        <f>IF(N$2=$A188,Data!K188,0)</f>
        <v>0</v>
      </c>
      <c r="O188" s="168">
        <f>IF(O$2=$A188,Data!L188,0)</f>
        <v>0</v>
      </c>
      <c r="P188" s="168">
        <f>IF(P$2=$A188,Data!M188,0)</f>
        <v>0</v>
      </c>
      <c r="Q188" s="168">
        <f>IF(Q$2=$A188,Data!N188,0)</f>
        <v>0</v>
      </c>
      <c r="R188" s="169">
        <f>IF(R$2=$A188,Data!O188,0)</f>
        <v>0</v>
      </c>
      <c r="S188" s="169">
        <f>IF(S$2=$A188,Data!P188,0)</f>
        <v>0</v>
      </c>
      <c r="T188" s="169">
        <f>IF(T$2=$A188,Data!Q188,0)</f>
        <v>0</v>
      </c>
      <c r="U188" s="169">
        <f>IF(U$2=$A188,Data!R188,0)</f>
        <v>0</v>
      </c>
      <c r="V188" s="169">
        <f>IF(V$2=$A188,Data!S188,0)</f>
        <v>0</v>
      </c>
      <c r="W188" s="169">
        <f>IF(W$2=$A188,Data!T188,0)</f>
        <v>0</v>
      </c>
      <c r="X188" s="169">
        <f>IF(X$2=$A188,Data!U188,0)</f>
        <v>0</v>
      </c>
      <c r="Y188" s="169">
        <f>IF(Y$2=$A188,Data!V188,0)</f>
        <v>0</v>
      </c>
      <c r="Z188" s="169">
        <f>IF(Z$2=$A188,Data!W188,0)</f>
        <v>0</v>
      </c>
      <c r="AA188" s="169">
        <f>IF(AA$2=$A188,Data!X188,0)</f>
        <v>0</v>
      </c>
      <c r="AB188" s="169">
        <f>IF(AB$2=$A188,Data!Y188,0)</f>
        <v>0</v>
      </c>
      <c r="AC188" s="169">
        <f>IF(AC$2=$A188,Data!Z188,0)</f>
        <v>0</v>
      </c>
      <c r="AD188" s="170">
        <f>IF(AD$2=$A188,Data!AA188,0)</f>
        <v>0</v>
      </c>
      <c r="AE188" s="171">
        <f>IF(AE$2=$A188,Data!AB188,0)</f>
        <v>0</v>
      </c>
      <c r="AF188" s="170">
        <f>IF(AF$2=$A188,Data!AC188,0)</f>
        <v>0</v>
      </c>
      <c r="AG188" s="171">
        <f>IF(AG$2=$A188,Data!AD188,0)</f>
        <v>0</v>
      </c>
      <c r="AH188" s="170">
        <f>IF(AH$2=$A188,Data!AE188,0)</f>
        <v>0</v>
      </c>
      <c r="AI188" s="171">
        <f>IF(AI$2=$A188,Data!AF188,0)</f>
        <v>0</v>
      </c>
      <c r="AJ188" s="170">
        <f>IF(AJ$2=$A188,Data!AG188,0)</f>
        <v>0</v>
      </c>
      <c r="AK188" s="171">
        <f>IF(AK$2=$A188,Data!AH188,0)</f>
        <v>0</v>
      </c>
      <c r="AL188" s="170">
        <f>IF(AL$2=$A188,Data!AI188,0)</f>
        <v>0</v>
      </c>
      <c r="AM188" t="str">
        <f t="shared" si="4"/>
        <v>AA</v>
      </c>
      <c r="AN188" t="e">
        <f>+INDEX(Validation!$D$4:$D$250,MATCH(Merge!B188,Validation!$E$4:$E$250,0))</f>
        <v>#N/A</v>
      </c>
      <c r="AO188" s="172">
        <f t="shared" si="5"/>
        <v>0</v>
      </c>
    </row>
    <row r="189" spans="1:41" ht="15" x14ac:dyDescent="0.25">
      <c r="A189">
        <f>Inputs!$H$11</f>
        <v>1</v>
      </c>
      <c r="B189" t="str">
        <f>Inputs!$D$4</f>
        <v>Select Agency…</v>
      </c>
      <c r="C189" s="166" t="str">
        <f>Inputs!$I$6</f>
        <v>(insert code)</v>
      </c>
      <c r="D189" t="str">
        <f>IFERROR(INDEX(Inputs!$I$11:$I$19,MATCH(A189,Inputs!$H$11:$H$19)),"")</f>
        <v>(insert code)</v>
      </c>
      <c r="E189" t="s">
        <v>869</v>
      </c>
      <c r="F189" s="168">
        <f>IF(F$2=$A189,Data!C189,0)</f>
        <v>0</v>
      </c>
      <c r="G189" s="168">
        <f>IF(G$2=$A189,Data!D189,0)</f>
        <v>0</v>
      </c>
      <c r="H189" s="168">
        <f>IF(H$2=$A189,Data!E189,0)</f>
        <v>0</v>
      </c>
      <c r="I189" s="168">
        <f>IF(I$2=$A189,Data!F189,0)</f>
        <v>0</v>
      </c>
      <c r="J189" s="168">
        <f>IF(J$2=$A189,Data!G189,0)</f>
        <v>0</v>
      </c>
      <c r="K189" s="168">
        <f>IF(K$2=$A189,Data!H189,0)</f>
        <v>0</v>
      </c>
      <c r="L189" s="168">
        <f>IF(L$2=$A189,Data!I189,0)</f>
        <v>0</v>
      </c>
      <c r="M189" s="168">
        <f>IF(M$2=$A189,Data!J189,0)</f>
        <v>0</v>
      </c>
      <c r="N189" s="168">
        <f>IF(N$2=$A189,Data!K189,0)</f>
        <v>0</v>
      </c>
      <c r="O189" s="168">
        <f>IF(O$2=$A189,Data!L189,0)</f>
        <v>0</v>
      </c>
      <c r="P189" s="168">
        <f>IF(P$2=$A189,Data!M189,0)</f>
        <v>0</v>
      </c>
      <c r="Q189" s="168">
        <f>IF(Q$2=$A189,Data!N189,0)</f>
        <v>0</v>
      </c>
      <c r="R189" s="169">
        <f>IF(R$2=$A189,Data!O189,0)</f>
        <v>0</v>
      </c>
      <c r="S189" s="169">
        <f>IF(S$2=$A189,Data!P189,0)</f>
        <v>0</v>
      </c>
      <c r="T189" s="169">
        <f>IF(T$2=$A189,Data!Q189,0)</f>
        <v>0</v>
      </c>
      <c r="U189" s="169">
        <f>IF(U$2=$A189,Data!R189,0)</f>
        <v>0</v>
      </c>
      <c r="V189" s="169">
        <f>IF(V$2=$A189,Data!S189,0)</f>
        <v>0</v>
      </c>
      <c r="W189" s="169">
        <f>IF(W$2=$A189,Data!T189,0)</f>
        <v>0</v>
      </c>
      <c r="X189" s="169">
        <f>IF(X$2=$A189,Data!U189,0)</f>
        <v>0</v>
      </c>
      <c r="Y189" s="169">
        <f>IF(Y$2=$A189,Data!V189,0)</f>
        <v>0</v>
      </c>
      <c r="Z189" s="169">
        <f>IF(Z$2=$A189,Data!W189,0)</f>
        <v>0</v>
      </c>
      <c r="AA189" s="169">
        <f>IF(AA$2=$A189,Data!X189,0)</f>
        <v>0</v>
      </c>
      <c r="AB189" s="169">
        <f>IF(AB$2=$A189,Data!Y189,0)</f>
        <v>0</v>
      </c>
      <c r="AC189" s="169">
        <f>IF(AC$2=$A189,Data!Z189,0)</f>
        <v>0</v>
      </c>
      <c r="AD189" s="170">
        <f>IF(AD$2=$A189,Data!AA189,0)</f>
        <v>0</v>
      </c>
      <c r="AE189" s="171">
        <f>IF(AE$2=$A189,Data!AB189,0)</f>
        <v>0</v>
      </c>
      <c r="AF189" s="170">
        <f>IF(AF$2=$A189,Data!AC189,0)</f>
        <v>0</v>
      </c>
      <c r="AG189" s="171">
        <f>IF(AG$2=$A189,Data!AD189,0)</f>
        <v>0</v>
      </c>
      <c r="AH189" s="170">
        <f>IF(AH$2=$A189,Data!AE189,0)</f>
        <v>0</v>
      </c>
      <c r="AI189" s="171">
        <f>IF(AI$2=$A189,Data!AF189,0)</f>
        <v>0</v>
      </c>
      <c r="AJ189" s="170">
        <f>IF(AJ$2=$A189,Data!AG189,0)</f>
        <v>0</v>
      </c>
      <c r="AK189" s="171">
        <f>IF(AK$2=$A189,Data!AH189,0)</f>
        <v>0</v>
      </c>
      <c r="AL189" s="170">
        <f>IF(AL$2=$A189,Data!AI189,0)</f>
        <v>0</v>
      </c>
      <c r="AM189" t="str">
        <f t="shared" si="4"/>
        <v>AA</v>
      </c>
      <c r="AN189" t="e">
        <f>+INDEX(Validation!$D$4:$D$250,MATCH(Merge!B189,Validation!$E$4:$E$250,0))</f>
        <v>#N/A</v>
      </c>
      <c r="AO189" s="172">
        <f t="shared" si="5"/>
        <v>0</v>
      </c>
    </row>
    <row r="190" spans="1:41" ht="15" x14ac:dyDescent="0.25">
      <c r="A190">
        <f>Inputs!$H$11</f>
        <v>1</v>
      </c>
      <c r="B190" t="str">
        <f>Inputs!$D$4</f>
        <v>Select Agency…</v>
      </c>
      <c r="C190" s="166" t="str">
        <f>Inputs!$I$6</f>
        <v>(insert code)</v>
      </c>
      <c r="D190" t="str">
        <f>IFERROR(INDEX(Inputs!$I$11:$I$19,MATCH(A190,Inputs!$H$11:$H$19)),"")</f>
        <v>(insert code)</v>
      </c>
      <c r="E190" t="s">
        <v>869</v>
      </c>
      <c r="F190" s="168">
        <f>IF(F$2=$A190,Data!C190,0)</f>
        <v>0</v>
      </c>
      <c r="G190" s="168">
        <f>IF(G$2=$A190,Data!D190,0)</f>
        <v>0</v>
      </c>
      <c r="H190" s="168">
        <f>IF(H$2=$A190,Data!E190,0)</f>
        <v>0</v>
      </c>
      <c r="I190" s="168">
        <f>IF(I$2=$A190,Data!F190,0)</f>
        <v>0</v>
      </c>
      <c r="J190" s="168">
        <f>IF(J$2=$A190,Data!G190,0)</f>
        <v>0</v>
      </c>
      <c r="K190" s="168">
        <f>IF(K$2=$A190,Data!H190,0)</f>
        <v>0</v>
      </c>
      <c r="L190" s="168">
        <f>IF(L$2=$A190,Data!I190,0)</f>
        <v>0</v>
      </c>
      <c r="M190" s="168">
        <f>IF(M$2=$A190,Data!J190,0)</f>
        <v>0</v>
      </c>
      <c r="N190" s="168">
        <f>IF(N$2=$A190,Data!K190,0)</f>
        <v>0</v>
      </c>
      <c r="O190" s="168">
        <f>IF(O$2=$A190,Data!L190,0)</f>
        <v>0</v>
      </c>
      <c r="P190" s="168">
        <f>IF(P$2=$A190,Data!M190,0)</f>
        <v>0</v>
      </c>
      <c r="Q190" s="168">
        <f>IF(Q$2=$A190,Data!N190,0)</f>
        <v>0</v>
      </c>
      <c r="R190" s="169">
        <f>IF(R$2=$A190,Data!O190,0)</f>
        <v>0</v>
      </c>
      <c r="S190" s="169">
        <f>IF(S$2=$A190,Data!P190,0)</f>
        <v>0</v>
      </c>
      <c r="T190" s="169">
        <f>IF(T$2=$A190,Data!Q190,0)</f>
        <v>0</v>
      </c>
      <c r="U190" s="169">
        <f>IF(U$2=$A190,Data!R190,0)</f>
        <v>0</v>
      </c>
      <c r="V190" s="169">
        <f>IF(V$2=$A190,Data!S190,0)</f>
        <v>0</v>
      </c>
      <c r="W190" s="169">
        <f>IF(W$2=$A190,Data!T190,0)</f>
        <v>0</v>
      </c>
      <c r="X190" s="169">
        <f>IF(X$2=$A190,Data!U190,0)</f>
        <v>0</v>
      </c>
      <c r="Y190" s="169">
        <f>IF(Y$2=$A190,Data!V190,0)</f>
        <v>0</v>
      </c>
      <c r="Z190" s="169">
        <f>IF(Z$2=$A190,Data!W190,0)</f>
        <v>0</v>
      </c>
      <c r="AA190" s="169">
        <f>IF(AA$2=$A190,Data!X190,0)</f>
        <v>0</v>
      </c>
      <c r="AB190" s="169">
        <f>IF(AB$2=$A190,Data!Y190,0)</f>
        <v>0</v>
      </c>
      <c r="AC190" s="169">
        <f>IF(AC$2=$A190,Data!Z190,0)</f>
        <v>0</v>
      </c>
      <c r="AD190" s="170">
        <f>IF(AD$2=$A190,Data!AA190,0)</f>
        <v>0</v>
      </c>
      <c r="AE190" s="171">
        <f>IF(AE$2=$A190,Data!AB190,0)</f>
        <v>0</v>
      </c>
      <c r="AF190" s="170">
        <f>IF(AF$2=$A190,Data!AC190,0)</f>
        <v>0</v>
      </c>
      <c r="AG190" s="171">
        <f>IF(AG$2=$A190,Data!AD190,0)</f>
        <v>0</v>
      </c>
      <c r="AH190" s="170">
        <f>IF(AH$2=$A190,Data!AE190,0)</f>
        <v>0</v>
      </c>
      <c r="AI190" s="171">
        <f>IF(AI$2=$A190,Data!AF190,0)</f>
        <v>0</v>
      </c>
      <c r="AJ190" s="170">
        <f>IF(AJ$2=$A190,Data!AG190,0)</f>
        <v>0</v>
      </c>
      <c r="AK190" s="171">
        <f>IF(AK$2=$A190,Data!AH190,0)</f>
        <v>0</v>
      </c>
      <c r="AL190" s="170">
        <f>IF(AL$2=$A190,Data!AI190,0)</f>
        <v>0</v>
      </c>
      <c r="AM190" t="str">
        <f t="shared" si="4"/>
        <v>AA</v>
      </c>
      <c r="AN190" t="e">
        <f>+INDEX(Validation!$D$4:$D$250,MATCH(Merge!B190,Validation!$E$4:$E$250,0))</f>
        <v>#N/A</v>
      </c>
      <c r="AO190" s="172">
        <f t="shared" si="5"/>
        <v>0</v>
      </c>
    </row>
    <row r="191" spans="1:41" ht="15" x14ac:dyDescent="0.25">
      <c r="A191">
        <f>Inputs!$H$11</f>
        <v>1</v>
      </c>
      <c r="B191" t="str">
        <f>Inputs!$D$4</f>
        <v>Select Agency…</v>
      </c>
      <c r="C191" s="166" t="str">
        <f>Inputs!$I$6</f>
        <v>(insert code)</v>
      </c>
      <c r="D191" t="str">
        <f>IFERROR(INDEX(Inputs!$I$11:$I$19,MATCH(A191,Inputs!$H$11:$H$19)),"")</f>
        <v>(insert code)</v>
      </c>
      <c r="E191" t="s">
        <v>869</v>
      </c>
      <c r="F191" s="168">
        <f>IF(F$2=$A191,Data!C191,0)</f>
        <v>0</v>
      </c>
      <c r="G191" s="168">
        <f>IF(G$2=$A191,Data!D191,0)</f>
        <v>0</v>
      </c>
      <c r="H191" s="168">
        <f>IF(H$2=$A191,Data!E191,0)</f>
        <v>0</v>
      </c>
      <c r="I191" s="168">
        <f>IF(I$2=$A191,Data!F191,0)</f>
        <v>0</v>
      </c>
      <c r="J191" s="168">
        <f>IF(J$2=$A191,Data!G191,0)</f>
        <v>0</v>
      </c>
      <c r="K191" s="168">
        <f>IF(K$2=$A191,Data!H191,0)</f>
        <v>0</v>
      </c>
      <c r="L191" s="168">
        <f>IF(L$2=$A191,Data!I191,0)</f>
        <v>0</v>
      </c>
      <c r="M191" s="168">
        <f>IF(M$2=$A191,Data!J191,0)</f>
        <v>0</v>
      </c>
      <c r="N191" s="168">
        <f>IF(N$2=$A191,Data!K191,0)</f>
        <v>0</v>
      </c>
      <c r="O191" s="168">
        <f>IF(O$2=$A191,Data!L191,0)</f>
        <v>0</v>
      </c>
      <c r="P191" s="168">
        <f>IF(P$2=$A191,Data!M191,0)</f>
        <v>0</v>
      </c>
      <c r="Q191" s="168">
        <f>IF(Q$2=$A191,Data!N191,0)</f>
        <v>0</v>
      </c>
      <c r="R191" s="169">
        <f>IF(R$2=$A191,Data!O191,0)</f>
        <v>0</v>
      </c>
      <c r="S191" s="169">
        <f>IF(S$2=$A191,Data!P191,0)</f>
        <v>0</v>
      </c>
      <c r="T191" s="169">
        <f>IF(T$2=$A191,Data!Q191,0)</f>
        <v>0</v>
      </c>
      <c r="U191" s="169">
        <f>IF(U$2=$A191,Data!R191,0)</f>
        <v>0</v>
      </c>
      <c r="V191" s="169">
        <f>IF(V$2=$A191,Data!S191,0)</f>
        <v>0</v>
      </c>
      <c r="W191" s="169">
        <f>IF(W$2=$A191,Data!T191,0)</f>
        <v>0</v>
      </c>
      <c r="X191" s="169">
        <f>IF(X$2=$A191,Data!U191,0)</f>
        <v>0</v>
      </c>
      <c r="Y191" s="169">
        <f>IF(Y$2=$A191,Data!V191,0)</f>
        <v>0</v>
      </c>
      <c r="Z191" s="169">
        <f>IF(Z$2=$A191,Data!W191,0)</f>
        <v>0</v>
      </c>
      <c r="AA191" s="169">
        <f>IF(AA$2=$A191,Data!X191,0)</f>
        <v>0</v>
      </c>
      <c r="AB191" s="169">
        <f>IF(AB$2=$A191,Data!Y191,0)</f>
        <v>0</v>
      </c>
      <c r="AC191" s="169">
        <f>IF(AC$2=$A191,Data!Z191,0)</f>
        <v>0</v>
      </c>
      <c r="AD191" s="170">
        <f>IF(AD$2=$A191,Data!AA191,0)</f>
        <v>0</v>
      </c>
      <c r="AE191" s="171">
        <f>IF(AE$2=$A191,Data!AB191,0)</f>
        <v>0</v>
      </c>
      <c r="AF191" s="170">
        <f>IF(AF$2=$A191,Data!AC191,0)</f>
        <v>0</v>
      </c>
      <c r="AG191" s="171">
        <f>IF(AG$2=$A191,Data!AD191,0)</f>
        <v>0</v>
      </c>
      <c r="AH191" s="170">
        <f>IF(AH$2=$A191,Data!AE191,0)</f>
        <v>0</v>
      </c>
      <c r="AI191" s="171">
        <f>IF(AI$2=$A191,Data!AF191,0)</f>
        <v>0</v>
      </c>
      <c r="AJ191" s="170">
        <f>IF(AJ$2=$A191,Data!AG191,0)</f>
        <v>0</v>
      </c>
      <c r="AK191" s="171">
        <f>IF(AK$2=$A191,Data!AH191,0)</f>
        <v>0</v>
      </c>
      <c r="AL191" s="170">
        <f>IF(AL$2=$A191,Data!AI191,0)</f>
        <v>0</v>
      </c>
      <c r="AM191" t="str">
        <f t="shared" si="4"/>
        <v>AA</v>
      </c>
      <c r="AN191" t="e">
        <f>+INDEX(Validation!$D$4:$D$250,MATCH(Merge!B191,Validation!$E$4:$E$250,0))</f>
        <v>#N/A</v>
      </c>
      <c r="AO191" s="172">
        <f t="shared" si="5"/>
        <v>0</v>
      </c>
    </row>
    <row r="192" spans="1:41" ht="15" x14ac:dyDescent="0.25">
      <c r="A192">
        <f>Inputs!$H$11</f>
        <v>1</v>
      </c>
      <c r="B192" t="str">
        <f>Inputs!$D$4</f>
        <v>Select Agency…</v>
      </c>
      <c r="C192" s="166" t="str">
        <f>Inputs!$I$6</f>
        <v>(insert code)</v>
      </c>
      <c r="D192" t="str">
        <f>IFERROR(INDEX(Inputs!$I$11:$I$19,MATCH(A192,Inputs!$H$11:$H$19)),"")</f>
        <v>(insert code)</v>
      </c>
      <c r="E192" t="s">
        <v>869</v>
      </c>
      <c r="F192" s="168">
        <f>IF(F$2=$A192,Data!C192,0)</f>
        <v>0</v>
      </c>
      <c r="G192" s="168">
        <f>IF(G$2=$A192,Data!D192,0)</f>
        <v>0</v>
      </c>
      <c r="H192" s="168">
        <f>IF(H$2=$A192,Data!E192,0)</f>
        <v>0</v>
      </c>
      <c r="I192" s="168">
        <f>IF(I$2=$A192,Data!F192,0)</f>
        <v>0</v>
      </c>
      <c r="J192" s="168">
        <f>IF(J$2=$A192,Data!G192,0)</f>
        <v>0</v>
      </c>
      <c r="K192" s="168">
        <f>IF(K$2=$A192,Data!H192,0)</f>
        <v>0</v>
      </c>
      <c r="L192" s="168">
        <f>IF(L$2=$A192,Data!I192,0)</f>
        <v>0</v>
      </c>
      <c r="M192" s="168">
        <f>IF(M$2=$A192,Data!J192,0)</f>
        <v>0</v>
      </c>
      <c r="N192" s="168">
        <f>IF(N$2=$A192,Data!K192,0)</f>
        <v>0</v>
      </c>
      <c r="O192" s="168">
        <f>IF(O$2=$A192,Data!L192,0)</f>
        <v>0</v>
      </c>
      <c r="P192" s="168">
        <f>IF(P$2=$A192,Data!M192,0)</f>
        <v>0</v>
      </c>
      <c r="Q192" s="168">
        <f>IF(Q$2=$A192,Data!N192,0)</f>
        <v>0</v>
      </c>
      <c r="R192" s="169">
        <f>IF(R$2=$A192,Data!O192,0)</f>
        <v>0</v>
      </c>
      <c r="S192" s="169">
        <f>IF(S$2=$A192,Data!P192,0)</f>
        <v>0</v>
      </c>
      <c r="T192" s="169">
        <f>IF(T$2=$A192,Data!Q192,0)</f>
        <v>0</v>
      </c>
      <c r="U192" s="169">
        <f>IF(U$2=$A192,Data!R192,0)</f>
        <v>0</v>
      </c>
      <c r="V192" s="169">
        <f>IF(V$2=$A192,Data!S192,0)</f>
        <v>0</v>
      </c>
      <c r="W192" s="169">
        <f>IF(W$2=$A192,Data!T192,0)</f>
        <v>0</v>
      </c>
      <c r="X192" s="169">
        <f>IF(X$2=$A192,Data!U192,0)</f>
        <v>0</v>
      </c>
      <c r="Y192" s="169">
        <f>IF(Y$2=$A192,Data!V192,0)</f>
        <v>0</v>
      </c>
      <c r="Z192" s="169">
        <f>IF(Z$2=$A192,Data!W192,0)</f>
        <v>0</v>
      </c>
      <c r="AA192" s="169">
        <f>IF(AA$2=$A192,Data!X192,0)</f>
        <v>0</v>
      </c>
      <c r="AB192" s="169">
        <f>IF(AB$2=$A192,Data!Y192,0)</f>
        <v>0</v>
      </c>
      <c r="AC192" s="169">
        <f>IF(AC$2=$A192,Data!Z192,0)</f>
        <v>0</v>
      </c>
      <c r="AD192" s="170">
        <f>IF(AD$2=$A192,Data!AA192,0)</f>
        <v>0</v>
      </c>
      <c r="AE192" s="171">
        <f>IF(AE$2=$A192,Data!AB192,0)</f>
        <v>0</v>
      </c>
      <c r="AF192" s="170">
        <f>IF(AF$2=$A192,Data!AC192,0)</f>
        <v>0</v>
      </c>
      <c r="AG192" s="171">
        <f>IF(AG$2=$A192,Data!AD192,0)</f>
        <v>0</v>
      </c>
      <c r="AH192" s="170">
        <f>IF(AH$2=$A192,Data!AE192,0)</f>
        <v>0</v>
      </c>
      <c r="AI192" s="171">
        <f>IF(AI$2=$A192,Data!AF192,0)</f>
        <v>0</v>
      </c>
      <c r="AJ192" s="170">
        <f>IF(AJ$2=$A192,Data!AG192,0)</f>
        <v>0</v>
      </c>
      <c r="AK192" s="171">
        <f>IF(AK$2=$A192,Data!AH192,0)</f>
        <v>0</v>
      </c>
      <c r="AL192" s="170">
        <f>IF(AL$2=$A192,Data!AI192,0)</f>
        <v>0</v>
      </c>
      <c r="AM192" t="str">
        <f t="shared" si="4"/>
        <v>AA</v>
      </c>
      <c r="AN192" t="e">
        <f>+INDEX(Validation!$D$4:$D$250,MATCH(Merge!B192,Validation!$E$4:$E$250,0))</f>
        <v>#N/A</v>
      </c>
      <c r="AO192" s="172">
        <f t="shared" si="5"/>
        <v>0</v>
      </c>
    </row>
    <row r="193" spans="1:41" ht="15" x14ac:dyDescent="0.25">
      <c r="A193">
        <f>Inputs!$H$11</f>
        <v>1</v>
      </c>
      <c r="B193" t="str">
        <f>Inputs!$D$4</f>
        <v>Select Agency…</v>
      </c>
      <c r="C193" s="166" t="str">
        <f>Inputs!$I$6</f>
        <v>(insert code)</v>
      </c>
      <c r="D193" t="str">
        <f>IFERROR(INDEX(Inputs!$I$11:$I$19,MATCH(A193,Inputs!$H$11:$H$19)),"")</f>
        <v>(insert code)</v>
      </c>
      <c r="E193" t="s">
        <v>869</v>
      </c>
      <c r="F193" s="168">
        <f>IF(F$2=$A193,Data!C193,0)</f>
        <v>0</v>
      </c>
      <c r="G193" s="168">
        <f>IF(G$2=$A193,Data!D193,0)</f>
        <v>0</v>
      </c>
      <c r="H193" s="168">
        <f>IF(H$2=$A193,Data!E193,0)</f>
        <v>0</v>
      </c>
      <c r="I193" s="168">
        <f>IF(I$2=$A193,Data!F193,0)</f>
        <v>0</v>
      </c>
      <c r="J193" s="168">
        <f>IF(J$2=$A193,Data!G193,0)</f>
        <v>0</v>
      </c>
      <c r="K193" s="168">
        <f>IF(K$2=$A193,Data!H193,0)</f>
        <v>0</v>
      </c>
      <c r="L193" s="168">
        <f>IF(L$2=$A193,Data!I193,0)</f>
        <v>0</v>
      </c>
      <c r="M193" s="168">
        <f>IF(M$2=$A193,Data!J193,0)</f>
        <v>0</v>
      </c>
      <c r="N193" s="168">
        <f>IF(N$2=$A193,Data!K193,0)</f>
        <v>0</v>
      </c>
      <c r="O193" s="168">
        <f>IF(O$2=$A193,Data!L193,0)</f>
        <v>0</v>
      </c>
      <c r="P193" s="168">
        <f>IF(P$2=$A193,Data!M193,0)</f>
        <v>0</v>
      </c>
      <c r="Q193" s="168">
        <f>IF(Q$2=$A193,Data!N193,0)</f>
        <v>0</v>
      </c>
      <c r="R193" s="169">
        <f>IF(R$2=$A193,Data!O193,0)</f>
        <v>0</v>
      </c>
      <c r="S193" s="169">
        <f>IF(S$2=$A193,Data!P193,0)</f>
        <v>0</v>
      </c>
      <c r="T193" s="169">
        <f>IF(T$2=$A193,Data!Q193,0)</f>
        <v>0</v>
      </c>
      <c r="U193" s="169">
        <f>IF(U$2=$A193,Data!R193,0)</f>
        <v>0</v>
      </c>
      <c r="V193" s="169">
        <f>IF(V$2=$A193,Data!S193,0)</f>
        <v>0</v>
      </c>
      <c r="W193" s="169">
        <f>IF(W$2=$A193,Data!T193,0)</f>
        <v>0</v>
      </c>
      <c r="X193" s="169">
        <f>IF(X$2=$A193,Data!U193,0)</f>
        <v>0</v>
      </c>
      <c r="Y193" s="169">
        <f>IF(Y$2=$A193,Data!V193,0)</f>
        <v>0</v>
      </c>
      <c r="Z193" s="169">
        <f>IF(Z$2=$A193,Data!W193,0)</f>
        <v>0</v>
      </c>
      <c r="AA193" s="169">
        <f>IF(AA$2=$A193,Data!X193,0)</f>
        <v>0</v>
      </c>
      <c r="AB193" s="169">
        <f>IF(AB$2=$A193,Data!Y193,0)</f>
        <v>0</v>
      </c>
      <c r="AC193" s="169">
        <f>IF(AC$2=$A193,Data!Z193,0)</f>
        <v>0</v>
      </c>
      <c r="AD193" s="170">
        <f>IF(AD$2=$A193,Data!AA193,0)</f>
        <v>0</v>
      </c>
      <c r="AE193" s="171">
        <f>IF(AE$2=$A193,Data!AB193,0)</f>
        <v>0</v>
      </c>
      <c r="AF193" s="170">
        <f>IF(AF$2=$A193,Data!AC193,0)</f>
        <v>0</v>
      </c>
      <c r="AG193" s="171">
        <f>IF(AG$2=$A193,Data!AD193,0)</f>
        <v>0</v>
      </c>
      <c r="AH193" s="170">
        <f>IF(AH$2=$A193,Data!AE193,0)</f>
        <v>0</v>
      </c>
      <c r="AI193" s="171">
        <f>IF(AI$2=$A193,Data!AF193,0)</f>
        <v>0</v>
      </c>
      <c r="AJ193" s="170">
        <f>IF(AJ$2=$A193,Data!AG193,0)</f>
        <v>0</v>
      </c>
      <c r="AK193" s="171">
        <f>IF(AK$2=$A193,Data!AH193,0)</f>
        <v>0</v>
      </c>
      <c r="AL193" s="170">
        <f>IF(AL$2=$A193,Data!AI193,0)</f>
        <v>0</v>
      </c>
      <c r="AM193" t="str">
        <f t="shared" si="4"/>
        <v>AA</v>
      </c>
      <c r="AN193" t="e">
        <f>+INDEX(Validation!$D$4:$D$250,MATCH(Merge!B193,Validation!$E$4:$E$250,0))</f>
        <v>#N/A</v>
      </c>
      <c r="AO193" s="172">
        <f t="shared" si="5"/>
        <v>0</v>
      </c>
    </row>
    <row r="194" spans="1:41" ht="15" x14ac:dyDescent="0.25">
      <c r="A194">
        <f>Inputs!$H$11</f>
        <v>1</v>
      </c>
      <c r="B194" t="str">
        <f>Inputs!$D$4</f>
        <v>Select Agency…</v>
      </c>
      <c r="C194" s="166" t="str">
        <f>Inputs!$I$6</f>
        <v>(insert code)</v>
      </c>
      <c r="D194" t="str">
        <f>IFERROR(INDEX(Inputs!$I$11:$I$19,MATCH(A194,Inputs!$H$11:$H$19)),"")</f>
        <v>(insert code)</v>
      </c>
      <c r="E194" t="s">
        <v>869</v>
      </c>
      <c r="F194" s="168">
        <f>IF(F$2=$A194,Data!C194,0)</f>
        <v>0</v>
      </c>
      <c r="G194" s="168">
        <f>IF(G$2=$A194,Data!D194,0)</f>
        <v>0</v>
      </c>
      <c r="H194" s="168">
        <f>IF(H$2=$A194,Data!E194,0)</f>
        <v>0</v>
      </c>
      <c r="I194" s="168">
        <f>IF(I$2=$A194,Data!F194,0)</f>
        <v>0</v>
      </c>
      <c r="J194" s="168">
        <f>IF(J$2=$A194,Data!G194,0)</f>
        <v>0</v>
      </c>
      <c r="K194" s="168">
        <f>IF(K$2=$A194,Data!H194,0)</f>
        <v>0</v>
      </c>
      <c r="L194" s="168">
        <f>IF(L$2=$A194,Data!I194,0)</f>
        <v>0</v>
      </c>
      <c r="M194" s="168">
        <f>IF(M$2=$A194,Data!J194,0)</f>
        <v>0</v>
      </c>
      <c r="N194" s="168">
        <f>IF(N$2=$A194,Data!K194,0)</f>
        <v>0</v>
      </c>
      <c r="O194" s="168">
        <f>IF(O$2=$A194,Data!L194,0)</f>
        <v>0</v>
      </c>
      <c r="P194" s="168">
        <f>IF(P$2=$A194,Data!M194,0)</f>
        <v>0</v>
      </c>
      <c r="Q194" s="168">
        <f>IF(Q$2=$A194,Data!N194,0)</f>
        <v>0</v>
      </c>
      <c r="R194" s="169">
        <f>IF(R$2=$A194,Data!O194,0)</f>
        <v>0</v>
      </c>
      <c r="S194" s="169">
        <f>IF(S$2=$A194,Data!P194,0)</f>
        <v>0</v>
      </c>
      <c r="T194" s="169">
        <f>IF(T$2=$A194,Data!Q194,0)</f>
        <v>0</v>
      </c>
      <c r="U194" s="169">
        <f>IF(U$2=$A194,Data!R194,0)</f>
        <v>0</v>
      </c>
      <c r="V194" s="169">
        <f>IF(V$2=$A194,Data!S194,0)</f>
        <v>0</v>
      </c>
      <c r="W194" s="169">
        <f>IF(W$2=$A194,Data!T194,0)</f>
        <v>0</v>
      </c>
      <c r="X194" s="169">
        <f>IF(X$2=$A194,Data!U194,0)</f>
        <v>0</v>
      </c>
      <c r="Y194" s="169">
        <f>IF(Y$2=$A194,Data!V194,0)</f>
        <v>0</v>
      </c>
      <c r="Z194" s="169">
        <f>IF(Z$2=$A194,Data!W194,0)</f>
        <v>0</v>
      </c>
      <c r="AA194" s="169">
        <f>IF(AA$2=$A194,Data!X194,0)</f>
        <v>0</v>
      </c>
      <c r="AB194" s="169">
        <f>IF(AB$2=$A194,Data!Y194,0)</f>
        <v>0</v>
      </c>
      <c r="AC194" s="169">
        <f>IF(AC$2=$A194,Data!Z194,0)</f>
        <v>0</v>
      </c>
      <c r="AD194" s="170">
        <f>IF(AD$2=$A194,Data!AA194,0)</f>
        <v>0</v>
      </c>
      <c r="AE194" s="171">
        <f>IF(AE$2=$A194,Data!AB194,0)</f>
        <v>0</v>
      </c>
      <c r="AF194" s="170">
        <f>IF(AF$2=$A194,Data!AC194,0)</f>
        <v>0</v>
      </c>
      <c r="AG194" s="171">
        <f>IF(AG$2=$A194,Data!AD194,0)</f>
        <v>0</v>
      </c>
      <c r="AH194" s="170">
        <f>IF(AH$2=$A194,Data!AE194,0)</f>
        <v>0</v>
      </c>
      <c r="AI194" s="171">
        <f>IF(AI$2=$A194,Data!AF194,0)</f>
        <v>0</v>
      </c>
      <c r="AJ194" s="170">
        <f>IF(AJ$2=$A194,Data!AG194,0)</f>
        <v>0</v>
      </c>
      <c r="AK194" s="171">
        <f>IF(AK$2=$A194,Data!AH194,0)</f>
        <v>0</v>
      </c>
      <c r="AL194" s="170">
        <f>IF(AL$2=$A194,Data!AI194,0)</f>
        <v>0</v>
      </c>
      <c r="AM194" t="str">
        <f t="shared" si="4"/>
        <v>AA</v>
      </c>
      <c r="AN194" t="e">
        <f>+INDEX(Validation!$D$4:$D$250,MATCH(Merge!B194,Validation!$E$4:$E$250,0))</f>
        <v>#N/A</v>
      </c>
      <c r="AO194" s="172">
        <f t="shared" si="5"/>
        <v>0</v>
      </c>
    </row>
    <row r="195" spans="1:41" ht="15" x14ac:dyDescent="0.25">
      <c r="A195">
        <f>Inputs!$H$11</f>
        <v>1</v>
      </c>
      <c r="B195" t="str">
        <f>Inputs!$D$4</f>
        <v>Select Agency…</v>
      </c>
      <c r="C195" s="166" t="str">
        <f>Inputs!$I$6</f>
        <v>(insert code)</v>
      </c>
      <c r="D195" t="str">
        <f>IFERROR(INDEX(Inputs!$I$11:$I$19,MATCH(A195,Inputs!$H$11:$H$19)),"")</f>
        <v>(insert code)</v>
      </c>
      <c r="E195" t="s">
        <v>869</v>
      </c>
      <c r="F195" s="168">
        <f>IF(F$2=$A195,Data!C195,0)</f>
        <v>0</v>
      </c>
      <c r="G195" s="168">
        <f>IF(G$2=$A195,Data!D195,0)</f>
        <v>0</v>
      </c>
      <c r="H195" s="168">
        <f>IF(H$2=$A195,Data!E195,0)</f>
        <v>0</v>
      </c>
      <c r="I195" s="168">
        <f>IF(I$2=$A195,Data!F195,0)</f>
        <v>0</v>
      </c>
      <c r="J195" s="168">
        <f>IF(J$2=$A195,Data!G195,0)</f>
        <v>0</v>
      </c>
      <c r="K195" s="168">
        <f>IF(K$2=$A195,Data!H195,0)</f>
        <v>0</v>
      </c>
      <c r="L195" s="168">
        <f>IF(L$2=$A195,Data!I195,0)</f>
        <v>0</v>
      </c>
      <c r="M195" s="168">
        <f>IF(M$2=$A195,Data!J195,0)</f>
        <v>0</v>
      </c>
      <c r="N195" s="168">
        <f>IF(N$2=$A195,Data!K195,0)</f>
        <v>0</v>
      </c>
      <c r="O195" s="168">
        <f>IF(O$2=$A195,Data!L195,0)</f>
        <v>0</v>
      </c>
      <c r="P195" s="168">
        <f>IF(P$2=$A195,Data!M195,0)</f>
        <v>0</v>
      </c>
      <c r="Q195" s="168">
        <f>IF(Q$2=$A195,Data!N195,0)</f>
        <v>0</v>
      </c>
      <c r="R195" s="169">
        <f>IF(R$2=$A195,Data!O195,0)</f>
        <v>0</v>
      </c>
      <c r="S195" s="169">
        <f>IF(S$2=$A195,Data!P195,0)</f>
        <v>0</v>
      </c>
      <c r="T195" s="169">
        <f>IF(T$2=$A195,Data!Q195,0)</f>
        <v>0</v>
      </c>
      <c r="U195" s="169">
        <f>IF(U$2=$A195,Data!R195,0)</f>
        <v>0</v>
      </c>
      <c r="V195" s="169">
        <f>IF(V$2=$A195,Data!S195,0)</f>
        <v>0</v>
      </c>
      <c r="W195" s="169">
        <f>IF(W$2=$A195,Data!T195,0)</f>
        <v>0</v>
      </c>
      <c r="X195" s="169">
        <f>IF(X$2=$A195,Data!U195,0)</f>
        <v>0</v>
      </c>
      <c r="Y195" s="169">
        <f>IF(Y$2=$A195,Data!V195,0)</f>
        <v>0</v>
      </c>
      <c r="Z195" s="169">
        <f>IF(Z$2=$A195,Data!W195,0)</f>
        <v>0</v>
      </c>
      <c r="AA195" s="169">
        <f>IF(AA$2=$A195,Data!X195,0)</f>
        <v>0</v>
      </c>
      <c r="AB195" s="169">
        <f>IF(AB$2=$A195,Data!Y195,0)</f>
        <v>0</v>
      </c>
      <c r="AC195" s="169">
        <f>IF(AC$2=$A195,Data!Z195,0)</f>
        <v>0</v>
      </c>
      <c r="AD195" s="170">
        <f>IF(AD$2=$A195,Data!AA195,0)</f>
        <v>0</v>
      </c>
      <c r="AE195" s="171">
        <f>IF(AE$2=$A195,Data!AB195,0)</f>
        <v>0</v>
      </c>
      <c r="AF195" s="170">
        <f>IF(AF$2=$A195,Data!AC195,0)</f>
        <v>0</v>
      </c>
      <c r="AG195" s="171">
        <f>IF(AG$2=$A195,Data!AD195,0)</f>
        <v>0</v>
      </c>
      <c r="AH195" s="170">
        <f>IF(AH$2=$A195,Data!AE195,0)</f>
        <v>0</v>
      </c>
      <c r="AI195" s="171">
        <f>IF(AI$2=$A195,Data!AF195,0)</f>
        <v>0</v>
      </c>
      <c r="AJ195" s="170">
        <f>IF(AJ$2=$A195,Data!AG195,0)</f>
        <v>0</v>
      </c>
      <c r="AK195" s="171">
        <f>IF(AK$2=$A195,Data!AH195,0)</f>
        <v>0</v>
      </c>
      <c r="AL195" s="170">
        <f>IF(AL$2=$A195,Data!AI195,0)</f>
        <v>0</v>
      </c>
      <c r="AM195" t="str">
        <f t="shared" ref="AM195:AM258" si="6">+LEFT(E195,2)</f>
        <v>AA</v>
      </c>
      <c r="AN195" t="e">
        <f>+INDEX(Validation!$D$4:$D$250,MATCH(Merge!B195,Validation!$E$4:$E$250,0))</f>
        <v>#N/A</v>
      </c>
      <c r="AO195" s="172">
        <f t="shared" si="5"/>
        <v>0</v>
      </c>
    </row>
    <row r="196" spans="1:41" ht="15" x14ac:dyDescent="0.25">
      <c r="A196">
        <f>Inputs!$H$11</f>
        <v>1</v>
      </c>
      <c r="B196" t="str">
        <f>Inputs!$D$4</f>
        <v>Select Agency…</v>
      </c>
      <c r="C196" s="166" t="str">
        <f>Inputs!$I$6</f>
        <v>(insert code)</v>
      </c>
      <c r="D196" t="str">
        <f>IFERROR(INDEX(Inputs!$I$11:$I$19,MATCH(A196,Inputs!$H$11:$H$19)),"")</f>
        <v>(insert code)</v>
      </c>
      <c r="E196" t="s">
        <v>869</v>
      </c>
      <c r="F196" s="168">
        <f>IF(F$2=$A196,Data!C196,0)</f>
        <v>0</v>
      </c>
      <c r="G196" s="168">
        <f>IF(G$2=$A196,Data!D196,0)</f>
        <v>0</v>
      </c>
      <c r="H196" s="168">
        <f>IF(H$2=$A196,Data!E196,0)</f>
        <v>0</v>
      </c>
      <c r="I196" s="168">
        <f>IF(I$2=$A196,Data!F196,0)</f>
        <v>0</v>
      </c>
      <c r="J196" s="168">
        <f>IF(J$2=$A196,Data!G196,0)</f>
        <v>0</v>
      </c>
      <c r="K196" s="168">
        <f>IF(K$2=$A196,Data!H196,0)</f>
        <v>0</v>
      </c>
      <c r="L196" s="168">
        <f>IF(L$2=$A196,Data!I196,0)</f>
        <v>0</v>
      </c>
      <c r="M196" s="168">
        <f>IF(M$2=$A196,Data!J196,0)</f>
        <v>0</v>
      </c>
      <c r="N196" s="168">
        <f>IF(N$2=$A196,Data!K196,0)</f>
        <v>0</v>
      </c>
      <c r="O196" s="168">
        <f>IF(O$2=$A196,Data!L196,0)</f>
        <v>0</v>
      </c>
      <c r="P196" s="168">
        <f>IF(P$2=$A196,Data!M196,0)</f>
        <v>0</v>
      </c>
      <c r="Q196" s="168">
        <f>IF(Q$2=$A196,Data!N196,0)</f>
        <v>0</v>
      </c>
      <c r="R196" s="169">
        <f>IF(R$2=$A196,Data!O196,0)</f>
        <v>0</v>
      </c>
      <c r="S196" s="169">
        <f>IF(S$2=$A196,Data!P196,0)</f>
        <v>0</v>
      </c>
      <c r="T196" s="169">
        <f>IF(T$2=$A196,Data!Q196,0)</f>
        <v>0</v>
      </c>
      <c r="U196" s="169">
        <f>IF(U$2=$A196,Data!R196,0)</f>
        <v>0</v>
      </c>
      <c r="V196" s="169">
        <f>IF(V$2=$A196,Data!S196,0)</f>
        <v>0</v>
      </c>
      <c r="W196" s="169">
        <f>IF(W$2=$A196,Data!T196,0)</f>
        <v>0</v>
      </c>
      <c r="X196" s="169">
        <f>IF(X$2=$A196,Data!U196,0)</f>
        <v>0</v>
      </c>
      <c r="Y196" s="169">
        <f>IF(Y$2=$A196,Data!V196,0)</f>
        <v>0</v>
      </c>
      <c r="Z196" s="169">
        <f>IF(Z$2=$A196,Data!W196,0)</f>
        <v>0</v>
      </c>
      <c r="AA196" s="169">
        <f>IF(AA$2=$A196,Data!X196,0)</f>
        <v>0</v>
      </c>
      <c r="AB196" s="169">
        <f>IF(AB$2=$A196,Data!Y196,0)</f>
        <v>0</v>
      </c>
      <c r="AC196" s="169">
        <f>IF(AC$2=$A196,Data!Z196,0)</f>
        <v>0</v>
      </c>
      <c r="AD196" s="170">
        <f>IF(AD$2=$A196,Data!AA196,0)</f>
        <v>0</v>
      </c>
      <c r="AE196" s="171">
        <f>IF(AE$2=$A196,Data!AB196,0)</f>
        <v>0</v>
      </c>
      <c r="AF196" s="170">
        <f>IF(AF$2=$A196,Data!AC196,0)</f>
        <v>0</v>
      </c>
      <c r="AG196" s="171">
        <f>IF(AG$2=$A196,Data!AD196,0)</f>
        <v>0</v>
      </c>
      <c r="AH196" s="170">
        <f>IF(AH$2=$A196,Data!AE196,0)</f>
        <v>0</v>
      </c>
      <c r="AI196" s="171">
        <f>IF(AI$2=$A196,Data!AF196,0)</f>
        <v>0</v>
      </c>
      <c r="AJ196" s="170">
        <f>IF(AJ$2=$A196,Data!AG196,0)</f>
        <v>0</v>
      </c>
      <c r="AK196" s="171">
        <f>IF(AK$2=$A196,Data!AH196,0)</f>
        <v>0</v>
      </c>
      <c r="AL196" s="170">
        <f>IF(AL$2=$A196,Data!AI196,0)</f>
        <v>0</v>
      </c>
      <c r="AM196" t="str">
        <f t="shared" si="6"/>
        <v>AA</v>
      </c>
      <c r="AN196" t="e">
        <f>+INDEX(Validation!$D$4:$D$250,MATCH(Merge!B196,Validation!$E$4:$E$250,0))</f>
        <v>#N/A</v>
      </c>
      <c r="AO196" s="172">
        <f t="shared" ref="AO196:AO259" si="7">SUM(F196:AL196)</f>
        <v>0</v>
      </c>
    </row>
    <row r="197" spans="1:41" ht="15" x14ac:dyDescent="0.25">
      <c r="A197">
        <f>Inputs!$H$11</f>
        <v>1</v>
      </c>
      <c r="B197" t="str">
        <f>Inputs!$D$4</f>
        <v>Select Agency…</v>
      </c>
      <c r="C197" s="166" t="str">
        <f>Inputs!$I$6</f>
        <v>(insert code)</v>
      </c>
      <c r="D197" t="str">
        <f>IFERROR(INDEX(Inputs!$I$11:$I$19,MATCH(A197,Inputs!$H$11:$H$19)),"")</f>
        <v>(insert code)</v>
      </c>
      <c r="E197" t="s">
        <v>869</v>
      </c>
      <c r="F197" s="168">
        <f>IF(F$2=$A197,Data!C197,0)</f>
        <v>0</v>
      </c>
      <c r="G197" s="168">
        <f>IF(G$2=$A197,Data!D197,0)</f>
        <v>0</v>
      </c>
      <c r="H197" s="168">
        <f>IF(H$2=$A197,Data!E197,0)</f>
        <v>0</v>
      </c>
      <c r="I197" s="168">
        <f>IF(I$2=$A197,Data!F197,0)</f>
        <v>0</v>
      </c>
      <c r="J197" s="168">
        <f>IF(J$2=$A197,Data!G197,0)</f>
        <v>0</v>
      </c>
      <c r="K197" s="168">
        <f>IF(K$2=$A197,Data!H197,0)</f>
        <v>0</v>
      </c>
      <c r="L197" s="168">
        <f>IF(L$2=$A197,Data!I197,0)</f>
        <v>0</v>
      </c>
      <c r="M197" s="168">
        <f>IF(M$2=$A197,Data!J197,0)</f>
        <v>0</v>
      </c>
      <c r="N197" s="168">
        <f>IF(N$2=$A197,Data!K197,0)</f>
        <v>0</v>
      </c>
      <c r="O197" s="168">
        <f>IF(O$2=$A197,Data!L197,0)</f>
        <v>0</v>
      </c>
      <c r="P197" s="168">
        <f>IF(P$2=$A197,Data!M197,0)</f>
        <v>0</v>
      </c>
      <c r="Q197" s="168">
        <f>IF(Q$2=$A197,Data!N197,0)</f>
        <v>0</v>
      </c>
      <c r="R197" s="169">
        <f>IF(R$2=$A197,Data!O197,0)</f>
        <v>0</v>
      </c>
      <c r="S197" s="169">
        <f>IF(S$2=$A197,Data!P197,0)</f>
        <v>0</v>
      </c>
      <c r="T197" s="169">
        <f>IF(T$2=$A197,Data!Q197,0)</f>
        <v>0</v>
      </c>
      <c r="U197" s="169">
        <f>IF(U$2=$A197,Data!R197,0)</f>
        <v>0</v>
      </c>
      <c r="V197" s="169">
        <f>IF(V$2=$A197,Data!S197,0)</f>
        <v>0</v>
      </c>
      <c r="W197" s="169">
        <f>IF(W$2=$A197,Data!T197,0)</f>
        <v>0</v>
      </c>
      <c r="X197" s="169">
        <f>IF(X$2=$A197,Data!U197,0)</f>
        <v>0</v>
      </c>
      <c r="Y197" s="169">
        <f>IF(Y$2=$A197,Data!V197,0)</f>
        <v>0</v>
      </c>
      <c r="Z197" s="169">
        <f>IF(Z$2=$A197,Data!W197,0)</f>
        <v>0</v>
      </c>
      <c r="AA197" s="169">
        <f>IF(AA$2=$A197,Data!X197,0)</f>
        <v>0</v>
      </c>
      <c r="AB197" s="169">
        <f>IF(AB$2=$A197,Data!Y197,0)</f>
        <v>0</v>
      </c>
      <c r="AC197" s="169">
        <f>IF(AC$2=$A197,Data!Z197,0)</f>
        <v>0</v>
      </c>
      <c r="AD197" s="170">
        <f>IF(AD$2=$A197,Data!AA197,0)</f>
        <v>0</v>
      </c>
      <c r="AE197" s="171">
        <f>IF(AE$2=$A197,Data!AB197,0)</f>
        <v>0</v>
      </c>
      <c r="AF197" s="170">
        <f>IF(AF$2=$A197,Data!AC197,0)</f>
        <v>0</v>
      </c>
      <c r="AG197" s="171">
        <f>IF(AG$2=$A197,Data!AD197,0)</f>
        <v>0</v>
      </c>
      <c r="AH197" s="170">
        <f>IF(AH$2=$A197,Data!AE197,0)</f>
        <v>0</v>
      </c>
      <c r="AI197" s="171">
        <f>IF(AI$2=$A197,Data!AF197,0)</f>
        <v>0</v>
      </c>
      <c r="AJ197" s="170">
        <f>IF(AJ$2=$A197,Data!AG197,0)</f>
        <v>0</v>
      </c>
      <c r="AK197" s="171">
        <f>IF(AK$2=$A197,Data!AH197,0)</f>
        <v>0</v>
      </c>
      <c r="AL197" s="170">
        <f>IF(AL$2=$A197,Data!AI197,0)</f>
        <v>0</v>
      </c>
      <c r="AM197" t="str">
        <f t="shared" si="6"/>
        <v>AA</v>
      </c>
      <c r="AN197" t="e">
        <f>+INDEX(Validation!$D$4:$D$250,MATCH(Merge!B197,Validation!$E$4:$E$250,0))</f>
        <v>#N/A</v>
      </c>
      <c r="AO197" s="172">
        <f t="shared" si="7"/>
        <v>0</v>
      </c>
    </row>
    <row r="198" spans="1:41" ht="15" x14ac:dyDescent="0.25">
      <c r="A198">
        <f>Inputs!$H$11</f>
        <v>1</v>
      </c>
      <c r="B198" t="str">
        <f>Inputs!$D$4</f>
        <v>Select Agency…</v>
      </c>
      <c r="C198" s="166" t="str">
        <f>Inputs!$I$6</f>
        <v>(insert code)</v>
      </c>
      <c r="D198" t="str">
        <f>IFERROR(INDEX(Inputs!$I$11:$I$19,MATCH(A198,Inputs!$H$11:$H$19)),"")</f>
        <v>(insert code)</v>
      </c>
      <c r="E198" t="s">
        <v>869</v>
      </c>
      <c r="F198" s="168">
        <f>IF(F$2=$A198,Data!C198,0)</f>
        <v>0</v>
      </c>
      <c r="G198" s="168">
        <f>IF(G$2=$A198,Data!D198,0)</f>
        <v>0</v>
      </c>
      <c r="H198" s="168">
        <f>IF(H$2=$A198,Data!E198,0)</f>
        <v>0</v>
      </c>
      <c r="I198" s="168">
        <f>IF(I$2=$A198,Data!F198,0)</f>
        <v>0</v>
      </c>
      <c r="J198" s="168">
        <f>IF(J$2=$A198,Data!G198,0)</f>
        <v>0</v>
      </c>
      <c r="K198" s="168">
        <f>IF(K$2=$A198,Data!H198,0)</f>
        <v>0</v>
      </c>
      <c r="L198" s="168">
        <f>IF(L$2=$A198,Data!I198,0)</f>
        <v>0</v>
      </c>
      <c r="M198" s="168">
        <f>IF(M$2=$A198,Data!J198,0)</f>
        <v>0</v>
      </c>
      <c r="N198" s="168">
        <f>IF(N$2=$A198,Data!K198,0)</f>
        <v>0</v>
      </c>
      <c r="O198" s="168">
        <f>IF(O$2=$A198,Data!L198,0)</f>
        <v>0</v>
      </c>
      <c r="P198" s="168">
        <f>IF(P$2=$A198,Data!M198,0)</f>
        <v>0</v>
      </c>
      <c r="Q198" s="168">
        <f>IF(Q$2=$A198,Data!N198,0)</f>
        <v>0</v>
      </c>
      <c r="R198" s="169">
        <f>IF(R$2=$A198,Data!O198,0)</f>
        <v>0</v>
      </c>
      <c r="S198" s="169">
        <f>IF(S$2=$A198,Data!P198,0)</f>
        <v>0</v>
      </c>
      <c r="T198" s="169">
        <f>IF(T$2=$A198,Data!Q198,0)</f>
        <v>0</v>
      </c>
      <c r="U198" s="169">
        <f>IF(U$2=$A198,Data!R198,0)</f>
        <v>0</v>
      </c>
      <c r="V198" s="169">
        <f>IF(V$2=$A198,Data!S198,0)</f>
        <v>0</v>
      </c>
      <c r="W198" s="169">
        <f>IF(W$2=$A198,Data!T198,0)</f>
        <v>0</v>
      </c>
      <c r="X198" s="169">
        <f>IF(X$2=$A198,Data!U198,0)</f>
        <v>0</v>
      </c>
      <c r="Y198" s="169">
        <f>IF(Y$2=$A198,Data!V198,0)</f>
        <v>0</v>
      </c>
      <c r="Z198" s="169">
        <f>IF(Z$2=$A198,Data!W198,0)</f>
        <v>0</v>
      </c>
      <c r="AA198" s="169">
        <f>IF(AA$2=$A198,Data!X198,0)</f>
        <v>0</v>
      </c>
      <c r="AB198" s="169">
        <f>IF(AB$2=$A198,Data!Y198,0)</f>
        <v>0</v>
      </c>
      <c r="AC198" s="169">
        <f>IF(AC$2=$A198,Data!Z198,0)</f>
        <v>0</v>
      </c>
      <c r="AD198" s="170">
        <f>IF(AD$2=$A198,Data!AA198,0)</f>
        <v>0</v>
      </c>
      <c r="AE198" s="171">
        <f>IF(AE$2=$A198,Data!AB198,0)</f>
        <v>0</v>
      </c>
      <c r="AF198" s="170">
        <f>IF(AF$2=$A198,Data!AC198,0)</f>
        <v>0</v>
      </c>
      <c r="AG198" s="171">
        <f>IF(AG$2=$A198,Data!AD198,0)</f>
        <v>0</v>
      </c>
      <c r="AH198" s="170">
        <f>IF(AH$2=$A198,Data!AE198,0)</f>
        <v>0</v>
      </c>
      <c r="AI198" s="171">
        <f>IF(AI$2=$A198,Data!AF198,0)</f>
        <v>0</v>
      </c>
      <c r="AJ198" s="170">
        <f>IF(AJ$2=$A198,Data!AG198,0)</f>
        <v>0</v>
      </c>
      <c r="AK198" s="171">
        <f>IF(AK$2=$A198,Data!AH198,0)</f>
        <v>0</v>
      </c>
      <c r="AL198" s="170">
        <f>IF(AL$2=$A198,Data!AI198,0)</f>
        <v>0</v>
      </c>
      <c r="AM198" t="str">
        <f t="shared" si="6"/>
        <v>AA</v>
      </c>
      <c r="AN198" t="e">
        <f>+INDEX(Validation!$D$4:$D$250,MATCH(Merge!B198,Validation!$E$4:$E$250,0))</f>
        <v>#N/A</v>
      </c>
      <c r="AO198" s="172">
        <f t="shared" si="7"/>
        <v>0</v>
      </c>
    </row>
    <row r="199" spans="1:41" ht="15" x14ac:dyDescent="0.25">
      <c r="A199">
        <f>Inputs!$H$11</f>
        <v>1</v>
      </c>
      <c r="B199" t="str">
        <f>Inputs!$D$4</f>
        <v>Select Agency…</v>
      </c>
      <c r="C199" s="166" t="str">
        <f>Inputs!$I$6</f>
        <v>(insert code)</v>
      </c>
      <c r="D199" t="str">
        <f>IFERROR(INDEX(Inputs!$I$11:$I$19,MATCH(A199,Inputs!$H$11:$H$19)),"")</f>
        <v>(insert code)</v>
      </c>
      <c r="E199" t="s">
        <v>869</v>
      </c>
      <c r="F199" s="168">
        <f>IF(F$2=$A199,Data!C199,0)</f>
        <v>0</v>
      </c>
      <c r="G199" s="168">
        <f>IF(G$2=$A199,Data!D199,0)</f>
        <v>0</v>
      </c>
      <c r="H199" s="168">
        <f>IF(H$2=$A199,Data!E199,0)</f>
        <v>0</v>
      </c>
      <c r="I199" s="168">
        <f>IF(I$2=$A199,Data!F199,0)</f>
        <v>0</v>
      </c>
      <c r="J199" s="168">
        <f>IF(J$2=$A199,Data!G199,0)</f>
        <v>0</v>
      </c>
      <c r="K199" s="168">
        <f>IF(K$2=$A199,Data!H199,0)</f>
        <v>0</v>
      </c>
      <c r="L199" s="168">
        <f>IF(L$2=$A199,Data!I199,0)</f>
        <v>0</v>
      </c>
      <c r="M199" s="168">
        <f>IF(M$2=$A199,Data!J199,0)</f>
        <v>0</v>
      </c>
      <c r="N199" s="168">
        <f>IF(N$2=$A199,Data!K199,0)</f>
        <v>0</v>
      </c>
      <c r="O199" s="168">
        <f>IF(O$2=$A199,Data!L199,0)</f>
        <v>0</v>
      </c>
      <c r="P199" s="168">
        <f>IF(P$2=$A199,Data!M199,0)</f>
        <v>0</v>
      </c>
      <c r="Q199" s="168">
        <f>IF(Q$2=$A199,Data!N199,0)</f>
        <v>0</v>
      </c>
      <c r="R199" s="169">
        <f>IF(R$2=$A199,Data!O199,0)</f>
        <v>0</v>
      </c>
      <c r="S199" s="169">
        <f>IF(S$2=$A199,Data!P199,0)</f>
        <v>0</v>
      </c>
      <c r="T199" s="169">
        <f>IF(T$2=$A199,Data!Q199,0)</f>
        <v>0</v>
      </c>
      <c r="U199" s="169">
        <f>IF(U$2=$A199,Data!R199,0)</f>
        <v>0</v>
      </c>
      <c r="V199" s="169">
        <f>IF(V$2=$A199,Data!S199,0)</f>
        <v>0</v>
      </c>
      <c r="W199" s="169">
        <f>IF(W$2=$A199,Data!T199,0)</f>
        <v>0</v>
      </c>
      <c r="X199" s="169">
        <f>IF(X$2=$A199,Data!U199,0)</f>
        <v>0</v>
      </c>
      <c r="Y199" s="169">
        <f>IF(Y$2=$A199,Data!V199,0)</f>
        <v>0</v>
      </c>
      <c r="Z199" s="169">
        <f>IF(Z$2=$A199,Data!W199,0)</f>
        <v>0</v>
      </c>
      <c r="AA199" s="169">
        <f>IF(AA$2=$A199,Data!X199,0)</f>
        <v>0</v>
      </c>
      <c r="AB199" s="169">
        <f>IF(AB$2=$A199,Data!Y199,0)</f>
        <v>0</v>
      </c>
      <c r="AC199" s="169">
        <f>IF(AC$2=$A199,Data!Z199,0)</f>
        <v>0</v>
      </c>
      <c r="AD199" s="170">
        <f>IF(AD$2=$A199,Data!AA199,0)</f>
        <v>0</v>
      </c>
      <c r="AE199" s="171">
        <f>IF(AE$2=$A199,Data!AB199,0)</f>
        <v>0</v>
      </c>
      <c r="AF199" s="170">
        <f>IF(AF$2=$A199,Data!AC199,0)</f>
        <v>0</v>
      </c>
      <c r="AG199" s="171">
        <f>IF(AG$2=$A199,Data!AD199,0)</f>
        <v>0</v>
      </c>
      <c r="AH199" s="170">
        <f>IF(AH$2=$A199,Data!AE199,0)</f>
        <v>0</v>
      </c>
      <c r="AI199" s="171">
        <f>IF(AI$2=$A199,Data!AF199,0)</f>
        <v>0</v>
      </c>
      <c r="AJ199" s="170">
        <f>IF(AJ$2=$A199,Data!AG199,0)</f>
        <v>0</v>
      </c>
      <c r="AK199" s="171">
        <f>IF(AK$2=$A199,Data!AH199,0)</f>
        <v>0</v>
      </c>
      <c r="AL199" s="170">
        <f>IF(AL$2=$A199,Data!AI199,0)</f>
        <v>0</v>
      </c>
      <c r="AM199" t="str">
        <f t="shared" si="6"/>
        <v>AA</v>
      </c>
      <c r="AN199" t="e">
        <f>+INDEX(Validation!$D$4:$D$250,MATCH(Merge!B199,Validation!$E$4:$E$250,0))</f>
        <v>#N/A</v>
      </c>
      <c r="AO199" s="172">
        <f t="shared" si="7"/>
        <v>0</v>
      </c>
    </row>
    <row r="200" spans="1:41" ht="15" x14ac:dyDescent="0.25">
      <c r="A200">
        <f>Inputs!$H$11</f>
        <v>1</v>
      </c>
      <c r="B200" t="str">
        <f>Inputs!$D$4</f>
        <v>Select Agency…</v>
      </c>
      <c r="C200" s="166" t="str">
        <f>Inputs!$I$6</f>
        <v>(insert code)</v>
      </c>
      <c r="D200" t="str">
        <f>IFERROR(INDEX(Inputs!$I$11:$I$19,MATCH(A200,Inputs!$H$11:$H$19)),"")</f>
        <v>(insert code)</v>
      </c>
      <c r="E200" t="s">
        <v>869</v>
      </c>
      <c r="F200" s="168">
        <f>IF(F$2=$A200,Data!C200,0)</f>
        <v>0</v>
      </c>
      <c r="G200" s="168">
        <f>IF(G$2=$A200,Data!D200,0)</f>
        <v>0</v>
      </c>
      <c r="H200" s="168">
        <f>IF(H$2=$A200,Data!E200,0)</f>
        <v>0</v>
      </c>
      <c r="I200" s="168">
        <f>IF(I$2=$A200,Data!F200,0)</f>
        <v>0</v>
      </c>
      <c r="J200" s="168">
        <f>IF(J$2=$A200,Data!G200,0)</f>
        <v>0</v>
      </c>
      <c r="K200" s="168">
        <f>IF(K$2=$A200,Data!H200,0)</f>
        <v>0</v>
      </c>
      <c r="L200" s="168">
        <f>IF(L$2=$A200,Data!I200,0)</f>
        <v>0</v>
      </c>
      <c r="M200" s="168">
        <f>IF(M$2=$A200,Data!J200,0)</f>
        <v>0</v>
      </c>
      <c r="N200" s="168">
        <f>IF(N$2=$A200,Data!K200,0)</f>
        <v>0</v>
      </c>
      <c r="O200" s="168">
        <f>IF(O$2=$A200,Data!L200,0)</f>
        <v>0</v>
      </c>
      <c r="P200" s="168">
        <f>IF(P$2=$A200,Data!M200,0)</f>
        <v>0</v>
      </c>
      <c r="Q200" s="168">
        <f>IF(Q$2=$A200,Data!N200,0)</f>
        <v>0</v>
      </c>
      <c r="R200" s="169">
        <f>IF(R$2=$A200,Data!O200,0)</f>
        <v>0</v>
      </c>
      <c r="S200" s="169">
        <f>IF(S$2=$A200,Data!P200,0)</f>
        <v>0</v>
      </c>
      <c r="T200" s="169">
        <f>IF(T$2=$A200,Data!Q200,0)</f>
        <v>0</v>
      </c>
      <c r="U200" s="169">
        <f>IF(U$2=$A200,Data!R200,0)</f>
        <v>0</v>
      </c>
      <c r="V200" s="169">
        <f>IF(V$2=$A200,Data!S200,0)</f>
        <v>0</v>
      </c>
      <c r="W200" s="169">
        <f>IF(W$2=$A200,Data!T200,0)</f>
        <v>0</v>
      </c>
      <c r="X200" s="169">
        <f>IF(X$2=$A200,Data!U200,0)</f>
        <v>0</v>
      </c>
      <c r="Y200" s="169">
        <f>IF(Y$2=$A200,Data!V200,0)</f>
        <v>0</v>
      </c>
      <c r="Z200" s="169">
        <f>IF(Z$2=$A200,Data!W200,0)</f>
        <v>0</v>
      </c>
      <c r="AA200" s="169">
        <f>IF(AA$2=$A200,Data!X200,0)</f>
        <v>0</v>
      </c>
      <c r="AB200" s="169">
        <f>IF(AB$2=$A200,Data!Y200,0)</f>
        <v>0</v>
      </c>
      <c r="AC200" s="169">
        <f>IF(AC$2=$A200,Data!Z200,0)</f>
        <v>0</v>
      </c>
      <c r="AD200" s="170">
        <f>IF(AD$2=$A200,Data!AA200,0)</f>
        <v>0</v>
      </c>
      <c r="AE200" s="171">
        <f>IF(AE$2=$A200,Data!AB200,0)</f>
        <v>0</v>
      </c>
      <c r="AF200" s="170">
        <f>IF(AF$2=$A200,Data!AC200,0)</f>
        <v>0</v>
      </c>
      <c r="AG200" s="171">
        <f>IF(AG$2=$A200,Data!AD200,0)</f>
        <v>0</v>
      </c>
      <c r="AH200" s="170">
        <f>IF(AH$2=$A200,Data!AE200,0)</f>
        <v>0</v>
      </c>
      <c r="AI200" s="171">
        <f>IF(AI$2=$A200,Data!AF200,0)</f>
        <v>0</v>
      </c>
      <c r="AJ200" s="170">
        <f>IF(AJ$2=$A200,Data!AG200,0)</f>
        <v>0</v>
      </c>
      <c r="AK200" s="171">
        <f>IF(AK$2=$A200,Data!AH200,0)</f>
        <v>0</v>
      </c>
      <c r="AL200" s="170">
        <f>IF(AL$2=$A200,Data!AI200,0)</f>
        <v>0</v>
      </c>
      <c r="AM200" t="str">
        <f t="shared" si="6"/>
        <v>AA</v>
      </c>
      <c r="AN200" t="e">
        <f>+INDEX(Validation!$D$4:$D$250,MATCH(Merge!B200,Validation!$E$4:$E$250,0))</f>
        <v>#N/A</v>
      </c>
      <c r="AO200" s="172">
        <f t="shared" si="7"/>
        <v>0</v>
      </c>
    </row>
    <row r="201" spans="1:41" ht="15" x14ac:dyDescent="0.25">
      <c r="A201">
        <f>Inputs!$H$11</f>
        <v>1</v>
      </c>
      <c r="B201" t="str">
        <f>Inputs!$D$4</f>
        <v>Select Agency…</v>
      </c>
      <c r="C201" s="166" t="str">
        <f>Inputs!$I$6</f>
        <v>(insert code)</v>
      </c>
      <c r="D201" t="str">
        <f>IFERROR(INDEX(Inputs!$I$11:$I$19,MATCH(A201,Inputs!$H$11:$H$19)),"")</f>
        <v>(insert code)</v>
      </c>
      <c r="E201" t="s">
        <v>869</v>
      </c>
      <c r="F201" s="168">
        <f>IF(F$2=$A201,Data!C201,0)</f>
        <v>0</v>
      </c>
      <c r="G201" s="168">
        <f>IF(G$2=$A201,Data!D201,0)</f>
        <v>0</v>
      </c>
      <c r="H201" s="168">
        <f>IF(H$2=$A201,Data!E201,0)</f>
        <v>0</v>
      </c>
      <c r="I201" s="168">
        <f>IF(I$2=$A201,Data!F201,0)</f>
        <v>0</v>
      </c>
      <c r="J201" s="168">
        <f>IF(J$2=$A201,Data!G201,0)</f>
        <v>0</v>
      </c>
      <c r="K201" s="168">
        <f>IF(K$2=$A201,Data!H201,0)</f>
        <v>0</v>
      </c>
      <c r="L201" s="168">
        <f>IF(L$2=$A201,Data!I201,0)</f>
        <v>0</v>
      </c>
      <c r="M201" s="168">
        <f>IF(M$2=$A201,Data!J201,0)</f>
        <v>0</v>
      </c>
      <c r="N201" s="168">
        <f>IF(N$2=$A201,Data!K201,0)</f>
        <v>0</v>
      </c>
      <c r="O201" s="168">
        <f>IF(O$2=$A201,Data!L201,0)</f>
        <v>0</v>
      </c>
      <c r="P201" s="168">
        <f>IF(P$2=$A201,Data!M201,0)</f>
        <v>0</v>
      </c>
      <c r="Q201" s="168">
        <f>IF(Q$2=$A201,Data!N201,0)</f>
        <v>0</v>
      </c>
      <c r="R201" s="169">
        <f>IF(R$2=$A201,Data!O201,0)</f>
        <v>0</v>
      </c>
      <c r="S201" s="169">
        <f>IF(S$2=$A201,Data!P201,0)</f>
        <v>0</v>
      </c>
      <c r="T201" s="169">
        <f>IF(T$2=$A201,Data!Q201,0)</f>
        <v>0</v>
      </c>
      <c r="U201" s="169">
        <f>IF(U$2=$A201,Data!R201,0)</f>
        <v>0</v>
      </c>
      <c r="V201" s="169">
        <f>IF(V$2=$A201,Data!S201,0)</f>
        <v>0</v>
      </c>
      <c r="W201" s="169">
        <f>IF(W$2=$A201,Data!T201,0)</f>
        <v>0</v>
      </c>
      <c r="X201" s="169">
        <f>IF(X$2=$A201,Data!U201,0)</f>
        <v>0</v>
      </c>
      <c r="Y201" s="169">
        <f>IF(Y$2=$A201,Data!V201,0)</f>
        <v>0</v>
      </c>
      <c r="Z201" s="169">
        <f>IF(Z$2=$A201,Data!W201,0)</f>
        <v>0</v>
      </c>
      <c r="AA201" s="169">
        <f>IF(AA$2=$A201,Data!X201,0)</f>
        <v>0</v>
      </c>
      <c r="AB201" s="169">
        <f>IF(AB$2=$A201,Data!Y201,0)</f>
        <v>0</v>
      </c>
      <c r="AC201" s="169">
        <f>IF(AC$2=$A201,Data!Z201,0)</f>
        <v>0</v>
      </c>
      <c r="AD201" s="170">
        <f>IF(AD$2=$A201,Data!AA201,0)</f>
        <v>0</v>
      </c>
      <c r="AE201" s="171">
        <f>IF(AE$2=$A201,Data!AB201,0)</f>
        <v>0</v>
      </c>
      <c r="AF201" s="170">
        <f>IF(AF$2=$A201,Data!AC201,0)</f>
        <v>0</v>
      </c>
      <c r="AG201" s="171">
        <f>IF(AG$2=$A201,Data!AD201,0)</f>
        <v>0</v>
      </c>
      <c r="AH201" s="170">
        <f>IF(AH$2=$A201,Data!AE201,0)</f>
        <v>0</v>
      </c>
      <c r="AI201" s="171">
        <f>IF(AI$2=$A201,Data!AF201,0)</f>
        <v>0</v>
      </c>
      <c r="AJ201" s="170">
        <f>IF(AJ$2=$A201,Data!AG201,0)</f>
        <v>0</v>
      </c>
      <c r="AK201" s="171">
        <f>IF(AK$2=$A201,Data!AH201,0)</f>
        <v>0</v>
      </c>
      <c r="AL201" s="170">
        <f>IF(AL$2=$A201,Data!AI201,0)</f>
        <v>0</v>
      </c>
      <c r="AM201" t="str">
        <f t="shared" si="6"/>
        <v>AA</v>
      </c>
      <c r="AN201" t="e">
        <f>+INDEX(Validation!$D$4:$D$250,MATCH(Merge!B201,Validation!$E$4:$E$250,0))</f>
        <v>#N/A</v>
      </c>
      <c r="AO201" s="172">
        <f t="shared" si="7"/>
        <v>0</v>
      </c>
    </row>
    <row r="202" spans="1:41" ht="15" x14ac:dyDescent="0.25">
      <c r="A202">
        <f>Inputs!$H$11</f>
        <v>1</v>
      </c>
      <c r="B202" t="str">
        <f>Inputs!$D$4</f>
        <v>Select Agency…</v>
      </c>
      <c r="C202" s="166" t="str">
        <f>Inputs!$I$6</f>
        <v>(insert code)</v>
      </c>
      <c r="D202" t="str">
        <f>IFERROR(INDEX(Inputs!$I$11:$I$19,MATCH(A202,Inputs!$H$11:$H$19)),"")</f>
        <v>(insert code)</v>
      </c>
      <c r="E202" t="s">
        <v>869</v>
      </c>
      <c r="F202" s="168">
        <f>IF(F$2=$A202,Data!C202,0)</f>
        <v>0</v>
      </c>
      <c r="G202" s="168">
        <f>IF(G$2=$A202,Data!D202,0)</f>
        <v>0</v>
      </c>
      <c r="H202" s="168">
        <f>IF(H$2=$A202,Data!E202,0)</f>
        <v>0</v>
      </c>
      <c r="I202" s="168">
        <f>IF(I$2=$A202,Data!F202,0)</f>
        <v>0</v>
      </c>
      <c r="J202" s="168">
        <f>IF(J$2=$A202,Data!G202,0)</f>
        <v>0</v>
      </c>
      <c r="K202" s="168">
        <f>IF(K$2=$A202,Data!H202,0)</f>
        <v>0</v>
      </c>
      <c r="L202" s="168">
        <f>IF(L$2=$A202,Data!I202,0)</f>
        <v>0</v>
      </c>
      <c r="M202" s="168">
        <f>IF(M$2=$A202,Data!J202,0)</f>
        <v>0</v>
      </c>
      <c r="N202" s="168">
        <f>IF(N$2=$A202,Data!K202,0)</f>
        <v>0</v>
      </c>
      <c r="O202" s="168">
        <f>IF(O$2=$A202,Data!L202,0)</f>
        <v>0</v>
      </c>
      <c r="P202" s="168">
        <f>IF(P$2=$A202,Data!M202,0)</f>
        <v>0</v>
      </c>
      <c r="Q202" s="168">
        <f>IF(Q$2=$A202,Data!N202,0)</f>
        <v>0</v>
      </c>
      <c r="R202" s="169">
        <f>IF(R$2=$A202,Data!O202,0)</f>
        <v>0</v>
      </c>
      <c r="S202" s="169">
        <f>IF(S$2=$A202,Data!P202,0)</f>
        <v>0</v>
      </c>
      <c r="T202" s="169">
        <f>IF(T$2=$A202,Data!Q202,0)</f>
        <v>0</v>
      </c>
      <c r="U202" s="169">
        <f>IF(U$2=$A202,Data!R202,0)</f>
        <v>0</v>
      </c>
      <c r="V202" s="169">
        <f>IF(V$2=$A202,Data!S202,0)</f>
        <v>0</v>
      </c>
      <c r="W202" s="169">
        <f>IF(W$2=$A202,Data!T202,0)</f>
        <v>0</v>
      </c>
      <c r="X202" s="169">
        <f>IF(X$2=$A202,Data!U202,0)</f>
        <v>0</v>
      </c>
      <c r="Y202" s="169">
        <f>IF(Y$2=$A202,Data!V202,0)</f>
        <v>0</v>
      </c>
      <c r="Z202" s="169">
        <f>IF(Z$2=$A202,Data!W202,0)</f>
        <v>0</v>
      </c>
      <c r="AA202" s="169">
        <f>IF(AA$2=$A202,Data!X202,0)</f>
        <v>0</v>
      </c>
      <c r="AB202" s="169">
        <f>IF(AB$2=$A202,Data!Y202,0)</f>
        <v>0</v>
      </c>
      <c r="AC202" s="169">
        <f>IF(AC$2=$A202,Data!Z202,0)</f>
        <v>0</v>
      </c>
      <c r="AD202" s="170">
        <f>IF(AD$2=$A202,Data!AA202,0)</f>
        <v>0</v>
      </c>
      <c r="AE202" s="171">
        <f>IF(AE$2=$A202,Data!AB202,0)</f>
        <v>0</v>
      </c>
      <c r="AF202" s="170">
        <f>IF(AF$2=$A202,Data!AC202,0)</f>
        <v>0</v>
      </c>
      <c r="AG202" s="171">
        <f>IF(AG$2=$A202,Data!AD202,0)</f>
        <v>0</v>
      </c>
      <c r="AH202" s="170">
        <f>IF(AH$2=$A202,Data!AE202,0)</f>
        <v>0</v>
      </c>
      <c r="AI202" s="171">
        <f>IF(AI$2=$A202,Data!AF202,0)</f>
        <v>0</v>
      </c>
      <c r="AJ202" s="170">
        <f>IF(AJ$2=$A202,Data!AG202,0)</f>
        <v>0</v>
      </c>
      <c r="AK202" s="171">
        <f>IF(AK$2=$A202,Data!AH202,0)</f>
        <v>0</v>
      </c>
      <c r="AL202" s="170">
        <f>IF(AL$2=$A202,Data!AI202,0)</f>
        <v>0</v>
      </c>
      <c r="AM202" t="str">
        <f t="shared" si="6"/>
        <v>AA</v>
      </c>
      <c r="AN202" t="e">
        <f>+INDEX(Validation!$D$4:$D$250,MATCH(Merge!B202,Validation!$E$4:$E$250,0))</f>
        <v>#N/A</v>
      </c>
      <c r="AO202" s="172">
        <f t="shared" si="7"/>
        <v>0</v>
      </c>
    </row>
    <row r="203" spans="1:41" ht="15" x14ac:dyDescent="0.25">
      <c r="A203">
        <f>Inputs!$H$11</f>
        <v>1</v>
      </c>
      <c r="B203" t="str">
        <f>Inputs!$D$4</f>
        <v>Select Agency…</v>
      </c>
      <c r="C203" s="166" t="str">
        <f>Inputs!$I$6</f>
        <v>(insert code)</v>
      </c>
      <c r="D203" t="str">
        <f>IFERROR(INDEX(Inputs!$I$11:$I$19,MATCH(A203,Inputs!$H$11:$H$19)),"")</f>
        <v>(insert code)</v>
      </c>
      <c r="E203" t="s">
        <v>869</v>
      </c>
      <c r="F203" s="168">
        <f>IF(F$2=$A203,Data!C203,0)</f>
        <v>0</v>
      </c>
      <c r="G203" s="168">
        <f>IF(G$2=$A203,Data!D203,0)</f>
        <v>0</v>
      </c>
      <c r="H203" s="168">
        <f>IF(H$2=$A203,Data!E203,0)</f>
        <v>0</v>
      </c>
      <c r="I203" s="168">
        <f>IF(I$2=$A203,Data!F203,0)</f>
        <v>0</v>
      </c>
      <c r="J203" s="168">
        <f>IF(J$2=$A203,Data!G203,0)</f>
        <v>0</v>
      </c>
      <c r="K203" s="168">
        <f>IF(K$2=$A203,Data!H203,0)</f>
        <v>0</v>
      </c>
      <c r="L203" s="168">
        <f>IF(L$2=$A203,Data!I203,0)</f>
        <v>0</v>
      </c>
      <c r="M203" s="168">
        <f>IF(M$2=$A203,Data!J203,0)</f>
        <v>0</v>
      </c>
      <c r="N203" s="168">
        <f>IF(N$2=$A203,Data!K203,0)</f>
        <v>0</v>
      </c>
      <c r="O203" s="168">
        <f>IF(O$2=$A203,Data!L203,0)</f>
        <v>0</v>
      </c>
      <c r="P203" s="168">
        <f>IF(P$2=$A203,Data!M203,0)</f>
        <v>0</v>
      </c>
      <c r="Q203" s="168">
        <f>IF(Q$2=$A203,Data!N203,0)</f>
        <v>0</v>
      </c>
      <c r="R203" s="169">
        <f>IF(R$2=$A203,Data!O203,0)</f>
        <v>0</v>
      </c>
      <c r="S203" s="169">
        <f>IF(S$2=$A203,Data!P203,0)</f>
        <v>0</v>
      </c>
      <c r="T203" s="169">
        <f>IF(T$2=$A203,Data!Q203,0)</f>
        <v>0</v>
      </c>
      <c r="U203" s="169">
        <f>IF(U$2=$A203,Data!R203,0)</f>
        <v>0</v>
      </c>
      <c r="V203" s="169">
        <f>IF(V$2=$A203,Data!S203,0)</f>
        <v>0</v>
      </c>
      <c r="W203" s="169">
        <f>IF(W$2=$A203,Data!T203,0)</f>
        <v>0</v>
      </c>
      <c r="X203" s="169">
        <f>IF(X$2=$A203,Data!U203,0)</f>
        <v>0</v>
      </c>
      <c r="Y203" s="169">
        <f>IF(Y$2=$A203,Data!V203,0)</f>
        <v>0</v>
      </c>
      <c r="Z203" s="169">
        <f>IF(Z$2=$A203,Data!W203,0)</f>
        <v>0</v>
      </c>
      <c r="AA203" s="169">
        <f>IF(AA$2=$A203,Data!X203,0)</f>
        <v>0</v>
      </c>
      <c r="AB203" s="169">
        <f>IF(AB$2=$A203,Data!Y203,0)</f>
        <v>0</v>
      </c>
      <c r="AC203" s="169">
        <f>IF(AC$2=$A203,Data!Z203,0)</f>
        <v>0</v>
      </c>
      <c r="AD203" s="170">
        <f>IF(AD$2=$A203,Data!AA203,0)</f>
        <v>0</v>
      </c>
      <c r="AE203" s="171">
        <f>IF(AE$2=$A203,Data!AB203,0)</f>
        <v>0</v>
      </c>
      <c r="AF203" s="170">
        <f>IF(AF$2=$A203,Data!AC203,0)</f>
        <v>0</v>
      </c>
      <c r="AG203" s="171">
        <f>IF(AG$2=$A203,Data!AD203,0)</f>
        <v>0</v>
      </c>
      <c r="AH203" s="170">
        <f>IF(AH$2=$A203,Data!AE203,0)</f>
        <v>0</v>
      </c>
      <c r="AI203" s="171">
        <f>IF(AI$2=$A203,Data!AF203,0)</f>
        <v>0</v>
      </c>
      <c r="AJ203" s="170">
        <f>IF(AJ$2=$A203,Data!AG203,0)</f>
        <v>0</v>
      </c>
      <c r="AK203" s="171">
        <f>IF(AK$2=$A203,Data!AH203,0)</f>
        <v>0</v>
      </c>
      <c r="AL203" s="170">
        <f>IF(AL$2=$A203,Data!AI203,0)</f>
        <v>0</v>
      </c>
      <c r="AM203" t="str">
        <f t="shared" si="6"/>
        <v>AA</v>
      </c>
      <c r="AN203" t="e">
        <f>+INDEX(Validation!$D$4:$D$250,MATCH(Merge!B203,Validation!$E$4:$E$250,0))</f>
        <v>#N/A</v>
      </c>
      <c r="AO203" s="172">
        <f t="shared" si="7"/>
        <v>0</v>
      </c>
    </row>
    <row r="204" spans="1:41" ht="15" x14ac:dyDescent="0.25">
      <c r="A204">
        <f>Inputs!$H$11</f>
        <v>1</v>
      </c>
      <c r="B204" t="str">
        <f>Inputs!$D$4</f>
        <v>Select Agency…</v>
      </c>
      <c r="C204" s="166" t="str">
        <f>Inputs!$I$6</f>
        <v>(insert code)</v>
      </c>
      <c r="D204" t="str">
        <f>IFERROR(INDEX(Inputs!$I$11:$I$19,MATCH(A204,Inputs!$H$11:$H$19)),"")</f>
        <v>(insert code)</v>
      </c>
      <c r="E204" t="s">
        <v>869</v>
      </c>
      <c r="F204" s="168">
        <f>IF(F$2=$A204,Data!C204,0)</f>
        <v>0</v>
      </c>
      <c r="G204" s="168">
        <f>IF(G$2=$A204,Data!D204,0)</f>
        <v>0</v>
      </c>
      <c r="H204" s="168">
        <f>IF(H$2=$A204,Data!E204,0)</f>
        <v>0</v>
      </c>
      <c r="I204" s="168">
        <f>IF(I$2=$A204,Data!F204,0)</f>
        <v>0</v>
      </c>
      <c r="J204" s="168">
        <f>IF(J$2=$A204,Data!G204,0)</f>
        <v>0</v>
      </c>
      <c r="K204" s="168">
        <f>IF(K$2=$A204,Data!H204,0)</f>
        <v>0</v>
      </c>
      <c r="L204" s="168">
        <f>IF(L$2=$A204,Data!I204,0)</f>
        <v>0</v>
      </c>
      <c r="M204" s="168">
        <f>IF(M$2=$A204,Data!J204,0)</f>
        <v>0</v>
      </c>
      <c r="N204" s="168">
        <f>IF(N$2=$A204,Data!K204,0)</f>
        <v>0</v>
      </c>
      <c r="O204" s="168">
        <f>IF(O$2=$A204,Data!L204,0)</f>
        <v>0</v>
      </c>
      <c r="P204" s="168">
        <f>IF(P$2=$A204,Data!M204,0)</f>
        <v>0</v>
      </c>
      <c r="Q204" s="168">
        <f>IF(Q$2=$A204,Data!N204,0)</f>
        <v>0</v>
      </c>
      <c r="R204" s="169">
        <f>IF(R$2=$A204,Data!O204,0)</f>
        <v>0</v>
      </c>
      <c r="S204" s="169">
        <f>IF(S$2=$A204,Data!P204,0)</f>
        <v>0</v>
      </c>
      <c r="T204" s="169">
        <f>IF(T$2=$A204,Data!Q204,0)</f>
        <v>0</v>
      </c>
      <c r="U204" s="169">
        <f>IF(U$2=$A204,Data!R204,0)</f>
        <v>0</v>
      </c>
      <c r="V204" s="169">
        <f>IF(V$2=$A204,Data!S204,0)</f>
        <v>0</v>
      </c>
      <c r="W204" s="169">
        <f>IF(W$2=$A204,Data!T204,0)</f>
        <v>0</v>
      </c>
      <c r="X204" s="169">
        <f>IF(X$2=$A204,Data!U204,0)</f>
        <v>0</v>
      </c>
      <c r="Y204" s="169">
        <f>IF(Y$2=$A204,Data!V204,0)</f>
        <v>0</v>
      </c>
      <c r="Z204" s="169">
        <f>IF(Z$2=$A204,Data!W204,0)</f>
        <v>0</v>
      </c>
      <c r="AA204" s="169">
        <f>IF(AA$2=$A204,Data!X204,0)</f>
        <v>0</v>
      </c>
      <c r="AB204" s="169">
        <f>IF(AB$2=$A204,Data!Y204,0)</f>
        <v>0</v>
      </c>
      <c r="AC204" s="169">
        <f>IF(AC$2=$A204,Data!Z204,0)</f>
        <v>0</v>
      </c>
      <c r="AD204" s="170">
        <f>IF(AD$2=$A204,Data!AA204,0)</f>
        <v>0</v>
      </c>
      <c r="AE204" s="171">
        <f>IF(AE$2=$A204,Data!AB204,0)</f>
        <v>0</v>
      </c>
      <c r="AF204" s="170">
        <f>IF(AF$2=$A204,Data!AC204,0)</f>
        <v>0</v>
      </c>
      <c r="AG204" s="171">
        <f>IF(AG$2=$A204,Data!AD204,0)</f>
        <v>0</v>
      </c>
      <c r="AH204" s="170">
        <f>IF(AH$2=$A204,Data!AE204,0)</f>
        <v>0</v>
      </c>
      <c r="AI204" s="171">
        <f>IF(AI$2=$A204,Data!AF204,0)</f>
        <v>0</v>
      </c>
      <c r="AJ204" s="170">
        <f>IF(AJ$2=$A204,Data!AG204,0)</f>
        <v>0</v>
      </c>
      <c r="AK204" s="171">
        <f>IF(AK$2=$A204,Data!AH204,0)</f>
        <v>0</v>
      </c>
      <c r="AL204" s="170">
        <f>IF(AL$2=$A204,Data!AI204,0)</f>
        <v>0</v>
      </c>
      <c r="AM204" t="str">
        <f t="shared" si="6"/>
        <v>AA</v>
      </c>
      <c r="AN204" t="e">
        <f>+INDEX(Validation!$D$4:$D$250,MATCH(Merge!B204,Validation!$E$4:$E$250,0))</f>
        <v>#N/A</v>
      </c>
      <c r="AO204" s="172">
        <f t="shared" si="7"/>
        <v>0</v>
      </c>
    </row>
    <row r="205" spans="1:41" ht="15" x14ac:dyDescent="0.25">
      <c r="A205">
        <f>Inputs!$H$11</f>
        <v>1</v>
      </c>
      <c r="B205" t="str">
        <f>Inputs!$D$4</f>
        <v>Select Agency…</v>
      </c>
      <c r="C205" s="166" t="str">
        <f>Inputs!$I$6</f>
        <v>(insert code)</v>
      </c>
      <c r="D205" t="str">
        <f>IFERROR(INDEX(Inputs!$I$11:$I$19,MATCH(A205,Inputs!$H$11:$H$19)),"")</f>
        <v>(insert code)</v>
      </c>
      <c r="E205" t="s">
        <v>869</v>
      </c>
      <c r="F205" s="168">
        <f>IF(F$2=$A205,Data!C205,0)</f>
        <v>0</v>
      </c>
      <c r="G205" s="168">
        <f>IF(G$2=$A205,Data!D205,0)</f>
        <v>0</v>
      </c>
      <c r="H205" s="168">
        <f>IF(H$2=$A205,Data!E205,0)</f>
        <v>0</v>
      </c>
      <c r="I205" s="168">
        <f>IF(I$2=$A205,Data!F205,0)</f>
        <v>0</v>
      </c>
      <c r="J205" s="168">
        <f>IF(J$2=$A205,Data!G205,0)</f>
        <v>0</v>
      </c>
      <c r="K205" s="168">
        <f>IF(K$2=$A205,Data!H205,0)</f>
        <v>0</v>
      </c>
      <c r="L205" s="168">
        <f>IF(L$2=$A205,Data!I205,0)</f>
        <v>0</v>
      </c>
      <c r="M205" s="168">
        <f>IF(M$2=$A205,Data!J205,0)</f>
        <v>0</v>
      </c>
      <c r="N205" s="168">
        <f>IF(N$2=$A205,Data!K205,0)</f>
        <v>0</v>
      </c>
      <c r="O205" s="168">
        <f>IF(O$2=$A205,Data!L205,0)</f>
        <v>0</v>
      </c>
      <c r="P205" s="168">
        <f>IF(P$2=$A205,Data!M205,0)</f>
        <v>0</v>
      </c>
      <c r="Q205" s="168">
        <f>IF(Q$2=$A205,Data!N205,0)</f>
        <v>0</v>
      </c>
      <c r="R205" s="169">
        <f>IF(R$2=$A205,Data!O205,0)</f>
        <v>0</v>
      </c>
      <c r="S205" s="169">
        <f>IF(S$2=$A205,Data!P205,0)</f>
        <v>0</v>
      </c>
      <c r="T205" s="169">
        <f>IF(T$2=$A205,Data!Q205,0)</f>
        <v>0</v>
      </c>
      <c r="U205" s="169">
        <f>IF(U$2=$A205,Data!R205,0)</f>
        <v>0</v>
      </c>
      <c r="V205" s="169">
        <f>IF(V$2=$A205,Data!S205,0)</f>
        <v>0</v>
      </c>
      <c r="W205" s="169">
        <f>IF(W$2=$A205,Data!T205,0)</f>
        <v>0</v>
      </c>
      <c r="X205" s="169">
        <f>IF(X$2=$A205,Data!U205,0)</f>
        <v>0</v>
      </c>
      <c r="Y205" s="169">
        <f>IF(Y$2=$A205,Data!V205,0)</f>
        <v>0</v>
      </c>
      <c r="Z205" s="169">
        <f>IF(Z$2=$A205,Data!W205,0)</f>
        <v>0</v>
      </c>
      <c r="AA205" s="169">
        <f>IF(AA$2=$A205,Data!X205,0)</f>
        <v>0</v>
      </c>
      <c r="AB205" s="169">
        <f>IF(AB$2=$A205,Data!Y205,0)</f>
        <v>0</v>
      </c>
      <c r="AC205" s="169">
        <f>IF(AC$2=$A205,Data!Z205,0)</f>
        <v>0</v>
      </c>
      <c r="AD205" s="170">
        <f>IF(AD$2=$A205,Data!AA205,0)</f>
        <v>0</v>
      </c>
      <c r="AE205" s="171">
        <f>IF(AE$2=$A205,Data!AB205,0)</f>
        <v>0</v>
      </c>
      <c r="AF205" s="170">
        <f>IF(AF$2=$A205,Data!AC205,0)</f>
        <v>0</v>
      </c>
      <c r="AG205" s="171">
        <f>IF(AG$2=$A205,Data!AD205,0)</f>
        <v>0</v>
      </c>
      <c r="AH205" s="170">
        <f>IF(AH$2=$A205,Data!AE205,0)</f>
        <v>0</v>
      </c>
      <c r="AI205" s="171">
        <f>IF(AI$2=$A205,Data!AF205,0)</f>
        <v>0</v>
      </c>
      <c r="AJ205" s="170">
        <f>IF(AJ$2=$A205,Data!AG205,0)</f>
        <v>0</v>
      </c>
      <c r="AK205" s="171">
        <f>IF(AK$2=$A205,Data!AH205,0)</f>
        <v>0</v>
      </c>
      <c r="AL205" s="170">
        <f>IF(AL$2=$A205,Data!AI205,0)</f>
        <v>0</v>
      </c>
      <c r="AM205" t="str">
        <f t="shared" si="6"/>
        <v>AA</v>
      </c>
      <c r="AN205" t="e">
        <f>+INDEX(Validation!$D$4:$D$250,MATCH(Merge!B205,Validation!$E$4:$E$250,0))</f>
        <v>#N/A</v>
      </c>
      <c r="AO205" s="172">
        <f t="shared" si="7"/>
        <v>0</v>
      </c>
    </row>
    <row r="206" spans="1:41" ht="15" x14ac:dyDescent="0.25">
      <c r="A206">
        <f>Inputs!$H$11</f>
        <v>1</v>
      </c>
      <c r="B206" t="str">
        <f>Inputs!$D$4</f>
        <v>Select Agency…</v>
      </c>
      <c r="C206" s="166" t="str">
        <f>Inputs!$I$6</f>
        <v>(insert code)</v>
      </c>
      <c r="D206" t="str">
        <f>IFERROR(INDEX(Inputs!$I$11:$I$19,MATCH(A206,Inputs!$H$11:$H$19)),"")</f>
        <v>(insert code)</v>
      </c>
      <c r="E206" t="s">
        <v>869</v>
      </c>
      <c r="F206" s="168">
        <f>IF(F$2=$A206,Data!C206,0)</f>
        <v>0</v>
      </c>
      <c r="G206" s="168">
        <f>IF(G$2=$A206,Data!D206,0)</f>
        <v>0</v>
      </c>
      <c r="H206" s="168">
        <f>IF(H$2=$A206,Data!E206,0)</f>
        <v>0</v>
      </c>
      <c r="I206" s="168">
        <f>IF(I$2=$A206,Data!F206,0)</f>
        <v>0</v>
      </c>
      <c r="J206" s="168">
        <f>IF(J$2=$A206,Data!G206,0)</f>
        <v>0</v>
      </c>
      <c r="K206" s="168">
        <f>IF(K$2=$A206,Data!H206,0)</f>
        <v>0</v>
      </c>
      <c r="L206" s="168">
        <f>IF(L$2=$A206,Data!I206,0)</f>
        <v>0</v>
      </c>
      <c r="M206" s="168">
        <f>IF(M$2=$A206,Data!J206,0)</f>
        <v>0</v>
      </c>
      <c r="N206" s="168">
        <f>IF(N$2=$A206,Data!K206,0)</f>
        <v>0</v>
      </c>
      <c r="O206" s="168">
        <f>IF(O$2=$A206,Data!L206,0)</f>
        <v>0</v>
      </c>
      <c r="P206" s="168">
        <f>IF(P$2=$A206,Data!M206,0)</f>
        <v>0</v>
      </c>
      <c r="Q206" s="168">
        <f>IF(Q$2=$A206,Data!N206,0)</f>
        <v>0</v>
      </c>
      <c r="R206" s="169">
        <f>IF(R$2=$A206,Data!O206,0)</f>
        <v>0</v>
      </c>
      <c r="S206" s="169">
        <f>IF(S$2=$A206,Data!P206,0)</f>
        <v>0</v>
      </c>
      <c r="T206" s="169">
        <f>IF(T$2=$A206,Data!Q206,0)</f>
        <v>0</v>
      </c>
      <c r="U206" s="169">
        <f>IF(U$2=$A206,Data!R206,0)</f>
        <v>0</v>
      </c>
      <c r="V206" s="169">
        <f>IF(V$2=$A206,Data!S206,0)</f>
        <v>0</v>
      </c>
      <c r="W206" s="169">
        <f>IF(W$2=$A206,Data!T206,0)</f>
        <v>0</v>
      </c>
      <c r="X206" s="169">
        <f>IF(X$2=$A206,Data!U206,0)</f>
        <v>0</v>
      </c>
      <c r="Y206" s="169">
        <f>IF(Y$2=$A206,Data!V206,0)</f>
        <v>0</v>
      </c>
      <c r="Z206" s="169">
        <f>IF(Z$2=$A206,Data!W206,0)</f>
        <v>0</v>
      </c>
      <c r="AA206" s="169">
        <f>IF(AA$2=$A206,Data!X206,0)</f>
        <v>0</v>
      </c>
      <c r="AB206" s="169">
        <f>IF(AB$2=$A206,Data!Y206,0)</f>
        <v>0</v>
      </c>
      <c r="AC206" s="169">
        <f>IF(AC$2=$A206,Data!Z206,0)</f>
        <v>0</v>
      </c>
      <c r="AD206" s="170">
        <f>IF(AD$2=$A206,Data!AA206,0)</f>
        <v>0</v>
      </c>
      <c r="AE206" s="171">
        <f>IF(AE$2=$A206,Data!AB206,0)</f>
        <v>0</v>
      </c>
      <c r="AF206" s="170">
        <f>IF(AF$2=$A206,Data!AC206,0)</f>
        <v>0</v>
      </c>
      <c r="AG206" s="171">
        <f>IF(AG$2=$A206,Data!AD206,0)</f>
        <v>0</v>
      </c>
      <c r="AH206" s="170">
        <f>IF(AH$2=$A206,Data!AE206,0)</f>
        <v>0</v>
      </c>
      <c r="AI206" s="171">
        <f>IF(AI$2=$A206,Data!AF206,0)</f>
        <v>0</v>
      </c>
      <c r="AJ206" s="170">
        <f>IF(AJ$2=$A206,Data!AG206,0)</f>
        <v>0</v>
      </c>
      <c r="AK206" s="171">
        <f>IF(AK$2=$A206,Data!AH206,0)</f>
        <v>0</v>
      </c>
      <c r="AL206" s="170">
        <f>IF(AL$2=$A206,Data!AI206,0)</f>
        <v>0</v>
      </c>
      <c r="AM206" t="str">
        <f t="shared" si="6"/>
        <v>AA</v>
      </c>
      <c r="AN206" t="e">
        <f>+INDEX(Validation!$D$4:$D$250,MATCH(Merge!B206,Validation!$E$4:$E$250,0))</f>
        <v>#N/A</v>
      </c>
      <c r="AO206" s="172">
        <f t="shared" si="7"/>
        <v>0</v>
      </c>
    </row>
    <row r="207" spans="1:41" ht="15" x14ac:dyDescent="0.25">
      <c r="A207">
        <f>Inputs!$H$11</f>
        <v>1</v>
      </c>
      <c r="B207" t="str">
        <f>Inputs!$D$4</f>
        <v>Select Agency…</v>
      </c>
      <c r="C207" s="166" t="str">
        <f>Inputs!$I$6</f>
        <v>(insert code)</v>
      </c>
      <c r="D207" t="str">
        <f>IFERROR(INDEX(Inputs!$I$11:$I$19,MATCH(A207,Inputs!$H$11:$H$19)),"")</f>
        <v>(insert code)</v>
      </c>
      <c r="E207" t="s">
        <v>869</v>
      </c>
      <c r="F207" s="168">
        <f>IF(F$2=$A207,Data!C207,0)</f>
        <v>0</v>
      </c>
      <c r="G207" s="168">
        <f>IF(G$2=$A207,Data!D207,0)</f>
        <v>0</v>
      </c>
      <c r="H207" s="168">
        <f>IF(H$2=$A207,Data!E207,0)</f>
        <v>0</v>
      </c>
      <c r="I207" s="168">
        <f>IF(I$2=$A207,Data!F207,0)</f>
        <v>0</v>
      </c>
      <c r="J207" s="168">
        <f>IF(J$2=$A207,Data!G207,0)</f>
        <v>0</v>
      </c>
      <c r="K207" s="168">
        <f>IF(K$2=$A207,Data!H207,0)</f>
        <v>0</v>
      </c>
      <c r="L207" s="168">
        <f>IF(L$2=$A207,Data!I207,0)</f>
        <v>0</v>
      </c>
      <c r="M207" s="168">
        <f>IF(M$2=$A207,Data!J207,0)</f>
        <v>0</v>
      </c>
      <c r="N207" s="168">
        <f>IF(N$2=$A207,Data!K207,0)</f>
        <v>0</v>
      </c>
      <c r="O207" s="168">
        <f>IF(O$2=$A207,Data!L207,0)</f>
        <v>0</v>
      </c>
      <c r="P207" s="168">
        <f>IF(P$2=$A207,Data!M207,0)</f>
        <v>0</v>
      </c>
      <c r="Q207" s="168">
        <f>IF(Q$2=$A207,Data!N207,0)</f>
        <v>0</v>
      </c>
      <c r="R207" s="169">
        <f>IF(R$2=$A207,Data!O207,0)</f>
        <v>0</v>
      </c>
      <c r="S207" s="169">
        <f>IF(S$2=$A207,Data!P207,0)</f>
        <v>0</v>
      </c>
      <c r="T207" s="169">
        <f>IF(T$2=$A207,Data!Q207,0)</f>
        <v>0</v>
      </c>
      <c r="U207" s="169">
        <f>IF(U$2=$A207,Data!R207,0)</f>
        <v>0</v>
      </c>
      <c r="V207" s="169">
        <f>IF(V$2=$A207,Data!S207,0)</f>
        <v>0</v>
      </c>
      <c r="W207" s="169">
        <f>IF(W$2=$A207,Data!T207,0)</f>
        <v>0</v>
      </c>
      <c r="X207" s="169">
        <f>IF(X$2=$A207,Data!U207,0)</f>
        <v>0</v>
      </c>
      <c r="Y207" s="169">
        <f>IF(Y$2=$A207,Data!V207,0)</f>
        <v>0</v>
      </c>
      <c r="Z207" s="169">
        <f>IF(Z$2=$A207,Data!W207,0)</f>
        <v>0</v>
      </c>
      <c r="AA207" s="169">
        <f>IF(AA$2=$A207,Data!X207,0)</f>
        <v>0</v>
      </c>
      <c r="AB207" s="169">
        <f>IF(AB$2=$A207,Data!Y207,0)</f>
        <v>0</v>
      </c>
      <c r="AC207" s="169">
        <f>IF(AC$2=$A207,Data!Z207,0)</f>
        <v>0</v>
      </c>
      <c r="AD207" s="170">
        <f>IF(AD$2=$A207,Data!AA207,0)</f>
        <v>0</v>
      </c>
      <c r="AE207" s="171">
        <f>IF(AE$2=$A207,Data!AB207,0)</f>
        <v>0</v>
      </c>
      <c r="AF207" s="170">
        <f>IF(AF$2=$A207,Data!AC207,0)</f>
        <v>0</v>
      </c>
      <c r="AG207" s="171">
        <f>IF(AG$2=$A207,Data!AD207,0)</f>
        <v>0</v>
      </c>
      <c r="AH207" s="170">
        <f>IF(AH$2=$A207,Data!AE207,0)</f>
        <v>0</v>
      </c>
      <c r="AI207" s="171">
        <f>IF(AI$2=$A207,Data!AF207,0)</f>
        <v>0</v>
      </c>
      <c r="AJ207" s="170">
        <f>IF(AJ$2=$A207,Data!AG207,0)</f>
        <v>0</v>
      </c>
      <c r="AK207" s="171">
        <f>IF(AK$2=$A207,Data!AH207,0)</f>
        <v>0</v>
      </c>
      <c r="AL207" s="170">
        <f>IF(AL$2=$A207,Data!AI207,0)</f>
        <v>0</v>
      </c>
      <c r="AM207" t="str">
        <f t="shared" si="6"/>
        <v>AA</v>
      </c>
      <c r="AN207" t="e">
        <f>+INDEX(Validation!$D$4:$D$250,MATCH(Merge!B207,Validation!$E$4:$E$250,0))</f>
        <v>#N/A</v>
      </c>
      <c r="AO207" s="172">
        <f t="shared" si="7"/>
        <v>0</v>
      </c>
    </row>
    <row r="208" spans="1:41" ht="15" x14ac:dyDescent="0.25">
      <c r="A208">
        <f>Inputs!$H$11</f>
        <v>1</v>
      </c>
      <c r="B208" t="str">
        <f>Inputs!$D$4</f>
        <v>Select Agency…</v>
      </c>
      <c r="C208" s="166" t="str">
        <f>Inputs!$I$6</f>
        <v>(insert code)</v>
      </c>
      <c r="D208" t="str">
        <f>IFERROR(INDEX(Inputs!$I$11:$I$19,MATCH(A208,Inputs!$H$11:$H$19)),"")</f>
        <v>(insert code)</v>
      </c>
      <c r="E208" t="s">
        <v>869</v>
      </c>
      <c r="F208" s="168">
        <f>IF(F$2=$A208,Data!C208,0)</f>
        <v>0</v>
      </c>
      <c r="G208" s="168">
        <f>IF(G$2=$A208,Data!D208,0)</f>
        <v>0</v>
      </c>
      <c r="H208" s="168">
        <f>IF(H$2=$A208,Data!E208,0)</f>
        <v>0</v>
      </c>
      <c r="I208" s="168">
        <f>IF(I$2=$A208,Data!F208,0)</f>
        <v>0</v>
      </c>
      <c r="J208" s="168">
        <f>IF(J$2=$A208,Data!G208,0)</f>
        <v>0</v>
      </c>
      <c r="K208" s="168">
        <f>IF(K$2=$A208,Data!H208,0)</f>
        <v>0</v>
      </c>
      <c r="L208" s="168">
        <f>IF(L$2=$A208,Data!I208,0)</f>
        <v>0</v>
      </c>
      <c r="M208" s="168">
        <f>IF(M$2=$A208,Data!J208,0)</f>
        <v>0</v>
      </c>
      <c r="N208" s="168">
        <f>IF(N$2=$A208,Data!K208,0)</f>
        <v>0</v>
      </c>
      <c r="O208" s="168">
        <f>IF(O$2=$A208,Data!L208,0)</f>
        <v>0</v>
      </c>
      <c r="P208" s="168">
        <f>IF(P$2=$A208,Data!M208,0)</f>
        <v>0</v>
      </c>
      <c r="Q208" s="168">
        <f>IF(Q$2=$A208,Data!N208,0)</f>
        <v>0</v>
      </c>
      <c r="R208" s="169">
        <f>IF(R$2=$A208,Data!O208,0)</f>
        <v>0</v>
      </c>
      <c r="S208" s="169">
        <f>IF(S$2=$A208,Data!P208,0)</f>
        <v>0</v>
      </c>
      <c r="T208" s="169">
        <f>IF(T$2=$A208,Data!Q208,0)</f>
        <v>0</v>
      </c>
      <c r="U208" s="169">
        <f>IF(U$2=$A208,Data!R208,0)</f>
        <v>0</v>
      </c>
      <c r="V208" s="169">
        <f>IF(V$2=$A208,Data!S208,0)</f>
        <v>0</v>
      </c>
      <c r="W208" s="169">
        <f>IF(W$2=$A208,Data!T208,0)</f>
        <v>0</v>
      </c>
      <c r="X208" s="169">
        <f>IF(X$2=$A208,Data!U208,0)</f>
        <v>0</v>
      </c>
      <c r="Y208" s="169">
        <f>IF(Y$2=$A208,Data!V208,0)</f>
        <v>0</v>
      </c>
      <c r="Z208" s="169">
        <f>IF(Z$2=$A208,Data!W208,0)</f>
        <v>0</v>
      </c>
      <c r="AA208" s="169">
        <f>IF(AA$2=$A208,Data!X208,0)</f>
        <v>0</v>
      </c>
      <c r="AB208" s="169">
        <f>IF(AB$2=$A208,Data!Y208,0)</f>
        <v>0</v>
      </c>
      <c r="AC208" s="169">
        <f>IF(AC$2=$A208,Data!Z208,0)</f>
        <v>0</v>
      </c>
      <c r="AD208" s="170">
        <f>IF(AD$2=$A208,Data!AA208,0)</f>
        <v>0</v>
      </c>
      <c r="AE208" s="171">
        <f>IF(AE$2=$A208,Data!AB208,0)</f>
        <v>0</v>
      </c>
      <c r="AF208" s="170">
        <f>IF(AF$2=$A208,Data!AC208,0)</f>
        <v>0</v>
      </c>
      <c r="AG208" s="171">
        <f>IF(AG$2=$A208,Data!AD208,0)</f>
        <v>0</v>
      </c>
      <c r="AH208" s="170">
        <f>IF(AH$2=$A208,Data!AE208,0)</f>
        <v>0</v>
      </c>
      <c r="AI208" s="171">
        <f>IF(AI$2=$A208,Data!AF208,0)</f>
        <v>0</v>
      </c>
      <c r="AJ208" s="170">
        <f>IF(AJ$2=$A208,Data!AG208,0)</f>
        <v>0</v>
      </c>
      <c r="AK208" s="171">
        <f>IF(AK$2=$A208,Data!AH208,0)</f>
        <v>0</v>
      </c>
      <c r="AL208" s="170">
        <f>IF(AL$2=$A208,Data!AI208,0)</f>
        <v>0</v>
      </c>
      <c r="AM208" t="str">
        <f t="shared" si="6"/>
        <v>AA</v>
      </c>
      <c r="AN208" t="e">
        <f>+INDEX(Validation!$D$4:$D$250,MATCH(Merge!B208,Validation!$E$4:$E$250,0))</f>
        <v>#N/A</v>
      </c>
      <c r="AO208" s="172">
        <f t="shared" si="7"/>
        <v>0</v>
      </c>
    </row>
    <row r="209" spans="1:41" ht="15" x14ac:dyDescent="0.25">
      <c r="A209">
        <f>Inputs!$H$11</f>
        <v>1</v>
      </c>
      <c r="B209" t="str">
        <f>Inputs!$D$4</f>
        <v>Select Agency…</v>
      </c>
      <c r="C209" s="166" t="str">
        <f>Inputs!$I$6</f>
        <v>(insert code)</v>
      </c>
      <c r="D209" t="str">
        <f>IFERROR(INDEX(Inputs!$I$11:$I$19,MATCH(A209,Inputs!$H$11:$H$19)),"")</f>
        <v>(insert code)</v>
      </c>
      <c r="E209" t="s">
        <v>869</v>
      </c>
      <c r="F209" s="168">
        <f>IF(F$2=$A209,Data!C209,0)</f>
        <v>0</v>
      </c>
      <c r="G209" s="168">
        <f>IF(G$2=$A209,Data!D209,0)</f>
        <v>0</v>
      </c>
      <c r="H209" s="168">
        <f>IF(H$2=$A209,Data!E209,0)</f>
        <v>0</v>
      </c>
      <c r="I209" s="168">
        <f>IF(I$2=$A209,Data!F209,0)</f>
        <v>0</v>
      </c>
      <c r="J209" s="168">
        <f>IF(J$2=$A209,Data!G209,0)</f>
        <v>0</v>
      </c>
      <c r="K209" s="168">
        <f>IF(K$2=$A209,Data!H209,0)</f>
        <v>0</v>
      </c>
      <c r="L209" s="168">
        <f>IF(L$2=$A209,Data!I209,0)</f>
        <v>0</v>
      </c>
      <c r="M209" s="168">
        <f>IF(M$2=$A209,Data!J209,0)</f>
        <v>0</v>
      </c>
      <c r="N209" s="168">
        <f>IF(N$2=$A209,Data!K209,0)</f>
        <v>0</v>
      </c>
      <c r="O209" s="168">
        <f>IF(O$2=$A209,Data!L209,0)</f>
        <v>0</v>
      </c>
      <c r="P209" s="168">
        <f>IF(P$2=$A209,Data!M209,0)</f>
        <v>0</v>
      </c>
      <c r="Q209" s="168">
        <f>IF(Q$2=$A209,Data!N209,0)</f>
        <v>0</v>
      </c>
      <c r="R209" s="169">
        <f>IF(R$2=$A209,Data!O209,0)</f>
        <v>0</v>
      </c>
      <c r="S209" s="169">
        <f>IF(S$2=$A209,Data!P209,0)</f>
        <v>0</v>
      </c>
      <c r="T209" s="169">
        <f>IF(T$2=$A209,Data!Q209,0)</f>
        <v>0</v>
      </c>
      <c r="U209" s="169">
        <f>IF(U$2=$A209,Data!R209,0)</f>
        <v>0</v>
      </c>
      <c r="V209" s="169">
        <f>IF(V$2=$A209,Data!S209,0)</f>
        <v>0</v>
      </c>
      <c r="W209" s="169">
        <f>IF(W$2=$A209,Data!T209,0)</f>
        <v>0</v>
      </c>
      <c r="X209" s="169">
        <f>IF(X$2=$A209,Data!U209,0)</f>
        <v>0</v>
      </c>
      <c r="Y209" s="169">
        <f>IF(Y$2=$A209,Data!V209,0)</f>
        <v>0</v>
      </c>
      <c r="Z209" s="169">
        <f>IF(Z$2=$A209,Data!W209,0)</f>
        <v>0</v>
      </c>
      <c r="AA209" s="169">
        <f>IF(AA$2=$A209,Data!X209,0)</f>
        <v>0</v>
      </c>
      <c r="AB209" s="169">
        <f>IF(AB$2=$A209,Data!Y209,0)</f>
        <v>0</v>
      </c>
      <c r="AC209" s="169">
        <f>IF(AC$2=$A209,Data!Z209,0)</f>
        <v>0</v>
      </c>
      <c r="AD209" s="170">
        <f>IF(AD$2=$A209,Data!AA209,0)</f>
        <v>0</v>
      </c>
      <c r="AE209" s="171">
        <f>IF(AE$2=$A209,Data!AB209,0)</f>
        <v>0</v>
      </c>
      <c r="AF209" s="170">
        <f>IF(AF$2=$A209,Data!AC209,0)</f>
        <v>0</v>
      </c>
      <c r="AG209" s="171">
        <f>IF(AG$2=$A209,Data!AD209,0)</f>
        <v>0</v>
      </c>
      <c r="AH209" s="170">
        <f>IF(AH$2=$A209,Data!AE209,0)</f>
        <v>0</v>
      </c>
      <c r="AI209" s="171">
        <f>IF(AI$2=$A209,Data!AF209,0)</f>
        <v>0</v>
      </c>
      <c r="AJ209" s="170">
        <f>IF(AJ$2=$A209,Data!AG209,0)</f>
        <v>0</v>
      </c>
      <c r="AK209" s="171">
        <f>IF(AK$2=$A209,Data!AH209,0)</f>
        <v>0</v>
      </c>
      <c r="AL209" s="170">
        <f>IF(AL$2=$A209,Data!AI209,0)</f>
        <v>0</v>
      </c>
      <c r="AM209" t="str">
        <f t="shared" si="6"/>
        <v>AA</v>
      </c>
      <c r="AN209" t="e">
        <f>+INDEX(Validation!$D$4:$D$250,MATCH(Merge!B209,Validation!$E$4:$E$250,0))</f>
        <v>#N/A</v>
      </c>
      <c r="AO209" s="172">
        <f t="shared" si="7"/>
        <v>0</v>
      </c>
    </row>
    <row r="210" spans="1:41" ht="15" x14ac:dyDescent="0.25">
      <c r="A210">
        <f>Inputs!$H$11</f>
        <v>1</v>
      </c>
      <c r="B210" t="str">
        <f>Inputs!$D$4</f>
        <v>Select Agency…</v>
      </c>
      <c r="C210" s="166" t="str">
        <f>Inputs!$I$6</f>
        <v>(insert code)</v>
      </c>
      <c r="D210" t="str">
        <f>IFERROR(INDEX(Inputs!$I$11:$I$19,MATCH(A210,Inputs!$H$11:$H$19)),"")</f>
        <v>(insert code)</v>
      </c>
      <c r="E210" t="s">
        <v>869</v>
      </c>
      <c r="F210" s="168">
        <f>IF(F$2=$A210,Data!C210,0)</f>
        <v>0</v>
      </c>
      <c r="G210" s="168">
        <f>IF(G$2=$A210,Data!D210,0)</f>
        <v>0</v>
      </c>
      <c r="H210" s="168">
        <f>IF(H$2=$A210,Data!E210,0)</f>
        <v>0</v>
      </c>
      <c r="I210" s="168">
        <f>IF(I$2=$A210,Data!F210,0)</f>
        <v>0</v>
      </c>
      <c r="J210" s="168">
        <f>IF(J$2=$A210,Data!G210,0)</f>
        <v>0</v>
      </c>
      <c r="K210" s="168">
        <f>IF(K$2=$A210,Data!H210,0)</f>
        <v>0</v>
      </c>
      <c r="L210" s="168">
        <f>IF(L$2=$A210,Data!I210,0)</f>
        <v>0</v>
      </c>
      <c r="M210" s="168">
        <f>IF(M$2=$A210,Data!J210,0)</f>
        <v>0</v>
      </c>
      <c r="N210" s="168">
        <f>IF(N$2=$A210,Data!K210,0)</f>
        <v>0</v>
      </c>
      <c r="O210" s="168">
        <f>IF(O$2=$A210,Data!L210,0)</f>
        <v>0</v>
      </c>
      <c r="P210" s="168">
        <f>IF(P$2=$A210,Data!M210,0)</f>
        <v>0</v>
      </c>
      <c r="Q210" s="168">
        <f>IF(Q$2=$A210,Data!N210,0)</f>
        <v>0</v>
      </c>
      <c r="R210" s="169">
        <f>IF(R$2=$A210,Data!O210,0)</f>
        <v>0</v>
      </c>
      <c r="S210" s="169">
        <f>IF(S$2=$A210,Data!P210,0)</f>
        <v>0</v>
      </c>
      <c r="T210" s="169">
        <f>IF(T$2=$A210,Data!Q210,0)</f>
        <v>0</v>
      </c>
      <c r="U210" s="169">
        <f>IF(U$2=$A210,Data!R210,0)</f>
        <v>0</v>
      </c>
      <c r="V210" s="169">
        <f>IF(V$2=$A210,Data!S210,0)</f>
        <v>0</v>
      </c>
      <c r="W210" s="169">
        <f>IF(W$2=$A210,Data!T210,0)</f>
        <v>0</v>
      </c>
      <c r="X210" s="169">
        <f>IF(X$2=$A210,Data!U210,0)</f>
        <v>0</v>
      </c>
      <c r="Y210" s="169">
        <f>IF(Y$2=$A210,Data!V210,0)</f>
        <v>0</v>
      </c>
      <c r="Z210" s="169">
        <f>IF(Z$2=$A210,Data!W210,0)</f>
        <v>0</v>
      </c>
      <c r="AA210" s="169">
        <f>IF(AA$2=$A210,Data!X210,0)</f>
        <v>0</v>
      </c>
      <c r="AB210" s="169">
        <f>IF(AB$2=$A210,Data!Y210,0)</f>
        <v>0</v>
      </c>
      <c r="AC210" s="169">
        <f>IF(AC$2=$A210,Data!Z210,0)</f>
        <v>0</v>
      </c>
      <c r="AD210" s="170">
        <f>IF(AD$2=$A210,Data!AA210,0)</f>
        <v>0</v>
      </c>
      <c r="AE210" s="171">
        <f>IF(AE$2=$A210,Data!AB210,0)</f>
        <v>0</v>
      </c>
      <c r="AF210" s="170">
        <f>IF(AF$2=$A210,Data!AC210,0)</f>
        <v>0</v>
      </c>
      <c r="AG210" s="171">
        <f>IF(AG$2=$A210,Data!AD210,0)</f>
        <v>0</v>
      </c>
      <c r="AH210" s="170">
        <f>IF(AH$2=$A210,Data!AE210,0)</f>
        <v>0</v>
      </c>
      <c r="AI210" s="171">
        <f>IF(AI$2=$A210,Data!AF210,0)</f>
        <v>0</v>
      </c>
      <c r="AJ210" s="170">
        <f>IF(AJ$2=$A210,Data!AG210,0)</f>
        <v>0</v>
      </c>
      <c r="AK210" s="171">
        <f>IF(AK$2=$A210,Data!AH210,0)</f>
        <v>0</v>
      </c>
      <c r="AL210" s="170">
        <f>IF(AL$2=$A210,Data!AI210,0)</f>
        <v>0</v>
      </c>
      <c r="AM210" t="str">
        <f t="shared" si="6"/>
        <v>AA</v>
      </c>
      <c r="AN210" t="e">
        <f>+INDEX(Validation!$D$4:$D$250,MATCH(Merge!B210,Validation!$E$4:$E$250,0))</f>
        <v>#N/A</v>
      </c>
      <c r="AO210" s="172">
        <f t="shared" si="7"/>
        <v>0</v>
      </c>
    </row>
    <row r="211" spans="1:41" ht="15" x14ac:dyDescent="0.25">
      <c r="A211">
        <f>Inputs!$H$11</f>
        <v>1</v>
      </c>
      <c r="B211" t="str">
        <f>Inputs!$D$4</f>
        <v>Select Agency…</v>
      </c>
      <c r="C211" s="166" t="str">
        <f>Inputs!$I$6</f>
        <v>(insert code)</v>
      </c>
      <c r="D211" t="str">
        <f>IFERROR(INDEX(Inputs!$I$11:$I$19,MATCH(A211,Inputs!$H$11:$H$19)),"")</f>
        <v>(insert code)</v>
      </c>
      <c r="E211" t="s">
        <v>869</v>
      </c>
      <c r="F211" s="168">
        <f>IF(F$2=$A211,Data!C211,0)</f>
        <v>0</v>
      </c>
      <c r="G211" s="168">
        <f>IF(G$2=$A211,Data!D211,0)</f>
        <v>0</v>
      </c>
      <c r="H211" s="168">
        <f>IF(H$2=$A211,Data!E211,0)</f>
        <v>0</v>
      </c>
      <c r="I211" s="168">
        <f>IF(I$2=$A211,Data!F211,0)</f>
        <v>0</v>
      </c>
      <c r="J211" s="168">
        <f>IF(J$2=$A211,Data!G211,0)</f>
        <v>0</v>
      </c>
      <c r="K211" s="168">
        <f>IF(K$2=$A211,Data!H211,0)</f>
        <v>0</v>
      </c>
      <c r="L211" s="168">
        <f>IF(L$2=$A211,Data!I211,0)</f>
        <v>0</v>
      </c>
      <c r="M211" s="168">
        <f>IF(M$2=$A211,Data!J211,0)</f>
        <v>0</v>
      </c>
      <c r="N211" s="168">
        <f>IF(N$2=$A211,Data!K211,0)</f>
        <v>0</v>
      </c>
      <c r="O211" s="168">
        <f>IF(O$2=$A211,Data!L211,0)</f>
        <v>0</v>
      </c>
      <c r="P211" s="168">
        <f>IF(P$2=$A211,Data!M211,0)</f>
        <v>0</v>
      </c>
      <c r="Q211" s="168">
        <f>IF(Q$2=$A211,Data!N211,0)</f>
        <v>0</v>
      </c>
      <c r="R211" s="169">
        <f>IF(R$2=$A211,Data!O211,0)</f>
        <v>0</v>
      </c>
      <c r="S211" s="169">
        <f>IF(S$2=$A211,Data!P211,0)</f>
        <v>0</v>
      </c>
      <c r="T211" s="169">
        <f>IF(T$2=$A211,Data!Q211,0)</f>
        <v>0</v>
      </c>
      <c r="U211" s="169">
        <f>IF(U$2=$A211,Data!R211,0)</f>
        <v>0</v>
      </c>
      <c r="V211" s="169">
        <f>IF(V$2=$A211,Data!S211,0)</f>
        <v>0</v>
      </c>
      <c r="W211" s="169">
        <f>IF(W$2=$A211,Data!T211,0)</f>
        <v>0</v>
      </c>
      <c r="X211" s="169">
        <f>IF(X$2=$A211,Data!U211,0)</f>
        <v>0</v>
      </c>
      <c r="Y211" s="169">
        <f>IF(Y$2=$A211,Data!V211,0)</f>
        <v>0</v>
      </c>
      <c r="Z211" s="169">
        <f>IF(Z$2=$A211,Data!W211,0)</f>
        <v>0</v>
      </c>
      <c r="AA211" s="169">
        <f>IF(AA$2=$A211,Data!X211,0)</f>
        <v>0</v>
      </c>
      <c r="AB211" s="169">
        <f>IF(AB$2=$A211,Data!Y211,0)</f>
        <v>0</v>
      </c>
      <c r="AC211" s="169">
        <f>IF(AC$2=$A211,Data!Z211,0)</f>
        <v>0</v>
      </c>
      <c r="AD211" s="170">
        <f>IF(AD$2=$A211,Data!AA211,0)</f>
        <v>0</v>
      </c>
      <c r="AE211" s="171">
        <f>IF(AE$2=$A211,Data!AB211,0)</f>
        <v>0</v>
      </c>
      <c r="AF211" s="170">
        <f>IF(AF$2=$A211,Data!AC211,0)</f>
        <v>0</v>
      </c>
      <c r="AG211" s="171">
        <f>IF(AG$2=$A211,Data!AD211,0)</f>
        <v>0</v>
      </c>
      <c r="AH211" s="170">
        <f>IF(AH$2=$A211,Data!AE211,0)</f>
        <v>0</v>
      </c>
      <c r="AI211" s="171">
        <f>IF(AI$2=$A211,Data!AF211,0)</f>
        <v>0</v>
      </c>
      <c r="AJ211" s="170">
        <f>IF(AJ$2=$A211,Data!AG211,0)</f>
        <v>0</v>
      </c>
      <c r="AK211" s="171">
        <f>IF(AK$2=$A211,Data!AH211,0)</f>
        <v>0</v>
      </c>
      <c r="AL211" s="170">
        <f>IF(AL$2=$A211,Data!AI211,0)</f>
        <v>0</v>
      </c>
      <c r="AM211" t="str">
        <f t="shared" si="6"/>
        <v>AA</v>
      </c>
      <c r="AN211" t="e">
        <f>+INDEX(Validation!$D$4:$D$250,MATCH(Merge!B211,Validation!$E$4:$E$250,0))</f>
        <v>#N/A</v>
      </c>
      <c r="AO211" s="172">
        <f t="shared" si="7"/>
        <v>0</v>
      </c>
    </row>
    <row r="212" spans="1:41" ht="15" x14ac:dyDescent="0.25">
      <c r="A212">
        <f>Inputs!$H$11</f>
        <v>1</v>
      </c>
      <c r="B212" t="str">
        <f>Inputs!$D$4</f>
        <v>Select Agency…</v>
      </c>
      <c r="C212" s="166" t="str">
        <f>Inputs!$I$6</f>
        <v>(insert code)</v>
      </c>
      <c r="D212" t="str">
        <f>IFERROR(INDEX(Inputs!$I$11:$I$19,MATCH(A212,Inputs!$H$11:$H$19)),"")</f>
        <v>(insert code)</v>
      </c>
      <c r="E212" t="s">
        <v>869</v>
      </c>
      <c r="F212" s="168">
        <f>IF(F$2=$A212,Data!C212,0)</f>
        <v>0</v>
      </c>
      <c r="G212" s="168">
        <f>IF(G$2=$A212,Data!D212,0)</f>
        <v>0</v>
      </c>
      <c r="H212" s="168">
        <f>IF(H$2=$A212,Data!E212,0)</f>
        <v>0</v>
      </c>
      <c r="I212" s="168">
        <f>IF(I$2=$A212,Data!F212,0)</f>
        <v>0</v>
      </c>
      <c r="J212" s="168">
        <f>IF(J$2=$A212,Data!G212,0)</f>
        <v>0</v>
      </c>
      <c r="K212" s="168">
        <f>IF(K$2=$A212,Data!H212,0)</f>
        <v>0</v>
      </c>
      <c r="L212" s="168">
        <f>IF(L$2=$A212,Data!I212,0)</f>
        <v>0</v>
      </c>
      <c r="M212" s="168">
        <f>IF(M$2=$A212,Data!J212,0)</f>
        <v>0</v>
      </c>
      <c r="N212" s="168">
        <f>IF(N$2=$A212,Data!K212,0)</f>
        <v>0</v>
      </c>
      <c r="O212" s="168">
        <f>IF(O$2=$A212,Data!L212,0)</f>
        <v>0</v>
      </c>
      <c r="P212" s="168">
        <f>IF(P$2=$A212,Data!M212,0)</f>
        <v>0</v>
      </c>
      <c r="Q212" s="168">
        <f>IF(Q$2=$A212,Data!N212,0)</f>
        <v>0</v>
      </c>
      <c r="R212" s="169">
        <f>IF(R$2=$A212,Data!O212,0)</f>
        <v>0</v>
      </c>
      <c r="S212" s="169">
        <f>IF(S$2=$A212,Data!P212,0)</f>
        <v>0</v>
      </c>
      <c r="T212" s="169">
        <f>IF(T$2=$A212,Data!Q212,0)</f>
        <v>0</v>
      </c>
      <c r="U212" s="169">
        <f>IF(U$2=$A212,Data!R212,0)</f>
        <v>0</v>
      </c>
      <c r="V212" s="169">
        <f>IF(V$2=$A212,Data!S212,0)</f>
        <v>0</v>
      </c>
      <c r="W212" s="169">
        <f>IF(W$2=$A212,Data!T212,0)</f>
        <v>0</v>
      </c>
      <c r="X212" s="169">
        <f>IF(X$2=$A212,Data!U212,0)</f>
        <v>0</v>
      </c>
      <c r="Y212" s="169">
        <f>IF(Y$2=$A212,Data!V212,0)</f>
        <v>0</v>
      </c>
      <c r="Z212" s="169">
        <f>IF(Z$2=$A212,Data!W212,0)</f>
        <v>0</v>
      </c>
      <c r="AA212" s="169">
        <f>IF(AA$2=$A212,Data!X212,0)</f>
        <v>0</v>
      </c>
      <c r="AB212" s="169">
        <f>IF(AB$2=$A212,Data!Y212,0)</f>
        <v>0</v>
      </c>
      <c r="AC212" s="169">
        <f>IF(AC$2=$A212,Data!Z212,0)</f>
        <v>0</v>
      </c>
      <c r="AD212" s="170">
        <f>IF(AD$2=$A212,Data!AA212,0)</f>
        <v>0</v>
      </c>
      <c r="AE212" s="171">
        <f>IF(AE$2=$A212,Data!AB212,0)</f>
        <v>0</v>
      </c>
      <c r="AF212" s="170">
        <f>IF(AF$2=$A212,Data!AC212,0)</f>
        <v>0</v>
      </c>
      <c r="AG212" s="171">
        <f>IF(AG$2=$A212,Data!AD212,0)</f>
        <v>0</v>
      </c>
      <c r="AH212" s="170">
        <f>IF(AH$2=$A212,Data!AE212,0)</f>
        <v>0</v>
      </c>
      <c r="AI212" s="171">
        <f>IF(AI$2=$A212,Data!AF212,0)</f>
        <v>0</v>
      </c>
      <c r="AJ212" s="170">
        <f>IF(AJ$2=$A212,Data!AG212,0)</f>
        <v>0</v>
      </c>
      <c r="AK212" s="171">
        <f>IF(AK$2=$A212,Data!AH212,0)</f>
        <v>0</v>
      </c>
      <c r="AL212" s="170">
        <f>IF(AL$2=$A212,Data!AI212,0)</f>
        <v>0</v>
      </c>
      <c r="AM212" t="str">
        <f t="shared" si="6"/>
        <v>AA</v>
      </c>
      <c r="AN212" t="e">
        <f>+INDEX(Validation!$D$4:$D$250,MATCH(Merge!B212,Validation!$E$4:$E$250,0))</f>
        <v>#N/A</v>
      </c>
      <c r="AO212" s="172">
        <f t="shared" si="7"/>
        <v>0</v>
      </c>
    </row>
    <row r="213" spans="1:41" ht="15" x14ac:dyDescent="0.25">
      <c r="A213">
        <f>Inputs!$H$11</f>
        <v>1</v>
      </c>
      <c r="B213" t="str">
        <f>Inputs!$D$4</f>
        <v>Select Agency…</v>
      </c>
      <c r="C213" s="166" t="str">
        <f>Inputs!$I$6</f>
        <v>(insert code)</v>
      </c>
      <c r="D213" t="str">
        <f>IFERROR(INDEX(Inputs!$I$11:$I$19,MATCH(A213,Inputs!$H$11:$H$19)),"")</f>
        <v>(insert code)</v>
      </c>
      <c r="E213" t="s">
        <v>869</v>
      </c>
      <c r="F213" s="168">
        <f>IF(F$2=$A213,Data!C213,0)</f>
        <v>0</v>
      </c>
      <c r="G213" s="168">
        <f>IF(G$2=$A213,Data!D213,0)</f>
        <v>0</v>
      </c>
      <c r="H213" s="168">
        <f>IF(H$2=$A213,Data!E213,0)</f>
        <v>0</v>
      </c>
      <c r="I213" s="168">
        <f>IF(I$2=$A213,Data!F213,0)</f>
        <v>0</v>
      </c>
      <c r="J213" s="168">
        <f>IF(J$2=$A213,Data!G213,0)</f>
        <v>0</v>
      </c>
      <c r="K213" s="168">
        <f>IF(K$2=$A213,Data!H213,0)</f>
        <v>0</v>
      </c>
      <c r="L213" s="168">
        <f>IF(L$2=$A213,Data!I213,0)</f>
        <v>0</v>
      </c>
      <c r="M213" s="168">
        <f>IF(M$2=$A213,Data!J213,0)</f>
        <v>0</v>
      </c>
      <c r="N213" s="168">
        <f>IF(N$2=$A213,Data!K213,0)</f>
        <v>0</v>
      </c>
      <c r="O213" s="168">
        <f>IF(O$2=$A213,Data!L213,0)</f>
        <v>0</v>
      </c>
      <c r="P213" s="168">
        <f>IF(P$2=$A213,Data!M213,0)</f>
        <v>0</v>
      </c>
      <c r="Q213" s="168">
        <f>IF(Q$2=$A213,Data!N213,0)</f>
        <v>0</v>
      </c>
      <c r="R213" s="169">
        <f>IF(R$2=$A213,Data!O213,0)</f>
        <v>0</v>
      </c>
      <c r="S213" s="169">
        <f>IF(S$2=$A213,Data!P213,0)</f>
        <v>0</v>
      </c>
      <c r="T213" s="169">
        <f>IF(T$2=$A213,Data!Q213,0)</f>
        <v>0</v>
      </c>
      <c r="U213" s="169">
        <f>IF(U$2=$A213,Data!R213,0)</f>
        <v>0</v>
      </c>
      <c r="V213" s="169">
        <f>IF(V$2=$A213,Data!S213,0)</f>
        <v>0</v>
      </c>
      <c r="W213" s="169">
        <f>IF(W$2=$A213,Data!T213,0)</f>
        <v>0</v>
      </c>
      <c r="X213" s="169">
        <f>IF(X$2=$A213,Data!U213,0)</f>
        <v>0</v>
      </c>
      <c r="Y213" s="169">
        <f>IF(Y$2=$A213,Data!V213,0)</f>
        <v>0</v>
      </c>
      <c r="Z213" s="169">
        <f>IF(Z$2=$A213,Data!W213,0)</f>
        <v>0</v>
      </c>
      <c r="AA213" s="169">
        <f>IF(AA$2=$A213,Data!X213,0)</f>
        <v>0</v>
      </c>
      <c r="AB213" s="169">
        <f>IF(AB$2=$A213,Data!Y213,0)</f>
        <v>0</v>
      </c>
      <c r="AC213" s="169">
        <f>IF(AC$2=$A213,Data!Z213,0)</f>
        <v>0</v>
      </c>
      <c r="AD213" s="170">
        <f>IF(AD$2=$A213,Data!AA213,0)</f>
        <v>0</v>
      </c>
      <c r="AE213" s="171">
        <f>IF(AE$2=$A213,Data!AB213,0)</f>
        <v>0</v>
      </c>
      <c r="AF213" s="170">
        <f>IF(AF$2=$A213,Data!AC213,0)</f>
        <v>0</v>
      </c>
      <c r="AG213" s="171">
        <f>IF(AG$2=$A213,Data!AD213,0)</f>
        <v>0</v>
      </c>
      <c r="AH213" s="170">
        <f>IF(AH$2=$A213,Data!AE213,0)</f>
        <v>0</v>
      </c>
      <c r="AI213" s="171">
        <f>IF(AI$2=$A213,Data!AF213,0)</f>
        <v>0</v>
      </c>
      <c r="AJ213" s="170">
        <f>IF(AJ$2=$A213,Data!AG213,0)</f>
        <v>0</v>
      </c>
      <c r="AK213" s="171">
        <f>IF(AK$2=$A213,Data!AH213,0)</f>
        <v>0</v>
      </c>
      <c r="AL213" s="170">
        <f>IF(AL$2=$A213,Data!AI213,0)</f>
        <v>0</v>
      </c>
      <c r="AM213" t="str">
        <f t="shared" si="6"/>
        <v>AA</v>
      </c>
      <c r="AN213" t="e">
        <f>+INDEX(Validation!$D$4:$D$250,MATCH(Merge!B213,Validation!$E$4:$E$250,0))</f>
        <v>#N/A</v>
      </c>
      <c r="AO213" s="172">
        <f t="shared" si="7"/>
        <v>0</v>
      </c>
    </row>
    <row r="214" spans="1:41" ht="15" x14ac:dyDescent="0.25">
      <c r="A214">
        <f>Inputs!$H$11</f>
        <v>1</v>
      </c>
      <c r="B214" t="str">
        <f>Inputs!$D$4</f>
        <v>Select Agency…</v>
      </c>
      <c r="C214" s="166" t="str">
        <f>Inputs!$I$6</f>
        <v>(insert code)</v>
      </c>
      <c r="D214" t="str">
        <f>IFERROR(INDEX(Inputs!$I$11:$I$19,MATCH(A214,Inputs!$H$11:$H$19)),"")</f>
        <v>(insert code)</v>
      </c>
      <c r="E214" t="s">
        <v>869</v>
      </c>
      <c r="F214" s="168">
        <f>IF(F$2=$A214,Data!C214,0)</f>
        <v>0</v>
      </c>
      <c r="G214" s="168">
        <f>IF(G$2=$A214,Data!D214,0)</f>
        <v>0</v>
      </c>
      <c r="H214" s="168">
        <f>IF(H$2=$A214,Data!E214,0)</f>
        <v>0</v>
      </c>
      <c r="I214" s="168">
        <f>IF(I$2=$A214,Data!F214,0)</f>
        <v>0</v>
      </c>
      <c r="J214" s="168">
        <f>IF(J$2=$A214,Data!G214,0)</f>
        <v>0</v>
      </c>
      <c r="K214" s="168">
        <f>IF(K$2=$A214,Data!H214,0)</f>
        <v>0</v>
      </c>
      <c r="L214" s="168">
        <f>IF(L$2=$A214,Data!I214,0)</f>
        <v>0</v>
      </c>
      <c r="M214" s="168">
        <f>IF(M$2=$A214,Data!J214,0)</f>
        <v>0</v>
      </c>
      <c r="N214" s="168">
        <f>IF(N$2=$A214,Data!K214,0)</f>
        <v>0</v>
      </c>
      <c r="O214" s="168">
        <f>IF(O$2=$A214,Data!L214,0)</f>
        <v>0</v>
      </c>
      <c r="P214" s="168">
        <f>IF(P$2=$A214,Data!M214,0)</f>
        <v>0</v>
      </c>
      <c r="Q214" s="168">
        <f>IF(Q$2=$A214,Data!N214,0)</f>
        <v>0</v>
      </c>
      <c r="R214" s="169">
        <f>IF(R$2=$A214,Data!O214,0)</f>
        <v>0</v>
      </c>
      <c r="S214" s="169">
        <f>IF(S$2=$A214,Data!P214,0)</f>
        <v>0</v>
      </c>
      <c r="T214" s="169">
        <f>IF(T$2=$A214,Data!Q214,0)</f>
        <v>0</v>
      </c>
      <c r="U214" s="169">
        <f>IF(U$2=$A214,Data!R214,0)</f>
        <v>0</v>
      </c>
      <c r="V214" s="169">
        <f>IF(V$2=$A214,Data!S214,0)</f>
        <v>0</v>
      </c>
      <c r="W214" s="169">
        <f>IF(W$2=$A214,Data!T214,0)</f>
        <v>0</v>
      </c>
      <c r="X214" s="169">
        <f>IF(X$2=$A214,Data!U214,0)</f>
        <v>0</v>
      </c>
      <c r="Y214" s="169">
        <f>IF(Y$2=$A214,Data!V214,0)</f>
        <v>0</v>
      </c>
      <c r="Z214" s="169">
        <f>IF(Z$2=$A214,Data!W214,0)</f>
        <v>0</v>
      </c>
      <c r="AA214" s="169">
        <f>IF(AA$2=$A214,Data!X214,0)</f>
        <v>0</v>
      </c>
      <c r="AB214" s="169">
        <f>IF(AB$2=$A214,Data!Y214,0)</f>
        <v>0</v>
      </c>
      <c r="AC214" s="169">
        <f>IF(AC$2=$A214,Data!Z214,0)</f>
        <v>0</v>
      </c>
      <c r="AD214" s="170">
        <f>IF(AD$2=$A214,Data!AA214,0)</f>
        <v>0</v>
      </c>
      <c r="AE214" s="171">
        <f>IF(AE$2=$A214,Data!AB214,0)</f>
        <v>0</v>
      </c>
      <c r="AF214" s="170">
        <f>IF(AF$2=$A214,Data!AC214,0)</f>
        <v>0</v>
      </c>
      <c r="AG214" s="171">
        <f>IF(AG$2=$A214,Data!AD214,0)</f>
        <v>0</v>
      </c>
      <c r="AH214" s="170">
        <f>IF(AH$2=$A214,Data!AE214,0)</f>
        <v>0</v>
      </c>
      <c r="AI214" s="171">
        <f>IF(AI$2=$A214,Data!AF214,0)</f>
        <v>0</v>
      </c>
      <c r="AJ214" s="170">
        <f>IF(AJ$2=$A214,Data!AG214,0)</f>
        <v>0</v>
      </c>
      <c r="AK214" s="171">
        <f>IF(AK$2=$A214,Data!AH214,0)</f>
        <v>0</v>
      </c>
      <c r="AL214" s="170">
        <f>IF(AL$2=$A214,Data!AI214,0)</f>
        <v>0</v>
      </c>
      <c r="AM214" t="str">
        <f t="shared" si="6"/>
        <v>AA</v>
      </c>
      <c r="AN214" t="e">
        <f>+INDEX(Validation!$D$4:$D$250,MATCH(Merge!B214,Validation!$E$4:$E$250,0))</f>
        <v>#N/A</v>
      </c>
      <c r="AO214" s="172">
        <f t="shared" si="7"/>
        <v>0</v>
      </c>
    </row>
    <row r="215" spans="1:41" ht="15" x14ac:dyDescent="0.25">
      <c r="A215">
        <f>Inputs!$H$11</f>
        <v>1</v>
      </c>
      <c r="B215" t="str">
        <f>Inputs!$D$4</f>
        <v>Select Agency…</v>
      </c>
      <c r="C215" s="166" t="str">
        <f>Inputs!$I$6</f>
        <v>(insert code)</v>
      </c>
      <c r="D215" t="str">
        <f>IFERROR(INDEX(Inputs!$I$11:$I$19,MATCH(A215,Inputs!$H$11:$H$19)),"")</f>
        <v>(insert code)</v>
      </c>
      <c r="E215" t="s">
        <v>869</v>
      </c>
      <c r="F215" s="168">
        <f>IF(F$2=$A215,Data!C215,0)</f>
        <v>0</v>
      </c>
      <c r="G215" s="168">
        <f>IF(G$2=$A215,Data!D215,0)</f>
        <v>0</v>
      </c>
      <c r="H215" s="168">
        <f>IF(H$2=$A215,Data!E215,0)</f>
        <v>0</v>
      </c>
      <c r="I215" s="168">
        <f>IF(I$2=$A215,Data!F215,0)</f>
        <v>0</v>
      </c>
      <c r="J215" s="168">
        <f>IF(J$2=$A215,Data!G215,0)</f>
        <v>0</v>
      </c>
      <c r="K215" s="168">
        <f>IF(K$2=$A215,Data!H215,0)</f>
        <v>0</v>
      </c>
      <c r="L215" s="168">
        <f>IF(L$2=$A215,Data!I215,0)</f>
        <v>0</v>
      </c>
      <c r="M215" s="168">
        <f>IF(M$2=$A215,Data!J215,0)</f>
        <v>0</v>
      </c>
      <c r="N215" s="168">
        <f>IF(N$2=$A215,Data!K215,0)</f>
        <v>0</v>
      </c>
      <c r="O215" s="168">
        <f>IF(O$2=$A215,Data!L215,0)</f>
        <v>0</v>
      </c>
      <c r="P215" s="168">
        <f>IF(P$2=$A215,Data!M215,0)</f>
        <v>0</v>
      </c>
      <c r="Q215" s="168">
        <f>IF(Q$2=$A215,Data!N215,0)</f>
        <v>0</v>
      </c>
      <c r="R215" s="169">
        <f>IF(R$2=$A215,Data!O215,0)</f>
        <v>0</v>
      </c>
      <c r="S215" s="169">
        <f>IF(S$2=$A215,Data!P215,0)</f>
        <v>0</v>
      </c>
      <c r="T215" s="169">
        <f>IF(T$2=$A215,Data!Q215,0)</f>
        <v>0</v>
      </c>
      <c r="U215" s="169">
        <f>IF(U$2=$A215,Data!R215,0)</f>
        <v>0</v>
      </c>
      <c r="V215" s="169">
        <f>IF(V$2=$A215,Data!S215,0)</f>
        <v>0</v>
      </c>
      <c r="W215" s="169">
        <f>IF(W$2=$A215,Data!T215,0)</f>
        <v>0</v>
      </c>
      <c r="X215" s="169">
        <f>IF(X$2=$A215,Data!U215,0)</f>
        <v>0</v>
      </c>
      <c r="Y215" s="169">
        <f>IF(Y$2=$A215,Data!V215,0)</f>
        <v>0</v>
      </c>
      <c r="Z215" s="169">
        <f>IF(Z$2=$A215,Data!W215,0)</f>
        <v>0</v>
      </c>
      <c r="AA215" s="169">
        <f>IF(AA$2=$A215,Data!X215,0)</f>
        <v>0</v>
      </c>
      <c r="AB215" s="169">
        <f>IF(AB$2=$A215,Data!Y215,0)</f>
        <v>0</v>
      </c>
      <c r="AC215" s="169">
        <f>IF(AC$2=$A215,Data!Z215,0)</f>
        <v>0</v>
      </c>
      <c r="AD215" s="170">
        <f>IF(AD$2=$A215,Data!AA215,0)</f>
        <v>0</v>
      </c>
      <c r="AE215" s="171">
        <f>IF(AE$2=$A215,Data!AB215,0)</f>
        <v>0</v>
      </c>
      <c r="AF215" s="170">
        <f>IF(AF$2=$A215,Data!AC215,0)</f>
        <v>0</v>
      </c>
      <c r="AG215" s="171">
        <f>IF(AG$2=$A215,Data!AD215,0)</f>
        <v>0</v>
      </c>
      <c r="AH215" s="170">
        <f>IF(AH$2=$A215,Data!AE215,0)</f>
        <v>0</v>
      </c>
      <c r="AI215" s="171">
        <f>IF(AI$2=$A215,Data!AF215,0)</f>
        <v>0</v>
      </c>
      <c r="AJ215" s="170">
        <f>IF(AJ$2=$A215,Data!AG215,0)</f>
        <v>0</v>
      </c>
      <c r="AK215" s="171">
        <f>IF(AK$2=$A215,Data!AH215,0)</f>
        <v>0</v>
      </c>
      <c r="AL215" s="170">
        <f>IF(AL$2=$A215,Data!AI215,0)</f>
        <v>0</v>
      </c>
      <c r="AM215" t="str">
        <f t="shared" si="6"/>
        <v>AA</v>
      </c>
      <c r="AN215" t="e">
        <f>+INDEX(Validation!$D$4:$D$250,MATCH(Merge!B215,Validation!$E$4:$E$250,0))</f>
        <v>#N/A</v>
      </c>
      <c r="AO215" s="172">
        <f t="shared" si="7"/>
        <v>0</v>
      </c>
    </row>
    <row r="216" spans="1:41" ht="15" x14ac:dyDescent="0.25">
      <c r="A216">
        <f>Inputs!$H$11</f>
        <v>1</v>
      </c>
      <c r="B216" t="str">
        <f>Inputs!$D$4</f>
        <v>Select Agency…</v>
      </c>
      <c r="C216" s="166" t="str">
        <f>Inputs!$I$6</f>
        <v>(insert code)</v>
      </c>
      <c r="D216" t="str">
        <f>IFERROR(INDEX(Inputs!$I$11:$I$19,MATCH(A216,Inputs!$H$11:$H$19)),"")</f>
        <v>(insert code)</v>
      </c>
      <c r="E216" t="s">
        <v>869</v>
      </c>
      <c r="F216" s="168">
        <f>IF(F$2=$A216,Data!C216,0)</f>
        <v>0</v>
      </c>
      <c r="G216" s="168">
        <f>IF(G$2=$A216,Data!D216,0)</f>
        <v>0</v>
      </c>
      <c r="H216" s="168">
        <f>IF(H$2=$A216,Data!E216,0)</f>
        <v>0</v>
      </c>
      <c r="I216" s="168">
        <f>IF(I$2=$A216,Data!F216,0)</f>
        <v>0</v>
      </c>
      <c r="J216" s="168">
        <f>IF(J$2=$A216,Data!G216,0)</f>
        <v>0</v>
      </c>
      <c r="K216" s="168">
        <f>IF(K$2=$A216,Data!H216,0)</f>
        <v>0</v>
      </c>
      <c r="L216" s="168">
        <f>IF(L$2=$A216,Data!I216,0)</f>
        <v>0</v>
      </c>
      <c r="M216" s="168">
        <f>IF(M$2=$A216,Data!J216,0)</f>
        <v>0</v>
      </c>
      <c r="N216" s="168">
        <f>IF(N$2=$A216,Data!K216,0)</f>
        <v>0</v>
      </c>
      <c r="O216" s="168">
        <f>IF(O$2=$A216,Data!L216,0)</f>
        <v>0</v>
      </c>
      <c r="P216" s="168">
        <f>IF(P$2=$A216,Data!M216,0)</f>
        <v>0</v>
      </c>
      <c r="Q216" s="168">
        <f>IF(Q$2=$A216,Data!N216,0)</f>
        <v>0</v>
      </c>
      <c r="R216" s="169">
        <f>IF(R$2=$A216,Data!O216,0)</f>
        <v>0</v>
      </c>
      <c r="S216" s="169">
        <f>IF(S$2=$A216,Data!P216,0)</f>
        <v>0</v>
      </c>
      <c r="T216" s="169">
        <f>IF(T$2=$A216,Data!Q216,0)</f>
        <v>0</v>
      </c>
      <c r="U216" s="169">
        <f>IF(U$2=$A216,Data!R216,0)</f>
        <v>0</v>
      </c>
      <c r="V216" s="169">
        <f>IF(V$2=$A216,Data!S216,0)</f>
        <v>0</v>
      </c>
      <c r="W216" s="169">
        <f>IF(W$2=$A216,Data!T216,0)</f>
        <v>0</v>
      </c>
      <c r="X216" s="169">
        <f>IF(X$2=$A216,Data!U216,0)</f>
        <v>0</v>
      </c>
      <c r="Y216" s="169">
        <f>IF(Y$2=$A216,Data!V216,0)</f>
        <v>0</v>
      </c>
      <c r="Z216" s="169">
        <f>IF(Z$2=$A216,Data!W216,0)</f>
        <v>0</v>
      </c>
      <c r="AA216" s="169">
        <f>IF(AA$2=$A216,Data!X216,0)</f>
        <v>0</v>
      </c>
      <c r="AB216" s="169">
        <f>IF(AB$2=$A216,Data!Y216,0)</f>
        <v>0</v>
      </c>
      <c r="AC216" s="169">
        <f>IF(AC$2=$A216,Data!Z216,0)</f>
        <v>0</v>
      </c>
      <c r="AD216" s="170">
        <f>IF(AD$2=$A216,Data!AA216,0)</f>
        <v>0</v>
      </c>
      <c r="AE216" s="171">
        <f>IF(AE$2=$A216,Data!AB216,0)</f>
        <v>0</v>
      </c>
      <c r="AF216" s="170">
        <f>IF(AF$2=$A216,Data!AC216,0)</f>
        <v>0</v>
      </c>
      <c r="AG216" s="171">
        <f>IF(AG$2=$A216,Data!AD216,0)</f>
        <v>0</v>
      </c>
      <c r="AH216" s="170">
        <f>IF(AH$2=$A216,Data!AE216,0)</f>
        <v>0</v>
      </c>
      <c r="AI216" s="171">
        <f>IF(AI$2=$A216,Data!AF216,0)</f>
        <v>0</v>
      </c>
      <c r="AJ216" s="170">
        <f>IF(AJ$2=$A216,Data!AG216,0)</f>
        <v>0</v>
      </c>
      <c r="AK216" s="171">
        <f>IF(AK$2=$A216,Data!AH216,0)</f>
        <v>0</v>
      </c>
      <c r="AL216" s="170">
        <f>IF(AL$2=$A216,Data!AI216,0)</f>
        <v>0</v>
      </c>
      <c r="AM216" t="str">
        <f t="shared" si="6"/>
        <v>AA</v>
      </c>
      <c r="AN216" t="e">
        <f>+INDEX(Validation!$D$4:$D$250,MATCH(Merge!B216,Validation!$E$4:$E$250,0))</f>
        <v>#N/A</v>
      </c>
      <c r="AO216" s="172">
        <f t="shared" si="7"/>
        <v>0</v>
      </c>
    </row>
    <row r="217" spans="1:41" ht="15" x14ac:dyDescent="0.25">
      <c r="A217">
        <f>Inputs!$H$11</f>
        <v>1</v>
      </c>
      <c r="B217" t="str">
        <f>Inputs!$D$4</f>
        <v>Select Agency…</v>
      </c>
      <c r="C217" s="166" t="str">
        <f>Inputs!$I$6</f>
        <v>(insert code)</v>
      </c>
      <c r="D217" t="str">
        <f>IFERROR(INDEX(Inputs!$I$11:$I$19,MATCH(A217,Inputs!$H$11:$H$19)),"")</f>
        <v>(insert code)</v>
      </c>
      <c r="E217" t="s">
        <v>869</v>
      </c>
      <c r="F217" s="168">
        <f>IF(F$2=$A217,Data!C217,0)</f>
        <v>0</v>
      </c>
      <c r="G217" s="168">
        <f>IF(G$2=$A217,Data!D217,0)</f>
        <v>0</v>
      </c>
      <c r="H217" s="168">
        <f>IF(H$2=$A217,Data!E217,0)</f>
        <v>0</v>
      </c>
      <c r="I217" s="168">
        <f>IF(I$2=$A217,Data!F217,0)</f>
        <v>0</v>
      </c>
      <c r="J217" s="168">
        <f>IF(J$2=$A217,Data!G217,0)</f>
        <v>0</v>
      </c>
      <c r="K217" s="168">
        <f>IF(K$2=$A217,Data!H217,0)</f>
        <v>0</v>
      </c>
      <c r="L217" s="168">
        <f>IF(L$2=$A217,Data!I217,0)</f>
        <v>0</v>
      </c>
      <c r="M217" s="168">
        <f>IF(M$2=$A217,Data!J217,0)</f>
        <v>0</v>
      </c>
      <c r="N217" s="168">
        <f>IF(N$2=$A217,Data!K217,0)</f>
        <v>0</v>
      </c>
      <c r="O217" s="168">
        <f>IF(O$2=$A217,Data!L217,0)</f>
        <v>0</v>
      </c>
      <c r="P217" s="168">
        <f>IF(P$2=$A217,Data!M217,0)</f>
        <v>0</v>
      </c>
      <c r="Q217" s="168">
        <f>IF(Q$2=$A217,Data!N217,0)</f>
        <v>0</v>
      </c>
      <c r="R217" s="169">
        <f>IF(R$2=$A217,Data!O217,0)</f>
        <v>0</v>
      </c>
      <c r="S217" s="169">
        <f>IF(S$2=$A217,Data!P217,0)</f>
        <v>0</v>
      </c>
      <c r="T217" s="169">
        <f>IF(T$2=$A217,Data!Q217,0)</f>
        <v>0</v>
      </c>
      <c r="U217" s="169">
        <f>IF(U$2=$A217,Data!R217,0)</f>
        <v>0</v>
      </c>
      <c r="V217" s="169">
        <f>IF(V$2=$A217,Data!S217,0)</f>
        <v>0</v>
      </c>
      <c r="W217" s="169">
        <f>IF(W$2=$A217,Data!T217,0)</f>
        <v>0</v>
      </c>
      <c r="X217" s="169">
        <f>IF(X$2=$A217,Data!U217,0)</f>
        <v>0</v>
      </c>
      <c r="Y217" s="169">
        <f>IF(Y$2=$A217,Data!V217,0)</f>
        <v>0</v>
      </c>
      <c r="Z217" s="169">
        <f>IF(Z$2=$A217,Data!W217,0)</f>
        <v>0</v>
      </c>
      <c r="AA217" s="169">
        <f>IF(AA$2=$A217,Data!X217,0)</f>
        <v>0</v>
      </c>
      <c r="AB217" s="169">
        <f>IF(AB$2=$A217,Data!Y217,0)</f>
        <v>0</v>
      </c>
      <c r="AC217" s="169">
        <f>IF(AC$2=$A217,Data!Z217,0)</f>
        <v>0</v>
      </c>
      <c r="AD217" s="170">
        <f>IF(AD$2=$A217,Data!AA217,0)</f>
        <v>0</v>
      </c>
      <c r="AE217" s="171">
        <f>IF(AE$2=$A217,Data!AB217,0)</f>
        <v>0</v>
      </c>
      <c r="AF217" s="170">
        <f>IF(AF$2=$A217,Data!AC217,0)</f>
        <v>0</v>
      </c>
      <c r="AG217" s="171">
        <f>IF(AG$2=$A217,Data!AD217,0)</f>
        <v>0</v>
      </c>
      <c r="AH217" s="170">
        <f>IF(AH$2=$A217,Data!AE217,0)</f>
        <v>0</v>
      </c>
      <c r="AI217" s="171">
        <f>IF(AI$2=$A217,Data!AF217,0)</f>
        <v>0</v>
      </c>
      <c r="AJ217" s="170">
        <f>IF(AJ$2=$A217,Data!AG217,0)</f>
        <v>0</v>
      </c>
      <c r="AK217" s="171">
        <f>IF(AK$2=$A217,Data!AH217,0)</f>
        <v>0</v>
      </c>
      <c r="AL217" s="170">
        <f>IF(AL$2=$A217,Data!AI217,0)</f>
        <v>0</v>
      </c>
      <c r="AM217" t="str">
        <f t="shared" si="6"/>
        <v>AA</v>
      </c>
      <c r="AN217" t="e">
        <f>+INDEX(Validation!$D$4:$D$250,MATCH(Merge!B217,Validation!$E$4:$E$250,0))</f>
        <v>#N/A</v>
      </c>
      <c r="AO217" s="172">
        <f t="shared" si="7"/>
        <v>0</v>
      </c>
    </row>
    <row r="218" spans="1:41" ht="15" x14ac:dyDescent="0.25">
      <c r="A218">
        <f>Inputs!$H$11</f>
        <v>1</v>
      </c>
      <c r="B218" t="str">
        <f>Inputs!$D$4</f>
        <v>Select Agency…</v>
      </c>
      <c r="C218" s="166" t="str">
        <f>Inputs!$I$6</f>
        <v>(insert code)</v>
      </c>
      <c r="D218" t="str">
        <f>IFERROR(INDEX(Inputs!$I$11:$I$19,MATCH(A218,Inputs!$H$11:$H$19)),"")</f>
        <v>(insert code)</v>
      </c>
      <c r="E218" t="s">
        <v>869</v>
      </c>
      <c r="F218" s="168">
        <f>IF(F$2=$A218,Data!C218,0)</f>
        <v>0</v>
      </c>
      <c r="G218" s="168">
        <f>IF(G$2=$A218,Data!D218,0)</f>
        <v>0</v>
      </c>
      <c r="H218" s="168">
        <f>IF(H$2=$A218,Data!E218,0)</f>
        <v>0</v>
      </c>
      <c r="I218" s="168">
        <f>IF(I$2=$A218,Data!F218,0)</f>
        <v>0</v>
      </c>
      <c r="J218" s="168">
        <f>IF(J$2=$A218,Data!G218,0)</f>
        <v>0</v>
      </c>
      <c r="K218" s="168">
        <f>IF(K$2=$A218,Data!H218,0)</f>
        <v>0</v>
      </c>
      <c r="L218" s="168">
        <f>IF(L$2=$A218,Data!I218,0)</f>
        <v>0</v>
      </c>
      <c r="M218" s="168">
        <f>IF(M$2=$A218,Data!J218,0)</f>
        <v>0</v>
      </c>
      <c r="N218" s="168">
        <f>IF(N$2=$A218,Data!K218,0)</f>
        <v>0</v>
      </c>
      <c r="O218" s="168">
        <f>IF(O$2=$A218,Data!L218,0)</f>
        <v>0</v>
      </c>
      <c r="P218" s="168">
        <f>IF(P$2=$A218,Data!M218,0)</f>
        <v>0</v>
      </c>
      <c r="Q218" s="168">
        <f>IF(Q$2=$A218,Data!N218,0)</f>
        <v>0</v>
      </c>
      <c r="R218" s="169">
        <f>IF(R$2=$A218,Data!O218,0)</f>
        <v>0</v>
      </c>
      <c r="S218" s="169">
        <f>IF(S$2=$A218,Data!P218,0)</f>
        <v>0</v>
      </c>
      <c r="T218" s="169">
        <f>IF(T$2=$A218,Data!Q218,0)</f>
        <v>0</v>
      </c>
      <c r="U218" s="169">
        <f>IF(U$2=$A218,Data!R218,0)</f>
        <v>0</v>
      </c>
      <c r="V218" s="169">
        <f>IF(V$2=$A218,Data!S218,0)</f>
        <v>0</v>
      </c>
      <c r="W218" s="169">
        <f>IF(W$2=$A218,Data!T218,0)</f>
        <v>0</v>
      </c>
      <c r="X218" s="169">
        <f>IF(X$2=$A218,Data!U218,0)</f>
        <v>0</v>
      </c>
      <c r="Y218" s="169">
        <f>IF(Y$2=$A218,Data!V218,0)</f>
        <v>0</v>
      </c>
      <c r="Z218" s="169">
        <f>IF(Z$2=$A218,Data!W218,0)</f>
        <v>0</v>
      </c>
      <c r="AA218" s="169">
        <f>IF(AA$2=$A218,Data!X218,0)</f>
        <v>0</v>
      </c>
      <c r="AB218" s="169">
        <f>IF(AB$2=$A218,Data!Y218,0)</f>
        <v>0</v>
      </c>
      <c r="AC218" s="169">
        <f>IF(AC$2=$A218,Data!Z218,0)</f>
        <v>0</v>
      </c>
      <c r="AD218" s="170">
        <f>IF(AD$2=$A218,Data!AA218,0)</f>
        <v>0</v>
      </c>
      <c r="AE218" s="171">
        <f>IF(AE$2=$A218,Data!AB218,0)</f>
        <v>0</v>
      </c>
      <c r="AF218" s="170">
        <f>IF(AF$2=$A218,Data!AC218,0)</f>
        <v>0</v>
      </c>
      <c r="AG218" s="171">
        <f>IF(AG$2=$A218,Data!AD218,0)</f>
        <v>0</v>
      </c>
      <c r="AH218" s="170">
        <f>IF(AH$2=$A218,Data!AE218,0)</f>
        <v>0</v>
      </c>
      <c r="AI218" s="171">
        <f>IF(AI$2=$A218,Data!AF218,0)</f>
        <v>0</v>
      </c>
      <c r="AJ218" s="170">
        <f>IF(AJ$2=$A218,Data!AG218,0)</f>
        <v>0</v>
      </c>
      <c r="AK218" s="171">
        <f>IF(AK$2=$A218,Data!AH218,0)</f>
        <v>0</v>
      </c>
      <c r="AL218" s="170">
        <f>IF(AL$2=$A218,Data!AI218,0)</f>
        <v>0</v>
      </c>
      <c r="AM218" t="str">
        <f t="shared" si="6"/>
        <v>AA</v>
      </c>
      <c r="AN218" t="e">
        <f>+INDEX(Validation!$D$4:$D$250,MATCH(Merge!B218,Validation!$E$4:$E$250,0))</f>
        <v>#N/A</v>
      </c>
      <c r="AO218" s="172">
        <f t="shared" si="7"/>
        <v>0</v>
      </c>
    </row>
    <row r="219" spans="1:41" ht="15" x14ac:dyDescent="0.25">
      <c r="A219">
        <f>Inputs!$H$11</f>
        <v>1</v>
      </c>
      <c r="B219" t="str">
        <f>Inputs!$D$4</f>
        <v>Select Agency…</v>
      </c>
      <c r="C219" s="166" t="str">
        <f>Inputs!$I$6</f>
        <v>(insert code)</v>
      </c>
      <c r="D219" t="str">
        <f>IFERROR(INDEX(Inputs!$I$11:$I$19,MATCH(A219,Inputs!$H$11:$H$19)),"")</f>
        <v>(insert code)</v>
      </c>
      <c r="E219" t="s">
        <v>869</v>
      </c>
      <c r="F219" s="168">
        <f>IF(F$2=$A219,Data!C219,0)</f>
        <v>0</v>
      </c>
      <c r="G219" s="168">
        <f>IF(G$2=$A219,Data!D219,0)</f>
        <v>0</v>
      </c>
      <c r="H219" s="168">
        <f>IF(H$2=$A219,Data!E219,0)</f>
        <v>0</v>
      </c>
      <c r="I219" s="168">
        <f>IF(I$2=$A219,Data!F219,0)</f>
        <v>0</v>
      </c>
      <c r="J219" s="168">
        <f>IF(J$2=$A219,Data!G219,0)</f>
        <v>0</v>
      </c>
      <c r="K219" s="168">
        <f>IF(K$2=$A219,Data!H219,0)</f>
        <v>0</v>
      </c>
      <c r="L219" s="168">
        <f>IF(L$2=$A219,Data!I219,0)</f>
        <v>0</v>
      </c>
      <c r="M219" s="168">
        <f>IF(M$2=$A219,Data!J219,0)</f>
        <v>0</v>
      </c>
      <c r="N219" s="168">
        <f>IF(N$2=$A219,Data!K219,0)</f>
        <v>0</v>
      </c>
      <c r="O219" s="168">
        <f>IF(O$2=$A219,Data!L219,0)</f>
        <v>0</v>
      </c>
      <c r="P219" s="168">
        <f>IF(P$2=$A219,Data!M219,0)</f>
        <v>0</v>
      </c>
      <c r="Q219" s="168">
        <f>IF(Q$2=$A219,Data!N219,0)</f>
        <v>0</v>
      </c>
      <c r="R219" s="169">
        <f>IF(R$2=$A219,Data!O219,0)</f>
        <v>0</v>
      </c>
      <c r="S219" s="169">
        <f>IF(S$2=$A219,Data!P219,0)</f>
        <v>0</v>
      </c>
      <c r="T219" s="169">
        <f>IF(T$2=$A219,Data!Q219,0)</f>
        <v>0</v>
      </c>
      <c r="U219" s="169">
        <f>IF(U$2=$A219,Data!R219,0)</f>
        <v>0</v>
      </c>
      <c r="V219" s="169">
        <f>IF(V$2=$A219,Data!S219,0)</f>
        <v>0</v>
      </c>
      <c r="W219" s="169">
        <f>IF(W$2=$A219,Data!T219,0)</f>
        <v>0</v>
      </c>
      <c r="X219" s="169">
        <f>IF(X$2=$A219,Data!U219,0)</f>
        <v>0</v>
      </c>
      <c r="Y219" s="169">
        <f>IF(Y$2=$A219,Data!V219,0)</f>
        <v>0</v>
      </c>
      <c r="Z219" s="169">
        <f>IF(Z$2=$A219,Data!W219,0)</f>
        <v>0</v>
      </c>
      <c r="AA219" s="169">
        <f>IF(AA$2=$A219,Data!X219,0)</f>
        <v>0</v>
      </c>
      <c r="AB219" s="169">
        <f>IF(AB$2=$A219,Data!Y219,0)</f>
        <v>0</v>
      </c>
      <c r="AC219" s="169">
        <f>IF(AC$2=$A219,Data!Z219,0)</f>
        <v>0</v>
      </c>
      <c r="AD219" s="170">
        <f>IF(AD$2=$A219,Data!AA219,0)</f>
        <v>0</v>
      </c>
      <c r="AE219" s="171">
        <f>IF(AE$2=$A219,Data!AB219,0)</f>
        <v>0</v>
      </c>
      <c r="AF219" s="170">
        <f>IF(AF$2=$A219,Data!AC219,0)</f>
        <v>0</v>
      </c>
      <c r="AG219" s="171">
        <f>IF(AG$2=$A219,Data!AD219,0)</f>
        <v>0</v>
      </c>
      <c r="AH219" s="170">
        <f>IF(AH$2=$A219,Data!AE219,0)</f>
        <v>0</v>
      </c>
      <c r="AI219" s="171">
        <f>IF(AI$2=$A219,Data!AF219,0)</f>
        <v>0</v>
      </c>
      <c r="AJ219" s="170">
        <f>IF(AJ$2=$A219,Data!AG219,0)</f>
        <v>0</v>
      </c>
      <c r="AK219" s="171">
        <f>IF(AK$2=$A219,Data!AH219,0)</f>
        <v>0</v>
      </c>
      <c r="AL219" s="170">
        <f>IF(AL$2=$A219,Data!AI219,0)</f>
        <v>0</v>
      </c>
      <c r="AM219" t="str">
        <f t="shared" si="6"/>
        <v>AA</v>
      </c>
      <c r="AN219" t="e">
        <f>+INDEX(Validation!$D$4:$D$250,MATCH(Merge!B219,Validation!$E$4:$E$250,0))</f>
        <v>#N/A</v>
      </c>
      <c r="AO219" s="172">
        <f t="shared" si="7"/>
        <v>0</v>
      </c>
    </row>
    <row r="220" spans="1:41" ht="15" x14ac:dyDescent="0.25">
      <c r="A220">
        <f>Inputs!$H$11</f>
        <v>1</v>
      </c>
      <c r="B220" t="str">
        <f>Inputs!$D$4</f>
        <v>Select Agency…</v>
      </c>
      <c r="C220" s="166" t="str">
        <f>Inputs!$I$6</f>
        <v>(insert code)</v>
      </c>
      <c r="D220" t="str">
        <f>IFERROR(INDEX(Inputs!$I$11:$I$19,MATCH(A220,Inputs!$H$11:$H$19)),"")</f>
        <v>(insert code)</v>
      </c>
      <c r="E220" t="s">
        <v>869</v>
      </c>
      <c r="F220" s="168">
        <f>IF(F$2=$A220,Data!C220,0)</f>
        <v>0</v>
      </c>
      <c r="G220" s="168">
        <f>IF(G$2=$A220,Data!D220,0)</f>
        <v>0</v>
      </c>
      <c r="H220" s="168">
        <f>IF(H$2=$A220,Data!E220,0)</f>
        <v>0</v>
      </c>
      <c r="I220" s="168">
        <f>IF(I$2=$A220,Data!F220,0)</f>
        <v>0</v>
      </c>
      <c r="J220" s="168">
        <f>IF(J$2=$A220,Data!G220,0)</f>
        <v>0</v>
      </c>
      <c r="K220" s="168">
        <f>IF(K$2=$A220,Data!H220,0)</f>
        <v>0</v>
      </c>
      <c r="L220" s="168">
        <f>IF(L$2=$A220,Data!I220,0)</f>
        <v>0</v>
      </c>
      <c r="M220" s="168">
        <f>IF(M$2=$A220,Data!J220,0)</f>
        <v>0</v>
      </c>
      <c r="N220" s="168">
        <f>IF(N$2=$A220,Data!K220,0)</f>
        <v>0</v>
      </c>
      <c r="O220" s="168">
        <f>IF(O$2=$A220,Data!L220,0)</f>
        <v>0</v>
      </c>
      <c r="P220" s="168">
        <f>IF(P$2=$A220,Data!M220,0)</f>
        <v>0</v>
      </c>
      <c r="Q220" s="168">
        <f>IF(Q$2=$A220,Data!N220,0)</f>
        <v>0</v>
      </c>
      <c r="R220" s="169">
        <f>IF(R$2=$A220,Data!O220,0)</f>
        <v>0</v>
      </c>
      <c r="S220" s="169">
        <f>IF(S$2=$A220,Data!P220,0)</f>
        <v>0</v>
      </c>
      <c r="T220" s="169">
        <f>IF(T$2=$A220,Data!Q220,0)</f>
        <v>0</v>
      </c>
      <c r="U220" s="169">
        <f>IF(U$2=$A220,Data!R220,0)</f>
        <v>0</v>
      </c>
      <c r="V220" s="169">
        <f>IF(V$2=$A220,Data!S220,0)</f>
        <v>0</v>
      </c>
      <c r="W220" s="169">
        <f>IF(W$2=$A220,Data!T220,0)</f>
        <v>0</v>
      </c>
      <c r="X220" s="169">
        <f>IF(X$2=$A220,Data!U220,0)</f>
        <v>0</v>
      </c>
      <c r="Y220" s="169">
        <f>IF(Y$2=$A220,Data!V220,0)</f>
        <v>0</v>
      </c>
      <c r="Z220" s="169">
        <f>IF(Z$2=$A220,Data!W220,0)</f>
        <v>0</v>
      </c>
      <c r="AA220" s="169">
        <f>IF(AA$2=$A220,Data!X220,0)</f>
        <v>0</v>
      </c>
      <c r="AB220" s="169">
        <f>IF(AB$2=$A220,Data!Y220,0)</f>
        <v>0</v>
      </c>
      <c r="AC220" s="169">
        <f>IF(AC$2=$A220,Data!Z220,0)</f>
        <v>0</v>
      </c>
      <c r="AD220" s="170">
        <f>IF(AD$2=$A220,Data!AA220,0)</f>
        <v>0</v>
      </c>
      <c r="AE220" s="171">
        <f>IF(AE$2=$A220,Data!AB220,0)</f>
        <v>0</v>
      </c>
      <c r="AF220" s="170">
        <f>IF(AF$2=$A220,Data!AC220,0)</f>
        <v>0</v>
      </c>
      <c r="AG220" s="171">
        <f>IF(AG$2=$A220,Data!AD220,0)</f>
        <v>0</v>
      </c>
      <c r="AH220" s="170">
        <f>IF(AH$2=$A220,Data!AE220,0)</f>
        <v>0</v>
      </c>
      <c r="AI220" s="171">
        <f>IF(AI$2=$A220,Data!AF220,0)</f>
        <v>0</v>
      </c>
      <c r="AJ220" s="170">
        <f>IF(AJ$2=$A220,Data!AG220,0)</f>
        <v>0</v>
      </c>
      <c r="AK220" s="171">
        <f>IF(AK$2=$A220,Data!AH220,0)</f>
        <v>0</v>
      </c>
      <c r="AL220" s="170">
        <f>IF(AL$2=$A220,Data!AI220,0)</f>
        <v>0</v>
      </c>
      <c r="AM220" t="str">
        <f t="shared" si="6"/>
        <v>AA</v>
      </c>
      <c r="AN220" t="e">
        <f>+INDEX(Validation!$D$4:$D$250,MATCH(Merge!B220,Validation!$E$4:$E$250,0))</f>
        <v>#N/A</v>
      </c>
      <c r="AO220" s="172">
        <f t="shared" si="7"/>
        <v>0</v>
      </c>
    </row>
    <row r="221" spans="1:41" ht="15" x14ac:dyDescent="0.25">
      <c r="A221">
        <f>Inputs!$H$11</f>
        <v>1</v>
      </c>
      <c r="B221" t="str">
        <f>Inputs!$D$4</f>
        <v>Select Agency…</v>
      </c>
      <c r="C221" s="166" t="str">
        <f>Inputs!$I$6</f>
        <v>(insert code)</v>
      </c>
      <c r="D221" t="str">
        <f>IFERROR(INDEX(Inputs!$I$11:$I$19,MATCH(A221,Inputs!$H$11:$H$19)),"")</f>
        <v>(insert code)</v>
      </c>
      <c r="E221" t="s">
        <v>869</v>
      </c>
      <c r="F221" s="168">
        <f>IF(F$2=$A221,Data!C221,0)</f>
        <v>0</v>
      </c>
      <c r="G221" s="168">
        <f>IF(G$2=$A221,Data!D221,0)</f>
        <v>0</v>
      </c>
      <c r="H221" s="168">
        <f>IF(H$2=$A221,Data!E221,0)</f>
        <v>0</v>
      </c>
      <c r="I221" s="168">
        <f>IF(I$2=$A221,Data!F221,0)</f>
        <v>0</v>
      </c>
      <c r="J221" s="168">
        <f>IF(J$2=$A221,Data!G221,0)</f>
        <v>0</v>
      </c>
      <c r="K221" s="168">
        <f>IF(K$2=$A221,Data!H221,0)</f>
        <v>0</v>
      </c>
      <c r="L221" s="168">
        <f>IF(L$2=$A221,Data!I221,0)</f>
        <v>0</v>
      </c>
      <c r="M221" s="168">
        <f>IF(M$2=$A221,Data!J221,0)</f>
        <v>0</v>
      </c>
      <c r="N221" s="168">
        <f>IF(N$2=$A221,Data!K221,0)</f>
        <v>0</v>
      </c>
      <c r="O221" s="168">
        <f>IF(O$2=$A221,Data!L221,0)</f>
        <v>0</v>
      </c>
      <c r="P221" s="168">
        <f>IF(P$2=$A221,Data!M221,0)</f>
        <v>0</v>
      </c>
      <c r="Q221" s="168">
        <f>IF(Q$2=$A221,Data!N221,0)</f>
        <v>0</v>
      </c>
      <c r="R221" s="169">
        <f>IF(R$2=$A221,Data!O221,0)</f>
        <v>0</v>
      </c>
      <c r="S221" s="169">
        <f>IF(S$2=$A221,Data!P221,0)</f>
        <v>0</v>
      </c>
      <c r="T221" s="169">
        <f>IF(T$2=$A221,Data!Q221,0)</f>
        <v>0</v>
      </c>
      <c r="U221" s="169">
        <f>IF(U$2=$A221,Data!R221,0)</f>
        <v>0</v>
      </c>
      <c r="V221" s="169">
        <f>IF(V$2=$A221,Data!S221,0)</f>
        <v>0</v>
      </c>
      <c r="W221" s="169">
        <f>IF(W$2=$A221,Data!T221,0)</f>
        <v>0</v>
      </c>
      <c r="X221" s="169">
        <f>IF(X$2=$A221,Data!U221,0)</f>
        <v>0</v>
      </c>
      <c r="Y221" s="169">
        <f>IF(Y$2=$A221,Data!V221,0)</f>
        <v>0</v>
      </c>
      <c r="Z221" s="169">
        <f>IF(Z$2=$A221,Data!W221,0)</f>
        <v>0</v>
      </c>
      <c r="AA221" s="169">
        <f>IF(AA$2=$A221,Data!X221,0)</f>
        <v>0</v>
      </c>
      <c r="AB221" s="169">
        <f>IF(AB$2=$A221,Data!Y221,0)</f>
        <v>0</v>
      </c>
      <c r="AC221" s="169">
        <f>IF(AC$2=$A221,Data!Z221,0)</f>
        <v>0</v>
      </c>
      <c r="AD221" s="170">
        <f>IF(AD$2=$A221,Data!AA221,0)</f>
        <v>0</v>
      </c>
      <c r="AE221" s="171">
        <f>IF(AE$2=$A221,Data!AB221,0)</f>
        <v>0</v>
      </c>
      <c r="AF221" s="170">
        <f>IF(AF$2=$A221,Data!AC221,0)</f>
        <v>0</v>
      </c>
      <c r="AG221" s="171">
        <f>IF(AG$2=$A221,Data!AD221,0)</f>
        <v>0</v>
      </c>
      <c r="AH221" s="170">
        <f>IF(AH$2=$A221,Data!AE221,0)</f>
        <v>0</v>
      </c>
      <c r="AI221" s="171">
        <f>IF(AI$2=$A221,Data!AF221,0)</f>
        <v>0</v>
      </c>
      <c r="AJ221" s="170">
        <f>IF(AJ$2=$A221,Data!AG221,0)</f>
        <v>0</v>
      </c>
      <c r="AK221" s="171">
        <f>IF(AK$2=$A221,Data!AH221,0)</f>
        <v>0</v>
      </c>
      <c r="AL221" s="170">
        <f>IF(AL$2=$A221,Data!AI221,0)</f>
        <v>0</v>
      </c>
      <c r="AM221" t="str">
        <f t="shared" si="6"/>
        <v>AA</v>
      </c>
      <c r="AN221" t="e">
        <f>+INDEX(Validation!$D$4:$D$250,MATCH(Merge!B221,Validation!$E$4:$E$250,0))</f>
        <v>#N/A</v>
      </c>
      <c r="AO221" s="172">
        <f t="shared" si="7"/>
        <v>0</v>
      </c>
    </row>
    <row r="222" spans="1:41" ht="15" x14ac:dyDescent="0.25">
      <c r="A222">
        <f>Inputs!$H$11</f>
        <v>1</v>
      </c>
      <c r="B222" t="str">
        <f>Inputs!$D$4</f>
        <v>Select Agency…</v>
      </c>
      <c r="C222" s="166" t="str">
        <f>Inputs!$I$6</f>
        <v>(insert code)</v>
      </c>
      <c r="D222" t="str">
        <f>IFERROR(INDEX(Inputs!$I$11:$I$19,MATCH(A222,Inputs!$H$11:$H$19)),"")</f>
        <v>(insert code)</v>
      </c>
      <c r="E222" t="s">
        <v>869</v>
      </c>
      <c r="F222" s="168">
        <f>IF(F$2=$A222,Data!C222,0)</f>
        <v>0</v>
      </c>
      <c r="G222" s="168">
        <f>IF(G$2=$A222,Data!D222,0)</f>
        <v>0</v>
      </c>
      <c r="H222" s="168">
        <f>IF(H$2=$A222,Data!E222,0)</f>
        <v>0</v>
      </c>
      <c r="I222" s="168">
        <f>IF(I$2=$A222,Data!F222,0)</f>
        <v>0</v>
      </c>
      <c r="J222" s="168">
        <f>IF(J$2=$A222,Data!G222,0)</f>
        <v>0</v>
      </c>
      <c r="K222" s="168">
        <f>IF(K$2=$A222,Data!H222,0)</f>
        <v>0</v>
      </c>
      <c r="L222" s="168">
        <f>IF(L$2=$A222,Data!I222,0)</f>
        <v>0</v>
      </c>
      <c r="M222" s="168">
        <f>IF(M$2=$A222,Data!J222,0)</f>
        <v>0</v>
      </c>
      <c r="N222" s="168">
        <f>IF(N$2=$A222,Data!K222,0)</f>
        <v>0</v>
      </c>
      <c r="O222" s="168">
        <f>IF(O$2=$A222,Data!L222,0)</f>
        <v>0</v>
      </c>
      <c r="P222" s="168">
        <f>IF(P$2=$A222,Data!M222,0)</f>
        <v>0</v>
      </c>
      <c r="Q222" s="168">
        <f>IF(Q$2=$A222,Data!N222,0)</f>
        <v>0</v>
      </c>
      <c r="R222" s="169">
        <f>IF(R$2=$A222,Data!O222,0)</f>
        <v>0</v>
      </c>
      <c r="S222" s="169">
        <f>IF(S$2=$A222,Data!P222,0)</f>
        <v>0</v>
      </c>
      <c r="T222" s="169">
        <f>IF(T$2=$A222,Data!Q222,0)</f>
        <v>0</v>
      </c>
      <c r="U222" s="169">
        <f>IF(U$2=$A222,Data!R222,0)</f>
        <v>0</v>
      </c>
      <c r="V222" s="169">
        <f>IF(V$2=$A222,Data!S222,0)</f>
        <v>0</v>
      </c>
      <c r="W222" s="169">
        <f>IF(W$2=$A222,Data!T222,0)</f>
        <v>0</v>
      </c>
      <c r="X222" s="169">
        <f>IF(X$2=$A222,Data!U222,0)</f>
        <v>0</v>
      </c>
      <c r="Y222" s="169">
        <f>IF(Y$2=$A222,Data!V222,0)</f>
        <v>0</v>
      </c>
      <c r="Z222" s="169">
        <f>IF(Z$2=$A222,Data!W222,0)</f>
        <v>0</v>
      </c>
      <c r="AA222" s="169">
        <f>IF(AA$2=$A222,Data!X222,0)</f>
        <v>0</v>
      </c>
      <c r="AB222" s="169">
        <f>IF(AB$2=$A222,Data!Y222,0)</f>
        <v>0</v>
      </c>
      <c r="AC222" s="169">
        <f>IF(AC$2=$A222,Data!Z222,0)</f>
        <v>0</v>
      </c>
      <c r="AD222" s="170">
        <f>IF(AD$2=$A222,Data!AA222,0)</f>
        <v>0</v>
      </c>
      <c r="AE222" s="171">
        <f>IF(AE$2=$A222,Data!AB222,0)</f>
        <v>0</v>
      </c>
      <c r="AF222" s="170">
        <f>IF(AF$2=$A222,Data!AC222,0)</f>
        <v>0</v>
      </c>
      <c r="AG222" s="171">
        <f>IF(AG$2=$A222,Data!AD222,0)</f>
        <v>0</v>
      </c>
      <c r="AH222" s="170">
        <f>IF(AH$2=$A222,Data!AE222,0)</f>
        <v>0</v>
      </c>
      <c r="AI222" s="171">
        <f>IF(AI$2=$A222,Data!AF222,0)</f>
        <v>0</v>
      </c>
      <c r="AJ222" s="170">
        <f>IF(AJ$2=$A222,Data!AG222,0)</f>
        <v>0</v>
      </c>
      <c r="AK222" s="171">
        <f>IF(AK$2=$A222,Data!AH222,0)</f>
        <v>0</v>
      </c>
      <c r="AL222" s="170">
        <f>IF(AL$2=$A222,Data!AI222,0)</f>
        <v>0</v>
      </c>
      <c r="AM222" t="str">
        <f t="shared" si="6"/>
        <v>AA</v>
      </c>
      <c r="AN222" t="e">
        <f>+INDEX(Validation!$D$4:$D$250,MATCH(Merge!B222,Validation!$E$4:$E$250,0))</f>
        <v>#N/A</v>
      </c>
      <c r="AO222" s="172">
        <f t="shared" si="7"/>
        <v>0</v>
      </c>
    </row>
    <row r="223" spans="1:41" ht="15" x14ac:dyDescent="0.25">
      <c r="A223">
        <f>Inputs!$H$11</f>
        <v>1</v>
      </c>
      <c r="B223" t="str">
        <f>Inputs!$D$4</f>
        <v>Select Agency…</v>
      </c>
      <c r="C223" s="166" t="str">
        <f>Inputs!$I$6</f>
        <v>(insert code)</v>
      </c>
      <c r="D223" t="str">
        <f>IFERROR(INDEX(Inputs!$I$11:$I$19,MATCH(A223,Inputs!$H$11:$H$19)),"")</f>
        <v>(insert code)</v>
      </c>
      <c r="E223" t="s">
        <v>869</v>
      </c>
      <c r="F223" s="168">
        <f>IF(F$2=$A223,Data!C223,0)</f>
        <v>0</v>
      </c>
      <c r="G223" s="168">
        <f>IF(G$2=$A223,Data!D223,0)</f>
        <v>0</v>
      </c>
      <c r="H223" s="168">
        <f>IF(H$2=$A223,Data!E223,0)</f>
        <v>0</v>
      </c>
      <c r="I223" s="168">
        <f>IF(I$2=$A223,Data!F223,0)</f>
        <v>0</v>
      </c>
      <c r="J223" s="168">
        <f>IF(J$2=$A223,Data!G223,0)</f>
        <v>0</v>
      </c>
      <c r="K223" s="168">
        <f>IF(K$2=$A223,Data!H223,0)</f>
        <v>0</v>
      </c>
      <c r="L223" s="168">
        <f>IF(L$2=$A223,Data!I223,0)</f>
        <v>0</v>
      </c>
      <c r="M223" s="168">
        <f>IF(M$2=$A223,Data!J223,0)</f>
        <v>0</v>
      </c>
      <c r="N223" s="168">
        <f>IF(N$2=$A223,Data!K223,0)</f>
        <v>0</v>
      </c>
      <c r="O223" s="168">
        <f>IF(O$2=$A223,Data!L223,0)</f>
        <v>0</v>
      </c>
      <c r="P223" s="168">
        <f>IF(P$2=$A223,Data!M223,0)</f>
        <v>0</v>
      </c>
      <c r="Q223" s="168">
        <f>IF(Q$2=$A223,Data!N223,0)</f>
        <v>0</v>
      </c>
      <c r="R223" s="169">
        <f>IF(R$2=$A223,Data!O223,0)</f>
        <v>0</v>
      </c>
      <c r="S223" s="169">
        <f>IF(S$2=$A223,Data!P223,0)</f>
        <v>0</v>
      </c>
      <c r="T223" s="169">
        <f>IF(T$2=$A223,Data!Q223,0)</f>
        <v>0</v>
      </c>
      <c r="U223" s="169">
        <f>IF(U$2=$A223,Data!R223,0)</f>
        <v>0</v>
      </c>
      <c r="V223" s="169">
        <f>IF(V$2=$A223,Data!S223,0)</f>
        <v>0</v>
      </c>
      <c r="W223" s="169">
        <f>IF(W$2=$A223,Data!T223,0)</f>
        <v>0</v>
      </c>
      <c r="X223" s="169">
        <f>IF(X$2=$A223,Data!U223,0)</f>
        <v>0</v>
      </c>
      <c r="Y223" s="169">
        <f>IF(Y$2=$A223,Data!V223,0)</f>
        <v>0</v>
      </c>
      <c r="Z223" s="169">
        <f>IF(Z$2=$A223,Data!W223,0)</f>
        <v>0</v>
      </c>
      <c r="AA223" s="169">
        <f>IF(AA$2=$A223,Data!X223,0)</f>
        <v>0</v>
      </c>
      <c r="AB223" s="169">
        <f>IF(AB$2=$A223,Data!Y223,0)</f>
        <v>0</v>
      </c>
      <c r="AC223" s="169">
        <f>IF(AC$2=$A223,Data!Z223,0)</f>
        <v>0</v>
      </c>
      <c r="AD223" s="170">
        <f>IF(AD$2=$A223,Data!AA223,0)</f>
        <v>0</v>
      </c>
      <c r="AE223" s="171">
        <f>IF(AE$2=$A223,Data!AB223,0)</f>
        <v>0</v>
      </c>
      <c r="AF223" s="170">
        <f>IF(AF$2=$A223,Data!AC223,0)</f>
        <v>0</v>
      </c>
      <c r="AG223" s="171">
        <f>IF(AG$2=$A223,Data!AD223,0)</f>
        <v>0</v>
      </c>
      <c r="AH223" s="170">
        <f>IF(AH$2=$A223,Data!AE223,0)</f>
        <v>0</v>
      </c>
      <c r="AI223" s="171">
        <f>IF(AI$2=$A223,Data!AF223,0)</f>
        <v>0</v>
      </c>
      <c r="AJ223" s="170">
        <f>IF(AJ$2=$A223,Data!AG223,0)</f>
        <v>0</v>
      </c>
      <c r="AK223" s="171">
        <f>IF(AK$2=$A223,Data!AH223,0)</f>
        <v>0</v>
      </c>
      <c r="AL223" s="170">
        <f>IF(AL$2=$A223,Data!AI223,0)</f>
        <v>0</v>
      </c>
      <c r="AM223" t="str">
        <f t="shared" si="6"/>
        <v>AA</v>
      </c>
      <c r="AN223" t="e">
        <f>+INDEX(Validation!$D$4:$D$250,MATCH(Merge!B223,Validation!$E$4:$E$250,0))</f>
        <v>#N/A</v>
      </c>
      <c r="AO223" s="172">
        <f t="shared" si="7"/>
        <v>0</v>
      </c>
    </row>
    <row r="224" spans="1:41" ht="15" x14ac:dyDescent="0.25">
      <c r="A224">
        <f>Inputs!$H$11</f>
        <v>1</v>
      </c>
      <c r="B224" t="str">
        <f>Inputs!$D$4</f>
        <v>Select Agency…</v>
      </c>
      <c r="C224" s="166" t="str">
        <f>Inputs!$I$6</f>
        <v>(insert code)</v>
      </c>
      <c r="D224" t="str">
        <f>IFERROR(INDEX(Inputs!$I$11:$I$19,MATCH(A224,Inputs!$H$11:$H$19)),"")</f>
        <v>(insert code)</v>
      </c>
      <c r="E224" t="s">
        <v>869</v>
      </c>
      <c r="F224" s="168">
        <f>IF(F$2=$A224,Data!C224,0)</f>
        <v>0</v>
      </c>
      <c r="G224" s="168">
        <f>IF(G$2=$A224,Data!D224,0)</f>
        <v>0</v>
      </c>
      <c r="H224" s="168">
        <f>IF(H$2=$A224,Data!E224,0)</f>
        <v>0</v>
      </c>
      <c r="I224" s="168">
        <f>IF(I$2=$A224,Data!F224,0)</f>
        <v>0</v>
      </c>
      <c r="J224" s="168">
        <f>IF(J$2=$A224,Data!G224,0)</f>
        <v>0</v>
      </c>
      <c r="K224" s="168">
        <f>IF(K$2=$A224,Data!H224,0)</f>
        <v>0</v>
      </c>
      <c r="L224" s="168">
        <f>IF(L$2=$A224,Data!I224,0)</f>
        <v>0</v>
      </c>
      <c r="M224" s="168">
        <f>IF(M$2=$A224,Data!J224,0)</f>
        <v>0</v>
      </c>
      <c r="N224" s="168">
        <f>IF(N$2=$A224,Data!K224,0)</f>
        <v>0</v>
      </c>
      <c r="O224" s="168">
        <f>IF(O$2=$A224,Data!L224,0)</f>
        <v>0</v>
      </c>
      <c r="P224" s="168">
        <f>IF(P$2=$A224,Data!M224,0)</f>
        <v>0</v>
      </c>
      <c r="Q224" s="168">
        <f>IF(Q$2=$A224,Data!N224,0)</f>
        <v>0</v>
      </c>
      <c r="R224" s="169">
        <f>IF(R$2=$A224,Data!O224,0)</f>
        <v>0</v>
      </c>
      <c r="S224" s="169">
        <f>IF(S$2=$A224,Data!P224,0)</f>
        <v>0</v>
      </c>
      <c r="T224" s="169">
        <f>IF(T$2=$A224,Data!Q224,0)</f>
        <v>0</v>
      </c>
      <c r="U224" s="169">
        <f>IF(U$2=$A224,Data!R224,0)</f>
        <v>0</v>
      </c>
      <c r="V224" s="169">
        <f>IF(V$2=$A224,Data!S224,0)</f>
        <v>0</v>
      </c>
      <c r="W224" s="169">
        <f>IF(W$2=$A224,Data!T224,0)</f>
        <v>0</v>
      </c>
      <c r="X224" s="169">
        <f>IF(X$2=$A224,Data!U224,0)</f>
        <v>0</v>
      </c>
      <c r="Y224" s="169">
        <f>IF(Y$2=$A224,Data!V224,0)</f>
        <v>0</v>
      </c>
      <c r="Z224" s="169">
        <f>IF(Z$2=$A224,Data!W224,0)</f>
        <v>0</v>
      </c>
      <c r="AA224" s="169">
        <f>IF(AA$2=$A224,Data!X224,0)</f>
        <v>0</v>
      </c>
      <c r="AB224" s="169">
        <f>IF(AB$2=$A224,Data!Y224,0)</f>
        <v>0</v>
      </c>
      <c r="AC224" s="169">
        <f>IF(AC$2=$A224,Data!Z224,0)</f>
        <v>0</v>
      </c>
      <c r="AD224" s="170">
        <f>IF(AD$2=$A224,Data!AA224,0)</f>
        <v>0</v>
      </c>
      <c r="AE224" s="171">
        <f>IF(AE$2=$A224,Data!AB224,0)</f>
        <v>0</v>
      </c>
      <c r="AF224" s="170">
        <f>IF(AF$2=$A224,Data!AC224,0)</f>
        <v>0</v>
      </c>
      <c r="AG224" s="171">
        <f>IF(AG$2=$A224,Data!AD224,0)</f>
        <v>0</v>
      </c>
      <c r="AH224" s="170">
        <f>IF(AH$2=$A224,Data!AE224,0)</f>
        <v>0</v>
      </c>
      <c r="AI224" s="171">
        <f>IF(AI$2=$A224,Data!AF224,0)</f>
        <v>0</v>
      </c>
      <c r="AJ224" s="170">
        <f>IF(AJ$2=$A224,Data!AG224,0)</f>
        <v>0</v>
      </c>
      <c r="AK224" s="171">
        <f>IF(AK$2=$A224,Data!AH224,0)</f>
        <v>0</v>
      </c>
      <c r="AL224" s="170">
        <f>IF(AL$2=$A224,Data!AI224,0)</f>
        <v>0</v>
      </c>
      <c r="AM224" t="str">
        <f t="shared" si="6"/>
        <v>AA</v>
      </c>
      <c r="AN224" t="e">
        <f>+INDEX(Validation!$D$4:$D$250,MATCH(Merge!B224,Validation!$E$4:$E$250,0))</f>
        <v>#N/A</v>
      </c>
      <c r="AO224" s="172">
        <f t="shared" si="7"/>
        <v>0</v>
      </c>
    </row>
    <row r="225" spans="1:41" ht="15" x14ac:dyDescent="0.25">
      <c r="A225">
        <f>Inputs!$H$11</f>
        <v>1</v>
      </c>
      <c r="B225" t="str">
        <f>Inputs!$D$4</f>
        <v>Select Agency…</v>
      </c>
      <c r="C225" s="166" t="str">
        <f>Inputs!$I$6</f>
        <v>(insert code)</v>
      </c>
      <c r="D225" t="str">
        <f>IFERROR(INDEX(Inputs!$I$11:$I$19,MATCH(A225,Inputs!$H$11:$H$19)),"")</f>
        <v>(insert code)</v>
      </c>
      <c r="E225" t="s">
        <v>869</v>
      </c>
      <c r="F225" s="168">
        <f>IF(F$2=$A225,Data!C225,0)</f>
        <v>0</v>
      </c>
      <c r="G225" s="168">
        <f>IF(G$2=$A225,Data!D225,0)</f>
        <v>0</v>
      </c>
      <c r="H225" s="168">
        <f>IF(H$2=$A225,Data!E225,0)</f>
        <v>0</v>
      </c>
      <c r="I225" s="168">
        <f>IF(I$2=$A225,Data!F225,0)</f>
        <v>0</v>
      </c>
      <c r="J225" s="168">
        <f>IF(J$2=$A225,Data!G225,0)</f>
        <v>0</v>
      </c>
      <c r="K225" s="168">
        <f>IF(K$2=$A225,Data!H225,0)</f>
        <v>0</v>
      </c>
      <c r="L225" s="168">
        <f>IF(L$2=$A225,Data!I225,0)</f>
        <v>0</v>
      </c>
      <c r="M225" s="168">
        <f>IF(M$2=$A225,Data!J225,0)</f>
        <v>0</v>
      </c>
      <c r="N225" s="168">
        <f>IF(N$2=$A225,Data!K225,0)</f>
        <v>0</v>
      </c>
      <c r="O225" s="168">
        <f>IF(O$2=$A225,Data!L225,0)</f>
        <v>0</v>
      </c>
      <c r="P225" s="168">
        <f>IF(P$2=$A225,Data!M225,0)</f>
        <v>0</v>
      </c>
      <c r="Q225" s="168">
        <f>IF(Q$2=$A225,Data!N225,0)</f>
        <v>0</v>
      </c>
      <c r="R225" s="169">
        <f>IF(R$2=$A225,Data!O225,0)</f>
        <v>0</v>
      </c>
      <c r="S225" s="169">
        <f>IF(S$2=$A225,Data!P225,0)</f>
        <v>0</v>
      </c>
      <c r="T225" s="169">
        <f>IF(T$2=$A225,Data!Q225,0)</f>
        <v>0</v>
      </c>
      <c r="U225" s="169">
        <f>IF(U$2=$A225,Data!R225,0)</f>
        <v>0</v>
      </c>
      <c r="V225" s="169">
        <f>IF(V$2=$A225,Data!S225,0)</f>
        <v>0</v>
      </c>
      <c r="W225" s="169">
        <f>IF(W$2=$A225,Data!T225,0)</f>
        <v>0</v>
      </c>
      <c r="X225" s="169">
        <f>IF(X$2=$A225,Data!U225,0)</f>
        <v>0</v>
      </c>
      <c r="Y225" s="169">
        <f>IF(Y$2=$A225,Data!V225,0)</f>
        <v>0</v>
      </c>
      <c r="Z225" s="169">
        <f>IF(Z$2=$A225,Data!W225,0)</f>
        <v>0</v>
      </c>
      <c r="AA225" s="169">
        <f>IF(AA$2=$A225,Data!X225,0)</f>
        <v>0</v>
      </c>
      <c r="AB225" s="169">
        <f>IF(AB$2=$A225,Data!Y225,0)</f>
        <v>0</v>
      </c>
      <c r="AC225" s="169">
        <f>IF(AC$2=$A225,Data!Z225,0)</f>
        <v>0</v>
      </c>
      <c r="AD225" s="170">
        <f>IF(AD$2=$A225,Data!AA225,0)</f>
        <v>0</v>
      </c>
      <c r="AE225" s="171">
        <f>IF(AE$2=$A225,Data!AB225,0)</f>
        <v>0</v>
      </c>
      <c r="AF225" s="170">
        <f>IF(AF$2=$A225,Data!AC225,0)</f>
        <v>0</v>
      </c>
      <c r="AG225" s="171">
        <f>IF(AG$2=$A225,Data!AD225,0)</f>
        <v>0</v>
      </c>
      <c r="AH225" s="170">
        <f>IF(AH$2=$A225,Data!AE225,0)</f>
        <v>0</v>
      </c>
      <c r="AI225" s="171">
        <f>IF(AI$2=$A225,Data!AF225,0)</f>
        <v>0</v>
      </c>
      <c r="AJ225" s="170">
        <f>IF(AJ$2=$A225,Data!AG225,0)</f>
        <v>0</v>
      </c>
      <c r="AK225" s="171">
        <f>IF(AK$2=$A225,Data!AH225,0)</f>
        <v>0</v>
      </c>
      <c r="AL225" s="170">
        <f>IF(AL$2=$A225,Data!AI225,0)</f>
        <v>0</v>
      </c>
      <c r="AM225" t="str">
        <f t="shared" si="6"/>
        <v>AA</v>
      </c>
      <c r="AN225" t="e">
        <f>+INDEX(Validation!$D$4:$D$250,MATCH(Merge!B225,Validation!$E$4:$E$250,0))</f>
        <v>#N/A</v>
      </c>
      <c r="AO225" s="172">
        <f t="shared" si="7"/>
        <v>0</v>
      </c>
    </row>
    <row r="226" spans="1:41" ht="15" x14ac:dyDescent="0.25">
      <c r="A226">
        <f>Inputs!$H$11</f>
        <v>1</v>
      </c>
      <c r="B226" t="str">
        <f>Inputs!$D$4</f>
        <v>Select Agency…</v>
      </c>
      <c r="C226" s="166" t="str">
        <f>Inputs!$I$6</f>
        <v>(insert code)</v>
      </c>
      <c r="D226" t="str">
        <f>IFERROR(INDEX(Inputs!$I$11:$I$19,MATCH(A226,Inputs!$H$11:$H$19)),"")</f>
        <v>(insert code)</v>
      </c>
      <c r="E226" t="s">
        <v>869</v>
      </c>
      <c r="F226" s="168">
        <f>IF(F$2=$A226,Data!C226,0)</f>
        <v>0</v>
      </c>
      <c r="G226" s="168">
        <f>IF(G$2=$A226,Data!D226,0)</f>
        <v>0</v>
      </c>
      <c r="H226" s="168">
        <f>IF(H$2=$A226,Data!E226,0)</f>
        <v>0</v>
      </c>
      <c r="I226" s="168">
        <f>IF(I$2=$A226,Data!F226,0)</f>
        <v>0</v>
      </c>
      <c r="J226" s="168">
        <f>IF(J$2=$A226,Data!G226,0)</f>
        <v>0</v>
      </c>
      <c r="K226" s="168">
        <f>IF(K$2=$A226,Data!H226,0)</f>
        <v>0</v>
      </c>
      <c r="L226" s="168">
        <f>IF(L$2=$A226,Data!I226,0)</f>
        <v>0</v>
      </c>
      <c r="M226" s="168">
        <f>IF(M$2=$A226,Data!J226,0)</f>
        <v>0</v>
      </c>
      <c r="N226" s="168">
        <f>IF(N$2=$A226,Data!K226,0)</f>
        <v>0</v>
      </c>
      <c r="O226" s="168">
        <f>IF(O$2=$A226,Data!L226,0)</f>
        <v>0</v>
      </c>
      <c r="P226" s="168">
        <f>IF(P$2=$A226,Data!M226,0)</f>
        <v>0</v>
      </c>
      <c r="Q226" s="168">
        <f>IF(Q$2=$A226,Data!N226,0)</f>
        <v>0</v>
      </c>
      <c r="R226" s="169">
        <f>IF(R$2=$A226,Data!O226,0)</f>
        <v>0</v>
      </c>
      <c r="S226" s="169">
        <f>IF(S$2=$A226,Data!P226,0)</f>
        <v>0</v>
      </c>
      <c r="T226" s="169">
        <f>IF(T$2=$A226,Data!Q226,0)</f>
        <v>0</v>
      </c>
      <c r="U226" s="169">
        <f>IF(U$2=$A226,Data!R226,0)</f>
        <v>0</v>
      </c>
      <c r="V226" s="169">
        <f>IF(V$2=$A226,Data!S226,0)</f>
        <v>0</v>
      </c>
      <c r="W226" s="169">
        <f>IF(W$2=$A226,Data!T226,0)</f>
        <v>0</v>
      </c>
      <c r="X226" s="169">
        <f>IF(X$2=$A226,Data!U226,0)</f>
        <v>0</v>
      </c>
      <c r="Y226" s="169">
        <f>IF(Y$2=$A226,Data!V226,0)</f>
        <v>0</v>
      </c>
      <c r="Z226" s="169">
        <f>IF(Z$2=$A226,Data!W226,0)</f>
        <v>0</v>
      </c>
      <c r="AA226" s="169">
        <f>IF(AA$2=$A226,Data!X226,0)</f>
        <v>0</v>
      </c>
      <c r="AB226" s="169">
        <f>IF(AB$2=$A226,Data!Y226,0)</f>
        <v>0</v>
      </c>
      <c r="AC226" s="169">
        <f>IF(AC$2=$A226,Data!Z226,0)</f>
        <v>0</v>
      </c>
      <c r="AD226" s="170">
        <f>IF(AD$2=$A226,Data!AA226,0)</f>
        <v>0</v>
      </c>
      <c r="AE226" s="171">
        <f>IF(AE$2=$A226,Data!AB226,0)</f>
        <v>0</v>
      </c>
      <c r="AF226" s="170">
        <f>IF(AF$2=$A226,Data!AC226,0)</f>
        <v>0</v>
      </c>
      <c r="AG226" s="171">
        <f>IF(AG$2=$A226,Data!AD226,0)</f>
        <v>0</v>
      </c>
      <c r="AH226" s="170">
        <f>IF(AH$2=$A226,Data!AE226,0)</f>
        <v>0</v>
      </c>
      <c r="AI226" s="171">
        <f>IF(AI$2=$A226,Data!AF226,0)</f>
        <v>0</v>
      </c>
      <c r="AJ226" s="170">
        <f>IF(AJ$2=$A226,Data!AG226,0)</f>
        <v>0</v>
      </c>
      <c r="AK226" s="171">
        <f>IF(AK$2=$A226,Data!AH226,0)</f>
        <v>0</v>
      </c>
      <c r="AL226" s="170">
        <f>IF(AL$2=$A226,Data!AI226,0)</f>
        <v>0</v>
      </c>
      <c r="AM226" t="str">
        <f t="shared" si="6"/>
        <v>AA</v>
      </c>
      <c r="AN226" t="e">
        <f>+INDEX(Validation!$D$4:$D$250,MATCH(Merge!B226,Validation!$E$4:$E$250,0))</f>
        <v>#N/A</v>
      </c>
      <c r="AO226" s="172">
        <f t="shared" si="7"/>
        <v>0</v>
      </c>
    </row>
    <row r="227" spans="1:41" ht="15" x14ac:dyDescent="0.25">
      <c r="A227">
        <f>Inputs!$H$11</f>
        <v>1</v>
      </c>
      <c r="B227" t="str">
        <f>Inputs!$D$4</f>
        <v>Select Agency…</v>
      </c>
      <c r="C227" s="166" t="str">
        <f>Inputs!$I$6</f>
        <v>(insert code)</v>
      </c>
      <c r="D227" t="str">
        <f>IFERROR(INDEX(Inputs!$I$11:$I$19,MATCH(A227,Inputs!$H$11:$H$19)),"")</f>
        <v>(insert code)</v>
      </c>
      <c r="E227" t="s">
        <v>869</v>
      </c>
      <c r="F227" s="168">
        <f>IF(F$2=$A227,Data!C227,0)</f>
        <v>0</v>
      </c>
      <c r="G227" s="168">
        <f>IF(G$2=$A227,Data!D227,0)</f>
        <v>0</v>
      </c>
      <c r="H227" s="168">
        <f>IF(H$2=$A227,Data!E227,0)</f>
        <v>0</v>
      </c>
      <c r="I227" s="168">
        <f>IF(I$2=$A227,Data!F227,0)</f>
        <v>0</v>
      </c>
      <c r="J227" s="168">
        <f>IF(J$2=$A227,Data!G227,0)</f>
        <v>0</v>
      </c>
      <c r="K227" s="168">
        <f>IF(K$2=$A227,Data!H227,0)</f>
        <v>0</v>
      </c>
      <c r="L227" s="168">
        <f>IF(L$2=$A227,Data!I227,0)</f>
        <v>0</v>
      </c>
      <c r="M227" s="168">
        <f>IF(M$2=$A227,Data!J227,0)</f>
        <v>0</v>
      </c>
      <c r="N227" s="168">
        <f>IF(N$2=$A227,Data!K227,0)</f>
        <v>0</v>
      </c>
      <c r="O227" s="168">
        <f>IF(O$2=$A227,Data!L227,0)</f>
        <v>0</v>
      </c>
      <c r="P227" s="168">
        <f>IF(P$2=$A227,Data!M227,0)</f>
        <v>0</v>
      </c>
      <c r="Q227" s="168">
        <f>IF(Q$2=$A227,Data!N227,0)</f>
        <v>0</v>
      </c>
      <c r="R227" s="169">
        <f>IF(R$2=$A227,Data!O227,0)</f>
        <v>0</v>
      </c>
      <c r="S227" s="169">
        <f>IF(S$2=$A227,Data!P227,0)</f>
        <v>0</v>
      </c>
      <c r="T227" s="169">
        <f>IF(T$2=$A227,Data!Q227,0)</f>
        <v>0</v>
      </c>
      <c r="U227" s="169">
        <f>IF(U$2=$A227,Data!R227,0)</f>
        <v>0</v>
      </c>
      <c r="V227" s="169">
        <f>IF(V$2=$A227,Data!S227,0)</f>
        <v>0</v>
      </c>
      <c r="W227" s="169">
        <f>IF(W$2=$A227,Data!T227,0)</f>
        <v>0</v>
      </c>
      <c r="X227" s="169">
        <f>IF(X$2=$A227,Data!U227,0)</f>
        <v>0</v>
      </c>
      <c r="Y227" s="169">
        <f>IF(Y$2=$A227,Data!V227,0)</f>
        <v>0</v>
      </c>
      <c r="Z227" s="169">
        <f>IF(Z$2=$A227,Data!W227,0)</f>
        <v>0</v>
      </c>
      <c r="AA227" s="169">
        <f>IF(AA$2=$A227,Data!X227,0)</f>
        <v>0</v>
      </c>
      <c r="AB227" s="169">
        <f>IF(AB$2=$A227,Data!Y227,0)</f>
        <v>0</v>
      </c>
      <c r="AC227" s="169">
        <f>IF(AC$2=$A227,Data!Z227,0)</f>
        <v>0</v>
      </c>
      <c r="AD227" s="170">
        <f>IF(AD$2=$A227,Data!AA227,0)</f>
        <v>0</v>
      </c>
      <c r="AE227" s="171">
        <f>IF(AE$2=$A227,Data!AB227,0)</f>
        <v>0</v>
      </c>
      <c r="AF227" s="170">
        <f>IF(AF$2=$A227,Data!AC227,0)</f>
        <v>0</v>
      </c>
      <c r="AG227" s="171">
        <f>IF(AG$2=$A227,Data!AD227,0)</f>
        <v>0</v>
      </c>
      <c r="AH227" s="170">
        <f>IF(AH$2=$A227,Data!AE227,0)</f>
        <v>0</v>
      </c>
      <c r="AI227" s="171">
        <f>IF(AI$2=$A227,Data!AF227,0)</f>
        <v>0</v>
      </c>
      <c r="AJ227" s="170">
        <f>IF(AJ$2=$A227,Data!AG227,0)</f>
        <v>0</v>
      </c>
      <c r="AK227" s="171">
        <f>IF(AK$2=$A227,Data!AH227,0)</f>
        <v>0</v>
      </c>
      <c r="AL227" s="170">
        <f>IF(AL$2=$A227,Data!AI227,0)</f>
        <v>0</v>
      </c>
      <c r="AM227" t="str">
        <f t="shared" si="6"/>
        <v>AA</v>
      </c>
      <c r="AN227" t="e">
        <f>+INDEX(Validation!$D$4:$D$250,MATCH(Merge!B227,Validation!$E$4:$E$250,0))</f>
        <v>#N/A</v>
      </c>
      <c r="AO227" s="172">
        <f t="shared" si="7"/>
        <v>0</v>
      </c>
    </row>
    <row r="228" spans="1:41" ht="15" x14ac:dyDescent="0.25">
      <c r="A228">
        <f>Inputs!$H$11</f>
        <v>1</v>
      </c>
      <c r="B228" t="str">
        <f>Inputs!$D$4</f>
        <v>Select Agency…</v>
      </c>
      <c r="C228" s="166" t="str">
        <f>Inputs!$I$6</f>
        <v>(insert code)</v>
      </c>
      <c r="D228" t="str">
        <f>IFERROR(INDEX(Inputs!$I$11:$I$19,MATCH(A228,Inputs!$H$11:$H$19)),"")</f>
        <v>(insert code)</v>
      </c>
      <c r="E228" t="s">
        <v>869</v>
      </c>
      <c r="F228" s="168">
        <f>IF(F$2=$A228,Data!C228,0)</f>
        <v>0</v>
      </c>
      <c r="G228" s="168">
        <f>IF(G$2=$A228,Data!D228,0)</f>
        <v>0</v>
      </c>
      <c r="H228" s="168">
        <f>IF(H$2=$A228,Data!E228,0)</f>
        <v>0</v>
      </c>
      <c r="I228" s="168">
        <f>IF(I$2=$A228,Data!F228,0)</f>
        <v>0</v>
      </c>
      <c r="J228" s="168">
        <f>IF(J$2=$A228,Data!G228,0)</f>
        <v>0</v>
      </c>
      <c r="K228" s="168">
        <f>IF(K$2=$A228,Data!H228,0)</f>
        <v>0</v>
      </c>
      <c r="L228" s="168">
        <f>IF(L$2=$A228,Data!I228,0)</f>
        <v>0</v>
      </c>
      <c r="M228" s="168">
        <f>IF(M$2=$A228,Data!J228,0)</f>
        <v>0</v>
      </c>
      <c r="N228" s="168">
        <f>IF(N$2=$A228,Data!K228,0)</f>
        <v>0</v>
      </c>
      <c r="O228" s="168">
        <f>IF(O$2=$A228,Data!L228,0)</f>
        <v>0</v>
      </c>
      <c r="P228" s="168">
        <f>IF(P$2=$A228,Data!M228,0)</f>
        <v>0</v>
      </c>
      <c r="Q228" s="168">
        <f>IF(Q$2=$A228,Data!N228,0)</f>
        <v>0</v>
      </c>
      <c r="R228" s="169">
        <f>IF(R$2=$A228,Data!O228,0)</f>
        <v>0</v>
      </c>
      <c r="S228" s="169">
        <f>IF(S$2=$A228,Data!P228,0)</f>
        <v>0</v>
      </c>
      <c r="T228" s="169">
        <f>IF(T$2=$A228,Data!Q228,0)</f>
        <v>0</v>
      </c>
      <c r="U228" s="169">
        <f>IF(U$2=$A228,Data!R228,0)</f>
        <v>0</v>
      </c>
      <c r="V228" s="169">
        <f>IF(V$2=$A228,Data!S228,0)</f>
        <v>0</v>
      </c>
      <c r="W228" s="169">
        <f>IF(W$2=$A228,Data!T228,0)</f>
        <v>0</v>
      </c>
      <c r="X228" s="169">
        <f>IF(X$2=$A228,Data!U228,0)</f>
        <v>0</v>
      </c>
      <c r="Y228" s="169">
        <f>IF(Y$2=$A228,Data!V228,0)</f>
        <v>0</v>
      </c>
      <c r="Z228" s="169">
        <f>IF(Z$2=$A228,Data!W228,0)</f>
        <v>0</v>
      </c>
      <c r="AA228" s="169">
        <f>IF(AA$2=$A228,Data!X228,0)</f>
        <v>0</v>
      </c>
      <c r="AB228" s="169">
        <f>IF(AB$2=$A228,Data!Y228,0)</f>
        <v>0</v>
      </c>
      <c r="AC228" s="169">
        <f>IF(AC$2=$A228,Data!Z228,0)</f>
        <v>0</v>
      </c>
      <c r="AD228" s="170">
        <f>IF(AD$2=$A228,Data!AA228,0)</f>
        <v>0</v>
      </c>
      <c r="AE228" s="171">
        <f>IF(AE$2=$A228,Data!AB228,0)</f>
        <v>0</v>
      </c>
      <c r="AF228" s="170">
        <f>IF(AF$2=$A228,Data!AC228,0)</f>
        <v>0</v>
      </c>
      <c r="AG228" s="171">
        <f>IF(AG$2=$A228,Data!AD228,0)</f>
        <v>0</v>
      </c>
      <c r="AH228" s="170">
        <f>IF(AH$2=$A228,Data!AE228,0)</f>
        <v>0</v>
      </c>
      <c r="AI228" s="171">
        <f>IF(AI$2=$A228,Data!AF228,0)</f>
        <v>0</v>
      </c>
      <c r="AJ228" s="170">
        <f>IF(AJ$2=$A228,Data!AG228,0)</f>
        <v>0</v>
      </c>
      <c r="AK228" s="171">
        <f>IF(AK$2=$A228,Data!AH228,0)</f>
        <v>0</v>
      </c>
      <c r="AL228" s="170">
        <f>IF(AL$2=$A228,Data!AI228,0)</f>
        <v>0</v>
      </c>
      <c r="AM228" t="str">
        <f t="shared" si="6"/>
        <v>AA</v>
      </c>
      <c r="AN228" t="e">
        <f>+INDEX(Validation!$D$4:$D$250,MATCH(Merge!B228,Validation!$E$4:$E$250,0))</f>
        <v>#N/A</v>
      </c>
      <c r="AO228" s="172">
        <f t="shared" si="7"/>
        <v>0</v>
      </c>
    </row>
    <row r="229" spans="1:41" ht="15" x14ac:dyDescent="0.25">
      <c r="A229">
        <f>Inputs!$H$11</f>
        <v>1</v>
      </c>
      <c r="B229" t="str">
        <f>Inputs!$D$4</f>
        <v>Select Agency…</v>
      </c>
      <c r="C229" s="166" t="str">
        <f>Inputs!$I$6</f>
        <v>(insert code)</v>
      </c>
      <c r="D229" t="str">
        <f>IFERROR(INDEX(Inputs!$I$11:$I$19,MATCH(A229,Inputs!$H$11:$H$19)),"")</f>
        <v>(insert code)</v>
      </c>
      <c r="E229" t="s">
        <v>869</v>
      </c>
      <c r="F229" s="168">
        <f>IF(F$2=$A229,Data!C229,0)</f>
        <v>0</v>
      </c>
      <c r="G229" s="168">
        <f>IF(G$2=$A229,Data!D229,0)</f>
        <v>0</v>
      </c>
      <c r="H229" s="168">
        <f>IF(H$2=$A229,Data!E229,0)</f>
        <v>0</v>
      </c>
      <c r="I229" s="168">
        <f>IF(I$2=$A229,Data!F229,0)</f>
        <v>0</v>
      </c>
      <c r="J229" s="168">
        <f>IF(J$2=$A229,Data!G229,0)</f>
        <v>0</v>
      </c>
      <c r="K229" s="168">
        <f>IF(K$2=$A229,Data!H229,0)</f>
        <v>0</v>
      </c>
      <c r="L229" s="168">
        <f>IF(L$2=$A229,Data!I229,0)</f>
        <v>0</v>
      </c>
      <c r="M229" s="168">
        <f>IF(M$2=$A229,Data!J229,0)</f>
        <v>0</v>
      </c>
      <c r="N229" s="168">
        <f>IF(N$2=$A229,Data!K229,0)</f>
        <v>0</v>
      </c>
      <c r="O229" s="168">
        <f>IF(O$2=$A229,Data!L229,0)</f>
        <v>0</v>
      </c>
      <c r="P229" s="168">
        <f>IF(P$2=$A229,Data!M229,0)</f>
        <v>0</v>
      </c>
      <c r="Q229" s="168">
        <f>IF(Q$2=$A229,Data!N229,0)</f>
        <v>0</v>
      </c>
      <c r="R229" s="169">
        <f>IF(R$2=$A229,Data!O229,0)</f>
        <v>0</v>
      </c>
      <c r="S229" s="169">
        <f>IF(S$2=$A229,Data!P229,0)</f>
        <v>0</v>
      </c>
      <c r="T229" s="169">
        <f>IF(T$2=$A229,Data!Q229,0)</f>
        <v>0</v>
      </c>
      <c r="U229" s="169">
        <f>IF(U$2=$A229,Data!R229,0)</f>
        <v>0</v>
      </c>
      <c r="V229" s="169">
        <f>IF(V$2=$A229,Data!S229,0)</f>
        <v>0</v>
      </c>
      <c r="W229" s="169">
        <f>IF(W$2=$A229,Data!T229,0)</f>
        <v>0</v>
      </c>
      <c r="X229" s="169">
        <f>IF(X$2=$A229,Data!U229,0)</f>
        <v>0</v>
      </c>
      <c r="Y229" s="169">
        <f>IF(Y$2=$A229,Data!V229,0)</f>
        <v>0</v>
      </c>
      <c r="Z229" s="169">
        <f>IF(Z$2=$A229,Data!W229,0)</f>
        <v>0</v>
      </c>
      <c r="AA229" s="169">
        <f>IF(AA$2=$A229,Data!X229,0)</f>
        <v>0</v>
      </c>
      <c r="AB229" s="169">
        <f>IF(AB$2=$A229,Data!Y229,0)</f>
        <v>0</v>
      </c>
      <c r="AC229" s="169">
        <f>IF(AC$2=$A229,Data!Z229,0)</f>
        <v>0</v>
      </c>
      <c r="AD229" s="170">
        <f>IF(AD$2=$A229,Data!AA229,0)</f>
        <v>0</v>
      </c>
      <c r="AE229" s="171">
        <f>IF(AE$2=$A229,Data!AB229,0)</f>
        <v>0</v>
      </c>
      <c r="AF229" s="170">
        <f>IF(AF$2=$A229,Data!AC229,0)</f>
        <v>0</v>
      </c>
      <c r="AG229" s="171">
        <f>IF(AG$2=$A229,Data!AD229,0)</f>
        <v>0</v>
      </c>
      <c r="AH229" s="170">
        <f>IF(AH$2=$A229,Data!AE229,0)</f>
        <v>0</v>
      </c>
      <c r="AI229" s="171">
        <f>IF(AI$2=$A229,Data!AF229,0)</f>
        <v>0</v>
      </c>
      <c r="AJ229" s="170">
        <f>IF(AJ$2=$A229,Data!AG229,0)</f>
        <v>0</v>
      </c>
      <c r="AK229" s="171">
        <f>IF(AK$2=$A229,Data!AH229,0)</f>
        <v>0</v>
      </c>
      <c r="AL229" s="170">
        <f>IF(AL$2=$A229,Data!AI229,0)</f>
        <v>0</v>
      </c>
      <c r="AM229" t="str">
        <f t="shared" si="6"/>
        <v>AA</v>
      </c>
      <c r="AN229" t="e">
        <f>+INDEX(Validation!$D$4:$D$250,MATCH(Merge!B229,Validation!$E$4:$E$250,0))</f>
        <v>#N/A</v>
      </c>
      <c r="AO229" s="172">
        <f t="shared" si="7"/>
        <v>0</v>
      </c>
    </row>
    <row r="230" spans="1:41" ht="15" x14ac:dyDescent="0.25">
      <c r="A230">
        <f>Inputs!$H$11</f>
        <v>1</v>
      </c>
      <c r="B230" t="str">
        <f>Inputs!$D$4</f>
        <v>Select Agency…</v>
      </c>
      <c r="C230" s="166" t="str">
        <f>Inputs!$I$6</f>
        <v>(insert code)</v>
      </c>
      <c r="D230" t="str">
        <f>IFERROR(INDEX(Inputs!$I$11:$I$19,MATCH(A230,Inputs!$H$11:$H$19)),"")</f>
        <v>(insert code)</v>
      </c>
      <c r="E230" t="s">
        <v>902</v>
      </c>
      <c r="F230" s="168">
        <f>IF(F$2=$A230,Data!C230,0)</f>
        <v>0</v>
      </c>
      <c r="G230" s="168">
        <f>IF(G$2=$A230,Data!D230,0)</f>
        <v>0</v>
      </c>
      <c r="H230" s="168">
        <f>IF(H$2=$A230,Data!E230,0)</f>
        <v>0</v>
      </c>
      <c r="I230" s="168">
        <f>IF(I$2=$A230,Data!F230,0)</f>
        <v>0</v>
      </c>
      <c r="J230" s="168">
        <f>IF(J$2=$A230,Data!G230,0)</f>
        <v>0</v>
      </c>
      <c r="K230" s="168">
        <f>IF(K$2=$A230,Data!H230,0)</f>
        <v>0</v>
      </c>
      <c r="L230" s="168">
        <f>IF(L$2=$A230,Data!I230,0)</f>
        <v>0</v>
      </c>
      <c r="M230" s="168">
        <f>IF(M$2=$A230,Data!J230,0)</f>
        <v>0</v>
      </c>
      <c r="N230" s="168">
        <f>IF(N$2=$A230,Data!K230,0)</f>
        <v>0</v>
      </c>
      <c r="O230" s="168">
        <f>IF(O$2=$A230,Data!L230,0)</f>
        <v>0</v>
      </c>
      <c r="P230" s="168">
        <f>IF(P$2=$A230,Data!M230,0)</f>
        <v>0</v>
      </c>
      <c r="Q230" s="168">
        <f>IF(Q$2=$A230,Data!N230,0)</f>
        <v>0</v>
      </c>
      <c r="R230" s="169">
        <f>IF(R$2=$A230,Data!O230,0)</f>
        <v>0</v>
      </c>
      <c r="S230" s="169">
        <f>IF(S$2=$A230,Data!P230,0)</f>
        <v>0</v>
      </c>
      <c r="T230" s="169">
        <f>IF(T$2=$A230,Data!Q230,0)</f>
        <v>0</v>
      </c>
      <c r="U230" s="169">
        <f>IF(U$2=$A230,Data!R230,0)</f>
        <v>0</v>
      </c>
      <c r="V230" s="169">
        <f>IF(V$2=$A230,Data!S230,0)</f>
        <v>0</v>
      </c>
      <c r="W230" s="169">
        <f>IF(W$2=$A230,Data!T230,0)</f>
        <v>0</v>
      </c>
      <c r="X230" s="169">
        <f>IF(X$2=$A230,Data!U230,0)</f>
        <v>0</v>
      </c>
      <c r="Y230" s="169">
        <f>IF(Y$2=$A230,Data!V230,0)</f>
        <v>0</v>
      </c>
      <c r="Z230" s="169">
        <f>IF(Z$2=$A230,Data!W230,0)</f>
        <v>0</v>
      </c>
      <c r="AA230" s="169">
        <f>IF(AA$2=$A230,Data!X230,0)</f>
        <v>0</v>
      </c>
      <c r="AB230" s="169">
        <f>IF(AB$2=$A230,Data!Y230,0)</f>
        <v>0</v>
      </c>
      <c r="AC230" s="169">
        <f>IF(AC$2=$A230,Data!Z230,0)</f>
        <v>0</v>
      </c>
      <c r="AD230" s="170">
        <f>IF(AD$2=$A230,Data!AA230,0)</f>
        <v>0</v>
      </c>
      <c r="AE230" s="171">
        <f>IF(AE$2=$A230,Data!AB230,0)</f>
        <v>0</v>
      </c>
      <c r="AF230" s="170">
        <f>IF(AF$2=$A230,Data!AC230,0)</f>
        <v>0</v>
      </c>
      <c r="AG230" s="171">
        <f>IF(AG$2=$A230,Data!AD230,0)</f>
        <v>0</v>
      </c>
      <c r="AH230" s="170">
        <f>IF(AH$2=$A230,Data!AE230,0)</f>
        <v>0</v>
      </c>
      <c r="AI230" s="171">
        <f>IF(AI$2=$A230,Data!AF230,0)</f>
        <v>0</v>
      </c>
      <c r="AJ230" s="170">
        <f>IF(AJ$2=$A230,Data!AG230,0)</f>
        <v>0</v>
      </c>
      <c r="AK230" s="171">
        <f>IF(AK$2=$A230,Data!AH230,0)</f>
        <v>0</v>
      </c>
      <c r="AL230" s="170">
        <f>IF(AL$2=$A230,Data!AI230,0)</f>
        <v>0</v>
      </c>
      <c r="AM230" t="str">
        <f t="shared" si="6"/>
        <v>BA</v>
      </c>
      <c r="AN230" t="e">
        <f>+INDEX(Validation!$D$4:$D$250,MATCH(Merge!B230,Validation!$E$4:$E$250,0))</f>
        <v>#N/A</v>
      </c>
      <c r="AO230" s="172">
        <f t="shared" si="7"/>
        <v>0</v>
      </c>
    </row>
    <row r="231" spans="1:41" ht="15" x14ac:dyDescent="0.25">
      <c r="A231">
        <f>Inputs!$H$11</f>
        <v>1</v>
      </c>
      <c r="B231" t="str">
        <f>Inputs!$D$4</f>
        <v>Select Agency…</v>
      </c>
      <c r="C231" s="166" t="str">
        <f>Inputs!$I$6</f>
        <v>(insert code)</v>
      </c>
      <c r="D231" t="str">
        <f>IFERROR(INDEX(Inputs!$I$11:$I$19,MATCH(A231,Inputs!$H$11:$H$19)),"")</f>
        <v>(insert code)</v>
      </c>
      <c r="E231" t="s">
        <v>902</v>
      </c>
      <c r="F231" s="168">
        <f>IF(F$2=$A231,Data!C231,0)</f>
        <v>0</v>
      </c>
      <c r="G231" s="168">
        <f>IF(G$2=$A231,Data!D231,0)</f>
        <v>0</v>
      </c>
      <c r="H231" s="168">
        <f>IF(H$2=$A231,Data!E231,0)</f>
        <v>0</v>
      </c>
      <c r="I231" s="168">
        <f>IF(I$2=$A231,Data!F231,0)</f>
        <v>0</v>
      </c>
      <c r="J231" s="168">
        <f>IF(J$2=$A231,Data!G231,0)</f>
        <v>0</v>
      </c>
      <c r="K231" s="168">
        <f>IF(K$2=$A231,Data!H231,0)</f>
        <v>0</v>
      </c>
      <c r="L231" s="168">
        <f>IF(L$2=$A231,Data!I231,0)</f>
        <v>0</v>
      </c>
      <c r="M231" s="168">
        <f>IF(M$2=$A231,Data!J231,0)</f>
        <v>0</v>
      </c>
      <c r="N231" s="168">
        <f>IF(N$2=$A231,Data!K231,0)</f>
        <v>0</v>
      </c>
      <c r="O231" s="168">
        <f>IF(O$2=$A231,Data!L231,0)</f>
        <v>0</v>
      </c>
      <c r="P231" s="168">
        <f>IF(P$2=$A231,Data!M231,0)</f>
        <v>0</v>
      </c>
      <c r="Q231" s="168">
        <f>IF(Q$2=$A231,Data!N231,0)</f>
        <v>0</v>
      </c>
      <c r="R231" s="169">
        <f>IF(R$2=$A231,Data!O231,0)</f>
        <v>0</v>
      </c>
      <c r="S231" s="169">
        <f>IF(S$2=$A231,Data!P231,0)</f>
        <v>0</v>
      </c>
      <c r="T231" s="169">
        <f>IF(T$2=$A231,Data!Q231,0)</f>
        <v>0</v>
      </c>
      <c r="U231" s="169">
        <f>IF(U$2=$A231,Data!R231,0)</f>
        <v>0</v>
      </c>
      <c r="V231" s="169">
        <f>IF(V$2=$A231,Data!S231,0)</f>
        <v>0</v>
      </c>
      <c r="W231" s="169">
        <f>IF(W$2=$A231,Data!T231,0)</f>
        <v>0</v>
      </c>
      <c r="X231" s="169">
        <f>IF(X$2=$A231,Data!U231,0)</f>
        <v>0</v>
      </c>
      <c r="Y231" s="169">
        <f>IF(Y$2=$A231,Data!V231,0)</f>
        <v>0</v>
      </c>
      <c r="Z231" s="169">
        <f>IF(Z$2=$A231,Data!W231,0)</f>
        <v>0</v>
      </c>
      <c r="AA231" s="169">
        <f>IF(AA$2=$A231,Data!X231,0)</f>
        <v>0</v>
      </c>
      <c r="AB231" s="169">
        <f>IF(AB$2=$A231,Data!Y231,0)</f>
        <v>0</v>
      </c>
      <c r="AC231" s="169">
        <f>IF(AC$2=$A231,Data!Z231,0)</f>
        <v>0</v>
      </c>
      <c r="AD231" s="170">
        <f>IF(AD$2=$A231,Data!AA231,0)</f>
        <v>0</v>
      </c>
      <c r="AE231" s="171">
        <f>IF(AE$2=$A231,Data!AB231,0)</f>
        <v>0</v>
      </c>
      <c r="AF231" s="170">
        <f>IF(AF$2=$A231,Data!AC231,0)</f>
        <v>0</v>
      </c>
      <c r="AG231" s="171">
        <f>IF(AG$2=$A231,Data!AD231,0)</f>
        <v>0</v>
      </c>
      <c r="AH231" s="170">
        <f>IF(AH$2=$A231,Data!AE231,0)</f>
        <v>0</v>
      </c>
      <c r="AI231" s="171">
        <f>IF(AI$2=$A231,Data!AF231,0)</f>
        <v>0</v>
      </c>
      <c r="AJ231" s="170">
        <f>IF(AJ$2=$A231,Data!AG231,0)</f>
        <v>0</v>
      </c>
      <c r="AK231" s="171">
        <f>IF(AK$2=$A231,Data!AH231,0)</f>
        <v>0</v>
      </c>
      <c r="AL231" s="170">
        <f>IF(AL$2=$A231,Data!AI231,0)</f>
        <v>0</v>
      </c>
      <c r="AM231" t="str">
        <f t="shared" si="6"/>
        <v>BA</v>
      </c>
      <c r="AN231" t="e">
        <f>+INDEX(Validation!$D$4:$D$250,MATCH(Merge!B231,Validation!$E$4:$E$250,0))</f>
        <v>#N/A</v>
      </c>
      <c r="AO231" s="172">
        <f t="shared" si="7"/>
        <v>0</v>
      </c>
    </row>
    <row r="232" spans="1:41" ht="15" x14ac:dyDescent="0.25">
      <c r="A232">
        <f>Inputs!$H$11</f>
        <v>1</v>
      </c>
      <c r="B232" t="str">
        <f>Inputs!$D$4</f>
        <v>Select Agency…</v>
      </c>
      <c r="C232" s="166" t="str">
        <f>Inputs!$I$6</f>
        <v>(insert code)</v>
      </c>
      <c r="D232" t="str">
        <f>IFERROR(INDEX(Inputs!$I$11:$I$19,MATCH(A232,Inputs!$H$11:$H$19)),"")</f>
        <v>(insert code)</v>
      </c>
      <c r="E232" t="s">
        <v>902</v>
      </c>
      <c r="F232" s="168">
        <f>IF(F$2=$A232,Data!C232,0)</f>
        <v>0</v>
      </c>
      <c r="G232" s="168">
        <f>IF(G$2=$A232,Data!D232,0)</f>
        <v>0</v>
      </c>
      <c r="H232" s="168">
        <f>IF(H$2=$A232,Data!E232,0)</f>
        <v>0</v>
      </c>
      <c r="I232" s="168">
        <f>IF(I$2=$A232,Data!F232,0)</f>
        <v>0</v>
      </c>
      <c r="J232" s="168">
        <f>IF(J$2=$A232,Data!G232,0)</f>
        <v>0</v>
      </c>
      <c r="K232" s="168">
        <f>IF(K$2=$A232,Data!H232,0)</f>
        <v>0</v>
      </c>
      <c r="L232" s="168">
        <f>IF(L$2=$A232,Data!I232,0)</f>
        <v>0</v>
      </c>
      <c r="M232" s="168">
        <f>IF(M$2=$A232,Data!J232,0)</f>
        <v>0</v>
      </c>
      <c r="N232" s="168">
        <f>IF(N$2=$A232,Data!K232,0)</f>
        <v>0</v>
      </c>
      <c r="O232" s="168">
        <f>IF(O$2=$A232,Data!L232,0)</f>
        <v>0</v>
      </c>
      <c r="P232" s="168">
        <f>IF(P$2=$A232,Data!M232,0)</f>
        <v>0</v>
      </c>
      <c r="Q232" s="168">
        <f>IF(Q$2=$A232,Data!N232,0)</f>
        <v>0</v>
      </c>
      <c r="R232" s="169">
        <f>IF(R$2=$A232,Data!O232,0)</f>
        <v>0</v>
      </c>
      <c r="S232" s="169">
        <f>IF(S$2=$A232,Data!P232,0)</f>
        <v>0</v>
      </c>
      <c r="T232" s="169">
        <f>IF(T$2=$A232,Data!Q232,0)</f>
        <v>0</v>
      </c>
      <c r="U232" s="169">
        <f>IF(U$2=$A232,Data!R232,0)</f>
        <v>0</v>
      </c>
      <c r="V232" s="169">
        <f>IF(V$2=$A232,Data!S232,0)</f>
        <v>0</v>
      </c>
      <c r="W232" s="169">
        <f>IF(W$2=$A232,Data!T232,0)</f>
        <v>0</v>
      </c>
      <c r="X232" s="169">
        <f>IF(X$2=$A232,Data!U232,0)</f>
        <v>0</v>
      </c>
      <c r="Y232" s="169">
        <f>IF(Y$2=$A232,Data!V232,0)</f>
        <v>0</v>
      </c>
      <c r="Z232" s="169">
        <f>IF(Z$2=$A232,Data!W232,0)</f>
        <v>0</v>
      </c>
      <c r="AA232" s="169">
        <f>IF(AA$2=$A232,Data!X232,0)</f>
        <v>0</v>
      </c>
      <c r="AB232" s="169">
        <f>IF(AB$2=$A232,Data!Y232,0)</f>
        <v>0</v>
      </c>
      <c r="AC232" s="169">
        <f>IF(AC$2=$A232,Data!Z232,0)</f>
        <v>0</v>
      </c>
      <c r="AD232" s="170">
        <f>IF(AD$2=$A232,Data!AA232,0)</f>
        <v>0</v>
      </c>
      <c r="AE232" s="171">
        <f>IF(AE$2=$A232,Data!AB232,0)</f>
        <v>0</v>
      </c>
      <c r="AF232" s="170">
        <f>IF(AF$2=$A232,Data!AC232,0)</f>
        <v>0</v>
      </c>
      <c r="AG232" s="171">
        <f>IF(AG$2=$A232,Data!AD232,0)</f>
        <v>0</v>
      </c>
      <c r="AH232" s="170">
        <f>IF(AH$2=$A232,Data!AE232,0)</f>
        <v>0</v>
      </c>
      <c r="AI232" s="171">
        <f>IF(AI$2=$A232,Data!AF232,0)</f>
        <v>0</v>
      </c>
      <c r="AJ232" s="170">
        <f>IF(AJ$2=$A232,Data!AG232,0)</f>
        <v>0</v>
      </c>
      <c r="AK232" s="171">
        <f>IF(AK$2=$A232,Data!AH232,0)</f>
        <v>0</v>
      </c>
      <c r="AL232" s="170">
        <f>IF(AL$2=$A232,Data!AI232,0)</f>
        <v>0</v>
      </c>
      <c r="AM232" t="str">
        <f t="shared" si="6"/>
        <v>BA</v>
      </c>
      <c r="AN232" t="e">
        <f>+INDEX(Validation!$D$4:$D$250,MATCH(Merge!B232,Validation!$E$4:$E$250,0))</f>
        <v>#N/A</v>
      </c>
      <c r="AO232" s="172">
        <f t="shared" si="7"/>
        <v>0</v>
      </c>
    </row>
    <row r="233" spans="1:41" ht="15" x14ac:dyDescent="0.25">
      <c r="A233">
        <f>Inputs!$H$11</f>
        <v>1</v>
      </c>
      <c r="B233" t="str">
        <f>Inputs!$D$4</f>
        <v>Select Agency…</v>
      </c>
      <c r="C233" s="166" t="str">
        <f>Inputs!$I$6</f>
        <v>(insert code)</v>
      </c>
      <c r="D233" t="str">
        <f>IFERROR(INDEX(Inputs!$I$11:$I$19,MATCH(A233,Inputs!$H$11:$H$19)),"")</f>
        <v>(insert code)</v>
      </c>
      <c r="E233" t="s">
        <v>902</v>
      </c>
      <c r="F233" s="168">
        <f>IF(F$2=$A233,Data!C233,0)</f>
        <v>0</v>
      </c>
      <c r="G233" s="168">
        <f>IF(G$2=$A233,Data!D233,0)</f>
        <v>0</v>
      </c>
      <c r="H233" s="168">
        <f>IF(H$2=$A233,Data!E233,0)</f>
        <v>0</v>
      </c>
      <c r="I233" s="168">
        <f>IF(I$2=$A233,Data!F233,0)</f>
        <v>0</v>
      </c>
      <c r="J233" s="168">
        <f>IF(J$2=$A233,Data!G233,0)</f>
        <v>0</v>
      </c>
      <c r="K233" s="168">
        <f>IF(K$2=$A233,Data!H233,0)</f>
        <v>0</v>
      </c>
      <c r="L233" s="168">
        <f>IF(L$2=$A233,Data!I233,0)</f>
        <v>0</v>
      </c>
      <c r="M233" s="168">
        <f>IF(M$2=$A233,Data!J233,0)</f>
        <v>0</v>
      </c>
      <c r="N233" s="168">
        <f>IF(N$2=$A233,Data!K233,0)</f>
        <v>0</v>
      </c>
      <c r="O233" s="168">
        <f>IF(O$2=$A233,Data!L233,0)</f>
        <v>0</v>
      </c>
      <c r="P233" s="168">
        <f>IF(P$2=$A233,Data!M233,0)</f>
        <v>0</v>
      </c>
      <c r="Q233" s="168">
        <f>IF(Q$2=$A233,Data!N233,0)</f>
        <v>0</v>
      </c>
      <c r="R233" s="169">
        <f>IF(R$2=$A233,Data!O233,0)</f>
        <v>0</v>
      </c>
      <c r="S233" s="169">
        <f>IF(S$2=$A233,Data!P233,0)</f>
        <v>0</v>
      </c>
      <c r="T233" s="169">
        <f>IF(T$2=$A233,Data!Q233,0)</f>
        <v>0</v>
      </c>
      <c r="U233" s="169">
        <f>IF(U$2=$A233,Data!R233,0)</f>
        <v>0</v>
      </c>
      <c r="V233" s="169">
        <f>IF(V$2=$A233,Data!S233,0)</f>
        <v>0</v>
      </c>
      <c r="W233" s="169">
        <f>IF(W$2=$A233,Data!T233,0)</f>
        <v>0</v>
      </c>
      <c r="X233" s="169">
        <f>IF(X$2=$A233,Data!U233,0)</f>
        <v>0</v>
      </c>
      <c r="Y233" s="169">
        <f>IF(Y$2=$A233,Data!V233,0)</f>
        <v>0</v>
      </c>
      <c r="Z233" s="169">
        <f>IF(Z$2=$A233,Data!W233,0)</f>
        <v>0</v>
      </c>
      <c r="AA233" s="169">
        <f>IF(AA$2=$A233,Data!X233,0)</f>
        <v>0</v>
      </c>
      <c r="AB233" s="169">
        <f>IF(AB$2=$A233,Data!Y233,0)</f>
        <v>0</v>
      </c>
      <c r="AC233" s="169">
        <f>IF(AC$2=$A233,Data!Z233,0)</f>
        <v>0</v>
      </c>
      <c r="AD233" s="170">
        <f>IF(AD$2=$A233,Data!AA233,0)</f>
        <v>0</v>
      </c>
      <c r="AE233" s="171">
        <f>IF(AE$2=$A233,Data!AB233,0)</f>
        <v>0</v>
      </c>
      <c r="AF233" s="170">
        <f>IF(AF$2=$A233,Data!AC233,0)</f>
        <v>0</v>
      </c>
      <c r="AG233" s="171">
        <f>IF(AG$2=$A233,Data!AD233,0)</f>
        <v>0</v>
      </c>
      <c r="AH233" s="170">
        <f>IF(AH$2=$A233,Data!AE233,0)</f>
        <v>0</v>
      </c>
      <c r="AI233" s="171">
        <f>IF(AI$2=$A233,Data!AF233,0)</f>
        <v>0</v>
      </c>
      <c r="AJ233" s="170">
        <f>IF(AJ$2=$A233,Data!AG233,0)</f>
        <v>0</v>
      </c>
      <c r="AK233" s="171">
        <f>IF(AK$2=$A233,Data!AH233,0)</f>
        <v>0</v>
      </c>
      <c r="AL233" s="170">
        <f>IF(AL$2=$A233,Data!AI233,0)</f>
        <v>0</v>
      </c>
      <c r="AM233" t="str">
        <f t="shared" si="6"/>
        <v>BA</v>
      </c>
      <c r="AN233" t="e">
        <f>+INDEX(Validation!$D$4:$D$250,MATCH(Merge!B233,Validation!$E$4:$E$250,0))</f>
        <v>#N/A</v>
      </c>
      <c r="AO233" s="172">
        <f t="shared" si="7"/>
        <v>0</v>
      </c>
    </row>
    <row r="234" spans="1:41" ht="15" x14ac:dyDescent="0.25">
      <c r="A234">
        <f>Inputs!$H$11</f>
        <v>1</v>
      </c>
      <c r="B234" t="str">
        <f>Inputs!$D$4</f>
        <v>Select Agency…</v>
      </c>
      <c r="C234" s="166" t="str">
        <f>Inputs!$I$6</f>
        <v>(insert code)</v>
      </c>
      <c r="D234" t="str">
        <f>IFERROR(INDEX(Inputs!$I$11:$I$19,MATCH(A234,Inputs!$H$11:$H$19)),"")</f>
        <v>(insert code)</v>
      </c>
      <c r="E234" t="s">
        <v>902</v>
      </c>
      <c r="F234" s="168">
        <f>IF(F$2=$A234,Data!C234,0)</f>
        <v>0</v>
      </c>
      <c r="G234" s="168">
        <f>IF(G$2=$A234,Data!D234,0)</f>
        <v>0</v>
      </c>
      <c r="H234" s="168">
        <f>IF(H$2=$A234,Data!E234,0)</f>
        <v>0</v>
      </c>
      <c r="I234" s="168">
        <f>IF(I$2=$A234,Data!F234,0)</f>
        <v>0</v>
      </c>
      <c r="J234" s="168">
        <f>IF(J$2=$A234,Data!G234,0)</f>
        <v>0</v>
      </c>
      <c r="K234" s="168">
        <f>IF(K$2=$A234,Data!H234,0)</f>
        <v>0</v>
      </c>
      <c r="L234" s="168">
        <f>IF(L$2=$A234,Data!I234,0)</f>
        <v>0</v>
      </c>
      <c r="M234" s="168">
        <f>IF(M$2=$A234,Data!J234,0)</f>
        <v>0</v>
      </c>
      <c r="N234" s="168">
        <f>IF(N$2=$A234,Data!K234,0)</f>
        <v>0</v>
      </c>
      <c r="O234" s="168">
        <f>IF(O$2=$A234,Data!L234,0)</f>
        <v>0</v>
      </c>
      <c r="P234" s="168">
        <f>IF(P$2=$A234,Data!M234,0)</f>
        <v>0</v>
      </c>
      <c r="Q234" s="168">
        <f>IF(Q$2=$A234,Data!N234,0)</f>
        <v>0</v>
      </c>
      <c r="R234" s="169">
        <f>IF(R$2=$A234,Data!O234,0)</f>
        <v>0</v>
      </c>
      <c r="S234" s="169">
        <f>IF(S$2=$A234,Data!P234,0)</f>
        <v>0</v>
      </c>
      <c r="T234" s="169">
        <f>IF(T$2=$A234,Data!Q234,0)</f>
        <v>0</v>
      </c>
      <c r="U234" s="169">
        <f>IF(U$2=$A234,Data!R234,0)</f>
        <v>0</v>
      </c>
      <c r="V234" s="169">
        <f>IF(V$2=$A234,Data!S234,0)</f>
        <v>0</v>
      </c>
      <c r="W234" s="169">
        <f>IF(W$2=$A234,Data!T234,0)</f>
        <v>0</v>
      </c>
      <c r="X234" s="169">
        <f>IF(X$2=$A234,Data!U234,0)</f>
        <v>0</v>
      </c>
      <c r="Y234" s="169">
        <f>IF(Y$2=$A234,Data!V234,0)</f>
        <v>0</v>
      </c>
      <c r="Z234" s="169">
        <f>IF(Z$2=$A234,Data!W234,0)</f>
        <v>0</v>
      </c>
      <c r="AA234" s="169">
        <f>IF(AA$2=$A234,Data!X234,0)</f>
        <v>0</v>
      </c>
      <c r="AB234" s="169">
        <f>IF(AB$2=$A234,Data!Y234,0)</f>
        <v>0</v>
      </c>
      <c r="AC234" s="169">
        <f>IF(AC$2=$A234,Data!Z234,0)</f>
        <v>0</v>
      </c>
      <c r="AD234" s="170">
        <f>IF(AD$2=$A234,Data!AA234,0)</f>
        <v>0</v>
      </c>
      <c r="AE234" s="171">
        <f>IF(AE$2=$A234,Data!AB234,0)</f>
        <v>0</v>
      </c>
      <c r="AF234" s="170">
        <f>IF(AF$2=$A234,Data!AC234,0)</f>
        <v>0</v>
      </c>
      <c r="AG234" s="171">
        <f>IF(AG$2=$A234,Data!AD234,0)</f>
        <v>0</v>
      </c>
      <c r="AH234" s="170">
        <f>IF(AH$2=$A234,Data!AE234,0)</f>
        <v>0</v>
      </c>
      <c r="AI234" s="171">
        <f>IF(AI$2=$A234,Data!AF234,0)</f>
        <v>0</v>
      </c>
      <c r="AJ234" s="170">
        <f>IF(AJ$2=$A234,Data!AG234,0)</f>
        <v>0</v>
      </c>
      <c r="AK234" s="171">
        <f>IF(AK$2=$A234,Data!AH234,0)</f>
        <v>0</v>
      </c>
      <c r="AL234" s="170">
        <f>IF(AL$2=$A234,Data!AI234,0)</f>
        <v>0</v>
      </c>
      <c r="AM234" t="str">
        <f t="shared" si="6"/>
        <v>BA</v>
      </c>
      <c r="AN234" t="e">
        <f>+INDEX(Validation!$D$4:$D$250,MATCH(Merge!B234,Validation!$E$4:$E$250,0))</f>
        <v>#N/A</v>
      </c>
      <c r="AO234" s="172">
        <f t="shared" si="7"/>
        <v>0</v>
      </c>
    </row>
    <row r="235" spans="1:41" ht="15" x14ac:dyDescent="0.25">
      <c r="A235">
        <f>Inputs!$H$11</f>
        <v>1</v>
      </c>
      <c r="B235" t="str">
        <f>Inputs!$D$4</f>
        <v>Select Agency…</v>
      </c>
      <c r="C235" s="166" t="str">
        <f>Inputs!$I$6</f>
        <v>(insert code)</v>
      </c>
      <c r="D235" t="str">
        <f>IFERROR(INDEX(Inputs!$I$11:$I$19,MATCH(A235,Inputs!$H$11:$H$19)),"")</f>
        <v>(insert code)</v>
      </c>
      <c r="E235" t="s">
        <v>902</v>
      </c>
      <c r="F235" s="168">
        <f>IF(F$2=$A235,Data!C235,0)</f>
        <v>0</v>
      </c>
      <c r="G235" s="168">
        <f>IF(G$2=$A235,Data!D235,0)</f>
        <v>0</v>
      </c>
      <c r="H235" s="168">
        <f>IF(H$2=$A235,Data!E235,0)</f>
        <v>0</v>
      </c>
      <c r="I235" s="168">
        <f>IF(I$2=$A235,Data!F235,0)</f>
        <v>0</v>
      </c>
      <c r="J235" s="168">
        <f>IF(J$2=$A235,Data!G235,0)</f>
        <v>0</v>
      </c>
      <c r="K235" s="168">
        <f>IF(K$2=$A235,Data!H235,0)</f>
        <v>0</v>
      </c>
      <c r="L235" s="168">
        <f>IF(L$2=$A235,Data!I235,0)</f>
        <v>0</v>
      </c>
      <c r="M235" s="168">
        <f>IF(M$2=$A235,Data!J235,0)</f>
        <v>0</v>
      </c>
      <c r="N235" s="168">
        <f>IF(N$2=$A235,Data!K235,0)</f>
        <v>0</v>
      </c>
      <c r="O235" s="168">
        <f>IF(O$2=$A235,Data!L235,0)</f>
        <v>0</v>
      </c>
      <c r="P235" s="168">
        <f>IF(P$2=$A235,Data!M235,0)</f>
        <v>0</v>
      </c>
      <c r="Q235" s="168">
        <f>IF(Q$2=$A235,Data!N235,0)</f>
        <v>0</v>
      </c>
      <c r="R235" s="169">
        <f>IF(R$2=$A235,Data!O235,0)</f>
        <v>0</v>
      </c>
      <c r="S235" s="169">
        <f>IF(S$2=$A235,Data!P235,0)</f>
        <v>0</v>
      </c>
      <c r="T235" s="169">
        <f>IF(T$2=$A235,Data!Q235,0)</f>
        <v>0</v>
      </c>
      <c r="U235" s="169">
        <f>IF(U$2=$A235,Data!R235,0)</f>
        <v>0</v>
      </c>
      <c r="V235" s="169">
        <f>IF(V$2=$A235,Data!S235,0)</f>
        <v>0</v>
      </c>
      <c r="W235" s="169">
        <f>IF(W$2=$A235,Data!T235,0)</f>
        <v>0</v>
      </c>
      <c r="X235" s="169">
        <f>IF(X$2=$A235,Data!U235,0)</f>
        <v>0</v>
      </c>
      <c r="Y235" s="169">
        <f>IF(Y$2=$A235,Data!V235,0)</f>
        <v>0</v>
      </c>
      <c r="Z235" s="169">
        <f>IF(Z$2=$A235,Data!W235,0)</f>
        <v>0</v>
      </c>
      <c r="AA235" s="169">
        <f>IF(AA$2=$A235,Data!X235,0)</f>
        <v>0</v>
      </c>
      <c r="AB235" s="169">
        <f>IF(AB$2=$A235,Data!Y235,0)</f>
        <v>0</v>
      </c>
      <c r="AC235" s="169">
        <f>IF(AC$2=$A235,Data!Z235,0)</f>
        <v>0</v>
      </c>
      <c r="AD235" s="170">
        <f>IF(AD$2=$A235,Data!AA235,0)</f>
        <v>0</v>
      </c>
      <c r="AE235" s="171">
        <f>IF(AE$2=$A235,Data!AB235,0)</f>
        <v>0</v>
      </c>
      <c r="AF235" s="170">
        <f>IF(AF$2=$A235,Data!AC235,0)</f>
        <v>0</v>
      </c>
      <c r="AG235" s="171">
        <f>IF(AG$2=$A235,Data!AD235,0)</f>
        <v>0</v>
      </c>
      <c r="AH235" s="170">
        <f>IF(AH$2=$A235,Data!AE235,0)</f>
        <v>0</v>
      </c>
      <c r="AI235" s="171">
        <f>IF(AI$2=$A235,Data!AF235,0)</f>
        <v>0</v>
      </c>
      <c r="AJ235" s="170">
        <f>IF(AJ$2=$A235,Data!AG235,0)</f>
        <v>0</v>
      </c>
      <c r="AK235" s="171">
        <f>IF(AK$2=$A235,Data!AH235,0)</f>
        <v>0</v>
      </c>
      <c r="AL235" s="170">
        <f>IF(AL$2=$A235,Data!AI235,0)</f>
        <v>0</v>
      </c>
      <c r="AM235" t="str">
        <f t="shared" si="6"/>
        <v>BA</v>
      </c>
      <c r="AN235" t="e">
        <f>+INDEX(Validation!$D$4:$D$250,MATCH(Merge!B235,Validation!$E$4:$E$250,0))</f>
        <v>#N/A</v>
      </c>
      <c r="AO235" s="172">
        <f t="shared" si="7"/>
        <v>0</v>
      </c>
    </row>
    <row r="236" spans="1:41" ht="15" x14ac:dyDescent="0.25">
      <c r="A236">
        <f>Inputs!$H$11</f>
        <v>1</v>
      </c>
      <c r="B236" t="str">
        <f>Inputs!$D$4</f>
        <v>Select Agency…</v>
      </c>
      <c r="C236" s="166" t="str">
        <f>Inputs!$I$6</f>
        <v>(insert code)</v>
      </c>
      <c r="D236" t="str">
        <f>IFERROR(INDEX(Inputs!$I$11:$I$19,MATCH(A236,Inputs!$H$11:$H$19)),"")</f>
        <v>(insert code)</v>
      </c>
      <c r="E236" t="s">
        <v>902</v>
      </c>
      <c r="F236" s="168">
        <f>IF(F$2=$A236,Data!C236,0)</f>
        <v>0</v>
      </c>
      <c r="G236" s="168">
        <f>IF(G$2=$A236,Data!D236,0)</f>
        <v>0</v>
      </c>
      <c r="H236" s="168">
        <f>IF(H$2=$A236,Data!E236,0)</f>
        <v>0</v>
      </c>
      <c r="I236" s="168">
        <f>IF(I$2=$A236,Data!F236,0)</f>
        <v>0</v>
      </c>
      <c r="J236" s="168">
        <f>IF(J$2=$A236,Data!G236,0)</f>
        <v>0</v>
      </c>
      <c r="K236" s="168">
        <f>IF(K$2=$A236,Data!H236,0)</f>
        <v>0</v>
      </c>
      <c r="L236" s="168">
        <f>IF(L$2=$A236,Data!I236,0)</f>
        <v>0</v>
      </c>
      <c r="M236" s="168">
        <f>IF(M$2=$A236,Data!J236,0)</f>
        <v>0</v>
      </c>
      <c r="N236" s="168">
        <f>IF(N$2=$A236,Data!K236,0)</f>
        <v>0</v>
      </c>
      <c r="O236" s="168">
        <f>IF(O$2=$A236,Data!L236,0)</f>
        <v>0</v>
      </c>
      <c r="P236" s="168">
        <f>IF(P$2=$A236,Data!M236,0)</f>
        <v>0</v>
      </c>
      <c r="Q236" s="168">
        <f>IF(Q$2=$A236,Data!N236,0)</f>
        <v>0</v>
      </c>
      <c r="R236" s="169">
        <f>IF(R$2=$A236,Data!O236,0)</f>
        <v>0</v>
      </c>
      <c r="S236" s="169">
        <f>IF(S$2=$A236,Data!P236,0)</f>
        <v>0</v>
      </c>
      <c r="T236" s="169">
        <f>IF(T$2=$A236,Data!Q236,0)</f>
        <v>0</v>
      </c>
      <c r="U236" s="169">
        <f>IF(U$2=$A236,Data!R236,0)</f>
        <v>0</v>
      </c>
      <c r="V236" s="169">
        <f>IF(V$2=$A236,Data!S236,0)</f>
        <v>0</v>
      </c>
      <c r="W236" s="169">
        <f>IF(W$2=$A236,Data!T236,0)</f>
        <v>0</v>
      </c>
      <c r="X236" s="169">
        <f>IF(X$2=$A236,Data!U236,0)</f>
        <v>0</v>
      </c>
      <c r="Y236" s="169">
        <f>IF(Y$2=$A236,Data!V236,0)</f>
        <v>0</v>
      </c>
      <c r="Z236" s="169">
        <f>IF(Z$2=$A236,Data!W236,0)</f>
        <v>0</v>
      </c>
      <c r="AA236" s="169">
        <f>IF(AA$2=$A236,Data!X236,0)</f>
        <v>0</v>
      </c>
      <c r="AB236" s="169">
        <f>IF(AB$2=$A236,Data!Y236,0)</f>
        <v>0</v>
      </c>
      <c r="AC236" s="169">
        <f>IF(AC$2=$A236,Data!Z236,0)</f>
        <v>0</v>
      </c>
      <c r="AD236" s="170">
        <f>IF(AD$2=$A236,Data!AA236,0)</f>
        <v>0</v>
      </c>
      <c r="AE236" s="171">
        <f>IF(AE$2=$A236,Data!AB236,0)</f>
        <v>0</v>
      </c>
      <c r="AF236" s="170">
        <f>IF(AF$2=$A236,Data!AC236,0)</f>
        <v>0</v>
      </c>
      <c r="AG236" s="171">
        <f>IF(AG$2=$A236,Data!AD236,0)</f>
        <v>0</v>
      </c>
      <c r="AH236" s="170">
        <f>IF(AH$2=$A236,Data!AE236,0)</f>
        <v>0</v>
      </c>
      <c r="AI236" s="171">
        <f>IF(AI$2=$A236,Data!AF236,0)</f>
        <v>0</v>
      </c>
      <c r="AJ236" s="170">
        <f>IF(AJ$2=$A236,Data!AG236,0)</f>
        <v>0</v>
      </c>
      <c r="AK236" s="171">
        <f>IF(AK$2=$A236,Data!AH236,0)</f>
        <v>0</v>
      </c>
      <c r="AL236" s="170">
        <f>IF(AL$2=$A236,Data!AI236,0)</f>
        <v>0</v>
      </c>
      <c r="AM236" t="str">
        <f t="shared" si="6"/>
        <v>BA</v>
      </c>
      <c r="AN236" t="e">
        <f>+INDEX(Validation!$D$4:$D$250,MATCH(Merge!B236,Validation!$E$4:$E$250,0))</f>
        <v>#N/A</v>
      </c>
      <c r="AO236" s="172">
        <f t="shared" si="7"/>
        <v>0</v>
      </c>
    </row>
    <row r="237" spans="1:41" ht="15" x14ac:dyDescent="0.25">
      <c r="A237">
        <f>Inputs!$H$11</f>
        <v>1</v>
      </c>
      <c r="B237" t="str">
        <f>Inputs!$D$4</f>
        <v>Select Agency…</v>
      </c>
      <c r="C237" s="166" t="str">
        <f>Inputs!$I$6</f>
        <v>(insert code)</v>
      </c>
      <c r="D237" t="str">
        <f>IFERROR(INDEX(Inputs!$I$11:$I$19,MATCH(A237,Inputs!$H$11:$H$19)),"")</f>
        <v>(insert code)</v>
      </c>
      <c r="E237" t="s">
        <v>902</v>
      </c>
      <c r="F237" s="168">
        <f>IF(F$2=$A237,Data!C237,0)</f>
        <v>0</v>
      </c>
      <c r="G237" s="168">
        <f>IF(G$2=$A237,Data!D237,0)</f>
        <v>0</v>
      </c>
      <c r="H237" s="168">
        <f>IF(H$2=$A237,Data!E237,0)</f>
        <v>0</v>
      </c>
      <c r="I237" s="168">
        <f>IF(I$2=$A237,Data!F237,0)</f>
        <v>0</v>
      </c>
      <c r="J237" s="168">
        <f>IF(J$2=$A237,Data!G237,0)</f>
        <v>0</v>
      </c>
      <c r="K237" s="168">
        <f>IF(K$2=$A237,Data!H237,0)</f>
        <v>0</v>
      </c>
      <c r="L237" s="168">
        <f>IF(L$2=$A237,Data!I237,0)</f>
        <v>0</v>
      </c>
      <c r="M237" s="168">
        <f>IF(M$2=$A237,Data!J237,0)</f>
        <v>0</v>
      </c>
      <c r="N237" s="168">
        <f>IF(N$2=$A237,Data!K237,0)</f>
        <v>0</v>
      </c>
      <c r="O237" s="168">
        <f>IF(O$2=$A237,Data!L237,0)</f>
        <v>0</v>
      </c>
      <c r="P237" s="168">
        <f>IF(P$2=$A237,Data!M237,0)</f>
        <v>0</v>
      </c>
      <c r="Q237" s="168">
        <f>IF(Q$2=$A237,Data!N237,0)</f>
        <v>0</v>
      </c>
      <c r="R237" s="169">
        <f>IF(R$2=$A237,Data!O237,0)</f>
        <v>0</v>
      </c>
      <c r="S237" s="169">
        <f>IF(S$2=$A237,Data!P237,0)</f>
        <v>0</v>
      </c>
      <c r="T237" s="169">
        <f>IF(T$2=$A237,Data!Q237,0)</f>
        <v>0</v>
      </c>
      <c r="U237" s="169">
        <f>IF(U$2=$A237,Data!R237,0)</f>
        <v>0</v>
      </c>
      <c r="V237" s="169">
        <f>IF(V$2=$A237,Data!S237,0)</f>
        <v>0</v>
      </c>
      <c r="W237" s="169">
        <f>IF(W$2=$A237,Data!T237,0)</f>
        <v>0</v>
      </c>
      <c r="X237" s="169">
        <f>IF(X$2=$A237,Data!U237,0)</f>
        <v>0</v>
      </c>
      <c r="Y237" s="169">
        <f>IF(Y$2=$A237,Data!V237,0)</f>
        <v>0</v>
      </c>
      <c r="Z237" s="169">
        <f>IF(Z$2=$A237,Data!W237,0)</f>
        <v>0</v>
      </c>
      <c r="AA237" s="169">
        <f>IF(AA$2=$A237,Data!X237,0)</f>
        <v>0</v>
      </c>
      <c r="AB237" s="169">
        <f>IF(AB$2=$A237,Data!Y237,0)</f>
        <v>0</v>
      </c>
      <c r="AC237" s="169">
        <f>IF(AC$2=$A237,Data!Z237,0)</f>
        <v>0</v>
      </c>
      <c r="AD237" s="170">
        <f>IF(AD$2=$A237,Data!AA237,0)</f>
        <v>0</v>
      </c>
      <c r="AE237" s="171">
        <f>IF(AE$2=$A237,Data!AB237,0)</f>
        <v>0</v>
      </c>
      <c r="AF237" s="170">
        <f>IF(AF$2=$A237,Data!AC237,0)</f>
        <v>0</v>
      </c>
      <c r="AG237" s="171">
        <f>IF(AG$2=$A237,Data!AD237,0)</f>
        <v>0</v>
      </c>
      <c r="AH237" s="170">
        <f>IF(AH$2=$A237,Data!AE237,0)</f>
        <v>0</v>
      </c>
      <c r="AI237" s="171">
        <f>IF(AI$2=$A237,Data!AF237,0)</f>
        <v>0</v>
      </c>
      <c r="AJ237" s="170">
        <f>IF(AJ$2=$A237,Data!AG237,0)</f>
        <v>0</v>
      </c>
      <c r="AK237" s="171">
        <f>IF(AK$2=$A237,Data!AH237,0)</f>
        <v>0</v>
      </c>
      <c r="AL237" s="170">
        <f>IF(AL$2=$A237,Data!AI237,0)</f>
        <v>0</v>
      </c>
      <c r="AM237" t="str">
        <f t="shared" si="6"/>
        <v>BA</v>
      </c>
      <c r="AN237" t="e">
        <f>+INDEX(Validation!$D$4:$D$250,MATCH(Merge!B237,Validation!$E$4:$E$250,0))</f>
        <v>#N/A</v>
      </c>
      <c r="AO237" s="172">
        <f t="shared" si="7"/>
        <v>0</v>
      </c>
    </row>
    <row r="238" spans="1:41" ht="15" x14ac:dyDescent="0.25">
      <c r="A238">
        <f>Inputs!$H$11</f>
        <v>1</v>
      </c>
      <c r="B238" t="str">
        <f>Inputs!$D$4</f>
        <v>Select Agency…</v>
      </c>
      <c r="C238" s="166" t="str">
        <f>Inputs!$I$6</f>
        <v>(insert code)</v>
      </c>
      <c r="D238" t="str">
        <f>IFERROR(INDEX(Inputs!$I$11:$I$19,MATCH(A238,Inputs!$H$11:$H$19)),"")</f>
        <v>(insert code)</v>
      </c>
      <c r="E238" t="s">
        <v>902</v>
      </c>
      <c r="F238" s="168">
        <f>IF(F$2=$A238,Data!C238,0)</f>
        <v>0</v>
      </c>
      <c r="G238" s="168">
        <f>IF(G$2=$A238,Data!D238,0)</f>
        <v>0</v>
      </c>
      <c r="H238" s="168">
        <f>IF(H$2=$A238,Data!E238,0)</f>
        <v>0</v>
      </c>
      <c r="I238" s="168">
        <f>IF(I$2=$A238,Data!F238,0)</f>
        <v>0</v>
      </c>
      <c r="J238" s="168">
        <f>IF(J$2=$A238,Data!G238,0)</f>
        <v>0</v>
      </c>
      <c r="K238" s="168">
        <f>IF(K$2=$A238,Data!H238,0)</f>
        <v>0</v>
      </c>
      <c r="L238" s="168">
        <f>IF(L$2=$A238,Data!I238,0)</f>
        <v>0</v>
      </c>
      <c r="M238" s="168">
        <f>IF(M$2=$A238,Data!J238,0)</f>
        <v>0</v>
      </c>
      <c r="N238" s="168">
        <f>IF(N$2=$A238,Data!K238,0)</f>
        <v>0</v>
      </c>
      <c r="O238" s="168">
        <f>IF(O$2=$A238,Data!L238,0)</f>
        <v>0</v>
      </c>
      <c r="P238" s="168">
        <f>IF(P$2=$A238,Data!M238,0)</f>
        <v>0</v>
      </c>
      <c r="Q238" s="168">
        <f>IF(Q$2=$A238,Data!N238,0)</f>
        <v>0</v>
      </c>
      <c r="R238" s="169">
        <f>IF(R$2=$A238,Data!O238,0)</f>
        <v>0</v>
      </c>
      <c r="S238" s="169">
        <f>IF(S$2=$A238,Data!P238,0)</f>
        <v>0</v>
      </c>
      <c r="T238" s="169">
        <f>IF(T$2=$A238,Data!Q238,0)</f>
        <v>0</v>
      </c>
      <c r="U238" s="169">
        <f>IF(U$2=$A238,Data!R238,0)</f>
        <v>0</v>
      </c>
      <c r="V238" s="169">
        <f>IF(V$2=$A238,Data!S238,0)</f>
        <v>0</v>
      </c>
      <c r="W238" s="169">
        <f>IF(W$2=$A238,Data!T238,0)</f>
        <v>0</v>
      </c>
      <c r="X238" s="169">
        <f>IF(X$2=$A238,Data!U238,0)</f>
        <v>0</v>
      </c>
      <c r="Y238" s="169">
        <f>IF(Y$2=$A238,Data!V238,0)</f>
        <v>0</v>
      </c>
      <c r="Z238" s="169">
        <f>IF(Z$2=$A238,Data!W238,0)</f>
        <v>0</v>
      </c>
      <c r="AA238" s="169">
        <f>IF(AA$2=$A238,Data!X238,0)</f>
        <v>0</v>
      </c>
      <c r="AB238" s="169">
        <f>IF(AB$2=$A238,Data!Y238,0)</f>
        <v>0</v>
      </c>
      <c r="AC238" s="169">
        <f>IF(AC$2=$A238,Data!Z238,0)</f>
        <v>0</v>
      </c>
      <c r="AD238" s="170">
        <f>IF(AD$2=$A238,Data!AA238,0)</f>
        <v>0</v>
      </c>
      <c r="AE238" s="171">
        <f>IF(AE$2=$A238,Data!AB238,0)</f>
        <v>0</v>
      </c>
      <c r="AF238" s="170">
        <f>IF(AF$2=$A238,Data!AC238,0)</f>
        <v>0</v>
      </c>
      <c r="AG238" s="171">
        <f>IF(AG$2=$A238,Data!AD238,0)</f>
        <v>0</v>
      </c>
      <c r="AH238" s="170">
        <f>IF(AH$2=$A238,Data!AE238,0)</f>
        <v>0</v>
      </c>
      <c r="AI238" s="171">
        <f>IF(AI$2=$A238,Data!AF238,0)</f>
        <v>0</v>
      </c>
      <c r="AJ238" s="170">
        <f>IF(AJ$2=$A238,Data!AG238,0)</f>
        <v>0</v>
      </c>
      <c r="AK238" s="171">
        <f>IF(AK$2=$A238,Data!AH238,0)</f>
        <v>0</v>
      </c>
      <c r="AL238" s="170">
        <f>IF(AL$2=$A238,Data!AI238,0)</f>
        <v>0</v>
      </c>
      <c r="AM238" t="str">
        <f t="shared" si="6"/>
        <v>BA</v>
      </c>
      <c r="AN238" t="e">
        <f>+INDEX(Validation!$D$4:$D$250,MATCH(Merge!B238,Validation!$E$4:$E$250,0))</f>
        <v>#N/A</v>
      </c>
      <c r="AO238" s="172">
        <f t="shared" si="7"/>
        <v>0</v>
      </c>
    </row>
    <row r="239" spans="1:41" ht="15" x14ac:dyDescent="0.25">
      <c r="A239">
        <f>Inputs!$H$11</f>
        <v>1</v>
      </c>
      <c r="B239" t="str">
        <f>Inputs!$D$4</f>
        <v>Select Agency…</v>
      </c>
      <c r="C239" s="166" t="str">
        <f>Inputs!$I$6</f>
        <v>(insert code)</v>
      </c>
      <c r="D239" t="str">
        <f>IFERROR(INDEX(Inputs!$I$11:$I$19,MATCH(A239,Inputs!$H$11:$H$19)),"")</f>
        <v>(insert code)</v>
      </c>
      <c r="E239" t="s">
        <v>902</v>
      </c>
      <c r="F239" s="168">
        <f>IF(F$2=$A239,Data!C239,0)</f>
        <v>0</v>
      </c>
      <c r="G239" s="168">
        <f>IF(G$2=$A239,Data!D239,0)</f>
        <v>0</v>
      </c>
      <c r="H239" s="168">
        <f>IF(H$2=$A239,Data!E239,0)</f>
        <v>0</v>
      </c>
      <c r="I239" s="168">
        <f>IF(I$2=$A239,Data!F239,0)</f>
        <v>0</v>
      </c>
      <c r="J239" s="168">
        <f>IF(J$2=$A239,Data!G239,0)</f>
        <v>0</v>
      </c>
      <c r="K239" s="168">
        <f>IF(K$2=$A239,Data!H239,0)</f>
        <v>0</v>
      </c>
      <c r="L239" s="168">
        <f>IF(L$2=$A239,Data!I239,0)</f>
        <v>0</v>
      </c>
      <c r="M239" s="168">
        <f>IF(M$2=$A239,Data!J239,0)</f>
        <v>0</v>
      </c>
      <c r="N239" s="168">
        <f>IF(N$2=$A239,Data!K239,0)</f>
        <v>0</v>
      </c>
      <c r="O239" s="168">
        <f>IF(O$2=$A239,Data!L239,0)</f>
        <v>0</v>
      </c>
      <c r="P239" s="168">
        <f>IF(P$2=$A239,Data!M239,0)</f>
        <v>0</v>
      </c>
      <c r="Q239" s="168">
        <f>IF(Q$2=$A239,Data!N239,0)</f>
        <v>0</v>
      </c>
      <c r="R239" s="169">
        <f>IF(R$2=$A239,Data!O239,0)</f>
        <v>0</v>
      </c>
      <c r="S239" s="169">
        <f>IF(S$2=$A239,Data!P239,0)</f>
        <v>0</v>
      </c>
      <c r="T239" s="169">
        <f>IF(T$2=$A239,Data!Q239,0)</f>
        <v>0</v>
      </c>
      <c r="U239" s="169">
        <f>IF(U$2=$A239,Data!R239,0)</f>
        <v>0</v>
      </c>
      <c r="V239" s="169">
        <f>IF(V$2=$A239,Data!S239,0)</f>
        <v>0</v>
      </c>
      <c r="W239" s="169">
        <f>IF(W$2=$A239,Data!T239,0)</f>
        <v>0</v>
      </c>
      <c r="X239" s="169">
        <f>IF(X$2=$A239,Data!U239,0)</f>
        <v>0</v>
      </c>
      <c r="Y239" s="169">
        <f>IF(Y$2=$A239,Data!V239,0)</f>
        <v>0</v>
      </c>
      <c r="Z239" s="169">
        <f>IF(Z$2=$A239,Data!W239,0)</f>
        <v>0</v>
      </c>
      <c r="AA239" s="169">
        <f>IF(AA$2=$A239,Data!X239,0)</f>
        <v>0</v>
      </c>
      <c r="AB239" s="169">
        <f>IF(AB$2=$A239,Data!Y239,0)</f>
        <v>0</v>
      </c>
      <c r="AC239" s="169">
        <f>IF(AC$2=$A239,Data!Z239,0)</f>
        <v>0</v>
      </c>
      <c r="AD239" s="170">
        <f>IF(AD$2=$A239,Data!AA239,0)</f>
        <v>0</v>
      </c>
      <c r="AE239" s="171">
        <f>IF(AE$2=$A239,Data!AB239,0)</f>
        <v>0</v>
      </c>
      <c r="AF239" s="170">
        <f>IF(AF$2=$A239,Data!AC239,0)</f>
        <v>0</v>
      </c>
      <c r="AG239" s="171">
        <f>IF(AG$2=$A239,Data!AD239,0)</f>
        <v>0</v>
      </c>
      <c r="AH239" s="170">
        <f>IF(AH$2=$A239,Data!AE239,0)</f>
        <v>0</v>
      </c>
      <c r="AI239" s="171">
        <f>IF(AI$2=$A239,Data!AF239,0)</f>
        <v>0</v>
      </c>
      <c r="AJ239" s="170">
        <f>IF(AJ$2=$A239,Data!AG239,0)</f>
        <v>0</v>
      </c>
      <c r="AK239" s="171">
        <f>IF(AK$2=$A239,Data!AH239,0)</f>
        <v>0</v>
      </c>
      <c r="AL239" s="170">
        <f>IF(AL$2=$A239,Data!AI239,0)</f>
        <v>0</v>
      </c>
      <c r="AM239" t="str">
        <f t="shared" si="6"/>
        <v>BA</v>
      </c>
      <c r="AN239" t="e">
        <f>+INDEX(Validation!$D$4:$D$250,MATCH(Merge!B239,Validation!$E$4:$E$250,0))</f>
        <v>#N/A</v>
      </c>
      <c r="AO239" s="172">
        <f t="shared" si="7"/>
        <v>0</v>
      </c>
    </row>
    <row r="240" spans="1:41" ht="15" x14ac:dyDescent="0.25">
      <c r="A240">
        <f>Inputs!$H$11</f>
        <v>1</v>
      </c>
      <c r="B240" t="str">
        <f>Inputs!$D$4</f>
        <v>Select Agency…</v>
      </c>
      <c r="C240" s="166" t="str">
        <f>Inputs!$I$6</f>
        <v>(insert code)</v>
      </c>
      <c r="D240" t="str">
        <f>IFERROR(INDEX(Inputs!$I$11:$I$19,MATCH(A240,Inputs!$H$11:$H$19)),"")</f>
        <v>(insert code)</v>
      </c>
      <c r="E240" t="s">
        <v>902</v>
      </c>
      <c r="F240" s="168">
        <f>IF(F$2=$A240,Data!C240,0)</f>
        <v>0</v>
      </c>
      <c r="G240" s="168">
        <f>IF(G$2=$A240,Data!D240,0)</f>
        <v>0</v>
      </c>
      <c r="H240" s="168">
        <f>IF(H$2=$A240,Data!E240,0)</f>
        <v>0</v>
      </c>
      <c r="I240" s="168">
        <f>IF(I$2=$A240,Data!F240,0)</f>
        <v>0</v>
      </c>
      <c r="J240" s="168">
        <f>IF(J$2=$A240,Data!G240,0)</f>
        <v>0</v>
      </c>
      <c r="K240" s="168">
        <f>IF(K$2=$A240,Data!H240,0)</f>
        <v>0</v>
      </c>
      <c r="L240" s="168">
        <f>IF(L$2=$A240,Data!I240,0)</f>
        <v>0</v>
      </c>
      <c r="M240" s="168">
        <f>IF(M$2=$A240,Data!J240,0)</f>
        <v>0</v>
      </c>
      <c r="N240" s="168">
        <f>IF(N$2=$A240,Data!K240,0)</f>
        <v>0</v>
      </c>
      <c r="O240" s="168">
        <f>IF(O$2=$A240,Data!L240,0)</f>
        <v>0</v>
      </c>
      <c r="P240" s="168">
        <f>IF(P$2=$A240,Data!M240,0)</f>
        <v>0</v>
      </c>
      <c r="Q240" s="168">
        <f>IF(Q$2=$A240,Data!N240,0)</f>
        <v>0</v>
      </c>
      <c r="R240" s="169">
        <f>IF(R$2=$A240,Data!O240,0)</f>
        <v>0</v>
      </c>
      <c r="S240" s="169">
        <f>IF(S$2=$A240,Data!P240,0)</f>
        <v>0</v>
      </c>
      <c r="T240" s="169">
        <f>IF(T$2=$A240,Data!Q240,0)</f>
        <v>0</v>
      </c>
      <c r="U240" s="169">
        <f>IF(U$2=$A240,Data!R240,0)</f>
        <v>0</v>
      </c>
      <c r="V240" s="169">
        <f>IF(V$2=$A240,Data!S240,0)</f>
        <v>0</v>
      </c>
      <c r="W240" s="169">
        <f>IF(W$2=$A240,Data!T240,0)</f>
        <v>0</v>
      </c>
      <c r="X240" s="169">
        <f>IF(X$2=$A240,Data!U240,0)</f>
        <v>0</v>
      </c>
      <c r="Y240" s="169">
        <f>IF(Y$2=$A240,Data!V240,0)</f>
        <v>0</v>
      </c>
      <c r="Z240" s="169">
        <f>IF(Z$2=$A240,Data!W240,0)</f>
        <v>0</v>
      </c>
      <c r="AA240" s="169">
        <f>IF(AA$2=$A240,Data!X240,0)</f>
        <v>0</v>
      </c>
      <c r="AB240" s="169">
        <f>IF(AB$2=$A240,Data!Y240,0)</f>
        <v>0</v>
      </c>
      <c r="AC240" s="169">
        <f>IF(AC$2=$A240,Data!Z240,0)</f>
        <v>0</v>
      </c>
      <c r="AD240" s="170">
        <f>IF(AD$2=$A240,Data!AA240,0)</f>
        <v>0</v>
      </c>
      <c r="AE240" s="171">
        <f>IF(AE$2=$A240,Data!AB240,0)</f>
        <v>0</v>
      </c>
      <c r="AF240" s="170">
        <f>IF(AF$2=$A240,Data!AC240,0)</f>
        <v>0</v>
      </c>
      <c r="AG240" s="171">
        <f>IF(AG$2=$A240,Data!AD240,0)</f>
        <v>0</v>
      </c>
      <c r="AH240" s="170">
        <f>IF(AH$2=$A240,Data!AE240,0)</f>
        <v>0</v>
      </c>
      <c r="AI240" s="171">
        <f>IF(AI$2=$A240,Data!AF240,0)</f>
        <v>0</v>
      </c>
      <c r="AJ240" s="170">
        <f>IF(AJ$2=$A240,Data!AG240,0)</f>
        <v>0</v>
      </c>
      <c r="AK240" s="171">
        <f>IF(AK$2=$A240,Data!AH240,0)</f>
        <v>0</v>
      </c>
      <c r="AL240" s="170">
        <f>IF(AL$2=$A240,Data!AI240,0)</f>
        <v>0</v>
      </c>
      <c r="AM240" t="str">
        <f t="shared" si="6"/>
        <v>BA</v>
      </c>
      <c r="AN240" t="e">
        <f>+INDEX(Validation!$D$4:$D$250,MATCH(Merge!B240,Validation!$E$4:$E$250,0))</f>
        <v>#N/A</v>
      </c>
      <c r="AO240" s="172">
        <f t="shared" si="7"/>
        <v>0</v>
      </c>
    </row>
    <row r="241" spans="1:41" ht="15" x14ac:dyDescent="0.25">
      <c r="A241">
        <f>Inputs!$H$11</f>
        <v>1</v>
      </c>
      <c r="B241" t="str">
        <f>Inputs!$D$4</f>
        <v>Select Agency…</v>
      </c>
      <c r="C241" s="166" t="str">
        <f>Inputs!$I$6</f>
        <v>(insert code)</v>
      </c>
      <c r="D241" t="str">
        <f>IFERROR(INDEX(Inputs!$I$11:$I$19,MATCH(A241,Inputs!$H$11:$H$19)),"")</f>
        <v>(insert code)</v>
      </c>
      <c r="E241" t="s">
        <v>902</v>
      </c>
      <c r="F241" s="168">
        <f>IF(F$2=$A241,Data!C241,0)</f>
        <v>0</v>
      </c>
      <c r="G241" s="168">
        <f>IF(G$2=$A241,Data!D241,0)</f>
        <v>0</v>
      </c>
      <c r="H241" s="168">
        <f>IF(H$2=$A241,Data!E241,0)</f>
        <v>0</v>
      </c>
      <c r="I241" s="168">
        <f>IF(I$2=$A241,Data!F241,0)</f>
        <v>0</v>
      </c>
      <c r="J241" s="168">
        <f>IF(J$2=$A241,Data!G241,0)</f>
        <v>0</v>
      </c>
      <c r="K241" s="168">
        <f>IF(K$2=$A241,Data!H241,0)</f>
        <v>0</v>
      </c>
      <c r="L241" s="168">
        <f>IF(L$2=$A241,Data!I241,0)</f>
        <v>0</v>
      </c>
      <c r="M241" s="168">
        <f>IF(M$2=$A241,Data!J241,0)</f>
        <v>0</v>
      </c>
      <c r="N241" s="168">
        <f>IF(N$2=$A241,Data!K241,0)</f>
        <v>0</v>
      </c>
      <c r="O241" s="168">
        <f>IF(O$2=$A241,Data!L241,0)</f>
        <v>0</v>
      </c>
      <c r="P241" s="168">
        <f>IF(P$2=$A241,Data!M241,0)</f>
        <v>0</v>
      </c>
      <c r="Q241" s="168">
        <f>IF(Q$2=$A241,Data!N241,0)</f>
        <v>0</v>
      </c>
      <c r="R241" s="169">
        <f>IF(R$2=$A241,Data!O241,0)</f>
        <v>0</v>
      </c>
      <c r="S241" s="169">
        <f>IF(S$2=$A241,Data!P241,0)</f>
        <v>0</v>
      </c>
      <c r="T241" s="169">
        <f>IF(T$2=$A241,Data!Q241,0)</f>
        <v>0</v>
      </c>
      <c r="U241" s="169">
        <f>IF(U$2=$A241,Data!R241,0)</f>
        <v>0</v>
      </c>
      <c r="V241" s="169">
        <f>IF(V$2=$A241,Data!S241,0)</f>
        <v>0</v>
      </c>
      <c r="W241" s="169">
        <f>IF(W$2=$A241,Data!T241,0)</f>
        <v>0</v>
      </c>
      <c r="X241" s="169">
        <f>IF(X$2=$A241,Data!U241,0)</f>
        <v>0</v>
      </c>
      <c r="Y241" s="169">
        <f>IF(Y$2=$A241,Data!V241,0)</f>
        <v>0</v>
      </c>
      <c r="Z241" s="169">
        <f>IF(Z$2=$A241,Data!W241,0)</f>
        <v>0</v>
      </c>
      <c r="AA241" s="169">
        <f>IF(AA$2=$A241,Data!X241,0)</f>
        <v>0</v>
      </c>
      <c r="AB241" s="169">
        <f>IF(AB$2=$A241,Data!Y241,0)</f>
        <v>0</v>
      </c>
      <c r="AC241" s="169">
        <f>IF(AC$2=$A241,Data!Z241,0)</f>
        <v>0</v>
      </c>
      <c r="AD241" s="170">
        <f>IF(AD$2=$A241,Data!AA241,0)</f>
        <v>0</v>
      </c>
      <c r="AE241" s="171">
        <f>IF(AE$2=$A241,Data!AB241,0)</f>
        <v>0</v>
      </c>
      <c r="AF241" s="170">
        <f>IF(AF$2=$A241,Data!AC241,0)</f>
        <v>0</v>
      </c>
      <c r="AG241" s="171">
        <f>IF(AG$2=$A241,Data!AD241,0)</f>
        <v>0</v>
      </c>
      <c r="AH241" s="170">
        <f>IF(AH$2=$A241,Data!AE241,0)</f>
        <v>0</v>
      </c>
      <c r="AI241" s="171">
        <f>IF(AI$2=$A241,Data!AF241,0)</f>
        <v>0</v>
      </c>
      <c r="AJ241" s="170">
        <f>IF(AJ$2=$A241,Data!AG241,0)</f>
        <v>0</v>
      </c>
      <c r="AK241" s="171">
        <f>IF(AK$2=$A241,Data!AH241,0)</f>
        <v>0</v>
      </c>
      <c r="AL241" s="170">
        <f>IF(AL$2=$A241,Data!AI241,0)</f>
        <v>0</v>
      </c>
      <c r="AM241" t="str">
        <f t="shared" si="6"/>
        <v>BA</v>
      </c>
      <c r="AN241" t="e">
        <f>+INDEX(Validation!$D$4:$D$250,MATCH(Merge!B241,Validation!$E$4:$E$250,0))</f>
        <v>#N/A</v>
      </c>
      <c r="AO241" s="172">
        <f t="shared" si="7"/>
        <v>0</v>
      </c>
    </row>
    <row r="242" spans="1:41" ht="15" x14ac:dyDescent="0.25">
      <c r="A242">
        <f>Inputs!$H$11</f>
        <v>1</v>
      </c>
      <c r="B242" t="str">
        <f>Inputs!$D$4</f>
        <v>Select Agency…</v>
      </c>
      <c r="C242" s="166" t="str">
        <f>Inputs!$I$6</f>
        <v>(insert code)</v>
      </c>
      <c r="D242" t="str">
        <f>IFERROR(INDEX(Inputs!$I$11:$I$19,MATCH(A242,Inputs!$H$11:$H$19)),"")</f>
        <v>(insert code)</v>
      </c>
      <c r="E242" t="s">
        <v>902</v>
      </c>
      <c r="F242" s="168">
        <f>IF(F$2=$A242,Data!C242,0)</f>
        <v>0</v>
      </c>
      <c r="G242" s="168">
        <f>IF(G$2=$A242,Data!D242,0)</f>
        <v>0</v>
      </c>
      <c r="H242" s="168">
        <f>IF(H$2=$A242,Data!E242,0)</f>
        <v>0</v>
      </c>
      <c r="I242" s="168">
        <f>IF(I$2=$A242,Data!F242,0)</f>
        <v>0</v>
      </c>
      <c r="J242" s="168">
        <f>IF(J$2=$A242,Data!G242,0)</f>
        <v>0</v>
      </c>
      <c r="K242" s="168">
        <f>IF(K$2=$A242,Data!H242,0)</f>
        <v>0</v>
      </c>
      <c r="L242" s="168">
        <f>IF(L$2=$A242,Data!I242,0)</f>
        <v>0</v>
      </c>
      <c r="M242" s="168">
        <f>IF(M$2=$A242,Data!J242,0)</f>
        <v>0</v>
      </c>
      <c r="N242" s="168">
        <f>IF(N$2=$A242,Data!K242,0)</f>
        <v>0</v>
      </c>
      <c r="O242" s="168">
        <f>IF(O$2=$A242,Data!L242,0)</f>
        <v>0</v>
      </c>
      <c r="P242" s="168">
        <f>IF(P$2=$A242,Data!M242,0)</f>
        <v>0</v>
      </c>
      <c r="Q242" s="168">
        <f>IF(Q$2=$A242,Data!N242,0)</f>
        <v>0</v>
      </c>
      <c r="R242" s="169">
        <f>IF(R$2=$A242,Data!O242,0)</f>
        <v>0</v>
      </c>
      <c r="S242" s="169">
        <f>IF(S$2=$A242,Data!P242,0)</f>
        <v>0</v>
      </c>
      <c r="T242" s="169">
        <f>IF(T$2=$A242,Data!Q242,0)</f>
        <v>0</v>
      </c>
      <c r="U242" s="169">
        <f>IF(U$2=$A242,Data!R242,0)</f>
        <v>0</v>
      </c>
      <c r="V242" s="169">
        <f>IF(V$2=$A242,Data!S242,0)</f>
        <v>0</v>
      </c>
      <c r="W242" s="169">
        <f>IF(W$2=$A242,Data!T242,0)</f>
        <v>0</v>
      </c>
      <c r="X242" s="169">
        <f>IF(X$2=$A242,Data!U242,0)</f>
        <v>0</v>
      </c>
      <c r="Y242" s="169">
        <f>IF(Y$2=$A242,Data!V242,0)</f>
        <v>0</v>
      </c>
      <c r="Z242" s="169">
        <f>IF(Z$2=$A242,Data!W242,0)</f>
        <v>0</v>
      </c>
      <c r="AA242" s="169">
        <f>IF(AA$2=$A242,Data!X242,0)</f>
        <v>0</v>
      </c>
      <c r="AB242" s="169">
        <f>IF(AB$2=$A242,Data!Y242,0)</f>
        <v>0</v>
      </c>
      <c r="AC242" s="169">
        <f>IF(AC$2=$A242,Data!Z242,0)</f>
        <v>0</v>
      </c>
      <c r="AD242" s="170">
        <f>IF(AD$2=$A242,Data!AA242,0)</f>
        <v>0</v>
      </c>
      <c r="AE242" s="171">
        <f>IF(AE$2=$A242,Data!AB242,0)</f>
        <v>0</v>
      </c>
      <c r="AF242" s="170">
        <f>IF(AF$2=$A242,Data!AC242,0)</f>
        <v>0</v>
      </c>
      <c r="AG242" s="171">
        <f>IF(AG$2=$A242,Data!AD242,0)</f>
        <v>0</v>
      </c>
      <c r="AH242" s="170">
        <f>IF(AH$2=$A242,Data!AE242,0)</f>
        <v>0</v>
      </c>
      <c r="AI242" s="171">
        <f>IF(AI$2=$A242,Data!AF242,0)</f>
        <v>0</v>
      </c>
      <c r="AJ242" s="170">
        <f>IF(AJ$2=$A242,Data!AG242,0)</f>
        <v>0</v>
      </c>
      <c r="AK242" s="171">
        <f>IF(AK$2=$A242,Data!AH242,0)</f>
        <v>0</v>
      </c>
      <c r="AL242" s="170">
        <f>IF(AL$2=$A242,Data!AI242,0)</f>
        <v>0</v>
      </c>
      <c r="AM242" t="str">
        <f t="shared" si="6"/>
        <v>BA</v>
      </c>
      <c r="AN242" t="e">
        <f>+INDEX(Validation!$D$4:$D$250,MATCH(Merge!B242,Validation!$E$4:$E$250,0))</f>
        <v>#N/A</v>
      </c>
      <c r="AO242" s="172">
        <f t="shared" si="7"/>
        <v>0</v>
      </c>
    </row>
    <row r="243" spans="1:41" ht="15" x14ac:dyDescent="0.25">
      <c r="A243">
        <f>Inputs!$H$11</f>
        <v>1</v>
      </c>
      <c r="B243" t="str">
        <f>Inputs!$D$4</f>
        <v>Select Agency…</v>
      </c>
      <c r="C243" s="166" t="str">
        <f>Inputs!$I$6</f>
        <v>(insert code)</v>
      </c>
      <c r="D243" t="str">
        <f>IFERROR(INDEX(Inputs!$I$11:$I$19,MATCH(A243,Inputs!$H$11:$H$19)),"")</f>
        <v>(insert code)</v>
      </c>
      <c r="E243" t="s">
        <v>902</v>
      </c>
      <c r="F243" s="168">
        <f>IF(F$2=$A243,Data!C243,0)</f>
        <v>0</v>
      </c>
      <c r="G243" s="168">
        <f>IF(G$2=$A243,Data!D243,0)</f>
        <v>0</v>
      </c>
      <c r="H243" s="168">
        <f>IF(H$2=$A243,Data!E243,0)</f>
        <v>0</v>
      </c>
      <c r="I243" s="168">
        <f>IF(I$2=$A243,Data!F243,0)</f>
        <v>0</v>
      </c>
      <c r="J243" s="168">
        <f>IF(J$2=$A243,Data!G243,0)</f>
        <v>0</v>
      </c>
      <c r="K243" s="168">
        <f>IF(K$2=$A243,Data!H243,0)</f>
        <v>0</v>
      </c>
      <c r="L243" s="168">
        <f>IF(L$2=$A243,Data!I243,0)</f>
        <v>0</v>
      </c>
      <c r="M243" s="168">
        <f>IF(M$2=$A243,Data!J243,0)</f>
        <v>0</v>
      </c>
      <c r="N243" s="168">
        <f>IF(N$2=$A243,Data!K243,0)</f>
        <v>0</v>
      </c>
      <c r="O243" s="168">
        <f>IF(O$2=$A243,Data!L243,0)</f>
        <v>0</v>
      </c>
      <c r="P243" s="168">
        <f>IF(P$2=$A243,Data!M243,0)</f>
        <v>0</v>
      </c>
      <c r="Q243" s="168">
        <f>IF(Q$2=$A243,Data!N243,0)</f>
        <v>0</v>
      </c>
      <c r="R243" s="169">
        <f>IF(R$2=$A243,Data!O243,0)</f>
        <v>0</v>
      </c>
      <c r="S243" s="169">
        <f>IF(S$2=$A243,Data!P243,0)</f>
        <v>0</v>
      </c>
      <c r="T243" s="169">
        <f>IF(T$2=$A243,Data!Q243,0)</f>
        <v>0</v>
      </c>
      <c r="U243" s="169">
        <f>IF(U$2=$A243,Data!R243,0)</f>
        <v>0</v>
      </c>
      <c r="V243" s="169">
        <f>IF(V$2=$A243,Data!S243,0)</f>
        <v>0</v>
      </c>
      <c r="W243" s="169">
        <f>IF(W$2=$A243,Data!T243,0)</f>
        <v>0</v>
      </c>
      <c r="X243" s="169">
        <f>IF(X$2=$A243,Data!U243,0)</f>
        <v>0</v>
      </c>
      <c r="Y243" s="169">
        <f>IF(Y$2=$A243,Data!V243,0)</f>
        <v>0</v>
      </c>
      <c r="Z243" s="169">
        <f>IF(Z$2=$A243,Data!W243,0)</f>
        <v>0</v>
      </c>
      <c r="AA243" s="169">
        <f>IF(AA$2=$A243,Data!X243,0)</f>
        <v>0</v>
      </c>
      <c r="AB243" s="169">
        <f>IF(AB$2=$A243,Data!Y243,0)</f>
        <v>0</v>
      </c>
      <c r="AC243" s="169">
        <f>IF(AC$2=$A243,Data!Z243,0)</f>
        <v>0</v>
      </c>
      <c r="AD243" s="170">
        <f>IF(AD$2=$A243,Data!AA243,0)</f>
        <v>0</v>
      </c>
      <c r="AE243" s="171">
        <f>IF(AE$2=$A243,Data!AB243,0)</f>
        <v>0</v>
      </c>
      <c r="AF243" s="170">
        <f>IF(AF$2=$A243,Data!AC243,0)</f>
        <v>0</v>
      </c>
      <c r="AG243" s="171">
        <f>IF(AG$2=$A243,Data!AD243,0)</f>
        <v>0</v>
      </c>
      <c r="AH243" s="170">
        <f>IF(AH$2=$A243,Data!AE243,0)</f>
        <v>0</v>
      </c>
      <c r="AI243" s="171">
        <f>IF(AI$2=$A243,Data!AF243,0)</f>
        <v>0</v>
      </c>
      <c r="AJ243" s="170">
        <f>IF(AJ$2=$A243,Data!AG243,0)</f>
        <v>0</v>
      </c>
      <c r="AK243" s="171">
        <f>IF(AK$2=$A243,Data!AH243,0)</f>
        <v>0</v>
      </c>
      <c r="AL243" s="170">
        <f>IF(AL$2=$A243,Data!AI243,0)</f>
        <v>0</v>
      </c>
      <c r="AM243" t="str">
        <f t="shared" si="6"/>
        <v>BA</v>
      </c>
      <c r="AN243" t="e">
        <f>+INDEX(Validation!$D$4:$D$250,MATCH(Merge!B243,Validation!$E$4:$E$250,0))</f>
        <v>#N/A</v>
      </c>
      <c r="AO243" s="172">
        <f t="shared" si="7"/>
        <v>0</v>
      </c>
    </row>
    <row r="244" spans="1:41" ht="15" x14ac:dyDescent="0.25">
      <c r="A244">
        <f>Inputs!$H$11</f>
        <v>1</v>
      </c>
      <c r="B244" t="str">
        <f>Inputs!$D$4</f>
        <v>Select Agency…</v>
      </c>
      <c r="C244" s="166" t="str">
        <f>Inputs!$I$6</f>
        <v>(insert code)</v>
      </c>
      <c r="D244" t="str">
        <f>IFERROR(INDEX(Inputs!$I$11:$I$19,MATCH(A244,Inputs!$H$11:$H$19)),"")</f>
        <v>(insert code)</v>
      </c>
      <c r="E244" t="s">
        <v>902</v>
      </c>
      <c r="F244" s="168">
        <f>IF(F$2=$A244,Data!C244,0)</f>
        <v>0</v>
      </c>
      <c r="G244" s="168">
        <f>IF(G$2=$A244,Data!D244,0)</f>
        <v>0</v>
      </c>
      <c r="H244" s="168">
        <f>IF(H$2=$A244,Data!E244,0)</f>
        <v>0</v>
      </c>
      <c r="I244" s="168">
        <f>IF(I$2=$A244,Data!F244,0)</f>
        <v>0</v>
      </c>
      <c r="J244" s="168">
        <f>IF(J$2=$A244,Data!G244,0)</f>
        <v>0</v>
      </c>
      <c r="K244" s="168">
        <f>IF(K$2=$A244,Data!H244,0)</f>
        <v>0</v>
      </c>
      <c r="L244" s="168">
        <f>IF(L$2=$A244,Data!I244,0)</f>
        <v>0</v>
      </c>
      <c r="M244" s="168">
        <f>IF(M$2=$A244,Data!J244,0)</f>
        <v>0</v>
      </c>
      <c r="N244" s="168">
        <f>IF(N$2=$A244,Data!K244,0)</f>
        <v>0</v>
      </c>
      <c r="O244" s="168">
        <f>IF(O$2=$A244,Data!L244,0)</f>
        <v>0</v>
      </c>
      <c r="P244" s="168">
        <f>IF(P$2=$A244,Data!M244,0)</f>
        <v>0</v>
      </c>
      <c r="Q244" s="168">
        <f>IF(Q$2=$A244,Data!N244,0)</f>
        <v>0</v>
      </c>
      <c r="R244" s="169">
        <f>IF(R$2=$A244,Data!O244,0)</f>
        <v>0</v>
      </c>
      <c r="S244" s="169">
        <f>IF(S$2=$A244,Data!P244,0)</f>
        <v>0</v>
      </c>
      <c r="T244" s="169">
        <f>IF(T$2=$A244,Data!Q244,0)</f>
        <v>0</v>
      </c>
      <c r="U244" s="169">
        <f>IF(U$2=$A244,Data!R244,0)</f>
        <v>0</v>
      </c>
      <c r="V244" s="169">
        <f>IF(V$2=$A244,Data!S244,0)</f>
        <v>0</v>
      </c>
      <c r="W244" s="169">
        <f>IF(W$2=$A244,Data!T244,0)</f>
        <v>0</v>
      </c>
      <c r="X244" s="169">
        <f>IF(X$2=$A244,Data!U244,0)</f>
        <v>0</v>
      </c>
      <c r="Y244" s="169">
        <f>IF(Y$2=$A244,Data!V244,0)</f>
        <v>0</v>
      </c>
      <c r="Z244" s="169">
        <f>IF(Z$2=$A244,Data!W244,0)</f>
        <v>0</v>
      </c>
      <c r="AA244" s="169">
        <f>IF(AA$2=$A244,Data!X244,0)</f>
        <v>0</v>
      </c>
      <c r="AB244" s="169">
        <f>IF(AB$2=$A244,Data!Y244,0)</f>
        <v>0</v>
      </c>
      <c r="AC244" s="169">
        <f>IF(AC$2=$A244,Data!Z244,0)</f>
        <v>0</v>
      </c>
      <c r="AD244" s="170">
        <f>IF(AD$2=$A244,Data!AA244,0)</f>
        <v>0</v>
      </c>
      <c r="AE244" s="171">
        <f>IF(AE$2=$A244,Data!AB244,0)</f>
        <v>0</v>
      </c>
      <c r="AF244" s="170">
        <f>IF(AF$2=$A244,Data!AC244,0)</f>
        <v>0</v>
      </c>
      <c r="AG244" s="171">
        <f>IF(AG$2=$A244,Data!AD244,0)</f>
        <v>0</v>
      </c>
      <c r="AH244" s="170">
        <f>IF(AH$2=$A244,Data!AE244,0)</f>
        <v>0</v>
      </c>
      <c r="AI244" s="171">
        <f>IF(AI$2=$A244,Data!AF244,0)</f>
        <v>0</v>
      </c>
      <c r="AJ244" s="170">
        <f>IF(AJ$2=$A244,Data!AG244,0)</f>
        <v>0</v>
      </c>
      <c r="AK244" s="171">
        <f>IF(AK$2=$A244,Data!AH244,0)</f>
        <v>0</v>
      </c>
      <c r="AL244" s="170">
        <f>IF(AL$2=$A244,Data!AI244,0)</f>
        <v>0</v>
      </c>
      <c r="AM244" t="str">
        <f t="shared" si="6"/>
        <v>BA</v>
      </c>
      <c r="AN244" t="e">
        <f>+INDEX(Validation!$D$4:$D$250,MATCH(Merge!B244,Validation!$E$4:$E$250,0))</f>
        <v>#N/A</v>
      </c>
      <c r="AO244" s="172">
        <f t="shared" si="7"/>
        <v>0</v>
      </c>
    </row>
    <row r="245" spans="1:41" ht="15" x14ac:dyDescent="0.25">
      <c r="A245">
        <f>Inputs!$H$11</f>
        <v>1</v>
      </c>
      <c r="B245" t="str">
        <f>Inputs!$D$4</f>
        <v>Select Agency…</v>
      </c>
      <c r="C245" s="166" t="str">
        <f>Inputs!$I$6</f>
        <v>(insert code)</v>
      </c>
      <c r="D245" t="str">
        <f>IFERROR(INDEX(Inputs!$I$11:$I$19,MATCH(A245,Inputs!$H$11:$H$19)),"")</f>
        <v>(insert code)</v>
      </c>
      <c r="E245" t="s">
        <v>902</v>
      </c>
      <c r="F245" s="168">
        <f>IF(F$2=$A245,Data!C245,0)</f>
        <v>0</v>
      </c>
      <c r="G245" s="168">
        <f>IF(G$2=$A245,Data!D245,0)</f>
        <v>0</v>
      </c>
      <c r="H245" s="168">
        <f>IF(H$2=$A245,Data!E245,0)</f>
        <v>0</v>
      </c>
      <c r="I245" s="168">
        <f>IF(I$2=$A245,Data!F245,0)</f>
        <v>0</v>
      </c>
      <c r="J245" s="168">
        <f>IF(J$2=$A245,Data!G245,0)</f>
        <v>0</v>
      </c>
      <c r="K245" s="168">
        <f>IF(K$2=$A245,Data!H245,0)</f>
        <v>0</v>
      </c>
      <c r="L245" s="168">
        <f>IF(L$2=$A245,Data!I245,0)</f>
        <v>0</v>
      </c>
      <c r="M245" s="168">
        <f>IF(M$2=$A245,Data!J245,0)</f>
        <v>0</v>
      </c>
      <c r="N245" s="168">
        <f>IF(N$2=$A245,Data!K245,0)</f>
        <v>0</v>
      </c>
      <c r="O245" s="168">
        <f>IF(O$2=$A245,Data!L245,0)</f>
        <v>0</v>
      </c>
      <c r="P245" s="168">
        <f>IF(P$2=$A245,Data!M245,0)</f>
        <v>0</v>
      </c>
      <c r="Q245" s="168">
        <f>IF(Q$2=$A245,Data!N245,0)</f>
        <v>0</v>
      </c>
      <c r="R245" s="169">
        <f>IF(R$2=$A245,Data!O245,0)</f>
        <v>0</v>
      </c>
      <c r="S245" s="169">
        <f>IF(S$2=$A245,Data!P245,0)</f>
        <v>0</v>
      </c>
      <c r="T245" s="169">
        <f>IF(T$2=$A245,Data!Q245,0)</f>
        <v>0</v>
      </c>
      <c r="U245" s="169">
        <f>IF(U$2=$A245,Data!R245,0)</f>
        <v>0</v>
      </c>
      <c r="V245" s="169">
        <f>IF(V$2=$A245,Data!S245,0)</f>
        <v>0</v>
      </c>
      <c r="W245" s="169">
        <f>IF(W$2=$A245,Data!T245,0)</f>
        <v>0</v>
      </c>
      <c r="X245" s="169">
        <f>IF(X$2=$A245,Data!U245,0)</f>
        <v>0</v>
      </c>
      <c r="Y245" s="169">
        <f>IF(Y$2=$A245,Data!V245,0)</f>
        <v>0</v>
      </c>
      <c r="Z245" s="169">
        <f>IF(Z$2=$A245,Data!W245,0)</f>
        <v>0</v>
      </c>
      <c r="AA245" s="169">
        <f>IF(AA$2=$A245,Data!X245,0)</f>
        <v>0</v>
      </c>
      <c r="AB245" s="169">
        <f>IF(AB$2=$A245,Data!Y245,0)</f>
        <v>0</v>
      </c>
      <c r="AC245" s="169">
        <f>IF(AC$2=$A245,Data!Z245,0)</f>
        <v>0</v>
      </c>
      <c r="AD245" s="170">
        <f>IF(AD$2=$A245,Data!AA245,0)</f>
        <v>0</v>
      </c>
      <c r="AE245" s="171">
        <f>IF(AE$2=$A245,Data!AB245,0)</f>
        <v>0</v>
      </c>
      <c r="AF245" s="170">
        <f>IF(AF$2=$A245,Data!AC245,0)</f>
        <v>0</v>
      </c>
      <c r="AG245" s="171">
        <f>IF(AG$2=$A245,Data!AD245,0)</f>
        <v>0</v>
      </c>
      <c r="AH245" s="170">
        <f>IF(AH$2=$A245,Data!AE245,0)</f>
        <v>0</v>
      </c>
      <c r="AI245" s="171">
        <f>IF(AI$2=$A245,Data!AF245,0)</f>
        <v>0</v>
      </c>
      <c r="AJ245" s="170">
        <f>IF(AJ$2=$A245,Data!AG245,0)</f>
        <v>0</v>
      </c>
      <c r="AK245" s="171">
        <f>IF(AK$2=$A245,Data!AH245,0)</f>
        <v>0</v>
      </c>
      <c r="AL245" s="170">
        <f>IF(AL$2=$A245,Data!AI245,0)</f>
        <v>0</v>
      </c>
      <c r="AM245" t="str">
        <f t="shared" si="6"/>
        <v>BA</v>
      </c>
      <c r="AN245" t="e">
        <f>+INDEX(Validation!$D$4:$D$250,MATCH(Merge!B245,Validation!$E$4:$E$250,0))</f>
        <v>#N/A</v>
      </c>
      <c r="AO245" s="172">
        <f t="shared" si="7"/>
        <v>0</v>
      </c>
    </row>
    <row r="246" spans="1:41" ht="15" x14ac:dyDescent="0.25">
      <c r="A246">
        <f>Inputs!$H$11</f>
        <v>1</v>
      </c>
      <c r="B246" t="str">
        <f>Inputs!$D$4</f>
        <v>Select Agency…</v>
      </c>
      <c r="C246" s="166" t="str">
        <f>Inputs!$I$6</f>
        <v>(insert code)</v>
      </c>
      <c r="D246" t="str">
        <f>IFERROR(INDEX(Inputs!$I$11:$I$19,MATCH(A246,Inputs!$H$11:$H$19)),"")</f>
        <v>(insert code)</v>
      </c>
      <c r="E246" t="s">
        <v>902</v>
      </c>
      <c r="F246" s="168">
        <f>IF(F$2=$A246,Data!C246,0)</f>
        <v>0</v>
      </c>
      <c r="G246" s="168">
        <f>IF(G$2=$A246,Data!D246,0)</f>
        <v>0</v>
      </c>
      <c r="H246" s="168">
        <f>IF(H$2=$A246,Data!E246,0)</f>
        <v>0</v>
      </c>
      <c r="I246" s="168">
        <f>IF(I$2=$A246,Data!F246,0)</f>
        <v>0</v>
      </c>
      <c r="J246" s="168">
        <f>IF(J$2=$A246,Data!G246,0)</f>
        <v>0</v>
      </c>
      <c r="K246" s="168">
        <f>IF(K$2=$A246,Data!H246,0)</f>
        <v>0</v>
      </c>
      <c r="L246" s="168">
        <f>IF(L$2=$A246,Data!I246,0)</f>
        <v>0</v>
      </c>
      <c r="M246" s="168">
        <f>IF(M$2=$A246,Data!J246,0)</f>
        <v>0</v>
      </c>
      <c r="N246" s="168">
        <f>IF(N$2=$A246,Data!K246,0)</f>
        <v>0</v>
      </c>
      <c r="O246" s="168">
        <f>IF(O$2=$A246,Data!L246,0)</f>
        <v>0</v>
      </c>
      <c r="P246" s="168">
        <f>IF(P$2=$A246,Data!M246,0)</f>
        <v>0</v>
      </c>
      <c r="Q246" s="168">
        <f>IF(Q$2=$A246,Data!N246,0)</f>
        <v>0</v>
      </c>
      <c r="R246" s="169">
        <f>IF(R$2=$A246,Data!O246,0)</f>
        <v>0</v>
      </c>
      <c r="S246" s="169">
        <f>IF(S$2=$A246,Data!P246,0)</f>
        <v>0</v>
      </c>
      <c r="T246" s="169">
        <f>IF(T$2=$A246,Data!Q246,0)</f>
        <v>0</v>
      </c>
      <c r="U246" s="169">
        <f>IF(U$2=$A246,Data!R246,0)</f>
        <v>0</v>
      </c>
      <c r="V246" s="169">
        <f>IF(V$2=$A246,Data!S246,0)</f>
        <v>0</v>
      </c>
      <c r="W246" s="169">
        <f>IF(W$2=$A246,Data!T246,0)</f>
        <v>0</v>
      </c>
      <c r="X246" s="169">
        <f>IF(X$2=$A246,Data!U246,0)</f>
        <v>0</v>
      </c>
      <c r="Y246" s="169">
        <f>IF(Y$2=$A246,Data!V246,0)</f>
        <v>0</v>
      </c>
      <c r="Z246" s="169">
        <f>IF(Z$2=$A246,Data!W246,0)</f>
        <v>0</v>
      </c>
      <c r="AA246" s="169">
        <f>IF(AA$2=$A246,Data!X246,0)</f>
        <v>0</v>
      </c>
      <c r="AB246" s="169">
        <f>IF(AB$2=$A246,Data!Y246,0)</f>
        <v>0</v>
      </c>
      <c r="AC246" s="169">
        <f>IF(AC$2=$A246,Data!Z246,0)</f>
        <v>0</v>
      </c>
      <c r="AD246" s="170">
        <f>IF(AD$2=$A246,Data!AA246,0)</f>
        <v>0</v>
      </c>
      <c r="AE246" s="171">
        <f>IF(AE$2=$A246,Data!AB246,0)</f>
        <v>0</v>
      </c>
      <c r="AF246" s="170">
        <f>IF(AF$2=$A246,Data!AC246,0)</f>
        <v>0</v>
      </c>
      <c r="AG246" s="171">
        <f>IF(AG$2=$A246,Data!AD246,0)</f>
        <v>0</v>
      </c>
      <c r="AH246" s="170">
        <f>IF(AH$2=$A246,Data!AE246,0)</f>
        <v>0</v>
      </c>
      <c r="AI246" s="171">
        <f>IF(AI$2=$A246,Data!AF246,0)</f>
        <v>0</v>
      </c>
      <c r="AJ246" s="170">
        <f>IF(AJ$2=$A246,Data!AG246,0)</f>
        <v>0</v>
      </c>
      <c r="AK246" s="171">
        <f>IF(AK$2=$A246,Data!AH246,0)</f>
        <v>0</v>
      </c>
      <c r="AL246" s="170">
        <f>IF(AL$2=$A246,Data!AI246,0)</f>
        <v>0</v>
      </c>
      <c r="AM246" t="str">
        <f t="shared" si="6"/>
        <v>BA</v>
      </c>
      <c r="AN246" t="e">
        <f>+INDEX(Validation!$D$4:$D$250,MATCH(Merge!B246,Validation!$E$4:$E$250,0))</f>
        <v>#N/A</v>
      </c>
      <c r="AO246" s="172">
        <f t="shared" si="7"/>
        <v>0</v>
      </c>
    </row>
    <row r="247" spans="1:41" ht="15" x14ac:dyDescent="0.25">
      <c r="A247">
        <f>Inputs!$H$11</f>
        <v>1</v>
      </c>
      <c r="B247" t="str">
        <f>Inputs!$D$4</f>
        <v>Select Agency…</v>
      </c>
      <c r="C247" s="166" t="str">
        <f>Inputs!$I$6</f>
        <v>(insert code)</v>
      </c>
      <c r="D247" t="str">
        <f>IFERROR(INDEX(Inputs!$I$11:$I$19,MATCH(A247,Inputs!$H$11:$H$19)),"")</f>
        <v>(insert code)</v>
      </c>
      <c r="E247" t="s">
        <v>902</v>
      </c>
      <c r="F247" s="168">
        <f>IF(F$2=$A247,Data!C247,0)</f>
        <v>0</v>
      </c>
      <c r="G247" s="168">
        <f>IF(G$2=$A247,Data!D247,0)</f>
        <v>0</v>
      </c>
      <c r="H247" s="168">
        <f>IF(H$2=$A247,Data!E247,0)</f>
        <v>0</v>
      </c>
      <c r="I247" s="168">
        <f>IF(I$2=$A247,Data!F247,0)</f>
        <v>0</v>
      </c>
      <c r="J247" s="168">
        <f>IF(J$2=$A247,Data!G247,0)</f>
        <v>0</v>
      </c>
      <c r="K247" s="168">
        <f>IF(K$2=$A247,Data!H247,0)</f>
        <v>0</v>
      </c>
      <c r="L247" s="168">
        <f>IF(L$2=$A247,Data!I247,0)</f>
        <v>0</v>
      </c>
      <c r="M247" s="168">
        <f>IF(M$2=$A247,Data!J247,0)</f>
        <v>0</v>
      </c>
      <c r="N247" s="168">
        <f>IF(N$2=$A247,Data!K247,0)</f>
        <v>0</v>
      </c>
      <c r="O247" s="168">
        <f>IF(O$2=$A247,Data!L247,0)</f>
        <v>0</v>
      </c>
      <c r="P247" s="168">
        <f>IF(P$2=$A247,Data!M247,0)</f>
        <v>0</v>
      </c>
      <c r="Q247" s="168">
        <f>IF(Q$2=$A247,Data!N247,0)</f>
        <v>0</v>
      </c>
      <c r="R247" s="169">
        <f>IF(R$2=$A247,Data!O247,0)</f>
        <v>0</v>
      </c>
      <c r="S247" s="169">
        <f>IF(S$2=$A247,Data!P247,0)</f>
        <v>0</v>
      </c>
      <c r="T247" s="169">
        <f>IF(T$2=$A247,Data!Q247,0)</f>
        <v>0</v>
      </c>
      <c r="U247" s="169">
        <f>IF(U$2=$A247,Data!R247,0)</f>
        <v>0</v>
      </c>
      <c r="V247" s="169">
        <f>IF(V$2=$A247,Data!S247,0)</f>
        <v>0</v>
      </c>
      <c r="W247" s="169">
        <f>IF(W$2=$A247,Data!T247,0)</f>
        <v>0</v>
      </c>
      <c r="X247" s="169">
        <f>IF(X$2=$A247,Data!U247,0)</f>
        <v>0</v>
      </c>
      <c r="Y247" s="169">
        <f>IF(Y$2=$A247,Data!V247,0)</f>
        <v>0</v>
      </c>
      <c r="Z247" s="169">
        <f>IF(Z$2=$A247,Data!W247,0)</f>
        <v>0</v>
      </c>
      <c r="AA247" s="169">
        <f>IF(AA$2=$A247,Data!X247,0)</f>
        <v>0</v>
      </c>
      <c r="AB247" s="169">
        <f>IF(AB$2=$A247,Data!Y247,0)</f>
        <v>0</v>
      </c>
      <c r="AC247" s="169">
        <f>IF(AC$2=$A247,Data!Z247,0)</f>
        <v>0</v>
      </c>
      <c r="AD247" s="170">
        <f>IF(AD$2=$A247,Data!AA247,0)</f>
        <v>0</v>
      </c>
      <c r="AE247" s="171">
        <f>IF(AE$2=$A247,Data!AB247,0)</f>
        <v>0</v>
      </c>
      <c r="AF247" s="170">
        <f>IF(AF$2=$A247,Data!AC247,0)</f>
        <v>0</v>
      </c>
      <c r="AG247" s="171">
        <f>IF(AG$2=$A247,Data!AD247,0)</f>
        <v>0</v>
      </c>
      <c r="AH247" s="170">
        <f>IF(AH$2=$A247,Data!AE247,0)</f>
        <v>0</v>
      </c>
      <c r="AI247" s="171">
        <f>IF(AI$2=$A247,Data!AF247,0)</f>
        <v>0</v>
      </c>
      <c r="AJ247" s="170">
        <f>IF(AJ$2=$A247,Data!AG247,0)</f>
        <v>0</v>
      </c>
      <c r="AK247" s="171">
        <f>IF(AK$2=$A247,Data!AH247,0)</f>
        <v>0</v>
      </c>
      <c r="AL247" s="170">
        <f>IF(AL$2=$A247,Data!AI247,0)</f>
        <v>0</v>
      </c>
      <c r="AM247" t="str">
        <f t="shared" si="6"/>
        <v>BA</v>
      </c>
      <c r="AN247" t="e">
        <f>+INDEX(Validation!$D$4:$D$250,MATCH(Merge!B247,Validation!$E$4:$E$250,0))</f>
        <v>#N/A</v>
      </c>
      <c r="AO247" s="172">
        <f t="shared" si="7"/>
        <v>0</v>
      </c>
    </row>
    <row r="248" spans="1:41" ht="15" x14ac:dyDescent="0.25">
      <c r="A248">
        <f>Inputs!$H$11</f>
        <v>1</v>
      </c>
      <c r="B248" t="str">
        <f>Inputs!$D$4</f>
        <v>Select Agency…</v>
      </c>
      <c r="C248" s="166" t="str">
        <f>Inputs!$I$6</f>
        <v>(insert code)</v>
      </c>
      <c r="D248" t="str">
        <f>IFERROR(INDEX(Inputs!$I$11:$I$19,MATCH(A248,Inputs!$H$11:$H$19)),"")</f>
        <v>(insert code)</v>
      </c>
      <c r="E248" t="s">
        <v>902</v>
      </c>
      <c r="F248" s="168">
        <f>IF(F$2=$A248,Data!C248,0)</f>
        <v>0</v>
      </c>
      <c r="G248" s="168">
        <f>IF(G$2=$A248,Data!D248,0)</f>
        <v>0</v>
      </c>
      <c r="H248" s="168">
        <f>IF(H$2=$A248,Data!E248,0)</f>
        <v>0</v>
      </c>
      <c r="I248" s="168">
        <f>IF(I$2=$A248,Data!F248,0)</f>
        <v>0</v>
      </c>
      <c r="J248" s="168">
        <f>IF(J$2=$A248,Data!G248,0)</f>
        <v>0</v>
      </c>
      <c r="K248" s="168">
        <f>IF(K$2=$A248,Data!H248,0)</f>
        <v>0</v>
      </c>
      <c r="L248" s="168">
        <f>IF(L$2=$A248,Data!I248,0)</f>
        <v>0</v>
      </c>
      <c r="M248" s="168">
        <f>IF(M$2=$A248,Data!J248,0)</f>
        <v>0</v>
      </c>
      <c r="N248" s="168">
        <f>IF(N$2=$A248,Data!K248,0)</f>
        <v>0</v>
      </c>
      <c r="O248" s="168">
        <f>IF(O$2=$A248,Data!L248,0)</f>
        <v>0</v>
      </c>
      <c r="P248" s="168">
        <f>IF(P$2=$A248,Data!M248,0)</f>
        <v>0</v>
      </c>
      <c r="Q248" s="168">
        <f>IF(Q$2=$A248,Data!N248,0)</f>
        <v>0</v>
      </c>
      <c r="R248" s="169">
        <f>IF(R$2=$A248,Data!O248,0)</f>
        <v>0</v>
      </c>
      <c r="S248" s="169">
        <f>IF(S$2=$A248,Data!P248,0)</f>
        <v>0</v>
      </c>
      <c r="T248" s="169">
        <f>IF(T$2=$A248,Data!Q248,0)</f>
        <v>0</v>
      </c>
      <c r="U248" s="169">
        <f>IF(U$2=$A248,Data!R248,0)</f>
        <v>0</v>
      </c>
      <c r="V248" s="169">
        <f>IF(V$2=$A248,Data!S248,0)</f>
        <v>0</v>
      </c>
      <c r="W248" s="169">
        <f>IF(W$2=$A248,Data!T248,0)</f>
        <v>0</v>
      </c>
      <c r="X248" s="169">
        <f>IF(X$2=$A248,Data!U248,0)</f>
        <v>0</v>
      </c>
      <c r="Y248" s="169">
        <f>IF(Y$2=$A248,Data!V248,0)</f>
        <v>0</v>
      </c>
      <c r="Z248" s="169">
        <f>IF(Z$2=$A248,Data!W248,0)</f>
        <v>0</v>
      </c>
      <c r="AA248" s="169">
        <f>IF(AA$2=$A248,Data!X248,0)</f>
        <v>0</v>
      </c>
      <c r="AB248" s="169">
        <f>IF(AB$2=$A248,Data!Y248,0)</f>
        <v>0</v>
      </c>
      <c r="AC248" s="169">
        <f>IF(AC$2=$A248,Data!Z248,0)</f>
        <v>0</v>
      </c>
      <c r="AD248" s="170">
        <f>IF(AD$2=$A248,Data!AA248,0)</f>
        <v>0</v>
      </c>
      <c r="AE248" s="171">
        <f>IF(AE$2=$A248,Data!AB248,0)</f>
        <v>0</v>
      </c>
      <c r="AF248" s="170">
        <f>IF(AF$2=$A248,Data!AC248,0)</f>
        <v>0</v>
      </c>
      <c r="AG248" s="171">
        <f>IF(AG$2=$A248,Data!AD248,0)</f>
        <v>0</v>
      </c>
      <c r="AH248" s="170">
        <f>IF(AH$2=$A248,Data!AE248,0)</f>
        <v>0</v>
      </c>
      <c r="AI248" s="171">
        <f>IF(AI$2=$A248,Data!AF248,0)</f>
        <v>0</v>
      </c>
      <c r="AJ248" s="170">
        <f>IF(AJ$2=$A248,Data!AG248,0)</f>
        <v>0</v>
      </c>
      <c r="AK248" s="171">
        <f>IF(AK$2=$A248,Data!AH248,0)</f>
        <v>0</v>
      </c>
      <c r="AL248" s="170">
        <f>IF(AL$2=$A248,Data!AI248,0)</f>
        <v>0</v>
      </c>
      <c r="AM248" t="str">
        <f t="shared" si="6"/>
        <v>BA</v>
      </c>
      <c r="AN248" t="e">
        <f>+INDEX(Validation!$D$4:$D$250,MATCH(Merge!B248,Validation!$E$4:$E$250,0))</f>
        <v>#N/A</v>
      </c>
      <c r="AO248" s="172">
        <f t="shared" si="7"/>
        <v>0</v>
      </c>
    </row>
    <row r="249" spans="1:41" ht="15" x14ac:dyDescent="0.25">
      <c r="A249">
        <f>Inputs!$H$11</f>
        <v>1</v>
      </c>
      <c r="B249" t="str">
        <f>Inputs!$D$4</f>
        <v>Select Agency…</v>
      </c>
      <c r="C249" s="166" t="str">
        <f>Inputs!$I$6</f>
        <v>(insert code)</v>
      </c>
      <c r="D249" t="str">
        <f>IFERROR(INDEX(Inputs!$I$11:$I$19,MATCH(A249,Inputs!$H$11:$H$19)),"")</f>
        <v>(insert code)</v>
      </c>
      <c r="E249" t="s">
        <v>902</v>
      </c>
      <c r="F249" s="168">
        <f>IF(F$2=$A249,Data!C249,0)</f>
        <v>0</v>
      </c>
      <c r="G249" s="168">
        <f>IF(G$2=$A249,Data!D249,0)</f>
        <v>0</v>
      </c>
      <c r="H249" s="168">
        <f>IF(H$2=$A249,Data!E249,0)</f>
        <v>0</v>
      </c>
      <c r="I249" s="168">
        <f>IF(I$2=$A249,Data!F249,0)</f>
        <v>0</v>
      </c>
      <c r="J249" s="168">
        <f>IF(J$2=$A249,Data!G249,0)</f>
        <v>0</v>
      </c>
      <c r="K249" s="168">
        <f>IF(K$2=$A249,Data!H249,0)</f>
        <v>0</v>
      </c>
      <c r="L249" s="168">
        <f>IF(L$2=$A249,Data!I249,0)</f>
        <v>0</v>
      </c>
      <c r="M249" s="168">
        <f>IF(M$2=$A249,Data!J249,0)</f>
        <v>0</v>
      </c>
      <c r="N249" s="168">
        <f>IF(N$2=$A249,Data!K249,0)</f>
        <v>0</v>
      </c>
      <c r="O249" s="168">
        <f>IF(O$2=$A249,Data!L249,0)</f>
        <v>0</v>
      </c>
      <c r="P249" s="168">
        <f>IF(P$2=$A249,Data!M249,0)</f>
        <v>0</v>
      </c>
      <c r="Q249" s="168">
        <f>IF(Q$2=$A249,Data!N249,0)</f>
        <v>0</v>
      </c>
      <c r="R249" s="169">
        <f>IF(R$2=$A249,Data!O249,0)</f>
        <v>0</v>
      </c>
      <c r="S249" s="169">
        <f>IF(S$2=$A249,Data!P249,0)</f>
        <v>0</v>
      </c>
      <c r="T249" s="169">
        <f>IF(T$2=$A249,Data!Q249,0)</f>
        <v>0</v>
      </c>
      <c r="U249" s="169">
        <f>IF(U$2=$A249,Data!R249,0)</f>
        <v>0</v>
      </c>
      <c r="V249" s="169">
        <f>IF(V$2=$A249,Data!S249,0)</f>
        <v>0</v>
      </c>
      <c r="W249" s="169">
        <f>IF(W$2=$A249,Data!T249,0)</f>
        <v>0</v>
      </c>
      <c r="X249" s="169">
        <f>IF(X$2=$A249,Data!U249,0)</f>
        <v>0</v>
      </c>
      <c r="Y249" s="169">
        <f>IF(Y$2=$A249,Data!V249,0)</f>
        <v>0</v>
      </c>
      <c r="Z249" s="169">
        <f>IF(Z$2=$A249,Data!W249,0)</f>
        <v>0</v>
      </c>
      <c r="AA249" s="169">
        <f>IF(AA$2=$A249,Data!X249,0)</f>
        <v>0</v>
      </c>
      <c r="AB249" s="169">
        <f>IF(AB$2=$A249,Data!Y249,0)</f>
        <v>0</v>
      </c>
      <c r="AC249" s="169">
        <f>IF(AC$2=$A249,Data!Z249,0)</f>
        <v>0</v>
      </c>
      <c r="AD249" s="170">
        <f>IF(AD$2=$A249,Data!AA249,0)</f>
        <v>0</v>
      </c>
      <c r="AE249" s="171">
        <f>IF(AE$2=$A249,Data!AB249,0)</f>
        <v>0</v>
      </c>
      <c r="AF249" s="170">
        <f>IF(AF$2=$A249,Data!AC249,0)</f>
        <v>0</v>
      </c>
      <c r="AG249" s="171">
        <f>IF(AG$2=$A249,Data!AD249,0)</f>
        <v>0</v>
      </c>
      <c r="AH249" s="170">
        <f>IF(AH$2=$A249,Data!AE249,0)</f>
        <v>0</v>
      </c>
      <c r="AI249" s="171">
        <f>IF(AI$2=$A249,Data!AF249,0)</f>
        <v>0</v>
      </c>
      <c r="AJ249" s="170">
        <f>IF(AJ$2=$A249,Data!AG249,0)</f>
        <v>0</v>
      </c>
      <c r="AK249" s="171">
        <f>IF(AK$2=$A249,Data!AH249,0)</f>
        <v>0</v>
      </c>
      <c r="AL249" s="170">
        <f>IF(AL$2=$A249,Data!AI249,0)</f>
        <v>0</v>
      </c>
      <c r="AM249" t="str">
        <f t="shared" si="6"/>
        <v>BA</v>
      </c>
      <c r="AN249" t="e">
        <f>+INDEX(Validation!$D$4:$D$250,MATCH(Merge!B249,Validation!$E$4:$E$250,0))</f>
        <v>#N/A</v>
      </c>
      <c r="AO249" s="172">
        <f t="shared" si="7"/>
        <v>0</v>
      </c>
    </row>
    <row r="250" spans="1:41" ht="15" x14ac:dyDescent="0.25">
      <c r="A250">
        <f>Inputs!$H$11</f>
        <v>1</v>
      </c>
      <c r="B250" t="str">
        <f>Inputs!$D$4</f>
        <v>Select Agency…</v>
      </c>
      <c r="C250" s="166" t="str">
        <f>Inputs!$I$6</f>
        <v>(insert code)</v>
      </c>
      <c r="D250" t="str">
        <f>IFERROR(INDEX(Inputs!$I$11:$I$19,MATCH(A250,Inputs!$H$11:$H$19)),"")</f>
        <v>(insert code)</v>
      </c>
      <c r="E250" t="s">
        <v>902</v>
      </c>
      <c r="F250" s="168">
        <f>IF(F$2=$A250,Data!C250,0)</f>
        <v>0</v>
      </c>
      <c r="G250" s="168">
        <f>IF(G$2=$A250,Data!D250,0)</f>
        <v>0</v>
      </c>
      <c r="H250" s="168">
        <f>IF(H$2=$A250,Data!E250,0)</f>
        <v>0</v>
      </c>
      <c r="I250" s="168">
        <f>IF(I$2=$A250,Data!F250,0)</f>
        <v>0</v>
      </c>
      <c r="J250" s="168">
        <f>IF(J$2=$A250,Data!G250,0)</f>
        <v>0</v>
      </c>
      <c r="K250" s="168">
        <f>IF(K$2=$A250,Data!H250,0)</f>
        <v>0</v>
      </c>
      <c r="L250" s="168">
        <f>IF(L$2=$A250,Data!I250,0)</f>
        <v>0</v>
      </c>
      <c r="M250" s="168">
        <f>IF(M$2=$A250,Data!J250,0)</f>
        <v>0</v>
      </c>
      <c r="N250" s="168">
        <f>IF(N$2=$A250,Data!K250,0)</f>
        <v>0</v>
      </c>
      <c r="O250" s="168">
        <f>IF(O$2=$A250,Data!L250,0)</f>
        <v>0</v>
      </c>
      <c r="P250" s="168">
        <f>IF(P$2=$A250,Data!M250,0)</f>
        <v>0</v>
      </c>
      <c r="Q250" s="168">
        <f>IF(Q$2=$A250,Data!N250,0)</f>
        <v>0</v>
      </c>
      <c r="R250" s="169">
        <f>IF(R$2=$A250,Data!O250,0)</f>
        <v>0</v>
      </c>
      <c r="S250" s="169">
        <f>IF(S$2=$A250,Data!P250,0)</f>
        <v>0</v>
      </c>
      <c r="T250" s="169">
        <f>IF(T$2=$A250,Data!Q250,0)</f>
        <v>0</v>
      </c>
      <c r="U250" s="169">
        <f>IF(U$2=$A250,Data!R250,0)</f>
        <v>0</v>
      </c>
      <c r="V250" s="169">
        <f>IF(V$2=$A250,Data!S250,0)</f>
        <v>0</v>
      </c>
      <c r="W250" s="169">
        <f>IF(W$2=$A250,Data!T250,0)</f>
        <v>0</v>
      </c>
      <c r="X250" s="169">
        <f>IF(X$2=$A250,Data!U250,0)</f>
        <v>0</v>
      </c>
      <c r="Y250" s="169">
        <f>IF(Y$2=$A250,Data!V250,0)</f>
        <v>0</v>
      </c>
      <c r="Z250" s="169">
        <f>IF(Z$2=$A250,Data!W250,0)</f>
        <v>0</v>
      </c>
      <c r="AA250" s="169">
        <f>IF(AA$2=$A250,Data!X250,0)</f>
        <v>0</v>
      </c>
      <c r="AB250" s="169">
        <f>IF(AB$2=$A250,Data!Y250,0)</f>
        <v>0</v>
      </c>
      <c r="AC250" s="169">
        <f>IF(AC$2=$A250,Data!Z250,0)</f>
        <v>0</v>
      </c>
      <c r="AD250" s="170">
        <f>IF(AD$2=$A250,Data!AA250,0)</f>
        <v>0</v>
      </c>
      <c r="AE250" s="171">
        <f>IF(AE$2=$A250,Data!AB250,0)</f>
        <v>0</v>
      </c>
      <c r="AF250" s="170">
        <f>IF(AF$2=$A250,Data!AC250,0)</f>
        <v>0</v>
      </c>
      <c r="AG250" s="171">
        <f>IF(AG$2=$A250,Data!AD250,0)</f>
        <v>0</v>
      </c>
      <c r="AH250" s="170">
        <f>IF(AH$2=$A250,Data!AE250,0)</f>
        <v>0</v>
      </c>
      <c r="AI250" s="171">
        <f>IF(AI$2=$A250,Data!AF250,0)</f>
        <v>0</v>
      </c>
      <c r="AJ250" s="170">
        <f>IF(AJ$2=$A250,Data!AG250,0)</f>
        <v>0</v>
      </c>
      <c r="AK250" s="171">
        <f>IF(AK$2=$A250,Data!AH250,0)</f>
        <v>0</v>
      </c>
      <c r="AL250" s="170">
        <f>IF(AL$2=$A250,Data!AI250,0)</f>
        <v>0</v>
      </c>
      <c r="AM250" t="str">
        <f t="shared" si="6"/>
        <v>BA</v>
      </c>
      <c r="AN250" t="e">
        <f>+INDEX(Validation!$D$4:$D$250,MATCH(Merge!B250,Validation!$E$4:$E$250,0))</f>
        <v>#N/A</v>
      </c>
      <c r="AO250" s="172">
        <f t="shared" si="7"/>
        <v>0</v>
      </c>
    </row>
    <row r="251" spans="1:41" ht="15" x14ac:dyDescent="0.25">
      <c r="A251">
        <f>Inputs!$H$11</f>
        <v>1</v>
      </c>
      <c r="B251" t="str">
        <f>Inputs!$D$4</f>
        <v>Select Agency…</v>
      </c>
      <c r="C251" s="166" t="str">
        <f>Inputs!$I$6</f>
        <v>(insert code)</v>
      </c>
      <c r="D251" t="str">
        <f>IFERROR(INDEX(Inputs!$I$11:$I$19,MATCH(A251,Inputs!$H$11:$H$19)),"")</f>
        <v>(insert code)</v>
      </c>
      <c r="E251" t="s">
        <v>902</v>
      </c>
      <c r="F251" s="168">
        <f>IF(F$2=$A251,Data!C251,0)</f>
        <v>0</v>
      </c>
      <c r="G251" s="168">
        <f>IF(G$2=$A251,Data!D251,0)</f>
        <v>0</v>
      </c>
      <c r="H251" s="168">
        <f>IF(H$2=$A251,Data!E251,0)</f>
        <v>0</v>
      </c>
      <c r="I251" s="168">
        <f>IF(I$2=$A251,Data!F251,0)</f>
        <v>0</v>
      </c>
      <c r="J251" s="168">
        <f>IF(J$2=$A251,Data!G251,0)</f>
        <v>0</v>
      </c>
      <c r="K251" s="168">
        <f>IF(K$2=$A251,Data!H251,0)</f>
        <v>0</v>
      </c>
      <c r="L251" s="168">
        <f>IF(L$2=$A251,Data!I251,0)</f>
        <v>0</v>
      </c>
      <c r="M251" s="168">
        <f>IF(M$2=$A251,Data!J251,0)</f>
        <v>0</v>
      </c>
      <c r="N251" s="168">
        <f>IF(N$2=$A251,Data!K251,0)</f>
        <v>0</v>
      </c>
      <c r="O251" s="168">
        <f>IF(O$2=$A251,Data!L251,0)</f>
        <v>0</v>
      </c>
      <c r="P251" s="168">
        <f>IF(P$2=$A251,Data!M251,0)</f>
        <v>0</v>
      </c>
      <c r="Q251" s="168">
        <f>IF(Q$2=$A251,Data!N251,0)</f>
        <v>0</v>
      </c>
      <c r="R251" s="169">
        <f>IF(R$2=$A251,Data!O251,0)</f>
        <v>0</v>
      </c>
      <c r="S251" s="169">
        <f>IF(S$2=$A251,Data!P251,0)</f>
        <v>0</v>
      </c>
      <c r="T251" s="169">
        <f>IF(T$2=$A251,Data!Q251,0)</f>
        <v>0</v>
      </c>
      <c r="U251" s="169">
        <f>IF(U$2=$A251,Data!R251,0)</f>
        <v>0</v>
      </c>
      <c r="V251" s="169">
        <f>IF(V$2=$A251,Data!S251,0)</f>
        <v>0</v>
      </c>
      <c r="W251" s="169">
        <f>IF(W$2=$A251,Data!T251,0)</f>
        <v>0</v>
      </c>
      <c r="X251" s="169">
        <f>IF(X$2=$A251,Data!U251,0)</f>
        <v>0</v>
      </c>
      <c r="Y251" s="169">
        <f>IF(Y$2=$A251,Data!V251,0)</f>
        <v>0</v>
      </c>
      <c r="Z251" s="169">
        <f>IF(Z$2=$A251,Data!W251,0)</f>
        <v>0</v>
      </c>
      <c r="AA251" s="169">
        <f>IF(AA$2=$A251,Data!X251,0)</f>
        <v>0</v>
      </c>
      <c r="AB251" s="169">
        <f>IF(AB$2=$A251,Data!Y251,0)</f>
        <v>0</v>
      </c>
      <c r="AC251" s="169">
        <f>IF(AC$2=$A251,Data!Z251,0)</f>
        <v>0</v>
      </c>
      <c r="AD251" s="170">
        <f>IF(AD$2=$A251,Data!AA251,0)</f>
        <v>0</v>
      </c>
      <c r="AE251" s="171">
        <f>IF(AE$2=$A251,Data!AB251,0)</f>
        <v>0</v>
      </c>
      <c r="AF251" s="170">
        <f>IF(AF$2=$A251,Data!AC251,0)</f>
        <v>0</v>
      </c>
      <c r="AG251" s="171">
        <f>IF(AG$2=$A251,Data!AD251,0)</f>
        <v>0</v>
      </c>
      <c r="AH251" s="170">
        <f>IF(AH$2=$A251,Data!AE251,0)</f>
        <v>0</v>
      </c>
      <c r="AI251" s="171">
        <f>IF(AI$2=$A251,Data!AF251,0)</f>
        <v>0</v>
      </c>
      <c r="AJ251" s="170">
        <f>IF(AJ$2=$A251,Data!AG251,0)</f>
        <v>0</v>
      </c>
      <c r="AK251" s="171">
        <f>IF(AK$2=$A251,Data!AH251,0)</f>
        <v>0</v>
      </c>
      <c r="AL251" s="170">
        <f>IF(AL$2=$A251,Data!AI251,0)</f>
        <v>0</v>
      </c>
      <c r="AM251" t="str">
        <f t="shared" si="6"/>
        <v>BA</v>
      </c>
      <c r="AN251" t="e">
        <f>+INDEX(Validation!$D$4:$D$250,MATCH(Merge!B251,Validation!$E$4:$E$250,0))</f>
        <v>#N/A</v>
      </c>
      <c r="AO251" s="172">
        <f t="shared" si="7"/>
        <v>0</v>
      </c>
    </row>
    <row r="252" spans="1:41" ht="15" x14ac:dyDescent="0.25">
      <c r="A252">
        <f>Inputs!$H$11</f>
        <v>1</v>
      </c>
      <c r="B252" t="str">
        <f>Inputs!$D$4</f>
        <v>Select Agency…</v>
      </c>
      <c r="C252" s="166" t="str">
        <f>Inputs!$I$6</f>
        <v>(insert code)</v>
      </c>
      <c r="D252" t="str">
        <f>IFERROR(INDEX(Inputs!$I$11:$I$19,MATCH(A252,Inputs!$H$11:$H$19)),"")</f>
        <v>(insert code)</v>
      </c>
      <c r="E252" t="s">
        <v>902</v>
      </c>
      <c r="F252" s="168">
        <f>IF(F$2=$A252,Data!C252,0)</f>
        <v>0</v>
      </c>
      <c r="G252" s="168">
        <f>IF(G$2=$A252,Data!D252,0)</f>
        <v>0</v>
      </c>
      <c r="H252" s="168">
        <f>IF(H$2=$A252,Data!E252,0)</f>
        <v>0</v>
      </c>
      <c r="I252" s="168">
        <f>IF(I$2=$A252,Data!F252,0)</f>
        <v>0</v>
      </c>
      <c r="J252" s="168">
        <f>IF(J$2=$A252,Data!G252,0)</f>
        <v>0</v>
      </c>
      <c r="K252" s="168">
        <f>IF(K$2=$A252,Data!H252,0)</f>
        <v>0</v>
      </c>
      <c r="L252" s="168">
        <f>IF(L$2=$A252,Data!I252,0)</f>
        <v>0</v>
      </c>
      <c r="M252" s="168">
        <f>IF(M$2=$A252,Data!J252,0)</f>
        <v>0</v>
      </c>
      <c r="N252" s="168">
        <f>IF(N$2=$A252,Data!K252,0)</f>
        <v>0</v>
      </c>
      <c r="O252" s="168">
        <f>IF(O$2=$A252,Data!L252,0)</f>
        <v>0</v>
      </c>
      <c r="P252" s="168">
        <f>IF(P$2=$A252,Data!M252,0)</f>
        <v>0</v>
      </c>
      <c r="Q252" s="168">
        <f>IF(Q$2=$A252,Data!N252,0)</f>
        <v>0</v>
      </c>
      <c r="R252" s="169">
        <f>IF(R$2=$A252,Data!O252,0)</f>
        <v>0</v>
      </c>
      <c r="S252" s="169">
        <f>IF(S$2=$A252,Data!P252,0)</f>
        <v>0</v>
      </c>
      <c r="T252" s="169">
        <f>IF(T$2=$A252,Data!Q252,0)</f>
        <v>0</v>
      </c>
      <c r="U252" s="169">
        <f>IF(U$2=$A252,Data!R252,0)</f>
        <v>0</v>
      </c>
      <c r="V252" s="169">
        <f>IF(V$2=$A252,Data!S252,0)</f>
        <v>0</v>
      </c>
      <c r="W252" s="169">
        <f>IF(W$2=$A252,Data!T252,0)</f>
        <v>0</v>
      </c>
      <c r="X252" s="169">
        <f>IF(X$2=$A252,Data!U252,0)</f>
        <v>0</v>
      </c>
      <c r="Y252" s="169">
        <f>IF(Y$2=$A252,Data!V252,0)</f>
        <v>0</v>
      </c>
      <c r="Z252" s="169">
        <f>IF(Z$2=$A252,Data!W252,0)</f>
        <v>0</v>
      </c>
      <c r="AA252" s="169">
        <f>IF(AA$2=$A252,Data!X252,0)</f>
        <v>0</v>
      </c>
      <c r="AB252" s="169">
        <f>IF(AB$2=$A252,Data!Y252,0)</f>
        <v>0</v>
      </c>
      <c r="AC252" s="169">
        <f>IF(AC$2=$A252,Data!Z252,0)</f>
        <v>0</v>
      </c>
      <c r="AD252" s="170">
        <f>IF(AD$2=$A252,Data!AA252,0)</f>
        <v>0</v>
      </c>
      <c r="AE252" s="171">
        <f>IF(AE$2=$A252,Data!AB252,0)</f>
        <v>0</v>
      </c>
      <c r="AF252" s="170">
        <f>IF(AF$2=$A252,Data!AC252,0)</f>
        <v>0</v>
      </c>
      <c r="AG252" s="171">
        <f>IF(AG$2=$A252,Data!AD252,0)</f>
        <v>0</v>
      </c>
      <c r="AH252" s="170">
        <f>IF(AH$2=$A252,Data!AE252,0)</f>
        <v>0</v>
      </c>
      <c r="AI252" s="171">
        <f>IF(AI$2=$A252,Data!AF252,0)</f>
        <v>0</v>
      </c>
      <c r="AJ252" s="170">
        <f>IF(AJ$2=$A252,Data!AG252,0)</f>
        <v>0</v>
      </c>
      <c r="AK252" s="171">
        <f>IF(AK$2=$A252,Data!AH252,0)</f>
        <v>0</v>
      </c>
      <c r="AL252" s="170">
        <f>IF(AL$2=$A252,Data!AI252,0)</f>
        <v>0</v>
      </c>
      <c r="AM252" t="str">
        <f t="shared" si="6"/>
        <v>BA</v>
      </c>
      <c r="AN252" t="e">
        <f>+INDEX(Validation!$D$4:$D$250,MATCH(Merge!B252,Validation!$E$4:$E$250,0))</f>
        <v>#N/A</v>
      </c>
      <c r="AO252" s="172">
        <f t="shared" si="7"/>
        <v>0</v>
      </c>
    </row>
    <row r="253" spans="1:41" ht="15" x14ac:dyDescent="0.25">
      <c r="A253">
        <f>Inputs!$H$11</f>
        <v>1</v>
      </c>
      <c r="B253" t="str">
        <f>Inputs!$D$4</f>
        <v>Select Agency…</v>
      </c>
      <c r="C253" s="166" t="str">
        <f>Inputs!$I$6</f>
        <v>(insert code)</v>
      </c>
      <c r="D253" t="str">
        <f>IFERROR(INDEX(Inputs!$I$11:$I$19,MATCH(A253,Inputs!$H$11:$H$19)),"")</f>
        <v>(insert code)</v>
      </c>
      <c r="E253" t="s">
        <v>902</v>
      </c>
      <c r="F253" s="168">
        <f>IF(F$2=$A253,Data!C253,0)</f>
        <v>0</v>
      </c>
      <c r="G253" s="168">
        <f>IF(G$2=$A253,Data!D253,0)</f>
        <v>0</v>
      </c>
      <c r="H253" s="168">
        <f>IF(H$2=$A253,Data!E253,0)</f>
        <v>0</v>
      </c>
      <c r="I253" s="168">
        <f>IF(I$2=$A253,Data!F253,0)</f>
        <v>0</v>
      </c>
      <c r="J253" s="168">
        <f>IF(J$2=$A253,Data!G253,0)</f>
        <v>0</v>
      </c>
      <c r="K253" s="168">
        <f>IF(K$2=$A253,Data!H253,0)</f>
        <v>0</v>
      </c>
      <c r="L253" s="168">
        <f>IF(L$2=$A253,Data!I253,0)</f>
        <v>0</v>
      </c>
      <c r="M253" s="168">
        <f>IF(M$2=$A253,Data!J253,0)</f>
        <v>0</v>
      </c>
      <c r="N253" s="168">
        <f>IF(N$2=$A253,Data!K253,0)</f>
        <v>0</v>
      </c>
      <c r="O253" s="168">
        <f>IF(O$2=$A253,Data!L253,0)</f>
        <v>0</v>
      </c>
      <c r="P253" s="168">
        <f>IF(P$2=$A253,Data!M253,0)</f>
        <v>0</v>
      </c>
      <c r="Q253" s="168">
        <f>IF(Q$2=$A253,Data!N253,0)</f>
        <v>0</v>
      </c>
      <c r="R253" s="169">
        <f>IF(R$2=$A253,Data!O253,0)</f>
        <v>0</v>
      </c>
      <c r="S253" s="169">
        <f>IF(S$2=$A253,Data!P253,0)</f>
        <v>0</v>
      </c>
      <c r="T253" s="169">
        <f>IF(T$2=$A253,Data!Q253,0)</f>
        <v>0</v>
      </c>
      <c r="U253" s="169">
        <f>IF(U$2=$A253,Data!R253,0)</f>
        <v>0</v>
      </c>
      <c r="V253" s="169">
        <f>IF(V$2=$A253,Data!S253,0)</f>
        <v>0</v>
      </c>
      <c r="W253" s="169">
        <f>IF(W$2=$A253,Data!T253,0)</f>
        <v>0</v>
      </c>
      <c r="X253" s="169">
        <f>IF(X$2=$A253,Data!U253,0)</f>
        <v>0</v>
      </c>
      <c r="Y253" s="169">
        <f>IF(Y$2=$A253,Data!V253,0)</f>
        <v>0</v>
      </c>
      <c r="Z253" s="169">
        <f>IF(Z$2=$A253,Data!W253,0)</f>
        <v>0</v>
      </c>
      <c r="AA253" s="169">
        <f>IF(AA$2=$A253,Data!X253,0)</f>
        <v>0</v>
      </c>
      <c r="AB253" s="169">
        <f>IF(AB$2=$A253,Data!Y253,0)</f>
        <v>0</v>
      </c>
      <c r="AC253" s="169">
        <f>IF(AC$2=$A253,Data!Z253,0)</f>
        <v>0</v>
      </c>
      <c r="AD253" s="170">
        <f>IF(AD$2=$A253,Data!AA253,0)</f>
        <v>0</v>
      </c>
      <c r="AE253" s="171">
        <f>IF(AE$2=$A253,Data!AB253,0)</f>
        <v>0</v>
      </c>
      <c r="AF253" s="170">
        <f>IF(AF$2=$A253,Data!AC253,0)</f>
        <v>0</v>
      </c>
      <c r="AG253" s="171">
        <f>IF(AG$2=$A253,Data!AD253,0)</f>
        <v>0</v>
      </c>
      <c r="AH253" s="170">
        <f>IF(AH$2=$A253,Data!AE253,0)</f>
        <v>0</v>
      </c>
      <c r="AI253" s="171">
        <f>IF(AI$2=$A253,Data!AF253,0)</f>
        <v>0</v>
      </c>
      <c r="AJ253" s="170">
        <f>IF(AJ$2=$A253,Data!AG253,0)</f>
        <v>0</v>
      </c>
      <c r="AK253" s="171">
        <f>IF(AK$2=$A253,Data!AH253,0)</f>
        <v>0</v>
      </c>
      <c r="AL253" s="170">
        <f>IF(AL$2=$A253,Data!AI253,0)</f>
        <v>0</v>
      </c>
      <c r="AM253" t="str">
        <f t="shared" si="6"/>
        <v>BA</v>
      </c>
      <c r="AN253" t="e">
        <f>+INDEX(Validation!$D$4:$D$250,MATCH(Merge!B253,Validation!$E$4:$E$250,0))</f>
        <v>#N/A</v>
      </c>
      <c r="AO253" s="172">
        <f t="shared" si="7"/>
        <v>0</v>
      </c>
    </row>
    <row r="254" spans="1:41" ht="15" x14ac:dyDescent="0.25">
      <c r="A254">
        <f>Inputs!$H$11</f>
        <v>1</v>
      </c>
      <c r="B254" t="str">
        <f>Inputs!$D$4</f>
        <v>Select Agency…</v>
      </c>
      <c r="C254" s="166" t="str">
        <f>Inputs!$I$6</f>
        <v>(insert code)</v>
      </c>
      <c r="D254" t="str">
        <f>IFERROR(INDEX(Inputs!$I$11:$I$19,MATCH(A254,Inputs!$H$11:$H$19)),"")</f>
        <v>(insert code)</v>
      </c>
      <c r="E254" t="s">
        <v>902</v>
      </c>
      <c r="F254" s="168">
        <f>IF(F$2=$A254,Data!C254,0)</f>
        <v>0</v>
      </c>
      <c r="G254" s="168">
        <f>IF(G$2=$A254,Data!D254,0)</f>
        <v>0</v>
      </c>
      <c r="H254" s="168">
        <f>IF(H$2=$A254,Data!E254,0)</f>
        <v>0</v>
      </c>
      <c r="I254" s="168">
        <f>IF(I$2=$A254,Data!F254,0)</f>
        <v>0</v>
      </c>
      <c r="J254" s="168">
        <f>IF(J$2=$A254,Data!G254,0)</f>
        <v>0</v>
      </c>
      <c r="K254" s="168">
        <f>IF(K$2=$A254,Data!H254,0)</f>
        <v>0</v>
      </c>
      <c r="L254" s="168">
        <f>IF(L$2=$A254,Data!I254,0)</f>
        <v>0</v>
      </c>
      <c r="M254" s="168">
        <f>IF(M$2=$A254,Data!J254,0)</f>
        <v>0</v>
      </c>
      <c r="N254" s="168">
        <f>IF(N$2=$A254,Data!K254,0)</f>
        <v>0</v>
      </c>
      <c r="O254" s="168">
        <f>IF(O$2=$A254,Data!L254,0)</f>
        <v>0</v>
      </c>
      <c r="P254" s="168">
        <f>IF(P$2=$A254,Data!M254,0)</f>
        <v>0</v>
      </c>
      <c r="Q254" s="168">
        <f>IF(Q$2=$A254,Data!N254,0)</f>
        <v>0</v>
      </c>
      <c r="R254" s="169">
        <f>IF(R$2=$A254,Data!O254,0)</f>
        <v>0</v>
      </c>
      <c r="S254" s="169">
        <f>IF(S$2=$A254,Data!P254,0)</f>
        <v>0</v>
      </c>
      <c r="T254" s="169">
        <f>IF(T$2=$A254,Data!Q254,0)</f>
        <v>0</v>
      </c>
      <c r="U254" s="169">
        <f>IF(U$2=$A254,Data!R254,0)</f>
        <v>0</v>
      </c>
      <c r="V254" s="169">
        <f>IF(V$2=$A254,Data!S254,0)</f>
        <v>0</v>
      </c>
      <c r="W254" s="169">
        <f>IF(W$2=$A254,Data!T254,0)</f>
        <v>0</v>
      </c>
      <c r="X254" s="169">
        <f>IF(X$2=$A254,Data!U254,0)</f>
        <v>0</v>
      </c>
      <c r="Y254" s="169">
        <f>IF(Y$2=$A254,Data!V254,0)</f>
        <v>0</v>
      </c>
      <c r="Z254" s="169">
        <f>IF(Z$2=$A254,Data!W254,0)</f>
        <v>0</v>
      </c>
      <c r="AA254" s="169">
        <f>IF(AA$2=$A254,Data!X254,0)</f>
        <v>0</v>
      </c>
      <c r="AB254" s="169">
        <f>IF(AB$2=$A254,Data!Y254,0)</f>
        <v>0</v>
      </c>
      <c r="AC254" s="169">
        <f>IF(AC$2=$A254,Data!Z254,0)</f>
        <v>0</v>
      </c>
      <c r="AD254" s="170">
        <f>IF(AD$2=$A254,Data!AA254,0)</f>
        <v>0</v>
      </c>
      <c r="AE254" s="171">
        <f>IF(AE$2=$A254,Data!AB254,0)</f>
        <v>0</v>
      </c>
      <c r="AF254" s="170">
        <f>IF(AF$2=$A254,Data!AC254,0)</f>
        <v>0</v>
      </c>
      <c r="AG254" s="171">
        <f>IF(AG$2=$A254,Data!AD254,0)</f>
        <v>0</v>
      </c>
      <c r="AH254" s="170">
        <f>IF(AH$2=$A254,Data!AE254,0)</f>
        <v>0</v>
      </c>
      <c r="AI254" s="171">
        <f>IF(AI$2=$A254,Data!AF254,0)</f>
        <v>0</v>
      </c>
      <c r="AJ254" s="170">
        <f>IF(AJ$2=$A254,Data!AG254,0)</f>
        <v>0</v>
      </c>
      <c r="AK254" s="171">
        <f>IF(AK$2=$A254,Data!AH254,0)</f>
        <v>0</v>
      </c>
      <c r="AL254" s="170">
        <f>IF(AL$2=$A254,Data!AI254,0)</f>
        <v>0</v>
      </c>
      <c r="AM254" t="str">
        <f t="shared" si="6"/>
        <v>BA</v>
      </c>
      <c r="AN254" t="e">
        <f>+INDEX(Validation!$D$4:$D$250,MATCH(Merge!B254,Validation!$E$4:$E$250,0))</f>
        <v>#N/A</v>
      </c>
      <c r="AO254" s="172">
        <f t="shared" si="7"/>
        <v>0</v>
      </c>
    </row>
    <row r="255" spans="1:41" ht="15" x14ac:dyDescent="0.25">
      <c r="A255">
        <f>Inputs!$H$11</f>
        <v>1</v>
      </c>
      <c r="B255" t="str">
        <f>Inputs!$D$4</f>
        <v>Select Agency…</v>
      </c>
      <c r="C255" s="166" t="str">
        <f>Inputs!$I$6</f>
        <v>(insert code)</v>
      </c>
      <c r="D255" t="str">
        <f>IFERROR(INDEX(Inputs!$I$11:$I$19,MATCH(A255,Inputs!$H$11:$H$19)),"")</f>
        <v>(insert code)</v>
      </c>
      <c r="E255" t="s">
        <v>902</v>
      </c>
      <c r="F255" s="168">
        <f>IF(F$2=$A255,Data!C255,0)</f>
        <v>0</v>
      </c>
      <c r="G255" s="168">
        <f>IF(G$2=$A255,Data!D255,0)</f>
        <v>0</v>
      </c>
      <c r="H255" s="168">
        <f>IF(H$2=$A255,Data!E255,0)</f>
        <v>0</v>
      </c>
      <c r="I255" s="168">
        <f>IF(I$2=$A255,Data!F255,0)</f>
        <v>0</v>
      </c>
      <c r="J255" s="168">
        <f>IF(J$2=$A255,Data!G255,0)</f>
        <v>0</v>
      </c>
      <c r="K255" s="168">
        <f>IF(K$2=$A255,Data!H255,0)</f>
        <v>0</v>
      </c>
      <c r="L255" s="168">
        <f>IF(L$2=$A255,Data!I255,0)</f>
        <v>0</v>
      </c>
      <c r="M255" s="168">
        <f>IF(M$2=$A255,Data!J255,0)</f>
        <v>0</v>
      </c>
      <c r="N255" s="168">
        <f>IF(N$2=$A255,Data!K255,0)</f>
        <v>0</v>
      </c>
      <c r="O255" s="168">
        <f>IF(O$2=$A255,Data!L255,0)</f>
        <v>0</v>
      </c>
      <c r="P255" s="168">
        <f>IF(P$2=$A255,Data!M255,0)</f>
        <v>0</v>
      </c>
      <c r="Q255" s="168">
        <f>IF(Q$2=$A255,Data!N255,0)</f>
        <v>0</v>
      </c>
      <c r="R255" s="169">
        <f>IF(R$2=$A255,Data!O255,0)</f>
        <v>0</v>
      </c>
      <c r="S255" s="169">
        <f>IF(S$2=$A255,Data!P255,0)</f>
        <v>0</v>
      </c>
      <c r="T255" s="169">
        <f>IF(T$2=$A255,Data!Q255,0)</f>
        <v>0</v>
      </c>
      <c r="U255" s="169">
        <f>IF(U$2=$A255,Data!R255,0)</f>
        <v>0</v>
      </c>
      <c r="V255" s="169">
        <f>IF(V$2=$A255,Data!S255,0)</f>
        <v>0</v>
      </c>
      <c r="W255" s="169">
        <f>IF(W$2=$A255,Data!T255,0)</f>
        <v>0</v>
      </c>
      <c r="X255" s="169">
        <f>IF(X$2=$A255,Data!U255,0)</f>
        <v>0</v>
      </c>
      <c r="Y255" s="169">
        <f>IF(Y$2=$A255,Data!V255,0)</f>
        <v>0</v>
      </c>
      <c r="Z255" s="169">
        <f>IF(Z$2=$A255,Data!W255,0)</f>
        <v>0</v>
      </c>
      <c r="AA255" s="169">
        <f>IF(AA$2=$A255,Data!X255,0)</f>
        <v>0</v>
      </c>
      <c r="AB255" s="169">
        <f>IF(AB$2=$A255,Data!Y255,0)</f>
        <v>0</v>
      </c>
      <c r="AC255" s="169">
        <f>IF(AC$2=$A255,Data!Z255,0)</f>
        <v>0</v>
      </c>
      <c r="AD255" s="170">
        <f>IF(AD$2=$A255,Data!AA255,0)</f>
        <v>0</v>
      </c>
      <c r="AE255" s="171">
        <f>IF(AE$2=$A255,Data!AB255,0)</f>
        <v>0</v>
      </c>
      <c r="AF255" s="170">
        <f>IF(AF$2=$A255,Data!AC255,0)</f>
        <v>0</v>
      </c>
      <c r="AG255" s="171">
        <f>IF(AG$2=$A255,Data!AD255,0)</f>
        <v>0</v>
      </c>
      <c r="AH255" s="170">
        <f>IF(AH$2=$A255,Data!AE255,0)</f>
        <v>0</v>
      </c>
      <c r="AI255" s="171">
        <f>IF(AI$2=$A255,Data!AF255,0)</f>
        <v>0</v>
      </c>
      <c r="AJ255" s="170">
        <f>IF(AJ$2=$A255,Data!AG255,0)</f>
        <v>0</v>
      </c>
      <c r="AK255" s="171">
        <f>IF(AK$2=$A255,Data!AH255,0)</f>
        <v>0</v>
      </c>
      <c r="AL255" s="170">
        <f>IF(AL$2=$A255,Data!AI255,0)</f>
        <v>0</v>
      </c>
      <c r="AM255" t="str">
        <f t="shared" si="6"/>
        <v>BA</v>
      </c>
      <c r="AN255" t="e">
        <f>+INDEX(Validation!$D$4:$D$250,MATCH(Merge!B255,Validation!$E$4:$E$250,0))</f>
        <v>#N/A</v>
      </c>
      <c r="AO255" s="172">
        <f t="shared" si="7"/>
        <v>0</v>
      </c>
    </row>
    <row r="256" spans="1:41" ht="15" x14ac:dyDescent="0.25">
      <c r="A256">
        <f>Inputs!$H$11</f>
        <v>1</v>
      </c>
      <c r="B256" t="str">
        <f>Inputs!$D$4</f>
        <v>Select Agency…</v>
      </c>
      <c r="C256" s="166" t="str">
        <f>Inputs!$I$6</f>
        <v>(insert code)</v>
      </c>
      <c r="D256" t="str">
        <f>IFERROR(INDEX(Inputs!$I$11:$I$19,MATCH(A256,Inputs!$H$11:$H$19)),"")</f>
        <v>(insert code)</v>
      </c>
      <c r="E256" t="s">
        <v>902</v>
      </c>
      <c r="F256" s="168">
        <f>IF(F$2=$A256,Data!C256,0)</f>
        <v>0</v>
      </c>
      <c r="G256" s="168">
        <f>IF(G$2=$A256,Data!D256,0)</f>
        <v>0</v>
      </c>
      <c r="H256" s="168">
        <f>IF(H$2=$A256,Data!E256,0)</f>
        <v>0</v>
      </c>
      <c r="I256" s="168">
        <f>IF(I$2=$A256,Data!F256,0)</f>
        <v>0</v>
      </c>
      <c r="J256" s="168">
        <f>IF(J$2=$A256,Data!G256,0)</f>
        <v>0</v>
      </c>
      <c r="K256" s="168">
        <f>IF(K$2=$A256,Data!H256,0)</f>
        <v>0</v>
      </c>
      <c r="L256" s="168">
        <f>IF(L$2=$A256,Data!I256,0)</f>
        <v>0</v>
      </c>
      <c r="M256" s="168">
        <f>IF(M$2=$A256,Data!J256,0)</f>
        <v>0</v>
      </c>
      <c r="N256" s="168">
        <f>IF(N$2=$A256,Data!K256,0)</f>
        <v>0</v>
      </c>
      <c r="O256" s="168">
        <f>IF(O$2=$A256,Data!L256,0)</f>
        <v>0</v>
      </c>
      <c r="P256" s="168">
        <f>IF(P$2=$A256,Data!M256,0)</f>
        <v>0</v>
      </c>
      <c r="Q256" s="168">
        <f>IF(Q$2=$A256,Data!N256,0)</f>
        <v>0</v>
      </c>
      <c r="R256" s="169">
        <f>IF(R$2=$A256,Data!O256,0)</f>
        <v>0</v>
      </c>
      <c r="S256" s="169">
        <f>IF(S$2=$A256,Data!P256,0)</f>
        <v>0</v>
      </c>
      <c r="T256" s="169">
        <f>IF(T$2=$A256,Data!Q256,0)</f>
        <v>0</v>
      </c>
      <c r="U256" s="169">
        <f>IF(U$2=$A256,Data!R256,0)</f>
        <v>0</v>
      </c>
      <c r="V256" s="169">
        <f>IF(V$2=$A256,Data!S256,0)</f>
        <v>0</v>
      </c>
      <c r="W256" s="169">
        <f>IF(W$2=$A256,Data!T256,0)</f>
        <v>0</v>
      </c>
      <c r="X256" s="169">
        <f>IF(X$2=$A256,Data!U256,0)</f>
        <v>0</v>
      </c>
      <c r="Y256" s="169">
        <f>IF(Y$2=$A256,Data!V256,0)</f>
        <v>0</v>
      </c>
      <c r="Z256" s="169">
        <f>IF(Z$2=$A256,Data!W256,0)</f>
        <v>0</v>
      </c>
      <c r="AA256" s="169">
        <f>IF(AA$2=$A256,Data!X256,0)</f>
        <v>0</v>
      </c>
      <c r="AB256" s="169">
        <f>IF(AB$2=$A256,Data!Y256,0)</f>
        <v>0</v>
      </c>
      <c r="AC256" s="169">
        <f>IF(AC$2=$A256,Data!Z256,0)</f>
        <v>0</v>
      </c>
      <c r="AD256" s="170">
        <f>IF(AD$2=$A256,Data!AA256,0)</f>
        <v>0</v>
      </c>
      <c r="AE256" s="171">
        <f>IF(AE$2=$A256,Data!AB256,0)</f>
        <v>0</v>
      </c>
      <c r="AF256" s="170">
        <f>IF(AF$2=$A256,Data!AC256,0)</f>
        <v>0</v>
      </c>
      <c r="AG256" s="171">
        <f>IF(AG$2=$A256,Data!AD256,0)</f>
        <v>0</v>
      </c>
      <c r="AH256" s="170">
        <f>IF(AH$2=$A256,Data!AE256,0)</f>
        <v>0</v>
      </c>
      <c r="AI256" s="171">
        <f>IF(AI$2=$A256,Data!AF256,0)</f>
        <v>0</v>
      </c>
      <c r="AJ256" s="170">
        <f>IF(AJ$2=$A256,Data!AG256,0)</f>
        <v>0</v>
      </c>
      <c r="AK256" s="171">
        <f>IF(AK$2=$A256,Data!AH256,0)</f>
        <v>0</v>
      </c>
      <c r="AL256" s="170">
        <f>IF(AL$2=$A256,Data!AI256,0)</f>
        <v>0</v>
      </c>
      <c r="AM256" t="str">
        <f t="shared" si="6"/>
        <v>BA</v>
      </c>
      <c r="AN256" t="e">
        <f>+INDEX(Validation!$D$4:$D$250,MATCH(Merge!B256,Validation!$E$4:$E$250,0))</f>
        <v>#N/A</v>
      </c>
      <c r="AO256" s="172">
        <f t="shared" si="7"/>
        <v>0</v>
      </c>
    </row>
    <row r="257" spans="1:41" ht="15" x14ac:dyDescent="0.25">
      <c r="A257">
        <f>Inputs!$H$11</f>
        <v>1</v>
      </c>
      <c r="B257" t="str">
        <f>Inputs!$D$4</f>
        <v>Select Agency…</v>
      </c>
      <c r="C257" s="166" t="str">
        <f>Inputs!$I$6</f>
        <v>(insert code)</v>
      </c>
      <c r="D257" t="str">
        <f>IFERROR(INDEX(Inputs!$I$11:$I$19,MATCH(A257,Inputs!$H$11:$H$19)),"")</f>
        <v>(insert code)</v>
      </c>
      <c r="E257" t="s">
        <v>902</v>
      </c>
      <c r="F257" s="168">
        <f>IF(F$2=$A257,Data!C257,0)</f>
        <v>0</v>
      </c>
      <c r="G257" s="168">
        <f>IF(G$2=$A257,Data!D257,0)</f>
        <v>0</v>
      </c>
      <c r="H257" s="168">
        <f>IF(H$2=$A257,Data!E257,0)</f>
        <v>0</v>
      </c>
      <c r="I257" s="168">
        <f>IF(I$2=$A257,Data!F257,0)</f>
        <v>0</v>
      </c>
      <c r="J257" s="168">
        <f>IF(J$2=$A257,Data!G257,0)</f>
        <v>0</v>
      </c>
      <c r="K257" s="168">
        <f>IF(K$2=$A257,Data!H257,0)</f>
        <v>0</v>
      </c>
      <c r="L257" s="168">
        <f>IF(L$2=$A257,Data!I257,0)</f>
        <v>0</v>
      </c>
      <c r="M257" s="168">
        <f>IF(M$2=$A257,Data!J257,0)</f>
        <v>0</v>
      </c>
      <c r="N257" s="168">
        <f>IF(N$2=$A257,Data!K257,0)</f>
        <v>0</v>
      </c>
      <c r="O257" s="168">
        <f>IF(O$2=$A257,Data!L257,0)</f>
        <v>0</v>
      </c>
      <c r="P257" s="168">
        <f>IF(P$2=$A257,Data!M257,0)</f>
        <v>0</v>
      </c>
      <c r="Q257" s="168">
        <f>IF(Q$2=$A257,Data!N257,0)</f>
        <v>0</v>
      </c>
      <c r="R257" s="169">
        <f>IF(R$2=$A257,Data!O257,0)</f>
        <v>0</v>
      </c>
      <c r="S257" s="169">
        <f>IF(S$2=$A257,Data!P257,0)</f>
        <v>0</v>
      </c>
      <c r="T257" s="169">
        <f>IF(T$2=$A257,Data!Q257,0)</f>
        <v>0</v>
      </c>
      <c r="U257" s="169">
        <f>IF(U$2=$A257,Data!R257,0)</f>
        <v>0</v>
      </c>
      <c r="V257" s="169">
        <f>IF(V$2=$A257,Data!S257,0)</f>
        <v>0</v>
      </c>
      <c r="W257" s="169">
        <f>IF(W$2=$A257,Data!T257,0)</f>
        <v>0</v>
      </c>
      <c r="X257" s="169">
        <f>IF(X$2=$A257,Data!U257,0)</f>
        <v>0</v>
      </c>
      <c r="Y257" s="169">
        <f>IF(Y$2=$A257,Data!V257,0)</f>
        <v>0</v>
      </c>
      <c r="Z257" s="169">
        <f>IF(Z$2=$A257,Data!W257,0)</f>
        <v>0</v>
      </c>
      <c r="AA257" s="169">
        <f>IF(AA$2=$A257,Data!X257,0)</f>
        <v>0</v>
      </c>
      <c r="AB257" s="169">
        <f>IF(AB$2=$A257,Data!Y257,0)</f>
        <v>0</v>
      </c>
      <c r="AC257" s="169">
        <f>IF(AC$2=$A257,Data!Z257,0)</f>
        <v>0</v>
      </c>
      <c r="AD257" s="170">
        <f>IF(AD$2=$A257,Data!AA257,0)</f>
        <v>0</v>
      </c>
      <c r="AE257" s="171">
        <f>IF(AE$2=$A257,Data!AB257,0)</f>
        <v>0</v>
      </c>
      <c r="AF257" s="170">
        <f>IF(AF$2=$A257,Data!AC257,0)</f>
        <v>0</v>
      </c>
      <c r="AG257" s="171">
        <f>IF(AG$2=$A257,Data!AD257,0)</f>
        <v>0</v>
      </c>
      <c r="AH257" s="170">
        <f>IF(AH$2=$A257,Data!AE257,0)</f>
        <v>0</v>
      </c>
      <c r="AI257" s="171">
        <f>IF(AI$2=$A257,Data!AF257,0)</f>
        <v>0</v>
      </c>
      <c r="AJ257" s="170">
        <f>IF(AJ$2=$A257,Data!AG257,0)</f>
        <v>0</v>
      </c>
      <c r="AK257" s="171">
        <f>IF(AK$2=$A257,Data!AH257,0)</f>
        <v>0</v>
      </c>
      <c r="AL257" s="170">
        <f>IF(AL$2=$A257,Data!AI257,0)</f>
        <v>0</v>
      </c>
      <c r="AM257" t="str">
        <f t="shared" si="6"/>
        <v>BA</v>
      </c>
      <c r="AN257" t="e">
        <f>+INDEX(Validation!$D$4:$D$250,MATCH(Merge!B257,Validation!$E$4:$E$250,0))</f>
        <v>#N/A</v>
      </c>
      <c r="AO257" s="172">
        <f t="shared" si="7"/>
        <v>0</v>
      </c>
    </row>
    <row r="258" spans="1:41" ht="15" x14ac:dyDescent="0.25">
      <c r="A258">
        <f>Inputs!$H$11</f>
        <v>1</v>
      </c>
      <c r="B258" t="str">
        <f>Inputs!$D$4</f>
        <v>Select Agency…</v>
      </c>
      <c r="C258" s="166" t="str">
        <f>Inputs!$I$6</f>
        <v>(insert code)</v>
      </c>
      <c r="D258" t="str">
        <f>IFERROR(INDEX(Inputs!$I$11:$I$19,MATCH(A258,Inputs!$H$11:$H$19)),"")</f>
        <v>(insert code)</v>
      </c>
      <c r="E258" t="s">
        <v>902</v>
      </c>
      <c r="F258" s="168">
        <f>IF(F$2=$A258,Data!C258,0)</f>
        <v>0</v>
      </c>
      <c r="G258" s="168">
        <f>IF(G$2=$A258,Data!D258,0)</f>
        <v>0</v>
      </c>
      <c r="H258" s="168">
        <f>IF(H$2=$A258,Data!E258,0)</f>
        <v>0</v>
      </c>
      <c r="I258" s="168">
        <f>IF(I$2=$A258,Data!F258,0)</f>
        <v>0</v>
      </c>
      <c r="J258" s="168">
        <f>IF(J$2=$A258,Data!G258,0)</f>
        <v>0</v>
      </c>
      <c r="K258" s="168">
        <f>IF(K$2=$A258,Data!H258,0)</f>
        <v>0</v>
      </c>
      <c r="L258" s="168">
        <f>IF(L$2=$A258,Data!I258,0)</f>
        <v>0</v>
      </c>
      <c r="M258" s="168">
        <f>IF(M$2=$A258,Data!J258,0)</f>
        <v>0</v>
      </c>
      <c r="N258" s="168">
        <f>IF(N$2=$A258,Data!K258,0)</f>
        <v>0</v>
      </c>
      <c r="O258" s="168">
        <f>IF(O$2=$A258,Data!L258,0)</f>
        <v>0</v>
      </c>
      <c r="P258" s="168">
        <f>IF(P$2=$A258,Data!M258,0)</f>
        <v>0</v>
      </c>
      <c r="Q258" s="168">
        <f>IF(Q$2=$A258,Data!N258,0)</f>
        <v>0</v>
      </c>
      <c r="R258" s="169">
        <f>IF(R$2=$A258,Data!O258,0)</f>
        <v>0</v>
      </c>
      <c r="S258" s="169">
        <f>IF(S$2=$A258,Data!P258,0)</f>
        <v>0</v>
      </c>
      <c r="T258" s="169">
        <f>IF(T$2=$A258,Data!Q258,0)</f>
        <v>0</v>
      </c>
      <c r="U258" s="169">
        <f>IF(U$2=$A258,Data!R258,0)</f>
        <v>0</v>
      </c>
      <c r="V258" s="169">
        <f>IF(V$2=$A258,Data!S258,0)</f>
        <v>0</v>
      </c>
      <c r="W258" s="169">
        <f>IF(W$2=$A258,Data!T258,0)</f>
        <v>0</v>
      </c>
      <c r="X258" s="169">
        <f>IF(X$2=$A258,Data!U258,0)</f>
        <v>0</v>
      </c>
      <c r="Y258" s="169">
        <f>IF(Y$2=$A258,Data!V258,0)</f>
        <v>0</v>
      </c>
      <c r="Z258" s="169">
        <f>IF(Z$2=$A258,Data!W258,0)</f>
        <v>0</v>
      </c>
      <c r="AA258" s="169">
        <f>IF(AA$2=$A258,Data!X258,0)</f>
        <v>0</v>
      </c>
      <c r="AB258" s="169">
        <f>IF(AB$2=$A258,Data!Y258,0)</f>
        <v>0</v>
      </c>
      <c r="AC258" s="169">
        <f>IF(AC$2=$A258,Data!Z258,0)</f>
        <v>0</v>
      </c>
      <c r="AD258" s="170">
        <f>IF(AD$2=$A258,Data!AA258,0)</f>
        <v>0</v>
      </c>
      <c r="AE258" s="171">
        <f>IF(AE$2=$A258,Data!AB258,0)</f>
        <v>0</v>
      </c>
      <c r="AF258" s="170">
        <f>IF(AF$2=$A258,Data!AC258,0)</f>
        <v>0</v>
      </c>
      <c r="AG258" s="171">
        <f>IF(AG$2=$A258,Data!AD258,0)</f>
        <v>0</v>
      </c>
      <c r="AH258" s="170">
        <f>IF(AH$2=$A258,Data!AE258,0)</f>
        <v>0</v>
      </c>
      <c r="AI258" s="171">
        <f>IF(AI$2=$A258,Data!AF258,0)</f>
        <v>0</v>
      </c>
      <c r="AJ258" s="170">
        <f>IF(AJ$2=$A258,Data!AG258,0)</f>
        <v>0</v>
      </c>
      <c r="AK258" s="171">
        <f>IF(AK$2=$A258,Data!AH258,0)</f>
        <v>0</v>
      </c>
      <c r="AL258" s="170">
        <f>IF(AL$2=$A258,Data!AI258,0)</f>
        <v>0</v>
      </c>
      <c r="AM258" t="str">
        <f t="shared" si="6"/>
        <v>BA</v>
      </c>
      <c r="AN258" t="e">
        <f>+INDEX(Validation!$D$4:$D$250,MATCH(Merge!B258,Validation!$E$4:$E$250,0))</f>
        <v>#N/A</v>
      </c>
      <c r="AO258" s="172">
        <f t="shared" si="7"/>
        <v>0</v>
      </c>
    </row>
    <row r="259" spans="1:41" ht="15" x14ac:dyDescent="0.25">
      <c r="A259">
        <f>Inputs!$H$11</f>
        <v>1</v>
      </c>
      <c r="B259" t="str">
        <f>Inputs!$D$4</f>
        <v>Select Agency…</v>
      </c>
      <c r="C259" s="166" t="str">
        <f>Inputs!$I$6</f>
        <v>(insert code)</v>
      </c>
      <c r="D259" t="str">
        <f>IFERROR(INDEX(Inputs!$I$11:$I$19,MATCH(A259,Inputs!$H$11:$H$19)),"")</f>
        <v>(insert code)</v>
      </c>
      <c r="E259" t="s">
        <v>902</v>
      </c>
      <c r="F259" s="168">
        <f>IF(F$2=$A259,Data!C259,0)</f>
        <v>0</v>
      </c>
      <c r="G259" s="168">
        <f>IF(G$2=$A259,Data!D259,0)</f>
        <v>0</v>
      </c>
      <c r="H259" s="168">
        <f>IF(H$2=$A259,Data!E259,0)</f>
        <v>0</v>
      </c>
      <c r="I259" s="168">
        <f>IF(I$2=$A259,Data!F259,0)</f>
        <v>0</v>
      </c>
      <c r="J259" s="168">
        <f>IF(J$2=$A259,Data!G259,0)</f>
        <v>0</v>
      </c>
      <c r="K259" s="168">
        <f>IF(K$2=$A259,Data!H259,0)</f>
        <v>0</v>
      </c>
      <c r="L259" s="168">
        <f>IF(L$2=$A259,Data!I259,0)</f>
        <v>0</v>
      </c>
      <c r="M259" s="168">
        <f>IF(M$2=$A259,Data!J259,0)</f>
        <v>0</v>
      </c>
      <c r="N259" s="168">
        <f>IF(N$2=$A259,Data!K259,0)</f>
        <v>0</v>
      </c>
      <c r="O259" s="168">
        <f>IF(O$2=$A259,Data!L259,0)</f>
        <v>0</v>
      </c>
      <c r="P259" s="168">
        <f>IF(P$2=$A259,Data!M259,0)</f>
        <v>0</v>
      </c>
      <c r="Q259" s="168">
        <f>IF(Q$2=$A259,Data!N259,0)</f>
        <v>0</v>
      </c>
      <c r="R259" s="169">
        <f>IF(R$2=$A259,Data!O259,0)</f>
        <v>0</v>
      </c>
      <c r="S259" s="169">
        <f>IF(S$2=$A259,Data!P259,0)</f>
        <v>0</v>
      </c>
      <c r="T259" s="169">
        <f>IF(T$2=$A259,Data!Q259,0)</f>
        <v>0</v>
      </c>
      <c r="U259" s="169">
        <f>IF(U$2=$A259,Data!R259,0)</f>
        <v>0</v>
      </c>
      <c r="V259" s="169">
        <f>IF(V$2=$A259,Data!S259,0)</f>
        <v>0</v>
      </c>
      <c r="W259" s="169">
        <f>IF(W$2=$A259,Data!T259,0)</f>
        <v>0</v>
      </c>
      <c r="X259" s="169">
        <f>IF(X$2=$A259,Data!U259,0)</f>
        <v>0</v>
      </c>
      <c r="Y259" s="169">
        <f>IF(Y$2=$A259,Data!V259,0)</f>
        <v>0</v>
      </c>
      <c r="Z259" s="169">
        <f>IF(Z$2=$A259,Data!W259,0)</f>
        <v>0</v>
      </c>
      <c r="AA259" s="169">
        <f>IF(AA$2=$A259,Data!X259,0)</f>
        <v>0</v>
      </c>
      <c r="AB259" s="169">
        <f>IF(AB$2=$A259,Data!Y259,0)</f>
        <v>0</v>
      </c>
      <c r="AC259" s="169">
        <f>IF(AC$2=$A259,Data!Z259,0)</f>
        <v>0</v>
      </c>
      <c r="AD259" s="170">
        <f>IF(AD$2=$A259,Data!AA259,0)</f>
        <v>0</v>
      </c>
      <c r="AE259" s="171">
        <f>IF(AE$2=$A259,Data!AB259,0)</f>
        <v>0</v>
      </c>
      <c r="AF259" s="170">
        <f>IF(AF$2=$A259,Data!AC259,0)</f>
        <v>0</v>
      </c>
      <c r="AG259" s="171">
        <f>IF(AG$2=$A259,Data!AD259,0)</f>
        <v>0</v>
      </c>
      <c r="AH259" s="170">
        <f>IF(AH$2=$A259,Data!AE259,0)</f>
        <v>0</v>
      </c>
      <c r="AI259" s="171">
        <f>IF(AI$2=$A259,Data!AF259,0)</f>
        <v>0</v>
      </c>
      <c r="AJ259" s="170">
        <f>IF(AJ$2=$A259,Data!AG259,0)</f>
        <v>0</v>
      </c>
      <c r="AK259" s="171">
        <f>IF(AK$2=$A259,Data!AH259,0)</f>
        <v>0</v>
      </c>
      <c r="AL259" s="170">
        <f>IF(AL$2=$A259,Data!AI259,0)</f>
        <v>0</v>
      </c>
      <c r="AM259" t="str">
        <f t="shared" ref="AM259:AM322" si="8">+LEFT(E259,2)</f>
        <v>BA</v>
      </c>
      <c r="AN259" t="e">
        <f>+INDEX(Validation!$D$4:$D$250,MATCH(Merge!B259,Validation!$E$4:$E$250,0))</f>
        <v>#N/A</v>
      </c>
      <c r="AO259" s="172">
        <f t="shared" si="7"/>
        <v>0</v>
      </c>
    </row>
    <row r="260" spans="1:41" ht="15" x14ac:dyDescent="0.25">
      <c r="A260">
        <f>Inputs!$H$11</f>
        <v>1</v>
      </c>
      <c r="B260" t="str">
        <f>Inputs!$D$4</f>
        <v>Select Agency…</v>
      </c>
      <c r="C260" s="166" t="str">
        <f>Inputs!$I$6</f>
        <v>(insert code)</v>
      </c>
      <c r="D260" t="str">
        <f>IFERROR(INDEX(Inputs!$I$11:$I$19,MATCH(A260,Inputs!$H$11:$H$19)),"")</f>
        <v>(insert code)</v>
      </c>
      <c r="E260" t="s">
        <v>902</v>
      </c>
      <c r="F260" s="168">
        <f>IF(F$2=$A260,Data!C260,0)</f>
        <v>0</v>
      </c>
      <c r="G260" s="168">
        <f>IF(G$2=$A260,Data!D260,0)</f>
        <v>0</v>
      </c>
      <c r="H260" s="168">
        <f>IF(H$2=$A260,Data!E260,0)</f>
        <v>0</v>
      </c>
      <c r="I260" s="168">
        <f>IF(I$2=$A260,Data!F260,0)</f>
        <v>0</v>
      </c>
      <c r="J260" s="168">
        <f>IF(J$2=$A260,Data!G260,0)</f>
        <v>0</v>
      </c>
      <c r="K260" s="168">
        <f>IF(K$2=$A260,Data!H260,0)</f>
        <v>0</v>
      </c>
      <c r="L260" s="168">
        <f>IF(L$2=$A260,Data!I260,0)</f>
        <v>0</v>
      </c>
      <c r="M260" s="168">
        <f>IF(M$2=$A260,Data!J260,0)</f>
        <v>0</v>
      </c>
      <c r="N260" s="168">
        <f>IF(N$2=$A260,Data!K260,0)</f>
        <v>0</v>
      </c>
      <c r="O260" s="168">
        <f>IF(O$2=$A260,Data!L260,0)</f>
        <v>0</v>
      </c>
      <c r="P260" s="168">
        <f>IF(P$2=$A260,Data!M260,0)</f>
        <v>0</v>
      </c>
      <c r="Q260" s="168">
        <f>IF(Q$2=$A260,Data!N260,0)</f>
        <v>0</v>
      </c>
      <c r="R260" s="169">
        <f>IF(R$2=$A260,Data!O260,0)</f>
        <v>0</v>
      </c>
      <c r="S260" s="169">
        <f>IF(S$2=$A260,Data!P260,0)</f>
        <v>0</v>
      </c>
      <c r="T260" s="169">
        <f>IF(T$2=$A260,Data!Q260,0)</f>
        <v>0</v>
      </c>
      <c r="U260" s="169">
        <f>IF(U$2=$A260,Data!R260,0)</f>
        <v>0</v>
      </c>
      <c r="V260" s="169">
        <f>IF(V$2=$A260,Data!S260,0)</f>
        <v>0</v>
      </c>
      <c r="W260" s="169">
        <f>IF(W$2=$A260,Data!T260,0)</f>
        <v>0</v>
      </c>
      <c r="X260" s="169">
        <f>IF(X$2=$A260,Data!U260,0)</f>
        <v>0</v>
      </c>
      <c r="Y260" s="169">
        <f>IF(Y$2=$A260,Data!V260,0)</f>
        <v>0</v>
      </c>
      <c r="Z260" s="169">
        <f>IF(Z$2=$A260,Data!W260,0)</f>
        <v>0</v>
      </c>
      <c r="AA260" s="169">
        <f>IF(AA$2=$A260,Data!X260,0)</f>
        <v>0</v>
      </c>
      <c r="AB260" s="169">
        <f>IF(AB$2=$A260,Data!Y260,0)</f>
        <v>0</v>
      </c>
      <c r="AC260" s="169">
        <f>IF(AC$2=$A260,Data!Z260,0)</f>
        <v>0</v>
      </c>
      <c r="AD260" s="170">
        <f>IF(AD$2=$A260,Data!AA260,0)</f>
        <v>0</v>
      </c>
      <c r="AE260" s="171">
        <f>IF(AE$2=$A260,Data!AB260,0)</f>
        <v>0</v>
      </c>
      <c r="AF260" s="170">
        <f>IF(AF$2=$A260,Data!AC260,0)</f>
        <v>0</v>
      </c>
      <c r="AG260" s="171">
        <f>IF(AG$2=$A260,Data!AD260,0)</f>
        <v>0</v>
      </c>
      <c r="AH260" s="170">
        <f>IF(AH$2=$A260,Data!AE260,0)</f>
        <v>0</v>
      </c>
      <c r="AI260" s="171">
        <f>IF(AI$2=$A260,Data!AF260,0)</f>
        <v>0</v>
      </c>
      <c r="AJ260" s="170">
        <f>IF(AJ$2=$A260,Data!AG260,0)</f>
        <v>0</v>
      </c>
      <c r="AK260" s="171">
        <f>IF(AK$2=$A260,Data!AH260,0)</f>
        <v>0</v>
      </c>
      <c r="AL260" s="170">
        <f>IF(AL$2=$A260,Data!AI260,0)</f>
        <v>0</v>
      </c>
      <c r="AM260" t="str">
        <f t="shared" si="8"/>
        <v>BA</v>
      </c>
      <c r="AN260" t="e">
        <f>+INDEX(Validation!$D$4:$D$250,MATCH(Merge!B260,Validation!$E$4:$E$250,0))</f>
        <v>#N/A</v>
      </c>
      <c r="AO260" s="172">
        <f t="shared" ref="AO260:AO323" si="9">SUM(F260:AL260)</f>
        <v>0</v>
      </c>
    </row>
    <row r="261" spans="1:41" ht="15" x14ac:dyDescent="0.25">
      <c r="A261">
        <f>Inputs!$H$11</f>
        <v>1</v>
      </c>
      <c r="B261" t="str">
        <f>Inputs!$D$4</f>
        <v>Select Agency…</v>
      </c>
      <c r="C261" s="166" t="str">
        <f>Inputs!$I$6</f>
        <v>(insert code)</v>
      </c>
      <c r="D261" t="str">
        <f>IFERROR(INDEX(Inputs!$I$11:$I$19,MATCH(A261,Inputs!$H$11:$H$19)),"")</f>
        <v>(insert code)</v>
      </c>
      <c r="E261" t="s">
        <v>902</v>
      </c>
      <c r="F261" s="168">
        <f>IF(F$2=$A261,Data!C261,0)</f>
        <v>0</v>
      </c>
      <c r="G261" s="168">
        <f>IF(G$2=$A261,Data!D261,0)</f>
        <v>0</v>
      </c>
      <c r="H261" s="168">
        <f>IF(H$2=$A261,Data!E261,0)</f>
        <v>0</v>
      </c>
      <c r="I261" s="168">
        <f>IF(I$2=$A261,Data!F261,0)</f>
        <v>0</v>
      </c>
      <c r="J261" s="168">
        <f>IF(J$2=$A261,Data!G261,0)</f>
        <v>0</v>
      </c>
      <c r="K261" s="168">
        <f>IF(K$2=$A261,Data!H261,0)</f>
        <v>0</v>
      </c>
      <c r="L261" s="168">
        <f>IF(L$2=$A261,Data!I261,0)</f>
        <v>0</v>
      </c>
      <c r="M261" s="168">
        <f>IF(M$2=$A261,Data!J261,0)</f>
        <v>0</v>
      </c>
      <c r="N261" s="168">
        <f>IF(N$2=$A261,Data!K261,0)</f>
        <v>0</v>
      </c>
      <c r="O261" s="168">
        <f>IF(O$2=$A261,Data!L261,0)</f>
        <v>0</v>
      </c>
      <c r="P261" s="168">
        <f>IF(P$2=$A261,Data!M261,0)</f>
        <v>0</v>
      </c>
      <c r="Q261" s="168">
        <f>IF(Q$2=$A261,Data!N261,0)</f>
        <v>0</v>
      </c>
      <c r="R261" s="169">
        <f>IF(R$2=$A261,Data!O261,0)</f>
        <v>0</v>
      </c>
      <c r="S261" s="169">
        <f>IF(S$2=$A261,Data!P261,0)</f>
        <v>0</v>
      </c>
      <c r="T261" s="169">
        <f>IF(T$2=$A261,Data!Q261,0)</f>
        <v>0</v>
      </c>
      <c r="U261" s="169">
        <f>IF(U$2=$A261,Data!R261,0)</f>
        <v>0</v>
      </c>
      <c r="V261" s="169">
        <f>IF(V$2=$A261,Data!S261,0)</f>
        <v>0</v>
      </c>
      <c r="W261" s="169">
        <f>IF(W$2=$A261,Data!T261,0)</f>
        <v>0</v>
      </c>
      <c r="X261" s="169">
        <f>IF(X$2=$A261,Data!U261,0)</f>
        <v>0</v>
      </c>
      <c r="Y261" s="169">
        <f>IF(Y$2=$A261,Data!V261,0)</f>
        <v>0</v>
      </c>
      <c r="Z261" s="169">
        <f>IF(Z$2=$A261,Data!W261,0)</f>
        <v>0</v>
      </c>
      <c r="AA261" s="169">
        <f>IF(AA$2=$A261,Data!X261,0)</f>
        <v>0</v>
      </c>
      <c r="AB261" s="169">
        <f>IF(AB$2=$A261,Data!Y261,0)</f>
        <v>0</v>
      </c>
      <c r="AC261" s="169">
        <f>IF(AC$2=$A261,Data!Z261,0)</f>
        <v>0</v>
      </c>
      <c r="AD261" s="170">
        <f>IF(AD$2=$A261,Data!AA261,0)</f>
        <v>0</v>
      </c>
      <c r="AE261" s="171">
        <f>IF(AE$2=$A261,Data!AB261,0)</f>
        <v>0</v>
      </c>
      <c r="AF261" s="170">
        <f>IF(AF$2=$A261,Data!AC261,0)</f>
        <v>0</v>
      </c>
      <c r="AG261" s="171">
        <f>IF(AG$2=$A261,Data!AD261,0)</f>
        <v>0</v>
      </c>
      <c r="AH261" s="170">
        <f>IF(AH$2=$A261,Data!AE261,0)</f>
        <v>0</v>
      </c>
      <c r="AI261" s="171">
        <f>IF(AI$2=$A261,Data!AF261,0)</f>
        <v>0</v>
      </c>
      <c r="AJ261" s="170">
        <f>IF(AJ$2=$A261,Data!AG261,0)</f>
        <v>0</v>
      </c>
      <c r="AK261" s="171">
        <f>IF(AK$2=$A261,Data!AH261,0)</f>
        <v>0</v>
      </c>
      <c r="AL261" s="170">
        <f>IF(AL$2=$A261,Data!AI261,0)</f>
        <v>0</v>
      </c>
      <c r="AM261" t="str">
        <f t="shared" si="8"/>
        <v>BA</v>
      </c>
      <c r="AN261" t="e">
        <f>+INDEX(Validation!$D$4:$D$250,MATCH(Merge!B261,Validation!$E$4:$E$250,0))</f>
        <v>#N/A</v>
      </c>
      <c r="AO261" s="172">
        <f t="shared" si="9"/>
        <v>0</v>
      </c>
    </row>
    <row r="262" spans="1:41" ht="15" x14ac:dyDescent="0.25">
      <c r="A262">
        <f>Inputs!$H$11</f>
        <v>1</v>
      </c>
      <c r="B262" t="str">
        <f>Inputs!$D$4</f>
        <v>Select Agency…</v>
      </c>
      <c r="C262" s="166" t="str">
        <f>Inputs!$I$6</f>
        <v>(insert code)</v>
      </c>
      <c r="D262" t="str">
        <f>IFERROR(INDEX(Inputs!$I$11:$I$19,MATCH(A262,Inputs!$H$11:$H$19)),"")</f>
        <v>(insert code)</v>
      </c>
      <c r="E262" t="s">
        <v>902</v>
      </c>
      <c r="F262" s="168">
        <f>IF(F$2=$A262,Data!C262,0)</f>
        <v>0</v>
      </c>
      <c r="G262" s="168">
        <f>IF(G$2=$A262,Data!D262,0)</f>
        <v>0</v>
      </c>
      <c r="H262" s="168">
        <f>IF(H$2=$A262,Data!E262,0)</f>
        <v>0</v>
      </c>
      <c r="I262" s="168">
        <f>IF(I$2=$A262,Data!F262,0)</f>
        <v>0</v>
      </c>
      <c r="J262" s="168">
        <f>IF(J$2=$A262,Data!G262,0)</f>
        <v>0</v>
      </c>
      <c r="K262" s="168">
        <f>IF(K$2=$A262,Data!H262,0)</f>
        <v>0</v>
      </c>
      <c r="L262" s="168">
        <f>IF(L$2=$A262,Data!I262,0)</f>
        <v>0</v>
      </c>
      <c r="M262" s="168">
        <f>IF(M$2=$A262,Data!J262,0)</f>
        <v>0</v>
      </c>
      <c r="N262" s="168">
        <f>IF(N$2=$A262,Data!K262,0)</f>
        <v>0</v>
      </c>
      <c r="O262" s="168">
        <f>IF(O$2=$A262,Data!L262,0)</f>
        <v>0</v>
      </c>
      <c r="P262" s="168">
        <f>IF(P$2=$A262,Data!M262,0)</f>
        <v>0</v>
      </c>
      <c r="Q262" s="168">
        <f>IF(Q$2=$A262,Data!N262,0)</f>
        <v>0</v>
      </c>
      <c r="R262" s="169">
        <f>IF(R$2=$A262,Data!O262,0)</f>
        <v>0</v>
      </c>
      <c r="S262" s="169">
        <f>IF(S$2=$A262,Data!P262,0)</f>
        <v>0</v>
      </c>
      <c r="T262" s="169">
        <f>IF(T$2=$A262,Data!Q262,0)</f>
        <v>0</v>
      </c>
      <c r="U262" s="169">
        <f>IF(U$2=$A262,Data!R262,0)</f>
        <v>0</v>
      </c>
      <c r="V262" s="169">
        <f>IF(V$2=$A262,Data!S262,0)</f>
        <v>0</v>
      </c>
      <c r="W262" s="169">
        <f>IF(W$2=$A262,Data!T262,0)</f>
        <v>0</v>
      </c>
      <c r="X262" s="169">
        <f>IF(X$2=$A262,Data!U262,0)</f>
        <v>0</v>
      </c>
      <c r="Y262" s="169">
        <f>IF(Y$2=$A262,Data!V262,0)</f>
        <v>0</v>
      </c>
      <c r="Z262" s="169">
        <f>IF(Z$2=$A262,Data!W262,0)</f>
        <v>0</v>
      </c>
      <c r="AA262" s="169">
        <f>IF(AA$2=$A262,Data!X262,0)</f>
        <v>0</v>
      </c>
      <c r="AB262" s="169">
        <f>IF(AB$2=$A262,Data!Y262,0)</f>
        <v>0</v>
      </c>
      <c r="AC262" s="169">
        <f>IF(AC$2=$A262,Data!Z262,0)</f>
        <v>0</v>
      </c>
      <c r="AD262" s="170">
        <f>IF(AD$2=$A262,Data!AA262,0)</f>
        <v>0</v>
      </c>
      <c r="AE262" s="171">
        <f>IF(AE$2=$A262,Data!AB262,0)</f>
        <v>0</v>
      </c>
      <c r="AF262" s="170">
        <f>IF(AF$2=$A262,Data!AC262,0)</f>
        <v>0</v>
      </c>
      <c r="AG262" s="171">
        <f>IF(AG$2=$A262,Data!AD262,0)</f>
        <v>0</v>
      </c>
      <c r="AH262" s="170">
        <f>IF(AH$2=$A262,Data!AE262,0)</f>
        <v>0</v>
      </c>
      <c r="AI262" s="171">
        <f>IF(AI$2=$A262,Data!AF262,0)</f>
        <v>0</v>
      </c>
      <c r="AJ262" s="170">
        <f>IF(AJ$2=$A262,Data!AG262,0)</f>
        <v>0</v>
      </c>
      <c r="AK262" s="171">
        <f>IF(AK$2=$A262,Data!AH262,0)</f>
        <v>0</v>
      </c>
      <c r="AL262" s="170">
        <f>IF(AL$2=$A262,Data!AI262,0)</f>
        <v>0</v>
      </c>
      <c r="AM262" t="str">
        <f t="shared" si="8"/>
        <v>BA</v>
      </c>
      <c r="AN262" t="e">
        <f>+INDEX(Validation!$D$4:$D$250,MATCH(Merge!B262,Validation!$E$4:$E$250,0))</f>
        <v>#N/A</v>
      </c>
      <c r="AO262" s="172">
        <f t="shared" si="9"/>
        <v>0</v>
      </c>
    </row>
    <row r="263" spans="1:41" ht="15" x14ac:dyDescent="0.25">
      <c r="A263">
        <f>Inputs!$H$11</f>
        <v>1</v>
      </c>
      <c r="B263" t="str">
        <f>Inputs!$D$4</f>
        <v>Select Agency…</v>
      </c>
      <c r="C263" s="166" t="str">
        <f>Inputs!$I$6</f>
        <v>(insert code)</v>
      </c>
      <c r="D263" t="str">
        <f>IFERROR(INDEX(Inputs!$I$11:$I$19,MATCH(A263,Inputs!$H$11:$H$19)),"")</f>
        <v>(insert code)</v>
      </c>
      <c r="E263" t="s">
        <v>902</v>
      </c>
      <c r="F263" s="168">
        <f>IF(F$2=$A263,Data!C263,0)</f>
        <v>0</v>
      </c>
      <c r="G263" s="168">
        <f>IF(G$2=$A263,Data!D263,0)</f>
        <v>0</v>
      </c>
      <c r="H263" s="168">
        <f>IF(H$2=$A263,Data!E263,0)</f>
        <v>0</v>
      </c>
      <c r="I263" s="168">
        <f>IF(I$2=$A263,Data!F263,0)</f>
        <v>0</v>
      </c>
      <c r="J263" s="168">
        <f>IF(J$2=$A263,Data!G263,0)</f>
        <v>0</v>
      </c>
      <c r="K263" s="168">
        <f>IF(K$2=$A263,Data!H263,0)</f>
        <v>0</v>
      </c>
      <c r="L263" s="168">
        <f>IF(L$2=$A263,Data!I263,0)</f>
        <v>0</v>
      </c>
      <c r="M263" s="168">
        <f>IF(M$2=$A263,Data!J263,0)</f>
        <v>0</v>
      </c>
      <c r="N263" s="168">
        <f>IF(N$2=$A263,Data!K263,0)</f>
        <v>0</v>
      </c>
      <c r="O263" s="168">
        <f>IF(O$2=$A263,Data!L263,0)</f>
        <v>0</v>
      </c>
      <c r="P263" s="168">
        <f>IF(P$2=$A263,Data!M263,0)</f>
        <v>0</v>
      </c>
      <c r="Q263" s="168">
        <f>IF(Q$2=$A263,Data!N263,0)</f>
        <v>0</v>
      </c>
      <c r="R263" s="169">
        <f>IF(R$2=$A263,Data!O263,0)</f>
        <v>0</v>
      </c>
      <c r="S263" s="169">
        <f>IF(S$2=$A263,Data!P263,0)</f>
        <v>0</v>
      </c>
      <c r="T263" s="169">
        <f>IF(T$2=$A263,Data!Q263,0)</f>
        <v>0</v>
      </c>
      <c r="U263" s="169">
        <f>IF(U$2=$A263,Data!R263,0)</f>
        <v>0</v>
      </c>
      <c r="V263" s="169">
        <f>IF(V$2=$A263,Data!S263,0)</f>
        <v>0</v>
      </c>
      <c r="W263" s="169">
        <f>IF(W$2=$A263,Data!T263,0)</f>
        <v>0</v>
      </c>
      <c r="X263" s="169">
        <f>IF(X$2=$A263,Data!U263,0)</f>
        <v>0</v>
      </c>
      <c r="Y263" s="169">
        <f>IF(Y$2=$A263,Data!V263,0)</f>
        <v>0</v>
      </c>
      <c r="Z263" s="169">
        <f>IF(Z$2=$A263,Data!W263,0)</f>
        <v>0</v>
      </c>
      <c r="AA263" s="169">
        <f>IF(AA$2=$A263,Data!X263,0)</f>
        <v>0</v>
      </c>
      <c r="AB263" s="169">
        <f>IF(AB$2=$A263,Data!Y263,0)</f>
        <v>0</v>
      </c>
      <c r="AC263" s="169">
        <f>IF(AC$2=$A263,Data!Z263,0)</f>
        <v>0</v>
      </c>
      <c r="AD263" s="170">
        <f>IF(AD$2=$A263,Data!AA263,0)</f>
        <v>0</v>
      </c>
      <c r="AE263" s="171">
        <f>IF(AE$2=$A263,Data!AB263,0)</f>
        <v>0</v>
      </c>
      <c r="AF263" s="170">
        <f>IF(AF$2=$A263,Data!AC263,0)</f>
        <v>0</v>
      </c>
      <c r="AG263" s="171">
        <f>IF(AG$2=$A263,Data!AD263,0)</f>
        <v>0</v>
      </c>
      <c r="AH263" s="170">
        <f>IF(AH$2=$A263,Data!AE263,0)</f>
        <v>0</v>
      </c>
      <c r="AI263" s="171">
        <f>IF(AI$2=$A263,Data!AF263,0)</f>
        <v>0</v>
      </c>
      <c r="AJ263" s="170">
        <f>IF(AJ$2=$A263,Data!AG263,0)</f>
        <v>0</v>
      </c>
      <c r="AK263" s="171">
        <f>IF(AK$2=$A263,Data!AH263,0)</f>
        <v>0</v>
      </c>
      <c r="AL263" s="170">
        <f>IF(AL$2=$A263,Data!AI263,0)</f>
        <v>0</v>
      </c>
      <c r="AM263" t="str">
        <f t="shared" si="8"/>
        <v>BA</v>
      </c>
      <c r="AN263" t="e">
        <f>+INDEX(Validation!$D$4:$D$250,MATCH(Merge!B263,Validation!$E$4:$E$250,0))</f>
        <v>#N/A</v>
      </c>
      <c r="AO263" s="172">
        <f t="shared" si="9"/>
        <v>0</v>
      </c>
    </row>
    <row r="264" spans="1:41" ht="15" x14ac:dyDescent="0.25">
      <c r="A264">
        <f>Inputs!$H$11</f>
        <v>1</v>
      </c>
      <c r="B264" t="str">
        <f>Inputs!$D$4</f>
        <v>Select Agency…</v>
      </c>
      <c r="C264" s="166" t="str">
        <f>Inputs!$I$6</f>
        <v>(insert code)</v>
      </c>
      <c r="D264" t="str">
        <f>IFERROR(INDEX(Inputs!$I$11:$I$19,MATCH(A264,Inputs!$H$11:$H$19)),"")</f>
        <v>(insert code)</v>
      </c>
      <c r="E264" t="s">
        <v>902</v>
      </c>
      <c r="F264" s="168">
        <f>IF(F$2=$A264,Data!C264,0)</f>
        <v>0</v>
      </c>
      <c r="G264" s="168">
        <f>IF(G$2=$A264,Data!D264,0)</f>
        <v>0</v>
      </c>
      <c r="H264" s="168">
        <f>IF(H$2=$A264,Data!E264,0)</f>
        <v>0</v>
      </c>
      <c r="I264" s="168">
        <f>IF(I$2=$A264,Data!F264,0)</f>
        <v>0</v>
      </c>
      <c r="J264" s="168">
        <f>IF(J$2=$A264,Data!G264,0)</f>
        <v>0</v>
      </c>
      <c r="K264" s="168">
        <f>IF(K$2=$A264,Data!H264,0)</f>
        <v>0</v>
      </c>
      <c r="L264" s="168">
        <f>IF(L$2=$A264,Data!I264,0)</f>
        <v>0</v>
      </c>
      <c r="M264" s="168">
        <f>IF(M$2=$A264,Data!J264,0)</f>
        <v>0</v>
      </c>
      <c r="N264" s="168">
        <f>IF(N$2=$A264,Data!K264,0)</f>
        <v>0</v>
      </c>
      <c r="O264" s="168">
        <f>IF(O$2=$A264,Data!L264,0)</f>
        <v>0</v>
      </c>
      <c r="P264" s="168">
        <f>IF(P$2=$A264,Data!M264,0)</f>
        <v>0</v>
      </c>
      <c r="Q264" s="168">
        <f>IF(Q$2=$A264,Data!N264,0)</f>
        <v>0</v>
      </c>
      <c r="R264" s="169">
        <f>IF(R$2=$A264,Data!O264,0)</f>
        <v>0</v>
      </c>
      <c r="S264" s="169">
        <f>IF(S$2=$A264,Data!P264,0)</f>
        <v>0</v>
      </c>
      <c r="T264" s="169">
        <f>IF(T$2=$A264,Data!Q264,0)</f>
        <v>0</v>
      </c>
      <c r="U264" s="169">
        <f>IF(U$2=$A264,Data!R264,0)</f>
        <v>0</v>
      </c>
      <c r="V264" s="169">
        <f>IF(V$2=$A264,Data!S264,0)</f>
        <v>0</v>
      </c>
      <c r="W264" s="169">
        <f>IF(W$2=$A264,Data!T264,0)</f>
        <v>0</v>
      </c>
      <c r="X264" s="169">
        <f>IF(X$2=$A264,Data!U264,0)</f>
        <v>0</v>
      </c>
      <c r="Y264" s="169">
        <f>IF(Y$2=$A264,Data!V264,0)</f>
        <v>0</v>
      </c>
      <c r="Z264" s="169">
        <f>IF(Z$2=$A264,Data!W264,0)</f>
        <v>0</v>
      </c>
      <c r="AA264" s="169">
        <f>IF(AA$2=$A264,Data!X264,0)</f>
        <v>0</v>
      </c>
      <c r="AB264" s="169">
        <f>IF(AB$2=$A264,Data!Y264,0)</f>
        <v>0</v>
      </c>
      <c r="AC264" s="169">
        <f>IF(AC$2=$A264,Data!Z264,0)</f>
        <v>0</v>
      </c>
      <c r="AD264" s="170">
        <f>IF(AD$2=$A264,Data!AA264,0)</f>
        <v>0</v>
      </c>
      <c r="AE264" s="171">
        <f>IF(AE$2=$A264,Data!AB264,0)</f>
        <v>0</v>
      </c>
      <c r="AF264" s="170">
        <f>IF(AF$2=$A264,Data!AC264,0)</f>
        <v>0</v>
      </c>
      <c r="AG264" s="171">
        <f>IF(AG$2=$A264,Data!AD264,0)</f>
        <v>0</v>
      </c>
      <c r="AH264" s="170">
        <f>IF(AH$2=$A264,Data!AE264,0)</f>
        <v>0</v>
      </c>
      <c r="AI264" s="171">
        <f>IF(AI$2=$A264,Data!AF264,0)</f>
        <v>0</v>
      </c>
      <c r="AJ264" s="170">
        <f>IF(AJ$2=$A264,Data!AG264,0)</f>
        <v>0</v>
      </c>
      <c r="AK264" s="171">
        <f>IF(AK$2=$A264,Data!AH264,0)</f>
        <v>0</v>
      </c>
      <c r="AL264" s="170">
        <f>IF(AL$2=$A264,Data!AI264,0)</f>
        <v>0</v>
      </c>
      <c r="AM264" t="str">
        <f t="shared" si="8"/>
        <v>BA</v>
      </c>
      <c r="AN264" t="e">
        <f>+INDEX(Validation!$D$4:$D$250,MATCH(Merge!B264,Validation!$E$4:$E$250,0))</f>
        <v>#N/A</v>
      </c>
      <c r="AO264" s="172">
        <f t="shared" si="9"/>
        <v>0</v>
      </c>
    </row>
    <row r="265" spans="1:41" ht="15" x14ac:dyDescent="0.25">
      <c r="A265">
        <f>Inputs!$H$11</f>
        <v>1</v>
      </c>
      <c r="B265" t="str">
        <f>Inputs!$D$4</f>
        <v>Select Agency…</v>
      </c>
      <c r="C265" s="166" t="str">
        <f>Inputs!$I$6</f>
        <v>(insert code)</v>
      </c>
      <c r="D265" t="str">
        <f>IFERROR(INDEX(Inputs!$I$11:$I$19,MATCH(A265,Inputs!$H$11:$H$19)),"")</f>
        <v>(insert code)</v>
      </c>
      <c r="E265" t="s">
        <v>902</v>
      </c>
      <c r="F265" s="168">
        <f>IF(F$2=$A265,Data!C265,0)</f>
        <v>0</v>
      </c>
      <c r="G265" s="168">
        <f>IF(G$2=$A265,Data!D265,0)</f>
        <v>0</v>
      </c>
      <c r="H265" s="168">
        <f>IF(H$2=$A265,Data!E265,0)</f>
        <v>0</v>
      </c>
      <c r="I265" s="168">
        <f>IF(I$2=$A265,Data!F265,0)</f>
        <v>0</v>
      </c>
      <c r="J265" s="168">
        <f>IF(J$2=$A265,Data!G265,0)</f>
        <v>0</v>
      </c>
      <c r="K265" s="168">
        <f>IF(K$2=$A265,Data!H265,0)</f>
        <v>0</v>
      </c>
      <c r="L265" s="168">
        <f>IF(L$2=$A265,Data!I265,0)</f>
        <v>0</v>
      </c>
      <c r="M265" s="168">
        <f>IF(M$2=$A265,Data!J265,0)</f>
        <v>0</v>
      </c>
      <c r="N265" s="168">
        <f>IF(N$2=$A265,Data!K265,0)</f>
        <v>0</v>
      </c>
      <c r="O265" s="168">
        <f>IF(O$2=$A265,Data!L265,0)</f>
        <v>0</v>
      </c>
      <c r="P265" s="168">
        <f>IF(P$2=$A265,Data!M265,0)</f>
        <v>0</v>
      </c>
      <c r="Q265" s="168">
        <f>IF(Q$2=$A265,Data!N265,0)</f>
        <v>0</v>
      </c>
      <c r="R265" s="169">
        <f>IF(R$2=$A265,Data!O265,0)</f>
        <v>0</v>
      </c>
      <c r="S265" s="169">
        <f>IF(S$2=$A265,Data!P265,0)</f>
        <v>0</v>
      </c>
      <c r="T265" s="169">
        <f>IF(T$2=$A265,Data!Q265,0)</f>
        <v>0</v>
      </c>
      <c r="U265" s="169">
        <f>IF(U$2=$A265,Data!R265,0)</f>
        <v>0</v>
      </c>
      <c r="V265" s="169">
        <f>IF(V$2=$A265,Data!S265,0)</f>
        <v>0</v>
      </c>
      <c r="W265" s="169">
        <f>IF(W$2=$A265,Data!T265,0)</f>
        <v>0</v>
      </c>
      <c r="X265" s="169">
        <f>IF(X$2=$A265,Data!U265,0)</f>
        <v>0</v>
      </c>
      <c r="Y265" s="169">
        <f>IF(Y$2=$A265,Data!V265,0)</f>
        <v>0</v>
      </c>
      <c r="Z265" s="169">
        <f>IF(Z$2=$A265,Data!W265,0)</f>
        <v>0</v>
      </c>
      <c r="AA265" s="169">
        <f>IF(AA$2=$A265,Data!X265,0)</f>
        <v>0</v>
      </c>
      <c r="AB265" s="169">
        <f>IF(AB$2=$A265,Data!Y265,0)</f>
        <v>0</v>
      </c>
      <c r="AC265" s="169">
        <f>IF(AC$2=$A265,Data!Z265,0)</f>
        <v>0</v>
      </c>
      <c r="AD265" s="170">
        <f>IF(AD$2=$A265,Data!AA265,0)</f>
        <v>0</v>
      </c>
      <c r="AE265" s="171">
        <f>IF(AE$2=$A265,Data!AB265,0)</f>
        <v>0</v>
      </c>
      <c r="AF265" s="170">
        <f>IF(AF$2=$A265,Data!AC265,0)</f>
        <v>0</v>
      </c>
      <c r="AG265" s="171">
        <f>IF(AG$2=$A265,Data!AD265,0)</f>
        <v>0</v>
      </c>
      <c r="AH265" s="170">
        <f>IF(AH$2=$A265,Data!AE265,0)</f>
        <v>0</v>
      </c>
      <c r="AI265" s="171">
        <f>IF(AI$2=$A265,Data!AF265,0)</f>
        <v>0</v>
      </c>
      <c r="AJ265" s="170">
        <f>IF(AJ$2=$A265,Data!AG265,0)</f>
        <v>0</v>
      </c>
      <c r="AK265" s="171">
        <f>IF(AK$2=$A265,Data!AH265,0)</f>
        <v>0</v>
      </c>
      <c r="AL265" s="170">
        <f>IF(AL$2=$A265,Data!AI265,0)</f>
        <v>0</v>
      </c>
      <c r="AM265" t="str">
        <f t="shared" si="8"/>
        <v>BA</v>
      </c>
      <c r="AN265" t="e">
        <f>+INDEX(Validation!$D$4:$D$250,MATCH(Merge!B265,Validation!$E$4:$E$250,0))</f>
        <v>#N/A</v>
      </c>
      <c r="AO265" s="172">
        <f t="shared" si="9"/>
        <v>0</v>
      </c>
    </row>
    <row r="266" spans="1:41" ht="15" x14ac:dyDescent="0.25">
      <c r="A266">
        <f>Inputs!$H$11</f>
        <v>1</v>
      </c>
      <c r="B266" t="str">
        <f>Inputs!$D$4</f>
        <v>Select Agency…</v>
      </c>
      <c r="C266" s="166" t="str">
        <f>Inputs!$I$6</f>
        <v>(insert code)</v>
      </c>
      <c r="D266" t="str">
        <f>IFERROR(INDEX(Inputs!$I$11:$I$19,MATCH(A266,Inputs!$H$11:$H$19)),"")</f>
        <v>(insert code)</v>
      </c>
      <c r="E266" t="s">
        <v>902</v>
      </c>
      <c r="F266" s="168">
        <f>IF(F$2=$A266,Data!C266,0)</f>
        <v>0</v>
      </c>
      <c r="G266" s="168">
        <f>IF(G$2=$A266,Data!D266,0)</f>
        <v>0</v>
      </c>
      <c r="H266" s="168">
        <f>IF(H$2=$A266,Data!E266,0)</f>
        <v>0</v>
      </c>
      <c r="I266" s="168">
        <f>IF(I$2=$A266,Data!F266,0)</f>
        <v>0</v>
      </c>
      <c r="J266" s="168">
        <f>IF(J$2=$A266,Data!G266,0)</f>
        <v>0</v>
      </c>
      <c r="K266" s="168">
        <f>IF(K$2=$A266,Data!H266,0)</f>
        <v>0</v>
      </c>
      <c r="L266" s="168">
        <f>IF(L$2=$A266,Data!I266,0)</f>
        <v>0</v>
      </c>
      <c r="M266" s="168">
        <f>IF(M$2=$A266,Data!J266,0)</f>
        <v>0</v>
      </c>
      <c r="N266" s="168">
        <f>IF(N$2=$A266,Data!K266,0)</f>
        <v>0</v>
      </c>
      <c r="O266" s="168">
        <f>IF(O$2=$A266,Data!L266,0)</f>
        <v>0</v>
      </c>
      <c r="P266" s="168">
        <f>IF(P$2=$A266,Data!M266,0)</f>
        <v>0</v>
      </c>
      <c r="Q266" s="168">
        <f>IF(Q$2=$A266,Data!N266,0)</f>
        <v>0</v>
      </c>
      <c r="R266" s="169">
        <f>IF(R$2=$A266,Data!O266,0)</f>
        <v>0</v>
      </c>
      <c r="S266" s="169">
        <f>IF(S$2=$A266,Data!P266,0)</f>
        <v>0</v>
      </c>
      <c r="T266" s="169">
        <f>IF(T$2=$A266,Data!Q266,0)</f>
        <v>0</v>
      </c>
      <c r="U266" s="169">
        <f>IF(U$2=$A266,Data!R266,0)</f>
        <v>0</v>
      </c>
      <c r="V266" s="169">
        <f>IF(V$2=$A266,Data!S266,0)</f>
        <v>0</v>
      </c>
      <c r="W266" s="169">
        <f>IF(W$2=$A266,Data!T266,0)</f>
        <v>0</v>
      </c>
      <c r="X266" s="169">
        <f>IF(X$2=$A266,Data!U266,0)</f>
        <v>0</v>
      </c>
      <c r="Y266" s="169">
        <f>IF(Y$2=$A266,Data!V266,0)</f>
        <v>0</v>
      </c>
      <c r="Z266" s="169">
        <f>IF(Z$2=$A266,Data!W266,0)</f>
        <v>0</v>
      </c>
      <c r="AA266" s="169">
        <f>IF(AA$2=$A266,Data!X266,0)</f>
        <v>0</v>
      </c>
      <c r="AB266" s="169">
        <f>IF(AB$2=$A266,Data!Y266,0)</f>
        <v>0</v>
      </c>
      <c r="AC266" s="169">
        <f>IF(AC$2=$A266,Data!Z266,0)</f>
        <v>0</v>
      </c>
      <c r="AD266" s="170">
        <f>IF(AD$2=$A266,Data!AA266,0)</f>
        <v>0</v>
      </c>
      <c r="AE266" s="171">
        <f>IF(AE$2=$A266,Data!AB266,0)</f>
        <v>0</v>
      </c>
      <c r="AF266" s="170">
        <f>IF(AF$2=$A266,Data!AC266,0)</f>
        <v>0</v>
      </c>
      <c r="AG266" s="171">
        <f>IF(AG$2=$A266,Data!AD266,0)</f>
        <v>0</v>
      </c>
      <c r="AH266" s="170">
        <f>IF(AH$2=$A266,Data!AE266,0)</f>
        <v>0</v>
      </c>
      <c r="AI266" s="171">
        <f>IF(AI$2=$A266,Data!AF266,0)</f>
        <v>0</v>
      </c>
      <c r="AJ266" s="170">
        <f>IF(AJ$2=$A266,Data!AG266,0)</f>
        <v>0</v>
      </c>
      <c r="AK266" s="171">
        <f>IF(AK$2=$A266,Data!AH266,0)</f>
        <v>0</v>
      </c>
      <c r="AL266" s="170">
        <f>IF(AL$2=$A266,Data!AI266,0)</f>
        <v>0</v>
      </c>
      <c r="AM266" t="str">
        <f t="shared" si="8"/>
        <v>BA</v>
      </c>
      <c r="AN266" t="e">
        <f>+INDEX(Validation!$D$4:$D$250,MATCH(Merge!B266,Validation!$E$4:$E$250,0))</f>
        <v>#N/A</v>
      </c>
      <c r="AO266" s="172">
        <f t="shared" si="9"/>
        <v>0</v>
      </c>
    </row>
    <row r="267" spans="1:41" ht="15" x14ac:dyDescent="0.25">
      <c r="A267">
        <f>Inputs!$H$11</f>
        <v>1</v>
      </c>
      <c r="B267" t="str">
        <f>Inputs!$D$4</f>
        <v>Select Agency…</v>
      </c>
      <c r="C267" s="166" t="str">
        <f>Inputs!$I$6</f>
        <v>(insert code)</v>
      </c>
      <c r="D267" t="str">
        <f>IFERROR(INDEX(Inputs!$I$11:$I$19,MATCH(A267,Inputs!$H$11:$H$19)),"")</f>
        <v>(insert code)</v>
      </c>
      <c r="E267" t="s">
        <v>902</v>
      </c>
      <c r="F267" s="168">
        <f>IF(F$2=$A267,Data!C267,0)</f>
        <v>0</v>
      </c>
      <c r="G267" s="168">
        <f>IF(G$2=$A267,Data!D267,0)</f>
        <v>0</v>
      </c>
      <c r="H267" s="168">
        <f>IF(H$2=$A267,Data!E267,0)</f>
        <v>0</v>
      </c>
      <c r="I267" s="168">
        <f>IF(I$2=$A267,Data!F267,0)</f>
        <v>0</v>
      </c>
      <c r="J267" s="168">
        <f>IF(J$2=$A267,Data!G267,0)</f>
        <v>0</v>
      </c>
      <c r="K267" s="168">
        <f>IF(K$2=$A267,Data!H267,0)</f>
        <v>0</v>
      </c>
      <c r="L267" s="168">
        <f>IF(L$2=$A267,Data!I267,0)</f>
        <v>0</v>
      </c>
      <c r="M267" s="168">
        <f>IF(M$2=$A267,Data!J267,0)</f>
        <v>0</v>
      </c>
      <c r="N267" s="168">
        <f>IF(N$2=$A267,Data!K267,0)</f>
        <v>0</v>
      </c>
      <c r="O267" s="168">
        <f>IF(O$2=$A267,Data!L267,0)</f>
        <v>0</v>
      </c>
      <c r="P267" s="168">
        <f>IF(P$2=$A267,Data!M267,0)</f>
        <v>0</v>
      </c>
      <c r="Q267" s="168">
        <f>IF(Q$2=$A267,Data!N267,0)</f>
        <v>0</v>
      </c>
      <c r="R267" s="169">
        <f>IF(R$2=$A267,Data!O267,0)</f>
        <v>0</v>
      </c>
      <c r="S267" s="169">
        <f>IF(S$2=$A267,Data!P267,0)</f>
        <v>0</v>
      </c>
      <c r="T267" s="169">
        <f>IF(T$2=$A267,Data!Q267,0)</f>
        <v>0</v>
      </c>
      <c r="U267" s="169">
        <f>IF(U$2=$A267,Data!R267,0)</f>
        <v>0</v>
      </c>
      <c r="V267" s="169">
        <f>IF(V$2=$A267,Data!S267,0)</f>
        <v>0</v>
      </c>
      <c r="W267" s="169">
        <f>IF(W$2=$A267,Data!T267,0)</f>
        <v>0</v>
      </c>
      <c r="X267" s="169">
        <f>IF(X$2=$A267,Data!U267,0)</f>
        <v>0</v>
      </c>
      <c r="Y267" s="169">
        <f>IF(Y$2=$A267,Data!V267,0)</f>
        <v>0</v>
      </c>
      <c r="Z267" s="169">
        <f>IF(Z$2=$A267,Data!W267,0)</f>
        <v>0</v>
      </c>
      <c r="AA267" s="169">
        <f>IF(AA$2=$A267,Data!X267,0)</f>
        <v>0</v>
      </c>
      <c r="AB267" s="169">
        <f>IF(AB$2=$A267,Data!Y267,0)</f>
        <v>0</v>
      </c>
      <c r="AC267" s="169">
        <f>IF(AC$2=$A267,Data!Z267,0)</f>
        <v>0</v>
      </c>
      <c r="AD267" s="170">
        <f>IF(AD$2=$A267,Data!AA267,0)</f>
        <v>0</v>
      </c>
      <c r="AE267" s="171">
        <f>IF(AE$2=$A267,Data!AB267,0)</f>
        <v>0</v>
      </c>
      <c r="AF267" s="170">
        <f>IF(AF$2=$A267,Data!AC267,0)</f>
        <v>0</v>
      </c>
      <c r="AG267" s="171">
        <f>IF(AG$2=$A267,Data!AD267,0)</f>
        <v>0</v>
      </c>
      <c r="AH267" s="170">
        <f>IF(AH$2=$A267,Data!AE267,0)</f>
        <v>0</v>
      </c>
      <c r="AI267" s="171">
        <f>IF(AI$2=$A267,Data!AF267,0)</f>
        <v>0</v>
      </c>
      <c r="AJ267" s="170">
        <f>IF(AJ$2=$A267,Data!AG267,0)</f>
        <v>0</v>
      </c>
      <c r="AK267" s="171">
        <f>IF(AK$2=$A267,Data!AH267,0)</f>
        <v>0</v>
      </c>
      <c r="AL267" s="170">
        <f>IF(AL$2=$A267,Data!AI267,0)</f>
        <v>0</v>
      </c>
      <c r="AM267" t="str">
        <f t="shared" si="8"/>
        <v>BA</v>
      </c>
      <c r="AN267" t="e">
        <f>+INDEX(Validation!$D$4:$D$250,MATCH(Merge!B267,Validation!$E$4:$E$250,0))</f>
        <v>#N/A</v>
      </c>
      <c r="AO267" s="172">
        <f t="shared" si="9"/>
        <v>0</v>
      </c>
    </row>
    <row r="268" spans="1:41" ht="15" x14ac:dyDescent="0.25">
      <c r="A268">
        <f>Inputs!$H$11</f>
        <v>1</v>
      </c>
      <c r="B268" t="str">
        <f>Inputs!$D$4</f>
        <v>Select Agency…</v>
      </c>
      <c r="C268" s="166" t="str">
        <f>Inputs!$I$6</f>
        <v>(insert code)</v>
      </c>
      <c r="D268" t="str">
        <f>IFERROR(INDEX(Inputs!$I$11:$I$19,MATCH(A268,Inputs!$H$11:$H$19)),"")</f>
        <v>(insert code)</v>
      </c>
      <c r="E268" t="s">
        <v>902</v>
      </c>
      <c r="F268" s="168">
        <f>IF(F$2=$A268,Data!C268,0)</f>
        <v>0</v>
      </c>
      <c r="G268" s="168">
        <f>IF(G$2=$A268,Data!D268,0)</f>
        <v>0</v>
      </c>
      <c r="H268" s="168">
        <f>IF(H$2=$A268,Data!E268,0)</f>
        <v>0</v>
      </c>
      <c r="I268" s="168">
        <f>IF(I$2=$A268,Data!F268,0)</f>
        <v>0</v>
      </c>
      <c r="J268" s="168">
        <f>IF(J$2=$A268,Data!G268,0)</f>
        <v>0</v>
      </c>
      <c r="K268" s="168">
        <f>IF(K$2=$A268,Data!H268,0)</f>
        <v>0</v>
      </c>
      <c r="L268" s="168">
        <f>IF(L$2=$A268,Data!I268,0)</f>
        <v>0</v>
      </c>
      <c r="M268" s="168">
        <f>IF(M$2=$A268,Data!J268,0)</f>
        <v>0</v>
      </c>
      <c r="N268" s="168">
        <f>IF(N$2=$A268,Data!K268,0)</f>
        <v>0</v>
      </c>
      <c r="O268" s="168">
        <f>IF(O$2=$A268,Data!L268,0)</f>
        <v>0</v>
      </c>
      <c r="P268" s="168">
        <f>IF(P$2=$A268,Data!M268,0)</f>
        <v>0</v>
      </c>
      <c r="Q268" s="168">
        <f>IF(Q$2=$A268,Data!N268,0)</f>
        <v>0</v>
      </c>
      <c r="R268" s="169">
        <f>IF(R$2=$A268,Data!O268,0)</f>
        <v>0</v>
      </c>
      <c r="S268" s="169">
        <f>IF(S$2=$A268,Data!P268,0)</f>
        <v>0</v>
      </c>
      <c r="T268" s="169">
        <f>IF(T$2=$A268,Data!Q268,0)</f>
        <v>0</v>
      </c>
      <c r="U268" s="169">
        <f>IF(U$2=$A268,Data!R268,0)</f>
        <v>0</v>
      </c>
      <c r="V268" s="169">
        <f>IF(V$2=$A268,Data!S268,0)</f>
        <v>0</v>
      </c>
      <c r="W268" s="169">
        <f>IF(W$2=$A268,Data!T268,0)</f>
        <v>0</v>
      </c>
      <c r="X268" s="169">
        <f>IF(X$2=$A268,Data!U268,0)</f>
        <v>0</v>
      </c>
      <c r="Y268" s="169">
        <f>IF(Y$2=$A268,Data!V268,0)</f>
        <v>0</v>
      </c>
      <c r="Z268" s="169">
        <f>IF(Z$2=$A268,Data!W268,0)</f>
        <v>0</v>
      </c>
      <c r="AA268" s="169">
        <f>IF(AA$2=$A268,Data!X268,0)</f>
        <v>0</v>
      </c>
      <c r="AB268" s="169">
        <f>IF(AB$2=$A268,Data!Y268,0)</f>
        <v>0</v>
      </c>
      <c r="AC268" s="169">
        <f>IF(AC$2=$A268,Data!Z268,0)</f>
        <v>0</v>
      </c>
      <c r="AD268" s="170">
        <f>IF(AD$2=$A268,Data!AA268,0)</f>
        <v>0</v>
      </c>
      <c r="AE268" s="171">
        <f>IF(AE$2=$A268,Data!AB268,0)</f>
        <v>0</v>
      </c>
      <c r="AF268" s="170">
        <f>IF(AF$2=$A268,Data!AC268,0)</f>
        <v>0</v>
      </c>
      <c r="AG268" s="171">
        <f>IF(AG$2=$A268,Data!AD268,0)</f>
        <v>0</v>
      </c>
      <c r="AH268" s="170">
        <f>IF(AH$2=$A268,Data!AE268,0)</f>
        <v>0</v>
      </c>
      <c r="AI268" s="171">
        <f>IF(AI$2=$A268,Data!AF268,0)</f>
        <v>0</v>
      </c>
      <c r="AJ268" s="170">
        <f>IF(AJ$2=$A268,Data!AG268,0)</f>
        <v>0</v>
      </c>
      <c r="AK268" s="171">
        <f>IF(AK$2=$A268,Data!AH268,0)</f>
        <v>0</v>
      </c>
      <c r="AL268" s="170">
        <f>IF(AL$2=$A268,Data!AI268,0)</f>
        <v>0</v>
      </c>
      <c r="AM268" t="str">
        <f t="shared" si="8"/>
        <v>BA</v>
      </c>
      <c r="AN268" t="e">
        <f>+INDEX(Validation!$D$4:$D$250,MATCH(Merge!B268,Validation!$E$4:$E$250,0))</f>
        <v>#N/A</v>
      </c>
      <c r="AO268" s="172">
        <f t="shared" si="9"/>
        <v>0</v>
      </c>
    </row>
    <row r="269" spans="1:41" ht="15" x14ac:dyDescent="0.25">
      <c r="A269">
        <f>Inputs!$H$11</f>
        <v>1</v>
      </c>
      <c r="B269" t="str">
        <f>Inputs!$D$4</f>
        <v>Select Agency…</v>
      </c>
      <c r="C269" s="166" t="str">
        <f>Inputs!$I$6</f>
        <v>(insert code)</v>
      </c>
      <c r="D269" t="str">
        <f>IFERROR(INDEX(Inputs!$I$11:$I$19,MATCH(A269,Inputs!$H$11:$H$19)),"")</f>
        <v>(insert code)</v>
      </c>
      <c r="E269" t="s">
        <v>902</v>
      </c>
      <c r="F269" s="168">
        <f>IF(F$2=$A269,Data!C269,0)</f>
        <v>0</v>
      </c>
      <c r="G269" s="168">
        <f>IF(G$2=$A269,Data!D269,0)</f>
        <v>0</v>
      </c>
      <c r="H269" s="168">
        <f>IF(H$2=$A269,Data!E269,0)</f>
        <v>0</v>
      </c>
      <c r="I269" s="168">
        <f>IF(I$2=$A269,Data!F269,0)</f>
        <v>0</v>
      </c>
      <c r="J269" s="168">
        <f>IF(J$2=$A269,Data!G269,0)</f>
        <v>0</v>
      </c>
      <c r="K269" s="168">
        <f>IF(K$2=$A269,Data!H269,0)</f>
        <v>0</v>
      </c>
      <c r="L269" s="168">
        <f>IF(L$2=$A269,Data!I269,0)</f>
        <v>0</v>
      </c>
      <c r="M269" s="168">
        <f>IF(M$2=$A269,Data!J269,0)</f>
        <v>0</v>
      </c>
      <c r="N269" s="168">
        <f>IF(N$2=$A269,Data!K269,0)</f>
        <v>0</v>
      </c>
      <c r="O269" s="168">
        <f>IF(O$2=$A269,Data!L269,0)</f>
        <v>0</v>
      </c>
      <c r="P269" s="168">
        <f>IF(P$2=$A269,Data!M269,0)</f>
        <v>0</v>
      </c>
      <c r="Q269" s="168">
        <f>IF(Q$2=$A269,Data!N269,0)</f>
        <v>0</v>
      </c>
      <c r="R269" s="169">
        <f>IF(R$2=$A269,Data!O269,0)</f>
        <v>0</v>
      </c>
      <c r="S269" s="169">
        <f>IF(S$2=$A269,Data!P269,0)</f>
        <v>0</v>
      </c>
      <c r="T269" s="169">
        <f>IF(T$2=$A269,Data!Q269,0)</f>
        <v>0</v>
      </c>
      <c r="U269" s="169">
        <f>IF(U$2=$A269,Data!R269,0)</f>
        <v>0</v>
      </c>
      <c r="V269" s="169">
        <f>IF(V$2=$A269,Data!S269,0)</f>
        <v>0</v>
      </c>
      <c r="W269" s="169">
        <f>IF(W$2=$A269,Data!T269,0)</f>
        <v>0</v>
      </c>
      <c r="X269" s="169">
        <f>IF(X$2=$A269,Data!U269,0)</f>
        <v>0</v>
      </c>
      <c r="Y269" s="169">
        <f>IF(Y$2=$A269,Data!V269,0)</f>
        <v>0</v>
      </c>
      <c r="Z269" s="169">
        <f>IF(Z$2=$A269,Data!W269,0)</f>
        <v>0</v>
      </c>
      <c r="AA269" s="169">
        <f>IF(AA$2=$A269,Data!X269,0)</f>
        <v>0</v>
      </c>
      <c r="AB269" s="169">
        <f>IF(AB$2=$A269,Data!Y269,0)</f>
        <v>0</v>
      </c>
      <c r="AC269" s="169">
        <f>IF(AC$2=$A269,Data!Z269,0)</f>
        <v>0</v>
      </c>
      <c r="AD269" s="170">
        <f>IF(AD$2=$A269,Data!AA269,0)</f>
        <v>0</v>
      </c>
      <c r="AE269" s="171">
        <f>IF(AE$2=$A269,Data!AB269,0)</f>
        <v>0</v>
      </c>
      <c r="AF269" s="170">
        <f>IF(AF$2=$A269,Data!AC269,0)</f>
        <v>0</v>
      </c>
      <c r="AG269" s="171">
        <f>IF(AG$2=$A269,Data!AD269,0)</f>
        <v>0</v>
      </c>
      <c r="AH269" s="170">
        <f>IF(AH$2=$A269,Data!AE269,0)</f>
        <v>0</v>
      </c>
      <c r="AI269" s="171">
        <f>IF(AI$2=$A269,Data!AF269,0)</f>
        <v>0</v>
      </c>
      <c r="AJ269" s="170">
        <f>IF(AJ$2=$A269,Data!AG269,0)</f>
        <v>0</v>
      </c>
      <c r="AK269" s="171">
        <f>IF(AK$2=$A269,Data!AH269,0)</f>
        <v>0</v>
      </c>
      <c r="AL269" s="170">
        <f>IF(AL$2=$A269,Data!AI269,0)</f>
        <v>0</v>
      </c>
      <c r="AM269" t="str">
        <f t="shared" si="8"/>
        <v>BA</v>
      </c>
      <c r="AN269" t="e">
        <f>+INDEX(Validation!$D$4:$D$250,MATCH(Merge!B269,Validation!$E$4:$E$250,0))</f>
        <v>#N/A</v>
      </c>
      <c r="AO269" s="172">
        <f t="shared" si="9"/>
        <v>0</v>
      </c>
    </row>
    <row r="270" spans="1:41" ht="15" x14ac:dyDescent="0.25">
      <c r="A270">
        <f>Inputs!$H$11</f>
        <v>1</v>
      </c>
      <c r="B270" t="str">
        <f>Inputs!$D$4</f>
        <v>Select Agency…</v>
      </c>
      <c r="C270" s="166" t="str">
        <f>Inputs!$I$6</f>
        <v>(insert code)</v>
      </c>
      <c r="D270" t="str">
        <f>IFERROR(INDEX(Inputs!$I$11:$I$19,MATCH(A270,Inputs!$H$11:$H$19)),"")</f>
        <v>(insert code)</v>
      </c>
      <c r="E270" t="s">
        <v>902</v>
      </c>
      <c r="F270" s="168">
        <f>IF(F$2=$A270,Data!C270,0)</f>
        <v>0</v>
      </c>
      <c r="G270" s="168">
        <f>IF(G$2=$A270,Data!D270,0)</f>
        <v>0</v>
      </c>
      <c r="H270" s="168">
        <f>IF(H$2=$A270,Data!E270,0)</f>
        <v>0</v>
      </c>
      <c r="I270" s="168">
        <f>IF(I$2=$A270,Data!F270,0)</f>
        <v>0</v>
      </c>
      <c r="J270" s="168">
        <f>IF(J$2=$A270,Data!G270,0)</f>
        <v>0</v>
      </c>
      <c r="K270" s="168">
        <f>IF(K$2=$A270,Data!H270,0)</f>
        <v>0</v>
      </c>
      <c r="L270" s="168">
        <f>IF(L$2=$A270,Data!I270,0)</f>
        <v>0</v>
      </c>
      <c r="M270" s="168">
        <f>IF(M$2=$A270,Data!J270,0)</f>
        <v>0</v>
      </c>
      <c r="N270" s="168">
        <f>IF(N$2=$A270,Data!K270,0)</f>
        <v>0</v>
      </c>
      <c r="O270" s="168">
        <f>IF(O$2=$A270,Data!L270,0)</f>
        <v>0</v>
      </c>
      <c r="P270" s="168">
        <f>IF(P$2=$A270,Data!M270,0)</f>
        <v>0</v>
      </c>
      <c r="Q270" s="168">
        <f>IF(Q$2=$A270,Data!N270,0)</f>
        <v>0</v>
      </c>
      <c r="R270" s="169">
        <f>IF(R$2=$A270,Data!O270,0)</f>
        <v>0</v>
      </c>
      <c r="S270" s="169">
        <f>IF(S$2=$A270,Data!P270,0)</f>
        <v>0</v>
      </c>
      <c r="T270" s="169">
        <f>IF(T$2=$A270,Data!Q270,0)</f>
        <v>0</v>
      </c>
      <c r="U270" s="169">
        <f>IF(U$2=$A270,Data!R270,0)</f>
        <v>0</v>
      </c>
      <c r="V270" s="169">
        <f>IF(V$2=$A270,Data!S270,0)</f>
        <v>0</v>
      </c>
      <c r="W270" s="169">
        <f>IF(W$2=$A270,Data!T270,0)</f>
        <v>0</v>
      </c>
      <c r="X270" s="169">
        <f>IF(X$2=$A270,Data!U270,0)</f>
        <v>0</v>
      </c>
      <c r="Y270" s="169">
        <f>IF(Y$2=$A270,Data!V270,0)</f>
        <v>0</v>
      </c>
      <c r="Z270" s="169">
        <f>IF(Z$2=$A270,Data!W270,0)</f>
        <v>0</v>
      </c>
      <c r="AA270" s="169">
        <f>IF(AA$2=$A270,Data!X270,0)</f>
        <v>0</v>
      </c>
      <c r="AB270" s="169">
        <f>IF(AB$2=$A270,Data!Y270,0)</f>
        <v>0</v>
      </c>
      <c r="AC270" s="169">
        <f>IF(AC$2=$A270,Data!Z270,0)</f>
        <v>0</v>
      </c>
      <c r="AD270" s="170">
        <f>IF(AD$2=$A270,Data!AA270,0)</f>
        <v>0</v>
      </c>
      <c r="AE270" s="171">
        <f>IF(AE$2=$A270,Data!AB270,0)</f>
        <v>0</v>
      </c>
      <c r="AF270" s="170">
        <f>IF(AF$2=$A270,Data!AC270,0)</f>
        <v>0</v>
      </c>
      <c r="AG270" s="171">
        <f>IF(AG$2=$A270,Data!AD270,0)</f>
        <v>0</v>
      </c>
      <c r="AH270" s="170">
        <f>IF(AH$2=$A270,Data!AE270,0)</f>
        <v>0</v>
      </c>
      <c r="AI270" s="171">
        <f>IF(AI$2=$A270,Data!AF270,0)</f>
        <v>0</v>
      </c>
      <c r="AJ270" s="170">
        <f>IF(AJ$2=$A270,Data!AG270,0)</f>
        <v>0</v>
      </c>
      <c r="AK270" s="171">
        <f>IF(AK$2=$A270,Data!AH270,0)</f>
        <v>0</v>
      </c>
      <c r="AL270" s="170">
        <f>IF(AL$2=$A270,Data!AI270,0)</f>
        <v>0</v>
      </c>
      <c r="AM270" t="str">
        <f t="shared" si="8"/>
        <v>BA</v>
      </c>
      <c r="AN270" t="e">
        <f>+INDEX(Validation!$D$4:$D$250,MATCH(Merge!B270,Validation!$E$4:$E$250,0))</f>
        <v>#N/A</v>
      </c>
      <c r="AO270" s="172">
        <f t="shared" si="9"/>
        <v>0</v>
      </c>
    </row>
    <row r="271" spans="1:41" ht="15" x14ac:dyDescent="0.25">
      <c r="A271">
        <f>Inputs!$H$11</f>
        <v>1</v>
      </c>
      <c r="B271" t="str">
        <f>Inputs!$D$4</f>
        <v>Select Agency…</v>
      </c>
      <c r="C271" s="166" t="str">
        <f>Inputs!$I$6</f>
        <v>(insert code)</v>
      </c>
      <c r="D271" t="str">
        <f>IFERROR(INDEX(Inputs!$I$11:$I$19,MATCH(A271,Inputs!$H$11:$H$19)),"")</f>
        <v>(insert code)</v>
      </c>
      <c r="E271" t="s">
        <v>902</v>
      </c>
      <c r="F271" s="168">
        <f>IF(F$2=$A271,Data!C271,0)</f>
        <v>0</v>
      </c>
      <c r="G271" s="168">
        <f>IF(G$2=$A271,Data!D271,0)</f>
        <v>0</v>
      </c>
      <c r="H271" s="168">
        <f>IF(H$2=$A271,Data!E271,0)</f>
        <v>0</v>
      </c>
      <c r="I271" s="168">
        <f>IF(I$2=$A271,Data!F271,0)</f>
        <v>0</v>
      </c>
      <c r="J271" s="168">
        <f>IF(J$2=$A271,Data!G271,0)</f>
        <v>0</v>
      </c>
      <c r="K271" s="168">
        <f>IF(K$2=$A271,Data!H271,0)</f>
        <v>0</v>
      </c>
      <c r="L271" s="168">
        <f>IF(L$2=$A271,Data!I271,0)</f>
        <v>0</v>
      </c>
      <c r="M271" s="168">
        <f>IF(M$2=$A271,Data!J271,0)</f>
        <v>0</v>
      </c>
      <c r="N271" s="168">
        <f>IF(N$2=$A271,Data!K271,0)</f>
        <v>0</v>
      </c>
      <c r="O271" s="168">
        <f>IF(O$2=$A271,Data!L271,0)</f>
        <v>0</v>
      </c>
      <c r="P271" s="168">
        <f>IF(P$2=$A271,Data!M271,0)</f>
        <v>0</v>
      </c>
      <c r="Q271" s="168">
        <f>IF(Q$2=$A271,Data!N271,0)</f>
        <v>0</v>
      </c>
      <c r="R271" s="169">
        <f>IF(R$2=$A271,Data!O271,0)</f>
        <v>0</v>
      </c>
      <c r="S271" s="169">
        <f>IF(S$2=$A271,Data!P271,0)</f>
        <v>0</v>
      </c>
      <c r="T271" s="169">
        <f>IF(T$2=$A271,Data!Q271,0)</f>
        <v>0</v>
      </c>
      <c r="U271" s="169">
        <f>IF(U$2=$A271,Data!R271,0)</f>
        <v>0</v>
      </c>
      <c r="V271" s="169">
        <f>IF(V$2=$A271,Data!S271,0)</f>
        <v>0</v>
      </c>
      <c r="W271" s="169">
        <f>IF(W$2=$A271,Data!T271,0)</f>
        <v>0</v>
      </c>
      <c r="X271" s="169">
        <f>IF(X$2=$A271,Data!U271,0)</f>
        <v>0</v>
      </c>
      <c r="Y271" s="169">
        <f>IF(Y$2=$A271,Data!V271,0)</f>
        <v>0</v>
      </c>
      <c r="Z271" s="169">
        <f>IF(Z$2=$A271,Data!W271,0)</f>
        <v>0</v>
      </c>
      <c r="AA271" s="169">
        <f>IF(AA$2=$A271,Data!X271,0)</f>
        <v>0</v>
      </c>
      <c r="AB271" s="169">
        <f>IF(AB$2=$A271,Data!Y271,0)</f>
        <v>0</v>
      </c>
      <c r="AC271" s="169">
        <f>IF(AC$2=$A271,Data!Z271,0)</f>
        <v>0</v>
      </c>
      <c r="AD271" s="170">
        <f>IF(AD$2=$A271,Data!AA271,0)</f>
        <v>0</v>
      </c>
      <c r="AE271" s="171">
        <f>IF(AE$2=$A271,Data!AB271,0)</f>
        <v>0</v>
      </c>
      <c r="AF271" s="170">
        <f>IF(AF$2=$A271,Data!AC271,0)</f>
        <v>0</v>
      </c>
      <c r="AG271" s="171">
        <f>IF(AG$2=$A271,Data!AD271,0)</f>
        <v>0</v>
      </c>
      <c r="AH271" s="170">
        <f>IF(AH$2=$A271,Data!AE271,0)</f>
        <v>0</v>
      </c>
      <c r="AI271" s="171">
        <f>IF(AI$2=$A271,Data!AF271,0)</f>
        <v>0</v>
      </c>
      <c r="AJ271" s="170">
        <f>IF(AJ$2=$A271,Data!AG271,0)</f>
        <v>0</v>
      </c>
      <c r="AK271" s="171">
        <f>IF(AK$2=$A271,Data!AH271,0)</f>
        <v>0</v>
      </c>
      <c r="AL271" s="170">
        <f>IF(AL$2=$A271,Data!AI271,0)</f>
        <v>0</v>
      </c>
      <c r="AM271" t="str">
        <f t="shared" si="8"/>
        <v>BA</v>
      </c>
      <c r="AN271" t="e">
        <f>+INDEX(Validation!$D$4:$D$250,MATCH(Merge!B271,Validation!$E$4:$E$250,0))</f>
        <v>#N/A</v>
      </c>
      <c r="AO271" s="172">
        <f t="shared" si="9"/>
        <v>0</v>
      </c>
    </row>
    <row r="272" spans="1:41" ht="15" x14ac:dyDescent="0.25">
      <c r="A272">
        <f>Inputs!$H$11</f>
        <v>1</v>
      </c>
      <c r="B272" t="str">
        <f>Inputs!$D$4</f>
        <v>Select Agency…</v>
      </c>
      <c r="C272" s="166" t="str">
        <f>Inputs!$I$6</f>
        <v>(insert code)</v>
      </c>
      <c r="D272" t="str">
        <f>IFERROR(INDEX(Inputs!$I$11:$I$19,MATCH(A272,Inputs!$H$11:$H$19)),"")</f>
        <v>(insert code)</v>
      </c>
      <c r="E272" t="s">
        <v>902</v>
      </c>
      <c r="F272" s="168">
        <f>IF(F$2=$A272,Data!C272,0)</f>
        <v>0</v>
      </c>
      <c r="G272" s="168">
        <f>IF(G$2=$A272,Data!D272,0)</f>
        <v>0</v>
      </c>
      <c r="H272" s="168">
        <f>IF(H$2=$A272,Data!E272,0)</f>
        <v>0</v>
      </c>
      <c r="I272" s="168">
        <f>IF(I$2=$A272,Data!F272,0)</f>
        <v>0</v>
      </c>
      <c r="J272" s="168">
        <f>IF(J$2=$A272,Data!G272,0)</f>
        <v>0</v>
      </c>
      <c r="K272" s="168">
        <f>IF(K$2=$A272,Data!H272,0)</f>
        <v>0</v>
      </c>
      <c r="L272" s="168">
        <f>IF(L$2=$A272,Data!I272,0)</f>
        <v>0</v>
      </c>
      <c r="M272" s="168">
        <f>IF(M$2=$A272,Data!J272,0)</f>
        <v>0</v>
      </c>
      <c r="N272" s="168">
        <f>IF(N$2=$A272,Data!K272,0)</f>
        <v>0</v>
      </c>
      <c r="O272" s="168">
        <f>IF(O$2=$A272,Data!L272,0)</f>
        <v>0</v>
      </c>
      <c r="P272" s="168">
        <f>IF(P$2=$A272,Data!M272,0)</f>
        <v>0</v>
      </c>
      <c r="Q272" s="168">
        <f>IF(Q$2=$A272,Data!N272,0)</f>
        <v>0</v>
      </c>
      <c r="R272" s="169">
        <f>IF(R$2=$A272,Data!O272,0)</f>
        <v>0</v>
      </c>
      <c r="S272" s="169">
        <f>IF(S$2=$A272,Data!P272,0)</f>
        <v>0</v>
      </c>
      <c r="T272" s="169">
        <f>IF(T$2=$A272,Data!Q272,0)</f>
        <v>0</v>
      </c>
      <c r="U272" s="169">
        <f>IF(U$2=$A272,Data!R272,0)</f>
        <v>0</v>
      </c>
      <c r="V272" s="169">
        <f>IF(V$2=$A272,Data!S272,0)</f>
        <v>0</v>
      </c>
      <c r="W272" s="169">
        <f>IF(W$2=$A272,Data!T272,0)</f>
        <v>0</v>
      </c>
      <c r="X272" s="169">
        <f>IF(X$2=$A272,Data!U272,0)</f>
        <v>0</v>
      </c>
      <c r="Y272" s="169">
        <f>IF(Y$2=$A272,Data!V272,0)</f>
        <v>0</v>
      </c>
      <c r="Z272" s="169">
        <f>IF(Z$2=$A272,Data!W272,0)</f>
        <v>0</v>
      </c>
      <c r="AA272" s="169">
        <f>IF(AA$2=$A272,Data!X272,0)</f>
        <v>0</v>
      </c>
      <c r="AB272" s="169">
        <f>IF(AB$2=$A272,Data!Y272,0)</f>
        <v>0</v>
      </c>
      <c r="AC272" s="169">
        <f>IF(AC$2=$A272,Data!Z272,0)</f>
        <v>0</v>
      </c>
      <c r="AD272" s="170">
        <f>IF(AD$2=$A272,Data!AA272,0)</f>
        <v>0</v>
      </c>
      <c r="AE272" s="171">
        <f>IF(AE$2=$A272,Data!AB272,0)</f>
        <v>0</v>
      </c>
      <c r="AF272" s="170">
        <f>IF(AF$2=$A272,Data!AC272,0)</f>
        <v>0</v>
      </c>
      <c r="AG272" s="171">
        <f>IF(AG$2=$A272,Data!AD272,0)</f>
        <v>0</v>
      </c>
      <c r="AH272" s="170">
        <f>IF(AH$2=$A272,Data!AE272,0)</f>
        <v>0</v>
      </c>
      <c r="AI272" s="171">
        <f>IF(AI$2=$A272,Data!AF272,0)</f>
        <v>0</v>
      </c>
      <c r="AJ272" s="170">
        <f>IF(AJ$2=$A272,Data!AG272,0)</f>
        <v>0</v>
      </c>
      <c r="AK272" s="171">
        <f>IF(AK$2=$A272,Data!AH272,0)</f>
        <v>0</v>
      </c>
      <c r="AL272" s="170">
        <f>IF(AL$2=$A272,Data!AI272,0)</f>
        <v>0</v>
      </c>
      <c r="AM272" t="str">
        <f t="shared" si="8"/>
        <v>BA</v>
      </c>
      <c r="AN272" t="e">
        <f>+INDEX(Validation!$D$4:$D$250,MATCH(Merge!B272,Validation!$E$4:$E$250,0))</f>
        <v>#N/A</v>
      </c>
      <c r="AO272" s="172">
        <f t="shared" si="9"/>
        <v>0</v>
      </c>
    </row>
    <row r="273" spans="1:41" ht="15" x14ac:dyDescent="0.25">
      <c r="A273">
        <f>Inputs!$H$11</f>
        <v>1</v>
      </c>
      <c r="B273" t="str">
        <f>Inputs!$D$4</f>
        <v>Select Agency…</v>
      </c>
      <c r="C273" s="166" t="str">
        <f>Inputs!$I$6</f>
        <v>(insert code)</v>
      </c>
      <c r="D273" t="str">
        <f>IFERROR(INDEX(Inputs!$I$11:$I$19,MATCH(A273,Inputs!$H$11:$H$19)),"")</f>
        <v>(insert code)</v>
      </c>
      <c r="E273" t="s">
        <v>902</v>
      </c>
      <c r="F273" s="168">
        <f>IF(F$2=$A273,Data!C273,0)</f>
        <v>0</v>
      </c>
      <c r="G273" s="168">
        <f>IF(G$2=$A273,Data!D273,0)</f>
        <v>0</v>
      </c>
      <c r="H273" s="168">
        <f>IF(H$2=$A273,Data!E273,0)</f>
        <v>0</v>
      </c>
      <c r="I273" s="168">
        <f>IF(I$2=$A273,Data!F273,0)</f>
        <v>0</v>
      </c>
      <c r="J273" s="168">
        <f>IF(J$2=$A273,Data!G273,0)</f>
        <v>0</v>
      </c>
      <c r="K273" s="168">
        <f>IF(K$2=$A273,Data!H273,0)</f>
        <v>0</v>
      </c>
      <c r="L273" s="168">
        <f>IF(L$2=$A273,Data!I273,0)</f>
        <v>0</v>
      </c>
      <c r="M273" s="168">
        <f>IF(M$2=$A273,Data!J273,0)</f>
        <v>0</v>
      </c>
      <c r="N273" s="168">
        <f>IF(N$2=$A273,Data!K273,0)</f>
        <v>0</v>
      </c>
      <c r="O273" s="168">
        <f>IF(O$2=$A273,Data!L273,0)</f>
        <v>0</v>
      </c>
      <c r="P273" s="168">
        <f>IF(P$2=$A273,Data!M273,0)</f>
        <v>0</v>
      </c>
      <c r="Q273" s="168">
        <f>IF(Q$2=$A273,Data!N273,0)</f>
        <v>0</v>
      </c>
      <c r="R273" s="169">
        <f>IF(R$2=$A273,Data!O273,0)</f>
        <v>0</v>
      </c>
      <c r="S273" s="169">
        <f>IF(S$2=$A273,Data!P273,0)</f>
        <v>0</v>
      </c>
      <c r="T273" s="169">
        <f>IF(T$2=$A273,Data!Q273,0)</f>
        <v>0</v>
      </c>
      <c r="U273" s="169">
        <f>IF(U$2=$A273,Data!R273,0)</f>
        <v>0</v>
      </c>
      <c r="V273" s="169">
        <f>IF(V$2=$A273,Data!S273,0)</f>
        <v>0</v>
      </c>
      <c r="W273" s="169">
        <f>IF(W$2=$A273,Data!T273,0)</f>
        <v>0</v>
      </c>
      <c r="X273" s="169">
        <f>IF(X$2=$A273,Data!U273,0)</f>
        <v>0</v>
      </c>
      <c r="Y273" s="169">
        <f>IF(Y$2=$A273,Data!V273,0)</f>
        <v>0</v>
      </c>
      <c r="Z273" s="169">
        <f>IF(Z$2=$A273,Data!W273,0)</f>
        <v>0</v>
      </c>
      <c r="AA273" s="169">
        <f>IF(AA$2=$A273,Data!X273,0)</f>
        <v>0</v>
      </c>
      <c r="AB273" s="169">
        <f>IF(AB$2=$A273,Data!Y273,0)</f>
        <v>0</v>
      </c>
      <c r="AC273" s="169">
        <f>IF(AC$2=$A273,Data!Z273,0)</f>
        <v>0</v>
      </c>
      <c r="AD273" s="170">
        <f>IF(AD$2=$A273,Data!AA273,0)</f>
        <v>0</v>
      </c>
      <c r="AE273" s="171">
        <f>IF(AE$2=$A273,Data!AB273,0)</f>
        <v>0</v>
      </c>
      <c r="AF273" s="170">
        <f>IF(AF$2=$A273,Data!AC273,0)</f>
        <v>0</v>
      </c>
      <c r="AG273" s="171">
        <f>IF(AG$2=$A273,Data!AD273,0)</f>
        <v>0</v>
      </c>
      <c r="AH273" s="170">
        <f>IF(AH$2=$A273,Data!AE273,0)</f>
        <v>0</v>
      </c>
      <c r="AI273" s="171">
        <f>IF(AI$2=$A273,Data!AF273,0)</f>
        <v>0</v>
      </c>
      <c r="AJ273" s="170">
        <f>IF(AJ$2=$A273,Data!AG273,0)</f>
        <v>0</v>
      </c>
      <c r="AK273" s="171">
        <f>IF(AK$2=$A273,Data!AH273,0)</f>
        <v>0</v>
      </c>
      <c r="AL273" s="170">
        <f>IF(AL$2=$A273,Data!AI273,0)</f>
        <v>0</v>
      </c>
      <c r="AM273" t="str">
        <f t="shared" si="8"/>
        <v>BA</v>
      </c>
      <c r="AN273" t="e">
        <f>+INDEX(Validation!$D$4:$D$250,MATCH(Merge!B273,Validation!$E$4:$E$250,0))</f>
        <v>#N/A</v>
      </c>
      <c r="AO273" s="172">
        <f t="shared" si="9"/>
        <v>0</v>
      </c>
    </row>
    <row r="274" spans="1:41" ht="15" x14ac:dyDescent="0.25">
      <c r="A274">
        <f>Inputs!$H$11</f>
        <v>1</v>
      </c>
      <c r="B274" t="str">
        <f>Inputs!$D$4</f>
        <v>Select Agency…</v>
      </c>
      <c r="C274" s="166" t="str">
        <f>Inputs!$I$6</f>
        <v>(insert code)</v>
      </c>
      <c r="D274" t="str">
        <f>IFERROR(INDEX(Inputs!$I$11:$I$19,MATCH(A274,Inputs!$H$11:$H$19)),"")</f>
        <v>(insert code)</v>
      </c>
      <c r="E274" t="s">
        <v>902</v>
      </c>
      <c r="F274" s="168">
        <f>IF(F$2=$A274,Data!C274,0)</f>
        <v>0</v>
      </c>
      <c r="G274" s="168">
        <f>IF(G$2=$A274,Data!D274,0)</f>
        <v>0</v>
      </c>
      <c r="H274" s="168">
        <f>IF(H$2=$A274,Data!E274,0)</f>
        <v>0</v>
      </c>
      <c r="I274" s="168">
        <f>IF(I$2=$A274,Data!F274,0)</f>
        <v>0</v>
      </c>
      <c r="J274" s="168">
        <f>IF(J$2=$A274,Data!G274,0)</f>
        <v>0</v>
      </c>
      <c r="K274" s="168">
        <f>IF(K$2=$A274,Data!H274,0)</f>
        <v>0</v>
      </c>
      <c r="L274" s="168">
        <f>IF(L$2=$A274,Data!I274,0)</f>
        <v>0</v>
      </c>
      <c r="M274" s="168">
        <f>IF(M$2=$A274,Data!J274,0)</f>
        <v>0</v>
      </c>
      <c r="N274" s="168">
        <f>IF(N$2=$A274,Data!K274,0)</f>
        <v>0</v>
      </c>
      <c r="O274" s="168">
        <f>IF(O$2=$A274,Data!L274,0)</f>
        <v>0</v>
      </c>
      <c r="P274" s="168">
        <f>IF(P$2=$A274,Data!M274,0)</f>
        <v>0</v>
      </c>
      <c r="Q274" s="168">
        <f>IF(Q$2=$A274,Data!N274,0)</f>
        <v>0</v>
      </c>
      <c r="R274" s="169">
        <f>IF(R$2=$A274,Data!O274,0)</f>
        <v>0</v>
      </c>
      <c r="S274" s="169">
        <f>IF(S$2=$A274,Data!P274,0)</f>
        <v>0</v>
      </c>
      <c r="T274" s="169">
        <f>IF(T$2=$A274,Data!Q274,0)</f>
        <v>0</v>
      </c>
      <c r="U274" s="169">
        <f>IF(U$2=$A274,Data!R274,0)</f>
        <v>0</v>
      </c>
      <c r="V274" s="169">
        <f>IF(V$2=$A274,Data!S274,0)</f>
        <v>0</v>
      </c>
      <c r="W274" s="169">
        <f>IF(W$2=$A274,Data!T274,0)</f>
        <v>0</v>
      </c>
      <c r="X274" s="169">
        <f>IF(X$2=$A274,Data!U274,0)</f>
        <v>0</v>
      </c>
      <c r="Y274" s="169">
        <f>IF(Y$2=$A274,Data!V274,0)</f>
        <v>0</v>
      </c>
      <c r="Z274" s="169">
        <f>IF(Z$2=$A274,Data!W274,0)</f>
        <v>0</v>
      </c>
      <c r="AA274" s="169">
        <f>IF(AA$2=$A274,Data!X274,0)</f>
        <v>0</v>
      </c>
      <c r="AB274" s="169">
        <f>IF(AB$2=$A274,Data!Y274,0)</f>
        <v>0</v>
      </c>
      <c r="AC274" s="169">
        <f>IF(AC$2=$A274,Data!Z274,0)</f>
        <v>0</v>
      </c>
      <c r="AD274" s="170">
        <f>IF(AD$2=$A274,Data!AA274,0)</f>
        <v>0</v>
      </c>
      <c r="AE274" s="171">
        <f>IF(AE$2=$A274,Data!AB274,0)</f>
        <v>0</v>
      </c>
      <c r="AF274" s="170">
        <f>IF(AF$2=$A274,Data!AC274,0)</f>
        <v>0</v>
      </c>
      <c r="AG274" s="171">
        <f>IF(AG$2=$A274,Data!AD274,0)</f>
        <v>0</v>
      </c>
      <c r="AH274" s="170">
        <f>IF(AH$2=$A274,Data!AE274,0)</f>
        <v>0</v>
      </c>
      <c r="AI274" s="171">
        <f>IF(AI$2=$A274,Data!AF274,0)</f>
        <v>0</v>
      </c>
      <c r="AJ274" s="170">
        <f>IF(AJ$2=$A274,Data!AG274,0)</f>
        <v>0</v>
      </c>
      <c r="AK274" s="171">
        <f>IF(AK$2=$A274,Data!AH274,0)</f>
        <v>0</v>
      </c>
      <c r="AL274" s="170">
        <f>IF(AL$2=$A274,Data!AI274,0)</f>
        <v>0</v>
      </c>
      <c r="AM274" t="str">
        <f t="shared" si="8"/>
        <v>BA</v>
      </c>
      <c r="AN274" t="e">
        <f>+INDEX(Validation!$D$4:$D$250,MATCH(Merge!B274,Validation!$E$4:$E$250,0))</f>
        <v>#N/A</v>
      </c>
      <c r="AO274" s="172">
        <f t="shared" si="9"/>
        <v>0</v>
      </c>
    </row>
    <row r="275" spans="1:41" ht="15" x14ac:dyDescent="0.25">
      <c r="A275">
        <f>Inputs!$H$11</f>
        <v>1</v>
      </c>
      <c r="B275" t="str">
        <f>Inputs!$D$4</f>
        <v>Select Agency…</v>
      </c>
      <c r="C275" s="166" t="str">
        <f>Inputs!$I$6</f>
        <v>(insert code)</v>
      </c>
      <c r="D275" t="str">
        <f>IFERROR(INDEX(Inputs!$I$11:$I$19,MATCH(A275,Inputs!$H$11:$H$19)),"")</f>
        <v>(insert code)</v>
      </c>
      <c r="E275" t="s">
        <v>902</v>
      </c>
      <c r="F275" s="168">
        <f>IF(F$2=$A275,Data!C275,0)</f>
        <v>0</v>
      </c>
      <c r="G275" s="168">
        <f>IF(G$2=$A275,Data!D275,0)</f>
        <v>0</v>
      </c>
      <c r="H275" s="168">
        <f>IF(H$2=$A275,Data!E275,0)</f>
        <v>0</v>
      </c>
      <c r="I275" s="168">
        <f>IF(I$2=$A275,Data!F275,0)</f>
        <v>0</v>
      </c>
      <c r="J275" s="168">
        <f>IF(J$2=$A275,Data!G275,0)</f>
        <v>0</v>
      </c>
      <c r="K275" s="168">
        <f>IF(K$2=$A275,Data!H275,0)</f>
        <v>0</v>
      </c>
      <c r="L275" s="168">
        <f>IF(L$2=$A275,Data!I275,0)</f>
        <v>0</v>
      </c>
      <c r="M275" s="168">
        <f>IF(M$2=$A275,Data!J275,0)</f>
        <v>0</v>
      </c>
      <c r="N275" s="168">
        <f>IF(N$2=$A275,Data!K275,0)</f>
        <v>0</v>
      </c>
      <c r="O275" s="168">
        <f>IF(O$2=$A275,Data!L275,0)</f>
        <v>0</v>
      </c>
      <c r="P275" s="168">
        <f>IF(P$2=$A275,Data!M275,0)</f>
        <v>0</v>
      </c>
      <c r="Q275" s="168">
        <f>IF(Q$2=$A275,Data!N275,0)</f>
        <v>0</v>
      </c>
      <c r="R275" s="169">
        <f>IF(R$2=$A275,Data!O275,0)</f>
        <v>0</v>
      </c>
      <c r="S275" s="169">
        <f>IF(S$2=$A275,Data!P275,0)</f>
        <v>0</v>
      </c>
      <c r="T275" s="169">
        <f>IF(T$2=$A275,Data!Q275,0)</f>
        <v>0</v>
      </c>
      <c r="U275" s="169">
        <f>IF(U$2=$A275,Data!R275,0)</f>
        <v>0</v>
      </c>
      <c r="V275" s="169">
        <f>IF(V$2=$A275,Data!S275,0)</f>
        <v>0</v>
      </c>
      <c r="W275" s="169">
        <f>IF(W$2=$A275,Data!T275,0)</f>
        <v>0</v>
      </c>
      <c r="X275" s="169">
        <f>IF(X$2=$A275,Data!U275,0)</f>
        <v>0</v>
      </c>
      <c r="Y275" s="169">
        <f>IF(Y$2=$A275,Data!V275,0)</f>
        <v>0</v>
      </c>
      <c r="Z275" s="169">
        <f>IF(Z$2=$A275,Data!W275,0)</f>
        <v>0</v>
      </c>
      <c r="AA275" s="169">
        <f>IF(AA$2=$A275,Data!X275,0)</f>
        <v>0</v>
      </c>
      <c r="AB275" s="169">
        <f>IF(AB$2=$A275,Data!Y275,0)</f>
        <v>0</v>
      </c>
      <c r="AC275" s="169">
        <f>IF(AC$2=$A275,Data!Z275,0)</f>
        <v>0</v>
      </c>
      <c r="AD275" s="170">
        <f>IF(AD$2=$A275,Data!AA275,0)</f>
        <v>0</v>
      </c>
      <c r="AE275" s="171">
        <f>IF(AE$2=$A275,Data!AB275,0)</f>
        <v>0</v>
      </c>
      <c r="AF275" s="170">
        <f>IF(AF$2=$A275,Data!AC275,0)</f>
        <v>0</v>
      </c>
      <c r="AG275" s="171">
        <f>IF(AG$2=$A275,Data!AD275,0)</f>
        <v>0</v>
      </c>
      <c r="AH275" s="170">
        <f>IF(AH$2=$A275,Data!AE275,0)</f>
        <v>0</v>
      </c>
      <c r="AI275" s="171">
        <f>IF(AI$2=$A275,Data!AF275,0)</f>
        <v>0</v>
      </c>
      <c r="AJ275" s="170">
        <f>IF(AJ$2=$A275,Data!AG275,0)</f>
        <v>0</v>
      </c>
      <c r="AK275" s="171">
        <f>IF(AK$2=$A275,Data!AH275,0)</f>
        <v>0</v>
      </c>
      <c r="AL275" s="170">
        <f>IF(AL$2=$A275,Data!AI275,0)</f>
        <v>0</v>
      </c>
      <c r="AM275" t="str">
        <f t="shared" si="8"/>
        <v>BA</v>
      </c>
      <c r="AN275" t="e">
        <f>+INDEX(Validation!$D$4:$D$250,MATCH(Merge!B275,Validation!$E$4:$E$250,0))</f>
        <v>#N/A</v>
      </c>
      <c r="AO275" s="172">
        <f t="shared" si="9"/>
        <v>0</v>
      </c>
    </row>
    <row r="276" spans="1:41" ht="15" x14ac:dyDescent="0.25">
      <c r="A276">
        <f>Inputs!$H$11</f>
        <v>1</v>
      </c>
      <c r="B276" t="str">
        <f>Inputs!$D$4</f>
        <v>Select Agency…</v>
      </c>
      <c r="C276" s="166" t="str">
        <f>Inputs!$I$6</f>
        <v>(insert code)</v>
      </c>
      <c r="D276" t="str">
        <f>IFERROR(INDEX(Inputs!$I$11:$I$19,MATCH(A276,Inputs!$H$11:$H$19)),"")</f>
        <v>(insert code)</v>
      </c>
      <c r="E276" t="s">
        <v>902</v>
      </c>
      <c r="F276" s="168">
        <f>IF(F$2=$A276,Data!C276,0)</f>
        <v>0</v>
      </c>
      <c r="G276" s="168">
        <f>IF(G$2=$A276,Data!D276,0)</f>
        <v>0</v>
      </c>
      <c r="H276" s="168">
        <f>IF(H$2=$A276,Data!E276,0)</f>
        <v>0</v>
      </c>
      <c r="I276" s="168">
        <f>IF(I$2=$A276,Data!F276,0)</f>
        <v>0</v>
      </c>
      <c r="J276" s="168">
        <f>IF(J$2=$A276,Data!G276,0)</f>
        <v>0</v>
      </c>
      <c r="K276" s="168">
        <f>IF(K$2=$A276,Data!H276,0)</f>
        <v>0</v>
      </c>
      <c r="L276" s="168">
        <f>IF(L$2=$A276,Data!I276,0)</f>
        <v>0</v>
      </c>
      <c r="M276" s="168">
        <f>IF(M$2=$A276,Data!J276,0)</f>
        <v>0</v>
      </c>
      <c r="N276" s="168">
        <f>IF(N$2=$A276,Data!K276,0)</f>
        <v>0</v>
      </c>
      <c r="O276" s="168">
        <f>IF(O$2=$A276,Data!L276,0)</f>
        <v>0</v>
      </c>
      <c r="P276" s="168">
        <f>IF(P$2=$A276,Data!M276,0)</f>
        <v>0</v>
      </c>
      <c r="Q276" s="168">
        <f>IF(Q$2=$A276,Data!N276,0)</f>
        <v>0</v>
      </c>
      <c r="R276" s="169">
        <f>IF(R$2=$A276,Data!O276,0)</f>
        <v>0</v>
      </c>
      <c r="S276" s="169">
        <f>IF(S$2=$A276,Data!P276,0)</f>
        <v>0</v>
      </c>
      <c r="T276" s="169">
        <f>IF(T$2=$A276,Data!Q276,0)</f>
        <v>0</v>
      </c>
      <c r="U276" s="169">
        <f>IF(U$2=$A276,Data!R276,0)</f>
        <v>0</v>
      </c>
      <c r="V276" s="169">
        <f>IF(V$2=$A276,Data!S276,0)</f>
        <v>0</v>
      </c>
      <c r="W276" s="169">
        <f>IF(W$2=$A276,Data!T276,0)</f>
        <v>0</v>
      </c>
      <c r="X276" s="169">
        <f>IF(X$2=$A276,Data!U276,0)</f>
        <v>0</v>
      </c>
      <c r="Y276" s="169">
        <f>IF(Y$2=$A276,Data!V276,0)</f>
        <v>0</v>
      </c>
      <c r="Z276" s="169">
        <f>IF(Z$2=$A276,Data!W276,0)</f>
        <v>0</v>
      </c>
      <c r="AA276" s="169">
        <f>IF(AA$2=$A276,Data!X276,0)</f>
        <v>0</v>
      </c>
      <c r="AB276" s="169">
        <f>IF(AB$2=$A276,Data!Y276,0)</f>
        <v>0</v>
      </c>
      <c r="AC276" s="169">
        <f>IF(AC$2=$A276,Data!Z276,0)</f>
        <v>0</v>
      </c>
      <c r="AD276" s="170">
        <f>IF(AD$2=$A276,Data!AA276,0)</f>
        <v>0</v>
      </c>
      <c r="AE276" s="171">
        <f>IF(AE$2=$A276,Data!AB276,0)</f>
        <v>0</v>
      </c>
      <c r="AF276" s="170">
        <f>IF(AF$2=$A276,Data!AC276,0)</f>
        <v>0</v>
      </c>
      <c r="AG276" s="171">
        <f>IF(AG$2=$A276,Data!AD276,0)</f>
        <v>0</v>
      </c>
      <c r="AH276" s="170">
        <f>IF(AH$2=$A276,Data!AE276,0)</f>
        <v>0</v>
      </c>
      <c r="AI276" s="171">
        <f>IF(AI$2=$A276,Data!AF276,0)</f>
        <v>0</v>
      </c>
      <c r="AJ276" s="170">
        <f>IF(AJ$2=$A276,Data!AG276,0)</f>
        <v>0</v>
      </c>
      <c r="AK276" s="171">
        <f>IF(AK$2=$A276,Data!AH276,0)</f>
        <v>0</v>
      </c>
      <c r="AL276" s="170">
        <f>IF(AL$2=$A276,Data!AI276,0)</f>
        <v>0</v>
      </c>
      <c r="AM276" t="str">
        <f t="shared" si="8"/>
        <v>BA</v>
      </c>
      <c r="AN276" t="e">
        <f>+INDEX(Validation!$D$4:$D$250,MATCH(Merge!B276,Validation!$E$4:$E$250,0))</f>
        <v>#N/A</v>
      </c>
      <c r="AO276" s="172">
        <f t="shared" si="9"/>
        <v>0</v>
      </c>
    </row>
    <row r="277" spans="1:41" ht="15" x14ac:dyDescent="0.25">
      <c r="A277">
        <f>Inputs!$H$11</f>
        <v>1</v>
      </c>
      <c r="B277" t="str">
        <f>Inputs!$D$4</f>
        <v>Select Agency…</v>
      </c>
      <c r="C277" s="166" t="str">
        <f>Inputs!$I$6</f>
        <v>(insert code)</v>
      </c>
      <c r="D277" t="str">
        <f>IFERROR(INDEX(Inputs!$I$11:$I$19,MATCH(A277,Inputs!$H$11:$H$19)),"")</f>
        <v>(insert code)</v>
      </c>
      <c r="E277" t="s">
        <v>902</v>
      </c>
      <c r="F277" s="168">
        <f>IF(F$2=$A277,Data!C277,0)</f>
        <v>0</v>
      </c>
      <c r="G277" s="168">
        <f>IF(G$2=$A277,Data!D277,0)</f>
        <v>0</v>
      </c>
      <c r="H277" s="168">
        <f>IF(H$2=$A277,Data!E277,0)</f>
        <v>0</v>
      </c>
      <c r="I277" s="168">
        <f>IF(I$2=$A277,Data!F277,0)</f>
        <v>0</v>
      </c>
      <c r="J277" s="168">
        <f>IF(J$2=$A277,Data!G277,0)</f>
        <v>0</v>
      </c>
      <c r="K277" s="168">
        <f>IF(K$2=$A277,Data!H277,0)</f>
        <v>0</v>
      </c>
      <c r="L277" s="168">
        <f>IF(L$2=$A277,Data!I277,0)</f>
        <v>0</v>
      </c>
      <c r="M277" s="168">
        <f>IF(M$2=$A277,Data!J277,0)</f>
        <v>0</v>
      </c>
      <c r="N277" s="168">
        <f>IF(N$2=$A277,Data!K277,0)</f>
        <v>0</v>
      </c>
      <c r="O277" s="168">
        <f>IF(O$2=$A277,Data!L277,0)</f>
        <v>0</v>
      </c>
      <c r="P277" s="168">
        <f>IF(P$2=$A277,Data!M277,0)</f>
        <v>0</v>
      </c>
      <c r="Q277" s="168">
        <f>IF(Q$2=$A277,Data!N277,0)</f>
        <v>0</v>
      </c>
      <c r="R277" s="169">
        <f>IF(R$2=$A277,Data!O277,0)</f>
        <v>0</v>
      </c>
      <c r="S277" s="169">
        <f>IF(S$2=$A277,Data!P277,0)</f>
        <v>0</v>
      </c>
      <c r="T277" s="169">
        <f>IF(T$2=$A277,Data!Q277,0)</f>
        <v>0</v>
      </c>
      <c r="U277" s="169">
        <f>IF(U$2=$A277,Data!R277,0)</f>
        <v>0</v>
      </c>
      <c r="V277" s="169">
        <f>IF(V$2=$A277,Data!S277,0)</f>
        <v>0</v>
      </c>
      <c r="W277" s="169">
        <f>IF(W$2=$A277,Data!T277,0)</f>
        <v>0</v>
      </c>
      <c r="X277" s="169">
        <f>IF(X$2=$A277,Data!U277,0)</f>
        <v>0</v>
      </c>
      <c r="Y277" s="169">
        <f>IF(Y$2=$A277,Data!V277,0)</f>
        <v>0</v>
      </c>
      <c r="Z277" s="169">
        <f>IF(Z$2=$A277,Data!W277,0)</f>
        <v>0</v>
      </c>
      <c r="AA277" s="169">
        <f>IF(AA$2=$A277,Data!X277,0)</f>
        <v>0</v>
      </c>
      <c r="AB277" s="169">
        <f>IF(AB$2=$A277,Data!Y277,0)</f>
        <v>0</v>
      </c>
      <c r="AC277" s="169">
        <f>IF(AC$2=$A277,Data!Z277,0)</f>
        <v>0</v>
      </c>
      <c r="AD277" s="170">
        <f>IF(AD$2=$A277,Data!AA277,0)</f>
        <v>0</v>
      </c>
      <c r="AE277" s="171">
        <f>IF(AE$2=$A277,Data!AB277,0)</f>
        <v>0</v>
      </c>
      <c r="AF277" s="170">
        <f>IF(AF$2=$A277,Data!AC277,0)</f>
        <v>0</v>
      </c>
      <c r="AG277" s="171">
        <f>IF(AG$2=$A277,Data!AD277,0)</f>
        <v>0</v>
      </c>
      <c r="AH277" s="170">
        <f>IF(AH$2=$A277,Data!AE277,0)</f>
        <v>0</v>
      </c>
      <c r="AI277" s="171">
        <f>IF(AI$2=$A277,Data!AF277,0)</f>
        <v>0</v>
      </c>
      <c r="AJ277" s="170">
        <f>IF(AJ$2=$A277,Data!AG277,0)</f>
        <v>0</v>
      </c>
      <c r="AK277" s="171">
        <f>IF(AK$2=$A277,Data!AH277,0)</f>
        <v>0</v>
      </c>
      <c r="AL277" s="170">
        <f>IF(AL$2=$A277,Data!AI277,0)</f>
        <v>0</v>
      </c>
      <c r="AM277" t="str">
        <f t="shared" si="8"/>
        <v>BA</v>
      </c>
      <c r="AN277" t="e">
        <f>+INDEX(Validation!$D$4:$D$250,MATCH(Merge!B277,Validation!$E$4:$E$250,0))</f>
        <v>#N/A</v>
      </c>
      <c r="AO277" s="172">
        <f t="shared" si="9"/>
        <v>0</v>
      </c>
    </row>
    <row r="278" spans="1:41" ht="15" x14ac:dyDescent="0.25">
      <c r="A278">
        <f>Inputs!$H$11</f>
        <v>1</v>
      </c>
      <c r="B278" t="str">
        <f>Inputs!$D$4</f>
        <v>Select Agency…</v>
      </c>
      <c r="C278" s="166" t="str">
        <f>Inputs!$I$6</f>
        <v>(insert code)</v>
      </c>
      <c r="D278" t="str">
        <f>IFERROR(INDEX(Inputs!$I$11:$I$19,MATCH(A278,Inputs!$H$11:$H$19)),"")</f>
        <v>(insert code)</v>
      </c>
      <c r="E278" t="s">
        <v>902</v>
      </c>
      <c r="F278" s="168">
        <f>IF(F$2=$A278,Data!C278,0)</f>
        <v>0</v>
      </c>
      <c r="G278" s="168">
        <f>IF(G$2=$A278,Data!D278,0)</f>
        <v>0</v>
      </c>
      <c r="H278" s="168">
        <f>IF(H$2=$A278,Data!E278,0)</f>
        <v>0</v>
      </c>
      <c r="I278" s="168">
        <f>IF(I$2=$A278,Data!F278,0)</f>
        <v>0</v>
      </c>
      <c r="J278" s="168">
        <f>IF(J$2=$A278,Data!G278,0)</f>
        <v>0</v>
      </c>
      <c r="K278" s="168">
        <f>IF(K$2=$A278,Data!H278,0)</f>
        <v>0</v>
      </c>
      <c r="L278" s="168">
        <f>IF(L$2=$A278,Data!I278,0)</f>
        <v>0</v>
      </c>
      <c r="M278" s="168">
        <f>IF(M$2=$A278,Data!J278,0)</f>
        <v>0</v>
      </c>
      <c r="N278" s="168">
        <f>IF(N$2=$A278,Data!K278,0)</f>
        <v>0</v>
      </c>
      <c r="O278" s="168">
        <f>IF(O$2=$A278,Data!L278,0)</f>
        <v>0</v>
      </c>
      <c r="P278" s="168">
        <f>IF(P$2=$A278,Data!M278,0)</f>
        <v>0</v>
      </c>
      <c r="Q278" s="168">
        <f>IF(Q$2=$A278,Data!N278,0)</f>
        <v>0</v>
      </c>
      <c r="R278" s="169">
        <f>IF(R$2=$A278,Data!O278,0)</f>
        <v>0</v>
      </c>
      <c r="S278" s="169">
        <f>IF(S$2=$A278,Data!P278,0)</f>
        <v>0</v>
      </c>
      <c r="T278" s="169">
        <f>IF(T$2=$A278,Data!Q278,0)</f>
        <v>0</v>
      </c>
      <c r="U278" s="169">
        <f>IF(U$2=$A278,Data!R278,0)</f>
        <v>0</v>
      </c>
      <c r="V278" s="169">
        <f>IF(V$2=$A278,Data!S278,0)</f>
        <v>0</v>
      </c>
      <c r="W278" s="169">
        <f>IF(W$2=$A278,Data!T278,0)</f>
        <v>0</v>
      </c>
      <c r="X278" s="169">
        <f>IF(X$2=$A278,Data!U278,0)</f>
        <v>0</v>
      </c>
      <c r="Y278" s="169">
        <f>IF(Y$2=$A278,Data!V278,0)</f>
        <v>0</v>
      </c>
      <c r="Z278" s="169">
        <f>IF(Z$2=$A278,Data!W278,0)</f>
        <v>0</v>
      </c>
      <c r="AA278" s="169">
        <f>IF(AA$2=$A278,Data!X278,0)</f>
        <v>0</v>
      </c>
      <c r="AB278" s="169">
        <f>IF(AB$2=$A278,Data!Y278,0)</f>
        <v>0</v>
      </c>
      <c r="AC278" s="169">
        <f>IF(AC$2=$A278,Data!Z278,0)</f>
        <v>0</v>
      </c>
      <c r="AD278" s="170">
        <f>IF(AD$2=$A278,Data!AA278,0)</f>
        <v>0</v>
      </c>
      <c r="AE278" s="171">
        <f>IF(AE$2=$A278,Data!AB278,0)</f>
        <v>0</v>
      </c>
      <c r="AF278" s="170">
        <f>IF(AF$2=$A278,Data!AC278,0)</f>
        <v>0</v>
      </c>
      <c r="AG278" s="171">
        <f>IF(AG$2=$A278,Data!AD278,0)</f>
        <v>0</v>
      </c>
      <c r="AH278" s="170">
        <f>IF(AH$2=$A278,Data!AE278,0)</f>
        <v>0</v>
      </c>
      <c r="AI278" s="171">
        <f>IF(AI$2=$A278,Data!AF278,0)</f>
        <v>0</v>
      </c>
      <c r="AJ278" s="170">
        <f>IF(AJ$2=$A278,Data!AG278,0)</f>
        <v>0</v>
      </c>
      <c r="AK278" s="171">
        <f>IF(AK$2=$A278,Data!AH278,0)</f>
        <v>0</v>
      </c>
      <c r="AL278" s="170">
        <f>IF(AL$2=$A278,Data!AI278,0)</f>
        <v>0</v>
      </c>
      <c r="AM278" t="str">
        <f t="shared" si="8"/>
        <v>BA</v>
      </c>
      <c r="AN278" t="e">
        <f>+INDEX(Validation!$D$4:$D$250,MATCH(Merge!B278,Validation!$E$4:$E$250,0))</f>
        <v>#N/A</v>
      </c>
      <c r="AO278" s="172">
        <f t="shared" si="9"/>
        <v>0</v>
      </c>
    </row>
    <row r="279" spans="1:41" ht="15" x14ac:dyDescent="0.25">
      <c r="A279">
        <f>Inputs!$H$11</f>
        <v>1</v>
      </c>
      <c r="B279" t="str">
        <f>Inputs!$D$4</f>
        <v>Select Agency…</v>
      </c>
      <c r="C279" s="166" t="str">
        <f>Inputs!$I$6</f>
        <v>(insert code)</v>
      </c>
      <c r="D279" t="str">
        <f>IFERROR(INDEX(Inputs!$I$11:$I$19,MATCH(A279,Inputs!$H$11:$H$19)),"")</f>
        <v>(insert code)</v>
      </c>
      <c r="E279" t="s">
        <v>902</v>
      </c>
      <c r="F279" s="168">
        <f>IF(F$2=$A279,Data!C279,0)</f>
        <v>0</v>
      </c>
      <c r="G279" s="168">
        <f>IF(G$2=$A279,Data!D279,0)</f>
        <v>0</v>
      </c>
      <c r="H279" s="168">
        <f>IF(H$2=$A279,Data!E279,0)</f>
        <v>0</v>
      </c>
      <c r="I279" s="168">
        <f>IF(I$2=$A279,Data!F279,0)</f>
        <v>0</v>
      </c>
      <c r="J279" s="168">
        <f>IF(J$2=$A279,Data!G279,0)</f>
        <v>0</v>
      </c>
      <c r="K279" s="168">
        <f>IF(K$2=$A279,Data!H279,0)</f>
        <v>0</v>
      </c>
      <c r="L279" s="168">
        <f>IF(L$2=$A279,Data!I279,0)</f>
        <v>0</v>
      </c>
      <c r="M279" s="168">
        <f>IF(M$2=$A279,Data!J279,0)</f>
        <v>0</v>
      </c>
      <c r="N279" s="168">
        <f>IF(N$2=$A279,Data!K279,0)</f>
        <v>0</v>
      </c>
      <c r="O279" s="168">
        <f>IF(O$2=$A279,Data!L279,0)</f>
        <v>0</v>
      </c>
      <c r="P279" s="168">
        <f>IF(P$2=$A279,Data!M279,0)</f>
        <v>0</v>
      </c>
      <c r="Q279" s="168">
        <f>IF(Q$2=$A279,Data!N279,0)</f>
        <v>0</v>
      </c>
      <c r="R279" s="169">
        <f>IF(R$2=$A279,Data!O279,0)</f>
        <v>0</v>
      </c>
      <c r="S279" s="169">
        <f>IF(S$2=$A279,Data!P279,0)</f>
        <v>0</v>
      </c>
      <c r="T279" s="169">
        <f>IF(T$2=$A279,Data!Q279,0)</f>
        <v>0</v>
      </c>
      <c r="U279" s="169">
        <f>IF(U$2=$A279,Data!R279,0)</f>
        <v>0</v>
      </c>
      <c r="V279" s="169">
        <f>IF(V$2=$A279,Data!S279,0)</f>
        <v>0</v>
      </c>
      <c r="W279" s="169">
        <f>IF(W$2=$A279,Data!T279,0)</f>
        <v>0</v>
      </c>
      <c r="X279" s="169">
        <f>IF(X$2=$A279,Data!U279,0)</f>
        <v>0</v>
      </c>
      <c r="Y279" s="169">
        <f>IF(Y$2=$A279,Data!V279,0)</f>
        <v>0</v>
      </c>
      <c r="Z279" s="169">
        <f>IF(Z$2=$A279,Data!W279,0)</f>
        <v>0</v>
      </c>
      <c r="AA279" s="169">
        <f>IF(AA$2=$A279,Data!X279,0)</f>
        <v>0</v>
      </c>
      <c r="AB279" s="169">
        <f>IF(AB$2=$A279,Data!Y279,0)</f>
        <v>0</v>
      </c>
      <c r="AC279" s="169">
        <f>IF(AC$2=$A279,Data!Z279,0)</f>
        <v>0</v>
      </c>
      <c r="AD279" s="170">
        <f>IF(AD$2=$A279,Data!AA279,0)</f>
        <v>0</v>
      </c>
      <c r="AE279" s="171">
        <f>IF(AE$2=$A279,Data!AB279,0)</f>
        <v>0</v>
      </c>
      <c r="AF279" s="170">
        <f>IF(AF$2=$A279,Data!AC279,0)</f>
        <v>0</v>
      </c>
      <c r="AG279" s="171">
        <f>IF(AG$2=$A279,Data!AD279,0)</f>
        <v>0</v>
      </c>
      <c r="AH279" s="170">
        <f>IF(AH$2=$A279,Data!AE279,0)</f>
        <v>0</v>
      </c>
      <c r="AI279" s="171">
        <f>IF(AI$2=$A279,Data!AF279,0)</f>
        <v>0</v>
      </c>
      <c r="AJ279" s="170">
        <f>IF(AJ$2=$A279,Data!AG279,0)</f>
        <v>0</v>
      </c>
      <c r="AK279" s="171">
        <f>IF(AK$2=$A279,Data!AH279,0)</f>
        <v>0</v>
      </c>
      <c r="AL279" s="170">
        <f>IF(AL$2=$A279,Data!AI279,0)</f>
        <v>0</v>
      </c>
      <c r="AM279" t="str">
        <f t="shared" si="8"/>
        <v>BA</v>
      </c>
      <c r="AN279" t="e">
        <f>+INDEX(Validation!$D$4:$D$250,MATCH(Merge!B279,Validation!$E$4:$E$250,0))</f>
        <v>#N/A</v>
      </c>
      <c r="AO279" s="172">
        <f t="shared" si="9"/>
        <v>0</v>
      </c>
    </row>
    <row r="280" spans="1:41" ht="15" x14ac:dyDescent="0.25">
      <c r="A280">
        <f>Inputs!$H$11</f>
        <v>1</v>
      </c>
      <c r="B280" t="str">
        <f>Inputs!$D$4</f>
        <v>Select Agency…</v>
      </c>
      <c r="C280" s="166" t="str">
        <f>Inputs!$I$6</f>
        <v>(insert code)</v>
      </c>
      <c r="D280" t="str">
        <f>IFERROR(INDEX(Inputs!$I$11:$I$19,MATCH(A280,Inputs!$H$11:$H$19)),"")</f>
        <v>(insert code)</v>
      </c>
      <c r="E280" t="s">
        <v>902</v>
      </c>
      <c r="F280" s="168">
        <f>IF(F$2=$A280,Data!C280,0)</f>
        <v>0</v>
      </c>
      <c r="G280" s="168">
        <f>IF(G$2=$A280,Data!D280,0)</f>
        <v>0</v>
      </c>
      <c r="H280" s="168">
        <f>IF(H$2=$A280,Data!E280,0)</f>
        <v>0</v>
      </c>
      <c r="I280" s="168">
        <f>IF(I$2=$A280,Data!F280,0)</f>
        <v>0</v>
      </c>
      <c r="J280" s="168">
        <f>IF(J$2=$A280,Data!G280,0)</f>
        <v>0</v>
      </c>
      <c r="K280" s="168">
        <f>IF(K$2=$A280,Data!H280,0)</f>
        <v>0</v>
      </c>
      <c r="L280" s="168">
        <f>IF(L$2=$A280,Data!I280,0)</f>
        <v>0</v>
      </c>
      <c r="M280" s="168">
        <f>IF(M$2=$A280,Data!J280,0)</f>
        <v>0</v>
      </c>
      <c r="N280" s="168">
        <f>IF(N$2=$A280,Data!K280,0)</f>
        <v>0</v>
      </c>
      <c r="O280" s="168">
        <f>IF(O$2=$A280,Data!L280,0)</f>
        <v>0</v>
      </c>
      <c r="P280" s="168">
        <f>IF(P$2=$A280,Data!M280,0)</f>
        <v>0</v>
      </c>
      <c r="Q280" s="168">
        <f>IF(Q$2=$A280,Data!N280,0)</f>
        <v>0</v>
      </c>
      <c r="R280" s="169">
        <f>IF(R$2=$A280,Data!O280,0)</f>
        <v>0</v>
      </c>
      <c r="S280" s="169">
        <f>IF(S$2=$A280,Data!P280,0)</f>
        <v>0</v>
      </c>
      <c r="T280" s="169">
        <f>IF(T$2=$A280,Data!Q280,0)</f>
        <v>0</v>
      </c>
      <c r="U280" s="169">
        <f>IF(U$2=$A280,Data!R280,0)</f>
        <v>0</v>
      </c>
      <c r="V280" s="169">
        <f>IF(V$2=$A280,Data!S280,0)</f>
        <v>0</v>
      </c>
      <c r="W280" s="169">
        <f>IF(W$2=$A280,Data!T280,0)</f>
        <v>0</v>
      </c>
      <c r="X280" s="169">
        <f>IF(X$2=$A280,Data!U280,0)</f>
        <v>0</v>
      </c>
      <c r="Y280" s="169">
        <f>IF(Y$2=$A280,Data!V280,0)</f>
        <v>0</v>
      </c>
      <c r="Z280" s="169">
        <f>IF(Z$2=$A280,Data!W280,0)</f>
        <v>0</v>
      </c>
      <c r="AA280" s="169">
        <f>IF(AA$2=$A280,Data!X280,0)</f>
        <v>0</v>
      </c>
      <c r="AB280" s="169">
        <f>IF(AB$2=$A280,Data!Y280,0)</f>
        <v>0</v>
      </c>
      <c r="AC280" s="169">
        <f>IF(AC$2=$A280,Data!Z280,0)</f>
        <v>0</v>
      </c>
      <c r="AD280" s="170">
        <f>IF(AD$2=$A280,Data!AA280,0)</f>
        <v>0</v>
      </c>
      <c r="AE280" s="171">
        <f>IF(AE$2=$A280,Data!AB280,0)</f>
        <v>0</v>
      </c>
      <c r="AF280" s="170">
        <f>IF(AF$2=$A280,Data!AC280,0)</f>
        <v>0</v>
      </c>
      <c r="AG280" s="171">
        <f>IF(AG$2=$A280,Data!AD280,0)</f>
        <v>0</v>
      </c>
      <c r="AH280" s="170">
        <f>IF(AH$2=$A280,Data!AE280,0)</f>
        <v>0</v>
      </c>
      <c r="AI280" s="171">
        <f>IF(AI$2=$A280,Data!AF280,0)</f>
        <v>0</v>
      </c>
      <c r="AJ280" s="170">
        <f>IF(AJ$2=$A280,Data!AG280,0)</f>
        <v>0</v>
      </c>
      <c r="AK280" s="171">
        <f>IF(AK$2=$A280,Data!AH280,0)</f>
        <v>0</v>
      </c>
      <c r="AL280" s="170">
        <f>IF(AL$2=$A280,Data!AI280,0)</f>
        <v>0</v>
      </c>
      <c r="AM280" t="str">
        <f t="shared" si="8"/>
        <v>BA</v>
      </c>
      <c r="AN280" t="e">
        <f>+INDEX(Validation!$D$4:$D$250,MATCH(Merge!B280,Validation!$E$4:$E$250,0))</f>
        <v>#N/A</v>
      </c>
      <c r="AO280" s="172">
        <f t="shared" si="9"/>
        <v>0</v>
      </c>
    </row>
    <row r="281" spans="1:41" ht="15" x14ac:dyDescent="0.25">
      <c r="A281">
        <f>Inputs!$H$11</f>
        <v>1</v>
      </c>
      <c r="B281" t="str">
        <f>Inputs!$D$4</f>
        <v>Select Agency…</v>
      </c>
      <c r="C281" s="166" t="str">
        <f>Inputs!$I$6</f>
        <v>(insert code)</v>
      </c>
      <c r="D281" t="str">
        <f>IFERROR(INDEX(Inputs!$I$11:$I$19,MATCH(A281,Inputs!$H$11:$H$19)),"")</f>
        <v>(insert code)</v>
      </c>
      <c r="E281" t="s">
        <v>902</v>
      </c>
      <c r="F281" s="168">
        <f>IF(F$2=$A281,Data!C281,0)</f>
        <v>0</v>
      </c>
      <c r="G281" s="168">
        <f>IF(G$2=$A281,Data!D281,0)</f>
        <v>0</v>
      </c>
      <c r="H281" s="168">
        <f>IF(H$2=$A281,Data!E281,0)</f>
        <v>0</v>
      </c>
      <c r="I281" s="168">
        <f>IF(I$2=$A281,Data!F281,0)</f>
        <v>0</v>
      </c>
      <c r="J281" s="168">
        <f>IF(J$2=$A281,Data!G281,0)</f>
        <v>0</v>
      </c>
      <c r="K281" s="168">
        <f>IF(K$2=$A281,Data!H281,0)</f>
        <v>0</v>
      </c>
      <c r="L281" s="168">
        <f>IF(L$2=$A281,Data!I281,0)</f>
        <v>0</v>
      </c>
      <c r="M281" s="168">
        <f>IF(M$2=$A281,Data!J281,0)</f>
        <v>0</v>
      </c>
      <c r="N281" s="168">
        <f>IF(N$2=$A281,Data!K281,0)</f>
        <v>0</v>
      </c>
      <c r="O281" s="168">
        <f>IF(O$2=$A281,Data!L281,0)</f>
        <v>0</v>
      </c>
      <c r="P281" s="168">
        <f>IF(P$2=$A281,Data!M281,0)</f>
        <v>0</v>
      </c>
      <c r="Q281" s="168">
        <f>IF(Q$2=$A281,Data!N281,0)</f>
        <v>0</v>
      </c>
      <c r="R281" s="169">
        <f>IF(R$2=$A281,Data!O281,0)</f>
        <v>0</v>
      </c>
      <c r="S281" s="169">
        <f>IF(S$2=$A281,Data!P281,0)</f>
        <v>0</v>
      </c>
      <c r="T281" s="169">
        <f>IF(T$2=$A281,Data!Q281,0)</f>
        <v>0</v>
      </c>
      <c r="U281" s="169">
        <f>IF(U$2=$A281,Data!R281,0)</f>
        <v>0</v>
      </c>
      <c r="V281" s="169">
        <f>IF(V$2=$A281,Data!S281,0)</f>
        <v>0</v>
      </c>
      <c r="W281" s="169">
        <f>IF(W$2=$A281,Data!T281,0)</f>
        <v>0</v>
      </c>
      <c r="X281" s="169">
        <f>IF(X$2=$A281,Data!U281,0)</f>
        <v>0</v>
      </c>
      <c r="Y281" s="169">
        <f>IF(Y$2=$A281,Data!V281,0)</f>
        <v>0</v>
      </c>
      <c r="Z281" s="169">
        <f>IF(Z$2=$A281,Data!W281,0)</f>
        <v>0</v>
      </c>
      <c r="AA281" s="169">
        <f>IF(AA$2=$A281,Data!X281,0)</f>
        <v>0</v>
      </c>
      <c r="AB281" s="169">
        <f>IF(AB$2=$A281,Data!Y281,0)</f>
        <v>0</v>
      </c>
      <c r="AC281" s="169">
        <f>IF(AC$2=$A281,Data!Z281,0)</f>
        <v>0</v>
      </c>
      <c r="AD281" s="170">
        <f>IF(AD$2=$A281,Data!AA281,0)</f>
        <v>0</v>
      </c>
      <c r="AE281" s="171">
        <f>IF(AE$2=$A281,Data!AB281,0)</f>
        <v>0</v>
      </c>
      <c r="AF281" s="170">
        <f>IF(AF$2=$A281,Data!AC281,0)</f>
        <v>0</v>
      </c>
      <c r="AG281" s="171">
        <f>IF(AG$2=$A281,Data!AD281,0)</f>
        <v>0</v>
      </c>
      <c r="AH281" s="170">
        <f>IF(AH$2=$A281,Data!AE281,0)</f>
        <v>0</v>
      </c>
      <c r="AI281" s="171">
        <f>IF(AI$2=$A281,Data!AF281,0)</f>
        <v>0</v>
      </c>
      <c r="AJ281" s="170">
        <f>IF(AJ$2=$A281,Data!AG281,0)</f>
        <v>0</v>
      </c>
      <c r="AK281" s="171">
        <f>IF(AK$2=$A281,Data!AH281,0)</f>
        <v>0</v>
      </c>
      <c r="AL281" s="170">
        <f>IF(AL$2=$A281,Data!AI281,0)</f>
        <v>0</v>
      </c>
      <c r="AM281" t="str">
        <f t="shared" si="8"/>
        <v>BA</v>
      </c>
      <c r="AN281" t="e">
        <f>+INDEX(Validation!$D$4:$D$250,MATCH(Merge!B281,Validation!$E$4:$E$250,0))</f>
        <v>#N/A</v>
      </c>
      <c r="AO281" s="172">
        <f t="shared" si="9"/>
        <v>0</v>
      </c>
    </row>
    <row r="282" spans="1:41" ht="15" x14ac:dyDescent="0.25">
      <c r="A282">
        <f>Inputs!$H$11</f>
        <v>1</v>
      </c>
      <c r="B282" t="str">
        <f>Inputs!$D$4</f>
        <v>Select Agency…</v>
      </c>
      <c r="C282" s="166" t="str">
        <f>Inputs!$I$6</f>
        <v>(insert code)</v>
      </c>
      <c r="D282" t="str">
        <f>IFERROR(INDEX(Inputs!$I$11:$I$19,MATCH(A282,Inputs!$H$11:$H$19)),"")</f>
        <v>(insert code)</v>
      </c>
      <c r="E282" t="s">
        <v>902</v>
      </c>
      <c r="F282" s="168">
        <f>IF(F$2=$A282,Data!C282,0)</f>
        <v>0</v>
      </c>
      <c r="G282" s="168">
        <f>IF(G$2=$A282,Data!D282,0)</f>
        <v>0</v>
      </c>
      <c r="H282" s="168">
        <f>IF(H$2=$A282,Data!E282,0)</f>
        <v>0</v>
      </c>
      <c r="I282" s="168">
        <f>IF(I$2=$A282,Data!F282,0)</f>
        <v>0</v>
      </c>
      <c r="J282" s="168">
        <f>IF(J$2=$A282,Data!G282,0)</f>
        <v>0</v>
      </c>
      <c r="K282" s="168">
        <f>IF(K$2=$A282,Data!H282,0)</f>
        <v>0</v>
      </c>
      <c r="L282" s="168">
        <f>IF(L$2=$A282,Data!I282,0)</f>
        <v>0</v>
      </c>
      <c r="M282" s="168">
        <f>IF(M$2=$A282,Data!J282,0)</f>
        <v>0</v>
      </c>
      <c r="N282" s="168">
        <f>IF(N$2=$A282,Data!K282,0)</f>
        <v>0</v>
      </c>
      <c r="O282" s="168">
        <f>IF(O$2=$A282,Data!L282,0)</f>
        <v>0</v>
      </c>
      <c r="P282" s="168">
        <f>IF(P$2=$A282,Data!M282,0)</f>
        <v>0</v>
      </c>
      <c r="Q282" s="168">
        <f>IF(Q$2=$A282,Data!N282,0)</f>
        <v>0</v>
      </c>
      <c r="R282" s="169">
        <f>IF(R$2=$A282,Data!O282,0)</f>
        <v>0</v>
      </c>
      <c r="S282" s="169">
        <f>IF(S$2=$A282,Data!P282,0)</f>
        <v>0</v>
      </c>
      <c r="T282" s="169">
        <f>IF(T$2=$A282,Data!Q282,0)</f>
        <v>0</v>
      </c>
      <c r="U282" s="169">
        <f>IF(U$2=$A282,Data!R282,0)</f>
        <v>0</v>
      </c>
      <c r="V282" s="169">
        <f>IF(V$2=$A282,Data!S282,0)</f>
        <v>0</v>
      </c>
      <c r="W282" s="169">
        <f>IF(W$2=$A282,Data!T282,0)</f>
        <v>0</v>
      </c>
      <c r="X282" s="169">
        <f>IF(X$2=$A282,Data!U282,0)</f>
        <v>0</v>
      </c>
      <c r="Y282" s="169">
        <f>IF(Y$2=$A282,Data!V282,0)</f>
        <v>0</v>
      </c>
      <c r="Z282" s="169">
        <f>IF(Z$2=$A282,Data!W282,0)</f>
        <v>0</v>
      </c>
      <c r="AA282" s="169">
        <f>IF(AA$2=$A282,Data!X282,0)</f>
        <v>0</v>
      </c>
      <c r="AB282" s="169">
        <f>IF(AB$2=$A282,Data!Y282,0)</f>
        <v>0</v>
      </c>
      <c r="AC282" s="169">
        <f>IF(AC$2=$A282,Data!Z282,0)</f>
        <v>0</v>
      </c>
      <c r="AD282" s="170">
        <f>IF(AD$2=$A282,Data!AA282,0)</f>
        <v>0</v>
      </c>
      <c r="AE282" s="171">
        <f>IF(AE$2=$A282,Data!AB282,0)</f>
        <v>0</v>
      </c>
      <c r="AF282" s="170">
        <f>IF(AF$2=$A282,Data!AC282,0)</f>
        <v>0</v>
      </c>
      <c r="AG282" s="171">
        <f>IF(AG$2=$A282,Data!AD282,0)</f>
        <v>0</v>
      </c>
      <c r="AH282" s="170">
        <f>IF(AH$2=$A282,Data!AE282,0)</f>
        <v>0</v>
      </c>
      <c r="AI282" s="171">
        <f>IF(AI$2=$A282,Data!AF282,0)</f>
        <v>0</v>
      </c>
      <c r="AJ282" s="170">
        <f>IF(AJ$2=$A282,Data!AG282,0)</f>
        <v>0</v>
      </c>
      <c r="AK282" s="171">
        <f>IF(AK$2=$A282,Data!AH282,0)</f>
        <v>0</v>
      </c>
      <c r="AL282" s="170">
        <f>IF(AL$2=$A282,Data!AI282,0)</f>
        <v>0</v>
      </c>
      <c r="AM282" t="str">
        <f t="shared" si="8"/>
        <v>BA</v>
      </c>
      <c r="AN282" t="e">
        <f>+INDEX(Validation!$D$4:$D$250,MATCH(Merge!B282,Validation!$E$4:$E$250,0))</f>
        <v>#N/A</v>
      </c>
      <c r="AO282" s="172">
        <f t="shared" si="9"/>
        <v>0</v>
      </c>
    </row>
    <row r="283" spans="1:41" ht="15" x14ac:dyDescent="0.25">
      <c r="A283">
        <f>Inputs!$H$11</f>
        <v>1</v>
      </c>
      <c r="B283" t="str">
        <f>Inputs!$D$4</f>
        <v>Select Agency…</v>
      </c>
      <c r="C283" s="166" t="str">
        <f>Inputs!$I$6</f>
        <v>(insert code)</v>
      </c>
      <c r="D283" t="str">
        <f>IFERROR(INDEX(Inputs!$I$11:$I$19,MATCH(A283,Inputs!$H$11:$H$19)),"")</f>
        <v>(insert code)</v>
      </c>
      <c r="E283" t="s">
        <v>902</v>
      </c>
      <c r="F283" s="168">
        <f>IF(F$2=$A283,Data!C283,0)</f>
        <v>0</v>
      </c>
      <c r="G283" s="168">
        <f>IF(G$2=$A283,Data!D283,0)</f>
        <v>0</v>
      </c>
      <c r="H283" s="168">
        <f>IF(H$2=$A283,Data!E283,0)</f>
        <v>0</v>
      </c>
      <c r="I283" s="168">
        <f>IF(I$2=$A283,Data!F283,0)</f>
        <v>0</v>
      </c>
      <c r="J283" s="168">
        <f>IF(J$2=$A283,Data!G283,0)</f>
        <v>0</v>
      </c>
      <c r="K283" s="168">
        <f>IF(K$2=$A283,Data!H283,0)</f>
        <v>0</v>
      </c>
      <c r="L283" s="168">
        <f>IF(L$2=$A283,Data!I283,0)</f>
        <v>0</v>
      </c>
      <c r="M283" s="168">
        <f>IF(M$2=$A283,Data!J283,0)</f>
        <v>0</v>
      </c>
      <c r="N283" s="168">
        <f>IF(N$2=$A283,Data!K283,0)</f>
        <v>0</v>
      </c>
      <c r="O283" s="168">
        <f>IF(O$2=$A283,Data!L283,0)</f>
        <v>0</v>
      </c>
      <c r="P283" s="168">
        <f>IF(P$2=$A283,Data!M283,0)</f>
        <v>0</v>
      </c>
      <c r="Q283" s="168">
        <f>IF(Q$2=$A283,Data!N283,0)</f>
        <v>0</v>
      </c>
      <c r="R283" s="169">
        <f>IF(R$2=$A283,Data!O283,0)</f>
        <v>0</v>
      </c>
      <c r="S283" s="169">
        <f>IF(S$2=$A283,Data!P283,0)</f>
        <v>0</v>
      </c>
      <c r="T283" s="169">
        <f>IF(T$2=$A283,Data!Q283,0)</f>
        <v>0</v>
      </c>
      <c r="U283" s="169">
        <f>IF(U$2=$A283,Data!R283,0)</f>
        <v>0</v>
      </c>
      <c r="V283" s="169">
        <f>IF(V$2=$A283,Data!S283,0)</f>
        <v>0</v>
      </c>
      <c r="W283" s="169">
        <f>IF(W$2=$A283,Data!T283,0)</f>
        <v>0</v>
      </c>
      <c r="X283" s="169">
        <f>IF(X$2=$A283,Data!U283,0)</f>
        <v>0</v>
      </c>
      <c r="Y283" s="169">
        <f>IF(Y$2=$A283,Data!V283,0)</f>
        <v>0</v>
      </c>
      <c r="Z283" s="169">
        <f>IF(Z$2=$A283,Data!W283,0)</f>
        <v>0</v>
      </c>
      <c r="AA283" s="169">
        <f>IF(AA$2=$A283,Data!X283,0)</f>
        <v>0</v>
      </c>
      <c r="AB283" s="169">
        <f>IF(AB$2=$A283,Data!Y283,0)</f>
        <v>0</v>
      </c>
      <c r="AC283" s="169">
        <f>IF(AC$2=$A283,Data!Z283,0)</f>
        <v>0</v>
      </c>
      <c r="AD283" s="170">
        <f>IF(AD$2=$A283,Data!AA283,0)</f>
        <v>0</v>
      </c>
      <c r="AE283" s="171">
        <f>IF(AE$2=$A283,Data!AB283,0)</f>
        <v>0</v>
      </c>
      <c r="AF283" s="170">
        <f>IF(AF$2=$A283,Data!AC283,0)</f>
        <v>0</v>
      </c>
      <c r="AG283" s="171">
        <f>IF(AG$2=$A283,Data!AD283,0)</f>
        <v>0</v>
      </c>
      <c r="AH283" s="170">
        <f>IF(AH$2=$A283,Data!AE283,0)</f>
        <v>0</v>
      </c>
      <c r="AI283" s="171">
        <f>IF(AI$2=$A283,Data!AF283,0)</f>
        <v>0</v>
      </c>
      <c r="AJ283" s="170">
        <f>IF(AJ$2=$A283,Data!AG283,0)</f>
        <v>0</v>
      </c>
      <c r="AK283" s="171">
        <f>IF(AK$2=$A283,Data!AH283,0)</f>
        <v>0</v>
      </c>
      <c r="AL283" s="170">
        <f>IF(AL$2=$A283,Data!AI283,0)</f>
        <v>0</v>
      </c>
      <c r="AM283" t="str">
        <f t="shared" si="8"/>
        <v>BA</v>
      </c>
      <c r="AN283" t="e">
        <f>+INDEX(Validation!$D$4:$D$250,MATCH(Merge!B283,Validation!$E$4:$E$250,0))</f>
        <v>#N/A</v>
      </c>
      <c r="AO283" s="172">
        <f t="shared" si="9"/>
        <v>0</v>
      </c>
    </row>
    <row r="284" spans="1:41" ht="15" x14ac:dyDescent="0.25">
      <c r="A284">
        <f>Inputs!$H$11</f>
        <v>1</v>
      </c>
      <c r="B284" t="str">
        <f>Inputs!$D$4</f>
        <v>Select Agency…</v>
      </c>
      <c r="C284" s="166" t="str">
        <f>Inputs!$I$6</f>
        <v>(insert code)</v>
      </c>
      <c r="D284" t="str">
        <f>IFERROR(INDEX(Inputs!$I$11:$I$19,MATCH(A284,Inputs!$H$11:$H$19)),"")</f>
        <v>(insert code)</v>
      </c>
      <c r="E284" t="s">
        <v>902</v>
      </c>
      <c r="F284" s="168">
        <f>IF(F$2=$A284,Data!C284,0)</f>
        <v>0</v>
      </c>
      <c r="G284" s="168">
        <f>IF(G$2=$A284,Data!D284,0)</f>
        <v>0</v>
      </c>
      <c r="H284" s="168">
        <f>IF(H$2=$A284,Data!E284,0)</f>
        <v>0</v>
      </c>
      <c r="I284" s="168">
        <f>IF(I$2=$A284,Data!F284,0)</f>
        <v>0</v>
      </c>
      <c r="J284" s="168">
        <f>IF(J$2=$A284,Data!G284,0)</f>
        <v>0</v>
      </c>
      <c r="K284" s="168">
        <f>IF(K$2=$A284,Data!H284,0)</f>
        <v>0</v>
      </c>
      <c r="L284" s="168">
        <f>IF(L$2=$A284,Data!I284,0)</f>
        <v>0</v>
      </c>
      <c r="M284" s="168">
        <f>IF(M$2=$A284,Data!J284,0)</f>
        <v>0</v>
      </c>
      <c r="N284" s="168">
        <f>IF(N$2=$A284,Data!K284,0)</f>
        <v>0</v>
      </c>
      <c r="O284" s="168">
        <f>IF(O$2=$A284,Data!L284,0)</f>
        <v>0</v>
      </c>
      <c r="P284" s="168">
        <f>IF(P$2=$A284,Data!M284,0)</f>
        <v>0</v>
      </c>
      <c r="Q284" s="168">
        <f>IF(Q$2=$A284,Data!N284,0)</f>
        <v>0</v>
      </c>
      <c r="R284" s="169">
        <f>IF(R$2=$A284,Data!O284,0)</f>
        <v>0</v>
      </c>
      <c r="S284" s="169">
        <f>IF(S$2=$A284,Data!P284,0)</f>
        <v>0</v>
      </c>
      <c r="T284" s="169">
        <f>IF(T$2=$A284,Data!Q284,0)</f>
        <v>0</v>
      </c>
      <c r="U284" s="169">
        <f>IF(U$2=$A284,Data!R284,0)</f>
        <v>0</v>
      </c>
      <c r="V284" s="169">
        <f>IF(V$2=$A284,Data!S284,0)</f>
        <v>0</v>
      </c>
      <c r="W284" s="169">
        <f>IF(W$2=$A284,Data!T284,0)</f>
        <v>0</v>
      </c>
      <c r="X284" s="169">
        <f>IF(X$2=$A284,Data!U284,0)</f>
        <v>0</v>
      </c>
      <c r="Y284" s="169">
        <f>IF(Y$2=$A284,Data!V284,0)</f>
        <v>0</v>
      </c>
      <c r="Z284" s="169">
        <f>IF(Z$2=$A284,Data!W284,0)</f>
        <v>0</v>
      </c>
      <c r="AA284" s="169">
        <f>IF(AA$2=$A284,Data!X284,0)</f>
        <v>0</v>
      </c>
      <c r="AB284" s="169">
        <f>IF(AB$2=$A284,Data!Y284,0)</f>
        <v>0</v>
      </c>
      <c r="AC284" s="169">
        <f>IF(AC$2=$A284,Data!Z284,0)</f>
        <v>0</v>
      </c>
      <c r="AD284" s="170">
        <f>IF(AD$2=$A284,Data!AA284,0)</f>
        <v>0</v>
      </c>
      <c r="AE284" s="171">
        <f>IF(AE$2=$A284,Data!AB284,0)</f>
        <v>0</v>
      </c>
      <c r="AF284" s="170">
        <f>IF(AF$2=$A284,Data!AC284,0)</f>
        <v>0</v>
      </c>
      <c r="AG284" s="171">
        <f>IF(AG$2=$A284,Data!AD284,0)</f>
        <v>0</v>
      </c>
      <c r="AH284" s="170">
        <f>IF(AH$2=$A284,Data!AE284,0)</f>
        <v>0</v>
      </c>
      <c r="AI284" s="171">
        <f>IF(AI$2=$A284,Data!AF284,0)</f>
        <v>0</v>
      </c>
      <c r="AJ284" s="170">
        <f>IF(AJ$2=$A284,Data!AG284,0)</f>
        <v>0</v>
      </c>
      <c r="AK284" s="171">
        <f>IF(AK$2=$A284,Data!AH284,0)</f>
        <v>0</v>
      </c>
      <c r="AL284" s="170">
        <f>IF(AL$2=$A284,Data!AI284,0)</f>
        <v>0</v>
      </c>
      <c r="AM284" t="str">
        <f t="shared" si="8"/>
        <v>BA</v>
      </c>
      <c r="AN284" t="e">
        <f>+INDEX(Validation!$D$4:$D$250,MATCH(Merge!B284,Validation!$E$4:$E$250,0))</f>
        <v>#N/A</v>
      </c>
      <c r="AO284" s="172">
        <f t="shared" si="9"/>
        <v>0</v>
      </c>
    </row>
    <row r="285" spans="1:41" ht="15" x14ac:dyDescent="0.25">
      <c r="A285">
        <f>Inputs!$H$11</f>
        <v>1</v>
      </c>
      <c r="B285" t="str">
        <f>Inputs!$D$4</f>
        <v>Select Agency…</v>
      </c>
      <c r="C285" s="166" t="str">
        <f>Inputs!$I$6</f>
        <v>(insert code)</v>
      </c>
      <c r="D285" t="str">
        <f>IFERROR(INDEX(Inputs!$I$11:$I$19,MATCH(A285,Inputs!$H$11:$H$19)),"")</f>
        <v>(insert code)</v>
      </c>
      <c r="E285" t="s">
        <v>902</v>
      </c>
      <c r="F285" s="168">
        <f>IF(F$2=$A285,Data!C285,0)</f>
        <v>0</v>
      </c>
      <c r="G285" s="168">
        <f>IF(G$2=$A285,Data!D285,0)</f>
        <v>0</v>
      </c>
      <c r="H285" s="168">
        <f>IF(H$2=$A285,Data!E285,0)</f>
        <v>0</v>
      </c>
      <c r="I285" s="168">
        <f>IF(I$2=$A285,Data!F285,0)</f>
        <v>0</v>
      </c>
      <c r="J285" s="168">
        <f>IF(J$2=$A285,Data!G285,0)</f>
        <v>0</v>
      </c>
      <c r="K285" s="168">
        <f>IF(K$2=$A285,Data!H285,0)</f>
        <v>0</v>
      </c>
      <c r="L285" s="168">
        <f>IF(L$2=$A285,Data!I285,0)</f>
        <v>0</v>
      </c>
      <c r="M285" s="168">
        <f>IF(M$2=$A285,Data!J285,0)</f>
        <v>0</v>
      </c>
      <c r="N285" s="168">
        <f>IF(N$2=$A285,Data!K285,0)</f>
        <v>0</v>
      </c>
      <c r="O285" s="168">
        <f>IF(O$2=$A285,Data!L285,0)</f>
        <v>0</v>
      </c>
      <c r="P285" s="168">
        <f>IF(P$2=$A285,Data!M285,0)</f>
        <v>0</v>
      </c>
      <c r="Q285" s="168">
        <f>IF(Q$2=$A285,Data!N285,0)</f>
        <v>0</v>
      </c>
      <c r="R285" s="169">
        <f>IF(R$2=$A285,Data!O285,0)</f>
        <v>0</v>
      </c>
      <c r="S285" s="169">
        <f>IF(S$2=$A285,Data!P285,0)</f>
        <v>0</v>
      </c>
      <c r="T285" s="169">
        <f>IF(T$2=$A285,Data!Q285,0)</f>
        <v>0</v>
      </c>
      <c r="U285" s="169">
        <f>IF(U$2=$A285,Data!R285,0)</f>
        <v>0</v>
      </c>
      <c r="V285" s="169">
        <f>IF(V$2=$A285,Data!S285,0)</f>
        <v>0</v>
      </c>
      <c r="W285" s="169">
        <f>IF(W$2=$A285,Data!T285,0)</f>
        <v>0</v>
      </c>
      <c r="X285" s="169">
        <f>IF(X$2=$A285,Data!U285,0)</f>
        <v>0</v>
      </c>
      <c r="Y285" s="169">
        <f>IF(Y$2=$A285,Data!V285,0)</f>
        <v>0</v>
      </c>
      <c r="Z285" s="169">
        <f>IF(Z$2=$A285,Data!W285,0)</f>
        <v>0</v>
      </c>
      <c r="AA285" s="169">
        <f>IF(AA$2=$A285,Data!X285,0)</f>
        <v>0</v>
      </c>
      <c r="AB285" s="169">
        <f>IF(AB$2=$A285,Data!Y285,0)</f>
        <v>0</v>
      </c>
      <c r="AC285" s="169">
        <f>IF(AC$2=$A285,Data!Z285,0)</f>
        <v>0</v>
      </c>
      <c r="AD285" s="170">
        <f>IF(AD$2=$A285,Data!AA285,0)</f>
        <v>0</v>
      </c>
      <c r="AE285" s="171">
        <f>IF(AE$2=$A285,Data!AB285,0)</f>
        <v>0</v>
      </c>
      <c r="AF285" s="170">
        <f>IF(AF$2=$A285,Data!AC285,0)</f>
        <v>0</v>
      </c>
      <c r="AG285" s="171">
        <f>IF(AG$2=$A285,Data!AD285,0)</f>
        <v>0</v>
      </c>
      <c r="AH285" s="170">
        <f>IF(AH$2=$A285,Data!AE285,0)</f>
        <v>0</v>
      </c>
      <c r="AI285" s="171">
        <f>IF(AI$2=$A285,Data!AF285,0)</f>
        <v>0</v>
      </c>
      <c r="AJ285" s="170">
        <f>IF(AJ$2=$A285,Data!AG285,0)</f>
        <v>0</v>
      </c>
      <c r="AK285" s="171">
        <f>IF(AK$2=$A285,Data!AH285,0)</f>
        <v>0</v>
      </c>
      <c r="AL285" s="170">
        <f>IF(AL$2=$A285,Data!AI285,0)</f>
        <v>0</v>
      </c>
      <c r="AM285" t="str">
        <f t="shared" si="8"/>
        <v>BA</v>
      </c>
      <c r="AN285" t="e">
        <f>+INDEX(Validation!$D$4:$D$250,MATCH(Merge!B285,Validation!$E$4:$E$250,0))</f>
        <v>#N/A</v>
      </c>
      <c r="AO285" s="172">
        <f t="shared" si="9"/>
        <v>0</v>
      </c>
    </row>
    <row r="286" spans="1:41" ht="15" x14ac:dyDescent="0.25">
      <c r="A286">
        <f>Inputs!$H$11</f>
        <v>1</v>
      </c>
      <c r="B286" t="str">
        <f>Inputs!$D$4</f>
        <v>Select Agency…</v>
      </c>
      <c r="C286" s="166" t="str">
        <f>Inputs!$I$6</f>
        <v>(insert code)</v>
      </c>
      <c r="D286" t="str">
        <f>IFERROR(INDEX(Inputs!$I$11:$I$19,MATCH(A286,Inputs!$H$11:$H$19)),"")</f>
        <v>(insert code)</v>
      </c>
      <c r="E286" t="s">
        <v>902</v>
      </c>
      <c r="F286" s="168">
        <f>IF(F$2=$A286,Data!C286,0)</f>
        <v>0</v>
      </c>
      <c r="G286" s="168">
        <f>IF(G$2=$A286,Data!D286,0)</f>
        <v>0</v>
      </c>
      <c r="H286" s="168">
        <f>IF(H$2=$A286,Data!E286,0)</f>
        <v>0</v>
      </c>
      <c r="I286" s="168">
        <f>IF(I$2=$A286,Data!F286,0)</f>
        <v>0</v>
      </c>
      <c r="J286" s="168">
        <f>IF(J$2=$A286,Data!G286,0)</f>
        <v>0</v>
      </c>
      <c r="K286" s="168">
        <f>IF(K$2=$A286,Data!H286,0)</f>
        <v>0</v>
      </c>
      <c r="L286" s="168">
        <f>IF(L$2=$A286,Data!I286,0)</f>
        <v>0</v>
      </c>
      <c r="M286" s="168">
        <f>IF(M$2=$A286,Data!J286,0)</f>
        <v>0</v>
      </c>
      <c r="N286" s="168">
        <f>IF(N$2=$A286,Data!K286,0)</f>
        <v>0</v>
      </c>
      <c r="O286" s="168">
        <f>IF(O$2=$A286,Data!L286,0)</f>
        <v>0</v>
      </c>
      <c r="P286" s="168">
        <f>IF(P$2=$A286,Data!M286,0)</f>
        <v>0</v>
      </c>
      <c r="Q286" s="168">
        <f>IF(Q$2=$A286,Data!N286,0)</f>
        <v>0</v>
      </c>
      <c r="R286" s="169">
        <f>IF(R$2=$A286,Data!O286,0)</f>
        <v>0</v>
      </c>
      <c r="S286" s="169">
        <f>IF(S$2=$A286,Data!P286,0)</f>
        <v>0</v>
      </c>
      <c r="T286" s="169">
        <f>IF(T$2=$A286,Data!Q286,0)</f>
        <v>0</v>
      </c>
      <c r="U286" s="169">
        <f>IF(U$2=$A286,Data!R286,0)</f>
        <v>0</v>
      </c>
      <c r="V286" s="169">
        <f>IF(V$2=$A286,Data!S286,0)</f>
        <v>0</v>
      </c>
      <c r="W286" s="169">
        <f>IF(W$2=$A286,Data!T286,0)</f>
        <v>0</v>
      </c>
      <c r="X286" s="169">
        <f>IF(X$2=$A286,Data!U286,0)</f>
        <v>0</v>
      </c>
      <c r="Y286" s="169">
        <f>IF(Y$2=$A286,Data!V286,0)</f>
        <v>0</v>
      </c>
      <c r="Z286" s="169">
        <f>IF(Z$2=$A286,Data!W286,0)</f>
        <v>0</v>
      </c>
      <c r="AA286" s="169">
        <f>IF(AA$2=$A286,Data!X286,0)</f>
        <v>0</v>
      </c>
      <c r="AB286" s="169">
        <f>IF(AB$2=$A286,Data!Y286,0)</f>
        <v>0</v>
      </c>
      <c r="AC286" s="169">
        <f>IF(AC$2=$A286,Data!Z286,0)</f>
        <v>0</v>
      </c>
      <c r="AD286" s="170">
        <f>IF(AD$2=$A286,Data!AA286,0)</f>
        <v>0</v>
      </c>
      <c r="AE286" s="171">
        <f>IF(AE$2=$A286,Data!AB286,0)</f>
        <v>0</v>
      </c>
      <c r="AF286" s="170">
        <f>IF(AF$2=$A286,Data!AC286,0)</f>
        <v>0</v>
      </c>
      <c r="AG286" s="171">
        <f>IF(AG$2=$A286,Data!AD286,0)</f>
        <v>0</v>
      </c>
      <c r="AH286" s="170">
        <f>IF(AH$2=$A286,Data!AE286,0)</f>
        <v>0</v>
      </c>
      <c r="AI286" s="171">
        <f>IF(AI$2=$A286,Data!AF286,0)</f>
        <v>0</v>
      </c>
      <c r="AJ286" s="170">
        <f>IF(AJ$2=$A286,Data!AG286,0)</f>
        <v>0</v>
      </c>
      <c r="AK286" s="171">
        <f>IF(AK$2=$A286,Data!AH286,0)</f>
        <v>0</v>
      </c>
      <c r="AL286" s="170">
        <f>IF(AL$2=$A286,Data!AI286,0)</f>
        <v>0</v>
      </c>
      <c r="AM286" t="str">
        <f t="shared" si="8"/>
        <v>BA</v>
      </c>
      <c r="AN286" t="e">
        <f>+INDEX(Validation!$D$4:$D$250,MATCH(Merge!B286,Validation!$E$4:$E$250,0))</f>
        <v>#N/A</v>
      </c>
      <c r="AO286" s="172">
        <f t="shared" si="9"/>
        <v>0</v>
      </c>
    </row>
    <row r="287" spans="1:41" ht="15" x14ac:dyDescent="0.25">
      <c r="A287">
        <f>Inputs!$H$11</f>
        <v>1</v>
      </c>
      <c r="B287" t="str">
        <f>Inputs!$D$4</f>
        <v>Select Agency…</v>
      </c>
      <c r="C287" s="166" t="str">
        <f>Inputs!$I$6</f>
        <v>(insert code)</v>
      </c>
      <c r="D287" t="str">
        <f>IFERROR(INDEX(Inputs!$I$11:$I$19,MATCH(A287,Inputs!$H$11:$H$19)),"")</f>
        <v>(insert code)</v>
      </c>
      <c r="E287" t="s">
        <v>902</v>
      </c>
      <c r="F287" s="168">
        <f>IF(F$2=$A287,Data!C287,0)</f>
        <v>0</v>
      </c>
      <c r="G287" s="168">
        <f>IF(G$2=$A287,Data!D287,0)</f>
        <v>0</v>
      </c>
      <c r="H287" s="168">
        <f>IF(H$2=$A287,Data!E287,0)</f>
        <v>0</v>
      </c>
      <c r="I287" s="168">
        <f>IF(I$2=$A287,Data!F287,0)</f>
        <v>0</v>
      </c>
      <c r="J287" s="168">
        <f>IF(J$2=$A287,Data!G287,0)</f>
        <v>0</v>
      </c>
      <c r="K287" s="168">
        <f>IF(K$2=$A287,Data!H287,0)</f>
        <v>0</v>
      </c>
      <c r="L287" s="168">
        <f>IF(L$2=$A287,Data!I287,0)</f>
        <v>0</v>
      </c>
      <c r="M287" s="168">
        <f>IF(M$2=$A287,Data!J287,0)</f>
        <v>0</v>
      </c>
      <c r="N287" s="168">
        <f>IF(N$2=$A287,Data!K287,0)</f>
        <v>0</v>
      </c>
      <c r="O287" s="168">
        <f>IF(O$2=$A287,Data!L287,0)</f>
        <v>0</v>
      </c>
      <c r="P287" s="168">
        <f>IF(P$2=$A287,Data!M287,0)</f>
        <v>0</v>
      </c>
      <c r="Q287" s="168">
        <f>IF(Q$2=$A287,Data!N287,0)</f>
        <v>0</v>
      </c>
      <c r="R287" s="169">
        <f>IF(R$2=$A287,Data!O287,0)</f>
        <v>0</v>
      </c>
      <c r="S287" s="169">
        <f>IF(S$2=$A287,Data!P287,0)</f>
        <v>0</v>
      </c>
      <c r="T287" s="169">
        <f>IF(T$2=$A287,Data!Q287,0)</f>
        <v>0</v>
      </c>
      <c r="U287" s="169">
        <f>IF(U$2=$A287,Data!R287,0)</f>
        <v>0</v>
      </c>
      <c r="V287" s="169">
        <f>IF(V$2=$A287,Data!S287,0)</f>
        <v>0</v>
      </c>
      <c r="W287" s="169">
        <f>IF(W$2=$A287,Data!T287,0)</f>
        <v>0</v>
      </c>
      <c r="X287" s="169">
        <f>IF(X$2=$A287,Data!U287,0)</f>
        <v>0</v>
      </c>
      <c r="Y287" s="169">
        <f>IF(Y$2=$A287,Data!V287,0)</f>
        <v>0</v>
      </c>
      <c r="Z287" s="169">
        <f>IF(Z$2=$A287,Data!W287,0)</f>
        <v>0</v>
      </c>
      <c r="AA287" s="169">
        <f>IF(AA$2=$A287,Data!X287,0)</f>
        <v>0</v>
      </c>
      <c r="AB287" s="169">
        <f>IF(AB$2=$A287,Data!Y287,0)</f>
        <v>0</v>
      </c>
      <c r="AC287" s="169">
        <f>IF(AC$2=$A287,Data!Z287,0)</f>
        <v>0</v>
      </c>
      <c r="AD287" s="170">
        <f>IF(AD$2=$A287,Data!AA287,0)</f>
        <v>0</v>
      </c>
      <c r="AE287" s="171">
        <f>IF(AE$2=$A287,Data!AB287,0)</f>
        <v>0</v>
      </c>
      <c r="AF287" s="170">
        <f>IF(AF$2=$A287,Data!AC287,0)</f>
        <v>0</v>
      </c>
      <c r="AG287" s="171">
        <f>IF(AG$2=$A287,Data!AD287,0)</f>
        <v>0</v>
      </c>
      <c r="AH287" s="170">
        <f>IF(AH$2=$A287,Data!AE287,0)</f>
        <v>0</v>
      </c>
      <c r="AI287" s="171">
        <f>IF(AI$2=$A287,Data!AF287,0)</f>
        <v>0</v>
      </c>
      <c r="AJ287" s="170">
        <f>IF(AJ$2=$A287,Data!AG287,0)</f>
        <v>0</v>
      </c>
      <c r="AK287" s="171">
        <f>IF(AK$2=$A287,Data!AH287,0)</f>
        <v>0</v>
      </c>
      <c r="AL287" s="170">
        <f>IF(AL$2=$A287,Data!AI287,0)</f>
        <v>0</v>
      </c>
      <c r="AM287" t="str">
        <f t="shared" si="8"/>
        <v>BA</v>
      </c>
      <c r="AN287" t="e">
        <f>+INDEX(Validation!$D$4:$D$250,MATCH(Merge!B287,Validation!$E$4:$E$250,0))</f>
        <v>#N/A</v>
      </c>
      <c r="AO287" s="172">
        <f t="shared" si="9"/>
        <v>0</v>
      </c>
    </row>
    <row r="288" spans="1:41" ht="15" x14ac:dyDescent="0.25">
      <c r="A288">
        <f>Inputs!$H$11</f>
        <v>1</v>
      </c>
      <c r="B288" t="str">
        <f>Inputs!$D$4</f>
        <v>Select Agency…</v>
      </c>
      <c r="C288" s="166" t="str">
        <f>Inputs!$I$6</f>
        <v>(insert code)</v>
      </c>
      <c r="D288" t="str">
        <f>IFERROR(INDEX(Inputs!$I$11:$I$19,MATCH(A288,Inputs!$H$11:$H$19)),"")</f>
        <v>(insert code)</v>
      </c>
      <c r="E288" t="s">
        <v>902</v>
      </c>
      <c r="F288" s="168">
        <f>IF(F$2=$A288,Data!C288,0)</f>
        <v>0</v>
      </c>
      <c r="G288" s="168">
        <f>IF(G$2=$A288,Data!D288,0)</f>
        <v>0</v>
      </c>
      <c r="H288" s="168">
        <f>IF(H$2=$A288,Data!E288,0)</f>
        <v>0</v>
      </c>
      <c r="I288" s="168">
        <f>IF(I$2=$A288,Data!F288,0)</f>
        <v>0</v>
      </c>
      <c r="J288" s="168">
        <f>IF(J$2=$A288,Data!G288,0)</f>
        <v>0</v>
      </c>
      <c r="K288" s="168">
        <f>IF(K$2=$A288,Data!H288,0)</f>
        <v>0</v>
      </c>
      <c r="L288" s="168">
        <f>IF(L$2=$A288,Data!I288,0)</f>
        <v>0</v>
      </c>
      <c r="M288" s="168">
        <f>IF(M$2=$A288,Data!J288,0)</f>
        <v>0</v>
      </c>
      <c r="N288" s="168">
        <f>IF(N$2=$A288,Data!K288,0)</f>
        <v>0</v>
      </c>
      <c r="O288" s="168">
        <f>IF(O$2=$A288,Data!L288,0)</f>
        <v>0</v>
      </c>
      <c r="P288" s="168">
        <f>IF(P$2=$A288,Data!M288,0)</f>
        <v>0</v>
      </c>
      <c r="Q288" s="168">
        <f>IF(Q$2=$A288,Data!N288,0)</f>
        <v>0</v>
      </c>
      <c r="R288" s="169">
        <f>IF(R$2=$A288,Data!O288,0)</f>
        <v>0</v>
      </c>
      <c r="S288" s="169">
        <f>IF(S$2=$A288,Data!P288,0)</f>
        <v>0</v>
      </c>
      <c r="T288" s="169">
        <f>IF(T$2=$A288,Data!Q288,0)</f>
        <v>0</v>
      </c>
      <c r="U288" s="169">
        <f>IF(U$2=$A288,Data!R288,0)</f>
        <v>0</v>
      </c>
      <c r="V288" s="169">
        <f>IF(V$2=$A288,Data!S288,0)</f>
        <v>0</v>
      </c>
      <c r="W288" s="169">
        <f>IF(W$2=$A288,Data!T288,0)</f>
        <v>0</v>
      </c>
      <c r="X288" s="169">
        <f>IF(X$2=$A288,Data!U288,0)</f>
        <v>0</v>
      </c>
      <c r="Y288" s="169">
        <f>IF(Y$2=$A288,Data!V288,0)</f>
        <v>0</v>
      </c>
      <c r="Z288" s="169">
        <f>IF(Z$2=$A288,Data!W288,0)</f>
        <v>0</v>
      </c>
      <c r="AA288" s="169">
        <f>IF(AA$2=$A288,Data!X288,0)</f>
        <v>0</v>
      </c>
      <c r="AB288" s="169">
        <f>IF(AB$2=$A288,Data!Y288,0)</f>
        <v>0</v>
      </c>
      <c r="AC288" s="169">
        <f>IF(AC$2=$A288,Data!Z288,0)</f>
        <v>0</v>
      </c>
      <c r="AD288" s="170">
        <f>IF(AD$2=$A288,Data!AA288,0)</f>
        <v>0</v>
      </c>
      <c r="AE288" s="171">
        <f>IF(AE$2=$A288,Data!AB288,0)</f>
        <v>0</v>
      </c>
      <c r="AF288" s="170">
        <f>IF(AF$2=$A288,Data!AC288,0)</f>
        <v>0</v>
      </c>
      <c r="AG288" s="171">
        <f>IF(AG$2=$A288,Data!AD288,0)</f>
        <v>0</v>
      </c>
      <c r="AH288" s="170">
        <f>IF(AH$2=$A288,Data!AE288,0)</f>
        <v>0</v>
      </c>
      <c r="AI288" s="171">
        <f>IF(AI$2=$A288,Data!AF288,0)</f>
        <v>0</v>
      </c>
      <c r="AJ288" s="170">
        <f>IF(AJ$2=$A288,Data!AG288,0)</f>
        <v>0</v>
      </c>
      <c r="AK288" s="171">
        <f>IF(AK$2=$A288,Data!AH288,0)</f>
        <v>0</v>
      </c>
      <c r="AL288" s="170">
        <f>IF(AL$2=$A288,Data!AI288,0)</f>
        <v>0</v>
      </c>
      <c r="AM288" t="str">
        <f t="shared" si="8"/>
        <v>BA</v>
      </c>
      <c r="AN288" t="e">
        <f>+INDEX(Validation!$D$4:$D$250,MATCH(Merge!B288,Validation!$E$4:$E$250,0))</f>
        <v>#N/A</v>
      </c>
      <c r="AO288" s="172">
        <f t="shared" si="9"/>
        <v>0</v>
      </c>
    </row>
    <row r="289" spans="1:41" ht="15" x14ac:dyDescent="0.25">
      <c r="A289">
        <f>Inputs!$H$11</f>
        <v>1</v>
      </c>
      <c r="B289" t="str">
        <f>Inputs!$D$4</f>
        <v>Select Agency…</v>
      </c>
      <c r="C289" s="166" t="str">
        <f>Inputs!$I$6</f>
        <v>(insert code)</v>
      </c>
      <c r="D289" t="str">
        <f>IFERROR(INDEX(Inputs!$I$11:$I$19,MATCH(A289,Inputs!$H$11:$H$19)),"")</f>
        <v>(insert code)</v>
      </c>
      <c r="E289" t="s">
        <v>902</v>
      </c>
      <c r="F289" s="168">
        <f>IF(F$2=$A289,Data!C289,0)</f>
        <v>0</v>
      </c>
      <c r="G289" s="168">
        <f>IF(G$2=$A289,Data!D289,0)</f>
        <v>0</v>
      </c>
      <c r="H289" s="168">
        <f>IF(H$2=$A289,Data!E289,0)</f>
        <v>0</v>
      </c>
      <c r="I289" s="168">
        <f>IF(I$2=$A289,Data!F289,0)</f>
        <v>0</v>
      </c>
      <c r="J289" s="168">
        <f>IF(J$2=$A289,Data!G289,0)</f>
        <v>0</v>
      </c>
      <c r="K289" s="168">
        <f>IF(K$2=$A289,Data!H289,0)</f>
        <v>0</v>
      </c>
      <c r="L289" s="168">
        <f>IF(L$2=$A289,Data!I289,0)</f>
        <v>0</v>
      </c>
      <c r="M289" s="168">
        <f>IF(M$2=$A289,Data!J289,0)</f>
        <v>0</v>
      </c>
      <c r="N289" s="168">
        <f>IF(N$2=$A289,Data!K289,0)</f>
        <v>0</v>
      </c>
      <c r="O289" s="168">
        <f>IF(O$2=$A289,Data!L289,0)</f>
        <v>0</v>
      </c>
      <c r="P289" s="168">
        <f>IF(P$2=$A289,Data!M289,0)</f>
        <v>0</v>
      </c>
      <c r="Q289" s="168">
        <f>IF(Q$2=$A289,Data!N289,0)</f>
        <v>0</v>
      </c>
      <c r="R289" s="169">
        <f>IF(R$2=$A289,Data!O289,0)</f>
        <v>0</v>
      </c>
      <c r="S289" s="169">
        <f>IF(S$2=$A289,Data!P289,0)</f>
        <v>0</v>
      </c>
      <c r="T289" s="169">
        <f>IF(T$2=$A289,Data!Q289,0)</f>
        <v>0</v>
      </c>
      <c r="U289" s="169">
        <f>IF(U$2=$A289,Data!R289,0)</f>
        <v>0</v>
      </c>
      <c r="V289" s="169">
        <f>IF(V$2=$A289,Data!S289,0)</f>
        <v>0</v>
      </c>
      <c r="W289" s="169">
        <f>IF(W$2=$A289,Data!T289,0)</f>
        <v>0</v>
      </c>
      <c r="X289" s="169">
        <f>IF(X$2=$A289,Data!U289,0)</f>
        <v>0</v>
      </c>
      <c r="Y289" s="169">
        <f>IF(Y$2=$A289,Data!V289,0)</f>
        <v>0</v>
      </c>
      <c r="Z289" s="169">
        <f>IF(Z$2=$A289,Data!W289,0)</f>
        <v>0</v>
      </c>
      <c r="AA289" s="169">
        <f>IF(AA$2=$A289,Data!X289,0)</f>
        <v>0</v>
      </c>
      <c r="AB289" s="169">
        <f>IF(AB$2=$A289,Data!Y289,0)</f>
        <v>0</v>
      </c>
      <c r="AC289" s="169">
        <f>IF(AC$2=$A289,Data!Z289,0)</f>
        <v>0</v>
      </c>
      <c r="AD289" s="170">
        <f>IF(AD$2=$A289,Data!AA289,0)</f>
        <v>0</v>
      </c>
      <c r="AE289" s="171">
        <f>IF(AE$2=$A289,Data!AB289,0)</f>
        <v>0</v>
      </c>
      <c r="AF289" s="170">
        <f>IF(AF$2=$A289,Data!AC289,0)</f>
        <v>0</v>
      </c>
      <c r="AG289" s="171">
        <f>IF(AG$2=$A289,Data!AD289,0)</f>
        <v>0</v>
      </c>
      <c r="AH289" s="170">
        <f>IF(AH$2=$A289,Data!AE289,0)</f>
        <v>0</v>
      </c>
      <c r="AI289" s="171">
        <f>IF(AI$2=$A289,Data!AF289,0)</f>
        <v>0</v>
      </c>
      <c r="AJ289" s="170">
        <f>IF(AJ$2=$A289,Data!AG289,0)</f>
        <v>0</v>
      </c>
      <c r="AK289" s="171">
        <f>IF(AK$2=$A289,Data!AH289,0)</f>
        <v>0</v>
      </c>
      <c r="AL289" s="170">
        <f>IF(AL$2=$A289,Data!AI289,0)</f>
        <v>0</v>
      </c>
      <c r="AM289" t="str">
        <f t="shared" si="8"/>
        <v>BA</v>
      </c>
      <c r="AN289" t="e">
        <f>+INDEX(Validation!$D$4:$D$250,MATCH(Merge!B289,Validation!$E$4:$E$250,0))</f>
        <v>#N/A</v>
      </c>
      <c r="AO289" s="172">
        <f t="shared" si="9"/>
        <v>0</v>
      </c>
    </row>
    <row r="290" spans="1:41" ht="15" x14ac:dyDescent="0.25">
      <c r="A290">
        <f>Inputs!$H$11</f>
        <v>1</v>
      </c>
      <c r="B290" t="str">
        <f>Inputs!$D$4</f>
        <v>Select Agency…</v>
      </c>
      <c r="C290" s="166" t="str">
        <f>Inputs!$I$6</f>
        <v>(insert code)</v>
      </c>
      <c r="D290" t="str">
        <f>IFERROR(INDEX(Inputs!$I$11:$I$19,MATCH(A290,Inputs!$H$11:$H$19)),"")</f>
        <v>(insert code)</v>
      </c>
      <c r="E290" t="s">
        <v>902</v>
      </c>
      <c r="F290" s="168">
        <f>IF(F$2=$A290,Data!C290,0)</f>
        <v>0</v>
      </c>
      <c r="G290" s="168">
        <f>IF(G$2=$A290,Data!D290,0)</f>
        <v>0</v>
      </c>
      <c r="H290" s="168">
        <f>IF(H$2=$A290,Data!E290,0)</f>
        <v>0</v>
      </c>
      <c r="I290" s="168">
        <f>IF(I$2=$A290,Data!F290,0)</f>
        <v>0</v>
      </c>
      <c r="J290" s="168">
        <f>IF(J$2=$A290,Data!G290,0)</f>
        <v>0</v>
      </c>
      <c r="K290" s="168">
        <f>IF(K$2=$A290,Data!H290,0)</f>
        <v>0</v>
      </c>
      <c r="L290" s="168">
        <f>IF(L$2=$A290,Data!I290,0)</f>
        <v>0</v>
      </c>
      <c r="M290" s="168">
        <f>IF(M$2=$A290,Data!J290,0)</f>
        <v>0</v>
      </c>
      <c r="N290" s="168">
        <f>IF(N$2=$A290,Data!K290,0)</f>
        <v>0</v>
      </c>
      <c r="O290" s="168">
        <f>IF(O$2=$A290,Data!L290,0)</f>
        <v>0</v>
      </c>
      <c r="P290" s="168">
        <f>IF(P$2=$A290,Data!M290,0)</f>
        <v>0</v>
      </c>
      <c r="Q290" s="168">
        <f>IF(Q$2=$A290,Data!N290,0)</f>
        <v>0</v>
      </c>
      <c r="R290" s="169">
        <f>IF(R$2=$A290,Data!O290,0)</f>
        <v>0</v>
      </c>
      <c r="S290" s="169">
        <f>IF(S$2=$A290,Data!P290,0)</f>
        <v>0</v>
      </c>
      <c r="T290" s="169">
        <f>IF(T$2=$A290,Data!Q290,0)</f>
        <v>0</v>
      </c>
      <c r="U290" s="169">
        <f>IF(U$2=$A290,Data!R290,0)</f>
        <v>0</v>
      </c>
      <c r="V290" s="169">
        <f>IF(V$2=$A290,Data!S290,0)</f>
        <v>0</v>
      </c>
      <c r="W290" s="169">
        <f>IF(W$2=$A290,Data!T290,0)</f>
        <v>0</v>
      </c>
      <c r="X290" s="169">
        <f>IF(X$2=$A290,Data!U290,0)</f>
        <v>0</v>
      </c>
      <c r="Y290" s="169">
        <f>IF(Y$2=$A290,Data!V290,0)</f>
        <v>0</v>
      </c>
      <c r="Z290" s="169">
        <f>IF(Z$2=$A290,Data!W290,0)</f>
        <v>0</v>
      </c>
      <c r="AA290" s="169">
        <f>IF(AA$2=$A290,Data!X290,0)</f>
        <v>0</v>
      </c>
      <c r="AB290" s="169">
        <f>IF(AB$2=$A290,Data!Y290,0)</f>
        <v>0</v>
      </c>
      <c r="AC290" s="169">
        <f>IF(AC$2=$A290,Data!Z290,0)</f>
        <v>0</v>
      </c>
      <c r="AD290" s="170">
        <f>IF(AD$2=$A290,Data!AA290,0)</f>
        <v>0</v>
      </c>
      <c r="AE290" s="171">
        <f>IF(AE$2=$A290,Data!AB290,0)</f>
        <v>0</v>
      </c>
      <c r="AF290" s="170">
        <f>IF(AF$2=$A290,Data!AC290,0)</f>
        <v>0</v>
      </c>
      <c r="AG290" s="171">
        <f>IF(AG$2=$A290,Data!AD290,0)</f>
        <v>0</v>
      </c>
      <c r="AH290" s="170">
        <f>IF(AH$2=$A290,Data!AE290,0)</f>
        <v>0</v>
      </c>
      <c r="AI290" s="171">
        <f>IF(AI$2=$A290,Data!AF290,0)</f>
        <v>0</v>
      </c>
      <c r="AJ290" s="170">
        <f>IF(AJ$2=$A290,Data!AG290,0)</f>
        <v>0</v>
      </c>
      <c r="AK290" s="171">
        <f>IF(AK$2=$A290,Data!AH290,0)</f>
        <v>0</v>
      </c>
      <c r="AL290" s="170">
        <f>IF(AL$2=$A290,Data!AI290,0)</f>
        <v>0</v>
      </c>
      <c r="AM290" t="str">
        <f t="shared" si="8"/>
        <v>BA</v>
      </c>
      <c r="AN290" t="e">
        <f>+INDEX(Validation!$D$4:$D$250,MATCH(Merge!B290,Validation!$E$4:$E$250,0))</f>
        <v>#N/A</v>
      </c>
      <c r="AO290" s="172">
        <f t="shared" si="9"/>
        <v>0</v>
      </c>
    </row>
    <row r="291" spans="1:41" ht="15" x14ac:dyDescent="0.25">
      <c r="A291">
        <f>Inputs!$H$11</f>
        <v>1</v>
      </c>
      <c r="B291" t="str">
        <f>Inputs!$D$4</f>
        <v>Select Agency…</v>
      </c>
      <c r="C291" s="166" t="str">
        <f>Inputs!$I$6</f>
        <v>(insert code)</v>
      </c>
      <c r="D291" t="str">
        <f>IFERROR(INDEX(Inputs!$I$11:$I$19,MATCH(A291,Inputs!$H$11:$H$19)),"")</f>
        <v>(insert code)</v>
      </c>
      <c r="E291" t="s">
        <v>902</v>
      </c>
      <c r="F291" s="168">
        <f>IF(F$2=$A291,Data!C291,0)</f>
        <v>0</v>
      </c>
      <c r="G291" s="168">
        <f>IF(G$2=$A291,Data!D291,0)</f>
        <v>0</v>
      </c>
      <c r="H291" s="168">
        <f>IF(H$2=$A291,Data!E291,0)</f>
        <v>0</v>
      </c>
      <c r="I291" s="168">
        <f>IF(I$2=$A291,Data!F291,0)</f>
        <v>0</v>
      </c>
      <c r="J291" s="168">
        <f>IF(J$2=$A291,Data!G291,0)</f>
        <v>0</v>
      </c>
      <c r="K291" s="168">
        <f>IF(K$2=$A291,Data!H291,0)</f>
        <v>0</v>
      </c>
      <c r="L291" s="168">
        <f>IF(L$2=$A291,Data!I291,0)</f>
        <v>0</v>
      </c>
      <c r="M291" s="168">
        <f>IF(M$2=$A291,Data!J291,0)</f>
        <v>0</v>
      </c>
      <c r="N291" s="168">
        <f>IF(N$2=$A291,Data!K291,0)</f>
        <v>0</v>
      </c>
      <c r="O291" s="168">
        <f>IF(O$2=$A291,Data!L291,0)</f>
        <v>0</v>
      </c>
      <c r="P291" s="168">
        <f>IF(P$2=$A291,Data!M291,0)</f>
        <v>0</v>
      </c>
      <c r="Q291" s="168">
        <f>IF(Q$2=$A291,Data!N291,0)</f>
        <v>0</v>
      </c>
      <c r="R291" s="169">
        <f>IF(R$2=$A291,Data!O291,0)</f>
        <v>0</v>
      </c>
      <c r="S291" s="169">
        <f>IF(S$2=$A291,Data!P291,0)</f>
        <v>0</v>
      </c>
      <c r="T291" s="169">
        <f>IF(T$2=$A291,Data!Q291,0)</f>
        <v>0</v>
      </c>
      <c r="U291" s="169">
        <f>IF(U$2=$A291,Data!R291,0)</f>
        <v>0</v>
      </c>
      <c r="V291" s="169">
        <f>IF(V$2=$A291,Data!S291,0)</f>
        <v>0</v>
      </c>
      <c r="W291" s="169">
        <f>IF(W$2=$A291,Data!T291,0)</f>
        <v>0</v>
      </c>
      <c r="X291" s="169">
        <f>IF(X$2=$A291,Data!U291,0)</f>
        <v>0</v>
      </c>
      <c r="Y291" s="169">
        <f>IF(Y$2=$A291,Data!V291,0)</f>
        <v>0</v>
      </c>
      <c r="Z291" s="169">
        <f>IF(Z$2=$A291,Data!W291,0)</f>
        <v>0</v>
      </c>
      <c r="AA291" s="169">
        <f>IF(AA$2=$A291,Data!X291,0)</f>
        <v>0</v>
      </c>
      <c r="AB291" s="169">
        <f>IF(AB$2=$A291,Data!Y291,0)</f>
        <v>0</v>
      </c>
      <c r="AC291" s="169">
        <f>IF(AC$2=$A291,Data!Z291,0)</f>
        <v>0</v>
      </c>
      <c r="AD291" s="170">
        <f>IF(AD$2=$A291,Data!AA291,0)</f>
        <v>0</v>
      </c>
      <c r="AE291" s="171">
        <f>IF(AE$2=$A291,Data!AB291,0)</f>
        <v>0</v>
      </c>
      <c r="AF291" s="170">
        <f>IF(AF$2=$A291,Data!AC291,0)</f>
        <v>0</v>
      </c>
      <c r="AG291" s="171">
        <f>IF(AG$2=$A291,Data!AD291,0)</f>
        <v>0</v>
      </c>
      <c r="AH291" s="170">
        <f>IF(AH$2=$A291,Data!AE291,0)</f>
        <v>0</v>
      </c>
      <c r="AI291" s="171">
        <f>IF(AI$2=$A291,Data!AF291,0)</f>
        <v>0</v>
      </c>
      <c r="AJ291" s="170">
        <f>IF(AJ$2=$A291,Data!AG291,0)</f>
        <v>0</v>
      </c>
      <c r="AK291" s="171">
        <f>IF(AK$2=$A291,Data!AH291,0)</f>
        <v>0</v>
      </c>
      <c r="AL291" s="170">
        <f>IF(AL$2=$A291,Data!AI291,0)</f>
        <v>0</v>
      </c>
      <c r="AM291" t="str">
        <f t="shared" si="8"/>
        <v>BA</v>
      </c>
      <c r="AN291" t="e">
        <f>+INDEX(Validation!$D$4:$D$250,MATCH(Merge!B291,Validation!$E$4:$E$250,0))</f>
        <v>#N/A</v>
      </c>
      <c r="AO291" s="172">
        <f t="shared" si="9"/>
        <v>0</v>
      </c>
    </row>
    <row r="292" spans="1:41" ht="15" x14ac:dyDescent="0.25">
      <c r="A292">
        <f>Inputs!$H$11</f>
        <v>1</v>
      </c>
      <c r="B292" t="str">
        <f>Inputs!$D$4</f>
        <v>Select Agency…</v>
      </c>
      <c r="C292" s="166" t="str">
        <f>Inputs!$I$6</f>
        <v>(insert code)</v>
      </c>
      <c r="D292" t="str">
        <f>IFERROR(INDEX(Inputs!$I$11:$I$19,MATCH(A292,Inputs!$H$11:$H$19)),"")</f>
        <v>(insert code)</v>
      </c>
      <c r="E292" t="s">
        <v>902</v>
      </c>
      <c r="F292" s="168">
        <f>IF(F$2=$A292,Data!C292,0)</f>
        <v>0</v>
      </c>
      <c r="G292" s="168">
        <f>IF(G$2=$A292,Data!D292,0)</f>
        <v>0</v>
      </c>
      <c r="H292" s="168">
        <f>IF(H$2=$A292,Data!E292,0)</f>
        <v>0</v>
      </c>
      <c r="I292" s="168">
        <f>IF(I$2=$A292,Data!F292,0)</f>
        <v>0</v>
      </c>
      <c r="J292" s="168">
        <f>IF(J$2=$A292,Data!G292,0)</f>
        <v>0</v>
      </c>
      <c r="K292" s="168">
        <f>IF(K$2=$A292,Data!H292,0)</f>
        <v>0</v>
      </c>
      <c r="L292" s="168">
        <f>IF(L$2=$A292,Data!I292,0)</f>
        <v>0</v>
      </c>
      <c r="M292" s="168">
        <f>IF(M$2=$A292,Data!J292,0)</f>
        <v>0</v>
      </c>
      <c r="N292" s="168">
        <f>IF(N$2=$A292,Data!K292,0)</f>
        <v>0</v>
      </c>
      <c r="O292" s="168">
        <f>IF(O$2=$A292,Data!L292,0)</f>
        <v>0</v>
      </c>
      <c r="P292" s="168">
        <f>IF(P$2=$A292,Data!M292,0)</f>
        <v>0</v>
      </c>
      <c r="Q292" s="168">
        <f>IF(Q$2=$A292,Data!N292,0)</f>
        <v>0</v>
      </c>
      <c r="R292" s="169">
        <f>IF(R$2=$A292,Data!O292,0)</f>
        <v>0</v>
      </c>
      <c r="S292" s="169">
        <f>IF(S$2=$A292,Data!P292,0)</f>
        <v>0</v>
      </c>
      <c r="T292" s="169">
        <f>IF(T$2=$A292,Data!Q292,0)</f>
        <v>0</v>
      </c>
      <c r="U292" s="169">
        <f>IF(U$2=$A292,Data!R292,0)</f>
        <v>0</v>
      </c>
      <c r="V292" s="169">
        <f>IF(V$2=$A292,Data!S292,0)</f>
        <v>0</v>
      </c>
      <c r="W292" s="169">
        <f>IF(W$2=$A292,Data!T292,0)</f>
        <v>0</v>
      </c>
      <c r="X292" s="169">
        <f>IF(X$2=$A292,Data!U292,0)</f>
        <v>0</v>
      </c>
      <c r="Y292" s="169">
        <f>IF(Y$2=$A292,Data!V292,0)</f>
        <v>0</v>
      </c>
      <c r="Z292" s="169">
        <f>IF(Z$2=$A292,Data!W292,0)</f>
        <v>0</v>
      </c>
      <c r="AA292" s="169">
        <f>IF(AA$2=$A292,Data!X292,0)</f>
        <v>0</v>
      </c>
      <c r="AB292" s="169">
        <f>IF(AB$2=$A292,Data!Y292,0)</f>
        <v>0</v>
      </c>
      <c r="AC292" s="169">
        <f>IF(AC$2=$A292,Data!Z292,0)</f>
        <v>0</v>
      </c>
      <c r="AD292" s="170">
        <f>IF(AD$2=$A292,Data!AA292,0)</f>
        <v>0</v>
      </c>
      <c r="AE292" s="171">
        <f>IF(AE$2=$A292,Data!AB292,0)</f>
        <v>0</v>
      </c>
      <c r="AF292" s="170">
        <f>IF(AF$2=$A292,Data!AC292,0)</f>
        <v>0</v>
      </c>
      <c r="AG292" s="171">
        <f>IF(AG$2=$A292,Data!AD292,0)</f>
        <v>0</v>
      </c>
      <c r="AH292" s="170">
        <f>IF(AH$2=$A292,Data!AE292,0)</f>
        <v>0</v>
      </c>
      <c r="AI292" s="171">
        <f>IF(AI$2=$A292,Data!AF292,0)</f>
        <v>0</v>
      </c>
      <c r="AJ292" s="170">
        <f>IF(AJ$2=$A292,Data!AG292,0)</f>
        <v>0</v>
      </c>
      <c r="AK292" s="171">
        <f>IF(AK$2=$A292,Data!AH292,0)</f>
        <v>0</v>
      </c>
      <c r="AL292" s="170">
        <f>IF(AL$2=$A292,Data!AI292,0)</f>
        <v>0</v>
      </c>
      <c r="AM292" t="str">
        <f t="shared" si="8"/>
        <v>BA</v>
      </c>
      <c r="AN292" t="e">
        <f>+INDEX(Validation!$D$4:$D$250,MATCH(Merge!B292,Validation!$E$4:$E$250,0))</f>
        <v>#N/A</v>
      </c>
      <c r="AO292" s="172">
        <f t="shared" si="9"/>
        <v>0</v>
      </c>
    </row>
    <row r="293" spans="1:41" ht="15" x14ac:dyDescent="0.25">
      <c r="A293">
        <f>Inputs!$H$11</f>
        <v>1</v>
      </c>
      <c r="B293" t="str">
        <f>Inputs!$D$4</f>
        <v>Select Agency…</v>
      </c>
      <c r="C293" s="166" t="str">
        <f>Inputs!$I$6</f>
        <v>(insert code)</v>
      </c>
      <c r="D293" t="str">
        <f>IFERROR(INDEX(Inputs!$I$11:$I$19,MATCH(A293,Inputs!$H$11:$H$19)),"")</f>
        <v>(insert code)</v>
      </c>
      <c r="E293" t="s">
        <v>902</v>
      </c>
      <c r="F293" s="168">
        <f>IF(F$2=$A293,Data!C293,0)</f>
        <v>0</v>
      </c>
      <c r="G293" s="168">
        <f>IF(G$2=$A293,Data!D293,0)</f>
        <v>0</v>
      </c>
      <c r="H293" s="168">
        <f>IF(H$2=$A293,Data!E293,0)</f>
        <v>0</v>
      </c>
      <c r="I293" s="168">
        <f>IF(I$2=$A293,Data!F293,0)</f>
        <v>0</v>
      </c>
      <c r="J293" s="168">
        <f>IF(J$2=$A293,Data!G293,0)</f>
        <v>0</v>
      </c>
      <c r="K293" s="168">
        <f>IF(K$2=$A293,Data!H293,0)</f>
        <v>0</v>
      </c>
      <c r="L293" s="168">
        <f>IF(L$2=$A293,Data!I293,0)</f>
        <v>0</v>
      </c>
      <c r="M293" s="168">
        <f>IF(M$2=$A293,Data!J293,0)</f>
        <v>0</v>
      </c>
      <c r="N293" s="168">
        <f>IF(N$2=$A293,Data!K293,0)</f>
        <v>0</v>
      </c>
      <c r="O293" s="168">
        <f>IF(O$2=$A293,Data!L293,0)</f>
        <v>0</v>
      </c>
      <c r="P293" s="168">
        <f>IF(P$2=$A293,Data!M293,0)</f>
        <v>0</v>
      </c>
      <c r="Q293" s="168">
        <f>IF(Q$2=$A293,Data!N293,0)</f>
        <v>0</v>
      </c>
      <c r="R293" s="169">
        <f>IF(R$2=$A293,Data!O293,0)</f>
        <v>0</v>
      </c>
      <c r="S293" s="169">
        <f>IF(S$2=$A293,Data!P293,0)</f>
        <v>0</v>
      </c>
      <c r="T293" s="169">
        <f>IF(T$2=$A293,Data!Q293,0)</f>
        <v>0</v>
      </c>
      <c r="U293" s="169">
        <f>IF(U$2=$A293,Data!R293,0)</f>
        <v>0</v>
      </c>
      <c r="V293" s="169">
        <f>IF(V$2=$A293,Data!S293,0)</f>
        <v>0</v>
      </c>
      <c r="W293" s="169">
        <f>IF(W$2=$A293,Data!T293,0)</f>
        <v>0</v>
      </c>
      <c r="X293" s="169">
        <f>IF(X$2=$A293,Data!U293,0)</f>
        <v>0</v>
      </c>
      <c r="Y293" s="169">
        <f>IF(Y$2=$A293,Data!V293,0)</f>
        <v>0</v>
      </c>
      <c r="Z293" s="169">
        <f>IF(Z$2=$A293,Data!W293,0)</f>
        <v>0</v>
      </c>
      <c r="AA293" s="169">
        <f>IF(AA$2=$A293,Data!X293,0)</f>
        <v>0</v>
      </c>
      <c r="AB293" s="169">
        <f>IF(AB$2=$A293,Data!Y293,0)</f>
        <v>0</v>
      </c>
      <c r="AC293" s="169">
        <f>IF(AC$2=$A293,Data!Z293,0)</f>
        <v>0</v>
      </c>
      <c r="AD293" s="170">
        <f>IF(AD$2=$A293,Data!AA293,0)</f>
        <v>0</v>
      </c>
      <c r="AE293" s="171">
        <f>IF(AE$2=$A293,Data!AB293,0)</f>
        <v>0</v>
      </c>
      <c r="AF293" s="170">
        <f>IF(AF$2=$A293,Data!AC293,0)</f>
        <v>0</v>
      </c>
      <c r="AG293" s="171">
        <f>IF(AG$2=$A293,Data!AD293,0)</f>
        <v>0</v>
      </c>
      <c r="AH293" s="170">
        <f>IF(AH$2=$A293,Data!AE293,0)</f>
        <v>0</v>
      </c>
      <c r="AI293" s="171">
        <f>IF(AI$2=$A293,Data!AF293,0)</f>
        <v>0</v>
      </c>
      <c r="AJ293" s="170">
        <f>IF(AJ$2=$A293,Data!AG293,0)</f>
        <v>0</v>
      </c>
      <c r="AK293" s="171">
        <f>IF(AK$2=$A293,Data!AH293,0)</f>
        <v>0</v>
      </c>
      <c r="AL293" s="170">
        <f>IF(AL$2=$A293,Data!AI293,0)</f>
        <v>0</v>
      </c>
      <c r="AM293" t="str">
        <f t="shared" si="8"/>
        <v>BA</v>
      </c>
      <c r="AN293" t="e">
        <f>+INDEX(Validation!$D$4:$D$250,MATCH(Merge!B293,Validation!$E$4:$E$250,0))</f>
        <v>#N/A</v>
      </c>
      <c r="AO293" s="172">
        <f t="shared" si="9"/>
        <v>0</v>
      </c>
    </row>
    <row r="294" spans="1:41" ht="15" x14ac:dyDescent="0.25">
      <c r="A294">
        <f>Inputs!$H$11</f>
        <v>1</v>
      </c>
      <c r="B294" t="str">
        <f>Inputs!$D$4</f>
        <v>Select Agency…</v>
      </c>
      <c r="C294" s="166" t="str">
        <f>Inputs!$I$6</f>
        <v>(insert code)</v>
      </c>
      <c r="D294" t="str">
        <f>IFERROR(INDEX(Inputs!$I$11:$I$19,MATCH(A294,Inputs!$H$11:$H$19)),"")</f>
        <v>(insert code)</v>
      </c>
      <c r="E294" t="s">
        <v>902</v>
      </c>
      <c r="F294" s="168">
        <f>IF(F$2=$A294,Data!C294,0)</f>
        <v>0</v>
      </c>
      <c r="G294" s="168">
        <f>IF(G$2=$A294,Data!D294,0)</f>
        <v>0</v>
      </c>
      <c r="H294" s="168">
        <f>IF(H$2=$A294,Data!E294,0)</f>
        <v>0</v>
      </c>
      <c r="I294" s="168">
        <f>IF(I$2=$A294,Data!F294,0)</f>
        <v>0</v>
      </c>
      <c r="J294" s="168">
        <f>IF(J$2=$A294,Data!G294,0)</f>
        <v>0</v>
      </c>
      <c r="K294" s="168">
        <f>IF(K$2=$A294,Data!H294,0)</f>
        <v>0</v>
      </c>
      <c r="L294" s="168">
        <f>IF(L$2=$A294,Data!I294,0)</f>
        <v>0</v>
      </c>
      <c r="M294" s="168">
        <f>IF(M$2=$A294,Data!J294,0)</f>
        <v>0</v>
      </c>
      <c r="N294" s="168">
        <f>IF(N$2=$A294,Data!K294,0)</f>
        <v>0</v>
      </c>
      <c r="O294" s="168">
        <f>IF(O$2=$A294,Data!L294,0)</f>
        <v>0</v>
      </c>
      <c r="P294" s="168">
        <f>IF(P$2=$A294,Data!M294,0)</f>
        <v>0</v>
      </c>
      <c r="Q294" s="168">
        <f>IF(Q$2=$A294,Data!N294,0)</f>
        <v>0</v>
      </c>
      <c r="R294" s="169">
        <f>IF(R$2=$A294,Data!O294,0)</f>
        <v>0</v>
      </c>
      <c r="S294" s="169">
        <f>IF(S$2=$A294,Data!P294,0)</f>
        <v>0</v>
      </c>
      <c r="T294" s="169">
        <f>IF(T$2=$A294,Data!Q294,0)</f>
        <v>0</v>
      </c>
      <c r="U294" s="169">
        <f>IF(U$2=$A294,Data!R294,0)</f>
        <v>0</v>
      </c>
      <c r="V294" s="169">
        <f>IF(V$2=$A294,Data!S294,0)</f>
        <v>0</v>
      </c>
      <c r="W294" s="169">
        <f>IF(W$2=$A294,Data!T294,0)</f>
        <v>0</v>
      </c>
      <c r="X294" s="169">
        <f>IF(X$2=$A294,Data!U294,0)</f>
        <v>0</v>
      </c>
      <c r="Y294" s="169">
        <f>IF(Y$2=$A294,Data!V294,0)</f>
        <v>0</v>
      </c>
      <c r="Z294" s="169">
        <f>IF(Z$2=$A294,Data!W294,0)</f>
        <v>0</v>
      </c>
      <c r="AA294" s="169">
        <f>IF(AA$2=$A294,Data!X294,0)</f>
        <v>0</v>
      </c>
      <c r="AB294" s="169">
        <f>IF(AB$2=$A294,Data!Y294,0)</f>
        <v>0</v>
      </c>
      <c r="AC294" s="169">
        <f>IF(AC$2=$A294,Data!Z294,0)</f>
        <v>0</v>
      </c>
      <c r="AD294" s="170">
        <f>IF(AD$2=$A294,Data!AA294,0)</f>
        <v>0</v>
      </c>
      <c r="AE294" s="171">
        <f>IF(AE$2=$A294,Data!AB294,0)</f>
        <v>0</v>
      </c>
      <c r="AF294" s="170">
        <f>IF(AF$2=$A294,Data!AC294,0)</f>
        <v>0</v>
      </c>
      <c r="AG294" s="171">
        <f>IF(AG$2=$A294,Data!AD294,0)</f>
        <v>0</v>
      </c>
      <c r="AH294" s="170">
        <f>IF(AH$2=$A294,Data!AE294,0)</f>
        <v>0</v>
      </c>
      <c r="AI294" s="171">
        <f>IF(AI$2=$A294,Data!AF294,0)</f>
        <v>0</v>
      </c>
      <c r="AJ294" s="170">
        <f>IF(AJ$2=$A294,Data!AG294,0)</f>
        <v>0</v>
      </c>
      <c r="AK294" s="171">
        <f>IF(AK$2=$A294,Data!AH294,0)</f>
        <v>0</v>
      </c>
      <c r="AL294" s="170">
        <f>IF(AL$2=$A294,Data!AI294,0)</f>
        <v>0</v>
      </c>
      <c r="AM294" t="str">
        <f t="shared" si="8"/>
        <v>BA</v>
      </c>
      <c r="AN294" t="e">
        <f>+INDEX(Validation!$D$4:$D$250,MATCH(Merge!B294,Validation!$E$4:$E$250,0))</f>
        <v>#N/A</v>
      </c>
      <c r="AO294" s="172">
        <f t="shared" si="9"/>
        <v>0</v>
      </c>
    </row>
    <row r="295" spans="1:41" ht="15" x14ac:dyDescent="0.25">
      <c r="A295">
        <f>Inputs!$H$11</f>
        <v>1</v>
      </c>
      <c r="B295" t="str">
        <f>Inputs!$D$4</f>
        <v>Select Agency…</v>
      </c>
      <c r="C295" s="166" t="str">
        <f>Inputs!$I$6</f>
        <v>(insert code)</v>
      </c>
      <c r="D295" t="str">
        <f>IFERROR(INDEX(Inputs!$I$11:$I$19,MATCH(A295,Inputs!$H$11:$H$19)),"")</f>
        <v>(insert code)</v>
      </c>
      <c r="E295" t="s">
        <v>902</v>
      </c>
      <c r="F295" s="168">
        <f>IF(F$2=$A295,Data!C295,0)</f>
        <v>0</v>
      </c>
      <c r="G295" s="168">
        <f>IF(G$2=$A295,Data!D295,0)</f>
        <v>0</v>
      </c>
      <c r="H295" s="168">
        <f>IF(H$2=$A295,Data!E295,0)</f>
        <v>0</v>
      </c>
      <c r="I295" s="168">
        <f>IF(I$2=$A295,Data!F295,0)</f>
        <v>0</v>
      </c>
      <c r="J295" s="168">
        <f>IF(J$2=$A295,Data!G295,0)</f>
        <v>0</v>
      </c>
      <c r="K295" s="168">
        <f>IF(K$2=$A295,Data!H295,0)</f>
        <v>0</v>
      </c>
      <c r="L295" s="168">
        <f>IF(L$2=$A295,Data!I295,0)</f>
        <v>0</v>
      </c>
      <c r="M295" s="168">
        <f>IF(M$2=$A295,Data!J295,0)</f>
        <v>0</v>
      </c>
      <c r="N295" s="168">
        <f>IF(N$2=$A295,Data!K295,0)</f>
        <v>0</v>
      </c>
      <c r="O295" s="168">
        <f>IF(O$2=$A295,Data!L295,0)</f>
        <v>0</v>
      </c>
      <c r="P295" s="168">
        <f>IF(P$2=$A295,Data!M295,0)</f>
        <v>0</v>
      </c>
      <c r="Q295" s="168">
        <f>IF(Q$2=$A295,Data!N295,0)</f>
        <v>0</v>
      </c>
      <c r="R295" s="169">
        <f>IF(R$2=$A295,Data!O295,0)</f>
        <v>0</v>
      </c>
      <c r="S295" s="169">
        <f>IF(S$2=$A295,Data!P295,0)</f>
        <v>0</v>
      </c>
      <c r="T295" s="169">
        <f>IF(T$2=$A295,Data!Q295,0)</f>
        <v>0</v>
      </c>
      <c r="U295" s="169">
        <f>IF(U$2=$A295,Data!R295,0)</f>
        <v>0</v>
      </c>
      <c r="V295" s="169">
        <f>IF(V$2=$A295,Data!S295,0)</f>
        <v>0</v>
      </c>
      <c r="W295" s="169">
        <f>IF(W$2=$A295,Data!T295,0)</f>
        <v>0</v>
      </c>
      <c r="X295" s="169">
        <f>IF(X$2=$A295,Data!U295,0)</f>
        <v>0</v>
      </c>
      <c r="Y295" s="169">
        <f>IF(Y$2=$A295,Data!V295,0)</f>
        <v>0</v>
      </c>
      <c r="Z295" s="169">
        <f>IF(Z$2=$A295,Data!W295,0)</f>
        <v>0</v>
      </c>
      <c r="AA295" s="169">
        <f>IF(AA$2=$A295,Data!X295,0)</f>
        <v>0</v>
      </c>
      <c r="AB295" s="169">
        <f>IF(AB$2=$A295,Data!Y295,0)</f>
        <v>0</v>
      </c>
      <c r="AC295" s="169">
        <f>IF(AC$2=$A295,Data!Z295,0)</f>
        <v>0</v>
      </c>
      <c r="AD295" s="170">
        <f>IF(AD$2=$A295,Data!AA295,0)</f>
        <v>0</v>
      </c>
      <c r="AE295" s="171">
        <f>IF(AE$2=$A295,Data!AB295,0)</f>
        <v>0</v>
      </c>
      <c r="AF295" s="170">
        <f>IF(AF$2=$A295,Data!AC295,0)</f>
        <v>0</v>
      </c>
      <c r="AG295" s="171">
        <f>IF(AG$2=$A295,Data!AD295,0)</f>
        <v>0</v>
      </c>
      <c r="AH295" s="170">
        <f>IF(AH$2=$A295,Data!AE295,0)</f>
        <v>0</v>
      </c>
      <c r="AI295" s="171">
        <f>IF(AI$2=$A295,Data!AF295,0)</f>
        <v>0</v>
      </c>
      <c r="AJ295" s="170">
        <f>IF(AJ$2=$A295,Data!AG295,0)</f>
        <v>0</v>
      </c>
      <c r="AK295" s="171">
        <f>IF(AK$2=$A295,Data!AH295,0)</f>
        <v>0</v>
      </c>
      <c r="AL295" s="170">
        <f>IF(AL$2=$A295,Data!AI295,0)</f>
        <v>0</v>
      </c>
      <c r="AM295" t="str">
        <f t="shared" si="8"/>
        <v>BA</v>
      </c>
      <c r="AN295" t="e">
        <f>+INDEX(Validation!$D$4:$D$250,MATCH(Merge!B295,Validation!$E$4:$E$250,0))</f>
        <v>#N/A</v>
      </c>
      <c r="AO295" s="172">
        <f t="shared" si="9"/>
        <v>0</v>
      </c>
    </row>
    <row r="296" spans="1:41" ht="15" x14ac:dyDescent="0.25">
      <c r="A296">
        <f>Inputs!$H$11</f>
        <v>1</v>
      </c>
      <c r="B296" t="str">
        <f>Inputs!$D$4</f>
        <v>Select Agency…</v>
      </c>
      <c r="C296" s="166" t="str">
        <f>Inputs!$I$6</f>
        <v>(insert code)</v>
      </c>
      <c r="D296" t="str">
        <f>IFERROR(INDEX(Inputs!$I$11:$I$19,MATCH(A296,Inputs!$H$11:$H$19)),"")</f>
        <v>(insert code)</v>
      </c>
      <c r="E296" t="s">
        <v>902</v>
      </c>
      <c r="F296" s="168">
        <f>IF(F$2=$A296,Data!C296,0)</f>
        <v>0</v>
      </c>
      <c r="G296" s="168">
        <f>IF(G$2=$A296,Data!D296,0)</f>
        <v>0</v>
      </c>
      <c r="H296" s="168">
        <f>IF(H$2=$A296,Data!E296,0)</f>
        <v>0</v>
      </c>
      <c r="I296" s="168">
        <f>IF(I$2=$A296,Data!F296,0)</f>
        <v>0</v>
      </c>
      <c r="J296" s="168">
        <f>IF(J$2=$A296,Data!G296,0)</f>
        <v>0</v>
      </c>
      <c r="K296" s="168">
        <f>IF(K$2=$A296,Data!H296,0)</f>
        <v>0</v>
      </c>
      <c r="L296" s="168">
        <f>IF(L$2=$A296,Data!I296,0)</f>
        <v>0</v>
      </c>
      <c r="M296" s="168">
        <f>IF(M$2=$A296,Data!J296,0)</f>
        <v>0</v>
      </c>
      <c r="N296" s="168">
        <f>IF(N$2=$A296,Data!K296,0)</f>
        <v>0</v>
      </c>
      <c r="O296" s="168">
        <f>IF(O$2=$A296,Data!L296,0)</f>
        <v>0</v>
      </c>
      <c r="P296" s="168">
        <f>IF(P$2=$A296,Data!M296,0)</f>
        <v>0</v>
      </c>
      <c r="Q296" s="168">
        <f>IF(Q$2=$A296,Data!N296,0)</f>
        <v>0</v>
      </c>
      <c r="R296" s="169">
        <f>IF(R$2=$A296,Data!O296,0)</f>
        <v>0</v>
      </c>
      <c r="S296" s="169">
        <f>IF(S$2=$A296,Data!P296,0)</f>
        <v>0</v>
      </c>
      <c r="T296" s="169">
        <f>IF(T$2=$A296,Data!Q296,0)</f>
        <v>0</v>
      </c>
      <c r="U296" s="169">
        <f>IF(U$2=$A296,Data!R296,0)</f>
        <v>0</v>
      </c>
      <c r="V296" s="169">
        <f>IF(V$2=$A296,Data!S296,0)</f>
        <v>0</v>
      </c>
      <c r="W296" s="169">
        <f>IF(W$2=$A296,Data!T296,0)</f>
        <v>0</v>
      </c>
      <c r="X296" s="169">
        <f>IF(X$2=$A296,Data!U296,0)</f>
        <v>0</v>
      </c>
      <c r="Y296" s="169">
        <f>IF(Y$2=$A296,Data!V296,0)</f>
        <v>0</v>
      </c>
      <c r="Z296" s="169">
        <f>IF(Z$2=$A296,Data!W296,0)</f>
        <v>0</v>
      </c>
      <c r="AA296" s="169">
        <f>IF(AA$2=$A296,Data!X296,0)</f>
        <v>0</v>
      </c>
      <c r="AB296" s="169">
        <f>IF(AB$2=$A296,Data!Y296,0)</f>
        <v>0</v>
      </c>
      <c r="AC296" s="169">
        <f>IF(AC$2=$A296,Data!Z296,0)</f>
        <v>0</v>
      </c>
      <c r="AD296" s="170">
        <f>IF(AD$2=$A296,Data!AA296,0)</f>
        <v>0</v>
      </c>
      <c r="AE296" s="171">
        <f>IF(AE$2=$A296,Data!AB296,0)</f>
        <v>0</v>
      </c>
      <c r="AF296" s="170">
        <f>IF(AF$2=$A296,Data!AC296,0)</f>
        <v>0</v>
      </c>
      <c r="AG296" s="171">
        <f>IF(AG$2=$A296,Data!AD296,0)</f>
        <v>0</v>
      </c>
      <c r="AH296" s="170">
        <f>IF(AH$2=$A296,Data!AE296,0)</f>
        <v>0</v>
      </c>
      <c r="AI296" s="171">
        <f>IF(AI$2=$A296,Data!AF296,0)</f>
        <v>0</v>
      </c>
      <c r="AJ296" s="170">
        <f>IF(AJ$2=$A296,Data!AG296,0)</f>
        <v>0</v>
      </c>
      <c r="AK296" s="171">
        <f>IF(AK$2=$A296,Data!AH296,0)</f>
        <v>0</v>
      </c>
      <c r="AL296" s="170">
        <f>IF(AL$2=$A296,Data!AI296,0)</f>
        <v>0</v>
      </c>
      <c r="AM296" t="str">
        <f t="shared" si="8"/>
        <v>BA</v>
      </c>
      <c r="AN296" t="e">
        <f>+INDEX(Validation!$D$4:$D$250,MATCH(Merge!B296,Validation!$E$4:$E$250,0))</f>
        <v>#N/A</v>
      </c>
      <c r="AO296" s="172">
        <f t="shared" si="9"/>
        <v>0</v>
      </c>
    </row>
    <row r="297" spans="1:41" ht="15" x14ac:dyDescent="0.25">
      <c r="A297">
        <f>Inputs!$H$11</f>
        <v>1</v>
      </c>
      <c r="B297" t="str">
        <f>Inputs!$D$4</f>
        <v>Select Agency…</v>
      </c>
      <c r="C297" s="166" t="str">
        <f>Inputs!$I$6</f>
        <v>(insert code)</v>
      </c>
      <c r="D297" t="str">
        <f>IFERROR(INDEX(Inputs!$I$11:$I$19,MATCH(A297,Inputs!$H$11:$H$19)),"")</f>
        <v>(insert code)</v>
      </c>
      <c r="E297" t="s">
        <v>902</v>
      </c>
      <c r="F297" s="168">
        <f>IF(F$2=$A297,Data!C297,0)</f>
        <v>0</v>
      </c>
      <c r="G297" s="168">
        <f>IF(G$2=$A297,Data!D297,0)</f>
        <v>0</v>
      </c>
      <c r="H297" s="168">
        <f>IF(H$2=$A297,Data!E297,0)</f>
        <v>0</v>
      </c>
      <c r="I297" s="168">
        <f>IF(I$2=$A297,Data!F297,0)</f>
        <v>0</v>
      </c>
      <c r="J297" s="168">
        <f>IF(J$2=$A297,Data!G297,0)</f>
        <v>0</v>
      </c>
      <c r="K297" s="168">
        <f>IF(K$2=$A297,Data!H297,0)</f>
        <v>0</v>
      </c>
      <c r="L297" s="168">
        <f>IF(L$2=$A297,Data!I297,0)</f>
        <v>0</v>
      </c>
      <c r="M297" s="168">
        <f>IF(M$2=$A297,Data!J297,0)</f>
        <v>0</v>
      </c>
      <c r="N297" s="168">
        <f>IF(N$2=$A297,Data!K297,0)</f>
        <v>0</v>
      </c>
      <c r="O297" s="168">
        <f>IF(O$2=$A297,Data!L297,0)</f>
        <v>0</v>
      </c>
      <c r="P297" s="168">
        <f>IF(P$2=$A297,Data!M297,0)</f>
        <v>0</v>
      </c>
      <c r="Q297" s="168">
        <f>IF(Q$2=$A297,Data!N297,0)</f>
        <v>0</v>
      </c>
      <c r="R297" s="169">
        <f>IF(R$2=$A297,Data!O297,0)</f>
        <v>0</v>
      </c>
      <c r="S297" s="169">
        <f>IF(S$2=$A297,Data!P297,0)</f>
        <v>0</v>
      </c>
      <c r="T297" s="169">
        <f>IF(T$2=$A297,Data!Q297,0)</f>
        <v>0</v>
      </c>
      <c r="U297" s="169">
        <f>IF(U$2=$A297,Data!R297,0)</f>
        <v>0</v>
      </c>
      <c r="V297" s="169">
        <f>IF(V$2=$A297,Data!S297,0)</f>
        <v>0</v>
      </c>
      <c r="W297" s="169">
        <f>IF(W$2=$A297,Data!T297,0)</f>
        <v>0</v>
      </c>
      <c r="X297" s="169">
        <f>IF(X$2=$A297,Data!U297,0)</f>
        <v>0</v>
      </c>
      <c r="Y297" s="169">
        <f>IF(Y$2=$A297,Data!V297,0)</f>
        <v>0</v>
      </c>
      <c r="Z297" s="169">
        <f>IF(Z$2=$A297,Data!W297,0)</f>
        <v>0</v>
      </c>
      <c r="AA297" s="169">
        <f>IF(AA$2=$A297,Data!X297,0)</f>
        <v>0</v>
      </c>
      <c r="AB297" s="169">
        <f>IF(AB$2=$A297,Data!Y297,0)</f>
        <v>0</v>
      </c>
      <c r="AC297" s="169">
        <f>IF(AC$2=$A297,Data!Z297,0)</f>
        <v>0</v>
      </c>
      <c r="AD297" s="170">
        <f>IF(AD$2=$A297,Data!AA297,0)</f>
        <v>0</v>
      </c>
      <c r="AE297" s="171">
        <f>IF(AE$2=$A297,Data!AB297,0)</f>
        <v>0</v>
      </c>
      <c r="AF297" s="170">
        <f>IF(AF$2=$A297,Data!AC297,0)</f>
        <v>0</v>
      </c>
      <c r="AG297" s="171">
        <f>IF(AG$2=$A297,Data!AD297,0)</f>
        <v>0</v>
      </c>
      <c r="AH297" s="170">
        <f>IF(AH$2=$A297,Data!AE297,0)</f>
        <v>0</v>
      </c>
      <c r="AI297" s="171">
        <f>IF(AI$2=$A297,Data!AF297,0)</f>
        <v>0</v>
      </c>
      <c r="AJ297" s="170">
        <f>IF(AJ$2=$A297,Data!AG297,0)</f>
        <v>0</v>
      </c>
      <c r="AK297" s="171">
        <f>IF(AK$2=$A297,Data!AH297,0)</f>
        <v>0</v>
      </c>
      <c r="AL297" s="170">
        <f>IF(AL$2=$A297,Data!AI297,0)</f>
        <v>0</v>
      </c>
      <c r="AM297" t="str">
        <f t="shared" si="8"/>
        <v>BA</v>
      </c>
      <c r="AN297" t="e">
        <f>+INDEX(Validation!$D$4:$D$250,MATCH(Merge!B297,Validation!$E$4:$E$250,0))</f>
        <v>#N/A</v>
      </c>
      <c r="AO297" s="172">
        <f t="shared" si="9"/>
        <v>0</v>
      </c>
    </row>
    <row r="298" spans="1:41" ht="15" x14ac:dyDescent="0.25">
      <c r="A298">
        <f>Inputs!$H$11</f>
        <v>1</v>
      </c>
      <c r="B298" t="str">
        <f>Inputs!$D$4</f>
        <v>Select Agency…</v>
      </c>
      <c r="C298" s="166" t="str">
        <f>Inputs!$I$6</f>
        <v>(insert code)</v>
      </c>
      <c r="D298" t="str">
        <f>IFERROR(INDEX(Inputs!$I$11:$I$19,MATCH(A298,Inputs!$H$11:$H$19)),"")</f>
        <v>(insert code)</v>
      </c>
      <c r="E298" t="s">
        <v>902</v>
      </c>
      <c r="F298" s="168">
        <f>IF(F$2=$A298,Data!C298,0)</f>
        <v>0</v>
      </c>
      <c r="G298" s="168">
        <f>IF(G$2=$A298,Data!D298,0)</f>
        <v>0</v>
      </c>
      <c r="H298" s="168">
        <f>IF(H$2=$A298,Data!E298,0)</f>
        <v>0</v>
      </c>
      <c r="I298" s="168">
        <f>IF(I$2=$A298,Data!F298,0)</f>
        <v>0</v>
      </c>
      <c r="J298" s="168">
        <f>IF(J$2=$A298,Data!G298,0)</f>
        <v>0</v>
      </c>
      <c r="K298" s="168">
        <f>IF(K$2=$A298,Data!H298,0)</f>
        <v>0</v>
      </c>
      <c r="L298" s="168">
        <f>IF(L$2=$A298,Data!I298,0)</f>
        <v>0</v>
      </c>
      <c r="M298" s="168">
        <f>IF(M$2=$A298,Data!J298,0)</f>
        <v>0</v>
      </c>
      <c r="N298" s="168">
        <f>IF(N$2=$A298,Data!K298,0)</f>
        <v>0</v>
      </c>
      <c r="O298" s="168">
        <f>IF(O$2=$A298,Data!L298,0)</f>
        <v>0</v>
      </c>
      <c r="P298" s="168">
        <f>IF(P$2=$A298,Data!M298,0)</f>
        <v>0</v>
      </c>
      <c r="Q298" s="168">
        <f>IF(Q$2=$A298,Data!N298,0)</f>
        <v>0</v>
      </c>
      <c r="R298" s="169">
        <f>IF(R$2=$A298,Data!O298,0)</f>
        <v>0</v>
      </c>
      <c r="S298" s="169">
        <f>IF(S$2=$A298,Data!P298,0)</f>
        <v>0</v>
      </c>
      <c r="T298" s="169">
        <f>IF(T$2=$A298,Data!Q298,0)</f>
        <v>0</v>
      </c>
      <c r="U298" s="169">
        <f>IF(U$2=$A298,Data!R298,0)</f>
        <v>0</v>
      </c>
      <c r="V298" s="169">
        <f>IF(V$2=$A298,Data!S298,0)</f>
        <v>0</v>
      </c>
      <c r="W298" s="169">
        <f>IF(W$2=$A298,Data!T298,0)</f>
        <v>0</v>
      </c>
      <c r="X298" s="169">
        <f>IF(X$2=$A298,Data!U298,0)</f>
        <v>0</v>
      </c>
      <c r="Y298" s="169">
        <f>IF(Y$2=$A298,Data!V298,0)</f>
        <v>0</v>
      </c>
      <c r="Z298" s="169">
        <f>IF(Z$2=$A298,Data!W298,0)</f>
        <v>0</v>
      </c>
      <c r="AA298" s="169">
        <f>IF(AA$2=$A298,Data!X298,0)</f>
        <v>0</v>
      </c>
      <c r="AB298" s="169">
        <f>IF(AB$2=$A298,Data!Y298,0)</f>
        <v>0</v>
      </c>
      <c r="AC298" s="169">
        <f>IF(AC$2=$A298,Data!Z298,0)</f>
        <v>0</v>
      </c>
      <c r="AD298" s="170">
        <f>IF(AD$2=$A298,Data!AA298,0)</f>
        <v>0</v>
      </c>
      <c r="AE298" s="171">
        <f>IF(AE$2=$A298,Data!AB298,0)</f>
        <v>0</v>
      </c>
      <c r="AF298" s="170">
        <f>IF(AF$2=$A298,Data!AC298,0)</f>
        <v>0</v>
      </c>
      <c r="AG298" s="171">
        <f>IF(AG$2=$A298,Data!AD298,0)</f>
        <v>0</v>
      </c>
      <c r="AH298" s="170">
        <f>IF(AH$2=$A298,Data!AE298,0)</f>
        <v>0</v>
      </c>
      <c r="AI298" s="171">
        <f>IF(AI$2=$A298,Data!AF298,0)</f>
        <v>0</v>
      </c>
      <c r="AJ298" s="170">
        <f>IF(AJ$2=$A298,Data!AG298,0)</f>
        <v>0</v>
      </c>
      <c r="AK298" s="171">
        <f>IF(AK$2=$A298,Data!AH298,0)</f>
        <v>0</v>
      </c>
      <c r="AL298" s="170">
        <f>IF(AL$2=$A298,Data!AI298,0)</f>
        <v>0</v>
      </c>
      <c r="AM298" t="str">
        <f t="shared" si="8"/>
        <v>BA</v>
      </c>
      <c r="AN298" t="e">
        <f>+INDEX(Validation!$D$4:$D$250,MATCH(Merge!B298,Validation!$E$4:$E$250,0))</f>
        <v>#N/A</v>
      </c>
      <c r="AO298" s="172">
        <f t="shared" si="9"/>
        <v>0</v>
      </c>
    </row>
    <row r="299" spans="1:41" ht="15" x14ac:dyDescent="0.25">
      <c r="A299">
        <f>Inputs!$H$11</f>
        <v>1</v>
      </c>
      <c r="B299" t="str">
        <f>Inputs!$D$4</f>
        <v>Select Agency…</v>
      </c>
      <c r="C299" s="166" t="str">
        <f>Inputs!$I$6</f>
        <v>(insert code)</v>
      </c>
      <c r="D299" t="str">
        <f>IFERROR(INDEX(Inputs!$I$11:$I$19,MATCH(A299,Inputs!$H$11:$H$19)),"")</f>
        <v>(insert code)</v>
      </c>
      <c r="E299" t="s">
        <v>902</v>
      </c>
      <c r="F299" s="168">
        <f>IF(F$2=$A299,Data!C299,0)</f>
        <v>0</v>
      </c>
      <c r="G299" s="168">
        <f>IF(G$2=$A299,Data!D299,0)</f>
        <v>0</v>
      </c>
      <c r="H299" s="168">
        <f>IF(H$2=$A299,Data!E299,0)</f>
        <v>0</v>
      </c>
      <c r="I299" s="168">
        <f>IF(I$2=$A299,Data!F299,0)</f>
        <v>0</v>
      </c>
      <c r="J299" s="168">
        <f>IF(J$2=$A299,Data!G299,0)</f>
        <v>0</v>
      </c>
      <c r="K299" s="168">
        <f>IF(K$2=$A299,Data!H299,0)</f>
        <v>0</v>
      </c>
      <c r="L299" s="168">
        <f>IF(L$2=$A299,Data!I299,0)</f>
        <v>0</v>
      </c>
      <c r="M299" s="168">
        <f>IF(M$2=$A299,Data!J299,0)</f>
        <v>0</v>
      </c>
      <c r="N299" s="168">
        <f>IF(N$2=$A299,Data!K299,0)</f>
        <v>0</v>
      </c>
      <c r="O299" s="168">
        <f>IF(O$2=$A299,Data!L299,0)</f>
        <v>0</v>
      </c>
      <c r="P299" s="168">
        <f>IF(P$2=$A299,Data!M299,0)</f>
        <v>0</v>
      </c>
      <c r="Q299" s="168">
        <f>IF(Q$2=$A299,Data!N299,0)</f>
        <v>0</v>
      </c>
      <c r="R299" s="169">
        <f>IF(R$2=$A299,Data!O299,0)</f>
        <v>0</v>
      </c>
      <c r="S299" s="169">
        <f>IF(S$2=$A299,Data!P299,0)</f>
        <v>0</v>
      </c>
      <c r="T299" s="169">
        <f>IF(T$2=$A299,Data!Q299,0)</f>
        <v>0</v>
      </c>
      <c r="U299" s="169">
        <f>IF(U$2=$A299,Data!R299,0)</f>
        <v>0</v>
      </c>
      <c r="V299" s="169">
        <f>IF(V$2=$A299,Data!S299,0)</f>
        <v>0</v>
      </c>
      <c r="W299" s="169">
        <f>IF(W$2=$A299,Data!T299,0)</f>
        <v>0</v>
      </c>
      <c r="X299" s="169">
        <f>IF(X$2=$A299,Data!U299,0)</f>
        <v>0</v>
      </c>
      <c r="Y299" s="169">
        <f>IF(Y$2=$A299,Data!V299,0)</f>
        <v>0</v>
      </c>
      <c r="Z299" s="169">
        <f>IF(Z$2=$A299,Data!W299,0)</f>
        <v>0</v>
      </c>
      <c r="AA299" s="169">
        <f>IF(AA$2=$A299,Data!X299,0)</f>
        <v>0</v>
      </c>
      <c r="AB299" s="169">
        <f>IF(AB$2=$A299,Data!Y299,0)</f>
        <v>0</v>
      </c>
      <c r="AC299" s="169">
        <f>IF(AC$2=$A299,Data!Z299,0)</f>
        <v>0</v>
      </c>
      <c r="AD299" s="170">
        <f>IF(AD$2=$A299,Data!AA299,0)</f>
        <v>0</v>
      </c>
      <c r="AE299" s="171">
        <f>IF(AE$2=$A299,Data!AB299,0)</f>
        <v>0</v>
      </c>
      <c r="AF299" s="170">
        <f>IF(AF$2=$A299,Data!AC299,0)</f>
        <v>0</v>
      </c>
      <c r="AG299" s="171">
        <f>IF(AG$2=$A299,Data!AD299,0)</f>
        <v>0</v>
      </c>
      <c r="AH299" s="170">
        <f>IF(AH$2=$A299,Data!AE299,0)</f>
        <v>0</v>
      </c>
      <c r="AI299" s="171">
        <f>IF(AI$2=$A299,Data!AF299,0)</f>
        <v>0</v>
      </c>
      <c r="AJ299" s="170">
        <f>IF(AJ$2=$A299,Data!AG299,0)</f>
        <v>0</v>
      </c>
      <c r="AK299" s="171">
        <f>IF(AK$2=$A299,Data!AH299,0)</f>
        <v>0</v>
      </c>
      <c r="AL299" s="170">
        <f>IF(AL$2=$A299,Data!AI299,0)</f>
        <v>0</v>
      </c>
      <c r="AM299" t="str">
        <f t="shared" si="8"/>
        <v>BA</v>
      </c>
      <c r="AN299" t="e">
        <f>+INDEX(Validation!$D$4:$D$250,MATCH(Merge!B299,Validation!$E$4:$E$250,0))</f>
        <v>#N/A</v>
      </c>
      <c r="AO299" s="172">
        <f t="shared" si="9"/>
        <v>0</v>
      </c>
    </row>
    <row r="300" spans="1:41" ht="15" x14ac:dyDescent="0.25">
      <c r="A300">
        <f>Inputs!$H$11</f>
        <v>1</v>
      </c>
      <c r="B300" t="str">
        <f>Inputs!$D$4</f>
        <v>Select Agency…</v>
      </c>
      <c r="C300" s="166" t="str">
        <f>Inputs!$I$6</f>
        <v>(insert code)</v>
      </c>
      <c r="D300" t="str">
        <f>IFERROR(INDEX(Inputs!$I$11:$I$19,MATCH(A300,Inputs!$H$11:$H$19)),"")</f>
        <v>(insert code)</v>
      </c>
      <c r="E300" t="s">
        <v>902</v>
      </c>
      <c r="F300" s="168">
        <f>IF(F$2=$A300,Data!C300,0)</f>
        <v>0</v>
      </c>
      <c r="G300" s="168">
        <f>IF(G$2=$A300,Data!D300,0)</f>
        <v>0</v>
      </c>
      <c r="H300" s="168">
        <f>IF(H$2=$A300,Data!E300,0)</f>
        <v>0</v>
      </c>
      <c r="I300" s="168">
        <f>IF(I$2=$A300,Data!F300,0)</f>
        <v>0</v>
      </c>
      <c r="J300" s="168">
        <f>IF(J$2=$A300,Data!G300,0)</f>
        <v>0</v>
      </c>
      <c r="K300" s="168">
        <f>IF(K$2=$A300,Data!H300,0)</f>
        <v>0</v>
      </c>
      <c r="L300" s="168">
        <f>IF(L$2=$A300,Data!I300,0)</f>
        <v>0</v>
      </c>
      <c r="M300" s="168">
        <f>IF(M$2=$A300,Data!J300,0)</f>
        <v>0</v>
      </c>
      <c r="N300" s="168">
        <f>IF(N$2=$A300,Data!K300,0)</f>
        <v>0</v>
      </c>
      <c r="O300" s="168">
        <f>IF(O$2=$A300,Data!L300,0)</f>
        <v>0</v>
      </c>
      <c r="P300" s="168">
        <f>IF(P$2=$A300,Data!M300,0)</f>
        <v>0</v>
      </c>
      <c r="Q300" s="168">
        <f>IF(Q$2=$A300,Data!N300,0)</f>
        <v>0</v>
      </c>
      <c r="R300" s="169">
        <f>IF(R$2=$A300,Data!O300,0)</f>
        <v>0</v>
      </c>
      <c r="S300" s="169">
        <f>IF(S$2=$A300,Data!P300,0)</f>
        <v>0</v>
      </c>
      <c r="T300" s="169">
        <f>IF(T$2=$A300,Data!Q300,0)</f>
        <v>0</v>
      </c>
      <c r="U300" s="169">
        <f>IF(U$2=$A300,Data!R300,0)</f>
        <v>0</v>
      </c>
      <c r="V300" s="169">
        <f>IF(V$2=$A300,Data!S300,0)</f>
        <v>0</v>
      </c>
      <c r="W300" s="169">
        <f>IF(W$2=$A300,Data!T300,0)</f>
        <v>0</v>
      </c>
      <c r="X300" s="169">
        <f>IF(X$2=$A300,Data!U300,0)</f>
        <v>0</v>
      </c>
      <c r="Y300" s="169">
        <f>IF(Y$2=$A300,Data!V300,0)</f>
        <v>0</v>
      </c>
      <c r="Z300" s="169">
        <f>IF(Z$2=$A300,Data!W300,0)</f>
        <v>0</v>
      </c>
      <c r="AA300" s="169">
        <f>IF(AA$2=$A300,Data!X300,0)</f>
        <v>0</v>
      </c>
      <c r="AB300" s="169">
        <f>IF(AB$2=$A300,Data!Y300,0)</f>
        <v>0</v>
      </c>
      <c r="AC300" s="169">
        <f>IF(AC$2=$A300,Data!Z300,0)</f>
        <v>0</v>
      </c>
      <c r="AD300" s="170">
        <f>IF(AD$2=$A300,Data!AA300,0)</f>
        <v>0</v>
      </c>
      <c r="AE300" s="171">
        <f>IF(AE$2=$A300,Data!AB300,0)</f>
        <v>0</v>
      </c>
      <c r="AF300" s="170">
        <f>IF(AF$2=$A300,Data!AC300,0)</f>
        <v>0</v>
      </c>
      <c r="AG300" s="171">
        <f>IF(AG$2=$A300,Data!AD300,0)</f>
        <v>0</v>
      </c>
      <c r="AH300" s="170">
        <f>IF(AH$2=$A300,Data!AE300,0)</f>
        <v>0</v>
      </c>
      <c r="AI300" s="171">
        <f>IF(AI$2=$A300,Data!AF300,0)</f>
        <v>0</v>
      </c>
      <c r="AJ300" s="170">
        <f>IF(AJ$2=$A300,Data!AG300,0)</f>
        <v>0</v>
      </c>
      <c r="AK300" s="171">
        <f>IF(AK$2=$A300,Data!AH300,0)</f>
        <v>0</v>
      </c>
      <c r="AL300" s="170">
        <f>IF(AL$2=$A300,Data!AI300,0)</f>
        <v>0</v>
      </c>
      <c r="AM300" t="str">
        <f t="shared" si="8"/>
        <v>BA</v>
      </c>
      <c r="AN300" t="e">
        <f>+INDEX(Validation!$D$4:$D$250,MATCH(Merge!B300,Validation!$E$4:$E$250,0))</f>
        <v>#N/A</v>
      </c>
      <c r="AO300" s="172">
        <f t="shared" si="9"/>
        <v>0</v>
      </c>
    </row>
    <row r="301" spans="1:41" ht="15" x14ac:dyDescent="0.25">
      <c r="A301">
        <f>Inputs!$H$11</f>
        <v>1</v>
      </c>
      <c r="B301" t="str">
        <f>Inputs!$D$4</f>
        <v>Select Agency…</v>
      </c>
      <c r="C301" s="166" t="str">
        <f>Inputs!$I$6</f>
        <v>(insert code)</v>
      </c>
      <c r="D301" t="str">
        <f>IFERROR(INDEX(Inputs!$I$11:$I$19,MATCH(A301,Inputs!$H$11:$H$19)),"")</f>
        <v>(insert code)</v>
      </c>
      <c r="E301" t="s">
        <v>902</v>
      </c>
      <c r="F301" s="168">
        <f>IF(F$2=$A301,Data!C301,0)</f>
        <v>0</v>
      </c>
      <c r="G301" s="168">
        <f>IF(G$2=$A301,Data!D301,0)</f>
        <v>0</v>
      </c>
      <c r="H301" s="168">
        <f>IF(H$2=$A301,Data!E301,0)</f>
        <v>0</v>
      </c>
      <c r="I301" s="168">
        <f>IF(I$2=$A301,Data!F301,0)</f>
        <v>0</v>
      </c>
      <c r="J301" s="168">
        <f>IF(J$2=$A301,Data!G301,0)</f>
        <v>0</v>
      </c>
      <c r="K301" s="168">
        <f>IF(K$2=$A301,Data!H301,0)</f>
        <v>0</v>
      </c>
      <c r="L301" s="168">
        <f>IF(L$2=$A301,Data!I301,0)</f>
        <v>0</v>
      </c>
      <c r="M301" s="168">
        <f>IF(M$2=$A301,Data!J301,0)</f>
        <v>0</v>
      </c>
      <c r="N301" s="168">
        <f>IF(N$2=$A301,Data!K301,0)</f>
        <v>0</v>
      </c>
      <c r="O301" s="168">
        <f>IF(O$2=$A301,Data!L301,0)</f>
        <v>0</v>
      </c>
      <c r="P301" s="168">
        <f>IF(P$2=$A301,Data!M301,0)</f>
        <v>0</v>
      </c>
      <c r="Q301" s="168">
        <f>IF(Q$2=$A301,Data!N301,0)</f>
        <v>0</v>
      </c>
      <c r="R301" s="169">
        <f>IF(R$2=$A301,Data!O301,0)</f>
        <v>0</v>
      </c>
      <c r="S301" s="169">
        <f>IF(S$2=$A301,Data!P301,0)</f>
        <v>0</v>
      </c>
      <c r="T301" s="169">
        <f>IF(T$2=$A301,Data!Q301,0)</f>
        <v>0</v>
      </c>
      <c r="U301" s="169">
        <f>IF(U$2=$A301,Data!R301,0)</f>
        <v>0</v>
      </c>
      <c r="V301" s="169">
        <f>IF(V$2=$A301,Data!S301,0)</f>
        <v>0</v>
      </c>
      <c r="W301" s="169">
        <f>IF(W$2=$A301,Data!T301,0)</f>
        <v>0</v>
      </c>
      <c r="X301" s="169">
        <f>IF(X$2=$A301,Data!U301,0)</f>
        <v>0</v>
      </c>
      <c r="Y301" s="169">
        <f>IF(Y$2=$A301,Data!V301,0)</f>
        <v>0</v>
      </c>
      <c r="Z301" s="169">
        <f>IF(Z$2=$A301,Data!W301,0)</f>
        <v>0</v>
      </c>
      <c r="AA301" s="169">
        <f>IF(AA$2=$A301,Data!X301,0)</f>
        <v>0</v>
      </c>
      <c r="AB301" s="169">
        <f>IF(AB$2=$A301,Data!Y301,0)</f>
        <v>0</v>
      </c>
      <c r="AC301" s="169">
        <f>IF(AC$2=$A301,Data!Z301,0)</f>
        <v>0</v>
      </c>
      <c r="AD301" s="170">
        <f>IF(AD$2=$A301,Data!AA301,0)</f>
        <v>0</v>
      </c>
      <c r="AE301" s="171">
        <f>IF(AE$2=$A301,Data!AB301,0)</f>
        <v>0</v>
      </c>
      <c r="AF301" s="170">
        <f>IF(AF$2=$A301,Data!AC301,0)</f>
        <v>0</v>
      </c>
      <c r="AG301" s="171">
        <f>IF(AG$2=$A301,Data!AD301,0)</f>
        <v>0</v>
      </c>
      <c r="AH301" s="170">
        <f>IF(AH$2=$A301,Data!AE301,0)</f>
        <v>0</v>
      </c>
      <c r="AI301" s="171">
        <f>IF(AI$2=$A301,Data!AF301,0)</f>
        <v>0</v>
      </c>
      <c r="AJ301" s="170">
        <f>IF(AJ$2=$A301,Data!AG301,0)</f>
        <v>0</v>
      </c>
      <c r="AK301" s="171">
        <f>IF(AK$2=$A301,Data!AH301,0)</f>
        <v>0</v>
      </c>
      <c r="AL301" s="170">
        <f>IF(AL$2=$A301,Data!AI301,0)</f>
        <v>0</v>
      </c>
      <c r="AM301" t="str">
        <f t="shared" si="8"/>
        <v>BA</v>
      </c>
      <c r="AN301" t="e">
        <f>+INDEX(Validation!$D$4:$D$250,MATCH(Merge!B301,Validation!$E$4:$E$250,0))</f>
        <v>#N/A</v>
      </c>
      <c r="AO301" s="172">
        <f t="shared" si="9"/>
        <v>0</v>
      </c>
    </row>
    <row r="302" spans="1:41" ht="15" x14ac:dyDescent="0.25">
      <c r="A302">
        <f>Inputs!$H$11</f>
        <v>1</v>
      </c>
      <c r="B302" t="str">
        <f>Inputs!$D$4</f>
        <v>Select Agency…</v>
      </c>
      <c r="C302" s="166" t="str">
        <f>Inputs!$I$6</f>
        <v>(insert code)</v>
      </c>
      <c r="D302" t="str">
        <f>IFERROR(INDEX(Inputs!$I$11:$I$19,MATCH(A302,Inputs!$H$11:$H$19)),"")</f>
        <v>(insert code)</v>
      </c>
      <c r="E302" t="s">
        <v>902</v>
      </c>
      <c r="F302" s="168">
        <f>IF(F$2=$A302,Data!C302,0)</f>
        <v>0</v>
      </c>
      <c r="G302" s="168">
        <f>IF(G$2=$A302,Data!D302,0)</f>
        <v>0</v>
      </c>
      <c r="H302" s="168">
        <f>IF(H$2=$A302,Data!E302,0)</f>
        <v>0</v>
      </c>
      <c r="I302" s="168">
        <f>IF(I$2=$A302,Data!F302,0)</f>
        <v>0</v>
      </c>
      <c r="J302" s="168">
        <f>IF(J$2=$A302,Data!G302,0)</f>
        <v>0</v>
      </c>
      <c r="K302" s="168">
        <f>IF(K$2=$A302,Data!H302,0)</f>
        <v>0</v>
      </c>
      <c r="L302" s="168">
        <f>IF(L$2=$A302,Data!I302,0)</f>
        <v>0</v>
      </c>
      <c r="M302" s="168">
        <f>IF(M$2=$A302,Data!J302,0)</f>
        <v>0</v>
      </c>
      <c r="N302" s="168">
        <f>IF(N$2=$A302,Data!K302,0)</f>
        <v>0</v>
      </c>
      <c r="O302" s="168">
        <f>IF(O$2=$A302,Data!L302,0)</f>
        <v>0</v>
      </c>
      <c r="P302" s="168">
        <f>IF(P$2=$A302,Data!M302,0)</f>
        <v>0</v>
      </c>
      <c r="Q302" s="168">
        <f>IF(Q$2=$A302,Data!N302,0)</f>
        <v>0</v>
      </c>
      <c r="R302" s="169">
        <f>IF(R$2=$A302,Data!O302,0)</f>
        <v>0</v>
      </c>
      <c r="S302" s="169">
        <f>IF(S$2=$A302,Data!P302,0)</f>
        <v>0</v>
      </c>
      <c r="T302" s="169">
        <f>IF(T$2=$A302,Data!Q302,0)</f>
        <v>0</v>
      </c>
      <c r="U302" s="169">
        <f>IF(U$2=$A302,Data!R302,0)</f>
        <v>0</v>
      </c>
      <c r="V302" s="169">
        <f>IF(V$2=$A302,Data!S302,0)</f>
        <v>0</v>
      </c>
      <c r="W302" s="169">
        <f>IF(W$2=$A302,Data!T302,0)</f>
        <v>0</v>
      </c>
      <c r="X302" s="169">
        <f>IF(X$2=$A302,Data!U302,0)</f>
        <v>0</v>
      </c>
      <c r="Y302" s="169">
        <f>IF(Y$2=$A302,Data!V302,0)</f>
        <v>0</v>
      </c>
      <c r="Z302" s="169">
        <f>IF(Z$2=$A302,Data!W302,0)</f>
        <v>0</v>
      </c>
      <c r="AA302" s="169">
        <f>IF(AA$2=$A302,Data!X302,0)</f>
        <v>0</v>
      </c>
      <c r="AB302" s="169">
        <f>IF(AB$2=$A302,Data!Y302,0)</f>
        <v>0</v>
      </c>
      <c r="AC302" s="169">
        <f>IF(AC$2=$A302,Data!Z302,0)</f>
        <v>0</v>
      </c>
      <c r="AD302" s="170">
        <f>IF(AD$2=$A302,Data!AA302,0)</f>
        <v>0</v>
      </c>
      <c r="AE302" s="171">
        <f>IF(AE$2=$A302,Data!AB302,0)</f>
        <v>0</v>
      </c>
      <c r="AF302" s="170">
        <f>IF(AF$2=$A302,Data!AC302,0)</f>
        <v>0</v>
      </c>
      <c r="AG302" s="171">
        <f>IF(AG$2=$A302,Data!AD302,0)</f>
        <v>0</v>
      </c>
      <c r="AH302" s="170">
        <f>IF(AH$2=$A302,Data!AE302,0)</f>
        <v>0</v>
      </c>
      <c r="AI302" s="171">
        <f>IF(AI$2=$A302,Data!AF302,0)</f>
        <v>0</v>
      </c>
      <c r="AJ302" s="170">
        <f>IF(AJ$2=$A302,Data!AG302,0)</f>
        <v>0</v>
      </c>
      <c r="AK302" s="171">
        <f>IF(AK$2=$A302,Data!AH302,0)</f>
        <v>0</v>
      </c>
      <c r="AL302" s="170">
        <f>IF(AL$2=$A302,Data!AI302,0)</f>
        <v>0</v>
      </c>
      <c r="AM302" t="str">
        <f t="shared" si="8"/>
        <v>BA</v>
      </c>
      <c r="AN302" t="e">
        <f>+INDEX(Validation!$D$4:$D$250,MATCH(Merge!B302,Validation!$E$4:$E$250,0))</f>
        <v>#N/A</v>
      </c>
      <c r="AO302" s="172">
        <f t="shared" si="9"/>
        <v>0</v>
      </c>
    </row>
    <row r="303" spans="1:41" ht="15" x14ac:dyDescent="0.25">
      <c r="A303">
        <f>Inputs!$H$11</f>
        <v>1</v>
      </c>
      <c r="B303" t="str">
        <f>Inputs!$D$4</f>
        <v>Select Agency…</v>
      </c>
      <c r="C303" s="166" t="str">
        <f>Inputs!$I$6</f>
        <v>(insert code)</v>
      </c>
      <c r="D303" t="str">
        <f>IFERROR(INDEX(Inputs!$I$11:$I$19,MATCH(A303,Inputs!$H$11:$H$19)),"")</f>
        <v>(insert code)</v>
      </c>
      <c r="E303" t="s">
        <v>902</v>
      </c>
      <c r="F303" s="168">
        <f>IF(F$2=$A303,Data!C303,0)</f>
        <v>0</v>
      </c>
      <c r="G303" s="168">
        <f>IF(G$2=$A303,Data!D303,0)</f>
        <v>0</v>
      </c>
      <c r="H303" s="168">
        <f>IF(H$2=$A303,Data!E303,0)</f>
        <v>0</v>
      </c>
      <c r="I303" s="168">
        <f>IF(I$2=$A303,Data!F303,0)</f>
        <v>0</v>
      </c>
      <c r="J303" s="168">
        <f>IF(J$2=$A303,Data!G303,0)</f>
        <v>0</v>
      </c>
      <c r="K303" s="168">
        <f>IF(K$2=$A303,Data!H303,0)</f>
        <v>0</v>
      </c>
      <c r="L303" s="168">
        <f>IF(L$2=$A303,Data!I303,0)</f>
        <v>0</v>
      </c>
      <c r="M303" s="168">
        <f>IF(M$2=$A303,Data!J303,0)</f>
        <v>0</v>
      </c>
      <c r="N303" s="168">
        <f>IF(N$2=$A303,Data!K303,0)</f>
        <v>0</v>
      </c>
      <c r="O303" s="168">
        <f>IF(O$2=$A303,Data!L303,0)</f>
        <v>0</v>
      </c>
      <c r="P303" s="168">
        <f>IF(P$2=$A303,Data!M303,0)</f>
        <v>0</v>
      </c>
      <c r="Q303" s="168">
        <f>IF(Q$2=$A303,Data!N303,0)</f>
        <v>0</v>
      </c>
      <c r="R303" s="169">
        <f>IF(R$2=$A303,Data!O303,0)</f>
        <v>0</v>
      </c>
      <c r="S303" s="169">
        <f>IF(S$2=$A303,Data!P303,0)</f>
        <v>0</v>
      </c>
      <c r="T303" s="169">
        <f>IF(T$2=$A303,Data!Q303,0)</f>
        <v>0</v>
      </c>
      <c r="U303" s="169">
        <f>IF(U$2=$A303,Data!R303,0)</f>
        <v>0</v>
      </c>
      <c r="V303" s="169">
        <f>IF(V$2=$A303,Data!S303,0)</f>
        <v>0</v>
      </c>
      <c r="W303" s="169">
        <f>IF(W$2=$A303,Data!T303,0)</f>
        <v>0</v>
      </c>
      <c r="X303" s="169">
        <f>IF(X$2=$A303,Data!U303,0)</f>
        <v>0</v>
      </c>
      <c r="Y303" s="169">
        <f>IF(Y$2=$A303,Data!V303,0)</f>
        <v>0</v>
      </c>
      <c r="Z303" s="169">
        <f>IF(Z$2=$A303,Data!W303,0)</f>
        <v>0</v>
      </c>
      <c r="AA303" s="169">
        <f>IF(AA$2=$A303,Data!X303,0)</f>
        <v>0</v>
      </c>
      <c r="AB303" s="169">
        <f>IF(AB$2=$A303,Data!Y303,0)</f>
        <v>0</v>
      </c>
      <c r="AC303" s="169">
        <f>IF(AC$2=$A303,Data!Z303,0)</f>
        <v>0</v>
      </c>
      <c r="AD303" s="170">
        <f>IF(AD$2=$A303,Data!AA303,0)</f>
        <v>0</v>
      </c>
      <c r="AE303" s="171">
        <f>IF(AE$2=$A303,Data!AB303,0)</f>
        <v>0</v>
      </c>
      <c r="AF303" s="170">
        <f>IF(AF$2=$A303,Data!AC303,0)</f>
        <v>0</v>
      </c>
      <c r="AG303" s="171">
        <f>IF(AG$2=$A303,Data!AD303,0)</f>
        <v>0</v>
      </c>
      <c r="AH303" s="170">
        <f>IF(AH$2=$A303,Data!AE303,0)</f>
        <v>0</v>
      </c>
      <c r="AI303" s="171">
        <f>IF(AI$2=$A303,Data!AF303,0)</f>
        <v>0</v>
      </c>
      <c r="AJ303" s="170">
        <f>IF(AJ$2=$A303,Data!AG303,0)</f>
        <v>0</v>
      </c>
      <c r="AK303" s="171">
        <f>IF(AK$2=$A303,Data!AH303,0)</f>
        <v>0</v>
      </c>
      <c r="AL303" s="170">
        <f>IF(AL$2=$A303,Data!AI303,0)</f>
        <v>0</v>
      </c>
      <c r="AM303" t="str">
        <f t="shared" si="8"/>
        <v>BA</v>
      </c>
      <c r="AN303" t="e">
        <f>+INDEX(Validation!$D$4:$D$250,MATCH(Merge!B303,Validation!$E$4:$E$250,0))</f>
        <v>#N/A</v>
      </c>
      <c r="AO303" s="172">
        <f t="shared" si="9"/>
        <v>0</v>
      </c>
    </row>
    <row r="304" spans="1:41" ht="15" x14ac:dyDescent="0.25">
      <c r="A304">
        <f>Inputs!$H$11</f>
        <v>1</v>
      </c>
      <c r="B304" t="str">
        <f>Inputs!$D$4</f>
        <v>Select Agency…</v>
      </c>
      <c r="C304" s="166" t="str">
        <f>Inputs!$I$6</f>
        <v>(insert code)</v>
      </c>
      <c r="D304" t="str">
        <f>IFERROR(INDEX(Inputs!$I$11:$I$19,MATCH(A304,Inputs!$H$11:$H$19)),"")</f>
        <v>(insert code)</v>
      </c>
      <c r="E304" t="s">
        <v>902</v>
      </c>
      <c r="F304" s="168">
        <f>IF(F$2=$A304,Data!C304,0)</f>
        <v>0</v>
      </c>
      <c r="G304" s="168">
        <f>IF(G$2=$A304,Data!D304,0)</f>
        <v>0</v>
      </c>
      <c r="H304" s="168">
        <f>IF(H$2=$A304,Data!E304,0)</f>
        <v>0</v>
      </c>
      <c r="I304" s="168">
        <f>IF(I$2=$A304,Data!F304,0)</f>
        <v>0</v>
      </c>
      <c r="J304" s="168">
        <f>IF(J$2=$A304,Data!G304,0)</f>
        <v>0</v>
      </c>
      <c r="K304" s="168">
        <f>IF(K$2=$A304,Data!H304,0)</f>
        <v>0</v>
      </c>
      <c r="L304" s="168">
        <f>IF(L$2=$A304,Data!I304,0)</f>
        <v>0</v>
      </c>
      <c r="M304" s="168">
        <f>IF(M$2=$A304,Data!J304,0)</f>
        <v>0</v>
      </c>
      <c r="N304" s="168">
        <f>IF(N$2=$A304,Data!K304,0)</f>
        <v>0</v>
      </c>
      <c r="O304" s="168">
        <f>IF(O$2=$A304,Data!L304,0)</f>
        <v>0</v>
      </c>
      <c r="P304" s="168">
        <f>IF(P$2=$A304,Data!M304,0)</f>
        <v>0</v>
      </c>
      <c r="Q304" s="168">
        <f>IF(Q$2=$A304,Data!N304,0)</f>
        <v>0</v>
      </c>
      <c r="R304" s="169">
        <f>IF(R$2=$A304,Data!O304,0)</f>
        <v>0</v>
      </c>
      <c r="S304" s="169">
        <f>IF(S$2=$A304,Data!P304,0)</f>
        <v>0</v>
      </c>
      <c r="T304" s="169">
        <f>IF(T$2=$A304,Data!Q304,0)</f>
        <v>0</v>
      </c>
      <c r="U304" s="169">
        <f>IF(U$2=$A304,Data!R304,0)</f>
        <v>0</v>
      </c>
      <c r="V304" s="169">
        <f>IF(V$2=$A304,Data!S304,0)</f>
        <v>0</v>
      </c>
      <c r="W304" s="169">
        <f>IF(W$2=$A304,Data!T304,0)</f>
        <v>0</v>
      </c>
      <c r="X304" s="169">
        <f>IF(X$2=$A304,Data!U304,0)</f>
        <v>0</v>
      </c>
      <c r="Y304" s="169">
        <f>IF(Y$2=$A304,Data!V304,0)</f>
        <v>0</v>
      </c>
      <c r="Z304" s="169">
        <f>IF(Z$2=$A304,Data!W304,0)</f>
        <v>0</v>
      </c>
      <c r="AA304" s="169">
        <f>IF(AA$2=$A304,Data!X304,0)</f>
        <v>0</v>
      </c>
      <c r="AB304" s="169">
        <f>IF(AB$2=$A304,Data!Y304,0)</f>
        <v>0</v>
      </c>
      <c r="AC304" s="169">
        <f>IF(AC$2=$A304,Data!Z304,0)</f>
        <v>0</v>
      </c>
      <c r="AD304" s="170">
        <f>IF(AD$2=$A304,Data!AA304,0)</f>
        <v>0</v>
      </c>
      <c r="AE304" s="171">
        <f>IF(AE$2=$A304,Data!AB304,0)</f>
        <v>0</v>
      </c>
      <c r="AF304" s="170">
        <f>IF(AF$2=$A304,Data!AC304,0)</f>
        <v>0</v>
      </c>
      <c r="AG304" s="171">
        <f>IF(AG$2=$A304,Data!AD304,0)</f>
        <v>0</v>
      </c>
      <c r="AH304" s="170">
        <f>IF(AH$2=$A304,Data!AE304,0)</f>
        <v>0</v>
      </c>
      <c r="AI304" s="171">
        <f>IF(AI$2=$A304,Data!AF304,0)</f>
        <v>0</v>
      </c>
      <c r="AJ304" s="170">
        <f>IF(AJ$2=$A304,Data!AG304,0)</f>
        <v>0</v>
      </c>
      <c r="AK304" s="171">
        <f>IF(AK$2=$A304,Data!AH304,0)</f>
        <v>0</v>
      </c>
      <c r="AL304" s="170">
        <f>IF(AL$2=$A304,Data!AI304,0)</f>
        <v>0</v>
      </c>
      <c r="AM304" t="str">
        <f t="shared" si="8"/>
        <v>BA</v>
      </c>
      <c r="AN304" t="e">
        <f>+INDEX(Validation!$D$4:$D$250,MATCH(Merge!B304,Validation!$E$4:$E$250,0))</f>
        <v>#N/A</v>
      </c>
      <c r="AO304" s="172">
        <f t="shared" si="9"/>
        <v>0</v>
      </c>
    </row>
    <row r="305" spans="1:41" ht="15" x14ac:dyDescent="0.25">
      <c r="A305">
        <f>Inputs!$H$11</f>
        <v>1</v>
      </c>
      <c r="B305" t="str">
        <f>Inputs!$D$4</f>
        <v>Select Agency…</v>
      </c>
      <c r="C305" s="166" t="str">
        <f>Inputs!$I$6</f>
        <v>(insert code)</v>
      </c>
      <c r="D305" t="str">
        <f>IFERROR(INDEX(Inputs!$I$11:$I$19,MATCH(A305,Inputs!$H$11:$H$19)),"")</f>
        <v>(insert code)</v>
      </c>
      <c r="E305" t="s">
        <v>902</v>
      </c>
      <c r="F305" s="168">
        <f>IF(F$2=$A305,Data!C305,0)</f>
        <v>0</v>
      </c>
      <c r="G305" s="168">
        <f>IF(G$2=$A305,Data!D305,0)</f>
        <v>0</v>
      </c>
      <c r="H305" s="168">
        <f>IF(H$2=$A305,Data!E305,0)</f>
        <v>0</v>
      </c>
      <c r="I305" s="168">
        <f>IF(I$2=$A305,Data!F305,0)</f>
        <v>0</v>
      </c>
      <c r="J305" s="168">
        <f>IF(J$2=$A305,Data!G305,0)</f>
        <v>0</v>
      </c>
      <c r="K305" s="168">
        <f>IF(K$2=$A305,Data!H305,0)</f>
        <v>0</v>
      </c>
      <c r="L305" s="168">
        <f>IF(L$2=$A305,Data!I305,0)</f>
        <v>0</v>
      </c>
      <c r="M305" s="168">
        <f>IF(M$2=$A305,Data!J305,0)</f>
        <v>0</v>
      </c>
      <c r="N305" s="168">
        <f>IF(N$2=$A305,Data!K305,0)</f>
        <v>0</v>
      </c>
      <c r="O305" s="168">
        <f>IF(O$2=$A305,Data!L305,0)</f>
        <v>0</v>
      </c>
      <c r="P305" s="168">
        <f>IF(P$2=$A305,Data!M305,0)</f>
        <v>0</v>
      </c>
      <c r="Q305" s="168">
        <f>IF(Q$2=$A305,Data!N305,0)</f>
        <v>0</v>
      </c>
      <c r="R305" s="169">
        <f>IF(R$2=$A305,Data!O305,0)</f>
        <v>0</v>
      </c>
      <c r="S305" s="169">
        <f>IF(S$2=$A305,Data!P305,0)</f>
        <v>0</v>
      </c>
      <c r="T305" s="169">
        <f>IF(T$2=$A305,Data!Q305,0)</f>
        <v>0</v>
      </c>
      <c r="U305" s="169">
        <f>IF(U$2=$A305,Data!R305,0)</f>
        <v>0</v>
      </c>
      <c r="V305" s="169">
        <f>IF(V$2=$A305,Data!S305,0)</f>
        <v>0</v>
      </c>
      <c r="W305" s="169">
        <f>IF(W$2=$A305,Data!T305,0)</f>
        <v>0</v>
      </c>
      <c r="X305" s="169">
        <f>IF(X$2=$A305,Data!U305,0)</f>
        <v>0</v>
      </c>
      <c r="Y305" s="169">
        <f>IF(Y$2=$A305,Data!V305,0)</f>
        <v>0</v>
      </c>
      <c r="Z305" s="169">
        <f>IF(Z$2=$A305,Data!W305,0)</f>
        <v>0</v>
      </c>
      <c r="AA305" s="169">
        <f>IF(AA$2=$A305,Data!X305,0)</f>
        <v>0</v>
      </c>
      <c r="AB305" s="169">
        <f>IF(AB$2=$A305,Data!Y305,0)</f>
        <v>0</v>
      </c>
      <c r="AC305" s="169">
        <f>IF(AC$2=$A305,Data!Z305,0)</f>
        <v>0</v>
      </c>
      <c r="AD305" s="170">
        <f>IF(AD$2=$A305,Data!AA305,0)</f>
        <v>0</v>
      </c>
      <c r="AE305" s="171">
        <f>IF(AE$2=$A305,Data!AB305,0)</f>
        <v>0</v>
      </c>
      <c r="AF305" s="170">
        <f>IF(AF$2=$A305,Data!AC305,0)</f>
        <v>0</v>
      </c>
      <c r="AG305" s="171">
        <f>IF(AG$2=$A305,Data!AD305,0)</f>
        <v>0</v>
      </c>
      <c r="AH305" s="170">
        <f>IF(AH$2=$A305,Data!AE305,0)</f>
        <v>0</v>
      </c>
      <c r="AI305" s="171">
        <f>IF(AI$2=$A305,Data!AF305,0)</f>
        <v>0</v>
      </c>
      <c r="AJ305" s="170">
        <f>IF(AJ$2=$A305,Data!AG305,0)</f>
        <v>0</v>
      </c>
      <c r="AK305" s="171">
        <f>IF(AK$2=$A305,Data!AH305,0)</f>
        <v>0</v>
      </c>
      <c r="AL305" s="170">
        <f>IF(AL$2=$A305,Data!AI305,0)</f>
        <v>0</v>
      </c>
      <c r="AM305" t="str">
        <f t="shared" si="8"/>
        <v>BA</v>
      </c>
      <c r="AN305" t="e">
        <f>+INDEX(Validation!$D$4:$D$250,MATCH(Merge!B305,Validation!$E$4:$E$250,0))</f>
        <v>#N/A</v>
      </c>
      <c r="AO305" s="172">
        <f t="shared" si="9"/>
        <v>0</v>
      </c>
    </row>
    <row r="306" spans="1:41" ht="15" x14ac:dyDescent="0.25">
      <c r="A306">
        <f>Inputs!$H$11</f>
        <v>1</v>
      </c>
      <c r="B306" t="str">
        <f>Inputs!$D$4</f>
        <v>Select Agency…</v>
      </c>
      <c r="C306" s="166" t="str">
        <f>Inputs!$I$6</f>
        <v>(insert code)</v>
      </c>
      <c r="D306" t="str">
        <f>IFERROR(INDEX(Inputs!$I$11:$I$19,MATCH(A306,Inputs!$H$11:$H$19)),"")</f>
        <v>(insert code)</v>
      </c>
      <c r="E306" t="s">
        <v>902</v>
      </c>
      <c r="F306" s="168">
        <f>IF(F$2=$A306,Data!C306,0)</f>
        <v>0</v>
      </c>
      <c r="G306" s="168">
        <f>IF(G$2=$A306,Data!D306,0)</f>
        <v>0</v>
      </c>
      <c r="H306" s="168">
        <f>IF(H$2=$A306,Data!E306,0)</f>
        <v>0</v>
      </c>
      <c r="I306" s="168">
        <f>IF(I$2=$A306,Data!F306,0)</f>
        <v>0</v>
      </c>
      <c r="J306" s="168">
        <f>IF(J$2=$A306,Data!G306,0)</f>
        <v>0</v>
      </c>
      <c r="K306" s="168">
        <f>IF(K$2=$A306,Data!H306,0)</f>
        <v>0</v>
      </c>
      <c r="L306" s="168">
        <f>IF(L$2=$A306,Data!I306,0)</f>
        <v>0</v>
      </c>
      <c r="M306" s="168">
        <f>IF(M$2=$A306,Data!J306,0)</f>
        <v>0</v>
      </c>
      <c r="N306" s="168">
        <f>IF(N$2=$A306,Data!K306,0)</f>
        <v>0</v>
      </c>
      <c r="O306" s="168">
        <f>IF(O$2=$A306,Data!L306,0)</f>
        <v>0</v>
      </c>
      <c r="P306" s="168">
        <f>IF(P$2=$A306,Data!M306,0)</f>
        <v>0</v>
      </c>
      <c r="Q306" s="168">
        <f>IF(Q$2=$A306,Data!N306,0)</f>
        <v>0</v>
      </c>
      <c r="R306" s="169">
        <f>IF(R$2=$A306,Data!O306,0)</f>
        <v>0</v>
      </c>
      <c r="S306" s="169">
        <f>IF(S$2=$A306,Data!P306,0)</f>
        <v>0</v>
      </c>
      <c r="T306" s="169">
        <f>IF(T$2=$A306,Data!Q306,0)</f>
        <v>0</v>
      </c>
      <c r="U306" s="169">
        <f>IF(U$2=$A306,Data!R306,0)</f>
        <v>0</v>
      </c>
      <c r="V306" s="169">
        <f>IF(V$2=$A306,Data!S306,0)</f>
        <v>0</v>
      </c>
      <c r="W306" s="169">
        <f>IF(W$2=$A306,Data!T306,0)</f>
        <v>0</v>
      </c>
      <c r="X306" s="169">
        <f>IF(X$2=$A306,Data!U306,0)</f>
        <v>0</v>
      </c>
      <c r="Y306" s="169">
        <f>IF(Y$2=$A306,Data!V306,0)</f>
        <v>0</v>
      </c>
      <c r="Z306" s="169">
        <f>IF(Z$2=$A306,Data!W306,0)</f>
        <v>0</v>
      </c>
      <c r="AA306" s="169">
        <f>IF(AA$2=$A306,Data!X306,0)</f>
        <v>0</v>
      </c>
      <c r="AB306" s="169">
        <f>IF(AB$2=$A306,Data!Y306,0)</f>
        <v>0</v>
      </c>
      <c r="AC306" s="169">
        <f>IF(AC$2=$A306,Data!Z306,0)</f>
        <v>0</v>
      </c>
      <c r="AD306" s="170">
        <f>IF(AD$2=$A306,Data!AA306,0)</f>
        <v>0</v>
      </c>
      <c r="AE306" s="171">
        <f>IF(AE$2=$A306,Data!AB306,0)</f>
        <v>0</v>
      </c>
      <c r="AF306" s="170">
        <f>IF(AF$2=$A306,Data!AC306,0)</f>
        <v>0</v>
      </c>
      <c r="AG306" s="171">
        <f>IF(AG$2=$A306,Data!AD306,0)</f>
        <v>0</v>
      </c>
      <c r="AH306" s="170">
        <f>IF(AH$2=$A306,Data!AE306,0)</f>
        <v>0</v>
      </c>
      <c r="AI306" s="171">
        <f>IF(AI$2=$A306,Data!AF306,0)</f>
        <v>0</v>
      </c>
      <c r="AJ306" s="170">
        <f>IF(AJ$2=$A306,Data!AG306,0)</f>
        <v>0</v>
      </c>
      <c r="AK306" s="171">
        <f>IF(AK$2=$A306,Data!AH306,0)</f>
        <v>0</v>
      </c>
      <c r="AL306" s="170">
        <f>IF(AL$2=$A306,Data!AI306,0)</f>
        <v>0</v>
      </c>
      <c r="AM306" t="str">
        <f t="shared" si="8"/>
        <v>BA</v>
      </c>
      <c r="AN306" t="e">
        <f>+INDEX(Validation!$D$4:$D$250,MATCH(Merge!B306,Validation!$E$4:$E$250,0))</f>
        <v>#N/A</v>
      </c>
      <c r="AO306" s="172">
        <f t="shared" si="9"/>
        <v>0</v>
      </c>
    </row>
    <row r="307" spans="1:41" ht="15" x14ac:dyDescent="0.25">
      <c r="A307">
        <f>Inputs!$H$11</f>
        <v>1</v>
      </c>
      <c r="B307" t="str">
        <f>Inputs!$D$4</f>
        <v>Select Agency…</v>
      </c>
      <c r="C307" s="166" t="str">
        <f>Inputs!$I$6</f>
        <v>(insert code)</v>
      </c>
      <c r="D307" t="str">
        <f>IFERROR(INDEX(Inputs!$I$11:$I$19,MATCH(A307,Inputs!$H$11:$H$19)),"")</f>
        <v>(insert code)</v>
      </c>
      <c r="E307" t="s">
        <v>902</v>
      </c>
      <c r="F307" s="168">
        <f>IF(F$2=$A307,Data!C307,0)</f>
        <v>0</v>
      </c>
      <c r="G307" s="168">
        <f>IF(G$2=$A307,Data!D307,0)</f>
        <v>0</v>
      </c>
      <c r="H307" s="168">
        <f>IF(H$2=$A307,Data!E307,0)</f>
        <v>0</v>
      </c>
      <c r="I307" s="168">
        <f>IF(I$2=$A307,Data!F307,0)</f>
        <v>0</v>
      </c>
      <c r="J307" s="168">
        <f>IF(J$2=$A307,Data!G307,0)</f>
        <v>0</v>
      </c>
      <c r="K307" s="168">
        <f>IF(K$2=$A307,Data!H307,0)</f>
        <v>0</v>
      </c>
      <c r="L307" s="168">
        <f>IF(L$2=$A307,Data!I307,0)</f>
        <v>0</v>
      </c>
      <c r="M307" s="168">
        <f>IF(M$2=$A307,Data!J307,0)</f>
        <v>0</v>
      </c>
      <c r="N307" s="168">
        <f>IF(N$2=$A307,Data!K307,0)</f>
        <v>0</v>
      </c>
      <c r="O307" s="168">
        <f>IF(O$2=$A307,Data!L307,0)</f>
        <v>0</v>
      </c>
      <c r="P307" s="168">
        <f>IF(P$2=$A307,Data!M307,0)</f>
        <v>0</v>
      </c>
      <c r="Q307" s="168">
        <f>IF(Q$2=$A307,Data!N307,0)</f>
        <v>0</v>
      </c>
      <c r="R307" s="169">
        <f>IF(R$2=$A307,Data!O307,0)</f>
        <v>0</v>
      </c>
      <c r="S307" s="169">
        <f>IF(S$2=$A307,Data!P307,0)</f>
        <v>0</v>
      </c>
      <c r="T307" s="169">
        <f>IF(T$2=$A307,Data!Q307,0)</f>
        <v>0</v>
      </c>
      <c r="U307" s="169">
        <f>IF(U$2=$A307,Data!R307,0)</f>
        <v>0</v>
      </c>
      <c r="V307" s="169">
        <f>IF(V$2=$A307,Data!S307,0)</f>
        <v>0</v>
      </c>
      <c r="W307" s="169">
        <f>IF(W$2=$A307,Data!T307,0)</f>
        <v>0</v>
      </c>
      <c r="X307" s="169">
        <f>IF(X$2=$A307,Data!U307,0)</f>
        <v>0</v>
      </c>
      <c r="Y307" s="169">
        <f>IF(Y$2=$A307,Data!V307,0)</f>
        <v>0</v>
      </c>
      <c r="Z307" s="169">
        <f>IF(Z$2=$A307,Data!W307,0)</f>
        <v>0</v>
      </c>
      <c r="AA307" s="169">
        <f>IF(AA$2=$A307,Data!X307,0)</f>
        <v>0</v>
      </c>
      <c r="AB307" s="169">
        <f>IF(AB$2=$A307,Data!Y307,0)</f>
        <v>0</v>
      </c>
      <c r="AC307" s="169">
        <f>IF(AC$2=$A307,Data!Z307,0)</f>
        <v>0</v>
      </c>
      <c r="AD307" s="170">
        <f>IF(AD$2=$A307,Data!AA307,0)</f>
        <v>0</v>
      </c>
      <c r="AE307" s="171">
        <f>IF(AE$2=$A307,Data!AB307,0)</f>
        <v>0</v>
      </c>
      <c r="AF307" s="170">
        <f>IF(AF$2=$A307,Data!AC307,0)</f>
        <v>0</v>
      </c>
      <c r="AG307" s="171">
        <f>IF(AG$2=$A307,Data!AD307,0)</f>
        <v>0</v>
      </c>
      <c r="AH307" s="170">
        <f>IF(AH$2=$A307,Data!AE307,0)</f>
        <v>0</v>
      </c>
      <c r="AI307" s="171">
        <f>IF(AI$2=$A307,Data!AF307,0)</f>
        <v>0</v>
      </c>
      <c r="AJ307" s="170">
        <f>IF(AJ$2=$A307,Data!AG307,0)</f>
        <v>0</v>
      </c>
      <c r="AK307" s="171">
        <f>IF(AK$2=$A307,Data!AH307,0)</f>
        <v>0</v>
      </c>
      <c r="AL307" s="170">
        <f>IF(AL$2=$A307,Data!AI307,0)</f>
        <v>0</v>
      </c>
      <c r="AM307" t="str">
        <f t="shared" si="8"/>
        <v>BA</v>
      </c>
      <c r="AN307" t="e">
        <f>+INDEX(Validation!$D$4:$D$250,MATCH(Merge!B307,Validation!$E$4:$E$250,0))</f>
        <v>#N/A</v>
      </c>
      <c r="AO307" s="172">
        <f t="shared" si="9"/>
        <v>0</v>
      </c>
    </row>
    <row r="308" spans="1:41" ht="15" x14ac:dyDescent="0.25">
      <c r="A308">
        <f>Inputs!$H$11</f>
        <v>1</v>
      </c>
      <c r="B308" t="str">
        <f>Inputs!$D$4</f>
        <v>Select Agency…</v>
      </c>
      <c r="C308" s="166" t="str">
        <f>Inputs!$I$6</f>
        <v>(insert code)</v>
      </c>
      <c r="D308" t="str">
        <f>IFERROR(INDEX(Inputs!$I$11:$I$19,MATCH(A308,Inputs!$H$11:$H$19)),"")</f>
        <v>(insert code)</v>
      </c>
      <c r="E308" t="s">
        <v>902</v>
      </c>
      <c r="F308" s="168">
        <f>IF(F$2=$A308,Data!C308,0)</f>
        <v>0</v>
      </c>
      <c r="G308" s="168">
        <f>IF(G$2=$A308,Data!D308,0)</f>
        <v>0</v>
      </c>
      <c r="H308" s="168">
        <f>IF(H$2=$A308,Data!E308,0)</f>
        <v>0</v>
      </c>
      <c r="I308" s="168">
        <f>IF(I$2=$A308,Data!F308,0)</f>
        <v>0</v>
      </c>
      <c r="J308" s="168">
        <f>IF(J$2=$A308,Data!G308,0)</f>
        <v>0</v>
      </c>
      <c r="K308" s="168">
        <f>IF(K$2=$A308,Data!H308,0)</f>
        <v>0</v>
      </c>
      <c r="L308" s="168">
        <f>IF(L$2=$A308,Data!I308,0)</f>
        <v>0</v>
      </c>
      <c r="M308" s="168">
        <f>IF(M$2=$A308,Data!J308,0)</f>
        <v>0</v>
      </c>
      <c r="N308" s="168">
        <f>IF(N$2=$A308,Data!K308,0)</f>
        <v>0</v>
      </c>
      <c r="O308" s="168">
        <f>IF(O$2=$A308,Data!L308,0)</f>
        <v>0</v>
      </c>
      <c r="P308" s="168">
        <f>IF(P$2=$A308,Data!M308,0)</f>
        <v>0</v>
      </c>
      <c r="Q308" s="168">
        <f>IF(Q$2=$A308,Data!N308,0)</f>
        <v>0</v>
      </c>
      <c r="R308" s="169">
        <f>IF(R$2=$A308,Data!O308,0)</f>
        <v>0</v>
      </c>
      <c r="S308" s="169">
        <f>IF(S$2=$A308,Data!P308,0)</f>
        <v>0</v>
      </c>
      <c r="T308" s="169">
        <f>IF(T$2=$A308,Data!Q308,0)</f>
        <v>0</v>
      </c>
      <c r="U308" s="169">
        <f>IF(U$2=$A308,Data!R308,0)</f>
        <v>0</v>
      </c>
      <c r="V308" s="169">
        <f>IF(V$2=$A308,Data!S308,0)</f>
        <v>0</v>
      </c>
      <c r="W308" s="169">
        <f>IF(W$2=$A308,Data!T308,0)</f>
        <v>0</v>
      </c>
      <c r="X308" s="169">
        <f>IF(X$2=$A308,Data!U308,0)</f>
        <v>0</v>
      </c>
      <c r="Y308" s="169">
        <f>IF(Y$2=$A308,Data!V308,0)</f>
        <v>0</v>
      </c>
      <c r="Z308" s="169">
        <f>IF(Z$2=$A308,Data!W308,0)</f>
        <v>0</v>
      </c>
      <c r="AA308" s="169">
        <f>IF(AA$2=$A308,Data!X308,0)</f>
        <v>0</v>
      </c>
      <c r="AB308" s="169">
        <f>IF(AB$2=$A308,Data!Y308,0)</f>
        <v>0</v>
      </c>
      <c r="AC308" s="169">
        <f>IF(AC$2=$A308,Data!Z308,0)</f>
        <v>0</v>
      </c>
      <c r="AD308" s="170">
        <f>IF(AD$2=$A308,Data!AA308,0)</f>
        <v>0</v>
      </c>
      <c r="AE308" s="171">
        <f>IF(AE$2=$A308,Data!AB308,0)</f>
        <v>0</v>
      </c>
      <c r="AF308" s="170">
        <f>IF(AF$2=$A308,Data!AC308,0)</f>
        <v>0</v>
      </c>
      <c r="AG308" s="171">
        <f>IF(AG$2=$A308,Data!AD308,0)</f>
        <v>0</v>
      </c>
      <c r="AH308" s="170">
        <f>IF(AH$2=$A308,Data!AE308,0)</f>
        <v>0</v>
      </c>
      <c r="AI308" s="171">
        <f>IF(AI$2=$A308,Data!AF308,0)</f>
        <v>0</v>
      </c>
      <c r="AJ308" s="170">
        <f>IF(AJ$2=$A308,Data!AG308,0)</f>
        <v>0</v>
      </c>
      <c r="AK308" s="171">
        <f>IF(AK$2=$A308,Data!AH308,0)</f>
        <v>0</v>
      </c>
      <c r="AL308" s="170">
        <f>IF(AL$2=$A308,Data!AI308,0)</f>
        <v>0</v>
      </c>
      <c r="AM308" t="str">
        <f t="shared" si="8"/>
        <v>BA</v>
      </c>
      <c r="AN308" t="e">
        <f>+INDEX(Validation!$D$4:$D$250,MATCH(Merge!B308,Validation!$E$4:$E$250,0))</f>
        <v>#N/A</v>
      </c>
      <c r="AO308" s="172">
        <f t="shared" si="9"/>
        <v>0</v>
      </c>
    </row>
    <row r="309" spans="1:41" ht="15" x14ac:dyDescent="0.25">
      <c r="A309">
        <f>Inputs!$H$11</f>
        <v>1</v>
      </c>
      <c r="B309" t="str">
        <f>Inputs!$D$4</f>
        <v>Select Agency…</v>
      </c>
      <c r="C309" s="166" t="str">
        <f>Inputs!$I$6</f>
        <v>(insert code)</v>
      </c>
      <c r="D309" t="str">
        <f>IFERROR(INDEX(Inputs!$I$11:$I$19,MATCH(A309,Inputs!$H$11:$H$19)),"")</f>
        <v>(insert code)</v>
      </c>
      <c r="E309" t="s">
        <v>902</v>
      </c>
      <c r="F309" s="168">
        <f>IF(F$2=$A309,Data!C309,0)</f>
        <v>0</v>
      </c>
      <c r="G309" s="168">
        <f>IF(G$2=$A309,Data!D309,0)</f>
        <v>0</v>
      </c>
      <c r="H309" s="168">
        <f>IF(H$2=$A309,Data!E309,0)</f>
        <v>0</v>
      </c>
      <c r="I309" s="168">
        <f>IF(I$2=$A309,Data!F309,0)</f>
        <v>0</v>
      </c>
      <c r="J309" s="168">
        <f>IF(J$2=$A309,Data!G309,0)</f>
        <v>0</v>
      </c>
      <c r="K309" s="168">
        <f>IF(K$2=$A309,Data!H309,0)</f>
        <v>0</v>
      </c>
      <c r="L309" s="168">
        <f>IF(L$2=$A309,Data!I309,0)</f>
        <v>0</v>
      </c>
      <c r="M309" s="168">
        <f>IF(M$2=$A309,Data!J309,0)</f>
        <v>0</v>
      </c>
      <c r="N309" s="168">
        <f>IF(N$2=$A309,Data!K309,0)</f>
        <v>0</v>
      </c>
      <c r="O309" s="168">
        <f>IF(O$2=$A309,Data!L309,0)</f>
        <v>0</v>
      </c>
      <c r="P309" s="168">
        <f>IF(P$2=$A309,Data!M309,0)</f>
        <v>0</v>
      </c>
      <c r="Q309" s="168">
        <f>IF(Q$2=$A309,Data!N309,0)</f>
        <v>0</v>
      </c>
      <c r="R309" s="169">
        <f>IF(R$2=$A309,Data!O309,0)</f>
        <v>0</v>
      </c>
      <c r="S309" s="169">
        <f>IF(S$2=$A309,Data!P309,0)</f>
        <v>0</v>
      </c>
      <c r="T309" s="169">
        <f>IF(T$2=$A309,Data!Q309,0)</f>
        <v>0</v>
      </c>
      <c r="U309" s="169">
        <f>IF(U$2=$A309,Data!R309,0)</f>
        <v>0</v>
      </c>
      <c r="V309" s="169">
        <f>IF(V$2=$A309,Data!S309,0)</f>
        <v>0</v>
      </c>
      <c r="W309" s="169">
        <f>IF(W$2=$A309,Data!T309,0)</f>
        <v>0</v>
      </c>
      <c r="X309" s="169">
        <f>IF(X$2=$A309,Data!U309,0)</f>
        <v>0</v>
      </c>
      <c r="Y309" s="169">
        <f>IF(Y$2=$A309,Data!V309,0)</f>
        <v>0</v>
      </c>
      <c r="Z309" s="169">
        <f>IF(Z$2=$A309,Data!W309,0)</f>
        <v>0</v>
      </c>
      <c r="AA309" s="169">
        <f>IF(AA$2=$A309,Data!X309,0)</f>
        <v>0</v>
      </c>
      <c r="AB309" s="169">
        <f>IF(AB$2=$A309,Data!Y309,0)</f>
        <v>0</v>
      </c>
      <c r="AC309" s="169">
        <f>IF(AC$2=$A309,Data!Z309,0)</f>
        <v>0</v>
      </c>
      <c r="AD309" s="170">
        <f>IF(AD$2=$A309,Data!AA309,0)</f>
        <v>0</v>
      </c>
      <c r="AE309" s="171">
        <f>IF(AE$2=$A309,Data!AB309,0)</f>
        <v>0</v>
      </c>
      <c r="AF309" s="170">
        <f>IF(AF$2=$A309,Data!AC309,0)</f>
        <v>0</v>
      </c>
      <c r="AG309" s="171">
        <f>IF(AG$2=$A309,Data!AD309,0)</f>
        <v>0</v>
      </c>
      <c r="AH309" s="170">
        <f>IF(AH$2=$A309,Data!AE309,0)</f>
        <v>0</v>
      </c>
      <c r="AI309" s="171">
        <f>IF(AI$2=$A309,Data!AF309,0)</f>
        <v>0</v>
      </c>
      <c r="AJ309" s="170">
        <f>IF(AJ$2=$A309,Data!AG309,0)</f>
        <v>0</v>
      </c>
      <c r="AK309" s="171">
        <f>IF(AK$2=$A309,Data!AH309,0)</f>
        <v>0</v>
      </c>
      <c r="AL309" s="170">
        <f>IF(AL$2=$A309,Data!AI309,0)</f>
        <v>0</v>
      </c>
      <c r="AM309" t="str">
        <f t="shared" si="8"/>
        <v>BA</v>
      </c>
      <c r="AN309" t="e">
        <f>+INDEX(Validation!$D$4:$D$250,MATCH(Merge!B309,Validation!$E$4:$E$250,0))</f>
        <v>#N/A</v>
      </c>
      <c r="AO309" s="172">
        <f t="shared" si="9"/>
        <v>0</v>
      </c>
    </row>
    <row r="310" spans="1:41" ht="15" x14ac:dyDescent="0.25">
      <c r="A310">
        <f>Inputs!$H$11</f>
        <v>1</v>
      </c>
      <c r="B310" t="str">
        <f>Inputs!$D$4</f>
        <v>Select Agency…</v>
      </c>
      <c r="C310" s="166" t="str">
        <f>Inputs!$I$6</f>
        <v>(insert code)</v>
      </c>
      <c r="D310" t="str">
        <f>IFERROR(INDEX(Inputs!$I$11:$I$19,MATCH(A310,Inputs!$H$11:$H$19)),"")</f>
        <v>(insert code)</v>
      </c>
      <c r="E310" t="s">
        <v>902</v>
      </c>
      <c r="F310" s="168">
        <f>IF(F$2=$A310,Data!C310,0)</f>
        <v>0</v>
      </c>
      <c r="G310" s="168">
        <f>IF(G$2=$A310,Data!D310,0)</f>
        <v>0</v>
      </c>
      <c r="H310" s="168">
        <f>IF(H$2=$A310,Data!E310,0)</f>
        <v>0</v>
      </c>
      <c r="I310" s="168">
        <f>IF(I$2=$A310,Data!F310,0)</f>
        <v>0</v>
      </c>
      <c r="J310" s="168">
        <f>IF(J$2=$A310,Data!G310,0)</f>
        <v>0</v>
      </c>
      <c r="K310" s="168">
        <f>IF(K$2=$A310,Data!H310,0)</f>
        <v>0</v>
      </c>
      <c r="L310" s="168">
        <f>IF(L$2=$A310,Data!I310,0)</f>
        <v>0</v>
      </c>
      <c r="M310" s="168">
        <f>IF(M$2=$A310,Data!J310,0)</f>
        <v>0</v>
      </c>
      <c r="N310" s="168">
        <f>IF(N$2=$A310,Data!K310,0)</f>
        <v>0</v>
      </c>
      <c r="O310" s="168">
        <f>IF(O$2=$A310,Data!L310,0)</f>
        <v>0</v>
      </c>
      <c r="P310" s="168">
        <f>IF(P$2=$A310,Data!M310,0)</f>
        <v>0</v>
      </c>
      <c r="Q310" s="168">
        <f>IF(Q$2=$A310,Data!N310,0)</f>
        <v>0</v>
      </c>
      <c r="R310" s="169">
        <f>IF(R$2=$A310,Data!O310,0)</f>
        <v>0</v>
      </c>
      <c r="S310" s="169">
        <f>IF(S$2=$A310,Data!P310,0)</f>
        <v>0</v>
      </c>
      <c r="T310" s="169">
        <f>IF(T$2=$A310,Data!Q310,0)</f>
        <v>0</v>
      </c>
      <c r="U310" s="169">
        <f>IF(U$2=$A310,Data!R310,0)</f>
        <v>0</v>
      </c>
      <c r="V310" s="169">
        <f>IF(V$2=$A310,Data!S310,0)</f>
        <v>0</v>
      </c>
      <c r="W310" s="169">
        <f>IF(W$2=$A310,Data!T310,0)</f>
        <v>0</v>
      </c>
      <c r="X310" s="169">
        <f>IF(X$2=$A310,Data!U310,0)</f>
        <v>0</v>
      </c>
      <c r="Y310" s="169">
        <f>IF(Y$2=$A310,Data!V310,0)</f>
        <v>0</v>
      </c>
      <c r="Z310" s="169">
        <f>IF(Z$2=$A310,Data!W310,0)</f>
        <v>0</v>
      </c>
      <c r="AA310" s="169">
        <f>IF(AA$2=$A310,Data!X310,0)</f>
        <v>0</v>
      </c>
      <c r="AB310" s="169">
        <f>IF(AB$2=$A310,Data!Y310,0)</f>
        <v>0</v>
      </c>
      <c r="AC310" s="169">
        <f>IF(AC$2=$A310,Data!Z310,0)</f>
        <v>0</v>
      </c>
      <c r="AD310" s="170">
        <f>IF(AD$2=$A310,Data!AA310,0)</f>
        <v>0</v>
      </c>
      <c r="AE310" s="171">
        <f>IF(AE$2=$A310,Data!AB310,0)</f>
        <v>0</v>
      </c>
      <c r="AF310" s="170">
        <f>IF(AF$2=$A310,Data!AC310,0)</f>
        <v>0</v>
      </c>
      <c r="AG310" s="171">
        <f>IF(AG$2=$A310,Data!AD310,0)</f>
        <v>0</v>
      </c>
      <c r="AH310" s="170">
        <f>IF(AH$2=$A310,Data!AE310,0)</f>
        <v>0</v>
      </c>
      <c r="AI310" s="171">
        <f>IF(AI$2=$A310,Data!AF310,0)</f>
        <v>0</v>
      </c>
      <c r="AJ310" s="170">
        <f>IF(AJ$2=$A310,Data!AG310,0)</f>
        <v>0</v>
      </c>
      <c r="AK310" s="171">
        <f>IF(AK$2=$A310,Data!AH310,0)</f>
        <v>0</v>
      </c>
      <c r="AL310" s="170">
        <f>IF(AL$2=$A310,Data!AI310,0)</f>
        <v>0</v>
      </c>
      <c r="AM310" t="str">
        <f t="shared" si="8"/>
        <v>BA</v>
      </c>
      <c r="AN310" t="e">
        <f>+INDEX(Validation!$D$4:$D$250,MATCH(Merge!B310,Validation!$E$4:$E$250,0))</f>
        <v>#N/A</v>
      </c>
      <c r="AO310" s="172">
        <f t="shared" si="9"/>
        <v>0</v>
      </c>
    </row>
    <row r="311" spans="1:41" ht="15" x14ac:dyDescent="0.25">
      <c r="A311">
        <f>Inputs!$H$11</f>
        <v>1</v>
      </c>
      <c r="B311" t="str">
        <f>Inputs!$D$4</f>
        <v>Select Agency…</v>
      </c>
      <c r="C311" s="166" t="str">
        <f>Inputs!$I$6</f>
        <v>(insert code)</v>
      </c>
      <c r="D311" t="str">
        <f>IFERROR(INDEX(Inputs!$I$11:$I$19,MATCH(A311,Inputs!$H$11:$H$19)),"")</f>
        <v>(insert code)</v>
      </c>
      <c r="E311" t="s">
        <v>902</v>
      </c>
      <c r="F311" s="168">
        <f>IF(F$2=$A311,Data!C311,0)</f>
        <v>0</v>
      </c>
      <c r="G311" s="168">
        <f>IF(G$2=$A311,Data!D311,0)</f>
        <v>0</v>
      </c>
      <c r="H311" s="168">
        <f>IF(H$2=$A311,Data!E311,0)</f>
        <v>0</v>
      </c>
      <c r="I311" s="168">
        <f>IF(I$2=$A311,Data!F311,0)</f>
        <v>0</v>
      </c>
      <c r="J311" s="168">
        <f>IF(J$2=$A311,Data!G311,0)</f>
        <v>0</v>
      </c>
      <c r="K311" s="168">
        <f>IF(K$2=$A311,Data!H311,0)</f>
        <v>0</v>
      </c>
      <c r="L311" s="168">
        <f>IF(L$2=$A311,Data!I311,0)</f>
        <v>0</v>
      </c>
      <c r="M311" s="168">
        <f>IF(M$2=$A311,Data!J311,0)</f>
        <v>0</v>
      </c>
      <c r="N311" s="168">
        <f>IF(N$2=$A311,Data!K311,0)</f>
        <v>0</v>
      </c>
      <c r="O311" s="168">
        <f>IF(O$2=$A311,Data!L311,0)</f>
        <v>0</v>
      </c>
      <c r="P311" s="168">
        <f>IF(P$2=$A311,Data!M311,0)</f>
        <v>0</v>
      </c>
      <c r="Q311" s="168">
        <f>IF(Q$2=$A311,Data!N311,0)</f>
        <v>0</v>
      </c>
      <c r="R311" s="169">
        <f>IF(R$2=$A311,Data!O311,0)</f>
        <v>0</v>
      </c>
      <c r="S311" s="169">
        <f>IF(S$2=$A311,Data!P311,0)</f>
        <v>0</v>
      </c>
      <c r="T311" s="169">
        <f>IF(T$2=$A311,Data!Q311,0)</f>
        <v>0</v>
      </c>
      <c r="U311" s="169">
        <f>IF(U$2=$A311,Data!R311,0)</f>
        <v>0</v>
      </c>
      <c r="V311" s="169">
        <f>IF(V$2=$A311,Data!S311,0)</f>
        <v>0</v>
      </c>
      <c r="W311" s="169">
        <f>IF(W$2=$A311,Data!T311,0)</f>
        <v>0</v>
      </c>
      <c r="X311" s="169">
        <f>IF(X$2=$A311,Data!U311,0)</f>
        <v>0</v>
      </c>
      <c r="Y311" s="169">
        <f>IF(Y$2=$A311,Data!V311,0)</f>
        <v>0</v>
      </c>
      <c r="Z311" s="169">
        <f>IF(Z$2=$A311,Data!W311,0)</f>
        <v>0</v>
      </c>
      <c r="AA311" s="169">
        <f>IF(AA$2=$A311,Data!X311,0)</f>
        <v>0</v>
      </c>
      <c r="AB311" s="169">
        <f>IF(AB$2=$A311,Data!Y311,0)</f>
        <v>0</v>
      </c>
      <c r="AC311" s="169">
        <f>IF(AC$2=$A311,Data!Z311,0)</f>
        <v>0</v>
      </c>
      <c r="AD311" s="170">
        <f>IF(AD$2=$A311,Data!AA311,0)</f>
        <v>0</v>
      </c>
      <c r="AE311" s="171">
        <f>IF(AE$2=$A311,Data!AB311,0)</f>
        <v>0</v>
      </c>
      <c r="AF311" s="170">
        <f>IF(AF$2=$A311,Data!AC311,0)</f>
        <v>0</v>
      </c>
      <c r="AG311" s="171">
        <f>IF(AG$2=$A311,Data!AD311,0)</f>
        <v>0</v>
      </c>
      <c r="AH311" s="170">
        <f>IF(AH$2=$A311,Data!AE311,0)</f>
        <v>0</v>
      </c>
      <c r="AI311" s="171">
        <f>IF(AI$2=$A311,Data!AF311,0)</f>
        <v>0</v>
      </c>
      <c r="AJ311" s="170">
        <f>IF(AJ$2=$A311,Data!AG311,0)</f>
        <v>0</v>
      </c>
      <c r="AK311" s="171">
        <f>IF(AK$2=$A311,Data!AH311,0)</f>
        <v>0</v>
      </c>
      <c r="AL311" s="170">
        <f>IF(AL$2=$A311,Data!AI311,0)</f>
        <v>0</v>
      </c>
      <c r="AM311" t="str">
        <f t="shared" si="8"/>
        <v>BA</v>
      </c>
      <c r="AN311" t="e">
        <f>+INDEX(Validation!$D$4:$D$250,MATCH(Merge!B311,Validation!$E$4:$E$250,0))</f>
        <v>#N/A</v>
      </c>
      <c r="AO311" s="172">
        <f t="shared" si="9"/>
        <v>0</v>
      </c>
    </row>
    <row r="312" spans="1:41" ht="15" x14ac:dyDescent="0.25">
      <c r="A312">
        <f>Inputs!$H$11</f>
        <v>1</v>
      </c>
      <c r="B312" t="str">
        <f>Inputs!$D$4</f>
        <v>Select Agency…</v>
      </c>
      <c r="C312" s="166" t="str">
        <f>Inputs!$I$6</f>
        <v>(insert code)</v>
      </c>
      <c r="D312" t="str">
        <f>IFERROR(INDEX(Inputs!$I$11:$I$19,MATCH(A312,Inputs!$H$11:$H$19)),"")</f>
        <v>(insert code)</v>
      </c>
      <c r="E312" t="s">
        <v>902</v>
      </c>
      <c r="F312" s="168">
        <f>IF(F$2=$A312,Data!C312,0)</f>
        <v>0</v>
      </c>
      <c r="G312" s="168">
        <f>IF(G$2=$A312,Data!D312,0)</f>
        <v>0</v>
      </c>
      <c r="H312" s="168">
        <f>IF(H$2=$A312,Data!E312,0)</f>
        <v>0</v>
      </c>
      <c r="I312" s="168">
        <f>IF(I$2=$A312,Data!F312,0)</f>
        <v>0</v>
      </c>
      <c r="J312" s="168">
        <f>IF(J$2=$A312,Data!G312,0)</f>
        <v>0</v>
      </c>
      <c r="K312" s="168">
        <f>IF(K$2=$A312,Data!H312,0)</f>
        <v>0</v>
      </c>
      <c r="L312" s="168">
        <f>IF(L$2=$A312,Data!I312,0)</f>
        <v>0</v>
      </c>
      <c r="M312" s="168">
        <f>IF(M$2=$A312,Data!J312,0)</f>
        <v>0</v>
      </c>
      <c r="N312" s="168">
        <f>IF(N$2=$A312,Data!K312,0)</f>
        <v>0</v>
      </c>
      <c r="O312" s="168">
        <f>IF(O$2=$A312,Data!L312,0)</f>
        <v>0</v>
      </c>
      <c r="P312" s="168">
        <f>IF(P$2=$A312,Data!M312,0)</f>
        <v>0</v>
      </c>
      <c r="Q312" s="168">
        <f>IF(Q$2=$A312,Data!N312,0)</f>
        <v>0</v>
      </c>
      <c r="R312" s="169">
        <f>IF(R$2=$A312,Data!O312,0)</f>
        <v>0</v>
      </c>
      <c r="S312" s="169">
        <f>IF(S$2=$A312,Data!P312,0)</f>
        <v>0</v>
      </c>
      <c r="T312" s="169">
        <f>IF(T$2=$A312,Data!Q312,0)</f>
        <v>0</v>
      </c>
      <c r="U312" s="169">
        <f>IF(U$2=$A312,Data!R312,0)</f>
        <v>0</v>
      </c>
      <c r="V312" s="169">
        <f>IF(V$2=$A312,Data!S312,0)</f>
        <v>0</v>
      </c>
      <c r="W312" s="169">
        <f>IF(W$2=$A312,Data!T312,0)</f>
        <v>0</v>
      </c>
      <c r="X312" s="169">
        <f>IF(X$2=$A312,Data!U312,0)</f>
        <v>0</v>
      </c>
      <c r="Y312" s="169">
        <f>IF(Y$2=$A312,Data!V312,0)</f>
        <v>0</v>
      </c>
      <c r="Z312" s="169">
        <f>IF(Z$2=$A312,Data!W312,0)</f>
        <v>0</v>
      </c>
      <c r="AA312" s="169">
        <f>IF(AA$2=$A312,Data!X312,0)</f>
        <v>0</v>
      </c>
      <c r="AB312" s="169">
        <f>IF(AB$2=$A312,Data!Y312,0)</f>
        <v>0</v>
      </c>
      <c r="AC312" s="169">
        <f>IF(AC$2=$A312,Data!Z312,0)</f>
        <v>0</v>
      </c>
      <c r="AD312" s="170">
        <f>IF(AD$2=$A312,Data!AA312,0)</f>
        <v>0</v>
      </c>
      <c r="AE312" s="171">
        <f>IF(AE$2=$A312,Data!AB312,0)</f>
        <v>0</v>
      </c>
      <c r="AF312" s="170">
        <f>IF(AF$2=$A312,Data!AC312,0)</f>
        <v>0</v>
      </c>
      <c r="AG312" s="171">
        <f>IF(AG$2=$A312,Data!AD312,0)</f>
        <v>0</v>
      </c>
      <c r="AH312" s="170">
        <f>IF(AH$2=$A312,Data!AE312,0)</f>
        <v>0</v>
      </c>
      <c r="AI312" s="171">
        <f>IF(AI$2=$A312,Data!AF312,0)</f>
        <v>0</v>
      </c>
      <c r="AJ312" s="170">
        <f>IF(AJ$2=$A312,Data!AG312,0)</f>
        <v>0</v>
      </c>
      <c r="AK312" s="171">
        <f>IF(AK$2=$A312,Data!AH312,0)</f>
        <v>0</v>
      </c>
      <c r="AL312" s="170">
        <f>IF(AL$2=$A312,Data!AI312,0)</f>
        <v>0</v>
      </c>
      <c r="AM312" t="str">
        <f t="shared" si="8"/>
        <v>BA</v>
      </c>
      <c r="AN312" t="e">
        <f>+INDEX(Validation!$D$4:$D$250,MATCH(Merge!B312,Validation!$E$4:$E$250,0))</f>
        <v>#N/A</v>
      </c>
      <c r="AO312" s="172">
        <f t="shared" si="9"/>
        <v>0</v>
      </c>
    </row>
    <row r="313" spans="1:41" ht="15" x14ac:dyDescent="0.25">
      <c r="A313">
        <f>Inputs!$H$11</f>
        <v>1</v>
      </c>
      <c r="B313" t="str">
        <f>Inputs!$D$4</f>
        <v>Select Agency…</v>
      </c>
      <c r="C313" s="166" t="str">
        <f>Inputs!$I$6</f>
        <v>(insert code)</v>
      </c>
      <c r="D313" t="str">
        <f>IFERROR(INDEX(Inputs!$I$11:$I$19,MATCH(A313,Inputs!$H$11:$H$19)),"")</f>
        <v>(insert code)</v>
      </c>
      <c r="E313" t="s">
        <v>902</v>
      </c>
      <c r="F313" s="168">
        <f>IF(F$2=$A313,Data!C313,0)</f>
        <v>0</v>
      </c>
      <c r="G313" s="168">
        <f>IF(G$2=$A313,Data!D313,0)</f>
        <v>0</v>
      </c>
      <c r="H313" s="168">
        <f>IF(H$2=$A313,Data!E313,0)</f>
        <v>0</v>
      </c>
      <c r="I313" s="168">
        <f>IF(I$2=$A313,Data!F313,0)</f>
        <v>0</v>
      </c>
      <c r="J313" s="168">
        <f>IF(J$2=$A313,Data!G313,0)</f>
        <v>0</v>
      </c>
      <c r="K313" s="168">
        <f>IF(K$2=$A313,Data!H313,0)</f>
        <v>0</v>
      </c>
      <c r="L313" s="168">
        <f>IF(L$2=$A313,Data!I313,0)</f>
        <v>0</v>
      </c>
      <c r="M313" s="168">
        <f>IF(M$2=$A313,Data!J313,0)</f>
        <v>0</v>
      </c>
      <c r="N313" s="168">
        <f>IF(N$2=$A313,Data!K313,0)</f>
        <v>0</v>
      </c>
      <c r="O313" s="168">
        <f>IF(O$2=$A313,Data!L313,0)</f>
        <v>0</v>
      </c>
      <c r="P313" s="168">
        <f>IF(P$2=$A313,Data!M313,0)</f>
        <v>0</v>
      </c>
      <c r="Q313" s="168">
        <f>IF(Q$2=$A313,Data!N313,0)</f>
        <v>0</v>
      </c>
      <c r="R313" s="169">
        <f>IF(R$2=$A313,Data!O313,0)</f>
        <v>0</v>
      </c>
      <c r="S313" s="169">
        <f>IF(S$2=$A313,Data!P313,0)</f>
        <v>0</v>
      </c>
      <c r="T313" s="169">
        <f>IF(T$2=$A313,Data!Q313,0)</f>
        <v>0</v>
      </c>
      <c r="U313" s="169">
        <f>IF(U$2=$A313,Data!R313,0)</f>
        <v>0</v>
      </c>
      <c r="V313" s="169">
        <f>IF(V$2=$A313,Data!S313,0)</f>
        <v>0</v>
      </c>
      <c r="W313" s="169">
        <f>IF(W$2=$A313,Data!T313,0)</f>
        <v>0</v>
      </c>
      <c r="X313" s="169">
        <f>IF(X$2=$A313,Data!U313,0)</f>
        <v>0</v>
      </c>
      <c r="Y313" s="169">
        <f>IF(Y$2=$A313,Data!V313,0)</f>
        <v>0</v>
      </c>
      <c r="Z313" s="169">
        <f>IF(Z$2=$A313,Data!W313,0)</f>
        <v>0</v>
      </c>
      <c r="AA313" s="169">
        <f>IF(AA$2=$A313,Data!X313,0)</f>
        <v>0</v>
      </c>
      <c r="AB313" s="169">
        <f>IF(AB$2=$A313,Data!Y313,0)</f>
        <v>0</v>
      </c>
      <c r="AC313" s="169">
        <f>IF(AC$2=$A313,Data!Z313,0)</f>
        <v>0</v>
      </c>
      <c r="AD313" s="170">
        <f>IF(AD$2=$A313,Data!AA313,0)</f>
        <v>0</v>
      </c>
      <c r="AE313" s="171">
        <f>IF(AE$2=$A313,Data!AB313,0)</f>
        <v>0</v>
      </c>
      <c r="AF313" s="170">
        <f>IF(AF$2=$A313,Data!AC313,0)</f>
        <v>0</v>
      </c>
      <c r="AG313" s="171">
        <f>IF(AG$2=$A313,Data!AD313,0)</f>
        <v>0</v>
      </c>
      <c r="AH313" s="170">
        <f>IF(AH$2=$A313,Data!AE313,0)</f>
        <v>0</v>
      </c>
      <c r="AI313" s="171">
        <f>IF(AI$2=$A313,Data!AF313,0)</f>
        <v>0</v>
      </c>
      <c r="AJ313" s="170">
        <f>IF(AJ$2=$A313,Data!AG313,0)</f>
        <v>0</v>
      </c>
      <c r="AK313" s="171">
        <f>IF(AK$2=$A313,Data!AH313,0)</f>
        <v>0</v>
      </c>
      <c r="AL313" s="170">
        <f>IF(AL$2=$A313,Data!AI313,0)</f>
        <v>0</v>
      </c>
      <c r="AM313" t="str">
        <f t="shared" si="8"/>
        <v>BA</v>
      </c>
      <c r="AN313" t="e">
        <f>+INDEX(Validation!$D$4:$D$250,MATCH(Merge!B313,Validation!$E$4:$E$250,0))</f>
        <v>#N/A</v>
      </c>
      <c r="AO313" s="172">
        <f t="shared" si="9"/>
        <v>0</v>
      </c>
    </row>
    <row r="314" spans="1:41" ht="15" x14ac:dyDescent="0.25">
      <c r="A314">
        <f>Inputs!$H$11</f>
        <v>1</v>
      </c>
      <c r="B314" t="str">
        <f>Inputs!$D$4</f>
        <v>Select Agency…</v>
      </c>
      <c r="C314" s="166" t="str">
        <f>Inputs!$I$6</f>
        <v>(insert code)</v>
      </c>
      <c r="D314" t="str">
        <f>IFERROR(INDEX(Inputs!$I$11:$I$19,MATCH(A314,Inputs!$H$11:$H$19)),"")</f>
        <v>(insert code)</v>
      </c>
      <c r="E314" t="s">
        <v>902</v>
      </c>
      <c r="F314" s="168">
        <f>IF(F$2=$A314,Data!C314,0)</f>
        <v>0</v>
      </c>
      <c r="G314" s="168">
        <f>IF(G$2=$A314,Data!D314,0)</f>
        <v>0</v>
      </c>
      <c r="H314" s="168">
        <f>IF(H$2=$A314,Data!E314,0)</f>
        <v>0</v>
      </c>
      <c r="I314" s="168">
        <f>IF(I$2=$A314,Data!F314,0)</f>
        <v>0</v>
      </c>
      <c r="J314" s="168">
        <f>IF(J$2=$A314,Data!G314,0)</f>
        <v>0</v>
      </c>
      <c r="K314" s="168">
        <f>IF(K$2=$A314,Data!H314,0)</f>
        <v>0</v>
      </c>
      <c r="L314" s="168">
        <f>IF(L$2=$A314,Data!I314,0)</f>
        <v>0</v>
      </c>
      <c r="M314" s="168">
        <f>IF(M$2=$A314,Data!J314,0)</f>
        <v>0</v>
      </c>
      <c r="N314" s="168">
        <f>IF(N$2=$A314,Data!K314,0)</f>
        <v>0</v>
      </c>
      <c r="O314" s="168">
        <f>IF(O$2=$A314,Data!L314,0)</f>
        <v>0</v>
      </c>
      <c r="P314" s="168">
        <f>IF(P$2=$A314,Data!M314,0)</f>
        <v>0</v>
      </c>
      <c r="Q314" s="168">
        <f>IF(Q$2=$A314,Data!N314,0)</f>
        <v>0</v>
      </c>
      <c r="R314" s="169">
        <f>IF(R$2=$A314,Data!O314,0)</f>
        <v>0</v>
      </c>
      <c r="S314" s="169">
        <f>IF(S$2=$A314,Data!P314,0)</f>
        <v>0</v>
      </c>
      <c r="T314" s="169">
        <f>IF(T$2=$A314,Data!Q314,0)</f>
        <v>0</v>
      </c>
      <c r="U314" s="169">
        <f>IF(U$2=$A314,Data!R314,0)</f>
        <v>0</v>
      </c>
      <c r="V314" s="169">
        <f>IF(V$2=$A314,Data!S314,0)</f>
        <v>0</v>
      </c>
      <c r="W314" s="169">
        <f>IF(W$2=$A314,Data!T314,0)</f>
        <v>0</v>
      </c>
      <c r="X314" s="169">
        <f>IF(X$2=$A314,Data!U314,0)</f>
        <v>0</v>
      </c>
      <c r="Y314" s="169">
        <f>IF(Y$2=$A314,Data!V314,0)</f>
        <v>0</v>
      </c>
      <c r="Z314" s="169">
        <f>IF(Z$2=$A314,Data!W314,0)</f>
        <v>0</v>
      </c>
      <c r="AA314" s="169">
        <f>IF(AA$2=$A314,Data!X314,0)</f>
        <v>0</v>
      </c>
      <c r="AB314" s="169">
        <f>IF(AB$2=$A314,Data!Y314,0)</f>
        <v>0</v>
      </c>
      <c r="AC314" s="169">
        <f>IF(AC$2=$A314,Data!Z314,0)</f>
        <v>0</v>
      </c>
      <c r="AD314" s="170">
        <f>IF(AD$2=$A314,Data!AA314,0)</f>
        <v>0</v>
      </c>
      <c r="AE314" s="171">
        <f>IF(AE$2=$A314,Data!AB314,0)</f>
        <v>0</v>
      </c>
      <c r="AF314" s="170">
        <f>IF(AF$2=$A314,Data!AC314,0)</f>
        <v>0</v>
      </c>
      <c r="AG314" s="171">
        <f>IF(AG$2=$A314,Data!AD314,0)</f>
        <v>0</v>
      </c>
      <c r="AH314" s="170">
        <f>IF(AH$2=$A314,Data!AE314,0)</f>
        <v>0</v>
      </c>
      <c r="AI314" s="171">
        <f>IF(AI$2=$A314,Data!AF314,0)</f>
        <v>0</v>
      </c>
      <c r="AJ314" s="170">
        <f>IF(AJ$2=$A314,Data!AG314,0)</f>
        <v>0</v>
      </c>
      <c r="AK314" s="171">
        <f>IF(AK$2=$A314,Data!AH314,0)</f>
        <v>0</v>
      </c>
      <c r="AL314" s="170">
        <f>IF(AL$2=$A314,Data!AI314,0)</f>
        <v>0</v>
      </c>
      <c r="AM314" t="str">
        <f t="shared" si="8"/>
        <v>BA</v>
      </c>
      <c r="AN314" t="e">
        <f>+INDEX(Validation!$D$4:$D$250,MATCH(Merge!B314,Validation!$E$4:$E$250,0))</f>
        <v>#N/A</v>
      </c>
      <c r="AO314" s="172">
        <f t="shared" si="9"/>
        <v>0</v>
      </c>
    </row>
    <row r="315" spans="1:41" ht="15" x14ac:dyDescent="0.25">
      <c r="A315">
        <f>Inputs!$H$11</f>
        <v>1</v>
      </c>
      <c r="B315" t="str">
        <f>Inputs!$D$4</f>
        <v>Select Agency…</v>
      </c>
      <c r="C315" s="166" t="str">
        <f>Inputs!$I$6</f>
        <v>(insert code)</v>
      </c>
      <c r="D315" t="str">
        <f>IFERROR(INDEX(Inputs!$I$11:$I$19,MATCH(A315,Inputs!$H$11:$H$19)),"")</f>
        <v>(insert code)</v>
      </c>
      <c r="E315" t="s">
        <v>902</v>
      </c>
      <c r="F315" s="168">
        <f>IF(F$2=$A315,Data!C315,0)</f>
        <v>0</v>
      </c>
      <c r="G315" s="168">
        <f>IF(G$2=$A315,Data!D315,0)</f>
        <v>0</v>
      </c>
      <c r="H315" s="168">
        <f>IF(H$2=$A315,Data!E315,0)</f>
        <v>0</v>
      </c>
      <c r="I315" s="168">
        <f>IF(I$2=$A315,Data!F315,0)</f>
        <v>0</v>
      </c>
      <c r="J315" s="168">
        <f>IF(J$2=$A315,Data!G315,0)</f>
        <v>0</v>
      </c>
      <c r="K315" s="168">
        <f>IF(K$2=$A315,Data!H315,0)</f>
        <v>0</v>
      </c>
      <c r="L315" s="168">
        <f>IF(L$2=$A315,Data!I315,0)</f>
        <v>0</v>
      </c>
      <c r="M315" s="168">
        <f>IF(M$2=$A315,Data!J315,0)</f>
        <v>0</v>
      </c>
      <c r="N315" s="168">
        <f>IF(N$2=$A315,Data!K315,0)</f>
        <v>0</v>
      </c>
      <c r="O315" s="168">
        <f>IF(O$2=$A315,Data!L315,0)</f>
        <v>0</v>
      </c>
      <c r="P315" s="168">
        <f>IF(P$2=$A315,Data!M315,0)</f>
        <v>0</v>
      </c>
      <c r="Q315" s="168">
        <f>IF(Q$2=$A315,Data!N315,0)</f>
        <v>0</v>
      </c>
      <c r="R315" s="169">
        <f>IF(R$2=$A315,Data!O315,0)</f>
        <v>0</v>
      </c>
      <c r="S315" s="169">
        <f>IF(S$2=$A315,Data!P315,0)</f>
        <v>0</v>
      </c>
      <c r="T315" s="169">
        <f>IF(T$2=$A315,Data!Q315,0)</f>
        <v>0</v>
      </c>
      <c r="U315" s="169">
        <f>IF(U$2=$A315,Data!R315,0)</f>
        <v>0</v>
      </c>
      <c r="V315" s="169">
        <f>IF(V$2=$A315,Data!S315,0)</f>
        <v>0</v>
      </c>
      <c r="W315" s="169">
        <f>IF(W$2=$A315,Data!T315,0)</f>
        <v>0</v>
      </c>
      <c r="X315" s="169">
        <f>IF(X$2=$A315,Data!U315,0)</f>
        <v>0</v>
      </c>
      <c r="Y315" s="169">
        <f>IF(Y$2=$A315,Data!V315,0)</f>
        <v>0</v>
      </c>
      <c r="Z315" s="169">
        <f>IF(Z$2=$A315,Data!W315,0)</f>
        <v>0</v>
      </c>
      <c r="AA315" s="169">
        <f>IF(AA$2=$A315,Data!X315,0)</f>
        <v>0</v>
      </c>
      <c r="AB315" s="169">
        <f>IF(AB$2=$A315,Data!Y315,0)</f>
        <v>0</v>
      </c>
      <c r="AC315" s="169">
        <f>IF(AC$2=$A315,Data!Z315,0)</f>
        <v>0</v>
      </c>
      <c r="AD315" s="170">
        <f>IF(AD$2=$A315,Data!AA315,0)</f>
        <v>0</v>
      </c>
      <c r="AE315" s="171">
        <f>IF(AE$2=$A315,Data!AB315,0)</f>
        <v>0</v>
      </c>
      <c r="AF315" s="170">
        <f>IF(AF$2=$A315,Data!AC315,0)</f>
        <v>0</v>
      </c>
      <c r="AG315" s="171">
        <f>IF(AG$2=$A315,Data!AD315,0)</f>
        <v>0</v>
      </c>
      <c r="AH315" s="170">
        <f>IF(AH$2=$A315,Data!AE315,0)</f>
        <v>0</v>
      </c>
      <c r="AI315" s="171">
        <f>IF(AI$2=$A315,Data!AF315,0)</f>
        <v>0</v>
      </c>
      <c r="AJ315" s="170">
        <f>IF(AJ$2=$A315,Data!AG315,0)</f>
        <v>0</v>
      </c>
      <c r="AK315" s="171">
        <f>IF(AK$2=$A315,Data!AH315,0)</f>
        <v>0</v>
      </c>
      <c r="AL315" s="170">
        <f>IF(AL$2=$A315,Data!AI315,0)</f>
        <v>0</v>
      </c>
      <c r="AM315" t="str">
        <f t="shared" si="8"/>
        <v>BA</v>
      </c>
      <c r="AN315" t="e">
        <f>+INDEX(Validation!$D$4:$D$250,MATCH(Merge!B315,Validation!$E$4:$E$250,0))</f>
        <v>#N/A</v>
      </c>
      <c r="AO315" s="172">
        <f t="shared" si="9"/>
        <v>0</v>
      </c>
    </row>
    <row r="316" spans="1:41" ht="15" x14ac:dyDescent="0.25">
      <c r="A316">
        <f>Inputs!$H$11</f>
        <v>1</v>
      </c>
      <c r="B316" t="str">
        <f>Inputs!$D$4</f>
        <v>Select Agency…</v>
      </c>
      <c r="C316" s="166" t="str">
        <f>Inputs!$I$6</f>
        <v>(insert code)</v>
      </c>
      <c r="D316" t="str">
        <f>IFERROR(INDEX(Inputs!$I$11:$I$19,MATCH(A316,Inputs!$H$11:$H$19)),"")</f>
        <v>(insert code)</v>
      </c>
      <c r="E316" t="s">
        <v>902</v>
      </c>
      <c r="F316" s="168">
        <f>IF(F$2=$A316,Data!C316,0)</f>
        <v>0</v>
      </c>
      <c r="G316" s="168">
        <f>IF(G$2=$A316,Data!D316,0)</f>
        <v>0</v>
      </c>
      <c r="H316" s="168">
        <f>IF(H$2=$A316,Data!E316,0)</f>
        <v>0</v>
      </c>
      <c r="I316" s="168">
        <f>IF(I$2=$A316,Data!F316,0)</f>
        <v>0</v>
      </c>
      <c r="J316" s="168">
        <f>IF(J$2=$A316,Data!G316,0)</f>
        <v>0</v>
      </c>
      <c r="K316" s="168">
        <f>IF(K$2=$A316,Data!H316,0)</f>
        <v>0</v>
      </c>
      <c r="L316" s="168">
        <f>IF(L$2=$A316,Data!I316,0)</f>
        <v>0</v>
      </c>
      <c r="M316" s="168">
        <f>IF(M$2=$A316,Data!J316,0)</f>
        <v>0</v>
      </c>
      <c r="N316" s="168">
        <f>IF(N$2=$A316,Data!K316,0)</f>
        <v>0</v>
      </c>
      <c r="O316" s="168">
        <f>IF(O$2=$A316,Data!L316,0)</f>
        <v>0</v>
      </c>
      <c r="P316" s="168">
        <f>IF(P$2=$A316,Data!M316,0)</f>
        <v>0</v>
      </c>
      <c r="Q316" s="168">
        <f>IF(Q$2=$A316,Data!N316,0)</f>
        <v>0</v>
      </c>
      <c r="R316" s="169">
        <f>IF(R$2=$A316,Data!O316,0)</f>
        <v>0</v>
      </c>
      <c r="S316" s="169">
        <f>IF(S$2=$A316,Data!P316,0)</f>
        <v>0</v>
      </c>
      <c r="T316" s="169">
        <f>IF(T$2=$A316,Data!Q316,0)</f>
        <v>0</v>
      </c>
      <c r="U316" s="169">
        <f>IF(U$2=$A316,Data!R316,0)</f>
        <v>0</v>
      </c>
      <c r="V316" s="169">
        <f>IF(V$2=$A316,Data!S316,0)</f>
        <v>0</v>
      </c>
      <c r="W316" s="169">
        <f>IF(W$2=$A316,Data!T316,0)</f>
        <v>0</v>
      </c>
      <c r="X316" s="169">
        <f>IF(X$2=$A316,Data!U316,0)</f>
        <v>0</v>
      </c>
      <c r="Y316" s="169">
        <f>IF(Y$2=$A316,Data!V316,0)</f>
        <v>0</v>
      </c>
      <c r="Z316" s="169">
        <f>IF(Z$2=$A316,Data!W316,0)</f>
        <v>0</v>
      </c>
      <c r="AA316" s="169">
        <f>IF(AA$2=$A316,Data!X316,0)</f>
        <v>0</v>
      </c>
      <c r="AB316" s="169">
        <f>IF(AB$2=$A316,Data!Y316,0)</f>
        <v>0</v>
      </c>
      <c r="AC316" s="169">
        <f>IF(AC$2=$A316,Data!Z316,0)</f>
        <v>0</v>
      </c>
      <c r="AD316" s="170">
        <f>IF(AD$2=$A316,Data!AA316,0)</f>
        <v>0</v>
      </c>
      <c r="AE316" s="171">
        <f>IF(AE$2=$A316,Data!AB316,0)</f>
        <v>0</v>
      </c>
      <c r="AF316" s="170">
        <f>IF(AF$2=$A316,Data!AC316,0)</f>
        <v>0</v>
      </c>
      <c r="AG316" s="171">
        <f>IF(AG$2=$A316,Data!AD316,0)</f>
        <v>0</v>
      </c>
      <c r="AH316" s="170">
        <f>IF(AH$2=$A316,Data!AE316,0)</f>
        <v>0</v>
      </c>
      <c r="AI316" s="171">
        <f>IF(AI$2=$A316,Data!AF316,0)</f>
        <v>0</v>
      </c>
      <c r="AJ316" s="170">
        <f>IF(AJ$2=$A316,Data!AG316,0)</f>
        <v>0</v>
      </c>
      <c r="AK316" s="171">
        <f>IF(AK$2=$A316,Data!AH316,0)</f>
        <v>0</v>
      </c>
      <c r="AL316" s="170">
        <f>IF(AL$2=$A316,Data!AI316,0)</f>
        <v>0</v>
      </c>
      <c r="AM316" t="str">
        <f t="shared" si="8"/>
        <v>BA</v>
      </c>
      <c r="AN316" t="e">
        <f>+INDEX(Validation!$D$4:$D$250,MATCH(Merge!B316,Validation!$E$4:$E$250,0))</f>
        <v>#N/A</v>
      </c>
      <c r="AO316" s="172">
        <f t="shared" si="9"/>
        <v>0</v>
      </c>
    </row>
    <row r="317" spans="1:41" ht="15" x14ac:dyDescent="0.25">
      <c r="A317">
        <f>Inputs!$H$11</f>
        <v>1</v>
      </c>
      <c r="B317" t="str">
        <f>Inputs!$D$4</f>
        <v>Select Agency…</v>
      </c>
      <c r="C317" s="166" t="str">
        <f>Inputs!$I$6</f>
        <v>(insert code)</v>
      </c>
      <c r="D317" t="str">
        <f>IFERROR(INDEX(Inputs!$I$11:$I$19,MATCH(A317,Inputs!$H$11:$H$19)),"")</f>
        <v>(insert code)</v>
      </c>
      <c r="E317" t="s">
        <v>902</v>
      </c>
      <c r="F317" s="168">
        <f>IF(F$2=$A317,Data!C317,0)</f>
        <v>0</v>
      </c>
      <c r="G317" s="168">
        <f>IF(G$2=$A317,Data!D317,0)</f>
        <v>0</v>
      </c>
      <c r="H317" s="168">
        <f>IF(H$2=$A317,Data!E317,0)</f>
        <v>0</v>
      </c>
      <c r="I317" s="168">
        <f>IF(I$2=$A317,Data!F317,0)</f>
        <v>0</v>
      </c>
      <c r="J317" s="168">
        <f>IF(J$2=$A317,Data!G317,0)</f>
        <v>0</v>
      </c>
      <c r="K317" s="168">
        <f>IF(K$2=$A317,Data!H317,0)</f>
        <v>0</v>
      </c>
      <c r="L317" s="168">
        <f>IF(L$2=$A317,Data!I317,0)</f>
        <v>0</v>
      </c>
      <c r="M317" s="168">
        <f>IF(M$2=$A317,Data!J317,0)</f>
        <v>0</v>
      </c>
      <c r="N317" s="168">
        <f>IF(N$2=$A317,Data!K317,0)</f>
        <v>0</v>
      </c>
      <c r="O317" s="168">
        <f>IF(O$2=$A317,Data!L317,0)</f>
        <v>0</v>
      </c>
      <c r="P317" s="168">
        <f>IF(P$2=$A317,Data!M317,0)</f>
        <v>0</v>
      </c>
      <c r="Q317" s="168">
        <f>IF(Q$2=$A317,Data!N317,0)</f>
        <v>0</v>
      </c>
      <c r="R317" s="169">
        <f>IF(R$2=$A317,Data!O317,0)</f>
        <v>0</v>
      </c>
      <c r="S317" s="169">
        <f>IF(S$2=$A317,Data!P317,0)</f>
        <v>0</v>
      </c>
      <c r="T317" s="169">
        <f>IF(T$2=$A317,Data!Q317,0)</f>
        <v>0</v>
      </c>
      <c r="U317" s="169">
        <f>IF(U$2=$A317,Data!R317,0)</f>
        <v>0</v>
      </c>
      <c r="V317" s="169">
        <f>IF(V$2=$A317,Data!S317,0)</f>
        <v>0</v>
      </c>
      <c r="W317" s="169">
        <f>IF(W$2=$A317,Data!T317,0)</f>
        <v>0</v>
      </c>
      <c r="X317" s="169">
        <f>IF(X$2=$A317,Data!U317,0)</f>
        <v>0</v>
      </c>
      <c r="Y317" s="169">
        <f>IF(Y$2=$A317,Data!V317,0)</f>
        <v>0</v>
      </c>
      <c r="Z317" s="169">
        <f>IF(Z$2=$A317,Data!W317,0)</f>
        <v>0</v>
      </c>
      <c r="AA317" s="169">
        <f>IF(AA$2=$A317,Data!X317,0)</f>
        <v>0</v>
      </c>
      <c r="AB317" s="169">
        <f>IF(AB$2=$A317,Data!Y317,0)</f>
        <v>0</v>
      </c>
      <c r="AC317" s="169">
        <f>IF(AC$2=$A317,Data!Z317,0)</f>
        <v>0</v>
      </c>
      <c r="AD317" s="170">
        <f>IF(AD$2=$A317,Data!AA317,0)</f>
        <v>0</v>
      </c>
      <c r="AE317" s="171">
        <f>IF(AE$2=$A317,Data!AB317,0)</f>
        <v>0</v>
      </c>
      <c r="AF317" s="170">
        <f>IF(AF$2=$A317,Data!AC317,0)</f>
        <v>0</v>
      </c>
      <c r="AG317" s="171">
        <f>IF(AG$2=$A317,Data!AD317,0)</f>
        <v>0</v>
      </c>
      <c r="AH317" s="170">
        <f>IF(AH$2=$A317,Data!AE317,0)</f>
        <v>0</v>
      </c>
      <c r="AI317" s="171">
        <f>IF(AI$2=$A317,Data!AF317,0)</f>
        <v>0</v>
      </c>
      <c r="AJ317" s="170">
        <f>IF(AJ$2=$A317,Data!AG317,0)</f>
        <v>0</v>
      </c>
      <c r="AK317" s="171">
        <f>IF(AK$2=$A317,Data!AH317,0)</f>
        <v>0</v>
      </c>
      <c r="AL317" s="170">
        <f>IF(AL$2=$A317,Data!AI317,0)</f>
        <v>0</v>
      </c>
      <c r="AM317" t="str">
        <f t="shared" si="8"/>
        <v>BA</v>
      </c>
      <c r="AN317" t="e">
        <f>+INDEX(Validation!$D$4:$D$250,MATCH(Merge!B317,Validation!$E$4:$E$250,0))</f>
        <v>#N/A</v>
      </c>
      <c r="AO317" s="172">
        <f t="shared" si="9"/>
        <v>0</v>
      </c>
    </row>
    <row r="318" spans="1:41" ht="15" x14ac:dyDescent="0.25">
      <c r="A318">
        <f>Inputs!$H$11</f>
        <v>1</v>
      </c>
      <c r="B318" t="str">
        <f>Inputs!$D$4</f>
        <v>Select Agency…</v>
      </c>
      <c r="C318" s="166" t="str">
        <f>Inputs!$I$6</f>
        <v>(insert code)</v>
      </c>
      <c r="D318" t="str">
        <f>IFERROR(INDEX(Inputs!$I$11:$I$19,MATCH(A318,Inputs!$H$11:$H$19)),"")</f>
        <v>(insert code)</v>
      </c>
      <c r="E318" t="s">
        <v>902</v>
      </c>
      <c r="F318" s="168">
        <f>IF(F$2=$A318,Data!C318,0)</f>
        <v>0</v>
      </c>
      <c r="G318" s="168">
        <f>IF(G$2=$A318,Data!D318,0)</f>
        <v>0</v>
      </c>
      <c r="H318" s="168">
        <f>IF(H$2=$A318,Data!E318,0)</f>
        <v>0</v>
      </c>
      <c r="I318" s="168">
        <f>IF(I$2=$A318,Data!F318,0)</f>
        <v>0</v>
      </c>
      <c r="J318" s="168">
        <f>IF(J$2=$A318,Data!G318,0)</f>
        <v>0</v>
      </c>
      <c r="K318" s="168">
        <f>IF(K$2=$A318,Data!H318,0)</f>
        <v>0</v>
      </c>
      <c r="L318" s="168">
        <f>IF(L$2=$A318,Data!I318,0)</f>
        <v>0</v>
      </c>
      <c r="M318" s="168">
        <f>IF(M$2=$A318,Data!J318,0)</f>
        <v>0</v>
      </c>
      <c r="N318" s="168">
        <f>IF(N$2=$A318,Data!K318,0)</f>
        <v>0</v>
      </c>
      <c r="O318" s="168">
        <f>IF(O$2=$A318,Data!L318,0)</f>
        <v>0</v>
      </c>
      <c r="P318" s="168">
        <f>IF(P$2=$A318,Data!M318,0)</f>
        <v>0</v>
      </c>
      <c r="Q318" s="168">
        <f>IF(Q$2=$A318,Data!N318,0)</f>
        <v>0</v>
      </c>
      <c r="R318" s="169">
        <f>IF(R$2=$A318,Data!O318,0)</f>
        <v>0</v>
      </c>
      <c r="S318" s="169">
        <f>IF(S$2=$A318,Data!P318,0)</f>
        <v>0</v>
      </c>
      <c r="T318" s="169">
        <f>IF(T$2=$A318,Data!Q318,0)</f>
        <v>0</v>
      </c>
      <c r="U318" s="169">
        <f>IF(U$2=$A318,Data!R318,0)</f>
        <v>0</v>
      </c>
      <c r="V318" s="169">
        <f>IF(V$2=$A318,Data!S318,0)</f>
        <v>0</v>
      </c>
      <c r="W318" s="169">
        <f>IF(W$2=$A318,Data!T318,0)</f>
        <v>0</v>
      </c>
      <c r="X318" s="169">
        <f>IF(X$2=$A318,Data!U318,0)</f>
        <v>0</v>
      </c>
      <c r="Y318" s="169">
        <f>IF(Y$2=$A318,Data!V318,0)</f>
        <v>0</v>
      </c>
      <c r="Z318" s="169">
        <f>IF(Z$2=$A318,Data!W318,0)</f>
        <v>0</v>
      </c>
      <c r="AA318" s="169">
        <f>IF(AA$2=$A318,Data!X318,0)</f>
        <v>0</v>
      </c>
      <c r="AB318" s="169">
        <f>IF(AB$2=$A318,Data!Y318,0)</f>
        <v>0</v>
      </c>
      <c r="AC318" s="169">
        <f>IF(AC$2=$A318,Data!Z318,0)</f>
        <v>0</v>
      </c>
      <c r="AD318" s="170">
        <f>IF(AD$2=$A318,Data!AA318,0)</f>
        <v>0</v>
      </c>
      <c r="AE318" s="171">
        <f>IF(AE$2=$A318,Data!AB318,0)</f>
        <v>0</v>
      </c>
      <c r="AF318" s="170">
        <f>IF(AF$2=$A318,Data!AC318,0)</f>
        <v>0</v>
      </c>
      <c r="AG318" s="171">
        <f>IF(AG$2=$A318,Data!AD318,0)</f>
        <v>0</v>
      </c>
      <c r="AH318" s="170">
        <f>IF(AH$2=$A318,Data!AE318,0)</f>
        <v>0</v>
      </c>
      <c r="AI318" s="171">
        <f>IF(AI$2=$A318,Data!AF318,0)</f>
        <v>0</v>
      </c>
      <c r="AJ318" s="170">
        <f>IF(AJ$2=$A318,Data!AG318,0)</f>
        <v>0</v>
      </c>
      <c r="AK318" s="171">
        <f>IF(AK$2=$A318,Data!AH318,0)</f>
        <v>0</v>
      </c>
      <c r="AL318" s="170">
        <f>IF(AL$2=$A318,Data!AI318,0)</f>
        <v>0</v>
      </c>
      <c r="AM318" t="str">
        <f t="shared" si="8"/>
        <v>BA</v>
      </c>
      <c r="AN318" t="e">
        <f>+INDEX(Validation!$D$4:$D$250,MATCH(Merge!B318,Validation!$E$4:$E$250,0))</f>
        <v>#N/A</v>
      </c>
      <c r="AO318" s="172">
        <f t="shared" si="9"/>
        <v>0</v>
      </c>
    </row>
    <row r="319" spans="1:41" ht="15" x14ac:dyDescent="0.25">
      <c r="A319">
        <f>Inputs!$H$11</f>
        <v>1</v>
      </c>
      <c r="B319" t="str">
        <f>Inputs!$D$4</f>
        <v>Select Agency…</v>
      </c>
      <c r="C319" s="166" t="str">
        <f>Inputs!$I$6</f>
        <v>(insert code)</v>
      </c>
      <c r="D319" t="str">
        <f>IFERROR(INDEX(Inputs!$I$11:$I$19,MATCH(A319,Inputs!$H$11:$H$19)),"")</f>
        <v>(insert code)</v>
      </c>
      <c r="E319" t="s">
        <v>902</v>
      </c>
      <c r="F319" s="168">
        <f>IF(F$2=$A319,Data!C319,0)</f>
        <v>0</v>
      </c>
      <c r="G319" s="168">
        <f>IF(G$2=$A319,Data!D319,0)</f>
        <v>0</v>
      </c>
      <c r="H319" s="168">
        <f>IF(H$2=$A319,Data!E319,0)</f>
        <v>0</v>
      </c>
      <c r="I319" s="168">
        <f>IF(I$2=$A319,Data!F319,0)</f>
        <v>0</v>
      </c>
      <c r="J319" s="168">
        <f>IF(J$2=$A319,Data!G319,0)</f>
        <v>0</v>
      </c>
      <c r="K319" s="168">
        <f>IF(K$2=$A319,Data!H319,0)</f>
        <v>0</v>
      </c>
      <c r="L319" s="168">
        <f>IF(L$2=$A319,Data!I319,0)</f>
        <v>0</v>
      </c>
      <c r="M319" s="168">
        <f>IF(M$2=$A319,Data!J319,0)</f>
        <v>0</v>
      </c>
      <c r="N319" s="168">
        <f>IF(N$2=$A319,Data!K319,0)</f>
        <v>0</v>
      </c>
      <c r="O319" s="168">
        <f>IF(O$2=$A319,Data!L319,0)</f>
        <v>0</v>
      </c>
      <c r="P319" s="168">
        <f>IF(P$2=$A319,Data!M319,0)</f>
        <v>0</v>
      </c>
      <c r="Q319" s="168">
        <f>IF(Q$2=$A319,Data!N319,0)</f>
        <v>0</v>
      </c>
      <c r="R319" s="169">
        <f>IF(R$2=$A319,Data!O319,0)</f>
        <v>0</v>
      </c>
      <c r="S319" s="169">
        <f>IF(S$2=$A319,Data!P319,0)</f>
        <v>0</v>
      </c>
      <c r="T319" s="169">
        <f>IF(T$2=$A319,Data!Q319,0)</f>
        <v>0</v>
      </c>
      <c r="U319" s="169">
        <f>IF(U$2=$A319,Data!R319,0)</f>
        <v>0</v>
      </c>
      <c r="V319" s="169">
        <f>IF(V$2=$A319,Data!S319,0)</f>
        <v>0</v>
      </c>
      <c r="W319" s="169">
        <f>IF(W$2=$A319,Data!T319,0)</f>
        <v>0</v>
      </c>
      <c r="X319" s="169">
        <f>IF(X$2=$A319,Data!U319,0)</f>
        <v>0</v>
      </c>
      <c r="Y319" s="169">
        <f>IF(Y$2=$A319,Data!V319,0)</f>
        <v>0</v>
      </c>
      <c r="Z319" s="169">
        <f>IF(Z$2=$A319,Data!W319,0)</f>
        <v>0</v>
      </c>
      <c r="AA319" s="169">
        <f>IF(AA$2=$A319,Data!X319,0)</f>
        <v>0</v>
      </c>
      <c r="AB319" s="169">
        <f>IF(AB$2=$A319,Data!Y319,0)</f>
        <v>0</v>
      </c>
      <c r="AC319" s="169">
        <f>IF(AC$2=$A319,Data!Z319,0)</f>
        <v>0</v>
      </c>
      <c r="AD319" s="170">
        <f>IF(AD$2=$A319,Data!AA319,0)</f>
        <v>0</v>
      </c>
      <c r="AE319" s="171">
        <f>IF(AE$2=$A319,Data!AB319,0)</f>
        <v>0</v>
      </c>
      <c r="AF319" s="170">
        <f>IF(AF$2=$A319,Data!AC319,0)</f>
        <v>0</v>
      </c>
      <c r="AG319" s="171">
        <f>IF(AG$2=$A319,Data!AD319,0)</f>
        <v>0</v>
      </c>
      <c r="AH319" s="170">
        <f>IF(AH$2=$A319,Data!AE319,0)</f>
        <v>0</v>
      </c>
      <c r="AI319" s="171">
        <f>IF(AI$2=$A319,Data!AF319,0)</f>
        <v>0</v>
      </c>
      <c r="AJ319" s="170">
        <f>IF(AJ$2=$A319,Data!AG319,0)</f>
        <v>0</v>
      </c>
      <c r="AK319" s="171">
        <f>IF(AK$2=$A319,Data!AH319,0)</f>
        <v>0</v>
      </c>
      <c r="AL319" s="170">
        <f>IF(AL$2=$A319,Data!AI319,0)</f>
        <v>0</v>
      </c>
      <c r="AM319" t="str">
        <f t="shared" si="8"/>
        <v>BA</v>
      </c>
      <c r="AN319" t="e">
        <f>+INDEX(Validation!$D$4:$D$250,MATCH(Merge!B319,Validation!$E$4:$E$250,0))</f>
        <v>#N/A</v>
      </c>
      <c r="AO319" s="172">
        <f t="shared" si="9"/>
        <v>0</v>
      </c>
    </row>
    <row r="320" spans="1:41" ht="15" x14ac:dyDescent="0.25">
      <c r="A320">
        <f>Inputs!$H$11</f>
        <v>1</v>
      </c>
      <c r="B320" t="str">
        <f>Inputs!$D$4</f>
        <v>Select Agency…</v>
      </c>
      <c r="C320" s="166" t="str">
        <f>Inputs!$I$6</f>
        <v>(insert code)</v>
      </c>
      <c r="D320" t="str">
        <f>IFERROR(INDEX(Inputs!$I$11:$I$19,MATCH(A320,Inputs!$H$11:$H$19)),"")</f>
        <v>(insert code)</v>
      </c>
      <c r="E320" t="s">
        <v>902</v>
      </c>
      <c r="F320" s="168">
        <f>IF(F$2=$A320,Data!C320,0)</f>
        <v>0</v>
      </c>
      <c r="G320" s="168">
        <f>IF(G$2=$A320,Data!D320,0)</f>
        <v>0</v>
      </c>
      <c r="H320" s="168">
        <f>IF(H$2=$A320,Data!E320,0)</f>
        <v>0</v>
      </c>
      <c r="I320" s="168">
        <f>IF(I$2=$A320,Data!F320,0)</f>
        <v>0</v>
      </c>
      <c r="J320" s="168">
        <f>IF(J$2=$A320,Data!G320,0)</f>
        <v>0</v>
      </c>
      <c r="K320" s="168">
        <f>IF(K$2=$A320,Data!H320,0)</f>
        <v>0</v>
      </c>
      <c r="L320" s="168">
        <f>IF(L$2=$A320,Data!I320,0)</f>
        <v>0</v>
      </c>
      <c r="M320" s="168">
        <f>IF(M$2=$A320,Data!J320,0)</f>
        <v>0</v>
      </c>
      <c r="N320" s="168">
        <f>IF(N$2=$A320,Data!K320,0)</f>
        <v>0</v>
      </c>
      <c r="O320" s="168">
        <f>IF(O$2=$A320,Data!L320,0)</f>
        <v>0</v>
      </c>
      <c r="P320" s="168">
        <f>IF(P$2=$A320,Data!M320,0)</f>
        <v>0</v>
      </c>
      <c r="Q320" s="168">
        <f>IF(Q$2=$A320,Data!N320,0)</f>
        <v>0</v>
      </c>
      <c r="R320" s="169">
        <f>IF(R$2=$A320,Data!O320,0)</f>
        <v>0</v>
      </c>
      <c r="S320" s="169">
        <f>IF(S$2=$A320,Data!P320,0)</f>
        <v>0</v>
      </c>
      <c r="T320" s="169">
        <f>IF(T$2=$A320,Data!Q320,0)</f>
        <v>0</v>
      </c>
      <c r="U320" s="169">
        <f>IF(U$2=$A320,Data!R320,0)</f>
        <v>0</v>
      </c>
      <c r="V320" s="169">
        <f>IF(V$2=$A320,Data!S320,0)</f>
        <v>0</v>
      </c>
      <c r="W320" s="169">
        <f>IF(W$2=$A320,Data!T320,0)</f>
        <v>0</v>
      </c>
      <c r="X320" s="169">
        <f>IF(X$2=$A320,Data!U320,0)</f>
        <v>0</v>
      </c>
      <c r="Y320" s="169">
        <f>IF(Y$2=$A320,Data!V320,0)</f>
        <v>0</v>
      </c>
      <c r="Z320" s="169">
        <f>IF(Z$2=$A320,Data!W320,0)</f>
        <v>0</v>
      </c>
      <c r="AA320" s="169">
        <f>IF(AA$2=$A320,Data!X320,0)</f>
        <v>0</v>
      </c>
      <c r="AB320" s="169">
        <f>IF(AB$2=$A320,Data!Y320,0)</f>
        <v>0</v>
      </c>
      <c r="AC320" s="169">
        <f>IF(AC$2=$A320,Data!Z320,0)</f>
        <v>0</v>
      </c>
      <c r="AD320" s="170">
        <f>IF(AD$2=$A320,Data!AA320,0)</f>
        <v>0</v>
      </c>
      <c r="AE320" s="171">
        <f>IF(AE$2=$A320,Data!AB320,0)</f>
        <v>0</v>
      </c>
      <c r="AF320" s="170">
        <f>IF(AF$2=$A320,Data!AC320,0)</f>
        <v>0</v>
      </c>
      <c r="AG320" s="171">
        <f>IF(AG$2=$A320,Data!AD320,0)</f>
        <v>0</v>
      </c>
      <c r="AH320" s="170">
        <f>IF(AH$2=$A320,Data!AE320,0)</f>
        <v>0</v>
      </c>
      <c r="AI320" s="171">
        <f>IF(AI$2=$A320,Data!AF320,0)</f>
        <v>0</v>
      </c>
      <c r="AJ320" s="170">
        <f>IF(AJ$2=$A320,Data!AG320,0)</f>
        <v>0</v>
      </c>
      <c r="AK320" s="171">
        <f>IF(AK$2=$A320,Data!AH320,0)</f>
        <v>0</v>
      </c>
      <c r="AL320" s="170">
        <f>IF(AL$2=$A320,Data!AI320,0)</f>
        <v>0</v>
      </c>
      <c r="AM320" t="str">
        <f t="shared" si="8"/>
        <v>BA</v>
      </c>
      <c r="AN320" t="e">
        <f>+INDEX(Validation!$D$4:$D$250,MATCH(Merge!B320,Validation!$E$4:$E$250,0))</f>
        <v>#N/A</v>
      </c>
      <c r="AO320" s="172">
        <f t="shared" si="9"/>
        <v>0</v>
      </c>
    </row>
    <row r="321" spans="1:41" ht="15" x14ac:dyDescent="0.25">
      <c r="A321">
        <f>Inputs!$H$11</f>
        <v>1</v>
      </c>
      <c r="B321" t="str">
        <f>Inputs!$D$4</f>
        <v>Select Agency…</v>
      </c>
      <c r="C321" s="166" t="str">
        <f>Inputs!$I$6</f>
        <v>(insert code)</v>
      </c>
      <c r="D321" t="str">
        <f>IFERROR(INDEX(Inputs!$I$11:$I$19,MATCH(A321,Inputs!$H$11:$H$19)),"")</f>
        <v>(insert code)</v>
      </c>
      <c r="E321" t="s">
        <v>902</v>
      </c>
      <c r="F321" s="168">
        <f>IF(F$2=$A321,Data!C321,0)</f>
        <v>0</v>
      </c>
      <c r="G321" s="168">
        <f>IF(G$2=$A321,Data!D321,0)</f>
        <v>0</v>
      </c>
      <c r="H321" s="168">
        <f>IF(H$2=$A321,Data!E321,0)</f>
        <v>0</v>
      </c>
      <c r="I321" s="168">
        <f>IF(I$2=$A321,Data!F321,0)</f>
        <v>0</v>
      </c>
      <c r="J321" s="168">
        <f>IF(J$2=$A321,Data!G321,0)</f>
        <v>0</v>
      </c>
      <c r="K321" s="168">
        <f>IF(K$2=$A321,Data!H321,0)</f>
        <v>0</v>
      </c>
      <c r="L321" s="168">
        <f>IF(L$2=$A321,Data!I321,0)</f>
        <v>0</v>
      </c>
      <c r="M321" s="168">
        <f>IF(M$2=$A321,Data!J321,0)</f>
        <v>0</v>
      </c>
      <c r="N321" s="168">
        <f>IF(N$2=$A321,Data!K321,0)</f>
        <v>0</v>
      </c>
      <c r="O321" s="168">
        <f>IF(O$2=$A321,Data!L321,0)</f>
        <v>0</v>
      </c>
      <c r="P321" s="168">
        <f>IF(P$2=$A321,Data!M321,0)</f>
        <v>0</v>
      </c>
      <c r="Q321" s="168">
        <f>IF(Q$2=$A321,Data!N321,0)</f>
        <v>0</v>
      </c>
      <c r="R321" s="169">
        <f>IF(R$2=$A321,Data!O321,0)</f>
        <v>0</v>
      </c>
      <c r="S321" s="169">
        <f>IF(S$2=$A321,Data!P321,0)</f>
        <v>0</v>
      </c>
      <c r="T321" s="169">
        <f>IF(T$2=$A321,Data!Q321,0)</f>
        <v>0</v>
      </c>
      <c r="U321" s="169">
        <f>IF(U$2=$A321,Data!R321,0)</f>
        <v>0</v>
      </c>
      <c r="V321" s="169">
        <f>IF(V$2=$A321,Data!S321,0)</f>
        <v>0</v>
      </c>
      <c r="W321" s="169">
        <f>IF(W$2=$A321,Data!T321,0)</f>
        <v>0</v>
      </c>
      <c r="X321" s="169">
        <f>IF(X$2=$A321,Data!U321,0)</f>
        <v>0</v>
      </c>
      <c r="Y321" s="169">
        <f>IF(Y$2=$A321,Data!V321,0)</f>
        <v>0</v>
      </c>
      <c r="Z321" s="169">
        <f>IF(Z$2=$A321,Data!W321,0)</f>
        <v>0</v>
      </c>
      <c r="AA321" s="169">
        <f>IF(AA$2=$A321,Data!X321,0)</f>
        <v>0</v>
      </c>
      <c r="AB321" s="169">
        <f>IF(AB$2=$A321,Data!Y321,0)</f>
        <v>0</v>
      </c>
      <c r="AC321" s="169">
        <f>IF(AC$2=$A321,Data!Z321,0)</f>
        <v>0</v>
      </c>
      <c r="AD321" s="170">
        <f>IF(AD$2=$A321,Data!AA321,0)</f>
        <v>0</v>
      </c>
      <c r="AE321" s="171">
        <f>IF(AE$2=$A321,Data!AB321,0)</f>
        <v>0</v>
      </c>
      <c r="AF321" s="170">
        <f>IF(AF$2=$A321,Data!AC321,0)</f>
        <v>0</v>
      </c>
      <c r="AG321" s="171">
        <f>IF(AG$2=$A321,Data!AD321,0)</f>
        <v>0</v>
      </c>
      <c r="AH321" s="170">
        <f>IF(AH$2=$A321,Data!AE321,0)</f>
        <v>0</v>
      </c>
      <c r="AI321" s="171">
        <f>IF(AI$2=$A321,Data!AF321,0)</f>
        <v>0</v>
      </c>
      <c r="AJ321" s="170">
        <f>IF(AJ$2=$A321,Data!AG321,0)</f>
        <v>0</v>
      </c>
      <c r="AK321" s="171">
        <f>IF(AK$2=$A321,Data!AH321,0)</f>
        <v>0</v>
      </c>
      <c r="AL321" s="170">
        <f>IF(AL$2=$A321,Data!AI321,0)</f>
        <v>0</v>
      </c>
      <c r="AM321" t="str">
        <f t="shared" si="8"/>
        <v>BA</v>
      </c>
      <c r="AN321" t="e">
        <f>+INDEX(Validation!$D$4:$D$250,MATCH(Merge!B321,Validation!$E$4:$E$250,0))</f>
        <v>#N/A</v>
      </c>
      <c r="AO321" s="172">
        <f t="shared" si="9"/>
        <v>0</v>
      </c>
    </row>
    <row r="322" spans="1:41" ht="15" x14ac:dyDescent="0.25">
      <c r="A322">
        <f>Inputs!$H$11</f>
        <v>1</v>
      </c>
      <c r="B322" t="str">
        <f>Inputs!$D$4</f>
        <v>Select Agency…</v>
      </c>
      <c r="C322" s="166" t="str">
        <f>Inputs!$I$6</f>
        <v>(insert code)</v>
      </c>
      <c r="D322" t="str">
        <f>IFERROR(INDEX(Inputs!$I$11:$I$19,MATCH(A322,Inputs!$H$11:$H$19)),"")</f>
        <v>(insert code)</v>
      </c>
      <c r="E322" t="s">
        <v>902</v>
      </c>
      <c r="F322" s="168">
        <f>IF(F$2=$A322,Data!C322,0)</f>
        <v>0</v>
      </c>
      <c r="G322" s="168">
        <f>IF(G$2=$A322,Data!D322,0)</f>
        <v>0</v>
      </c>
      <c r="H322" s="168">
        <f>IF(H$2=$A322,Data!E322,0)</f>
        <v>0</v>
      </c>
      <c r="I322" s="168">
        <f>IF(I$2=$A322,Data!F322,0)</f>
        <v>0</v>
      </c>
      <c r="J322" s="168">
        <f>IF(J$2=$A322,Data!G322,0)</f>
        <v>0</v>
      </c>
      <c r="K322" s="168">
        <f>IF(K$2=$A322,Data!H322,0)</f>
        <v>0</v>
      </c>
      <c r="L322" s="168">
        <f>IF(L$2=$A322,Data!I322,0)</f>
        <v>0</v>
      </c>
      <c r="M322" s="168">
        <f>IF(M$2=$A322,Data!J322,0)</f>
        <v>0</v>
      </c>
      <c r="N322" s="168">
        <f>IF(N$2=$A322,Data!K322,0)</f>
        <v>0</v>
      </c>
      <c r="O322" s="168">
        <f>IF(O$2=$A322,Data!L322,0)</f>
        <v>0</v>
      </c>
      <c r="P322" s="168">
        <f>IF(P$2=$A322,Data!M322,0)</f>
        <v>0</v>
      </c>
      <c r="Q322" s="168">
        <f>IF(Q$2=$A322,Data!N322,0)</f>
        <v>0</v>
      </c>
      <c r="R322" s="169">
        <f>IF(R$2=$A322,Data!O322,0)</f>
        <v>0</v>
      </c>
      <c r="S322" s="169">
        <f>IF(S$2=$A322,Data!P322,0)</f>
        <v>0</v>
      </c>
      <c r="T322" s="169">
        <f>IF(T$2=$A322,Data!Q322,0)</f>
        <v>0</v>
      </c>
      <c r="U322" s="169">
        <f>IF(U$2=$A322,Data!R322,0)</f>
        <v>0</v>
      </c>
      <c r="V322" s="169">
        <f>IF(V$2=$A322,Data!S322,0)</f>
        <v>0</v>
      </c>
      <c r="W322" s="169">
        <f>IF(W$2=$A322,Data!T322,0)</f>
        <v>0</v>
      </c>
      <c r="X322" s="169">
        <f>IF(X$2=$A322,Data!U322,0)</f>
        <v>0</v>
      </c>
      <c r="Y322" s="169">
        <f>IF(Y$2=$A322,Data!V322,0)</f>
        <v>0</v>
      </c>
      <c r="Z322" s="169">
        <f>IF(Z$2=$A322,Data!W322,0)</f>
        <v>0</v>
      </c>
      <c r="AA322" s="169">
        <f>IF(AA$2=$A322,Data!X322,0)</f>
        <v>0</v>
      </c>
      <c r="AB322" s="169">
        <f>IF(AB$2=$A322,Data!Y322,0)</f>
        <v>0</v>
      </c>
      <c r="AC322" s="169">
        <f>IF(AC$2=$A322,Data!Z322,0)</f>
        <v>0</v>
      </c>
      <c r="AD322" s="170">
        <f>IF(AD$2=$A322,Data!AA322,0)</f>
        <v>0</v>
      </c>
      <c r="AE322" s="171">
        <f>IF(AE$2=$A322,Data!AB322,0)</f>
        <v>0</v>
      </c>
      <c r="AF322" s="170">
        <f>IF(AF$2=$A322,Data!AC322,0)</f>
        <v>0</v>
      </c>
      <c r="AG322" s="171">
        <f>IF(AG$2=$A322,Data!AD322,0)</f>
        <v>0</v>
      </c>
      <c r="AH322" s="170">
        <f>IF(AH$2=$A322,Data!AE322,0)</f>
        <v>0</v>
      </c>
      <c r="AI322" s="171">
        <f>IF(AI$2=$A322,Data!AF322,0)</f>
        <v>0</v>
      </c>
      <c r="AJ322" s="170">
        <f>IF(AJ$2=$A322,Data!AG322,0)</f>
        <v>0</v>
      </c>
      <c r="AK322" s="171">
        <f>IF(AK$2=$A322,Data!AH322,0)</f>
        <v>0</v>
      </c>
      <c r="AL322" s="170">
        <f>IF(AL$2=$A322,Data!AI322,0)</f>
        <v>0</v>
      </c>
      <c r="AM322" t="str">
        <f t="shared" si="8"/>
        <v>BA</v>
      </c>
      <c r="AN322" t="e">
        <f>+INDEX(Validation!$D$4:$D$250,MATCH(Merge!B322,Validation!$E$4:$E$250,0))</f>
        <v>#N/A</v>
      </c>
      <c r="AO322" s="172">
        <f t="shared" si="9"/>
        <v>0</v>
      </c>
    </row>
    <row r="323" spans="1:41" ht="15" x14ac:dyDescent="0.25">
      <c r="A323">
        <f>Inputs!$H$11</f>
        <v>1</v>
      </c>
      <c r="B323" t="str">
        <f>Inputs!$D$4</f>
        <v>Select Agency…</v>
      </c>
      <c r="C323" s="166" t="str">
        <f>Inputs!$I$6</f>
        <v>(insert code)</v>
      </c>
      <c r="D323" t="str">
        <f>IFERROR(INDEX(Inputs!$I$11:$I$19,MATCH(A323,Inputs!$H$11:$H$19)),"")</f>
        <v>(insert code)</v>
      </c>
      <c r="E323" t="s">
        <v>902</v>
      </c>
      <c r="F323" s="168">
        <f>IF(F$2=$A323,Data!C323,0)</f>
        <v>0</v>
      </c>
      <c r="G323" s="168">
        <f>IF(G$2=$A323,Data!D323,0)</f>
        <v>0</v>
      </c>
      <c r="H323" s="168">
        <f>IF(H$2=$A323,Data!E323,0)</f>
        <v>0</v>
      </c>
      <c r="I323" s="168">
        <f>IF(I$2=$A323,Data!F323,0)</f>
        <v>0</v>
      </c>
      <c r="J323" s="168">
        <f>IF(J$2=$A323,Data!G323,0)</f>
        <v>0</v>
      </c>
      <c r="K323" s="168">
        <f>IF(K$2=$A323,Data!H323,0)</f>
        <v>0</v>
      </c>
      <c r="L323" s="168">
        <f>IF(L$2=$A323,Data!I323,0)</f>
        <v>0</v>
      </c>
      <c r="M323" s="168">
        <f>IF(M$2=$A323,Data!J323,0)</f>
        <v>0</v>
      </c>
      <c r="N323" s="168">
        <f>IF(N$2=$A323,Data!K323,0)</f>
        <v>0</v>
      </c>
      <c r="O323" s="168">
        <f>IF(O$2=$A323,Data!L323,0)</f>
        <v>0</v>
      </c>
      <c r="P323" s="168">
        <f>IF(P$2=$A323,Data!M323,0)</f>
        <v>0</v>
      </c>
      <c r="Q323" s="168">
        <f>IF(Q$2=$A323,Data!N323,0)</f>
        <v>0</v>
      </c>
      <c r="R323" s="169">
        <f>IF(R$2=$A323,Data!O323,0)</f>
        <v>0</v>
      </c>
      <c r="S323" s="169">
        <f>IF(S$2=$A323,Data!P323,0)</f>
        <v>0</v>
      </c>
      <c r="T323" s="169">
        <f>IF(T$2=$A323,Data!Q323,0)</f>
        <v>0</v>
      </c>
      <c r="U323" s="169">
        <f>IF(U$2=$A323,Data!R323,0)</f>
        <v>0</v>
      </c>
      <c r="V323" s="169">
        <f>IF(V$2=$A323,Data!S323,0)</f>
        <v>0</v>
      </c>
      <c r="W323" s="169">
        <f>IF(W$2=$A323,Data!T323,0)</f>
        <v>0</v>
      </c>
      <c r="X323" s="169">
        <f>IF(X$2=$A323,Data!U323,0)</f>
        <v>0</v>
      </c>
      <c r="Y323" s="169">
        <f>IF(Y$2=$A323,Data!V323,0)</f>
        <v>0</v>
      </c>
      <c r="Z323" s="169">
        <f>IF(Z$2=$A323,Data!W323,0)</f>
        <v>0</v>
      </c>
      <c r="AA323" s="169">
        <f>IF(AA$2=$A323,Data!X323,0)</f>
        <v>0</v>
      </c>
      <c r="AB323" s="169">
        <f>IF(AB$2=$A323,Data!Y323,0)</f>
        <v>0</v>
      </c>
      <c r="AC323" s="169">
        <f>IF(AC$2=$A323,Data!Z323,0)</f>
        <v>0</v>
      </c>
      <c r="AD323" s="170">
        <f>IF(AD$2=$A323,Data!AA323,0)</f>
        <v>0</v>
      </c>
      <c r="AE323" s="171">
        <f>IF(AE$2=$A323,Data!AB323,0)</f>
        <v>0</v>
      </c>
      <c r="AF323" s="170">
        <f>IF(AF$2=$A323,Data!AC323,0)</f>
        <v>0</v>
      </c>
      <c r="AG323" s="171">
        <f>IF(AG$2=$A323,Data!AD323,0)</f>
        <v>0</v>
      </c>
      <c r="AH323" s="170">
        <f>IF(AH$2=$A323,Data!AE323,0)</f>
        <v>0</v>
      </c>
      <c r="AI323" s="171">
        <f>IF(AI$2=$A323,Data!AF323,0)</f>
        <v>0</v>
      </c>
      <c r="AJ323" s="170">
        <f>IF(AJ$2=$A323,Data!AG323,0)</f>
        <v>0</v>
      </c>
      <c r="AK323" s="171">
        <f>IF(AK$2=$A323,Data!AH323,0)</f>
        <v>0</v>
      </c>
      <c r="AL323" s="170">
        <f>IF(AL$2=$A323,Data!AI323,0)</f>
        <v>0</v>
      </c>
      <c r="AM323" t="str">
        <f t="shared" ref="AM323:AM386" si="10">+LEFT(E323,2)</f>
        <v>BA</v>
      </c>
      <c r="AN323" t="e">
        <f>+INDEX(Validation!$D$4:$D$250,MATCH(Merge!B323,Validation!$E$4:$E$250,0))</f>
        <v>#N/A</v>
      </c>
      <c r="AO323" s="172">
        <f t="shared" si="9"/>
        <v>0</v>
      </c>
    </row>
    <row r="324" spans="1:41" ht="15" x14ac:dyDescent="0.25">
      <c r="A324">
        <f>Inputs!$H$11</f>
        <v>1</v>
      </c>
      <c r="B324" t="str">
        <f>Inputs!$D$4</f>
        <v>Select Agency…</v>
      </c>
      <c r="C324" s="166" t="str">
        <f>Inputs!$I$6</f>
        <v>(insert code)</v>
      </c>
      <c r="D324" t="str">
        <f>IFERROR(INDEX(Inputs!$I$11:$I$19,MATCH(A324,Inputs!$H$11:$H$19)),"")</f>
        <v>(insert code)</v>
      </c>
      <c r="E324" t="s">
        <v>902</v>
      </c>
      <c r="F324" s="168">
        <f>IF(F$2=$A324,Data!C324,0)</f>
        <v>0</v>
      </c>
      <c r="G324" s="168">
        <f>IF(G$2=$A324,Data!D324,0)</f>
        <v>0</v>
      </c>
      <c r="H324" s="168">
        <f>IF(H$2=$A324,Data!E324,0)</f>
        <v>0</v>
      </c>
      <c r="I324" s="168">
        <f>IF(I$2=$A324,Data!F324,0)</f>
        <v>0</v>
      </c>
      <c r="J324" s="168">
        <f>IF(J$2=$A324,Data!G324,0)</f>
        <v>0</v>
      </c>
      <c r="K324" s="168">
        <f>IF(K$2=$A324,Data!H324,0)</f>
        <v>0</v>
      </c>
      <c r="L324" s="168">
        <f>IF(L$2=$A324,Data!I324,0)</f>
        <v>0</v>
      </c>
      <c r="M324" s="168">
        <f>IF(M$2=$A324,Data!J324,0)</f>
        <v>0</v>
      </c>
      <c r="N324" s="168">
        <f>IF(N$2=$A324,Data!K324,0)</f>
        <v>0</v>
      </c>
      <c r="O324" s="168">
        <f>IF(O$2=$A324,Data!L324,0)</f>
        <v>0</v>
      </c>
      <c r="P324" s="168">
        <f>IF(P$2=$A324,Data!M324,0)</f>
        <v>0</v>
      </c>
      <c r="Q324" s="168">
        <f>IF(Q$2=$A324,Data!N324,0)</f>
        <v>0</v>
      </c>
      <c r="R324" s="169">
        <f>IF(R$2=$A324,Data!O324,0)</f>
        <v>0</v>
      </c>
      <c r="S324" s="169">
        <f>IF(S$2=$A324,Data!P324,0)</f>
        <v>0</v>
      </c>
      <c r="T324" s="169">
        <f>IF(T$2=$A324,Data!Q324,0)</f>
        <v>0</v>
      </c>
      <c r="U324" s="169">
        <f>IF(U$2=$A324,Data!R324,0)</f>
        <v>0</v>
      </c>
      <c r="V324" s="169">
        <f>IF(V$2=$A324,Data!S324,0)</f>
        <v>0</v>
      </c>
      <c r="W324" s="169">
        <f>IF(W$2=$A324,Data!T324,0)</f>
        <v>0</v>
      </c>
      <c r="X324" s="169">
        <f>IF(X$2=$A324,Data!U324,0)</f>
        <v>0</v>
      </c>
      <c r="Y324" s="169">
        <f>IF(Y$2=$A324,Data!V324,0)</f>
        <v>0</v>
      </c>
      <c r="Z324" s="169">
        <f>IF(Z$2=$A324,Data!W324,0)</f>
        <v>0</v>
      </c>
      <c r="AA324" s="169">
        <f>IF(AA$2=$A324,Data!X324,0)</f>
        <v>0</v>
      </c>
      <c r="AB324" s="169">
        <f>IF(AB$2=$A324,Data!Y324,0)</f>
        <v>0</v>
      </c>
      <c r="AC324" s="169">
        <f>IF(AC$2=$A324,Data!Z324,0)</f>
        <v>0</v>
      </c>
      <c r="AD324" s="170">
        <f>IF(AD$2=$A324,Data!AA324,0)</f>
        <v>0</v>
      </c>
      <c r="AE324" s="171">
        <f>IF(AE$2=$A324,Data!AB324,0)</f>
        <v>0</v>
      </c>
      <c r="AF324" s="170">
        <f>IF(AF$2=$A324,Data!AC324,0)</f>
        <v>0</v>
      </c>
      <c r="AG324" s="171">
        <f>IF(AG$2=$A324,Data!AD324,0)</f>
        <v>0</v>
      </c>
      <c r="AH324" s="170">
        <f>IF(AH$2=$A324,Data!AE324,0)</f>
        <v>0</v>
      </c>
      <c r="AI324" s="171">
        <f>IF(AI$2=$A324,Data!AF324,0)</f>
        <v>0</v>
      </c>
      <c r="AJ324" s="170">
        <f>IF(AJ$2=$A324,Data!AG324,0)</f>
        <v>0</v>
      </c>
      <c r="AK324" s="171">
        <f>IF(AK$2=$A324,Data!AH324,0)</f>
        <v>0</v>
      </c>
      <c r="AL324" s="170">
        <f>IF(AL$2=$A324,Data!AI324,0)</f>
        <v>0</v>
      </c>
      <c r="AM324" t="str">
        <f t="shared" si="10"/>
        <v>BA</v>
      </c>
      <c r="AN324" t="e">
        <f>+INDEX(Validation!$D$4:$D$250,MATCH(Merge!B324,Validation!$E$4:$E$250,0))</f>
        <v>#N/A</v>
      </c>
      <c r="AO324" s="172">
        <f t="shared" ref="AO324:AO387" si="11">SUM(F324:AL324)</f>
        <v>0</v>
      </c>
    </row>
    <row r="325" spans="1:41" ht="15" x14ac:dyDescent="0.25">
      <c r="A325">
        <f>Inputs!$H$11</f>
        <v>1</v>
      </c>
      <c r="B325" t="str">
        <f>Inputs!$D$4</f>
        <v>Select Agency…</v>
      </c>
      <c r="C325" s="166" t="str">
        <f>Inputs!$I$6</f>
        <v>(insert code)</v>
      </c>
      <c r="D325" t="str">
        <f>IFERROR(INDEX(Inputs!$I$11:$I$19,MATCH(A325,Inputs!$H$11:$H$19)),"")</f>
        <v>(insert code)</v>
      </c>
      <c r="E325" t="s">
        <v>902</v>
      </c>
      <c r="F325" s="168">
        <f>IF(F$2=$A325,Data!C325,0)</f>
        <v>0</v>
      </c>
      <c r="G325" s="168">
        <f>IF(G$2=$A325,Data!D325,0)</f>
        <v>0</v>
      </c>
      <c r="H325" s="168">
        <f>IF(H$2=$A325,Data!E325,0)</f>
        <v>0</v>
      </c>
      <c r="I325" s="168">
        <f>IF(I$2=$A325,Data!F325,0)</f>
        <v>0</v>
      </c>
      <c r="J325" s="168">
        <f>IF(J$2=$A325,Data!G325,0)</f>
        <v>0</v>
      </c>
      <c r="K325" s="168">
        <f>IF(K$2=$A325,Data!H325,0)</f>
        <v>0</v>
      </c>
      <c r="L325" s="168">
        <f>IF(L$2=$A325,Data!I325,0)</f>
        <v>0</v>
      </c>
      <c r="M325" s="168">
        <f>IF(M$2=$A325,Data!J325,0)</f>
        <v>0</v>
      </c>
      <c r="N325" s="168">
        <f>IF(N$2=$A325,Data!K325,0)</f>
        <v>0</v>
      </c>
      <c r="O325" s="168">
        <f>IF(O$2=$A325,Data!L325,0)</f>
        <v>0</v>
      </c>
      <c r="P325" s="168">
        <f>IF(P$2=$A325,Data!M325,0)</f>
        <v>0</v>
      </c>
      <c r="Q325" s="168">
        <f>IF(Q$2=$A325,Data!N325,0)</f>
        <v>0</v>
      </c>
      <c r="R325" s="169">
        <f>IF(R$2=$A325,Data!O325,0)</f>
        <v>0</v>
      </c>
      <c r="S325" s="169">
        <f>IF(S$2=$A325,Data!P325,0)</f>
        <v>0</v>
      </c>
      <c r="T325" s="169">
        <f>IF(T$2=$A325,Data!Q325,0)</f>
        <v>0</v>
      </c>
      <c r="U325" s="169">
        <f>IF(U$2=$A325,Data!R325,0)</f>
        <v>0</v>
      </c>
      <c r="V325" s="169">
        <f>IF(V$2=$A325,Data!S325,0)</f>
        <v>0</v>
      </c>
      <c r="W325" s="169">
        <f>IF(W$2=$A325,Data!T325,0)</f>
        <v>0</v>
      </c>
      <c r="X325" s="169">
        <f>IF(X$2=$A325,Data!U325,0)</f>
        <v>0</v>
      </c>
      <c r="Y325" s="169">
        <f>IF(Y$2=$A325,Data!V325,0)</f>
        <v>0</v>
      </c>
      <c r="Z325" s="169">
        <f>IF(Z$2=$A325,Data!W325,0)</f>
        <v>0</v>
      </c>
      <c r="AA325" s="169">
        <f>IF(AA$2=$A325,Data!X325,0)</f>
        <v>0</v>
      </c>
      <c r="AB325" s="169">
        <f>IF(AB$2=$A325,Data!Y325,0)</f>
        <v>0</v>
      </c>
      <c r="AC325" s="169">
        <f>IF(AC$2=$A325,Data!Z325,0)</f>
        <v>0</v>
      </c>
      <c r="AD325" s="170">
        <f>IF(AD$2=$A325,Data!AA325,0)</f>
        <v>0</v>
      </c>
      <c r="AE325" s="171">
        <f>IF(AE$2=$A325,Data!AB325,0)</f>
        <v>0</v>
      </c>
      <c r="AF325" s="170">
        <f>IF(AF$2=$A325,Data!AC325,0)</f>
        <v>0</v>
      </c>
      <c r="AG325" s="171">
        <f>IF(AG$2=$A325,Data!AD325,0)</f>
        <v>0</v>
      </c>
      <c r="AH325" s="170">
        <f>IF(AH$2=$A325,Data!AE325,0)</f>
        <v>0</v>
      </c>
      <c r="AI325" s="171">
        <f>IF(AI$2=$A325,Data!AF325,0)</f>
        <v>0</v>
      </c>
      <c r="AJ325" s="170">
        <f>IF(AJ$2=$A325,Data!AG325,0)</f>
        <v>0</v>
      </c>
      <c r="AK325" s="171">
        <f>IF(AK$2=$A325,Data!AH325,0)</f>
        <v>0</v>
      </c>
      <c r="AL325" s="170">
        <f>IF(AL$2=$A325,Data!AI325,0)</f>
        <v>0</v>
      </c>
      <c r="AM325" t="str">
        <f t="shared" si="10"/>
        <v>BA</v>
      </c>
      <c r="AN325" t="e">
        <f>+INDEX(Validation!$D$4:$D$250,MATCH(Merge!B325,Validation!$E$4:$E$250,0))</f>
        <v>#N/A</v>
      </c>
      <c r="AO325" s="172">
        <f t="shared" si="11"/>
        <v>0</v>
      </c>
    </row>
    <row r="326" spans="1:41" ht="15" x14ac:dyDescent="0.25">
      <c r="A326">
        <f>Inputs!$H$11</f>
        <v>1</v>
      </c>
      <c r="B326" t="str">
        <f>Inputs!$D$4</f>
        <v>Select Agency…</v>
      </c>
      <c r="C326" s="166" t="str">
        <f>Inputs!$I$6</f>
        <v>(insert code)</v>
      </c>
      <c r="D326" t="str">
        <f>IFERROR(INDEX(Inputs!$I$11:$I$19,MATCH(A326,Inputs!$H$11:$H$19)),"")</f>
        <v>(insert code)</v>
      </c>
      <c r="E326" t="s">
        <v>902</v>
      </c>
      <c r="F326" s="168">
        <f>IF(F$2=$A326,Data!C326,0)</f>
        <v>0</v>
      </c>
      <c r="G326" s="168">
        <f>IF(G$2=$A326,Data!D326,0)</f>
        <v>0</v>
      </c>
      <c r="H326" s="168">
        <f>IF(H$2=$A326,Data!E326,0)</f>
        <v>0</v>
      </c>
      <c r="I326" s="168">
        <f>IF(I$2=$A326,Data!F326,0)</f>
        <v>0</v>
      </c>
      <c r="J326" s="168">
        <f>IF(J$2=$A326,Data!G326,0)</f>
        <v>0</v>
      </c>
      <c r="K326" s="168">
        <f>IF(K$2=$A326,Data!H326,0)</f>
        <v>0</v>
      </c>
      <c r="L326" s="168">
        <f>IF(L$2=$A326,Data!I326,0)</f>
        <v>0</v>
      </c>
      <c r="M326" s="168">
        <f>IF(M$2=$A326,Data!J326,0)</f>
        <v>0</v>
      </c>
      <c r="N326" s="168">
        <f>IF(N$2=$A326,Data!K326,0)</f>
        <v>0</v>
      </c>
      <c r="O326" s="168">
        <f>IF(O$2=$A326,Data!L326,0)</f>
        <v>0</v>
      </c>
      <c r="P326" s="168">
        <f>IF(P$2=$A326,Data!M326,0)</f>
        <v>0</v>
      </c>
      <c r="Q326" s="168">
        <f>IF(Q$2=$A326,Data!N326,0)</f>
        <v>0</v>
      </c>
      <c r="R326" s="169">
        <f>IF(R$2=$A326,Data!O326,0)</f>
        <v>0</v>
      </c>
      <c r="S326" s="169">
        <f>IF(S$2=$A326,Data!P326,0)</f>
        <v>0</v>
      </c>
      <c r="T326" s="169">
        <f>IF(T$2=$A326,Data!Q326,0)</f>
        <v>0</v>
      </c>
      <c r="U326" s="169">
        <f>IF(U$2=$A326,Data!R326,0)</f>
        <v>0</v>
      </c>
      <c r="V326" s="169">
        <f>IF(V$2=$A326,Data!S326,0)</f>
        <v>0</v>
      </c>
      <c r="W326" s="169">
        <f>IF(W$2=$A326,Data!T326,0)</f>
        <v>0</v>
      </c>
      <c r="X326" s="169">
        <f>IF(X$2=$A326,Data!U326,0)</f>
        <v>0</v>
      </c>
      <c r="Y326" s="169">
        <f>IF(Y$2=$A326,Data!V326,0)</f>
        <v>0</v>
      </c>
      <c r="Z326" s="169">
        <f>IF(Z$2=$A326,Data!W326,0)</f>
        <v>0</v>
      </c>
      <c r="AA326" s="169">
        <f>IF(AA$2=$A326,Data!X326,0)</f>
        <v>0</v>
      </c>
      <c r="AB326" s="169">
        <f>IF(AB$2=$A326,Data!Y326,0)</f>
        <v>0</v>
      </c>
      <c r="AC326" s="169">
        <f>IF(AC$2=$A326,Data!Z326,0)</f>
        <v>0</v>
      </c>
      <c r="AD326" s="170">
        <f>IF(AD$2=$A326,Data!AA326,0)</f>
        <v>0</v>
      </c>
      <c r="AE326" s="171">
        <f>IF(AE$2=$A326,Data!AB326,0)</f>
        <v>0</v>
      </c>
      <c r="AF326" s="170">
        <f>IF(AF$2=$A326,Data!AC326,0)</f>
        <v>0</v>
      </c>
      <c r="AG326" s="171">
        <f>IF(AG$2=$A326,Data!AD326,0)</f>
        <v>0</v>
      </c>
      <c r="AH326" s="170">
        <f>IF(AH$2=$A326,Data!AE326,0)</f>
        <v>0</v>
      </c>
      <c r="AI326" s="171">
        <f>IF(AI$2=$A326,Data!AF326,0)</f>
        <v>0</v>
      </c>
      <c r="AJ326" s="170">
        <f>IF(AJ$2=$A326,Data!AG326,0)</f>
        <v>0</v>
      </c>
      <c r="AK326" s="171">
        <f>IF(AK$2=$A326,Data!AH326,0)</f>
        <v>0</v>
      </c>
      <c r="AL326" s="170">
        <f>IF(AL$2=$A326,Data!AI326,0)</f>
        <v>0</v>
      </c>
      <c r="AM326" t="str">
        <f t="shared" si="10"/>
        <v>BA</v>
      </c>
      <c r="AN326" t="e">
        <f>+INDEX(Validation!$D$4:$D$250,MATCH(Merge!B326,Validation!$E$4:$E$250,0))</f>
        <v>#N/A</v>
      </c>
      <c r="AO326" s="172">
        <f t="shared" si="11"/>
        <v>0</v>
      </c>
    </row>
    <row r="327" spans="1:41" ht="15" x14ac:dyDescent="0.25">
      <c r="A327">
        <f>Inputs!$H$11</f>
        <v>1</v>
      </c>
      <c r="B327" t="str">
        <f>Inputs!$D$4</f>
        <v>Select Agency…</v>
      </c>
      <c r="C327" s="166" t="str">
        <f>Inputs!$I$6</f>
        <v>(insert code)</v>
      </c>
      <c r="D327" t="str">
        <f>IFERROR(INDEX(Inputs!$I$11:$I$19,MATCH(A327,Inputs!$H$11:$H$19)),"")</f>
        <v>(insert code)</v>
      </c>
      <c r="E327" t="s">
        <v>902</v>
      </c>
      <c r="F327" s="168">
        <f>IF(F$2=$A327,Data!C327,0)</f>
        <v>0</v>
      </c>
      <c r="G327" s="168">
        <f>IF(G$2=$A327,Data!D327,0)</f>
        <v>0</v>
      </c>
      <c r="H327" s="168">
        <f>IF(H$2=$A327,Data!E327,0)</f>
        <v>0</v>
      </c>
      <c r="I327" s="168">
        <f>IF(I$2=$A327,Data!F327,0)</f>
        <v>0</v>
      </c>
      <c r="J327" s="168">
        <f>IF(J$2=$A327,Data!G327,0)</f>
        <v>0</v>
      </c>
      <c r="K327" s="168">
        <f>IF(K$2=$A327,Data!H327,0)</f>
        <v>0</v>
      </c>
      <c r="L327" s="168">
        <f>IF(L$2=$A327,Data!I327,0)</f>
        <v>0</v>
      </c>
      <c r="M327" s="168">
        <f>IF(M$2=$A327,Data!J327,0)</f>
        <v>0</v>
      </c>
      <c r="N327" s="168">
        <f>IF(N$2=$A327,Data!K327,0)</f>
        <v>0</v>
      </c>
      <c r="O327" s="168">
        <f>IF(O$2=$A327,Data!L327,0)</f>
        <v>0</v>
      </c>
      <c r="P327" s="168">
        <f>IF(P$2=$A327,Data!M327,0)</f>
        <v>0</v>
      </c>
      <c r="Q327" s="168">
        <f>IF(Q$2=$A327,Data!N327,0)</f>
        <v>0</v>
      </c>
      <c r="R327" s="169">
        <f>IF(R$2=$A327,Data!O327,0)</f>
        <v>0</v>
      </c>
      <c r="S327" s="169">
        <f>IF(S$2=$A327,Data!P327,0)</f>
        <v>0</v>
      </c>
      <c r="T327" s="169">
        <f>IF(T$2=$A327,Data!Q327,0)</f>
        <v>0</v>
      </c>
      <c r="U327" s="169">
        <f>IF(U$2=$A327,Data!R327,0)</f>
        <v>0</v>
      </c>
      <c r="V327" s="169">
        <f>IF(V$2=$A327,Data!S327,0)</f>
        <v>0</v>
      </c>
      <c r="W327" s="169">
        <f>IF(W$2=$A327,Data!T327,0)</f>
        <v>0</v>
      </c>
      <c r="X327" s="169">
        <f>IF(X$2=$A327,Data!U327,0)</f>
        <v>0</v>
      </c>
      <c r="Y327" s="169">
        <f>IF(Y$2=$A327,Data!V327,0)</f>
        <v>0</v>
      </c>
      <c r="Z327" s="169">
        <f>IF(Z$2=$A327,Data!W327,0)</f>
        <v>0</v>
      </c>
      <c r="AA327" s="169">
        <f>IF(AA$2=$A327,Data!X327,0)</f>
        <v>0</v>
      </c>
      <c r="AB327" s="169">
        <f>IF(AB$2=$A327,Data!Y327,0)</f>
        <v>0</v>
      </c>
      <c r="AC327" s="169">
        <f>IF(AC$2=$A327,Data!Z327,0)</f>
        <v>0</v>
      </c>
      <c r="AD327" s="170">
        <f>IF(AD$2=$A327,Data!AA327,0)</f>
        <v>0</v>
      </c>
      <c r="AE327" s="171">
        <f>IF(AE$2=$A327,Data!AB327,0)</f>
        <v>0</v>
      </c>
      <c r="AF327" s="170">
        <f>IF(AF$2=$A327,Data!AC327,0)</f>
        <v>0</v>
      </c>
      <c r="AG327" s="171">
        <f>IF(AG$2=$A327,Data!AD327,0)</f>
        <v>0</v>
      </c>
      <c r="AH327" s="170">
        <f>IF(AH$2=$A327,Data!AE327,0)</f>
        <v>0</v>
      </c>
      <c r="AI327" s="171">
        <f>IF(AI$2=$A327,Data!AF327,0)</f>
        <v>0</v>
      </c>
      <c r="AJ327" s="170">
        <f>IF(AJ$2=$A327,Data!AG327,0)</f>
        <v>0</v>
      </c>
      <c r="AK327" s="171">
        <f>IF(AK$2=$A327,Data!AH327,0)</f>
        <v>0</v>
      </c>
      <c r="AL327" s="170">
        <f>IF(AL$2=$A327,Data!AI327,0)</f>
        <v>0</v>
      </c>
      <c r="AM327" t="str">
        <f t="shared" si="10"/>
        <v>BA</v>
      </c>
      <c r="AN327" t="e">
        <f>+INDEX(Validation!$D$4:$D$250,MATCH(Merge!B327,Validation!$E$4:$E$250,0))</f>
        <v>#N/A</v>
      </c>
      <c r="AO327" s="172">
        <f t="shared" si="11"/>
        <v>0</v>
      </c>
    </row>
    <row r="328" spans="1:41" ht="15" x14ac:dyDescent="0.25">
      <c r="A328">
        <f>Inputs!$H$11</f>
        <v>1</v>
      </c>
      <c r="B328" t="str">
        <f>Inputs!$D$4</f>
        <v>Select Agency…</v>
      </c>
      <c r="C328" s="166" t="str">
        <f>Inputs!$I$6</f>
        <v>(insert code)</v>
      </c>
      <c r="D328" t="str">
        <f>IFERROR(INDEX(Inputs!$I$11:$I$19,MATCH(A328,Inputs!$H$11:$H$19)),"")</f>
        <v>(insert code)</v>
      </c>
      <c r="E328" t="s">
        <v>902</v>
      </c>
      <c r="F328" s="168">
        <f>IF(F$2=$A328,Data!C328,0)</f>
        <v>0</v>
      </c>
      <c r="G328" s="168">
        <f>IF(G$2=$A328,Data!D328,0)</f>
        <v>0</v>
      </c>
      <c r="H328" s="168">
        <f>IF(H$2=$A328,Data!E328,0)</f>
        <v>0</v>
      </c>
      <c r="I328" s="168">
        <f>IF(I$2=$A328,Data!F328,0)</f>
        <v>0</v>
      </c>
      <c r="J328" s="168">
        <f>IF(J$2=$A328,Data!G328,0)</f>
        <v>0</v>
      </c>
      <c r="K328" s="168">
        <f>IF(K$2=$A328,Data!H328,0)</f>
        <v>0</v>
      </c>
      <c r="L328" s="168">
        <f>IF(L$2=$A328,Data!I328,0)</f>
        <v>0</v>
      </c>
      <c r="M328" s="168">
        <f>IF(M$2=$A328,Data!J328,0)</f>
        <v>0</v>
      </c>
      <c r="N328" s="168">
        <f>IF(N$2=$A328,Data!K328,0)</f>
        <v>0</v>
      </c>
      <c r="O328" s="168">
        <f>IF(O$2=$A328,Data!L328,0)</f>
        <v>0</v>
      </c>
      <c r="P328" s="168">
        <f>IF(P$2=$A328,Data!M328,0)</f>
        <v>0</v>
      </c>
      <c r="Q328" s="168">
        <f>IF(Q$2=$A328,Data!N328,0)</f>
        <v>0</v>
      </c>
      <c r="R328" s="169">
        <f>IF(R$2=$A328,Data!O328,0)</f>
        <v>0</v>
      </c>
      <c r="S328" s="169">
        <f>IF(S$2=$A328,Data!P328,0)</f>
        <v>0</v>
      </c>
      <c r="T328" s="169">
        <f>IF(T$2=$A328,Data!Q328,0)</f>
        <v>0</v>
      </c>
      <c r="U328" s="169">
        <f>IF(U$2=$A328,Data!R328,0)</f>
        <v>0</v>
      </c>
      <c r="V328" s="169">
        <f>IF(V$2=$A328,Data!S328,0)</f>
        <v>0</v>
      </c>
      <c r="W328" s="169">
        <f>IF(W$2=$A328,Data!T328,0)</f>
        <v>0</v>
      </c>
      <c r="X328" s="169">
        <f>IF(X$2=$A328,Data!U328,0)</f>
        <v>0</v>
      </c>
      <c r="Y328" s="169">
        <f>IF(Y$2=$A328,Data!V328,0)</f>
        <v>0</v>
      </c>
      <c r="Z328" s="169">
        <f>IF(Z$2=$A328,Data!W328,0)</f>
        <v>0</v>
      </c>
      <c r="AA328" s="169">
        <f>IF(AA$2=$A328,Data!X328,0)</f>
        <v>0</v>
      </c>
      <c r="AB328" s="169">
        <f>IF(AB$2=$A328,Data!Y328,0)</f>
        <v>0</v>
      </c>
      <c r="AC328" s="169">
        <f>IF(AC$2=$A328,Data!Z328,0)</f>
        <v>0</v>
      </c>
      <c r="AD328" s="170">
        <f>IF(AD$2=$A328,Data!AA328,0)</f>
        <v>0</v>
      </c>
      <c r="AE328" s="171">
        <f>IF(AE$2=$A328,Data!AB328,0)</f>
        <v>0</v>
      </c>
      <c r="AF328" s="170">
        <f>IF(AF$2=$A328,Data!AC328,0)</f>
        <v>0</v>
      </c>
      <c r="AG328" s="171">
        <f>IF(AG$2=$A328,Data!AD328,0)</f>
        <v>0</v>
      </c>
      <c r="AH328" s="170">
        <f>IF(AH$2=$A328,Data!AE328,0)</f>
        <v>0</v>
      </c>
      <c r="AI328" s="171">
        <f>IF(AI$2=$A328,Data!AF328,0)</f>
        <v>0</v>
      </c>
      <c r="AJ328" s="170">
        <f>IF(AJ$2=$A328,Data!AG328,0)</f>
        <v>0</v>
      </c>
      <c r="AK328" s="171">
        <f>IF(AK$2=$A328,Data!AH328,0)</f>
        <v>0</v>
      </c>
      <c r="AL328" s="170">
        <f>IF(AL$2=$A328,Data!AI328,0)</f>
        <v>0</v>
      </c>
      <c r="AM328" t="str">
        <f t="shared" si="10"/>
        <v>BA</v>
      </c>
      <c r="AN328" t="e">
        <f>+INDEX(Validation!$D$4:$D$250,MATCH(Merge!B328,Validation!$E$4:$E$250,0))</f>
        <v>#N/A</v>
      </c>
      <c r="AO328" s="172">
        <f t="shared" si="11"/>
        <v>0</v>
      </c>
    </row>
    <row r="329" spans="1:41" ht="15" x14ac:dyDescent="0.25">
      <c r="A329">
        <f>Inputs!$H$11</f>
        <v>1</v>
      </c>
      <c r="B329" t="str">
        <f>Inputs!$D$4</f>
        <v>Select Agency…</v>
      </c>
      <c r="C329" s="166" t="str">
        <f>Inputs!$I$6</f>
        <v>(insert code)</v>
      </c>
      <c r="D329" t="str">
        <f>IFERROR(INDEX(Inputs!$I$11:$I$19,MATCH(A329,Inputs!$H$11:$H$19)),"")</f>
        <v>(insert code)</v>
      </c>
      <c r="E329" t="s">
        <v>902</v>
      </c>
      <c r="F329" s="168">
        <f>IF(F$2=$A329,Data!C329,0)</f>
        <v>0</v>
      </c>
      <c r="G329" s="168">
        <f>IF(G$2=$A329,Data!D329,0)</f>
        <v>0</v>
      </c>
      <c r="H329" s="168">
        <f>IF(H$2=$A329,Data!E329,0)</f>
        <v>0</v>
      </c>
      <c r="I329" s="168">
        <f>IF(I$2=$A329,Data!F329,0)</f>
        <v>0</v>
      </c>
      <c r="J329" s="168">
        <f>IF(J$2=$A329,Data!G329,0)</f>
        <v>0</v>
      </c>
      <c r="K329" s="168">
        <f>IF(K$2=$A329,Data!H329,0)</f>
        <v>0</v>
      </c>
      <c r="L329" s="168">
        <f>IF(L$2=$A329,Data!I329,0)</f>
        <v>0</v>
      </c>
      <c r="M329" s="168">
        <f>IF(M$2=$A329,Data!J329,0)</f>
        <v>0</v>
      </c>
      <c r="N329" s="168">
        <f>IF(N$2=$A329,Data!K329,0)</f>
        <v>0</v>
      </c>
      <c r="O329" s="168">
        <f>IF(O$2=$A329,Data!L329,0)</f>
        <v>0</v>
      </c>
      <c r="P329" s="168">
        <f>IF(P$2=$A329,Data!M329,0)</f>
        <v>0</v>
      </c>
      <c r="Q329" s="168">
        <f>IF(Q$2=$A329,Data!N329,0)</f>
        <v>0</v>
      </c>
      <c r="R329" s="169">
        <f>IF(R$2=$A329,Data!O329,0)</f>
        <v>0</v>
      </c>
      <c r="S329" s="169">
        <f>IF(S$2=$A329,Data!P329,0)</f>
        <v>0</v>
      </c>
      <c r="T329" s="169">
        <f>IF(T$2=$A329,Data!Q329,0)</f>
        <v>0</v>
      </c>
      <c r="U329" s="169">
        <f>IF(U$2=$A329,Data!R329,0)</f>
        <v>0</v>
      </c>
      <c r="V329" s="169">
        <f>IF(V$2=$A329,Data!S329,0)</f>
        <v>0</v>
      </c>
      <c r="W329" s="169">
        <f>IF(W$2=$A329,Data!T329,0)</f>
        <v>0</v>
      </c>
      <c r="X329" s="169">
        <f>IF(X$2=$A329,Data!U329,0)</f>
        <v>0</v>
      </c>
      <c r="Y329" s="169">
        <f>IF(Y$2=$A329,Data!V329,0)</f>
        <v>0</v>
      </c>
      <c r="Z329" s="169">
        <f>IF(Z$2=$A329,Data!W329,0)</f>
        <v>0</v>
      </c>
      <c r="AA329" s="169">
        <f>IF(AA$2=$A329,Data!X329,0)</f>
        <v>0</v>
      </c>
      <c r="AB329" s="169">
        <f>IF(AB$2=$A329,Data!Y329,0)</f>
        <v>0</v>
      </c>
      <c r="AC329" s="169">
        <f>IF(AC$2=$A329,Data!Z329,0)</f>
        <v>0</v>
      </c>
      <c r="AD329" s="170">
        <f>IF(AD$2=$A329,Data!AA329,0)</f>
        <v>0</v>
      </c>
      <c r="AE329" s="171">
        <f>IF(AE$2=$A329,Data!AB329,0)</f>
        <v>0</v>
      </c>
      <c r="AF329" s="170">
        <f>IF(AF$2=$A329,Data!AC329,0)</f>
        <v>0</v>
      </c>
      <c r="AG329" s="171">
        <f>IF(AG$2=$A329,Data!AD329,0)</f>
        <v>0</v>
      </c>
      <c r="AH329" s="170">
        <f>IF(AH$2=$A329,Data!AE329,0)</f>
        <v>0</v>
      </c>
      <c r="AI329" s="171">
        <f>IF(AI$2=$A329,Data!AF329,0)</f>
        <v>0</v>
      </c>
      <c r="AJ329" s="170">
        <f>IF(AJ$2=$A329,Data!AG329,0)</f>
        <v>0</v>
      </c>
      <c r="AK329" s="171">
        <f>IF(AK$2=$A329,Data!AH329,0)</f>
        <v>0</v>
      </c>
      <c r="AL329" s="170">
        <f>IF(AL$2=$A329,Data!AI329,0)</f>
        <v>0</v>
      </c>
      <c r="AM329" t="str">
        <f t="shared" si="10"/>
        <v>BA</v>
      </c>
      <c r="AN329" t="e">
        <f>+INDEX(Validation!$D$4:$D$250,MATCH(Merge!B329,Validation!$E$4:$E$250,0))</f>
        <v>#N/A</v>
      </c>
      <c r="AO329" s="172">
        <f t="shared" si="11"/>
        <v>0</v>
      </c>
    </row>
    <row r="330" spans="1:41" ht="15" x14ac:dyDescent="0.25">
      <c r="A330">
        <f>Inputs!$H$11</f>
        <v>1</v>
      </c>
      <c r="B330" t="str">
        <f>Inputs!$D$4</f>
        <v>Select Agency…</v>
      </c>
      <c r="C330" s="166" t="str">
        <f>Inputs!$I$6</f>
        <v>(insert code)</v>
      </c>
      <c r="D330" t="str">
        <f>IFERROR(INDEX(Inputs!$I$11:$I$19,MATCH(A330,Inputs!$H$11:$H$19)),"")</f>
        <v>(insert code)</v>
      </c>
      <c r="E330" t="s">
        <v>942</v>
      </c>
      <c r="F330" s="168">
        <f>IF(F$2=$A330,Data!C330,0)</f>
        <v>0</v>
      </c>
      <c r="G330" s="168">
        <f>IF(G$2=$A330,Data!D330,0)</f>
        <v>0</v>
      </c>
      <c r="H330" s="168">
        <f>IF(H$2=$A330,Data!E330,0)</f>
        <v>0</v>
      </c>
      <c r="I330" s="168">
        <f>IF(I$2=$A330,Data!F330,0)</f>
        <v>0</v>
      </c>
      <c r="J330" s="168">
        <f>IF(J$2=$A330,Data!G330,0)</f>
        <v>0</v>
      </c>
      <c r="K330" s="168">
        <f>IF(K$2=$A330,Data!H330,0)</f>
        <v>0</v>
      </c>
      <c r="L330" s="168">
        <f>IF(L$2=$A330,Data!I330,0)</f>
        <v>0</v>
      </c>
      <c r="M330" s="168">
        <f>IF(M$2=$A330,Data!J330,0)</f>
        <v>0</v>
      </c>
      <c r="N330" s="168">
        <f>IF(N$2=$A330,Data!K330,0)</f>
        <v>0</v>
      </c>
      <c r="O330" s="168">
        <f>IF(O$2=$A330,Data!L330,0)</f>
        <v>0</v>
      </c>
      <c r="P330" s="168">
        <f>IF(P$2=$A330,Data!M330,0)</f>
        <v>0</v>
      </c>
      <c r="Q330" s="168">
        <f>IF(Q$2=$A330,Data!N330,0)</f>
        <v>0</v>
      </c>
      <c r="R330" s="169">
        <f>IF(R$2=$A330,Data!O330,0)</f>
        <v>0</v>
      </c>
      <c r="S330" s="169">
        <f>IF(S$2=$A330,Data!P330,0)</f>
        <v>0</v>
      </c>
      <c r="T330" s="169">
        <f>IF(T$2=$A330,Data!Q330,0)</f>
        <v>0</v>
      </c>
      <c r="U330" s="169">
        <f>IF(U$2=$A330,Data!R330,0)</f>
        <v>0</v>
      </c>
      <c r="V330" s="169">
        <f>IF(V$2=$A330,Data!S330,0)</f>
        <v>0</v>
      </c>
      <c r="W330" s="169">
        <f>IF(W$2=$A330,Data!T330,0)</f>
        <v>0</v>
      </c>
      <c r="X330" s="169">
        <f>IF(X$2=$A330,Data!U330,0)</f>
        <v>0</v>
      </c>
      <c r="Y330" s="169">
        <f>IF(Y$2=$A330,Data!V330,0)</f>
        <v>0</v>
      </c>
      <c r="Z330" s="169">
        <f>IF(Z$2=$A330,Data!W330,0)</f>
        <v>0</v>
      </c>
      <c r="AA330" s="169">
        <f>IF(AA$2=$A330,Data!X330,0)</f>
        <v>0</v>
      </c>
      <c r="AB330" s="169">
        <f>IF(AB$2=$A330,Data!Y330,0)</f>
        <v>0</v>
      </c>
      <c r="AC330" s="169">
        <f>IF(AC$2=$A330,Data!Z330,0)</f>
        <v>0</v>
      </c>
      <c r="AD330" s="170">
        <f>IF(AD$2=$A330,Data!AA330,0)</f>
        <v>0</v>
      </c>
      <c r="AE330" s="171">
        <f>IF(AE$2=$A330,Data!AB330,0)</f>
        <v>0</v>
      </c>
      <c r="AF330" s="170">
        <f>IF(AF$2=$A330,Data!AC330,0)</f>
        <v>0</v>
      </c>
      <c r="AG330" s="171">
        <f>IF(AG$2=$A330,Data!AD330,0)</f>
        <v>0</v>
      </c>
      <c r="AH330" s="170">
        <f>IF(AH$2=$A330,Data!AE330,0)</f>
        <v>0</v>
      </c>
      <c r="AI330" s="171">
        <f>IF(AI$2=$A330,Data!AF330,0)</f>
        <v>0</v>
      </c>
      <c r="AJ330" s="170">
        <f>IF(AJ$2=$A330,Data!AG330,0)</f>
        <v>0</v>
      </c>
      <c r="AK330" s="171">
        <f>IF(AK$2=$A330,Data!AH330,0)</f>
        <v>0</v>
      </c>
      <c r="AL330" s="170">
        <f>IF(AL$2=$A330,Data!AI330,0)</f>
        <v>0</v>
      </c>
      <c r="AM330" t="str">
        <f t="shared" si="10"/>
        <v>EA</v>
      </c>
      <c r="AN330" t="e">
        <f>+INDEX(Validation!$D$4:$D$250,MATCH(Merge!B330,Validation!$E$4:$E$250,0))</f>
        <v>#N/A</v>
      </c>
      <c r="AO330" s="172">
        <f t="shared" si="11"/>
        <v>0</v>
      </c>
    </row>
    <row r="331" spans="1:41" ht="15" x14ac:dyDescent="0.25">
      <c r="A331">
        <f>Inputs!$H$11</f>
        <v>1</v>
      </c>
      <c r="B331" t="str">
        <f>Inputs!$D$4</f>
        <v>Select Agency…</v>
      </c>
      <c r="C331" s="166" t="str">
        <f>Inputs!$I$6</f>
        <v>(insert code)</v>
      </c>
      <c r="D331" t="str">
        <f>IFERROR(INDEX(Inputs!$I$11:$I$19,MATCH(A331,Inputs!$H$11:$H$19)),"")</f>
        <v>(insert code)</v>
      </c>
      <c r="E331" t="s">
        <v>942</v>
      </c>
      <c r="F331" s="168">
        <f>IF(F$2=$A331,Data!C331,0)</f>
        <v>0</v>
      </c>
      <c r="G331" s="168">
        <f>IF(G$2=$A331,Data!D331,0)</f>
        <v>0</v>
      </c>
      <c r="H331" s="168">
        <f>IF(H$2=$A331,Data!E331,0)</f>
        <v>0</v>
      </c>
      <c r="I331" s="168">
        <f>IF(I$2=$A331,Data!F331,0)</f>
        <v>0</v>
      </c>
      <c r="J331" s="168">
        <f>IF(J$2=$A331,Data!G331,0)</f>
        <v>0</v>
      </c>
      <c r="K331" s="168">
        <f>IF(K$2=$A331,Data!H331,0)</f>
        <v>0</v>
      </c>
      <c r="L331" s="168">
        <f>IF(L$2=$A331,Data!I331,0)</f>
        <v>0</v>
      </c>
      <c r="M331" s="168">
        <f>IF(M$2=$A331,Data!J331,0)</f>
        <v>0</v>
      </c>
      <c r="N331" s="168">
        <f>IF(N$2=$A331,Data!K331,0)</f>
        <v>0</v>
      </c>
      <c r="O331" s="168">
        <f>IF(O$2=$A331,Data!L331,0)</f>
        <v>0</v>
      </c>
      <c r="P331" s="168">
        <f>IF(P$2=$A331,Data!M331,0)</f>
        <v>0</v>
      </c>
      <c r="Q331" s="168">
        <f>IF(Q$2=$A331,Data!N331,0)</f>
        <v>0</v>
      </c>
      <c r="R331" s="169">
        <f>IF(R$2=$A331,Data!O331,0)</f>
        <v>0</v>
      </c>
      <c r="S331" s="169">
        <f>IF(S$2=$A331,Data!P331,0)</f>
        <v>0</v>
      </c>
      <c r="T331" s="169">
        <f>IF(T$2=$A331,Data!Q331,0)</f>
        <v>0</v>
      </c>
      <c r="U331" s="169">
        <f>IF(U$2=$A331,Data!R331,0)</f>
        <v>0</v>
      </c>
      <c r="V331" s="169">
        <f>IF(V$2=$A331,Data!S331,0)</f>
        <v>0</v>
      </c>
      <c r="W331" s="169">
        <f>IF(W$2=$A331,Data!T331,0)</f>
        <v>0</v>
      </c>
      <c r="X331" s="169">
        <f>IF(X$2=$A331,Data!U331,0)</f>
        <v>0</v>
      </c>
      <c r="Y331" s="169">
        <f>IF(Y$2=$A331,Data!V331,0)</f>
        <v>0</v>
      </c>
      <c r="Z331" s="169">
        <f>IF(Z$2=$A331,Data!W331,0)</f>
        <v>0</v>
      </c>
      <c r="AA331" s="169">
        <f>IF(AA$2=$A331,Data!X331,0)</f>
        <v>0</v>
      </c>
      <c r="AB331" s="169">
        <f>IF(AB$2=$A331,Data!Y331,0)</f>
        <v>0</v>
      </c>
      <c r="AC331" s="169">
        <f>IF(AC$2=$A331,Data!Z331,0)</f>
        <v>0</v>
      </c>
      <c r="AD331" s="170">
        <f>IF(AD$2=$A331,Data!AA331,0)</f>
        <v>0</v>
      </c>
      <c r="AE331" s="171">
        <f>IF(AE$2=$A331,Data!AB331,0)</f>
        <v>0</v>
      </c>
      <c r="AF331" s="170">
        <f>IF(AF$2=$A331,Data!AC331,0)</f>
        <v>0</v>
      </c>
      <c r="AG331" s="171">
        <f>IF(AG$2=$A331,Data!AD331,0)</f>
        <v>0</v>
      </c>
      <c r="AH331" s="170">
        <f>IF(AH$2=$A331,Data!AE331,0)</f>
        <v>0</v>
      </c>
      <c r="AI331" s="171">
        <f>IF(AI$2=$A331,Data!AF331,0)</f>
        <v>0</v>
      </c>
      <c r="AJ331" s="170">
        <f>IF(AJ$2=$A331,Data!AG331,0)</f>
        <v>0</v>
      </c>
      <c r="AK331" s="171">
        <f>IF(AK$2=$A331,Data!AH331,0)</f>
        <v>0</v>
      </c>
      <c r="AL331" s="170">
        <f>IF(AL$2=$A331,Data!AI331,0)</f>
        <v>0</v>
      </c>
      <c r="AM331" t="str">
        <f t="shared" si="10"/>
        <v>EA</v>
      </c>
      <c r="AN331" t="e">
        <f>+INDEX(Validation!$D$4:$D$250,MATCH(Merge!B331,Validation!$E$4:$E$250,0))</f>
        <v>#N/A</v>
      </c>
      <c r="AO331" s="172">
        <f t="shared" si="11"/>
        <v>0</v>
      </c>
    </row>
    <row r="332" spans="1:41" ht="15" x14ac:dyDescent="0.25">
      <c r="A332">
        <f>Inputs!$H$11</f>
        <v>1</v>
      </c>
      <c r="B332" t="str">
        <f>Inputs!$D$4</f>
        <v>Select Agency…</v>
      </c>
      <c r="C332" s="166" t="str">
        <f>Inputs!$I$6</f>
        <v>(insert code)</v>
      </c>
      <c r="D332" t="str">
        <f>IFERROR(INDEX(Inputs!$I$11:$I$19,MATCH(A332,Inputs!$H$11:$H$19)),"")</f>
        <v>(insert code)</v>
      </c>
      <c r="E332" t="s">
        <v>942</v>
      </c>
      <c r="F332" s="168">
        <f>IF(F$2=$A332,Data!C332,0)</f>
        <v>0</v>
      </c>
      <c r="G332" s="168">
        <f>IF(G$2=$A332,Data!D332,0)</f>
        <v>0</v>
      </c>
      <c r="H332" s="168">
        <f>IF(H$2=$A332,Data!E332,0)</f>
        <v>0</v>
      </c>
      <c r="I332" s="168">
        <f>IF(I$2=$A332,Data!F332,0)</f>
        <v>0</v>
      </c>
      <c r="J332" s="168">
        <f>IF(J$2=$A332,Data!G332,0)</f>
        <v>0</v>
      </c>
      <c r="K332" s="168">
        <f>IF(K$2=$A332,Data!H332,0)</f>
        <v>0</v>
      </c>
      <c r="L332" s="168">
        <f>IF(L$2=$A332,Data!I332,0)</f>
        <v>0</v>
      </c>
      <c r="M332" s="168">
        <f>IF(M$2=$A332,Data!J332,0)</f>
        <v>0</v>
      </c>
      <c r="N332" s="168">
        <f>IF(N$2=$A332,Data!K332,0)</f>
        <v>0</v>
      </c>
      <c r="O332" s="168">
        <f>IF(O$2=$A332,Data!L332,0)</f>
        <v>0</v>
      </c>
      <c r="P332" s="168">
        <f>IF(P$2=$A332,Data!M332,0)</f>
        <v>0</v>
      </c>
      <c r="Q332" s="168">
        <f>IF(Q$2=$A332,Data!N332,0)</f>
        <v>0</v>
      </c>
      <c r="R332" s="169">
        <f>IF(R$2=$A332,Data!O332,0)</f>
        <v>0</v>
      </c>
      <c r="S332" s="169">
        <f>IF(S$2=$A332,Data!P332,0)</f>
        <v>0</v>
      </c>
      <c r="T332" s="169">
        <f>IF(T$2=$A332,Data!Q332,0)</f>
        <v>0</v>
      </c>
      <c r="U332" s="169">
        <f>IF(U$2=$A332,Data!R332,0)</f>
        <v>0</v>
      </c>
      <c r="V332" s="169">
        <f>IF(V$2=$A332,Data!S332,0)</f>
        <v>0</v>
      </c>
      <c r="W332" s="169">
        <f>IF(W$2=$A332,Data!T332,0)</f>
        <v>0</v>
      </c>
      <c r="X332" s="169">
        <f>IF(X$2=$A332,Data!U332,0)</f>
        <v>0</v>
      </c>
      <c r="Y332" s="169">
        <f>IF(Y$2=$A332,Data!V332,0)</f>
        <v>0</v>
      </c>
      <c r="Z332" s="169">
        <f>IF(Z$2=$A332,Data!W332,0)</f>
        <v>0</v>
      </c>
      <c r="AA332" s="169">
        <f>IF(AA$2=$A332,Data!X332,0)</f>
        <v>0</v>
      </c>
      <c r="AB332" s="169">
        <f>IF(AB$2=$A332,Data!Y332,0)</f>
        <v>0</v>
      </c>
      <c r="AC332" s="169">
        <f>IF(AC$2=$A332,Data!Z332,0)</f>
        <v>0</v>
      </c>
      <c r="AD332" s="170">
        <f>IF(AD$2=$A332,Data!AA332,0)</f>
        <v>0</v>
      </c>
      <c r="AE332" s="171">
        <f>IF(AE$2=$A332,Data!AB332,0)</f>
        <v>0</v>
      </c>
      <c r="AF332" s="170">
        <f>IF(AF$2=$A332,Data!AC332,0)</f>
        <v>0</v>
      </c>
      <c r="AG332" s="171">
        <f>IF(AG$2=$A332,Data!AD332,0)</f>
        <v>0</v>
      </c>
      <c r="AH332" s="170">
        <f>IF(AH$2=$A332,Data!AE332,0)</f>
        <v>0</v>
      </c>
      <c r="AI332" s="171">
        <f>IF(AI$2=$A332,Data!AF332,0)</f>
        <v>0</v>
      </c>
      <c r="AJ332" s="170">
        <f>IF(AJ$2=$A332,Data!AG332,0)</f>
        <v>0</v>
      </c>
      <c r="AK332" s="171">
        <f>IF(AK$2=$A332,Data!AH332,0)</f>
        <v>0</v>
      </c>
      <c r="AL332" s="170">
        <f>IF(AL$2=$A332,Data!AI332,0)</f>
        <v>0</v>
      </c>
      <c r="AM332" t="str">
        <f t="shared" si="10"/>
        <v>EA</v>
      </c>
      <c r="AN332" t="e">
        <f>+INDEX(Validation!$D$4:$D$250,MATCH(Merge!B332,Validation!$E$4:$E$250,0))</f>
        <v>#N/A</v>
      </c>
      <c r="AO332" s="172">
        <f t="shared" si="11"/>
        <v>0</v>
      </c>
    </row>
    <row r="333" spans="1:41" ht="15" x14ac:dyDescent="0.25">
      <c r="A333">
        <f>Inputs!$H$11</f>
        <v>1</v>
      </c>
      <c r="B333" t="str">
        <f>Inputs!$D$4</f>
        <v>Select Agency…</v>
      </c>
      <c r="C333" s="166" t="str">
        <f>Inputs!$I$6</f>
        <v>(insert code)</v>
      </c>
      <c r="D333" t="str">
        <f>IFERROR(INDEX(Inputs!$I$11:$I$19,MATCH(A333,Inputs!$H$11:$H$19)),"")</f>
        <v>(insert code)</v>
      </c>
      <c r="E333" t="s">
        <v>942</v>
      </c>
      <c r="F333" s="168">
        <f>IF(F$2=$A333,Data!C333,0)</f>
        <v>0</v>
      </c>
      <c r="G333" s="168">
        <f>IF(G$2=$A333,Data!D333,0)</f>
        <v>0</v>
      </c>
      <c r="H333" s="168">
        <f>IF(H$2=$A333,Data!E333,0)</f>
        <v>0</v>
      </c>
      <c r="I333" s="168">
        <f>IF(I$2=$A333,Data!F333,0)</f>
        <v>0</v>
      </c>
      <c r="J333" s="168">
        <f>IF(J$2=$A333,Data!G333,0)</f>
        <v>0</v>
      </c>
      <c r="K333" s="168">
        <f>IF(K$2=$A333,Data!H333,0)</f>
        <v>0</v>
      </c>
      <c r="L333" s="168">
        <f>IF(L$2=$A333,Data!I333,0)</f>
        <v>0</v>
      </c>
      <c r="M333" s="168">
        <f>IF(M$2=$A333,Data!J333,0)</f>
        <v>0</v>
      </c>
      <c r="N333" s="168">
        <f>IF(N$2=$A333,Data!K333,0)</f>
        <v>0</v>
      </c>
      <c r="O333" s="168">
        <f>IF(O$2=$A333,Data!L333,0)</f>
        <v>0</v>
      </c>
      <c r="P333" s="168">
        <f>IF(P$2=$A333,Data!M333,0)</f>
        <v>0</v>
      </c>
      <c r="Q333" s="168">
        <f>IF(Q$2=$A333,Data!N333,0)</f>
        <v>0</v>
      </c>
      <c r="R333" s="169">
        <f>IF(R$2=$A333,Data!O333,0)</f>
        <v>0</v>
      </c>
      <c r="S333" s="169">
        <f>IF(S$2=$A333,Data!P333,0)</f>
        <v>0</v>
      </c>
      <c r="T333" s="169">
        <f>IF(T$2=$A333,Data!Q333,0)</f>
        <v>0</v>
      </c>
      <c r="U333" s="169">
        <f>IF(U$2=$A333,Data!R333,0)</f>
        <v>0</v>
      </c>
      <c r="V333" s="169">
        <f>IF(V$2=$A333,Data!S333,0)</f>
        <v>0</v>
      </c>
      <c r="W333" s="169">
        <f>IF(W$2=$A333,Data!T333,0)</f>
        <v>0</v>
      </c>
      <c r="X333" s="169">
        <f>IF(X$2=$A333,Data!U333,0)</f>
        <v>0</v>
      </c>
      <c r="Y333" s="169">
        <f>IF(Y$2=$A333,Data!V333,0)</f>
        <v>0</v>
      </c>
      <c r="Z333" s="169">
        <f>IF(Z$2=$A333,Data!W333,0)</f>
        <v>0</v>
      </c>
      <c r="AA333" s="169">
        <f>IF(AA$2=$A333,Data!X333,0)</f>
        <v>0</v>
      </c>
      <c r="AB333" s="169">
        <f>IF(AB$2=$A333,Data!Y333,0)</f>
        <v>0</v>
      </c>
      <c r="AC333" s="169">
        <f>IF(AC$2=$A333,Data!Z333,0)</f>
        <v>0</v>
      </c>
      <c r="AD333" s="170">
        <f>IF(AD$2=$A333,Data!AA333,0)</f>
        <v>0</v>
      </c>
      <c r="AE333" s="171">
        <f>IF(AE$2=$A333,Data!AB333,0)</f>
        <v>0</v>
      </c>
      <c r="AF333" s="170">
        <f>IF(AF$2=$A333,Data!AC333,0)</f>
        <v>0</v>
      </c>
      <c r="AG333" s="171">
        <f>IF(AG$2=$A333,Data!AD333,0)</f>
        <v>0</v>
      </c>
      <c r="AH333" s="170">
        <f>IF(AH$2=$A333,Data!AE333,0)</f>
        <v>0</v>
      </c>
      <c r="AI333" s="171">
        <f>IF(AI$2=$A333,Data!AF333,0)</f>
        <v>0</v>
      </c>
      <c r="AJ333" s="170">
        <f>IF(AJ$2=$A333,Data!AG333,0)</f>
        <v>0</v>
      </c>
      <c r="AK333" s="171">
        <f>IF(AK$2=$A333,Data!AH333,0)</f>
        <v>0</v>
      </c>
      <c r="AL333" s="170">
        <f>IF(AL$2=$A333,Data!AI333,0)</f>
        <v>0</v>
      </c>
      <c r="AM333" t="str">
        <f t="shared" si="10"/>
        <v>EA</v>
      </c>
      <c r="AN333" t="e">
        <f>+INDEX(Validation!$D$4:$D$250,MATCH(Merge!B333,Validation!$E$4:$E$250,0))</f>
        <v>#N/A</v>
      </c>
      <c r="AO333" s="172">
        <f t="shared" si="11"/>
        <v>0</v>
      </c>
    </row>
    <row r="334" spans="1:41" ht="15" x14ac:dyDescent="0.25">
      <c r="A334">
        <f>Inputs!$H$11</f>
        <v>1</v>
      </c>
      <c r="B334" t="str">
        <f>Inputs!$D$4</f>
        <v>Select Agency…</v>
      </c>
      <c r="C334" s="166" t="str">
        <f>Inputs!$I$6</f>
        <v>(insert code)</v>
      </c>
      <c r="D334" t="str">
        <f>IFERROR(INDEX(Inputs!$I$11:$I$19,MATCH(A334,Inputs!$H$11:$H$19)),"")</f>
        <v>(insert code)</v>
      </c>
      <c r="E334" t="s">
        <v>942</v>
      </c>
      <c r="F334" s="168">
        <f>IF(F$2=$A334,Data!C334,0)</f>
        <v>0</v>
      </c>
      <c r="G334" s="168">
        <f>IF(G$2=$A334,Data!D334,0)</f>
        <v>0</v>
      </c>
      <c r="H334" s="168">
        <f>IF(H$2=$A334,Data!E334,0)</f>
        <v>0</v>
      </c>
      <c r="I334" s="168">
        <f>IF(I$2=$A334,Data!F334,0)</f>
        <v>0</v>
      </c>
      <c r="J334" s="168">
        <f>IF(J$2=$A334,Data!G334,0)</f>
        <v>0</v>
      </c>
      <c r="K334" s="168">
        <f>IF(K$2=$A334,Data!H334,0)</f>
        <v>0</v>
      </c>
      <c r="L334" s="168">
        <f>IF(L$2=$A334,Data!I334,0)</f>
        <v>0</v>
      </c>
      <c r="M334" s="168">
        <f>IF(M$2=$A334,Data!J334,0)</f>
        <v>0</v>
      </c>
      <c r="N334" s="168">
        <f>IF(N$2=$A334,Data!K334,0)</f>
        <v>0</v>
      </c>
      <c r="O334" s="168">
        <f>IF(O$2=$A334,Data!L334,0)</f>
        <v>0</v>
      </c>
      <c r="P334" s="168">
        <f>IF(P$2=$A334,Data!M334,0)</f>
        <v>0</v>
      </c>
      <c r="Q334" s="168">
        <f>IF(Q$2=$A334,Data!N334,0)</f>
        <v>0</v>
      </c>
      <c r="R334" s="169">
        <f>IF(R$2=$A334,Data!O334,0)</f>
        <v>0</v>
      </c>
      <c r="S334" s="169">
        <f>IF(S$2=$A334,Data!P334,0)</f>
        <v>0</v>
      </c>
      <c r="T334" s="169">
        <f>IF(T$2=$A334,Data!Q334,0)</f>
        <v>0</v>
      </c>
      <c r="U334" s="169">
        <f>IF(U$2=$A334,Data!R334,0)</f>
        <v>0</v>
      </c>
      <c r="V334" s="169">
        <f>IF(V$2=$A334,Data!S334,0)</f>
        <v>0</v>
      </c>
      <c r="W334" s="169">
        <f>IF(W$2=$A334,Data!T334,0)</f>
        <v>0</v>
      </c>
      <c r="X334" s="169">
        <f>IF(X$2=$A334,Data!U334,0)</f>
        <v>0</v>
      </c>
      <c r="Y334" s="169">
        <f>IF(Y$2=$A334,Data!V334,0)</f>
        <v>0</v>
      </c>
      <c r="Z334" s="169">
        <f>IF(Z$2=$A334,Data!W334,0)</f>
        <v>0</v>
      </c>
      <c r="AA334" s="169">
        <f>IF(AA$2=$A334,Data!X334,0)</f>
        <v>0</v>
      </c>
      <c r="AB334" s="169">
        <f>IF(AB$2=$A334,Data!Y334,0)</f>
        <v>0</v>
      </c>
      <c r="AC334" s="169">
        <f>IF(AC$2=$A334,Data!Z334,0)</f>
        <v>0</v>
      </c>
      <c r="AD334" s="170">
        <f>IF(AD$2=$A334,Data!AA334,0)</f>
        <v>0</v>
      </c>
      <c r="AE334" s="171">
        <f>IF(AE$2=$A334,Data!AB334,0)</f>
        <v>0</v>
      </c>
      <c r="AF334" s="170">
        <f>IF(AF$2=$A334,Data!AC334,0)</f>
        <v>0</v>
      </c>
      <c r="AG334" s="171">
        <f>IF(AG$2=$A334,Data!AD334,0)</f>
        <v>0</v>
      </c>
      <c r="AH334" s="170">
        <f>IF(AH$2=$A334,Data!AE334,0)</f>
        <v>0</v>
      </c>
      <c r="AI334" s="171">
        <f>IF(AI$2=$A334,Data!AF334,0)</f>
        <v>0</v>
      </c>
      <c r="AJ334" s="170">
        <f>IF(AJ$2=$A334,Data!AG334,0)</f>
        <v>0</v>
      </c>
      <c r="AK334" s="171">
        <f>IF(AK$2=$A334,Data!AH334,0)</f>
        <v>0</v>
      </c>
      <c r="AL334" s="170">
        <f>IF(AL$2=$A334,Data!AI334,0)</f>
        <v>0</v>
      </c>
      <c r="AM334" t="str">
        <f t="shared" si="10"/>
        <v>EA</v>
      </c>
      <c r="AN334" t="e">
        <f>+INDEX(Validation!$D$4:$D$250,MATCH(Merge!B334,Validation!$E$4:$E$250,0))</f>
        <v>#N/A</v>
      </c>
      <c r="AO334" s="172">
        <f t="shared" si="11"/>
        <v>0</v>
      </c>
    </row>
    <row r="335" spans="1:41" ht="15" x14ac:dyDescent="0.25">
      <c r="A335">
        <f>Inputs!$H$11</f>
        <v>1</v>
      </c>
      <c r="B335" t="str">
        <f>Inputs!$D$4</f>
        <v>Select Agency…</v>
      </c>
      <c r="C335" s="166" t="str">
        <f>Inputs!$I$6</f>
        <v>(insert code)</v>
      </c>
      <c r="D335" t="str">
        <f>IFERROR(INDEX(Inputs!$I$11:$I$19,MATCH(A335,Inputs!$H$11:$H$19)),"")</f>
        <v>(insert code)</v>
      </c>
      <c r="E335" t="s">
        <v>942</v>
      </c>
      <c r="F335" s="168">
        <f>IF(F$2=$A335,Data!C335,0)</f>
        <v>0</v>
      </c>
      <c r="G335" s="168">
        <f>IF(G$2=$A335,Data!D335,0)</f>
        <v>0</v>
      </c>
      <c r="H335" s="168">
        <f>IF(H$2=$A335,Data!E335,0)</f>
        <v>0</v>
      </c>
      <c r="I335" s="168">
        <f>IF(I$2=$A335,Data!F335,0)</f>
        <v>0</v>
      </c>
      <c r="J335" s="168">
        <f>IF(J$2=$A335,Data!G335,0)</f>
        <v>0</v>
      </c>
      <c r="K335" s="168">
        <f>IF(K$2=$A335,Data!H335,0)</f>
        <v>0</v>
      </c>
      <c r="L335" s="168">
        <f>IF(L$2=$A335,Data!I335,0)</f>
        <v>0</v>
      </c>
      <c r="M335" s="168">
        <f>IF(M$2=$A335,Data!J335,0)</f>
        <v>0</v>
      </c>
      <c r="N335" s="168">
        <f>IF(N$2=$A335,Data!K335,0)</f>
        <v>0</v>
      </c>
      <c r="O335" s="168">
        <f>IF(O$2=$A335,Data!L335,0)</f>
        <v>0</v>
      </c>
      <c r="P335" s="168">
        <f>IF(P$2=$A335,Data!M335,0)</f>
        <v>0</v>
      </c>
      <c r="Q335" s="168">
        <f>IF(Q$2=$A335,Data!N335,0)</f>
        <v>0</v>
      </c>
      <c r="R335" s="169">
        <f>IF(R$2=$A335,Data!O335,0)</f>
        <v>0</v>
      </c>
      <c r="S335" s="169">
        <f>IF(S$2=$A335,Data!P335,0)</f>
        <v>0</v>
      </c>
      <c r="T335" s="169">
        <f>IF(T$2=$A335,Data!Q335,0)</f>
        <v>0</v>
      </c>
      <c r="U335" s="169">
        <f>IF(U$2=$A335,Data!R335,0)</f>
        <v>0</v>
      </c>
      <c r="V335" s="169">
        <f>IF(V$2=$A335,Data!S335,0)</f>
        <v>0</v>
      </c>
      <c r="W335" s="169">
        <f>IF(W$2=$A335,Data!T335,0)</f>
        <v>0</v>
      </c>
      <c r="X335" s="169">
        <f>IF(X$2=$A335,Data!U335,0)</f>
        <v>0</v>
      </c>
      <c r="Y335" s="169">
        <f>IF(Y$2=$A335,Data!V335,0)</f>
        <v>0</v>
      </c>
      <c r="Z335" s="169">
        <f>IF(Z$2=$A335,Data!W335,0)</f>
        <v>0</v>
      </c>
      <c r="AA335" s="169">
        <f>IF(AA$2=$A335,Data!X335,0)</f>
        <v>0</v>
      </c>
      <c r="AB335" s="169">
        <f>IF(AB$2=$A335,Data!Y335,0)</f>
        <v>0</v>
      </c>
      <c r="AC335" s="169">
        <f>IF(AC$2=$A335,Data!Z335,0)</f>
        <v>0</v>
      </c>
      <c r="AD335" s="170">
        <f>IF(AD$2=$A335,Data!AA335,0)</f>
        <v>0</v>
      </c>
      <c r="AE335" s="171">
        <f>IF(AE$2=$A335,Data!AB335,0)</f>
        <v>0</v>
      </c>
      <c r="AF335" s="170">
        <f>IF(AF$2=$A335,Data!AC335,0)</f>
        <v>0</v>
      </c>
      <c r="AG335" s="171">
        <f>IF(AG$2=$A335,Data!AD335,0)</f>
        <v>0</v>
      </c>
      <c r="AH335" s="170">
        <f>IF(AH$2=$A335,Data!AE335,0)</f>
        <v>0</v>
      </c>
      <c r="AI335" s="171">
        <f>IF(AI$2=$A335,Data!AF335,0)</f>
        <v>0</v>
      </c>
      <c r="AJ335" s="170">
        <f>IF(AJ$2=$A335,Data!AG335,0)</f>
        <v>0</v>
      </c>
      <c r="AK335" s="171">
        <f>IF(AK$2=$A335,Data!AH335,0)</f>
        <v>0</v>
      </c>
      <c r="AL335" s="170">
        <f>IF(AL$2=$A335,Data!AI335,0)</f>
        <v>0</v>
      </c>
      <c r="AM335" t="str">
        <f t="shared" si="10"/>
        <v>EA</v>
      </c>
      <c r="AN335" t="e">
        <f>+INDEX(Validation!$D$4:$D$250,MATCH(Merge!B335,Validation!$E$4:$E$250,0))</f>
        <v>#N/A</v>
      </c>
      <c r="AO335" s="172">
        <f t="shared" si="11"/>
        <v>0</v>
      </c>
    </row>
    <row r="336" spans="1:41" ht="15" x14ac:dyDescent="0.25">
      <c r="A336">
        <f>Inputs!$H$11</f>
        <v>1</v>
      </c>
      <c r="B336" t="str">
        <f>Inputs!$D$4</f>
        <v>Select Agency…</v>
      </c>
      <c r="C336" s="166" t="str">
        <f>Inputs!$I$6</f>
        <v>(insert code)</v>
      </c>
      <c r="D336" t="str">
        <f>IFERROR(INDEX(Inputs!$I$11:$I$19,MATCH(A336,Inputs!$H$11:$H$19)),"")</f>
        <v>(insert code)</v>
      </c>
      <c r="E336" t="s">
        <v>942</v>
      </c>
      <c r="F336" s="168">
        <f>IF(F$2=$A336,Data!C336,0)</f>
        <v>0</v>
      </c>
      <c r="G336" s="168">
        <f>IF(G$2=$A336,Data!D336,0)</f>
        <v>0</v>
      </c>
      <c r="H336" s="168">
        <f>IF(H$2=$A336,Data!E336,0)</f>
        <v>0</v>
      </c>
      <c r="I336" s="168">
        <f>IF(I$2=$A336,Data!F336,0)</f>
        <v>0</v>
      </c>
      <c r="J336" s="168">
        <f>IF(J$2=$A336,Data!G336,0)</f>
        <v>0</v>
      </c>
      <c r="K336" s="168">
        <f>IF(K$2=$A336,Data!H336,0)</f>
        <v>0</v>
      </c>
      <c r="L336" s="168">
        <f>IF(L$2=$A336,Data!I336,0)</f>
        <v>0</v>
      </c>
      <c r="M336" s="168">
        <f>IF(M$2=$A336,Data!J336,0)</f>
        <v>0</v>
      </c>
      <c r="N336" s="168">
        <f>IF(N$2=$A336,Data!K336,0)</f>
        <v>0</v>
      </c>
      <c r="O336" s="168">
        <f>IF(O$2=$A336,Data!L336,0)</f>
        <v>0</v>
      </c>
      <c r="P336" s="168">
        <f>IF(P$2=$A336,Data!M336,0)</f>
        <v>0</v>
      </c>
      <c r="Q336" s="168">
        <f>IF(Q$2=$A336,Data!N336,0)</f>
        <v>0</v>
      </c>
      <c r="R336" s="169">
        <f>IF(R$2=$A336,Data!O336,0)</f>
        <v>0</v>
      </c>
      <c r="S336" s="169">
        <f>IF(S$2=$A336,Data!P336,0)</f>
        <v>0</v>
      </c>
      <c r="T336" s="169">
        <f>IF(T$2=$A336,Data!Q336,0)</f>
        <v>0</v>
      </c>
      <c r="U336" s="169">
        <f>IF(U$2=$A336,Data!R336,0)</f>
        <v>0</v>
      </c>
      <c r="V336" s="169">
        <f>IF(V$2=$A336,Data!S336,0)</f>
        <v>0</v>
      </c>
      <c r="W336" s="169">
        <f>IF(W$2=$A336,Data!T336,0)</f>
        <v>0</v>
      </c>
      <c r="X336" s="169">
        <f>IF(X$2=$A336,Data!U336,0)</f>
        <v>0</v>
      </c>
      <c r="Y336" s="169">
        <f>IF(Y$2=$A336,Data!V336,0)</f>
        <v>0</v>
      </c>
      <c r="Z336" s="169">
        <f>IF(Z$2=$A336,Data!W336,0)</f>
        <v>0</v>
      </c>
      <c r="AA336" s="169">
        <f>IF(AA$2=$A336,Data!X336,0)</f>
        <v>0</v>
      </c>
      <c r="AB336" s="169">
        <f>IF(AB$2=$A336,Data!Y336,0)</f>
        <v>0</v>
      </c>
      <c r="AC336" s="169">
        <f>IF(AC$2=$A336,Data!Z336,0)</f>
        <v>0</v>
      </c>
      <c r="AD336" s="170">
        <f>IF(AD$2=$A336,Data!AA336,0)</f>
        <v>0</v>
      </c>
      <c r="AE336" s="171">
        <f>IF(AE$2=$A336,Data!AB336,0)</f>
        <v>0</v>
      </c>
      <c r="AF336" s="170">
        <f>IF(AF$2=$A336,Data!AC336,0)</f>
        <v>0</v>
      </c>
      <c r="AG336" s="171">
        <f>IF(AG$2=$A336,Data!AD336,0)</f>
        <v>0</v>
      </c>
      <c r="AH336" s="170">
        <f>IF(AH$2=$A336,Data!AE336,0)</f>
        <v>0</v>
      </c>
      <c r="AI336" s="171">
        <f>IF(AI$2=$A336,Data!AF336,0)</f>
        <v>0</v>
      </c>
      <c r="AJ336" s="170">
        <f>IF(AJ$2=$A336,Data!AG336,0)</f>
        <v>0</v>
      </c>
      <c r="AK336" s="171">
        <f>IF(AK$2=$A336,Data!AH336,0)</f>
        <v>0</v>
      </c>
      <c r="AL336" s="170">
        <f>IF(AL$2=$A336,Data!AI336,0)</f>
        <v>0</v>
      </c>
      <c r="AM336" t="str">
        <f t="shared" si="10"/>
        <v>EA</v>
      </c>
      <c r="AN336" t="e">
        <f>+INDEX(Validation!$D$4:$D$250,MATCH(Merge!B336,Validation!$E$4:$E$250,0))</f>
        <v>#N/A</v>
      </c>
      <c r="AO336" s="172">
        <f t="shared" si="11"/>
        <v>0</v>
      </c>
    </row>
    <row r="337" spans="1:41" ht="15" x14ac:dyDescent="0.25">
      <c r="A337">
        <f>Inputs!$H$11</f>
        <v>1</v>
      </c>
      <c r="B337" t="str">
        <f>Inputs!$D$4</f>
        <v>Select Agency…</v>
      </c>
      <c r="C337" s="166" t="str">
        <f>Inputs!$I$6</f>
        <v>(insert code)</v>
      </c>
      <c r="D337" t="str">
        <f>IFERROR(INDEX(Inputs!$I$11:$I$19,MATCH(A337,Inputs!$H$11:$H$19)),"")</f>
        <v>(insert code)</v>
      </c>
      <c r="E337" t="s">
        <v>942</v>
      </c>
      <c r="F337" s="168">
        <f>IF(F$2=$A337,Data!C337,0)</f>
        <v>0</v>
      </c>
      <c r="G337" s="168">
        <f>IF(G$2=$A337,Data!D337,0)</f>
        <v>0</v>
      </c>
      <c r="H337" s="168">
        <f>IF(H$2=$A337,Data!E337,0)</f>
        <v>0</v>
      </c>
      <c r="I337" s="168">
        <f>IF(I$2=$A337,Data!F337,0)</f>
        <v>0</v>
      </c>
      <c r="J337" s="168">
        <f>IF(J$2=$A337,Data!G337,0)</f>
        <v>0</v>
      </c>
      <c r="K337" s="168">
        <f>IF(K$2=$A337,Data!H337,0)</f>
        <v>0</v>
      </c>
      <c r="L337" s="168">
        <f>IF(L$2=$A337,Data!I337,0)</f>
        <v>0</v>
      </c>
      <c r="M337" s="168">
        <f>IF(M$2=$A337,Data!J337,0)</f>
        <v>0</v>
      </c>
      <c r="N337" s="168">
        <f>IF(N$2=$A337,Data!K337,0)</f>
        <v>0</v>
      </c>
      <c r="O337" s="168">
        <f>IF(O$2=$A337,Data!L337,0)</f>
        <v>0</v>
      </c>
      <c r="P337" s="168">
        <f>IF(P$2=$A337,Data!M337,0)</f>
        <v>0</v>
      </c>
      <c r="Q337" s="168">
        <f>IF(Q$2=$A337,Data!N337,0)</f>
        <v>0</v>
      </c>
      <c r="R337" s="169">
        <f>IF(R$2=$A337,Data!O337,0)</f>
        <v>0</v>
      </c>
      <c r="S337" s="169">
        <f>IF(S$2=$A337,Data!P337,0)</f>
        <v>0</v>
      </c>
      <c r="T337" s="169">
        <f>IF(T$2=$A337,Data!Q337,0)</f>
        <v>0</v>
      </c>
      <c r="U337" s="169">
        <f>IF(U$2=$A337,Data!R337,0)</f>
        <v>0</v>
      </c>
      <c r="V337" s="169">
        <f>IF(V$2=$A337,Data!S337,0)</f>
        <v>0</v>
      </c>
      <c r="W337" s="169">
        <f>IF(W$2=$A337,Data!T337,0)</f>
        <v>0</v>
      </c>
      <c r="X337" s="169">
        <f>IF(X$2=$A337,Data!U337,0)</f>
        <v>0</v>
      </c>
      <c r="Y337" s="169">
        <f>IF(Y$2=$A337,Data!V337,0)</f>
        <v>0</v>
      </c>
      <c r="Z337" s="169">
        <f>IF(Z$2=$A337,Data!W337,0)</f>
        <v>0</v>
      </c>
      <c r="AA337" s="169">
        <f>IF(AA$2=$A337,Data!X337,0)</f>
        <v>0</v>
      </c>
      <c r="AB337" s="169">
        <f>IF(AB$2=$A337,Data!Y337,0)</f>
        <v>0</v>
      </c>
      <c r="AC337" s="169">
        <f>IF(AC$2=$A337,Data!Z337,0)</f>
        <v>0</v>
      </c>
      <c r="AD337" s="170">
        <f>IF(AD$2=$A337,Data!AA337,0)</f>
        <v>0</v>
      </c>
      <c r="AE337" s="171">
        <f>IF(AE$2=$A337,Data!AB337,0)</f>
        <v>0</v>
      </c>
      <c r="AF337" s="170">
        <f>IF(AF$2=$A337,Data!AC337,0)</f>
        <v>0</v>
      </c>
      <c r="AG337" s="171">
        <f>IF(AG$2=$A337,Data!AD337,0)</f>
        <v>0</v>
      </c>
      <c r="AH337" s="170">
        <f>IF(AH$2=$A337,Data!AE337,0)</f>
        <v>0</v>
      </c>
      <c r="AI337" s="171">
        <f>IF(AI$2=$A337,Data!AF337,0)</f>
        <v>0</v>
      </c>
      <c r="AJ337" s="170">
        <f>IF(AJ$2=$A337,Data!AG337,0)</f>
        <v>0</v>
      </c>
      <c r="AK337" s="171">
        <f>IF(AK$2=$A337,Data!AH337,0)</f>
        <v>0</v>
      </c>
      <c r="AL337" s="170">
        <f>IF(AL$2=$A337,Data!AI337,0)</f>
        <v>0</v>
      </c>
      <c r="AM337" t="str">
        <f t="shared" si="10"/>
        <v>EA</v>
      </c>
      <c r="AN337" t="e">
        <f>+INDEX(Validation!$D$4:$D$250,MATCH(Merge!B337,Validation!$E$4:$E$250,0))</f>
        <v>#N/A</v>
      </c>
      <c r="AO337" s="172">
        <f t="shared" si="11"/>
        <v>0</v>
      </c>
    </row>
    <row r="338" spans="1:41" ht="15" x14ac:dyDescent="0.25">
      <c r="A338">
        <f>Inputs!$H$11</f>
        <v>1</v>
      </c>
      <c r="B338" t="str">
        <f>Inputs!$D$4</f>
        <v>Select Agency…</v>
      </c>
      <c r="C338" s="166" t="str">
        <f>Inputs!$I$6</f>
        <v>(insert code)</v>
      </c>
      <c r="D338" t="str">
        <f>IFERROR(INDEX(Inputs!$I$11:$I$19,MATCH(A338,Inputs!$H$11:$H$19)),"")</f>
        <v>(insert code)</v>
      </c>
      <c r="E338" t="s">
        <v>942</v>
      </c>
      <c r="F338" s="168">
        <f>IF(F$2=$A338,Data!C338,0)</f>
        <v>0</v>
      </c>
      <c r="G338" s="168">
        <f>IF(G$2=$A338,Data!D338,0)</f>
        <v>0</v>
      </c>
      <c r="H338" s="168">
        <f>IF(H$2=$A338,Data!E338,0)</f>
        <v>0</v>
      </c>
      <c r="I338" s="168">
        <f>IF(I$2=$A338,Data!F338,0)</f>
        <v>0</v>
      </c>
      <c r="J338" s="168">
        <f>IF(J$2=$A338,Data!G338,0)</f>
        <v>0</v>
      </c>
      <c r="K338" s="168">
        <f>IF(K$2=$A338,Data!H338,0)</f>
        <v>0</v>
      </c>
      <c r="L338" s="168">
        <f>IF(L$2=$A338,Data!I338,0)</f>
        <v>0</v>
      </c>
      <c r="M338" s="168">
        <f>IF(M$2=$A338,Data!J338,0)</f>
        <v>0</v>
      </c>
      <c r="N338" s="168">
        <f>IF(N$2=$A338,Data!K338,0)</f>
        <v>0</v>
      </c>
      <c r="O338" s="168">
        <f>IF(O$2=$A338,Data!L338,0)</f>
        <v>0</v>
      </c>
      <c r="P338" s="168">
        <f>IF(P$2=$A338,Data!M338,0)</f>
        <v>0</v>
      </c>
      <c r="Q338" s="168">
        <f>IF(Q$2=$A338,Data!N338,0)</f>
        <v>0</v>
      </c>
      <c r="R338" s="169">
        <f>IF(R$2=$A338,Data!O338,0)</f>
        <v>0</v>
      </c>
      <c r="S338" s="169">
        <f>IF(S$2=$A338,Data!P338,0)</f>
        <v>0</v>
      </c>
      <c r="T338" s="169">
        <f>IF(T$2=$A338,Data!Q338,0)</f>
        <v>0</v>
      </c>
      <c r="U338" s="169">
        <f>IF(U$2=$A338,Data!R338,0)</f>
        <v>0</v>
      </c>
      <c r="V338" s="169">
        <f>IF(V$2=$A338,Data!S338,0)</f>
        <v>0</v>
      </c>
      <c r="W338" s="169">
        <f>IF(W$2=$A338,Data!T338,0)</f>
        <v>0</v>
      </c>
      <c r="X338" s="169">
        <f>IF(X$2=$A338,Data!U338,0)</f>
        <v>0</v>
      </c>
      <c r="Y338" s="169">
        <f>IF(Y$2=$A338,Data!V338,0)</f>
        <v>0</v>
      </c>
      <c r="Z338" s="169">
        <f>IF(Z$2=$A338,Data!W338,0)</f>
        <v>0</v>
      </c>
      <c r="AA338" s="169">
        <f>IF(AA$2=$A338,Data!X338,0)</f>
        <v>0</v>
      </c>
      <c r="AB338" s="169">
        <f>IF(AB$2=$A338,Data!Y338,0)</f>
        <v>0</v>
      </c>
      <c r="AC338" s="169">
        <f>IF(AC$2=$A338,Data!Z338,0)</f>
        <v>0</v>
      </c>
      <c r="AD338" s="170">
        <f>IF(AD$2=$A338,Data!AA338,0)</f>
        <v>0</v>
      </c>
      <c r="AE338" s="171">
        <f>IF(AE$2=$A338,Data!AB338,0)</f>
        <v>0</v>
      </c>
      <c r="AF338" s="170">
        <f>IF(AF$2=$A338,Data!AC338,0)</f>
        <v>0</v>
      </c>
      <c r="AG338" s="171">
        <f>IF(AG$2=$A338,Data!AD338,0)</f>
        <v>0</v>
      </c>
      <c r="AH338" s="170">
        <f>IF(AH$2=$A338,Data!AE338,0)</f>
        <v>0</v>
      </c>
      <c r="AI338" s="171">
        <f>IF(AI$2=$A338,Data!AF338,0)</f>
        <v>0</v>
      </c>
      <c r="AJ338" s="170">
        <f>IF(AJ$2=$A338,Data!AG338,0)</f>
        <v>0</v>
      </c>
      <c r="AK338" s="171">
        <f>IF(AK$2=$A338,Data!AH338,0)</f>
        <v>0</v>
      </c>
      <c r="AL338" s="170">
        <f>IF(AL$2=$A338,Data!AI338,0)</f>
        <v>0</v>
      </c>
      <c r="AM338" t="str">
        <f t="shared" si="10"/>
        <v>EA</v>
      </c>
      <c r="AN338" t="e">
        <f>+INDEX(Validation!$D$4:$D$250,MATCH(Merge!B338,Validation!$E$4:$E$250,0))</f>
        <v>#N/A</v>
      </c>
      <c r="AO338" s="172">
        <f t="shared" si="11"/>
        <v>0</v>
      </c>
    </row>
    <row r="339" spans="1:41" ht="15" x14ac:dyDescent="0.25">
      <c r="A339">
        <f>Inputs!$H$11</f>
        <v>1</v>
      </c>
      <c r="B339" t="str">
        <f>Inputs!$D$4</f>
        <v>Select Agency…</v>
      </c>
      <c r="C339" s="166" t="str">
        <f>Inputs!$I$6</f>
        <v>(insert code)</v>
      </c>
      <c r="D339" t="str">
        <f>IFERROR(INDEX(Inputs!$I$11:$I$19,MATCH(A339,Inputs!$H$11:$H$19)),"")</f>
        <v>(insert code)</v>
      </c>
      <c r="E339" t="s">
        <v>942</v>
      </c>
      <c r="F339" s="168">
        <f>IF(F$2=$A339,Data!C339,0)</f>
        <v>0</v>
      </c>
      <c r="G339" s="168">
        <f>IF(G$2=$A339,Data!D339,0)</f>
        <v>0</v>
      </c>
      <c r="H339" s="168">
        <f>IF(H$2=$A339,Data!E339,0)</f>
        <v>0</v>
      </c>
      <c r="I339" s="168">
        <f>IF(I$2=$A339,Data!F339,0)</f>
        <v>0</v>
      </c>
      <c r="J339" s="168">
        <f>IF(J$2=$A339,Data!G339,0)</f>
        <v>0</v>
      </c>
      <c r="K339" s="168">
        <f>IF(K$2=$A339,Data!H339,0)</f>
        <v>0</v>
      </c>
      <c r="L339" s="168">
        <f>IF(L$2=$A339,Data!I339,0)</f>
        <v>0</v>
      </c>
      <c r="M339" s="168">
        <f>IF(M$2=$A339,Data!J339,0)</f>
        <v>0</v>
      </c>
      <c r="N339" s="168">
        <f>IF(N$2=$A339,Data!K339,0)</f>
        <v>0</v>
      </c>
      <c r="O339" s="168">
        <f>IF(O$2=$A339,Data!L339,0)</f>
        <v>0</v>
      </c>
      <c r="P339" s="168">
        <f>IF(P$2=$A339,Data!M339,0)</f>
        <v>0</v>
      </c>
      <c r="Q339" s="168">
        <f>IF(Q$2=$A339,Data!N339,0)</f>
        <v>0</v>
      </c>
      <c r="R339" s="169">
        <f>IF(R$2=$A339,Data!O339,0)</f>
        <v>0</v>
      </c>
      <c r="S339" s="169">
        <f>IF(S$2=$A339,Data!P339,0)</f>
        <v>0</v>
      </c>
      <c r="T339" s="169">
        <f>IF(T$2=$A339,Data!Q339,0)</f>
        <v>0</v>
      </c>
      <c r="U339" s="169">
        <f>IF(U$2=$A339,Data!R339,0)</f>
        <v>0</v>
      </c>
      <c r="V339" s="169">
        <f>IF(V$2=$A339,Data!S339,0)</f>
        <v>0</v>
      </c>
      <c r="W339" s="169">
        <f>IF(W$2=$A339,Data!T339,0)</f>
        <v>0</v>
      </c>
      <c r="X339" s="169">
        <f>IF(X$2=$A339,Data!U339,0)</f>
        <v>0</v>
      </c>
      <c r="Y339" s="169">
        <f>IF(Y$2=$A339,Data!V339,0)</f>
        <v>0</v>
      </c>
      <c r="Z339" s="169">
        <f>IF(Z$2=$A339,Data!W339,0)</f>
        <v>0</v>
      </c>
      <c r="AA339" s="169">
        <f>IF(AA$2=$A339,Data!X339,0)</f>
        <v>0</v>
      </c>
      <c r="AB339" s="169">
        <f>IF(AB$2=$A339,Data!Y339,0)</f>
        <v>0</v>
      </c>
      <c r="AC339" s="169">
        <f>IF(AC$2=$A339,Data!Z339,0)</f>
        <v>0</v>
      </c>
      <c r="AD339" s="170">
        <f>IF(AD$2=$A339,Data!AA339,0)</f>
        <v>0</v>
      </c>
      <c r="AE339" s="171">
        <f>IF(AE$2=$A339,Data!AB339,0)</f>
        <v>0</v>
      </c>
      <c r="AF339" s="170">
        <f>IF(AF$2=$A339,Data!AC339,0)</f>
        <v>0</v>
      </c>
      <c r="AG339" s="171">
        <f>IF(AG$2=$A339,Data!AD339,0)</f>
        <v>0</v>
      </c>
      <c r="AH339" s="170">
        <f>IF(AH$2=$A339,Data!AE339,0)</f>
        <v>0</v>
      </c>
      <c r="AI339" s="171">
        <f>IF(AI$2=$A339,Data!AF339,0)</f>
        <v>0</v>
      </c>
      <c r="AJ339" s="170">
        <f>IF(AJ$2=$A339,Data!AG339,0)</f>
        <v>0</v>
      </c>
      <c r="AK339" s="171">
        <f>IF(AK$2=$A339,Data!AH339,0)</f>
        <v>0</v>
      </c>
      <c r="AL339" s="170">
        <f>IF(AL$2=$A339,Data!AI339,0)</f>
        <v>0</v>
      </c>
      <c r="AM339" t="str">
        <f t="shared" si="10"/>
        <v>EA</v>
      </c>
      <c r="AN339" t="e">
        <f>+INDEX(Validation!$D$4:$D$250,MATCH(Merge!B339,Validation!$E$4:$E$250,0))</f>
        <v>#N/A</v>
      </c>
      <c r="AO339" s="172">
        <f t="shared" si="11"/>
        <v>0</v>
      </c>
    </row>
    <row r="340" spans="1:41" ht="15" x14ac:dyDescent="0.25">
      <c r="A340">
        <f>Inputs!$H$11</f>
        <v>1</v>
      </c>
      <c r="B340" t="str">
        <f>Inputs!$D$4</f>
        <v>Select Agency…</v>
      </c>
      <c r="C340" s="166" t="str">
        <f>Inputs!$I$6</f>
        <v>(insert code)</v>
      </c>
      <c r="D340" t="str">
        <f>IFERROR(INDEX(Inputs!$I$11:$I$19,MATCH(A340,Inputs!$H$11:$H$19)),"")</f>
        <v>(insert code)</v>
      </c>
      <c r="E340" t="s">
        <v>942</v>
      </c>
      <c r="F340" s="168">
        <f>IF(F$2=$A340,Data!C340,0)</f>
        <v>0</v>
      </c>
      <c r="G340" s="168">
        <f>IF(G$2=$A340,Data!D340,0)</f>
        <v>0</v>
      </c>
      <c r="H340" s="168">
        <f>IF(H$2=$A340,Data!E340,0)</f>
        <v>0</v>
      </c>
      <c r="I340" s="168">
        <f>IF(I$2=$A340,Data!F340,0)</f>
        <v>0</v>
      </c>
      <c r="J340" s="168">
        <f>IF(J$2=$A340,Data!G340,0)</f>
        <v>0</v>
      </c>
      <c r="K340" s="168">
        <f>IF(K$2=$A340,Data!H340,0)</f>
        <v>0</v>
      </c>
      <c r="L340" s="168">
        <f>IF(L$2=$A340,Data!I340,0)</f>
        <v>0</v>
      </c>
      <c r="M340" s="168">
        <f>IF(M$2=$A340,Data!J340,0)</f>
        <v>0</v>
      </c>
      <c r="N340" s="168">
        <f>IF(N$2=$A340,Data!K340,0)</f>
        <v>0</v>
      </c>
      <c r="O340" s="168">
        <f>IF(O$2=$A340,Data!L340,0)</f>
        <v>0</v>
      </c>
      <c r="P340" s="168">
        <f>IF(P$2=$A340,Data!M340,0)</f>
        <v>0</v>
      </c>
      <c r="Q340" s="168">
        <f>IF(Q$2=$A340,Data!N340,0)</f>
        <v>0</v>
      </c>
      <c r="R340" s="169">
        <f>IF(R$2=$A340,Data!O340,0)</f>
        <v>0</v>
      </c>
      <c r="S340" s="169">
        <f>IF(S$2=$A340,Data!P340,0)</f>
        <v>0</v>
      </c>
      <c r="T340" s="169">
        <f>IF(T$2=$A340,Data!Q340,0)</f>
        <v>0</v>
      </c>
      <c r="U340" s="169">
        <f>IF(U$2=$A340,Data!R340,0)</f>
        <v>0</v>
      </c>
      <c r="V340" s="169">
        <f>IF(V$2=$A340,Data!S340,0)</f>
        <v>0</v>
      </c>
      <c r="W340" s="169">
        <f>IF(W$2=$A340,Data!T340,0)</f>
        <v>0</v>
      </c>
      <c r="X340" s="169">
        <f>IF(X$2=$A340,Data!U340,0)</f>
        <v>0</v>
      </c>
      <c r="Y340" s="169">
        <f>IF(Y$2=$A340,Data!V340,0)</f>
        <v>0</v>
      </c>
      <c r="Z340" s="169">
        <f>IF(Z$2=$A340,Data!W340,0)</f>
        <v>0</v>
      </c>
      <c r="AA340" s="169">
        <f>IF(AA$2=$A340,Data!X340,0)</f>
        <v>0</v>
      </c>
      <c r="AB340" s="169">
        <f>IF(AB$2=$A340,Data!Y340,0)</f>
        <v>0</v>
      </c>
      <c r="AC340" s="169">
        <f>IF(AC$2=$A340,Data!Z340,0)</f>
        <v>0</v>
      </c>
      <c r="AD340" s="170">
        <f>IF(AD$2=$A340,Data!AA340,0)</f>
        <v>0</v>
      </c>
      <c r="AE340" s="171">
        <f>IF(AE$2=$A340,Data!AB340,0)</f>
        <v>0</v>
      </c>
      <c r="AF340" s="170">
        <f>IF(AF$2=$A340,Data!AC340,0)</f>
        <v>0</v>
      </c>
      <c r="AG340" s="171">
        <f>IF(AG$2=$A340,Data!AD340,0)</f>
        <v>0</v>
      </c>
      <c r="AH340" s="170">
        <f>IF(AH$2=$A340,Data!AE340,0)</f>
        <v>0</v>
      </c>
      <c r="AI340" s="171">
        <f>IF(AI$2=$A340,Data!AF340,0)</f>
        <v>0</v>
      </c>
      <c r="AJ340" s="170">
        <f>IF(AJ$2=$A340,Data!AG340,0)</f>
        <v>0</v>
      </c>
      <c r="AK340" s="171">
        <f>IF(AK$2=$A340,Data!AH340,0)</f>
        <v>0</v>
      </c>
      <c r="AL340" s="170">
        <f>IF(AL$2=$A340,Data!AI340,0)</f>
        <v>0</v>
      </c>
      <c r="AM340" t="str">
        <f t="shared" si="10"/>
        <v>EA</v>
      </c>
      <c r="AN340" t="e">
        <f>+INDEX(Validation!$D$4:$D$250,MATCH(Merge!B340,Validation!$E$4:$E$250,0))</f>
        <v>#N/A</v>
      </c>
      <c r="AO340" s="172">
        <f t="shared" si="11"/>
        <v>0</v>
      </c>
    </row>
    <row r="341" spans="1:41" ht="15" x14ac:dyDescent="0.25">
      <c r="A341">
        <f>Inputs!$H$11</f>
        <v>1</v>
      </c>
      <c r="B341" t="str">
        <f>Inputs!$D$4</f>
        <v>Select Agency…</v>
      </c>
      <c r="C341" s="166" t="str">
        <f>Inputs!$I$6</f>
        <v>(insert code)</v>
      </c>
      <c r="D341" t="str">
        <f>IFERROR(INDEX(Inputs!$I$11:$I$19,MATCH(A341,Inputs!$H$11:$H$19)),"")</f>
        <v>(insert code)</v>
      </c>
      <c r="E341" t="s">
        <v>942</v>
      </c>
      <c r="F341" s="168">
        <f>IF(F$2=$A341,Data!C341,0)</f>
        <v>0</v>
      </c>
      <c r="G341" s="168">
        <f>IF(G$2=$A341,Data!D341,0)</f>
        <v>0</v>
      </c>
      <c r="H341" s="168">
        <f>IF(H$2=$A341,Data!E341,0)</f>
        <v>0</v>
      </c>
      <c r="I341" s="168">
        <f>IF(I$2=$A341,Data!F341,0)</f>
        <v>0</v>
      </c>
      <c r="J341" s="168">
        <f>IF(J$2=$A341,Data!G341,0)</f>
        <v>0</v>
      </c>
      <c r="K341" s="168">
        <f>IF(K$2=$A341,Data!H341,0)</f>
        <v>0</v>
      </c>
      <c r="L341" s="168">
        <f>IF(L$2=$A341,Data!I341,0)</f>
        <v>0</v>
      </c>
      <c r="M341" s="168">
        <f>IF(M$2=$A341,Data!J341,0)</f>
        <v>0</v>
      </c>
      <c r="N341" s="168">
        <f>IF(N$2=$A341,Data!K341,0)</f>
        <v>0</v>
      </c>
      <c r="O341" s="168">
        <f>IF(O$2=$A341,Data!L341,0)</f>
        <v>0</v>
      </c>
      <c r="P341" s="168">
        <f>IF(P$2=$A341,Data!M341,0)</f>
        <v>0</v>
      </c>
      <c r="Q341" s="168">
        <f>IF(Q$2=$A341,Data!N341,0)</f>
        <v>0</v>
      </c>
      <c r="R341" s="169">
        <f>IF(R$2=$A341,Data!O341,0)</f>
        <v>0</v>
      </c>
      <c r="S341" s="169">
        <f>IF(S$2=$A341,Data!P341,0)</f>
        <v>0</v>
      </c>
      <c r="T341" s="169">
        <f>IF(T$2=$A341,Data!Q341,0)</f>
        <v>0</v>
      </c>
      <c r="U341" s="169">
        <f>IF(U$2=$A341,Data!R341,0)</f>
        <v>0</v>
      </c>
      <c r="V341" s="169">
        <f>IF(V$2=$A341,Data!S341,0)</f>
        <v>0</v>
      </c>
      <c r="W341" s="169">
        <f>IF(W$2=$A341,Data!T341,0)</f>
        <v>0</v>
      </c>
      <c r="X341" s="169">
        <f>IF(X$2=$A341,Data!U341,0)</f>
        <v>0</v>
      </c>
      <c r="Y341" s="169">
        <f>IF(Y$2=$A341,Data!V341,0)</f>
        <v>0</v>
      </c>
      <c r="Z341" s="169">
        <f>IF(Z$2=$A341,Data!W341,0)</f>
        <v>0</v>
      </c>
      <c r="AA341" s="169">
        <f>IF(AA$2=$A341,Data!X341,0)</f>
        <v>0</v>
      </c>
      <c r="AB341" s="169">
        <f>IF(AB$2=$A341,Data!Y341,0)</f>
        <v>0</v>
      </c>
      <c r="AC341" s="169">
        <f>IF(AC$2=$A341,Data!Z341,0)</f>
        <v>0</v>
      </c>
      <c r="AD341" s="170">
        <f>IF(AD$2=$A341,Data!AA341,0)</f>
        <v>0</v>
      </c>
      <c r="AE341" s="171">
        <f>IF(AE$2=$A341,Data!AB341,0)</f>
        <v>0</v>
      </c>
      <c r="AF341" s="170">
        <f>IF(AF$2=$A341,Data!AC341,0)</f>
        <v>0</v>
      </c>
      <c r="AG341" s="171">
        <f>IF(AG$2=$A341,Data!AD341,0)</f>
        <v>0</v>
      </c>
      <c r="AH341" s="170">
        <f>IF(AH$2=$A341,Data!AE341,0)</f>
        <v>0</v>
      </c>
      <c r="AI341" s="171">
        <f>IF(AI$2=$A341,Data!AF341,0)</f>
        <v>0</v>
      </c>
      <c r="AJ341" s="170">
        <f>IF(AJ$2=$A341,Data!AG341,0)</f>
        <v>0</v>
      </c>
      <c r="AK341" s="171">
        <f>IF(AK$2=$A341,Data!AH341,0)</f>
        <v>0</v>
      </c>
      <c r="AL341" s="170">
        <f>IF(AL$2=$A341,Data!AI341,0)</f>
        <v>0</v>
      </c>
      <c r="AM341" t="str">
        <f t="shared" si="10"/>
        <v>EA</v>
      </c>
      <c r="AN341" t="e">
        <f>+INDEX(Validation!$D$4:$D$250,MATCH(Merge!B341,Validation!$E$4:$E$250,0))</f>
        <v>#N/A</v>
      </c>
      <c r="AO341" s="172">
        <f t="shared" si="11"/>
        <v>0</v>
      </c>
    </row>
    <row r="342" spans="1:41" ht="15" x14ac:dyDescent="0.25">
      <c r="A342">
        <f>Inputs!$H$11</f>
        <v>1</v>
      </c>
      <c r="B342" t="str">
        <f>Inputs!$D$4</f>
        <v>Select Agency…</v>
      </c>
      <c r="C342" s="166" t="str">
        <f>Inputs!$I$6</f>
        <v>(insert code)</v>
      </c>
      <c r="D342" t="str">
        <f>IFERROR(INDEX(Inputs!$I$11:$I$19,MATCH(A342,Inputs!$H$11:$H$19)),"")</f>
        <v>(insert code)</v>
      </c>
      <c r="E342" t="s">
        <v>942</v>
      </c>
      <c r="F342" s="168">
        <f>IF(F$2=$A342,Data!C342,0)</f>
        <v>0</v>
      </c>
      <c r="G342" s="168">
        <f>IF(G$2=$A342,Data!D342,0)</f>
        <v>0</v>
      </c>
      <c r="H342" s="168">
        <f>IF(H$2=$A342,Data!E342,0)</f>
        <v>0</v>
      </c>
      <c r="I342" s="168">
        <f>IF(I$2=$A342,Data!F342,0)</f>
        <v>0</v>
      </c>
      <c r="J342" s="168">
        <f>IF(J$2=$A342,Data!G342,0)</f>
        <v>0</v>
      </c>
      <c r="K342" s="168">
        <f>IF(K$2=$A342,Data!H342,0)</f>
        <v>0</v>
      </c>
      <c r="L342" s="168">
        <f>IF(L$2=$A342,Data!I342,0)</f>
        <v>0</v>
      </c>
      <c r="M342" s="168">
        <f>IF(M$2=$A342,Data!J342,0)</f>
        <v>0</v>
      </c>
      <c r="N342" s="168">
        <f>IF(N$2=$A342,Data!K342,0)</f>
        <v>0</v>
      </c>
      <c r="O342" s="168">
        <f>IF(O$2=$A342,Data!L342,0)</f>
        <v>0</v>
      </c>
      <c r="P342" s="168">
        <f>IF(P$2=$A342,Data!M342,0)</f>
        <v>0</v>
      </c>
      <c r="Q342" s="168">
        <f>IF(Q$2=$A342,Data!N342,0)</f>
        <v>0</v>
      </c>
      <c r="R342" s="169">
        <f>IF(R$2=$A342,Data!O342,0)</f>
        <v>0</v>
      </c>
      <c r="S342" s="169">
        <f>IF(S$2=$A342,Data!P342,0)</f>
        <v>0</v>
      </c>
      <c r="T342" s="169">
        <f>IF(T$2=$A342,Data!Q342,0)</f>
        <v>0</v>
      </c>
      <c r="U342" s="169">
        <f>IF(U$2=$A342,Data!R342,0)</f>
        <v>0</v>
      </c>
      <c r="V342" s="169">
        <f>IF(V$2=$A342,Data!S342,0)</f>
        <v>0</v>
      </c>
      <c r="W342" s="169">
        <f>IF(W$2=$A342,Data!T342,0)</f>
        <v>0</v>
      </c>
      <c r="X342" s="169">
        <f>IF(X$2=$A342,Data!U342,0)</f>
        <v>0</v>
      </c>
      <c r="Y342" s="169">
        <f>IF(Y$2=$A342,Data!V342,0)</f>
        <v>0</v>
      </c>
      <c r="Z342" s="169">
        <f>IF(Z$2=$A342,Data!W342,0)</f>
        <v>0</v>
      </c>
      <c r="AA342" s="169">
        <f>IF(AA$2=$A342,Data!X342,0)</f>
        <v>0</v>
      </c>
      <c r="AB342" s="169">
        <f>IF(AB$2=$A342,Data!Y342,0)</f>
        <v>0</v>
      </c>
      <c r="AC342" s="169">
        <f>IF(AC$2=$A342,Data!Z342,0)</f>
        <v>0</v>
      </c>
      <c r="AD342" s="170">
        <f>IF(AD$2=$A342,Data!AA342,0)</f>
        <v>0</v>
      </c>
      <c r="AE342" s="171">
        <f>IF(AE$2=$A342,Data!AB342,0)</f>
        <v>0</v>
      </c>
      <c r="AF342" s="170">
        <f>IF(AF$2=$A342,Data!AC342,0)</f>
        <v>0</v>
      </c>
      <c r="AG342" s="171">
        <f>IF(AG$2=$A342,Data!AD342,0)</f>
        <v>0</v>
      </c>
      <c r="AH342" s="170">
        <f>IF(AH$2=$A342,Data!AE342,0)</f>
        <v>0</v>
      </c>
      <c r="AI342" s="171">
        <f>IF(AI$2=$A342,Data!AF342,0)</f>
        <v>0</v>
      </c>
      <c r="AJ342" s="170">
        <f>IF(AJ$2=$A342,Data!AG342,0)</f>
        <v>0</v>
      </c>
      <c r="AK342" s="171">
        <f>IF(AK$2=$A342,Data!AH342,0)</f>
        <v>0</v>
      </c>
      <c r="AL342" s="170">
        <f>IF(AL$2=$A342,Data!AI342,0)</f>
        <v>0</v>
      </c>
      <c r="AM342" t="str">
        <f t="shared" si="10"/>
        <v>EA</v>
      </c>
      <c r="AN342" t="e">
        <f>+INDEX(Validation!$D$4:$D$250,MATCH(Merge!B342,Validation!$E$4:$E$250,0))</f>
        <v>#N/A</v>
      </c>
      <c r="AO342" s="172">
        <f t="shared" si="11"/>
        <v>0</v>
      </c>
    </row>
    <row r="343" spans="1:41" ht="15" x14ac:dyDescent="0.25">
      <c r="A343">
        <f>Inputs!$H$11</f>
        <v>1</v>
      </c>
      <c r="B343" t="str">
        <f>Inputs!$D$4</f>
        <v>Select Agency…</v>
      </c>
      <c r="C343" s="166" t="str">
        <f>Inputs!$I$6</f>
        <v>(insert code)</v>
      </c>
      <c r="D343" t="str">
        <f>IFERROR(INDEX(Inputs!$I$11:$I$19,MATCH(A343,Inputs!$H$11:$H$19)),"")</f>
        <v>(insert code)</v>
      </c>
      <c r="E343" t="s">
        <v>942</v>
      </c>
      <c r="F343" s="168">
        <f>IF(F$2=$A343,Data!C343,0)</f>
        <v>0</v>
      </c>
      <c r="G343" s="168">
        <f>IF(G$2=$A343,Data!D343,0)</f>
        <v>0</v>
      </c>
      <c r="H343" s="168">
        <f>IF(H$2=$A343,Data!E343,0)</f>
        <v>0</v>
      </c>
      <c r="I343" s="168">
        <f>IF(I$2=$A343,Data!F343,0)</f>
        <v>0</v>
      </c>
      <c r="J343" s="168">
        <f>IF(J$2=$A343,Data!G343,0)</f>
        <v>0</v>
      </c>
      <c r="K343" s="168">
        <f>IF(K$2=$A343,Data!H343,0)</f>
        <v>0</v>
      </c>
      <c r="L343" s="168">
        <f>IF(L$2=$A343,Data!I343,0)</f>
        <v>0</v>
      </c>
      <c r="M343" s="168">
        <f>IF(M$2=$A343,Data!J343,0)</f>
        <v>0</v>
      </c>
      <c r="N343" s="168">
        <f>IF(N$2=$A343,Data!K343,0)</f>
        <v>0</v>
      </c>
      <c r="O343" s="168">
        <f>IF(O$2=$A343,Data!L343,0)</f>
        <v>0</v>
      </c>
      <c r="P343" s="168">
        <f>IF(P$2=$A343,Data!M343,0)</f>
        <v>0</v>
      </c>
      <c r="Q343" s="168">
        <f>IF(Q$2=$A343,Data!N343,0)</f>
        <v>0</v>
      </c>
      <c r="R343" s="169">
        <f>IF(R$2=$A343,Data!O343,0)</f>
        <v>0</v>
      </c>
      <c r="S343" s="169">
        <f>IF(S$2=$A343,Data!P343,0)</f>
        <v>0</v>
      </c>
      <c r="T343" s="169">
        <f>IF(T$2=$A343,Data!Q343,0)</f>
        <v>0</v>
      </c>
      <c r="U343" s="169">
        <f>IF(U$2=$A343,Data!R343,0)</f>
        <v>0</v>
      </c>
      <c r="V343" s="169">
        <f>IF(V$2=$A343,Data!S343,0)</f>
        <v>0</v>
      </c>
      <c r="W343" s="169">
        <f>IF(W$2=$A343,Data!T343,0)</f>
        <v>0</v>
      </c>
      <c r="X343" s="169">
        <f>IF(X$2=$A343,Data!U343,0)</f>
        <v>0</v>
      </c>
      <c r="Y343" s="169">
        <f>IF(Y$2=$A343,Data!V343,0)</f>
        <v>0</v>
      </c>
      <c r="Z343" s="169">
        <f>IF(Z$2=$A343,Data!W343,0)</f>
        <v>0</v>
      </c>
      <c r="AA343" s="169">
        <f>IF(AA$2=$A343,Data!X343,0)</f>
        <v>0</v>
      </c>
      <c r="AB343" s="169">
        <f>IF(AB$2=$A343,Data!Y343,0)</f>
        <v>0</v>
      </c>
      <c r="AC343" s="169">
        <f>IF(AC$2=$A343,Data!Z343,0)</f>
        <v>0</v>
      </c>
      <c r="AD343" s="170">
        <f>IF(AD$2=$A343,Data!AA343,0)</f>
        <v>0</v>
      </c>
      <c r="AE343" s="171">
        <f>IF(AE$2=$A343,Data!AB343,0)</f>
        <v>0</v>
      </c>
      <c r="AF343" s="170">
        <f>IF(AF$2=$A343,Data!AC343,0)</f>
        <v>0</v>
      </c>
      <c r="AG343" s="171">
        <f>IF(AG$2=$A343,Data!AD343,0)</f>
        <v>0</v>
      </c>
      <c r="AH343" s="170">
        <f>IF(AH$2=$A343,Data!AE343,0)</f>
        <v>0</v>
      </c>
      <c r="AI343" s="171">
        <f>IF(AI$2=$A343,Data!AF343,0)</f>
        <v>0</v>
      </c>
      <c r="AJ343" s="170">
        <f>IF(AJ$2=$A343,Data!AG343,0)</f>
        <v>0</v>
      </c>
      <c r="AK343" s="171">
        <f>IF(AK$2=$A343,Data!AH343,0)</f>
        <v>0</v>
      </c>
      <c r="AL343" s="170">
        <f>IF(AL$2=$A343,Data!AI343,0)</f>
        <v>0</v>
      </c>
      <c r="AM343" t="str">
        <f t="shared" si="10"/>
        <v>EA</v>
      </c>
      <c r="AN343" t="e">
        <f>+INDEX(Validation!$D$4:$D$250,MATCH(Merge!B343,Validation!$E$4:$E$250,0))</f>
        <v>#N/A</v>
      </c>
      <c r="AO343" s="172">
        <f t="shared" si="11"/>
        <v>0</v>
      </c>
    </row>
    <row r="344" spans="1:41" ht="15" x14ac:dyDescent="0.25">
      <c r="A344">
        <f>Inputs!$H$11</f>
        <v>1</v>
      </c>
      <c r="B344" t="str">
        <f>Inputs!$D$4</f>
        <v>Select Agency…</v>
      </c>
      <c r="C344" s="166" t="str">
        <f>Inputs!$I$6</f>
        <v>(insert code)</v>
      </c>
      <c r="D344" t="str">
        <f>IFERROR(INDEX(Inputs!$I$11:$I$19,MATCH(A344,Inputs!$H$11:$H$19)),"")</f>
        <v>(insert code)</v>
      </c>
      <c r="E344" t="s">
        <v>942</v>
      </c>
      <c r="F344" s="168">
        <f>IF(F$2=$A344,Data!C344,0)</f>
        <v>0</v>
      </c>
      <c r="G344" s="168">
        <f>IF(G$2=$A344,Data!D344,0)</f>
        <v>0</v>
      </c>
      <c r="H344" s="168">
        <f>IF(H$2=$A344,Data!E344,0)</f>
        <v>0</v>
      </c>
      <c r="I344" s="168">
        <f>IF(I$2=$A344,Data!F344,0)</f>
        <v>0</v>
      </c>
      <c r="J344" s="168">
        <f>IF(J$2=$A344,Data!G344,0)</f>
        <v>0</v>
      </c>
      <c r="K344" s="168">
        <f>IF(K$2=$A344,Data!H344,0)</f>
        <v>0</v>
      </c>
      <c r="L344" s="168">
        <f>IF(L$2=$A344,Data!I344,0)</f>
        <v>0</v>
      </c>
      <c r="M344" s="168">
        <f>IF(M$2=$A344,Data!J344,0)</f>
        <v>0</v>
      </c>
      <c r="N344" s="168">
        <f>IF(N$2=$A344,Data!K344,0)</f>
        <v>0</v>
      </c>
      <c r="O344" s="168">
        <f>IF(O$2=$A344,Data!L344,0)</f>
        <v>0</v>
      </c>
      <c r="P344" s="168">
        <f>IF(P$2=$A344,Data!M344,0)</f>
        <v>0</v>
      </c>
      <c r="Q344" s="168">
        <f>IF(Q$2=$A344,Data!N344,0)</f>
        <v>0</v>
      </c>
      <c r="R344" s="169">
        <f>IF(R$2=$A344,Data!O344,0)</f>
        <v>0</v>
      </c>
      <c r="S344" s="169">
        <f>IF(S$2=$A344,Data!P344,0)</f>
        <v>0</v>
      </c>
      <c r="T344" s="169">
        <f>IF(T$2=$A344,Data!Q344,0)</f>
        <v>0</v>
      </c>
      <c r="U344" s="169">
        <f>IF(U$2=$A344,Data!R344,0)</f>
        <v>0</v>
      </c>
      <c r="V344" s="169">
        <f>IF(V$2=$A344,Data!S344,0)</f>
        <v>0</v>
      </c>
      <c r="W344" s="169">
        <f>IF(W$2=$A344,Data!T344,0)</f>
        <v>0</v>
      </c>
      <c r="X344" s="169">
        <f>IF(X$2=$A344,Data!U344,0)</f>
        <v>0</v>
      </c>
      <c r="Y344" s="169">
        <f>IF(Y$2=$A344,Data!V344,0)</f>
        <v>0</v>
      </c>
      <c r="Z344" s="169">
        <f>IF(Z$2=$A344,Data!W344,0)</f>
        <v>0</v>
      </c>
      <c r="AA344" s="169">
        <f>IF(AA$2=$A344,Data!X344,0)</f>
        <v>0</v>
      </c>
      <c r="AB344" s="169">
        <f>IF(AB$2=$A344,Data!Y344,0)</f>
        <v>0</v>
      </c>
      <c r="AC344" s="169">
        <f>IF(AC$2=$A344,Data!Z344,0)</f>
        <v>0</v>
      </c>
      <c r="AD344" s="170">
        <f>IF(AD$2=$A344,Data!AA344,0)</f>
        <v>0</v>
      </c>
      <c r="AE344" s="171">
        <f>IF(AE$2=$A344,Data!AB344,0)</f>
        <v>0</v>
      </c>
      <c r="AF344" s="170">
        <f>IF(AF$2=$A344,Data!AC344,0)</f>
        <v>0</v>
      </c>
      <c r="AG344" s="171">
        <f>IF(AG$2=$A344,Data!AD344,0)</f>
        <v>0</v>
      </c>
      <c r="AH344" s="170">
        <f>IF(AH$2=$A344,Data!AE344,0)</f>
        <v>0</v>
      </c>
      <c r="AI344" s="171">
        <f>IF(AI$2=$A344,Data!AF344,0)</f>
        <v>0</v>
      </c>
      <c r="AJ344" s="170">
        <f>IF(AJ$2=$A344,Data!AG344,0)</f>
        <v>0</v>
      </c>
      <c r="AK344" s="171">
        <f>IF(AK$2=$A344,Data!AH344,0)</f>
        <v>0</v>
      </c>
      <c r="AL344" s="170">
        <f>IF(AL$2=$A344,Data!AI344,0)</f>
        <v>0</v>
      </c>
      <c r="AM344" t="str">
        <f t="shared" si="10"/>
        <v>EA</v>
      </c>
      <c r="AN344" t="e">
        <f>+INDEX(Validation!$D$4:$D$250,MATCH(Merge!B344,Validation!$E$4:$E$250,0))</f>
        <v>#N/A</v>
      </c>
      <c r="AO344" s="172">
        <f t="shared" si="11"/>
        <v>0</v>
      </c>
    </row>
    <row r="345" spans="1:41" ht="15" x14ac:dyDescent="0.25">
      <c r="A345">
        <f>Inputs!$H$11</f>
        <v>1</v>
      </c>
      <c r="B345" t="str">
        <f>Inputs!$D$4</f>
        <v>Select Agency…</v>
      </c>
      <c r="C345" s="166" t="str">
        <f>Inputs!$I$6</f>
        <v>(insert code)</v>
      </c>
      <c r="D345" t="str">
        <f>IFERROR(INDEX(Inputs!$I$11:$I$19,MATCH(A345,Inputs!$H$11:$H$19)),"")</f>
        <v>(insert code)</v>
      </c>
      <c r="E345" t="s">
        <v>942</v>
      </c>
      <c r="F345" s="168">
        <f>IF(F$2=$A345,Data!C345,0)</f>
        <v>0</v>
      </c>
      <c r="G345" s="168">
        <f>IF(G$2=$A345,Data!D345,0)</f>
        <v>0</v>
      </c>
      <c r="H345" s="168">
        <f>IF(H$2=$A345,Data!E345,0)</f>
        <v>0</v>
      </c>
      <c r="I345" s="168">
        <f>IF(I$2=$A345,Data!F345,0)</f>
        <v>0</v>
      </c>
      <c r="J345" s="168">
        <f>IF(J$2=$A345,Data!G345,0)</f>
        <v>0</v>
      </c>
      <c r="K345" s="168">
        <f>IF(K$2=$A345,Data!H345,0)</f>
        <v>0</v>
      </c>
      <c r="L345" s="168">
        <f>IF(L$2=$A345,Data!I345,0)</f>
        <v>0</v>
      </c>
      <c r="M345" s="168">
        <f>IF(M$2=$A345,Data!J345,0)</f>
        <v>0</v>
      </c>
      <c r="N345" s="168">
        <f>IF(N$2=$A345,Data!K345,0)</f>
        <v>0</v>
      </c>
      <c r="O345" s="168">
        <f>IF(O$2=$A345,Data!L345,0)</f>
        <v>0</v>
      </c>
      <c r="P345" s="168">
        <f>IF(P$2=$A345,Data!M345,0)</f>
        <v>0</v>
      </c>
      <c r="Q345" s="168">
        <f>IF(Q$2=$A345,Data!N345,0)</f>
        <v>0</v>
      </c>
      <c r="R345" s="169">
        <f>IF(R$2=$A345,Data!O345,0)</f>
        <v>0</v>
      </c>
      <c r="S345" s="169">
        <f>IF(S$2=$A345,Data!P345,0)</f>
        <v>0</v>
      </c>
      <c r="T345" s="169">
        <f>IF(T$2=$A345,Data!Q345,0)</f>
        <v>0</v>
      </c>
      <c r="U345" s="169">
        <f>IF(U$2=$A345,Data!R345,0)</f>
        <v>0</v>
      </c>
      <c r="V345" s="169">
        <f>IF(V$2=$A345,Data!S345,0)</f>
        <v>0</v>
      </c>
      <c r="W345" s="169">
        <f>IF(W$2=$A345,Data!T345,0)</f>
        <v>0</v>
      </c>
      <c r="X345" s="169">
        <f>IF(X$2=$A345,Data!U345,0)</f>
        <v>0</v>
      </c>
      <c r="Y345" s="169">
        <f>IF(Y$2=$A345,Data!V345,0)</f>
        <v>0</v>
      </c>
      <c r="Z345" s="169">
        <f>IF(Z$2=$A345,Data!W345,0)</f>
        <v>0</v>
      </c>
      <c r="AA345" s="169">
        <f>IF(AA$2=$A345,Data!X345,0)</f>
        <v>0</v>
      </c>
      <c r="AB345" s="169">
        <f>IF(AB$2=$A345,Data!Y345,0)</f>
        <v>0</v>
      </c>
      <c r="AC345" s="169">
        <f>IF(AC$2=$A345,Data!Z345,0)</f>
        <v>0</v>
      </c>
      <c r="AD345" s="170">
        <f>IF(AD$2=$A345,Data!AA345,0)</f>
        <v>0</v>
      </c>
      <c r="AE345" s="171">
        <f>IF(AE$2=$A345,Data!AB345,0)</f>
        <v>0</v>
      </c>
      <c r="AF345" s="170">
        <f>IF(AF$2=$A345,Data!AC345,0)</f>
        <v>0</v>
      </c>
      <c r="AG345" s="171">
        <f>IF(AG$2=$A345,Data!AD345,0)</f>
        <v>0</v>
      </c>
      <c r="AH345" s="170">
        <f>IF(AH$2=$A345,Data!AE345,0)</f>
        <v>0</v>
      </c>
      <c r="AI345" s="171">
        <f>IF(AI$2=$A345,Data!AF345,0)</f>
        <v>0</v>
      </c>
      <c r="AJ345" s="170">
        <f>IF(AJ$2=$A345,Data!AG345,0)</f>
        <v>0</v>
      </c>
      <c r="AK345" s="171">
        <f>IF(AK$2=$A345,Data!AH345,0)</f>
        <v>0</v>
      </c>
      <c r="AL345" s="170">
        <f>IF(AL$2=$A345,Data!AI345,0)</f>
        <v>0</v>
      </c>
      <c r="AM345" t="str">
        <f t="shared" si="10"/>
        <v>EA</v>
      </c>
      <c r="AN345" t="e">
        <f>+INDEX(Validation!$D$4:$D$250,MATCH(Merge!B345,Validation!$E$4:$E$250,0))</f>
        <v>#N/A</v>
      </c>
      <c r="AO345" s="172">
        <f t="shared" si="11"/>
        <v>0</v>
      </c>
    </row>
    <row r="346" spans="1:41" ht="15" x14ac:dyDescent="0.25">
      <c r="A346">
        <f>Inputs!$H$11</f>
        <v>1</v>
      </c>
      <c r="B346" t="str">
        <f>Inputs!$D$4</f>
        <v>Select Agency…</v>
      </c>
      <c r="C346" s="166" t="str">
        <f>Inputs!$I$6</f>
        <v>(insert code)</v>
      </c>
      <c r="D346" t="str">
        <f>IFERROR(INDEX(Inputs!$I$11:$I$19,MATCH(A346,Inputs!$H$11:$H$19)),"")</f>
        <v>(insert code)</v>
      </c>
      <c r="E346" t="s">
        <v>942</v>
      </c>
      <c r="F346" s="168">
        <f>IF(F$2=$A346,Data!C346,0)</f>
        <v>0</v>
      </c>
      <c r="G346" s="168">
        <f>IF(G$2=$A346,Data!D346,0)</f>
        <v>0</v>
      </c>
      <c r="H346" s="168">
        <f>IF(H$2=$A346,Data!E346,0)</f>
        <v>0</v>
      </c>
      <c r="I346" s="168">
        <f>IF(I$2=$A346,Data!F346,0)</f>
        <v>0</v>
      </c>
      <c r="J346" s="168">
        <f>IF(J$2=$A346,Data!G346,0)</f>
        <v>0</v>
      </c>
      <c r="K346" s="168">
        <f>IF(K$2=$A346,Data!H346,0)</f>
        <v>0</v>
      </c>
      <c r="L346" s="168">
        <f>IF(L$2=$A346,Data!I346,0)</f>
        <v>0</v>
      </c>
      <c r="M346" s="168">
        <f>IF(M$2=$A346,Data!J346,0)</f>
        <v>0</v>
      </c>
      <c r="N346" s="168">
        <f>IF(N$2=$A346,Data!K346,0)</f>
        <v>0</v>
      </c>
      <c r="O346" s="168">
        <f>IF(O$2=$A346,Data!L346,0)</f>
        <v>0</v>
      </c>
      <c r="P346" s="168">
        <f>IF(P$2=$A346,Data!M346,0)</f>
        <v>0</v>
      </c>
      <c r="Q346" s="168">
        <f>IF(Q$2=$A346,Data!N346,0)</f>
        <v>0</v>
      </c>
      <c r="R346" s="169">
        <f>IF(R$2=$A346,Data!O346,0)</f>
        <v>0</v>
      </c>
      <c r="S346" s="169">
        <f>IF(S$2=$A346,Data!P346,0)</f>
        <v>0</v>
      </c>
      <c r="T346" s="169">
        <f>IF(T$2=$A346,Data!Q346,0)</f>
        <v>0</v>
      </c>
      <c r="U346" s="169">
        <f>IF(U$2=$A346,Data!R346,0)</f>
        <v>0</v>
      </c>
      <c r="V346" s="169">
        <f>IF(V$2=$A346,Data!S346,0)</f>
        <v>0</v>
      </c>
      <c r="W346" s="169">
        <f>IF(W$2=$A346,Data!T346,0)</f>
        <v>0</v>
      </c>
      <c r="X346" s="169">
        <f>IF(X$2=$A346,Data!U346,0)</f>
        <v>0</v>
      </c>
      <c r="Y346" s="169">
        <f>IF(Y$2=$A346,Data!V346,0)</f>
        <v>0</v>
      </c>
      <c r="Z346" s="169">
        <f>IF(Z$2=$A346,Data!W346,0)</f>
        <v>0</v>
      </c>
      <c r="AA346" s="169">
        <f>IF(AA$2=$A346,Data!X346,0)</f>
        <v>0</v>
      </c>
      <c r="AB346" s="169">
        <f>IF(AB$2=$A346,Data!Y346,0)</f>
        <v>0</v>
      </c>
      <c r="AC346" s="169">
        <f>IF(AC$2=$A346,Data!Z346,0)</f>
        <v>0</v>
      </c>
      <c r="AD346" s="170">
        <f>IF(AD$2=$A346,Data!AA346,0)</f>
        <v>0</v>
      </c>
      <c r="AE346" s="171">
        <f>IF(AE$2=$A346,Data!AB346,0)</f>
        <v>0</v>
      </c>
      <c r="AF346" s="170">
        <f>IF(AF$2=$A346,Data!AC346,0)</f>
        <v>0</v>
      </c>
      <c r="AG346" s="171">
        <f>IF(AG$2=$A346,Data!AD346,0)</f>
        <v>0</v>
      </c>
      <c r="AH346" s="170">
        <f>IF(AH$2=$A346,Data!AE346,0)</f>
        <v>0</v>
      </c>
      <c r="AI346" s="171">
        <f>IF(AI$2=$A346,Data!AF346,0)</f>
        <v>0</v>
      </c>
      <c r="AJ346" s="170">
        <f>IF(AJ$2=$A346,Data!AG346,0)</f>
        <v>0</v>
      </c>
      <c r="AK346" s="171">
        <f>IF(AK$2=$A346,Data!AH346,0)</f>
        <v>0</v>
      </c>
      <c r="AL346" s="170">
        <f>IF(AL$2=$A346,Data!AI346,0)</f>
        <v>0</v>
      </c>
      <c r="AM346" t="str">
        <f t="shared" si="10"/>
        <v>EA</v>
      </c>
      <c r="AN346" t="e">
        <f>+INDEX(Validation!$D$4:$D$250,MATCH(Merge!B346,Validation!$E$4:$E$250,0))</f>
        <v>#N/A</v>
      </c>
      <c r="AO346" s="172">
        <f t="shared" si="11"/>
        <v>0</v>
      </c>
    </row>
    <row r="347" spans="1:41" ht="15" x14ac:dyDescent="0.25">
      <c r="A347">
        <f>Inputs!$H$11</f>
        <v>1</v>
      </c>
      <c r="B347" t="str">
        <f>Inputs!$D$4</f>
        <v>Select Agency…</v>
      </c>
      <c r="C347" s="166" t="str">
        <f>Inputs!$I$6</f>
        <v>(insert code)</v>
      </c>
      <c r="D347" t="str">
        <f>IFERROR(INDEX(Inputs!$I$11:$I$19,MATCH(A347,Inputs!$H$11:$H$19)),"")</f>
        <v>(insert code)</v>
      </c>
      <c r="E347" t="s">
        <v>942</v>
      </c>
      <c r="F347" s="168">
        <f>IF(F$2=$A347,Data!C347,0)</f>
        <v>0</v>
      </c>
      <c r="G347" s="168">
        <f>IF(G$2=$A347,Data!D347,0)</f>
        <v>0</v>
      </c>
      <c r="H347" s="168">
        <f>IF(H$2=$A347,Data!E347,0)</f>
        <v>0</v>
      </c>
      <c r="I347" s="168">
        <f>IF(I$2=$A347,Data!F347,0)</f>
        <v>0</v>
      </c>
      <c r="J347" s="168">
        <f>IF(J$2=$A347,Data!G347,0)</f>
        <v>0</v>
      </c>
      <c r="K347" s="168">
        <f>IF(K$2=$A347,Data!H347,0)</f>
        <v>0</v>
      </c>
      <c r="L347" s="168">
        <f>IF(L$2=$A347,Data!I347,0)</f>
        <v>0</v>
      </c>
      <c r="M347" s="168">
        <f>IF(M$2=$A347,Data!J347,0)</f>
        <v>0</v>
      </c>
      <c r="N347" s="168">
        <f>IF(N$2=$A347,Data!K347,0)</f>
        <v>0</v>
      </c>
      <c r="O347" s="168">
        <f>IF(O$2=$A347,Data!L347,0)</f>
        <v>0</v>
      </c>
      <c r="P347" s="168">
        <f>IF(P$2=$A347,Data!M347,0)</f>
        <v>0</v>
      </c>
      <c r="Q347" s="168">
        <f>IF(Q$2=$A347,Data!N347,0)</f>
        <v>0</v>
      </c>
      <c r="R347" s="169">
        <f>IF(R$2=$A347,Data!O347,0)</f>
        <v>0</v>
      </c>
      <c r="S347" s="169">
        <f>IF(S$2=$A347,Data!P347,0)</f>
        <v>0</v>
      </c>
      <c r="T347" s="169">
        <f>IF(T$2=$A347,Data!Q347,0)</f>
        <v>0</v>
      </c>
      <c r="U347" s="169">
        <f>IF(U$2=$A347,Data!R347,0)</f>
        <v>0</v>
      </c>
      <c r="V347" s="169">
        <f>IF(V$2=$A347,Data!S347,0)</f>
        <v>0</v>
      </c>
      <c r="W347" s="169">
        <f>IF(W$2=$A347,Data!T347,0)</f>
        <v>0</v>
      </c>
      <c r="X347" s="169">
        <f>IF(X$2=$A347,Data!U347,0)</f>
        <v>0</v>
      </c>
      <c r="Y347" s="169">
        <f>IF(Y$2=$A347,Data!V347,0)</f>
        <v>0</v>
      </c>
      <c r="Z347" s="169">
        <f>IF(Z$2=$A347,Data!W347,0)</f>
        <v>0</v>
      </c>
      <c r="AA347" s="169">
        <f>IF(AA$2=$A347,Data!X347,0)</f>
        <v>0</v>
      </c>
      <c r="AB347" s="169">
        <f>IF(AB$2=$A347,Data!Y347,0)</f>
        <v>0</v>
      </c>
      <c r="AC347" s="169">
        <f>IF(AC$2=$A347,Data!Z347,0)</f>
        <v>0</v>
      </c>
      <c r="AD347" s="170">
        <f>IF(AD$2=$A347,Data!AA347,0)</f>
        <v>0</v>
      </c>
      <c r="AE347" s="171">
        <f>IF(AE$2=$A347,Data!AB347,0)</f>
        <v>0</v>
      </c>
      <c r="AF347" s="170">
        <f>IF(AF$2=$A347,Data!AC347,0)</f>
        <v>0</v>
      </c>
      <c r="AG347" s="171">
        <f>IF(AG$2=$A347,Data!AD347,0)</f>
        <v>0</v>
      </c>
      <c r="AH347" s="170">
        <f>IF(AH$2=$A347,Data!AE347,0)</f>
        <v>0</v>
      </c>
      <c r="AI347" s="171">
        <f>IF(AI$2=$A347,Data!AF347,0)</f>
        <v>0</v>
      </c>
      <c r="AJ347" s="170">
        <f>IF(AJ$2=$A347,Data!AG347,0)</f>
        <v>0</v>
      </c>
      <c r="AK347" s="171">
        <f>IF(AK$2=$A347,Data!AH347,0)</f>
        <v>0</v>
      </c>
      <c r="AL347" s="170">
        <f>IF(AL$2=$A347,Data!AI347,0)</f>
        <v>0</v>
      </c>
      <c r="AM347" t="str">
        <f t="shared" si="10"/>
        <v>EA</v>
      </c>
      <c r="AN347" t="e">
        <f>+INDEX(Validation!$D$4:$D$250,MATCH(Merge!B347,Validation!$E$4:$E$250,0))</f>
        <v>#N/A</v>
      </c>
      <c r="AO347" s="172">
        <f t="shared" si="11"/>
        <v>0</v>
      </c>
    </row>
    <row r="348" spans="1:41" ht="15" x14ac:dyDescent="0.25">
      <c r="A348">
        <f>Inputs!$H$11</f>
        <v>1</v>
      </c>
      <c r="B348" t="str">
        <f>Inputs!$D$4</f>
        <v>Select Agency…</v>
      </c>
      <c r="C348" s="166" t="str">
        <f>Inputs!$I$6</f>
        <v>(insert code)</v>
      </c>
      <c r="D348" t="str">
        <f>IFERROR(INDEX(Inputs!$I$11:$I$19,MATCH(A348,Inputs!$H$11:$H$19)),"")</f>
        <v>(insert code)</v>
      </c>
      <c r="E348" t="s">
        <v>942</v>
      </c>
      <c r="F348" s="168">
        <f>IF(F$2=$A348,Data!C348,0)</f>
        <v>0</v>
      </c>
      <c r="G348" s="168">
        <f>IF(G$2=$A348,Data!D348,0)</f>
        <v>0</v>
      </c>
      <c r="H348" s="168">
        <f>IF(H$2=$A348,Data!E348,0)</f>
        <v>0</v>
      </c>
      <c r="I348" s="168">
        <f>IF(I$2=$A348,Data!F348,0)</f>
        <v>0</v>
      </c>
      <c r="J348" s="168">
        <f>IF(J$2=$A348,Data!G348,0)</f>
        <v>0</v>
      </c>
      <c r="K348" s="168">
        <f>IF(K$2=$A348,Data!H348,0)</f>
        <v>0</v>
      </c>
      <c r="L348" s="168">
        <f>IF(L$2=$A348,Data!I348,0)</f>
        <v>0</v>
      </c>
      <c r="M348" s="168">
        <f>IF(M$2=$A348,Data!J348,0)</f>
        <v>0</v>
      </c>
      <c r="N348" s="168">
        <f>IF(N$2=$A348,Data!K348,0)</f>
        <v>0</v>
      </c>
      <c r="O348" s="168">
        <f>IF(O$2=$A348,Data!L348,0)</f>
        <v>0</v>
      </c>
      <c r="P348" s="168">
        <f>IF(P$2=$A348,Data!M348,0)</f>
        <v>0</v>
      </c>
      <c r="Q348" s="168">
        <f>IF(Q$2=$A348,Data!N348,0)</f>
        <v>0</v>
      </c>
      <c r="R348" s="169">
        <f>IF(R$2=$A348,Data!O348,0)</f>
        <v>0</v>
      </c>
      <c r="S348" s="169">
        <f>IF(S$2=$A348,Data!P348,0)</f>
        <v>0</v>
      </c>
      <c r="T348" s="169">
        <f>IF(T$2=$A348,Data!Q348,0)</f>
        <v>0</v>
      </c>
      <c r="U348" s="169">
        <f>IF(U$2=$A348,Data!R348,0)</f>
        <v>0</v>
      </c>
      <c r="V348" s="169">
        <f>IF(V$2=$A348,Data!S348,0)</f>
        <v>0</v>
      </c>
      <c r="W348" s="169">
        <f>IF(W$2=$A348,Data!T348,0)</f>
        <v>0</v>
      </c>
      <c r="X348" s="169">
        <f>IF(X$2=$A348,Data!U348,0)</f>
        <v>0</v>
      </c>
      <c r="Y348" s="169">
        <f>IF(Y$2=$A348,Data!V348,0)</f>
        <v>0</v>
      </c>
      <c r="Z348" s="169">
        <f>IF(Z$2=$A348,Data!W348,0)</f>
        <v>0</v>
      </c>
      <c r="AA348" s="169">
        <f>IF(AA$2=$A348,Data!X348,0)</f>
        <v>0</v>
      </c>
      <c r="AB348" s="169">
        <f>IF(AB$2=$A348,Data!Y348,0)</f>
        <v>0</v>
      </c>
      <c r="AC348" s="169">
        <f>IF(AC$2=$A348,Data!Z348,0)</f>
        <v>0</v>
      </c>
      <c r="AD348" s="170">
        <f>IF(AD$2=$A348,Data!AA348,0)</f>
        <v>0</v>
      </c>
      <c r="AE348" s="171">
        <f>IF(AE$2=$A348,Data!AB348,0)</f>
        <v>0</v>
      </c>
      <c r="AF348" s="170">
        <f>IF(AF$2=$A348,Data!AC348,0)</f>
        <v>0</v>
      </c>
      <c r="AG348" s="171">
        <f>IF(AG$2=$A348,Data!AD348,0)</f>
        <v>0</v>
      </c>
      <c r="AH348" s="170">
        <f>IF(AH$2=$A348,Data!AE348,0)</f>
        <v>0</v>
      </c>
      <c r="AI348" s="171">
        <f>IF(AI$2=$A348,Data!AF348,0)</f>
        <v>0</v>
      </c>
      <c r="AJ348" s="170">
        <f>IF(AJ$2=$A348,Data!AG348,0)</f>
        <v>0</v>
      </c>
      <c r="AK348" s="171">
        <f>IF(AK$2=$A348,Data!AH348,0)</f>
        <v>0</v>
      </c>
      <c r="AL348" s="170">
        <f>IF(AL$2=$A348,Data!AI348,0)</f>
        <v>0</v>
      </c>
      <c r="AM348" t="str">
        <f t="shared" si="10"/>
        <v>EA</v>
      </c>
      <c r="AN348" t="e">
        <f>+INDEX(Validation!$D$4:$D$250,MATCH(Merge!B348,Validation!$E$4:$E$250,0))</f>
        <v>#N/A</v>
      </c>
      <c r="AO348" s="172">
        <f t="shared" si="11"/>
        <v>0</v>
      </c>
    </row>
    <row r="349" spans="1:41" ht="15" x14ac:dyDescent="0.25">
      <c r="A349">
        <f>Inputs!$H$11</f>
        <v>1</v>
      </c>
      <c r="B349" t="str">
        <f>Inputs!$D$4</f>
        <v>Select Agency…</v>
      </c>
      <c r="C349" s="166" t="str">
        <f>Inputs!$I$6</f>
        <v>(insert code)</v>
      </c>
      <c r="D349" t="str">
        <f>IFERROR(INDEX(Inputs!$I$11:$I$19,MATCH(A349,Inputs!$H$11:$H$19)),"")</f>
        <v>(insert code)</v>
      </c>
      <c r="E349" t="s">
        <v>942</v>
      </c>
      <c r="F349" s="168">
        <f>IF(F$2=$A349,Data!C349,0)</f>
        <v>0</v>
      </c>
      <c r="G349" s="168">
        <f>IF(G$2=$A349,Data!D349,0)</f>
        <v>0</v>
      </c>
      <c r="H349" s="168">
        <f>IF(H$2=$A349,Data!E349,0)</f>
        <v>0</v>
      </c>
      <c r="I349" s="168">
        <f>IF(I$2=$A349,Data!F349,0)</f>
        <v>0</v>
      </c>
      <c r="J349" s="168">
        <f>IF(J$2=$A349,Data!G349,0)</f>
        <v>0</v>
      </c>
      <c r="K349" s="168">
        <f>IF(K$2=$A349,Data!H349,0)</f>
        <v>0</v>
      </c>
      <c r="L349" s="168">
        <f>IF(L$2=$A349,Data!I349,0)</f>
        <v>0</v>
      </c>
      <c r="M349" s="168">
        <f>IF(M$2=$A349,Data!J349,0)</f>
        <v>0</v>
      </c>
      <c r="N349" s="168">
        <f>IF(N$2=$A349,Data!K349,0)</f>
        <v>0</v>
      </c>
      <c r="O349" s="168">
        <f>IF(O$2=$A349,Data!L349,0)</f>
        <v>0</v>
      </c>
      <c r="P349" s="168">
        <f>IF(P$2=$A349,Data!M349,0)</f>
        <v>0</v>
      </c>
      <c r="Q349" s="168">
        <f>IF(Q$2=$A349,Data!N349,0)</f>
        <v>0</v>
      </c>
      <c r="R349" s="169">
        <f>IF(R$2=$A349,Data!O349,0)</f>
        <v>0</v>
      </c>
      <c r="S349" s="169">
        <f>IF(S$2=$A349,Data!P349,0)</f>
        <v>0</v>
      </c>
      <c r="T349" s="169">
        <f>IF(T$2=$A349,Data!Q349,0)</f>
        <v>0</v>
      </c>
      <c r="U349" s="169">
        <f>IF(U$2=$A349,Data!R349,0)</f>
        <v>0</v>
      </c>
      <c r="V349" s="169">
        <f>IF(V$2=$A349,Data!S349,0)</f>
        <v>0</v>
      </c>
      <c r="W349" s="169">
        <f>IF(W$2=$A349,Data!T349,0)</f>
        <v>0</v>
      </c>
      <c r="X349" s="169">
        <f>IF(X$2=$A349,Data!U349,0)</f>
        <v>0</v>
      </c>
      <c r="Y349" s="169">
        <f>IF(Y$2=$A349,Data!V349,0)</f>
        <v>0</v>
      </c>
      <c r="Z349" s="169">
        <f>IF(Z$2=$A349,Data!W349,0)</f>
        <v>0</v>
      </c>
      <c r="AA349" s="169">
        <f>IF(AA$2=$A349,Data!X349,0)</f>
        <v>0</v>
      </c>
      <c r="AB349" s="169">
        <f>IF(AB$2=$A349,Data!Y349,0)</f>
        <v>0</v>
      </c>
      <c r="AC349" s="169">
        <f>IF(AC$2=$A349,Data!Z349,0)</f>
        <v>0</v>
      </c>
      <c r="AD349" s="170">
        <f>IF(AD$2=$A349,Data!AA349,0)</f>
        <v>0</v>
      </c>
      <c r="AE349" s="171">
        <f>IF(AE$2=$A349,Data!AB349,0)</f>
        <v>0</v>
      </c>
      <c r="AF349" s="170">
        <f>IF(AF$2=$A349,Data!AC349,0)</f>
        <v>0</v>
      </c>
      <c r="AG349" s="171">
        <f>IF(AG$2=$A349,Data!AD349,0)</f>
        <v>0</v>
      </c>
      <c r="AH349" s="170">
        <f>IF(AH$2=$A349,Data!AE349,0)</f>
        <v>0</v>
      </c>
      <c r="AI349" s="171">
        <f>IF(AI$2=$A349,Data!AF349,0)</f>
        <v>0</v>
      </c>
      <c r="AJ349" s="170">
        <f>IF(AJ$2=$A349,Data!AG349,0)</f>
        <v>0</v>
      </c>
      <c r="AK349" s="171">
        <f>IF(AK$2=$A349,Data!AH349,0)</f>
        <v>0</v>
      </c>
      <c r="AL349" s="170">
        <f>IF(AL$2=$A349,Data!AI349,0)</f>
        <v>0</v>
      </c>
      <c r="AM349" t="str">
        <f t="shared" si="10"/>
        <v>EA</v>
      </c>
      <c r="AN349" t="e">
        <f>+INDEX(Validation!$D$4:$D$250,MATCH(Merge!B349,Validation!$E$4:$E$250,0))</f>
        <v>#N/A</v>
      </c>
      <c r="AO349" s="172">
        <f t="shared" si="11"/>
        <v>0</v>
      </c>
    </row>
    <row r="350" spans="1:41" ht="15" x14ac:dyDescent="0.25">
      <c r="A350">
        <f>Inputs!$H$11</f>
        <v>1</v>
      </c>
      <c r="B350" t="str">
        <f>Inputs!$D$4</f>
        <v>Select Agency…</v>
      </c>
      <c r="C350" s="166" t="str">
        <f>Inputs!$I$6</f>
        <v>(insert code)</v>
      </c>
      <c r="D350" t="str">
        <f>IFERROR(INDEX(Inputs!$I$11:$I$19,MATCH(A350,Inputs!$H$11:$H$19)),"")</f>
        <v>(insert code)</v>
      </c>
      <c r="E350" t="s">
        <v>942</v>
      </c>
      <c r="F350" s="168">
        <f>IF(F$2=$A350,Data!C350,0)</f>
        <v>0</v>
      </c>
      <c r="G350" s="168">
        <f>IF(G$2=$A350,Data!D350,0)</f>
        <v>0</v>
      </c>
      <c r="H350" s="168">
        <f>IF(H$2=$A350,Data!E350,0)</f>
        <v>0</v>
      </c>
      <c r="I350" s="168">
        <f>IF(I$2=$A350,Data!F350,0)</f>
        <v>0</v>
      </c>
      <c r="J350" s="168">
        <f>IF(J$2=$A350,Data!G350,0)</f>
        <v>0</v>
      </c>
      <c r="K350" s="168">
        <f>IF(K$2=$A350,Data!H350,0)</f>
        <v>0</v>
      </c>
      <c r="L350" s="168">
        <f>IF(L$2=$A350,Data!I350,0)</f>
        <v>0</v>
      </c>
      <c r="M350" s="168">
        <f>IF(M$2=$A350,Data!J350,0)</f>
        <v>0</v>
      </c>
      <c r="N350" s="168">
        <f>IF(N$2=$A350,Data!K350,0)</f>
        <v>0</v>
      </c>
      <c r="O350" s="168">
        <f>IF(O$2=$A350,Data!L350,0)</f>
        <v>0</v>
      </c>
      <c r="P350" s="168">
        <f>IF(P$2=$A350,Data!M350,0)</f>
        <v>0</v>
      </c>
      <c r="Q350" s="168">
        <f>IF(Q$2=$A350,Data!N350,0)</f>
        <v>0</v>
      </c>
      <c r="R350" s="169">
        <f>IF(R$2=$A350,Data!O350,0)</f>
        <v>0</v>
      </c>
      <c r="S350" s="169">
        <f>IF(S$2=$A350,Data!P350,0)</f>
        <v>0</v>
      </c>
      <c r="T350" s="169">
        <f>IF(T$2=$A350,Data!Q350,0)</f>
        <v>0</v>
      </c>
      <c r="U350" s="169">
        <f>IF(U$2=$A350,Data!R350,0)</f>
        <v>0</v>
      </c>
      <c r="V350" s="169">
        <f>IF(V$2=$A350,Data!S350,0)</f>
        <v>0</v>
      </c>
      <c r="W350" s="169">
        <f>IF(W$2=$A350,Data!T350,0)</f>
        <v>0</v>
      </c>
      <c r="X350" s="169">
        <f>IF(X$2=$A350,Data!U350,0)</f>
        <v>0</v>
      </c>
      <c r="Y350" s="169">
        <f>IF(Y$2=$A350,Data!V350,0)</f>
        <v>0</v>
      </c>
      <c r="Z350" s="169">
        <f>IF(Z$2=$A350,Data!W350,0)</f>
        <v>0</v>
      </c>
      <c r="AA350" s="169">
        <f>IF(AA$2=$A350,Data!X350,0)</f>
        <v>0</v>
      </c>
      <c r="AB350" s="169">
        <f>IF(AB$2=$A350,Data!Y350,0)</f>
        <v>0</v>
      </c>
      <c r="AC350" s="169">
        <f>IF(AC$2=$A350,Data!Z350,0)</f>
        <v>0</v>
      </c>
      <c r="AD350" s="170">
        <f>IF(AD$2=$A350,Data!AA350,0)</f>
        <v>0</v>
      </c>
      <c r="AE350" s="171">
        <f>IF(AE$2=$A350,Data!AB350,0)</f>
        <v>0</v>
      </c>
      <c r="AF350" s="170">
        <f>IF(AF$2=$A350,Data!AC350,0)</f>
        <v>0</v>
      </c>
      <c r="AG350" s="171">
        <f>IF(AG$2=$A350,Data!AD350,0)</f>
        <v>0</v>
      </c>
      <c r="AH350" s="170">
        <f>IF(AH$2=$A350,Data!AE350,0)</f>
        <v>0</v>
      </c>
      <c r="AI350" s="171">
        <f>IF(AI$2=$A350,Data!AF350,0)</f>
        <v>0</v>
      </c>
      <c r="AJ350" s="170">
        <f>IF(AJ$2=$A350,Data!AG350,0)</f>
        <v>0</v>
      </c>
      <c r="AK350" s="171">
        <f>IF(AK$2=$A350,Data!AH350,0)</f>
        <v>0</v>
      </c>
      <c r="AL350" s="170">
        <f>IF(AL$2=$A350,Data!AI350,0)</f>
        <v>0</v>
      </c>
      <c r="AM350" t="str">
        <f t="shared" si="10"/>
        <v>EA</v>
      </c>
      <c r="AN350" t="e">
        <f>+INDEX(Validation!$D$4:$D$250,MATCH(Merge!B350,Validation!$E$4:$E$250,0))</f>
        <v>#N/A</v>
      </c>
      <c r="AO350" s="172">
        <f t="shared" si="11"/>
        <v>0</v>
      </c>
    </row>
    <row r="351" spans="1:41" ht="15" x14ac:dyDescent="0.25">
      <c r="A351">
        <f>Inputs!$H$11</f>
        <v>1</v>
      </c>
      <c r="B351" t="str">
        <f>Inputs!$D$4</f>
        <v>Select Agency…</v>
      </c>
      <c r="C351" s="166" t="str">
        <f>Inputs!$I$6</f>
        <v>(insert code)</v>
      </c>
      <c r="D351" t="str">
        <f>IFERROR(INDEX(Inputs!$I$11:$I$19,MATCH(A351,Inputs!$H$11:$H$19)),"")</f>
        <v>(insert code)</v>
      </c>
      <c r="E351" t="s">
        <v>942</v>
      </c>
      <c r="F351" s="168">
        <f>IF(F$2=$A351,Data!C351,0)</f>
        <v>0</v>
      </c>
      <c r="G351" s="168">
        <f>IF(G$2=$A351,Data!D351,0)</f>
        <v>0</v>
      </c>
      <c r="H351" s="168">
        <f>IF(H$2=$A351,Data!E351,0)</f>
        <v>0</v>
      </c>
      <c r="I351" s="168">
        <f>IF(I$2=$A351,Data!F351,0)</f>
        <v>0</v>
      </c>
      <c r="J351" s="168">
        <f>IF(J$2=$A351,Data!G351,0)</f>
        <v>0</v>
      </c>
      <c r="K351" s="168">
        <f>IF(K$2=$A351,Data!H351,0)</f>
        <v>0</v>
      </c>
      <c r="L351" s="168">
        <f>IF(L$2=$A351,Data!I351,0)</f>
        <v>0</v>
      </c>
      <c r="M351" s="168">
        <f>IF(M$2=$A351,Data!J351,0)</f>
        <v>0</v>
      </c>
      <c r="N351" s="168">
        <f>IF(N$2=$A351,Data!K351,0)</f>
        <v>0</v>
      </c>
      <c r="O351" s="168">
        <f>IF(O$2=$A351,Data!L351,0)</f>
        <v>0</v>
      </c>
      <c r="P351" s="168">
        <f>IF(P$2=$A351,Data!M351,0)</f>
        <v>0</v>
      </c>
      <c r="Q351" s="168">
        <f>IF(Q$2=$A351,Data!N351,0)</f>
        <v>0</v>
      </c>
      <c r="R351" s="169">
        <f>IF(R$2=$A351,Data!O351,0)</f>
        <v>0</v>
      </c>
      <c r="S351" s="169">
        <f>IF(S$2=$A351,Data!P351,0)</f>
        <v>0</v>
      </c>
      <c r="T351" s="169">
        <f>IF(T$2=$A351,Data!Q351,0)</f>
        <v>0</v>
      </c>
      <c r="U351" s="169">
        <f>IF(U$2=$A351,Data!R351,0)</f>
        <v>0</v>
      </c>
      <c r="V351" s="169">
        <f>IF(V$2=$A351,Data!S351,0)</f>
        <v>0</v>
      </c>
      <c r="W351" s="169">
        <f>IF(W$2=$A351,Data!T351,0)</f>
        <v>0</v>
      </c>
      <c r="X351" s="169">
        <f>IF(X$2=$A351,Data!U351,0)</f>
        <v>0</v>
      </c>
      <c r="Y351" s="169">
        <f>IF(Y$2=$A351,Data!V351,0)</f>
        <v>0</v>
      </c>
      <c r="Z351" s="169">
        <f>IF(Z$2=$A351,Data!W351,0)</f>
        <v>0</v>
      </c>
      <c r="AA351" s="169">
        <f>IF(AA$2=$A351,Data!X351,0)</f>
        <v>0</v>
      </c>
      <c r="AB351" s="169">
        <f>IF(AB$2=$A351,Data!Y351,0)</f>
        <v>0</v>
      </c>
      <c r="AC351" s="169">
        <f>IF(AC$2=$A351,Data!Z351,0)</f>
        <v>0</v>
      </c>
      <c r="AD351" s="170">
        <f>IF(AD$2=$A351,Data!AA351,0)</f>
        <v>0</v>
      </c>
      <c r="AE351" s="171">
        <f>IF(AE$2=$A351,Data!AB351,0)</f>
        <v>0</v>
      </c>
      <c r="AF351" s="170">
        <f>IF(AF$2=$A351,Data!AC351,0)</f>
        <v>0</v>
      </c>
      <c r="AG351" s="171">
        <f>IF(AG$2=$A351,Data!AD351,0)</f>
        <v>0</v>
      </c>
      <c r="AH351" s="170">
        <f>IF(AH$2=$A351,Data!AE351,0)</f>
        <v>0</v>
      </c>
      <c r="AI351" s="171">
        <f>IF(AI$2=$A351,Data!AF351,0)</f>
        <v>0</v>
      </c>
      <c r="AJ351" s="170">
        <f>IF(AJ$2=$A351,Data!AG351,0)</f>
        <v>0</v>
      </c>
      <c r="AK351" s="171">
        <f>IF(AK$2=$A351,Data!AH351,0)</f>
        <v>0</v>
      </c>
      <c r="AL351" s="170">
        <f>IF(AL$2=$A351,Data!AI351,0)</f>
        <v>0</v>
      </c>
      <c r="AM351" t="str">
        <f t="shared" si="10"/>
        <v>EA</v>
      </c>
      <c r="AN351" t="e">
        <f>+INDEX(Validation!$D$4:$D$250,MATCH(Merge!B351,Validation!$E$4:$E$250,0))</f>
        <v>#N/A</v>
      </c>
      <c r="AO351" s="172">
        <f t="shared" si="11"/>
        <v>0</v>
      </c>
    </row>
    <row r="352" spans="1:41" ht="15" x14ac:dyDescent="0.25">
      <c r="A352">
        <f>Inputs!$H$11</f>
        <v>1</v>
      </c>
      <c r="B352" t="str">
        <f>Inputs!$D$4</f>
        <v>Select Agency…</v>
      </c>
      <c r="C352" s="166" t="str">
        <f>Inputs!$I$6</f>
        <v>(insert code)</v>
      </c>
      <c r="D352" t="str">
        <f>IFERROR(INDEX(Inputs!$I$11:$I$19,MATCH(A352,Inputs!$H$11:$H$19)),"")</f>
        <v>(insert code)</v>
      </c>
      <c r="E352" t="s">
        <v>942</v>
      </c>
      <c r="F352" s="168">
        <f>IF(F$2=$A352,Data!C352,0)</f>
        <v>0</v>
      </c>
      <c r="G352" s="168">
        <f>IF(G$2=$A352,Data!D352,0)</f>
        <v>0</v>
      </c>
      <c r="H352" s="168">
        <f>IF(H$2=$A352,Data!E352,0)</f>
        <v>0</v>
      </c>
      <c r="I352" s="168">
        <f>IF(I$2=$A352,Data!F352,0)</f>
        <v>0</v>
      </c>
      <c r="J352" s="168">
        <f>IF(J$2=$A352,Data!G352,0)</f>
        <v>0</v>
      </c>
      <c r="K352" s="168">
        <f>IF(K$2=$A352,Data!H352,0)</f>
        <v>0</v>
      </c>
      <c r="L352" s="168">
        <f>IF(L$2=$A352,Data!I352,0)</f>
        <v>0</v>
      </c>
      <c r="M352" s="168">
        <f>IF(M$2=$A352,Data!J352,0)</f>
        <v>0</v>
      </c>
      <c r="N352" s="168">
        <f>IF(N$2=$A352,Data!K352,0)</f>
        <v>0</v>
      </c>
      <c r="O352" s="168">
        <f>IF(O$2=$A352,Data!L352,0)</f>
        <v>0</v>
      </c>
      <c r="P352" s="168">
        <f>IF(P$2=$A352,Data!M352,0)</f>
        <v>0</v>
      </c>
      <c r="Q352" s="168">
        <f>IF(Q$2=$A352,Data!N352,0)</f>
        <v>0</v>
      </c>
      <c r="R352" s="169">
        <f>IF(R$2=$A352,Data!O352,0)</f>
        <v>0</v>
      </c>
      <c r="S352" s="169">
        <f>IF(S$2=$A352,Data!P352,0)</f>
        <v>0</v>
      </c>
      <c r="T352" s="169">
        <f>IF(T$2=$A352,Data!Q352,0)</f>
        <v>0</v>
      </c>
      <c r="U352" s="169">
        <f>IF(U$2=$A352,Data!R352,0)</f>
        <v>0</v>
      </c>
      <c r="V352" s="169">
        <f>IF(V$2=$A352,Data!S352,0)</f>
        <v>0</v>
      </c>
      <c r="W352" s="169">
        <f>IF(W$2=$A352,Data!T352,0)</f>
        <v>0</v>
      </c>
      <c r="X352" s="169">
        <f>IF(X$2=$A352,Data!U352,0)</f>
        <v>0</v>
      </c>
      <c r="Y352" s="169">
        <f>IF(Y$2=$A352,Data!V352,0)</f>
        <v>0</v>
      </c>
      <c r="Z352" s="169">
        <f>IF(Z$2=$A352,Data!W352,0)</f>
        <v>0</v>
      </c>
      <c r="AA352" s="169">
        <f>IF(AA$2=$A352,Data!X352,0)</f>
        <v>0</v>
      </c>
      <c r="AB352" s="169">
        <f>IF(AB$2=$A352,Data!Y352,0)</f>
        <v>0</v>
      </c>
      <c r="AC352" s="169">
        <f>IF(AC$2=$A352,Data!Z352,0)</f>
        <v>0</v>
      </c>
      <c r="AD352" s="170">
        <f>IF(AD$2=$A352,Data!AA352,0)</f>
        <v>0</v>
      </c>
      <c r="AE352" s="171">
        <f>IF(AE$2=$A352,Data!AB352,0)</f>
        <v>0</v>
      </c>
      <c r="AF352" s="170">
        <f>IF(AF$2=$A352,Data!AC352,0)</f>
        <v>0</v>
      </c>
      <c r="AG352" s="171">
        <f>IF(AG$2=$A352,Data!AD352,0)</f>
        <v>0</v>
      </c>
      <c r="AH352" s="170">
        <f>IF(AH$2=$A352,Data!AE352,0)</f>
        <v>0</v>
      </c>
      <c r="AI352" s="171">
        <f>IF(AI$2=$A352,Data!AF352,0)</f>
        <v>0</v>
      </c>
      <c r="AJ352" s="170">
        <f>IF(AJ$2=$A352,Data!AG352,0)</f>
        <v>0</v>
      </c>
      <c r="AK352" s="171">
        <f>IF(AK$2=$A352,Data!AH352,0)</f>
        <v>0</v>
      </c>
      <c r="AL352" s="170">
        <f>IF(AL$2=$A352,Data!AI352,0)</f>
        <v>0</v>
      </c>
      <c r="AM352" t="str">
        <f t="shared" si="10"/>
        <v>EA</v>
      </c>
      <c r="AN352" t="e">
        <f>+INDEX(Validation!$D$4:$D$250,MATCH(Merge!B352,Validation!$E$4:$E$250,0))</f>
        <v>#N/A</v>
      </c>
      <c r="AO352" s="172">
        <f t="shared" si="11"/>
        <v>0</v>
      </c>
    </row>
    <row r="353" spans="1:41" ht="15" x14ac:dyDescent="0.25">
      <c r="A353">
        <f>Inputs!$H$11</f>
        <v>1</v>
      </c>
      <c r="B353" t="str">
        <f>Inputs!$D$4</f>
        <v>Select Agency…</v>
      </c>
      <c r="C353" s="166" t="str">
        <f>Inputs!$I$6</f>
        <v>(insert code)</v>
      </c>
      <c r="D353" t="str">
        <f>IFERROR(INDEX(Inputs!$I$11:$I$19,MATCH(A353,Inputs!$H$11:$H$19)),"")</f>
        <v>(insert code)</v>
      </c>
      <c r="E353" t="s">
        <v>942</v>
      </c>
      <c r="F353" s="168">
        <f>IF(F$2=$A353,Data!C353,0)</f>
        <v>0</v>
      </c>
      <c r="G353" s="168">
        <f>IF(G$2=$A353,Data!D353,0)</f>
        <v>0</v>
      </c>
      <c r="H353" s="168">
        <f>IF(H$2=$A353,Data!E353,0)</f>
        <v>0</v>
      </c>
      <c r="I353" s="168">
        <f>IF(I$2=$A353,Data!F353,0)</f>
        <v>0</v>
      </c>
      <c r="J353" s="168">
        <f>IF(J$2=$A353,Data!G353,0)</f>
        <v>0</v>
      </c>
      <c r="K353" s="168">
        <f>IF(K$2=$A353,Data!H353,0)</f>
        <v>0</v>
      </c>
      <c r="L353" s="168">
        <f>IF(L$2=$A353,Data!I353,0)</f>
        <v>0</v>
      </c>
      <c r="M353" s="168">
        <f>IF(M$2=$A353,Data!J353,0)</f>
        <v>0</v>
      </c>
      <c r="N353" s="168">
        <f>IF(N$2=$A353,Data!K353,0)</f>
        <v>0</v>
      </c>
      <c r="O353" s="168">
        <f>IF(O$2=$A353,Data!L353,0)</f>
        <v>0</v>
      </c>
      <c r="P353" s="168">
        <f>IF(P$2=$A353,Data!M353,0)</f>
        <v>0</v>
      </c>
      <c r="Q353" s="168">
        <f>IF(Q$2=$A353,Data!N353,0)</f>
        <v>0</v>
      </c>
      <c r="R353" s="169">
        <f>IF(R$2=$A353,Data!O353,0)</f>
        <v>0</v>
      </c>
      <c r="S353" s="169">
        <f>IF(S$2=$A353,Data!P353,0)</f>
        <v>0</v>
      </c>
      <c r="T353" s="169">
        <f>IF(T$2=$A353,Data!Q353,0)</f>
        <v>0</v>
      </c>
      <c r="U353" s="169">
        <f>IF(U$2=$A353,Data!R353,0)</f>
        <v>0</v>
      </c>
      <c r="V353" s="169">
        <f>IF(V$2=$A353,Data!S353,0)</f>
        <v>0</v>
      </c>
      <c r="W353" s="169">
        <f>IF(W$2=$A353,Data!T353,0)</f>
        <v>0</v>
      </c>
      <c r="X353" s="169">
        <f>IF(X$2=$A353,Data!U353,0)</f>
        <v>0</v>
      </c>
      <c r="Y353" s="169">
        <f>IF(Y$2=$A353,Data!V353,0)</f>
        <v>0</v>
      </c>
      <c r="Z353" s="169">
        <f>IF(Z$2=$A353,Data!W353,0)</f>
        <v>0</v>
      </c>
      <c r="AA353" s="169">
        <f>IF(AA$2=$A353,Data!X353,0)</f>
        <v>0</v>
      </c>
      <c r="AB353" s="169">
        <f>IF(AB$2=$A353,Data!Y353,0)</f>
        <v>0</v>
      </c>
      <c r="AC353" s="169">
        <f>IF(AC$2=$A353,Data!Z353,0)</f>
        <v>0</v>
      </c>
      <c r="AD353" s="170">
        <f>IF(AD$2=$A353,Data!AA353,0)</f>
        <v>0</v>
      </c>
      <c r="AE353" s="171">
        <f>IF(AE$2=$A353,Data!AB353,0)</f>
        <v>0</v>
      </c>
      <c r="AF353" s="170">
        <f>IF(AF$2=$A353,Data!AC353,0)</f>
        <v>0</v>
      </c>
      <c r="AG353" s="171">
        <f>IF(AG$2=$A353,Data!AD353,0)</f>
        <v>0</v>
      </c>
      <c r="AH353" s="170">
        <f>IF(AH$2=$A353,Data!AE353,0)</f>
        <v>0</v>
      </c>
      <c r="AI353" s="171">
        <f>IF(AI$2=$A353,Data!AF353,0)</f>
        <v>0</v>
      </c>
      <c r="AJ353" s="170">
        <f>IF(AJ$2=$A353,Data!AG353,0)</f>
        <v>0</v>
      </c>
      <c r="AK353" s="171">
        <f>IF(AK$2=$A353,Data!AH353,0)</f>
        <v>0</v>
      </c>
      <c r="AL353" s="170">
        <f>IF(AL$2=$A353,Data!AI353,0)</f>
        <v>0</v>
      </c>
      <c r="AM353" t="str">
        <f t="shared" si="10"/>
        <v>EA</v>
      </c>
      <c r="AN353" t="e">
        <f>+INDEX(Validation!$D$4:$D$250,MATCH(Merge!B353,Validation!$E$4:$E$250,0))</f>
        <v>#N/A</v>
      </c>
      <c r="AO353" s="172">
        <f t="shared" si="11"/>
        <v>0</v>
      </c>
    </row>
    <row r="354" spans="1:41" ht="15" x14ac:dyDescent="0.25">
      <c r="A354">
        <f>Inputs!$H$11</f>
        <v>1</v>
      </c>
      <c r="B354" t="str">
        <f>Inputs!$D$4</f>
        <v>Select Agency…</v>
      </c>
      <c r="C354" s="166" t="str">
        <f>Inputs!$I$6</f>
        <v>(insert code)</v>
      </c>
      <c r="D354" t="str">
        <f>IFERROR(INDEX(Inputs!$I$11:$I$19,MATCH(A354,Inputs!$H$11:$H$19)),"")</f>
        <v>(insert code)</v>
      </c>
      <c r="E354" t="s">
        <v>942</v>
      </c>
      <c r="F354" s="168">
        <f>IF(F$2=$A354,Data!C354,0)</f>
        <v>0</v>
      </c>
      <c r="G354" s="168">
        <f>IF(G$2=$A354,Data!D354,0)</f>
        <v>0</v>
      </c>
      <c r="H354" s="168">
        <f>IF(H$2=$A354,Data!E354,0)</f>
        <v>0</v>
      </c>
      <c r="I354" s="168">
        <f>IF(I$2=$A354,Data!F354,0)</f>
        <v>0</v>
      </c>
      <c r="J354" s="168">
        <f>IF(J$2=$A354,Data!G354,0)</f>
        <v>0</v>
      </c>
      <c r="K354" s="168">
        <f>IF(K$2=$A354,Data!H354,0)</f>
        <v>0</v>
      </c>
      <c r="L354" s="168">
        <f>IF(L$2=$A354,Data!I354,0)</f>
        <v>0</v>
      </c>
      <c r="M354" s="168">
        <f>IF(M$2=$A354,Data!J354,0)</f>
        <v>0</v>
      </c>
      <c r="N354" s="168">
        <f>IF(N$2=$A354,Data!K354,0)</f>
        <v>0</v>
      </c>
      <c r="O354" s="168">
        <f>IF(O$2=$A354,Data!L354,0)</f>
        <v>0</v>
      </c>
      <c r="P354" s="168">
        <f>IF(P$2=$A354,Data!M354,0)</f>
        <v>0</v>
      </c>
      <c r="Q354" s="168">
        <f>IF(Q$2=$A354,Data!N354,0)</f>
        <v>0</v>
      </c>
      <c r="R354" s="169">
        <f>IF(R$2=$A354,Data!O354,0)</f>
        <v>0</v>
      </c>
      <c r="S354" s="169">
        <f>IF(S$2=$A354,Data!P354,0)</f>
        <v>0</v>
      </c>
      <c r="T354" s="169">
        <f>IF(T$2=$A354,Data!Q354,0)</f>
        <v>0</v>
      </c>
      <c r="U354" s="169">
        <f>IF(U$2=$A354,Data!R354,0)</f>
        <v>0</v>
      </c>
      <c r="V354" s="169">
        <f>IF(V$2=$A354,Data!S354,0)</f>
        <v>0</v>
      </c>
      <c r="W354" s="169">
        <f>IF(W$2=$A354,Data!T354,0)</f>
        <v>0</v>
      </c>
      <c r="X354" s="169">
        <f>IF(X$2=$A354,Data!U354,0)</f>
        <v>0</v>
      </c>
      <c r="Y354" s="169">
        <f>IF(Y$2=$A354,Data!V354,0)</f>
        <v>0</v>
      </c>
      <c r="Z354" s="169">
        <f>IF(Z$2=$A354,Data!W354,0)</f>
        <v>0</v>
      </c>
      <c r="AA354" s="169">
        <f>IF(AA$2=$A354,Data!X354,0)</f>
        <v>0</v>
      </c>
      <c r="AB354" s="169">
        <f>IF(AB$2=$A354,Data!Y354,0)</f>
        <v>0</v>
      </c>
      <c r="AC354" s="169">
        <f>IF(AC$2=$A354,Data!Z354,0)</f>
        <v>0</v>
      </c>
      <c r="AD354" s="170">
        <f>IF(AD$2=$A354,Data!AA354,0)</f>
        <v>0</v>
      </c>
      <c r="AE354" s="171">
        <f>IF(AE$2=$A354,Data!AB354,0)</f>
        <v>0</v>
      </c>
      <c r="AF354" s="170">
        <f>IF(AF$2=$A354,Data!AC354,0)</f>
        <v>0</v>
      </c>
      <c r="AG354" s="171">
        <f>IF(AG$2=$A354,Data!AD354,0)</f>
        <v>0</v>
      </c>
      <c r="AH354" s="170">
        <f>IF(AH$2=$A354,Data!AE354,0)</f>
        <v>0</v>
      </c>
      <c r="AI354" s="171">
        <f>IF(AI$2=$A354,Data!AF354,0)</f>
        <v>0</v>
      </c>
      <c r="AJ354" s="170">
        <f>IF(AJ$2=$A354,Data!AG354,0)</f>
        <v>0</v>
      </c>
      <c r="AK354" s="171">
        <f>IF(AK$2=$A354,Data!AH354,0)</f>
        <v>0</v>
      </c>
      <c r="AL354" s="170">
        <f>IF(AL$2=$A354,Data!AI354,0)</f>
        <v>0</v>
      </c>
      <c r="AM354" t="str">
        <f t="shared" si="10"/>
        <v>EA</v>
      </c>
      <c r="AN354" t="e">
        <f>+INDEX(Validation!$D$4:$D$250,MATCH(Merge!B354,Validation!$E$4:$E$250,0))</f>
        <v>#N/A</v>
      </c>
      <c r="AO354" s="172">
        <f t="shared" si="11"/>
        <v>0</v>
      </c>
    </row>
    <row r="355" spans="1:41" ht="15" x14ac:dyDescent="0.25">
      <c r="A355">
        <f>Inputs!$H$11</f>
        <v>1</v>
      </c>
      <c r="B355" t="str">
        <f>Inputs!$D$4</f>
        <v>Select Agency…</v>
      </c>
      <c r="C355" s="166" t="str">
        <f>Inputs!$I$6</f>
        <v>(insert code)</v>
      </c>
      <c r="D355" t="str">
        <f>IFERROR(INDEX(Inputs!$I$11:$I$19,MATCH(A355,Inputs!$H$11:$H$19)),"")</f>
        <v>(insert code)</v>
      </c>
      <c r="E355" t="s">
        <v>942</v>
      </c>
      <c r="F355" s="168">
        <f>IF(F$2=$A355,Data!C355,0)</f>
        <v>0</v>
      </c>
      <c r="G355" s="168">
        <f>IF(G$2=$A355,Data!D355,0)</f>
        <v>0</v>
      </c>
      <c r="H355" s="168">
        <f>IF(H$2=$A355,Data!E355,0)</f>
        <v>0</v>
      </c>
      <c r="I355" s="168">
        <f>IF(I$2=$A355,Data!F355,0)</f>
        <v>0</v>
      </c>
      <c r="J355" s="168">
        <f>IF(J$2=$A355,Data!G355,0)</f>
        <v>0</v>
      </c>
      <c r="K355" s="168">
        <f>IF(K$2=$A355,Data!H355,0)</f>
        <v>0</v>
      </c>
      <c r="L355" s="168">
        <f>IF(L$2=$A355,Data!I355,0)</f>
        <v>0</v>
      </c>
      <c r="M355" s="168">
        <f>IF(M$2=$A355,Data!J355,0)</f>
        <v>0</v>
      </c>
      <c r="N355" s="168">
        <f>IF(N$2=$A355,Data!K355,0)</f>
        <v>0</v>
      </c>
      <c r="O355" s="168">
        <f>IF(O$2=$A355,Data!L355,0)</f>
        <v>0</v>
      </c>
      <c r="P355" s="168">
        <f>IF(P$2=$A355,Data!M355,0)</f>
        <v>0</v>
      </c>
      <c r="Q355" s="168">
        <f>IF(Q$2=$A355,Data!N355,0)</f>
        <v>0</v>
      </c>
      <c r="R355" s="169">
        <f>IF(R$2=$A355,Data!O355,0)</f>
        <v>0</v>
      </c>
      <c r="S355" s="169">
        <f>IF(S$2=$A355,Data!P355,0)</f>
        <v>0</v>
      </c>
      <c r="T355" s="169">
        <f>IF(T$2=$A355,Data!Q355,0)</f>
        <v>0</v>
      </c>
      <c r="U355" s="169">
        <f>IF(U$2=$A355,Data!R355,0)</f>
        <v>0</v>
      </c>
      <c r="V355" s="169">
        <f>IF(V$2=$A355,Data!S355,0)</f>
        <v>0</v>
      </c>
      <c r="W355" s="169">
        <f>IF(W$2=$A355,Data!T355,0)</f>
        <v>0</v>
      </c>
      <c r="X355" s="169">
        <f>IF(X$2=$A355,Data!U355,0)</f>
        <v>0</v>
      </c>
      <c r="Y355" s="169">
        <f>IF(Y$2=$A355,Data!V355,0)</f>
        <v>0</v>
      </c>
      <c r="Z355" s="169">
        <f>IF(Z$2=$A355,Data!W355,0)</f>
        <v>0</v>
      </c>
      <c r="AA355" s="169">
        <f>IF(AA$2=$A355,Data!X355,0)</f>
        <v>0</v>
      </c>
      <c r="AB355" s="169">
        <f>IF(AB$2=$A355,Data!Y355,0)</f>
        <v>0</v>
      </c>
      <c r="AC355" s="169">
        <f>IF(AC$2=$A355,Data!Z355,0)</f>
        <v>0</v>
      </c>
      <c r="AD355" s="170">
        <f>IF(AD$2=$A355,Data!AA355,0)</f>
        <v>0</v>
      </c>
      <c r="AE355" s="171">
        <f>IF(AE$2=$A355,Data!AB355,0)</f>
        <v>0</v>
      </c>
      <c r="AF355" s="170">
        <f>IF(AF$2=$A355,Data!AC355,0)</f>
        <v>0</v>
      </c>
      <c r="AG355" s="171">
        <f>IF(AG$2=$A355,Data!AD355,0)</f>
        <v>0</v>
      </c>
      <c r="AH355" s="170">
        <f>IF(AH$2=$A355,Data!AE355,0)</f>
        <v>0</v>
      </c>
      <c r="AI355" s="171">
        <f>IF(AI$2=$A355,Data!AF355,0)</f>
        <v>0</v>
      </c>
      <c r="AJ355" s="170">
        <f>IF(AJ$2=$A355,Data!AG355,0)</f>
        <v>0</v>
      </c>
      <c r="AK355" s="171">
        <f>IF(AK$2=$A355,Data!AH355,0)</f>
        <v>0</v>
      </c>
      <c r="AL355" s="170">
        <f>IF(AL$2=$A355,Data!AI355,0)</f>
        <v>0</v>
      </c>
      <c r="AM355" t="str">
        <f t="shared" si="10"/>
        <v>EA</v>
      </c>
      <c r="AN355" t="e">
        <f>+INDEX(Validation!$D$4:$D$250,MATCH(Merge!B355,Validation!$E$4:$E$250,0))</f>
        <v>#N/A</v>
      </c>
      <c r="AO355" s="172">
        <f t="shared" si="11"/>
        <v>0</v>
      </c>
    </row>
    <row r="356" spans="1:41" ht="15" x14ac:dyDescent="0.25">
      <c r="A356">
        <f>Inputs!$H$11</f>
        <v>1</v>
      </c>
      <c r="B356" t="str">
        <f>Inputs!$D$4</f>
        <v>Select Agency…</v>
      </c>
      <c r="C356" s="166" t="str">
        <f>Inputs!$I$6</f>
        <v>(insert code)</v>
      </c>
      <c r="D356" t="str">
        <f>IFERROR(INDEX(Inputs!$I$11:$I$19,MATCH(A356,Inputs!$H$11:$H$19)),"")</f>
        <v>(insert code)</v>
      </c>
      <c r="E356" t="s">
        <v>942</v>
      </c>
      <c r="F356" s="168">
        <f>IF(F$2=$A356,Data!C356,0)</f>
        <v>0</v>
      </c>
      <c r="G356" s="168">
        <f>IF(G$2=$A356,Data!D356,0)</f>
        <v>0</v>
      </c>
      <c r="H356" s="168">
        <f>IF(H$2=$A356,Data!E356,0)</f>
        <v>0</v>
      </c>
      <c r="I356" s="168">
        <f>IF(I$2=$A356,Data!F356,0)</f>
        <v>0</v>
      </c>
      <c r="J356" s="168">
        <f>IF(J$2=$A356,Data!G356,0)</f>
        <v>0</v>
      </c>
      <c r="K356" s="168">
        <f>IF(K$2=$A356,Data!H356,0)</f>
        <v>0</v>
      </c>
      <c r="L356" s="168">
        <f>IF(L$2=$A356,Data!I356,0)</f>
        <v>0</v>
      </c>
      <c r="M356" s="168">
        <f>IF(M$2=$A356,Data!J356,0)</f>
        <v>0</v>
      </c>
      <c r="N356" s="168">
        <f>IF(N$2=$A356,Data!K356,0)</f>
        <v>0</v>
      </c>
      <c r="O356" s="168">
        <f>IF(O$2=$A356,Data!L356,0)</f>
        <v>0</v>
      </c>
      <c r="P356" s="168">
        <f>IF(P$2=$A356,Data!M356,0)</f>
        <v>0</v>
      </c>
      <c r="Q356" s="168">
        <f>IF(Q$2=$A356,Data!N356,0)</f>
        <v>0</v>
      </c>
      <c r="R356" s="169">
        <f>IF(R$2=$A356,Data!O356,0)</f>
        <v>0</v>
      </c>
      <c r="S356" s="169">
        <f>IF(S$2=$A356,Data!P356,0)</f>
        <v>0</v>
      </c>
      <c r="T356" s="169">
        <f>IF(T$2=$A356,Data!Q356,0)</f>
        <v>0</v>
      </c>
      <c r="U356" s="169">
        <f>IF(U$2=$A356,Data!R356,0)</f>
        <v>0</v>
      </c>
      <c r="V356" s="169">
        <f>IF(V$2=$A356,Data!S356,0)</f>
        <v>0</v>
      </c>
      <c r="W356" s="169">
        <f>IF(W$2=$A356,Data!T356,0)</f>
        <v>0</v>
      </c>
      <c r="X356" s="169">
        <f>IF(X$2=$A356,Data!U356,0)</f>
        <v>0</v>
      </c>
      <c r="Y356" s="169">
        <f>IF(Y$2=$A356,Data!V356,0)</f>
        <v>0</v>
      </c>
      <c r="Z356" s="169">
        <f>IF(Z$2=$A356,Data!W356,0)</f>
        <v>0</v>
      </c>
      <c r="AA356" s="169">
        <f>IF(AA$2=$A356,Data!X356,0)</f>
        <v>0</v>
      </c>
      <c r="AB356" s="169">
        <f>IF(AB$2=$A356,Data!Y356,0)</f>
        <v>0</v>
      </c>
      <c r="AC356" s="169">
        <f>IF(AC$2=$A356,Data!Z356,0)</f>
        <v>0</v>
      </c>
      <c r="AD356" s="170">
        <f>IF(AD$2=$A356,Data!AA356,0)</f>
        <v>0</v>
      </c>
      <c r="AE356" s="171">
        <f>IF(AE$2=$A356,Data!AB356,0)</f>
        <v>0</v>
      </c>
      <c r="AF356" s="170">
        <f>IF(AF$2=$A356,Data!AC356,0)</f>
        <v>0</v>
      </c>
      <c r="AG356" s="171">
        <f>IF(AG$2=$A356,Data!AD356,0)</f>
        <v>0</v>
      </c>
      <c r="AH356" s="170">
        <f>IF(AH$2=$A356,Data!AE356,0)</f>
        <v>0</v>
      </c>
      <c r="AI356" s="171">
        <f>IF(AI$2=$A356,Data!AF356,0)</f>
        <v>0</v>
      </c>
      <c r="AJ356" s="170">
        <f>IF(AJ$2=$A356,Data!AG356,0)</f>
        <v>0</v>
      </c>
      <c r="AK356" s="171">
        <f>IF(AK$2=$A356,Data!AH356,0)</f>
        <v>0</v>
      </c>
      <c r="AL356" s="170">
        <f>IF(AL$2=$A356,Data!AI356,0)</f>
        <v>0</v>
      </c>
      <c r="AM356" t="str">
        <f t="shared" si="10"/>
        <v>EA</v>
      </c>
      <c r="AN356" t="e">
        <f>+INDEX(Validation!$D$4:$D$250,MATCH(Merge!B356,Validation!$E$4:$E$250,0))</f>
        <v>#N/A</v>
      </c>
      <c r="AO356" s="172">
        <f t="shared" si="11"/>
        <v>0</v>
      </c>
    </row>
    <row r="357" spans="1:41" ht="15" x14ac:dyDescent="0.25">
      <c r="A357">
        <f>Inputs!$H$11</f>
        <v>1</v>
      </c>
      <c r="B357" t="str">
        <f>Inputs!$D$4</f>
        <v>Select Agency…</v>
      </c>
      <c r="C357" s="166" t="str">
        <f>Inputs!$I$6</f>
        <v>(insert code)</v>
      </c>
      <c r="D357" t="str">
        <f>IFERROR(INDEX(Inputs!$I$11:$I$19,MATCH(A357,Inputs!$H$11:$H$19)),"")</f>
        <v>(insert code)</v>
      </c>
      <c r="E357" t="s">
        <v>942</v>
      </c>
      <c r="F357" s="168">
        <f>IF(F$2=$A357,Data!C357,0)</f>
        <v>0</v>
      </c>
      <c r="G357" s="168">
        <f>IF(G$2=$A357,Data!D357,0)</f>
        <v>0</v>
      </c>
      <c r="H357" s="168">
        <f>IF(H$2=$A357,Data!E357,0)</f>
        <v>0</v>
      </c>
      <c r="I357" s="168">
        <f>IF(I$2=$A357,Data!F357,0)</f>
        <v>0</v>
      </c>
      <c r="J357" s="168">
        <f>IF(J$2=$A357,Data!G357,0)</f>
        <v>0</v>
      </c>
      <c r="K357" s="168">
        <f>IF(K$2=$A357,Data!H357,0)</f>
        <v>0</v>
      </c>
      <c r="L357" s="168">
        <f>IF(L$2=$A357,Data!I357,0)</f>
        <v>0</v>
      </c>
      <c r="M357" s="168">
        <f>IF(M$2=$A357,Data!J357,0)</f>
        <v>0</v>
      </c>
      <c r="N357" s="168">
        <f>IF(N$2=$A357,Data!K357,0)</f>
        <v>0</v>
      </c>
      <c r="O357" s="168">
        <f>IF(O$2=$A357,Data!L357,0)</f>
        <v>0</v>
      </c>
      <c r="P357" s="168">
        <f>IF(P$2=$A357,Data!M357,0)</f>
        <v>0</v>
      </c>
      <c r="Q357" s="168">
        <f>IF(Q$2=$A357,Data!N357,0)</f>
        <v>0</v>
      </c>
      <c r="R357" s="169">
        <f>IF(R$2=$A357,Data!O357,0)</f>
        <v>0</v>
      </c>
      <c r="S357" s="169">
        <f>IF(S$2=$A357,Data!P357,0)</f>
        <v>0</v>
      </c>
      <c r="T357" s="169">
        <f>IF(T$2=$A357,Data!Q357,0)</f>
        <v>0</v>
      </c>
      <c r="U357" s="169">
        <f>IF(U$2=$A357,Data!R357,0)</f>
        <v>0</v>
      </c>
      <c r="V357" s="169">
        <f>IF(V$2=$A357,Data!S357,0)</f>
        <v>0</v>
      </c>
      <c r="W357" s="169">
        <f>IF(W$2=$A357,Data!T357,0)</f>
        <v>0</v>
      </c>
      <c r="X357" s="169">
        <f>IF(X$2=$A357,Data!U357,0)</f>
        <v>0</v>
      </c>
      <c r="Y357" s="169">
        <f>IF(Y$2=$A357,Data!V357,0)</f>
        <v>0</v>
      </c>
      <c r="Z357" s="169">
        <f>IF(Z$2=$A357,Data!W357,0)</f>
        <v>0</v>
      </c>
      <c r="AA357" s="169">
        <f>IF(AA$2=$A357,Data!X357,0)</f>
        <v>0</v>
      </c>
      <c r="AB357" s="169">
        <f>IF(AB$2=$A357,Data!Y357,0)</f>
        <v>0</v>
      </c>
      <c r="AC357" s="169">
        <f>IF(AC$2=$A357,Data!Z357,0)</f>
        <v>0</v>
      </c>
      <c r="AD357" s="170">
        <f>IF(AD$2=$A357,Data!AA357,0)</f>
        <v>0</v>
      </c>
      <c r="AE357" s="171">
        <f>IF(AE$2=$A357,Data!AB357,0)</f>
        <v>0</v>
      </c>
      <c r="AF357" s="170">
        <f>IF(AF$2=$A357,Data!AC357,0)</f>
        <v>0</v>
      </c>
      <c r="AG357" s="171">
        <f>IF(AG$2=$A357,Data!AD357,0)</f>
        <v>0</v>
      </c>
      <c r="AH357" s="170">
        <f>IF(AH$2=$A357,Data!AE357,0)</f>
        <v>0</v>
      </c>
      <c r="AI357" s="171">
        <f>IF(AI$2=$A357,Data!AF357,0)</f>
        <v>0</v>
      </c>
      <c r="AJ357" s="170">
        <f>IF(AJ$2=$A357,Data!AG357,0)</f>
        <v>0</v>
      </c>
      <c r="AK357" s="171">
        <f>IF(AK$2=$A357,Data!AH357,0)</f>
        <v>0</v>
      </c>
      <c r="AL357" s="170">
        <f>IF(AL$2=$A357,Data!AI357,0)</f>
        <v>0</v>
      </c>
      <c r="AM357" t="str">
        <f t="shared" si="10"/>
        <v>EA</v>
      </c>
      <c r="AN357" t="e">
        <f>+INDEX(Validation!$D$4:$D$250,MATCH(Merge!B357,Validation!$E$4:$E$250,0))</f>
        <v>#N/A</v>
      </c>
      <c r="AO357" s="172">
        <f t="shared" si="11"/>
        <v>0</v>
      </c>
    </row>
    <row r="358" spans="1:41" ht="15" x14ac:dyDescent="0.25">
      <c r="A358">
        <f>Inputs!$H$11</f>
        <v>1</v>
      </c>
      <c r="B358" t="str">
        <f>Inputs!$D$4</f>
        <v>Select Agency…</v>
      </c>
      <c r="C358" s="166" t="str">
        <f>Inputs!$I$6</f>
        <v>(insert code)</v>
      </c>
      <c r="D358" t="str">
        <f>IFERROR(INDEX(Inputs!$I$11:$I$19,MATCH(A358,Inputs!$H$11:$H$19)),"")</f>
        <v>(insert code)</v>
      </c>
      <c r="E358" t="s">
        <v>942</v>
      </c>
      <c r="F358" s="168">
        <f>IF(F$2=$A358,Data!C358,0)</f>
        <v>0</v>
      </c>
      <c r="G358" s="168">
        <f>IF(G$2=$A358,Data!D358,0)</f>
        <v>0</v>
      </c>
      <c r="H358" s="168">
        <f>IF(H$2=$A358,Data!E358,0)</f>
        <v>0</v>
      </c>
      <c r="I358" s="168">
        <f>IF(I$2=$A358,Data!F358,0)</f>
        <v>0</v>
      </c>
      <c r="J358" s="168">
        <f>IF(J$2=$A358,Data!G358,0)</f>
        <v>0</v>
      </c>
      <c r="K358" s="168">
        <f>IF(K$2=$A358,Data!H358,0)</f>
        <v>0</v>
      </c>
      <c r="L358" s="168">
        <f>IF(L$2=$A358,Data!I358,0)</f>
        <v>0</v>
      </c>
      <c r="M358" s="168">
        <f>IF(M$2=$A358,Data!J358,0)</f>
        <v>0</v>
      </c>
      <c r="N358" s="168">
        <f>IF(N$2=$A358,Data!K358,0)</f>
        <v>0</v>
      </c>
      <c r="O358" s="168">
        <f>IF(O$2=$A358,Data!L358,0)</f>
        <v>0</v>
      </c>
      <c r="P358" s="168">
        <f>IF(P$2=$A358,Data!M358,0)</f>
        <v>0</v>
      </c>
      <c r="Q358" s="168">
        <f>IF(Q$2=$A358,Data!N358,0)</f>
        <v>0</v>
      </c>
      <c r="R358" s="169">
        <f>IF(R$2=$A358,Data!O358,0)</f>
        <v>0</v>
      </c>
      <c r="S358" s="169">
        <f>IF(S$2=$A358,Data!P358,0)</f>
        <v>0</v>
      </c>
      <c r="T358" s="169">
        <f>IF(T$2=$A358,Data!Q358,0)</f>
        <v>0</v>
      </c>
      <c r="U358" s="169">
        <f>IF(U$2=$A358,Data!R358,0)</f>
        <v>0</v>
      </c>
      <c r="V358" s="169">
        <f>IF(V$2=$A358,Data!S358,0)</f>
        <v>0</v>
      </c>
      <c r="W358" s="169">
        <f>IF(W$2=$A358,Data!T358,0)</f>
        <v>0</v>
      </c>
      <c r="X358" s="169">
        <f>IF(X$2=$A358,Data!U358,0)</f>
        <v>0</v>
      </c>
      <c r="Y358" s="169">
        <f>IF(Y$2=$A358,Data!V358,0)</f>
        <v>0</v>
      </c>
      <c r="Z358" s="169">
        <f>IF(Z$2=$A358,Data!W358,0)</f>
        <v>0</v>
      </c>
      <c r="AA358" s="169">
        <f>IF(AA$2=$A358,Data!X358,0)</f>
        <v>0</v>
      </c>
      <c r="AB358" s="169">
        <f>IF(AB$2=$A358,Data!Y358,0)</f>
        <v>0</v>
      </c>
      <c r="AC358" s="169">
        <f>IF(AC$2=$A358,Data!Z358,0)</f>
        <v>0</v>
      </c>
      <c r="AD358" s="170">
        <f>IF(AD$2=$A358,Data!AA358,0)</f>
        <v>0</v>
      </c>
      <c r="AE358" s="171">
        <f>IF(AE$2=$A358,Data!AB358,0)</f>
        <v>0</v>
      </c>
      <c r="AF358" s="170">
        <f>IF(AF$2=$A358,Data!AC358,0)</f>
        <v>0</v>
      </c>
      <c r="AG358" s="171">
        <f>IF(AG$2=$A358,Data!AD358,0)</f>
        <v>0</v>
      </c>
      <c r="AH358" s="170">
        <f>IF(AH$2=$A358,Data!AE358,0)</f>
        <v>0</v>
      </c>
      <c r="AI358" s="171">
        <f>IF(AI$2=$A358,Data!AF358,0)</f>
        <v>0</v>
      </c>
      <c r="AJ358" s="170">
        <f>IF(AJ$2=$A358,Data!AG358,0)</f>
        <v>0</v>
      </c>
      <c r="AK358" s="171">
        <f>IF(AK$2=$A358,Data!AH358,0)</f>
        <v>0</v>
      </c>
      <c r="AL358" s="170">
        <f>IF(AL$2=$A358,Data!AI358,0)</f>
        <v>0</v>
      </c>
      <c r="AM358" t="str">
        <f t="shared" si="10"/>
        <v>EA</v>
      </c>
      <c r="AN358" t="e">
        <f>+INDEX(Validation!$D$4:$D$250,MATCH(Merge!B358,Validation!$E$4:$E$250,0))</f>
        <v>#N/A</v>
      </c>
      <c r="AO358" s="172">
        <f t="shared" si="11"/>
        <v>0</v>
      </c>
    </row>
    <row r="359" spans="1:41" ht="15" x14ac:dyDescent="0.25">
      <c r="A359">
        <f>Inputs!$H$11</f>
        <v>1</v>
      </c>
      <c r="B359" t="str">
        <f>Inputs!$D$4</f>
        <v>Select Agency…</v>
      </c>
      <c r="C359" s="166" t="str">
        <f>Inputs!$I$6</f>
        <v>(insert code)</v>
      </c>
      <c r="D359" t="str">
        <f>IFERROR(INDEX(Inputs!$I$11:$I$19,MATCH(A359,Inputs!$H$11:$H$19)),"")</f>
        <v>(insert code)</v>
      </c>
      <c r="E359" t="s">
        <v>942</v>
      </c>
      <c r="F359" s="168">
        <f>IF(F$2=$A359,Data!C359,0)</f>
        <v>0</v>
      </c>
      <c r="G359" s="168">
        <f>IF(G$2=$A359,Data!D359,0)</f>
        <v>0</v>
      </c>
      <c r="H359" s="168">
        <f>IF(H$2=$A359,Data!E359,0)</f>
        <v>0</v>
      </c>
      <c r="I359" s="168">
        <f>IF(I$2=$A359,Data!F359,0)</f>
        <v>0</v>
      </c>
      <c r="J359" s="168">
        <f>IF(J$2=$A359,Data!G359,0)</f>
        <v>0</v>
      </c>
      <c r="K359" s="168">
        <f>IF(K$2=$A359,Data!H359,0)</f>
        <v>0</v>
      </c>
      <c r="L359" s="168">
        <f>IF(L$2=$A359,Data!I359,0)</f>
        <v>0</v>
      </c>
      <c r="M359" s="168">
        <f>IF(M$2=$A359,Data!J359,0)</f>
        <v>0</v>
      </c>
      <c r="N359" s="168">
        <f>IF(N$2=$A359,Data!K359,0)</f>
        <v>0</v>
      </c>
      <c r="O359" s="168">
        <f>IF(O$2=$A359,Data!L359,0)</f>
        <v>0</v>
      </c>
      <c r="P359" s="168">
        <f>IF(P$2=$A359,Data!M359,0)</f>
        <v>0</v>
      </c>
      <c r="Q359" s="168">
        <f>IF(Q$2=$A359,Data!N359,0)</f>
        <v>0</v>
      </c>
      <c r="R359" s="169">
        <f>IF(R$2=$A359,Data!O359,0)</f>
        <v>0</v>
      </c>
      <c r="S359" s="169">
        <f>IF(S$2=$A359,Data!P359,0)</f>
        <v>0</v>
      </c>
      <c r="T359" s="169">
        <f>IF(T$2=$A359,Data!Q359,0)</f>
        <v>0</v>
      </c>
      <c r="U359" s="169">
        <f>IF(U$2=$A359,Data!R359,0)</f>
        <v>0</v>
      </c>
      <c r="V359" s="169">
        <f>IF(V$2=$A359,Data!S359,0)</f>
        <v>0</v>
      </c>
      <c r="W359" s="169">
        <f>IF(W$2=$A359,Data!T359,0)</f>
        <v>0</v>
      </c>
      <c r="X359" s="169">
        <f>IF(X$2=$A359,Data!U359,0)</f>
        <v>0</v>
      </c>
      <c r="Y359" s="169">
        <f>IF(Y$2=$A359,Data!V359,0)</f>
        <v>0</v>
      </c>
      <c r="Z359" s="169">
        <f>IF(Z$2=$A359,Data!W359,0)</f>
        <v>0</v>
      </c>
      <c r="AA359" s="169">
        <f>IF(AA$2=$A359,Data!X359,0)</f>
        <v>0</v>
      </c>
      <c r="AB359" s="169">
        <f>IF(AB$2=$A359,Data!Y359,0)</f>
        <v>0</v>
      </c>
      <c r="AC359" s="169">
        <f>IF(AC$2=$A359,Data!Z359,0)</f>
        <v>0</v>
      </c>
      <c r="AD359" s="170">
        <f>IF(AD$2=$A359,Data!AA359,0)</f>
        <v>0</v>
      </c>
      <c r="AE359" s="171">
        <f>IF(AE$2=$A359,Data!AB359,0)</f>
        <v>0</v>
      </c>
      <c r="AF359" s="170">
        <f>IF(AF$2=$A359,Data!AC359,0)</f>
        <v>0</v>
      </c>
      <c r="AG359" s="171">
        <f>IF(AG$2=$A359,Data!AD359,0)</f>
        <v>0</v>
      </c>
      <c r="AH359" s="170">
        <f>IF(AH$2=$A359,Data!AE359,0)</f>
        <v>0</v>
      </c>
      <c r="AI359" s="171">
        <f>IF(AI$2=$A359,Data!AF359,0)</f>
        <v>0</v>
      </c>
      <c r="AJ359" s="170">
        <f>IF(AJ$2=$A359,Data!AG359,0)</f>
        <v>0</v>
      </c>
      <c r="AK359" s="171">
        <f>IF(AK$2=$A359,Data!AH359,0)</f>
        <v>0</v>
      </c>
      <c r="AL359" s="170">
        <f>IF(AL$2=$A359,Data!AI359,0)</f>
        <v>0</v>
      </c>
      <c r="AM359" t="str">
        <f t="shared" si="10"/>
        <v>EA</v>
      </c>
      <c r="AN359" t="e">
        <f>+INDEX(Validation!$D$4:$D$250,MATCH(Merge!B359,Validation!$E$4:$E$250,0))</f>
        <v>#N/A</v>
      </c>
      <c r="AO359" s="172">
        <f t="shared" si="11"/>
        <v>0</v>
      </c>
    </row>
    <row r="360" spans="1:41" ht="15" x14ac:dyDescent="0.25">
      <c r="A360">
        <f>Inputs!$H$11</f>
        <v>1</v>
      </c>
      <c r="B360" t="str">
        <f>Inputs!$D$4</f>
        <v>Select Agency…</v>
      </c>
      <c r="C360" s="166" t="str">
        <f>Inputs!$I$6</f>
        <v>(insert code)</v>
      </c>
      <c r="D360" t="str">
        <f>IFERROR(INDEX(Inputs!$I$11:$I$19,MATCH(A360,Inputs!$H$11:$H$19)),"")</f>
        <v>(insert code)</v>
      </c>
      <c r="E360" t="s">
        <v>942</v>
      </c>
      <c r="F360" s="168">
        <f>IF(F$2=$A360,Data!C360,0)</f>
        <v>0</v>
      </c>
      <c r="G360" s="168">
        <f>IF(G$2=$A360,Data!D360,0)</f>
        <v>0</v>
      </c>
      <c r="H360" s="168">
        <f>IF(H$2=$A360,Data!E360,0)</f>
        <v>0</v>
      </c>
      <c r="I360" s="168">
        <f>IF(I$2=$A360,Data!F360,0)</f>
        <v>0</v>
      </c>
      <c r="J360" s="168">
        <f>IF(J$2=$A360,Data!G360,0)</f>
        <v>0</v>
      </c>
      <c r="K360" s="168">
        <f>IF(K$2=$A360,Data!H360,0)</f>
        <v>0</v>
      </c>
      <c r="L360" s="168">
        <f>IF(L$2=$A360,Data!I360,0)</f>
        <v>0</v>
      </c>
      <c r="M360" s="168">
        <f>IF(M$2=$A360,Data!J360,0)</f>
        <v>0</v>
      </c>
      <c r="N360" s="168">
        <f>IF(N$2=$A360,Data!K360,0)</f>
        <v>0</v>
      </c>
      <c r="O360" s="168">
        <f>IF(O$2=$A360,Data!L360,0)</f>
        <v>0</v>
      </c>
      <c r="P360" s="168">
        <f>IF(P$2=$A360,Data!M360,0)</f>
        <v>0</v>
      </c>
      <c r="Q360" s="168">
        <f>IF(Q$2=$A360,Data!N360,0)</f>
        <v>0</v>
      </c>
      <c r="R360" s="169">
        <f>IF(R$2=$A360,Data!O360,0)</f>
        <v>0</v>
      </c>
      <c r="S360" s="169">
        <f>IF(S$2=$A360,Data!P360,0)</f>
        <v>0</v>
      </c>
      <c r="T360" s="169">
        <f>IF(T$2=$A360,Data!Q360,0)</f>
        <v>0</v>
      </c>
      <c r="U360" s="169">
        <f>IF(U$2=$A360,Data!R360,0)</f>
        <v>0</v>
      </c>
      <c r="V360" s="169">
        <f>IF(V$2=$A360,Data!S360,0)</f>
        <v>0</v>
      </c>
      <c r="W360" s="169">
        <f>IF(W$2=$A360,Data!T360,0)</f>
        <v>0</v>
      </c>
      <c r="X360" s="169">
        <f>IF(X$2=$A360,Data!U360,0)</f>
        <v>0</v>
      </c>
      <c r="Y360" s="169">
        <f>IF(Y$2=$A360,Data!V360,0)</f>
        <v>0</v>
      </c>
      <c r="Z360" s="169">
        <f>IF(Z$2=$A360,Data!W360,0)</f>
        <v>0</v>
      </c>
      <c r="AA360" s="169">
        <f>IF(AA$2=$A360,Data!X360,0)</f>
        <v>0</v>
      </c>
      <c r="AB360" s="169">
        <f>IF(AB$2=$A360,Data!Y360,0)</f>
        <v>0</v>
      </c>
      <c r="AC360" s="169">
        <f>IF(AC$2=$A360,Data!Z360,0)</f>
        <v>0</v>
      </c>
      <c r="AD360" s="170">
        <f>IF(AD$2=$A360,Data!AA360,0)</f>
        <v>0</v>
      </c>
      <c r="AE360" s="171">
        <f>IF(AE$2=$A360,Data!AB360,0)</f>
        <v>0</v>
      </c>
      <c r="AF360" s="170">
        <f>IF(AF$2=$A360,Data!AC360,0)</f>
        <v>0</v>
      </c>
      <c r="AG360" s="171">
        <f>IF(AG$2=$A360,Data!AD360,0)</f>
        <v>0</v>
      </c>
      <c r="AH360" s="170">
        <f>IF(AH$2=$A360,Data!AE360,0)</f>
        <v>0</v>
      </c>
      <c r="AI360" s="171">
        <f>IF(AI$2=$A360,Data!AF360,0)</f>
        <v>0</v>
      </c>
      <c r="AJ360" s="170">
        <f>IF(AJ$2=$A360,Data!AG360,0)</f>
        <v>0</v>
      </c>
      <c r="AK360" s="171">
        <f>IF(AK$2=$A360,Data!AH360,0)</f>
        <v>0</v>
      </c>
      <c r="AL360" s="170">
        <f>IF(AL$2=$A360,Data!AI360,0)</f>
        <v>0</v>
      </c>
      <c r="AM360" t="str">
        <f t="shared" si="10"/>
        <v>EA</v>
      </c>
      <c r="AN360" t="e">
        <f>+INDEX(Validation!$D$4:$D$250,MATCH(Merge!B360,Validation!$E$4:$E$250,0))</f>
        <v>#N/A</v>
      </c>
      <c r="AO360" s="172">
        <f t="shared" si="11"/>
        <v>0</v>
      </c>
    </row>
    <row r="361" spans="1:41" ht="15" x14ac:dyDescent="0.25">
      <c r="A361">
        <f>Inputs!$H$11</f>
        <v>1</v>
      </c>
      <c r="B361" t="str">
        <f>Inputs!$D$4</f>
        <v>Select Agency…</v>
      </c>
      <c r="C361" s="166" t="str">
        <f>Inputs!$I$6</f>
        <v>(insert code)</v>
      </c>
      <c r="D361" t="str">
        <f>IFERROR(INDEX(Inputs!$I$11:$I$19,MATCH(A361,Inputs!$H$11:$H$19)),"")</f>
        <v>(insert code)</v>
      </c>
      <c r="E361" t="s">
        <v>942</v>
      </c>
      <c r="F361" s="168">
        <f>IF(F$2=$A361,Data!C361,0)</f>
        <v>0</v>
      </c>
      <c r="G361" s="168">
        <f>IF(G$2=$A361,Data!D361,0)</f>
        <v>0</v>
      </c>
      <c r="H361" s="168">
        <f>IF(H$2=$A361,Data!E361,0)</f>
        <v>0</v>
      </c>
      <c r="I361" s="168">
        <f>IF(I$2=$A361,Data!F361,0)</f>
        <v>0</v>
      </c>
      <c r="J361" s="168">
        <f>IF(J$2=$A361,Data!G361,0)</f>
        <v>0</v>
      </c>
      <c r="K361" s="168">
        <f>IF(K$2=$A361,Data!H361,0)</f>
        <v>0</v>
      </c>
      <c r="L361" s="168">
        <f>IF(L$2=$A361,Data!I361,0)</f>
        <v>0</v>
      </c>
      <c r="M361" s="168">
        <f>IF(M$2=$A361,Data!J361,0)</f>
        <v>0</v>
      </c>
      <c r="N361" s="168">
        <f>IF(N$2=$A361,Data!K361,0)</f>
        <v>0</v>
      </c>
      <c r="O361" s="168">
        <f>IF(O$2=$A361,Data!L361,0)</f>
        <v>0</v>
      </c>
      <c r="P361" s="168">
        <f>IF(P$2=$A361,Data!M361,0)</f>
        <v>0</v>
      </c>
      <c r="Q361" s="168">
        <f>IF(Q$2=$A361,Data!N361,0)</f>
        <v>0</v>
      </c>
      <c r="R361" s="169">
        <f>IF(R$2=$A361,Data!O361,0)</f>
        <v>0</v>
      </c>
      <c r="S361" s="169">
        <f>IF(S$2=$A361,Data!P361,0)</f>
        <v>0</v>
      </c>
      <c r="T361" s="169">
        <f>IF(T$2=$A361,Data!Q361,0)</f>
        <v>0</v>
      </c>
      <c r="U361" s="169">
        <f>IF(U$2=$A361,Data!R361,0)</f>
        <v>0</v>
      </c>
      <c r="V361" s="169">
        <f>IF(V$2=$A361,Data!S361,0)</f>
        <v>0</v>
      </c>
      <c r="W361" s="169">
        <f>IF(W$2=$A361,Data!T361,0)</f>
        <v>0</v>
      </c>
      <c r="X361" s="169">
        <f>IF(X$2=$A361,Data!U361,0)</f>
        <v>0</v>
      </c>
      <c r="Y361" s="169">
        <f>IF(Y$2=$A361,Data!V361,0)</f>
        <v>0</v>
      </c>
      <c r="Z361" s="169">
        <f>IF(Z$2=$A361,Data!W361,0)</f>
        <v>0</v>
      </c>
      <c r="AA361" s="169">
        <f>IF(AA$2=$A361,Data!X361,0)</f>
        <v>0</v>
      </c>
      <c r="AB361" s="169">
        <f>IF(AB$2=$A361,Data!Y361,0)</f>
        <v>0</v>
      </c>
      <c r="AC361" s="169">
        <f>IF(AC$2=$A361,Data!Z361,0)</f>
        <v>0</v>
      </c>
      <c r="AD361" s="170">
        <f>IF(AD$2=$A361,Data!AA361,0)</f>
        <v>0</v>
      </c>
      <c r="AE361" s="171">
        <f>IF(AE$2=$A361,Data!AB361,0)</f>
        <v>0</v>
      </c>
      <c r="AF361" s="170">
        <f>IF(AF$2=$A361,Data!AC361,0)</f>
        <v>0</v>
      </c>
      <c r="AG361" s="171">
        <f>IF(AG$2=$A361,Data!AD361,0)</f>
        <v>0</v>
      </c>
      <c r="AH361" s="170">
        <f>IF(AH$2=$A361,Data!AE361,0)</f>
        <v>0</v>
      </c>
      <c r="AI361" s="171">
        <f>IF(AI$2=$A361,Data!AF361,0)</f>
        <v>0</v>
      </c>
      <c r="AJ361" s="170">
        <f>IF(AJ$2=$A361,Data!AG361,0)</f>
        <v>0</v>
      </c>
      <c r="AK361" s="171">
        <f>IF(AK$2=$A361,Data!AH361,0)</f>
        <v>0</v>
      </c>
      <c r="AL361" s="170">
        <f>IF(AL$2=$A361,Data!AI361,0)</f>
        <v>0</v>
      </c>
      <c r="AM361" t="str">
        <f t="shared" si="10"/>
        <v>EA</v>
      </c>
      <c r="AN361" t="e">
        <f>+INDEX(Validation!$D$4:$D$250,MATCH(Merge!B361,Validation!$E$4:$E$250,0))</f>
        <v>#N/A</v>
      </c>
      <c r="AO361" s="172">
        <f t="shared" si="11"/>
        <v>0</v>
      </c>
    </row>
    <row r="362" spans="1:41" ht="15" x14ac:dyDescent="0.25">
      <c r="A362">
        <f>Inputs!$H$11</f>
        <v>1</v>
      </c>
      <c r="B362" t="str">
        <f>Inputs!$D$4</f>
        <v>Select Agency…</v>
      </c>
      <c r="C362" s="166" t="str">
        <f>Inputs!$I$6</f>
        <v>(insert code)</v>
      </c>
      <c r="D362" t="str">
        <f>IFERROR(INDEX(Inputs!$I$11:$I$19,MATCH(A362,Inputs!$H$11:$H$19)),"")</f>
        <v>(insert code)</v>
      </c>
      <c r="E362" t="s">
        <v>942</v>
      </c>
      <c r="F362" s="168">
        <f>IF(F$2=$A362,Data!C362,0)</f>
        <v>0</v>
      </c>
      <c r="G362" s="168">
        <f>IF(G$2=$A362,Data!D362,0)</f>
        <v>0</v>
      </c>
      <c r="H362" s="168">
        <f>IF(H$2=$A362,Data!E362,0)</f>
        <v>0</v>
      </c>
      <c r="I362" s="168">
        <f>IF(I$2=$A362,Data!F362,0)</f>
        <v>0</v>
      </c>
      <c r="J362" s="168">
        <f>IF(J$2=$A362,Data!G362,0)</f>
        <v>0</v>
      </c>
      <c r="K362" s="168">
        <f>IF(K$2=$A362,Data!H362,0)</f>
        <v>0</v>
      </c>
      <c r="L362" s="168">
        <f>IF(L$2=$A362,Data!I362,0)</f>
        <v>0</v>
      </c>
      <c r="M362" s="168">
        <f>IF(M$2=$A362,Data!J362,0)</f>
        <v>0</v>
      </c>
      <c r="N362" s="168">
        <f>IF(N$2=$A362,Data!K362,0)</f>
        <v>0</v>
      </c>
      <c r="O362" s="168">
        <f>IF(O$2=$A362,Data!L362,0)</f>
        <v>0</v>
      </c>
      <c r="P362" s="168">
        <f>IF(P$2=$A362,Data!M362,0)</f>
        <v>0</v>
      </c>
      <c r="Q362" s="168">
        <f>IF(Q$2=$A362,Data!N362,0)</f>
        <v>0</v>
      </c>
      <c r="R362" s="169">
        <f>IF(R$2=$A362,Data!O362,0)</f>
        <v>0</v>
      </c>
      <c r="S362" s="169">
        <f>IF(S$2=$A362,Data!P362,0)</f>
        <v>0</v>
      </c>
      <c r="T362" s="169">
        <f>IF(T$2=$A362,Data!Q362,0)</f>
        <v>0</v>
      </c>
      <c r="U362" s="169">
        <f>IF(U$2=$A362,Data!R362,0)</f>
        <v>0</v>
      </c>
      <c r="V362" s="169">
        <f>IF(V$2=$A362,Data!S362,0)</f>
        <v>0</v>
      </c>
      <c r="W362" s="169">
        <f>IF(W$2=$A362,Data!T362,0)</f>
        <v>0</v>
      </c>
      <c r="X362" s="169">
        <f>IF(X$2=$A362,Data!U362,0)</f>
        <v>0</v>
      </c>
      <c r="Y362" s="169">
        <f>IF(Y$2=$A362,Data!V362,0)</f>
        <v>0</v>
      </c>
      <c r="Z362" s="169">
        <f>IF(Z$2=$A362,Data!W362,0)</f>
        <v>0</v>
      </c>
      <c r="AA362" s="169">
        <f>IF(AA$2=$A362,Data!X362,0)</f>
        <v>0</v>
      </c>
      <c r="AB362" s="169">
        <f>IF(AB$2=$A362,Data!Y362,0)</f>
        <v>0</v>
      </c>
      <c r="AC362" s="169">
        <f>IF(AC$2=$A362,Data!Z362,0)</f>
        <v>0</v>
      </c>
      <c r="AD362" s="170">
        <f>IF(AD$2=$A362,Data!AA362,0)</f>
        <v>0</v>
      </c>
      <c r="AE362" s="171">
        <f>IF(AE$2=$A362,Data!AB362,0)</f>
        <v>0</v>
      </c>
      <c r="AF362" s="170">
        <f>IF(AF$2=$A362,Data!AC362,0)</f>
        <v>0</v>
      </c>
      <c r="AG362" s="171">
        <f>IF(AG$2=$A362,Data!AD362,0)</f>
        <v>0</v>
      </c>
      <c r="AH362" s="170">
        <f>IF(AH$2=$A362,Data!AE362,0)</f>
        <v>0</v>
      </c>
      <c r="AI362" s="171">
        <f>IF(AI$2=$A362,Data!AF362,0)</f>
        <v>0</v>
      </c>
      <c r="AJ362" s="170">
        <f>IF(AJ$2=$A362,Data!AG362,0)</f>
        <v>0</v>
      </c>
      <c r="AK362" s="171">
        <f>IF(AK$2=$A362,Data!AH362,0)</f>
        <v>0</v>
      </c>
      <c r="AL362" s="170">
        <f>IF(AL$2=$A362,Data!AI362,0)</f>
        <v>0</v>
      </c>
      <c r="AM362" t="str">
        <f t="shared" si="10"/>
        <v>EA</v>
      </c>
      <c r="AN362" t="e">
        <f>+INDEX(Validation!$D$4:$D$250,MATCH(Merge!B362,Validation!$E$4:$E$250,0))</f>
        <v>#N/A</v>
      </c>
      <c r="AO362" s="172">
        <f t="shared" si="11"/>
        <v>0</v>
      </c>
    </row>
    <row r="363" spans="1:41" ht="15" x14ac:dyDescent="0.25">
      <c r="A363">
        <f>Inputs!$H$11</f>
        <v>1</v>
      </c>
      <c r="B363" t="str">
        <f>Inputs!$D$4</f>
        <v>Select Agency…</v>
      </c>
      <c r="C363" s="166" t="str">
        <f>Inputs!$I$6</f>
        <v>(insert code)</v>
      </c>
      <c r="D363" t="str">
        <f>IFERROR(INDEX(Inputs!$I$11:$I$19,MATCH(A363,Inputs!$H$11:$H$19)),"")</f>
        <v>(insert code)</v>
      </c>
      <c r="E363" t="s">
        <v>942</v>
      </c>
      <c r="F363" s="168">
        <f>IF(F$2=$A363,Data!C363,0)</f>
        <v>0</v>
      </c>
      <c r="G363" s="168">
        <f>IF(G$2=$A363,Data!D363,0)</f>
        <v>0</v>
      </c>
      <c r="H363" s="168">
        <f>IF(H$2=$A363,Data!E363,0)</f>
        <v>0</v>
      </c>
      <c r="I363" s="168">
        <f>IF(I$2=$A363,Data!F363,0)</f>
        <v>0</v>
      </c>
      <c r="J363" s="168">
        <f>IF(J$2=$A363,Data!G363,0)</f>
        <v>0</v>
      </c>
      <c r="K363" s="168">
        <f>IF(K$2=$A363,Data!H363,0)</f>
        <v>0</v>
      </c>
      <c r="L363" s="168">
        <f>IF(L$2=$A363,Data!I363,0)</f>
        <v>0</v>
      </c>
      <c r="M363" s="168">
        <f>IF(M$2=$A363,Data!J363,0)</f>
        <v>0</v>
      </c>
      <c r="N363" s="168">
        <f>IF(N$2=$A363,Data!K363,0)</f>
        <v>0</v>
      </c>
      <c r="O363" s="168">
        <f>IF(O$2=$A363,Data!L363,0)</f>
        <v>0</v>
      </c>
      <c r="P363" s="168">
        <f>IF(P$2=$A363,Data!M363,0)</f>
        <v>0</v>
      </c>
      <c r="Q363" s="168">
        <f>IF(Q$2=$A363,Data!N363,0)</f>
        <v>0</v>
      </c>
      <c r="R363" s="169">
        <f>IF(R$2=$A363,Data!O363,0)</f>
        <v>0</v>
      </c>
      <c r="S363" s="169">
        <f>IF(S$2=$A363,Data!P363,0)</f>
        <v>0</v>
      </c>
      <c r="T363" s="169">
        <f>IF(T$2=$A363,Data!Q363,0)</f>
        <v>0</v>
      </c>
      <c r="U363" s="169">
        <f>IF(U$2=$A363,Data!R363,0)</f>
        <v>0</v>
      </c>
      <c r="V363" s="169">
        <f>IF(V$2=$A363,Data!S363,0)</f>
        <v>0</v>
      </c>
      <c r="W363" s="169">
        <f>IF(W$2=$A363,Data!T363,0)</f>
        <v>0</v>
      </c>
      <c r="X363" s="169">
        <f>IF(X$2=$A363,Data!U363,0)</f>
        <v>0</v>
      </c>
      <c r="Y363" s="169">
        <f>IF(Y$2=$A363,Data!V363,0)</f>
        <v>0</v>
      </c>
      <c r="Z363" s="169">
        <f>IF(Z$2=$A363,Data!W363,0)</f>
        <v>0</v>
      </c>
      <c r="AA363" s="169">
        <f>IF(AA$2=$A363,Data!X363,0)</f>
        <v>0</v>
      </c>
      <c r="AB363" s="169">
        <f>IF(AB$2=$A363,Data!Y363,0)</f>
        <v>0</v>
      </c>
      <c r="AC363" s="169">
        <f>IF(AC$2=$A363,Data!Z363,0)</f>
        <v>0</v>
      </c>
      <c r="AD363" s="170">
        <f>IF(AD$2=$A363,Data!AA363,0)</f>
        <v>0</v>
      </c>
      <c r="AE363" s="171">
        <f>IF(AE$2=$A363,Data!AB363,0)</f>
        <v>0</v>
      </c>
      <c r="AF363" s="170">
        <f>IF(AF$2=$A363,Data!AC363,0)</f>
        <v>0</v>
      </c>
      <c r="AG363" s="171">
        <f>IF(AG$2=$A363,Data!AD363,0)</f>
        <v>0</v>
      </c>
      <c r="AH363" s="170">
        <f>IF(AH$2=$A363,Data!AE363,0)</f>
        <v>0</v>
      </c>
      <c r="AI363" s="171">
        <f>IF(AI$2=$A363,Data!AF363,0)</f>
        <v>0</v>
      </c>
      <c r="AJ363" s="170">
        <f>IF(AJ$2=$A363,Data!AG363,0)</f>
        <v>0</v>
      </c>
      <c r="AK363" s="171">
        <f>IF(AK$2=$A363,Data!AH363,0)</f>
        <v>0</v>
      </c>
      <c r="AL363" s="170">
        <f>IF(AL$2=$A363,Data!AI363,0)</f>
        <v>0</v>
      </c>
      <c r="AM363" t="str">
        <f t="shared" si="10"/>
        <v>EA</v>
      </c>
      <c r="AN363" t="e">
        <f>+INDEX(Validation!$D$4:$D$250,MATCH(Merge!B363,Validation!$E$4:$E$250,0))</f>
        <v>#N/A</v>
      </c>
      <c r="AO363" s="172">
        <f t="shared" si="11"/>
        <v>0</v>
      </c>
    </row>
    <row r="364" spans="1:41" ht="15" x14ac:dyDescent="0.25">
      <c r="A364">
        <f>Inputs!$H$11</f>
        <v>1</v>
      </c>
      <c r="B364" t="str">
        <f>Inputs!$D$4</f>
        <v>Select Agency…</v>
      </c>
      <c r="C364" s="166" t="str">
        <f>Inputs!$I$6</f>
        <v>(insert code)</v>
      </c>
      <c r="D364" t="str">
        <f>IFERROR(INDEX(Inputs!$I$11:$I$19,MATCH(A364,Inputs!$H$11:$H$19)),"")</f>
        <v>(insert code)</v>
      </c>
      <c r="E364" t="s">
        <v>942</v>
      </c>
      <c r="F364" s="168">
        <f>IF(F$2=$A364,Data!C364,0)</f>
        <v>0</v>
      </c>
      <c r="G364" s="168">
        <f>IF(G$2=$A364,Data!D364,0)</f>
        <v>0</v>
      </c>
      <c r="H364" s="168">
        <f>IF(H$2=$A364,Data!E364,0)</f>
        <v>0</v>
      </c>
      <c r="I364" s="168">
        <f>IF(I$2=$A364,Data!F364,0)</f>
        <v>0</v>
      </c>
      <c r="J364" s="168">
        <f>IF(J$2=$A364,Data!G364,0)</f>
        <v>0</v>
      </c>
      <c r="K364" s="168">
        <f>IF(K$2=$A364,Data!H364,0)</f>
        <v>0</v>
      </c>
      <c r="L364" s="168">
        <f>IF(L$2=$A364,Data!I364,0)</f>
        <v>0</v>
      </c>
      <c r="M364" s="168">
        <f>IF(M$2=$A364,Data!J364,0)</f>
        <v>0</v>
      </c>
      <c r="N364" s="168">
        <f>IF(N$2=$A364,Data!K364,0)</f>
        <v>0</v>
      </c>
      <c r="O364" s="168">
        <f>IF(O$2=$A364,Data!L364,0)</f>
        <v>0</v>
      </c>
      <c r="P364" s="168">
        <f>IF(P$2=$A364,Data!M364,0)</f>
        <v>0</v>
      </c>
      <c r="Q364" s="168">
        <f>IF(Q$2=$A364,Data!N364,0)</f>
        <v>0</v>
      </c>
      <c r="R364" s="169">
        <f>IF(R$2=$A364,Data!O364,0)</f>
        <v>0</v>
      </c>
      <c r="S364" s="169">
        <f>IF(S$2=$A364,Data!P364,0)</f>
        <v>0</v>
      </c>
      <c r="T364" s="169">
        <f>IF(T$2=$A364,Data!Q364,0)</f>
        <v>0</v>
      </c>
      <c r="U364" s="169">
        <f>IF(U$2=$A364,Data!R364,0)</f>
        <v>0</v>
      </c>
      <c r="V364" s="169">
        <f>IF(V$2=$A364,Data!S364,0)</f>
        <v>0</v>
      </c>
      <c r="W364" s="169">
        <f>IF(W$2=$A364,Data!T364,0)</f>
        <v>0</v>
      </c>
      <c r="X364" s="169">
        <f>IF(X$2=$A364,Data!U364,0)</f>
        <v>0</v>
      </c>
      <c r="Y364" s="169">
        <f>IF(Y$2=$A364,Data!V364,0)</f>
        <v>0</v>
      </c>
      <c r="Z364" s="169">
        <f>IF(Z$2=$A364,Data!W364,0)</f>
        <v>0</v>
      </c>
      <c r="AA364" s="169">
        <f>IF(AA$2=$A364,Data!X364,0)</f>
        <v>0</v>
      </c>
      <c r="AB364" s="169">
        <f>IF(AB$2=$A364,Data!Y364,0)</f>
        <v>0</v>
      </c>
      <c r="AC364" s="169">
        <f>IF(AC$2=$A364,Data!Z364,0)</f>
        <v>0</v>
      </c>
      <c r="AD364" s="170">
        <f>IF(AD$2=$A364,Data!AA364,0)</f>
        <v>0</v>
      </c>
      <c r="AE364" s="171">
        <f>IF(AE$2=$A364,Data!AB364,0)</f>
        <v>0</v>
      </c>
      <c r="AF364" s="170">
        <f>IF(AF$2=$A364,Data!AC364,0)</f>
        <v>0</v>
      </c>
      <c r="AG364" s="171">
        <f>IF(AG$2=$A364,Data!AD364,0)</f>
        <v>0</v>
      </c>
      <c r="AH364" s="170">
        <f>IF(AH$2=$A364,Data!AE364,0)</f>
        <v>0</v>
      </c>
      <c r="AI364" s="171">
        <f>IF(AI$2=$A364,Data!AF364,0)</f>
        <v>0</v>
      </c>
      <c r="AJ364" s="170">
        <f>IF(AJ$2=$A364,Data!AG364,0)</f>
        <v>0</v>
      </c>
      <c r="AK364" s="171">
        <f>IF(AK$2=$A364,Data!AH364,0)</f>
        <v>0</v>
      </c>
      <c r="AL364" s="170">
        <f>IF(AL$2=$A364,Data!AI364,0)</f>
        <v>0</v>
      </c>
      <c r="AM364" t="str">
        <f t="shared" si="10"/>
        <v>EA</v>
      </c>
      <c r="AN364" t="e">
        <f>+INDEX(Validation!$D$4:$D$250,MATCH(Merge!B364,Validation!$E$4:$E$250,0))</f>
        <v>#N/A</v>
      </c>
      <c r="AO364" s="172">
        <f t="shared" si="11"/>
        <v>0</v>
      </c>
    </row>
    <row r="365" spans="1:41" ht="15" x14ac:dyDescent="0.25">
      <c r="A365">
        <f>Inputs!$H$11</f>
        <v>1</v>
      </c>
      <c r="B365" t="str">
        <f>Inputs!$D$4</f>
        <v>Select Agency…</v>
      </c>
      <c r="C365" s="166" t="str">
        <f>Inputs!$I$6</f>
        <v>(insert code)</v>
      </c>
      <c r="D365" t="str">
        <f>IFERROR(INDEX(Inputs!$I$11:$I$19,MATCH(A365,Inputs!$H$11:$H$19)),"")</f>
        <v>(insert code)</v>
      </c>
      <c r="E365" t="s">
        <v>942</v>
      </c>
      <c r="F365" s="168">
        <f>IF(F$2=$A365,Data!C365,0)</f>
        <v>0</v>
      </c>
      <c r="G365" s="168">
        <f>IF(G$2=$A365,Data!D365,0)</f>
        <v>0</v>
      </c>
      <c r="H365" s="168">
        <f>IF(H$2=$A365,Data!E365,0)</f>
        <v>0</v>
      </c>
      <c r="I365" s="168">
        <f>IF(I$2=$A365,Data!F365,0)</f>
        <v>0</v>
      </c>
      <c r="J365" s="168">
        <f>IF(J$2=$A365,Data!G365,0)</f>
        <v>0</v>
      </c>
      <c r="K365" s="168">
        <f>IF(K$2=$A365,Data!H365,0)</f>
        <v>0</v>
      </c>
      <c r="L365" s="168">
        <f>IF(L$2=$A365,Data!I365,0)</f>
        <v>0</v>
      </c>
      <c r="M365" s="168">
        <f>IF(M$2=$A365,Data!J365,0)</f>
        <v>0</v>
      </c>
      <c r="N365" s="168">
        <f>IF(N$2=$A365,Data!K365,0)</f>
        <v>0</v>
      </c>
      <c r="O365" s="168">
        <f>IF(O$2=$A365,Data!L365,0)</f>
        <v>0</v>
      </c>
      <c r="P365" s="168">
        <f>IF(P$2=$A365,Data!M365,0)</f>
        <v>0</v>
      </c>
      <c r="Q365" s="168">
        <f>IF(Q$2=$A365,Data!N365,0)</f>
        <v>0</v>
      </c>
      <c r="R365" s="169">
        <f>IF(R$2=$A365,Data!O365,0)</f>
        <v>0</v>
      </c>
      <c r="S365" s="169">
        <f>IF(S$2=$A365,Data!P365,0)</f>
        <v>0</v>
      </c>
      <c r="T365" s="169">
        <f>IF(T$2=$A365,Data!Q365,0)</f>
        <v>0</v>
      </c>
      <c r="U365" s="169">
        <f>IF(U$2=$A365,Data!R365,0)</f>
        <v>0</v>
      </c>
      <c r="V365" s="169">
        <f>IF(V$2=$A365,Data!S365,0)</f>
        <v>0</v>
      </c>
      <c r="W365" s="169">
        <f>IF(W$2=$A365,Data!T365,0)</f>
        <v>0</v>
      </c>
      <c r="X365" s="169">
        <f>IF(X$2=$A365,Data!U365,0)</f>
        <v>0</v>
      </c>
      <c r="Y365" s="169">
        <f>IF(Y$2=$A365,Data!V365,0)</f>
        <v>0</v>
      </c>
      <c r="Z365" s="169">
        <f>IF(Z$2=$A365,Data!W365,0)</f>
        <v>0</v>
      </c>
      <c r="AA365" s="169">
        <f>IF(AA$2=$A365,Data!X365,0)</f>
        <v>0</v>
      </c>
      <c r="AB365" s="169">
        <f>IF(AB$2=$A365,Data!Y365,0)</f>
        <v>0</v>
      </c>
      <c r="AC365" s="169">
        <f>IF(AC$2=$A365,Data!Z365,0)</f>
        <v>0</v>
      </c>
      <c r="AD365" s="170">
        <f>IF(AD$2=$A365,Data!AA365,0)</f>
        <v>0</v>
      </c>
      <c r="AE365" s="171">
        <f>IF(AE$2=$A365,Data!AB365,0)</f>
        <v>0</v>
      </c>
      <c r="AF365" s="170">
        <f>IF(AF$2=$A365,Data!AC365,0)</f>
        <v>0</v>
      </c>
      <c r="AG365" s="171">
        <f>IF(AG$2=$A365,Data!AD365,0)</f>
        <v>0</v>
      </c>
      <c r="AH365" s="170">
        <f>IF(AH$2=$A365,Data!AE365,0)</f>
        <v>0</v>
      </c>
      <c r="AI365" s="171">
        <f>IF(AI$2=$A365,Data!AF365,0)</f>
        <v>0</v>
      </c>
      <c r="AJ365" s="170">
        <f>IF(AJ$2=$A365,Data!AG365,0)</f>
        <v>0</v>
      </c>
      <c r="AK365" s="171">
        <f>IF(AK$2=$A365,Data!AH365,0)</f>
        <v>0</v>
      </c>
      <c r="AL365" s="170">
        <f>IF(AL$2=$A365,Data!AI365,0)</f>
        <v>0</v>
      </c>
      <c r="AM365" t="str">
        <f t="shared" si="10"/>
        <v>EA</v>
      </c>
      <c r="AN365" t="e">
        <f>+INDEX(Validation!$D$4:$D$250,MATCH(Merge!B365,Validation!$E$4:$E$250,0))</f>
        <v>#N/A</v>
      </c>
      <c r="AO365" s="172">
        <f t="shared" si="11"/>
        <v>0</v>
      </c>
    </row>
    <row r="366" spans="1:41" ht="15" x14ac:dyDescent="0.25">
      <c r="A366">
        <f>Inputs!$H$11</f>
        <v>1</v>
      </c>
      <c r="B366" t="str">
        <f>Inputs!$D$4</f>
        <v>Select Agency…</v>
      </c>
      <c r="C366" s="166" t="str">
        <f>Inputs!$I$6</f>
        <v>(insert code)</v>
      </c>
      <c r="D366" t="str">
        <f>IFERROR(INDEX(Inputs!$I$11:$I$19,MATCH(A366,Inputs!$H$11:$H$19)),"")</f>
        <v>(insert code)</v>
      </c>
      <c r="E366" t="s">
        <v>942</v>
      </c>
      <c r="F366" s="168">
        <f>IF(F$2=$A366,Data!C366,0)</f>
        <v>0</v>
      </c>
      <c r="G366" s="168">
        <f>IF(G$2=$A366,Data!D366,0)</f>
        <v>0</v>
      </c>
      <c r="H366" s="168">
        <f>IF(H$2=$A366,Data!E366,0)</f>
        <v>0</v>
      </c>
      <c r="I366" s="168">
        <f>IF(I$2=$A366,Data!F366,0)</f>
        <v>0</v>
      </c>
      <c r="J366" s="168">
        <f>IF(J$2=$A366,Data!G366,0)</f>
        <v>0</v>
      </c>
      <c r="K366" s="168">
        <f>IF(K$2=$A366,Data!H366,0)</f>
        <v>0</v>
      </c>
      <c r="L366" s="168">
        <f>IF(L$2=$A366,Data!I366,0)</f>
        <v>0</v>
      </c>
      <c r="M366" s="168">
        <f>IF(M$2=$A366,Data!J366,0)</f>
        <v>0</v>
      </c>
      <c r="N366" s="168">
        <f>IF(N$2=$A366,Data!K366,0)</f>
        <v>0</v>
      </c>
      <c r="O366" s="168">
        <f>IF(O$2=$A366,Data!L366,0)</f>
        <v>0</v>
      </c>
      <c r="P366" s="168">
        <f>IF(P$2=$A366,Data!M366,0)</f>
        <v>0</v>
      </c>
      <c r="Q366" s="168">
        <f>IF(Q$2=$A366,Data!N366,0)</f>
        <v>0</v>
      </c>
      <c r="R366" s="169">
        <f>IF(R$2=$A366,Data!O366,0)</f>
        <v>0</v>
      </c>
      <c r="S366" s="169">
        <f>IF(S$2=$A366,Data!P366,0)</f>
        <v>0</v>
      </c>
      <c r="T366" s="169">
        <f>IF(T$2=$A366,Data!Q366,0)</f>
        <v>0</v>
      </c>
      <c r="U366" s="169">
        <f>IF(U$2=$A366,Data!R366,0)</f>
        <v>0</v>
      </c>
      <c r="V366" s="169">
        <f>IF(V$2=$A366,Data!S366,0)</f>
        <v>0</v>
      </c>
      <c r="W366" s="169">
        <f>IF(W$2=$A366,Data!T366,0)</f>
        <v>0</v>
      </c>
      <c r="X366" s="169">
        <f>IF(X$2=$A366,Data!U366,0)</f>
        <v>0</v>
      </c>
      <c r="Y366" s="169">
        <f>IF(Y$2=$A366,Data!V366,0)</f>
        <v>0</v>
      </c>
      <c r="Z366" s="169">
        <f>IF(Z$2=$A366,Data!W366,0)</f>
        <v>0</v>
      </c>
      <c r="AA366" s="169">
        <f>IF(AA$2=$A366,Data!X366,0)</f>
        <v>0</v>
      </c>
      <c r="AB366" s="169">
        <f>IF(AB$2=$A366,Data!Y366,0)</f>
        <v>0</v>
      </c>
      <c r="AC366" s="169">
        <f>IF(AC$2=$A366,Data!Z366,0)</f>
        <v>0</v>
      </c>
      <c r="AD366" s="170">
        <f>IF(AD$2=$A366,Data!AA366,0)</f>
        <v>0</v>
      </c>
      <c r="AE366" s="171">
        <f>IF(AE$2=$A366,Data!AB366,0)</f>
        <v>0</v>
      </c>
      <c r="AF366" s="170">
        <f>IF(AF$2=$A366,Data!AC366,0)</f>
        <v>0</v>
      </c>
      <c r="AG366" s="171">
        <f>IF(AG$2=$A366,Data!AD366,0)</f>
        <v>0</v>
      </c>
      <c r="AH366" s="170">
        <f>IF(AH$2=$A366,Data!AE366,0)</f>
        <v>0</v>
      </c>
      <c r="AI366" s="171">
        <f>IF(AI$2=$A366,Data!AF366,0)</f>
        <v>0</v>
      </c>
      <c r="AJ366" s="170">
        <f>IF(AJ$2=$A366,Data!AG366,0)</f>
        <v>0</v>
      </c>
      <c r="AK366" s="171">
        <f>IF(AK$2=$A366,Data!AH366,0)</f>
        <v>0</v>
      </c>
      <c r="AL366" s="170">
        <f>IF(AL$2=$A366,Data!AI366,0)</f>
        <v>0</v>
      </c>
      <c r="AM366" t="str">
        <f t="shared" si="10"/>
        <v>EA</v>
      </c>
      <c r="AN366" t="e">
        <f>+INDEX(Validation!$D$4:$D$250,MATCH(Merge!B366,Validation!$E$4:$E$250,0))</f>
        <v>#N/A</v>
      </c>
      <c r="AO366" s="172">
        <f t="shared" si="11"/>
        <v>0</v>
      </c>
    </row>
    <row r="367" spans="1:41" ht="15" x14ac:dyDescent="0.25">
      <c r="A367">
        <f>Inputs!$H$11</f>
        <v>1</v>
      </c>
      <c r="B367" t="str">
        <f>Inputs!$D$4</f>
        <v>Select Agency…</v>
      </c>
      <c r="C367" s="166" t="str">
        <f>Inputs!$I$6</f>
        <v>(insert code)</v>
      </c>
      <c r="D367" t="str">
        <f>IFERROR(INDEX(Inputs!$I$11:$I$19,MATCH(A367,Inputs!$H$11:$H$19)),"")</f>
        <v>(insert code)</v>
      </c>
      <c r="E367" t="s">
        <v>942</v>
      </c>
      <c r="F367" s="168">
        <f>IF(F$2=$A367,Data!C367,0)</f>
        <v>0</v>
      </c>
      <c r="G367" s="168">
        <f>IF(G$2=$A367,Data!D367,0)</f>
        <v>0</v>
      </c>
      <c r="H367" s="168">
        <f>IF(H$2=$A367,Data!E367,0)</f>
        <v>0</v>
      </c>
      <c r="I367" s="168">
        <f>IF(I$2=$A367,Data!F367,0)</f>
        <v>0</v>
      </c>
      <c r="J367" s="168">
        <f>IF(J$2=$A367,Data!G367,0)</f>
        <v>0</v>
      </c>
      <c r="K367" s="168">
        <f>IF(K$2=$A367,Data!H367,0)</f>
        <v>0</v>
      </c>
      <c r="L367" s="168">
        <f>IF(L$2=$A367,Data!I367,0)</f>
        <v>0</v>
      </c>
      <c r="M367" s="168">
        <f>IF(M$2=$A367,Data!J367,0)</f>
        <v>0</v>
      </c>
      <c r="N367" s="168">
        <f>IF(N$2=$A367,Data!K367,0)</f>
        <v>0</v>
      </c>
      <c r="O367" s="168">
        <f>IF(O$2=$A367,Data!L367,0)</f>
        <v>0</v>
      </c>
      <c r="P367" s="168">
        <f>IF(P$2=$A367,Data!M367,0)</f>
        <v>0</v>
      </c>
      <c r="Q367" s="168">
        <f>IF(Q$2=$A367,Data!N367,0)</f>
        <v>0</v>
      </c>
      <c r="R367" s="169">
        <f>IF(R$2=$A367,Data!O367,0)</f>
        <v>0</v>
      </c>
      <c r="S367" s="169">
        <f>IF(S$2=$A367,Data!P367,0)</f>
        <v>0</v>
      </c>
      <c r="T367" s="169">
        <f>IF(T$2=$A367,Data!Q367,0)</f>
        <v>0</v>
      </c>
      <c r="U367" s="169">
        <f>IF(U$2=$A367,Data!R367,0)</f>
        <v>0</v>
      </c>
      <c r="V367" s="169">
        <f>IF(V$2=$A367,Data!S367,0)</f>
        <v>0</v>
      </c>
      <c r="W367" s="169">
        <f>IF(W$2=$A367,Data!T367,0)</f>
        <v>0</v>
      </c>
      <c r="X367" s="169">
        <f>IF(X$2=$A367,Data!U367,0)</f>
        <v>0</v>
      </c>
      <c r="Y367" s="169">
        <f>IF(Y$2=$A367,Data!V367,0)</f>
        <v>0</v>
      </c>
      <c r="Z367" s="169">
        <f>IF(Z$2=$A367,Data!W367,0)</f>
        <v>0</v>
      </c>
      <c r="AA367" s="169">
        <f>IF(AA$2=$A367,Data!X367,0)</f>
        <v>0</v>
      </c>
      <c r="AB367" s="169">
        <f>IF(AB$2=$A367,Data!Y367,0)</f>
        <v>0</v>
      </c>
      <c r="AC367" s="169">
        <f>IF(AC$2=$A367,Data!Z367,0)</f>
        <v>0</v>
      </c>
      <c r="AD367" s="170">
        <f>IF(AD$2=$A367,Data!AA367,0)</f>
        <v>0</v>
      </c>
      <c r="AE367" s="171">
        <f>IF(AE$2=$A367,Data!AB367,0)</f>
        <v>0</v>
      </c>
      <c r="AF367" s="170">
        <f>IF(AF$2=$A367,Data!AC367,0)</f>
        <v>0</v>
      </c>
      <c r="AG367" s="171">
        <f>IF(AG$2=$A367,Data!AD367,0)</f>
        <v>0</v>
      </c>
      <c r="AH367" s="170">
        <f>IF(AH$2=$A367,Data!AE367,0)</f>
        <v>0</v>
      </c>
      <c r="AI367" s="171">
        <f>IF(AI$2=$A367,Data!AF367,0)</f>
        <v>0</v>
      </c>
      <c r="AJ367" s="170">
        <f>IF(AJ$2=$A367,Data!AG367,0)</f>
        <v>0</v>
      </c>
      <c r="AK367" s="171">
        <f>IF(AK$2=$A367,Data!AH367,0)</f>
        <v>0</v>
      </c>
      <c r="AL367" s="170">
        <f>IF(AL$2=$A367,Data!AI367,0)</f>
        <v>0</v>
      </c>
      <c r="AM367" t="str">
        <f t="shared" si="10"/>
        <v>EA</v>
      </c>
      <c r="AN367" t="e">
        <f>+INDEX(Validation!$D$4:$D$250,MATCH(Merge!B367,Validation!$E$4:$E$250,0))</f>
        <v>#N/A</v>
      </c>
      <c r="AO367" s="172">
        <f t="shared" si="11"/>
        <v>0</v>
      </c>
    </row>
    <row r="368" spans="1:41" ht="15" x14ac:dyDescent="0.25">
      <c r="A368">
        <f>Inputs!$H$11</f>
        <v>1</v>
      </c>
      <c r="B368" t="str">
        <f>Inputs!$D$4</f>
        <v>Select Agency…</v>
      </c>
      <c r="C368" s="166" t="str">
        <f>Inputs!$I$6</f>
        <v>(insert code)</v>
      </c>
      <c r="D368" t="str">
        <f>IFERROR(INDEX(Inputs!$I$11:$I$19,MATCH(A368,Inputs!$H$11:$H$19)),"")</f>
        <v>(insert code)</v>
      </c>
      <c r="E368" t="s">
        <v>942</v>
      </c>
      <c r="F368" s="168">
        <f>IF(F$2=$A368,Data!C368,0)</f>
        <v>0</v>
      </c>
      <c r="G368" s="168">
        <f>IF(G$2=$A368,Data!D368,0)</f>
        <v>0</v>
      </c>
      <c r="H368" s="168">
        <f>IF(H$2=$A368,Data!E368,0)</f>
        <v>0</v>
      </c>
      <c r="I368" s="168">
        <f>IF(I$2=$A368,Data!F368,0)</f>
        <v>0</v>
      </c>
      <c r="J368" s="168">
        <f>IF(J$2=$A368,Data!G368,0)</f>
        <v>0</v>
      </c>
      <c r="K368" s="168">
        <f>IF(K$2=$A368,Data!H368,0)</f>
        <v>0</v>
      </c>
      <c r="L368" s="168">
        <f>IF(L$2=$A368,Data!I368,0)</f>
        <v>0</v>
      </c>
      <c r="M368" s="168">
        <f>IF(M$2=$A368,Data!J368,0)</f>
        <v>0</v>
      </c>
      <c r="N368" s="168">
        <f>IF(N$2=$A368,Data!K368,0)</f>
        <v>0</v>
      </c>
      <c r="O368" s="168">
        <f>IF(O$2=$A368,Data!L368,0)</f>
        <v>0</v>
      </c>
      <c r="P368" s="168">
        <f>IF(P$2=$A368,Data!M368,0)</f>
        <v>0</v>
      </c>
      <c r="Q368" s="168">
        <f>IF(Q$2=$A368,Data!N368,0)</f>
        <v>0</v>
      </c>
      <c r="R368" s="169">
        <f>IF(R$2=$A368,Data!O368,0)</f>
        <v>0</v>
      </c>
      <c r="S368" s="169">
        <f>IF(S$2=$A368,Data!P368,0)</f>
        <v>0</v>
      </c>
      <c r="T368" s="169">
        <f>IF(T$2=$A368,Data!Q368,0)</f>
        <v>0</v>
      </c>
      <c r="U368" s="169">
        <f>IF(U$2=$A368,Data!R368,0)</f>
        <v>0</v>
      </c>
      <c r="V368" s="169">
        <f>IF(V$2=$A368,Data!S368,0)</f>
        <v>0</v>
      </c>
      <c r="W368" s="169">
        <f>IF(W$2=$A368,Data!T368,0)</f>
        <v>0</v>
      </c>
      <c r="X368" s="169">
        <f>IF(X$2=$A368,Data!U368,0)</f>
        <v>0</v>
      </c>
      <c r="Y368" s="169">
        <f>IF(Y$2=$A368,Data!V368,0)</f>
        <v>0</v>
      </c>
      <c r="Z368" s="169">
        <f>IF(Z$2=$A368,Data!W368,0)</f>
        <v>0</v>
      </c>
      <c r="AA368" s="169">
        <f>IF(AA$2=$A368,Data!X368,0)</f>
        <v>0</v>
      </c>
      <c r="AB368" s="169">
        <f>IF(AB$2=$A368,Data!Y368,0)</f>
        <v>0</v>
      </c>
      <c r="AC368" s="169">
        <f>IF(AC$2=$A368,Data!Z368,0)</f>
        <v>0</v>
      </c>
      <c r="AD368" s="170">
        <f>IF(AD$2=$A368,Data!AA368,0)</f>
        <v>0</v>
      </c>
      <c r="AE368" s="171">
        <f>IF(AE$2=$A368,Data!AB368,0)</f>
        <v>0</v>
      </c>
      <c r="AF368" s="170">
        <f>IF(AF$2=$A368,Data!AC368,0)</f>
        <v>0</v>
      </c>
      <c r="AG368" s="171">
        <f>IF(AG$2=$A368,Data!AD368,0)</f>
        <v>0</v>
      </c>
      <c r="AH368" s="170">
        <f>IF(AH$2=$A368,Data!AE368,0)</f>
        <v>0</v>
      </c>
      <c r="AI368" s="171">
        <f>IF(AI$2=$A368,Data!AF368,0)</f>
        <v>0</v>
      </c>
      <c r="AJ368" s="170">
        <f>IF(AJ$2=$A368,Data!AG368,0)</f>
        <v>0</v>
      </c>
      <c r="AK368" s="171">
        <f>IF(AK$2=$A368,Data!AH368,0)</f>
        <v>0</v>
      </c>
      <c r="AL368" s="170">
        <f>IF(AL$2=$A368,Data!AI368,0)</f>
        <v>0</v>
      </c>
      <c r="AM368" t="str">
        <f t="shared" si="10"/>
        <v>EA</v>
      </c>
      <c r="AN368" t="e">
        <f>+INDEX(Validation!$D$4:$D$250,MATCH(Merge!B368,Validation!$E$4:$E$250,0))</f>
        <v>#N/A</v>
      </c>
      <c r="AO368" s="172">
        <f t="shared" si="11"/>
        <v>0</v>
      </c>
    </row>
    <row r="369" spans="1:41" ht="15" x14ac:dyDescent="0.25">
      <c r="A369">
        <f>Inputs!$H$11</f>
        <v>1</v>
      </c>
      <c r="B369" t="str">
        <f>Inputs!$D$4</f>
        <v>Select Agency…</v>
      </c>
      <c r="C369" s="166" t="str">
        <f>Inputs!$I$6</f>
        <v>(insert code)</v>
      </c>
      <c r="D369" t="str">
        <f>IFERROR(INDEX(Inputs!$I$11:$I$19,MATCH(A369,Inputs!$H$11:$H$19)),"")</f>
        <v>(insert code)</v>
      </c>
      <c r="E369" t="s">
        <v>942</v>
      </c>
      <c r="F369" s="168">
        <f>IF(F$2=$A369,Data!C369,0)</f>
        <v>0</v>
      </c>
      <c r="G369" s="168">
        <f>IF(G$2=$A369,Data!D369,0)</f>
        <v>0</v>
      </c>
      <c r="H369" s="168">
        <f>IF(H$2=$A369,Data!E369,0)</f>
        <v>0</v>
      </c>
      <c r="I369" s="168">
        <f>IF(I$2=$A369,Data!F369,0)</f>
        <v>0</v>
      </c>
      <c r="J369" s="168">
        <f>IF(J$2=$A369,Data!G369,0)</f>
        <v>0</v>
      </c>
      <c r="K369" s="168">
        <f>IF(K$2=$A369,Data!H369,0)</f>
        <v>0</v>
      </c>
      <c r="L369" s="168">
        <f>IF(L$2=$A369,Data!I369,0)</f>
        <v>0</v>
      </c>
      <c r="M369" s="168">
        <f>IF(M$2=$A369,Data!J369,0)</f>
        <v>0</v>
      </c>
      <c r="N369" s="168">
        <f>IF(N$2=$A369,Data!K369,0)</f>
        <v>0</v>
      </c>
      <c r="O369" s="168">
        <f>IF(O$2=$A369,Data!L369,0)</f>
        <v>0</v>
      </c>
      <c r="P369" s="168">
        <f>IF(P$2=$A369,Data!M369,0)</f>
        <v>0</v>
      </c>
      <c r="Q369" s="168">
        <f>IF(Q$2=$A369,Data!N369,0)</f>
        <v>0</v>
      </c>
      <c r="R369" s="169">
        <f>IF(R$2=$A369,Data!O369,0)</f>
        <v>0</v>
      </c>
      <c r="S369" s="169">
        <f>IF(S$2=$A369,Data!P369,0)</f>
        <v>0</v>
      </c>
      <c r="T369" s="169">
        <f>IF(T$2=$A369,Data!Q369,0)</f>
        <v>0</v>
      </c>
      <c r="U369" s="169">
        <f>IF(U$2=$A369,Data!R369,0)</f>
        <v>0</v>
      </c>
      <c r="V369" s="169">
        <f>IF(V$2=$A369,Data!S369,0)</f>
        <v>0</v>
      </c>
      <c r="W369" s="169">
        <f>IF(W$2=$A369,Data!T369,0)</f>
        <v>0</v>
      </c>
      <c r="X369" s="169">
        <f>IF(X$2=$A369,Data!U369,0)</f>
        <v>0</v>
      </c>
      <c r="Y369" s="169">
        <f>IF(Y$2=$A369,Data!V369,0)</f>
        <v>0</v>
      </c>
      <c r="Z369" s="169">
        <f>IF(Z$2=$A369,Data!W369,0)</f>
        <v>0</v>
      </c>
      <c r="AA369" s="169">
        <f>IF(AA$2=$A369,Data!X369,0)</f>
        <v>0</v>
      </c>
      <c r="AB369" s="169">
        <f>IF(AB$2=$A369,Data!Y369,0)</f>
        <v>0</v>
      </c>
      <c r="AC369" s="169">
        <f>IF(AC$2=$A369,Data!Z369,0)</f>
        <v>0</v>
      </c>
      <c r="AD369" s="170">
        <f>IF(AD$2=$A369,Data!AA369,0)</f>
        <v>0</v>
      </c>
      <c r="AE369" s="171">
        <f>IF(AE$2=$A369,Data!AB369,0)</f>
        <v>0</v>
      </c>
      <c r="AF369" s="170">
        <f>IF(AF$2=$A369,Data!AC369,0)</f>
        <v>0</v>
      </c>
      <c r="AG369" s="171">
        <f>IF(AG$2=$A369,Data!AD369,0)</f>
        <v>0</v>
      </c>
      <c r="AH369" s="170">
        <f>IF(AH$2=$A369,Data!AE369,0)</f>
        <v>0</v>
      </c>
      <c r="AI369" s="171">
        <f>IF(AI$2=$A369,Data!AF369,0)</f>
        <v>0</v>
      </c>
      <c r="AJ369" s="170">
        <f>IF(AJ$2=$A369,Data!AG369,0)</f>
        <v>0</v>
      </c>
      <c r="AK369" s="171">
        <f>IF(AK$2=$A369,Data!AH369,0)</f>
        <v>0</v>
      </c>
      <c r="AL369" s="170">
        <f>IF(AL$2=$A369,Data!AI369,0)</f>
        <v>0</v>
      </c>
      <c r="AM369" t="str">
        <f t="shared" si="10"/>
        <v>EA</v>
      </c>
      <c r="AN369" t="e">
        <f>+INDEX(Validation!$D$4:$D$250,MATCH(Merge!B369,Validation!$E$4:$E$250,0))</f>
        <v>#N/A</v>
      </c>
      <c r="AO369" s="172">
        <f t="shared" si="11"/>
        <v>0</v>
      </c>
    </row>
    <row r="370" spans="1:41" ht="15" x14ac:dyDescent="0.25">
      <c r="A370">
        <f>Inputs!$H$11</f>
        <v>1</v>
      </c>
      <c r="B370" t="str">
        <f>Inputs!$D$4</f>
        <v>Select Agency…</v>
      </c>
      <c r="C370" s="166" t="str">
        <f>Inputs!$I$6</f>
        <v>(insert code)</v>
      </c>
      <c r="D370" t="str">
        <f>IFERROR(INDEX(Inputs!$I$11:$I$19,MATCH(A370,Inputs!$H$11:$H$19)),"")</f>
        <v>(insert code)</v>
      </c>
      <c r="E370" t="s">
        <v>942</v>
      </c>
      <c r="F370" s="168">
        <f>IF(F$2=$A370,Data!C370,0)</f>
        <v>0</v>
      </c>
      <c r="G370" s="168">
        <f>IF(G$2=$A370,Data!D370,0)</f>
        <v>0</v>
      </c>
      <c r="H370" s="168">
        <f>IF(H$2=$A370,Data!E370,0)</f>
        <v>0</v>
      </c>
      <c r="I370" s="168">
        <f>IF(I$2=$A370,Data!F370,0)</f>
        <v>0</v>
      </c>
      <c r="J370" s="168">
        <f>IF(J$2=$A370,Data!G370,0)</f>
        <v>0</v>
      </c>
      <c r="K370" s="168">
        <f>IF(K$2=$A370,Data!H370,0)</f>
        <v>0</v>
      </c>
      <c r="L370" s="168">
        <f>IF(L$2=$A370,Data!I370,0)</f>
        <v>0</v>
      </c>
      <c r="M370" s="168">
        <f>IF(M$2=$A370,Data!J370,0)</f>
        <v>0</v>
      </c>
      <c r="N370" s="168">
        <f>IF(N$2=$A370,Data!K370,0)</f>
        <v>0</v>
      </c>
      <c r="O370" s="168">
        <f>IF(O$2=$A370,Data!L370,0)</f>
        <v>0</v>
      </c>
      <c r="P370" s="168">
        <f>IF(P$2=$A370,Data!M370,0)</f>
        <v>0</v>
      </c>
      <c r="Q370" s="168">
        <f>IF(Q$2=$A370,Data!N370,0)</f>
        <v>0</v>
      </c>
      <c r="R370" s="169">
        <f>IF(R$2=$A370,Data!O370,0)</f>
        <v>0</v>
      </c>
      <c r="S370" s="169">
        <f>IF(S$2=$A370,Data!P370,0)</f>
        <v>0</v>
      </c>
      <c r="T370" s="169">
        <f>IF(T$2=$A370,Data!Q370,0)</f>
        <v>0</v>
      </c>
      <c r="U370" s="169">
        <f>IF(U$2=$A370,Data!R370,0)</f>
        <v>0</v>
      </c>
      <c r="V370" s="169">
        <f>IF(V$2=$A370,Data!S370,0)</f>
        <v>0</v>
      </c>
      <c r="W370" s="169">
        <f>IF(W$2=$A370,Data!T370,0)</f>
        <v>0</v>
      </c>
      <c r="X370" s="169">
        <f>IF(X$2=$A370,Data!U370,0)</f>
        <v>0</v>
      </c>
      <c r="Y370" s="169">
        <f>IF(Y$2=$A370,Data!V370,0)</f>
        <v>0</v>
      </c>
      <c r="Z370" s="169">
        <f>IF(Z$2=$A370,Data!W370,0)</f>
        <v>0</v>
      </c>
      <c r="AA370" s="169">
        <f>IF(AA$2=$A370,Data!X370,0)</f>
        <v>0</v>
      </c>
      <c r="AB370" s="169">
        <f>IF(AB$2=$A370,Data!Y370,0)</f>
        <v>0</v>
      </c>
      <c r="AC370" s="169">
        <f>IF(AC$2=$A370,Data!Z370,0)</f>
        <v>0</v>
      </c>
      <c r="AD370" s="170">
        <f>IF(AD$2=$A370,Data!AA370,0)</f>
        <v>0</v>
      </c>
      <c r="AE370" s="171">
        <f>IF(AE$2=$A370,Data!AB370,0)</f>
        <v>0</v>
      </c>
      <c r="AF370" s="170">
        <f>IF(AF$2=$A370,Data!AC370,0)</f>
        <v>0</v>
      </c>
      <c r="AG370" s="171">
        <f>IF(AG$2=$A370,Data!AD370,0)</f>
        <v>0</v>
      </c>
      <c r="AH370" s="170">
        <f>IF(AH$2=$A370,Data!AE370,0)</f>
        <v>0</v>
      </c>
      <c r="AI370" s="171">
        <f>IF(AI$2=$A370,Data!AF370,0)</f>
        <v>0</v>
      </c>
      <c r="AJ370" s="170">
        <f>IF(AJ$2=$A370,Data!AG370,0)</f>
        <v>0</v>
      </c>
      <c r="AK370" s="171">
        <f>IF(AK$2=$A370,Data!AH370,0)</f>
        <v>0</v>
      </c>
      <c r="AL370" s="170">
        <f>IF(AL$2=$A370,Data!AI370,0)</f>
        <v>0</v>
      </c>
      <c r="AM370" t="str">
        <f t="shared" si="10"/>
        <v>EA</v>
      </c>
      <c r="AN370" t="e">
        <f>+INDEX(Validation!$D$4:$D$250,MATCH(Merge!B370,Validation!$E$4:$E$250,0))</f>
        <v>#N/A</v>
      </c>
      <c r="AO370" s="172">
        <f t="shared" si="11"/>
        <v>0</v>
      </c>
    </row>
    <row r="371" spans="1:41" ht="15" x14ac:dyDescent="0.25">
      <c r="A371">
        <f>Inputs!$H$11</f>
        <v>1</v>
      </c>
      <c r="B371" t="str">
        <f>Inputs!$D$4</f>
        <v>Select Agency…</v>
      </c>
      <c r="C371" s="166" t="str">
        <f>Inputs!$I$6</f>
        <v>(insert code)</v>
      </c>
      <c r="D371" t="str">
        <f>IFERROR(INDEX(Inputs!$I$11:$I$19,MATCH(A371,Inputs!$H$11:$H$19)),"")</f>
        <v>(insert code)</v>
      </c>
      <c r="E371" t="s">
        <v>942</v>
      </c>
      <c r="F371" s="168">
        <f>IF(F$2=$A371,Data!C371,0)</f>
        <v>0</v>
      </c>
      <c r="G371" s="168">
        <f>IF(G$2=$A371,Data!D371,0)</f>
        <v>0</v>
      </c>
      <c r="H371" s="168">
        <f>IF(H$2=$A371,Data!E371,0)</f>
        <v>0</v>
      </c>
      <c r="I371" s="168">
        <f>IF(I$2=$A371,Data!F371,0)</f>
        <v>0</v>
      </c>
      <c r="J371" s="168">
        <f>IF(J$2=$A371,Data!G371,0)</f>
        <v>0</v>
      </c>
      <c r="K371" s="168">
        <f>IF(K$2=$A371,Data!H371,0)</f>
        <v>0</v>
      </c>
      <c r="L371" s="168">
        <f>IF(L$2=$A371,Data!I371,0)</f>
        <v>0</v>
      </c>
      <c r="M371" s="168">
        <f>IF(M$2=$A371,Data!J371,0)</f>
        <v>0</v>
      </c>
      <c r="N371" s="168">
        <f>IF(N$2=$A371,Data!K371,0)</f>
        <v>0</v>
      </c>
      <c r="O371" s="168">
        <f>IF(O$2=$A371,Data!L371,0)</f>
        <v>0</v>
      </c>
      <c r="P371" s="168">
        <f>IF(P$2=$A371,Data!M371,0)</f>
        <v>0</v>
      </c>
      <c r="Q371" s="168">
        <f>IF(Q$2=$A371,Data!N371,0)</f>
        <v>0</v>
      </c>
      <c r="R371" s="169">
        <f>IF(R$2=$A371,Data!O371,0)</f>
        <v>0</v>
      </c>
      <c r="S371" s="169">
        <f>IF(S$2=$A371,Data!P371,0)</f>
        <v>0</v>
      </c>
      <c r="T371" s="169">
        <f>IF(T$2=$A371,Data!Q371,0)</f>
        <v>0</v>
      </c>
      <c r="U371" s="169">
        <f>IF(U$2=$A371,Data!R371,0)</f>
        <v>0</v>
      </c>
      <c r="V371" s="169">
        <f>IF(V$2=$A371,Data!S371,0)</f>
        <v>0</v>
      </c>
      <c r="W371" s="169">
        <f>IF(W$2=$A371,Data!T371,0)</f>
        <v>0</v>
      </c>
      <c r="X371" s="169">
        <f>IF(X$2=$A371,Data!U371,0)</f>
        <v>0</v>
      </c>
      <c r="Y371" s="169">
        <f>IF(Y$2=$A371,Data!V371,0)</f>
        <v>0</v>
      </c>
      <c r="Z371" s="169">
        <f>IF(Z$2=$A371,Data!W371,0)</f>
        <v>0</v>
      </c>
      <c r="AA371" s="169">
        <f>IF(AA$2=$A371,Data!X371,0)</f>
        <v>0</v>
      </c>
      <c r="AB371" s="169">
        <f>IF(AB$2=$A371,Data!Y371,0)</f>
        <v>0</v>
      </c>
      <c r="AC371" s="169">
        <f>IF(AC$2=$A371,Data!Z371,0)</f>
        <v>0</v>
      </c>
      <c r="AD371" s="170">
        <f>IF(AD$2=$A371,Data!AA371,0)</f>
        <v>0</v>
      </c>
      <c r="AE371" s="171">
        <f>IF(AE$2=$A371,Data!AB371,0)</f>
        <v>0</v>
      </c>
      <c r="AF371" s="170">
        <f>IF(AF$2=$A371,Data!AC371,0)</f>
        <v>0</v>
      </c>
      <c r="AG371" s="171">
        <f>IF(AG$2=$A371,Data!AD371,0)</f>
        <v>0</v>
      </c>
      <c r="AH371" s="170">
        <f>IF(AH$2=$A371,Data!AE371,0)</f>
        <v>0</v>
      </c>
      <c r="AI371" s="171">
        <f>IF(AI$2=$A371,Data!AF371,0)</f>
        <v>0</v>
      </c>
      <c r="AJ371" s="170">
        <f>IF(AJ$2=$A371,Data!AG371,0)</f>
        <v>0</v>
      </c>
      <c r="AK371" s="171">
        <f>IF(AK$2=$A371,Data!AH371,0)</f>
        <v>0</v>
      </c>
      <c r="AL371" s="170">
        <f>IF(AL$2=$A371,Data!AI371,0)</f>
        <v>0</v>
      </c>
      <c r="AM371" t="str">
        <f t="shared" si="10"/>
        <v>EA</v>
      </c>
      <c r="AN371" t="e">
        <f>+INDEX(Validation!$D$4:$D$250,MATCH(Merge!B371,Validation!$E$4:$E$250,0))</f>
        <v>#N/A</v>
      </c>
      <c r="AO371" s="172">
        <f t="shared" si="11"/>
        <v>0</v>
      </c>
    </row>
    <row r="372" spans="1:41" ht="15" x14ac:dyDescent="0.25">
      <c r="A372">
        <f>Inputs!$H$11</f>
        <v>1</v>
      </c>
      <c r="B372" t="str">
        <f>Inputs!$D$4</f>
        <v>Select Agency…</v>
      </c>
      <c r="C372" s="166" t="str">
        <f>Inputs!$I$6</f>
        <v>(insert code)</v>
      </c>
      <c r="D372" t="str">
        <f>IFERROR(INDEX(Inputs!$I$11:$I$19,MATCH(A372,Inputs!$H$11:$H$19)),"")</f>
        <v>(insert code)</v>
      </c>
      <c r="E372" t="s">
        <v>942</v>
      </c>
      <c r="F372" s="168">
        <f>IF(F$2=$A372,Data!C372,0)</f>
        <v>0</v>
      </c>
      <c r="G372" s="168">
        <f>IF(G$2=$A372,Data!D372,0)</f>
        <v>0</v>
      </c>
      <c r="H372" s="168">
        <f>IF(H$2=$A372,Data!E372,0)</f>
        <v>0</v>
      </c>
      <c r="I372" s="168">
        <f>IF(I$2=$A372,Data!F372,0)</f>
        <v>0</v>
      </c>
      <c r="J372" s="168">
        <f>IF(J$2=$A372,Data!G372,0)</f>
        <v>0</v>
      </c>
      <c r="K372" s="168">
        <f>IF(K$2=$A372,Data!H372,0)</f>
        <v>0</v>
      </c>
      <c r="L372" s="168">
        <f>IF(L$2=$A372,Data!I372,0)</f>
        <v>0</v>
      </c>
      <c r="M372" s="168">
        <f>IF(M$2=$A372,Data!J372,0)</f>
        <v>0</v>
      </c>
      <c r="N372" s="168">
        <f>IF(N$2=$A372,Data!K372,0)</f>
        <v>0</v>
      </c>
      <c r="O372" s="168">
        <f>IF(O$2=$A372,Data!L372,0)</f>
        <v>0</v>
      </c>
      <c r="P372" s="168">
        <f>IF(P$2=$A372,Data!M372,0)</f>
        <v>0</v>
      </c>
      <c r="Q372" s="168">
        <f>IF(Q$2=$A372,Data!N372,0)</f>
        <v>0</v>
      </c>
      <c r="R372" s="169">
        <f>IF(R$2=$A372,Data!O372,0)</f>
        <v>0</v>
      </c>
      <c r="S372" s="169">
        <f>IF(S$2=$A372,Data!P372,0)</f>
        <v>0</v>
      </c>
      <c r="T372" s="169">
        <f>IF(T$2=$A372,Data!Q372,0)</f>
        <v>0</v>
      </c>
      <c r="U372" s="169">
        <f>IF(U$2=$A372,Data!R372,0)</f>
        <v>0</v>
      </c>
      <c r="V372" s="169">
        <f>IF(V$2=$A372,Data!S372,0)</f>
        <v>0</v>
      </c>
      <c r="W372" s="169">
        <f>IF(W$2=$A372,Data!T372,0)</f>
        <v>0</v>
      </c>
      <c r="X372" s="169">
        <f>IF(X$2=$A372,Data!U372,0)</f>
        <v>0</v>
      </c>
      <c r="Y372" s="169">
        <f>IF(Y$2=$A372,Data!V372,0)</f>
        <v>0</v>
      </c>
      <c r="Z372" s="169">
        <f>IF(Z$2=$A372,Data!W372,0)</f>
        <v>0</v>
      </c>
      <c r="AA372" s="169">
        <f>IF(AA$2=$A372,Data!X372,0)</f>
        <v>0</v>
      </c>
      <c r="AB372" s="169">
        <f>IF(AB$2=$A372,Data!Y372,0)</f>
        <v>0</v>
      </c>
      <c r="AC372" s="169">
        <f>IF(AC$2=$A372,Data!Z372,0)</f>
        <v>0</v>
      </c>
      <c r="AD372" s="170">
        <f>IF(AD$2=$A372,Data!AA372,0)</f>
        <v>0</v>
      </c>
      <c r="AE372" s="171">
        <f>IF(AE$2=$A372,Data!AB372,0)</f>
        <v>0</v>
      </c>
      <c r="AF372" s="170">
        <f>IF(AF$2=$A372,Data!AC372,0)</f>
        <v>0</v>
      </c>
      <c r="AG372" s="171">
        <f>IF(AG$2=$A372,Data!AD372,0)</f>
        <v>0</v>
      </c>
      <c r="AH372" s="170">
        <f>IF(AH$2=$A372,Data!AE372,0)</f>
        <v>0</v>
      </c>
      <c r="AI372" s="171">
        <f>IF(AI$2=$A372,Data!AF372,0)</f>
        <v>0</v>
      </c>
      <c r="AJ372" s="170">
        <f>IF(AJ$2=$A372,Data!AG372,0)</f>
        <v>0</v>
      </c>
      <c r="AK372" s="171">
        <f>IF(AK$2=$A372,Data!AH372,0)</f>
        <v>0</v>
      </c>
      <c r="AL372" s="170">
        <f>IF(AL$2=$A372,Data!AI372,0)</f>
        <v>0</v>
      </c>
      <c r="AM372" t="str">
        <f t="shared" si="10"/>
        <v>EA</v>
      </c>
      <c r="AN372" t="e">
        <f>+INDEX(Validation!$D$4:$D$250,MATCH(Merge!B372,Validation!$E$4:$E$250,0))</f>
        <v>#N/A</v>
      </c>
      <c r="AO372" s="172">
        <f t="shared" si="11"/>
        <v>0</v>
      </c>
    </row>
    <row r="373" spans="1:41" ht="15" x14ac:dyDescent="0.25">
      <c r="A373">
        <f>Inputs!$H$11</f>
        <v>1</v>
      </c>
      <c r="B373" t="str">
        <f>Inputs!$D$4</f>
        <v>Select Agency…</v>
      </c>
      <c r="C373" s="166" t="str">
        <f>Inputs!$I$6</f>
        <v>(insert code)</v>
      </c>
      <c r="D373" t="str">
        <f>IFERROR(INDEX(Inputs!$I$11:$I$19,MATCH(A373,Inputs!$H$11:$H$19)),"")</f>
        <v>(insert code)</v>
      </c>
      <c r="E373" t="s">
        <v>942</v>
      </c>
      <c r="F373" s="168">
        <f>IF(F$2=$A373,Data!C373,0)</f>
        <v>0</v>
      </c>
      <c r="G373" s="168">
        <f>IF(G$2=$A373,Data!D373,0)</f>
        <v>0</v>
      </c>
      <c r="H373" s="168">
        <f>IF(H$2=$A373,Data!E373,0)</f>
        <v>0</v>
      </c>
      <c r="I373" s="168">
        <f>IF(I$2=$A373,Data!F373,0)</f>
        <v>0</v>
      </c>
      <c r="J373" s="168">
        <f>IF(J$2=$A373,Data!G373,0)</f>
        <v>0</v>
      </c>
      <c r="K373" s="168">
        <f>IF(K$2=$A373,Data!H373,0)</f>
        <v>0</v>
      </c>
      <c r="L373" s="168">
        <f>IF(L$2=$A373,Data!I373,0)</f>
        <v>0</v>
      </c>
      <c r="M373" s="168">
        <f>IF(M$2=$A373,Data!J373,0)</f>
        <v>0</v>
      </c>
      <c r="N373" s="168">
        <f>IF(N$2=$A373,Data!K373,0)</f>
        <v>0</v>
      </c>
      <c r="O373" s="168">
        <f>IF(O$2=$A373,Data!L373,0)</f>
        <v>0</v>
      </c>
      <c r="P373" s="168">
        <f>IF(P$2=$A373,Data!M373,0)</f>
        <v>0</v>
      </c>
      <c r="Q373" s="168">
        <f>IF(Q$2=$A373,Data!N373,0)</f>
        <v>0</v>
      </c>
      <c r="R373" s="169">
        <f>IF(R$2=$A373,Data!O373,0)</f>
        <v>0</v>
      </c>
      <c r="S373" s="169">
        <f>IF(S$2=$A373,Data!P373,0)</f>
        <v>0</v>
      </c>
      <c r="T373" s="169">
        <f>IF(T$2=$A373,Data!Q373,0)</f>
        <v>0</v>
      </c>
      <c r="U373" s="169">
        <f>IF(U$2=$A373,Data!R373,0)</f>
        <v>0</v>
      </c>
      <c r="V373" s="169">
        <f>IF(V$2=$A373,Data!S373,0)</f>
        <v>0</v>
      </c>
      <c r="W373" s="169">
        <f>IF(W$2=$A373,Data!T373,0)</f>
        <v>0</v>
      </c>
      <c r="X373" s="169">
        <f>IF(X$2=$A373,Data!U373,0)</f>
        <v>0</v>
      </c>
      <c r="Y373" s="169">
        <f>IF(Y$2=$A373,Data!V373,0)</f>
        <v>0</v>
      </c>
      <c r="Z373" s="169">
        <f>IF(Z$2=$A373,Data!W373,0)</f>
        <v>0</v>
      </c>
      <c r="AA373" s="169">
        <f>IF(AA$2=$A373,Data!X373,0)</f>
        <v>0</v>
      </c>
      <c r="AB373" s="169">
        <f>IF(AB$2=$A373,Data!Y373,0)</f>
        <v>0</v>
      </c>
      <c r="AC373" s="169">
        <f>IF(AC$2=$A373,Data!Z373,0)</f>
        <v>0</v>
      </c>
      <c r="AD373" s="170">
        <f>IF(AD$2=$A373,Data!AA373,0)</f>
        <v>0</v>
      </c>
      <c r="AE373" s="171">
        <f>IF(AE$2=$A373,Data!AB373,0)</f>
        <v>0</v>
      </c>
      <c r="AF373" s="170">
        <f>IF(AF$2=$A373,Data!AC373,0)</f>
        <v>0</v>
      </c>
      <c r="AG373" s="171">
        <f>IF(AG$2=$A373,Data!AD373,0)</f>
        <v>0</v>
      </c>
      <c r="AH373" s="170">
        <f>IF(AH$2=$A373,Data!AE373,0)</f>
        <v>0</v>
      </c>
      <c r="AI373" s="171">
        <f>IF(AI$2=$A373,Data!AF373,0)</f>
        <v>0</v>
      </c>
      <c r="AJ373" s="170">
        <f>IF(AJ$2=$A373,Data!AG373,0)</f>
        <v>0</v>
      </c>
      <c r="AK373" s="171">
        <f>IF(AK$2=$A373,Data!AH373,0)</f>
        <v>0</v>
      </c>
      <c r="AL373" s="170">
        <f>IF(AL$2=$A373,Data!AI373,0)</f>
        <v>0</v>
      </c>
      <c r="AM373" t="str">
        <f t="shared" si="10"/>
        <v>EA</v>
      </c>
      <c r="AN373" t="e">
        <f>+INDEX(Validation!$D$4:$D$250,MATCH(Merge!B373,Validation!$E$4:$E$250,0))</f>
        <v>#N/A</v>
      </c>
      <c r="AO373" s="172">
        <f t="shared" si="11"/>
        <v>0</v>
      </c>
    </row>
    <row r="374" spans="1:41" ht="15" x14ac:dyDescent="0.25">
      <c r="A374">
        <f>Inputs!$H$11</f>
        <v>1</v>
      </c>
      <c r="B374" t="str">
        <f>Inputs!$D$4</f>
        <v>Select Agency…</v>
      </c>
      <c r="C374" s="166" t="str">
        <f>Inputs!$I$6</f>
        <v>(insert code)</v>
      </c>
      <c r="D374" t="str">
        <f>IFERROR(INDEX(Inputs!$I$11:$I$19,MATCH(A374,Inputs!$H$11:$H$19)),"")</f>
        <v>(insert code)</v>
      </c>
      <c r="E374" t="s">
        <v>942</v>
      </c>
      <c r="F374" s="168">
        <f>IF(F$2=$A374,Data!C374,0)</f>
        <v>0</v>
      </c>
      <c r="G374" s="168">
        <f>IF(G$2=$A374,Data!D374,0)</f>
        <v>0</v>
      </c>
      <c r="H374" s="168">
        <f>IF(H$2=$A374,Data!E374,0)</f>
        <v>0</v>
      </c>
      <c r="I374" s="168">
        <f>IF(I$2=$A374,Data!F374,0)</f>
        <v>0</v>
      </c>
      <c r="J374" s="168">
        <f>IF(J$2=$A374,Data!G374,0)</f>
        <v>0</v>
      </c>
      <c r="K374" s="168">
        <f>IF(K$2=$A374,Data!H374,0)</f>
        <v>0</v>
      </c>
      <c r="L374" s="168">
        <f>IF(L$2=$A374,Data!I374,0)</f>
        <v>0</v>
      </c>
      <c r="M374" s="168">
        <f>IF(M$2=$A374,Data!J374,0)</f>
        <v>0</v>
      </c>
      <c r="N374" s="168">
        <f>IF(N$2=$A374,Data!K374,0)</f>
        <v>0</v>
      </c>
      <c r="O374" s="168">
        <f>IF(O$2=$A374,Data!L374,0)</f>
        <v>0</v>
      </c>
      <c r="P374" s="168">
        <f>IF(P$2=$A374,Data!M374,0)</f>
        <v>0</v>
      </c>
      <c r="Q374" s="168">
        <f>IF(Q$2=$A374,Data!N374,0)</f>
        <v>0</v>
      </c>
      <c r="R374" s="169">
        <f>IF(R$2=$A374,Data!O374,0)</f>
        <v>0</v>
      </c>
      <c r="S374" s="169">
        <f>IF(S$2=$A374,Data!P374,0)</f>
        <v>0</v>
      </c>
      <c r="T374" s="169">
        <f>IF(T$2=$A374,Data!Q374,0)</f>
        <v>0</v>
      </c>
      <c r="U374" s="169">
        <f>IF(U$2=$A374,Data!R374,0)</f>
        <v>0</v>
      </c>
      <c r="V374" s="169">
        <f>IF(V$2=$A374,Data!S374,0)</f>
        <v>0</v>
      </c>
      <c r="W374" s="169">
        <f>IF(W$2=$A374,Data!T374,0)</f>
        <v>0</v>
      </c>
      <c r="X374" s="169">
        <f>IF(X$2=$A374,Data!U374,0)</f>
        <v>0</v>
      </c>
      <c r="Y374" s="169">
        <f>IF(Y$2=$A374,Data!V374,0)</f>
        <v>0</v>
      </c>
      <c r="Z374" s="169">
        <f>IF(Z$2=$A374,Data!W374,0)</f>
        <v>0</v>
      </c>
      <c r="AA374" s="169">
        <f>IF(AA$2=$A374,Data!X374,0)</f>
        <v>0</v>
      </c>
      <c r="AB374" s="169">
        <f>IF(AB$2=$A374,Data!Y374,0)</f>
        <v>0</v>
      </c>
      <c r="AC374" s="169">
        <f>IF(AC$2=$A374,Data!Z374,0)</f>
        <v>0</v>
      </c>
      <c r="AD374" s="170">
        <f>IF(AD$2=$A374,Data!AA374,0)</f>
        <v>0</v>
      </c>
      <c r="AE374" s="171">
        <f>IF(AE$2=$A374,Data!AB374,0)</f>
        <v>0</v>
      </c>
      <c r="AF374" s="170">
        <f>IF(AF$2=$A374,Data!AC374,0)</f>
        <v>0</v>
      </c>
      <c r="AG374" s="171">
        <f>IF(AG$2=$A374,Data!AD374,0)</f>
        <v>0</v>
      </c>
      <c r="AH374" s="170">
        <f>IF(AH$2=$A374,Data!AE374,0)</f>
        <v>0</v>
      </c>
      <c r="AI374" s="171">
        <f>IF(AI$2=$A374,Data!AF374,0)</f>
        <v>0</v>
      </c>
      <c r="AJ374" s="170">
        <f>IF(AJ$2=$A374,Data!AG374,0)</f>
        <v>0</v>
      </c>
      <c r="AK374" s="171">
        <f>IF(AK$2=$A374,Data!AH374,0)</f>
        <v>0</v>
      </c>
      <c r="AL374" s="170">
        <f>IF(AL$2=$A374,Data!AI374,0)</f>
        <v>0</v>
      </c>
      <c r="AM374" t="str">
        <f t="shared" si="10"/>
        <v>EA</v>
      </c>
      <c r="AN374" t="e">
        <f>+INDEX(Validation!$D$4:$D$250,MATCH(Merge!B374,Validation!$E$4:$E$250,0))</f>
        <v>#N/A</v>
      </c>
      <c r="AO374" s="172">
        <f t="shared" si="11"/>
        <v>0</v>
      </c>
    </row>
    <row r="375" spans="1:41" ht="15" x14ac:dyDescent="0.25">
      <c r="A375">
        <f>Inputs!$H$11</f>
        <v>1</v>
      </c>
      <c r="B375" t="str">
        <f>Inputs!$D$4</f>
        <v>Select Agency…</v>
      </c>
      <c r="C375" s="166" t="str">
        <f>Inputs!$I$6</f>
        <v>(insert code)</v>
      </c>
      <c r="D375" t="str">
        <f>IFERROR(INDEX(Inputs!$I$11:$I$19,MATCH(A375,Inputs!$H$11:$H$19)),"")</f>
        <v>(insert code)</v>
      </c>
      <c r="E375" t="s">
        <v>942</v>
      </c>
      <c r="F375" s="168">
        <f>IF(F$2=$A375,Data!C375,0)</f>
        <v>0</v>
      </c>
      <c r="G375" s="168">
        <f>IF(G$2=$A375,Data!D375,0)</f>
        <v>0</v>
      </c>
      <c r="H375" s="168">
        <f>IF(H$2=$A375,Data!E375,0)</f>
        <v>0</v>
      </c>
      <c r="I375" s="168">
        <f>IF(I$2=$A375,Data!F375,0)</f>
        <v>0</v>
      </c>
      <c r="J375" s="168">
        <f>IF(J$2=$A375,Data!G375,0)</f>
        <v>0</v>
      </c>
      <c r="K375" s="168">
        <f>IF(K$2=$A375,Data!H375,0)</f>
        <v>0</v>
      </c>
      <c r="L375" s="168">
        <f>IF(L$2=$A375,Data!I375,0)</f>
        <v>0</v>
      </c>
      <c r="M375" s="168">
        <f>IF(M$2=$A375,Data!J375,0)</f>
        <v>0</v>
      </c>
      <c r="N375" s="168">
        <f>IF(N$2=$A375,Data!K375,0)</f>
        <v>0</v>
      </c>
      <c r="O375" s="168">
        <f>IF(O$2=$A375,Data!L375,0)</f>
        <v>0</v>
      </c>
      <c r="P375" s="168">
        <f>IF(P$2=$A375,Data!M375,0)</f>
        <v>0</v>
      </c>
      <c r="Q375" s="168">
        <f>IF(Q$2=$A375,Data!N375,0)</f>
        <v>0</v>
      </c>
      <c r="R375" s="169">
        <f>IF(R$2=$A375,Data!O375,0)</f>
        <v>0</v>
      </c>
      <c r="S375" s="169">
        <f>IF(S$2=$A375,Data!P375,0)</f>
        <v>0</v>
      </c>
      <c r="T375" s="169">
        <f>IF(T$2=$A375,Data!Q375,0)</f>
        <v>0</v>
      </c>
      <c r="U375" s="169">
        <f>IF(U$2=$A375,Data!R375,0)</f>
        <v>0</v>
      </c>
      <c r="V375" s="169">
        <f>IF(V$2=$A375,Data!S375,0)</f>
        <v>0</v>
      </c>
      <c r="W375" s="169">
        <f>IF(W$2=$A375,Data!T375,0)</f>
        <v>0</v>
      </c>
      <c r="X375" s="169">
        <f>IF(X$2=$A375,Data!U375,0)</f>
        <v>0</v>
      </c>
      <c r="Y375" s="169">
        <f>IF(Y$2=$A375,Data!V375,0)</f>
        <v>0</v>
      </c>
      <c r="Z375" s="169">
        <f>IF(Z$2=$A375,Data!W375,0)</f>
        <v>0</v>
      </c>
      <c r="AA375" s="169">
        <f>IF(AA$2=$A375,Data!X375,0)</f>
        <v>0</v>
      </c>
      <c r="AB375" s="169">
        <f>IF(AB$2=$A375,Data!Y375,0)</f>
        <v>0</v>
      </c>
      <c r="AC375" s="169">
        <f>IF(AC$2=$A375,Data!Z375,0)</f>
        <v>0</v>
      </c>
      <c r="AD375" s="170">
        <f>IF(AD$2=$A375,Data!AA375,0)</f>
        <v>0</v>
      </c>
      <c r="AE375" s="171">
        <f>IF(AE$2=$A375,Data!AB375,0)</f>
        <v>0</v>
      </c>
      <c r="AF375" s="170">
        <f>IF(AF$2=$A375,Data!AC375,0)</f>
        <v>0</v>
      </c>
      <c r="AG375" s="171">
        <f>IF(AG$2=$A375,Data!AD375,0)</f>
        <v>0</v>
      </c>
      <c r="AH375" s="170">
        <f>IF(AH$2=$A375,Data!AE375,0)</f>
        <v>0</v>
      </c>
      <c r="AI375" s="171">
        <f>IF(AI$2=$A375,Data!AF375,0)</f>
        <v>0</v>
      </c>
      <c r="AJ375" s="170">
        <f>IF(AJ$2=$A375,Data!AG375,0)</f>
        <v>0</v>
      </c>
      <c r="AK375" s="171">
        <f>IF(AK$2=$A375,Data!AH375,0)</f>
        <v>0</v>
      </c>
      <c r="AL375" s="170">
        <f>IF(AL$2=$A375,Data!AI375,0)</f>
        <v>0</v>
      </c>
      <c r="AM375" t="str">
        <f t="shared" si="10"/>
        <v>EA</v>
      </c>
      <c r="AN375" t="e">
        <f>+INDEX(Validation!$D$4:$D$250,MATCH(Merge!B375,Validation!$E$4:$E$250,0))</f>
        <v>#N/A</v>
      </c>
      <c r="AO375" s="172">
        <f t="shared" si="11"/>
        <v>0</v>
      </c>
    </row>
    <row r="376" spans="1:41" ht="15" x14ac:dyDescent="0.25">
      <c r="A376">
        <f>Inputs!$H$11</f>
        <v>1</v>
      </c>
      <c r="B376" t="str">
        <f>Inputs!$D$4</f>
        <v>Select Agency…</v>
      </c>
      <c r="C376" s="166" t="str">
        <f>Inputs!$I$6</f>
        <v>(insert code)</v>
      </c>
      <c r="D376" t="str">
        <f>IFERROR(INDEX(Inputs!$I$11:$I$19,MATCH(A376,Inputs!$H$11:$H$19)),"")</f>
        <v>(insert code)</v>
      </c>
      <c r="E376" t="s">
        <v>942</v>
      </c>
      <c r="F376" s="168">
        <f>IF(F$2=$A376,Data!C376,0)</f>
        <v>0</v>
      </c>
      <c r="G376" s="168">
        <f>IF(G$2=$A376,Data!D376,0)</f>
        <v>0</v>
      </c>
      <c r="H376" s="168">
        <f>IF(H$2=$A376,Data!E376,0)</f>
        <v>0</v>
      </c>
      <c r="I376" s="168">
        <f>IF(I$2=$A376,Data!F376,0)</f>
        <v>0</v>
      </c>
      <c r="J376" s="168">
        <f>IF(J$2=$A376,Data!G376,0)</f>
        <v>0</v>
      </c>
      <c r="K376" s="168">
        <f>IF(K$2=$A376,Data!H376,0)</f>
        <v>0</v>
      </c>
      <c r="L376" s="168">
        <f>IF(L$2=$A376,Data!I376,0)</f>
        <v>0</v>
      </c>
      <c r="M376" s="168">
        <f>IF(M$2=$A376,Data!J376,0)</f>
        <v>0</v>
      </c>
      <c r="N376" s="168">
        <f>IF(N$2=$A376,Data!K376,0)</f>
        <v>0</v>
      </c>
      <c r="O376" s="168">
        <f>IF(O$2=$A376,Data!L376,0)</f>
        <v>0</v>
      </c>
      <c r="P376" s="168">
        <f>IF(P$2=$A376,Data!M376,0)</f>
        <v>0</v>
      </c>
      <c r="Q376" s="168">
        <f>IF(Q$2=$A376,Data!N376,0)</f>
        <v>0</v>
      </c>
      <c r="R376" s="169">
        <f>IF(R$2=$A376,Data!O376,0)</f>
        <v>0</v>
      </c>
      <c r="S376" s="169">
        <f>IF(S$2=$A376,Data!P376,0)</f>
        <v>0</v>
      </c>
      <c r="T376" s="169">
        <f>IF(T$2=$A376,Data!Q376,0)</f>
        <v>0</v>
      </c>
      <c r="U376" s="169">
        <f>IF(U$2=$A376,Data!R376,0)</f>
        <v>0</v>
      </c>
      <c r="V376" s="169">
        <f>IF(V$2=$A376,Data!S376,0)</f>
        <v>0</v>
      </c>
      <c r="W376" s="169">
        <f>IF(W$2=$A376,Data!T376,0)</f>
        <v>0</v>
      </c>
      <c r="X376" s="169">
        <f>IF(X$2=$A376,Data!U376,0)</f>
        <v>0</v>
      </c>
      <c r="Y376" s="169">
        <f>IF(Y$2=$A376,Data!V376,0)</f>
        <v>0</v>
      </c>
      <c r="Z376" s="169">
        <f>IF(Z$2=$A376,Data!W376,0)</f>
        <v>0</v>
      </c>
      <c r="AA376" s="169">
        <f>IF(AA$2=$A376,Data!X376,0)</f>
        <v>0</v>
      </c>
      <c r="AB376" s="169">
        <f>IF(AB$2=$A376,Data!Y376,0)</f>
        <v>0</v>
      </c>
      <c r="AC376" s="169">
        <f>IF(AC$2=$A376,Data!Z376,0)</f>
        <v>0</v>
      </c>
      <c r="AD376" s="170">
        <f>IF(AD$2=$A376,Data!AA376,0)</f>
        <v>0</v>
      </c>
      <c r="AE376" s="171">
        <f>IF(AE$2=$A376,Data!AB376,0)</f>
        <v>0</v>
      </c>
      <c r="AF376" s="170">
        <f>IF(AF$2=$A376,Data!AC376,0)</f>
        <v>0</v>
      </c>
      <c r="AG376" s="171">
        <f>IF(AG$2=$A376,Data!AD376,0)</f>
        <v>0</v>
      </c>
      <c r="AH376" s="170">
        <f>IF(AH$2=$A376,Data!AE376,0)</f>
        <v>0</v>
      </c>
      <c r="AI376" s="171">
        <f>IF(AI$2=$A376,Data!AF376,0)</f>
        <v>0</v>
      </c>
      <c r="AJ376" s="170">
        <f>IF(AJ$2=$A376,Data!AG376,0)</f>
        <v>0</v>
      </c>
      <c r="AK376" s="171">
        <f>IF(AK$2=$A376,Data!AH376,0)</f>
        <v>0</v>
      </c>
      <c r="AL376" s="170">
        <f>IF(AL$2=$A376,Data!AI376,0)</f>
        <v>0</v>
      </c>
      <c r="AM376" t="str">
        <f t="shared" si="10"/>
        <v>EA</v>
      </c>
      <c r="AN376" t="e">
        <f>+INDEX(Validation!$D$4:$D$250,MATCH(Merge!B376,Validation!$E$4:$E$250,0))</f>
        <v>#N/A</v>
      </c>
      <c r="AO376" s="172">
        <f t="shared" si="11"/>
        <v>0</v>
      </c>
    </row>
    <row r="377" spans="1:41" ht="15" x14ac:dyDescent="0.25">
      <c r="A377">
        <f>Inputs!$H$11</f>
        <v>1</v>
      </c>
      <c r="B377" t="str">
        <f>Inputs!$D$4</f>
        <v>Select Agency…</v>
      </c>
      <c r="C377" s="166" t="str">
        <f>Inputs!$I$6</f>
        <v>(insert code)</v>
      </c>
      <c r="D377" t="str">
        <f>IFERROR(INDEX(Inputs!$I$11:$I$19,MATCH(A377,Inputs!$H$11:$H$19)),"")</f>
        <v>(insert code)</v>
      </c>
      <c r="E377" t="s">
        <v>942</v>
      </c>
      <c r="F377" s="168">
        <f>IF(F$2=$A377,Data!C377,0)</f>
        <v>0</v>
      </c>
      <c r="G377" s="168">
        <f>IF(G$2=$A377,Data!D377,0)</f>
        <v>0</v>
      </c>
      <c r="H377" s="168">
        <f>IF(H$2=$A377,Data!E377,0)</f>
        <v>0</v>
      </c>
      <c r="I377" s="168">
        <f>IF(I$2=$A377,Data!F377,0)</f>
        <v>0</v>
      </c>
      <c r="J377" s="168">
        <f>IF(J$2=$A377,Data!G377,0)</f>
        <v>0</v>
      </c>
      <c r="K377" s="168">
        <f>IF(K$2=$A377,Data!H377,0)</f>
        <v>0</v>
      </c>
      <c r="L377" s="168">
        <f>IF(L$2=$A377,Data!I377,0)</f>
        <v>0</v>
      </c>
      <c r="M377" s="168">
        <f>IF(M$2=$A377,Data!J377,0)</f>
        <v>0</v>
      </c>
      <c r="N377" s="168">
        <f>IF(N$2=$A377,Data!K377,0)</f>
        <v>0</v>
      </c>
      <c r="O377" s="168">
        <f>IF(O$2=$A377,Data!L377,0)</f>
        <v>0</v>
      </c>
      <c r="P377" s="168">
        <f>IF(P$2=$A377,Data!M377,0)</f>
        <v>0</v>
      </c>
      <c r="Q377" s="168">
        <f>IF(Q$2=$A377,Data!N377,0)</f>
        <v>0</v>
      </c>
      <c r="R377" s="169">
        <f>IF(R$2=$A377,Data!O377,0)</f>
        <v>0</v>
      </c>
      <c r="S377" s="169">
        <f>IF(S$2=$A377,Data!P377,0)</f>
        <v>0</v>
      </c>
      <c r="T377" s="169">
        <f>IF(T$2=$A377,Data!Q377,0)</f>
        <v>0</v>
      </c>
      <c r="U377" s="169">
        <f>IF(U$2=$A377,Data!R377,0)</f>
        <v>0</v>
      </c>
      <c r="V377" s="169">
        <f>IF(V$2=$A377,Data!S377,0)</f>
        <v>0</v>
      </c>
      <c r="W377" s="169">
        <f>IF(W$2=$A377,Data!T377,0)</f>
        <v>0</v>
      </c>
      <c r="X377" s="169">
        <f>IF(X$2=$A377,Data!U377,0)</f>
        <v>0</v>
      </c>
      <c r="Y377" s="169">
        <f>IF(Y$2=$A377,Data!V377,0)</f>
        <v>0</v>
      </c>
      <c r="Z377" s="169">
        <f>IF(Z$2=$A377,Data!W377,0)</f>
        <v>0</v>
      </c>
      <c r="AA377" s="169">
        <f>IF(AA$2=$A377,Data!X377,0)</f>
        <v>0</v>
      </c>
      <c r="AB377" s="169">
        <f>IF(AB$2=$A377,Data!Y377,0)</f>
        <v>0</v>
      </c>
      <c r="AC377" s="169">
        <f>IF(AC$2=$A377,Data!Z377,0)</f>
        <v>0</v>
      </c>
      <c r="AD377" s="170">
        <f>IF(AD$2=$A377,Data!AA377,0)</f>
        <v>0</v>
      </c>
      <c r="AE377" s="171">
        <f>IF(AE$2=$A377,Data!AB377,0)</f>
        <v>0</v>
      </c>
      <c r="AF377" s="170">
        <f>IF(AF$2=$A377,Data!AC377,0)</f>
        <v>0</v>
      </c>
      <c r="AG377" s="171">
        <f>IF(AG$2=$A377,Data!AD377,0)</f>
        <v>0</v>
      </c>
      <c r="AH377" s="170">
        <f>IF(AH$2=$A377,Data!AE377,0)</f>
        <v>0</v>
      </c>
      <c r="AI377" s="171">
        <f>IF(AI$2=$A377,Data!AF377,0)</f>
        <v>0</v>
      </c>
      <c r="AJ377" s="170">
        <f>IF(AJ$2=$A377,Data!AG377,0)</f>
        <v>0</v>
      </c>
      <c r="AK377" s="171">
        <f>IF(AK$2=$A377,Data!AH377,0)</f>
        <v>0</v>
      </c>
      <c r="AL377" s="170">
        <f>IF(AL$2=$A377,Data!AI377,0)</f>
        <v>0</v>
      </c>
      <c r="AM377" t="str">
        <f t="shared" si="10"/>
        <v>EA</v>
      </c>
      <c r="AN377" t="e">
        <f>+INDEX(Validation!$D$4:$D$250,MATCH(Merge!B377,Validation!$E$4:$E$250,0))</f>
        <v>#N/A</v>
      </c>
      <c r="AO377" s="172">
        <f t="shared" si="11"/>
        <v>0</v>
      </c>
    </row>
    <row r="378" spans="1:41" ht="15" x14ac:dyDescent="0.25">
      <c r="A378">
        <f>Inputs!$H$11</f>
        <v>1</v>
      </c>
      <c r="B378" t="str">
        <f>Inputs!$D$4</f>
        <v>Select Agency…</v>
      </c>
      <c r="C378" s="166" t="str">
        <f>Inputs!$I$6</f>
        <v>(insert code)</v>
      </c>
      <c r="D378" t="str">
        <f>IFERROR(INDEX(Inputs!$I$11:$I$19,MATCH(A378,Inputs!$H$11:$H$19)),"")</f>
        <v>(insert code)</v>
      </c>
      <c r="E378" t="s">
        <v>942</v>
      </c>
      <c r="F378" s="168">
        <f>IF(F$2=$A378,Data!C378,0)</f>
        <v>0</v>
      </c>
      <c r="G378" s="168">
        <f>IF(G$2=$A378,Data!D378,0)</f>
        <v>0</v>
      </c>
      <c r="H378" s="168">
        <f>IF(H$2=$A378,Data!E378,0)</f>
        <v>0</v>
      </c>
      <c r="I378" s="168">
        <f>IF(I$2=$A378,Data!F378,0)</f>
        <v>0</v>
      </c>
      <c r="J378" s="168">
        <f>IF(J$2=$A378,Data!G378,0)</f>
        <v>0</v>
      </c>
      <c r="K378" s="168">
        <f>IF(K$2=$A378,Data!H378,0)</f>
        <v>0</v>
      </c>
      <c r="L378" s="168">
        <f>IF(L$2=$A378,Data!I378,0)</f>
        <v>0</v>
      </c>
      <c r="M378" s="168">
        <f>IF(M$2=$A378,Data!J378,0)</f>
        <v>0</v>
      </c>
      <c r="N378" s="168">
        <f>IF(N$2=$A378,Data!K378,0)</f>
        <v>0</v>
      </c>
      <c r="O378" s="168">
        <f>IF(O$2=$A378,Data!L378,0)</f>
        <v>0</v>
      </c>
      <c r="P378" s="168">
        <f>IF(P$2=$A378,Data!M378,0)</f>
        <v>0</v>
      </c>
      <c r="Q378" s="168">
        <f>IF(Q$2=$A378,Data!N378,0)</f>
        <v>0</v>
      </c>
      <c r="R378" s="169">
        <f>IF(R$2=$A378,Data!O378,0)</f>
        <v>0</v>
      </c>
      <c r="S378" s="169">
        <f>IF(S$2=$A378,Data!P378,0)</f>
        <v>0</v>
      </c>
      <c r="T378" s="169">
        <f>IF(T$2=$A378,Data!Q378,0)</f>
        <v>0</v>
      </c>
      <c r="U378" s="169">
        <f>IF(U$2=$A378,Data!R378,0)</f>
        <v>0</v>
      </c>
      <c r="V378" s="169">
        <f>IF(V$2=$A378,Data!S378,0)</f>
        <v>0</v>
      </c>
      <c r="W378" s="169">
        <f>IF(W$2=$A378,Data!T378,0)</f>
        <v>0</v>
      </c>
      <c r="X378" s="169">
        <f>IF(X$2=$A378,Data!U378,0)</f>
        <v>0</v>
      </c>
      <c r="Y378" s="169">
        <f>IF(Y$2=$A378,Data!V378,0)</f>
        <v>0</v>
      </c>
      <c r="Z378" s="169">
        <f>IF(Z$2=$A378,Data!W378,0)</f>
        <v>0</v>
      </c>
      <c r="AA378" s="169">
        <f>IF(AA$2=$A378,Data!X378,0)</f>
        <v>0</v>
      </c>
      <c r="AB378" s="169">
        <f>IF(AB$2=$A378,Data!Y378,0)</f>
        <v>0</v>
      </c>
      <c r="AC378" s="169">
        <f>IF(AC$2=$A378,Data!Z378,0)</f>
        <v>0</v>
      </c>
      <c r="AD378" s="170">
        <f>IF(AD$2=$A378,Data!AA378,0)</f>
        <v>0</v>
      </c>
      <c r="AE378" s="171">
        <f>IF(AE$2=$A378,Data!AB378,0)</f>
        <v>0</v>
      </c>
      <c r="AF378" s="170">
        <f>IF(AF$2=$A378,Data!AC378,0)</f>
        <v>0</v>
      </c>
      <c r="AG378" s="171">
        <f>IF(AG$2=$A378,Data!AD378,0)</f>
        <v>0</v>
      </c>
      <c r="AH378" s="170">
        <f>IF(AH$2=$A378,Data!AE378,0)</f>
        <v>0</v>
      </c>
      <c r="AI378" s="171">
        <f>IF(AI$2=$A378,Data!AF378,0)</f>
        <v>0</v>
      </c>
      <c r="AJ378" s="170">
        <f>IF(AJ$2=$A378,Data!AG378,0)</f>
        <v>0</v>
      </c>
      <c r="AK378" s="171">
        <f>IF(AK$2=$A378,Data!AH378,0)</f>
        <v>0</v>
      </c>
      <c r="AL378" s="170">
        <f>IF(AL$2=$A378,Data!AI378,0)</f>
        <v>0</v>
      </c>
      <c r="AM378" t="str">
        <f t="shared" si="10"/>
        <v>EA</v>
      </c>
      <c r="AN378" t="e">
        <f>+INDEX(Validation!$D$4:$D$250,MATCH(Merge!B378,Validation!$E$4:$E$250,0))</f>
        <v>#N/A</v>
      </c>
      <c r="AO378" s="172">
        <f t="shared" si="11"/>
        <v>0</v>
      </c>
    </row>
    <row r="379" spans="1:41" ht="15" x14ac:dyDescent="0.25">
      <c r="A379">
        <f>Inputs!$H$11</f>
        <v>1</v>
      </c>
      <c r="B379" t="str">
        <f>Inputs!$D$4</f>
        <v>Select Agency…</v>
      </c>
      <c r="C379" s="166" t="str">
        <f>Inputs!$I$6</f>
        <v>(insert code)</v>
      </c>
      <c r="D379" t="str">
        <f>IFERROR(INDEX(Inputs!$I$11:$I$19,MATCH(A379,Inputs!$H$11:$H$19)),"")</f>
        <v>(insert code)</v>
      </c>
      <c r="E379" t="s">
        <v>942</v>
      </c>
      <c r="F379" s="168">
        <f>IF(F$2=$A379,Data!C379,0)</f>
        <v>0</v>
      </c>
      <c r="G379" s="168">
        <f>IF(G$2=$A379,Data!D379,0)</f>
        <v>0</v>
      </c>
      <c r="H379" s="168">
        <f>IF(H$2=$A379,Data!E379,0)</f>
        <v>0</v>
      </c>
      <c r="I379" s="168">
        <f>IF(I$2=$A379,Data!F379,0)</f>
        <v>0</v>
      </c>
      <c r="J379" s="168">
        <f>IF(J$2=$A379,Data!G379,0)</f>
        <v>0</v>
      </c>
      <c r="K379" s="168">
        <f>IF(K$2=$A379,Data!H379,0)</f>
        <v>0</v>
      </c>
      <c r="L379" s="168">
        <f>IF(L$2=$A379,Data!I379,0)</f>
        <v>0</v>
      </c>
      <c r="M379" s="168">
        <f>IF(M$2=$A379,Data!J379,0)</f>
        <v>0</v>
      </c>
      <c r="N379" s="168">
        <f>IF(N$2=$A379,Data!K379,0)</f>
        <v>0</v>
      </c>
      <c r="O379" s="168">
        <f>IF(O$2=$A379,Data!L379,0)</f>
        <v>0</v>
      </c>
      <c r="P379" s="168">
        <f>IF(P$2=$A379,Data!M379,0)</f>
        <v>0</v>
      </c>
      <c r="Q379" s="168">
        <f>IF(Q$2=$A379,Data!N379,0)</f>
        <v>0</v>
      </c>
      <c r="R379" s="169">
        <f>IF(R$2=$A379,Data!O379,0)</f>
        <v>0</v>
      </c>
      <c r="S379" s="169">
        <f>IF(S$2=$A379,Data!P379,0)</f>
        <v>0</v>
      </c>
      <c r="T379" s="169">
        <f>IF(T$2=$A379,Data!Q379,0)</f>
        <v>0</v>
      </c>
      <c r="U379" s="169">
        <f>IF(U$2=$A379,Data!R379,0)</f>
        <v>0</v>
      </c>
      <c r="V379" s="169">
        <f>IF(V$2=$A379,Data!S379,0)</f>
        <v>0</v>
      </c>
      <c r="W379" s="169">
        <f>IF(W$2=$A379,Data!T379,0)</f>
        <v>0</v>
      </c>
      <c r="X379" s="169">
        <f>IF(X$2=$A379,Data!U379,0)</f>
        <v>0</v>
      </c>
      <c r="Y379" s="169">
        <f>IF(Y$2=$A379,Data!V379,0)</f>
        <v>0</v>
      </c>
      <c r="Z379" s="169">
        <f>IF(Z$2=$A379,Data!W379,0)</f>
        <v>0</v>
      </c>
      <c r="AA379" s="169">
        <f>IF(AA$2=$A379,Data!X379,0)</f>
        <v>0</v>
      </c>
      <c r="AB379" s="169">
        <f>IF(AB$2=$A379,Data!Y379,0)</f>
        <v>0</v>
      </c>
      <c r="AC379" s="169">
        <f>IF(AC$2=$A379,Data!Z379,0)</f>
        <v>0</v>
      </c>
      <c r="AD379" s="170">
        <f>IF(AD$2=$A379,Data!AA379,0)</f>
        <v>0</v>
      </c>
      <c r="AE379" s="171">
        <f>IF(AE$2=$A379,Data!AB379,0)</f>
        <v>0</v>
      </c>
      <c r="AF379" s="170">
        <f>IF(AF$2=$A379,Data!AC379,0)</f>
        <v>0</v>
      </c>
      <c r="AG379" s="171">
        <f>IF(AG$2=$A379,Data!AD379,0)</f>
        <v>0</v>
      </c>
      <c r="AH379" s="170">
        <f>IF(AH$2=$A379,Data!AE379,0)</f>
        <v>0</v>
      </c>
      <c r="AI379" s="171">
        <f>IF(AI$2=$A379,Data!AF379,0)</f>
        <v>0</v>
      </c>
      <c r="AJ379" s="170">
        <f>IF(AJ$2=$A379,Data!AG379,0)</f>
        <v>0</v>
      </c>
      <c r="AK379" s="171">
        <f>IF(AK$2=$A379,Data!AH379,0)</f>
        <v>0</v>
      </c>
      <c r="AL379" s="170">
        <f>IF(AL$2=$A379,Data!AI379,0)</f>
        <v>0</v>
      </c>
      <c r="AM379" t="str">
        <f t="shared" si="10"/>
        <v>EA</v>
      </c>
      <c r="AN379" t="e">
        <f>+INDEX(Validation!$D$4:$D$250,MATCH(Merge!B379,Validation!$E$4:$E$250,0))</f>
        <v>#N/A</v>
      </c>
      <c r="AO379" s="172">
        <f t="shared" si="11"/>
        <v>0</v>
      </c>
    </row>
    <row r="380" spans="1:41" ht="15" x14ac:dyDescent="0.25">
      <c r="A380">
        <f>Inputs!$H$11</f>
        <v>1</v>
      </c>
      <c r="B380" t="str">
        <f>Inputs!$D$4</f>
        <v>Select Agency…</v>
      </c>
      <c r="C380" s="166" t="str">
        <f>Inputs!$I$6</f>
        <v>(insert code)</v>
      </c>
      <c r="D380" t="str">
        <f>IFERROR(INDEX(Inputs!$I$11:$I$19,MATCH(A380,Inputs!$H$11:$H$19)),"")</f>
        <v>(insert code)</v>
      </c>
      <c r="E380" t="s">
        <v>942</v>
      </c>
      <c r="F380" s="168">
        <f>IF(F$2=$A380,Data!C380,0)</f>
        <v>0</v>
      </c>
      <c r="G380" s="168">
        <f>IF(G$2=$A380,Data!D380,0)</f>
        <v>0</v>
      </c>
      <c r="H380" s="168">
        <f>IF(H$2=$A380,Data!E380,0)</f>
        <v>0</v>
      </c>
      <c r="I380" s="168">
        <f>IF(I$2=$A380,Data!F380,0)</f>
        <v>0</v>
      </c>
      <c r="J380" s="168">
        <f>IF(J$2=$A380,Data!G380,0)</f>
        <v>0</v>
      </c>
      <c r="K380" s="168">
        <f>IF(K$2=$A380,Data!H380,0)</f>
        <v>0</v>
      </c>
      <c r="L380" s="168">
        <f>IF(L$2=$A380,Data!I380,0)</f>
        <v>0</v>
      </c>
      <c r="M380" s="168">
        <f>IF(M$2=$A380,Data!J380,0)</f>
        <v>0</v>
      </c>
      <c r="N380" s="168">
        <f>IF(N$2=$A380,Data!K380,0)</f>
        <v>0</v>
      </c>
      <c r="O380" s="168">
        <f>IF(O$2=$A380,Data!L380,0)</f>
        <v>0</v>
      </c>
      <c r="P380" s="168">
        <f>IF(P$2=$A380,Data!M380,0)</f>
        <v>0</v>
      </c>
      <c r="Q380" s="168">
        <f>IF(Q$2=$A380,Data!N380,0)</f>
        <v>0</v>
      </c>
      <c r="R380" s="169">
        <f>IF(R$2=$A380,Data!O380,0)</f>
        <v>0</v>
      </c>
      <c r="S380" s="169">
        <f>IF(S$2=$A380,Data!P380,0)</f>
        <v>0</v>
      </c>
      <c r="T380" s="169">
        <f>IF(T$2=$A380,Data!Q380,0)</f>
        <v>0</v>
      </c>
      <c r="U380" s="169">
        <f>IF(U$2=$A380,Data!R380,0)</f>
        <v>0</v>
      </c>
      <c r="V380" s="169">
        <f>IF(V$2=$A380,Data!S380,0)</f>
        <v>0</v>
      </c>
      <c r="W380" s="169">
        <f>IF(W$2=$A380,Data!T380,0)</f>
        <v>0</v>
      </c>
      <c r="X380" s="169">
        <f>IF(X$2=$A380,Data!U380,0)</f>
        <v>0</v>
      </c>
      <c r="Y380" s="169">
        <f>IF(Y$2=$A380,Data!V380,0)</f>
        <v>0</v>
      </c>
      <c r="Z380" s="169">
        <f>IF(Z$2=$A380,Data!W380,0)</f>
        <v>0</v>
      </c>
      <c r="AA380" s="169">
        <f>IF(AA$2=$A380,Data!X380,0)</f>
        <v>0</v>
      </c>
      <c r="AB380" s="169">
        <f>IF(AB$2=$A380,Data!Y380,0)</f>
        <v>0</v>
      </c>
      <c r="AC380" s="169">
        <f>IF(AC$2=$A380,Data!Z380,0)</f>
        <v>0</v>
      </c>
      <c r="AD380" s="170">
        <f>IF(AD$2=$A380,Data!AA380,0)</f>
        <v>0</v>
      </c>
      <c r="AE380" s="171">
        <f>IF(AE$2=$A380,Data!AB380,0)</f>
        <v>0</v>
      </c>
      <c r="AF380" s="170">
        <f>IF(AF$2=$A380,Data!AC380,0)</f>
        <v>0</v>
      </c>
      <c r="AG380" s="171">
        <f>IF(AG$2=$A380,Data!AD380,0)</f>
        <v>0</v>
      </c>
      <c r="AH380" s="170">
        <f>IF(AH$2=$A380,Data!AE380,0)</f>
        <v>0</v>
      </c>
      <c r="AI380" s="171">
        <f>IF(AI$2=$A380,Data!AF380,0)</f>
        <v>0</v>
      </c>
      <c r="AJ380" s="170">
        <f>IF(AJ$2=$A380,Data!AG380,0)</f>
        <v>0</v>
      </c>
      <c r="AK380" s="171">
        <f>IF(AK$2=$A380,Data!AH380,0)</f>
        <v>0</v>
      </c>
      <c r="AL380" s="170">
        <f>IF(AL$2=$A380,Data!AI380,0)</f>
        <v>0</v>
      </c>
      <c r="AM380" t="str">
        <f t="shared" si="10"/>
        <v>EA</v>
      </c>
      <c r="AN380" t="e">
        <f>+INDEX(Validation!$D$4:$D$250,MATCH(Merge!B380,Validation!$E$4:$E$250,0))</f>
        <v>#N/A</v>
      </c>
      <c r="AO380" s="172">
        <f t="shared" si="11"/>
        <v>0</v>
      </c>
    </row>
    <row r="381" spans="1:41" ht="15" x14ac:dyDescent="0.25">
      <c r="A381">
        <f>Inputs!$H$11</f>
        <v>1</v>
      </c>
      <c r="B381" t="str">
        <f>Inputs!$D$4</f>
        <v>Select Agency…</v>
      </c>
      <c r="C381" s="166" t="str">
        <f>Inputs!$I$6</f>
        <v>(insert code)</v>
      </c>
      <c r="D381" t="str">
        <f>IFERROR(INDEX(Inputs!$I$11:$I$19,MATCH(A381,Inputs!$H$11:$H$19)),"")</f>
        <v>(insert code)</v>
      </c>
      <c r="E381" t="s">
        <v>942</v>
      </c>
      <c r="F381" s="168">
        <f>IF(F$2=$A381,Data!C381,0)</f>
        <v>0</v>
      </c>
      <c r="G381" s="168">
        <f>IF(G$2=$A381,Data!D381,0)</f>
        <v>0</v>
      </c>
      <c r="H381" s="168">
        <f>IF(H$2=$A381,Data!E381,0)</f>
        <v>0</v>
      </c>
      <c r="I381" s="168">
        <f>IF(I$2=$A381,Data!F381,0)</f>
        <v>0</v>
      </c>
      <c r="J381" s="168">
        <f>IF(J$2=$A381,Data!G381,0)</f>
        <v>0</v>
      </c>
      <c r="K381" s="168">
        <f>IF(K$2=$A381,Data!H381,0)</f>
        <v>0</v>
      </c>
      <c r="L381" s="168">
        <f>IF(L$2=$A381,Data!I381,0)</f>
        <v>0</v>
      </c>
      <c r="M381" s="168">
        <f>IF(M$2=$A381,Data!J381,0)</f>
        <v>0</v>
      </c>
      <c r="N381" s="168">
        <f>IF(N$2=$A381,Data!K381,0)</f>
        <v>0</v>
      </c>
      <c r="O381" s="168">
        <f>IF(O$2=$A381,Data!L381,0)</f>
        <v>0</v>
      </c>
      <c r="P381" s="168">
        <f>IF(P$2=$A381,Data!M381,0)</f>
        <v>0</v>
      </c>
      <c r="Q381" s="168">
        <f>IF(Q$2=$A381,Data!N381,0)</f>
        <v>0</v>
      </c>
      <c r="R381" s="169">
        <f>IF(R$2=$A381,Data!O381,0)</f>
        <v>0</v>
      </c>
      <c r="S381" s="169">
        <f>IF(S$2=$A381,Data!P381,0)</f>
        <v>0</v>
      </c>
      <c r="T381" s="169">
        <f>IF(T$2=$A381,Data!Q381,0)</f>
        <v>0</v>
      </c>
      <c r="U381" s="169">
        <f>IF(U$2=$A381,Data!R381,0)</f>
        <v>0</v>
      </c>
      <c r="V381" s="169">
        <f>IF(V$2=$A381,Data!S381,0)</f>
        <v>0</v>
      </c>
      <c r="W381" s="169">
        <f>IF(W$2=$A381,Data!T381,0)</f>
        <v>0</v>
      </c>
      <c r="X381" s="169">
        <f>IF(X$2=$A381,Data!U381,0)</f>
        <v>0</v>
      </c>
      <c r="Y381" s="169">
        <f>IF(Y$2=$A381,Data!V381,0)</f>
        <v>0</v>
      </c>
      <c r="Z381" s="169">
        <f>IF(Z$2=$A381,Data!W381,0)</f>
        <v>0</v>
      </c>
      <c r="AA381" s="169">
        <f>IF(AA$2=$A381,Data!X381,0)</f>
        <v>0</v>
      </c>
      <c r="AB381" s="169">
        <f>IF(AB$2=$A381,Data!Y381,0)</f>
        <v>0</v>
      </c>
      <c r="AC381" s="169">
        <f>IF(AC$2=$A381,Data!Z381,0)</f>
        <v>0</v>
      </c>
      <c r="AD381" s="170">
        <f>IF(AD$2=$A381,Data!AA381,0)</f>
        <v>0</v>
      </c>
      <c r="AE381" s="171">
        <f>IF(AE$2=$A381,Data!AB381,0)</f>
        <v>0</v>
      </c>
      <c r="AF381" s="170">
        <f>IF(AF$2=$A381,Data!AC381,0)</f>
        <v>0</v>
      </c>
      <c r="AG381" s="171">
        <f>IF(AG$2=$A381,Data!AD381,0)</f>
        <v>0</v>
      </c>
      <c r="AH381" s="170">
        <f>IF(AH$2=$A381,Data!AE381,0)</f>
        <v>0</v>
      </c>
      <c r="AI381" s="171">
        <f>IF(AI$2=$A381,Data!AF381,0)</f>
        <v>0</v>
      </c>
      <c r="AJ381" s="170">
        <f>IF(AJ$2=$A381,Data!AG381,0)</f>
        <v>0</v>
      </c>
      <c r="AK381" s="171">
        <f>IF(AK$2=$A381,Data!AH381,0)</f>
        <v>0</v>
      </c>
      <c r="AL381" s="170">
        <f>IF(AL$2=$A381,Data!AI381,0)</f>
        <v>0</v>
      </c>
      <c r="AM381" t="str">
        <f t="shared" si="10"/>
        <v>EA</v>
      </c>
      <c r="AN381" t="e">
        <f>+INDEX(Validation!$D$4:$D$250,MATCH(Merge!B381,Validation!$E$4:$E$250,0))</f>
        <v>#N/A</v>
      </c>
      <c r="AO381" s="172">
        <f t="shared" si="11"/>
        <v>0</v>
      </c>
    </row>
    <row r="382" spans="1:41" ht="15" x14ac:dyDescent="0.25">
      <c r="A382">
        <f>Inputs!$H$11</f>
        <v>1</v>
      </c>
      <c r="B382" t="str">
        <f>Inputs!$D$4</f>
        <v>Select Agency…</v>
      </c>
      <c r="C382" s="166" t="str">
        <f>Inputs!$I$6</f>
        <v>(insert code)</v>
      </c>
      <c r="D382" t="str">
        <f>IFERROR(INDEX(Inputs!$I$11:$I$19,MATCH(A382,Inputs!$H$11:$H$19)),"")</f>
        <v>(insert code)</v>
      </c>
      <c r="E382" t="s">
        <v>942</v>
      </c>
      <c r="F382" s="168">
        <f>IF(F$2=$A382,Data!C382,0)</f>
        <v>0</v>
      </c>
      <c r="G382" s="168">
        <f>IF(G$2=$A382,Data!D382,0)</f>
        <v>0</v>
      </c>
      <c r="H382" s="168">
        <f>IF(H$2=$A382,Data!E382,0)</f>
        <v>0</v>
      </c>
      <c r="I382" s="168">
        <f>IF(I$2=$A382,Data!F382,0)</f>
        <v>0</v>
      </c>
      <c r="J382" s="168">
        <f>IF(J$2=$A382,Data!G382,0)</f>
        <v>0</v>
      </c>
      <c r="K382" s="168">
        <f>IF(K$2=$A382,Data!H382,0)</f>
        <v>0</v>
      </c>
      <c r="L382" s="168">
        <f>IF(L$2=$A382,Data!I382,0)</f>
        <v>0</v>
      </c>
      <c r="M382" s="168">
        <f>IF(M$2=$A382,Data!J382,0)</f>
        <v>0</v>
      </c>
      <c r="N382" s="168">
        <f>IF(N$2=$A382,Data!K382,0)</f>
        <v>0</v>
      </c>
      <c r="O382" s="168">
        <f>IF(O$2=$A382,Data!L382,0)</f>
        <v>0</v>
      </c>
      <c r="P382" s="168">
        <f>IF(P$2=$A382,Data!M382,0)</f>
        <v>0</v>
      </c>
      <c r="Q382" s="168">
        <f>IF(Q$2=$A382,Data!N382,0)</f>
        <v>0</v>
      </c>
      <c r="R382" s="169">
        <f>IF(R$2=$A382,Data!O382,0)</f>
        <v>0</v>
      </c>
      <c r="S382" s="169">
        <f>IF(S$2=$A382,Data!P382,0)</f>
        <v>0</v>
      </c>
      <c r="T382" s="169">
        <f>IF(T$2=$A382,Data!Q382,0)</f>
        <v>0</v>
      </c>
      <c r="U382" s="169">
        <f>IF(U$2=$A382,Data!R382,0)</f>
        <v>0</v>
      </c>
      <c r="V382" s="169">
        <f>IF(V$2=$A382,Data!S382,0)</f>
        <v>0</v>
      </c>
      <c r="W382" s="169">
        <f>IF(W$2=$A382,Data!T382,0)</f>
        <v>0</v>
      </c>
      <c r="X382" s="169">
        <f>IF(X$2=$A382,Data!U382,0)</f>
        <v>0</v>
      </c>
      <c r="Y382" s="169">
        <f>IF(Y$2=$A382,Data!V382,0)</f>
        <v>0</v>
      </c>
      <c r="Z382" s="169">
        <f>IF(Z$2=$A382,Data!W382,0)</f>
        <v>0</v>
      </c>
      <c r="AA382" s="169">
        <f>IF(AA$2=$A382,Data!X382,0)</f>
        <v>0</v>
      </c>
      <c r="AB382" s="169">
        <f>IF(AB$2=$A382,Data!Y382,0)</f>
        <v>0</v>
      </c>
      <c r="AC382" s="169">
        <f>IF(AC$2=$A382,Data!Z382,0)</f>
        <v>0</v>
      </c>
      <c r="AD382" s="170">
        <f>IF(AD$2=$A382,Data!AA382,0)</f>
        <v>0</v>
      </c>
      <c r="AE382" s="171">
        <f>IF(AE$2=$A382,Data!AB382,0)</f>
        <v>0</v>
      </c>
      <c r="AF382" s="170">
        <f>IF(AF$2=$A382,Data!AC382,0)</f>
        <v>0</v>
      </c>
      <c r="AG382" s="171">
        <f>IF(AG$2=$A382,Data!AD382,0)</f>
        <v>0</v>
      </c>
      <c r="AH382" s="170">
        <f>IF(AH$2=$A382,Data!AE382,0)</f>
        <v>0</v>
      </c>
      <c r="AI382" s="171">
        <f>IF(AI$2=$A382,Data!AF382,0)</f>
        <v>0</v>
      </c>
      <c r="AJ382" s="170">
        <f>IF(AJ$2=$A382,Data!AG382,0)</f>
        <v>0</v>
      </c>
      <c r="AK382" s="171">
        <f>IF(AK$2=$A382,Data!AH382,0)</f>
        <v>0</v>
      </c>
      <c r="AL382" s="170">
        <f>IF(AL$2=$A382,Data!AI382,0)</f>
        <v>0</v>
      </c>
      <c r="AM382" t="str">
        <f t="shared" si="10"/>
        <v>EA</v>
      </c>
      <c r="AN382" t="e">
        <f>+INDEX(Validation!$D$4:$D$250,MATCH(Merge!B382,Validation!$E$4:$E$250,0))</f>
        <v>#N/A</v>
      </c>
      <c r="AO382" s="172">
        <f t="shared" si="11"/>
        <v>0</v>
      </c>
    </row>
    <row r="383" spans="1:41" ht="15" x14ac:dyDescent="0.25">
      <c r="A383">
        <f>Inputs!$H$11</f>
        <v>1</v>
      </c>
      <c r="B383" t="str">
        <f>Inputs!$D$4</f>
        <v>Select Agency…</v>
      </c>
      <c r="C383" s="166" t="str">
        <f>Inputs!$I$6</f>
        <v>(insert code)</v>
      </c>
      <c r="D383" t="str">
        <f>IFERROR(INDEX(Inputs!$I$11:$I$19,MATCH(A383,Inputs!$H$11:$H$19)),"")</f>
        <v>(insert code)</v>
      </c>
      <c r="E383" t="s">
        <v>942</v>
      </c>
      <c r="F383" s="168">
        <f>IF(F$2=$A383,Data!C383,0)</f>
        <v>0</v>
      </c>
      <c r="G383" s="168">
        <f>IF(G$2=$A383,Data!D383,0)</f>
        <v>0</v>
      </c>
      <c r="H383" s="168">
        <f>IF(H$2=$A383,Data!E383,0)</f>
        <v>0</v>
      </c>
      <c r="I383" s="168">
        <f>IF(I$2=$A383,Data!F383,0)</f>
        <v>0</v>
      </c>
      <c r="J383" s="168">
        <f>IF(J$2=$A383,Data!G383,0)</f>
        <v>0</v>
      </c>
      <c r="K383" s="168">
        <f>IF(K$2=$A383,Data!H383,0)</f>
        <v>0</v>
      </c>
      <c r="L383" s="168">
        <f>IF(L$2=$A383,Data!I383,0)</f>
        <v>0</v>
      </c>
      <c r="M383" s="168">
        <f>IF(M$2=$A383,Data!J383,0)</f>
        <v>0</v>
      </c>
      <c r="N383" s="168">
        <f>IF(N$2=$A383,Data!K383,0)</f>
        <v>0</v>
      </c>
      <c r="O383" s="168">
        <f>IF(O$2=$A383,Data!L383,0)</f>
        <v>0</v>
      </c>
      <c r="P383" s="168">
        <f>IF(P$2=$A383,Data!M383,0)</f>
        <v>0</v>
      </c>
      <c r="Q383" s="168">
        <f>IF(Q$2=$A383,Data!N383,0)</f>
        <v>0</v>
      </c>
      <c r="R383" s="169">
        <f>IF(R$2=$A383,Data!O383,0)</f>
        <v>0</v>
      </c>
      <c r="S383" s="169">
        <f>IF(S$2=$A383,Data!P383,0)</f>
        <v>0</v>
      </c>
      <c r="T383" s="169">
        <f>IF(T$2=$A383,Data!Q383,0)</f>
        <v>0</v>
      </c>
      <c r="U383" s="169">
        <f>IF(U$2=$A383,Data!R383,0)</f>
        <v>0</v>
      </c>
      <c r="V383" s="169">
        <f>IF(V$2=$A383,Data!S383,0)</f>
        <v>0</v>
      </c>
      <c r="W383" s="169">
        <f>IF(W$2=$A383,Data!T383,0)</f>
        <v>0</v>
      </c>
      <c r="X383" s="169">
        <f>IF(X$2=$A383,Data!U383,0)</f>
        <v>0</v>
      </c>
      <c r="Y383" s="169">
        <f>IF(Y$2=$A383,Data!V383,0)</f>
        <v>0</v>
      </c>
      <c r="Z383" s="169">
        <f>IF(Z$2=$A383,Data!W383,0)</f>
        <v>0</v>
      </c>
      <c r="AA383" s="169">
        <f>IF(AA$2=$A383,Data!X383,0)</f>
        <v>0</v>
      </c>
      <c r="AB383" s="169">
        <f>IF(AB$2=$A383,Data!Y383,0)</f>
        <v>0</v>
      </c>
      <c r="AC383" s="169">
        <f>IF(AC$2=$A383,Data!Z383,0)</f>
        <v>0</v>
      </c>
      <c r="AD383" s="170">
        <f>IF(AD$2=$A383,Data!AA383,0)</f>
        <v>0</v>
      </c>
      <c r="AE383" s="171">
        <f>IF(AE$2=$A383,Data!AB383,0)</f>
        <v>0</v>
      </c>
      <c r="AF383" s="170">
        <f>IF(AF$2=$A383,Data!AC383,0)</f>
        <v>0</v>
      </c>
      <c r="AG383" s="171">
        <f>IF(AG$2=$A383,Data!AD383,0)</f>
        <v>0</v>
      </c>
      <c r="AH383" s="170">
        <f>IF(AH$2=$A383,Data!AE383,0)</f>
        <v>0</v>
      </c>
      <c r="AI383" s="171">
        <f>IF(AI$2=$A383,Data!AF383,0)</f>
        <v>0</v>
      </c>
      <c r="AJ383" s="170">
        <f>IF(AJ$2=$A383,Data!AG383,0)</f>
        <v>0</v>
      </c>
      <c r="AK383" s="171">
        <f>IF(AK$2=$A383,Data!AH383,0)</f>
        <v>0</v>
      </c>
      <c r="AL383" s="170">
        <f>IF(AL$2=$A383,Data!AI383,0)</f>
        <v>0</v>
      </c>
      <c r="AM383" t="str">
        <f t="shared" si="10"/>
        <v>EA</v>
      </c>
      <c r="AN383" t="e">
        <f>+INDEX(Validation!$D$4:$D$250,MATCH(Merge!B383,Validation!$E$4:$E$250,0))</f>
        <v>#N/A</v>
      </c>
      <c r="AO383" s="172">
        <f t="shared" si="11"/>
        <v>0</v>
      </c>
    </row>
    <row r="384" spans="1:41" ht="15" x14ac:dyDescent="0.25">
      <c r="A384">
        <f>Inputs!$H$11</f>
        <v>1</v>
      </c>
      <c r="B384" t="str">
        <f>Inputs!$D$4</f>
        <v>Select Agency…</v>
      </c>
      <c r="C384" s="166" t="str">
        <f>Inputs!$I$6</f>
        <v>(insert code)</v>
      </c>
      <c r="D384" t="str">
        <f>IFERROR(INDEX(Inputs!$I$11:$I$19,MATCH(A384,Inputs!$H$11:$H$19)),"")</f>
        <v>(insert code)</v>
      </c>
      <c r="E384" t="s">
        <v>942</v>
      </c>
      <c r="F384" s="168">
        <f>IF(F$2=$A384,Data!C384,0)</f>
        <v>0</v>
      </c>
      <c r="G384" s="168">
        <f>IF(G$2=$A384,Data!D384,0)</f>
        <v>0</v>
      </c>
      <c r="H384" s="168">
        <f>IF(H$2=$A384,Data!E384,0)</f>
        <v>0</v>
      </c>
      <c r="I384" s="168">
        <f>IF(I$2=$A384,Data!F384,0)</f>
        <v>0</v>
      </c>
      <c r="J384" s="168">
        <f>IF(J$2=$A384,Data!G384,0)</f>
        <v>0</v>
      </c>
      <c r="K384" s="168">
        <f>IF(K$2=$A384,Data!H384,0)</f>
        <v>0</v>
      </c>
      <c r="L384" s="168">
        <f>IF(L$2=$A384,Data!I384,0)</f>
        <v>0</v>
      </c>
      <c r="M384" s="168">
        <f>IF(M$2=$A384,Data!J384,0)</f>
        <v>0</v>
      </c>
      <c r="N384" s="168">
        <f>IF(N$2=$A384,Data!K384,0)</f>
        <v>0</v>
      </c>
      <c r="O384" s="168">
        <f>IF(O$2=$A384,Data!L384,0)</f>
        <v>0</v>
      </c>
      <c r="P384" s="168">
        <f>IF(P$2=$A384,Data!M384,0)</f>
        <v>0</v>
      </c>
      <c r="Q384" s="168">
        <f>IF(Q$2=$A384,Data!N384,0)</f>
        <v>0</v>
      </c>
      <c r="R384" s="169">
        <f>IF(R$2=$A384,Data!O384,0)</f>
        <v>0</v>
      </c>
      <c r="S384" s="169">
        <f>IF(S$2=$A384,Data!P384,0)</f>
        <v>0</v>
      </c>
      <c r="T384" s="169">
        <f>IF(T$2=$A384,Data!Q384,0)</f>
        <v>0</v>
      </c>
      <c r="U384" s="169">
        <f>IF(U$2=$A384,Data!R384,0)</f>
        <v>0</v>
      </c>
      <c r="V384" s="169">
        <f>IF(V$2=$A384,Data!S384,0)</f>
        <v>0</v>
      </c>
      <c r="W384" s="169">
        <f>IF(W$2=$A384,Data!T384,0)</f>
        <v>0</v>
      </c>
      <c r="X384" s="169">
        <f>IF(X$2=$A384,Data!U384,0)</f>
        <v>0</v>
      </c>
      <c r="Y384" s="169">
        <f>IF(Y$2=$A384,Data!V384,0)</f>
        <v>0</v>
      </c>
      <c r="Z384" s="169">
        <f>IF(Z$2=$A384,Data!W384,0)</f>
        <v>0</v>
      </c>
      <c r="AA384" s="169">
        <f>IF(AA$2=$A384,Data!X384,0)</f>
        <v>0</v>
      </c>
      <c r="AB384" s="169">
        <f>IF(AB$2=$A384,Data!Y384,0)</f>
        <v>0</v>
      </c>
      <c r="AC384" s="169">
        <f>IF(AC$2=$A384,Data!Z384,0)</f>
        <v>0</v>
      </c>
      <c r="AD384" s="170">
        <f>IF(AD$2=$A384,Data!AA384,0)</f>
        <v>0</v>
      </c>
      <c r="AE384" s="171">
        <f>IF(AE$2=$A384,Data!AB384,0)</f>
        <v>0</v>
      </c>
      <c r="AF384" s="170">
        <f>IF(AF$2=$A384,Data!AC384,0)</f>
        <v>0</v>
      </c>
      <c r="AG384" s="171">
        <f>IF(AG$2=$A384,Data!AD384,0)</f>
        <v>0</v>
      </c>
      <c r="AH384" s="170">
        <f>IF(AH$2=$A384,Data!AE384,0)</f>
        <v>0</v>
      </c>
      <c r="AI384" s="171">
        <f>IF(AI$2=$A384,Data!AF384,0)</f>
        <v>0</v>
      </c>
      <c r="AJ384" s="170">
        <f>IF(AJ$2=$A384,Data!AG384,0)</f>
        <v>0</v>
      </c>
      <c r="AK384" s="171">
        <f>IF(AK$2=$A384,Data!AH384,0)</f>
        <v>0</v>
      </c>
      <c r="AL384" s="170">
        <f>IF(AL$2=$A384,Data!AI384,0)</f>
        <v>0</v>
      </c>
      <c r="AM384" t="str">
        <f t="shared" si="10"/>
        <v>EA</v>
      </c>
      <c r="AN384" t="e">
        <f>+INDEX(Validation!$D$4:$D$250,MATCH(Merge!B384,Validation!$E$4:$E$250,0))</f>
        <v>#N/A</v>
      </c>
      <c r="AO384" s="172">
        <f t="shared" si="11"/>
        <v>0</v>
      </c>
    </row>
    <row r="385" spans="1:41" ht="15" x14ac:dyDescent="0.25">
      <c r="A385">
        <f>Inputs!$H$11</f>
        <v>1</v>
      </c>
      <c r="B385" t="str">
        <f>Inputs!$D$4</f>
        <v>Select Agency…</v>
      </c>
      <c r="C385" s="166" t="str">
        <f>Inputs!$I$6</f>
        <v>(insert code)</v>
      </c>
      <c r="D385" t="str">
        <f>IFERROR(INDEX(Inputs!$I$11:$I$19,MATCH(A385,Inputs!$H$11:$H$19)),"")</f>
        <v>(insert code)</v>
      </c>
      <c r="E385" t="s">
        <v>942</v>
      </c>
      <c r="F385" s="168">
        <f>IF(F$2=$A385,Data!C385,0)</f>
        <v>0</v>
      </c>
      <c r="G385" s="168">
        <f>IF(G$2=$A385,Data!D385,0)</f>
        <v>0</v>
      </c>
      <c r="H385" s="168">
        <f>IF(H$2=$A385,Data!E385,0)</f>
        <v>0</v>
      </c>
      <c r="I385" s="168">
        <f>IF(I$2=$A385,Data!F385,0)</f>
        <v>0</v>
      </c>
      <c r="J385" s="168">
        <f>IF(J$2=$A385,Data!G385,0)</f>
        <v>0</v>
      </c>
      <c r="K385" s="168">
        <f>IF(K$2=$A385,Data!H385,0)</f>
        <v>0</v>
      </c>
      <c r="L385" s="168">
        <f>IF(L$2=$A385,Data!I385,0)</f>
        <v>0</v>
      </c>
      <c r="M385" s="168">
        <f>IF(M$2=$A385,Data!J385,0)</f>
        <v>0</v>
      </c>
      <c r="N385" s="168">
        <f>IF(N$2=$A385,Data!K385,0)</f>
        <v>0</v>
      </c>
      <c r="O385" s="168">
        <f>IF(O$2=$A385,Data!L385,0)</f>
        <v>0</v>
      </c>
      <c r="P385" s="168">
        <f>IF(P$2=$A385,Data!M385,0)</f>
        <v>0</v>
      </c>
      <c r="Q385" s="168">
        <f>IF(Q$2=$A385,Data!N385,0)</f>
        <v>0</v>
      </c>
      <c r="R385" s="169">
        <f>IF(R$2=$A385,Data!O385,0)</f>
        <v>0</v>
      </c>
      <c r="S385" s="169">
        <f>IF(S$2=$A385,Data!P385,0)</f>
        <v>0</v>
      </c>
      <c r="T385" s="169">
        <f>IF(T$2=$A385,Data!Q385,0)</f>
        <v>0</v>
      </c>
      <c r="U385" s="169">
        <f>IF(U$2=$A385,Data!R385,0)</f>
        <v>0</v>
      </c>
      <c r="V385" s="169">
        <f>IF(V$2=$A385,Data!S385,0)</f>
        <v>0</v>
      </c>
      <c r="W385" s="169">
        <f>IF(W$2=$A385,Data!T385,0)</f>
        <v>0</v>
      </c>
      <c r="X385" s="169">
        <f>IF(X$2=$A385,Data!U385,0)</f>
        <v>0</v>
      </c>
      <c r="Y385" s="169">
        <f>IF(Y$2=$A385,Data!V385,0)</f>
        <v>0</v>
      </c>
      <c r="Z385" s="169">
        <f>IF(Z$2=$A385,Data!W385,0)</f>
        <v>0</v>
      </c>
      <c r="AA385" s="169">
        <f>IF(AA$2=$A385,Data!X385,0)</f>
        <v>0</v>
      </c>
      <c r="AB385" s="169">
        <f>IF(AB$2=$A385,Data!Y385,0)</f>
        <v>0</v>
      </c>
      <c r="AC385" s="169">
        <f>IF(AC$2=$A385,Data!Z385,0)</f>
        <v>0</v>
      </c>
      <c r="AD385" s="170">
        <f>IF(AD$2=$A385,Data!AA385,0)</f>
        <v>0</v>
      </c>
      <c r="AE385" s="171">
        <f>IF(AE$2=$A385,Data!AB385,0)</f>
        <v>0</v>
      </c>
      <c r="AF385" s="170">
        <f>IF(AF$2=$A385,Data!AC385,0)</f>
        <v>0</v>
      </c>
      <c r="AG385" s="171">
        <f>IF(AG$2=$A385,Data!AD385,0)</f>
        <v>0</v>
      </c>
      <c r="AH385" s="170">
        <f>IF(AH$2=$A385,Data!AE385,0)</f>
        <v>0</v>
      </c>
      <c r="AI385" s="171">
        <f>IF(AI$2=$A385,Data!AF385,0)</f>
        <v>0</v>
      </c>
      <c r="AJ385" s="170">
        <f>IF(AJ$2=$A385,Data!AG385,0)</f>
        <v>0</v>
      </c>
      <c r="AK385" s="171">
        <f>IF(AK$2=$A385,Data!AH385,0)</f>
        <v>0</v>
      </c>
      <c r="AL385" s="170">
        <f>IF(AL$2=$A385,Data!AI385,0)</f>
        <v>0</v>
      </c>
      <c r="AM385" t="str">
        <f t="shared" si="10"/>
        <v>EA</v>
      </c>
      <c r="AN385" t="e">
        <f>+INDEX(Validation!$D$4:$D$250,MATCH(Merge!B385,Validation!$E$4:$E$250,0))</f>
        <v>#N/A</v>
      </c>
      <c r="AO385" s="172">
        <f t="shared" si="11"/>
        <v>0</v>
      </c>
    </row>
    <row r="386" spans="1:41" ht="15" x14ac:dyDescent="0.25">
      <c r="A386">
        <f>Inputs!$H$11</f>
        <v>1</v>
      </c>
      <c r="B386" t="str">
        <f>Inputs!$D$4</f>
        <v>Select Agency…</v>
      </c>
      <c r="C386" s="166" t="str">
        <f>Inputs!$I$6</f>
        <v>(insert code)</v>
      </c>
      <c r="D386" t="str">
        <f>IFERROR(INDEX(Inputs!$I$11:$I$19,MATCH(A386,Inputs!$H$11:$H$19)),"")</f>
        <v>(insert code)</v>
      </c>
      <c r="E386" t="s">
        <v>942</v>
      </c>
      <c r="F386" s="168">
        <f>IF(F$2=$A386,Data!C386,0)</f>
        <v>0</v>
      </c>
      <c r="G386" s="168">
        <f>IF(G$2=$A386,Data!D386,0)</f>
        <v>0</v>
      </c>
      <c r="H386" s="168">
        <f>IF(H$2=$A386,Data!E386,0)</f>
        <v>0</v>
      </c>
      <c r="I386" s="168">
        <f>IF(I$2=$A386,Data!F386,0)</f>
        <v>0</v>
      </c>
      <c r="J386" s="168">
        <f>IF(J$2=$A386,Data!G386,0)</f>
        <v>0</v>
      </c>
      <c r="K386" s="168">
        <f>IF(K$2=$A386,Data!H386,0)</f>
        <v>0</v>
      </c>
      <c r="L386" s="168">
        <f>IF(L$2=$A386,Data!I386,0)</f>
        <v>0</v>
      </c>
      <c r="M386" s="168">
        <f>IF(M$2=$A386,Data!J386,0)</f>
        <v>0</v>
      </c>
      <c r="N386" s="168">
        <f>IF(N$2=$A386,Data!K386,0)</f>
        <v>0</v>
      </c>
      <c r="O386" s="168">
        <f>IF(O$2=$A386,Data!L386,0)</f>
        <v>0</v>
      </c>
      <c r="P386" s="168">
        <f>IF(P$2=$A386,Data!M386,0)</f>
        <v>0</v>
      </c>
      <c r="Q386" s="168">
        <f>IF(Q$2=$A386,Data!N386,0)</f>
        <v>0</v>
      </c>
      <c r="R386" s="169">
        <f>IF(R$2=$A386,Data!O386,0)</f>
        <v>0</v>
      </c>
      <c r="S386" s="169">
        <f>IF(S$2=$A386,Data!P386,0)</f>
        <v>0</v>
      </c>
      <c r="T386" s="169">
        <f>IF(T$2=$A386,Data!Q386,0)</f>
        <v>0</v>
      </c>
      <c r="U386" s="169">
        <f>IF(U$2=$A386,Data!R386,0)</f>
        <v>0</v>
      </c>
      <c r="V386" s="169">
        <f>IF(V$2=$A386,Data!S386,0)</f>
        <v>0</v>
      </c>
      <c r="W386" s="169">
        <f>IF(W$2=$A386,Data!T386,0)</f>
        <v>0</v>
      </c>
      <c r="X386" s="169">
        <f>IF(X$2=$A386,Data!U386,0)</f>
        <v>0</v>
      </c>
      <c r="Y386" s="169">
        <f>IF(Y$2=$A386,Data!V386,0)</f>
        <v>0</v>
      </c>
      <c r="Z386" s="169">
        <f>IF(Z$2=$A386,Data!W386,0)</f>
        <v>0</v>
      </c>
      <c r="AA386" s="169">
        <f>IF(AA$2=$A386,Data!X386,0)</f>
        <v>0</v>
      </c>
      <c r="AB386" s="169">
        <f>IF(AB$2=$A386,Data!Y386,0)</f>
        <v>0</v>
      </c>
      <c r="AC386" s="169">
        <f>IF(AC$2=$A386,Data!Z386,0)</f>
        <v>0</v>
      </c>
      <c r="AD386" s="170">
        <f>IF(AD$2=$A386,Data!AA386,0)</f>
        <v>0</v>
      </c>
      <c r="AE386" s="171">
        <f>IF(AE$2=$A386,Data!AB386,0)</f>
        <v>0</v>
      </c>
      <c r="AF386" s="170">
        <f>IF(AF$2=$A386,Data!AC386,0)</f>
        <v>0</v>
      </c>
      <c r="AG386" s="171">
        <f>IF(AG$2=$A386,Data!AD386,0)</f>
        <v>0</v>
      </c>
      <c r="AH386" s="170">
        <f>IF(AH$2=$A386,Data!AE386,0)</f>
        <v>0</v>
      </c>
      <c r="AI386" s="171">
        <f>IF(AI$2=$A386,Data!AF386,0)</f>
        <v>0</v>
      </c>
      <c r="AJ386" s="170">
        <f>IF(AJ$2=$A386,Data!AG386,0)</f>
        <v>0</v>
      </c>
      <c r="AK386" s="171">
        <f>IF(AK$2=$A386,Data!AH386,0)</f>
        <v>0</v>
      </c>
      <c r="AL386" s="170">
        <f>IF(AL$2=$A386,Data!AI386,0)</f>
        <v>0</v>
      </c>
      <c r="AM386" t="str">
        <f t="shared" si="10"/>
        <v>EA</v>
      </c>
      <c r="AN386" t="e">
        <f>+INDEX(Validation!$D$4:$D$250,MATCH(Merge!B386,Validation!$E$4:$E$250,0))</f>
        <v>#N/A</v>
      </c>
      <c r="AO386" s="172">
        <f t="shared" si="11"/>
        <v>0</v>
      </c>
    </row>
    <row r="387" spans="1:41" ht="15" x14ac:dyDescent="0.25">
      <c r="A387">
        <f>Inputs!$H$11</f>
        <v>1</v>
      </c>
      <c r="B387" t="str">
        <f>Inputs!$D$4</f>
        <v>Select Agency…</v>
      </c>
      <c r="C387" s="166" t="str">
        <f>Inputs!$I$6</f>
        <v>(insert code)</v>
      </c>
      <c r="D387" t="str">
        <f>IFERROR(INDEX(Inputs!$I$11:$I$19,MATCH(A387,Inputs!$H$11:$H$19)),"")</f>
        <v>(insert code)</v>
      </c>
      <c r="E387" t="s">
        <v>942</v>
      </c>
      <c r="F387" s="168">
        <f>IF(F$2=$A387,Data!C387,0)</f>
        <v>0</v>
      </c>
      <c r="G387" s="168">
        <f>IF(G$2=$A387,Data!D387,0)</f>
        <v>0</v>
      </c>
      <c r="H387" s="168">
        <f>IF(H$2=$A387,Data!E387,0)</f>
        <v>0</v>
      </c>
      <c r="I387" s="168">
        <f>IF(I$2=$A387,Data!F387,0)</f>
        <v>0</v>
      </c>
      <c r="J387" s="168">
        <f>IF(J$2=$A387,Data!G387,0)</f>
        <v>0</v>
      </c>
      <c r="K387" s="168">
        <f>IF(K$2=$A387,Data!H387,0)</f>
        <v>0</v>
      </c>
      <c r="L387" s="168">
        <f>IF(L$2=$A387,Data!I387,0)</f>
        <v>0</v>
      </c>
      <c r="M387" s="168">
        <f>IF(M$2=$A387,Data!J387,0)</f>
        <v>0</v>
      </c>
      <c r="N387" s="168">
        <f>IF(N$2=$A387,Data!K387,0)</f>
        <v>0</v>
      </c>
      <c r="O387" s="168">
        <f>IF(O$2=$A387,Data!L387,0)</f>
        <v>0</v>
      </c>
      <c r="P387" s="168">
        <f>IF(P$2=$A387,Data!M387,0)</f>
        <v>0</v>
      </c>
      <c r="Q387" s="168">
        <f>IF(Q$2=$A387,Data!N387,0)</f>
        <v>0</v>
      </c>
      <c r="R387" s="169">
        <f>IF(R$2=$A387,Data!O387,0)</f>
        <v>0</v>
      </c>
      <c r="S387" s="169">
        <f>IF(S$2=$A387,Data!P387,0)</f>
        <v>0</v>
      </c>
      <c r="T387" s="169">
        <f>IF(T$2=$A387,Data!Q387,0)</f>
        <v>0</v>
      </c>
      <c r="U387" s="169">
        <f>IF(U$2=$A387,Data!R387,0)</f>
        <v>0</v>
      </c>
      <c r="V387" s="169">
        <f>IF(V$2=$A387,Data!S387,0)</f>
        <v>0</v>
      </c>
      <c r="W387" s="169">
        <f>IF(W$2=$A387,Data!T387,0)</f>
        <v>0</v>
      </c>
      <c r="X387" s="169">
        <f>IF(X$2=$A387,Data!U387,0)</f>
        <v>0</v>
      </c>
      <c r="Y387" s="169">
        <f>IF(Y$2=$A387,Data!V387,0)</f>
        <v>0</v>
      </c>
      <c r="Z387" s="169">
        <f>IF(Z$2=$A387,Data!W387,0)</f>
        <v>0</v>
      </c>
      <c r="AA387" s="169">
        <f>IF(AA$2=$A387,Data!X387,0)</f>
        <v>0</v>
      </c>
      <c r="AB387" s="169">
        <f>IF(AB$2=$A387,Data!Y387,0)</f>
        <v>0</v>
      </c>
      <c r="AC387" s="169">
        <f>IF(AC$2=$A387,Data!Z387,0)</f>
        <v>0</v>
      </c>
      <c r="AD387" s="170">
        <f>IF(AD$2=$A387,Data!AA387,0)</f>
        <v>0</v>
      </c>
      <c r="AE387" s="171">
        <f>IF(AE$2=$A387,Data!AB387,0)</f>
        <v>0</v>
      </c>
      <c r="AF387" s="170">
        <f>IF(AF$2=$A387,Data!AC387,0)</f>
        <v>0</v>
      </c>
      <c r="AG387" s="171">
        <f>IF(AG$2=$A387,Data!AD387,0)</f>
        <v>0</v>
      </c>
      <c r="AH387" s="170">
        <f>IF(AH$2=$A387,Data!AE387,0)</f>
        <v>0</v>
      </c>
      <c r="AI387" s="171">
        <f>IF(AI$2=$A387,Data!AF387,0)</f>
        <v>0</v>
      </c>
      <c r="AJ387" s="170">
        <f>IF(AJ$2=$A387,Data!AG387,0)</f>
        <v>0</v>
      </c>
      <c r="AK387" s="171">
        <f>IF(AK$2=$A387,Data!AH387,0)</f>
        <v>0</v>
      </c>
      <c r="AL387" s="170">
        <f>IF(AL$2=$A387,Data!AI387,0)</f>
        <v>0</v>
      </c>
      <c r="AM387" t="str">
        <f t="shared" ref="AM387:AM450" si="12">+LEFT(E387,2)</f>
        <v>EA</v>
      </c>
      <c r="AN387" t="e">
        <f>+INDEX(Validation!$D$4:$D$250,MATCH(Merge!B387,Validation!$E$4:$E$250,0))</f>
        <v>#N/A</v>
      </c>
      <c r="AO387" s="172">
        <f t="shared" si="11"/>
        <v>0</v>
      </c>
    </row>
    <row r="388" spans="1:41" ht="15" x14ac:dyDescent="0.25">
      <c r="A388">
        <f>Inputs!$H$11</f>
        <v>1</v>
      </c>
      <c r="B388" t="str">
        <f>Inputs!$D$4</f>
        <v>Select Agency…</v>
      </c>
      <c r="C388" s="166" t="str">
        <f>Inputs!$I$6</f>
        <v>(insert code)</v>
      </c>
      <c r="D388" t="str">
        <f>IFERROR(INDEX(Inputs!$I$11:$I$19,MATCH(A388,Inputs!$H$11:$H$19)),"")</f>
        <v>(insert code)</v>
      </c>
      <c r="E388" t="s">
        <v>942</v>
      </c>
      <c r="F388" s="168">
        <f>IF(F$2=$A388,Data!C388,0)</f>
        <v>0</v>
      </c>
      <c r="G388" s="168">
        <f>IF(G$2=$A388,Data!D388,0)</f>
        <v>0</v>
      </c>
      <c r="H388" s="168">
        <f>IF(H$2=$A388,Data!E388,0)</f>
        <v>0</v>
      </c>
      <c r="I388" s="168">
        <f>IF(I$2=$A388,Data!F388,0)</f>
        <v>0</v>
      </c>
      <c r="J388" s="168">
        <f>IF(J$2=$A388,Data!G388,0)</f>
        <v>0</v>
      </c>
      <c r="K388" s="168">
        <f>IF(K$2=$A388,Data!H388,0)</f>
        <v>0</v>
      </c>
      <c r="L388" s="168">
        <f>IF(L$2=$A388,Data!I388,0)</f>
        <v>0</v>
      </c>
      <c r="M388" s="168">
        <f>IF(M$2=$A388,Data!J388,0)</f>
        <v>0</v>
      </c>
      <c r="N388" s="168">
        <f>IF(N$2=$A388,Data!K388,0)</f>
        <v>0</v>
      </c>
      <c r="O388" s="168">
        <f>IF(O$2=$A388,Data!L388,0)</f>
        <v>0</v>
      </c>
      <c r="P388" s="168">
        <f>IF(P$2=$A388,Data!M388,0)</f>
        <v>0</v>
      </c>
      <c r="Q388" s="168">
        <f>IF(Q$2=$A388,Data!N388,0)</f>
        <v>0</v>
      </c>
      <c r="R388" s="169">
        <f>IF(R$2=$A388,Data!O388,0)</f>
        <v>0</v>
      </c>
      <c r="S388" s="169">
        <f>IF(S$2=$A388,Data!P388,0)</f>
        <v>0</v>
      </c>
      <c r="T388" s="169">
        <f>IF(T$2=$A388,Data!Q388,0)</f>
        <v>0</v>
      </c>
      <c r="U388" s="169">
        <f>IF(U$2=$A388,Data!R388,0)</f>
        <v>0</v>
      </c>
      <c r="V388" s="169">
        <f>IF(V$2=$A388,Data!S388,0)</f>
        <v>0</v>
      </c>
      <c r="W388" s="169">
        <f>IF(W$2=$A388,Data!T388,0)</f>
        <v>0</v>
      </c>
      <c r="X388" s="169">
        <f>IF(X$2=$A388,Data!U388,0)</f>
        <v>0</v>
      </c>
      <c r="Y388" s="169">
        <f>IF(Y$2=$A388,Data!V388,0)</f>
        <v>0</v>
      </c>
      <c r="Z388" s="169">
        <f>IF(Z$2=$A388,Data!W388,0)</f>
        <v>0</v>
      </c>
      <c r="AA388" s="169">
        <f>IF(AA$2=$A388,Data!X388,0)</f>
        <v>0</v>
      </c>
      <c r="AB388" s="169">
        <f>IF(AB$2=$A388,Data!Y388,0)</f>
        <v>0</v>
      </c>
      <c r="AC388" s="169">
        <f>IF(AC$2=$A388,Data!Z388,0)</f>
        <v>0</v>
      </c>
      <c r="AD388" s="170">
        <f>IF(AD$2=$A388,Data!AA388,0)</f>
        <v>0</v>
      </c>
      <c r="AE388" s="171">
        <f>IF(AE$2=$A388,Data!AB388,0)</f>
        <v>0</v>
      </c>
      <c r="AF388" s="170">
        <f>IF(AF$2=$A388,Data!AC388,0)</f>
        <v>0</v>
      </c>
      <c r="AG388" s="171">
        <f>IF(AG$2=$A388,Data!AD388,0)</f>
        <v>0</v>
      </c>
      <c r="AH388" s="170">
        <f>IF(AH$2=$A388,Data!AE388,0)</f>
        <v>0</v>
      </c>
      <c r="AI388" s="171">
        <f>IF(AI$2=$A388,Data!AF388,0)</f>
        <v>0</v>
      </c>
      <c r="AJ388" s="170">
        <f>IF(AJ$2=$A388,Data!AG388,0)</f>
        <v>0</v>
      </c>
      <c r="AK388" s="171">
        <f>IF(AK$2=$A388,Data!AH388,0)</f>
        <v>0</v>
      </c>
      <c r="AL388" s="170">
        <f>IF(AL$2=$A388,Data!AI388,0)</f>
        <v>0</v>
      </c>
      <c r="AM388" t="str">
        <f t="shared" si="12"/>
        <v>EA</v>
      </c>
      <c r="AN388" t="e">
        <f>+INDEX(Validation!$D$4:$D$250,MATCH(Merge!B388,Validation!$E$4:$E$250,0))</f>
        <v>#N/A</v>
      </c>
      <c r="AO388" s="172">
        <f t="shared" ref="AO388:AO451" si="13">SUM(F388:AL388)</f>
        <v>0</v>
      </c>
    </row>
    <row r="389" spans="1:41" ht="15" x14ac:dyDescent="0.25">
      <c r="A389">
        <f>Inputs!$H$11</f>
        <v>1</v>
      </c>
      <c r="B389" t="str">
        <f>Inputs!$D$4</f>
        <v>Select Agency…</v>
      </c>
      <c r="C389" s="166" t="str">
        <f>Inputs!$I$6</f>
        <v>(insert code)</v>
      </c>
      <c r="D389" t="str">
        <f>IFERROR(INDEX(Inputs!$I$11:$I$19,MATCH(A389,Inputs!$H$11:$H$19)),"")</f>
        <v>(insert code)</v>
      </c>
      <c r="E389" t="s">
        <v>942</v>
      </c>
      <c r="F389" s="168">
        <f>IF(F$2=$A389,Data!C389,0)</f>
        <v>0</v>
      </c>
      <c r="G389" s="168">
        <f>IF(G$2=$A389,Data!D389,0)</f>
        <v>0</v>
      </c>
      <c r="H389" s="168">
        <f>IF(H$2=$A389,Data!E389,0)</f>
        <v>0</v>
      </c>
      <c r="I389" s="168">
        <f>IF(I$2=$A389,Data!F389,0)</f>
        <v>0</v>
      </c>
      <c r="J389" s="168">
        <f>IF(J$2=$A389,Data!G389,0)</f>
        <v>0</v>
      </c>
      <c r="K389" s="168">
        <f>IF(K$2=$A389,Data!H389,0)</f>
        <v>0</v>
      </c>
      <c r="L389" s="168">
        <f>IF(L$2=$A389,Data!I389,0)</f>
        <v>0</v>
      </c>
      <c r="M389" s="168">
        <f>IF(M$2=$A389,Data!J389,0)</f>
        <v>0</v>
      </c>
      <c r="N389" s="168">
        <f>IF(N$2=$A389,Data!K389,0)</f>
        <v>0</v>
      </c>
      <c r="O389" s="168">
        <f>IF(O$2=$A389,Data!L389,0)</f>
        <v>0</v>
      </c>
      <c r="P389" s="168">
        <f>IF(P$2=$A389,Data!M389,0)</f>
        <v>0</v>
      </c>
      <c r="Q389" s="168">
        <f>IF(Q$2=$A389,Data!N389,0)</f>
        <v>0</v>
      </c>
      <c r="R389" s="169">
        <f>IF(R$2=$A389,Data!O389,0)</f>
        <v>0</v>
      </c>
      <c r="S389" s="169">
        <f>IF(S$2=$A389,Data!P389,0)</f>
        <v>0</v>
      </c>
      <c r="T389" s="169">
        <f>IF(T$2=$A389,Data!Q389,0)</f>
        <v>0</v>
      </c>
      <c r="U389" s="169">
        <f>IF(U$2=$A389,Data!R389,0)</f>
        <v>0</v>
      </c>
      <c r="V389" s="169">
        <f>IF(V$2=$A389,Data!S389,0)</f>
        <v>0</v>
      </c>
      <c r="W389" s="169">
        <f>IF(W$2=$A389,Data!T389,0)</f>
        <v>0</v>
      </c>
      <c r="X389" s="169">
        <f>IF(X$2=$A389,Data!U389,0)</f>
        <v>0</v>
      </c>
      <c r="Y389" s="169">
        <f>IF(Y$2=$A389,Data!V389,0)</f>
        <v>0</v>
      </c>
      <c r="Z389" s="169">
        <f>IF(Z$2=$A389,Data!W389,0)</f>
        <v>0</v>
      </c>
      <c r="AA389" s="169">
        <f>IF(AA$2=$A389,Data!X389,0)</f>
        <v>0</v>
      </c>
      <c r="AB389" s="169">
        <f>IF(AB$2=$A389,Data!Y389,0)</f>
        <v>0</v>
      </c>
      <c r="AC389" s="169">
        <f>IF(AC$2=$A389,Data!Z389,0)</f>
        <v>0</v>
      </c>
      <c r="AD389" s="170">
        <f>IF(AD$2=$A389,Data!AA389,0)</f>
        <v>0</v>
      </c>
      <c r="AE389" s="171">
        <f>IF(AE$2=$A389,Data!AB389,0)</f>
        <v>0</v>
      </c>
      <c r="AF389" s="170">
        <f>IF(AF$2=$A389,Data!AC389,0)</f>
        <v>0</v>
      </c>
      <c r="AG389" s="171">
        <f>IF(AG$2=$A389,Data!AD389,0)</f>
        <v>0</v>
      </c>
      <c r="AH389" s="170">
        <f>IF(AH$2=$A389,Data!AE389,0)</f>
        <v>0</v>
      </c>
      <c r="AI389" s="171">
        <f>IF(AI$2=$A389,Data!AF389,0)</f>
        <v>0</v>
      </c>
      <c r="AJ389" s="170">
        <f>IF(AJ$2=$A389,Data!AG389,0)</f>
        <v>0</v>
      </c>
      <c r="AK389" s="171">
        <f>IF(AK$2=$A389,Data!AH389,0)</f>
        <v>0</v>
      </c>
      <c r="AL389" s="170">
        <f>IF(AL$2=$A389,Data!AI389,0)</f>
        <v>0</v>
      </c>
      <c r="AM389" t="str">
        <f t="shared" si="12"/>
        <v>EA</v>
      </c>
      <c r="AN389" t="e">
        <f>+INDEX(Validation!$D$4:$D$250,MATCH(Merge!B389,Validation!$E$4:$E$250,0))</f>
        <v>#N/A</v>
      </c>
      <c r="AO389" s="172">
        <f t="shared" si="13"/>
        <v>0</v>
      </c>
    </row>
    <row r="390" spans="1:41" ht="15" x14ac:dyDescent="0.25">
      <c r="A390">
        <f>Inputs!$H$11</f>
        <v>1</v>
      </c>
      <c r="B390" t="str">
        <f>Inputs!$D$4</f>
        <v>Select Agency…</v>
      </c>
      <c r="C390" s="166" t="str">
        <f>Inputs!$I$6</f>
        <v>(insert code)</v>
      </c>
      <c r="D390" t="str">
        <f>IFERROR(INDEX(Inputs!$I$11:$I$19,MATCH(A390,Inputs!$H$11:$H$19)),"")</f>
        <v>(insert code)</v>
      </c>
      <c r="E390" t="s">
        <v>942</v>
      </c>
      <c r="F390" s="168">
        <f>IF(F$2=$A390,Data!C390,0)</f>
        <v>0</v>
      </c>
      <c r="G390" s="168">
        <f>IF(G$2=$A390,Data!D390,0)</f>
        <v>0</v>
      </c>
      <c r="H390" s="168">
        <f>IF(H$2=$A390,Data!E390,0)</f>
        <v>0</v>
      </c>
      <c r="I390" s="168">
        <f>IF(I$2=$A390,Data!F390,0)</f>
        <v>0</v>
      </c>
      <c r="J390" s="168">
        <f>IF(J$2=$A390,Data!G390,0)</f>
        <v>0</v>
      </c>
      <c r="K390" s="168">
        <f>IF(K$2=$A390,Data!H390,0)</f>
        <v>0</v>
      </c>
      <c r="L390" s="168">
        <f>IF(L$2=$A390,Data!I390,0)</f>
        <v>0</v>
      </c>
      <c r="M390" s="168">
        <f>IF(M$2=$A390,Data!J390,0)</f>
        <v>0</v>
      </c>
      <c r="N390" s="168">
        <f>IF(N$2=$A390,Data!K390,0)</f>
        <v>0</v>
      </c>
      <c r="O390" s="168">
        <f>IF(O$2=$A390,Data!L390,0)</f>
        <v>0</v>
      </c>
      <c r="P390" s="168">
        <f>IF(P$2=$A390,Data!M390,0)</f>
        <v>0</v>
      </c>
      <c r="Q390" s="168">
        <f>IF(Q$2=$A390,Data!N390,0)</f>
        <v>0</v>
      </c>
      <c r="R390" s="169">
        <f>IF(R$2=$A390,Data!O390,0)</f>
        <v>0</v>
      </c>
      <c r="S390" s="169">
        <f>IF(S$2=$A390,Data!P390,0)</f>
        <v>0</v>
      </c>
      <c r="T390" s="169">
        <f>IF(T$2=$A390,Data!Q390,0)</f>
        <v>0</v>
      </c>
      <c r="U390" s="169">
        <f>IF(U$2=$A390,Data!R390,0)</f>
        <v>0</v>
      </c>
      <c r="V390" s="169">
        <f>IF(V$2=$A390,Data!S390,0)</f>
        <v>0</v>
      </c>
      <c r="W390" s="169">
        <f>IF(W$2=$A390,Data!T390,0)</f>
        <v>0</v>
      </c>
      <c r="X390" s="169">
        <f>IF(X$2=$A390,Data!U390,0)</f>
        <v>0</v>
      </c>
      <c r="Y390" s="169">
        <f>IF(Y$2=$A390,Data!V390,0)</f>
        <v>0</v>
      </c>
      <c r="Z390" s="169">
        <f>IF(Z$2=$A390,Data!W390,0)</f>
        <v>0</v>
      </c>
      <c r="AA390" s="169">
        <f>IF(AA$2=$A390,Data!X390,0)</f>
        <v>0</v>
      </c>
      <c r="AB390" s="169">
        <f>IF(AB$2=$A390,Data!Y390,0)</f>
        <v>0</v>
      </c>
      <c r="AC390" s="169">
        <f>IF(AC$2=$A390,Data!Z390,0)</f>
        <v>0</v>
      </c>
      <c r="AD390" s="170">
        <f>IF(AD$2=$A390,Data!AA390,0)</f>
        <v>0</v>
      </c>
      <c r="AE390" s="171">
        <f>IF(AE$2=$A390,Data!AB390,0)</f>
        <v>0</v>
      </c>
      <c r="AF390" s="170">
        <f>IF(AF$2=$A390,Data!AC390,0)</f>
        <v>0</v>
      </c>
      <c r="AG390" s="171">
        <f>IF(AG$2=$A390,Data!AD390,0)</f>
        <v>0</v>
      </c>
      <c r="AH390" s="170">
        <f>IF(AH$2=$A390,Data!AE390,0)</f>
        <v>0</v>
      </c>
      <c r="AI390" s="171">
        <f>IF(AI$2=$A390,Data!AF390,0)</f>
        <v>0</v>
      </c>
      <c r="AJ390" s="170">
        <f>IF(AJ$2=$A390,Data!AG390,0)</f>
        <v>0</v>
      </c>
      <c r="AK390" s="171">
        <f>IF(AK$2=$A390,Data!AH390,0)</f>
        <v>0</v>
      </c>
      <c r="AL390" s="170">
        <f>IF(AL$2=$A390,Data!AI390,0)</f>
        <v>0</v>
      </c>
      <c r="AM390" t="str">
        <f t="shared" si="12"/>
        <v>EA</v>
      </c>
      <c r="AN390" t="e">
        <f>+INDEX(Validation!$D$4:$D$250,MATCH(Merge!B390,Validation!$E$4:$E$250,0))</f>
        <v>#N/A</v>
      </c>
      <c r="AO390" s="172">
        <f t="shared" si="13"/>
        <v>0</v>
      </c>
    </row>
    <row r="391" spans="1:41" ht="15" x14ac:dyDescent="0.25">
      <c r="A391">
        <f>Inputs!$H$11</f>
        <v>1</v>
      </c>
      <c r="B391" t="str">
        <f>Inputs!$D$4</f>
        <v>Select Agency…</v>
      </c>
      <c r="C391" s="166" t="str">
        <f>Inputs!$I$6</f>
        <v>(insert code)</v>
      </c>
      <c r="D391" t="str">
        <f>IFERROR(INDEX(Inputs!$I$11:$I$19,MATCH(A391,Inputs!$H$11:$H$19)),"")</f>
        <v>(insert code)</v>
      </c>
      <c r="E391" t="s">
        <v>942</v>
      </c>
      <c r="F391" s="168">
        <f>IF(F$2=$A391,Data!C391,0)</f>
        <v>0</v>
      </c>
      <c r="G391" s="168">
        <f>IF(G$2=$A391,Data!D391,0)</f>
        <v>0</v>
      </c>
      <c r="H391" s="168">
        <f>IF(H$2=$A391,Data!E391,0)</f>
        <v>0</v>
      </c>
      <c r="I391" s="168">
        <f>IF(I$2=$A391,Data!F391,0)</f>
        <v>0</v>
      </c>
      <c r="J391" s="168">
        <f>IF(J$2=$A391,Data!G391,0)</f>
        <v>0</v>
      </c>
      <c r="K391" s="168">
        <f>IF(K$2=$A391,Data!H391,0)</f>
        <v>0</v>
      </c>
      <c r="L391" s="168">
        <f>IF(L$2=$A391,Data!I391,0)</f>
        <v>0</v>
      </c>
      <c r="M391" s="168">
        <f>IF(M$2=$A391,Data!J391,0)</f>
        <v>0</v>
      </c>
      <c r="N391" s="168">
        <f>IF(N$2=$A391,Data!K391,0)</f>
        <v>0</v>
      </c>
      <c r="O391" s="168">
        <f>IF(O$2=$A391,Data!L391,0)</f>
        <v>0</v>
      </c>
      <c r="P391" s="168">
        <f>IF(P$2=$A391,Data!M391,0)</f>
        <v>0</v>
      </c>
      <c r="Q391" s="168">
        <f>IF(Q$2=$A391,Data!N391,0)</f>
        <v>0</v>
      </c>
      <c r="R391" s="169">
        <f>IF(R$2=$A391,Data!O391,0)</f>
        <v>0</v>
      </c>
      <c r="S391" s="169">
        <f>IF(S$2=$A391,Data!P391,0)</f>
        <v>0</v>
      </c>
      <c r="T391" s="169">
        <f>IF(T$2=$A391,Data!Q391,0)</f>
        <v>0</v>
      </c>
      <c r="U391" s="169">
        <f>IF(U$2=$A391,Data!R391,0)</f>
        <v>0</v>
      </c>
      <c r="V391" s="169">
        <f>IF(V$2=$A391,Data!S391,0)</f>
        <v>0</v>
      </c>
      <c r="W391" s="169">
        <f>IF(W$2=$A391,Data!T391,0)</f>
        <v>0</v>
      </c>
      <c r="X391" s="169">
        <f>IF(X$2=$A391,Data!U391,0)</f>
        <v>0</v>
      </c>
      <c r="Y391" s="169">
        <f>IF(Y$2=$A391,Data!V391,0)</f>
        <v>0</v>
      </c>
      <c r="Z391" s="169">
        <f>IF(Z$2=$A391,Data!W391,0)</f>
        <v>0</v>
      </c>
      <c r="AA391" s="169">
        <f>IF(AA$2=$A391,Data!X391,0)</f>
        <v>0</v>
      </c>
      <c r="AB391" s="169">
        <f>IF(AB$2=$A391,Data!Y391,0)</f>
        <v>0</v>
      </c>
      <c r="AC391" s="169">
        <f>IF(AC$2=$A391,Data!Z391,0)</f>
        <v>0</v>
      </c>
      <c r="AD391" s="170">
        <f>IF(AD$2=$A391,Data!AA391,0)</f>
        <v>0</v>
      </c>
      <c r="AE391" s="171">
        <f>IF(AE$2=$A391,Data!AB391,0)</f>
        <v>0</v>
      </c>
      <c r="AF391" s="170">
        <f>IF(AF$2=$A391,Data!AC391,0)</f>
        <v>0</v>
      </c>
      <c r="AG391" s="171">
        <f>IF(AG$2=$A391,Data!AD391,0)</f>
        <v>0</v>
      </c>
      <c r="AH391" s="170">
        <f>IF(AH$2=$A391,Data!AE391,0)</f>
        <v>0</v>
      </c>
      <c r="AI391" s="171">
        <f>IF(AI$2=$A391,Data!AF391,0)</f>
        <v>0</v>
      </c>
      <c r="AJ391" s="170">
        <f>IF(AJ$2=$A391,Data!AG391,0)</f>
        <v>0</v>
      </c>
      <c r="AK391" s="171">
        <f>IF(AK$2=$A391,Data!AH391,0)</f>
        <v>0</v>
      </c>
      <c r="AL391" s="170">
        <f>IF(AL$2=$A391,Data!AI391,0)</f>
        <v>0</v>
      </c>
      <c r="AM391" t="str">
        <f t="shared" si="12"/>
        <v>EA</v>
      </c>
      <c r="AN391" t="e">
        <f>+INDEX(Validation!$D$4:$D$250,MATCH(Merge!B391,Validation!$E$4:$E$250,0))</f>
        <v>#N/A</v>
      </c>
      <c r="AO391" s="172">
        <f t="shared" si="13"/>
        <v>0</v>
      </c>
    </row>
    <row r="392" spans="1:41" ht="15" x14ac:dyDescent="0.25">
      <c r="A392">
        <f>Inputs!$H$11</f>
        <v>1</v>
      </c>
      <c r="B392" t="str">
        <f>Inputs!$D$4</f>
        <v>Select Agency…</v>
      </c>
      <c r="C392" s="166" t="str">
        <f>Inputs!$I$6</f>
        <v>(insert code)</v>
      </c>
      <c r="D392" t="str">
        <f>IFERROR(INDEX(Inputs!$I$11:$I$19,MATCH(A392,Inputs!$H$11:$H$19)),"")</f>
        <v>(insert code)</v>
      </c>
      <c r="E392" t="s">
        <v>942</v>
      </c>
      <c r="F392" s="168">
        <f>IF(F$2=$A392,Data!C392,0)</f>
        <v>0</v>
      </c>
      <c r="G392" s="168">
        <f>IF(G$2=$A392,Data!D392,0)</f>
        <v>0</v>
      </c>
      <c r="H392" s="168">
        <f>IF(H$2=$A392,Data!E392,0)</f>
        <v>0</v>
      </c>
      <c r="I392" s="168">
        <f>IF(I$2=$A392,Data!F392,0)</f>
        <v>0</v>
      </c>
      <c r="J392" s="168">
        <f>IF(J$2=$A392,Data!G392,0)</f>
        <v>0</v>
      </c>
      <c r="K392" s="168">
        <f>IF(K$2=$A392,Data!H392,0)</f>
        <v>0</v>
      </c>
      <c r="L392" s="168">
        <f>IF(L$2=$A392,Data!I392,0)</f>
        <v>0</v>
      </c>
      <c r="M392" s="168">
        <f>IF(M$2=$A392,Data!J392,0)</f>
        <v>0</v>
      </c>
      <c r="N392" s="168">
        <f>IF(N$2=$A392,Data!K392,0)</f>
        <v>0</v>
      </c>
      <c r="O392" s="168">
        <f>IF(O$2=$A392,Data!L392,0)</f>
        <v>0</v>
      </c>
      <c r="P392" s="168">
        <f>IF(P$2=$A392,Data!M392,0)</f>
        <v>0</v>
      </c>
      <c r="Q392" s="168">
        <f>IF(Q$2=$A392,Data!N392,0)</f>
        <v>0</v>
      </c>
      <c r="R392" s="169">
        <f>IF(R$2=$A392,Data!O392,0)</f>
        <v>0</v>
      </c>
      <c r="S392" s="169">
        <f>IF(S$2=$A392,Data!P392,0)</f>
        <v>0</v>
      </c>
      <c r="T392" s="169">
        <f>IF(T$2=$A392,Data!Q392,0)</f>
        <v>0</v>
      </c>
      <c r="U392" s="169">
        <f>IF(U$2=$A392,Data!R392,0)</f>
        <v>0</v>
      </c>
      <c r="V392" s="169">
        <f>IF(V$2=$A392,Data!S392,0)</f>
        <v>0</v>
      </c>
      <c r="W392" s="169">
        <f>IF(W$2=$A392,Data!T392,0)</f>
        <v>0</v>
      </c>
      <c r="X392" s="169">
        <f>IF(X$2=$A392,Data!U392,0)</f>
        <v>0</v>
      </c>
      <c r="Y392" s="169">
        <f>IF(Y$2=$A392,Data!V392,0)</f>
        <v>0</v>
      </c>
      <c r="Z392" s="169">
        <f>IF(Z$2=$A392,Data!W392,0)</f>
        <v>0</v>
      </c>
      <c r="AA392" s="169">
        <f>IF(AA$2=$A392,Data!X392,0)</f>
        <v>0</v>
      </c>
      <c r="AB392" s="169">
        <f>IF(AB$2=$A392,Data!Y392,0)</f>
        <v>0</v>
      </c>
      <c r="AC392" s="169">
        <f>IF(AC$2=$A392,Data!Z392,0)</f>
        <v>0</v>
      </c>
      <c r="AD392" s="170">
        <f>IF(AD$2=$A392,Data!AA392,0)</f>
        <v>0</v>
      </c>
      <c r="AE392" s="171">
        <f>IF(AE$2=$A392,Data!AB392,0)</f>
        <v>0</v>
      </c>
      <c r="AF392" s="170">
        <f>IF(AF$2=$A392,Data!AC392,0)</f>
        <v>0</v>
      </c>
      <c r="AG392" s="171">
        <f>IF(AG$2=$A392,Data!AD392,0)</f>
        <v>0</v>
      </c>
      <c r="AH392" s="170">
        <f>IF(AH$2=$A392,Data!AE392,0)</f>
        <v>0</v>
      </c>
      <c r="AI392" s="171">
        <f>IF(AI$2=$A392,Data!AF392,0)</f>
        <v>0</v>
      </c>
      <c r="AJ392" s="170">
        <f>IF(AJ$2=$A392,Data!AG392,0)</f>
        <v>0</v>
      </c>
      <c r="AK392" s="171">
        <f>IF(AK$2=$A392,Data!AH392,0)</f>
        <v>0</v>
      </c>
      <c r="AL392" s="170">
        <f>IF(AL$2=$A392,Data!AI392,0)</f>
        <v>0</v>
      </c>
      <c r="AM392" t="str">
        <f t="shared" si="12"/>
        <v>EA</v>
      </c>
      <c r="AN392" t="e">
        <f>+INDEX(Validation!$D$4:$D$250,MATCH(Merge!B392,Validation!$E$4:$E$250,0))</f>
        <v>#N/A</v>
      </c>
      <c r="AO392" s="172">
        <f t="shared" si="13"/>
        <v>0</v>
      </c>
    </row>
    <row r="393" spans="1:41" ht="15" x14ac:dyDescent="0.25">
      <c r="A393">
        <f>Inputs!$H$11</f>
        <v>1</v>
      </c>
      <c r="B393" t="str">
        <f>Inputs!$D$4</f>
        <v>Select Agency…</v>
      </c>
      <c r="C393" s="166" t="str">
        <f>Inputs!$I$6</f>
        <v>(insert code)</v>
      </c>
      <c r="D393" t="str">
        <f>IFERROR(INDEX(Inputs!$I$11:$I$19,MATCH(A393,Inputs!$H$11:$H$19)),"")</f>
        <v>(insert code)</v>
      </c>
      <c r="E393" t="s">
        <v>942</v>
      </c>
      <c r="F393" s="168">
        <f>IF(F$2=$A393,Data!C393,0)</f>
        <v>0</v>
      </c>
      <c r="G393" s="168">
        <f>IF(G$2=$A393,Data!D393,0)</f>
        <v>0</v>
      </c>
      <c r="H393" s="168">
        <f>IF(H$2=$A393,Data!E393,0)</f>
        <v>0</v>
      </c>
      <c r="I393" s="168">
        <f>IF(I$2=$A393,Data!F393,0)</f>
        <v>0</v>
      </c>
      <c r="J393" s="168">
        <f>IF(J$2=$A393,Data!G393,0)</f>
        <v>0</v>
      </c>
      <c r="K393" s="168">
        <f>IF(K$2=$A393,Data!H393,0)</f>
        <v>0</v>
      </c>
      <c r="L393" s="168">
        <f>IF(L$2=$A393,Data!I393,0)</f>
        <v>0</v>
      </c>
      <c r="M393" s="168">
        <f>IF(M$2=$A393,Data!J393,0)</f>
        <v>0</v>
      </c>
      <c r="N393" s="168">
        <f>IF(N$2=$A393,Data!K393,0)</f>
        <v>0</v>
      </c>
      <c r="O393" s="168">
        <f>IF(O$2=$A393,Data!L393,0)</f>
        <v>0</v>
      </c>
      <c r="P393" s="168">
        <f>IF(P$2=$A393,Data!M393,0)</f>
        <v>0</v>
      </c>
      <c r="Q393" s="168">
        <f>IF(Q$2=$A393,Data!N393,0)</f>
        <v>0</v>
      </c>
      <c r="R393" s="169">
        <f>IF(R$2=$A393,Data!O393,0)</f>
        <v>0</v>
      </c>
      <c r="S393" s="169">
        <f>IF(S$2=$A393,Data!P393,0)</f>
        <v>0</v>
      </c>
      <c r="T393" s="169">
        <f>IF(T$2=$A393,Data!Q393,0)</f>
        <v>0</v>
      </c>
      <c r="U393" s="169">
        <f>IF(U$2=$A393,Data!R393,0)</f>
        <v>0</v>
      </c>
      <c r="V393" s="169">
        <f>IF(V$2=$A393,Data!S393,0)</f>
        <v>0</v>
      </c>
      <c r="W393" s="169">
        <f>IF(W$2=$A393,Data!T393,0)</f>
        <v>0</v>
      </c>
      <c r="X393" s="169">
        <f>IF(X$2=$A393,Data!U393,0)</f>
        <v>0</v>
      </c>
      <c r="Y393" s="169">
        <f>IF(Y$2=$A393,Data!V393,0)</f>
        <v>0</v>
      </c>
      <c r="Z393" s="169">
        <f>IF(Z$2=$A393,Data!W393,0)</f>
        <v>0</v>
      </c>
      <c r="AA393" s="169">
        <f>IF(AA$2=$A393,Data!X393,0)</f>
        <v>0</v>
      </c>
      <c r="AB393" s="169">
        <f>IF(AB$2=$A393,Data!Y393,0)</f>
        <v>0</v>
      </c>
      <c r="AC393" s="169">
        <f>IF(AC$2=$A393,Data!Z393,0)</f>
        <v>0</v>
      </c>
      <c r="AD393" s="170">
        <f>IF(AD$2=$A393,Data!AA393,0)</f>
        <v>0</v>
      </c>
      <c r="AE393" s="171">
        <f>IF(AE$2=$A393,Data!AB393,0)</f>
        <v>0</v>
      </c>
      <c r="AF393" s="170">
        <f>IF(AF$2=$A393,Data!AC393,0)</f>
        <v>0</v>
      </c>
      <c r="AG393" s="171">
        <f>IF(AG$2=$A393,Data!AD393,0)</f>
        <v>0</v>
      </c>
      <c r="AH393" s="170">
        <f>IF(AH$2=$A393,Data!AE393,0)</f>
        <v>0</v>
      </c>
      <c r="AI393" s="171">
        <f>IF(AI$2=$A393,Data!AF393,0)</f>
        <v>0</v>
      </c>
      <c r="AJ393" s="170">
        <f>IF(AJ$2=$A393,Data!AG393,0)</f>
        <v>0</v>
      </c>
      <c r="AK393" s="171">
        <f>IF(AK$2=$A393,Data!AH393,0)</f>
        <v>0</v>
      </c>
      <c r="AL393" s="170">
        <f>IF(AL$2=$A393,Data!AI393,0)</f>
        <v>0</v>
      </c>
      <c r="AM393" t="str">
        <f t="shared" si="12"/>
        <v>EA</v>
      </c>
      <c r="AN393" t="e">
        <f>+INDEX(Validation!$D$4:$D$250,MATCH(Merge!B393,Validation!$E$4:$E$250,0))</f>
        <v>#N/A</v>
      </c>
      <c r="AO393" s="172">
        <f t="shared" si="13"/>
        <v>0</v>
      </c>
    </row>
    <row r="394" spans="1:41" ht="15" x14ac:dyDescent="0.25">
      <c r="A394">
        <f>Inputs!$H$11</f>
        <v>1</v>
      </c>
      <c r="B394" t="str">
        <f>Inputs!$D$4</f>
        <v>Select Agency…</v>
      </c>
      <c r="C394" s="166" t="str">
        <f>Inputs!$I$6</f>
        <v>(insert code)</v>
      </c>
      <c r="D394" t="str">
        <f>IFERROR(INDEX(Inputs!$I$11:$I$19,MATCH(A394,Inputs!$H$11:$H$19)),"")</f>
        <v>(insert code)</v>
      </c>
      <c r="E394" t="s">
        <v>942</v>
      </c>
      <c r="F394" s="168">
        <f>IF(F$2=$A394,Data!C394,0)</f>
        <v>0</v>
      </c>
      <c r="G394" s="168">
        <f>IF(G$2=$A394,Data!D394,0)</f>
        <v>0</v>
      </c>
      <c r="H394" s="168">
        <f>IF(H$2=$A394,Data!E394,0)</f>
        <v>0</v>
      </c>
      <c r="I394" s="168">
        <f>IF(I$2=$A394,Data!F394,0)</f>
        <v>0</v>
      </c>
      <c r="J394" s="168">
        <f>IF(J$2=$A394,Data!G394,0)</f>
        <v>0</v>
      </c>
      <c r="K394" s="168">
        <f>IF(K$2=$A394,Data!H394,0)</f>
        <v>0</v>
      </c>
      <c r="L394" s="168">
        <f>IF(L$2=$A394,Data!I394,0)</f>
        <v>0</v>
      </c>
      <c r="M394" s="168">
        <f>IF(M$2=$A394,Data!J394,0)</f>
        <v>0</v>
      </c>
      <c r="N394" s="168">
        <f>IF(N$2=$A394,Data!K394,0)</f>
        <v>0</v>
      </c>
      <c r="O394" s="168">
        <f>IF(O$2=$A394,Data!L394,0)</f>
        <v>0</v>
      </c>
      <c r="P394" s="168">
        <f>IF(P$2=$A394,Data!M394,0)</f>
        <v>0</v>
      </c>
      <c r="Q394" s="168">
        <f>IF(Q$2=$A394,Data!N394,0)</f>
        <v>0</v>
      </c>
      <c r="R394" s="169">
        <f>IF(R$2=$A394,Data!O394,0)</f>
        <v>0</v>
      </c>
      <c r="S394" s="169">
        <f>IF(S$2=$A394,Data!P394,0)</f>
        <v>0</v>
      </c>
      <c r="T394" s="169">
        <f>IF(T$2=$A394,Data!Q394,0)</f>
        <v>0</v>
      </c>
      <c r="U394" s="169">
        <f>IF(U$2=$A394,Data!R394,0)</f>
        <v>0</v>
      </c>
      <c r="V394" s="169">
        <f>IF(V$2=$A394,Data!S394,0)</f>
        <v>0</v>
      </c>
      <c r="W394" s="169">
        <f>IF(W$2=$A394,Data!T394,0)</f>
        <v>0</v>
      </c>
      <c r="X394" s="169">
        <f>IF(X$2=$A394,Data!U394,0)</f>
        <v>0</v>
      </c>
      <c r="Y394" s="169">
        <f>IF(Y$2=$A394,Data!V394,0)</f>
        <v>0</v>
      </c>
      <c r="Z394" s="169">
        <f>IF(Z$2=$A394,Data!W394,0)</f>
        <v>0</v>
      </c>
      <c r="AA394" s="169">
        <f>IF(AA$2=$A394,Data!X394,0)</f>
        <v>0</v>
      </c>
      <c r="AB394" s="169">
        <f>IF(AB$2=$A394,Data!Y394,0)</f>
        <v>0</v>
      </c>
      <c r="AC394" s="169">
        <f>IF(AC$2=$A394,Data!Z394,0)</f>
        <v>0</v>
      </c>
      <c r="AD394" s="170">
        <f>IF(AD$2=$A394,Data!AA394,0)</f>
        <v>0</v>
      </c>
      <c r="AE394" s="171">
        <f>IF(AE$2=$A394,Data!AB394,0)</f>
        <v>0</v>
      </c>
      <c r="AF394" s="170">
        <f>IF(AF$2=$A394,Data!AC394,0)</f>
        <v>0</v>
      </c>
      <c r="AG394" s="171">
        <f>IF(AG$2=$A394,Data!AD394,0)</f>
        <v>0</v>
      </c>
      <c r="AH394" s="170">
        <f>IF(AH$2=$A394,Data!AE394,0)</f>
        <v>0</v>
      </c>
      <c r="AI394" s="171">
        <f>IF(AI$2=$A394,Data!AF394,0)</f>
        <v>0</v>
      </c>
      <c r="AJ394" s="170">
        <f>IF(AJ$2=$A394,Data!AG394,0)</f>
        <v>0</v>
      </c>
      <c r="AK394" s="171">
        <f>IF(AK$2=$A394,Data!AH394,0)</f>
        <v>0</v>
      </c>
      <c r="AL394" s="170">
        <f>IF(AL$2=$A394,Data!AI394,0)</f>
        <v>0</v>
      </c>
      <c r="AM394" t="str">
        <f t="shared" si="12"/>
        <v>EA</v>
      </c>
      <c r="AN394" t="e">
        <f>+INDEX(Validation!$D$4:$D$250,MATCH(Merge!B394,Validation!$E$4:$E$250,0))</f>
        <v>#N/A</v>
      </c>
      <c r="AO394" s="172">
        <f t="shared" si="13"/>
        <v>0</v>
      </c>
    </row>
    <row r="395" spans="1:41" ht="15" x14ac:dyDescent="0.25">
      <c r="A395">
        <f>Inputs!$H$11</f>
        <v>1</v>
      </c>
      <c r="B395" t="str">
        <f>Inputs!$D$4</f>
        <v>Select Agency…</v>
      </c>
      <c r="C395" s="166" t="str">
        <f>Inputs!$I$6</f>
        <v>(insert code)</v>
      </c>
      <c r="D395" t="str">
        <f>IFERROR(INDEX(Inputs!$I$11:$I$19,MATCH(A395,Inputs!$H$11:$H$19)),"")</f>
        <v>(insert code)</v>
      </c>
      <c r="E395" t="s">
        <v>942</v>
      </c>
      <c r="F395" s="168">
        <f>IF(F$2=$A395,Data!C395,0)</f>
        <v>0</v>
      </c>
      <c r="G395" s="168">
        <f>IF(G$2=$A395,Data!D395,0)</f>
        <v>0</v>
      </c>
      <c r="H395" s="168">
        <f>IF(H$2=$A395,Data!E395,0)</f>
        <v>0</v>
      </c>
      <c r="I395" s="168">
        <f>IF(I$2=$A395,Data!F395,0)</f>
        <v>0</v>
      </c>
      <c r="J395" s="168">
        <f>IF(J$2=$A395,Data!G395,0)</f>
        <v>0</v>
      </c>
      <c r="K395" s="168">
        <f>IF(K$2=$A395,Data!H395,0)</f>
        <v>0</v>
      </c>
      <c r="L395" s="168">
        <f>IF(L$2=$A395,Data!I395,0)</f>
        <v>0</v>
      </c>
      <c r="M395" s="168">
        <f>IF(M$2=$A395,Data!J395,0)</f>
        <v>0</v>
      </c>
      <c r="N395" s="168">
        <f>IF(N$2=$A395,Data!K395,0)</f>
        <v>0</v>
      </c>
      <c r="O395" s="168">
        <f>IF(O$2=$A395,Data!L395,0)</f>
        <v>0</v>
      </c>
      <c r="P395" s="168">
        <f>IF(P$2=$A395,Data!M395,0)</f>
        <v>0</v>
      </c>
      <c r="Q395" s="168">
        <f>IF(Q$2=$A395,Data!N395,0)</f>
        <v>0</v>
      </c>
      <c r="R395" s="169">
        <f>IF(R$2=$A395,Data!O395,0)</f>
        <v>0</v>
      </c>
      <c r="S395" s="169">
        <f>IF(S$2=$A395,Data!P395,0)</f>
        <v>0</v>
      </c>
      <c r="T395" s="169">
        <f>IF(T$2=$A395,Data!Q395,0)</f>
        <v>0</v>
      </c>
      <c r="U395" s="169">
        <f>IF(U$2=$A395,Data!R395,0)</f>
        <v>0</v>
      </c>
      <c r="V395" s="169">
        <f>IF(V$2=$A395,Data!S395,0)</f>
        <v>0</v>
      </c>
      <c r="W395" s="169">
        <f>IF(W$2=$A395,Data!T395,0)</f>
        <v>0</v>
      </c>
      <c r="X395" s="169">
        <f>IF(X$2=$A395,Data!U395,0)</f>
        <v>0</v>
      </c>
      <c r="Y395" s="169">
        <f>IF(Y$2=$A395,Data!V395,0)</f>
        <v>0</v>
      </c>
      <c r="Z395" s="169">
        <f>IF(Z$2=$A395,Data!W395,0)</f>
        <v>0</v>
      </c>
      <c r="AA395" s="169">
        <f>IF(AA$2=$A395,Data!X395,0)</f>
        <v>0</v>
      </c>
      <c r="AB395" s="169">
        <f>IF(AB$2=$A395,Data!Y395,0)</f>
        <v>0</v>
      </c>
      <c r="AC395" s="169">
        <f>IF(AC$2=$A395,Data!Z395,0)</f>
        <v>0</v>
      </c>
      <c r="AD395" s="170">
        <f>IF(AD$2=$A395,Data!AA395,0)</f>
        <v>0</v>
      </c>
      <c r="AE395" s="171">
        <f>IF(AE$2=$A395,Data!AB395,0)</f>
        <v>0</v>
      </c>
      <c r="AF395" s="170">
        <f>IF(AF$2=$A395,Data!AC395,0)</f>
        <v>0</v>
      </c>
      <c r="AG395" s="171">
        <f>IF(AG$2=$A395,Data!AD395,0)</f>
        <v>0</v>
      </c>
      <c r="AH395" s="170">
        <f>IF(AH$2=$A395,Data!AE395,0)</f>
        <v>0</v>
      </c>
      <c r="AI395" s="171">
        <f>IF(AI$2=$A395,Data!AF395,0)</f>
        <v>0</v>
      </c>
      <c r="AJ395" s="170">
        <f>IF(AJ$2=$A395,Data!AG395,0)</f>
        <v>0</v>
      </c>
      <c r="AK395" s="171">
        <f>IF(AK$2=$A395,Data!AH395,0)</f>
        <v>0</v>
      </c>
      <c r="AL395" s="170">
        <f>IF(AL$2=$A395,Data!AI395,0)</f>
        <v>0</v>
      </c>
      <c r="AM395" t="str">
        <f t="shared" si="12"/>
        <v>EA</v>
      </c>
      <c r="AN395" t="e">
        <f>+INDEX(Validation!$D$4:$D$250,MATCH(Merge!B395,Validation!$E$4:$E$250,0))</f>
        <v>#N/A</v>
      </c>
      <c r="AO395" s="172">
        <f t="shared" si="13"/>
        <v>0</v>
      </c>
    </row>
    <row r="396" spans="1:41" ht="15" x14ac:dyDescent="0.25">
      <c r="A396">
        <f>Inputs!$H$11</f>
        <v>1</v>
      </c>
      <c r="B396" t="str">
        <f>Inputs!$D$4</f>
        <v>Select Agency…</v>
      </c>
      <c r="C396" s="166" t="str">
        <f>Inputs!$I$6</f>
        <v>(insert code)</v>
      </c>
      <c r="D396" t="str">
        <f>IFERROR(INDEX(Inputs!$I$11:$I$19,MATCH(A396,Inputs!$H$11:$H$19)),"")</f>
        <v>(insert code)</v>
      </c>
      <c r="E396" t="s">
        <v>942</v>
      </c>
      <c r="F396" s="168">
        <f>IF(F$2=$A396,Data!C396,0)</f>
        <v>0</v>
      </c>
      <c r="G396" s="168">
        <f>IF(G$2=$A396,Data!D396,0)</f>
        <v>0</v>
      </c>
      <c r="H396" s="168">
        <f>IF(H$2=$A396,Data!E396,0)</f>
        <v>0</v>
      </c>
      <c r="I396" s="168">
        <f>IF(I$2=$A396,Data!F396,0)</f>
        <v>0</v>
      </c>
      <c r="J396" s="168">
        <f>IF(J$2=$A396,Data!G396,0)</f>
        <v>0</v>
      </c>
      <c r="K396" s="168">
        <f>IF(K$2=$A396,Data!H396,0)</f>
        <v>0</v>
      </c>
      <c r="L396" s="168">
        <f>IF(L$2=$A396,Data!I396,0)</f>
        <v>0</v>
      </c>
      <c r="M396" s="168">
        <f>IF(M$2=$A396,Data!J396,0)</f>
        <v>0</v>
      </c>
      <c r="N396" s="168">
        <f>IF(N$2=$A396,Data!K396,0)</f>
        <v>0</v>
      </c>
      <c r="O396" s="168">
        <f>IF(O$2=$A396,Data!L396,0)</f>
        <v>0</v>
      </c>
      <c r="P396" s="168">
        <f>IF(P$2=$A396,Data!M396,0)</f>
        <v>0</v>
      </c>
      <c r="Q396" s="168">
        <f>IF(Q$2=$A396,Data!N396,0)</f>
        <v>0</v>
      </c>
      <c r="R396" s="169">
        <f>IF(R$2=$A396,Data!O396,0)</f>
        <v>0</v>
      </c>
      <c r="S396" s="169">
        <f>IF(S$2=$A396,Data!P396,0)</f>
        <v>0</v>
      </c>
      <c r="T396" s="169">
        <f>IF(T$2=$A396,Data!Q396,0)</f>
        <v>0</v>
      </c>
      <c r="U396" s="169">
        <f>IF(U$2=$A396,Data!R396,0)</f>
        <v>0</v>
      </c>
      <c r="V396" s="169">
        <f>IF(V$2=$A396,Data!S396,0)</f>
        <v>0</v>
      </c>
      <c r="W396" s="169">
        <f>IF(W$2=$A396,Data!T396,0)</f>
        <v>0</v>
      </c>
      <c r="X396" s="169">
        <f>IF(X$2=$A396,Data!U396,0)</f>
        <v>0</v>
      </c>
      <c r="Y396" s="169">
        <f>IF(Y$2=$A396,Data!V396,0)</f>
        <v>0</v>
      </c>
      <c r="Z396" s="169">
        <f>IF(Z$2=$A396,Data!W396,0)</f>
        <v>0</v>
      </c>
      <c r="AA396" s="169">
        <f>IF(AA$2=$A396,Data!X396,0)</f>
        <v>0</v>
      </c>
      <c r="AB396" s="169">
        <f>IF(AB$2=$A396,Data!Y396,0)</f>
        <v>0</v>
      </c>
      <c r="AC396" s="169">
        <f>IF(AC$2=$A396,Data!Z396,0)</f>
        <v>0</v>
      </c>
      <c r="AD396" s="170">
        <f>IF(AD$2=$A396,Data!AA396,0)</f>
        <v>0</v>
      </c>
      <c r="AE396" s="171">
        <f>IF(AE$2=$A396,Data!AB396,0)</f>
        <v>0</v>
      </c>
      <c r="AF396" s="170">
        <f>IF(AF$2=$A396,Data!AC396,0)</f>
        <v>0</v>
      </c>
      <c r="AG396" s="171">
        <f>IF(AG$2=$A396,Data!AD396,0)</f>
        <v>0</v>
      </c>
      <c r="AH396" s="170">
        <f>IF(AH$2=$A396,Data!AE396,0)</f>
        <v>0</v>
      </c>
      <c r="AI396" s="171">
        <f>IF(AI$2=$A396,Data!AF396,0)</f>
        <v>0</v>
      </c>
      <c r="AJ396" s="170">
        <f>IF(AJ$2=$A396,Data!AG396,0)</f>
        <v>0</v>
      </c>
      <c r="AK396" s="171">
        <f>IF(AK$2=$A396,Data!AH396,0)</f>
        <v>0</v>
      </c>
      <c r="AL396" s="170">
        <f>IF(AL$2=$A396,Data!AI396,0)</f>
        <v>0</v>
      </c>
      <c r="AM396" t="str">
        <f t="shared" si="12"/>
        <v>EA</v>
      </c>
      <c r="AN396" t="e">
        <f>+INDEX(Validation!$D$4:$D$250,MATCH(Merge!B396,Validation!$E$4:$E$250,0))</f>
        <v>#N/A</v>
      </c>
      <c r="AO396" s="172">
        <f t="shared" si="13"/>
        <v>0</v>
      </c>
    </row>
    <row r="397" spans="1:41" ht="15" x14ac:dyDescent="0.25">
      <c r="A397">
        <f>Inputs!$H$11</f>
        <v>1</v>
      </c>
      <c r="B397" t="str">
        <f>Inputs!$D$4</f>
        <v>Select Agency…</v>
      </c>
      <c r="C397" s="166" t="str">
        <f>Inputs!$I$6</f>
        <v>(insert code)</v>
      </c>
      <c r="D397" t="str">
        <f>IFERROR(INDEX(Inputs!$I$11:$I$19,MATCH(A397,Inputs!$H$11:$H$19)),"")</f>
        <v>(insert code)</v>
      </c>
      <c r="E397" t="s">
        <v>942</v>
      </c>
      <c r="F397" s="168">
        <f>IF(F$2=$A397,Data!C397,0)</f>
        <v>0</v>
      </c>
      <c r="G397" s="168">
        <f>IF(G$2=$A397,Data!D397,0)</f>
        <v>0</v>
      </c>
      <c r="H397" s="168">
        <f>IF(H$2=$A397,Data!E397,0)</f>
        <v>0</v>
      </c>
      <c r="I397" s="168">
        <f>IF(I$2=$A397,Data!F397,0)</f>
        <v>0</v>
      </c>
      <c r="J397" s="168">
        <f>IF(J$2=$A397,Data!G397,0)</f>
        <v>0</v>
      </c>
      <c r="K397" s="168">
        <f>IF(K$2=$A397,Data!H397,0)</f>
        <v>0</v>
      </c>
      <c r="L397" s="168">
        <f>IF(L$2=$A397,Data!I397,0)</f>
        <v>0</v>
      </c>
      <c r="M397" s="168">
        <f>IF(M$2=$A397,Data!J397,0)</f>
        <v>0</v>
      </c>
      <c r="N397" s="168">
        <f>IF(N$2=$A397,Data!K397,0)</f>
        <v>0</v>
      </c>
      <c r="O397" s="168">
        <f>IF(O$2=$A397,Data!L397,0)</f>
        <v>0</v>
      </c>
      <c r="P397" s="168">
        <f>IF(P$2=$A397,Data!M397,0)</f>
        <v>0</v>
      </c>
      <c r="Q397" s="168">
        <f>IF(Q$2=$A397,Data!N397,0)</f>
        <v>0</v>
      </c>
      <c r="R397" s="169">
        <f>IF(R$2=$A397,Data!O397,0)</f>
        <v>0</v>
      </c>
      <c r="S397" s="169">
        <f>IF(S$2=$A397,Data!P397,0)</f>
        <v>0</v>
      </c>
      <c r="T397" s="169">
        <f>IF(T$2=$A397,Data!Q397,0)</f>
        <v>0</v>
      </c>
      <c r="U397" s="169">
        <f>IF(U$2=$A397,Data!R397,0)</f>
        <v>0</v>
      </c>
      <c r="V397" s="169">
        <f>IF(V$2=$A397,Data!S397,0)</f>
        <v>0</v>
      </c>
      <c r="W397" s="169">
        <f>IF(W$2=$A397,Data!T397,0)</f>
        <v>0</v>
      </c>
      <c r="X397" s="169">
        <f>IF(X$2=$A397,Data!U397,0)</f>
        <v>0</v>
      </c>
      <c r="Y397" s="169">
        <f>IF(Y$2=$A397,Data!V397,0)</f>
        <v>0</v>
      </c>
      <c r="Z397" s="169">
        <f>IF(Z$2=$A397,Data!W397,0)</f>
        <v>0</v>
      </c>
      <c r="AA397" s="169">
        <f>IF(AA$2=$A397,Data!X397,0)</f>
        <v>0</v>
      </c>
      <c r="AB397" s="169">
        <f>IF(AB$2=$A397,Data!Y397,0)</f>
        <v>0</v>
      </c>
      <c r="AC397" s="169">
        <f>IF(AC$2=$A397,Data!Z397,0)</f>
        <v>0</v>
      </c>
      <c r="AD397" s="170">
        <f>IF(AD$2=$A397,Data!AA397,0)</f>
        <v>0</v>
      </c>
      <c r="AE397" s="171">
        <f>IF(AE$2=$A397,Data!AB397,0)</f>
        <v>0</v>
      </c>
      <c r="AF397" s="170">
        <f>IF(AF$2=$A397,Data!AC397,0)</f>
        <v>0</v>
      </c>
      <c r="AG397" s="171">
        <f>IF(AG$2=$A397,Data!AD397,0)</f>
        <v>0</v>
      </c>
      <c r="AH397" s="170">
        <f>IF(AH$2=$A397,Data!AE397,0)</f>
        <v>0</v>
      </c>
      <c r="AI397" s="171">
        <f>IF(AI$2=$A397,Data!AF397,0)</f>
        <v>0</v>
      </c>
      <c r="AJ397" s="170">
        <f>IF(AJ$2=$A397,Data!AG397,0)</f>
        <v>0</v>
      </c>
      <c r="AK397" s="171">
        <f>IF(AK$2=$A397,Data!AH397,0)</f>
        <v>0</v>
      </c>
      <c r="AL397" s="170">
        <f>IF(AL$2=$A397,Data!AI397,0)</f>
        <v>0</v>
      </c>
      <c r="AM397" t="str">
        <f t="shared" si="12"/>
        <v>EA</v>
      </c>
      <c r="AN397" t="e">
        <f>+INDEX(Validation!$D$4:$D$250,MATCH(Merge!B397,Validation!$E$4:$E$250,0))</f>
        <v>#N/A</v>
      </c>
      <c r="AO397" s="172">
        <f t="shared" si="13"/>
        <v>0</v>
      </c>
    </row>
    <row r="398" spans="1:41" ht="15" x14ac:dyDescent="0.25">
      <c r="A398">
        <f>Inputs!$H$11</f>
        <v>1</v>
      </c>
      <c r="B398" t="str">
        <f>Inputs!$D$4</f>
        <v>Select Agency…</v>
      </c>
      <c r="C398" s="166" t="str">
        <f>Inputs!$I$6</f>
        <v>(insert code)</v>
      </c>
      <c r="D398" t="str">
        <f>IFERROR(INDEX(Inputs!$I$11:$I$19,MATCH(A398,Inputs!$H$11:$H$19)),"")</f>
        <v>(insert code)</v>
      </c>
      <c r="E398" t="s">
        <v>942</v>
      </c>
      <c r="F398" s="168">
        <f>IF(F$2=$A398,Data!C398,0)</f>
        <v>0</v>
      </c>
      <c r="G398" s="168">
        <f>IF(G$2=$A398,Data!D398,0)</f>
        <v>0</v>
      </c>
      <c r="H398" s="168">
        <f>IF(H$2=$A398,Data!E398,0)</f>
        <v>0</v>
      </c>
      <c r="I398" s="168">
        <f>IF(I$2=$A398,Data!F398,0)</f>
        <v>0</v>
      </c>
      <c r="J398" s="168">
        <f>IF(J$2=$A398,Data!G398,0)</f>
        <v>0</v>
      </c>
      <c r="K398" s="168">
        <f>IF(K$2=$A398,Data!H398,0)</f>
        <v>0</v>
      </c>
      <c r="L398" s="168">
        <f>IF(L$2=$A398,Data!I398,0)</f>
        <v>0</v>
      </c>
      <c r="M398" s="168">
        <f>IF(M$2=$A398,Data!J398,0)</f>
        <v>0</v>
      </c>
      <c r="N398" s="168">
        <f>IF(N$2=$A398,Data!K398,0)</f>
        <v>0</v>
      </c>
      <c r="O398" s="168">
        <f>IF(O$2=$A398,Data!L398,0)</f>
        <v>0</v>
      </c>
      <c r="P398" s="168">
        <f>IF(P$2=$A398,Data!M398,0)</f>
        <v>0</v>
      </c>
      <c r="Q398" s="168">
        <f>IF(Q$2=$A398,Data!N398,0)</f>
        <v>0</v>
      </c>
      <c r="R398" s="169">
        <f>IF(R$2=$A398,Data!O398,0)</f>
        <v>0</v>
      </c>
      <c r="S398" s="169">
        <f>IF(S$2=$A398,Data!P398,0)</f>
        <v>0</v>
      </c>
      <c r="T398" s="169">
        <f>IF(T$2=$A398,Data!Q398,0)</f>
        <v>0</v>
      </c>
      <c r="U398" s="169">
        <f>IF(U$2=$A398,Data!R398,0)</f>
        <v>0</v>
      </c>
      <c r="V398" s="169">
        <f>IF(V$2=$A398,Data!S398,0)</f>
        <v>0</v>
      </c>
      <c r="W398" s="169">
        <f>IF(W$2=$A398,Data!T398,0)</f>
        <v>0</v>
      </c>
      <c r="X398" s="169">
        <f>IF(X$2=$A398,Data!U398,0)</f>
        <v>0</v>
      </c>
      <c r="Y398" s="169">
        <f>IF(Y$2=$A398,Data!V398,0)</f>
        <v>0</v>
      </c>
      <c r="Z398" s="169">
        <f>IF(Z$2=$A398,Data!W398,0)</f>
        <v>0</v>
      </c>
      <c r="AA398" s="169">
        <f>IF(AA$2=$A398,Data!X398,0)</f>
        <v>0</v>
      </c>
      <c r="AB398" s="169">
        <f>IF(AB$2=$A398,Data!Y398,0)</f>
        <v>0</v>
      </c>
      <c r="AC398" s="169">
        <f>IF(AC$2=$A398,Data!Z398,0)</f>
        <v>0</v>
      </c>
      <c r="AD398" s="170">
        <f>IF(AD$2=$A398,Data!AA398,0)</f>
        <v>0</v>
      </c>
      <c r="AE398" s="171">
        <f>IF(AE$2=$A398,Data!AB398,0)</f>
        <v>0</v>
      </c>
      <c r="AF398" s="170">
        <f>IF(AF$2=$A398,Data!AC398,0)</f>
        <v>0</v>
      </c>
      <c r="AG398" s="171">
        <f>IF(AG$2=$A398,Data!AD398,0)</f>
        <v>0</v>
      </c>
      <c r="AH398" s="170">
        <f>IF(AH$2=$A398,Data!AE398,0)</f>
        <v>0</v>
      </c>
      <c r="AI398" s="171">
        <f>IF(AI$2=$A398,Data!AF398,0)</f>
        <v>0</v>
      </c>
      <c r="AJ398" s="170">
        <f>IF(AJ$2=$A398,Data!AG398,0)</f>
        <v>0</v>
      </c>
      <c r="AK398" s="171">
        <f>IF(AK$2=$A398,Data!AH398,0)</f>
        <v>0</v>
      </c>
      <c r="AL398" s="170">
        <f>IF(AL$2=$A398,Data!AI398,0)</f>
        <v>0</v>
      </c>
      <c r="AM398" t="str">
        <f t="shared" si="12"/>
        <v>EA</v>
      </c>
      <c r="AN398" t="e">
        <f>+INDEX(Validation!$D$4:$D$250,MATCH(Merge!B398,Validation!$E$4:$E$250,0))</f>
        <v>#N/A</v>
      </c>
      <c r="AO398" s="172">
        <f t="shared" si="13"/>
        <v>0</v>
      </c>
    </row>
    <row r="399" spans="1:41" ht="15" x14ac:dyDescent="0.25">
      <c r="A399">
        <f>Inputs!$H$11</f>
        <v>1</v>
      </c>
      <c r="B399" t="str">
        <f>Inputs!$D$4</f>
        <v>Select Agency…</v>
      </c>
      <c r="C399" s="166" t="str">
        <f>Inputs!$I$6</f>
        <v>(insert code)</v>
      </c>
      <c r="D399" t="str">
        <f>IFERROR(INDEX(Inputs!$I$11:$I$19,MATCH(A399,Inputs!$H$11:$H$19)),"")</f>
        <v>(insert code)</v>
      </c>
      <c r="E399" t="s">
        <v>942</v>
      </c>
      <c r="F399" s="168">
        <f>IF(F$2=$A399,Data!C399,0)</f>
        <v>0</v>
      </c>
      <c r="G399" s="168">
        <f>IF(G$2=$A399,Data!D399,0)</f>
        <v>0</v>
      </c>
      <c r="H399" s="168">
        <f>IF(H$2=$A399,Data!E399,0)</f>
        <v>0</v>
      </c>
      <c r="I399" s="168">
        <f>IF(I$2=$A399,Data!F399,0)</f>
        <v>0</v>
      </c>
      <c r="J399" s="168">
        <f>IF(J$2=$A399,Data!G399,0)</f>
        <v>0</v>
      </c>
      <c r="K399" s="168">
        <f>IF(K$2=$A399,Data!H399,0)</f>
        <v>0</v>
      </c>
      <c r="L399" s="168">
        <f>IF(L$2=$A399,Data!I399,0)</f>
        <v>0</v>
      </c>
      <c r="M399" s="168">
        <f>IF(M$2=$A399,Data!J399,0)</f>
        <v>0</v>
      </c>
      <c r="N399" s="168">
        <f>IF(N$2=$A399,Data!K399,0)</f>
        <v>0</v>
      </c>
      <c r="O399" s="168">
        <f>IF(O$2=$A399,Data!L399,0)</f>
        <v>0</v>
      </c>
      <c r="P399" s="168">
        <f>IF(P$2=$A399,Data!M399,0)</f>
        <v>0</v>
      </c>
      <c r="Q399" s="168">
        <f>IF(Q$2=$A399,Data!N399,0)</f>
        <v>0</v>
      </c>
      <c r="R399" s="169">
        <f>IF(R$2=$A399,Data!O399,0)</f>
        <v>0</v>
      </c>
      <c r="S399" s="169">
        <f>IF(S$2=$A399,Data!P399,0)</f>
        <v>0</v>
      </c>
      <c r="T399" s="169">
        <f>IF(T$2=$A399,Data!Q399,0)</f>
        <v>0</v>
      </c>
      <c r="U399" s="169">
        <f>IF(U$2=$A399,Data!R399,0)</f>
        <v>0</v>
      </c>
      <c r="V399" s="169">
        <f>IF(V$2=$A399,Data!S399,0)</f>
        <v>0</v>
      </c>
      <c r="W399" s="169">
        <f>IF(W$2=$A399,Data!T399,0)</f>
        <v>0</v>
      </c>
      <c r="X399" s="169">
        <f>IF(X$2=$A399,Data!U399,0)</f>
        <v>0</v>
      </c>
      <c r="Y399" s="169">
        <f>IF(Y$2=$A399,Data!V399,0)</f>
        <v>0</v>
      </c>
      <c r="Z399" s="169">
        <f>IF(Z$2=$A399,Data!W399,0)</f>
        <v>0</v>
      </c>
      <c r="AA399" s="169">
        <f>IF(AA$2=$A399,Data!X399,0)</f>
        <v>0</v>
      </c>
      <c r="AB399" s="169">
        <f>IF(AB$2=$A399,Data!Y399,0)</f>
        <v>0</v>
      </c>
      <c r="AC399" s="169">
        <f>IF(AC$2=$A399,Data!Z399,0)</f>
        <v>0</v>
      </c>
      <c r="AD399" s="170">
        <f>IF(AD$2=$A399,Data!AA399,0)</f>
        <v>0</v>
      </c>
      <c r="AE399" s="171">
        <f>IF(AE$2=$A399,Data!AB399,0)</f>
        <v>0</v>
      </c>
      <c r="AF399" s="170">
        <f>IF(AF$2=$A399,Data!AC399,0)</f>
        <v>0</v>
      </c>
      <c r="AG399" s="171">
        <f>IF(AG$2=$A399,Data!AD399,0)</f>
        <v>0</v>
      </c>
      <c r="AH399" s="170">
        <f>IF(AH$2=$A399,Data!AE399,0)</f>
        <v>0</v>
      </c>
      <c r="AI399" s="171">
        <f>IF(AI$2=$A399,Data!AF399,0)</f>
        <v>0</v>
      </c>
      <c r="AJ399" s="170">
        <f>IF(AJ$2=$A399,Data!AG399,0)</f>
        <v>0</v>
      </c>
      <c r="AK399" s="171">
        <f>IF(AK$2=$A399,Data!AH399,0)</f>
        <v>0</v>
      </c>
      <c r="AL399" s="170">
        <f>IF(AL$2=$A399,Data!AI399,0)</f>
        <v>0</v>
      </c>
      <c r="AM399" t="str">
        <f t="shared" si="12"/>
        <v>EA</v>
      </c>
      <c r="AN399" t="e">
        <f>+INDEX(Validation!$D$4:$D$250,MATCH(Merge!B399,Validation!$E$4:$E$250,0))</f>
        <v>#N/A</v>
      </c>
      <c r="AO399" s="172">
        <f t="shared" si="13"/>
        <v>0</v>
      </c>
    </row>
    <row r="400" spans="1:41" ht="15" x14ac:dyDescent="0.25">
      <c r="A400">
        <f>Inputs!$H$11</f>
        <v>1</v>
      </c>
      <c r="B400" t="str">
        <f>Inputs!$D$4</f>
        <v>Select Agency…</v>
      </c>
      <c r="C400" s="166" t="str">
        <f>Inputs!$I$6</f>
        <v>(insert code)</v>
      </c>
      <c r="D400" t="str">
        <f>IFERROR(INDEX(Inputs!$I$11:$I$19,MATCH(A400,Inputs!$H$11:$H$19)),"")</f>
        <v>(insert code)</v>
      </c>
      <c r="E400" t="s">
        <v>942</v>
      </c>
      <c r="F400" s="168">
        <f>IF(F$2=$A400,Data!C400,0)</f>
        <v>0</v>
      </c>
      <c r="G400" s="168">
        <f>IF(G$2=$A400,Data!D400,0)</f>
        <v>0</v>
      </c>
      <c r="H400" s="168">
        <f>IF(H$2=$A400,Data!E400,0)</f>
        <v>0</v>
      </c>
      <c r="I400" s="168">
        <f>IF(I$2=$A400,Data!F400,0)</f>
        <v>0</v>
      </c>
      <c r="J400" s="168">
        <f>IF(J$2=$A400,Data!G400,0)</f>
        <v>0</v>
      </c>
      <c r="K400" s="168">
        <f>IF(K$2=$A400,Data!H400,0)</f>
        <v>0</v>
      </c>
      <c r="L400" s="168">
        <f>IF(L$2=$A400,Data!I400,0)</f>
        <v>0</v>
      </c>
      <c r="M400" s="168">
        <f>IF(M$2=$A400,Data!J400,0)</f>
        <v>0</v>
      </c>
      <c r="N400" s="168">
        <f>IF(N$2=$A400,Data!K400,0)</f>
        <v>0</v>
      </c>
      <c r="O400" s="168">
        <f>IF(O$2=$A400,Data!L400,0)</f>
        <v>0</v>
      </c>
      <c r="P400" s="168">
        <f>IF(P$2=$A400,Data!M400,0)</f>
        <v>0</v>
      </c>
      <c r="Q400" s="168">
        <f>IF(Q$2=$A400,Data!N400,0)</f>
        <v>0</v>
      </c>
      <c r="R400" s="169">
        <f>IF(R$2=$A400,Data!O400,0)</f>
        <v>0</v>
      </c>
      <c r="S400" s="169">
        <f>IF(S$2=$A400,Data!P400,0)</f>
        <v>0</v>
      </c>
      <c r="T400" s="169">
        <f>IF(T$2=$A400,Data!Q400,0)</f>
        <v>0</v>
      </c>
      <c r="U400" s="169">
        <f>IF(U$2=$A400,Data!R400,0)</f>
        <v>0</v>
      </c>
      <c r="V400" s="169">
        <f>IF(V$2=$A400,Data!S400,0)</f>
        <v>0</v>
      </c>
      <c r="W400" s="169">
        <f>IF(W$2=$A400,Data!T400,0)</f>
        <v>0</v>
      </c>
      <c r="X400" s="169">
        <f>IF(X$2=$A400,Data!U400,0)</f>
        <v>0</v>
      </c>
      <c r="Y400" s="169">
        <f>IF(Y$2=$A400,Data!V400,0)</f>
        <v>0</v>
      </c>
      <c r="Z400" s="169">
        <f>IF(Z$2=$A400,Data!W400,0)</f>
        <v>0</v>
      </c>
      <c r="AA400" s="169">
        <f>IF(AA$2=$A400,Data!X400,0)</f>
        <v>0</v>
      </c>
      <c r="AB400" s="169">
        <f>IF(AB$2=$A400,Data!Y400,0)</f>
        <v>0</v>
      </c>
      <c r="AC400" s="169">
        <f>IF(AC$2=$A400,Data!Z400,0)</f>
        <v>0</v>
      </c>
      <c r="AD400" s="170">
        <f>IF(AD$2=$A400,Data!AA400,0)</f>
        <v>0</v>
      </c>
      <c r="AE400" s="171">
        <f>IF(AE$2=$A400,Data!AB400,0)</f>
        <v>0</v>
      </c>
      <c r="AF400" s="170">
        <f>IF(AF$2=$A400,Data!AC400,0)</f>
        <v>0</v>
      </c>
      <c r="AG400" s="171">
        <f>IF(AG$2=$A400,Data!AD400,0)</f>
        <v>0</v>
      </c>
      <c r="AH400" s="170">
        <f>IF(AH$2=$A400,Data!AE400,0)</f>
        <v>0</v>
      </c>
      <c r="AI400" s="171">
        <f>IF(AI$2=$A400,Data!AF400,0)</f>
        <v>0</v>
      </c>
      <c r="AJ400" s="170">
        <f>IF(AJ$2=$A400,Data!AG400,0)</f>
        <v>0</v>
      </c>
      <c r="AK400" s="171">
        <f>IF(AK$2=$A400,Data!AH400,0)</f>
        <v>0</v>
      </c>
      <c r="AL400" s="170">
        <f>IF(AL$2=$A400,Data!AI400,0)</f>
        <v>0</v>
      </c>
      <c r="AM400" t="str">
        <f t="shared" si="12"/>
        <v>EA</v>
      </c>
      <c r="AN400" t="e">
        <f>+INDEX(Validation!$D$4:$D$250,MATCH(Merge!B400,Validation!$E$4:$E$250,0))</f>
        <v>#N/A</v>
      </c>
      <c r="AO400" s="172">
        <f t="shared" si="13"/>
        <v>0</v>
      </c>
    </row>
    <row r="401" spans="1:41" ht="15" x14ac:dyDescent="0.25">
      <c r="A401">
        <f>Inputs!$H$11</f>
        <v>1</v>
      </c>
      <c r="B401" t="str">
        <f>Inputs!$D$4</f>
        <v>Select Agency…</v>
      </c>
      <c r="C401" s="166" t="str">
        <f>Inputs!$I$6</f>
        <v>(insert code)</v>
      </c>
      <c r="D401" t="str">
        <f>IFERROR(INDEX(Inputs!$I$11:$I$19,MATCH(A401,Inputs!$H$11:$H$19)),"")</f>
        <v>(insert code)</v>
      </c>
      <c r="E401" t="s">
        <v>942</v>
      </c>
      <c r="F401" s="168">
        <f>IF(F$2=$A401,Data!C401,0)</f>
        <v>0</v>
      </c>
      <c r="G401" s="168">
        <f>IF(G$2=$A401,Data!D401,0)</f>
        <v>0</v>
      </c>
      <c r="H401" s="168">
        <f>IF(H$2=$A401,Data!E401,0)</f>
        <v>0</v>
      </c>
      <c r="I401" s="168">
        <f>IF(I$2=$A401,Data!F401,0)</f>
        <v>0</v>
      </c>
      <c r="J401" s="168">
        <f>IF(J$2=$A401,Data!G401,0)</f>
        <v>0</v>
      </c>
      <c r="K401" s="168">
        <f>IF(K$2=$A401,Data!H401,0)</f>
        <v>0</v>
      </c>
      <c r="L401" s="168">
        <f>IF(L$2=$A401,Data!I401,0)</f>
        <v>0</v>
      </c>
      <c r="M401" s="168">
        <f>IF(M$2=$A401,Data!J401,0)</f>
        <v>0</v>
      </c>
      <c r="N401" s="168">
        <f>IF(N$2=$A401,Data!K401,0)</f>
        <v>0</v>
      </c>
      <c r="O401" s="168">
        <f>IF(O$2=$A401,Data!L401,0)</f>
        <v>0</v>
      </c>
      <c r="P401" s="168">
        <f>IF(P$2=$A401,Data!M401,0)</f>
        <v>0</v>
      </c>
      <c r="Q401" s="168">
        <f>IF(Q$2=$A401,Data!N401,0)</f>
        <v>0</v>
      </c>
      <c r="R401" s="169">
        <f>IF(R$2=$A401,Data!O401,0)</f>
        <v>0</v>
      </c>
      <c r="S401" s="169">
        <f>IF(S$2=$A401,Data!P401,0)</f>
        <v>0</v>
      </c>
      <c r="T401" s="169">
        <f>IF(T$2=$A401,Data!Q401,0)</f>
        <v>0</v>
      </c>
      <c r="U401" s="169">
        <f>IF(U$2=$A401,Data!R401,0)</f>
        <v>0</v>
      </c>
      <c r="V401" s="169">
        <f>IF(V$2=$A401,Data!S401,0)</f>
        <v>0</v>
      </c>
      <c r="W401" s="169">
        <f>IF(W$2=$A401,Data!T401,0)</f>
        <v>0</v>
      </c>
      <c r="X401" s="169">
        <f>IF(X$2=$A401,Data!U401,0)</f>
        <v>0</v>
      </c>
      <c r="Y401" s="169">
        <f>IF(Y$2=$A401,Data!V401,0)</f>
        <v>0</v>
      </c>
      <c r="Z401" s="169">
        <f>IF(Z$2=$A401,Data!W401,0)</f>
        <v>0</v>
      </c>
      <c r="AA401" s="169">
        <f>IF(AA$2=$A401,Data!X401,0)</f>
        <v>0</v>
      </c>
      <c r="AB401" s="169">
        <f>IF(AB$2=$A401,Data!Y401,0)</f>
        <v>0</v>
      </c>
      <c r="AC401" s="169">
        <f>IF(AC$2=$A401,Data!Z401,0)</f>
        <v>0</v>
      </c>
      <c r="AD401" s="170">
        <f>IF(AD$2=$A401,Data!AA401,0)</f>
        <v>0</v>
      </c>
      <c r="AE401" s="171">
        <f>IF(AE$2=$A401,Data!AB401,0)</f>
        <v>0</v>
      </c>
      <c r="AF401" s="170">
        <f>IF(AF$2=$A401,Data!AC401,0)</f>
        <v>0</v>
      </c>
      <c r="AG401" s="171">
        <f>IF(AG$2=$A401,Data!AD401,0)</f>
        <v>0</v>
      </c>
      <c r="AH401" s="170">
        <f>IF(AH$2=$A401,Data!AE401,0)</f>
        <v>0</v>
      </c>
      <c r="AI401" s="171">
        <f>IF(AI$2=$A401,Data!AF401,0)</f>
        <v>0</v>
      </c>
      <c r="AJ401" s="170">
        <f>IF(AJ$2=$A401,Data!AG401,0)</f>
        <v>0</v>
      </c>
      <c r="AK401" s="171">
        <f>IF(AK$2=$A401,Data!AH401,0)</f>
        <v>0</v>
      </c>
      <c r="AL401" s="170">
        <f>IF(AL$2=$A401,Data!AI401,0)</f>
        <v>0</v>
      </c>
      <c r="AM401" t="str">
        <f t="shared" si="12"/>
        <v>EA</v>
      </c>
      <c r="AN401" t="e">
        <f>+INDEX(Validation!$D$4:$D$250,MATCH(Merge!B401,Validation!$E$4:$E$250,0))</f>
        <v>#N/A</v>
      </c>
      <c r="AO401" s="172">
        <f t="shared" si="13"/>
        <v>0</v>
      </c>
    </row>
    <row r="402" spans="1:41" ht="15" x14ac:dyDescent="0.25">
      <c r="A402">
        <f>Inputs!$H$11</f>
        <v>1</v>
      </c>
      <c r="B402" t="str">
        <f>Inputs!$D$4</f>
        <v>Select Agency…</v>
      </c>
      <c r="C402" s="166" t="str">
        <f>Inputs!$I$6</f>
        <v>(insert code)</v>
      </c>
      <c r="D402" t="str">
        <f>IFERROR(INDEX(Inputs!$I$11:$I$19,MATCH(A402,Inputs!$H$11:$H$19)),"")</f>
        <v>(insert code)</v>
      </c>
      <c r="E402" t="s">
        <v>942</v>
      </c>
      <c r="F402" s="168">
        <f>IF(F$2=$A402,Data!C402,0)</f>
        <v>0</v>
      </c>
      <c r="G402" s="168">
        <f>IF(G$2=$A402,Data!D402,0)</f>
        <v>0</v>
      </c>
      <c r="H402" s="168">
        <f>IF(H$2=$A402,Data!E402,0)</f>
        <v>0</v>
      </c>
      <c r="I402" s="168">
        <f>IF(I$2=$A402,Data!F402,0)</f>
        <v>0</v>
      </c>
      <c r="J402" s="168">
        <f>IF(J$2=$A402,Data!G402,0)</f>
        <v>0</v>
      </c>
      <c r="K402" s="168">
        <f>IF(K$2=$A402,Data!H402,0)</f>
        <v>0</v>
      </c>
      <c r="L402" s="168">
        <f>IF(L$2=$A402,Data!I402,0)</f>
        <v>0</v>
      </c>
      <c r="M402" s="168">
        <f>IF(M$2=$A402,Data!J402,0)</f>
        <v>0</v>
      </c>
      <c r="N402" s="168">
        <f>IF(N$2=$A402,Data!K402,0)</f>
        <v>0</v>
      </c>
      <c r="O402" s="168">
        <f>IF(O$2=$A402,Data!L402,0)</f>
        <v>0</v>
      </c>
      <c r="P402" s="168">
        <f>IF(P$2=$A402,Data!M402,0)</f>
        <v>0</v>
      </c>
      <c r="Q402" s="168">
        <f>IF(Q$2=$A402,Data!N402,0)</f>
        <v>0</v>
      </c>
      <c r="R402" s="169">
        <f>IF(R$2=$A402,Data!O402,0)</f>
        <v>0</v>
      </c>
      <c r="S402" s="169">
        <f>IF(S$2=$A402,Data!P402,0)</f>
        <v>0</v>
      </c>
      <c r="T402" s="169">
        <f>IF(T$2=$A402,Data!Q402,0)</f>
        <v>0</v>
      </c>
      <c r="U402" s="169">
        <f>IF(U$2=$A402,Data!R402,0)</f>
        <v>0</v>
      </c>
      <c r="V402" s="169">
        <f>IF(V$2=$A402,Data!S402,0)</f>
        <v>0</v>
      </c>
      <c r="W402" s="169">
        <f>IF(W$2=$A402,Data!T402,0)</f>
        <v>0</v>
      </c>
      <c r="X402" s="169">
        <f>IF(X$2=$A402,Data!U402,0)</f>
        <v>0</v>
      </c>
      <c r="Y402" s="169">
        <f>IF(Y$2=$A402,Data!V402,0)</f>
        <v>0</v>
      </c>
      <c r="Z402" s="169">
        <f>IF(Z$2=$A402,Data!W402,0)</f>
        <v>0</v>
      </c>
      <c r="AA402" s="169">
        <f>IF(AA$2=$A402,Data!X402,0)</f>
        <v>0</v>
      </c>
      <c r="AB402" s="169">
        <f>IF(AB$2=$A402,Data!Y402,0)</f>
        <v>0</v>
      </c>
      <c r="AC402" s="169">
        <f>IF(AC$2=$A402,Data!Z402,0)</f>
        <v>0</v>
      </c>
      <c r="AD402" s="170">
        <f>IF(AD$2=$A402,Data!AA402,0)</f>
        <v>0</v>
      </c>
      <c r="AE402" s="171">
        <f>IF(AE$2=$A402,Data!AB402,0)</f>
        <v>0</v>
      </c>
      <c r="AF402" s="170">
        <f>IF(AF$2=$A402,Data!AC402,0)</f>
        <v>0</v>
      </c>
      <c r="AG402" s="171">
        <f>IF(AG$2=$A402,Data!AD402,0)</f>
        <v>0</v>
      </c>
      <c r="AH402" s="170">
        <f>IF(AH$2=$A402,Data!AE402,0)</f>
        <v>0</v>
      </c>
      <c r="AI402" s="171">
        <f>IF(AI$2=$A402,Data!AF402,0)</f>
        <v>0</v>
      </c>
      <c r="AJ402" s="170">
        <f>IF(AJ$2=$A402,Data!AG402,0)</f>
        <v>0</v>
      </c>
      <c r="AK402" s="171">
        <f>IF(AK$2=$A402,Data!AH402,0)</f>
        <v>0</v>
      </c>
      <c r="AL402" s="170">
        <f>IF(AL$2=$A402,Data!AI402,0)</f>
        <v>0</v>
      </c>
      <c r="AM402" t="str">
        <f t="shared" si="12"/>
        <v>EA</v>
      </c>
      <c r="AN402" t="e">
        <f>+INDEX(Validation!$D$4:$D$250,MATCH(Merge!B402,Validation!$E$4:$E$250,0))</f>
        <v>#N/A</v>
      </c>
      <c r="AO402" s="172">
        <f t="shared" si="13"/>
        <v>0</v>
      </c>
    </row>
    <row r="403" spans="1:41" ht="15" x14ac:dyDescent="0.25">
      <c r="A403">
        <f>Inputs!$H$11</f>
        <v>1</v>
      </c>
      <c r="B403" t="str">
        <f>Inputs!$D$4</f>
        <v>Select Agency…</v>
      </c>
      <c r="C403" s="166" t="str">
        <f>Inputs!$I$6</f>
        <v>(insert code)</v>
      </c>
      <c r="D403" t="str">
        <f>IFERROR(INDEX(Inputs!$I$11:$I$19,MATCH(A403,Inputs!$H$11:$H$19)),"")</f>
        <v>(insert code)</v>
      </c>
      <c r="E403" t="s">
        <v>942</v>
      </c>
      <c r="F403" s="168">
        <f>IF(F$2=$A403,Data!C403,0)</f>
        <v>0</v>
      </c>
      <c r="G403" s="168">
        <f>IF(G$2=$A403,Data!D403,0)</f>
        <v>0</v>
      </c>
      <c r="H403" s="168">
        <f>IF(H$2=$A403,Data!E403,0)</f>
        <v>0</v>
      </c>
      <c r="I403" s="168">
        <f>IF(I$2=$A403,Data!F403,0)</f>
        <v>0</v>
      </c>
      <c r="J403" s="168">
        <f>IF(J$2=$A403,Data!G403,0)</f>
        <v>0</v>
      </c>
      <c r="K403" s="168">
        <f>IF(K$2=$A403,Data!H403,0)</f>
        <v>0</v>
      </c>
      <c r="L403" s="168">
        <f>IF(L$2=$A403,Data!I403,0)</f>
        <v>0</v>
      </c>
      <c r="M403" s="168">
        <f>IF(M$2=$A403,Data!J403,0)</f>
        <v>0</v>
      </c>
      <c r="N403" s="168">
        <f>IF(N$2=$A403,Data!K403,0)</f>
        <v>0</v>
      </c>
      <c r="O403" s="168">
        <f>IF(O$2=$A403,Data!L403,0)</f>
        <v>0</v>
      </c>
      <c r="P403" s="168">
        <f>IF(P$2=$A403,Data!M403,0)</f>
        <v>0</v>
      </c>
      <c r="Q403" s="168">
        <f>IF(Q$2=$A403,Data!N403,0)</f>
        <v>0</v>
      </c>
      <c r="R403" s="169">
        <f>IF(R$2=$A403,Data!O403,0)</f>
        <v>0</v>
      </c>
      <c r="S403" s="169">
        <f>IF(S$2=$A403,Data!P403,0)</f>
        <v>0</v>
      </c>
      <c r="T403" s="169">
        <f>IF(T$2=$A403,Data!Q403,0)</f>
        <v>0</v>
      </c>
      <c r="U403" s="169">
        <f>IF(U$2=$A403,Data!R403,0)</f>
        <v>0</v>
      </c>
      <c r="V403" s="169">
        <f>IF(V$2=$A403,Data!S403,0)</f>
        <v>0</v>
      </c>
      <c r="W403" s="169">
        <f>IF(W$2=$A403,Data!T403,0)</f>
        <v>0</v>
      </c>
      <c r="X403" s="169">
        <f>IF(X$2=$A403,Data!U403,0)</f>
        <v>0</v>
      </c>
      <c r="Y403" s="169">
        <f>IF(Y$2=$A403,Data!V403,0)</f>
        <v>0</v>
      </c>
      <c r="Z403" s="169">
        <f>IF(Z$2=$A403,Data!W403,0)</f>
        <v>0</v>
      </c>
      <c r="AA403" s="169">
        <f>IF(AA$2=$A403,Data!X403,0)</f>
        <v>0</v>
      </c>
      <c r="AB403" s="169">
        <f>IF(AB$2=$A403,Data!Y403,0)</f>
        <v>0</v>
      </c>
      <c r="AC403" s="169">
        <f>IF(AC$2=$A403,Data!Z403,0)</f>
        <v>0</v>
      </c>
      <c r="AD403" s="170">
        <f>IF(AD$2=$A403,Data!AA403,0)</f>
        <v>0</v>
      </c>
      <c r="AE403" s="171">
        <f>IF(AE$2=$A403,Data!AB403,0)</f>
        <v>0</v>
      </c>
      <c r="AF403" s="170">
        <f>IF(AF$2=$A403,Data!AC403,0)</f>
        <v>0</v>
      </c>
      <c r="AG403" s="171">
        <f>IF(AG$2=$A403,Data!AD403,0)</f>
        <v>0</v>
      </c>
      <c r="AH403" s="170">
        <f>IF(AH$2=$A403,Data!AE403,0)</f>
        <v>0</v>
      </c>
      <c r="AI403" s="171">
        <f>IF(AI$2=$A403,Data!AF403,0)</f>
        <v>0</v>
      </c>
      <c r="AJ403" s="170">
        <f>IF(AJ$2=$A403,Data!AG403,0)</f>
        <v>0</v>
      </c>
      <c r="AK403" s="171">
        <f>IF(AK$2=$A403,Data!AH403,0)</f>
        <v>0</v>
      </c>
      <c r="AL403" s="170">
        <f>IF(AL$2=$A403,Data!AI403,0)</f>
        <v>0</v>
      </c>
      <c r="AM403" t="str">
        <f t="shared" si="12"/>
        <v>EA</v>
      </c>
      <c r="AN403" t="e">
        <f>+INDEX(Validation!$D$4:$D$250,MATCH(Merge!B403,Validation!$E$4:$E$250,0))</f>
        <v>#N/A</v>
      </c>
      <c r="AO403" s="172">
        <f t="shared" si="13"/>
        <v>0</v>
      </c>
    </row>
    <row r="404" spans="1:41" ht="15" x14ac:dyDescent="0.25">
      <c r="A404">
        <f>Inputs!$H$11</f>
        <v>1</v>
      </c>
      <c r="B404" t="str">
        <f>Inputs!$D$4</f>
        <v>Select Agency…</v>
      </c>
      <c r="C404" s="166" t="str">
        <f>Inputs!$I$6</f>
        <v>(insert code)</v>
      </c>
      <c r="D404" t="str">
        <f>IFERROR(INDEX(Inputs!$I$11:$I$19,MATCH(A404,Inputs!$H$11:$H$19)),"")</f>
        <v>(insert code)</v>
      </c>
      <c r="E404" t="s">
        <v>942</v>
      </c>
      <c r="F404" s="168">
        <f>IF(F$2=$A404,Data!C404,0)</f>
        <v>0</v>
      </c>
      <c r="G404" s="168">
        <f>IF(G$2=$A404,Data!D404,0)</f>
        <v>0</v>
      </c>
      <c r="H404" s="168">
        <f>IF(H$2=$A404,Data!E404,0)</f>
        <v>0</v>
      </c>
      <c r="I404" s="168">
        <f>IF(I$2=$A404,Data!F404,0)</f>
        <v>0</v>
      </c>
      <c r="J404" s="168">
        <f>IF(J$2=$A404,Data!G404,0)</f>
        <v>0</v>
      </c>
      <c r="K404" s="168">
        <f>IF(K$2=$A404,Data!H404,0)</f>
        <v>0</v>
      </c>
      <c r="L404" s="168">
        <f>IF(L$2=$A404,Data!I404,0)</f>
        <v>0</v>
      </c>
      <c r="M404" s="168">
        <f>IF(M$2=$A404,Data!J404,0)</f>
        <v>0</v>
      </c>
      <c r="N404" s="168">
        <f>IF(N$2=$A404,Data!K404,0)</f>
        <v>0</v>
      </c>
      <c r="O404" s="168">
        <f>IF(O$2=$A404,Data!L404,0)</f>
        <v>0</v>
      </c>
      <c r="P404" s="168">
        <f>IF(P$2=$A404,Data!M404,0)</f>
        <v>0</v>
      </c>
      <c r="Q404" s="168">
        <f>IF(Q$2=$A404,Data!N404,0)</f>
        <v>0</v>
      </c>
      <c r="R404" s="169">
        <f>IF(R$2=$A404,Data!O404,0)</f>
        <v>0</v>
      </c>
      <c r="S404" s="169">
        <f>IF(S$2=$A404,Data!P404,0)</f>
        <v>0</v>
      </c>
      <c r="T404" s="169">
        <f>IF(T$2=$A404,Data!Q404,0)</f>
        <v>0</v>
      </c>
      <c r="U404" s="169">
        <f>IF(U$2=$A404,Data!R404,0)</f>
        <v>0</v>
      </c>
      <c r="V404" s="169">
        <f>IF(V$2=$A404,Data!S404,0)</f>
        <v>0</v>
      </c>
      <c r="W404" s="169">
        <f>IF(W$2=$A404,Data!T404,0)</f>
        <v>0</v>
      </c>
      <c r="X404" s="169">
        <f>IF(X$2=$A404,Data!U404,0)</f>
        <v>0</v>
      </c>
      <c r="Y404" s="169">
        <f>IF(Y$2=$A404,Data!V404,0)</f>
        <v>0</v>
      </c>
      <c r="Z404" s="169">
        <f>IF(Z$2=$A404,Data!W404,0)</f>
        <v>0</v>
      </c>
      <c r="AA404" s="169">
        <f>IF(AA$2=$A404,Data!X404,0)</f>
        <v>0</v>
      </c>
      <c r="AB404" s="169">
        <f>IF(AB$2=$A404,Data!Y404,0)</f>
        <v>0</v>
      </c>
      <c r="AC404" s="169">
        <f>IF(AC$2=$A404,Data!Z404,0)</f>
        <v>0</v>
      </c>
      <c r="AD404" s="170">
        <f>IF(AD$2=$A404,Data!AA404,0)</f>
        <v>0</v>
      </c>
      <c r="AE404" s="171">
        <f>IF(AE$2=$A404,Data!AB404,0)</f>
        <v>0</v>
      </c>
      <c r="AF404" s="170">
        <f>IF(AF$2=$A404,Data!AC404,0)</f>
        <v>0</v>
      </c>
      <c r="AG404" s="171">
        <f>IF(AG$2=$A404,Data!AD404,0)</f>
        <v>0</v>
      </c>
      <c r="AH404" s="170">
        <f>IF(AH$2=$A404,Data!AE404,0)</f>
        <v>0</v>
      </c>
      <c r="AI404" s="171">
        <f>IF(AI$2=$A404,Data!AF404,0)</f>
        <v>0</v>
      </c>
      <c r="AJ404" s="170">
        <f>IF(AJ$2=$A404,Data!AG404,0)</f>
        <v>0</v>
      </c>
      <c r="AK404" s="171">
        <f>IF(AK$2=$A404,Data!AH404,0)</f>
        <v>0</v>
      </c>
      <c r="AL404" s="170">
        <f>IF(AL$2=$A404,Data!AI404,0)</f>
        <v>0</v>
      </c>
      <c r="AM404" t="str">
        <f t="shared" si="12"/>
        <v>EA</v>
      </c>
      <c r="AN404" t="e">
        <f>+INDEX(Validation!$D$4:$D$250,MATCH(Merge!B404,Validation!$E$4:$E$250,0))</f>
        <v>#N/A</v>
      </c>
      <c r="AO404" s="172">
        <f t="shared" si="13"/>
        <v>0</v>
      </c>
    </row>
    <row r="405" spans="1:41" ht="15" x14ac:dyDescent="0.25">
      <c r="A405">
        <f>Inputs!$H$11</f>
        <v>1</v>
      </c>
      <c r="B405" t="str">
        <f>Inputs!$D$4</f>
        <v>Select Agency…</v>
      </c>
      <c r="C405" s="166" t="str">
        <f>Inputs!$I$6</f>
        <v>(insert code)</v>
      </c>
      <c r="D405" t="str">
        <f>IFERROR(INDEX(Inputs!$I$11:$I$19,MATCH(A405,Inputs!$H$11:$H$19)),"")</f>
        <v>(insert code)</v>
      </c>
      <c r="E405" t="s">
        <v>942</v>
      </c>
      <c r="F405" s="168">
        <f>IF(F$2=$A405,Data!C405,0)</f>
        <v>0</v>
      </c>
      <c r="G405" s="168">
        <f>IF(G$2=$A405,Data!D405,0)</f>
        <v>0</v>
      </c>
      <c r="H405" s="168">
        <f>IF(H$2=$A405,Data!E405,0)</f>
        <v>0</v>
      </c>
      <c r="I405" s="168">
        <f>IF(I$2=$A405,Data!F405,0)</f>
        <v>0</v>
      </c>
      <c r="J405" s="168">
        <f>IF(J$2=$A405,Data!G405,0)</f>
        <v>0</v>
      </c>
      <c r="K405" s="168">
        <f>IF(K$2=$A405,Data!H405,0)</f>
        <v>0</v>
      </c>
      <c r="L405" s="168">
        <f>IF(L$2=$A405,Data!I405,0)</f>
        <v>0</v>
      </c>
      <c r="M405" s="168">
        <f>IF(M$2=$A405,Data!J405,0)</f>
        <v>0</v>
      </c>
      <c r="N405" s="168">
        <f>IF(N$2=$A405,Data!K405,0)</f>
        <v>0</v>
      </c>
      <c r="O405" s="168">
        <f>IF(O$2=$A405,Data!L405,0)</f>
        <v>0</v>
      </c>
      <c r="P405" s="168">
        <f>IF(P$2=$A405,Data!M405,0)</f>
        <v>0</v>
      </c>
      <c r="Q405" s="168">
        <f>IF(Q$2=$A405,Data!N405,0)</f>
        <v>0</v>
      </c>
      <c r="R405" s="169">
        <f>IF(R$2=$A405,Data!O405,0)</f>
        <v>0</v>
      </c>
      <c r="S405" s="169">
        <f>IF(S$2=$A405,Data!P405,0)</f>
        <v>0</v>
      </c>
      <c r="T405" s="169">
        <f>IF(T$2=$A405,Data!Q405,0)</f>
        <v>0</v>
      </c>
      <c r="U405" s="169">
        <f>IF(U$2=$A405,Data!R405,0)</f>
        <v>0</v>
      </c>
      <c r="V405" s="169">
        <f>IF(V$2=$A405,Data!S405,0)</f>
        <v>0</v>
      </c>
      <c r="W405" s="169">
        <f>IF(W$2=$A405,Data!T405,0)</f>
        <v>0</v>
      </c>
      <c r="X405" s="169">
        <f>IF(X$2=$A405,Data!U405,0)</f>
        <v>0</v>
      </c>
      <c r="Y405" s="169">
        <f>IF(Y$2=$A405,Data!V405,0)</f>
        <v>0</v>
      </c>
      <c r="Z405" s="169">
        <f>IF(Z$2=$A405,Data!W405,0)</f>
        <v>0</v>
      </c>
      <c r="AA405" s="169">
        <f>IF(AA$2=$A405,Data!X405,0)</f>
        <v>0</v>
      </c>
      <c r="AB405" s="169">
        <f>IF(AB$2=$A405,Data!Y405,0)</f>
        <v>0</v>
      </c>
      <c r="AC405" s="169">
        <f>IF(AC$2=$A405,Data!Z405,0)</f>
        <v>0</v>
      </c>
      <c r="AD405" s="170">
        <f>IF(AD$2=$A405,Data!AA405,0)</f>
        <v>0</v>
      </c>
      <c r="AE405" s="171">
        <f>IF(AE$2=$A405,Data!AB405,0)</f>
        <v>0</v>
      </c>
      <c r="AF405" s="170">
        <f>IF(AF$2=$A405,Data!AC405,0)</f>
        <v>0</v>
      </c>
      <c r="AG405" s="171">
        <f>IF(AG$2=$A405,Data!AD405,0)</f>
        <v>0</v>
      </c>
      <c r="AH405" s="170">
        <f>IF(AH$2=$A405,Data!AE405,0)</f>
        <v>0</v>
      </c>
      <c r="AI405" s="171">
        <f>IF(AI$2=$A405,Data!AF405,0)</f>
        <v>0</v>
      </c>
      <c r="AJ405" s="170">
        <f>IF(AJ$2=$A405,Data!AG405,0)</f>
        <v>0</v>
      </c>
      <c r="AK405" s="171">
        <f>IF(AK$2=$A405,Data!AH405,0)</f>
        <v>0</v>
      </c>
      <c r="AL405" s="170">
        <f>IF(AL$2=$A405,Data!AI405,0)</f>
        <v>0</v>
      </c>
      <c r="AM405" t="str">
        <f t="shared" si="12"/>
        <v>EA</v>
      </c>
      <c r="AN405" t="e">
        <f>+INDEX(Validation!$D$4:$D$250,MATCH(Merge!B405,Validation!$E$4:$E$250,0))</f>
        <v>#N/A</v>
      </c>
      <c r="AO405" s="172">
        <f t="shared" si="13"/>
        <v>0</v>
      </c>
    </row>
    <row r="406" spans="1:41" ht="15" x14ac:dyDescent="0.25">
      <c r="A406">
        <f>Inputs!$H$11</f>
        <v>1</v>
      </c>
      <c r="B406" t="str">
        <f>Inputs!$D$4</f>
        <v>Select Agency…</v>
      </c>
      <c r="C406" s="166" t="str">
        <f>Inputs!$I$6</f>
        <v>(insert code)</v>
      </c>
      <c r="D406" t="str">
        <f>IFERROR(INDEX(Inputs!$I$11:$I$19,MATCH(A406,Inputs!$H$11:$H$19)),"")</f>
        <v>(insert code)</v>
      </c>
      <c r="E406" t="s">
        <v>942</v>
      </c>
      <c r="F406" s="168">
        <f>IF(F$2=$A406,Data!C406,0)</f>
        <v>0</v>
      </c>
      <c r="G406" s="168">
        <f>IF(G$2=$A406,Data!D406,0)</f>
        <v>0</v>
      </c>
      <c r="H406" s="168">
        <f>IF(H$2=$A406,Data!E406,0)</f>
        <v>0</v>
      </c>
      <c r="I406" s="168">
        <f>IF(I$2=$A406,Data!F406,0)</f>
        <v>0</v>
      </c>
      <c r="J406" s="168">
        <f>IF(J$2=$A406,Data!G406,0)</f>
        <v>0</v>
      </c>
      <c r="K406" s="168">
        <f>IF(K$2=$A406,Data!H406,0)</f>
        <v>0</v>
      </c>
      <c r="L406" s="168">
        <f>IF(L$2=$A406,Data!I406,0)</f>
        <v>0</v>
      </c>
      <c r="M406" s="168">
        <f>IF(M$2=$A406,Data!J406,0)</f>
        <v>0</v>
      </c>
      <c r="N406" s="168">
        <f>IF(N$2=$A406,Data!K406,0)</f>
        <v>0</v>
      </c>
      <c r="O406" s="168">
        <f>IF(O$2=$A406,Data!L406,0)</f>
        <v>0</v>
      </c>
      <c r="P406" s="168">
        <f>IF(P$2=$A406,Data!M406,0)</f>
        <v>0</v>
      </c>
      <c r="Q406" s="168">
        <f>IF(Q$2=$A406,Data!N406,0)</f>
        <v>0</v>
      </c>
      <c r="R406" s="169">
        <f>IF(R$2=$A406,Data!O406,0)</f>
        <v>0</v>
      </c>
      <c r="S406" s="169">
        <f>IF(S$2=$A406,Data!P406,0)</f>
        <v>0</v>
      </c>
      <c r="T406" s="169">
        <f>IF(T$2=$A406,Data!Q406,0)</f>
        <v>0</v>
      </c>
      <c r="U406" s="169">
        <f>IF(U$2=$A406,Data!R406,0)</f>
        <v>0</v>
      </c>
      <c r="V406" s="169">
        <f>IF(V$2=$A406,Data!S406,0)</f>
        <v>0</v>
      </c>
      <c r="W406" s="169">
        <f>IF(W$2=$A406,Data!T406,0)</f>
        <v>0</v>
      </c>
      <c r="X406" s="169">
        <f>IF(X$2=$A406,Data!U406,0)</f>
        <v>0</v>
      </c>
      <c r="Y406" s="169">
        <f>IF(Y$2=$A406,Data!V406,0)</f>
        <v>0</v>
      </c>
      <c r="Z406" s="169">
        <f>IF(Z$2=$A406,Data!W406,0)</f>
        <v>0</v>
      </c>
      <c r="AA406" s="169">
        <f>IF(AA$2=$A406,Data!X406,0)</f>
        <v>0</v>
      </c>
      <c r="AB406" s="169">
        <f>IF(AB$2=$A406,Data!Y406,0)</f>
        <v>0</v>
      </c>
      <c r="AC406" s="169">
        <f>IF(AC$2=$A406,Data!Z406,0)</f>
        <v>0</v>
      </c>
      <c r="AD406" s="170">
        <f>IF(AD$2=$A406,Data!AA406,0)</f>
        <v>0</v>
      </c>
      <c r="AE406" s="171">
        <f>IF(AE$2=$A406,Data!AB406,0)</f>
        <v>0</v>
      </c>
      <c r="AF406" s="170">
        <f>IF(AF$2=$A406,Data!AC406,0)</f>
        <v>0</v>
      </c>
      <c r="AG406" s="171">
        <f>IF(AG$2=$A406,Data!AD406,0)</f>
        <v>0</v>
      </c>
      <c r="AH406" s="170">
        <f>IF(AH$2=$A406,Data!AE406,0)</f>
        <v>0</v>
      </c>
      <c r="AI406" s="171">
        <f>IF(AI$2=$A406,Data!AF406,0)</f>
        <v>0</v>
      </c>
      <c r="AJ406" s="170">
        <f>IF(AJ$2=$A406,Data!AG406,0)</f>
        <v>0</v>
      </c>
      <c r="AK406" s="171">
        <f>IF(AK$2=$A406,Data!AH406,0)</f>
        <v>0</v>
      </c>
      <c r="AL406" s="170">
        <f>IF(AL$2=$A406,Data!AI406,0)</f>
        <v>0</v>
      </c>
      <c r="AM406" t="str">
        <f t="shared" si="12"/>
        <v>EA</v>
      </c>
      <c r="AN406" t="e">
        <f>+INDEX(Validation!$D$4:$D$250,MATCH(Merge!B406,Validation!$E$4:$E$250,0))</f>
        <v>#N/A</v>
      </c>
      <c r="AO406" s="172">
        <f t="shared" si="13"/>
        <v>0</v>
      </c>
    </row>
    <row r="407" spans="1:41" ht="15" x14ac:dyDescent="0.25">
      <c r="A407">
        <f>Inputs!$H$11</f>
        <v>1</v>
      </c>
      <c r="B407" t="str">
        <f>Inputs!$D$4</f>
        <v>Select Agency…</v>
      </c>
      <c r="C407" s="166" t="str">
        <f>Inputs!$I$6</f>
        <v>(insert code)</v>
      </c>
      <c r="D407" t="str">
        <f>IFERROR(INDEX(Inputs!$I$11:$I$19,MATCH(A407,Inputs!$H$11:$H$19)),"")</f>
        <v>(insert code)</v>
      </c>
      <c r="E407" t="s">
        <v>942</v>
      </c>
      <c r="F407" s="168">
        <f>IF(F$2=$A407,Data!C407,0)</f>
        <v>0</v>
      </c>
      <c r="G407" s="168">
        <f>IF(G$2=$A407,Data!D407,0)</f>
        <v>0</v>
      </c>
      <c r="H407" s="168">
        <f>IF(H$2=$A407,Data!E407,0)</f>
        <v>0</v>
      </c>
      <c r="I407" s="168">
        <f>IF(I$2=$A407,Data!F407,0)</f>
        <v>0</v>
      </c>
      <c r="J407" s="168">
        <f>IF(J$2=$A407,Data!G407,0)</f>
        <v>0</v>
      </c>
      <c r="K407" s="168">
        <f>IF(K$2=$A407,Data!H407,0)</f>
        <v>0</v>
      </c>
      <c r="L407" s="168">
        <f>IF(L$2=$A407,Data!I407,0)</f>
        <v>0</v>
      </c>
      <c r="M407" s="168">
        <f>IF(M$2=$A407,Data!J407,0)</f>
        <v>0</v>
      </c>
      <c r="N407" s="168">
        <f>IF(N$2=$A407,Data!K407,0)</f>
        <v>0</v>
      </c>
      <c r="O407" s="168">
        <f>IF(O$2=$A407,Data!L407,0)</f>
        <v>0</v>
      </c>
      <c r="P407" s="168">
        <f>IF(P$2=$A407,Data!M407,0)</f>
        <v>0</v>
      </c>
      <c r="Q407" s="168">
        <f>IF(Q$2=$A407,Data!N407,0)</f>
        <v>0</v>
      </c>
      <c r="R407" s="169">
        <f>IF(R$2=$A407,Data!O407,0)</f>
        <v>0</v>
      </c>
      <c r="S407" s="169">
        <f>IF(S$2=$A407,Data!P407,0)</f>
        <v>0</v>
      </c>
      <c r="T407" s="169">
        <f>IF(T$2=$A407,Data!Q407,0)</f>
        <v>0</v>
      </c>
      <c r="U407" s="169">
        <f>IF(U$2=$A407,Data!R407,0)</f>
        <v>0</v>
      </c>
      <c r="V407" s="169">
        <f>IF(V$2=$A407,Data!S407,0)</f>
        <v>0</v>
      </c>
      <c r="W407" s="169">
        <f>IF(W$2=$A407,Data!T407,0)</f>
        <v>0</v>
      </c>
      <c r="X407" s="169">
        <f>IF(X$2=$A407,Data!U407,0)</f>
        <v>0</v>
      </c>
      <c r="Y407" s="169">
        <f>IF(Y$2=$A407,Data!V407,0)</f>
        <v>0</v>
      </c>
      <c r="Z407" s="169">
        <f>IF(Z$2=$A407,Data!W407,0)</f>
        <v>0</v>
      </c>
      <c r="AA407" s="169">
        <f>IF(AA$2=$A407,Data!X407,0)</f>
        <v>0</v>
      </c>
      <c r="AB407" s="169">
        <f>IF(AB$2=$A407,Data!Y407,0)</f>
        <v>0</v>
      </c>
      <c r="AC407" s="169">
        <f>IF(AC$2=$A407,Data!Z407,0)</f>
        <v>0</v>
      </c>
      <c r="AD407" s="170">
        <f>IF(AD$2=$A407,Data!AA407,0)</f>
        <v>0</v>
      </c>
      <c r="AE407" s="171">
        <f>IF(AE$2=$A407,Data!AB407,0)</f>
        <v>0</v>
      </c>
      <c r="AF407" s="170">
        <f>IF(AF$2=$A407,Data!AC407,0)</f>
        <v>0</v>
      </c>
      <c r="AG407" s="171">
        <f>IF(AG$2=$A407,Data!AD407,0)</f>
        <v>0</v>
      </c>
      <c r="AH407" s="170">
        <f>IF(AH$2=$A407,Data!AE407,0)</f>
        <v>0</v>
      </c>
      <c r="AI407" s="171">
        <f>IF(AI$2=$A407,Data!AF407,0)</f>
        <v>0</v>
      </c>
      <c r="AJ407" s="170">
        <f>IF(AJ$2=$A407,Data!AG407,0)</f>
        <v>0</v>
      </c>
      <c r="AK407" s="171">
        <f>IF(AK$2=$A407,Data!AH407,0)</f>
        <v>0</v>
      </c>
      <c r="AL407" s="170">
        <f>IF(AL$2=$A407,Data!AI407,0)</f>
        <v>0</v>
      </c>
      <c r="AM407" t="str">
        <f t="shared" si="12"/>
        <v>EA</v>
      </c>
      <c r="AN407" t="e">
        <f>+INDEX(Validation!$D$4:$D$250,MATCH(Merge!B407,Validation!$E$4:$E$250,0))</f>
        <v>#N/A</v>
      </c>
      <c r="AO407" s="172">
        <f t="shared" si="13"/>
        <v>0</v>
      </c>
    </row>
    <row r="408" spans="1:41" ht="15" x14ac:dyDescent="0.25">
      <c r="A408">
        <f>Inputs!$H$11</f>
        <v>1</v>
      </c>
      <c r="B408" t="str">
        <f>Inputs!$D$4</f>
        <v>Select Agency…</v>
      </c>
      <c r="C408" s="166" t="str">
        <f>Inputs!$I$6</f>
        <v>(insert code)</v>
      </c>
      <c r="D408" t="str">
        <f>IFERROR(INDEX(Inputs!$I$11:$I$19,MATCH(A408,Inputs!$H$11:$H$19)),"")</f>
        <v>(insert code)</v>
      </c>
      <c r="E408" t="s">
        <v>942</v>
      </c>
      <c r="F408" s="168">
        <f>IF(F$2=$A408,Data!C408,0)</f>
        <v>0</v>
      </c>
      <c r="G408" s="168">
        <f>IF(G$2=$A408,Data!D408,0)</f>
        <v>0</v>
      </c>
      <c r="H408" s="168">
        <f>IF(H$2=$A408,Data!E408,0)</f>
        <v>0</v>
      </c>
      <c r="I408" s="168">
        <f>IF(I$2=$A408,Data!F408,0)</f>
        <v>0</v>
      </c>
      <c r="J408" s="168">
        <f>IF(J$2=$A408,Data!G408,0)</f>
        <v>0</v>
      </c>
      <c r="K408" s="168">
        <f>IF(K$2=$A408,Data!H408,0)</f>
        <v>0</v>
      </c>
      <c r="L408" s="168">
        <f>IF(L$2=$A408,Data!I408,0)</f>
        <v>0</v>
      </c>
      <c r="M408" s="168">
        <f>IF(M$2=$A408,Data!J408,0)</f>
        <v>0</v>
      </c>
      <c r="N408" s="168">
        <f>IF(N$2=$A408,Data!K408,0)</f>
        <v>0</v>
      </c>
      <c r="O408" s="168">
        <f>IF(O$2=$A408,Data!L408,0)</f>
        <v>0</v>
      </c>
      <c r="P408" s="168">
        <f>IF(P$2=$A408,Data!M408,0)</f>
        <v>0</v>
      </c>
      <c r="Q408" s="168">
        <f>IF(Q$2=$A408,Data!N408,0)</f>
        <v>0</v>
      </c>
      <c r="R408" s="169">
        <f>IF(R$2=$A408,Data!O408,0)</f>
        <v>0</v>
      </c>
      <c r="S408" s="169">
        <f>IF(S$2=$A408,Data!P408,0)</f>
        <v>0</v>
      </c>
      <c r="T408" s="169">
        <f>IF(T$2=$A408,Data!Q408,0)</f>
        <v>0</v>
      </c>
      <c r="U408" s="169">
        <f>IF(U$2=$A408,Data!R408,0)</f>
        <v>0</v>
      </c>
      <c r="V408" s="169">
        <f>IF(V$2=$A408,Data!S408,0)</f>
        <v>0</v>
      </c>
      <c r="W408" s="169">
        <f>IF(W$2=$A408,Data!T408,0)</f>
        <v>0</v>
      </c>
      <c r="X408" s="169">
        <f>IF(X$2=$A408,Data!U408,0)</f>
        <v>0</v>
      </c>
      <c r="Y408" s="169">
        <f>IF(Y$2=$A408,Data!V408,0)</f>
        <v>0</v>
      </c>
      <c r="Z408" s="169">
        <f>IF(Z$2=$A408,Data!W408,0)</f>
        <v>0</v>
      </c>
      <c r="AA408" s="169">
        <f>IF(AA$2=$A408,Data!X408,0)</f>
        <v>0</v>
      </c>
      <c r="AB408" s="169">
        <f>IF(AB$2=$A408,Data!Y408,0)</f>
        <v>0</v>
      </c>
      <c r="AC408" s="169">
        <f>IF(AC$2=$A408,Data!Z408,0)</f>
        <v>0</v>
      </c>
      <c r="AD408" s="170">
        <f>IF(AD$2=$A408,Data!AA408,0)</f>
        <v>0</v>
      </c>
      <c r="AE408" s="171">
        <f>IF(AE$2=$A408,Data!AB408,0)</f>
        <v>0</v>
      </c>
      <c r="AF408" s="170">
        <f>IF(AF$2=$A408,Data!AC408,0)</f>
        <v>0</v>
      </c>
      <c r="AG408" s="171">
        <f>IF(AG$2=$A408,Data!AD408,0)</f>
        <v>0</v>
      </c>
      <c r="AH408" s="170">
        <f>IF(AH$2=$A408,Data!AE408,0)</f>
        <v>0</v>
      </c>
      <c r="AI408" s="171">
        <f>IF(AI$2=$A408,Data!AF408,0)</f>
        <v>0</v>
      </c>
      <c r="AJ408" s="170">
        <f>IF(AJ$2=$A408,Data!AG408,0)</f>
        <v>0</v>
      </c>
      <c r="AK408" s="171">
        <f>IF(AK$2=$A408,Data!AH408,0)</f>
        <v>0</v>
      </c>
      <c r="AL408" s="170">
        <f>IF(AL$2=$A408,Data!AI408,0)</f>
        <v>0</v>
      </c>
      <c r="AM408" t="str">
        <f t="shared" si="12"/>
        <v>EA</v>
      </c>
      <c r="AN408" t="e">
        <f>+INDEX(Validation!$D$4:$D$250,MATCH(Merge!B408,Validation!$E$4:$E$250,0))</f>
        <v>#N/A</v>
      </c>
      <c r="AO408" s="172">
        <f t="shared" si="13"/>
        <v>0</v>
      </c>
    </row>
    <row r="409" spans="1:41" ht="15" x14ac:dyDescent="0.25">
      <c r="A409">
        <f>Inputs!$H$11</f>
        <v>1</v>
      </c>
      <c r="B409" t="str">
        <f>Inputs!$D$4</f>
        <v>Select Agency…</v>
      </c>
      <c r="C409" s="166" t="str">
        <f>Inputs!$I$6</f>
        <v>(insert code)</v>
      </c>
      <c r="D409" t="str">
        <f>IFERROR(INDEX(Inputs!$I$11:$I$19,MATCH(A409,Inputs!$H$11:$H$19)),"")</f>
        <v>(insert code)</v>
      </c>
      <c r="E409" t="s">
        <v>942</v>
      </c>
      <c r="F409" s="168">
        <f>IF(F$2=$A409,Data!C409,0)</f>
        <v>0</v>
      </c>
      <c r="G409" s="168">
        <f>IF(G$2=$A409,Data!D409,0)</f>
        <v>0</v>
      </c>
      <c r="H409" s="168">
        <f>IF(H$2=$A409,Data!E409,0)</f>
        <v>0</v>
      </c>
      <c r="I409" s="168">
        <f>IF(I$2=$A409,Data!F409,0)</f>
        <v>0</v>
      </c>
      <c r="J409" s="168">
        <f>IF(J$2=$A409,Data!G409,0)</f>
        <v>0</v>
      </c>
      <c r="K409" s="168">
        <f>IF(K$2=$A409,Data!H409,0)</f>
        <v>0</v>
      </c>
      <c r="L409" s="168">
        <f>IF(L$2=$A409,Data!I409,0)</f>
        <v>0</v>
      </c>
      <c r="M409" s="168">
        <f>IF(M$2=$A409,Data!J409,0)</f>
        <v>0</v>
      </c>
      <c r="N409" s="168">
        <f>IF(N$2=$A409,Data!K409,0)</f>
        <v>0</v>
      </c>
      <c r="O409" s="168">
        <f>IF(O$2=$A409,Data!L409,0)</f>
        <v>0</v>
      </c>
      <c r="P409" s="168">
        <f>IF(P$2=$A409,Data!M409,0)</f>
        <v>0</v>
      </c>
      <c r="Q409" s="168">
        <f>IF(Q$2=$A409,Data!N409,0)</f>
        <v>0</v>
      </c>
      <c r="R409" s="169">
        <f>IF(R$2=$A409,Data!O409,0)</f>
        <v>0</v>
      </c>
      <c r="S409" s="169">
        <f>IF(S$2=$A409,Data!P409,0)</f>
        <v>0</v>
      </c>
      <c r="T409" s="169">
        <f>IF(T$2=$A409,Data!Q409,0)</f>
        <v>0</v>
      </c>
      <c r="U409" s="169">
        <f>IF(U$2=$A409,Data!R409,0)</f>
        <v>0</v>
      </c>
      <c r="V409" s="169">
        <f>IF(V$2=$A409,Data!S409,0)</f>
        <v>0</v>
      </c>
      <c r="W409" s="169">
        <f>IF(W$2=$A409,Data!T409,0)</f>
        <v>0</v>
      </c>
      <c r="X409" s="169">
        <f>IF(X$2=$A409,Data!U409,0)</f>
        <v>0</v>
      </c>
      <c r="Y409" s="169">
        <f>IF(Y$2=$A409,Data!V409,0)</f>
        <v>0</v>
      </c>
      <c r="Z409" s="169">
        <f>IF(Z$2=$A409,Data!W409,0)</f>
        <v>0</v>
      </c>
      <c r="AA409" s="169">
        <f>IF(AA$2=$A409,Data!X409,0)</f>
        <v>0</v>
      </c>
      <c r="AB409" s="169">
        <f>IF(AB$2=$A409,Data!Y409,0)</f>
        <v>0</v>
      </c>
      <c r="AC409" s="169">
        <f>IF(AC$2=$A409,Data!Z409,0)</f>
        <v>0</v>
      </c>
      <c r="AD409" s="170">
        <f>IF(AD$2=$A409,Data!AA409,0)</f>
        <v>0</v>
      </c>
      <c r="AE409" s="171">
        <f>IF(AE$2=$A409,Data!AB409,0)</f>
        <v>0</v>
      </c>
      <c r="AF409" s="170">
        <f>IF(AF$2=$A409,Data!AC409,0)</f>
        <v>0</v>
      </c>
      <c r="AG409" s="171">
        <f>IF(AG$2=$A409,Data!AD409,0)</f>
        <v>0</v>
      </c>
      <c r="AH409" s="170">
        <f>IF(AH$2=$A409,Data!AE409,0)</f>
        <v>0</v>
      </c>
      <c r="AI409" s="171">
        <f>IF(AI$2=$A409,Data!AF409,0)</f>
        <v>0</v>
      </c>
      <c r="AJ409" s="170">
        <f>IF(AJ$2=$A409,Data!AG409,0)</f>
        <v>0</v>
      </c>
      <c r="AK409" s="171">
        <f>IF(AK$2=$A409,Data!AH409,0)</f>
        <v>0</v>
      </c>
      <c r="AL409" s="170">
        <f>IF(AL$2=$A409,Data!AI409,0)</f>
        <v>0</v>
      </c>
      <c r="AM409" t="str">
        <f t="shared" si="12"/>
        <v>EA</v>
      </c>
      <c r="AN409" t="e">
        <f>+INDEX(Validation!$D$4:$D$250,MATCH(Merge!B409,Validation!$E$4:$E$250,0))</f>
        <v>#N/A</v>
      </c>
      <c r="AO409" s="172">
        <f t="shared" si="13"/>
        <v>0</v>
      </c>
    </row>
    <row r="410" spans="1:41" ht="15" x14ac:dyDescent="0.25">
      <c r="A410">
        <f>Inputs!$H$11</f>
        <v>1</v>
      </c>
      <c r="B410" t="str">
        <f>Inputs!$D$4</f>
        <v>Select Agency…</v>
      </c>
      <c r="C410" s="166" t="str">
        <f>Inputs!$I$6</f>
        <v>(insert code)</v>
      </c>
      <c r="D410" t="str">
        <f>IFERROR(INDEX(Inputs!$I$11:$I$19,MATCH(A410,Inputs!$H$11:$H$19)),"")</f>
        <v>(insert code)</v>
      </c>
      <c r="E410" t="s">
        <v>942</v>
      </c>
      <c r="F410" s="168">
        <f>IF(F$2=$A410,Data!C410,0)</f>
        <v>0</v>
      </c>
      <c r="G410" s="168">
        <f>IF(G$2=$A410,Data!D410,0)</f>
        <v>0</v>
      </c>
      <c r="H410" s="168">
        <f>IF(H$2=$A410,Data!E410,0)</f>
        <v>0</v>
      </c>
      <c r="I410" s="168">
        <f>IF(I$2=$A410,Data!F410,0)</f>
        <v>0</v>
      </c>
      <c r="J410" s="168">
        <f>IF(J$2=$A410,Data!G410,0)</f>
        <v>0</v>
      </c>
      <c r="K410" s="168">
        <f>IF(K$2=$A410,Data!H410,0)</f>
        <v>0</v>
      </c>
      <c r="L410" s="168">
        <f>IF(L$2=$A410,Data!I410,0)</f>
        <v>0</v>
      </c>
      <c r="M410" s="168">
        <f>IF(M$2=$A410,Data!J410,0)</f>
        <v>0</v>
      </c>
      <c r="N410" s="168">
        <f>IF(N$2=$A410,Data!K410,0)</f>
        <v>0</v>
      </c>
      <c r="O410" s="168">
        <f>IF(O$2=$A410,Data!L410,0)</f>
        <v>0</v>
      </c>
      <c r="P410" s="168">
        <f>IF(P$2=$A410,Data!M410,0)</f>
        <v>0</v>
      </c>
      <c r="Q410" s="168">
        <f>IF(Q$2=$A410,Data!N410,0)</f>
        <v>0</v>
      </c>
      <c r="R410" s="169">
        <f>IF(R$2=$A410,Data!O410,0)</f>
        <v>0</v>
      </c>
      <c r="S410" s="169">
        <f>IF(S$2=$A410,Data!P410,0)</f>
        <v>0</v>
      </c>
      <c r="T410" s="169">
        <f>IF(T$2=$A410,Data!Q410,0)</f>
        <v>0</v>
      </c>
      <c r="U410" s="169">
        <f>IF(U$2=$A410,Data!R410,0)</f>
        <v>0</v>
      </c>
      <c r="V410" s="169">
        <f>IF(V$2=$A410,Data!S410,0)</f>
        <v>0</v>
      </c>
      <c r="W410" s="169">
        <f>IF(W$2=$A410,Data!T410,0)</f>
        <v>0</v>
      </c>
      <c r="X410" s="169">
        <f>IF(X$2=$A410,Data!U410,0)</f>
        <v>0</v>
      </c>
      <c r="Y410" s="169">
        <f>IF(Y$2=$A410,Data!V410,0)</f>
        <v>0</v>
      </c>
      <c r="Z410" s="169">
        <f>IF(Z$2=$A410,Data!W410,0)</f>
        <v>0</v>
      </c>
      <c r="AA410" s="169">
        <f>IF(AA$2=$A410,Data!X410,0)</f>
        <v>0</v>
      </c>
      <c r="AB410" s="169">
        <f>IF(AB$2=$A410,Data!Y410,0)</f>
        <v>0</v>
      </c>
      <c r="AC410" s="169">
        <f>IF(AC$2=$A410,Data!Z410,0)</f>
        <v>0</v>
      </c>
      <c r="AD410" s="170">
        <f>IF(AD$2=$A410,Data!AA410,0)</f>
        <v>0</v>
      </c>
      <c r="AE410" s="171">
        <f>IF(AE$2=$A410,Data!AB410,0)</f>
        <v>0</v>
      </c>
      <c r="AF410" s="170">
        <f>IF(AF$2=$A410,Data!AC410,0)</f>
        <v>0</v>
      </c>
      <c r="AG410" s="171">
        <f>IF(AG$2=$A410,Data!AD410,0)</f>
        <v>0</v>
      </c>
      <c r="AH410" s="170">
        <f>IF(AH$2=$A410,Data!AE410,0)</f>
        <v>0</v>
      </c>
      <c r="AI410" s="171">
        <f>IF(AI$2=$A410,Data!AF410,0)</f>
        <v>0</v>
      </c>
      <c r="AJ410" s="170">
        <f>IF(AJ$2=$A410,Data!AG410,0)</f>
        <v>0</v>
      </c>
      <c r="AK410" s="171">
        <f>IF(AK$2=$A410,Data!AH410,0)</f>
        <v>0</v>
      </c>
      <c r="AL410" s="170">
        <f>IF(AL$2=$A410,Data!AI410,0)</f>
        <v>0</v>
      </c>
      <c r="AM410" t="str">
        <f t="shared" si="12"/>
        <v>EA</v>
      </c>
      <c r="AN410" t="e">
        <f>+INDEX(Validation!$D$4:$D$250,MATCH(Merge!B410,Validation!$E$4:$E$250,0))</f>
        <v>#N/A</v>
      </c>
      <c r="AO410" s="172">
        <f t="shared" si="13"/>
        <v>0</v>
      </c>
    </row>
    <row r="411" spans="1:41" ht="15" x14ac:dyDescent="0.25">
      <c r="A411">
        <f>Inputs!$H$11</f>
        <v>1</v>
      </c>
      <c r="B411" t="str">
        <f>Inputs!$D$4</f>
        <v>Select Agency…</v>
      </c>
      <c r="C411" s="166" t="str">
        <f>Inputs!$I$6</f>
        <v>(insert code)</v>
      </c>
      <c r="D411" t="str">
        <f>IFERROR(INDEX(Inputs!$I$11:$I$19,MATCH(A411,Inputs!$H$11:$H$19)),"")</f>
        <v>(insert code)</v>
      </c>
      <c r="E411" t="s">
        <v>942</v>
      </c>
      <c r="F411" s="168">
        <f>IF(F$2=$A411,Data!C411,0)</f>
        <v>0</v>
      </c>
      <c r="G411" s="168">
        <f>IF(G$2=$A411,Data!D411,0)</f>
        <v>0</v>
      </c>
      <c r="H411" s="168">
        <f>IF(H$2=$A411,Data!E411,0)</f>
        <v>0</v>
      </c>
      <c r="I411" s="168">
        <f>IF(I$2=$A411,Data!F411,0)</f>
        <v>0</v>
      </c>
      <c r="J411" s="168">
        <f>IF(J$2=$A411,Data!G411,0)</f>
        <v>0</v>
      </c>
      <c r="K411" s="168">
        <f>IF(K$2=$A411,Data!H411,0)</f>
        <v>0</v>
      </c>
      <c r="L411" s="168">
        <f>IF(L$2=$A411,Data!I411,0)</f>
        <v>0</v>
      </c>
      <c r="M411" s="168">
        <f>IF(M$2=$A411,Data!J411,0)</f>
        <v>0</v>
      </c>
      <c r="N411" s="168">
        <f>IF(N$2=$A411,Data!K411,0)</f>
        <v>0</v>
      </c>
      <c r="O411" s="168">
        <f>IF(O$2=$A411,Data!L411,0)</f>
        <v>0</v>
      </c>
      <c r="P411" s="168">
        <f>IF(P$2=$A411,Data!M411,0)</f>
        <v>0</v>
      </c>
      <c r="Q411" s="168">
        <f>IF(Q$2=$A411,Data!N411,0)</f>
        <v>0</v>
      </c>
      <c r="R411" s="169">
        <f>IF(R$2=$A411,Data!O411,0)</f>
        <v>0</v>
      </c>
      <c r="S411" s="169">
        <f>IF(S$2=$A411,Data!P411,0)</f>
        <v>0</v>
      </c>
      <c r="T411" s="169">
        <f>IF(T$2=$A411,Data!Q411,0)</f>
        <v>0</v>
      </c>
      <c r="U411" s="169">
        <f>IF(U$2=$A411,Data!R411,0)</f>
        <v>0</v>
      </c>
      <c r="V411" s="169">
        <f>IF(V$2=$A411,Data!S411,0)</f>
        <v>0</v>
      </c>
      <c r="W411" s="169">
        <f>IF(W$2=$A411,Data!T411,0)</f>
        <v>0</v>
      </c>
      <c r="X411" s="169">
        <f>IF(X$2=$A411,Data!U411,0)</f>
        <v>0</v>
      </c>
      <c r="Y411" s="169">
        <f>IF(Y$2=$A411,Data!V411,0)</f>
        <v>0</v>
      </c>
      <c r="Z411" s="169">
        <f>IF(Z$2=$A411,Data!W411,0)</f>
        <v>0</v>
      </c>
      <c r="AA411" s="169">
        <f>IF(AA$2=$A411,Data!X411,0)</f>
        <v>0</v>
      </c>
      <c r="AB411" s="169">
        <f>IF(AB$2=$A411,Data!Y411,0)</f>
        <v>0</v>
      </c>
      <c r="AC411" s="169">
        <f>IF(AC$2=$A411,Data!Z411,0)</f>
        <v>0</v>
      </c>
      <c r="AD411" s="170">
        <f>IF(AD$2=$A411,Data!AA411,0)</f>
        <v>0</v>
      </c>
      <c r="AE411" s="171">
        <f>IF(AE$2=$A411,Data!AB411,0)</f>
        <v>0</v>
      </c>
      <c r="AF411" s="170">
        <f>IF(AF$2=$A411,Data!AC411,0)</f>
        <v>0</v>
      </c>
      <c r="AG411" s="171">
        <f>IF(AG$2=$A411,Data!AD411,0)</f>
        <v>0</v>
      </c>
      <c r="AH411" s="170">
        <f>IF(AH$2=$A411,Data!AE411,0)</f>
        <v>0</v>
      </c>
      <c r="AI411" s="171">
        <f>IF(AI$2=$A411,Data!AF411,0)</f>
        <v>0</v>
      </c>
      <c r="AJ411" s="170">
        <f>IF(AJ$2=$A411,Data!AG411,0)</f>
        <v>0</v>
      </c>
      <c r="AK411" s="171">
        <f>IF(AK$2=$A411,Data!AH411,0)</f>
        <v>0</v>
      </c>
      <c r="AL411" s="170">
        <f>IF(AL$2=$A411,Data!AI411,0)</f>
        <v>0</v>
      </c>
      <c r="AM411" t="str">
        <f t="shared" si="12"/>
        <v>EA</v>
      </c>
      <c r="AN411" t="e">
        <f>+INDEX(Validation!$D$4:$D$250,MATCH(Merge!B411,Validation!$E$4:$E$250,0))</f>
        <v>#N/A</v>
      </c>
      <c r="AO411" s="172">
        <f t="shared" si="13"/>
        <v>0</v>
      </c>
    </row>
    <row r="412" spans="1:41" ht="15" x14ac:dyDescent="0.25">
      <c r="A412">
        <f>Inputs!$H$11</f>
        <v>1</v>
      </c>
      <c r="B412" t="str">
        <f>Inputs!$D$4</f>
        <v>Select Agency…</v>
      </c>
      <c r="C412" s="166" t="str">
        <f>Inputs!$I$6</f>
        <v>(insert code)</v>
      </c>
      <c r="D412" t="str">
        <f>IFERROR(INDEX(Inputs!$I$11:$I$19,MATCH(A412,Inputs!$H$11:$H$19)),"")</f>
        <v>(insert code)</v>
      </c>
      <c r="E412" t="s">
        <v>942</v>
      </c>
      <c r="F412" s="168">
        <f>IF(F$2=$A412,Data!C412,0)</f>
        <v>0</v>
      </c>
      <c r="G412" s="168">
        <f>IF(G$2=$A412,Data!D412,0)</f>
        <v>0</v>
      </c>
      <c r="H412" s="168">
        <f>IF(H$2=$A412,Data!E412,0)</f>
        <v>0</v>
      </c>
      <c r="I412" s="168">
        <f>IF(I$2=$A412,Data!F412,0)</f>
        <v>0</v>
      </c>
      <c r="J412" s="168">
        <f>IF(J$2=$A412,Data!G412,0)</f>
        <v>0</v>
      </c>
      <c r="K412" s="168">
        <f>IF(K$2=$A412,Data!H412,0)</f>
        <v>0</v>
      </c>
      <c r="L412" s="168">
        <f>IF(L$2=$A412,Data!I412,0)</f>
        <v>0</v>
      </c>
      <c r="M412" s="168">
        <f>IF(M$2=$A412,Data!J412,0)</f>
        <v>0</v>
      </c>
      <c r="N412" s="168">
        <f>IF(N$2=$A412,Data!K412,0)</f>
        <v>0</v>
      </c>
      <c r="O412" s="168">
        <f>IF(O$2=$A412,Data!L412,0)</f>
        <v>0</v>
      </c>
      <c r="P412" s="168">
        <f>IF(P$2=$A412,Data!M412,0)</f>
        <v>0</v>
      </c>
      <c r="Q412" s="168">
        <f>IF(Q$2=$A412,Data!N412,0)</f>
        <v>0</v>
      </c>
      <c r="R412" s="169">
        <f>IF(R$2=$A412,Data!O412,0)</f>
        <v>0</v>
      </c>
      <c r="S412" s="169">
        <f>IF(S$2=$A412,Data!P412,0)</f>
        <v>0</v>
      </c>
      <c r="T412" s="169">
        <f>IF(T$2=$A412,Data!Q412,0)</f>
        <v>0</v>
      </c>
      <c r="U412" s="169">
        <f>IF(U$2=$A412,Data!R412,0)</f>
        <v>0</v>
      </c>
      <c r="V412" s="169">
        <f>IF(V$2=$A412,Data!S412,0)</f>
        <v>0</v>
      </c>
      <c r="W412" s="169">
        <f>IF(W$2=$A412,Data!T412,0)</f>
        <v>0</v>
      </c>
      <c r="X412" s="169">
        <f>IF(X$2=$A412,Data!U412,0)</f>
        <v>0</v>
      </c>
      <c r="Y412" s="169">
        <f>IF(Y$2=$A412,Data!V412,0)</f>
        <v>0</v>
      </c>
      <c r="Z412" s="169">
        <f>IF(Z$2=$A412,Data!W412,0)</f>
        <v>0</v>
      </c>
      <c r="AA412" s="169">
        <f>IF(AA$2=$A412,Data!X412,0)</f>
        <v>0</v>
      </c>
      <c r="AB412" s="169">
        <f>IF(AB$2=$A412,Data!Y412,0)</f>
        <v>0</v>
      </c>
      <c r="AC412" s="169">
        <f>IF(AC$2=$A412,Data!Z412,0)</f>
        <v>0</v>
      </c>
      <c r="AD412" s="170">
        <f>IF(AD$2=$A412,Data!AA412,0)</f>
        <v>0</v>
      </c>
      <c r="AE412" s="171">
        <f>IF(AE$2=$A412,Data!AB412,0)</f>
        <v>0</v>
      </c>
      <c r="AF412" s="170">
        <f>IF(AF$2=$A412,Data!AC412,0)</f>
        <v>0</v>
      </c>
      <c r="AG412" s="171">
        <f>IF(AG$2=$A412,Data!AD412,0)</f>
        <v>0</v>
      </c>
      <c r="AH412" s="170">
        <f>IF(AH$2=$A412,Data!AE412,0)</f>
        <v>0</v>
      </c>
      <c r="AI412" s="171">
        <f>IF(AI$2=$A412,Data!AF412,0)</f>
        <v>0</v>
      </c>
      <c r="AJ412" s="170">
        <f>IF(AJ$2=$A412,Data!AG412,0)</f>
        <v>0</v>
      </c>
      <c r="AK412" s="171">
        <f>IF(AK$2=$A412,Data!AH412,0)</f>
        <v>0</v>
      </c>
      <c r="AL412" s="170">
        <f>IF(AL$2=$A412,Data!AI412,0)</f>
        <v>0</v>
      </c>
      <c r="AM412" t="str">
        <f t="shared" si="12"/>
        <v>EA</v>
      </c>
      <c r="AN412" t="e">
        <f>+INDEX(Validation!$D$4:$D$250,MATCH(Merge!B412,Validation!$E$4:$E$250,0))</f>
        <v>#N/A</v>
      </c>
      <c r="AO412" s="172">
        <f t="shared" si="13"/>
        <v>0</v>
      </c>
    </row>
    <row r="413" spans="1:41" ht="15" x14ac:dyDescent="0.25">
      <c r="A413">
        <f>Inputs!$H$11</f>
        <v>1</v>
      </c>
      <c r="B413" t="str">
        <f>Inputs!$D$4</f>
        <v>Select Agency…</v>
      </c>
      <c r="C413" s="166" t="str">
        <f>Inputs!$I$6</f>
        <v>(insert code)</v>
      </c>
      <c r="D413" t="str">
        <f>IFERROR(INDEX(Inputs!$I$11:$I$19,MATCH(A413,Inputs!$H$11:$H$19)),"")</f>
        <v>(insert code)</v>
      </c>
      <c r="E413" t="s">
        <v>942</v>
      </c>
      <c r="F413" s="168">
        <f>IF(F$2=$A413,Data!C413,0)</f>
        <v>0</v>
      </c>
      <c r="G413" s="168">
        <f>IF(G$2=$A413,Data!D413,0)</f>
        <v>0</v>
      </c>
      <c r="H413" s="168">
        <f>IF(H$2=$A413,Data!E413,0)</f>
        <v>0</v>
      </c>
      <c r="I413" s="168">
        <f>IF(I$2=$A413,Data!F413,0)</f>
        <v>0</v>
      </c>
      <c r="J413" s="168">
        <f>IF(J$2=$A413,Data!G413,0)</f>
        <v>0</v>
      </c>
      <c r="K413" s="168">
        <f>IF(K$2=$A413,Data!H413,0)</f>
        <v>0</v>
      </c>
      <c r="L413" s="168">
        <f>IF(L$2=$A413,Data!I413,0)</f>
        <v>0</v>
      </c>
      <c r="M413" s="168">
        <f>IF(M$2=$A413,Data!J413,0)</f>
        <v>0</v>
      </c>
      <c r="N413" s="168">
        <f>IF(N$2=$A413,Data!K413,0)</f>
        <v>0</v>
      </c>
      <c r="O413" s="168">
        <f>IF(O$2=$A413,Data!L413,0)</f>
        <v>0</v>
      </c>
      <c r="P413" s="168">
        <f>IF(P$2=$A413,Data!M413,0)</f>
        <v>0</v>
      </c>
      <c r="Q413" s="168">
        <f>IF(Q$2=$A413,Data!N413,0)</f>
        <v>0</v>
      </c>
      <c r="R413" s="169">
        <f>IF(R$2=$A413,Data!O413,0)</f>
        <v>0</v>
      </c>
      <c r="S413" s="169">
        <f>IF(S$2=$A413,Data!P413,0)</f>
        <v>0</v>
      </c>
      <c r="T413" s="169">
        <f>IF(T$2=$A413,Data!Q413,0)</f>
        <v>0</v>
      </c>
      <c r="U413" s="169">
        <f>IF(U$2=$A413,Data!R413,0)</f>
        <v>0</v>
      </c>
      <c r="V413" s="169">
        <f>IF(V$2=$A413,Data!S413,0)</f>
        <v>0</v>
      </c>
      <c r="W413" s="169">
        <f>IF(W$2=$A413,Data!T413,0)</f>
        <v>0</v>
      </c>
      <c r="X413" s="169">
        <f>IF(X$2=$A413,Data!U413,0)</f>
        <v>0</v>
      </c>
      <c r="Y413" s="169">
        <f>IF(Y$2=$A413,Data!V413,0)</f>
        <v>0</v>
      </c>
      <c r="Z413" s="169">
        <f>IF(Z$2=$A413,Data!W413,0)</f>
        <v>0</v>
      </c>
      <c r="AA413" s="169">
        <f>IF(AA$2=$A413,Data!X413,0)</f>
        <v>0</v>
      </c>
      <c r="AB413" s="169">
        <f>IF(AB$2=$A413,Data!Y413,0)</f>
        <v>0</v>
      </c>
      <c r="AC413" s="169">
        <f>IF(AC$2=$A413,Data!Z413,0)</f>
        <v>0</v>
      </c>
      <c r="AD413" s="170">
        <f>IF(AD$2=$A413,Data!AA413,0)</f>
        <v>0</v>
      </c>
      <c r="AE413" s="171">
        <f>IF(AE$2=$A413,Data!AB413,0)</f>
        <v>0</v>
      </c>
      <c r="AF413" s="170">
        <f>IF(AF$2=$A413,Data!AC413,0)</f>
        <v>0</v>
      </c>
      <c r="AG413" s="171">
        <f>IF(AG$2=$A413,Data!AD413,0)</f>
        <v>0</v>
      </c>
      <c r="AH413" s="170">
        <f>IF(AH$2=$A413,Data!AE413,0)</f>
        <v>0</v>
      </c>
      <c r="AI413" s="171">
        <f>IF(AI$2=$A413,Data!AF413,0)</f>
        <v>0</v>
      </c>
      <c r="AJ413" s="170">
        <f>IF(AJ$2=$A413,Data!AG413,0)</f>
        <v>0</v>
      </c>
      <c r="AK413" s="171">
        <f>IF(AK$2=$A413,Data!AH413,0)</f>
        <v>0</v>
      </c>
      <c r="AL413" s="170">
        <f>IF(AL$2=$A413,Data!AI413,0)</f>
        <v>0</v>
      </c>
      <c r="AM413" t="str">
        <f t="shared" si="12"/>
        <v>EA</v>
      </c>
      <c r="AN413" t="e">
        <f>+INDEX(Validation!$D$4:$D$250,MATCH(Merge!B413,Validation!$E$4:$E$250,0))</f>
        <v>#N/A</v>
      </c>
      <c r="AO413" s="172">
        <f t="shared" si="13"/>
        <v>0</v>
      </c>
    </row>
    <row r="414" spans="1:41" ht="15" x14ac:dyDescent="0.25">
      <c r="A414">
        <f>Inputs!$H$11</f>
        <v>1</v>
      </c>
      <c r="B414" t="str">
        <f>Inputs!$D$4</f>
        <v>Select Agency…</v>
      </c>
      <c r="C414" s="166" t="str">
        <f>Inputs!$I$6</f>
        <v>(insert code)</v>
      </c>
      <c r="D414" t="str">
        <f>IFERROR(INDEX(Inputs!$I$11:$I$19,MATCH(A414,Inputs!$H$11:$H$19)),"")</f>
        <v>(insert code)</v>
      </c>
      <c r="E414" t="s">
        <v>942</v>
      </c>
      <c r="F414" s="168">
        <f>IF(F$2=$A414,Data!C414,0)</f>
        <v>0</v>
      </c>
      <c r="G414" s="168">
        <f>IF(G$2=$A414,Data!D414,0)</f>
        <v>0</v>
      </c>
      <c r="H414" s="168">
        <f>IF(H$2=$A414,Data!E414,0)</f>
        <v>0</v>
      </c>
      <c r="I414" s="168">
        <f>IF(I$2=$A414,Data!F414,0)</f>
        <v>0</v>
      </c>
      <c r="J414" s="168">
        <f>IF(J$2=$A414,Data!G414,0)</f>
        <v>0</v>
      </c>
      <c r="K414" s="168">
        <f>IF(K$2=$A414,Data!H414,0)</f>
        <v>0</v>
      </c>
      <c r="L414" s="168">
        <f>IF(L$2=$A414,Data!I414,0)</f>
        <v>0</v>
      </c>
      <c r="M414" s="168">
        <f>IF(M$2=$A414,Data!J414,0)</f>
        <v>0</v>
      </c>
      <c r="N414" s="168">
        <f>IF(N$2=$A414,Data!K414,0)</f>
        <v>0</v>
      </c>
      <c r="O414" s="168">
        <f>IF(O$2=$A414,Data!L414,0)</f>
        <v>0</v>
      </c>
      <c r="P414" s="168">
        <f>IF(P$2=$A414,Data!M414,0)</f>
        <v>0</v>
      </c>
      <c r="Q414" s="168">
        <f>IF(Q$2=$A414,Data!N414,0)</f>
        <v>0</v>
      </c>
      <c r="R414" s="169">
        <f>IF(R$2=$A414,Data!O414,0)</f>
        <v>0</v>
      </c>
      <c r="S414" s="169">
        <f>IF(S$2=$A414,Data!P414,0)</f>
        <v>0</v>
      </c>
      <c r="T414" s="169">
        <f>IF(T$2=$A414,Data!Q414,0)</f>
        <v>0</v>
      </c>
      <c r="U414" s="169">
        <f>IF(U$2=$A414,Data!R414,0)</f>
        <v>0</v>
      </c>
      <c r="V414" s="169">
        <f>IF(V$2=$A414,Data!S414,0)</f>
        <v>0</v>
      </c>
      <c r="W414" s="169">
        <f>IF(W$2=$A414,Data!T414,0)</f>
        <v>0</v>
      </c>
      <c r="X414" s="169">
        <f>IF(X$2=$A414,Data!U414,0)</f>
        <v>0</v>
      </c>
      <c r="Y414" s="169">
        <f>IF(Y$2=$A414,Data!V414,0)</f>
        <v>0</v>
      </c>
      <c r="Z414" s="169">
        <f>IF(Z$2=$A414,Data!W414,0)</f>
        <v>0</v>
      </c>
      <c r="AA414" s="169">
        <f>IF(AA$2=$A414,Data!X414,0)</f>
        <v>0</v>
      </c>
      <c r="AB414" s="169">
        <f>IF(AB$2=$A414,Data!Y414,0)</f>
        <v>0</v>
      </c>
      <c r="AC414" s="169">
        <f>IF(AC$2=$A414,Data!Z414,0)</f>
        <v>0</v>
      </c>
      <c r="AD414" s="170">
        <f>IF(AD$2=$A414,Data!AA414,0)</f>
        <v>0</v>
      </c>
      <c r="AE414" s="171">
        <f>IF(AE$2=$A414,Data!AB414,0)</f>
        <v>0</v>
      </c>
      <c r="AF414" s="170">
        <f>IF(AF$2=$A414,Data!AC414,0)</f>
        <v>0</v>
      </c>
      <c r="AG414" s="171">
        <f>IF(AG$2=$A414,Data!AD414,0)</f>
        <v>0</v>
      </c>
      <c r="AH414" s="170">
        <f>IF(AH$2=$A414,Data!AE414,0)</f>
        <v>0</v>
      </c>
      <c r="AI414" s="171">
        <f>IF(AI$2=$A414,Data!AF414,0)</f>
        <v>0</v>
      </c>
      <c r="AJ414" s="170">
        <f>IF(AJ$2=$A414,Data!AG414,0)</f>
        <v>0</v>
      </c>
      <c r="AK414" s="171">
        <f>IF(AK$2=$A414,Data!AH414,0)</f>
        <v>0</v>
      </c>
      <c r="AL414" s="170">
        <f>IF(AL$2=$A414,Data!AI414,0)</f>
        <v>0</v>
      </c>
      <c r="AM414" t="str">
        <f t="shared" si="12"/>
        <v>EA</v>
      </c>
      <c r="AN414" t="e">
        <f>+INDEX(Validation!$D$4:$D$250,MATCH(Merge!B414,Validation!$E$4:$E$250,0))</f>
        <v>#N/A</v>
      </c>
      <c r="AO414" s="172">
        <f t="shared" si="13"/>
        <v>0</v>
      </c>
    </row>
    <row r="415" spans="1:41" ht="15" x14ac:dyDescent="0.25">
      <c r="A415">
        <f>Inputs!$H$11</f>
        <v>1</v>
      </c>
      <c r="B415" t="str">
        <f>Inputs!$D$4</f>
        <v>Select Agency…</v>
      </c>
      <c r="C415" s="166" t="str">
        <f>Inputs!$I$6</f>
        <v>(insert code)</v>
      </c>
      <c r="D415" t="str">
        <f>IFERROR(INDEX(Inputs!$I$11:$I$19,MATCH(A415,Inputs!$H$11:$H$19)),"")</f>
        <v>(insert code)</v>
      </c>
      <c r="E415" t="s">
        <v>942</v>
      </c>
      <c r="F415" s="168">
        <f>IF(F$2=$A415,Data!C415,0)</f>
        <v>0</v>
      </c>
      <c r="G415" s="168">
        <f>IF(G$2=$A415,Data!D415,0)</f>
        <v>0</v>
      </c>
      <c r="H415" s="168">
        <f>IF(H$2=$A415,Data!E415,0)</f>
        <v>0</v>
      </c>
      <c r="I415" s="168">
        <f>IF(I$2=$A415,Data!F415,0)</f>
        <v>0</v>
      </c>
      <c r="J415" s="168">
        <f>IF(J$2=$A415,Data!G415,0)</f>
        <v>0</v>
      </c>
      <c r="K415" s="168">
        <f>IF(K$2=$A415,Data!H415,0)</f>
        <v>0</v>
      </c>
      <c r="L415" s="168">
        <f>IF(L$2=$A415,Data!I415,0)</f>
        <v>0</v>
      </c>
      <c r="M415" s="168">
        <f>IF(M$2=$A415,Data!J415,0)</f>
        <v>0</v>
      </c>
      <c r="N415" s="168">
        <f>IF(N$2=$A415,Data!K415,0)</f>
        <v>0</v>
      </c>
      <c r="O415" s="168">
        <f>IF(O$2=$A415,Data!L415,0)</f>
        <v>0</v>
      </c>
      <c r="P415" s="168">
        <f>IF(P$2=$A415,Data!M415,0)</f>
        <v>0</v>
      </c>
      <c r="Q415" s="168">
        <f>IF(Q$2=$A415,Data!N415,0)</f>
        <v>0</v>
      </c>
      <c r="R415" s="169">
        <f>IF(R$2=$A415,Data!O415,0)</f>
        <v>0</v>
      </c>
      <c r="S415" s="169">
        <f>IF(S$2=$A415,Data!P415,0)</f>
        <v>0</v>
      </c>
      <c r="T415" s="169">
        <f>IF(T$2=$A415,Data!Q415,0)</f>
        <v>0</v>
      </c>
      <c r="U415" s="169">
        <f>IF(U$2=$A415,Data!R415,0)</f>
        <v>0</v>
      </c>
      <c r="V415" s="169">
        <f>IF(V$2=$A415,Data!S415,0)</f>
        <v>0</v>
      </c>
      <c r="W415" s="169">
        <f>IF(W$2=$A415,Data!T415,0)</f>
        <v>0</v>
      </c>
      <c r="X415" s="169">
        <f>IF(X$2=$A415,Data!U415,0)</f>
        <v>0</v>
      </c>
      <c r="Y415" s="169">
        <f>IF(Y$2=$A415,Data!V415,0)</f>
        <v>0</v>
      </c>
      <c r="Z415" s="169">
        <f>IF(Z$2=$A415,Data!W415,0)</f>
        <v>0</v>
      </c>
      <c r="AA415" s="169">
        <f>IF(AA$2=$A415,Data!X415,0)</f>
        <v>0</v>
      </c>
      <c r="AB415" s="169">
        <f>IF(AB$2=$A415,Data!Y415,0)</f>
        <v>0</v>
      </c>
      <c r="AC415" s="169">
        <f>IF(AC$2=$A415,Data!Z415,0)</f>
        <v>0</v>
      </c>
      <c r="AD415" s="170">
        <f>IF(AD$2=$A415,Data!AA415,0)</f>
        <v>0</v>
      </c>
      <c r="AE415" s="171">
        <f>IF(AE$2=$A415,Data!AB415,0)</f>
        <v>0</v>
      </c>
      <c r="AF415" s="170">
        <f>IF(AF$2=$A415,Data!AC415,0)</f>
        <v>0</v>
      </c>
      <c r="AG415" s="171">
        <f>IF(AG$2=$A415,Data!AD415,0)</f>
        <v>0</v>
      </c>
      <c r="AH415" s="170">
        <f>IF(AH$2=$A415,Data!AE415,0)</f>
        <v>0</v>
      </c>
      <c r="AI415" s="171">
        <f>IF(AI$2=$A415,Data!AF415,0)</f>
        <v>0</v>
      </c>
      <c r="AJ415" s="170">
        <f>IF(AJ$2=$A415,Data!AG415,0)</f>
        <v>0</v>
      </c>
      <c r="AK415" s="171">
        <f>IF(AK$2=$A415,Data!AH415,0)</f>
        <v>0</v>
      </c>
      <c r="AL415" s="170">
        <f>IF(AL$2=$A415,Data!AI415,0)</f>
        <v>0</v>
      </c>
      <c r="AM415" t="str">
        <f t="shared" si="12"/>
        <v>EA</v>
      </c>
      <c r="AN415" t="e">
        <f>+INDEX(Validation!$D$4:$D$250,MATCH(Merge!B415,Validation!$E$4:$E$250,0))</f>
        <v>#N/A</v>
      </c>
      <c r="AO415" s="172">
        <f t="shared" si="13"/>
        <v>0</v>
      </c>
    </row>
    <row r="416" spans="1:41" ht="15" x14ac:dyDescent="0.25">
      <c r="A416">
        <f>Inputs!$H$11</f>
        <v>1</v>
      </c>
      <c r="B416" t="str">
        <f>Inputs!$D$4</f>
        <v>Select Agency…</v>
      </c>
      <c r="C416" s="166" t="str">
        <f>Inputs!$I$6</f>
        <v>(insert code)</v>
      </c>
      <c r="D416" t="str">
        <f>IFERROR(INDEX(Inputs!$I$11:$I$19,MATCH(A416,Inputs!$H$11:$H$19)),"")</f>
        <v>(insert code)</v>
      </c>
      <c r="E416" t="s">
        <v>942</v>
      </c>
      <c r="F416" s="168">
        <f>IF(F$2=$A416,Data!C416,0)</f>
        <v>0</v>
      </c>
      <c r="G416" s="168">
        <f>IF(G$2=$A416,Data!D416,0)</f>
        <v>0</v>
      </c>
      <c r="H416" s="168">
        <f>IF(H$2=$A416,Data!E416,0)</f>
        <v>0</v>
      </c>
      <c r="I416" s="168">
        <f>IF(I$2=$A416,Data!F416,0)</f>
        <v>0</v>
      </c>
      <c r="J416" s="168">
        <f>IF(J$2=$A416,Data!G416,0)</f>
        <v>0</v>
      </c>
      <c r="K416" s="168">
        <f>IF(K$2=$A416,Data!H416,0)</f>
        <v>0</v>
      </c>
      <c r="L416" s="168">
        <f>IF(L$2=$A416,Data!I416,0)</f>
        <v>0</v>
      </c>
      <c r="M416" s="168">
        <f>IF(M$2=$A416,Data!J416,0)</f>
        <v>0</v>
      </c>
      <c r="N416" s="168">
        <f>IF(N$2=$A416,Data!K416,0)</f>
        <v>0</v>
      </c>
      <c r="O416" s="168">
        <f>IF(O$2=$A416,Data!L416,0)</f>
        <v>0</v>
      </c>
      <c r="P416" s="168">
        <f>IF(P$2=$A416,Data!M416,0)</f>
        <v>0</v>
      </c>
      <c r="Q416" s="168">
        <f>IF(Q$2=$A416,Data!N416,0)</f>
        <v>0</v>
      </c>
      <c r="R416" s="169">
        <f>IF(R$2=$A416,Data!O416,0)</f>
        <v>0</v>
      </c>
      <c r="S416" s="169">
        <f>IF(S$2=$A416,Data!P416,0)</f>
        <v>0</v>
      </c>
      <c r="T416" s="169">
        <f>IF(T$2=$A416,Data!Q416,0)</f>
        <v>0</v>
      </c>
      <c r="U416" s="169">
        <f>IF(U$2=$A416,Data!R416,0)</f>
        <v>0</v>
      </c>
      <c r="V416" s="169">
        <f>IF(V$2=$A416,Data!S416,0)</f>
        <v>0</v>
      </c>
      <c r="W416" s="169">
        <f>IF(W$2=$A416,Data!T416,0)</f>
        <v>0</v>
      </c>
      <c r="X416" s="169">
        <f>IF(X$2=$A416,Data!U416,0)</f>
        <v>0</v>
      </c>
      <c r="Y416" s="169">
        <f>IF(Y$2=$A416,Data!V416,0)</f>
        <v>0</v>
      </c>
      <c r="Z416" s="169">
        <f>IF(Z$2=$A416,Data!W416,0)</f>
        <v>0</v>
      </c>
      <c r="AA416" s="169">
        <f>IF(AA$2=$A416,Data!X416,0)</f>
        <v>0</v>
      </c>
      <c r="AB416" s="169">
        <f>IF(AB$2=$A416,Data!Y416,0)</f>
        <v>0</v>
      </c>
      <c r="AC416" s="169">
        <f>IF(AC$2=$A416,Data!Z416,0)</f>
        <v>0</v>
      </c>
      <c r="AD416" s="170">
        <f>IF(AD$2=$A416,Data!AA416,0)</f>
        <v>0</v>
      </c>
      <c r="AE416" s="171">
        <f>IF(AE$2=$A416,Data!AB416,0)</f>
        <v>0</v>
      </c>
      <c r="AF416" s="170">
        <f>IF(AF$2=$A416,Data!AC416,0)</f>
        <v>0</v>
      </c>
      <c r="AG416" s="171">
        <f>IF(AG$2=$A416,Data!AD416,0)</f>
        <v>0</v>
      </c>
      <c r="AH416" s="170">
        <f>IF(AH$2=$A416,Data!AE416,0)</f>
        <v>0</v>
      </c>
      <c r="AI416" s="171">
        <f>IF(AI$2=$A416,Data!AF416,0)</f>
        <v>0</v>
      </c>
      <c r="AJ416" s="170">
        <f>IF(AJ$2=$A416,Data!AG416,0)</f>
        <v>0</v>
      </c>
      <c r="AK416" s="171">
        <f>IF(AK$2=$A416,Data!AH416,0)</f>
        <v>0</v>
      </c>
      <c r="AL416" s="170">
        <f>IF(AL$2=$A416,Data!AI416,0)</f>
        <v>0</v>
      </c>
      <c r="AM416" t="str">
        <f t="shared" si="12"/>
        <v>EA</v>
      </c>
      <c r="AN416" t="e">
        <f>+INDEX(Validation!$D$4:$D$250,MATCH(Merge!B416,Validation!$E$4:$E$250,0))</f>
        <v>#N/A</v>
      </c>
      <c r="AO416" s="172">
        <f t="shared" si="13"/>
        <v>0</v>
      </c>
    </row>
    <row r="417" spans="1:41" ht="15" x14ac:dyDescent="0.25">
      <c r="A417">
        <f>Inputs!$H$11</f>
        <v>1</v>
      </c>
      <c r="B417" t="str">
        <f>Inputs!$D$4</f>
        <v>Select Agency…</v>
      </c>
      <c r="C417" s="166" t="str">
        <f>Inputs!$I$6</f>
        <v>(insert code)</v>
      </c>
      <c r="D417" t="str">
        <f>IFERROR(INDEX(Inputs!$I$11:$I$19,MATCH(A417,Inputs!$H$11:$H$19)),"")</f>
        <v>(insert code)</v>
      </c>
      <c r="E417" t="s">
        <v>942</v>
      </c>
      <c r="F417" s="168">
        <f>IF(F$2=$A417,Data!C417,0)</f>
        <v>0</v>
      </c>
      <c r="G417" s="168">
        <f>IF(G$2=$A417,Data!D417,0)</f>
        <v>0</v>
      </c>
      <c r="H417" s="168">
        <f>IF(H$2=$A417,Data!E417,0)</f>
        <v>0</v>
      </c>
      <c r="I417" s="168">
        <f>IF(I$2=$A417,Data!F417,0)</f>
        <v>0</v>
      </c>
      <c r="J417" s="168">
        <f>IF(J$2=$A417,Data!G417,0)</f>
        <v>0</v>
      </c>
      <c r="K417" s="168">
        <f>IF(K$2=$A417,Data!H417,0)</f>
        <v>0</v>
      </c>
      <c r="L417" s="168">
        <f>IF(L$2=$A417,Data!I417,0)</f>
        <v>0</v>
      </c>
      <c r="M417" s="168">
        <f>IF(M$2=$A417,Data!J417,0)</f>
        <v>0</v>
      </c>
      <c r="N417" s="168">
        <f>IF(N$2=$A417,Data!K417,0)</f>
        <v>0</v>
      </c>
      <c r="O417" s="168">
        <f>IF(O$2=$A417,Data!L417,0)</f>
        <v>0</v>
      </c>
      <c r="P417" s="168">
        <f>IF(P$2=$A417,Data!M417,0)</f>
        <v>0</v>
      </c>
      <c r="Q417" s="168">
        <f>IF(Q$2=$A417,Data!N417,0)</f>
        <v>0</v>
      </c>
      <c r="R417" s="169">
        <f>IF(R$2=$A417,Data!O417,0)</f>
        <v>0</v>
      </c>
      <c r="S417" s="169">
        <f>IF(S$2=$A417,Data!P417,0)</f>
        <v>0</v>
      </c>
      <c r="T417" s="169">
        <f>IF(T$2=$A417,Data!Q417,0)</f>
        <v>0</v>
      </c>
      <c r="U417" s="169">
        <f>IF(U$2=$A417,Data!R417,0)</f>
        <v>0</v>
      </c>
      <c r="V417" s="169">
        <f>IF(V$2=$A417,Data!S417,0)</f>
        <v>0</v>
      </c>
      <c r="W417" s="169">
        <f>IF(W$2=$A417,Data!T417,0)</f>
        <v>0</v>
      </c>
      <c r="X417" s="169">
        <f>IF(X$2=$A417,Data!U417,0)</f>
        <v>0</v>
      </c>
      <c r="Y417" s="169">
        <f>IF(Y$2=$A417,Data!V417,0)</f>
        <v>0</v>
      </c>
      <c r="Z417" s="169">
        <f>IF(Z$2=$A417,Data!W417,0)</f>
        <v>0</v>
      </c>
      <c r="AA417" s="169">
        <f>IF(AA$2=$A417,Data!X417,0)</f>
        <v>0</v>
      </c>
      <c r="AB417" s="169">
        <f>IF(AB$2=$A417,Data!Y417,0)</f>
        <v>0</v>
      </c>
      <c r="AC417" s="169">
        <f>IF(AC$2=$A417,Data!Z417,0)</f>
        <v>0</v>
      </c>
      <c r="AD417" s="170">
        <f>IF(AD$2=$A417,Data!AA417,0)</f>
        <v>0</v>
      </c>
      <c r="AE417" s="171">
        <f>IF(AE$2=$A417,Data!AB417,0)</f>
        <v>0</v>
      </c>
      <c r="AF417" s="170">
        <f>IF(AF$2=$A417,Data!AC417,0)</f>
        <v>0</v>
      </c>
      <c r="AG417" s="171">
        <f>IF(AG$2=$A417,Data!AD417,0)</f>
        <v>0</v>
      </c>
      <c r="AH417" s="170">
        <f>IF(AH$2=$A417,Data!AE417,0)</f>
        <v>0</v>
      </c>
      <c r="AI417" s="171">
        <f>IF(AI$2=$A417,Data!AF417,0)</f>
        <v>0</v>
      </c>
      <c r="AJ417" s="170">
        <f>IF(AJ$2=$A417,Data!AG417,0)</f>
        <v>0</v>
      </c>
      <c r="AK417" s="171">
        <f>IF(AK$2=$A417,Data!AH417,0)</f>
        <v>0</v>
      </c>
      <c r="AL417" s="170">
        <f>IF(AL$2=$A417,Data!AI417,0)</f>
        <v>0</v>
      </c>
      <c r="AM417" t="str">
        <f t="shared" si="12"/>
        <v>EA</v>
      </c>
      <c r="AN417" t="e">
        <f>+INDEX(Validation!$D$4:$D$250,MATCH(Merge!B417,Validation!$E$4:$E$250,0))</f>
        <v>#N/A</v>
      </c>
      <c r="AO417" s="172">
        <f t="shared" si="13"/>
        <v>0</v>
      </c>
    </row>
    <row r="418" spans="1:41" ht="15" x14ac:dyDescent="0.25">
      <c r="A418">
        <f>Inputs!$H$11</f>
        <v>1</v>
      </c>
      <c r="B418" t="str">
        <f>Inputs!$D$4</f>
        <v>Select Agency…</v>
      </c>
      <c r="C418" s="166" t="str">
        <f>Inputs!$I$6</f>
        <v>(insert code)</v>
      </c>
      <c r="D418" t="str">
        <f>IFERROR(INDEX(Inputs!$I$11:$I$19,MATCH(A418,Inputs!$H$11:$H$19)),"")</f>
        <v>(insert code)</v>
      </c>
      <c r="E418" t="s">
        <v>942</v>
      </c>
      <c r="F418" s="168">
        <f>IF(F$2=$A418,Data!C418,0)</f>
        <v>0</v>
      </c>
      <c r="G418" s="168">
        <f>IF(G$2=$A418,Data!D418,0)</f>
        <v>0</v>
      </c>
      <c r="H418" s="168">
        <f>IF(H$2=$A418,Data!E418,0)</f>
        <v>0</v>
      </c>
      <c r="I418" s="168">
        <f>IF(I$2=$A418,Data!F418,0)</f>
        <v>0</v>
      </c>
      <c r="J418" s="168">
        <f>IF(J$2=$A418,Data!G418,0)</f>
        <v>0</v>
      </c>
      <c r="K418" s="168">
        <f>IF(K$2=$A418,Data!H418,0)</f>
        <v>0</v>
      </c>
      <c r="L418" s="168">
        <f>IF(L$2=$A418,Data!I418,0)</f>
        <v>0</v>
      </c>
      <c r="M418" s="168">
        <f>IF(M$2=$A418,Data!J418,0)</f>
        <v>0</v>
      </c>
      <c r="N418" s="168">
        <f>IF(N$2=$A418,Data!K418,0)</f>
        <v>0</v>
      </c>
      <c r="O418" s="168">
        <f>IF(O$2=$A418,Data!L418,0)</f>
        <v>0</v>
      </c>
      <c r="P418" s="168">
        <f>IF(P$2=$A418,Data!M418,0)</f>
        <v>0</v>
      </c>
      <c r="Q418" s="168">
        <f>IF(Q$2=$A418,Data!N418,0)</f>
        <v>0</v>
      </c>
      <c r="R418" s="169">
        <f>IF(R$2=$A418,Data!O418,0)</f>
        <v>0</v>
      </c>
      <c r="S418" s="169">
        <f>IF(S$2=$A418,Data!P418,0)</f>
        <v>0</v>
      </c>
      <c r="T418" s="169">
        <f>IF(T$2=$A418,Data!Q418,0)</f>
        <v>0</v>
      </c>
      <c r="U418" s="169">
        <f>IF(U$2=$A418,Data!R418,0)</f>
        <v>0</v>
      </c>
      <c r="V418" s="169">
        <f>IF(V$2=$A418,Data!S418,0)</f>
        <v>0</v>
      </c>
      <c r="W418" s="169">
        <f>IF(W$2=$A418,Data!T418,0)</f>
        <v>0</v>
      </c>
      <c r="X418" s="169">
        <f>IF(X$2=$A418,Data!U418,0)</f>
        <v>0</v>
      </c>
      <c r="Y418" s="169">
        <f>IF(Y$2=$A418,Data!V418,0)</f>
        <v>0</v>
      </c>
      <c r="Z418" s="169">
        <f>IF(Z$2=$A418,Data!W418,0)</f>
        <v>0</v>
      </c>
      <c r="AA418" s="169">
        <f>IF(AA$2=$A418,Data!X418,0)</f>
        <v>0</v>
      </c>
      <c r="AB418" s="169">
        <f>IF(AB$2=$A418,Data!Y418,0)</f>
        <v>0</v>
      </c>
      <c r="AC418" s="169">
        <f>IF(AC$2=$A418,Data!Z418,0)</f>
        <v>0</v>
      </c>
      <c r="AD418" s="170">
        <f>IF(AD$2=$A418,Data!AA418,0)</f>
        <v>0</v>
      </c>
      <c r="AE418" s="171">
        <f>IF(AE$2=$A418,Data!AB418,0)</f>
        <v>0</v>
      </c>
      <c r="AF418" s="170">
        <f>IF(AF$2=$A418,Data!AC418,0)</f>
        <v>0</v>
      </c>
      <c r="AG418" s="171">
        <f>IF(AG$2=$A418,Data!AD418,0)</f>
        <v>0</v>
      </c>
      <c r="AH418" s="170">
        <f>IF(AH$2=$A418,Data!AE418,0)</f>
        <v>0</v>
      </c>
      <c r="AI418" s="171">
        <f>IF(AI$2=$A418,Data!AF418,0)</f>
        <v>0</v>
      </c>
      <c r="AJ418" s="170">
        <f>IF(AJ$2=$A418,Data!AG418,0)</f>
        <v>0</v>
      </c>
      <c r="AK418" s="171">
        <f>IF(AK$2=$A418,Data!AH418,0)</f>
        <v>0</v>
      </c>
      <c r="AL418" s="170">
        <f>IF(AL$2=$A418,Data!AI418,0)</f>
        <v>0</v>
      </c>
      <c r="AM418" t="str">
        <f t="shared" si="12"/>
        <v>EA</v>
      </c>
      <c r="AN418" t="e">
        <f>+INDEX(Validation!$D$4:$D$250,MATCH(Merge!B418,Validation!$E$4:$E$250,0))</f>
        <v>#N/A</v>
      </c>
      <c r="AO418" s="172">
        <f t="shared" si="13"/>
        <v>0</v>
      </c>
    </row>
    <row r="419" spans="1:41" ht="15" x14ac:dyDescent="0.25">
      <c r="A419">
        <f>Inputs!$H$11</f>
        <v>1</v>
      </c>
      <c r="B419" t="str">
        <f>Inputs!$D$4</f>
        <v>Select Agency…</v>
      </c>
      <c r="C419" s="166" t="str">
        <f>Inputs!$I$6</f>
        <v>(insert code)</v>
      </c>
      <c r="D419" t="str">
        <f>IFERROR(INDEX(Inputs!$I$11:$I$19,MATCH(A419,Inputs!$H$11:$H$19)),"")</f>
        <v>(insert code)</v>
      </c>
      <c r="E419" t="s">
        <v>942</v>
      </c>
      <c r="F419" s="168">
        <f>IF(F$2=$A419,Data!C419,0)</f>
        <v>0</v>
      </c>
      <c r="G419" s="168">
        <f>IF(G$2=$A419,Data!D419,0)</f>
        <v>0</v>
      </c>
      <c r="H419" s="168">
        <f>IF(H$2=$A419,Data!E419,0)</f>
        <v>0</v>
      </c>
      <c r="I419" s="168">
        <f>IF(I$2=$A419,Data!F419,0)</f>
        <v>0</v>
      </c>
      <c r="J419" s="168">
        <f>IF(J$2=$A419,Data!G419,0)</f>
        <v>0</v>
      </c>
      <c r="K419" s="168">
        <f>IF(K$2=$A419,Data!H419,0)</f>
        <v>0</v>
      </c>
      <c r="L419" s="168">
        <f>IF(L$2=$A419,Data!I419,0)</f>
        <v>0</v>
      </c>
      <c r="M419" s="168">
        <f>IF(M$2=$A419,Data!J419,0)</f>
        <v>0</v>
      </c>
      <c r="N419" s="168">
        <f>IF(N$2=$A419,Data!K419,0)</f>
        <v>0</v>
      </c>
      <c r="O419" s="168">
        <f>IF(O$2=$A419,Data!L419,0)</f>
        <v>0</v>
      </c>
      <c r="P419" s="168">
        <f>IF(P$2=$A419,Data!M419,0)</f>
        <v>0</v>
      </c>
      <c r="Q419" s="168">
        <f>IF(Q$2=$A419,Data!N419,0)</f>
        <v>0</v>
      </c>
      <c r="R419" s="169">
        <f>IF(R$2=$A419,Data!O419,0)</f>
        <v>0</v>
      </c>
      <c r="S419" s="169">
        <f>IF(S$2=$A419,Data!P419,0)</f>
        <v>0</v>
      </c>
      <c r="T419" s="169">
        <f>IF(T$2=$A419,Data!Q419,0)</f>
        <v>0</v>
      </c>
      <c r="U419" s="169">
        <f>IF(U$2=$A419,Data!R419,0)</f>
        <v>0</v>
      </c>
      <c r="V419" s="169">
        <f>IF(V$2=$A419,Data!S419,0)</f>
        <v>0</v>
      </c>
      <c r="W419" s="169">
        <f>IF(W$2=$A419,Data!T419,0)</f>
        <v>0</v>
      </c>
      <c r="X419" s="169">
        <f>IF(X$2=$A419,Data!U419,0)</f>
        <v>0</v>
      </c>
      <c r="Y419" s="169">
        <f>IF(Y$2=$A419,Data!V419,0)</f>
        <v>0</v>
      </c>
      <c r="Z419" s="169">
        <f>IF(Z$2=$A419,Data!W419,0)</f>
        <v>0</v>
      </c>
      <c r="AA419" s="169">
        <f>IF(AA$2=$A419,Data!X419,0)</f>
        <v>0</v>
      </c>
      <c r="AB419" s="169">
        <f>IF(AB$2=$A419,Data!Y419,0)</f>
        <v>0</v>
      </c>
      <c r="AC419" s="169">
        <f>IF(AC$2=$A419,Data!Z419,0)</f>
        <v>0</v>
      </c>
      <c r="AD419" s="170">
        <f>IF(AD$2=$A419,Data!AA419,0)</f>
        <v>0</v>
      </c>
      <c r="AE419" s="171">
        <f>IF(AE$2=$A419,Data!AB419,0)</f>
        <v>0</v>
      </c>
      <c r="AF419" s="170">
        <f>IF(AF$2=$A419,Data!AC419,0)</f>
        <v>0</v>
      </c>
      <c r="AG419" s="171">
        <f>IF(AG$2=$A419,Data!AD419,0)</f>
        <v>0</v>
      </c>
      <c r="AH419" s="170">
        <f>IF(AH$2=$A419,Data!AE419,0)</f>
        <v>0</v>
      </c>
      <c r="AI419" s="171">
        <f>IF(AI$2=$A419,Data!AF419,0)</f>
        <v>0</v>
      </c>
      <c r="AJ419" s="170">
        <f>IF(AJ$2=$A419,Data!AG419,0)</f>
        <v>0</v>
      </c>
      <c r="AK419" s="171">
        <f>IF(AK$2=$A419,Data!AH419,0)</f>
        <v>0</v>
      </c>
      <c r="AL419" s="170">
        <f>IF(AL$2=$A419,Data!AI419,0)</f>
        <v>0</v>
      </c>
      <c r="AM419" t="str">
        <f t="shared" si="12"/>
        <v>EA</v>
      </c>
      <c r="AN419" t="e">
        <f>+INDEX(Validation!$D$4:$D$250,MATCH(Merge!B419,Validation!$E$4:$E$250,0))</f>
        <v>#N/A</v>
      </c>
      <c r="AO419" s="172">
        <f t="shared" si="13"/>
        <v>0</v>
      </c>
    </row>
    <row r="420" spans="1:41" ht="15" x14ac:dyDescent="0.25">
      <c r="A420">
        <f>Inputs!$H$11</f>
        <v>1</v>
      </c>
      <c r="B420" t="str">
        <f>Inputs!$D$4</f>
        <v>Select Agency…</v>
      </c>
      <c r="C420" s="166" t="str">
        <f>Inputs!$I$6</f>
        <v>(insert code)</v>
      </c>
      <c r="D420" t="str">
        <f>IFERROR(INDEX(Inputs!$I$11:$I$19,MATCH(A420,Inputs!$H$11:$H$19)),"")</f>
        <v>(insert code)</v>
      </c>
      <c r="E420" t="s">
        <v>942</v>
      </c>
      <c r="F420" s="168">
        <f>IF(F$2=$A420,Data!C420,0)</f>
        <v>0</v>
      </c>
      <c r="G420" s="168">
        <f>IF(G$2=$A420,Data!D420,0)</f>
        <v>0</v>
      </c>
      <c r="H420" s="168">
        <f>IF(H$2=$A420,Data!E420,0)</f>
        <v>0</v>
      </c>
      <c r="I420" s="168">
        <f>IF(I$2=$A420,Data!F420,0)</f>
        <v>0</v>
      </c>
      <c r="J420" s="168">
        <f>IF(J$2=$A420,Data!G420,0)</f>
        <v>0</v>
      </c>
      <c r="K420" s="168">
        <f>IF(K$2=$A420,Data!H420,0)</f>
        <v>0</v>
      </c>
      <c r="L420" s="168">
        <f>IF(L$2=$A420,Data!I420,0)</f>
        <v>0</v>
      </c>
      <c r="M420" s="168">
        <f>IF(M$2=$A420,Data!J420,0)</f>
        <v>0</v>
      </c>
      <c r="N420" s="168">
        <f>IF(N$2=$A420,Data!K420,0)</f>
        <v>0</v>
      </c>
      <c r="O420" s="168">
        <f>IF(O$2=$A420,Data!L420,0)</f>
        <v>0</v>
      </c>
      <c r="P420" s="168">
        <f>IF(P$2=$A420,Data!M420,0)</f>
        <v>0</v>
      </c>
      <c r="Q420" s="168">
        <f>IF(Q$2=$A420,Data!N420,0)</f>
        <v>0</v>
      </c>
      <c r="R420" s="169">
        <f>IF(R$2=$A420,Data!O420,0)</f>
        <v>0</v>
      </c>
      <c r="S420" s="169">
        <f>IF(S$2=$A420,Data!P420,0)</f>
        <v>0</v>
      </c>
      <c r="T420" s="169">
        <f>IF(T$2=$A420,Data!Q420,0)</f>
        <v>0</v>
      </c>
      <c r="U420" s="169">
        <f>IF(U$2=$A420,Data!R420,0)</f>
        <v>0</v>
      </c>
      <c r="V420" s="169">
        <f>IF(V$2=$A420,Data!S420,0)</f>
        <v>0</v>
      </c>
      <c r="W420" s="169">
        <f>IF(W$2=$A420,Data!T420,0)</f>
        <v>0</v>
      </c>
      <c r="X420" s="169">
        <f>IF(X$2=$A420,Data!U420,0)</f>
        <v>0</v>
      </c>
      <c r="Y420" s="169">
        <f>IF(Y$2=$A420,Data!V420,0)</f>
        <v>0</v>
      </c>
      <c r="Z420" s="169">
        <f>IF(Z$2=$A420,Data!W420,0)</f>
        <v>0</v>
      </c>
      <c r="AA420" s="169">
        <f>IF(AA$2=$A420,Data!X420,0)</f>
        <v>0</v>
      </c>
      <c r="AB420" s="169">
        <f>IF(AB$2=$A420,Data!Y420,0)</f>
        <v>0</v>
      </c>
      <c r="AC420" s="169">
        <f>IF(AC$2=$A420,Data!Z420,0)</f>
        <v>0</v>
      </c>
      <c r="AD420" s="170">
        <f>IF(AD$2=$A420,Data!AA420,0)</f>
        <v>0</v>
      </c>
      <c r="AE420" s="171">
        <f>IF(AE$2=$A420,Data!AB420,0)</f>
        <v>0</v>
      </c>
      <c r="AF420" s="170">
        <f>IF(AF$2=$A420,Data!AC420,0)</f>
        <v>0</v>
      </c>
      <c r="AG420" s="171">
        <f>IF(AG$2=$A420,Data!AD420,0)</f>
        <v>0</v>
      </c>
      <c r="AH420" s="170">
        <f>IF(AH$2=$A420,Data!AE420,0)</f>
        <v>0</v>
      </c>
      <c r="AI420" s="171">
        <f>IF(AI$2=$A420,Data!AF420,0)</f>
        <v>0</v>
      </c>
      <c r="AJ420" s="170">
        <f>IF(AJ$2=$A420,Data!AG420,0)</f>
        <v>0</v>
      </c>
      <c r="AK420" s="171">
        <f>IF(AK$2=$A420,Data!AH420,0)</f>
        <v>0</v>
      </c>
      <c r="AL420" s="170">
        <f>IF(AL$2=$A420,Data!AI420,0)</f>
        <v>0</v>
      </c>
      <c r="AM420" t="str">
        <f t="shared" si="12"/>
        <v>EA</v>
      </c>
      <c r="AN420" t="e">
        <f>+INDEX(Validation!$D$4:$D$250,MATCH(Merge!B420,Validation!$E$4:$E$250,0))</f>
        <v>#N/A</v>
      </c>
      <c r="AO420" s="172">
        <f t="shared" si="13"/>
        <v>0</v>
      </c>
    </row>
    <row r="421" spans="1:41" ht="15" x14ac:dyDescent="0.25">
      <c r="A421">
        <f>Inputs!$H$11</f>
        <v>1</v>
      </c>
      <c r="B421" t="str">
        <f>Inputs!$D$4</f>
        <v>Select Agency…</v>
      </c>
      <c r="C421" s="166" t="str">
        <f>Inputs!$I$6</f>
        <v>(insert code)</v>
      </c>
      <c r="D421" t="str">
        <f>IFERROR(INDEX(Inputs!$I$11:$I$19,MATCH(A421,Inputs!$H$11:$H$19)),"")</f>
        <v>(insert code)</v>
      </c>
      <c r="E421" t="s">
        <v>942</v>
      </c>
      <c r="F421" s="168">
        <f>IF(F$2=$A421,Data!C421,0)</f>
        <v>0</v>
      </c>
      <c r="G421" s="168">
        <f>IF(G$2=$A421,Data!D421,0)</f>
        <v>0</v>
      </c>
      <c r="H421" s="168">
        <f>IF(H$2=$A421,Data!E421,0)</f>
        <v>0</v>
      </c>
      <c r="I421" s="168">
        <f>IF(I$2=$A421,Data!F421,0)</f>
        <v>0</v>
      </c>
      <c r="J421" s="168">
        <f>IF(J$2=$A421,Data!G421,0)</f>
        <v>0</v>
      </c>
      <c r="K421" s="168">
        <f>IF(K$2=$A421,Data!H421,0)</f>
        <v>0</v>
      </c>
      <c r="L421" s="168">
        <f>IF(L$2=$A421,Data!I421,0)</f>
        <v>0</v>
      </c>
      <c r="M421" s="168">
        <f>IF(M$2=$A421,Data!J421,0)</f>
        <v>0</v>
      </c>
      <c r="N421" s="168">
        <f>IF(N$2=$A421,Data!K421,0)</f>
        <v>0</v>
      </c>
      <c r="O421" s="168">
        <f>IF(O$2=$A421,Data!L421,0)</f>
        <v>0</v>
      </c>
      <c r="P421" s="168">
        <f>IF(P$2=$A421,Data!M421,0)</f>
        <v>0</v>
      </c>
      <c r="Q421" s="168">
        <f>IF(Q$2=$A421,Data!N421,0)</f>
        <v>0</v>
      </c>
      <c r="R421" s="169">
        <f>IF(R$2=$A421,Data!O421,0)</f>
        <v>0</v>
      </c>
      <c r="S421" s="169">
        <f>IF(S$2=$A421,Data!P421,0)</f>
        <v>0</v>
      </c>
      <c r="T421" s="169">
        <f>IF(T$2=$A421,Data!Q421,0)</f>
        <v>0</v>
      </c>
      <c r="U421" s="169">
        <f>IF(U$2=$A421,Data!R421,0)</f>
        <v>0</v>
      </c>
      <c r="V421" s="169">
        <f>IF(V$2=$A421,Data!S421,0)</f>
        <v>0</v>
      </c>
      <c r="W421" s="169">
        <f>IF(W$2=$A421,Data!T421,0)</f>
        <v>0</v>
      </c>
      <c r="X421" s="169">
        <f>IF(X$2=$A421,Data!U421,0)</f>
        <v>0</v>
      </c>
      <c r="Y421" s="169">
        <f>IF(Y$2=$A421,Data!V421,0)</f>
        <v>0</v>
      </c>
      <c r="Z421" s="169">
        <f>IF(Z$2=$A421,Data!W421,0)</f>
        <v>0</v>
      </c>
      <c r="AA421" s="169">
        <f>IF(AA$2=$A421,Data!X421,0)</f>
        <v>0</v>
      </c>
      <c r="AB421" s="169">
        <f>IF(AB$2=$A421,Data!Y421,0)</f>
        <v>0</v>
      </c>
      <c r="AC421" s="169">
        <f>IF(AC$2=$A421,Data!Z421,0)</f>
        <v>0</v>
      </c>
      <c r="AD421" s="170">
        <f>IF(AD$2=$A421,Data!AA421,0)</f>
        <v>0</v>
      </c>
      <c r="AE421" s="171">
        <f>IF(AE$2=$A421,Data!AB421,0)</f>
        <v>0</v>
      </c>
      <c r="AF421" s="170">
        <f>IF(AF$2=$A421,Data!AC421,0)</f>
        <v>0</v>
      </c>
      <c r="AG421" s="171">
        <f>IF(AG$2=$A421,Data!AD421,0)</f>
        <v>0</v>
      </c>
      <c r="AH421" s="170">
        <f>IF(AH$2=$A421,Data!AE421,0)</f>
        <v>0</v>
      </c>
      <c r="AI421" s="171">
        <f>IF(AI$2=$A421,Data!AF421,0)</f>
        <v>0</v>
      </c>
      <c r="AJ421" s="170">
        <f>IF(AJ$2=$A421,Data!AG421,0)</f>
        <v>0</v>
      </c>
      <c r="AK421" s="171">
        <f>IF(AK$2=$A421,Data!AH421,0)</f>
        <v>0</v>
      </c>
      <c r="AL421" s="170">
        <f>IF(AL$2=$A421,Data!AI421,0)</f>
        <v>0</v>
      </c>
      <c r="AM421" t="str">
        <f t="shared" si="12"/>
        <v>EA</v>
      </c>
      <c r="AN421" t="e">
        <f>+INDEX(Validation!$D$4:$D$250,MATCH(Merge!B421,Validation!$E$4:$E$250,0))</f>
        <v>#N/A</v>
      </c>
      <c r="AO421" s="172">
        <f t="shared" si="13"/>
        <v>0</v>
      </c>
    </row>
    <row r="422" spans="1:41" ht="15" x14ac:dyDescent="0.25">
      <c r="A422">
        <f>Inputs!$H$11</f>
        <v>1</v>
      </c>
      <c r="B422" t="str">
        <f>Inputs!$D$4</f>
        <v>Select Agency…</v>
      </c>
      <c r="C422" s="166" t="str">
        <f>Inputs!$I$6</f>
        <v>(insert code)</v>
      </c>
      <c r="D422" t="str">
        <f>IFERROR(INDEX(Inputs!$I$11:$I$19,MATCH(A422,Inputs!$H$11:$H$19)),"")</f>
        <v>(insert code)</v>
      </c>
      <c r="E422" t="s">
        <v>942</v>
      </c>
      <c r="F422" s="168">
        <f>IF(F$2=$A422,Data!C422,0)</f>
        <v>0</v>
      </c>
      <c r="G422" s="168">
        <f>IF(G$2=$A422,Data!D422,0)</f>
        <v>0</v>
      </c>
      <c r="H422" s="168">
        <f>IF(H$2=$A422,Data!E422,0)</f>
        <v>0</v>
      </c>
      <c r="I422" s="168">
        <f>IF(I$2=$A422,Data!F422,0)</f>
        <v>0</v>
      </c>
      <c r="J422" s="168">
        <f>IF(J$2=$A422,Data!G422,0)</f>
        <v>0</v>
      </c>
      <c r="K422" s="168">
        <f>IF(K$2=$A422,Data!H422,0)</f>
        <v>0</v>
      </c>
      <c r="L422" s="168">
        <f>IF(L$2=$A422,Data!I422,0)</f>
        <v>0</v>
      </c>
      <c r="M422" s="168">
        <f>IF(M$2=$A422,Data!J422,0)</f>
        <v>0</v>
      </c>
      <c r="N422" s="168">
        <f>IF(N$2=$A422,Data!K422,0)</f>
        <v>0</v>
      </c>
      <c r="O422" s="168">
        <f>IF(O$2=$A422,Data!L422,0)</f>
        <v>0</v>
      </c>
      <c r="P422" s="168">
        <f>IF(P$2=$A422,Data!M422,0)</f>
        <v>0</v>
      </c>
      <c r="Q422" s="168">
        <f>IF(Q$2=$A422,Data!N422,0)</f>
        <v>0</v>
      </c>
      <c r="R422" s="169">
        <f>IF(R$2=$A422,Data!O422,0)</f>
        <v>0</v>
      </c>
      <c r="S422" s="169">
        <f>IF(S$2=$A422,Data!P422,0)</f>
        <v>0</v>
      </c>
      <c r="T422" s="169">
        <f>IF(T$2=$A422,Data!Q422,0)</f>
        <v>0</v>
      </c>
      <c r="U422" s="169">
        <f>IF(U$2=$A422,Data!R422,0)</f>
        <v>0</v>
      </c>
      <c r="V422" s="169">
        <f>IF(V$2=$A422,Data!S422,0)</f>
        <v>0</v>
      </c>
      <c r="W422" s="169">
        <f>IF(W$2=$A422,Data!T422,0)</f>
        <v>0</v>
      </c>
      <c r="X422" s="169">
        <f>IF(X$2=$A422,Data!U422,0)</f>
        <v>0</v>
      </c>
      <c r="Y422" s="169">
        <f>IF(Y$2=$A422,Data!V422,0)</f>
        <v>0</v>
      </c>
      <c r="Z422" s="169">
        <f>IF(Z$2=$A422,Data!W422,0)</f>
        <v>0</v>
      </c>
      <c r="AA422" s="169">
        <f>IF(AA$2=$A422,Data!X422,0)</f>
        <v>0</v>
      </c>
      <c r="AB422" s="169">
        <f>IF(AB$2=$A422,Data!Y422,0)</f>
        <v>0</v>
      </c>
      <c r="AC422" s="169">
        <f>IF(AC$2=$A422,Data!Z422,0)</f>
        <v>0</v>
      </c>
      <c r="AD422" s="170">
        <f>IF(AD$2=$A422,Data!AA422,0)</f>
        <v>0</v>
      </c>
      <c r="AE422" s="171">
        <f>IF(AE$2=$A422,Data!AB422,0)</f>
        <v>0</v>
      </c>
      <c r="AF422" s="170">
        <f>IF(AF$2=$A422,Data!AC422,0)</f>
        <v>0</v>
      </c>
      <c r="AG422" s="171">
        <f>IF(AG$2=$A422,Data!AD422,0)</f>
        <v>0</v>
      </c>
      <c r="AH422" s="170">
        <f>IF(AH$2=$A422,Data!AE422,0)</f>
        <v>0</v>
      </c>
      <c r="AI422" s="171">
        <f>IF(AI$2=$A422,Data!AF422,0)</f>
        <v>0</v>
      </c>
      <c r="AJ422" s="170">
        <f>IF(AJ$2=$A422,Data!AG422,0)</f>
        <v>0</v>
      </c>
      <c r="AK422" s="171">
        <f>IF(AK$2=$A422,Data!AH422,0)</f>
        <v>0</v>
      </c>
      <c r="AL422" s="170">
        <f>IF(AL$2=$A422,Data!AI422,0)</f>
        <v>0</v>
      </c>
      <c r="AM422" t="str">
        <f t="shared" si="12"/>
        <v>EA</v>
      </c>
      <c r="AN422" t="e">
        <f>+INDEX(Validation!$D$4:$D$250,MATCH(Merge!B422,Validation!$E$4:$E$250,0))</f>
        <v>#N/A</v>
      </c>
      <c r="AO422" s="172">
        <f t="shared" si="13"/>
        <v>0</v>
      </c>
    </row>
    <row r="423" spans="1:41" ht="15" x14ac:dyDescent="0.25">
      <c r="A423">
        <f>Inputs!$H$11</f>
        <v>1</v>
      </c>
      <c r="B423" t="str">
        <f>Inputs!$D$4</f>
        <v>Select Agency…</v>
      </c>
      <c r="C423" s="166" t="str">
        <f>Inputs!$I$6</f>
        <v>(insert code)</v>
      </c>
      <c r="D423" t="str">
        <f>IFERROR(INDEX(Inputs!$I$11:$I$19,MATCH(A423,Inputs!$H$11:$H$19)),"")</f>
        <v>(insert code)</v>
      </c>
      <c r="E423" t="s">
        <v>942</v>
      </c>
      <c r="F423" s="168">
        <f>IF(F$2=$A423,Data!C423,0)</f>
        <v>0</v>
      </c>
      <c r="G423" s="168">
        <f>IF(G$2=$A423,Data!D423,0)</f>
        <v>0</v>
      </c>
      <c r="H423" s="168">
        <f>IF(H$2=$A423,Data!E423,0)</f>
        <v>0</v>
      </c>
      <c r="I423" s="168">
        <f>IF(I$2=$A423,Data!F423,0)</f>
        <v>0</v>
      </c>
      <c r="J423" s="168">
        <f>IF(J$2=$A423,Data!G423,0)</f>
        <v>0</v>
      </c>
      <c r="K423" s="168">
        <f>IF(K$2=$A423,Data!H423,0)</f>
        <v>0</v>
      </c>
      <c r="L423" s="168">
        <f>IF(L$2=$A423,Data!I423,0)</f>
        <v>0</v>
      </c>
      <c r="M423" s="168">
        <f>IF(M$2=$A423,Data!J423,0)</f>
        <v>0</v>
      </c>
      <c r="N423" s="168">
        <f>IF(N$2=$A423,Data!K423,0)</f>
        <v>0</v>
      </c>
      <c r="O423" s="168">
        <f>IF(O$2=$A423,Data!L423,0)</f>
        <v>0</v>
      </c>
      <c r="P423" s="168">
        <f>IF(P$2=$A423,Data!M423,0)</f>
        <v>0</v>
      </c>
      <c r="Q423" s="168">
        <f>IF(Q$2=$A423,Data!N423,0)</f>
        <v>0</v>
      </c>
      <c r="R423" s="169">
        <f>IF(R$2=$A423,Data!O423,0)</f>
        <v>0</v>
      </c>
      <c r="S423" s="169">
        <f>IF(S$2=$A423,Data!P423,0)</f>
        <v>0</v>
      </c>
      <c r="T423" s="169">
        <f>IF(T$2=$A423,Data!Q423,0)</f>
        <v>0</v>
      </c>
      <c r="U423" s="169">
        <f>IF(U$2=$A423,Data!R423,0)</f>
        <v>0</v>
      </c>
      <c r="V423" s="169">
        <f>IF(V$2=$A423,Data!S423,0)</f>
        <v>0</v>
      </c>
      <c r="W423" s="169">
        <f>IF(W$2=$A423,Data!T423,0)</f>
        <v>0</v>
      </c>
      <c r="X423" s="169">
        <f>IF(X$2=$A423,Data!U423,0)</f>
        <v>0</v>
      </c>
      <c r="Y423" s="169">
        <f>IF(Y$2=$A423,Data!V423,0)</f>
        <v>0</v>
      </c>
      <c r="Z423" s="169">
        <f>IF(Z$2=$A423,Data!W423,0)</f>
        <v>0</v>
      </c>
      <c r="AA423" s="169">
        <f>IF(AA$2=$A423,Data!X423,0)</f>
        <v>0</v>
      </c>
      <c r="AB423" s="169">
        <f>IF(AB$2=$A423,Data!Y423,0)</f>
        <v>0</v>
      </c>
      <c r="AC423" s="169">
        <f>IF(AC$2=$A423,Data!Z423,0)</f>
        <v>0</v>
      </c>
      <c r="AD423" s="170">
        <f>IF(AD$2=$A423,Data!AA423,0)</f>
        <v>0</v>
      </c>
      <c r="AE423" s="171">
        <f>IF(AE$2=$A423,Data!AB423,0)</f>
        <v>0</v>
      </c>
      <c r="AF423" s="170">
        <f>IF(AF$2=$A423,Data!AC423,0)</f>
        <v>0</v>
      </c>
      <c r="AG423" s="171">
        <f>IF(AG$2=$A423,Data!AD423,0)</f>
        <v>0</v>
      </c>
      <c r="AH423" s="170">
        <f>IF(AH$2=$A423,Data!AE423,0)</f>
        <v>0</v>
      </c>
      <c r="AI423" s="171">
        <f>IF(AI$2=$A423,Data!AF423,0)</f>
        <v>0</v>
      </c>
      <c r="AJ423" s="170">
        <f>IF(AJ$2=$A423,Data!AG423,0)</f>
        <v>0</v>
      </c>
      <c r="AK423" s="171">
        <f>IF(AK$2=$A423,Data!AH423,0)</f>
        <v>0</v>
      </c>
      <c r="AL423" s="170">
        <f>IF(AL$2=$A423,Data!AI423,0)</f>
        <v>0</v>
      </c>
      <c r="AM423" t="str">
        <f t="shared" si="12"/>
        <v>EA</v>
      </c>
      <c r="AN423" t="e">
        <f>+INDEX(Validation!$D$4:$D$250,MATCH(Merge!B423,Validation!$E$4:$E$250,0))</f>
        <v>#N/A</v>
      </c>
      <c r="AO423" s="172">
        <f t="shared" si="13"/>
        <v>0</v>
      </c>
    </row>
    <row r="424" spans="1:41" ht="15" x14ac:dyDescent="0.25">
      <c r="A424">
        <f>Inputs!$H$11</f>
        <v>1</v>
      </c>
      <c r="B424" t="str">
        <f>Inputs!$D$4</f>
        <v>Select Agency…</v>
      </c>
      <c r="C424" s="166" t="str">
        <f>Inputs!$I$6</f>
        <v>(insert code)</v>
      </c>
      <c r="D424" t="str">
        <f>IFERROR(INDEX(Inputs!$I$11:$I$19,MATCH(A424,Inputs!$H$11:$H$19)),"")</f>
        <v>(insert code)</v>
      </c>
      <c r="E424" t="s">
        <v>942</v>
      </c>
      <c r="F424" s="168">
        <f>IF(F$2=$A424,Data!C424,0)</f>
        <v>0</v>
      </c>
      <c r="G424" s="168">
        <f>IF(G$2=$A424,Data!D424,0)</f>
        <v>0</v>
      </c>
      <c r="H424" s="168">
        <f>IF(H$2=$A424,Data!E424,0)</f>
        <v>0</v>
      </c>
      <c r="I424" s="168">
        <f>IF(I$2=$A424,Data!F424,0)</f>
        <v>0</v>
      </c>
      <c r="J424" s="168">
        <f>IF(J$2=$A424,Data!G424,0)</f>
        <v>0</v>
      </c>
      <c r="K424" s="168">
        <f>IF(K$2=$A424,Data!H424,0)</f>
        <v>0</v>
      </c>
      <c r="L424" s="168">
        <f>IF(L$2=$A424,Data!I424,0)</f>
        <v>0</v>
      </c>
      <c r="M424" s="168">
        <f>IF(M$2=$A424,Data!J424,0)</f>
        <v>0</v>
      </c>
      <c r="N424" s="168">
        <f>IF(N$2=$A424,Data!K424,0)</f>
        <v>0</v>
      </c>
      <c r="O424" s="168">
        <f>IF(O$2=$A424,Data!L424,0)</f>
        <v>0</v>
      </c>
      <c r="P424" s="168">
        <f>IF(P$2=$A424,Data!M424,0)</f>
        <v>0</v>
      </c>
      <c r="Q424" s="168">
        <f>IF(Q$2=$A424,Data!N424,0)</f>
        <v>0</v>
      </c>
      <c r="R424" s="169">
        <f>IF(R$2=$A424,Data!O424,0)</f>
        <v>0</v>
      </c>
      <c r="S424" s="169">
        <f>IF(S$2=$A424,Data!P424,0)</f>
        <v>0</v>
      </c>
      <c r="T424" s="169">
        <f>IF(T$2=$A424,Data!Q424,0)</f>
        <v>0</v>
      </c>
      <c r="U424" s="169">
        <f>IF(U$2=$A424,Data!R424,0)</f>
        <v>0</v>
      </c>
      <c r="V424" s="169">
        <f>IF(V$2=$A424,Data!S424,0)</f>
        <v>0</v>
      </c>
      <c r="W424" s="169">
        <f>IF(W$2=$A424,Data!T424,0)</f>
        <v>0</v>
      </c>
      <c r="X424" s="169">
        <f>IF(X$2=$A424,Data!U424,0)</f>
        <v>0</v>
      </c>
      <c r="Y424" s="169">
        <f>IF(Y$2=$A424,Data!V424,0)</f>
        <v>0</v>
      </c>
      <c r="Z424" s="169">
        <f>IF(Z$2=$A424,Data!W424,0)</f>
        <v>0</v>
      </c>
      <c r="AA424" s="169">
        <f>IF(AA$2=$A424,Data!X424,0)</f>
        <v>0</v>
      </c>
      <c r="AB424" s="169">
        <f>IF(AB$2=$A424,Data!Y424,0)</f>
        <v>0</v>
      </c>
      <c r="AC424" s="169">
        <f>IF(AC$2=$A424,Data!Z424,0)</f>
        <v>0</v>
      </c>
      <c r="AD424" s="170">
        <f>IF(AD$2=$A424,Data!AA424,0)</f>
        <v>0</v>
      </c>
      <c r="AE424" s="171">
        <f>IF(AE$2=$A424,Data!AB424,0)</f>
        <v>0</v>
      </c>
      <c r="AF424" s="170">
        <f>IF(AF$2=$A424,Data!AC424,0)</f>
        <v>0</v>
      </c>
      <c r="AG424" s="171">
        <f>IF(AG$2=$A424,Data!AD424,0)</f>
        <v>0</v>
      </c>
      <c r="AH424" s="170">
        <f>IF(AH$2=$A424,Data!AE424,0)</f>
        <v>0</v>
      </c>
      <c r="AI424" s="171">
        <f>IF(AI$2=$A424,Data!AF424,0)</f>
        <v>0</v>
      </c>
      <c r="AJ424" s="170">
        <f>IF(AJ$2=$A424,Data!AG424,0)</f>
        <v>0</v>
      </c>
      <c r="AK424" s="171">
        <f>IF(AK$2=$A424,Data!AH424,0)</f>
        <v>0</v>
      </c>
      <c r="AL424" s="170">
        <f>IF(AL$2=$A424,Data!AI424,0)</f>
        <v>0</v>
      </c>
      <c r="AM424" t="str">
        <f t="shared" si="12"/>
        <v>EA</v>
      </c>
      <c r="AN424" t="e">
        <f>+INDEX(Validation!$D$4:$D$250,MATCH(Merge!B424,Validation!$E$4:$E$250,0))</f>
        <v>#N/A</v>
      </c>
      <c r="AO424" s="172">
        <f t="shared" si="13"/>
        <v>0</v>
      </c>
    </row>
    <row r="425" spans="1:41" ht="15" x14ac:dyDescent="0.25">
      <c r="A425">
        <f>Inputs!$H$11</f>
        <v>1</v>
      </c>
      <c r="B425" t="str">
        <f>Inputs!$D$4</f>
        <v>Select Agency…</v>
      </c>
      <c r="C425" s="166" t="str">
        <f>Inputs!$I$6</f>
        <v>(insert code)</v>
      </c>
      <c r="D425" t="str">
        <f>IFERROR(INDEX(Inputs!$I$11:$I$19,MATCH(A425,Inputs!$H$11:$H$19)),"")</f>
        <v>(insert code)</v>
      </c>
      <c r="E425" t="s">
        <v>942</v>
      </c>
      <c r="F425" s="168">
        <f>IF(F$2=$A425,Data!C425,0)</f>
        <v>0</v>
      </c>
      <c r="G425" s="168">
        <f>IF(G$2=$A425,Data!D425,0)</f>
        <v>0</v>
      </c>
      <c r="H425" s="168">
        <f>IF(H$2=$A425,Data!E425,0)</f>
        <v>0</v>
      </c>
      <c r="I425" s="168">
        <f>IF(I$2=$A425,Data!F425,0)</f>
        <v>0</v>
      </c>
      <c r="J425" s="168">
        <f>IF(J$2=$A425,Data!G425,0)</f>
        <v>0</v>
      </c>
      <c r="K425" s="168">
        <f>IF(K$2=$A425,Data!H425,0)</f>
        <v>0</v>
      </c>
      <c r="L425" s="168">
        <f>IF(L$2=$A425,Data!I425,0)</f>
        <v>0</v>
      </c>
      <c r="M425" s="168">
        <f>IF(M$2=$A425,Data!J425,0)</f>
        <v>0</v>
      </c>
      <c r="N425" s="168">
        <f>IF(N$2=$A425,Data!K425,0)</f>
        <v>0</v>
      </c>
      <c r="O425" s="168">
        <f>IF(O$2=$A425,Data!L425,0)</f>
        <v>0</v>
      </c>
      <c r="P425" s="168">
        <f>IF(P$2=$A425,Data!M425,0)</f>
        <v>0</v>
      </c>
      <c r="Q425" s="168">
        <f>IF(Q$2=$A425,Data!N425,0)</f>
        <v>0</v>
      </c>
      <c r="R425" s="169">
        <f>IF(R$2=$A425,Data!O425,0)</f>
        <v>0</v>
      </c>
      <c r="S425" s="169">
        <f>IF(S$2=$A425,Data!P425,0)</f>
        <v>0</v>
      </c>
      <c r="T425" s="169">
        <f>IF(T$2=$A425,Data!Q425,0)</f>
        <v>0</v>
      </c>
      <c r="U425" s="169">
        <f>IF(U$2=$A425,Data!R425,0)</f>
        <v>0</v>
      </c>
      <c r="V425" s="169">
        <f>IF(V$2=$A425,Data!S425,0)</f>
        <v>0</v>
      </c>
      <c r="W425" s="169">
        <f>IF(W$2=$A425,Data!T425,0)</f>
        <v>0</v>
      </c>
      <c r="X425" s="169">
        <f>IF(X$2=$A425,Data!U425,0)</f>
        <v>0</v>
      </c>
      <c r="Y425" s="169">
        <f>IF(Y$2=$A425,Data!V425,0)</f>
        <v>0</v>
      </c>
      <c r="Z425" s="169">
        <f>IF(Z$2=$A425,Data!W425,0)</f>
        <v>0</v>
      </c>
      <c r="AA425" s="169">
        <f>IF(AA$2=$A425,Data!X425,0)</f>
        <v>0</v>
      </c>
      <c r="AB425" s="169">
        <f>IF(AB$2=$A425,Data!Y425,0)</f>
        <v>0</v>
      </c>
      <c r="AC425" s="169">
        <f>IF(AC$2=$A425,Data!Z425,0)</f>
        <v>0</v>
      </c>
      <c r="AD425" s="170">
        <f>IF(AD$2=$A425,Data!AA425,0)</f>
        <v>0</v>
      </c>
      <c r="AE425" s="171">
        <f>IF(AE$2=$A425,Data!AB425,0)</f>
        <v>0</v>
      </c>
      <c r="AF425" s="170">
        <f>IF(AF$2=$A425,Data!AC425,0)</f>
        <v>0</v>
      </c>
      <c r="AG425" s="171">
        <f>IF(AG$2=$A425,Data!AD425,0)</f>
        <v>0</v>
      </c>
      <c r="AH425" s="170">
        <f>IF(AH$2=$A425,Data!AE425,0)</f>
        <v>0</v>
      </c>
      <c r="AI425" s="171">
        <f>IF(AI$2=$A425,Data!AF425,0)</f>
        <v>0</v>
      </c>
      <c r="AJ425" s="170">
        <f>IF(AJ$2=$A425,Data!AG425,0)</f>
        <v>0</v>
      </c>
      <c r="AK425" s="171">
        <f>IF(AK$2=$A425,Data!AH425,0)</f>
        <v>0</v>
      </c>
      <c r="AL425" s="170">
        <f>IF(AL$2=$A425,Data!AI425,0)</f>
        <v>0</v>
      </c>
      <c r="AM425" t="str">
        <f t="shared" si="12"/>
        <v>EA</v>
      </c>
      <c r="AN425" t="e">
        <f>+INDEX(Validation!$D$4:$D$250,MATCH(Merge!B425,Validation!$E$4:$E$250,0))</f>
        <v>#N/A</v>
      </c>
      <c r="AO425" s="172">
        <f t="shared" si="13"/>
        <v>0</v>
      </c>
    </row>
    <row r="426" spans="1:41" ht="15" x14ac:dyDescent="0.25">
      <c r="A426">
        <f>Inputs!$H$11</f>
        <v>1</v>
      </c>
      <c r="B426" t="str">
        <f>Inputs!$D$4</f>
        <v>Select Agency…</v>
      </c>
      <c r="C426" s="166" t="str">
        <f>Inputs!$I$6</f>
        <v>(insert code)</v>
      </c>
      <c r="D426" t="str">
        <f>IFERROR(INDEX(Inputs!$I$11:$I$19,MATCH(A426,Inputs!$H$11:$H$19)),"")</f>
        <v>(insert code)</v>
      </c>
      <c r="E426" t="s">
        <v>942</v>
      </c>
      <c r="F426" s="168">
        <f>IF(F$2=$A426,Data!C426,0)</f>
        <v>0</v>
      </c>
      <c r="G426" s="168">
        <f>IF(G$2=$A426,Data!D426,0)</f>
        <v>0</v>
      </c>
      <c r="H426" s="168">
        <f>IF(H$2=$A426,Data!E426,0)</f>
        <v>0</v>
      </c>
      <c r="I426" s="168">
        <f>IF(I$2=$A426,Data!F426,0)</f>
        <v>0</v>
      </c>
      <c r="J426" s="168">
        <f>IF(J$2=$A426,Data!G426,0)</f>
        <v>0</v>
      </c>
      <c r="K426" s="168">
        <f>IF(K$2=$A426,Data!H426,0)</f>
        <v>0</v>
      </c>
      <c r="L426" s="168">
        <f>IF(L$2=$A426,Data!I426,0)</f>
        <v>0</v>
      </c>
      <c r="M426" s="168">
        <f>IF(M$2=$A426,Data!J426,0)</f>
        <v>0</v>
      </c>
      <c r="N426" s="168">
        <f>IF(N$2=$A426,Data!K426,0)</f>
        <v>0</v>
      </c>
      <c r="O426" s="168">
        <f>IF(O$2=$A426,Data!L426,0)</f>
        <v>0</v>
      </c>
      <c r="P426" s="168">
        <f>IF(P$2=$A426,Data!M426,0)</f>
        <v>0</v>
      </c>
      <c r="Q426" s="168">
        <f>IF(Q$2=$A426,Data!N426,0)</f>
        <v>0</v>
      </c>
      <c r="R426" s="169">
        <f>IF(R$2=$A426,Data!O426,0)</f>
        <v>0</v>
      </c>
      <c r="S426" s="169">
        <f>IF(S$2=$A426,Data!P426,0)</f>
        <v>0</v>
      </c>
      <c r="T426" s="169">
        <f>IF(T$2=$A426,Data!Q426,0)</f>
        <v>0</v>
      </c>
      <c r="U426" s="169">
        <f>IF(U$2=$A426,Data!R426,0)</f>
        <v>0</v>
      </c>
      <c r="V426" s="169">
        <f>IF(V$2=$A426,Data!S426,0)</f>
        <v>0</v>
      </c>
      <c r="W426" s="169">
        <f>IF(W$2=$A426,Data!T426,0)</f>
        <v>0</v>
      </c>
      <c r="X426" s="169">
        <f>IF(X$2=$A426,Data!U426,0)</f>
        <v>0</v>
      </c>
      <c r="Y426" s="169">
        <f>IF(Y$2=$A426,Data!V426,0)</f>
        <v>0</v>
      </c>
      <c r="Z426" s="169">
        <f>IF(Z$2=$A426,Data!W426,0)</f>
        <v>0</v>
      </c>
      <c r="AA426" s="169">
        <f>IF(AA$2=$A426,Data!X426,0)</f>
        <v>0</v>
      </c>
      <c r="AB426" s="169">
        <f>IF(AB$2=$A426,Data!Y426,0)</f>
        <v>0</v>
      </c>
      <c r="AC426" s="169">
        <f>IF(AC$2=$A426,Data!Z426,0)</f>
        <v>0</v>
      </c>
      <c r="AD426" s="170">
        <f>IF(AD$2=$A426,Data!AA426,0)</f>
        <v>0</v>
      </c>
      <c r="AE426" s="171">
        <f>IF(AE$2=$A426,Data!AB426,0)</f>
        <v>0</v>
      </c>
      <c r="AF426" s="170">
        <f>IF(AF$2=$A426,Data!AC426,0)</f>
        <v>0</v>
      </c>
      <c r="AG426" s="171">
        <f>IF(AG$2=$A426,Data!AD426,0)</f>
        <v>0</v>
      </c>
      <c r="AH426" s="170">
        <f>IF(AH$2=$A426,Data!AE426,0)</f>
        <v>0</v>
      </c>
      <c r="AI426" s="171">
        <f>IF(AI$2=$A426,Data!AF426,0)</f>
        <v>0</v>
      </c>
      <c r="AJ426" s="170">
        <f>IF(AJ$2=$A426,Data!AG426,0)</f>
        <v>0</v>
      </c>
      <c r="AK426" s="171">
        <f>IF(AK$2=$A426,Data!AH426,0)</f>
        <v>0</v>
      </c>
      <c r="AL426" s="170">
        <f>IF(AL$2=$A426,Data!AI426,0)</f>
        <v>0</v>
      </c>
      <c r="AM426" t="str">
        <f t="shared" si="12"/>
        <v>EA</v>
      </c>
      <c r="AN426" t="e">
        <f>+INDEX(Validation!$D$4:$D$250,MATCH(Merge!B426,Validation!$E$4:$E$250,0))</f>
        <v>#N/A</v>
      </c>
      <c r="AO426" s="172">
        <f t="shared" si="13"/>
        <v>0</v>
      </c>
    </row>
    <row r="427" spans="1:41" ht="15" x14ac:dyDescent="0.25">
      <c r="A427">
        <f>Inputs!$H$11</f>
        <v>1</v>
      </c>
      <c r="B427" t="str">
        <f>Inputs!$D$4</f>
        <v>Select Agency…</v>
      </c>
      <c r="C427" s="166" t="str">
        <f>Inputs!$I$6</f>
        <v>(insert code)</v>
      </c>
      <c r="D427" t="str">
        <f>IFERROR(INDEX(Inputs!$I$11:$I$19,MATCH(A427,Inputs!$H$11:$H$19)),"")</f>
        <v>(insert code)</v>
      </c>
      <c r="E427" t="s">
        <v>942</v>
      </c>
      <c r="F427" s="168">
        <f>IF(F$2=$A427,Data!C427,0)</f>
        <v>0</v>
      </c>
      <c r="G427" s="168">
        <f>IF(G$2=$A427,Data!D427,0)</f>
        <v>0</v>
      </c>
      <c r="H427" s="168">
        <f>IF(H$2=$A427,Data!E427,0)</f>
        <v>0</v>
      </c>
      <c r="I427" s="168">
        <f>IF(I$2=$A427,Data!F427,0)</f>
        <v>0</v>
      </c>
      <c r="J427" s="168">
        <f>IF(J$2=$A427,Data!G427,0)</f>
        <v>0</v>
      </c>
      <c r="K427" s="168">
        <f>IF(K$2=$A427,Data!H427,0)</f>
        <v>0</v>
      </c>
      <c r="L427" s="168">
        <f>IF(L$2=$A427,Data!I427,0)</f>
        <v>0</v>
      </c>
      <c r="M427" s="168">
        <f>IF(M$2=$A427,Data!J427,0)</f>
        <v>0</v>
      </c>
      <c r="N427" s="168">
        <f>IF(N$2=$A427,Data!K427,0)</f>
        <v>0</v>
      </c>
      <c r="O427" s="168">
        <f>IF(O$2=$A427,Data!L427,0)</f>
        <v>0</v>
      </c>
      <c r="P427" s="168">
        <f>IF(P$2=$A427,Data!M427,0)</f>
        <v>0</v>
      </c>
      <c r="Q427" s="168">
        <f>IF(Q$2=$A427,Data!N427,0)</f>
        <v>0</v>
      </c>
      <c r="R427" s="169">
        <f>IF(R$2=$A427,Data!O427,0)</f>
        <v>0</v>
      </c>
      <c r="S427" s="169">
        <f>IF(S$2=$A427,Data!P427,0)</f>
        <v>0</v>
      </c>
      <c r="T427" s="169">
        <f>IF(T$2=$A427,Data!Q427,0)</f>
        <v>0</v>
      </c>
      <c r="U427" s="169">
        <f>IF(U$2=$A427,Data!R427,0)</f>
        <v>0</v>
      </c>
      <c r="V427" s="169">
        <f>IF(V$2=$A427,Data!S427,0)</f>
        <v>0</v>
      </c>
      <c r="W427" s="169">
        <f>IF(W$2=$A427,Data!T427,0)</f>
        <v>0</v>
      </c>
      <c r="X427" s="169">
        <f>IF(X$2=$A427,Data!U427,0)</f>
        <v>0</v>
      </c>
      <c r="Y427" s="169">
        <f>IF(Y$2=$A427,Data!V427,0)</f>
        <v>0</v>
      </c>
      <c r="Z427" s="169">
        <f>IF(Z$2=$A427,Data!W427,0)</f>
        <v>0</v>
      </c>
      <c r="AA427" s="169">
        <f>IF(AA$2=$A427,Data!X427,0)</f>
        <v>0</v>
      </c>
      <c r="AB427" s="169">
        <f>IF(AB$2=$A427,Data!Y427,0)</f>
        <v>0</v>
      </c>
      <c r="AC427" s="169">
        <f>IF(AC$2=$A427,Data!Z427,0)</f>
        <v>0</v>
      </c>
      <c r="AD427" s="170">
        <f>IF(AD$2=$A427,Data!AA427,0)</f>
        <v>0</v>
      </c>
      <c r="AE427" s="171">
        <f>IF(AE$2=$A427,Data!AB427,0)</f>
        <v>0</v>
      </c>
      <c r="AF427" s="170">
        <f>IF(AF$2=$A427,Data!AC427,0)</f>
        <v>0</v>
      </c>
      <c r="AG427" s="171">
        <f>IF(AG$2=$A427,Data!AD427,0)</f>
        <v>0</v>
      </c>
      <c r="AH427" s="170">
        <f>IF(AH$2=$A427,Data!AE427,0)</f>
        <v>0</v>
      </c>
      <c r="AI427" s="171">
        <f>IF(AI$2=$A427,Data!AF427,0)</f>
        <v>0</v>
      </c>
      <c r="AJ427" s="170">
        <f>IF(AJ$2=$A427,Data!AG427,0)</f>
        <v>0</v>
      </c>
      <c r="AK427" s="171">
        <f>IF(AK$2=$A427,Data!AH427,0)</f>
        <v>0</v>
      </c>
      <c r="AL427" s="170">
        <f>IF(AL$2=$A427,Data!AI427,0)</f>
        <v>0</v>
      </c>
      <c r="AM427" t="str">
        <f t="shared" si="12"/>
        <v>EA</v>
      </c>
      <c r="AN427" t="e">
        <f>+INDEX(Validation!$D$4:$D$250,MATCH(Merge!B427,Validation!$E$4:$E$250,0))</f>
        <v>#N/A</v>
      </c>
      <c r="AO427" s="172">
        <f t="shared" si="13"/>
        <v>0</v>
      </c>
    </row>
    <row r="428" spans="1:41" ht="15" x14ac:dyDescent="0.25">
      <c r="A428">
        <f>Inputs!$H$11</f>
        <v>1</v>
      </c>
      <c r="B428" t="str">
        <f>Inputs!$D$4</f>
        <v>Select Agency…</v>
      </c>
      <c r="C428" s="166" t="str">
        <f>Inputs!$I$6</f>
        <v>(insert code)</v>
      </c>
      <c r="D428" t="str">
        <f>IFERROR(INDEX(Inputs!$I$11:$I$19,MATCH(A428,Inputs!$H$11:$H$19)),"")</f>
        <v>(insert code)</v>
      </c>
      <c r="E428" t="s">
        <v>942</v>
      </c>
      <c r="F428" s="168">
        <f>IF(F$2=$A428,Data!C428,0)</f>
        <v>0</v>
      </c>
      <c r="G428" s="168">
        <f>IF(G$2=$A428,Data!D428,0)</f>
        <v>0</v>
      </c>
      <c r="H428" s="168">
        <f>IF(H$2=$A428,Data!E428,0)</f>
        <v>0</v>
      </c>
      <c r="I428" s="168">
        <f>IF(I$2=$A428,Data!F428,0)</f>
        <v>0</v>
      </c>
      <c r="J428" s="168">
        <f>IF(J$2=$A428,Data!G428,0)</f>
        <v>0</v>
      </c>
      <c r="K428" s="168">
        <f>IF(K$2=$A428,Data!H428,0)</f>
        <v>0</v>
      </c>
      <c r="L428" s="168">
        <f>IF(L$2=$A428,Data!I428,0)</f>
        <v>0</v>
      </c>
      <c r="M428" s="168">
        <f>IF(M$2=$A428,Data!J428,0)</f>
        <v>0</v>
      </c>
      <c r="N428" s="168">
        <f>IF(N$2=$A428,Data!K428,0)</f>
        <v>0</v>
      </c>
      <c r="O428" s="168">
        <f>IF(O$2=$A428,Data!L428,0)</f>
        <v>0</v>
      </c>
      <c r="P428" s="168">
        <f>IF(P$2=$A428,Data!M428,0)</f>
        <v>0</v>
      </c>
      <c r="Q428" s="168">
        <f>IF(Q$2=$A428,Data!N428,0)</f>
        <v>0</v>
      </c>
      <c r="R428" s="169">
        <f>IF(R$2=$A428,Data!O428,0)</f>
        <v>0</v>
      </c>
      <c r="S428" s="169">
        <f>IF(S$2=$A428,Data!P428,0)</f>
        <v>0</v>
      </c>
      <c r="T428" s="169">
        <f>IF(T$2=$A428,Data!Q428,0)</f>
        <v>0</v>
      </c>
      <c r="U428" s="169">
        <f>IF(U$2=$A428,Data!R428,0)</f>
        <v>0</v>
      </c>
      <c r="V428" s="169">
        <f>IF(V$2=$A428,Data!S428,0)</f>
        <v>0</v>
      </c>
      <c r="W428" s="169">
        <f>IF(W$2=$A428,Data!T428,0)</f>
        <v>0</v>
      </c>
      <c r="X428" s="169">
        <f>IF(X$2=$A428,Data!U428,0)</f>
        <v>0</v>
      </c>
      <c r="Y428" s="169">
        <f>IF(Y$2=$A428,Data!V428,0)</f>
        <v>0</v>
      </c>
      <c r="Z428" s="169">
        <f>IF(Z$2=$A428,Data!W428,0)</f>
        <v>0</v>
      </c>
      <c r="AA428" s="169">
        <f>IF(AA$2=$A428,Data!X428,0)</f>
        <v>0</v>
      </c>
      <c r="AB428" s="169">
        <f>IF(AB$2=$A428,Data!Y428,0)</f>
        <v>0</v>
      </c>
      <c r="AC428" s="169">
        <f>IF(AC$2=$A428,Data!Z428,0)</f>
        <v>0</v>
      </c>
      <c r="AD428" s="170">
        <f>IF(AD$2=$A428,Data!AA428,0)</f>
        <v>0</v>
      </c>
      <c r="AE428" s="171">
        <f>IF(AE$2=$A428,Data!AB428,0)</f>
        <v>0</v>
      </c>
      <c r="AF428" s="170">
        <f>IF(AF$2=$A428,Data!AC428,0)</f>
        <v>0</v>
      </c>
      <c r="AG428" s="171">
        <f>IF(AG$2=$A428,Data!AD428,0)</f>
        <v>0</v>
      </c>
      <c r="AH428" s="170">
        <f>IF(AH$2=$A428,Data!AE428,0)</f>
        <v>0</v>
      </c>
      <c r="AI428" s="171">
        <f>IF(AI$2=$A428,Data!AF428,0)</f>
        <v>0</v>
      </c>
      <c r="AJ428" s="170">
        <f>IF(AJ$2=$A428,Data!AG428,0)</f>
        <v>0</v>
      </c>
      <c r="AK428" s="171">
        <f>IF(AK$2=$A428,Data!AH428,0)</f>
        <v>0</v>
      </c>
      <c r="AL428" s="170">
        <f>IF(AL$2=$A428,Data!AI428,0)</f>
        <v>0</v>
      </c>
      <c r="AM428" t="str">
        <f t="shared" si="12"/>
        <v>EA</v>
      </c>
      <c r="AN428" t="e">
        <f>+INDEX(Validation!$D$4:$D$250,MATCH(Merge!B428,Validation!$E$4:$E$250,0))</f>
        <v>#N/A</v>
      </c>
      <c r="AO428" s="172">
        <f t="shared" si="13"/>
        <v>0</v>
      </c>
    </row>
    <row r="429" spans="1:41" ht="15" x14ac:dyDescent="0.25">
      <c r="A429">
        <f>Inputs!$H$11</f>
        <v>1</v>
      </c>
      <c r="B429" t="str">
        <f>Inputs!$D$4</f>
        <v>Select Agency…</v>
      </c>
      <c r="C429" s="166" t="str">
        <f>Inputs!$I$6</f>
        <v>(insert code)</v>
      </c>
      <c r="D429" t="str">
        <f>IFERROR(INDEX(Inputs!$I$11:$I$19,MATCH(A429,Inputs!$H$11:$H$19)),"")</f>
        <v>(insert code)</v>
      </c>
      <c r="E429" t="s">
        <v>942</v>
      </c>
      <c r="F429" s="168">
        <f>IF(F$2=$A429,Data!C429,0)</f>
        <v>0</v>
      </c>
      <c r="G429" s="168">
        <f>IF(G$2=$A429,Data!D429,0)</f>
        <v>0</v>
      </c>
      <c r="H429" s="168">
        <f>IF(H$2=$A429,Data!E429,0)</f>
        <v>0</v>
      </c>
      <c r="I429" s="168">
        <f>IF(I$2=$A429,Data!F429,0)</f>
        <v>0</v>
      </c>
      <c r="J429" s="168">
        <f>IF(J$2=$A429,Data!G429,0)</f>
        <v>0</v>
      </c>
      <c r="K429" s="168">
        <f>IF(K$2=$A429,Data!H429,0)</f>
        <v>0</v>
      </c>
      <c r="L429" s="168">
        <f>IF(L$2=$A429,Data!I429,0)</f>
        <v>0</v>
      </c>
      <c r="M429" s="168">
        <f>IF(M$2=$A429,Data!J429,0)</f>
        <v>0</v>
      </c>
      <c r="N429" s="168">
        <f>IF(N$2=$A429,Data!K429,0)</f>
        <v>0</v>
      </c>
      <c r="O429" s="168">
        <f>IF(O$2=$A429,Data!L429,0)</f>
        <v>0</v>
      </c>
      <c r="P429" s="168">
        <f>IF(P$2=$A429,Data!M429,0)</f>
        <v>0</v>
      </c>
      <c r="Q429" s="168">
        <f>IF(Q$2=$A429,Data!N429,0)</f>
        <v>0</v>
      </c>
      <c r="R429" s="169">
        <f>IF(R$2=$A429,Data!O429,0)</f>
        <v>0</v>
      </c>
      <c r="S429" s="169">
        <f>IF(S$2=$A429,Data!P429,0)</f>
        <v>0</v>
      </c>
      <c r="T429" s="169">
        <f>IF(T$2=$A429,Data!Q429,0)</f>
        <v>0</v>
      </c>
      <c r="U429" s="169">
        <f>IF(U$2=$A429,Data!R429,0)</f>
        <v>0</v>
      </c>
      <c r="V429" s="169">
        <f>IF(V$2=$A429,Data!S429,0)</f>
        <v>0</v>
      </c>
      <c r="W429" s="169">
        <f>IF(W$2=$A429,Data!T429,0)</f>
        <v>0</v>
      </c>
      <c r="X429" s="169">
        <f>IF(X$2=$A429,Data!U429,0)</f>
        <v>0</v>
      </c>
      <c r="Y429" s="169">
        <f>IF(Y$2=$A429,Data!V429,0)</f>
        <v>0</v>
      </c>
      <c r="Z429" s="169">
        <f>IF(Z$2=$A429,Data!W429,0)</f>
        <v>0</v>
      </c>
      <c r="AA429" s="169">
        <f>IF(AA$2=$A429,Data!X429,0)</f>
        <v>0</v>
      </c>
      <c r="AB429" s="169">
        <f>IF(AB$2=$A429,Data!Y429,0)</f>
        <v>0</v>
      </c>
      <c r="AC429" s="169">
        <f>IF(AC$2=$A429,Data!Z429,0)</f>
        <v>0</v>
      </c>
      <c r="AD429" s="170">
        <f>IF(AD$2=$A429,Data!AA429,0)</f>
        <v>0</v>
      </c>
      <c r="AE429" s="171">
        <f>IF(AE$2=$A429,Data!AB429,0)</f>
        <v>0</v>
      </c>
      <c r="AF429" s="170">
        <f>IF(AF$2=$A429,Data!AC429,0)</f>
        <v>0</v>
      </c>
      <c r="AG429" s="171">
        <f>IF(AG$2=$A429,Data!AD429,0)</f>
        <v>0</v>
      </c>
      <c r="AH429" s="170">
        <f>IF(AH$2=$A429,Data!AE429,0)</f>
        <v>0</v>
      </c>
      <c r="AI429" s="171">
        <f>IF(AI$2=$A429,Data!AF429,0)</f>
        <v>0</v>
      </c>
      <c r="AJ429" s="170">
        <f>IF(AJ$2=$A429,Data!AG429,0)</f>
        <v>0</v>
      </c>
      <c r="AK429" s="171">
        <f>IF(AK$2=$A429,Data!AH429,0)</f>
        <v>0</v>
      </c>
      <c r="AL429" s="170">
        <f>IF(AL$2=$A429,Data!AI429,0)</f>
        <v>0</v>
      </c>
      <c r="AM429" t="str">
        <f t="shared" si="12"/>
        <v>EA</v>
      </c>
      <c r="AN429" t="e">
        <f>+INDEX(Validation!$D$4:$D$250,MATCH(Merge!B429,Validation!$E$4:$E$250,0))</f>
        <v>#N/A</v>
      </c>
      <c r="AO429" s="172">
        <f t="shared" si="13"/>
        <v>0</v>
      </c>
    </row>
    <row r="430" spans="1:41" ht="15" x14ac:dyDescent="0.25">
      <c r="A430">
        <f>Inputs!$H$12</f>
        <v>2</v>
      </c>
      <c r="B430" t="str">
        <f>Inputs!$D$4</f>
        <v>Select Agency…</v>
      </c>
      <c r="C430" s="166" t="str">
        <f>Inputs!$I$6</f>
        <v>(insert code)</v>
      </c>
      <c r="D430" t="str">
        <f>IFERROR(INDEX(Inputs!$I$11:$I$19,MATCH(A430,Inputs!$H$11:$H$19)),"")</f>
        <v>(insert code)</v>
      </c>
      <c r="E430" s="167">
        <f>Data!B3</f>
        <v>0</v>
      </c>
      <c r="F430" s="168">
        <f>IF(F$2=$A430,Data!C3,0)</f>
        <v>0</v>
      </c>
      <c r="G430" s="168">
        <f>IF(G$2=$A430,Data!D3,0)</f>
        <v>0</v>
      </c>
      <c r="H430" s="168">
        <f>IF(H$2=$A430,Data!E3,0)</f>
        <v>0</v>
      </c>
      <c r="I430" s="168">
        <f>IF(I$2=$A430,Data!F3,0)</f>
        <v>0</v>
      </c>
      <c r="J430" s="168">
        <f>IF(J$2=$A430,Data!G3,0)</f>
        <v>0</v>
      </c>
      <c r="K430" s="168">
        <f>IF(K$2=$A430,Data!H3,0)</f>
        <v>0</v>
      </c>
      <c r="L430" s="168">
        <f>IF(L$2=$A430,Data!I3,0)</f>
        <v>0</v>
      </c>
      <c r="M430" s="168">
        <f>IF(M$2=$A430,Data!J3,0)</f>
        <v>0</v>
      </c>
      <c r="N430" s="168">
        <f>IF(N$2=$A430,Data!K3,0)</f>
        <v>0</v>
      </c>
      <c r="O430" s="168">
        <f>IF(O$2=$A430,Data!L3,0)</f>
        <v>0</v>
      </c>
      <c r="P430" s="168">
        <f>IF(P$2=$A430,Data!M3,0)</f>
        <v>0</v>
      </c>
      <c r="Q430" s="168">
        <f>IF(Q$2=$A430,Data!N3,0)</f>
        <v>0</v>
      </c>
      <c r="R430" s="169">
        <f>IF(R$2=$A430,Data!O3,0)</f>
        <v>0</v>
      </c>
      <c r="S430" s="169">
        <f>IF(S$2=$A430,Data!P3,0)</f>
        <v>0</v>
      </c>
      <c r="T430" s="169">
        <f>IF(T$2=$A430,Data!Q3,0)</f>
        <v>0</v>
      </c>
      <c r="U430" s="169">
        <f>IF(U$2=$A430,Data!R3,0)</f>
        <v>0</v>
      </c>
      <c r="V430" s="169">
        <f>IF(V$2=$A430,Data!S3,0)</f>
        <v>0</v>
      </c>
      <c r="W430" s="169">
        <f>IF(W$2=$A430,Data!T3,0)</f>
        <v>0</v>
      </c>
      <c r="X430" s="169">
        <f>IF(X$2=$A430,Data!U3,0)</f>
        <v>0</v>
      </c>
      <c r="Y430" s="169">
        <f>IF(Y$2=$A430,Data!V3,0)</f>
        <v>0</v>
      </c>
      <c r="Z430" s="169">
        <f>IF(Z$2=$A430,Data!W3,0)</f>
        <v>0</v>
      </c>
      <c r="AA430" s="169">
        <f>IF(AA$2=$A430,Data!X3,0)</f>
        <v>0</v>
      </c>
      <c r="AB430" s="169">
        <f>IF(AB$2=$A430,Data!Y3,0)</f>
        <v>0</v>
      </c>
      <c r="AC430" s="169">
        <f>IF(AC$2=$A430,Data!Z3,0)</f>
        <v>0</v>
      </c>
      <c r="AD430" s="170">
        <f>IF(AD$2=$A430,Data!AA3,0)</f>
        <v>0</v>
      </c>
      <c r="AE430" s="171">
        <f>IF(AE$2=$A430,Data!AB3,0)</f>
        <v>0</v>
      </c>
      <c r="AF430" s="170">
        <f>IF(AF$2=$A430,Data!AC3,0)</f>
        <v>0</v>
      </c>
      <c r="AG430" s="171">
        <f>IF(AG$2=$A430,Data!AD3,0)</f>
        <v>0</v>
      </c>
      <c r="AH430" s="170">
        <f>IF(AH$2=$A430,Data!AE3,0)</f>
        <v>0</v>
      </c>
      <c r="AI430" s="171">
        <f>IF(AI$2=$A430,Data!AF3,0)</f>
        <v>0</v>
      </c>
      <c r="AJ430" s="170">
        <f>IF(AJ$2=$A430,Data!AG3,0)</f>
        <v>0</v>
      </c>
      <c r="AK430" s="171">
        <f>IF(AK$2=$A430,Data!AH3,0)</f>
        <v>0</v>
      </c>
      <c r="AL430" s="170">
        <f>IF(AL$2=$A430,Data!AI3,0)</f>
        <v>0</v>
      </c>
      <c r="AM430" t="str">
        <f t="shared" si="12"/>
        <v>0</v>
      </c>
      <c r="AN430" t="e">
        <f>+INDEX(Validation!$D$4:$D$250,MATCH(Merge!B430,Validation!$E$4:$E$250,0))</f>
        <v>#N/A</v>
      </c>
      <c r="AO430" s="172">
        <f t="shared" si="13"/>
        <v>0</v>
      </c>
    </row>
    <row r="431" spans="1:41" ht="15" x14ac:dyDescent="0.25">
      <c r="A431">
        <f>Inputs!$H$12</f>
        <v>2</v>
      </c>
      <c r="B431" t="str">
        <f>Inputs!$D$4</f>
        <v>Select Agency…</v>
      </c>
      <c r="C431" s="166" t="str">
        <f>Inputs!$I$6</f>
        <v>(insert code)</v>
      </c>
      <c r="D431" t="str">
        <f>IFERROR(INDEX(Inputs!$I$11:$I$19,MATCH(A431,Inputs!$H$11:$H$19)),"")</f>
        <v>(insert code)</v>
      </c>
      <c r="E431" s="167">
        <f>Data!B4</f>
        <v>0</v>
      </c>
      <c r="F431" s="168">
        <f>IF(F$2=$A431,Data!C4,0)</f>
        <v>0</v>
      </c>
      <c r="G431" s="168">
        <f>IF(G$2=$A431,Data!D4,0)</f>
        <v>0</v>
      </c>
      <c r="H431" s="168">
        <f>IF(H$2=$A431,Data!E4,0)</f>
        <v>0</v>
      </c>
      <c r="I431" s="168">
        <f>IF(I$2=$A431,Data!F4,0)</f>
        <v>0</v>
      </c>
      <c r="J431" s="168">
        <f>IF(J$2=$A431,Data!G4,0)</f>
        <v>0</v>
      </c>
      <c r="K431" s="168">
        <f>IF(K$2=$A431,Data!H4,0)</f>
        <v>0</v>
      </c>
      <c r="L431" s="168">
        <f>IF(L$2=$A431,Data!I4,0)</f>
        <v>0</v>
      </c>
      <c r="M431" s="168">
        <f>IF(M$2=$A431,Data!J4,0)</f>
        <v>0</v>
      </c>
      <c r="N431" s="168">
        <f>IF(N$2=$A431,Data!K4,0)</f>
        <v>0</v>
      </c>
      <c r="O431" s="168">
        <f>IF(O$2=$A431,Data!L4,0)</f>
        <v>0</v>
      </c>
      <c r="P431" s="168">
        <f>IF(P$2=$A431,Data!M4,0)</f>
        <v>0</v>
      </c>
      <c r="Q431" s="168">
        <f>IF(Q$2=$A431,Data!N4,0)</f>
        <v>0</v>
      </c>
      <c r="R431" s="169">
        <f>IF(R$2=$A431,Data!O4,0)</f>
        <v>0</v>
      </c>
      <c r="S431" s="169">
        <f>IF(S$2=$A431,Data!P4,0)</f>
        <v>0</v>
      </c>
      <c r="T431" s="169">
        <f>IF(T$2=$A431,Data!Q4,0)</f>
        <v>0</v>
      </c>
      <c r="U431" s="169">
        <f>IF(U$2=$A431,Data!R4,0)</f>
        <v>0</v>
      </c>
      <c r="V431" s="169">
        <f>IF(V$2=$A431,Data!S4,0)</f>
        <v>0</v>
      </c>
      <c r="W431" s="169">
        <f>IF(W$2=$A431,Data!T4,0)</f>
        <v>0</v>
      </c>
      <c r="X431" s="169">
        <f>IF(X$2=$A431,Data!U4,0)</f>
        <v>0</v>
      </c>
      <c r="Y431" s="169">
        <f>IF(Y$2=$A431,Data!V4,0)</f>
        <v>0</v>
      </c>
      <c r="Z431" s="169">
        <f>IF(Z$2=$A431,Data!W4,0)</f>
        <v>0</v>
      </c>
      <c r="AA431" s="169">
        <f>IF(AA$2=$A431,Data!X4,0)</f>
        <v>0</v>
      </c>
      <c r="AB431" s="169">
        <f>IF(AB$2=$A431,Data!Y4,0)</f>
        <v>0</v>
      </c>
      <c r="AC431" s="169">
        <f>IF(AC$2=$A431,Data!Z4,0)</f>
        <v>0</v>
      </c>
      <c r="AD431" s="170">
        <f>IF(AD$2=$A431,Data!AA4,0)</f>
        <v>0</v>
      </c>
      <c r="AE431" s="171">
        <f>IF(AE$2=$A431,Data!AB4,0)</f>
        <v>0</v>
      </c>
      <c r="AF431" s="170">
        <f>IF(AF$2=$A431,Data!AC4,0)</f>
        <v>0</v>
      </c>
      <c r="AG431" s="171">
        <f>IF(AG$2=$A431,Data!AD4,0)</f>
        <v>0</v>
      </c>
      <c r="AH431" s="170">
        <f>IF(AH$2=$A431,Data!AE4,0)</f>
        <v>0</v>
      </c>
      <c r="AI431" s="171">
        <f>IF(AI$2=$A431,Data!AF4,0)</f>
        <v>0</v>
      </c>
      <c r="AJ431" s="170">
        <f>IF(AJ$2=$A431,Data!AG4,0)</f>
        <v>0</v>
      </c>
      <c r="AK431" s="171">
        <f>IF(AK$2=$A431,Data!AH4,0)</f>
        <v>0</v>
      </c>
      <c r="AL431" s="170">
        <f>IF(AL$2=$A431,Data!AI4,0)</f>
        <v>0</v>
      </c>
      <c r="AM431" t="str">
        <f t="shared" si="12"/>
        <v>0</v>
      </c>
      <c r="AN431" t="e">
        <f>+INDEX(Validation!$D$4:$D$250,MATCH(Merge!B431,Validation!$E$4:$E$250,0))</f>
        <v>#N/A</v>
      </c>
      <c r="AO431" s="172">
        <f t="shared" si="13"/>
        <v>0</v>
      </c>
    </row>
    <row r="432" spans="1:41" ht="15" x14ac:dyDescent="0.25">
      <c r="A432">
        <f>Inputs!$H$12</f>
        <v>2</v>
      </c>
      <c r="B432" t="str">
        <f>Inputs!$D$4</f>
        <v>Select Agency…</v>
      </c>
      <c r="C432" s="166" t="str">
        <f>Inputs!$I$6</f>
        <v>(insert code)</v>
      </c>
      <c r="D432" t="str">
        <f>IFERROR(INDEX(Inputs!$I$11:$I$19,MATCH(A432,Inputs!$H$11:$H$19)),"")</f>
        <v>(insert code)</v>
      </c>
      <c r="E432" s="167">
        <f>Data!B5</f>
        <v>0</v>
      </c>
      <c r="F432" s="168">
        <f>IF(F$2=$A432,Data!C5,0)</f>
        <v>0</v>
      </c>
      <c r="G432" s="168">
        <f>IF(G$2=$A432,Data!D5,0)</f>
        <v>0</v>
      </c>
      <c r="H432" s="168">
        <f>IF(H$2=$A432,Data!E5,0)</f>
        <v>0</v>
      </c>
      <c r="I432" s="168">
        <f>IF(I$2=$A432,Data!F5,0)</f>
        <v>0</v>
      </c>
      <c r="J432" s="168">
        <f>IF(J$2=$A432,Data!G5,0)</f>
        <v>0</v>
      </c>
      <c r="K432" s="168">
        <f>IF(K$2=$A432,Data!H5,0)</f>
        <v>0</v>
      </c>
      <c r="L432" s="168">
        <f>IF(L$2=$A432,Data!I5,0)</f>
        <v>0</v>
      </c>
      <c r="M432" s="168">
        <f>IF(M$2=$A432,Data!J5,0)</f>
        <v>0</v>
      </c>
      <c r="N432" s="168">
        <f>IF(N$2=$A432,Data!K5,0)</f>
        <v>0</v>
      </c>
      <c r="O432" s="168">
        <f>IF(O$2=$A432,Data!L5,0)</f>
        <v>0</v>
      </c>
      <c r="P432" s="168">
        <f>IF(P$2=$A432,Data!M5,0)</f>
        <v>0</v>
      </c>
      <c r="Q432" s="168">
        <f>IF(Q$2=$A432,Data!N5,0)</f>
        <v>0</v>
      </c>
      <c r="R432" s="169">
        <f>IF(R$2=$A432,Data!O5,0)</f>
        <v>0</v>
      </c>
      <c r="S432" s="169">
        <f>IF(S$2=$A432,Data!P5,0)</f>
        <v>0</v>
      </c>
      <c r="T432" s="169">
        <f>IF(T$2=$A432,Data!Q5,0)</f>
        <v>0</v>
      </c>
      <c r="U432" s="169">
        <f>IF(U$2=$A432,Data!R5,0)</f>
        <v>0</v>
      </c>
      <c r="V432" s="169">
        <f>IF(V$2=$A432,Data!S5,0)</f>
        <v>0</v>
      </c>
      <c r="W432" s="169">
        <f>IF(W$2=$A432,Data!T5,0)</f>
        <v>0</v>
      </c>
      <c r="X432" s="169">
        <f>IF(X$2=$A432,Data!U5,0)</f>
        <v>0</v>
      </c>
      <c r="Y432" s="169">
        <f>IF(Y$2=$A432,Data!V5,0)</f>
        <v>0</v>
      </c>
      <c r="Z432" s="169">
        <f>IF(Z$2=$A432,Data!W5,0)</f>
        <v>0</v>
      </c>
      <c r="AA432" s="169">
        <f>IF(AA$2=$A432,Data!X5,0)</f>
        <v>0</v>
      </c>
      <c r="AB432" s="169">
        <f>IF(AB$2=$A432,Data!Y5,0)</f>
        <v>0</v>
      </c>
      <c r="AC432" s="169">
        <f>IF(AC$2=$A432,Data!Z5,0)</f>
        <v>0</v>
      </c>
      <c r="AD432" s="170">
        <f>IF(AD$2=$A432,Data!AA5,0)</f>
        <v>0</v>
      </c>
      <c r="AE432" s="171">
        <f>IF(AE$2=$A432,Data!AB5,0)</f>
        <v>0</v>
      </c>
      <c r="AF432" s="170">
        <f>IF(AF$2=$A432,Data!AC5,0)</f>
        <v>0</v>
      </c>
      <c r="AG432" s="171">
        <f>IF(AG$2=$A432,Data!AD5,0)</f>
        <v>0</v>
      </c>
      <c r="AH432" s="170">
        <f>IF(AH$2=$A432,Data!AE5,0)</f>
        <v>0</v>
      </c>
      <c r="AI432" s="171">
        <f>IF(AI$2=$A432,Data!AF5,0)</f>
        <v>0</v>
      </c>
      <c r="AJ432" s="170">
        <f>IF(AJ$2=$A432,Data!AG5,0)</f>
        <v>0</v>
      </c>
      <c r="AK432" s="171">
        <f>IF(AK$2=$A432,Data!AH5,0)</f>
        <v>0</v>
      </c>
      <c r="AL432" s="170">
        <f>IF(AL$2=$A432,Data!AI5,0)</f>
        <v>0</v>
      </c>
      <c r="AM432" t="str">
        <f t="shared" si="12"/>
        <v>0</v>
      </c>
      <c r="AN432" t="e">
        <f>+INDEX(Validation!$D$4:$D$250,MATCH(Merge!B432,Validation!$E$4:$E$250,0))</f>
        <v>#N/A</v>
      </c>
      <c r="AO432" s="172">
        <f t="shared" si="13"/>
        <v>0</v>
      </c>
    </row>
    <row r="433" spans="1:41" ht="15" x14ac:dyDescent="0.25">
      <c r="A433">
        <f>Inputs!$H$12</f>
        <v>2</v>
      </c>
      <c r="B433" t="str">
        <f>Inputs!$D$4</f>
        <v>Select Agency…</v>
      </c>
      <c r="C433" s="166" t="str">
        <f>Inputs!$I$6</f>
        <v>(insert code)</v>
      </c>
      <c r="D433" t="str">
        <f>IFERROR(INDEX(Inputs!$I$11:$I$19,MATCH(A433,Inputs!$H$11:$H$19)),"")</f>
        <v>(insert code)</v>
      </c>
      <c r="E433" s="167">
        <f>Data!B6</f>
        <v>0</v>
      </c>
      <c r="F433" s="168">
        <f>IF(F$2=$A433,Data!C6,0)</f>
        <v>0</v>
      </c>
      <c r="G433" s="168">
        <f>IF(G$2=$A433,Data!D6,0)</f>
        <v>0</v>
      </c>
      <c r="H433" s="168">
        <f>IF(H$2=$A433,Data!E6,0)</f>
        <v>0</v>
      </c>
      <c r="I433" s="168">
        <f>IF(I$2=$A433,Data!F6,0)</f>
        <v>0</v>
      </c>
      <c r="J433" s="168">
        <f>IF(J$2=$A433,Data!G6,0)</f>
        <v>0</v>
      </c>
      <c r="K433" s="168">
        <f>IF(K$2=$A433,Data!H6,0)</f>
        <v>0</v>
      </c>
      <c r="L433" s="168">
        <f>IF(L$2=$A433,Data!I6,0)</f>
        <v>0</v>
      </c>
      <c r="M433" s="168">
        <f>IF(M$2=$A433,Data!J6,0)</f>
        <v>0</v>
      </c>
      <c r="N433" s="168">
        <f>IF(N$2=$A433,Data!K6,0)</f>
        <v>0</v>
      </c>
      <c r="O433" s="168">
        <f>IF(O$2=$A433,Data!L6,0)</f>
        <v>0</v>
      </c>
      <c r="P433" s="168">
        <f>IF(P$2=$A433,Data!M6,0)</f>
        <v>0</v>
      </c>
      <c r="Q433" s="168">
        <f>IF(Q$2=$A433,Data!N6,0)</f>
        <v>0</v>
      </c>
      <c r="R433" s="169">
        <f>IF(R$2=$A433,Data!O6,0)</f>
        <v>0</v>
      </c>
      <c r="S433" s="169">
        <f>IF(S$2=$A433,Data!P6,0)</f>
        <v>0</v>
      </c>
      <c r="T433" s="169">
        <f>IF(T$2=$A433,Data!Q6,0)</f>
        <v>0</v>
      </c>
      <c r="U433" s="169">
        <f>IF(U$2=$A433,Data!R6,0)</f>
        <v>0</v>
      </c>
      <c r="V433" s="169">
        <f>IF(V$2=$A433,Data!S6,0)</f>
        <v>0</v>
      </c>
      <c r="W433" s="169">
        <f>IF(W$2=$A433,Data!T6,0)</f>
        <v>0</v>
      </c>
      <c r="X433" s="169">
        <f>IF(X$2=$A433,Data!U6,0)</f>
        <v>0</v>
      </c>
      <c r="Y433" s="169">
        <f>IF(Y$2=$A433,Data!V6,0)</f>
        <v>0</v>
      </c>
      <c r="Z433" s="169">
        <f>IF(Z$2=$A433,Data!W6,0)</f>
        <v>0</v>
      </c>
      <c r="AA433" s="169">
        <f>IF(AA$2=$A433,Data!X6,0)</f>
        <v>0</v>
      </c>
      <c r="AB433" s="169">
        <f>IF(AB$2=$A433,Data!Y6,0)</f>
        <v>0</v>
      </c>
      <c r="AC433" s="169">
        <f>IF(AC$2=$A433,Data!Z6,0)</f>
        <v>0</v>
      </c>
      <c r="AD433" s="170">
        <f>IF(AD$2=$A433,Data!AA6,0)</f>
        <v>0</v>
      </c>
      <c r="AE433" s="171">
        <f>IF(AE$2=$A433,Data!AB6,0)</f>
        <v>0</v>
      </c>
      <c r="AF433" s="170">
        <f>IF(AF$2=$A433,Data!AC6,0)</f>
        <v>0</v>
      </c>
      <c r="AG433" s="171">
        <f>IF(AG$2=$A433,Data!AD6,0)</f>
        <v>0</v>
      </c>
      <c r="AH433" s="170">
        <f>IF(AH$2=$A433,Data!AE6,0)</f>
        <v>0</v>
      </c>
      <c r="AI433" s="171">
        <f>IF(AI$2=$A433,Data!AF6,0)</f>
        <v>0</v>
      </c>
      <c r="AJ433" s="170">
        <f>IF(AJ$2=$A433,Data!AG6,0)</f>
        <v>0</v>
      </c>
      <c r="AK433" s="171">
        <f>IF(AK$2=$A433,Data!AH6,0)</f>
        <v>0</v>
      </c>
      <c r="AL433" s="170">
        <f>IF(AL$2=$A433,Data!AI6,0)</f>
        <v>0</v>
      </c>
      <c r="AM433" t="str">
        <f t="shared" si="12"/>
        <v>0</v>
      </c>
      <c r="AN433" t="e">
        <f>+INDEX(Validation!$D$4:$D$250,MATCH(Merge!B433,Validation!$E$4:$E$250,0))</f>
        <v>#N/A</v>
      </c>
      <c r="AO433" s="172">
        <f t="shared" si="13"/>
        <v>0</v>
      </c>
    </row>
    <row r="434" spans="1:41" ht="15" x14ac:dyDescent="0.25">
      <c r="A434">
        <f>Inputs!$H$12</f>
        <v>2</v>
      </c>
      <c r="B434" t="str">
        <f>Inputs!$D$4</f>
        <v>Select Agency…</v>
      </c>
      <c r="C434" s="166" t="str">
        <f>Inputs!$I$6</f>
        <v>(insert code)</v>
      </c>
      <c r="D434" t="str">
        <f>IFERROR(INDEX(Inputs!$I$11:$I$19,MATCH(A434,Inputs!$H$11:$H$19)),"")</f>
        <v>(insert code)</v>
      </c>
      <c r="E434" s="167">
        <f>Data!B7</f>
        <v>0</v>
      </c>
      <c r="F434" s="168">
        <f>IF(F$2=$A434,Data!C7,0)</f>
        <v>0</v>
      </c>
      <c r="G434" s="168">
        <f>IF(G$2=$A434,Data!D7,0)</f>
        <v>0</v>
      </c>
      <c r="H434" s="168">
        <f>IF(H$2=$A434,Data!E7,0)</f>
        <v>0</v>
      </c>
      <c r="I434" s="168">
        <f>IF(I$2=$A434,Data!F7,0)</f>
        <v>0</v>
      </c>
      <c r="J434" s="168">
        <f>IF(J$2=$A434,Data!G7,0)</f>
        <v>0</v>
      </c>
      <c r="K434" s="168">
        <f>IF(K$2=$A434,Data!H7,0)</f>
        <v>0</v>
      </c>
      <c r="L434" s="168">
        <f>IF(L$2=$A434,Data!I7,0)</f>
        <v>0</v>
      </c>
      <c r="M434" s="168">
        <f>IF(M$2=$A434,Data!J7,0)</f>
        <v>0</v>
      </c>
      <c r="N434" s="168">
        <f>IF(N$2=$A434,Data!K7,0)</f>
        <v>0</v>
      </c>
      <c r="O434" s="168">
        <f>IF(O$2=$A434,Data!L7,0)</f>
        <v>0</v>
      </c>
      <c r="P434" s="168">
        <f>IF(P$2=$A434,Data!M7,0)</f>
        <v>0</v>
      </c>
      <c r="Q434" s="168">
        <f>IF(Q$2=$A434,Data!N7,0)</f>
        <v>0</v>
      </c>
      <c r="R434" s="169">
        <f>IF(R$2=$A434,Data!O7,0)</f>
        <v>0</v>
      </c>
      <c r="S434" s="169">
        <f>IF(S$2=$A434,Data!P7,0)</f>
        <v>0</v>
      </c>
      <c r="T434" s="169">
        <f>IF(T$2=$A434,Data!Q7,0)</f>
        <v>0</v>
      </c>
      <c r="U434" s="169">
        <f>IF(U$2=$A434,Data!R7,0)</f>
        <v>0</v>
      </c>
      <c r="V434" s="169">
        <f>IF(V$2=$A434,Data!S7,0)</f>
        <v>0</v>
      </c>
      <c r="W434" s="169">
        <f>IF(W$2=$A434,Data!T7,0)</f>
        <v>0</v>
      </c>
      <c r="X434" s="169">
        <f>IF(X$2=$A434,Data!U7,0)</f>
        <v>0</v>
      </c>
      <c r="Y434" s="169">
        <f>IF(Y$2=$A434,Data!V7,0)</f>
        <v>0</v>
      </c>
      <c r="Z434" s="169">
        <f>IF(Z$2=$A434,Data!W7,0)</f>
        <v>0</v>
      </c>
      <c r="AA434" s="169">
        <f>IF(AA$2=$A434,Data!X7,0)</f>
        <v>0</v>
      </c>
      <c r="AB434" s="169">
        <f>IF(AB$2=$A434,Data!Y7,0)</f>
        <v>0</v>
      </c>
      <c r="AC434" s="169">
        <f>IF(AC$2=$A434,Data!Z7,0)</f>
        <v>0</v>
      </c>
      <c r="AD434" s="170">
        <f>IF(AD$2=$A434,Data!AA7,0)</f>
        <v>0</v>
      </c>
      <c r="AE434" s="171">
        <f>IF(AE$2=$A434,Data!AB7,0)</f>
        <v>0</v>
      </c>
      <c r="AF434" s="170">
        <f>IF(AF$2=$A434,Data!AC7,0)</f>
        <v>0</v>
      </c>
      <c r="AG434" s="171">
        <f>IF(AG$2=$A434,Data!AD7,0)</f>
        <v>0</v>
      </c>
      <c r="AH434" s="170">
        <f>IF(AH$2=$A434,Data!AE7,0)</f>
        <v>0</v>
      </c>
      <c r="AI434" s="171">
        <f>IF(AI$2=$A434,Data!AF7,0)</f>
        <v>0</v>
      </c>
      <c r="AJ434" s="170">
        <f>IF(AJ$2=$A434,Data!AG7,0)</f>
        <v>0</v>
      </c>
      <c r="AK434" s="171">
        <f>IF(AK$2=$A434,Data!AH7,0)</f>
        <v>0</v>
      </c>
      <c r="AL434" s="170">
        <f>IF(AL$2=$A434,Data!AI7,0)</f>
        <v>0</v>
      </c>
      <c r="AM434" t="str">
        <f t="shared" si="12"/>
        <v>0</v>
      </c>
      <c r="AN434" t="e">
        <f>+INDEX(Validation!$D$4:$D$250,MATCH(Merge!B434,Validation!$E$4:$E$250,0))</f>
        <v>#N/A</v>
      </c>
      <c r="AO434" s="172">
        <f t="shared" si="13"/>
        <v>0</v>
      </c>
    </row>
    <row r="435" spans="1:41" ht="15" x14ac:dyDescent="0.25">
      <c r="A435">
        <f>Inputs!$H$12</f>
        <v>2</v>
      </c>
      <c r="B435" t="str">
        <f>Inputs!$D$4</f>
        <v>Select Agency…</v>
      </c>
      <c r="C435" s="166" t="str">
        <f>Inputs!$I$6</f>
        <v>(insert code)</v>
      </c>
      <c r="D435" t="str">
        <f>IFERROR(INDEX(Inputs!$I$11:$I$19,MATCH(A435,Inputs!$H$11:$H$19)),"")</f>
        <v>(insert code)</v>
      </c>
      <c r="E435" s="167">
        <f>Data!B8</f>
        <v>0</v>
      </c>
      <c r="F435" s="168">
        <f>IF(F$2=$A435,Data!C8,0)</f>
        <v>0</v>
      </c>
      <c r="G435" s="168">
        <f>IF(G$2=$A435,Data!D8,0)</f>
        <v>0</v>
      </c>
      <c r="H435" s="168">
        <f>IF(H$2=$A435,Data!E8,0)</f>
        <v>0</v>
      </c>
      <c r="I435" s="168">
        <f>IF(I$2=$A435,Data!F8,0)</f>
        <v>0</v>
      </c>
      <c r="J435" s="168">
        <f>IF(J$2=$A435,Data!G8,0)</f>
        <v>0</v>
      </c>
      <c r="K435" s="168">
        <f>IF(K$2=$A435,Data!H8,0)</f>
        <v>0</v>
      </c>
      <c r="L435" s="168">
        <f>IF(L$2=$A435,Data!I8,0)</f>
        <v>0</v>
      </c>
      <c r="M435" s="168">
        <f>IF(M$2=$A435,Data!J8,0)</f>
        <v>0</v>
      </c>
      <c r="N435" s="168">
        <f>IF(N$2=$A435,Data!K8,0)</f>
        <v>0</v>
      </c>
      <c r="O435" s="168">
        <f>IF(O$2=$A435,Data!L8,0)</f>
        <v>0</v>
      </c>
      <c r="P435" s="168">
        <f>IF(P$2=$A435,Data!M8,0)</f>
        <v>0</v>
      </c>
      <c r="Q435" s="168">
        <f>IF(Q$2=$A435,Data!N8,0)</f>
        <v>0</v>
      </c>
      <c r="R435" s="169">
        <f>IF(R$2=$A435,Data!O8,0)</f>
        <v>0</v>
      </c>
      <c r="S435" s="169">
        <f>IF(S$2=$A435,Data!P8,0)</f>
        <v>0</v>
      </c>
      <c r="T435" s="169">
        <f>IF(T$2=$A435,Data!Q8,0)</f>
        <v>0</v>
      </c>
      <c r="U435" s="169">
        <f>IF(U$2=$A435,Data!R8,0)</f>
        <v>0</v>
      </c>
      <c r="V435" s="169">
        <f>IF(V$2=$A435,Data!S8,0)</f>
        <v>0</v>
      </c>
      <c r="W435" s="169">
        <f>IF(W$2=$A435,Data!T8,0)</f>
        <v>0</v>
      </c>
      <c r="X435" s="169">
        <f>IF(X$2=$A435,Data!U8,0)</f>
        <v>0</v>
      </c>
      <c r="Y435" s="169">
        <f>IF(Y$2=$A435,Data!V8,0)</f>
        <v>0</v>
      </c>
      <c r="Z435" s="169">
        <f>IF(Z$2=$A435,Data!W8,0)</f>
        <v>0</v>
      </c>
      <c r="AA435" s="169">
        <f>IF(AA$2=$A435,Data!X8,0)</f>
        <v>0</v>
      </c>
      <c r="AB435" s="169">
        <f>IF(AB$2=$A435,Data!Y8,0)</f>
        <v>0</v>
      </c>
      <c r="AC435" s="169">
        <f>IF(AC$2=$A435,Data!Z8,0)</f>
        <v>0</v>
      </c>
      <c r="AD435" s="170">
        <f>IF(AD$2=$A435,Data!AA8,0)</f>
        <v>0</v>
      </c>
      <c r="AE435" s="171">
        <f>IF(AE$2=$A435,Data!AB8,0)</f>
        <v>0</v>
      </c>
      <c r="AF435" s="170">
        <f>IF(AF$2=$A435,Data!AC8,0)</f>
        <v>0</v>
      </c>
      <c r="AG435" s="171">
        <f>IF(AG$2=$A435,Data!AD8,0)</f>
        <v>0</v>
      </c>
      <c r="AH435" s="170">
        <f>IF(AH$2=$A435,Data!AE8,0)</f>
        <v>0</v>
      </c>
      <c r="AI435" s="171">
        <f>IF(AI$2=$A435,Data!AF8,0)</f>
        <v>0</v>
      </c>
      <c r="AJ435" s="170">
        <f>IF(AJ$2=$A435,Data!AG8,0)</f>
        <v>0</v>
      </c>
      <c r="AK435" s="171">
        <f>IF(AK$2=$A435,Data!AH8,0)</f>
        <v>0</v>
      </c>
      <c r="AL435" s="170">
        <f>IF(AL$2=$A435,Data!AI8,0)</f>
        <v>0</v>
      </c>
      <c r="AM435" t="str">
        <f t="shared" si="12"/>
        <v>0</v>
      </c>
      <c r="AN435" t="e">
        <f>+INDEX(Validation!$D$4:$D$250,MATCH(Merge!B435,Validation!$E$4:$E$250,0))</f>
        <v>#N/A</v>
      </c>
      <c r="AO435" s="172">
        <f t="shared" si="13"/>
        <v>0</v>
      </c>
    </row>
    <row r="436" spans="1:41" ht="15" x14ac:dyDescent="0.25">
      <c r="A436">
        <f>Inputs!$H$12</f>
        <v>2</v>
      </c>
      <c r="B436" t="str">
        <f>Inputs!$D$4</f>
        <v>Select Agency…</v>
      </c>
      <c r="C436" s="166" t="str">
        <f>Inputs!$I$6</f>
        <v>(insert code)</v>
      </c>
      <c r="D436" t="str">
        <f>IFERROR(INDEX(Inputs!$I$11:$I$19,MATCH(A436,Inputs!$H$11:$H$19)),"")</f>
        <v>(insert code)</v>
      </c>
      <c r="E436" s="167">
        <f>Data!B9</f>
        <v>0</v>
      </c>
      <c r="F436" s="168">
        <f>IF(F$2=$A436,Data!C9,0)</f>
        <v>0</v>
      </c>
      <c r="G436" s="168">
        <f>IF(G$2=$A436,Data!D9,0)</f>
        <v>0</v>
      </c>
      <c r="H436" s="168">
        <f>IF(H$2=$A436,Data!E9,0)</f>
        <v>0</v>
      </c>
      <c r="I436" s="168">
        <f>IF(I$2=$A436,Data!F9,0)</f>
        <v>0</v>
      </c>
      <c r="J436" s="168">
        <f>IF(J$2=$A436,Data!G9,0)</f>
        <v>0</v>
      </c>
      <c r="K436" s="168">
        <f>IF(K$2=$A436,Data!H9,0)</f>
        <v>0</v>
      </c>
      <c r="L436" s="168">
        <f>IF(L$2=$A436,Data!I9,0)</f>
        <v>0</v>
      </c>
      <c r="M436" s="168">
        <f>IF(M$2=$A436,Data!J9,0)</f>
        <v>0</v>
      </c>
      <c r="N436" s="168">
        <f>IF(N$2=$A436,Data!K9,0)</f>
        <v>0</v>
      </c>
      <c r="O436" s="168">
        <f>IF(O$2=$A436,Data!L9,0)</f>
        <v>0</v>
      </c>
      <c r="P436" s="168">
        <f>IF(P$2=$A436,Data!M9,0)</f>
        <v>0</v>
      </c>
      <c r="Q436" s="168">
        <f>IF(Q$2=$A436,Data!N9,0)</f>
        <v>0</v>
      </c>
      <c r="R436" s="169">
        <f>IF(R$2=$A436,Data!O9,0)</f>
        <v>0</v>
      </c>
      <c r="S436" s="169">
        <f>IF(S$2=$A436,Data!P9,0)</f>
        <v>0</v>
      </c>
      <c r="T436" s="169">
        <f>IF(T$2=$A436,Data!Q9,0)</f>
        <v>0</v>
      </c>
      <c r="U436" s="169">
        <f>IF(U$2=$A436,Data!R9,0)</f>
        <v>0</v>
      </c>
      <c r="V436" s="169">
        <f>IF(V$2=$A436,Data!S9,0)</f>
        <v>0</v>
      </c>
      <c r="W436" s="169">
        <f>IF(W$2=$A436,Data!T9,0)</f>
        <v>0</v>
      </c>
      <c r="X436" s="169">
        <f>IF(X$2=$A436,Data!U9,0)</f>
        <v>0</v>
      </c>
      <c r="Y436" s="169">
        <f>IF(Y$2=$A436,Data!V9,0)</f>
        <v>0</v>
      </c>
      <c r="Z436" s="169">
        <f>IF(Z$2=$A436,Data!W9,0)</f>
        <v>0</v>
      </c>
      <c r="AA436" s="169">
        <f>IF(AA$2=$A436,Data!X9,0)</f>
        <v>0</v>
      </c>
      <c r="AB436" s="169">
        <f>IF(AB$2=$A436,Data!Y9,0)</f>
        <v>0</v>
      </c>
      <c r="AC436" s="169">
        <f>IF(AC$2=$A436,Data!Z9,0)</f>
        <v>0</v>
      </c>
      <c r="AD436" s="170">
        <f>IF(AD$2=$A436,Data!AA9,0)</f>
        <v>0</v>
      </c>
      <c r="AE436" s="171">
        <f>IF(AE$2=$A436,Data!AB9,0)</f>
        <v>0</v>
      </c>
      <c r="AF436" s="170">
        <f>IF(AF$2=$A436,Data!AC9,0)</f>
        <v>0</v>
      </c>
      <c r="AG436" s="171">
        <f>IF(AG$2=$A436,Data!AD9,0)</f>
        <v>0</v>
      </c>
      <c r="AH436" s="170">
        <f>IF(AH$2=$A436,Data!AE9,0)</f>
        <v>0</v>
      </c>
      <c r="AI436" s="171">
        <f>IF(AI$2=$A436,Data!AF9,0)</f>
        <v>0</v>
      </c>
      <c r="AJ436" s="170">
        <f>IF(AJ$2=$A436,Data!AG9,0)</f>
        <v>0</v>
      </c>
      <c r="AK436" s="171">
        <f>IF(AK$2=$A436,Data!AH9,0)</f>
        <v>0</v>
      </c>
      <c r="AL436" s="170">
        <f>IF(AL$2=$A436,Data!AI9,0)</f>
        <v>0</v>
      </c>
      <c r="AM436" t="str">
        <f t="shared" si="12"/>
        <v>0</v>
      </c>
      <c r="AN436" t="e">
        <f>+INDEX(Validation!$D$4:$D$250,MATCH(Merge!B436,Validation!$E$4:$E$250,0))</f>
        <v>#N/A</v>
      </c>
      <c r="AO436" s="172">
        <f t="shared" si="13"/>
        <v>0</v>
      </c>
    </row>
    <row r="437" spans="1:41" ht="15" x14ac:dyDescent="0.25">
      <c r="A437">
        <f>Inputs!$H$12</f>
        <v>2</v>
      </c>
      <c r="B437" t="str">
        <f>Inputs!$D$4</f>
        <v>Select Agency…</v>
      </c>
      <c r="C437" s="166" t="str">
        <f>Inputs!$I$6</f>
        <v>(insert code)</v>
      </c>
      <c r="D437" t="str">
        <f>IFERROR(INDEX(Inputs!$I$11:$I$19,MATCH(A437,Inputs!$H$11:$H$19)),"")</f>
        <v>(insert code)</v>
      </c>
      <c r="E437" s="167">
        <f>Data!B10</f>
        <v>0</v>
      </c>
      <c r="F437" s="168">
        <f>IF(F$2=$A437,Data!C10,0)</f>
        <v>0</v>
      </c>
      <c r="G437" s="168">
        <f>IF(G$2=$A437,Data!D10,0)</f>
        <v>0</v>
      </c>
      <c r="H437" s="168">
        <f>IF(H$2=$A437,Data!E10,0)</f>
        <v>0</v>
      </c>
      <c r="I437" s="168">
        <f>IF(I$2=$A437,Data!F10,0)</f>
        <v>0</v>
      </c>
      <c r="J437" s="168">
        <f>IF(J$2=$A437,Data!G10,0)</f>
        <v>0</v>
      </c>
      <c r="K437" s="168">
        <f>IF(K$2=$A437,Data!H10,0)</f>
        <v>0</v>
      </c>
      <c r="L437" s="168">
        <f>IF(L$2=$A437,Data!I10,0)</f>
        <v>0</v>
      </c>
      <c r="M437" s="168">
        <f>IF(M$2=$A437,Data!J10,0)</f>
        <v>0</v>
      </c>
      <c r="N437" s="168">
        <f>IF(N$2=$A437,Data!K10,0)</f>
        <v>0</v>
      </c>
      <c r="O437" s="168">
        <f>IF(O$2=$A437,Data!L10,0)</f>
        <v>0</v>
      </c>
      <c r="P437" s="168">
        <f>IF(P$2=$A437,Data!M10,0)</f>
        <v>0</v>
      </c>
      <c r="Q437" s="168">
        <f>IF(Q$2=$A437,Data!N10,0)</f>
        <v>0</v>
      </c>
      <c r="R437" s="169">
        <f>IF(R$2=$A437,Data!O10,0)</f>
        <v>0</v>
      </c>
      <c r="S437" s="169">
        <f>IF(S$2=$A437,Data!P10,0)</f>
        <v>0</v>
      </c>
      <c r="T437" s="169">
        <f>IF(T$2=$A437,Data!Q10,0)</f>
        <v>0</v>
      </c>
      <c r="U437" s="169">
        <f>IF(U$2=$A437,Data!R10,0)</f>
        <v>0</v>
      </c>
      <c r="V437" s="169">
        <f>IF(V$2=$A437,Data!S10,0)</f>
        <v>0</v>
      </c>
      <c r="W437" s="169">
        <f>IF(W$2=$A437,Data!T10,0)</f>
        <v>0</v>
      </c>
      <c r="X437" s="169">
        <f>IF(X$2=$A437,Data!U10,0)</f>
        <v>0</v>
      </c>
      <c r="Y437" s="169">
        <f>IF(Y$2=$A437,Data!V10,0)</f>
        <v>0</v>
      </c>
      <c r="Z437" s="169">
        <f>IF(Z$2=$A437,Data!W10,0)</f>
        <v>0</v>
      </c>
      <c r="AA437" s="169">
        <f>IF(AA$2=$A437,Data!X10,0)</f>
        <v>0</v>
      </c>
      <c r="AB437" s="169">
        <f>IF(AB$2=$A437,Data!Y10,0)</f>
        <v>0</v>
      </c>
      <c r="AC437" s="169">
        <f>IF(AC$2=$A437,Data!Z10,0)</f>
        <v>0</v>
      </c>
      <c r="AD437" s="170">
        <f>IF(AD$2=$A437,Data!AA10,0)</f>
        <v>0</v>
      </c>
      <c r="AE437" s="171">
        <f>IF(AE$2=$A437,Data!AB10,0)</f>
        <v>0</v>
      </c>
      <c r="AF437" s="170">
        <f>IF(AF$2=$A437,Data!AC10,0)</f>
        <v>0</v>
      </c>
      <c r="AG437" s="171">
        <f>IF(AG$2=$A437,Data!AD10,0)</f>
        <v>0</v>
      </c>
      <c r="AH437" s="170">
        <f>IF(AH$2=$A437,Data!AE10,0)</f>
        <v>0</v>
      </c>
      <c r="AI437" s="171">
        <f>IF(AI$2=$A437,Data!AF10,0)</f>
        <v>0</v>
      </c>
      <c r="AJ437" s="170">
        <f>IF(AJ$2=$A437,Data!AG10,0)</f>
        <v>0</v>
      </c>
      <c r="AK437" s="171">
        <f>IF(AK$2=$A437,Data!AH10,0)</f>
        <v>0</v>
      </c>
      <c r="AL437" s="170">
        <f>IF(AL$2=$A437,Data!AI10,0)</f>
        <v>0</v>
      </c>
      <c r="AM437" t="str">
        <f t="shared" si="12"/>
        <v>0</v>
      </c>
      <c r="AN437" t="e">
        <f>+INDEX(Validation!$D$4:$D$250,MATCH(Merge!B437,Validation!$E$4:$E$250,0))</f>
        <v>#N/A</v>
      </c>
      <c r="AO437" s="172">
        <f t="shared" si="13"/>
        <v>0</v>
      </c>
    </row>
    <row r="438" spans="1:41" ht="15" x14ac:dyDescent="0.25">
      <c r="A438">
        <f>Inputs!$H$12</f>
        <v>2</v>
      </c>
      <c r="B438" t="str">
        <f>Inputs!$D$4</f>
        <v>Select Agency…</v>
      </c>
      <c r="C438" s="166" t="str">
        <f>Inputs!$I$6</f>
        <v>(insert code)</v>
      </c>
      <c r="D438" t="str">
        <f>IFERROR(INDEX(Inputs!$I$11:$I$19,MATCH(A438,Inputs!$H$11:$H$19)),"")</f>
        <v>(insert code)</v>
      </c>
      <c r="E438" s="167">
        <f>Data!B11</f>
        <v>0</v>
      </c>
      <c r="F438" s="168">
        <f>IF(F$2=$A438,Data!C11,0)</f>
        <v>0</v>
      </c>
      <c r="G438" s="168">
        <f>IF(G$2=$A438,Data!D11,0)</f>
        <v>0</v>
      </c>
      <c r="H438" s="168">
        <f>IF(H$2=$A438,Data!E11,0)</f>
        <v>0</v>
      </c>
      <c r="I438" s="168">
        <f>IF(I$2=$A438,Data!F11,0)</f>
        <v>0</v>
      </c>
      <c r="J438" s="168">
        <f>IF(J$2=$A438,Data!G11,0)</f>
        <v>0</v>
      </c>
      <c r="K438" s="168">
        <f>IF(K$2=$A438,Data!H11,0)</f>
        <v>0</v>
      </c>
      <c r="L438" s="168">
        <f>IF(L$2=$A438,Data!I11,0)</f>
        <v>0</v>
      </c>
      <c r="M438" s="168">
        <f>IF(M$2=$A438,Data!J11,0)</f>
        <v>0</v>
      </c>
      <c r="N438" s="168">
        <f>IF(N$2=$A438,Data!K11,0)</f>
        <v>0</v>
      </c>
      <c r="O438" s="168">
        <f>IF(O$2=$A438,Data!L11,0)</f>
        <v>0</v>
      </c>
      <c r="P438" s="168">
        <f>IF(P$2=$A438,Data!M11,0)</f>
        <v>0</v>
      </c>
      <c r="Q438" s="168">
        <f>IF(Q$2=$A438,Data!N11,0)</f>
        <v>0</v>
      </c>
      <c r="R438" s="169">
        <f>IF(R$2=$A438,Data!O11,0)</f>
        <v>0</v>
      </c>
      <c r="S438" s="169">
        <f>IF(S$2=$A438,Data!P11,0)</f>
        <v>0</v>
      </c>
      <c r="T438" s="169">
        <f>IF(T$2=$A438,Data!Q11,0)</f>
        <v>0</v>
      </c>
      <c r="U438" s="169">
        <f>IF(U$2=$A438,Data!R11,0)</f>
        <v>0</v>
      </c>
      <c r="V438" s="169">
        <f>IF(V$2=$A438,Data!S11,0)</f>
        <v>0</v>
      </c>
      <c r="W438" s="169">
        <f>IF(W$2=$A438,Data!T11,0)</f>
        <v>0</v>
      </c>
      <c r="X438" s="169">
        <f>IF(X$2=$A438,Data!U11,0)</f>
        <v>0</v>
      </c>
      <c r="Y438" s="169">
        <f>IF(Y$2=$A438,Data!V11,0)</f>
        <v>0</v>
      </c>
      <c r="Z438" s="169">
        <f>IF(Z$2=$A438,Data!W11,0)</f>
        <v>0</v>
      </c>
      <c r="AA438" s="169">
        <f>IF(AA$2=$A438,Data!X11,0)</f>
        <v>0</v>
      </c>
      <c r="AB438" s="169">
        <f>IF(AB$2=$A438,Data!Y11,0)</f>
        <v>0</v>
      </c>
      <c r="AC438" s="169">
        <f>IF(AC$2=$A438,Data!Z11,0)</f>
        <v>0</v>
      </c>
      <c r="AD438" s="170">
        <f>IF(AD$2=$A438,Data!AA11,0)</f>
        <v>0</v>
      </c>
      <c r="AE438" s="171">
        <f>IF(AE$2=$A438,Data!AB11,0)</f>
        <v>0</v>
      </c>
      <c r="AF438" s="170">
        <f>IF(AF$2=$A438,Data!AC11,0)</f>
        <v>0</v>
      </c>
      <c r="AG438" s="171">
        <f>IF(AG$2=$A438,Data!AD11,0)</f>
        <v>0</v>
      </c>
      <c r="AH438" s="170">
        <f>IF(AH$2=$A438,Data!AE11,0)</f>
        <v>0</v>
      </c>
      <c r="AI438" s="171">
        <f>IF(AI$2=$A438,Data!AF11,0)</f>
        <v>0</v>
      </c>
      <c r="AJ438" s="170">
        <f>IF(AJ$2=$A438,Data!AG11,0)</f>
        <v>0</v>
      </c>
      <c r="AK438" s="171">
        <f>IF(AK$2=$A438,Data!AH11,0)</f>
        <v>0</v>
      </c>
      <c r="AL438" s="170">
        <f>IF(AL$2=$A438,Data!AI11,0)</f>
        <v>0</v>
      </c>
      <c r="AM438" t="str">
        <f t="shared" si="12"/>
        <v>0</v>
      </c>
      <c r="AN438" t="e">
        <f>+INDEX(Validation!$D$4:$D$250,MATCH(Merge!B438,Validation!$E$4:$E$250,0))</f>
        <v>#N/A</v>
      </c>
      <c r="AO438" s="172">
        <f t="shared" si="13"/>
        <v>0</v>
      </c>
    </row>
    <row r="439" spans="1:41" ht="15" x14ac:dyDescent="0.25">
      <c r="A439">
        <f>Inputs!$H$12</f>
        <v>2</v>
      </c>
      <c r="B439" t="str">
        <f>Inputs!$D$4</f>
        <v>Select Agency…</v>
      </c>
      <c r="C439" s="166" t="str">
        <f>Inputs!$I$6</f>
        <v>(insert code)</v>
      </c>
      <c r="D439" t="str">
        <f>IFERROR(INDEX(Inputs!$I$11:$I$19,MATCH(A439,Inputs!$H$11:$H$19)),"")</f>
        <v>(insert code)</v>
      </c>
      <c r="E439" s="167">
        <f>Data!B12</f>
        <v>0</v>
      </c>
      <c r="F439" s="168">
        <f>IF(F$2=$A439,Data!C12,0)</f>
        <v>0</v>
      </c>
      <c r="G439" s="168">
        <f>IF(G$2=$A439,Data!D12,0)</f>
        <v>0</v>
      </c>
      <c r="H439" s="168">
        <f>IF(H$2=$A439,Data!E12,0)</f>
        <v>0</v>
      </c>
      <c r="I439" s="168">
        <f>IF(I$2=$A439,Data!F12,0)</f>
        <v>0</v>
      </c>
      <c r="J439" s="168">
        <f>IF(J$2=$A439,Data!G12,0)</f>
        <v>0</v>
      </c>
      <c r="K439" s="168">
        <f>IF(K$2=$A439,Data!H12,0)</f>
        <v>0</v>
      </c>
      <c r="L439" s="168">
        <f>IF(L$2=$A439,Data!I12,0)</f>
        <v>0</v>
      </c>
      <c r="M439" s="168">
        <f>IF(M$2=$A439,Data!J12,0)</f>
        <v>0</v>
      </c>
      <c r="N439" s="168">
        <f>IF(N$2=$A439,Data!K12,0)</f>
        <v>0</v>
      </c>
      <c r="O439" s="168">
        <f>IF(O$2=$A439,Data!L12,0)</f>
        <v>0</v>
      </c>
      <c r="P439" s="168">
        <f>IF(P$2=$A439,Data!M12,0)</f>
        <v>0</v>
      </c>
      <c r="Q439" s="168">
        <f>IF(Q$2=$A439,Data!N12,0)</f>
        <v>0</v>
      </c>
      <c r="R439" s="169">
        <f>IF(R$2=$A439,Data!O12,0)</f>
        <v>0</v>
      </c>
      <c r="S439" s="169">
        <f>IF(S$2=$A439,Data!P12,0)</f>
        <v>0</v>
      </c>
      <c r="T439" s="169">
        <f>IF(T$2=$A439,Data!Q12,0)</f>
        <v>0</v>
      </c>
      <c r="U439" s="169">
        <f>IF(U$2=$A439,Data!R12,0)</f>
        <v>0</v>
      </c>
      <c r="V439" s="169">
        <f>IF(V$2=$A439,Data!S12,0)</f>
        <v>0</v>
      </c>
      <c r="W439" s="169">
        <f>IF(W$2=$A439,Data!T12,0)</f>
        <v>0</v>
      </c>
      <c r="X439" s="169">
        <f>IF(X$2=$A439,Data!U12,0)</f>
        <v>0</v>
      </c>
      <c r="Y439" s="169">
        <f>IF(Y$2=$A439,Data!V12,0)</f>
        <v>0</v>
      </c>
      <c r="Z439" s="169">
        <f>IF(Z$2=$A439,Data!W12,0)</f>
        <v>0</v>
      </c>
      <c r="AA439" s="169">
        <f>IF(AA$2=$A439,Data!X12,0)</f>
        <v>0</v>
      </c>
      <c r="AB439" s="169">
        <f>IF(AB$2=$A439,Data!Y12,0)</f>
        <v>0</v>
      </c>
      <c r="AC439" s="169">
        <f>IF(AC$2=$A439,Data!Z12,0)</f>
        <v>0</v>
      </c>
      <c r="AD439" s="170">
        <f>IF(AD$2=$A439,Data!AA12,0)</f>
        <v>0</v>
      </c>
      <c r="AE439" s="171">
        <f>IF(AE$2=$A439,Data!AB12,0)</f>
        <v>0</v>
      </c>
      <c r="AF439" s="170">
        <f>IF(AF$2=$A439,Data!AC12,0)</f>
        <v>0</v>
      </c>
      <c r="AG439" s="171">
        <f>IF(AG$2=$A439,Data!AD12,0)</f>
        <v>0</v>
      </c>
      <c r="AH439" s="170">
        <f>IF(AH$2=$A439,Data!AE12,0)</f>
        <v>0</v>
      </c>
      <c r="AI439" s="171">
        <f>IF(AI$2=$A439,Data!AF12,0)</f>
        <v>0</v>
      </c>
      <c r="AJ439" s="170">
        <f>IF(AJ$2=$A439,Data!AG12,0)</f>
        <v>0</v>
      </c>
      <c r="AK439" s="171">
        <f>IF(AK$2=$A439,Data!AH12,0)</f>
        <v>0</v>
      </c>
      <c r="AL439" s="170">
        <f>IF(AL$2=$A439,Data!AI12,0)</f>
        <v>0</v>
      </c>
      <c r="AM439" t="str">
        <f t="shared" si="12"/>
        <v>0</v>
      </c>
      <c r="AN439" t="e">
        <f>+INDEX(Validation!$D$4:$D$250,MATCH(Merge!B439,Validation!$E$4:$E$250,0))</f>
        <v>#N/A</v>
      </c>
      <c r="AO439" s="172">
        <f t="shared" si="13"/>
        <v>0</v>
      </c>
    </row>
    <row r="440" spans="1:41" ht="15" x14ac:dyDescent="0.25">
      <c r="A440">
        <f>Inputs!$H$12</f>
        <v>2</v>
      </c>
      <c r="B440" t="str">
        <f>Inputs!$D$4</f>
        <v>Select Agency…</v>
      </c>
      <c r="C440" s="166" t="str">
        <f>Inputs!$I$6</f>
        <v>(insert code)</v>
      </c>
      <c r="D440" t="str">
        <f>IFERROR(INDEX(Inputs!$I$11:$I$19,MATCH(A440,Inputs!$H$11:$H$19)),"")</f>
        <v>(insert code)</v>
      </c>
      <c r="E440" s="167">
        <f>Data!B13</f>
        <v>0</v>
      </c>
      <c r="F440" s="168">
        <f>IF(F$2=$A440,Data!C13,0)</f>
        <v>0</v>
      </c>
      <c r="G440" s="168">
        <f>IF(G$2=$A440,Data!D13,0)</f>
        <v>0</v>
      </c>
      <c r="H440" s="168">
        <f>IF(H$2=$A440,Data!E13,0)</f>
        <v>0</v>
      </c>
      <c r="I440" s="168">
        <f>IF(I$2=$A440,Data!F13,0)</f>
        <v>0</v>
      </c>
      <c r="J440" s="168">
        <f>IF(J$2=$A440,Data!G13,0)</f>
        <v>0</v>
      </c>
      <c r="K440" s="168">
        <f>IF(K$2=$A440,Data!H13,0)</f>
        <v>0</v>
      </c>
      <c r="L440" s="168">
        <f>IF(L$2=$A440,Data!I13,0)</f>
        <v>0</v>
      </c>
      <c r="M440" s="168">
        <f>IF(M$2=$A440,Data!J13,0)</f>
        <v>0</v>
      </c>
      <c r="N440" s="168">
        <f>IF(N$2=$A440,Data!K13,0)</f>
        <v>0</v>
      </c>
      <c r="O440" s="168">
        <f>IF(O$2=$A440,Data!L13,0)</f>
        <v>0</v>
      </c>
      <c r="P440" s="168">
        <f>IF(P$2=$A440,Data!M13,0)</f>
        <v>0</v>
      </c>
      <c r="Q440" s="168">
        <f>IF(Q$2=$A440,Data!N13,0)</f>
        <v>0</v>
      </c>
      <c r="R440" s="169">
        <f>IF(R$2=$A440,Data!O13,0)</f>
        <v>0</v>
      </c>
      <c r="S440" s="169">
        <f>IF(S$2=$A440,Data!P13,0)</f>
        <v>0</v>
      </c>
      <c r="T440" s="169">
        <f>IF(T$2=$A440,Data!Q13,0)</f>
        <v>0</v>
      </c>
      <c r="U440" s="169">
        <f>IF(U$2=$A440,Data!R13,0)</f>
        <v>0</v>
      </c>
      <c r="V440" s="169">
        <f>IF(V$2=$A440,Data!S13,0)</f>
        <v>0</v>
      </c>
      <c r="W440" s="169">
        <f>IF(W$2=$A440,Data!T13,0)</f>
        <v>0</v>
      </c>
      <c r="X440" s="169">
        <f>IF(X$2=$A440,Data!U13,0)</f>
        <v>0</v>
      </c>
      <c r="Y440" s="169">
        <f>IF(Y$2=$A440,Data!V13,0)</f>
        <v>0</v>
      </c>
      <c r="Z440" s="169">
        <f>IF(Z$2=$A440,Data!W13,0)</f>
        <v>0</v>
      </c>
      <c r="AA440" s="169">
        <f>IF(AA$2=$A440,Data!X13,0)</f>
        <v>0</v>
      </c>
      <c r="AB440" s="169">
        <f>IF(AB$2=$A440,Data!Y13,0)</f>
        <v>0</v>
      </c>
      <c r="AC440" s="169">
        <f>IF(AC$2=$A440,Data!Z13,0)</f>
        <v>0</v>
      </c>
      <c r="AD440" s="170">
        <f>IF(AD$2=$A440,Data!AA13,0)</f>
        <v>0</v>
      </c>
      <c r="AE440" s="171">
        <f>IF(AE$2=$A440,Data!AB13,0)</f>
        <v>0</v>
      </c>
      <c r="AF440" s="170">
        <f>IF(AF$2=$A440,Data!AC13,0)</f>
        <v>0</v>
      </c>
      <c r="AG440" s="171">
        <f>IF(AG$2=$A440,Data!AD13,0)</f>
        <v>0</v>
      </c>
      <c r="AH440" s="170">
        <f>IF(AH$2=$A440,Data!AE13,0)</f>
        <v>0</v>
      </c>
      <c r="AI440" s="171">
        <f>IF(AI$2=$A440,Data!AF13,0)</f>
        <v>0</v>
      </c>
      <c r="AJ440" s="170">
        <f>IF(AJ$2=$A440,Data!AG13,0)</f>
        <v>0</v>
      </c>
      <c r="AK440" s="171">
        <f>IF(AK$2=$A440,Data!AH13,0)</f>
        <v>0</v>
      </c>
      <c r="AL440" s="170">
        <f>IF(AL$2=$A440,Data!AI13,0)</f>
        <v>0</v>
      </c>
      <c r="AM440" t="str">
        <f t="shared" si="12"/>
        <v>0</v>
      </c>
      <c r="AN440" t="e">
        <f>+INDEX(Validation!$D$4:$D$250,MATCH(Merge!B440,Validation!$E$4:$E$250,0))</f>
        <v>#N/A</v>
      </c>
      <c r="AO440" s="172">
        <f t="shared" si="13"/>
        <v>0</v>
      </c>
    </row>
    <row r="441" spans="1:41" ht="15" x14ac:dyDescent="0.25">
      <c r="A441">
        <f>Inputs!$H$12</f>
        <v>2</v>
      </c>
      <c r="B441" t="str">
        <f>Inputs!$D$4</f>
        <v>Select Agency…</v>
      </c>
      <c r="C441" s="166" t="str">
        <f>Inputs!$I$6</f>
        <v>(insert code)</v>
      </c>
      <c r="D441" t="str">
        <f>IFERROR(INDEX(Inputs!$I$11:$I$19,MATCH(A441,Inputs!$H$11:$H$19)),"")</f>
        <v>(insert code)</v>
      </c>
      <c r="E441" s="167">
        <f>Data!B14</f>
        <v>0</v>
      </c>
      <c r="F441" s="168">
        <f>IF(F$2=$A441,Data!C14,0)</f>
        <v>0</v>
      </c>
      <c r="G441" s="168">
        <f>IF(G$2=$A441,Data!D14,0)</f>
        <v>0</v>
      </c>
      <c r="H441" s="168">
        <f>IF(H$2=$A441,Data!E14,0)</f>
        <v>0</v>
      </c>
      <c r="I441" s="168">
        <f>IF(I$2=$A441,Data!F14,0)</f>
        <v>0</v>
      </c>
      <c r="J441" s="168">
        <f>IF(J$2=$A441,Data!G14,0)</f>
        <v>0</v>
      </c>
      <c r="K441" s="168">
        <f>IF(K$2=$A441,Data!H14,0)</f>
        <v>0</v>
      </c>
      <c r="L441" s="168">
        <f>IF(L$2=$A441,Data!I14,0)</f>
        <v>0</v>
      </c>
      <c r="M441" s="168">
        <f>IF(M$2=$A441,Data!J14,0)</f>
        <v>0</v>
      </c>
      <c r="N441" s="168">
        <f>IF(N$2=$A441,Data!K14,0)</f>
        <v>0</v>
      </c>
      <c r="O441" s="168">
        <f>IF(O$2=$A441,Data!L14,0)</f>
        <v>0</v>
      </c>
      <c r="P441" s="168">
        <f>IF(P$2=$A441,Data!M14,0)</f>
        <v>0</v>
      </c>
      <c r="Q441" s="168">
        <f>IF(Q$2=$A441,Data!N14,0)</f>
        <v>0</v>
      </c>
      <c r="R441" s="169">
        <f>IF(R$2=$A441,Data!O14,0)</f>
        <v>0</v>
      </c>
      <c r="S441" s="169">
        <f>IF(S$2=$A441,Data!P14,0)</f>
        <v>0</v>
      </c>
      <c r="T441" s="169">
        <f>IF(T$2=$A441,Data!Q14,0)</f>
        <v>0</v>
      </c>
      <c r="U441" s="169">
        <f>IF(U$2=$A441,Data!R14,0)</f>
        <v>0</v>
      </c>
      <c r="V441" s="169">
        <f>IF(V$2=$A441,Data!S14,0)</f>
        <v>0</v>
      </c>
      <c r="W441" s="169">
        <f>IF(W$2=$A441,Data!T14,0)</f>
        <v>0</v>
      </c>
      <c r="X441" s="169">
        <f>IF(X$2=$A441,Data!U14,0)</f>
        <v>0</v>
      </c>
      <c r="Y441" s="169">
        <f>IF(Y$2=$A441,Data!V14,0)</f>
        <v>0</v>
      </c>
      <c r="Z441" s="169">
        <f>IF(Z$2=$A441,Data!W14,0)</f>
        <v>0</v>
      </c>
      <c r="AA441" s="169">
        <f>IF(AA$2=$A441,Data!X14,0)</f>
        <v>0</v>
      </c>
      <c r="AB441" s="169">
        <f>IF(AB$2=$A441,Data!Y14,0)</f>
        <v>0</v>
      </c>
      <c r="AC441" s="169">
        <f>IF(AC$2=$A441,Data!Z14,0)</f>
        <v>0</v>
      </c>
      <c r="AD441" s="170">
        <f>IF(AD$2=$A441,Data!AA14,0)</f>
        <v>0</v>
      </c>
      <c r="AE441" s="171">
        <f>IF(AE$2=$A441,Data!AB14,0)</f>
        <v>0</v>
      </c>
      <c r="AF441" s="170">
        <f>IF(AF$2=$A441,Data!AC14,0)</f>
        <v>0</v>
      </c>
      <c r="AG441" s="171">
        <f>IF(AG$2=$A441,Data!AD14,0)</f>
        <v>0</v>
      </c>
      <c r="AH441" s="170">
        <f>IF(AH$2=$A441,Data!AE14,0)</f>
        <v>0</v>
      </c>
      <c r="AI441" s="171">
        <f>IF(AI$2=$A441,Data!AF14,0)</f>
        <v>0</v>
      </c>
      <c r="AJ441" s="170">
        <f>IF(AJ$2=$A441,Data!AG14,0)</f>
        <v>0</v>
      </c>
      <c r="AK441" s="171">
        <f>IF(AK$2=$A441,Data!AH14,0)</f>
        <v>0</v>
      </c>
      <c r="AL441" s="170">
        <f>IF(AL$2=$A441,Data!AI14,0)</f>
        <v>0</v>
      </c>
      <c r="AM441" t="str">
        <f t="shared" si="12"/>
        <v>0</v>
      </c>
      <c r="AN441" t="e">
        <f>+INDEX(Validation!$D$4:$D$250,MATCH(Merge!B441,Validation!$E$4:$E$250,0))</f>
        <v>#N/A</v>
      </c>
      <c r="AO441" s="172">
        <f t="shared" si="13"/>
        <v>0</v>
      </c>
    </row>
    <row r="442" spans="1:41" ht="15" x14ac:dyDescent="0.25">
      <c r="A442">
        <f>Inputs!$H$12</f>
        <v>2</v>
      </c>
      <c r="B442" t="str">
        <f>Inputs!$D$4</f>
        <v>Select Agency…</v>
      </c>
      <c r="C442" s="166" t="str">
        <f>Inputs!$I$6</f>
        <v>(insert code)</v>
      </c>
      <c r="D442" t="str">
        <f>IFERROR(INDEX(Inputs!$I$11:$I$19,MATCH(A442,Inputs!$H$11:$H$19)),"")</f>
        <v>(insert code)</v>
      </c>
      <c r="E442" s="167">
        <f>Data!B15</f>
        <v>0</v>
      </c>
      <c r="F442" s="168">
        <f>IF(F$2=$A442,Data!C15,0)</f>
        <v>0</v>
      </c>
      <c r="G442" s="168">
        <f>IF(G$2=$A442,Data!D15,0)</f>
        <v>0</v>
      </c>
      <c r="H442" s="168">
        <f>IF(H$2=$A442,Data!E15,0)</f>
        <v>0</v>
      </c>
      <c r="I442" s="168">
        <f>IF(I$2=$A442,Data!F15,0)</f>
        <v>0</v>
      </c>
      <c r="J442" s="168">
        <f>IF(J$2=$A442,Data!G15,0)</f>
        <v>0</v>
      </c>
      <c r="K442" s="168">
        <f>IF(K$2=$A442,Data!H15,0)</f>
        <v>0</v>
      </c>
      <c r="L442" s="168">
        <f>IF(L$2=$A442,Data!I15,0)</f>
        <v>0</v>
      </c>
      <c r="M442" s="168">
        <f>IF(M$2=$A442,Data!J15,0)</f>
        <v>0</v>
      </c>
      <c r="N442" s="168">
        <f>IF(N$2=$A442,Data!K15,0)</f>
        <v>0</v>
      </c>
      <c r="O442" s="168">
        <f>IF(O$2=$A442,Data!L15,0)</f>
        <v>0</v>
      </c>
      <c r="P442" s="168">
        <f>IF(P$2=$A442,Data!M15,0)</f>
        <v>0</v>
      </c>
      <c r="Q442" s="168">
        <f>IF(Q$2=$A442,Data!N15,0)</f>
        <v>0</v>
      </c>
      <c r="R442" s="169">
        <f>IF(R$2=$A442,Data!O15,0)</f>
        <v>0</v>
      </c>
      <c r="S442" s="169">
        <f>IF(S$2=$A442,Data!P15,0)</f>
        <v>0</v>
      </c>
      <c r="T442" s="169">
        <f>IF(T$2=$A442,Data!Q15,0)</f>
        <v>0</v>
      </c>
      <c r="U442" s="169">
        <f>IF(U$2=$A442,Data!R15,0)</f>
        <v>0</v>
      </c>
      <c r="V442" s="169">
        <f>IF(V$2=$A442,Data!S15,0)</f>
        <v>0</v>
      </c>
      <c r="W442" s="169">
        <f>IF(W$2=$A442,Data!T15,0)</f>
        <v>0</v>
      </c>
      <c r="X442" s="169">
        <f>IF(X$2=$A442,Data!U15,0)</f>
        <v>0</v>
      </c>
      <c r="Y442" s="169">
        <f>IF(Y$2=$A442,Data!V15,0)</f>
        <v>0</v>
      </c>
      <c r="Z442" s="169">
        <f>IF(Z$2=$A442,Data!W15,0)</f>
        <v>0</v>
      </c>
      <c r="AA442" s="169">
        <f>IF(AA$2=$A442,Data!X15,0)</f>
        <v>0</v>
      </c>
      <c r="AB442" s="169">
        <f>IF(AB$2=$A442,Data!Y15,0)</f>
        <v>0</v>
      </c>
      <c r="AC442" s="169">
        <f>IF(AC$2=$A442,Data!Z15,0)</f>
        <v>0</v>
      </c>
      <c r="AD442" s="170">
        <f>IF(AD$2=$A442,Data!AA15,0)</f>
        <v>0</v>
      </c>
      <c r="AE442" s="171">
        <f>IF(AE$2=$A442,Data!AB15,0)</f>
        <v>0</v>
      </c>
      <c r="AF442" s="170">
        <f>IF(AF$2=$A442,Data!AC15,0)</f>
        <v>0</v>
      </c>
      <c r="AG442" s="171">
        <f>IF(AG$2=$A442,Data!AD15,0)</f>
        <v>0</v>
      </c>
      <c r="AH442" s="170">
        <f>IF(AH$2=$A442,Data!AE15,0)</f>
        <v>0</v>
      </c>
      <c r="AI442" s="171">
        <f>IF(AI$2=$A442,Data!AF15,0)</f>
        <v>0</v>
      </c>
      <c r="AJ442" s="170">
        <f>IF(AJ$2=$A442,Data!AG15,0)</f>
        <v>0</v>
      </c>
      <c r="AK442" s="171">
        <f>IF(AK$2=$A442,Data!AH15,0)</f>
        <v>0</v>
      </c>
      <c r="AL442" s="170">
        <f>IF(AL$2=$A442,Data!AI15,0)</f>
        <v>0</v>
      </c>
      <c r="AM442" t="str">
        <f t="shared" si="12"/>
        <v>0</v>
      </c>
      <c r="AN442" t="e">
        <f>+INDEX(Validation!$D$4:$D$250,MATCH(Merge!B442,Validation!$E$4:$E$250,0))</f>
        <v>#N/A</v>
      </c>
      <c r="AO442" s="172">
        <f t="shared" si="13"/>
        <v>0</v>
      </c>
    </row>
    <row r="443" spans="1:41" ht="15" x14ac:dyDescent="0.25">
      <c r="A443">
        <f>Inputs!$H$12</f>
        <v>2</v>
      </c>
      <c r="B443" t="str">
        <f>Inputs!$D$4</f>
        <v>Select Agency…</v>
      </c>
      <c r="C443" s="166" t="str">
        <f>Inputs!$I$6</f>
        <v>(insert code)</v>
      </c>
      <c r="D443" t="str">
        <f>IFERROR(INDEX(Inputs!$I$11:$I$19,MATCH(A443,Inputs!$H$11:$H$19)),"")</f>
        <v>(insert code)</v>
      </c>
      <c r="E443" s="167">
        <f>Data!B16</f>
        <v>0</v>
      </c>
      <c r="F443" s="168">
        <f>IF(F$2=$A443,Data!C16,0)</f>
        <v>0</v>
      </c>
      <c r="G443" s="168">
        <f>IF(G$2=$A443,Data!D16,0)</f>
        <v>0</v>
      </c>
      <c r="H443" s="168">
        <f>IF(H$2=$A443,Data!E16,0)</f>
        <v>0</v>
      </c>
      <c r="I443" s="168">
        <f>IF(I$2=$A443,Data!F16,0)</f>
        <v>0</v>
      </c>
      <c r="J443" s="168">
        <f>IF(J$2=$A443,Data!G16,0)</f>
        <v>0</v>
      </c>
      <c r="K443" s="168">
        <f>IF(K$2=$A443,Data!H16,0)</f>
        <v>0</v>
      </c>
      <c r="L443" s="168">
        <f>IF(L$2=$A443,Data!I16,0)</f>
        <v>0</v>
      </c>
      <c r="M443" s="168">
        <f>IF(M$2=$A443,Data!J16,0)</f>
        <v>0</v>
      </c>
      <c r="N443" s="168">
        <f>IF(N$2=$A443,Data!K16,0)</f>
        <v>0</v>
      </c>
      <c r="O443" s="168">
        <f>IF(O$2=$A443,Data!L16,0)</f>
        <v>0</v>
      </c>
      <c r="P443" s="168">
        <f>IF(P$2=$A443,Data!M16,0)</f>
        <v>0</v>
      </c>
      <c r="Q443" s="168">
        <f>IF(Q$2=$A443,Data!N16,0)</f>
        <v>0</v>
      </c>
      <c r="R443" s="169">
        <f>IF(R$2=$A443,Data!O16,0)</f>
        <v>0</v>
      </c>
      <c r="S443" s="169">
        <f>IF(S$2=$A443,Data!P16,0)</f>
        <v>0</v>
      </c>
      <c r="T443" s="169">
        <f>IF(T$2=$A443,Data!Q16,0)</f>
        <v>0</v>
      </c>
      <c r="U443" s="169">
        <f>IF(U$2=$A443,Data!R16,0)</f>
        <v>0</v>
      </c>
      <c r="V443" s="169">
        <f>IF(V$2=$A443,Data!S16,0)</f>
        <v>0</v>
      </c>
      <c r="W443" s="169">
        <f>IF(W$2=$A443,Data!T16,0)</f>
        <v>0</v>
      </c>
      <c r="X443" s="169">
        <f>IF(X$2=$A443,Data!U16,0)</f>
        <v>0</v>
      </c>
      <c r="Y443" s="169">
        <f>IF(Y$2=$A443,Data!V16,0)</f>
        <v>0</v>
      </c>
      <c r="Z443" s="169">
        <f>IF(Z$2=$A443,Data!W16,0)</f>
        <v>0</v>
      </c>
      <c r="AA443" s="169">
        <f>IF(AA$2=$A443,Data!X16,0)</f>
        <v>0</v>
      </c>
      <c r="AB443" s="169">
        <f>IF(AB$2=$A443,Data!Y16,0)</f>
        <v>0</v>
      </c>
      <c r="AC443" s="169">
        <f>IF(AC$2=$A443,Data!Z16,0)</f>
        <v>0</v>
      </c>
      <c r="AD443" s="170">
        <f>IF(AD$2=$A443,Data!AA16,0)</f>
        <v>0</v>
      </c>
      <c r="AE443" s="171">
        <f>IF(AE$2=$A443,Data!AB16,0)</f>
        <v>0</v>
      </c>
      <c r="AF443" s="170">
        <f>IF(AF$2=$A443,Data!AC16,0)</f>
        <v>0</v>
      </c>
      <c r="AG443" s="171">
        <f>IF(AG$2=$A443,Data!AD16,0)</f>
        <v>0</v>
      </c>
      <c r="AH443" s="170">
        <f>IF(AH$2=$A443,Data!AE16,0)</f>
        <v>0</v>
      </c>
      <c r="AI443" s="171">
        <f>IF(AI$2=$A443,Data!AF16,0)</f>
        <v>0</v>
      </c>
      <c r="AJ443" s="170">
        <f>IF(AJ$2=$A443,Data!AG16,0)</f>
        <v>0</v>
      </c>
      <c r="AK443" s="171">
        <f>IF(AK$2=$A443,Data!AH16,0)</f>
        <v>0</v>
      </c>
      <c r="AL443" s="170">
        <f>IF(AL$2=$A443,Data!AI16,0)</f>
        <v>0</v>
      </c>
      <c r="AM443" t="str">
        <f t="shared" si="12"/>
        <v>0</v>
      </c>
      <c r="AN443" t="e">
        <f>+INDEX(Validation!$D$4:$D$250,MATCH(Merge!B443,Validation!$E$4:$E$250,0))</f>
        <v>#N/A</v>
      </c>
      <c r="AO443" s="172">
        <f t="shared" si="13"/>
        <v>0</v>
      </c>
    </row>
    <row r="444" spans="1:41" ht="15" x14ac:dyDescent="0.25">
      <c r="A444">
        <f>Inputs!$H$12</f>
        <v>2</v>
      </c>
      <c r="B444" t="str">
        <f>Inputs!$D$4</f>
        <v>Select Agency…</v>
      </c>
      <c r="C444" s="166" t="str">
        <f>Inputs!$I$6</f>
        <v>(insert code)</v>
      </c>
      <c r="D444" t="str">
        <f>IFERROR(INDEX(Inputs!$I$11:$I$19,MATCH(A444,Inputs!$H$11:$H$19)),"")</f>
        <v>(insert code)</v>
      </c>
      <c r="E444" s="167">
        <f>Data!B17</f>
        <v>0</v>
      </c>
      <c r="F444" s="168">
        <f>IF(F$2=$A444,Data!C17,0)</f>
        <v>0</v>
      </c>
      <c r="G444" s="168">
        <f>IF(G$2=$A444,Data!D17,0)</f>
        <v>0</v>
      </c>
      <c r="H444" s="168">
        <f>IF(H$2=$A444,Data!E17,0)</f>
        <v>0</v>
      </c>
      <c r="I444" s="168">
        <f>IF(I$2=$A444,Data!F17,0)</f>
        <v>0</v>
      </c>
      <c r="J444" s="168">
        <f>IF(J$2=$A444,Data!G17,0)</f>
        <v>0</v>
      </c>
      <c r="K444" s="168">
        <f>IF(K$2=$A444,Data!H17,0)</f>
        <v>0</v>
      </c>
      <c r="L444" s="168">
        <f>IF(L$2=$A444,Data!I17,0)</f>
        <v>0</v>
      </c>
      <c r="M444" s="168">
        <f>IF(M$2=$A444,Data!J17,0)</f>
        <v>0</v>
      </c>
      <c r="N444" s="168">
        <f>IF(N$2=$A444,Data!K17,0)</f>
        <v>0</v>
      </c>
      <c r="O444" s="168">
        <f>IF(O$2=$A444,Data!L17,0)</f>
        <v>0</v>
      </c>
      <c r="P444" s="168">
        <f>IF(P$2=$A444,Data!M17,0)</f>
        <v>0</v>
      </c>
      <c r="Q444" s="168">
        <f>IF(Q$2=$A444,Data!N17,0)</f>
        <v>0</v>
      </c>
      <c r="R444" s="169">
        <f>IF(R$2=$A444,Data!O17,0)</f>
        <v>0</v>
      </c>
      <c r="S444" s="169">
        <f>IF(S$2=$A444,Data!P17,0)</f>
        <v>0</v>
      </c>
      <c r="T444" s="169">
        <f>IF(T$2=$A444,Data!Q17,0)</f>
        <v>0</v>
      </c>
      <c r="U444" s="169">
        <f>IF(U$2=$A444,Data!R17,0)</f>
        <v>0</v>
      </c>
      <c r="V444" s="169">
        <f>IF(V$2=$A444,Data!S17,0)</f>
        <v>0</v>
      </c>
      <c r="W444" s="169">
        <f>IF(W$2=$A444,Data!T17,0)</f>
        <v>0</v>
      </c>
      <c r="X444" s="169">
        <f>IF(X$2=$A444,Data!U17,0)</f>
        <v>0</v>
      </c>
      <c r="Y444" s="169">
        <f>IF(Y$2=$A444,Data!V17,0)</f>
        <v>0</v>
      </c>
      <c r="Z444" s="169">
        <f>IF(Z$2=$A444,Data!W17,0)</f>
        <v>0</v>
      </c>
      <c r="AA444" s="169">
        <f>IF(AA$2=$A444,Data!X17,0)</f>
        <v>0</v>
      </c>
      <c r="AB444" s="169">
        <f>IF(AB$2=$A444,Data!Y17,0)</f>
        <v>0</v>
      </c>
      <c r="AC444" s="169">
        <f>IF(AC$2=$A444,Data!Z17,0)</f>
        <v>0</v>
      </c>
      <c r="AD444" s="170">
        <f>IF(AD$2=$A444,Data!AA17,0)</f>
        <v>0</v>
      </c>
      <c r="AE444" s="171">
        <f>IF(AE$2=$A444,Data!AB17,0)</f>
        <v>0</v>
      </c>
      <c r="AF444" s="170">
        <f>IF(AF$2=$A444,Data!AC17,0)</f>
        <v>0</v>
      </c>
      <c r="AG444" s="171">
        <f>IF(AG$2=$A444,Data!AD17,0)</f>
        <v>0</v>
      </c>
      <c r="AH444" s="170">
        <f>IF(AH$2=$A444,Data!AE17,0)</f>
        <v>0</v>
      </c>
      <c r="AI444" s="171">
        <f>IF(AI$2=$A444,Data!AF17,0)</f>
        <v>0</v>
      </c>
      <c r="AJ444" s="170">
        <f>IF(AJ$2=$A444,Data!AG17,0)</f>
        <v>0</v>
      </c>
      <c r="AK444" s="171">
        <f>IF(AK$2=$A444,Data!AH17,0)</f>
        <v>0</v>
      </c>
      <c r="AL444" s="170">
        <f>IF(AL$2=$A444,Data!AI17,0)</f>
        <v>0</v>
      </c>
      <c r="AM444" t="str">
        <f t="shared" si="12"/>
        <v>0</v>
      </c>
      <c r="AN444" t="e">
        <f>+INDEX(Validation!$D$4:$D$250,MATCH(Merge!B444,Validation!$E$4:$E$250,0))</f>
        <v>#N/A</v>
      </c>
      <c r="AO444" s="172">
        <f t="shared" si="13"/>
        <v>0</v>
      </c>
    </row>
    <row r="445" spans="1:41" ht="15" x14ac:dyDescent="0.25">
      <c r="A445">
        <f>Inputs!$H$12</f>
        <v>2</v>
      </c>
      <c r="B445" t="str">
        <f>Inputs!$D$4</f>
        <v>Select Agency…</v>
      </c>
      <c r="C445" s="166" t="str">
        <f>Inputs!$I$6</f>
        <v>(insert code)</v>
      </c>
      <c r="D445" t="str">
        <f>IFERROR(INDEX(Inputs!$I$11:$I$19,MATCH(A445,Inputs!$H$11:$H$19)),"")</f>
        <v>(insert code)</v>
      </c>
      <c r="E445" s="167">
        <f>Data!B18</f>
        <v>0</v>
      </c>
      <c r="F445" s="168">
        <f>IF(F$2=$A445,Data!C18,0)</f>
        <v>0</v>
      </c>
      <c r="G445" s="168">
        <f>IF(G$2=$A445,Data!D18,0)</f>
        <v>0</v>
      </c>
      <c r="H445" s="168">
        <f>IF(H$2=$A445,Data!E18,0)</f>
        <v>0</v>
      </c>
      <c r="I445" s="168">
        <f>IF(I$2=$A445,Data!F18,0)</f>
        <v>0</v>
      </c>
      <c r="J445" s="168">
        <f>IF(J$2=$A445,Data!G18,0)</f>
        <v>0</v>
      </c>
      <c r="K445" s="168">
        <f>IF(K$2=$A445,Data!H18,0)</f>
        <v>0</v>
      </c>
      <c r="L445" s="168">
        <f>IF(L$2=$A445,Data!I18,0)</f>
        <v>0</v>
      </c>
      <c r="M445" s="168">
        <f>IF(M$2=$A445,Data!J18,0)</f>
        <v>0</v>
      </c>
      <c r="N445" s="168">
        <f>IF(N$2=$A445,Data!K18,0)</f>
        <v>0</v>
      </c>
      <c r="O445" s="168">
        <f>IF(O$2=$A445,Data!L18,0)</f>
        <v>0</v>
      </c>
      <c r="P445" s="168">
        <f>IF(P$2=$A445,Data!M18,0)</f>
        <v>0</v>
      </c>
      <c r="Q445" s="168">
        <f>IF(Q$2=$A445,Data!N18,0)</f>
        <v>0</v>
      </c>
      <c r="R445" s="169">
        <f>IF(R$2=$A445,Data!O18,0)</f>
        <v>0</v>
      </c>
      <c r="S445" s="169">
        <f>IF(S$2=$A445,Data!P18,0)</f>
        <v>0</v>
      </c>
      <c r="T445" s="169">
        <f>IF(T$2=$A445,Data!Q18,0)</f>
        <v>0</v>
      </c>
      <c r="U445" s="169">
        <f>IF(U$2=$A445,Data!R18,0)</f>
        <v>0</v>
      </c>
      <c r="V445" s="169">
        <f>IF(V$2=$A445,Data!S18,0)</f>
        <v>0</v>
      </c>
      <c r="W445" s="169">
        <f>IF(W$2=$A445,Data!T18,0)</f>
        <v>0</v>
      </c>
      <c r="X445" s="169">
        <f>IF(X$2=$A445,Data!U18,0)</f>
        <v>0</v>
      </c>
      <c r="Y445" s="169">
        <f>IF(Y$2=$A445,Data!V18,0)</f>
        <v>0</v>
      </c>
      <c r="Z445" s="169">
        <f>IF(Z$2=$A445,Data!W18,0)</f>
        <v>0</v>
      </c>
      <c r="AA445" s="169">
        <f>IF(AA$2=$A445,Data!X18,0)</f>
        <v>0</v>
      </c>
      <c r="AB445" s="169">
        <f>IF(AB$2=$A445,Data!Y18,0)</f>
        <v>0</v>
      </c>
      <c r="AC445" s="169">
        <f>IF(AC$2=$A445,Data!Z18,0)</f>
        <v>0</v>
      </c>
      <c r="AD445" s="170">
        <f>IF(AD$2=$A445,Data!AA18,0)</f>
        <v>0</v>
      </c>
      <c r="AE445" s="171">
        <f>IF(AE$2=$A445,Data!AB18,0)</f>
        <v>0</v>
      </c>
      <c r="AF445" s="170">
        <f>IF(AF$2=$A445,Data!AC18,0)</f>
        <v>0</v>
      </c>
      <c r="AG445" s="171">
        <f>IF(AG$2=$A445,Data!AD18,0)</f>
        <v>0</v>
      </c>
      <c r="AH445" s="170">
        <f>IF(AH$2=$A445,Data!AE18,0)</f>
        <v>0</v>
      </c>
      <c r="AI445" s="171">
        <f>IF(AI$2=$A445,Data!AF18,0)</f>
        <v>0</v>
      </c>
      <c r="AJ445" s="170">
        <f>IF(AJ$2=$A445,Data!AG18,0)</f>
        <v>0</v>
      </c>
      <c r="AK445" s="171">
        <f>IF(AK$2=$A445,Data!AH18,0)</f>
        <v>0</v>
      </c>
      <c r="AL445" s="170">
        <f>IF(AL$2=$A445,Data!AI18,0)</f>
        <v>0</v>
      </c>
      <c r="AM445" t="str">
        <f t="shared" si="12"/>
        <v>0</v>
      </c>
      <c r="AN445" t="e">
        <f>+INDEX(Validation!$D$4:$D$250,MATCH(Merge!B445,Validation!$E$4:$E$250,0))</f>
        <v>#N/A</v>
      </c>
      <c r="AO445" s="172">
        <f t="shared" si="13"/>
        <v>0</v>
      </c>
    </row>
    <row r="446" spans="1:41" ht="15" x14ac:dyDescent="0.25">
      <c r="A446">
        <f>Inputs!$H$12</f>
        <v>2</v>
      </c>
      <c r="B446" t="str">
        <f>Inputs!$D$4</f>
        <v>Select Agency…</v>
      </c>
      <c r="C446" s="166" t="str">
        <f>Inputs!$I$6</f>
        <v>(insert code)</v>
      </c>
      <c r="D446" t="str">
        <f>IFERROR(INDEX(Inputs!$I$11:$I$19,MATCH(A446,Inputs!$H$11:$H$19)),"")</f>
        <v>(insert code)</v>
      </c>
      <c r="E446" s="167">
        <f>Data!B19</f>
        <v>0</v>
      </c>
      <c r="F446" s="168">
        <f>IF(F$2=$A446,Data!C19,0)</f>
        <v>0</v>
      </c>
      <c r="G446" s="168">
        <f>IF(G$2=$A446,Data!D19,0)</f>
        <v>0</v>
      </c>
      <c r="H446" s="168">
        <f>IF(H$2=$A446,Data!E19,0)</f>
        <v>0</v>
      </c>
      <c r="I446" s="168">
        <f>IF(I$2=$A446,Data!F19,0)</f>
        <v>0</v>
      </c>
      <c r="J446" s="168">
        <f>IF(J$2=$A446,Data!G19,0)</f>
        <v>0</v>
      </c>
      <c r="K446" s="168">
        <f>IF(K$2=$A446,Data!H19,0)</f>
        <v>0</v>
      </c>
      <c r="L446" s="168">
        <f>IF(L$2=$A446,Data!I19,0)</f>
        <v>0</v>
      </c>
      <c r="M446" s="168">
        <f>IF(M$2=$A446,Data!J19,0)</f>
        <v>0</v>
      </c>
      <c r="N446" s="168">
        <f>IF(N$2=$A446,Data!K19,0)</f>
        <v>0</v>
      </c>
      <c r="O446" s="168">
        <f>IF(O$2=$A446,Data!L19,0)</f>
        <v>0</v>
      </c>
      <c r="P446" s="168">
        <f>IF(P$2=$A446,Data!M19,0)</f>
        <v>0</v>
      </c>
      <c r="Q446" s="168">
        <f>IF(Q$2=$A446,Data!N19,0)</f>
        <v>0</v>
      </c>
      <c r="R446" s="169">
        <f>IF(R$2=$A446,Data!O19,0)</f>
        <v>0</v>
      </c>
      <c r="S446" s="169">
        <f>IF(S$2=$A446,Data!P19,0)</f>
        <v>0</v>
      </c>
      <c r="T446" s="169">
        <f>IF(T$2=$A446,Data!Q19,0)</f>
        <v>0</v>
      </c>
      <c r="U446" s="169">
        <f>IF(U$2=$A446,Data!R19,0)</f>
        <v>0</v>
      </c>
      <c r="V446" s="169">
        <f>IF(V$2=$A446,Data!S19,0)</f>
        <v>0</v>
      </c>
      <c r="W446" s="169">
        <f>IF(W$2=$A446,Data!T19,0)</f>
        <v>0</v>
      </c>
      <c r="X446" s="169">
        <f>IF(X$2=$A446,Data!U19,0)</f>
        <v>0</v>
      </c>
      <c r="Y446" s="169">
        <f>IF(Y$2=$A446,Data!V19,0)</f>
        <v>0</v>
      </c>
      <c r="Z446" s="169">
        <f>IF(Z$2=$A446,Data!W19,0)</f>
        <v>0</v>
      </c>
      <c r="AA446" s="169">
        <f>IF(AA$2=$A446,Data!X19,0)</f>
        <v>0</v>
      </c>
      <c r="AB446" s="169">
        <f>IF(AB$2=$A446,Data!Y19,0)</f>
        <v>0</v>
      </c>
      <c r="AC446" s="169">
        <f>IF(AC$2=$A446,Data!Z19,0)</f>
        <v>0</v>
      </c>
      <c r="AD446" s="170">
        <f>IF(AD$2=$A446,Data!AA19,0)</f>
        <v>0</v>
      </c>
      <c r="AE446" s="171">
        <f>IF(AE$2=$A446,Data!AB19,0)</f>
        <v>0</v>
      </c>
      <c r="AF446" s="170">
        <f>IF(AF$2=$A446,Data!AC19,0)</f>
        <v>0</v>
      </c>
      <c r="AG446" s="171">
        <f>IF(AG$2=$A446,Data!AD19,0)</f>
        <v>0</v>
      </c>
      <c r="AH446" s="170">
        <f>IF(AH$2=$A446,Data!AE19,0)</f>
        <v>0</v>
      </c>
      <c r="AI446" s="171">
        <f>IF(AI$2=$A446,Data!AF19,0)</f>
        <v>0</v>
      </c>
      <c r="AJ446" s="170">
        <f>IF(AJ$2=$A446,Data!AG19,0)</f>
        <v>0</v>
      </c>
      <c r="AK446" s="171">
        <f>IF(AK$2=$A446,Data!AH19,0)</f>
        <v>0</v>
      </c>
      <c r="AL446" s="170">
        <f>IF(AL$2=$A446,Data!AI19,0)</f>
        <v>0</v>
      </c>
      <c r="AM446" t="str">
        <f t="shared" si="12"/>
        <v>0</v>
      </c>
      <c r="AN446" t="e">
        <f>+INDEX(Validation!$D$4:$D$250,MATCH(Merge!B446,Validation!$E$4:$E$250,0))</f>
        <v>#N/A</v>
      </c>
      <c r="AO446" s="172">
        <f t="shared" si="13"/>
        <v>0</v>
      </c>
    </row>
    <row r="447" spans="1:41" ht="15" x14ac:dyDescent="0.25">
      <c r="A447">
        <f>Inputs!$H$12</f>
        <v>2</v>
      </c>
      <c r="B447" t="str">
        <f>Inputs!$D$4</f>
        <v>Select Agency…</v>
      </c>
      <c r="C447" s="166" t="str">
        <f>Inputs!$I$6</f>
        <v>(insert code)</v>
      </c>
      <c r="D447" t="str">
        <f>IFERROR(INDEX(Inputs!$I$11:$I$19,MATCH(A447,Inputs!$H$11:$H$19)),"")</f>
        <v>(insert code)</v>
      </c>
      <c r="E447" s="167">
        <f>Data!B20</f>
        <v>0</v>
      </c>
      <c r="F447" s="168">
        <f>IF(F$2=$A447,Data!C20,0)</f>
        <v>0</v>
      </c>
      <c r="G447" s="168">
        <f>IF(G$2=$A447,Data!D20,0)</f>
        <v>0</v>
      </c>
      <c r="H447" s="168">
        <f>IF(H$2=$A447,Data!E20,0)</f>
        <v>0</v>
      </c>
      <c r="I447" s="168">
        <f>IF(I$2=$A447,Data!F20,0)</f>
        <v>0</v>
      </c>
      <c r="J447" s="168">
        <f>IF(J$2=$A447,Data!G20,0)</f>
        <v>0</v>
      </c>
      <c r="K447" s="168">
        <f>IF(K$2=$A447,Data!H20,0)</f>
        <v>0</v>
      </c>
      <c r="L447" s="168">
        <f>IF(L$2=$A447,Data!I20,0)</f>
        <v>0</v>
      </c>
      <c r="M447" s="168">
        <f>IF(M$2=$A447,Data!J20,0)</f>
        <v>0</v>
      </c>
      <c r="N447" s="168">
        <f>IF(N$2=$A447,Data!K20,0)</f>
        <v>0</v>
      </c>
      <c r="O447" s="168">
        <f>IF(O$2=$A447,Data!L20,0)</f>
        <v>0</v>
      </c>
      <c r="P447" s="168">
        <f>IF(P$2=$A447,Data!M20,0)</f>
        <v>0</v>
      </c>
      <c r="Q447" s="168">
        <f>IF(Q$2=$A447,Data!N20,0)</f>
        <v>0</v>
      </c>
      <c r="R447" s="169">
        <f>IF(R$2=$A447,Data!O20,0)</f>
        <v>0</v>
      </c>
      <c r="S447" s="169">
        <f>IF(S$2=$A447,Data!P20,0)</f>
        <v>0</v>
      </c>
      <c r="T447" s="169">
        <f>IF(T$2=$A447,Data!Q20,0)</f>
        <v>0</v>
      </c>
      <c r="U447" s="169">
        <f>IF(U$2=$A447,Data!R20,0)</f>
        <v>0</v>
      </c>
      <c r="V447" s="169">
        <f>IF(V$2=$A447,Data!S20,0)</f>
        <v>0</v>
      </c>
      <c r="W447" s="169">
        <f>IF(W$2=$A447,Data!T20,0)</f>
        <v>0</v>
      </c>
      <c r="X447" s="169">
        <f>IF(X$2=$A447,Data!U20,0)</f>
        <v>0</v>
      </c>
      <c r="Y447" s="169">
        <f>IF(Y$2=$A447,Data!V20,0)</f>
        <v>0</v>
      </c>
      <c r="Z447" s="169">
        <f>IF(Z$2=$A447,Data!W20,0)</f>
        <v>0</v>
      </c>
      <c r="AA447" s="169">
        <f>IF(AA$2=$A447,Data!X20,0)</f>
        <v>0</v>
      </c>
      <c r="AB447" s="169">
        <f>IF(AB$2=$A447,Data!Y20,0)</f>
        <v>0</v>
      </c>
      <c r="AC447" s="169">
        <f>IF(AC$2=$A447,Data!Z20,0)</f>
        <v>0</v>
      </c>
      <c r="AD447" s="170">
        <f>IF(AD$2=$A447,Data!AA20,0)</f>
        <v>0</v>
      </c>
      <c r="AE447" s="171">
        <f>IF(AE$2=$A447,Data!AB20,0)</f>
        <v>0</v>
      </c>
      <c r="AF447" s="170">
        <f>IF(AF$2=$A447,Data!AC20,0)</f>
        <v>0</v>
      </c>
      <c r="AG447" s="171">
        <f>IF(AG$2=$A447,Data!AD20,0)</f>
        <v>0</v>
      </c>
      <c r="AH447" s="170">
        <f>IF(AH$2=$A447,Data!AE20,0)</f>
        <v>0</v>
      </c>
      <c r="AI447" s="171">
        <f>IF(AI$2=$A447,Data!AF20,0)</f>
        <v>0</v>
      </c>
      <c r="AJ447" s="170">
        <f>IF(AJ$2=$A447,Data!AG20,0)</f>
        <v>0</v>
      </c>
      <c r="AK447" s="171">
        <f>IF(AK$2=$A447,Data!AH20,0)</f>
        <v>0</v>
      </c>
      <c r="AL447" s="170">
        <f>IF(AL$2=$A447,Data!AI20,0)</f>
        <v>0</v>
      </c>
      <c r="AM447" t="str">
        <f t="shared" si="12"/>
        <v>0</v>
      </c>
      <c r="AN447" t="e">
        <f>+INDEX(Validation!$D$4:$D$250,MATCH(Merge!B447,Validation!$E$4:$E$250,0))</f>
        <v>#N/A</v>
      </c>
      <c r="AO447" s="172">
        <f t="shared" si="13"/>
        <v>0</v>
      </c>
    </row>
    <row r="448" spans="1:41" ht="15" x14ac:dyDescent="0.25">
      <c r="A448">
        <f>Inputs!$H$12</f>
        <v>2</v>
      </c>
      <c r="B448" t="str">
        <f>Inputs!$D$4</f>
        <v>Select Agency…</v>
      </c>
      <c r="C448" s="166" t="str">
        <f>Inputs!$I$6</f>
        <v>(insert code)</v>
      </c>
      <c r="D448" t="str">
        <f>IFERROR(INDEX(Inputs!$I$11:$I$19,MATCH(A448,Inputs!$H$11:$H$19)),"")</f>
        <v>(insert code)</v>
      </c>
      <c r="E448" s="167">
        <f>Data!B21</f>
        <v>0</v>
      </c>
      <c r="F448" s="168">
        <f>IF(F$2=$A448,Data!C21,0)</f>
        <v>0</v>
      </c>
      <c r="G448" s="168">
        <f>IF(G$2=$A448,Data!D21,0)</f>
        <v>0</v>
      </c>
      <c r="H448" s="168">
        <f>IF(H$2=$A448,Data!E21,0)</f>
        <v>0</v>
      </c>
      <c r="I448" s="168">
        <f>IF(I$2=$A448,Data!F21,0)</f>
        <v>0</v>
      </c>
      <c r="J448" s="168">
        <f>IF(J$2=$A448,Data!G21,0)</f>
        <v>0</v>
      </c>
      <c r="K448" s="168">
        <f>IF(K$2=$A448,Data!H21,0)</f>
        <v>0</v>
      </c>
      <c r="L448" s="168">
        <f>IF(L$2=$A448,Data!I21,0)</f>
        <v>0</v>
      </c>
      <c r="M448" s="168">
        <f>IF(M$2=$A448,Data!J21,0)</f>
        <v>0</v>
      </c>
      <c r="N448" s="168">
        <f>IF(N$2=$A448,Data!K21,0)</f>
        <v>0</v>
      </c>
      <c r="O448" s="168">
        <f>IF(O$2=$A448,Data!L21,0)</f>
        <v>0</v>
      </c>
      <c r="P448" s="168">
        <f>IF(P$2=$A448,Data!M21,0)</f>
        <v>0</v>
      </c>
      <c r="Q448" s="168">
        <f>IF(Q$2=$A448,Data!N21,0)</f>
        <v>0</v>
      </c>
      <c r="R448" s="169">
        <f>IF(R$2=$A448,Data!O21,0)</f>
        <v>0</v>
      </c>
      <c r="S448" s="169">
        <f>IF(S$2=$A448,Data!P21,0)</f>
        <v>0</v>
      </c>
      <c r="T448" s="169">
        <f>IF(T$2=$A448,Data!Q21,0)</f>
        <v>0</v>
      </c>
      <c r="U448" s="169">
        <f>IF(U$2=$A448,Data!R21,0)</f>
        <v>0</v>
      </c>
      <c r="V448" s="169">
        <f>IF(V$2=$A448,Data!S21,0)</f>
        <v>0</v>
      </c>
      <c r="W448" s="169">
        <f>IF(W$2=$A448,Data!T21,0)</f>
        <v>0</v>
      </c>
      <c r="X448" s="169">
        <f>IF(X$2=$A448,Data!U21,0)</f>
        <v>0</v>
      </c>
      <c r="Y448" s="169">
        <f>IF(Y$2=$A448,Data!V21,0)</f>
        <v>0</v>
      </c>
      <c r="Z448" s="169">
        <f>IF(Z$2=$A448,Data!W21,0)</f>
        <v>0</v>
      </c>
      <c r="AA448" s="169">
        <f>IF(AA$2=$A448,Data!X21,0)</f>
        <v>0</v>
      </c>
      <c r="AB448" s="169">
        <f>IF(AB$2=$A448,Data!Y21,0)</f>
        <v>0</v>
      </c>
      <c r="AC448" s="169">
        <f>IF(AC$2=$A448,Data!Z21,0)</f>
        <v>0</v>
      </c>
      <c r="AD448" s="170">
        <f>IF(AD$2=$A448,Data!AA21,0)</f>
        <v>0</v>
      </c>
      <c r="AE448" s="171">
        <f>IF(AE$2=$A448,Data!AB21,0)</f>
        <v>0</v>
      </c>
      <c r="AF448" s="170">
        <f>IF(AF$2=$A448,Data!AC21,0)</f>
        <v>0</v>
      </c>
      <c r="AG448" s="171">
        <f>IF(AG$2=$A448,Data!AD21,0)</f>
        <v>0</v>
      </c>
      <c r="AH448" s="170">
        <f>IF(AH$2=$A448,Data!AE21,0)</f>
        <v>0</v>
      </c>
      <c r="AI448" s="171">
        <f>IF(AI$2=$A448,Data!AF21,0)</f>
        <v>0</v>
      </c>
      <c r="AJ448" s="170">
        <f>IF(AJ$2=$A448,Data!AG21,0)</f>
        <v>0</v>
      </c>
      <c r="AK448" s="171">
        <f>IF(AK$2=$A448,Data!AH21,0)</f>
        <v>0</v>
      </c>
      <c r="AL448" s="170">
        <f>IF(AL$2=$A448,Data!AI21,0)</f>
        <v>0</v>
      </c>
      <c r="AM448" t="str">
        <f t="shared" si="12"/>
        <v>0</v>
      </c>
      <c r="AN448" t="e">
        <f>+INDEX(Validation!$D$4:$D$250,MATCH(Merge!B448,Validation!$E$4:$E$250,0))</f>
        <v>#N/A</v>
      </c>
      <c r="AO448" s="172">
        <f t="shared" si="13"/>
        <v>0</v>
      </c>
    </row>
    <row r="449" spans="1:41" ht="15" x14ac:dyDescent="0.25">
      <c r="A449">
        <f>Inputs!$H$12</f>
        <v>2</v>
      </c>
      <c r="B449" t="str">
        <f>Inputs!$D$4</f>
        <v>Select Agency…</v>
      </c>
      <c r="C449" s="166" t="str">
        <f>Inputs!$I$6</f>
        <v>(insert code)</v>
      </c>
      <c r="D449" t="str">
        <f>IFERROR(INDEX(Inputs!$I$11:$I$19,MATCH(A449,Inputs!$H$11:$H$19)),"")</f>
        <v>(insert code)</v>
      </c>
      <c r="E449" s="167">
        <f>Data!B22</f>
        <v>0</v>
      </c>
      <c r="F449" s="168">
        <f>IF(F$2=$A449,Data!C22,0)</f>
        <v>0</v>
      </c>
      <c r="G449" s="168">
        <f>IF(G$2=$A449,Data!D22,0)</f>
        <v>0</v>
      </c>
      <c r="H449" s="168">
        <f>IF(H$2=$A449,Data!E22,0)</f>
        <v>0</v>
      </c>
      <c r="I449" s="168">
        <f>IF(I$2=$A449,Data!F22,0)</f>
        <v>0</v>
      </c>
      <c r="J449" s="168">
        <f>IF(J$2=$A449,Data!G22,0)</f>
        <v>0</v>
      </c>
      <c r="K449" s="168">
        <f>IF(K$2=$A449,Data!H22,0)</f>
        <v>0</v>
      </c>
      <c r="L449" s="168">
        <f>IF(L$2=$A449,Data!I22,0)</f>
        <v>0</v>
      </c>
      <c r="M449" s="168">
        <f>IF(M$2=$A449,Data!J22,0)</f>
        <v>0</v>
      </c>
      <c r="N449" s="168">
        <f>IF(N$2=$A449,Data!K22,0)</f>
        <v>0</v>
      </c>
      <c r="O449" s="168">
        <f>IF(O$2=$A449,Data!L22,0)</f>
        <v>0</v>
      </c>
      <c r="P449" s="168">
        <f>IF(P$2=$A449,Data!M22,0)</f>
        <v>0</v>
      </c>
      <c r="Q449" s="168">
        <f>IF(Q$2=$A449,Data!N22,0)</f>
        <v>0</v>
      </c>
      <c r="R449" s="169">
        <f>IF(R$2=$A449,Data!O22,0)</f>
        <v>0</v>
      </c>
      <c r="S449" s="169">
        <f>IF(S$2=$A449,Data!P22,0)</f>
        <v>0</v>
      </c>
      <c r="T449" s="169">
        <f>IF(T$2=$A449,Data!Q22,0)</f>
        <v>0</v>
      </c>
      <c r="U449" s="169">
        <f>IF(U$2=$A449,Data!R22,0)</f>
        <v>0</v>
      </c>
      <c r="V449" s="169">
        <f>IF(V$2=$A449,Data!S22,0)</f>
        <v>0</v>
      </c>
      <c r="W449" s="169">
        <f>IF(W$2=$A449,Data!T22,0)</f>
        <v>0</v>
      </c>
      <c r="X449" s="169">
        <f>IF(X$2=$A449,Data!U22,0)</f>
        <v>0</v>
      </c>
      <c r="Y449" s="169">
        <f>IF(Y$2=$A449,Data!V22,0)</f>
        <v>0</v>
      </c>
      <c r="Z449" s="169">
        <f>IF(Z$2=$A449,Data!W22,0)</f>
        <v>0</v>
      </c>
      <c r="AA449" s="169">
        <f>IF(AA$2=$A449,Data!X22,0)</f>
        <v>0</v>
      </c>
      <c r="AB449" s="169">
        <f>IF(AB$2=$A449,Data!Y22,0)</f>
        <v>0</v>
      </c>
      <c r="AC449" s="169">
        <f>IF(AC$2=$A449,Data!Z22,0)</f>
        <v>0</v>
      </c>
      <c r="AD449" s="170">
        <f>IF(AD$2=$A449,Data!AA22,0)</f>
        <v>0</v>
      </c>
      <c r="AE449" s="171">
        <f>IF(AE$2=$A449,Data!AB22,0)</f>
        <v>0</v>
      </c>
      <c r="AF449" s="170">
        <f>IF(AF$2=$A449,Data!AC22,0)</f>
        <v>0</v>
      </c>
      <c r="AG449" s="171">
        <f>IF(AG$2=$A449,Data!AD22,0)</f>
        <v>0</v>
      </c>
      <c r="AH449" s="170">
        <f>IF(AH$2=$A449,Data!AE22,0)</f>
        <v>0</v>
      </c>
      <c r="AI449" s="171">
        <f>IF(AI$2=$A449,Data!AF22,0)</f>
        <v>0</v>
      </c>
      <c r="AJ449" s="170">
        <f>IF(AJ$2=$A449,Data!AG22,0)</f>
        <v>0</v>
      </c>
      <c r="AK449" s="171">
        <f>IF(AK$2=$A449,Data!AH22,0)</f>
        <v>0</v>
      </c>
      <c r="AL449" s="170">
        <f>IF(AL$2=$A449,Data!AI22,0)</f>
        <v>0</v>
      </c>
      <c r="AM449" t="str">
        <f t="shared" si="12"/>
        <v>0</v>
      </c>
      <c r="AN449" t="e">
        <f>+INDEX(Validation!$D$4:$D$250,MATCH(Merge!B449,Validation!$E$4:$E$250,0))</f>
        <v>#N/A</v>
      </c>
      <c r="AO449" s="172">
        <f t="shared" si="13"/>
        <v>0</v>
      </c>
    </row>
    <row r="450" spans="1:41" ht="15" x14ac:dyDescent="0.25">
      <c r="A450">
        <f>Inputs!$H$12</f>
        <v>2</v>
      </c>
      <c r="B450" t="str">
        <f>Inputs!$D$4</f>
        <v>Select Agency…</v>
      </c>
      <c r="C450" s="166" t="str">
        <f>Inputs!$I$6</f>
        <v>(insert code)</v>
      </c>
      <c r="D450" t="str">
        <f>IFERROR(INDEX(Inputs!$I$11:$I$19,MATCH(A450,Inputs!$H$11:$H$19)),"")</f>
        <v>(insert code)</v>
      </c>
      <c r="E450" s="167">
        <f>Data!B23</f>
        <v>0</v>
      </c>
      <c r="F450" s="168">
        <f>IF(F$2=$A450,Data!C23,0)</f>
        <v>0</v>
      </c>
      <c r="G450" s="168">
        <f>IF(G$2=$A450,Data!D23,0)</f>
        <v>0</v>
      </c>
      <c r="H450" s="168">
        <f>IF(H$2=$A450,Data!E23,0)</f>
        <v>0</v>
      </c>
      <c r="I450" s="168">
        <f>IF(I$2=$A450,Data!F23,0)</f>
        <v>0</v>
      </c>
      <c r="J450" s="168">
        <f>IF(J$2=$A450,Data!G23,0)</f>
        <v>0</v>
      </c>
      <c r="K450" s="168">
        <f>IF(K$2=$A450,Data!H23,0)</f>
        <v>0</v>
      </c>
      <c r="L450" s="168">
        <f>IF(L$2=$A450,Data!I23,0)</f>
        <v>0</v>
      </c>
      <c r="M450" s="168">
        <f>IF(M$2=$A450,Data!J23,0)</f>
        <v>0</v>
      </c>
      <c r="N450" s="168">
        <f>IF(N$2=$A450,Data!K23,0)</f>
        <v>0</v>
      </c>
      <c r="O450" s="168">
        <f>IF(O$2=$A450,Data!L23,0)</f>
        <v>0</v>
      </c>
      <c r="P450" s="168">
        <f>IF(P$2=$A450,Data!M23,0)</f>
        <v>0</v>
      </c>
      <c r="Q450" s="168">
        <f>IF(Q$2=$A450,Data!N23,0)</f>
        <v>0</v>
      </c>
      <c r="R450" s="169">
        <f>IF(R$2=$A450,Data!O23,0)</f>
        <v>0</v>
      </c>
      <c r="S450" s="169">
        <f>IF(S$2=$A450,Data!P23,0)</f>
        <v>0</v>
      </c>
      <c r="T450" s="169">
        <f>IF(T$2=$A450,Data!Q23,0)</f>
        <v>0</v>
      </c>
      <c r="U450" s="169">
        <f>IF(U$2=$A450,Data!R23,0)</f>
        <v>0</v>
      </c>
      <c r="V450" s="169">
        <f>IF(V$2=$A450,Data!S23,0)</f>
        <v>0</v>
      </c>
      <c r="W450" s="169">
        <f>IF(W$2=$A450,Data!T23,0)</f>
        <v>0</v>
      </c>
      <c r="X450" s="169">
        <f>IF(X$2=$A450,Data!U23,0)</f>
        <v>0</v>
      </c>
      <c r="Y450" s="169">
        <f>IF(Y$2=$A450,Data!V23,0)</f>
        <v>0</v>
      </c>
      <c r="Z450" s="169">
        <f>IF(Z$2=$A450,Data!W23,0)</f>
        <v>0</v>
      </c>
      <c r="AA450" s="169">
        <f>IF(AA$2=$A450,Data!X23,0)</f>
        <v>0</v>
      </c>
      <c r="AB450" s="169">
        <f>IF(AB$2=$A450,Data!Y23,0)</f>
        <v>0</v>
      </c>
      <c r="AC450" s="169">
        <f>IF(AC$2=$A450,Data!Z23,0)</f>
        <v>0</v>
      </c>
      <c r="AD450" s="170">
        <f>IF(AD$2=$A450,Data!AA23,0)</f>
        <v>0</v>
      </c>
      <c r="AE450" s="171">
        <f>IF(AE$2=$A450,Data!AB23,0)</f>
        <v>0</v>
      </c>
      <c r="AF450" s="170">
        <f>IF(AF$2=$A450,Data!AC23,0)</f>
        <v>0</v>
      </c>
      <c r="AG450" s="171">
        <f>IF(AG$2=$A450,Data!AD23,0)</f>
        <v>0</v>
      </c>
      <c r="AH450" s="170">
        <f>IF(AH$2=$A450,Data!AE23,0)</f>
        <v>0</v>
      </c>
      <c r="AI450" s="171">
        <f>IF(AI$2=$A450,Data!AF23,0)</f>
        <v>0</v>
      </c>
      <c r="AJ450" s="170">
        <f>IF(AJ$2=$A450,Data!AG23,0)</f>
        <v>0</v>
      </c>
      <c r="AK450" s="171">
        <f>IF(AK$2=$A450,Data!AH23,0)</f>
        <v>0</v>
      </c>
      <c r="AL450" s="170">
        <f>IF(AL$2=$A450,Data!AI23,0)</f>
        <v>0</v>
      </c>
      <c r="AM450" t="str">
        <f t="shared" si="12"/>
        <v>0</v>
      </c>
      <c r="AN450" t="e">
        <f>+INDEX(Validation!$D$4:$D$250,MATCH(Merge!B450,Validation!$E$4:$E$250,0))</f>
        <v>#N/A</v>
      </c>
      <c r="AO450" s="172">
        <f t="shared" si="13"/>
        <v>0</v>
      </c>
    </row>
    <row r="451" spans="1:41" ht="15" x14ac:dyDescent="0.25">
      <c r="A451">
        <f>Inputs!$H$12</f>
        <v>2</v>
      </c>
      <c r="B451" t="str">
        <f>Inputs!$D$4</f>
        <v>Select Agency…</v>
      </c>
      <c r="C451" s="166" t="str">
        <f>Inputs!$I$6</f>
        <v>(insert code)</v>
      </c>
      <c r="D451" t="str">
        <f>IFERROR(INDEX(Inputs!$I$11:$I$19,MATCH(A451,Inputs!$H$11:$H$19)),"")</f>
        <v>(insert code)</v>
      </c>
      <c r="E451" s="167">
        <f>Data!B24</f>
        <v>0</v>
      </c>
      <c r="F451" s="168">
        <f>IF(F$2=$A451,Data!C24,0)</f>
        <v>0</v>
      </c>
      <c r="G451" s="168">
        <f>IF(G$2=$A451,Data!D24,0)</f>
        <v>0</v>
      </c>
      <c r="H451" s="168">
        <f>IF(H$2=$A451,Data!E24,0)</f>
        <v>0</v>
      </c>
      <c r="I451" s="168">
        <f>IF(I$2=$A451,Data!F24,0)</f>
        <v>0</v>
      </c>
      <c r="J451" s="168">
        <f>IF(J$2=$A451,Data!G24,0)</f>
        <v>0</v>
      </c>
      <c r="K451" s="168">
        <f>IF(K$2=$A451,Data!H24,0)</f>
        <v>0</v>
      </c>
      <c r="L451" s="168">
        <f>IF(L$2=$A451,Data!I24,0)</f>
        <v>0</v>
      </c>
      <c r="M451" s="168">
        <f>IF(M$2=$A451,Data!J24,0)</f>
        <v>0</v>
      </c>
      <c r="N451" s="168">
        <f>IF(N$2=$A451,Data!K24,0)</f>
        <v>0</v>
      </c>
      <c r="O451" s="168">
        <f>IF(O$2=$A451,Data!L24,0)</f>
        <v>0</v>
      </c>
      <c r="P451" s="168">
        <f>IF(P$2=$A451,Data!M24,0)</f>
        <v>0</v>
      </c>
      <c r="Q451" s="168">
        <f>IF(Q$2=$A451,Data!N24,0)</f>
        <v>0</v>
      </c>
      <c r="R451" s="169">
        <f>IF(R$2=$A451,Data!O24,0)</f>
        <v>0</v>
      </c>
      <c r="S451" s="169">
        <f>IF(S$2=$A451,Data!P24,0)</f>
        <v>0</v>
      </c>
      <c r="T451" s="169">
        <f>IF(T$2=$A451,Data!Q24,0)</f>
        <v>0</v>
      </c>
      <c r="U451" s="169">
        <f>IF(U$2=$A451,Data!R24,0)</f>
        <v>0</v>
      </c>
      <c r="V451" s="169">
        <f>IF(V$2=$A451,Data!S24,0)</f>
        <v>0</v>
      </c>
      <c r="W451" s="169">
        <f>IF(W$2=$A451,Data!T24,0)</f>
        <v>0</v>
      </c>
      <c r="X451" s="169">
        <f>IF(X$2=$A451,Data!U24,0)</f>
        <v>0</v>
      </c>
      <c r="Y451" s="169">
        <f>IF(Y$2=$A451,Data!V24,0)</f>
        <v>0</v>
      </c>
      <c r="Z451" s="169">
        <f>IF(Z$2=$A451,Data!W24,0)</f>
        <v>0</v>
      </c>
      <c r="AA451" s="169">
        <f>IF(AA$2=$A451,Data!X24,0)</f>
        <v>0</v>
      </c>
      <c r="AB451" s="169">
        <f>IF(AB$2=$A451,Data!Y24,0)</f>
        <v>0</v>
      </c>
      <c r="AC451" s="169">
        <f>IF(AC$2=$A451,Data!Z24,0)</f>
        <v>0</v>
      </c>
      <c r="AD451" s="170">
        <f>IF(AD$2=$A451,Data!AA24,0)</f>
        <v>0</v>
      </c>
      <c r="AE451" s="171">
        <f>IF(AE$2=$A451,Data!AB24,0)</f>
        <v>0</v>
      </c>
      <c r="AF451" s="170">
        <f>IF(AF$2=$A451,Data!AC24,0)</f>
        <v>0</v>
      </c>
      <c r="AG451" s="171">
        <f>IF(AG$2=$A451,Data!AD24,0)</f>
        <v>0</v>
      </c>
      <c r="AH451" s="170">
        <f>IF(AH$2=$A451,Data!AE24,0)</f>
        <v>0</v>
      </c>
      <c r="AI451" s="171">
        <f>IF(AI$2=$A451,Data!AF24,0)</f>
        <v>0</v>
      </c>
      <c r="AJ451" s="170">
        <f>IF(AJ$2=$A451,Data!AG24,0)</f>
        <v>0</v>
      </c>
      <c r="AK451" s="171">
        <f>IF(AK$2=$A451,Data!AH24,0)</f>
        <v>0</v>
      </c>
      <c r="AL451" s="170">
        <f>IF(AL$2=$A451,Data!AI24,0)</f>
        <v>0</v>
      </c>
      <c r="AM451" t="str">
        <f t="shared" ref="AM451:AM514" si="14">+LEFT(E451,2)</f>
        <v>0</v>
      </c>
      <c r="AN451" t="e">
        <f>+INDEX(Validation!$D$4:$D$250,MATCH(Merge!B451,Validation!$E$4:$E$250,0))</f>
        <v>#N/A</v>
      </c>
      <c r="AO451" s="172">
        <f t="shared" si="13"/>
        <v>0</v>
      </c>
    </row>
    <row r="452" spans="1:41" ht="15" x14ac:dyDescent="0.25">
      <c r="A452">
        <f>Inputs!$H$12</f>
        <v>2</v>
      </c>
      <c r="B452" t="str">
        <f>Inputs!$D$4</f>
        <v>Select Agency…</v>
      </c>
      <c r="C452" s="166" t="str">
        <f>Inputs!$I$6</f>
        <v>(insert code)</v>
      </c>
      <c r="D452" t="str">
        <f>IFERROR(INDEX(Inputs!$I$11:$I$19,MATCH(A452,Inputs!$H$11:$H$19)),"")</f>
        <v>(insert code)</v>
      </c>
      <c r="E452" s="167">
        <f>Data!B25</f>
        <v>0</v>
      </c>
      <c r="F452" s="168">
        <f>IF(F$2=$A452,Data!C25,0)</f>
        <v>0</v>
      </c>
      <c r="G452" s="168">
        <f>IF(G$2=$A452,Data!D25,0)</f>
        <v>0</v>
      </c>
      <c r="H452" s="168">
        <f>IF(H$2=$A452,Data!E25,0)</f>
        <v>0</v>
      </c>
      <c r="I452" s="168">
        <f>IF(I$2=$A452,Data!F25,0)</f>
        <v>0</v>
      </c>
      <c r="J452" s="168">
        <f>IF(J$2=$A452,Data!G25,0)</f>
        <v>0</v>
      </c>
      <c r="K452" s="168">
        <f>IF(K$2=$A452,Data!H25,0)</f>
        <v>0</v>
      </c>
      <c r="L452" s="168">
        <f>IF(L$2=$A452,Data!I25,0)</f>
        <v>0</v>
      </c>
      <c r="M452" s="168">
        <f>IF(M$2=$A452,Data!J25,0)</f>
        <v>0</v>
      </c>
      <c r="N452" s="168">
        <f>IF(N$2=$A452,Data!K25,0)</f>
        <v>0</v>
      </c>
      <c r="O452" s="168">
        <f>IF(O$2=$A452,Data!L25,0)</f>
        <v>0</v>
      </c>
      <c r="P452" s="168">
        <f>IF(P$2=$A452,Data!M25,0)</f>
        <v>0</v>
      </c>
      <c r="Q452" s="168">
        <f>IF(Q$2=$A452,Data!N25,0)</f>
        <v>0</v>
      </c>
      <c r="R452" s="169">
        <f>IF(R$2=$A452,Data!O25,0)</f>
        <v>0</v>
      </c>
      <c r="S452" s="169">
        <f>IF(S$2=$A452,Data!P25,0)</f>
        <v>0</v>
      </c>
      <c r="T452" s="169">
        <f>IF(T$2=$A452,Data!Q25,0)</f>
        <v>0</v>
      </c>
      <c r="U452" s="169">
        <f>IF(U$2=$A452,Data!R25,0)</f>
        <v>0</v>
      </c>
      <c r="V452" s="169">
        <f>IF(V$2=$A452,Data!S25,0)</f>
        <v>0</v>
      </c>
      <c r="W452" s="169">
        <f>IF(W$2=$A452,Data!T25,0)</f>
        <v>0</v>
      </c>
      <c r="X452" s="169">
        <f>IF(X$2=$A452,Data!U25,0)</f>
        <v>0</v>
      </c>
      <c r="Y452" s="169">
        <f>IF(Y$2=$A452,Data!V25,0)</f>
        <v>0</v>
      </c>
      <c r="Z452" s="169">
        <f>IF(Z$2=$A452,Data!W25,0)</f>
        <v>0</v>
      </c>
      <c r="AA452" s="169">
        <f>IF(AA$2=$A452,Data!X25,0)</f>
        <v>0</v>
      </c>
      <c r="AB452" s="169">
        <f>IF(AB$2=$A452,Data!Y25,0)</f>
        <v>0</v>
      </c>
      <c r="AC452" s="169">
        <f>IF(AC$2=$A452,Data!Z25,0)</f>
        <v>0</v>
      </c>
      <c r="AD452" s="170">
        <f>IF(AD$2=$A452,Data!AA25,0)</f>
        <v>0</v>
      </c>
      <c r="AE452" s="171">
        <f>IF(AE$2=$A452,Data!AB25,0)</f>
        <v>0</v>
      </c>
      <c r="AF452" s="170">
        <f>IF(AF$2=$A452,Data!AC25,0)</f>
        <v>0</v>
      </c>
      <c r="AG452" s="171">
        <f>IF(AG$2=$A452,Data!AD25,0)</f>
        <v>0</v>
      </c>
      <c r="AH452" s="170">
        <f>IF(AH$2=$A452,Data!AE25,0)</f>
        <v>0</v>
      </c>
      <c r="AI452" s="171">
        <f>IF(AI$2=$A452,Data!AF25,0)</f>
        <v>0</v>
      </c>
      <c r="AJ452" s="170">
        <f>IF(AJ$2=$A452,Data!AG25,0)</f>
        <v>0</v>
      </c>
      <c r="AK452" s="171">
        <f>IF(AK$2=$A452,Data!AH25,0)</f>
        <v>0</v>
      </c>
      <c r="AL452" s="170">
        <f>IF(AL$2=$A452,Data!AI25,0)</f>
        <v>0</v>
      </c>
      <c r="AM452" t="str">
        <f t="shared" si="14"/>
        <v>0</v>
      </c>
      <c r="AN452" t="e">
        <f>+INDEX(Validation!$D$4:$D$250,MATCH(Merge!B452,Validation!$E$4:$E$250,0))</f>
        <v>#N/A</v>
      </c>
      <c r="AO452" s="172">
        <f t="shared" ref="AO452:AO515" si="15">SUM(F452:AL452)</f>
        <v>0</v>
      </c>
    </row>
    <row r="453" spans="1:41" ht="15" x14ac:dyDescent="0.25">
      <c r="A453">
        <f>Inputs!$H$12</f>
        <v>2</v>
      </c>
      <c r="B453" t="str">
        <f>Inputs!$D$4</f>
        <v>Select Agency…</v>
      </c>
      <c r="C453" s="166" t="str">
        <f>Inputs!$I$6</f>
        <v>(insert code)</v>
      </c>
      <c r="D453" t="str">
        <f>IFERROR(INDEX(Inputs!$I$11:$I$19,MATCH(A453,Inputs!$H$11:$H$19)),"")</f>
        <v>(insert code)</v>
      </c>
      <c r="E453" s="167">
        <f>Data!B26</f>
        <v>0</v>
      </c>
      <c r="F453" s="168">
        <f>IF(F$2=$A453,Data!C26,0)</f>
        <v>0</v>
      </c>
      <c r="G453" s="168">
        <f>IF(G$2=$A453,Data!D26,0)</f>
        <v>0</v>
      </c>
      <c r="H453" s="168">
        <f>IF(H$2=$A453,Data!E26,0)</f>
        <v>0</v>
      </c>
      <c r="I453" s="168">
        <f>IF(I$2=$A453,Data!F26,0)</f>
        <v>0</v>
      </c>
      <c r="J453" s="168">
        <f>IF(J$2=$A453,Data!G26,0)</f>
        <v>0</v>
      </c>
      <c r="K453" s="168">
        <f>IF(K$2=$A453,Data!H26,0)</f>
        <v>0</v>
      </c>
      <c r="L453" s="168">
        <f>IF(L$2=$A453,Data!I26,0)</f>
        <v>0</v>
      </c>
      <c r="M453" s="168">
        <f>IF(M$2=$A453,Data!J26,0)</f>
        <v>0</v>
      </c>
      <c r="N453" s="168">
        <f>IF(N$2=$A453,Data!K26,0)</f>
        <v>0</v>
      </c>
      <c r="O453" s="168">
        <f>IF(O$2=$A453,Data!L26,0)</f>
        <v>0</v>
      </c>
      <c r="P453" s="168">
        <f>IF(P$2=$A453,Data!M26,0)</f>
        <v>0</v>
      </c>
      <c r="Q453" s="168">
        <f>IF(Q$2=$A453,Data!N26,0)</f>
        <v>0</v>
      </c>
      <c r="R453" s="169">
        <f>IF(R$2=$A453,Data!O26,0)</f>
        <v>0</v>
      </c>
      <c r="S453" s="169">
        <f>IF(S$2=$A453,Data!P26,0)</f>
        <v>0</v>
      </c>
      <c r="T453" s="169">
        <f>IF(T$2=$A453,Data!Q26,0)</f>
        <v>0</v>
      </c>
      <c r="U453" s="169">
        <f>IF(U$2=$A453,Data!R26,0)</f>
        <v>0</v>
      </c>
      <c r="V453" s="169">
        <f>IF(V$2=$A453,Data!S26,0)</f>
        <v>0</v>
      </c>
      <c r="W453" s="169">
        <f>IF(W$2=$A453,Data!T26,0)</f>
        <v>0</v>
      </c>
      <c r="X453" s="169">
        <f>IF(X$2=$A453,Data!U26,0)</f>
        <v>0</v>
      </c>
      <c r="Y453" s="169">
        <f>IF(Y$2=$A453,Data!V26,0)</f>
        <v>0</v>
      </c>
      <c r="Z453" s="169">
        <f>IF(Z$2=$A453,Data!W26,0)</f>
        <v>0</v>
      </c>
      <c r="AA453" s="169">
        <f>IF(AA$2=$A453,Data!X26,0)</f>
        <v>0</v>
      </c>
      <c r="AB453" s="169">
        <f>IF(AB$2=$A453,Data!Y26,0)</f>
        <v>0</v>
      </c>
      <c r="AC453" s="169">
        <f>IF(AC$2=$A453,Data!Z26,0)</f>
        <v>0</v>
      </c>
      <c r="AD453" s="170">
        <f>IF(AD$2=$A453,Data!AA26,0)</f>
        <v>0</v>
      </c>
      <c r="AE453" s="171">
        <f>IF(AE$2=$A453,Data!AB26,0)</f>
        <v>0</v>
      </c>
      <c r="AF453" s="170">
        <f>IF(AF$2=$A453,Data!AC26,0)</f>
        <v>0</v>
      </c>
      <c r="AG453" s="171">
        <f>IF(AG$2=$A453,Data!AD26,0)</f>
        <v>0</v>
      </c>
      <c r="AH453" s="170">
        <f>IF(AH$2=$A453,Data!AE26,0)</f>
        <v>0</v>
      </c>
      <c r="AI453" s="171">
        <f>IF(AI$2=$A453,Data!AF26,0)</f>
        <v>0</v>
      </c>
      <c r="AJ453" s="170">
        <f>IF(AJ$2=$A453,Data!AG26,0)</f>
        <v>0</v>
      </c>
      <c r="AK453" s="171">
        <f>IF(AK$2=$A453,Data!AH26,0)</f>
        <v>0</v>
      </c>
      <c r="AL453" s="170">
        <f>IF(AL$2=$A453,Data!AI26,0)</f>
        <v>0</v>
      </c>
      <c r="AM453" t="str">
        <f t="shared" si="14"/>
        <v>0</v>
      </c>
      <c r="AN453" t="e">
        <f>+INDEX(Validation!$D$4:$D$250,MATCH(Merge!B453,Validation!$E$4:$E$250,0))</f>
        <v>#N/A</v>
      </c>
      <c r="AO453" s="172">
        <f t="shared" si="15"/>
        <v>0</v>
      </c>
    </row>
    <row r="454" spans="1:41" ht="15" x14ac:dyDescent="0.25">
      <c r="A454">
        <f>Inputs!$H$12</f>
        <v>2</v>
      </c>
      <c r="B454" t="str">
        <f>Inputs!$D$4</f>
        <v>Select Agency…</v>
      </c>
      <c r="C454" s="166" t="str">
        <f>Inputs!$I$6</f>
        <v>(insert code)</v>
      </c>
      <c r="D454" t="str">
        <f>IFERROR(INDEX(Inputs!$I$11:$I$19,MATCH(A454,Inputs!$H$11:$H$19)),"")</f>
        <v>(insert code)</v>
      </c>
      <c r="E454" s="167">
        <f>Data!B27</f>
        <v>0</v>
      </c>
      <c r="F454" s="168">
        <f>IF(F$2=$A454,Data!C27,0)</f>
        <v>0</v>
      </c>
      <c r="G454" s="168">
        <f>IF(G$2=$A454,Data!D27,0)</f>
        <v>0</v>
      </c>
      <c r="H454" s="168">
        <f>IF(H$2=$A454,Data!E27,0)</f>
        <v>0</v>
      </c>
      <c r="I454" s="168">
        <f>IF(I$2=$A454,Data!F27,0)</f>
        <v>0</v>
      </c>
      <c r="J454" s="168">
        <f>IF(J$2=$A454,Data!G27,0)</f>
        <v>0</v>
      </c>
      <c r="K454" s="168">
        <f>IF(K$2=$A454,Data!H27,0)</f>
        <v>0</v>
      </c>
      <c r="L454" s="168">
        <f>IF(L$2=$A454,Data!I27,0)</f>
        <v>0</v>
      </c>
      <c r="M454" s="168">
        <f>IF(M$2=$A454,Data!J27,0)</f>
        <v>0</v>
      </c>
      <c r="N454" s="168">
        <f>IF(N$2=$A454,Data!K27,0)</f>
        <v>0</v>
      </c>
      <c r="O454" s="168">
        <f>IF(O$2=$A454,Data!L27,0)</f>
        <v>0</v>
      </c>
      <c r="P454" s="168">
        <f>IF(P$2=$A454,Data!M27,0)</f>
        <v>0</v>
      </c>
      <c r="Q454" s="168">
        <f>IF(Q$2=$A454,Data!N27,0)</f>
        <v>0</v>
      </c>
      <c r="R454" s="169">
        <f>IF(R$2=$A454,Data!O27,0)</f>
        <v>0</v>
      </c>
      <c r="S454" s="169">
        <f>IF(S$2=$A454,Data!P27,0)</f>
        <v>0</v>
      </c>
      <c r="T454" s="169">
        <f>IF(T$2=$A454,Data!Q27,0)</f>
        <v>0</v>
      </c>
      <c r="U454" s="169">
        <f>IF(U$2=$A454,Data!R27,0)</f>
        <v>0</v>
      </c>
      <c r="V454" s="169">
        <f>IF(V$2=$A454,Data!S27,0)</f>
        <v>0</v>
      </c>
      <c r="W454" s="169">
        <f>IF(W$2=$A454,Data!T27,0)</f>
        <v>0</v>
      </c>
      <c r="X454" s="169">
        <f>IF(X$2=$A454,Data!U27,0)</f>
        <v>0</v>
      </c>
      <c r="Y454" s="169">
        <f>IF(Y$2=$A454,Data!V27,0)</f>
        <v>0</v>
      </c>
      <c r="Z454" s="169">
        <f>IF(Z$2=$A454,Data!W27,0)</f>
        <v>0</v>
      </c>
      <c r="AA454" s="169">
        <f>IF(AA$2=$A454,Data!X27,0)</f>
        <v>0</v>
      </c>
      <c r="AB454" s="169">
        <f>IF(AB$2=$A454,Data!Y27,0)</f>
        <v>0</v>
      </c>
      <c r="AC454" s="169">
        <f>IF(AC$2=$A454,Data!Z27,0)</f>
        <v>0</v>
      </c>
      <c r="AD454" s="170">
        <f>IF(AD$2=$A454,Data!AA27,0)</f>
        <v>0</v>
      </c>
      <c r="AE454" s="171">
        <f>IF(AE$2=$A454,Data!AB27,0)</f>
        <v>0</v>
      </c>
      <c r="AF454" s="170">
        <f>IF(AF$2=$A454,Data!AC27,0)</f>
        <v>0</v>
      </c>
      <c r="AG454" s="171">
        <f>IF(AG$2=$A454,Data!AD27,0)</f>
        <v>0</v>
      </c>
      <c r="AH454" s="170">
        <f>IF(AH$2=$A454,Data!AE27,0)</f>
        <v>0</v>
      </c>
      <c r="AI454" s="171">
        <f>IF(AI$2=$A454,Data!AF27,0)</f>
        <v>0</v>
      </c>
      <c r="AJ454" s="170">
        <f>IF(AJ$2=$A454,Data!AG27,0)</f>
        <v>0</v>
      </c>
      <c r="AK454" s="171">
        <f>IF(AK$2=$A454,Data!AH27,0)</f>
        <v>0</v>
      </c>
      <c r="AL454" s="170">
        <f>IF(AL$2=$A454,Data!AI27,0)</f>
        <v>0</v>
      </c>
      <c r="AM454" t="str">
        <f t="shared" si="14"/>
        <v>0</v>
      </c>
      <c r="AN454" t="e">
        <f>+INDEX(Validation!$D$4:$D$250,MATCH(Merge!B454,Validation!$E$4:$E$250,0))</f>
        <v>#N/A</v>
      </c>
      <c r="AO454" s="172">
        <f t="shared" si="15"/>
        <v>0</v>
      </c>
    </row>
    <row r="455" spans="1:41" ht="15" x14ac:dyDescent="0.25">
      <c r="A455">
        <f>Inputs!$H$12</f>
        <v>2</v>
      </c>
      <c r="B455" t="str">
        <f>Inputs!$D$4</f>
        <v>Select Agency…</v>
      </c>
      <c r="C455" s="166" t="str">
        <f>Inputs!$I$6</f>
        <v>(insert code)</v>
      </c>
      <c r="D455" t="str">
        <f>IFERROR(INDEX(Inputs!$I$11:$I$19,MATCH(A455,Inputs!$H$11:$H$19)),"")</f>
        <v>(insert code)</v>
      </c>
      <c r="E455" s="167">
        <f>Data!B28</f>
        <v>0</v>
      </c>
      <c r="F455" s="168">
        <f>IF(F$2=$A455,Data!C28,0)</f>
        <v>0</v>
      </c>
      <c r="G455" s="168">
        <f>IF(G$2=$A455,Data!D28,0)</f>
        <v>0</v>
      </c>
      <c r="H455" s="168">
        <f>IF(H$2=$A455,Data!E28,0)</f>
        <v>0</v>
      </c>
      <c r="I455" s="168">
        <f>IF(I$2=$A455,Data!F28,0)</f>
        <v>0</v>
      </c>
      <c r="J455" s="168">
        <f>IF(J$2=$A455,Data!G28,0)</f>
        <v>0</v>
      </c>
      <c r="K455" s="168">
        <f>IF(K$2=$A455,Data!H28,0)</f>
        <v>0</v>
      </c>
      <c r="L455" s="168">
        <f>IF(L$2=$A455,Data!I28,0)</f>
        <v>0</v>
      </c>
      <c r="M455" s="168">
        <f>IF(M$2=$A455,Data!J28,0)</f>
        <v>0</v>
      </c>
      <c r="N455" s="168">
        <f>IF(N$2=$A455,Data!K28,0)</f>
        <v>0</v>
      </c>
      <c r="O455" s="168">
        <f>IF(O$2=$A455,Data!L28,0)</f>
        <v>0</v>
      </c>
      <c r="P455" s="168">
        <f>IF(P$2=$A455,Data!M28,0)</f>
        <v>0</v>
      </c>
      <c r="Q455" s="168">
        <f>IF(Q$2=$A455,Data!N28,0)</f>
        <v>0</v>
      </c>
      <c r="R455" s="169">
        <f>IF(R$2=$A455,Data!O28,0)</f>
        <v>0</v>
      </c>
      <c r="S455" s="169">
        <f>IF(S$2=$A455,Data!P28,0)</f>
        <v>0</v>
      </c>
      <c r="T455" s="169">
        <f>IF(T$2=$A455,Data!Q28,0)</f>
        <v>0</v>
      </c>
      <c r="U455" s="169">
        <f>IF(U$2=$A455,Data!R28,0)</f>
        <v>0</v>
      </c>
      <c r="V455" s="169">
        <f>IF(V$2=$A455,Data!S28,0)</f>
        <v>0</v>
      </c>
      <c r="W455" s="169">
        <f>IF(W$2=$A455,Data!T28,0)</f>
        <v>0</v>
      </c>
      <c r="X455" s="169">
        <f>IF(X$2=$A455,Data!U28,0)</f>
        <v>0</v>
      </c>
      <c r="Y455" s="169">
        <f>IF(Y$2=$A455,Data!V28,0)</f>
        <v>0</v>
      </c>
      <c r="Z455" s="169">
        <f>IF(Z$2=$A455,Data!W28,0)</f>
        <v>0</v>
      </c>
      <c r="AA455" s="169">
        <f>IF(AA$2=$A455,Data!X28,0)</f>
        <v>0</v>
      </c>
      <c r="AB455" s="169">
        <f>IF(AB$2=$A455,Data!Y28,0)</f>
        <v>0</v>
      </c>
      <c r="AC455" s="169">
        <f>IF(AC$2=$A455,Data!Z28,0)</f>
        <v>0</v>
      </c>
      <c r="AD455" s="170">
        <f>IF(AD$2=$A455,Data!AA28,0)</f>
        <v>0</v>
      </c>
      <c r="AE455" s="171">
        <f>IF(AE$2=$A455,Data!AB28,0)</f>
        <v>0</v>
      </c>
      <c r="AF455" s="170">
        <f>IF(AF$2=$A455,Data!AC28,0)</f>
        <v>0</v>
      </c>
      <c r="AG455" s="171">
        <f>IF(AG$2=$A455,Data!AD28,0)</f>
        <v>0</v>
      </c>
      <c r="AH455" s="170">
        <f>IF(AH$2=$A455,Data!AE28,0)</f>
        <v>0</v>
      </c>
      <c r="AI455" s="171">
        <f>IF(AI$2=$A455,Data!AF28,0)</f>
        <v>0</v>
      </c>
      <c r="AJ455" s="170">
        <f>IF(AJ$2=$A455,Data!AG28,0)</f>
        <v>0</v>
      </c>
      <c r="AK455" s="171">
        <f>IF(AK$2=$A455,Data!AH28,0)</f>
        <v>0</v>
      </c>
      <c r="AL455" s="170">
        <f>IF(AL$2=$A455,Data!AI28,0)</f>
        <v>0</v>
      </c>
      <c r="AM455" t="str">
        <f t="shared" si="14"/>
        <v>0</v>
      </c>
      <c r="AN455" t="e">
        <f>+INDEX(Validation!$D$4:$D$250,MATCH(Merge!B455,Validation!$E$4:$E$250,0))</f>
        <v>#N/A</v>
      </c>
      <c r="AO455" s="172">
        <f t="shared" si="15"/>
        <v>0</v>
      </c>
    </row>
    <row r="456" spans="1:41" ht="15" x14ac:dyDescent="0.25">
      <c r="A456">
        <f>Inputs!$H$12</f>
        <v>2</v>
      </c>
      <c r="B456" t="str">
        <f>Inputs!$D$4</f>
        <v>Select Agency…</v>
      </c>
      <c r="C456" s="166" t="str">
        <f>Inputs!$I$6</f>
        <v>(insert code)</v>
      </c>
      <c r="D456" t="str">
        <f>IFERROR(INDEX(Inputs!$I$11:$I$19,MATCH(A456,Inputs!$H$11:$H$19)),"")</f>
        <v>(insert code)</v>
      </c>
      <c r="E456" s="167">
        <f>Data!B29</f>
        <v>0</v>
      </c>
      <c r="F456" s="168">
        <f>IF(F$2=$A456,Data!C29,0)</f>
        <v>0</v>
      </c>
      <c r="G456" s="168">
        <f>IF(G$2=$A456,Data!D29,0)</f>
        <v>0</v>
      </c>
      <c r="H456" s="168">
        <f>IF(H$2=$A456,Data!E29,0)</f>
        <v>0</v>
      </c>
      <c r="I456" s="168">
        <f>IF(I$2=$A456,Data!F29,0)</f>
        <v>0</v>
      </c>
      <c r="J456" s="168">
        <f>IF(J$2=$A456,Data!G29,0)</f>
        <v>0</v>
      </c>
      <c r="K456" s="168">
        <f>IF(K$2=$A456,Data!H29,0)</f>
        <v>0</v>
      </c>
      <c r="L456" s="168">
        <f>IF(L$2=$A456,Data!I29,0)</f>
        <v>0</v>
      </c>
      <c r="M456" s="168">
        <f>IF(M$2=$A456,Data!J29,0)</f>
        <v>0</v>
      </c>
      <c r="N456" s="168">
        <f>IF(N$2=$A456,Data!K29,0)</f>
        <v>0</v>
      </c>
      <c r="O456" s="168">
        <f>IF(O$2=$A456,Data!L29,0)</f>
        <v>0</v>
      </c>
      <c r="P456" s="168">
        <f>IF(P$2=$A456,Data!M29,0)</f>
        <v>0</v>
      </c>
      <c r="Q456" s="168">
        <f>IF(Q$2=$A456,Data!N29,0)</f>
        <v>0</v>
      </c>
      <c r="R456" s="169">
        <f>IF(R$2=$A456,Data!O29,0)</f>
        <v>0</v>
      </c>
      <c r="S456" s="169">
        <f>IF(S$2=$A456,Data!P29,0)</f>
        <v>0</v>
      </c>
      <c r="T456" s="169">
        <f>IF(T$2=$A456,Data!Q29,0)</f>
        <v>0</v>
      </c>
      <c r="U456" s="169">
        <f>IF(U$2=$A456,Data!R29,0)</f>
        <v>0</v>
      </c>
      <c r="V456" s="169">
        <f>IF(V$2=$A456,Data!S29,0)</f>
        <v>0</v>
      </c>
      <c r="W456" s="169">
        <f>IF(W$2=$A456,Data!T29,0)</f>
        <v>0</v>
      </c>
      <c r="X456" s="169">
        <f>IF(X$2=$A456,Data!U29,0)</f>
        <v>0</v>
      </c>
      <c r="Y456" s="169">
        <f>IF(Y$2=$A456,Data!V29,0)</f>
        <v>0</v>
      </c>
      <c r="Z456" s="169">
        <f>IF(Z$2=$A456,Data!W29,0)</f>
        <v>0</v>
      </c>
      <c r="AA456" s="169">
        <f>IF(AA$2=$A456,Data!X29,0)</f>
        <v>0</v>
      </c>
      <c r="AB456" s="169">
        <f>IF(AB$2=$A456,Data!Y29,0)</f>
        <v>0</v>
      </c>
      <c r="AC456" s="169">
        <f>IF(AC$2=$A456,Data!Z29,0)</f>
        <v>0</v>
      </c>
      <c r="AD456" s="170">
        <f>IF(AD$2=$A456,Data!AA29,0)</f>
        <v>0</v>
      </c>
      <c r="AE456" s="171">
        <f>IF(AE$2=$A456,Data!AB29,0)</f>
        <v>0</v>
      </c>
      <c r="AF456" s="170">
        <f>IF(AF$2=$A456,Data!AC29,0)</f>
        <v>0</v>
      </c>
      <c r="AG456" s="171">
        <f>IF(AG$2=$A456,Data!AD29,0)</f>
        <v>0</v>
      </c>
      <c r="AH456" s="170">
        <f>IF(AH$2=$A456,Data!AE29,0)</f>
        <v>0</v>
      </c>
      <c r="AI456" s="171">
        <f>IF(AI$2=$A456,Data!AF29,0)</f>
        <v>0</v>
      </c>
      <c r="AJ456" s="170">
        <f>IF(AJ$2=$A456,Data!AG29,0)</f>
        <v>0</v>
      </c>
      <c r="AK456" s="171">
        <f>IF(AK$2=$A456,Data!AH29,0)</f>
        <v>0</v>
      </c>
      <c r="AL456" s="170">
        <f>IF(AL$2=$A456,Data!AI29,0)</f>
        <v>0</v>
      </c>
      <c r="AM456" t="str">
        <f t="shared" si="14"/>
        <v>0</v>
      </c>
      <c r="AN456" t="e">
        <f>+INDEX(Validation!$D$4:$D$250,MATCH(Merge!B456,Validation!$E$4:$E$250,0))</f>
        <v>#N/A</v>
      </c>
      <c r="AO456" s="172">
        <f t="shared" si="15"/>
        <v>0</v>
      </c>
    </row>
    <row r="457" spans="1:41" ht="15" x14ac:dyDescent="0.25">
      <c r="A457">
        <f>Inputs!$H$12</f>
        <v>2</v>
      </c>
      <c r="B457" t="str">
        <f>Inputs!$D$4</f>
        <v>Select Agency…</v>
      </c>
      <c r="C457" s="166" t="str">
        <f>Inputs!$I$6</f>
        <v>(insert code)</v>
      </c>
      <c r="D457" t="str">
        <f>IFERROR(INDEX(Inputs!$I$11:$I$19,MATCH(A457,Inputs!$H$11:$H$19)),"")</f>
        <v>(insert code)</v>
      </c>
      <c r="E457" s="167">
        <f>Data!B30</f>
        <v>0</v>
      </c>
      <c r="F457" s="168">
        <f>IF(F$2=$A457,Data!C30,0)</f>
        <v>0</v>
      </c>
      <c r="G457" s="168">
        <f>IF(G$2=$A457,Data!D30,0)</f>
        <v>0</v>
      </c>
      <c r="H457" s="168">
        <f>IF(H$2=$A457,Data!E30,0)</f>
        <v>0</v>
      </c>
      <c r="I457" s="168">
        <f>IF(I$2=$A457,Data!F30,0)</f>
        <v>0</v>
      </c>
      <c r="J457" s="168">
        <f>IF(J$2=$A457,Data!G30,0)</f>
        <v>0</v>
      </c>
      <c r="K457" s="168">
        <f>IF(K$2=$A457,Data!H30,0)</f>
        <v>0</v>
      </c>
      <c r="L457" s="168">
        <f>IF(L$2=$A457,Data!I30,0)</f>
        <v>0</v>
      </c>
      <c r="M457" s="168">
        <f>IF(M$2=$A457,Data!J30,0)</f>
        <v>0</v>
      </c>
      <c r="N457" s="168">
        <f>IF(N$2=$A457,Data!K30,0)</f>
        <v>0</v>
      </c>
      <c r="O457" s="168">
        <f>IF(O$2=$A457,Data!L30,0)</f>
        <v>0</v>
      </c>
      <c r="P457" s="168">
        <f>IF(P$2=$A457,Data!M30,0)</f>
        <v>0</v>
      </c>
      <c r="Q457" s="168">
        <f>IF(Q$2=$A457,Data!N30,0)</f>
        <v>0</v>
      </c>
      <c r="R457" s="169">
        <f>IF(R$2=$A457,Data!O30,0)</f>
        <v>0</v>
      </c>
      <c r="S457" s="169">
        <f>IF(S$2=$A457,Data!P30,0)</f>
        <v>0</v>
      </c>
      <c r="T457" s="169">
        <f>IF(T$2=$A457,Data!Q30,0)</f>
        <v>0</v>
      </c>
      <c r="U457" s="169">
        <f>IF(U$2=$A457,Data!R30,0)</f>
        <v>0</v>
      </c>
      <c r="V457" s="169">
        <f>IF(V$2=$A457,Data!S30,0)</f>
        <v>0</v>
      </c>
      <c r="W457" s="169">
        <f>IF(W$2=$A457,Data!T30,0)</f>
        <v>0</v>
      </c>
      <c r="X457" s="169">
        <f>IF(X$2=$A457,Data!U30,0)</f>
        <v>0</v>
      </c>
      <c r="Y457" s="169">
        <f>IF(Y$2=$A457,Data!V30,0)</f>
        <v>0</v>
      </c>
      <c r="Z457" s="169">
        <f>IF(Z$2=$A457,Data!W30,0)</f>
        <v>0</v>
      </c>
      <c r="AA457" s="169">
        <f>IF(AA$2=$A457,Data!X30,0)</f>
        <v>0</v>
      </c>
      <c r="AB457" s="169">
        <f>IF(AB$2=$A457,Data!Y30,0)</f>
        <v>0</v>
      </c>
      <c r="AC457" s="169">
        <f>IF(AC$2=$A457,Data!Z30,0)</f>
        <v>0</v>
      </c>
      <c r="AD457" s="170">
        <f>IF(AD$2=$A457,Data!AA30,0)</f>
        <v>0</v>
      </c>
      <c r="AE457" s="171">
        <f>IF(AE$2=$A457,Data!AB30,0)</f>
        <v>0</v>
      </c>
      <c r="AF457" s="170">
        <f>IF(AF$2=$A457,Data!AC30,0)</f>
        <v>0</v>
      </c>
      <c r="AG457" s="171">
        <f>IF(AG$2=$A457,Data!AD30,0)</f>
        <v>0</v>
      </c>
      <c r="AH457" s="170">
        <f>IF(AH$2=$A457,Data!AE30,0)</f>
        <v>0</v>
      </c>
      <c r="AI457" s="171">
        <f>IF(AI$2=$A457,Data!AF30,0)</f>
        <v>0</v>
      </c>
      <c r="AJ457" s="170">
        <f>IF(AJ$2=$A457,Data!AG30,0)</f>
        <v>0</v>
      </c>
      <c r="AK457" s="171">
        <f>IF(AK$2=$A457,Data!AH30,0)</f>
        <v>0</v>
      </c>
      <c r="AL457" s="170">
        <f>IF(AL$2=$A457,Data!AI30,0)</f>
        <v>0</v>
      </c>
      <c r="AM457" t="str">
        <f t="shared" si="14"/>
        <v>0</v>
      </c>
      <c r="AN457" t="e">
        <f>+INDEX(Validation!$D$4:$D$250,MATCH(Merge!B457,Validation!$E$4:$E$250,0))</f>
        <v>#N/A</v>
      </c>
      <c r="AO457" s="172">
        <f t="shared" si="15"/>
        <v>0</v>
      </c>
    </row>
    <row r="458" spans="1:41" ht="15" x14ac:dyDescent="0.25">
      <c r="A458">
        <f>Inputs!$H$12</f>
        <v>2</v>
      </c>
      <c r="B458" t="str">
        <f>Inputs!$D$4</f>
        <v>Select Agency…</v>
      </c>
      <c r="C458" s="166" t="str">
        <f>Inputs!$I$6</f>
        <v>(insert code)</v>
      </c>
      <c r="D458" t="str">
        <f>IFERROR(INDEX(Inputs!$I$11:$I$19,MATCH(A458,Inputs!$H$11:$H$19)),"")</f>
        <v>(insert code)</v>
      </c>
      <c r="E458" s="167">
        <f>Data!B31</f>
        <v>0</v>
      </c>
      <c r="F458" s="168">
        <f>IF(F$2=$A458,Data!C31,0)</f>
        <v>0</v>
      </c>
      <c r="G458" s="168">
        <f>IF(G$2=$A458,Data!D31,0)</f>
        <v>0</v>
      </c>
      <c r="H458" s="168">
        <f>IF(H$2=$A458,Data!E31,0)</f>
        <v>0</v>
      </c>
      <c r="I458" s="168">
        <f>IF(I$2=$A458,Data!F31,0)</f>
        <v>0</v>
      </c>
      <c r="J458" s="168">
        <f>IF(J$2=$A458,Data!G31,0)</f>
        <v>0</v>
      </c>
      <c r="K458" s="168">
        <f>IF(K$2=$A458,Data!H31,0)</f>
        <v>0</v>
      </c>
      <c r="L458" s="168">
        <f>IF(L$2=$A458,Data!I31,0)</f>
        <v>0</v>
      </c>
      <c r="M458" s="168">
        <f>IF(M$2=$A458,Data!J31,0)</f>
        <v>0</v>
      </c>
      <c r="N458" s="168">
        <f>IF(N$2=$A458,Data!K31,0)</f>
        <v>0</v>
      </c>
      <c r="O458" s="168">
        <f>IF(O$2=$A458,Data!L31,0)</f>
        <v>0</v>
      </c>
      <c r="P458" s="168">
        <f>IF(P$2=$A458,Data!M31,0)</f>
        <v>0</v>
      </c>
      <c r="Q458" s="168">
        <f>IF(Q$2=$A458,Data!N31,0)</f>
        <v>0</v>
      </c>
      <c r="R458" s="169">
        <f>IF(R$2=$A458,Data!O31,0)</f>
        <v>0</v>
      </c>
      <c r="S458" s="169">
        <f>IF(S$2=$A458,Data!P31,0)</f>
        <v>0</v>
      </c>
      <c r="T458" s="169">
        <f>IF(T$2=$A458,Data!Q31,0)</f>
        <v>0</v>
      </c>
      <c r="U458" s="169">
        <f>IF(U$2=$A458,Data!R31,0)</f>
        <v>0</v>
      </c>
      <c r="V458" s="169">
        <f>IF(V$2=$A458,Data!S31,0)</f>
        <v>0</v>
      </c>
      <c r="W458" s="169">
        <f>IF(W$2=$A458,Data!T31,0)</f>
        <v>0</v>
      </c>
      <c r="X458" s="169">
        <f>IF(X$2=$A458,Data!U31,0)</f>
        <v>0</v>
      </c>
      <c r="Y458" s="169">
        <f>IF(Y$2=$A458,Data!V31,0)</f>
        <v>0</v>
      </c>
      <c r="Z458" s="169">
        <f>IF(Z$2=$A458,Data!W31,0)</f>
        <v>0</v>
      </c>
      <c r="AA458" s="169">
        <f>IF(AA$2=$A458,Data!X31,0)</f>
        <v>0</v>
      </c>
      <c r="AB458" s="169">
        <f>IF(AB$2=$A458,Data!Y31,0)</f>
        <v>0</v>
      </c>
      <c r="AC458" s="169">
        <f>IF(AC$2=$A458,Data!Z31,0)</f>
        <v>0</v>
      </c>
      <c r="AD458" s="170">
        <f>IF(AD$2=$A458,Data!AA31,0)</f>
        <v>0</v>
      </c>
      <c r="AE458" s="171">
        <f>IF(AE$2=$A458,Data!AB31,0)</f>
        <v>0</v>
      </c>
      <c r="AF458" s="170">
        <f>IF(AF$2=$A458,Data!AC31,0)</f>
        <v>0</v>
      </c>
      <c r="AG458" s="171">
        <f>IF(AG$2=$A458,Data!AD31,0)</f>
        <v>0</v>
      </c>
      <c r="AH458" s="170">
        <f>IF(AH$2=$A458,Data!AE31,0)</f>
        <v>0</v>
      </c>
      <c r="AI458" s="171">
        <f>IF(AI$2=$A458,Data!AF31,0)</f>
        <v>0</v>
      </c>
      <c r="AJ458" s="170">
        <f>IF(AJ$2=$A458,Data!AG31,0)</f>
        <v>0</v>
      </c>
      <c r="AK458" s="171">
        <f>IF(AK$2=$A458,Data!AH31,0)</f>
        <v>0</v>
      </c>
      <c r="AL458" s="170">
        <f>IF(AL$2=$A458,Data!AI31,0)</f>
        <v>0</v>
      </c>
      <c r="AM458" t="str">
        <f t="shared" si="14"/>
        <v>0</v>
      </c>
      <c r="AN458" t="e">
        <f>+INDEX(Validation!$D$4:$D$250,MATCH(Merge!B458,Validation!$E$4:$E$250,0))</f>
        <v>#N/A</v>
      </c>
      <c r="AO458" s="172">
        <f t="shared" si="15"/>
        <v>0</v>
      </c>
    </row>
    <row r="459" spans="1:41" ht="15" x14ac:dyDescent="0.25">
      <c r="A459">
        <f>Inputs!$H$12</f>
        <v>2</v>
      </c>
      <c r="B459" t="str">
        <f>Inputs!$D$4</f>
        <v>Select Agency…</v>
      </c>
      <c r="C459" s="166" t="str">
        <f>Inputs!$I$6</f>
        <v>(insert code)</v>
      </c>
      <c r="D459" t="str">
        <f>IFERROR(INDEX(Inputs!$I$11:$I$19,MATCH(A459,Inputs!$H$11:$H$19)),"")</f>
        <v>(insert code)</v>
      </c>
      <c r="E459" s="167">
        <f>Data!B32</f>
        <v>0</v>
      </c>
      <c r="F459" s="168">
        <f>IF(F$2=$A459,Data!C32,0)</f>
        <v>0</v>
      </c>
      <c r="G459" s="168">
        <f>IF(G$2=$A459,Data!D32,0)</f>
        <v>0</v>
      </c>
      <c r="H459" s="168">
        <f>IF(H$2=$A459,Data!E32,0)</f>
        <v>0</v>
      </c>
      <c r="I459" s="168">
        <f>IF(I$2=$A459,Data!F32,0)</f>
        <v>0</v>
      </c>
      <c r="J459" s="168">
        <f>IF(J$2=$A459,Data!G32,0)</f>
        <v>0</v>
      </c>
      <c r="K459" s="168">
        <f>IF(K$2=$A459,Data!H32,0)</f>
        <v>0</v>
      </c>
      <c r="L459" s="168">
        <f>IF(L$2=$A459,Data!I32,0)</f>
        <v>0</v>
      </c>
      <c r="M459" s="168">
        <f>IF(M$2=$A459,Data!J32,0)</f>
        <v>0</v>
      </c>
      <c r="N459" s="168">
        <f>IF(N$2=$A459,Data!K32,0)</f>
        <v>0</v>
      </c>
      <c r="O459" s="168">
        <f>IF(O$2=$A459,Data!L32,0)</f>
        <v>0</v>
      </c>
      <c r="P459" s="168">
        <f>IF(P$2=$A459,Data!M32,0)</f>
        <v>0</v>
      </c>
      <c r="Q459" s="168">
        <f>IF(Q$2=$A459,Data!N32,0)</f>
        <v>0</v>
      </c>
      <c r="R459" s="169">
        <f>IF(R$2=$A459,Data!O32,0)</f>
        <v>0</v>
      </c>
      <c r="S459" s="169">
        <f>IF(S$2=$A459,Data!P32,0)</f>
        <v>0</v>
      </c>
      <c r="T459" s="169">
        <f>IF(T$2=$A459,Data!Q32,0)</f>
        <v>0</v>
      </c>
      <c r="U459" s="169">
        <f>IF(U$2=$A459,Data!R32,0)</f>
        <v>0</v>
      </c>
      <c r="V459" s="169">
        <f>IF(V$2=$A459,Data!S32,0)</f>
        <v>0</v>
      </c>
      <c r="W459" s="169">
        <f>IF(W$2=$A459,Data!T32,0)</f>
        <v>0</v>
      </c>
      <c r="X459" s="169">
        <f>IF(X$2=$A459,Data!U32,0)</f>
        <v>0</v>
      </c>
      <c r="Y459" s="169">
        <f>IF(Y$2=$A459,Data!V32,0)</f>
        <v>0</v>
      </c>
      <c r="Z459" s="169">
        <f>IF(Z$2=$A459,Data!W32,0)</f>
        <v>0</v>
      </c>
      <c r="AA459" s="169">
        <f>IF(AA$2=$A459,Data!X32,0)</f>
        <v>0</v>
      </c>
      <c r="AB459" s="169">
        <f>IF(AB$2=$A459,Data!Y32,0)</f>
        <v>0</v>
      </c>
      <c r="AC459" s="169">
        <f>IF(AC$2=$A459,Data!Z32,0)</f>
        <v>0</v>
      </c>
      <c r="AD459" s="170">
        <f>IF(AD$2=$A459,Data!AA32,0)</f>
        <v>0</v>
      </c>
      <c r="AE459" s="171">
        <f>IF(AE$2=$A459,Data!AB32,0)</f>
        <v>0</v>
      </c>
      <c r="AF459" s="170">
        <f>IF(AF$2=$A459,Data!AC32,0)</f>
        <v>0</v>
      </c>
      <c r="AG459" s="171">
        <f>IF(AG$2=$A459,Data!AD32,0)</f>
        <v>0</v>
      </c>
      <c r="AH459" s="170">
        <f>IF(AH$2=$A459,Data!AE32,0)</f>
        <v>0</v>
      </c>
      <c r="AI459" s="171">
        <f>IF(AI$2=$A459,Data!AF32,0)</f>
        <v>0</v>
      </c>
      <c r="AJ459" s="170">
        <f>IF(AJ$2=$A459,Data!AG32,0)</f>
        <v>0</v>
      </c>
      <c r="AK459" s="171">
        <f>IF(AK$2=$A459,Data!AH32,0)</f>
        <v>0</v>
      </c>
      <c r="AL459" s="170">
        <f>IF(AL$2=$A459,Data!AI32,0)</f>
        <v>0</v>
      </c>
      <c r="AM459" t="str">
        <f t="shared" si="14"/>
        <v>0</v>
      </c>
      <c r="AN459" t="e">
        <f>+INDEX(Validation!$D$4:$D$250,MATCH(Merge!B459,Validation!$E$4:$E$250,0))</f>
        <v>#N/A</v>
      </c>
      <c r="AO459" s="172">
        <f t="shared" si="15"/>
        <v>0</v>
      </c>
    </row>
    <row r="460" spans="1:41" ht="15" x14ac:dyDescent="0.25">
      <c r="A460">
        <f>Inputs!$H$12</f>
        <v>2</v>
      </c>
      <c r="B460" t="str">
        <f>Inputs!$D$4</f>
        <v>Select Agency…</v>
      </c>
      <c r="C460" s="166" t="str">
        <f>Inputs!$I$6</f>
        <v>(insert code)</v>
      </c>
      <c r="D460" t="str">
        <f>IFERROR(INDEX(Inputs!$I$11:$I$19,MATCH(A460,Inputs!$H$11:$H$19)),"")</f>
        <v>(insert code)</v>
      </c>
      <c r="E460" s="167">
        <f>Data!B33</f>
        <v>0</v>
      </c>
      <c r="F460" s="168">
        <f>IF(F$2=$A460,Data!C33,0)</f>
        <v>0</v>
      </c>
      <c r="G460" s="168">
        <f>IF(G$2=$A460,Data!D33,0)</f>
        <v>0</v>
      </c>
      <c r="H460" s="168">
        <f>IF(H$2=$A460,Data!E33,0)</f>
        <v>0</v>
      </c>
      <c r="I460" s="168">
        <f>IF(I$2=$A460,Data!F33,0)</f>
        <v>0</v>
      </c>
      <c r="J460" s="168">
        <f>IF(J$2=$A460,Data!G33,0)</f>
        <v>0</v>
      </c>
      <c r="K460" s="168">
        <f>IF(K$2=$A460,Data!H33,0)</f>
        <v>0</v>
      </c>
      <c r="L460" s="168">
        <f>IF(L$2=$A460,Data!I33,0)</f>
        <v>0</v>
      </c>
      <c r="M460" s="168">
        <f>IF(M$2=$A460,Data!J33,0)</f>
        <v>0</v>
      </c>
      <c r="N460" s="168">
        <f>IF(N$2=$A460,Data!K33,0)</f>
        <v>0</v>
      </c>
      <c r="O460" s="168">
        <f>IF(O$2=$A460,Data!L33,0)</f>
        <v>0</v>
      </c>
      <c r="P460" s="168">
        <f>IF(P$2=$A460,Data!M33,0)</f>
        <v>0</v>
      </c>
      <c r="Q460" s="168">
        <f>IF(Q$2=$A460,Data!N33,0)</f>
        <v>0</v>
      </c>
      <c r="R460" s="169">
        <f>IF(R$2=$A460,Data!O33,0)</f>
        <v>0</v>
      </c>
      <c r="S460" s="169">
        <f>IF(S$2=$A460,Data!P33,0)</f>
        <v>0</v>
      </c>
      <c r="T460" s="169">
        <f>IF(T$2=$A460,Data!Q33,0)</f>
        <v>0</v>
      </c>
      <c r="U460" s="169">
        <f>IF(U$2=$A460,Data!R33,0)</f>
        <v>0</v>
      </c>
      <c r="V460" s="169">
        <f>IF(V$2=$A460,Data!S33,0)</f>
        <v>0</v>
      </c>
      <c r="W460" s="169">
        <f>IF(W$2=$A460,Data!T33,0)</f>
        <v>0</v>
      </c>
      <c r="X460" s="169">
        <f>IF(X$2=$A460,Data!U33,0)</f>
        <v>0</v>
      </c>
      <c r="Y460" s="169">
        <f>IF(Y$2=$A460,Data!V33,0)</f>
        <v>0</v>
      </c>
      <c r="Z460" s="169">
        <f>IF(Z$2=$A460,Data!W33,0)</f>
        <v>0</v>
      </c>
      <c r="AA460" s="169">
        <f>IF(AA$2=$A460,Data!X33,0)</f>
        <v>0</v>
      </c>
      <c r="AB460" s="169">
        <f>IF(AB$2=$A460,Data!Y33,0)</f>
        <v>0</v>
      </c>
      <c r="AC460" s="169">
        <f>IF(AC$2=$A460,Data!Z33,0)</f>
        <v>0</v>
      </c>
      <c r="AD460" s="170">
        <f>IF(AD$2=$A460,Data!AA33,0)</f>
        <v>0</v>
      </c>
      <c r="AE460" s="171">
        <f>IF(AE$2=$A460,Data!AB33,0)</f>
        <v>0</v>
      </c>
      <c r="AF460" s="170">
        <f>IF(AF$2=$A460,Data!AC33,0)</f>
        <v>0</v>
      </c>
      <c r="AG460" s="171">
        <f>IF(AG$2=$A460,Data!AD33,0)</f>
        <v>0</v>
      </c>
      <c r="AH460" s="170">
        <f>IF(AH$2=$A460,Data!AE33,0)</f>
        <v>0</v>
      </c>
      <c r="AI460" s="171">
        <f>IF(AI$2=$A460,Data!AF33,0)</f>
        <v>0</v>
      </c>
      <c r="AJ460" s="170">
        <f>IF(AJ$2=$A460,Data!AG33,0)</f>
        <v>0</v>
      </c>
      <c r="AK460" s="171">
        <f>IF(AK$2=$A460,Data!AH33,0)</f>
        <v>0</v>
      </c>
      <c r="AL460" s="170">
        <f>IF(AL$2=$A460,Data!AI33,0)</f>
        <v>0</v>
      </c>
      <c r="AM460" t="str">
        <f t="shared" si="14"/>
        <v>0</v>
      </c>
      <c r="AN460" t="e">
        <f>+INDEX(Validation!$D$4:$D$250,MATCH(Merge!B460,Validation!$E$4:$E$250,0))</f>
        <v>#N/A</v>
      </c>
      <c r="AO460" s="172">
        <f t="shared" si="15"/>
        <v>0</v>
      </c>
    </row>
    <row r="461" spans="1:41" ht="15" x14ac:dyDescent="0.25">
      <c r="A461">
        <f>Inputs!$H$12</f>
        <v>2</v>
      </c>
      <c r="B461" t="str">
        <f>Inputs!$D$4</f>
        <v>Select Agency…</v>
      </c>
      <c r="C461" s="166" t="str">
        <f>Inputs!$I$6</f>
        <v>(insert code)</v>
      </c>
      <c r="D461" t="str">
        <f>IFERROR(INDEX(Inputs!$I$11:$I$19,MATCH(A461,Inputs!$H$11:$H$19)),"")</f>
        <v>(insert code)</v>
      </c>
      <c r="E461" s="167">
        <f>Data!B34</f>
        <v>0</v>
      </c>
      <c r="F461" s="168">
        <f>IF(F$2=$A461,Data!C34,0)</f>
        <v>0</v>
      </c>
      <c r="G461" s="168">
        <f>IF(G$2=$A461,Data!D34,0)</f>
        <v>0</v>
      </c>
      <c r="H461" s="168">
        <f>IF(H$2=$A461,Data!E34,0)</f>
        <v>0</v>
      </c>
      <c r="I461" s="168">
        <f>IF(I$2=$A461,Data!F34,0)</f>
        <v>0</v>
      </c>
      <c r="J461" s="168">
        <f>IF(J$2=$A461,Data!G34,0)</f>
        <v>0</v>
      </c>
      <c r="K461" s="168">
        <f>IF(K$2=$A461,Data!H34,0)</f>
        <v>0</v>
      </c>
      <c r="L461" s="168">
        <f>IF(L$2=$A461,Data!I34,0)</f>
        <v>0</v>
      </c>
      <c r="M461" s="168">
        <f>IF(M$2=$A461,Data!J34,0)</f>
        <v>0</v>
      </c>
      <c r="N461" s="168">
        <f>IF(N$2=$A461,Data!K34,0)</f>
        <v>0</v>
      </c>
      <c r="O461" s="168">
        <f>IF(O$2=$A461,Data!L34,0)</f>
        <v>0</v>
      </c>
      <c r="P461" s="168">
        <f>IF(P$2=$A461,Data!M34,0)</f>
        <v>0</v>
      </c>
      <c r="Q461" s="168">
        <f>IF(Q$2=$A461,Data!N34,0)</f>
        <v>0</v>
      </c>
      <c r="R461" s="169">
        <f>IF(R$2=$A461,Data!O34,0)</f>
        <v>0</v>
      </c>
      <c r="S461" s="169">
        <f>IF(S$2=$A461,Data!P34,0)</f>
        <v>0</v>
      </c>
      <c r="T461" s="169">
        <f>IF(T$2=$A461,Data!Q34,0)</f>
        <v>0</v>
      </c>
      <c r="U461" s="169">
        <f>IF(U$2=$A461,Data!R34,0)</f>
        <v>0</v>
      </c>
      <c r="V461" s="169">
        <f>IF(V$2=$A461,Data!S34,0)</f>
        <v>0</v>
      </c>
      <c r="W461" s="169">
        <f>IF(W$2=$A461,Data!T34,0)</f>
        <v>0</v>
      </c>
      <c r="X461" s="169">
        <f>IF(X$2=$A461,Data!U34,0)</f>
        <v>0</v>
      </c>
      <c r="Y461" s="169">
        <f>IF(Y$2=$A461,Data!V34,0)</f>
        <v>0</v>
      </c>
      <c r="Z461" s="169">
        <f>IF(Z$2=$A461,Data!W34,0)</f>
        <v>0</v>
      </c>
      <c r="AA461" s="169">
        <f>IF(AA$2=$A461,Data!X34,0)</f>
        <v>0</v>
      </c>
      <c r="AB461" s="169">
        <f>IF(AB$2=$A461,Data!Y34,0)</f>
        <v>0</v>
      </c>
      <c r="AC461" s="169">
        <f>IF(AC$2=$A461,Data!Z34,0)</f>
        <v>0</v>
      </c>
      <c r="AD461" s="170">
        <f>IF(AD$2=$A461,Data!AA34,0)</f>
        <v>0</v>
      </c>
      <c r="AE461" s="171">
        <f>IF(AE$2=$A461,Data!AB34,0)</f>
        <v>0</v>
      </c>
      <c r="AF461" s="170">
        <f>IF(AF$2=$A461,Data!AC34,0)</f>
        <v>0</v>
      </c>
      <c r="AG461" s="171">
        <f>IF(AG$2=$A461,Data!AD34,0)</f>
        <v>0</v>
      </c>
      <c r="AH461" s="170">
        <f>IF(AH$2=$A461,Data!AE34,0)</f>
        <v>0</v>
      </c>
      <c r="AI461" s="171">
        <f>IF(AI$2=$A461,Data!AF34,0)</f>
        <v>0</v>
      </c>
      <c r="AJ461" s="170">
        <f>IF(AJ$2=$A461,Data!AG34,0)</f>
        <v>0</v>
      </c>
      <c r="AK461" s="171">
        <f>IF(AK$2=$A461,Data!AH34,0)</f>
        <v>0</v>
      </c>
      <c r="AL461" s="170">
        <f>IF(AL$2=$A461,Data!AI34,0)</f>
        <v>0</v>
      </c>
      <c r="AM461" t="str">
        <f t="shared" si="14"/>
        <v>0</v>
      </c>
      <c r="AN461" t="e">
        <f>+INDEX(Validation!$D$4:$D$250,MATCH(Merge!B461,Validation!$E$4:$E$250,0))</f>
        <v>#N/A</v>
      </c>
      <c r="AO461" s="172">
        <f t="shared" si="15"/>
        <v>0</v>
      </c>
    </row>
    <row r="462" spans="1:41" ht="15" x14ac:dyDescent="0.25">
      <c r="A462">
        <f>Inputs!$H$12</f>
        <v>2</v>
      </c>
      <c r="B462" t="str">
        <f>Inputs!$D$4</f>
        <v>Select Agency…</v>
      </c>
      <c r="C462" s="166" t="str">
        <f>Inputs!$I$6</f>
        <v>(insert code)</v>
      </c>
      <c r="D462" t="str">
        <f>IFERROR(INDEX(Inputs!$I$11:$I$19,MATCH(A462,Inputs!$H$11:$H$19)),"")</f>
        <v>(insert code)</v>
      </c>
      <c r="E462" s="167">
        <f>Data!B35</f>
        <v>0</v>
      </c>
      <c r="F462" s="168">
        <f>IF(F$2=$A462,Data!C35,0)</f>
        <v>0</v>
      </c>
      <c r="G462" s="168">
        <f>IF(G$2=$A462,Data!D35,0)</f>
        <v>0</v>
      </c>
      <c r="H462" s="168">
        <f>IF(H$2=$A462,Data!E35,0)</f>
        <v>0</v>
      </c>
      <c r="I462" s="168">
        <f>IF(I$2=$A462,Data!F35,0)</f>
        <v>0</v>
      </c>
      <c r="J462" s="168">
        <f>IF(J$2=$A462,Data!G35,0)</f>
        <v>0</v>
      </c>
      <c r="K462" s="168">
        <f>IF(K$2=$A462,Data!H35,0)</f>
        <v>0</v>
      </c>
      <c r="L462" s="168">
        <f>IF(L$2=$A462,Data!I35,0)</f>
        <v>0</v>
      </c>
      <c r="M462" s="168">
        <f>IF(M$2=$A462,Data!J35,0)</f>
        <v>0</v>
      </c>
      <c r="N462" s="168">
        <f>IF(N$2=$A462,Data!K35,0)</f>
        <v>0</v>
      </c>
      <c r="O462" s="168">
        <f>IF(O$2=$A462,Data!L35,0)</f>
        <v>0</v>
      </c>
      <c r="P462" s="168">
        <f>IF(P$2=$A462,Data!M35,0)</f>
        <v>0</v>
      </c>
      <c r="Q462" s="168">
        <f>IF(Q$2=$A462,Data!N35,0)</f>
        <v>0</v>
      </c>
      <c r="R462" s="169">
        <f>IF(R$2=$A462,Data!O35,0)</f>
        <v>0</v>
      </c>
      <c r="S462" s="169">
        <f>IF(S$2=$A462,Data!P35,0)</f>
        <v>0</v>
      </c>
      <c r="T462" s="169">
        <f>IF(T$2=$A462,Data!Q35,0)</f>
        <v>0</v>
      </c>
      <c r="U462" s="169">
        <f>IF(U$2=$A462,Data!R35,0)</f>
        <v>0</v>
      </c>
      <c r="V462" s="169">
        <f>IF(V$2=$A462,Data!S35,0)</f>
        <v>0</v>
      </c>
      <c r="W462" s="169">
        <f>IF(W$2=$A462,Data!T35,0)</f>
        <v>0</v>
      </c>
      <c r="X462" s="169">
        <f>IF(X$2=$A462,Data!U35,0)</f>
        <v>0</v>
      </c>
      <c r="Y462" s="169">
        <f>IF(Y$2=$A462,Data!V35,0)</f>
        <v>0</v>
      </c>
      <c r="Z462" s="169">
        <f>IF(Z$2=$A462,Data!W35,0)</f>
        <v>0</v>
      </c>
      <c r="AA462" s="169">
        <f>IF(AA$2=$A462,Data!X35,0)</f>
        <v>0</v>
      </c>
      <c r="AB462" s="169">
        <f>IF(AB$2=$A462,Data!Y35,0)</f>
        <v>0</v>
      </c>
      <c r="AC462" s="169">
        <f>IF(AC$2=$A462,Data!Z35,0)</f>
        <v>0</v>
      </c>
      <c r="AD462" s="170">
        <f>IF(AD$2=$A462,Data!AA35,0)</f>
        <v>0</v>
      </c>
      <c r="AE462" s="171">
        <f>IF(AE$2=$A462,Data!AB35,0)</f>
        <v>0</v>
      </c>
      <c r="AF462" s="170">
        <f>IF(AF$2=$A462,Data!AC35,0)</f>
        <v>0</v>
      </c>
      <c r="AG462" s="171">
        <f>IF(AG$2=$A462,Data!AD35,0)</f>
        <v>0</v>
      </c>
      <c r="AH462" s="170">
        <f>IF(AH$2=$A462,Data!AE35,0)</f>
        <v>0</v>
      </c>
      <c r="AI462" s="171">
        <f>IF(AI$2=$A462,Data!AF35,0)</f>
        <v>0</v>
      </c>
      <c r="AJ462" s="170">
        <f>IF(AJ$2=$A462,Data!AG35,0)</f>
        <v>0</v>
      </c>
      <c r="AK462" s="171">
        <f>IF(AK$2=$A462,Data!AH35,0)</f>
        <v>0</v>
      </c>
      <c r="AL462" s="170">
        <f>IF(AL$2=$A462,Data!AI35,0)</f>
        <v>0</v>
      </c>
      <c r="AM462" t="str">
        <f t="shared" si="14"/>
        <v>0</v>
      </c>
      <c r="AN462" t="e">
        <f>+INDEX(Validation!$D$4:$D$250,MATCH(Merge!B462,Validation!$E$4:$E$250,0))</f>
        <v>#N/A</v>
      </c>
      <c r="AO462" s="172">
        <f t="shared" si="15"/>
        <v>0</v>
      </c>
    </row>
    <row r="463" spans="1:41" ht="15" x14ac:dyDescent="0.25">
      <c r="A463">
        <f>Inputs!$H$12</f>
        <v>2</v>
      </c>
      <c r="B463" t="str">
        <f>Inputs!$D$4</f>
        <v>Select Agency…</v>
      </c>
      <c r="C463" s="166" t="str">
        <f>Inputs!$I$6</f>
        <v>(insert code)</v>
      </c>
      <c r="D463" t="str">
        <f>IFERROR(INDEX(Inputs!$I$11:$I$19,MATCH(A463,Inputs!$H$11:$H$19)),"")</f>
        <v>(insert code)</v>
      </c>
      <c r="E463" s="167">
        <f>Data!B36</f>
        <v>0</v>
      </c>
      <c r="F463" s="168">
        <f>IF(F$2=$A463,Data!C36,0)</f>
        <v>0</v>
      </c>
      <c r="G463" s="168">
        <f>IF(G$2=$A463,Data!D36,0)</f>
        <v>0</v>
      </c>
      <c r="H463" s="168">
        <f>IF(H$2=$A463,Data!E36,0)</f>
        <v>0</v>
      </c>
      <c r="I463" s="168">
        <f>IF(I$2=$A463,Data!F36,0)</f>
        <v>0</v>
      </c>
      <c r="J463" s="168">
        <f>IF(J$2=$A463,Data!G36,0)</f>
        <v>0</v>
      </c>
      <c r="K463" s="168">
        <f>IF(K$2=$A463,Data!H36,0)</f>
        <v>0</v>
      </c>
      <c r="L463" s="168">
        <f>IF(L$2=$A463,Data!I36,0)</f>
        <v>0</v>
      </c>
      <c r="M463" s="168">
        <f>IF(M$2=$A463,Data!J36,0)</f>
        <v>0</v>
      </c>
      <c r="N463" s="168">
        <f>IF(N$2=$A463,Data!K36,0)</f>
        <v>0</v>
      </c>
      <c r="O463" s="168">
        <f>IF(O$2=$A463,Data!L36,0)</f>
        <v>0</v>
      </c>
      <c r="P463" s="168">
        <f>IF(P$2=$A463,Data!M36,0)</f>
        <v>0</v>
      </c>
      <c r="Q463" s="168">
        <f>IF(Q$2=$A463,Data!N36,0)</f>
        <v>0</v>
      </c>
      <c r="R463" s="169">
        <f>IF(R$2=$A463,Data!O36,0)</f>
        <v>0</v>
      </c>
      <c r="S463" s="169">
        <f>IF(S$2=$A463,Data!P36,0)</f>
        <v>0</v>
      </c>
      <c r="T463" s="169">
        <f>IF(T$2=$A463,Data!Q36,0)</f>
        <v>0</v>
      </c>
      <c r="U463" s="169">
        <f>IF(U$2=$A463,Data!R36,0)</f>
        <v>0</v>
      </c>
      <c r="V463" s="169">
        <f>IF(V$2=$A463,Data!S36,0)</f>
        <v>0</v>
      </c>
      <c r="W463" s="169">
        <f>IF(W$2=$A463,Data!T36,0)</f>
        <v>0</v>
      </c>
      <c r="X463" s="169">
        <f>IF(X$2=$A463,Data!U36,0)</f>
        <v>0</v>
      </c>
      <c r="Y463" s="169">
        <f>IF(Y$2=$A463,Data!V36,0)</f>
        <v>0</v>
      </c>
      <c r="Z463" s="169">
        <f>IF(Z$2=$A463,Data!W36,0)</f>
        <v>0</v>
      </c>
      <c r="AA463" s="169">
        <f>IF(AA$2=$A463,Data!X36,0)</f>
        <v>0</v>
      </c>
      <c r="AB463" s="169">
        <f>IF(AB$2=$A463,Data!Y36,0)</f>
        <v>0</v>
      </c>
      <c r="AC463" s="169">
        <f>IF(AC$2=$A463,Data!Z36,0)</f>
        <v>0</v>
      </c>
      <c r="AD463" s="170">
        <f>IF(AD$2=$A463,Data!AA36,0)</f>
        <v>0</v>
      </c>
      <c r="AE463" s="171">
        <f>IF(AE$2=$A463,Data!AB36,0)</f>
        <v>0</v>
      </c>
      <c r="AF463" s="170">
        <f>IF(AF$2=$A463,Data!AC36,0)</f>
        <v>0</v>
      </c>
      <c r="AG463" s="171">
        <f>IF(AG$2=$A463,Data!AD36,0)</f>
        <v>0</v>
      </c>
      <c r="AH463" s="170">
        <f>IF(AH$2=$A463,Data!AE36,0)</f>
        <v>0</v>
      </c>
      <c r="AI463" s="171">
        <f>IF(AI$2=$A463,Data!AF36,0)</f>
        <v>0</v>
      </c>
      <c r="AJ463" s="170">
        <f>IF(AJ$2=$A463,Data!AG36,0)</f>
        <v>0</v>
      </c>
      <c r="AK463" s="171">
        <f>IF(AK$2=$A463,Data!AH36,0)</f>
        <v>0</v>
      </c>
      <c r="AL463" s="170">
        <f>IF(AL$2=$A463,Data!AI36,0)</f>
        <v>0</v>
      </c>
      <c r="AM463" t="str">
        <f t="shared" si="14"/>
        <v>0</v>
      </c>
      <c r="AN463" t="e">
        <f>+INDEX(Validation!$D$4:$D$250,MATCH(Merge!B463,Validation!$E$4:$E$250,0))</f>
        <v>#N/A</v>
      </c>
      <c r="AO463" s="172">
        <f t="shared" si="15"/>
        <v>0</v>
      </c>
    </row>
    <row r="464" spans="1:41" ht="15" x14ac:dyDescent="0.25">
      <c r="A464">
        <f>Inputs!$H$12</f>
        <v>2</v>
      </c>
      <c r="B464" t="str">
        <f>Inputs!$D$4</f>
        <v>Select Agency…</v>
      </c>
      <c r="C464" s="166" t="str">
        <f>Inputs!$I$6</f>
        <v>(insert code)</v>
      </c>
      <c r="D464" t="str">
        <f>IFERROR(INDEX(Inputs!$I$11:$I$19,MATCH(A464,Inputs!$H$11:$H$19)),"")</f>
        <v>(insert code)</v>
      </c>
      <c r="E464" s="167">
        <f>Data!B37</f>
        <v>0</v>
      </c>
      <c r="F464" s="168">
        <f>IF(F$2=$A464,Data!C37,0)</f>
        <v>0</v>
      </c>
      <c r="G464" s="168">
        <f>IF(G$2=$A464,Data!D37,0)</f>
        <v>0</v>
      </c>
      <c r="H464" s="168">
        <f>IF(H$2=$A464,Data!E37,0)</f>
        <v>0</v>
      </c>
      <c r="I464" s="168">
        <f>IF(I$2=$A464,Data!F37,0)</f>
        <v>0</v>
      </c>
      <c r="J464" s="168">
        <f>IF(J$2=$A464,Data!G37,0)</f>
        <v>0</v>
      </c>
      <c r="K464" s="168">
        <f>IF(K$2=$A464,Data!H37,0)</f>
        <v>0</v>
      </c>
      <c r="L464" s="168">
        <f>IF(L$2=$A464,Data!I37,0)</f>
        <v>0</v>
      </c>
      <c r="M464" s="168">
        <f>IF(M$2=$A464,Data!J37,0)</f>
        <v>0</v>
      </c>
      <c r="N464" s="168">
        <f>IF(N$2=$A464,Data!K37,0)</f>
        <v>0</v>
      </c>
      <c r="O464" s="168">
        <f>IF(O$2=$A464,Data!L37,0)</f>
        <v>0</v>
      </c>
      <c r="P464" s="168">
        <f>IF(P$2=$A464,Data!M37,0)</f>
        <v>0</v>
      </c>
      <c r="Q464" s="168">
        <f>IF(Q$2=$A464,Data!N37,0)</f>
        <v>0</v>
      </c>
      <c r="R464" s="169">
        <f>IF(R$2=$A464,Data!O37,0)</f>
        <v>0</v>
      </c>
      <c r="S464" s="169">
        <f>IF(S$2=$A464,Data!P37,0)</f>
        <v>0</v>
      </c>
      <c r="T464" s="169">
        <f>IF(T$2=$A464,Data!Q37,0)</f>
        <v>0</v>
      </c>
      <c r="U464" s="169">
        <f>IF(U$2=$A464,Data!R37,0)</f>
        <v>0</v>
      </c>
      <c r="V464" s="169">
        <f>IF(V$2=$A464,Data!S37,0)</f>
        <v>0</v>
      </c>
      <c r="W464" s="169">
        <f>IF(W$2=$A464,Data!T37,0)</f>
        <v>0</v>
      </c>
      <c r="X464" s="169">
        <f>IF(X$2=$A464,Data!U37,0)</f>
        <v>0</v>
      </c>
      <c r="Y464" s="169">
        <f>IF(Y$2=$A464,Data!V37,0)</f>
        <v>0</v>
      </c>
      <c r="Z464" s="169">
        <f>IF(Z$2=$A464,Data!W37,0)</f>
        <v>0</v>
      </c>
      <c r="AA464" s="169">
        <f>IF(AA$2=$A464,Data!X37,0)</f>
        <v>0</v>
      </c>
      <c r="AB464" s="169">
        <f>IF(AB$2=$A464,Data!Y37,0)</f>
        <v>0</v>
      </c>
      <c r="AC464" s="169">
        <f>IF(AC$2=$A464,Data!Z37,0)</f>
        <v>0</v>
      </c>
      <c r="AD464" s="170">
        <f>IF(AD$2=$A464,Data!AA37,0)</f>
        <v>0</v>
      </c>
      <c r="AE464" s="171">
        <f>IF(AE$2=$A464,Data!AB37,0)</f>
        <v>0</v>
      </c>
      <c r="AF464" s="170">
        <f>IF(AF$2=$A464,Data!AC37,0)</f>
        <v>0</v>
      </c>
      <c r="AG464" s="171">
        <f>IF(AG$2=$A464,Data!AD37,0)</f>
        <v>0</v>
      </c>
      <c r="AH464" s="170">
        <f>IF(AH$2=$A464,Data!AE37,0)</f>
        <v>0</v>
      </c>
      <c r="AI464" s="171">
        <f>IF(AI$2=$A464,Data!AF37,0)</f>
        <v>0</v>
      </c>
      <c r="AJ464" s="170">
        <f>IF(AJ$2=$A464,Data!AG37,0)</f>
        <v>0</v>
      </c>
      <c r="AK464" s="171">
        <f>IF(AK$2=$A464,Data!AH37,0)</f>
        <v>0</v>
      </c>
      <c r="AL464" s="170">
        <f>IF(AL$2=$A464,Data!AI37,0)</f>
        <v>0</v>
      </c>
      <c r="AM464" t="str">
        <f t="shared" si="14"/>
        <v>0</v>
      </c>
      <c r="AN464" t="e">
        <f>+INDEX(Validation!$D$4:$D$250,MATCH(Merge!B464,Validation!$E$4:$E$250,0))</f>
        <v>#N/A</v>
      </c>
      <c r="AO464" s="172">
        <f t="shared" si="15"/>
        <v>0</v>
      </c>
    </row>
    <row r="465" spans="1:41" ht="15" x14ac:dyDescent="0.25">
      <c r="A465">
        <f>Inputs!$H$12</f>
        <v>2</v>
      </c>
      <c r="B465" t="str">
        <f>Inputs!$D$4</f>
        <v>Select Agency…</v>
      </c>
      <c r="C465" s="166" t="str">
        <f>Inputs!$I$6</f>
        <v>(insert code)</v>
      </c>
      <c r="D465" t="str">
        <f>IFERROR(INDEX(Inputs!$I$11:$I$19,MATCH(A465,Inputs!$H$11:$H$19)),"")</f>
        <v>(insert code)</v>
      </c>
      <c r="E465" s="167">
        <f>Data!B38</f>
        <v>0</v>
      </c>
      <c r="F465" s="168">
        <f>IF(F$2=$A465,Data!C38,0)</f>
        <v>0</v>
      </c>
      <c r="G465" s="168">
        <f>IF(G$2=$A465,Data!D38,0)</f>
        <v>0</v>
      </c>
      <c r="H465" s="168">
        <f>IF(H$2=$A465,Data!E38,0)</f>
        <v>0</v>
      </c>
      <c r="I465" s="168">
        <f>IF(I$2=$A465,Data!F38,0)</f>
        <v>0</v>
      </c>
      <c r="J465" s="168">
        <f>IF(J$2=$A465,Data!G38,0)</f>
        <v>0</v>
      </c>
      <c r="K465" s="168">
        <f>IF(K$2=$A465,Data!H38,0)</f>
        <v>0</v>
      </c>
      <c r="L465" s="168">
        <f>IF(L$2=$A465,Data!I38,0)</f>
        <v>0</v>
      </c>
      <c r="M465" s="168">
        <f>IF(M$2=$A465,Data!J38,0)</f>
        <v>0</v>
      </c>
      <c r="N465" s="168">
        <f>IF(N$2=$A465,Data!K38,0)</f>
        <v>0</v>
      </c>
      <c r="O465" s="168">
        <f>IF(O$2=$A465,Data!L38,0)</f>
        <v>0</v>
      </c>
      <c r="P465" s="168">
        <f>IF(P$2=$A465,Data!M38,0)</f>
        <v>0</v>
      </c>
      <c r="Q465" s="168">
        <f>IF(Q$2=$A465,Data!N38,0)</f>
        <v>0</v>
      </c>
      <c r="R465" s="169">
        <f>IF(R$2=$A465,Data!O38,0)</f>
        <v>0</v>
      </c>
      <c r="S465" s="169">
        <f>IF(S$2=$A465,Data!P38,0)</f>
        <v>0</v>
      </c>
      <c r="T465" s="169">
        <f>IF(T$2=$A465,Data!Q38,0)</f>
        <v>0</v>
      </c>
      <c r="U465" s="169">
        <f>IF(U$2=$A465,Data!R38,0)</f>
        <v>0</v>
      </c>
      <c r="V465" s="169">
        <f>IF(V$2=$A465,Data!S38,0)</f>
        <v>0</v>
      </c>
      <c r="W465" s="169">
        <f>IF(W$2=$A465,Data!T38,0)</f>
        <v>0</v>
      </c>
      <c r="X465" s="169">
        <f>IF(X$2=$A465,Data!U38,0)</f>
        <v>0</v>
      </c>
      <c r="Y465" s="169">
        <f>IF(Y$2=$A465,Data!V38,0)</f>
        <v>0</v>
      </c>
      <c r="Z465" s="169">
        <f>IF(Z$2=$A465,Data!W38,0)</f>
        <v>0</v>
      </c>
      <c r="AA465" s="169">
        <f>IF(AA$2=$A465,Data!X38,0)</f>
        <v>0</v>
      </c>
      <c r="AB465" s="169">
        <f>IF(AB$2=$A465,Data!Y38,0)</f>
        <v>0</v>
      </c>
      <c r="AC465" s="169">
        <f>IF(AC$2=$A465,Data!Z38,0)</f>
        <v>0</v>
      </c>
      <c r="AD465" s="170">
        <f>IF(AD$2=$A465,Data!AA38,0)</f>
        <v>0</v>
      </c>
      <c r="AE465" s="171">
        <f>IF(AE$2=$A465,Data!AB38,0)</f>
        <v>0</v>
      </c>
      <c r="AF465" s="170">
        <f>IF(AF$2=$A465,Data!AC38,0)</f>
        <v>0</v>
      </c>
      <c r="AG465" s="171">
        <f>IF(AG$2=$A465,Data!AD38,0)</f>
        <v>0</v>
      </c>
      <c r="AH465" s="170">
        <f>IF(AH$2=$A465,Data!AE38,0)</f>
        <v>0</v>
      </c>
      <c r="AI465" s="171">
        <f>IF(AI$2=$A465,Data!AF38,0)</f>
        <v>0</v>
      </c>
      <c r="AJ465" s="170">
        <f>IF(AJ$2=$A465,Data!AG38,0)</f>
        <v>0</v>
      </c>
      <c r="AK465" s="171">
        <f>IF(AK$2=$A465,Data!AH38,0)</f>
        <v>0</v>
      </c>
      <c r="AL465" s="170">
        <f>IF(AL$2=$A465,Data!AI38,0)</f>
        <v>0</v>
      </c>
      <c r="AM465" t="str">
        <f t="shared" si="14"/>
        <v>0</v>
      </c>
      <c r="AN465" t="e">
        <f>+INDEX(Validation!$D$4:$D$250,MATCH(Merge!B465,Validation!$E$4:$E$250,0))</f>
        <v>#N/A</v>
      </c>
      <c r="AO465" s="172">
        <f t="shared" si="15"/>
        <v>0</v>
      </c>
    </row>
    <row r="466" spans="1:41" ht="15" x14ac:dyDescent="0.25">
      <c r="A466">
        <f>Inputs!$H$12</f>
        <v>2</v>
      </c>
      <c r="B466" t="str">
        <f>Inputs!$D$4</f>
        <v>Select Agency…</v>
      </c>
      <c r="C466" s="166" t="str">
        <f>Inputs!$I$6</f>
        <v>(insert code)</v>
      </c>
      <c r="D466" t="str">
        <f>IFERROR(INDEX(Inputs!$I$11:$I$19,MATCH(A466,Inputs!$H$11:$H$19)),"")</f>
        <v>(insert code)</v>
      </c>
      <c r="E466" s="167">
        <f>Data!B39</f>
        <v>0</v>
      </c>
      <c r="F466" s="168">
        <f>IF(F$2=$A466,Data!C39,0)</f>
        <v>0</v>
      </c>
      <c r="G466" s="168">
        <f>IF(G$2=$A466,Data!D39,0)</f>
        <v>0</v>
      </c>
      <c r="H466" s="168">
        <f>IF(H$2=$A466,Data!E39,0)</f>
        <v>0</v>
      </c>
      <c r="I466" s="168">
        <f>IF(I$2=$A466,Data!F39,0)</f>
        <v>0</v>
      </c>
      <c r="J466" s="168">
        <f>IF(J$2=$A466,Data!G39,0)</f>
        <v>0</v>
      </c>
      <c r="K466" s="168">
        <f>IF(K$2=$A466,Data!H39,0)</f>
        <v>0</v>
      </c>
      <c r="L466" s="168">
        <f>IF(L$2=$A466,Data!I39,0)</f>
        <v>0</v>
      </c>
      <c r="M466" s="168">
        <f>IF(M$2=$A466,Data!J39,0)</f>
        <v>0</v>
      </c>
      <c r="N466" s="168">
        <f>IF(N$2=$A466,Data!K39,0)</f>
        <v>0</v>
      </c>
      <c r="O466" s="168">
        <f>IF(O$2=$A466,Data!L39,0)</f>
        <v>0</v>
      </c>
      <c r="P466" s="168">
        <f>IF(P$2=$A466,Data!M39,0)</f>
        <v>0</v>
      </c>
      <c r="Q466" s="168">
        <f>IF(Q$2=$A466,Data!N39,0)</f>
        <v>0</v>
      </c>
      <c r="R466" s="169">
        <f>IF(R$2=$A466,Data!O39,0)</f>
        <v>0</v>
      </c>
      <c r="S466" s="169">
        <f>IF(S$2=$A466,Data!P39,0)</f>
        <v>0</v>
      </c>
      <c r="T466" s="169">
        <f>IF(T$2=$A466,Data!Q39,0)</f>
        <v>0</v>
      </c>
      <c r="U466" s="169">
        <f>IF(U$2=$A466,Data!R39,0)</f>
        <v>0</v>
      </c>
      <c r="V466" s="169">
        <f>IF(V$2=$A466,Data!S39,0)</f>
        <v>0</v>
      </c>
      <c r="W466" s="169">
        <f>IF(W$2=$A466,Data!T39,0)</f>
        <v>0</v>
      </c>
      <c r="X466" s="169">
        <f>IF(X$2=$A466,Data!U39,0)</f>
        <v>0</v>
      </c>
      <c r="Y466" s="169">
        <f>IF(Y$2=$A466,Data!V39,0)</f>
        <v>0</v>
      </c>
      <c r="Z466" s="169">
        <f>IF(Z$2=$A466,Data!W39,0)</f>
        <v>0</v>
      </c>
      <c r="AA466" s="169">
        <f>IF(AA$2=$A466,Data!X39,0)</f>
        <v>0</v>
      </c>
      <c r="AB466" s="169">
        <f>IF(AB$2=$A466,Data!Y39,0)</f>
        <v>0</v>
      </c>
      <c r="AC466" s="169">
        <f>IF(AC$2=$A466,Data!Z39,0)</f>
        <v>0</v>
      </c>
      <c r="AD466" s="170">
        <f>IF(AD$2=$A466,Data!AA39,0)</f>
        <v>0</v>
      </c>
      <c r="AE466" s="171">
        <f>IF(AE$2=$A466,Data!AB39,0)</f>
        <v>0</v>
      </c>
      <c r="AF466" s="170">
        <f>IF(AF$2=$A466,Data!AC39,0)</f>
        <v>0</v>
      </c>
      <c r="AG466" s="171">
        <f>IF(AG$2=$A466,Data!AD39,0)</f>
        <v>0</v>
      </c>
      <c r="AH466" s="170">
        <f>IF(AH$2=$A466,Data!AE39,0)</f>
        <v>0</v>
      </c>
      <c r="AI466" s="171">
        <f>IF(AI$2=$A466,Data!AF39,0)</f>
        <v>0</v>
      </c>
      <c r="AJ466" s="170">
        <f>IF(AJ$2=$A466,Data!AG39,0)</f>
        <v>0</v>
      </c>
      <c r="AK466" s="171">
        <f>IF(AK$2=$A466,Data!AH39,0)</f>
        <v>0</v>
      </c>
      <c r="AL466" s="170">
        <f>IF(AL$2=$A466,Data!AI39,0)</f>
        <v>0</v>
      </c>
      <c r="AM466" t="str">
        <f t="shared" si="14"/>
        <v>0</v>
      </c>
      <c r="AN466" t="e">
        <f>+INDEX(Validation!$D$4:$D$250,MATCH(Merge!B466,Validation!$E$4:$E$250,0))</f>
        <v>#N/A</v>
      </c>
      <c r="AO466" s="172">
        <f t="shared" si="15"/>
        <v>0</v>
      </c>
    </row>
    <row r="467" spans="1:41" ht="15" x14ac:dyDescent="0.25">
      <c r="A467">
        <f>Inputs!$H$12</f>
        <v>2</v>
      </c>
      <c r="B467" t="str">
        <f>Inputs!$D$4</f>
        <v>Select Agency…</v>
      </c>
      <c r="C467" s="166" t="str">
        <f>Inputs!$I$6</f>
        <v>(insert code)</v>
      </c>
      <c r="D467" t="str">
        <f>IFERROR(INDEX(Inputs!$I$11:$I$19,MATCH(A467,Inputs!$H$11:$H$19)),"")</f>
        <v>(insert code)</v>
      </c>
      <c r="E467" s="167">
        <f>Data!B40</f>
        <v>0</v>
      </c>
      <c r="F467" s="168">
        <f>IF(F$2=$A467,Data!C40,0)</f>
        <v>0</v>
      </c>
      <c r="G467" s="168">
        <f>IF(G$2=$A467,Data!D40,0)</f>
        <v>0</v>
      </c>
      <c r="H467" s="168">
        <f>IF(H$2=$A467,Data!E40,0)</f>
        <v>0</v>
      </c>
      <c r="I467" s="168">
        <f>IF(I$2=$A467,Data!F40,0)</f>
        <v>0</v>
      </c>
      <c r="J467" s="168">
        <f>IF(J$2=$A467,Data!G40,0)</f>
        <v>0</v>
      </c>
      <c r="K467" s="168">
        <f>IF(K$2=$A467,Data!H40,0)</f>
        <v>0</v>
      </c>
      <c r="L467" s="168">
        <f>IF(L$2=$A467,Data!I40,0)</f>
        <v>0</v>
      </c>
      <c r="M467" s="168">
        <f>IF(M$2=$A467,Data!J40,0)</f>
        <v>0</v>
      </c>
      <c r="N467" s="168">
        <f>IF(N$2=$A467,Data!K40,0)</f>
        <v>0</v>
      </c>
      <c r="O467" s="168">
        <f>IF(O$2=$A467,Data!L40,0)</f>
        <v>0</v>
      </c>
      <c r="P467" s="168">
        <f>IF(P$2=$A467,Data!M40,0)</f>
        <v>0</v>
      </c>
      <c r="Q467" s="168">
        <f>IF(Q$2=$A467,Data!N40,0)</f>
        <v>0</v>
      </c>
      <c r="R467" s="169">
        <f>IF(R$2=$A467,Data!O40,0)</f>
        <v>0</v>
      </c>
      <c r="S467" s="169">
        <f>IF(S$2=$A467,Data!P40,0)</f>
        <v>0</v>
      </c>
      <c r="T467" s="169">
        <f>IF(T$2=$A467,Data!Q40,0)</f>
        <v>0</v>
      </c>
      <c r="U467" s="169">
        <f>IF(U$2=$A467,Data!R40,0)</f>
        <v>0</v>
      </c>
      <c r="V467" s="169">
        <f>IF(V$2=$A467,Data!S40,0)</f>
        <v>0</v>
      </c>
      <c r="W467" s="169">
        <f>IF(W$2=$A467,Data!T40,0)</f>
        <v>0</v>
      </c>
      <c r="X467" s="169">
        <f>IF(X$2=$A467,Data!U40,0)</f>
        <v>0</v>
      </c>
      <c r="Y467" s="169">
        <f>IF(Y$2=$A467,Data!V40,0)</f>
        <v>0</v>
      </c>
      <c r="Z467" s="169">
        <f>IF(Z$2=$A467,Data!W40,0)</f>
        <v>0</v>
      </c>
      <c r="AA467" s="169">
        <f>IF(AA$2=$A467,Data!X40,0)</f>
        <v>0</v>
      </c>
      <c r="AB467" s="169">
        <f>IF(AB$2=$A467,Data!Y40,0)</f>
        <v>0</v>
      </c>
      <c r="AC467" s="169">
        <f>IF(AC$2=$A467,Data!Z40,0)</f>
        <v>0</v>
      </c>
      <c r="AD467" s="170">
        <f>IF(AD$2=$A467,Data!AA40,0)</f>
        <v>0</v>
      </c>
      <c r="AE467" s="171">
        <f>IF(AE$2=$A467,Data!AB40,0)</f>
        <v>0</v>
      </c>
      <c r="AF467" s="170">
        <f>IF(AF$2=$A467,Data!AC40,0)</f>
        <v>0</v>
      </c>
      <c r="AG467" s="171">
        <f>IF(AG$2=$A467,Data!AD40,0)</f>
        <v>0</v>
      </c>
      <c r="AH467" s="170">
        <f>IF(AH$2=$A467,Data!AE40,0)</f>
        <v>0</v>
      </c>
      <c r="AI467" s="171">
        <f>IF(AI$2=$A467,Data!AF40,0)</f>
        <v>0</v>
      </c>
      <c r="AJ467" s="170">
        <f>IF(AJ$2=$A467,Data!AG40,0)</f>
        <v>0</v>
      </c>
      <c r="AK467" s="171">
        <f>IF(AK$2=$A467,Data!AH40,0)</f>
        <v>0</v>
      </c>
      <c r="AL467" s="170">
        <f>IF(AL$2=$A467,Data!AI40,0)</f>
        <v>0</v>
      </c>
      <c r="AM467" t="str">
        <f t="shared" si="14"/>
        <v>0</v>
      </c>
      <c r="AN467" t="e">
        <f>+INDEX(Validation!$D$4:$D$250,MATCH(Merge!B467,Validation!$E$4:$E$250,0))</f>
        <v>#N/A</v>
      </c>
      <c r="AO467" s="172">
        <f t="shared" si="15"/>
        <v>0</v>
      </c>
    </row>
    <row r="468" spans="1:41" ht="15" x14ac:dyDescent="0.25">
      <c r="A468">
        <f>Inputs!$H$12</f>
        <v>2</v>
      </c>
      <c r="B468" t="str">
        <f>Inputs!$D$4</f>
        <v>Select Agency…</v>
      </c>
      <c r="C468" s="166" t="str">
        <f>Inputs!$I$6</f>
        <v>(insert code)</v>
      </c>
      <c r="D468" t="str">
        <f>IFERROR(INDEX(Inputs!$I$11:$I$19,MATCH(A468,Inputs!$H$11:$H$19)),"")</f>
        <v>(insert code)</v>
      </c>
      <c r="E468" s="167">
        <f>Data!B41</f>
        <v>0</v>
      </c>
      <c r="F468" s="168">
        <f>IF(F$2=$A468,Data!C41,0)</f>
        <v>0</v>
      </c>
      <c r="G468" s="168">
        <f>IF(G$2=$A468,Data!D41,0)</f>
        <v>0</v>
      </c>
      <c r="H468" s="168">
        <f>IF(H$2=$A468,Data!E41,0)</f>
        <v>0</v>
      </c>
      <c r="I468" s="168">
        <f>IF(I$2=$A468,Data!F41,0)</f>
        <v>0</v>
      </c>
      <c r="J468" s="168">
        <f>IF(J$2=$A468,Data!G41,0)</f>
        <v>0</v>
      </c>
      <c r="K468" s="168">
        <f>IF(K$2=$A468,Data!H41,0)</f>
        <v>0</v>
      </c>
      <c r="L468" s="168">
        <f>IF(L$2=$A468,Data!I41,0)</f>
        <v>0</v>
      </c>
      <c r="M468" s="168">
        <f>IF(M$2=$A468,Data!J41,0)</f>
        <v>0</v>
      </c>
      <c r="N468" s="168">
        <f>IF(N$2=$A468,Data!K41,0)</f>
        <v>0</v>
      </c>
      <c r="O468" s="168">
        <f>IF(O$2=$A468,Data!L41,0)</f>
        <v>0</v>
      </c>
      <c r="P468" s="168">
        <f>IF(P$2=$A468,Data!M41,0)</f>
        <v>0</v>
      </c>
      <c r="Q468" s="168">
        <f>IF(Q$2=$A468,Data!N41,0)</f>
        <v>0</v>
      </c>
      <c r="R468" s="169">
        <f>IF(R$2=$A468,Data!O41,0)</f>
        <v>0</v>
      </c>
      <c r="S468" s="169">
        <f>IF(S$2=$A468,Data!P41,0)</f>
        <v>0</v>
      </c>
      <c r="T468" s="169">
        <f>IF(T$2=$A468,Data!Q41,0)</f>
        <v>0</v>
      </c>
      <c r="U468" s="169">
        <f>IF(U$2=$A468,Data!R41,0)</f>
        <v>0</v>
      </c>
      <c r="V468" s="169">
        <f>IF(V$2=$A468,Data!S41,0)</f>
        <v>0</v>
      </c>
      <c r="W468" s="169">
        <f>IF(W$2=$A468,Data!T41,0)</f>
        <v>0</v>
      </c>
      <c r="X468" s="169">
        <f>IF(X$2=$A468,Data!U41,0)</f>
        <v>0</v>
      </c>
      <c r="Y468" s="169">
        <f>IF(Y$2=$A468,Data!V41,0)</f>
        <v>0</v>
      </c>
      <c r="Z468" s="169">
        <f>IF(Z$2=$A468,Data!W41,0)</f>
        <v>0</v>
      </c>
      <c r="AA468" s="169">
        <f>IF(AA$2=$A468,Data!X41,0)</f>
        <v>0</v>
      </c>
      <c r="AB468" s="169">
        <f>IF(AB$2=$A468,Data!Y41,0)</f>
        <v>0</v>
      </c>
      <c r="AC468" s="169">
        <f>IF(AC$2=$A468,Data!Z41,0)</f>
        <v>0</v>
      </c>
      <c r="AD468" s="170">
        <f>IF(AD$2=$A468,Data!AA41,0)</f>
        <v>0</v>
      </c>
      <c r="AE468" s="171">
        <f>IF(AE$2=$A468,Data!AB41,0)</f>
        <v>0</v>
      </c>
      <c r="AF468" s="170">
        <f>IF(AF$2=$A468,Data!AC41,0)</f>
        <v>0</v>
      </c>
      <c r="AG468" s="171">
        <f>IF(AG$2=$A468,Data!AD41,0)</f>
        <v>0</v>
      </c>
      <c r="AH468" s="170">
        <f>IF(AH$2=$A468,Data!AE41,0)</f>
        <v>0</v>
      </c>
      <c r="AI468" s="171">
        <f>IF(AI$2=$A468,Data!AF41,0)</f>
        <v>0</v>
      </c>
      <c r="AJ468" s="170">
        <f>IF(AJ$2=$A468,Data!AG41,0)</f>
        <v>0</v>
      </c>
      <c r="AK468" s="171">
        <f>IF(AK$2=$A468,Data!AH41,0)</f>
        <v>0</v>
      </c>
      <c r="AL468" s="170">
        <f>IF(AL$2=$A468,Data!AI41,0)</f>
        <v>0</v>
      </c>
      <c r="AM468" t="str">
        <f t="shared" si="14"/>
        <v>0</v>
      </c>
      <c r="AN468" t="e">
        <f>+INDEX(Validation!$D$4:$D$250,MATCH(Merge!B468,Validation!$E$4:$E$250,0))</f>
        <v>#N/A</v>
      </c>
      <c r="AO468" s="172">
        <f t="shared" si="15"/>
        <v>0</v>
      </c>
    </row>
    <row r="469" spans="1:41" ht="15" x14ac:dyDescent="0.25">
      <c r="A469">
        <f>Inputs!$H$12</f>
        <v>2</v>
      </c>
      <c r="B469" t="str">
        <f>Inputs!$D$4</f>
        <v>Select Agency…</v>
      </c>
      <c r="C469" s="166" t="str">
        <f>Inputs!$I$6</f>
        <v>(insert code)</v>
      </c>
      <c r="D469" t="str">
        <f>IFERROR(INDEX(Inputs!$I$11:$I$19,MATCH(A469,Inputs!$H$11:$H$19)),"")</f>
        <v>(insert code)</v>
      </c>
      <c r="E469" s="167">
        <f>Data!B42</f>
        <v>0</v>
      </c>
      <c r="F469" s="168">
        <f>IF(F$2=$A469,Data!C42,0)</f>
        <v>0</v>
      </c>
      <c r="G469" s="168">
        <f>IF(G$2=$A469,Data!D42,0)</f>
        <v>0</v>
      </c>
      <c r="H469" s="168">
        <f>IF(H$2=$A469,Data!E42,0)</f>
        <v>0</v>
      </c>
      <c r="I469" s="168">
        <f>IF(I$2=$A469,Data!F42,0)</f>
        <v>0</v>
      </c>
      <c r="J469" s="168">
        <f>IF(J$2=$A469,Data!G42,0)</f>
        <v>0</v>
      </c>
      <c r="K469" s="168">
        <f>IF(K$2=$A469,Data!H42,0)</f>
        <v>0</v>
      </c>
      <c r="L469" s="168">
        <f>IF(L$2=$A469,Data!I42,0)</f>
        <v>0</v>
      </c>
      <c r="M469" s="168">
        <f>IF(M$2=$A469,Data!J42,0)</f>
        <v>0</v>
      </c>
      <c r="N469" s="168">
        <f>IF(N$2=$A469,Data!K42,0)</f>
        <v>0</v>
      </c>
      <c r="O469" s="168">
        <f>IF(O$2=$A469,Data!L42,0)</f>
        <v>0</v>
      </c>
      <c r="P469" s="168">
        <f>IF(P$2=$A469,Data!M42,0)</f>
        <v>0</v>
      </c>
      <c r="Q469" s="168">
        <f>IF(Q$2=$A469,Data!N42,0)</f>
        <v>0</v>
      </c>
      <c r="R469" s="169">
        <f>IF(R$2=$A469,Data!O42,0)</f>
        <v>0</v>
      </c>
      <c r="S469" s="169">
        <f>IF(S$2=$A469,Data!P42,0)</f>
        <v>0</v>
      </c>
      <c r="T469" s="169">
        <f>IF(T$2=$A469,Data!Q42,0)</f>
        <v>0</v>
      </c>
      <c r="U469" s="169">
        <f>IF(U$2=$A469,Data!R42,0)</f>
        <v>0</v>
      </c>
      <c r="V469" s="169">
        <f>IF(V$2=$A469,Data!S42,0)</f>
        <v>0</v>
      </c>
      <c r="W469" s="169">
        <f>IF(W$2=$A469,Data!T42,0)</f>
        <v>0</v>
      </c>
      <c r="X469" s="169">
        <f>IF(X$2=$A469,Data!U42,0)</f>
        <v>0</v>
      </c>
      <c r="Y469" s="169">
        <f>IF(Y$2=$A469,Data!V42,0)</f>
        <v>0</v>
      </c>
      <c r="Z469" s="169">
        <f>IF(Z$2=$A469,Data!W42,0)</f>
        <v>0</v>
      </c>
      <c r="AA469" s="169">
        <f>IF(AA$2=$A469,Data!X42,0)</f>
        <v>0</v>
      </c>
      <c r="AB469" s="169">
        <f>IF(AB$2=$A469,Data!Y42,0)</f>
        <v>0</v>
      </c>
      <c r="AC469" s="169">
        <f>IF(AC$2=$A469,Data!Z42,0)</f>
        <v>0</v>
      </c>
      <c r="AD469" s="170">
        <f>IF(AD$2=$A469,Data!AA42,0)</f>
        <v>0</v>
      </c>
      <c r="AE469" s="171">
        <f>IF(AE$2=$A469,Data!AB42,0)</f>
        <v>0</v>
      </c>
      <c r="AF469" s="170">
        <f>IF(AF$2=$A469,Data!AC42,0)</f>
        <v>0</v>
      </c>
      <c r="AG469" s="171">
        <f>IF(AG$2=$A469,Data!AD42,0)</f>
        <v>0</v>
      </c>
      <c r="AH469" s="170">
        <f>IF(AH$2=$A469,Data!AE42,0)</f>
        <v>0</v>
      </c>
      <c r="AI469" s="171">
        <f>IF(AI$2=$A469,Data!AF42,0)</f>
        <v>0</v>
      </c>
      <c r="AJ469" s="170">
        <f>IF(AJ$2=$A469,Data!AG42,0)</f>
        <v>0</v>
      </c>
      <c r="AK469" s="171">
        <f>IF(AK$2=$A469,Data!AH42,0)</f>
        <v>0</v>
      </c>
      <c r="AL469" s="170">
        <f>IF(AL$2=$A469,Data!AI42,0)</f>
        <v>0</v>
      </c>
      <c r="AM469" t="str">
        <f t="shared" si="14"/>
        <v>0</v>
      </c>
      <c r="AN469" t="e">
        <f>+INDEX(Validation!$D$4:$D$250,MATCH(Merge!B469,Validation!$E$4:$E$250,0))</f>
        <v>#N/A</v>
      </c>
      <c r="AO469" s="172">
        <f t="shared" si="15"/>
        <v>0</v>
      </c>
    </row>
    <row r="470" spans="1:41" ht="15" x14ac:dyDescent="0.25">
      <c r="A470">
        <f>Inputs!$H$12</f>
        <v>2</v>
      </c>
      <c r="B470" t="str">
        <f>Inputs!$D$4</f>
        <v>Select Agency…</v>
      </c>
      <c r="C470" s="166" t="str">
        <f>Inputs!$I$6</f>
        <v>(insert code)</v>
      </c>
      <c r="D470" t="str">
        <f>IFERROR(INDEX(Inputs!$I$11:$I$19,MATCH(A470,Inputs!$H$11:$H$19)),"")</f>
        <v>(insert code)</v>
      </c>
      <c r="E470" s="167">
        <f>Data!B43</f>
        <v>0</v>
      </c>
      <c r="F470" s="168">
        <f>IF(F$2=$A470,Data!C43,0)</f>
        <v>0</v>
      </c>
      <c r="G470" s="168">
        <f>IF(G$2=$A470,Data!D43,0)</f>
        <v>0</v>
      </c>
      <c r="H470" s="168">
        <f>IF(H$2=$A470,Data!E43,0)</f>
        <v>0</v>
      </c>
      <c r="I470" s="168">
        <f>IF(I$2=$A470,Data!F43,0)</f>
        <v>0</v>
      </c>
      <c r="J470" s="168">
        <f>IF(J$2=$A470,Data!G43,0)</f>
        <v>0</v>
      </c>
      <c r="K470" s="168">
        <f>IF(K$2=$A470,Data!H43,0)</f>
        <v>0</v>
      </c>
      <c r="L470" s="168">
        <f>IF(L$2=$A470,Data!I43,0)</f>
        <v>0</v>
      </c>
      <c r="M470" s="168">
        <f>IF(M$2=$A470,Data!J43,0)</f>
        <v>0</v>
      </c>
      <c r="N470" s="168">
        <f>IF(N$2=$A470,Data!K43,0)</f>
        <v>0</v>
      </c>
      <c r="O470" s="168">
        <f>IF(O$2=$A470,Data!L43,0)</f>
        <v>0</v>
      </c>
      <c r="P470" s="168">
        <f>IF(P$2=$A470,Data!M43,0)</f>
        <v>0</v>
      </c>
      <c r="Q470" s="168">
        <f>IF(Q$2=$A470,Data!N43,0)</f>
        <v>0</v>
      </c>
      <c r="R470" s="169">
        <f>IF(R$2=$A470,Data!O43,0)</f>
        <v>0</v>
      </c>
      <c r="S470" s="169">
        <f>IF(S$2=$A470,Data!P43,0)</f>
        <v>0</v>
      </c>
      <c r="T470" s="169">
        <f>IF(T$2=$A470,Data!Q43,0)</f>
        <v>0</v>
      </c>
      <c r="U470" s="169">
        <f>IF(U$2=$A470,Data!R43,0)</f>
        <v>0</v>
      </c>
      <c r="V470" s="169">
        <f>IF(V$2=$A470,Data!S43,0)</f>
        <v>0</v>
      </c>
      <c r="W470" s="169">
        <f>IF(W$2=$A470,Data!T43,0)</f>
        <v>0</v>
      </c>
      <c r="X470" s="169">
        <f>IF(X$2=$A470,Data!U43,0)</f>
        <v>0</v>
      </c>
      <c r="Y470" s="169">
        <f>IF(Y$2=$A470,Data!V43,0)</f>
        <v>0</v>
      </c>
      <c r="Z470" s="169">
        <f>IF(Z$2=$A470,Data!W43,0)</f>
        <v>0</v>
      </c>
      <c r="AA470" s="169">
        <f>IF(AA$2=$A470,Data!X43,0)</f>
        <v>0</v>
      </c>
      <c r="AB470" s="169">
        <f>IF(AB$2=$A470,Data!Y43,0)</f>
        <v>0</v>
      </c>
      <c r="AC470" s="169">
        <f>IF(AC$2=$A470,Data!Z43,0)</f>
        <v>0</v>
      </c>
      <c r="AD470" s="170">
        <f>IF(AD$2=$A470,Data!AA43,0)</f>
        <v>0</v>
      </c>
      <c r="AE470" s="171">
        <f>IF(AE$2=$A470,Data!AB43,0)</f>
        <v>0</v>
      </c>
      <c r="AF470" s="170">
        <f>IF(AF$2=$A470,Data!AC43,0)</f>
        <v>0</v>
      </c>
      <c r="AG470" s="171">
        <f>IF(AG$2=$A470,Data!AD43,0)</f>
        <v>0</v>
      </c>
      <c r="AH470" s="170">
        <f>IF(AH$2=$A470,Data!AE43,0)</f>
        <v>0</v>
      </c>
      <c r="AI470" s="171">
        <f>IF(AI$2=$A470,Data!AF43,0)</f>
        <v>0</v>
      </c>
      <c r="AJ470" s="170">
        <f>IF(AJ$2=$A470,Data!AG43,0)</f>
        <v>0</v>
      </c>
      <c r="AK470" s="171">
        <f>IF(AK$2=$A470,Data!AH43,0)</f>
        <v>0</v>
      </c>
      <c r="AL470" s="170">
        <f>IF(AL$2=$A470,Data!AI43,0)</f>
        <v>0</v>
      </c>
      <c r="AM470" t="str">
        <f t="shared" si="14"/>
        <v>0</v>
      </c>
      <c r="AN470" t="e">
        <f>+INDEX(Validation!$D$4:$D$250,MATCH(Merge!B470,Validation!$E$4:$E$250,0))</f>
        <v>#N/A</v>
      </c>
      <c r="AO470" s="172">
        <f t="shared" si="15"/>
        <v>0</v>
      </c>
    </row>
    <row r="471" spans="1:41" ht="15" x14ac:dyDescent="0.25">
      <c r="A471">
        <f>Inputs!$H$12</f>
        <v>2</v>
      </c>
      <c r="B471" t="str">
        <f>Inputs!$D$4</f>
        <v>Select Agency…</v>
      </c>
      <c r="C471" s="166" t="str">
        <f>Inputs!$I$6</f>
        <v>(insert code)</v>
      </c>
      <c r="D471" t="str">
        <f>IFERROR(INDEX(Inputs!$I$11:$I$19,MATCH(A471,Inputs!$H$11:$H$19)),"")</f>
        <v>(insert code)</v>
      </c>
      <c r="E471" s="167">
        <f>Data!B44</f>
        <v>0</v>
      </c>
      <c r="F471" s="168">
        <f>IF(F$2=$A471,Data!C44,0)</f>
        <v>0</v>
      </c>
      <c r="G471" s="168">
        <f>IF(G$2=$A471,Data!D44,0)</f>
        <v>0</v>
      </c>
      <c r="H471" s="168">
        <f>IF(H$2=$A471,Data!E44,0)</f>
        <v>0</v>
      </c>
      <c r="I471" s="168">
        <f>IF(I$2=$A471,Data!F44,0)</f>
        <v>0</v>
      </c>
      <c r="J471" s="168">
        <f>IF(J$2=$A471,Data!G44,0)</f>
        <v>0</v>
      </c>
      <c r="K471" s="168">
        <f>IF(K$2=$A471,Data!H44,0)</f>
        <v>0</v>
      </c>
      <c r="L471" s="168">
        <f>IF(L$2=$A471,Data!I44,0)</f>
        <v>0</v>
      </c>
      <c r="M471" s="168">
        <f>IF(M$2=$A471,Data!J44,0)</f>
        <v>0</v>
      </c>
      <c r="N471" s="168">
        <f>IF(N$2=$A471,Data!K44,0)</f>
        <v>0</v>
      </c>
      <c r="O471" s="168">
        <f>IF(O$2=$A471,Data!L44,0)</f>
        <v>0</v>
      </c>
      <c r="P471" s="168">
        <f>IF(P$2=$A471,Data!M44,0)</f>
        <v>0</v>
      </c>
      <c r="Q471" s="168">
        <f>IF(Q$2=$A471,Data!N44,0)</f>
        <v>0</v>
      </c>
      <c r="R471" s="169">
        <f>IF(R$2=$A471,Data!O44,0)</f>
        <v>0</v>
      </c>
      <c r="S471" s="169">
        <f>IF(S$2=$A471,Data!P44,0)</f>
        <v>0</v>
      </c>
      <c r="T471" s="169">
        <f>IF(T$2=$A471,Data!Q44,0)</f>
        <v>0</v>
      </c>
      <c r="U471" s="169">
        <f>IF(U$2=$A471,Data!R44,0)</f>
        <v>0</v>
      </c>
      <c r="V471" s="169">
        <f>IF(V$2=$A471,Data!S44,0)</f>
        <v>0</v>
      </c>
      <c r="W471" s="169">
        <f>IF(W$2=$A471,Data!T44,0)</f>
        <v>0</v>
      </c>
      <c r="X471" s="169">
        <f>IF(X$2=$A471,Data!U44,0)</f>
        <v>0</v>
      </c>
      <c r="Y471" s="169">
        <f>IF(Y$2=$A471,Data!V44,0)</f>
        <v>0</v>
      </c>
      <c r="Z471" s="169">
        <f>IF(Z$2=$A471,Data!W44,0)</f>
        <v>0</v>
      </c>
      <c r="AA471" s="169">
        <f>IF(AA$2=$A471,Data!X44,0)</f>
        <v>0</v>
      </c>
      <c r="AB471" s="169">
        <f>IF(AB$2=$A471,Data!Y44,0)</f>
        <v>0</v>
      </c>
      <c r="AC471" s="169">
        <f>IF(AC$2=$A471,Data!Z44,0)</f>
        <v>0</v>
      </c>
      <c r="AD471" s="170">
        <f>IF(AD$2=$A471,Data!AA44,0)</f>
        <v>0</v>
      </c>
      <c r="AE471" s="171">
        <f>IF(AE$2=$A471,Data!AB44,0)</f>
        <v>0</v>
      </c>
      <c r="AF471" s="170">
        <f>IF(AF$2=$A471,Data!AC44,0)</f>
        <v>0</v>
      </c>
      <c r="AG471" s="171">
        <f>IF(AG$2=$A471,Data!AD44,0)</f>
        <v>0</v>
      </c>
      <c r="AH471" s="170">
        <f>IF(AH$2=$A471,Data!AE44,0)</f>
        <v>0</v>
      </c>
      <c r="AI471" s="171">
        <f>IF(AI$2=$A471,Data!AF44,0)</f>
        <v>0</v>
      </c>
      <c r="AJ471" s="170">
        <f>IF(AJ$2=$A471,Data!AG44,0)</f>
        <v>0</v>
      </c>
      <c r="AK471" s="171">
        <f>IF(AK$2=$A471,Data!AH44,0)</f>
        <v>0</v>
      </c>
      <c r="AL471" s="170">
        <f>IF(AL$2=$A471,Data!AI44,0)</f>
        <v>0</v>
      </c>
      <c r="AM471" t="str">
        <f t="shared" si="14"/>
        <v>0</v>
      </c>
      <c r="AN471" t="e">
        <f>+INDEX(Validation!$D$4:$D$250,MATCH(Merge!B471,Validation!$E$4:$E$250,0))</f>
        <v>#N/A</v>
      </c>
      <c r="AO471" s="172">
        <f t="shared" si="15"/>
        <v>0</v>
      </c>
    </row>
    <row r="472" spans="1:41" ht="15" x14ac:dyDescent="0.25">
      <c r="A472">
        <f>Inputs!$H$12</f>
        <v>2</v>
      </c>
      <c r="B472" t="str">
        <f>Inputs!$D$4</f>
        <v>Select Agency…</v>
      </c>
      <c r="C472" s="166" t="str">
        <f>Inputs!$I$6</f>
        <v>(insert code)</v>
      </c>
      <c r="D472" t="str">
        <f>IFERROR(INDEX(Inputs!$I$11:$I$19,MATCH(A472,Inputs!$H$11:$H$19)),"")</f>
        <v>(insert code)</v>
      </c>
      <c r="E472" s="167">
        <f>Data!B45</f>
        <v>0</v>
      </c>
      <c r="F472" s="168">
        <f>IF(F$2=$A472,Data!C45,0)</f>
        <v>0</v>
      </c>
      <c r="G472" s="168">
        <f>IF(G$2=$A472,Data!D45,0)</f>
        <v>0</v>
      </c>
      <c r="H472" s="168">
        <f>IF(H$2=$A472,Data!E45,0)</f>
        <v>0</v>
      </c>
      <c r="I472" s="168">
        <f>IF(I$2=$A472,Data!F45,0)</f>
        <v>0</v>
      </c>
      <c r="J472" s="168">
        <f>IF(J$2=$A472,Data!G45,0)</f>
        <v>0</v>
      </c>
      <c r="K472" s="168">
        <f>IF(K$2=$A472,Data!H45,0)</f>
        <v>0</v>
      </c>
      <c r="L472" s="168">
        <f>IF(L$2=$A472,Data!I45,0)</f>
        <v>0</v>
      </c>
      <c r="M472" s="168">
        <f>IF(M$2=$A472,Data!J45,0)</f>
        <v>0</v>
      </c>
      <c r="N472" s="168">
        <f>IF(N$2=$A472,Data!K45,0)</f>
        <v>0</v>
      </c>
      <c r="O472" s="168">
        <f>IF(O$2=$A472,Data!L45,0)</f>
        <v>0</v>
      </c>
      <c r="P472" s="168">
        <f>IF(P$2=$A472,Data!M45,0)</f>
        <v>0</v>
      </c>
      <c r="Q472" s="168">
        <f>IF(Q$2=$A472,Data!N45,0)</f>
        <v>0</v>
      </c>
      <c r="R472" s="169">
        <f>IF(R$2=$A472,Data!O45,0)</f>
        <v>0</v>
      </c>
      <c r="S472" s="169">
        <f>IF(S$2=$A472,Data!P45,0)</f>
        <v>0</v>
      </c>
      <c r="T472" s="169">
        <f>IF(T$2=$A472,Data!Q45,0)</f>
        <v>0</v>
      </c>
      <c r="U472" s="169">
        <f>IF(U$2=$A472,Data!R45,0)</f>
        <v>0</v>
      </c>
      <c r="V472" s="169">
        <f>IF(V$2=$A472,Data!S45,0)</f>
        <v>0</v>
      </c>
      <c r="W472" s="169">
        <f>IF(W$2=$A472,Data!T45,0)</f>
        <v>0</v>
      </c>
      <c r="X472" s="169">
        <f>IF(X$2=$A472,Data!U45,0)</f>
        <v>0</v>
      </c>
      <c r="Y472" s="169">
        <f>IF(Y$2=$A472,Data!V45,0)</f>
        <v>0</v>
      </c>
      <c r="Z472" s="169">
        <f>IF(Z$2=$A472,Data!W45,0)</f>
        <v>0</v>
      </c>
      <c r="AA472" s="169">
        <f>IF(AA$2=$A472,Data!X45,0)</f>
        <v>0</v>
      </c>
      <c r="AB472" s="169">
        <f>IF(AB$2=$A472,Data!Y45,0)</f>
        <v>0</v>
      </c>
      <c r="AC472" s="169">
        <f>IF(AC$2=$A472,Data!Z45,0)</f>
        <v>0</v>
      </c>
      <c r="AD472" s="170">
        <f>IF(AD$2=$A472,Data!AA45,0)</f>
        <v>0</v>
      </c>
      <c r="AE472" s="171">
        <f>IF(AE$2=$A472,Data!AB45,0)</f>
        <v>0</v>
      </c>
      <c r="AF472" s="170">
        <f>IF(AF$2=$A472,Data!AC45,0)</f>
        <v>0</v>
      </c>
      <c r="AG472" s="171">
        <f>IF(AG$2=$A472,Data!AD45,0)</f>
        <v>0</v>
      </c>
      <c r="AH472" s="170">
        <f>IF(AH$2=$A472,Data!AE45,0)</f>
        <v>0</v>
      </c>
      <c r="AI472" s="171">
        <f>IF(AI$2=$A472,Data!AF45,0)</f>
        <v>0</v>
      </c>
      <c r="AJ472" s="170">
        <f>IF(AJ$2=$A472,Data!AG45,0)</f>
        <v>0</v>
      </c>
      <c r="AK472" s="171">
        <f>IF(AK$2=$A472,Data!AH45,0)</f>
        <v>0</v>
      </c>
      <c r="AL472" s="170">
        <f>IF(AL$2=$A472,Data!AI45,0)</f>
        <v>0</v>
      </c>
      <c r="AM472" t="str">
        <f t="shared" si="14"/>
        <v>0</v>
      </c>
      <c r="AN472" t="e">
        <f>+INDEX(Validation!$D$4:$D$250,MATCH(Merge!B472,Validation!$E$4:$E$250,0))</f>
        <v>#N/A</v>
      </c>
      <c r="AO472" s="172">
        <f t="shared" si="15"/>
        <v>0</v>
      </c>
    </row>
    <row r="473" spans="1:41" ht="15" x14ac:dyDescent="0.25">
      <c r="A473">
        <f>Inputs!$H$12</f>
        <v>2</v>
      </c>
      <c r="B473" t="str">
        <f>Inputs!$D$4</f>
        <v>Select Agency…</v>
      </c>
      <c r="C473" s="166" t="str">
        <f>Inputs!$I$6</f>
        <v>(insert code)</v>
      </c>
      <c r="D473" t="str">
        <f>IFERROR(INDEX(Inputs!$I$11:$I$19,MATCH(A473,Inputs!$H$11:$H$19)),"")</f>
        <v>(insert code)</v>
      </c>
      <c r="E473" s="167">
        <f>Data!B46</f>
        <v>0</v>
      </c>
      <c r="F473" s="168">
        <f>IF(F$2=$A473,Data!C46,0)</f>
        <v>0</v>
      </c>
      <c r="G473" s="168">
        <f>IF(G$2=$A473,Data!D46,0)</f>
        <v>0</v>
      </c>
      <c r="H473" s="168">
        <f>IF(H$2=$A473,Data!E46,0)</f>
        <v>0</v>
      </c>
      <c r="I473" s="168">
        <f>IF(I$2=$A473,Data!F46,0)</f>
        <v>0</v>
      </c>
      <c r="J473" s="168">
        <f>IF(J$2=$A473,Data!G46,0)</f>
        <v>0</v>
      </c>
      <c r="K473" s="168">
        <f>IF(K$2=$A473,Data!H46,0)</f>
        <v>0</v>
      </c>
      <c r="L473" s="168">
        <f>IF(L$2=$A473,Data!I46,0)</f>
        <v>0</v>
      </c>
      <c r="M473" s="168">
        <f>IF(M$2=$A473,Data!J46,0)</f>
        <v>0</v>
      </c>
      <c r="N473" s="168">
        <f>IF(N$2=$A473,Data!K46,0)</f>
        <v>0</v>
      </c>
      <c r="O473" s="168">
        <f>IF(O$2=$A473,Data!L46,0)</f>
        <v>0</v>
      </c>
      <c r="P473" s="168">
        <f>IF(P$2=$A473,Data!M46,0)</f>
        <v>0</v>
      </c>
      <c r="Q473" s="168">
        <f>IF(Q$2=$A473,Data!N46,0)</f>
        <v>0</v>
      </c>
      <c r="R473" s="169">
        <f>IF(R$2=$A473,Data!O46,0)</f>
        <v>0</v>
      </c>
      <c r="S473" s="169">
        <f>IF(S$2=$A473,Data!P46,0)</f>
        <v>0</v>
      </c>
      <c r="T473" s="169">
        <f>IF(T$2=$A473,Data!Q46,0)</f>
        <v>0</v>
      </c>
      <c r="U473" s="169">
        <f>IF(U$2=$A473,Data!R46,0)</f>
        <v>0</v>
      </c>
      <c r="V473" s="169">
        <f>IF(V$2=$A473,Data!S46,0)</f>
        <v>0</v>
      </c>
      <c r="W473" s="169">
        <f>IF(W$2=$A473,Data!T46,0)</f>
        <v>0</v>
      </c>
      <c r="X473" s="169">
        <f>IF(X$2=$A473,Data!U46,0)</f>
        <v>0</v>
      </c>
      <c r="Y473" s="169">
        <f>IF(Y$2=$A473,Data!V46,0)</f>
        <v>0</v>
      </c>
      <c r="Z473" s="169">
        <f>IF(Z$2=$A473,Data!W46,0)</f>
        <v>0</v>
      </c>
      <c r="AA473" s="169">
        <f>IF(AA$2=$A473,Data!X46,0)</f>
        <v>0</v>
      </c>
      <c r="AB473" s="169">
        <f>IF(AB$2=$A473,Data!Y46,0)</f>
        <v>0</v>
      </c>
      <c r="AC473" s="169">
        <f>IF(AC$2=$A473,Data!Z46,0)</f>
        <v>0</v>
      </c>
      <c r="AD473" s="170">
        <f>IF(AD$2=$A473,Data!AA46,0)</f>
        <v>0</v>
      </c>
      <c r="AE473" s="171">
        <f>IF(AE$2=$A473,Data!AB46,0)</f>
        <v>0</v>
      </c>
      <c r="AF473" s="170">
        <f>IF(AF$2=$A473,Data!AC46,0)</f>
        <v>0</v>
      </c>
      <c r="AG473" s="171">
        <f>IF(AG$2=$A473,Data!AD46,0)</f>
        <v>0</v>
      </c>
      <c r="AH473" s="170">
        <f>IF(AH$2=$A473,Data!AE46,0)</f>
        <v>0</v>
      </c>
      <c r="AI473" s="171">
        <f>IF(AI$2=$A473,Data!AF46,0)</f>
        <v>0</v>
      </c>
      <c r="AJ473" s="170">
        <f>IF(AJ$2=$A473,Data!AG46,0)</f>
        <v>0</v>
      </c>
      <c r="AK473" s="171">
        <f>IF(AK$2=$A473,Data!AH46,0)</f>
        <v>0</v>
      </c>
      <c r="AL473" s="170">
        <f>IF(AL$2=$A473,Data!AI46,0)</f>
        <v>0</v>
      </c>
      <c r="AM473" t="str">
        <f t="shared" si="14"/>
        <v>0</v>
      </c>
      <c r="AN473" t="e">
        <f>+INDEX(Validation!$D$4:$D$250,MATCH(Merge!B473,Validation!$E$4:$E$250,0))</f>
        <v>#N/A</v>
      </c>
      <c r="AO473" s="172">
        <f t="shared" si="15"/>
        <v>0</v>
      </c>
    </row>
    <row r="474" spans="1:41" ht="15" x14ac:dyDescent="0.25">
      <c r="A474">
        <f>Inputs!$H$12</f>
        <v>2</v>
      </c>
      <c r="B474" t="str">
        <f>Inputs!$D$4</f>
        <v>Select Agency…</v>
      </c>
      <c r="C474" s="166" t="str">
        <f>Inputs!$I$6</f>
        <v>(insert code)</v>
      </c>
      <c r="D474" t="str">
        <f>IFERROR(INDEX(Inputs!$I$11:$I$19,MATCH(A474,Inputs!$H$11:$H$19)),"")</f>
        <v>(insert code)</v>
      </c>
      <c r="E474" s="167">
        <f>Data!B47</f>
        <v>0</v>
      </c>
      <c r="F474" s="168">
        <f>IF(F$2=$A474,Data!C47,0)</f>
        <v>0</v>
      </c>
      <c r="G474" s="168">
        <f>IF(G$2=$A474,Data!D47,0)</f>
        <v>0</v>
      </c>
      <c r="H474" s="168">
        <f>IF(H$2=$A474,Data!E47,0)</f>
        <v>0</v>
      </c>
      <c r="I474" s="168">
        <f>IF(I$2=$A474,Data!F47,0)</f>
        <v>0</v>
      </c>
      <c r="J474" s="168">
        <f>IF(J$2=$A474,Data!G47,0)</f>
        <v>0</v>
      </c>
      <c r="K474" s="168">
        <f>IF(K$2=$A474,Data!H47,0)</f>
        <v>0</v>
      </c>
      <c r="L474" s="168">
        <f>IF(L$2=$A474,Data!I47,0)</f>
        <v>0</v>
      </c>
      <c r="M474" s="168">
        <f>IF(M$2=$A474,Data!J47,0)</f>
        <v>0</v>
      </c>
      <c r="N474" s="168">
        <f>IF(N$2=$A474,Data!K47,0)</f>
        <v>0</v>
      </c>
      <c r="O474" s="168">
        <f>IF(O$2=$A474,Data!L47,0)</f>
        <v>0</v>
      </c>
      <c r="P474" s="168">
        <f>IF(P$2=$A474,Data!M47,0)</f>
        <v>0</v>
      </c>
      <c r="Q474" s="168">
        <f>IF(Q$2=$A474,Data!N47,0)</f>
        <v>0</v>
      </c>
      <c r="R474" s="169">
        <f>IF(R$2=$A474,Data!O47,0)</f>
        <v>0</v>
      </c>
      <c r="S474" s="169">
        <f>IF(S$2=$A474,Data!P47,0)</f>
        <v>0</v>
      </c>
      <c r="T474" s="169">
        <f>IF(T$2=$A474,Data!Q47,0)</f>
        <v>0</v>
      </c>
      <c r="U474" s="169">
        <f>IF(U$2=$A474,Data!R47,0)</f>
        <v>0</v>
      </c>
      <c r="V474" s="169">
        <f>IF(V$2=$A474,Data!S47,0)</f>
        <v>0</v>
      </c>
      <c r="W474" s="169">
        <f>IF(W$2=$A474,Data!T47,0)</f>
        <v>0</v>
      </c>
      <c r="X474" s="169">
        <f>IF(X$2=$A474,Data!U47,0)</f>
        <v>0</v>
      </c>
      <c r="Y474" s="169">
        <f>IF(Y$2=$A474,Data!V47,0)</f>
        <v>0</v>
      </c>
      <c r="Z474" s="169">
        <f>IF(Z$2=$A474,Data!W47,0)</f>
        <v>0</v>
      </c>
      <c r="AA474" s="169">
        <f>IF(AA$2=$A474,Data!X47,0)</f>
        <v>0</v>
      </c>
      <c r="AB474" s="169">
        <f>IF(AB$2=$A474,Data!Y47,0)</f>
        <v>0</v>
      </c>
      <c r="AC474" s="169">
        <f>IF(AC$2=$A474,Data!Z47,0)</f>
        <v>0</v>
      </c>
      <c r="AD474" s="170">
        <f>IF(AD$2=$A474,Data!AA47,0)</f>
        <v>0</v>
      </c>
      <c r="AE474" s="171">
        <f>IF(AE$2=$A474,Data!AB47,0)</f>
        <v>0</v>
      </c>
      <c r="AF474" s="170">
        <f>IF(AF$2=$A474,Data!AC47,0)</f>
        <v>0</v>
      </c>
      <c r="AG474" s="171">
        <f>IF(AG$2=$A474,Data!AD47,0)</f>
        <v>0</v>
      </c>
      <c r="AH474" s="170">
        <f>IF(AH$2=$A474,Data!AE47,0)</f>
        <v>0</v>
      </c>
      <c r="AI474" s="171">
        <f>IF(AI$2=$A474,Data!AF47,0)</f>
        <v>0</v>
      </c>
      <c r="AJ474" s="170">
        <f>IF(AJ$2=$A474,Data!AG47,0)</f>
        <v>0</v>
      </c>
      <c r="AK474" s="171">
        <f>IF(AK$2=$A474,Data!AH47,0)</f>
        <v>0</v>
      </c>
      <c r="AL474" s="170">
        <f>IF(AL$2=$A474,Data!AI47,0)</f>
        <v>0</v>
      </c>
      <c r="AM474" t="str">
        <f t="shared" si="14"/>
        <v>0</v>
      </c>
      <c r="AN474" t="e">
        <f>+INDEX(Validation!$D$4:$D$250,MATCH(Merge!B474,Validation!$E$4:$E$250,0))</f>
        <v>#N/A</v>
      </c>
      <c r="AO474" s="172">
        <f t="shared" si="15"/>
        <v>0</v>
      </c>
    </row>
    <row r="475" spans="1:41" ht="15" x14ac:dyDescent="0.25">
      <c r="A475">
        <f>Inputs!$H$12</f>
        <v>2</v>
      </c>
      <c r="B475" t="str">
        <f>Inputs!$D$4</f>
        <v>Select Agency…</v>
      </c>
      <c r="C475" s="166" t="str">
        <f>Inputs!$I$6</f>
        <v>(insert code)</v>
      </c>
      <c r="D475" t="str">
        <f>IFERROR(INDEX(Inputs!$I$11:$I$19,MATCH(A475,Inputs!$H$11:$H$19)),"")</f>
        <v>(insert code)</v>
      </c>
      <c r="E475" s="167">
        <f>Data!B48</f>
        <v>0</v>
      </c>
      <c r="F475" s="168">
        <f>IF(F$2=$A475,Data!C48,0)</f>
        <v>0</v>
      </c>
      <c r="G475" s="168">
        <f>IF(G$2=$A475,Data!D48,0)</f>
        <v>0</v>
      </c>
      <c r="H475" s="168">
        <f>IF(H$2=$A475,Data!E48,0)</f>
        <v>0</v>
      </c>
      <c r="I475" s="168">
        <f>IF(I$2=$A475,Data!F48,0)</f>
        <v>0</v>
      </c>
      <c r="J475" s="168">
        <f>IF(J$2=$A475,Data!G48,0)</f>
        <v>0</v>
      </c>
      <c r="K475" s="168">
        <f>IF(K$2=$A475,Data!H48,0)</f>
        <v>0</v>
      </c>
      <c r="L475" s="168">
        <f>IF(L$2=$A475,Data!I48,0)</f>
        <v>0</v>
      </c>
      <c r="M475" s="168">
        <f>IF(M$2=$A475,Data!J48,0)</f>
        <v>0</v>
      </c>
      <c r="N475" s="168">
        <f>IF(N$2=$A475,Data!K48,0)</f>
        <v>0</v>
      </c>
      <c r="O475" s="168">
        <f>IF(O$2=$A475,Data!L48,0)</f>
        <v>0</v>
      </c>
      <c r="P475" s="168">
        <f>IF(P$2=$A475,Data!M48,0)</f>
        <v>0</v>
      </c>
      <c r="Q475" s="168">
        <f>IF(Q$2=$A475,Data!N48,0)</f>
        <v>0</v>
      </c>
      <c r="R475" s="169">
        <f>IF(R$2=$A475,Data!O48,0)</f>
        <v>0</v>
      </c>
      <c r="S475" s="169">
        <f>IF(S$2=$A475,Data!P48,0)</f>
        <v>0</v>
      </c>
      <c r="T475" s="169">
        <f>IF(T$2=$A475,Data!Q48,0)</f>
        <v>0</v>
      </c>
      <c r="U475" s="169">
        <f>IF(U$2=$A475,Data!R48,0)</f>
        <v>0</v>
      </c>
      <c r="V475" s="169">
        <f>IF(V$2=$A475,Data!S48,0)</f>
        <v>0</v>
      </c>
      <c r="W475" s="169">
        <f>IF(W$2=$A475,Data!T48,0)</f>
        <v>0</v>
      </c>
      <c r="X475" s="169">
        <f>IF(X$2=$A475,Data!U48,0)</f>
        <v>0</v>
      </c>
      <c r="Y475" s="169">
        <f>IF(Y$2=$A475,Data!V48,0)</f>
        <v>0</v>
      </c>
      <c r="Z475" s="169">
        <f>IF(Z$2=$A475,Data!W48,0)</f>
        <v>0</v>
      </c>
      <c r="AA475" s="169">
        <f>IF(AA$2=$A475,Data!X48,0)</f>
        <v>0</v>
      </c>
      <c r="AB475" s="169">
        <f>IF(AB$2=$A475,Data!Y48,0)</f>
        <v>0</v>
      </c>
      <c r="AC475" s="169">
        <f>IF(AC$2=$A475,Data!Z48,0)</f>
        <v>0</v>
      </c>
      <c r="AD475" s="170">
        <f>IF(AD$2=$A475,Data!AA48,0)</f>
        <v>0</v>
      </c>
      <c r="AE475" s="171">
        <f>IF(AE$2=$A475,Data!AB48,0)</f>
        <v>0</v>
      </c>
      <c r="AF475" s="170">
        <f>IF(AF$2=$A475,Data!AC48,0)</f>
        <v>0</v>
      </c>
      <c r="AG475" s="171">
        <f>IF(AG$2=$A475,Data!AD48,0)</f>
        <v>0</v>
      </c>
      <c r="AH475" s="170">
        <f>IF(AH$2=$A475,Data!AE48,0)</f>
        <v>0</v>
      </c>
      <c r="AI475" s="171">
        <f>IF(AI$2=$A475,Data!AF48,0)</f>
        <v>0</v>
      </c>
      <c r="AJ475" s="170">
        <f>IF(AJ$2=$A475,Data!AG48,0)</f>
        <v>0</v>
      </c>
      <c r="AK475" s="171">
        <f>IF(AK$2=$A475,Data!AH48,0)</f>
        <v>0</v>
      </c>
      <c r="AL475" s="170">
        <f>IF(AL$2=$A475,Data!AI48,0)</f>
        <v>0</v>
      </c>
      <c r="AM475" t="str">
        <f t="shared" si="14"/>
        <v>0</v>
      </c>
      <c r="AN475" t="e">
        <f>+INDEX(Validation!$D$4:$D$250,MATCH(Merge!B475,Validation!$E$4:$E$250,0))</f>
        <v>#N/A</v>
      </c>
      <c r="AO475" s="172">
        <f t="shared" si="15"/>
        <v>0</v>
      </c>
    </row>
    <row r="476" spans="1:41" ht="15" x14ac:dyDescent="0.25">
      <c r="A476">
        <f>Inputs!$H$12</f>
        <v>2</v>
      </c>
      <c r="B476" t="str">
        <f>Inputs!$D$4</f>
        <v>Select Agency…</v>
      </c>
      <c r="C476" s="166" t="str">
        <f>Inputs!$I$6</f>
        <v>(insert code)</v>
      </c>
      <c r="D476" t="str">
        <f>IFERROR(INDEX(Inputs!$I$11:$I$19,MATCH(A476,Inputs!$H$11:$H$19)),"")</f>
        <v>(insert code)</v>
      </c>
      <c r="E476" s="167">
        <f>Data!B49</f>
        <v>0</v>
      </c>
      <c r="F476" s="168">
        <f>IF(F$2=$A476,Data!C49,0)</f>
        <v>0</v>
      </c>
      <c r="G476" s="168">
        <f>IF(G$2=$A476,Data!D49,0)</f>
        <v>0</v>
      </c>
      <c r="H476" s="168">
        <f>IF(H$2=$A476,Data!E49,0)</f>
        <v>0</v>
      </c>
      <c r="I476" s="168">
        <f>IF(I$2=$A476,Data!F49,0)</f>
        <v>0</v>
      </c>
      <c r="J476" s="168">
        <f>IF(J$2=$A476,Data!G49,0)</f>
        <v>0</v>
      </c>
      <c r="K476" s="168">
        <f>IF(K$2=$A476,Data!H49,0)</f>
        <v>0</v>
      </c>
      <c r="L476" s="168">
        <f>IF(L$2=$A476,Data!I49,0)</f>
        <v>0</v>
      </c>
      <c r="M476" s="168">
        <f>IF(M$2=$A476,Data!J49,0)</f>
        <v>0</v>
      </c>
      <c r="N476" s="168">
        <f>IF(N$2=$A476,Data!K49,0)</f>
        <v>0</v>
      </c>
      <c r="O476" s="168">
        <f>IF(O$2=$A476,Data!L49,0)</f>
        <v>0</v>
      </c>
      <c r="P476" s="168">
        <f>IF(P$2=$A476,Data!M49,0)</f>
        <v>0</v>
      </c>
      <c r="Q476" s="168">
        <f>IF(Q$2=$A476,Data!N49,0)</f>
        <v>0</v>
      </c>
      <c r="R476" s="169">
        <f>IF(R$2=$A476,Data!O49,0)</f>
        <v>0</v>
      </c>
      <c r="S476" s="169">
        <f>IF(S$2=$A476,Data!P49,0)</f>
        <v>0</v>
      </c>
      <c r="T476" s="169">
        <f>IF(T$2=$A476,Data!Q49,0)</f>
        <v>0</v>
      </c>
      <c r="U476" s="169">
        <f>IF(U$2=$A476,Data!R49,0)</f>
        <v>0</v>
      </c>
      <c r="V476" s="169">
        <f>IF(V$2=$A476,Data!S49,0)</f>
        <v>0</v>
      </c>
      <c r="W476" s="169">
        <f>IF(W$2=$A476,Data!T49,0)</f>
        <v>0</v>
      </c>
      <c r="X476" s="169">
        <f>IF(X$2=$A476,Data!U49,0)</f>
        <v>0</v>
      </c>
      <c r="Y476" s="169">
        <f>IF(Y$2=$A476,Data!V49,0)</f>
        <v>0</v>
      </c>
      <c r="Z476" s="169">
        <f>IF(Z$2=$A476,Data!W49,0)</f>
        <v>0</v>
      </c>
      <c r="AA476" s="169">
        <f>IF(AA$2=$A476,Data!X49,0)</f>
        <v>0</v>
      </c>
      <c r="AB476" s="169">
        <f>IF(AB$2=$A476,Data!Y49,0)</f>
        <v>0</v>
      </c>
      <c r="AC476" s="169">
        <f>IF(AC$2=$A476,Data!Z49,0)</f>
        <v>0</v>
      </c>
      <c r="AD476" s="170">
        <f>IF(AD$2=$A476,Data!AA49,0)</f>
        <v>0</v>
      </c>
      <c r="AE476" s="171">
        <f>IF(AE$2=$A476,Data!AB49,0)</f>
        <v>0</v>
      </c>
      <c r="AF476" s="170">
        <f>IF(AF$2=$A476,Data!AC49,0)</f>
        <v>0</v>
      </c>
      <c r="AG476" s="171">
        <f>IF(AG$2=$A476,Data!AD49,0)</f>
        <v>0</v>
      </c>
      <c r="AH476" s="170">
        <f>IF(AH$2=$A476,Data!AE49,0)</f>
        <v>0</v>
      </c>
      <c r="AI476" s="171">
        <f>IF(AI$2=$A476,Data!AF49,0)</f>
        <v>0</v>
      </c>
      <c r="AJ476" s="170">
        <f>IF(AJ$2=$A476,Data!AG49,0)</f>
        <v>0</v>
      </c>
      <c r="AK476" s="171">
        <f>IF(AK$2=$A476,Data!AH49,0)</f>
        <v>0</v>
      </c>
      <c r="AL476" s="170">
        <f>IF(AL$2=$A476,Data!AI49,0)</f>
        <v>0</v>
      </c>
      <c r="AM476" t="str">
        <f t="shared" si="14"/>
        <v>0</v>
      </c>
      <c r="AN476" t="e">
        <f>+INDEX(Validation!$D$4:$D$250,MATCH(Merge!B476,Validation!$E$4:$E$250,0))</f>
        <v>#N/A</v>
      </c>
      <c r="AO476" s="172">
        <f t="shared" si="15"/>
        <v>0</v>
      </c>
    </row>
    <row r="477" spans="1:41" ht="15" x14ac:dyDescent="0.25">
      <c r="A477">
        <f>Inputs!$H$12</f>
        <v>2</v>
      </c>
      <c r="B477" t="str">
        <f>Inputs!$D$4</f>
        <v>Select Agency…</v>
      </c>
      <c r="C477" s="166" t="str">
        <f>Inputs!$I$6</f>
        <v>(insert code)</v>
      </c>
      <c r="D477" t="str">
        <f>IFERROR(INDEX(Inputs!$I$11:$I$19,MATCH(A477,Inputs!$H$11:$H$19)),"")</f>
        <v>(insert code)</v>
      </c>
      <c r="E477" s="167">
        <f>Data!B50</f>
        <v>0</v>
      </c>
      <c r="F477" s="168">
        <f>IF(F$2=$A477,Data!C50,0)</f>
        <v>0</v>
      </c>
      <c r="G477" s="168">
        <f>IF(G$2=$A477,Data!D50,0)</f>
        <v>0</v>
      </c>
      <c r="H477" s="168">
        <f>IF(H$2=$A477,Data!E50,0)</f>
        <v>0</v>
      </c>
      <c r="I477" s="168">
        <f>IF(I$2=$A477,Data!F50,0)</f>
        <v>0</v>
      </c>
      <c r="J477" s="168">
        <f>IF(J$2=$A477,Data!G50,0)</f>
        <v>0</v>
      </c>
      <c r="K477" s="168">
        <f>IF(K$2=$A477,Data!H50,0)</f>
        <v>0</v>
      </c>
      <c r="L477" s="168">
        <f>IF(L$2=$A477,Data!I50,0)</f>
        <v>0</v>
      </c>
      <c r="M477" s="168">
        <f>IF(M$2=$A477,Data!J50,0)</f>
        <v>0</v>
      </c>
      <c r="N477" s="168">
        <f>IF(N$2=$A477,Data!K50,0)</f>
        <v>0</v>
      </c>
      <c r="O477" s="168">
        <f>IF(O$2=$A477,Data!L50,0)</f>
        <v>0</v>
      </c>
      <c r="P477" s="168">
        <f>IF(P$2=$A477,Data!M50,0)</f>
        <v>0</v>
      </c>
      <c r="Q477" s="168">
        <f>IF(Q$2=$A477,Data!N50,0)</f>
        <v>0</v>
      </c>
      <c r="R477" s="169">
        <f>IF(R$2=$A477,Data!O50,0)</f>
        <v>0</v>
      </c>
      <c r="S477" s="169">
        <f>IF(S$2=$A477,Data!P50,0)</f>
        <v>0</v>
      </c>
      <c r="T477" s="169">
        <f>IF(T$2=$A477,Data!Q50,0)</f>
        <v>0</v>
      </c>
      <c r="U477" s="169">
        <f>IF(U$2=$A477,Data!R50,0)</f>
        <v>0</v>
      </c>
      <c r="V477" s="169">
        <f>IF(V$2=$A477,Data!S50,0)</f>
        <v>0</v>
      </c>
      <c r="W477" s="169">
        <f>IF(W$2=$A477,Data!T50,0)</f>
        <v>0</v>
      </c>
      <c r="X477" s="169">
        <f>IF(X$2=$A477,Data!U50,0)</f>
        <v>0</v>
      </c>
      <c r="Y477" s="169">
        <f>IF(Y$2=$A477,Data!V50,0)</f>
        <v>0</v>
      </c>
      <c r="Z477" s="169">
        <f>IF(Z$2=$A477,Data!W50,0)</f>
        <v>0</v>
      </c>
      <c r="AA477" s="169">
        <f>IF(AA$2=$A477,Data!X50,0)</f>
        <v>0</v>
      </c>
      <c r="AB477" s="169">
        <f>IF(AB$2=$A477,Data!Y50,0)</f>
        <v>0</v>
      </c>
      <c r="AC477" s="169">
        <f>IF(AC$2=$A477,Data!Z50,0)</f>
        <v>0</v>
      </c>
      <c r="AD477" s="170">
        <f>IF(AD$2=$A477,Data!AA50,0)</f>
        <v>0</v>
      </c>
      <c r="AE477" s="171">
        <f>IF(AE$2=$A477,Data!AB50,0)</f>
        <v>0</v>
      </c>
      <c r="AF477" s="170">
        <f>IF(AF$2=$A477,Data!AC50,0)</f>
        <v>0</v>
      </c>
      <c r="AG477" s="171">
        <f>IF(AG$2=$A477,Data!AD50,0)</f>
        <v>0</v>
      </c>
      <c r="AH477" s="170">
        <f>IF(AH$2=$A477,Data!AE50,0)</f>
        <v>0</v>
      </c>
      <c r="AI477" s="171">
        <f>IF(AI$2=$A477,Data!AF50,0)</f>
        <v>0</v>
      </c>
      <c r="AJ477" s="170">
        <f>IF(AJ$2=$A477,Data!AG50,0)</f>
        <v>0</v>
      </c>
      <c r="AK477" s="171">
        <f>IF(AK$2=$A477,Data!AH50,0)</f>
        <v>0</v>
      </c>
      <c r="AL477" s="170">
        <f>IF(AL$2=$A477,Data!AI50,0)</f>
        <v>0</v>
      </c>
      <c r="AM477" t="str">
        <f t="shared" si="14"/>
        <v>0</v>
      </c>
      <c r="AN477" t="e">
        <f>+INDEX(Validation!$D$4:$D$250,MATCH(Merge!B477,Validation!$E$4:$E$250,0))</f>
        <v>#N/A</v>
      </c>
      <c r="AO477" s="172">
        <f t="shared" si="15"/>
        <v>0</v>
      </c>
    </row>
    <row r="478" spans="1:41" ht="15" x14ac:dyDescent="0.25">
      <c r="A478">
        <f>Inputs!$H$12</f>
        <v>2</v>
      </c>
      <c r="B478" t="str">
        <f>Inputs!$D$4</f>
        <v>Select Agency…</v>
      </c>
      <c r="C478" s="166" t="str">
        <f>Inputs!$I$6</f>
        <v>(insert code)</v>
      </c>
      <c r="D478" t="str">
        <f>IFERROR(INDEX(Inputs!$I$11:$I$19,MATCH(A478,Inputs!$H$11:$H$19)),"")</f>
        <v>(insert code)</v>
      </c>
      <c r="E478" s="167">
        <f>Data!B51</f>
        <v>0</v>
      </c>
      <c r="F478" s="168">
        <f>IF(F$2=$A478,Data!C51,0)</f>
        <v>0</v>
      </c>
      <c r="G478" s="168">
        <f>IF(G$2=$A478,Data!D51,0)</f>
        <v>0</v>
      </c>
      <c r="H478" s="168">
        <f>IF(H$2=$A478,Data!E51,0)</f>
        <v>0</v>
      </c>
      <c r="I478" s="168">
        <f>IF(I$2=$A478,Data!F51,0)</f>
        <v>0</v>
      </c>
      <c r="J478" s="168">
        <f>IF(J$2=$A478,Data!G51,0)</f>
        <v>0</v>
      </c>
      <c r="K478" s="168">
        <f>IF(K$2=$A478,Data!H51,0)</f>
        <v>0</v>
      </c>
      <c r="L478" s="168">
        <f>IF(L$2=$A478,Data!I51,0)</f>
        <v>0</v>
      </c>
      <c r="M478" s="168">
        <f>IF(M$2=$A478,Data!J51,0)</f>
        <v>0</v>
      </c>
      <c r="N478" s="168">
        <f>IF(N$2=$A478,Data!K51,0)</f>
        <v>0</v>
      </c>
      <c r="O478" s="168">
        <f>IF(O$2=$A478,Data!L51,0)</f>
        <v>0</v>
      </c>
      <c r="P478" s="168">
        <f>IF(P$2=$A478,Data!M51,0)</f>
        <v>0</v>
      </c>
      <c r="Q478" s="168">
        <f>IF(Q$2=$A478,Data!N51,0)</f>
        <v>0</v>
      </c>
      <c r="R478" s="169">
        <f>IF(R$2=$A478,Data!O51,0)</f>
        <v>0</v>
      </c>
      <c r="S478" s="169">
        <f>IF(S$2=$A478,Data!P51,0)</f>
        <v>0</v>
      </c>
      <c r="T478" s="169">
        <f>IF(T$2=$A478,Data!Q51,0)</f>
        <v>0</v>
      </c>
      <c r="U478" s="169">
        <f>IF(U$2=$A478,Data!R51,0)</f>
        <v>0</v>
      </c>
      <c r="V478" s="169">
        <f>IF(V$2=$A478,Data!S51,0)</f>
        <v>0</v>
      </c>
      <c r="W478" s="169">
        <f>IF(W$2=$A478,Data!T51,0)</f>
        <v>0</v>
      </c>
      <c r="X478" s="169">
        <f>IF(X$2=$A478,Data!U51,0)</f>
        <v>0</v>
      </c>
      <c r="Y478" s="169">
        <f>IF(Y$2=$A478,Data!V51,0)</f>
        <v>0</v>
      </c>
      <c r="Z478" s="169">
        <f>IF(Z$2=$A478,Data!W51,0)</f>
        <v>0</v>
      </c>
      <c r="AA478" s="169">
        <f>IF(AA$2=$A478,Data!X51,0)</f>
        <v>0</v>
      </c>
      <c r="AB478" s="169">
        <f>IF(AB$2=$A478,Data!Y51,0)</f>
        <v>0</v>
      </c>
      <c r="AC478" s="169">
        <f>IF(AC$2=$A478,Data!Z51,0)</f>
        <v>0</v>
      </c>
      <c r="AD478" s="170">
        <f>IF(AD$2=$A478,Data!AA51,0)</f>
        <v>0</v>
      </c>
      <c r="AE478" s="171">
        <f>IF(AE$2=$A478,Data!AB51,0)</f>
        <v>0</v>
      </c>
      <c r="AF478" s="170">
        <f>IF(AF$2=$A478,Data!AC51,0)</f>
        <v>0</v>
      </c>
      <c r="AG478" s="171">
        <f>IF(AG$2=$A478,Data!AD51,0)</f>
        <v>0</v>
      </c>
      <c r="AH478" s="170">
        <f>IF(AH$2=$A478,Data!AE51,0)</f>
        <v>0</v>
      </c>
      <c r="AI478" s="171">
        <f>IF(AI$2=$A478,Data!AF51,0)</f>
        <v>0</v>
      </c>
      <c r="AJ478" s="170">
        <f>IF(AJ$2=$A478,Data!AG51,0)</f>
        <v>0</v>
      </c>
      <c r="AK478" s="171">
        <f>IF(AK$2=$A478,Data!AH51,0)</f>
        <v>0</v>
      </c>
      <c r="AL478" s="170">
        <f>IF(AL$2=$A478,Data!AI51,0)</f>
        <v>0</v>
      </c>
      <c r="AM478" t="str">
        <f t="shared" si="14"/>
        <v>0</v>
      </c>
      <c r="AN478" t="e">
        <f>+INDEX(Validation!$D$4:$D$250,MATCH(Merge!B478,Validation!$E$4:$E$250,0))</f>
        <v>#N/A</v>
      </c>
      <c r="AO478" s="172">
        <f t="shared" si="15"/>
        <v>0</v>
      </c>
    </row>
    <row r="479" spans="1:41" ht="15" x14ac:dyDescent="0.25">
      <c r="A479">
        <f>Inputs!$H$12</f>
        <v>2</v>
      </c>
      <c r="B479" t="str">
        <f>Inputs!$D$4</f>
        <v>Select Agency…</v>
      </c>
      <c r="C479" s="166" t="str">
        <f>Inputs!$I$6</f>
        <v>(insert code)</v>
      </c>
      <c r="D479" t="str">
        <f>IFERROR(INDEX(Inputs!$I$11:$I$19,MATCH(A479,Inputs!$H$11:$H$19)),"")</f>
        <v>(insert code)</v>
      </c>
      <c r="E479" s="167">
        <f>Data!B52</f>
        <v>0</v>
      </c>
      <c r="F479" s="168">
        <f>IF(F$2=$A479,Data!C52,0)</f>
        <v>0</v>
      </c>
      <c r="G479" s="168">
        <f>IF(G$2=$A479,Data!D52,0)</f>
        <v>0</v>
      </c>
      <c r="H479" s="168">
        <f>IF(H$2=$A479,Data!E52,0)</f>
        <v>0</v>
      </c>
      <c r="I479" s="168">
        <f>IF(I$2=$A479,Data!F52,0)</f>
        <v>0</v>
      </c>
      <c r="J479" s="168">
        <f>IF(J$2=$A479,Data!G52,0)</f>
        <v>0</v>
      </c>
      <c r="K479" s="168">
        <f>IF(K$2=$A479,Data!H52,0)</f>
        <v>0</v>
      </c>
      <c r="L479" s="168">
        <f>IF(L$2=$A479,Data!I52,0)</f>
        <v>0</v>
      </c>
      <c r="M479" s="168">
        <f>IF(M$2=$A479,Data!J52,0)</f>
        <v>0</v>
      </c>
      <c r="N479" s="168">
        <f>IF(N$2=$A479,Data!K52,0)</f>
        <v>0</v>
      </c>
      <c r="O479" s="168">
        <f>IF(O$2=$A479,Data!L52,0)</f>
        <v>0</v>
      </c>
      <c r="P479" s="168">
        <f>IF(P$2=$A479,Data!M52,0)</f>
        <v>0</v>
      </c>
      <c r="Q479" s="168">
        <f>IF(Q$2=$A479,Data!N52,0)</f>
        <v>0</v>
      </c>
      <c r="R479" s="169">
        <f>IF(R$2=$A479,Data!O52,0)</f>
        <v>0</v>
      </c>
      <c r="S479" s="169">
        <f>IF(S$2=$A479,Data!P52,0)</f>
        <v>0</v>
      </c>
      <c r="T479" s="169">
        <f>IF(T$2=$A479,Data!Q52,0)</f>
        <v>0</v>
      </c>
      <c r="U479" s="169">
        <f>IF(U$2=$A479,Data!R52,0)</f>
        <v>0</v>
      </c>
      <c r="V479" s="169">
        <f>IF(V$2=$A479,Data!S52,0)</f>
        <v>0</v>
      </c>
      <c r="W479" s="169">
        <f>IF(W$2=$A479,Data!T52,0)</f>
        <v>0</v>
      </c>
      <c r="X479" s="169">
        <f>IF(X$2=$A479,Data!U52,0)</f>
        <v>0</v>
      </c>
      <c r="Y479" s="169">
        <f>IF(Y$2=$A479,Data!V52,0)</f>
        <v>0</v>
      </c>
      <c r="Z479" s="169">
        <f>IF(Z$2=$A479,Data!W52,0)</f>
        <v>0</v>
      </c>
      <c r="AA479" s="169">
        <f>IF(AA$2=$A479,Data!X52,0)</f>
        <v>0</v>
      </c>
      <c r="AB479" s="169">
        <f>IF(AB$2=$A479,Data!Y52,0)</f>
        <v>0</v>
      </c>
      <c r="AC479" s="169">
        <f>IF(AC$2=$A479,Data!Z52,0)</f>
        <v>0</v>
      </c>
      <c r="AD479" s="170">
        <f>IF(AD$2=$A479,Data!AA52,0)</f>
        <v>0</v>
      </c>
      <c r="AE479" s="171">
        <f>IF(AE$2=$A479,Data!AB52,0)</f>
        <v>0</v>
      </c>
      <c r="AF479" s="170">
        <f>IF(AF$2=$A479,Data!AC52,0)</f>
        <v>0</v>
      </c>
      <c r="AG479" s="171">
        <f>IF(AG$2=$A479,Data!AD52,0)</f>
        <v>0</v>
      </c>
      <c r="AH479" s="170">
        <f>IF(AH$2=$A479,Data!AE52,0)</f>
        <v>0</v>
      </c>
      <c r="AI479" s="171">
        <f>IF(AI$2=$A479,Data!AF52,0)</f>
        <v>0</v>
      </c>
      <c r="AJ479" s="170">
        <f>IF(AJ$2=$A479,Data!AG52,0)</f>
        <v>0</v>
      </c>
      <c r="AK479" s="171">
        <f>IF(AK$2=$A479,Data!AH52,0)</f>
        <v>0</v>
      </c>
      <c r="AL479" s="170">
        <f>IF(AL$2=$A479,Data!AI52,0)</f>
        <v>0</v>
      </c>
      <c r="AM479" t="str">
        <f t="shared" si="14"/>
        <v>0</v>
      </c>
      <c r="AN479" t="e">
        <f>+INDEX(Validation!$D$4:$D$250,MATCH(Merge!B479,Validation!$E$4:$E$250,0))</f>
        <v>#N/A</v>
      </c>
      <c r="AO479" s="172">
        <f t="shared" si="15"/>
        <v>0</v>
      </c>
    </row>
    <row r="480" spans="1:41" ht="15" x14ac:dyDescent="0.25">
      <c r="A480">
        <f>Inputs!$H$12</f>
        <v>2</v>
      </c>
      <c r="B480" t="str">
        <f>Inputs!$D$4</f>
        <v>Select Agency…</v>
      </c>
      <c r="C480" s="166" t="str">
        <f>Inputs!$I$6</f>
        <v>(insert code)</v>
      </c>
      <c r="D480" t="str">
        <f>IFERROR(INDEX(Inputs!$I$11:$I$19,MATCH(A480,Inputs!$H$11:$H$19)),"")</f>
        <v>(insert code)</v>
      </c>
      <c r="E480" s="167">
        <f>Data!B53</f>
        <v>0</v>
      </c>
      <c r="F480" s="168">
        <f>IF(F$2=$A480,Data!C53,0)</f>
        <v>0</v>
      </c>
      <c r="G480" s="168">
        <f>IF(G$2=$A480,Data!D53,0)</f>
        <v>0</v>
      </c>
      <c r="H480" s="168">
        <f>IF(H$2=$A480,Data!E53,0)</f>
        <v>0</v>
      </c>
      <c r="I480" s="168">
        <f>IF(I$2=$A480,Data!F53,0)</f>
        <v>0</v>
      </c>
      <c r="J480" s="168">
        <f>IF(J$2=$A480,Data!G53,0)</f>
        <v>0</v>
      </c>
      <c r="K480" s="168">
        <f>IF(K$2=$A480,Data!H53,0)</f>
        <v>0</v>
      </c>
      <c r="L480" s="168">
        <f>IF(L$2=$A480,Data!I53,0)</f>
        <v>0</v>
      </c>
      <c r="M480" s="168">
        <f>IF(M$2=$A480,Data!J53,0)</f>
        <v>0</v>
      </c>
      <c r="N480" s="168">
        <f>IF(N$2=$A480,Data!K53,0)</f>
        <v>0</v>
      </c>
      <c r="O480" s="168">
        <f>IF(O$2=$A480,Data!L53,0)</f>
        <v>0</v>
      </c>
      <c r="P480" s="168">
        <f>IF(P$2=$A480,Data!M53,0)</f>
        <v>0</v>
      </c>
      <c r="Q480" s="168">
        <f>IF(Q$2=$A480,Data!N53,0)</f>
        <v>0</v>
      </c>
      <c r="R480" s="169">
        <f>IF(R$2=$A480,Data!O53,0)</f>
        <v>0</v>
      </c>
      <c r="S480" s="169">
        <f>IF(S$2=$A480,Data!P53,0)</f>
        <v>0</v>
      </c>
      <c r="T480" s="169">
        <f>IF(T$2=$A480,Data!Q53,0)</f>
        <v>0</v>
      </c>
      <c r="U480" s="169">
        <f>IF(U$2=$A480,Data!R53,0)</f>
        <v>0</v>
      </c>
      <c r="V480" s="169">
        <f>IF(V$2=$A480,Data!S53,0)</f>
        <v>0</v>
      </c>
      <c r="W480" s="169">
        <f>IF(W$2=$A480,Data!T53,0)</f>
        <v>0</v>
      </c>
      <c r="X480" s="169">
        <f>IF(X$2=$A480,Data!U53,0)</f>
        <v>0</v>
      </c>
      <c r="Y480" s="169">
        <f>IF(Y$2=$A480,Data!V53,0)</f>
        <v>0</v>
      </c>
      <c r="Z480" s="169">
        <f>IF(Z$2=$A480,Data!W53,0)</f>
        <v>0</v>
      </c>
      <c r="AA480" s="169">
        <f>IF(AA$2=$A480,Data!X53,0)</f>
        <v>0</v>
      </c>
      <c r="AB480" s="169">
        <f>IF(AB$2=$A480,Data!Y53,0)</f>
        <v>0</v>
      </c>
      <c r="AC480" s="169">
        <f>IF(AC$2=$A480,Data!Z53,0)</f>
        <v>0</v>
      </c>
      <c r="AD480" s="170">
        <f>IF(AD$2=$A480,Data!AA53,0)</f>
        <v>0</v>
      </c>
      <c r="AE480" s="171">
        <f>IF(AE$2=$A480,Data!AB53,0)</f>
        <v>0</v>
      </c>
      <c r="AF480" s="170">
        <f>IF(AF$2=$A480,Data!AC53,0)</f>
        <v>0</v>
      </c>
      <c r="AG480" s="171">
        <f>IF(AG$2=$A480,Data!AD53,0)</f>
        <v>0</v>
      </c>
      <c r="AH480" s="170">
        <f>IF(AH$2=$A480,Data!AE53,0)</f>
        <v>0</v>
      </c>
      <c r="AI480" s="171">
        <f>IF(AI$2=$A480,Data!AF53,0)</f>
        <v>0</v>
      </c>
      <c r="AJ480" s="170">
        <f>IF(AJ$2=$A480,Data!AG53,0)</f>
        <v>0</v>
      </c>
      <c r="AK480" s="171">
        <f>IF(AK$2=$A480,Data!AH53,0)</f>
        <v>0</v>
      </c>
      <c r="AL480" s="170">
        <f>IF(AL$2=$A480,Data!AI53,0)</f>
        <v>0</v>
      </c>
      <c r="AM480" t="str">
        <f t="shared" si="14"/>
        <v>0</v>
      </c>
      <c r="AN480" t="e">
        <f>+INDEX(Validation!$D$4:$D$250,MATCH(Merge!B480,Validation!$E$4:$E$250,0))</f>
        <v>#N/A</v>
      </c>
      <c r="AO480" s="172">
        <f t="shared" si="15"/>
        <v>0</v>
      </c>
    </row>
    <row r="481" spans="1:41" ht="15" x14ac:dyDescent="0.25">
      <c r="A481">
        <f>Inputs!$H$12</f>
        <v>2</v>
      </c>
      <c r="B481" t="str">
        <f>Inputs!$D$4</f>
        <v>Select Agency…</v>
      </c>
      <c r="C481" s="166" t="str">
        <f>Inputs!$I$6</f>
        <v>(insert code)</v>
      </c>
      <c r="D481" t="str">
        <f>IFERROR(INDEX(Inputs!$I$11:$I$19,MATCH(A481,Inputs!$H$11:$H$19)),"")</f>
        <v>(insert code)</v>
      </c>
      <c r="E481" s="167">
        <f>Data!B54</f>
        <v>0</v>
      </c>
      <c r="F481" s="168">
        <f>IF(F$2=$A481,Data!C54,0)</f>
        <v>0</v>
      </c>
      <c r="G481" s="168">
        <f>IF(G$2=$A481,Data!D54,0)</f>
        <v>0</v>
      </c>
      <c r="H481" s="168">
        <f>IF(H$2=$A481,Data!E54,0)</f>
        <v>0</v>
      </c>
      <c r="I481" s="168">
        <f>IF(I$2=$A481,Data!F54,0)</f>
        <v>0</v>
      </c>
      <c r="J481" s="168">
        <f>IF(J$2=$A481,Data!G54,0)</f>
        <v>0</v>
      </c>
      <c r="K481" s="168">
        <f>IF(K$2=$A481,Data!H54,0)</f>
        <v>0</v>
      </c>
      <c r="L481" s="168">
        <f>IF(L$2=$A481,Data!I54,0)</f>
        <v>0</v>
      </c>
      <c r="M481" s="168">
        <f>IF(M$2=$A481,Data!J54,0)</f>
        <v>0</v>
      </c>
      <c r="N481" s="168">
        <f>IF(N$2=$A481,Data!K54,0)</f>
        <v>0</v>
      </c>
      <c r="O481" s="168">
        <f>IF(O$2=$A481,Data!L54,0)</f>
        <v>0</v>
      </c>
      <c r="P481" s="168">
        <f>IF(P$2=$A481,Data!M54,0)</f>
        <v>0</v>
      </c>
      <c r="Q481" s="168">
        <f>IF(Q$2=$A481,Data!N54,0)</f>
        <v>0</v>
      </c>
      <c r="R481" s="169">
        <f>IF(R$2=$A481,Data!O54,0)</f>
        <v>0</v>
      </c>
      <c r="S481" s="169">
        <f>IF(S$2=$A481,Data!P54,0)</f>
        <v>0</v>
      </c>
      <c r="T481" s="169">
        <f>IF(T$2=$A481,Data!Q54,0)</f>
        <v>0</v>
      </c>
      <c r="U481" s="169">
        <f>IF(U$2=$A481,Data!R54,0)</f>
        <v>0</v>
      </c>
      <c r="V481" s="169">
        <f>IF(V$2=$A481,Data!S54,0)</f>
        <v>0</v>
      </c>
      <c r="W481" s="169">
        <f>IF(W$2=$A481,Data!T54,0)</f>
        <v>0</v>
      </c>
      <c r="X481" s="169">
        <f>IF(X$2=$A481,Data!U54,0)</f>
        <v>0</v>
      </c>
      <c r="Y481" s="169">
        <f>IF(Y$2=$A481,Data!V54,0)</f>
        <v>0</v>
      </c>
      <c r="Z481" s="169">
        <f>IF(Z$2=$A481,Data!W54,0)</f>
        <v>0</v>
      </c>
      <c r="AA481" s="169">
        <f>IF(AA$2=$A481,Data!X54,0)</f>
        <v>0</v>
      </c>
      <c r="AB481" s="169">
        <f>IF(AB$2=$A481,Data!Y54,0)</f>
        <v>0</v>
      </c>
      <c r="AC481" s="169">
        <f>IF(AC$2=$A481,Data!Z54,0)</f>
        <v>0</v>
      </c>
      <c r="AD481" s="170">
        <f>IF(AD$2=$A481,Data!AA54,0)</f>
        <v>0</v>
      </c>
      <c r="AE481" s="171">
        <f>IF(AE$2=$A481,Data!AB54,0)</f>
        <v>0</v>
      </c>
      <c r="AF481" s="170">
        <f>IF(AF$2=$A481,Data!AC54,0)</f>
        <v>0</v>
      </c>
      <c r="AG481" s="171">
        <f>IF(AG$2=$A481,Data!AD54,0)</f>
        <v>0</v>
      </c>
      <c r="AH481" s="170">
        <f>IF(AH$2=$A481,Data!AE54,0)</f>
        <v>0</v>
      </c>
      <c r="AI481" s="171">
        <f>IF(AI$2=$A481,Data!AF54,0)</f>
        <v>0</v>
      </c>
      <c r="AJ481" s="170">
        <f>IF(AJ$2=$A481,Data!AG54,0)</f>
        <v>0</v>
      </c>
      <c r="AK481" s="171">
        <f>IF(AK$2=$A481,Data!AH54,0)</f>
        <v>0</v>
      </c>
      <c r="AL481" s="170">
        <f>IF(AL$2=$A481,Data!AI54,0)</f>
        <v>0</v>
      </c>
      <c r="AM481" t="str">
        <f t="shared" si="14"/>
        <v>0</v>
      </c>
      <c r="AN481" t="e">
        <f>+INDEX(Validation!$D$4:$D$250,MATCH(Merge!B481,Validation!$E$4:$E$250,0))</f>
        <v>#N/A</v>
      </c>
      <c r="AO481" s="172">
        <f t="shared" si="15"/>
        <v>0</v>
      </c>
    </row>
    <row r="482" spans="1:41" ht="15" x14ac:dyDescent="0.25">
      <c r="A482">
        <f>Inputs!$H$12</f>
        <v>2</v>
      </c>
      <c r="B482" t="str">
        <f>Inputs!$D$4</f>
        <v>Select Agency…</v>
      </c>
      <c r="C482" s="166" t="str">
        <f>Inputs!$I$6</f>
        <v>(insert code)</v>
      </c>
      <c r="D482" t="str">
        <f>IFERROR(INDEX(Inputs!$I$11:$I$19,MATCH(A482,Inputs!$H$11:$H$19)),"")</f>
        <v>(insert code)</v>
      </c>
      <c r="E482" s="167">
        <f>Data!B55</f>
        <v>0</v>
      </c>
      <c r="F482" s="168">
        <f>IF(F$2=$A482,Data!C55,0)</f>
        <v>0</v>
      </c>
      <c r="G482" s="168">
        <f>IF(G$2=$A482,Data!D55,0)</f>
        <v>0</v>
      </c>
      <c r="H482" s="168">
        <f>IF(H$2=$A482,Data!E55,0)</f>
        <v>0</v>
      </c>
      <c r="I482" s="168">
        <f>IF(I$2=$A482,Data!F55,0)</f>
        <v>0</v>
      </c>
      <c r="J482" s="168">
        <f>IF(J$2=$A482,Data!G55,0)</f>
        <v>0</v>
      </c>
      <c r="K482" s="168">
        <f>IF(K$2=$A482,Data!H55,0)</f>
        <v>0</v>
      </c>
      <c r="L482" s="168">
        <f>IF(L$2=$A482,Data!I55,0)</f>
        <v>0</v>
      </c>
      <c r="M482" s="168">
        <f>IF(M$2=$A482,Data!J55,0)</f>
        <v>0</v>
      </c>
      <c r="N482" s="168">
        <f>IF(N$2=$A482,Data!K55,0)</f>
        <v>0</v>
      </c>
      <c r="O482" s="168">
        <f>IF(O$2=$A482,Data!L55,0)</f>
        <v>0</v>
      </c>
      <c r="P482" s="168">
        <f>IF(P$2=$A482,Data!M55,0)</f>
        <v>0</v>
      </c>
      <c r="Q482" s="168">
        <f>IF(Q$2=$A482,Data!N55,0)</f>
        <v>0</v>
      </c>
      <c r="R482" s="169">
        <f>IF(R$2=$A482,Data!O55,0)</f>
        <v>0</v>
      </c>
      <c r="S482" s="169">
        <f>IF(S$2=$A482,Data!P55,0)</f>
        <v>0</v>
      </c>
      <c r="T482" s="169">
        <f>IF(T$2=$A482,Data!Q55,0)</f>
        <v>0</v>
      </c>
      <c r="U482" s="169">
        <f>IF(U$2=$A482,Data!R55,0)</f>
        <v>0</v>
      </c>
      <c r="V482" s="169">
        <f>IF(V$2=$A482,Data!S55,0)</f>
        <v>0</v>
      </c>
      <c r="W482" s="169">
        <f>IF(W$2=$A482,Data!T55,0)</f>
        <v>0</v>
      </c>
      <c r="X482" s="169">
        <f>IF(X$2=$A482,Data!U55,0)</f>
        <v>0</v>
      </c>
      <c r="Y482" s="169">
        <f>IF(Y$2=$A482,Data!V55,0)</f>
        <v>0</v>
      </c>
      <c r="Z482" s="169">
        <f>IF(Z$2=$A482,Data!W55,0)</f>
        <v>0</v>
      </c>
      <c r="AA482" s="169">
        <f>IF(AA$2=$A482,Data!X55,0)</f>
        <v>0</v>
      </c>
      <c r="AB482" s="169">
        <f>IF(AB$2=$A482,Data!Y55,0)</f>
        <v>0</v>
      </c>
      <c r="AC482" s="169">
        <f>IF(AC$2=$A482,Data!Z55,0)</f>
        <v>0</v>
      </c>
      <c r="AD482" s="170">
        <f>IF(AD$2=$A482,Data!AA55,0)</f>
        <v>0</v>
      </c>
      <c r="AE482" s="171">
        <f>IF(AE$2=$A482,Data!AB55,0)</f>
        <v>0</v>
      </c>
      <c r="AF482" s="170">
        <f>IF(AF$2=$A482,Data!AC55,0)</f>
        <v>0</v>
      </c>
      <c r="AG482" s="171">
        <f>IF(AG$2=$A482,Data!AD55,0)</f>
        <v>0</v>
      </c>
      <c r="AH482" s="170">
        <f>IF(AH$2=$A482,Data!AE55,0)</f>
        <v>0</v>
      </c>
      <c r="AI482" s="171">
        <f>IF(AI$2=$A482,Data!AF55,0)</f>
        <v>0</v>
      </c>
      <c r="AJ482" s="170">
        <f>IF(AJ$2=$A482,Data!AG55,0)</f>
        <v>0</v>
      </c>
      <c r="AK482" s="171">
        <f>IF(AK$2=$A482,Data!AH55,0)</f>
        <v>0</v>
      </c>
      <c r="AL482" s="170">
        <f>IF(AL$2=$A482,Data!AI55,0)</f>
        <v>0</v>
      </c>
      <c r="AM482" t="str">
        <f t="shared" si="14"/>
        <v>0</v>
      </c>
      <c r="AN482" t="e">
        <f>+INDEX(Validation!$D$4:$D$250,MATCH(Merge!B482,Validation!$E$4:$E$250,0))</f>
        <v>#N/A</v>
      </c>
      <c r="AO482" s="172">
        <f t="shared" si="15"/>
        <v>0</v>
      </c>
    </row>
    <row r="483" spans="1:41" ht="15" x14ac:dyDescent="0.25">
      <c r="A483">
        <f>Inputs!$H$12</f>
        <v>2</v>
      </c>
      <c r="B483" t="str">
        <f>Inputs!$D$4</f>
        <v>Select Agency…</v>
      </c>
      <c r="C483" s="166" t="str">
        <f>Inputs!$I$6</f>
        <v>(insert code)</v>
      </c>
      <c r="D483" t="str">
        <f>IFERROR(INDEX(Inputs!$I$11:$I$19,MATCH(A483,Inputs!$H$11:$H$19)),"")</f>
        <v>(insert code)</v>
      </c>
      <c r="E483" s="167">
        <f>Data!B56</f>
        <v>0</v>
      </c>
      <c r="F483" s="168">
        <f>IF(F$2=$A483,Data!C56,0)</f>
        <v>0</v>
      </c>
      <c r="G483" s="168">
        <f>IF(G$2=$A483,Data!D56,0)</f>
        <v>0</v>
      </c>
      <c r="H483" s="168">
        <f>IF(H$2=$A483,Data!E56,0)</f>
        <v>0</v>
      </c>
      <c r="I483" s="168">
        <f>IF(I$2=$A483,Data!F56,0)</f>
        <v>0</v>
      </c>
      <c r="J483" s="168">
        <f>IF(J$2=$A483,Data!G56,0)</f>
        <v>0</v>
      </c>
      <c r="K483" s="168">
        <f>IF(K$2=$A483,Data!H56,0)</f>
        <v>0</v>
      </c>
      <c r="L483" s="168">
        <f>IF(L$2=$A483,Data!I56,0)</f>
        <v>0</v>
      </c>
      <c r="M483" s="168">
        <f>IF(M$2=$A483,Data!J56,0)</f>
        <v>0</v>
      </c>
      <c r="N483" s="168">
        <f>IF(N$2=$A483,Data!K56,0)</f>
        <v>0</v>
      </c>
      <c r="O483" s="168">
        <f>IF(O$2=$A483,Data!L56,0)</f>
        <v>0</v>
      </c>
      <c r="P483" s="168">
        <f>IF(P$2=$A483,Data!M56,0)</f>
        <v>0</v>
      </c>
      <c r="Q483" s="168">
        <f>IF(Q$2=$A483,Data!N56,0)</f>
        <v>0</v>
      </c>
      <c r="R483" s="169">
        <f>IF(R$2=$A483,Data!O56,0)</f>
        <v>0</v>
      </c>
      <c r="S483" s="169">
        <f>IF(S$2=$A483,Data!P56,0)</f>
        <v>0</v>
      </c>
      <c r="T483" s="169">
        <f>IF(T$2=$A483,Data!Q56,0)</f>
        <v>0</v>
      </c>
      <c r="U483" s="169">
        <f>IF(U$2=$A483,Data!R56,0)</f>
        <v>0</v>
      </c>
      <c r="V483" s="169">
        <f>IF(V$2=$A483,Data!S56,0)</f>
        <v>0</v>
      </c>
      <c r="W483" s="169">
        <f>IF(W$2=$A483,Data!T56,0)</f>
        <v>0</v>
      </c>
      <c r="X483" s="169">
        <f>IF(X$2=$A483,Data!U56,0)</f>
        <v>0</v>
      </c>
      <c r="Y483" s="169">
        <f>IF(Y$2=$A483,Data!V56,0)</f>
        <v>0</v>
      </c>
      <c r="Z483" s="169">
        <f>IF(Z$2=$A483,Data!W56,0)</f>
        <v>0</v>
      </c>
      <c r="AA483" s="169">
        <f>IF(AA$2=$A483,Data!X56,0)</f>
        <v>0</v>
      </c>
      <c r="AB483" s="169">
        <f>IF(AB$2=$A483,Data!Y56,0)</f>
        <v>0</v>
      </c>
      <c r="AC483" s="169">
        <f>IF(AC$2=$A483,Data!Z56,0)</f>
        <v>0</v>
      </c>
      <c r="AD483" s="170">
        <f>IF(AD$2=$A483,Data!AA56,0)</f>
        <v>0</v>
      </c>
      <c r="AE483" s="171">
        <f>IF(AE$2=$A483,Data!AB56,0)</f>
        <v>0</v>
      </c>
      <c r="AF483" s="170">
        <f>IF(AF$2=$A483,Data!AC56,0)</f>
        <v>0</v>
      </c>
      <c r="AG483" s="171">
        <f>IF(AG$2=$A483,Data!AD56,0)</f>
        <v>0</v>
      </c>
      <c r="AH483" s="170">
        <f>IF(AH$2=$A483,Data!AE56,0)</f>
        <v>0</v>
      </c>
      <c r="AI483" s="171">
        <f>IF(AI$2=$A483,Data!AF56,0)</f>
        <v>0</v>
      </c>
      <c r="AJ483" s="170">
        <f>IF(AJ$2=$A483,Data!AG56,0)</f>
        <v>0</v>
      </c>
      <c r="AK483" s="171">
        <f>IF(AK$2=$A483,Data!AH56,0)</f>
        <v>0</v>
      </c>
      <c r="AL483" s="170">
        <f>IF(AL$2=$A483,Data!AI56,0)</f>
        <v>0</v>
      </c>
      <c r="AM483" t="str">
        <f t="shared" si="14"/>
        <v>0</v>
      </c>
      <c r="AN483" t="e">
        <f>+INDEX(Validation!$D$4:$D$250,MATCH(Merge!B483,Validation!$E$4:$E$250,0))</f>
        <v>#N/A</v>
      </c>
      <c r="AO483" s="172">
        <f t="shared" si="15"/>
        <v>0</v>
      </c>
    </row>
    <row r="484" spans="1:41" ht="15" x14ac:dyDescent="0.25">
      <c r="A484">
        <f>Inputs!$H$12</f>
        <v>2</v>
      </c>
      <c r="B484" t="str">
        <f>Inputs!$D$4</f>
        <v>Select Agency…</v>
      </c>
      <c r="C484" s="166" t="str">
        <f>Inputs!$I$6</f>
        <v>(insert code)</v>
      </c>
      <c r="D484" t="str">
        <f>IFERROR(INDEX(Inputs!$I$11:$I$19,MATCH(A484,Inputs!$H$11:$H$19)),"")</f>
        <v>(insert code)</v>
      </c>
      <c r="E484" s="167">
        <f>Data!B57</f>
        <v>0</v>
      </c>
      <c r="F484" s="168">
        <f>IF(F$2=$A484,Data!C57,0)</f>
        <v>0</v>
      </c>
      <c r="G484" s="168">
        <f>IF(G$2=$A484,Data!D57,0)</f>
        <v>0</v>
      </c>
      <c r="H484" s="168">
        <f>IF(H$2=$A484,Data!E57,0)</f>
        <v>0</v>
      </c>
      <c r="I484" s="168">
        <f>IF(I$2=$A484,Data!F57,0)</f>
        <v>0</v>
      </c>
      <c r="J484" s="168">
        <f>IF(J$2=$A484,Data!G57,0)</f>
        <v>0</v>
      </c>
      <c r="K484" s="168">
        <f>IF(K$2=$A484,Data!H57,0)</f>
        <v>0</v>
      </c>
      <c r="L484" s="168">
        <f>IF(L$2=$A484,Data!I57,0)</f>
        <v>0</v>
      </c>
      <c r="M484" s="168">
        <f>IF(M$2=$A484,Data!J57,0)</f>
        <v>0</v>
      </c>
      <c r="N484" s="168">
        <f>IF(N$2=$A484,Data!K57,0)</f>
        <v>0</v>
      </c>
      <c r="O484" s="168">
        <f>IF(O$2=$A484,Data!L57,0)</f>
        <v>0</v>
      </c>
      <c r="P484" s="168">
        <f>IF(P$2=$A484,Data!M57,0)</f>
        <v>0</v>
      </c>
      <c r="Q484" s="168">
        <f>IF(Q$2=$A484,Data!N57,0)</f>
        <v>0</v>
      </c>
      <c r="R484" s="169">
        <f>IF(R$2=$A484,Data!O57,0)</f>
        <v>0</v>
      </c>
      <c r="S484" s="169">
        <f>IF(S$2=$A484,Data!P57,0)</f>
        <v>0</v>
      </c>
      <c r="T484" s="169">
        <f>IF(T$2=$A484,Data!Q57,0)</f>
        <v>0</v>
      </c>
      <c r="U484" s="169">
        <f>IF(U$2=$A484,Data!R57,0)</f>
        <v>0</v>
      </c>
      <c r="V484" s="169">
        <f>IF(V$2=$A484,Data!S57,0)</f>
        <v>0</v>
      </c>
      <c r="W484" s="169">
        <f>IF(W$2=$A484,Data!T57,0)</f>
        <v>0</v>
      </c>
      <c r="X484" s="169">
        <f>IF(X$2=$A484,Data!U57,0)</f>
        <v>0</v>
      </c>
      <c r="Y484" s="169">
        <f>IF(Y$2=$A484,Data!V57,0)</f>
        <v>0</v>
      </c>
      <c r="Z484" s="169">
        <f>IF(Z$2=$A484,Data!W57,0)</f>
        <v>0</v>
      </c>
      <c r="AA484" s="169">
        <f>IF(AA$2=$A484,Data!X57,0)</f>
        <v>0</v>
      </c>
      <c r="AB484" s="169">
        <f>IF(AB$2=$A484,Data!Y57,0)</f>
        <v>0</v>
      </c>
      <c r="AC484" s="169">
        <f>IF(AC$2=$A484,Data!Z57,0)</f>
        <v>0</v>
      </c>
      <c r="AD484" s="170">
        <f>IF(AD$2=$A484,Data!AA57,0)</f>
        <v>0</v>
      </c>
      <c r="AE484" s="171">
        <f>IF(AE$2=$A484,Data!AB57,0)</f>
        <v>0</v>
      </c>
      <c r="AF484" s="170">
        <f>IF(AF$2=$A484,Data!AC57,0)</f>
        <v>0</v>
      </c>
      <c r="AG484" s="171">
        <f>IF(AG$2=$A484,Data!AD57,0)</f>
        <v>0</v>
      </c>
      <c r="AH484" s="170">
        <f>IF(AH$2=$A484,Data!AE57,0)</f>
        <v>0</v>
      </c>
      <c r="AI484" s="171">
        <f>IF(AI$2=$A484,Data!AF57,0)</f>
        <v>0</v>
      </c>
      <c r="AJ484" s="170">
        <f>IF(AJ$2=$A484,Data!AG57,0)</f>
        <v>0</v>
      </c>
      <c r="AK484" s="171">
        <f>IF(AK$2=$A484,Data!AH57,0)</f>
        <v>0</v>
      </c>
      <c r="AL484" s="170">
        <f>IF(AL$2=$A484,Data!AI57,0)</f>
        <v>0</v>
      </c>
      <c r="AM484" t="str">
        <f t="shared" si="14"/>
        <v>0</v>
      </c>
      <c r="AN484" t="e">
        <f>+INDEX(Validation!$D$4:$D$250,MATCH(Merge!B484,Validation!$E$4:$E$250,0))</f>
        <v>#N/A</v>
      </c>
      <c r="AO484" s="172">
        <f t="shared" si="15"/>
        <v>0</v>
      </c>
    </row>
    <row r="485" spans="1:41" ht="15" x14ac:dyDescent="0.25">
      <c r="A485">
        <f>Inputs!$H$12</f>
        <v>2</v>
      </c>
      <c r="B485" t="str">
        <f>Inputs!$D$4</f>
        <v>Select Agency…</v>
      </c>
      <c r="C485" s="166" t="str">
        <f>Inputs!$I$6</f>
        <v>(insert code)</v>
      </c>
      <c r="D485" t="str">
        <f>IFERROR(INDEX(Inputs!$I$11:$I$19,MATCH(A485,Inputs!$H$11:$H$19)),"")</f>
        <v>(insert code)</v>
      </c>
      <c r="E485" s="167">
        <f>Data!B58</f>
        <v>0</v>
      </c>
      <c r="F485" s="168">
        <f>IF(F$2=$A485,Data!C58,0)</f>
        <v>0</v>
      </c>
      <c r="G485" s="168">
        <f>IF(G$2=$A485,Data!D58,0)</f>
        <v>0</v>
      </c>
      <c r="H485" s="168">
        <f>IF(H$2=$A485,Data!E58,0)</f>
        <v>0</v>
      </c>
      <c r="I485" s="168">
        <f>IF(I$2=$A485,Data!F58,0)</f>
        <v>0</v>
      </c>
      <c r="J485" s="168">
        <f>IF(J$2=$A485,Data!G58,0)</f>
        <v>0</v>
      </c>
      <c r="K485" s="168">
        <f>IF(K$2=$A485,Data!H58,0)</f>
        <v>0</v>
      </c>
      <c r="L485" s="168">
        <f>IF(L$2=$A485,Data!I58,0)</f>
        <v>0</v>
      </c>
      <c r="M485" s="168">
        <f>IF(M$2=$A485,Data!J58,0)</f>
        <v>0</v>
      </c>
      <c r="N485" s="168">
        <f>IF(N$2=$A485,Data!K58,0)</f>
        <v>0</v>
      </c>
      <c r="O485" s="168">
        <f>IF(O$2=$A485,Data!L58,0)</f>
        <v>0</v>
      </c>
      <c r="P485" s="168">
        <f>IF(P$2=$A485,Data!M58,0)</f>
        <v>0</v>
      </c>
      <c r="Q485" s="168">
        <f>IF(Q$2=$A485,Data!N58,0)</f>
        <v>0</v>
      </c>
      <c r="R485" s="169">
        <f>IF(R$2=$A485,Data!O58,0)</f>
        <v>0</v>
      </c>
      <c r="S485" s="169">
        <f>IF(S$2=$A485,Data!P58,0)</f>
        <v>0</v>
      </c>
      <c r="T485" s="169">
        <f>IF(T$2=$A485,Data!Q58,0)</f>
        <v>0</v>
      </c>
      <c r="U485" s="169">
        <f>IF(U$2=$A485,Data!R58,0)</f>
        <v>0</v>
      </c>
      <c r="V485" s="169">
        <f>IF(V$2=$A485,Data!S58,0)</f>
        <v>0</v>
      </c>
      <c r="W485" s="169">
        <f>IF(W$2=$A485,Data!T58,0)</f>
        <v>0</v>
      </c>
      <c r="X485" s="169">
        <f>IF(X$2=$A485,Data!U58,0)</f>
        <v>0</v>
      </c>
      <c r="Y485" s="169">
        <f>IF(Y$2=$A485,Data!V58,0)</f>
        <v>0</v>
      </c>
      <c r="Z485" s="169">
        <f>IF(Z$2=$A485,Data!W58,0)</f>
        <v>0</v>
      </c>
      <c r="AA485" s="169">
        <f>IF(AA$2=$A485,Data!X58,0)</f>
        <v>0</v>
      </c>
      <c r="AB485" s="169">
        <f>IF(AB$2=$A485,Data!Y58,0)</f>
        <v>0</v>
      </c>
      <c r="AC485" s="169">
        <f>IF(AC$2=$A485,Data!Z58,0)</f>
        <v>0</v>
      </c>
      <c r="AD485" s="170">
        <f>IF(AD$2=$A485,Data!AA58,0)</f>
        <v>0</v>
      </c>
      <c r="AE485" s="171">
        <f>IF(AE$2=$A485,Data!AB58,0)</f>
        <v>0</v>
      </c>
      <c r="AF485" s="170">
        <f>IF(AF$2=$A485,Data!AC58,0)</f>
        <v>0</v>
      </c>
      <c r="AG485" s="171">
        <f>IF(AG$2=$A485,Data!AD58,0)</f>
        <v>0</v>
      </c>
      <c r="AH485" s="170">
        <f>IF(AH$2=$A485,Data!AE58,0)</f>
        <v>0</v>
      </c>
      <c r="AI485" s="171">
        <f>IF(AI$2=$A485,Data!AF58,0)</f>
        <v>0</v>
      </c>
      <c r="AJ485" s="170">
        <f>IF(AJ$2=$A485,Data!AG58,0)</f>
        <v>0</v>
      </c>
      <c r="AK485" s="171">
        <f>IF(AK$2=$A485,Data!AH58,0)</f>
        <v>0</v>
      </c>
      <c r="AL485" s="170">
        <f>IF(AL$2=$A485,Data!AI58,0)</f>
        <v>0</v>
      </c>
      <c r="AM485" t="str">
        <f t="shared" si="14"/>
        <v>0</v>
      </c>
      <c r="AN485" t="e">
        <f>+INDEX(Validation!$D$4:$D$250,MATCH(Merge!B485,Validation!$E$4:$E$250,0))</f>
        <v>#N/A</v>
      </c>
      <c r="AO485" s="172">
        <f t="shared" si="15"/>
        <v>0</v>
      </c>
    </row>
    <row r="486" spans="1:41" ht="15" x14ac:dyDescent="0.25">
      <c r="A486">
        <f>Inputs!$H$12</f>
        <v>2</v>
      </c>
      <c r="B486" t="str">
        <f>Inputs!$D$4</f>
        <v>Select Agency…</v>
      </c>
      <c r="C486" s="166" t="str">
        <f>Inputs!$I$6</f>
        <v>(insert code)</v>
      </c>
      <c r="D486" t="str">
        <f>IFERROR(INDEX(Inputs!$I$11:$I$19,MATCH(A486,Inputs!$H$11:$H$19)),"")</f>
        <v>(insert code)</v>
      </c>
      <c r="E486" s="167">
        <f>Data!B59</f>
        <v>0</v>
      </c>
      <c r="F486" s="168">
        <f>IF(F$2=$A486,Data!C59,0)</f>
        <v>0</v>
      </c>
      <c r="G486" s="168">
        <f>IF(G$2=$A486,Data!D59,0)</f>
        <v>0</v>
      </c>
      <c r="H486" s="168">
        <f>IF(H$2=$A486,Data!E59,0)</f>
        <v>0</v>
      </c>
      <c r="I486" s="168">
        <f>IF(I$2=$A486,Data!F59,0)</f>
        <v>0</v>
      </c>
      <c r="J486" s="168">
        <f>IF(J$2=$A486,Data!G59,0)</f>
        <v>0</v>
      </c>
      <c r="K486" s="168">
        <f>IF(K$2=$A486,Data!H59,0)</f>
        <v>0</v>
      </c>
      <c r="L486" s="168">
        <f>IF(L$2=$A486,Data!I59,0)</f>
        <v>0</v>
      </c>
      <c r="M486" s="168">
        <f>IF(M$2=$A486,Data!J59,0)</f>
        <v>0</v>
      </c>
      <c r="N486" s="168">
        <f>IF(N$2=$A486,Data!K59,0)</f>
        <v>0</v>
      </c>
      <c r="O486" s="168">
        <f>IF(O$2=$A486,Data!L59,0)</f>
        <v>0</v>
      </c>
      <c r="P486" s="168">
        <f>IF(P$2=$A486,Data!M59,0)</f>
        <v>0</v>
      </c>
      <c r="Q486" s="168">
        <f>IF(Q$2=$A486,Data!N59,0)</f>
        <v>0</v>
      </c>
      <c r="R486" s="169">
        <f>IF(R$2=$A486,Data!O59,0)</f>
        <v>0</v>
      </c>
      <c r="S486" s="169">
        <f>IF(S$2=$A486,Data!P59,0)</f>
        <v>0</v>
      </c>
      <c r="T486" s="169">
        <f>IF(T$2=$A486,Data!Q59,0)</f>
        <v>0</v>
      </c>
      <c r="U486" s="169">
        <f>IF(U$2=$A486,Data!R59,0)</f>
        <v>0</v>
      </c>
      <c r="V486" s="169">
        <f>IF(V$2=$A486,Data!S59,0)</f>
        <v>0</v>
      </c>
      <c r="W486" s="169">
        <f>IF(W$2=$A486,Data!T59,0)</f>
        <v>0</v>
      </c>
      <c r="X486" s="169">
        <f>IF(X$2=$A486,Data!U59,0)</f>
        <v>0</v>
      </c>
      <c r="Y486" s="169">
        <f>IF(Y$2=$A486,Data!V59,0)</f>
        <v>0</v>
      </c>
      <c r="Z486" s="169">
        <f>IF(Z$2=$A486,Data!W59,0)</f>
        <v>0</v>
      </c>
      <c r="AA486" s="169">
        <f>IF(AA$2=$A486,Data!X59,0)</f>
        <v>0</v>
      </c>
      <c r="AB486" s="169">
        <f>IF(AB$2=$A486,Data!Y59,0)</f>
        <v>0</v>
      </c>
      <c r="AC486" s="169">
        <f>IF(AC$2=$A486,Data!Z59,0)</f>
        <v>0</v>
      </c>
      <c r="AD486" s="170">
        <f>IF(AD$2=$A486,Data!AA59,0)</f>
        <v>0</v>
      </c>
      <c r="AE486" s="171">
        <f>IF(AE$2=$A486,Data!AB59,0)</f>
        <v>0</v>
      </c>
      <c r="AF486" s="170">
        <f>IF(AF$2=$A486,Data!AC59,0)</f>
        <v>0</v>
      </c>
      <c r="AG486" s="171">
        <f>IF(AG$2=$A486,Data!AD59,0)</f>
        <v>0</v>
      </c>
      <c r="AH486" s="170">
        <f>IF(AH$2=$A486,Data!AE59,0)</f>
        <v>0</v>
      </c>
      <c r="AI486" s="171">
        <f>IF(AI$2=$A486,Data!AF59,0)</f>
        <v>0</v>
      </c>
      <c r="AJ486" s="170">
        <f>IF(AJ$2=$A486,Data!AG59,0)</f>
        <v>0</v>
      </c>
      <c r="AK486" s="171">
        <f>IF(AK$2=$A486,Data!AH59,0)</f>
        <v>0</v>
      </c>
      <c r="AL486" s="170">
        <f>IF(AL$2=$A486,Data!AI59,0)</f>
        <v>0</v>
      </c>
      <c r="AM486" t="str">
        <f t="shared" si="14"/>
        <v>0</v>
      </c>
      <c r="AN486" t="e">
        <f>+INDEX(Validation!$D$4:$D$250,MATCH(Merge!B486,Validation!$E$4:$E$250,0))</f>
        <v>#N/A</v>
      </c>
      <c r="AO486" s="172">
        <f t="shared" si="15"/>
        <v>0</v>
      </c>
    </row>
    <row r="487" spans="1:41" ht="15" x14ac:dyDescent="0.25">
      <c r="A487">
        <f>Inputs!$H$12</f>
        <v>2</v>
      </c>
      <c r="B487" t="str">
        <f>Inputs!$D$4</f>
        <v>Select Agency…</v>
      </c>
      <c r="C487" s="166" t="str">
        <f>Inputs!$I$6</f>
        <v>(insert code)</v>
      </c>
      <c r="D487" t="str">
        <f>IFERROR(INDEX(Inputs!$I$11:$I$19,MATCH(A487,Inputs!$H$11:$H$19)),"")</f>
        <v>(insert code)</v>
      </c>
      <c r="E487" s="167">
        <f>Data!B60</f>
        <v>0</v>
      </c>
      <c r="F487" s="168">
        <f>IF(F$2=$A487,Data!C60,0)</f>
        <v>0</v>
      </c>
      <c r="G487" s="168">
        <f>IF(G$2=$A487,Data!D60,0)</f>
        <v>0</v>
      </c>
      <c r="H487" s="168">
        <f>IF(H$2=$A487,Data!E60,0)</f>
        <v>0</v>
      </c>
      <c r="I487" s="168">
        <f>IF(I$2=$A487,Data!F60,0)</f>
        <v>0</v>
      </c>
      <c r="J487" s="168">
        <f>IF(J$2=$A487,Data!G60,0)</f>
        <v>0</v>
      </c>
      <c r="K487" s="168">
        <f>IF(K$2=$A487,Data!H60,0)</f>
        <v>0</v>
      </c>
      <c r="L487" s="168">
        <f>IF(L$2=$A487,Data!I60,0)</f>
        <v>0</v>
      </c>
      <c r="M487" s="168">
        <f>IF(M$2=$A487,Data!J60,0)</f>
        <v>0</v>
      </c>
      <c r="N487" s="168">
        <f>IF(N$2=$A487,Data!K60,0)</f>
        <v>0</v>
      </c>
      <c r="O487" s="168">
        <f>IF(O$2=$A487,Data!L60,0)</f>
        <v>0</v>
      </c>
      <c r="P487" s="168">
        <f>IF(P$2=$A487,Data!M60,0)</f>
        <v>0</v>
      </c>
      <c r="Q487" s="168">
        <f>IF(Q$2=$A487,Data!N60,0)</f>
        <v>0</v>
      </c>
      <c r="R487" s="169">
        <f>IF(R$2=$A487,Data!O60,0)</f>
        <v>0</v>
      </c>
      <c r="S487" s="169">
        <f>IF(S$2=$A487,Data!P60,0)</f>
        <v>0</v>
      </c>
      <c r="T487" s="169">
        <f>IF(T$2=$A487,Data!Q60,0)</f>
        <v>0</v>
      </c>
      <c r="U487" s="169">
        <f>IF(U$2=$A487,Data!R60,0)</f>
        <v>0</v>
      </c>
      <c r="V487" s="169">
        <f>IF(V$2=$A487,Data!S60,0)</f>
        <v>0</v>
      </c>
      <c r="W487" s="169">
        <f>IF(W$2=$A487,Data!T60,0)</f>
        <v>0</v>
      </c>
      <c r="X487" s="169">
        <f>IF(X$2=$A487,Data!U60,0)</f>
        <v>0</v>
      </c>
      <c r="Y487" s="169">
        <f>IF(Y$2=$A487,Data!V60,0)</f>
        <v>0</v>
      </c>
      <c r="Z487" s="169">
        <f>IF(Z$2=$A487,Data!W60,0)</f>
        <v>0</v>
      </c>
      <c r="AA487" s="169">
        <f>IF(AA$2=$A487,Data!X60,0)</f>
        <v>0</v>
      </c>
      <c r="AB487" s="169">
        <f>IF(AB$2=$A487,Data!Y60,0)</f>
        <v>0</v>
      </c>
      <c r="AC487" s="169">
        <f>IF(AC$2=$A487,Data!Z60,0)</f>
        <v>0</v>
      </c>
      <c r="AD487" s="170">
        <f>IF(AD$2=$A487,Data!AA60,0)</f>
        <v>0</v>
      </c>
      <c r="AE487" s="171">
        <f>IF(AE$2=$A487,Data!AB60,0)</f>
        <v>0</v>
      </c>
      <c r="AF487" s="170">
        <f>IF(AF$2=$A487,Data!AC60,0)</f>
        <v>0</v>
      </c>
      <c r="AG487" s="171">
        <f>IF(AG$2=$A487,Data!AD60,0)</f>
        <v>0</v>
      </c>
      <c r="AH487" s="170">
        <f>IF(AH$2=$A487,Data!AE60,0)</f>
        <v>0</v>
      </c>
      <c r="AI487" s="171">
        <f>IF(AI$2=$A487,Data!AF60,0)</f>
        <v>0</v>
      </c>
      <c r="AJ487" s="170">
        <f>IF(AJ$2=$A487,Data!AG60,0)</f>
        <v>0</v>
      </c>
      <c r="AK487" s="171">
        <f>IF(AK$2=$A487,Data!AH60,0)</f>
        <v>0</v>
      </c>
      <c r="AL487" s="170">
        <f>IF(AL$2=$A487,Data!AI60,0)</f>
        <v>0</v>
      </c>
      <c r="AM487" t="str">
        <f t="shared" si="14"/>
        <v>0</v>
      </c>
      <c r="AN487" t="e">
        <f>+INDEX(Validation!$D$4:$D$250,MATCH(Merge!B487,Validation!$E$4:$E$250,0))</f>
        <v>#N/A</v>
      </c>
      <c r="AO487" s="172">
        <f t="shared" si="15"/>
        <v>0</v>
      </c>
    </row>
    <row r="488" spans="1:41" ht="15" x14ac:dyDescent="0.25">
      <c r="A488">
        <f>Inputs!$H$12</f>
        <v>2</v>
      </c>
      <c r="B488" t="str">
        <f>Inputs!$D$4</f>
        <v>Select Agency…</v>
      </c>
      <c r="C488" s="166" t="str">
        <f>Inputs!$I$6</f>
        <v>(insert code)</v>
      </c>
      <c r="D488" t="str">
        <f>IFERROR(INDEX(Inputs!$I$11:$I$19,MATCH(A488,Inputs!$H$11:$H$19)),"")</f>
        <v>(insert code)</v>
      </c>
      <c r="E488" s="167">
        <f>Data!B61</f>
        <v>0</v>
      </c>
      <c r="F488" s="168">
        <f>IF(F$2=$A488,Data!C61,0)</f>
        <v>0</v>
      </c>
      <c r="G488" s="168">
        <f>IF(G$2=$A488,Data!D61,0)</f>
        <v>0</v>
      </c>
      <c r="H488" s="168">
        <f>IF(H$2=$A488,Data!E61,0)</f>
        <v>0</v>
      </c>
      <c r="I488" s="168">
        <f>IF(I$2=$A488,Data!F61,0)</f>
        <v>0</v>
      </c>
      <c r="J488" s="168">
        <f>IF(J$2=$A488,Data!G61,0)</f>
        <v>0</v>
      </c>
      <c r="K488" s="168">
        <f>IF(K$2=$A488,Data!H61,0)</f>
        <v>0</v>
      </c>
      <c r="L488" s="168">
        <f>IF(L$2=$A488,Data!I61,0)</f>
        <v>0</v>
      </c>
      <c r="M488" s="168">
        <f>IF(M$2=$A488,Data!J61,0)</f>
        <v>0</v>
      </c>
      <c r="N488" s="168">
        <f>IF(N$2=$A488,Data!K61,0)</f>
        <v>0</v>
      </c>
      <c r="O488" s="168">
        <f>IF(O$2=$A488,Data!L61,0)</f>
        <v>0</v>
      </c>
      <c r="P488" s="168">
        <f>IF(P$2=$A488,Data!M61,0)</f>
        <v>0</v>
      </c>
      <c r="Q488" s="168">
        <f>IF(Q$2=$A488,Data!N61,0)</f>
        <v>0</v>
      </c>
      <c r="R488" s="169">
        <f>IF(R$2=$A488,Data!O61,0)</f>
        <v>0</v>
      </c>
      <c r="S488" s="169">
        <f>IF(S$2=$A488,Data!P61,0)</f>
        <v>0</v>
      </c>
      <c r="T488" s="169">
        <f>IF(T$2=$A488,Data!Q61,0)</f>
        <v>0</v>
      </c>
      <c r="U488" s="169">
        <f>IF(U$2=$A488,Data!R61,0)</f>
        <v>0</v>
      </c>
      <c r="V488" s="169">
        <f>IF(V$2=$A488,Data!S61,0)</f>
        <v>0</v>
      </c>
      <c r="W488" s="169">
        <f>IF(W$2=$A488,Data!T61,0)</f>
        <v>0</v>
      </c>
      <c r="X488" s="169">
        <f>IF(X$2=$A488,Data!U61,0)</f>
        <v>0</v>
      </c>
      <c r="Y488" s="169">
        <f>IF(Y$2=$A488,Data!V61,0)</f>
        <v>0</v>
      </c>
      <c r="Z488" s="169">
        <f>IF(Z$2=$A488,Data!W61,0)</f>
        <v>0</v>
      </c>
      <c r="AA488" s="169">
        <f>IF(AA$2=$A488,Data!X61,0)</f>
        <v>0</v>
      </c>
      <c r="AB488" s="169">
        <f>IF(AB$2=$A488,Data!Y61,0)</f>
        <v>0</v>
      </c>
      <c r="AC488" s="169">
        <f>IF(AC$2=$A488,Data!Z61,0)</f>
        <v>0</v>
      </c>
      <c r="AD488" s="170">
        <f>IF(AD$2=$A488,Data!AA61,0)</f>
        <v>0</v>
      </c>
      <c r="AE488" s="171">
        <f>IF(AE$2=$A488,Data!AB61,0)</f>
        <v>0</v>
      </c>
      <c r="AF488" s="170">
        <f>IF(AF$2=$A488,Data!AC61,0)</f>
        <v>0</v>
      </c>
      <c r="AG488" s="171">
        <f>IF(AG$2=$A488,Data!AD61,0)</f>
        <v>0</v>
      </c>
      <c r="AH488" s="170">
        <f>IF(AH$2=$A488,Data!AE61,0)</f>
        <v>0</v>
      </c>
      <c r="AI488" s="171">
        <f>IF(AI$2=$A488,Data!AF61,0)</f>
        <v>0</v>
      </c>
      <c r="AJ488" s="170">
        <f>IF(AJ$2=$A488,Data!AG61,0)</f>
        <v>0</v>
      </c>
      <c r="AK488" s="171">
        <f>IF(AK$2=$A488,Data!AH61,0)</f>
        <v>0</v>
      </c>
      <c r="AL488" s="170">
        <f>IF(AL$2=$A488,Data!AI61,0)</f>
        <v>0</v>
      </c>
      <c r="AM488" t="str">
        <f t="shared" si="14"/>
        <v>0</v>
      </c>
      <c r="AN488" t="e">
        <f>+INDEX(Validation!$D$4:$D$250,MATCH(Merge!B488,Validation!$E$4:$E$250,0))</f>
        <v>#N/A</v>
      </c>
      <c r="AO488" s="172">
        <f t="shared" si="15"/>
        <v>0</v>
      </c>
    </row>
    <row r="489" spans="1:41" ht="15" x14ac:dyDescent="0.25">
      <c r="A489">
        <f>Inputs!$H$12</f>
        <v>2</v>
      </c>
      <c r="B489" t="str">
        <f>Inputs!$D$4</f>
        <v>Select Agency…</v>
      </c>
      <c r="C489" s="166" t="str">
        <f>Inputs!$I$6</f>
        <v>(insert code)</v>
      </c>
      <c r="D489" t="str">
        <f>IFERROR(INDEX(Inputs!$I$11:$I$19,MATCH(A489,Inputs!$H$11:$H$19)),"")</f>
        <v>(insert code)</v>
      </c>
      <c r="E489" s="167">
        <f>Data!B62</f>
        <v>0</v>
      </c>
      <c r="F489" s="168">
        <f>IF(F$2=$A489,Data!C62,0)</f>
        <v>0</v>
      </c>
      <c r="G489" s="168">
        <f>IF(G$2=$A489,Data!D62,0)</f>
        <v>0</v>
      </c>
      <c r="H489" s="168">
        <f>IF(H$2=$A489,Data!E62,0)</f>
        <v>0</v>
      </c>
      <c r="I489" s="168">
        <f>IF(I$2=$A489,Data!F62,0)</f>
        <v>0</v>
      </c>
      <c r="J489" s="168">
        <f>IF(J$2=$A489,Data!G62,0)</f>
        <v>0</v>
      </c>
      <c r="K489" s="168">
        <f>IF(K$2=$A489,Data!H62,0)</f>
        <v>0</v>
      </c>
      <c r="L489" s="168">
        <f>IF(L$2=$A489,Data!I62,0)</f>
        <v>0</v>
      </c>
      <c r="M489" s="168">
        <f>IF(M$2=$A489,Data!J62,0)</f>
        <v>0</v>
      </c>
      <c r="N489" s="168">
        <f>IF(N$2=$A489,Data!K62,0)</f>
        <v>0</v>
      </c>
      <c r="O489" s="168">
        <f>IF(O$2=$A489,Data!L62,0)</f>
        <v>0</v>
      </c>
      <c r="P489" s="168">
        <f>IF(P$2=$A489,Data!M62,0)</f>
        <v>0</v>
      </c>
      <c r="Q489" s="168">
        <f>IF(Q$2=$A489,Data!N62,0)</f>
        <v>0</v>
      </c>
      <c r="R489" s="169">
        <f>IF(R$2=$A489,Data!O62,0)</f>
        <v>0</v>
      </c>
      <c r="S489" s="169">
        <f>IF(S$2=$A489,Data!P62,0)</f>
        <v>0</v>
      </c>
      <c r="T489" s="169">
        <f>IF(T$2=$A489,Data!Q62,0)</f>
        <v>0</v>
      </c>
      <c r="U489" s="169">
        <f>IF(U$2=$A489,Data!R62,0)</f>
        <v>0</v>
      </c>
      <c r="V489" s="169">
        <f>IF(V$2=$A489,Data!S62,0)</f>
        <v>0</v>
      </c>
      <c r="W489" s="169">
        <f>IF(W$2=$A489,Data!T62,0)</f>
        <v>0</v>
      </c>
      <c r="X489" s="169">
        <f>IF(X$2=$A489,Data!U62,0)</f>
        <v>0</v>
      </c>
      <c r="Y489" s="169">
        <f>IF(Y$2=$A489,Data!V62,0)</f>
        <v>0</v>
      </c>
      <c r="Z489" s="169">
        <f>IF(Z$2=$A489,Data!W62,0)</f>
        <v>0</v>
      </c>
      <c r="AA489" s="169">
        <f>IF(AA$2=$A489,Data!X62,0)</f>
        <v>0</v>
      </c>
      <c r="AB489" s="169">
        <f>IF(AB$2=$A489,Data!Y62,0)</f>
        <v>0</v>
      </c>
      <c r="AC489" s="169">
        <f>IF(AC$2=$A489,Data!Z62,0)</f>
        <v>0</v>
      </c>
      <c r="AD489" s="170">
        <f>IF(AD$2=$A489,Data!AA62,0)</f>
        <v>0</v>
      </c>
      <c r="AE489" s="171">
        <f>IF(AE$2=$A489,Data!AB62,0)</f>
        <v>0</v>
      </c>
      <c r="AF489" s="170">
        <f>IF(AF$2=$A489,Data!AC62,0)</f>
        <v>0</v>
      </c>
      <c r="AG489" s="171">
        <f>IF(AG$2=$A489,Data!AD62,0)</f>
        <v>0</v>
      </c>
      <c r="AH489" s="170">
        <f>IF(AH$2=$A489,Data!AE62,0)</f>
        <v>0</v>
      </c>
      <c r="AI489" s="171">
        <f>IF(AI$2=$A489,Data!AF62,0)</f>
        <v>0</v>
      </c>
      <c r="AJ489" s="170">
        <f>IF(AJ$2=$A489,Data!AG62,0)</f>
        <v>0</v>
      </c>
      <c r="AK489" s="171">
        <f>IF(AK$2=$A489,Data!AH62,0)</f>
        <v>0</v>
      </c>
      <c r="AL489" s="170">
        <f>IF(AL$2=$A489,Data!AI62,0)</f>
        <v>0</v>
      </c>
      <c r="AM489" t="str">
        <f t="shared" si="14"/>
        <v>0</v>
      </c>
      <c r="AN489" t="e">
        <f>+INDEX(Validation!$D$4:$D$250,MATCH(Merge!B489,Validation!$E$4:$E$250,0))</f>
        <v>#N/A</v>
      </c>
      <c r="AO489" s="172">
        <f t="shared" si="15"/>
        <v>0</v>
      </c>
    </row>
    <row r="490" spans="1:41" ht="15" x14ac:dyDescent="0.25">
      <c r="A490">
        <f>Inputs!$H$12</f>
        <v>2</v>
      </c>
      <c r="B490" t="str">
        <f>Inputs!$D$4</f>
        <v>Select Agency…</v>
      </c>
      <c r="C490" s="166" t="str">
        <f>Inputs!$I$6</f>
        <v>(insert code)</v>
      </c>
      <c r="D490" t="str">
        <f>IFERROR(INDEX(Inputs!$I$11:$I$19,MATCH(A490,Inputs!$H$11:$H$19)),"")</f>
        <v>(insert code)</v>
      </c>
      <c r="E490" s="167">
        <f>Data!B63</f>
        <v>0</v>
      </c>
      <c r="F490" s="168">
        <f>IF(F$2=$A490,Data!C63,0)</f>
        <v>0</v>
      </c>
      <c r="G490" s="168">
        <f>IF(G$2=$A490,Data!D63,0)</f>
        <v>0</v>
      </c>
      <c r="H490" s="168">
        <f>IF(H$2=$A490,Data!E63,0)</f>
        <v>0</v>
      </c>
      <c r="I490" s="168">
        <f>IF(I$2=$A490,Data!F63,0)</f>
        <v>0</v>
      </c>
      <c r="J490" s="168">
        <f>IF(J$2=$A490,Data!G63,0)</f>
        <v>0</v>
      </c>
      <c r="K490" s="168">
        <f>IF(K$2=$A490,Data!H63,0)</f>
        <v>0</v>
      </c>
      <c r="L490" s="168">
        <f>IF(L$2=$A490,Data!I63,0)</f>
        <v>0</v>
      </c>
      <c r="M490" s="168">
        <f>IF(M$2=$A490,Data!J63,0)</f>
        <v>0</v>
      </c>
      <c r="N490" s="168">
        <f>IF(N$2=$A490,Data!K63,0)</f>
        <v>0</v>
      </c>
      <c r="O490" s="168">
        <f>IF(O$2=$A490,Data!L63,0)</f>
        <v>0</v>
      </c>
      <c r="P490" s="168">
        <f>IF(P$2=$A490,Data!M63,0)</f>
        <v>0</v>
      </c>
      <c r="Q490" s="168">
        <f>IF(Q$2=$A490,Data!N63,0)</f>
        <v>0</v>
      </c>
      <c r="R490" s="169">
        <f>IF(R$2=$A490,Data!O63,0)</f>
        <v>0</v>
      </c>
      <c r="S490" s="169">
        <f>IF(S$2=$A490,Data!P63,0)</f>
        <v>0</v>
      </c>
      <c r="T490" s="169">
        <f>IF(T$2=$A490,Data!Q63,0)</f>
        <v>0</v>
      </c>
      <c r="U490" s="169">
        <f>IF(U$2=$A490,Data!R63,0)</f>
        <v>0</v>
      </c>
      <c r="V490" s="169">
        <f>IF(V$2=$A490,Data!S63,0)</f>
        <v>0</v>
      </c>
      <c r="W490" s="169">
        <f>IF(W$2=$A490,Data!T63,0)</f>
        <v>0</v>
      </c>
      <c r="X490" s="169">
        <f>IF(X$2=$A490,Data!U63,0)</f>
        <v>0</v>
      </c>
      <c r="Y490" s="169">
        <f>IF(Y$2=$A490,Data!V63,0)</f>
        <v>0</v>
      </c>
      <c r="Z490" s="169">
        <f>IF(Z$2=$A490,Data!W63,0)</f>
        <v>0</v>
      </c>
      <c r="AA490" s="169">
        <f>IF(AA$2=$A490,Data!X63,0)</f>
        <v>0</v>
      </c>
      <c r="AB490" s="169">
        <f>IF(AB$2=$A490,Data!Y63,0)</f>
        <v>0</v>
      </c>
      <c r="AC490" s="169">
        <f>IF(AC$2=$A490,Data!Z63,0)</f>
        <v>0</v>
      </c>
      <c r="AD490" s="170">
        <f>IF(AD$2=$A490,Data!AA63,0)</f>
        <v>0</v>
      </c>
      <c r="AE490" s="171">
        <f>IF(AE$2=$A490,Data!AB63,0)</f>
        <v>0</v>
      </c>
      <c r="AF490" s="170">
        <f>IF(AF$2=$A490,Data!AC63,0)</f>
        <v>0</v>
      </c>
      <c r="AG490" s="171">
        <f>IF(AG$2=$A490,Data!AD63,0)</f>
        <v>0</v>
      </c>
      <c r="AH490" s="170">
        <f>IF(AH$2=$A490,Data!AE63,0)</f>
        <v>0</v>
      </c>
      <c r="AI490" s="171">
        <f>IF(AI$2=$A490,Data!AF63,0)</f>
        <v>0</v>
      </c>
      <c r="AJ490" s="170">
        <f>IF(AJ$2=$A490,Data!AG63,0)</f>
        <v>0</v>
      </c>
      <c r="AK490" s="171">
        <f>IF(AK$2=$A490,Data!AH63,0)</f>
        <v>0</v>
      </c>
      <c r="AL490" s="170">
        <f>IF(AL$2=$A490,Data!AI63,0)</f>
        <v>0</v>
      </c>
      <c r="AM490" t="str">
        <f t="shared" si="14"/>
        <v>0</v>
      </c>
      <c r="AN490" t="e">
        <f>+INDEX(Validation!$D$4:$D$250,MATCH(Merge!B490,Validation!$E$4:$E$250,0))</f>
        <v>#N/A</v>
      </c>
      <c r="AO490" s="172">
        <f t="shared" si="15"/>
        <v>0</v>
      </c>
    </row>
    <row r="491" spans="1:41" ht="15" x14ac:dyDescent="0.25">
      <c r="A491">
        <f>Inputs!$H$12</f>
        <v>2</v>
      </c>
      <c r="B491" t="str">
        <f>Inputs!$D$4</f>
        <v>Select Agency…</v>
      </c>
      <c r="C491" s="166" t="str">
        <f>Inputs!$I$6</f>
        <v>(insert code)</v>
      </c>
      <c r="D491" t="str">
        <f>IFERROR(INDEX(Inputs!$I$11:$I$19,MATCH(A491,Inputs!$H$11:$H$19)),"")</f>
        <v>(insert code)</v>
      </c>
      <c r="E491" s="167">
        <f>Data!B64</f>
        <v>0</v>
      </c>
      <c r="F491" s="168">
        <f>IF(F$2=$A491,Data!C64,0)</f>
        <v>0</v>
      </c>
      <c r="G491" s="168">
        <f>IF(G$2=$A491,Data!D64,0)</f>
        <v>0</v>
      </c>
      <c r="H491" s="168">
        <f>IF(H$2=$A491,Data!E64,0)</f>
        <v>0</v>
      </c>
      <c r="I491" s="168">
        <f>IF(I$2=$A491,Data!F64,0)</f>
        <v>0</v>
      </c>
      <c r="J491" s="168">
        <f>IF(J$2=$A491,Data!G64,0)</f>
        <v>0</v>
      </c>
      <c r="K491" s="168">
        <f>IF(K$2=$A491,Data!H64,0)</f>
        <v>0</v>
      </c>
      <c r="L491" s="168">
        <f>IF(L$2=$A491,Data!I64,0)</f>
        <v>0</v>
      </c>
      <c r="M491" s="168">
        <f>IF(M$2=$A491,Data!J64,0)</f>
        <v>0</v>
      </c>
      <c r="N491" s="168">
        <f>IF(N$2=$A491,Data!K64,0)</f>
        <v>0</v>
      </c>
      <c r="O491" s="168">
        <f>IF(O$2=$A491,Data!L64,0)</f>
        <v>0</v>
      </c>
      <c r="P491" s="168">
        <f>IF(P$2=$A491,Data!M64,0)</f>
        <v>0</v>
      </c>
      <c r="Q491" s="168">
        <f>IF(Q$2=$A491,Data!N64,0)</f>
        <v>0</v>
      </c>
      <c r="R491" s="169">
        <f>IF(R$2=$A491,Data!O64,0)</f>
        <v>0</v>
      </c>
      <c r="S491" s="169">
        <f>IF(S$2=$A491,Data!P64,0)</f>
        <v>0</v>
      </c>
      <c r="T491" s="169">
        <f>IF(T$2=$A491,Data!Q64,0)</f>
        <v>0</v>
      </c>
      <c r="U491" s="169">
        <f>IF(U$2=$A491,Data!R64,0)</f>
        <v>0</v>
      </c>
      <c r="V491" s="169">
        <f>IF(V$2=$A491,Data!S64,0)</f>
        <v>0</v>
      </c>
      <c r="W491" s="169">
        <f>IF(W$2=$A491,Data!T64,0)</f>
        <v>0</v>
      </c>
      <c r="X491" s="169">
        <f>IF(X$2=$A491,Data!U64,0)</f>
        <v>0</v>
      </c>
      <c r="Y491" s="169">
        <f>IF(Y$2=$A491,Data!V64,0)</f>
        <v>0</v>
      </c>
      <c r="Z491" s="169">
        <f>IF(Z$2=$A491,Data!W64,0)</f>
        <v>0</v>
      </c>
      <c r="AA491" s="169">
        <f>IF(AA$2=$A491,Data!X64,0)</f>
        <v>0</v>
      </c>
      <c r="AB491" s="169">
        <f>IF(AB$2=$A491,Data!Y64,0)</f>
        <v>0</v>
      </c>
      <c r="AC491" s="169">
        <f>IF(AC$2=$A491,Data!Z64,0)</f>
        <v>0</v>
      </c>
      <c r="AD491" s="170">
        <f>IF(AD$2=$A491,Data!AA64,0)</f>
        <v>0</v>
      </c>
      <c r="AE491" s="171">
        <f>IF(AE$2=$A491,Data!AB64,0)</f>
        <v>0</v>
      </c>
      <c r="AF491" s="170">
        <f>IF(AF$2=$A491,Data!AC64,0)</f>
        <v>0</v>
      </c>
      <c r="AG491" s="171">
        <f>IF(AG$2=$A491,Data!AD64,0)</f>
        <v>0</v>
      </c>
      <c r="AH491" s="170">
        <f>IF(AH$2=$A491,Data!AE64,0)</f>
        <v>0</v>
      </c>
      <c r="AI491" s="171">
        <f>IF(AI$2=$A491,Data!AF64,0)</f>
        <v>0</v>
      </c>
      <c r="AJ491" s="170">
        <f>IF(AJ$2=$A491,Data!AG64,0)</f>
        <v>0</v>
      </c>
      <c r="AK491" s="171">
        <f>IF(AK$2=$A491,Data!AH64,0)</f>
        <v>0</v>
      </c>
      <c r="AL491" s="170">
        <f>IF(AL$2=$A491,Data!AI64,0)</f>
        <v>0</v>
      </c>
      <c r="AM491" t="str">
        <f t="shared" si="14"/>
        <v>0</v>
      </c>
      <c r="AN491" t="e">
        <f>+INDEX(Validation!$D$4:$D$250,MATCH(Merge!B491,Validation!$E$4:$E$250,0))</f>
        <v>#N/A</v>
      </c>
      <c r="AO491" s="172">
        <f t="shared" si="15"/>
        <v>0</v>
      </c>
    </row>
    <row r="492" spans="1:41" ht="15" x14ac:dyDescent="0.25">
      <c r="A492">
        <f>Inputs!$H$12</f>
        <v>2</v>
      </c>
      <c r="B492" t="str">
        <f>Inputs!$D$4</f>
        <v>Select Agency…</v>
      </c>
      <c r="C492" s="166" t="str">
        <f>Inputs!$I$6</f>
        <v>(insert code)</v>
      </c>
      <c r="D492" t="str">
        <f>IFERROR(INDEX(Inputs!$I$11:$I$19,MATCH(A492,Inputs!$H$11:$H$19)),"")</f>
        <v>(insert code)</v>
      </c>
      <c r="E492" s="167">
        <f>Data!B65</f>
        <v>0</v>
      </c>
      <c r="F492" s="168">
        <f>IF(F$2=$A492,Data!C65,0)</f>
        <v>0</v>
      </c>
      <c r="G492" s="168">
        <f>IF(G$2=$A492,Data!D65,0)</f>
        <v>0</v>
      </c>
      <c r="H492" s="168">
        <f>IF(H$2=$A492,Data!E65,0)</f>
        <v>0</v>
      </c>
      <c r="I492" s="168">
        <f>IF(I$2=$A492,Data!F65,0)</f>
        <v>0</v>
      </c>
      <c r="J492" s="168">
        <f>IF(J$2=$A492,Data!G65,0)</f>
        <v>0</v>
      </c>
      <c r="K492" s="168">
        <f>IF(K$2=$A492,Data!H65,0)</f>
        <v>0</v>
      </c>
      <c r="L492" s="168">
        <f>IF(L$2=$A492,Data!I65,0)</f>
        <v>0</v>
      </c>
      <c r="M492" s="168">
        <f>IF(M$2=$A492,Data!J65,0)</f>
        <v>0</v>
      </c>
      <c r="N492" s="168">
        <f>IF(N$2=$A492,Data!K65,0)</f>
        <v>0</v>
      </c>
      <c r="O492" s="168">
        <f>IF(O$2=$A492,Data!L65,0)</f>
        <v>0</v>
      </c>
      <c r="P492" s="168">
        <f>IF(P$2=$A492,Data!M65,0)</f>
        <v>0</v>
      </c>
      <c r="Q492" s="168">
        <f>IF(Q$2=$A492,Data!N65,0)</f>
        <v>0</v>
      </c>
      <c r="R492" s="169">
        <f>IF(R$2=$A492,Data!O65,0)</f>
        <v>0</v>
      </c>
      <c r="S492" s="169">
        <f>IF(S$2=$A492,Data!P65,0)</f>
        <v>0</v>
      </c>
      <c r="T492" s="169">
        <f>IF(T$2=$A492,Data!Q65,0)</f>
        <v>0</v>
      </c>
      <c r="U492" s="169">
        <f>IF(U$2=$A492,Data!R65,0)</f>
        <v>0</v>
      </c>
      <c r="V492" s="169">
        <f>IF(V$2=$A492,Data!S65,0)</f>
        <v>0</v>
      </c>
      <c r="W492" s="169">
        <f>IF(W$2=$A492,Data!T65,0)</f>
        <v>0</v>
      </c>
      <c r="X492" s="169">
        <f>IF(X$2=$A492,Data!U65,0)</f>
        <v>0</v>
      </c>
      <c r="Y492" s="169">
        <f>IF(Y$2=$A492,Data!V65,0)</f>
        <v>0</v>
      </c>
      <c r="Z492" s="169">
        <f>IF(Z$2=$A492,Data!W65,0)</f>
        <v>0</v>
      </c>
      <c r="AA492" s="169">
        <f>IF(AA$2=$A492,Data!X65,0)</f>
        <v>0</v>
      </c>
      <c r="AB492" s="169">
        <f>IF(AB$2=$A492,Data!Y65,0)</f>
        <v>0</v>
      </c>
      <c r="AC492" s="169">
        <f>IF(AC$2=$A492,Data!Z65,0)</f>
        <v>0</v>
      </c>
      <c r="AD492" s="170">
        <f>IF(AD$2=$A492,Data!AA65,0)</f>
        <v>0</v>
      </c>
      <c r="AE492" s="171">
        <f>IF(AE$2=$A492,Data!AB65,0)</f>
        <v>0</v>
      </c>
      <c r="AF492" s="170">
        <f>IF(AF$2=$A492,Data!AC65,0)</f>
        <v>0</v>
      </c>
      <c r="AG492" s="171">
        <f>IF(AG$2=$A492,Data!AD65,0)</f>
        <v>0</v>
      </c>
      <c r="AH492" s="170">
        <f>IF(AH$2=$A492,Data!AE65,0)</f>
        <v>0</v>
      </c>
      <c r="AI492" s="171">
        <f>IF(AI$2=$A492,Data!AF65,0)</f>
        <v>0</v>
      </c>
      <c r="AJ492" s="170">
        <f>IF(AJ$2=$A492,Data!AG65,0)</f>
        <v>0</v>
      </c>
      <c r="AK492" s="171">
        <f>IF(AK$2=$A492,Data!AH65,0)</f>
        <v>0</v>
      </c>
      <c r="AL492" s="170">
        <f>IF(AL$2=$A492,Data!AI65,0)</f>
        <v>0</v>
      </c>
      <c r="AM492" t="str">
        <f t="shared" si="14"/>
        <v>0</v>
      </c>
      <c r="AN492" t="e">
        <f>+INDEX(Validation!$D$4:$D$250,MATCH(Merge!B492,Validation!$E$4:$E$250,0))</f>
        <v>#N/A</v>
      </c>
      <c r="AO492" s="172">
        <f t="shared" si="15"/>
        <v>0</v>
      </c>
    </row>
    <row r="493" spans="1:41" ht="15" x14ac:dyDescent="0.25">
      <c r="A493">
        <f>Inputs!$H$12</f>
        <v>2</v>
      </c>
      <c r="B493" t="str">
        <f>Inputs!$D$4</f>
        <v>Select Agency…</v>
      </c>
      <c r="C493" s="166" t="str">
        <f>Inputs!$I$6</f>
        <v>(insert code)</v>
      </c>
      <c r="D493" t="str">
        <f>IFERROR(INDEX(Inputs!$I$11:$I$19,MATCH(A493,Inputs!$H$11:$H$19)),"")</f>
        <v>(insert code)</v>
      </c>
      <c r="E493" s="167">
        <f>Data!B66</f>
        <v>0</v>
      </c>
      <c r="F493" s="168">
        <f>IF(F$2=$A493,Data!C66,0)</f>
        <v>0</v>
      </c>
      <c r="G493" s="168">
        <f>IF(G$2=$A493,Data!D66,0)</f>
        <v>0</v>
      </c>
      <c r="H493" s="168">
        <f>IF(H$2=$A493,Data!E66,0)</f>
        <v>0</v>
      </c>
      <c r="I493" s="168">
        <f>IF(I$2=$A493,Data!F66,0)</f>
        <v>0</v>
      </c>
      <c r="J493" s="168">
        <f>IF(J$2=$A493,Data!G66,0)</f>
        <v>0</v>
      </c>
      <c r="K493" s="168">
        <f>IF(K$2=$A493,Data!H66,0)</f>
        <v>0</v>
      </c>
      <c r="L493" s="168">
        <f>IF(L$2=$A493,Data!I66,0)</f>
        <v>0</v>
      </c>
      <c r="M493" s="168">
        <f>IF(M$2=$A493,Data!J66,0)</f>
        <v>0</v>
      </c>
      <c r="N493" s="168">
        <f>IF(N$2=$A493,Data!K66,0)</f>
        <v>0</v>
      </c>
      <c r="O493" s="168">
        <f>IF(O$2=$A493,Data!L66,0)</f>
        <v>0</v>
      </c>
      <c r="P493" s="168">
        <f>IF(P$2=$A493,Data!M66,0)</f>
        <v>0</v>
      </c>
      <c r="Q493" s="168">
        <f>IF(Q$2=$A493,Data!N66,0)</f>
        <v>0</v>
      </c>
      <c r="R493" s="169">
        <f>IF(R$2=$A493,Data!O66,0)</f>
        <v>0</v>
      </c>
      <c r="S493" s="169">
        <f>IF(S$2=$A493,Data!P66,0)</f>
        <v>0</v>
      </c>
      <c r="T493" s="169">
        <f>IF(T$2=$A493,Data!Q66,0)</f>
        <v>0</v>
      </c>
      <c r="U493" s="169">
        <f>IF(U$2=$A493,Data!R66,0)</f>
        <v>0</v>
      </c>
      <c r="V493" s="169">
        <f>IF(V$2=$A493,Data!S66,0)</f>
        <v>0</v>
      </c>
      <c r="W493" s="169">
        <f>IF(W$2=$A493,Data!T66,0)</f>
        <v>0</v>
      </c>
      <c r="X493" s="169">
        <f>IF(X$2=$A493,Data!U66,0)</f>
        <v>0</v>
      </c>
      <c r="Y493" s="169">
        <f>IF(Y$2=$A493,Data!V66,0)</f>
        <v>0</v>
      </c>
      <c r="Z493" s="169">
        <f>IF(Z$2=$A493,Data!W66,0)</f>
        <v>0</v>
      </c>
      <c r="AA493" s="169">
        <f>IF(AA$2=$A493,Data!X66,0)</f>
        <v>0</v>
      </c>
      <c r="AB493" s="169">
        <f>IF(AB$2=$A493,Data!Y66,0)</f>
        <v>0</v>
      </c>
      <c r="AC493" s="169">
        <f>IF(AC$2=$A493,Data!Z66,0)</f>
        <v>0</v>
      </c>
      <c r="AD493" s="170">
        <f>IF(AD$2=$A493,Data!AA66,0)</f>
        <v>0</v>
      </c>
      <c r="AE493" s="171">
        <f>IF(AE$2=$A493,Data!AB66,0)</f>
        <v>0</v>
      </c>
      <c r="AF493" s="170">
        <f>IF(AF$2=$A493,Data!AC66,0)</f>
        <v>0</v>
      </c>
      <c r="AG493" s="171">
        <f>IF(AG$2=$A493,Data!AD66,0)</f>
        <v>0</v>
      </c>
      <c r="AH493" s="170">
        <f>IF(AH$2=$A493,Data!AE66,0)</f>
        <v>0</v>
      </c>
      <c r="AI493" s="171">
        <f>IF(AI$2=$A493,Data!AF66,0)</f>
        <v>0</v>
      </c>
      <c r="AJ493" s="170">
        <f>IF(AJ$2=$A493,Data!AG66,0)</f>
        <v>0</v>
      </c>
      <c r="AK493" s="171">
        <f>IF(AK$2=$A493,Data!AH66,0)</f>
        <v>0</v>
      </c>
      <c r="AL493" s="170">
        <f>IF(AL$2=$A493,Data!AI66,0)</f>
        <v>0</v>
      </c>
      <c r="AM493" t="str">
        <f t="shared" si="14"/>
        <v>0</v>
      </c>
      <c r="AN493" t="e">
        <f>+INDEX(Validation!$D$4:$D$250,MATCH(Merge!B493,Validation!$E$4:$E$250,0))</f>
        <v>#N/A</v>
      </c>
      <c r="AO493" s="172">
        <f t="shared" si="15"/>
        <v>0</v>
      </c>
    </row>
    <row r="494" spans="1:41" ht="15" x14ac:dyDescent="0.25">
      <c r="A494">
        <f>Inputs!$H$12</f>
        <v>2</v>
      </c>
      <c r="B494" t="str">
        <f>Inputs!$D$4</f>
        <v>Select Agency…</v>
      </c>
      <c r="C494" s="166" t="str">
        <f>Inputs!$I$6</f>
        <v>(insert code)</v>
      </c>
      <c r="D494" t="str">
        <f>IFERROR(INDEX(Inputs!$I$11:$I$19,MATCH(A494,Inputs!$H$11:$H$19)),"")</f>
        <v>(insert code)</v>
      </c>
      <c r="E494" s="167">
        <f>Data!B67</f>
        <v>0</v>
      </c>
      <c r="F494" s="168">
        <f>IF(F$2=$A494,Data!C67,0)</f>
        <v>0</v>
      </c>
      <c r="G494" s="168">
        <f>IF(G$2=$A494,Data!D67,0)</f>
        <v>0</v>
      </c>
      <c r="H494" s="168">
        <f>IF(H$2=$A494,Data!E67,0)</f>
        <v>0</v>
      </c>
      <c r="I494" s="168">
        <f>IF(I$2=$A494,Data!F67,0)</f>
        <v>0</v>
      </c>
      <c r="J494" s="168">
        <f>IF(J$2=$A494,Data!G67,0)</f>
        <v>0</v>
      </c>
      <c r="K494" s="168">
        <f>IF(K$2=$A494,Data!H67,0)</f>
        <v>0</v>
      </c>
      <c r="L494" s="168">
        <f>IF(L$2=$A494,Data!I67,0)</f>
        <v>0</v>
      </c>
      <c r="M494" s="168">
        <f>IF(M$2=$A494,Data!J67,0)</f>
        <v>0</v>
      </c>
      <c r="N494" s="168">
        <f>IF(N$2=$A494,Data!K67,0)</f>
        <v>0</v>
      </c>
      <c r="O494" s="168">
        <f>IF(O$2=$A494,Data!L67,0)</f>
        <v>0</v>
      </c>
      <c r="P494" s="168">
        <f>IF(P$2=$A494,Data!M67,0)</f>
        <v>0</v>
      </c>
      <c r="Q494" s="168">
        <f>IF(Q$2=$A494,Data!N67,0)</f>
        <v>0</v>
      </c>
      <c r="R494" s="169">
        <f>IF(R$2=$A494,Data!O67,0)</f>
        <v>0</v>
      </c>
      <c r="S494" s="169">
        <f>IF(S$2=$A494,Data!P67,0)</f>
        <v>0</v>
      </c>
      <c r="T494" s="169">
        <f>IF(T$2=$A494,Data!Q67,0)</f>
        <v>0</v>
      </c>
      <c r="U494" s="169">
        <f>IF(U$2=$A494,Data!R67,0)</f>
        <v>0</v>
      </c>
      <c r="V494" s="169">
        <f>IF(V$2=$A494,Data!S67,0)</f>
        <v>0</v>
      </c>
      <c r="W494" s="169">
        <f>IF(W$2=$A494,Data!T67,0)</f>
        <v>0</v>
      </c>
      <c r="X494" s="169">
        <f>IF(X$2=$A494,Data!U67,0)</f>
        <v>0</v>
      </c>
      <c r="Y494" s="169">
        <f>IF(Y$2=$A494,Data!V67,0)</f>
        <v>0</v>
      </c>
      <c r="Z494" s="169">
        <f>IF(Z$2=$A494,Data!W67,0)</f>
        <v>0</v>
      </c>
      <c r="AA494" s="169">
        <f>IF(AA$2=$A494,Data!X67,0)</f>
        <v>0</v>
      </c>
      <c r="AB494" s="169">
        <f>IF(AB$2=$A494,Data!Y67,0)</f>
        <v>0</v>
      </c>
      <c r="AC494" s="169">
        <f>IF(AC$2=$A494,Data!Z67,0)</f>
        <v>0</v>
      </c>
      <c r="AD494" s="170">
        <f>IF(AD$2=$A494,Data!AA67,0)</f>
        <v>0</v>
      </c>
      <c r="AE494" s="171">
        <f>IF(AE$2=$A494,Data!AB67,0)</f>
        <v>0</v>
      </c>
      <c r="AF494" s="170">
        <f>IF(AF$2=$A494,Data!AC67,0)</f>
        <v>0</v>
      </c>
      <c r="AG494" s="171">
        <f>IF(AG$2=$A494,Data!AD67,0)</f>
        <v>0</v>
      </c>
      <c r="AH494" s="170">
        <f>IF(AH$2=$A494,Data!AE67,0)</f>
        <v>0</v>
      </c>
      <c r="AI494" s="171">
        <f>IF(AI$2=$A494,Data!AF67,0)</f>
        <v>0</v>
      </c>
      <c r="AJ494" s="170">
        <f>IF(AJ$2=$A494,Data!AG67,0)</f>
        <v>0</v>
      </c>
      <c r="AK494" s="171">
        <f>IF(AK$2=$A494,Data!AH67,0)</f>
        <v>0</v>
      </c>
      <c r="AL494" s="170">
        <f>IF(AL$2=$A494,Data!AI67,0)</f>
        <v>0</v>
      </c>
      <c r="AM494" t="str">
        <f t="shared" si="14"/>
        <v>0</v>
      </c>
      <c r="AN494" t="e">
        <f>+INDEX(Validation!$D$4:$D$250,MATCH(Merge!B494,Validation!$E$4:$E$250,0))</f>
        <v>#N/A</v>
      </c>
      <c r="AO494" s="172">
        <f t="shared" si="15"/>
        <v>0</v>
      </c>
    </row>
    <row r="495" spans="1:41" ht="15" x14ac:dyDescent="0.25">
      <c r="A495">
        <f>Inputs!$H$12</f>
        <v>2</v>
      </c>
      <c r="B495" t="str">
        <f>Inputs!$D$4</f>
        <v>Select Agency…</v>
      </c>
      <c r="C495" s="166" t="str">
        <f>Inputs!$I$6</f>
        <v>(insert code)</v>
      </c>
      <c r="D495" t="str">
        <f>IFERROR(INDEX(Inputs!$I$11:$I$19,MATCH(A495,Inputs!$H$11:$H$19)),"")</f>
        <v>(insert code)</v>
      </c>
      <c r="E495" s="167">
        <f>Data!B68</f>
        <v>0</v>
      </c>
      <c r="F495" s="168">
        <f>IF(F$2=$A495,Data!C68,0)</f>
        <v>0</v>
      </c>
      <c r="G495" s="168">
        <f>IF(G$2=$A495,Data!D68,0)</f>
        <v>0</v>
      </c>
      <c r="H495" s="168">
        <f>IF(H$2=$A495,Data!E68,0)</f>
        <v>0</v>
      </c>
      <c r="I495" s="168">
        <f>IF(I$2=$A495,Data!F68,0)</f>
        <v>0</v>
      </c>
      <c r="J495" s="168">
        <f>IF(J$2=$A495,Data!G68,0)</f>
        <v>0</v>
      </c>
      <c r="K495" s="168">
        <f>IF(K$2=$A495,Data!H68,0)</f>
        <v>0</v>
      </c>
      <c r="L495" s="168">
        <f>IF(L$2=$A495,Data!I68,0)</f>
        <v>0</v>
      </c>
      <c r="M495" s="168">
        <f>IF(M$2=$A495,Data!J68,0)</f>
        <v>0</v>
      </c>
      <c r="N495" s="168">
        <f>IF(N$2=$A495,Data!K68,0)</f>
        <v>0</v>
      </c>
      <c r="O495" s="168">
        <f>IF(O$2=$A495,Data!L68,0)</f>
        <v>0</v>
      </c>
      <c r="P495" s="168">
        <f>IF(P$2=$A495,Data!M68,0)</f>
        <v>0</v>
      </c>
      <c r="Q495" s="168">
        <f>IF(Q$2=$A495,Data!N68,0)</f>
        <v>0</v>
      </c>
      <c r="R495" s="169">
        <f>IF(R$2=$A495,Data!O68,0)</f>
        <v>0</v>
      </c>
      <c r="S495" s="169">
        <f>IF(S$2=$A495,Data!P68,0)</f>
        <v>0</v>
      </c>
      <c r="T495" s="169">
        <f>IF(T$2=$A495,Data!Q68,0)</f>
        <v>0</v>
      </c>
      <c r="U495" s="169">
        <f>IF(U$2=$A495,Data!R68,0)</f>
        <v>0</v>
      </c>
      <c r="V495" s="169">
        <f>IF(V$2=$A495,Data!S68,0)</f>
        <v>0</v>
      </c>
      <c r="W495" s="169">
        <f>IF(W$2=$A495,Data!T68,0)</f>
        <v>0</v>
      </c>
      <c r="X495" s="169">
        <f>IF(X$2=$A495,Data!U68,0)</f>
        <v>0</v>
      </c>
      <c r="Y495" s="169">
        <f>IF(Y$2=$A495,Data!V68,0)</f>
        <v>0</v>
      </c>
      <c r="Z495" s="169">
        <f>IF(Z$2=$A495,Data!W68,0)</f>
        <v>0</v>
      </c>
      <c r="AA495" s="169">
        <f>IF(AA$2=$A495,Data!X68,0)</f>
        <v>0</v>
      </c>
      <c r="AB495" s="169">
        <f>IF(AB$2=$A495,Data!Y68,0)</f>
        <v>0</v>
      </c>
      <c r="AC495" s="169">
        <f>IF(AC$2=$A495,Data!Z68,0)</f>
        <v>0</v>
      </c>
      <c r="AD495" s="170">
        <f>IF(AD$2=$A495,Data!AA68,0)</f>
        <v>0</v>
      </c>
      <c r="AE495" s="171">
        <f>IF(AE$2=$A495,Data!AB68,0)</f>
        <v>0</v>
      </c>
      <c r="AF495" s="170">
        <f>IF(AF$2=$A495,Data!AC68,0)</f>
        <v>0</v>
      </c>
      <c r="AG495" s="171">
        <f>IF(AG$2=$A495,Data!AD68,0)</f>
        <v>0</v>
      </c>
      <c r="AH495" s="170">
        <f>IF(AH$2=$A495,Data!AE68,0)</f>
        <v>0</v>
      </c>
      <c r="AI495" s="171">
        <f>IF(AI$2=$A495,Data!AF68,0)</f>
        <v>0</v>
      </c>
      <c r="AJ495" s="170">
        <f>IF(AJ$2=$A495,Data!AG68,0)</f>
        <v>0</v>
      </c>
      <c r="AK495" s="171">
        <f>IF(AK$2=$A495,Data!AH68,0)</f>
        <v>0</v>
      </c>
      <c r="AL495" s="170">
        <f>IF(AL$2=$A495,Data!AI68,0)</f>
        <v>0</v>
      </c>
      <c r="AM495" t="str">
        <f t="shared" si="14"/>
        <v>0</v>
      </c>
      <c r="AN495" t="e">
        <f>+INDEX(Validation!$D$4:$D$250,MATCH(Merge!B495,Validation!$E$4:$E$250,0))</f>
        <v>#N/A</v>
      </c>
      <c r="AO495" s="172">
        <f t="shared" si="15"/>
        <v>0</v>
      </c>
    </row>
    <row r="496" spans="1:41" ht="15" x14ac:dyDescent="0.25">
      <c r="A496">
        <f>Inputs!$H$12</f>
        <v>2</v>
      </c>
      <c r="B496" t="str">
        <f>Inputs!$D$4</f>
        <v>Select Agency…</v>
      </c>
      <c r="C496" s="166" t="str">
        <f>Inputs!$I$6</f>
        <v>(insert code)</v>
      </c>
      <c r="D496" t="str">
        <f>IFERROR(INDEX(Inputs!$I$11:$I$19,MATCH(A496,Inputs!$H$11:$H$19)),"")</f>
        <v>(insert code)</v>
      </c>
      <c r="E496" s="167">
        <f>Data!B69</f>
        <v>0</v>
      </c>
      <c r="F496" s="168">
        <f>IF(F$2=$A496,Data!C69,0)</f>
        <v>0</v>
      </c>
      <c r="G496" s="168">
        <f>IF(G$2=$A496,Data!D69,0)</f>
        <v>0</v>
      </c>
      <c r="H496" s="168">
        <f>IF(H$2=$A496,Data!E69,0)</f>
        <v>0</v>
      </c>
      <c r="I496" s="168">
        <f>IF(I$2=$A496,Data!F69,0)</f>
        <v>0</v>
      </c>
      <c r="J496" s="168">
        <f>IF(J$2=$A496,Data!G69,0)</f>
        <v>0</v>
      </c>
      <c r="K496" s="168">
        <f>IF(K$2=$A496,Data!H69,0)</f>
        <v>0</v>
      </c>
      <c r="L496" s="168">
        <f>IF(L$2=$A496,Data!I69,0)</f>
        <v>0</v>
      </c>
      <c r="M496" s="168">
        <f>IF(M$2=$A496,Data!J69,0)</f>
        <v>0</v>
      </c>
      <c r="N496" s="168">
        <f>IF(N$2=$A496,Data!K69,0)</f>
        <v>0</v>
      </c>
      <c r="O496" s="168">
        <f>IF(O$2=$A496,Data!L69,0)</f>
        <v>0</v>
      </c>
      <c r="P496" s="168">
        <f>IF(P$2=$A496,Data!M69,0)</f>
        <v>0</v>
      </c>
      <c r="Q496" s="168">
        <f>IF(Q$2=$A496,Data!N69,0)</f>
        <v>0</v>
      </c>
      <c r="R496" s="169">
        <f>IF(R$2=$A496,Data!O69,0)</f>
        <v>0</v>
      </c>
      <c r="S496" s="169">
        <f>IF(S$2=$A496,Data!P69,0)</f>
        <v>0</v>
      </c>
      <c r="T496" s="169">
        <f>IF(T$2=$A496,Data!Q69,0)</f>
        <v>0</v>
      </c>
      <c r="U496" s="169">
        <f>IF(U$2=$A496,Data!R69,0)</f>
        <v>0</v>
      </c>
      <c r="V496" s="169">
        <f>IF(V$2=$A496,Data!S69,0)</f>
        <v>0</v>
      </c>
      <c r="W496" s="169">
        <f>IF(W$2=$A496,Data!T69,0)</f>
        <v>0</v>
      </c>
      <c r="X496" s="169">
        <f>IF(X$2=$A496,Data!U69,0)</f>
        <v>0</v>
      </c>
      <c r="Y496" s="169">
        <f>IF(Y$2=$A496,Data!V69,0)</f>
        <v>0</v>
      </c>
      <c r="Z496" s="169">
        <f>IF(Z$2=$A496,Data!W69,0)</f>
        <v>0</v>
      </c>
      <c r="AA496" s="169">
        <f>IF(AA$2=$A496,Data!X69,0)</f>
        <v>0</v>
      </c>
      <c r="AB496" s="169">
        <f>IF(AB$2=$A496,Data!Y69,0)</f>
        <v>0</v>
      </c>
      <c r="AC496" s="169">
        <f>IF(AC$2=$A496,Data!Z69,0)</f>
        <v>0</v>
      </c>
      <c r="AD496" s="170">
        <f>IF(AD$2=$A496,Data!AA69,0)</f>
        <v>0</v>
      </c>
      <c r="AE496" s="171">
        <f>IF(AE$2=$A496,Data!AB69,0)</f>
        <v>0</v>
      </c>
      <c r="AF496" s="170">
        <f>IF(AF$2=$A496,Data!AC69,0)</f>
        <v>0</v>
      </c>
      <c r="AG496" s="171">
        <f>IF(AG$2=$A496,Data!AD69,0)</f>
        <v>0</v>
      </c>
      <c r="AH496" s="170">
        <f>IF(AH$2=$A496,Data!AE69,0)</f>
        <v>0</v>
      </c>
      <c r="AI496" s="171">
        <f>IF(AI$2=$A496,Data!AF69,0)</f>
        <v>0</v>
      </c>
      <c r="AJ496" s="170">
        <f>IF(AJ$2=$A496,Data!AG69,0)</f>
        <v>0</v>
      </c>
      <c r="AK496" s="171">
        <f>IF(AK$2=$A496,Data!AH69,0)</f>
        <v>0</v>
      </c>
      <c r="AL496" s="170">
        <f>IF(AL$2=$A496,Data!AI69,0)</f>
        <v>0</v>
      </c>
      <c r="AM496" t="str">
        <f t="shared" si="14"/>
        <v>0</v>
      </c>
      <c r="AN496" t="e">
        <f>+INDEX(Validation!$D$4:$D$250,MATCH(Merge!B496,Validation!$E$4:$E$250,0))</f>
        <v>#N/A</v>
      </c>
      <c r="AO496" s="172">
        <f t="shared" si="15"/>
        <v>0</v>
      </c>
    </row>
    <row r="497" spans="1:41" ht="15" x14ac:dyDescent="0.25">
      <c r="A497">
        <f>Inputs!$H$12</f>
        <v>2</v>
      </c>
      <c r="B497" t="str">
        <f>Inputs!$D$4</f>
        <v>Select Agency…</v>
      </c>
      <c r="C497" s="166" t="str">
        <f>Inputs!$I$6</f>
        <v>(insert code)</v>
      </c>
      <c r="D497" t="str">
        <f>IFERROR(INDEX(Inputs!$I$11:$I$19,MATCH(A497,Inputs!$H$11:$H$19)),"")</f>
        <v>(insert code)</v>
      </c>
      <c r="E497" s="167">
        <f>Data!B70</f>
        <v>0</v>
      </c>
      <c r="F497" s="168">
        <f>IF(F$2=$A497,Data!C70,0)</f>
        <v>0</v>
      </c>
      <c r="G497" s="168">
        <f>IF(G$2=$A497,Data!D70,0)</f>
        <v>0</v>
      </c>
      <c r="H497" s="168">
        <f>IF(H$2=$A497,Data!E70,0)</f>
        <v>0</v>
      </c>
      <c r="I497" s="168">
        <f>IF(I$2=$A497,Data!F70,0)</f>
        <v>0</v>
      </c>
      <c r="J497" s="168">
        <f>IF(J$2=$A497,Data!G70,0)</f>
        <v>0</v>
      </c>
      <c r="K497" s="168">
        <f>IF(K$2=$A497,Data!H70,0)</f>
        <v>0</v>
      </c>
      <c r="L497" s="168">
        <f>IF(L$2=$A497,Data!I70,0)</f>
        <v>0</v>
      </c>
      <c r="M497" s="168">
        <f>IF(M$2=$A497,Data!J70,0)</f>
        <v>0</v>
      </c>
      <c r="N497" s="168">
        <f>IF(N$2=$A497,Data!K70,0)</f>
        <v>0</v>
      </c>
      <c r="O497" s="168">
        <f>IF(O$2=$A497,Data!L70,0)</f>
        <v>0</v>
      </c>
      <c r="P497" s="168">
        <f>IF(P$2=$A497,Data!M70,0)</f>
        <v>0</v>
      </c>
      <c r="Q497" s="168">
        <f>IF(Q$2=$A497,Data!N70,0)</f>
        <v>0</v>
      </c>
      <c r="R497" s="169">
        <f>IF(R$2=$A497,Data!O70,0)</f>
        <v>0</v>
      </c>
      <c r="S497" s="169">
        <f>IF(S$2=$A497,Data!P70,0)</f>
        <v>0</v>
      </c>
      <c r="T497" s="169">
        <f>IF(T$2=$A497,Data!Q70,0)</f>
        <v>0</v>
      </c>
      <c r="U497" s="169">
        <f>IF(U$2=$A497,Data!R70,0)</f>
        <v>0</v>
      </c>
      <c r="V497" s="169">
        <f>IF(V$2=$A497,Data!S70,0)</f>
        <v>0</v>
      </c>
      <c r="W497" s="169">
        <f>IF(W$2=$A497,Data!T70,0)</f>
        <v>0</v>
      </c>
      <c r="X497" s="169">
        <f>IF(X$2=$A497,Data!U70,0)</f>
        <v>0</v>
      </c>
      <c r="Y497" s="169">
        <f>IF(Y$2=$A497,Data!V70,0)</f>
        <v>0</v>
      </c>
      <c r="Z497" s="169">
        <f>IF(Z$2=$A497,Data!W70,0)</f>
        <v>0</v>
      </c>
      <c r="AA497" s="169">
        <f>IF(AA$2=$A497,Data!X70,0)</f>
        <v>0</v>
      </c>
      <c r="AB497" s="169">
        <f>IF(AB$2=$A497,Data!Y70,0)</f>
        <v>0</v>
      </c>
      <c r="AC497" s="169">
        <f>IF(AC$2=$A497,Data!Z70,0)</f>
        <v>0</v>
      </c>
      <c r="AD497" s="170">
        <f>IF(AD$2=$A497,Data!AA70,0)</f>
        <v>0</v>
      </c>
      <c r="AE497" s="171">
        <f>IF(AE$2=$A497,Data!AB70,0)</f>
        <v>0</v>
      </c>
      <c r="AF497" s="170">
        <f>IF(AF$2=$A497,Data!AC70,0)</f>
        <v>0</v>
      </c>
      <c r="AG497" s="171">
        <f>IF(AG$2=$A497,Data!AD70,0)</f>
        <v>0</v>
      </c>
      <c r="AH497" s="170">
        <f>IF(AH$2=$A497,Data!AE70,0)</f>
        <v>0</v>
      </c>
      <c r="AI497" s="171">
        <f>IF(AI$2=$A497,Data!AF70,0)</f>
        <v>0</v>
      </c>
      <c r="AJ497" s="170">
        <f>IF(AJ$2=$A497,Data!AG70,0)</f>
        <v>0</v>
      </c>
      <c r="AK497" s="171">
        <f>IF(AK$2=$A497,Data!AH70,0)</f>
        <v>0</v>
      </c>
      <c r="AL497" s="170">
        <f>IF(AL$2=$A497,Data!AI70,0)</f>
        <v>0</v>
      </c>
      <c r="AM497" t="str">
        <f t="shared" si="14"/>
        <v>0</v>
      </c>
      <c r="AN497" t="e">
        <f>+INDEX(Validation!$D$4:$D$250,MATCH(Merge!B497,Validation!$E$4:$E$250,0))</f>
        <v>#N/A</v>
      </c>
      <c r="AO497" s="172">
        <f t="shared" si="15"/>
        <v>0</v>
      </c>
    </row>
    <row r="498" spans="1:41" ht="15" x14ac:dyDescent="0.25">
      <c r="A498">
        <f>Inputs!$H$12</f>
        <v>2</v>
      </c>
      <c r="B498" t="str">
        <f>Inputs!$D$4</f>
        <v>Select Agency…</v>
      </c>
      <c r="C498" s="166" t="str">
        <f>Inputs!$I$6</f>
        <v>(insert code)</v>
      </c>
      <c r="D498" t="str">
        <f>IFERROR(INDEX(Inputs!$I$11:$I$19,MATCH(A498,Inputs!$H$11:$H$19)),"")</f>
        <v>(insert code)</v>
      </c>
      <c r="E498" s="167">
        <f>Data!B71</f>
        <v>0</v>
      </c>
      <c r="F498" s="168">
        <f>IF(F$2=$A498,Data!C71,0)</f>
        <v>0</v>
      </c>
      <c r="G498" s="168">
        <f>IF(G$2=$A498,Data!D71,0)</f>
        <v>0</v>
      </c>
      <c r="H498" s="168">
        <f>IF(H$2=$A498,Data!E71,0)</f>
        <v>0</v>
      </c>
      <c r="I498" s="168">
        <f>IF(I$2=$A498,Data!F71,0)</f>
        <v>0</v>
      </c>
      <c r="J498" s="168">
        <f>IF(J$2=$A498,Data!G71,0)</f>
        <v>0</v>
      </c>
      <c r="K498" s="168">
        <f>IF(K$2=$A498,Data!H71,0)</f>
        <v>0</v>
      </c>
      <c r="L498" s="168">
        <f>IF(L$2=$A498,Data!I71,0)</f>
        <v>0</v>
      </c>
      <c r="M498" s="168">
        <f>IF(M$2=$A498,Data!J71,0)</f>
        <v>0</v>
      </c>
      <c r="N498" s="168">
        <f>IF(N$2=$A498,Data!K71,0)</f>
        <v>0</v>
      </c>
      <c r="O498" s="168">
        <f>IF(O$2=$A498,Data!L71,0)</f>
        <v>0</v>
      </c>
      <c r="P498" s="168">
        <f>IF(P$2=$A498,Data!M71,0)</f>
        <v>0</v>
      </c>
      <c r="Q498" s="168">
        <f>IF(Q$2=$A498,Data!N71,0)</f>
        <v>0</v>
      </c>
      <c r="R498" s="169">
        <f>IF(R$2=$A498,Data!O71,0)</f>
        <v>0</v>
      </c>
      <c r="S498" s="169">
        <f>IF(S$2=$A498,Data!P71,0)</f>
        <v>0</v>
      </c>
      <c r="T498" s="169">
        <f>IF(T$2=$A498,Data!Q71,0)</f>
        <v>0</v>
      </c>
      <c r="U498" s="169">
        <f>IF(U$2=$A498,Data!R71,0)</f>
        <v>0</v>
      </c>
      <c r="V498" s="169">
        <f>IF(V$2=$A498,Data!S71,0)</f>
        <v>0</v>
      </c>
      <c r="W498" s="169">
        <f>IF(W$2=$A498,Data!T71,0)</f>
        <v>0</v>
      </c>
      <c r="X498" s="169">
        <f>IF(X$2=$A498,Data!U71,0)</f>
        <v>0</v>
      </c>
      <c r="Y498" s="169">
        <f>IF(Y$2=$A498,Data!V71,0)</f>
        <v>0</v>
      </c>
      <c r="Z498" s="169">
        <f>IF(Z$2=$A498,Data!W71,0)</f>
        <v>0</v>
      </c>
      <c r="AA498" s="169">
        <f>IF(AA$2=$A498,Data!X71,0)</f>
        <v>0</v>
      </c>
      <c r="AB498" s="169">
        <f>IF(AB$2=$A498,Data!Y71,0)</f>
        <v>0</v>
      </c>
      <c r="AC498" s="169">
        <f>IF(AC$2=$A498,Data!Z71,0)</f>
        <v>0</v>
      </c>
      <c r="AD498" s="170">
        <f>IF(AD$2=$A498,Data!AA71,0)</f>
        <v>0</v>
      </c>
      <c r="AE498" s="171">
        <f>IF(AE$2=$A498,Data!AB71,0)</f>
        <v>0</v>
      </c>
      <c r="AF498" s="170">
        <f>IF(AF$2=$A498,Data!AC71,0)</f>
        <v>0</v>
      </c>
      <c r="AG498" s="171">
        <f>IF(AG$2=$A498,Data!AD71,0)</f>
        <v>0</v>
      </c>
      <c r="AH498" s="170">
        <f>IF(AH$2=$A498,Data!AE71,0)</f>
        <v>0</v>
      </c>
      <c r="AI498" s="171">
        <f>IF(AI$2=$A498,Data!AF71,0)</f>
        <v>0</v>
      </c>
      <c r="AJ498" s="170">
        <f>IF(AJ$2=$A498,Data!AG71,0)</f>
        <v>0</v>
      </c>
      <c r="AK498" s="171">
        <f>IF(AK$2=$A498,Data!AH71,0)</f>
        <v>0</v>
      </c>
      <c r="AL498" s="170">
        <f>IF(AL$2=$A498,Data!AI71,0)</f>
        <v>0</v>
      </c>
      <c r="AM498" t="str">
        <f t="shared" si="14"/>
        <v>0</v>
      </c>
      <c r="AN498" t="e">
        <f>+INDEX(Validation!$D$4:$D$250,MATCH(Merge!B498,Validation!$E$4:$E$250,0))</f>
        <v>#N/A</v>
      </c>
      <c r="AO498" s="172">
        <f t="shared" si="15"/>
        <v>0</v>
      </c>
    </row>
    <row r="499" spans="1:41" ht="15" x14ac:dyDescent="0.25">
      <c r="A499">
        <f>Inputs!$H$12</f>
        <v>2</v>
      </c>
      <c r="B499" t="str">
        <f>Inputs!$D$4</f>
        <v>Select Agency…</v>
      </c>
      <c r="C499" s="166" t="str">
        <f>Inputs!$I$6</f>
        <v>(insert code)</v>
      </c>
      <c r="D499" t="str">
        <f>IFERROR(INDEX(Inputs!$I$11:$I$19,MATCH(A499,Inputs!$H$11:$H$19)),"")</f>
        <v>(insert code)</v>
      </c>
      <c r="E499" s="167">
        <f>Data!B72</f>
        <v>0</v>
      </c>
      <c r="F499" s="168">
        <f>IF(F$2=$A499,Data!C72,0)</f>
        <v>0</v>
      </c>
      <c r="G499" s="168">
        <f>IF(G$2=$A499,Data!D72,0)</f>
        <v>0</v>
      </c>
      <c r="H499" s="168">
        <f>IF(H$2=$A499,Data!E72,0)</f>
        <v>0</v>
      </c>
      <c r="I499" s="168">
        <f>IF(I$2=$A499,Data!F72,0)</f>
        <v>0</v>
      </c>
      <c r="J499" s="168">
        <f>IF(J$2=$A499,Data!G72,0)</f>
        <v>0</v>
      </c>
      <c r="K499" s="168">
        <f>IF(K$2=$A499,Data!H72,0)</f>
        <v>0</v>
      </c>
      <c r="L499" s="168">
        <f>IF(L$2=$A499,Data!I72,0)</f>
        <v>0</v>
      </c>
      <c r="M499" s="168">
        <f>IF(M$2=$A499,Data!J72,0)</f>
        <v>0</v>
      </c>
      <c r="N499" s="168">
        <f>IF(N$2=$A499,Data!K72,0)</f>
        <v>0</v>
      </c>
      <c r="O499" s="168">
        <f>IF(O$2=$A499,Data!L72,0)</f>
        <v>0</v>
      </c>
      <c r="P499" s="168">
        <f>IF(P$2=$A499,Data!M72,0)</f>
        <v>0</v>
      </c>
      <c r="Q499" s="168">
        <f>IF(Q$2=$A499,Data!N72,0)</f>
        <v>0</v>
      </c>
      <c r="R499" s="169">
        <f>IF(R$2=$A499,Data!O72,0)</f>
        <v>0</v>
      </c>
      <c r="S499" s="169">
        <f>IF(S$2=$A499,Data!P72,0)</f>
        <v>0</v>
      </c>
      <c r="T499" s="169">
        <f>IF(T$2=$A499,Data!Q72,0)</f>
        <v>0</v>
      </c>
      <c r="U499" s="169">
        <f>IF(U$2=$A499,Data!R72,0)</f>
        <v>0</v>
      </c>
      <c r="V499" s="169">
        <f>IF(V$2=$A499,Data!S72,0)</f>
        <v>0</v>
      </c>
      <c r="W499" s="169">
        <f>IF(W$2=$A499,Data!T72,0)</f>
        <v>0</v>
      </c>
      <c r="X499" s="169">
        <f>IF(X$2=$A499,Data!U72,0)</f>
        <v>0</v>
      </c>
      <c r="Y499" s="169">
        <f>IF(Y$2=$A499,Data!V72,0)</f>
        <v>0</v>
      </c>
      <c r="Z499" s="169">
        <f>IF(Z$2=$A499,Data!W72,0)</f>
        <v>0</v>
      </c>
      <c r="AA499" s="169">
        <f>IF(AA$2=$A499,Data!X72,0)</f>
        <v>0</v>
      </c>
      <c r="AB499" s="169">
        <f>IF(AB$2=$A499,Data!Y72,0)</f>
        <v>0</v>
      </c>
      <c r="AC499" s="169">
        <f>IF(AC$2=$A499,Data!Z72,0)</f>
        <v>0</v>
      </c>
      <c r="AD499" s="170">
        <f>IF(AD$2=$A499,Data!AA72,0)</f>
        <v>0</v>
      </c>
      <c r="AE499" s="171">
        <f>IF(AE$2=$A499,Data!AB72,0)</f>
        <v>0</v>
      </c>
      <c r="AF499" s="170">
        <f>IF(AF$2=$A499,Data!AC72,0)</f>
        <v>0</v>
      </c>
      <c r="AG499" s="171">
        <f>IF(AG$2=$A499,Data!AD72,0)</f>
        <v>0</v>
      </c>
      <c r="AH499" s="170">
        <f>IF(AH$2=$A499,Data!AE72,0)</f>
        <v>0</v>
      </c>
      <c r="AI499" s="171">
        <f>IF(AI$2=$A499,Data!AF72,0)</f>
        <v>0</v>
      </c>
      <c r="AJ499" s="170">
        <f>IF(AJ$2=$A499,Data!AG72,0)</f>
        <v>0</v>
      </c>
      <c r="AK499" s="171">
        <f>IF(AK$2=$A499,Data!AH72,0)</f>
        <v>0</v>
      </c>
      <c r="AL499" s="170">
        <f>IF(AL$2=$A499,Data!AI72,0)</f>
        <v>0</v>
      </c>
      <c r="AM499" t="str">
        <f t="shared" si="14"/>
        <v>0</v>
      </c>
      <c r="AN499" t="e">
        <f>+INDEX(Validation!$D$4:$D$250,MATCH(Merge!B499,Validation!$E$4:$E$250,0))</f>
        <v>#N/A</v>
      </c>
      <c r="AO499" s="172">
        <f t="shared" si="15"/>
        <v>0</v>
      </c>
    </row>
    <row r="500" spans="1:41" ht="15" x14ac:dyDescent="0.25">
      <c r="A500">
        <f>Inputs!$H$12</f>
        <v>2</v>
      </c>
      <c r="B500" t="str">
        <f>Inputs!$D$4</f>
        <v>Select Agency…</v>
      </c>
      <c r="C500" s="166" t="str">
        <f>Inputs!$I$6</f>
        <v>(insert code)</v>
      </c>
      <c r="D500" t="str">
        <f>IFERROR(INDEX(Inputs!$I$11:$I$19,MATCH(A500,Inputs!$H$11:$H$19)),"")</f>
        <v>(insert code)</v>
      </c>
      <c r="E500" s="167">
        <f>Data!B73</f>
        <v>0</v>
      </c>
      <c r="F500" s="168">
        <f>IF(F$2=$A500,Data!C73,0)</f>
        <v>0</v>
      </c>
      <c r="G500" s="168">
        <f>IF(G$2=$A500,Data!D73,0)</f>
        <v>0</v>
      </c>
      <c r="H500" s="168">
        <f>IF(H$2=$A500,Data!E73,0)</f>
        <v>0</v>
      </c>
      <c r="I500" s="168">
        <f>IF(I$2=$A500,Data!F73,0)</f>
        <v>0</v>
      </c>
      <c r="J500" s="168">
        <f>IF(J$2=$A500,Data!G73,0)</f>
        <v>0</v>
      </c>
      <c r="K500" s="168">
        <f>IF(K$2=$A500,Data!H73,0)</f>
        <v>0</v>
      </c>
      <c r="L500" s="168">
        <f>IF(L$2=$A500,Data!I73,0)</f>
        <v>0</v>
      </c>
      <c r="M500" s="168">
        <f>IF(M$2=$A500,Data!J73,0)</f>
        <v>0</v>
      </c>
      <c r="N500" s="168">
        <f>IF(N$2=$A500,Data!K73,0)</f>
        <v>0</v>
      </c>
      <c r="O500" s="168">
        <f>IF(O$2=$A500,Data!L73,0)</f>
        <v>0</v>
      </c>
      <c r="P500" s="168">
        <f>IF(P$2=$A500,Data!M73,0)</f>
        <v>0</v>
      </c>
      <c r="Q500" s="168">
        <f>IF(Q$2=$A500,Data!N73,0)</f>
        <v>0</v>
      </c>
      <c r="R500" s="169">
        <f>IF(R$2=$A500,Data!O73,0)</f>
        <v>0</v>
      </c>
      <c r="S500" s="169">
        <f>IF(S$2=$A500,Data!P73,0)</f>
        <v>0</v>
      </c>
      <c r="T500" s="169">
        <f>IF(T$2=$A500,Data!Q73,0)</f>
        <v>0</v>
      </c>
      <c r="U500" s="169">
        <f>IF(U$2=$A500,Data!R73,0)</f>
        <v>0</v>
      </c>
      <c r="V500" s="169">
        <f>IF(V$2=$A500,Data!S73,0)</f>
        <v>0</v>
      </c>
      <c r="W500" s="169">
        <f>IF(W$2=$A500,Data!T73,0)</f>
        <v>0</v>
      </c>
      <c r="X500" s="169">
        <f>IF(X$2=$A500,Data!U73,0)</f>
        <v>0</v>
      </c>
      <c r="Y500" s="169">
        <f>IF(Y$2=$A500,Data!V73,0)</f>
        <v>0</v>
      </c>
      <c r="Z500" s="169">
        <f>IF(Z$2=$A500,Data!W73,0)</f>
        <v>0</v>
      </c>
      <c r="AA500" s="169">
        <f>IF(AA$2=$A500,Data!X73,0)</f>
        <v>0</v>
      </c>
      <c r="AB500" s="169">
        <f>IF(AB$2=$A500,Data!Y73,0)</f>
        <v>0</v>
      </c>
      <c r="AC500" s="169">
        <f>IF(AC$2=$A500,Data!Z73,0)</f>
        <v>0</v>
      </c>
      <c r="AD500" s="170">
        <f>IF(AD$2=$A500,Data!AA73,0)</f>
        <v>0</v>
      </c>
      <c r="AE500" s="171">
        <f>IF(AE$2=$A500,Data!AB73,0)</f>
        <v>0</v>
      </c>
      <c r="AF500" s="170">
        <f>IF(AF$2=$A500,Data!AC73,0)</f>
        <v>0</v>
      </c>
      <c r="AG500" s="171">
        <f>IF(AG$2=$A500,Data!AD73,0)</f>
        <v>0</v>
      </c>
      <c r="AH500" s="170">
        <f>IF(AH$2=$A500,Data!AE73,0)</f>
        <v>0</v>
      </c>
      <c r="AI500" s="171">
        <f>IF(AI$2=$A500,Data!AF73,0)</f>
        <v>0</v>
      </c>
      <c r="AJ500" s="170">
        <f>IF(AJ$2=$A500,Data!AG73,0)</f>
        <v>0</v>
      </c>
      <c r="AK500" s="171">
        <f>IF(AK$2=$A500,Data!AH73,0)</f>
        <v>0</v>
      </c>
      <c r="AL500" s="170">
        <f>IF(AL$2=$A500,Data!AI73,0)</f>
        <v>0</v>
      </c>
      <c r="AM500" t="str">
        <f t="shared" si="14"/>
        <v>0</v>
      </c>
      <c r="AN500" t="e">
        <f>+INDEX(Validation!$D$4:$D$250,MATCH(Merge!B500,Validation!$E$4:$E$250,0))</f>
        <v>#N/A</v>
      </c>
      <c r="AO500" s="172">
        <f t="shared" si="15"/>
        <v>0</v>
      </c>
    </row>
    <row r="501" spans="1:41" ht="15" x14ac:dyDescent="0.25">
      <c r="A501">
        <f>Inputs!$H$12</f>
        <v>2</v>
      </c>
      <c r="B501" t="str">
        <f>Inputs!$D$4</f>
        <v>Select Agency…</v>
      </c>
      <c r="C501" s="166" t="str">
        <f>Inputs!$I$6</f>
        <v>(insert code)</v>
      </c>
      <c r="D501" t="str">
        <f>IFERROR(INDEX(Inputs!$I$11:$I$19,MATCH(A501,Inputs!$H$11:$H$19)),"")</f>
        <v>(insert code)</v>
      </c>
      <c r="E501" s="167">
        <f>Data!B74</f>
        <v>0</v>
      </c>
      <c r="F501" s="168">
        <f>IF(F$2=$A501,Data!C74,0)</f>
        <v>0</v>
      </c>
      <c r="G501" s="168">
        <f>IF(G$2=$A501,Data!D74,0)</f>
        <v>0</v>
      </c>
      <c r="H501" s="168">
        <f>IF(H$2=$A501,Data!E74,0)</f>
        <v>0</v>
      </c>
      <c r="I501" s="168">
        <f>IF(I$2=$A501,Data!F74,0)</f>
        <v>0</v>
      </c>
      <c r="J501" s="168">
        <f>IF(J$2=$A501,Data!G74,0)</f>
        <v>0</v>
      </c>
      <c r="K501" s="168">
        <f>IF(K$2=$A501,Data!H74,0)</f>
        <v>0</v>
      </c>
      <c r="L501" s="168">
        <f>IF(L$2=$A501,Data!I74,0)</f>
        <v>0</v>
      </c>
      <c r="M501" s="168">
        <f>IF(M$2=$A501,Data!J74,0)</f>
        <v>0</v>
      </c>
      <c r="N501" s="168">
        <f>IF(N$2=$A501,Data!K74,0)</f>
        <v>0</v>
      </c>
      <c r="O501" s="168">
        <f>IF(O$2=$A501,Data!L74,0)</f>
        <v>0</v>
      </c>
      <c r="P501" s="168">
        <f>IF(P$2=$A501,Data!M74,0)</f>
        <v>0</v>
      </c>
      <c r="Q501" s="168">
        <f>IF(Q$2=$A501,Data!N74,0)</f>
        <v>0</v>
      </c>
      <c r="R501" s="169">
        <f>IF(R$2=$A501,Data!O74,0)</f>
        <v>0</v>
      </c>
      <c r="S501" s="169">
        <f>IF(S$2=$A501,Data!P74,0)</f>
        <v>0</v>
      </c>
      <c r="T501" s="169">
        <f>IF(T$2=$A501,Data!Q74,0)</f>
        <v>0</v>
      </c>
      <c r="U501" s="169">
        <f>IF(U$2=$A501,Data!R74,0)</f>
        <v>0</v>
      </c>
      <c r="V501" s="169">
        <f>IF(V$2=$A501,Data!S74,0)</f>
        <v>0</v>
      </c>
      <c r="W501" s="169">
        <f>IF(W$2=$A501,Data!T74,0)</f>
        <v>0</v>
      </c>
      <c r="X501" s="169">
        <f>IF(X$2=$A501,Data!U74,0)</f>
        <v>0</v>
      </c>
      <c r="Y501" s="169">
        <f>IF(Y$2=$A501,Data!V74,0)</f>
        <v>0</v>
      </c>
      <c r="Z501" s="169">
        <f>IF(Z$2=$A501,Data!W74,0)</f>
        <v>0</v>
      </c>
      <c r="AA501" s="169">
        <f>IF(AA$2=$A501,Data!X74,0)</f>
        <v>0</v>
      </c>
      <c r="AB501" s="169">
        <f>IF(AB$2=$A501,Data!Y74,0)</f>
        <v>0</v>
      </c>
      <c r="AC501" s="169">
        <f>IF(AC$2=$A501,Data!Z74,0)</f>
        <v>0</v>
      </c>
      <c r="AD501" s="170">
        <f>IF(AD$2=$A501,Data!AA74,0)</f>
        <v>0</v>
      </c>
      <c r="AE501" s="171">
        <f>IF(AE$2=$A501,Data!AB74,0)</f>
        <v>0</v>
      </c>
      <c r="AF501" s="170">
        <f>IF(AF$2=$A501,Data!AC74,0)</f>
        <v>0</v>
      </c>
      <c r="AG501" s="171">
        <f>IF(AG$2=$A501,Data!AD74,0)</f>
        <v>0</v>
      </c>
      <c r="AH501" s="170">
        <f>IF(AH$2=$A501,Data!AE74,0)</f>
        <v>0</v>
      </c>
      <c r="AI501" s="171">
        <f>IF(AI$2=$A501,Data!AF74,0)</f>
        <v>0</v>
      </c>
      <c r="AJ501" s="170">
        <f>IF(AJ$2=$A501,Data!AG74,0)</f>
        <v>0</v>
      </c>
      <c r="AK501" s="171">
        <f>IF(AK$2=$A501,Data!AH74,0)</f>
        <v>0</v>
      </c>
      <c r="AL501" s="170">
        <f>IF(AL$2=$A501,Data!AI74,0)</f>
        <v>0</v>
      </c>
      <c r="AM501" t="str">
        <f t="shared" si="14"/>
        <v>0</v>
      </c>
      <c r="AN501" t="e">
        <f>+INDEX(Validation!$D$4:$D$250,MATCH(Merge!B501,Validation!$E$4:$E$250,0))</f>
        <v>#N/A</v>
      </c>
      <c r="AO501" s="172">
        <f t="shared" si="15"/>
        <v>0</v>
      </c>
    </row>
    <row r="502" spans="1:41" ht="15" x14ac:dyDescent="0.25">
      <c r="A502">
        <f>Inputs!$H$12</f>
        <v>2</v>
      </c>
      <c r="B502" t="str">
        <f>Inputs!$D$4</f>
        <v>Select Agency…</v>
      </c>
      <c r="C502" s="166" t="str">
        <f>Inputs!$I$6</f>
        <v>(insert code)</v>
      </c>
      <c r="D502" t="str">
        <f>IFERROR(INDEX(Inputs!$I$11:$I$19,MATCH(A502,Inputs!$H$11:$H$19)),"")</f>
        <v>(insert code)</v>
      </c>
      <c r="E502" s="167">
        <f>Data!B75</f>
        <v>0</v>
      </c>
      <c r="F502" s="168">
        <f>IF(F$2=$A502,Data!C75,0)</f>
        <v>0</v>
      </c>
      <c r="G502" s="168">
        <f>IF(G$2=$A502,Data!D75,0)</f>
        <v>0</v>
      </c>
      <c r="H502" s="168">
        <f>IF(H$2=$A502,Data!E75,0)</f>
        <v>0</v>
      </c>
      <c r="I502" s="168">
        <f>IF(I$2=$A502,Data!F75,0)</f>
        <v>0</v>
      </c>
      <c r="J502" s="168">
        <f>IF(J$2=$A502,Data!G75,0)</f>
        <v>0</v>
      </c>
      <c r="K502" s="168">
        <f>IF(K$2=$A502,Data!H75,0)</f>
        <v>0</v>
      </c>
      <c r="L502" s="168">
        <f>IF(L$2=$A502,Data!I75,0)</f>
        <v>0</v>
      </c>
      <c r="M502" s="168">
        <f>IF(M$2=$A502,Data!J75,0)</f>
        <v>0</v>
      </c>
      <c r="N502" s="168">
        <f>IF(N$2=$A502,Data!K75,0)</f>
        <v>0</v>
      </c>
      <c r="O502" s="168">
        <f>IF(O$2=$A502,Data!L75,0)</f>
        <v>0</v>
      </c>
      <c r="P502" s="168">
        <f>IF(P$2=$A502,Data!M75,0)</f>
        <v>0</v>
      </c>
      <c r="Q502" s="168">
        <f>IF(Q$2=$A502,Data!N75,0)</f>
        <v>0</v>
      </c>
      <c r="R502" s="169">
        <f>IF(R$2=$A502,Data!O75,0)</f>
        <v>0</v>
      </c>
      <c r="S502" s="169">
        <f>IF(S$2=$A502,Data!P75,0)</f>
        <v>0</v>
      </c>
      <c r="T502" s="169">
        <f>IF(T$2=$A502,Data!Q75,0)</f>
        <v>0</v>
      </c>
      <c r="U502" s="169">
        <f>IF(U$2=$A502,Data!R75,0)</f>
        <v>0</v>
      </c>
      <c r="V502" s="169">
        <f>IF(V$2=$A502,Data!S75,0)</f>
        <v>0</v>
      </c>
      <c r="W502" s="169">
        <f>IF(W$2=$A502,Data!T75,0)</f>
        <v>0</v>
      </c>
      <c r="X502" s="169">
        <f>IF(X$2=$A502,Data!U75,0)</f>
        <v>0</v>
      </c>
      <c r="Y502" s="169">
        <f>IF(Y$2=$A502,Data!V75,0)</f>
        <v>0</v>
      </c>
      <c r="Z502" s="169">
        <f>IF(Z$2=$A502,Data!W75,0)</f>
        <v>0</v>
      </c>
      <c r="AA502" s="169">
        <f>IF(AA$2=$A502,Data!X75,0)</f>
        <v>0</v>
      </c>
      <c r="AB502" s="169">
        <f>IF(AB$2=$A502,Data!Y75,0)</f>
        <v>0</v>
      </c>
      <c r="AC502" s="169">
        <f>IF(AC$2=$A502,Data!Z75,0)</f>
        <v>0</v>
      </c>
      <c r="AD502" s="170">
        <f>IF(AD$2=$A502,Data!AA75,0)</f>
        <v>0</v>
      </c>
      <c r="AE502" s="171">
        <f>IF(AE$2=$A502,Data!AB75,0)</f>
        <v>0</v>
      </c>
      <c r="AF502" s="170">
        <f>IF(AF$2=$A502,Data!AC75,0)</f>
        <v>0</v>
      </c>
      <c r="AG502" s="171">
        <f>IF(AG$2=$A502,Data!AD75,0)</f>
        <v>0</v>
      </c>
      <c r="AH502" s="170">
        <f>IF(AH$2=$A502,Data!AE75,0)</f>
        <v>0</v>
      </c>
      <c r="AI502" s="171">
        <f>IF(AI$2=$A502,Data!AF75,0)</f>
        <v>0</v>
      </c>
      <c r="AJ502" s="170">
        <f>IF(AJ$2=$A502,Data!AG75,0)</f>
        <v>0</v>
      </c>
      <c r="AK502" s="171">
        <f>IF(AK$2=$A502,Data!AH75,0)</f>
        <v>0</v>
      </c>
      <c r="AL502" s="170">
        <f>IF(AL$2=$A502,Data!AI75,0)</f>
        <v>0</v>
      </c>
      <c r="AM502" t="str">
        <f t="shared" si="14"/>
        <v>0</v>
      </c>
      <c r="AN502" t="e">
        <f>+INDEX(Validation!$D$4:$D$250,MATCH(Merge!B502,Validation!$E$4:$E$250,0))</f>
        <v>#N/A</v>
      </c>
      <c r="AO502" s="172">
        <f t="shared" si="15"/>
        <v>0</v>
      </c>
    </row>
    <row r="503" spans="1:41" ht="15" x14ac:dyDescent="0.25">
      <c r="A503">
        <f>Inputs!$H$12</f>
        <v>2</v>
      </c>
      <c r="B503" t="str">
        <f>Inputs!$D$4</f>
        <v>Select Agency…</v>
      </c>
      <c r="C503" s="166" t="str">
        <f>Inputs!$I$6</f>
        <v>(insert code)</v>
      </c>
      <c r="D503" t="str">
        <f>IFERROR(INDEX(Inputs!$I$11:$I$19,MATCH(A503,Inputs!$H$11:$H$19)),"")</f>
        <v>(insert code)</v>
      </c>
      <c r="E503" s="167">
        <f>Data!B76</f>
        <v>0</v>
      </c>
      <c r="F503" s="168">
        <f>IF(F$2=$A503,Data!C76,0)</f>
        <v>0</v>
      </c>
      <c r="G503" s="168">
        <f>IF(G$2=$A503,Data!D76,0)</f>
        <v>0</v>
      </c>
      <c r="H503" s="168">
        <f>IF(H$2=$A503,Data!E76,0)</f>
        <v>0</v>
      </c>
      <c r="I503" s="168">
        <f>IF(I$2=$A503,Data!F76,0)</f>
        <v>0</v>
      </c>
      <c r="J503" s="168">
        <f>IF(J$2=$A503,Data!G76,0)</f>
        <v>0</v>
      </c>
      <c r="K503" s="168">
        <f>IF(K$2=$A503,Data!H76,0)</f>
        <v>0</v>
      </c>
      <c r="L503" s="168">
        <f>IF(L$2=$A503,Data!I76,0)</f>
        <v>0</v>
      </c>
      <c r="M503" s="168">
        <f>IF(M$2=$A503,Data!J76,0)</f>
        <v>0</v>
      </c>
      <c r="N503" s="168">
        <f>IF(N$2=$A503,Data!K76,0)</f>
        <v>0</v>
      </c>
      <c r="O503" s="168">
        <f>IF(O$2=$A503,Data!L76,0)</f>
        <v>0</v>
      </c>
      <c r="P503" s="168">
        <f>IF(P$2=$A503,Data!M76,0)</f>
        <v>0</v>
      </c>
      <c r="Q503" s="168">
        <f>IF(Q$2=$A503,Data!N76,0)</f>
        <v>0</v>
      </c>
      <c r="R503" s="169">
        <f>IF(R$2=$A503,Data!O76,0)</f>
        <v>0</v>
      </c>
      <c r="S503" s="169">
        <f>IF(S$2=$A503,Data!P76,0)</f>
        <v>0</v>
      </c>
      <c r="T503" s="169">
        <f>IF(T$2=$A503,Data!Q76,0)</f>
        <v>0</v>
      </c>
      <c r="U503" s="169">
        <f>IF(U$2=$A503,Data!R76,0)</f>
        <v>0</v>
      </c>
      <c r="V503" s="169">
        <f>IF(V$2=$A503,Data!S76,0)</f>
        <v>0</v>
      </c>
      <c r="W503" s="169">
        <f>IF(W$2=$A503,Data!T76,0)</f>
        <v>0</v>
      </c>
      <c r="X503" s="169">
        <f>IF(X$2=$A503,Data!U76,0)</f>
        <v>0</v>
      </c>
      <c r="Y503" s="169">
        <f>IF(Y$2=$A503,Data!V76,0)</f>
        <v>0</v>
      </c>
      <c r="Z503" s="169">
        <f>IF(Z$2=$A503,Data!W76,0)</f>
        <v>0</v>
      </c>
      <c r="AA503" s="169">
        <f>IF(AA$2=$A503,Data!X76,0)</f>
        <v>0</v>
      </c>
      <c r="AB503" s="169">
        <f>IF(AB$2=$A503,Data!Y76,0)</f>
        <v>0</v>
      </c>
      <c r="AC503" s="169">
        <f>IF(AC$2=$A503,Data!Z76,0)</f>
        <v>0</v>
      </c>
      <c r="AD503" s="170">
        <f>IF(AD$2=$A503,Data!AA76,0)</f>
        <v>0</v>
      </c>
      <c r="AE503" s="171">
        <f>IF(AE$2=$A503,Data!AB76,0)</f>
        <v>0</v>
      </c>
      <c r="AF503" s="170">
        <f>IF(AF$2=$A503,Data!AC76,0)</f>
        <v>0</v>
      </c>
      <c r="AG503" s="171">
        <f>IF(AG$2=$A503,Data!AD76,0)</f>
        <v>0</v>
      </c>
      <c r="AH503" s="170">
        <f>IF(AH$2=$A503,Data!AE76,0)</f>
        <v>0</v>
      </c>
      <c r="AI503" s="171">
        <f>IF(AI$2=$A503,Data!AF76,0)</f>
        <v>0</v>
      </c>
      <c r="AJ503" s="170">
        <f>IF(AJ$2=$A503,Data!AG76,0)</f>
        <v>0</v>
      </c>
      <c r="AK503" s="171">
        <f>IF(AK$2=$A503,Data!AH76,0)</f>
        <v>0</v>
      </c>
      <c r="AL503" s="170">
        <f>IF(AL$2=$A503,Data!AI76,0)</f>
        <v>0</v>
      </c>
      <c r="AM503" t="str">
        <f t="shared" si="14"/>
        <v>0</v>
      </c>
      <c r="AN503" t="e">
        <f>+INDEX(Validation!$D$4:$D$250,MATCH(Merge!B503,Validation!$E$4:$E$250,0))</f>
        <v>#N/A</v>
      </c>
      <c r="AO503" s="172">
        <f t="shared" si="15"/>
        <v>0</v>
      </c>
    </row>
    <row r="504" spans="1:41" ht="15" x14ac:dyDescent="0.25">
      <c r="A504">
        <f>Inputs!$H$12</f>
        <v>2</v>
      </c>
      <c r="B504" t="str">
        <f>Inputs!$D$4</f>
        <v>Select Agency…</v>
      </c>
      <c r="C504" s="166" t="str">
        <f>Inputs!$I$6</f>
        <v>(insert code)</v>
      </c>
      <c r="D504" t="str">
        <f>IFERROR(INDEX(Inputs!$I$11:$I$19,MATCH(A504,Inputs!$H$11:$H$19)),"")</f>
        <v>(insert code)</v>
      </c>
      <c r="E504" s="167">
        <f>Data!B77</f>
        <v>0</v>
      </c>
      <c r="F504" s="168">
        <f>IF(F$2=$A504,Data!C77,0)</f>
        <v>0</v>
      </c>
      <c r="G504" s="168">
        <f>IF(G$2=$A504,Data!D77,0)</f>
        <v>0</v>
      </c>
      <c r="H504" s="168">
        <f>IF(H$2=$A504,Data!E77,0)</f>
        <v>0</v>
      </c>
      <c r="I504" s="168">
        <f>IF(I$2=$A504,Data!F77,0)</f>
        <v>0</v>
      </c>
      <c r="J504" s="168">
        <f>IF(J$2=$A504,Data!G77,0)</f>
        <v>0</v>
      </c>
      <c r="K504" s="168">
        <f>IF(K$2=$A504,Data!H77,0)</f>
        <v>0</v>
      </c>
      <c r="L504" s="168">
        <f>IF(L$2=$A504,Data!I77,0)</f>
        <v>0</v>
      </c>
      <c r="M504" s="168">
        <f>IF(M$2=$A504,Data!J77,0)</f>
        <v>0</v>
      </c>
      <c r="N504" s="168">
        <f>IF(N$2=$A504,Data!K77,0)</f>
        <v>0</v>
      </c>
      <c r="O504" s="168">
        <f>IF(O$2=$A504,Data!L77,0)</f>
        <v>0</v>
      </c>
      <c r="P504" s="168">
        <f>IF(P$2=$A504,Data!M77,0)</f>
        <v>0</v>
      </c>
      <c r="Q504" s="168">
        <f>IF(Q$2=$A504,Data!N77,0)</f>
        <v>0</v>
      </c>
      <c r="R504" s="169">
        <f>IF(R$2=$A504,Data!O77,0)</f>
        <v>0</v>
      </c>
      <c r="S504" s="169">
        <f>IF(S$2=$A504,Data!P77,0)</f>
        <v>0</v>
      </c>
      <c r="T504" s="169">
        <f>IF(T$2=$A504,Data!Q77,0)</f>
        <v>0</v>
      </c>
      <c r="U504" s="169">
        <f>IF(U$2=$A504,Data!R77,0)</f>
        <v>0</v>
      </c>
      <c r="V504" s="169">
        <f>IF(V$2=$A504,Data!S77,0)</f>
        <v>0</v>
      </c>
      <c r="W504" s="169">
        <f>IF(W$2=$A504,Data!T77,0)</f>
        <v>0</v>
      </c>
      <c r="X504" s="169">
        <f>IF(X$2=$A504,Data!U77,0)</f>
        <v>0</v>
      </c>
      <c r="Y504" s="169">
        <f>IF(Y$2=$A504,Data!V77,0)</f>
        <v>0</v>
      </c>
      <c r="Z504" s="169">
        <f>IF(Z$2=$A504,Data!W77,0)</f>
        <v>0</v>
      </c>
      <c r="AA504" s="169">
        <f>IF(AA$2=$A504,Data!X77,0)</f>
        <v>0</v>
      </c>
      <c r="AB504" s="169">
        <f>IF(AB$2=$A504,Data!Y77,0)</f>
        <v>0</v>
      </c>
      <c r="AC504" s="169">
        <f>IF(AC$2=$A504,Data!Z77,0)</f>
        <v>0</v>
      </c>
      <c r="AD504" s="170">
        <f>IF(AD$2=$A504,Data!AA77,0)</f>
        <v>0</v>
      </c>
      <c r="AE504" s="171">
        <f>IF(AE$2=$A504,Data!AB77,0)</f>
        <v>0</v>
      </c>
      <c r="AF504" s="170">
        <f>IF(AF$2=$A504,Data!AC77,0)</f>
        <v>0</v>
      </c>
      <c r="AG504" s="171">
        <f>IF(AG$2=$A504,Data!AD77,0)</f>
        <v>0</v>
      </c>
      <c r="AH504" s="170">
        <f>IF(AH$2=$A504,Data!AE77,0)</f>
        <v>0</v>
      </c>
      <c r="AI504" s="171">
        <f>IF(AI$2=$A504,Data!AF77,0)</f>
        <v>0</v>
      </c>
      <c r="AJ504" s="170">
        <f>IF(AJ$2=$A504,Data!AG77,0)</f>
        <v>0</v>
      </c>
      <c r="AK504" s="171">
        <f>IF(AK$2=$A504,Data!AH77,0)</f>
        <v>0</v>
      </c>
      <c r="AL504" s="170">
        <f>IF(AL$2=$A504,Data!AI77,0)</f>
        <v>0</v>
      </c>
      <c r="AM504" t="str">
        <f t="shared" si="14"/>
        <v>0</v>
      </c>
      <c r="AN504" t="e">
        <f>+INDEX(Validation!$D$4:$D$250,MATCH(Merge!B504,Validation!$E$4:$E$250,0))</f>
        <v>#N/A</v>
      </c>
      <c r="AO504" s="172">
        <f t="shared" si="15"/>
        <v>0</v>
      </c>
    </row>
    <row r="505" spans="1:41" ht="15" x14ac:dyDescent="0.25">
      <c r="A505">
        <f>Inputs!$H$12</f>
        <v>2</v>
      </c>
      <c r="B505" t="str">
        <f>Inputs!$D$4</f>
        <v>Select Agency…</v>
      </c>
      <c r="C505" s="166" t="str">
        <f>Inputs!$I$6</f>
        <v>(insert code)</v>
      </c>
      <c r="D505" t="str">
        <f>IFERROR(INDEX(Inputs!$I$11:$I$19,MATCH(A505,Inputs!$H$11:$H$19)),"")</f>
        <v>(insert code)</v>
      </c>
      <c r="E505" s="167">
        <f>Data!B78</f>
        <v>0</v>
      </c>
      <c r="F505" s="168">
        <f>IF(F$2=$A505,Data!C78,0)</f>
        <v>0</v>
      </c>
      <c r="G505" s="168">
        <f>IF(G$2=$A505,Data!D78,0)</f>
        <v>0</v>
      </c>
      <c r="H505" s="168">
        <f>IF(H$2=$A505,Data!E78,0)</f>
        <v>0</v>
      </c>
      <c r="I505" s="168">
        <f>IF(I$2=$A505,Data!F78,0)</f>
        <v>0</v>
      </c>
      <c r="J505" s="168">
        <f>IF(J$2=$A505,Data!G78,0)</f>
        <v>0</v>
      </c>
      <c r="K505" s="168">
        <f>IF(K$2=$A505,Data!H78,0)</f>
        <v>0</v>
      </c>
      <c r="L505" s="168">
        <f>IF(L$2=$A505,Data!I78,0)</f>
        <v>0</v>
      </c>
      <c r="M505" s="168">
        <f>IF(M$2=$A505,Data!J78,0)</f>
        <v>0</v>
      </c>
      <c r="N505" s="168">
        <f>IF(N$2=$A505,Data!K78,0)</f>
        <v>0</v>
      </c>
      <c r="O505" s="168">
        <f>IF(O$2=$A505,Data!L78,0)</f>
        <v>0</v>
      </c>
      <c r="P505" s="168">
        <f>IF(P$2=$A505,Data!M78,0)</f>
        <v>0</v>
      </c>
      <c r="Q505" s="168">
        <f>IF(Q$2=$A505,Data!N78,0)</f>
        <v>0</v>
      </c>
      <c r="R505" s="169">
        <f>IF(R$2=$A505,Data!O78,0)</f>
        <v>0</v>
      </c>
      <c r="S505" s="169">
        <f>IF(S$2=$A505,Data!P78,0)</f>
        <v>0</v>
      </c>
      <c r="T505" s="169">
        <f>IF(T$2=$A505,Data!Q78,0)</f>
        <v>0</v>
      </c>
      <c r="U505" s="169">
        <f>IF(U$2=$A505,Data!R78,0)</f>
        <v>0</v>
      </c>
      <c r="V505" s="169">
        <f>IF(V$2=$A505,Data!S78,0)</f>
        <v>0</v>
      </c>
      <c r="W505" s="169">
        <f>IF(W$2=$A505,Data!T78,0)</f>
        <v>0</v>
      </c>
      <c r="X505" s="169">
        <f>IF(X$2=$A505,Data!U78,0)</f>
        <v>0</v>
      </c>
      <c r="Y505" s="169">
        <f>IF(Y$2=$A505,Data!V78,0)</f>
        <v>0</v>
      </c>
      <c r="Z505" s="169">
        <f>IF(Z$2=$A505,Data!W78,0)</f>
        <v>0</v>
      </c>
      <c r="AA505" s="169">
        <f>IF(AA$2=$A505,Data!X78,0)</f>
        <v>0</v>
      </c>
      <c r="AB505" s="169">
        <f>IF(AB$2=$A505,Data!Y78,0)</f>
        <v>0</v>
      </c>
      <c r="AC505" s="169">
        <f>IF(AC$2=$A505,Data!Z78,0)</f>
        <v>0</v>
      </c>
      <c r="AD505" s="170">
        <f>IF(AD$2=$A505,Data!AA78,0)</f>
        <v>0</v>
      </c>
      <c r="AE505" s="171">
        <f>IF(AE$2=$A505,Data!AB78,0)</f>
        <v>0</v>
      </c>
      <c r="AF505" s="170">
        <f>IF(AF$2=$A505,Data!AC78,0)</f>
        <v>0</v>
      </c>
      <c r="AG505" s="171">
        <f>IF(AG$2=$A505,Data!AD78,0)</f>
        <v>0</v>
      </c>
      <c r="AH505" s="170">
        <f>IF(AH$2=$A505,Data!AE78,0)</f>
        <v>0</v>
      </c>
      <c r="AI505" s="171">
        <f>IF(AI$2=$A505,Data!AF78,0)</f>
        <v>0</v>
      </c>
      <c r="AJ505" s="170">
        <f>IF(AJ$2=$A505,Data!AG78,0)</f>
        <v>0</v>
      </c>
      <c r="AK505" s="171">
        <f>IF(AK$2=$A505,Data!AH78,0)</f>
        <v>0</v>
      </c>
      <c r="AL505" s="170">
        <f>IF(AL$2=$A505,Data!AI78,0)</f>
        <v>0</v>
      </c>
      <c r="AM505" t="str">
        <f t="shared" si="14"/>
        <v>0</v>
      </c>
      <c r="AN505" t="e">
        <f>+INDEX(Validation!$D$4:$D$250,MATCH(Merge!B505,Validation!$E$4:$E$250,0))</f>
        <v>#N/A</v>
      </c>
      <c r="AO505" s="172">
        <f t="shared" si="15"/>
        <v>0</v>
      </c>
    </row>
    <row r="506" spans="1:41" ht="15" x14ac:dyDescent="0.25">
      <c r="A506">
        <f>Inputs!$H$12</f>
        <v>2</v>
      </c>
      <c r="B506" t="str">
        <f>Inputs!$D$4</f>
        <v>Select Agency…</v>
      </c>
      <c r="C506" s="166" t="str">
        <f>Inputs!$I$6</f>
        <v>(insert code)</v>
      </c>
      <c r="D506" t="str">
        <f>IFERROR(INDEX(Inputs!$I$11:$I$19,MATCH(A506,Inputs!$H$11:$H$19)),"")</f>
        <v>(insert code)</v>
      </c>
      <c r="E506" s="167">
        <f>Data!B79</f>
        <v>0</v>
      </c>
      <c r="F506" s="168">
        <f>IF(F$2=$A506,Data!C79,0)</f>
        <v>0</v>
      </c>
      <c r="G506" s="168">
        <f>IF(G$2=$A506,Data!D79,0)</f>
        <v>0</v>
      </c>
      <c r="H506" s="168">
        <f>IF(H$2=$A506,Data!E79,0)</f>
        <v>0</v>
      </c>
      <c r="I506" s="168">
        <f>IF(I$2=$A506,Data!F79,0)</f>
        <v>0</v>
      </c>
      <c r="J506" s="168">
        <f>IF(J$2=$A506,Data!G79,0)</f>
        <v>0</v>
      </c>
      <c r="K506" s="168">
        <f>IF(K$2=$A506,Data!H79,0)</f>
        <v>0</v>
      </c>
      <c r="L506" s="168">
        <f>IF(L$2=$A506,Data!I79,0)</f>
        <v>0</v>
      </c>
      <c r="M506" s="168">
        <f>IF(M$2=$A506,Data!J79,0)</f>
        <v>0</v>
      </c>
      <c r="N506" s="168">
        <f>IF(N$2=$A506,Data!K79,0)</f>
        <v>0</v>
      </c>
      <c r="O506" s="168">
        <f>IF(O$2=$A506,Data!L79,0)</f>
        <v>0</v>
      </c>
      <c r="P506" s="168">
        <f>IF(P$2=$A506,Data!M79,0)</f>
        <v>0</v>
      </c>
      <c r="Q506" s="168">
        <f>IF(Q$2=$A506,Data!N79,0)</f>
        <v>0</v>
      </c>
      <c r="R506" s="169">
        <f>IF(R$2=$A506,Data!O79,0)</f>
        <v>0</v>
      </c>
      <c r="S506" s="169">
        <f>IF(S$2=$A506,Data!P79,0)</f>
        <v>0</v>
      </c>
      <c r="T506" s="169">
        <f>IF(T$2=$A506,Data!Q79,0)</f>
        <v>0</v>
      </c>
      <c r="U506" s="169">
        <f>IF(U$2=$A506,Data!R79,0)</f>
        <v>0</v>
      </c>
      <c r="V506" s="169">
        <f>IF(V$2=$A506,Data!S79,0)</f>
        <v>0</v>
      </c>
      <c r="W506" s="169">
        <f>IF(W$2=$A506,Data!T79,0)</f>
        <v>0</v>
      </c>
      <c r="X506" s="169">
        <f>IF(X$2=$A506,Data!U79,0)</f>
        <v>0</v>
      </c>
      <c r="Y506" s="169">
        <f>IF(Y$2=$A506,Data!V79,0)</f>
        <v>0</v>
      </c>
      <c r="Z506" s="169">
        <f>IF(Z$2=$A506,Data!W79,0)</f>
        <v>0</v>
      </c>
      <c r="AA506" s="169">
        <f>IF(AA$2=$A506,Data!X79,0)</f>
        <v>0</v>
      </c>
      <c r="AB506" s="169">
        <f>IF(AB$2=$A506,Data!Y79,0)</f>
        <v>0</v>
      </c>
      <c r="AC506" s="169">
        <f>IF(AC$2=$A506,Data!Z79,0)</f>
        <v>0</v>
      </c>
      <c r="AD506" s="170">
        <f>IF(AD$2=$A506,Data!AA79,0)</f>
        <v>0</v>
      </c>
      <c r="AE506" s="171">
        <f>IF(AE$2=$A506,Data!AB79,0)</f>
        <v>0</v>
      </c>
      <c r="AF506" s="170">
        <f>IF(AF$2=$A506,Data!AC79,0)</f>
        <v>0</v>
      </c>
      <c r="AG506" s="171">
        <f>IF(AG$2=$A506,Data!AD79,0)</f>
        <v>0</v>
      </c>
      <c r="AH506" s="170">
        <f>IF(AH$2=$A506,Data!AE79,0)</f>
        <v>0</v>
      </c>
      <c r="AI506" s="171">
        <f>IF(AI$2=$A506,Data!AF79,0)</f>
        <v>0</v>
      </c>
      <c r="AJ506" s="170">
        <f>IF(AJ$2=$A506,Data!AG79,0)</f>
        <v>0</v>
      </c>
      <c r="AK506" s="171">
        <f>IF(AK$2=$A506,Data!AH79,0)</f>
        <v>0</v>
      </c>
      <c r="AL506" s="170">
        <f>IF(AL$2=$A506,Data!AI79,0)</f>
        <v>0</v>
      </c>
      <c r="AM506" t="str">
        <f t="shared" si="14"/>
        <v>0</v>
      </c>
      <c r="AN506" t="e">
        <f>+INDEX(Validation!$D$4:$D$250,MATCH(Merge!B506,Validation!$E$4:$E$250,0))</f>
        <v>#N/A</v>
      </c>
      <c r="AO506" s="172">
        <f t="shared" si="15"/>
        <v>0</v>
      </c>
    </row>
    <row r="507" spans="1:41" ht="15" x14ac:dyDescent="0.25">
      <c r="A507">
        <f>Inputs!$H$12</f>
        <v>2</v>
      </c>
      <c r="B507" t="str">
        <f>Inputs!$D$4</f>
        <v>Select Agency…</v>
      </c>
      <c r="C507" s="166" t="str">
        <f>Inputs!$I$6</f>
        <v>(insert code)</v>
      </c>
      <c r="D507" t="str">
        <f>IFERROR(INDEX(Inputs!$I$11:$I$19,MATCH(A507,Inputs!$H$11:$H$19)),"")</f>
        <v>(insert code)</v>
      </c>
      <c r="E507" s="167">
        <f>Data!B80</f>
        <v>0</v>
      </c>
      <c r="F507" s="168">
        <f>IF(F$2=$A507,Data!C80,0)</f>
        <v>0</v>
      </c>
      <c r="G507" s="168">
        <f>IF(G$2=$A507,Data!D80,0)</f>
        <v>0</v>
      </c>
      <c r="H507" s="168">
        <f>IF(H$2=$A507,Data!E80,0)</f>
        <v>0</v>
      </c>
      <c r="I507" s="168">
        <f>IF(I$2=$A507,Data!F80,0)</f>
        <v>0</v>
      </c>
      <c r="J507" s="168">
        <f>IF(J$2=$A507,Data!G80,0)</f>
        <v>0</v>
      </c>
      <c r="K507" s="168">
        <f>IF(K$2=$A507,Data!H80,0)</f>
        <v>0</v>
      </c>
      <c r="L507" s="168">
        <f>IF(L$2=$A507,Data!I80,0)</f>
        <v>0</v>
      </c>
      <c r="M507" s="168">
        <f>IF(M$2=$A507,Data!J80,0)</f>
        <v>0</v>
      </c>
      <c r="N507" s="168">
        <f>IF(N$2=$A507,Data!K80,0)</f>
        <v>0</v>
      </c>
      <c r="O507" s="168">
        <f>IF(O$2=$A507,Data!L80,0)</f>
        <v>0</v>
      </c>
      <c r="P507" s="168">
        <f>IF(P$2=$A507,Data!M80,0)</f>
        <v>0</v>
      </c>
      <c r="Q507" s="168">
        <f>IF(Q$2=$A507,Data!N80,0)</f>
        <v>0</v>
      </c>
      <c r="R507" s="169">
        <f>IF(R$2=$A507,Data!O80,0)</f>
        <v>0</v>
      </c>
      <c r="S507" s="169">
        <f>IF(S$2=$A507,Data!P80,0)</f>
        <v>0</v>
      </c>
      <c r="T507" s="169">
        <f>IF(T$2=$A507,Data!Q80,0)</f>
        <v>0</v>
      </c>
      <c r="U507" s="169">
        <f>IF(U$2=$A507,Data!R80,0)</f>
        <v>0</v>
      </c>
      <c r="V507" s="169">
        <f>IF(V$2=$A507,Data!S80,0)</f>
        <v>0</v>
      </c>
      <c r="W507" s="169">
        <f>IF(W$2=$A507,Data!T80,0)</f>
        <v>0</v>
      </c>
      <c r="X507" s="169">
        <f>IF(X$2=$A507,Data!U80,0)</f>
        <v>0</v>
      </c>
      <c r="Y507" s="169">
        <f>IF(Y$2=$A507,Data!V80,0)</f>
        <v>0</v>
      </c>
      <c r="Z507" s="169">
        <f>IF(Z$2=$A507,Data!W80,0)</f>
        <v>0</v>
      </c>
      <c r="AA507" s="169">
        <f>IF(AA$2=$A507,Data!X80,0)</f>
        <v>0</v>
      </c>
      <c r="AB507" s="169">
        <f>IF(AB$2=$A507,Data!Y80,0)</f>
        <v>0</v>
      </c>
      <c r="AC507" s="169">
        <f>IF(AC$2=$A507,Data!Z80,0)</f>
        <v>0</v>
      </c>
      <c r="AD507" s="170">
        <f>IF(AD$2=$A507,Data!AA80,0)</f>
        <v>0</v>
      </c>
      <c r="AE507" s="171">
        <f>IF(AE$2=$A507,Data!AB80,0)</f>
        <v>0</v>
      </c>
      <c r="AF507" s="170">
        <f>IF(AF$2=$A507,Data!AC80,0)</f>
        <v>0</v>
      </c>
      <c r="AG507" s="171">
        <f>IF(AG$2=$A507,Data!AD80,0)</f>
        <v>0</v>
      </c>
      <c r="AH507" s="170">
        <f>IF(AH$2=$A507,Data!AE80,0)</f>
        <v>0</v>
      </c>
      <c r="AI507" s="171">
        <f>IF(AI$2=$A507,Data!AF80,0)</f>
        <v>0</v>
      </c>
      <c r="AJ507" s="170">
        <f>IF(AJ$2=$A507,Data!AG80,0)</f>
        <v>0</v>
      </c>
      <c r="AK507" s="171">
        <f>IF(AK$2=$A507,Data!AH80,0)</f>
        <v>0</v>
      </c>
      <c r="AL507" s="170">
        <f>IF(AL$2=$A507,Data!AI80,0)</f>
        <v>0</v>
      </c>
      <c r="AM507" t="str">
        <f t="shared" si="14"/>
        <v>0</v>
      </c>
      <c r="AN507" t="e">
        <f>+INDEX(Validation!$D$4:$D$250,MATCH(Merge!B507,Validation!$E$4:$E$250,0))</f>
        <v>#N/A</v>
      </c>
      <c r="AO507" s="172">
        <f t="shared" si="15"/>
        <v>0</v>
      </c>
    </row>
    <row r="508" spans="1:41" ht="15" x14ac:dyDescent="0.25">
      <c r="A508">
        <f>Inputs!$H$12</f>
        <v>2</v>
      </c>
      <c r="B508" t="str">
        <f>Inputs!$D$4</f>
        <v>Select Agency…</v>
      </c>
      <c r="C508" s="166" t="str">
        <f>Inputs!$I$6</f>
        <v>(insert code)</v>
      </c>
      <c r="D508" t="str">
        <f>IFERROR(INDEX(Inputs!$I$11:$I$19,MATCH(A508,Inputs!$H$11:$H$19)),"")</f>
        <v>(insert code)</v>
      </c>
      <c r="E508" s="167">
        <f>Data!B81</f>
        <v>0</v>
      </c>
      <c r="F508" s="168">
        <f>IF(F$2=$A508,Data!C81,0)</f>
        <v>0</v>
      </c>
      <c r="G508" s="168">
        <f>IF(G$2=$A508,Data!D81,0)</f>
        <v>0</v>
      </c>
      <c r="H508" s="168">
        <f>IF(H$2=$A508,Data!E81,0)</f>
        <v>0</v>
      </c>
      <c r="I508" s="168">
        <f>IF(I$2=$A508,Data!F81,0)</f>
        <v>0</v>
      </c>
      <c r="J508" s="168">
        <f>IF(J$2=$A508,Data!G81,0)</f>
        <v>0</v>
      </c>
      <c r="K508" s="168">
        <f>IF(K$2=$A508,Data!H81,0)</f>
        <v>0</v>
      </c>
      <c r="L508" s="168">
        <f>IF(L$2=$A508,Data!I81,0)</f>
        <v>0</v>
      </c>
      <c r="M508" s="168">
        <f>IF(M$2=$A508,Data!J81,0)</f>
        <v>0</v>
      </c>
      <c r="N508" s="168">
        <f>IF(N$2=$A508,Data!K81,0)</f>
        <v>0</v>
      </c>
      <c r="O508" s="168">
        <f>IF(O$2=$A508,Data!L81,0)</f>
        <v>0</v>
      </c>
      <c r="P508" s="168">
        <f>IF(P$2=$A508,Data!M81,0)</f>
        <v>0</v>
      </c>
      <c r="Q508" s="168">
        <f>IF(Q$2=$A508,Data!N81,0)</f>
        <v>0</v>
      </c>
      <c r="R508" s="169">
        <f>IF(R$2=$A508,Data!O81,0)</f>
        <v>0</v>
      </c>
      <c r="S508" s="169">
        <f>IF(S$2=$A508,Data!P81,0)</f>
        <v>0</v>
      </c>
      <c r="T508" s="169">
        <f>IF(T$2=$A508,Data!Q81,0)</f>
        <v>0</v>
      </c>
      <c r="U508" s="169">
        <f>IF(U$2=$A508,Data!R81,0)</f>
        <v>0</v>
      </c>
      <c r="V508" s="169">
        <f>IF(V$2=$A508,Data!S81,0)</f>
        <v>0</v>
      </c>
      <c r="W508" s="169">
        <f>IF(W$2=$A508,Data!T81,0)</f>
        <v>0</v>
      </c>
      <c r="X508" s="169">
        <f>IF(X$2=$A508,Data!U81,0)</f>
        <v>0</v>
      </c>
      <c r="Y508" s="169">
        <f>IF(Y$2=$A508,Data!V81,0)</f>
        <v>0</v>
      </c>
      <c r="Z508" s="169">
        <f>IF(Z$2=$A508,Data!W81,0)</f>
        <v>0</v>
      </c>
      <c r="AA508" s="169">
        <f>IF(AA$2=$A508,Data!X81,0)</f>
        <v>0</v>
      </c>
      <c r="AB508" s="169">
        <f>IF(AB$2=$A508,Data!Y81,0)</f>
        <v>0</v>
      </c>
      <c r="AC508" s="169">
        <f>IF(AC$2=$A508,Data!Z81,0)</f>
        <v>0</v>
      </c>
      <c r="AD508" s="170">
        <f>IF(AD$2=$A508,Data!AA81,0)</f>
        <v>0</v>
      </c>
      <c r="AE508" s="171">
        <f>IF(AE$2=$A508,Data!AB81,0)</f>
        <v>0</v>
      </c>
      <c r="AF508" s="170">
        <f>IF(AF$2=$A508,Data!AC81,0)</f>
        <v>0</v>
      </c>
      <c r="AG508" s="171">
        <f>IF(AG$2=$A508,Data!AD81,0)</f>
        <v>0</v>
      </c>
      <c r="AH508" s="170">
        <f>IF(AH$2=$A508,Data!AE81,0)</f>
        <v>0</v>
      </c>
      <c r="AI508" s="171">
        <f>IF(AI$2=$A508,Data!AF81,0)</f>
        <v>0</v>
      </c>
      <c r="AJ508" s="170">
        <f>IF(AJ$2=$A508,Data!AG81,0)</f>
        <v>0</v>
      </c>
      <c r="AK508" s="171">
        <f>IF(AK$2=$A508,Data!AH81,0)</f>
        <v>0</v>
      </c>
      <c r="AL508" s="170">
        <f>IF(AL$2=$A508,Data!AI81,0)</f>
        <v>0</v>
      </c>
      <c r="AM508" t="str">
        <f t="shared" si="14"/>
        <v>0</v>
      </c>
      <c r="AN508" t="e">
        <f>+INDEX(Validation!$D$4:$D$250,MATCH(Merge!B508,Validation!$E$4:$E$250,0))</f>
        <v>#N/A</v>
      </c>
      <c r="AO508" s="172">
        <f t="shared" si="15"/>
        <v>0</v>
      </c>
    </row>
    <row r="509" spans="1:41" ht="15" x14ac:dyDescent="0.25">
      <c r="A509">
        <f>Inputs!$H$12</f>
        <v>2</v>
      </c>
      <c r="B509" t="str">
        <f>Inputs!$D$4</f>
        <v>Select Agency…</v>
      </c>
      <c r="C509" s="166" t="str">
        <f>Inputs!$I$6</f>
        <v>(insert code)</v>
      </c>
      <c r="D509" t="str">
        <f>IFERROR(INDEX(Inputs!$I$11:$I$19,MATCH(A509,Inputs!$H$11:$H$19)),"")</f>
        <v>(insert code)</v>
      </c>
      <c r="E509" s="167">
        <f>Data!B82</f>
        <v>0</v>
      </c>
      <c r="F509" s="168">
        <f>IF(F$2=$A509,Data!C82,0)</f>
        <v>0</v>
      </c>
      <c r="G509" s="168">
        <f>IF(G$2=$A509,Data!D82,0)</f>
        <v>0</v>
      </c>
      <c r="H509" s="168">
        <f>IF(H$2=$A509,Data!E82,0)</f>
        <v>0</v>
      </c>
      <c r="I509" s="168">
        <f>IF(I$2=$A509,Data!F82,0)</f>
        <v>0</v>
      </c>
      <c r="J509" s="168">
        <f>IF(J$2=$A509,Data!G82,0)</f>
        <v>0</v>
      </c>
      <c r="K509" s="168">
        <f>IF(K$2=$A509,Data!H82,0)</f>
        <v>0</v>
      </c>
      <c r="L509" s="168">
        <f>IF(L$2=$A509,Data!I82,0)</f>
        <v>0</v>
      </c>
      <c r="M509" s="168">
        <f>IF(M$2=$A509,Data!J82,0)</f>
        <v>0</v>
      </c>
      <c r="N509" s="168">
        <f>IF(N$2=$A509,Data!K82,0)</f>
        <v>0</v>
      </c>
      <c r="O509" s="168">
        <f>IF(O$2=$A509,Data!L82,0)</f>
        <v>0</v>
      </c>
      <c r="P509" s="168">
        <f>IF(P$2=$A509,Data!M82,0)</f>
        <v>0</v>
      </c>
      <c r="Q509" s="168">
        <f>IF(Q$2=$A509,Data!N82,0)</f>
        <v>0</v>
      </c>
      <c r="R509" s="169">
        <f>IF(R$2=$A509,Data!O82,0)</f>
        <v>0</v>
      </c>
      <c r="S509" s="169">
        <f>IF(S$2=$A509,Data!P82,0)</f>
        <v>0</v>
      </c>
      <c r="T509" s="169">
        <f>IF(T$2=$A509,Data!Q82,0)</f>
        <v>0</v>
      </c>
      <c r="U509" s="169">
        <f>IF(U$2=$A509,Data!R82,0)</f>
        <v>0</v>
      </c>
      <c r="V509" s="169">
        <f>IF(V$2=$A509,Data!S82,0)</f>
        <v>0</v>
      </c>
      <c r="W509" s="169">
        <f>IF(W$2=$A509,Data!T82,0)</f>
        <v>0</v>
      </c>
      <c r="X509" s="169">
        <f>IF(X$2=$A509,Data!U82,0)</f>
        <v>0</v>
      </c>
      <c r="Y509" s="169">
        <f>IF(Y$2=$A509,Data!V82,0)</f>
        <v>0</v>
      </c>
      <c r="Z509" s="169">
        <f>IF(Z$2=$A509,Data!W82,0)</f>
        <v>0</v>
      </c>
      <c r="AA509" s="169">
        <f>IF(AA$2=$A509,Data!X82,0)</f>
        <v>0</v>
      </c>
      <c r="AB509" s="169">
        <f>IF(AB$2=$A509,Data!Y82,0)</f>
        <v>0</v>
      </c>
      <c r="AC509" s="169">
        <f>IF(AC$2=$A509,Data!Z82,0)</f>
        <v>0</v>
      </c>
      <c r="AD509" s="170">
        <f>IF(AD$2=$A509,Data!AA82,0)</f>
        <v>0</v>
      </c>
      <c r="AE509" s="171">
        <f>IF(AE$2=$A509,Data!AB82,0)</f>
        <v>0</v>
      </c>
      <c r="AF509" s="170">
        <f>IF(AF$2=$A509,Data!AC82,0)</f>
        <v>0</v>
      </c>
      <c r="AG509" s="171">
        <f>IF(AG$2=$A509,Data!AD82,0)</f>
        <v>0</v>
      </c>
      <c r="AH509" s="170">
        <f>IF(AH$2=$A509,Data!AE82,0)</f>
        <v>0</v>
      </c>
      <c r="AI509" s="171">
        <f>IF(AI$2=$A509,Data!AF82,0)</f>
        <v>0</v>
      </c>
      <c r="AJ509" s="170">
        <f>IF(AJ$2=$A509,Data!AG82,0)</f>
        <v>0</v>
      </c>
      <c r="AK509" s="171">
        <f>IF(AK$2=$A509,Data!AH82,0)</f>
        <v>0</v>
      </c>
      <c r="AL509" s="170">
        <f>IF(AL$2=$A509,Data!AI82,0)</f>
        <v>0</v>
      </c>
      <c r="AM509" t="str">
        <f t="shared" si="14"/>
        <v>0</v>
      </c>
      <c r="AN509" t="e">
        <f>+INDEX(Validation!$D$4:$D$250,MATCH(Merge!B509,Validation!$E$4:$E$250,0))</f>
        <v>#N/A</v>
      </c>
      <c r="AO509" s="172">
        <f t="shared" si="15"/>
        <v>0</v>
      </c>
    </row>
    <row r="510" spans="1:41" ht="15" x14ac:dyDescent="0.25">
      <c r="A510">
        <f>Inputs!$H$12</f>
        <v>2</v>
      </c>
      <c r="B510" t="str">
        <f>Inputs!$D$4</f>
        <v>Select Agency…</v>
      </c>
      <c r="C510" s="166" t="str">
        <f>Inputs!$I$6</f>
        <v>(insert code)</v>
      </c>
      <c r="D510" t="str">
        <f>IFERROR(INDEX(Inputs!$I$11:$I$19,MATCH(A510,Inputs!$H$11:$H$19)),"")</f>
        <v>(insert code)</v>
      </c>
      <c r="E510" s="167">
        <f>Data!B83</f>
        <v>0</v>
      </c>
      <c r="F510" s="168">
        <f>IF(F$2=$A510,Data!C83,0)</f>
        <v>0</v>
      </c>
      <c r="G510" s="168">
        <f>IF(G$2=$A510,Data!D83,0)</f>
        <v>0</v>
      </c>
      <c r="H510" s="168">
        <f>IF(H$2=$A510,Data!E83,0)</f>
        <v>0</v>
      </c>
      <c r="I510" s="168">
        <f>IF(I$2=$A510,Data!F83,0)</f>
        <v>0</v>
      </c>
      <c r="J510" s="168">
        <f>IF(J$2=$A510,Data!G83,0)</f>
        <v>0</v>
      </c>
      <c r="K510" s="168">
        <f>IF(K$2=$A510,Data!H83,0)</f>
        <v>0</v>
      </c>
      <c r="L510" s="168">
        <f>IF(L$2=$A510,Data!I83,0)</f>
        <v>0</v>
      </c>
      <c r="M510" s="168">
        <f>IF(M$2=$A510,Data!J83,0)</f>
        <v>0</v>
      </c>
      <c r="N510" s="168">
        <f>IF(N$2=$A510,Data!K83,0)</f>
        <v>0</v>
      </c>
      <c r="O510" s="168">
        <f>IF(O$2=$A510,Data!L83,0)</f>
        <v>0</v>
      </c>
      <c r="P510" s="168">
        <f>IF(P$2=$A510,Data!M83,0)</f>
        <v>0</v>
      </c>
      <c r="Q510" s="168">
        <f>IF(Q$2=$A510,Data!N83,0)</f>
        <v>0</v>
      </c>
      <c r="R510" s="169">
        <f>IF(R$2=$A510,Data!O83,0)</f>
        <v>0</v>
      </c>
      <c r="S510" s="169">
        <f>IF(S$2=$A510,Data!P83,0)</f>
        <v>0</v>
      </c>
      <c r="T510" s="169">
        <f>IF(T$2=$A510,Data!Q83,0)</f>
        <v>0</v>
      </c>
      <c r="U510" s="169">
        <f>IF(U$2=$A510,Data!R83,0)</f>
        <v>0</v>
      </c>
      <c r="V510" s="169">
        <f>IF(V$2=$A510,Data!S83,0)</f>
        <v>0</v>
      </c>
      <c r="W510" s="169">
        <f>IF(W$2=$A510,Data!T83,0)</f>
        <v>0</v>
      </c>
      <c r="X510" s="169">
        <f>IF(X$2=$A510,Data!U83,0)</f>
        <v>0</v>
      </c>
      <c r="Y510" s="169">
        <f>IF(Y$2=$A510,Data!V83,0)</f>
        <v>0</v>
      </c>
      <c r="Z510" s="169">
        <f>IF(Z$2=$A510,Data!W83,0)</f>
        <v>0</v>
      </c>
      <c r="AA510" s="169">
        <f>IF(AA$2=$A510,Data!X83,0)</f>
        <v>0</v>
      </c>
      <c r="AB510" s="169">
        <f>IF(AB$2=$A510,Data!Y83,0)</f>
        <v>0</v>
      </c>
      <c r="AC510" s="169">
        <f>IF(AC$2=$A510,Data!Z83,0)</f>
        <v>0</v>
      </c>
      <c r="AD510" s="170">
        <f>IF(AD$2=$A510,Data!AA83,0)</f>
        <v>0</v>
      </c>
      <c r="AE510" s="171">
        <f>IF(AE$2=$A510,Data!AB83,0)</f>
        <v>0</v>
      </c>
      <c r="AF510" s="170">
        <f>IF(AF$2=$A510,Data!AC83,0)</f>
        <v>0</v>
      </c>
      <c r="AG510" s="171">
        <f>IF(AG$2=$A510,Data!AD83,0)</f>
        <v>0</v>
      </c>
      <c r="AH510" s="170">
        <f>IF(AH$2=$A510,Data!AE83,0)</f>
        <v>0</v>
      </c>
      <c r="AI510" s="171">
        <f>IF(AI$2=$A510,Data!AF83,0)</f>
        <v>0</v>
      </c>
      <c r="AJ510" s="170">
        <f>IF(AJ$2=$A510,Data!AG83,0)</f>
        <v>0</v>
      </c>
      <c r="AK510" s="171">
        <f>IF(AK$2=$A510,Data!AH83,0)</f>
        <v>0</v>
      </c>
      <c r="AL510" s="170">
        <f>IF(AL$2=$A510,Data!AI83,0)</f>
        <v>0</v>
      </c>
      <c r="AM510" t="str">
        <f t="shared" si="14"/>
        <v>0</v>
      </c>
      <c r="AN510" t="e">
        <f>+INDEX(Validation!$D$4:$D$250,MATCH(Merge!B510,Validation!$E$4:$E$250,0))</f>
        <v>#N/A</v>
      </c>
      <c r="AO510" s="172">
        <f t="shared" si="15"/>
        <v>0</v>
      </c>
    </row>
    <row r="511" spans="1:41" ht="15" x14ac:dyDescent="0.25">
      <c r="A511">
        <f>Inputs!$H$12</f>
        <v>2</v>
      </c>
      <c r="B511" t="str">
        <f>Inputs!$D$4</f>
        <v>Select Agency…</v>
      </c>
      <c r="C511" s="166" t="str">
        <f>Inputs!$I$6</f>
        <v>(insert code)</v>
      </c>
      <c r="D511" t="str">
        <f>IFERROR(INDEX(Inputs!$I$11:$I$19,MATCH(A511,Inputs!$H$11:$H$19)),"")</f>
        <v>(insert code)</v>
      </c>
      <c r="E511" s="167">
        <f>Data!B84</f>
        <v>0</v>
      </c>
      <c r="F511" s="168">
        <f>IF(F$2=$A511,Data!C84,0)</f>
        <v>0</v>
      </c>
      <c r="G511" s="168">
        <f>IF(G$2=$A511,Data!D84,0)</f>
        <v>0</v>
      </c>
      <c r="H511" s="168">
        <f>IF(H$2=$A511,Data!E84,0)</f>
        <v>0</v>
      </c>
      <c r="I511" s="168">
        <f>IF(I$2=$A511,Data!F84,0)</f>
        <v>0</v>
      </c>
      <c r="J511" s="168">
        <f>IF(J$2=$A511,Data!G84,0)</f>
        <v>0</v>
      </c>
      <c r="K511" s="168">
        <f>IF(K$2=$A511,Data!H84,0)</f>
        <v>0</v>
      </c>
      <c r="L511" s="168">
        <f>IF(L$2=$A511,Data!I84,0)</f>
        <v>0</v>
      </c>
      <c r="M511" s="168">
        <f>IF(M$2=$A511,Data!J84,0)</f>
        <v>0</v>
      </c>
      <c r="N511" s="168">
        <f>IF(N$2=$A511,Data!K84,0)</f>
        <v>0</v>
      </c>
      <c r="O511" s="168">
        <f>IF(O$2=$A511,Data!L84,0)</f>
        <v>0</v>
      </c>
      <c r="P511" s="168">
        <f>IF(P$2=$A511,Data!M84,0)</f>
        <v>0</v>
      </c>
      <c r="Q511" s="168">
        <f>IF(Q$2=$A511,Data!N84,0)</f>
        <v>0</v>
      </c>
      <c r="R511" s="169">
        <f>IF(R$2=$A511,Data!O84,0)</f>
        <v>0</v>
      </c>
      <c r="S511" s="169">
        <f>IF(S$2=$A511,Data!P84,0)</f>
        <v>0</v>
      </c>
      <c r="T511" s="169">
        <f>IF(T$2=$A511,Data!Q84,0)</f>
        <v>0</v>
      </c>
      <c r="U511" s="169">
        <f>IF(U$2=$A511,Data!R84,0)</f>
        <v>0</v>
      </c>
      <c r="V511" s="169">
        <f>IF(V$2=$A511,Data!S84,0)</f>
        <v>0</v>
      </c>
      <c r="W511" s="169">
        <f>IF(W$2=$A511,Data!T84,0)</f>
        <v>0</v>
      </c>
      <c r="X511" s="169">
        <f>IF(X$2=$A511,Data!U84,0)</f>
        <v>0</v>
      </c>
      <c r="Y511" s="169">
        <f>IF(Y$2=$A511,Data!V84,0)</f>
        <v>0</v>
      </c>
      <c r="Z511" s="169">
        <f>IF(Z$2=$A511,Data!W84,0)</f>
        <v>0</v>
      </c>
      <c r="AA511" s="169">
        <f>IF(AA$2=$A511,Data!X84,0)</f>
        <v>0</v>
      </c>
      <c r="AB511" s="169">
        <f>IF(AB$2=$A511,Data!Y84,0)</f>
        <v>0</v>
      </c>
      <c r="AC511" s="169">
        <f>IF(AC$2=$A511,Data!Z84,0)</f>
        <v>0</v>
      </c>
      <c r="AD511" s="170">
        <f>IF(AD$2=$A511,Data!AA84,0)</f>
        <v>0</v>
      </c>
      <c r="AE511" s="171">
        <f>IF(AE$2=$A511,Data!AB84,0)</f>
        <v>0</v>
      </c>
      <c r="AF511" s="170">
        <f>IF(AF$2=$A511,Data!AC84,0)</f>
        <v>0</v>
      </c>
      <c r="AG511" s="171">
        <f>IF(AG$2=$A511,Data!AD84,0)</f>
        <v>0</v>
      </c>
      <c r="AH511" s="170">
        <f>IF(AH$2=$A511,Data!AE84,0)</f>
        <v>0</v>
      </c>
      <c r="AI511" s="171">
        <f>IF(AI$2=$A511,Data!AF84,0)</f>
        <v>0</v>
      </c>
      <c r="AJ511" s="170">
        <f>IF(AJ$2=$A511,Data!AG84,0)</f>
        <v>0</v>
      </c>
      <c r="AK511" s="171">
        <f>IF(AK$2=$A511,Data!AH84,0)</f>
        <v>0</v>
      </c>
      <c r="AL511" s="170">
        <f>IF(AL$2=$A511,Data!AI84,0)</f>
        <v>0</v>
      </c>
      <c r="AM511" t="str">
        <f t="shared" si="14"/>
        <v>0</v>
      </c>
      <c r="AN511" t="e">
        <f>+INDEX(Validation!$D$4:$D$250,MATCH(Merge!B511,Validation!$E$4:$E$250,0))</f>
        <v>#N/A</v>
      </c>
      <c r="AO511" s="172">
        <f t="shared" si="15"/>
        <v>0</v>
      </c>
    </row>
    <row r="512" spans="1:41" ht="15" x14ac:dyDescent="0.25">
      <c r="A512">
        <f>Inputs!$H$12</f>
        <v>2</v>
      </c>
      <c r="B512" t="str">
        <f>Inputs!$D$4</f>
        <v>Select Agency…</v>
      </c>
      <c r="C512" s="166" t="str">
        <f>Inputs!$I$6</f>
        <v>(insert code)</v>
      </c>
      <c r="D512" t="str">
        <f>IFERROR(INDEX(Inputs!$I$11:$I$19,MATCH(A512,Inputs!$H$11:$H$19)),"")</f>
        <v>(insert code)</v>
      </c>
      <c r="E512" s="167">
        <f>Data!B85</f>
        <v>0</v>
      </c>
      <c r="F512" s="168">
        <f>IF(F$2=$A512,Data!C85,0)</f>
        <v>0</v>
      </c>
      <c r="G512" s="168">
        <f>IF(G$2=$A512,Data!D85,0)</f>
        <v>0</v>
      </c>
      <c r="H512" s="168">
        <f>IF(H$2=$A512,Data!E85,0)</f>
        <v>0</v>
      </c>
      <c r="I512" s="168">
        <f>IF(I$2=$A512,Data!F85,0)</f>
        <v>0</v>
      </c>
      <c r="J512" s="168">
        <f>IF(J$2=$A512,Data!G85,0)</f>
        <v>0</v>
      </c>
      <c r="K512" s="168">
        <f>IF(K$2=$A512,Data!H85,0)</f>
        <v>0</v>
      </c>
      <c r="L512" s="168">
        <f>IF(L$2=$A512,Data!I85,0)</f>
        <v>0</v>
      </c>
      <c r="M512" s="168">
        <f>IF(M$2=$A512,Data!J85,0)</f>
        <v>0</v>
      </c>
      <c r="N512" s="168">
        <f>IF(N$2=$A512,Data!K85,0)</f>
        <v>0</v>
      </c>
      <c r="O512" s="168">
        <f>IF(O$2=$A512,Data!L85,0)</f>
        <v>0</v>
      </c>
      <c r="P512" s="168">
        <f>IF(P$2=$A512,Data!M85,0)</f>
        <v>0</v>
      </c>
      <c r="Q512" s="168">
        <f>IF(Q$2=$A512,Data!N85,0)</f>
        <v>0</v>
      </c>
      <c r="R512" s="169">
        <f>IF(R$2=$A512,Data!O85,0)</f>
        <v>0</v>
      </c>
      <c r="S512" s="169">
        <f>IF(S$2=$A512,Data!P85,0)</f>
        <v>0</v>
      </c>
      <c r="T512" s="169">
        <f>IF(T$2=$A512,Data!Q85,0)</f>
        <v>0</v>
      </c>
      <c r="U512" s="169">
        <f>IF(U$2=$A512,Data!R85,0)</f>
        <v>0</v>
      </c>
      <c r="V512" s="169">
        <f>IF(V$2=$A512,Data!S85,0)</f>
        <v>0</v>
      </c>
      <c r="W512" s="169">
        <f>IF(W$2=$A512,Data!T85,0)</f>
        <v>0</v>
      </c>
      <c r="X512" s="169">
        <f>IF(X$2=$A512,Data!U85,0)</f>
        <v>0</v>
      </c>
      <c r="Y512" s="169">
        <f>IF(Y$2=$A512,Data!V85,0)</f>
        <v>0</v>
      </c>
      <c r="Z512" s="169">
        <f>IF(Z$2=$A512,Data!W85,0)</f>
        <v>0</v>
      </c>
      <c r="AA512" s="169">
        <f>IF(AA$2=$A512,Data!X85,0)</f>
        <v>0</v>
      </c>
      <c r="AB512" s="169">
        <f>IF(AB$2=$A512,Data!Y85,0)</f>
        <v>0</v>
      </c>
      <c r="AC512" s="169">
        <f>IF(AC$2=$A512,Data!Z85,0)</f>
        <v>0</v>
      </c>
      <c r="AD512" s="170">
        <f>IF(AD$2=$A512,Data!AA85,0)</f>
        <v>0</v>
      </c>
      <c r="AE512" s="171">
        <f>IF(AE$2=$A512,Data!AB85,0)</f>
        <v>0</v>
      </c>
      <c r="AF512" s="170">
        <f>IF(AF$2=$A512,Data!AC85,0)</f>
        <v>0</v>
      </c>
      <c r="AG512" s="171">
        <f>IF(AG$2=$A512,Data!AD85,0)</f>
        <v>0</v>
      </c>
      <c r="AH512" s="170">
        <f>IF(AH$2=$A512,Data!AE85,0)</f>
        <v>0</v>
      </c>
      <c r="AI512" s="171">
        <f>IF(AI$2=$A512,Data!AF85,0)</f>
        <v>0</v>
      </c>
      <c r="AJ512" s="170">
        <f>IF(AJ$2=$A512,Data!AG85,0)</f>
        <v>0</v>
      </c>
      <c r="AK512" s="171">
        <f>IF(AK$2=$A512,Data!AH85,0)</f>
        <v>0</v>
      </c>
      <c r="AL512" s="170">
        <f>IF(AL$2=$A512,Data!AI85,0)</f>
        <v>0</v>
      </c>
      <c r="AM512" t="str">
        <f t="shared" si="14"/>
        <v>0</v>
      </c>
      <c r="AN512" t="e">
        <f>+INDEX(Validation!$D$4:$D$250,MATCH(Merge!B512,Validation!$E$4:$E$250,0))</f>
        <v>#N/A</v>
      </c>
      <c r="AO512" s="172">
        <f t="shared" si="15"/>
        <v>0</v>
      </c>
    </row>
    <row r="513" spans="1:41" ht="15" x14ac:dyDescent="0.25">
      <c r="A513">
        <f>Inputs!$H$12</f>
        <v>2</v>
      </c>
      <c r="B513" t="str">
        <f>Inputs!$D$4</f>
        <v>Select Agency…</v>
      </c>
      <c r="C513" s="166" t="str">
        <f>Inputs!$I$6</f>
        <v>(insert code)</v>
      </c>
      <c r="D513" t="str">
        <f>IFERROR(INDEX(Inputs!$I$11:$I$19,MATCH(A513,Inputs!$H$11:$H$19)),"")</f>
        <v>(insert code)</v>
      </c>
      <c r="E513" s="167">
        <f>Data!B86</f>
        <v>0</v>
      </c>
      <c r="F513" s="168">
        <f>IF(F$2=$A513,Data!C86,0)</f>
        <v>0</v>
      </c>
      <c r="G513" s="168">
        <f>IF(G$2=$A513,Data!D86,0)</f>
        <v>0</v>
      </c>
      <c r="H513" s="168">
        <f>IF(H$2=$A513,Data!E86,0)</f>
        <v>0</v>
      </c>
      <c r="I513" s="168">
        <f>IF(I$2=$A513,Data!F86,0)</f>
        <v>0</v>
      </c>
      <c r="J513" s="168">
        <f>IF(J$2=$A513,Data!G86,0)</f>
        <v>0</v>
      </c>
      <c r="K513" s="168">
        <f>IF(K$2=$A513,Data!H86,0)</f>
        <v>0</v>
      </c>
      <c r="L513" s="168">
        <f>IF(L$2=$A513,Data!I86,0)</f>
        <v>0</v>
      </c>
      <c r="M513" s="168">
        <f>IF(M$2=$A513,Data!J86,0)</f>
        <v>0</v>
      </c>
      <c r="N513" s="168">
        <f>IF(N$2=$A513,Data!K86,0)</f>
        <v>0</v>
      </c>
      <c r="O513" s="168">
        <f>IF(O$2=$A513,Data!L86,0)</f>
        <v>0</v>
      </c>
      <c r="P513" s="168">
        <f>IF(P$2=$A513,Data!M86,0)</f>
        <v>0</v>
      </c>
      <c r="Q513" s="168">
        <f>IF(Q$2=$A513,Data!N86,0)</f>
        <v>0</v>
      </c>
      <c r="R513" s="169">
        <f>IF(R$2=$A513,Data!O86,0)</f>
        <v>0</v>
      </c>
      <c r="S513" s="169">
        <f>IF(S$2=$A513,Data!P86,0)</f>
        <v>0</v>
      </c>
      <c r="T513" s="169">
        <f>IF(T$2=$A513,Data!Q86,0)</f>
        <v>0</v>
      </c>
      <c r="U513" s="169">
        <f>IF(U$2=$A513,Data!R86,0)</f>
        <v>0</v>
      </c>
      <c r="V513" s="169">
        <f>IF(V$2=$A513,Data!S86,0)</f>
        <v>0</v>
      </c>
      <c r="W513" s="169">
        <f>IF(W$2=$A513,Data!T86,0)</f>
        <v>0</v>
      </c>
      <c r="X513" s="169">
        <f>IF(X$2=$A513,Data!U86,0)</f>
        <v>0</v>
      </c>
      <c r="Y513" s="169">
        <f>IF(Y$2=$A513,Data!V86,0)</f>
        <v>0</v>
      </c>
      <c r="Z513" s="169">
        <f>IF(Z$2=$A513,Data!W86,0)</f>
        <v>0</v>
      </c>
      <c r="AA513" s="169">
        <f>IF(AA$2=$A513,Data!X86,0)</f>
        <v>0</v>
      </c>
      <c r="AB513" s="169">
        <f>IF(AB$2=$A513,Data!Y86,0)</f>
        <v>0</v>
      </c>
      <c r="AC513" s="169">
        <f>IF(AC$2=$A513,Data!Z86,0)</f>
        <v>0</v>
      </c>
      <c r="AD513" s="170">
        <f>IF(AD$2=$A513,Data!AA86,0)</f>
        <v>0</v>
      </c>
      <c r="AE513" s="171">
        <f>IF(AE$2=$A513,Data!AB86,0)</f>
        <v>0</v>
      </c>
      <c r="AF513" s="170">
        <f>IF(AF$2=$A513,Data!AC86,0)</f>
        <v>0</v>
      </c>
      <c r="AG513" s="171">
        <f>IF(AG$2=$A513,Data!AD86,0)</f>
        <v>0</v>
      </c>
      <c r="AH513" s="170">
        <f>IF(AH$2=$A513,Data!AE86,0)</f>
        <v>0</v>
      </c>
      <c r="AI513" s="171">
        <f>IF(AI$2=$A513,Data!AF86,0)</f>
        <v>0</v>
      </c>
      <c r="AJ513" s="170">
        <f>IF(AJ$2=$A513,Data!AG86,0)</f>
        <v>0</v>
      </c>
      <c r="AK513" s="171">
        <f>IF(AK$2=$A513,Data!AH86,0)</f>
        <v>0</v>
      </c>
      <c r="AL513" s="170">
        <f>IF(AL$2=$A513,Data!AI86,0)</f>
        <v>0</v>
      </c>
      <c r="AM513" t="str">
        <f t="shared" si="14"/>
        <v>0</v>
      </c>
      <c r="AN513" t="e">
        <f>+INDEX(Validation!$D$4:$D$250,MATCH(Merge!B513,Validation!$E$4:$E$250,0))</f>
        <v>#N/A</v>
      </c>
      <c r="AO513" s="172">
        <f t="shared" si="15"/>
        <v>0</v>
      </c>
    </row>
    <row r="514" spans="1:41" ht="15" x14ac:dyDescent="0.25">
      <c r="A514">
        <f>Inputs!$H$12</f>
        <v>2</v>
      </c>
      <c r="B514" t="str">
        <f>Inputs!$D$4</f>
        <v>Select Agency…</v>
      </c>
      <c r="C514" s="166" t="str">
        <f>Inputs!$I$6</f>
        <v>(insert code)</v>
      </c>
      <c r="D514" t="str">
        <f>IFERROR(INDEX(Inputs!$I$11:$I$19,MATCH(A514,Inputs!$H$11:$H$19)),"")</f>
        <v>(insert code)</v>
      </c>
      <c r="E514" s="167">
        <f>Data!B87</f>
        <v>0</v>
      </c>
      <c r="F514" s="168">
        <f>IF(F$2=$A514,Data!C87,0)</f>
        <v>0</v>
      </c>
      <c r="G514" s="168">
        <f>IF(G$2=$A514,Data!D87,0)</f>
        <v>0</v>
      </c>
      <c r="H514" s="168">
        <f>IF(H$2=$A514,Data!E87,0)</f>
        <v>0</v>
      </c>
      <c r="I514" s="168">
        <f>IF(I$2=$A514,Data!F87,0)</f>
        <v>0</v>
      </c>
      <c r="J514" s="168">
        <f>IF(J$2=$A514,Data!G87,0)</f>
        <v>0</v>
      </c>
      <c r="K514" s="168">
        <f>IF(K$2=$A514,Data!H87,0)</f>
        <v>0</v>
      </c>
      <c r="L514" s="168">
        <f>IF(L$2=$A514,Data!I87,0)</f>
        <v>0</v>
      </c>
      <c r="M514" s="168">
        <f>IF(M$2=$A514,Data!J87,0)</f>
        <v>0</v>
      </c>
      <c r="N514" s="168">
        <f>IF(N$2=$A514,Data!K87,0)</f>
        <v>0</v>
      </c>
      <c r="O514" s="168">
        <f>IF(O$2=$A514,Data!L87,0)</f>
        <v>0</v>
      </c>
      <c r="P514" s="168">
        <f>IF(P$2=$A514,Data!M87,0)</f>
        <v>0</v>
      </c>
      <c r="Q514" s="168">
        <f>IF(Q$2=$A514,Data!N87,0)</f>
        <v>0</v>
      </c>
      <c r="R514" s="169">
        <f>IF(R$2=$A514,Data!O87,0)</f>
        <v>0</v>
      </c>
      <c r="S514" s="169">
        <f>IF(S$2=$A514,Data!P87,0)</f>
        <v>0</v>
      </c>
      <c r="T514" s="169">
        <f>IF(T$2=$A514,Data!Q87,0)</f>
        <v>0</v>
      </c>
      <c r="U514" s="169">
        <f>IF(U$2=$A514,Data!R87,0)</f>
        <v>0</v>
      </c>
      <c r="V514" s="169">
        <f>IF(V$2=$A514,Data!S87,0)</f>
        <v>0</v>
      </c>
      <c r="W514" s="169">
        <f>IF(W$2=$A514,Data!T87,0)</f>
        <v>0</v>
      </c>
      <c r="X514" s="169">
        <f>IF(X$2=$A514,Data!U87,0)</f>
        <v>0</v>
      </c>
      <c r="Y514" s="169">
        <f>IF(Y$2=$A514,Data!V87,0)</f>
        <v>0</v>
      </c>
      <c r="Z514" s="169">
        <f>IF(Z$2=$A514,Data!W87,0)</f>
        <v>0</v>
      </c>
      <c r="AA514" s="169">
        <f>IF(AA$2=$A514,Data!X87,0)</f>
        <v>0</v>
      </c>
      <c r="AB514" s="169">
        <f>IF(AB$2=$A514,Data!Y87,0)</f>
        <v>0</v>
      </c>
      <c r="AC514" s="169">
        <f>IF(AC$2=$A514,Data!Z87,0)</f>
        <v>0</v>
      </c>
      <c r="AD514" s="170">
        <f>IF(AD$2=$A514,Data!AA87,0)</f>
        <v>0</v>
      </c>
      <c r="AE514" s="171">
        <f>IF(AE$2=$A514,Data!AB87,0)</f>
        <v>0</v>
      </c>
      <c r="AF514" s="170">
        <f>IF(AF$2=$A514,Data!AC87,0)</f>
        <v>0</v>
      </c>
      <c r="AG514" s="171">
        <f>IF(AG$2=$A514,Data!AD87,0)</f>
        <v>0</v>
      </c>
      <c r="AH514" s="170">
        <f>IF(AH$2=$A514,Data!AE87,0)</f>
        <v>0</v>
      </c>
      <c r="AI514" s="171">
        <f>IF(AI$2=$A514,Data!AF87,0)</f>
        <v>0</v>
      </c>
      <c r="AJ514" s="170">
        <f>IF(AJ$2=$A514,Data!AG87,0)</f>
        <v>0</v>
      </c>
      <c r="AK514" s="171">
        <f>IF(AK$2=$A514,Data!AH87,0)</f>
        <v>0</v>
      </c>
      <c r="AL514" s="170">
        <f>IF(AL$2=$A514,Data!AI87,0)</f>
        <v>0</v>
      </c>
      <c r="AM514" t="str">
        <f t="shared" si="14"/>
        <v>0</v>
      </c>
      <c r="AN514" t="e">
        <f>+INDEX(Validation!$D$4:$D$250,MATCH(Merge!B514,Validation!$E$4:$E$250,0))</f>
        <v>#N/A</v>
      </c>
      <c r="AO514" s="172">
        <f t="shared" si="15"/>
        <v>0</v>
      </c>
    </row>
    <row r="515" spans="1:41" ht="15" x14ac:dyDescent="0.25">
      <c r="A515">
        <f>Inputs!$H$12</f>
        <v>2</v>
      </c>
      <c r="B515" t="str">
        <f>Inputs!$D$4</f>
        <v>Select Agency…</v>
      </c>
      <c r="C515" s="166" t="str">
        <f>Inputs!$I$6</f>
        <v>(insert code)</v>
      </c>
      <c r="D515" t="str">
        <f>IFERROR(INDEX(Inputs!$I$11:$I$19,MATCH(A515,Inputs!$H$11:$H$19)),"")</f>
        <v>(insert code)</v>
      </c>
      <c r="E515" s="167">
        <f>Data!B88</f>
        <v>0</v>
      </c>
      <c r="F515" s="168">
        <f>IF(F$2=$A515,Data!C88,0)</f>
        <v>0</v>
      </c>
      <c r="G515" s="168">
        <f>IF(G$2=$A515,Data!D88,0)</f>
        <v>0</v>
      </c>
      <c r="H515" s="168">
        <f>IF(H$2=$A515,Data!E88,0)</f>
        <v>0</v>
      </c>
      <c r="I515" s="168">
        <f>IF(I$2=$A515,Data!F88,0)</f>
        <v>0</v>
      </c>
      <c r="J515" s="168">
        <f>IF(J$2=$A515,Data!G88,0)</f>
        <v>0</v>
      </c>
      <c r="K515" s="168">
        <f>IF(K$2=$A515,Data!H88,0)</f>
        <v>0</v>
      </c>
      <c r="L515" s="168">
        <f>IF(L$2=$A515,Data!I88,0)</f>
        <v>0</v>
      </c>
      <c r="M515" s="168">
        <f>IF(M$2=$A515,Data!J88,0)</f>
        <v>0</v>
      </c>
      <c r="N515" s="168">
        <f>IF(N$2=$A515,Data!K88,0)</f>
        <v>0</v>
      </c>
      <c r="O515" s="168">
        <f>IF(O$2=$A515,Data!L88,0)</f>
        <v>0</v>
      </c>
      <c r="P515" s="168">
        <f>IF(P$2=$A515,Data!M88,0)</f>
        <v>0</v>
      </c>
      <c r="Q515" s="168">
        <f>IF(Q$2=$A515,Data!N88,0)</f>
        <v>0</v>
      </c>
      <c r="R515" s="169">
        <f>IF(R$2=$A515,Data!O88,0)</f>
        <v>0</v>
      </c>
      <c r="S515" s="169">
        <f>IF(S$2=$A515,Data!P88,0)</f>
        <v>0</v>
      </c>
      <c r="T515" s="169">
        <f>IF(T$2=$A515,Data!Q88,0)</f>
        <v>0</v>
      </c>
      <c r="U515" s="169">
        <f>IF(U$2=$A515,Data!R88,0)</f>
        <v>0</v>
      </c>
      <c r="V515" s="169">
        <f>IF(V$2=$A515,Data!S88,0)</f>
        <v>0</v>
      </c>
      <c r="W515" s="169">
        <f>IF(W$2=$A515,Data!T88,0)</f>
        <v>0</v>
      </c>
      <c r="X515" s="169">
        <f>IF(X$2=$A515,Data!U88,0)</f>
        <v>0</v>
      </c>
      <c r="Y515" s="169">
        <f>IF(Y$2=$A515,Data!V88,0)</f>
        <v>0</v>
      </c>
      <c r="Z515" s="169">
        <f>IF(Z$2=$A515,Data!W88,0)</f>
        <v>0</v>
      </c>
      <c r="AA515" s="169">
        <f>IF(AA$2=$A515,Data!X88,0)</f>
        <v>0</v>
      </c>
      <c r="AB515" s="169">
        <f>IF(AB$2=$A515,Data!Y88,0)</f>
        <v>0</v>
      </c>
      <c r="AC515" s="169">
        <f>IF(AC$2=$A515,Data!Z88,0)</f>
        <v>0</v>
      </c>
      <c r="AD515" s="170">
        <f>IF(AD$2=$A515,Data!AA88,0)</f>
        <v>0</v>
      </c>
      <c r="AE515" s="171">
        <f>IF(AE$2=$A515,Data!AB88,0)</f>
        <v>0</v>
      </c>
      <c r="AF515" s="170">
        <f>IF(AF$2=$A515,Data!AC88,0)</f>
        <v>0</v>
      </c>
      <c r="AG515" s="171">
        <f>IF(AG$2=$A515,Data!AD88,0)</f>
        <v>0</v>
      </c>
      <c r="AH515" s="170">
        <f>IF(AH$2=$A515,Data!AE88,0)</f>
        <v>0</v>
      </c>
      <c r="AI515" s="171">
        <f>IF(AI$2=$A515,Data!AF88,0)</f>
        <v>0</v>
      </c>
      <c r="AJ515" s="170">
        <f>IF(AJ$2=$A515,Data!AG88,0)</f>
        <v>0</v>
      </c>
      <c r="AK515" s="171">
        <f>IF(AK$2=$A515,Data!AH88,0)</f>
        <v>0</v>
      </c>
      <c r="AL515" s="170">
        <f>IF(AL$2=$A515,Data!AI88,0)</f>
        <v>0</v>
      </c>
      <c r="AM515" t="str">
        <f t="shared" ref="AM515:AM578" si="16">+LEFT(E515,2)</f>
        <v>0</v>
      </c>
      <c r="AN515" t="e">
        <f>+INDEX(Validation!$D$4:$D$250,MATCH(Merge!B515,Validation!$E$4:$E$250,0))</f>
        <v>#N/A</v>
      </c>
      <c r="AO515" s="172">
        <f t="shared" si="15"/>
        <v>0</v>
      </c>
    </row>
    <row r="516" spans="1:41" ht="15" x14ac:dyDescent="0.25">
      <c r="A516">
        <f>Inputs!$H$12</f>
        <v>2</v>
      </c>
      <c r="B516" t="str">
        <f>Inputs!$D$4</f>
        <v>Select Agency…</v>
      </c>
      <c r="C516" s="166" t="str">
        <f>Inputs!$I$6</f>
        <v>(insert code)</v>
      </c>
      <c r="D516" t="str">
        <f>IFERROR(INDEX(Inputs!$I$11:$I$19,MATCH(A516,Inputs!$H$11:$H$19)),"")</f>
        <v>(insert code)</v>
      </c>
      <c r="E516" s="167">
        <f>Data!B89</f>
        <v>0</v>
      </c>
      <c r="F516" s="168">
        <f>IF(F$2=$A516,Data!C89,0)</f>
        <v>0</v>
      </c>
      <c r="G516" s="168">
        <f>IF(G$2=$A516,Data!D89,0)</f>
        <v>0</v>
      </c>
      <c r="H516" s="168">
        <f>IF(H$2=$A516,Data!E89,0)</f>
        <v>0</v>
      </c>
      <c r="I516" s="168">
        <f>IF(I$2=$A516,Data!F89,0)</f>
        <v>0</v>
      </c>
      <c r="J516" s="168">
        <f>IF(J$2=$A516,Data!G89,0)</f>
        <v>0</v>
      </c>
      <c r="K516" s="168">
        <f>IF(K$2=$A516,Data!H89,0)</f>
        <v>0</v>
      </c>
      <c r="L516" s="168">
        <f>IF(L$2=$A516,Data!I89,0)</f>
        <v>0</v>
      </c>
      <c r="M516" s="168">
        <f>IF(M$2=$A516,Data!J89,0)</f>
        <v>0</v>
      </c>
      <c r="N516" s="168">
        <f>IF(N$2=$A516,Data!K89,0)</f>
        <v>0</v>
      </c>
      <c r="O516" s="168">
        <f>IF(O$2=$A516,Data!L89,0)</f>
        <v>0</v>
      </c>
      <c r="P516" s="168">
        <f>IF(P$2=$A516,Data!M89,0)</f>
        <v>0</v>
      </c>
      <c r="Q516" s="168">
        <f>IF(Q$2=$A516,Data!N89,0)</f>
        <v>0</v>
      </c>
      <c r="R516" s="169">
        <f>IF(R$2=$A516,Data!O89,0)</f>
        <v>0</v>
      </c>
      <c r="S516" s="169">
        <f>IF(S$2=$A516,Data!P89,0)</f>
        <v>0</v>
      </c>
      <c r="T516" s="169">
        <f>IF(T$2=$A516,Data!Q89,0)</f>
        <v>0</v>
      </c>
      <c r="U516" s="169">
        <f>IF(U$2=$A516,Data!R89,0)</f>
        <v>0</v>
      </c>
      <c r="V516" s="169">
        <f>IF(V$2=$A516,Data!S89,0)</f>
        <v>0</v>
      </c>
      <c r="W516" s="169">
        <f>IF(W$2=$A516,Data!T89,0)</f>
        <v>0</v>
      </c>
      <c r="X516" s="169">
        <f>IF(X$2=$A516,Data!U89,0)</f>
        <v>0</v>
      </c>
      <c r="Y516" s="169">
        <f>IF(Y$2=$A516,Data!V89,0)</f>
        <v>0</v>
      </c>
      <c r="Z516" s="169">
        <f>IF(Z$2=$A516,Data!W89,0)</f>
        <v>0</v>
      </c>
      <c r="AA516" s="169">
        <f>IF(AA$2=$A516,Data!X89,0)</f>
        <v>0</v>
      </c>
      <c r="AB516" s="169">
        <f>IF(AB$2=$A516,Data!Y89,0)</f>
        <v>0</v>
      </c>
      <c r="AC516" s="169">
        <f>IF(AC$2=$A516,Data!Z89,0)</f>
        <v>0</v>
      </c>
      <c r="AD516" s="170">
        <f>IF(AD$2=$A516,Data!AA89,0)</f>
        <v>0</v>
      </c>
      <c r="AE516" s="171">
        <f>IF(AE$2=$A516,Data!AB89,0)</f>
        <v>0</v>
      </c>
      <c r="AF516" s="170">
        <f>IF(AF$2=$A516,Data!AC89,0)</f>
        <v>0</v>
      </c>
      <c r="AG516" s="171">
        <f>IF(AG$2=$A516,Data!AD89,0)</f>
        <v>0</v>
      </c>
      <c r="AH516" s="170">
        <f>IF(AH$2=$A516,Data!AE89,0)</f>
        <v>0</v>
      </c>
      <c r="AI516" s="171">
        <f>IF(AI$2=$A516,Data!AF89,0)</f>
        <v>0</v>
      </c>
      <c r="AJ516" s="170">
        <f>IF(AJ$2=$A516,Data!AG89,0)</f>
        <v>0</v>
      </c>
      <c r="AK516" s="171">
        <f>IF(AK$2=$A516,Data!AH89,0)</f>
        <v>0</v>
      </c>
      <c r="AL516" s="170">
        <f>IF(AL$2=$A516,Data!AI89,0)</f>
        <v>0</v>
      </c>
      <c r="AM516" t="str">
        <f t="shared" si="16"/>
        <v>0</v>
      </c>
      <c r="AN516" t="e">
        <f>+INDEX(Validation!$D$4:$D$250,MATCH(Merge!B516,Validation!$E$4:$E$250,0))</f>
        <v>#N/A</v>
      </c>
      <c r="AO516" s="172">
        <f t="shared" ref="AO516:AO579" si="17">SUM(F516:AL516)</f>
        <v>0</v>
      </c>
    </row>
    <row r="517" spans="1:41" ht="15" x14ac:dyDescent="0.25">
      <c r="A517">
        <f>Inputs!$H$12</f>
        <v>2</v>
      </c>
      <c r="B517" t="str">
        <f>Inputs!$D$4</f>
        <v>Select Agency…</v>
      </c>
      <c r="C517" s="166" t="str">
        <f>Inputs!$I$6</f>
        <v>(insert code)</v>
      </c>
      <c r="D517" t="str">
        <f>IFERROR(INDEX(Inputs!$I$11:$I$19,MATCH(A517,Inputs!$H$11:$H$19)),"")</f>
        <v>(insert code)</v>
      </c>
      <c r="E517" s="167">
        <f>Data!B90</f>
        <v>0</v>
      </c>
      <c r="F517" s="168">
        <f>IF(F$2=$A517,Data!C90,0)</f>
        <v>0</v>
      </c>
      <c r="G517" s="168">
        <f>IF(G$2=$A517,Data!D90,0)</f>
        <v>0</v>
      </c>
      <c r="H517" s="168">
        <f>IF(H$2=$A517,Data!E90,0)</f>
        <v>0</v>
      </c>
      <c r="I517" s="168">
        <f>IF(I$2=$A517,Data!F90,0)</f>
        <v>0</v>
      </c>
      <c r="J517" s="168">
        <f>IF(J$2=$A517,Data!G90,0)</f>
        <v>0</v>
      </c>
      <c r="K517" s="168">
        <f>IF(K$2=$A517,Data!H90,0)</f>
        <v>0</v>
      </c>
      <c r="L517" s="168">
        <f>IF(L$2=$A517,Data!I90,0)</f>
        <v>0</v>
      </c>
      <c r="M517" s="168">
        <f>IF(M$2=$A517,Data!J90,0)</f>
        <v>0</v>
      </c>
      <c r="N517" s="168">
        <f>IF(N$2=$A517,Data!K90,0)</f>
        <v>0</v>
      </c>
      <c r="O517" s="168">
        <f>IF(O$2=$A517,Data!L90,0)</f>
        <v>0</v>
      </c>
      <c r="P517" s="168">
        <f>IF(P$2=$A517,Data!M90,0)</f>
        <v>0</v>
      </c>
      <c r="Q517" s="168">
        <f>IF(Q$2=$A517,Data!N90,0)</f>
        <v>0</v>
      </c>
      <c r="R517" s="169">
        <f>IF(R$2=$A517,Data!O90,0)</f>
        <v>0</v>
      </c>
      <c r="S517" s="169">
        <f>IF(S$2=$A517,Data!P90,0)</f>
        <v>0</v>
      </c>
      <c r="T517" s="169">
        <f>IF(T$2=$A517,Data!Q90,0)</f>
        <v>0</v>
      </c>
      <c r="U517" s="169">
        <f>IF(U$2=$A517,Data!R90,0)</f>
        <v>0</v>
      </c>
      <c r="V517" s="169">
        <f>IF(V$2=$A517,Data!S90,0)</f>
        <v>0</v>
      </c>
      <c r="W517" s="169">
        <f>IF(W$2=$A517,Data!T90,0)</f>
        <v>0</v>
      </c>
      <c r="X517" s="169">
        <f>IF(X$2=$A517,Data!U90,0)</f>
        <v>0</v>
      </c>
      <c r="Y517" s="169">
        <f>IF(Y$2=$A517,Data!V90,0)</f>
        <v>0</v>
      </c>
      <c r="Z517" s="169">
        <f>IF(Z$2=$A517,Data!W90,0)</f>
        <v>0</v>
      </c>
      <c r="AA517" s="169">
        <f>IF(AA$2=$A517,Data!X90,0)</f>
        <v>0</v>
      </c>
      <c r="AB517" s="169">
        <f>IF(AB$2=$A517,Data!Y90,0)</f>
        <v>0</v>
      </c>
      <c r="AC517" s="169">
        <f>IF(AC$2=$A517,Data!Z90,0)</f>
        <v>0</v>
      </c>
      <c r="AD517" s="170">
        <f>IF(AD$2=$A517,Data!AA90,0)</f>
        <v>0</v>
      </c>
      <c r="AE517" s="171">
        <f>IF(AE$2=$A517,Data!AB90,0)</f>
        <v>0</v>
      </c>
      <c r="AF517" s="170">
        <f>IF(AF$2=$A517,Data!AC90,0)</f>
        <v>0</v>
      </c>
      <c r="AG517" s="171">
        <f>IF(AG$2=$A517,Data!AD90,0)</f>
        <v>0</v>
      </c>
      <c r="AH517" s="170">
        <f>IF(AH$2=$A517,Data!AE90,0)</f>
        <v>0</v>
      </c>
      <c r="AI517" s="171">
        <f>IF(AI$2=$A517,Data!AF90,0)</f>
        <v>0</v>
      </c>
      <c r="AJ517" s="170">
        <f>IF(AJ$2=$A517,Data!AG90,0)</f>
        <v>0</v>
      </c>
      <c r="AK517" s="171">
        <f>IF(AK$2=$A517,Data!AH90,0)</f>
        <v>0</v>
      </c>
      <c r="AL517" s="170">
        <f>IF(AL$2=$A517,Data!AI90,0)</f>
        <v>0</v>
      </c>
      <c r="AM517" t="str">
        <f t="shared" si="16"/>
        <v>0</v>
      </c>
      <c r="AN517" t="e">
        <f>+INDEX(Validation!$D$4:$D$250,MATCH(Merge!B517,Validation!$E$4:$E$250,0))</f>
        <v>#N/A</v>
      </c>
      <c r="AO517" s="172">
        <f t="shared" si="17"/>
        <v>0</v>
      </c>
    </row>
    <row r="518" spans="1:41" ht="15" x14ac:dyDescent="0.25">
      <c r="A518">
        <f>Inputs!$H$12</f>
        <v>2</v>
      </c>
      <c r="B518" t="str">
        <f>Inputs!$D$4</f>
        <v>Select Agency…</v>
      </c>
      <c r="C518" s="166" t="str">
        <f>Inputs!$I$6</f>
        <v>(insert code)</v>
      </c>
      <c r="D518" t="str">
        <f>IFERROR(INDEX(Inputs!$I$11:$I$19,MATCH(A518,Inputs!$H$11:$H$19)),"")</f>
        <v>(insert code)</v>
      </c>
      <c r="E518" s="167">
        <f>Data!B91</f>
        <v>0</v>
      </c>
      <c r="F518" s="168">
        <f>IF(F$2=$A518,Data!C91,0)</f>
        <v>0</v>
      </c>
      <c r="G518" s="168">
        <f>IF(G$2=$A518,Data!D91,0)</f>
        <v>0</v>
      </c>
      <c r="H518" s="168">
        <f>IF(H$2=$A518,Data!E91,0)</f>
        <v>0</v>
      </c>
      <c r="I518" s="168">
        <f>IF(I$2=$A518,Data!F91,0)</f>
        <v>0</v>
      </c>
      <c r="J518" s="168">
        <f>IF(J$2=$A518,Data!G91,0)</f>
        <v>0</v>
      </c>
      <c r="K518" s="168">
        <f>IF(K$2=$A518,Data!H91,0)</f>
        <v>0</v>
      </c>
      <c r="L518" s="168">
        <f>IF(L$2=$A518,Data!I91,0)</f>
        <v>0</v>
      </c>
      <c r="M518" s="168">
        <f>IF(M$2=$A518,Data!J91,0)</f>
        <v>0</v>
      </c>
      <c r="N518" s="168">
        <f>IF(N$2=$A518,Data!K91,0)</f>
        <v>0</v>
      </c>
      <c r="O518" s="168">
        <f>IF(O$2=$A518,Data!L91,0)</f>
        <v>0</v>
      </c>
      <c r="P518" s="168">
        <f>IF(P$2=$A518,Data!M91,0)</f>
        <v>0</v>
      </c>
      <c r="Q518" s="168">
        <f>IF(Q$2=$A518,Data!N91,0)</f>
        <v>0</v>
      </c>
      <c r="R518" s="169">
        <f>IF(R$2=$A518,Data!O91,0)</f>
        <v>0</v>
      </c>
      <c r="S518" s="169">
        <f>IF(S$2=$A518,Data!P91,0)</f>
        <v>0</v>
      </c>
      <c r="T518" s="169">
        <f>IF(T$2=$A518,Data!Q91,0)</f>
        <v>0</v>
      </c>
      <c r="U518" s="169">
        <f>IF(U$2=$A518,Data!R91,0)</f>
        <v>0</v>
      </c>
      <c r="V518" s="169">
        <f>IF(V$2=$A518,Data!S91,0)</f>
        <v>0</v>
      </c>
      <c r="W518" s="169">
        <f>IF(W$2=$A518,Data!T91,0)</f>
        <v>0</v>
      </c>
      <c r="X518" s="169">
        <f>IF(X$2=$A518,Data!U91,0)</f>
        <v>0</v>
      </c>
      <c r="Y518" s="169">
        <f>IF(Y$2=$A518,Data!V91,0)</f>
        <v>0</v>
      </c>
      <c r="Z518" s="169">
        <f>IF(Z$2=$A518,Data!W91,0)</f>
        <v>0</v>
      </c>
      <c r="AA518" s="169">
        <f>IF(AA$2=$A518,Data!X91,0)</f>
        <v>0</v>
      </c>
      <c r="AB518" s="169">
        <f>IF(AB$2=$A518,Data!Y91,0)</f>
        <v>0</v>
      </c>
      <c r="AC518" s="169">
        <f>IF(AC$2=$A518,Data!Z91,0)</f>
        <v>0</v>
      </c>
      <c r="AD518" s="170">
        <f>IF(AD$2=$A518,Data!AA91,0)</f>
        <v>0</v>
      </c>
      <c r="AE518" s="171">
        <f>IF(AE$2=$A518,Data!AB91,0)</f>
        <v>0</v>
      </c>
      <c r="AF518" s="170">
        <f>IF(AF$2=$A518,Data!AC91,0)</f>
        <v>0</v>
      </c>
      <c r="AG518" s="171">
        <f>IF(AG$2=$A518,Data!AD91,0)</f>
        <v>0</v>
      </c>
      <c r="AH518" s="170">
        <f>IF(AH$2=$A518,Data!AE91,0)</f>
        <v>0</v>
      </c>
      <c r="AI518" s="171">
        <f>IF(AI$2=$A518,Data!AF91,0)</f>
        <v>0</v>
      </c>
      <c r="AJ518" s="170">
        <f>IF(AJ$2=$A518,Data!AG91,0)</f>
        <v>0</v>
      </c>
      <c r="AK518" s="171">
        <f>IF(AK$2=$A518,Data!AH91,0)</f>
        <v>0</v>
      </c>
      <c r="AL518" s="170">
        <f>IF(AL$2=$A518,Data!AI91,0)</f>
        <v>0</v>
      </c>
      <c r="AM518" t="str">
        <f t="shared" si="16"/>
        <v>0</v>
      </c>
      <c r="AN518" t="e">
        <f>+INDEX(Validation!$D$4:$D$250,MATCH(Merge!B518,Validation!$E$4:$E$250,0))</f>
        <v>#N/A</v>
      </c>
      <c r="AO518" s="172">
        <f t="shared" si="17"/>
        <v>0</v>
      </c>
    </row>
    <row r="519" spans="1:41" ht="15" x14ac:dyDescent="0.25">
      <c r="A519">
        <f>Inputs!$H$12</f>
        <v>2</v>
      </c>
      <c r="B519" t="str">
        <f>Inputs!$D$4</f>
        <v>Select Agency…</v>
      </c>
      <c r="C519" s="166" t="str">
        <f>Inputs!$I$6</f>
        <v>(insert code)</v>
      </c>
      <c r="D519" t="str">
        <f>IFERROR(INDEX(Inputs!$I$11:$I$19,MATCH(A519,Inputs!$H$11:$H$19)),"")</f>
        <v>(insert code)</v>
      </c>
      <c r="E519" s="167">
        <f>Data!B92</f>
        <v>0</v>
      </c>
      <c r="F519" s="168">
        <f>IF(F$2=$A519,Data!C92,0)</f>
        <v>0</v>
      </c>
      <c r="G519" s="168">
        <f>IF(G$2=$A519,Data!D92,0)</f>
        <v>0</v>
      </c>
      <c r="H519" s="168">
        <f>IF(H$2=$A519,Data!E92,0)</f>
        <v>0</v>
      </c>
      <c r="I519" s="168">
        <f>IF(I$2=$A519,Data!F92,0)</f>
        <v>0</v>
      </c>
      <c r="J519" s="168">
        <f>IF(J$2=$A519,Data!G92,0)</f>
        <v>0</v>
      </c>
      <c r="K519" s="168">
        <f>IF(K$2=$A519,Data!H92,0)</f>
        <v>0</v>
      </c>
      <c r="L519" s="168">
        <f>IF(L$2=$A519,Data!I92,0)</f>
        <v>0</v>
      </c>
      <c r="M519" s="168">
        <f>IF(M$2=$A519,Data!J92,0)</f>
        <v>0</v>
      </c>
      <c r="N519" s="168">
        <f>IF(N$2=$A519,Data!K92,0)</f>
        <v>0</v>
      </c>
      <c r="O519" s="168">
        <f>IF(O$2=$A519,Data!L92,0)</f>
        <v>0</v>
      </c>
      <c r="P519" s="168">
        <f>IF(P$2=$A519,Data!M92,0)</f>
        <v>0</v>
      </c>
      <c r="Q519" s="168">
        <f>IF(Q$2=$A519,Data!N92,0)</f>
        <v>0</v>
      </c>
      <c r="R519" s="169">
        <f>IF(R$2=$A519,Data!O92,0)</f>
        <v>0</v>
      </c>
      <c r="S519" s="169">
        <f>IF(S$2=$A519,Data!P92,0)</f>
        <v>0</v>
      </c>
      <c r="T519" s="169">
        <f>IF(T$2=$A519,Data!Q92,0)</f>
        <v>0</v>
      </c>
      <c r="U519" s="169">
        <f>IF(U$2=$A519,Data!R92,0)</f>
        <v>0</v>
      </c>
      <c r="V519" s="169">
        <f>IF(V$2=$A519,Data!S92,0)</f>
        <v>0</v>
      </c>
      <c r="W519" s="169">
        <f>IF(W$2=$A519,Data!T92,0)</f>
        <v>0</v>
      </c>
      <c r="X519" s="169">
        <f>IF(X$2=$A519,Data!U92,0)</f>
        <v>0</v>
      </c>
      <c r="Y519" s="169">
        <f>IF(Y$2=$A519,Data!V92,0)</f>
        <v>0</v>
      </c>
      <c r="Z519" s="169">
        <f>IF(Z$2=$A519,Data!W92,0)</f>
        <v>0</v>
      </c>
      <c r="AA519" s="169">
        <f>IF(AA$2=$A519,Data!X92,0)</f>
        <v>0</v>
      </c>
      <c r="AB519" s="169">
        <f>IF(AB$2=$A519,Data!Y92,0)</f>
        <v>0</v>
      </c>
      <c r="AC519" s="169">
        <f>IF(AC$2=$A519,Data!Z92,0)</f>
        <v>0</v>
      </c>
      <c r="AD519" s="170">
        <f>IF(AD$2=$A519,Data!AA92,0)</f>
        <v>0</v>
      </c>
      <c r="AE519" s="171">
        <f>IF(AE$2=$A519,Data!AB92,0)</f>
        <v>0</v>
      </c>
      <c r="AF519" s="170">
        <f>IF(AF$2=$A519,Data!AC92,0)</f>
        <v>0</v>
      </c>
      <c r="AG519" s="171">
        <f>IF(AG$2=$A519,Data!AD92,0)</f>
        <v>0</v>
      </c>
      <c r="AH519" s="170">
        <f>IF(AH$2=$A519,Data!AE92,0)</f>
        <v>0</v>
      </c>
      <c r="AI519" s="171">
        <f>IF(AI$2=$A519,Data!AF92,0)</f>
        <v>0</v>
      </c>
      <c r="AJ519" s="170">
        <f>IF(AJ$2=$A519,Data!AG92,0)</f>
        <v>0</v>
      </c>
      <c r="AK519" s="171">
        <f>IF(AK$2=$A519,Data!AH92,0)</f>
        <v>0</v>
      </c>
      <c r="AL519" s="170">
        <f>IF(AL$2=$A519,Data!AI92,0)</f>
        <v>0</v>
      </c>
      <c r="AM519" t="str">
        <f t="shared" si="16"/>
        <v>0</v>
      </c>
      <c r="AN519" t="e">
        <f>+INDEX(Validation!$D$4:$D$250,MATCH(Merge!B519,Validation!$E$4:$E$250,0))</f>
        <v>#N/A</v>
      </c>
      <c r="AO519" s="172">
        <f t="shared" si="17"/>
        <v>0</v>
      </c>
    </row>
    <row r="520" spans="1:41" ht="15" x14ac:dyDescent="0.25">
      <c r="A520">
        <f>Inputs!$H$12</f>
        <v>2</v>
      </c>
      <c r="B520" t="str">
        <f>Inputs!$D$4</f>
        <v>Select Agency…</v>
      </c>
      <c r="C520" s="166" t="str">
        <f>Inputs!$I$6</f>
        <v>(insert code)</v>
      </c>
      <c r="D520" t="str">
        <f>IFERROR(INDEX(Inputs!$I$11:$I$19,MATCH(A520,Inputs!$H$11:$H$19)),"")</f>
        <v>(insert code)</v>
      </c>
      <c r="E520" s="167">
        <f>Data!B93</f>
        <v>0</v>
      </c>
      <c r="F520" s="168">
        <f>IF(F$2=$A520,Data!C93,0)</f>
        <v>0</v>
      </c>
      <c r="G520" s="168">
        <f>IF(G$2=$A520,Data!D93,0)</f>
        <v>0</v>
      </c>
      <c r="H520" s="168">
        <f>IF(H$2=$A520,Data!E93,0)</f>
        <v>0</v>
      </c>
      <c r="I520" s="168">
        <f>IF(I$2=$A520,Data!F93,0)</f>
        <v>0</v>
      </c>
      <c r="J520" s="168">
        <f>IF(J$2=$A520,Data!G93,0)</f>
        <v>0</v>
      </c>
      <c r="K520" s="168">
        <f>IF(K$2=$A520,Data!H93,0)</f>
        <v>0</v>
      </c>
      <c r="L520" s="168">
        <f>IF(L$2=$A520,Data!I93,0)</f>
        <v>0</v>
      </c>
      <c r="M520" s="168">
        <f>IF(M$2=$A520,Data!J93,0)</f>
        <v>0</v>
      </c>
      <c r="N520" s="168">
        <f>IF(N$2=$A520,Data!K93,0)</f>
        <v>0</v>
      </c>
      <c r="O520" s="168">
        <f>IF(O$2=$A520,Data!L93,0)</f>
        <v>0</v>
      </c>
      <c r="P520" s="168">
        <f>IF(P$2=$A520,Data!M93,0)</f>
        <v>0</v>
      </c>
      <c r="Q520" s="168">
        <f>IF(Q$2=$A520,Data!N93,0)</f>
        <v>0</v>
      </c>
      <c r="R520" s="169">
        <f>IF(R$2=$A520,Data!O93,0)</f>
        <v>0</v>
      </c>
      <c r="S520" s="169">
        <f>IF(S$2=$A520,Data!P93,0)</f>
        <v>0</v>
      </c>
      <c r="T520" s="169">
        <f>IF(T$2=$A520,Data!Q93,0)</f>
        <v>0</v>
      </c>
      <c r="U520" s="169">
        <f>IF(U$2=$A520,Data!R93,0)</f>
        <v>0</v>
      </c>
      <c r="V520" s="169">
        <f>IF(V$2=$A520,Data!S93,0)</f>
        <v>0</v>
      </c>
      <c r="W520" s="169">
        <f>IF(W$2=$A520,Data!T93,0)</f>
        <v>0</v>
      </c>
      <c r="X520" s="169">
        <f>IF(X$2=$A520,Data!U93,0)</f>
        <v>0</v>
      </c>
      <c r="Y520" s="169">
        <f>IF(Y$2=$A520,Data!V93,0)</f>
        <v>0</v>
      </c>
      <c r="Z520" s="169">
        <f>IF(Z$2=$A520,Data!W93,0)</f>
        <v>0</v>
      </c>
      <c r="AA520" s="169">
        <f>IF(AA$2=$A520,Data!X93,0)</f>
        <v>0</v>
      </c>
      <c r="AB520" s="169">
        <f>IF(AB$2=$A520,Data!Y93,0)</f>
        <v>0</v>
      </c>
      <c r="AC520" s="169">
        <f>IF(AC$2=$A520,Data!Z93,0)</f>
        <v>0</v>
      </c>
      <c r="AD520" s="170">
        <f>IF(AD$2=$A520,Data!AA93,0)</f>
        <v>0</v>
      </c>
      <c r="AE520" s="171">
        <f>IF(AE$2=$A520,Data!AB93,0)</f>
        <v>0</v>
      </c>
      <c r="AF520" s="170">
        <f>IF(AF$2=$A520,Data!AC93,0)</f>
        <v>0</v>
      </c>
      <c r="AG520" s="171">
        <f>IF(AG$2=$A520,Data!AD93,0)</f>
        <v>0</v>
      </c>
      <c r="AH520" s="170">
        <f>IF(AH$2=$A520,Data!AE93,0)</f>
        <v>0</v>
      </c>
      <c r="AI520" s="171">
        <f>IF(AI$2=$A520,Data!AF93,0)</f>
        <v>0</v>
      </c>
      <c r="AJ520" s="170">
        <f>IF(AJ$2=$A520,Data!AG93,0)</f>
        <v>0</v>
      </c>
      <c r="AK520" s="171">
        <f>IF(AK$2=$A520,Data!AH93,0)</f>
        <v>0</v>
      </c>
      <c r="AL520" s="170">
        <f>IF(AL$2=$A520,Data!AI93,0)</f>
        <v>0</v>
      </c>
      <c r="AM520" t="str">
        <f t="shared" si="16"/>
        <v>0</v>
      </c>
      <c r="AN520" t="e">
        <f>+INDEX(Validation!$D$4:$D$250,MATCH(Merge!B520,Validation!$E$4:$E$250,0))</f>
        <v>#N/A</v>
      </c>
      <c r="AO520" s="172">
        <f t="shared" si="17"/>
        <v>0</v>
      </c>
    </row>
    <row r="521" spans="1:41" ht="15" x14ac:dyDescent="0.25">
      <c r="A521">
        <f>Inputs!$H$12</f>
        <v>2</v>
      </c>
      <c r="B521" t="str">
        <f>Inputs!$D$4</f>
        <v>Select Agency…</v>
      </c>
      <c r="C521" s="166" t="str">
        <f>Inputs!$I$6</f>
        <v>(insert code)</v>
      </c>
      <c r="D521" t="str">
        <f>IFERROR(INDEX(Inputs!$I$11:$I$19,MATCH(A521,Inputs!$H$11:$H$19)),"")</f>
        <v>(insert code)</v>
      </c>
      <c r="E521" s="167">
        <f>Data!B94</f>
        <v>0</v>
      </c>
      <c r="F521" s="168">
        <f>IF(F$2=$A521,Data!C94,0)</f>
        <v>0</v>
      </c>
      <c r="G521" s="168">
        <f>IF(G$2=$A521,Data!D94,0)</f>
        <v>0</v>
      </c>
      <c r="H521" s="168">
        <f>IF(H$2=$A521,Data!E94,0)</f>
        <v>0</v>
      </c>
      <c r="I521" s="168">
        <f>IF(I$2=$A521,Data!F94,0)</f>
        <v>0</v>
      </c>
      <c r="J521" s="168">
        <f>IF(J$2=$A521,Data!G94,0)</f>
        <v>0</v>
      </c>
      <c r="K521" s="168">
        <f>IF(K$2=$A521,Data!H94,0)</f>
        <v>0</v>
      </c>
      <c r="L521" s="168">
        <f>IF(L$2=$A521,Data!I94,0)</f>
        <v>0</v>
      </c>
      <c r="M521" s="168">
        <f>IF(M$2=$A521,Data!J94,0)</f>
        <v>0</v>
      </c>
      <c r="N521" s="168">
        <f>IF(N$2=$A521,Data!K94,0)</f>
        <v>0</v>
      </c>
      <c r="O521" s="168">
        <f>IF(O$2=$A521,Data!L94,0)</f>
        <v>0</v>
      </c>
      <c r="P521" s="168">
        <f>IF(P$2=$A521,Data!M94,0)</f>
        <v>0</v>
      </c>
      <c r="Q521" s="168">
        <f>IF(Q$2=$A521,Data!N94,0)</f>
        <v>0</v>
      </c>
      <c r="R521" s="169">
        <f>IF(R$2=$A521,Data!O94,0)</f>
        <v>0</v>
      </c>
      <c r="S521" s="169">
        <f>IF(S$2=$A521,Data!P94,0)</f>
        <v>0</v>
      </c>
      <c r="T521" s="169">
        <f>IF(T$2=$A521,Data!Q94,0)</f>
        <v>0</v>
      </c>
      <c r="U521" s="169">
        <f>IF(U$2=$A521,Data!R94,0)</f>
        <v>0</v>
      </c>
      <c r="V521" s="169">
        <f>IF(V$2=$A521,Data!S94,0)</f>
        <v>0</v>
      </c>
      <c r="W521" s="169">
        <f>IF(W$2=$A521,Data!T94,0)</f>
        <v>0</v>
      </c>
      <c r="X521" s="169">
        <f>IF(X$2=$A521,Data!U94,0)</f>
        <v>0</v>
      </c>
      <c r="Y521" s="169">
        <f>IF(Y$2=$A521,Data!V94,0)</f>
        <v>0</v>
      </c>
      <c r="Z521" s="169">
        <f>IF(Z$2=$A521,Data!W94,0)</f>
        <v>0</v>
      </c>
      <c r="AA521" s="169">
        <f>IF(AA$2=$A521,Data!X94,0)</f>
        <v>0</v>
      </c>
      <c r="AB521" s="169">
        <f>IF(AB$2=$A521,Data!Y94,0)</f>
        <v>0</v>
      </c>
      <c r="AC521" s="169">
        <f>IF(AC$2=$A521,Data!Z94,0)</f>
        <v>0</v>
      </c>
      <c r="AD521" s="170">
        <f>IF(AD$2=$A521,Data!AA94,0)</f>
        <v>0</v>
      </c>
      <c r="AE521" s="171">
        <f>IF(AE$2=$A521,Data!AB94,0)</f>
        <v>0</v>
      </c>
      <c r="AF521" s="170">
        <f>IF(AF$2=$A521,Data!AC94,0)</f>
        <v>0</v>
      </c>
      <c r="AG521" s="171">
        <f>IF(AG$2=$A521,Data!AD94,0)</f>
        <v>0</v>
      </c>
      <c r="AH521" s="170">
        <f>IF(AH$2=$A521,Data!AE94,0)</f>
        <v>0</v>
      </c>
      <c r="AI521" s="171">
        <f>IF(AI$2=$A521,Data!AF94,0)</f>
        <v>0</v>
      </c>
      <c r="AJ521" s="170">
        <f>IF(AJ$2=$A521,Data!AG94,0)</f>
        <v>0</v>
      </c>
      <c r="AK521" s="171">
        <f>IF(AK$2=$A521,Data!AH94,0)</f>
        <v>0</v>
      </c>
      <c r="AL521" s="170">
        <f>IF(AL$2=$A521,Data!AI94,0)</f>
        <v>0</v>
      </c>
      <c r="AM521" t="str">
        <f t="shared" si="16"/>
        <v>0</v>
      </c>
      <c r="AN521" t="e">
        <f>+INDEX(Validation!$D$4:$D$250,MATCH(Merge!B521,Validation!$E$4:$E$250,0))</f>
        <v>#N/A</v>
      </c>
      <c r="AO521" s="172">
        <f t="shared" si="17"/>
        <v>0</v>
      </c>
    </row>
    <row r="522" spans="1:41" ht="15" x14ac:dyDescent="0.25">
      <c r="A522">
        <f>Inputs!$H$12</f>
        <v>2</v>
      </c>
      <c r="B522" t="str">
        <f>Inputs!$D$4</f>
        <v>Select Agency…</v>
      </c>
      <c r="C522" s="166" t="str">
        <f>Inputs!$I$6</f>
        <v>(insert code)</v>
      </c>
      <c r="D522" t="str">
        <f>IFERROR(INDEX(Inputs!$I$11:$I$19,MATCH(A522,Inputs!$H$11:$H$19)),"")</f>
        <v>(insert code)</v>
      </c>
      <c r="E522" s="167">
        <f>Data!B95</f>
        <v>0</v>
      </c>
      <c r="F522" s="168">
        <f>IF(F$2=$A522,Data!C95,0)</f>
        <v>0</v>
      </c>
      <c r="G522" s="168">
        <f>IF(G$2=$A522,Data!D95,0)</f>
        <v>0</v>
      </c>
      <c r="H522" s="168">
        <f>IF(H$2=$A522,Data!E95,0)</f>
        <v>0</v>
      </c>
      <c r="I522" s="168">
        <f>IF(I$2=$A522,Data!F95,0)</f>
        <v>0</v>
      </c>
      <c r="J522" s="168">
        <f>IF(J$2=$A522,Data!G95,0)</f>
        <v>0</v>
      </c>
      <c r="K522" s="168">
        <f>IF(K$2=$A522,Data!H95,0)</f>
        <v>0</v>
      </c>
      <c r="L522" s="168">
        <f>IF(L$2=$A522,Data!I95,0)</f>
        <v>0</v>
      </c>
      <c r="M522" s="168">
        <f>IF(M$2=$A522,Data!J95,0)</f>
        <v>0</v>
      </c>
      <c r="N522" s="168">
        <f>IF(N$2=$A522,Data!K95,0)</f>
        <v>0</v>
      </c>
      <c r="O522" s="168">
        <f>IF(O$2=$A522,Data!L95,0)</f>
        <v>0</v>
      </c>
      <c r="P522" s="168">
        <f>IF(P$2=$A522,Data!M95,0)</f>
        <v>0</v>
      </c>
      <c r="Q522" s="168">
        <f>IF(Q$2=$A522,Data!N95,0)</f>
        <v>0</v>
      </c>
      <c r="R522" s="169">
        <f>IF(R$2=$A522,Data!O95,0)</f>
        <v>0</v>
      </c>
      <c r="S522" s="169">
        <f>IF(S$2=$A522,Data!P95,0)</f>
        <v>0</v>
      </c>
      <c r="T522" s="169">
        <f>IF(T$2=$A522,Data!Q95,0)</f>
        <v>0</v>
      </c>
      <c r="U522" s="169">
        <f>IF(U$2=$A522,Data!R95,0)</f>
        <v>0</v>
      </c>
      <c r="V522" s="169">
        <f>IF(V$2=$A522,Data!S95,0)</f>
        <v>0</v>
      </c>
      <c r="W522" s="169">
        <f>IF(W$2=$A522,Data!T95,0)</f>
        <v>0</v>
      </c>
      <c r="X522" s="169">
        <f>IF(X$2=$A522,Data!U95,0)</f>
        <v>0</v>
      </c>
      <c r="Y522" s="169">
        <f>IF(Y$2=$A522,Data!V95,0)</f>
        <v>0</v>
      </c>
      <c r="Z522" s="169">
        <f>IF(Z$2=$A522,Data!W95,0)</f>
        <v>0</v>
      </c>
      <c r="AA522" s="169">
        <f>IF(AA$2=$A522,Data!X95,0)</f>
        <v>0</v>
      </c>
      <c r="AB522" s="169">
        <f>IF(AB$2=$A522,Data!Y95,0)</f>
        <v>0</v>
      </c>
      <c r="AC522" s="169">
        <f>IF(AC$2=$A522,Data!Z95,0)</f>
        <v>0</v>
      </c>
      <c r="AD522" s="170">
        <f>IF(AD$2=$A522,Data!AA95,0)</f>
        <v>0</v>
      </c>
      <c r="AE522" s="171">
        <f>IF(AE$2=$A522,Data!AB95,0)</f>
        <v>0</v>
      </c>
      <c r="AF522" s="170">
        <f>IF(AF$2=$A522,Data!AC95,0)</f>
        <v>0</v>
      </c>
      <c r="AG522" s="171">
        <f>IF(AG$2=$A522,Data!AD95,0)</f>
        <v>0</v>
      </c>
      <c r="AH522" s="170">
        <f>IF(AH$2=$A522,Data!AE95,0)</f>
        <v>0</v>
      </c>
      <c r="AI522" s="171">
        <f>IF(AI$2=$A522,Data!AF95,0)</f>
        <v>0</v>
      </c>
      <c r="AJ522" s="170">
        <f>IF(AJ$2=$A522,Data!AG95,0)</f>
        <v>0</v>
      </c>
      <c r="AK522" s="171">
        <f>IF(AK$2=$A522,Data!AH95,0)</f>
        <v>0</v>
      </c>
      <c r="AL522" s="170">
        <f>IF(AL$2=$A522,Data!AI95,0)</f>
        <v>0</v>
      </c>
      <c r="AM522" t="str">
        <f t="shared" si="16"/>
        <v>0</v>
      </c>
      <c r="AN522" t="e">
        <f>+INDEX(Validation!$D$4:$D$250,MATCH(Merge!B522,Validation!$E$4:$E$250,0))</f>
        <v>#N/A</v>
      </c>
      <c r="AO522" s="172">
        <f t="shared" si="17"/>
        <v>0</v>
      </c>
    </row>
    <row r="523" spans="1:41" ht="15" x14ac:dyDescent="0.25">
      <c r="A523">
        <f>Inputs!$H$12</f>
        <v>2</v>
      </c>
      <c r="B523" t="str">
        <f>Inputs!$D$4</f>
        <v>Select Agency…</v>
      </c>
      <c r="C523" s="166" t="str">
        <f>Inputs!$I$6</f>
        <v>(insert code)</v>
      </c>
      <c r="D523" t="str">
        <f>IFERROR(INDEX(Inputs!$I$11:$I$19,MATCH(A523,Inputs!$H$11:$H$19)),"")</f>
        <v>(insert code)</v>
      </c>
      <c r="E523" s="167">
        <f>Data!B96</f>
        <v>0</v>
      </c>
      <c r="F523" s="168">
        <f>IF(F$2=$A523,Data!C96,0)</f>
        <v>0</v>
      </c>
      <c r="G523" s="168">
        <f>IF(G$2=$A523,Data!D96,0)</f>
        <v>0</v>
      </c>
      <c r="H523" s="168">
        <f>IF(H$2=$A523,Data!E96,0)</f>
        <v>0</v>
      </c>
      <c r="I523" s="168">
        <f>IF(I$2=$A523,Data!F96,0)</f>
        <v>0</v>
      </c>
      <c r="J523" s="168">
        <f>IF(J$2=$A523,Data!G96,0)</f>
        <v>0</v>
      </c>
      <c r="K523" s="168">
        <f>IF(K$2=$A523,Data!H96,0)</f>
        <v>0</v>
      </c>
      <c r="L523" s="168">
        <f>IF(L$2=$A523,Data!I96,0)</f>
        <v>0</v>
      </c>
      <c r="M523" s="168">
        <f>IF(M$2=$A523,Data!J96,0)</f>
        <v>0</v>
      </c>
      <c r="N523" s="168">
        <f>IF(N$2=$A523,Data!K96,0)</f>
        <v>0</v>
      </c>
      <c r="O523" s="168">
        <f>IF(O$2=$A523,Data!L96,0)</f>
        <v>0</v>
      </c>
      <c r="P523" s="168">
        <f>IF(P$2=$A523,Data!M96,0)</f>
        <v>0</v>
      </c>
      <c r="Q523" s="168">
        <f>IF(Q$2=$A523,Data!N96,0)</f>
        <v>0</v>
      </c>
      <c r="R523" s="169">
        <f>IF(R$2=$A523,Data!O96,0)</f>
        <v>0</v>
      </c>
      <c r="S523" s="169">
        <f>IF(S$2=$A523,Data!P96,0)</f>
        <v>0</v>
      </c>
      <c r="T523" s="169">
        <f>IF(T$2=$A523,Data!Q96,0)</f>
        <v>0</v>
      </c>
      <c r="U523" s="169">
        <f>IF(U$2=$A523,Data!R96,0)</f>
        <v>0</v>
      </c>
      <c r="V523" s="169">
        <f>IF(V$2=$A523,Data!S96,0)</f>
        <v>0</v>
      </c>
      <c r="W523" s="169">
        <f>IF(W$2=$A523,Data!T96,0)</f>
        <v>0</v>
      </c>
      <c r="X523" s="169">
        <f>IF(X$2=$A523,Data!U96,0)</f>
        <v>0</v>
      </c>
      <c r="Y523" s="169">
        <f>IF(Y$2=$A523,Data!V96,0)</f>
        <v>0</v>
      </c>
      <c r="Z523" s="169">
        <f>IF(Z$2=$A523,Data!W96,0)</f>
        <v>0</v>
      </c>
      <c r="AA523" s="169">
        <f>IF(AA$2=$A523,Data!X96,0)</f>
        <v>0</v>
      </c>
      <c r="AB523" s="169">
        <f>IF(AB$2=$A523,Data!Y96,0)</f>
        <v>0</v>
      </c>
      <c r="AC523" s="169">
        <f>IF(AC$2=$A523,Data!Z96,0)</f>
        <v>0</v>
      </c>
      <c r="AD523" s="170">
        <f>IF(AD$2=$A523,Data!AA96,0)</f>
        <v>0</v>
      </c>
      <c r="AE523" s="171">
        <f>IF(AE$2=$A523,Data!AB96,0)</f>
        <v>0</v>
      </c>
      <c r="AF523" s="170">
        <f>IF(AF$2=$A523,Data!AC96,0)</f>
        <v>0</v>
      </c>
      <c r="AG523" s="171">
        <f>IF(AG$2=$A523,Data!AD96,0)</f>
        <v>0</v>
      </c>
      <c r="AH523" s="170">
        <f>IF(AH$2=$A523,Data!AE96,0)</f>
        <v>0</v>
      </c>
      <c r="AI523" s="171">
        <f>IF(AI$2=$A523,Data!AF96,0)</f>
        <v>0</v>
      </c>
      <c r="AJ523" s="170">
        <f>IF(AJ$2=$A523,Data!AG96,0)</f>
        <v>0</v>
      </c>
      <c r="AK523" s="171">
        <f>IF(AK$2=$A523,Data!AH96,0)</f>
        <v>0</v>
      </c>
      <c r="AL523" s="170">
        <f>IF(AL$2=$A523,Data!AI96,0)</f>
        <v>0</v>
      </c>
      <c r="AM523" t="str">
        <f t="shared" si="16"/>
        <v>0</v>
      </c>
      <c r="AN523" t="e">
        <f>+INDEX(Validation!$D$4:$D$250,MATCH(Merge!B523,Validation!$E$4:$E$250,0))</f>
        <v>#N/A</v>
      </c>
      <c r="AO523" s="172">
        <f t="shared" si="17"/>
        <v>0</v>
      </c>
    </row>
    <row r="524" spans="1:41" ht="15" x14ac:dyDescent="0.25">
      <c r="A524">
        <f>Inputs!$H$12</f>
        <v>2</v>
      </c>
      <c r="B524" t="str">
        <f>Inputs!$D$4</f>
        <v>Select Agency…</v>
      </c>
      <c r="C524" s="166" t="str">
        <f>Inputs!$I$6</f>
        <v>(insert code)</v>
      </c>
      <c r="D524" t="str">
        <f>IFERROR(INDEX(Inputs!$I$11:$I$19,MATCH(A524,Inputs!$H$11:$H$19)),"")</f>
        <v>(insert code)</v>
      </c>
      <c r="E524" s="167">
        <f>Data!B97</f>
        <v>0</v>
      </c>
      <c r="F524" s="168">
        <f>IF(F$2=$A524,Data!C97,0)</f>
        <v>0</v>
      </c>
      <c r="G524" s="168">
        <f>IF(G$2=$A524,Data!D97,0)</f>
        <v>0</v>
      </c>
      <c r="H524" s="168">
        <f>IF(H$2=$A524,Data!E97,0)</f>
        <v>0</v>
      </c>
      <c r="I524" s="168">
        <f>IF(I$2=$A524,Data!F97,0)</f>
        <v>0</v>
      </c>
      <c r="J524" s="168">
        <f>IF(J$2=$A524,Data!G97,0)</f>
        <v>0</v>
      </c>
      <c r="K524" s="168">
        <f>IF(K$2=$A524,Data!H97,0)</f>
        <v>0</v>
      </c>
      <c r="L524" s="168">
        <f>IF(L$2=$A524,Data!I97,0)</f>
        <v>0</v>
      </c>
      <c r="M524" s="168">
        <f>IF(M$2=$A524,Data!J97,0)</f>
        <v>0</v>
      </c>
      <c r="N524" s="168">
        <f>IF(N$2=$A524,Data!K97,0)</f>
        <v>0</v>
      </c>
      <c r="O524" s="168">
        <f>IF(O$2=$A524,Data!L97,0)</f>
        <v>0</v>
      </c>
      <c r="P524" s="168">
        <f>IF(P$2=$A524,Data!M97,0)</f>
        <v>0</v>
      </c>
      <c r="Q524" s="168">
        <f>IF(Q$2=$A524,Data!N97,0)</f>
        <v>0</v>
      </c>
      <c r="R524" s="169">
        <f>IF(R$2=$A524,Data!O97,0)</f>
        <v>0</v>
      </c>
      <c r="S524" s="169">
        <f>IF(S$2=$A524,Data!P97,0)</f>
        <v>0</v>
      </c>
      <c r="T524" s="169">
        <f>IF(T$2=$A524,Data!Q97,0)</f>
        <v>0</v>
      </c>
      <c r="U524" s="169">
        <f>IF(U$2=$A524,Data!R97,0)</f>
        <v>0</v>
      </c>
      <c r="V524" s="169">
        <f>IF(V$2=$A524,Data!S97,0)</f>
        <v>0</v>
      </c>
      <c r="W524" s="169">
        <f>IF(W$2=$A524,Data!T97,0)</f>
        <v>0</v>
      </c>
      <c r="X524" s="169">
        <f>IF(X$2=$A524,Data!U97,0)</f>
        <v>0</v>
      </c>
      <c r="Y524" s="169">
        <f>IF(Y$2=$A524,Data!V97,0)</f>
        <v>0</v>
      </c>
      <c r="Z524" s="169">
        <f>IF(Z$2=$A524,Data!W97,0)</f>
        <v>0</v>
      </c>
      <c r="AA524" s="169">
        <f>IF(AA$2=$A524,Data!X97,0)</f>
        <v>0</v>
      </c>
      <c r="AB524" s="169">
        <f>IF(AB$2=$A524,Data!Y97,0)</f>
        <v>0</v>
      </c>
      <c r="AC524" s="169">
        <f>IF(AC$2=$A524,Data!Z97,0)</f>
        <v>0</v>
      </c>
      <c r="AD524" s="170">
        <f>IF(AD$2=$A524,Data!AA97,0)</f>
        <v>0</v>
      </c>
      <c r="AE524" s="171">
        <f>IF(AE$2=$A524,Data!AB97,0)</f>
        <v>0</v>
      </c>
      <c r="AF524" s="170">
        <f>IF(AF$2=$A524,Data!AC97,0)</f>
        <v>0</v>
      </c>
      <c r="AG524" s="171">
        <f>IF(AG$2=$A524,Data!AD97,0)</f>
        <v>0</v>
      </c>
      <c r="AH524" s="170">
        <f>IF(AH$2=$A524,Data!AE97,0)</f>
        <v>0</v>
      </c>
      <c r="AI524" s="171">
        <f>IF(AI$2=$A524,Data!AF97,0)</f>
        <v>0</v>
      </c>
      <c r="AJ524" s="170">
        <f>IF(AJ$2=$A524,Data!AG97,0)</f>
        <v>0</v>
      </c>
      <c r="AK524" s="171">
        <f>IF(AK$2=$A524,Data!AH97,0)</f>
        <v>0</v>
      </c>
      <c r="AL524" s="170">
        <f>IF(AL$2=$A524,Data!AI97,0)</f>
        <v>0</v>
      </c>
      <c r="AM524" t="str">
        <f t="shared" si="16"/>
        <v>0</v>
      </c>
      <c r="AN524" t="e">
        <f>+INDEX(Validation!$D$4:$D$250,MATCH(Merge!B524,Validation!$E$4:$E$250,0))</f>
        <v>#N/A</v>
      </c>
      <c r="AO524" s="172">
        <f t="shared" si="17"/>
        <v>0</v>
      </c>
    </row>
    <row r="525" spans="1:41" ht="15" x14ac:dyDescent="0.25">
      <c r="A525">
        <f>Inputs!$H$12</f>
        <v>2</v>
      </c>
      <c r="B525" t="str">
        <f>Inputs!$D$4</f>
        <v>Select Agency…</v>
      </c>
      <c r="C525" s="166" t="str">
        <f>Inputs!$I$6</f>
        <v>(insert code)</v>
      </c>
      <c r="D525" t="str">
        <f>IFERROR(INDEX(Inputs!$I$11:$I$19,MATCH(A525,Inputs!$H$11:$H$19)),"")</f>
        <v>(insert code)</v>
      </c>
      <c r="E525" s="167">
        <f>Data!B98</f>
        <v>0</v>
      </c>
      <c r="F525" s="168">
        <f>IF(F$2=$A525,Data!C98,0)</f>
        <v>0</v>
      </c>
      <c r="G525" s="168">
        <f>IF(G$2=$A525,Data!D98,0)</f>
        <v>0</v>
      </c>
      <c r="H525" s="168">
        <f>IF(H$2=$A525,Data!E98,0)</f>
        <v>0</v>
      </c>
      <c r="I525" s="168">
        <f>IF(I$2=$A525,Data!F98,0)</f>
        <v>0</v>
      </c>
      <c r="J525" s="168">
        <f>IF(J$2=$A525,Data!G98,0)</f>
        <v>0</v>
      </c>
      <c r="K525" s="168">
        <f>IF(K$2=$A525,Data!H98,0)</f>
        <v>0</v>
      </c>
      <c r="L525" s="168">
        <f>IF(L$2=$A525,Data!I98,0)</f>
        <v>0</v>
      </c>
      <c r="M525" s="168">
        <f>IF(M$2=$A525,Data!J98,0)</f>
        <v>0</v>
      </c>
      <c r="N525" s="168">
        <f>IF(N$2=$A525,Data!K98,0)</f>
        <v>0</v>
      </c>
      <c r="O525" s="168">
        <f>IF(O$2=$A525,Data!L98,0)</f>
        <v>0</v>
      </c>
      <c r="P525" s="168">
        <f>IF(P$2=$A525,Data!M98,0)</f>
        <v>0</v>
      </c>
      <c r="Q525" s="168">
        <f>IF(Q$2=$A525,Data!N98,0)</f>
        <v>0</v>
      </c>
      <c r="R525" s="169">
        <f>IF(R$2=$A525,Data!O98,0)</f>
        <v>0</v>
      </c>
      <c r="S525" s="169">
        <f>IF(S$2=$A525,Data!P98,0)</f>
        <v>0</v>
      </c>
      <c r="T525" s="169">
        <f>IF(T$2=$A525,Data!Q98,0)</f>
        <v>0</v>
      </c>
      <c r="U525" s="169">
        <f>IF(U$2=$A525,Data!R98,0)</f>
        <v>0</v>
      </c>
      <c r="V525" s="169">
        <f>IF(V$2=$A525,Data!S98,0)</f>
        <v>0</v>
      </c>
      <c r="W525" s="169">
        <f>IF(W$2=$A525,Data!T98,0)</f>
        <v>0</v>
      </c>
      <c r="X525" s="169">
        <f>IF(X$2=$A525,Data!U98,0)</f>
        <v>0</v>
      </c>
      <c r="Y525" s="169">
        <f>IF(Y$2=$A525,Data!V98,0)</f>
        <v>0</v>
      </c>
      <c r="Z525" s="169">
        <f>IF(Z$2=$A525,Data!W98,0)</f>
        <v>0</v>
      </c>
      <c r="AA525" s="169">
        <f>IF(AA$2=$A525,Data!X98,0)</f>
        <v>0</v>
      </c>
      <c r="AB525" s="169">
        <f>IF(AB$2=$A525,Data!Y98,0)</f>
        <v>0</v>
      </c>
      <c r="AC525" s="169">
        <f>IF(AC$2=$A525,Data!Z98,0)</f>
        <v>0</v>
      </c>
      <c r="AD525" s="170">
        <f>IF(AD$2=$A525,Data!AA98,0)</f>
        <v>0</v>
      </c>
      <c r="AE525" s="171">
        <f>IF(AE$2=$A525,Data!AB98,0)</f>
        <v>0</v>
      </c>
      <c r="AF525" s="170">
        <f>IF(AF$2=$A525,Data!AC98,0)</f>
        <v>0</v>
      </c>
      <c r="AG525" s="171">
        <f>IF(AG$2=$A525,Data!AD98,0)</f>
        <v>0</v>
      </c>
      <c r="AH525" s="170">
        <f>IF(AH$2=$A525,Data!AE98,0)</f>
        <v>0</v>
      </c>
      <c r="AI525" s="171">
        <f>IF(AI$2=$A525,Data!AF98,0)</f>
        <v>0</v>
      </c>
      <c r="AJ525" s="170">
        <f>IF(AJ$2=$A525,Data!AG98,0)</f>
        <v>0</v>
      </c>
      <c r="AK525" s="171">
        <f>IF(AK$2=$A525,Data!AH98,0)</f>
        <v>0</v>
      </c>
      <c r="AL525" s="170">
        <f>IF(AL$2=$A525,Data!AI98,0)</f>
        <v>0</v>
      </c>
      <c r="AM525" t="str">
        <f t="shared" si="16"/>
        <v>0</v>
      </c>
      <c r="AN525" t="e">
        <f>+INDEX(Validation!$D$4:$D$250,MATCH(Merge!B525,Validation!$E$4:$E$250,0))</f>
        <v>#N/A</v>
      </c>
      <c r="AO525" s="172">
        <f t="shared" si="17"/>
        <v>0</v>
      </c>
    </row>
    <row r="526" spans="1:41" ht="15" x14ac:dyDescent="0.25">
      <c r="A526">
        <f>Inputs!$H$12</f>
        <v>2</v>
      </c>
      <c r="B526" t="str">
        <f>Inputs!$D$4</f>
        <v>Select Agency…</v>
      </c>
      <c r="C526" s="166" t="str">
        <f>Inputs!$I$6</f>
        <v>(insert code)</v>
      </c>
      <c r="D526" t="str">
        <f>IFERROR(INDEX(Inputs!$I$11:$I$19,MATCH(A526,Inputs!$H$11:$H$19)),"")</f>
        <v>(insert code)</v>
      </c>
      <c r="E526" s="167">
        <f>Data!B99</f>
        <v>0</v>
      </c>
      <c r="F526" s="168">
        <f>IF(F$2=$A526,Data!C99,0)</f>
        <v>0</v>
      </c>
      <c r="G526" s="168">
        <f>IF(G$2=$A526,Data!D99,0)</f>
        <v>0</v>
      </c>
      <c r="H526" s="168">
        <f>IF(H$2=$A526,Data!E99,0)</f>
        <v>0</v>
      </c>
      <c r="I526" s="168">
        <f>IF(I$2=$A526,Data!F99,0)</f>
        <v>0</v>
      </c>
      <c r="J526" s="168">
        <f>IF(J$2=$A526,Data!G99,0)</f>
        <v>0</v>
      </c>
      <c r="K526" s="168">
        <f>IF(K$2=$A526,Data!H99,0)</f>
        <v>0</v>
      </c>
      <c r="L526" s="168">
        <f>IF(L$2=$A526,Data!I99,0)</f>
        <v>0</v>
      </c>
      <c r="M526" s="168">
        <f>IF(M$2=$A526,Data!J99,0)</f>
        <v>0</v>
      </c>
      <c r="N526" s="168">
        <f>IF(N$2=$A526,Data!K99,0)</f>
        <v>0</v>
      </c>
      <c r="O526" s="168">
        <f>IF(O$2=$A526,Data!L99,0)</f>
        <v>0</v>
      </c>
      <c r="P526" s="168">
        <f>IF(P$2=$A526,Data!M99,0)</f>
        <v>0</v>
      </c>
      <c r="Q526" s="168">
        <f>IF(Q$2=$A526,Data!N99,0)</f>
        <v>0</v>
      </c>
      <c r="R526" s="169">
        <f>IF(R$2=$A526,Data!O99,0)</f>
        <v>0</v>
      </c>
      <c r="S526" s="169">
        <f>IF(S$2=$A526,Data!P99,0)</f>
        <v>0</v>
      </c>
      <c r="T526" s="169">
        <f>IF(T$2=$A526,Data!Q99,0)</f>
        <v>0</v>
      </c>
      <c r="U526" s="169">
        <f>IF(U$2=$A526,Data!R99,0)</f>
        <v>0</v>
      </c>
      <c r="V526" s="169">
        <f>IF(V$2=$A526,Data!S99,0)</f>
        <v>0</v>
      </c>
      <c r="W526" s="169">
        <f>IF(W$2=$A526,Data!T99,0)</f>
        <v>0</v>
      </c>
      <c r="X526" s="169">
        <f>IF(X$2=$A526,Data!U99,0)</f>
        <v>0</v>
      </c>
      <c r="Y526" s="169">
        <f>IF(Y$2=$A526,Data!V99,0)</f>
        <v>0</v>
      </c>
      <c r="Z526" s="169">
        <f>IF(Z$2=$A526,Data!W99,0)</f>
        <v>0</v>
      </c>
      <c r="AA526" s="169">
        <f>IF(AA$2=$A526,Data!X99,0)</f>
        <v>0</v>
      </c>
      <c r="AB526" s="169">
        <f>IF(AB$2=$A526,Data!Y99,0)</f>
        <v>0</v>
      </c>
      <c r="AC526" s="169">
        <f>IF(AC$2=$A526,Data!Z99,0)</f>
        <v>0</v>
      </c>
      <c r="AD526" s="170">
        <f>IF(AD$2=$A526,Data!AA99,0)</f>
        <v>0</v>
      </c>
      <c r="AE526" s="171">
        <f>IF(AE$2=$A526,Data!AB99,0)</f>
        <v>0</v>
      </c>
      <c r="AF526" s="170">
        <f>IF(AF$2=$A526,Data!AC99,0)</f>
        <v>0</v>
      </c>
      <c r="AG526" s="171">
        <f>IF(AG$2=$A526,Data!AD99,0)</f>
        <v>0</v>
      </c>
      <c r="AH526" s="170">
        <f>IF(AH$2=$A526,Data!AE99,0)</f>
        <v>0</v>
      </c>
      <c r="AI526" s="171">
        <f>IF(AI$2=$A526,Data!AF99,0)</f>
        <v>0</v>
      </c>
      <c r="AJ526" s="170">
        <f>IF(AJ$2=$A526,Data!AG99,0)</f>
        <v>0</v>
      </c>
      <c r="AK526" s="171">
        <f>IF(AK$2=$A526,Data!AH99,0)</f>
        <v>0</v>
      </c>
      <c r="AL526" s="170">
        <f>IF(AL$2=$A526,Data!AI99,0)</f>
        <v>0</v>
      </c>
      <c r="AM526" t="str">
        <f t="shared" si="16"/>
        <v>0</v>
      </c>
      <c r="AN526" t="e">
        <f>+INDEX(Validation!$D$4:$D$250,MATCH(Merge!B526,Validation!$E$4:$E$250,0))</f>
        <v>#N/A</v>
      </c>
      <c r="AO526" s="172">
        <f t="shared" si="17"/>
        <v>0</v>
      </c>
    </row>
    <row r="527" spans="1:41" ht="15" x14ac:dyDescent="0.25">
      <c r="A527">
        <f>Inputs!$H$12</f>
        <v>2</v>
      </c>
      <c r="B527" t="str">
        <f>Inputs!$D$4</f>
        <v>Select Agency…</v>
      </c>
      <c r="C527" s="166" t="str">
        <f>Inputs!$I$6</f>
        <v>(insert code)</v>
      </c>
      <c r="D527" t="str">
        <f>IFERROR(INDEX(Inputs!$I$11:$I$19,MATCH(A527,Inputs!$H$11:$H$19)),"")</f>
        <v>(insert code)</v>
      </c>
      <c r="E527" s="167">
        <f>Data!B100</f>
        <v>0</v>
      </c>
      <c r="F527" s="168">
        <f>IF(F$2=$A527,Data!C100,0)</f>
        <v>0</v>
      </c>
      <c r="G527" s="168">
        <f>IF(G$2=$A527,Data!D100,0)</f>
        <v>0</v>
      </c>
      <c r="H527" s="168">
        <f>IF(H$2=$A527,Data!E100,0)</f>
        <v>0</v>
      </c>
      <c r="I527" s="168">
        <f>IF(I$2=$A527,Data!F100,0)</f>
        <v>0</v>
      </c>
      <c r="J527" s="168">
        <f>IF(J$2=$A527,Data!G100,0)</f>
        <v>0</v>
      </c>
      <c r="K527" s="168">
        <f>IF(K$2=$A527,Data!H100,0)</f>
        <v>0</v>
      </c>
      <c r="L527" s="168">
        <f>IF(L$2=$A527,Data!I100,0)</f>
        <v>0</v>
      </c>
      <c r="M527" s="168">
        <f>IF(M$2=$A527,Data!J100,0)</f>
        <v>0</v>
      </c>
      <c r="N527" s="168">
        <f>IF(N$2=$A527,Data!K100,0)</f>
        <v>0</v>
      </c>
      <c r="O527" s="168">
        <f>IF(O$2=$A527,Data!L100,0)</f>
        <v>0</v>
      </c>
      <c r="P527" s="168">
        <f>IF(P$2=$A527,Data!M100,0)</f>
        <v>0</v>
      </c>
      <c r="Q527" s="168">
        <f>IF(Q$2=$A527,Data!N100,0)</f>
        <v>0</v>
      </c>
      <c r="R527" s="169">
        <f>IF(R$2=$A527,Data!O100,0)</f>
        <v>0</v>
      </c>
      <c r="S527" s="169">
        <f>IF(S$2=$A527,Data!P100,0)</f>
        <v>0</v>
      </c>
      <c r="T527" s="169">
        <f>IF(T$2=$A527,Data!Q100,0)</f>
        <v>0</v>
      </c>
      <c r="U527" s="169">
        <f>IF(U$2=$A527,Data!R100,0)</f>
        <v>0</v>
      </c>
      <c r="V527" s="169">
        <f>IF(V$2=$A527,Data!S100,0)</f>
        <v>0</v>
      </c>
      <c r="W527" s="169">
        <f>IF(W$2=$A527,Data!T100,0)</f>
        <v>0</v>
      </c>
      <c r="X527" s="169">
        <f>IF(X$2=$A527,Data!U100,0)</f>
        <v>0</v>
      </c>
      <c r="Y527" s="169">
        <f>IF(Y$2=$A527,Data!V100,0)</f>
        <v>0</v>
      </c>
      <c r="Z527" s="169">
        <f>IF(Z$2=$A527,Data!W100,0)</f>
        <v>0</v>
      </c>
      <c r="AA527" s="169">
        <f>IF(AA$2=$A527,Data!X100,0)</f>
        <v>0</v>
      </c>
      <c r="AB527" s="169">
        <f>IF(AB$2=$A527,Data!Y100,0)</f>
        <v>0</v>
      </c>
      <c r="AC527" s="169">
        <f>IF(AC$2=$A527,Data!Z100,0)</f>
        <v>0</v>
      </c>
      <c r="AD527" s="170">
        <f>IF(AD$2=$A527,Data!AA100,0)</f>
        <v>0</v>
      </c>
      <c r="AE527" s="171">
        <f>IF(AE$2=$A527,Data!AB100,0)</f>
        <v>0</v>
      </c>
      <c r="AF527" s="170">
        <f>IF(AF$2=$A527,Data!AC100,0)</f>
        <v>0</v>
      </c>
      <c r="AG527" s="171">
        <f>IF(AG$2=$A527,Data!AD100,0)</f>
        <v>0</v>
      </c>
      <c r="AH527" s="170">
        <f>IF(AH$2=$A527,Data!AE100,0)</f>
        <v>0</v>
      </c>
      <c r="AI527" s="171">
        <f>IF(AI$2=$A527,Data!AF100,0)</f>
        <v>0</v>
      </c>
      <c r="AJ527" s="170">
        <f>IF(AJ$2=$A527,Data!AG100,0)</f>
        <v>0</v>
      </c>
      <c r="AK527" s="171">
        <f>IF(AK$2=$A527,Data!AH100,0)</f>
        <v>0</v>
      </c>
      <c r="AL527" s="170">
        <f>IF(AL$2=$A527,Data!AI100,0)</f>
        <v>0</v>
      </c>
      <c r="AM527" t="str">
        <f t="shared" si="16"/>
        <v>0</v>
      </c>
      <c r="AN527" t="e">
        <f>+INDEX(Validation!$D$4:$D$250,MATCH(Merge!B527,Validation!$E$4:$E$250,0))</f>
        <v>#N/A</v>
      </c>
      <c r="AO527" s="172">
        <f t="shared" si="17"/>
        <v>0</v>
      </c>
    </row>
    <row r="528" spans="1:41" ht="15" x14ac:dyDescent="0.25">
      <c r="A528">
        <f>Inputs!$H$12</f>
        <v>2</v>
      </c>
      <c r="B528" t="str">
        <f>Inputs!$D$4</f>
        <v>Select Agency…</v>
      </c>
      <c r="C528" s="166" t="str">
        <f>Inputs!$I$6</f>
        <v>(insert code)</v>
      </c>
      <c r="D528" t="str">
        <f>IFERROR(INDEX(Inputs!$I$11:$I$19,MATCH(A528,Inputs!$H$11:$H$19)),"")</f>
        <v>(insert code)</v>
      </c>
      <c r="E528" s="167">
        <f>Data!B101</f>
        <v>0</v>
      </c>
      <c r="F528" s="168">
        <f>IF(F$2=$A528,Data!C101,0)</f>
        <v>0</v>
      </c>
      <c r="G528" s="168">
        <f>IF(G$2=$A528,Data!D101,0)</f>
        <v>0</v>
      </c>
      <c r="H528" s="168">
        <f>IF(H$2=$A528,Data!E101,0)</f>
        <v>0</v>
      </c>
      <c r="I528" s="168">
        <f>IF(I$2=$A528,Data!F101,0)</f>
        <v>0</v>
      </c>
      <c r="J528" s="168">
        <f>IF(J$2=$A528,Data!G101,0)</f>
        <v>0</v>
      </c>
      <c r="K528" s="168">
        <f>IF(K$2=$A528,Data!H101,0)</f>
        <v>0</v>
      </c>
      <c r="L528" s="168">
        <f>IF(L$2=$A528,Data!I101,0)</f>
        <v>0</v>
      </c>
      <c r="M528" s="168">
        <f>IF(M$2=$A528,Data!J101,0)</f>
        <v>0</v>
      </c>
      <c r="N528" s="168">
        <f>IF(N$2=$A528,Data!K101,0)</f>
        <v>0</v>
      </c>
      <c r="O528" s="168">
        <f>IF(O$2=$A528,Data!L101,0)</f>
        <v>0</v>
      </c>
      <c r="P528" s="168">
        <f>IF(P$2=$A528,Data!M101,0)</f>
        <v>0</v>
      </c>
      <c r="Q528" s="168">
        <f>IF(Q$2=$A528,Data!N101,0)</f>
        <v>0</v>
      </c>
      <c r="R528" s="169">
        <f>IF(R$2=$A528,Data!O101,0)</f>
        <v>0</v>
      </c>
      <c r="S528" s="169">
        <f>IF(S$2=$A528,Data!P101,0)</f>
        <v>0</v>
      </c>
      <c r="T528" s="169">
        <f>IF(T$2=$A528,Data!Q101,0)</f>
        <v>0</v>
      </c>
      <c r="U528" s="169">
        <f>IF(U$2=$A528,Data!R101,0)</f>
        <v>0</v>
      </c>
      <c r="V528" s="169">
        <f>IF(V$2=$A528,Data!S101,0)</f>
        <v>0</v>
      </c>
      <c r="W528" s="169">
        <f>IF(W$2=$A528,Data!T101,0)</f>
        <v>0</v>
      </c>
      <c r="X528" s="169">
        <f>IF(X$2=$A528,Data!U101,0)</f>
        <v>0</v>
      </c>
      <c r="Y528" s="169">
        <f>IF(Y$2=$A528,Data!V101,0)</f>
        <v>0</v>
      </c>
      <c r="Z528" s="169">
        <f>IF(Z$2=$A528,Data!W101,0)</f>
        <v>0</v>
      </c>
      <c r="AA528" s="169">
        <f>IF(AA$2=$A528,Data!X101,0)</f>
        <v>0</v>
      </c>
      <c r="AB528" s="169">
        <f>IF(AB$2=$A528,Data!Y101,0)</f>
        <v>0</v>
      </c>
      <c r="AC528" s="169">
        <f>IF(AC$2=$A528,Data!Z101,0)</f>
        <v>0</v>
      </c>
      <c r="AD528" s="170">
        <f>IF(AD$2=$A528,Data!AA101,0)</f>
        <v>0</v>
      </c>
      <c r="AE528" s="171">
        <f>IF(AE$2=$A528,Data!AB101,0)</f>
        <v>0</v>
      </c>
      <c r="AF528" s="170">
        <f>IF(AF$2=$A528,Data!AC101,0)</f>
        <v>0</v>
      </c>
      <c r="AG528" s="171">
        <f>IF(AG$2=$A528,Data!AD101,0)</f>
        <v>0</v>
      </c>
      <c r="AH528" s="170">
        <f>IF(AH$2=$A528,Data!AE101,0)</f>
        <v>0</v>
      </c>
      <c r="AI528" s="171">
        <f>IF(AI$2=$A528,Data!AF101,0)</f>
        <v>0</v>
      </c>
      <c r="AJ528" s="170">
        <f>IF(AJ$2=$A528,Data!AG101,0)</f>
        <v>0</v>
      </c>
      <c r="AK528" s="171">
        <f>IF(AK$2=$A528,Data!AH101,0)</f>
        <v>0</v>
      </c>
      <c r="AL528" s="170">
        <f>IF(AL$2=$A528,Data!AI101,0)</f>
        <v>0</v>
      </c>
      <c r="AM528" t="str">
        <f t="shared" si="16"/>
        <v>0</v>
      </c>
      <c r="AN528" t="e">
        <f>+INDEX(Validation!$D$4:$D$250,MATCH(Merge!B528,Validation!$E$4:$E$250,0))</f>
        <v>#N/A</v>
      </c>
      <c r="AO528" s="172">
        <f t="shared" si="17"/>
        <v>0</v>
      </c>
    </row>
    <row r="529" spans="1:41" ht="15" x14ac:dyDescent="0.25">
      <c r="A529">
        <f>Inputs!$H$12</f>
        <v>2</v>
      </c>
      <c r="B529" t="str">
        <f>Inputs!$D$4</f>
        <v>Select Agency…</v>
      </c>
      <c r="C529" s="166" t="str">
        <f>Inputs!$I$6</f>
        <v>(insert code)</v>
      </c>
      <c r="D529" t="str">
        <f>IFERROR(INDEX(Inputs!$I$11:$I$19,MATCH(A529,Inputs!$H$11:$H$19)),"")</f>
        <v>(insert code)</v>
      </c>
      <c r="E529" s="167">
        <f>Data!B102</f>
        <v>0</v>
      </c>
      <c r="F529" s="168">
        <f>IF(F$2=$A529,Data!C102,0)</f>
        <v>0</v>
      </c>
      <c r="G529" s="168">
        <f>IF(G$2=$A529,Data!D102,0)</f>
        <v>0</v>
      </c>
      <c r="H529" s="168">
        <f>IF(H$2=$A529,Data!E102,0)</f>
        <v>0</v>
      </c>
      <c r="I529" s="168">
        <f>IF(I$2=$A529,Data!F102,0)</f>
        <v>0</v>
      </c>
      <c r="J529" s="168">
        <f>IF(J$2=$A529,Data!G102,0)</f>
        <v>0</v>
      </c>
      <c r="K529" s="168">
        <f>IF(K$2=$A529,Data!H102,0)</f>
        <v>0</v>
      </c>
      <c r="L529" s="168">
        <f>IF(L$2=$A529,Data!I102,0)</f>
        <v>0</v>
      </c>
      <c r="M529" s="168">
        <f>IF(M$2=$A529,Data!J102,0)</f>
        <v>0</v>
      </c>
      <c r="N529" s="168">
        <f>IF(N$2=$A529,Data!K102,0)</f>
        <v>0</v>
      </c>
      <c r="O529" s="168">
        <f>IF(O$2=$A529,Data!L102,0)</f>
        <v>0</v>
      </c>
      <c r="P529" s="168">
        <f>IF(P$2=$A529,Data!M102,0)</f>
        <v>0</v>
      </c>
      <c r="Q529" s="168">
        <f>IF(Q$2=$A529,Data!N102,0)</f>
        <v>0</v>
      </c>
      <c r="R529" s="169">
        <f>IF(R$2=$A529,Data!O102,0)</f>
        <v>0</v>
      </c>
      <c r="S529" s="169">
        <f>IF(S$2=$A529,Data!P102,0)</f>
        <v>0</v>
      </c>
      <c r="T529" s="169">
        <f>IF(T$2=$A529,Data!Q102,0)</f>
        <v>0</v>
      </c>
      <c r="U529" s="169">
        <f>IF(U$2=$A529,Data!R102,0)</f>
        <v>0</v>
      </c>
      <c r="V529" s="169">
        <f>IF(V$2=$A529,Data!S102,0)</f>
        <v>0</v>
      </c>
      <c r="W529" s="169">
        <f>IF(W$2=$A529,Data!T102,0)</f>
        <v>0</v>
      </c>
      <c r="X529" s="169">
        <f>IF(X$2=$A529,Data!U102,0)</f>
        <v>0</v>
      </c>
      <c r="Y529" s="169">
        <f>IF(Y$2=$A529,Data!V102,0)</f>
        <v>0</v>
      </c>
      <c r="Z529" s="169">
        <f>IF(Z$2=$A529,Data!W102,0)</f>
        <v>0</v>
      </c>
      <c r="AA529" s="169">
        <f>IF(AA$2=$A529,Data!X102,0)</f>
        <v>0</v>
      </c>
      <c r="AB529" s="169">
        <f>IF(AB$2=$A529,Data!Y102,0)</f>
        <v>0</v>
      </c>
      <c r="AC529" s="169">
        <f>IF(AC$2=$A529,Data!Z102,0)</f>
        <v>0</v>
      </c>
      <c r="AD529" s="170">
        <f>IF(AD$2=$A529,Data!AA102,0)</f>
        <v>0</v>
      </c>
      <c r="AE529" s="171">
        <f>IF(AE$2=$A529,Data!AB102,0)</f>
        <v>0</v>
      </c>
      <c r="AF529" s="170">
        <f>IF(AF$2=$A529,Data!AC102,0)</f>
        <v>0</v>
      </c>
      <c r="AG529" s="171">
        <f>IF(AG$2=$A529,Data!AD102,0)</f>
        <v>0</v>
      </c>
      <c r="AH529" s="170">
        <f>IF(AH$2=$A529,Data!AE102,0)</f>
        <v>0</v>
      </c>
      <c r="AI529" s="171">
        <f>IF(AI$2=$A529,Data!AF102,0)</f>
        <v>0</v>
      </c>
      <c r="AJ529" s="170">
        <f>IF(AJ$2=$A529,Data!AG102,0)</f>
        <v>0</v>
      </c>
      <c r="AK529" s="171">
        <f>IF(AK$2=$A529,Data!AH102,0)</f>
        <v>0</v>
      </c>
      <c r="AL529" s="170">
        <f>IF(AL$2=$A529,Data!AI102,0)</f>
        <v>0</v>
      </c>
      <c r="AM529" t="str">
        <f t="shared" si="16"/>
        <v>0</v>
      </c>
      <c r="AN529" t="e">
        <f>+INDEX(Validation!$D$4:$D$250,MATCH(Merge!B529,Validation!$E$4:$E$250,0))</f>
        <v>#N/A</v>
      </c>
      <c r="AO529" s="172">
        <f t="shared" si="17"/>
        <v>0</v>
      </c>
    </row>
    <row r="530" spans="1:41" ht="15" x14ac:dyDescent="0.25">
      <c r="A530">
        <f>Inputs!$H$12</f>
        <v>2</v>
      </c>
      <c r="B530" t="str">
        <f>Inputs!$D$4</f>
        <v>Select Agency…</v>
      </c>
      <c r="C530" s="166" t="str">
        <f>Inputs!$I$6</f>
        <v>(insert code)</v>
      </c>
      <c r="D530" t="str">
        <f>IFERROR(INDEX(Inputs!$I$11:$I$19,MATCH(A530,Inputs!$H$11:$H$19)),"")</f>
        <v>(insert code)</v>
      </c>
      <c r="E530" s="167">
        <f>Data!B103</f>
        <v>0</v>
      </c>
      <c r="F530" s="168">
        <f>IF(F$2=$A530,Data!C103,0)</f>
        <v>0</v>
      </c>
      <c r="G530" s="168">
        <f>IF(G$2=$A530,Data!D103,0)</f>
        <v>0</v>
      </c>
      <c r="H530" s="168">
        <f>IF(H$2=$A530,Data!E103,0)</f>
        <v>0</v>
      </c>
      <c r="I530" s="168">
        <f>IF(I$2=$A530,Data!F103,0)</f>
        <v>0</v>
      </c>
      <c r="J530" s="168">
        <f>IF(J$2=$A530,Data!G103,0)</f>
        <v>0</v>
      </c>
      <c r="K530" s="168">
        <f>IF(K$2=$A530,Data!H103,0)</f>
        <v>0</v>
      </c>
      <c r="L530" s="168">
        <f>IF(L$2=$A530,Data!I103,0)</f>
        <v>0</v>
      </c>
      <c r="M530" s="168">
        <f>IF(M$2=$A530,Data!J103,0)</f>
        <v>0</v>
      </c>
      <c r="N530" s="168">
        <f>IF(N$2=$A530,Data!K103,0)</f>
        <v>0</v>
      </c>
      <c r="O530" s="168">
        <f>IF(O$2=$A530,Data!L103,0)</f>
        <v>0</v>
      </c>
      <c r="P530" s="168">
        <f>IF(P$2=$A530,Data!M103,0)</f>
        <v>0</v>
      </c>
      <c r="Q530" s="168">
        <f>IF(Q$2=$A530,Data!N103,0)</f>
        <v>0</v>
      </c>
      <c r="R530" s="169">
        <f>IF(R$2=$A530,Data!O103,0)</f>
        <v>0</v>
      </c>
      <c r="S530" s="169">
        <f>IF(S$2=$A530,Data!P103,0)</f>
        <v>0</v>
      </c>
      <c r="T530" s="169">
        <f>IF(T$2=$A530,Data!Q103,0)</f>
        <v>0</v>
      </c>
      <c r="U530" s="169">
        <f>IF(U$2=$A530,Data!R103,0)</f>
        <v>0</v>
      </c>
      <c r="V530" s="169">
        <f>IF(V$2=$A530,Data!S103,0)</f>
        <v>0</v>
      </c>
      <c r="W530" s="169">
        <f>IF(W$2=$A530,Data!T103,0)</f>
        <v>0</v>
      </c>
      <c r="X530" s="169">
        <f>IF(X$2=$A530,Data!U103,0)</f>
        <v>0</v>
      </c>
      <c r="Y530" s="169">
        <f>IF(Y$2=$A530,Data!V103,0)</f>
        <v>0</v>
      </c>
      <c r="Z530" s="169">
        <f>IF(Z$2=$A530,Data!W103,0)</f>
        <v>0</v>
      </c>
      <c r="AA530" s="169">
        <f>IF(AA$2=$A530,Data!X103,0)</f>
        <v>0</v>
      </c>
      <c r="AB530" s="169">
        <f>IF(AB$2=$A530,Data!Y103,0)</f>
        <v>0</v>
      </c>
      <c r="AC530" s="169">
        <f>IF(AC$2=$A530,Data!Z103,0)</f>
        <v>0</v>
      </c>
      <c r="AD530" s="170">
        <f>IF(AD$2=$A530,Data!AA103,0)</f>
        <v>0</v>
      </c>
      <c r="AE530" s="171">
        <f>IF(AE$2=$A530,Data!AB103,0)</f>
        <v>0</v>
      </c>
      <c r="AF530" s="170">
        <f>IF(AF$2=$A530,Data!AC103,0)</f>
        <v>0</v>
      </c>
      <c r="AG530" s="171">
        <f>IF(AG$2=$A530,Data!AD103,0)</f>
        <v>0</v>
      </c>
      <c r="AH530" s="170">
        <f>IF(AH$2=$A530,Data!AE103,0)</f>
        <v>0</v>
      </c>
      <c r="AI530" s="171">
        <f>IF(AI$2=$A530,Data!AF103,0)</f>
        <v>0</v>
      </c>
      <c r="AJ530" s="170">
        <f>IF(AJ$2=$A530,Data!AG103,0)</f>
        <v>0</v>
      </c>
      <c r="AK530" s="171">
        <f>IF(AK$2=$A530,Data!AH103,0)</f>
        <v>0</v>
      </c>
      <c r="AL530" s="170">
        <f>IF(AL$2=$A530,Data!AI103,0)</f>
        <v>0</v>
      </c>
      <c r="AM530" t="str">
        <f t="shared" si="16"/>
        <v>0</v>
      </c>
      <c r="AN530" t="e">
        <f>+INDEX(Validation!$D$4:$D$250,MATCH(Merge!B530,Validation!$E$4:$E$250,0))</f>
        <v>#N/A</v>
      </c>
      <c r="AO530" s="172">
        <f t="shared" si="17"/>
        <v>0</v>
      </c>
    </row>
    <row r="531" spans="1:41" ht="15" x14ac:dyDescent="0.25">
      <c r="A531">
        <f>Inputs!$H$12</f>
        <v>2</v>
      </c>
      <c r="B531" t="str">
        <f>Inputs!$D$4</f>
        <v>Select Agency…</v>
      </c>
      <c r="C531" s="166" t="str">
        <f>Inputs!$I$6</f>
        <v>(insert code)</v>
      </c>
      <c r="D531" t="str">
        <f>IFERROR(INDEX(Inputs!$I$11:$I$19,MATCH(A531,Inputs!$H$11:$H$19)),"")</f>
        <v>(insert code)</v>
      </c>
      <c r="E531" s="167">
        <f>Data!B104</f>
        <v>0</v>
      </c>
      <c r="F531" s="168">
        <f>IF(F$2=$A531,Data!C104,0)</f>
        <v>0</v>
      </c>
      <c r="G531" s="168">
        <f>IF(G$2=$A531,Data!D104,0)</f>
        <v>0</v>
      </c>
      <c r="H531" s="168">
        <f>IF(H$2=$A531,Data!E104,0)</f>
        <v>0</v>
      </c>
      <c r="I531" s="168">
        <f>IF(I$2=$A531,Data!F104,0)</f>
        <v>0</v>
      </c>
      <c r="J531" s="168">
        <f>IF(J$2=$A531,Data!G104,0)</f>
        <v>0</v>
      </c>
      <c r="K531" s="168">
        <f>IF(K$2=$A531,Data!H104,0)</f>
        <v>0</v>
      </c>
      <c r="L531" s="168">
        <f>IF(L$2=$A531,Data!I104,0)</f>
        <v>0</v>
      </c>
      <c r="M531" s="168">
        <f>IF(M$2=$A531,Data!J104,0)</f>
        <v>0</v>
      </c>
      <c r="N531" s="168">
        <f>IF(N$2=$A531,Data!K104,0)</f>
        <v>0</v>
      </c>
      <c r="O531" s="168">
        <f>IF(O$2=$A531,Data!L104,0)</f>
        <v>0</v>
      </c>
      <c r="P531" s="168">
        <f>IF(P$2=$A531,Data!M104,0)</f>
        <v>0</v>
      </c>
      <c r="Q531" s="168">
        <f>IF(Q$2=$A531,Data!N104,0)</f>
        <v>0</v>
      </c>
      <c r="R531" s="169">
        <f>IF(R$2=$A531,Data!O104,0)</f>
        <v>0</v>
      </c>
      <c r="S531" s="169">
        <f>IF(S$2=$A531,Data!P104,0)</f>
        <v>0</v>
      </c>
      <c r="T531" s="169">
        <f>IF(T$2=$A531,Data!Q104,0)</f>
        <v>0</v>
      </c>
      <c r="U531" s="169">
        <f>IF(U$2=$A531,Data!R104,0)</f>
        <v>0</v>
      </c>
      <c r="V531" s="169">
        <f>IF(V$2=$A531,Data!S104,0)</f>
        <v>0</v>
      </c>
      <c r="W531" s="169">
        <f>IF(W$2=$A531,Data!T104,0)</f>
        <v>0</v>
      </c>
      <c r="X531" s="169">
        <f>IF(X$2=$A531,Data!U104,0)</f>
        <v>0</v>
      </c>
      <c r="Y531" s="169">
        <f>IF(Y$2=$A531,Data!V104,0)</f>
        <v>0</v>
      </c>
      <c r="Z531" s="169">
        <f>IF(Z$2=$A531,Data!W104,0)</f>
        <v>0</v>
      </c>
      <c r="AA531" s="169">
        <f>IF(AA$2=$A531,Data!X104,0)</f>
        <v>0</v>
      </c>
      <c r="AB531" s="169">
        <f>IF(AB$2=$A531,Data!Y104,0)</f>
        <v>0</v>
      </c>
      <c r="AC531" s="169">
        <f>IF(AC$2=$A531,Data!Z104,0)</f>
        <v>0</v>
      </c>
      <c r="AD531" s="170">
        <f>IF(AD$2=$A531,Data!AA104,0)</f>
        <v>0</v>
      </c>
      <c r="AE531" s="171">
        <f>IF(AE$2=$A531,Data!AB104,0)</f>
        <v>0</v>
      </c>
      <c r="AF531" s="170">
        <f>IF(AF$2=$A531,Data!AC104,0)</f>
        <v>0</v>
      </c>
      <c r="AG531" s="171">
        <f>IF(AG$2=$A531,Data!AD104,0)</f>
        <v>0</v>
      </c>
      <c r="AH531" s="170">
        <f>IF(AH$2=$A531,Data!AE104,0)</f>
        <v>0</v>
      </c>
      <c r="AI531" s="171">
        <f>IF(AI$2=$A531,Data!AF104,0)</f>
        <v>0</v>
      </c>
      <c r="AJ531" s="170">
        <f>IF(AJ$2=$A531,Data!AG104,0)</f>
        <v>0</v>
      </c>
      <c r="AK531" s="171">
        <f>IF(AK$2=$A531,Data!AH104,0)</f>
        <v>0</v>
      </c>
      <c r="AL531" s="170">
        <f>IF(AL$2=$A531,Data!AI104,0)</f>
        <v>0</v>
      </c>
      <c r="AM531" t="str">
        <f t="shared" si="16"/>
        <v>0</v>
      </c>
      <c r="AN531" t="e">
        <f>+INDEX(Validation!$D$4:$D$250,MATCH(Merge!B531,Validation!$E$4:$E$250,0))</f>
        <v>#N/A</v>
      </c>
      <c r="AO531" s="172">
        <f t="shared" si="17"/>
        <v>0</v>
      </c>
    </row>
    <row r="532" spans="1:41" ht="15" x14ac:dyDescent="0.25">
      <c r="A532">
        <f>Inputs!$H$12</f>
        <v>2</v>
      </c>
      <c r="B532" t="str">
        <f>Inputs!$D$4</f>
        <v>Select Agency…</v>
      </c>
      <c r="C532" s="166" t="str">
        <f>Inputs!$I$6</f>
        <v>(insert code)</v>
      </c>
      <c r="D532" t="str">
        <f>IFERROR(INDEX(Inputs!$I$11:$I$19,MATCH(A532,Inputs!$H$11:$H$19)),"")</f>
        <v>(insert code)</v>
      </c>
      <c r="E532" s="167">
        <f>Data!B105</f>
        <v>0</v>
      </c>
      <c r="F532" s="168">
        <f>IF(F$2=$A532,Data!C105,0)</f>
        <v>0</v>
      </c>
      <c r="G532" s="168">
        <f>IF(G$2=$A532,Data!D105,0)</f>
        <v>0</v>
      </c>
      <c r="H532" s="168">
        <f>IF(H$2=$A532,Data!E105,0)</f>
        <v>0</v>
      </c>
      <c r="I532" s="168">
        <f>IF(I$2=$A532,Data!F105,0)</f>
        <v>0</v>
      </c>
      <c r="J532" s="168">
        <f>IF(J$2=$A532,Data!G105,0)</f>
        <v>0</v>
      </c>
      <c r="K532" s="168">
        <f>IF(K$2=$A532,Data!H105,0)</f>
        <v>0</v>
      </c>
      <c r="L532" s="168">
        <f>IF(L$2=$A532,Data!I105,0)</f>
        <v>0</v>
      </c>
      <c r="M532" s="168">
        <f>IF(M$2=$A532,Data!J105,0)</f>
        <v>0</v>
      </c>
      <c r="N532" s="168">
        <f>IF(N$2=$A532,Data!K105,0)</f>
        <v>0</v>
      </c>
      <c r="O532" s="168">
        <f>IF(O$2=$A532,Data!L105,0)</f>
        <v>0</v>
      </c>
      <c r="P532" s="168">
        <f>IF(P$2=$A532,Data!M105,0)</f>
        <v>0</v>
      </c>
      <c r="Q532" s="168">
        <f>IF(Q$2=$A532,Data!N105,0)</f>
        <v>0</v>
      </c>
      <c r="R532" s="169">
        <f>IF(R$2=$A532,Data!O105,0)</f>
        <v>0</v>
      </c>
      <c r="S532" s="169">
        <f>IF(S$2=$A532,Data!P105,0)</f>
        <v>0</v>
      </c>
      <c r="T532" s="169">
        <f>IF(T$2=$A532,Data!Q105,0)</f>
        <v>0</v>
      </c>
      <c r="U532" s="169">
        <f>IF(U$2=$A532,Data!R105,0)</f>
        <v>0</v>
      </c>
      <c r="V532" s="169">
        <f>IF(V$2=$A532,Data!S105,0)</f>
        <v>0</v>
      </c>
      <c r="W532" s="169">
        <f>IF(W$2=$A532,Data!T105,0)</f>
        <v>0</v>
      </c>
      <c r="X532" s="169">
        <f>IF(X$2=$A532,Data!U105,0)</f>
        <v>0</v>
      </c>
      <c r="Y532" s="169">
        <f>IF(Y$2=$A532,Data!V105,0)</f>
        <v>0</v>
      </c>
      <c r="Z532" s="169">
        <f>IF(Z$2=$A532,Data!W105,0)</f>
        <v>0</v>
      </c>
      <c r="AA532" s="169">
        <f>IF(AA$2=$A532,Data!X105,0)</f>
        <v>0</v>
      </c>
      <c r="AB532" s="169">
        <f>IF(AB$2=$A532,Data!Y105,0)</f>
        <v>0</v>
      </c>
      <c r="AC532" s="169">
        <f>IF(AC$2=$A532,Data!Z105,0)</f>
        <v>0</v>
      </c>
      <c r="AD532" s="170">
        <f>IF(AD$2=$A532,Data!AA105,0)</f>
        <v>0</v>
      </c>
      <c r="AE532" s="171">
        <f>IF(AE$2=$A532,Data!AB105,0)</f>
        <v>0</v>
      </c>
      <c r="AF532" s="170">
        <f>IF(AF$2=$A532,Data!AC105,0)</f>
        <v>0</v>
      </c>
      <c r="AG532" s="171">
        <f>IF(AG$2=$A532,Data!AD105,0)</f>
        <v>0</v>
      </c>
      <c r="AH532" s="170">
        <f>IF(AH$2=$A532,Data!AE105,0)</f>
        <v>0</v>
      </c>
      <c r="AI532" s="171">
        <f>IF(AI$2=$A532,Data!AF105,0)</f>
        <v>0</v>
      </c>
      <c r="AJ532" s="170">
        <f>IF(AJ$2=$A532,Data!AG105,0)</f>
        <v>0</v>
      </c>
      <c r="AK532" s="171">
        <f>IF(AK$2=$A532,Data!AH105,0)</f>
        <v>0</v>
      </c>
      <c r="AL532" s="170">
        <f>IF(AL$2=$A532,Data!AI105,0)</f>
        <v>0</v>
      </c>
      <c r="AM532" t="str">
        <f t="shared" si="16"/>
        <v>0</v>
      </c>
      <c r="AN532" t="e">
        <f>+INDEX(Validation!$D$4:$D$250,MATCH(Merge!B532,Validation!$E$4:$E$250,0))</f>
        <v>#N/A</v>
      </c>
      <c r="AO532" s="172">
        <f t="shared" si="17"/>
        <v>0</v>
      </c>
    </row>
    <row r="533" spans="1:41" ht="15" x14ac:dyDescent="0.25">
      <c r="A533">
        <f>Inputs!$H$12</f>
        <v>2</v>
      </c>
      <c r="B533" t="str">
        <f>Inputs!$D$4</f>
        <v>Select Agency…</v>
      </c>
      <c r="C533" s="166" t="str">
        <f>Inputs!$I$6</f>
        <v>(insert code)</v>
      </c>
      <c r="D533" t="str">
        <f>IFERROR(INDEX(Inputs!$I$11:$I$19,MATCH(A533,Inputs!$H$11:$H$19)),"")</f>
        <v>(insert code)</v>
      </c>
      <c r="E533" s="167">
        <f>Data!B106</f>
        <v>0</v>
      </c>
      <c r="F533" s="168">
        <f>IF(F$2=$A533,Data!C106,0)</f>
        <v>0</v>
      </c>
      <c r="G533" s="168">
        <f>IF(G$2=$A533,Data!D106,0)</f>
        <v>0</v>
      </c>
      <c r="H533" s="168">
        <f>IF(H$2=$A533,Data!E106,0)</f>
        <v>0</v>
      </c>
      <c r="I533" s="168">
        <f>IF(I$2=$A533,Data!F106,0)</f>
        <v>0</v>
      </c>
      <c r="J533" s="168">
        <f>IF(J$2=$A533,Data!G106,0)</f>
        <v>0</v>
      </c>
      <c r="K533" s="168">
        <f>IF(K$2=$A533,Data!H106,0)</f>
        <v>0</v>
      </c>
      <c r="L533" s="168">
        <f>IF(L$2=$A533,Data!I106,0)</f>
        <v>0</v>
      </c>
      <c r="M533" s="168">
        <f>IF(M$2=$A533,Data!J106,0)</f>
        <v>0</v>
      </c>
      <c r="N533" s="168">
        <f>IF(N$2=$A533,Data!K106,0)</f>
        <v>0</v>
      </c>
      <c r="O533" s="168">
        <f>IF(O$2=$A533,Data!L106,0)</f>
        <v>0</v>
      </c>
      <c r="P533" s="168">
        <f>IF(P$2=$A533,Data!M106,0)</f>
        <v>0</v>
      </c>
      <c r="Q533" s="168">
        <f>IF(Q$2=$A533,Data!N106,0)</f>
        <v>0</v>
      </c>
      <c r="R533" s="169">
        <f>IF(R$2=$A533,Data!O106,0)</f>
        <v>0</v>
      </c>
      <c r="S533" s="169">
        <f>IF(S$2=$A533,Data!P106,0)</f>
        <v>0</v>
      </c>
      <c r="T533" s="169">
        <f>IF(T$2=$A533,Data!Q106,0)</f>
        <v>0</v>
      </c>
      <c r="U533" s="169">
        <f>IF(U$2=$A533,Data!R106,0)</f>
        <v>0</v>
      </c>
      <c r="V533" s="169">
        <f>IF(V$2=$A533,Data!S106,0)</f>
        <v>0</v>
      </c>
      <c r="W533" s="169">
        <f>IF(W$2=$A533,Data!T106,0)</f>
        <v>0</v>
      </c>
      <c r="X533" s="169">
        <f>IF(X$2=$A533,Data!U106,0)</f>
        <v>0</v>
      </c>
      <c r="Y533" s="169">
        <f>IF(Y$2=$A533,Data!V106,0)</f>
        <v>0</v>
      </c>
      <c r="Z533" s="169">
        <f>IF(Z$2=$A533,Data!W106,0)</f>
        <v>0</v>
      </c>
      <c r="AA533" s="169">
        <f>IF(AA$2=$A533,Data!X106,0)</f>
        <v>0</v>
      </c>
      <c r="AB533" s="169">
        <f>IF(AB$2=$A533,Data!Y106,0)</f>
        <v>0</v>
      </c>
      <c r="AC533" s="169">
        <f>IF(AC$2=$A533,Data!Z106,0)</f>
        <v>0</v>
      </c>
      <c r="AD533" s="170">
        <f>IF(AD$2=$A533,Data!AA106,0)</f>
        <v>0</v>
      </c>
      <c r="AE533" s="171">
        <f>IF(AE$2=$A533,Data!AB106,0)</f>
        <v>0</v>
      </c>
      <c r="AF533" s="170">
        <f>IF(AF$2=$A533,Data!AC106,0)</f>
        <v>0</v>
      </c>
      <c r="AG533" s="171">
        <f>IF(AG$2=$A533,Data!AD106,0)</f>
        <v>0</v>
      </c>
      <c r="AH533" s="170">
        <f>IF(AH$2=$A533,Data!AE106,0)</f>
        <v>0</v>
      </c>
      <c r="AI533" s="171">
        <f>IF(AI$2=$A533,Data!AF106,0)</f>
        <v>0</v>
      </c>
      <c r="AJ533" s="170">
        <f>IF(AJ$2=$A533,Data!AG106,0)</f>
        <v>0</v>
      </c>
      <c r="AK533" s="171">
        <f>IF(AK$2=$A533,Data!AH106,0)</f>
        <v>0</v>
      </c>
      <c r="AL533" s="170">
        <f>IF(AL$2=$A533,Data!AI106,0)</f>
        <v>0</v>
      </c>
      <c r="AM533" t="str">
        <f t="shared" si="16"/>
        <v>0</v>
      </c>
      <c r="AN533" t="e">
        <f>+INDEX(Validation!$D$4:$D$250,MATCH(Merge!B533,Validation!$E$4:$E$250,0))</f>
        <v>#N/A</v>
      </c>
      <c r="AO533" s="172">
        <f t="shared" si="17"/>
        <v>0</v>
      </c>
    </row>
    <row r="534" spans="1:41" ht="15" x14ac:dyDescent="0.25">
      <c r="A534">
        <f>Inputs!$H$12</f>
        <v>2</v>
      </c>
      <c r="B534" t="str">
        <f>Inputs!$D$4</f>
        <v>Select Agency…</v>
      </c>
      <c r="C534" s="166" t="str">
        <f>Inputs!$I$6</f>
        <v>(insert code)</v>
      </c>
      <c r="D534" t="str">
        <f>IFERROR(INDEX(Inputs!$I$11:$I$19,MATCH(A534,Inputs!$H$11:$H$19)),"")</f>
        <v>(insert code)</v>
      </c>
      <c r="E534" s="167">
        <f>Data!B107</f>
        <v>0</v>
      </c>
      <c r="F534" s="168">
        <f>IF(F$2=$A534,Data!C107,0)</f>
        <v>0</v>
      </c>
      <c r="G534" s="168">
        <f>IF(G$2=$A534,Data!D107,0)</f>
        <v>0</v>
      </c>
      <c r="H534" s="168">
        <f>IF(H$2=$A534,Data!E107,0)</f>
        <v>0</v>
      </c>
      <c r="I534" s="168">
        <f>IF(I$2=$A534,Data!F107,0)</f>
        <v>0</v>
      </c>
      <c r="J534" s="168">
        <f>IF(J$2=$A534,Data!G107,0)</f>
        <v>0</v>
      </c>
      <c r="K534" s="168">
        <f>IF(K$2=$A534,Data!H107,0)</f>
        <v>0</v>
      </c>
      <c r="L534" s="168">
        <f>IF(L$2=$A534,Data!I107,0)</f>
        <v>0</v>
      </c>
      <c r="M534" s="168">
        <f>IF(M$2=$A534,Data!J107,0)</f>
        <v>0</v>
      </c>
      <c r="N534" s="168">
        <f>IF(N$2=$A534,Data!K107,0)</f>
        <v>0</v>
      </c>
      <c r="O534" s="168">
        <f>IF(O$2=$A534,Data!L107,0)</f>
        <v>0</v>
      </c>
      <c r="P534" s="168">
        <f>IF(P$2=$A534,Data!M107,0)</f>
        <v>0</v>
      </c>
      <c r="Q534" s="168">
        <f>IF(Q$2=$A534,Data!N107,0)</f>
        <v>0</v>
      </c>
      <c r="R534" s="169">
        <f>IF(R$2=$A534,Data!O107,0)</f>
        <v>0</v>
      </c>
      <c r="S534" s="169">
        <f>IF(S$2=$A534,Data!P107,0)</f>
        <v>0</v>
      </c>
      <c r="T534" s="169">
        <f>IF(T$2=$A534,Data!Q107,0)</f>
        <v>0</v>
      </c>
      <c r="U534" s="169">
        <f>IF(U$2=$A534,Data!R107,0)</f>
        <v>0</v>
      </c>
      <c r="V534" s="169">
        <f>IF(V$2=$A534,Data!S107,0)</f>
        <v>0</v>
      </c>
      <c r="W534" s="169">
        <f>IF(W$2=$A534,Data!T107,0)</f>
        <v>0</v>
      </c>
      <c r="X534" s="169">
        <f>IF(X$2=$A534,Data!U107,0)</f>
        <v>0</v>
      </c>
      <c r="Y534" s="169">
        <f>IF(Y$2=$A534,Data!V107,0)</f>
        <v>0</v>
      </c>
      <c r="Z534" s="169">
        <f>IF(Z$2=$A534,Data!W107,0)</f>
        <v>0</v>
      </c>
      <c r="AA534" s="169">
        <f>IF(AA$2=$A534,Data!X107,0)</f>
        <v>0</v>
      </c>
      <c r="AB534" s="169">
        <f>IF(AB$2=$A534,Data!Y107,0)</f>
        <v>0</v>
      </c>
      <c r="AC534" s="169">
        <f>IF(AC$2=$A534,Data!Z107,0)</f>
        <v>0</v>
      </c>
      <c r="AD534" s="170">
        <f>IF(AD$2=$A534,Data!AA107,0)</f>
        <v>0</v>
      </c>
      <c r="AE534" s="171">
        <f>IF(AE$2=$A534,Data!AB107,0)</f>
        <v>0</v>
      </c>
      <c r="AF534" s="170">
        <f>IF(AF$2=$A534,Data!AC107,0)</f>
        <v>0</v>
      </c>
      <c r="AG534" s="171">
        <f>IF(AG$2=$A534,Data!AD107,0)</f>
        <v>0</v>
      </c>
      <c r="AH534" s="170">
        <f>IF(AH$2=$A534,Data!AE107,0)</f>
        <v>0</v>
      </c>
      <c r="AI534" s="171">
        <f>IF(AI$2=$A534,Data!AF107,0)</f>
        <v>0</v>
      </c>
      <c r="AJ534" s="170">
        <f>IF(AJ$2=$A534,Data!AG107,0)</f>
        <v>0</v>
      </c>
      <c r="AK534" s="171">
        <f>IF(AK$2=$A534,Data!AH107,0)</f>
        <v>0</v>
      </c>
      <c r="AL534" s="170">
        <f>IF(AL$2=$A534,Data!AI107,0)</f>
        <v>0</v>
      </c>
      <c r="AM534" t="str">
        <f t="shared" si="16"/>
        <v>0</v>
      </c>
      <c r="AN534" t="e">
        <f>+INDEX(Validation!$D$4:$D$250,MATCH(Merge!B534,Validation!$E$4:$E$250,0))</f>
        <v>#N/A</v>
      </c>
      <c r="AO534" s="172">
        <f t="shared" si="17"/>
        <v>0</v>
      </c>
    </row>
    <row r="535" spans="1:41" ht="15" x14ac:dyDescent="0.25">
      <c r="A535">
        <f>Inputs!$H$12</f>
        <v>2</v>
      </c>
      <c r="B535" t="str">
        <f>Inputs!$D$4</f>
        <v>Select Agency…</v>
      </c>
      <c r="C535" s="166" t="str">
        <f>Inputs!$I$6</f>
        <v>(insert code)</v>
      </c>
      <c r="D535" t="str">
        <f>IFERROR(INDEX(Inputs!$I$11:$I$19,MATCH(A535,Inputs!$H$11:$H$19)),"")</f>
        <v>(insert code)</v>
      </c>
      <c r="E535" s="167">
        <f>Data!B108</f>
        <v>0</v>
      </c>
      <c r="F535" s="168">
        <f>IF(F$2=$A535,Data!C108,0)</f>
        <v>0</v>
      </c>
      <c r="G535" s="168">
        <f>IF(G$2=$A535,Data!D108,0)</f>
        <v>0</v>
      </c>
      <c r="H535" s="168">
        <f>IF(H$2=$A535,Data!E108,0)</f>
        <v>0</v>
      </c>
      <c r="I535" s="168">
        <f>IF(I$2=$A535,Data!F108,0)</f>
        <v>0</v>
      </c>
      <c r="J535" s="168">
        <f>IF(J$2=$A535,Data!G108,0)</f>
        <v>0</v>
      </c>
      <c r="K535" s="168">
        <f>IF(K$2=$A535,Data!H108,0)</f>
        <v>0</v>
      </c>
      <c r="L535" s="168">
        <f>IF(L$2=$A535,Data!I108,0)</f>
        <v>0</v>
      </c>
      <c r="M535" s="168">
        <f>IF(M$2=$A535,Data!J108,0)</f>
        <v>0</v>
      </c>
      <c r="N535" s="168">
        <f>IF(N$2=$A535,Data!K108,0)</f>
        <v>0</v>
      </c>
      <c r="O535" s="168">
        <f>IF(O$2=$A535,Data!L108,0)</f>
        <v>0</v>
      </c>
      <c r="P535" s="168">
        <f>IF(P$2=$A535,Data!M108,0)</f>
        <v>0</v>
      </c>
      <c r="Q535" s="168">
        <f>IF(Q$2=$A535,Data!N108,0)</f>
        <v>0</v>
      </c>
      <c r="R535" s="169">
        <f>IF(R$2=$A535,Data!O108,0)</f>
        <v>0</v>
      </c>
      <c r="S535" s="169">
        <f>IF(S$2=$A535,Data!P108,0)</f>
        <v>0</v>
      </c>
      <c r="T535" s="169">
        <f>IF(T$2=$A535,Data!Q108,0)</f>
        <v>0</v>
      </c>
      <c r="U535" s="169">
        <f>IF(U$2=$A535,Data!R108,0)</f>
        <v>0</v>
      </c>
      <c r="V535" s="169">
        <f>IF(V$2=$A535,Data!S108,0)</f>
        <v>0</v>
      </c>
      <c r="W535" s="169">
        <f>IF(W$2=$A535,Data!T108,0)</f>
        <v>0</v>
      </c>
      <c r="X535" s="169">
        <f>IF(X$2=$A535,Data!U108,0)</f>
        <v>0</v>
      </c>
      <c r="Y535" s="169">
        <f>IF(Y$2=$A535,Data!V108,0)</f>
        <v>0</v>
      </c>
      <c r="Z535" s="169">
        <f>IF(Z$2=$A535,Data!W108,0)</f>
        <v>0</v>
      </c>
      <c r="AA535" s="169">
        <f>IF(AA$2=$A535,Data!X108,0)</f>
        <v>0</v>
      </c>
      <c r="AB535" s="169">
        <f>IF(AB$2=$A535,Data!Y108,0)</f>
        <v>0</v>
      </c>
      <c r="AC535" s="169">
        <f>IF(AC$2=$A535,Data!Z108,0)</f>
        <v>0</v>
      </c>
      <c r="AD535" s="170">
        <f>IF(AD$2=$A535,Data!AA108,0)</f>
        <v>0</v>
      </c>
      <c r="AE535" s="171">
        <f>IF(AE$2=$A535,Data!AB108,0)</f>
        <v>0</v>
      </c>
      <c r="AF535" s="170">
        <f>IF(AF$2=$A535,Data!AC108,0)</f>
        <v>0</v>
      </c>
      <c r="AG535" s="171">
        <f>IF(AG$2=$A535,Data!AD108,0)</f>
        <v>0</v>
      </c>
      <c r="AH535" s="170">
        <f>IF(AH$2=$A535,Data!AE108,0)</f>
        <v>0</v>
      </c>
      <c r="AI535" s="171">
        <f>IF(AI$2=$A535,Data!AF108,0)</f>
        <v>0</v>
      </c>
      <c r="AJ535" s="170">
        <f>IF(AJ$2=$A535,Data!AG108,0)</f>
        <v>0</v>
      </c>
      <c r="AK535" s="171">
        <f>IF(AK$2=$A535,Data!AH108,0)</f>
        <v>0</v>
      </c>
      <c r="AL535" s="170">
        <f>IF(AL$2=$A535,Data!AI108,0)</f>
        <v>0</v>
      </c>
      <c r="AM535" t="str">
        <f t="shared" si="16"/>
        <v>0</v>
      </c>
      <c r="AN535" t="e">
        <f>+INDEX(Validation!$D$4:$D$250,MATCH(Merge!B535,Validation!$E$4:$E$250,0))</f>
        <v>#N/A</v>
      </c>
      <c r="AO535" s="172">
        <f t="shared" si="17"/>
        <v>0</v>
      </c>
    </row>
    <row r="536" spans="1:41" ht="15" x14ac:dyDescent="0.25">
      <c r="A536">
        <f>Inputs!$H$12</f>
        <v>2</v>
      </c>
      <c r="B536" t="str">
        <f>Inputs!$D$4</f>
        <v>Select Agency…</v>
      </c>
      <c r="C536" s="166" t="str">
        <f>Inputs!$I$6</f>
        <v>(insert code)</v>
      </c>
      <c r="D536" t="str">
        <f>IFERROR(INDEX(Inputs!$I$11:$I$19,MATCH(A536,Inputs!$H$11:$H$19)),"")</f>
        <v>(insert code)</v>
      </c>
      <c r="E536" s="167">
        <f>Data!B109</f>
        <v>0</v>
      </c>
      <c r="F536" s="168">
        <f>IF(F$2=$A536,Data!C109,0)</f>
        <v>0</v>
      </c>
      <c r="G536" s="168">
        <f>IF(G$2=$A536,Data!D109,0)</f>
        <v>0</v>
      </c>
      <c r="H536" s="168">
        <f>IF(H$2=$A536,Data!E109,0)</f>
        <v>0</v>
      </c>
      <c r="I536" s="168">
        <f>IF(I$2=$A536,Data!F109,0)</f>
        <v>0</v>
      </c>
      <c r="J536" s="168">
        <f>IF(J$2=$A536,Data!G109,0)</f>
        <v>0</v>
      </c>
      <c r="K536" s="168">
        <f>IF(K$2=$A536,Data!H109,0)</f>
        <v>0</v>
      </c>
      <c r="L536" s="168">
        <f>IF(L$2=$A536,Data!I109,0)</f>
        <v>0</v>
      </c>
      <c r="M536" s="168">
        <f>IF(M$2=$A536,Data!J109,0)</f>
        <v>0</v>
      </c>
      <c r="N536" s="168">
        <f>IF(N$2=$A536,Data!K109,0)</f>
        <v>0</v>
      </c>
      <c r="O536" s="168">
        <f>IF(O$2=$A536,Data!L109,0)</f>
        <v>0</v>
      </c>
      <c r="P536" s="168">
        <f>IF(P$2=$A536,Data!M109,0)</f>
        <v>0</v>
      </c>
      <c r="Q536" s="168">
        <f>IF(Q$2=$A536,Data!N109,0)</f>
        <v>0</v>
      </c>
      <c r="R536" s="169">
        <f>IF(R$2=$A536,Data!O109,0)</f>
        <v>0</v>
      </c>
      <c r="S536" s="169">
        <f>IF(S$2=$A536,Data!P109,0)</f>
        <v>0</v>
      </c>
      <c r="T536" s="169">
        <f>IF(T$2=$A536,Data!Q109,0)</f>
        <v>0</v>
      </c>
      <c r="U536" s="169">
        <f>IF(U$2=$A536,Data!R109,0)</f>
        <v>0</v>
      </c>
      <c r="V536" s="169">
        <f>IF(V$2=$A536,Data!S109,0)</f>
        <v>0</v>
      </c>
      <c r="W536" s="169">
        <f>IF(W$2=$A536,Data!T109,0)</f>
        <v>0</v>
      </c>
      <c r="X536" s="169">
        <f>IF(X$2=$A536,Data!U109,0)</f>
        <v>0</v>
      </c>
      <c r="Y536" s="169">
        <f>IF(Y$2=$A536,Data!V109,0)</f>
        <v>0</v>
      </c>
      <c r="Z536" s="169">
        <f>IF(Z$2=$A536,Data!W109,0)</f>
        <v>0</v>
      </c>
      <c r="AA536" s="169">
        <f>IF(AA$2=$A536,Data!X109,0)</f>
        <v>0</v>
      </c>
      <c r="AB536" s="169">
        <f>IF(AB$2=$A536,Data!Y109,0)</f>
        <v>0</v>
      </c>
      <c r="AC536" s="169">
        <f>IF(AC$2=$A536,Data!Z109,0)</f>
        <v>0</v>
      </c>
      <c r="AD536" s="170">
        <f>IF(AD$2=$A536,Data!AA109,0)</f>
        <v>0</v>
      </c>
      <c r="AE536" s="171">
        <f>IF(AE$2=$A536,Data!AB109,0)</f>
        <v>0</v>
      </c>
      <c r="AF536" s="170">
        <f>IF(AF$2=$A536,Data!AC109,0)</f>
        <v>0</v>
      </c>
      <c r="AG536" s="171">
        <f>IF(AG$2=$A536,Data!AD109,0)</f>
        <v>0</v>
      </c>
      <c r="AH536" s="170">
        <f>IF(AH$2=$A536,Data!AE109,0)</f>
        <v>0</v>
      </c>
      <c r="AI536" s="171">
        <f>IF(AI$2=$A536,Data!AF109,0)</f>
        <v>0</v>
      </c>
      <c r="AJ536" s="170">
        <f>IF(AJ$2=$A536,Data!AG109,0)</f>
        <v>0</v>
      </c>
      <c r="AK536" s="171">
        <f>IF(AK$2=$A536,Data!AH109,0)</f>
        <v>0</v>
      </c>
      <c r="AL536" s="170">
        <f>IF(AL$2=$A536,Data!AI109,0)</f>
        <v>0</v>
      </c>
      <c r="AM536" t="str">
        <f t="shared" si="16"/>
        <v>0</v>
      </c>
      <c r="AN536" t="e">
        <f>+INDEX(Validation!$D$4:$D$250,MATCH(Merge!B536,Validation!$E$4:$E$250,0))</f>
        <v>#N/A</v>
      </c>
      <c r="AO536" s="172">
        <f t="shared" si="17"/>
        <v>0</v>
      </c>
    </row>
    <row r="537" spans="1:41" ht="15" x14ac:dyDescent="0.25">
      <c r="A537">
        <f>Inputs!$H$12</f>
        <v>2</v>
      </c>
      <c r="B537" t="str">
        <f>Inputs!$D$4</f>
        <v>Select Agency…</v>
      </c>
      <c r="C537" s="166" t="str">
        <f>Inputs!$I$6</f>
        <v>(insert code)</v>
      </c>
      <c r="D537" t="str">
        <f>IFERROR(INDEX(Inputs!$I$11:$I$19,MATCH(A537,Inputs!$H$11:$H$19)),"")</f>
        <v>(insert code)</v>
      </c>
      <c r="E537" s="167">
        <f>Data!B110</f>
        <v>0</v>
      </c>
      <c r="F537" s="168">
        <f>IF(F$2=$A537,Data!C110,0)</f>
        <v>0</v>
      </c>
      <c r="G537" s="168">
        <f>IF(G$2=$A537,Data!D110,0)</f>
        <v>0</v>
      </c>
      <c r="H537" s="168">
        <f>IF(H$2=$A537,Data!E110,0)</f>
        <v>0</v>
      </c>
      <c r="I537" s="168">
        <f>IF(I$2=$A537,Data!F110,0)</f>
        <v>0</v>
      </c>
      <c r="J537" s="168">
        <f>IF(J$2=$A537,Data!G110,0)</f>
        <v>0</v>
      </c>
      <c r="K537" s="168">
        <f>IF(K$2=$A537,Data!H110,0)</f>
        <v>0</v>
      </c>
      <c r="L537" s="168">
        <f>IF(L$2=$A537,Data!I110,0)</f>
        <v>0</v>
      </c>
      <c r="M537" s="168">
        <f>IF(M$2=$A537,Data!J110,0)</f>
        <v>0</v>
      </c>
      <c r="N537" s="168">
        <f>IF(N$2=$A537,Data!K110,0)</f>
        <v>0</v>
      </c>
      <c r="O537" s="168">
        <f>IF(O$2=$A537,Data!L110,0)</f>
        <v>0</v>
      </c>
      <c r="P537" s="168">
        <f>IF(P$2=$A537,Data!M110,0)</f>
        <v>0</v>
      </c>
      <c r="Q537" s="168">
        <f>IF(Q$2=$A537,Data!N110,0)</f>
        <v>0</v>
      </c>
      <c r="R537" s="169">
        <f>IF(R$2=$A537,Data!O110,0)</f>
        <v>0</v>
      </c>
      <c r="S537" s="169">
        <f>IF(S$2=$A537,Data!P110,0)</f>
        <v>0</v>
      </c>
      <c r="T537" s="169">
        <f>IF(T$2=$A537,Data!Q110,0)</f>
        <v>0</v>
      </c>
      <c r="U537" s="169">
        <f>IF(U$2=$A537,Data!R110,0)</f>
        <v>0</v>
      </c>
      <c r="V537" s="169">
        <f>IF(V$2=$A537,Data!S110,0)</f>
        <v>0</v>
      </c>
      <c r="W537" s="169">
        <f>IF(W$2=$A537,Data!T110,0)</f>
        <v>0</v>
      </c>
      <c r="X537" s="169">
        <f>IF(X$2=$A537,Data!U110,0)</f>
        <v>0</v>
      </c>
      <c r="Y537" s="169">
        <f>IF(Y$2=$A537,Data!V110,0)</f>
        <v>0</v>
      </c>
      <c r="Z537" s="169">
        <f>IF(Z$2=$A537,Data!W110,0)</f>
        <v>0</v>
      </c>
      <c r="AA537" s="169">
        <f>IF(AA$2=$A537,Data!X110,0)</f>
        <v>0</v>
      </c>
      <c r="AB537" s="169">
        <f>IF(AB$2=$A537,Data!Y110,0)</f>
        <v>0</v>
      </c>
      <c r="AC537" s="169">
        <f>IF(AC$2=$A537,Data!Z110,0)</f>
        <v>0</v>
      </c>
      <c r="AD537" s="170">
        <f>IF(AD$2=$A537,Data!AA110,0)</f>
        <v>0</v>
      </c>
      <c r="AE537" s="171">
        <f>IF(AE$2=$A537,Data!AB110,0)</f>
        <v>0</v>
      </c>
      <c r="AF537" s="170">
        <f>IF(AF$2=$A537,Data!AC110,0)</f>
        <v>0</v>
      </c>
      <c r="AG537" s="171">
        <f>IF(AG$2=$A537,Data!AD110,0)</f>
        <v>0</v>
      </c>
      <c r="AH537" s="170">
        <f>IF(AH$2=$A537,Data!AE110,0)</f>
        <v>0</v>
      </c>
      <c r="AI537" s="171">
        <f>IF(AI$2=$A537,Data!AF110,0)</f>
        <v>0</v>
      </c>
      <c r="AJ537" s="170">
        <f>IF(AJ$2=$A537,Data!AG110,0)</f>
        <v>0</v>
      </c>
      <c r="AK537" s="171">
        <f>IF(AK$2=$A537,Data!AH110,0)</f>
        <v>0</v>
      </c>
      <c r="AL537" s="170">
        <f>IF(AL$2=$A537,Data!AI110,0)</f>
        <v>0</v>
      </c>
      <c r="AM537" t="str">
        <f t="shared" si="16"/>
        <v>0</v>
      </c>
      <c r="AN537" t="e">
        <f>+INDEX(Validation!$D$4:$D$250,MATCH(Merge!B537,Validation!$E$4:$E$250,0))</f>
        <v>#N/A</v>
      </c>
      <c r="AO537" s="172">
        <f t="shared" si="17"/>
        <v>0</v>
      </c>
    </row>
    <row r="538" spans="1:41" ht="15" x14ac:dyDescent="0.25">
      <c r="A538">
        <f>Inputs!$H$12</f>
        <v>2</v>
      </c>
      <c r="B538" t="str">
        <f>Inputs!$D$4</f>
        <v>Select Agency…</v>
      </c>
      <c r="C538" s="166" t="str">
        <f>Inputs!$I$6</f>
        <v>(insert code)</v>
      </c>
      <c r="D538" t="str">
        <f>IFERROR(INDEX(Inputs!$I$11:$I$19,MATCH(A538,Inputs!$H$11:$H$19)),"")</f>
        <v>(insert code)</v>
      </c>
      <c r="E538" s="167">
        <f>Data!B111</f>
        <v>0</v>
      </c>
      <c r="F538" s="168">
        <f>IF(F$2=$A538,Data!C111,0)</f>
        <v>0</v>
      </c>
      <c r="G538" s="168">
        <f>IF(G$2=$A538,Data!D111,0)</f>
        <v>0</v>
      </c>
      <c r="H538" s="168">
        <f>IF(H$2=$A538,Data!E111,0)</f>
        <v>0</v>
      </c>
      <c r="I538" s="168">
        <f>IF(I$2=$A538,Data!F111,0)</f>
        <v>0</v>
      </c>
      <c r="J538" s="168">
        <f>IF(J$2=$A538,Data!G111,0)</f>
        <v>0</v>
      </c>
      <c r="K538" s="168">
        <f>IF(K$2=$A538,Data!H111,0)</f>
        <v>0</v>
      </c>
      <c r="L538" s="168">
        <f>IF(L$2=$A538,Data!I111,0)</f>
        <v>0</v>
      </c>
      <c r="M538" s="168">
        <f>IF(M$2=$A538,Data!J111,0)</f>
        <v>0</v>
      </c>
      <c r="N538" s="168">
        <f>IF(N$2=$A538,Data!K111,0)</f>
        <v>0</v>
      </c>
      <c r="O538" s="168">
        <f>IF(O$2=$A538,Data!L111,0)</f>
        <v>0</v>
      </c>
      <c r="P538" s="168">
        <f>IF(P$2=$A538,Data!M111,0)</f>
        <v>0</v>
      </c>
      <c r="Q538" s="168">
        <f>IF(Q$2=$A538,Data!N111,0)</f>
        <v>0</v>
      </c>
      <c r="R538" s="169">
        <f>IF(R$2=$A538,Data!O111,0)</f>
        <v>0</v>
      </c>
      <c r="S538" s="169">
        <f>IF(S$2=$A538,Data!P111,0)</f>
        <v>0</v>
      </c>
      <c r="T538" s="169">
        <f>IF(T$2=$A538,Data!Q111,0)</f>
        <v>0</v>
      </c>
      <c r="U538" s="169">
        <f>IF(U$2=$A538,Data!R111,0)</f>
        <v>0</v>
      </c>
      <c r="V538" s="169">
        <f>IF(V$2=$A538,Data!S111,0)</f>
        <v>0</v>
      </c>
      <c r="W538" s="169">
        <f>IF(W$2=$A538,Data!T111,0)</f>
        <v>0</v>
      </c>
      <c r="X538" s="169">
        <f>IF(X$2=$A538,Data!U111,0)</f>
        <v>0</v>
      </c>
      <c r="Y538" s="169">
        <f>IF(Y$2=$A538,Data!V111,0)</f>
        <v>0</v>
      </c>
      <c r="Z538" s="169">
        <f>IF(Z$2=$A538,Data!W111,0)</f>
        <v>0</v>
      </c>
      <c r="AA538" s="169">
        <f>IF(AA$2=$A538,Data!X111,0)</f>
        <v>0</v>
      </c>
      <c r="AB538" s="169">
        <f>IF(AB$2=$A538,Data!Y111,0)</f>
        <v>0</v>
      </c>
      <c r="AC538" s="169">
        <f>IF(AC$2=$A538,Data!Z111,0)</f>
        <v>0</v>
      </c>
      <c r="AD538" s="170">
        <f>IF(AD$2=$A538,Data!AA111,0)</f>
        <v>0</v>
      </c>
      <c r="AE538" s="171">
        <f>IF(AE$2=$A538,Data!AB111,0)</f>
        <v>0</v>
      </c>
      <c r="AF538" s="170">
        <f>IF(AF$2=$A538,Data!AC111,0)</f>
        <v>0</v>
      </c>
      <c r="AG538" s="171">
        <f>IF(AG$2=$A538,Data!AD111,0)</f>
        <v>0</v>
      </c>
      <c r="AH538" s="170">
        <f>IF(AH$2=$A538,Data!AE111,0)</f>
        <v>0</v>
      </c>
      <c r="AI538" s="171">
        <f>IF(AI$2=$A538,Data!AF111,0)</f>
        <v>0</v>
      </c>
      <c r="AJ538" s="170">
        <f>IF(AJ$2=$A538,Data!AG111,0)</f>
        <v>0</v>
      </c>
      <c r="AK538" s="171">
        <f>IF(AK$2=$A538,Data!AH111,0)</f>
        <v>0</v>
      </c>
      <c r="AL538" s="170">
        <f>IF(AL$2=$A538,Data!AI111,0)</f>
        <v>0</v>
      </c>
      <c r="AM538" t="str">
        <f t="shared" si="16"/>
        <v>0</v>
      </c>
      <c r="AN538" t="e">
        <f>+INDEX(Validation!$D$4:$D$250,MATCH(Merge!B538,Validation!$E$4:$E$250,0))</f>
        <v>#N/A</v>
      </c>
      <c r="AO538" s="172">
        <f t="shared" si="17"/>
        <v>0</v>
      </c>
    </row>
    <row r="539" spans="1:41" ht="15" x14ac:dyDescent="0.25">
      <c r="A539">
        <f>Inputs!$H$12</f>
        <v>2</v>
      </c>
      <c r="B539" t="str">
        <f>Inputs!$D$4</f>
        <v>Select Agency…</v>
      </c>
      <c r="C539" s="166" t="str">
        <f>Inputs!$I$6</f>
        <v>(insert code)</v>
      </c>
      <c r="D539" t="str">
        <f>IFERROR(INDEX(Inputs!$I$11:$I$19,MATCH(A539,Inputs!$H$11:$H$19)),"")</f>
        <v>(insert code)</v>
      </c>
      <c r="E539" s="167">
        <f>Data!B112</f>
        <v>0</v>
      </c>
      <c r="F539" s="168">
        <f>IF(F$2=$A539,Data!C112,0)</f>
        <v>0</v>
      </c>
      <c r="G539" s="168">
        <f>IF(G$2=$A539,Data!D112,0)</f>
        <v>0</v>
      </c>
      <c r="H539" s="168">
        <f>IF(H$2=$A539,Data!E112,0)</f>
        <v>0</v>
      </c>
      <c r="I539" s="168">
        <f>IF(I$2=$A539,Data!F112,0)</f>
        <v>0</v>
      </c>
      <c r="J539" s="168">
        <f>IF(J$2=$A539,Data!G112,0)</f>
        <v>0</v>
      </c>
      <c r="K539" s="168">
        <f>IF(K$2=$A539,Data!H112,0)</f>
        <v>0</v>
      </c>
      <c r="L539" s="168">
        <f>IF(L$2=$A539,Data!I112,0)</f>
        <v>0</v>
      </c>
      <c r="M539" s="168">
        <f>IF(M$2=$A539,Data!J112,0)</f>
        <v>0</v>
      </c>
      <c r="N539" s="168">
        <f>IF(N$2=$A539,Data!K112,0)</f>
        <v>0</v>
      </c>
      <c r="O539" s="168">
        <f>IF(O$2=$A539,Data!L112,0)</f>
        <v>0</v>
      </c>
      <c r="P539" s="168">
        <f>IF(P$2=$A539,Data!M112,0)</f>
        <v>0</v>
      </c>
      <c r="Q539" s="168">
        <f>IF(Q$2=$A539,Data!N112,0)</f>
        <v>0</v>
      </c>
      <c r="R539" s="169">
        <f>IF(R$2=$A539,Data!O112,0)</f>
        <v>0</v>
      </c>
      <c r="S539" s="169">
        <f>IF(S$2=$A539,Data!P112,0)</f>
        <v>0</v>
      </c>
      <c r="T539" s="169">
        <f>IF(T$2=$A539,Data!Q112,0)</f>
        <v>0</v>
      </c>
      <c r="U539" s="169">
        <f>IF(U$2=$A539,Data!R112,0)</f>
        <v>0</v>
      </c>
      <c r="V539" s="169">
        <f>IF(V$2=$A539,Data!S112,0)</f>
        <v>0</v>
      </c>
      <c r="W539" s="169">
        <f>IF(W$2=$A539,Data!T112,0)</f>
        <v>0</v>
      </c>
      <c r="X539" s="169">
        <f>IF(X$2=$A539,Data!U112,0)</f>
        <v>0</v>
      </c>
      <c r="Y539" s="169">
        <f>IF(Y$2=$A539,Data!V112,0)</f>
        <v>0</v>
      </c>
      <c r="Z539" s="169">
        <f>IF(Z$2=$A539,Data!W112,0)</f>
        <v>0</v>
      </c>
      <c r="AA539" s="169">
        <f>IF(AA$2=$A539,Data!X112,0)</f>
        <v>0</v>
      </c>
      <c r="AB539" s="169">
        <f>IF(AB$2=$A539,Data!Y112,0)</f>
        <v>0</v>
      </c>
      <c r="AC539" s="169">
        <f>IF(AC$2=$A539,Data!Z112,0)</f>
        <v>0</v>
      </c>
      <c r="AD539" s="170">
        <f>IF(AD$2=$A539,Data!AA112,0)</f>
        <v>0</v>
      </c>
      <c r="AE539" s="171">
        <f>IF(AE$2=$A539,Data!AB112,0)</f>
        <v>0</v>
      </c>
      <c r="AF539" s="170">
        <f>IF(AF$2=$A539,Data!AC112,0)</f>
        <v>0</v>
      </c>
      <c r="AG539" s="171">
        <f>IF(AG$2=$A539,Data!AD112,0)</f>
        <v>0</v>
      </c>
      <c r="AH539" s="170">
        <f>IF(AH$2=$A539,Data!AE112,0)</f>
        <v>0</v>
      </c>
      <c r="AI539" s="171">
        <f>IF(AI$2=$A539,Data!AF112,0)</f>
        <v>0</v>
      </c>
      <c r="AJ539" s="170">
        <f>IF(AJ$2=$A539,Data!AG112,0)</f>
        <v>0</v>
      </c>
      <c r="AK539" s="171">
        <f>IF(AK$2=$A539,Data!AH112,0)</f>
        <v>0</v>
      </c>
      <c r="AL539" s="170">
        <f>IF(AL$2=$A539,Data!AI112,0)</f>
        <v>0</v>
      </c>
      <c r="AM539" t="str">
        <f t="shared" si="16"/>
        <v>0</v>
      </c>
      <c r="AN539" t="e">
        <f>+INDEX(Validation!$D$4:$D$250,MATCH(Merge!B539,Validation!$E$4:$E$250,0))</f>
        <v>#N/A</v>
      </c>
      <c r="AO539" s="172">
        <f t="shared" si="17"/>
        <v>0</v>
      </c>
    </row>
    <row r="540" spans="1:41" ht="15" x14ac:dyDescent="0.25">
      <c r="A540">
        <f>Inputs!$H$12</f>
        <v>2</v>
      </c>
      <c r="B540" t="str">
        <f>Inputs!$D$4</f>
        <v>Select Agency…</v>
      </c>
      <c r="C540" s="166" t="str">
        <f>Inputs!$I$6</f>
        <v>(insert code)</v>
      </c>
      <c r="D540" t="str">
        <f>IFERROR(INDEX(Inputs!$I$11:$I$19,MATCH(A540,Inputs!$H$11:$H$19)),"")</f>
        <v>(insert code)</v>
      </c>
      <c r="E540" s="167">
        <f>Data!B113</f>
        <v>0</v>
      </c>
      <c r="F540" s="168">
        <f>IF(F$2=$A540,Data!C113,0)</f>
        <v>0</v>
      </c>
      <c r="G540" s="168">
        <f>IF(G$2=$A540,Data!D113,0)</f>
        <v>0</v>
      </c>
      <c r="H540" s="168">
        <f>IF(H$2=$A540,Data!E113,0)</f>
        <v>0</v>
      </c>
      <c r="I540" s="168">
        <f>IF(I$2=$A540,Data!F113,0)</f>
        <v>0</v>
      </c>
      <c r="J540" s="168">
        <f>IF(J$2=$A540,Data!G113,0)</f>
        <v>0</v>
      </c>
      <c r="K540" s="168">
        <f>IF(K$2=$A540,Data!H113,0)</f>
        <v>0</v>
      </c>
      <c r="L540" s="168">
        <f>IF(L$2=$A540,Data!I113,0)</f>
        <v>0</v>
      </c>
      <c r="M540" s="168">
        <f>IF(M$2=$A540,Data!J113,0)</f>
        <v>0</v>
      </c>
      <c r="N540" s="168">
        <f>IF(N$2=$A540,Data!K113,0)</f>
        <v>0</v>
      </c>
      <c r="O540" s="168">
        <f>IF(O$2=$A540,Data!L113,0)</f>
        <v>0</v>
      </c>
      <c r="P540" s="168">
        <f>IF(P$2=$A540,Data!M113,0)</f>
        <v>0</v>
      </c>
      <c r="Q540" s="168">
        <f>IF(Q$2=$A540,Data!N113,0)</f>
        <v>0</v>
      </c>
      <c r="R540" s="169">
        <f>IF(R$2=$A540,Data!O113,0)</f>
        <v>0</v>
      </c>
      <c r="S540" s="169">
        <f>IF(S$2=$A540,Data!P113,0)</f>
        <v>0</v>
      </c>
      <c r="T540" s="169">
        <f>IF(T$2=$A540,Data!Q113,0)</f>
        <v>0</v>
      </c>
      <c r="U540" s="169">
        <f>IF(U$2=$A540,Data!R113,0)</f>
        <v>0</v>
      </c>
      <c r="V540" s="169">
        <f>IF(V$2=$A540,Data!S113,0)</f>
        <v>0</v>
      </c>
      <c r="W540" s="169">
        <f>IF(W$2=$A540,Data!T113,0)</f>
        <v>0</v>
      </c>
      <c r="X540" s="169">
        <f>IF(X$2=$A540,Data!U113,0)</f>
        <v>0</v>
      </c>
      <c r="Y540" s="169">
        <f>IF(Y$2=$A540,Data!V113,0)</f>
        <v>0</v>
      </c>
      <c r="Z540" s="169">
        <f>IF(Z$2=$A540,Data!W113,0)</f>
        <v>0</v>
      </c>
      <c r="AA540" s="169">
        <f>IF(AA$2=$A540,Data!X113,0)</f>
        <v>0</v>
      </c>
      <c r="AB540" s="169">
        <f>IF(AB$2=$A540,Data!Y113,0)</f>
        <v>0</v>
      </c>
      <c r="AC540" s="169">
        <f>IF(AC$2=$A540,Data!Z113,0)</f>
        <v>0</v>
      </c>
      <c r="AD540" s="170">
        <f>IF(AD$2=$A540,Data!AA113,0)</f>
        <v>0</v>
      </c>
      <c r="AE540" s="171">
        <f>IF(AE$2=$A540,Data!AB113,0)</f>
        <v>0</v>
      </c>
      <c r="AF540" s="170">
        <f>IF(AF$2=$A540,Data!AC113,0)</f>
        <v>0</v>
      </c>
      <c r="AG540" s="171">
        <f>IF(AG$2=$A540,Data!AD113,0)</f>
        <v>0</v>
      </c>
      <c r="AH540" s="170">
        <f>IF(AH$2=$A540,Data!AE113,0)</f>
        <v>0</v>
      </c>
      <c r="AI540" s="171">
        <f>IF(AI$2=$A540,Data!AF113,0)</f>
        <v>0</v>
      </c>
      <c r="AJ540" s="170">
        <f>IF(AJ$2=$A540,Data!AG113,0)</f>
        <v>0</v>
      </c>
      <c r="AK540" s="171">
        <f>IF(AK$2=$A540,Data!AH113,0)</f>
        <v>0</v>
      </c>
      <c r="AL540" s="170">
        <f>IF(AL$2=$A540,Data!AI113,0)</f>
        <v>0</v>
      </c>
      <c r="AM540" t="str">
        <f t="shared" si="16"/>
        <v>0</v>
      </c>
      <c r="AN540" t="e">
        <f>+INDEX(Validation!$D$4:$D$250,MATCH(Merge!B540,Validation!$E$4:$E$250,0))</f>
        <v>#N/A</v>
      </c>
      <c r="AO540" s="172">
        <f t="shared" si="17"/>
        <v>0</v>
      </c>
    </row>
    <row r="541" spans="1:41" ht="15" x14ac:dyDescent="0.25">
      <c r="A541">
        <f>Inputs!$H$12</f>
        <v>2</v>
      </c>
      <c r="B541" t="str">
        <f>Inputs!$D$4</f>
        <v>Select Agency…</v>
      </c>
      <c r="C541" s="166" t="str">
        <f>Inputs!$I$6</f>
        <v>(insert code)</v>
      </c>
      <c r="D541" t="str">
        <f>IFERROR(INDEX(Inputs!$I$11:$I$19,MATCH(A541,Inputs!$H$11:$H$19)),"")</f>
        <v>(insert code)</v>
      </c>
      <c r="E541" s="167">
        <f>Data!B114</f>
        <v>0</v>
      </c>
      <c r="F541" s="168">
        <f>IF(F$2=$A541,Data!C114,0)</f>
        <v>0</v>
      </c>
      <c r="G541" s="168">
        <f>IF(G$2=$A541,Data!D114,0)</f>
        <v>0</v>
      </c>
      <c r="H541" s="168">
        <f>IF(H$2=$A541,Data!E114,0)</f>
        <v>0</v>
      </c>
      <c r="I541" s="168">
        <f>IF(I$2=$A541,Data!F114,0)</f>
        <v>0</v>
      </c>
      <c r="J541" s="168">
        <f>IF(J$2=$A541,Data!G114,0)</f>
        <v>0</v>
      </c>
      <c r="K541" s="168">
        <f>IF(K$2=$A541,Data!H114,0)</f>
        <v>0</v>
      </c>
      <c r="L541" s="168">
        <f>IF(L$2=$A541,Data!I114,0)</f>
        <v>0</v>
      </c>
      <c r="M541" s="168">
        <f>IF(M$2=$A541,Data!J114,0)</f>
        <v>0</v>
      </c>
      <c r="N541" s="168">
        <f>IF(N$2=$A541,Data!K114,0)</f>
        <v>0</v>
      </c>
      <c r="O541" s="168">
        <f>IF(O$2=$A541,Data!L114,0)</f>
        <v>0</v>
      </c>
      <c r="P541" s="168">
        <f>IF(P$2=$A541,Data!M114,0)</f>
        <v>0</v>
      </c>
      <c r="Q541" s="168">
        <f>IF(Q$2=$A541,Data!N114,0)</f>
        <v>0</v>
      </c>
      <c r="R541" s="169">
        <f>IF(R$2=$A541,Data!O114,0)</f>
        <v>0</v>
      </c>
      <c r="S541" s="169">
        <f>IF(S$2=$A541,Data!P114,0)</f>
        <v>0</v>
      </c>
      <c r="T541" s="169">
        <f>IF(T$2=$A541,Data!Q114,0)</f>
        <v>0</v>
      </c>
      <c r="U541" s="169">
        <f>IF(U$2=$A541,Data!R114,0)</f>
        <v>0</v>
      </c>
      <c r="V541" s="169">
        <f>IF(V$2=$A541,Data!S114,0)</f>
        <v>0</v>
      </c>
      <c r="W541" s="169">
        <f>IF(W$2=$A541,Data!T114,0)</f>
        <v>0</v>
      </c>
      <c r="X541" s="169">
        <f>IF(X$2=$A541,Data!U114,0)</f>
        <v>0</v>
      </c>
      <c r="Y541" s="169">
        <f>IF(Y$2=$A541,Data!V114,0)</f>
        <v>0</v>
      </c>
      <c r="Z541" s="169">
        <f>IF(Z$2=$A541,Data!W114,0)</f>
        <v>0</v>
      </c>
      <c r="AA541" s="169">
        <f>IF(AA$2=$A541,Data!X114,0)</f>
        <v>0</v>
      </c>
      <c r="AB541" s="169">
        <f>IF(AB$2=$A541,Data!Y114,0)</f>
        <v>0</v>
      </c>
      <c r="AC541" s="169">
        <f>IF(AC$2=$A541,Data!Z114,0)</f>
        <v>0</v>
      </c>
      <c r="AD541" s="170">
        <f>IF(AD$2=$A541,Data!AA114,0)</f>
        <v>0</v>
      </c>
      <c r="AE541" s="171">
        <f>IF(AE$2=$A541,Data!AB114,0)</f>
        <v>0</v>
      </c>
      <c r="AF541" s="170">
        <f>IF(AF$2=$A541,Data!AC114,0)</f>
        <v>0</v>
      </c>
      <c r="AG541" s="171">
        <f>IF(AG$2=$A541,Data!AD114,0)</f>
        <v>0</v>
      </c>
      <c r="AH541" s="170">
        <f>IF(AH$2=$A541,Data!AE114,0)</f>
        <v>0</v>
      </c>
      <c r="AI541" s="171">
        <f>IF(AI$2=$A541,Data!AF114,0)</f>
        <v>0</v>
      </c>
      <c r="AJ541" s="170">
        <f>IF(AJ$2=$A541,Data!AG114,0)</f>
        <v>0</v>
      </c>
      <c r="AK541" s="171">
        <f>IF(AK$2=$A541,Data!AH114,0)</f>
        <v>0</v>
      </c>
      <c r="AL541" s="170">
        <f>IF(AL$2=$A541,Data!AI114,0)</f>
        <v>0</v>
      </c>
      <c r="AM541" t="str">
        <f t="shared" si="16"/>
        <v>0</v>
      </c>
      <c r="AN541" t="e">
        <f>+INDEX(Validation!$D$4:$D$250,MATCH(Merge!B541,Validation!$E$4:$E$250,0))</f>
        <v>#N/A</v>
      </c>
      <c r="AO541" s="172">
        <f t="shared" si="17"/>
        <v>0</v>
      </c>
    </row>
    <row r="542" spans="1:41" ht="15" x14ac:dyDescent="0.25">
      <c r="A542">
        <f>Inputs!$H$12</f>
        <v>2</v>
      </c>
      <c r="B542" t="str">
        <f>Inputs!$D$4</f>
        <v>Select Agency…</v>
      </c>
      <c r="C542" s="166" t="str">
        <f>Inputs!$I$6</f>
        <v>(insert code)</v>
      </c>
      <c r="D542" t="str">
        <f>IFERROR(INDEX(Inputs!$I$11:$I$19,MATCH(A542,Inputs!$H$11:$H$19)),"")</f>
        <v>(insert code)</v>
      </c>
      <c r="E542" s="167">
        <f>Data!B115</f>
        <v>0</v>
      </c>
      <c r="F542" s="168">
        <f>IF(F$2=$A542,Data!C115,0)</f>
        <v>0</v>
      </c>
      <c r="G542" s="168">
        <f>IF(G$2=$A542,Data!D115,0)</f>
        <v>0</v>
      </c>
      <c r="H542" s="168">
        <f>IF(H$2=$A542,Data!E115,0)</f>
        <v>0</v>
      </c>
      <c r="I542" s="168">
        <f>IF(I$2=$A542,Data!F115,0)</f>
        <v>0</v>
      </c>
      <c r="J542" s="168">
        <f>IF(J$2=$A542,Data!G115,0)</f>
        <v>0</v>
      </c>
      <c r="K542" s="168">
        <f>IF(K$2=$A542,Data!H115,0)</f>
        <v>0</v>
      </c>
      <c r="L542" s="168">
        <f>IF(L$2=$A542,Data!I115,0)</f>
        <v>0</v>
      </c>
      <c r="M542" s="168">
        <f>IF(M$2=$A542,Data!J115,0)</f>
        <v>0</v>
      </c>
      <c r="N542" s="168">
        <f>IF(N$2=$A542,Data!K115,0)</f>
        <v>0</v>
      </c>
      <c r="O542" s="168">
        <f>IF(O$2=$A542,Data!L115,0)</f>
        <v>0</v>
      </c>
      <c r="P542" s="168">
        <f>IF(P$2=$A542,Data!M115,0)</f>
        <v>0</v>
      </c>
      <c r="Q542" s="168">
        <f>IF(Q$2=$A542,Data!N115,0)</f>
        <v>0</v>
      </c>
      <c r="R542" s="169">
        <f>IF(R$2=$A542,Data!O115,0)</f>
        <v>0</v>
      </c>
      <c r="S542" s="169">
        <f>IF(S$2=$A542,Data!P115,0)</f>
        <v>0</v>
      </c>
      <c r="T542" s="169">
        <f>IF(T$2=$A542,Data!Q115,0)</f>
        <v>0</v>
      </c>
      <c r="U542" s="169">
        <f>IF(U$2=$A542,Data!R115,0)</f>
        <v>0</v>
      </c>
      <c r="V542" s="169">
        <f>IF(V$2=$A542,Data!S115,0)</f>
        <v>0</v>
      </c>
      <c r="W542" s="169">
        <f>IF(W$2=$A542,Data!T115,0)</f>
        <v>0</v>
      </c>
      <c r="X542" s="169">
        <f>IF(X$2=$A542,Data!U115,0)</f>
        <v>0</v>
      </c>
      <c r="Y542" s="169">
        <f>IF(Y$2=$A542,Data!V115,0)</f>
        <v>0</v>
      </c>
      <c r="Z542" s="169">
        <f>IF(Z$2=$A542,Data!W115,0)</f>
        <v>0</v>
      </c>
      <c r="AA542" s="169">
        <f>IF(AA$2=$A542,Data!X115,0)</f>
        <v>0</v>
      </c>
      <c r="AB542" s="169">
        <f>IF(AB$2=$A542,Data!Y115,0)</f>
        <v>0</v>
      </c>
      <c r="AC542" s="169">
        <f>IF(AC$2=$A542,Data!Z115,0)</f>
        <v>0</v>
      </c>
      <c r="AD542" s="170">
        <f>IF(AD$2=$A542,Data!AA115,0)</f>
        <v>0</v>
      </c>
      <c r="AE542" s="171">
        <f>IF(AE$2=$A542,Data!AB115,0)</f>
        <v>0</v>
      </c>
      <c r="AF542" s="170">
        <f>IF(AF$2=$A542,Data!AC115,0)</f>
        <v>0</v>
      </c>
      <c r="AG542" s="171">
        <f>IF(AG$2=$A542,Data!AD115,0)</f>
        <v>0</v>
      </c>
      <c r="AH542" s="170">
        <f>IF(AH$2=$A542,Data!AE115,0)</f>
        <v>0</v>
      </c>
      <c r="AI542" s="171">
        <f>IF(AI$2=$A542,Data!AF115,0)</f>
        <v>0</v>
      </c>
      <c r="AJ542" s="170">
        <f>IF(AJ$2=$A542,Data!AG115,0)</f>
        <v>0</v>
      </c>
      <c r="AK542" s="171">
        <f>IF(AK$2=$A542,Data!AH115,0)</f>
        <v>0</v>
      </c>
      <c r="AL542" s="170">
        <f>IF(AL$2=$A542,Data!AI115,0)</f>
        <v>0</v>
      </c>
      <c r="AM542" t="str">
        <f t="shared" si="16"/>
        <v>0</v>
      </c>
      <c r="AN542" t="e">
        <f>+INDEX(Validation!$D$4:$D$250,MATCH(Merge!B542,Validation!$E$4:$E$250,0))</f>
        <v>#N/A</v>
      </c>
      <c r="AO542" s="172">
        <f t="shared" si="17"/>
        <v>0</v>
      </c>
    </row>
    <row r="543" spans="1:41" ht="15" x14ac:dyDescent="0.25">
      <c r="A543">
        <f>Inputs!$H$12</f>
        <v>2</v>
      </c>
      <c r="B543" t="str">
        <f>Inputs!$D$4</f>
        <v>Select Agency…</v>
      </c>
      <c r="C543" s="166" t="str">
        <f>Inputs!$I$6</f>
        <v>(insert code)</v>
      </c>
      <c r="D543" t="str">
        <f>IFERROR(INDEX(Inputs!$I$11:$I$19,MATCH(A543,Inputs!$H$11:$H$19)),"")</f>
        <v>(insert code)</v>
      </c>
      <c r="E543" s="167">
        <f>Data!B116</f>
        <v>0</v>
      </c>
      <c r="F543" s="168">
        <f>IF(F$2=$A543,Data!C116,0)</f>
        <v>0</v>
      </c>
      <c r="G543" s="168">
        <f>IF(G$2=$A543,Data!D116,0)</f>
        <v>0</v>
      </c>
      <c r="H543" s="168">
        <f>IF(H$2=$A543,Data!E116,0)</f>
        <v>0</v>
      </c>
      <c r="I543" s="168">
        <f>IF(I$2=$A543,Data!F116,0)</f>
        <v>0</v>
      </c>
      <c r="J543" s="168">
        <f>IF(J$2=$A543,Data!G116,0)</f>
        <v>0</v>
      </c>
      <c r="K543" s="168">
        <f>IF(K$2=$A543,Data!H116,0)</f>
        <v>0</v>
      </c>
      <c r="L543" s="168">
        <f>IF(L$2=$A543,Data!I116,0)</f>
        <v>0</v>
      </c>
      <c r="M543" s="168">
        <f>IF(M$2=$A543,Data!J116,0)</f>
        <v>0</v>
      </c>
      <c r="N543" s="168">
        <f>IF(N$2=$A543,Data!K116,0)</f>
        <v>0</v>
      </c>
      <c r="O543" s="168">
        <f>IF(O$2=$A543,Data!L116,0)</f>
        <v>0</v>
      </c>
      <c r="P543" s="168">
        <f>IF(P$2=$A543,Data!M116,0)</f>
        <v>0</v>
      </c>
      <c r="Q543" s="168">
        <f>IF(Q$2=$A543,Data!N116,0)</f>
        <v>0</v>
      </c>
      <c r="R543" s="169">
        <f>IF(R$2=$A543,Data!O116,0)</f>
        <v>0</v>
      </c>
      <c r="S543" s="169">
        <f>IF(S$2=$A543,Data!P116,0)</f>
        <v>0</v>
      </c>
      <c r="T543" s="169">
        <f>IF(T$2=$A543,Data!Q116,0)</f>
        <v>0</v>
      </c>
      <c r="U543" s="169">
        <f>IF(U$2=$A543,Data!R116,0)</f>
        <v>0</v>
      </c>
      <c r="V543" s="169">
        <f>IF(V$2=$A543,Data!S116,0)</f>
        <v>0</v>
      </c>
      <c r="W543" s="169">
        <f>IF(W$2=$A543,Data!T116,0)</f>
        <v>0</v>
      </c>
      <c r="X543" s="169">
        <f>IF(X$2=$A543,Data!U116,0)</f>
        <v>0</v>
      </c>
      <c r="Y543" s="169">
        <f>IF(Y$2=$A543,Data!V116,0)</f>
        <v>0</v>
      </c>
      <c r="Z543" s="169">
        <f>IF(Z$2=$A543,Data!W116,0)</f>
        <v>0</v>
      </c>
      <c r="AA543" s="169">
        <f>IF(AA$2=$A543,Data!X116,0)</f>
        <v>0</v>
      </c>
      <c r="AB543" s="169">
        <f>IF(AB$2=$A543,Data!Y116,0)</f>
        <v>0</v>
      </c>
      <c r="AC543" s="169">
        <f>IF(AC$2=$A543,Data!Z116,0)</f>
        <v>0</v>
      </c>
      <c r="AD543" s="170">
        <f>IF(AD$2=$A543,Data!AA116,0)</f>
        <v>0</v>
      </c>
      <c r="AE543" s="171">
        <f>IF(AE$2=$A543,Data!AB116,0)</f>
        <v>0</v>
      </c>
      <c r="AF543" s="170">
        <f>IF(AF$2=$A543,Data!AC116,0)</f>
        <v>0</v>
      </c>
      <c r="AG543" s="171">
        <f>IF(AG$2=$A543,Data!AD116,0)</f>
        <v>0</v>
      </c>
      <c r="AH543" s="170">
        <f>IF(AH$2=$A543,Data!AE116,0)</f>
        <v>0</v>
      </c>
      <c r="AI543" s="171">
        <f>IF(AI$2=$A543,Data!AF116,0)</f>
        <v>0</v>
      </c>
      <c r="AJ543" s="170">
        <f>IF(AJ$2=$A543,Data!AG116,0)</f>
        <v>0</v>
      </c>
      <c r="AK543" s="171">
        <f>IF(AK$2=$A543,Data!AH116,0)</f>
        <v>0</v>
      </c>
      <c r="AL543" s="170">
        <f>IF(AL$2=$A543,Data!AI116,0)</f>
        <v>0</v>
      </c>
      <c r="AM543" t="str">
        <f t="shared" si="16"/>
        <v>0</v>
      </c>
      <c r="AN543" t="e">
        <f>+INDEX(Validation!$D$4:$D$250,MATCH(Merge!B543,Validation!$E$4:$E$250,0))</f>
        <v>#N/A</v>
      </c>
      <c r="AO543" s="172">
        <f t="shared" si="17"/>
        <v>0</v>
      </c>
    </row>
    <row r="544" spans="1:41" ht="15" x14ac:dyDescent="0.25">
      <c r="A544">
        <f>Inputs!$H$12</f>
        <v>2</v>
      </c>
      <c r="B544" t="str">
        <f>Inputs!$D$4</f>
        <v>Select Agency…</v>
      </c>
      <c r="C544" s="166" t="str">
        <f>Inputs!$I$6</f>
        <v>(insert code)</v>
      </c>
      <c r="D544" t="str">
        <f>IFERROR(INDEX(Inputs!$I$11:$I$19,MATCH(A544,Inputs!$H$11:$H$19)),"")</f>
        <v>(insert code)</v>
      </c>
      <c r="E544" s="167">
        <f>Data!B117</f>
        <v>0</v>
      </c>
      <c r="F544" s="168">
        <f>IF(F$2=$A544,Data!C117,0)</f>
        <v>0</v>
      </c>
      <c r="G544" s="168">
        <f>IF(G$2=$A544,Data!D117,0)</f>
        <v>0</v>
      </c>
      <c r="H544" s="168">
        <f>IF(H$2=$A544,Data!E117,0)</f>
        <v>0</v>
      </c>
      <c r="I544" s="168">
        <f>IF(I$2=$A544,Data!F117,0)</f>
        <v>0</v>
      </c>
      <c r="J544" s="168">
        <f>IF(J$2=$A544,Data!G117,0)</f>
        <v>0</v>
      </c>
      <c r="K544" s="168">
        <f>IF(K$2=$A544,Data!H117,0)</f>
        <v>0</v>
      </c>
      <c r="L544" s="168">
        <f>IF(L$2=$A544,Data!I117,0)</f>
        <v>0</v>
      </c>
      <c r="M544" s="168">
        <f>IF(M$2=$A544,Data!J117,0)</f>
        <v>0</v>
      </c>
      <c r="N544" s="168">
        <f>IF(N$2=$A544,Data!K117,0)</f>
        <v>0</v>
      </c>
      <c r="O544" s="168">
        <f>IF(O$2=$A544,Data!L117,0)</f>
        <v>0</v>
      </c>
      <c r="P544" s="168">
        <f>IF(P$2=$A544,Data!M117,0)</f>
        <v>0</v>
      </c>
      <c r="Q544" s="168">
        <f>IF(Q$2=$A544,Data!N117,0)</f>
        <v>0</v>
      </c>
      <c r="R544" s="169">
        <f>IF(R$2=$A544,Data!O117,0)</f>
        <v>0</v>
      </c>
      <c r="S544" s="169">
        <f>IF(S$2=$A544,Data!P117,0)</f>
        <v>0</v>
      </c>
      <c r="T544" s="169">
        <f>IF(T$2=$A544,Data!Q117,0)</f>
        <v>0</v>
      </c>
      <c r="U544" s="169">
        <f>IF(U$2=$A544,Data!R117,0)</f>
        <v>0</v>
      </c>
      <c r="V544" s="169">
        <f>IF(V$2=$A544,Data!S117,0)</f>
        <v>0</v>
      </c>
      <c r="W544" s="169">
        <f>IF(W$2=$A544,Data!T117,0)</f>
        <v>0</v>
      </c>
      <c r="X544" s="169">
        <f>IF(X$2=$A544,Data!U117,0)</f>
        <v>0</v>
      </c>
      <c r="Y544" s="169">
        <f>IF(Y$2=$A544,Data!V117,0)</f>
        <v>0</v>
      </c>
      <c r="Z544" s="169">
        <f>IF(Z$2=$A544,Data!W117,0)</f>
        <v>0</v>
      </c>
      <c r="AA544" s="169">
        <f>IF(AA$2=$A544,Data!X117,0)</f>
        <v>0</v>
      </c>
      <c r="AB544" s="169">
        <f>IF(AB$2=$A544,Data!Y117,0)</f>
        <v>0</v>
      </c>
      <c r="AC544" s="169">
        <f>IF(AC$2=$A544,Data!Z117,0)</f>
        <v>0</v>
      </c>
      <c r="AD544" s="170">
        <f>IF(AD$2=$A544,Data!AA117,0)</f>
        <v>0</v>
      </c>
      <c r="AE544" s="171">
        <f>IF(AE$2=$A544,Data!AB117,0)</f>
        <v>0</v>
      </c>
      <c r="AF544" s="170">
        <f>IF(AF$2=$A544,Data!AC117,0)</f>
        <v>0</v>
      </c>
      <c r="AG544" s="171">
        <f>IF(AG$2=$A544,Data!AD117,0)</f>
        <v>0</v>
      </c>
      <c r="AH544" s="170">
        <f>IF(AH$2=$A544,Data!AE117,0)</f>
        <v>0</v>
      </c>
      <c r="AI544" s="171">
        <f>IF(AI$2=$A544,Data!AF117,0)</f>
        <v>0</v>
      </c>
      <c r="AJ544" s="170">
        <f>IF(AJ$2=$A544,Data!AG117,0)</f>
        <v>0</v>
      </c>
      <c r="AK544" s="171">
        <f>IF(AK$2=$A544,Data!AH117,0)</f>
        <v>0</v>
      </c>
      <c r="AL544" s="170">
        <f>IF(AL$2=$A544,Data!AI117,0)</f>
        <v>0</v>
      </c>
      <c r="AM544" t="str">
        <f t="shared" si="16"/>
        <v>0</v>
      </c>
      <c r="AN544" t="e">
        <f>+INDEX(Validation!$D$4:$D$250,MATCH(Merge!B544,Validation!$E$4:$E$250,0))</f>
        <v>#N/A</v>
      </c>
      <c r="AO544" s="172">
        <f t="shared" si="17"/>
        <v>0</v>
      </c>
    </row>
    <row r="545" spans="1:41" ht="15" x14ac:dyDescent="0.25">
      <c r="A545">
        <f>Inputs!$H$12</f>
        <v>2</v>
      </c>
      <c r="B545" t="str">
        <f>Inputs!$D$4</f>
        <v>Select Agency…</v>
      </c>
      <c r="C545" s="166" t="str">
        <f>Inputs!$I$6</f>
        <v>(insert code)</v>
      </c>
      <c r="D545" t="str">
        <f>IFERROR(INDEX(Inputs!$I$11:$I$19,MATCH(A545,Inputs!$H$11:$H$19)),"")</f>
        <v>(insert code)</v>
      </c>
      <c r="E545" s="167">
        <f>Data!B118</f>
        <v>0</v>
      </c>
      <c r="F545" s="168">
        <f>IF(F$2=$A545,Data!C118,0)</f>
        <v>0</v>
      </c>
      <c r="G545" s="168">
        <f>IF(G$2=$A545,Data!D118,0)</f>
        <v>0</v>
      </c>
      <c r="H545" s="168">
        <f>IF(H$2=$A545,Data!E118,0)</f>
        <v>0</v>
      </c>
      <c r="I545" s="168">
        <f>IF(I$2=$A545,Data!F118,0)</f>
        <v>0</v>
      </c>
      <c r="J545" s="168">
        <f>IF(J$2=$A545,Data!G118,0)</f>
        <v>0</v>
      </c>
      <c r="K545" s="168">
        <f>IF(K$2=$A545,Data!H118,0)</f>
        <v>0</v>
      </c>
      <c r="L545" s="168">
        <f>IF(L$2=$A545,Data!I118,0)</f>
        <v>0</v>
      </c>
      <c r="M545" s="168">
        <f>IF(M$2=$A545,Data!J118,0)</f>
        <v>0</v>
      </c>
      <c r="N545" s="168">
        <f>IF(N$2=$A545,Data!K118,0)</f>
        <v>0</v>
      </c>
      <c r="O545" s="168">
        <f>IF(O$2=$A545,Data!L118,0)</f>
        <v>0</v>
      </c>
      <c r="P545" s="168">
        <f>IF(P$2=$A545,Data!M118,0)</f>
        <v>0</v>
      </c>
      <c r="Q545" s="168">
        <f>IF(Q$2=$A545,Data!N118,0)</f>
        <v>0</v>
      </c>
      <c r="R545" s="169">
        <f>IF(R$2=$A545,Data!O118,0)</f>
        <v>0</v>
      </c>
      <c r="S545" s="169">
        <f>IF(S$2=$A545,Data!P118,0)</f>
        <v>0</v>
      </c>
      <c r="T545" s="169">
        <f>IF(T$2=$A545,Data!Q118,0)</f>
        <v>0</v>
      </c>
      <c r="U545" s="169">
        <f>IF(U$2=$A545,Data!R118,0)</f>
        <v>0</v>
      </c>
      <c r="V545" s="169">
        <f>IF(V$2=$A545,Data!S118,0)</f>
        <v>0</v>
      </c>
      <c r="W545" s="169">
        <f>IF(W$2=$A545,Data!T118,0)</f>
        <v>0</v>
      </c>
      <c r="X545" s="169">
        <f>IF(X$2=$A545,Data!U118,0)</f>
        <v>0</v>
      </c>
      <c r="Y545" s="169">
        <f>IF(Y$2=$A545,Data!V118,0)</f>
        <v>0</v>
      </c>
      <c r="Z545" s="169">
        <f>IF(Z$2=$A545,Data!W118,0)</f>
        <v>0</v>
      </c>
      <c r="AA545" s="169">
        <f>IF(AA$2=$A545,Data!X118,0)</f>
        <v>0</v>
      </c>
      <c r="AB545" s="169">
        <f>IF(AB$2=$A545,Data!Y118,0)</f>
        <v>0</v>
      </c>
      <c r="AC545" s="169">
        <f>IF(AC$2=$A545,Data!Z118,0)</f>
        <v>0</v>
      </c>
      <c r="AD545" s="170">
        <f>IF(AD$2=$A545,Data!AA118,0)</f>
        <v>0</v>
      </c>
      <c r="AE545" s="171">
        <f>IF(AE$2=$A545,Data!AB118,0)</f>
        <v>0</v>
      </c>
      <c r="AF545" s="170">
        <f>IF(AF$2=$A545,Data!AC118,0)</f>
        <v>0</v>
      </c>
      <c r="AG545" s="171">
        <f>IF(AG$2=$A545,Data!AD118,0)</f>
        <v>0</v>
      </c>
      <c r="AH545" s="170">
        <f>IF(AH$2=$A545,Data!AE118,0)</f>
        <v>0</v>
      </c>
      <c r="AI545" s="171">
        <f>IF(AI$2=$A545,Data!AF118,0)</f>
        <v>0</v>
      </c>
      <c r="AJ545" s="170">
        <f>IF(AJ$2=$A545,Data!AG118,0)</f>
        <v>0</v>
      </c>
      <c r="AK545" s="171">
        <f>IF(AK$2=$A545,Data!AH118,0)</f>
        <v>0</v>
      </c>
      <c r="AL545" s="170">
        <f>IF(AL$2=$A545,Data!AI118,0)</f>
        <v>0</v>
      </c>
      <c r="AM545" t="str">
        <f t="shared" si="16"/>
        <v>0</v>
      </c>
      <c r="AN545" t="e">
        <f>+INDEX(Validation!$D$4:$D$250,MATCH(Merge!B545,Validation!$E$4:$E$250,0))</f>
        <v>#N/A</v>
      </c>
      <c r="AO545" s="172">
        <f t="shared" si="17"/>
        <v>0</v>
      </c>
    </row>
    <row r="546" spans="1:41" ht="15" x14ac:dyDescent="0.25">
      <c r="A546">
        <f>Inputs!$H$12</f>
        <v>2</v>
      </c>
      <c r="B546" t="str">
        <f>Inputs!$D$4</f>
        <v>Select Agency…</v>
      </c>
      <c r="C546" s="166" t="str">
        <f>Inputs!$I$6</f>
        <v>(insert code)</v>
      </c>
      <c r="D546" t="str">
        <f>IFERROR(INDEX(Inputs!$I$11:$I$19,MATCH(A546,Inputs!$H$11:$H$19)),"")</f>
        <v>(insert code)</v>
      </c>
      <c r="E546" s="167">
        <f>Data!B119</f>
        <v>0</v>
      </c>
      <c r="F546" s="168">
        <f>IF(F$2=$A546,Data!C119,0)</f>
        <v>0</v>
      </c>
      <c r="G546" s="168">
        <f>IF(G$2=$A546,Data!D119,0)</f>
        <v>0</v>
      </c>
      <c r="H546" s="168">
        <f>IF(H$2=$A546,Data!E119,0)</f>
        <v>0</v>
      </c>
      <c r="I546" s="168">
        <f>IF(I$2=$A546,Data!F119,0)</f>
        <v>0</v>
      </c>
      <c r="J546" s="168">
        <f>IF(J$2=$A546,Data!G119,0)</f>
        <v>0</v>
      </c>
      <c r="K546" s="168">
        <f>IF(K$2=$A546,Data!H119,0)</f>
        <v>0</v>
      </c>
      <c r="L546" s="168">
        <f>IF(L$2=$A546,Data!I119,0)</f>
        <v>0</v>
      </c>
      <c r="M546" s="168">
        <f>IF(M$2=$A546,Data!J119,0)</f>
        <v>0</v>
      </c>
      <c r="N546" s="168">
        <f>IF(N$2=$A546,Data!K119,0)</f>
        <v>0</v>
      </c>
      <c r="O546" s="168">
        <f>IF(O$2=$A546,Data!L119,0)</f>
        <v>0</v>
      </c>
      <c r="P546" s="168">
        <f>IF(P$2=$A546,Data!M119,0)</f>
        <v>0</v>
      </c>
      <c r="Q546" s="168">
        <f>IF(Q$2=$A546,Data!N119,0)</f>
        <v>0</v>
      </c>
      <c r="R546" s="169">
        <f>IF(R$2=$A546,Data!O119,0)</f>
        <v>0</v>
      </c>
      <c r="S546" s="169">
        <f>IF(S$2=$A546,Data!P119,0)</f>
        <v>0</v>
      </c>
      <c r="T546" s="169">
        <f>IF(T$2=$A546,Data!Q119,0)</f>
        <v>0</v>
      </c>
      <c r="U546" s="169">
        <f>IF(U$2=$A546,Data!R119,0)</f>
        <v>0</v>
      </c>
      <c r="V546" s="169">
        <f>IF(V$2=$A546,Data!S119,0)</f>
        <v>0</v>
      </c>
      <c r="W546" s="169">
        <f>IF(W$2=$A546,Data!T119,0)</f>
        <v>0</v>
      </c>
      <c r="X546" s="169">
        <f>IF(X$2=$A546,Data!U119,0)</f>
        <v>0</v>
      </c>
      <c r="Y546" s="169">
        <f>IF(Y$2=$A546,Data!V119,0)</f>
        <v>0</v>
      </c>
      <c r="Z546" s="169">
        <f>IF(Z$2=$A546,Data!W119,0)</f>
        <v>0</v>
      </c>
      <c r="AA546" s="169">
        <f>IF(AA$2=$A546,Data!X119,0)</f>
        <v>0</v>
      </c>
      <c r="AB546" s="169">
        <f>IF(AB$2=$A546,Data!Y119,0)</f>
        <v>0</v>
      </c>
      <c r="AC546" s="169">
        <f>IF(AC$2=$A546,Data!Z119,0)</f>
        <v>0</v>
      </c>
      <c r="AD546" s="170">
        <f>IF(AD$2=$A546,Data!AA119,0)</f>
        <v>0</v>
      </c>
      <c r="AE546" s="171">
        <f>IF(AE$2=$A546,Data!AB119,0)</f>
        <v>0</v>
      </c>
      <c r="AF546" s="170">
        <f>IF(AF$2=$A546,Data!AC119,0)</f>
        <v>0</v>
      </c>
      <c r="AG546" s="171">
        <f>IF(AG$2=$A546,Data!AD119,0)</f>
        <v>0</v>
      </c>
      <c r="AH546" s="170">
        <f>IF(AH$2=$A546,Data!AE119,0)</f>
        <v>0</v>
      </c>
      <c r="AI546" s="171">
        <f>IF(AI$2=$A546,Data!AF119,0)</f>
        <v>0</v>
      </c>
      <c r="AJ546" s="170">
        <f>IF(AJ$2=$A546,Data!AG119,0)</f>
        <v>0</v>
      </c>
      <c r="AK546" s="171">
        <f>IF(AK$2=$A546,Data!AH119,0)</f>
        <v>0</v>
      </c>
      <c r="AL546" s="170">
        <f>IF(AL$2=$A546,Data!AI119,0)</f>
        <v>0</v>
      </c>
      <c r="AM546" t="str">
        <f t="shared" si="16"/>
        <v>0</v>
      </c>
      <c r="AN546" t="e">
        <f>+INDEX(Validation!$D$4:$D$250,MATCH(Merge!B546,Validation!$E$4:$E$250,0))</f>
        <v>#N/A</v>
      </c>
      <c r="AO546" s="172">
        <f t="shared" si="17"/>
        <v>0</v>
      </c>
    </row>
    <row r="547" spans="1:41" ht="15" x14ac:dyDescent="0.25">
      <c r="A547">
        <f>Inputs!$H$12</f>
        <v>2</v>
      </c>
      <c r="B547" t="str">
        <f>Inputs!$D$4</f>
        <v>Select Agency…</v>
      </c>
      <c r="C547" s="166" t="str">
        <f>Inputs!$I$6</f>
        <v>(insert code)</v>
      </c>
      <c r="D547" t="str">
        <f>IFERROR(INDEX(Inputs!$I$11:$I$19,MATCH(A547,Inputs!$H$11:$H$19)),"")</f>
        <v>(insert code)</v>
      </c>
      <c r="E547" s="167">
        <f>Data!B120</f>
        <v>0</v>
      </c>
      <c r="F547" s="168">
        <f>IF(F$2=$A547,Data!C120,0)</f>
        <v>0</v>
      </c>
      <c r="G547" s="168">
        <f>IF(G$2=$A547,Data!D120,0)</f>
        <v>0</v>
      </c>
      <c r="H547" s="168">
        <f>IF(H$2=$A547,Data!E120,0)</f>
        <v>0</v>
      </c>
      <c r="I547" s="168">
        <f>IF(I$2=$A547,Data!F120,0)</f>
        <v>0</v>
      </c>
      <c r="J547" s="168">
        <f>IF(J$2=$A547,Data!G120,0)</f>
        <v>0</v>
      </c>
      <c r="K547" s="168">
        <f>IF(K$2=$A547,Data!H120,0)</f>
        <v>0</v>
      </c>
      <c r="L547" s="168">
        <f>IF(L$2=$A547,Data!I120,0)</f>
        <v>0</v>
      </c>
      <c r="M547" s="168">
        <f>IF(M$2=$A547,Data!J120,0)</f>
        <v>0</v>
      </c>
      <c r="N547" s="168">
        <f>IF(N$2=$A547,Data!K120,0)</f>
        <v>0</v>
      </c>
      <c r="O547" s="168">
        <f>IF(O$2=$A547,Data!L120,0)</f>
        <v>0</v>
      </c>
      <c r="P547" s="168">
        <f>IF(P$2=$A547,Data!M120,0)</f>
        <v>0</v>
      </c>
      <c r="Q547" s="168">
        <f>IF(Q$2=$A547,Data!N120,0)</f>
        <v>0</v>
      </c>
      <c r="R547" s="169">
        <f>IF(R$2=$A547,Data!O120,0)</f>
        <v>0</v>
      </c>
      <c r="S547" s="169">
        <f>IF(S$2=$A547,Data!P120,0)</f>
        <v>0</v>
      </c>
      <c r="T547" s="169">
        <f>IF(T$2=$A547,Data!Q120,0)</f>
        <v>0</v>
      </c>
      <c r="U547" s="169">
        <f>IF(U$2=$A547,Data!R120,0)</f>
        <v>0</v>
      </c>
      <c r="V547" s="169">
        <f>IF(V$2=$A547,Data!S120,0)</f>
        <v>0</v>
      </c>
      <c r="W547" s="169">
        <f>IF(W$2=$A547,Data!T120,0)</f>
        <v>0</v>
      </c>
      <c r="X547" s="169">
        <f>IF(X$2=$A547,Data!U120,0)</f>
        <v>0</v>
      </c>
      <c r="Y547" s="169">
        <f>IF(Y$2=$A547,Data!V120,0)</f>
        <v>0</v>
      </c>
      <c r="Z547" s="169">
        <f>IF(Z$2=$A547,Data!W120,0)</f>
        <v>0</v>
      </c>
      <c r="AA547" s="169">
        <f>IF(AA$2=$A547,Data!X120,0)</f>
        <v>0</v>
      </c>
      <c r="AB547" s="169">
        <f>IF(AB$2=$A547,Data!Y120,0)</f>
        <v>0</v>
      </c>
      <c r="AC547" s="169">
        <f>IF(AC$2=$A547,Data!Z120,0)</f>
        <v>0</v>
      </c>
      <c r="AD547" s="170">
        <f>IF(AD$2=$A547,Data!AA120,0)</f>
        <v>0</v>
      </c>
      <c r="AE547" s="171">
        <f>IF(AE$2=$A547,Data!AB120,0)</f>
        <v>0</v>
      </c>
      <c r="AF547" s="170">
        <f>IF(AF$2=$A547,Data!AC120,0)</f>
        <v>0</v>
      </c>
      <c r="AG547" s="171">
        <f>IF(AG$2=$A547,Data!AD120,0)</f>
        <v>0</v>
      </c>
      <c r="AH547" s="170">
        <f>IF(AH$2=$A547,Data!AE120,0)</f>
        <v>0</v>
      </c>
      <c r="AI547" s="171">
        <f>IF(AI$2=$A547,Data!AF120,0)</f>
        <v>0</v>
      </c>
      <c r="AJ547" s="170">
        <f>IF(AJ$2=$A547,Data!AG120,0)</f>
        <v>0</v>
      </c>
      <c r="AK547" s="171">
        <f>IF(AK$2=$A547,Data!AH120,0)</f>
        <v>0</v>
      </c>
      <c r="AL547" s="170">
        <f>IF(AL$2=$A547,Data!AI120,0)</f>
        <v>0</v>
      </c>
      <c r="AM547" t="str">
        <f t="shared" si="16"/>
        <v>0</v>
      </c>
      <c r="AN547" t="e">
        <f>+INDEX(Validation!$D$4:$D$250,MATCH(Merge!B547,Validation!$E$4:$E$250,0))</f>
        <v>#N/A</v>
      </c>
      <c r="AO547" s="172">
        <f t="shared" si="17"/>
        <v>0</v>
      </c>
    </row>
    <row r="548" spans="1:41" ht="15" x14ac:dyDescent="0.25">
      <c r="A548">
        <f>Inputs!$H$12</f>
        <v>2</v>
      </c>
      <c r="B548" t="str">
        <f>Inputs!$D$4</f>
        <v>Select Agency…</v>
      </c>
      <c r="C548" s="166" t="str">
        <f>Inputs!$I$6</f>
        <v>(insert code)</v>
      </c>
      <c r="D548" t="str">
        <f>IFERROR(INDEX(Inputs!$I$11:$I$19,MATCH(A548,Inputs!$H$11:$H$19)),"")</f>
        <v>(insert code)</v>
      </c>
      <c r="E548" s="167">
        <f>Data!B121</f>
        <v>0</v>
      </c>
      <c r="F548" s="168">
        <f>IF(F$2=$A548,Data!C121,0)</f>
        <v>0</v>
      </c>
      <c r="G548" s="168">
        <f>IF(G$2=$A548,Data!D121,0)</f>
        <v>0</v>
      </c>
      <c r="H548" s="168">
        <f>IF(H$2=$A548,Data!E121,0)</f>
        <v>0</v>
      </c>
      <c r="I548" s="168">
        <f>IF(I$2=$A548,Data!F121,0)</f>
        <v>0</v>
      </c>
      <c r="J548" s="168">
        <f>IF(J$2=$A548,Data!G121,0)</f>
        <v>0</v>
      </c>
      <c r="K548" s="168">
        <f>IF(K$2=$A548,Data!H121,0)</f>
        <v>0</v>
      </c>
      <c r="L548" s="168">
        <f>IF(L$2=$A548,Data!I121,0)</f>
        <v>0</v>
      </c>
      <c r="M548" s="168">
        <f>IF(M$2=$A548,Data!J121,0)</f>
        <v>0</v>
      </c>
      <c r="N548" s="168">
        <f>IF(N$2=$A548,Data!K121,0)</f>
        <v>0</v>
      </c>
      <c r="O548" s="168">
        <f>IF(O$2=$A548,Data!L121,0)</f>
        <v>0</v>
      </c>
      <c r="P548" s="168">
        <f>IF(P$2=$A548,Data!M121,0)</f>
        <v>0</v>
      </c>
      <c r="Q548" s="168">
        <f>IF(Q$2=$A548,Data!N121,0)</f>
        <v>0</v>
      </c>
      <c r="R548" s="169">
        <f>IF(R$2=$A548,Data!O121,0)</f>
        <v>0</v>
      </c>
      <c r="S548" s="169">
        <f>IF(S$2=$A548,Data!P121,0)</f>
        <v>0</v>
      </c>
      <c r="T548" s="169">
        <f>IF(T$2=$A548,Data!Q121,0)</f>
        <v>0</v>
      </c>
      <c r="U548" s="169">
        <f>IF(U$2=$A548,Data!R121,0)</f>
        <v>0</v>
      </c>
      <c r="V548" s="169">
        <f>IF(V$2=$A548,Data!S121,0)</f>
        <v>0</v>
      </c>
      <c r="W548" s="169">
        <f>IF(W$2=$A548,Data!T121,0)</f>
        <v>0</v>
      </c>
      <c r="X548" s="169">
        <f>IF(X$2=$A548,Data!U121,0)</f>
        <v>0</v>
      </c>
      <c r="Y548" s="169">
        <f>IF(Y$2=$A548,Data!V121,0)</f>
        <v>0</v>
      </c>
      <c r="Z548" s="169">
        <f>IF(Z$2=$A548,Data!W121,0)</f>
        <v>0</v>
      </c>
      <c r="AA548" s="169">
        <f>IF(AA$2=$A548,Data!X121,0)</f>
        <v>0</v>
      </c>
      <c r="AB548" s="169">
        <f>IF(AB$2=$A548,Data!Y121,0)</f>
        <v>0</v>
      </c>
      <c r="AC548" s="169">
        <f>IF(AC$2=$A548,Data!Z121,0)</f>
        <v>0</v>
      </c>
      <c r="AD548" s="170">
        <f>IF(AD$2=$A548,Data!AA121,0)</f>
        <v>0</v>
      </c>
      <c r="AE548" s="171">
        <f>IF(AE$2=$A548,Data!AB121,0)</f>
        <v>0</v>
      </c>
      <c r="AF548" s="170">
        <f>IF(AF$2=$A548,Data!AC121,0)</f>
        <v>0</v>
      </c>
      <c r="AG548" s="171">
        <f>IF(AG$2=$A548,Data!AD121,0)</f>
        <v>0</v>
      </c>
      <c r="AH548" s="170">
        <f>IF(AH$2=$A548,Data!AE121,0)</f>
        <v>0</v>
      </c>
      <c r="AI548" s="171">
        <f>IF(AI$2=$A548,Data!AF121,0)</f>
        <v>0</v>
      </c>
      <c r="AJ548" s="170">
        <f>IF(AJ$2=$A548,Data!AG121,0)</f>
        <v>0</v>
      </c>
      <c r="AK548" s="171">
        <f>IF(AK$2=$A548,Data!AH121,0)</f>
        <v>0</v>
      </c>
      <c r="AL548" s="170">
        <f>IF(AL$2=$A548,Data!AI121,0)</f>
        <v>0</v>
      </c>
      <c r="AM548" t="str">
        <f t="shared" si="16"/>
        <v>0</v>
      </c>
      <c r="AN548" t="e">
        <f>+INDEX(Validation!$D$4:$D$250,MATCH(Merge!B548,Validation!$E$4:$E$250,0))</f>
        <v>#N/A</v>
      </c>
      <c r="AO548" s="172">
        <f t="shared" si="17"/>
        <v>0</v>
      </c>
    </row>
    <row r="549" spans="1:41" ht="15" x14ac:dyDescent="0.25">
      <c r="A549">
        <f>Inputs!$H$12</f>
        <v>2</v>
      </c>
      <c r="B549" t="str">
        <f>Inputs!$D$4</f>
        <v>Select Agency…</v>
      </c>
      <c r="C549" s="166" t="str">
        <f>Inputs!$I$6</f>
        <v>(insert code)</v>
      </c>
      <c r="D549" t="str">
        <f>IFERROR(INDEX(Inputs!$I$11:$I$19,MATCH(A549,Inputs!$H$11:$H$19)),"")</f>
        <v>(insert code)</v>
      </c>
      <c r="E549" s="167">
        <f>Data!B122</f>
        <v>0</v>
      </c>
      <c r="F549" s="168">
        <f>IF(F$2=$A549,Data!C122,0)</f>
        <v>0</v>
      </c>
      <c r="G549" s="168">
        <f>IF(G$2=$A549,Data!D122,0)</f>
        <v>0</v>
      </c>
      <c r="H549" s="168">
        <f>IF(H$2=$A549,Data!E122,0)</f>
        <v>0</v>
      </c>
      <c r="I549" s="168">
        <f>IF(I$2=$A549,Data!F122,0)</f>
        <v>0</v>
      </c>
      <c r="J549" s="168">
        <f>IF(J$2=$A549,Data!G122,0)</f>
        <v>0</v>
      </c>
      <c r="K549" s="168">
        <f>IF(K$2=$A549,Data!H122,0)</f>
        <v>0</v>
      </c>
      <c r="L549" s="168">
        <f>IF(L$2=$A549,Data!I122,0)</f>
        <v>0</v>
      </c>
      <c r="M549" s="168">
        <f>IF(M$2=$A549,Data!J122,0)</f>
        <v>0</v>
      </c>
      <c r="N549" s="168">
        <f>IF(N$2=$A549,Data!K122,0)</f>
        <v>0</v>
      </c>
      <c r="O549" s="168">
        <f>IF(O$2=$A549,Data!L122,0)</f>
        <v>0</v>
      </c>
      <c r="P549" s="168">
        <f>IF(P$2=$A549,Data!M122,0)</f>
        <v>0</v>
      </c>
      <c r="Q549" s="168">
        <f>IF(Q$2=$A549,Data!N122,0)</f>
        <v>0</v>
      </c>
      <c r="R549" s="169">
        <f>IF(R$2=$A549,Data!O122,0)</f>
        <v>0</v>
      </c>
      <c r="S549" s="169">
        <f>IF(S$2=$A549,Data!P122,0)</f>
        <v>0</v>
      </c>
      <c r="T549" s="169">
        <f>IF(T$2=$A549,Data!Q122,0)</f>
        <v>0</v>
      </c>
      <c r="U549" s="169">
        <f>IF(U$2=$A549,Data!R122,0)</f>
        <v>0</v>
      </c>
      <c r="V549" s="169">
        <f>IF(V$2=$A549,Data!S122,0)</f>
        <v>0</v>
      </c>
      <c r="W549" s="169">
        <f>IF(W$2=$A549,Data!T122,0)</f>
        <v>0</v>
      </c>
      <c r="X549" s="169">
        <f>IF(X$2=$A549,Data!U122,0)</f>
        <v>0</v>
      </c>
      <c r="Y549" s="169">
        <f>IF(Y$2=$A549,Data!V122,0)</f>
        <v>0</v>
      </c>
      <c r="Z549" s="169">
        <f>IF(Z$2=$A549,Data!W122,0)</f>
        <v>0</v>
      </c>
      <c r="AA549" s="169">
        <f>IF(AA$2=$A549,Data!X122,0)</f>
        <v>0</v>
      </c>
      <c r="AB549" s="169">
        <f>IF(AB$2=$A549,Data!Y122,0)</f>
        <v>0</v>
      </c>
      <c r="AC549" s="169">
        <f>IF(AC$2=$A549,Data!Z122,0)</f>
        <v>0</v>
      </c>
      <c r="AD549" s="170">
        <f>IF(AD$2=$A549,Data!AA122,0)</f>
        <v>0</v>
      </c>
      <c r="AE549" s="171">
        <f>IF(AE$2=$A549,Data!AB122,0)</f>
        <v>0</v>
      </c>
      <c r="AF549" s="170">
        <f>IF(AF$2=$A549,Data!AC122,0)</f>
        <v>0</v>
      </c>
      <c r="AG549" s="171">
        <f>IF(AG$2=$A549,Data!AD122,0)</f>
        <v>0</v>
      </c>
      <c r="AH549" s="170">
        <f>IF(AH$2=$A549,Data!AE122,0)</f>
        <v>0</v>
      </c>
      <c r="AI549" s="171">
        <f>IF(AI$2=$A549,Data!AF122,0)</f>
        <v>0</v>
      </c>
      <c r="AJ549" s="170">
        <f>IF(AJ$2=$A549,Data!AG122,0)</f>
        <v>0</v>
      </c>
      <c r="AK549" s="171">
        <f>IF(AK$2=$A549,Data!AH122,0)</f>
        <v>0</v>
      </c>
      <c r="AL549" s="170">
        <f>IF(AL$2=$A549,Data!AI122,0)</f>
        <v>0</v>
      </c>
      <c r="AM549" t="str">
        <f t="shared" si="16"/>
        <v>0</v>
      </c>
      <c r="AN549" t="e">
        <f>+INDEX(Validation!$D$4:$D$250,MATCH(Merge!B549,Validation!$E$4:$E$250,0))</f>
        <v>#N/A</v>
      </c>
      <c r="AO549" s="172">
        <f t="shared" si="17"/>
        <v>0</v>
      </c>
    </row>
    <row r="550" spans="1:41" ht="15" x14ac:dyDescent="0.25">
      <c r="A550">
        <f>Inputs!$H$12</f>
        <v>2</v>
      </c>
      <c r="B550" t="str">
        <f>Inputs!$D$4</f>
        <v>Select Agency…</v>
      </c>
      <c r="C550" s="166" t="str">
        <f>Inputs!$I$6</f>
        <v>(insert code)</v>
      </c>
      <c r="D550" t="str">
        <f>IFERROR(INDEX(Inputs!$I$11:$I$19,MATCH(A550,Inputs!$H$11:$H$19)),"")</f>
        <v>(insert code)</v>
      </c>
      <c r="E550" s="167">
        <f>Data!B123</f>
        <v>0</v>
      </c>
      <c r="F550" s="168">
        <f>IF(F$2=$A550,Data!C123,0)</f>
        <v>0</v>
      </c>
      <c r="G550" s="168">
        <f>IF(G$2=$A550,Data!D123,0)</f>
        <v>0</v>
      </c>
      <c r="H550" s="168">
        <f>IF(H$2=$A550,Data!E123,0)</f>
        <v>0</v>
      </c>
      <c r="I550" s="168">
        <f>IF(I$2=$A550,Data!F123,0)</f>
        <v>0</v>
      </c>
      <c r="J550" s="168">
        <f>IF(J$2=$A550,Data!G123,0)</f>
        <v>0</v>
      </c>
      <c r="K550" s="168">
        <f>IF(K$2=$A550,Data!H123,0)</f>
        <v>0</v>
      </c>
      <c r="L550" s="168">
        <f>IF(L$2=$A550,Data!I123,0)</f>
        <v>0</v>
      </c>
      <c r="M550" s="168">
        <f>IF(M$2=$A550,Data!J123,0)</f>
        <v>0</v>
      </c>
      <c r="N550" s="168">
        <f>IF(N$2=$A550,Data!K123,0)</f>
        <v>0</v>
      </c>
      <c r="O550" s="168">
        <f>IF(O$2=$A550,Data!L123,0)</f>
        <v>0</v>
      </c>
      <c r="P550" s="168">
        <f>IF(P$2=$A550,Data!M123,0)</f>
        <v>0</v>
      </c>
      <c r="Q550" s="168">
        <f>IF(Q$2=$A550,Data!N123,0)</f>
        <v>0</v>
      </c>
      <c r="R550" s="169">
        <f>IF(R$2=$A550,Data!O123,0)</f>
        <v>0</v>
      </c>
      <c r="S550" s="169">
        <f>IF(S$2=$A550,Data!P123,0)</f>
        <v>0</v>
      </c>
      <c r="T550" s="169">
        <f>IF(T$2=$A550,Data!Q123,0)</f>
        <v>0</v>
      </c>
      <c r="U550" s="169">
        <f>IF(U$2=$A550,Data!R123,0)</f>
        <v>0</v>
      </c>
      <c r="V550" s="169">
        <f>IF(V$2=$A550,Data!S123,0)</f>
        <v>0</v>
      </c>
      <c r="W550" s="169">
        <f>IF(W$2=$A550,Data!T123,0)</f>
        <v>0</v>
      </c>
      <c r="X550" s="169">
        <f>IF(X$2=$A550,Data!U123,0)</f>
        <v>0</v>
      </c>
      <c r="Y550" s="169">
        <f>IF(Y$2=$A550,Data!V123,0)</f>
        <v>0</v>
      </c>
      <c r="Z550" s="169">
        <f>IF(Z$2=$A550,Data!W123,0)</f>
        <v>0</v>
      </c>
      <c r="AA550" s="169">
        <f>IF(AA$2=$A550,Data!X123,0)</f>
        <v>0</v>
      </c>
      <c r="AB550" s="169">
        <f>IF(AB$2=$A550,Data!Y123,0)</f>
        <v>0</v>
      </c>
      <c r="AC550" s="169">
        <f>IF(AC$2=$A550,Data!Z123,0)</f>
        <v>0</v>
      </c>
      <c r="AD550" s="170">
        <f>IF(AD$2=$A550,Data!AA123,0)</f>
        <v>0</v>
      </c>
      <c r="AE550" s="171">
        <f>IF(AE$2=$A550,Data!AB123,0)</f>
        <v>0</v>
      </c>
      <c r="AF550" s="170">
        <f>IF(AF$2=$A550,Data!AC123,0)</f>
        <v>0</v>
      </c>
      <c r="AG550" s="171">
        <f>IF(AG$2=$A550,Data!AD123,0)</f>
        <v>0</v>
      </c>
      <c r="AH550" s="170">
        <f>IF(AH$2=$A550,Data!AE123,0)</f>
        <v>0</v>
      </c>
      <c r="AI550" s="171">
        <f>IF(AI$2=$A550,Data!AF123,0)</f>
        <v>0</v>
      </c>
      <c r="AJ550" s="170">
        <f>IF(AJ$2=$A550,Data!AG123,0)</f>
        <v>0</v>
      </c>
      <c r="AK550" s="171">
        <f>IF(AK$2=$A550,Data!AH123,0)</f>
        <v>0</v>
      </c>
      <c r="AL550" s="170">
        <f>IF(AL$2=$A550,Data!AI123,0)</f>
        <v>0</v>
      </c>
      <c r="AM550" t="str">
        <f t="shared" si="16"/>
        <v>0</v>
      </c>
      <c r="AN550" t="e">
        <f>+INDEX(Validation!$D$4:$D$250,MATCH(Merge!B550,Validation!$E$4:$E$250,0))</f>
        <v>#N/A</v>
      </c>
      <c r="AO550" s="172">
        <f t="shared" si="17"/>
        <v>0</v>
      </c>
    </row>
    <row r="551" spans="1:41" ht="15" x14ac:dyDescent="0.25">
      <c r="A551">
        <f>Inputs!$H$12</f>
        <v>2</v>
      </c>
      <c r="B551" t="str">
        <f>Inputs!$D$4</f>
        <v>Select Agency…</v>
      </c>
      <c r="C551" s="166" t="str">
        <f>Inputs!$I$6</f>
        <v>(insert code)</v>
      </c>
      <c r="D551" t="str">
        <f>IFERROR(INDEX(Inputs!$I$11:$I$19,MATCH(A551,Inputs!$H$11:$H$19)),"")</f>
        <v>(insert code)</v>
      </c>
      <c r="E551" s="167">
        <f>Data!B124</f>
        <v>0</v>
      </c>
      <c r="F551" s="168">
        <f>IF(F$2=$A551,Data!C124,0)</f>
        <v>0</v>
      </c>
      <c r="G551" s="168">
        <f>IF(G$2=$A551,Data!D124,0)</f>
        <v>0</v>
      </c>
      <c r="H551" s="168">
        <f>IF(H$2=$A551,Data!E124,0)</f>
        <v>0</v>
      </c>
      <c r="I551" s="168">
        <f>IF(I$2=$A551,Data!F124,0)</f>
        <v>0</v>
      </c>
      <c r="J551" s="168">
        <f>IF(J$2=$A551,Data!G124,0)</f>
        <v>0</v>
      </c>
      <c r="K551" s="168">
        <f>IF(K$2=$A551,Data!H124,0)</f>
        <v>0</v>
      </c>
      <c r="L551" s="168">
        <f>IF(L$2=$A551,Data!I124,0)</f>
        <v>0</v>
      </c>
      <c r="M551" s="168">
        <f>IF(M$2=$A551,Data!J124,0)</f>
        <v>0</v>
      </c>
      <c r="N551" s="168">
        <f>IF(N$2=$A551,Data!K124,0)</f>
        <v>0</v>
      </c>
      <c r="O551" s="168">
        <f>IF(O$2=$A551,Data!L124,0)</f>
        <v>0</v>
      </c>
      <c r="P551" s="168">
        <f>IF(P$2=$A551,Data!M124,0)</f>
        <v>0</v>
      </c>
      <c r="Q551" s="168">
        <f>IF(Q$2=$A551,Data!N124,0)</f>
        <v>0</v>
      </c>
      <c r="R551" s="169">
        <f>IF(R$2=$A551,Data!O124,0)</f>
        <v>0</v>
      </c>
      <c r="S551" s="169">
        <f>IF(S$2=$A551,Data!P124,0)</f>
        <v>0</v>
      </c>
      <c r="T551" s="169">
        <f>IF(T$2=$A551,Data!Q124,0)</f>
        <v>0</v>
      </c>
      <c r="U551" s="169">
        <f>IF(U$2=$A551,Data!R124,0)</f>
        <v>0</v>
      </c>
      <c r="V551" s="169">
        <f>IF(V$2=$A551,Data!S124,0)</f>
        <v>0</v>
      </c>
      <c r="W551" s="169">
        <f>IF(W$2=$A551,Data!T124,0)</f>
        <v>0</v>
      </c>
      <c r="X551" s="169">
        <f>IF(X$2=$A551,Data!U124,0)</f>
        <v>0</v>
      </c>
      <c r="Y551" s="169">
        <f>IF(Y$2=$A551,Data!V124,0)</f>
        <v>0</v>
      </c>
      <c r="Z551" s="169">
        <f>IF(Z$2=$A551,Data!W124,0)</f>
        <v>0</v>
      </c>
      <c r="AA551" s="169">
        <f>IF(AA$2=$A551,Data!X124,0)</f>
        <v>0</v>
      </c>
      <c r="AB551" s="169">
        <f>IF(AB$2=$A551,Data!Y124,0)</f>
        <v>0</v>
      </c>
      <c r="AC551" s="169">
        <f>IF(AC$2=$A551,Data!Z124,0)</f>
        <v>0</v>
      </c>
      <c r="AD551" s="170">
        <f>IF(AD$2=$A551,Data!AA124,0)</f>
        <v>0</v>
      </c>
      <c r="AE551" s="171">
        <f>IF(AE$2=$A551,Data!AB124,0)</f>
        <v>0</v>
      </c>
      <c r="AF551" s="170">
        <f>IF(AF$2=$A551,Data!AC124,0)</f>
        <v>0</v>
      </c>
      <c r="AG551" s="171">
        <f>IF(AG$2=$A551,Data!AD124,0)</f>
        <v>0</v>
      </c>
      <c r="AH551" s="170">
        <f>IF(AH$2=$A551,Data!AE124,0)</f>
        <v>0</v>
      </c>
      <c r="AI551" s="171">
        <f>IF(AI$2=$A551,Data!AF124,0)</f>
        <v>0</v>
      </c>
      <c r="AJ551" s="170">
        <f>IF(AJ$2=$A551,Data!AG124,0)</f>
        <v>0</v>
      </c>
      <c r="AK551" s="171">
        <f>IF(AK$2=$A551,Data!AH124,0)</f>
        <v>0</v>
      </c>
      <c r="AL551" s="170">
        <f>IF(AL$2=$A551,Data!AI124,0)</f>
        <v>0</v>
      </c>
      <c r="AM551" t="str">
        <f t="shared" si="16"/>
        <v>0</v>
      </c>
      <c r="AN551" t="e">
        <f>+INDEX(Validation!$D$4:$D$250,MATCH(Merge!B551,Validation!$E$4:$E$250,0))</f>
        <v>#N/A</v>
      </c>
      <c r="AO551" s="172">
        <f t="shared" si="17"/>
        <v>0</v>
      </c>
    </row>
    <row r="552" spans="1:41" ht="15" x14ac:dyDescent="0.25">
      <c r="A552">
        <f>Inputs!$H$12</f>
        <v>2</v>
      </c>
      <c r="B552" t="str">
        <f>Inputs!$D$4</f>
        <v>Select Agency…</v>
      </c>
      <c r="C552" s="166" t="str">
        <f>Inputs!$I$6</f>
        <v>(insert code)</v>
      </c>
      <c r="D552" t="str">
        <f>IFERROR(INDEX(Inputs!$I$11:$I$19,MATCH(A552,Inputs!$H$11:$H$19)),"")</f>
        <v>(insert code)</v>
      </c>
      <c r="E552" s="167">
        <f>Data!B125</f>
        <v>0</v>
      </c>
      <c r="F552" s="168">
        <f>IF(F$2=$A552,Data!C125,0)</f>
        <v>0</v>
      </c>
      <c r="G552" s="168">
        <f>IF(G$2=$A552,Data!D125,0)</f>
        <v>0</v>
      </c>
      <c r="H552" s="168">
        <f>IF(H$2=$A552,Data!E125,0)</f>
        <v>0</v>
      </c>
      <c r="I552" s="168">
        <f>IF(I$2=$A552,Data!F125,0)</f>
        <v>0</v>
      </c>
      <c r="J552" s="168">
        <f>IF(J$2=$A552,Data!G125,0)</f>
        <v>0</v>
      </c>
      <c r="K552" s="168">
        <f>IF(K$2=$A552,Data!H125,0)</f>
        <v>0</v>
      </c>
      <c r="L552" s="168">
        <f>IF(L$2=$A552,Data!I125,0)</f>
        <v>0</v>
      </c>
      <c r="M552" s="168">
        <f>IF(M$2=$A552,Data!J125,0)</f>
        <v>0</v>
      </c>
      <c r="N552" s="168">
        <f>IF(N$2=$A552,Data!K125,0)</f>
        <v>0</v>
      </c>
      <c r="O552" s="168">
        <f>IF(O$2=$A552,Data!L125,0)</f>
        <v>0</v>
      </c>
      <c r="P552" s="168">
        <f>IF(P$2=$A552,Data!M125,0)</f>
        <v>0</v>
      </c>
      <c r="Q552" s="168">
        <f>IF(Q$2=$A552,Data!N125,0)</f>
        <v>0</v>
      </c>
      <c r="R552" s="169">
        <f>IF(R$2=$A552,Data!O125,0)</f>
        <v>0</v>
      </c>
      <c r="S552" s="169">
        <f>IF(S$2=$A552,Data!P125,0)</f>
        <v>0</v>
      </c>
      <c r="T552" s="169">
        <f>IF(T$2=$A552,Data!Q125,0)</f>
        <v>0</v>
      </c>
      <c r="U552" s="169">
        <f>IF(U$2=$A552,Data!R125,0)</f>
        <v>0</v>
      </c>
      <c r="V552" s="169">
        <f>IF(V$2=$A552,Data!S125,0)</f>
        <v>0</v>
      </c>
      <c r="W552" s="169">
        <f>IF(W$2=$A552,Data!T125,0)</f>
        <v>0</v>
      </c>
      <c r="X552" s="169">
        <f>IF(X$2=$A552,Data!U125,0)</f>
        <v>0</v>
      </c>
      <c r="Y552" s="169">
        <f>IF(Y$2=$A552,Data!V125,0)</f>
        <v>0</v>
      </c>
      <c r="Z552" s="169">
        <f>IF(Z$2=$A552,Data!W125,0)</f>
        <v>0</v>
      </c>
      <c r="AA552" s="169">
        <f>IF(AA$2=$A552,Data!X125,0)</f>
        <v>0</v>
      </c>
      <c r="AB552" s="169">
        <f>IF(AB$2=$A552,Data!Y125,0)</f>
        <v>0</v>
      </c>
      <c r="AC552" s="169">
        <f>IF(AC$2=$A552,Data!Z125,0)</f>
        <v>0</v>
      </c>
      <c r="AD552" s="170">
        <f>IF(AD$2=$A552,Data!AA125,0)</f>
        <v>0</v>
      </c>
      <c r="AE552" s="171">
        <f>IF(AE$2=$A552,Data!AB125,0)</f>
        <v>0</v>
      </c>
      <c r="AF552" s="170">
        <f>IF(AF$2=$A552,Data!AC125,0)</f>
        <v>0</v>
      </c>
      <c r="AG552" s="171">
        <f>IF(AG$2=$A552,Data!AD125,0)</f>
        <v>0</v>
      </c>
      <c r="AH552" s="170">
        <f>IF(AH$2=$A552,Data!AE125,0)</f>
        <v>0</v>
      </c>
      <c r="AI552" s="171">
        <f>IF(AI$2=$A552,Data!AF125,0)</f>
        <v>0</v>
      </c>
      <c r="AJ552" s="170">
        <f>IF(AJ$2=$A552,Data!AG125,0)</f>
        <v>0</v>
      </c>
      <c r="AK552" s="171">
        <f>IF(AK$2=$A552,Data!AH125,0)</f>
        <v>0</v>
      </c>
      <c r="AL552" s="170">
        <f>IF(AL$2=$A552,Data!AI125,0)</f>
        <v>0</v>
      </c>
      <c r="AM552" t="str">
        <f t="shared" si="16"/>
        <v>0</v>
      </c>
      <c r="AN552" t="e">
        <f>+INDEX(Validation!$D$4:$D$250,MATCH(Merge!B552,Validation!$E$4:$E$250,0))</f>
        <v>#N/A</v>
      </c>
      <c r="AO552" s="172">
        <f t="shared" si="17"/>
        <v>0</v>
      </c>
    </row>
    <row r="553" spans="1:41" ht="15" x14ac:dyDescent="0.25">
      <c r="A553">
        <f>Inputs!$H$12</f>
        <v>2</v>
      </c>
      <c r="B553" t="str">
        <f>Inputs!$D$4</f>
        <v>Select Agency…</v>
      </c>
      <c r="C553" s="166" t="str">
        <f>Inputs!$I$6</f>
        <v>(insert code)</v>
      </c>
      <c r="D553" t="str">
        <f>IFERROR(INDEX(Inputs!$I$11:$I$19,MATCH(A553,Inputs!$H$11:$H$19)),"")</f>
        <v>(insert code)</v>
      </c>
      <c r="E553" s="167">
        <f>Data!B126</f>
        <v>0</v>
      </c>
      <c r="F553" s="168">
        <f>IF(F$2=$A553,Data!C126,0)</f>
        <v>0</v>
      </c>
      <c r="G553" s="168">
        <f>IF(G$2=$A553,Data!D126,0)</f>
        <v>0</v>
      </c>
      <c r="H553" s="168">
        <f>IF(H$2=$A553,Data!E126,0)</f>
        <v>0</v>
      </c>
      <c r="I553" s="168">
        <f>IF(I$2=$A553,Data!F126,0)</f>
        <v>0</v>
      </c>
      <c r="J553" s="168">
        <f>IF(J$2=$A553,Data!G126,0)</f>
        <v>0</v>
      </c>
      <c r="K553" s="168">
        <f>IF(K$2=$A553,Data!H126,0)</f>
        <v>0</v>
      </c>
      <c r="L553" s="168">
        <f>IF(L$2=$A553,Data!I126,0)</f>
        <v>0</v>
      </c>
      <c r="M553" s="168">
        <f>IF(M$2=$A553,Data!J126,0)</f>
        <v>0</v>
      </c>
      <c r="N553" s="168">
        <f>IF(N$2=$A553,Data!K126,0)</f>
        <v>0</v>
      </c>
      <c r="O553" s="168">
        <f>IF(O$2=$A553,Data!L126,0)</f>
        <v>0</v>
      </c>
      <c r="P553" s="168">
        <f>IF(P$2=$A553,Data!M126,0)</f>
        <v>0</v>
      </c>
      <c r="Q553" s="168">
        <f>IF(Q$2=$A553,Data!N126,0)</f>
        <v>0</v>
      </c>
      <c r="R553" s="169">
        <f>IF(R$2=$A553,Data!O126,0)</f>
        <v>0</v>
      </c>
      <c r="S553" s="169">
        <f>IF(S$2=$A553,Data!P126,0)</f>
        <v>0</v>
      </c>
      <c r="T553" s="169">
        <f>IF(T$2=$A553,Data!Q126,0)</f>
        <v>0</v>
      </c>
      <c r="U553" s="169">
        <f>IF(U$2=$A553,Data!R126,0)</f>
        <v>0</v>
      </c>
      <c r="V553" s="169">
        <f>IF(V$2=$A553,Data!S126,0)</f>
        <v>0</v>
      </c>
      <c r="W553" s="169">
        <f>IF(W$2=$A553,Data!T126,0)</f>
        <v>0</v>
      </c>
      <c r="X553" s="169">
        <f>IF(X$2=$A553,Data!U126,0)</f>
        <v>0</v>
      </c>
      <c r="Y553" s="169">
        <f>IF(Y$2=$A553,Data!V126,0)</f>
        <v>0</v>
      </c>
      <c r="Z553" s="169">
        <f>IF(Z$2=$A553,Data!W126,0)</f>
        <v>0</v>
      </c>
      <c r="AA553" s="169">
        <f>IF(AA$2=$A553,Data!X126,0)</f>
        <v>0</v>
      </c>
      <c r="AB553" s="169">
        <f>IF(AB$2=$A553,Data!Y126,0)</f>
        <v>0</v>
      </c>
      <c r="AC553" s="169">
        <f>IF(AC$2=$A553,Data!Z126,0)</f>
        <v>0</v>
      </c>
      <c r="AD553" s="170">
        <f>IF(AD$2=$A553,Data!AA126,0)</f>
        <v>0</v>
      </c>
      <c r="AE553" s="171">
        <f>IF(AE$2=$A553,Data!AB126,0)</f>
        <v>0</v>
      </c>
      <c r="AF553" s="170">
        <f>IF(AF$2=$A553,Data!AC126,0)</f>
        <v>0</v>
      </c>
      <c r="AG553" s="171">
        <f>IF(AG$2=$A553,Data!AD126,0)</f>
        <v>0</v>
      </c>
      <c r="AH553" s="170">
        <f>IF(AH$2=$A553,Data!AE126,0)</f>
        <v>0</v>
      </c>
      <c r="AI553" s="171">
        <f>IF(AI$2=$A553,Data!AF126,0)</f>
        <v>0</v>
      </c>
      <c r="AJ553" s="170">
        <f>IF(AJ$2=$A553,Data!AG126,0)</f>
        <v>0</v>
      </c>
      <c r="AK553" s="171">
        <f>IF(AK$2=$A553,Data!AH126,0)</f>
        <v>0</v>
      </c>
      <c r="AL553" s="170">
        <f>IF(AL$2=$A553,Data!AI126,0)</f>
        <v>0</v>
      </c>
      <c r="AM553" t="str">
        <f t="shared" si="16"/>
        <v>0</v>
      </c>
      <c r="AN553" t="e">
        <f>+INDEX(Validation!$D$4:$D$250,MATCH(Merge!B553,Validation!$E$4:$E$250,0))</f>
        <v>#N/A</v>
      </c>
      <c r="AO553" s="172">
        <f t="shared" si="17"/>
        <v>0</v>
      </c>
    </row>
    <row r="554" spans="1:41" ht="15" x14ac:dyDescent="0.25">
      <c r="A554">
        <f>Inputs!$H$12</f>
        <v>2</v>
      </c>
      <c r="B554" t="str">
        <f>Inputs!$D$4</f>
        <v>Select Agency…</v>
      </c>
      <c r="C554" s="166" t="str">
        <f>Inputs!$I$6</f>
        <v>(insert code)</v>
      </c>
      <c r="D554" t="str">
        <f>IFERROR(INDEX(Inputs!$I$11:$I$19,MATCH(A554,Inputs!$H$11:$H$19)),"")</f>
        <v>(insert code)</v>
      </c>
      <c r="E554" s="167">
        <f>Data!B127</f>
        <v>0</v>
      </c>
      <c r="F554" s="168">
        <f>IF(F$2=$A554,Data!C127,0)</f>
        <v>0</v>
      </c>
      <c r="G554" s="168">
        <f>IF(G$2=$A554,Data!D127,0)</f>
        <v>0</v>
      </c>
      <c r="H554" s="168">
        <f>IF(H$2=$A554,Data!E127,0)</f>
        <v>0</v>
      </c>
      <c r="I554" s="168">
        <f>IF(I$2=$A554,Data!F127,0)</f>
        <v>0</v>
      </c>
      <c r="J554" s="168">
        <f>IF(J$2=$A554,Data!G127,0)</f>
        <v>0</v>
      </c>
      <c r="K554" s="168">
        <f>IF(K$2=$A554,Data!H127,0)</f>
        <v>0</v>
      </c>
      <c r="L554" s="168">
        <f>IF(L$2=$A554,Data!I127,0)</f>
        <v>0</v>
      </c>
      <c r="M554" s="168">
        <f>IF(M$2=$A554,Data!J127,0)</f>
        <v>0</v>
      </c>
      <c r="N554" s="168">
        <f>IF(N$2=$A554,Data!K127,0)</f>
        <v>0</v>
      </c>
      <c r="O554" s="168">
        <f>IF(O$2=$A554,Data!L127,0)</f>
        <v>0</v>
      </c>
      <c r="P554" s="168">
        <f>IF(P$2=$A554,Data!M127,0)</f>
        <v>0</v>
      </c>
      <c r="Q554" s="168">
        <f>IF(Q$2=$A554,Data!N127,0)</f>
        <v>0</v>
      </c>
      <c r="R554" s="169">
        <f>IF(R$2=$A554,Data!O127,0)</f>
        <v>0</v>
      </c>
      <c r="S554" s="169">
        <f>IF(S$2=$A554,Data!P127,0)</f>
        <v>0</v>
      </c>
      <c r="T554" s="169">
        <f>IF(T$2=$A554,Data!Q127,0)</f>
        <v>0</v>
      </c>
      <c r="U554" s="169">
        <f>IF(U$2=$A554,Data!R127,0)</f>
        <v>0</v>
      </c>
      <c r="V554" s="169">
        <f>IF(V$2=$A554,Data!S127,0)</f>
        <v>0</v>
      </c>
      <c r="W554" s="169">
        <f>IF(W$2=$A554,Data!T127,0)</f>
        <v>0</v>
      </c>
      <c r="X554" s="169">
        <f>IF(X$2=$A554,Data!U127,0)</f>
        <v>0</v>
      </c>
      <c r="Y554" s="169">
        <f>IF(Y$2=$A554,Data!V127,0)</f>
        <v>0</v>
      </c>
      <c r="Z554" s="169">
        <f>IF(Z$2=$A554,Data!W127,0)</f>
        <v>0</v>
      </c>
      <c r="AA554" s="169">
        <f>IF(AA$2=$A554,Data!X127,0)</f>
        <v>0</v>
      </c>
      <c r="AB554" s="169">
        <f>IF(AB$2=$A554,Data!Y127,0)</f>
        <v>0</v>
      </c>
      <c r="AC554" s="169">
        <f>IF(AC$2=$A554,Data!Z127,0)</f>
        <v>0</v>
      </c>
      <c r="AD554" s="170">
        <f>IF(AD$2=$A554,Data!AA127,0)</f>
        <v>0</v>
      </c>
      <c r="AE554" s="171">
        <f>IF(AE$2=$A554,Data!AB127,0)</f>
        <v>0</v>
      </c>
      <c r="AF554" s="170">
        <f>IF(AF$2=$A554,Data!AC127,0)</f>
        <v>0</v>
      </c>
      <c r="AG554" s="171">
        <f>IF(AG$2=$A554,Data!AD127,0)</f>
        <v>0</v>
      </c>
      <c r="AH554" s="170">
        <f>IF(AH$2=$A554,Data!AE127,0)</f>
        <v>0</v>
      </c>
      <c r="AI554" s="171">
        <f>IF(AI$2=$A554,Data!AF127,0)</f>
        <v>0</v>
      </c>
      <c r="AJ554" s="170">
        <f>IF(AJ$2=$A554,Data!AG127,0)</f>
        <v>0</v>
      </c>
      <c r="AK554" s="171">
        <f>IF(AK$2=$A554,Data!AH127,0)</f>
        <v>0</v>
      </c>
      <c r="AL554" s="170">
        <f>IF(AL$2=$A554,Data!AI127,0)</f>
        <v>0</v>
      </c>
      <c r="AM554" t="str">
        <f t="shared" si="16"/>
        <v>0</v>
      </c>
      <c r="AN554" t="e">
        <f>+INDEX(Validation!$D$4:$D$250,MATCH(Merge!B554,Validation!$E$4:$E$250,0))</f>
        <v>#N/A</v>
      </c>
      <c r="AO554" s="172">
        <f t="shared" si="17"/>
        <v>0</v>
      </c>
    </row>
    <row r="555" spans="1:41" ht="15" x14ac:dyDescent="0.25">
      <c r="A555">
        <f>Inputs!$H$12</f>
        <v>2</v>
      </c>
      <c r="B555" t="str">
        <f>Inputs!$D$4</f>
        <v>Select Agency…</v>
      </c>
      <c r="C555" s="166" t="str">
        <f>Inputs!$I$6</f>
        <v>(insert code)</v>
      </c>
      <c r="D555" t="str">
        <f>IFERROR(INDEX(Inputs!$I$11:$I$19,MATCH(A555,Inputs!$H$11:$H$19)),"")</f>
        <v>(insert code)</v>
      </c>
      <c r="E555" s="167">
        <f>Data!B128</f>
        <v>0</v>
      </c>
      <c r="F555" s="168">
        <f>IF(F$2=$A555,Data!C128,0)</f>
        <v>0</v>
      </c>
      <c r="G555" s="168">
        <f>IF(G$2=$A555,Data!D128,0)</f>
        <v>0</v>
      </c>
      <c r="H555" s="168">
        <f>IF(H$2=$A555,Data!E128,0)</f>
        <v>0</v>
      </c>
      <c r="I555" s="168">
        <f>IF(I$2=$A555,Data!F128,0)</f>
        <v>0</v>
      </c>
      <c r="J555" s="168">
        <f>IF(J$2=$A555,Data!G128,0)</f>
        <v>0</v>
      </c>
      <c r="K555" s="168">
        <f>IF(K$2=$A555,Data!H128,0)</f>
        <v>0</v>
      </c>
      <c r="L555" s="168">
        <f>IF(L$2=$A555,Data!I128,0)</f>
        <v>0</v>
      </c>
      <c r="M555" s="168">
        <f>IF(M$2=$A555,Data!J128,0)</f>
        <v>0</v>
      </c>
      <c r="N555" s="168">
        <f>IF(N$2=$A555,Data!K128,0)</f>
        <v>0</v>
      </c>
      <c r="O555" s="168">
        <f>IF(O$2=$A555,Data!L128,0)</f>
        <v>0</v>
      </c>
      <c r="P555" s="168">
        <f>IF(P$2=$A555,Data!M128,0)</f>
        <v>0</v>
      </c>
      <c r="Q555" s="168">
        <f>IF(Q$2=$A555,Data!N128,0)</f>
        <v>0</v>
      </c>
      <c r="R555" s="169">
        <f>IF(R$2=$A555,Data!O128,0)</f>
        <v>0</v>
      </c>
      <c r="S555" s="169">
        <f>IF(S$2=$A555,Data!P128,0)</f>
        <v>0</v>
      </c>
      <c r="T555" s="169">
        <f>IF(T$2=$A555,Data!Q128,0)</f>
        <v>0</v>
      </c>
      <c r="U555" s="169">
        <f>IF(U$2=$A555,Data!R128,0)</f>
        <v>0</v>
      </c>
      <c r="V555" s="169">
        <f>IF(V$2=$A555,Data!S128,0)</f>
        <v>0</v>
      </c>
      <c r="W555" s="169">
        <f>IF(W$2=$A555,Data!T128,0)</f>
        <v>0</v>
      </c>
      <c r="X555" s="169">
        <f>IF(X$2=$A555,Data!U128,0)</f>
        <v>0</v>
      </c>
      <c r="Y555" s="169">
        <f>IF(Y$2=$A555,Data!V128,0)</f>
        <v>0</v>
      </c>
      <c r="Z555" s="169">
        <f>IF(Z$2=$A555,Data!W128,0)</f>
        <v>0</v>
      </c>
      <c r="AA555" s="169">
        <f>IF(AA$2=$A555,Data!X128,0)</f>
        <v>0</v>
      </c>
      <c r="AB555" s="169">
        <f>IF(AB$2=$A555,Data!Y128,0)</f>
        <v>0</v>
      </c>
      <c r="AC555" s="169">
        <f>IF(AC$2=$A555,Data!Z128,0)</f>
        <v>0</v>
      </c>
      <c r="AD555" s="170">
        <f>IF(AD$2=$A555,Data!AA128,0)</f>
        <v>0</v>
      </c>
      <c r="AE555" s="171">
        <f>IF(AE$2=$A555,Data!AB128,0)</f>
        <v>0</v>
      </c>
      <c r="AF555" s="170">
        <f>IF(AF$2=$A555,Data!AC128,0)</f>
        <v>0</v>
      </c>
      <c r="AG555" s="171">
        <f>IF(AG$2=$A555,Data!AD128,0)</f>
        <v>0</v>
      </c>
      <c r="AH555" s="170">
        <f>IF(AH$2=$A555,Data!AE128,0)</f>
        <v>0</v>
      </c>
      <c r="AI555" s="171">
        <f>IF(AI$2=$A555,Data!AF128,0)</f>
        <v>0</v>
      </c>
      <c r="AJ555" s="170">
        <f>IF(AJ$2=$A555,Data!AG128,0)</f>
        <v>0</v>
      </c>
      <c r="AK555" s="171">
        <f>IF(AK$2=$A555,Data!AH128,0)</f>
        <v>0</v>
      </c>
      <c r="AL555" s="170">
        <f>IF(AL$2=$A555,Data!AI128,0)</f>
        <v>0</v>
      </c>
      <c r="AM555" t="str">
        <f t="shared" si="16"/>
        <v>0</v>
      </c>
      <c r="AN555" t="e">
        <f>+INDEX(Validation!$D$4:$D$250,MATCH(Merge!B555,Validation!$E$4:$E$250,0))</f>
        <v>#N/A</v>
      </c>
      <c r="AO555" s="172">
        <f t="shared" si="17"/>
        <v>0</v>
      </c>
    </row>
    <row r="556" spans="1:41" ht="15" x14ac:dyDescent="0.25">
      <c r="A556">
        <f>Inputs!$H$12</f>
        <v>2</v>
      </c>
      <c r="B556" t="str">
        <f>Inputs!$D$4</f>
        <v>Select Agency…</v>
      </c>
      <c r="C556" s="166" t="str">
        <f>Inputs!$I$6</f>
        <v>(insert code)</v>
      </c>
      <c r="D556" t="str">
        <f>IFERROR(INDEX(Inputs!$I$11:$I$19,MATCH(A556,Inputs!$H$11:$H$19)),"")</f>
        <v>(insert code)</v>
      </c>
      <c r="E556" s="167">
        <f>Data!B129</f>
        <v>0</v>
      </c>
      <c r="F556" s="168">
        <f>IF(F$2=$A556,Data!C129,0)</f>
        <v>0</v>
      </c>
      <c r="G556" s="168">
        <f>IF(G$2=$A556,Data!D129,0)</f>
        <v>0</v>
      </c>
      <c r="H556" s="168">
        <f>IF(H$2=$A556,Data!E129,0)</f>
        <v>0</v>
      </c>
      <c r="I556" s="168">
        <f>IF(I$2=$A556,Data!F129,0)</f>
        <v>0</v>
      </c>
      <c r="J556" s="168">
        <f>IF(J$2=$A556,Data!G129,0)</f>
        <v>0</v>
      </c>
      <c r="K556" s="168">
        <f>IF(K$2=$A556,Data!H129,0)</f>
        <v>0</v>
      </c>
      <c r="L556" s="168">
        <f>IF(L$2=$A556,Data!I129,0)</f>
        <v>0</v>
      </c>
      <c r="M556" s="168">
        <f>IF(M$2=$A556,Data!J129,0)</f>
        <v>0</v>
      </c>
      <c r="N556" s="168">
        <f>IF(N$2=$A556,Data!K129,0)</f>
        <v>0</v>
      </c>
      <c r="O556" s="168">
        <f>IF(O$2=$A556,Data!L129,0)</f>
        <v>0</v>
      </c>
      <c r="P556" s="168">
        <f>IF(P$2=$A556,Data!M129,0)</f>
        <v>0</v>
      </c>
      <c r="Q556" s="168">
        <f>IF(Q$2=$A556,Data!N129,0)</f>
        <v>0</v>
      </c>
      <c r="R556" s="169">
        <f>IF(R$2=$A556,Data!O129,0)</f>
        <v>0</v>
      </c>
      <c r="S556" s="169">
        <f>IF(S$2=$A556,Data!P129,0)</f>
        <v>0</v>
      </c>
      <c r="T556" s="169">
        <f>IF(T$2=$A556,Data!Q129,0)</f>
        <v>0</v>
      </c>
      <c r="U556" s="169">
        <f>IF(U$2=$A556,Data!R129,0)</f>
        <v>0</v>
      </c>
      <c r="V556" s="169">
        <f>IF(V$2=$A556,Data!S129,0)</f>
        <v>0</v>
      </c>
      <c r="W556" s="169">
        <f>IF(W$2=$A556,Data!T129,0)</f>
        <v>0</v>
      </c>
      <c r="X556" s="169">
        <f>IF(X$2=$A556,Data!U129,0)</f>
        <v>0</v>
      </c>
      <c r="Y556" s="169">
        <f>IF(Y$2=$A556,Data!V129,0)</f>
        <v>0</v>
      </c>
      <c r="Z556" s="169">
        <f>IF(Z$2=$A556,Data!W129,0)</f>
        <v>0</v>
      </c>
      <c r="AA556" s="169">
        <f>IF(AA$2=$A556,Data!X129,0)</f>
        <v>0</v>
      </c>
      <c r="AB556" s="169">
        <f>IF(AB$2=$A556,Data!Y129,0)</f>
        <v>0</v>
      </c>
      <c r="AC556" s="169">
        <f>IF(AC$2=$A556,Data!Z129,0)</f>
        <v>0</v>
      </c>
      <c r="AD556" s="170">
        <f>IF(AD$2=$A556,Data!AA129,0)</f>
        <v>0</v>
      </c>
      <c r="AE556" s="171">
        <f>IF(AE$2=$A556,Data!AB129,0)</f>
        <v>0</v>
      </c>
      <c r="AF556" s="170">
        <f>IF(AF$2=$A556,Data!AC129,0)</f>
        <v>0</v>
      </c>
      <c r="AG556" s="171">
        <f>IF(AG$2=$A556,Data!AD129,0)</f>
        <v>0</v>
      </c>
      <c r="AH556" s="170">
        <f>IF(AH$2=$A556,Data!AE129,0)</f>
        <v>0</v>
      </c>
      <c r="AI556" s="171">
        <f>IF(AI$2=$A556,Data!AF129,0)</f>
        <v>0</v>
      </c>
      <c r="AJ556" s="170">
        <f>IF(AJ$2=$A556,Data!AG129,0)</f>
        <v>0</v>
      </c>
      <c r="AK556" s="171">
        <f>IF(AK$2=$A556,Data!AH129,0)</f>
        <v>0</v>
      </c>
      <c r="AL556" s="170">
        <f>IF(AL$2=$A556,Data!AI129,0)</f>
        <v>0</v>
      </c>
      <c r="AM556" t="str">
        <f t="shared" si="16"/>
        <v>0</v>
      </c>
      <c r="AN556" t="e">
        <f>+INDEX(Validation!$D$4:$D$250,MATCH(Merge!B556,Validation!$E$4:$E$250,0))</f>
        <v>#N/A</v>
      </c>
      <c r="AO556" s="172">
        <f t="shared" si="17"/>
        <v>0</v>
      </c>
    </row>
    <row r="557" spans="1:41" ht="15" x14ac:dyDescent="0.25">
      <c r="A557">
        <f>Inputs!$H$12</f>
        <v>2</v>
      </c>
      <c r="B557" t="str">
        <f>Inputs!$D$4</f>
        <v>Select Agency…</v>
      </c>
      <c r="C557" s="166" t="str">
        <f>Inputs!$I$6</f>
        <v>(insert code)</v>
      </c>
      <c r="D557" t="str">
        <f>IFERROR(INDEX(Inputs!$I$11:$I$19,MATCH(A557,Inputs!$H$11:$H$19)),"")</f>
        <v>(insert code)</v>
      </c>
      <c r="E557" t="s">
        <v>869</v>
      </c>
      <c r="F557" s="168">
        <f>IF(F$2=$A557,Data!C130,0)</f>
        <v>0</v>
      </c>
      <c r="G557" s="168">
        <f>IF(G$2=$A557,Data!D130,0)</f>
        <v>0</v>
      </c>
      <c r="H557" s="168">
        <f>IF(H$2=$A557,Data!E130,0)</f>
        <v>0</v>
      </c>
      <c r="I557" s="168">
        <f>IF(I$2=$A557,Data!F130,0)</f>
        <v>0</v>
      </c>
      <c r="J557" s="168">
        <f>IF(J$2=$A557,Data!G130,0)</f>
        <v>0</v>
      </c>
      <c r="K557" s="168">
        <f>IF(K$2=$A557,Data!H130,0)</f>
        <v>0</v>
      </c>
      <c r="L557" s="168">
        <f>IF(L$2=$A557,Data!I130,0)</f>
        <v>0</v>
      </c>
      <c r="M557" s="168">
        <f>IF(M$2=$A557,Data!J130,0)</f>
        <v>0</v>
      </c>
      <c r="N557" s="168">
        <f>IF(N$2=$A557,Data!K130,0)</f>
        <v>0</v>
      </c>
      <c r="O557" s="168">
        <f>IF(O$2=$A557,Data!L130,0)</f>
        <v>0</v>
      </c>
      <c r="P557" s="168">
        <f>IF(P$2=$A557,Data!M130,0)</f>
        <v>0</v>
      </c>
      <c r="Q557" s="168">
        <f>IF(Q$2=$A557,Data!N130,0)</f>
        <v>0</v>
      </c>
      <c r="R557" s="169">
        <f>IF(R$2=$A557,Data!O130,0)</f>
        <v>0</v>
      </c>
      <c r="S557" s="169">
        <f>IF(S$2=$A557,Data!P130,0)</f>
        <v>0</v>
      </c>
      <c r="T557" s="169">
        <f>IF(T$2=$A557,Data!Q130,0)</f>
        <v>0</v>
      </c>
      <c r="U557" s="169">
        <f>IF(U$2=$A557,Data!R130,0)</f>
        <v>0</v>
      </c>
      <c r="V557" s="169">
        <f>IF(V$2=$A557,Data!S130,0)</f>
        <v>0</v>
      </c>
      <c r="W557" s="169">
        <f>IF(W$2=$A557,Data!T130,0)</f>
        <v>0</v>
      </c>
      <c r="X557" s="169">
        <f>IF(X$2=$A557,Data!U130,0)</f>
        <v>0</v>
      </c>
      <c r="Y557" s="169">
        <f>IF(Y$2=$A557,Data!V130,0)</f>
        <v>0</v>
      </c>
      <c r="Z557" s="169">
        <f>IF(Z$2=$A557,Data!W130,0)</f>
        <v>0</v>
      </c>
      <c r="AA557" s="169">
        <f>IF(AA$2=$A557,Data!X130,0)</f>
        <v>0</v>
      </c>
      <c r="AB557" s="169">
        <f>IF(AB$2=$A557,Data!Y130,0)</f>
        <v>0</v>
      </c>
      <c r="AC557" s="169">
        <f>IF(AC$2=$A557,Data!Z130,0)</f>
        <v>0</v>
      </c>
      <c r="AD557" s="170">
        <f>IF(AD$2=$A557,Data!AA130,0)</f>
        <v>0</v>
      </c>
      <c r="AE557" s="171">
        <f>IF(AE$2=$A557,Data!AB130,0)</f>
        <v>0</v>
      </c>
      <c r="AF557" s="170">
        <f>IF(AF$2=$A557,Data!AC130,0)</f>
        <v>0</v>
      </c>
      <c r="AG557" s="171">
        <f>IF(AG$2=$A557,Data!AD130,0)</f>
        <v>0</v>
      </c>
      <c r="AH557" s="170">
        <f>IF(AH$2=$A557,Data!AE130,0)</f>
        <v>0</v>
      </c>
      <c r="AI557" s="171">
        <f>IF(AI$2=$A557,Data!AF130,0)</f>
        <v>0</v>
      </c>
      <c r="AJ557" s="170">
        <f>IF(AJ$2=$A557,Data!AG130,0)</f>
        <v>0</v>
      </c>
      <c r="AK557" s="171">
        <f>IF(AK$2=$A557,Data!AH130,0)</f>
        <v>0</v>
      </c>
      <c r="AL557" s="170">
        <f>IF(AL$2=$A557,Data!AI130,0)</f>
        <v>0</v>
      </c>
      <c r="AM557" t="str">
        <f t="shared" si="16"/>
        <v>AA</v>
      </c>
      <c r="AN557" t="e">
        <f>+INDEX(Validation!$D$4:$D$250,MATCH(Merge!B557,Validation!$E$4:$E$250,0))</f>
        <v>#N/A</v>
      </c>
      <c r="AO557" s="172">
        <f t="shared" si="17"/>
        <v>0</v>
      </c>
    </row>
    <row r="558" spans="1:41" ht="15" x14ac:dyDescent="0.25">
      <c r="A558">
        <f>Inputs!$H$12</f>
        <v>2</v>
      </c>
      <c r="B558" t="str">
        <f>Inputs!$D$4</f>
        <v>Select Agency…</v>
      </c>
      <c r="C558" s="166" t="str">
        <f>Inputs!$I$6</f>
        <v>(insert code)</v>
      </c>
      <c r="D558" t="str">
        <f>IFERROR(INDEX(Inputs!$I$11:$I$19,MATCH(A558,Inputs!$H$11:$H$19)),"")</f>
        <v>(insert code)</v>
      </c>
      <c r="E558" t="s">
        <v>869</v>
      </c>
      <c r="F558" s="168">
        <f>IF(F$2=$A558,Data!C131,0)</f>
        <v>0</v>
      </c>
      <c r="G558" s="168">
        <f>IF(G$2=$A558,Data!D131,0)</f>
        <v>0</v>
      </c>
      <c r="H558" s="168">
        <f>IF(H$2=$A558,Data!E131,0)</f>
        <v>0</v>
      </c>
      <c r="I558" s="168">
        <f>IF(I$2=$A558,Data!F131,0)</f>
        <v>0</v>
      </c>
      <c r="J558" s="168">
        <f>IF(J$2=$A558,Data!G131,0)</f>
        <v>0</v>
      </c>
      <c r="K558" s="168">
        <f>IF(K$2=$A558,Data!H131,0)</f>
        <v>0</v>
      </c>
      <c r="L558" s="168">
        <f>IF(L$2=$A558,Data!I131,0)</f>
        <v>0</v>
      </c>
      <c r="M558" s="168">
        <f>IF(M$2=$A558,Data!J131,0)</f>
        <v>0</v>
      </c>
      <c r="N558" s="168">
        <f>IF(N$2=$A558,Data!K131,0)</f>
        <v>0</v>
      </c>
      <c r="O558" s="168">
        <f>IF(O$2=$A558,Data!L131,0)</f>
        <v>0</v>
      </c>
      <c r="P558" s="168">
        <f>IF(P$2=$A558,Data!M131,0)</f>
        <v>0</v>
      </c>
      <c r="Q558" s="168">
        <f>IF(Q$2=$A558,Data!N131,0)</f>
        <v>0</v>
      </c>
      <c r="R558" s="169">
        <f>IF(R$2=$A558,Data!O131,0)</f>
        <v>0</v>
      </c>
      <c r="S558" s="169">
        <f>IF(S$2=$A558,Data!P131,0)</f>
        <v>0</v>
      </c>
      <c r="T558" s="169">
        <f>IF(T$2=$A558,Data!Q131,0)</f>
        <v>0</v>
      </c>
      <c r="U558" s="169">
        <f>IF(U$2=$A558,Data!R131,0)</f>
        <v>0</v>
      </c>
      <c r="V558" s="169">
        <f>IF(V$2=$A558,Data!S131,0)</f>
        <v>0</v>
      </c>
      <c r="W558" s="169">
        <f>IF(W$2=$A558,Data!T131,0)</f>
        <v>0</v>
      </c>
      <c r="X558" s="169">
        <f>IF(X$2=$A558,Data!U131,0)</f>
        <v>0</v>
      </c>
      <c r="Y558" s="169">
        <f>IF(Y$2=$A558,Data!V131,0)</f>
        <v>0</v>
      </c>
      <c r="Z558" s="169">
        <f>IF(Z$2=$A558,Data!W131,0)</f>
        <v>0</v>
      </c>
      <c r="AA558" s="169">
        <f>IF(AA$2=$A558,Data!X131,0)</f>
        <v>0</v>
      </c>
      <c r="AB558" s="169">
        <f>IF(AB$2=$A558,Data!Y131,0)</f>
        <v>0</v>
      </c>
      <c r="AC558" s="169">
        <f>IF(AC$2=$A558,Data!Z131,0)</f>
        <v>0</v>
      </c>
      <c r="AD558" s="170">
        <f>IF(AD$2=$A558,Data!AA131,0)</f>
        <v>0</v>
      </c>
      <c r="AE558" s="171">
        <f>IF(AE$2=$A558,Data!AB131,0)</f>
        <v>0</v>
      </c>
      <c r="AF558" s="170">
        <f>IF(AF$2=$A558,Data!AC131,0)</f>
        <v>0</v>
      </c>
      <c r="AG558" s="171">
        <f>IF(AG$2=$A558,Data!AD131,0)</f>
        <v>0</v>
      </c>
      <c r="AH558" s="170">
        <f>IF(AH$2=$A558,Data!AE131,0)</f>
        <v>0</v>
      </c>
      <c r="AI558" s="171">
        <f>IF(AI$2=$A558,Data!AF131,0)</f>
        <v>0</v>
      </c>
      <c r="AJ558" s="170">
        <f>IF(AJ$2=$A558,Data!AG131,0)</f>
        <v>0</v>
      </c>
      <c r="AK558" s="171">
        <f>IF(AK$2=$A558,Data!AH131,0)</f>
        <v>0</v>
      </c>
      <c r="AL558" s="170">
        <f>IF(AL$2=$A558,Data!AI131,0)</f>
        <v>0</v>
      </c>
      <c r="AM558" t="str">
        <f t="shared" si="16"/>
        <v>AA</v>
      </c>
      <c r="AN558" t="e">
        <f>+INDEX(Validation!$D$4:$D$250,MATCH(Merge!B558,Validation!$E$4:$E$250,0))</f>
        <v>#N/A</v>
      </c>
      <c r="AO558" s="172">
        <f t="shared" si="17"/>
        <v>0</v>
      </c>
    </row>
    <row r="559" spans="1:41" ht="15" x14ac:dyDescent="0.25">
      <c r="A559">
        <f>Inputs!$H$12</f>
        <v>2</v>
      </c>
      <c r="B559" t="str">
        <f>Inputs!$D$4</f>
        <v>Select Agency…</v>
      </c>
      <c r="C559" s="166" t="str">
        <f>Inputs!$I$6</f>
        <v>(insert code)</v>
      </c>
      <c r="D559" t="str">
        <f>IFERROR(INDEX(Inputs!$I$11:$I$19,MATCH(A559,Inputs!$H$11:$H$19)),"")</f>
        <v>(insert code)</v>
      </c>
      <c r="E559" t="s">
        <v>869</v>
      </c>
      <c r="F559" s="168">
        <f>IF(F$2=$A559,Data!C132,0)</f>
        <v>0</v>
      </c>
      <c r="G559" s="168">
        <f>IF(G$2=$A559,Data!D132,0)</f>
        <v>0</v>
      </c>
      <c r="H559" s="168">
        <f>IF(H$2=$A559,Data!E132,0)</f>
        <v>0</v>
      </c>
      <c r="I559" s="168">
        <f>IF(I$2=$A559,Data!F132,0)</f>
        <v>0</v>
      </c>
      <c r="J559" s="168">
        <f>IF(J$2=$A559,Data!G132,0)</f>
        <v>0</v>
      </c>
      <c r="K559" s="168">
        <f>IF(K$2=$A559,Data!H132,0)</f>
        <v>0</v>
      </c>
      <c r="L559" s="168">
        <f>IF(L$2=$A559,Data!I132,0)</f>
        <v>0</v>
      </c>
      <c r="M559" s="168">
        <f>IF(M$2=$A559,Data!J132,0)</f>
        <v>0</v>
      </c>
      <c r="N559" s="168">
        <f>IF(N$2=$A559,Data!K132,0)</f>
        <v>0</v>
      </c>
      <c r="O559" s="168">
        <f>IF(O$2=$A559,Data!L132,0)</f>
        <v>0</v>
      </c>
      <c r="P559" s="168">
        <f>IF(P$2=$A559,Data!M132,0)</f>
        <v>0</v>
      </c>
      <c r="Q559" s="168">
        <f>IF(Q$2=$A559,Data!N132,0)</f>
        <v>0</v>
      </c>
      <c r="R559" s="169">
        <f>IF(R$2=$A559,Data!O132,0)</f>
        <v>0</v>
      </c>
      <c r="S559" s="169">
        <f>IF(S$2=$A559,Data!P132,0)</f>
        <v>0</v>
      </c>
      <c r="T559" s="169">
        <f>IF(T$2=$A559,Data!Q132,0)</f>
        <v>0</v>
      </c>
      <c r="U559" s="169">
        <f>IF(U$2=$A559,Data!R132,0)</f>
        <v>0</v>
      </c>
      <c r="V559" s="169">
        <f>IF(V$2=$A559,Data!S132,0)</f>
        <v>0</v>
      </c>
      <c r="W559" s="169">
        <f>IF(W$2=$A559,Data!T132,0)</f>
        <v>0</v>
      </c>
      <c r="X559" s="169">
        <f>IF(X$2=$A559,Data!U132,0)</f>
        <v>0</v>
      </c>
      <c r="Y559" s="169">
        <f>IF(Y$2=$A559,Data!V132,0)</f>
        <v>0</v>
      </c>
      <c r="Z559" s="169">
        <f>IF(Z$2=$A559,Data!W132,0)</f>
        <v>0</v>
      </c>
      <c r="AA559" s="169">
        <f>IF(AA$2=$A559,Data!X132,0)</f>
        <v>0</v>
      </c>
      <c r="AB559" s="169">
        <f>IF(AB$2=$A559,Data!Y132,0)</f>
        <v>0</v>
      </c>
      <c r="AC559" s="169">
        <f>IF(AC$2=$A559,Data!Z132,0)</f>
        <v>0</v>
      </c>
      <c r="AD559" s="170">
        <f>IF(AD$2=$A559,Data!AA132,0)</f>
        <v>0</v>
      </c>
      <c r="AE559" s="171">
        <f>IF(AE$2=$A559,Data!AB132,0)</f>
        <v>0</v>
      </c>
      <c r="AF559" s="170">
        <f>IF(AF$2=$A559,Data!AC132,0)</f>
        <v>0</v>
      </c>
      <c r="AG559" s="171">
        <f>IF(AG$2=$A559,Data!AD132,0)</f>
        <v>0</v>
      </c>
      <c r="AH559" s="170">
        <f>IF(AH$2=$A559,Data!AE132,0)</f>
        <v>0</v>
      </c>
      <c r="AI559" s="171">
        <f>IF(AI$2=$A559,Data!AF132,0)</f>
        <v>0</v>
      </c>
      <c r="AJ559" s="170">
        <f>IF(AJ$2=$A559,Data!AG132,0)</f>
        <v>0</v>
      </c>
      <c r="AK559" s="171">
        <f>IF(AK$2=$A559,Data!AH132,0)</f>
        <v>0</v>
      </c>
      <c r="AL559" s="170">
        <f>IF(AL$2=$A559,Data!AI132,0)</f>
        <v>0</v>
      </c>
      <c r="AM559" t="str">
        <f t="shared" si="16"/>
        <v>AA</v>
      </c>
      <c r="AN559" t="e">
        <f>+INDEX(Validation!$D$4:$D$250,MATCH(Merge!B559,Validation!$E$4:$E$250,0))</f>
        <v>#N/A</v>
      </c>
      <c r="AO559" s="172">
        <f t="shared" si="17"/>
        <v>0</v>
      </c>
    </row>
    <row r="560" spans="1:41" ht="15" x14ac:dyDescent="0.25">
      <c r="A560">
        <f>Inputs!$H$12</f>
        <v>2</v>
      </c>
      <c r="B560" t="str">
        <f>Inputs!$D$4</f>
        <v>Select Agency…</v>
      </c>
      <c r="C560" s="166" t="str">
        <f>Inputs!$I$6</f>
        <v>(insert code)</v>
      </c>
      <c r="D560" t="str">
        <f>IFERROR(INDEX(Inputs!$I$11:$I$19,MATCH(A560,Inputs!$H$11:$H$19)),"")</f>
        <v>(insert code)</v>
      </c>
      <c r="E560" t="s">
        <v>869</v>
      </c>
      <c r="F560" s="168">
        <f>IF(F$2=$A560,Data!C133,0)</f>
        <v>0</v>
      </c>
      <c r="G560" s="168">
        <f>IF(G$2=$A560,Data!D133,0)</f>
        <v>0</v>
      </c>
      <c r="H560" s="168">
        <f>IF(H$2=$A560,Data!E133,0)</f>
        <v>0</v>
      </c>
      <c r="I560" s="168">
        <f>IF(I$2=$A560,Data!F133,0)</f>
        <v>0</v>
      </c>
      <c r="J560" s="168">
        <f>IF(J$2=$A560,Data!G133,0)</f>
        <v>0</v>
      </c>
      <c r="K560" s="168">
        <f>IF(K$2=$A560,Data!H133,0)</f>
        <v>0</v>
      </c>
      <c r="L560" s="168">
        <f>IF(L$2=$A560,Data!I133,0)</f>
        <v>0</v>
      </c>
      <c r="M560" s="168">
        <f>IF(M$2=$A560,Data!J133,0)</f>
        <v>0</v>
      </c>
      <c r="N560" s="168">
        <f>IF(N$2=$A560,Data!K133,0)</f>
        <v>0</v>
      </c>
      <c r="O560" s="168">
        <f>IF(O$2=$A560,Data!L133,0)</f>
        <v>0</v>
      </c>
      <c r="P560" s="168">
        <f>IF(P$2=$A560,Data!M133,0)</f>
        <v>0</v>
      </c>
      <c r="Q560" s="168">
        <f>IF(Q$2=$A560,Data!N133,0)</f>
        <v>0</v>
      </c>
      <c r="R560" s="169">
        <f>IF(R$2=$A560,Data!O133,0)</f>
        <v>0</v>
      </c>
      <c r="S560" s="169">
        <f>IF(S$2=$A560,Data!P133,0)</f>
        <v>0</v>
      </c>
      <c r="T560" s="169">
        <f>IF(T$2=$A560,Data!Q133,0)</f>
        <v>0</v>
      </c>
      <c r="U560" s="169">
        <f>IF(U$2=$A560,Data!R133,0)</f>
        <v>0</v>
      </c>
      <c r="V560" s="169">
        <f>IF(V$2=$A560,Data!S133,0)</f>
        <v>0</v>
      </c>
      <c r="W560" s="169">
        <f>IF(W$2=$A560,Data!T133,0)</f>
        <v>0</v>
      </c>
      <c r="X560" s="169">
        <f>IF(X$2=$A560,Data!U133,0)</f>
        <v>0</v>
      </c>
      <c r="Y560" s="169">
        <f>IF(Y$2=$A560,Data!V133,0)</f>
        <v>0</v>
      </c>
      <c r="Z560" s="169">
        <f>IF(Z$2=$A560,Data!W133,0)</f>
        <v>0</v>
      </c>
      <c r="AA560" s="169">
        <f>IF(AA$2=$A560,Data!X133,0)</f>
        <v>0</v>
      </c>
      <c r="AB560" s="169">
        <f>IF(AB$2=$A560,Data!Y133,0)</f>
        <v>0</v>
      </c>
      <c r="AC560" s="169">
        <f>IF(AC$2=$A560,Data!Z133,0)</f>
        <v>0</v>
      </c>
      <c r="AD560" s="170">
        <f>IF(AD$2=$A560,Data!AA133,0)</f>
        <v>0</v>
      </c>
      <c r="AE560" s="171">
        <f>IF(AE$2=$A560,Data!AB133,0)</f>
        <v>0</v>
      </c>
      <c r="AF560" s="170">
        <f>IF(AF$2=$A560,Data!AC133,0)</f>
        <v>0</v>
      </c>
      <c r="AG560" s="171">
        <f>IF(AG$2=$A560,Data!AD133,0)</f>
        <v>0</v>
      </c>
      <c r="AH560" s="170">
        <f>IF(AH$2=$A560,Data!AE133,0)</f>
        <v>0</v>
      </c>
      <c r="AI560" s="171">
        <f>IF(AI$2=$A560,Data!AF133,0)</f>
        <v>0</v>
      </c>
      <c r="AJ560" s="170">
        <f>IF(AJ$2=$A560,Data!AG133,0)</f>
        <v>0</v>
      </c>
      <c r="AK560" s="171">
        <f>IF(AK$2=$A560,Data!AH133,0)</f>
        <v>0</v>
      </c>
      <c r="AL560" s="170">
        <f>IF(AL$2=$A560,Data!AI133,0)</f>
        <v>0</v>
      </c>
      <c r="AM560" t="str">
        <f t="shared" si="16"/>
        <v>AA</v>
      </c>
      <c r="AN560" t="e">
        <f>+INDEX(Validation!$D$4:$D$250,MATCH(Merge!B560,Validation!$E$4:$E$250,0))</f>
        <v>#N/A</v>
      </c>
      <c r="AO560" s="172">
        <f t="shared" si="17"/>
        <v>0</v>
      </c>
    </row>
    <row r="561" spans="1:41" ht="15" x14ac:dyDescent="0.25">
      <c r="A561">
        <f>Inputs!$H$12</f>
        <v>2</v>
      </c>
      <c r="B561" t="str">
        <f>Inputs!$D$4</f>
        <v>Select Agency…</v>
      </c>
      <c r="C561" s="166" t="str">
        <f>Inputs!$I$6</f>
        <v>(insert code)</v>
      </c>
      <c r="D561" t="str">
        <f>IFERROR(INDEX(Inputs!$I$11:$I$19,MATCH(A561,Inputs!$H$11:$H$19)),"")</f>
        <v>(insert code)</v>
      </c>
      <c r="E561" t="s">
        <v>869</v>
      </c>
      <c r="F561" s="168">
        <f>IF(F$2=$A561,Data!C134,0)</f>
        <v>0</v>
      </c>
      <c r="G561" s="168">
        <f>IF(G$2=$A561,Data!D134,0)</f>
        <v>0</v>
      </c>
      <c r="H561" s="168">
        <f>IF(H$2=$A561,Data!E134,0)</f>
        <v>0</v>
      </c>
      <c r="I561" s="168">
        <f>IF(I$2=$A561,Data!F134,0)</f>
        <v>0</v>
      </c>
      <c r="J561" s="168">
        <f>IF(J$2=$A561,Data!G134,0)</f>
        <v>0</v>
      </c>
      <c r="K561" s="168">
        <f>IF(K$2=$A561,Data!H134,0)</f>
        <v>0</v>
      </c>
      <c r="L561" s="168">
        <f>IF(L$2=$A561,Data!I134,0)</f>
        <v>0</v>
      </c>
      <c r="M561" s="168">
        <f>IF(M$2=$A561,Data!J134,0)</f>
        <v>0</v>
      </c>
      <c r="N561" s="168">
        <f>IF(N$2=$A561,Data!K134,0)</f>
        <v>0</v>
      </c>
      <c r="O561" s="168">
        <f>IF(O$2=$A561,Data!L134,0)</f>
        <v>0</v>
      </c>
      <c r="P561" s="168">
        <f>IF(P$2=$A561,Data!M134,0)</f>
        <v>0</v>
      </c>
      <c r="Q561" s="168">
        <f>IF(Q$2=$A561,Data!N134,0)</f>
        <v>0</v>
      </c>
      <c r="R561" s="169">
        <f>IF(R$2=$A561,Data!O134,0)</f>
        <v>0</v>
      </c>
      <c r="S561" s="169">
        <f>IF(S$2=$A561,Data!P134,0)</f>
        <v>0</v>
      </c>
      <c r="T561" s="169">
        <f>IF(T$2=$A561,Data!Q134,0)</f>
        <v>0</v>
      </c>
      <c r="U561" s="169">
        <f>IF(U$2=$A561,Data!R134,0)</f>
        <v>0</v>
      </c>
      <c r="V561" s="169">
        <f>IF(V$2=$A561,Data!S134,0)</f>
        <v>0</v>
      </c>
      <c r="W561" s="169">
        <f>IF(W$2=$A561,Data!T134,0)</f>
        <v>0</v>
      </c>
      <c r="X561" s="169">
        <f>IF(X$2=$A561,Data!U134,0)</f>
        <v>0</v>
      </c>
      <c r="Y561" s="169">
        <f>IF(Y$2=$A561,Data!V134,0)</f>
        <v>0</v>
      </c>
      <c r="Z561" s="169">
        <f>IF(Z$2=$A561,Data!W134,0)</f>
        <v>0</v>
      </c>
      <c r="AA561" s="169">
        <f>IF(AA$2=$A561,Data!X134,0)</f>
        <v>0</v>
      </c>
      <c r="AB561" s="169">
        <f>IF(AB$2=$A561,Data!Y134,0)</f>
        <v>0</v>
      </c>
      <c r="AC561" s="169">
        <f>IF(AC$2=$A561,Data!Z134,0)</f>
        <v>0</v>
      </c>
      <c r="AD561" s="170">
        <f>IF(AD$2=$A561,Data!AA134,0)</f>
        <v>0</v>
      </c>
      <c r="AE561" s="171">
        <f>IF(AE$2=$A561,Data!AB134,0)</f>
        <v>0</v>
      </c>
      <c r="AF561" s="170">
        <f>IF(AF$2=$A561,Data!AC134,0)</f>
        <v>0</v>
      </c>
      <c r="AG561" s="171">
        <f>IF(AG$2=$A561,Data!AD134,0)</f>
        <v>0</v>
      </c>
      <c r="AH561" s="170">
        <f>IF(AH$2=$A561,Data!AE134,0)</f>
        <v>0</v>
      </c>
      <c r="AI561" s="171">
        <f>IF(AI$2=$A561,Data!AF134,0)</f>
        <v>0</v>
      </c>
      <c r="AJ561" s="170">
        <f>IF(AJ$2=$A561,Data!AG134,0)</f>
        <v>0</v>
      </c>
      <c r="AK561" s="171">
        <f>IF(AK$2=$A561,Data!AH134,0)</f>
        <v>0</v>
      </c>
      <c r="AL561" s="170">
        <f>IF(AL$2=$A561,Data!AI134,0)</f>
        <v>0</v>
      </c>
      <c r="AM561" t="str">
        <f t="shared" si="16"/>
        <v>AA</v>
      </c>
      <c r="AN561" t="e">
        <f>+INDEX(Validation!$D$4:$D$250,MATCH(Merge!B561,Validation!$E$4:$E$250,0))</f>
        <v>#N/A</v>
      </c>
      <c r="AO561" s="172">
        <f t="shared" si="17"/>
        <v>0</v>
      </c>
    </row>
    <row r="562" spans="1:41" ht="15" x14ac:dyDescent="0.25">
      <c r="A562">
        <f>Inputs!$H$12</f>
        <v>2</v>
      </c>
      <c r="B562" t="str">
        <f>Inputs!$D$4</f>
        <v>Select Agency…</v>
      </c>
      <c r="C562" s="166" t="str">
        <f>Inputs!$I$6</f>
        <v>(insert code)</v>
      </c>
      <c r="D562" t="str">
        <f>IFERROR(INDEX(Inputs!$I$11:$I$19,MATCH(A562,Inputs!$H$11:$H$19)),"")</f>
        <v>(insert code)</v>
      </c>
      <c r="E562" t="s">
        <v>869</v>
      </c>
      <c r="F562" s="168">
        <f>IF(F$2=$A562,Data!C135,0)</f>
        <v>0</v>
      </c>
      <c r="G562" s="168">
        <f>IF(G$2=$A562,Data!D135,0)</f>
        <v>0</v>
      </c>
      <c r="H562" s="168">
        <f>IF(H$2=$A562,Data!E135,0)</f>
        <v>0</v>
      </c>
      <c r="I562" s="168">
        <f>IF(I$2=$A562,Data!F135,0)</f>
        <v>0</v>
      </c>
      <c r="J562" s="168">
        <f>IF(J$2=$A562,Data!G135,0)</f>
        <v>0</v>
      </c>
      <c r="K562" s="168">
        <f>IF(K$2=$A562,Data!H135,0)</f>
        <v>0</v>
      </c>
      <c r="L562" s="168">
        <f>IF(L$2=$A562,Data!I135,0)</f>
        <v>0</v>
      </c>
      <c r="M562" s="168">
        <f>IF(M$2=$A562,Data!J135,0)</f>
        <v>0</v>
      </c>
      <c r="N562" s="168">
        <f>IF(N$2=$A562,Data!K135,0)</f>
        <v>0</v>
      </c>
      <c r="O562" s="168">
        <f>IF(O$2=$A562,Data!L135,0)</f>
        <v>0</v>
      </c>
      <c r="P562" s="168">
        <f>IF(P$2=$A562,Data!M135,0)</f>
        <v>0</v>
      </c>
      <c r="Q562" s="168">
        <f>IF(Q$2=$A562,Data!N135,0)</f>
        <v>0</v>
      </c>
      <c r="R562" s="169">
        <f>IF(R$2=$A562,Data!O135,0)</f>
        <v>0</v>
      </c>
      <c r="S562" s="169">
        <f>IF(S$2=$A562,Data!P135,0)</f>
        <v>0</v>
      </c>
      <c r="T562" s="169">
        <f>IF(T$2=$A562,Data!Q135,0)</f>
        <v>0</v>
      </c>
      <c r="U562" s="169">
        <f>IF(U$2=$A562,Data!R135,0)</f>
        <v>0</v>
      </c>
      <c r="V562" s="169">
        <f>IF(V$2=$A562,Data!S135,0)</f>
        <v>0</v>
      </c>
      <c r="W562" s="169">
        <f>IF(W$2=$A562,Data!T135,0)</f>
        <v>0</v>
      </c>
      <c r="X562" s="169">
        <f>IF(X$2=$A562,Data!U135,0)</f>
        <v>0</v>
      </c>
      <c r="Y562" s="169">
        <f>IF(Y$2=$A562,Data!V135,0)</f>
        <v>0</v>
      </c>
      <c r="Z562" s="169">
        <f>IF(Z$2=$A562,Data!W135,0)</f>
        <v>0</v>
      </c>
      <c r="AA562" s="169">
        <f>IF(AA$2=$A562,Data!X135,0)</f>
        <v>0</v>
      </c>
      <c r="AB562" s="169">
        <f>IF(AB$2=$A562,Data!Y135,0)</f>
        <v>0</v>
      </c>
      <c r="AC562" s="169">
        <f>IF(AC$2=$A562,Data!Z135,0)</f>
        <v>0</v>
      </c>
      <c r="AD562" s="170">
        <f>IF(AD$2=$A562,Data!AA135,0)</f>
        <v>0</v>
      </c>
      <c r="AE562" s="171">
        <f>IF(AE$2=$A562,Data!AB135,0)</f>
        <v>0</v>
      </c>
      <c r="AF562" s="170">
        <f>IF(AF$2=$A562,Data!AC135,0)</f>
        <v>0</v>
      </c>
      <c r="AG562" s="171">
        <f>IF(AG$2=$A562,Data!AD135,0)</f>
        <v>0</v>
      </c>
      <c r="AH562" s="170">
        <f>IF(AH$2=$A562,Data!AE135,0)</f>
        <v>0</v>
      </c>
      <c r="AI562" s="171">
        <f>IF(AI$2=$A562,Data!AF135,0)</f>
        <v>0</v>
      </c>
      <c r="AJ562" s="170">
        <f>IF(AJ$2=$A562,Data!AG135,0)</f>
        <v>0</v>
      </c>
      <c r="AK562" s="171">
        <f>IF(AK$2=$A562,Data!AH135,0)</f>
        <v>0</v>
      </c>
      <c r="AL562" s="170">
        <f>IF(AL$2=$A562,Data!AI135,0)</f>
        <v>0</v>
      </c>
      <c r="AM562" t="str">
        <f t="shared" si="16"/>
        <v>AA</v>
      </c>
      <c r="AN562" t="e">
        <f>+INDEX(Validation!$D$4:$D$250,MATCH(Merge!B562,Validation!$E$4:$E$250,0))</f>
        <v>#N/A</v>
      </c>
      <c r="AO562" s="172">
        <f t="shared" si="17"/>
        <v>0</v>
      </c>
    </row>
    <row r="563" spans="1:41" ht="15" x14ac:dyDescent="0.25">
      <c r="A563">
        <f>Inputs!$H$12</f>
        <v>2</v>
      </c>
      <c r="B563" t="str">
        <f>Inputs!$D$4</f>
        <v>Select Agency…</v>
      </c>
      <c r="C563" s="166" t="str">
        <f>Inputs!$I$6</f>
        <v>(insert code)</v>
      </c>
      <c r="D563" t="str">
        <f>IFERROR(INDEX(Inputs!$I$11:$I$19,MATCH(A563,Inputs!$H$11:$H$19)),"")</f>
        <v>(insert code)</v>
      </c>
      <c r="E563" t="s">
        <v>869</v>
      </c>
      <c r="F563" s="168">
        <f>IF(F$2=$A563,Data!C136,0)</f>
        <v>0</v>
      </c>
      <c r="G563" s="168">
        <f>IF(G$2=$A563,Data!D136,0)</f>
        <v>0</v>
      </c>
      <c r="H563" s="168">
        <f>IF(H$2=$A563,Data!E136,0)</f>
        <v>0</v>
      </c>
      <c r="I563" s="168">
        <f>IF(I$2=$A563,Data!F136,0)</f>
        <v>0</v>
      </c>
      <c r="J563" s="168">
        <f>IF(J$2=$A563,Data!G136,0)</f>
        <v>0</v>
      </c>
      <c r="K563" s="168">
        <f>IF(K$2=$A563,Data!H136,0)</f>
        <v>0</v>
      </c>
      <c r="L563" s="168">
        <f>IF(L$2=$A563,Data!I136,0)</f>
        <v>0</v>
      </c>
      <c r="M563" s="168">
        <f>IF(M$2=$A563,Data!J136,0)</f>
        <v>0</v>
      </c>
      <c r="N563" s="168">
        <f>IF(N$2=$A563,Data!K136,0)</f>
        <v>0</v>
      </c>
      <c r="O563" s="168">
        <f>IF(O$2=$A563,Data!L136,0)</f>
        <v>0</v>
      </c>
      <c r="P563" s="168">
        <f>IF(P$2=$A563,Data!M136,0)</f>
        <v>0</v>
      </c>
      <c r="Q563" s="168">
        <f>IF(Q$2=$A563,Data!N136,0)</f>
        <v>0</v>
      </c>
      <c r="R563" s="169">
        <f>IF(R$2=$A563,Data!O136,0)</f>
        <v>0</v>
      </c>
      <c r="S563" s="169">
        <f>IF(S$2=$A563,Data!P136,0)</f>
        <v>0</v>
      </c>
      <c r="T563" s="169">
        <f>IF(T$2=$A563,Data!Q136,0)</f>
        <v>0</v>
      </c>
      <c r="U563" s="169">
        <f>IF(U$2=$A563,Data!R136,0)</f>
        <v>0</v>
      </c>
      <c r="V563" s="169">
        <f>IF(V$2=$A563,Data!S136,0)</f>
        <v>0</v>
      </c>
      <c r="W563" s="169">
        <f>IF(W$2=$A563,Data!T136,0)</f>
        <v>0</v>
      </c>
      <c r="X563" s="169">
        <f>IF(X$2=$A563,Data!U136,0)</f>
        <v>0</v>
      </c>
      <c r="Y563" s="169">
        <f>IF(Y$2=$A563,Data!V136,0)</f>
        <v>0</v>
      </c>
      <c r="Z563" s="169">
        <f>IF(Z$2=$A563,Data!W136,0)</f>
        <v>0</v>
      </c>
      <c r="AA563" s="169">
        <f>IF(AA$2=$A563,Data!X136,0)</f>
        <v>0</v>
      </c>
      <c r="AB563" s="169">
        <f>IF(AB$2=$A563,Data!Y136,0)</f>
        <v>0</v>
      </c>
      <c r="AC563" s="169">
        <f>IF(AC$2=$A563,Data!Z136,0)</f>
        <v>0</v>
      </c>
      <c r="AD563" s="170">
        <f>IF(AD$2=$A563,Data!AA136,0)</f>
        <v>0</v>
      </c>
      <c r="AE563" s="171">
        <f>IF(AE$2=$A563,Data!AB136,0)</f>
        <v>0</v>
      </c>
      <c r="AF563" s="170">
        <f>IF(AF$2=$A563,Data!AC136,0)</f>
        <v>0</v>
      </c>
      <c r="AG563" s="171">
        <f>IF(AG$2=$A563,Data!AD136,0)</f>
        <v>0</v>
      </c>
      <c r="AH563" s="170">
        <f>IF(AH$2=$A563,Data!AE136,0)</f>
        <v>0</v>
      </c>
      <c r="AI563" s="171">
        <f>IF(AI$2=$A563,Data!AF136,0)</f>
        <v>0</v>
      </c>
      <c r="AJ563" s="170">
        <f>IF(AJ$2=$A563,Data!AG136,0)</f>
        <v>0</v>
      </c>
      <c r="AK563" s="171">
        <f>IF(AK$2=$A563,Data!AH136,0)</f>
        <v>0</v>
      </c>
      <c r="AL563" s="170">
        <f>IF(AL$2=$A563,Data!AI136,0)</f>
        <v>0</v>
      </c>
      <c r="AM563" t="str">
        <f t="shared" si="16"/>
        <v>AA</v>
      </c>
      <c r="AN563" t="e">
        <f>+INDEX(Validation!$D$4:$D$250,MATCH(Merge!B563,Validation!$E$4:$E$250,0))</f>
        <v>#N/A</v>
      </c>
      <c r="AO563" s="172">
        <f t="shared" si="17"/>
        <v>0</v>
      </c>
    </row>
    <row r="564" spans="1:41" ht="15" x14ac:dyDescent="0.25">
      <c r="A564">
        <f>Inputs!$H$12</f>
        <v>2</v>
      </c>
      <c r="B564" t="str">
        <f>Inputs!$D$4</f>
        <v>Select Agency…</v>
      </c>
      <c r="C564" s="166" t="str">
        <f>Inputs!$I$6</f>
        <v>(insert code)</v>
      </c>
      <c r="D564" t="str">
        <f>IFERROR(INDEX(Inputs!$I$11:$I$19,MATCH(A564,Inputs!$H$11:$H$19)),"")</f>
        <v>(insert code)</v>
      </c>
      <c r="E564" t="s">
        <v>869</v>
      </c>
      <c r="F564" s="168">
        <f>IF(F$2=$A564,Data!C137,0)</f>
        <v>0</v>
      </c>
      <c r="G564" s="168">
        <f>IF(G$2=$A564,Data!D137,0)</f>
        <v>0</v>
      </c>
      <c r="H564" s="168">
        <f>IF(H$2=$A564,Data!E137,0)</f>
        <v>0</v>
      </c>
      <c r="I564" s="168">
        <f>IF(I$2=$A564,Data!F137,0)</f>
        <v>0</v>
      </c>
      <c r="J564" s="168">
        <f>IF(J$2=$A564,Data!G137,0)</f>
        <v>0</v>
      </c>
      <c r="K564" s="168">
        <f>IF(K$2=$A564,Data!H137,0)</f>
        <v>0</v>
      </c>
      <c r="L564" s="168">
        <f>IF(L$2=$A564,Data!I137,0)</f>
        <v>0</v>
      </c>
      <c r="M564" s="168">
        <f>IF(M$2=$A564,Data!J137,0)</f>
        <v>0</v>
      </c>
      <c r="N564" s="168">
        <f>IF(N$2=$A564,Data!K137,0)</f>
        <v>0</v>
      </c>
      <c r="O564" s="168">
        <f>IF(O$2=$A564,Data!L137,0)</f>
        <v>0</v>
      </c>
      <c r="P564" s="168">
        <f>IF(P$2=$A564,Data!M137,0)</f>
        <v>0</v>
      </c>
      <c r="Q564" s="168">
        <f>IF(Q$2=$A564,Data!N137,0)</f>
        <v>0</v>
      </c>
      <c r="R564" s="169">
        <f>IF(R$2=$A564,Data!O137,0)</f>
        <v>0</v>
      </c>
      <c r="S564" s="169">
        <f>IF(S$2=$A564,Data!P137,0)</f>
        <v>0</v>
      </c>
      <c r="T564" s="169">
        <f>IF(T$2=$A564,Data!Q137,0)</f>
        <v>0</v>
      </c>
      <c r="U564" s="169">
        <f>IF(U$2=$A564,Data!R137,0)</f>
        <v>0</v>
      </c>
      <c r="V564" s="169">
        <f>IF(V$2=$A564,Data!S137,0)</f>
        <v>0</v>
      </c>
      <c r="W564" s="169">
        <f>IF(W$2=$A564,Data!T137,0)</f>
        <v>0</v>
      </c>
      <c r="X564" s="169">
        <f>IF(X$2=$A564,Data!U137,0)</f>
        <v>0</v>
      </c>
      <c r="Y564" s="169">
        <f>IF(Y$2=$A564,Data!V137,0)</f>
        <v>0</v>
      </c>
      <c r="Z564" s="169">
        <f>IF(Z$2=$A564,Data!W137,0)</f>
        <v>0</v>
      </c>
      <c r="AA564" s="169">
        <f>IF(AA$2=$A564,Data!X137,0)</f>
        <v>0</v>
      </c>
      <c r="AB564" s="169">
        <f>IF(AB$2=$A564,Data!Y137,0)</f>
        <v>0</v>
      </c>
      <c r="AC564" s="169">
        <f>IF(AC$2=$A564,Data!Z137,0)</f>
        <v>0</v>
      </c>
      <c r="AD564" s="170">
        <f>IF(AD$2=$A564,Data!AA137,0)</f>
        <v>0</v>
      </c>
      <c r="AE564" s="171">
        <f>IF(AE$2=$A564,Data!AB137,0)</f>
        <v>0</v>
      </c>
      <c r="AF564" s="170">
        <f>IF(AF$2=$A564,Data!AC137,0)</f>
        <v>0</v>
      </c>
      <c r="AG564" s="171">
        <f>IF(AG$2=$A564,Data!AD137,0)</f>
        <v>0</v>
      </c>
      <c r="AH564" s="170">
        <f>IF(AH$2=$A564,Data!AE137,0)</f>
        <v>0</v>
      </c>
      <c r="AI564" s="171">
        <f>IF(AI$2=$A564,Data!AF137,0)</f>
        <v>0</v>
      </c>
      <c r="AJ564" s="170">
        <f>IF(AJ$2=$A564,Data!AG137,0)</f>
        <v>0</v>
      </c>
      <c r="AK564" s="171">
        <f>IF(AK$2=$A564,Data!AH137,0)</f>
        <v>0</v>
      </c>
      <c r="AL564" s="170">
        <f>IF(AL$2=$A564,Data!AI137,0)</f>
        <v>0</v>
      </c>
      <c r="AM564" t="str">
        <f t="shared" si="16"/>
        <v>AA</v>
      </c>
      <c r="AN564" t="e">
        <f>+INDEX(Validation!$D$4:$D$250,MATCH(Merge!B564,Validation!$E$4:$E$250,0))</f>
        <v>#N/A</v>
      </c>
      <c r="AO564" s="172">
        <f t="shared" si="17"/>
        <v>0</v>
      </c>
    </row>
    <row r="565" spans="1:41" ht="15" x14ac:dyDescent="0.25">
      <c r="A565">
        <f>Inputs!$H$12</f>
        <v>2</v>
      </c>
      <c r="B565" t="str">
        <f>Inputs!$D$4</f>
        <v>Select Agency…</v>
      </c>
      <c r="C565" s="166" t="str">
        <f>Inputs!$I$6</f>
        <v>(insert code)</v>
      </c>
      <c r="D565" t="str">
        <f>IFERROR(INDEX(Inputs!$I$11:$I$19,MATCH(A565,Inputs!$H$11:$H$19)),"")</f>
        <v>(insert code)</v>
      </c>
      <c r="E565" t="s">
        <v>869</v>
      </c>
      <c r="F565" s="168">
        <f>IF(F$2=$A565,Data!C138,0)</f>
        <v>0</v>
      </c>
      <c r="G565" s="168">
        <f>IF(G$2=$A565,Data!D138,0)</f>
        <v>0</v>
      </c>
      <c r="H565" s="168">
        <f>IF(H$2=$A565,Data!E138,0)</f>
        <v>0</v>
      </c>
      <c r="I565" s="168">
        <f>IF(I$2=$A565,Data!F138,0)</f>
        <v>0</v>
      </c>
      <c r="J565" s="168">
        <f>IF(J$2=$A565,Data!G138,0)</f>
        <v>0</v>
      </c>
      <c r="K565" s="168">
        <f>IF(K$2=$A565,Data!H138,0)</f>
        <v>0</v>
      </c>
      <c r="L565" s="168">
        <f>IF(L$2=$A565,Data!I138,0)</f>
        <v>0</v>
      </c>
      <c r="M565" s="168">
        <f>IF(M$2=$A565,Data!J138,0)</f>
        <v>0</v>
      </c>
      <c r="N565" s="168">
        <f>IF(N$2=$A565,Data!K138,0)</f>
        <v>0</v>
      </c>
      <c r="O565" s="168">
        <f>IF(O$2=$A565,Data!L138,0)</f>
        <v>0</v>
      </c>
      <c r="P565" s="168">
        <f>IF(P$2=$A565,Data!M138,0)</f>
        <v>0</v>
      </c>
      <c r="Q565" s="168">
        <f>IF(Q$2=$A565,Data!N138,0)</f>
        <v>0</v>
      </c>
      <c r="R565" s="169">
        <f>IF(R$2=$A565,Data!O138,0)</f>
        <v>0</v>
      </c>
      <c r="S565" s="169">
        <f>IF(S$2=$A565,Data!P138,0)</f>
        <v>0</v>
      </c>
      <c r="T565" s="169">
        <f>IF(T$2=$A565,Data!Q138,0)</f>
        <v>0</v>
      </c>
      <c r="U565" s="169">
        <f>IF(U$2=$A565,Data!R138,0)</f>
        <v>0</v>
      </c>
      <c r="V565" s="169">
        <f>IF(V$2=$A565,Data!S138,0)</f>
        <v>0</v>
      </c>
      <c r="W565" s="169">
        <f>IF(W$2=$A565,Data!T138,0)</f>
        <v>0</v>
      </c>
      <c r="X565" s="169">
        <f>IF(X$2=$A565,Data!U138,0)</f>
        <v>0</v>
      </c>
      <c r="Y565" s="169">
        <f>IF(Y$2=$A565,Data!V138,0)</f>
        <v>0</v>
      </c>
      <c r="Z565" s="169">
        <f>IF(Z$2=$A565,Data!W138,0)</f>
        <v>0</v>
      </c>
      <c r="AA565" s="169">
        <f>IF(AA$2=$A565,Data!X138,0)</f>
        <v>0</v>
      </c>
      <c r="AB565" s="169">
        <f>IF(AB$2=$A565,Data!Y138,0)</f>
        <v>0</v>
      </c>
      <c r="AC565" s="169">
        <f>IF(AC$2=$A565,Data!Z138,0)</f>
        <v>0</v>
      </c>
      <c r="AD565" s="170">
        <f>IF(AD$2=$A565,Data!AA138,0)</f>
        <v>0</v>
      </c>
      <c r="AE565" s="171">
        <f>IF(AE$2=$A565,Data!AB138,0)</f>
        <v>0</v>
      </c>
      <c r="AF565" s="170">
        <f>IF(AF$2=$A565,Data!AC138,0)</f>
        <v>0</v>
      </c>
      <c r="AG565" s="171">
        <f>IF(AG$2=$A565,Data!AD138,0)</f>
        <v>0</v>
      </c>
      <c r="AH565" s="170">
        <f>IF(AH$2=$A565,Data!AE138,0)</f>
        <v>0</v>
      </c>
      <c r="AI565" s="171">
        <f>IF(AI$2=$A565,Data!AF138,0)</f>
        <v>0</v>
      </c>
      <c r="AJ565" s="170">
        <f>IF(AJ$2=$A565,Data!AG138,0)</f>
        <v>0</v>
      </c>
      <c r="AK565" s="171">
        <f>IF(AK$2=$A565,Data!AH138,0)</f>
        <v>0</v>
      </c>
      <c r="AL565" s="170">
        <f>IF(AL$2=$A565,Data!AI138,0)</f>
        <v>0</v>
      </c>
      <c r="AM565" t="str">
        <f t="shared" si="16"/>
        <v>AA</v>
      </c>
      <c r="AN565" t="e">
        <f>+INDEX(Validation!$D$4:$D$250,MATCH(Merge!B565,Validation!$E$4:$E$250,0))</f>
        <v>#N/A</v>
      </c>
      <c r="AO565" s="172">
        <f t="shared" si="17"/>
        <v>0</v>
      </c>
    </row>
    <row r="566" spans="1:41" ht="15" x14ac:dyDescent="0.25">
      <c r="A566">
        <f>Inputs!$H$12</f>
        <v>2</v>
      </c>
      <c r="B566" t="str">
        <f>Inputs!$D$4</f>
        <v>Select Agency…</v>
      </c>
      <c r="C566" s="166" t="str">
        <f>Inputs!$I$6</f>
        <v>(insert code)</v>
      </c>
      <c r="D566" t="str">
        <f>IFERROR(INDEX(Inputs!$I$11:$I$19,MATCH(A566,Inputs!$H$11:$H$19)),"")</f>
        <v>(insert code)</v>
      </c>
      <c r="E566" t="s">
        <v>869</v>
      </c>
      <c r="F566" s="168">
        <f>IF(F$2=$A566,Data!C139,0)</f>
        <v>0</v>
      </c>
      <c r="G566" s="168">
        <f>IF(G$2=$A566,Data!D139,0)</f>
        <v>0</v>
      </c>
      <c r="H566" s="168">
        <f>IF(H$2=$A566,Data!E139,0)</f>
        <v>0</v>
      </c>
      <c r="I566" s="168">
        <f>IF(I$2=$A566,Data!F139,0)</f>
        <v>0</v>
      </c>
      <c r="J566" s="168">
        <f>IF(J$2=$A566,Data!G139,0)</f>
        <v>0</v>
      </c>
      <c r="K566" s="168">
        <f>IF(K$2=$A566,Data!H139,0)</f>
        <v>0</v>
      </c>
      <c r="L566" s="168">
        <f>IF(L$2=$A566,Data!I139,0)</f>
        <v>0</v>
      </c>
      <c r="M566" s="168">
        <f>IF(M$2=$A566,Data!J139,0)</f>
        <v>0</v>
      </c>
      <c r="N566" s="168">
        <f>IF(N$2=$A566,Data!K139,0)</f>
        <v>0</v>
      </c>
      <c r="O566" s="168">
        <f>IF(O$2=$A566,Data!L139,0)</f>
        <v>0</v>
      </c>
      <c r="P566" s="168">
        <f>IF(P$2=$A566,Data!M139,0)</f>
        <v>0</v>
      </c>
      <c r="Q566" s="168">
        <f>IF(Q$2=$A566,Data!N139,0)</f>
        <v>0</v>
      </c>
      <c r="R566" s="169">
        <f>IF(R$2=$A566,Data!O139,0)</f>
        <v>0</v>
      </c>
      <c r="S566" s="169">
        <f>IF(S$2=$A566,Data!P139,0)</f>
        <v>0</v>
      </c>
      <c r="T566" s="169">
        <f>IF(T$2=$A566,Data!Q139,0)</f>
        <v>0</v>
      </c>
      <c r="U566" s="169">
        <f>IF(U$2=$A566,Data!R139,0)</f>
        <v>0</v>
      </c>
      <c r="V566" s="169">
        <f>IF(V$2=$A566,Data!S139,0)</f>
        <v>0</v>
      </c>
      <c r="W566" s="169">
        <f>IF(W$2=$A566,Data!T139,0)</f>
        <v>0</v>
      </c>
      <c r="X566" s="169">
        <f>IF(X$2=$A566,Data!U139,0)</f>
        <v>0</v>
      </c>
      <c r="Y566" s="169">
        <f>IF(Y$2=$A566,Data!V139,0)</f>
        <v>0</v>
      </c>
      <c r="Z566" s="169">
        <f>IF(Z$2=$A566,Data!W139,0)</f>
        <v>0</v>
      </c>
      <c r="AA566" s="169">
        <f>IF(AA$2=$A566,Data!X139,0)</f>
        <v>0</v>
      </c>
      <c r="AB566" s="169">
        <f>IF(AB$2=$A566,Data!Y139,0)</f>
        <v>0</v>
      </c>
      <c r="AC566" s="169">
        <f>IF(AC$2=$A566,Data!Z139,0)</f>
        <v>0</v>
      </c>
      <c r="AD566" s="170">
        <f>IF(AD$2=$A566,Data!AA139,0)</f>
        <v>0</v>
      </c>
      <c r="AE566" s="171">
        <f>IF(AE$2=$A566,Data!AB139,0)</f>
        <v>0</v>
      </c>
      <c r="AF566" s="170">
        <f>IF(AF$2=$A566,Data!AC139,0)</f>
        <v>0</v>
      </c>
      <c r="AG566" s="171">
        <f>IF(AG$2=$A566,Data!AD139,0)</f>
        <v>0</v>
      </c>
      <c r="AH566" s="170">
        <f>IF(AH$2=$A566,Data!AE139,0)</f>
        <v>0</v>
      </c>
      <c r="AI566" s="171">
        <f>IF(AI$2=$A566,Data!AF139,0)</f>
        <v>0</v>
      </c>
      <c r="AJ566" s="170">
        <f>IF(AJ$2=$A566,Data!AG139,0)</f>
        <v>0</v>
      </c>
      <c r="AK566" s="171">
        <f>IF(AK$2=$A566,Data!AH139,0)</f>
        <v>0</v>
      </c>
      <c r="AL566" s="170">
        <f>IF(AL$2=$A566,Data!AI139,0)</f>
        <v>0</v>
      </c>
      <c r="AM566" t="str">
        <f t="shared" si="16"/>
        <v>AA</v>
      </c>
      <c r="AN566" t="e">
        <f>+INDEX(Validation!$D$4:$D$250,MATCH(Merge!B566,Validation!$E$4:$E$250,0))</f>
        <v>#N/A</v>
      </c>
      <c r="AO566" s="172">
        <f t="shared" si="17"/>
        <v>0</v>
      </c>
    </row>
    <row r="567" spans="1:41" ht="15" x14ac:dyDescent="0.25">
      <c r="A567">
        <f>Inputs!$H$12</f>
        <v>2</v>
      </c>
      <c r="B567" t="str">
        <f>Inputs!$D$4</f>
        <v>Select Agency…</v>
      </c>
      <c r="C567" s="166" t="str">
        <f>Inputs!$I$6</f>
        <v>(insert code)</v>
      </c>
      <c r="D567" t="str">
        <f>IFERROR(INDEX(Inputs!$I$11:$I$19,MATCH(A567,Inputs!$H$11:$H$19)),"")</f>
        <v>(insert code)</v>
      </c>
      <c r="E567" t="s">
        <v>869</v>
      </c>
      <c r="F567" s="168">
        <f>IF(F$2=$A567,Data!C140,0)</f>
        <v>0</v>
      </c>
      <c r="G567" s="168">
        <f>IF(G$2=$A567,Data!D140,0)</f>
        <v>0</v>
      </c>
      <c r="H567" s="168">
        <f>IF(H$2=$A567,Data!E140,0)</f>
        <v>0</v>
      </c>
      <c r="I567" s="168">
        <f>IF(I$2=$A567,Data!F140,0)</f>
        <v>0</v>
      </c>
      <c r="J567" s="168">
        <f>IF(J$2=$A567,Data!G140,0)</f>
        <v>0</v>
      </c>
      <c r="K567" s="168">
        <f>IF(K$2=$A567,Data!H140,0)</f>
        <v>0</v>
      </c>
      <c r="L567" s="168">
        <f>IF(L$2=$A567,Data!I140,0)</f>
        <v>0</v>
      </c>
      <c r="M567" s="168">
        <f>IF(M$2=$A567,Data!J140,0)</f>
        <v>0</v>
      </c>
      <c r="N567" s="168">
        <f>IF(N$2=$A567,Data!K140,0)</f>
        <v>0</v>
      </c>
      <c r="O567" s="168">
        <f>IF(O$2=$A567,Data!L140,0)</f>
        <v>0</v>
      </c>
      <c r="P567" s="168">
        <f>IF(P$2=$A567,Data!M140,0)</f>
        <v>0</v>
      </c>
      <c r="Q567" s="168">
        <f>IF(Q$2=$A567,Data!N140,0)</f>
        <v>0</v>
      </c>
      <c r="R567" s="169">
        <f>IF(R$2=$A567,Data!O140,0)</f>
        <v>0</v>
      </c>
      <c r="S567" s="169">
        <f>IF(S$2=$A567,Data!P140,0)</f>
        <v>0</v>
      </c>
      <c r="T567" s="169">
        <f>IF(T$2=$A567,Data!Q140,0)</f>
        <v>0</v>
      </c>
      <c r="U567" s="169">
        <f>IF(U$2=$A567,Data!R140,0)</f>
        <v>0</v>
      </c>
      <c r="V567" s="169">
        <f>IF(V$2=$A567,Data!S140,0)</f>
        <v>0</v>
      </c>
      <c r="W567" s="169">
        <f>IF(W$2=$A567,Data!T140,0)</f>
        <v>0</v>
      </c>
      <c r="X567" s="169">
        <f>IF(X$2=$A567,Data!U140,0)</f>
        <v>0</v>
      </c>
      <c r="Y567" s="169">
        <f>IF(Y$2=$A567,Data!V140,0)</f>
        <v>0</v>
      </c>
      <c r="Z567" s="169">
        <f>IF(Z$2=$A567,Data!W140,0)</f>
        <v>0</v>
      </c>
      <c r="AA567" s="169">
        <f>IF(AA$2=$A567,Data!X140,0)</f>
        <v>0</v>
      </c>
      <c r="AB567" s="169">
        <f>IF(AB$2=$A567,Data!Y140,0)</f>
        <v>0</v>
      </c>
      <c r="AC567" s="169">
        <f>IF(AC$2=$A567,Data!Z140,0)</f>
        <v>0</v>
      </c>
      <c r="AD567" s="170">
        <f>IF(AD$2=$A567,Data!AA140,0)</f>
        <v>0</v>
      </c>
      <c r="AE567" s="171">
        <f>IF(AE$2=$A567,Data!AB140,0)</f>
        <v>0</v>
      </c>
      <c r="AF567" s="170">
        <f>IF(AF$2=$A567,Data!AC140,0)</f>
        <v>0</v>
      </c>
      <c r="AG567" s="171">
        <f>IF(AG$2=$A567,Data!AD140,0)</f>
        <v>0</v>
      </c>
      <c r="AH567" s="170">
        <f>IF(AH$2=$A567,Data!AE140,0)</f>
        <v>0</v>
      </c>
      <c r="AI567" s="171">
        <f>IF(AI$2=$A567,Data!AF140,0)</f>
        <v>0</v>
      </c>
      <c r="AJ567" s="170">
        <f>IF(AJ$2=$A567,Data!AG140,0)</f>
        <v>0</v>
      </c>
      <c r="AK567" s="171">
        <f>IF(AK$2=$A567,Data!AH140,0)</f>
        <v>0</v>
      </c>
      <c r="AL567" s="170">
        <f>IF(AL$2=$A567,Data!AI140,0)</f>
        <v>0</v>
      </c>
      <c r="AM567" t="str">
        <f t="shared" si="16"/>
        <v>AA</v>
      </c>
      <c r="AN567" t="e">
        <f>+INDEX(Validation!$D$4:$D$250,MATCH(Merge!B567,Validation!$E$4:$E$250,0))</f>
        <v>#N/A</v>
      </c>
      <c r="AO567" s="172">
        <f t="shared" si="17"/>
        <v>0</v>
      </c>
    </row>
    <row r="568" spans="1:41" ht="15" x14ac:dyDescent="0.25">
      <c r="A568">
        <f>Inputs!$H$12</f>
        <v>2</v>
      </c>
      <c r="B568" t="str">
        <f>Inputs!$D$4</f>
        <v>Select Agency…</v>
      </c>
      <c r="C568" s="166" t="str">
        <f>Inputs!$I$6</f>
        <v>(insert code)</v>
      </c>
      <c r="D568" t="str">
        <f>IFERROR(INDEX(Inputs!$I$11:$I$19,MATCH(A568,Inputs!$H$11:$H$19)),"")</f>
        <v>(insert code)</v>
      </c>
      <c r="E568" t="s">
        <v>869</v>
      </c>
      <c r="F568" s="168">
        <f>IF(F$2=$A568,Data!C141,0)</f>
        <v>0</v>
      </c>
      <c r="G568" s="168">
        <f>IF(G$2=$A568,Data!D141,0)</f>
        <v>0</v>
      </c>
      <c r="H568" s="168">
        <f>IF(H$2=$A568,Data!E141,0)</f>
        <v>0</v>
      </c>
      <c r="I568" s="168">
        <f>IF(I$2=$A568,Data!F141,0)</f>
        <v>0</v>
      </c>
      <c r="J568" s="168">
        <f>IF(J$2=$A568,Data!G141,0)</f>
        <v>0</v>
      </c>
      <c r="K568" s="168">
        <f>IF(K$2=$A568,Data!H141,0)</f>
        <v>0</v>
      </c>
      <c r="L568" s="168">
        <f>IF(L$2=$A568,Data!I141,0)</f>
        <v>0</v>
      </c>
      <c r="M568" s="168">
        <f>IF(M$2=$A568,Data!J141,0)</f>
        <v>0</v>
      </c>
      <c r="N568" s="168">
        <f>IF(N$2=$A568,Data!K141,0)</f>
        <v>0</v>
      </c>
      <c r="O568" s="168">
        <f>IF(O$2=$A568,Data!L141,0)</f>
        <v>0</v>
      </c>
      <c r="P568" s="168">
        <f>IF(P$2=$A568,Data!M141,0)</f>
        <v>0</v>
      </c>
      <c r="Q568" s="168">
        <f>IF(Q$2=$A568,Data!N141,0)</f>
        <v>0</v>
      </c>
      <c r="R568" s="169">
        <f>IF(R$2=$A568,Data!O141,0)</f>
        <v>0</v>
      </c>
      <c r="S568" s="169">
        <f>IF(S$2=$A568,Data!P141,0)</f>
        <v>0</v>
      </c>
      <c r="T568" s="169">
        <f>IF(T$2=$A568,Data!Q141,0)</f>
        <v>0</v>
      </c>
      <c r="U568" s="169">
        <f>IF(U$2=$A568,Data!R141,0)</f>
        <v>0</v>
      </c>
      <c r="V568" s="169">
        <f>IF(V$2=$A568,Data!S141,0)</f>
        <v>0</v>
      </c>
      <c r="W568" s="169">
        <f>IF(W$2=$A568,Data!T141,0)</f>
        <v>0</v>
      </c>
      <c r="X568" s="169">
        <f>IF(X$2=$A568,Data!U141,0)</f>
        <v>0</v>
      </c>
      <c r="Y568" s="169">
        <f>IF(Y$2=$A568,Data!V141,0)</f>
        <v>0</v>
      </c>
      <c r="Z568" s="169">
        <f>IF(Z$2=$A568,Data!W141,0)</f>
        <v>0</v>
      </c>
      <c r="AA568" s="169">
        <f>IF(AA$2=$A568,Data!X141,0)</f>
        <v>0</v>
      </c>
      <c r="AB568" s="169">
        <f>IF(AB$2=$A568,Data!Y141,0)</f>
        <v>0</v>
      </c>
      <c r="AC568" s="169">
        <f>IF(AC$2=$A568,Data!Z141,0)</f>
        <v>0</v>
      </c>
      <c r="AD568" s="170">
        <f>IF(AD$2=$A568,Data!AA141,0)</f>
        <v>0</v>
      </c>
      <c r="AE568" s="171">
        <f>IF(AE$2=$A568,Data!AB141,0)</f>
        <v>0</v>
      </c>
      <c r="AF568" s="170">
        <f>IF(AF$2=$A568,Data!AC141,0)</f>
        <v>0</v>
      </c>
      <c r="AG568" s="171">
        <f>IF(AG$2=$A568,Data!AD141,0)</f>
        <v>0</v>
      </c>
      <c r="AH568" s="170">
        <f>IF(AH$2=$A568,Data!AE141,0)</f>
        <v>0</v>
      </c>
      <c r="AI568" s="171">
        <f>IF(AI$2=$A568,Data!AF141,0)</f>
        <v>0</v>
      </c>
      <c r="AJ568" s="170">
        <f>IF(AJ$2=$A568,Data!AG141,0)</f>
        <v>0</v>
      </c>
      <c r="AK568" s="171">
        <f>IF(AK$2=$A568,Data!AH141,0)</f>
        <v>0</v>
      </c>
      <c r="AL568" s="170">
        <f>IF(AL$2=$A568,Data!AI141,0)</f>
        <v>0</v>
      </c>
      <c r="AM568" t="str">
        <f t="shared" si="16"/>
        <v>AA</v>
      </c>
      <c r="AN568" t="e">
        <f>+INDEX(Validation!$D$4:$D$250,MATCH(Merge!B568,Validation!$E$4:$E$250,0))</f>
        <v>#N/A</v>
      </c>
      <c r="AO568" s="172">
        <f t="shared" si="17"/>
        <v>0</v>
      </c>
    </row>
    <row r="569" spans="1:41" ht="15" x14ac:dyDescent="0.25">
      <c r="A569">
        <f>Inputs!$H$12</f>
        <v>2</v>
      </c>
      <c r="B569" t="str">
        <f>Inputs!$D$4</f>
        <v>Select Agency…</v>
      </c>
      <c r="C569" s="166" t="str">
        <f>Inputs!$I$6</f>
        <v>(insert code)</v>
      </c>
      <c r="D569" t="str">
        <f>IFERROR(INDEX(Inputs!$I$11:$I$19,MATCH(A569,Inputs!$H$11:$H$19)),"")</f>
        <v>(insert code)</v>
      </c>
      <c r="E569" t="s">
        <v>869</v>
      </c>
      <c r="F569" s="168">
        <f>IF(F$2=$A569,Data!C142,0)</f>
        <v>0</v>
      </c>
      <c r="G569" s="168">
        <f>IF(G$2=$A569,Data!D142,0)</f>
        <v>0</v>
      </c>
      <c r="H569" s="168">
        <f>IF(H$2=$A569,Data!E142,0)</f>
        <v>0</v>
      </c>
      <c r="I569" s="168">
        <f>IF(I$2=$A569,Data!F142,0)</f>
        <v>0</v>
      </c>
      <c r="J569" s="168">
        <f>IF(J$2=$A569,Data!G142,0)</f>
        <v>0</v>
      </c>
      <c r="K569" s="168">
        <f>IF(K$2=$A569,Data!H142,0)</f>
        <v>0</v>
      </c>
      <c r="L569" s="168">
        <f>IF(L$2=$A569,Data!I142,0)</f>
        <v>0</v>
      </c>
      <c r="M569" s="168">
        <f>IF(M$2=$A569,Data!J142,0)</f>
        <v>0</v>
      </c>
      <c r="N569" s="168">
        <f>IF(N$2=$A569,Data!K142,0)</f>
        <v>0</v>
      </c>
      <c r="O569" s="168">
        <f>IF(O$2=$A569,Data!L142,0)</f>
        <v>0</v>
      </c>
      <c r="P569" s="168">
        <f>IF(P$2=$A569,Data!M142,0)</f>
        <v>0</v>
      </c>
      <c r="Q569" s="168">
        <f>IF(Q$2=$A569,Data!N142,0)</f>
        <v>0</v>
      </c>
      <c r="R569" s="169">
        <f>IF(R$2=$A569,Data!O142,0)</f>
        <v>0</v>
      </c>
      <c r="S569" s="169">
        <f>IF(S$2=$A569,Data!P142,0)</f>
        <v>0</v>
      </c>
      <c r="T569" s="169">
        <f>IF(T$2=$A569,Data!Q142,0)</f>
        <v>0</v>
      </c>
      <c r="U569" s="169">
        <f>IF(U$2=$A569,Data!R142,0)</f>
        <v>0</v>
      </c>
      <c r="V569" s="169">
        <f>IF(V$2=$A569,Data!S142,0)</f>
        <v>0</v>
      </c>
      <c r="W569" s="169">
        <f>IF(W$2=$A569,Data!T142,0)</f>
        <v>0</v>
      </c>
      <c r="X569" s="169">
        <f>IF(X$2=$A569,Data!U142,0)</f>
        <v>0</v>
      </c>
      <c r="Y569" s="169">
        <f>IF(Y$2=$A569,Data!V142,0)</f>
        <v>0</v>
      </c>
      <c r="Z569" s="169">
        <f>IF(Z$2=$A569,Data!W142,0)</f>
        <v>0</v>
      </c>
      <c r="AA569" s="169">
        <f>IF(AA$2=$A569,Data!X142,0)</f>
        <v>0</v>
      </c>
      <c r="AB569" s="169">
        <f>IF(AB$2=$A569,Data!Y142,0)</f>
        <v>0</v>
      </c>
      <c r="AC569" s="169">
        <f>IF(AC$2=$A569,Data!Z142,0)</f>
        <v>0</v>
      </c>
      <c r="AD569" s="170">
        <f>IF(AD$2=$A569,Data!AA142,0)</f>
        <v>0</v>
      </c>
      <c r="AE569" s="171">
        <f>IF(AE$2=$A569,Data!AB142,0)</f>
        <v>0</v>
      </c>
      <c r="AF569" s="170">
        <f>IF(AF$2=$A569,Data!AC142,0)</f>
        <v>0</v>
      </c>
      <c r="AG569" s="171">
        <f>IF(AG$2=$A569,Data!AD142,0)</f>
        <v>0</v>
      </c>
      <c r="AH569" s="170">
        <f>IF(AH$2=$A569,Data!AE142,0)</f>
        <v>0</v>
      </c>
      <c r="AI569" s="171">
        <f>IF(AI$2=$A569,Data!AF142,0)</f>
        <v>0</v>
      </c>
      <c r="AJ569" s="170">
        <f>IF(AJ$2=$A569,Data!AG142,0)</f>
        <v>0</v>
      </c>
      <c r="AK569" s="171">
        <f>IF(AK$2=$A569,Data!AH142,0)</f>
        <v>0</v>
      </c>
      <c r="AL569" s="170">
        <f>IF(AL$2=$A569,Data!AI142,0)</f>
        <v>0</v>
      </c>
      <c r="AM569" t="str">
        <f t="shared" si="16"/>
        <v>AA</v>
      </c>
      <c r="AN569" t="e">
        <f>+INDEX(Validation!$D$4:$D$250,MATCH(Merge!B569,Validation!$E$4:$E$250,0))</f>
        <v>#N/A</v>
      </c>
      <c r="AO569" s="172">
        <f t="shared" si="17"/>
        <v>0</v>
      </c>
    </row>
    <row r="570" spans="1:41" ht="15" x14ac:dyDescent="0.25">
      <c r="A570">
        <f>Inputs!$H$12</f>
        <v>2</v>
      </c>
      <c r="B570" t="str">
        <f>Inputs!$D$4</f>
        <v>Select Agency…</v>
      </c>
      <c r="C570" s="166" t="str">
        <f>Inputs!$I$6</f>
        <v>(insert code)</v>
      </c>
      <c r="D570" t="str">
        <f>IFERROR(INDEX(Inputs!$I$11:$I$19,MATCH(A570,Inputs!$H$11:$H$19)),"")</f>
        <v>(insert code)</v>
      </c>
      <c r="E570" t="s">
        <v>869</v>
      </c>
      <c r="F570" s="168">
        <f>IF(F$2=$A570,Data!C143,0)</f>
        <v>0</v>
      </c>
      <c r="G570" s="168">
        <f>IF(G$2=$A570,Data!D143,0)</f>
        <v>0</v>
      </c>
      <c r="H570" s="168">
        <f>IF(H$2=$A570,Data!E143,0)</f>
        <v>0</v>
      </c>
      <c r="I570" s="168">
        <f>IF(I$2=$A570,Data!F143,0)</f>
        <v>0</v>
      </c>
      <c r="J570" s="168">
        <f>IF(J$2=$A570,Data!G143,0)</f>
        <v>0</v>
      </c>
      <c r="K570" s="168">
        <f>IF(K$2=$A570,Data!H143,0)</f>
        <v>0</v>
      </c>
      <c r="L570" s="168">
        <f>IF(L$2=$A570,Data!I143,0)</f>
        <v>0</v>
      </c>
      <c r="M570" s="168">
        <f>IF(M$2=$A570,Data!J143,0)</f>
        <v>0</v>
      </c>
      <c r="N570" s="168">
        <f>IF(N$2=$A570,Data!K143,0)</f>
        <v>0</v>
      </c>
      <c r="O570" s="168">
        <f>IF(O$2=$A570,Data!L143,0)</f>
        <v>0</v>
      </c>
      <c r="P570" s="168">
        <f>IF(P$2=$A570,Data!M143,0)</f>
        <v>0</v>
      </c>
      <c r="Q570" s="168">
        <f>IF(Q$2=$A570,Data!N143,0)</f>
        <v>0</v>
      </c>
      <c r="R570" s="169">
        <f>IF(R$2=$A570,Data!O143,0)</f>
        <v>0</v>
      </c>
      <c r="S570" s="169">
        <f>IF(S$2=$A570,Data!P143,0)</f>
        <v>0</v>
      </c>
      <c r="T570" s="169">
        <f>IF(T$2=$A570,Data!Q143,0)</f>
        <v>0</v>
      </c>
      <c r="U570" s="169">
        <f>IF(U$2=$A570,Data!R143,0)</f>
        <v>0</v>
      </c>
      <c r="V570" s="169">
        <f>IF(V$2=$A570,Data!S143,0)</f>
        <v>0</v>
      </c>
      <c r="W570" s="169">
        <f>IF(W$2=$A570,Data!T143,0)</f>
        <v>0</v>
      </c>
      <c r="X570" s="169">
        <f>IF(X$2=$A570,Data!U143,0)</f>
        <v>0</v>
      </c>
      <c r="Y570" s="169">
        <f>IF(Y$2=$A570,Data!V143,0)</f>
        <v>0</v>
      </c>
      <c r="Z570" s="169">
        <f>IF(Z$2=$A570,Data!W143,0)</f>
        <v>0</v>
      </c>
      <c r="AA570" s="169">
        <f>IF(AA$2=$A570,Data!X143,0)</f>
        <v>0</v>
      </c>
      <c r="AB570" s="169">
        <f>IF(AB$2=$A570,Data!Y143,0)</f>
        <v>0</v>
      </c>
      <c r="AC570" s="169">
        <f>IF(AC$2=$A570,Data!Z143,0)</f>
        <v>0</v>
      </c>
      <c r="AD570" s="170">
        <f>IF(AD$2=$A570,Data!AA143,0)</f>
        <v>0</v>
      </c>
      <c r="AE570" s="171">
        <f>IF(AE$2=$A570,Data!AB143,0)</f>
        <v>0</v>
      </c>
      <c r="AF570" s="170">
        <f>IF(AF$2=$A570,Data!AC143,0)</f>
        <v>0</v>
      </c>
      <c r="AG570" s="171">
        <f>IF(AG$2=$A570,Data!AD143,0)</f>
        <v>0</v>
      </c>
      <c r="AH570" s="170">
        <f>IF(AH$2=$A570,Data!AE143,0)</f>
        <v>0</v>
      </c>
      <c r="AI570" s="171">
        <f>IF(AI$2=$A570,Data!AF143,0)</f>
        <v>0</v>
      </c>
      <c r="AJ570" s="170">
        <f>IF(AJ$2=$A570,Data!AG143,0)</f>
        <v>0</v>
      </c>
      <c r="AK570" s="171">
        <f>IF(AK$2=$A570,Data!AH143,0)</f>
        <v>0</v>
      </c>
      <c r="AL570" s="170">
        <f>IF(AL$2=$A570,Data!AI143,0)</f>
        <v>0</v>
      </c>
      <c r="AM570" t="str">
        <f t="shared" si="16"/>
        <v>AA</v>
      </c>
      <c r="AN570" t="e">
        <f>+INDEX(Validation!$D$4:$D$250,MATCH(Merge!B570,Validation!$E$4:$E$250,0))</f>
        <v>#N/A</v>
      </c>
      <c r="AO570" s="172">
        <f t="shared" si="17"/>
        <v>0</v>
      </c>
    </row>
    <row r="571" spans="1:41" ht="15" x14ac:dyDescent="0.25">
      <c r="A571">
        <f>Inputs!$H$12</f>
        <v>2</v>
      </c>
      <c r="B571" t="str">
        <f>Inputs!$D$4</f>
        <v>Select Agency…</v>
      </c>
      <c r="C571" s="166" t="str">
        <f>Inputs!$I$6</f>
        <v>(insert code)</v>
      </c>
      <c r="D571" t="str">
        <f>IFERROR(INDEX(Inputs!$I$11:$I$19,MATCH(A571,Inputs!$H$11:$H$19)),"")</f>
        <v>(insert code)</v>
      </c>
      <c r="E571" t="s">
        <v>869</v>
      </c>
      <c r="F571" s="168">
        <f>IF(F$2=$A571,Data!C144,0)</f>
        <v>0</v>
      </c>
      <c r="G571" s="168">
        <f>IF(G$2=$A571,Data!D144,0)</f>
        <v>0</v>
      </c>
      <c r="H571" s="168">
        <f>IF(H$2=$A571,Data!E144,0)</f>
        <v>0</v>
      </c>
      <c r="I571" s="168">
        <f>IF(I$2=$A571,Data!F144,0)</f>
        <v>0</v>
      </c>
      <c r="J571" s="168">
        <f>IF(J$2=$A571,Data!G144,0)</f>
        <v>0</v>
      </c>
      <c r="K571" s="168">
        <f>IF(K$2=$A571,Data!H144,0)</f>
        <v>0</v>
      </c>
      <c r="L571" s="168">
        <f>IF(L$2=$A571,Data!I144,0)</f>
        <v>0</v>
      </c>
      <c r="M571" s="168">
        <f>IF(M$2=$A571,Data!J144,0)</f>
        <v>0</v>
      </c>
      <c r="N571" s="168">
        <f>IF(N$2=$A571,Data!K144,0)</f>
        <v>0</v>
      </c>
      <c r="O571" s="168">
        <f>IF(O$2=$A571,Data!L144,0)</f>
        <v>0</v>
      </c>
      <c r="P571" s="168">
        <f>IF(P$2=$A571,Data!M144,0)</f>
        <v>0</v>
      </c>
      <c r="Q571" s="168">
        <f>IF(Q$2=$A571,Data!N144,0)</f>
        <v>0</v>
      </c>
      <c r="R571" s="169">
        <f>IF(R$2=$A571,Data!O144,0)</f>
        <v>0</v>
      </c>
      <c r="S571" s="169">
        <f>IF(S$2=$A571,Data!P144,0)</f>
        <v>0</v>
      </c>
      <c r="T571" s="169">
        <f>IF(T$2=$A571,Data!Q144,0)</f>
        <v>0</v>
      </c>
      <c r="U571" s="169">
        <f>IF(U$2=$A571,Data!R144,0)</f>
        <v>0</v>
      </c>
      <c r="V571" s="169">
        <f>IF(V$2=$A571,Data!S144,0)</f>
        <v>0</v>
      </c>
      <c r="W571" s="169">
        <f>IF(W$2=$A571,Data!T144,0)</f>
        <v>0</v>
      </c>
      <c r="X571" s="169">
        <f>IF(X$2=$A571,Data!U144,0)</f>
        <v>0</v>
      </c>
      <c r="Y571" s="169">
        <f>IF(Y$2=$A571,Data!V144,0)</f>
        <v>0</v>
      </c>
      <c r="Z571" s="169">
        <f>IF(Z$2=$A571,Data!W144,0)</f>
        <v>0</v>
      </c>
      <c r="AA571" s="169">
        <f>IF(AA$2=$A571,Data!X144,0)</f>
        <v>0</v>
      </c>
      <c r="AB571" s="169">
        <f>IF(AB$2=$A571,Data!Y144,0)</f>
        <v>0</v>
      </c>
      <c r="AC571" s="169">
        <f>IF(AC$2=$A571,Data!Z144,0)</f>
        <v>0</v>
      </c>
      <c r="AD571" s="170">
        <f>IF(AD$2=$A571,Data!AA144,0)</f>
        <v>0</v>
      </c>
      <c r="AE571" s="171">
        <f>IF(AE$2=$A571,Data!AB144,0)</f>
        <v>0</v>
      </c>
      <c r="AF571" s="170">
        <f>IF(AF$2=$A571,Data!AC144,0)</f>
        <v>0</v>
      </c>
      <c r="AG571" s="171">
        <f>IF(AG$2=$A571,Data!AD144,0)</f>
        <v>0</v>
      </c>
      <c r="AH571" s="170">
        <f>IF(AH$2=$A571,Data!AE144,0)</f>
        <v>0</v>
      </c>
      <c r="AI571" s="171">
        <f>IF(AI$2=$A571,Data!AF144,0)</f>
        <v>0</v>
      </c>
      <c r="AJ571" s="170">
        <f>IF(AJ$2=$A571,Data!AG144,0)</f>
        <v>0</v>
      </c>
      <c r="AK571" s="171">
        <f>IF(AK$2=$A571,Data!AH144,0)</f>
        <v>0</v>
      </c>
      <c r="AL571" s="170">
        <f>IF(AL$2=$A571,Data!AI144,0)</f>
        <v>0</v>
      </c>
      <c r="AM571" t="str">
        <f t="shared" si="16"/>
        <v>AA</v>
      </c>
      <c r="AN571" t="e">
        <f>+INDEX(Validation!$D$4:$D$250,MATCH(Merge!B571,Validation!$E$4:$E$250,0))</f>
        <v>#N/A</v>
      </c>
      <c r="AO571" s="172">
        <f t="shared" si="17"/>
        <v>0</v>
      </c>
    </row>
    <row r="572" spans="1:41" ht="15" x14ac:dyDescent="0.25">
      <c r="A572">
        <f>Inputs!$H$12</f>
        <v>2</v>
      </c>
      <c r="B572" t="str">
        <f>Inputs!$D$4</f>
        <v>Select Agency…</v>
      </c>
      <c r="C572" s="166" t="str">
        <f>Inputs!$I$6</f>
        <v>(insert code)</v>
      </c>
      <c r="D572" t="str">
        <f>IFERROR(INDEX(Inputs!$I$11:$I$19,MATCH(A572,Inputs!$H$11:$H$19)),"")</f>
        <v>(insert code)</v>
      </c>
      <c r="E572" t="s">
        <v>869</v>
      </c>
      <c r="F572" s="168">
        <f>IF(F$2=$A572,Data!C145,0)</f>
        <v>0</v>
      </c>
      <c r="G572" s="168">
        <f>IF(G$2=$A572,Data!D145,0)</f>
        <v>0</v>
      </c>
      <c r="H572" s="168">
        <f>IF(H$2=$A572,Data!E145,0)</f>
        <v>0</v>
      </c>
      <c r="I572" s="168">
        <f>IF(I$2=$A572,Data!F145,0)</f>
        <v>0</v>
      </c>
      <c r="J572" s="168">
        <f>IF(J$2=$A572,Data!G145,0)</f>
        <v>0</v>
      </c>
      <c r="K572" s="168">
        <f>IF(K$2=$A572,Data!H145,0)</f>
        <v>0</v>
      </c>
      <c r="L572" s="168">
        <f>IF(L$2=$A572,Data!I145,0)</f>
        <v>0</v>
      </c>
      <c r="M572" s="168">
        <f>IF(M$2=$A572,Data!J145,0)</f>
        <v>0</v>
      </c>
      <c r="N572" s="168">
        <f>IF(N$2=$A572,Data!K145,0)</f>
        <v>0</v>
      </c>
      <c r="O572" s="168">
        <f>IF(O$2=$A572,Data!L145,0)</f>
        <v>0</v>
      </c>
      <c r="P572" s="168">
        <f>IF(P$2=$A572,Data!M145,0)</f>
        <v>0</v>
      </c>
      <c r="Q572" s="168">
        <f>IF(Q$2=$A572,Data!N145,0)</f>
        <v>0</v>
      </c>
      <c r="R572" s="169">
        <f>IF(R$2=$A572,Data!O145,0)</f>
        <v>0</v>
      </c>
      <c r="S572" s="169">
        <f>IF(S$2=$A572,Data!P145,0)</f>
        <v>0</v>
      </c>
      <c r="T572" s="169">
        <f>IF(T$2=$A572,Data!Q145,0)</f>
        <v>0</v>
      </c>
      <c r="U572" s="169">
        <f>IF(U$2=$A572,Data!R145,0)</f>
        <v>0</v>
      </c>
      <c r="V572" s="169">
        <f>IF(V$2=$A572,Data!S145,0)</f>
        <v>0</v>
      </c>
      <c r="W572" s="169">
        <f>IF(W$2=$A572,Data!T145,0)</f>
        <v>0</v>
      </c>
      <c r="X572" s="169">
        <f>IF(X$2=$A572,Data!U145,0)</f>
        <v>0</v>
      </c>
      <c r="Y572" s="169">
        <f>IF(Y$2=$A572,Data!V145,0)</f>
        <v>0</v>
      </c>
      <c r="Z572" s="169">
        <f>IF(Z$2=$A572,Data!W145,0)</f>
        <v>0</v>
      </c>
      <c r="AA572" s="169">
        <f>IF(AA$2=$A572,Data!X145,0)</f>
        <v>0</v>
      </c>
      <c r="AB572" s="169">
        <f>IF(AB$2=$A572,Data!Y145,0)</f>
        <v>0</v>
      </c>
      <c r="AC572" s="169">
        <f>IF(AC$2=$A572,Data!Z145,0)</f>
        <v>0</v>
      </c>
      <c r="AD572" s="170">
        <f>IF(AD$2=$A572,Data!AA145,0)</f>
        <v>0</v>
      </c>
      <c r="AE572" s="171">
        <f>IF(AE$2=$A572,Data!AB145,0)</f>
        <v>0</v>
      </c>
      <c r="AF572" s="170">
        <f>IF(AF$2=$A572,Data!AC145,0)</f>
        <v>0</v>
      </c>
      <c r="AG572" s="171">
        <f>IF(AG$2=$A572,Data!AD145,0)</f>
        <v>0</v>
      </c>
      <c r="AH572" s="170">
        <f>IF(AH$2=$A572,Data!AE145,0)</f>
        <v>0</v>
      </c>
      <c r="AI572" s="171">
        <f>IF(AI$2=$A572,Data!AF145,0)</f>
        <v>0</v>
      </c>
      <c r="AJ572" s="170">
        <f>IF(AJ$2=$A572,Data!AG145,0)</f>
        <v>0</v>
      </c>
      <c r="AK572" s="171">
        <f>IF(AK$2=$A572,Data!AH145,0)</f>
        <v>0</v>
      </c>
      <c r="AL572" s="170">
        <f>IF(AL$2=$A572,Data!AI145,0)</f>
        <v>0</v>
      </c>
      <c r="AM572" t="str">
        <f t="shared" si="16"/>
        <v>AA</v>
      </c>
      <c r="AN572" t="e">
        <f>+INDEX(Validation!$D$4:$D$250,MATCH(Merge!B572,Validation!$E$4:$E$250,0))</f>
        <v>#N/A</v>
      </c>
      <c r="AO572" s="172">
        <f t="shared" si="17"/>
        <v>0</v>
      </c>
    </row>
    <row r="573" spans="1:41" ht="15" x14ac:dyDescent="0.25">
      <c r="A573">
        <f>Inputs!$H$12</f>
        <v>2</v>
      </c>
      <c r="B573" t="str">
        <f>Inputs!$D$4</f>
        <v>Select Agency…</v>
      </c>
      <c r="C573" s="166" t="str">
        <f>Inputs!$I$6</f>
        <v>(insert code)</v>
      </c>
      <c r="D573" t="str">
        <f>IFERROR(INDEX(Inputs!$I$11:$I$19,MATCH(A573,Inputs!$H$11:$H$19)),"")</f>
        <v>(insert code)</v>
      </c>
      <c r="E573" t="s">
        <v>869</v>
      </c>
      <c r="F573" s="168">
        <f>IF(F$2=$A573,Data!C146,0)</f>
        <v>0</v>
      </c>
      <c r="G573" s="168">
        <f>IF(G$2=$A573,Data!D146,0)</f>
        <v>0</v>
      </c>
      <c r="H573" s="168">
        <f>IF(H$2=$A573,Data!E146,0)</f>
        <v>0</v>
      </c>
      <c r="I573" s="168">
        <f>IF(I$2=$A573,Data!F146,0)</f>
        <v>0</v>
      </c>
      <c r="J573" s="168">
        <f>IF(J$2=$A573,Data!G146,0)</f>
        <v>0</v>
      </c>
      <c r="K573" s="168">
        <f>IF(K$2=$A573,Data!H146,0)</f>
        <v>0</v>
      </c>
      <c r="L573" s="168">
        <f>IF(L$2=$A573,Data!I146,0)</f>
        <v>0</v>
      </c>
      <c r="M573" s="168">
        <f>IF(M$2=$A573,Data!J146,0)</f>
        <v>0</v>
      </c>
      <c r="N573" s="168">
        <f>IF(N$2=$A573,Data!K146,0)</f>
        <v>0</v>
      </c>
      <c r="O573" s="168">
        <f>IF(O$2=$A573,Data!L146,0)</f>
        <v>0</v>
      </c>
      <c r="P573" s="168">
        <f>IF(P$2=$A573,Data!M146,0)</f>
        <v>0</v>
      </c>
      <c r="Q573" s="168">
        <f>IF(Q$2=$A573,Data!N146,0)</f>
        <v>0</v>
      </c>
      <c r="R573" s="169">
        <f>IF(R$2=$A573,Data!O146,0)</f>
        <v>0</v>
      </c>
      <c r="S573" s="169">
        <f>IF(S$2=$A573,Data!P146,0)</f>
        <v>0</v>
      </c>
      <c r="T573" s="169">
        <f>IF(T$2=$A573,Data!Q146,0)</f>
        <v>0</v>
      </c>
      <c r="U573" s="169">
        <f>IF(U$2=$A573,Data!R146,0)</f>
        <v>0</v>
      </c>
      <c r="V573" s="169">
        <f>IF(V$2=$A573,Data!S146,0)</f>
        <v>0</v>
      </c>
      <c r="W573" s="169">
        <f>IF(W$2=$A573,Data!T146,0)</f>
        <v>0</v>
      </c>
      <c r="X573" s="169">
        <f>IF(X$2=$A573,Data!U146,0)</f>
        <v>0</v>
      </c>
      <c r="Y573" s="169">
        <f>IF(Y$2=$A573,Data!V146,0)</f>
        <v>0</v>
      </c>
      <c r="Z573" s="169">
        <f>IF(Z$2=$A573,Data!W146,0)</f>
        <v>0</v>
      </c>
      <c r="AA573" s="169">
        <f>IF(AA$2=$A573,Data!X146,0)</f>
        <v>0</v>
      </c>
      <c r="AB573" s="169">
        <f>IF(AB$2=$A573,Data!Y146,0)</f>
        <v>0</v>
      </c>
      <c r="AC573" s="169">
        <f>IF(AC$2=$A573,Data!Z146,0)</f>
        <v>0</v>
      </c>
      <c r="AD573" s="170">
        <f>IF(AD$2=$A573,Data!AA146,0)</f>
        <v>0</v>
      </c>
      <c r="AE573" s="171">
        <f>IF(AE$2=$A573,Data!AB146,0)</f>
        <v>0</v>
      </c>
      <c r="AF573" s="170">
        <f>IF(AF$2=$A573,Data!AC146,0)</f>
        <v>0</v>
      </c>
      <c r="AG573" s="171">
        <f>IF(AG$2=$A573,Data!AD146,0)</f>
        <v>0</v>
      </c>
      <c r="AH573" s="170">
        <f>IF(AH$2=$A573,Data!AE146,0)</f>
        <v>0</v>
      </c>
      <c r="AI573" s="171">
        <f>IF(AI$2=$A573,Data!AF146,0)</f>
        <v>0</v>
      </c>
      <c r="AJ573" s="170">
        <f>IF(AJ$2=$A573,Data!AG146,0)</f>
        <v>0</v>
      </c>
      <c r="AK573" s="171">
        <f>IF(AK$2=$A573,Data!AH146,0)</f>
        <v>0</v>
      </c>
      <c r="AL573" s="170">
        <f>IF(AL$2=$A573,Data!AI146,0)</f>
        <v>0</v>
      </c>
      <c r="AM573" t="str">
        <f t="shared" si="16"/>
        <v>AA</v>
      </c>
      <c r="AN573" t="e">
        <f>+INDEX(Validation!$D$4:$D$250,MATCH(Merge!B573,Validation!$E$4:$E$250,0))</f>
        <v>#N/A</v>
      </c>
      <c r="AO573" s="172">
        <f t="shared" si="17"/>
        <v>0</v>
      </c>
    </row>
    <row r="574" spans="1:41" ht="15" x14ac:dyDescent="0.25">
      <c r="A574">
        <f>Inputs!$H$12</f>
        <v>2</v>
      </c>
      <c r="B574" t="str">
        <f>Inputs!$D$4</f>
        <v>Select Agency…</v>
      </c>
      <c r="C574" s="166" t="str">
        <f>Inputs!$I$6</f>
        <v>(insert code)</v>
      </c>
      <c r="D574" t="str">
        <f>IFERROR(INDEX(Inputs!$I$11:$I$19,MATCH(A574,Inputs!$H$11:$H$19)),"")</f>
        <v>(insert code)</v>
      </c>
      <c r="E574" t="s">
        <v>869</v>
      </c>
      <c r="F574" s="168">
        <f>IF(F$2=$A574,Data!C147,0)</f>
        <v>0</v>
      </c>
      <c r="G574" s="168">
        <f>IF(G$2=$A574,Data!D147,0)</f>
        <v>0</v>
      </c>
      <c r="H574" s="168">
        <f>IF(H$2=$A574,Data!E147,0)</f>
        <v>0</v>
      </c>
      <c r="I574" s="168">
        <f>IF(I$2=$A574,Data!F147,0)</f>
        <v>0</v>
      </c>
      <c r="J574" s="168">
        <f>IF(J$2=$A574,Data!G147,0)</f>
        <v>0</v>
      </c>
      <c r="K574" s="168">
        <f>IF(K$2=$A574,Data!H147,0)</f>
        <v>0</v>
      </c>
      <c r="L574" s="168">
        <f>IF(L$2=$A574,Data!I147,0)</f>
        <v>0</v>
      </c>
      <c r="M574" s="168">
        <f>IF(M$2=$A574,Data!J147,0)</f>
        <v>0</v>
      </c>
      <c r="N574" s="168">
        <f>IF(N$2=$A574,Data!K147,0)</f>
        <v>0</v>
      </c>
      <c r="O574" s="168">
        <f>IF(O$2=$A574,Data!L147,0)</f>
        <v>0</v>
      </c>
      <c r="P574" s="168">
        <f>IF(P$2=$A574,Data!M147,0)</f>
        <v>0</v>
      </c>
      <c r="Q574" s="168">
        <f>IF(Q$2=$A574,Data!N147,0)</f>
        <v>0</v>
      </c>
      <c r="R574" s="169">
        <f>IF(R$2=$A574,Data!O147,0)</f>
        <v>0</v>
      </c>
      <c r="S574" s="169">
        <f>IF(S$2=$A574,Data!P147,0)</f>
        <v>0</v>
      </c>
      <c r="T574" s="169">
        <f>IF(T$2=$A574,Data!Q147,0)</f>
        <v>0</v>
      </c>
      <c r="U574" s="169">
        <f>IF(U$2=$A574,Data!R147,0)</f>
        <v>0</v>
      </c>
      <c r="V574" s="169">
        <f>IF(V$2=$A574,Data!S147,0)</f>
        <v>0</v>
      </c>
      <c r="W574" s="169">
        <f>IF(W$2=$A574,Data!T147,0)</f>
        <v>0</v>
      </c>
      <c r="X574" s="169">
        <f>IF(X$2=$A574,Data!U147,0)</f>
        <v>0</v>
      </c>
      <c r="Y574" s="169">
        <f>IF(Y$2=$A574,Data!V147,0)</f>
        <v>0</v>
      </c>
      <c r="Z574" s="169">
        <f>IF(Z$2=$A574,Data!W147,0)</f>
        <v>0</v>
      </c>
      <c r="AA574" s="169">
        <f>IF(AA$2=$A574,Data!X147,0)</f>
        <v>0</v>
      </c>
      <c r="AB574" s="169">
        <f>IF(AB$2=$A574,Data!Y147,0)</f>
        <v>0</v>
      </c>
      <c r="AC574" s="169">
        <f>IF(AC$2=$A574,Data!Z147,0)</f>
        <v>0</v>
      </c>
      <c r="AD574" s="170">
        <f>IF(AD$2=$A574,Data!AA147,0)</f>
        <v>0</v>
      </c>
      <c r="AE574" s="171">
        <f>IF(AE$2=$A574,Data!AB147,0)</f>
        <v>0</v>
      </c>
      <c r="AF574" s="170">
        <f>IF(AF$2=$A574,Data!AC147,0)</f>
        <v>0</v>
      </c>
      <c r="AG574" s="171">
        <f>IF(AG$2=$A574,Data!AD147,0)</f>
        <v>0</v>
      </c>
      <c r="AH574" s="170">
        <f>IF(AH$2=$A574,Data!AE147,0)</f>
        <v>0</v>
      </c>
      <c r="AI574" s="171">
        <f>IF(AI$2=$A574,Data!AF147,0)</f>
        <v>0</v>
      </c>
      <c r="AJ574" s="170">
        <f>IF(AJ$2=$A574,Data!AG147,0)</f>
        <v>0</v>
      </c>
      <c r="AK574" s="171">
        <f>IF(AK$2=$A574,Data!AH147,0)</f>
        <v>0</v>
      </c>
      <c r="AL574" s="170">
        <f>IF(AL$2=$A574,Data!AI147,0)</f>
        <v>0</v>
      </c>
      <c r="AM574" t="str">
        <f t="shared" si="16"/>
        <v>AA</v>
      </c>
      <c r="AN574" t="e">
        <f>+INDEX(Validation!$D$4:$D$250,MATCH(Merge!B574,Validation!$E$4:$E$250,0))</f>
        <v>#N/A</v>
      </c>
      <c r="AO574" s="172">
        <f t="shared" si="17"/>
        <v>0</v>
      </c>
    </row>
    <row r="575" spans="1:41" ht="15" x14ac:dyDescent="0.25">
      <c r="A575">
        <f>Inputs!$H$12</f>
        <v>2</v>
      </c>
      <c r="B575" t="str">
        <f>Inputs!$D$4</f>
        <v>Select Agency…</v>
      </c>
      <c r="C575" s="166" t="str">
        <f>Inputs!$I$6</f>
        <v>(insert code)</v>
      </c>
      <c r="D575" t="str">
        <f>IFERROR(INDEX(Inputs!$I$11:$I$19,MATCH(A575,Inputs!$H$11:$H$19)),"")</f>
        <v>(insert code)</v>
      </c>
      <c r="E575" t="s">
        <v>869</v>
      </c>
      <c r="F575" s="168">
        <f>IF(F$2=$A575,Data!C148,0)</f>
        <v>0</v>
      </c>
      <c r="G575" s="168">
        <f>IF(G$2=$A575,Data!D148,0)</f>
        <v>0</v>
      </c>
      <c r="H575" s="168">
        <f>IF(H$2=$A575,Data!E148,0)</f>
        <v>0</v>
      </c>
      <c r="I575" s="168">
        <f>IF(I$2=$A575,Data!F148,0)</f>
        <v>0</v>
      </c>
      <c r="J575" s="168">
        <f>IF(J$2=$A575,Data!G148,0)</f>
        <v>0</v>
      </c>
      <c r="K575" s="168">
        <f>IF(K$2=$A575,Data!H148,0)</f>
        <v>0</v>
      </c>
      <c r="L575" s="168">
        <f>IF(L$2=$A575,Data!I148,0)</f>
        <v>0</v>
      </c>
      <c r="M575" s="168">
        <f>IF(M$2=$A575,Data!J148,0)</f>
        <v>0</v>
      </c>
      <c r="N575" s="168">
        <f>IF(N$2=$A575,Data!K148,0)</f>
        <v>0</v>
      </c>
      <c r="O575" s="168">
        <f>IF(O$2=$A575,Data!L148,0)</f>
        <v>0</v>
      </c>
      <c r="P575" s="168">
        <f>IF(P$2=$A575,Data!M148,0)</f>
        <v>0</v>
      </c>
      <c r="Q575" s="168">
        <f>IF(Q$2=$A575,Data!N148,0)</f>
        <v>0</v>
      </c>
      <c r="R575" s="169">
        <f>IF(R$2=$A575,Data!O148,0)</f>
        <v>0</v>
      </c>
      <c r="S575" s="169">
        <f>IF(S$2=$A575,Data!P148,0)</f>
        <v>0</v>
      </c>
      <c r="T575" s="169">
        <f>IF(T$2=$A575,Data!Q148,0)</f>
        <v>0</v>
      </c>
      <c r="U575" s="169">
        <f>IF(U$2=$A575,Data!R148,0)</f>
        <v>0</v>
      </c>
      <c r="V575" s="169">
        <f>IF(V$2=$A575,Data!S148,0)</f>
        <v>0</v>
      </c>
      <c r="W575" s="169">
        <f>IF(W$2=$A575,Data!T148,0)</f>
        <v>0</v>
      </c>
      <c r="X575" s="169">
        <f>IF(X$2=$A575,Data!U148,0)</f>
        <v>0</v>
      </c>
      <c r="Y575" s="169">
        <f>IF(Y$2=$A575,Data!V148,0)</f>
        <v>0</v>
      </c>
      <c r="Z575" s="169">
        <f>IF(Z$2=$A575,Data!W148,0)</f>
        <v>0</v>
      </c>
      <c r="AA575" s="169">
        <f>IF(AA$2=$A575,Data!X148,0)</f>
        <v>0</v>
      </c>
      <c r="AB575" s="169">
        <f>IF(AB$2=$A575,Data!Y148,0)</f>
        <v>0</v>
      </c>
      <c r="AC575" s="169">
        <f>IF(AC$2=$A575,Data!Z148,0)</f>
        <v>0</v>
      </c>
      <c r="AD575" s="170">
        <f>IF(AD$2=$A575,Data!AA148,0)</f>
        <v>0</v>
      </c>
      <c r="AE575" s="171">
        <f>IF(AE$2=$A575,Data!AB148,0)</f>
        <v>0</v>
      </c>
      <c r="AF575" s="170">
        <f>IF(AF$2=$A575,Data!AC148,0)</f>
        <v>0</v>
      </c>
      <c r="AG575" s="171">
        <f>IF(AG$2=$A575,Data!AD148,0)</f>
        <v>0</v>
      </c>
      <c r="AH575" s="170">
        <f>IF(AH$2=$A575,Data!AE148,0)</f>
        <v>0</v>
      </c>
      <c r="AI575" s="171">
        <f>IF(AI$2=$A575,Data!AF148,0)</f>
        <v>0</v>
      </c>
      <c r="AJ575" s="170">
        <f>IF(AJ$2=$A575,Data!AG148,0)</f>
        <v>0</v>
      </c>
      <c r="AK575" s="171">
        <f>IF(AK$2=$A575,Data!AH148,0)</f>
        <v>0</v>
      </c>
      <c r="AL575" s="170">
        <f>IF(AL$2=$A575,Data!AI148,0)</f>
        <v>0</v>
      </c>
      <c r="AM575" t="str">
        <f t="shared" si="16"/>
        <v>AA</v>
      </c>
      <c r="AN575" t="e">
        <f>+INDEX(Validation!$D$4:$D$250,MATCH(Merge!B575,Validation!$E$4:$E$250,0))</f>
        <v>#N/A</v>
      </c>
      <c r="AO575" s="172">
        <f t="shared" si="17"/>
        <v>0</v>
      </c>
    </row>
    <row r="576" spans="1:41" ht="15" x14ac:dyDescent="0.25">
      <c r="A576">
        <f>Inputs!$H$12</f>
        <v>2</v>
      </c>
      <c r="B576" t="str">
        <f>Inputs!$D$4</f>
        <v>Select Agency…</v>
      </c>
      <c r="C576" s="166" t="str">
        <f>Inputs!$I$6</f>
        <v>(insert code)</v>
      </c>
      <c r="D576" t="str">
        <f>IFERROR(INDEX(Inputs!$I$11:$I$19,MATCH(A576,Inputs!$H$11:$H$19)),"")</f>
        <v>(insert code)</v>
      </c>
      <c r="E576" t="s">
        <v>869</v>
      </c>
      <c r="F576" s="168">
        <f>IF(F$2=$A576,Data!C149,0)</f>
        <v>0</v>
      </c>
      <c r="G576" s="168">
        <f>IF(G$2=$A576,Data!D149,0)</f>
        <v>0</v>
      </c>
      <c r="H576" s="168">
        <f>IF(H$2=$A576,Data!E149,0)</f>
        <v>0</v>
      </c>
      <c r="I576" s="168">
        <f>IF(I$2=$A576,Data!F149,0)</f>
        <v>0</v>
      </c>
      <c r="J576" s="168">
        <f>IF(J$2=$A576,Data!G149,0)</f>
        <v>0</v>
      </c>
      <c r="K576" s="168">
        <f>IF(K$2=$A576,Data!H149,0)</f>
        <v>0</v>
      </c>
      <c r="L576" s="168">
        <f>IF(L$2=$A576,Data!I149,0)</f>
        <v>0</v>
      </c>
      <c r="M576" s="168">
        <f>IF(M$2=$A576,Data!J149,0)</f>
        <v>0</v>
      </c>
      <c r="N576" s="168">
        <f>IF(N$2=$A576,Data!K149,0)</f>
        <v>0</v>
      </c>
      <c r="O576" s="168">
        <f>IF(O$2=$A576,Data!L149,0)</f>
        <v>0</v>
      </c>
      <c r="P576" s="168">
        <f>IF(P$2=$A576,Data!M149,0)</f>
        <v>0</v>
      </c>
      <c r="Q576" s="168">
        <f>IF(Q$2=$A576,Data!N149,0)</f>
        <v>0</v>
      </c>
      <c r="R576" s="169">
        <f>IF(R$2=$A576,Data!O149,0)</f>
        <v>0</v>
      </c>
      <c r="S576" s="169">
        <f>IF(S$2=$A576,Data!P149,0)</f>
        <v>0</v>
      </c>
      <c r="T576" s="169">
        <f>IF(T$2=$A576,Data!Q149,0)</f>
        <v>0</v>
      </c>
      <c r="U576" s="169">
        <f>IF(U$2=$A576,Data!R149,0)</f>
        <v>0</v>
      </c>
      <c r="V576" s="169">
        <f>IF(V$2=$A576,Data!S149,0)</f>
        <v>0</v>
      </c>
      <c r="W576" s="169">
        <f>IF(W$2=$A576,Data!T149,0)</f>
        <v>0</v>
      </c>
      <c r="X576" s="169">
        <f>IF(X$2=$A576,Data!U149,0)</f>
        <v>0</v>
      </c>
      <c r="Y576" s="169">
        <f>IF(Y$2=$A576,Data!V149,0)</f>
        <v>0</v>
      </c>
      <c r="Z576" s="169">
        <f>IF(Z$2=$A576,Data!W149,0)</f>
        <v>0</v>
      </c>
      <c r="AA576" s="169">
        <f>IF(AA$2=$A576,Data!X149,0)</f>
        <v>0</v>
      </c>
      <c r="AB576" s="169">
        <f>IF(AB$2=$A576,Data!Y149,0)</f>
        <v>0</v>
      </c>
      <c r="AC576" s="169">
        <f>IF(AC$2=$A576,Data!Z149,0)</f>
        <v>0</v>
      </c>
      <c r="AD576" s="170">
        <f>IF(AD$2=$A576,Data!AA149,0)</f>
        <v>0</v>
      </c>
      <c r="AE576" s="171">
        <f>IF(AE$2=$A576,Data!AB149,0)</f>
        <v>0</v>
      </c>
      <c r="AF576" s="170">
        <f>IF(AF$2=$A576,Data!AC149,0)</f>
        <v>0</v>
      </c>
      <c r="AG576" s="171">
        <f>IF(AG$2=$A576,Data!AD149,0)</f>
        <v>0</v>
      </c>
      <c r="AH576" s="170">
        <f>IF(AH$2=$A576,Data!AE149,0)</f>
        <v>0</v>
      </c>
      <c r="AI576" s="171">
        <f>IF(AI$2=$A576,Data!AF149,0)</f>
        <v>0</v>
      </c>
      <c r="AJ576" s="170">
        <f>IF(AJ$2=$A576,Data!AG149,0)</f>
        <v>0</v>
      </c>
      <c r="AK576" s="171">
        <f>IF(AK$2=$A576,Data!AH149,0)</f>
        <v>0</v>
      </c>
      <c r="AL576" s="170">
        <f>IF(AL$2=$A576,Data!AI149,0)</f>
        <v>0</v>
      </c>
      <c r="AM576" t="str">
        <f t="shared" si="16"/>
        <v>AA</v>
      </c>
      <c r="AN576" t="e">
        <f>+INDEX(Validation!$D$4:$D$250,MATCH(Merge!B576,Validation!$E$4:$E$250,0))</f>
        <v>#N/A</v>
      </c>
      <c r="AO576" s="172">
        <f t="shared" si="17"/>
        <v>0</v>
      </c>
    </row>
    <row r="577" spans="1:41" ht="15" x14ac:dyDescent="0.25">
      <c r="A577">
        <f>Inputs!$H$12</f>
        <v>2</v>
      </c>
      <c r="B577" t="str">
        <f>Inputs!$D$4</f>
        <v>Select Agency…</v>
      </c>
      <c r="C577" s="166" t="str">
        <f>Inputs!$I$6</f>
        <v>(insert code)</v>
      </c>
      <c r="D577" t="str">
        <f>IFERROR(INDEX(Inputs!$I$11:$I$19,MATCH(A577,Inputs!$H$11:$H$19)),"")</f>
        <v>(insert code)</v>
      </c>
      <c r="E577" t="s">
        <v>869</v>
      </c>
      <c r="F577" s="168">
        <f>IF(F$2=$A577,Data!C150,0)</f>
        <v>0</v>
      </c>
      <c r="G577" s="168">
        <f>IF(G$2=$A577,Data!D150,0)</f>
        <v>0</v>
      </c>
      <c r="H577" s="168">
        <f>IF(H$2=$A577,Data!E150,0)</f>
        <v>0</v>
      </c>
      <c r="I577" s="168">
        <f>IF(I$2=$A577,Data!F150,0)</f>
        <v>0</v>
      </c>
      <c r="J577" s="168">
        <f>IF(J$2=$A577,Data!G150,0)</f>
        <v>0</v>
      </c>
      <c r="K577" s="168">
        <f>IF(K$2=$A577,Data!H150,0)</f>
        <v>0</v>
      </c>
      <c r="L577" s="168">
        <f>IF(L$2=$A577,Data!I150,0)</f>
        <v>0</v>
      </c>
      <c r="M577" s="168">
        <f>IF(M$2=$A577,Data!J150,0)</f>
        <v>0</v>
      </c>
      <c r="N577" s="168">
        <f>IF(N$2=$A577,Data!K150,0)</f>
        <v>0</v>
      </c>
      <c r="O577" s="168">
        <f>IF(O$2=$A577,Data!L150,0)</f>
        <v>0</v>
      </c>
      <c r="P577" s="168">
        <f>IF(P$2=$A577,Data!M150,0)</f>
        <v>0</v>
      </c>
      <c r="Q577" s="168">
        <f>IF(Q$2=$A577,Data!N150,0)</f>
        <v>0</v>
      </c>
      <c r="R577" s="169">
        <f>IF(R$2=$A577,Data!O150,0)</f>
        <v>0</v>
      </c>
      <c r="S577" s="169">
        <f>IF(S$2=$A577,Data!P150,0)</f>
        <v>0</v>
      </c>
      <c r="T577" s="169">
        <f>IF(T$2=$A577,Data!Q150,0)</f>
        <v>0</v>
      </c>
      <c r="U577" s="169">
        <f>IF(U$2=$A577,Data!R150,0)</f>
        <v>0</v>
      </c>
      <c r="V577" s="169">
        <f>IF(V$2=$A577,Data!S150,0)</f>
        <v>0</v>
      </c>
      <c r="W577" s="169">
        <f>IF(W$2=$A577,Data!T150,0)</f>
        <v>0</v>
      </c>
      <c r="X577" s="169">
        <f>IF(X$2=$A577,Data!U150,0)</f>
        <v>0</v>
      </c>
      <c r="Y577" s="169">
        <f>IF(Y$2=$A577,Data!V150,0)</f>
        <v>0</v>
      </c>
      <c r="Z577" s="169">
        <f>IF(Z$2=$A577,Data!W150,0)</f>
        <v>0</v>
      </c>
      <c r="AA577" s="169">
        <f>IF(AA$2=$A577,Data!X150,0)</f>
        <v>0</v>
      </c>
      <c r="AB577" s="169">
        <f>IF(AB$2=$A577,Data!Y150,0)</f>
        <v>0</v>
      </c>
      <c r="AC577" s="169">
        <f>IF(AC$2=$A577,Data!Z150,0)</f>
        <v>0</v>
      </c>
      <c r="AD577" s="170">
        <f>IF(AD$2=$A577,Data!AA150,0)</f>
        <v>0</v>
      </c>
      <c r="AE577" s="171">
        <f>IF(AE$2=$A577,Data!AB150,0)</f>
        <v>0</v>
      </c>
      <c r="AF577" s="170">
        <f>IF(AF$2=$A577,Data!AC150,0)</f>
        <v>0</v>
      </c>
      <c r="AG577" s="171">
        <f>IF(AG$2=$A577,Data!AD150,0)</f>
        <v>0</v>
      </c>
      <c r="AH577" s="170">
        <f>IF(AH$2=$A577,Data!AE150,0)</f>
        <v>0</v>
      </c>
      <c r="AI577" s="171">
        <f>IF(AI$2=$A577,Data!AF150,0)</f>
        <v>0</v>
      </c>
      <c r="AJ577" s="170">
        <f>IF(AJ$2=$A577,Data!AG150,0)</f>
        <v>0</v>
      </c>
      <c r="AK577" s="171">
        <f>IF(AK$2=$A577,Data!AH150,0)</f>
        <v>0</v>
      </c>
      <c r="AL577" s="170">
        <f>IF(AL$2=$A577,Data!AI150,0)</f>
        <v>0</v>
      </c>
      <c r="AM577" t="str">
        <f t="shared" si="16"/>
        <v>AA</v>
      </c>
      <c r="AN577" t="e">
        <f>+INDEX(Validation!$D$4:$D$250,MATCH(Merge!B577,Validation!$E$4:$E$250,0))</f>
        <v>#N/A</v>
      </c>
      <c r="AO577" s="172">
        <f t="shared" si="17"/>
        <v>0</v>
      </c>
    </row>
    <row r="578" spans="1:41" ht="15" x14ac:dyDescent="0.25">
      <c r="A578">
        <f>Inputs!$H$12</f>
        <v>2</v>
      </c>
      <c r="B578" t="str">
        <f>Inputs!$D$4</f>
        <v>Select Agency…</v>
      </c>
      <c r="C578" s="166" t="str">
        <f>Inputs!$I$6</f>
        <v>(insert code)</v>
      </c>
      <c r="D578" t="str">
        <f>IFERROR(INDEX(Inputs!$I$11:$I$19,MATCH(A578,Inputs!$H$11:$H$19)),"")</f>
        <v>(insert code)</v>
      </c>
      <c r="E578" t="s">
        <v>869</v>
      </c>
      <c r="F578" s="168">
        <f>IF(F$2=$A578,Data!C151,0)</f>
        <v>0</v>
      </c>
      <c r="G578" s="168">
        <f>IF(G$2=$A578,Data!D151,0)</f>
        <v>0</v>
      </c>
      <c r="H578" s="168">
        <f>IF(H$2=$A578,Data!E151,0)</f>
        <v>0</v>
      </c>
      <c r="I578" s="168">
        <f>IF(I$2=$A578,Data!F151,0)</f>
        <v>0</v>
      </c>
      <c r="J578" s="168">
        <f>IF(J$2=$A578,Data!G151,0)</f>
        <v>0</v>
      </c>
      <c r="K578" s="168">
        <f>IF(K$2=$A578,Data!H151,0)</f>
        <v>0</v>
      </c>
      <c r="L578" s="168">
        <f>IF(L$2=$A578,Data!I151,0)</f>
        <v>0</v>
      </c>
      <c r="M578" s="168">
        <f>IF(M$2=$A578,Data!J151,0)</f>
        <v>0</v>
      </c>
      <c r="N578" s="168">
        <f>IF(N$2=$A578,Data!K151,0)</f>
        <v>0</v>
      </c>
      <c r="O578" s="168">
        <f>IF(O$2=$A578,Data!L151,0)</f>
        <v>0</v>
      </c>
      <c r="P578" s="168">
        <f>IF(P$2=$A578,Data!M151,0)</f>
        <v>0</v>
      </c>
      <c r="Q578" s="168">
        <f>IF(Q$2=$A578,Data!N151,0)</f>
        <v>0</v>
      </c>
      <c r="R578" s="169">
        <f>IF(R$2=$A578,Data!O151,0)</f>
        <v>0</v>
      </c>
      <c r="S578" s="169">
        <f>IF(S$2=$A578,Data!P151,0)</f>
        <v>0</v>
      </c>
      <c r="T578" s="169">
        <f>IF(T$2=$A578,Data!Q151,0)</f>
        <v>0</v>
      </c>
      <c r="U578" s="169">
        <f>IF(U$2=$A578,Data!R151,0)</f>
        <v>0</v>
      </c>
      <c r="V578" s="169">
        <f>IF(V$2=$A578,Data!S151,0)</f>
        <v>0</v>
      </c>
      <c r="W578" s="169">
        <f>IF(W$2=$A578,Data!T151,0)</f>
        <v>0</v>
      </c>
      <c r="X578" s="169">
        <f>IF(X$2=$A578,Data!U151,0)</f>
        <v>0</v>
      </c>
      <c r="Y578" s="169">
        <f>IF(Y$2=$A578,Data!V151,0)</f>
        <v>0</v>
      </c>
      <c r="Z578" s="169">
        <f>IF(Z$2=$A578,Data!W151,0)</f>
        <v>0</v>
      </c>
      <c r="AA578" s="169">
        <f>IF(AA$2=$A578,Data!X151,0)</f>
        <v>0</v>
      </c>
      <c r="AB578" s="169">
        <f>IF(AB$2=$A578,Data!Y151,0)</f>
        <v>0</v>
      </c>
      <c r="AC578" s="169">
        <f>IF(AC$2=$A578,Data!Z151,0)</f>
        <v>0</v>
      </c>
      <c r="AD578" s="170">
        <f>IF(AD$2=$A578,Data!AA151,0)</f>
        <v>0</v>
      </c>
      <c r="AE578" s="171">
        <f>IF(AE$2=$A578,Data!AB151,0)</f>
        <v>0</v>
      </c>
      <c r="AF578" s="170">
        <f>IF(AF$2=$A578,Data!AC151,0)</f>
        <v>0</v>
      </c>
      <c r="AG578" s="171">
        <f>IF(AG$2=$A578,Data!AD151,0)</f>
        <v>0</v>
      </c>
      <c r="AH578" s="170">
        <f>IF(AH$2=$A578,Data!AE151,0)</f>
        <v>0</v>
      </c>
      <c r="AI578" s="171">
        <f>IF(AI$2=$A578,Data!AF151,0)</f>
        <v>0</v>
      </c>
      <c r="AJ578" s="170">
        <f>IF(AJ$2=$A578,Data!AG151,0)</f>
        <v>0</v>
      </c>
      <c r="AK578" s="171">
        <f>IF(AK$2=$A578,Data!AH151,0)</f>
        <v>0</v>
      </c>
      <c r="AL578" s="170">
        <f>IF(AL$2=$A578,Data!AI151,0)</f>
        <v>0</v>
      </c>
      <c r="AM578" t="str">
        <f t="shared" si="16"/>
        <v>AA</v>
      </c>
      <c r="AN578" t="e">
        <f>+INDEX(Validation!$D$4:$D$250,MATCH(Merge!B578,Validation!$E$4:$E$250,0))</f>
        <v>#N/A</v>
      </c>
      <c r="AO578" s="172">
        <f t="shared" si="17"/>
        <v>0</v>
      </c>
    </row>
    <row r="579" spans="1:41" ht="15" x14ac:dyDescent="0.25">
      <c r="A579">
        <f>Inputs!$H$12</f>
        <v>2</v>
      </c>
      <c r="B579" t="str">
        <f>Inputs!$D$4</f>
        <v>Select Agency…</v>
      </c>
      <c r="C579" s="166" t="str">
        <f>Inputs!$I$6</f>
        <v>(insert code)</v>
      </c>
      <c r="D579" t="str">
        <f>IFERROR(INDEX(Inputs!$I$11:$I$19,MATCH(A579,Inputs!$H$11:$H$19)),"")</f>
        <v>(insert code)</v>
      </c>
      <c r="E579" t="s">
        <v>869</v>
      </c>
      <c r="F579" s="168">
        <f>IF(F$2=$A579,Data!C152,0)</f>
        <v>0</v>
      </c>
      <c r="G579" s="168">
        <f>IF(G$2=$A579,Data!D152,0)</f>
        <v>0</v>
      </c>
      <c r="H579" s="168">
        <f>IF(H$2=$A579,Data!E152,0)</f>
        <v>0</v>
      </c>
      <c r="I579" s="168">
        <f>IF(I$2=$A579,Data!F152,0)</f>
        <v>0</v>
      </c>
      <c r="J579" s="168">
        <f>IF(J$2=$A579,Data!G152,0)</f>
        <v>0</v>
      </c>
      <c r="K579" s="168">
        <f>IF(K$2=$A579,Data!H152,0)</f>
        <v>0</v>
      </c>
      <c r="L579" s="168">
        <f>IF(L$2=$A579,Data!I152,0)</f>
        <v>0</v>
      </c>
      <c r="M579" s="168">
        <f>IF(M$2=$A579,Data!J152,0)</f>
        <v>0</v>
      </c>
      <c r="N579" s="168">
        <f>IF(N$2=$A579,Data!K152,0)</f>
        <v>0</v>
      </c>
      <c r="O579" s="168">
        <f>IF(O$2=$A579,Data!L152,0)</f>
        <v>0</v>
      </c>
      <c r="P579" s="168">
        <f>IF(P$2=$A579,Data!M152,0)</f>
        <v>0</v>
      </c>
      <c r="Q579" s="168">
        <f>IF(Q$2=$A579,Data!N152,0)</f>
        <v>0</v>
      </c>
      <c r="R579" s="169">
        <f>IF(R$2=$A579,Data!O152,0)</f>
        <v>0</v>
      </c>
      <c r="S579" s="169">
        <f>IF(S$2=$A579,Data!P152,0)</f>
        <v>0</v>
      </c>
      <c r="T579" s="169">
        <f>IF(T$2=$A579,Data!Q152,0)</f>
        <v>0</v>
      </c>
      <c r="U579" s="169">
        <f>IF(U$2=$A579,Data!R152,0)</f>
        <v>0</v>
      </c>
      <c r="V579" s="169">
        <f>IF(V$2=$A579,Data!S152,0)</f>
        <v>0</v>
      </c>
      <c r="W579" s="169">
        <f>IF(W$2=$A579,Data!T152,0)</f>
        <v>0</v>
      </c>
      <c r="X579" s="169">
        <f>IF(X$2=$A579,Data!U152,0)</f>
        <v>0</v>
      </c>
      <c r="Y579" s="169">
        <f>IF(Y$2=$A579,Data!V152,0)</f>
        <v>0</v>
      </c>
      <c r="Z579" s="169">
        <f>IF(Z$2=$A579,Data!W152,0)</f>
        <v>0</v>
      </c>
      <c r="AA579" s="169">
        <f>IF(AA$2=$A579,Data!X152,0)</f>
        <v>0</v>
      </c>
      <c r="AB579" s="169">
        <f>IF(AB$2=$A579,Data!Y152,0)</f>
        <v>0</v>
      </c>
      <c r="AC579" s="169">
        <f>IF(AC$2=$A579,Data!Z152,0)</f>
        <v>0</v>
      </c>
      <c r="AD579" s="170">
        <f>IF(AD$2=$A579,Data!AA152,0)</f>
        <v>0</v>
      </c>
      <c r="AE579" s="171">
        <f>IF(AE$2=$A579,Data!AB152,0)</f>
        <v>0</v>
      </c>
      <c r="AF579" s="170">
        <f>IF(AF$2=$A579,Data!AC152,0)</f>
        <v>0</v>
      </c>
      <c r="AG579" s="171">
        <f>IF(AG$2=$A579,Data!AD152,0)</f>
        <v>0</v>
      </c>
      <c r="AH579" s="170">
        <f>IF(AH$2=$A579,Data!AE152,0)</f>
        <v>0</v>
      </c>
      <c r="AI579" s="171">
        <f>IF(AI$2=$A579,Data!AF152,0)</f>
        <v>0</v>
      </c>
      <c r="AJ579" s="170">
        <f>IF(AJ$2=$A579,Data!AG152,0)</f>
        <v>0</v>
      </c>
      <c r="AK579" s="171">
        <f>IF(AK$2=$A579,Data!AH152,0)</f>
        <v>0</v>
      </c>
      <c r="AL579" s="170">
        <f>IF(AL$2=$A579,Data!AI152,0)</f>
        <v>0</v>
      </c>
      <c r="AM579" t="str">
        <f t="shared" ref="AM579:AM642" si="18">+LEFT(E579,2)</f>
        <v>AA</v>
      </c>
      <c r="AN579" t="e">
        <f>+INDEX(Validation!$D$4:$D$250,MATCH(Merge!B579,Validation!$E$4:$E$250,0))</f>
        <v>#N/A</v>
      </c>
      <c r="AO579" s="172">
        <f t="shared" si="17"/>
        <v>0</v>
      </c>
    </row>
    <row r="580" spans="1:41" ht="15" x14ac:dyDescent="0.25">
      <c r="A580">
        <f>Inputs!$H$12</f>
        <v>2</v>
      </c>
      <c r="B580" t="str">
        <f>Inputs!$D$4</f>
        <v>Select Agency…</v>
      </c>
      <c r="C580" s="166" t="str">
        <f>Inputs!$I$6</f>
        <v>(insert code)</v>
      </c>
      <c r="D580" t="str">
        <f>IFERROR(INDEX(Inputs!$I$11:$I$19,MATCH(A580,Inputs!$H$11:$H$19)),"")</f>
        <v>(insert code)</v>
      </c>
      <c r="E580" t="s">
        <v>869</v>
      </c>
      <c r="F580" s="168">
        <f>IF(F$2=$A580,Data!C153,0)</f>
        <v>0</v>
      </c>
      <c r="G580" s="168">
        <f>IF(G$2=$A580,Data!D153,0)</f>
        <v>0</v>
      </c>
      <c r="H580" s="168">
        <f>IF(H$2=$A580,Data!E153,0)</f>
        <v>0</v>
      </c>
      <c r="I580" s="168">
        <f>IF(I$2=$A580,Data!F153,0)</f>
        <v>0</v>
      </c>
      <c r="J580" s="168">
        <f>IF(J$2=$A580,Data!G153,0)</f>
        <v>0</v>
      </c>
      <c r="K580" s="168">
        <f>IF(K$2=$A580,Data!H153,0)</f>
        <v>0</v>
      </c>
      <c r="L580" s="168">
        <f>IF(L$2=$A580,Data!I153,0)</f>
        <v>0</v>
      </c>
      <c r="M580" s="168">
        <f>IF(M$2=$A580,Data!J153,0)</f>
        <v>0</v>
      </c>
      <c r="N580" s="168">
        <f>IF(N$2=$A580,Data!K153,0)</f>
        <v>0</v>
      </c>
      <c r="O580" s="168">
        <f>IF(O$2=$A580,Data!L153,0)</f>
        <v>0</v>
      </c>
      <c r="P580" s="168">
        <f>IF(P$2=$A580,Data!M153,0)</f>
        <v>0</v>
      </c>
      <c r="Q580" s="168">
        <f>IF(Q$2=$A580,Data!N153,0)</f>
        <v>0</v>
      </c>
      <c r="R580" s="169">
        <f>IF(R$2=$A580,Data!O153,0)</f>
        <v>0</v>
      </c>
      <c r="S580" s="169">
        <f>IF(S$2=$A580,Data!P153,0)</f>
        <v>0</v>
      </c>
      <c r="T580" s="169">
        <f>IF(T$2=$A580,Data!Q153,0)</f>
        <v>0</v>
      </c>
      <c r="U580" s="169">
        <f>IF(U$2=$A580,Data!R153,0)</f>
        <v>0</v>
      </c>
      <c r="V580" s="169">
        <f>IF(V$2=$A580,Data!S153,0)</f>
        <v>0</v>
      </c>
      <c r="W580" s="169">
        <f>IF(W$2=$A580,Data!T153,0)</f>
        <v>0</v>
      </c>
      <c r="X580" s="169">
        <f>IF(X$2=$A580,Data!U153,0)</f>
        <v>0</v>
      </c>
      <c r="Y580" s="169">
        <f>IF(Y$2=$A580,Data!V153,0)</f>
        <v>0</v>
      </c>
      <c r="Z580" s="169">
        <f>IF(Z$2=$A580,Data!W153,0)</f>
        <v>0</v>
      </c>
      <c r="AA580" s="169">
        <f>IF(AA$2=$A580,Data!X153,0)</f>
        <v>0</v>
      </c>
      <c r="AB580" s="169">
        <f>IF(AB$2=$A580,Data!Y153,0)</f>
        <v>0</v>
      </c>
      <c r="AC580" s="169">
        <f>IF(AC$2=$A580,Data!Z153,0)</f>
        <v>0</v>
      </c>
      <c r="AD580" s="170">
        <f>IF(AD$2=$A580,Data!AA153,0)</f>
        <v>0</v>
      </c>
      <c r="AE580" s="171">
        <f>IF(AE$2=$A580,Data!AB153,0)</f>
        <v>0</v>
      </c>
      <c r="AF580" s="170">
        <f>IF(AF$2=$A580,Data!AC153,0)</f>
        <v>0</v>
      </c>
      <c r="AG580" s="171">
        <f>IF(AG$2=$A580,Data!AD153,0)</f>
        <v>0</v>
      </c>
      <c r="AH580" s="170">
        <f>IF(AH$2=$A580,Data!AE153,0)</f>
        <v>0</v>
      </c>
      <c r="AI580" s="171">
        <f>IF(AI$2=$A580,Data!AF153,0)</f>
        <v>0</v>
      </c>
      <c r="AJ580" s="170">
        <f>IF(AJ$2=$A580,Data!AG153,0)</f>
        <v>0</v>
      </c>
      <c r="AK580" s="171">
        <f>IF(AK$2=$A580,Data!AH153,0)</f>
        <v>0</v>
      </c>
      <c r="AL580" s="170">
        <f>IF(AL$2=$A580,Data!AI153,0)</f>
        <v>0</v>
      </c>
      <c r="AM580" t="str">
        <f t="shared" si="18"/>
        <v>AA</v>
      </c>
      <c r="AN580" t="e">
        <f>+INDEX(Validation!$D$4:$D$250,MATCH(Merge!B580,Validation!$E$4:$E$250,0))</f>
        <v>#N/A</v>
      </c>
      <c r="AO580" s="172">
        <f t="shared" ref="AO580:AO643" si="19">SUM(F580:AL580)</f>
        <v>0</v>
      </c>
    </row>
    <row r="581" spans="1:41" ht="15" x14ac:dyDescent="0.25">
      <c r="A581">
        <f>Inputs!$H$12</f>
        <v>2</v>
      </c>
      <c r="B581" t="str">
        <f>Inputs!$D$4</f>
        <v>Select Agency…</v>
      </c>
      <c r="C581" s="166" t="str">
        <f>Inputs!$I$6</f>
        <v>(insert code)</v>
      </c>
      <c r="D581" t="str">
        <f>IFERROR(INDEX(Inputs!$I$11:$I$19,MATCH(A581,Inputs!$H$11:$H$19)),"")</f>
        <v>(insert code)</v>
      </c>
      <c r="E581" t="s">
        <v>869</v>
      </c>
      <c r="F581" s="168">
        <f>IF(F$2=$A581,Data!C154,0)</f>
        <v>0</v>
      </c>
      <c r="G581" s="168">
        <f>IF(G$2=$A581,Data!D154,0)</f>
        <v>0</v>
      </c>
      <c r="H581" s="168">
        <f>IF(H$2=$A581,Data!E154,0)</f>
        <v>0</v>
      </c>
      <c r="I581" s="168">
        <f>IF(I$2=$A581,Data!F154,0)</f>
        <v>0</v>
      </c>
      <c r="J581" s="168">
        <f>IF(J$2=$A581,Data!G154,0)</f>
        <v>0</v>
      </c>
      <c r="K581" s="168">
        <f>IF(K$2=$A581,Data!H154,0)</f>
        <v>0</v>
      </c>
      <c r="L581" s="168">
        <f>IF(L$2=$A581,Data!I154,0)</f>
        <v>0</v>
      </c>
      <c r="M581" s="168">
        <f>IF(M$2=$A581,Data!J154,0)</f>
        <v>0</v>
      </c>
      <c r="N581" s="168">
        <f>IF(N$2=$A581,Data!K154,0)</f>
        <v>0</v>
      </c>
      <c r="O581" s="168">
        <f>IF(O$2=$A581,Data!L154,0)</f>
        <v>0</v>
      </c>
      <c r="P581" s="168">
        <f>IF(P$2=$A581,Data!M154,0)</f>
        <v>0</v>
      </c>
      <c r="Q581" s="168">
        <f>IF(Q$2=$A581,Data!N154,0)</f>
        <v>0</v>
      </c>
      <c r="R581" s="169">
        <f>IF(R$2=$A581,Data!O154,0)</f>
        <v>0</v>
      </c>
      <c r="S581" s="169">
        <f>IF(S$2=$A581,Data!P154,0)</f>
        <v>0</v>
      </c>
      <c r="T581" s="169">
        <f>IF(T$2=$A581,Data!Q154,0)</f>
        <v>0</v>
      </c>
      <c r="U581" s="169">
        <f>IF(U$2=$A581,Data!R154,0)</f>
        <v>0</v>
      </c>
      <c r="V581" s="169">
        <f>IF(V$2=$A581,Data!S154,0)</f>
        <v>0</v>
      </c>
      <c r="W581" s="169">
        <f>IF(W$2=$A581,Data!T154,0)</f>
        <v>0</v>
      </c>
      <c r="X581" s="169">
        <f>IF(X$2=$A581,Data!U154,0)</f>
        <v>0</v>
      </c>
      <c r="Y581" s="169">
        <f>IF(Y$2=$A581,Data!V154,0)</f>
        <v>0</v>
      </c>
      <c r="Z581" s="169">
        <f>IF(Z$2=$A581,Data!W154,0)</f>
        <v>0</v>
      </c>
      <c r="AA581" s="169">
        <f>IF(AA$2=$A581,Data!X154,0)</f>
        <v>0</v>
      </c>
      <c r="AB581" s="169">
        <f>IF(AB$2=$A581,Data!Y154,0)</f>
        <v>0</v>
      </c>
      <c r="AC581" s="169">
        <f>IF(AC$2=$A581,Data!Z154,0)</f>
        <v>0</v>
      </c>
      <c r="AD581" s="170">
        <f>IF(AD$2=$A581,Data!AA154,0)</f>
        <v>0</v>
      </c>
      <c r="AE581" s="171">
        <f>IF(AE$2=$A581,Data!AB154,0)</f>
        <v>0</v>
      </c>
      <c r="AF581" s="170">
        <f>IF(AF$2=$A581,Data!AC154,0)</f>
        <v>0</v>
      </c>
      <c r="AG581" s="171">
        <f>IF(AG$2=$A581,Data!AD154,0)</f>
        <v>0</v>
      </c>
      <c r="AH581" s="170">
        <f>IF(AH$2=$A581,Data!AE154,0)</f>
        <v>0</v>
      </c>
      <c r="AI581" s="171">
        <f>IF(AI$2=$A581,Data!AF154,0)</f>
        <v>0</v>
      </c>
      <c r="AJ581" s="170">
        <f>IF(AJ$2=$A581,Data!AG154,0)</f>
        <v>0</v>
      </c>
      <c r="AK581" s="171">
        <f>IF(AK$2=$A581,Data!AH154,0)</f>
        <v>0</v>
      </c>
      <c r="AL581" s="170">
        <f>IF(AL$2=$A581,Data!AI154,0)</f>
        <v>0</v>
      </c>
      <c r="AM581" t="str">
        <f t="shared" si="18"/>
        <v>AA</v>
      </c>
      <c r="AN581" t="e">
        <f>+INDEX(Validation!$D$4:$D$250,MATCH(Merge!B581,Validation!$E$4:$E$250,0))</f>
        <v>#N/A</v>
      </c>
      <c r="AO581" s="172">
        <f t="shared" si="19"/>
        <v>0</v>
      </c>
    </row>
    <row r="582" spans="1:41" ht="15" x14ac:dyDescent="0.25">
      <c r="A582">
        <f>Inputs!$H$12</f>
        <v>2</v>
      </c>
      <c r="B582" t="str">
        <f>Inputs!$D$4</f>
        <v>Select Agency…</v>
      </c>
      <c r="C582" s="166" t="str">
        <f>Inputs!$I$6</f>
        <v>(insert code)</v>
      </c>
      <c r="D582" t="str">
        <f>IFERROR(INDEX(Inputs!$I$11:$I$19,MATCH(A582,Inputs!$H$11:$H$19)),"")</f>
        <v>(insert code)</v>
      </c>
      <c r="E582" t="s">
        <v>869</v>
      </c>
      <c r="F582" s="168">
        <f>IF(F$2=$A582,Data!C155,0)</f>
        <v>0</v>
      </c>
      <c r="G582" s="168">
        <f>IF(G$2=$A582,Data!D155,0)</f>
        <v>0</v>
      </c>
      <c r="H582" s="168">
        <f>IF(H$2=$A582,Data!E155,0)</f>
        <v>0</v>
      </c>
      <c r="I582" s="168">
        <f>IF(I$2=$A582,Data!F155,0)</f>
        <v>0</v>
      </c>
      <c r="J582" s="168">
        <f>IF(J$2=$A582,Data!G155,0)</f>
        <v>0</v>
      </c>
      <c r="K582" s="168">
        <f>IF(K$2=$A582,Data!H155,0)</f>
        <v>0</v>
      </c>
      <c r="L582" s="168">
        <f>IF(L$2=$A582,Data!I155,0)</f>
        <v>0</v>
      </c>
      <c r="M582" s="168">
        <f>IF(M$2=$A582,Data!J155,0)</f>
        <v>0</v>
      </c>
      <c r="N582" s="168">
        <f>IF(N$2=$A582,Data!K155,0)</f>
        <v>0</v>
      </c>
      <c r="O582" s="168">
        <f>IF(O$2=$A582,Data!L155,0)</f>
        <v>0</v>
      </c>
      <c r="P582" s="168">
        <f>IF(P$2=$A582,Data!M155,0)</f>
        <v>0</v>
      </c>
      <c r="Q582" s="168">
        <f>IF(Q$2=$A582,Data!N155,0)</f>
        <v>0</v>
      </c>
      <c r="R582" s="169">
        <f>IF(R$2=$A582,Data!O155,0)</f>
        <v>0</v>
      </c>
      <c r="S582" s="169">
        <f>IF(S$2=$A582,Data!P155,0)</f>
        <v>0</v>
      </c>
      <c r="T582" s="169">
        <f>IF(T$2=$A582,Data!Q155,0)</f>
        <v>0</v>
      </c>
      <c r="U582" s="169">
        <f>IF(U$2=$A582,Data!R155,0)</f>
        <v>0</v>
      </c>
      <c r="V582" s="169">
        <f>IF(V$2=$A582,Data!S155,0)</f>
        <v>0</v>
      </c>
      <c r="W582" s="169">
        <f>IF(W$2=$A582,Data!T155,0)</f>
        <v>0</v>
      </c>
      <c r="X582" s="169">
        <f>IF(X$2=$A582,Data!U155,0)</f>
        <v>0</v>
      </c>
      <c r="Y582" s="169">
        <f>IF(Y$2=$A582,Data!V155,0)</f>
        <v>0</v>
      </c>
      <c r="Z582" s="169">
        <f>IF(Z$2=$A582,Data!W155,0)</f>
        <v>0</v>
      </c>
      <c r="AA582" s="169">
        <f>IF(AA$2=$A582,Data!X155,0)</f>
        <v>0</v>
      </c>
      <c r="AB582" s="169">
        <f>IF(AB$2=$A582,Data!Y155,0)</f>
        <v>0</v>
      </c>
      <c r="AC582" s="169">
        <f>IF(AC$2=$A582,Data!Z155,0)</f>
        <v>0</v>
      </c>
      <c r="AD582" s="170">
        <f>IF(AD$2=$A582,Data!AA155,0)</f>
        <v>0</v>
      </c>
      <c r="AE582" s="171">
        <f>IF(AE$2=$A582,Data!AB155,0)</f>
        <v>0</v>
      </c>
      <c r="AF582" s="170">
        <f>IF(AF$2=$A582,Data!AC155,0)</f>
        <v>0</v>
      </c>
      <c r="AG582" s="171">
        <f>IF(AG$2=$A582,Data!AD155,0)</f>
        <v>0</v>
      </c>
      <c r="AH582" s="170">
        <f>IF(AH$2=$A582,Data!AE155,0)</f>
        <v>0</v>
      </c>
      <c r="AI582" s="171">
        <f>IF(AI$2=$A582,Data!AF155,0)</f>
        <v>0</v>
      </c>
      <c r="AJ582" s="170">
        <f>IF(AJ$2=$A582,Data!AG155,0)</f>
        <v>0</v>
      </c>
      <c r="AK582" s="171">
        <f>IF(AK$2=$A582,Data!AH155,0)</f>
        <v>0</v>
      </c>
      <c r="AL582" s="170">
        <f>IF(AL$2=$A582,Data!AI155,0)</f>
        <v>0</v>
      </c>
      <c r="AM582" t="str">
        <f t="shared" si="18"/>
        <v>AA</v>
      </c>
      <c r="AN582" t="e">
        <f>+INDEX(Validation!$D$4:$D$250,MATCH(Merge!B582,Validation!$E$4:$E$250,0))</f>
        <v>#N/A</v>
      </c>
      <c r="AO582" s="172">
        <f t="shared" si="19"/>
        <v>0</v>
      </c>
    </row>
    <row r="583" spans="1:41" ht="15" x14ac:dyDescent="0.25">
      <c r="A583">
        <f>Inputs!$H$12</f>
        <v>2</v>
      </c>
      <c r="B583" t="str">
        <f>Inputs!$D$4</f>
        <v>Select Agency…</v>
      </c>
      <c r="C583" s="166" t="str">
        <f>Inputs!$I$6</f>
        <v>(insert code)</v>
      </c>
      <c r="D583" t="str">
        <f>IFERROR(INDEX(Inputs!$I$11:$I$19,MATCH(A583,Inputs!$H$11:$H$19)),"")</f>
        <v>(insert code)</v>
      </c>
      <c r="E583" t="s">
        <v>869</v>
      </c>
      <c r="F583" s="168">
        <f>IF(F$2=$A583,Data!C156,0)</f>
        <v>0</v>
      </c>
      <c r="G583" s="168">
        <f>IF(G$2=$A583,Data!D156,0)</f>
        <v>0</v>
      </c>
      <c r="H583" s="168">
        <f>IF(H$2=$A583,Data!E156,0)</f>
        <v>0</v>
      </c>
      <c r="I583" s="168">
        <f>IF(I$2=$A583,Data!F156,0)</f>
        <v>0</v>
      </c>
      <c r="J583" s="168">
        <f>IF(J$2=$A583,Data!G156,0)</f>
        <v>0</v>
      </c>
      <c r="K583" s="168">
        <f>IF(K$2=$A583,Data!H156,0)</f>
        <v>0</v>
      </c>
      <c r="L583" s="168">
        <f>IF(L$2=$A583,Data!I156,0)</f>
        <v>0</v>
      </c>
      <c r="M583" s="168">
        <f>IF(M$2=$A583,Data!J156,0)</f>
        <v>0</v>
      </c>
      <c r="N583" s="168">
        <f>IF(N$2=$A583,Data!K156,0)</f>
        <v>0</v>
      </c>
      <c r="O583" s="168">
        <f>IF(O$2=$A583,Data!L156,0)</f>
        <v>0</v>
      </c>
      <c r="P583" s="168">
        <f>IF(P$2=$A583,Data!M156,0)</f>
        <v>0</v>
      </c>
      <c r="Q583" s="168">
        <f>IF(Q$2=$A583,Data!N156,0)</f>
        <v>0</v>
      </c>
      <c r="R583" s="169">
        <f>IF(R$2=$A583,Data!O156,0)</f>
        <v>0</v>
      </c>
      <c r="S583" s="169">
        <f>IF(S$2=$A583,Data!P156,0)</f>
        <v>0</v>
      </c>
      <c r="T583" s="169">
        <f>IF(T$2=$A583,Data!Q156,0)</f>
        <v>0</v>
      </c>
      <c r="U583" s="169">
        <f>IF(U$2=$A583,Data!R156,0)</f>
        <v>0</v>
      </c>
      <c r="V583" s="169">
        <f>IF(V$2=$A583,Data!S156,0)</f>
        <v>0</v>
      </c>
      <c r="W583" s="169">
        <f>IF(W$2=$A583,Data!T156,0)</f>
        <v>0</v>
      </c>
      <c r="X583" s="169">
        <f>IF(X$2=$A583,Data!U156,0)</f>
        <v>0</v>
      </c>
      <c r="Y583" s="169">
        <f>IF(Y$2=$A583,Data!V156,0)</f>
        <v>0</v>
      </c>
      <c r="Z583" s="169">
        <f>IF(Z$2=$A583,Data!W156,0)</f>
        <v>0</v>
      </c>
      <c r="AA583" s="169">
        <f>IF(AA$2=$A583,Data!X156,0)</f>
        <v>0</v>
      </c>
      <c r="AB583" s="169">
        <f>IF(AB$2=$A583,Data!Y156,0)</f>
        <v>0</v>
      </c>
      <c r="AC583" s="169">
        <f>IF(AC$2=$A583,Data!Z156,0)</f>
        <v>0</v>
      </c>
      <c r="AD583" s="170">
        <f>IF(AD$2=$A583,Data!AA156,0)</f>
        <v>0</v>
      </c>
      <c r="AE583" s="171">
        <f>IF(AE$2=$A583,Data!AB156,0)</f>
        <v>0</v>
      </c>
      <c r="AF583" s="170">
        <f>IF(AF$2=$A583,Data!AC156,0)</f>
        <v>0</v>
      </c>
      <c r="AG583" s="171">
        <f>IF(AG$2=$A583,Data!AD156,0)</f>
        <v>0</v>
      </c>
      <c r="AH583" s="170">
        <f>IF(AH$2=$A583,Data!AE156,0)</f>
        <v>0</v>
      </c>
      <c r="AI583" s="171">
        <f>IF(AI$2=$A583,Data!AF156,0)</f>
        <v>0</v>
      </c>
      <c r="AJ583" s="170">
        <f>IF(AJ$2=$A583,Data!AG156,0)</f>
        <v>0</v>
      </c>
      <c r="AK583" s="171">
        <f>IF(AK$2=$A583,Data!AH156,0)</f>
        <v>0</v>
      </c>
      <c r="AL583" s="170">
        <f>IF(AL$2=$A583,Data!AI156,0)</f>
        <v>0</v>
      </c>
      <c r="AM583" t="str">
        <f t="shared" si="18"/>
        <v>AA</v>
      </c>
      <c r="AN583" t="e">
        <f>+INDEX(Validation!$D$4:$D$250,MATCH(Merge!B583,Validation!$E$4:$E$250,0))</f>
        <v>#N/A</v>
      </c>
      <c r="AO583" s="172">
        <f t="shared" si="19"/>
        <v>0</v>
      </c>
    </row>
    <row r="584" spans="1:41" ht="15" x14ac:dyDescent="0.25">
      <c r="A584">
        <f>Inputs!$H$12</f>
        <v>2</v>
      </c>
      <c r="B584" t="str">
        <f>Inputs!$D$4</f>
        <v>Select Agency…</v>
      </c>
      <c r="C584" s="166" t="str">
        <f>Inputs!$I$6</f>
        <v>(insert code)</v>
      </c>
      <c r="D584" t="str">
        <f>IFERROR(INDEX(Inputs!$I$11:$I$19,MATCH(A584,Inputs!$H$11:$H$19)),"")</f>
        <v>(insert code)</v>
      </c>
      <c r="E584" t="s">
        <v>869</v>
      </c>
      <c r="F584" s="168">
        <f>IF(F$2=$A584,Data!C157,0)</f>
        <v>0</v>
      </c>
      <c r="G584" s="168">
        <f>IF(G$2=$A584,Data!D157,0)</f>
        <v>0</v>
      </c>
      <c r="H584" s="168">
        <f>IF(H$2=$A584,Data!E157,0)</f>
        <v>0</v>
      </c>
      <c r="I584" s="168">
        <f>IF(I$2=$A584,Data!F157,0)</f>
        <v>0</v>
      </c>
      <c r="J584" s="168">
        <f>IF(J$2=$A584,Data!G157,0)</f>
        <v>0</v>
      </c>
      <c r="K584" s="168">
        <f>IF(K$2=$A584,Data!H157,0)</f>
        <v>0</v>
      </c>
      <c r="L584" s="168">
        <f>IF(L$2=$A584,Data!I157,0)</f>
        <v>0</v>
      </c>
      <c r="M584" s="168">
        <f>IF(M$2=$A584,Data!J157,0)</f>
        <v>0</v>
      </c>
      <c r="N584" s="168">
        <f>IF(N$2=$A584,Data!K157,0)</f>
        <v>0</v>
      </c>
      <c r="O584" s="168">
        <f>IF(O$2=$A584,Data!L157,0)</f>
        <v>0</v>
      </c>
      <c r="P584" s="168">
        <f>IF(P$2=$A584,Data!M157,0)</f>
        <v>0</v>
      </c>
      <c r="Q584" s="168">
        <f>IF(Q$2=$A584,Data!N157,0)</f>
        <v>0</v>
      </c>
      <c r="R584" s="169">
        <f>IF(R$2=$A584,Data!O157,0)</f>
        <v>0</v>
      </c>
      <c r="S584" s="169">
        <f>IF(S$2=$A584,Data!P157,0)</f>
        <v>0</v>
      </c>
      <c r="T584" s="169">
        <f>IF(T$2=$A584,Data!Q157,0)</f>
        <v>0</v>
      </c>
      <c r="U584" s="169">
        <f>IF(U$2=$A584,Data!R157,0)</f>
        <v>0</v>
      </c>
      <c r="V584" s="169">
        <f>IF(V$2=$A584,Data!S157,0)</f>
        <v>0</v>
      </c>
      <c r="W584" s="169">
        <f>IF(W$2=$A584,Data!T157,0)</f>
        <v>0</v>
      </c>
      <c r="X584" s="169">
        <f>IF(X$2=$A584,Data!U157,0)</f>
        <v>0</v>
      </c>
      <c r="Y584" s="169">
        <f>IF(Y$2=$A584,Data!V157,0)</f>
        <v>0</v>
      </c>
      <c r="Z584" s="169">
        <f>IF(Z$2=$A584,Data!W157,0)</f>
        <v>0</v>
      </c>
      <c r="AA584" s="169">
        <f>IF(AA$2=$A584,Data!X157,0)</f>
        <v>0</v>
      </c>
      <c r="AB584" s="169">
        <f>IF(AB$2=$A584,Data!Y157,0)</f>
        <v>0</v>
      </c>
      <c r="AC584" s="169">
        <f>IF(AC$2=$A584,Data!Z157,0)</f>
        <v>0</v>
      </c>
      <c r="AD584" s="170">
        <f>IF(AD$2=$A584,Data!AA157,0)</f>
        <v>0</v>
      </c>
      <c r="AE584" s="171">
        <f>IF(AE$2=$A584,Data!AB157,0)</f>
        <v>0</v>
      </c>
      <c r="AF584" s="170">
        <f>IF(AF$2=$A584,Data!AC157,0)</f>
        <v>0</v>
      </c>
      <c r="AG584" s="171">
        <f>IF(AG$2=$A584,Data!AD157,0)</f>
        <v>0</v>
      </c>
      <c r="AH584" s="170">
        <f>IF(AH$2=$A584,Data!AE157,0)</f>
        <v>0</v>
      </c>
      <c r="AI584" s="171">
        <f>IF(AI$2=$A584,Data!AF157,0)</f>
        <v>0</v>
      </c>
      <c r="AJ584" s="170">
        <f>IF(AJ$2=$A584,Data!AG157,0)</f>
        <v>0</v>
      </c>
      <c r="AK584" s="171">
        <f>IF(AK$2=$A584,Data!AH157,0)</f>
        <v>0</v>
      </c>
      <c r="AL584" s="170">
        <f>IF(AL$2=$A584,Data!AI157,0)</f>
        <v>0</v>
      </c>
      <c r="AM584" t="str">
        <f t="shared" si="18"/>
        <v>AA</v>
      </c>
      <c r="AN584" t="e">
        <f>+INDEX(Validation!$D$4:$D$250,MATCH(Merge!B584,Validation!$E$4:$E$250,0))</f>
        <v>#N/A</v>
      </c>
      <c r="AO584" s="172">
        <f t="shared" si="19"/>
        <v>0</v>
      </c>
    </row>
    <row r="585" spans="1:41" ht="15" x14ac:dyDescent="0.25">
      <c r="A585">
        <f>Inputs!$H$12</f>
        <v>2</v>
      </c>
      <c r="B585" t="str">
        <f>Inputs!$D$4</f>
        <v>Select Agency…</v>
      </c>
      <c r="C585" s="166" t="str">
        <f>Inputs!$I$6</f>
        <v>(insert code)</v>
      </c>
      <c r="D585" t="str">
        <f>IFERROR(INDEX(Inputs!$I$11:$I$19,MATCH(A585,Inputs!$H$11:$H$19)),"")</f>
        <v>(insert code)</v>
      </c>
      <c r="E585" t="s">
        <v>869</v>
      </c>
      <c r="F585" s="168">
        <f>IF(F$2=$A585,Data!C158,0)</f>
        <v>0</v>
      </c>
      <c r="G585" s="168">
        <f>IF(G$2=$A585,Data!D158,0)</f>
        <v>0</v>
      </c>
      <c r="H585" s="168">
        <f>IF(H$2=$A585,Data!E158,0)</f>
        <v>0</v>
      </c>
      <c r="I585" s="168">
        <f>IF(I$2=$A585,Data!F158,0)</f>
        <v>0</v>
      </c>
      <c r="J585" s="168">
        <f>IF(J$2=$A585,Data!G158,0)</f>
        <v>0</v>
      </c>
      <c r="K585" s="168">
        <f>IF(K$2=$A585,Data!H158,0)</f>
        <v>0</v>
      </c>
      <c r="L585" s="168">
        <f>IF(L$2=$A585,Data!I158,0)</f>
        <v>0</v>
      </c>
      <c r="M585" s="168">
        <f>IF(M$2=$A585,Data!J158,0)</f>
        <v>0</v>
      </c>
      <c r="N585" s="168">
        <f>IF(N$2=$A585,Data!K158,0)</f>
        <v>0</v>
      </c>
      <c r="O585" s="168">
        <f>IF(O$2=$A585,Data!L158,0)</f>
        <v>0</v>
      </c>
      <c r="P585" s="168">
        <f>IF(P$2=$A585,Data!M158,0)</f>
        <v>0</v>
      </c>
      <c r="Q585" s="168">
        <f>IF(Q$2=$A585,Data!N158,0)</f>
        <v>0</v>
      </c>
      <c r="R585" s="169">
        <f>IF(R$2=$A585,Data!O158,0)</f>
        <v>0</v>
      </c>
      <c r="S585" s="169">
        <f>IF(S$2=$A585,Data!P158,0)</f>
        <v>0</v>
      </c>
      <c r="T585" s="169">
        <f>IF(T$2=$A585,Data!Q158,0)</f>
        <v>0</v>
      </c>
      <c r="U585" s="169">
        <f>IF(U$2=$A585,Data!R158,0)</f>
        <v>0</v>
      </c>
      <c r="V585" s="169">
        <f>IF(V$2=$A585,Data!S158,0)</f>
        <v>0</v>
      </c>
      <c r="W585" s="169">
        <f>IF(W$2=$A585,Data!T158,0)</f>
        <v>0</v>
      </c>
      <c r="X585" s="169">
        <f>IF(X$2=$A585,Data!U158,0)</f>
        <v>0</v>
      </c>
      <c r="Y585" s="169">
        <f>IF(Y$2=$A585,Data!V158,0)</f>
        <v>0</v>
      </c>
      <c r="Z585" s="169">
        <f>IF(Z$2=$A585,Data!W158,0)</f>
        <v>0</v>
      </c>
      <c r="AA585" s="169">
        <f>IF(AA$2=$A585,Data!X158,0)</f>
        <v>0</v>
      </c>
      <c r="AB585" s="169">
        <f>IF(AB$2=$A585,Data!Y158,0)</f>
        <v>0</v>
      </c>
      <c r="AC585" s="169">
        <f>IF(AC$2=$A585,Data!Z158,0)</f>
        <v>0</v>
      </c>
      <c r="AD585" s="170">
        <f>IF(AD$2=$A585,Data!AA158,0)</f>
        <v>0</v>
      </c>
      <c r="AE585" s="171">
        <f>IF(AE$2=$A585,Data!AB158,0)</f>
        <v>0</v>
      </c>
      <c r="AF585" s="170">
        <f>IF(AF$2=$A585,Data!AC158,0)</f>
        <v>0</v>
      </c>
      <c r="AG585" s="171">
        <f>IF(AG$2=$A585,Data!AD158,0)</f>
        <v>0</v>
      </c>
      <c r="AH585" s="170">
        <f>IF(AH$2=$A585,Data!AE158,0)</f>
        <v>0</v>
      </c>
      <c r="AI585" s="171">
        <f>IF(AI$2=$A585,Data!AF158,0)</f>
        <v>0</v>
      </c>
      <c r="AJ585" s="170">
        <f>IF(AJ$2=$A585,Data!AG158,0)</f>
        <v>0</v>
      </c>
      <c r="AK585" s="171">
        <f>IF(AK$2=$A585,Data!AH158,0)</f>
        <v>0</v>
      </c>
      <c r="AL585" s="170">
        <f>IF(AL$2=$A585,Data!AI158,0)</f>
        <v>0</v>
      </c>
      <c r="AM585" t="str">
        <f t="shared" si="18"/>
        <v>AA</v>
      </c>
      <c r="AN585" t="e">
        <f>+INDEX(Validation!$D$4:$D$250,MATCH(Merge!B585,Validation!$E$4:$E$250,0))</f>
        <v>#N/A</v>
      </c>
      <c r="AO585" s="172">
        <f t="shared" si="19"/>
        <v>0</v>
      </c>
    </row>
    <row r="586" spans="1:41" ht="15" x14ac:dyDescent="0.25">
      <c r="A586">
        <f>Inputs!$H$12</f>
        <v>2</v>
      </c>
      <c r="B586" t="str">
        <f>Inputs!$D$4</f>
        <v>Select Agency…</v>
      </c>
      <c r="C586" s="166" t="str">
        <f>Inputs!$I$6</f>
        <v>(insert code)</v>
      </c>
      <c r="D586" t="str">
        <f>IFERROR(INDEX(Inputs!$I$11:$I$19,MATCH(A586,Inputs!$H$11:$H$19)),"")</f>
        <v>(insert code)</v>
      </c>
      <c r="E586" t="s">
        <v>869</v>
      </c>
      <c r="F586" s="168">
        <f>IF(F$2=$A586,Data!C159,0)</f>
        <v>0</v>
      </c>
      <c r="G586" s="168">
        <f>IF(G$2=$A586,Data!D159,0)</f>
        <v>0</v>
      </c>
      <c r="H586" s="168">
        <f>IF(H$2=$A586,Data!E159,0)</f>
        <v>0</v>
      </c>
      <c r="I586" s="168">
        <f>IF(I$2=$A586,Data!F159,0)</f>
        <v>0</v>
      </c>
      <c r="J586" s="168">
        <f>IF(J$2=$A586,Data!G159,0)</f>
        <v>0</v>
      </c>
      <c r="K586" s="168">
        <f>IF(K$2=$A586,Data!H159,0)</f>
        <v>0</v>
      </c>
      <c r="L586" s="168">
        <f>IF(L$2=$A586,Data!I159,0)</f>
        <v>0</v>
      </c>
      <c r="M586" s="168">
        <f>IF(M$2=$A586,Data!J159,0)</f>
        <v>0</v>
      </c>
      <c r="N586" s="168">
        <f>IF(N$2=$A586,Data!K159,0)</f>
        <v>0</v>
      </c>
      <c r="O586" s="168">
        <f>IF(O$2=$A586,Data!L159,0)</f>
        <v>0</v>
      </c>
      <c r="P586" s="168">
        <f>IF(P$2=$A586,Data!M159,0)</f>
        <v>0</v>
      </c>
      <c r="Q586" s="168">
        <f>IF(Q$2=$A586,Data!N159,0)</f>
        <v>0</v>
      </c>
      <c r="R586" s="169">
        <f>IF(R$2=$A586,Data!O159,0)</f>
        <v>0</v>
      </c>
      <c r="S586" s="169">
        <f>IF(S$2=$A586,Data!P159,0)</f>
        <v>0</v>
      </c>
      <c r="T586" s="169">
        <f>IF(T$2=$A586,Data!Q159,0)</f>
        <v>0</v>
      </c>
      <c r="U586" s="169">
        <f>IF(U$2=$A586,Data!R159,0)</f>
        <v>0</v>
      </c>
      <c r="V586" s="169">
        <f>IF(V$2=$A586,Data!S159,0)</f>
        <v>0</v>
      </c>
      <c r="W586" s="169">
        <f>IF(W$2=$A586,Data!T159,0)</f>
        <v>0</v>
      </c>
      <c r="X586" s="169">
        <f>IF(X$2=$A586,Data!U159,0)</f>
        <v>0</v>
      </c>
      <c r="Y586" s="169">
        <f>IF(Y$2=$A586,Data!V159,0)</f>
        <v>0</v>
      </c>
      <c r="Z586" s="169">
        <f>IF(Z$2=$A586,Data!W159,0)</f>
        <v>0</v>
      </c>
      <c r="AA586" s="169">
        <f>IF(AA$2=$A586,Data!X159,0)</f>
        <v>0</v>
      </c>
      <c r="AB586" s="169">
        <f>IF(AB$2=$A586,Data!Y159,0)</f>
        <v>0</v>
      </c>
      <c r="AC586" s="169">
        <f>IF(AC$2=$A586,Data!Z159,0)</f>
        <v>0</v>
      </c>
      <c r="AD586" s="170">
        <f>IF(AD$2=$A586,Data!AA159,0)</f>
        <v>0</v>
      </c>
      <c r="AE586" s="171">
        <f>IF(AE$2=$A586,Data!AB159,0)</f>
        <v>0</v>
      </c>
      <c r="AF586" s="170">
        <f>IF(AF$2=$A586,Data!AC159,0)</f>
        <v>0</v>
      </c>
      <c r="AG586" s="171">
        <f>IF(AG$2=$A586,Data!AD159,0)</f>
        <v>0</v>
      </c>
      <c r="AH586" s="170">
        <f>IF(AH$2=$A586,Data!AE159,0)</f>
        <v>0</v>
      </c>
      <c r="AI586" s="171">
        <f>IF(AI$2=$A586,Data!AF159,0)</f>
        <v>0</v>
      </c>
      <c r="AJ586" s="170">
        <f>IF(AJ$2=$A586,Data!AG159,0)</f>
        <v>0</v>
      </c>
      <c r="AK586" s="171">
        <f>IF(AK$2=$A586,Data!AH159,0)</f>
        <v>0</v>
      </c>
      <c r="AL586" s="170">
        <f>IF(AL$2=$A586,Data!AI159,0)</f>
        <v>0</v>
      </c>
      <c r="AM586" t="str">
        <f t="shared" si="18"/>
        <v>AA</v>
      </c>
      <c r="AN586" t="e">
        <f>+INDEX(Validation!$D$4:$D$250,MATCH(Merge!B586,Validation!$E$4:$E$250,0))</f>
        <v>#N/A</v>
      </c>
      <c r="AO586" s="172">
        <f t="shared" si="19"/>
        <v>0</v>
      </c>
    </row>
    <row r="587" spans="1:41" ht="15" x14ac:dyDescent="0.25">
      <c r="A587">
        <f>Inputs!$H$12</f>
        <v>2</v>
      </c>
      <c r="B587" t="str">
        <f>Inputs!$D$4</f>
        <v>Select Agency…</v>
      </c>
      <c r="C587" s="166" t="str">
        <f>Inputs!$I$6</f>
        <v>(insert code)</v>
      </c>
      <c r="D587" t="str">
        <f>IFERROR(INDEX(Inputs!$I$11:$I$19,MATCH(A587,Inputs!$H$11:$H$19)),"")</f>
        <v>(insert code)</v>
      </c>
      <c r="E587" t="s">
        <v>869</v>
      </c>
      <c r="F587" s="168">
        <f>IF(F$2=$A587,Data!C160,0)</f>
        <v>0</v>
      </c>
      <c r="G587" s="168">
        <f>IF(G$2=$A587,Data!D160,0)</f>
        <v>0</v>
      </c>
      <c r="H587" s="168">
        <f>IF(H$2=$A587,Data!E160,0)</f>
        <v>0</v>
      </c>
      <c r="I587" s="168">
        <f>IF(I$2=$A587,Data!F160,0)</f>
        <v>0</v>
      </c>
      <c r="J587" s="168">
        <f>IF(J$2=$A587,Data!G160,0)</f>
        <v>0</v>
      </c>
      <c r="K587" s="168">
        <f>IF(K$2=$A587,Data!H160,0)</f>
        <v>0</v>
      </c>
      <c r="L587" s="168">
        <f>IF(L$2=$A587,Data!I160,0)</f>
        <v>0</v>
      </c>
      <c r="M587" s="168">
        <f>IF(M$2=$A587,Data!J160,0)</f>
        <v>0</v>
      </c>
      <c r="N587" s="168">
        <f>IF(N$2=$A587,Data!K160,0)</f>
        <v>0</v>
      </c>
      <c r="O587" s="168">
        <f>IF(O$2=$A587,Data!L160,0)</f>
        <v>0</v>
      </c>
      <c r="P587" s="168">
        <f>IF(P$2=$A587,Data!M160,0)</f>
        <v>0</v>
      </c>
      <c r="Q587" s="168">
        <f>IF(Q$2=$A587,Data!N160,0)</f>
        <v>0</v>
      </c>
      <c r="R587" s="169">
        <f>IF(R$2=$A587,Data!O160,0)</f>
        <v>0</v>
      </c>
      <c r="S587" s="169">
        <f>IF(S$2=$A587,Data!P160,0)</f>
        <v>0</v>
      </c>
      <c r="T587" s="169">
        <f>IF(T$2=$A587,Data!Q160,0)</f>
        <v>0</v>
      </c>
      <c r="U587" s="169">
        <f>IF(U$2=$A587,Data!R160,0)</f>
        <v>0</v>
      </c>
      <c r="V587" s="169">
        <f>IF(V$2=$A587,Data!S160,0)</f>
        <v>0</v>
      </c>
      <c r="W587" s="169">
        <f>IF(W$2=$A587,Data!T160,0)</f>
        <v>0</v>
      </c>
      <c r="X587" s="169">
        <f>IF(X$2=$A587,Data!U160,0)</f>
        <v>0</v>
      </c>
      <c r="Y587" s="169">
        <f>IF(Y$2=$A587,Data!V160,0)</f>
        <v>0</v>
      </c>
      <c r="Z587" s="169">
        <f>IF(Z$2=$A587,Data!W160,0)</f>
        <v>0</v>
      </c>
      <c r="AA587" s="169">
        <f>IF(AA$2=$A587,Data!X160,0)</f>
        <v>0</v>
      </c>
      <c r="AB587" s="169">
        <f>IF(AB$2=$A587,Data!Y160,0)</f>
        <v>0</v>
      </c>
      <c r="AC587" s="169">
        <f>IF(AC$2=$A587,Data!Z160,0)</f>
        <v>0</v>
      </c>
      <c r="AD587" s="170">
        <f>IF(AD$2=$A587,Data!AA160,0)</f>
        <v>0</v>
      </c>
      <c r="AE587" s="171">
        <f>IF(AE$2=$A587,Data!AB160,0)</f>
        <v>0</v>
      </c>
      <c r="AF587" s="170">
        <f>IF(AF$2=$A587,Data!AC160,0)</f>
        <v>0</v>
      </c>
      <c r="AG587" s="171">
        <f>IF(AG$2=$A587,Data!AD160,0)</f>
        <v>0</v>
      </c>
      <c r="AH587" s="170">
        <f>IF(AH$2=$A587,Data!AE160,0)</f>
        <v>0</v>
      </c>
      <c r="AI587" s="171">
        <f>IF(AI$2=$A587,Data!AF160,0)</f>
        <v>0</v>
      </c>
      <c r="AJ587" s="170">
        <f>IF(AJ$2=$A587,Data!AG160,0)</f>
        <v>0</v>
      </c>
      <c r="AK587" s="171">
        <f>IF(AK$2=$A587,Data!AH160,0)</f>
        <v>0</v>
      </c>
      <c r="AL587" s="170">
        <f>IF(AL$2=$A587,Data!AI160,0)</f>
        <v>0</v>
      </c>
      <c r="AM587" t="str">
        <f t="shared" si="18"/>
        <v>AA</v>
      </c>
      <c r="AN587" t="e">
        <f>+INDEX(Validation!$D$4:$D$250,MATCH(Merge!B587,Validation!$E$4:$E$250,0))</f>
        <v>#N/A</v>
      </c>
      <c r="AO587" s="172">
        <f t="shared" si="19"/>
        <v>0</v>
      </c>
    </row>
    <row r="588" spans="1:41" ht="15" x14ac:dyDescent="0.25">
      <c r="A588">
        <f>Inputs!$H$12</f>
        <v>2</v>
      </c>
      <c r="B588" t="str">
        <f>Inputs!$D$4</f>
        <v>Select Agency…</v>
      </c>
      <c r="C588" s="166" t="str">
        <f>Inputs!$I$6</f>
        <v>(insert code)</v>
      </c>
      <c r="D588" t="str">
        <f>IFERROR(INDEX(Inputs!$I$11:$I$19,MATCH(A588,Inputs!$H$11:$H$19)),"")</f>
        <v>(insert code)</v>
      </c>
      <c r="E588" t="s">
        <v>869</v>
      </c>
      <c r="F588" s="168">
        <f>IF(F$2=$A588,Data!C161,0)</f>
        <v>0</v>
      </c>
      <c r="G588" s="168">
        <f>IF(G$2=$A588,Data!D161,0)</f>
        <v>0</v>
      </c>
      <c r="H588" s="168">
        <f>IF(H$2=$A588,Data!E161,0)</f>
        <v>0</v>
      </c>
      <c r="I588" s="168">
        <f>IF(I$2=$A588,Data!F161,0)</f>
        <v>0</v>
      </c>
      <c r="J588" s="168">
        <f>IF(J$2=$A588,Data!G161,0)</f>
        <v>0</v>
      </c>
      <c r="K588" s="168">
        <f>IF(K$2=$A588,Data!H161,0)</f>
        <v>0</v>
      </c>
      <c r="L588" s="168">
        <f>IF(L$2=$A588,Data!I161,0)</f>
        <v>0</v>
      </c>
      <c r="M588" s="168">
        <f>IF(M$2=$A588,Data!J161,0)</f>
        <v>0</v>
      </c>
      <c r="N588" s="168">
        <f>IF(N$2=$A588,Data!K161,0)</f>
        <v>0</v>
      </c>
      <c r="O588" s="168">
        <f>IF(O$2=$A588,Data!L161,0)</f>
        <v>0</v>
      </c>
      <c r="P588" s="168">
        <f>IF(P$2=$A588,Data!M161,0)</f>
        <v>0</v>
      </c>
      <c r="Q588" s="168">
        <f>IF(Q$2=$A588,Data!N161,0)</f>
        <v>0</v>
      </c>
      <c r="R588" s="169">
        <f>IF(R$2=$A588,Data!O161,0)</f>
        <v>0</v>
      </c>
      <c r="S588" s="169">
        <f>IF(S$2=$A588,Data!P161,0)</f>
        <v>0</v>
      </c>
      <c r="T588" s="169">
        <f>IF(T$2=$A588,Data!Q161,0)</f>
        <v>0</v>
      </c>
      <c r="U588" s="169">
        <f>IF(U$2=$A588,Data!R161,0)</f>
        <v>0</v>
      </c>
      <c r="V588" s="169">
        <f>IF(V$2=$A588,Data!S161,0)</f>
        <v>0</v>
      </c>
      <c r="W588" s="169">
        <f>IF(W$2=$A588,Data!T161,0)</f>
        <v>0</v>
      </c>
      <c r="X588" s="169">
        <f>IF(X$2=$A588,Data!U161,0)</f>
        <v>0</v>
      </c>
      <c r="Y588" s="169">
        <f>IF(Y$2=$A588,Data!V161,0)</f>
        <v>0</v>
      </c>
      <c r="Z588" s="169">
        <f>IF(Z$2=$A588,Data!W161,0)</f>
        <v>0</v>
      </c>
      <c r="AA588" s="169">
        <f>IF(AA$2=$A588,Data!X161,0)</f>
        <v>0</v>
      </c>
      <c r="AB588" s="169">
        <f>IF(AB$2=$A588,Data!Y161,0)</f>
        <v>0</v>
      </c>
      <c r="AC588" s="169">
        <f>IF(AC$2=$A588,Data!Z161,0)</f>
        <v>0</v>
      </c>
      <c r="AD588" s="170">
        <f>IF(AD$2=$A588,Data!AA161,0)</f>
        <v>0</v>
      </c>
      <c r="AE588" s="171">
        <f>IF(AE$2=$A588,Data!AB161,0)</f>
        <v>0</v>
      </c>
      <c r="AF588" s="170">
        <f>IF(AF$2=$A588,Data!AC161,0)</f>
        <v>0</v>
      </c>
      <c r="AG588" s="171">
        <f>IF(AG$2=$A588,Data!AD161,0)</f>
        <v>0</v>
      </c>
      <c r="AH588" s="170">
        <f>IF(AH$2=$A588,Data!AE161,0)</f>
        <v>0</v>
      </c>
      <c r="AI588" s="171">
        <f>IF(AI$2=$A588,Data!AF161,0)</f>
        <v>0</v>
      </c>
      <c r="AJ588" s="170">
        <f>IF(AJ$2=$A588,Data!AG161,0)</f>
        <v>0</v>
      </c>
      <c r="AK588" s="171">
        <f>IF(AK$2=$A588,Data!AH161,0)</f>
        <v>0</v>
      </c>
      <c r="AL588" s="170">
        <f>IF(AL$2=$A588,Data!AI161,0)</f>
        <v>0</v>
      </c>
      <c r="AM588" t="str">
        <f t="shared" si="18"/>
        <v>AA</v>
      </c>
      <c r="AN588" t="e">
        <f>+INDEX(Validation!$D$4:$D$250,MATCH(Merge!B588,Validation!$E$4:$E$250,0))</f>
        <v>#N/A</v>
      </c>
      <c r="AO588" s="172">
        <f t="shared" si="19"/>
        <v>0</v>
      </c>
    </row>
    <row r="589" spans="1:41" ht="15" x14ac:dyDescent="0.25">
      <c r="A589">
        <f>Inputs!$H$12</f>
        <v>2</v>
      </c>
      <c r="B589" t="str">
        <f>Inputs!$D$4</f>
        <v>Select Agency…</v>
      </c>
      <c r="C589" s="166" t="str">
        <f>Inputs!$I$6</f>
        <v>(insert code)</v>
      </c>
      <c r="D589" t="str">
        <f>IFERROR(INDEX(Inputs!$I$11:$I$19,MATCH(A589,Inputs!$H$11:$H$19)),"")</f>
        <v>(insert code)</v>
      </c>
      <c r="E589" t="s">
        <v>869</v>
      </c>
      <c r="F589" s="168">
        <f>IF(F$2=$A589,Data!C162,0)</f>
        <v>0</v>
      </c>
      <c r="G589" s="168">
        <f>IF(G$2=$A589,Data!D162,0)</f>
        <v>0</v>
      </c>
      <c r="H589" s="168">
        <f>IF(H$2=$A589,Data!E162,0)</f>
        <v>0</v>
      </c>
      <c r="I589" s="168">
        <f>IF(I$2=$A589,Data!F162,0)</f>
        <v>0</v>
      </c>
      <c r="J589" s="168">
        <f>IF(J$2=$A589,Data!G162,0)</f>
        <v>0</v>
      </c>
      <c r="K589" s="168">
        <f>IF(K$2=$A589,Data!H162,0)</f>
        <v>0</v>
      </c>
      <c r="L589" s="168">
        <f>IF(L$2=$A589,Data!I162,0)</f>
        <v>0</v>
      </c>
      <c r="M589" s="168">
        <f>IF(M$2=$A589,Data!J162,0)</f>
        <v>0</v>
      </c>
      <c r="N589" s="168">
        <f>IF(N$2=$A589,Data!K162,0)</f>
        <v>0</v>
      </c>
      <c r="O589" s="168">
        <f>IF(O$2=$A589,Data!L162,0)</f>
        <v>0</v>
      </c>
      <c r="P589" s="168">
        <f>IF(P$2=$A589,Data!M162,0)</f>
        <v>0</v>
      </c>
      <c r="Q589" s="168">
        <f>IF(Q$2=$A589,Data!N162,0)</f>
        <v>0</v>
      </c>
      <c r="R589" s="169">
        <f>IF(R$2=$A589,Data!O162,0)</f>
        <v>0</v>
      </c>
      <c r="S589" s="169">
        <f>IF(S$2=$A589,Data!P162,0)</f>
        <v>0</v>
      </c>
      <c r="T589" s="169">
        <f>IF(T$2=$A589,Data!Q162,0)</f>
        <v>0</v>
      </c>
      <c r="U589" s="169">
        <f>IF(U$2=$A589,Data!R162,0)</f>
        <v>0</v>
      </c>
      <c r="V589" s="169">
        <f>IF(V$2=$A589,Data!S162,0)</f>
        <v>0</v>
      </c>
      <c r="W589" s="169">
        <f>IF(W$2=$A589,Data!T162,0)</f>
        <v>0</v>
      </c>
      <c r="X589" s="169">
        <f>IF(X$2=$A589,Data!U162,0)</f>
        <v>0</v>
      </c>
      <c r="Y589" s="169">
        <f>IF(Y$2=$A589,Data!V162,0)</f>
        <v>0</v>
      </c>
      <c r="Z589" s="169">
        <f>IF(Z$2=$A589,Data!W162,0)</f>
        <v>0</v>
      </c>
      <c r="AA589" s="169">
        <f>IF(AA$2=$A589,Data!X162,0)</f>
        <v>0</v>
      </c>
      <c r="AB589" s="169">
        <f>IF(AB$2=$A589,Data!Y162,0)</f>
        <v>0</v>
      </c>
      <c r="AC589" s="169">
        <f>IF(AC$2=$A589,Data!Z162,0)</f>
        <v>0</v>
      </c>
      <c r="AD589" s="170">
        <f>IF(AD$2=$A589,Data!AA162,0)</f>
        <v>0</v>
      </c>
      <c r="AE589" s="171">
        <f>IF(AE$2=$A589,Data!AB162,0)</f>
        <v>0</v>
      </c>
      <c r="AF589" s="170">
        <f>IF(AF$2=$A589,Data!AC162,0)</f>
        <v>0</v>
      </c>
      <c r="AG589" s="171">
        <f>IF(AG$2=$A589,Data!AD162,0)</f>
        <v>0</v>
      </c>
      <c r="AH589" s="170">
        <f>IF(AH$2=$A589,Data!AE162,0)</f>
        <v>0</v>
      </c>
      <c r="AI589" s="171">
        <f>IF(AI$2=$A589,Data!AF162,0)</f>
        <v>0</v>
      </c>
      <c r="AJ589" s="170">
        <f>IF(AJ$2=$A589,Data!AG162,0)</f>
        <v>0</v>
      </c>
      <c r="AK589" s="171">
        <f>IF(AK$2=$A589,Data!AH162,0)</f>
        <v>0</v>
      </c>
      <c r="AL589" s="170">
        <f>IF(AL$2=$A589,Data!AI162,0)</f>
        <v>0</v>
      </c>
      <c r="AM589" t="str">
        <f t="shared" si="18"/>
        <v>AA</v>
      </c>
      <c r="AN589" t="e">
        <f>+INDEX(Validation!$D$4:$D$250,MATCH(Merge!B589,Validation!$E$4:$E$250,0))</f>
        <v>#N/A</v>
      </c>
      <c r="AO589" s="172">
        <f t="shared" si="19"/>
        <v>0</v>
      </c>
    </row>
    <row r="590" spans="1:41" ht="15" x14ac:dyDescent="0.25">
      <c r="A590">
        <f>Inputs!$H$12</f>
        <v>2</v>
      </c>
      <c r="B590" t="str">
        <f>Inputs!$D$4</f>
        <v>Select Agency…</v>
      </c>
      <c r="C590" s="166" t="str">
        <f>Inputs!$I$6</f>
        <v>(insert code)</v>
      </c>
      <c r="D590" t="str">
        <f>IFERROR(INDEX(Inputs!$I$11:$I$19,MATCH(A590,Inputs!$H$11:$H$19)),"")</f>
        <v>(insert code)</v>
      </c>
      <c r="E590" t="s">
        <v>869</v>
      </c>
      <c r="F590" s="168">
        <f>IF(F$2=$A590,Data!C163,0)</f>
        <v>0</v>
      </c>
      <c r="G590" s="168">
        <f>IF(G$2=$A590,Data!D163,0)</f>
        <v>0</v>
      </c>
      <c r="H590" s="168">
        <f>IF(H$2=$A590,Data!E163,0)</f>
        <v>0</v>
      </c>
      <c r="I590" s="168">
        <f>IF(I$2=$A590,Data!F163,0)</f>
        <v>0</v>
      </c>
      <c r="J590" s="168">
        <f>IF(J$2=$A590,Data!G163,0)</f>
        <v>0</v>
      </c>
      <c r="K590" s="168">
        <f>IF(K$2=$A590,Data!H163,0)</f>
        <v>0</v>
      </c>
      <c r="L590" s="168">
        <f>IF(L$2=$A590,Data!I163,0)</f>
        <v>0</v>
      </c>
      <c r="M590" s="168">
        <f>IF(M$2=$A590,Data!J163,0)</f>
        <v>0</v>
      </c>
      <c r="N590" s="168">
        <f>IF(N$2=$A590,Data!K163,0)</f>
        <v>0</v>
      </c>
      <c r="O590" s="168">
        <f>IF(O$2=$A590,Data!L163,0)</f>
        <v>0</v>
      </c>
      <c r="P590" s="168">
        <f>IF(P$2=$A590,Data!M163,0)</f>
        <v>0</v>
      </c>
      <c r="Q590" s="168">
        <f>IF(Q$2=$A590,Data!N163,0)</f>
        <v>0</v>
      </c>
      <c r="R590" s="169">
        <f>IF(R$2=$A590,Data!O163,0)</f>
        <v>0</v>
      </c>
      <c r="S590" s="169">
        <f>IF(S$2=$A590,Data!P163,0)</f>
        <v>0</v>
      </c>
      <c r="T590" s="169">
        <f>IF(T$2=$A590,Data!Q163,0)</f>
        <v>0</v>
      </c>
      <c r="U590" s="169">
        <f>IF(U$2=$A590,Data!R163,0)</f>
        <v>0</v>
      </c>
      <c r="V590" s="169">
        <f>IF(V$2=$A590,Data!S163,0)</f>
        <v>0</v>
      </c>
      <c r="W590" s="169">
        <f>IF(W$2=$A590,Data!T163,0)</f>
        <v>0</v>
      </c>
      <c r="X590" s="169">
        <f>IF(X$2=$A590,Data!U163,0)</f>
        <v>0</v>
      </c>
      <c r="Y590" s="169">
        <f>IF(Y$2=$A590,Data!V163,0)</f>
        <v>0</v>
      </c>
      <c r="Z590" s="169">
        <f>IF(Z$2=$A590,Data!W163,0)</f>
        <v>0</v>
      </c>
      <c r="AA590" s="169">
        <f>IF(AA$2=$A590,Data!X163,0)</f>
        <v>0</v>
      </c>
      <c r="AB590" s="169">
        <f>IF(AB$2=$A590,Data!Y163,0)</f>
        <v>0</v>
      </c>
      <c r="AC590" s="169">
        <f>IF(AC$2=$A590,Data!Z163,0)</f>
        <v>0</v>
      </c>
      <c r="AD590" s="170">
        <f>IF(AD$2=$A590,Data!AA163,0)</f>
        <v>0</v>
      </c>
      <c r="AE590" s="171">
        <f>IF(AE$2=$A590,Data!AB163,0)</f>
        <v>0</v>
      </c>
      <c r="AF590" s="170">
        <f>IF(AF$2=$A590,Data!AC163,0)</f>
        <v>0</v>
      </c>
      <c r="AG590" s="171">
        <f>IF(AG$2=$A590,Data!AD163,0)</f>
        <v>0</v>
      </c>
      <c r="AH590" s="170">
        <f>IF(AH$2=$A590,Data!AE163,0)</f>
        <v>0</v>
      </c>
      <c r="AI590" s="171">
        <f>IF(AI$2=$A590,Data!AF163,0)</f>
        <v>0</v>
      </c>
      <c r="AJ590" s="170">
        <f>IF(AJ$2=$A590,Data!AG163,0)</f>
        <v>0</v>
      </c>
      <c r="AK590" s="171">
        <f>IF(AK$2=$A590,Data!AH163,0)</f>
        <v>0</v>
      </c>
      <c r="AL590" s="170">
        <f>IF(AL$2=$A590,Data!AI163,0)</f>
        <v>0</v>
      </c>
      <c r="AM590" t="str">
        <f t="shared" si="18"/>
        <v>AA</v>
      </c>
      <c r="AN590" t="e">
        <f>+INDEX(Validation!$D$4:$D$250,MATCH(Merge!B590,Validation!$E$4:$E$250,0))</f>
        <v>#N/A</v>
      </c>
      <c r="AO590" s="172">
        <f t="shared" si="19"/>
        <v>0</v>
      </c>
    </row>
    <row r="591" spans="1:41" ht="15" x14ac:dyDescent="0.25">
      <c r="A591">
        <f>Inputs!$H$12</f>
        <v>2</v>
      </c>
      <c r="B591" t="str">
        <f>Inputs!$D$4</f>
        <v>Select Agency…</v>
      </c>
      <c r="C591" s="166" t="str">
        <f>Inputs!$I$6</f>
        <v>(insert code)</v>
      </c>
      <c r="D591" t="str">
        <f>IFERROR(INDEX(Inputs!$I$11:$I$19,MATCH(A591,Inputs!$H$11:$H$19)),"")</f>
        <v>(insert code)</v>
      </c>
      <c r="E591" t="s">
        <v>869</v>
      </c>
      <c r="F591" s="168">
        <f>IF(F$2=$A591,Data!C164,0)</f>
        <v>0</v>
      </c>
      <c r="G591" s="168">
        <f>IF(G$2=$A591,Data!D164,0)</f>
        <v>0</v>
      </c>
      <c r="H591" s="168">
        <f>IF(H$2=$A591,Data!E164,0)</f>
        <v>0</v>
      </c>
      <c r="I591" s="168">
        <f>IF(I$2=$A591,Data!F164,0)</f>
        <v>0</v>
      </c>
      <c r="J591" s="168">
        <f>IF(J$2=$A591,Data!G164,0)</f>
        <v>0</v>
      </c>
      <c r="K591" s="168">
        <f>IF(K$2=$A591,Data!H164,0)</f>
        <v>0</v>
      </c>
      <c r="L591" s="168">
        <f>IF(L$2=$A591,Data!I164,0)</f>
        <v>0</v>
      </c>
      <c r="M591" s="168">
        <f>IF(M$2=$A591,Data!J164,0)</f>
        <v>0</v>
      </c>
      <c r="N591" s="168">
        <f>IF(N$2=$A591,Data!K164,0)</f>
        <v>0</v>
      </c>
      <c r="O591" s="168">
        <f>IF(O$2=$A591,Data!L164,0)</f>
        <v>0</v>
      </c>
      <c r="P591" s="168">
        <f>IF(P$2=$A591,Data!M164,0)</f>
        <v>0</v>
      </c>
      <c r="Q591" s="168">
        <f>IF(Q$2=$A591,Data!N164,0)</f>
        <v>0</v>
      </c>
      <c r="R591" s="169">
        <f>IF(R$2=$A591,Data!O164,0)</f>
        <v>0</v>
      </c>
      <c r="S591" s="169">
        <f>IF(S$2=$A591,Data!P164,0)</f>
        <v>0</v>
      </c>
      <c r="T591" s="169">
        <f>IF(T$2=$A591,Data!Q164,0)</f>
        <v>0</v>
      </c>
      <c r="U591" s="169">
        <f>IF(U$2=$A591,Data!R164,0)</f>
        <v>0</v>
      </c>
      <c r="V591" s="169">
        <f>IF(V$2=$A591,Data!S164,0)</f>
        <v>0</v>
      </c>
      <c r="W591" s="169">
        <f>IF(W$2=$A591,Data!T164,0)</f>
        <v>0</v>
      </c>
      <c r="X591" s="169">
        <f>IF(X$2=$A591,Data!U164,0)</f>
        <v>0</v>
      </c>
      <c r="Y591" s="169">
        <f>IF(Y$2=$A591,Data!V164,0)</f>
        <v>0</v>
      </c>
      <c r="Z591" s="169">
        <f>IF(Z$2=$A591,Data!W164,0)</f>
        <v>0</v>
      </c>
      <c r="AA591" s="169">
        <f>IF(AA$2=$A591,Data!X164,0)</f>
        <v>0</v>
      </c>
      <c r="AB591" s="169">
        <f>IF(AB$2=$A591,Data!Y164,0)</f>
        <v>0</v>
      </c>
      <c r="AC591" s="169">
        <f>IF(AC$2=$A591,Data!Z164,0)</f>
        <v>0</v>
      </c>
      <c r="AD591" s="170">
        <f>IF(AD$2=$A591,Data!AA164,0)</f>
        <v>0</v>
      </c>
      <c r="AE591" s="171">
        <f>IF(AE$2=$A591,Data!AB164,0)</f>
        <v>0</v>
      </c>
      <c r="AF591" s="170">
        <f>IF(AF$2=$A591,Data!AC164,0)</f>
        <v>0</v>
      </c>
      <c r="AG591" s="171">
        <f>IF(AG$2=$A591,Data!AD164,0)</f>
        <v>0</v>
      </c>
      <c r="AH591" s="170">
        <f>IF(AH$2=$A591,Data!AE164,0)</f>
        <v>0</v>
      </c>
      <c r="AI591" s="171">
        <f>IF(AI$2=$A591,Data!AF164,0)</f>
        <v>0</v>
      </c>
      <c r="AJ591" s="170">
        <f>IF(AJ$2=$A591,Data!AG164,0)</f>
        <v>0</v>
      </c>
      <c r="AK591" s="171">
        <f>IF(AK$2=$A591,Data!AH164,0)</f>
        <v>0</v>
      </c>
      <c r="AL591" s="170">
        <f>IF(AL$2=$A591,Data!AI164,0)</f>
        <v>0</v>
      </c>
      <c r="AM591" t="str">
        <f t="shared" si="18"/>
        <v>AA</v>
      </c>
      <c r="AN591" t="e">
        <f>+INDEX(Validation!$D$4:$D$250,MATCH(Merge!B591,Validation!$E$4:$E$250,0))</f>
        <v>#N/A</v>
      </c>
      <c r="AO591" s="172">
        <f t="shared" si="19"/>
        <v>0</v>
      </c>
    </row>
    <row r="592" spans="1:41" ht="15" x14ac:dyDescent="0.25">
      <c r="A592">
        <f>Inputs!$H$12</f>
        <v>2</v>
      </c>
      <c r="B592" t="str">
        <f>Inputs!$D$4</f>
        <v>Select Agency…</v>
      </c>
      <c r="C592" s="166" t="str">
        <f>Inputs!$I$6</f>
        <v>(insert code)</v>
      </c>
      <c r="D592" t="str">
        <f>IFERROR(INDEX(Inputs!$I$11:$I$19,MATCH(A592,Inputs!$H$11:$H$19)),"")</f>
        <v>(insert code)</v>
      </c>
      <c r="E592" t="s">
        <v>869</v>
      </c>
      <c r="F592" s="168">
        <f>IF(F$2=$A592,Data!C165,0)</f>
        <v>0</v>
      </c>
      <c r="G592" s="168">
        <f>IF(G$2=$A592,Data!D165,0)</f>
        <v>0</v>
      </c>
      <c r="H592" s="168">
        <f>IF(H$2=$A592,Data!E165,0)</f>
        <v>0</v>
      </c>
      <c r="I592" s="168">
        <f>IF(I$2=$A592,Data!F165,0)</f>
        <v>0</v>
      </c>
      <c r="J592" s="168">
        <f>IF(J$2=$A592,Data!G165,0)</f>
        <v>0</v>
      </c>
      <c r="K592" s="168">
        <f>IF(K$2=$A592,Data!H165,0)</f>
        <v>0</v>
      </c>
      <c r="L592" s="168">
        <f>IF(L$2=$A592,Data!I165,0)</f>
        <v>0</v>
      </c>
      <c r="M592" s="168">
        <f>IF(M$2=$A592,Data!J165,0)</f>
        <v>0</v>
      </c>
      <c r="N592" s="168">
        <f>IF(N$2=$A592,Data!K165,0)</f>
        <v>0</v>
      </c>
      <c r="O592" s="168">
        <f>IF(O$2=$A592,Data!L165,0)</f>
        <v>0</v>
      </c>
      <c r="P592" s="168">
        <f>IF(P$2=$A592,Data!M165,0)</f>
        <v>0</v>
      </c>
      <c r="Q592" s="168">
        <f>IF(Q$2=$A592,Data!N165,0)</f>
        <v>0</v>
      </c>
      <c r="R592" s="169">
        <f>IF(R$2=$A592,Data!O165,0)</f>
        <v>0</v>
      </c>
      <c r="S592" s="169">
        <f>IF(S$2=$A592,Data!P165,0)</f>
        <v>0</v>
      </c>
      <c r="T592" s="169">
        <f>IF(T$2=$A592,Data!Q165,0)</f>
        <v>0</v>
      </c>
      <c r="U592" s="169">
        <f>IF(U$2=$A592,Data!R165,0)</f>
        <v>0</v>
      </c>
      <c r="V592" s="169">
        <f>IF(V$2=$A592,Data!S165,0)</f>
        <v>0</v>
      </c>
      <c r="W592" s="169">
        <f>IF(W$2=$A592,Data!T165,0)</f>
        <v>0</v>
      </c>
      <c r="X592" s="169">
        <f>IF(X$2=$A592,Data!U165,0)</f>
        <v>0</v>
      </c>
      <c r="Y592" s="169">
        <f>IF(Y$2=$A592,Data!V165,0)</f>
        <v>0</v>
      </c>
      <c r="Z592" s="169">
        <f>IF(Z$2=$A592,Data!W165,0)</f>
        <v>0</v>
      </c>
      <c r="AA592" s="169">
        <f>IF(AA$2=$A592,Data!X165,0)</f>
        <v>0</v>
      </c>
      <c r="AB592" s="169">
        <f>IF(AB$2=$A592,Data!Y165,0)</f>
        <v>0</v>
      </c>
      <c r="AC592" s="169">
        <f>IF(AC$2=$A592,Data!Z165,0)</f>
        <v>0</v>
      </c>
      <c r="AD592" s="170">
        <f>IF(AD$2=$A592,Data!AA165,0)</f>
        <v>0</v>
      </c>
      <c r="AE592" s="171">
        <f>IF(AE$2=$A592,Data!AB165,0)</f>
        <v>0</v>
      </c>
      <c r="AF592" s="170">
        <f>IF(AF$2=$A592,Data!AC165,0)</f>
        <v>0</v>
      </c>
      <c r="AG592" s="171">
        <f>IF(AG$2=$A592,Data!AD165,0)</f>
        <v>0</v>
      </c>
      <c r="AH592" s="170">
        <f>IF(AH$2=$A592,Data!AE165,0)</f>
        <v>0</v>
      </c>
      <c r="AI592" s="171">
        <f>IF(AI$2=$A592,Data!AF165,0)</f>
        <v>0</v>
      </c>
      <c r="AJ592" s="170">
        <f>IF(AJ$2=$A592,Data!AG165,0)</f>
        <v>0</v>
      </c>
      <c r="AK592" s="171">
        <f>IF(AK$2=$A592,Data!AH165,0)</f>
        <v>0</v>
      </c>
      <c r="AL592" s="170">
        <f>IF(AL$2=$A592,Data!AI165,0)</f>
        <v>0</v>
      </c>
      <c r="AM592" t="str">
        <f t="shared" si="18"/>
        <v>AA</v>
      </c>
      <c r="AN592" t="e">
        <f>+INDEX(Validation!$D$4:$D$250,MATCH(Merge!B592,Validation!$E$4:$E$250,0))</f>
        <v>#N/A</v>
      </c>
      <c r="AO592" s="172">
        <f t="shared" si="19"/>
        <v>0</v>
      </c>
    </row>
    <row r="593" spans="1:41" ht="15" x14ac:dyDescent="0.25">
      <c r="A593">
        <f>Inputs!$H$12</f>
        <v>2</v>
      </c>
      <c r="B593" t="str">
        <f>Inputs!$D$4</f>
        <v>Select Agency…</v>
      </c>
      <c r="C593" s="166" t="str">
        <f>Inputs!$I$6</f>
        <v>(insert code)</v>
      </c>
      <c r="D593" t="str">
        <f>IFERROR(INDEX(Inputs!$I$11:$I$19,MATCH(A593,Inputs!$H$11:$H$19)),"")</f>
        <v>(insert code)</v>
      </c>
      <c r="E593" t="s">
        <v>869</v>
      </c>
      <c r="F593" s="168">
        <f>IF(F$2=$A593,Data!C166,0)</f>
        <v>0</v>
      </c>
      <c r="G593" s="168">
        <f>IF(G$2=$A593,Data!D166,0)</f>
        <v>0</v>
      </c>
      <c r="H593" s="168">
        <f>IF(H$2=$A593,Data!E166,0)</f>
        <v>0</v>
      </c>
      <c r="I593" s="168">
        <f>IF(I$2=$A593,Data!F166,0)</f>
        <v>0</v>
      </c>
      <c r="J593" s="168">
        <f>IF(J$2=$A593,Data!G166,0)</f>
        <v>0</v>
      </c>
      <c r="K593" s="168">
        <f>IF(K$2=$A593,Data!H166,0)</f>
        <v>0</v>
      </c>
      <c r="L593" s="168">
        <f>IF(L$2=$A593,Data!I166,0)</f>
        <v>0</v>
      </c>
      <c r="M593" s="168">
        <f>IF(M$2=$A593,Data!J166,0)</f>
        <v>0</v>
      </c>
      <c r="N593" s="168">
        <f>IF(N$2=$A593,Data!K166,0)</f>
        <v>0</v>
      </c>
      <c r="O593" s="168">
        <f>IF(O$2=$A593,Data!L166,0)</f>
        <v>0</v>
      </c>
      <c r="P593" s="168">
        <f>IF(P$2=$A593,Data!M166,0)</f>
        <v>0</v>
      </c>
      <c r="Q593" s="168">
        <f>IF(Q$2=$A593,Data!N166,0)</f>
        <v>0</v>
      </c>
      <c r="R593" s="169">
        <f>IF(R$2=$A593,Data!O166,0)</f>
        <v>0</v>
      </c>
      <c r="S593" s="169">
        <f>IF(S$2=$A593,Data!P166,0)</f>
        <v>0</v>
      </c>
      <c r="T593" s="169">
        <f>IF(T$2=$A593,Data!Q166,0)</f>
        <v>0</v>
      </c>
      <c r="U593" s="169">
        <f>IF(U$2=$A593,Data!R166,0)</f>
        <v>0</v>
      </c>
      <c r="V593" s="169">
        <f>IF(V$2=$A593,Data!S166,0)</f>
        <v>0</v>
      </c>
      <c r="W593" s="169">
        <f>IF(W$2=$A593,Data!T166,0)</f>
        <v>0</v>
      </c>
      <c r="X593" s="169">
        <f>IF(X$2=$A593,Data!U166,0)</f>
        <v>0</v>
      </c>
      <c r="Y593" s="169">
        <f>IF(Y$2=$A593,Data!V166,0)</f>
        <v>0</v>
      </c>
      <c r="Z593" s="169">
        <f>IF(Z$2=$A593,Data!W166,0)</f>
        <v>0</v>
      </c>
      <c r="AA593" s="169">
        <f>IF(AA$2=$A593,Data!X166,0)</f>
        <v>0</v>
      </c>
      <c r="AB593" s="169">
        <f>IF(AB$2=$A593,Data!Y166,0)</f>
        <v>0</v>
      </c>
      <c r="AC593" s="169">
        <f>IF(AC$2=$A593,Data!Z166,0)</f>
        <v>0</v>
      </c>
      <c r="AD593" s="170">
        <f>IF(AD$2=$A593,Data!AA166,0)</f>
        <v>0</v>
      </c>
      <c r="AE593" s="171">
        <f>IF(AE$2=$A593,Data!AB166,0)</f>
        <v>0</v>
      </c>
      <c r="AF593" s="170">
        <f>IF(AF$2=$A593,Data!AC166,0)</f>
        <v>0</v>
      </c>
      <c r="AG593" s="171">
        <f>IF(AG$2=$A593,Data!AD166,0)</f>
        <v>0</v>
      </c>
      <c r="AH593" s="170">
        <f>IF(AH$2=$A593,Data!AE166,0)</f>
        <v>0</v>
      </c>
      <c r="AI593" s="171">
        <f>IF(AI$2=$A593,Data!AF166,0)</f>
        <v>0</v>
      </c>
      <c r="AJ593" s="170">
        <f>IF(AJ$2=$A593,Data!AG166,0)</f>
        <v>0</v>
      </c>
      <c r="AK593" s="171">
        <f>IF(AK$2=$A593,Data!AH166,0)</f>
        <v>0</v>
      </c>
      <c r="AL593" s="170">
        <f>IF(AL$2=$A593,Data!AI166,0)</f>
        <v>0</v>
      </c>
      <c r="AM593" t="str">
        <f t="shared" si="18"/>
        <v>AA</v>
      </c>
      <c r="AN593" t="e">
        <f>+INDEX(Validation!$D$4:$D$250,MATCH(Merge!B593,Validation!$E$4:$E$250,0))</f>
        <v>#N/A</v>
      </c>
      <c r="AO593" s="172">
        <f t="shared" si="19"/>
        <v>0</v>
      </c>
    </row>
    <row r="594" spans="1:41" ht="15" x14ac:dyDescent="0.25">
      <c r="A594">
        <f>Inputs!$H$12</f>
        <v>2</v>
      </c>
      <c r="B594" t="str">
        <f>Inputs!$D$4</f>
        <v>Select Agency…</v>
      </c>
      <c r="C594" s="166" t="str">
        <f>Inputs!$I$6</f>
        <v>(insert code)</v>
      </c>
      <c r="D594" t="str">
        <f>IFERROR(INDEX(Inputs!$I$11:$I$19,MATCH(A594,Inputs!$H$11:$H$19)),"")</f>
        <v>(insert code)</v>
      </c>
      <c r="E594" t="s">
        <v>869</v>
      </c>
      <c r="F594" s="168">
        <f>IF(F$2=$A594,Data!C167,0)</f>
        <v>0</v>
      </c>
      <c r="G594" s="168">
        <f>IF(G$2=$A594,Data!D167,0)</f>
        <v>0</v>
      </c>
      <c r="H594" s="168">
        <f>IF(H$2=$A594,Data!E167,0)</f>
        <v>0</v>
      </c>
      <c r="I594" s="168">
        <f>IF(I$2=$A594,Data!F167,0)</f>
        <v>0</v>
      </c>
      <c r="J594" s="168">
        <f>IF(J$2=$A594,Data!G167,0)</f>
        <v>0</v>
      </c>
      <c r="K594" s="168">
        <f>IF(K$2=$A594,Data!H167,0)</f>
        <v>0</v>
      </c>
      <c r="L594" s="168">
        <f>IF(L$2=$A594,Data!I167,0)</f>
        <v>0</v>
      </c>
      <c r="M594" s="168">
        <f>IF(M$2=$A594,Data!J167,0)</f>
        <v>0</v>
      </c>
      <c r="N594" s="168">
        <f>IF(N$2=$A594,Data!K167,0)</f>
        <v>0</v>
      </c>
      <c r="O594" s="168">
        <f>IF(O$2=$A594,Data!L167,0)</f>
        <v>0</v>
      </c>
      <c r="P594" s="168">
        <f>IF(P$2=$A594,Data!M167,0)</f>
        <v>0</v>
      </c>
      <c r="Q594" s="168">
        <f>IF(Q$2=$A594,Data!N167,0)</f>
        <v>0</v>
      </c>
      <c r="R594" s="169">
        <f>IF(R$2=$A594,Data!O167,0)</f>
        <v>0</v>
      </c>
      <c r="S594" s="169">
        <f>IF(S$2=$A594,Data!P167,0)</f>
        <v>0</v>
      </c>
      <c r="T594" s="169">
        <f>IF(T$2=$A594,Data!Q167,0)</f>
        <v>0</v>
      </c>
      <c r="U594" s="169">
        <f>IF(U$2=$A594,Data!R167,0)</f>
        <v>0</v>
      </c>
      <c r="V594" s="169">
        <f>IF(V$2=$A594,Data!S167,0)</f>
        <v>0</v>
      </c>
      <c r="W594" s="169">
        <f>IF(W$2=$A594,Data!T167,0)</f>
        <v>0</v>
      </c>
      <c r="X594" s="169">
        <f>IF(X$2=$A594,Data!U167,0)</f>
        <v>0</v>
      </c>
      <c r="Y594" s="169">
        <f>IF(Y$2=$A594,Data!V167,0)</f>
        <v>0</v>
      </c>
      <c r="Z594" s="169">
        <f>IF(Z$2=$A594,Data!W167,0)</f>
        <v>0</v>
      </c>
      <c r="AA594" s="169">
        <f>IF(AA$2=$A594,Data!X167,0)</f>
        <v>0</v>
      </c>
      <c r="AB594" s="169">
        <f>IF(AB$2=$A594,Data!Y167,0)</f>
        <v>0</v>
      </c>
      <c r="AC594" s="169">
        <f>IF(AC$2=$A594,Data!Z167,0)</f>
        <v>0</v>
      </c>
      <c r="AD594" s="170">
        <f>IF(AD$2=$A594,Data!AA167,0)</f>
        <v>0</v>
      </c>
      <c r="AE594" s="171">
        <f>IF(AE$2=$A594,Data!AB167,0)</f>
        <v>0</v>
      </c>
      <c r="AF594" s="170">
        <f>IF(AF$2=$A594,Data!AC167,0)</f>
        <v>0</v>
      </c>
      <c r="AG594" s="171">
        <f>IF(AG$2=$A594,Data!AD167,0)</f>
        <v>0</v>
      </c>
      <c r="AH594" s="170">
        <f>IF(AH$2=$A594,Data!AE167,0)</f>
        <v>0</v>
      </c>
      <c r="AI594" s="171">
        <f>IF(AI$2=$A594,Data!AF167,0)</f>
        <v>0</v>
      </c>
      <c r="AJ594" s="170">
        <f>IF(AJ$2=$A594,Data!AG167,0)</f>
        <v>0</v>
      </c>
      <c r="AK594" s="171">
        <f>IF(AK$2=$A594,Data!AH167,0)</f>
        <v>0</v>
      </c>
      <c r="AL594" s="170">
        <f>IF(AL$2=$A594,Data!AI167,0)</f>
        <v>0</v>
      </c>
      <c r="AM594" t="str">
        <f t="shared" si="18"/>
        <v>AA</v>
      </c>
      <c r="AN594" t="e">
        <f>+INDEX(Validation!$D$4:$D$250,MATCH(Merge!B594,Validation!$E$4:$E$250,0))</f>
        <v>#N/A</v>
      </c>
      <c r="AO594" s="172">
        <f t="shared" si="19"/>
        <v>0</v>
      </c>
    </row>
    <row r="595" spans="1:41" ht="15" x14ac:dyDescent="0.25">
      <c r="A595">
        <f>Inputs!$H$12</f>
        <v>2</v>
      </c>
      <c r="B595" t="str">
        <f>Inputs!$D$4</f>
        <v>Select Agency…</v>
      </c>
      <c r="C595" s="166" t="str">
        <f>Inputs!$I$6</f>
        <v>(insert code)</v>
      </c>
      <c r="D595" t="str">
        <f>IFERROR(INDEX(Inputs!$I$11:$I$19,MATCH(A595,Inputs!$H$11:$H$19)),"")</f>
        <v>(insert code)</v>
      </c>
      <c r="E595" t="s">
        <v>869</v>
      </c>
      <c r="F595" s="168">
        <f>IF(F$2=$A595,Data!C168,0)</f>
        <v>0</v>
      </c>
      <c r="G595" s="168">
        <f>IF(G$2=$A595,Data!D168,0)</f>
        <v>0</v>
      </c>
      <c r="H595" s="168">
        <f>IF(H$2=$A595,Data!E168,0)</f>
        <v>0</v>
      </c>
      <c r="I595" s="168">
        <f>IF(I$2=$A595,Data!F168,0)</f>
        <v>0</v>
      </c>
      <c r="J595" s="168">
        <f>IF(J$2=$A595,Data!G168,0)</f>
        <v>0</v>
      </c>
      <c r="K595" s="168">
        <f>IF(K$2=$A595,Data!H168,0)</f>
        <v>0</v>
      </c>
      <c r="L595" s="168">
        <f>IF(L$2=$A595,Data!I168,0)</f>
        <v>0</v>
      </c>
      <c r="M595" s="168">
        <f>IF(M$2=$A595,Data!J168,0)</f>
        <v>0</v>
      </c>
      <c r="N595" s="168">
        <f>IF(N$2=$A595,Data!K168,0)</f>
        <v>0</v>
      </c>
      <c r="O595" s="168">
        <f>IF(O$2=$A595,Data!L168,0)</f>
        <v>0</v>
      </c>
      <c r="P595" s="168">
        <f>IF(P$2=$A595,Data!M168,0)</f>
        <v>0</v>
      </c>
      <c r="Q595" s="168">
        <f>IF(Q$2=$A595,Data!N168,0)</f>
        <v>0</v>
      </c>
      <c r="R595" s="169">
        <f>IF(R$2=$A595,Data!O168,0)</f>
        <v>0</v>
      </c>
      <c r="S595" s="169">
        <f>IF(S$2=$A595,Data!P168,0)</f>
        <v>0</v>
      </c>
      <c r="T595" s="169">
        <f>IF(T$2=$A595,Data!Q168,0)</f>
        <v>0</v>
      </c>
      <c r="U595" s="169">
        <f>IF(U$2=$A595,Data!R168,0)</f>
        <v>0</v>
      </c>
      <c r="V595" s="169">
        <f>IF(V$2=$A595,Data!S168,0)</f>
        <v>0</v>
      </c>
      <c r="W595" s="169">
        <f>IF(W$2=$A595,Data!T168,0)</f>
        <v>0</v>
      </c>
      <c r="X595" s="169">
        <f>IF(X$2=$A595,Data!U168,0)</f>
        <v>0</v>
      </c>
      <c r="Y595" s="169">
        <f>IF(Y$2=$A595,Data!V168,0)</f>
        <v>0</v>
      </c>
      <c r="Z595" s="169">
        <f>IF(Z$2=$A595,Data!W168,0)</f>
        <v>0</v>
      </c>
      <c r="AA595" s="169">
        <f>IF(AA$2=$A595,Data!X168,0)</f>
        <v>0</v>
      </c>
      <c r="AB595" s="169">
        <f>IF(AB$2=$A595,Data!Y168,0)</f>
        <v>0</v>
      </c>
      <c r="AC595" s="169">
        <f>IF(AC$2=$A595,Data!Z168,0)</f>
        <v>0</v>
      </c>
      <c r="AD595" s="170">
        <f>IF(AD$2=$A595,Data!AA168,0)</f>
        <v>0</v>
      </c>
      <c r="AE595" s="171">
        <f>IF(AE$2=$A595,Data!AB168,0)</f>
        <v>0</v>
      </c>
      <c r="AF595" s="170">
        <f>IF(AF$2=$A595,Data!AC168,0)</f>
        <v>0</v>
      </c>
      <c r="AG595" s="171">
        <f>IF(AG$2=$A595,Data!AD168,0)</f>
        <v>0</v>
      </c>
      <c r="AH595" s="170">
        <f>IF(AH$2=$A595,Data!AE168,0)</f>
        <v>0</v>
      </c>
      <c r="AI595" s="171">
        <f>IF(AI$2=$A595,Data!AF168,0)</f>
        <v>0</v>
      </c>
      <c r="AJ595" s="170">
        <f>IF(AJ$2=$A595,Data!AG168,0)</f>
        <v>0</v>
      </c>
      <c r="AK595" s="171">
        <f>IF(AK$2=$A595,Data!AH168,0)</f>
        <v>0</v>
      </c>
      <c r="AL595" s="170">
        <f>IF(AL$2=$A595,Data!AI168,0)</f>
        <v>0</v>
      </c>
      <c r="AM595" t="str">
        <f t="shared" si="18"/>
        <v>AA</v>
      </c>
      <c r="AN595" t="e">
        <f>+INDEX(Validation!$D$4:$D$250,MATCH(Merge!B595,Validation!$E$4:$E$250,0))</f>
        <v>#N/A</v>
      </c>
      <c r="AO595" s="172">
        <f t="shared" si="19"/>
        <v>0</v>
      </c>
    </row>
    <row r="596" spans="1:41" ht="15" x14ac:dyDescent="0.25">
      <c r="A596">
        <f>Inputs!$H$12</f>
        <v>2</v>
      </c>
      <c r="B596" t="str">
        <f>Inputs!$D$4</f>
        <v>Select Agency…</v>
      </c>
      <c r="C596" s="166" t="str">
        <f>Inputs!$I$6</f>
        <v>(insert code)</v>
      </c>
      <c r="D596" t="str">
        <f>IFERROR(INDEX(Inputs!$I$11:$I$19,MATCH(A596,Inputs!$H$11:$H$19)),"")</f>
        <v>(insert code)</v>
      </c>
      <c r="E596" t="s">
        <v>869</v>
      </c>
      <c r="F596" s="168">
        <f>IF(F$2=$A596,Data!C169,0)</f>
        <v>0</v>
      </c>
      <c r="G596" s="168">
        <f>IF(G$2=$A596,Data!D169,0)</f>
        <v>0</v>
      </c>
      <c r="H596" s="168">
        <f>IF(H$2=$A596,Data!E169,0)</f>
        <v>0</v>
      </c>
      <c r="I596" s="168">
        <f>IF(I$2=$A596,Data!F169,0)</f>
        <v>0</v>
      </c>
      <c r="J596" s="168">
        <f>IF(J$2=$A596,Data!G169,0)</f>
        <v>0</v>
      </c>
      <c r="K596" s="168">
        <f>IF(K$2=$A596,Data!H169,0)</f>
        <v>0</v>
      </c>
      <c r="L596" s="168">
        <f>IF(L$2=$A596,Data!I169,0)</f>
        <v>0</v>
      </c>
      <c r="M596" s="168">
        <f>IF(M$2=$A596,Data!J169,0)</f>
        <v>0</v>
      </c>
      <c r="N596" s="168">
        <f>IF(N$2=$A596,Data!K169,0)</f>
        <v>0</v>
      </c>
      <c r="O596" s="168">
        <f>IF(O$2=$A596,Data!L169,0)</f>
        <v>0</v>
      </c>
      <c r="P596" s="168">
        <f>IF(P$2=$A596,Data!M169,0)</f>
        <v>0</v>
      </c>
      <c r="Q596" s="168">
        <f>IF(Q$2=$A596,Data!N169,0)</f>
        <v>0</v>
      </c>
      <c r="R596" s="169">
        <f>IF(R$2=$A596,Data!O169,0)</f>
        <v>0</v>
      </c>
      <c r="S596" s="169">
        <f>IF(S$2=$A596,Data!P169,0)</f>
        <v>0</v>
      </c>
      <c r="T596" s="169">
        <f>IF(T$2=$A596,Data!Q169,0)</f>
        <v>0</v>
      </c>
      <c r="U596" s="169">
        <f>IF(U$2=$A596,Data!R169,0)</f>
        <v>0</v>
      </c>
      <c r="V596" s="169">
        <f>IF(V$2=$A596,Data!S169,0)</f>
        <v>0</v>
      </c>
      <c r="W596" s="169">
        <f>IF(W$2=$A596,Data!T169,0)</f>
        <v>0</v>
      </c>
      <c r="X596" s="169">
        <f>IF(X$2=$A596,Data!U169,0)</f>
        <v>0</v>
      </c>
      <c r="Y596" s="169">
        <f>IF(Y$2=$A596,Data!V169,0)</f>
        <v>0</v>
      </c>
      <c r="Z596" s="169">
        <f>IF(Z$2=$A596,Data!W169,0)</f>
        <v>0</v>
      </c>
      <c r="AA596" s="169">
        <f>IF(AA$2=$A596,Data!X169,0)</f>
        <v>0</v>
      </c>
      <c r="AB596" s="169">
        <f>IF(AB$2=$A596,Data!Y169,0)</f>
        <v>0</v>
      </c>
      <c r="AC596" s="169">
        <f>IF(AC$2=$A596,Data!Z169,0)</f>
        <v>0</v>
      </c>
      <c r="AD596" s="170">
        <f>IF(AD$2=$A596,Data!AA169,0)</f>
        <v>0</v>
      </c>
      <c r="AE596" s="171">
        <f>IF(AE$2=$A596,Data!AB169,0)</f>
        <v>0</v>
      </c>
      <c r="AF596" s="170">
        <f>IF(AF$2=$A596,Data!AC169,0)</f>
        <v>0</v>
      </c>
      <c r="AG596" s="171">
        <f>IF(AG$2=$A596,Data!AD169,0)</f>
        <v>0</v>
      </c>
      <c r="AH596" s="170">
        <f>IF(AH$2=$A596,Data!AE169,0)</f>
        <v>0</v>
      </c>
      <c r="AI596" s="171">
        <f>IF(AI$2=$A596,Data!AF169,0)</f>
        <v>0</v>
      </c>
      <c r="AJ596" s="170">
        <f>IF(AJ$2=$A596,Data!AG169,0)</f>
        <v>0</v>
      </c>
      <c r="AK596" s="171">
        <f>IF(AK$2=$A596,Data!AH169,0)</f>
        <v>0</v>
      </c>
      <c r="AL596" s="170">
        <f>IF(AL$2=$A596,Data!AI169,0)</f>
        <v>0</v>
      </c>
      <c r="AM596" t="str">
        <f t="shared" si="18"/>
        <v>AA</v>
      </c>
      <c r="AN596" t="e">
        <f>+INDEX(Validation!$D$4:$D$250,MATCH(Merge!B596,Validation!$E$4:$E$250,0))</f>
        <v>#N/A</v>
      </c>
      <c r="AO596" s="172">
        <f t="shared" si="19"/>
        <v>0</v>
      </c>
    </row>
    <row r="597" spans="1:41" ht="15" x14ac:dyDescent="0.25">
      <c r="A597">
        <f>Inputs!$H$12</f>
        <v>2</v>
      </c>
      <c r="B597" t="str">
        <f>Inputs!$D$4</f>
        <v>Select Agency…</v>
      </c>
      <c r="C597" s="166" t="str">
        <f>Inputs!$I$6</f>
        <v>(insert code)</v>
      </c>
      <c r="D597" t="str">
        <f>IFERROR(INDEX(Inputs!$I$11:$I$19,MATCH(A597,Inputs!$H$11:$H$19)),"")</f>
        <v>(insert code)</v>
      </c>
      <c r="E597" t="s">
        <v>869</v>
      </c>
      <c r="F597" s="168">
        <f>IF(F$2=$A597,Data!C170,0)</f>
        <v>0</v>
      </c>
      <c r="G597" s="168">
        <f>IF(G$2=$A597,Data!D170,0)</f>
        <v>0</v>
      </c>
      <c r="H597" s="168">
        <f>IF(H$2=$A597,Data!E170,0)</f>
        <v>0</v>
      </c>
      <c r="I597" s="168">
        <f>IF(I$2=$A597,Data!F170,0)</f>
        <v>0</v>
      </c>
      <c r="J597" s="168">
        <f>IF(J$2=$A597,Data!G170,0)</f>
        <v>0</v>
      </c>
      <c r="K597" s="168">
        <f>IF(K$2=$A597,Data!H170,0)</f>
        <v>0</v>
      </c>
      <c r="L597" s="168">
        <f>IF(L$2=$A597,Data!I170,0)</f>
        <v>0</v>
      </c>
      <c r="M597" s="168">
        <f>IF(M$2=$A597,Data!J170,0)</f>
        <v>0</v>
      </c>
      <c r="N597" s="168">
        <f>IF(N$2=$A597,Data!K170,0)</f>
        <v>0</v>
      </c>
      <c r="O597" s="168">
        <f>IF(O$2=$A597,Data!L170,0)</f>
        <v>0</v>
      </c>
      <c r="P597" s="168">
        <f>IF(P$2=$A597,Data!M170,0)</f>
        <v>0</v>
      </c>
      <c r="Q597" s="168">
        <f>IF(Q$2=$A597,Data!N170,0)</f>
        <v>0</v>
      </c>
      <c r="R597" s="169">
        <f>IF(R$2=$A597,Data!O170,0)</f>
        <v>0</v>
      </c>
      <c r="S597" s="169">
        <f>IF(S$2=$A597,Data!P170,0)</f>
        <v>0</v>
      </c>
      <c r="T597" s="169">
        <f>IF(T$2=$A597,Data!Q170,0)</f>
        <v>0</v>
      </c>
      <c r="U597" s="169">
        <f>IF(U$2=$A597,Data!R170,0)</f>
        <v>0</v>
      </c>
      <c r="V597" s="169">
        <f>IF(V$2=$A597,Data!S170,0)</f>
        <v>0</v>
      </c>
      <c r="W597" s="169">
        <f>IF(W$2=$A597,Data!T170,0)</f>
        <v>0</v>
      </c>
      <c r="X597" s="169">
        <f>IF(X$2=$A597,Data!U170,0)</f>
        <v>0</v>
      </c>
      <c r="Y597" s="169">
        <f>IF(Y$2=$A597,Data!V170,0)</f>
        <v>0</v>
      </c>
      <c r="Z597" s="169">
        <f>IF(Z$2=$A597,Data!W170,0)</f>
        <v>0</v>
      </c>
      <c r="AA597" s="169">
        <f>IF(AA$2=$A597,Data!X170,0)</f>
        <v>0</v>
      </c>
      <c r="AB597" s="169">
        <f>IF(AB$2=$A597,Data!Y170,0)</f>
        <v>0</v>
      </c>
      <c r="AC597" s="169">
        <f>IF(AC$2=$A597,Data!Z170,0)</f>
        <v>0</v>
      </c>
      <c r="AD597" s="170">
        <f>IF(AD$2=$A597,Data!AA170,0)</f>
        <v>0</v>
      </c>
      <c r="AE597" s="171">
        <f>IF(AE$2=$A597,Data!AB170,0)</f>
        <v>0</v>
      </c>
      <c r="AF597" s="170">
        <f>IF(AF$2=$A597,Data!AC170,0)</f>
        <v>0</v>
      </c>
      <c r="AG597" s="171">
        <f>IF(AG$2=$A597,Data!AD170,0)</f>
        <v>0</v>
      </c>
      <c r="AH597" s="170">
        <f>IF(AH$2=$A597,Data!AE170,0)</f>
        <v>0</v>
      </c>
      <c r="AI597" s="171">
        <f>IF(AI$2=$A597,Data!AF170,0)</f>
        <v>0</v>
      </c>
      <c r="AJ597" s="170">
        <f>IF(AJ$2=$A597,Data!AG170,0)</f>
        <v>0</v>
      </c>
      <c r="AK597" s="171">
        <f>IF(AK$2=$A597,Data!AH170,0)</f>
        <v>0</v>
      </c>
      <c r="AL597" s="170">
        <f>IF(AL$2=$A597,Data!AI170,0)</f>
        <v>0</v>
      </c>
      <c r="AM597" t="str">
        <f t="shared" si="18"/>
        <v>AA</v>
      </c>
      <c r="AN597" t="e">
        <f>+INDEX(Validation!$D$4:$D$250,MATCH(Merge!B597,Validation!$E$4:$E$250,0))</f>
        <v>#N/A</v>
      </c>
      <c r="AO597" s="172">
        <f t="shared" si="19"/>
        <v>0</v>
      </c>
    </row>
    <row r="598" spans="1:41" ht="15" x14ac:dyDescent="0.25">
      <c r="A598">
        <f>Inputs!$H$12</f>
        <v>2</v>
      </c>
      <c r="B598" t="str">
        <f>Inputs!$D$4</f>
        <v>Select Agency…</v>
      </c>
      <c r="C598" s="166" t="str">
        <f>Inputs!$I$6</f>
        <v>(insert code)</v>
      </c>
      <c r="D598" t="str">
        <f>IFERROR(INDEX(Inputs!$I$11:$I$19,MATCH(A598,Inputs!$H$11:$H$19)),"")</f>
        <v>(insert code)</v>
      </c>
      <c r="E598" t="s">
        <v>869</v>
      </c>
      <c r="F598" s="168">
        <f>IF(F$2=$A598,Data!C171,0)</f>
        <v>0</v>
      </c>
      <c r="G598" s="168">
        <f>IF(G$2=$A598,Data!D171,0)</f>
        <v>0</v>
      </c>
      <c r="H598" s="168">
        <f>IF(H$2=$A598,Data!E171,0)</f>
        <v>0</v>
      </c>
      <c r="I598" s="168">
        <f>IF(I$2=$A598,Data!F171,0)</f>
        <v>0</v>
      </c>
      <c r="J598" s="168">
        <f>IF(J$2=$A598,Data!G171,0)</f>
        <v>0</v>
      </c>
      <c r="K598" s="168">
        <f>IF(K$2=$A598,Data!H171,0)</f>
        <v>0</v>
      </c>
      <c r="L598" s="168">
        <f>IF(L$2=$A598,Data!I171,0)</f>
        <v>0</v>
      </c>
      <c r="M598" s="168">
        <f>IF(M$2=$A598,Data!J171,0)</f>
        <v>0</v>
      </c>
      <c r="N598" s="168">
        <f>IF(N$2=$A598,Data!K171,0)</f>
        <v>0</v>
      </c>
      <c r="O598" s="168">
        <f>IF(O$2=$A598,Data!L171,0)</f>
        <v>0</v>
      </c>
      <c r="P598" s="168">
        <f>IF(P$2=$A598,Data!M171,0)</f>
        <v>0</v>
      </c>
      <c r="Q598" s="168">
        <f>IF(Q$2=$A598,Data!N171,0)</f>
        <v>0</v>
      </c>
      <c r="R598" s="169">
        <f>IF(R$2=$A598,Data!O171,0)</f>
        <v>0</v>
      </c>
      <c r="S598" s="169">
        <f>IF(S$2=$A598,Data!P171,0)</f>
        <v>0</v>
      </c>
      <c r="T598" s="169">
        <f>IF(T$2=$A598,Data!Q171,0)</f>
        <v>0</v>
      </c>
      <c r="U598" s="169">
        <f>IF(U$2=$A598,Data!R171,0)</f>
        <v>0</v>
      </c>
      <c r="V598" s="169">
        <f>IF(V$2=$A598,Data!S171,0)</f>
        <v>0</v>
      </c>
      <c r="W598" s="169">
        <f>IF(W$2=$A598,Data!T171,0)</f>
        <v>0</v>
      </c>
      <c r="X598" s="169">
        <f>IF(X$2=$A598,Data!U171,0)</f>
        <v>0</v>
      </c>
      <c r="Y598" s="169">
        <f>IF(Y$2=$A598,Data!V171,0)</f>
        <v>0</v>
      </c>
      <c r="Z598" s="169">
        <f>IF(Z$2=$A598,Data!W171,0)</f>
        <v>0</v>
      </c>
      <c r="AA598" s="169">
        <f>IF(AA$2=$A598,Data!X171,0)</f>
        <v>0</v>
      </c>
      <c r="AB598" s="169">
        <f>IF(AB$2=$A598,Data!Y171,0)</f>
        <v>0</v>
      </c>
      <c r="AC598" s="169">
        <f>IF(AC$2=$A598,Data!Z171,0)</f>
        <v>0</v>
      </c>
      <c r="AD598" s="170">
        <f>IF(AD$2=$A598,Data!AA171,0)</f>
        <v>0</v>
      </c>
      <c r="AE598" s="171">
        <f>IF(AE$2=$A598,Data!AB171,0)</f>
        <v>0</v>
      </c>
      <c r="AF598" s="170">
        <f>IF(AF$2=$A598,Data!AC171,0)</f>
        <v>0</v>
      </c>
      <c r="AG598" s="171">
        <f>IF(AG$2=$A598,Data!AD171,0)</f>
        <v>0</v>
      </c>
      <c r="AH598" s="170">
        <f>IF(AH$2=$A598,Data!AE171,0)</f>
        <v>0</v>
      </c>
      <c r="AI598" s="171">
        <f>IF(AI$2=$A598,Data!AF171,0)</f>
        <v>0</v>
      </c>
      <c r="AJ598" s="170">
        <f>IF(AJ$2=$A598,Data!AG171,0)</f>
        <v>0</v>
      </c>
      <c r="AK598" s="171">
        <f>IF(AK$2=$A598,Data!AH171,0)</f>
        <v>0</v>
      </c>
      <c r="AL598" s="170">
        <f>IF(AL$2=$A598,Data!AI171,0)</f>
        <v>0</v>
      </c>
      <c r="AM598" t="str">
        <f t="shared" si="18"/>
        <v>AA</v>
      </c>
      <c r="AN598" t="e">
        <f>+INDEX(Validation!$D$4:$D$250,MATCH(Merge!B598,Validation!$E$4:$E$250,0))</f>
        <v>#N/A</v>
      </c>
      <c r="AO598" s="172">
        <f t="shared" si="19"/>
        <v>0</v>
      </c>
    </row>
    <row r="599" spans="1:41" ht="15" x14ac:dyDescent="0.25">
      <c r="A599">
        <f>Inputs!$H$12</f>
        <v>2</v>
      </c>
      <c r="B599" t="str">
        <f>Inputs!$D$4</f>
        <v>Select Agency…</v>
      </c>
      <c r="C599" s="166" t="str">
        <f>Inputs!$I$6</f>
        <v>(insert code)</v>
      </c>
      <c r="D599" t="str">
        <f>IFERROR(INDEX(Inputs!$I$11:$I$19,MATCH(A599,Inputs!$H$11:$H$19)),"")</f>
        <v>(insert code)</v>
      </c>
      <c r="E599" t="s">
        <v>869</v>
      </c>
      <c r="F599" s="168">
        <f>IF(F$2=$A599,Data!C172,0)</f>
        <v>0</v>
      </c>
      <c r="G599" s="168">
        <f>IF(G$2=$A599,Data!D172,0)</f>
        <v>0</v>
      </c>
      <c r="H599" s="168">
        <f>IF(H$2=$A599,Data!E172,0)</f>
        <v>0</v>
      </c>
      <c r="I599" s="168">
        <f>IF(I$2=$A599,Data!F172,0)</f>
        <v>0</v>
      </c>
      <c r="J599" s="168">
        <f>IF(J$2=$A599,Data!G172,0)</f>
        <v>0</v>
      </c>
      <c r="K599" s="168">
        <f>IF(K$2=$A599,Data!H172,0)</f>
        <v>0</v>
      </c>
      <c r="L599" s="168">
        <f>IF(L$2=$A599,Data!I172,0)</f>
        <v>0</v>
      </c>
      <c r="M599" s="168">
        <f>IF(M$2=$A599,Data!J172,0)</f>
        <v>0</v>
      </c>
      <c r="N599" s="168">
        <f>IF(N$2=$A599,Data!K172,0)</f>
        <v>0</v>
      </c>
      <c r="O599" s="168">
        <f>IF(O$2=$A599,Data!L172,0)</f>
        <v>0</v>
      </c>
      <c r="P599" s="168">
        <f>IF(P$2=$A599,Data!M172,0)</f>
        <v>0</v>
      </c>
      <c r="Q599" s="168">
        <f>IF(Q$2=$A599,Data!N172,0)</f>
        <v>0</v>
      </c>
      <c r="R599" s="169">
        <f>IF(R$2=$A599,Data!O172,0)</f>
        <v>0</v>
      </c>
      <c r="S599" s="169">
        <f>IF(S$2=$A599,Data!P172,0)</f>
        <v>0</v>
      </c>
      <c r="T599" s="169">
        <f>IF(T$2=$A599,Data!Q172,0)</f>
        <v>0</v>
      </c>
      <c r="U599" s="169">
        <f>IF(U$2=$A599,Data!R172,0)</f>
        <v>0</v>
      </c>
      <c r="V599" s="169">
        <f>IF(V$2=$A599,Data!S172,0)</f>
        <v>0</v>
      </c>
      <c r="W599" s="169">
        <f>IF(W$2=$A599,Data!T172,0)</f>
        <v>0</v>
      </c>
      <c r="X599" s="169">
        <f>IF(X$2=$A599,Data!U172,0)</f>
        <v>0</v>
      </c>
      <c r="Y599" s="169">
        <f>IF(Y$2=$A599,Data!V172,0)</f>
        <v>0</v>
      </c>
      <c r="Z599" s="169">
        <f>IF(Z$2=$A599,Data!W172,0)</f>
        <v>0</v>
      </c>
      <c r="AA599" s="169">
        <f>IF(AA$2=$A599,Data!X172,0)</f>
        <v>0</v>
      </c>
      <c r="AB599" s="169">
        <f>IF(AB$2=$A599,Data!Y172,0)</f>
        <v>0</v>
      </c>
      <c r="AC599" s="169">
        <f>IF(AC$2=$A599,Data!Z172,0)</f>
        <v>0</v>
      </c>
      <c r="AD599" s="170">
        <f>IF(AD$2=$A599,Data!AA172,0)</f>
        <v>0</v>
      </c>
      <c r="AE599" s="171">
        <f>IF(AE$2=$A599,Data!AB172,0)</f>
        <v>0</v>
      </c>
      <c r="AF599" s="170">
        <f>IF(AF$2=$A599,Data!AC172,0)</f>
        <v>0</v>
      </c>
      <c r="AG599" s="171">
        <f>IF(AG$2=$A599,Data!AD172,0)</f>
        <v>0</v>
      </c>
      <c r="AH599" s="170">
        <f>IF(AH$2=$A599,Data!AE172,0)</f>
        <v>0</v>
      </c>
      <c r="AI599" s="171">
        <f>IF(AI$2=$A599,Data!AF172,0)</f>
        <v>0</v>
      </c>
      <c r="AJ599" s="170">
        <f>IF(AJ$2=$A599,Data!AG172,0)</f>
        <v>0</v>
      </c>
      <c r="AK599" s="171">
        <f>IF(AK$2=$A599,Data!AH172,0)</f>
        <v>0</v>
      </c>
      <c r="AL599" s="170">
        <f>IF(AL$2=$A599,Data!AI172,0)</f>
        <v>0</v>
      </c>
      <c r="AM599" t="str">
        <f t="shared" si="18"/>
        <v>AA</v>
      </c>
      <c r="AN599" t="e">
        <f>+INDEX(Validation!$D$4:$D$250,MATCH(Merge!B599,Validation!$E$4:$E$250,0))</f>
        <v>#N/A</v>
      </c>
      <c r="AO599" s="172">
        <f t="shared" si="19"/>
        <v>0</v>
      </c>
    </row>
    <row r="600" spans="1:41" ht="15" x14ac:dyDescent="0.25">
      <c r="A600">
        <f>Inputs!$H$12</f>
        <v>2</v>
      </c>
      <c r="B600" t="str">
        <f>Inputs!$D$4</f>
        <v>Select Agency…</v>
      </c>
      <c r="C600" s="166" t="str">
        <f>Inputs!$I$6</f>
        <v>(insert code)</v>
      </c>
      <c r="D600" t="str">
        <f>IFERROR(INDEX(Inputs!$I$11:$I$19,MATCH(A600,Inputs!$H$11:$H$19)),"")</f>
        <v>(insert code)</v>
      </c>
      <c r="E600" t="s">
        <v>869</v>
      </c>
      <c r="F600" s="168">
        <f>IF(F$2=$A600,Data!C173,0)</f>
        <v>0</v>
      </c>
      <c r="G600" s="168">
        <f>IF(G$2=$A600,Data!D173,0)</f>
        <v>0</v>
      </c>
      <c r="H600" s="168">
        <f>IF(H$2=$A600,Data!E173,0)</f>
        <v>0</v>
      </c>
      <c r="I600" s="168">
        <f>IF(I$2=$A600,Data!F173,0)</f>
        <v>0</v>
      </c>
      <c r="J600" s="168">
        <f>IF(J$2=$A600,Data!G173,0)</f>
        <v>0</v>
      </c>
      <c r="K600" s="168">
        <f>IF(K$2=$A600,Data!H173,0)</f>
        <v>0</v>
      </c>
      <c r="L600" s="168">
        <f>IF(L$2=$A600,Data!I173,0)</f>
        <v>0</v>
      </c>
      <c r="M600" s="168">
        <f>IF(M$2=$A600,Data!J173,0)</f>
        <v>0</v>
      </c>
      <c r="N600" s="168">
        <f>IF(N$2=$A600,Data!K173,0)</f>
        <v>0</v>
      </c>
      <c r="O600" s="168">
        <f>IF(O$2=$A600,Data!L173,0)</f>
        <v>0</v>
      </c>
      <c r="P600" s="168">
        <f>IF(P$2=$A600,Data!M173,0)</f>
        <v>0</v>
      </c>
      <c r="Q600" s="168">
        <f>IF(Q$2=$A600,Data!N173,0)</f>
        <v>0</v>
      </c>
      <c r="R600" s="169">
        <f>IF(R$2=$A600,Data!O173,0)</f>
        <v>0</v>
      </c>
      <c r="S600" s="169">
        <f>IF(S$2=$A600,Data!P173,0)</f>
        <v>0</v>
      </c>
      <c r="T600" s="169">
        <f>IF(T$2=$A600,Data!Q173,0)</f>
        <v>0</v>
      </c>
      <c r="U600" s="169">
        <f>IF(U$2=$A600,Data!R173,0)</f>
        <v>0</v>
      </c>
      <c r="V600" s="169">
        <f>IF(V$2=$A600,Data!S173,0)</f>
        <v>0</v>
      </c>
      <c r="W600" s="169">
        <f>IF(W$2=$A600,Data!T173,0)</f>
        <v>0</v>
      </c>
      <c r="X600" s="169">
        <f>IF(X$2=$A600,Data!U173,0)</f>
        <v>0</v>
      </c>
      <c r="Y600" s="169">
        <f>IF(Y$2=$A600,Data!V173,0)</f>
        <v>0</v>
      </c>
      <c r="Z600" s="169">
        <f>IF(Z$2=$A600,Data!W173,0)</f>
        <v>0</v>
      </c>
      <c r="AA600" s="169">
        <f>IF(AA$2=$A600,Data!X173,0)</f>
        <v>0</v>
      </c>
      <c r="AB600" s="169">
        <f>IF(AB$2=$A600,Data!Y173,0)</f>
        <v>0</v>
      </c>
      <c r="AC600" s="169">
        <f>IF(AC$2=$A600,Data!Z173,0)</f>
        <v>0</v>
      </c>
      <c r="AD600" s="170">
        <f>IF(AD$2=$A600,Data!AA173,0)</f>
        <v>0</v>
      </c>
      <c r="AE600" s="171">
        <f>IF(AE$2=$A600,Data!AB173,0)</f>
        <v>0</v>
      </c>
      <c r="AF600" s="170">
        <f>IF(AF$2=$A600,Data!AC173,0)</f>
        <v>0</v>
      </c>
      <c r="AG600" s="171">
        <f>IF(AG$2=$A600,Data!AD173,0)</f>
        <v>0</v>
      </c>
      <c r="AH600" s="170">
        <f>IF(AH$2=$A600,Data!AE173,0)</f>
        <v>0</v>
      </c>
      <c r="AI600" s="171">
        <f>IF(AI$2=$A600,Data!AF173,0)</f>
        <v>0</v>
      </c>
      <c r="AJ600" s="170">
        <f>IF(AJ$2=$A600,Data!AG173,0)</f>
        <v>0</v>
      </c>
      <c r="AK600" s="171">
        <f>IF(AK$2=$A600,Data!AH173,0)</f>
        <v>0</v>
      </c>
      <c r="AL600" s="170">
        <f>IF(AL$2=$A600,Data!AI173,0)</f>
        <v>0</v>
      </c>
      <c r="AM600" t="str">
        <f t="shared" si="18"/>
        <v>AA</v>
      </c>
      <c r="AN600" t="e">
        <f>+INDEX(Validation!$D$4:$D$250,MATCH(Merge!B600,Validation!$E$4:$E$250,0))</f>
        <v>#N/A</v>
      </c>
      <c r="AO600" s="172">
        <f t="shared" si="19"/>
        <v>0</v>
      </c>
    </row>
    <row r="601" spans="1:41" ht="15" x14ac:dyDescent="0.25">
      <c r="A601">
        <f>Inputs!$H$12</f>
        <v>2</v>
      </c>
      <c r="B601" t="str">
        <f>Inputs!$D$4</f>
        <v>Select Agency…</v>
      </c>
      <c r="C601" s="166" t="str">
        <f>Inputs!$I$6</f>
        <v>(insert code)</v>
      </c>
      <c r="D601" t="str">
        <f>IFERROR(INDEX(Inputs!$I$11:$I$19,MATCH(A601,Inputs!$H$11:$H$19)),"")</f>
        <v>(insert code)</v>
      </c>
      <c r="E601" t="s">
        <v>869</v>
      </c>
      <c r="F601" s="168">
        <f>IF(F$2=$A601,Data!C174,0)</f>
        <v>0</v>
      </c>
      <c r="G601" s="168">
        <f>IF(G$2=$A601,Data!D174,0)</f>
        <v>0</v>
      </c>
      <c r="H601" s="168">
        <f>IF(H$2=$A601,Data!E174,0)</f>
        <v>0</v>
      </c>
      <c r="I601" s="168">
        <f>IF(I$2=$A601,Data!F174,0)</f>
        <v>0</v>
      </c>
      <c r="J601" s="168">
        <f>IF(J$2=$A601,Data!G174,0)</f>
        <v>0</v>
      </c>
      <c r="K601" s="168">
        <f>IF(K$2=$A601,Data!H174,0)</f>
        <v>0</v>
      </c>
      <c r="L601" s="168">
        <f>IF(L$2=$A601,Data!I174,0)</f>
        <v>0</v>
      </c>
      <c r="M601" s="168">
        <f>IF(M$2=$A601,Data!J174,0)</f>
        <v>0</v>
      </c>
      <c r="N601" s="168">
        <f>IF(N$2=$A601,Data!K174,0)</f>
        <v>0</v>
      </c>
      <c r="O601" s="168">
        <f>IF(O$2=$A601,Data!L174,0)</f>
        <v>0</v>
      </c>
      <c r="P601" s="168">
        <f>IF(P$2=$A601,Data!M174,0)</f>
        <v>0</v>
      </c>
      <c r="Q601" s="168">
        <f>IF(Q$2=$A601,Data!N174,0)</f>
        <v>0</v>
      </c>
      <c r="R601" s="169">
        <f>IF(R$2=$A601,Data!O174,0)</f>
        <v>0</v>
      </c>
      <c r="S601" s="169">
        <f>IF(S$2=$A601,Data!P174,0)</f>
        <v>0</v>
      </c>
      <c r="T601" s="169">
        <f>IF(T$2=$A601,Data!Q174,0)</f>
        <v>0</v>
      </c>
      <c r="U601" s="169">
        <f>IF(U$2=$A601,Data!R174,0)</f>
        <v>0</v>
      </c>
      <c r="V601" s="169">
        <f>IF(V$2=$A601,Data!S174,0)</f>
        <v>0</v>
      </c>
      <c r="W601" s="169">
        <f>IF(W$2=$A601,Data!T174,0)</f>
        <v>0</v>
      </c>
      <c r="X601" s="169">
        <f>IF(X$2=$A601,Data!U174,0)</f>
        <v>0</v>
      </c>
      <c r="Y601" s="169">
        <f>IF(Y$2=$A601,Data!V174,0)</f>
        <v>0</v>
      </c>
      <c r="Z601" s="169">
        <f>IF(Z$2=$A601,Data!W174,0)</f>
        <v>0</v>
      </c>
      <c r="AA601" s="169">
        <f>IF(AA$2=$A601,Data!X174,0)</f>
        <v>0</v>
      </c>
      <c r="AB601" s="169">
        <f>IF(AB$2=$A601,Data!Y174,0)</f>
        <v>0</v>
      </c>
      <c r="AC601" s="169">
        <f>IF(AC$2=$A601,Data!Z174,0)</f>
        <v>0</v>
      </c>
      <c r="AD601" s="170">
        <f>IF(AD$2=$A601,Data!AA174,0)</f>
        <v>0</v>
      </c>
      <c r="AE601" s="171">
        <f>IF(AE$2=$A601,Data!AB174,0)</f>
        <v>0</v>
      </c>
      <c r="AF601" s="170">
        <f>IF(AF$2=$A601,Data!AC174,0)</f>
        <v>0</v>
      </c>
      <c r="AG601" s="171">
        <f>IF(AG$2=$A601,Data!AD174,0)</f>
        <v>0</v>
      </c>
      <c r="AH601" s="170">
        <f>IF(AH$2=$A601,Data!AE174,0)</f>
        <v>0</v>
      </c>
      <c r="AI601" s="171">
        <f>IF(AI$2=$A601,Data!AF174,0)</f>
        <v>0</v>
      </c>
      <c r="AJ601" s="170">
        <f>IF(AJ$2=$A601,Data!AG174,0)</f>
        <v>0</v>
      </c>
      <c r="AK601" s="171">
        <f>IF(AK$2=$A601,Data!AH174,0)</f>
        <v>0</v>
      </c>
      <c r="AL601" s="170">
        <f>IF(AL$2=$A601,Data!AI174,0)</f>
        <v>0</v>
      </c>
      <c r="AM601" t="str">
        <f t="shared" si="18"/>
        <v>AA</v>
      </c>
      <c r="AN601" t="e">
        <f>+INDEX(Validation!$D$4:$D$250,MATCH(Merge!B601,Validation!$E$4:$E$250,0))</f>
        <v>#N/A</v>
      </c>
      <c r="AO601" s="172">
        <f t="shared" si="19"/>
        <v>0</v>
      </c>
    </row>
    <row r="602" spans="1:41" ht="15" x14ac:dyDescent="0.25">
      <c r="A602">
        <f>Inputs!$H$12</f>
        <v>2</v>
      </c>
      <c r="B602" t="str">
        <f>Inputs!$D$4</f>
        <v>Select Agency…</v>
      </c>
      <c r="C602" s="166" t="str">
        <f>Inputs!$I$6</f>
        <v>(insert code)</v>
      </c>
      <c r="D602" t="str">
        <f>IFERROR(INDEX(Inputs!$I$11:$I$19,MATCH(A602,Inputs!$H$11:$H$19)),"")</f>
        <v>(insert code)</v>
      </c>
      <c r="E602" t="s">
        <v>869</v>
      </c>
      <c r="F602" s="168">
        <f>IF(F$2=$A602,Data!C175,0)</f>
        <v>0</v>
      </c>
      <c r="G602" s="168">
        <f>IF(G$2=$A602,Data!D175,0)</f>
        <v>0</v>
      </c>
      <c r="H602" s="168">
        <f>IF(H$2=$A602,Data!E175,0)</f>
        <v>0</v>
      </c>
      <c r="I602" s="168">
        <f>IF(I$2=$A602,Data!F175,0)</f>
        <v>0</v>
      </c>
      <c r="J602" s="168">
        <f>IF(J$2=$A602,Data!G175,0)</f>
        <v>0</v>
      </c>
      <c r="K602" s="168">
        <f>IF(K$2=$A602,Data!H175,0)</f>
        <v>0</v>
      </c>
      <c r="L602" s="168">
        <f>IF(L$2=$A602,Data!I175,0)</f>
        <v>0</v>
      </c>
      <c r="M602" s="168">
        <f>IF(M$2=$A602,Data!J175,0)</f>
        <v>0</v>
      </c>
      <c r="N602" s="168">
        <f>IF(N$2=$A602,Data!K175,0)</f>
        <v>0</v>
      </c>
      <c r="O602" s="168">
        <f>IF(O$2=$A602,Data!L175,0)</f>
        <v>0</v>
      </c>
      <c r="P602" s="168">
        <f>IF(P$2=$A602,Data!M175,0)</f>
        <v>0</v>
      </c>
      <c r="Q602" s="168">
        <f>IF(Q$2=$A602,Data!N175,0)</f>
        <v>0</v>
      </c>
      <c r="R602" s="169">
        <f>IF(R$2=$A602,Data!O175,0)</f>
        <v>0</v>
      </c>
      <c r="S602" s="169">
        <f>IF(S$2=$A602,Data!P175,0)</f>
        <v>0</v>
      </c>
      <c r="T602" s="169">
        <f>IF(T$2=$A602,Data!Q175,0)</f>
        <v>0</v>
      </c>
      <c r="U602" s="169">
        <f>IF(U$2=$A602,Data!R175,0)</f>
        <v>0</v>
      </c>
      <c r="V602" s="169">
        <f>IF(V$2=$A602,Data!S175,0)</f>
        <v>0</v>
      </c>
      <c r="W602" s="169">
        <f>IF(W$2=$A602,Data!T175,0)</f>
        <v>0</v>
      </c>
      <c r="X602" s="169">
        <f>IF(X$2=$A602,Data!U175,0)</f>
        <v>0</v>
      </c>
      <c r="Y602" s="169">
        <f>IF(Y$2=$A602,Data!V175,0)</f>
        <v>0</v>
      </c>
      <c r="Z602" s="169">
        <f>IF(Z$2=$A602,Data!W175,0)</f>
        <v>0</v>
      </c>
      <c r="AA602" s="169">
        <f>IF(AA$2=$A602,Data!X175,0)</f>
        <v>0</v>
      </c>
      <c r="AB602" s="169">
        <f>IF(AB$2=$A602,Data!Y175,0)</f>
        <v>0</v>
      </c>
      <c r="AC602" s="169">
        <f>IF(AC$2=$A602,Data!Z175,0)</f>
        <v>0</v>
      </c>
      <c r="AD602" s="170">
        <f>IF(AD$2=$A602,Data!AA175,0)</f>
        <v>0</v>
      </c>
      <c r="AE602" s="171">
        <f>IF(AE$2=$A602,Data!AB175,0)</f>
        <v>0</v>
      </c>
      <c r="AF602" s="170">
        <f>IF(AF$2=$A602,Data!AC175,0)</f>
        <v>0</v>
      </c>
      <c r="AG602" s="171">
        <f>IF(AG$2=$A602,Data!AD175,0)</f>
        <v>0</v>
      </c>
      <c r="AH602" s="170">
        <f>IF(AH$2=$A602,Data!AE175,0)</f>
        <v>0</v>
      </c>
      <c r="AI602" s="171">
        <f>IF(AI$2=$A602,Data!AF175,0)</f>
        <v>0</v>
      </c>
      <c r="AJ602" s="170">
        <f>IF(AJ$2=$A602,Data!AG175,0)</f>
        <v>0</v>
      </c>
      <c r="AK602" s="171">
        <f>IF(AK$2=$A602,Data!AH175,0)</f>
        <v>0</v>
      </c>
      <c r="AL602" s="170">
        <f>IF(AL$2=$A602,Data!AI175,0)</f>
        <v>0</v>
      </c>
      <c r="AM602" t="str">
        <f t="shared" si="18"/>
        <v>AA</v>
      </c>
      <c r="AN602" t="e">
        <f>+INDEX(Validation!$D$4:$D$250,MATCH(Merge!B602,Validation!$E$4:$E$250,0))</f>
        <v>#N/A</v>
      </c>
      <c r="AO602" s="172">
        <f t="shared" si="19"/>
        <v>0</v>
      </c>
    </row>
    <row r="603" spans="1:41" ht="15" x14ac:dyDescent="0.25">
      <c r="A603">
        <f>Inputs!$H$12</f>
        <v>2</v>
      </c>
      <c r="B603" t="str">
        <f>Inputs!$D$4</f>
        <v>Select Agency…</v>
      </c>
      <c r="C603" s="166" t="str">
        <f>Inputs!$I$6</f>
        <v>(insert code)</v>
      </c>
      <c r="D603" t="str">
        <f>IFERROR(INDEX(Inputs!$I$11:$I$19,MATCH(A603,Inputs!$H$11:$H$19)),"")</f>
        <v>(insert code)</v>
      </c>
      <c r="E603" t="s">
        <v>869</v>
      </c>
      <c r="F603" s="168">
        <f>IF(F$2=$A603,Data!C176,0)</f>
        <v>0</v>
      </c>
      <c r="G603" s="168">
        <f>IF(G$2=$A603,Data!D176,0)</f>
        <v>0</v>
      </c>
      <c r="H603" s="168">
        <f>IF(H$2=$A603,Data!E176,0)</f>
        <v>0</v>
      </c>
      <c r="I603" s="168">
        <f>IF(I$2=$A603,Data!F176,0)</f>
        <v>0</v>
      </c>
      <c r="J603" s="168">
        <f>IF(J$2=$A603,Data!G176,0)</f>
        <v>0</v>
      </c>
      <c r="K603" s="168">
        <f>IF(K$2=$A603,Data!H176,0)</f>
        <v>0</v>
      </c>
      <c r="L603" s="168">
        <f>IF(L$2=$A603,Data!I176,0)</f>
        <v>0</v>
      </c>
      <c r="M603" s="168">
        <f>IF(M$2=$A603,Data!J176,0)</f>
        <v>0</v>
      </c>
      <c r="N603" s="168">
        <f>IF(N$2=$A603,Data!K176,0)</f>
        <v>0</v>
      </c>
      <c r="O603" s="168">
        <f>IF(O$2=$A603,Data!L176,0)</f>
        <v>0</v>
      </c>
      <c r="P603" s="168">
        <f>IF(P$2=$A603,Data!M176,0)</f>
        <v>0</v>
      </c>
      <c r="Q603" s="168">
        <f>IF(Q$2=$A603,Data!N176,0)</f>
        <v>0</v>
      </c>
      <c r="R603" s="169">
        <f>IF(R$2=$A603,Data!O176,0)</f>
        <v>0</v>
      </c>
      <c r="S603" s="169">
        <f>IF(S$2=$A603,Data!P176,0)</f>
        <v>0</v>
      </c>
      <c r="T603" s="169">
        <f>IF(T$2=$A603,Data!Q176,0)</f>
        <v>0</v>
      </c>
      <c r="U603" s="169">
        <f>IF(U$2=$A603,Data!R176,0)</f>
        <v>0</v>
      </c>
      <c r="V603" s="169">
        <f>IF(V$2=$A603,Data!S176,0)</f>
        <v>0</v>
      </c>
      <c r="W603" s="169">
        <f>IF(W$2=$A603,Data!T176,0)</f>
        <v>0</v>
      </c>
      <c r="X603" s="169">
        <f>IF(X$2=$A603,Data!U176,0)</f>
        <v>0</v>
      </c>
      <c r="Y603" s="169">
        <f>IF(Y$2=$A603,Data!V176,0)</f>
        <v>0</v>
      </c>
      <c r="Z603" s="169">
        <f>IF(Z$2=$A603,Data!W176,0)</f>
        <v>0</v>
      </c>
      <c r="AA603" s="169">
        <f>IF(AA$2=$A603,Data!X176,0)</f>
        <v>0</v>
      </c>
      <c r="AB603" s="169">
        <f>IF(AB$2=$A603,Data!Y176,0)</f>
        <v>0</v>
      </c>
      <c r="AC603" s="169">
        <f>IF(AC$2=$A603,Data!Z176,0)</f>
        <v>0</v>
      </c>
      <c r="AD603" s="170">
        <f>IF(AD$2=$A603,Data!AA176,0)</f>
        <v>0</v>
      </c>
      <c r="AE603" s="171">
        <f>IF(AE$2=$A603,Data!AB176,0)</f>
        <v>0</v>
      </c>
      <c r="AF603" s="170">
        <f>IF(AF$2=$A603,Data!AC176,0)</f>
        <v>0</v>
      </c>
      <c r="AG603" s="171">
        <f>IF(AG$2=$A603,Data!AD176,0)</f>
        <v>0</v>
      </c>
      <c r="AH603" s="170">
        <f>IF(AH$2=$A603,Data!AE176,0)</f>
        <v>0</v>
      </c>
      <c r="AI603" s="171">
        <f>IF(AI$2=$A603,Data!AF176,0)</f>
        <v>0</v>
      </c>
      <c r="AJ603" s="170">
        <f>IF(AJ$2=$A603,Data!AG176,0)</f>
        <v>0</v>
      </c>
      <c r="AK603" s="171">
        <f>IF(AK$2=$A603,Data!AH176,0)</f>
        <v>0</v>
      </c>
      <c r="AL603" s="170">
        <f>IF(AL$2=$A603,Data!AI176,0)</f>
        <v>0</v>
      </c>
      <c r="AM603" t="str">
        <f t="shared" si="18"/>
        <v>AA</v>
      </c>
      <c r="AN603" t="e">
        <f>+INDEX(Validation!$D$4:$D$250,MATCH(Merge!B603,Validation!$E$4:$E$250,0))</f>
        <v>#N/A</v>
      </c>
      <c r="AO603" s="172">
        <f t="shared" si="19"/>
        <v>0</v>
      </c>
    </row>
    <row r="604" spans="1:41" ht="15" x14ac:dyDescent="0.25">
      <c r="A604">
        <f>Inputs!$H$12</f>
        <v>2</v>
      </c>
      <c r="B604" t="str">
        <f>Inputs!$D$4</f>
        <v>Select Agency…</v>
      </c>
      <c r="C604" s="166" t="str">
        <f>Inputs!$I$6</f>
        <v>(insert code)</v>
      </c>
      <c r="D604" t="str">
        <f>IFERROR(INDEX(Inputs!$I$11:$I$19,MATCH(A604,Inputs!$H$11:$H$19)),"")</f>
        <v>(insert code)</v>
      </c>
      <c r="E604" t="s">
        <v>869</v>
      </c>
      <c r="F604" s="168">
        <f>IF(F$2=$A604,Data!C177,0)</f>
        <v>0</v>
      </c>
      <c r="G604" s="168">
        <f>IF(G$2=$A604,Data!D177,0)</f>
        <v>0</v>
      </c>
      <c r="H604" s="168">
        <f>IF(H$2=$A604,Data!E177,0)</f>
        <v>0</v>
      </c>
      <c r="I604" s="168">
        <f>IF(I$2=$A604,Data!F177,0)</f>
        <v>0</v>
      </c>
      <c r="J604" s="168">
        <f>IF(J$2=$A604,Data!G177,0)</f>
        <v>0</v>
      </c>
      <c r="K604" s="168">
        <f>IF(K$2=$A604,Data!H177,0)</f>
        <v>0</v>
      </c>
      <c r="L604" s="168">
        <f>IF(L$2=$A604,Data!I177,0)</f>
        <v>0</v>
      </c>
      <c r="M604" s="168">
        <f>IF(M$2=$A604,Data!J177,0)</f>
        <v>0</v>
      </c>
      <c r="N604" s="168">
        <f>IF(N$2=$A604,Data!K177,0)</f>
        <v>0</v>
      </c>
      <c r="O604" s="168">
        <f>IF(O$2=$A604,Data!L177,0)</f>
        <v>0</v>
      </c>
      <c r="P604" s="168">
        <f>IF(P$2=$A604,Data!M177,0)</f>
        <v>0</v>
      </c>
      <c r="Q604" s="168">
        <f>IF(Q$2=$A604,Data!N177,0)</f>
        <v>0</v>
      </c>
      <c r="R604" s="169">
        <f>IF(R$2=$A604,Data!O177,0)</f>
        <v>0</v>
      </c>
      <c r="S604" s="169">
        <f>IF(S$2=$A604,Data!P177,0)</f>
        <v>0</v>
      </c>
      <c r="T604" s="169">
        <f>IF(T$2=$A604,Data!Q177,0)</f>
        <v>0</v>
      </c>
      <c r="U604" s="169">
        <f>IF(U$2=$A604,Data!R177,0)</f>
        <v>0</v>
      </c>
      <c r="V604" s="169">
        <f>IF(V$2=$A604,Data!S177,0)</f>
        <v>0</v>
      </c>
      <c r="W604" s="169">
        <f>IF(W$2=$A604,Data!T177,0)</f>
        <v>0</v>
      </c>
      <c r="X604" s="169">
        <f>IF(X$2=$A604,Data!U177,0)</f>
        <v>0</v>
      </c>
      <c r="Y604" s="169">
        <f>IF(Y$2=$A604,Data!V177,0)</f>
        <v>0</v>
      </c>
      <c r="Z604" s="169">
        <f>IF(Z$2=$A604,Data!W177,0)</f>
        <v>0</v>
      </c>
      <c r="AA604" s="169">
        <f>IF(AA$2=$A604,Data!X177,0)</f>
        <v>0</v>
      </c>
      <c r="AB604" s="169">
        <f>IF(AB$2=$A604,Data!Y177,0)</f>
        <v>0</v>
      </c>
      <c r="AC604" s="169">
        <f>IF(AC$2=$A604,Data!Z177,0)</f>
        <v>0</v>
      </c>
      <c r="AD604" s="170">
        <f>IF(AD$2=$A604,Data!AA177,0)</f>
        <v>0</v>
      </c>
      <c r="AE604" s="171">
        <f>IF(AE$2=$A604,Data!AB177,0)</f>
        <v>0</v>
      </c>
      <c r="AF604" s="170">
        <f>IF(AF$2=$A604,Data!AC177,0)</f>
        <v>0</v>
      </c>
      <c r="AG604" s="171">
        <f>IF(AG$2=$A604,Data!AD177,0)</f>
        <v>0</v>
      </c>
      <c r="AH604" s="170">
        <f>IF(AH$2=$A604,Data!AE177,0)</f>
        <v>0</v>
      </c>
      <c r="AI604" s="171">
        <f>IF(AI$2=$A604,Data!AF177,0)</f>
        <v>0</v>
      </c>
      <c r="AJ604" s="170">
        <f>IF(AJ$2=$A604,Data!AG177,0)</f>
        <v>0</v>
      </c>
      <c r="AK604" s="171">
        <f>IF(AK$2=$A604,Data!AH177,0)</f>
        <v>0</v>
      </c>
      <c r="AL604" s="170">
        <f>IF(AL$2=$A604,Data!AI177,0)</f>
        <v>0</v>
      </c>
      <c r="AM604" t="str">
        <f t="shared" si="18"/>
        <v>AA</v>
      </c>
      <c r="AN604" t="e">
        <f>+INDEX(Validation!$D$4:$D$250,MATCH(Merge!B604,Validation!$E$4:$E$250,0))</f>
        <v>#N/A</v>
      </c>
      <c r="AO604" s="172">
        <f t="shared" si="19"/>
        <v>0</v>
      </c>
    </row>
    <row r="605" spans="1:41" ht="15" x14ac:dyDescent="0.25">
      <c r="A605">
        <f>Inputs!$H$12</f>
        <v>2</v>
      </c>
      <c r="B605" t="str">
        <f>Inputs!$D$4</f>
        <v>Select Agency…</v>
      </c>
      <c r="C605" s="166" t="str">
        <f>Inputs!$I$6</f>
        <v>(insert code)</v>
      </c>
      <c r="D605" t="str">
        <f>IFERROR(INDEX(Inputs!$I$11:$I$19,MATCH(A605,Inputs!$H$11:$H$19)),"")</f>
        <v>(insert code)</v>
      </c>
      <c r="E605" t="s">
        <v>869</v>
      </c>
      <c r="F605" s="168">
        <f>IF(F$2=$A605,Data!C178,0)</f>
        <v>0</v>
      </c>
      <c r="G605" s="168">
        <f>IF(G$2=$A605,Data!D178,0)</f>
        <v>0</v>
      </c>
      <c r="H605" s="168">
        <f>IF(H$2=$A605,Data!E178,0)</f>
        <v>0</v>
      </c>
      <c r="I605" s="168">
        <f>IF(I$2=$A605,Data!F178,0)</f>
        <v>0</v>
      </c>
      <c r="J605" s="168">
        <f>IF(J$2=$A605,Data!G178,0)</f>
        <v>0</v>
      </c>
      <c r="K605" s="168">
        <f>IF(K$2=$A605,Data!H178,0)</f>
        <v>0</v>
      </c>
      <c r="L605" s="168">
        <f>IF(L$2=$A605,Data!I178,0)</f>
        <v>0</v>
      </c>
      <c r="M605" s="168">
        <f>IF(M$2=$A605,Data!J178,0)</f>
        <v>0</v>
      </c>
      <c r="N605" s="168">
        <f>IF(N$2=$A605,Data!K178,0)</f>
        <v>0</v>
      </c>
      <c r="O605" s="168">
        <f>IF(O$2=$A605,Data!L178,0)</f>
        <v>0</v>
      </c>
      <c r="P605" s="168">
        <f>IF(P$2=$A605,Data!M178,0)</f>
        <v>0</v>
      </c>
      <c r="Q605" s="168">
        <f>IF(Q$2=$A605,Data!N178,0)</f>
        <v>0</v>
      </c>
      <c r="R605" s="169">
        <f>IF(R$2=$A605,Data!O178,0)</f>
        <v>0</v>
      </c>
      <c r="S605" s="169">
        <f>IF(S$2=$A605,Data!P178,0)</f>
        <v>0</v>
      </c>
      <c r="T605" s="169">
        <f>IF(T$2=$A605,Data!Q178,0)</f>
        <v>0</v>
      </c>
      <c r="U605" s="169">
        <f>IF(U$2=$A605,Data!R178,0)</f>
        <v>0</v>
      </c>
      <c r="V605" s="169">
        <f>IF(V$2=$A605,Data!S178,0)</f>
        <v>0</v>
      </c>
      <c r="W605" s="169">
        <f>IF(W$2=$A605,Data!T178,0)</f>
        <v>0</v>
      </c>
      <c r="X605" s="169">
        <f>IF(X$2=$A605,Data!U178,0)</f>
        <v>0</v>
      </c>
      <c r="Y605" s="169">
        <f>IF(Y$2=$A605,Data!V178,0)</f>
        <v>0</v>
      </c>
      <c r="Z605" s="169">
        <f>IF(Z$2=$A605,Data!W178,0)</f>
        <v>0</v>
      </c>
      <c r="AA605" s="169">
        <f>IF(AA$2=$A605,Data!X178,0)</f>
        <v>0</v>
      </c>
      <c r="AB605" s="169">
        <f>IF(AB$2=$A605,Data!Y178,0)</f>
        <v>0</v>
      </c>
      <c r="AC605" s="169">
        <f>IF(AC$2=$A605,Data!Z178,0)</f>
        <v>0</v>
      </c>
      <c r="AD605" s="170">
        <f>IF(AD$2=$A605,Data!AA178,0)</f>
        <v>0</v>
      </c>
      <c r="AE605" s="171">
        <f>IF(AE$2=$A605,Data!AB178,0)</f>
        <v>0</v>
      </c>
      <c r="AF605" s="170">
        <f>IF(AF$2=$A605,Data!AC178,0)</f>
        <v>0</v>
      </c>
      <c r="AG605" s="171">
        <f>IF(AG$2=$A605,Data!AD178,0)</f>
        <v>0</v>
      </c>
      <c r="AH605" s="170">
        <f>IF(AH$2=$A605,Data!AE178,0)</f>
        <v>0</v>
      </c>
      <c r="AI605" s="171">
        <f>IF(AI$2=$A605,Data!AF178,0)</f>
        <v>0</v>
      </c>
      <c r="AJ605" s="170">
        <f>IF(AJ$2=$A605,Data!AG178,0)</f>
        <v>0</v>
      </c>
      <c r="AK605" s="171">
        <f>IF(AK$2=$A605,Data!AH178,0)</f>
        <v>0</v>
      </c>
      <c r="AL605" s="170">
        <f>IF(AL$2=$A605,Data!AI178,0)</f>
        <v>0</v>
      </c>
      <c r="AM605" t="str">
        <f t="shared" si="18"/>
        <v>AA</v>
      </c>
      <c r="AN605" t="e">
        <f>+INDEX(Validation!$D$4:$D$250,MATCH(Merge!B605,Validation!$E$4:$E$250,0))</f>
        <v>#N/A</v>
      </c>
      <c r="AO605" s="172">
        <f t="shared" si="19"/>
        <v>0</v>
      </c>
    </row>
    <row r="606" spans="1:41" ht="15" x14ac:dyDescent="0.25">
      <c r="A606">
        <f>Inputs!$H$12</f>
        <v>2</v>
      </c>
      <c r="B606" t="str">
        <f>Inputs!$D$4</f>
        <v>Select Agency…</v>
      </c>
      <c r="C606" s="166" t="str">
        <f>Inputs!$I$6</f>
        <v>(insert code)</v>
      </c>
      <c r="D606" t="str">
        <f>IFERROR(INDEX(Inputs!$I$11:$I$19,MATCH(A606,Inputs!$H$11:$H$19)),"")</f>
        <v>(insert code)</v>
      </c>
      <c r="E606" t="s">
        <v>869</v>
      </c>
      <c r="F606" s="168">
        <f>IF(F$2=$A606,Data!C179,0)</f>
        <v>0</v>
      </c>
      <c r="G606" s="168">
        <f>IF(G$2=$A606,Data!D179,0)</f>
        <v>0</v>
      </c>
      <c r="H606" s="168">
        <f>IF(H$2=$A606,Data!E179,0)</f>
        <v>0</v>
      </c>
      <c r="I606" s="168">
        <f>IF(I$2=$A606,Data!F179,0)</f>
        <v>0</v>
      </c>
      <c r="J606" s="168">
        <f>IF(J$2=$A606,Data!G179,0)</f>
        <v>0</v>
      </c>
      <c r="K606" s="168">
        <f>IF(K$2=$A606,Data!H179,0)</f>
        <v>0</v>
      </c>
      <c r="L606" s="168">
        <f>IF(L$2=$A606,Data!I179,0)</f>
        <v>0</v>
      </c>
      <c r="M606" s="168">
        <f>IF(M$2=$A606,Data!J179,0)</f>
        <v>0</v>
      </c>
      <c r="N606" s="168">
        <f>IF(N$2=$A606,Data!K179,0)</f>
        <v>0</v>
      </c>
      <c r="O606" s="168">
        <f>IF(O$2=$A606,Data!L179,0)</f>
        <v>0</v>
      </c>
      <c r="P606" s="168">
        <f>IF(P$2=$A606,Data!M179,0)</f>
        <v>0</v>
      </c>
      <c r="Q606" s="168">
        <f>IF(Q$2=$A606,Data!N179,0)</f>
        <v>0</v>
      </c>
      <c r="R606" s="169">
        <f>IF(R$2=$A606,Data!O179,0)</f>
        <v>0</v>
      </c>
      <c r="S606" s="169">
        <f>IF(S$2=$A606,Data!P179,0)</f>
        <v>0</v>
      </c>
      <c r="T606" s="169">
        <f>IF(T$2=$A606,Data!Q179,0)</f>
        <v>0</v>
      </c>
      <c r="U606" s="169">
        <f>IF(U$2=$A606,Data!R179,0)</f>
        <v>0</v>
      </c>
      <c r="V606" s="169">
        <f>IF(V$2=$A606,Data!S179,0)</f>
        <v>0</v>
      </c>
      <c r="W606" s="169">
        <f>IF(W$2=$A606,Data!T179,0)</f>
        <v>0</v>
      </c>
      <c r="X606" s="169">
        <f>IF(X$2=$A606,Data!U179,0)</f>
        <v>0</v>
      </c>
      <c r="Y606" s="169">
        <f>IF(Y$2=$A606,Data!V179,0)</f>
        <v>0</v>
      </c>
      <c r="Z606" s="169">
        <f>IF(Z$2=$A606,Data!W179,0)</f>
        <v>0</v>
      </c>
      <c r="AA606" s="169">
        <f>IF(AA$2=$A606,Data!X179,0)</f>
        <v>0</v>
      </c>
      <c r="AB606" s="169">
        <f>IF(AB$2=$A606,Data!Y179,0)</f>
        <v>0</v>
      </c>
      <c r="AC606" s="169">
        <f>IF(AC$2=$A606,Data!Z179,0)</f>
        <v>0</v>
      </c>
      <c r="AD606" s="170">
        <f>IF(AD$2=$A606,Data!AA179,0)</f>
        <v>0</v>
      </c>
      <c r="AE606" s="171">
        <f>IF(AE$2=$A606,Data!AB179,0)</f>
        <v>0</v>
      </c>
      <c r="AF606" s="170">
        <f>IF(AF$2=$A606,Data!AC179,0)</f>
        <v>0</v>
      </c>
      <c r="AG606" s="171">
        <f>IF(AG$2=$A606,Data!AD179,0)</f>
        <v>0</v>
      </c>
      <c r="AH606" s="170">
        <f>IF(AH$2=$A606,Data!AE179,0)</f>
        <v>0</v>
      </c>
      <c r="AI606" s="171">
        <f>IF(AI$2=$A606,Data!AF179,0)</f>
        <v>0</v>
      </c>
      <c r="AJ606" s="170">
        <f>IF(AJ$2=$A606,Data!AG179,0)</f>
        <v>0</v>
      </c>
      <c r="AK606" s="171">
        <f>IF(AK$2=$A606,Data!AH179,0)</f>
        <v>0</v>
      </c>
      <c r="AL606" s="170">
        <f>IF(AL$2=$A606,Data!AI179,0)</f>
        <v>0</v>
      </c>
      <c r="AM606" t="str">
        <f t="shared" si="18"/>
        <v>AA</v>
      </c>
      <c r="AN606" t="e">
        <f>+INDEX(Validation!$D$4:$D$250,MATCH(Merge!B606,Validation!$E$4:$E$250,0))</f>
        <v>#N/A</v>
      </c>
      <c r="AO606" s="172">
        <f t="shared" si="19"/>
        <v>0</v>
      </c>
    </row>
    <row r="607" spans="1:41" ht="15" x14ac:dyDescent="0.25">
      <c r="A607">
        <f>Inputs!$H$12</f>
        <v>2</v>
      </c>
      <c r="B607" t="str">
        <f>Inputs!$D$4</f>
        <v>Select Agency…</v>
      </c>
      <c r="C607" s="166" t="str">
        <f>Inputs!$I$6</f>
        <v>(insert code)</v>
      </c>
      <c r="D607" t="str">
        <f>IFERROR(INDEX(Inputs!$I$11:$I$19,MATCH(A607,Inputs!$H$11:$H$19)),"")</f>
        <v>(insert code)</v>
      </c>
      <c r="E607" t="s">
        <v>869</v>
      </c>
      <c r="F607" s="168">
        <f>IF(F$2=$A607,Data!C180,0)</f>
        <v>0</v>
      </c>
      <c r="G607" s="168">
        <f>IF(G$2=$A607,Data!D180,0)</f>
        <v>0</v>
      </c>
      <c r="H607" s="168">
        <f>IF(H$2=$A607,Data!E180,0)</f>
        <v>0</v>
      </c>
      <c r="I607" s="168">
        <f>IF(I$2=$A607,Data!F180,0)</f>
        <v>0</v>
      </c>
      <c r="J607" s="168">
        <f>IF(J$2=$A607,Data!G180,0)</f>
        <v>0</v>
      </c>
      <c r="K607" s="168">
        <f>IF(K$2=$A607,Data!H180,0)</f>
        <v>0</v>
      </c>
      <c r="L607" s="168">
        <f>IF(L$2=$A607,Data!I180,0)</f>
        <v>0</v>
      </c>
      <c r="M607" s="168">
        <f>IF(M$2=$A607,Data!J180,0)</f>
        <v>0</v>
      </c>
      <c r="N607" s="168">
        <f>IF(N$2=$A607,Data!K180,0)</f>
        <v>0</v>
      </c>
      <c r="O607" s="168">
        <f>IF(O$2=$A607,Data!L180,0)</f>
        <v>0</v>
      </c>
      <c r="P607" s="168">
        <f>IF(P$2=$A607,Data!M180,0)</f>
        <v>0</v>
      </c>
      <c r="Q607" s="168">
        <f>IF(Q$2=$A607,Data!N180,0)</f>
        <v>0</v>
      </c>
      <c r="R607" s="169">
        <f>IF(R$2=$A607,Data!O180,0)</f>
        <v>0</v>
      </c>
      <c r="S607" s="169">
        <f>IF(S$2=$A607,Data!P180,0)</f>
        <v>0</v>
      </c>
      <c r="T607" s="169">
        <f>IF(T$2=$A607,Data!Q180,0)</f>
        <v>0</v>
      </c>
      <c r="U607" s="169">
        <f>IF(U$2=$A607,Data!R180,0)</f>
        <v>0</v>
      </c>
      <c r="V607" s="169">
        <f>IF(V$2=$A607,Data!S180,0)</f>
        <v>0</v>
      </c>
      <c r="W607" s="169">
        <f>IF(W$2=$A607,Data!T180,0)</f>
        <v>0</v>
      </c>
      <c r="X607" s="169">
        <f>IF(X$2=$A607,Data!U180,0)</f>
        <v>0</v>
      </c>
      <c r="Y607" s="169">
        <f>IF(Y$2=$A607,Data!V180,0)</f>
        <v>0</v>
      </c>
      <c r="Z607" s="169">
        <f>IF(Z$2=$A607,Data!W180,0)</f>
        <v>0</v>
      </c>
      <c r="AA607" s="169">
        <f>IF(AA$2=$A607,Data!X180,0)</f>
        <v>0</v>
      </c>
      <c r="AB607" s="169">
        <f>IF(AB$2=$A607,Data!Y180,0)</f>
        <v>0</v>
      </c>
      <c r="AC607" s="169">
        <f>IF(AC$2=$A607,Data!Z180,0)</f>
        <v>0</v>
      </c>
      <c r="AD607" s="170">
        <f>IF(AD$2=$A607,Data!AA180,0)</f>
        <v>0</v>
      </c>
      <c r="AE607" s="171">
        <f>IF(AE$2=$A607,Data!AB180,0)</f>
        <v>0</v>
      </c>
      <c r="AF607" s="170">
        <f>IF(AF$2=$A607,Data!AC180,0)</f>
        <v>0</v>
      </c>
      <c r="AG607" s="171">
        <f>IF(AG$2=$A607,Data!AD180,0)</f>
        <v>0</v>
      </c>
      <c r="AH607" s="170">
        <f>IF(AH$2=$A607,Data!AE180,0)</f>
        <v>0</v>
      </c>
      <c r="AI607" s="171">
        <f>IF(AI$2=$A607,Data!AF180,0)</f>
        <v>0</v>
      </c>
      <c r="AJ607" s="170">
        <f>IF(AJ$2=$A607,Data!AG180,0)</f>
        <v>0</v>
      </c>
      <c r="AK607" s="171">
        <f>IF(AK$2=$A607,Data!AH180,0)</f>
        <v>0</v>
      </c>
      <c r="AL607" s="170">
        <f>IF(AL$2=$A607,Data!AI180,0)</f>
        <v>0</v>
      </c>
      <c r="AM607" t="str">
        <f t="shared" si="18"/>
        <v>AA</v>
      </c>
      <c r="AN607" t="e">
        <f>+INDEX(Validation!$D$4:$D$250,MATCH(Merge!B607,Validation!$E$4:$E$250,0))</f>
        <v>#N/A</v>
      </c>
      <c r="AO607" s="172">
        <f t="shared" si="19"/>
        <v>0</v>
      </c>
    </row>
    <row r="608" spans="1:41" ht="15" x14ac:dyDescent="0.25">
      <c r="A608">
        <f>Inputs!$H$12</f>
        <v>2</v>
      </c>
      <c r="B608" t="str">
        <f>Inputs!$D$4</f>
        <v>Select Agency…</v>
      </c>
      <c r="C608" s="166" t="str">
        <f>Inputs!$I$6</f>
        <v>(insert code)</v>
      </c>
      <c r="D608" t="str">
        <f>IFERROR(INDEX(Inputs!$I$11:$I$19,MATCH(A608,Inputs!$H$11:$H$19)),"")</f>
        <v>(insert code)</v>
      </c>
      <c r="E608" t="s">
        <v>869</v>
      </c>
      <c r="F608" s="168">
        <f>IF(F$2=$A608,Data!C181,0)</f>
        <v>0</v>
      </c>
      <c r="G608" s="168">
        <f>IF(G$2=$A608,Data!D181,0)</f>
        <v>0</v>
      </c>
      <c r="H608" s="168">
        <f>IF(H$2=$A608,Data!E181,0)</f>
        <v>0</v>
      </c>
      <c r="I608" s="168">
        <f>IF(I$2=$A608,Data!F181,0)</f>
        <v>0</v>
      </c>
      <c r="J608" s="168">
        <f>IF(J$2=$A608,Data!G181,0)</f>
        <v>0</v>
      </c>
      <c r="K608" s="168">
        <f>IF(K$2=$A608,Data!H181,0)</f>
        <v>0</v>
      </c>
      <c r="L608" s="168">
        <f>IF(L$2=$A608,Data!I181,0)</f>
        <v>0</v>
      </c>
      <c r="M608" s="168">
        <f>IF(M$2=$A608,Data!J181,0)</f>
        <v>0</v>
      </c>
      <c r="N608" s="168">
        <f>IF(N$2=$A608,Data!K181,0)</f>
        <v>0</v>
      </c>
      <c r="O608" s="168">
        <f>IF(O$2=$A608,Data!L181,0)</f>
        <v>0</v>
      </c>
      <c r="P608" s="168">
        <f>IF(P$2=$A608,Data!M181,0)</f>
        <v>0</v>
      </c>
      <c r="Q608" s="168">
        <f>IF(Q$2=$A608,Data!N181,0)</f>
        <v>0</v>
      </c>
      <c r="R608" s="169">
        <f>IF(R$2=$A608,Data!O181,0)</f>
        <v>0</v>
      </c>
      <c r="S608" s="169">
        <f>IF(S$2=$A608,Data!P181,0)</f>
        <v>0</v>
      </c>
      <c r="T608" s="169">
        <f>IF(T$2=$A608,Data!Q181,0)</f>
        <v>0</v>
      </c>
      <c r="U608" s="169">
        <f>IF(U$2=$A608,Data!R181,0)</f>
        <v>0</v>
      </c>
      <c r="V608" s="169">
        <f>IF(V$2=$A608,Data!S181,0)</f>
        <v>0</v>
      </c>
      <c r="W608" s="169">
        <f>IF(W$2=$A608,Data!T181,0)</f>
        <v>0</v>
      </c>
      <c r="X608" s="169">
        <f>IF(X$2=$A608,Data!U181,0)</f>
        <v>0</v>
      </c>
      <c r="Y608" s="169">
        <f>IF(Y$2=$A608,Data!V181,0)</f>
        <v>0</v>
      </c>
      <c r="Z608" s="169">
        <f>IF(Z$2=$A608,Data!W181,0)</f>
        <v>0</v>
      </c>
      <c r="AA608" s="169">
        <f>IF(AA$2=$A608,Data!X181,0)</f>
        <v>0</v>
      </c>
      <c r="AB608" s="169">
        <f>IF(AB$2=$A608,Data!Y181,0)</f>
        <v>0</v>
      </c>
      <c r="AC608" s="169">
        <f>IF(AC$2=$A608,Data!Z181,0)</f>
        <v>0</v>
      </c>
      <c r="AD608" s="170">
        <f>IF(AD$2=$A608,Data!AA181,0)</f>
        <v>0</v>
      </c>
      <c r="AE608" s="171">
        <f>IF(AE$2=$A608,Data!AB181,0)</f>
        <v>0</v>
      </c>
      <c r="AF608" s="170">
        <f>IF(AF$2=$A608,Data!AC181,0)</f>
        <v>0</v>
      </c>
      <c r="AG608" s="171">
        <f>IF(AG$2=$A608,Data!AD181,0)</f>
        <v>0</v>
      </c>
      <c r="AH608" s="170">
        <f>IF(AH$2=$A608,Data!AE181,0)</f>
        <v>0</v>
      </c>
      <c r="AI608" s="171">
        <f>IF(AI$2=$A608,Data!AF181,0)</f>
        <v>0</v>
      </c>
      <c r="AJ608" s="170">
        <f>IF(AJ$2=$A608,Data!AG181,0)</f>
        <v>0</v>
      </c>
      <c r="AK608" s="171">
        <f>IF(AK$2=$A608,Data!AH181,0)</f>
        <v>0</v>
      </c>
      <c r="AL608" s="170">
        <f>IF(AL$2=$A608,Data!AI181,0)</f>
        <v>0</v>
      </c>
      <c r="AM608" t="str">
        <f t="shared" si="18"/>
        <v>AA</v>
      </c>
      <c r="AN608" t="e">
        <f>+INDEX(Validation!$D$4:$D$250,MATCH(Merge!B608,Validation!$E$4:$E$250,0))</f>
        <v>#N/A</v>
      </c>
      <c r="AO608" s="172">
        <f t="shared" si="19"/>
        <v>0</v>
      </c>
    </row>
    <row r="609" spans="1:41" ht="15" x14ac:dyDescent="0.25">
      <c r="A609">
        <f>Inputs!$H$12</f>
        <v>2</v>
      </c>
      <c r="B609" t="str">
        <f>Inputs!$D$4</f>
        <v>Select Agency…</v>
      </c>
      <c r="C609" s="166" t="str">
        <f>Inputs!$I$6</f>
        <v>(insert code)</v>
      </c>
      <c r="D609" t="str">
        <f>IFERROR(INDEX(Inputs!$I$11:$I$19,MATCH(A609,Inputs!$H$11:$H$19)),"")</f>
        <v>(insert code)</v>
      </c>
      <c r="E609" t="s">
        <v>869</v>
      </c>
      <c r="F609" s="168">
        <f>IF(F$2=$A609,Data!C182,0)</f>
        <v>0</v>
      </c>
      <c r="G609" s="168">
        <f>IF(G$2=$A609,Data!D182,0)</f>
        <v>0</v>
      </c>
      <c r="H609" s="168">
        <f>IF(H$2=$A609,Data!E182,0)</f>
        <v>0</v>
      </c>
      <c r="I609" s="168">
        <f>IF(I$2=$A609,Data!F182,0)</f>
        <v>0</v>
      </c>
      <c r="J609" s="168">
        <f>IF(J$2=$A609,Data!G182,0)</f>
        <v>0</v>
      </c>
      <c r="K609" s="168">
        <f>IF(K$2=$A609,Data!H182,0)</f>
        <v>0</v>
      </c>
      <c r="L609" s="168">
        <f>IF(L$2=$A609,Data!I182,0)</f>
        <v>0</v>
      </c>
      <c r="M609" s="168">
        <f>IF(M$2=$A609,Data!J182,0)</f>
        <v>0</v>
      </c>
      <c r="N609" s="168">
        <f>IF(N$2=$A609,Data!K182,0)</f>
        <v>0</v>
      </c>
      <c r="O609" s="168">
        <f>IF(O$2=$A609,Data!L182,0)</f>
        <v>0</v>
      </c>
      <c r="P609" s="168">
        <f>IF(P$2=$A609,Data!M182,0)</f>
        <v>0</v>
      </c>
      <c r="Q609" s="168">
        <f>IF(Q$2=$A609,Data!N182,0)</f>
        <v>0</v>
      </c>
      <c r="R609" s="169">
        <f>IF(R$2=$A609,Data!O182,0)</f>
        <v>0</v>
      </c>
      <c r="S609" s="169">
        <f>IF(S$2=$A609,Data!P182,0)</f>
        <v>0</v>
      </c>
      <c r="T609" s="169">
        <f>IF(T$2=$A609,Data!Q182,0)</f>
        <v>0</v>
      </c>
      <c r="U609" s="169">
        <f>IF(U$2=$A609,Data!R182,0)</f>
        <v>0</v>
      </c>
      <c r="V609" s="169">
        <f>IF(V$2=$A609,Data!S182,0)</f>
        <v>0</v>
      </c>
      <c r="W609" s="169">
        <f>IF(W$2=$A609,Data!T182,0)</f>
        <v>0</v>
      </c>
      <c r="X609" s="169">
        <f>IF(X$2=$A609,Data!U182,0)</f>
        <v>0</v>
      </c>
      <c r="Y609" s="169">
        <f>IF(Y$2=$A609,Data!V182,0)</f>
        <v>0</v>
      </c>
      <c r="Z609" s="169">
        <f>IF(Z$2=$A609,Data!W182,0)</f>
        <v>0</v>
      </c>
      <c r="AA609" s="169">
        <f>IF(AA$2=$A609,Data!X182,0)</f>
        <v>0</v>
      </c>
      <c r="AB609" s="169">
        <f>IF(AB$2=$A609,Data!Y182,0)</f>
        <v>0</v>
      </c>
      <c r="AC609" s="169">
        <f>IF(AC$2=$A609,Data!Z182,0)</f>
        <v>0</v>
      </c>
      <c r="AD609" s="170">
        <f>IF(AD$2=$A609,Data!AA182,0)</f>
        <v>0</v>
      </c>
      <c r="AE609" s="171">
        <f>IF(AE$2=$A609,Data!AB182,0)</f>
        <v>0</v>
      </c>
      <c r="AF609" s="170">
        <f>IF(AF$2=$A609,Data!AC182,0)</f>
        <v>0</v>
      </c>
      <c r="AG609" s="171">
        <f>IF(AG$2=$A609,Data!AD182,0)</f>
        <v>0</v>
      </c>
      <c r="AH609" s="170">
        <f>IF(AH$2=$A609,Data!AE182,0)</f>
        <v>0</v>
      </c>
      <c r="AI609" s="171">
        <f>IF(AI$2=$A609,Data!AF182,0)</f>
        <v>0</v>
      </c>
      <c r="AJ609" s="170">
        <f>IF(AJ$2=$A609,Data!AG182,0)</f>
        <v>0</v>
      </c>
      <c r="AK609" s="171">
        <f>IF(AK$2=$A609,Data!AH182,0)</f>
        <v>0</v>
      </c>
      <c r="AL609" s="170">
        <f>IF(AL$2=$A609,Data!AI182,0)</f>
        <v>0</v>
      </c>
      <c r="AM609" t="str">
        <f t="shared" si="18"/>
        <v>AA</v>
      </c>
      <c r="AN609" t="e">
        <f>+INDEX(Validation!$D$4:$D$250,MATCH(Merge!B609,Validation!$E$4:$E$250,0))</f>
        <v>#N/A</v>
      </c>
      <c r="AO609" s="172">
        <f t="shared" si="19"/>
        <v>0</v>
      </c>
    </row>
    <row r="610" spans="1:41" ht="15" x14ac:dyDescent="0.25">
      <c r="A610">
        <f>Inputs!$H$12</f>
        <v>2</v>
      </c>
      <c r="B610" t="str">
        <f>Inputs!$D$4</f>
        <v>Select Agency…</v>
      </c>
      <c r="C610" s="166" t="str">
        <f>Inputs!$I$6</f>
        <v>(insert code)</v>
      </c>
      <c r="D610" t="str">
        <f>IFERROR(INDEX(Inputs!$I$11:$I$19,MATCH(A610,Inputs!$H$11:$H$19)),"")</f>
        <v>(insert code)</v>
      </c>
      <c r="E610" t="s">
        <v>869</v>
      </c>
      <c r="F610" s="168">
        <f>IF(F$2=$A610,Data!C183,0)</f>
        <v>0</v>
      </c>
      <c r="G610" s="168">
        <f>IF(G$2=$A610,Data!D183,0)</f>
        <v>0</v>
      </c>
      <c r="H610" s="168">
        <f>IF(H$2=$A610,Data!E183,0)</f>
        <v>0</v>
      </c>
      <c r="I610" s="168">
        <f>IF(I$2=$A610,Data!F183,0)</f>
        <v>0</v>
      </c>
      <c r="J610" s="168">
        <f>IF(J$2=$A610,Data!G183,0)</f>
        <v>0</v>
      </c>
      <c r="K610" s="168">
        <f>IF(K$2=$A610,Data!H183,0)</f>
        <v>0</v>
      </c>
      <c r="L610" s="168">
        <f>IF(L$2=$A610,Data!I183,0)</f>
        <v>0</v>
      </c>
      <c r="M610" s="168">
        <f>IF(M$2=$A610,Data!J183,0)</f>
        <v>0</v>
      </c>
      <c r="N610" s="168">
        <f>IF(N$2=$A610,Data!K183,0)</f>
        <v>0</v>
      </c>
      <c r="O610" s="168">
        <f>IF(O$2=$A610,Data!L183,0)</f>
        <v>0</v>
      </c>
      <c r="P610" s="168">
        <f>IF(P$2=$A610,Data!M183,0)</f>
        <v>0</v>
      </c>
      <c r="Q610" s="168">
        <f>IF(Q$2=$A610,Data!N183,0)</f>
        <v>0</v>
      </c>
      <c r="R610" s="169">
        <f>IF(R$2=$A610,Data!O183,0)</f>
        <v>0</v>
      </c>
      <c r="S610" s="169">
        <f>IF(S$2=$A610,Data!P183,0)</f>
        <v>0</v>
      </c>
      <c r="T610" s="169">
        <f>IF(T$2=$A610,Data!Q183,0)</f>
        <v>0</v>
      </c>
      <c r="U610" s="169">
        <f>IF(U$2=$A610,Data!R183,0)</f>
        <v>0</v>
      </c>
      <c r="V610" s="169">
        <f>IF(V$2=$A610,Data!S183,0)</f>
        <v>0</v>
      </c>
      <c r="W610" s="169">
        <f>IF(W$2=$A610,Data!T183,0)</f>
        <v>0</v>
      </c>
      <c r="X610" s="169">
        <f>IF(X$2=$A610,Data!U183,0)</f>
        <v>0</v>
      </c>
      <c r="Y610" s="169">
        <f>IF(Y$2=$A610,Data!V183,0)</f>
        <v>0</v>
      </c>
      <c r="Z610" s="169">
        <f>IF(Z$2=$A610,Data!W183,0)</f>
        <v>0</v>
      </c>
      <c r="AA610" s="169">
        <f>IF(AA$2=$A610,Data!X183,0)</f>
        <v>0</v>
      </c>
      <c r="AB610" s="169">
        <f>IF(AB$2=$A610,Data!Y183,0)</f>
        <v>0</v>
      </c>
      <c r="AC610" s="169">
        <f>IF(AC$2=$A610,Data!Z183,0)</f>
        <v>0</v>
      </c>
      <c r="AD610" s="170">
        <f>IF(AD$2=$A610,Data!AA183,0)</f>
        <v>0</v>
      </c>
      <c r="AE610" s="171">
        <f>IF(AE$2=$A610,Data!AB183,0)</f>
        <v>0</v>
      </c>
      <c r="AF610" s="170">
        <f>IF(AF$2=$A610,Data!AC183,0)</f>
        <v>0</v>
      </c>
      <c r="AG610" s="171">
        <f>IF(AG$2=$A610,Data!AD183,0)</f>
        <v>0</v>
      </c>
      <c r="AH610" s="170">
        <f>IF(AH$2=$A610,Data!AE183,0)</f>
        <v>0</v>
      </c>
      <c r="AI610" s="171">
        <f>IF(AI$2=$A610,Data!AF183,0)</f>
        <v>0</v>
      </c>
      <c r="AJ610" s="170">
        <f>IF(AJ$2=$A610,Data!AG183,0)</f>
        <v>0</v>
      </c>
      <c r="AK610" s="171">
        <f>IF(AK$2=$A610,Data!AH183,0)</f>
        <v>0</v>
      </c>
      <c r="AL610" s="170">
        <f>IF(AL$2=$A610,Data!AI183,0)</f>
        <v>0</v>
      </c>
      <c r="AM610" t="str">
        <f t="shared" si="18"/>
        <v>AA</v>
      </c>
      <c r="AN610" t="e">
        <f>+INDEX(Validation!$D$4:$D$250,MATCH(Merge!B610,Validation!$E$4:$E$250,0))</f>
        <v>#N/A</v>
      </c>
      <c r="AO610" s="172">
        <f t="shared" si="19"/>
        <v>0</v>
      </c>
    </row>
    <row r="611" spans="1:41" ht="15" x14ac:dyDescent="0.25">
      <c r="A611">
        <f>Inputs!$H$12</f>
        <v>2</v>
      </c>
      <c r="B611" t="str">
        <f>Inputs!$D$4</f>
        <v>Select Agency…</v>
      </c>
      <c r="C611" s="166" t="str">
        <f>Inputs!$I$6</f>
        <v>(insert code)</v>
      </c>
      <c r="D611" t="str">
        <f>IFERROR(INDEX(Inputs!$I$11:$I$19,MATCH(A611,Inputs!$H$11:$H$19)),"")</f>
        <v>(insert code)</v>
      </c>
      <c r="E611" t="s">
        <v>869</v>
      </c>
      <c r="F611" s="168">
        <f>IF(F$2=$A611,Data!C184,0)</f>
        <v>0</v>
      </c>
      <c r="G611" s="168">
        <f>IF(G$2=$A611,Data!D184,0)</f>
        <v>0</v>
      </c>
      <c r="H611" s="168">
        <f>IF(H$2=$A611,Data!E184,0)</f>
        <v>0</v>
      </c>
      <c r="I611" s="168">
        <f>IF(I$2=$A611,Data!F184,0)</f>
        <v>0</v>
      </c>
      <c r="J611" s="168">
        <f>IF(J$2=$A611,Data!G184,0)</f>
        <v>0</v>
      </c>
      <c r="K611" s="168">
        <f>IF(K$2=$A611,Data!H184,0)</f>
        <v>0</v>
      </c>
      <c r="L611" s="168">
        <f>IF(L$2=$A611,Data!I184,0)</f>
        <v>0</v>
      </c>
      <c r="M611" s="168">
        <f>IF(M$2=$A611,Data!J184,0)</f>
        <v>0</v>
      </c>
      <c r="N611" s="168">
        <f>IF(N$2=$A611,Data!K184,0)</f>
        <v>0</v>
      </c>
      <c r="O611" s="168">
        <f>IF(O$2=$A611,Data!L184,0)</f>
        <v>0</v>
      </c>
      <c r="P611" s="168">
        <f>IF(P$2=$A611,Data!M184,0)</f>
        <v>0</v>
      </c>
      <c r="Q611" s="168">
        <f>IF(Q$2=$A611,Data!N184,0)</f>
        <v>0</v>
      </c>
      <c r="R611" s="169">
        <f>IF(R$2=$A611,Data!O184,0)</f>
        <v>0</v>
      </c>
      <c r="S611" s="169">
        <f>IF(S$2=$A611,Data!P184,0)</f>
        <v>0</v>
      </c>
      <c r="T611" s="169">
        <f>IF(T$2=$A611,Data!Q184,0)</f>
        <v>0</v>
      </c>
      <c r="U611" s="169">
        <f>IF(U$2=$A611,Data!R184,0)</f>
        <v>0</v>
      </c>
      <c r="V611" s="169">
        <f>IF(V$2=$A611,Data!S184,0)</f>
        <v>0</v>
      </c>
      <c r="W611" s="169">
        <f>IF(W$2=$A611,Data!T184,0)</f>
        <v>0</v>
      </c>
      <c r="X611" s="169">
        <f>IF(X$2=$A611,Data!U184,0)</f>
        <v>0</v>
      </c>
      <c r="Y611" s="169">
        <f>IF(Y$2=$A611,Data!V184,0)</f>
        <v>0</v>
      </c>
      <c r="Z611" s="169">
        <f>IF(Z$2=$A611,Data!W184,0)</f>
        <v>0</v>
      </c>
      <c r="AA611" s="169">
        <f>IF(AA$2=$A611,Data!X184,0)</f>
        <v>0</v>
      </c>
      <c r="AB611" s="169">
        <f>IF(AB$2=$A611,Data!Y184,0)</f>
        <v>0</v>
      </c>
      <c r="AC611" s="169">
        <f>IF(AC$2=$A611,Data!Z184,0)</f>
        <v>0</v>
      </c>
      <c r="AD611" s="170">
        <f>IF(AD$2=$A611,Data!AA184,0)</f>
        <v>0</v>
      </c>
      <c r="AE611" s="171">
        <f>IF(AE$2=$A611,Data!AB184,0)</f>
        <v>0</v>
      </c>
      <c r="AF611" s="170">
        <f>IF(AF$2=$A611,Data!AC184,0)</f>
        <v>0</v>
      </c>
      <c r="AG611" s="171">
        <f>IF(AG$2=$A611,Data!AD184,0)</f>
        <v>0</v>
      </c>
      <c r="AH611" s="170">
        <f>IF(AH$2=$A611,Data!AE184,0)</f>
        <v>0</v>
      </c>
      <c r="AI611" s="171">
        <f>IF(AI$2=$A611,Data!AF184,0)</f>
        <v>0</v>
      </c>
      <c r="AJ611" s="170">
        <f>IF(AJ$2=$A611,Data!AG184,0)</f>
        <v>0</v>
      </c>
      <c r="AK611" s="171">
        <f>IF(AK$2=$A611,Data!AH184,0)</f>
        <v>0</v>
      </c>
      <c r="AL611" s="170">
        <f>IF(AL$2=$A611,Data!AI184,0)</f>
        <v>0</v>
      </c>
      <c r="AM611" t="str">
        <f t="shared" si="18"/>
        <v>AA</v>
      </c>
      <c r="AN611" t="e">
        <f>+INDEX(Validation!$D$4:$D$250,MATCH(Merge!B611,Validation!$E$4:$E$250,0))</f>
        <v>#N/A</v>
      </c>
      <c r="AO611" s="172">
        <f t="shared" si="19"/>
        <v>0</v>
      </c>
    </row>
    <row r="612" spans="1:41" ht="15" x14ac:dyDescent="0.25">
      <c r="A612">
        <f>Inputs!$H$12</f>
        <v>2</v>
      </c>
      <c r="B612" t="str">
        <f>Inputs!$D$4</f>
        <v>Select Agency…</v>
      </c>
      <c r="C612" s="166" t="str">
        <f>Inputs!$I$6</f>
        <v>(insert code)</v>
      </c>
      <c r="D612" t="str">
        <f>IFERROR(INDEX(Inputs!$I$11:$I$19,MATCH(A612,Inputs!$H$11:$H$19)),"")</f>
        <v>(insert code)</v>
      </c>
      <c r="E612" t="s">
        <v>869</v>
      </c>
      <c r="F612" s="168">
        <f>IF(F$2=$A612,Data!C185,0)</f>
        <v>0</v>
      </c>
      <c r="G612" s="168">
        <f>IF(G$2=$A612,Data!D185,0)</f>
        <v>0</v>
      </c>
      <c r="H612" s="168">
        <f>IF(H$2=$A612,Data!E185,0)</f>
        <v>0</v>
      </c>
      <c r="I612" s="168">
        <f>IF(I$2=$A612,Data!F185,0)</f>
        <v>0</v>
      </c>
      <c r="J612" s="168">
        <f>IF(J$2=$A612,Data!G185,0)</f>
        <v>0</v>
      </c>
      <c r="K612" s="168">
        <f>IF(K$2=$A612,Data!H185,0)</f>
        <v>0</v>
      </c>
      <c r="L612" s="168">
        <f>IF(L$2=$A612,Data!I185,0)</f>
        <v>0</v>
      </c>
      <c r="M612" s="168">
        <f>IF(M$2=$A612,Data!J185,0)</f>
        <v>0</v>
      </c>
      <c r="N612" s="168">
        <f>IF(N$2=$A612,Data!K185,0)</f>
        <v>0</v>
      </c>
      <c r="O612" s="168">
        <f>IF(O$2=$A612,Data!L185,0)</f>
        <v>0</v>
      </c>
      <c r="P612" s="168">
        <f>IF(P$2=$A612,Data!M185,0)</f>
        <v>0</v>
      </c>
      <c r="Q612" s="168">
        <f>IF(Q$2=$A612,Data!N185,0)</f>
        <v>0</v>
      </c>
      <c r="R612" s="169">
        <f>IF(R$2=$A612,Data!O185,0)</f>
        <v>0</v>
      </c>
      <c r="S612" s="169">
        <f>IF(S$2=$A612,Data!P185,0)</f>
        <v>0</v>
      </c>
      <c r="T612" s="169">
        <f>IF(T$2=$A612,Data!Q185,0)</f>
        <v>0</v>
      </c>
      <c r="U612" s="169">
        <f>IF(U$2=$A612,Data!R185,0)</f>
        <v>0</v>
      </c>
      <c r="V612" s="169">
        <f>IF(V$2=$A612,Data!S185,0)</f>
        <v>0</v>
      </c>
      <c r="W612" s="169">
        <f>IF(W$2=$A612,Data!T185,0)</f>
        <v>0</v>
      </c>
      <c r="X612" s="169">
        <f>IF(X$2=$A612,Data!U185,0)</f>
        <v>0</v>
      </c>
      <c r="Y612" s="169">
        <f>IF(Y$2=$A612,Data!V185,0)</f>
        <v>0</v>
      </c>
      <c r="Z612" s="169">
        <f>IF(Z$2=$A612,Data!W185,0)</f>
        <v>0</v>
      </c>
      <c r="AA612" s="169">
        <f>IF(AA$2=$A612,Data!X185,0)</f>
        <v>0</v>
      </c>
      <c r="AB612" s="169">
        <f>IF(AB$2=$A612,Data!Y185,0)</f>
        <v>0</v>
      </c>
      <c r="AC612" s="169">
        <f>IF(AC$2=$A612,Data!Z185,0)</f>
        <v>0</v>
      </c>
      <c r="AD612" s="170">
        <f>IF(AD$2=$A612,Data!AA185,0)</f>
        <v>0</v>
      </c>
      <c r="AE612" s="171">
        <f>IF(AE$2=$A612,Data!AB185,0)</f>
        <v>0</v>
      </c>
      <c r="AF612" s="170">
        <f>IF(AF$2=$A612,Data!AC185,0)</f>
        <v>0</v>
      </c>
      <c r="AG612" s="171">
        <f>IF(AG$2=$A612,Data!AD185,0)</f>
        <v>0</v>
      </c>
      <c r="AH612" s="170">
        <f>IF(AH$2=$A612,Data!AE185,0)</f>
        <v>0</v>
      </c>
      <c r="AI612" s="171">
        <f>IF(AI$2=$A612,Data!AF185,0)</f>
        <v>0</v>
      </c>
      <c r="AJ612" s="170">
        <f>IF(AJ$2=$A612,Data!AG185,0)</f>
        <v>0</v>
      </c>
      <c r="AK612" s="171">
        <f>IF(AK$2=$A612,Data!AH185,0)</f>
        <v>0</v>
      </c>
      <c r="AL612" s="170">
        <f>IF(AL$2=$A612,Data!AI185,0)</f>
        <v>0</v>
      </c>
      <c r="AM612" t="str">
        <f t="shared" si="18"/>
        <v>AA</v>
      </c>
      <c r="AN612" t="e">
        <f>+INDEX(Validation!$D$4:$D$250,MATCH(Merge!B612,Validation!$E$4:$E$250,0))</f>
        <v>#N/A</v>
      </c>
      <c r="AO612" s="172">
        <f t="shared" si="19"/>
        <v>0</v>
      </c>
    </row>
    <row r="613" spans="1:41" ht="15" x14ac:dyDescent="0.25">
      <c r="A613">
        <f>Inputs!$H$12</f>
        <v>2</v>
      </c>
      <c r="B613" t="str">
        <f>Inputs!$D$4</f>
        <v>Select Agency…</v>
      </c>
      <c r="C613" s="166" t="str">
        <f>Inputs!$I$6</f>
        <v>(insert code)</v>
      </c>
      <c r="D613" t="str">
        <f>IFERROR(INDEX(Inputs!$I$11:$I$19,MATCH(A613,Inputs!$H$11:$H$19)),"")</f>
        <v>(insert code)</v>
      </c>
      <c r="E613" t="s">
        <v>869</v>
      </c>
      <c r="F613" s="168">
        <f>IF(F$2=$A613,Data!C186,0)</f>
        <v>0</v>
      </c>
      <c r="G613" s="168">
        <f>IF(G$2=$A613,Data!D186,0)</f>
        <v>0</v>
      </c>
      <c r="H613" s="168">
        <f>IF(H$2=$A613,Data!E186,0)</f>
        <v>0</v>
      </c>
      <c r="I613" s="168">
        <f>IF(I$2=$A613,Data!F186,0)</f>
        <v>0</v>
      </c>
      <c r="J613" s="168">
        <f>IF(J$2=$A613,Data!G186,0)</f>
        <v>0</v>
      </c>
      <c r="K613" s="168">
        <f>IF(K$2=$A613,Data!H186,0)</f>
        <v>0</v>
      </c>
      <c r="L613" s="168">
        <f>IF(L$2=$A613,Data!I186,0)</f>
        <v>0</v>
      </c>
      <c r="M613" s="168">
        <f>IF(M$2=$A613,Data!J186,0)</f>
        <v>0</v>
      </c>
      <c r="N613" s="168">
        <f>IF(N$2=$A613,Data!K186,0)</f>
        <v>0</v>
      </c>
      <c r="O613" s="168">
        <f>IF(O$2=$A613,Data!L186,0)</f>
        <v>0</v>
      </c>
      <c r="P613" s="168">
        <f>IF(P$2=$A613,Data!M186,0)</f>
        <v>0</v>
      </c>
      <c r="Q613" s="168">
        <f>IF(Q$2=$A613,Data!N186,0)</f>
        <v>0</v>
      </c>
      <c r="R613" s="169">
        <f>IF(R$2=$A613,Data!O186,0)</f>
        <v>0</v>
      </c>
      <c r="S613" s="169">
        <f>IF(S$2=$A613,Data!P186,0)</f>
        <v>0</v>
      </c>
      <c r="T613" s="169">
        <f>IF(T$2=$A613,Data!Q186,0)</f>
        <v>0</v>
      </c>
      <c r="U613" s="169">
        <f>IF(U$2=$A613,Data!R186,0)</f>
        <v>0</v>
      </c>
      <c r="V613" s="169">
        <f>IF(V$2=$A613,Data!S186,0)</f>
        <v>0</v>
      </c>
      <c r="W613" s="169">
        <f>IF(W$2=$A613,Data!T186,0)</f>
        <v>0</v>
      </c>
      <c r="X613" s="169">
        <f>IF(X$2=$A613,Data!U186,0)</f>
        <v>0</v>
      </c>
      <c r="Y613" s="169">
        <f>IF(Y$2=$A613,Data!V186,0)</f>
        <v>0</v>
      </c>
      <c r="Z613" s="169">
        <f>IF(Z$2=$A613,Data!W186,0)</f>
        <v>0</v>
      </c>
      <c r="AA613" s="169">
        <f>IF(AA$2=$A613,Data!X186,0)</f>
        <v>0</v>
      </c>
      <c r="AB613" s="169">
        <f>IF(AB$2=$A613,Data!Y186,0)</f>
        <v>0</v>
      </c>
      <c r="AC613" s="169">
        <f>IF(AC$2=$A613,Data!Z186,0)</f>
        <v>0</v>
      </c>
      <c r="AD613" s="170">
        <f>IF(AD$2=$A613,Data!AA186,0)</f>
        <v>0</v>
      </c>
      <c r="AE613" s="171">
        <f>IF(AE$2=$A613,Data!AB186,0)</f>
        <v>0</v>
      </c>
      <c r="AF613" s="170">
        <f>IF(AF$2=$A613,Data!AC186,0)</f>
        <v>0</v>
      </c>
      <c r="AG613" s="171">
        <f>IF(AG$2=$A613,Data!AD186,0)</f>
        <v>0</v>
      </c>
      <c r="AH613" s="170">
        <f>IF(AH$2=$A613,Data!AE186,0)</f>
        <v>0</v>
      </c>
      <c r="AI613" s="171">
        <f>IF(AI$2=$A613,Data!AF186,0)</f>
        <v>0</v>
      </c>
      <c r="AJ613" s="170">
        <f>IF(AJ$2=$A613,Data!AG186,0)</f>
        <v>0</v>
      </c>
      <c r="AK613" s="171">
        <f>IF(AK$2=$A613,Data!AH186,0)</f>
        <v>0</v>
      </c>
      <c r="AL613" s="170">
        <f>IF(AL$2=$A613,Data!AI186,0)</f>
        <v>0</v>
      </c>
      <c r="AM613" t="str">
        <f t="shared" si="18"/>
        <v>AA</v>
      </c>
      <c r="AN613" t="e">
        <f>+INDEX(Validation!$D$4:$D$250,MATCH(Merge!B613,Validation!$E$4:$E$250,0))</f>
        <v>#N/A</v>
      </c>
      <c r="AO613" s="172">
        <f t="shared" si="19"/>
        <v>0</v>
      </c>
    </row>
    <row r="614" spans="1:41" ht="15" x14ac:dyDescent="0.25">
      <c r="A614">
        <f>Inputs!$H$12</f>
        <v>2</v>
      </c>
      <c r="B614" t="str">
        <f>Inputs!$D$4</f>
        <v>Select Agency…</v>
      </c>
      <c r="C614" s="166" t="str">
        <f>Inputs!$I$6</f>
        <v>(insert code)</v>
      </c>
      <c r="D614" t="str">
        <f>IFERROR(INDEX(Inputs!$I$11:$I$19,MATCH(A614,Inputs!$H$11:$H$19)),"")</f>
        <v>(insert code)</v>
      </c>
      <c r="E614" t="s">
        <v>869</v>
      </c>
      <c r="F614" s="168">
        <f>IF(F$2=$A614,Data!C187,0)</f>
        <v>0</v>
      </c>
      <c r="G614" s="168">
        <f>IF(G$2=$A614,Data!D187,0)</f>
        <v>0</v>
      </c>
      <c r="H614" s="168">
        <f>IF(H$2=$A614,Data!E187,0)</f>
        <v>0</v>
      </c>
      <c r="I614" s="168">
        <f>IF(I$2=$A614,Data!F187,0)</f>
        <v>0</v>
      </c>
      <c r="J614" s="168">
        <f>IF(J$2=$A614,Data!G187,0)</f>
        <v>0</v>
      </c>
      <c r="K614" s="168">
        <f>IF(K$2=$A614,Data!H187,0)</f>
        <v>0</v>
      </c>
      <c r="L614" s="168">
        <f>IF(L$2=$A614,Data!I187,0)</f>
        <v>0</v>
      </c>
      <c r="M614" s="168">
        <f>IF(M$2=$A614,Data!J187,0)</f>
        <v>0</v>
      </c>
      <c r="N614" s="168">
        <f>IF(N$2=$A614,Data!K187,0)</f>
        <v>0</v>
      </c>
      <c r="O614" s="168">
        <f>IF(O$2=$A614,Data!L187,0)</f>
        <v>0</v>
      </c>
      <c r="P614" s="168">
        <f>IF(P$2=$A614,Data!M187,0)</f>
        <v>0</v>
      </c>
      <c r="Q614" s="168">
        <f>IF(Q$2=$A614,Data!N187,0)</f>
        <v>0</v>
      </c>
      <c r="R614" s="169">
        <f>IF(R$2=$A614,Data!O187,0)</f>
        <v>0</v>
      </c>
      <c r="S614" s="169">
        <f>IF(S$2=$A614,Data!P187,0)</f>
        <v>0</v>
      </c>
      <c r="T614" s="169">
        <f>IF(T$2=$A614,Data!Q187,0)</f>
        <v>0</v>
      </c>
      <c r="U614" s="169">
        <f>IF(U$2=$A614,Data!R187,0)</f>
        <v>0</v>
      </c>
      <c r="V614" s="169">
        <f>IF(V$2=$A614,Data!S187,0)</f>
        <v>0</v>
      </c>
      <c r="W614" s="169">
        <f>IF(W$2=$A614,Data!T187,0)</f>
        <v>0</v>
      </c>
      <c r="X614" s="169">
        <f>IF(X$2=$A614,Data!U187,0)</f>
        <v>0</v>
      </c>
      <c r="Y614" s="169">
        <f>IF(Y$2=$A614,Data!V187,0)</f>
        <v>0</v>
      </c>
      <c r="Z614" s="169">
        <f>IF(Z$2=$A614,Data!W187,0)</f>
        <v>0</v>
      </c>
      <c r="AA614" s="169">
        <f>IF(AA$2=$A614,Data!X187,0)</f>
        <v>0</v>
      </c>
      <c r="AB614" s="169">
        <f>IF(AB$2=$A614,Data!Y187,0)</f>
        <v>0</v>
      </c>
      <c r="AC614" s="169">
        <f>IF(AC$2=$A614,Data!Z187,0)</f>
        <v>0</v>
      </c>
      <c r="AD614" s="170">
        <f>IF(AD$2=$A614,Data!AA187,0)</f>
        <v>0</v>
      </c>
      <c r="AE614" s="171">
        <f>IF(AE$2=$A614,Data!AB187,0)</f>
        <v>0</v>
      </c>
      <c r="AF614" s="170">
        <f>IF(AF$2=$A614,Data!AC187,0)</f>
        <v>0</v>
      </c>
      <c r="AG614" s="171">
        <f>IF(AG$2=$A614,Data!AD187,0)</f>
        <v>0</v>
      </c>
      <c r="AH614" s="170">
        <f>IF(AH$2=$A614,Data!AE187,0)</f>
        <v>0</v>
      </c>
      <c r="AI614" s="171">
        <f>IF(AI$2=$A614,Data!AF187,0)</f>
        <v>0</v>
      </c>
      <c r="AJ614" s="170">
        <f>IF(AJ$2=$A614,Data!AG187,0)</f>
        <v>0</v>
      </c>
      <c r="AK614" s="171">
        <f>IF(AK$2=$A614,Data!AH187,0)</f>
        <v>0</v>
      </c>
      <c r="AL614" s="170">
        <f>IF(AL$2=$A614,Data!AI187,0)</f>
        <v>0</v>
      </c>
      <c r="AM614" t="str">
        <f t="shared" si="18"/>
        <v>AA</v>
      </c>
      <c r="AN614" t="e">
        <f>+INDEX(Validation!$D$4:$D$250,MATCH(Merge!B614,Validation!$E$4:$E$250,0))</f>
        <v>#N/A</v>
      </c>
      <c r="AO614" s="172">
        <f t="shared" si="19"/>
        <v>0</v>
      </c>
    </row>
    <row r="615" spans="1:41" ht="15" x14ac:dyDescent="0.25">
      <c r="A615">
        <f>Inputs!$H$12</f>
        <v>2</v>
      </c>
      <c r="B615" t="str">
        <f>Inputs!$D$4</f>
        <v>Select Agency…</v>
      </c>
      <c r="C615" s="166" t="str">
        <f>Inputs!$I$6</f>
        <v>(insert code)</v>
      </c>
      <c r="D615" t="str">
        <f>IFERROR(INDEX(Inputs!$I$11:$I$19,MATCH(A615,Inputs!$H$11:$H$19)),"")</f>
        <v>(insert code)</v>
      </c>
      <c r="E615" t="s">
        <v>869</v>
      </c>
      <c r="F615" s="168">
        <f>IF(F$2=$A615,Data!C188,0)</f>
        <v>0</v>
      </c>
      <c r="G615" s="168">
        <f>IF(G$2=$A615,Data!D188,0)</f>
        <v>0</v>
      </c>
      <c r="H615" s="168">
        <f>IF(H$2=$A615,Data!E188,0)</f>
        <v>0</v>
      </c>
      <c r="I615" s="168">
        <f>IF(I$2=$A615,Data!F188,0)</f>
        <v>0</v>
      </c>
      <c r="J615" s="168">
        <f>IF(J$2=$A615,Data!G188,0)</f>
        <v>0</v>
      </c>
      <c r="K615" s="168">
        <f>IF(K$2=$A615,Data!H188,0)</f>
        <v>0</v>
      </c>
      <c r="L615" s="168">
        <f>IF(L$2=$A615,Data!I188,0)</f>
        <v>0</v>
      </c>
      <c r="M615" s="168">
        <f>IF(M$2=$A615,Data!J188,0)</f>
        <v>0</v>
      </c>
      <c r="N615" s="168">
        <f>IF(N$2=$A615,Data!K188,0)</f>
        <v>0</v>
      </c>
      <c r="O615" s="168">
        <f>IF(O$2=$A615,Data!L188,0)</f>
        <v>0</v>
      </c>
      <c r="P615" s="168">
        <f>IF(P$2=$A615,Data!M188,0)</f>
        <v>0</v>
      </c>
      <c r="Q615" s="168">
        <f>IF(Q$2=$A615,Data!N188,0)</f>
        <v>0</v>
      </c>
      <c r="R615" s="169">
        <f>IF(R$2=$A615,Data!O188,0)</f>
        <v>0</v>
      </c>
      <c r="S615" s="169">
        <f>IF(S$2=$A615,Data!P188,0)</f>
        <v>0</v>
      </c>
      <c r="T615" s="169">
        <f>IF(T$2=$A615,Data!Q188,0)</f>
        <v>0</v>
      </c>
      <c r="U615" s="169">
        <f>IF(U$2=$A615,Data!R188,0)</f>
        <v>0</v>
      </c>
      <c r="V615" s="169">
        <f>IF(V$2=$A615,Data!S188,0)</f>
        <v>0</v>
      </c>
      <c r="W615" s="169">
        <f>IF(W$2=$A615,Data!T188,0)</f>
        <v>0</v>
      </c>
      <c r="X615" s="169">
        <f>IF(X$2=$A615,Data!U188,0)</f>
        <v>0</v>
      </c>
      <c r="Y615" s="169">
        <f>IF(Y$2=$A615,Data!V188,0)</f>
        <v>0</v>
      </c>
      <c r="Z615" s="169">
        <f>IF(Z$2=$A615,Data!W188,0)</f>
        <v>0</v>
      </c>
      <c r="AA615" s="169">
        <f>IF(AA$2=$A615,Data!X188,0)</f>
        <v>0</v>
      </c>
      <c r="AB615" s="169">
        <f>IF(AB$2=$A615,Data!Y188,0)</f>
        <v>0</v>
      </c>
      <c r="AC615" s="169">
        <f>IF(AC$2=$A615,Data!Z188,0)</f>
        <v>0</v>
      </c>
      <c r="AD615" s="170">
        <f>IF(AD$2=$A615,Data!AA188,0)</f>
        <v>0</v>
      </c>
      <c r="AE615" s="171">
        <f>IF(AE$2=$A615,Data!AB188,0)</f>
        <v>0</v>
      </c>
      <c r="AF615" s="170">
        <f>IF(AF$2=$A615,Data!AC188,0)</f>
        <v>0</v>
      </c>
      <c r="AG615" s="171">
        <f>IF(AG$2=$A615,Data!AD188,0)</f>
        <v>0</v>
      </c>
      <c r="AH615" s="170">
        <f>IF(AH$2=$A615,Data!AE188,0)</f>
        <v>0</v>
      </c>
      <c r="AI615" s="171">
        <f>IF(AI$2=$A615,Data!AF188,0)</f>
        <v>0</v>
      </c>
      <c r="AJ615" s="170">
        <f>IF(AJ$2=$A615,Data!AG188,0)</f>
        <v>0</v>
      </c>
      <c r="AK615" s="171">
        <f>IF(AK$2=$A615,Data!AH188,0)</f>
        <v>0</v>
      </c>
      <c r="AL615" s="170">
        <f>IF(AL$2=$A615,Data!AI188,0)</f>
        <v>0</v>
      </c>
      <c r="AM615" t="str">
        <f t="shared" si="18"/>
        <v>AA</v>
      </c>
      <c r="AN615" t="e">
        <f>+INDEX(Validation!$D$4:$D$250,MATCH(Merge!B615,Validation!$E$4:$E$250,0))</f>
        <v>#N/A</v>
      </c>
      <c r="AO615" s="172">
        <f t="shared" si="19"/>
        <v>0</v>
      </c>
    </row>
    <row r="616" spans="1:41" ht="15" x14ac:dyDescent="0.25">
      <c r="A616">
        <f>Inputs!$H$12</f>
        <v>2</v>
      </c>
      <c r="B616" t="str">
        <f>Inputs!$D$4</f>
        <v>Select Agency…</v>
      </c>
      <c r="C616" s="166" t="str">
        <f>Inputs!$I$6</f>
        <v>(insert code)</v>
      </c>
      <c r="D616" t="str">
        <f>IFERROR(INDEX(Inputs!$I$11:$I$19,MATCH(A616,Inputs!$H$11:$H$19)),"")</f>
        <v>(insert code)</v>
      </c>
      <c r="E616" t="s">
        <v>869</v>
      </c>
      <c r="F616" s="168">
        <f>IF(F$2=$A616,Data!C189,0)</f>
        <v>0</v>
      </c>
      <c r="G616" s="168">
        <f>IF(G$2=$A616,Data!D189,0)</f>
        <v>0</v>
      </c>
      <c r="H616" s="168">
        <f>IF(H$2=$A616,Data!E189,0)</f>
        <v>0</v>
      </c>
      <c r="I616" s="168">
        <f>IF(I$2=$A616,Data!F189,0)</f>
        <v>0</v>
      </c>
      <c r="J616" s="168">
        <f>IF(J$2=$A616,Data!G189,0)</f>
        <v>0</v>
      </c>
      <c r="K616" s="168">
        <f>IF(K$2=$A616,Data!H189,0)</f>
        <v>0</v>
      </c>
      <c r="L616" s="168">
        <f>IF(L$2=$A616,Data!I189,0)</f>
        <v>0</v>
      </c>
      <c r="M616" s="168">
        <f>IF(M$2=$A616,Data!J189,0)</f>
        <v>0</v>
      </c>
      <c r="N616" s="168">
        <f>IF(N$2=$A616,Data!K189,0)</f>
        <v>0</v>
      </c>
      <c r="O616" s="168">
        <f>IF(O$2=$A616,Data!L189,0)</f>
        <v>0</v>
      </c>
      <c r="P616" s="168">
        <f>IF(P$2=$A616,Data!M189,0)</f>
        <v>0</v>
      </c>
      <c r="Q616" s="168">
        <f>IF(Q$2=$A616,Data!N189,0)</f>
        <v>0</v>
      </c>
      <c r="R616" s="169">
        <f>IF(R$2=$A616,Data!O189,0)</f>
        <v>0</v>
      </c>
      <c r="S616" s="169">
        <f>IF(S$2=$A616,Data!P189,0)</f>
        <v>0</v>
      </c>
      <c r="T616" s="169">
        <f>IF(T$2=$A616,Data!Q189,0)</f>
        <v>0</v>
      </c>
      <c r="U616" s="169">
        <f>IF(U$2=$A616,Data!R189,0)</f>
        <v>0</v>
      </c>
      <c r="V616" s="169">
        <f>IF(V$2=$A616,Data!S189,0)</f>
        <v>0</v>
      </c>
      <c r="W616" s="169">
        <f>IF(W$2=$A616,Data!T189,0)</f>
        <v>0</v>
      </c>
      <c r="X616" s="169">
        <f>IF(X$2=$A616,Data!U189,0)</f>
        <v>0</v>
      </c>
      <c r="Y616" s="169">
        <f>IF(Y$2=$A616,Data!V189,0)</f>
        <v>0</v>
      </c>
      <c r="Z616" s="169">
        <f>IF(Z$2=$A616,Data!W189,0)</f>
        <v>0</v>
      </c>
      <c r="AA616" s="169">
        <f>IF(AA$2=$A616,Data!X189,0)</f>
        <v>0</v>
      </c>
      <c r="AB616" s="169">
        <f>IF(AB$2=$A616,Data!Y189,0)</f>
        <v>0</v>
      </c>
      <c r="AC616" s="169">
        <f>IF(AC$2=$A616,Data!Z189,0)</f>
        <v>0</v>
      </c>
      <c r="AD616" s="170">
        <f>IF(AD$2=$A616,Data!AA189,0)</f>
        <v>0</v>
      </c>
      <c r="AE616" s="171">
        <f>IF(AE$2=$A616,Data!AB189,0)</f>
        <v>0</v>
      </c>
      <c r="AF616" s="170">
        <f>IF(AF$2=$A616,Data!AC189,0)</f>
        <v>0</v>
      </c>
      <c r="AG616" s="171">
        <f>IF(AG$2=$A616,Data!AD189,0)</f>
        <v>0</v>
      </c>
      <c r="AH616" s="170">
        <f>IF(AH$2=$A616,Data!AE189,0)</f>
        <v>0</v>
      </c>
      <c r="AI616" s="171">
        <f>IF(AI$2=$A616,Data!AF189,0)</f>
        <v>0</v>
      </c>
      <c r="AJ616" s="170">
        <f>IF(AJ$2=$A616,Data!AG189,0)</f>
        <v>0</v>
      </c>
      <c r="AK616" s="171">
        <f>IF(AK$2=$A616,Data!AH189,0)</f>
        <v>0</v>
      </c>
      <c r="AL616" s="170">
        <f>IF(AL$2=$A616,Data!AI189,0)</f>
        <v>0</v>
      </c>
      <c r="AM616" t="str">
        <f t="shared" si="18"/>
        <v>AA</v>
      </c>
      <c r="AN616" t="e">
        <f>+INDEX(Validation!$D$4:$D$250,MATCH(Merge!B616,Validation!$E$4:$E$250,0))</f>
        <v>#N/A</v>
      </c>
      <c r="AO616" s="172">
        <f t="shared" si="19"/>
        <v>0</v>
      </c>
    </row>
    <row r="617" spans="1:41" ht="15" x14ac:dyDescent="0.25">
      <c r="A617">
        <f>Inputs!$H$12</f>
        <v>2</v>
      </c>
      <c r="B617" t="str">
        <f>Inputs!$D$4</f>
        <v>Select Agency…</v>
      </c>
      <c r="C617" s="166" t="str">
        <f>Inputs!$I$6</f>
        <v>(insert code)</v>
      </c>
      <c r="D617" t="str">
        <f>IFERROR(INDEX(Inputs!$I$11:$I$19,MATCH(A617,Inputs!$H$11:$H$19)),"")</f>
        <v>(insert code)</v>
      </c>
      <c r="E617" t="s">
        <v>869</v>
      </c>
      <c r="F617" s="168">
        <f>IF(F$2=$A617,Data!C190,0)</f>
        <v>0</v>
      </c>
      <c r="G617" s="168">
        <f>IF(G$2=$A617,Data!D190,0)</f>
        <v>0</v>
      </c>
      <c r="H617" s="168">
        <f>IF(H$2=$A617,Data!E190,0)</f>
        <v>0</v>
      </c>
      <c r="I617" s="168">
        <f>IF(I$2=$A617,Data!F190,0)</f>
        <v>0</v>
      </c>
      <c r="J617" s="168">
        <f>IF(J$2=$A617,Data!G190,0)</f>
        <v>0</v>
      </c>
      <c r="K617" s="168">
        <f>IF(K$2=$A617,Data!H190,0)</f>
        <v>0</v>
      </c>
      <c r="L617" s="168">
        <f>IF(L$2=$A617,Data!I190,0)</f>
        <v>0</v>
      </c>
      <c r="M617" s="168">
        <f>IF(M$2=$A617,Data!J190,0)</f>
        <v>0</v>
      </c>
      <c r="N617" s="168">
        <f>IF(N$2=$A617,Data!K190,0)</f>
        <v>0</v>
      </c>
      <c r="O617" s="168">
        <f>IF(O$2=$A617,Data!L190,0)</f>
        <v>0</v>
      </c>
      <c r="P617" s="168">
        <f>IF(P$2=$A617,Data!M190,0)</f>
        <v>0</v>
      </c>
      <c r="Q617" s="168">
        <f>IF(Q$2=$A617,Data!N190,0)</f>
        <v>0</v>
      </c>
      <c r="R617" s="169">
        <f>IF(R$2=$A617,Data!O190,0)</f>
        <v>0</v>
      </c>
      <c r="S617" s="169">
        <f>IF(S$2=$A617,Data!P190,0)</f>
        <v>0</v>
      </c>
      <c r="T617" s="169">
        <f>IF(T$2=$A617,Data!Q190,0)</f>
        <v>0</v>
      </c>
      <c r="U617" s="169">
        <f>IF(U$2=$A617,Data!R190,0)</f>
        <v>0</v>
      </c>
      <c r="V617" s="169">
        <f>IF(V$2=$A617,Data!S190,0)</f>
        <v>0</v>
      </c>
      <c r="W617" s="169">
        <f>IF(W$2=$A617,Data!T190,0)</f>
        <v>0</v>
      </c>
      <c r="X617" s="169">
        <f>IF(X$2=$A617,Data!U190,0)</f>
        <v>0</v>
      </c>
      <c r="Y617" s="169">
        <f>IF(Y$2=$A617,Data!V190,0)</f>
        <v>0</v>
      </c>
      <c r="Z617" s="169">
        <f>IF(Z$2=$A617,Data!W190,0)</f>
        <v>0</v>
      </c>
      <c r="AA617" s="169">
        <f>IF(AA$2=$A617,Data!X190,0)</f>
        <v>0</v>
      </c>
      <c r="AB617" s="169">
        <f>IF(AB$2=$A617,Data!Y190,0)</f>
        <v>0</v>
      </c>
      <c r="AC617" s="169">
        <f>IF(AC$2=$A617,Data!Z190,0)</f>
        <v>0</v>
      </c>
      <c r="AD617" s="170">
        <f>IF(AD$2=$A617,Data!AA190,0)</f>
        <v>0</v>
      </c>
      <c r="AE617" s="171">
        <f>IF(AE$2=$A617,Data!AB190,0)</f>
        <v>0</v>
      </c>
      <c r="AF617" s="170">
        <f>IF(AF$2=$A617,Data!AC190,0)</f>
        <v>0</v>
      </c>
      <c r="AG617" s="171">
        <f>IF(AG$2=$A617,Data!AD190,0)</f>
        <v>0</v>
      </c>
      <c r="AH617" s="170">
        <f>IF(AH$2=$A617,Data!AE190,0)</f>
        <v>0</v>
      </c>
      <c r="AI617" s="171">
        <f>IF(AI$2=$A617,Data!AF190,0)</f>
        <v>0</v>
      </c>
      <c r="AJ617" s="170">
        <f>IF(AJ$2=$A617,Data!AG190,0)</f>
        <v>0</v>
      </c>
      <c r="AK617" s="171">
        <f>IF(AK$2=$A617,Data!AH190,0)</f>
        <v>0</v>
      </c>
      <c r="AL617" s="170">
        <f>IF(AL$2=$A617,Data!AI190,0)</f>
        <v>0</v>
      </c>
      <c r="AM617" t="str">
        <f t="shared" si="18"/>
        <v>AA</v>
      </c>
      <c r="AN617" t="e">
        <f>+INDEX(Validation!$D$4:$D$250,MATCH(Merge!B617,Validation!$E$4:$E$250,0))</f>
        <v>#N/A</v>
      </c>
      <c r="AO617" s="172">
        <f t="shared" si="19"/>
        <v>0</v>
      </c>
    </row>
    <row r="618" spans="1:41" ht="15" x14ac:dyDescent="0.25">
      <c r="A618">
        <f>Inputs!$H$12</f>
        <v>2</v>
      </c>
      <c r="B618" t="str">
        <f>Inputs!$D$4</f>
        <v>Select Agency…</v>
      </c>
      <c r="C618" s="166" t="str">
        <f>Inputs!$I$6</f>
        <v>(insert code)</v>
      </c>
      <c r="D618" t="str">
        <f>IFERROR(INDEX(Inputs!$I$11:$I$19,MATCH(A618,Inputs!$H$11:$H$19)),"")</f>
        <v>(insert code)</v>
      </c>
      <c r="E618" t="s">
        <v>869</v>
      </c>
      <c r="F618" s="168">
        <f>IF(F$2=$A618,Data!C191,0)</f>
        <v>0</v>
      </c>
      <c r="G618" s="168">
        <f>IF(G$2=$A618,Data!D191,0)</f>
        <v>0</v>
      </c>
      <c r="H618" s="168">
        <f>IF(H$2=$A618,Data!E191,0)</f>
        <v>0</v>
      </c>
      <c r="I618" s="168">
        <f>IF(I$2=$A618,Data!F191,0)</f>
        <v>0</v>
      </c>
      <c r="J618" s="168">
        <f>IF(J$2=$A618,Data!G191,0)</f>
        <v>0</v>
      </c>
      <c r="K618" s="168">
        <f>IF(K$2=$A618,Data!H191,0)</f>
        <v>0</v>
      </c>
      <c r="L618" s="168">
        <f>IF(L$2=$A618,Data!I191,0)</f>
        <v>0</v>
      </c>
      <c r="M618" s="168">
        <f>IF(M$2=$A618,Data!J191,0)</f>
        <v>0</v>
      </c>
      <c r="N618" s="168">
        <f>IF(N$2=$A618,Data!K191,0)</f>
        <v>0</v>
      </c>
      <c r="O618" s="168">
        <f>IF(O$2=$A618,Data!L191,0)</f>
        <v>0</v>
      </c>
      <c r="P618" s="168">
        <f>IF(P$2=$A618,Data!M191,0)</f>
        <v>0</v>
      </c>
      <c r="Q618" s="168">
        <f>IF(Q$2=$A618,Data!N191,0)</f>
        <v>0</v>
      </c>
      <c r="R618" s="169">
        <f>IF(R$2=$A618,Data!O191,0)</f>
        <v>0</v>
      </c>
      <c r="S618" s="169">
        <f>IF(S$2=$A618,Data!P191,0)</f>
        <v>0</v>
      </c>
      <c r="T618" s="169">
        <f>IF(T$2=$A618,Data!Q191,0)</f>
        <v>0</v>
      </c>
      <c r="U618" s="169">
        <f>IF(U$2=$A618,Data!R191,0)</f>
        <v>0</v>
      </c>
      <c r="V618" s="169">
        <f>IF(V$2=$A618,Data!S191,0)</f>
        <v>0</v>
      </c>
      <c r="W618" s="169">
        <f>IF(W$2=$A618,Data!T191,0)</f>
        <v>0</v>
      </c>
      <c r="X618" s="169">
        <f>IF(X$2=$A618,Data!U191,0)</f>
        <v>0</v>
      </c>
      <c r="Y618" s="169">
        <f>IF(Y$2=$A618,Data!V191,0)</f>
        <v>0</v>
      </c>
      <c r="Z618" s="169">
        <f>IF(Z$2=$A618,Data!W191,0)</f>
        <v>0</v>
      </c>
      <c r="AA618" s="169">
        <f>IF(AA$2=$A618,Data!X191,0)</f>
        <v>0</v>
      </c>
      <c r="AB618" s="169">
        <f>IF(AB$2=$A618,Data!Y191,0)</f>
        <v>0</v>
      </c>
      <c r="AC618" s="169">
        <f>IF(AC$2=$A618,Data!Z191,0)</f>
        <v>0</v>
      </c>
      <c r="AD618" s="170">
        <f>IF(AD$2=$A618,Data!AA191,0)</f>
        <v>0</v>
      </c>
      <c r="AE618" s="171">
        <f>IF(AE$2=$A618,Data!AB191,0)</f>
        <v>0</v>
      </c>
      <c r="AF618" s="170">
        <f>IF(AF$2=$A618,Data!AC191,0)</f>
        <v>0</v>
      </c>
      <c r="AG618" s="171">
        <f>IF(AG$2=$A618,Data!AD191,0)</f>
        <v>0</v>
      </c>
      <c r="AH618" s="170">
        <f>IF(AH$2=$A618,Data!AE191,0)</f>
        <v>0</v>
      </c>
      <c r="AI618" s="171">
        <f>IF(AI$2=$A618,Data!AF191,0)</f>
        <v>0</v>
      </c>
      <c r="AJ618" s="170">
        <f>IF(AJ$2=$A618,Data!AG191,0)</f>
        <v>0</v>
      </c>
      <c r="AK618" s="171">
        <f>IF(AK$2=$A618,Data!AH191,0)</f>
        <v>0</v>
      </c>
      <c r="AL618" s="170">
        <f>IF(AL$2=$A618,Data!AI191,0)</f>
        <v>0</v>
      </c>
      <c r="AM618" t="str">
        <f t="shared" si="18"/>
        <v>AA</v>
      </c>
      <c r="AN618" t="e">
        <f>+INDEX(Validation!$D$4:$D$250,MATCH(Merge!B618,Validation!$E$4:$E$250,0))</f>
        <v>#N/A</v>
      </c>
      <c r="AO618" s="172">
        <f t="shared" si="19"/>
        <v>0</v>
      </c>
    </row>
    <row r="619" spans="1:41" ht="15" x14ac:dyDescent="0.25">
      <c r="A619">
        <f>Inputs!$H$12</f>
        <v>2</v>
      </c>
      <c r="B619" t="str">
        <f>Inputs!$D$4</f>
        <v>Select Agency…</v>
      </c>
      <c r="C619" s="166" t="str">
        <f>Inputs!$I$6</f>
        <v>(insert code)</v>
      </c>
      <c r="D619" t="str">
        <f>IFERROR(INDEX(Inputs!$I$11:$I$19,MATCH(A619,Inputs!$H$11:$H$19)),"")</f>
        <v>(insert code)</v>
      </c>
      <c r="E619" t="s">
        <v>869</v>
      </c>
      <c r="F619" s="168">
        <f>IF(F$2=$A619,Data!C192,0)</f>
        <v>0</v>
      </c>
      <c r="G619" s="168">
        <f>IF(G$2=$A619,Data!D192,0)</f>
        <v>0</v>
      </c>
      <c r="H619" s="168">
        <f>IF(H$2=$A619,Data!E192,0)</f>
        <v>0</v>
      </c>
      <c r="I619" s="168">
        <f>IF(I$2=$A619,Data!F192,0)</f>
        <v>0</v>
      </c>
      <c r="J619" s="168">
        <f>IF(J$2=$A619,Data!G192,0)</f>
        <v>0</v>
      </c>
      <c r="K619" s="168">
        <f>IF(K$2=$A619,Data!H192,0)</f>
        <v>0</v>
      </c>
      <c r="L619" s="168">
        <f>IF(L$2=$A619,Data!I192,0)</f>
        <v>0</v>
      </c>
      <c r="M619" s="168">
        <f>IF(M$2=$A619,Data!J192,0)</f>
        <v>0</v>
      </c>
      <c r="N619" s="168">
        <f>IF(N$2=$A619,Data!K192,0)</f>
        <v>0</v>
      </c>
      <c r="O619" s="168">
        <f>IF(O$2=$A619,Data!L192,0)</f>
        <v>0</v>
      </c>
      <c r="P619" s="168">
        <f>IF(P$2=$A619,Data!M192,0)</f>
        <v>0</v>
      </c>
      <c r="Q619" s="168">
        <f>IF(Q$2=$A619,Data!N192,0)</f>
        <v>0</v>
      </c>
      <c r="R619" s="169">
        <f>IF(R$2=$A619,Data!O192,0)</f>
        <v>0</v>
      </c>
      <c r="S619" s="169">
        <f>IF(S$2=$A619,Data!P192,0)</f>
        <v>0</v>
      </c>
      <c r="T619" s="169">
        <f>IF(T$2=$A619,Data!Q192,0)</f>
        <v>0</v>
      </c>
      <c r="U619" s="169">
        <f>IF(U$2=$A619,Data!R192,0)</f>
        <v>0</v>
      </c>
      <c r="V619" s="169">
        <f>IF(V$2=$A619,Data!S192,0)</f>
        <v>0</v>
      </c>
      <c r="W619" s="169">
        <f>IF(W$2=$A619,Data!T192,0)</f>
        <v>0</v>
      </c>
      <c r="X619" s="169">
        <f>IF(X$2=$A619,Data!U192,0)</f>
        <v>0</v>
      </c>
      <c r="Y619" s="169">
        <f>IF(Y$2=$A619,Data!V192,0)</f>
        <v>0</v>
      </c>
      <c r="Z619" s="169">
        <f>IF(Z$2=$A619,Data!W192,0)</f>
        <v>0</v>
      </c>
      <c r="AA619" s="169">
        <f>IF(AA$2=$A619,Data!X192,0)</f>
        <v>0</v>
      </c>
      <c r="AB619" s="169">
        <f>IF(AB$2=$A619,Data!Y192,0)</f>
        <v>0</v>
      </c>
      <c r="AC619" s="169">
        <f>IF(AC$2=$A619,Data!Z192,0)</f>
        <v>0</v>
      </c>
      <c r="AD619" s="170">
        <f>IF(AD$2=$A619,Data!AA192,0)</f>
        <v>0</v>
      </c>
      <c r="AE619" s="171">
        <f>IF(AE$2=$A619,Data!AB192,0)</f>
        <v>0</v>
      </c>
      <c r="AF619" s="170">
        <f>IF(AF$2=$A619,Data!AC192,0)</f>
        <v>0</v>
      </c>
      <c r="AG619" s="171">
        <f>IF(AG$2=$A619,Data!AD192,0)</f>
        <v>0</v>
      </c>
      <c r="AH619" s="170">
        <f>IF(AH$2=$A619,Data!AE192,0)</f>
        <v>0</v>
      </c>
      <c r="AI619" s="171">
        <f>IF(AI$2=$A619,Data!AF192,0)</f>
        <v>0</v>
      </c>
      <c r="AJ619" s="170">
        <f>IF(AJ$2=$A619,Data!AG192,0)</f>
        <v>0</v>
      </c>
      <c r="AK619" s="171">
        <f>IF(AK$2=$A619,Data!AH192,0)</f>
        <v>0</v>
      </c>
      <c r="AL619" s="170">
        <f>IF(AL$2=$A619,Data!AI192,0)</f>
        <v>0</v>
      </c>
      <c r="AM619" t="str">
        <f t="shared" si="18"/>
        <v>AA</v>
      </c>
      <c r="AN619" t="e">
        <f>+INDEX(Validation!$D$4:$D$250,MATCH(Merge!B619,Validation!$E$4:$E$250,0))</f>
        <v>#N/A</v>
      </c>
      <c r="AO619" s="172">
        <f t="shared" si="19"/>
        <v>0</v>
      </c>
    </row>
    <row r="620" spans="1:41" ht="15" x14ac:dyDescent="0.25">
      <c r="A620">
        <f>Inputs!$H$12</f>
        <v>2</v>
      </c>
      <c r="B620" t="str">
        <f>Inputs!$D$4</f>
        <v>Select Agency…</v>
      </c>
      <c r="C620" s="166" t="str">
        <f>Inputs!$I$6</f>
        <v>(insert code)</v>
      </c>
      <c r="D620" t="str">
        <f>IFERROR(INDEX(Inputs!$I$11:$I$19,MATCH(A620,Inputs!$H$11:$H$19)),"")</f>
        <v>(insert code)</v>
      </c>
      <c r="E620" t="s">
        <v>869</v>
      </c>
      <c r="F620" s="168">
        <f>IF(F$2=$A620,Data!C193,0)</f>
        <v>0</v>
      </c>
      <c r="G620" s="168">
        <f>IF(G$2=$A620,Data!D193,0)</f>
        <v>0</v>
      </c>
      <c r="H620" s="168">
        <f>IF(H$2=$A620,Data!E193,0)</f>
        <v>0</v>
      </c>
      <c r="I620" s="168">
        <f>IF(I$2=$A620,Data!F193,0)</f>
        <v>0</v>
      </c>
      <c r="J620" s="168">
        <f>IF(J$2=$A620,Data!G193,0)</f>
        <v>0</v>
      </c>
      <c r="K620" s="168">
        <f>IF(K$2=$A620,Data!H193,0)</f>
        <v>0</v>
      </c>
      <c r="L620" s="168">
        <f>IF(L$2=$A620,Data!I193,0)</f>
        <v>0</v>
      </c>
      <c r="M620" s="168">
        <f>IF(M$2=$A620,Data!J193,0)</f>
        <v>0</v>
      </c>
      <c r="N620" s="168">
        <f>IF(N$2=$A620,Data!K193,0)</f>
        <v>0</v>
      </c>
      <c r="O620" s="168">
        <f>IF(O$2=$A620,Data!L193,0)</f>
        <v>0</v>
      </c>
      <c r="P620" s="168">
        <f>IF(P$2=$A620,Data!M193,0)</f>
        <v>0</v>
      </c>
      <c r="Q620" s="168">
        <f>IF(Q$2=$A620,Data!N193,0)</f>
        <v>0</v>
      </c>
      <c r="R620" s="169">
        <f>IF(R$2=$A620,Data!O193,0)</f>
        <v>0</v>
      </c>
      <c r="S620" s="169">
        <f>IF(S$2=$A620,Data!P193,0)</f>
        <v>0</v>
      </c>
      <c r="T620" s="169">
        <f>IF(T$2=$A620,Data!Q193,0)</f>
        <v>0</v>
      </c>
      <c r="U620" s="169">
        <f>IF(U$2=$A620,Data!R193,0)</f>
        <v>0</v>
      </c>
      <c r="V620" s="169">
        <f>IF(V$2=$A620,Data!S193,0)</f>
        <v>0</v>
      </c>
      <c r="W620" s="169">
        <f>IF(W$2=$A620,Data!T193,0)</f>
        <v>0</v>
      </c>
      <c r="X620" s="169">
        <f>IF(X$2=$A620,Data!U193,0)</f>
        <v>0</v>
      </c>
      <c r="Y620" s="169">
        <f>IF(Y$2=$A620,Data!V193,0)</f>
        <v>0</v>
      </c>
      <c r="Z620" s="169">
        <f>IF(Z$2=$A620,Data!W193,0)</f>
        <v>0</v>
      </c>
      <c r="AA620" s="169">
        <f>IF(AA$2=$A620,Data!X193,0)</f>
        <v>0</v>
      </c>
      <c r="AB620" s="169">
        <f>IF(AB$2=$A620,Data!Y193,0)</f>
        <v>0</v>
      </c>
      <c r="AC620" s="169">
        <f>IF(AC$2=$A620,Data!Z193,0)</f>
        <v>0</v>
      </c>
      <c r="AD620" s="170">
        <f>IF(AD$2=$A620,Data!AA193,0)</f>
        <v>0</v>
      </c>
      <c r="AE620" s="171">
        <f>IF(AE$2=$A620,Data!AB193,0)</f>
        <v>0</v>
      </c>
      <c r="AF620" s="170">
        <f>IF(AF$2=$A620,Data!AC193,0)</f>
        <v>0</v>
      </c>
      <c r="AG620" s="171">
        <f>IF(AG$2=$A620,Data!AD193,0)</f>
        <v>0</v>
      </c>
      <c r="AH620" s="170">
        <f>IF(AH$2=$A620,Data!AE193,0)</f>
        <v>0</v>
      </c>
      <c r="AI620" s="171">
        <f>IF(AI$2=$A620,Data!AF193,0)</f>
        <v>0</v>
      </c>
      <c r="AJ620" s="170">
        <f>IF(AJ$2=$A620,Data!AG193,0)</f>
        <v>0</v>
      </c>
      <c r="AK620" s="171">
        <f>IF(AK$2=$A620,Data!AH193,0)</f>
        <v>0</v>
      </c>
      <c r="AL620" s="170">
        <f>IF(AL$2=$A620,Data!AI193,0)</f>
        <v>0</v>
      </c>
      <c r="AM620" t="str">
        <f t="shared" si="18"/>
        <v>AA</v>
      </c>
      <c r="AN620" t="e">
        <f>+INDEX(Validation!$D$4:$D$250,MATCH(Merge!B620,Validation!$E$4:$E$250,0))</f>
        <v>#N/A</v>
      </c>
      <c r="AO620" s="172">
        <f t="shared" si="19"/>
        <v>0</v>
      </c>
    </row>
    <row r="621" spans="1:41" ht="15" x14ac:dyDescent="0.25">
      <c r="A621">
        <f>Inputs!$H$12</f>
        <v>2</v>
      </c>
      <c r="B621" t="str">
        <f>Inputs!$D$4</f>
        <v>Select Agency…</v>
      </c>
      <c r="C621" s="166" t="str">
        <f>Inputs!$I$6</f>
        <v>(insert code)</v>
      </c>
      <c r="D621" t="str">
        <f>IFERROR(INDEX(Inputs!$I$11:$I$19,MATCH(A621,Inputs!$H$11:$H$19)),"")</f>
        <v>(insert code)</v>
      </c>
      <c r="E621" t="s">
        <v>869</v>
      </c>
      <c r="F621" s="168">
        <f>IF(F$2=$A621,Data!C194,0)</f>
        <v>0</v>
      </c>
      <c r="G621" s="168">
        <f>IF(G$2=$A621,Data!D194,0)</f>
        <v>0</v>
      </c>
      <c r="H621" s="168">
        <f>IF(H$2=$A621,Data!E194,0)</f>
        <v>0</v>
      </c>
      <c r="I621" s="168">
        <f>IF(I$2=$A621,Data!F194,0)</f>
        <v>0</v>
      </c>
      <c r="J621" s="168">
        <f>IF(J$2=$A621,Data!G194,0)</f>
        <v>0</v>
      </c>
      <c r="K621" s="168">
        <f>IF(K$2=$A621,Data!H194,0)</f>
        <v>0</v>
      </c>
      <c r="L621" s="168">
        <f>IF(L$2=$A621,Data!I194,0)</f>
        <v>0</v>
      </c>
      <c r="M621" s="168">
        <f>IF(M$2=$A621,Data!J194,0)</f>
        <v>0</v>
      </c>
      <c r="N621" s="168">
        <f>IF(N$2=$A621,Data!K194,0)</f>
        <v>0</v>
      </c>
      <c r="O621" s="168">
        <f>IF(O$2=$A621,Data!L194,0)</f>
        <v>0</v>
      </c>
      <c r="P621" s="168">
        <f>IF(P$2=$A621,Data!M194,0)</f>
        <v>0</v>
      </c>
      <c r="Q621" s="168">
        <f>IF(Q$2=$A621,Data!N194,0)</f>
        <v>0</v>
      </c>
      <c r="R621" s="169">
        <f>IF(R$2=$A621,Data!O194,0)</f>
        <v>0</v>
      </c>
      <c r="S621" s="169">
        <f>IF(S$2=$A621,Data!P194,0)</f>
        <v>0</v>
      </c>
      <c r="T621" s="169">
        <f>IF(T$2=$A621,Data!Q194,0)</f>
        <v>0</v>
      </c>
      <c r="U621" s="169">
        <f>IF(U$2=$A621,Data!R194,0)</f>
        <v>0</v>
      </c>
      <c r="V621" s="169">
        <f>IF(V$2=$A621,Data!S194,0)</f>
        <v>0</v>
      </c>
      <c r="W621" s="169">
        <f>IF(W$2=$A621,Data!T194,0)</f>
        <v>0</v>
      </c>
      <c r="X621" s="169">
        <f>IF(X$2=$A621,Data!U194,0)</f>
        <v>0</v>
      </c>
      <c r="Y621" s="169">
        <f>IF(Y$2=$A621,Data!V194,0)</f>
        <v>0</v>
      </c>
      <c r="Z621" s="169">
        <f>IF(Z$2=$A621,Data!W194,0)</f>
        <v>0</v>
      </c>
      <c r="AA621" s="169">
        <f>IF(AA$2=$A621,Data!X194,0)</f>
        <v>0</v>
      </c>
      <c r="AB621" s="169">
        <f>IF(AB$2=$A621,Data!Y194,0)</f>
        <v>0</v>
      </c>
      <c r="AC621" s="169">
        <f>IF(AC$2=$A621,Data!Z194,0)</f>
        <v>0</v>
      </c>
      <c r="AD621" s="170">
        <f>IF(AD$2=$A621,Data!AA194,0)</f>
        <v>0</v>
      </c>
      <c r="AE621" s="171">
        <f>IF(AE$2=$A621,Data!AB194,0)</f>
        <v>0</v>
      </c>
      <c r="AF621" s="170">
        <f>IF(AF$2=$A621,Data!AC194,0)</f>
        <v>0</v>
      </c>
      <c r="AG621" s="171">
        <f>IF(AG$2=$A621,Data!AD194,0)</f>
        <v>0</v>
      </c>
      <c r="AH621" s="170">
        <f>IF(AH$2=$A621,Data!AE194,0)</f>
        <v>0</v>
      </c>
      <c r="AI621" s="171">
        <f>IF(AI$2=$A621,Data!AF194,0)</f>
        <v>0</v>
      </c>
      <c r="AJ621" s="170">
        <f>IF(AJ$2=$A621,Data!AG194,0)</f>
        <v>0</v>
      </c>
      <c r="AK621" s="171">
        <f>IF(AK$2=$A621,Data!AH194,0)</f>
        <v>0</v>
      </c>
      <c r="AL621" s="170">
        <f>IF(AL$2=$A621,Data!AI194,0)</f>
        <v>0</v>
      </c>
      <c r="AM621" t="str">
        <f t="shared" si="18"/>
        <v>AA</v>
      </c>
      <c r="AN621" t="e">
        <f>+INDEX(Validation!$D$4:$D$250,MATCH(Merge!B621,Validation!$E$4:$E$250,0))</f>
        <v>#N/A</v>
      </c>
      <c r="AO621" s="172">
        <f t="shared" si="19"/>
        <v>0</v>
      </c>
    </row>
    <row r="622" spans="1:41" ht="15" x14ac:dyDescent="0.25">
      <c r="A622">
        <f>Inputs!$H$12</f>
        <v>2</v>
      </c>
      <c r="B622" t="str">
        <f>Inputs!$D$4</f>
        <v>Select Agency…</v>
      </c>
      <c r="C622" s="166" t="str">
        <f>Inputs!$I$6</f>
        <v>(insert code)</v>
      </c>
      <c r="D622" t="str">
        <f>IFERROR(INDEX(Inputs!$I$11:$I$19,MATCH(A622,Inputs!$H$11:$H$19)),"")</f>
        <v>(insert code)</v>
      </c>
      <c r="E622" t="s">
        <v>869</v>
      </c>
      <c r="F622" s="168">
        <f>IF(F$2=$A622,Data!C195,0)</f>
        <v>0</v>
      </c>
      <c r="G622" s="168">
        <f>IF(G$2=$A622,Data!D195,0)</f>
        <v>0</v>
      </c>
      <c r="H622" s="168">
        <f>IF(H$2=$A622,Data!E195,0)</f>
        <v>0</v>
      </c>
      <c r="I622" s="168">
        <f>IF(I$2=$A622,Data!F195,0)</f>
        <v>0</v>
      </c>
      <c r="J622" s="168">
        <f>IF(J$2=$A622,Data!G195,0)</f>
        <v>0</v>
      </c>
      <c r="K622" s="168">
        <f>IF(K$2=$A622,Data!H195,0)</f>
        <v>0</v>
      </c>
      <c r="L622" s="168">
        <f>IF(L$2=$A622,Data!I195,0)</f>
        <v>0</v>
      </c>
      <c r="M622" s="168">
        <f>IF(M$2=$A622,Data!J195,0)</f>
        <v>0</v>
      </c>
      <c r="N622" s="168">
        <f>IF(N$2=$A622,Data!K195,0)</f>
        <v>0</v>
      </c>
      <c r="O622" s="168">
        <f>IF(O$2=$A622,Data!L195,0)</f>
        <v>0</v>
      </c>
      <c r="P622" s="168">
        <f>IF(P$2=$A622,Data!M195,0)</f>
        <v>0</v>
      </c>
      <c r="Q622" s="168">
        <f>IF(Q$2=$A622,Data!N195,0)</f>
        <v>0</v>
      </c>
      <c r="R622" s="169">
        <f>IF(R$2=$A622,Data!O195,0)</f>
        <v>0</v>
      </c>
      <c r="S622" s="169">
        <f>IF(S$2=$A622,Data!P195,0)</f>
        <v>0</v>
      </c>
      <c r="T622" s="169">
        <f>IF(T$2=$A622,Data!Q195,0)</f>
        <v>0</v>
      </c>
      <c r="U622" s="169">
        <f>IF(U$2=$A622,Data!R195,0)</f>
        <v>0</v>
      </c>
      <c r="V622" s="169">
        <f>IF(V$2=$A622,Data!S195,0)</f>
        <v>0</v>
      </c>
      <c r="W622" s="169">
        <f>IF(W$2=$A622,Data!T195,0)</f>
        <v>0</v>
      </c>
      <c r="X622" s="169">
        <f>IF(X$2=$A622,Data!U195,0)</f>
        <v>0</v>
      </c>
      <c r="Y622" s="169">
        <f>IF(Y$2=$A622,Data!V195,0)</f>
        <v>0</v>
      </c>
      <c r="Z622" s="169">
        <f>IF(Z$2=$A622,Data!W195,0)</f>
        <v>0</v>
      </c>
      <c r="AA622" s="169">
        <f>IF(AA$2=$A622,Data!X195,0)</f>
        <v>0</v>
      </c>
      <c r="AB622" s="169">
        <f>IF(AB$2=$A622,Data!Y195,0)</f>
        <v>0</v>
      </c>
      <c r="AC622" s="169">
        <f>IF(AC$2=$A622,Data!Z195,0)</f>
        <v>0</v>
      </c>
      <c r="AD622" s="170">
        <f>IF(AD$2=$A622,Data!AA195,0)</f>
        <v>0</v>
      </c>
      <c r="AE622" s="171">
        <f>IF(AE$2=$A622,Data!AB195,0)</f>
        <v>0</v>
      </c>
      <c r="AF622" s="170">
        <f>IF(AF$2=$A622,Data!AC195,0)</f>
        <v>0</v>
      </c>
      <c r="AG622" s="171">
        <f>IF(AG$2=$A622,Data!AD195,0)</f>
        <v>0</v>
      </c>
      <c r="AH622" s="170">
        <f>IF(AH$2=$A622,Data!AE195,0)</f>
        <v>0</v>
      </c>
      <c r="AI622" s="171">
        <f>IF(AI$2=$A622,Data!AF195,0)</f>
        <v>0</v>
      </c>
      <c r="AJ622" s="170">
        <f>IF(AJ$2=$A622,Data!AG195,0)</f>
        <v>0</v>
      </c>
      <c r="AK622" s="171">
        <f>IF(AK$2=$A622,Data!AH195,0)</f>
        <v>0</v>
      </c>
      <c r="AL622" s="170">
        <f>IF(AL$2=$A622,Data!AI195,0)</f>
        <v>0</v>
      </c>
      <c r="AM622" t="str">
        <f t="shared" si="18"/>
        <v>AA</v>
      </c>
      <c r="AN622" t="e">
        <f>+INDEX(Validation!$D$4:$D$250,MATCH(Merge!B622,Validation!$E$4:$E$250,0))</f>
        <v>#N/A</v>
      </c>
      <c r="AO622" s="172">
        <f t="shared" si="19"/>
        <v>0</v>
      </c>
    </row>
    <row r="623" spans="1:41" ht="15" x14ac:dyDescent="0.25">
      <c r="A623">
        <f>Inputs!$H$12</f>
        <v>2</v>
      </c>
      <c r="B623" t="str">
        <f>Inputs!$D$4</f>
        <v>Select Agency…</v>
      </c>
      <c r="C623" s="166" t="str">
        <f>Inputs!$I$6</f>
        <v>(insert code)</v>
      </c>
      <c r="D623" t="str">
        <f>IFERROR(INDEX(Inputs!$I$11:$I$19,MATCH(A623,Inputs!$H$11:$H$19)),"")</f>
        <v>(insert code)</v>
      </c>
      <c r="E623" t="s">
        <v>869</v>
      </c>
      <c r="F623" s="168">
        <f>IF(F$2=$A623,Data!C196,0)</f>
        <v>0</v>
      </c>
      <c r="G623" s="168">
        <f>IF(G$2=$A623,Data!D196,0)</f>
        <v>0</v>
      </c>
      <c r="H623" s="168">
        <f>IF(H$2=$A623,Data!E196,0)</f>
        <v>0</v>
      </c>
      <c r="I623" s="168">
        <f>IF(I$2=$A623,Data!F196,0)</f>
        <v>0</v>
      </c>
      <c r="J623" s="168">
        <f>IF(J$2=$A623,Data!G196,0)</f>
        <v>0</v>
      </c>
      <c r="K623" s="168">
        <f>IF(K$2=$A623,Data!H196,0)</f>
        <v>0</v>
      </c>
      <c r="L623" s="168">
        <f>IF(L$2=$A623,Data!I196,0)</f>
        <v>0</v>
      </c>
      <c r="M623" s="168">
        <f>IF(M$2=$A623,Data!J196,0)</f>
        <v>0</v>
      </c>
      <c r="N623" s="168">
        <f>IF(N$2=$A623,Data!K196,0)</f>
        <v>0</v>
      </c>
      <c r="O623" s="168">
        <f>IF(O$2=$A623,Data!L196,0)</f>
        <v>0</v>
      </c>
      <c r="P623" s="168">
        <f>IF(P$2=$A623,Data!M196,0)</f>
        <v>0</v>
      </c>
      <c r="Q623" s="168">
        <f>IF(Q$2=$A623,Data!N196,0)</f>
        <v>0</v>
      </c>
      <c r="R623" s="169">
        <f>IF(R$2=$A623,Data!O196,0)</f>
        <v>0</v>
      </c>
      <c r="S623" s="169">
        <f>IF(S$2=$A623,Data!P196,0)</f>
        <v>0</v>
      </c>
      <c r="T623" s="169">
        <f>IF(T$2=$A623,Data!Q196,0)</f>
        <v>0</v>
      </c>
      <c r="U623" s="169">
        <f>IF(U$2=$A623,Data!R196,0)</f>
        <v>0</v>
      </c>
      <c r="V623" s="169">
        <f>IF(V$2=$A623,Data!S196,0)</f>
        <v>0</v>
      </c>
      <c r="W623" s="169">
        <f>IF(W$2=$A623,Data!T196,0)</f>
        <v>0</v>
      </c>
      <c r="X623" s="169">
        <f>IF(X$2=$A623,Data!U196,0)</f>
        <v>0</v>
      </c>
      <c r="Y623" s="169">
        <f>IF(Y$2=$A623,Data!V196,0)</f>
        <v>0</v>
      </c>
      <c r="Z623" s="169">
        <f>IF(Z$2=$A623,Data!W196,0)</f>
        <v>0</v>
      </c>
      <c r="AA623" s="169">
        <f>IF(AA$2=$A623,Data!X196,0)</f>
        <v>0</v>
      </c>
      <c r="AB623" s="169">
        <f>IF(AB$2=$A623,Data!Y196,0)</f>
        <v>0</v>
      </c>
      <c r="AC623" s="169">
        <f>IF(AC$2=$A623,Data!Z196,0)</f>
        <v>0</v>
      </c>
      <c r="AD623" s="170">
        <f>IF(AD$2=$A623,Data!AA196,0)</f>
        <v>0</v>
      </c>
      <c r="AE623" s="171">
        <f>IF(AE$2=$A623,Data!AB196,0)</f>
        <v>0</v>
      </c>
      <c r="AF623" s="170">
        <f>IF(AF$2=$A623,Data!AC196,0)</f>
        <v>0</v>
      </c>
      <c r="AG623" s="171">
        <f>IF(AG$2=$A623,Data!AD196,0)</f>
        <v>0</v>
      </c>
      <c r="AH623" s="170">
        <f>IF(AH$2=$A623,Data!AE196,0)</f>
        <v>0</v>
      </c>
      <c r="AI623" s="171">
        <f>IF(AI$2=$A623,Data!AF196,0)</f>
        <v>0</v>
      </c>
      <c r="AJ623" s="170">
        <f>IF(AJ$2=$A623,Data!AG196,0)</f>
        <v>0</v>
      </c>
      <c r="AK623" s="171">
        <f>IF(AK$2=$A623,Data!AH196,0)</f>
        <v>0</v>
      </c>
      <c r="AL623" s="170">
        <f>IF(AL$2=$A623,Data!AI196,0)</f>
        <v>0</v>
      </c>
      <c r="AM623" t="str">
        <f t="shared" si="18"/>
        <v>AA</v>
      </c>
      <c r="AN623" t="e">
        <f>+INDEX(Validation!$D$4:$D$250,MATCH(Merge!B623,Validation!$E$4:$E$250,0))</f>
        <v>#N/A</v>
      </c>
      <c r="AO623" s="172">
        <f t="shared" si="19"/>
        <v>0</v>
      </c>
    </row>
    <row r="624" spans="1:41" ht="15" x14ac:dyDescent="0.25">
      <c r="A624">
        <f>Inputs!$H$12</f>
        <v>2</v>
      </c>
      <c r="B624" t="str">
        <f>Inputs!$D$4</f>
        <v>Select Agency…</v>
      </c>
      <c r="C624" s="166" t="str">
        <f>Inputs!$I$6</f>
        <v>(insert code)</v>
      </c>
      <c r="D624" t="str">
        <f>IFERROR(INDEX(Inputs!$I$11:$I$19,MATCH(A624,Inputs!$H$11:$H$19)),"")</f>
        <v>(insert code)</v>
      </c>
      <c r="E624" t="s">
        <v>869</v>
      </c>
      <c r="F624" s="168">
        <f>IF(F$2=$A624,Data!C197,0)</f>
        <v>0</v>
      </c>
      <c r="G624" s="168">
        <f>IF(G$2=$A624,Data!D197,0)</f>
        <v>0</v>
      </c>
      <c r="H624" s="168">
        <f>IF(H$2=$A624,Data!E197,0)</f>
        <v>0</v>
      </c>
      <c r="I624" s="168">
        <f>IF(I$2=$A624,Data!F197,0)</f>
        <v>0</v>
      </c>
      <c r="J624" s="168">
        <f>IF(J$2=$A624,Data!G197,0)</f>
        <v>0</v>
      </c>
      <c r="K624" s="168">
        <f>IF(K$2=$A624,Data!H197,0)</f>
        <v>0</v>
      </c>
      <c r="L624" s="168">
        <f>IF(L$2=$A624,Data!I197,0)</f>
        <v>0</v>
      </c>
      <c r="M624" s="168">
        <f>IF(M$2=$A624,Data!J197,0)</f>
        <v>0</v>
      </c>
      <c r="N624" s="168">
        <f>IF(N$2=$A624,Data!K197,0)</f>
        <v>0</v>
      </c>
      <c r="O624" s="168">
        <f>IF(O$2=$A624,Data!L197,0)</f>
        <v>0</v>
      </c>
      <c r="P624" s="168">
        <f>IF(P$2=$A624,Data!M197,0)</f>
        <v>0</v>
      </c>
      <c r="Q624" s="168">
        <f>IF(Q$2=$A624,Data!N197,0)</f>
        <v>0</v>
      </c>
      <c r="R624" s="169">
        <f>IF(R$2=$A624,Data!O197,0)</f>
        <v>0</v>
      </c>
      <c r="S624" s="169">
        <f>IF(S$2=$A624,Data!P197,0)</f>
        <v>0</v>
      </c>
      <c r="T624" s="169">
        <f>IF(T$2=$A624,Data!Q197,0)</f>
        <v>0</v>
      </c>
      <c r="U624" s="169">
        <f>IF(U$2=$A624,Data!R197,0)</f>
        <v>0</v>
      </c>
      <c r="V624" s="169">
        <f>IF(V$2=$A624,Data!S197,0)</f>
        <v>0</v>
      </c>
      <c r="W624" s="169">
        <f>IF(W$2=$A624,Data!T197,0)</f>
        <v>0</v>
      </c>
      <c r="X624" s="169">
        <f>IF(X$2=$A624,Data!U197,0)</f>
        <v>0</v>
      </c>
      <c r="Y624" s="169">
        <f>IF(Y$2=$A624,Data!V197,0)</f>
        <v>0</v>
      </c>
      <c r="Z624" s="169">
        <f>IF(Z$2=$A624,Data!W197,0)</f>
        <v>0</v>
      </c>
      <c r="AA624" s="169">
        <f>IF(AA$2=$A624,Data!X197,0)</f>
        <v>0</v>
      </c>
      <c r="AB624" s="169">
        <f>IF(AB$2=$A624,Data!Y197,0)</f>
        <v>0</v>
      </c>
      <c r="AC624" s="169">
        <f>IF(AC$2=$A624,Data!Z197,0)</f>
        <v>0</v>
      </c>
      <c r="AD624" s="170">
        <f>IF(AD$2=$A624,Data!AA197,0)</f>
        <v>0</v>
      </c>
      <c r="AE624" s="171">
        <f>IF(AE$2=$A624,Data!AB197,0)</f>
        <v>0</v>
      </c>
      <c r="AF624" s="170">
        <f>IF(AF$2=$A624,Data!AC197,0)</f>
        <v>0</v>
      </c>
      <c r="AG624" s="171">
        <f>IF(AG$2=$A624,Data!AD197,0)</f>
        <v>0</v>
      </c>
      <c r="AH624" s="170">
        <f>IF(AH$2=$A624,Data!AE197,0)</f>
        <v>0</v>
      </c>
      <c r="AI624" s="171">
        <f>IF(AI$2=$A624,Data!AF197,0)</f>
        <v>0</v>
      </c>
      <c r="AJ624" s="170">
        <f>IF(AJ$2=$A624,Data!AG197,0)</f>
        <v>0</v>
      </c>
      <c r="AK624" s="171">
        <f>IF(AK$2=$A624,Data!AH197,0)</f>
        <v>0</v>
      </c>
      <c r="AL624" s="170">
        <f>IF(AL$2=$A624,Data!AI197,0)</f>
        <v>0</v>
      </c>
      <c r="AM624" t="str">
        <f t="shared" si="18"/>
        <v>AA</v>
      </c>
      <c r="AN624" t="e">
        <f>+INDEX(Validation!$D$4:$D$250,MATCH(Merge!B624,Validation!$E$4:$E$250,0))</f>
        <v>#N/A</v>
      </c>
      <c r="AO624" s="172">
        <f t="shared" si="19"/>
        <v>0</v>
      </c>
    </row>
    <row r="625" spans="1:41" ht="15" x14ac:dyDescent="0.25">
      <c r="A625">
        <f>Inputs!$H$12</f>
        <v>2</v>
      </c>
      <c r="B625" t="str">
        <f>Inputs!$D$4</f>
        <v>Select Agency…</v>
      </c>
      <c r="C625" s="166" t="str">
        <f>Inputs!$I$6</f>
        <v>(insert code)</v>
      </c>
      <c r="D625" t="str">
        <f>IFERROR(INDEX(Inputs!$I$11:$I$19,MATCH(A625,Inputs!$H$11:$H$19)),"")</f>
        <v>(insert code)</v>
      </c>
      <c r="E625" t="s">
        <v>869</v>
      </c>
      <c r="F625" s="168">
        <f>IF(F$2=$A625,Data!C198,0)</f>
        <v>0</v>
      </c>
      <c r="G625" s="168">
        <f>IF(G$2=$A625,Data!D198,0)</f>
        <v>0</v>
      </c>
      <c r="H625" s="168">
        <f>IF(H$2=$A625,Data!E198,0)</f>
        <v>0</v>
      </c>
      <c r="I625" s="168">
        <f>IF(I$2=$A625,Data!F198,0)</f>
        <v>0</v>
      </c>
      <c r="J625" s="168">
        <f>IF(J$2=$A625,Data!G198,0)</f>
        <v>0</v>
      </c>
      <c r="K625" s="168">
        <f>IF(K$2=$A625,Data!H198,0)</f>
        <v>0</v>
      </c>
      <c r="L625" s="168">
        <f>IF(L$2=$A625,Data!I198,0)</f>
        <v>0</v>
      </c>
      <c r="M625" s="168">
        <f>IF(M$2=$A625,Data!J198,0)</f>
        <v>0</v>
      </c>
      <c r="N625" s="168">
        <f>IF(N$2=$A625,Data!K198,0)</f>
        <v>0</v>
      </c>
      <c r="O625" s="168">
        <f>IF(O$2=$A625,Data!L198,0)</f>
        <v>0</v>
      </c>
      <c r="P625" s="168">
        <f>IF(P$2=$A625,Data!M198,0)</f>
        <v>0</v>
      </c>
      <c r="Q625" s="168">
        <f>IF(Q$2=$A625,Data!N198,0)</f>
        <v>0</v>
      </c>
      <c r="R625" s="169">
        <f>IF(R$2=$A625,Data!O198,0)</f>
        <v>0</v>
      </c>
      <c r="S625" s="169">
        <f>IF(S$2=$A625,Data!P198,0)</f>
        <v>0</v>
      </c>
      <c r="T625" s="169">
        <f>IF(T$2=$A625,Data!Q198,0)</f>
        <v>0</v>
      </c>
      <c r="U625" s="169">
        <f>IF(U$2=$A625,Data!R198,0)</f>
        <v>0</v>
      </c>
      <c r="V625" s="169">
        <f>IF(V$2=$A625,Data!S198,0)</f>
        <v>0</v>
      </c>
      <c r="W625" s="169">
        <f>IF(W$2=$A625,Data!T198,0)</f>
        <v>0</v>
      </c>
      <c r="X625" s="169">
        <f>IF(X$2=$A625,Data!U198,0)</f>
        <v>0</v>
      </c>
      <c r="Y625" s="169">
        <f>IF(Y$2=$A625,Data!V198,0)</f>
        <v>0</v>
      </c>
      <c r="Z625" s="169">
        <f>IF(Z$2=$A625,Data!W198,0)</f>
        <v>0</v>
      </c>
      <c r="AA625" s="169">
        <f>IF(AA$2=$A625,Data!X198,0)</f>
        <v>0</v>
      </c>
      <c r="AB625" s="169">
        <f>IF(AB$2=$A625,Data!Y198,0)</f>
        <v>0</v>
      </c>
      <c r="AC625" s="169">
        <f>IF(AC$2=$A625,Data!Z198,0)</f>
        <v>0</v>
      </c>
      <c r="AD625" s="170">
        <f>IF(AD$2=$A625,Data!AA198,0)</f>
        <v>0</v>
      </c>
      <c r="AE625" s="171">
        <f>IF(AE$2=$A625,Data!AB198,0)</f>
        <v>0</v>
      </c>
      <c r="AF625" s="170">
        <f>IF(AF$2=$A625,Data!AC198,0)</f>
        <v>0</v>
      </c>
      <c r="AG625" s="171">
        <f>IF(AG$2=$A625,Data!AD198,0)</f>
        <v>0</v>
      </c>
      <c r="AH625" s="170">
        <f>IF(AH$2=$A625,Data!AE198,0)</f>
        <v>0</v>
      </c>
      <c r="AI625" s="171">
        <f>IF(AI$2=$A625,Data!AF198,0)</f>
        <v>0</v>
      </c>
      <c r="AJ625" s="170">
        <f>IF(AJ$2=$A625,Data!AG198,0)</f>
        <v>0</v>
      </c>
      <c r="AK625" s="171">
        <f>IF(AK$2=$A625,Data!AH198,0)</f>
        <v>0</v>
      </c>
      <c r="AL625" s="170">
        <f>IF(AL$2=$A625,Data!AI198,0)</f>
        <v>0</v>
      </c>
      <c r="AM625" t="str">
        <f t="shared" si="18"/>
        <v>AA</v>
      </c>
      <c r="AN625" t="e">
        <f>+INDEX(Validation!$D$4:$D$250,MATCH(Merge!B625,Validation!$E$4:$E$250,0))</f>
        <v>#N/A</v>
      </c>
      <c r="AO625" s="172">
        <f t="shared" si="19"/>
        <v>0</v>
      </c>
    </row>
    <row r="626" spans="1:41" ht="15" x14ac:dyDescent="0.25">
      <c r="A626">
        <f>Inputs!$H$12</f>
        <v>2</v>
      </c>
      <c r="B626" t="str">
        <f>Inputs!$D$4</f>
        <v>Select Agency…</v>
      </c>
      <c r="C626" s="166" t="str">
        <f>Inputs!$I$6</f>
        <v>(insert code)</v>
      </c>
      <c r="D626" t="str">
        <f>IFERROR(INDEX(Inputs!$I$11:$I$19,MATCH(A626,Inputs!$H$11:$H$19)),"")</f>
        <v>(insert code)</v>
      </c>
      <c r="E626" t="s">
        <v>869</v>
      </c>
      <c r="F626" s="168">
        <f>IF(F$2=$A626,Data!C199,0)</f>
        <v>0</v>
      </c>
      <c r="G626" s="168">
        <f>IF(G$2=$A626,Data!D199,0)</f>
        <v>0</v>
      </c>
      <c r="H626" s="168">
        <f>IF(H$2=$A626,Data!E199,0)</f>
        <v>0</v>
      </c>
      <c r="I626" s="168">
        <f>IF(I$2=$A626,Data!F199,0)</f>
        <v>0</v>
      </c>
      <c r="J626" s="168">
        <f>IF(J$2=$A626,Data!G199,0)</f>
        <v>0</v>
      </c>
      <c r="K626" s="168">
        <f>IF(K$2=$A626,Data!H199,0)</f>
        <v>0</v>
      </c>
      <c r="L626" s="168">
        <f>IF(L$2=$A626,Data!I199,0)</f>
        <v>0</v>
      </c>
      <c r="M626" s="168">
        <f>IF(M$2=$A626,Data!J199,0)</f>
        <v>0</v>
      </c>
      <c r="N626" s="168">
        <f>IF(N$2=$A626,Data!K199,0)</f>
        <v>0</v>
      </c>
      <c r="O626" s="168">
        <f>IF(O$2=$A626,Data!L199,0)</f>
        <v>0</v>
      </c>
      <c r="P626" s="168">
        <f>IF(P$2=$A626,Data!M199,0)</f>
        <v>0</v>
      </c>
      <c r="Q626" s="168">
        <f>IF(Q$2=$A626,Data!N199,0)</f>
        <v>0</v>
      </c>
      <c r="R626" s="169">
        <f>IF(R$2=$A626,Data!O199,0)</f>
        <v>0</v>
      </c>
      <c r="S626" s="169">
        <f>IF(S$2=$A626,Data!P199,0)</f>
        <v>0</v>
      </c>
      <c r="T626" s="169">
        <f>IF(T$2=$A626,Data!Q199,0)</f>
        <v>0</v>
      </c>
      <c r="U626" s="169">
        <f>IF(U$2=$A626,Data!R199,0)</f>
        <v>0</v>
      </c>
      <c r="V626" s="169">
        <f>IF(V$2=$A626,Data!S199,0)</f>
        <v>0</v>
      </c>
      <c r="W626" s="169">
        <f>IF(W$2=$A626,Data!T199,0)</f>
        <v>0</v>
      </c>
      <c r="X626" s="169">
        <f>IF(X$2=$A626,Data!U199,0)</f>
        <v>0</v>
      </c>
      <c r="Y626" s="169">
        <f>IF(Y$2=$A626,Data!V199,0)</f>
        <v>0</v>
      </c>
      <c r="Z626" s="169">
        <f>IF(Z$2=$A626,Data!W199,0)</f>
        <v>0</v>
      </c>
      <c r="AA626" s="169">
        <f>IF(AA$2=$A626,Data!X199,0)</f>
        <v>0</v>
      </c>
      <c r="AB626" s="169">
        <f>IF(AB$2=$A626,Data!Y199,0)</f>
        <v>0</v>
      </c>
      <c r="AC626" s="169">
        <f>IF(AC$2=$A626,Data!Z199,0)</f>
        <v>0</v>
      </c>
      <c r="AD626" s="170">
        <f>IF(AD$2=$A626,Data!AA199,0)</f>
        <v>0</v>
      </c>
      <c r="AE626" s="171">
        <f>IF(AE$2=$A626,Data!AB199,0)</f>
        <v>0</v>
      </c>
      <c r="AF626" s="170">
        <f>IF(AF$2=$A626,Data!AC199,0)</f>
        <v>0</v>
      </c>
      <c r="AG626" s="171">
        <f>IF(AG$2=$A626,Data!AD199,0)</f>
        <v>0</v>
      </c>
      <c r="AH626" s="170">
        <f>IF(AH$2=$A626,Data!AE199,0)</f>
        <v>0</v>
      </c>
      <c r="AI626" s="171">
        <f>IF(AI$2=$A626,Data!AF199,0)</f>
        <v>0</v>
      </c>
      <c r="AJ626" s="170">
        <f>IF(AJ$2=$A626,Data!AG199,0)</f>
        <v>0</v>
      </c>
      <c r="AK626" s="171">
        <f>IF(AK$2=$A626,Data!AH199,0)</f>
        <v>0</v>
      </c>
      <c r="AL626" s="170">
        <f>IF(AL$2=$A626,Data!AI199,0)</f>
        <v>0</v>
      </c>
      <c r="AM626" t="str">
        <f t="shared" si="18"/>
        <v>AA</v>
      </c>
      <c r="AN626" t="e">
        <f>+INDEX(Validation!$D$4:$D$250,MATCH(Merge!B626,Validation!$E$4:$E$250,0))</f>
        <v>#N/A</v>
      </c>
      <c r="AO626" s="172">
        <f t="shared" si="19"/>
        <v>0</v>
      </c>
    </row>
    <row r="627" spans="1:41" ht="15" x14ac:dyDescent="0.25">
      <c r="A627">
        <f>Inputs!$H$12</f>
        <v>2</v>
      </c>
      <c r="B627" t="str">
        <f>Inputs!$D$4</f>
        <v>Select Agency…</v>
      </c>
      <c r="C627" s="166" t="str">
        <f>Inputs!$I$6</f>
        <v>(insert code)</v>
      </c>
      <c r="D627" t="str">
        <f>IFERROR(INDEX(Inputs!$I$11:$I$19,MATCH(A627,Inputs!$H$11:$H$19)),"")</f>
        <v>(insert code)</v>
      </c>
      <c r="E627" t="s">
        <v>869</v>
      </c>
      <c r="F627" s="168">
        <f>IF(F$2=$A627,Data!C200,0)</f>
        <v>0</v>
      </c>
      <c r="G627" s="168">
        <f>IF(G$2=$A627,Data!D200,0)</f>
        <v>0</v>
      </c>
      <c r="H627" s="168">
        <f>IF(H$2=$A627,Data!E200,0)</f>
        <v>0</v>
      </c>
      <c r="I627" s="168">
        <f>IF(I$2=$A627,Data!F200,0)</f>
        <v>0</v>
      </c>
      <c r="J627" s="168">
        <f>IF(J$2=$A627,Data!G200,0)</f>
        <v>0</v>
      </c>
      <c r="K627" s="168">
        <f>IF(K$2=$A627,Data!H200,0)</f>
        <v>0</v>
      </c>
      <c r="L627" s="168">
        <f>IF(L$2=$A627,Data!I200,0)</f>
        <v>0</v>
      </c>
      <c r="M627" s="168">
        <f>IF(M$2=$A627,Data!J200,0)</f>
        <v>0</v>
      </c>
      <c r="N627" s="168">
        <f>IF(N$2=$A627,Data!K200,0)</f>
        <v>0</v>
      </c>
      <c r="O627" s="168">
        <f>IF(O$2=$A627,Data!L200,0)</f>
        <v>0</v>
      </c>
      <c r="P627" s="168">
        <f>IF(P$2=$A627,Data!M200,0)</f>
        <v>0</v>
      </c>
      <c r="Q627" s="168">
        <f>IF(Q$2=$A627,Data!N200,0)</f>
        <v>0</v>
      </c>
      <c r="R627" s="169">
        <f>IF(R$2=$A627,Data!O200,0)</f>
        <v>0</v>
      </c>
      <c r="S627" s="169">
        <f>IF(S$2=$A627,Data!P200,0)</f>
        <v>0</v>
      </c>
      <c r="T627" s="169">
        <f>IF(T$2=$A627,Data!Q200,0)</f>
        <v>0</v>
      </c>
      <c r="U627" s="169">
        <f>IF(U$2=$A627,Data!R200,0)</f>
        <v>0</v>
      </c>
      <c r="V627" s="169">
        <f>IF(V$2=$A627,Data!S200,0)</f>
        <v>0</v>
      </c>
      <c r="W627" s="169">
        <f>IF(W$2=$A627,Data!T200,0)</f>
        <v>0</v>
      </c>
      <c r="X627" s="169">
        <f>IF(X$2=$A627,Data!U200,0)</f>
        <v>0</v>
      </c>
      <c r="Y627" s="169">
        <f>IF(Y$2=$A627,Data!V200,0)</f>
        <v>0</v>
      </c>
      <c r="Z627" s="169">
        <f>IF(Z$2=$A627,Data!W200,0)</f>
        <v>0</v>
      </c>
      <c r="AA627" s="169">
        <f>IF(AA$2=$A627,Data!X200,0)</f>
        <v>0</v>
      </c>
      <c r="AB627" s="169">
        <f>IF(AB$2=$A627,Data!Y200,0)</f>
        <v>0</v>
      </c>
      <c r="AC627" s="169">
        <f>IF(AC$2=$A627,Data!Z200,0)</f>
        <v>0</v>
      </c>
      <c r="AD627" s="170">
        <f>IF(AD$2=$A627,Data!AA200,0)</f>
        <v>0</v>
      </c>
      <c r="AE627" s="171">
        <f>IF(AE$2=$A627,Data!AB200,0)</f>
        <v>0</v>
      </c>
      <c r="AF627" s="170">
        <f>IF(AF$2=$A627,Data!AC200,0)</f>
        <v>0</v>
      </c>
      <c r="AG627" s="171">
        <f>IF(AG$2=$A627,Data!AD200,0)</f>
        <v>0</v>
      </c>
      <c r="AH627" s="170">
        <f>IF(AH$2=$A627,Data!AE200,0)</f>
        <v>0</v>
      </c>
      <c r="AI627" s="171">
        <f>IF(AI$2=$A627,Data!AF200,0)</f>
        <v>0</v>
      </c>
      <c r="AJ627" s="170">
        <f>IF(AJ$2=$A627,Data!AG200,0)</f>
        <v>0</v>
      </c>
      <c r="AK627" s="171">
        <f>IF(AK$2=$A627,Data!AH200,0)</f>
        <v>0</v>
      </c>
      <c r="AL627" s="170">
        <f>IF(AL$2=$A627,Data!AI200,0)</f>
        <v>0</v>
      </c>
      <c r="AM627" t="str">
        <f t="shared" si="18"/>
        <v>AA</v>
      </c>
      <c r="AN627" t="e">
        <f>+INDEX(Validation!$D$4:$D$250,MATCH(Merge!B627,Validation!$E$4:$E$250,0))</f>
        <v>#N/A</v>
      </c>
      <c r="AO627" s="172">
        <f t="shared" si="19"/>
        <v>0</v>
      </c>
    </row>
    <row r="628" spans="1:41" ht="15" x14ac:dyDescent="0.25">
      <c r="A628">
        <f>Inputs!$H$12</f>
        <v>2</v>
      </c>
      <c r="B628" t="str">
        <f>Inputs!$D$4</f>
        <v>Select Agency…</v>
      </c>
      <c r="C628" s="166" t="str">
        <f>Inputs!$I$6</f>
        <v>(insert code)</v>
      </c>
      <c r="D628" t="str">
        <f>IFERROR(INDEX(Inputs!$I$11:$I$19,MATCH(A628,Inputs!$H$11:$H$19)),"")</f>
        <v>(insert code)</v>
      </c>
      <c r="E628" t="s">
        <v>869</v>
      </c>
      <c r="F628" s="168">
        <f>IF(F$2=$A628,Data!C201,0)</f>
        <v>0</v>
      </c>
      <c r="G628" s="168">
        <f>IF(G$2=$A628,Data!D201,0)</f>
        <v>0</v>
      </c>
      <c r="H628" s="168">
        <f>IF(H$2=$A628,Data!E201,0)</f>
        <v>0</v>
      </c>
      <c r="I628" s="168">
        <f>IF(I$2=$A628,Data!F201,0)</f>
        <v>0</v>
      </c>
      <c r="J628" s="168">
        <f>IF(J$2=$A628,Data!G201,0)</f>
        <v>0</v>
      </c>
      <c r="K628" s="168">
        <f>IF(K$2=$A628,Data!H201,0)</f>
        <v>0</v>
      </c>
      <c r="L628" s="168">
        <f>IF(L$2=$A628,Data!I201,0)</f>
        <v>0</v>
      </c>
      <c r="M628" s="168">
        <f>IF(M$2=$A628,Data!J201,0)</f>
        <v>0</v>
      </c>
      <c r="N628" s="168">
        <f>IF(N$2=$A628,Data!K201,0)</f>
        <v>0</v>
      </c>
      <c r="O628" s="168">
        <f>IF(O$2=$A628,Data!L201,0)</f>
        <v>0</v>
      </c>
      <c r="P628" s="168">
        <f>IF(P$2=$A628,Data!M201,0)</f>
        <v>0</v>
      </c>
      <c r="Q628" s="168">
        <f>IF(Q$2=$A628,Data!N201,0)</f>
        <v>0</v>
      </c>
      <c r="R628" s="169">
        <f>IF(R$2=$A628,Data!O201,0)</f>
        <v>0</v>
      </c>
      <c r="S628" s="169">
        <f>IF(S$2=$A628,Data!P201,0)</f>
        <v>0</v>
      </c>
      <c r="T628" s="169">
        <f>IF(T$2=$A628,Data!Q201,0)</f>
        <v>0</v>
      </c>
      <c r="U628" s="169">
        <f>IF(U$2=$A628,Data!R201,0)</f>
        <v>0</v>
      </c>
      <c r="V628" s="169">
        <f>IF(V$2=$A628,Data!S201,0)</f>
        <v>0</v>
      </c>
      <c r="W628" s="169">
        <f>IF(W$2=$A628,Data!T201,0)</f>
        <v>0</v>
      </c>
      <c r="X628" s="169">
        <f>IF(X$2=$A628,Data!U201,0)</f>
        <v>0</v>
      </c>
      <c r="Y628" s="169">
        <f>IF(Y$2=$A628,Data!V201,0)</f>
        <v>0</v>
      </c>
      <c r="Z628" s="169">
        <f>IF(Z$2=$A628,Data!W201,0)</f>
        <v>0</v>
      </c>
      <c r="AA628" s="169">
        <f>IF(AA$2=$A628,Data!X201,0)</f>
        <v>0</v>
      </c>
      <c r="AB628" s="169">
        <f>IF(AB$2=$A628,Data!Y201,0)</f>
        <v>0</v>
      </c>
      <c r="AC628" s="169">
        <f>IF(AC$2=$A628,Data!Z201,0)</f>
        <v>0</v>
      </c>
      <c r="AD628" s="170">
        <f>IF(AD$2=$A628,Data!AA201,0)</f>
        <v>0</v>
      </c>
      <c r="AE628" s="171">
        <f>IF(AE$2=$A628,Data!AB201,0)</f>
        <v>0</v>
      </c>
      <c r="AF628" s="170">
        <f>IF(AF$2=$A628,Data!AC201,0)</f>
        <v>0</v>
      </c>
      <c r="AG628" s="171">
        <f>IF(AG$2=$A628,Data!AD201,0)</f>
        <v>0</v>
      </c>
      <c r="AH628" s="170">
        <f>IF(AH$2=$A628,Data!AE201,0)</f>
        <v>0</v>
      </c>
      <c r="AI628" s="171">
        <f>IF(AI$2=$A628,Data!AF201,0)</f>
        <v>0</v>
      </c>
      <c r="AJ628" s="170">
        <f>IF(AJ$2=$A628,Data!AG201,0)</f>
        <v>0</v>
      </c>
      <c r="AK628" s="171">
        <f>IF(AK$2=$A628,Data!AH201,0)</f>
        <v>0</v>
      </c>
      <c r="AL628" s="170">
        <f>IF(AL$2=$A628,Data!AI201,0)</f>
        <v>0</v>
      </c>
      <c r="AM628" t="str">
        <f t="shared" si="18"/>
        <v>AA</v>
      </c>
      <c r="AN628" t="e">
        <f>+INDEX(Validation!$D$4:$D$250,MATCH(Merge!B628,Validation!$E$4:$E$250,0))</f>
        <v>#N/A</v>
      </c>
      <c r="AO628" s="172">
        <f t="shared" si="19"/>
        <v>0</v>
      </c>
    </row>
    <row r="629" spans="1:41" ht="15" x14ac:dyDescent="0.25">
      <c r="A629">
        <f>Inputs!$H$12</f>
        <v>2</v>
      </c>
      <c r="B629" t="str">
        <f>Inputs!$D$4</f>
        <v>Select Agency…</v>
      </c>
      <c r="C629" s="166" t="str">
        <f>Inputs!$I$6</f>
        <v>(insert code)</v>
      </c>
      <c r="D629" t="str">
        <f>IFERROR(INDEX(Inputs!$I$11:$I$19,MATCH(A629,Inputs!$H$11:$H$19)),"")</f>
        <v>(insert code)</v>
      </c>
      <c r="E629" t="s">
        <v>869</v>
      </c>
      <c r="F629" s="168">
        <f>IF(F$2=$A629,Data!C202,0)</f>
        <v>0</v>
      </c>
      <c r="G629" s="168">
        <f>IF(G$2=$A629,Data!D202,0)</f>
        <v>0</v>
      </c>
      <c r="H629" s="168">
        <f>IF(H$2=$A629,Data!E202,0)</f>
        <v>0</v>
      </c>
      <c r="I629" s="168">
        <f>IF(I$2=$A629,Data!F202,0)</f>
        <v>0</v>
      </c>
      <c r="J629" s="168">
        <f>IF(J$2=$A629,Data!G202,0)</f>
        <v>0</v>
      </c>
      <c r="K629" s="168">
        <f>IF(K$2=$A629,Data!H202,0)</f>
        <v>0</v>
      </c>
      <c r="L629" s="168">
        <f>IF(L$2=$A629,Data!I202,0)</f>
        <v>0</v>
      </c>
      <c r="M629" s="168">
        <f>IF(M$2=$A629,Data!J202,0)</f>
        <v>0</v>
      </c>
      <c r="N629" s="168">
        <f>IF(N$2=$A629,Data!K202,0)</f>
        <v>0</v>
      </c>
      <c r="O629" s="168">
        <f>IF(O$2=$A629,Data!L202,0)</f>
        <v>0</v>
      </c>
      <c r="P629" s="168">
        <f>IF(P$2=$A629,Data!M202,0)</f>
        <v>0</v>
      </c>
      <c r="Q629" s="168">
        <f>IF(Q$2=$A629,Data!N202,0)</f>
        <v>0</v>
      </c>
      <c r="R629" s="169">
        <f>IF(R$2=$A629,Data!O202,0)</f>
        <v>0</v>
      </c>
      <c r="S629" s="169">
        <f>IF(S$2=$A629,Data!P202,0)</f>
        <v>0</v>
      </c>
      <c r="T629" s="169">
        <f>IF(T$2=$A629,Data!Q202,0)</f>
        <v>0</v>
      </c>
      <c r="U629" s="169">
        <f>IF(U$2=$A629,Data!R202,0)</f>
        <v>0</v>
      </c>
      <c r="V629" s="169">
        <f>IF(V$2=$A629,Data!S202,0)</f>
        <v>0</v>
      </c>
      <c r="W629" s="169">
        <f>IF(W$2=$A629,Data!T202,0)</f>
        <v>0</v>
      </c>
      <c r="X629" s="169">
        <f>IF(X$2=$A629,Data!U202,0)</f>
        <v>0</v>
      </c>
      <c r="Y629" s="169">
        <f>IF(Y$2=$A629,Data!V202,0)</f>
        <v>0</v>
      </c>
      <c r="Z629" s="169">
        <f>IF(Z$2=$A629,Data!W202,0)</f>
        <v>0</v>
      </c>
      <c r="AA629" s="169">
        <f>IF(AA$2=$A629,Data!X202,0)</f>
        <v>0</v>
      </c>
      <c r="AB629" s="169">
        <f>IF(AB$2=$A629,Data!Y202,0)</f>
        <v>0</v>
      </c>
      <c r="AC629" s="169">
        <f>IF(AC$2=$A629,Data!Z202,0)</f>
        <v>0</v>
      </c>
      <c r="AD629" s="170">
        <f>IF(AD$2=$A629,Data!AA202,0)</f>
        <v>0</v>
      </c>
      <c r="AE629" s="171">
        <f>IF(AE$2=$A629,Data!AB202,0)</f>
        <v>0</v>
      </c>
      <c r="AF629" s="170">
        <f>IF(AF$2=$A629,Data!AC202,0)</f>
        <v>0</v>
      </c>
      <c r="AG629" s="171">
        <f>IF(AG$2=$A629,Data!AD202,0)</f>
        <v>0</v>
      </c>
      <c r="AH629" s="170">
        <f>IF(AH$2=$A629,Data!AE202,0)</f>
        <v>0</v>
      </c>
      <c r="AI629" s="171">
        <f>IF(AI$2=$A629,Data!AF202,0)</f>
        <v>0</v>
      </c>
      <c r="AJ629" s="170">
        <f>IF(AJ$2=$A629,Data!AG202,0)</f>
        <v>0</v>
      </c>
      <c r="AK629" s="171">
        <f>IF(AK$2=$A629,Data!AH202,0)</f>
        <v>0</v>
      </c>
      <c r="AL629" s="170">
        <f>IF(AL$2=$A629,Data!AI202,0)</f>
        <v>0</v>
      </c>
      <c r="AM629" t="str">
        <f t="shared" si="18"/>
        <v>AA</v>
      </c>
      <c r="AN629" t="e">
        <f>+INDEX(Validation!$D$4:$D$250,MATCH(Merge!B629,Validation!$E$4:$E$250,0))</f>
        <v>#N/A</v>
      </c>
      <c r="AO629" s="172">
        <f t="shared" si="19"/>
        <v>0</v>
      </c>
    </row>
    <row r="630" spans="1:41" ht="15" x14ac:dyDescent="0.25">
      <c r="A630">
        <f>Inputs!$H$12</f>
        <v>2</v>
      </c>
      <c r="B630" t="str">
        <f>Inputs!$D$4</f>
        <v>Select Agency…</v>
      </c>
      <c r="C630" s="166" t="str">
        <f>Inputs!$I$6</f>
        <v>(insert code)</v>
      </c>
      <c r="D630" t="str">
        <f>IFERROR(INDEX(Inputs!$I$11:$I$19,MATCH(A630,Inputs!$H$11:$H$19)),"")</f>
        <v>(insert code)</v>
      </c>
      <c r="E630" t="s">
        <v>869</v>
      </c>
      <c r="F630" s="168">
        <f>IF(F$2=$A630,Data!C203,0)</f>
        <v>0</v>
      </c>
      <c r="G630" s="168">
        <f>IF(G$2=$A630,Data!D203,0)</f>
        <v>0</v>
      </c>
      <c r="H630" s="168">
        <f>IF(H$2=$A630,Data!E203,0)</f>
        <v>0</v>
      </c>
      <c r="I630" s="168">
        <f>IF(I$2=$A630,Data!F203,0)</f>
        <v>0</v>
      </c>
      <c r="J630" s="168">
        <f>IF(J$2=$A630,Data!G203,0)</f>
        <v>0</v>
      </c>
      <c r="K630" s="168">
        <f>IF(K$2=$A630,Data!H203,0)</f>
        <v>0</v>
      </c>
      <c r="L630" s="168">
        <f>IF(L$2=$A630,Data!I203,0)</f>
        <v>0</v>
      </c>
      <c r="M630" s="168">
        <f>IF(M$2=$A630,Data!J203,0)</f>
        <v>0</v>
      </c>
      <c r="N630" s="168">
        <f>IF(N$2=$A630,Data!K203,0)</f>
        <v>0</v>
      </c>
      <c r="O630" s="168">
        <f>IF(O$2=$A630,Data!L203,0)</f>
        <v>0</v>
      </c>
      <c r="P630" s="168">
        <f>IF(P$2=$A630,Data!M203,0)</f>
        <v>0</v>
      </c>
      <c r="Q630" s="168">
        <f>IF(Q$2=$A630,Data!N203,0)</f>
        <v>0</v>
      </c>
      <c r="R630" s="169">
        <f>IF(R$2=$A630,Data!O203,0)</f>
        <v>0</v>
      </c>
      <c r="S630" s="169">
        <f>IF(S$2=$A630,Data!P203,0)</f>
        <v>0</v>
      </c>
      <c r="T630" s="169">
        <f>IF(T$2=$A630,Data!Q203,0)</f>
        <v>0</v>
      </c>
      <c r="U630" s="169">
        <f>IF(U$2=$A630,Data!R203,0)</f>
        <v>0</v>
      </c>
      <c r="V630" s="169">
        <f>IF(V$2=$A630,Data!S203,0)</f>
        <v>0</v>
      </c>
      <c r="W630" s="169">
        <f>IF(W$2=$A630,Data!T203,0)</f>
        <v>0</v>
      </c>
      <c r="X630" s="169">
        <f>IF(X$2=$A630,Data!U203,0)</f>
        <v>0</v>
      </c>
      <c r="Y630" s="169">
        <f>IF(Y$2=$A630,Data!V203,0)</f>
        <v>0</v>
      </c>
      <c r="Z630" s="169">
        <f>IF(Z$2=$A630,Data!W203,0)</f>
        <v>0</v>
      </c>
      <c r="AA630" s="169">
        <f>IF(AA$2=$A630,Data!X203,0)</f>
        <v>0</v>
      </c>
      <c r="AB630" s="169">
        <f>IF(AB$2=$A630,Data!Y203,0)</f>
        <v>0</v>
      </c>
      <c r="AC630" s="169">
        <f>IF(AC$2=$A630,Data!Z203,0)</f>
        <v>0</v>
      </c>
      <c r="AD630" s="170">
        <f>IF(AD$2=$A630,Data!AA203,0)</f>
        <v>0</v>
      </c>
      <c r="AE630" s="171">
        <f>IF(AE$2=$A630,Data!AB203,0)</f>
        <v>0</v>
      </c>
      <c r="AF630" s="170">
        <f>IF(AF$2=$A630,Data!AC203,0)</f>
        <v>0</v>
      </c>
      <c r="AG630" s="171">
        <f>IF(AG$2=$A630,Data!AD203,0)</f>
        <v>0</v>
      </c>
      <c r="AH630" s="170">
        <f>IF(AH$2=$A630,Data!AE203,0)</f>
        <v>0</v>
      </c>
      <c r="AI630" s="171">
        <f>IF(AI$2=$A630,Data!AF203,0)</f>
        <v>0</v>
      </c>
      <c r="AJ630" s="170">
        <f>IF(AJ$2=$A630,Data!AG203,0)</f>
        <v>0</v>
      </c>
      <c r="AK630" s="171">
        <f>IF(AK$2=$A630,Data!AH203,0)</f>
        <v>0</v>
      </c>
      <c r="AL630" s="170">
        <f>IF(AL$2=$A630,Data!AI203,0)</f>
        <v>0</v>
      </c>
      <c r="AM630" t="str">
        <f t="shared" si="18"/>
        <v>AA</v>
      </c>
      <c r="AN630" t="e">
        <f>+INDEX(Validation!$D$4:$D$250,MATCH(Merge!B630,Validation!$E$4:$E$250,0))</f>
        <v>#N/A</v>
      </c>
      <c r="AO630" s="172">
        <f t="shared" si="19"/>
        <v>0</v>
      </c>
    </row>
    <row r="631" spans="1:41" ht="15" x14ac:dyDescent="0.25">
      <c r="A631">
        <f>Inputs!$H$12</f>
        <v>2</v>
      </c>
      <c r="B631" t="str">
        <f>Inputs!$D$4</f>
        <v>Select Agency…</v>
      </c>
      <c r="C631" s="166" t="str">
        <f>Inputs!$I$6</f>
        <v>(insert code)</v>
      </c>
      <c r="D631" t="str">
        <f>IFERROR(INDEX(Inputs!$I$11:$I$19,MATCH(A631,Inputs!$H$11:$H$19)),"")</f>
        <v>(insert code)</v>
      </c>
      <c r="E631" t="s">
        <v>869</v>
      </c>
      <c r="F631" s="168">
        <f>IF(F$2=$A631,Data!C204,0)</f>
        <v>0</v>
      </c>
      <c r="G631" s="168">
        <f>IF(G$2=$A631,Data!D204,0)</f>
        <v>0</v>
      </c>
      <c r="H631" s="168">
        <f>IF(H$2=$A631,Data!E204,0)</f>
        <v>0</v>
      </c>
      <c r="I631" s="168">
        <f>IF(I$2=$A631,Data!F204,0)</f>
        <v>0</v>
      </c>
      <c r="J631" s="168">
        <f>IF(J$2=$A631,Data!G204,0)</f>
        <v>0</v>
      </c>
      <c r="K631" s="168">
        <f>IF(K$2=$A631,Data!H204,0)</f>
        <v>0</v>
      </c>
      <c r="L631" s="168">
        <f>IF(L$2=$A631,Data!I204,0)</f>
        <v>0</v>
      </c>
      <c r="M631" s="168">
        <f>IF(M$2=$A631,Data!J204,0)</f>
        <v>0</v>
      </c>
      <c r="N631" s="168">
        <f>IF(N$2=$A631,Data!K204,0)</f>
        <v>0</v>
      </c>
      <c r="O631" s="168">
        <f>IF(O$2=$A631,Data!L204,0)</f>
        <v>0</v>
      </c>
      <c r="P631" s="168">
        <f>IF(P$2=$A631,Data!M204,0)</f>
        <v>0</v>
      </c>
      <c r="Q631" s="168">
        <f>IF(Q$2=$A631,Data!N204,0)</f>
        <v>0</v>
      </c>
      <c r="R631" s="169">
        <f>IF(R$2=$A631,Data!O204,0)</f>
        <v>0</v>
      </c>
      <c r="S631" s="169">
        <f>IF(S$2=$A631,Data!P204,0)</f>
        <v>0</v>
      </c>
      <c r="T631" s="169">
        <f>IF(T$2=$A631,Data!Q204,0)</f>
        <v>0</v>
      </c>
      <c r="U631" s="169">
        <f>IF(U$2=$A631,Data!R204,0)</f>
        <v>0</v>
      </c>
      <c r="V631" s="169">
        <f>IF(V$2=$A631,Data!S204,0)</f>
        <v>0</v>
      </c>
      <c r="W631" s="169">
        <f>IF(W$2=$A631,Data!T204,0)</f>
        <v>0</v>
      </c>
      <c r="X631" s="169">
        <f>IF(X$2=$A631,Data!U204,0)</f>
        <v>0</v>
      </c>
      <c r="Y631" s="169">
        <f>IF(Y$2=$A631,Data!V204,0)</f>
        <v>0</v>
      </c>
      <c r="Z631" s="169">
        <f>IF(Z$2=$A631,Data!W204,0)</f>
        <v>0</v>
      </c>
      <c r="AA631" s="169">
        <f>IF(AA$2=$A631,Data!X204,0)</f>
        <v>0</v>
      </c>
      <c r="AB631" s="169">
        <f>IF(AB$2=$A631,Data!Y204,0)</f>
        <v>0</v>
      </c>
      <c r="AC631" s="169">
        <f>IF(AC$2=$A631,Data!Z204,0)</f>
        <v>0</v>
      </c>
      <c r="AD631" s="170">
        <f>IF(AD$2=$A631,Data!AA204,0)</f>
        <v>0</v>
      </c>
      <c r="AE631" s="171">
        <f>IF(AE$2=$A631,Data!AB204,0)</f>
        <v>0</v>
      </c>
      <c r="AF631" s="170">
        <f>IF(AF$2=$A631,Data!AC204,0)</f>
        <v>0</v>
      </c>
      <c r="AG631" s="171">
        <f>IF(AG$2=$A631,Data!AD204,0)</f>
        <v>0</v>
      </c>
      <c r="AH631" s="170">
        <f>IF(AH$2=$A631,Data!AE204,0)</f>
        <v>0</v>
      </c>
      <c r="AI631" s="171">
        <f>IF(AI$2=$A631,Data!AF204,0)</f>
        <v>0</v>
      </c>
      <c r="AJ631" s="170">
        <f>IF(AJ$2=$A631,Data!AG204,0)</f>
        <v>0</v>
      </c>
      <c r="AK631" s="171">
        <f>IF(AK$2=$A631,Data!AH204,0)</f>
        <v>0</v>
      </c>
      <c r="AL631" s="170">
        <f>IF(AL$2=$A631,Data!AI204,0)</f>
        <v>0</v>
      </c>
      <c r="AM631" t="str">
        <f t="shared" si="18"/>
        <v>AA</v>
      </c>
      <c r="AN631" t="e">
        <f>+INDEX(Validation!$D$4:$D$250,MATCH(Merge!B631,Validation!$E$4:$E$250,0))</f>
        <v>#N/A</v>
      </c>
      <c r="AO631" s="172">
        <f t="shared" si="19"/>
        <v>0</v>
      </c>
    </row>
    <row r="632" spans="1:41" ht="15" x14ac:dyDescent="0.25">
      <c r="A632">
        <f>Inputs!$H$12</f>
        <v>2</v>
      </c>
      <c r="B632" t="str">
        <f>Inputs!$D$4</f>
        <v>Select Agency…</v>
      </c>
      <c r="C632" s="166" t="str">
        <f>Inputs!$I$6</f>
        <v>(insert code)</v>
      </c>
      <c r="D632" t="str">
        <f>IFERROR(INDEX(Inputs!$I$11:$I$19,MATCH(A632,Inputs!$H$11:$H$19)),"")</f>
        <v>(insert code)</v>
      </c>
      <c r="E632" t="s">
        <v>869</v>
      </c>
      <c r="F632" s="168">
        <f>IF(F$2=$A632,Data!C205,0)</f>
        <v>0</v>
      </c>
      <c r="G632" s="168">
        <f>IF(G$2=$A632,Data!D205,0)</f>
        <v>0</v>
      </c>
      <c r="H632" s="168">
        <f>IF(H$2=$A632,Data!E205,0)</f>
        <v>0</v>
      </c>
      <c r="I632" s="168">
        <f>IF(I$2=$A632,Data!F205,0)</f>
        <v>0</v>
      </c>
      <c r="J632" s="168">
        <f>IF(J$2=$A632,Data!G205,0)</f>
        <v>0</v>
      </c>
      <c r="K632" s="168">
        <f>IF(K$2=$A632,Data!H205,0)</f>
        <v>0</v>
      </c>
      <c r="L632" s="168">
        <f>IF(L$2=$A632,Data!I205,0)</f>
        <v>0</v>
      </c>
      <c r="M632" s="168">
        <f>IF(M$2=$A632,Data!J205,0)</f>
        <v>0</v>
      </c>
      <c r="N632" s="168">
        <f>IF(N$2=$A632,Data!K205,0)</f>
        <v>0</v>
      </c>
      <c r="O632" s="168">
        <f>IF(O$2=$A632,Data!L205,0)</f>
        <v>0</v>
      </c>
      <c r="P632" s="168">
        <f>IF(P$2=$A632,Data!M205,0)</f>
        <v>0</v>
      </c>
      <c r="Q632" s="168">
        <f>IF(Q$2=$A632,Data!N205,0)</f>
        <v>0</v>
      </c>
      <c r="R632" s="169">
        <f>IF(R$2=$A632,Data!O205,0)</f>
        <v>0</v>
      </c>
      <c r="S632" s="169">
        <f>IF(S$2=$A632,Data!P205,0)</f>
        <v>0</v>
      </c>
      <c r="T632" s="169">
        <f>IF(T$2=$A632,Data!Q205,0)</f>
        <v>0</v>
      </c>
      <c r="U632" s="169">
        <f>IF(U$2=$A632,Data!R205,0)</f>
        <v>0</v>
      </c>
      <c r="V632" s="169">
        <f>IF(V$2=$A632,Data!S205,0)</f>
        <v>0</v>
      </c>
      <c r="W632" s="169">
        <f>IF(W$2=$A632,Data!T205,0)</f>
        <v>0</v>
      </c>
      <c r="X632" s="169">
        <f>IF(X$2=$A632,Data!U205,0)</f>
        <v>0</v>
      </c>
      <c r="Y632" s="169">
        <f>IF(Y$2=$A632,Data!V205,0)</f>
        <v>0</v>
      </c>
      <c r="Z632" s="169">
        <f>IF(Z$2=$A632,Data!W205,0)</f>
        <v>0</v>
      </c>
      <c r="AA632" s="169">
        <f>IF(AA$2=$A632,Data!X205,0)</f>
        <v>0</v>
      </c>
      <c r="AB632" s="169">
        <f>IF(AB$2=$A632,Data!Y205,0)</f>
        <v>0</v>
      </c>
      <c r="AC632" s="169">
        <f>IF(AC$2=$A632,Data!Z205,0)</f>
        <v>0</v>
      </c>
      <c r="AD632" s="170">
        <f>IF(AD$2=$A632,Data!AA205,0)</f>
        <v>0</v>
      </c>
      <c r="AE632" s="171">
        <f>IF(AE$2=$A632,Data!AB205,0)</f>
        <v>0</v>
      </c>
      <c r="AF632" s="170">
        <f>IF(AF$2=$A632,Data!AC205,0)</f>
        <v>0</v>
      </c>
      <c r="AG632" s="171">
        <f>IF(AG$2=$A632,Data!AD205,0)</f>
        <v>0</v>
      </c>
      <c r="AH632" s="170">
        <f>IF(AH$2=$A632,Data!AE205,0)</f>
        <v>0</v>
      </c>
      <c r="AI632" s="171">
        <f>IF(AI$2=$A632,Data!AF205,0)</f>
        <v>0</v>
      </c>
      <c r="AJ632" s="170">
        <f>IF(AJ$2=$A632,Data!AG205,0)</f>
        <v>0</v>
      </c>
      <c r="AK632" s="171">
        <f>IF(AK$2=$A632,Data!AH205,0)</f>
        <v>0</v>
      </c>
      <c r="AL632" s="170">
        <f>IF(AL$2=$A632,Data!AI205,0)</f>
        <v>0</v>
      </c>
      <c r="AM632" t="str">
        <f t="shared" si="18"/>
        <v>AA</v>
      </c>
      <c r="AN632" t="e">
        <f>+INDEX(Validation!$D$4:$D$250,MATCH(Merge!B632,Validation!$E$4:$E$250,0))</f>
        <v>#N/A</v>
      </c>
      <c r="AO632" s="172">
        <f t="shared" si="19"/>
        <v>0</v>
      </c>
    </row>
    <row r="633" spans="1:41" ht="15" x14ac:dyDescent="0.25">
      <c r="A633">
        <f>Inputs!$H$12</f>
        <v>2</v>
      </c>
      <c r="B633" t="str">
        <f>Inputs!$D$4</f>
        <v>Select Agency…</v>
      </c>
      <c r="C633" s="166" t="str">
        <f>Inputs!$I$6</f>
        <v>(insert code)</v>
      </c>
      <c r="D633" t="str">
        <f>IFERROR(INDEX(Inputs!$I$11:$I$19,MATCH(A633,Inputs!$H$11:$H$19)),"")</f>
        <v>(insert code)</v>
      </c>
      <c r="E633" t="s">
        <v>869</v>
      </c>
      <c r="F633" s="168">
        <f>IF(F$2=$A633,Data!C206,0)</f>
        <v>0</v>
      </c>
      <c r="G633" s="168">
        <f>IF(G$2=$A633,Data!D206,0)</f>
        <v>0</v>
      </c>
      <c r="H633" s="168">
        <f>IF(H$2=$A633,Data!E206,0)</f>
        <v>0</v>
      </c>
      <c r="I633" s="168">
        <f>IF(I$2=$A633,Data!F206,0)</f>
        <v>0</v>
      </c>
      <c r="J633" s="168">
        <f>IF(J$2=$A633,Data!G206,0)</f>
        <v>0</v>
      </c>
      <c r="K633" s="168">
        <f>IF(K$2=$A633,Data!H206,0)</f>
        <v>0</v>
      </c>
      <c r="L633" s="168">
        <f>IF(L$2=$A633,Data!I206,0)</f>
        <v>0</v>
      </c>
      <c r="M633" s="168">
        <f>IF(M$2=$A633,Data!J206,0)</f>
        <v>0</v>
      </c>
      <c r="N633" s="168">
        <f>IF(N$2=$A633,Data!K206,0)</f>
        <v>0</v>
      </c>
      <c r="O633" s="168">
        <f>IF(O$2=$A633,Data!L206,0)</f>
        <v>0</v>
      </c>
      <c r="P633" s="168">
        <f>IF(P$2=$A633,Data!M206,0)</f>
        <v>0</v>
      </c>
      <c r="Q633" s="168">
        <f>IF(Q$2=$A633,Data!N206,0)</f>
        <v>0</v>
      </c>
      <c r="R633" s="169">
        <f>IF(R$2=$A633,Data!O206,0)</f>
        <v>0</v>
      </c>
      <c r="S633" s="169">
        <f>IF(S$2=$A633,Data!P206,0)</f>
        <v>0</v>
      </c>
      <c r="T633" s="169">
        <f>IF(T$2=$A633,Data!Q206,0)</f>
        <v>0</v>
      </c>
      <c r="U633" s="169">
        <f>IF(U$2=$A633,Data!R206,0)</f>
        <v>0</v>
      </c>
      <c r="V633" s="169">
        <f>IF(V$2=$A633,Data!S206,0)</f>
        <v>0</v>
      </c>
      <c r="W633" s="169">
        <f>IF(W$2=$A633,Data!T206,0)</f>
        <v>0</v>
      </c>
      <c r="X633" s="169">
        <f>IF(X$2=$A633,Data!U206,0)</f>
        <v>0</v>
      </c>
      <c r="Y633" s="169">
        <f>IF(Y$2=$A633,Data!V206,0)</f>
        <v>0</v>
      </c>
      <c r="Z633" s="169">
        <f>IF(Z$2=$A633,Data!W206,0)</f>
        <v>0</v>
      </c>
      <c r="AA633" s="169">
        <f>IF(AA$2=$A633,Data!X206,0)</f>
        <v>0</v>
      </c>
      <c r="AB633" s="169">
        <f>IF(AB$2=$A633,Data!Y206,0)</f>
        <v>0</v>
      </c>
      <c r="AC633" s="169">
        <f>IF(AC$2=$A633,Data!Z206,0)</f>
        <v>0</v>
      </c>
      <c r="AD633" s="170">
        <f>IF(AD$2=$A633,Data!AA206,0)</f>
        <v>0</v>
      </c>
      <c r="AE633" s="171">
        <f>IF(AE$2=$A633,Data!AB206,0)</f>
        <v>0</v>
      </c>
      <c r="AF633" s="170">
        <f>IF(AF$2=$A633,Data!AC206,0)</f>
        <v>0</v>
      </c>
      <c r="AG633" s="171">
        <f>IF(AG$2=$A633,Data!AD206,0)</f>
        <v>0</v>
      </c>
      <c r="AH633" s="170">
        <f>IF(AH$2=$A633,Data!AE206,0)</f>
        <v>0</v>
      </c>
      <c r="AI633" s="171">
        <f>IF(AI$2=$A633,Data!AF206,0)</f>
        <v>0</v>
      </c>
      <c r="AJ633" s="170">
        <f>IF(AJ$2=$A633,Data!AG206,0)</f>
        <v>0</v>
      </c>
      <c r="AK633" s="171">
        <f>IF(AK$2=$A633,Data!AH206,0)</f>
        <v>0</v>
      </c>
      <c r="AL633" s="170">
        <f>IF(AL$2=$A633,Data!AI206,0)</f>
        <v>0</v>
      </c>
      <c r="AM633" t="str">
        <f t="shared" si="18"/>
        <v>AA</v>
      </c>
      <c r="AN633" t="e">
        <f>+INDEX(Validation!$D$4:$D$250,MATCH(Merge!B633,Validation!$E$4:$E$250,0))</f>
        <v>#N/A</v>
      </c>
      <c r="AO633" s="172">
        <f t="shared" si="19"/>
        <v>0</v>
      </c>
    </row>
    <row r="634" spans="1:41" ht="15" x14ac:dyDescent="0.25">
      <c r="A634">
        <f>Inputs!$H$12</f>
        <v>2</v>
      </c>
      <c r="B634" t="str">
        <f>Inputs!$D$4</f>
        <v>Select Agency…</v>
      </c>
      <c r="C634" s="166" t="str">
        <f>Inputs!$I$6</f>
        <v>(insert code)</v>
      </c>
      <c r="D634" t="str">
        <f>IFERROR(INDEX(Inputs!$I$11:$I$19,MATCH(A634,Inputs!$H$11:$H$19)),"")</f>
        <v>(insert code)</v>
      </c>
      <c r="E634" t="s">
        <v>869</v>
      </c>
      <c r="F634" s="168">
        <f>IF(F$2=$A634,Data!C207,0)</f>
        <v>0</v>
      </c>
      <c r="G634" s="168">
        <f>IF(G$2=$A634,Data!D207,0)</f>
        <v>0</v>
      </c>
      <c r="H634" s="168">
        <f>IF(H$2=$A634,Data!E207,0)</f>
        <v>0</v>
      </c>
      <c r="I634" s="168">
        <f>IF(I$2=$A634,Data!F207,0)</f>
        <v>0</v>
      </c>
      <c r="J634" s="168">
        <f>IF(J$2=$A634,Data!G207,0)</f>
        <v>0</v>
      </c>
      <c r="K634" s="168">
        <f>IF(K$2=$A634,Data!H207,0)</f>
        <v>0</v>
      </c>
      <c r="L634" s="168">
        <f>IF(L$2=$A634,Data!I207,0)</f>
        <v>0</v>
      </c>
      <c r="M634" s="168">
        <f>IF(M$2=$A634,Data!J207,0)</f>
        <v>0</v>
      </c>
      <c r="N634" s="168">
        <f>IF(N$2=$A634,Data!K207,0)</f>
        <v>0</v>
      </c>
      <c r="O634" s="168">
        <f>IF(O$2=$A634,Data!L207,0)</f>
        <v>0</v>
      </c>
      <c r="P634" s="168">
        <f>IF(P$2=$A634,Data!M207,0)</f>
        <v>0</v>
      </c>
      <c r="Q634" s="168">
        <f>IF(Q$2=$A634,Data!N207,0)</f>
        <v>0</v>
      </c>
      <c r="R634" s="169">
        <f>IF(R$2=$A634,Data!O207,0)</f>
        <v>0</v>
      </c>
      <c r="S634" s="169">
        <f>IF(S$2=$A634,Data!P207,0)</f>
        <v>0</v>
      </c>
      <c r="T634" s="169">
        <f>IF(T$2=$A634,Data!Q207,0)</f>
        <v>0</v>
      </c>
      <c r="U634" s="169">
        <f>IF(U$2=$A634,Data!R207,0)</f>
        <v>0</v>
      </c>
      <c r="V634" s="169">
        <f>IF(V$2=$A634,Data!S207,0)</f>
        <v>0</v>
      </c>
      <c r="W634" s="169">
        <f>IF(W$2=$A634,Data!T207,0)</f>
        <v>0</v>
      </c>
      <c r="X634" s="169">
        <f>IF(X$2=$A634,Data!U207,0)</f>
        <v>0</v>
      </c>
      <c r="Y634" s="169">
        <f>IF(Y$2=$A634,Data!V207,0)</f>
        <v>0</v>
      </c>
      <c r="Z634" s="169">
        <f>IF(Z$2=$A634,Data!W207,0)</f>
        <v>0</v>
      </c>
      <c r="AA634" s="169">
        <f>IF(AA$2=$A634,Data!X207,0)</f>
        <v>0</v>
      </c>
      <c r="AB634" s="169">
        <f>IF(AB$2=$A634,Data!Y207,0)</f>
        <v>0</v>
      </c>
      <c r="AC634" s="169">
        <f>IF(AC$2=$A634,Data!Z207,0)</f>
        <v>0</v>
      </c>
      <c r="AD634" s="170">
        <f>IF(AD$2=$A634,Data!AA207,0)</f>
        <v>0</v>
      </c>
      <c r="AE634" s="171">
        <f>IF(AE$2=$A634,Data!AB207,0)</f>
        <v>0</v>
      </c>
      <c r="AF634" s="170">
        <f>IF(AF$2=$A634,Data!AC207,0)</f>
        <v>0</v>
      </c>
      <c r="AG634" s="171">
        <f>IF(AG$2=$A634,Data!AD207,0)</f>
        <v>0</v>
      </c>
      <c r="AH634" s="170">
        <f>IF(AH$2=$A634,Data!AE207,0)</f>
        <v>0</v>
      </c>
      <c r="AI634" s="171">
        <f>IF(AI$2=$A634,Data!AF207,0)</f>
        <v>0</v>
      </c>
      <c r="AJ634" s="170">
        <f>IF(AJ$2=$A634,Data!AG207,0)</f>
        <v>0</v>
      </c>
      <c r="AK634" s="171">
        <f>IF(AK$2=$A634,Data!AH207,0)</f>
        <v>0</v>
      </c>
      <c r="AL634" s="170">
        <f>IF(AL$2=$A634,Data!AI207,0)</f>
        <v>0</v>
      </c>
      <c r="AM634" t="str">
        <f t="shared" si="18"/>
        <v>AA</v>
      </c>
      <c r="AN634" t="e">
        <f>+INDEX(Validation!$D$4:$D$250,MATCH(Merge!B634,Validation!$E$4:$E$250,0))</f>
        <v>#N/A</v>
      </c>
      <c r="AO634" s="172">
        <f t="shared" si="19"/>
        <v>0</v>
      </c>
    </row>
    <row r="635" spans="1:41" ht="15" x14ac:dyDescent="0.25">
      <c r="A635">
        <f>Inputs!$H$12</f>
        <v>2</v>
      </c>
      <c r="B635" t="str">
        <f>Inputs!$D$4</f>
        <v>Select Agency…</v>
      </c>
      <c r="C635" s="166" t="str">
        <f>Inputs!$I$6</f>
        <v>(insert code)</v>
      </c>
      <c r="D635" t="str">
        <f>IFERROR(INDEX(Inputs!$I$11:$I$19,MATCH(A635,Inputs!$H$11:$H$19)),"")</f>
        <v>(insert code)</v>
      </c>
      <c r="E635" t="s">
        <v>869</v>
      </c>
      <c r="F635" s="168">
        <f>IF(F$2=$A635,Data!C208,0)</f>
        <v>0</v>
      </c>
      <c r="G635" s="168">
        <f>IF(G$2=$A635,Data!D208,0)</f>
        <v>0</v>
      </c>
      <c r="H635" s="168">
        <f>IF(H$2=$A635,Data!E208,0)</f>
        <v>0</v>
      </c>
      <c r="I635" s="168">
        <f>IF(I$2=$A635,Data!F208,0)</f>
        <v>0</v>
      </c>
      <c r="J635" s="168">
        <f>IF(J$2=$A635,Data!G208,0)</f>
        <v>0</v>
      </c>
      <c r="K635" s="168">
        <f>IF(K$2=$A635,Data!H208,0)</f>
        <v>0</v>
      </c>
      <c r="L635" s="168">
        <f>IF(L$2=$A635,Data!I208,0)</f>
        <v>0</v>
      </c>
      <c r="M635" s="168">
        <f>IF(M$2=$A635,Data!J208,0)</f>
        <v>0</v>
      </c>
      <c r="N635" s="168">
        <f>IF(N$2=$A635,Data!K208,0)</f>
        <v>0</v>
      </c>
      <c r="O635" s="168">
        <f>IF(O$2=$A635,Data!L208,0)</f>
        <v>0</v>
      </c>
      <c r="P635" s="168">
        <f>IF(P$2=$A635,Data!M208,0)</f>
        <v>0</v>
      </c>
      <c r="Q635" s="168">
        <f>IF(Q$2=$A635,Data!N208,0)</f>
        <v>0</v>
      </c>
      <c r="R635" s="169">
        <f>IF(R$2=$A635,Data!O208,0)</f>
        <v>0</v>
      </c>
      <c r="S635" s="169">
        <f>IF(S$2=$A635,Data!P208,0)</f>
        <v>0</v>
      </c>
      <c r="T635" s="169">
        <f>IF(T$2=$A635,Data!Q208,0)</f>
        <v>0</v>
      </c>
      <c r="U635" s="169">
        <f>IF(U$2=$A635,Data!R208,0)</f>
        <v>0</v>
      </c>
      <c r="V635" s="169">
        <f>IF(V$2=$A635,Data!S208,0)</f>
        <v>0</v>
      </c>
      <c r="W635" s="169">
        <f>IF(W$2=$A635,Data!T208,0)</f>
        <v>0</v>
      </c>
      <c r="X635" s="169">
        <f>IF(X$2=$A635,Data!U208,0)</f>
        <v>0</v>
      </c>
      <c r="Y635" s="169">
        <f>IF(Y$2=$A635,Data!V208,0)</f>
        <v>0</v>
      </c>
      <c r="Z635" s="169">
        <f>IF(Z$2=$A635,Data!W208,0)</f>
        <v>0</v>
      </c>
      <c r="AA635" s="169">
        <f>IF(AA$2=$A635,Data!X208,0)</f>
        <v>0</v>
      </c>
      <c r="AB635" s="169">
        <f>IF(AB$2=$A635,Data!Y208,0)</f>
        <v>0</v>
      </c>
      <c r="AC635" s="169">
        <f>IF(AC$2=$A635,Data!Z208,0)</f>
        <v>0</v>
      </c>
      <c r="AD635" s="170">
        <f>IF(AD$2=$A635,Data!AA208,0)</f>
        <v>0</v>
      </c>
      <c r="AE635" s="171">
        <f>IF(AE$2=$A635,Data!AB208,0)</f>
        <v>0</v>
      </c>
      <c r="AF635" s="170">
        <f>IF(AF$2=$A635,Data!AC208,0)</f>
        <v>0</v>
      </c>
      <c r="AG635" s="171">
        <f>IF(AG$2=$A635,Data!AD208,0)</f>
        <v>0</v>
      </c>
      <c r="AH635" s="170">
        <f>IF(AH$2=$A635,Data!AE208,0)</f>
        <v>0</v>
      </c>
      <c r="AI635" s="171">
        <f>IF(AI$2=$A635,Data!AF208,0)</f>
        <v>0</v>
      </c>
      <c r="AJ635" s="170">
        <f>IF(AJ$2=$A635,Data!AG208,0)</f>
        <v>0</v>
      </c>
      <c r="AK635" s="171">
        <f>IF(AK$2=$A635,Data!AH208,0)</f>
        <v>0</v>
      </c>
      <c r="AL635" s="170">
        <f>IF(AL$2=$A635,Data!AI208,0)</f>
        <v>0</v>
      </c>
      <c r="AM635" t="str">
        <f t="shared" si="18"/>
        <v>AA</v>
      </c>
      <c r="AN635" t="e">
        <f>+INDEX(Validation!$D$4:$D$250,MATCH(Merge!B635,Validation!$E$4:$E$250,0))</f>
        <v>#N/A</v>
      </c>
      <c r="AO635" s="172">
        <f t="shared" si="19"/>
        <v>0</v>
      </c>
    </row>
    <row r="636" spans="1:41" ht="15" x14ac:dyDescent="0.25">
      <c r="A636">
        <f>Inputs!$H$12</f>
        <v>2</v>
      </c>
      <c r="B636" t="str">
        <f>Inputs!$D$4</f>
        <v>Select Agency…</v>
      </c>
      <c r="C636" s="166" t="str">
        <f>Inputs!$I$6</f>
        <v>(insert code)</v>
      </c>
      <c r="D636" t="str">
        <f>IFERROR(INDEX(Inputs!$I$11:$I$19,MATCH(A636,Inputs!$H$11:$H$19)),"")</f>
        <v>(insert code)</v>
      </c>
      <c r="E636" t="s">
        <v>869</v>
      </c>
      <c r="F636" s="168">
        <f>IF(F$2=$A636,Data!C209,0)</f>
        <v>0</v>
      </c>
      <c r="G636" s="168">
        <f>IF(G$2=$A636,Data!D209,0)</f>
        <v>0</v>
      </c>
      <c r="H636" s="168">
        <f>IF(H$2=$A636,Data!E209,0)</f>
        <v>0</v>
      </c>
      <c r="I636" s="168">
        <f>IF(I$2=$A636,Data!F209,0)</f>
        <v>0</v>
      </c>
      <c r="J636" s="168">
        <f>IF(J$2=$A636,Data!G209,0)</f>
        <v>0</v>
      </c>
      <c r="K636" s="168">
        <f>IF(K$2=$A636,Data!H209,0)</f>
        <v>0</v>
      </c>
      <c r="L636" s="168">
        <f>IF(L$2=$A636,Data!I209,0)</f>
        <v>0</v>
      </c>
      <c r="M636" s="168">
        <f>IF(M$2=$A636,Data!J209,0)</f>
        <v>0</v>
      </c>
      <c r="N636" s="168">
        <f>IF(N$2=$A636,Data!K209,0)</f>
        <v>0</v>
      </c>
      <c r="O636" s="168">
        <f>IF(O$2=$A636,Data!L209,0)</f>
        <v>0</v>
      </c>
      <c r="P636" s="168">
        <f>IF(P$2=$A636,Data!M209,0)</f>
        <v>0</v>
      </c>
      <c r="Q636" s="168">
        <f>IF(Q$2=$A636,Data!N209,0)</f>
        <v>0</v>
      </c>
      <c r="R636" s="169">
        <f>IF(R$2=$A636,Data!O209,0)</f>
        <v>0</v>
      </c>
      <c r="S636" s="169">
        <f>IF(S$2=$A636,Data!P209,0)</f>
        <v>0</v>
      </c>
      <c r="T636" s="169">
        <f>IF(T$2=$A636,Data!Q209,0)</f>
        <v>0</v>
      </c>
      <c r="U636" s="169">
        <f>IF(U$2=$A636,Data!R209,0)</f>
        <v>0</v>
      </c>
      <c r="V636" s="169">
        <f>IF(V$2=$A636,Data!S209,0)</f>
        <v>0</v>
      </c>
      <c r="W636" s="169">
        <f>IF(W$2=$A636,Data!T209,0)</f>
        <v>0</v>
      </c>
      <c r="X636" s="169">
        <f>IF(X$2=$A636,Data!U209,0)</f>
        <v>0</v>
      </c>
      <c r="Y636" s="169">
        <f>IF(Y$2=$A636,Data!V209,0)</f>
        <v>0</v>
      </c>
      <c r="Z636" s="169">
        <f>IF(Z$2=$A636,Data!W209,0)</f>
        <v>0</v>
      </c>
      <c r="AA636" s="169">
        <f>IF(AA$2=$A636,Data!X209,0)</f>
        <v>0</v>
      </c>
      <c r="AB636" s="169">
        <f>IF(AB$2=$A636,Data!Y209,0)</f>
        <v>0</v>
      </c>
      <c r="AC636" s="169">
        <f>IF(AC$2=$A636,Data!Z209,0)</f>
        <v>0</v>
      </c>
      <c r="AD636" s="170">
        <f>IF(AD$2=$A636,Data!AA209,0)</f>
        <v>0</v>
      </c>
      <c r="AE636" s="171">
        <f>IF(AE$2=$A636,Data!AB209,0)</f>
        <v>0</v>
      </c>
      <c r="AF636" s="170">
        <f>IF(AF$2=$A636,Data!AC209,0)</f>
        <v>0</v>
      </c>
      <c r="AG636" s="171">
        <f>IF(AG$2=$A636,Data!AD209,0)</f>
        <v>0</v>
      </c>
      <c r="AH636" s="170">
        <f>IF(AH$2=$A636,Data!AE209,0)</f>
        <v>0</v>
      </c>
      <c r="AI636" s="171">
        <f>IF(AI$2=$A636,Data!AF209,0)</f>
        <v>0</v>
      </c>
      <c r="AJ636" s="170">
        <f>IF(AJ$2=$A636,Data!AG209,0)</f>
        <v>0</v>
      </c>
      <c r="AK636" s="171">
        <f>IF(AK$2=$A636,Data!AH209,0)</f>
        <v>0</v>
      </c>
      <c r="AL636" s="170">
        <f>IF(AL$2=$A636,Data!AI209,0)</f>
        <v>0</v>
      </c>
      <c r="AM636" t="str">
        <f t="shared" si="18"/>
        <v>AA</v>
      </c>
      <c r="AN636" t="e">
        <f>+INDEX(Validation!$D$4:$D$250,MATCH(Merge!B636,Validation!$E$4:$E$250,0))</f>
        <v>#N/A</v>
      </c>
      <c r="AO636" s="172">
        <f t="shared" si="19"/>
        <v>0</v>
      </c>
    </row>
    <row r="637" spans="1:41" ht="15" x14ac:dyDescent="0.25">
      <c r="A637">
        <f>Inputs!$H$12</f>
        <v>2</v>
      </c>
      <c r="B637" t="str">
        <f>Inputs!$D$4</f>
        <v>Select Agency…</v>
      </c>
      <c r="C637" s="166" t="str">
        <f>Inputs!$I$6</f>
        <v>(insert code)</v>
      </c>
      <c r="D637" t="str">
        <f>IFERROR(INDEX(Inputs!$I$11:$I$19,MATCH(A637,Inputs!$H$11:$H$19)),"")</f>
        <v>(insert code)</v>
      </c>
      <c r="E637" t="s">
        <v>869</v>
      </c>
      <c r="F637" s="168">
        <f>IF(F$2=$A637,Data!C210,0)</f>
        <v>0</v>
      </c>
      <c r="G637" s="168">
        <f>IF(G$2=$A637,Data!D210,0)</f>
        <v>0</v>
      </c>
      <c r="H637" s="168">
        <f>IF(H$2=$A637,Data!E210,0)</f>
        <v>0</v>
      </c>
      <c r="I637" s="168">
        <f>IF(I$2=$A637,Data!F210,0)</f>
        <v>0</v>
      </c>
      <c r="J637" s="168">
        <f>IF(J$2=$A637,Data!G210,0)</f>
        <v>0</v>
      </c>
      <c r="K637" s="168">
        <f>IF(K$2=$A637,Data!H210,0)</f>
        <v>0</v>
      </c>
      <c r="L637" s="168">
        <f>IF(L$2=$A637,Data!I210,0)</f>
        <v>0</v>
      </c>
      <c r="M637" s="168">
        <f>IF(M$2=$A637,Data!J210,0)</f>
        <v>0</v>
      </c>
      <c r="N637" s="168">
        <f>IF(N$2=$A637,Data!K210,0)</f>
        <v>0</v>
      </c>
      <c r="O637" s="168">
        <f>IF(O$2=$A637,Data!L210,0)</f>
        <v>0</v>
      </c>
      <c r="P637" s="168">
        <f>IF(P$2=$A637,Data!M210,0)</f>
        <v>0</v>
      </c>
      <c r="Q637" s="168">
        <f>IF(Q$2=$A637,Data!N210,0)</f>
        <v>0</v>
      </c>
      <c r="R637" s="169">
        <f>IF(R$2=$A637,Data!O210,0)</f>
        <v>0</v>
      </c>
      <c r="S637" s="169">
        <f>IF(S$2=$A637,Data!P210,0)</f>
        <v>0</v>
      </c>
      <c r="T637" s="169">
        <f>IF(T$2=$A637,Data!Q210,0)</f>
        <v>0</v>
      </c>
      <c r="U637" s="169">
        <f>IF(U$2=$A637,Data!R210,0)</f>
        <v>0</v>
      </c>
      <c r="V637" s="169">
        <f>IF(V$2=$A637,Data!S210,0)</f>
        <v>0</v>
      </c>
      <c r="W637" s="169">
        <f>IF(W$2=$A637,Data!T210,0)</f>
        <v>0</v>
      </c>
      <c r="X637" s="169">
        <f>IF(X$2=$A637,Data!U210,0)</f>
        <v>0</v>
      </c>
      <c r="Y637" s="169">
        <f>IF(Y$2=$A637,Data!V210,0)</f>
        <v>0</v>
      </c>
      <c r="Z637" s="169">
        <f>IF(Z$2=$A637,Data!W210,0)</f>
        <v>0</v>
      </c>
      <c r="AA637" s="169">
        <f>IF(AA$2=$A637,Data!X210,0)</f>
        <v>0</v>
      </c>
      <c r="AB637" s="169">
        <f>IF(AB$2=$A637,Data!Y210,0)</f>
        <v>0</v>
      </c>
      <c r="AC637" s="169">
        <f>IF(AC$2=$A637,Data!Z210,0)</f>
        <v>0</v>
      </c>
      <c r="AD637" s="170">
        <f>IF(AD$2=$A637,Data!AA210,0)</f>
        <v>0</v>
      </c>
      <c r="AE637" s="171">
        <f>IF(AE$2=$A637,Data!AB210,0)</f>
        <v>0</v>
      </c>
      <c r="AF637" s="170">
        <f>IF(AF$2=$A637,Data!AC210,0)</f>
        <v>0</v>
      </c>
      <c r="AG637" s="171">
        <f>IF(AG$2=$A637,Data!AD210,0)</f>
        <v>0</v>
      </c>
      <c r="AH637" s="170">
        <f>IF(AH$2=$A637,Data!AE210,0)</f>
        <v>0</v>
      </c>
      <c r="AI637" s="171">
        <f>IF(AI$2=$A637,Data!AF210,0)</f>
        <v>0</v>
      </c>
      <c r="AJ637" s="170">
        <f>IF(AJ$2=$A637,Data!AG210,0)</f>
        <v>0</v>
      </c>
      <c r="AK637" s="171">
        <f>IF(AK$2=$A637,Data!AH210,0)</f>
        <v>0</v>
      </c>
      <c r="AL637" s="170">
        <f>IF(AL$2=$A637,Data!AI210,0)</f>
        <v>0</v>
      </c>
      <c r="AM637" t="str">
        <f t="shared" si="18"/>
        <v>AA</v>
      </c>
      <c r="AN637" t="e">
        <f>+INDEX(Validation!$D$4:$D$250,MATCH(Merge!B637,Validation!$E$4:$E$250,0))</f>
        <v>#N/A</v>
      </c>
      <c r="AO637" s="172">
        <f t="shared" si="19"/>
        <v>0</v>
      </c>
    </row>
    <row r="638" spans="1:41" ht="15" x14ac:dyDescent="0.25">
      <c r="A638">
        <f>Inputs!$H$12</f>
        <v>2</v>
      </c>
      <c r="B638" t="str">
        <f>Inputs!$D$4</f>
        <v>Select Agency…</v>
      </c>
      <c r="C638" s="166" t="str">
        <f>Inputs!$I$6</f>
        <v>(insert code)</v>
      </c>
      <c r="D638" t="str">
        <f>IFERROR(INDEX(Inputs!$I$11:$I$19,MATCH(A638,Inputs!$H$11:$H$19)),"")</f>
        <v>(insert code)</v>
      </c>
      <c r="E638" t="s">
        <v>869</v>
      </c>
      <c r="F638" s="168">
        <f>IF(F$2=$A638,Data!C211,0)</f>
        <v>0</v>
      </c>
      <c r="G638" s="168">
        <f>IF(G$2=$A638,Data!D211,0)</f>
        <v>0</v>
      </c>
      <c r="H638" s="168">
        <f>IF(H$2=$A638,Data!E211,0)</f>
        <v>0</v>
      </c>
      <c r="I638" s="168">
        <f>IF(I$2=$A638,Data!F211,0)</f>
        <v>0</v>
      </c>
      <c r="J638" s="168">
        <f>IF(J$2=$A638,Data!G211,0)</f>
        <v>0</v>
      </c>
      <c r="K638" s="168">
        <f>IF(K$2=$A638,Data!H211,0)</f>
        <v>0</v>
      </c>
      <c r="L638" s="168">
        <f>IF(L$2=$A638,Data!I211,0)</f>
        <v>0</v>
      </c>
      <c r="M638" s="168">
        <f>IF(M$2=$A638,Data!J211,0)</f>
        <v>0</v>
      </c>
      <c r="N638" s="168">
        <f>IF(N$2=$A638,Data!K211,0)</f>
        <v>0</v>
      </c>
      <c r="O638" s="168">
        <f>IF(O$2=$A638,Data!L211,0)</f>
        <v>0</v>
      </c>
      <c r="P638" s="168">
        <f>IF(P$2=$A638,Data!M211,0)</f>
        <v>0</v>
      </c>
      <c r="Q638" s="168">
        <f>IF(Q$2=$A638,Data!N211,0)</f>
        <v>0</v>
      </c>
      <c r="R638" s="169">
        <f>IF(R$2=$A638,Data!O211,0)</f>
        <v>0</v>
      </c>
      <c r="S638" s="169">
        <f>IF(S$2=$A638,Data!P211,0)</f>
        <v>0</v>
      </c>
      <c r="T638" s="169">
        <f>IF(T$2=$A638,Data!Q211,0)</f>
        <v>0</v>
      </c>
      <c r="U638" s="169">
        <f>IF(U$2=$A638,Data!R211,0)</f>
        <v>0</v>
      </c>
      <c r="V638" s="169">
        <f>IF(V$2=$A638,Data!S211,0)</f>
        <v>0</v>
      </c>
      <c r="W638" s="169">
        <f>IF(W$2=$A638,Data!T211,0)</f>
        <v>0</v>
      </c>
      <c r="X638" s="169">
        <f>IF(X$2=$A638,Data!U211,0)</f>
        <v>0</v>
      </c>
      <c r="Y638" s="169">
        <f>IF(Y$2=$A638,Data!V211,0)</f>
        <v>0</v>
      </c>
      <c r="Z638" s="169">
        <f>IF(Z$2=$A638,Data!W211,0)</f>
        <v>0</v>
      </c>
      <c r="AA638" s="169">
        <f>IF(AA$2=$A638,Data!X211,0)</f>
        <v>0</v>
      </c>
      <c r="AB638" s="169">
        <f>IF(AB$2=$A638,Data!Y211,0)</f>
        <v>0</v>
      </c>
      <c r="AC638" s="169">
        <f>IF(AC$2=$A638,Data!Z211,0)</f>
        <v>0</v>
      </c>
      <c r="AD638" s="170">
        <f>IF(AD$2=$A638,Data!AA211,0)</f>
        <v>0</v>
      </c>
      <c r="AE638" s="171">
        <f>IF(AE$2=$A638,Data!AB211,0)</f>
        <v>0</v>
      </c>
      <c r="AF638" s="170">
        <f>IF(AF$2=$A638,Data!AC211,0)</f>
        <v>0</v>
      </c>
      <c r="AG638" s="171">
        <f>IF(AG$2=$A638,Data!AD211,0)</f>
        <v>0</v>
      </c>
      <c r="AH638" s="170">
        <f>IF(AH$2=$A638,Data!AE211,0)</f>
        <v>0</v>
      </c>
      <c r="AI638" s="171">
        <f>IF(AI$2=$A638,Data!AF211,0)</f>
        <v>0</v>
      </c>
      <c r="AJ638" s="170">
        <f>IF(AJ$2=$A638,Data!AG211,0)</f>
        <v>0</v>
      </c>
      <c r="AK638" s="171">
        <f>IF(AK$2=$A638,Data!AH211,0)</f>
        <v>0</v>
      </c>
      <c r="AL638" s="170">
        <f>IF(AL$2=$A638,Data!AI211,0)</f>
        <v>0</v>
      </c>
      <c r="AM638" t="str">
        <f t="shared" si="18"/>
        <v>AA</v>
      </c>
      <c r="AN638" t="e">
        <f>+INDEX(Validation!$D$4:$D$250,MATCH(Merge!B638,Validation!$E$4:$E$250,0))</f>
        <v>#N/A</v>
      </c>
      <c r="AO638" s="172">
        <f t="shared" si="19"/>
        <v>0</v>
      </c>
    </row>
    <row r="639" spans="1:41" ht="15" x14ac:dyDescent="0.25">
      <c r="A639">
        <f>Inputs!$H$12</f>
        <v>2</v>
      </c>
      <c r="B639" t="str">
        <f>Inputs!$D$4</f>
        <v>Select Agency…</v>
      </c>
      <c r="C639" s="166" t="str">
        <f>Inputs!$I$6</f>
        <v>(insert code)</v>
      </c>
      <c r="D639" t="str">
        <f>IFERROR(INDEX(Inputs!$I$11:$I$19,MATCH(A639,Inputs!$H$11:$H$19)),"")</f>
        <v>(insert code)</v>
      </c>
      <c r="E639" t="s">
        <v>869</v>
      </c>
      <c r="F639" s="168">
        <f>IF(F$2=$A639,Data!C212,0)</f>
        <v>0</v>
      </c>
      <c r="G639" s="168">
        <f>IF(G$2=$A639,Data!D212,0)</f>
        <v>0</v>
      </c>
      <c r="H639" s="168">
        <f>IF(H$2=$A639,Data!E212,0)</f>
        <v>0</v>
      </c>
      <c r="I639" s="168">
        <f>IF(I$2=$A639,Data!F212,0)</f>
        <v>0</v>
      </c>
      <c r="J639" s="168">
        <f>IF(J$2=$A639,Data!G212,0)</f>
        <v>0</v>
      </c>
      <c r="K639" s="168">
        <f>IF(K$2=$A639,Data!H212,0)</f>
        <v>0</v>
      </c>
      <c r="L639" s="168">
        <f>IF(L$2=$A639,Data!I212,0)</f>
        <v>0</v>
      </c>
      <c r="M639" s="168">
        <f>IF(M$2=$A639,Data!J212,0)</f>
        <v>0</v>
      </c>
      <c r="N639" s="168">
        <f>IF(N$2=$A639,Data!K212,0)</f>
        <v>0</v>
      </c>
      <c r="O639" s="168">
        <f>IF(O$2=$A639,Data!L212,0)</f>
        <v>0</v>
      </c>
      <c r="P639" s="168">
        <f>IF(P$2=$A639,Data!M212,0)</f>
        <v>0</v>
      </c>
      <c r="Q639" s="168">
        <f>IF(Q$2=$A639,Data!N212,0)</f>
        <v>0</v>
      </c>
      <c r="R639" s="169">
        <f>IF(R$2=$A639,Data!O212,0)</f>
        <v>0</v>
      </c>
      <c r="S639" s="169">
        <f>IF(S$2=$A639,Data!P212,0)</f>
        <v>0</v>
      </c>
      <c r="T639" s="169">
        <f>IF(T$2=$A639,Data!Q212,0)</f>
        <v>0</v>
      </c>
      <c r="U639" s="169">
        <f>IF(U$2=$A639,Data!R212,0)</f>
        <v>0</v>
      </c>
      <c r="V639" s="169">
        <f>IF(V$2=$A639,Data!S212,0)</f>
        <v>0</v>
      </c>
      <c r="W639" s="169">
        <f>IF(W$2=$A639,Data!T212,0)</f>
        <v>0</v>
      </c>
      <c r="X639" s="169">
        <f>IF(X$2=$A639,Data!U212,0)</f>
        <v>0</v>
      </c>
      <c r="Y639" s="169">
        <f>IF(Y$2=$A639,Data!V212,0)</f>
        <v>0</v>
      </c>
      <c r="Z639" s="169">
        <f>IF(Z$2=$A639,Data!W212,0)</f>
        <v>0</v>
      </c>
      <c r="AA639" s="169">
        <f>IF(AA$2=$A639,Data!X212,0)</f>
        <v>0</v>
      </c>
      <c r="AB639" s="169">
        <f>IF(AB$2=$A639,Data!Y212,0)</f>
        <v>0</v>
      </c>
      <c r="AC639" s="169">
        <f>IF(AC$2=$A639,Data!Z212,0)</f>
        <v>0</v>
      </c>
      <c r="AD639" s="170">
        <f>IF(AD$2=$A639,Data!AA212,0)</f>
        <v>0</v>
      </c>
      <c r="AE639" s="171">
        <f>IF(AE$2=$A639,Data!AB212,0)</f>
        <v>0</v>
      </c>
      <c r="AF639" s="170">
        <f>IF(AF$2=$A639,Data!AC212,0)</f>
        <v>0</v>
      </c>
      <c r="AG639" s="171">
        <f>IF(AG$2=$A639,Data!AD212,0)</f>
        <v>0</v>
      </c>
      <c r="AH639" s="170">
        <f>IF(AH$2=$A639,Data!AE212,0)</f>
        <v>0</v>
      </c>
      <c r="AI639" s="171">
        <f>IF(AI$2=$A639,Data!AF212,0)</f>
        <v>0</v>
      </c>
      <c r="AJ639" s="170">
        <f>IF(AJ$2=$A639,Data!AG212,0)</f>
        <v>0</v>
      </c>
      <c r="AK639" s="171">
        <f>IF(AK$2=$A639,Data!AH212,0)</f>
        <v>0</v>
      </c>
      <c r="AL639" s="170">
        <f>IF(AL$2=$A639,Data!AI212,0)</f>
        <v>0</v>
      </c>
      <c r="AM639" t="str">
        <f t="shared" si="18"/>
        <v>AA</v>
      </c>
      <c r="AN639" t="e">
        <f>+INDEX(Validation!$D$4:$D$250,MATCH(Merge!B639,Validation!$E$4:$E$250,0))</f>
        <v>#N/A</v>
      </c>
      <c r="AO639" s="172">
        <f t="shared" si="19"/>
        <v>0</v>
      </c>
    </row>
    <row r="640" spans="1:41" ht="15" x14ac:dyDescent="0.25">
      <c r="A640">
        <f>Inputs!$H$12</f>
        <v>2</v>
      </c>
      <c r="B640" t="str">
        <f>Inputs!$D$4</f>
        <v>Select Agency…</v>
      </c>
      <c r="C640" s="166" t="str">
        <f>Inputs!$I$6</f>
        <v>(insert code)</v>
      </c>
      <c r="D640" t="str">
        <f>IFERROR(INDEX(Inputs!$I$11:$I$19,MATCH(A640,Inputs!$H$11:$H$19)),"")</f>
        <v>(insert code)</v>
      </c>
      <c r="E640" t="s">
        <v>869</v>
      </c>
      <c r="F640" s="168">
        <f>IF(F$2=$A640,Data!C213,0)</f>
        <v>0</v>
      </c>
      <c r="G640" s="168">
        <f>IF(G$2=$A640,Data!D213,0)</f>
        <v>0</v>
      </c>
      <c r="H640" s="168">
        <f>IF(H$2=$A640,Data!E213,0)</f>
        <v>0</v>
      </c>
      <c r="I640" s="168">
        <f>IF(I$2=$A640,Data!F213,0)</f>
        <v>0</v>
      </c>
      <c r="J640" s="168">
        <f>IF(J$2=$A640,Data!G213,0)</f>
        <v>0</v>
      </c>
      <c r="K640" s="168">
        <f>IF(K$2=$A640,Data!H213,0)</f>
        <v>0</v>
      </c>
      <c r="L640" s="168">
        <f>IF(L$2=$A640,Data!I213,0)</f>
        <v>0</v>
      </c>
      <c r="M640" s="168">
        <f>IF(M$2=$A640,Data!J213,0)</f>
        <v>0</v>
      </c>
      <c r="N640" s="168">
        <f>IF(N$2=$A640,Data!K213,0)</f>
        <v>0</v>
      </c>
      <c r="O640" s="168">
        <f>IF(O$2=$A640,Data!L213,0)</f>
        <v>0</v>
      </c>
      <c r="P640" s="168">
        <f>IF(P$2=$A640,Data!M213,0)</f>
        <v>0</v>
      </c>
      <c r="Q640" s="168">
        <f>IF(Q$2=$A640,Data!N213,0)</f>
        <v>0</v>
      </c>
      <c r="R640" s="169">
        <f>IF(R$2=$A640,Data!O213,0)</f>
        <v>0</v>
      </c>
      <c r="S640" s="169">
        <f>IF(S$2=$A640,Data!P213,0)</f>
        <v>0</v>
      </c>
      <c r="T640" s="169">
        <f>IF(T$2=$A640,Data!Q213,0)</f>
        <v>0</v>
      </c>
      <c r="U640" s="169">
        <f>IF(U$2=$A640,Data!R213,0)</f>
        <v>0</v>
      </c>
      <c r="V640" s="169">
        <f>IF(V$2=$A640,Data!S213,0)</f>
        <v>0</v>
      </c>
      <c r="W640" s="169">
        <f>IF(W$2=$A640,Data!T213,0)</f>
        <v>0</v>
      </c>
      <c r="X640" s="169">
        <f>IF(X$2=$A640,Data!U213,0)</f>
        <v>0</v>
      </c>
      <c r="Y640" s="169">
        <f>IF(Y$2=$A640,Data!V213,0)</f>
        <v>0</v>
      </c>
      <c r="Z640" s="169">
        <f>IF(Z$2=$A640,Data!W213,0)</f>
        <v>0</v>
      </c>
      <c r="AA640" s="169">
        <f>IF(AA$2=$A640,Data!X213,0)</f>
        <v>0</v>
      </c>
      <c r="AB640" s="169">
        <f>IF(AB$2=$A640,Data!Y213,0)</f>
        <v>0</v>
      </c>
      <c r="AC640" s="169">
        <f>IF(AC$2=$A640,Data!Z213,0)</f>
        <v>0</v>
      </c>
      <c r="AD640" s="170">
        <f>IF(AD$2=$A640,Data!AA213,0)</f>
        <v>0</v>
      </c>
      <c r="AE640" s="171">
        <f>IF(AE$2=$A640,Data!AB213,0)</f>
        <v>0</v>
      </c>
      <c r="AF640" s="170">
        <f>IF(AF$2=$A640,Data!AC213,0)</f>
        <v>0</v>
      </c>
      <c r="AG640" s="171">
        <f>IF(AG$2=$A640,Data!AD213,0)</f>
        <v>0</v>
      </c>
      <c r="AH640" s="170">
        <f>IF(AH$2=$A640,Data!AE213,0)</f>
        <v>0</v>
      </c>
      <c r="AI640" s="171">
        <f>IF(AI$2=$A640,Data!AF213,0)</f>
        <v>0</v>
      </c>
      <c r="AJ640" s="170">
        <f>IF(AJ$2=$A640,Data!AG213,0)</f>
        <v>0</v>
      </c>
      <c r="AK640" s="171">
        <f>IF(AK$2=$A640,Data!AH213,0)</f>
        <v>0</v>
      </c>
      <c r="AL640" s="170">
        <f>IF(AL$2=$A640,Data!AI213,0)</f>
        <v>0</v>
      </c>
      <c r="AM640" t="str">
        <f t="shared" si="18"/>
        <v>AA</v>
      </c>
      <c r="AN640" t="e">
        <f>+INDEX(Validation!$D$4:$D$250,MATCH(Merge!B640,Validation!$E$4:$E$250,0))</f>
        <v>#N/A</v>
      </c>
      <c r="AO640" s="172">
        <f t="shared" si="19"/>
        <v>0</v>
      </c>
    </row>
    <row r="641" spans="1:41" ht="15" x14ac:dyDescent="0.25">
      <c r="A641">
        <f>Inputs!$H$12</f>
        <v>2</v>
      </c>
      <c r="B641" t="str">
        <f>Inputs!$D$4</f>
        <v>Select Agency…</v>
      </c>
      <c r="C641" s="166" t="str">
        <f>Inputs!$I$6</f>
        <v>(insert code)</v>
      </c>
      <c r="D641" t="str">
        <f>IFERROR(INDEX(Inputs!$I$11:$I$19,MATCH(A641,Inputs!$H$11:$H$19)),"")</f>
        <v>(insert code)</v>
      </c>
      <c r="E641" t="s">
        <v>869</v>
      </c>
      <c r="F641" s="168">
        <f>IF(F$2=$A641,Data!C214,0)</f>
        <v>0</v>
      </c>
      <c r="G641" s="168">
        <f>IF(G$2=$A641,Data!D214,0)</f>
        <v>0</v>
      </c>
      <c r="H641" s="168">
        <f>IF(H$2=$A641,Data!E214,0)</f>
        <v>0</v>
      </c>
      <c r="I641" s="168">
        <f>IF(I$2=$A641,Data!F214,0)</f>
        <v>0</v>
      </c>
      <c r="J641" s="168">
        <f>IF(J$2=$A641,Data!G214,0)</f>
        <v>0</v>
      </c>
      <c r="K641" s="168">
        <f>IF(K$2=$A641,Data!H214,0)</f>
        <v>0</v>
      </c>
      <c r="L641" s="168">
        <f>IF(L$2=$A641,Data!I214,0)</f>
        <v>0</v>
      </c>
      <c r="M641" s="168">
        <f>IF(M$2=$A641,Data!J214,0)</f>
        <v>0</v>
      </c>
      <c r="N641" s="168">
        <f>IF(N$2=$A641,Data!K214,0)</f>
        <v>0</v>
      </c>
      <c r="O641" s="168">
        <f>IF(O$2=$A641,Data!L214,0)</f>
        <v>0</v>
      </c>
      <c r="P641" s="168">
        <f>IF(P$2=$A641,Data!M214,0)</f>
        <v>0</v>
      </c>
      <c r="Q641" s="168">
        <f>IF(Q$2=$A641,Data!N214,0)</f>
        <v>0</v>
      </c>
      <c r="R641" s="169">
        <f>IF(R$2=$A641,Data!O214,0)</f>
        <v>0</v>
      </c>
      <c r="S641" s="169">
        <f>IF(S$2=$A641,Data!P214,0)</f>
        <v>0</v>
      </c>
      <c r="T641" s="169">
        <f>IF(T$2=$A641,Data!Q214,0)</f>
        <v>0</v>
      </c>
      <c r="U641" s="169">
        <f>IF(U$2=$A641,Data!R214,0)</f>
        <v>0</v>
      </c>
      <c r="V641" s="169">
        <f>IF(V$2=$A641,Data!S214,0)</f>
        <v>0</v>
      </c>
      <c r="W641" s="169">
        <f>IF(W$2=$A641,Data!T214,0)</f>
        <v>0</v>
      </c>
      <c r="X641" s="169">
        <f>IF(X$2=$A641,Data!U214,0)</f>
        <v>0</v>
      </c>
      <c r="Y641" s="169">
        <f>IF(Y$2=$A641,Data!V214,0)</f>
        <v>0</v>
      </c>
      <c r="Z641" s="169">
        <f>IF(Z$2=$A641,Data!W214,0)</f>
        <v>0</v>
      </c>
      <c r="AA641" s="169">
        <f>IF(AA$2=$A641,Data!X214,0)</f>
        <v>0</v>
      </c>
      <c r="AB641" s="169">
        <f>IF(AB$2=$A641,Data!Y214,0)</f>
        <v>0</v>
      </c>
      <c r="AC641" s="169">
        <f>IF(AC$2=$A641,Data!Z214,0)</f>
        <v>0</v>
      </c>
      <c r="AD641" s="170">
        <f>IF(AD$2=$A641,Data!AA214,0)</f>
        <v>0</v>
      </c>
      <c r="AE641" s="171">
        <f>IF(AE$2=$A641,Data!AB214,0)</f>
        <v>0</v>
      </c>
      <c r="AF641" s="170">
        <f>IF(AF$2=$A641,Data!AC214,0)</f>
        <v>0</v>
      </c>
      <c r="AG641" s="171">
        <f>IF(AG$2=$A641,Data!AD214,0)</f>
        <v>0</v>
      </c>
      <c r="AH641" s="170">
        <f>IF(AH$2=$A641,Data!AE214,0)</f>
        <v>0</v>
      </c>
      <c r="AI641" s="171">
        <f>IF(AI$2=$A641,Data!AF214,0)</f>
        <v>0</v>
      </c>
      <c r="AJ641" s="170">
        <f>IF(AJ$2=$A641,Data!AG214,0)</f>
        <v>0</v>
      </c>
      <c r="AK641" s="171">
        <f>IF(AK$2=$A641,Data!AH214,0)</f>
        <v>0</v>
      </c>
      <c r="AL641" s="170">
        <f>IF(AL$2=$A641,Data!AI214,0)</f>
        <v>0</v>
      </c>
      <c r="AM641" t="str">
        <f t="shared" si="18"/>
        <v>AA</v>
      </c>
      <c r="AN641" t="e">
        <f>+INDEX(Validation!$D$4:$D$250,MATCH(Merge!B641,Validation!$E$4:$E$250,0))</f>
        <v>#N/A</v>
      </c>
      <c r="AO641" s="172">
        <f t="shared" si="19"/>
        <v>0</v>
      </c>
    </row>
    <row r="642" spans="1:41" ht="15" x14ac:dyDescent="0.25">
      <c r="A642">
        <f>Inputs!$H$12</f>
        <v>2</v>
      </c>
      <c r="B642" t="str">
        <f>Inputs!$D$4</f>
        <v>Select Agency…</v>
      </c>
      <c r="C642" s="166" t="str">
        <f>Inputs!$I$6</f>
        <v>(insert code)</v>
      </c>
      <c r="D642" t="str">
        <f>IFERROR(INDEX(Inputs!$I$11:$I$19,MATCH(A642,Inputs!$H$11:$H$19)),"")</f>
        <v>(insert code)</v>
      </c>
      <c r="E642" t="s">
        <v>869</v>
      </c>
      <c r="F642" s="168">
        <f>IF(F$2=$A642,Data!C215,0)</f>
        <v>0</v>
      </c>
      <c r="G642" s="168">
        <f>IF(G$2=$A642,Data!D215,0)</f>
        <v>0</v>
      </c>
      <c r="H642" s="168">
        <f>IF(H$2=$A642,Data!E215,0)</f>
        <v>0</v>
      </c>
      <c r="I642" s="168">
        <f>IF(I$2=$A642,Data!F215,0)</f>
        <v>0</v>
      </c>
      <c r="J642" s="168">
        <f>IF(J$2=$A642,Data!G215,0)</f>
        <v>0</v>
      </c>
      <c r="K642" s="168">
        <f>IF(K$2=$A642,Data!H215,0)</f>
        <v>0</v>
      </c>
      <c r="L642" s="168">
        <f>IF(L$2=$A642,Data!I215,0)</f>
        <v>0</v>
      </c>
      <c r="M642" s="168">
        <f>IF(M$2=$A642,Data!J215,0)</f>
        <v>0</v>
      </c>
      <c r="N642" s="168">
        <f>IF(N$2=$A642,Data!K215,0)</f>
        <v>0</v>
      </c>
      <c r="O642" s="168">
        <f>IF(O$2=$A642,Data!L215,0)</f>
        <v>0</v>
      </c>
      <c r="P642" s="168">
        <f>IF(P$2=$A642,Data!M215,0)</f>
        <v>0</v>
      </c>
      <c r="Q642" s="168">
        <f>IF(Q$2=$A642,Data!N215,0)</f>
        <v>0</v>
      </c>
      <c r="R642" s="169">
        <f>IF(R$2=$A642,Data!O215,0)</f>
        <v>0</v>
      </c>
      <c r="S642" s="169">
        <f>IF(S$2=$A642,Data!P215,0)</f>
        <v>0</v>
      </c>
      <c r="T642" s="169">
        <f>IF(T$2=$A642,Data!Q215,0)</f>
        <v>0</v>
      </c>
      <c r="U642" s="169">
        <f>IF(U$2=$A642,Data!R215,0)</f>
        <v>0</v>
      </c>
      <c r="V642" s="169">
        <f>IF(V$2=$A642,Data!S215,0)</f>
        <v>0</v>
      </c>
      <c r="W642" s="169">
        <f>IF(W$2=$A642,Data!T215,0)</f>
        <v>0</v>
      </c>
      <c r="X642" s="169">
        <f>IF(X$2=$A642,Data!U215,0)</f>
        <v>0</v>
      </c>
      <c r="Y642" s="169">
        <f>IF(Y$2=$A642,Data!V215,0)</f>
        <v>0</v>
      </c>
      <c r="Z642" s="169">
        <f>IF(Z$2=$A642,Data!W215,0)</f>
        <v>0</v>
      </c>
      <c r="AA642" s="169">
        <f>IF(AA$2=$A642,Data!X215,0)</f>
        <v>0</v>
      </c>
      <c r="AB642" s="169">
        <f>IF(AB$2=$A642,Data!Y215,0)</f>
        <v>0</v>
      </c>
      <c r="AC642" s="169">
        <f>IF(AC$2=$A642,Data!Z215,0)</f>
        <v>0</v>
      </c>
      <c r="AD642" s="170">
        <f>IF(AD$2=$A642,Data!AA215,0)</f>
        <v>0</v>
      </c>
      <c r="AE642" s="171">
        <f>IF(AE$2=$A642,Data!AB215,0)</f>
        <v>0</v>
      </c>
      <c r="AF642" s="170">
        <f>IF(AF$2=$A642,Data!AC215,0)</f>
        <v>0</v>
      </c>
      <c r="AG642" s="171">
        <f>IF(AG$2=$A642,Data!AD215,0)</f>
        <v>0</v>
      </c>
      <c r="AH642" s="170">
        <f>IF(AH$2=$A642,Data!AE215,0)</f>
        <v>0</v>
      </c>
      <c r="AI642" s="171">
        <f>IF(AI$2=$A642,Data!AF215,0)</f>
        <v>0</v>
      </c>
      <c r="AJ642" s="170">
        <f>IF(AJ$2=$A642,Data!AG215,0)</f>
        <v>0</v>
      </c>
      <c r="AK642" s="171">
        <f>IF(AK$2=$A642,Data!AH215,0)</f>
        <v>0</v>
      </c>
      <c r="AL642" s="170">
        <f>IF(AL$2=$A642,Data!AI215,0)</f>
        <v>0</v>
      </c>
      <c r="AM642" t="str">
        <f t="shared" si="18"/>
        <v>AA</v>
      </c>
      <c r="AN642" t="e">
        <f>+INDEX(Validation!$D$4:$D$250,MATCH(Merge!B642,Validation!$E$4:$E$250,0))</f>
        <v>#N/A</v>
      </c>
      <c r="AO642" s="172">
        <f t="shared" si="19"/>
        <v>0</v>
      </c>
    </row>
    <row r="643" spans="1:41" ht="15" x14ac:dyDescent="0.25">
      <c r="A643">
        <f>Inputs!$H$12</f>
        <v>2</v>
      </c>
      <c r="B643" t="str">
        <f>Inputs!$D$4</f>
        <v>Select Agency…</v>
      </c>
      <c r="C643" s="166" t="str">
        <f>Inputs!$I$6</f>
        <v>(insert code)</v>
      </c>
      <c r="D643" t="str">
        <f>IFERROR(INDEX(Inputs!$I$11:$I$19,MATCH(A643,Inputs!$H$11:$H$19)),"")</f>
        <v>(insert code)</v>
      </c>
      <c r="E643" t="s">
        <v>869</v>
      </c>
      <c r="F643" s="168">
        <f>IF(F$2=$A643,Data!C216,0)</f>
        <v>0</v>
      </c>
      <c r="G643" s="168">
        <f>IF(G$2=$A643,Data!D216,0)</f>
        <v>0</v>
      </c>
      <c r="H643" s="168">
        <f>IF(H$2=$A643,Data!E216,0)</f>
        <v>0</v>
      </c>
      <c r="I643" s="168">
        <f>IF(I$2=$A643,Data!F216,0)</f>
        <v>0</v>
      </c>
      <c r="J643" s="168">
        <f>IF(J$2=$A643,Data!G216,0)</f>
        <v>0</v>
      </c>
      <c r="K643" s="168">
        <f>IF(K$2=$A643,Data!H216,0)</f>
        <v>0</v>
      </c>
      <c r="L643" s="168">
        <f>IF(L$2=$A643,Data!I216,0)</f>
        <v>0</v>
      </c>
      <c r="M643" s="168">
        <f>IF(M$2=$A643,Data!J216,0)</f>
        <v>0</v>
      </c>
      <c r="N643" s="168">
        <f>IF(N$2=$A643,Data!K216,0)</f>
        <v>0</v>
      </c>
      <c r="O643" s="168">
        <f>IF(O$2=$A643,Data!L216,0)</f>
        <v>0</v>
      </c>
      <c r="P643" s="168">
        <f>IF(P$2=$A643,Data!M216,0)</f>
        <v>0</v>
      </c>
      <c r="Q643" s="168">
        <f>IF(Q$2=$A643,Data!N216,0)</f>
        <v>0</v>
      </c>
      <c r="R643" s="169">
        <f>IF(R$2=$A643,Data!O216,0)</f>
        <v>0</v>
      </c>
      <c r="S643" s="169">
        <f>IF(S$2=$A643,Data!P216,0)</f>
        <v>0</v>
      </c>
      <c r="T643" s="169">
        <f>IF(T$2=$A643,Data!Q216,0)</f>
        <v>0</v>
      </c>
      <c r="U643" s="169">
        <f>IF(U$2=$A643,Data!R216,0)</f>
        <v>0</v>
      </c>
      <c r="V643" s="169">
        <f>IF(V$2=$A643,Data!S216,0)</f>
        <v>0</v>
      </c>
      <c r="W643" s="169">
        <f>IF(W$2=$A643,Data!T216,0)</f>
        <v>0</v>
      </c>
      <c r="X643" s="169">
        <f>IF(X$2=$A643,Data!U216,0)</f>
        <v>0</v>
      </c>
      <c r="Y643" s="169">
        <f>IF(Y$2=$A643,Data!V216,0)</f>
        <v>0</v>
      </c>
      <c r="Z643" s="169">
        <f>IF(Z$2=$A643,Data!W216,0)</f>
        <v>0</v>
      </c>
      <c r="AA643" s="169">
        <f>IF(AA$2=$A643,Data!X216,0)</f>
        <v>0</v>
      </c>
      <c r="AB643" s="169">
        <f>IF(AB$2=$A643,Data!Y216,0)</f>
        <v>0</v>
      </c>
      <c r="AC643" s="169">
        <f>IF(AC$2=$A643,Data!Z216,0)</f>
        <v>0</v>
      </c>
      <c r="AD643" s="170">
        <f>IF(AD$2=$A643,Data!AA216,0)</f>
        <v>0</v>
      </c>
      <c r="AE643" s="171">
        <f>IF(AE$2=$A643,Data!AB216,0)</f>
        <v>0</v>
      </c>
      <c r="AF643" s="170">
        <f>IF(AF$2=$A643,Data!AC216,0)</f>
        <v>0</v>
      </c>
      <c r="AG643" s="171">
        <f>IF(AG$2=$A643,Data!AD216,0)</f>
        <v>0</v>
      </c>
      <c r="AH643" s="170">
        <f>IF(AH$2=$A643,Data!AE216,0)</f>
        <v>0</v>
      </c>
      <c r="AI643" s="171">
        <f>IF(AI$2=$A643,Data!AF216,0)</f>
        <v>0</v>
      </c>
      <c r="AJ643" s="170">
        <f>IF(AJ$2=$A643,Data!AG216,0)</f>
        <v>0</v>
      </c>
      <c r="AK643" s="171">
        <f>IF(AK$2=$A643,Data!AH216,0)</f>
        <v>0</v>
      </c>
      <c r="AL643" s="170">
        <f>IF(AL$2=$A643,Data!AI216,0)</f>
        <v>0</v>
      </c>
      <c r="AM643" t="str">
        <f t="shared" ref="AM643:AM706" si="20">+LEFT(E643,2)</f>
        <v>AA</v>
      </c>
      <c r="AN643" t="e">
        <f>+INDEX(Validation!$D$4:$D$250,MATCH(Merge!B643,Validation!$E$4:$E$250,0))</f>
        <v>#N/A</v>
      </c>
      <c r="AO643" s="172">
        <f t="shared" si="19"/>
        <v>0</v>
      </c>
    </row>
    <row r="644" spans="1:41" ht="15" x14ac:dyDescent="0.25">
      <c r="A644">
        <f>Inputs!$H$12</f>
        <v>2</v>
      </c>
      <c r="B644" t="str">
        <f>Inputs!$D$4</f>
        <v>Select Agency…</v>
      </c>
      <c r="C644" s="166" t="str">
        <f>Inputs!$I$6</f>
        <v>(insert code)</v>
      </c>
      <c r="D644" t="str">
        <f>IFERROR(INDEX(Inputs!$I$11:$I$19,MATCH(A644,Inputs!$H$11:$H$19)),"")</f>
        <v>(insert code)</v>
      </c>
      <c r="E644" t="s">
        <v>869</v>
      </c>
      <c r="F644" s="168">
        <f>IF(F$2=$A644,Data!C217,0)</f>
        <v>0</v>
      </c>
      <c r="G644" s="168">
        <f>IF(G$2=$A644,Data!D217,0)</f>
        <v>0</v>
      </c>
      <c r="H644" s="168">
        <f>IF(H$2=$A644,Data!E217,0)</f>
        <v>0</v>
      </c>
      <c r="I644" s="168">
        <f>IF(I$2=$A644,Data!F217,0)</f>
        <v>0</v>
      </c>
      <c r="J644" s="168">
        <f>IF(J$2=$A644,Data!G217,0)</f>
        <v>0</v>
      </c>
      <c r="K644" s="168">
        <f>IF(K$2=$A644,Data!H217,0)</f>
        <v>0</v>
      </c>
      <c r="L644" s="168">
        <f>IF(L$2=$A644,Data!I217,0)</f>
        <v>0</v>
      </c>
      <c r="M644" s="168">
        <f>IF(M$2=$A644,Data!J217,0)</f>
        <v>0</v>
      </c>
      <c r="N644" s="168">
        <f>IF(N$2=$A644,Data!K217,0)</f>
        <v>0</v>
      </c>
      <c r="O644" s="168">
        <f>IF(O$2=$A644,Data!L217,0)</f>
        <v>0</v>
      </c>
      <c r="P644" s="168">
        <f>IF(P$2=$A644,Data!M217,0)</f>
        <v>0</v>
      </c>
      <c r="Q644" s="168">
        <f>IF(Q$2=$A644,Data!N217,0)</f>
        <v>0</v>
      </c>
      <c r="R644" s="169">
        <f>IF(R$2=$A644,Data!O217,0)</f>
        <v>0</v>
      </c>
      <c r="S644" s="169">
        <f>IF(S$2=$A644,Data!P217,0)</f>
        <v>0</v>
      </c>
      <c r="T644" s="169">
        <f>IF(T$2=$A644,Data!Q217,0)</f>
        <v>0</v>
      </c>
      <c r="U644" s="169">
        <f>IF(U$2=$A644,Data!R217,0)</f>
        <v>0</v>
      </c>
      <c r="V644" s="169">
        <f>IF(V$2=$A644,Data!S217,0)</f>
        <v>0</v>
      </c>
      <c r="W644" s="169">
        <f>IF(W$2=$A644,Data!T217,0)</f>
        <v>0</v>
      </c>
      <c r="X644" s="169">
        <f>IF(X$2=$A644,Data!U217,0)</f>
        <v>0</v>
      </c>
      <c r="Y644" s="169">
        <f>IF(Y$2=$A644,Data!V217,0)</f>
        <v>0</v>
      </c>
      <c r="Z644" s="169">
        <f>IF(Z$2=$A644,Data!W217,0)</f>
        <v>0</v>
      </c>
      <c r="AA644" s="169">
        <f>IF(AA$2=$A644,Data!X217,0)</f>
        <v>0</v>
      </c>
      <c r="AB644" s="169">
        <f>IF(AB$2=$A644,Data!Y217,0)</f>
        <v>0</v>
      </c>
      <c r="AC644" s="169">
        <f>IF(AC$2=$A644,Data!Z217,0)</f>
        <v>0</v>
      </c>
      <c r="AD644" s="170">
        <f>IF(AD$2=$A644,Data!AA217,0)</f>
        <v>0</v>
      </c>
      <c r="AE644" s="171">
        <f>IF(AE$2=$A644,Data!AB217,0)</f>
        <v>0</v>
      </c>
      <c r="AF644" s="170">
        <f>IF(AF$2=$A644,Data!AC217,0)</f>
        <v>0</v>
      </c>
      <c r="AG644" s="171">
        <f>IF(AG$2=$A644,Data!AD217,0)</f>
        <v>0</v>
      </c>
      <c r="AH644" s="170">
        <f>IF(AH$2=$A644,Data!AE217,0)</f>
        <v>0</v>
      </c>
      <c r="AI644" s="171">
        <f>IF(AI$2=$A644,Data!AF217,0)</f>
        <v>0</v>
      </c>
      <c r="AJ644" s="170">
        <f>IF(AJ$2=$A644,Data!AG217,0)</f>
        <v>0</v>
      </c>
      <c r="AK644" s="171">
        <f>IF(AK$2=$A644,Data!AH217,0)</f>
        <v>0</v>
      </c>
      <c r="AL644" s="170">
        <f>IF(AL$2=$A644,Data!AI217,0)</f>
        <v>0</v>
      </c>
      <c r="AM644" t="str">
        <f t="shared" si="20"/>
        <v>AA</v>
      </c>
      <c r="AN644" t="e">
        <f>+INDEX(Validation!$D$4:$D$250,MATCH(Merge!B644,Validation!$E$4:$E$250,0))</f>
        <v>#N/A</v>
      </c>
      <c r="AO644" s="172">
        <f t="shared" ref="AO644:AO707" si="21">SUM(F644:AL644)</f>
        <v>0</v>
      </c>
    </row>
    <row r="645" spans="1:41" ht="15" x14ac:dyDescent="0.25">
      <c r="A645">
        <f>Inputs!$H$12</f>
        <v>2</v>
      </c>
      <c r="B645" t="str">
        <f>Inputs!$D$4</f>
        <v>Select Agency…</v>
      </c>
      <c r="C645" s="166" t="str">
        <f>Inputs!$I$6</f>
        <v>(insert code)</v>
      </c>
      <c r="D645" t="str">
        <f>IFERROR(INDEX(Inputs!$I$11:$I$19,MATCH(A645,Inputs!$H$11:$H$19)),"")</f>
        <v>(insert code)</v>
      </c>
      <c r="E645" t="s">
        <v>869</v>
      </c>
      <c r="F645" s="168">
        <f>IF(F$2=$A645,Data!C218,0)</f>
        <v>0</v>
      </c>
      <c r="G645" s="168">
        <f>IF(G$2=$A645,Data!D218,0)</f>
        <v>0</v>
      </c>
      <c r="H645" s="168">
        <f>IF(H$2=$A645,Data!E218,0)</f>
        <v>0</v>
      </c>
      <c r="I645" s="168">
        <f>IF(I$2=$A645,Data!F218,0)</f>
        <v>0</v>
      </c>
      <c r="J645" s="168">
        <f>IF(J$2=$A645,Data!G218,0)</f>
        <v>0</v>
      </c>
      <c r="K645" s="168">
        <f>IF(K$2=$A645,Data!H218,0)</f>
        <v>0</v>
      </c>
      <c r="L645" s="168">
        <f>IF(L$2=$A645,Data!I218,0)</f>
        <v>0</v>
      </c>
      <c r="M645" s="168">
        <f>IF(M$2=$A645,Data!J218,0)</f>
        <v>0</v>
      </c>
      <c r="N645" s="168">
        <f>IF(N$2=$A645,Data!K218,0)</f>
        <v>0</v>
      </c>
      <c r="O645" s="168">
        <f>IF(O$2=$A645,Data!L218,0)</f>
        <v>0</v>
      </c>
      <c r="P645" s="168">
        <f>IF(P$2=$A645,Data!M218,0)</f>
        <v>0</v>
      </c>
      <c r="Q645" s="168">
        <f>IF(Q$2=$A645,Data!N218,0)</f>
        <v>0</v>
      </c>
      <c r="R645" s="169">
        <f>IF(R$2=$A645,Data!O218,0)</f>
        <v>0</v>
      </c>
      <c r="S645" s="169">
        <f>IF(S$2=$A645,Data!P218,0)</f>
        <v>0</v>
      </c>
      <c r="T645" s="169">
        <f>IF(T$2=$A645,Data!Q218,0)</f>
        <v>0</v>
      </c>
      <c r="U645" s="169">
        <f>IF(U$2=$A645,Data!R218,0)</f>
        <v>0</v>
      </c>
      <c r="V645" s="169">
        <f>IF(V$2=$A645,Data!S218,0)</f>
        <v>0</v>
      </c>
      <c r="W645" s="169">
        <f>IF(W$2=$A645,Data!T218,0)</f>
        <v>0</v>
      </c>
      <c r="X645" s="169">
        <f>IF(X$2=$A645,Data!U218,0)</f>
        <v>0</v>
      </c>
      <c r="Y645" s="169">
        <f>IF(Y$2=$A645,Data!V218,0)</f>
        <v>0</v>
      </c>
      <c r="Z645" s="169">
        <f>IF(Z$2=$A645,Data!W218,0)</f>
        <v>0</v>
      </c>
      <c r="AA645" s="169">
        <f>IF(AA$2=$A645,Data!X218,0)</f>
        <v>0</v>
      </c>
      <c r="AB645" s="169">
        <f>IF(AB$2=$A645,Data!Y218,0)</f>
        <v>0</v>
      </c>
      <c r="AC645" s="169">
        <f>IF(AC$2=$A645,Data!Z218,0)</f>
        <v>0</v>
      </c>
      <c r="AD645" s="170">
        <f>IF(AD$2=$A645,Data!AA218,0)</f>
        <v>0</v>
      </c>
      <c r="AE645" s="171">
        <f>IF(AE$2=$A645,Data!AB218,0)</f>
        <v>0</v>
      </c>
      <c r="AF645" s="170">
        <f>IF(AF$2=$A645,Data!AC218,0)</f>
        <v>0</v>
      </c>
      <c r="AG645" s="171">
        <f>IF(AG$2=$A645,Data!AD218,0)</f>
        <v>0</v>
      </c>
      <c r="AH645" s="170">
        <f>IF(AH$2=$A645,Data!AE218,0)</f>
        <v>0</v>
      </c>
      <c r="AI645" s="171">
        <f>IF(AI$2=$A645,Data!AF218,0)</f>
        <v>0</v>
      </c>
      <c r="AJ645" s="170">
        <f>IF(AJ$2=$A645,Data!AG218,0)</f>
        <v>0</v>
      </c>
      <c r="AK645" s="171">
        <f>IF(AK$2=$A645,Data!AH218,0)</f>
        <v>0</v>
      </c>
      <c r="AL645" s="170">
        <f>IF(AL$2=$A645,Data!AI218,0)</f>
        <v>0</v>
      </c>
      <c r="AM645" t="str">
        <f t="shared" si="20"/>
        <v>AA</v>
      </c>
      <c r="AN645" t="e">
        <f>+INDEX(Validation!$D$4:$D$250,MATCH(Merge!B645,Validation!$E$4:$E$250,0))</f>
        <v>#N/A</v>
      </c>
      <c r="AO645" s="172">
        <f t="shared" si="21"/>
        <v>0</v>
      </c>
    </row>
    <row r="646" spans="1:41" ht="15" x14ac:dyDescent="0.25">
      <c r="A646">
        <f>Inputs!$H$12</f>
        <v>2</v>
      </c>
      <c r="B646" t="str">
        <f>Inputs!$D$4</f>
        <v>Select Agency…</v>
      </c>
      <c r="C646" s="166" t="str">
        <f>Inputs!$I$6</f>
        <v>(insert code)</v>
      </c>
      <c r="D646" t="str">
        <f>IFERROR(INDEX(Inputs!$I$11:$I$19,MATCH(A646,Inputs!$H$11:$H$19)),"")</f>
        <v>(insert code)</v>
      </c>
      <c r="E646" t="s">
        <v>869</v>
      </c>
      <c r="F646" s="168">
        <f>IF(F$2=$A646,Data!C219,0)</f>
        <v>0</v>
      </c>
      <c r="G646" s="168">
        <f>IF(G$2=$A646,Data!D219,0)</f>
        <v>0</v>
      </c>
      <c r="H646" s="168">
        <f>IF(H$2=$A646,Data!E219,0)</f>
        <v>0</v>
      </c>
      <c r="I646" s="168">
        <f>IF(I$2=$A646,Data!F219,0)</f>
        <v>0</v>
      </c>
      <c r="J646" s="168">
        <f>IF(J$2=$A646,Data!G219,0)</f>
        <v>0</v>
      </c>
      <c r="K646" s="168">
        <f>IF(K$2=$A646,Data!H219,0)</f>
        <v>0</v>
      </c>
      <c r="L646" s="168">
        <f>IF(L$2=$A646,Data!I219,0)</f>
        <v>0</v>
      </c>
      <c r="M646" s="168">
        <f>IF(M$2=$A646,Data!J219,0)</f>
        <v>0</v>
      </c>
      <c r="N646" s="168">
        <f>IF(N$2=$A646,Data!K219,0)</f>
        <v>0</v>
      </c>
      <c r="O646" s="168">
        <f>IF(O$2=$A646,Data!L219,0)</f>
        <v>0</v>
      </c>
      <c r="P646" s="168">
        <f>IF(P$2=$A646,Data!M219,0)</f>
        <v>0</v>
      </c>
      <c r="Q646" s="168">
        <f>IF(Q$2=$A646,Data!N219,0)</f>
        <v>0</v>
      </c>
      <c r="R646" s="169">
        <f>IF(R$2=$A646,Data!O219,0)</f>
        <v>0</v>
      </c>
      <c r="S646" s="169">
        <f>IF(S$2=$A646,Data!P219,0)</f>
        <v>0</v>
      </c>
      <c r="T646" s="169">
        <f>IF(T$2=$A646,Data!Q219,0)</f>
        <v>0</v>
      </c>
      <c r="U646" s="169">
        <f>IF(U$2=$A646,Data!R219,0)</f>
        <v>0</v>
      </c>
      <c r="V646" s="169">
        <f>IF(V$2=$A646,Data!S219,0)</f>
        <v>0</v>
      </c>
      <c r="W646" s="169">
        <f>IF(W$2=$A646,Data!T219,0)</f>
        <v>0</v>
      </c>
      <c r="X646" s="169">
        <f>IF(X$2=$A646,Data!U219,0)</f>
        <v>0</v>
      </c>
      <c r="Y646" s="169">
        <f>IF(Y$2=$A646,Data!V219,0)</f>
        <v>0</v>
      </c>
      <c r="Z646" s="169">
        <f>IF(Z$2=$A646,Data!W219,0)</f>
        <v>0</v>
      </c>
      <c r="AA646" s="169">
        <f>IF(AA$2=$A646,Data!X219,0)</f>
        <v>0</v>
      </c>
      <c r="AB646" s="169">
        <f>IF(AB$2=$A646,Data!Y219,0)</f>
        <v>0</v>
      </c>
      <c r="AC646" s="169">
        <f>IF(AC$2=$A646,Data!Z219,0)</f>
        <v>0</v>
      </c>
      <c r="AD646" s="170">
        <f>IF(AD$2=$A646,Data!AA219,0)</f>
        <v>0</v>
      </c>
      <c r="AE646" s="171">
        <f>IF(AE$2=$A646,Data!AB219,0)</f>
        <v>0</v>
      </c>
      <c r="AF646" s="170">
        <f>IF(AF$2=$A646,Data!AC219,0)</f>
        <v>0</v>
      </c>
      <c r="AG646" s="171">
        <f>IF(AG$2=$A646,Data!AD219,0)</f>
        <v>0</v>
      </c>
      <c r="AH646" s="170">
        <f>IF(AH$2=$A646,Data!AE219,0)</f>
        <v>0</v>
      </c>
      <c r="AI646" s="171">
        <f>IF(AI$2=$A646,Data!AF219,0)</f>
        <v>0</v>
      </c>
      <c r="AJ646" s="170">
        <f>IF(AJ$2=$A646,Data!AG219,0)</f>
        <v>0</v>
      </c>
      <c r="AK646" s="171">
        <f>IF(AK$2=$A646,Data!AH219,0)</f>
        <v>0</v>
      </c>
      <c r="AL646" s="170">
        <f>IF(AL$2=$A646,Data!AI219,0)</f>
        <v>0</v>
      </c>
      <c r="AM646" t="str">
        <f t="shared" si="20"/>
        <v>AA</v>
      </c>
      <c r="AN646" t="e">
        <f>+INDEX(Validation!$D$4:$D$250,MATCH(Merge!B646,Validation!$E$4:$E$250,0))</f>
        <v>#N/A</v>
      </c>
      <c r="AO646" s="172">
        <f t="shared" si="21"/>
        <v>0</v>
      </c>
    </row>
    <row r="647" spans="1:41" ht="15" x14ac:dyDescent="0.25">
      <c r="A647">
        <f>Inputs!$H$12</f>
        <v>2</v>
      </c>
      <c r="B647" t="str">
        <f>Inputs!$D$4</f>
        <v>Select Agency…</v>
      </c>
      <c r="C647" s="166" t="str">
        <f>Inputs!$I$6</f>
        <v>(insert code)</v>
      </c>
      <c r="D647" t="str">
        <f>IFERROR(INDEX(Inputs!$I$11:$I$19,MATCH(A647,Inputs!$H$11:$H$19)),"")</f>
        <v>(insert code)</v>
      </c>
      <c r="E647" t="s">
        <v>869</v>
      </c>
      <c r="F647" s="168">
        <f>IF(F$2=$A647,Data!C220,0)</f>
        <v>0</v>
      </c>
      <c r="G647" s="168">
        <f>IF(G$2=$A647,Data!D220,0)</f>
        <v>0</v>
      </c>
      <c r="H647" s="168">
        <f>IF(H$2=$A647,Data!E220,0)</f>
        <v>0</v>
      </c>
      <c r="I647" s="168">
        <f>IF(I$2=$A647,Data!F220,0)</f>
        <v>0</v>
      </c>
      <c r="J647" s="168">
        <f>IF(J$2=$A647,Data!G220,0)</f>
        <v>0</v>
      </c>
      <c r="K647" s="168">
        <f>IF(K$2=$A647,Data!H220,0)</f>
        <v>0</v>
      </c>
      <c r="L647" s="168">
        <f>IF(L$2=$A647,Data!I220,0)</f>
        <v>0</v>
      </c>
      <c r="M647" s="168">
        <f>IF(M$2=$A647,Data!J220,0)</f>
        <v>0</v>
      </c>
      <c r="N647" s="168">
        <f>IF(N$2=$A647,Data!K220,0)</f>
        <v>0</v>
      </c>
      <c r="O647" s="168">
        <f>IF(O$2=$A647,Data!L220,0)</f>
        <v>0</v>
      </c>
      <c r="P647" s="168">
        <f>IF(P$2=$A647,Data!M220,0)</f>
        <v>0</v>
      </c>
      <c r="Q647" s="168">
        <f>IF(Q$2=$A647,Data!N220,0)</f>
        <v>0</v>
      </c>
      <c r="R647" s="169">
        <f>IF(R$2=$A647,Data!O220,0)</f>
        <v>0</v>
      </c>
      <c r="S647" s="169">
        <f>IF(S$2=$A647,Data!P220,0)</f>
        <v>0</v>
      </c>
      <c r="T647" s="169">
        <f>IF(T$2=$A647,Data!Q220,0)</f>
        <v>0</v>
      </c>
      <c r="U647" s="169">
        <f>IF(U$2=$A647,Data!R220,0)</f>
        <v>0</v>
      </c>
      <c r="V647" s="169">
        <f>IF(V$2=$A647,Data!S220,0)</f>
        <v>0</v>
      </c>
      <c r="W647" s="169">
        <f>IF(W$2=$A647,Data!T220,0)</f>
        <v>0</v>
      </c>
      <c r="X647" s="169">
        <f>IF(X$2=$A647,Data!U220,0)</f>
        <v>0</v>
      </c>
      <c r="Y647" s="169">
        <f>IF(Y$2=$A647,Data!V220,0)</f>
        <v>0</v>
      </c>
      <c r="Z647" s="169">
        <f>IF(Z$2=$A647,Data!W220,0)</f>
        <v>0</v>
      </c>
      <c r="AA647" s="169">
        <f>IF(AA$2=$A647,Data!X220,0)</f>
        <v>0</v>
      </c>
      <c r="AB647" s="169">
        <f>IF(AB$2=$A647,Data!Y220,0)</f>
        <v>0</v>
      </c>
      <c r="AC647" s="169">
        <f>IF(AC$2=$A647,Data!Z220,0)</f>
        <v>0</v>
      </c>
      <c r="AD647" s="170">
        <f>IF(AD$2=$A647,Data!AA220,0)</f>
        <v>0</v>
      </c>
      <c r="AE647" s="171">
        <f>IF(AE$2=$A647,Data!AB220,0)</f>
        <v>0</v>
      </c>
      <c r="AF647" s="170">
        <f>IF(AF$2=$A647,Data!AC220,0)</f>
        <v>0</v>
      </c>
      <c r="AG647" s="171">
        <f>IF(AG$2=$A647,Data!AD220,0)</f>
        <v>0</v>
      </c>
      <c r="AH647" s="170">
        <f>IF(AH$2=$A647,Data!AE220,0)</f>
        <v>0</v>
      </c>
      <c r="AI647" s="171">
        <f>IF(AI$2=$A647,Data!AF220,0)</f>
        <v>0</v>
      </c>
      <c r="AJ647" s="170">
        <f>IF(AJ$2=$A647,Data!AG220,0)</f>
        <v>0</v>
      </c>
      <c r="AK647" s="171">
        <f>IF(AK$2=$A647,Data!AH220,0)</f>
        <v>0</v>
      </c>
      <c r="AL647" s="170">
        <f>IF(AL$2=$A647,Data!AI220,0)</f>
        <v>0</v>
      </c>
      <c r="AM647" t="str">
        <f t="shared" si="20"/>
        <v>AA</v>
      </c>
      <c r="AN647" t="e">
        <f>+INDEX(Validation!$D$4:$D$250,MATCH(Merge!B647,Validation!$E$4:$E$250,0))</f>
        <v>#N/A</v>
      </c>
      <c r="AO647" s="172">
        <f t="shared" si="21"/>
        <v>0</v>
      </c>
    </row>
    <row r="648" spans="1:41" ht="15" x14ac:dyDescent="0.25">
      <c r="A648">
        <f>Inputs!$H$12</f>
        <v>2</v>
      </c>
      <c r="B648" t="str">
        <f>Inputs!$D$4</f>
        <v>Select Agency…</v>
      </c>
      <c r="C648" s="166" t="str">
        <f>Inputs!$I$6</f>
        <v>(insert code)</v>
      </c>
      <c r="D648" t="str">
        <f>IFERROR(INDEX(Inputs!$I$11:$I$19,MATCH(A648,Inputs!$H$11:$H$19)),"")</f>
        <v>(insert code)</v>
      </c>
      <c r="E648" t="s">
        <v>869</v>
      </c>
      <c r="F648" s="168">
        <f>IF(F$2=$A648,Data!C221,0)</f>
        <v>0</v>
      </c>
      <c r="G648" s="168">
        <f>IF(G$2=$A648,Data!D221,0)</f>
        <v>0</v>
      </c>
      <c r="H648" s="168">
        <f>IF(H$2=$A648,Data!E221,0)</f>
        <v>0</v>
      </c>
      <c r="I648" s="168">
        <f>IF(I$2=$A648,Data!F221,0)</f>
        <v>0</v>
      </c>
      <c r="J648" s="168">
        <f>IF(J$2=$A648,Data!G221,0)</f>
        <v>0</v>
      </c>
      <c r="K648" s="168">
        <f>IF(K$2=$A648,Data!H221,0)</f>
        <v>0</v>
      </c>
      <c r="L648" s="168">
        <f>IF(L$2=$A648,Data!I221,0)</f>
        <v>0</v>
      </c>
      <c r="M648" s="168">
        <f>IF(M$2=$A648,Data!J221,0)</f>
        <v>0</v>
      </c>
      <c r="N648" s="168">
        <f>IF(N$2=$A648,Data!K221,0)</f>
        <v>0</v>
      </c>
      <c r="O648" s="168">
        <f>IF(O$2=$A648,Data!L221,0)</f>
        <v>0</v>
      </c>
      <c r="P648" s="168">
        <f>IF(P$2=$A648,Data!M221,0)</f>
        <v>0</v>
      </c>
      <c r="Q648" s="168">
        <f>IF(Q$2=$A648,Data!N221,0)</f>
        <v>0</v>
      </c>
      <c r="R648" s="169">
        <f>IF(R$2=$A648,Data!O221,0)</f>
        <v>0</v>
      </c>
      <c r="S648" s="169">
        <f>IF(S$2=$A648,Data!P221,0)</f>
        <v>0</v>
      </c>
      <c r="T648" s="169">
        <f>IF(T$2=$A648,Data!Q221,0)</f>
        <v>0</v>
      </c>
      <c r="U648" s="169">
        <f>IF(U$2=$A648,Data!R221,0)</f>
        <v>0</v>
      </c>
      <c r="V648" s="169">
        <f>IF(V$2=$A648,Data!S221,0)</f>
        <v>0</v>
      </c>
      <c r="W648" s="169">
        <f>IF(W$2=$A648,Data!T221,0)</f>
        <v>0</v>
      </c>
      <c r="X648" s="169">
        <f>IF(X$2=$A648,Data!U221,0)</f>
        <v>0</v>
      </c>
      <c r="Y648" s="169">
        <f>IF(Y$2=$A648,Data!V221,0)</f>
        <v>0</v>
      </c>
      <c r="Z648" s="169">
        <f>IF(Z$2=$A648,Data!W221,0)</f>
        <v>0</v>
      </c>
      <c r="AA648" s="169">
        <f>IF(AA$2=$A648,Data!X221,0)</f>
        <v>0</v>
      </c>
      <c r="AB648" s="169">
        <f>IF(AB$2=$A648,Data!Y221,0)</f>
        <v>0</v>
      </c>
      <c r="AC648" s="169">
        <f>IF(AC$2=$A648,Data!Z221,0)</f>
        <v>0</v>
      </c>
      <c r="AD648" s="170">
        <f>IF(AD$2=$A648,Data!AA221,0)</f>
        <v>0</v>
      </c>
      <c r="AE648" s="171">
        <f>IF(AE$2=$A648,Data!AB221,0)</f>
        <v>0</v>
      </c>
      <c r="AF648" s="170">
        <f>IF(AF$2=$A648,Data!AC221,0)</f>
        <v>0</v>
      </c>
      <c r="AG648" s="171">
        <f>IF(AG$2=$A648,Data!AD221,0)</f>
        <v>0</v>
      </c>
      <c r="AH648" s="170">
        <f>IF(AH$2=$A648,Data!AE221,0)</f>
        <v>0</v>
      </c>
      <c r="AI648" s="171">
        <f>IF(AI$2=$A648,Data!AF221,0)</f>
        <v>0</v>
      </c>
      <c r="AJ648" s="170">
        <f>IF(AJ$2=$A648,Data!AG221,0)</f>
        <v>0</v>
      </c>
      <c r="AK648" s="171">
        <f>IF(AK$2=$A648,Data!AH221,0)</f>
        <v>0</v>
      </c>
      <c r="AL648" s="170">
        <f>IF(AL$2=$A648,Data!AI221,0)</f>
        <v>0</v>
      </c>
      <c r="AM648" t="str">
        <f t="shared" si="20"/>
        <v>AA</v>
      </c>
      <c r="AN648" t="e">
        <f>+INDEX(Validation!$D$4:$D$250,MATCH(Merge!B648,Validation!$E$4:$E$250,0))</f>
        <v>#N/A</v>
      </c>
      <c r="AO648" s="172">
        <f t="shared" si="21"/>
        <v>0</v>
      </c>
    </row>
    <row r="649" spans="1:41" ht="15" x14ac:dyDescent="0.25">
      <c r="A649">
        <f>Inputs!$H$12</f>
        <v>2</v>
      </c>
      <c r="B649" t="str">
        <f>Inputs!$D$4</f>
        <v>Select Agency…</v>
      </c>
      <c r="C649" s="166" t="str">
        <f>Inputs!$I$6</f>
        <v>(insert code)</v>
      </c>
      <c r="D649" t="str">
        <f>IFERROR(INDEX(Inputs!$I$11:$I$19,MATCH(A649,Inputs!$H$11:$H$19)),"")</f>
        <v>(insert code)</v>
      </c>
      <c r="E649" t="s">
        <v>869</v>
      </c>
      <c r="F649" s="168">
        <f>IF(F$2=$A649,Data!C222,0)</f>
        <v>0</v>
      </c>
      <c r="G649" s="168">
        <f>IF(G$2=$A649,Data!D222,0)</f>
        <v>0</v>
      </c>
      <c r="H649" s="168">
        <f>IF(H$2=$A649,Data!E222,0)</f>
        <v>0</v>
      </c>
      <c r="I649" s="168">
        <f>IF(I$2=$A649,Data!F222,0)</f>
        <v>0</v>
      </c>
      <c r="J649" s="168">
        <f>IF(J$2=$A649,Data!G222,0)</f>
        <v>0</v>
      </c>
      <c r="K649" s="168">
        <f>IF(K$2=$A649,Data!H222,0)</f>
        <v>0</v>
      </c>
      <c r="L649" s="168">
        <f>IF(L$2=$A649,Data!I222,0)</f>
        <v>0</v>
      </c>
      <c r="M649" s="168">
        <f>IF(M$2=$A649,Data!J222,0)</f>
        <v>0</v>
      </c>
      <c r="N649" s="168">
        <f>IF(N$2=$A649,Data!K222,0)</f>
        <v>0</v>
      </c>
      <c r="O649" s="168">
        <f>IF(O$2=$A649,Data!L222,0)</f>
        <v>0</v>
      </c>
      <c r="P649" s="168">
        <f>IF(P$2=$A649,Data!M222,0)</f>
        <v>0</v>
      </c>
      <c r="Q649" s="168">
        <f>IF(Q$2=$A649,Data!N222,0)</f>
        <v>0</v>
      </c>
      <c r="R649" s="169">
        <f>IF(R$2=$A649,Data!O222,0)</f>
        <v>0</v>
      </c>
      <c r="S649" s="169">
        <f>IF(S$2=$A649,Data!P222,0)</f>
        <v>0</v>
      </c>
      <c r="T649" s="169">
        <f>IF(T$2=$A649,Data!Q222,0)</f>
        <v>0</v>
      </c>
      <c r="U649" s="169">
        <f>IF(U$2=$A649,Data!R222,0)</f>
        <v>0</v>
      </c>
      <c r="V649" s="169">
        <f>IF(V$2=$A649,Data!S222,0)</f>
        <v>0</v>
      </c>
      <c r="W649" s="169">
        <f>IF(W$2=$A649,Data!T222,0)</f>
        <v>0</v>
      </c>
      <c r="X649" s="169">
        <f>IF(X$2=$A649,Data!U222,0)</f>
        <v>0</v>
      </c>
      <c r="Y649" s="169">
        <f>IF(Y$2=$A649,Data!V222,0)</f>
        <v>0</v>
      </c>
      <c r="Z649" s="169">
        <f>IF(Z$2=$A649,Data!W222,0)</f>
        <v>0</v>
      </c>
      <c r="AA649" s="169">
        <f>IF(AA$2=$A649,Data!X222,0)</f>
        <v>0</v>
      </c>
      <c r="AB649" s="169">
        <f>IF(AB$2=$A649,Data!Y222,0)</f>
        <v>0</v>
      </c>
      <c r="AC649" s="169">
        <f>IF(AC$2=$A649,Data!Z222,0)</f>
        <v>0</v>
      </c>
      <c r="AD649" s="170">
        <f>IF(AD$2=$A649,Data!AA222,0)</f>
        <v>0</v>
      </c>
      <c r="AE649" s="171">
        <f>IF(AE$2=$A649,Data!AB222,0)</f>
        <v>0</v>
      </c>
      <c r="AF649" s="170">
        <f>IF(AF$2=$A649,Data!AC222,0)</f>
        <v>0</v>
      </c>
      <c r="AG649" s="171">
        <f>IF(AG$2=$A649,Data!AD222,0)</f>
        <v>0</v>
      </c>
      <c r="AH649" s="170">
        <f>IF(AH$2=$A649,Data!AE222,0)</f>
        <v>0</v>
      </c>
      <c r="AI649" s="171">
        <f>IF(AI$2=$A649,Data!AF222,0)</f>
        <v>0</v>
      </c>
      <c r="AJ649" s="170">
        <f>IF(AJ$2=$A649,Data!AG222,0)</f>
        <v>0</v>
      </c>
      <c r="AK649" s="171">
        <f>IF(AK$2=$A649,Data!AH222,0)</f>
        <v>0</v>
      </c>
      <c r="AL649" s="170">
        <f>IF(AL$2=$A649,Data!AI222,0)</f>
        <v>0</v>
      </c>
      <c r="AM649" t="str">
        <f t="shared" si="20"/>
        <v>AA</v>
      </c>
      <c r="AN649" t="e">
        <f>+INDEX(Validation!$D$4:$D$250,MATCH(Merge!B649,Validation!$E$4:$E$250,0))</f>
        <v>#N/A</v>
      </c>
      <c r="AO649" s="172">
        <f t="shared" si="21"/>
        <v>0</v>
      </c>
    </row>
    <row r="650" spans="1:41" ht="15" x14ac:dyDescent="0.25">
      <c r="A650">
        <f>Inputs!$H$12</f>
        <v>2</v>
      </c>
      <c r="B650" t="str">
        <f>Inputs!$D$4</f>
        <v>Select Agency…</v>
      </c>
      <c r="C650" s="166" t="str">
        <f>Inputs!$I$6</f>
        <v>(insert code)</v>
      </c>
      <c r="D650" t="str">
        <f>IFERROR(INDEX(Inputs!$I$11:$I$19,MATCH(A650,Inputs!$H$11:$H$19)),"")</f>
        <v>(insert code)</v>
      </c>
      <c r="E650" t="s">
        <v>869</v>
      </c>
      <c r="F650" s="168">
        <f>IF(F$2=$A650,Data!C223,0)</f>
        <v>0</v>
      </c>
      <c r="G650" s="168">
        <f>IF(G$2=$A650,Data!D223,0)</f>
        <v>0</v>
      </c>
      <c r="H650" s="168">
        <f>IF(H$2=$A650,Data!E223,0)</f>
        <v>0</v>
      </c>
      <c r="I650" s="168">
        <f>IF(I$2=$A650,Data!F223,0)</f>
        <v>0</v>
      </c>
      <c r="J650" s="168">
        <f>IF(J$2=$A650,Data!G223,0)</f>
        <v>0</v>
      </c>
      <c r="K650" s="168">
        <f>IF(K$2=$A650,Data!H223,0)</f>
        <v>0</v>
      </c>
      <c r="L650" s="168">
        <f>IF(L$2=$A650,Data!I223,0)</f>
        <v>0</v>
      </c>
      <c r="M650" s="168">
        <f>IF(M$2=$A650,Data!J223,0)</f>
        <v>0</v>
      </c>
      <c r="N650" s="168">
        <f>IF(N$2=$A650,Data!K223,0)</f>
        <v>0</v>
      </c>
      <c r="O650" s="168">
        <f>IF(O$2=$A650,Data!L223,0)</f>
        <v>0</v>
      </c>
      <c r="P650" s="168">
        <f>IF(P$2=$A650,Data!M223,0)</f>
        <v>0</v>
      </c>
      <c r="Q650" s="168">
        <f>IF(Q$2=$A650,Data!N223,0)</f>
        <v>0</v>
      </c>
      <c r="R650" s="169">
        <f>IF(R$2=$A650,Data!O223,0)</f>
        <v>0</v>
      </c>
      <c r="S650" s="169">
        <f>IF(S$2=$A650,Data!P223,0)</f>
        <v>0</v>
      </c>
      <c r="T650" s="169">
        <f>IF(T$2=$A650,Data!Q223,0)</f>
        <v>0</v>
      </c>
      <c r="U650" s="169">
        <f>IF(U$2=$A650,Data!R223,0)</f>
        <v>0</v>
      </c>
      <c r="V650" s="169">
        <f>IF(V$2=$A650,Data!S223,0)</f>
        <v>0</v>
      </c>
      <c r="W650" s="169">
        <f>IF(W$2=$A650,Data!T223,0)</f>
        <v>0</v>
      </c>
      <c r="X650" s="169">
        <f>IF(X$2=$A650,Data!U223,0)</f>
        <v>0</v>
      </c>
      <c r="Y650" s="169">
        <f>IF(Y$2=$A650,Data!V223,0)</f>
        <v>0</v>
      </c>
      <c r="Z650" s="169">
        <f>IF(Z$2=$A650,Data!W223,0)</f>
        <v>0</v>
      </c>
      <c r="AA650" s="169">
        <f>IF(AA$2=$A650,Data!X223,0)</f>
        <v>0</v>
      </c>
      <c r="AB650" s="169">
        <f>IF(AB$2=$A650,Data!Y223,0)</f>
        <v>0</v>
      </c>
      <c r="AC650" s="169">
        <f>IF(AC$2=$A650,Data!Z223,0)</f>
        <v>0</v>
      </c>
      <c r="AD650" s="170">
        <f>IF(AD$2=$A650,Data!AA223,0)</f>
        <v>0</v>
      </c>
      <c r="AE650" s="171">
        <f>IF(AE$2=$A650,Data!AB223,0)</f>
        <v>0</v>
      </c>
      <c r="AF650" s="170">
        <f>IF(AF$2=$A650,Data!AC223,0)</f>
        <v>0</v>
      </c>
      <c r="AG650" s="171">
        <f>IF(AG$2=$A650,Data!AD223,0)</f>
        <v>0</v>
      </c>
      <c r="AH650" s="170">
        <f>IF(AH$2=$A650,Data!AE223,0)</f>
        <v>0</v>
      </c>
      <c r="AI650" s="171">
        <f>IF(AI$2=$A650,Data!AF223,0)</f>
        <v>0</v>
      </c>
      <c r="AJ650" s="170">
        <f>IF(AJ$2=$A650,Data!AG223,0)</f>
        <v>0</v>
      </c>
      <c r="AK650" s="171">
        <f>IF(AK$2=$A650,Data!AH223,0)</f>
        <v>0</v>
      </c>
      <c r="AL650" s="170">
        <f>IF(AL$2=$A650,Data!AI223,0)</f>
        <v>0</v>
      </c>
      <c r="AM650" t="str">
        <f t="shared" si="20"/>
        <v>AA</v>
      </c>
      <c r="AN650" t="e">
        <f>+INDEX(Validation!$D$4:$D$250,MATCH(Merge!B650,Validation!$E$4:$E$250,0))</f>
        <v>#N/A</v>
      </c>
      <c r="AO650" s="172">
        <f t="shared" si="21"/>
        <v>0</v>
      </c>
    </row>
    <row r="651" spans="1:41" ht="15" x14ac:dyDescent="0.25">
      <c r="A651">
        <f>Inputs!$H$12</f>
        <v>2</v>
      </c>
      <c r="B651" t="str">
        <f>Inputs!$D$4</f>
        <v>Select Agency…</v>
      </c>
      <c r="C651" s="166" t="str">
        <f>Inputs!$I$6</f>
        <v>(insert code)</v>
      </c>
      <c r="D651" t="str">
        <f>IFERROR(INDEX(Inputs!$I$11:$I$19,MATCH(A651,Inputs!$H$11:$H$19)),"")</f>
        <v>(insert code)</v>
      </c>
      <c r="E651" t="s">
        <v>869</v>
      </c>
      <c r="F651" s="168">
        <f>IF(F$2=$A651,Data!C224,0)</f>
        <v>0</v>
      </c>
      <c r="G651" s="168">
        <f>IF(G$2=$A651,Data!D224,0)</f>
        <v>0</v>
      </c>
      <c r="H651" s="168">
        <f>IF(H$2=$A651,Data!E224,0)</f>
        <v>0</v>
      </c>
      <c r="I651" s="168">
        <f>IF(I$2=$A651,Data!F224,0)</f>
        <v>0</v>
      </c>
      <c r="J651" s="168">
        <f>IF(J$2=$A651,Data!G224,0)</f>
        <v>0</v>
      </c>
      <c r="K651" s="168">
        <f>IF(K$2=$A651,Data!H224,0)</f>
        <v>0</v>
      </c>
      <c r="L651" s="168">
        <f>IF(L$2=$A651,Data!I224,0)</f>
        <v>0</v>
      </c>
      <c r="M651" s="168">
        <f>IF(M$2=$A651,Data!J224,0)</f>
        <v>0</v>
      </c>
      <c r="N651" s="168">
        <f>IF(N$2=$A651,Data!K224,0)</f>
        <v>0</v>
      </c>
      <c r="O651" s="168">
        <f>IF(O$2=$A651,Data!L224,0)</f>
        <v>0</v>
      </c>
      <c r="P651" s="168">
        <f>IF(P$2=$A651,Data!M224,0)</f>
        <v>0</v>
      </c>
      <c r="Q651" s="168">
        <f>IF(Q$2=$A651,Data!N224,0)</f>
        <v>0</v>
      </c>
      <c r="R651" s="169">
        <f>IF(R$2=$A651,Data!O224,0)</f>
        <v>0</v>
      </c>
      <c r="S651" s="169">
        <f>IF(S$2=$A651,Data!P224,0)</f>
        <v>0</v>
      </c>
      <c r="T651" s="169">
        <f>IF(T$2=$A651,Data!Q224,0)</f>
        <v>0</v>
      </c>
      <c r="U651" s="169">
        <f>IF(U$2=$A651,Data!R224,0)</f>
        <v>0</v>
      </c>
      <c r="V651" s="169">
        <f>IF(V$2=$A651,Data!S224,0)</f>
        <v>0</v>
      </c>
      <c r="W651" s="169">
        <f>IF(W$2=$A651,Data!T224,0)</f>
        <v>0</v>
      </c>
      <c r="X651" s="169">
        <f>IF(X$2=$A651,Data!U224,0)</f>
        <v>0</v>
      </c>
      <c r="Y651" s="169">
        <f>IF(Y$2=$A651,Data!V224,0)</f>
        <v>0</v>
      </c>
      <c r="Z651" s="169">
        <f>IF(Z$2=$A651,Data!W224,0)</f>
        <v>0</v>
      </c>
      <c r="AA651" s="169">
        <f>IF(AA$2=$A651,Data!X224,0)</f>
        <v>0</v>
      </c>
      <c r="AB651" s="169">
        <f>IF(AB$2=$A651,Data!Y224,0)</f>
        <v>0</v>
      </c>
      <c r="AC651" s="169">
        <f>IF(AC$2=$A651,Data!Z224,0)</f>
        <v>0</v>
      </c>
      <c r="AD651" s="170">
        <f>IF(AD$2=$A651,Data!AA224,0)</f>
        <v>0</v>
      </c>
      <c r="AE651" s="171">
        <f>IF(AE$2=$A651,Data!AB224,0)</f>
        <v>0</v>
      </c>
      <c r="AF651" s="170">
        <f>IF(AF$2=$A651,Data!AC224,0)</f>
        <v>0</v>
      </c>
      <c r="AG651" s="171">
        <f>IF(AG$2=$A651,Data!AD224,0)</f>
        <v>0</v>
      </c>
      <c r="AH651" s="170">
        <f>IF(AH$2=$A651,Data!AE224,0)</f>
        <v>0</v>
      </c>
      <c r="AI651" s="171">
        <f>IF(AI$2=$A651,Data!AF224,0)</f>
        <v>0</v>
      </c>
      <c r="AJ651" s="170">
        <f>IF(AJ$2=$A651,Data!AG224,0)</f>
        <v>0</v>
      </c>
      <c r="AK651" s="171">
        <f>IF(AK$2=$A651,Data!AH224,0)</f>
        <v>0</v>
      </c>
      <c r="AL651" s="170">
        <f>IF(AL$2=$A651,Data!AI224,0)</f>
        <v>0</v>
      </c>
      <c r="AM651" t="str">
        <f t="shared" si="20"/>
        <v>AA</v>
      </c>
      <c r="AN651" t="e">
        <f>+INDEX(Validation!$D$4:$D$250,MATCH(Merge!B651,Validation!$E$4:$E$250,0))</f>
        <v>#N/A</v>
      </c>
      <c r="AO651" s="172">
        <f t="shared" si="21"/>
        <v>0</v>
      </c>
    </row>
    <row r="652" spans="1:41" ht="15" x14ac:dyDescent="0.25">
      <c r="A652">
        <f>Inputs!$H$12</f>
        <v>2</v>
      </c>
      <c r="B652" t="str">
        <f>Inputs!$D$4</f>
        <v>Select Agency…</v>
      </c>
      <c r="C652" s="166" t="str">
        <f>Inputs!$I$6</f>
        <v>(insert code)</v>
      </c>
      <c r="D652" t="str">
        <f>IFERROR(INDEX(Inputs!$I$11:$I$19,MATCH(A652,Inputs!$H$11:$H$19)),"")</f>
        <v>(insert code)</v>
      </c>
      <c r="E652" t="s">
        <v>869</v>
      </c>
      <c r="F652" s="168">
        <f>IF(F$2=$A652,Data!C225,0)</f>
        <v>0</v>
      </c>
      <c r="G652" s="168">
        <f>IF(G$2=$A652,Data!D225,0)</f>
        <v>0</v>
      </c>
      <c r="H652" s="168">
        <f>IF(H$2=$A652,Data!E225,0)</f>
        <v>0</v>
      </c>
      <c r="I652" s="168">
        <f>IF(I$2=$A652,Data!F225,0)</f>
        <v>0</v>
      </c>
      <c r="J652" s="168">
        <f>IF(J$2=$A652,Data!G225,0)</f>
        <v>0</v>
      </c>
      <c r="K652" s="168">
        <f>IF(K$2=$A652,Data!H225,0)</f>
        <v>0</v>
      </c>
      <c r="L652" s="168">
        <f>IF(L$2=$A652,Data!I225,0)</f>
        <v>0</v>
      </c>
      <c r="M652" s="168">
        <f>IF(M$2=$A652,Data!J225,0)</f>
        <v>0</v>
      </c>
      <c r="N652" s="168">
        <f>IF(N$2=$A652,Data!K225,0)</f>
        <v>0</v>
      </c>
      <c r="O652" s="168">
        <f>IF(O$2=$A652,Data!L225,0)</f>
        <v>0</v>
      </c>
      <c r="P652" s="168">
        <f>IF(P$2=$A652,Data!M225,0)</f>
        <v>0</v>
      </c>
      <c r="Q652" s="168">
        <f>IF(Q$2=$A652,Data!N225,0)</f>
        <v>0</v>
      </c>
      <c r="R652" s="169">
        <f>IF(R$2=$A652,Data!O225,0)</f>
        <v>0</v>
      </c>
      <c r="S652" s="169">
        <f>IF(S$2=$A652,Data!P225,0)</f>
        <v>0</v>
      </c>
      <c r="T652" s="169">
        <f>IF(T$2=$A652,Data!Q225,0)</f>
        <v>0</v>
      </c>
      <c r="U652" s="169">
        <f>IF(U$2=$A652,Data!R225,0)</f>
        <v>0</v>
      </c>
      <c r="V652" s="169">
        <f>IF(V$2=$A652,Data!S225,0)</f>
        <v>0</v>
      </c>
      <c r="W652" s="169">
        <f>IF(W$2=$A652,Data!T225,0)</f>
        <v>0</v>
      </c>
      <c r="X652" s="169">
        <f>IF(X$2=$A652,Data!U225,0)</f>
        <v>0</v>
      </c>
      <c r="Y652" s="169">
        <f>IF(Y$2=$A652,Data!V225,0)</f>
        <v>0</v>
      </c>
      <c r="Z652" s="169">
        <f>IF(Z$2=$A652,Data!W225,0)</f>
        <v>0</v>
      </c>
      <c r="AA652" s="169">
        <f>IF(AA$2=$A652,Data!X225,0)</f>
        <v>0</v>
      </c>
      <c r="AB652" s="169">
        <f>IF(AB$2=$A652,Data!Y225,0)</f>
        <v>0</v>
      </c>
      <c r="AC652" s="169">
        <f>IF(AC$2=$A652,Data!Z225,0)</f>
        <v>0</v>
      </c>
      <c r="AD652" s="170">
        <f>IF(AD$2=$A652,Data!AA225,0)</f>
        <v>0</v>
      </c>
      <c r="AE652" s="171">
        <f>IF(AE$2=$A652,Data!AB225,0)</f>
        <v>0</v>
      </c>
      <c r="AF652" s="170">
        <f>IF(AF$2=$A652,Data!AC225,0)</f>
        <v>0</v>
      </c>
      <c r="AG652" s="171">
        <f>IF(AG$2=$A652,Data!AD225,0)</f>
        <v>0</v>
      </c>
      <c r="AH652" s="170">
        <f>IF(AH$2=$A652,Data!AE225,0)</f>
        <v>0</v>
      </c>
      <c r="AI652" s="171">
        <f>IF(AI$2=$A652,Data!AF225,0)</f>
        <v>0</v>
      </c>
      <c r="AJ652" s="170">
        <f>IF(AJ$2=$A652,Data!AG225,0)</f>
        <v>0</v>
      </c>
      <c r="AK652" s="171">
        <f>IF(AK$2=$A652,Data!AH225,0)</f>
        <v>0</v>
      </c>
      <c r="AL652" s="170">
        <f>IF(AL$2=$A652,Data!AI225,0)</f>
        <v>0</v>
      </c>
      <c r="AM652" t="str">
        <f t="shared" si="20"/>
        <v>AA</v>
      </c>
      <c r="AN652" t="e">
        <f>+INDEX(Validation!$D$4:$D$250,MATCH(Merge!B652,Validation!$E$4:$E$250,0))</f>
        <v>#N/A</v>
      </c>
      <c r="AO652" s="172">
        <f t="shared" si="21"/>
        <v>0</v>
      </c>
    </row>
    <row r="653" spans="1:41" ht="15" x14ac:dyDescent="0.25">
      <c r="A653">
        <f>Inputs!$H$12</f>
        <v>2</v>
      </c>
      <c r="B653" t="str">
        <f>Inputs!$D$4</f>
        <v>Select Agency…</v>
      </c>
      <c r="C653" s="166" t="str">
        <f>Inputs!$I$6</f>
        <v>(insert code)</v>
      </c>
      <c r="D653" t="str">
        <f>IFERROR(INDEX(Inputs!$I$11:$I$19,MATCH(A653,Inputs!$H$11:$H$19)),"")</f>
        <v>(insert code)</v>
      </c>
      <c r="E653" t="s">
        <v>869</v>
      </c>
      <c r="F653" s="168">
        <f>IF(F$2=$A653,Data!C226,0)</f>
        <v>0</v>
      </c>
      <c r="G653" s="168">
        <f>IF(G$2=$A653,Data!D226,0)</f>
        <v>0</v>
      </c>
      <c r="H653" s="168">
        <f>IF(H$2=$A653,Data!E226,0)</f>
        <v>0</v>
      </c>
      <c r="I653" s="168">
        <f>IF(I$2=$A653,Data!F226,0)</f>
        <v>0</v>
      </c>
      <c r="J653" s="168">
        <f>IF(J$2=$A653,Data!G226,0)</f>
        <v>0</v>
      </c>
      <c r="K653" s="168">
        <f>IF(K$2=$A653,Data!H226,0)</f>
        <v>0</v>
      </c>
      <c r="L653" s="168">
        <f>IF(L$2=$A653,Data!I226,0)</f>
        <v>0</v>
      </c>
      <c r="M653" s="168">
        <f>IF(M$2=$A653,Data!J226,0)</f>
        <v>0</v>
      </c>
      <c r="N653" s="168">
        <f>IF(N$2=$A653,Data!K226,0)</f>
        <v>0</v>
      </c>
      <c r="O653" s="168">
        <f>IF(O$2=$A653,Data!L226,0)</f>
        <v>0</v>
      </c>
      <c r="P653" s="168">
        <f>IF(P$2=$A653,Data!M226,0)</f>
        <v>0</v>
      </c>
      <c r="Q653" s="168">
        <f>IF(Q$2=$A653,Data!N226,0)</f>
        <v>0</v>
      </c>
      <c r="R653" s="169">
        <f>IF(R$2=$A653,Data!O226,0)</f>
        <v>0</v>
      </c>
      <c r="S653" s="169">
        <f>IF(S$2=$A653,Data!P226,0)</f>
        <v>0</v>
      </c>
      <c r="T653" s="169">
        <f>IF(T$2=$A653,Data!Q226,0)</f>
        <v>0</v>
      </c>
      <c r="U653" s="169">
        <f>IF(U$2=$A653,Data!R226,0)</f>
        <v>0</v>
      </c>
      <c r="V653" s="169">
        <f>IF(V$2=$A653,Data!S226,0)</f>
        <v>0</v>
      </c>
      <c r="W653" s="169">
        <f>IF(W$2=$A653,Data!T226,0)</f>
        <v>0</v>
      </c>
      <c r="X653" s="169">
        <f>IF(X$2=$A653,Data!U226,0)</f>
        <v>0</v>
      </c>
      <c r="Y653" s="169">
        <f>IF(Y$2=$A653,Data!V226,0)</f>
        <v>0</v>
      </c>
      <c r="Z653" s="169">
        <f>IF(Z$2=$A653,Data!W226,0)</f>
        <v>0</v>
      </c>
      <c r="AA653" s="169">
        <f>IF(AA$2=$A653,Data!X226,0)</f>
        <v>0</v>
      </c>
      <c r="AB653" s="169">
        <f>IF(AB$2=$A653,Data!Y226,0)</f>
        <v>0</v>
      </c>
      <c r="AC653" s="169">
        <f>IF(AC$2=$A653,Data!Z226,0)</f>
        <v>0</v>
      </c>
      <c r="AD653" s="170">
        <f>IF(AD$2=$A653,Data!AA226,0)</f>
        <v>0</v>
      </c>
      <c r="AE653" s="171">
        <f>IF(AE$2=$A653,Data!AB226,0)</f>
        <v>0</v>
      </c>
      <c r="AF653" s="170">
        <f>IF(AF$2=$A653,Data!AC226,0)</f>
        <v>0</v>
      </c>
      <c r="AG653" s="171">
        <f>IF(AG$2=$A653,Data!AD226,0)</f>
        <v>0</v>
      </c>
      <c r="AH653" s="170">
        <f>IF(AH$2=$A653,Data!AE226,0)</f>
        <v>0</v>
      </c>
      <c r="AI653" s="171">
        <f>IF(AI$2=$A653,Data!AF226,0)</f>
        <v>0</v>
      </c>
      <c r="AJ653" s="170">
        <f>IF(AJ$2=$A653,Data!AG226,0)</f>
        <v>0</v>
      </c>
      <c r="AK653" s="171">
        <f>IF(AK$2=$A653,Data!AH226,0)</f>
        <v>0</v>
      </c>
      <c r="AL653" s="170">
        <f>IF(AL$2=$A653,Data!AI226,0)</f>
        <v>0</v>
      </c>
      <c r="AM653" t="str">
        <f t="shared" si="20"/>
        <v>AA</v>
      </c>
      <c r="AN653" t="e">
        <f>+INDEX(Validation!$D$4:$D$250,MATCH(Merge!B653,Validation!$E$4:$E$250,0))</f>
        <v>#N/A</v>
      </c>
      <c r="AO653" s="172">
        <f t="shared" si="21"/>
        <v>0</v>
      </c>
    </row>
    <row r="654" spans="1:41" ht="15" x14ac:dyDescent="0.25">
      <c r="A654">
        <f>Inputs!$H$12</f>
        <v>2</v>
      </c>
      <c r="B654" t="str">
        <f>Inputs!$D$4</f>
        <v>Select Agency…</v>
      </c>
      <c r="C654" s="166" t="str">
        <f>Inputs!$I$6</f>
        <v>(insert code)</v>
      </c>
      <c r="D654" t="str">
        <f>IFERROR(INDEX(Inputs!$I$11:$I$19,MATCH(A654,Inputs!$H$11:$H$19)),"")</f>
        <v>(insert code)</v>
      </c>
      <c r="E654" t="s">
        <v>869</v>
      </c>
      <c r="F654" s="168">
        <f>IF(F$2=$A654,Data!C227,0)</f>
        <v>0</v>
      </c>
      <c r="G654" s="168">
        <f>IF(G$2=$A654,Data!D227,0)</f>
        <v>0</v>
      </c>
      <c r="H654" s="168">
        <f>IF(H$2=$A654,Data!E227,0)</f>
        <v>0</v>
      </c>
      <c r="I654" s="168">
        <f>IF(I$2=$A654,Data!F227,0)</f>
        <v>0</v>
      </c>
      <c r="J654" s="168">
        <f>IF(J$2=$A654,Data!G227,0)</f>
        <v>0</v>
      </c>
      <c r="K654" s="168">
        <f>IF(K$2=$A654,Data!H227,0)</f>
        <v>0</v>
      </c>
      <c r="L654" s="168">
        <f>IF(L$2=$A654,Data!I227,0)</f>
        <v>0</v>
      </c>
      <c r="M654" s="168">
        <f>IF(M$2=$A654,Data!J227,0)</f>
        <v>0</v>
      </c>
      <c r="N654" s="168">
        <f>IF(N$2=$A654,Data!K227,0)</f>
        <v>0</v>
      </c>
      <c r="O654" s="168">
        <f>IF(O$2=$A654,Data!L227,0)</f>
        <v>0</v>
      </c>
      <c r="P654" s="168">
        <f>IF(P$2=$A654,Data!M227,0)</f>
        <v>0</v>
      </c>
      <c r="Q654" s="168">
        <f>IF(Q$2=$A654,Data!N227,0)</f>
        <v>0</v>
      </c>
      <c r="R654" s="169">
        <f>IF(R$2=$A654,Data!O227,0)</f>
        <v>0</v>
      </c>
      <c r="S654" s="169">
        <f>IF(S$2=$A654,Data!P227,0)</f>
        <v>0</v>
      </c>
      <c r="T654" s="169">
        <f>IF(T$2=$A654,Data!Q227,0)</f>
        <v>0</v>
      </c>
      <c r="U654" s="169">
        <f>IF(U$2=$A654,Data!R227,0)</f>
        <v>0</v>
      </c>
      <c r="V654" s="169">
        <f>IF(V$2=$A654,Data!S227,0)</f>
        <v>0</v>
      </c>
      <c r="W654" s="169">
        <f>IF(W$2=$A654,Data!T227,0)</f>
        <v>0</v>
      </c>
      <c r="X654" s="169">
        <f>IF(X$2=$A654,Data!U227,0)</f>
        <v>0</v>
      </c>
      <c r="Y654" s="169">
        <f>IF(Y$2=$A654,Data!V227,0)</f>
        <v>0</v>
      </c>
      <c r="Z654" s="169">
        <f>IF(Z$2=$A654,Data!W227,0)</f>
        <v>0</v>
      </c>
      <c r="AA654" s="169">
        <f>IF(AA$2=$A654,Data!X227,0)</f>
        <v>0</v>
      </c>
      <c r="AB654" s="169">
        <f>IF(AB$2=$A654,Data!Y227,0)</f>
        <v>0</v>
      </c>
      <c r="AC654" s="169">
        <f>IF(AC$2=$A654,Data!Z227,0)</f>
        <v>0</v>
      </c>
      <c r="AD654" s="170">
        <f>IF(AD$2=$A654,Data!AA227,0)</f>
        <v>0</v>
      </c>
      <c r="AE654" s="171">
        <f>IF(AE$2=$A654,Data!AB227,0)</f>
        <v>0</v>
      </c>
      <c r="AF654" s="170">
        <f>IF(AF$2=$A654,Data!AC227,0)</f>
        <v>0</v>
      </c>
      <c r="AG654" s="171">
        <f>IF(AG$2=$A654,Data!AD227,0)</f>
        <v>0</v>
      </c>
      <c r="AH654" s="170">
        <f>IF(AH$2=$A654,Data!AE227,0)</f>
        <v>0</v>
      </c>
      <c r="AI654" s="171">
        <f>IF(AI$2=$A654,Data!AF227,0)</f>
        <v>0</v>
      </c>
      <c r="AJ654" s="170">
        <f>IF(AJ$2=$A654,Data!AG227,0)</f>
        <v>0</v>
      </c>
      <c r="AK654" s="171">
        <f>IF(AK$2=$A654,Data!AH227,0)</f>
        <v>0</v>
      </c>
      <c r="AL654" s="170">
        <f>IF(AL$2=$A654,Data!AI227,0)</f>
        <v>0</v>
      </c>
      <c r="AM654" t="str">
        <f t="shared" si="20"/>
        <v>AA</v>
      </c>
      <c r="AN654" t="e">
        <f>+INDEX(Validation!$D$4:$D$250,MATCH(Merge!B654,Validation!$E$4:$E$250,0))</f>
        <v>#N/A</v>
      </c>
      <c r="AO654" s="172">
        <f t="shared" si="21"/>
        <v>0</v>
      </c>
    </row>
    <row r="655" spans="1:41" ht="15" x14ac:dyDescent="0.25">
      <c r="A655">
        <f>Inputs!$H$12</f>
        <v>2</v>
      </c>
      <c r="B655" t="str">
        <f>Inputs!$D$4</f>
        <v>Select Agency…</v>
      </c>
      <c r="C655" s="166" t="str">
        <f>Inputs!$I$6</f>
        <v>(insert code)</v>
      </c>
      <c r="D655" t="str">
        <f>IFERROR(INDEX(Inputs!$I$11:$I$19,MATCH(A655,Inputs!$H$11:$H$19)),"")</f>
        <v>(insert code)</v>
      </c>
      <c r="E655" t="s">
        <v>869</v>
      </c>
      <c r="F655" s="168">
        <f>IF(F$2=$A655,Data!C228,0)</f>
        <v>0</v>
      </c>
      <c r="G655" s="168">
        <f>IF(G$2=$A655,Data!D228,0)</f>
        <v>0</v>
      </c>
      <c r="H655" s="168">
        <f>IF(H$2=$A655,Data!E228,0)</f>
        <v>0</v>
      </c>
      <c r="I655" s="168">
        <f>IF(I$2=$A655,Data!F228,0)</f>
        <v>0</v>
      </c>
      <c r="J655" s="168">
        <f>IF(J$2=$A655,Data!G228,0)</f>
        <v>0</v>
      </c>
      <c r="K655" s="168">
        <f>IF(K$2=$A655,Data!H228,0)</f>
        <v>0</v>
      </c>
      <c r="L655" s="168">
        <f>IF(L$2=$A655,Data!I228,0)</f>
        <v>0</v>
      </c>
      <c r="M655" s="168">
        <f>IF(M$2=$A655,Data!J228,0)</f>
        <v>0</v>
      </c>
      <c r="N655" s="168">
        <f>IF(N$2=$A655,Data!K228,0)</f>
        <v>0</v>
      </c>
      <c r="O655" s="168">
        <f>IF(O$2=$A655,Data!L228,0)</f>
        <v>0</v>
      </c>
      <c r="P655" s="168">
        <f>IF(P$2=$A655,Data!M228,0)</f>
        <v>0</v>
      </c>
      <c r="Q655" s="168">
        <f>IF(Q$2=$A655,Data!N228,0)</f>
        <v>0</v>
      </c>
      <c r="R655" s="169">
        <f>IF(R$2=$A655,Data!O228,0)</f>
        <v>0</v>
      </c>
      <c r="S655" s="169">
        <f>IF(S$2=$A655,Data!P228,0)</f>
        <v>0</v>
      </c>
      <c r="T655" s="169">
        <f>IF(T$2=$A655,Data!Q228,0)</f>
        <v>0</v>
      </c>
      <c r="U655" s="169">
        <f>IF(U$2=$A655,Data!R228,0)</f>
        <v>0</v>
      </c>
      <c r="V655" s="169">
        <f>IF(V$2=$A655,Data!S228,0)</f>
        <v>0</v>
      </c>
      <c r="W655" s="169">
        <f>IF(W$2=$A655,Data!T228,0)</f>
        <v>0</v>
      </c>
      <c r="X655" s="169">
        <f>IF(X$2=$A655,Data!U228,0)</f>
        <v>0</v>
      </c>
      <c r="Y655" s="169">
        <f>IF(Y$2=$A655,Data!V228,0)</f>
        <v>0</v>
      </c>
      <c r="Z655" s="169">
        <f>IF(Z$2=$A655,Data!W228,0)</f>
        <v>0</v>
      </c>
      <c r="AA655" s="169">
        <f>IF(AA$2=$A655,Data!X228,0)</f>
        <v>0</v>
      </c>
      <c r="AB655" s="169">
        <f>IF(AB$2=$A655,Data!Y228,0)</f>
        <v>0</v>
      </c>
      <c r="AC655" s="169">
        <f>IF(AC$2=$A655,Data!Z228,0)</f>
        <v>0</v>
      </c>
      <c r="AD655" s="170">
        <f>IF(AD$2=$A655,Data!AA228,0)</f>
        <v>0</v>
      </c>
      <c r="AE655" s="171">
        <f>IF(AE$2=$A655,Data!AB228,0)</f>
        <v>0</v>
      </c>
      <c r="AF655" s="170">
        <f>IF(AF$2=$A655,Data!AC228,0)</f>
        <v>0</v>
      </c>
      <c r="AG655" s="171">
        <f>IF(AG$2=$A655,Data!AD228,0)</f>
        <v>0</v>
      </c>
      <c r="AH655" s="170">
        <f>IF(AH$2=$A655,Data!AE228,0)</f>
        <v>0</v>
      </c>
      <c r="AI655" s="171">
        <f>IF(AI$2=$A655,Data!AF228,0)</f>
        <v>0</v>
      </c>
      <c r="AJ655" s="170">
        <f>IF(AJ$2=$A655,Data!AG228,0)</f>
        <v>0</v>
      </c>
      <c r="AK655" s="171">
        <f>IF(AK$2=$A655,Data!AH228,0)</f>
        <v>0</v>
      </c>
      <c r="AL655" s="170">
        <f>IF(AL$2=$A655,Data!AI228,0)</f>
        <v>0</v>
      </c>
      <c r="AM655" t="str">
        <f t="shared" si="20"/>
        <v>AA</v>
      </c>
      <c r="AN655" t="e">
        <f>+INDEX(Validation!$D$4:$D$250,MATCH(Merge!B655,Validation!$E$4:$E$250,0))</f>
        <v>#N/A</v>
      </c>
      <c r="AO655" s="172">
        <f t="shared" si="21"/>
        <v>0</v>
      </c>
    </row>
    <row r="656" spans="1:41" ht="15" x14ac:dyDescent="0.25">
      <c r="A656">
        <f>Inputs!$H$12</f>
        <v>2</v>
      </c>
      <c r="B656" t="str">
        <f>Inputs!$D$4</f>
        <v>Select Agency…</v>
      </c>
      <c r="C656" s="166" t="str">
        <f>Inputs!$I$6</f>
        <v>(insert code)</v>
      </c>
      <c r="D656" t="str">
        <f>IFERROR(INDEX(Inputs!$I$11:$I$19,MATCH(A656,Inputs!$H$11:$H$19)),"")</f>
        <v>(insert code)</v>
      </c>
      <c r="E656" t="s">
        <v>869</v>
      </c>
      <c r="F656" s="168">
        <f>IF(F$2=$A656,Data!C229,0)</f>
        <v>0</v>
      </c>
      <c r="G656" s="168">
        <f>IF(G$2=$A656,Data!D229,0)</f>
        <v>0</v>
      </c>
      <c r="H656" s="168">
        <f>IF(H$2=$A656,Data!E229,0)</f>
        <v>0</v>
      </c>
      <c r="I656" s="168">
        <f>IF(I$2=$A656,Data!F229,0)</f>
        <v>0</v>
      </c>
      <c r="J656" s="168">
        <f>IF(J$2=$A656,Data!G229,0)</f>
        <v>0</v>
      </c>
      <c r="K656" s="168">
        <f>IF(K$2=$A656,Data!H229,0)</f>
        <v>0</v>
      </c>
      <c r="L656" s="168">
        <f>IF(L$2=$A656,Data!I229,0)</f>
        <v>0</v>
      </c>
      <c r="M656" s="168">
        <f>IF(M$2=$A656,Data!J229,0)</f>
        <v>0</v>
      </c>
      <c r="N656" s="168">
        <f>IF(N$2=$A656,Data!K229,0)</f>
        <v>0</v>
      </c>
      <c r="O656" s="168">
        <f>IF(O$2=$A656,Data!L229,0)</f>
        <v>0</v>
      </c>
      <c r="P656" s="168">
        <f>IF(P$2=$A656,Data!M229,0)</f>
        <v>0</v>
      </c>
      <c r="Q656" s="168">
        <f>IF(Q$2=$A656,Data!N229,0)</f>
        <v>0</v>
      </c>
      <c r="R656" s="169">
        <f>IF(R$2=$A656,Data!O229,0)</f>
        <v>0</v>
      </c>
      <c r="S656" s="169">
        <f>IF(S$2=$A656,Data!P229,0)</f>
        <v>0</v>
      </c>
      <c r="T656" s="169">
        <f>IF(T$2=$A656,Data!Q229,0)</f>
        <v>0</v>
      </c>
      <c r="U656" s="169">
        <f>IF(U$2=$A656,Data!R229,0)</f>
        <v>0</v>
      </c>
      <c r="V656" s="169">
        <f>IF(V$2=$A656,Data!S229,0)</f>
        <v>0</v>
      </c>
      <c r="W656" s="169">
        <f>IF(W$2=$A656,Data!T229,0)</f>
        <v>0</v>
      </c>
      <c r="X656" s="169">
        <f>IF(X$2=$A656,Data!U229,0)</f>
        <v>0</v>
      </c>
      <c r="Y656" s="169">
        <f>IF(Y$2=$A656,Data!V229,0)</f>
        <v>0</v>
      </c>
      <c r="Z656" s="169">
        <f>IF(Z$2=$A656,Data!W229,0)</f>
        <v>0</v>
      </c>
      <c r="AA656" s="169">
        <f>IF(AA$2=$A656,Data!X229,0)</f>
        <v>0</v>
      </c>
      <c r="AB656" s="169">
        <f>IF(AB$2=$A656,Data!Y229,0)</f>
        <v>0</v>
      </c>
      <c r="AC656" s="169">
        <f>IF(AC$2=$A656,Data!Z229,0)</f>
        <v>0</v>
      </c>
      <c r="AD656" s="170">
        <f>IF(AD$2=$A656,Data!AA229,0)</f>
        <v>0</v>
      </c>
      <c r="AE656" s="171">
        <f>IF(AE$2=$A656,Data!AB229,0)</f>
        <v>0</v>
      </c>
      <c r="AF656" s="170">
        <f>IF(AF$2=$A656,Data!AC229,0)</f>
        <v>0</v>
      </c>
      <c r="AG656" s="171">
        <f>IF(AG$2=$A656,Data!AD229,0)</f>
        <v>0</v>
      </c>
      <c r="AH656" s="170">
        <f>IF(AH$2=$A656,Data!AE229,0)</f>
        <v>0</v>
      </c>
      <c r="AI656" s="171">
        <f>IF(AI$2=$A656,Data!AF229,0)</f>
        <v>0</v>
      </c>
      <c r="AJ656" s="170">
        <f>IF(AJ$2=$A656,Data!AG229,0)</f>
        <v>0</v>
      </c>
      <c r="AK656" s="171">
        <f>IF(AK$2=$A656,Data!AH229,0)</f>
        <v>0</v>
      </c>
      <c r="AL656" s="170">
        <f>IF(AL$2=$A656,Data!AI229,0)</f>
        <v>0</v>
      </c>
      <c r="AM656" t="str">
        <f t="shared" si="20"/>
        <v>AA</v>
      </c>
      <c r="AN656" t="e">
        <f>+INDEX(Validation!$D$4:$D$250,MATCH(Merge!B656,Validation!$E$4:$E$250,0))</f>
        <v>#N/A</v>
      </c>
      <c r="AO656" s="172">
        <f t="shared" si="21"/>
        <v>0</v>
      </c>
    </row>
    <row r="657" spans="1:41" ht="15" x14ac:dyDescent="0.25">
      <c r="A657">
        <f>Inputs!$H$12</f>
        <v>2</v>
      </c>
      <c r="B657" t="str">
        <f>Inputs!$D$4</f>
        <v>Select Agency…</v>
      </c>
      <c r="C657" s="166" t="str">
        <f>Inputs!$I$6</f>
        <v>(insert code)</v>
      </c>
      <c r="D657" t="str">
        <f>IFERROR(INDEX(Inputs!$I$11:$I$19,MATCH(A657,Inputs!$H$11:$H$19)),"")</f>
        <v>(insert code)</v>
      </c>
      <c r="E657" t="s">
        <v>902</v>
      </c>
      <c r="F657" s="168">
        <f>IF(F$2=$A657,Data!C230,0)</f>
        <v>0</v>
      </c>
      <c r="G657" s="168">
        <f>IF(G$2=$A657,Data!D230,0)</f>
        <v>0</v>
      </c>
      <c r="H657" s="168">
        <f>IF(H$2=$A657,Data!E230,0)</f>
        <v>0</v>
      </c>
      <c r="I657" s="168">
        <f>IF(I$2=$A657,Data!F230,0)</f>
        <v>0</v>
      </c>
      <c r="J657" s="168">
        <f>IF(J$2=$A657,Data!G230,0)</f>
        <v>0</v>
      </c>
      <c r="K657" s="168">
        <f>IF(K$2=$A657,Data!H230,0)</f>
        <v>0</v>
      </c>
      <c r="L657" s="168">
        <f>IF(L$2=$A657,Data!I230,0)</f>
        <v>0</v>
      </c>
      <c r="M657" s="168">
        <f>IF(M$2=$A657,Data!J230,0)</f>
        <v>0</v>
      </c>
      <c r="N657" s="168">
        <f>IF(N$2=$A657,Data!K230,0)</f>
        <v>0</v>
      </c>
      <c r="O657" s="168">
        <f>IF(O$2=$A657,Data!L230,0)</f>
        <v>0</v>
      </c>
      <c r="P657" s="168">
        <f>IF(P$2=$A657,Data!M230,0)</f>
        <v>0</v>
      </c>
      <c r="Q657" s="168">
        <f>IF(Q$2=$A657,Data!N230,0)</f>
        <v>0</v>
      </c>
      <c r="R657" s="169">
        <f>IF(R$2=$A657,Data!O230,0)</f>
        <v>0</v>
      </c>
      <c r="S657" s="169">
        <f>IF(S$2=$A657,Data!P230,0)</f>
        <v>0</v>
      </c>
      <c r="T657" s="169">
        <f>IF(T$2=$A657,Data!Q230,0)</f>
        <v>0</v>
      </c>
      <c r="U657" s="169">
        <f>IF(U$2=$A657,Data!R230,0)</f>
        <v>0</v>
      </c>
      <c r="V657" s="169">
        <f>IF(V$2=$A657,Data!S230,0)</f>
        <v>0</v>
      </c>
      <c r="W657" s="169">
        <f>IF(W$2=$A657,Data!T230,0)</f>
        <v>0</v>
      </c>
      <c r="X657" s="169">
        <f>IF(X$2=$A657,Data!U230,0)</f>
        <v>0</v>
      </c>
      <c r="Y657" s="169">
        <f>IF(Y$2=$A657,Data!V230,0)</f>
        <v>0</v>
      </c>
      <c r="Z657" s="169">
        <f>IF(Z$2=$A657,Data!W230,0)</f>
        <v>0</v>
      </c>
      <c r="AA657" s="169">
        <f>IF(AA$2=$A657,Data!X230,0)</f>
        <v>0</v>
      </c>
      <c r="AB657" s="169">
        <f>IF(AB$2=$A657,Data!Y230,0)</f>
        <v>0</v>
      </c>
      <c r="AC657" s="169">
        <f>IF(AC$2=$A657,Data!Z230,0)</f>
        <v>0</v>
      </c>
      <c r="AD657" s="170">
        <f>IF(AD$2=$A657,Data!AA230,0)</f>
        <v>0</v>
      </c>
      <c r="AE657" s="171">
        <f>IF(AE$2=$A657,Data!AB230,0)</f>
        <v>0</v>
      </c>
      <c r="AF657" s="170">
        <f>IF(AF$2=$A657,Data!AC230,0)</f>
        <v>0</v>
      </c>
      <c r="AG657" s="171">
        <f>IF(AG$2=$A657,Data!AD230,0)</f>
        <v>0</v>
      </c>
      <c r="AH657" s="170">
        <f>IF(AH$2=$A657,Data!AE230,0)</f>
        <v>0</v>
      </c>
      <c r="AI657" s="171">
        <f>IF(AI$2=$A657,Data!AF230,0)</f>
        <v>0</v>
      </c>
      <c r="AJ657" s="170">
        <f>IF(AJ$2=$A657,Data!AG230,0)</f>
        <v>0</v>
      </c>
      <c r="AK657" s="171">
        <f>IF(AK$2=$A657,Data!AH230,0)</f>
        <v>0</v>
      </c>
      <c r="AL657" s="170">
        <f>IF(AL$2=$A657,Data!AI230,0)</f>
        <v>0</v>
      </c>
      <c r="AM657" t="str">
        <f t="shared" si="20"/>
        <v>BA</v>
      </c>
      <c r="AN657" t="e">
        <f>+INDEX(Validation!$D$4:$D$250,MATCH(Merge!B657,Validation!$E$4:$E$250,0))</f>
        <v>#N/A</v>
      </c>
      <c r="AO657" s="172">
        <f t="shared" si="21"/>
        <v>0</v>
      </c>
    </row>
    <row r="658" spans="1:41" ht="15" x14ac:dyDescent="0.25">
      <c r="A658">
        <f>Inputs!$H$12</f>
        <v>2</v>
      </c>
      <c r="B658" t="str">
        <f>Inputs!$D$4</f>
        <v>Select Agency…</v>
      </c>
      <c r="C658" s="166" t="str">
        <f>Inputs!$I$6</f>
        <v>(insert code)</v>
      </c>
      <c r="D658" t="str">
        <f>IFERROR(INDEX(Inputs!$I$11:$I$19,MATCH(A658,Inputs!$H$11:$H$19)),"")</f>
        <v>(insert code)</v>
      </c>
      <c r="E658" t="s">
        <v>902</v>
      </c>
      <c r="F658" s="168">
        <f>IF(F$2=$A658,Data!C231,0)</f>
        <v>0</v>
      </c>
      <c r="G658" s="168">
        <f>IF(G$2=$A658,Data!D231,0)</f>
        <v>0</v>
      </c>
      <c r="H658" s="168">
        <f>IF(H$2=$A658,Data!E231,0)</f>
        <v>0</v>
      </c>
      <c r="I658" s="168">
        <f>IF(I$2=$A658,Data!F231,0)</f>
        <v>0</v>
      </c>
      <c r="J658" s="168">
        <f>IF(J$2=$A658,Data!G231,0)</f>
        <v>0</v>
      </c>
      <c r="K658" s="168">
        <f>IF(K$2=$A658,Data!H231,0)</f>
        <v>0</v>
      </c>
      <c r="L658" s="168">
        <f>IF(L$2=$A658,Data!I231,0)</f>
        <v>0</v>
      </c>
      <c r="M658" s="168">
        <f>IF(M$2=$A658,Data!J231,0)</f>
        <v>0</v>
      </c>
      <c r="N658" s="168">
        <f>IF(N$2=$A658,Data!K231,0)</f>
        <v>0</v>
      </c>
      <c r="O658" s="168">
        <f>IF(O$2=$A658,Data!L231,0)</f>
        <v>0</v>
      </c>
      <c r="P658" s="168">
        <f>IF(P$2=$A658,Data!M231,0)</f>
        <v>0</v>
      </c>
      <c r="Q658" s="168">
        <f>IF(Q$2=$A658,Data!N231,0)</f>
        <v>0</v>
      </c>
      <c r="R658" s="169">
        <f>IF(R$2=$A658,Data!O231,0)</f>
        <v>0</v>
      </c>
      <c r="S658" s="169">
        <f>IF(S$2=$A658,Data!P231,0)</f>
        <v>0</v>
      </c>
      <c r="T658" s="169">
        <f>IF(T$2=$A658,Data!Q231,0)</f>
        <v>0</v>
      </c>
      <c r="U658" s="169">
        <f>IF(U$2=$A658,Data!R231,0)</f>
        <v>0</v>
      </c>
      <c r="V658" s="169">
        <f>IF(V$2=$A658,Data!S231,0)</f>
        <v>0</v>
      </c>
      <c r="W658" s="169">
        <f>IF(W$2=$A658,Data!T231,0)</f>
        <v>0</v>
      </c>
      <c r="X658" s="169">
        <f>IF(X$2=$A658,Data!U231,0)</f>
        <v>0</v>
      </c>
      <c r="Y658" s="169">
        <f>IF(Y$2=$A658,Data!V231,0)</f>
        <v>0</v>
      </c>
      <c r="Z658" s="169">
        <f>IF(Z$2=$A658,Data!W231,0)</f>
        <v>0</v>
      </c>
      <c r="AA658" s="169">
        <f>IF(AA$2=$A658,Data!X231,0)</f>
        <v>0</v>
      </c>
      <c r="AB658" s="169">
        <f>IF(AB$2=$A658,Data!Y231,0)</f>
        <v>0</v>
      </c>
      <c r="AC658" s="169">
        <f>IF(AC$2=$A658,Data!Z231,0)</f>
        <v>0</v>
      </c>
      <c r="AD658" s="170">
        <f>IF(AD$2=$A658,Data!AA231,0)</f>
        <v>0</v>
      </c>
      <c r="AE658" s="171">
        <f>IF(AE$2=$A658,Data!AB231,0)</f>
        <v>0</v>
      </c>
      <c r="AF658" s="170">
        <f>IF(AF$2=$A658,Data!AC231,0)</f>
        <v>0</v>
      </c>
      <c r="AG658" s="171">
        <f>IF(AG$2=$A658,Data!AD231,0)</f>
        <v>0</v>
      </c>
      <c r="AH658" s="170">
        <f>IF(AH$2=$A658,Data!AE231,0)</f>
        <v>0</v>
      </c>
      <c r="AI658" s="171">
        <f>IF(AI$2=$A658,Data!AF231,0)</f>
        <v>0</v>
      </c>
      <c r="AJ658" s="170">
        <f>IF(AJ$2=$A658,Data!AG231,0)</f>
        <v>0</v>
      </c>
      <c r="AK658" s="171">
        <f>IF(AK$2=$A658,Data!AH231,0)</f>
        <v>0</v>
      </c>
      <c r="AL658" s="170">
        <f>IF(AL$2=$A658,Data!AI231,0)</f>
        <v>0</v>
      </c>
      <c r="AM658" t="str">
        <f t="shared" si="20"/>
        <v>BA</v>
      </c>
      <c r="AN658" t="e">
        <f>+INDEX(Validation!$D$4:$D$250,MATCH(Merge!B658,Validation!$E$4:$E$250,0))</f>
        <v>#N/A</v>
      </c>
      <c r="AO658" s="172">
        <f t="shared" si="21"/>
        <v>0</v>
      </c>
    </row>
    <row r="659" spans="1:41" ht="15" x14ac:dyDescent="0.25">
      <c r="A659">
        <f>Inputs!$H$12</f>
        <v>2</v>
      </c>
      <c r="B659" t="str">
        <f>Inputs!$D$4</f>
        <v>Select Agency…</v>
      </c>
      <c r="C659" s="166" t="str">
        <f>Inputs!$I$6</f>
        <v>(insert code)</v>
      </c>
      <c r="D659" t="str">
        <f>IFERROR(INDEX(Inputs!$I$11:$I$19,MATCH(A659,Inputs!$H$11:$H$19)),"")</f>
        <v>(insert code)</v>
      </c>
      <c r="E659" t="s">
        <v>902</v>
      </c>
      <c r="F659" s="168">
        <f>IF(F$2=$A659,Data!C232,0)</f>
        <v>0</v>
      </c>
      <c r="G659" s="168">
        <f>IF(G$2=$A659,Data!D232,0)</f>
        <v>0</v>
      </c>
      <c r="H659" s="168">
        <f>IF(H$2=$A659,Data!E232,0)</f>
        <v>0</v>
      </c>
      <c r="I659" s="168">
        <f>IF(I$2=$A659,Data!F232,0)</f>
        <v>0</v>
      </c>
      <c r="J659" s="168">
        <f>IF(J$2=$A659,Data!G232,0)</f>
        <v>0</v>
      </c>
      <c r="K659" s="168">
        <f>IF(K$2=$A659,Data!H232,0)</f>
        <v>0</v>
      </c>
      <c r="L659" s="168">
        <f>IF(L$2=$A659,Data!I232,0)</f>
        <v>0</v>
      </c>
      <c r="M659" s="168">
        <f>IF(M$2=$A659,Data!J232,0)</f>
        <v>0</v>
      </c>
      <c r="N659" s="168">
        <f>IF(N$2=$A659,Data!K232,0)</f>
        <v>0</v>
      </c>
      <c r="O659" s="168">
        <f>IF(O$2=$A659,Data!L232,0)</f>
        <v>0</v>
      </c>
      <c r="P659" s="168">
        <f>IF(P$2=$A659,Data!M232,0)</f>
        <v>0</v>
      </c>
      <c r="Q659" s="168">
        <f>IF(Q$2=$A659,Data!N232,0)</f>
        <v>0</v>
      </c>
      <c r="R659" s="169">
        <f>IF(R$2=$A659,Data!O232,0)</f>
        <v>0</v>
      </c>
      <c r="S659" s="169">
        <f>IF(S$2=$A659,Data!P232,0)</f>
        <v>0</v>
      </c>
      <c r="T659" s="169">
        <f>IF(T$2=$A659,Data!Q232,0)</f>
        <v>0</v>
      </c>
      <c r="U659" s="169">
        <f>IF(U$2=$A659,Data!R232,0)</f>
        <v>0</v>
      </c>
      <c r="V659" s="169">
        <f>IF(V$2=$A659,Data!S232,0)</f>
        <v>0</v>
      </c>
      <c r="W659" s="169">
        <f>IF(W$2=$A659,Data!T232,0)</f>
        <v>0</v>
      </c>
      <c r="X659" s="169">
        <f>IF(X$2=$A659,Data!U232,0)</f>
        <v>0</v>
      </c>
      <c r="Y659" s="169">
        <f>IF(Y$2=$A659,Data!V232,0)</f>
        <v>0</v>
      </c>
      <c r="Z659" s="169">
        <f>IF(Z$2=$A659,Data!W232,0)</f>
        <v>0</v>
      </c>
      <c r="AA659" s="169">
        <f>IF(AA$2=$A659,Data!X232,0)</f>
        <v>0</v>
      </c>
      <c r="AB659" s="169">
        <f>IF(AB$2=$A659,Data!Y232,0)</f>
        <v>0</v>
      </c>
      <c r="AC659" s="169">
        <f>IF(AC$2=$A659,Data!Z232,0)</f>
        <v>0</v>
      </c>
      <c r="AD659" s="170">
        <f>IF(AD$2=$A659,Data!AA232,0)</f>
        <v>0</v>
      </c>
      <c r="AE659" s="171">
        <f>IF(AE$2=$A659,Data!AB232,0)</f>
        <v>0</v>
      </c>
      <c r="AF659" s="170">
        <f>IF(AF$2=$A659,Data!AC232,0)</f>
        <v>0</v>
      </c>
      <c r="AG659" s="171">
        <f>IF(AG$2=$A659,Data!AD232,0)</f>
        <v>0</v>
      </c>
      <c r="AH659" s="170">
        <f>IF(AH$2=$A659,Data!AE232,0)</f>
        <v>0</v>
      </c>
      <c r="AI659" s="171">
        <f>IF(AI$2=$A659,Data!AF232,0)</f>
        <v>0</v>
      </c>
      <c r="AJ659" s="170">
        <f>IF(AJ$2=$A659,Data!AG232,0)</f>
        <v>0</v>
      </c>
      <c r="AK659" s="171">
        <f>IF(AK$2=$A659,Data!AH232,0)</f>
        <v>0</v>
      </c>
      <c r="AL659" s="170">
        <f>IF(AL$2=$A659,Data!AI232,0)</f>
        <v>0</v>
      </c>
      <c r="AM659" t="str">
        <f t="shared" si="20"/>
        <v>BA</v>
      </c>
      <c r="AN659" t="e">
        <f>+INDEX(Validation!$D$4:$D$250,MATCH(Merge!B659,Validation!$E$4:$E$250,0))</f>
        <v>#N/A</v>
      </c>
      <c r="AO659" s="172">
        <f t="shared" si="21"/>
        <v>0</v>
      </c>
    </row>
    <row r="660" spans="1:41" ht="15" x14ac:dyDescent="0.25">
      <c r="A660">
        <f>Inputs!$H$12</f>
        <v>2</v>
      </c>
      <c r="B660" t="str">
        <f>Inputs!$D$4</f>
        <v>Select Agency…</v>
      </c>
      <c r="C660" s="166" t="str">
        <f>Inputs!$I$6</f>
        <v>(insert code)</v>
      </c>
      <c r="D660" t="str">
        <f>IFERROR(INDEX(Inputs!$I$11:$I$19,MATCH(A660,Inputs!$H$11:$H$19)),"")</f>
        <v>(insert code)</v>
      </c>
      <c r="E660" t="s">
        <v>902</v>
      </c>
      <c r="F660" s="168">
        <f>IF(F$2=$A660,Data!C233,0)</f>
        <v>0</v>
      </c>
      <c r="G660" s="168">
        <f>IF(G$2=$A660,Data!D233,0)</f>
        <v>0</v>
      </c>
      <c r="H660" s="168">
        <f>IF(H$2=$A660,Data!E233,0)</f>
        <v>0</v>
      </c>
      <c r="I660" s="168">
        <f>IF(I$2=$A660,Data!F233,0)</f>
        <v>0</v>
      </c>
      <c r="J660" s="168">
        <f>IF(J$2=$A660,Data!G233,0)</f>
        <v>0</v>
      </c>
      <c r="K660" s="168">
        <f>IF(K$2=$A660,Data!H233,0)</f>
        <v>0</v>
      </c>
      <c r="L660" s="168">
        <f>IF(L$2=$A660,Data!I233,0)</f>
        <v>0</v>
      </c>
      <c r="M660" s="168">
        <f>IF(M$2=$A660,Data!J233,0)</f>
        <v>0</v>
      </c>
      <c r="N660" s="168">
        <f>IF(N$2=$A660,Data!K233,0)</f>
        <v>0</v>
      </c>
      <c r="O660" s="168">
        <f>IF(O$2=$A660,Data!L233,0)</f>
        <v>0</v>
      </c>
      <c r="P660" s="168">
        <f>IF(P$2=$A660,Data!M233,0)</f>
        <v>0</v>
      </c>
      <c r="Q660" s="168">
        <f>IF(Q$2=$A660,Data!N233,0)</f>
        <v>0</v>
      </c>
      <c r="R660" s="169">
        <f>IF(R$2=$A660,Data!O233,0)</f>
        <v>0</v>
      </c>
      <c r="S660" s="169">
        <f>IF(S$2=$A660,Data!P233,0)</f>
        <v>0</v>
      </c>
      <c r="T660" s="169">
        <f>IF(T$2=$A660,Data!Q233,0)</f>
        <v>0</v>
      </c>
      <c r="U660" s="169">
        <f>IF(U$2=$A660,Data!R233,0)</f>
        <v>0</v>
      </c>
      <c r="V660" s="169">
        <f>IF(V$2=$A660,Data!S233,0)</f>
        <v>0</v>
      </c>
      <c r="W660" s="169">
        <f>IF(W$2=$A660,Data!T233,0)</f>
        <v>0</v>
      </c>
      <c r="X660" s="169">
        <f>IF(X$2=$A660,Data!U233,0)</f>
        <v>0</v>
      </c>
      <c r="Y660" s="169">
        <f>IF(Y$2=$A660,Data!V233,0)</f>
        <v>0</v>
      </c>
      <c r="Z660" s="169">
        <f>IF(Z$2=$A660,Data!W233,0)</f>
        <v>0</v>
      </c>
      <c r="AA660" s="169">
        <f>IF(AA$2=$A660,Data!X233,0)</f>
        <v>0</v>
      </c>
      <c r="AB660" s="169">
        <f>IF(AB$2=$A660,Data!Y233,0)</f>
        <v>0</v>
      </c>
      <c r="AC660" s="169">
        <f>IF(AC$2=$A660,Data!Z233,0)</f>
        <v>0</v>
      </c>
      <c r="AD660" s="170">
        <f>IF(AD$2=$A660,Data!AA233,0)</f>
        <v>0</v>
      </c>
      <c r="AE660" s="171">
        <f>IF(AE$2=$A660,Data!AB233,0)</f>
        <v>0</v>
      </c>
      <c r="AF660" s="170">
        <f>IF(AF$2=$A660,Data!AC233,0)</f>
        <v>0</v>
      </c>
      <c r="AG660" s="171">
        <f>IF(AG$2=$A660,Data!AD233,0)</f>
        <v>0</v>
      </c>
      <c r="AH660" s="170">
        <f>IF(AH$2=$A660,Data!AE233,0)</f>
        <v>0</v>
      </c>
      <c r="AI660" s="171">
        <f>IF(AI$2=$A660,Data!AF233,0)</f>
        <v>0</v>
      </c>
      <c r="AJ660" s="170">
        <f>IF(AJ$2=$A660,Data!AG233,0)</f>
        <v>0</v>
      </c>
      <c r="AK660" s="171">
        <f>IF(AK$2=$A660,Data!AH233,0)</f>
        <v>0</v>
      </c>
      <c r="AL660" s="170">
        <f>IF(AL$2=$A660,Data!AI233,0)</f>
        <v>0</v>
      </c>
      <c r="AM660" t="str">
        <f t="shared" si="20"/>
        <v>BA</v>
      </c>
      <c r="AN660" t="e">
        <f>+INDEX(Validation!$D$4:$D$250,MATCH(Merge!B660,Validation!$E$4:$E$250,0))</f>
        <v>#N/A</v>
      </c>
      <c r="AO660" s="172">
        <f t="shared" si="21"/>
        <v>0</v>
      </c>
    </row>
    <row r="661" spans="1:41" ht="15" x14ac:dyDescent="0.25">
      <c r="A661">
        <f>Inputs!$H$12</f>
        <v>2</v>
      </c>
      <c r="B661" t="str">
        <f>Inputs!$D$4</f>
        <v>Select Agency…</v>
      </c>
      <c r="C661" s="166" t="str">
        <f>Inputs!$I$6</f>
        <v>(insert code)</v>
      </c>
      <c r="D661" t="str">
        <f>IFERROR(INDEX(Inputs!$I$11:$I$19,MATCH(A661,Inputs!$H$11:$H$19)),"")</f>
        <v>(insert code)</v>
      </c>
      <c r="E661" t="s">
        <v>902</v>
      </c>
      <c r="F661" s="168">
        <f>IF(F$2=$A661,Data!C234,0)</f>
        <v>0</v>
      </c>
      <c r="G661" s="168">
        <f>IF(G$2=$A661,Data!D234,0)</f>
        <v>0</v>
      </c>
      <c r="H661" s="168">
        <f>IF(H$2=$A661,Data!E234,0)</f>
        <v>0</v>
      </c>
      <c r="I661" s="168">
        <f>IF(I$2=$A661,Data!F234,0)</f>
        <v>0</v>
      </c>
      <c r="J661" s="168">
        <f>IF(J$2=$A661,Data!G234,0)</f>
        <v>0</v>
      </c>
      <c r="K661" s="168">
        <f>IF(K$2=$A661,Data!H234,0)</f>
        <v>0</v>
      </c>
      <c r="L661" s="168">
        <f>IF(L$2=$A661,Data!I234,0)</f>
        <v>0</v>
      </c>
      <c r="M661" s="168">
        <f>IF(M$2=$A661,Data!J234,0)</f>
        <v>0</v>
      </c>
      <c r="N661" s="168">
        <f>IF(N$2=$A661,Data!K234,0)</f>
        <v>0</v>
      </c>
      <c r="O661" s="168">
        <f>IF(O$2=$A661,Data!L234,0)</f>
        <v>0</v>
      </c>
      <c r="P661" s="168">
        <f>IF(P$2=$A661,Data!M234,0)</f>
        <v>0</v>
      </c>
      <c r="Q661" s="168">
        <f>IF(Q$2=$A661,Data!N234,0)</f>
        <v>0</v>
      </c>
      <c r="R661" s="169">
        <f>IF(R$2=$A661,Data!O234,0)</f>
        <v>0</v>
      </c>
      <c r="S661" s="169">
        <f>IF(S$2=$A661,Data!P234,0)</f>
        <v>0</v>
      </c>
      <c r="T661" s="169">
        <f>IF(T$2=$A661,Data!Q234,0)</f>
        <v>0</v>
      </c>
      <c r="U661" s="169">
        <f>IF(U$2=$A661,Data!R234,0)</f>
        <v>0</v>
      </c>
      <c r="V661" s="169">
        <f>IF(V$2=$A661,Data!S234,0)</f>
        <v>0</v>
      </c>
      <c r="W661" s="169">
        <f>IF(W$2=$A661,Data!T234,0)</f>
        <v>0</v>
      </c>
      <c r="X661" s="169">
        <f>IF(X$2=$A661,Data!U234,0)</f>
        <v>0</v>
      </c>
      <c r="Y661" s="169">
        <f>IF(Y$2=$A661,Data!V234,0)</f>
        <v>0</v>
      </c>
      <c r="Z661" s="169">
        <f>IF(Z$2=$A661,Data!W234,0)</f>
        <v>0</v>
      </c>
      <c r="AA661" s="169">
        <f>IF(AA$2=$A661,Data!X234,0)</f>
        <v>0</v>
      </c>
      <c r="AB661" s="169">
        <f>IF(AB$2=$A661,Data!Y234,0)</f>
        <v>0</v>
      </c>
      <c r="AC661" s="169">
        <f>IF(AC$2=$A661,Data!Z234,0)</f>
        <v>0</v>
      </c>
      <c r="AD661" s="170">
        <f>IF(AD$2=$A661,Data!AA234,0)</f>
        <v>0</v>
      </c>
      <c r="AE661" s="171">
        <f>IF(AE$2=$A661,Data!AB234,0)</f>
        <v>0</v>
      </c>
      <c r="AF661" s="170">
        <f>IF(AF$2=$A661,Data!AC234,0)</f>
        <v>0</v>
      </c>
      <c r="AG661" s="171">
        <f>IF(AG$2=$A661,Data!AD234,0)</f>
        <v>0</v>
      </c>
      <c r="AH661" s="170">
        <f>IF(AH$2=$A661,Data!AE234,0)</f>
        <v>0</v>
      </c>
      <c r="AI661" s="171">
        <f>IF(AI$2=$A661,Data!AF234,0)</f>
        <v>0</v>
      </c>
      <c r="AJ661" s="170">
        <f>IF(AJ$2=$A661,Data!AG234,0)</f>
        <v>0</v>
      </c>
      <c r="AK661" s="171">
        <f>IF(AK$2=$A661,Data!AH234,0)</f>
        <v>0</v>
      </c>
      <c r="AL661" s="170">
        <f>IF(AL$2=$A661,Data!AI234,0)</f>
        <v>0</v>
      </c>
      <c r="AM661" t="str">
        <f t="shared" si="20"/>
        <v>BA</v>
      </c>
      <c r="AN661" t="e">
        <f>+INDEX(Validation!$D$4:$D$250,MATCH(Merge!B661,Validation!$E$4:$E$250,0))</f>
        <v>#N/A</v>
      </c>
      <c r="AO661" s="172">
        <f t="shared" si="21"/>
        <v>0</v>
      </c>
    </row>
    <row r="662" spans="1:41" ht="15" x14ac:dyDescent="0.25">
      <c r="A662">
        <f>Inputs!$H$12</f>
        <v>2</v>
      </c>
      <c r="B662" t="str">
        <f>Inputs!$D$4</f>
        <v>Select Agency…</v>
      </c>
      <c r="C662" s="166" t="str">
        <f>Inputs!$I$6</f>
        <v>(insert code)</v>
      </c>
      <c r="D662" t="str">
        <f>IFERROR(INDEX(Inputs!$I$11:$I$19,MATCH(A662,Inputs!$H$11:$H$19)),"")</f>
        <v>(insert code)</v>
      </c>
      <c r="E662" t="s">
        <v>902</v>
      </c>
      <c r="F662" s="168">
        <f>IF(F$2=$A662,Data!C235,0)</f>
        <v>0</v>
      </c>
      <c r="G662" s="168">
        <f>IF(G$2=$A662,Data!D235,0)</f>
        <v>0</v>
      </c>
      <c r="H662" s="168">
        <f>IF(H$2=$A662,Data!E235,0)</f>
        <v>0</v>
      </c>
      <c r="I662" s="168">
        <f>IF(I$2=$A662,Data!F235,0)</f>
        <v>0</v>
      </c>
      <c r="J662" s="168">
        <f>IF(J$2=$A662,Data!G235,0)</f>
        <v>0</v>
      </c>
      <c r="K662" s="168">
        <f>IF(K$2=$A662,Data!H235,0)</f>
        <v>0</v>
      </c>
      <c r="L662" s="168">
        <f>IF(L$2=$A662,Data!I235,0)</f>
        <v>0</v>
      </c>
      <c r="M662" s="168">
        <f>IF(M$2=$A662,Data!J235,0)</f>
        <v>0</v>
      </c>
      <c r="N662" s="168">
        <f>IF(N$2=$A662,Data!K235,0)</f>
        <v>0</v>
      </c>
      <c r="O662" s="168">
        <f>IF(O$2=$A662,Data!L235,0)</f>
        <v>0</v>
      </c>
      <c r="P662" s="168">
        <f>IF(P$2=$A662,Data!M235,0)</f>
        <v>0</v>
      </c>
      <c r="Q662" s="168">
        <f>IF(Q$2=$A662,Data!N235,0)</f>
        <v>0</v>
      </c>
      <c r="R662" s="169">
        <f>IF(R$2=$A662,Data!O235,0)</f>
        <v>0</v>
      </c>
      <c r="S662" s="169">
        <f>IF(S$2=$A662,Data!P235,0)</f>
        <v>0</v>
      </c>
      <c r="T662" s="169">
        <f>IF(T$2=$A662,Data!Q235,0)</f>
        <v>0</v>
      </c>
      <c r="U662" s="169">
        <f>IF(U$2=$A662,Data!R235,0)</f>
        <v>0</v>
      </c>
      <c r="V662" s="169">
        <f>IF(V$2=$A662,Data!S235,0)</f>
        <v>0</v>
      </c>
      <c r="W662" s="169">
        <f>IF(W$2=$A662,Data!T235,0)</f>
        <v>0</v>
      </c>
      <c r="X662" s="169">
        <f>IF(X$2=$A662,Data!U235,0)</f>
        <v>0</v>
      </c>
      <c r="Y662" s="169">
        <f>IF(Y$2=$A662,Data!V235,0)</f>
        <v>0</v>
      </c>
      <c r="Z662" s="169">
        <f>IF(Z$2=$A662,Data!W235,0)</f>
        <v>0</v>
      </c>
      <c r="AA662" s="169">
        <f>IF(AA$2=$A662,Data!X235,0)</f>
        <v>0</v>
      </c>
      <c r="AB662" s="169">
        <f>IF(AB$2=$A662,Data!Y235,0)</f>
        <v>0</v>
      </c>
      <c r="AC662" s="169">
        <f>IF(AC$2=$A662,Data!Z235,0)</f>
        <v>0</v>
      </c>
      <c r="AD662" s="170">
        <f>IF(AD$2=$A662,Data!AA235,0)</f>
        <v>0</v>
      </c>
      <c r="AE662" s="171">
        <f>IF(AE$2=$A662,Data!AB235,0)</f>
        <v>0</v>
      </c>
      <c r="AF662" s="170">
        <f>IF(AF$2=$A662,Data!AC235,0)</f>
        <v>0</v>
      </c>
      <c r="AG662" s="171">
        <f>IF(AG$2=$A662,Data!AD235,0)</f>
        <v>0</v>
      </c>
      <c r="AH662" s="170">
        <f>IF(AH$2=$A662,Data!AE235,0)</f>
        <v>0</v>
      </c>
      <c r="AI662" s="171">
        <f>IF(AI$2=$A662,Data!AF235,0)</f>
        <v>0</v>
      </c>
      <c r="AJ662" s="170">
        <f>IF(AJ$2=$A662,Data!AG235,0)</f>
        <v>0</v>
      </c>
      <c r="AK662" s="171">
        <f>IF(AK$2=$A662,Data!AH235,0)</f>
        <v>0</v>
      </c>
      <c r="AL662" s="170">
        <f>IF(AL$2=$A662,Data!AI235,0)</f>
        <v>0</v>
      </c>
      <c r="AM662" t="str">
        <f t="shared" si="20"/>
        <v>BA</v>
      </c>
      <c r="AN662" t="e">
        <f>+INDEX(Validation!$D$4:$D$250,MATCH(Merge!B662,Validation!$E$4:$E$250,0))</f>
        <v>#N/A</v>
      </c>
      <c r="AO662" s="172">
        <f t="shared" si="21"/>
        <v>0</v>
      </c>
    </row>
    <row r="663" spans="1:41" ht="15" x14ac:dyDescent="0.25">
      <c r="A663">
        <f>Inputs!$H$12</f>
        <v>2</v>
      </c>
      <c r="B663" t="str">
        <f>Inputs!$D$4</f>
        <v>Select Agency…</v>
      </c>
      <c r="C663" s="166" t="str">
        <f>Inputs!$I$6</f>
        <v>(insert code)</v>
      </c>
      <c r="D663" t="str">
        <f>IFERROR(INDEX(Inputs!$I$11:$I$19,MATCH(A663,Inputs!$H$11:$H$19)),"")</f>
        <v>(insert code)</v>
      </c>
      <c r="E663" t="s">
        <v>902</v>
      </c>
      <c r="F663" s="168">
        <f>IF(F$2=$A663,Data!C236,0)</f>
        <v>0</v>
      </c>
      <c r="G663" s="168">
        <f>IF(G$2=$A663,Data!D236,0)</f>
        <v>0</v>
      </c>
      <c r="H663" s="168">
        <f>IF(H$2=$A663,Data!E236,0)</f>
        <v>0</v>
      </c>
      <c r="I663" s="168">
        <f>IF(I$2=$A663,Data!F236,0)</f>
        <v>0</v>
      </c>
      <c r="J663" s="168">
        <f>IF(J$2=$A663,Data!G236,0)</f>
        <v>0</v>
      </c>
      <c r="K663" s="168">
        <f>IF(K$2=$A663,Data!H236,0)</f>
        <v>0</v>
      </c>
      <c r="L663" s="168">
        <f>IF(L$2=$A663,Data!I236,0)</f>
        <v>0</v>
      </c>
      <c r="M663" s="168">
        <f>IF(M$2=$A663,Data!J236,0)</f>
        <v>0</v>
      </c>
      <c r="N663" s="168">
        <f>IF(N$2=$A663,Data!K236,0)</f>
        <v>0</v>
      </c>
      <c r="O663" s="168">
        <f>IF(O$2=$A663,Data!L236,0)</f>
        <v>0</v>
      </c>
      <c r="P663" s="168">
        <f>IF(P$2=$A663,Data!M236,0)</f>
        <v>0</v>
      </c>
      <c r="Q663" s="168">
        <f>IF(Q$2=$A663,Data!N236,0)</f>
        <v>0</v>
      </c>
      <c r="R663" s="169">
        <f>IF(R$2=$A663,Data!O236,0)</f>
        <v>0</v>
      </c>
      <c r="S663" s="169">
        <f>IF(S$2=$A663,Data!P236,0)</f>
        <v>0</v>
      </c>
      <c r="T663" s="169">
        <f>IF(T$2=$A663,Data!Q236,0)</f>
        <v>0</v>
      </c>
      <c r="U663" s="169">
        <f>IF(U$2=$A663,Data!R236,0)</f>
        <v>0</v>
      </c>
      <c r="V663" s="169">
        <f>IF(V$2=$A663,Data!S236,0)</f>
        <v>0</v>
      </c>
      <c r="W663" s="169">
        <f>IF(W$2=$A663,Data!T236,0)</f>
        <v>0</v>
      </c>
      <c r="X663" s="169">
        <f>IF(X$2=$A663,Data!U236,0)</f>
        <v>0</v>
      </c>
      <c r="Y663" s="169">
        <f>IF(Y$2=$A663,Data!V236,0)</f>
        <v>0</v>
      </c>
      <c r="Z663" s="169">
        <f>IF(Z$2=$A663,Data!W236,0)</f>
        <v>0</v>
      </c>
      <c r="AA663" s="169">
        <f>IF(AA$2=$A663,Data!X236,0)</f>
        <v>0</v>
      </c>
      <c r="AB663" s="169">
        <f>IF(AB$2=$A663,Data!Y236,0)</f>
        <v>0</v>
      </c>
      <c r="AC663" s="169">
        <f>IF(AC$2=$A663,Data!Z236,0)</f>
        <v>0</v>
      </c>
      <c r="AD663" s="170">
        <f>IF(AD$2=$A663,Data!AA236,0)</f>
        <v>0</v>
      </c>
      <c r="AE663" s="171">
        <f>IF(AE$2=$A663,Data!AB236,0)</f>
        <v>0</v>
      </c>
      <c r="AF663" s="170">
        <f>IF(AF$2=$A663,Data!AC236,0)</f>
        <v>0</v>
      </c>
      <c r="AG663" s="171">
        <f>IF(AG$2=$A663,Data!AD236,0)</f>
        <v>0</v>
      </c>
      <c r="AH663" s="170">
        <f>IF(AH$2=$A663,Data!AE236,0)</f>
        <v>0</v>
      </c>
      <c r="AI663" s="171">
        <f>IF(AI$2=$A663,Data!AF236,0)</f>
        <v>0</v>
      </c>
      <c r="AJ663" s="170">
        <f>IF(AJ$2=$A663,Data!AG236,0)</f>
        <v>0</v>
      </c>
      <c r="AK663" s="171">
        <f>IF(AK$2=$A663,Data!AH236,0)</f>
        <v>0</v>
      </c>
      <c r="AL663" s="170">
        <f>IF(AL$2=$A663,Data!AI236,0)</f>
        <v>0</v>
      </c>
      <c r="AM663" t="str">
        <f t="shared" si="20"/>
        <v>BA</v>
      </c>
      <c r="AN663" t="e">
        <f>+INDEX(Validation!$D$4:$D$250,MATCH(Merge!B663,Validation!$E$4:$E$250,0))</f>
        <v>#N/A</v>
      </c>
      <c r="AO663" s="172">
        <f t="shared" si="21"/>
        <v>0</v>
      </c>
    </row>
    <row r="664" spans="1:41" ht="15" x14ac:dyDescent="0.25">
      <c r="A664">
        <f>Inputs!$H$12</f>
        <v>2</v>
      </c>
      <c r="B664" t="str">
        <f>Inputs!$D$4</f>
        <v>Select Agency…</v>
      </c>
      <c r="C664" s="166" t="str">
        <f>Inputs!$I$6</f>
        <v>(insert code)</v>
      </c>
      <c r="D664" t="str">
        <f>IFERROR(INDEX(Inputs!$I$11:$I$19,MATCH(A664,Inputs!$H$11:$H$19)),"")</f>
        <v>(insert code)</v>
      </c>
      <c r="E664" t="s">
        <v>902</v>
      </c>
      <c r="F664" s="168">
        <f>IF(F$2=$A664,Data!C237,0)</f>
        <v>0</v>
      </c>
      <c r="G664" s="168">
        <f>IF(G$2=$A664,Data!D237,0)</f>
        <v>0</v>
      </c>
      <c r="H664" s="168">
        <f>IF(H$2=$A664,Data!E237,0)</f>
        <v>0</v>
      </c>
      <c r="I664" s="168">
        <f>IF(I$2=$A664,Data!F237,0)</f>
        <v>0</v>
      </c>
      <c r="J664" s="168">
        <f>IF(J$2=$A664,Data!G237,0)</f>
        <v>0</v>
      </c>
      <c r="K664" s="168">
        <f>IF(K$2=$A664,Data!H237,0)</f>
        <v>0</v>
      </c>
      <c r="L664" s="168">
        <f>IF(L$2=$A664,Data!I237,0)</f>
        <v>0</v>
      </c>
      <c r="M664" s="168">
        <f>IF(M$2=$A664,Data!J237,0)</f>
        <v>0</v>
      </c>
      <c r="N664" s="168">
        <f>IF(N$2=$A664,Data!K237,0)</f>
        <v>0</v>
      </c>
      <c r="O664" s="168">
        <f>IF(O$2=$A664,Data!L237,0)</f>
        <v>0</v>
      </c>
      <c r="P664" s="168">
        <f>IF(P$2=$A664,Data!M237,0)</f>
        <v>0</v>
      </c>
      <c r="Q664" s="168">
        <f>IF(Q$2=$A664,Data!N237,0)</f>
        <v>0</v>
      </c>
      <c r="R664" s="169">
        <f>IF(R$2=$A664,Data!O237,0)</f>
        <v>0</v>
      </c>
      <c r="S664" s="169">
        <f>IF(S$2=$A664,Data!P237,0)</f>
        <v>0</v>
      </c>
      <c r="T664" s="169">
        <f>IF(T$2=$A664,Data!Q237,0)</f>
        <v>0</v>
      </c>
      <c r="U664" s="169">
        <f>IF(U$2=$A664,Data!R237,0)</f>
        <v>0</v>
      </c>
      <c r="V664" s="169">
        <f>IF(V$2=$A664,Data!S237,0)</f>
        <v>0</v>
      </c>
      <c r="W664" s="169">
        <f>IF(W$2=$A664,Data!T237,0)</f>
        <v>0</v>
      </c>
      <c r="X664" s="169">
        <f>IF(X$2=$A664,Data!U237,0)</f>
        <v>0</v>
      </c>
      <c r="Y664" s="169">
        <f>IF(Y$2=$A664,Data!V237,0)</f>
        <v>0</v>
      </c>
      <c r="Z664" s="169">
        <f>IF(Z$2=$A664,Data!W237,0)</f>
        <v>0</v>
      </c>
      <c r="AA664" s="169">
        <f>IF(AA$2=$A664,Data!X237,0)</f>
        <v>0</v>
      </c>
      <c r="AB664" s="169">
        <f>IF(AB$2=$A664,Data!Y237,0)</f>
        <v>0</v>
      </c>
      <c r="AC664" s="169">
        <f>IF(AC$2=$A664,Data!Z237,0)</f>
        <v>0</v>
      </c>
      <c r="AD664" s="170">
        <f>IF(AD$2=$A664,Data!AA237,0)</f>
        <v>0</v>
      </c>
      <c r="AE664" s="171">
        <f>IF(AE$2=$A664,Data!AB237,0)</f>
        <v>0</v>
      </c>
      <c r="AF664" s="170">
        <f>IF(AF$2=$A664,Data!AC237,0)</f>
        <v>0</v>
      </c>
      <c r="AG664" s="171">
        <f>IF(AG$2=$A664,Data!AD237,0)</f>
        <v>0</v>
      </c>
      <c r="AH664" s="170">
        <f>IF(AH$2=$A664,Data!AE237,0)</f>
        <v>0</v>
      </c>
      <c r="AI664" s="171">
        <f>IF(AI$2=$A664,Data!AF237,0)</f>
        <v>0</v>
      </c>
      <c r="AJ664" s="170">
        <f>IF(AJ$2=$A664,Data!AG237,0)</f>
        <v>0</v>
      </c>
      <c r="AK664" s="171">
        <f>IF(AK$2=$A664,Data!AH237,0)</f>
        <v>0</v>
      </c>
      <c r="AL664" s="170">
        <f>IF(AL$2=$A664,Data!AI237,0)</f>
        <v>0</v>
      </c>
      <c r="AM664" t="str">
        <f t="shared" si="20"/>
        <v>BA</v>
      </c>
      <c r="AN664" t="e">
        <f>+INDEX(Validation!$D$4:$D$250,MATCH(Merge!B664,Validation!$E$4:$E$250,0))</f>
        <v>#N/A</v>
      </c>
      <c r="AO664" s="172">
        <f t="shared" si="21"/>
        <v>0</v>
      </c>
    </row>
    <row r="665" spans="1:41" ht="15" x14ac:dyDescent="0.25">
      <c r="A665">
        <f>Inputs!$H$12</f>
        <v>2</v>
      </c>
      <c r="B665" t="str">
        <f>Inputs!$D$4</f>
        <v>Select Agency…</v>
      </c>
      <c r="C665" s="166" t="str">
        <f>Inputs!$I$6</f>
        <v>(insert code)</v>
      </c>
      <c r="D665" t="str">
        <f>IFERROR(INDEX(Inputs!$I$11:$I$19,MATCH(A665,Inputs!$H$11:$H$19)),"")</f>
        <v>(insert code)</v>
      </c>
      <c r="E665" t="s">
        <v>902</v>
      </c>
      <c r="F665" s="168">
        <f>IF(F$2=$A665,Data!C238,0)</f>
        <v>0</v>
      </c>
      <c r="G665" s="168">
        <f>IF(G$2=$A665,Data!D238,0)</f>
        <v>0</v>
      </c>
      <c r="H665" s="168">
        <f>IF(H$2=$A665,Data!E238,0)</f>
        <v>0</v>
      </c>
      <c r="I665" s="168">
        <f>IF(I$2=$A665,Data!F238,0)</f>
        <v>0</v>
      </c>
      <c r="J665" s="168">
        <f>IF(J$2=$A665,Data!G238,0)</f>
        <v>0</v>
      </c>
      <c r="K665" s="168">
        <f>IF(K$2=$A665,Data!H238,0)</f>
        <v>0</v>
      </c>
      <c r="L665" s="168">
        <f>IF(L$2=$A665,Data!I238,0)</f>
        <v>0</v>
      </c>
      <c r="M665" s="168">
        <f>IF(M$2=$A665,Data!J238,0)</f>
        <v>0</v>
      </c>
      <c r="N665" s="168">
        <f>IF(N$2=$A665,Data!K238,0)</f>
        <v>0</v>
      </c>
      <c r="O665" s="168">
        <f>IF(O$2=$A665,Data!L238,0)</f>
        <v>0</v>
      </c>
      <c r="P665" s="168">
        <f>IF(P$2=$A665,Data!M238,0)</f>
        <v>0</v>
      </c>
      <c r="Q665" s="168">
        <f>IF(Q$2=$A665,Data!N238,0)</f>
        <v>0</v>
      </c>
      <c r="R665" s="169">
        <f>IF(R$2=$A665,Data!O238,0)</f>
        <v>0</v>
      </c>
      <c r="S665" s="169">
        <f>IF(S$2=$A665,Data!P238,0)</f>
        <v>0</v>
      </c>
      <c r="T665" s="169">
        <f>IF(T$2=$A665,Data!Q238,0)</f>
        <v>0</v>
      </c>
      <c r="U665" s="169">
        <f>IF(U$2=$A665,Data!R238,0)</f>
        <v>0</v>
      </c>
      <c r="V665" s="169">
        <f>IF(V$2=$A665,Data!S238,0)</f>
        <v>0</v>
      </c>
      <c r="W665" s="169">
        <f>IF(W$2=$A665,Data!T238,0)</f>
        <v>0</v>
      </c>
      <c r="X665" s="169">
        <f>IF(X$2=$A665,Data!U238,0)</f>
        <v>0</v>
      </c>
      <c r="Y665" s="169">
        <f>IF(Y$2=$A665,Data!V238,0)</f>
        <v>0</v>
      </c>
      <c r="Z665" s="169">
        <f>IF(Z$2=$A665,Data!W238,0)</f>
        <v>0</v>
      </c>
      <c r="AA665" s="169">
        <f>IF(AA$2=$A665,Data!X238,0)</f>
        <v>0</v>
      </c>
      <c r="AB665" s="169">
        <f>IF(AB$2=$A665,Data!Y238,0)</f>
        <v>0</v>
      </c>
      <c r="AC665" s="169">
        <f>IF(AC$2=$A665,Data!Z238,0)</f>
        <v>0</v>
      </c>
      <c r="AD665" s="170">
        <f>IF(AD$2=$A665,Data!AA238,0)</f>
        <v>0</v>
      </c>
      <c r="AE665" s="171">
        <f>IF(AE$2=$A665,Data!AB238,0)</f>
        <v>0</v>
      </c>
      <c r="AF665" s="170">
        <f>IF(AF$2=$A665,Data!AC238,0)</f>
        <v>0</v>
      </c>
      <c r="AG665" s="171">
        <f>IF(AG$2=$A665,Data!AD238,0)</f>
        <v>0</v>
      </c>
      <c r="AH665" s="170">
        <f>IF(AH$2=$A665,Data!AE238,0)</f>
        <v>0</v>
      </c>
      <c r="AI665" s="171">
        <f>IF(AI$2=$A665,Data!AF238,0)</f>
        <v>0</v>
      </c>
      <c r="AJ665" s="170">
        <f>IF(AJ$2=$A665,Data!AG238,0)</f>
        <v>0</v>
      </c>
      <c r="AK665" s="171">
        <f>IF(AK$2=$A665,Data!AH238,0)</f>
        <v>0</v>
      </c>
      <c r="AL665" s="170">
        <f>IF(AL$2=$A665,Data!AI238,0)</f>
        <v>0</v>
      </c>
      <c r="AM665" t="str">
        <f t="shared" si="20"/>
        <v>BA</v>
      </c>
      <c r="AN665" t="e">
        <f>+INDEX(Validation!$D$4:$D$250,MATCH(Merge!B665,Validation!$E$4:$E$250,0))</f>
        <v>#N/A</v>
      </c>
      <c r="AO665" s="172">
        <f t="shared" si="21"/>
        <v>0</v>
      </c>
    </row>
    <row r="666" spans="1:41" ht="15" x14ac:dyDescent="0.25">
      <c r="A666">
        <f>Inputs!$H$12</f>
        <v>2</v>
      </c>
      <c r="B666" t="str">
        <f>Inputs!$D$4</f>
        <v>Select Agency…</v>
      </c>
      <c r="C666" s="166" t="str">
        <f>Inputs!$I$6</f>
        <v>(insert code)</v>
      </c>
      <c r="D666" t="str">
        <f>IFERROR(INDEX(Inputs!$I$11:$I$19,MATCH(A666,Inputs!$H$11:$H$19)),"")</f>
        <v>(insert code)</v>
      </c>
      <c r="E666" t="s">
        <v>902</v>
      </c>
      <c r="F666" s="168">
        <f>IF(F$2=$A666,Data!C239,0)</f>
        <v>0</v>
      </c>
      <c r="G666" s="168">
        <f>IF(G$2=$A666,Data!D239,0)</f>
        <v>0</v>
      </c>
      <c r="H666" s="168">
        <f>IF(H$2=$A666,Data!E239,0)</f>
        <v>0</v>
      </c>
      <c r="I666" s="168">
        <f>IF(I$2=$A666,Data!F239,0)</f>
        <v>0</v>
      </c>
      <c r="J666" s="168">
        <f>IF(J$2=$A666,Data!G239,0)</f>
        <v>0</v>
      </c>
      <c r="K666" s="168">
        <f>IF(K$2=$A666,Data!H239,0)</f>
        <v>0</v>
      </c>
      <c r="L666" s="168">
        <f>IF(L$2=$A666,Data!I239,0)</f>
        <v>0</v>
      </c>
      <c r="M666" s="168">
        <f>IF(M$2=$A666,Data!J239,0)</f>
        <v>0</v>
      </c>
      <c r="N666" s="168">
        <f>IF(N$2=$A666,Data!K239,0)</f>
        <v>0</v>
      </c>
      <c r="O666" s="168">
        <f>IF(O$2=$A666,Data!L239,0)</f>
        <v>0</v>
      </c>
      <c r="P666" s="168">
        <f>IF(P$2=$A666,Data!M239,0)</f>
        <v>0</v>
      </c>
      <c r="Q666" s="168">
        <f>IF(Q$2=$A666,Data!N239,0)</f>
        <v>0</v>
      </c>
      <c r="R666" s="169">
        <f>IF(R$2=$A666,Data!O239,0)</f>
        <v>0</v>
      </c>
      <c r="S666" s="169">
        <f>IF(S$2=$A666,Data!P239,0)</f>
        <v>0</v>
      </c>
      <c r="T666" s="169">
        <f>IF(T$2=$A666,Data!Q239,0)</f>
        <v>0</v>
      </c>
      <c r="U666" s="169">
        <f>IF(U$2=$A666,Data!R239,0)</f>
        <v>0</v>
      </c>
      <c r="V666" s="169">
        <f>IF(V$2=$A666,Data!S239,0)</f>
        <v>0</v>
      </c>
      <c r="W666" s="169">
        <f>IF(W$2=$A666,Data!T239,0)</f>
        <v>0</v>
      </c>
      <c r="X666" s="169">
        <f>IF(X$2=$A666,Data!U239,0)</f>
        <v>0</v>
      </c>
      <c r="Y666" s="169">
        <f>IF(Y$2=$A666,Data!V239,0)</f>
        <v>0</v>
      </c>
      <c r="Z666" s="169">
        <f>IF(Z$2=$A666,Data!W239,0)</f>
        <v>0</v>
      </c>
      <c r="AA666" s="169">
        <f>IF(AA$2=$A666,Data!X239,0)</f>
        <v>0</v>
      </c>
      <c r="AB666" s="169">
        <f>IF(AB$2=$A666,Data!Y239,0)</f>
        <v>0</v>
      </c>
      <c r="AC666" s="169">
        <f>IF(AC$2=$A666,Data!Z239,0)</f>
        <v>0</v>
      </c>
      <c r="AD666" s="170">
        <f>IF(AD$2=$A666,Data!AA239,0)</f>
        <v>0</v>
      </c>
      <c r="AE666" s="171">
        <f>IF(AE$2=$A666,Data!AB239,0)</f>
        <v>0</v>
      </c>
      <c r="AF666" s="170">
        <f>IF(AF$2=$A666,Data!AC239,0)</f>
        <v>0</v>
      </c>
      <c r="AG666" s="171">
        <f>IF(AG$2=$A666,Data!AD239,0)</f>
        <v>0</v>
      </c>
      <c r="AH666" s="170">
        <f>IF(AH$2=$A666,Data!AE239,0)</f>
        <v>0</v>
      </c>
      <c r="AI666" s="171">
        <f>IF(AI$2=$A666,Data!AF239,0)</f>
        <v>0</v>
      </c>
      <c r="AJ666" s="170">
        <f>IF(AJ$2=$A666,Data!AG239,0)</f>
        <v>0</v>
      </c>
      <c r="AK666" s="171">
        <f>IF(AK$2=$A666,Data!AH239,0)</f>
        <v>0</v>
      </c>
      <c r="AL666" s="170">
        <f>IF(AL$2=$A666,Data!AI239,0)</f>
        <v>0</v>
      </c>
      <c r="AM666" t="str">
        <f t="shared" si="20"/>
        <v>BA</v>
      </c>
      <c r="AN666" t="e">
        <f>+INDEX(Validation!$D$4:$D$250,MATCH(Merge!B666,Validation!$E$4:$E$250,0))</f>
        <v>#N/A</v>
      </c>
      <c r="AO666" s="172">
        <f t="shared" si="21"/>
        <v>0</v>
      </c>
    </row>
    <row r="667" spans="1:41" ht="15" x14ac:dyDescent="0.25">
      <c r="A667">
        <f>Inputs!$H$12</f>
        <v>2</v>
      </c>
      <c r="B667" t="str">
        <f>Inputs!$D$4</f>
        <v>Select Agency…</v>
      </c>
      <c r="C667" s="166" t="str">
        <f>Inputs!$I$6</f>
        <v>(insert code)</v>
      </c>
      <c r="D667" t="str">
        <f>IFERROR(INDEX(Inputs!$I$11:$I$19,MATCH(A667,Inputs!$H$11:$H$19)),"")</f>
        <v>(insert code)</v>
      </c>
      <c r="E667" t="s">
        <v>902</v>
      </c>
      <c r="F667" s="168">
        <f>IF(F$2=$A667,Data!C240,0)</f>
        <v>0</v>
      </c>
      <c r="G667" s="168">
        <f>IF(G$2=$A667,Data!D240,0)</f>
        <v>0</v>
      </c>
      <c r="H667" s="168">
        <f>IF(H$2=$A667,Data!E240,0)</f>
        <v>0</v>
      </c>
      <c r="I667" s="168">
        <f>IF(I$2=$A667,Data!F240,0)</f>
        <v>0</v>
      </c>
      <c r="J667" s="168">
        <f>IF(J$2=$A667,Data!G240,0)</f>
        <v>0</v>
      </c>
      <c r="K667" s="168">
        <f>IF(K$2=$A667,Data!H240,0)</f>
        <v>0</v>
      </c>
      <c r="L667" s="168">
        <f>IF(L$2=$A667,Data!I240,0)</f>
        <v>0</v>
      </c>
      <c r="M667" s="168">
        <f>IF(M$2=$A667,Data!J240,0)</f>
        <v>0</v>
      </c>
      <c r="N667" s="168">
        <f>IF(N$2=$A667,Data!K240,0)</f>
        <v>0</v>
      </c>
      <c r="O667" s="168">
        <f>IF(O$2=$A667,Data!L240,0)</f>
        <v>0</v>
      </c>
      <c r="P667" s="168">
        <f>IF(P$2=$A667,Data!M240,0)</f>
        <v>0</v>
      </c>
      <c r="Q667" s="168">
        <f>IF(Q$2=$A667,Data!N240,0)</f>
        <v>0</v>
      </c>
      <c r="R667" s="169">
        <f>IF(R$2=$A667,Data!O240,0)</f>
        <v>0</v>
      </c>
      <c r="S667" s="169">
        <f>IF(S$2=$A667,Data!P240,0)</f>
        <v>0</v>
      </c>
      <c r="T667" s="169">
        <f>IF(T$2=$A667,Data!Q240,0)</f>
        <v>0</v>
      </c>
      <c r="U667" s="169">
        <f>IF(U$2=$A667,Data!R240,0)</f>
        <v>0</v>
      </c>
      <c r="V667" s="169">
        <f>IF(V$2=$A667,Data!S240,0)</f>
        <v>0</v>
      </c>
      <c r="W667" s="169">
        <f>IF(W$2=$A667,Data!T240,0)</f>
        <v>0</v>
      </c>
      <c r="X667" s="169">
        <f>IF(X$2=$A667,Data!U240,0)</f>
        <v>0</v>
      </c>
      <c r="Y667" s="169">
        <f>IF(Y$2=$A667,Data!V240,0)</f>
        <v>0</v>
      </c>
      <c r="Z667" s="169">
        <f>IF(Z$2=$A667,Data!W240,0)</f>
        <v>0</v>
      </c>
      <c r="AA667" s="169">
        <f>IF(AA$2=$A667,Data!X240,0)</f>
        <v>0</v>
      </c>
      <c r="AB667" s="169">
        <f>IF(AB$2=$A667,Data!Y240,0)</f>
        <v>0</v>
      </c>
      <c r="AC667" s="169">
        <f>IF(AC$2=$A667,Data!Z240,0)</f>
        <v>0</v>
      </c>
      <c r="AD667" s="170">
        <f>IF(AD$2=$A667,Data!AA240,0)</f>
        <v>0</v>
      </c>
      <c r="AE667" s="171">
        <f>IF(AE$2=$A667,Data!AB240,0)</f>
        <v>0</v>
      </c>
      <c r="AF667" s="170">
        <f>IF(AF$2=$A667,Data!AC240,0)</f>
        <v>0</v>
      </c>
      <c r="AG667" s="171">
        <f>IF(AG$2=$A667,Data!AD240,0)</f>
        <v>0</v>
      </c>
      <c r="AH667" s="170">
        <f>IF(AH$2=$A667,Data!AE240,0)</f>
        <v>0</v>
      </c>
      <c r="AI667" s="171">
        <f>IF(AI$2=$A667,Data!AF240,0)</f>
        <v>0</v>
      </c>
      <c r="AJ667" s="170">
        <f>IF(AJ$2=$A667,Data!AG240,0)</f>
        <v>0</v>
      </c>
      <c r="AK667" s="171">
        <f>IF(AK$2=$A667,Data!AH240,0)</f>
        <v>0</v>
      </c>
      <c r="AL667" s="170">
        <f>IF(AL$2=$A667,Data!AI240,0)</f>
        <v>0</v>
      </c>
      <c r="AM667" t="str">
        <f t="shared" si="20"/>
        <v>BA</v>
      </c>
      <c r="AN667" t="e">
        <f>+INDEX(Validation!$D$4:$D$250,MATCH(Merge!B667,Validation!$E$4:$E$250,0))</f>
        <v>#N/A</v>
      </c>
      <c r="AO667" s="172">
        <f t="shared" si="21"/>
        <v>0</v>
      </c>
    </row>
    <row r="668" spans="1:41" ht="15" x14ac:dyDescent="0.25">
      <c r="A668">
        <f>Inputs!$H$12</f>
        <v>2</v>
      </c>
      <c r="B668" t="str">
        <f>Inputs!$D$4</f>
        <v>Select Agency…</v>
      </c>
      <c r="C668" s="166" t="str">
        <f>Inputs!$I$6</f>
        <v>(insert code)</v>
      </c>
      <c r="D668" t="str">
        <f>IFERROR(INDEX(Inputs!$I$11:$I$19,MATCH(A668,Inputs!$H$11:$H$19)),"")</f>
        <v>(insert code)</v>
      </c>
      <c r="E668" t="s">
        <v>902</v>
      </c>
      <c r="F668" s="168">
        <f>IF(F$2=$A668,Data!C241,0)</f>
        <v>0</v>
      </c>
      <c r="G668" s="168">
        <f>IF(G$2=$A668,Data!D241,0)</f>
        <v>0</v>
      </c>
      <c r="H668" s="168">
        <f>IF(H$2=$A668,Data!E241,0)</f>
        <v>0</v>
      </c>
      <c r="I668" s="168">
        <f>IF(I$2=$A668,Data!F241,0)</f>
        <v>0</v>
      </c>
      <c r="J668" s="168">
        <f>IF(J$2=$A668,Data!G241,0)</f>
        <v>0</v>
      </c>
      <c r="K668" s="168">
        <f>IF(K$2=$A668,Data!H241,0)</f>
        <v>0</v>
      </c>
      <c r="L668" s="168">
        <f>IF(L$2=$A668,Data!I241,0)</f>
        <v>0</v>
      </c>
      <c r="M668" s="168">
        <f>IF(M$2=$A668,Data!J241,0)</f>
        <v>0</v>
      </c>
      <c r="N668" s="168">
        <f>IF(N$2=$A668,Data!K241,0)</f>
        <v>0</v>
      </c>
      <c r="O668" s="168">
        <f>IF(O$2=$A668,Data!L241,0)</f>
        <v>0</v>
      </c>
      <c r="P668" s="168">
        <f>IF(P$2=$A668,Data!M241,0)</f>
        <v>0</v>
      </c>
      <c r="Q668" s="168">
        <f>IF(Q$2=$A668,Data!N241,0)</f>
        <v>0</v>
      </c>
      <c r="R668" s="169">
        <f>IF(R$2=$A668,Data!O241,0)</f>
        <v>0</v>
      </c>
      <c r="S668" s="169">
        <f>IF(S$2=$A668,Data!P241,0)</f>
        <v>0</v>
      </c>
      <c r="T668" s="169">
        <f>IF(T$2=$A668,Data!Q241,0)</f>
        <v>0</v>
      </c>
      <c r="U668" s="169">
        <f>IF(U$2=$A668,Data!R241,0)</f>
        <v>0</v>
      </c>
      <c r="V668" s="169">
        <f>IF(V$2=$A668,Data!S241,0)</f>
        <v>0</v>
      </c>
      <c r="W668" s="169">
        <f>IF(W$2=$A668,Data!T241,0)</f>
        <v>0</v>
      </c>
      <c r="X668" s="169">
        <f>IF(X$2=$A668,Data!U241,0)</f>
        <v>0</v>
      </c>
      <c r="Y668" s="169">
        <f>IF(Y$2=$A668,Data!V241,0)</f>
        <v>0</v>
      </c>
      <c r="Z668" s="169">
        <f>IF(Z$2=$A668,Data!W241,0)</f>
        <v>0</v>
      </c>
      <c r="AA668" s="169">
        <f>IF(AA$2=$A668,Data!X241,0)</f>
        <v>0</v>
      </c>
      <c r="AB668" s="169">
        <f>IF(AB$2=$A668,Data!Y241,0)</f>
        <v>0</v>
      </c>
      <c r="AC668" s="169">
        <f>IF(AC$2=$A668,Data!Z241,0)</f>
        <v>0</v>
      </c>
      <c r="AD668" s="170">
        <f>IF(AD$2=$A668,Data!AA241,0)</f>
        <v>0</v>
      </c>
      <c r="AE668" s="171">
        <f>IF(AE$2=$A668,Data!AB241,0)</f>
        <v>0</v>
      </c>
      <c r="AF668" s="170">
        <f>IF(AF$2=$A668,Data!AC241,0)</f>
        <v>0</v>
      </c>
      <c r="AG668" s="171">
        <f>IF(AG$2=$A668,Data!AD241,0)</f>
        <v>0</v>
      </c>
      <c r="AH668" s="170">
        <f>IF(AH$2=$A668,Data!AE241,0)</f>
        <v>0</v>
      </c>
      <c r="AI668" s="171">
        <f>IF(AI$2=$A668,Data!AF241,0)</f>
        <v>0</v>
      </c>
      <c r="AJ668" s="170">
        <f>IF(AJ$2=$A668,Data!AG241,0)</f>
        <v>0</v>
      </c>
      <c r="AK668" s="171">
        <f>IF(AK$2=$A668,Data!AH241,0)</f>
        <v>0</v>
      </c>
      <c r="AL668" s="170">
        <f>IF(AL$2=$A668,Data!AI241,0)</f>
        <v>0</v>
      </c>
      <c r="AM668" t="str">
        <f t="shared" si="20"/>
        <v>BA</v>
      </c>
      <c r="AN668" t="e">
        <f>+INDEX(Validation!$D$4:$D$250,MATCH(Merge!B668,Validation!$E$4:$E$250,0))</f>
        <v>#N/A</v>
      </c>
      <c r="AO668" s="172">
        <f t="shared" si="21"/>
        <v>0</v>
      </c>
    </row>
    <row r="669" spans="1:41" ht="15" x14ac:dyDescent="0.25">
      <c r="A669">
        <f>Inputs!$H$12</f>
        <v>2</v>
      </c>
      <c r="B669" t="str">
        <f>Inputs!$D$4</f>
        <v>Select Agency…</v>
      </c>
      <c r="C669" s="166" t="str">
        <f>Inputs!$I$6</f>
        <v>(insert code)</v>
      </c>
      <c r="D669" t="str">
        <f>IFERROR(INDEX(Inputs!$I$11:$I$19,MATCH(A669,Inputs!$H$11:$H$19)),"")</f>
        <v>(insert code)</v>
      </c>
      <c r="E669" t="s">
        <v>902</v>
      </c>
      <c r="F669" s="168">
        <f>IF(F$2=$A669,Data!C242,0)</f>
        <v>0</v>
      </c>
      <c r="G669" s="168">
        <f>IF(G$2=$A669,Data!D242,0)</f>
        <v>0</v>
      </c>
      <c r="H669" s="168">
        <f>IF(H$2=$A669,Data!E242,0)</f>
        <v>0</v>
      </c>
      <c r="I669" s="168">
        <f>IF(I$2=$A669,Data!F242,0)</f>
        <v>0</v>
      </c>
      <c r="J669" s="168">
        <f>IF(J$2=$A669,Data!G242,0)</f>
        <v>0</v>
      </c>
      <c r="K669" s="168">
        <f>IF(K$2=$A669,Data!H242,0)</f>
        <v>0</v>
      </c>
      <c r="L669" s="168">
        <f>IF(L$2=$A669,Data!I242,0)</f>
        <v>0</v>
      </c>
      <c r="M669" s="168">
        <f>IF(M$2=$A669,Data!J242,0)</f>
        <v>0</v>
      </c>
      <c r="N669" s="168">
        <f>IF(N$2=$A669,Data!K242,0)</f>
        <v>0</v>
      </c>
      <c r="O669" s="168">
        <f>IF(O$2=$A669,Data!L242,0)</f>
        <v>0</v>
      </c>
      <c r="P669" s="168">
        <f>IF(P$2=$A669,Data!M242,0)</f>
        <v>0</v>
      </c>
      <c r="Q669" s="168">
        <f>IF(Q$2=$A669,Data!N242,0)</f>
        <v>0</v>
      </c>
      <c r="R669" s="169">
        <f>IF(R$2=$A669,Data!O242,0)</f>
        <v>0</v>
      </c>
      <c r="S669" s="169">
        <f>IF(S$2=$A669,Data!P242,0)</f>
        <v>0</v>
      </c>
      <c r="T669" s="169">
        <f>IF(T$2=$A669,Data!Q242,0)</f>
        <v>0</v>
      </c>
      <c r="U669" s="169">
        <f>IF(U$2=$A669,Data!R242,0)</f>
        <v>0</v>
      </c>
      <c r="V669" s="169">
        <f>IF(V$2=$A669,Data!S242,0)</f>
        <v>0</v>
      </c>
      <c r="W669" s="169">
        <f>IF(W$2=$A669,Data!T242,0)</f>
        <v>0</v>
      </c>
      <c r="X669" s="169">
        <f>IF(X$2=$A669,Data!U242,0)</f>
        <v>0</v>
      </c>
      <c r="Y669" s="169">
        <f>IF(Y$2=$A669,Data!V242,0)</f>
        <v>0</v>
      </c>
      <c r="Z669" s="169">
        <f>IF(Z$2=$A669,Data!W242,0)</f>
        <v>0</v>
      </c>
      <c r="AA669" s="169">
        <f>IF(AA$2=$A669,Data!X242,0)</f>
        <v>0</v>
      </c>
      <c r="AB669" s="169">
        <f>IF(AB$2=$A669,Data!Y242,0)</f>
        <v>0</v>
      </c>
      <c r="AC669" s="169">
        <f>IF(AC$2=$A669,Data!Z242,0)</f>
        <v>0</v>
      </c>
      <c r="AD669" s="170">
        <f>IF(AD$2=$A669,Data!AA242,0)</f>
        <v>0</v>
      </c>
      <c r="AE669" s="171">
        <f>IF(AE$2=$A669,Data!AB242,0)</f>
        <v>0</v>
      </c>
      <c r="AF669" s="170">
        <f>IF(AF$2=$A669,Data!AC242,0)</f>
        <v>0</v>
      </c>
      <c r="AG669" s="171">
        <f>IF(AG$2=$A669,Data!AD242,0)</f>
        <v>0</v>
      </c>
      <c r="AH669" s="170">
        <f>IF(AH$2=$A669,Data!AE242,0)</f>
        <v>0</v>
      </c>
      <c r="AI669" s="171">
        <f>IF(AI$2=$A669,Data!AF242,0)</f>
        <v>0</v>
      </c>
      <c r="AJ669" s="170">
        <f>IF(AJ$2=$A669,Data!AG242,0)</f>
        <v>0</v>
      </c>
      <c r="AK669" s="171">
        <f>IF(AK$2=$A669,Data!AH242,0)</f>
        <v>0</v>
      </c>
      <c r="AL669" s="170">
        <f>IF(AL$2=$A669,Data!AI242,0)</f>
        <v>0</v>
      </c>
      <c r="AM669" t="str">
        <f t="shared" si="20"/>
        <v>BA</v>
      </c>
      <c r="AN669" t="e">
        <f>+INDEX(Validation!$D$4:$D$250,MATCH(Merge!B669,Validation!$E$4:$E$250,0))</f>
        <v>#N/A</v>
      </c>
      <c r="AO669" s="172">
        <f t="shared" si="21"/>
        <v>0</v>
      </c>
    </row>
    <row r="670" spans="1:41" ht="15" x14ac:dyDescent="0.25">
      <c r="A670">
        <f>Inputs!$H$12</f>
        <v>2</v>
      </c>
      <c r="B670" t="str">
        <f>Inputs!$D$4</f>
        <v>Select Agency…</v>
      </c>
      <c r="C670" s="166" t="str">
        <f>Inputs!$I$6</f>
        <v>(insert code)</v>
      </c>
      <c r="D670" t="str">
        <f>IFERROR(INDEX(Inputs!$I$11:$I$19,MATCH(A670,Inputs!$H$11:$H$19)),"")</f>
        <v>(insert code)</v>
      </c>
      <c r="E670" t="s">
        <v>902</v>
      </c>
      <c r="F670" s="168">
        <f>IF(F$2=$A670,Data!C243,0)</f>
        <v>0</v>
      </c>
      <c r="G670" s="168">
        <f>IF(G$2=$A670,Data!D243,0)</f>
        <v>0</v>
      </c>
      <c r="H670" s="168">
        <f>IF(H$2=$A670,Data!E243,0)</f>
        <v>0</v>
      </c>
      <c r="I670" s="168">
        <f>IF(I$2=$A670,Data!F243,0)</f>
        <v>0</v>
      </c>
      <c r="J670" s="168">
        <f>IF(J$2=$A670,Data!G243,0)</f>
        <v>0</v>
      </c>
      <c r="K670" s="168">
        <f>IF(K$2=$A670,Data!H243,0)</f>
        <v>0</v>
      </c>
      <c r="L670" s="168">
        <f>IF(L$2=$A670,Data!I243,0)</f>
        <v>0</v>
      </c>
      <c r="M670" s="168">
        <f>IF(M$2=$A670,Data!J243,0)</f>
        <v>0</v>
      </c>
      <c r="N670" s="168">
        <f>IF(N$2=$A670,Data!K243,0)</f>
        <v>0</v>
      </c>
      <c r="O670" s="168">
        <f>IF(O$2=$A670,Data!L243,0)</f>
        <v>0</v>
      </c>
      <c r="P670" s="168">
        <f>IF(P$2=$A670,Data!M243,0)</f>
        <v>0</v>
      </c>
      <c r="Q670" s="168">
        <f>IF(Q$2=$A670,Data!N243,0)</f>
        <v>0</v>
      </c>
      <c r="R670" s="169">
        <f>IF(R$2=$A670,Data!O243,0)</f>
        <v>0</v>
      </c>
      <c r="S670" s="169">
        <f>IF(S$2=$A670,Data!P243,0)</f>
        <v>0</v>
      </c>
      <c r="T670" s="169">
        <f>IF(T$2=$A670,Data!Q243,0)</f>
        <v>0</v>
      </c>
      <c r="U670" s="169">
        <f>IF(U$2=$A670,Data!R243,0)</f>
        <v>0</v>
      </c>
      <c r="V670" s="169">
        <f>IF(V$2=$A670,Data!S243,0)</f>
        <v>0</v>
      </c>
      <c r="W670" s="169">
        <f>IF(W$2=$A670,Data!T243,0)</f>
        <v>0</v>
      </c>
      <c r="X670" s="169">
        <f>IF(X$2=$A670,Data!U243,0)</f>
        <v>0</v>
      </c>
      <c r="Y670" s="169">
        <f>IF(Y$2=$A670,Data!V243,0)</f>
        <v>0</v>
      </c>
      <c r="Z670" s="169">
        <f>IF(Z$2=$A670,Data!W243,0)</f>
        <v>0</v>
      </c>
      <c r="AA670" s="169">
        <f>IF(AA$2=$A670,Data!X243,0)</f>
        <v>0</v>
      </c>
      <c r="AB670" s="169">
        <f>IF(AB$2=$A670,Data!Y243,0)</f>
        <v>0</v>
      </c>
      <c r="AC670" s="169">
        <f>IF(AC$2=$A670,Data!Z243,0)</f>
        <v>0</v>
      </c>
      <c r="AD670" s="170">
        <f>IF(AD$2=$A670,Data!AA243,0)</f>
        <v>0</v>
      </c>
      <c r="AE670" s="171">
        <f>IF(AE$2=$A670,Data!AB243,0)</f>
        <v>0</v>
      </c>
      <c r="AF670" s="170">
        <f>IF(AF$2=$A670,Data!AC243,0)</f>
        <v>0</v>
      </c>
      <c r="AG670" s="171">
        <f>IF(AG$2=$A670,Data!AD243,0)</f>
        <v>0</v>
      </c>
      <c r="AH670" s="170">
        <f>IF(AH$2=$A670,Data!AE243,0)</f>
        <v>0</v>
      </c>
      <c r="AI670" s="171">
        <f>IF(AI$2=$A670,Data!AF243,0)</f>
        <v>0</v>
      </c>
      <c r="AJ670" s="170">
        <f>IF(AJ$2=$A670,Data!AG243,0)</f>
        <v>0</v>
      </c>
      <c r="AK670" s="171">
        <f>IF(AK$2=$A670,Data!AH243,0)</f>
        <v>0</v>
      </c>
      <c r="AL670" s="170">
        <f>IF(AL$2=$A670,Data!AI243,0)</f>
        <v>0</v>
      </c>
      <c r="AM670" t="str">
        <f t="shared" si="20"/>
        <v>BA</v>
      </c>
      <c r="AN670" t="e">
        <f>+INDEX(Validation!$D$4:$D$250,MATCH(Merge!B670,Validation!$E$4:$E$250,0))</f>
        <v>#N/A</v>
      </c>
      <c r="AO670" s="172">
        <f t="shared" si="21"/>
        <v>0</v>
      </c>
    </row>
    <row r="671" spans="1:41" ht="15" x14ac:dyDescent="0.25">
      <c r="A671">
        <f>Inputs!$H$12</f>
        <v>2</v>
      </c>
      <c r="B671" t="str">
        <f>Inputs!$D$4</f>
        <v>Select Agency…</v>
      </c>
      <c r="C671" s="166" t="str">
        <f>Inputs!$I$6</f>
        <v>(insert code)</v>
      </c>
      <c r="D671" t="str">
        <f>IFERROR(INDEX(Inputs!$I$11:$I$19,MATCH(A671,Inputs!$H$11:$H$19)),"")</f>
        <v>(insert code)</v>
      </c>
      <c r="E671" t="s">
        <v>902</v>
      </c>
      <c r="F671" s="168">
        <f>IF(F$2=$A671,Data!C244,0)</f>
        <v>0</v>
      </c>
      <c r="G671" s="168">
        <f>IF(G$2=$A671,Data!D244,0)</f>
        <v>0</v>
      </c>
      <c r="H671" s="168">
        <f>IF(H$2=$A671,Data!E244,0)</f>
        <v>0</v>
      </c>
      <c r="I671" s="168">
        <f>IF(I$2=$A671,Data!F244,0)</f>
        <v>0</v>
      </c>
      <c r="J671" s="168">
        <f>IF(J$2=$A671,Data!G244,0)</f>
        <v>0</v>
      </c>
      <c r="K671" s="168">
        <f>IF(K$2=$A671,Data!H244,0)</f>
        <v>0</v>
      </c>
      <c r="L671" s="168">
        <f>IF(L$2=$A671,Data!I244,0)</f>
        <v>0</v>
      </c>
      <c r="M671" s="168">
        <f>IF(M$2=$A671,Data!J244,0)</f>
        <v>0</v>
      </c>
      <c r="N671" s="168">
        <f>IF(N$2=$A671,Data!K244,0)</f>
        <v>0</v>
      </c>
      <c r="O671" s="168">
        <f>IF(O$2=$A671,Data!L244,0)</f>
        <v>0</v>
      </c>
      <c r="P671" s="168">
        <f>IF(P$2=$A671,Data!M244,0)</f>
        <v>0</v>
      </c>
      <c r="Q671" s="168">
        <f>IF(Q$2=$A671,Data!N244,0)</f>
        <v>0</v>
      </c>
      <c r="R671" s="169">
        <f>IF(R$2=$A671,Data!O244,0)</f>
        <v>0</v>
      </c>
      <c r="S671" s="169">
        <f>IF(S$2=$A671,Data!P244,0)</f>
        <v>0</v>
      </c>
      <c r="T671" s="169">
        <f>IF(T$2=$A671,Data!Q244,0)</f>
        <v>0</v>
      </c>
      <c r="U671" s="169">
        <f>IF(U$2=$A671,Data!R244,0)</f>
        <v>0</v>
      </c>
      <c r="V671" s="169">
        <f>IF(V$2=$A671,Data!S244,0)</f>
        <v>0</v>
      </c>
      <c r="W671" s="169">
        <f>IF(W$2=$A671,Data!T244,0)</f>
        <v>0</v>
      </c>
      <c r="X671" s="169">
        <f>IF(X$2=$A671,Data!U244,0)</f>
        <v>0</v>
      </c>
      <c r="Y671" s="169">
        <f>IF(Y$2=$A671,Data!V244,0)</f>
        <v>0</v>
      </c>
      <c r="Z671" s="169">
        <f>IF(Z$2=$A671,Data!W244,0)</f>
        <v>0</v>
      </c>
      <c r="AA671" s="169">
        <f>IF(AA$2=$A671,Data!X244,0)</f>
        <v>0</v>
      </c>
      <c r="AB671" s="169">
        <f>IF(AB$2=$A671,Data!Y244,0)</f>
        <v>0</v>
      </c>
      <c r="AC671" s="169">
        <f>IF(AC$2=$A671,Data!Z244,0)</f>
        <v>0</v>
      </c>
      <c r="AD671" s="170">
        <f>IF(AD$2=$A671,Data!AA244,0)</f>
        <v>0</v>
      </c>
      <c r="AE671" s="171">
        <f>IF(AE$2=$A671,Data!AB244,0)</f>
        <v>0</v>
      </c>
      <c r="AF671" s="170">
        <f>IF(AF$2=$A671,Data!AC244,0)</f>
        <v>0</v>
      </c>
      <c r="AG671" s="171">
        <f>IF(AG$2=$A671,Data!AD244,0)</f>
        <v>0</v>
      </c>
      <c r="AH671" s="170">
        <f>IF(AH$2=$A671,Data!AE244,0)</f>
        <v>0</v>
      </c>
      <c r="AI671" s="171">
        <f>IF(AI$2=$A671,Data!AF244,0)</f>
        <v>0</v>
      </c>
      <c r="AJ671" s="170">
        <f>IF(AJ$2=$A671,Data!AG244,0)</f>
        <v>0</v>
      </c>
      <c r="AK671" s="171">
        <f>IF(AK$2=$A671,Data!AH244,0)</f>
        <v>0</v>
      </c>
      <c r="AL671" s="170">
        <f>IF(AL$2=$A671,Data!AI244,0)</f>
        <v>0</v>
      </c>
      <c r="AM671" t="str">
        <f t="shared" si="20"/>
        <v>BA</v>
      </c>
      <c r="AN671" t="e">
        <f>+INDEX(Validation!$D$4:$D$250,MATCH(Merge!B671,Validation!$E$4:$E$250,0))</f>
        <v>#N/A</v>
      </c>
      <c r="AO671" s="172">
        <f t="shared" si="21"/>
        <v>0</v>
      </c>
    </row>
    <row r="672" spans="1:41" ht="15" x14ac:dyDescent="0.25">
      <c r="A672">
        <f>Inputs!$H$12</f>
        <v>2</v>
      </c>
      <c r="B672" t="str">
        <f>Inputs!$D$4</f>
        <v>Select Agency…</v>
      </c>
      <c r="C672" s="166" t="str">
        <f>Inputs!$I$6</f>
        <v>(insert code)</v>
      </c>
      <c r="D672" t="str">
        <f>IFERROR(INDEX(Inputs!$I$11:$I$19,MATCH(A672,Inputs!$H$11:$H$19)),"")</f>
        <v>(insert code)</v>
      </c>
      <c r="E672" t="s">
        <v>902</v>
      </c>
      <c r="F672" s="168">
        <f>IF(F$2=$A672,Data!C245,0)</f>
        <v>0</v>
      </c>
      <c r="G672" s="168">
        <f>IF(G$2=$A672,Data!D245,0)</f>
        <v>0</v>
      </c>
      <c r="H672" s="168">
        <f>IF(H$2=$A672,Data!E245,0)</f>
        <v>0</v>
      </c>
      <c r="I672" s="168">
        <f>IF(I$2=$A672,Data!F245,0)</f>
        <v>0</v>
      </c>
      <c r="J672" s="168">
        <f>IF(J$2=$A672,Data!G245,0)</f>
        <v>0</v>
      </c>
      <c r="K672" s="168">
        <f>IF(K$2=$A672,Data!H245,0)</f>
        <v>0</v>
      </c>
      <c r="L672" s="168">
        <f>IF(L$2=$A672,Data!I245,0)</f>
        <v>0</v>
      </c>
      <c r="M672" s="168">
        <f>IF(M$2=$A672,Data!J245,0)</f>
        <v>0</v>
      </c>
      <c r="N672" s="168">
        <f>IF(N$2=$A672,Data!K245,0)</f>
        <v>0</v>
      </c>
      <c r="O672" s="168">
        <f>IF(O$2=$A672,Data!L245,0)</f>
        <v>0</v>
      </c>
      <c r="P672" s="168">
        <f>IF(P$2=$A672,Data!M245,0)</f>
        <v>0</v>
      </c>
      <c r="Q672" s="168">
        <f>IF(Q$2=$A672,Data!N245,0)</f>
        <v>0</v>
      </c>
      <c r="R672" s="169">
        <f>IF(R$2=$A672,Data!O245,0)</f>
        <v>0</v>
      </c>
      <c r="S672" s="169">
        <f>IF(S$2=$A672,Data!P245,0)</f>
        <v>0</v>
      </c>
      <c r="T672" s="169">
        <f>IF(T$2=$A672,Data!Q245,0)</f>
        <v>0</v>
      </c>
      <c r="U672" s="169">
        <f>IF(U$2=$A672,Data!R245,0)</f>
        <v>0</v>
      </c>
      <c r="V672" s="169">
        <f>IF(V$2=$A672,Data!S245,0)</f>
        <v>0</v>
      </c>
      <c r="W672" s="169">
        <f>IF(W$2=$A672,Data!T245,0)</f>
        <v>0</v>
      </c>
      <c r="X672" s="169">
        <f>IF(X$2=$A672,Data!U245,0)</f>
        <v>0</v>
      </c>
      <c r="Y672" s="169">
        <f>IF(Y$2=$A672,Data!V245,0)</f>
        <v>0</v>
      </c>
      <c r="Z672" s="169">
        <f>IF(Z$2=$A672,Data!W245,0)</f>
        <v>0</v>
      </c>
      <c r="AA672" s="169">
        <f>IF(AA$2=$A672,Data!X245,0)</f>
        <v>0</v>
      </c>
      <c r="AB672" s="169">
        <f>IF(AB$2=$A672,Data!Y245,0)</f>
        <v>0</v>
      </c>
      <c r="AC672" s="169">
        <f>IF(AC$2=$A672,Data!Z245,0)</f>
        <v>0</v>
      </c>
      <c r="AD672" s="170">
        <f>IF(AD$2=$A672,Data!AA245,0)</f>
        <v>0</v>
      </c>
      <c r="AE672" s="171">
        <f>IF(AE$2=$A672,Data!AB245,0)</f>
        <v>0</v>
      </c>
      <c r="AF672" s="170">
        <f>IF(AF$2=$A672,Data!AC245,0)</f>
        <v>0</v>
      </c>
      <c r="AG672" s="171">
        <f>IF(AG$2=$A672,Data!AD245,0)</f>
        <v>0</v>
      </c>
      <c r="AH672" s="170">
        <f>IF(AH$2=$A672,Data!AE245,0)</f>
        <v>0</v>
      </c>
      <c r="AI672" s="171">
        <f>IF(AI$2=$A672,Data!AF245,0)</f>
        <v>0</v>
      </c>
      <c r="AJ672" s="170">
        <f>IF(AJ$2=$A672,Data!AG245,0)</f>
        <v>0</v>
      </c>
      <c r="AK672" s="171">
        <f>IF(AK$2=$A672,Data!AH245,0)</f>
        <v>0</v>
      </c>
      <c r="AL672" s="170">
        <f>IF(AL$2=$A672,Data!AI245,0)</f>
        <v>0</v>
      </c>
      <c r="AM672" t="str">
        <f t="shared" si="20"/>
        <v>BA</v>
      </c>
      <c r="AN672" t="e">
        <f>+INDEX(Validation!$D$4:$D$250,MATCH(Merge!B672,Validation!$E$4:$E$250,0))</f>
        <v>#N/A</v>
      </c>
      <c r="AO672" s="172">
        <f t="shared" si="21"/>
        <v>0</v>
      </c>
    </row>
    <row r="673" spans="1:41" ht="15" x14ac:dyDescent="0.25">
      <c r="A673">
        <f>Inputs!$H$12</f>
        <v>2</v>
      </c>
      <c r="B673" t="str">
        <f>Inputs!$D$4</f>
        <v>Select Agency…</v>
      </c>
      <c r="C673" s="166" t="str">
        <f>Inputs!$I$6</f>
        <v>(insert code)</v>
      </c>
      <c r="D673" t="str">
        <f>IFERROR(INDEX(Inputs!$I$11:$I$19,MATCH(A673,Inputs!$H$11:$H$19)),"")</f>
        <v>(insert code)</v>
      </c>
      <c r="E673" t="s">
        <v>902</v>
      </c>
      <c r="F673" s="168">
        <f>IF(F$2=$A673,Data!C246,0)</f>
        <v>0</v>
      </c>
      <c r="G673" s="168">
        <f>IF(G$2=$A673,Data!D246,0)</f>
        <v>0</v>
      </c>
      <c r="H673" s="168">
        <f>IF(H$2=$A673,Data!E246,0)</f>
        <v>0</v>
      </c>
      <c r="I673" s="168">
        <f>IF(I$2=$A673,Data!F246,0)</f>
        <v>0</v>
      </c>
      <c r="J673" s="168">
        <f>IF(J$2=$A673,Data!G246,0)</f>
        <v>0</v>
      </c>
      <c r="K673" s="168">
        <f>IF(K$2=$A673,Data!H246,0)</f>
        <v>0</v>
      </c>
      <c r="L673" s="168">
        <f>IF(L$2=$A673,Data!I246,0)</f>
        <v>0</v>
      </c>
      <c r="M673" s="168">
        <f>IF(M$2=$A673,Data!J246,0)</f>
        <v>0</v>
      </c>
      <c r="N673" s="168">
        <f>IF(N$2=$A673,Data!K246,0)</f>
        <v>0</v>
      </c>
      <c r="O673" s="168">
        <f>IF(O$2=$A673,Data!L246,0)</f>
        <v>0</v>
      </c>
      <c r="P673" s="168">
        <f>IF(P$2=$A673,Data!M246,0)</f>
        <v>0</v>
      </c>
      <c r="Q673" s="168">
        <f>IF(Q$2=$A673,Data!N246,0)</f>
        <v>0</v>
      </c>
      <c r="R673" s="169">
        <f>IF(R$2=$A673,Data!O246,0)</f>
        <v>0</v>
      </c>
      <c r="S673" s="169">
        <f>IF(S$2=$A673,Data!P246,0)</f>
        <v>0</v>
      </c>
      <c r="T673" s="169">
        <f>IF(T$2=$A673,Data!Q246,0)</f>
        <v>0</v>
      </c>
      <c r="U673" s="169">
        <f>IF(U$2=$A673,Data!R246,0)</f>
        <v>0</v>
      </c>
      <c r="V673" s="169">
        <f>IF(V$2=$A673,Data!S246,0)</f>
        <v>0</v>
      </c>
      <c r="W673" s="169">
        <f>IF(W$2=$A673,Data!T246,0)</f>
        <v>0</v>
      </c>
      <c r="X673" s="169">
        <f>IF(X$2=$A673,Data!U246,0)</f>
        <v>0</v>
      </c>
      <c r="Y673" s="169">
        <f>IF(Y$2=$A673,Data!V246,0)</f>
        <v>0</v>
      </c>
      <c r="Z673" s="169">
        <f>IF(Z$2=$A673,Data!W246,0)</f>
        <v>0</v>
      </c>
      <c r="AA673" s="169">
        <f>IF(AA$2=$A673,Data!X246,0)</f>
        <v>0</v>
      </c>
      <c r="AB673" s="169">
        <f>IF(AB$2=$A673,Data!Y246,0)</f>
        <v>0</v>
      </c>
      <c r="AC673" s="169">
        <f>IF(AC$2=$A673,Data!Z246,0)</f>
        <v>0</v>
      </c>
      <c r="AD673" s="170">
        <f>IF(AD$2=$A673,Data!AA246,0)</f>
        <v>0</v>
      </c>
      <c r="AE673" s="171">
        <f>IF(AE$2=$A673,Data!AB246,0)</f>
        <v>0</v>
      </c>
      <c r="AF673" s="170">
        <f>IF(AF$2=$A673,Data!AC246,0)</f>
        <v>0</v>
      </c>
      <c r="AG673" s="171">
        <f>IF(AG$2=$A673,Data!AD246,0)</f>
        <v>0</v>
      </c>
      <c r="AH673" s="170">
        <f>IF(AH$2=$A673,Data!AE246,0)</f>
        <v>0</v>
      </c>
      <c r="AI673" s="171">
        <f>IF(AI$2=$A673,Data!AF246,0)</f>
        <v>0</v>
      </c>
      <c r="AJ673" s="170">
        <f>IF(AJ$2=$A673,Data!AG246,0)</f>
        <v>0</v>
      </c>
      <c r="AK673" s="171">
        <f>IF(AK$2=$A673,Data!AH246,0)</f>
        <v>0</v>
      </c>
      <c r="AL673" s="170">
        <f>IF(AL$2=$A673,Data!AI246,0)</f>
        <v>0</v>
      </c>
      <c r="AM673" t="str">
        <f t="shared" si="20"/>
        <v>BA</v>
      </c>
      <c r="AN673" t="e">
        <f>+INDEX(Validation!$D$4:$D$250,MATCH(Merge!B673,Validation!$E$4:$E$250,0))</f>
        <v>#N/A</v>
      </c>
      <c r="AO673" s="172">
        <f t="shared" si="21"/>
        <v>0</v>
      </c>
    </row>
    <row r="674" spans="1:41" ht="15" x14ac:dyDescent="0.25">
      <c r="A674">
        <f>Inputs!$H$12</f>
        <v>2</v>
      </c>
      <c r="B674" t="str">
        <f>Inputs!$D$4</f>
        <v>Select Agency…</v>
      </c>
      <c r="C674" s="166" t="str">
        <f>Inputs!$I$6</f>
        <v>(insert code)</v>
      </c>
      <c r="D674" t="str">
        <f>IFERROR(INDEX(Inputs!$I$11:$I$19,MATCH(A674,Inputs!$H$11:$H$19)),"")</f>
        <v>(insert code)</v>
      </c>
      <c r="E674" t="s">
        <v>902</v>
      </c>
      <c r="F674" s="168">
        <f>IF(F$2=$A674,Data!C247,0)</f>
        <v>0</v>
      </c>
      <c r="G674" s="168">
        <f>IF(G$2=$A674,Data!D247,0)</f>
        <v>0</v>
      </c>
      <c r="H674" s="168">
        <f>IF(H$2=$A674,Data!E247,0)</f>
        <v>0</v>
      </c>
      <c r="I674" s="168">
        <f>IF(I$2=$A674,Data!F247,0)</f>
        <v>0</v>
      </c>
      <c r="J674" s="168">
        <f>IF(J$2=$A674,Data!G247,0)</f>
        <v>0</v>
      </c>
      <c r="K674" s="168">
        <f>IF(K$2=$A674,Data!H247,0)</f>
        <v>0</v>
      </c>
      <c r="L674" s="168">
        <f>IF(L$2=$A674,Data!I247,0)</f>
        <v>0</v>
      </c>
      <c r="M674" s="168">
        <f>IF(M$2=$A674,Data!J247,0)</f>
        <v>0</v>
      </c>
      <c r="N674" s="168">
        <f>IF(N$2=$A674,Data!K247,0)</f>
        <v>0</v>
      </c>
      <c r="O674" s="168">
        <f>IF(O$2=$A674,Data!L247,0)</f>
        <v>0</v>
      </c>
      <c r="P674" s="168">
        <f>IF(P$2=$A674,Data!M247,0)</f>
        <v>0</v>
      </c>
      <c r="Q674" s="168">
        <f>IF(Q$2=$A674,Data!N247,0)</f>
        <v>0</v>
      </c>
      <c r="R674" s="169">
        <f>IF(R$2=$A674,Data!O247,0)</f>
        <v>0</v>
      </c>
      <c r="S674" s="169">
        <f>IF(S$2=$A674,Data!P247,0)</f>
        <v>0</v>
      </c>
      <c r="T674" s="169">
        <f>IF(T$2=$A674,Data!Q247,0)</f>
        <v>0</v>
      </c>
      <c r="U674" s="169">
        <f>IF(U$2=$A674,Data!R247,0)</f>
        <v>0</v>
      </c>
      <c r="V674" s="169">
        <f>IF(V$2=$A674,Data!S247,0)</f>
        <v>0</v>
      </c>
      <c r="W674" s="169">
        <f>IF(W$2=$A674,Data!T247,0)</f>
        <v>0</v>
      </c>
      <c r="X674" s="169">
        <f>IF(X$2=$A674,Data!U247,0)</f>
        <v>0</v>
      </c>
      <c r="Y674" s="169">
        <f>IF(Y$2=$A674,Data!V247,0)</f>
        <v>0</v>
      </c>
      <c r="Z674" s="169">
        <f>IF(Z$2=$A674,Data!W247,0)</f>
        <v>0</v>
      </c>
      <c r="AA674" s="169">
        <f>IF(AA$2=$A674,Data!X247,0)</f>
        <v>0</v>
      </c>
      <c r="AB674" s="169">
        <f>IF(AB$2=$A674,Data!Y247,0)</f>
        <v>0</v>
      </c>
      <c r="AC674" s="169">
        <f>IF(AC$2=$A674,Data!Z247,0)</f>
        <v>0</v>
      </c>
      <c r="AD674" s="170">
        <f>IF(AD$2=$A674,Data!AA247,0)</f>
        <v>0</v>
      </c>
      <c r="AE674" s="171">
        <f>IF(AE$2=$A674,Data!AB247,0)</f>
        <v>0</v>
      </c>
      <c r="AF674" s="170">
        <f>IF(AF$2=$A674,Data!AC247,0)</f>
        <v>0</v>
      </c>
      <c r="AG674" s="171">
        <f>IF(AG$2=$A674,Data!AD247,0)</f>
        <v>0</v>
      </c>
      <c r="AH674" s="170">
        <f>IF(AH$2=$A674,Data!AE247,0)</f>
        <v>0</v>
      </c>
      <c r="AI674" s="171">
        <f>IF(AI$2=$A674,Data!AF247,0)</f>
        <v>0</v>
      </c>
      <c r="AJ674" s="170">
        <f>IF(AJ$2=$A674,Data!AG247,0)</f>
        <v>0</v>
      </c>
      <c r="AK674" s="171">
        <f>IF(AK$2=$A674,Data!AH247,0)</f>
        <v>0</v>
      </c>
      <c r="AL674" s="170">
        <f>IF(AL$2=$A674,Data!AI247,0)</f>
        <v>0</v>
      </c>
      <c r="AM674" t="str">
        <f t="shared" si="20"/>
        <v>BA</v>
      </c>
      <c r="AN674" t="e">
        <f>+INDEX(Validation!$D$4:$D$250,MATCH(Merge!B674,Validation!$E$4:$E$250,0))</f>
        <v>#N/A</v>
      </c>
      <c r="AO674" s="172">
        <f t="shared" si="21"/>
        <v>0</v>
      </c>
    </row>
    <row r="675" spans="1:41" ht="15" x14ac:dyDescent="0.25">
      <c r="A675">
        <f>Inputs!$H$12</f>
        <v>2</v>
      </c>
      <c r="B675" t="str">
        <f>Inputs!$D$4</f>
        <v>Select Agency…</v>
      </c>
      <c r="C675" s="166" t="str">
        <f>Inputs!$I$6</f>
        <v>(insert code)</v>
      </c>
      <c r="D675" t="str">
        <f>IFERROR(INDEX(Inputs!$I$11:$I$19,MATCH(A675,Inputs!$H$11:$H$19)),"")</f>
        <v>(insert code)</v>
      </c>
      <c r="E675" t="s">
        <v>902</v>
      </c>
      <c r="F675" s="168">
        <f>IF(F$2=$A675,Data!C248,0)</f>
        <v>0</v>
      </c>
      <c r="G675" s="168">
        <f>IF(G$2=$A675,Data!D248,0)</f>
        <v>0</v>
      </c>
      <c r="H675" s="168">
        <f>IF(H$2=$A675,Data!E248,0)</f>
        <v>0</v>
      </c>
      <c r="I675" s="168">
        <f>IF(I$2=$A675,Data!F248,0)</f>
        <v>0</v>
      </c>
      <c r="J675" s="168">
        <f>IF(J$2=$A675,Data!G248,0)</f>
        <v>0</v>
      </c>
      <c r="K675" s="168">
        <f>IF(K$2=$A675,Data!H248,0)</f>
        <v>0</v>
      </c>
      <c r="L675" s="168">
        <f>IF(L$2=$A675,Data!I248,0)</f>
        <v>0</v>
      </c>
      <c r="M675" s="168">
        <f>IF(M$2=$A675,Data!J248,0)</f>
        <v>0</v>
      </c>
      <c r="N675" s="168">
        <f>IF(N$2=$A675,Data!K248,0)</f>
        <v>0</v>
      </c>
      <c r="O675" s="168">
        <f>IF(O$2=$A675,Data!L248,0)</f>
        <v>0</v>
      </c>
      <c r="P675" s="168">
        <f>IF(P$2=$A675,Data!M248,0)</f>
        <v>0</v>
      </c>
      <c r="Q675" s="168">
        <f>IF(Q$2=$A675,Data!N248,0)</f>
        <v>0</v>
      </c>
      <c r="R675" s="169">
        <f>IF(R$2=$A675,Data!O248,0)</f>
        <v>0</v>
      </c>
      <c r="S675" s="169">
        <f>IF(S$2=$A675,Data!P248,0)</f>
        <v>0</v>
      </c>
      <c r="T675" s="169">
        <f>IF(T$2=$A675,Data!Q248,0)</f>
        <v>0</v>
      </c>
      <c r="U675" s="169">
        <f>IF(U$2=$A675,Data!R248,0)</f>
        <v>0</v>
      </c>
      <c r="V675" s="169">
        <f>IF(V$2=$A675,Data!S248,0)</f>
        <v>0</v>
      </c>
      <c r="W675" s="169">
        <f>IF(W$2=$A675,Data!T248,0)</f>
        <v>0</v>
      </c>
      <c r="X675" s="169">
        <f>IF(X$2=$A675,Data!U248,0)</f>
        <v>0</v>
      </c>
      <c r="Y675" s="169">
        <f>IF(Y$2=$A675,Data!V248,0)</f>
        <v>0</v>
      </c>
      <c r="Z675" s="169">
        <f>IF(Z$2=$A675,Data!W248,0)</f>
        <v>0</v>
      </c>
      <c r="AA675" s="169">
        <f>IF(AA$2=$A675,Data!X248,0)</f>
        <v>0</v>
      </c>
      <c r="AB675" s="169">
        <f>IF(AB$2=$A675,Data!Y248,0)</f>
        <v>0</v>
      </c>
      <c r="AC675" s="169">
        <f>IF(AC$2=$A675,Data!Z248,0)</f>
        <v>0</v>
      </c>
      <c r="AD675" s="170">
        <f>IF(AD$2=$A675,Data!AA248,0)</f>
        <v>0</v>
      </c>
      <c r="AE675" s="171">
        <f>IF(AE$2=$A675,Data!AB248,0)</f>
        <v>0</v>
      </c>
      <c r="AF675" s="170">
        <f>IF(AF$2=$A675,Data!AC248,0)</f>
        <v>0</v>
      </c>
      <c r="AG675" s="171">
        <f>IF(AG$2=$A675,Data!AD248,0)</f>
        <v>0</v>
      </c>
      <c r="AH675" s="170">
        <f>IF(AH$2=$A675,Data!AE248,0)</f>
        <v>0</v>
      </c>
      <c r="AI675" s="171">
        <f>IF(AI$2=$A675,Data!AF248,0)</f>
        <v>0</v>
      </c>
      <c r="AJ675" s="170">
        <f>IF(AJ$2=$A675,Data!AG248,0)</f>
        <v>0</v>
      </c>
      <c r="AK675" s="171">
        <f>IF(AK$2=$A675,Data!AH248,0)</f>
        <v>0</v>
      </c>
      <c r="AL675" s="170">
        <f>IF(AL$2=$A675,Data!AI248,0)</f>
        <v>0</v>
      </c>
      <c r="AM675" t="str">
        <f t="shared" si="20"/>
        <v>BA</v>
      </c>
      <c r="AN675" t="e">
        <f>+INDEX(Validation!$D$4:$D$250,MATCH(Merge!B675,Validation!$E$4:$E$250,0))</f>
        <v>#N/A</v>
      </c>
      <c r="AO675" s="172">
        <f t="shared" si="21"/>
        <v>0</v>
      </c>
    </row>
    <row r="676" spans="1:41" ht="15" x14ac:dyDescent="0.25">
      <c r="A676">
        <f>Inputs!$H$12</f>
        <v>2</v>
      </c>
      <c r="B676" t="str">
        <f>Inputs!$D$4</f>
        <v>Select Agency…</v>
      </c>
      <c r="C676" s="166" t="str">
        <f>Inputs!$I$6</f>
        <v>(insert code)</v>
      </c>
      <c r="D676" t="str">
        <f>IFERROR(INDEX(Inputs!$I$11:$I$19,MATCH(A676,Inputs!$H$11:$H$19)),"")</f>
        <v>(insert code)</v>
      </c>
      <c r="E676" t="s">
        <v>902</v>
      </c>
      <c r="F676" s="168">
        <f>IF(F$2=$A676,Data!C249,0)</f>
        <v>0</v>
      </c>
      <c r="G676" s="168">
        <f>IF(G$2=$A676,Data!D249,0)</f>
        <v>0</v>
      </c>
      <c r="H676" s="168">
        <f>IF(H$2=$A676,Data!E249,0)</f>
        <v>0</v>
      </c>
      <c r="I676" s="168">
        <f>IF(I$2=$A676,Data!F249,0)</f>
        <v>0</v>
      </c>
      <c r="J676" s="168">
        <f>IF(J$2=$A676,Data!G249,0)</f>
        <v>0</v>
      </c>
      <c r="K676" s="168">
        <f>IF(K$2=$A676,Data!H249,0)</f>
        <v>0</v>
      </c>
      <c r="L676" s="168">
        <f>IF(L$2=$A676,Data!I249,0)</f>
        <v>0</v>
      </c>
      <c r="M676" s="168">
        <f>IF(M$2=$A676,Data!J249,0)</f>
        <v>0</v>
      </c>
      <c r="N676" s="168">
        <f>IF(N$2=$A676,Data!K249,0)</f>
        <v>0</v>
      </c>
      <c r="O676" s="168">
        <f>IF(O$2=$A676,Data!L249,0)</f>
        <v>0</v>
      </c>
      <c r="P676" s="168">
        <f>IF(P$2=$A676,Data!M249,0)</f>
        <v>0</v>
      </c>
      <c r="Q676" s="168">
        <f>IF(Q$2=$A676,Data!N249,0)</f>
        <v>0</v>
      </c>
      <c r="R676" s="169">
        <f>IF(R$2=$A676,Data!O249,0)</f>
        <v>0</v>
      </c>
      <c r="S676" s="169">
        <f>IF(S$2=$A676,Data!P249,0)</f>
        <v>0</v>
      </c>
      <c r="T676" s="169">
        <f>IF(T$2=$A676,Data!Q249,0)</f>
        <v>0</v>
      </c>
      <c r="U676" s="169">
        <f>IF(U$2=$A676,Data!R249,0)</f>
        <v>0</v>
      </c>
      <c r="V676" s="169">
        <f>IF(V$2=$A676,Data!S249,0)</f>
        <v>0</v>
      </c>
      <c r="W676" s="169">
        <f>IF(W$2=$A676,Data!T249,0)</f>
        <v>0</v>
      </c>
      <c r="X676" s="169">
        <f>IF(X$2=$A676,Data!U249,0)</f>
        <v>0</v>
      </c>
      <c r="Y676" s="169">
        <f>IF(Y$2=$A676,Data!V249,0)</f>
        <v>0</v>
      </c>
      <c r="Z676" s="169">
        <f>IF(Z$2=$A676,Data!W249,0)</f>
        <v>0</v>
      </c>
      <c r="AA676" s="169">
        <f>IF(AA$2=$A676,Data!X249,0)</f>
        <v>0</v>
      </c>
      <c r="AB676" s="169">
        <f>IF(AB$2=$A676,Data!Y249,0)</f>
        <v>0</v>
      </c>
      <c r="AC676" s="169">
        <f>IF(AC$2=$A676,Data!Z249,0)</f>
        <v>0</v>
      </c>
      <c r="AD676" s="170">
        <f>IF(AD$2=$A676,Data!AA249,0)</f>
        <v>0</v>
      </c>
      <c r="AE676" s="171">
        <f>IF(AE$2=$A676,Data!AB249,0)</f>
        <v>0</v>
      </c>
      <c r="AF676" s="170">
        <f>IF(AF$2=$A676,Data!AC249,0)</f>
        <v>0</v>
      </c>
      <c r="AG676" s="171">
        <f>IF(AG$2=$A676,Data!AD249,0)</f>
        <v>0</v>
      </c>
      <c r="AH676" s="170">
        <f>IF(AH$2=$A676,Data!AE249,0)</f>
        <v>0</v>
      </c>
      <c r="AI676" s="171">
        <f>IF(AI$2=$A676,Data!AF249,0)</f>
        <v>0</v>
      </c>
      <c r="AJ676" s="170">
        <f>IF(AJ$2=$A676,Data!AG249,0)</f>
        <v>0</v>
      </c>
      <c r="AK676" s="171">
        <f>IF(AK$2=$A676,Data!AH249,0)</f>
        <v>0</v>
      </c>
      <c r="AL676" s="170">
        <f>IF(AL$2=$A676,Data!AI249,0)</f>
        <v>0</v>
      </c>
      <c r="AM676" t="str">
        <f t="shared" si="20"/>
        <v>BA</v>
      </c>
      <c r="AN676" t="e">
        <f>+INDEX(Validation!$D$4:$D$250,MATCH(Merge!B676,Validation!$E$4:$E$250,0))</f>
        <v>#N/A</v>
      </c>
      <c r="AO676" s="172">
        <f t="shared" si="21"/>
        <v>0</v>
      </c>
    </row>
    <row r="677" spans="1:41" ht="15" x14ac:dyDescent="0.25">
      <c r="A677">
        <f>Inputs!$H$12</f>
        <v>2</v>
      </c>
      <c r="B677" t="str">
        <f>Inputs!$D$4</f>
        <v>Select Agency…</v>
      </c>
      <c r="C677" s="166" t="str">
        <f>Inputs!$I$6</f>
        <v>(insert code)</v>
      </c>
      <c r="D677" t="str">
        <f>IFERROR(INDEX(Inputs!$I$11:$I$19,MATCH(A677,Inputs!$H$11:$H$19)),"")</f>
        <v>(insert code)</v>
      </c>
      <c r="E677" t="s">
        <v>902</v>
      </c>
      <c r="F677" s="168">
        <f>IF(F$2=$A677,Data!C250,0)</f>
        <v>0</v>
      </c>
      <c r="G677" s="168">
        <f>IF(G$2=$A677,Data!D250,0)</f>
        <v>0</v>
      </c>
      <c r="H677" s="168">
        <f>IF(H$2=$A677,Data!E250,0)</f>
        <v>0</v>
      </c>
      <c r="I677" s="168">
        <f>IF(I$2=$A677,Data!F250,0)</f>
        <v>0</v>
      </c>
      <c r="J677" s="168">
        <f>IF(J$2=$A677,Data!G250,0)</f>
        <v>0</v>
      </c>
      <c r="K677" s="168">
        <f>IF(K$2=$A677,Data!H250,0)</f>
        <v>0</v>
      </c>
      <c r="L677" s="168">
        <f>IF(L$2=$A677,Data!I250,0)</f>
        <v>0</v>
      </c>
      <c r="M677" s="168">
        <f>IF(M$2=$A677,Data!J250,0)</f>
        <v>0</v>
      </c>
      <c r="N677" s="168">
        <f>IF(N$2=$A677,Data!K250,0)</f>
        <v>0</v>
      </c>
      <c r="O677" s="168">
        <f>IF(O$2=$A677,Data!L250,0)</f>
        <v>0</v>
      </c>
      <c r="P677" s="168">
        <f>IF(P$2=$A677,Data!M250,0)</f>
        <v>0</v>
      </c>
      <c r="Q677" s="168">
        <f>IF(Q$2=$A677,Data!N250,0)</f>
        <v>0</v>
      </c>
      <c r="R677" s="169">
        <f>IF(R$2=$A677,Data!O250,0)</f>
        <v>0</v>
      </c>
      <c r="S677" s="169">
        <f>IF(S$2=$A677,Data!P250,0)</f>
        <v>0</v>
      </c>
      <c r="T677" s="169">
        <f>IF(T$2=$A677,Data!Q250,0)</f>
        <v>0</v>
      </c>
      <c r="U677" s="169">
        <f>IF(U$2=$A677,Data!R250,0)</f>
        <v>0</v>
      </c>
      <c r="V677" s="169">
        <f>IF(V$2=$A677,Data!S250,0)</f>
        <v>0</v>
      </c>
      <c r="W677" s="169">
        <f>IF(W$2=$A677,Data!T250,0)</f>
        <v>0</v>
      </c>
      <c r="X677" s="169">
        <f>IF(X$2=$A677,Data!U250,0)</f>
        <v>0</v>
      </c>
      <c r="Y677" s="169">
        <f>IF(Y$2=$A677,Data!V250,0)</f>
        <v>0</v>
      </c>
      <c r="Z677" s="169">
        <f>IF(Z$2=$A677,Data!W250,0)</f>
        <v>0</v>
      </c>
      <c r="AA677" s="169">
        <f>IF(AA$2=$A677,Data!X250,0)</f>
        <v>0</v>
      </c>
      <c r="AB677" s="169">
        <f>IF(AB$2=$A677,Data!Y250,0)</f>
        <v>0</v>
      </c>
      <c r="AC677" s="169">
        <f>IF(AC$2=$A677,Data!Z250,0)</f>
        <v>0</v>
      </c>
      <c r="AD677" s="170">
        <f>IF(AD$2=$A677,Data!AA250,0)</f>
        <v>0</v>
      </c>
      <c r="AE677" s="171">
        <f>IF(AE$2=$A677,Data!AB250,0)</f>
        <v>0</v>
      </c>
      <c r="AF677" s="170">
        <f>IF(AF$2=$A677,Data!AC250,0)</f>
        <v>0</v>
      </c>
      <c r="AG677" s="171">
        <f>IF(AG$2=$A677,Data!AD250,0)</f>
        <v>0</v>
      </c>
      <c r="AH677" s="170">
        <f>IF(AH$2=$A677,Data!AE250,0)</f>
        <v>0</v>
      </c>
      <c r="AI677" s="171">
        <f>IF(AI$2=$A677,Data!AF250,0)</f>
        <v>0</v>
      </c>
      <c r="AJ677" s="170">
        <f>IF(AJ$2=$A677,Data!AG250,0)</f>
        <v>0</v>
      </c>
      <c r="AK677" s="171">
        <f>IF(AK$2=$A677,Data!AH250,0)</f>
        <v>0</v>
      </c>
      <c r="AL677" s="170">
        <f>IF(AL$2=$A677,Data!AI250,0)</f>
        <v>0</v>
      </c>
      <c r="AM677" t="str">
        <f t="shared" si="20"/>
        <v>BA</v>
      </c>
      <c r="AN677" t="e">
        <f>+INDEX(Validation!$D$4:$D$250,MATCH(Merge!B677,Validation!$E$4:$E$250,0))</f>
        <v>#N/A</v>
      </c>
      <c r="AO677" s="172">
        <f t="shared" si="21"/>
        <v>0</v>
      </c>
    </row>
    <row r="678" spans="1:41" ht="15" x14ac:dyDescent="0.25">
      <c r="A678">
        <f>Inputs!$H$12</f>
        <v>2</v>
      </c>
      <c r="B678" t="str">
        <f>Inputs!$D$4</f>
        <v>Select Agency…</v>
      </c>
      <c r="C678" s="166" t="str">
        <f>Inputs!$I$6</f>
        <v>(insert code)</v>
      </c>
      <c r="D678" t="str">
        <f>IFERROR(INDEX(Inputs!$I$11:$I$19,MATCH(A678,Inputs!$H$11:$H$19)),"")</f>
        <v>(insert code)</v>
      </c>
      <c r="E678" t="s">
        <v>902</v>
      </c>
      <c r="F678" s="168">
        <f>IF(F$2=$A678,Data!C251,0)</f>
        <v>0</v>
      </c>
      <c r="G678" s="168">
        <f>IF(G$2=$A678,Data!D251,0)</f>
        <v>0</v>
      </c>
      <c r="H678" s="168">
        <f>IF(H$2=$A678,Data!E251,0)</f>
        <v>0</v>
      </c>
      <c r="I678" s="168">
        <f>IF(I$2=$A678,Data!F251,0)</f>
        <v>0</v>
      </c>
      <c r="J678" s="168">
        <f>IF(J$2=$A678,Data!G251,0)</f>
        <v>0</v>
      </c>
      <c r="K678" s="168">
        <f>IF(K$2=$A678,Data!H251,0)</f>
        <v>0</v>
      </c>
      <c r="L678" s="168">
        <f>IF(L$2=$A678,Data!I251,0)</f>
        <v>0</v>
      </c>
      <c r="M678" s="168">
        <f>IF(M$2=$A678,Data!J251,0)</f>
        <v>0</v>
      </c>
      <c r="N678" s="168">
        <f>IF(N$2=$A678,Data!K251,0)</f>
        <v>0</v>
      </c>
      <c r="O678" s="168">
        <f>IF(O$2=$A678,Data!L251,0)</f>
        <v>0</v>
      </c>
      <c r="P678" s="168">
        <f>IF(P$2=$A678,Data!M251,0)</f>
        <v>0</v>
      </c>
      <c r="Q678" s="168">
        <f>IF(Q$2=$A678,Data!N251,0)</f>
        <v>0</v>
      </c>
      <c r="R678" s="169">
        <f>IF(R$2=$A678,Data!O251,0)</f>
        <v>0</v>
      </c>
      <c r="S678" s="169">
        <f>IF(S$2=$A678,Data!P251,0)</f>
        <v>0</v>
      </c>
      <c r="T678" s="169">
        <f>IF(T$2=$A678,Data!Q251,0)</f>
        <v>0</v>
      </c>
      <c r="U678" s="169">
        <f>IF(U$2=$A678,Data!R251,0)</f>
        <v>0</v>
      </c>
      <c r="V678" s="169">
        <f>IF(V$2=$A678,Data!S251,0)</f>
        <v>0</v>
      </c>
      <c r="W678" s="169">
        <f>IF(W$2=$A678,Data!T251,0)</f>
        <v>0</v>
      </c>
      <c r="X678" s="169">
        <f>IF(X$2=$A678,Data!U251,0)</f>
        <v>0</v>
      </c>
      <c r="Y678" s="169">
        <f>IF(Y$2=$A678,Data!V251,0)</f>
        <v>0</v>
      </c>
      <c r="Z678" s="169">
        <f>IF(Z$2=$A678,Data!W251,0)</f>
        <v>0</v>
      </c>
      <c r="AA678" s="169">
        <f>IF(AA$2=$A678,Data!X251,0)</f>
        <v>0</v>
      </c>
      <c r="AB678" s="169">
        <f>IF(AB$2=$A678,Data!Y251,0)</f>
        <v>0</v>
      </c>
      <c r="AC678" s="169">
        <f>IF(AC$2=$A678,Data!Z251,0)</f>
        <v>0</v>
      </c>
      <c r="AD678" s="170">
        <f>IF(AD$2=$A678,Data!AA251,0)</f>
        <v>0</v>
      </c>
      <c r="AE678" s="171">
        <f>IF(AE$2=$A678,Data!AB251,0)</f>
        <v>0</v>
      </c>
      <c r="AF678" s="170">
        <f>IF(AF$2=$A678,Data!AC251,0)</f>
        <v>0</v>
      </c>
      <c r="AG678" s="171">
        <f>IF(AG$2=$A678,Data!AD251,0)</f>
        <v>0</v>
      </c>
      <c r="AH678" s="170">
        <f>IF(AH$2=$A678,Data!AE251,0)</f>
        <v>0</v>
      </c>
      <c r="AI678" s="171">
        <f>IF(AI$2=$A678,Data!AF251,0)</f>
        <v>0</v>
      </c>
      <c r="AJ678" s="170">
        <f>IF(AJ$2=$A678,Data!AG251,0)</f>
        <v>0</v>
      </c>
      <c r="AK678" s="171">
        <f>IF(AK$2=$A678,Data!AH251,0)</f>
        <v>0</v>
      </c>
      <c r="AL678" s="170">
        <f>IF(AL$2=$A678,Data!AI251,0)</f>
        <v>0</v>
      </c>
      <c r="AM678" t="str">
        <f t="shared" si="20"/>
        <v>BA</v>
      </c>
      <c r="AN678" t="e">
        <f>+INDEX(Validation!$D$4:$D$250,MATCH(Merge!B678,Validation!$E$4:$E$250,0))</f>
        <v>#N/A</v>
      </c>
      <c r="AO678" s="172">
        <f t="shared" si="21"/>
        <v>0</v>
      </c>
    </row>
    <row r="679" spans="1:41" ht="15" x14ac:dyDescent="0.25">
      <c r="A679">
        <f>Inputs!$H$12</f>
        <v>2</v>
      </c>
      <c r="B679" t="str">
        <f>Inputs!$D$4</f>
        <v>Select Agency…</v>
      </c>
      <c r="C679" s="166" t="str">
        <f>Inputs!$I$6</f>
        <v>(insert code)</v>
      </c>
      <c r="D679" t="str">
        <f>IFERROR(INDEX(Inputs!$I$11:$I$19,MATCH(A679,Inputs!$H$11:$H$19)),"")</f>
        <v>(insert code)</v>
      </c>
      <c r="E679" t="s">
        <v>902</v>
      </c>
      <c r="F679" s="168">
        <f>IF(F$2=$A679,Data!C252,0)</f>
        <v>0</v>
      </c>
      <c r="G679" s="168">
        <f>IF(G$2=$A679,Data!D252,0)</f>
        <v>0</v>
      </c>
      <c r="H679" s="168">
        <f>IF(H$2=$A679,Data!E252,0)</f>
        <v>0</v>
      </c>
      <c r="I679" s="168">
        <f>IF(I$2=$A679,Data!F252,0)</f>
        <v>0</v>
      </c>
      <c r="J679" s="168">
        <f>IF(J$2=$A679,Data!G252,0)</f>
        <v>0</v>
      </c>
      <c r="K679" s="168">
        <f>IF(K$2=$A679,Data!H252,0)</f>
        <v>0</v>
      </c>
      <c r="L679" s="168">
        <f>IF(L$2=$A679,Data!I252,0)</f>
        <v>0</v>
      </c>
      <c r="M679" s="168">
        <f>IF(M$2=$A679,Data!J252,0)</f>
        <v>0</v>
      </c>
      <c r="N679" s="168">
        <f>IF(N$2=$A679,Data!K252,0)</f>
        <v>0</v>
      </c>
      <c r="O679" s="168">
        <f>IF(O$2=$A679,Data!L252,0)</f>
        <v>0</v>
      </c>
      <c r="P679" s="168">
        <f>IF(P$2=$A679,Data!M252,0)</f>
        <v>0</v>
      </c>
      <c r="Q679" s="168">
        <f>IF(Q$2=$A679,Data!N252,0)</f>
        <v>0</v>
      </c>
      <c r="R679" s="169">
        <f>IF(R$2=$A679,Data!O252,0)</f>
        <v>0</v>
      </c>
      <c r="S679" s="169">
        <f>IF(S$2=$A679,Data!P252,0)</f>
        <v>0</v>
      </c>
      <c r="T679" s="169">
        <f>IF(T$2=$A679,Data!Q252,0)</f>
        <v>0</v>
      </c>
      <c r="U679" s="169">
        <f>IF(U$2=$A679,Data!R252,0)</f>
        <v>0</v>
      </c>
      <c r="V679" s="169">
        <f>IF(V$2=$A679,Data!S252,0)</f>
        <v>0</v>
      </c>
      <c r="W679" s="169">
        <f>IF(W$2=$A679,Data!T252,0)</f>
        <v>0</v>
      </c>
      <c r="X679" s="169">
        <f>IF(X$2=$A679,Data!U252,0)</f>
        <v>0</v>
      </c>
      <c r="Y679" s="169">
        <f>IF(Y$2=$A679,Data!V252,0)</f>
        <v>0</v>
      </c>
      <c r="Z679" s="169">
        <f>IF(Z$2=$A679,Data!W252,0)</f>
        <v>0</v>
      </c>
      <c r="AA679" s="169">
        <f>IF(AA$2=$A679,Data!X252,0)</f>
        <v>0</v>
      </c>
      <c r="AB679" s="169">
        <f>IF(AB$2=$A679,Data!Y252,0)</f>
        <v>0</v>
      </c>
      <c r="AC679" s="169">
        <f>IF(AC$2=$A679,Data!Z252,0)</f>
        <v>0</v>
      </c>
      <c r="AD679" s="170">
        <f>IF(AD$2=$A679,Data!AA252,0)</f>
        <v>0</v>
      </c>
      <c r="AE679" s="171">
        <f>IF(AE$2=$A679,Data!AB252,0)</f>
        <v>0</v>
      </c>
      <c r="AF679" s="170">
        <f>IF(AF$2=$A679,Data!AC252,0)</f>
        <v>0</v>
      </c>
      <c r="AG679" s="171">
        <f>IF(AG$2=$A679,Data!AD252,0)</f>
        <v>0</v>
      </c>
      <c r="AH679" s="170">
        <f>IF(AH$2=$A679,Data!AE252,0)</f>
        <v>0</v>
      </c>
      <c r="AI679" s="171">
        <f>IF(AI$2=$A679,Data!AF252,0)</f>
        <v>0</v>
      </c>
      <c r="AJ679" s="170">
        <f>IF(AJ$2=$A679,Data!AG252,0)</f>
        <v>0</v>
      </c>
      <c r="AK679" s="171">
        <f>IF(AK$2=$A679,Data!AH252,0)</f>
        <v>0</v>
      </c>
      <c r="AL679" s="170">
        <f>IF(AL$2=$A679,Data!AI252,0)</f>
        <v>0</v>
      </c>
      <c r="AM679" t="str">
        <f t="shared" si="20"/>
        <v>BA</v>
      </c>
      <c r="AN679" t="e">
        <f>+INDEX(Validation!$D$4:$D$250,MATCH(Merge!B679,Validation!$E$4:$E$250,0))</f>
        <v>#N/A</v>
      </c>
      <c r="AO679" s="172">
        <f t="shared" si="21"/>
        <v>0</v>
      </c>
    </row>
    <row r="680" spans="1:41" ht="15" x14ac:dyDescent="0.25">
      <c r="A680">
        <f>Inputs!$H$12</f>
        <v>2</v>
      </c>
      <c r="B680" t="str">
        <f>Inputs!$D$4</f>
        <v>Select Agency…</v>
      </c>
      <c r="C680" s="166" t="str">
        <f>Inputs!$I$6</f>
        <v>(insert code)</v>
      </c>
      <c r="D680" t="str">
        <f>IFERROR(INDEX(Inputs!$I$11:$I$19,MATCH(A680,Inputs!$H$11:$H$19)),"")</f>
        <v>(insert code)</v>
      </c>
      <c r="E680" t="s">
        <v>902</v>
      </c>
      <c r="F680" s="168">
        <f>IF(F$2=$A680,Data!C253,0)</f>
        <v>0</v>
      </c>
      <c r="G680" s="168">
        <f>IF(G$2=$A680,Data!D253,0)</f>
        <v>0</v>
      </c>
      <c r="H680" s="168">
        <f>IF(H$2=$A680,Data!E253,0)</f>
        <v>0</v>
      </c>
      <c r="I680" s="168">
        <f>IF(I$2=$A680,Data!F253,0)</f>
        <v>0</v>
      </c>
      <c r="J680" s="168">
        <f>IF(J$2=$A680,Data!G253,0)</f>
        <v>0</v>
      </c>
      <c r="K680" s="168">
        <f>IF(K$2=$A680,Data!H253,0)</f>
        <v>0</v>
      </c>
      <c r="L680" s="168">
        <f>IF(L$2=$A680,Data!I253,0)</f>
        <v>0</v>
      </c>
      <c r="M680" s="168">
        <f>IF(M$2=$A680,Data!J253,0)</f>
        <v>0</v>
      </c>
      <c r="N680" s="168">
        <f>IF(N$2=$A680,Data!K253,0)</f>
        <v>0</v>
      </c>
      <c r="O680" s="168">
        <f>IF(O$2=$A680,Data!L253,0)</f>
        <v>0</v>
      </c>
      <c r="P680" s="168">
        <f>IF(P$2=$A680,Data!M253,0)</f>
        <v>0</v>
      </c>
      <c r="Q680" s="168">
        <f>IF(Q$2=$A680,Data!N253,0)</f>
        <v>0</v>
      </c>
      <c r="R680" s="169">
        <f>IF(R$2=$A680,Data!O253,0)</f>
        <v>0</v>
      </c>
      <c r="S680" s="169">
        <f>IF(S$2=$A680,Data!P253,0)</f>
        <v>0</v>
      </c>
      <c r="T680" s="169">
        <f>IF(T$2=$A680,Data!Q253,0)</f>
        <v>0</v>
      </c>
      <c r="U680" s="169">
        <f>IF(U$2=$A680,Data!R253,0)</f>
        <v>0</v>
      </c>
      <c r="V680" s="169">
        <f>IF(V$2=$A680,Data!S253,0)</f>
        <v>0</v>
      </c>
      <c r="W680" s="169">
        <f>IF(W$2=$A680,Data!T253,0)</f>
        <v>0</v>
      </c>
      <c r="X680" s="169">
        <f>IF(X$2=$A680,Data!U253,0)</f>
        <v>0</v>
      </c>
      <c r="Y680" s="169">
        <f>IF(Y$2=$A680,Data!V253,0)</f>
        <v>0</v>
      </c>
      <c r="Z680" s="169">
        <f>IF(Z$2=$A680,Data!W253,0)</f>
        <v>0</v>
      </c>
      <c r="AA680" s="169">
        <f>IF(AA$2=$A680,Data!X253,0)</f>
        <v>0</v>
      </c>
      <c r="AB680" s="169">
        <f>IF(AB$2=$A680,Data!Y253,0)</f>
        <v>0</v>
      </c>
      <c r="AC680" s="169">
        <f>IF(AC$2=$A680,Data!Z253,0)</f>
        <v>0</v>
      </c>
      <c r="AD680" s="170">
        <f>IF(AD$2=$A680,Data!AA253,0)</f>
        <v>0</v>
      </c>
      <c r="AE680" s="171">
        <f>IF(AE$2=$A680,Data!AB253,0)</f>
        <v>0</v>
      </c>
      <c r="AF680" s="170">
        <f>IF(AF$2=$A680,Data!AC253,0)</f>
        <v>0</v>
      </c>
      <c r="AG680" s="171">
        <f>IF(AG$2=$A680,Data!AD253,0)</f>
        <v>0</v>
      </c>
      <c r="AH680" s="170">
        <f>IF(AH$2=$A680,Data!AE253,0)</f>
        <v>0</v>
      </c>
      <c r="AI680" s="171">
        <f>IF(AI$2=$A680,Data!AF253,0)</f>
        <v>0</v>
      </c>
      <c r="AJ680" s="170">
        <f>IF(AJ$2=$A680,Data!AG253,0)</f>
        <v>0</v>
      </c>
      <c r="AK680" s="171">
        <f>IF(AK$2=$A680,Data!AH253,0)</f>
        <v>0</v>
      </c>
      <c r="AL680" s="170">
        <f>IF(AL$2=$A680,Data!AI253,0)</f>
        <v>0</v>
      </c>
      <c r="AM680" t="str">
        <f t="shared" si="20"/>
        <v>BA</v>
      </c>
      <c r="AN680" t="e">
        <f>+INDEX(Validation!$D$4:$D$250,MATCH(Merge!B680,Validation!$E$4:$E$250,0))</f>
        <v>#N/A</v>
      </c>
      <c r="AO680" s="172">
        <f t="shared" si="21"/>
        <v>0</v>
      </c>
    </row>
    <row r="681" spans="1:41" ht="15" x14ac:dyDescent="0.25">
      <c r="A681">
        <f>Inputs!$H$12</f>
        <v>2</v>
      </c>
      <c r="B681" t="str">
        <f>Inputs!$D$4</f>
        <v>Select Agency…</v>
      </c>
      <c r="C681" s="166" t="str">
        <f>Inputs!$I$6</f>
        <v>(insert code)</v>
      </c>
      <c r="D681" t="str">
        <f>IFERROR(INDEX(Inputs!$I$11:$I$19,MATCH(A681,Inputs!$H$11:$H$19)),"")</f>
        <v>(insert code)</v>
      </c>
      <c r="E681" t="s">
        <v>902</v>
      </c>
      <c r="F681" s="168">
        <f>IF(F$2=$A681,Data!C254,0)</f>
        <v>0</v>
      </c>
      <c r="G681" s="168">
        <f>IF(G$2=$A681,Data!D254,0)</f>
        <v>0</v>
      </c>
      <c r="H681" s="168">
        <f>IF(H$2=$A681,Data!E254,0)</f>
        <v>0</v>
      </c>
      <c r="I681" s="168">
        <f>IF(I$2=$A681,Data!F254,0)</f>
        <v>0</v>
      </c>
      <c r="J681" s="168">
        <f>IF(J$2=$A681,Data!G254,0)</f>
        <v>0</v>
      </c>
      <c r="K681" s="168">
        <f>IF(K$2=$A681,Data!H254,0)</f>
        <v>0</v>
      </c>
      <c r="L681" s="168">
        <f>IF(L$2=$A681,Data!I254,0)</f>
        <v>0</v>
      </c>
      <c r="M681" s="168">
        <f>IF(M$2=$A681,Data!J254,0)</f>
        <v>0</v>
      </c>
      <c r="N681" s="168">
        <f>IF(N$2=$A681,Data!K254,0)</f>
        <v>0</v>
      </c>
      <c r="O681" s="168">
        <f>IF(O$2=$A681,Data!L254,0)</f>
        <v>0</v>
      </c>
      <c r="P681" s="168">
        <f>IF(P$2=$A681,Data!M254,0)</f>
        <v>0</v>
      </c>
      <c r="Q681" s="168">
        <f>IF(Q$2=$A681,Data!N254,0)</f>
        <v>0</v>
      </c>
      <c r="R681" s="169">
        <f>IF(R$2=$A681,Data!O254,0)</f>
        <v>0</v>
      </c>
      <c r="S681" s="169">
        <f>IF(S$2=$A681,Data!P254,0)</f>
        <v>0</v>
      </c>
      <c r="T681" s="169">
        <f>IF(T$2=$A681,Data!Q254,0)</f>
        <v>0</v>
      </c>
      <c r="U681" s="169">
        <f>IF(U$2=$A681,Data!R254,0)</f>
        <v>0</v>
      </c>
      <c r="V681" s="169">
        <f>IF(V$2=$A681,Data!S254,0)</f>
        <v>0</v>
      </c>
      <c r="W681" s="169">
        <f>IF(W$2=$A681,Data!T254,0)</f>
        <v>0</v>
      </c>
      <c r="X681" s="169">
        <f>IF(X$2=$A681,Data!U254,0)</f>
        <v>0</v>
      </c>
      <c r="Y681" s="169">
        <f>IF(Y$2=$A681,Data!V254,0)</f>
        <v>0</v>
      </c>
      <c r="Z681" s="169">
        <f>IF(Z$2=$A681,Data!W254,0)</f>
        <v>0</v>
      </c>
      <c r="AA681" s="169">
        <f>IF(AA$2=$A681,Data!X254,0)</f>
        <v>0</v>
      </c>
      <c r="AB681" s="169">
        <f>IF(AB$2=$A681,Data!Y254,0)</f>
        <v>0</v>
      </c>
      <c r="AC681" s="169">
        <f>IF(AC$2=$A681,Data!Z254,0)</f>
        <v>0</v>
      </c>
      <c r="AD681" s="170">
        <f>IF(AD$2=$A681,Data!AA254,0)</f>
        <v>0</v>
      </c>
      <c r="AE681" s="171">
        <f>IF(AE$2=$A681,Data!AB254,0)</f>
        <v>0</v>
      </c>
      <c r="AF681" s="170">
        <f>IF(AF$2=$A681,Data!AC254,0)</f>
        <v>0</v>
      </c>
      <c r="AG681" s="171">
        <f>IF(AG$2=$A681,Data!AD254,0)</f>
        <v>0</v>
      </c>
      <c r="AH681" s="170">
        <f>IF(AH$2=$A681,Data!AE254,0)</f>
        <v>0</v>
      </c>
      <c r="AI681" s="171">
        <f>IF(AI$2=$A681,Data!AF254,0)</f>
        <v>0</v>
      </c>
      <c r="AJ681" s="170">
        <f>IF(AJ$2=$A681,Data!AG254,0)</f>
        <v>0</v>
      </c>
      <c r="AK681" s="171">
        <f>IF(AK$2=$A681,Data!AH254,0)</f>
        <v>0</v>
      </c>
      <c r="AL681" s="170">
        <f>IF(AL$2=$A681,Data!AI254,0)</f>
        <v>0</v>
      </c>
      <c r="AM681" t="str">
        <f t="shared" si="20"/>
        <v>BA</v>
      </c>
      <c r="AN681" t="e">
        <f>+INDEX(Validation!$D$4:$D$250,MATCH(Merge!B681,Validation!$E$4:$E$250,0))</f>
        <v>#N/A</v>
      </c>
      <c r="AO681" s="172">
        <f t="shared" si="21"/>
        <v>0</v>
      </c>
    </row>
    <row r="682" spans="1:41" ht="15" x14ac:dyDescent="0.25">
      <c r="A682">
        <f>Inputs!$H$12</f>
        <v>2</v>
      </c>
      <c r="B682" t="str">
        <f>Inputs!$D$4</f>
        <v>Select Agency…</v>
      </c>
      <c r="C682" s="166" t="str">
        <f>Inputs!$I$6</f>
        <v>(insert code)</v>
      </c>
      <c r="D682" t="str">
        <f>IFERROR(INDEX(Inputs!$I$11:$I$19,MATCH(A682,Inputs!$H$11:$H$19)),"")</f>
        <v>(insert code)</v>
      </c>
      <c r="E682" t="s">
        <v>902</v>
      </c>
      <c r="F682" s="168">
        <f>IF(F$2=$A682,Data!C255,0)</f>
        <v>0</v>
      </c>
      <c r="G682" s="168">
        <f>IF(G$2=$A682,Data!D255,0)</f>
        <v>0</v>
      </c>
      <c r="H682" s="168">
        <f>IF(H$2=$A682,Data!E255,0)</f>
        <v>0</v>
      </c>
      <c r="I682" s="168">
        <f>IF(I$2=$A682,Data!F255,0)</f>
        <v>0</v>
      </c>
      <c r="J682" s="168">
        <f>IF(J$2=$A682,Data!G255,0)</f>
        <v>0</v>
      </c>
      <c r="K682" s="168">
        <f>IF(K$2=$A682,Data!H255,0)</f>
        <v>0</v>
      </c>
      <c r="L682" s="168">
        <f>IF(L$2=$A682,Data!I255,0)</f>
        <v>0</v>
      </c>
      <c r="M682" s="168">
        <f>IF(M$2=$A682,Data!J255,0)</f>
        <v>0</v>
      </c>
      <c r="N682" s="168">
        <f>IF(N$2=$A682,Data!K255,0)</f>
        <v>0</v>
      </c>
      <c r="O682" s="168">
        <f>IF(O$2=$A682,Data!L255,0)</f>
        <v>0</v>
      </c>
      <c r="P682" s="168">
        <f>IF(P$2=$A682,Data!M255,0)</f>
        <v>0</v>
      </c>
      <c r="Q682" s="168">
        <f>IF(Q$2=$A682,Data!N255,0)</f>
        <v>0</v>
      </c>
      <c r="R682" s="169">
        <f>IF(R$2=$A682,Data!O255,0)</f>
        <v>0</v>
      </c>
      <c r="S682" s="169">
        <f>IF(S$2=$A682,Data!P255,0)</f>
        <v>0</v>
      </c>
      <c r="T682" s="169">
        <f>IF(T$2=$A682,Data!Q255,0)</f>
        <v>0</v>
      </c>
      <c r="U682" s="169">
        <f>IF(U$2=$A682,Data!R255,0)</f>
        <v>0</v>
      </c>
      <c r="V682" s="169">
        <f>IF(V$2=$A682,Data!S255,0)</f>
        <v>0</v>
      </c>
      <c r="W682" s="169">
        <f>IF(W$2=$A682,Data!T255,0)</f>
        <v>0</v>
      </c>
      <c r="X682" s="169">
        <f>IF(X$2=$A682,Data!U255,0)</f>
        <v>0</v>
      </c>
      <c r="Y682" s="169">
        <f>IF(Y$2=$A682,Data!V255,0)</f>
        <v>0</v>
      </c>
      <c r="Z682" s="169">
        <f>IF(Z$2=$A682,Data!W255,0)</f>
        <v>0</v>
      </c>
      <c r="AA682" s="169">
        <f>IF(AA$2=$A682,Data!X255,0)</f>
        <v>0</v>
      </c>
      <c r="AB682" s="169">
        <f>IF(AB$2=$A682,Data!Y255,0)</f>
        <v>0</v>
      </c>
      <c r="AC682" s="169">
        <f>IF(AC$2=$A682,Data!Z255,0)</f>
        <v>0</v>
      </c>
      <c r="AD682" s="170">
        <f>IF(AD$2=$A682,Data!AA255,0)</f>
        <v>0</v>
      </c>
      <c r="AE682" s="171">
        <f>IF(AE$2=$A682,Data!AB255,0)</f>
        <v>0</v>
      </c>
      <c r="AF682" s="170">
        <f>IF(AF$2=$A682,Data!AC255,0)</f>
        <v>0</v>
      </c>
      <c r="AG682" s="171">
        <f>IF(AG$2=$A682,Data!AD255,0)</f>
        <v>0</v>
      </c>
      <c r="AH682" s="170">
        <f>IF(AH$2=$A682,Data!AE255,0)</f>
        <v>0</v>
      </c>
      <c r="AI682" s="171">
        <f>IF(AI$2=$A682,Data!AF255,0)</f>
        <v>0</v>
      </c>
      <c r="AJ682" s="170">
        <f>IF(AJ$2=$A682,Data!AG255,0)</f>
        <v>0</v>
      </c>
      <c r="AK682" s="171">
        <f>IF(AK$2=$A682,Data!AH255,0)</f>
        <v>0</v>
      </c>
      <c r="AL682" s="170">
        <f>IF(AL$2=$A682,Data!AI255,0)</f>
        <v>0</v>
      </c>
      <c r="AM682" t="str">
        <f t="shared" si="20"/>
        <v>BA</v>
      </c>
      <c r="AN682" t="e">
        <f>+INDEX(Validation!$D$4:$D$250,MATCH(Merge!B682,Validation!$E$4:$E$250,0))</f>
        <v>#N/A</v>
      </c>
      <c r="AO682" s="172">
        <f t="shared" si="21"/>
        <v>0</v>
      </c>
    </row>
    <row r="683" spans="1:41" ht="15" x14ac:dyDescent="0.25">
      <c r="A683">
        <f>Inputs!$H$12</f>
        <v>2</v>
      </c>
      <c r="B683" t="str">
        <f>Inputs!$D$4</f>
        <v>Select Agency…</v>
      </c>
      <c r="C683" s="166" t="str">
        <f>Inputs!$I$6</f>
        <v>(insert code)</v>
      </c>
      <c r="D683" t="str">
        <f>IFERROR(INDEX(Inputs!$I$11:$I$19,MATCH(A683,Inputs!$H$11:$H$19)),"")</f>
        <v>(insert code)</v>
      </c>
      <c r="E683" t="s">
        <v>902</v>
      </c>
      <c r="F683" s="168">
        <f>IF(F$2=$A683,Data!C256,0)</f>
        <v>0</v>
      </c>
      <c r="G683" s="168">
        <f>IF(G$2=$A683,Data!D256,0)</f>
        <v>0</v>
      </c>
      <c r="H683" s="168">
        <f>IF(H$2=$A683,Data!E256,0)</f>
        <v>0</v>
      </c>
      <c r="I683" s="168">
        <f>IF(I$2=$A683,Data!F256,0)</f>
        <v>0</v>
      </c>
      <c r="J683" s="168">
        <f>IF(J$2=$A683,Data!G256,0)</f>
        <v>0</v>
      </c>
      <c r="K683" s="168">
        <f>IF(K$2=$A683,Data!H256,0)</f>
        <v>0</v>
      </c>
      <c r="L683" s="168">
        <f>IF(L$2=$A683,Data!I256,0)</f>
        <v>0</v>
      </c>
      <c r="M683" s="168">
        <f>IF(M$2=$A683,Data!J256,0)</f>
        <v>0</v>
      </c>
      <c r="N683" s="168">
        <f>IF(N$2=$A683,Data!K256,0)</f>
        <v>0</v>
      </c>
      <c r="O683" s="168">
        <f>IF(O$2=$A683,Data!L256,0)</f>
        <v>0</v>
      </c>
      <c r="P683" s="168">
        <f>IF(P$2=$A683,Data!M256,0)</f>
        <v>0</v>
      </c>
      <c r="Q683" s="168">
        <f>IF(Q$2=$A683,Data!N256,0)</f>
        <v>0</v>
      </c>
      <c r="R683" s="169">
        <f>IF(R$2=$A683,Data!O256,0)</f>
        <v>0</v>
      </c>
      <c r="S683" s="169">
        <f>IF(S$2=$A683,Data!P256,0)</f>
        <v>0</v>
      </c>
      <c r="T683" s="169">
        <f>IF(T$2=$A683,Data!Q256,0)</f>
        <v>0</v>
      </c>
      <c r="U683" s="169">
        <f>IF(U$2=$A683,Data!R256,0)</f>
        <v>0</v>
      </c>
      <c r="V683" s="169">
        <f>IF(V$2=$A683,Data!S256,0)</f>
        <v>0</v>
      </c>
      <c r="W683" s="169">
        <f>IF(W$2=$A683,Data!T256,0)</f>
        <v>0</v>
      </c>
      <c r="X683" s="169">
        <f>IF(X$2=$A683,Data!U256,0)</f>
        <v>0</v>
      </c>
      <c r="Y683" s="169">
        <f>IF(Y$2=$A683,Data!V256,0)</f>
        <v>0</v>
      </c>
      <c r="Z683" s="169">
        <f>IF(Z$2=$A683,Data!W256,0)</f>
        <v>0</v>
      </c>
      <c r="AA683" s="169">
        <f>IF(AA$2=$A683,Data!X256,0)</f>
        <v>0</v>
      </c>
      <c r="AB683" s="169">
        <f>IF(AB$2=$A683,Data!Y256,0)</f>
        <v>0</v>
      </c>
      <c r="AC683" s="169">
        <f>IF(AC$2=$A683,Data!Z256,0)</f>
        <v>0</v>
      </c>
      <c r="AD683" s="170">
        <f>IF(AD$2=$A683,Data!AA256,0)</f>
        <v>0</v>
      </c>
      <c r="AE683" s="171">
        <f>IF(AE$2=$A683,Data!AB256,0)</f>
        <v>0</v>
      </c>
      <c r="AF683" s="170">
        <f>IF(AF$2=$A683,Data!AC256,0)</f>
        <v>0</v>
      </c>
      <c r="AG683" s="171">
        <f>IF(AG$2=$A683,Data!AD256,0)</f>
        <v>0</v>
      </c>
      <c r="AH683" s="170">
        <f>IF(AH$2=$A683,Data!AE256,0)</f>
        <v>0</v>
      </c>
      <c r="AI683" s="171">
        <f>IF(AI$2=$A683,Data!AF256,0)</f>
        <v>0</v>
      </c>
      <c r="AJ683" s="170">
        <f>IF(AJ$2=$A683,Data!AG256,0)</f>
        <v>0</v>
      </c>
      <c r="AK683" s="171">
        <f>IF(AK$2=$A683,Data!AH256,0)</f>
        <v>0</v>
      </c>
      <c r="AL683" s="170">
        <f>IF(AL$2=$A683,Data!AI256,0)</f>
        <v>0</v>
      </c>
      <c r="AM683" t="str">
        <f t="shared" si="20"/>
        <v>BA</v>
      </c>
      <c r="AN683" t="e">
        <f>+INDEX(Validation!$D$4:$D$250,MATCH(Merge!B683,Validation!$E$4:$E$250,0))</f>
        <v>#N/A</v>
      </c>
      <c r="AO683" s="172">
        <f t="shared" si="21"/>
        <v>0</v>
      </c>
    </row>
    <row r="684" spans="1:41" ht="15" x14ac:dyDescent="0.25">
      <c r="A684">
        <f>Inputs!$H$12</f>
        <v>2</v>
      </c>
      <c r="B684" t="str">
        <f>Inputs!$D$4</f>
        <v>Select Agency…</v>
      </c>
      <c r="C684" s="166" t="str">
        <f>Inputs!$I$6</f>
        <v>(insert code)</v>
      </c>
      <c r="D684" t="str">
        <f>IFERROR(INDEX(Inputs!$I$11:$I$19,MATCH(A684,Inputs!$H$11:$H$19)),"")</f>
        <v>(insert code)</v>
      </c>
      <c r="E684" t="s">
        <v>902</v>
      </c>
      <c r="F684" s="168">
        <f>IF(F$2=$A684,Data!C257,0)</f>
        <v>0</v>
      </c>
      <c r="G684" s="168">
        <f>IF(G$2=$A684,Data!D257,0)</f>
        <v>0</v>
      </c>
      <c r="H684" s="168">
        <f>IF(H$2=$A684,Data!E257,0)</f>
        <v>0</v>
      </c>
      <c r="I684" s="168">
        <f>IF(I$2=$A684,Data!F257,0)</f>
        <v>0</v>
      </c>
      <c r="J684" s="168">
        <f>IF(J$2=$A684,Data!G257,0)</f>
        <v>0</v>
      </c>
      <c r="K684" s="168">
        <f>IF(K$2=$A684,Data!H257,0)</f>
        <v>0</v>
      </c>
      <c r="L684" s="168">
        <f>IF(L$2=$A684,Data!I257,0)</f>
        <v>0</v>
      </c>
      <c r="M684" s="168">
        <f>IF(M$2=$A684,Data!J257,0)</f>
        <v>0</v>
      </c>
      <c r="N684" s="168">
        <f>IF(N$2=$A684,Data!K257,0)</f>
        <v>0</v>
      </c>
      <c r="O684" s="168">
        <f>IF(O$2=$A684,Data!L257,0)</f>
        <v>0</v>
      </c>
      <c r="P684" s="168">
        <f>IF(P$2=$A684,Data!M257,0)</f>
        <v>0</v>
      </c>
      <c r="Q684" s="168">
        <f>IF(Q$2=$A684,Data!N257,0)</f>
        <v>0</v>
      </c>
      <c r="R684" s="169">
        <f>IF(R$2=$A684,Data!O257,0)</f>
        <v>0</v>
      </c>
      <c r="S684" s="169">
        <f>IF(S$2=$A684,Data!P257,0)</f>
        <v>0</v>
      </c>
      <c r="T684" s="169">
        <f>IF(T$2=$A684,Data!Q257,0)</f>
        <v>0</v>
      </c>
      <c r="U684" s="169">
        <f>IF(U$2=$A684,Data!R257,0)</f>
        <v>0</v>
      </c>
      <c r="V684" s="169">
        <f>IF(V$2=$A684,Data!S257,0)</f>
        <v>0</v>
      </c>
      <c r="W684" s="169">
        <f>IF(W$2=$A684,Data!T257,0)</f>
        <v>0</v>
      </c>
      <c r="X684" s="169">
        <f>IF(X$2=$A684,Data!U257,0)</f>
        <v>0</v>
      </c>
      <c r="Y684" s="169">
        <f>IF(Y$2=$A684,Data!V257,0)</f>
        <v>0</v>
      </c>
      <c r="Z684" s="169">
        <f>IF(Z$2=$A684,Data!W257,0)</f>
        <v>0</v>
      </c>
      <c r="AA684" s="169">
        <f>IF(AA$2=$A684,Data!X257,0)</f>
        <v>0</v>
      </c>
      <c r="AB684" s="169">
        <f>IF(AB$2=$A684,Data!Y257,0)</f>
        <v>0</v>
      </c>
      <c r="AC684" s="169">
        <f>IF(AC$2=$A684,Data!Z257,0)</f>
        <v>0</v>
      </c>
      <c r="AD684" s="170">
        <f>IF(AD$2=$A684,Data!AA257,0)</f>
        <v>0</v>
      </c>
      <c r="AE684" s="171">
        <f>IF(AE$2=$A684,Data!AB257,0)</f>
        <v>0</v>
      </c>
      <c r="AF684" s="170">
        <f>IF(AF$2=$A684,Data!AC257,0)</f>
        <v>0</v>
      </c>
      <c r="AG684" s="171">
        <f>IF(AG$2=$A684,Data!AD257,0)</f>
        <v>0</v>
      </c>
      <c r="AH684" s="170">
        <f>IF(AH$2=$A684,Data!AE257,0)</f>
        <v>0</v>
      </c>
      <c r="AI684" s="171">
        <f>IF(AI$2=$A684,Data!AF257,0)</f>
        <v>0</v>
      </c>
      <c r="AJ684" s="170">
        <f>IF(AJ$2=$A684,Data!AG257,0)</f>
        <v>0</v>
      </c>
      <c r="AK684" s="171">
        <f>IF(AK$2=$A684,Data!AH257,0)</f>
        <v>0</v>
      </c>
      <c r="AL684" s="170">
        <f>IF(AL$2=$A684,Data!AI257,0)</f>
        <v>0</v>
      </c>
      <c r="AM684" t="str">
        <f t="shared" si="20"/>
        <v>BA</v>
      </c>
      <c r="AN684" t="e">
        <f>+INDEX(Validation!$D$4:$D$250,MATCH(Merge!B684,Validation!$E$4:$E$250,0))</f>
        <v>#N/A</v>
      </c>
      <c r="AO684" s="172">
        <f t="shared" si="21"/>
        <v>0</v>
      </c>
    </row>
    <row r="685" spans="1:41" ht="15" x14ac:dyDescent="0.25">
      <c r="A685">
        <f>Inputs!$H$12</f>
        <v>2</v>
      </c>
      <c r="B685" t="str">
        <f>Inputs!$D$4</f>
        <v>Select Agency…</v>
      </c>
      <c r="C685" s="166" t="str">
        <f>Inputs!$I$6</f>
        <v>(insert code)</v>
      </c>
      <c r="D685" t="str">
        <f>IFERROR(INDEX(Inputs!$I$11:$I$19,MATCH(A685,Inputs!$H$11:$H$19)),"")</f>
        <v>(insert code)</v>
      </c>
      <c r="E685" t="s">
        <v>902</v>
      </c>
      <c r="F685" s="168">
        <f>IF(F$2=$A685,Data!C258,0)</f>
        <v>0</v>
      </c>
      <c r="G685" s="168">
        <f>IF(G$2=$A685,Data!D258,0)</f>
        <v>0</v>
      </c>
      <c r="H685" s="168">
        <f>IF(H$2=$A685,Data!E258,0)</f>
        <v>0</v>
      </c>
      <c r="I685" s="168">
        <f>IF(I$2=$A685,Data!F258,0)</f>
        <v>0</v>
      </c>
      <c r="J685" s="168">
        <f>IF(J$2=$A685,Data!G258,0)</f>
        <v>0</v>
      </c>
      <c r="K685" s="168">
        <f>IF(K$2=$A685,Data!H258,0)</f>
        <v>0</v>
      </c>
      <c r="L685" s="168">
        <f>IF(L$2=$A685,Data!I258,0)</f>
        <v>0</v>
      </c>
      <c r="M685" s="168">
        <f>IF(M$2=$A685,Data!J258,0)</f>
        <v>0</v>
      </c>
      <c r="N685" s="168">
        <f>IF(N$2=$A685,Data!K258,0)</f>
        <v>0</v>
      </c>
      <c r="O685" s="168">
        <f>IF(O$2=$A685,Data!L258,0)</f>
        <v>0</v>
      </c>
      <c r="P685" s="168">
        <f>IF(P$2=$A685,Data!M258,0)</f>
        <v>0</v>
      </c>
      <c r="Q685" s="168">
        <f>IF(Q$2=$A685,Data!N258,0)</f>
        <v>0</v>
      </c>
      <c r="R685" s="169">
        <f>IF(R$2=$A685,Data!O258,0)</f>
        <v>0</v>
      </c>
      <c r="S685" s="169">
        <f>IF(S$2=$A685,Data!P258,0)</f>
        <v>0</v>
      </c>
      <c r="T685" s="169">
        <f>IF(T$2=$A685,Data!Q258,0)</f>
        <v>0</v>
      </c>
      <c r="U685" s="169">
        <f>IF(U$2=$A685,Data!R258,0)</f>
        <v>0</v>
      </c>
      <c r="V685" s="169">
        <f>IF(V$2=$A685,Data!S258,0)</f>
        <v>0</v>
      </c>
      <c r="W685" s="169">
        <f>IF(W$2=$A685,Data!T258,0)</f>
        <v>0</v>
      </c>
      <c r="X685" s="169">
        <f>IF(X$2=$A685,Data!U258,0)</f>
        <v>0</v>
      </c>
      <c r="Y685" s="169">
        <f>IF(Y$2=$A685,Data!V258,0)</f>
        <v>0</v>
      </c>
      <c r="Z685" s="169">
        <f>IF(Z$2=$A685,Data!W258,0)</f>
        <v>0</v>
      </c>
      <c r="AA685" s="169">
        <f>IF(AA$2=$A685,Data!X258,0)</f>
        <v>0</v>
      </c>
      <c r="AB685" s="169">
        <f>IF(AB$2=$A685,Data!Y258,0)</f>
        <v>0</v>
      </c>
      <c r="AC685" s="169">
        <f>IF(AC$2=$A685,Data!Z258,0)</f>
        <v>0</v>
      </c>
      <c r="AD685" s="170">
        <f>IF(AD$2=$A685,Data!AA258,0)</f>
        <v>0</v>
      </c>
      <c r="AE685" s="171">
        <f>IF(AE$2=$A685,Data!AB258,0)</f>
        <v>0</v>
      </c>
      <c r="AF685" s="170">
        <f>IF(AF$2=$A685,Data!AC258,0)</f>
        <v>0</v>
      </c>
      <c r="AG685" s="171">
        <f>IF(AG$2=$A685,Data!AD258,0)</f>
        <v>0</v>
      </c>
      <c r="AH685" s="170">
        <f>IF(AH$2=$A685,Data!AE258,0)</f>
        <v>0</v>
      </c>
      <c r="AI685" s="171">
        <f>IF(AI$2=$A685,Data!AF258,0)</f>
        <v>0</v>
      </c>
      <c r="AJ685" s="170">
        <f>IF(AJ$2=$A685,Data!AG258,0)</f>
        <v>0</v>
      </c>
      <c r="AK685" s="171">
        <f>IF(AK$2=$A685,Data!AH258,0)</f>
        <v>0</v>
      </c>
      <c r="AL685" s="170">
        <f>IF(AL$2=$A685,Data!AI258,0)</f>
        <v>0</v>
      </c>
      <c r="AM685" t="str">
        <f t="shared" si="20"/>
        <v>BA</v>
      </c>
      <c r="AN685" t="e">
        <f>+INDEX(Validation!$D$4:$D$250,MATCH(Merge!B685,Validation!$E$4:$E$250,0))</f>
        <v>#N/A</v>
      </c>
      <c r="AO685" s="172">
        <f t="shared" si="21"/>
        <v>0</v>
      </c>
    </row>
    <row r="686" spans="1:41" ht="15" x14ac:dyDescent="0.25">
      <c r="A686">
        <f>Inputs!$H$12</f>
        <v>2</v>
      </c>
      <c r="B686" t="str">
        <f>Inputs!$D$4</f>
        <v>Select Agency…</v>
      </c>
      <c r="C686" s="166" t="str">
        <f>Inputs!$I$6</f>
        <v>(insert code)</v>
      </c>
      <c r="D686" t="str">
        <f>IFERROR(INDEX(Inputs!$I$11:$I$19,MATCH(A686,Inputs!$H$11:$H$19)),"")</f>
        <v>(insert code)</v>
      </c>
      <c r="E686" t="s">
        <v>902</v>
      </c>
      <c r="F686" s="168">
        <f>IF(F$2=$A686,Data!C259,0)</f>
        <v>0</v>
      </c>
      <c r="G686" s="168">
        <f>IF(G$2=$A686,Data!D259,0)</f>
        <v>0</v>
      </c>
      <c r="H686" s="168">
        <f>IF(H$2=$A686,Data!E259,0)</f>
        <v>0</v>
      </c>
      <c r="I686" s="168">
        <f>IF(I$2=$A686,Data!F259,0)</f>
        <v>0</v>
      </c>
      <c r="J686" s="168">
        <f>IF(J$2=$A686,Data!G259,0)</f>
        <v>0</v>
      </c>
      <c r="K686" s="168">
        <f>IF(K$2=$A686,Data!H259,0)</f>
        <v>0</v>
      </c>
      <c r="L686" s="168">
        <f>IF(L$2=$A686,Data!I259,0)</f>
        <v>0</v>
      </c>
      <c r="M686" s="168">
        <f>IF(M$2=$A686,Data!J259,0)</f>
        <v>0</v>
      </c>
      <c r="N686" s="168">
        <f>IF(N$2=$A686,Data!K259,0)</f>
        <v>0</v>
      </c>
      <c r="O686" s="168">
        <f>IF(O$2=$A686,Data!L259,0)</f>
        <v>0</v>
      </c>
      <c r="P686" s="168">
        <f>IF(P$2=$A686,Data!M259,0)</f>
        <v>0</v>
      </c>
      <c r="Q686" s="168">
        <f>IF(Q$2=$A686,Data!N259,0)</f>
        <v>0</v>
      </c>
      <c r="R686" s="169">
        <f>IF(R$2=$A686,Data!O259,0)</f>
        <v>0</v>
      </c>
      <c r="S686" s="169">
        <f>IF(S$2=$A686,Data!P259,0)</f>
        <v>0</v>
      </c>
      <c r="T686" s="169">
        <f>IF(T$2=$A686,Data!Q259,0)</f>
        <v>0</v>
      </c>
      <c r="U686" s="169">
        <f>IF(U$2=$A686,Data!R259,0)</f>
        <v>0</v>
      </c>
      <c r="V686" s="169">
        <f>IF(V$2=$A686,Data!S259,0)</f>
        <v>0</v>
      </c>
      <c r="W686" s="169">
        <f>IF(W$2=$A686,Data!T259,0)</f>
        <v>0</v>
      </c>
      <c r="X686" s="169">
        <f>IF(X$2=$A686,Data!U259,0)</f>
        <v>0</v>
      </c>
      <c r="Y686" s="169">
        <f>IF(Y$2=$A686,Data!V259,0)</f>
        <v>0</v>
      </c>
      <c r="Z686" s="169">
        <f>IF(Z$2=$A686,Data!W259,0)</f>
        <v>0</v>
      </c>
      <c r="AA686" s="169">
        <f>IF(AA$2=$A686,Data!X259,0)</f>
        <v>0</v>
      </c>
      <c r="AB686" s="169">
        <f>IF(AB$2=$A686,Data!Y259,0)</f>
        <v>0</v>
      </c>
      <c r="AC686" s="169">
        <f>IF(AC$2=$A686,Data!Z259,0)</f>
        <v>0</v>
      </c>
      <c r="AD686" s="170">
        <f>IF(AD$2=$A686,Data!AA259,0)</f>
        <v>0</v>
      </c>
      <c r="AE686" s="171">
        <f>IF(AE$2=$A686,Data!AB259,0)</f>
        <v>0</v>
      </c>
      <c r="AF686" s="170">
        <f>IF(AF$2=$A686,Data!AC259,0)</f>
        <v>0</v>
      </c>
      <c r="AG686" s="171">
        <f>IF(AG$2=$A686,Data!AD259,0)</f>
        <v>0</v>
      </c>
      <c r="AH686" s="170">
        <f>IF(AH$2=$A686,Data!AE259,0)</f>
        <v>0</v>
      </c>
      <c r="AI686" s="171">
        <f>IF(AI$2=$A686,Data!AF259,0)</f>
        <v>0</v>
      </c>
      <c r="AJ686" s="170">
        <f>IF(AJ$2=$A686,Data!AG259,0)</f>
        <v>0</v>
      </c>
      <c r="AK686" s="171">
        <f>IF(AK$2=$A686,Data!AH259,0)</f>
        <v>0</v>
      </c>
      <c r="AL686" s="170">
        <f>IF(AL$2=$A686,Data!AI259,0)</f>
        <v>0</v>
      </c>
      <c r="AM686" t="str">
        <f t="shared" si="20"/>
        <v>BA</v>
      </c>
      <c r="AN686" t="e">
        <f>+INDEX(Validation!$D$4:$D$250,MATCH(Merge!B686,Validation!$E$4:$E$250,0))</f>
        <v>#N/A</v>
      </c>
      <c r="AO686" s="172">
        <f t="shared" si="21"/>
        <v>0</v>
      </c>
    </row>
    <row r="687" spans="1:41" ht="15" x14ac:dyDescent="0.25">
      <c r="A687">
        <f>Inputs!$H$12</f>
        <v>2</v>
      </c>
      <c r="B687" t="str">
        <f>Inputs!$D$4</f>
        <v>Select Agency…</v>
      </c>
      <c r="C687" s="166" t="str">
        <f>Inputs!$I$6</f>
        <v>(insert code)</v>
      </c>
      <c r="D687" t="str">
        <f>IFERROR(INDEX(Inputs!$I$11:$I$19,MATCH(A687,Inputs!$H$11:$H$19)),"")</f>
        <v>(insert code)</v>
      </c>
      <c r="E687" t="s">
        <v>902</v>
      </c>
      <c r="F687" s="168">
        <f>IF(F$2=$A687,Data!C260,0)</f>
        <v>0</v>
      </c>
      <c r="G687" s="168">
        <f>IF(G$2=$A687,Data!D260,0)</f>
        <v>0</v>
      </c>
      <c r="H687" s="168">
        <f>IF(H$2=$A687,Data!E260,0)</f>
        <v>0</v>
      </c>
      <c r="I687" s="168">
        <f>IF(I$2=$A687,Data!F260,0)</f>
        <v>0</v>
      </c>
      <c r="J687" s="168">
        <f>IF(J$2=$A687,Data!G260,0)</f>
        <v>0</v>
      </c>
      <c r="K687" s="168">
        <f>IF(K$2=$A687,Data!H260,0)</f>
        <v>0</v>
      </c>
      <c r="L687" s="168">
        <f>IF(L$2=$A687,Data!I260,0)</f>
        <v>0</v>
      </c>
      <c r="M687" s="168">
        <f>IF(M$2=$A687,Data!J260,0)</f>
        <v>0</v>
      </c>
      <c r="N687" s="168">
        <f>IF(N$2=$A687,Data!K260,0)</f>
        <v>0</v>
      </c>
      <c r="O687" s="168">
        <f>IF(O$2=$A687,Data!L260,0)</f>
        <v>0</v>
      </c>
      <c r="P687" s="168">
        <f>IF(P$2=$A687,Data!M260,0)</f>
        <v>0</v>
      </c>
      <c r="Q687" s="168">
        <f>IF(Q$2=$A687,Data!N260,0)</f>
        <v>0</v>
      </c>
      <c r="R687" s="169">
        <f>IF(R$2=$A687,Data!O260,0)</f>
        <v>0</v>
      </c>
      <c r="S687" s="169">
        <f>IF(S$2=$A687,Data!P260,0)</f>
        <v>0</v>
      </c>
      <c r="T687" s="169">
        <f>IF(T$2=$A687,Data!Q260,0)</f>
        <v>0</v>
      </c>
      <c r="U687" s="169">
        <f>IF(U$2=$A687,Data!R260,0)</f>
        <v>0</v>
      </c>
      <c r="V687" s="169">
        <f>IF(V$2=$A687,Data!S260,0)</f>
        <v>0</v>
      </c>
      <c r="W687" s="169">
        <f>IF(W$2=$A687,Data!T260,0)</f>
        <v>0</v>
      </c>
      <c r="X687" s="169">
        <f>IF(X$2=$A687,Data!U260,0)</f>
        <v>0</v>
      </c>
      <c r="Y687" s="169">
        <f>IF(Y$2=$A687,Data!V260,0)</f>
        <v>0</v>
      </c>
      <c r="Z687" s="169">
        <f>IF(Z$2=$A687,Data!W260,0)</f>
        <v>0</v>
      </c>
      <c r="AA687" s="169">
        <f>IF(AA$2=$A687,Data!X260,0)</f>
        <v>0</v>
      </c>
      <c r="AB687" s="169">
        <f>IF(AB$2=$A687,Data!Y260,0)</f>
        <v>0</v>
      </c>
      <c r="AC687" s="169">
        <f>IF(AC$2=$A687,Data!Z260,0)</f>
        <v>0</v>
      </c>
      <c r="AD687" s="170">
        <f>IF(AD$2=$A687,Data!AA260,0)</f>
        <v>0</v>
      </c>
      <c r="AE687" s="171">
        <f>IF(AE$2=$A687,Data!AB260,0)</f>
        <v>0</v>
      </c>
      <c r="AF687" s="170">
        <f>IF(AF$2=$A687,Data!AC260,0)</f>
        <v>0</v>
      </c>
      <c r="AG687" s="171">
        <f>IF(AG$2=$A687,Data!AD260,0)</f>
        <v>0</v>
      </c>
      <c r="AH687" s="170">
        <f>IF(AH$2=$A687,Data!AE260,0)</f>
        <v>0</v>
      </c>
      <c r="AI687" s="171">
        <f>IF(AI$2=$A687,Data!AF260,0)</f>
        <v>0</v>
      </c>
      <c r="AJ687" s="170">
        <f>IF(AJ$2=$A687,Data!AG260,0)</f>
        <v>0</v>
      </c>
      <c r="AK687" s="171">
        <f>IF(AK$2=$A687,Data!AH260,0)</f>
        <v>0</v>
      </c>
      <c r="AL687" s="170">
        <f>IF(AL$2=$A687,Data!AI260,0)</f>
        <v>0</v>
      </c>
      <c r="AM687" t="str">
        <f t="shared" si="20"/>
        <v>BA</v>
      </c>
      <c r="AN687" t="e">
        <f>+INDEX(Validation!$D$4:$D$250,MATCH(Merge!B687,Validation!$E$4:$E$250,0))</f>
        <v>#N/A</v>
      </c>
      <c r="AO687" s="172">
        <f t="shared" si="21"/>
        <v>0</v>
      </c>
    </row>
    <row r="688" spans="1:41" ht="15" x14ac:dyDescent="0.25">
      <c r="A688">
        <f>Inputs!$H$12</f>
        <v>2</v>
      </c>
      <c r="B688" t="str">
        <f>Inputs!$D$4</f>
        <v>Select Agency…</v>
      </c>
      <c r="C688" s="166" t="str">
        <f>Inputs!$I$6</f>
        <v>(insert code)</v>
      </c>
      <c r="D688" t="str">
        <f>IFERROR(INDEX(Inputs!$I$11:$I$19,MATCH(A688,Inputs!$H$11:$H$19)),"")</f>
        <v>(insert code)</v>
      </c>
      <c r="E688" t="s">
        <v>902</v>
      </c>
      <c r="F688" s="168">
        <f>IF(F$2=$A688,Data!C261,0)</f>
        <v>0</v>
      </c>
      <c r="G688" s="168">
        <f>IF(G$2=$A688,Data!D261,0)</f>
        <v>0</v>
      </c>
      <c r="H688" s="168">
        <f>IF(H$2=$A688,Data!E261,0)</f>
        <v>0</v>
      </c>
      <c r="I688" s="168">
        <f>IF(I$2=$A688,Data!F261,0)</f>
        <v>0</v>
      </c>
      <c r="J688" s="168">
        <f>IF(J$2=$A688,Data!G261,0)</f>
        <v>0</v>
      </c>
      <c r="K688" s="168">
        <f>IF(K$2=$A688,Data!H261,0)</f>
        <v>0</v>
      </c>
      <c r="L688" s="168">
        <f>IF(L$2=$A688,Data!I261,0)</f>
        <v>0</v>
      </c>
      <c r="M688" s="168">
        <f>IF(M$2=$A688,Data!J261,0)</f>
        <v>0</v>
      </c>
      <c r="N688" s="168">
        <f>IF(N$2=$A688,Data!K261,0)</f>
        <v>0</v>
      </c>
      <c r="O688" s="168">
        <f>IF(O$2=$A688,Data!L261,0)</f>
        <v>0</v>
      </c>
      <c r="P688" s="168">
        <f>IF(P$2=$A688,Data!M261,0)</f>
        <v>0</v>
      </c>
      <c r="Q688" s="168">
        <f>IF(Q$2=$A688,Data!N261,0)</f>
        <v>0</v>
      </c>
      <c r="R688" s="169">
        <f>IF(R$2=$A688,Data!O261,0)</f>
        <v>0</v>
      </c>
      <c r="S688" s="169">
        <f>IF(S$2=$A688,Data!P261,0)</f>
        <v>0</v>
      </c>
      <c r="T688" s="169">
        <f>IF(T$2=$A688,Data!Q261,0)</f>
        <v>0</v>
      </c>
      <c r="U688" s="169">
        <f>IF(U$2=$A688,Data!R261,0)</f>
        <v>0</v>
      </c>
      <c r="V688" s="169">
        <f>IF(V$2=$A688,Data!S261,0)</f>
        <v>0</v>
      </c>
      <c r="W688" s="169">
        <f>IF(W$2=$A688,Data!T261,0)</f>
        <v>0</v>
      </c>
      <c r="X688" s="169">
        <f>IF(X$2=$A688,Data!U261,0)</f>
        <v>0</v>
      </c>
      <c r="Y688" s="169">
        <f>IF(Y$2=$A688,Data!V261,0)</f>
        <v>0</v>
      </c>
      <c r="Z688" s="169">
        <f>IF(Z$2=$A688,Data!W261,0)</f>
        <v>0</v>
      </c>
      <c r="AA688" s="169">
        <f>IF(AA$2=$A688,Data!X261,0)</f>
        <v>0</v>
      </c>
      <c r="AB688" s="169">
        <f>IF(AB$2=$A688,Data!Y261,0)</f>
        <v>0</v>
      </c>
      <c r="AC688" s="169">
        <f>IF(AC$2=$A688,Data!Z261,0)</f>
        <v>0</v>
      </c>
      <c r="AD688" s="170">
        <f>IF(AD$2=$A688,Data!AA261,0)</f>
        <v>0</v>
      </c>
      <c r="AE688" s="171">
        <f>IF(AE$2=$A688,Data!AB261,0)</f>
        <v>0</v>
      </c>
      <c r="AF688" s="170">
        <f>IF(AF$2=$A688,Data!AC261,0)</f>
        <v>0</v>
      </c>
      <c r="AG688" s="171">
        <f>IF(AG$2=$A688,Data!AD261,0)</f>
        <v>0</v>
      </c>
      <c r="AH688" s="170">
        <f>IF(AH$2=$A688,Data!AE261,0)</f>
        <v>0</v>
      </c>
      <c r="AI688" s="171">
        <f>IF(AI$2=$A688,Data!AF261,0)</f>
        <v>0</v>
      </c>
      <c r="AJ688" s="170">
        <f>IF(AJ$2=$A688,Data!AG261,0)</f>
        <v>0</v>
      </c>
      <c r="AK688" s="171">
        <f>IF(AK$2=$A688,Data!AH261,0)</f>
        <v>0</v>
      </c>
      <c r="AL688" s="170">
        <f>IF(AL$2=$A688,Data!AI261,0)</f>
        <v>0</v>
      </c>
      <c r="AM688" t="str">
        <f t="shared" si="20"/>
        <v>BA</v>
      </c>
      <c r="AN688" t="e">
        <f>+INDEX(Validation!$D$4:$D$250,MATCH(Merge!B688,Validation!$E$4:$E$250,0))</f>
        <v>#N/A</v>
      </c>
      <c r="AO688" s="172">
        <f t="shared" si="21"/>
        <v>0</v>
      </c>
    </row>
    <row r="689" spans="1:41" ht="15" x14ac:dyDescent="0.25">
      <c r="A689">
        <f>Inputs!$H$12</f>
        <v>2</v>
      </c>
      <c r="B689" t="str">
        <f>Inputs!$D$4</f>
        <v>Select Agency…</v>
      </c>
      <c r="C689" s="166" t="str">
        <f>Inputs!$I$6</f>
        <v>(insert code)</v>
      </c>
      <c r="D689" t="str">
        <f>IFERROR(INDEX(Inputs!$I$11:$I$19,MATCH(A689,Inputs!$H$11:$H$19)),"")</f>
        <v>(insert code)</v>
      </c>
      <c r="E689" t="s">
        <v>902</v>
      </c>
      <c r="F689" s="168">
        <f>IF(F$2=$A689,Data!C262,0)</f>
        <v>0</v>
      </c>
      <c r="G689" s="168">
        <f>IF(G$2=$A689,Data!D262,0)</f>
        <v>0</v>
      </c>
      <c r="H689" s="168">
        <f>IF(H$2=$A689,Data!E262,0)</f>
        <v>0</v>
      </c>
      <c r="I689" s="168">
        <f>IF(I$2=$A689,Data!F262,0)</f>
        <v>0</v>
      </c>
      <c r="J689" s="168">
        <f>IF(J$2=$A689,Data!G262,0)</f>
        <v>0</v>
      </c>
      <c r="K689" s="168">
        <f>IF(K$2=$A689,Data!H262,0)</f>
        <v>0</v>
      </c>
      <c r="L689" s="168">
        <f>IF(L$2=$A689,Data!I262,0)</f>
        <v>0</v>
      </c>
      <c r="M689" s="168">
        <f>IF(M$2=$A689,Data!J262,0)</f>
        <v>0</v>
      </c>
      <c r="N689" s="168">
        <f>IF(N$2=$A689,Data!K262,0)</f>
        <v>0</v>
      </c>
      <c r="O689" s="168">
        <f>IF(O$2=$A689,Data!L262,0)</f>
        <v>0</v>
      </c>
      <c r="P689" s="168">
        <f>IF(P$2=$A689,Data!M262,0)</f>
        <v>0</v>
      </c>
      <c r="Q689" s="168">
        <f>IF(Q$2=$A689,Data!N262,0)</f>
        <v>0</v>
      </c>
      <c r="R689" s="169">
        <f>IF(R$2=$A689,Data!O262,0)</f>
        <v>0</v>
      </c>
      <c r="S689" s="169">
        <f>IF(S$2=$A689,Data!P262,0)</f>
        <v>0</v>
      </c>
      <c r="T689" s="169">
        <f>IF(T$2=$A689,Data!Q262,0)</f>
        <v>0</v>
      </c>
      <c r="U689" s="169">
        <f>IF(U$2=$A689,Data!R262,0)</f>
        <v>0</v>
      </c>
      <c r="V689" s="169">
        <f>IF(V$2=$A689,Data!S262,0)</f>
        <v>0</v>
      </c>
      <c r="W689" s="169">
        <f>IF(W$2=$A689,Data!T262,0)</f>
        <v>0</v>
      </c>
      <c r="X689" s="169">
        <f>IF(X$2=$A689,Data!U262,0)</f>
        <v>0</v>
      </c>
      <c r="Y689" s="169">
        <f>IF(Y$2=$A689,Data!V262,0)</f>
        <v>0</v>
      </c>
      <c r="Z689" s="169">
        <f>IF(Z$2=$A689,Data!W262,0)</f>
        <v>0</v>
      </c>
      <c r="AA689" s="169">
        <f>IF(AA$2=$A689,Data!X262,0)</f>
        <v>0</v>
      </c>
      <c r="AB689" s="169">
        <f>IF(AB$2=$A689,Data!Y262,0)</f>
        <v>0</v>
      </c>
      <c r="AC689" s="169">
        <f>IF(AC$2=$A689,Data!Z262,0)</f>
        <v>0</v>
      </c>
      <c r="AD689" s="170">
        <f>IF(AD$2=$A689,Data!AA262,0)</f>
        <v>0</v>
      </c>
      <c r="AE689" s="171">
        <f>IF(AE$2=$A689,Data!AB262,0)</f>
        <v>0</v>
      </c>
      <c r="AF689" s="170">
        <f>IF(AF$2=$A689,Data!AC262,0)</f>
        <v>0</v>
      </c>
      <c r="AG689" s="171">
        <f>IF(AG$2=$A689,Data!AD262,0)</f>
        <v>0</v>
      </c>
      <c r="AH689" s="170">
        <f>IF(AH$2=$A689,Data!AE262,0)</f>
        <v>0</v>
      </c>
      <c r="AI689" s="171">
        <f>IF(AI$2=$A689,Data!AF262,0)</f>
        <v>0</v>
      </c>
      <c r="AJ689" s="170">
        <f>IF(AJ$2=$A689,Data!AG262,0)</f>
        <v>0</v>
      </c>
      <c r="AK689" s="171">
        <f>IF(AK$2=$A689,Data!AH262,0)</f>
        <v>0</v>
      </c>
      <c r="AL689" s="170">
        <f>IF(AL$2=$A689,Data!AI262,0)</f>
        <v>0</v>
      </c>
      <c r="AM689" t="str">
        <f t="shared" si="20"/>
        <v>BA</v>
      </c>
      <c r="AN689" t="e">
        <f>+INDEX(Validation!$D$4:$D$250,MATCH(Merge!B689,Validation!$E$4:$E$250,0))</f>
        <v>#N/A</v>
      </c>
      <c r="AO689" s="172">
        <f t="shared" si="21"/>
        <v>0</v>
      </c>
    </row>
    <row r="690" spans="1:41" ht="15" x14ac:dyDescent="0.25">
      <c r="A690">
        <f>Inputs!$H$12</f>
        <v>2</v>
      </c>
      <c r="B690" t="str">
        <f>Inputs!$D$4</f>
        <v>Select Agency…</v>
      </c>
      <c r="C690" s="166" t="str">
        <f>Inputs!$I$6</f>
        <v>(insert code)</v>
      </c>
      <c r="D690" t="str">
        <f>IFERROR(INDEX(Inputs!$I$11:$I$19,MATCH(A690,Inputs!$H$11:$H$19)),"")</f>
        <v>(insert code)</v>
      </c>
      <c r="E690" t="s">
        <v>902</v>
      </c>
      <c r="F690" s="168">
        <f>IF(F$2=$A690,Data!C263,0)</f>
        <v>0</v>
      </c>
      <c r="G690" s="168">
        <f>IF(G$2=$A690,Data!D263,0)</f>
        <v>0</v>
      </c>
      <c r="H690" s="168">
        <f>IF(H$2=$A690,Data!E263,0)</f>
        <v>0</v>
      </c>
      <c r="I690" s="168">
        <f>IF(I$2=$A690,Data!F263,0)</f>
        <v>0</v>
      </c>
      <c r="J690" s="168">
        <f>IF(J$2=$A690,Data!G263,0)</f>
        <v>0</v>
      </c>
      <c r="K690" s="168">
        <f>IF(K$2=$A690,Data!H263,0)</f>
        <v>0</v>
      </c>
      <c r="L690" s="168">
        <f>IF(L$2=$A690,Data!I263,0)</f>
        <v>0</v>
      </c>
      <c r="M690" s="168">
        <f>IF(M$2=$A690,Data!J263,0)</f>
        <v>0</v>
      </c>
      <c r="N690" s="168">
        <f>IF(N$2=$A690,Data!K263,0)</f>
        <v>0</v>
      </c>
      <c r="O690" s="168">
        <f>IF(O$2=$A690,Data!L263,0)</f>
        <v>0</v>
      </c>
      <c r="P690" s="168">
        <f>IF(P$2=$A690,Data!M263,0)</f>
        <v>0</v>
      </c>
      <c r="Q690" s="168">
        <f>IF(Q$2=$A690,Data!N263,0)</f>
        <v>0</v>
      </c>
      <c r="R690" s="169">
        <f>IF(R$2=$A690,Data!O263,0)</f>
        <v>0</v>
      </c>
      <c r="S690" s="169">
        <f>IF(S$2=$A690,Data!P263,0)</f>
        <v>0</v>
      </c>
      <c r="T690" s="169">
        <f>IF(T$2=$A690,Data!Q263,0)</f>
        <v>0</v>
      </c>
      <c r="U690" s="169">
        <f>IF(U$2=$A690,Data!R263,0)</f>
        <v>0</v>
      </c>
      <c r="V690" s="169">
        <f>IF(V$2=$A690,Data!S263,0)</f>
        <v>0</v>
      </c>
      <c r="W690" s="169">
        <f>IF(W$2=$A690,Data!T263,0)</f>
        <v>0</v>
      </c>
      <c r="X690" s="169">
        <f>IF(X$2=$A690,Data!U263,0)</f>
        <v>0</v>
      </c>
      <c r="Y690" s="169">
        <f>IF(Y$2=$A690,Data!V263,0)</f>
        <v>0</v>
      </c>
      <c r="Z690" s="169">
        <f>IF(Z$2=$A690,Data!W263,0)</f>
        <v>0</v>
      </c>
      <c r="AA690" s="169">
        <f>IF(AA$2=$A690,Data!X263,0)</f>
        <v>0</v>
      </c>
      <c r="AB690" s="169">
        <f>IF(AB$2=$A690,Data!Y263,0)</f>
        <v>0</v>
      </c>
      <c r="AC690" s="169">
        <f>IF(AC$2=$A690,Data!Z263,0)</f>
        <v>0</v>
      </c>
      <c r="AD690" s="170">
        <f>IF(AD$2=$A690,Data!AA263,0)</f>
        <v>0</v>
      </c>
      <c r="AE690" s="171">
        <f>IF(AE$2=$A690,Data!AB263,0)</f>
        <v>0</v>
      </c>
      <c r="AF690" s="170">
        <f>IF(AF$2=$A690,Data!AC263,0)</f>
        <v>0</v>
      </c>
      <c r="AG690" s="171">
        <f>IF(AG$2=$A690,Data!AD263,0)</f>
        <v>0</v>
      </c>
      <c r="AH690" s="170">
        <f>IF(AH$2=$A690,Data!AE263,0)</f>
        <v>0</v>
      </c>
      <c r="AI690" s="171">
        <f>IF(AI$2=$A690,Data!AF263,0)</f>
        <v>0</v>
      </c>
      <c r="AJ690" s="170">
        <f>IF(AJ$2=$A690,Data!AG263,0)</f>
        <v>0</v>
      </c>
      <c r="AK690" s="171">
        <f>IF(AK$2=$A690,Data!AH263,0)</f>
        <v>0</v>
      </c>
      <c r="AL690" s="170">
        <f>IF(AL$2=$A690,Data!AI263,0)</f>
        <v>0</v>
      </c>
      <c r="AM690" t="str">
        <f t="shared" si="20"/>
        <v>BA</v>
      </c>
      <c r="AN690" t="e">
        <f>+INDEX(Validation!$D$4:$D$250,MATCH(Merge!B690,Validation!$E$4:$E$250,0))</f>
        <v>#N/A</v>
      </c>
      <c r="AO690" s="172">
        <f t="shared" si="21"/>
        <v>0</v>
      </c>
    </row>
    <row r="691" spans="1:41" ht="15" x14ac:dyDescent="0.25">
      <c r="A691">
        <f>Inputs!$H$12</f>
        <v>2</v>
      </c>
      <c r="B691" t="str">
        <f>Inputs!$D$4</f>
        <v>Select Agency…</v>
      </c>
      <c r="C691" s="166" t="str">
        <f>Inputs!$I$6</f>
        <v>(insert code)</v>
      </c>
      <c r="D691" t="str">
        <f>IFERROR(INDEX(Inputs!$I$11:$I$19,MATCH(A691,Inputs!$H$11:$H$19)),"")</f>
        <v>(insert code)</v>
      </c>
      <c r="E691" t="s">
        <v>902</v>
      </c>
      <c r="F691" s="168">
        <f>IF(F$2=$A691,Data!C264,0)</f>
        <v>0</v>
      </c>
      <c r="G691" s="168">
        <f>IF(G$2=$A691,Data!D264,0)</f>
        <v>0</v>
      </c>
      <c r="H691" s="168">
        <f>IF(H$2=$A691,Data!E264,0)</f>
        <v>0</v>
      </c>
      <c r="I691" s="168">
        <f>IF(I$2=$A691,Data!F264,0)</f>
        <v>0</v>
      </c>
      <c r="J691" s="168">
        <f>IF(J$2=$A691,Data!G264,0)</f>
        <v>0</v>
      </c>
      <c r="K691" s="168">
        <f>IF(K$2=$A691,Data!H264,0)</f>
        <v>0</v>
      </c>
      <c r="L691" s="168">
        <f>IF(L$2=$A691,Data!I264,0)</f>
        <v>0</v>
      </c>
      <c r="M691" s="168">
        <f>IF(M$2=$A691,Data!J264,0)</f>
        <v>0</v>
      </c>
      <c r="N691" s="168">
        <f>IF(N$2=$A691,Data!K264,0)</f>
        <v>0</v>
      </c>
      <c r="O691" s="168">
        <f>IF(O$2=$A691,Data!L264,0)</f>
        <v>0</v>
      </c>
      <c r="P691" s="168">
        <f>IF(P$2=$A691,Data!M264,0)</f>
        <v>0</v>
      </c>
      <c r="Q691" s="168">
        <f>IF(Q$2=$A691,Data!N264,0)</f>
        <v>0</v>
      </c>
      <c r="R691" s="169">
        <f>IF(R$2=$A691,Data!O264,0)</f>
        <v>0</v>
      </c>
      <c r="S691" s="169">
        <f>IF(S$2=$A691,Data!P264,0)</f>
        <v>0</v>
      </c>
      <c r="T691" s="169">
        <f>IF(T$2=$A691,Data!Q264,0)</f>
        <v>0</v>
      </c>
      <c r="U691" s="169">
        <f>IF(U$2=$A691,Data!R264,0)</f>
        <v>0</v>
      </c>
      <c r="V691" s="169">
        <f>IF(V$2=$A691,Data!S264,0)</f>
        <v>0</v>
      </c>
      <c r="W691" s="169">
        <f>IF(W$2=$A691,Data!T264,0)</f>
        <v>0</v>
      </c>
      <c r="X691" s="169">
        <f>IF(X$2=$A691,Data!U264,0)</f>
        <v>0</v>
      </c>
      <c r="Y691" s="169">
        <f>IF(Y$2=$A691,Data!V264,0)</f>
        <v>0</v>
      </c>
      <c r="Z691" s="169">
        <f>IF(Z$2=$A691,Data!W264,0)</f>
        <v>0</v>
      </c>
      <c r="AA691" s="169">
        <f>IF(AA$2=$A691,Data!X264,0)</f>
        <v>0</v>
      </c>
      <c r="AB691" s="169">
        <f>IF(AB$2=$A691,Data!Y264,0)</f>
        <v>0</v>
      </c>
      <c r="AC691" s="169">
        <f>IF(AC$2=$A691,Data!Z264,0)</f>
        <v>0</v>
      </c>
      <c r="AD691" s="170">
        <f>IF(AD$2=$A691,Data!AA264,0)</f>
        <v>0</v>
      </c>
      <c r="AE691" s="171">
        <f>IF(AE$2=$A691,Data!AB264,0)</f>
        <v>0</v>
      </c>
      <c r="AF691" s="170">
        <f>IF(AF$2=$A691,Data!AC264,0)</f>
        <v>0</v>
      </c>
      <c r="AG691" s="171">
        <f>IF(AG$2=$A691,Data!AD264,0)</f>
        <v>0</v>
      </c>
      <c r="AH691" s="170">
        <f>IF(AH$2=$A691,Data!AE264,0)</f>
        <v>0</v>
      </c>
      <c r="AI691" s="171">
        <f>IF(AI$2=$A691,Data!AF264,0)</f>
        <v>0</v>
      </c>
      <c r="AJ691" s="170">
        <f>IF(AJ$2=$A691,Data!AG264,0)</f>
        <v>0</v>
      </c>
      <c r="AK691" s="171">
        <f>IF(AK$2=$A691,Data!AH264,0)</f>
        <v>0</v>
      </c>
      <c r="AL691" s="170">
        <f>IF(AL$2=$A691,Data!AI264,0)</f>
        <v>0</v>
      </c>
      <c r="AM691" t="str">
        <f t="shared" si="20"/>
        <v>BA</v>
      </c>
      <c r="AN691" t="e">
        <f>+INDEX(Validation!$D$4:$D$250,MATCH(Merge!B691,Validation!$E$4:$E$250,0))</f>
        <v>#N/A</v>
      </c>
      <c r="AO691" s="172">
        <f t="shared" si="21"/>
        <v>0</v>
      </c>
    </row>
    <row r="692" spans="1:41" ht="15" x14ac:dyDescent="0.25">
      <c r="A692">
        <f>Inputs!$H$12</f>
        <v>2</v>
      </c>
      <c r="B692" t="str">
        <f>Inputs!$D$4</f>
        <v>Select Agency…</v>
      </c>
      <c r="C692" s="166" t="str">
        <f>Inputs!$I$6</f>
        <v>(insert code)</v>
      </c>
      <c r="D692" t="str">
        <f>IFERROR(INDEX(Inputs!$I$11:$I$19,MATCH(A692,Inputs!$H$11:$H$19)),"")</f>
        <v>(insert code)</v>
      </c>
      <c r="E692" t="s">
        <v>902</v>
      </c>
      <c r="F692" s="168">
        <f>IF(F$2=$A692,Data!C265,0)</f>
        <v>0</v>
      </c>
      <c r="G692" s="168">
        <f>IF(G$2=$A692,Data!D265,0)</f>
        <v>0</v>
      </c>
      <c r="H692" s="168">
        <f>IF(H$2=$A692,Data!E265,0)</f>
        <v>0</v>
      </c>
      <c r="I692" s="168">
        <f>IF(I$2=$A692,Data!F265,0)</f>
        <v>0</v>
      </c>
      <c r="J692" s="168">
        <f>IF(J$2=$A692,Data!G265,0)</f>
        <v>0</v>
      </c>
      <c r="K692" s="168">
        <f>IF(K$2=$A692,Data!H265,0)</f>
        <v>0</v>
      </c>
      <c r="L692" s="168">
        <f>IF(L$2=$A692,Data!I265,0)</f>
        <v>0</v>
      </c>
      <c r="M692" s="168">
        <f>IF(M$2=$A692,Data!J265,0)</f>
        <v>0</v>
      </c>
      <c r="N692" s="168">
        <f>IF(N$2=$A692,Data!K265,0)</f>
        <v>0</v>
      </c>
      <c r="O692" s="168">
        <f>IF(O$2=$A692,Data!L265,0)</f>
        <v>0</v>
      </c>
      <c r="P692" s="168">
        <f>IF(P$2=$A692,Data!M265,0)</f>
        <v>0</v>
      </c>
      <c r="Q692" s="168">
        <f>IF(Q$2=$A692,Data!N265,0)</f>
        <v>0</v>
      </c>
      <c r="R692" s="169">
        <f>IF(R$2=$A692,Data!O265,0)</f>
        <v>0</v>
      </c>
      <c r="S692" s="169">
        <f>IF(S$2=$A692,Data!P265,0)</f>
        <v>0</v>
      </c>
      <c r="T692" s="169">
        <f>IF(T$2=$A692,Data!Q265,0)</f>
        <v>0</v>
      </c>
      <c r="U692" s="169">
        <f>IF(U$2=$A692,Data!R265,0)</f>
        <v>0</v>
      </c>
      <c r="V692" s="169">
        <f>IF(V$2=$A692,Data!S265,0)</f>
        <v>0</v>
      </c>
      <c r="W692" s="169">
        <f>IF(W$2=$A692,Data!T265,0)</f>
        <v>0</v>
      </c>
      <c r="X692" s="169">
        <f>IF(X$2=$A692,Data!U265,0)</f>
        <v>0</v>
      </c>
      <c r="Y692" s="169">
        <f>IF(Y$2=$A692,Data!V265,0)</f>
        <v>0</v>
      </c>
      <c r="Z692" s="169">
        <f>IF(Z$2=$A692,Data!W265,0)</f>
        <v>0</v>
      </c>
      <c r="AA692" s="169">
        <f>IF(AA$2=$A692,Data!X265,0)</f>
        <v>0</v>
      </c>
      <c r="AB692" s="169">
        <f>IF(AB$2=$A692,Data!Y265,0)</f>
        <v>0</v>
      </c>
      <c r="AC692" s="169">
        <f>IF(AC$2=$A692,Data!Z265,0)</f>
        <v>0</v>
      </c>
      <c r="AD692" s="170">
        <f>IF(AD$2=$A692,Data!AA265,0)</f>
        <v>0</v>
      </c>
      <c r="AE692" s="171">
        <f>IF(AE$2=$A692,Data!AB265,0)</f>
        <v>0</v>
      </c>
      <c r="AF692" s="170">
        <f>IF(AF$2=$A692,Data!AC265,0)</f>
        <v>0</v>
      </c>
      <c r="AG692" s="171">
        <f>IF(AG$2=$A692,Data!AD265,0)</f>
        <v>0</v>
      </c>
      <c r="AH692" s="170">
        <f>IF(AH$2=$A692,Data!AE265,0)</f>
        <v>0</v>
      </c>
      <c r="AI692" s="171">
        <f>IF(AI$2=$A692,Data!AF265,0)</f>
        <v>0</v>
      </c>
      <c r="AJ692" s="170">
        <f>IF(AJ$2=$A692,Data!AG265,0)</f>
        <v>0</v>
      </c>
      <c r="AK692" s="171">
        <f>IF(AK$2=$A692,Data!AH265,0)</f>
        <v>0</v>
      </c>
      <c r="AL692" s="170">
        <f>IF(AL$2=$A692,Data!AI265,0)</f>
        <v>0</v>
      </c>
      <c r="AM692" t="str">
        <f t="shared" si="20"/>
        <v>BA</v>
      </c>
      <c r="AN692" t="e">
        <f>+INDEX(Validation!$D$4:$D$250,MATCH(Merge!B692,Validation!$E$4:$E$250,0))</f>
        <v>#N/A</v>
      </c>
      <c r="AO692" s="172">
        <f t="shared" si="21"/>
        <v>0</v>
      </c>
    </row>
    <row r="693" spans="1:41" ht="15" x14ac:dyDescent="0.25">
      <c r="A693">
        <f>Inputs!$H$12</f>
        <v>2</v>
      </c>
      <c r="B693" t="str">
        <f>Inputs!$D$4</f>
        <v>Select Agency…</v>
      </c>
      <c r="C693" s="166" t="str">
        <f>Inputs!$I$6</f>
        <v>(insert code)</v>
      </c>
      <c r="D693" t="str">
        <f>IFERROR(INDEX(Inputs!$I$11:$I$19,MATCH(A693,Inputs!$H$11:$H$19)),"")</f>
        <v>(insert code)</v>
      </c>
      <c r="E693" t="s">
        <v>902</v>
      </c>
      <c r="F693" s="168">
        <f>IF(F$2=$A693,Data!C266,0)</f>
        <v>0</v>
      </c>
      <c r="G693" s="168">
        <f>IF(G$2=$A693,Data!D266,0)</f>
        <v>0</v>
      </c>
      <c r="H693" s="168">
        <f>IF(H$2=$A693,Data!E266,0)</f>
        <v>0</v>
      </c>
      <c r="I693" s="168">
        <f>IF(I$2=$A693,Data!F266,0)</f>
        <v>0</v>
      </c>
      <c r="J693" s="168">
        <f>IF(J$2=$A693,Data!G266,0)</f>
        <v>0</v>
      </c>
      <c r="K693" s="168">
        <f>IF(K$2=$A693,Data!H266,0)</f>
        <v>0</v>
      </c>
      <c r="L693" s="168">
        <f>IF(L$2=$A693,Data!I266,0)</f>
        <v>0</v>
      </c>
      <c r="M693" s="168">
        <f>IF(M$2=$A693,Data!J266,0)</f>
        <v>0</v>
      </c>
      <c r="N693" s="168">
        <f>IF(N$2=$A693,Data!K266,0)</f>
        <v>0</v>
      </c>
      <c r="O693" s="168">
        <f>IF(O$2=$A693,Data!L266,0)</f>
        <v>0</v>
      </c>
      <c r="P693" s="168">
        <f>IF(P$2=$A693,Data!M266,0)</f>
        <v>0</v>
      </c>
      <c r="Q693" s="168">
        <f>IF(Q$2=$A693,Data!N266,0)</f>
        <v>0</v>
      </c>
      <c r="R693" s="169">
        <f>IF(R$2=$A693,Data!O266,0)</f>
        <v>0</v>
      </c>
      <c r="S693" s="169">
        <f>IF(S$2=$A693,Data!P266,0)</f>
        <v>0</v>
      </c>
      <c r="T693" s="169">
        <f>IF(T$2=$A693,Data!Q266,0)</f>
        <v>0</v>
      </c>
      <c r="U693" s="169">
        <f>IF(U$2=$A693,Data!R266,0)</f>
        <v>0</v>
      </c>
      <c r="V693" s="169">
        <f>IF(V$2=$A693,Data!S266,0)</f>
        <v>0</v>
      </c>
      <c r="W693" s="169">
        <f>IF(W$2=$A693,Data!T266,0)</f>
        <v>0</v>
      </c>
      <c r="X693" s="169">
        <f>IF(X$2=$A693,Data!U266,0)</f>
        <v>0</v>
      </c>
      <c r="Y693" s="169">
        <f>IF(Y$2=$A693,Data!V266,0)</f>
        <v>0</v>
      </c>
      <c r="Z693" s="169">
        <f>IF(Z$2=$A693,Data!W266,0)</f>
        <v>0</v>
      </c>
      <c r="AA693" s="169">
        <f>IF(AA$2=$A693,Data!X266,0)</f>
        <v>0</v>
      </c>
      <c r="AB693" s="169">
        <f>IF(AB$2=$A693,Data!Y266,0)</f>
        <v>0</v>
      </c>
      <c r="AC693" s="169">
        <f>IF(AC$2=$A693,Data!Z266,0)</f>
        <v>0</v>
      </c>
      <c r="AD693" s="170">
        <f>IF(AD$2=$A693,Data!AA266,0)</f>
        <v>0</v>
      </c>
      <c r="AE693" s="171">
        <f>IF(AE$2=$A693,Data!AB266,0)</f>
        <v>0</v>
      </c>
      <c r="AF693" s="170">
        <f>IF(AF$2=$A693,Data!AC266,0)</f>
        <v>0</v>
      </c>
      <c r="AG693" s="171">
        <f>IF(AG$2=$A693,Data!AD266,0)</f>
        <v>0</v>
      </c>
      <c r="AH693" s="170">
        <f>IF(AH$2=$A693,Data!AE266,0)</f>
        <v>0</v>
      </c>
      <c r="AI693" s="171">
        <f>IF(AI$2=$A693,Data!AF266,0)</f>
        <v>0</v>
      </c>
      <c r="AJ693" s="170">
        <f>IF(AJ$2=$A693,Data!AG266,0)</f>
        <v>0</v>
      </c>
      <c r="AK693" s="171">
        <f>IF(AK$2=$A693,Data!AH266,0)</f>
        <v>0</v>
      </c>
      <c r="AL693" s="170">
        <f>IF(AL$2=$A693,Data!AI266,0)</f>
        <v>0</v>
      </c>
      <c r="AM693" t="str">
        <f t="shared" si="20"/>
        <v>BA</v>
      </c>
      <c r="AN693" t="e">
        <f>+INDEX(Validation!$D$4:$D$250,MATCH(Merge!B693,Validation!$E$4:$E$250,0))</f>
        <v>#N/A</v>
      </c>
      <c r="AO693" s="172">
        <f t="shared" si="21"/>
        <v>0</v>
      </c>
    </row>
    <row r="694" spans="1:41" ht="15" x14ac:dyDescent="0.25">
      <c r="A694">
        <f>Inputs!$H$12</f>
        <v>2</v>
      </c>
      <c r="B694" t="str">
        <f>Inputs!$D$4</f>
        <v>Select Agency…</v>
      </c>
      <c r="C694" s="166" t="str">
        <f>Inputs!$I$6</f>
        <v>(insert code)</v>
      </c>
      <c r="D694" t="str">
        <f>IFERROR(INDEX(Inputs!$I$11:$I$19,MATCH(A694,Inputs!$H$11:$H$19)),"")</f>
        <v>(insert code)</v>
      </c>
      <c r="E694" t="s">
        <v>902</v>
      </c>
      <c r="F694" s="168">
        <f>IF(F$2=$A694,Data!C267,0)</f>
        <v>0</v>
      </c>
      <c r="G694" s="168">
        <f>IF(G$2=$A694,Data!D267,0)</f>
        <v>0</v>
      </c>
      <c r="H694" s="168">
        <f>IF(H$2=$A694,Data!E267,0)</f>
        <v>0</v>
      </c>
      <c r="I694" s="168">
        <f>IF(I$2=$A694,Data!F267,0)</f>
        <v>0</v>
      </c>
      <c r="J694" s="168">
        <f>IF(J$2=$A694,Data!G267,0)</f>
        <v>0</v>
      </c>
      <c r="K694" s="168">
        <f>IF(K$2=$A694,Data!H267,0)</f>
        <v>0</v>
      </c>
      <c r="L694" s="168">
        <f>IF(L$2=$A694,Data!I267,0)</f>
        <v>0</v>
      </c>
      <c r="M694" s="168">
        <f>IF(M$2=$A694,Data!J267,0)</f>
        <v>0</v>
      </c>
      <c r="N694" s="168">
        <f>IF(N$2=$A694,Data!K267,0)</f>
        <v>0</v>
      </c>
      <c r="O694" s="168">
        <f>IF(O$2=$A694,Data!L267,0)</f>
        <v>0</v>
      </c>
      <c r="P694" s="168">
        <f>IF(P$2=$A694,Data!M267,0)</f>
        <v>0</v>
      </c>
      <c r="Q694" s="168">
        <f>IF(Q$2=$A694,Data!N267,0)</f>
        <v>0</v>
      </c>
      <c r="R694" s="169">
        <f>IF(R$2=$A694,Data!O267,0)</f>
        <v>0</v>
      </c>
      <c r="S694" s="169">
        <f>IF(S$2=$A694,Data!P267,0)</f>
        <v>0</v>
      </c>
      <c r="T694" s="169">
        <f>IF(T$2=$A694,Data!Q267,0)</f>
        <v>0</v>
      </c>
      <c r="U694" s="169">
        <f>IF(U$2=$A694,Data!R267,0)</f>
        <v>0</v>
      </c>
      <c r="V694" s="169">
        <f>IF(V$2=$A694,Data!S267,0)</f>
        <v>0</v>
      </c>
      <c r="W694" s="169">
        <f>IF(W$2=$A694,Data!T267,0)</f>
        <v>0</v>
      </c>
      <c r="X694" s="169">
        <f>IF(X$2=$A694,Data!U267,0)</f>
        <v>0</v>
      </c>
      <c r="Y694" s="169">
        <f>IF(Y$2=$A694,Data!V267,0)</f>
        <v>0</v>
      </c>
      <c r="Z694" s="169">
        <f>IF(Z$2=$A694,Data!W267,0)</f>
        <v>0</v>
      </c>
      <c r="AA694" s="169">
        <f>IF(AA$2=$A694,Data!X267,0)</f>
        <v>0</v>
      </c>
      <c r="AB694" s="169">
        <f>IF(AB$2=$A694,Data!Y267,0)</f>
        <v>0</v>
      </c>
      <c r="AC694" s="169">
        <f>IF(AC$2=$A694,Data!Z267,0)</f>
        <v>0</v>
      </c>
      <c r="AD694" s="170">
        <f>IF(AD$2=$A694,Data!AA267,0)</f>
        <v>0</v>
      </c>
      <c r="AE694" s="171">
        <f>IF(AE$2=$A694,Data!AB267,0)</f>
        <v>0</v>
      </c>
      <c r="AF694" s="170">
        <f>IF(AF$2=$A694,Data!AC267,0)</f>
        <v>0</v>
      </c>
      <c r="AG694" s="171">
        <f>IF(AG$2=$A694,Data!AD267,0)</f>
        <v>0</v>
      </c>
      <c r="AH694" s="170">
        <f>IF(AH$2=$A694,Data!AE267,0)</f>
        <v>0</v>
      </c>
      <c r="AI694" s="171">
        <f>IF(AI$2=$A694,Data!AF267,0)</f>
        <v>0</v>
      </c>
      <c r="AJ694" s="170">
        <f>IF(AJ$2=$A694,Data!AG267,0)</f>
        <v>0</v>
      </c>
      <c r="AK694" s="171">
        <f>IF(AK$2=$A694,Data!AH267,0)</f>
        <v>0</v>
      </c>
      <c r="AL694" s="170">
        <f>IF(AL$2=$A694,Data!AI267,0)</f>
        <v>0</v>
      </c>
      <c r="AM694" t="str">
        <f t="shared" si="20"/>
        <v>BA</v>
      </c>
      <c r="AN694" t="e">
        <f>+INDEX(Validation!$D$4:$D$250,MATCH(Merge!B694,Validation!$E$4:$E$250,0))</f>
        <v>#N/A</v>
      </c>
      <c r="AO694" s="172">
        <f t="shared" si="21"/>
        <v>0</v>
      </c>
    </row>
    <row r="695" spans="1:41" ht="15" x14ac:dyDescent="0.25">
      <c r="A695">
        <f>Inputs!$H$12</f>
        <v>2</v>
      </c>
      <c r="B695" t="str">
        <f>Inputs!$D$4</f>
        <v>Select Agency…</v>
      </c>
      <c r="C695" s="166" t="str">
        <f>Inputs!$I$6</f>
        <v>(insert code)</v>
      </c>
      <c r="D695" t="str">
        <f>IFERROR(INDEX(Inputs!$I$11:$I$19,MATCH(A695,Inputs!$H$11:$H$19)),"")</f>
        <v>(insert code)</v>
      </c>
      <c r="E695" t="s">
        <v>902</v>
      </c>
      <c r="F695" s="168">
        <f>IF(F$2=$A695,Data!C268,0)</f>
        <v>0</v>
      </c>
      <c r="G695" s="168">
        <f>IF(G$2=$A695,Data!D268,0)</f>
        <v>0</v>
      </c>
      <c r="H695" s="168">
        <f>IF(H$2=$A695,Data!E268,0)</f>
        <v>0</v>
      </c>
      <c r="I695" s="168">
        <f>IF(I$2=$A695,Data!F268,0)</f>
        <v>0</v>
      </c>
      <c r="J695" s="168">
        <f>IF(J$2=$A695,Data!G268,0)</f>
        <v>0</v>
      </c>
      <c r="K695" s="168">
        <f>IF(K$2=$A695,Data!H268,0)</f>
        <v>0</v>
      </c>
      <c r="L695" s="168">
        <f>IF(L$2=$A695,Data!I268,0)</f>
        <v>0</v>
      </c>
      <c r="M695" s="168">
        <f>IF(M$2=$A695,Data!J268,0)</f>
        <v>0</v>
      </c>
      <c r="N695" s="168">
        <f>IF(N$2=$A695,Data!K268,0)</f>
        <v>0</v>
      </c>
      <c r="O695" s="168">
        <f>IF(O$2=$A695,Data!L268,0)</f>
        <v>0</v>
      </c>
      <c r="P695" s="168">
        <f>IF(P$2=$A695,Data!M268,0)</f>
        <v>0</v>
      </c>
      <c r="Q695" s="168">
        <f>IF(Q$2=$A695,Data!N268,0)</f>
        <v>0</v>
      </c>
      <c r="R695" s="169">
        <f>IF(R$2=$A695,Data!O268,0)</f>
        <v>0</v>
      </c>
      <c r="S695" s="169">
        <f>IF(S$2=$A695,Data!P268,0)</f>
        <v>0</v>
      </c>
      <c r="T695" s="169">
        <f>IF(T$2=$A695,Data!Q268,0)</f>
        <v>0</v>
      </c>
      <c r="U695" s="169">
        <f>IF(U$2=$A695,Data!R268,0)</f>
        <v>0</v>
      </c>
      <c r="V695" s="169">
        <f>IF(V$2=$A695,Data!S268,0)</f>
        <v>0</v>
      </c>
      <c r="W695" s="169">
        <f>IF(W$2=$A695,Data!T268,0)</f>
        <v>0</v>
      </c>
      <c r="X695" s="169">
        <f>IF(X$2=$A695,Data!U268,0)</f>
        <v>0</v>
      </c>
      <c r="Y695" s="169">
        <f>IF(Y$2=$A695,Data!V268,0)</f>
        <v>0</v>
      </c>
      <c r="Z695" s="169">
        <f>IF(Z$2=$A695,Data!W268,0)</f>
        <v>0</v>
      </c>
      <c r="AA695" s="169">
        <f>IF(AA$2=$A695,Data!X268,0)</f>
        <v>0</v>
      </c>
      <c r="AB695" s="169">
        <f>IF(AB$2=$A695,Data!Y268,0)</f>
        <v>0</v>
      </c>
      <c r="AC695" s="169">
        <f>IF(AC$2=$A695,Data!Z268,0)</f>
        <v>0</v>
      </c>
      <c r="AD695" s="170">
        <f>IF(AD$2=$A695,Data!AA268,0)</f>
        <v>0</v>
      </c>
      <c r="AE695" s="171">
        <f>IF(AE$2=$A695,Data!AB268,0)</f>
        <v>0</v>
      </c>
      <c r="AF695" s="170">
        <f>IF(AF$2=$A695,Data!AC268,0)</f>
        <v>0</v>
      </c>
      <c r="AG695" s="171">
        <f>IF(AG$2=$A695,Data!AD268,0)</f>
        <v>0</v>
      </c>
      <c r="AH695" s="170">
        <f>IF(AH$2=$A695,Data!AE268,0)</f>
        <v>0</v>
      </c>
      <c r="AI695" s="171">
        <f>IF(AI$2=$A695,Data!AF268,0)</f>
        <v>0</v>
      </c>
      <c r="AJ695" s="170">
        <f>IF(AJ$2=$A695,Data!AG268,0)</f>
        <v>0</v>
      </c>
      <c r="AK695" s="171">
        <f>IF(AK$2=$A695,Data!AH268,0)</f>
        <v>0</v>
      </c>
      <c r="AL695" s="170">
        <f>IF(AL$2=$A695,Data!AI268,0)</f>
        <v>0</v>
      </c>
      <c r="AM695" t="str">
        <f t="shared" si="20"/>
        <v>BA</v>
      </c>
      <c r="AN695" t="e">
        <f>+INDEX(Validation!$D$4:$D$250,MATCH(Merge!B695,Validation!$E$4:$E$250,0))</f>
        <v>#N/A</v>
      </c>
      <c r="AO695" s="172">
        <f t="shared" si="21"/>
        <v>0</v>
      </c>
    </row>
    <row r="696" spans="1:41" ht="15" x14ac:dyDescent="0.25">
      <c r="A696">
        <f>Inputs!$H$12</f>
        <v>2</v>
      </c>
      <c r="B696" t="str">
        <f>Inputs!$D$4</f>
        <v>Select Agency…</v>
      </c>
      <c r="C696" s="166" t="str">
        <f>Inputs!$I$6</f>
        <v>(insert code)</v>
      </c>
      <c r="D696" t="str">
        <f>IFERROR(INDEX(Inputs!$I$11:$I$19,MATCH(A696,Inputs!$H$11:$H$19)),"")</f>
        <v>(insert code)</v>
      </c>
      <c r="E696" t="s">
        <v>902</v>
      </c>
      <c r="F696" s="168">
        <f>IF(F$2=$A696,Data!C269,0)</f>
        <v>0</v>
      </c>
      <c r="G696" s="168">
        <f>IF(G$2=$A696,Data!D269,0)</f>
        <v>0</v>
      </c>
      <c r="H696" s="168">
        <f>IF(H$2=$A696,Data!E269,0)</f>
        <v>0</v>
      </c>
      <c r="I696" s="168">
        <f>IF(I$2=$A696,Data!F269,0)</f>
        <v>0</v>
      </c>
      <c r="J696" s="168">
        <f>IF(J$2=$A696,Data!G269,0)</f>
        <v>0</v>
      </c>
      <c r="K696" s="168">
        <f>IF(K$2=$A696,Data!H269,0)</f>
        <v>0</v>
      </c>
      <c r="L696" s="168">
        <f>IF(L$2=$A696,Data!I269,0)</f>
        <v>0</v>
      </c>
      <c r="M696" s="168">
        <f>IF(M$2=$A696,Data!J269,0)</f>
        <v>0</v>
      </c>
      <c r="N696" s="168">
        <f>IF(N$2=$A696,Data!K269,0)</f>
        <v>0</v>
      </c>
      <c r="O696" s="168">
        <f>IF(O$2=$A696,Data!L269,0)</f>
        <v>0</v>
      </c>
      <c r="P696" s="168">
        <f>IF(P$2=$A696,Data!M269,0)</f>
        <v>0</v>
      </c>
      <c r="Q696" s="168">
        <f>IF(Q$2=$A696,Data!N269,0)</f>
        <v>0</v>
      </c>
      <c r="R696" s="169">
        <f>IF(R$2=$A696,Data!O269,0)</f>
        <v>0</v>
      </c>
      <c r="S696" s="169">
        <f>IF(S$2=$A696,Data!P269,0)</f>
        <v>0</v>
      </c>
      <c r="T696" s="169">
        <f>IF(T$2=$A696,Data!Q269,0)</f>
        <v>0</v>
      </c>
      <c r="U696" s="169">
        <f>IF(U$2=$A696,Data!R269,0)</f>
        <v>0</v>
      </c>
      <c r="V696" s="169">
        <f>IF(V$2=$A696,Data!S269,0)</f>
        <v>0</v>
      </c>
      <c r="W696" s="169">
        <f>IF(W$2=$A696,Data!T269,0)</f>
        <v>0</v>
      </c>
      <c r="X696" s="169">
        <f>IF(X$2=$A696,Data!U269,0)</f>
        <v>0</v>
      </c>
      <c r="Y696" s="169">
        <f>IF(Y$2=$A696,Data!V269,0)</f>
        <v>0</v>
      </c>
      <c r="Z696" s="169">
        <f>IF(Z$2=$A696,Data!W269,0)</f>
        <v>0</v>
      </c>
      <c r="AA696" s="169">
        <f>IF(AA$2=$A696,Data!X269,0)</f>
        <v>0</v>
      </c>
      <c r="AB696" s="169">
        <f>IF(AB$2=$A696,Data!Y269,0)</f>
        <v>0</v>
      </c>
      <c r="AC696" s="169">
        <f>IF(AC$2=$A696,Data!Z269,0)</f>
        <v>0</v>
      </c>
      <c r="AD696" s="170">
        <f>IF(AD$2=$A696,Data!AA269,0)</f>
        <v>0</v>
      </c>
      <c r="AE696" s="171">
        <f>IF(AE$2=$A696,Data!AB269,0)</f>
        <v>0</v>
      </c>
      <c r="AF696" s="170">
        <f>IF(AF$2=$A696,Data!AC269,0)</f>
        <v>0</v>
      </c>
      <c r="AG696" s="171">
        <f>IF(AG$2=$A696,Data!AD269,0)</f>
        <v>0</v>
      </c>
      <c r="AH696" s="170">
        <f>IF(AH$2=$A696,Data!AE269,0)</f>
        <v>0</v>
      </c>
      <c r="AI696" s="171">
        <f>IF(AI$2=$A696,Data!AF269,0)</f>
        <v>0</v>
      </c>
      <c r="AJ696" s="170">
        <f>IF(AJ$2=$A696,Data!AG269,0)</f>
        <v>0</v>
      </c>
      <c r="AK696" s="171">
        <f>IF(AK$2=$A696,Data!AH269,0)</f>
        <v>0</v>
      </c>
      <c r="AL696" s="170">
        <f>IF(AL$2=$A696,Data!AI269,0)</f>
        <v>0</v>
      </c>
      <c r="AM696" t="str">
        <f t="shared" si="20"/>
        <v>BA</v>
      </c>
      <c r="AN696" t="e">
        <f>+INDEX(Validation!$D$4:$D$250,MATCH(Merge!B696,Validation!$E$4:$E$250,0))</f>
        <v>#N/A</v>
      </c>
      <c r="AO696" s="172">
        <f t="shared" si="21"/>
        <v>0</v>
      </c>
    </row>
    <row r="697" spans="1:41" ht="15" x14ac:dyDescent="0.25">
      <c r="A697">
        <f>Inputs!$H$12</f>
        <v>2</v>
      </c>
      <c r="B697" t="str">
        <f>Inputs!$D$4</f>
        <v>Select Agency…</v>
      </c>
      <c r="C697" s="166" t="str">
        <f>Inputs!$I$6</f>
        <v>(insert code)</v>
      </c>
      <c r="D697" t="str">
        <f>IFERROR(INDEX(Inputs!$I$11:$I$19,MATCH(A697,Inputs!$H$11:$H$19)),"")</f>
        <v>(insert code)</v>
      </c>
      <c r="E697" t="s">
        <v>902</v>
      </c>
      <c r="F697" s="168">
        <f>IF(F$2=$A697,Data!C270,0)</f>
        <v>0</v>
      </c>
      <c r="G697" s="168">
        <f>IF(G$2=$A697,Data!D270,0)</f>
        <v>0</v>
      </c>
      <c r="H697" s="168">
        <f>IF(H$2=$A697,Data!E270,0)</f>
        <v>0</v>
      </c>
      <c r="I697" s="168">
        <f>IF(I$2=$A697,Data!F270,0)</f>
        <v>0</v>
      </c>
      <c r="J697" s="168">
        <f>IF(J$2=$A697,Data!G270,0)</f>
        <v>0</v>
      </c>
      <c r="K697" s="168">
        <f>IF(K$2=$A697,Data!H270,0)</f>
        <v>0</v>
      </c>
      <c r="L697" s="168">
        <f>IF(L$2=$A697,Data!I270,0)</f>
        <v>0</v>
      </c>
      <c r="M697" s="168">
        <f>IF(M$2=$A697,Data!J270,0)</f>
        <v>0</v>
      </c>
      <c r="N697" s="168">
        <f>IF(N$2=$A697,Data!K270,0)</f>
        <v>0</v>
      </c>
      <c r="O697" s="168">
        <f>IF(O$2=$A697,Data!L270,0)</f>
        <v>0</v>
      </c>
      <c r="P697" s="168">
        <f>IF(P$2=$A697,Data!M270,0)</f>
        <v>0</v>
      </c>
      <c r="Q697" s="168">
        <f>IF(Q$2=$A697,Data!N270,0)</f>
        <v>0</v>
      </c>
      <c r="R697" s="169">
        <f>IF(R$2=$A697,Data!O270,0)</f>
        <v>0</v>
      </c>
      <c r="S697" s="169">
        <f>IF(S$2=$A697,Data!P270,0)</f>
        <v>0</v>
      </c>
      <c r="T697" s="169">
        <f>IF(T$2=$A697,Data!Q270,0)</f>
        <v>0</v>
      </c>
      <c r="U697" s="169">
        <f>IF(U$2=$A697,Data!R270,0)</f>
        <v>0</v>
      </c>
      <c r="V697" s="169">
        <f>IF(V$2=$A697,Data!S270,0)</f>
        <v>0</v>
      </c>
      <c r="W697" s="169">
        <f>IF(W$2=$A697,Data!T270,0)</f>
        <v>0</v>
      </c>
      <c r="X697" s="169">
        <f>IF(X$2=$A697,Data!U270,0)</f>
        <v>0</v>
      </c>
      <c r="Y697" s="169">
        <f>IF(Y$2=$A697,Data!V270,0)</f>
        <v>0</v>
      </c>
      <c r="Z697" s="169">
        <f>IF(Z$2=$A697,Data!W270,0)</f>
        <v>0</v>
      </c>
      <c r="AA697" s="169">
        <f>IF(AA$2=$A697,Data!X270,0)</f>
        <v>0</v>
      </c>
      <c r="AB697" s="169">
        <f>IF(AB$2=$A697,Data!Y270,0)</f>
        <v>0</v>
      </c>
      <c r="AC697" s="169">
        <f>IF(AC$2=$A697,Data!Z270,0)</f>
        <v>0</v>
      </c>
      <c r="AD697" s="170">
        <f>IF(AD$2=$A697,Data!AA270,0)</f>
        <v>0</v>
      </c>
      <c r="AE697" s="171">
        <f>IF(AE$2=$A697,Data!AB270,0)</f>
        <v>0</v>
      </c>
      <c r="AF697" s="170">
        <f>IF(AF$2=$A697,Data!AC270,0)</f>
        <v>0</v>
      </c>
      <c r="AG697" s="171">
        <f>IF(AG$2=$A697,Data!AD270,0)</f>
        <v>0</v>
      </c>
      <c r="AH697" s="170">
        <f>IF(AH$2=$A697,Data!AE270,0)</f>
        <v>0</v>
      </c>
      <c r="AI697" s="171">
        <f>IF(AI$2=$A697,Data!AF270,0)</f>
        <v>0</v>
      </c>
      <c r="AJ697" s="170">
        <f>IF(AJ$2=$A697,Data!AG270,0)</f>
        <v>0</v>
      </c>
      <c r="AK697" s="171">
        <f>IF(AK$2=$A697,Data!AH270,0)</f>
        <v>0</v>
      </c>
      <c r="AL697" s="170">
        <f>IF(AL$2=$A697,Data!AI270,0)</f>
        <v>0</v>
      </c>
      <c r="AM697" t="str">
        <f t="shared" si="20"/>
        <v>BA</v>
      </c>
      <c r="AN697" t="e">
        <f>+INDEX(Validation!$D$4:$D$250,MATCH(Merge!B697,Validation!$E$4:$E$250,0))</f>
        <v>#N/A</v>
      </c>
      <c r="AO697" s="172">
        <f t="shared" si="21"/>
        <v>0</v>
      </c>
    </row>
    <row r="698" spans="1:41" ht="15" x14ac:dyDescent="0.25">
      <c r="A698">
        <f>Inputs!$H$12</f>
        <v>2</v>
      </c>
      <c r="B698" t="str">
        <f>Inputs!$D$4</f>
        <v>Select Agency…</v>
      </c>
      <c r="C698" s="166" t="str">
        <f>Inputs!$I$6</f>
        <v>(insert code)</v>
      </c>
      <c r="D698" t="str">
        <f>IFERROR(INDEX(Inputs!$I$11:$I$19,MATCH(A698,Inputs!$H$11:$H$19)),"")</f>
        <v>(insert code)</v>
      </c>
      <c r="E698" t="s">
        <v>902</v>
      </c>
      <c r="F698" s="168">
        <f>IF(F$2=$A698,Data!C271,0)</f>
        <v>0</v>
      </c>
      <c r="G698" s="168">
        <f>IF(G$2=$A698,Data!D271,0)</f>
        <v>0</v>
      </c>
      <c r="H698" s="168">
        <f>IF(H$2=$A698,Data!E271,0)</f>
        <v>0</v>
      </c>
      <c r="I698" s="168">
        <f>IF(I$2=$A698,Data!F271,0)</f>
        <v>0</v>
      </c>
      <c r="J698" s="168">
        <f>IF(J$2=$A698,Data!G271,0)</f>
        <v>0</v>
      </c>
      <c r="K698" s="168">
        <f>IF(K$2=$A698,Data!H271,0)</f>
        <v>0</v>
      </c>
      <c r="L698" s="168">
        <f>IF(L$2=$A698,Data!I271,0)</f>
        <v>0</v>
      </c>
      <c r="M698" s="168">
        <f>IF(M$2=$A698,Data!J271,0)</f>
        <v>0</v>
      </c>
      <c r="N698" s="168">
        <f>IF(N$2=$A698,Data!K271,0)</f>
        <v>0</v>
      </c>
      <c r="O698" s="168">
        <f>IF(O$2=$A698,Data!L271,0)</f>
        <v>0</v>
      </c>
      <c r="P698" s="168">
        <f>IF(P$2=$A698,Data!M271,0)</f>
        <v>0</v>
      </c>
      <c r="Q698" s="168">
        <f>IF(Q$2=$A698,Data!N271,0)</f>
        <v>0</v>
      </c>
      <c r="R698" s="169">
        <f>IF(R$2=$A698,Data!O271,0)</f>
        <v>0</v>
      </c>
      <c r="S698" s="169">
        <f>IF(S$2=$A698,Data!P271,0)</f>
        <v>0</v>
      </c>
      <c r="T698" s="169">
        <f>IF(T$2=$A698,Data!Q271,0)</f>
        <v>0</v>
      </c>
      <c r="U698" s="169">
        <f>IF(U$2=$A698,Data!R271,0)</f>
        <v>0</v>
      </c>
      <c r="V698" s="169">
        <f>IF(V$2=$A698,Data!S271,0)</f>
        <v>0</v>
      </c>
      <c r="W698" s="169">
        <f>IF(W$2=$A698,Data!T271,0)</f>
        <v>0</v>
      </c>
      <c r="X698" s="169">
        <f>IF(X$2=$A698,Data!U271,0)</f>
        <v>0</v>
      </c>
      <c r="Y698" s="169">
        <f>IF(Y$2=$A698,Data!V271,0)</f>
        <v>0</v>
      </c>
      <c r="Z698" s="169">
        <f>IF(Z$2=$A698,Data!W271,0)</f>
        <v>0</v>
      </c>
      <c r="AA698" s="169">
        <f>IF(AA$2=$A698,Data!X271,0)</f>
        <v>0</v>
      </c>
      <c r="AB698" s="169">
        <f>IF(AB$2=$A698,Data!Y271,0)</f>
        <v>0</v>
      </c>
      <c r="AC698" s="169">
        <f>IF(AC$2=$A698,Data!Z271,0)</f>
        <v>0</v>
      </c>
      <c r="AD698" s="170">
        <f>IF(AD$2=$A698,Data!AA271,0)</f>
        <v>0</v>
      </c>
      <c r="AE698" s="171">
        <f>IF(AE$2=$A698,Data!AB271,0)</f>
        <v>0</v>
      </c>
      <c r="AF698" s="170">
        <f>IF(AF$2=$A698,Data!AC271,0)</f>
        <v>0</v>
      </c>
      <c r="AG698" s="171">
        <f>IF(AG$2=$A698,Data!AD271,0)</f>
        <v>0</v>
      </c>
      <c r="AH698" s="170">
        <f>IF(AH$2=$A698,Data!AE271,0)</f>
        <v>0</v>
      </c>
      <c r="AI698" s="171">
        <f>IF(AI$2=$A698,Data!AF271,0)</f>
        <v>0</v>
      </c>
      <c r="AJ698" s="170">
        <f>IF(AJ$2=$A698,Data!AG271,0)</f>
        <v>0</v>
      </c>
      <c r="AK698" s="171">
        <f>IF(AK$2=$A698,Data!AH271,0)</f>
        <v>0</v>
      </c>
      <c r="AL698" s="170">
        <f>IF(AL$2=$A698,Data!AI271,0)</f>
        <v>0</v>
      </c>
      <c r="AM698" t="str">
        <f t="shared" si="20"/>
        <v>BA</v>
      </c>
      <c r="AN698" t="e">
        <f>+INDEX(Validation!$D$4:$D$250,MATCH(Merge!B698,Validation!$E$4:$E$250,0))</f>
        <v>#N/A</v>
      </c>
      <c r="AO698" s="172">
        <f t="shared" si="21"/>
        <v>0</v>
      </c>
    </row>
    <row r="699" spans="1:41" ht="15" x14ac:dyDescent="0.25">
      <c r="A699">
        <f>Inputs!$H$12</f>
        <v>2</v>
      </c>
      <c r="B699" t="str">
        <f>Inputs!$D$4</f>
        <v>Select Agency…</v>
      </c>
      <c r="C699" s="166" t="str">
        <f>Inputs!$I$6</f>
        <v>(insert code)</v>
      </c>
      <c r="D699" t="str">
        <f>IFERROR(INDEX(Inputs!$I$11:$I$19,MATCH(A699,Inputs!$H$11:$H$19)),"")</f>
        <v>(insert code)</v>
      </c>
      <c r="E699" t="s">
        <v>902</v>
      </c>
      <c r="F699" s="168">
        <f>IF(F$2=$A699,Data!C272,0)</f>
        <v>0</v>
      </c>
      <c r="G699" s="168">
        <f>IF(G$2=$A699,Data!D272,0)</f>
        <v>0</v>
      </c>
      <c r="H699" s="168">
        <f>IF(H$2=$A699,Data!E272,0)</f>
        <v>0</v>
      </c>
      <c r="I699" s="168">
        <f>IF(I$2=$A699,Data!F272,0)</f>
        <v>0</v>
      </c>
      <c r="J699" s="168">
        <f>IF(J$2=$A699,Data!G272,0)</f>
        <v>0</v>
      </c>
      <c r="K699" s="168">
        <f>IF(K$2=$A699,Data!H272,0)</f>
        <v>0</v>
      </c>
      <c r="L699" s="168">
        <f>IF(L$2=$A699,Data!I272,0)</f>
        <v>0</v>
      </c>
      <c r="M699" s="168">
        <f>IF(M$2=$A699,Data!J272,0)</f>
        <v>0</v>
      </c>
      <c r="N699" s="168">
        <f>IF(N$2=$A699,Data!K272,0)</f>
        <v>0</v>
      </c>
      <c r="O699" s="168">
        <f>IF(O$2=$A699,Data!L272,0)</f>
        <v>0</v>
      </c>
      <c r="P699" s="168">
        <f>IF(P$2=$A699,Data!M272,0)</f>
        <v>0</v>
      </c>
      <c r="Q699" s="168">
        <f>IF(Q$2=$A699,Data!N272,0)</f>
        <v>0</v>
      </c>
      <c r="R699" s="169">
        <f>IF(R$2=$A699,Data!O272,0)</f>
        <v>0</v>
      </c>
      <c r="S699" s="169">
        <f>IF(S$2=$A699,Data!P272,0)</f>
        <v>0</v>
      </c>
      <c r="T699" s="169">
        <f>IF(T$2=$A699,Data!Q272,0)</f>
        <v>0</v>
      </c>
      <c r="U699" s="169">
        <f>IF(U$2=$A699,Data!R272,0)</f>
        <v>0</v>
      </c>
      <c r="V699" s="169">
        <f>IF(V$2=$A699,Data!S272,0)</f>
        <v>0</v>
      </c>
      <c r="W699" s="169">
        <f>IF(W$2=$A699,Data!T272,0)</f>
        <v>0</v>
      </c>
      <c r="X699" s="169">
        <f>IF(X$2=$A699,Data!U272,0)</f>
        <v>0</v>
      </c>
      <c r="Y699" s="169">
        <f>IF(Y$2=$A699,Data!V272,0)</f>
        <v>0</v>
      </c>
      <c r="Z699" s="169">
        <f>IF(Z$2=$A699,Data!W272,0)</f>
        <v>0</v>
      </c>
      <c r="AA699" s="169">
        <f>IF(AA$2=$A699,Data!X272,0)</f>
        <v>0</v>
      </c>
      <c r="AB699" s="169">
        <f>IF(AB$2=$A699,Data!Y272,0)</f>
        <v>0</v>
      </c>
      <c r="AC699" s="169">
        <f>IF(AC$2=$A699,Data!Z272,0)</f>
        <v>0</v>
      </c>
      <c r="AD699" s="170">
        <f>IF(AD$2=$A699,Data!AA272,0)</f>
        <v>0</v>
      </c>
      <c r="AE699" s="171">
        <f>IF(AE$2=$A699,Data!AB272,0)</f>
        <v>0</v>
      </c>
      <c r="AF699" s="170">
        <f>IF(AF$2=$A699,Data!AC272,0)</f>
        <v>0</v>
      </c>
      <c r="AG699" s="171">
        <f>IF(AG$2=$A699,Data!AD272,0)</f>
        <v>0</v>
      </c>
      <c r="AH699" s="170">
        <f>IF(AH$2=$A699,Data!AE272,0)</f>
        <v>0</v>
      </c>
      <c r="AI699" s="171">
        <f>IF(AI$2=$A699,Data!AF272,0)</f>
        <v>0</v>
      </c>
      <c r="AJ699" s="170">
        <f>IF(AJ$2=$A699,Data!AG272,0)</f>
        <v>0</v>
      </c>
      <c r="AK699" s="171">
        <f>IF(AK$2=$A699,Data!AH272,0)</f>
        <v>0</v>
      </c>
      <c r="AL699" s="170">
        <f>IF(AL$2=$A699,Data!AI272,0)</f>
        <v>0</v>
      </c>
      <c r="AM699" t="str">
        <f t="shared" si="20"/>
        <v>BA</v>
      </c>
      <c r="AN699" t="e">
        <f>+INDEX(Validation!$D$4:$D$250,MATCH(Merge!B699,Validation!$E$4:$E$250,0))</f>
        <v>#N/A</v>
      </c>
      <c r="AO699" s="172">
        <f t="shared" si="21"/>
        <v>0</v>
      </c>
    </row>
    <row r="700" spans="1:41" ht="15" x14ac:dyDescent="0.25">
      <c r="A700">
        <f>Inputs!$H$12</f>
        <v>2</v>
      </c>
      <c r="B700" t="str">
        <f>Inputs!$D$4</f>
        <v>Select Agency…</v>
      </c>
      <c r="C700" s="166" t="str">
        <f>Inputs!$I$6</f>
        <v>(insert code)</v>
      </c>
      <c r="D700" t="str">
        <f>IFERROR(INDEX(Inputs!$I$11:$I$19,MATCH(A700,Inputs!$H$11:$H$19)),"")</f>
        <v>(insert code)</v>
      </c>
      <c r="E700" t="s">
        <v>902</v>
      </c>
      <c r="F700" s="168">
        <f>IF(F$2=$A700,Data!C273,0)</f>
        <v>0</v>
      </c>
      <c r="G700" s="168">
        <f>IF(G$2=$A700,Data!D273,0)</f>
        <v>0</v>
      </c>
      <c r="H700" s="168">
        <f>IF(H$2=$A700,Data!E273,0)</f>
        <v>0</v>
      </c>
      <c r="I700" s="168">
        <f>IF(I$2=$A700,Data!F273,0)</f>
        <v>0</v>
      </c>
      <c r="J700" s="168">
        <f>IF(J$2=$A700,Data!G273,0)</f>
        <v>0</v>
      </c>
      <c r="K700" s="168">
        <f>IF(K$2=$A700,Data!H273,0)</f>
        <v>0</v>
      </c>
      <c r="L700" s="168">
        <f>IF(L$2=$A700,Data!I273,0)</f>
        <v>0</v>
      </c>
      <c r="M700" s="168">
        <f>IF(M$2=$A700,Data!J273,0)</f>
        <v>0</v>
      </c>
      <c r="N700" s="168">
        <f>IF(N$2=$A700,Data!K273,0)</f>
        <v>0</v>
      </c>
      <c r="O700" s="168">
        <f>IF(O$2=$A700,Data!L273,0)</f>
        <v>0</v>
      </c>
      <c r="P700" s="168">
        <f>IF(P$2=$A700,Data!M273,0)</f>
        <v>0</v>
      </c>
      <c r="Q700" s="168">
        <f>IF(Q$2=$A700,Data!N273,0)</f>
        <v>0</v>
      </c>
      <c r="R700" s="169">
        <f>IF(R$2=$A700,Data!O273,0)</f>
        <v>0</v>
      </c>
      <c r="S700" s="169">
        <f>IF(S$2=$A700,Data!P273,0)</f>
        <v>0</v>
      </c>
      <c r="T700" s="169">
        <f>IF(T$2=$A700,Data!Q273,0)</f>
        <v>0</v>
      </c>
      <c r="U700" s="169">
        <f>IF(U$2=$A700,Data!R273,0)</f>
        <v>0</v>
      </c>
      <c r="V700" s="169">
        <f>IF(V$2=$A700,Data!S273,0)</f>
        <v>0</v>
      </c>
      <c r="W700" s="169">
        <f>IF(W$2=$A700,Data!T273,0)</f>
        <v>0</v>
      </c>
      <c r="X700" s="169">
        <f>IF(X$2=$A700,Data!U273,0)</f>
        <v>0</v>
      </c>
      <c r="Y700" s="169">
        <f>IF(Y$2=$A700,Data!V273,0)</f>
        <v>0</v>
      </c>
      <c r="Z700" s="169">
        <f>IF(Z$2=$A700,Data!W273,0)</f>
        <v>0</v>
      </c>
      <c r="AA700" s="169">
        <f>IF(AA$2=$A700,Data!X273,0)</f>
        <v>0</v>
      </c>
      <c r="AB700" s="169">
        <f>IF(AB$2=$A700,Data!Y273,0)</f>
        <v>0</v>
      </c>
      <c r="AC700" s="169">
        <f>IF(AC$2=$A700,Data!Z273,0)</f>
        <v>0</v>
      </c>
      <c r="AD700" s="170">
        <f>IF(AD$2=$A700,Data!AA273,0)</f>
        <v>0</v>
      </c>
      <c r="AE700" s="171">
        <f>IF(AE$2=$A700,Data!AB273,0)</f>
        <v>0</v>
      </c>
      <c r="AF700" s="170">
        <f>IF(AF$2=$A700,Data!AC273,0)</f>
        <v>0</v>
      </c>
      <c r="AG700" s="171">
        <f>IF(AG$2=$A700,Data!AD273,0)</f>
        <v>0</v>
      </c>
      <c r="AH700" s="170">
        <f>IF(AH$2=$A700,Data!AE273,0)</f>
        <v>0</v>
      </c>
      <c r="AI700" s="171">
        <f>IF(AI$2=$A700,Data!AF273,0)</f>
        <v>0</v>
      </c>
      <c r="AJ700" s="170">
        <f>IF(AJ$2=$A700,Data!AG273,0)</f>
        <v>0</v>
      </c>
      <c r="AK700" s="171">
        <f>IF(AK$2=$A700,Data!AH273,0)</f>
        <v>0</v>
      </c>
      <c r="AL700" s="170">
        <f>IF(AL$2=$A700,Data!AI273,0)</f>
        <v>0</v>
      </c>
      <c r="AM700" t="str">
        <f t="shared" si="20"/>
        <v>BA</v>
      </c>
      <c r="AN700" t="e">
        <f>+INDEX(Validation!$D$4:$D$250,MATCH(Merge!B700,Validation!$E$4:$E$250,0))</f>
        <v>#N/A</v>
      </c>
      <c r="AO700" s="172">
        <f t="shared" si="21"/>
        <v>0</v>
      </c>
    </row>
    <row r="701" spans="1:41" ht="15" x14ac:dyDescent="0.25">
      <c r="A701">
        <f>Inputs!$H$12</f>
        <v>2</v>
      </c>
      <c r="B701" t="str">
        <f>Inputs!$D$4</f>
        <v>Select Agency…</v>
      </c>
      <c r="C701" s="166" t="str">
        <f>Inputs!$I$6</f>
        <v>(insert code)</v>
      </c>
      <c r="D701" t="str">
        <f>IFERROR(INDEX(Inputs!$I$11:$I$19,MATCH(A701,Inputs!$H$11:$H$19)),"")</f>
        <v>(insert code)</v>
      </c>
      <c r="E701" t="s">
        <v>902</v>
      </c>
      <c r="F701" s="168">
        <f>IF(F$2=$A701,Data!C274,0)</f>
        <v>0</v>
      </c>
      <c r="G701" s="168">
        <f>IF(G$2=$A701,Data!D274,0)</f>
        <v>0</v>
      </c>
      <c r="H701" s="168">
        <f>IF(H$2=$A701,Data!E274,0)</f>
        <v>0</v>
      </c>
      <c r="I701" s="168">
        <f>IF(I$2=$A701,Data!F274,0)</f>
        <v>0</v>
      </c>
      <c r="J701" s="168">
        <f>IF(J$2=$A701,Data!G274,0)</f>
        <v>0</v>
      </c>
      <c r="K701" s="168">
        <f>IF(K$2=$A701,Data!H274,0)</f>
        <v>0</v>
      </c>
      <c r="L701" s="168">
        <f>IF(L$2=$A701,Data!I274,0)</f>
        <v>0</v>
      </c>
      <c r="M701" s="168">
        <f>IF(M$2=$A701,Data!J274,0)</f>
        <v>0</v>
      </c>
      <c r="N701" s="168">
        <f>IF(N$2=$A701,Data!K274,0)</f>
        <v>0</v>
      </c>
      <c r="O701" s="168">
        <f>IF(O$2=$A701,Data!L274,0)</f>
        <v>0</v>
      </c>
      <c r="P701" s="168">
        <f>IF(P$2=$A701,Data!M274,0)</f>
        <v>0</v>
      </c>
      <c r="Q701" s="168">
        <f>IF(Q$2=$A701,Data!N274,0)</f>
        <v>0</v>
      </c>
      <c r="R701" s="169">
        <f>IF(R$2=$A701,Data!O274,0)</f>
        <v>0</v>
      </c>
      <c r="S701" s="169">
        <f>IF(S$2=$A701,Data!P274,0)</f>
        <v>0</v>
      </c>
      <c r="T701" s="169">
        <f>IF(T$2=$A701,Data!Q274,0)</f>
        <v>0</v>
      </c>
      <c r="U701" s="169">
        <f>IF(U$2=$A701,Data!R274,0)</f>
        <v>0</v>
      </c>
      <c r="V701" s="169">
        <f>IF(V$2=$A701,Data!S274,0)</f>
        <v>0</v>
      </c>
      <c r="W701" s="169">
        <f>IF(W$2=$A701,Data!T274,0)</f>
        <v>0</v>
      </c>
      <c r="X701" s="169">
        <f>IF(X$2=$A701,Data!U274,0)</f>
        <v>0</v>
      </c>
      <c r="Y701" s="169">
        <f>IF(Y$2=$A701,Data!V274,0)</f>
        <v>0</v>
      </c>
      <c r="Z701" s="169">
        <f>IF(Z$2=$A701,Data!W274,0)</f>
        <v>0</v>
      </c>
      <c r="AA701" s="169">
        <f>IF(AA$2=$A701,Data!X274,0)</f>
        <v>0</v>
      </c>
      <c r="AB701" s="169">
        <f>IF(AB$2=$A701,Data!Y274,0)</f>
        <v>0</v>
      </c>
      <c r="AC701" s="169">
        <f>IF(AC$2=$A701,Data!Z274,0)</f>
        <v>0</v>
      </c>
      <c r="AD701" s="170">
        <f>IF(AD$2=$A701,Data!AA274,0)</f>
        <v>0</v>
      </c>
      <c r="AE701" s="171">
        <f>IF(AE$2=$A701,Data!AB274,0)</f>
        <v>0</v>
      </c>
      <c r="AF701" s="170">
        <f>IF(AF$2=$A701,Data!AC274,0)</f>
        <v>0</v>
      </c>
      <c r="AG701" s="171">
        <f>IF(AG$2=$A701,Data!AD274,0)</f>
        <v>0</v>
      </c>
      <c r="AH701" s="170">
        <f>IF(AH$2=$A701,Data!AE274,0)</f>
        <v>0</v>
      </c>
      <c r="AI701" s="171">
        <f>IF(AI$2=$A701,Data!AF274,0)</f>
        <v>0</v>
      </c>
      <c r="AJ701" s="170">
        <f>IF(AJ$2=$A701,Data!AG274,0)</f>
        <v>0</v>
      </c>
      <c r="AK701" s="171">
        <f>IF(AK$2=$A701,Data!AH274,0)</f>
        <v>0</v>
      </c>
      <c r="AL701" s="170">
        <f>IF(AL$2=$A701,Data!AI274,0)</f>
        <v>0</v>
      </c>
      <c r="AM701" t="str">
        <f t="shared" si="20"/>
        <v>BA</v>
      </c>
      <c r="AN701" t="e">
        <f>+INDEX(Validation!$D$4:$D$250,MATCH(Merge!B701,Validation!$E$4:$E$250,0))</f>
        <v>#N/A</v>
      </c>
      <c r="AO701" s="172">
        <f t="shared" si="21"/>
        <v>0</v>
      </c>
    </row>
    <row r="702" spans="1:41" ht="15" x14ac:dyDescent="0.25">
      <c r="A702">
        <f>Inputs!$H$12</f>
        <v>2</v>
      </c>
      <c r="B702" t="str">
        <f>Inputs!$D$4</f>
        <v>Select Agency…</v>
      </c>
      <c r="C702" s="166" t="str">
        <f>Inputs!$I$6</f>
        <v>(insert code)</v>
      </c>
      <c r="D702" t="str">
        <f>IFERROR(INDEX(Inputs!$I$11:$I$19,MATCH(A702,Inputs!$H$11:$H$19)),"")</f>
        <v>(insert code)</v>
      </c>
      <c r="E702" t="s">
        <v>902</v>
      </c>
      <c r="F702" s="168">
        <f>IF(F$2=$A702,Data!C275,0)</f>
        <v>0</v>
      </c>
      <c r="G702" s="168">
        <f>IF(G$2=$A702,Data!D275,0)</f>
        <v>0</v>
      </c>
      <c r="H702" s="168">
        <f>IF(H$2=$A702,Data!E275,0)</f>
        <v>0</v>
      </c>
      <c r="I702" s="168">
        <f>IF(I$2=$A702,Data!F275,0)</f>
        <v>0</v>
      </c>
      <c r="J702" s="168">
        <f>IF(J$2=$A702,Data!G275,0)</f>
        <v>0</v>
      </c>
      <c r="K702" s="168">
        <f>IF(K$2=$A702,Data!H275,0)</f>
        <v>0</v>
      </c>
      <c r="L702" s="168">
        <f>IF(L$2=$A702,Data!I275,0)</f>
        <v>0</v>
      </c>
      <c r="M702" s="168">
        <f>IF(M$2=$A702,Data!J275,0)</f>
        <v>0</v>
      </c>
      <c r="N702" s="168">
        <f>IF(N$2=$A702,Data!K275,0)</f>
        <v>0</v>
      </c>
      <c r="O702" s="168">
        <f>IF(O$2=$A702,Data!L275,0)</f>
        <v>0</v>
      </c>
      <c r="P702" s="168">
        <f>IF(P$2=$A702,Data!M275,0)</f>
        <v>0</v>
      </c>
      <c r="Q702" s="168">
        <f>IF(Q$2=$A702,Data!N275,0)</f>
        <v>0</v>
      </c>
      <c r="R702" s="169">
        <f>IF(R$2=$A702,Data!O275,0)</f>
        <v>0</v>
      </c>
      <c r="S702" s="169">
        <f>IF(S$2=$A702,Data!P275,0)</f>
        <v>0</v>
      </c>
      <c r="T702" s="169">
        <f>IF(T$2=$A702,Data!Q275,0)</f>
        <v>0</v>
      </c>
      <c r="U702" s="169">
        <f>IF(U$2=$A702,Data!R275,0)</f>
        <v>0</v>
      </c>
      <c r="V702" s="169">
        <f>IF(V$2=$A702,Data!S275,0)</f>
        <v>0</v>
      </c>
      <c r="W702" s="169">
        <f>IF(W$2=$A702,Data!T275,0)</f>
        <v>0</v>
      </c>
      <c r="X702" s="169">
        <f>IF(X$2=$A702,Data!U275,0)</f>
        <v>0</v>
      </c>
      <c r="Y702" s="169">
        <f>IF(Y$2=$A702,Data!V275,0)</f>
        <v>0</v>
      </c>
      <c r="Z702" s="169">
        <f>IF(Z$2=$A702,Data!W275,0)</f>
        <v>0</v>
      </c>
      <c r="AA702" s="169">
        <f>IF(AA$2=$A702,Data!X275,0)</f>
        <v>0</v>
      </c>
      <c r="AB702" s="169">
        <f>IF(AB$2=$A702,Data!Y275,0)</f>
        <v>0</v>
      </c>
      <c r="AC702" s="169">
        <f>IF(AC$2=$A702,Data!Z275,0)</f>
        <v>0</v>
      </c>
      <c r="AD702" s="170">
        <f>IF(AD$2=$A702,Data!AA275,0)</f>
        <v>0</v>
      </c>
      <c r="AE702" s="171">
        <f>IF(AE$2=$A702,Data!AB275,0)</f>
        <v>0</v>
      </c>
      <c r="AF702" s="170">
        <f>IF(AF$2=$A702,Data!AC275,0)</f>
        <v>0</v>
      </c>
      <c r="AG702" s="171">
        <f>IF(AG$2=$A702,Data!AD275,0)</f>
        <v>0</v>
      </c>
      <c r="AH702" s="170">
        <f>IF(AH$2=$A702,Data!AE275,0)</f>
        <v>0</v>
      </c>
      <c r="AI702" s="171">
        <f>IF(AI$2=$A702,Data!AF275,0)</f>
        <v>0</v>
      </c>
      <c r="AJ702" s="170">
        <f>IF(AJ$2=$A702,Data!AG275,0)</f>
        <v>0</v>
      </c>
      <c r="AK702" s="171">
        <f>IF(AK$2=$A702,Data!AH275,0)</f>
        <v>0</v>
      </c>
      <c r="AL702" s="170">
        <f>IF(AL$2=$A702,Data!AI275,0)</f>
        <v>0</v>
      </c>
      <c r="AM702" t="str">
        <f t="shared" si="20"/>
        <v>BA</v>
      </c>
      <c r="AN702" t="e">
        <f>+INDEX(Validation!$D$4:$D$250,MATCH(Merge!B702,Validation!$E$4:$E$250,0))</f>
        <v>#N/A</v>
      </c>
      <c r="AO702" s="172">
        <f t="shared" si="21"/>
        <v>0</v>
      </c>
    </row>
    <row r="703" spans="1:41" ht="15" x14ac:dyDescent="0.25">
      <c r="A703">
        <f>Inputs!$H$12</f>
        <v>2</v>
      </c>
      <c r="B703" t="str">
        <f>Inputs!$D$4</f>
        <v>Select Agency…</v>
      </c>
      <c r="C703" s="166" t="str">
        <f>Inputs!$I$6</f>
        <v>(insert code)</v>
      </c>
      <c r="D703" t="str">
        <f>IFERROR(INDEX(Inputs!$I$11:$I$19,MATCH(A703,Inputs!$H$11:$H$19)),"")</f>
        <v>(insert code)</v>
      </c>
      <c r="E703" t="s">
        <v>902</v>
      </c>
      <c r="F703" s="168">
        <f>IF(F$2=$A703,Data!C276,0)</f>
        <v>0</v>
      </c>
      <c r="G703" s="168">
        <f>IF(G$2=$A703,Data!D276,0)</f>
        <v>0</v>
      </c>
      <c r="H703" s="168">
        <f>IF(H$2=$A703,Data!E276,0)</f>
        <v>0</v>
      </c>
      <c r="I703" s="168">
        <f>IF(I$2=$A703,Data!F276,0)</f>
        <v>0</v>
      </c>
      <c r="J703" s="168">
        <f>IF(J$2=$A703,Data!G276,0)</f>
        <v>0</v>
      </c>
      <c r="K703" s="168">
        <f>IF(K$2=$A703,Data!H276,0)</f>
        <v>0</v>
      </c>
      <c r="L703" s="168">
        <f>IF(L$2=$A703,Data!I276,0)</f>
        <v>0</v>
      </c>
      <c r="M703" s="168">
        <f>IF(M$2=$A703,Data!J276,0)</f>
        <v>0</v>
      </c>
      <c r="N703" s="168">
        <f>IF(N$2=$A703,Data!K276,0)</f>
        <v>0</v>
      </c>
      <c r="O703" s="168">
        <f>IF(O$2=$A703,Data!L276,0)</f>
        <v>0</v>
      </c>
      <c r="P703" s="168">
        <f>IF(P$2=$A703,Data!M276,0)</f>
        <v>0</v>
      </c>
      <c r="Q703" s="168">
        <f>IF(Q$2=$A703,Data!N276,0)</f>
        <v>0</v>
      </c>
      <c r="R703" s="169">
        <f>IF(R$2=$A703,Data!O276,0)</f>
        <v>0</v>
      </c>
      <c r="S703" s="169">
        <f>IF(S$2=$A703,Data!P276,0)</f>
        <v>0</v>
      </c>
      <c r="T703" s="169">
        <f>IF(T$2=$A703,Data!Q276,0)</f>
        <v>0</v>
      </c>
      <c r="U703" s="169">
        <f>IF(U$2=$A703,Data!R276,0)</f>
        <v>0</v>
      </c>
      <c r="V703" s="169">
        <f>IF(V$2=$A703,Data!S276,0)</f>
        <v>0</v>
      </c>
      <c r="W703" s="169">
        <f>IF(W$2=$A703,Data!T276,0)</f>
        <v>0</v>
      </c>
      <c r="X703" s="169">
        <f>IF(X$2=$A703,Data!U276,0)</f>
        <v>0</v>
      </c>
      <c r="Y703" s="169">
        <f>IF(Y$2=$A703,Data!V276,0)</f>
        <v>0</v>
      </c>
      <c r="Z703" s="169">
        <f>IF(Z$2=$A703,Data!W276,0)</f>
        <v>0</v>
      </c>
      <c r="AA703" s="169">
        <f>IF(AA$2=$A703,Data!X276,0)</f>
        <v>0</v>
      </c>
      <c r="AB703" s="169">
        <f>IF(AB$2=$A703,Data!Y276,0)</f>
        <v>0</v>
      </c>
      <c r="AC703" s="169">
        <f>IF(AC$2=$A703,Data!Z276,0)</f>
        <v>0</v>
      </c>
      <c r="AD703" s="170">
        <f>IF(AD$2=$A703,Data!AA276,0)</f>
        <v>0</v>
      </c>
      <c r="AE703" s="171">
        <f>IF(AE$2=$A703,Data!AB276,0)</f>
        <v>0</v>
      </c>
      <c r="AF703" s="170">
        <f>IF(AF$2=$A703,Data!AC276,0)</f>
        <v>0</v>
      </c>
      <c r="AG703" s="171">
        <f>IF(AG$2=$A703,Data!AD276,0)</f>
        <v>0</v>
      </c>
      <c r="AH703" s="170">
        <f>IF(AH$2=$A703,Data!AE276,0)</f>
        <v>0</v>
      </c>
      <c r="AI703" s="171">
        <f>IF(AI$2=$A703,Data!AF276,0)</f>
        <v>0</v>
      </c>
      <c r="AJ703" s="170">
        <f>IF(AJ$2=$A703,Data!AG276,0)</f>
        <v>0</v>
      </c>
      <c r="AK703" s="171">
        <f>IF(AK$2=$A703,Data!AH276,0)</f>
        <v>0</v>
      </c>
      <c r="AL703" s="170">
        <f>IF(AL$2=$A703,Data!AI276,0)</f>
        <v>0</v>
      </c>
      <c r="AM703" t="str">
        <f t="shared" si="20"/>
        <v>BA</v>
      </c>
      <c r="AN703" t="e">
        <f>+INDEX(Validation!$D$4:$D$250,MATCH(Merge!B703,Validation!$E$4:$E$250,0))</f>
        <v>#N/A</v>
      </c>
      <c r="AO703" s="172">
        <f t="shared" si="21"/>
        <v>0</v>
      </c>
    </row>
    <row r="704" spans="1:41" ht="15" x14ac:dyDescent="0.25">
      <c r="A704">
        <f>Inputs!$H$12</f>
        <v>2</v>
      </c>
      <c r="B704" t="str">
        <f>Inputs!$D$4</f>
        <v>Select Agency…</v>
      </c>
      <c r="C704" s="166" t="str">
        <f>Inputs!$I$6</f>
        <v>(insert code)</v>
      </c>
      <c r="D704" t="str">
        <f>IFERROR(INDEX(Inputs!$I$11:$I$19,MATCH(A704,Inputs!$H$11:$H$19)),"")</f>
        <v>(insert code)</v>
      </c>
      <c r="E704" t="s">
        <v>902</v>
      </c>
      <c r="F704" s="168">
        <f>IF(F$2=$A704,Data!C277,0)</f>
        <v>0</v>
      </c>
      <c r="G704" s="168">
        <f>IF(G$2=$A704,Data!D277,0)</f>
        <v>0</v>
      </c>
      <c r="H704" s="168">
        <f>IF(H$2=$A704,Data!E277,0)</f>
        <v>0</v>
      </c>
      <c r="I704" s="168">
        <f>IF(I$2=$A704,Data!F277,0)</f>
        <v>0</v>
      </c>
      <c r="J704" s="168">
        <f>IF(J$2=$A704,Data!G277,0)</f>
        <v>0</v>
      </c>
      <c r="K704" s="168">
        <f>IF(K$2=$A704,Data!H277,0)</f>
        <v>0</v>
      </c>
      <c r="L704" s="168">
        <f>IF(L$2=$A704,Data!I277,0)</f>
        <v>0</v>
      </c>
      <c r="M704" s="168">
        <f>IF(M$2=$A704,Data!J277,0)</f>
        <v>0</v>
      </c>
      <c r="N704" s="168">
        <f>IF(N$2=$A704,Data!K277,0)</f>
        <v>0</v>
      </c>
      <c r="O704" s="168">
        <f>IF(O$2=$A704,Data!L277,0)</f>
        <v>0</v>
      </c>
      <c r="P704" s="168">
        <f>IF(P$2=$A704,Data!M277,0)</f>
        <v>0</v>
      </c>
      <c r="Q704" s="168">
        <f>IF(Q$2=$A704,Data!N277,0)</f>
        <v>0</v>
      </c>
      <c r="R704" s="169">
        <f>IF(R$2=$A704,Data!O277,0)</f>
        <v>0</v>
      </c>
      <c r="S704" s="169">
        <f>IF(S$2=$A704,Data!P277,0)</f>
        <v>0</v>
      </c>
      <c r="T704" s="169">
        <f>IF(T$2=$A704,Data!Q277,0)</f>
        <v>0</v>
      </c>
      <c r="U704" s="169">
        <f>IF(U$2=$A704,Data!R277,0)</f>
        <v>0</v>
      </c>
      <c r="V704" s="169">
        <f>IF(V$2=$A704,Data!S277,0)</f>
        <v>0</v>
      </c>
      <c r="W704" s="169">
        <f>IF(W$2=$A704,Data!T277,0)</f>
        <v>0</v>
      </c>
      <c r="X704" s="169">
        <f>IF(X$2=$A704,Data!U277,0)</f>
        <v>0</v>
      </c>
      <c r="Y704" s="169">
        <f>IF(Y$2=$A704,Data!V277,0)</f>
        <v>0</v>
      </c>
      <c r="Z704" s="169">
        <f>IF(Z$2=$A704,Data!W277,0)</f>
        <v>0</v>
      </c>
      <c r="AA704" s="169">
        <f>IF(AA$2=$A704,Data!X277,0)</f>
        <v>0</v>
      </c>
      <c r="AB704" s="169">
        <f>IF(AB$2=$A704,Data!Y277,0)</f>
        <v>0</v>
      </c>
      <c r="AC704" s="169">
        <f>IF(AC$2=$A704,Data!Z277,0)</f>
        <v>0</v>
      </c>
      <c r="AD704" s="170">
        <f>IF(AD$2=$A704,Data!AA277,0)</f>
        <v>0</v>
      </c>
      <c r="AE704" s="171">
        <f>IF(AE$2=$A704,Data!AB277,0)</f>
        <v>0</v>
      </c>
      <c r="AF704" s="170">
        <f>IF(AF$2=$A704,Data!AC277,0)</f>
        <v>0</v>
      </c>
      <c r="AG704" s="171">
        <f>IF(AG$2=$A704,Data!AD277,0)</f>
        <v>0</v>
      </c>
      <c r="AH704" s="170">
        <f>IF(AH$2=$A704,Data!AE277,0)</f>
        <v>0</v>
      </c>
      <c r="AI704" s="171">
        <f>IF(AI$2=$A704,Data!AF277,0)</f>
        <v>0</v>
      </c>
      <c r="AJ704" s="170">
        <f>IF(AJ$2=$A704,Data!AG277,0)</f>
        <v>0</v>
      </c>
      <c r="AK704" s="171">
        <f>IF(AK$2=$A704,Data!AH277,0)</f>
        <v>0</v>
      </c>
      <c r="AL704" s="170">
        <f>IF(AL$2=$A704,Data!AI277,0)</f>
        <v>0</v>
      </c>
      <c r="AM704" t="str">
        <f t="shared" si="20"/>
        <v>BA</v>
      </c>
      <c r="AN704" t="e">
        <f>+INDEX(Validation!$D$4:$D$250,MATCH(Merge!B704,Validation!$E$4:$E$250,0))</f>
        <v>#N/A</v>
      </c>
      <c r="AO704" s="172">
        <f t="shared" si="21"/>
        <v>0</v>
      </c>
    </row>
    <row r="705" spans="1:41" ht="15" x14ac:dyDescent="0.25">
      <c r="A705">
        <f>Inputs!$H$12</f>
        <v>2</v>
      </c>
      <c r="B705" t="str">
        <f>Inputs!$D$4</f>
        <v>Select Agency…</v>
      </c>
      <c r="C705" s="166" t="str">
        <f>Inputs!$I$6</f>
        <v>(insert code)</v>
      </c>
      <c r="D705" t="str">
        <f>IFERROR(INDEX(Inputs!$I$11:$I$19,MATCH(A705,Inputs!$H$11:$H$19)),"")</f>
        <v>(insert code)</v>
      </c>
      <c r="E705" t="s">
        <v>902</v>
      </c>
      <c r="F705" s="168">
        <f>IF(F$2=$A705,Data!C278,0)</f>
        <v>0</v>
      </c>
      <c r="G705" s="168">
        <f>IF(G$2=$A705,Data!D278,0)</f>
        <v>0</v>
      </c>
      <c r="H705" s="168">
        <f>IF(H$2=$A705,Data!E278,0)</f>
        <v>0</v>
      </c>
      <c r="I705" s="168">
        <f>IF(I$2=$A705,Data!F278,0)</f>
        <v>0</v>
      </c>
      <c r="J705" s="168">
        <f>IF(J$2=$A705,Data!G278,0)</f>
        <v>0</v>
      </c>
      <c r="K705" s="168">
        <f>IF(K$2=$A705,Data!H278,0)</f>
        <v>0</v>
      </c>
      <c r="L705" s="168">
        <f>IF(L$2=$A705,Data!I278,0)</f>
        <v>0</v>
      </c>
      <c r="M705" s="168">
        <f>IF(M$2=$A705,Data!J278,0)</f>
        <v>0</v>
      </c>
      <c r="N705" s="168">
        <f>IF(N$2=$A705,Data!K278,0)</f>
        <v>0</v>
      </c>
      <c r="O705" s="168">
        <f>IF(O$2=$A705,Data!L278,0)</f>
        <v>0</v>
      </c>
      <c r="P705" s="168">
        <f>IF(P$2=$A705,Data!M278,0)</f>
        <v>0</v>
      </c>
      <c r="Q705" s="168">
        <f>IF(Q$2=$A705,Data!N278,0)</f>
        <v>0</v>
      </c>
      <c r="R705" s="169">
        <f>IF(R$2=$A705,Data!O278,0)</f>
        <v>0</v>
      </c>
      <c r="S705" s="169">
        <f>IF(S$2=$A705,Data!P278,0)</f>
        <v>0</v>
      </c>
      <c r="T705" s="169">
        <f>IF(T$2=$A705,Data!Q278,0)</f>
        <v>0</v>
      </c>
      <c r="U705" s="169">
        <f>IF(U$2=$A705,Data!R278,0)</f>
        <v>0</v>
      </c>
      <c r="V705" s="169">
        <f>IF(V$2=$A705,Data!S278,0)</f>
        <v>0</v>
      </c>
      <c r="W705" s="169">
        <f>IF(W$2=$A705,Data!T278,0)</f>
        <v>0</v>
      </c>
      <c r="X705" s="169">
        <f>IF(X$2=$A705,Data!U278,0)</f>
        <v>0</v>
      </c>
      <c r="Y705" s="169">
        <f>IF(Y$2=$A705,Data!V278,0)</f>
        <v>0</v>
      </c>
      <c r="Z705" s="169">
        <f>IF(Z$2=$A705,Data!W278,0)</f>
        <v>0</v>
      </c>
      <c r="AA705" s="169">
        <f>IF(AA$2=$A705,Data!X278,0)</f>
        <v>0</v>
      </c>
      <c r="AB705" s="169">
        <f>IF(AB$2=$A705,Data!Y278,0)</f>
        <v>0</v>
      </c>
      <c r="AC705" s="169">
        <f>IF(AC$2=$A705,Data!Z278,0)</f>
        <v>0</v>
      </c>
      <c r="AD705" s="170">
        <f>IF(AD$2=$A705,Data!AA278,0)</f>
        <v>0</v>
      </c>
      <c r="AE705" s="171">
        <f>IF(AE$2=$A705,Data!AB278,0)</f>
        <v>0</v>
      </c>
      <c r="AF705" s="170">
        <f>IF(AF$2=$A705,Data!AC278,0)</f>
        <v>0</v>
      </c>
      <c r="AG705" s="171">
        <f>IF(AG$2=$A705,Data!AD278,0)</f>
        <v>0</v>
      </c>
      <c r="AH705" s="170">
        <f>IF(AH$2=$A705,Data!AE278,0)</f>
        <v>0</v>
      </c>
      <c r="AI705" s="171">
        <f>IF(AI$2=$A705,Data!AF278,0)</f>
        <v>0</v>
      </c>
      <c r="AJ705" s="170">
        <f>IF(AJ$2=$A705,Data!AG278,0)</f>
        <v>0</v>
      </c>
      <c r="AK705" s="171">
        <f>IF(AK$2=$A705,Data!AH278,0)</f>
        <v>0</v>
      </c>
      <c r="AL705" s="170">
        <f>IF(AL$2=$A705,Data!AI278,0)</f>
        <v>0</v>
      </c>
      <c r="AM705" t="str">
        <f t="shared" si="20"/>
        <v>BA</v>
      </c>
      <c r="AN705" t="e">
        <f>+INDEX(Validation!$D$4:$D$250,MATCH(Merge!B705,Validation!$E$4:$E$250,0))</f>
        <v>#N/A</v>
      </c>
      <c r="AO705" s="172">
        <f t="shared" si="21"/>
        <v>0</v>
      </c>
    </row>
    <row r="706" spans="1:41" ht="15" x14ac:dyDescent="0.25">
      <c r="A706">
        <f>Inputs!$H$12</f>
        <v>2</v>
      </c>
      <c r="B706" t="str">
        <f>Inputs!$D$4</f>
        <v>Select Agency…</v>
      </c>
      <c r="C706" s="166" t="str">
        <f>Inputs!$I$6</f>
        <v>(insert code)</v>
      </c>
      <c r="D706" t="str">
        <f>IFERROR(INDEX(Inputs!$I$11:$I$19,MATCH(A706,Inputs!$H$11:$H$19)),"")</f>
        <v>(insert code)</v>
      </c>
      <c r="E706" t="s">
        <v>902</v>
      </c>
      <c r="F706" s="168">
        <f>IF(F$2=$A706,Data!C279,0)</f>
        <v>0</v>
      </c>
      <c r="G706" s="168">
        <f>IF(G$2=$A706,Data!D279,0)</f>
        <v>0</v>
      </c>
      <c r="H706" s="168">
        <f>IF(H$2=$A706,Data!E279,0)</f>
        <v>0</v>
      </c>
      <c r="I706" s="168">
        <f>IF(I$2=$A706,Data!F279,0)</f>
        <v>0</v>
      </c>
      <c r="J706" s="168">
        <f>IF(J$2=$A706,Data!G279,0)</f>
        <v>0</v>
      </c>
      <c r="K706" s="168">
        <f>IF(K$2=$A706,Data!H279,0)</f>
        <v>0</v>
      </c>
      <c r="L706" s="168">
        <f>IF(L$2=$A706,Data!I279,0)</f>
        <v>0</v>
      </c>
      <c r="M706" s="168">
        <f>IF(M$2=$A706,Data!J279,0)</f>
        <v>0</v>
      </c>
      <c r="N706" s="168">
        <f>IF(N$2=$A706,Data!K279,0)</f>
        <v>0</v>
      </c>
      <c r="O706" s="168">
        <f>IF(O$2=$A706,Data!L279,0)</f>
        <v>0</v>
      </c>
      <c r="P706" s="168">
        <f>IF(P$2=$A706,Data!M279,0)</f>
        <v>0</v>
      </c>
      <c r="Q706" s="168">
        <f>IF(Q$2=$A706,Data!N279,0)</f>
        <v>0</v>
      </c>
      <c r="R706" s="169">
        <f>IF(R$2=$A706,Data!O279,0)</f>
        <v>0</v>
      </c>
      <c r="S706" s="169">
        <f>IF(S$2=$A706,Data!P279,0)</f>
        <v>0</v>
      </c>
      <c r="T706" s="169">
        <f>IF(T$2=$A706,Data!Q279,0)</f>
        <v>0</v>
      </c>
      <c r="U706" s="169">
        <f>IF(U$2=$A706,Data!R279,0)</f>
        <v>0</v>
      </c>
      <c r="V706" s="169">
        <f>IF(V$2=$A706,Data!S279,0)</f>
        <v>0</v>
      </c>
      <c r="W706" s="169">
        <f>IF(W$2=$A706,Data!T279,0)</f>
        <v>0</v>
      </c>
      <c r="X706" s="169">
        <f>IF(X$2=$A706,Data!U279,0)</f>
        <v>0</v>
      </c>
      <c r="Y706" s="169">
        <f>IF(Y$2=$A706,Data!V279,0)</f>
        <v>0</v>
      </c>
      <c r="Z706" s="169">
        <f>IF(Z$2=$A706,Data!W279,0)</f>
        <v>0</v>
      </c>
      <c r="AA706" s="169">
        <f>IF(AA$2=$A706,Data!X279,0)</f>
        <v>0</v>
      </c>
      <c r="AB706" s="169">
        <f>IF(AB$2=$A706,Data!Y279,0)</f>
        <v>0</v>
      </c>
      <c r="AC706" s="169">
        <f>IF(AC$2=$A706,Data!Z279,0)</f>
        <v>0</v>
      </c>
      <c r="AD706" s="170">
        <f>IF(AD$2=$A706,Data!AA279,0)</f>
        <v>0</v>
      </c>
      <c r="AE706" s="171">
        <f>IF(AE$2=$A706,Data!AB279,0)</f>
        <v>0</v>
      </c>
      <c r="AF706" s="170">
        <f>IF(AF$2=$A706,Data!AC279,0)</f>
        <v>0</v>
      </c>
      <c r="AG706" s="171">
        <f>IF(AG$2=$A706,Data!AD279,0)</f>
        <v>0</v>
      </c>
      <c r="AH706" s="170">
        <f>IF(AH$2=$A706,Data!AE279,0)</f>
        <v>0</v>
      </c>
      <c r="AI706" s="171">
        <f>IF(AI$2=$A706,Data!AF279,0)</f>
        <v>0</v>
      </c>
      <c r="AJ706" s="170">
        <f>IF(AJ$2=$A706,Data!AG279,0)</f>
        <v>0</v>
      </c>
      <c r="AK706" s="171">
        <f>IF(AK$2=$A706,Data!AH279,0)</f>
        <v>0</v>
      </c>
      <c r="AL706" s="170">
        <f>IF(AL$2=$A706,Data!AI279,0)</f>
        <v>0</v>
      </c>
      <c r="AM706" t="str">
        <f t="shared" si="20"/>
        <v>BA</v>
      </c>
      <c r="AN706" t="e">
        <f>+INDEX(Validation!$D$4:$D$250,MATCH(Merge!B706,Validation!$E$4:$E$250,0))</f>
        <v>#N/A</v>
      </c>
      <c r="AO706" s="172">
        <f t="shared" si="21"/>
        <v>0</v>
      </c>
    </row>
    <row r="707" spans="1:41" ht="15" x14ac:dyDescent="0.25">
      <c r="A707">
        <f>Inputs!$H$12</f>
        <v>2</v>
      </c>
      <c r="B707" t="str">
        <f>Inputs!$D$4</f>
        <v>Select Agency…</v>
      </c>
      <c r="C707" s="166" t="str">
        <f>Inputs!$I$6</f>
        <v>(insert code)</v>
      </c>
      <c r="D707" t="str">
        <f>IFERROR(INDEX(Inputs!$I$11:$I$19,MATCH(A707,Inputs!$H$11:$H$19)),"")</f>
        <v>(insert code)</v>
      </c>
      <c r="E707" t="s">
        <v>902</v>
      </c>
      <c r="F707" s="168">
        <f>IF(F$2=$A707,Data!C280,0)</f>
        <v>0</v>
      </c>
      <c r="G707" s="168">
        <f>IF(G$2=$A707,Data!D280,0)</f>
        <v>0</v>
      </c>
      <c r="H707" s="168">
        <f>IF(H$2=$A707,Data!E280,0)</f>
        <v>0</v>
      </c>
      <c r="I707" s="168">
        <f>IF(I$2=$A707,Data!F280,0)</f>
        <v>0</v>
      </c>
      <c r="J707" s="168">
        <f>IF(J$2=$A707,Data!G280,0)</f>
        <v>0</v>
      </c>
      <c r="K707" s="168">
        <f>IF(K$2=$A707,Data!H280,0)</f>
        <v>0</v>
      </c>
      <c r="L707" s="168">
        <f>IF(L$2=$A707,Data!I280,0)</f>
        <v>0</v>
      </c>
      <c r="M707" s="168">
        <f>IF(M$2=$A707,Data!J280,0)</f>
        <v>0</v>
      </c>
      <c r="N707" s="168">
        <f>IF(N$2=$A707,Data!K280,0)</f>
        <v>0</v>
      </c>
      <c r="O707" s="168">
        <f>IF(O$2=$A707,Data!L280,0)</f>
        <v>0</v>
      </c>
      <c r="P707" s="168">
        <f>IF(P$2=$A707,Data!M280,0)</f>
        <v>0</v>
      </c>
      <c r="Q707" s="168">
        <f>IF(Q$2=$A707,Data!N280,0)</f>
        <v>0</v>
      </c>
      <c r="R707" s="169">
        <f>IF(R$2=$A707,Data!O280,0)</f>
        <v>0</v>
      </c>
      <c r="S707" s="169">
        <f>IF(S$2=$A707,Data!P280,0)</f>
        <v>0</v>
      </c>
      <c r="T707" s="169">
        <f>IF(T$2=$A707,Data!Q280,0)</f>
        <v>0</v>
      </c>
      <c r="U707" s="169">
        <f>IF(U$2=$A707,Data!R280,0)</f>
        <v>0</v>
      </c>
      <c r="V707" s="169">
        <f>IF(V$2=$A707,Data!S280,0)</f>
        <v>0</v>
      </c>
      <c r="W707" s="169">
        <f>IF(W$2=$A707,Data!T280,0)</f>
        <v>0</v>
      </c>
      <c r="X707" s="169">
        <f>IF(X$2=$A707,Data!U280,0)</f>
        <v>0</v>
      </c>
      <c r="Y707" s="169">
        <f>IF(Y$2=$A707,Data!V280,0)</f>
        <v>0</v>
      </c>
      <c r="Z707" s="169">
        <f>IF(Z$2=$A707,Data!W280,0)</f>
        <v>0</v>
      </c>
      <c r="AA707" s="169">
        <f>IF(AA$2=$A707,Data!X280,0)</f>
        <v>0</v>
      </c>
      <c r="AB707" s="169">
        <f>IF(AB$2=$A707,Data!Y280,0)</f>
        <v>0</v>
      </c>
      <c r="AC707" s="169">
        <f>IF(AC$2=$A707,Data!Z280,0)</f>
        <v>0</v>
      </c>
      <c r="AD707" s="170">
        <f>IF(AD$2=$A707,Data!AA280,0)</f>
        <v>0</v>
      </c>
      <c r="AE707" s="171">
        <f>IF(AE$2=$A707,Data!AB280,0)</f>
        <v>0</v>
      </c>
      <c r="AF707" s="170">
        <f>IF(AF$2=$A707,Data!AC280,0)</f>
        <v>0</v>
      </c>
      <c r="AG707" s="171">
        <f>IF(AG$2=$A707,Data!AD280,0)</f>
        <v>0</v>
      </c>
      <c r="AH707" s="170">
        <f>IF(AH$2=$A707,Data!AE280,0)</f>
        <v>0</v>
      </c>
      <c r="AI707" s="171">
        <f>IF(AI$2=$A707,Data!AF280,0)</f>
        <v>0</v>
      </c>
      <c r="AJ707" s="170">
        <f>IF(AJ$2=$A707,Data!AG280,0)</f>
        <v>0</v>
      </c>
      <c r="AK707" s="171">
        <f>IF(AK$2=$A707,Data!AH280,0)</f>
        <v>0</v>
      </c>
      <c r="AL707" s="170">
        <f>IF(AL$2=$A707,Data!AI280,0)</f>
        <v>0</v>
      </c>
      <c r="AM707" t="str">
        <f t="shared" ref="AM707:AM770" si="22">+LEFT(E707,2)</f>
        <v>BA</v>
      </c>
      <c r="AN707" t="e">
        <f>+INDEX(Validation!$D$4:$D$250,MATCH(Merge!B707,Validation!$E$4:$E$250,0))</f>
        <v>#N/A</v>
      </c>
      <c r="AO707" s="172">
        <f t="shared" si="21"/>
        <v>0</v>
      </c>
    </row>
    <row r="708" spans="1:41" ht="15" x14ac:dyDescent="0.25">
      <c r="A708">
        <f>Inputs!$H$12</f>
        <v>2</v>
      </c>
      <c r="B708" t="str">
        <f>Inputs!$D$4</f>
        <v>Select Agency…</v>
      </c>
      <c r="C708" s="166" t="str">
        <f>Inputs!$I$6</f>
        <v>(insert code)</v>
      </c>
      <c r="D708" t="str">
        <f>IFERROR(INDEX(Inputs!$I$11:$I$19,MATCH(A708,Inputs!$H$11:$H$19)),"")</f>
        <v>(insert code)</v>
      </c>
      <c r="E708" t="s">
        <v>902</v>
      </c>
      <c r="F708" s="168">
        <f>IF(F$2=$A708,Data!C281,0)</f>
        <v>0</v>
      </c>
      <c r="G708" s="168">
        <f>IF(G$2=$A708,Data!D281,0)</f>
        <v>0</v>
      </c>
      <c r="H708" s="168">
        <f>IF(H$2=$A708,Data!E281,0)</f>
        <v>0</v>
      </c>
      <c r="I708" s="168">
        <f>IF(I$2=$A708,Data!F281,0)</f>
        <v>0</v>
      </c>
      <c r="J708" s="168">
        <f>IF(J$2=$A708,Data!G281,0)</f>
        <v>0</v>
      </c>
      <c r="K708" s="168">
        <f>IF(K$2=$A708,Data!H281,0)</f>
        <v>0</v>
      </c>
      <c r="L708" s="168">
        <f>IF(L$2=$A708,Data!I281,0)</f>
        <v>0</v>
      </c>
      <c r="M708" s="168">
        <f>IF(M$2=$A708,Data!J281,0)</f>
        <v>0</v>
      </c>
      <c r="N708" s="168">
        <f>IF(N$2=$A708,Data!K281,0)</f>
        <v>0</v>
      </c>
      <c r="O708" s="168">
        <f>IF(O$2=$A708,Data!L281,0)</f>
        <v>0</v>
      </c>
      <c r="P708" s="168">
        <f>IF(P$2=$A708,Data!M281,0)</f>
        <v>0</v>
      </c>
      <c r="Q708" s="168">
        <f>IF(Q$2=$A708,Data!N281,0)</f>
        <v>0</v>
      </c>
      <c r="R708" s="169">
        <f>IF(R$2=$A708,Data!O281,0)</f>
        <v>0</v>
      </c>
      <c r="S708" s="169">
        <f>IF(S$2=$A708,Data!P281,0)</f>
        <v>0</v>
      </c>
      <c r="T708" s="169">
        <f>IF(T$2=$A708,Data!Q281,0)</f>
        <v>0</v>
      </c>
      <c r="U708" s="169">
        <f>IF(U$2=$A708,Data!R281,0)</f>
        <v>0</v>
      </c>
      <c r="V708" s="169">
        <f>IF(V$2=$A708,Data!S281,0)</f>
        <v>0</v>
      </c>
      <c r="W708" s="169">
        <f>IF(W$2=$A708,Data!T281,0)</f>
        <v>0</v>
      </c>
      <c r="X708" s="169">
        <f>IF(X$2=$A708,Data!U281,0)</f>
        <v>0</v>
      </c>
      <c r="Y708" s="169">
        <f>IF(Y$2=$A708,Data!V281,0)</f>
        <v>0</v>
      </c>
      <c r="Z708" s="169">
        <f>IF(Z$2=$A708,Data!W281,0)</f>
        <v>0</v>
      </c>
      <c r="AA708" s="169">
        <f>IF(AA$2=$A708,Data!X281,0)</f>
        <v>0</v>
      </c>
      <c r="AB708" s="169">
        <f>IF(AB$2=$A708,Data!Y281,0)</f>
        <v>0</v>
      </c>
      <c r="AC708" s="169">
        <f>IF(AC$2=$A708,Data!Z281,0)</f>
        <v>0</v>
      </c>
      <c r="AD708" s="170">
        <f>IF(AD$2=$A708,Data!AA281,0)</f>
        <v>0</v>
      </c>
      <c r="AE708" s="171">
        <f>IF(AE$2=$A708,Data!AB281,0)</f>
        <v>0</v>
      </c>
      <c r="AF708" s="170">
        <f>IF(AF$2=$A708,Data!AC281,0)</f>
        <v>0</v>
      </c>
      <c r="AG708" s="171">
        <f>IF(AG$2=$A708,Data!AD281,0)</f>
        <v>0</v>
      </c>
      <c r="AH708" s="170">
        <f>IF(AH$2=$A708,Data!AE281,0)</f>
        <v>0</v>
      </c>
      <c r="AI708" s="171">
        <f>IF(AI$2=$A708,Data!AF281,0)</f>
        <v>0</v>
      </c>
      <c r="AJ708" s="170">
        <f>IF(AJ$2=$A708,Data!AG281,0)</f>
        <v>0</v>
      </c>
      <c r="AK708" s="171">
        <f>IF(AK$2=$A708,Data!AH281,0)</f>
        <v>0</v>
      </c>
      <c r="AL708" s="170">
        <f>IF(AL$2=$A708,Data!AI281,0)</f>
        <v>0</v>
      </c>
      <c r="AM708" t="str">
        <f t="shared" si="22"/>
        <v>BA</v>
      </c>
      <c r="AN708" t="e">
        <f>+INDEX(Validation!$D$4:$D$250,MATCH(Merge!B708,Validation!$E$4:$E$250,0))</f>
        <v>#N/A</v>
      </c>
      <c r="AO708" s="172">
        <f t="shared" ref="AO708:AO771" si="23">SUM(F708:AL708)</f>
        <v>0</v>
      </c>
    </row>
    <row r="709" spans="1:41" ht="15" x14ac:dyDescent="0.25">
      <c r="A709">
        <f>Inputs!$H$12</f>
        <v>2</v>
      </c>
      <c r="B709" t="str">
        <f>Inputs!$D$4</f>
        <v>Select Agency…</v>
      </c>
      <c r="C709" s="166" t="str">
        <f>Inputs!$I$6</f>
        <v>(insert code)</v>
      </c>
      <c r="D709" t="str">
        <f>IFERROR(INDEX(Inputs!$I$11:$I$19,MATCH(A709,Inputs!$H$11:$H$19)),"")</f>
        <v>(insert code)</v>
      </c>
      <c r="E709" t="s">
        <v>902</v>
      </c>
      <c r="F709" s="168">
        <f>IF(F$2=$A709,Data!C282,0)</f>
        <v>0</v>
      </c>
      <c r="G709" s="168">
        <f>IF(G$2=$A709,Data!D282,0)</f>
        <v>0</v>
      </c>
      <c r="H709" s="168">
        <f>IF(H$2=$A709,Data!E282,0)</f>
        <v>0</v>
      </c>
      <c r="I709" s="168">
        <f>IF(I$2=$A709,Data!F282,0)</f>
        <v>0</v>
      </c>
      <c r="J709" s="168">
        <f>IF(J$2=$A709,Data!G282,0)</f>
        <v>0</v>
      </c>
      <c r="K709" s="168">
        <f>IF(K$2=$A709,Data!H282,0)</f>
        <v>0</v>
      </c>
      <c r="L709" s="168">
        <f>IF(L$2=$A709,Data!I282,0)</f>
        <v>0</v>
      </c>
      <c r="M709" s="168">
        <f>IF(M$2=$A709,Data!J282,0)</f>
        <v>0</v>
      </c>
      <c r="N709" s="168">
        <f>IF(N$2=$A709,Data!K282,0)</f>
        <v>0</v>
      </c>
      <c r="O709" s="168">
        <f>IF(O$2=$A709,Data!L282,0)</f>
        <v>0</v>
      </c>
      <c r="P709" s="168">
        <f>IF(P$2=$A709,Data!M282,0)</f>
        <v>0</v>
      </c>
      <c r="Q709" s="168">
        <f>IF(Q$2=$A709,Data!N282,0)</f>
        <v>0</v>
      </c>
      <c r="R709" s="169">
        <f>IF(R$2=$A709,Data!O282,0)</f>
        <v>0</v>
      </c>
      <c r="S709" s="169">
        <f>IF(S$2=$A709,Data!P282,0)</f>
        <v>0</v>
      </c>
      <c r="T709" s="169">
        <f>IF(T$2=$A709,Data!Q282,0)</f>
        <v>0</v>
      </c>
      <c r="U709" s="169">
        <f>IF(U$2=$A709,Data!R282,0)</f>
        <v>0</v>
      </c>
      <c r="V709" s="169">
        <f>IF(V$2=$A709,Data!S282,0)</f>
        <v>0</v>
      </c>
      <c r="W709" s="169">
        <f>IF(W$2=$A709,Data!T282,0)</f>
        <v>0</v>
      </c>
      <c r="X709" s="169">
        <f>IF(X$2=$A709,Data!U282,0)</f>
        <v>0</v>
      </c>
      <c r="Y709" s="169">
        <f>IF(Y$2=$A709,Data!V282,0)</f>
        <v>0</v>
      </c>
      <c r="Z709" s="169">
        <f>IF(Z$2=$A709,Data!W282,0)</f>
        <v>0</v>
      </c>
      <c r="AA709" s="169">
        <f>IF(AA$2=$A709,Data!X282,0)</f>
        <v>0</v>
      </c>
      <c r="AB709" s="169">
        <f>IF(AB$2=$A709,Data!Y282,0)</f>
        <v>0</v>
      </c>
      <c r="AC709" s="169">
        <f>IF(AC$2=$A709,Data!Z282,0)</f>
        <v>0</v>
      </c>
      <c r="AD709" s="170">
        <f>IF(AD$2=$A709,Data!AA282,0)</f>
        <v>0</v>
      </c>
      <c r="AE709" s="171">
        <f>IF(AE$2=$A709,Data!AB282,0)</f>
        <v>0</v>
      </c>
      <c r="AF709" s="170">
        <f>IF(AF$2=$A709,Data!AC282,0)</f>
        <v>0</v>
      </c>
      <c r="AG709" s="171">
        <f>IF(AG$2=$A709,Data!AD282,0)</f>
        <v>0</v>
      </c>
      <c r="AH709" s="170">
        <f>IF(AH$2=$A709,Data!AE282,0)</f>
        <v>0</v>
      </c>
      <c r="AI709" s="171">
        <f>IF(AI$2=$A709,Data!AF282,0)</f>
        <v>0</v>
      </c>
      <c r="AJ709" s="170">
        <f>IF(AJ$2=$A709,Data!AG282,0)</f>
        <v>0</v>
      </c>
      <c r="AK709" s="171">
        <f>IF(AK$2=$A709,Data!AH282,0)</f>
        <v>0</v>
      </c>
      <c r="AL709" s="170">
        <f>IF(AL$2=$A709,Data!AI282,0)</f>
        <v>0</v>
      </c>
      <c r="AM709" t="str">
        <f t="shared" si="22"/>
        <v>BA</v>
      </c>
      <c r="AN709" t="e">
        <f>+INDEX(Validation!$D$4:$D$250,MATCH(Merge!B709,Validation!$E$4:$E$250,0))</f>
        <v>#N/A</v>
      </c>
      <c r="AO709" s="172">
        <f t="shared" si="23"/>
        <v>0</v>
      </c>
    </row>
    <row r="710" spans="1:41" ht="15" x14ac:dyDescent="0.25">
      <c r="A710">
        <f>Inputs!$H$12</f>
        <v>2</v>
      </c>
      <c r="B710" t="str">
        <f>Inputs!$D$4</f>
        <v>Select Agency…</v>
      </c>
      <c r="C710" s="166" t="str">
        <f>Inputs!$I$6</f>
        <v>(insert code)</v>
      </c>
      <c r="D710" t="str">
        <f>IFERROR(INDEX(Inputs!$I$11:$I$19,MATCH(A710,Inputs!$H$11:$H$19)),"")</f>
        <v>(insert code)</v>
      </c>
      <c r="E710" t="s">
        <v>902</v>
      </c>
      <c r="F710" s="168">
        <f>IF(F$2=$A710,Data!C283,0)</f>
        <v>0</v>
      </c>
      <c r="G710" s="168">
        <f>IF(G$2=$A710,Data!D283,0)</f>
        <v>0</v>
      </c>
      <c r="H710" s="168">
        <f>IF(H$2=$A710,Data!E283,0)</f>
        <v>0</v>
      </c>
      <c r="I710" s="168">
        <f>IF(I$2=$A710,Data!F283,0)</f>
        <v>0</v>
      </c>
      <c r="J710" s="168">
        <f>IF(J$2=$A710,Data!G283,0)</f>
        <v>0</v>
      </c>
      <c r="K710" s="168">
        <f>IF(K$2=$A710,Data!H283,0)</f>
        <v>0</v>
      </c>
      <c r="L710" s="168">
        <f>IF(L$2=$A710,Data!I283,0)</f>
        <v>0</v>
      </c>
      <c r="M710" s="168">
        <f>IF(M$2=$A710,Data!J283,0)</f>
        <v>0</v>
      </c>
      <c r="N710" s="168">
        <f>IF(N$2=$A710,Data!K283,0)</f>
        <v>0</v>
      </c>
      <c r="O710" s="168">
        <f>IF(O$2=$A710,Data!L283,0)</f>
        <v>0</v>
      </c>
      <c r="P710" s="168">
        <f>IF(P$2=$A710,Data!M283,0)</f>
        <v>0</v>
      </c>
      <c r="Q710" s="168">
        <f>IF(Q$2=$A710,Data!N283,0)</f>
        <v>0</v>
      </c>
      <c r="R710" s="169">
        <f>IF(R$2=$A710,Data!O283,0)</f>
        <v>0</v>
      </c>
      <c r="S710" s="169">
        <f>IF(S$2=$A710,Data!P283,0)</f>
        <v>0</v>
      </c>
      <c r="T710" s="169">
        <f>IF(T$2=$A710,Data!Q283,0)</f>
        <v>0</v>
      </c>
      <c r="U710" s="169">
        <f>IF(U$2=$A710,Data!R283,0)</f>
        <v>0</v>
      </c>
      <c r="V710" s="169">
        <f>IF(V$2=$A710,Data!S283,0)</f>
        <v>0</v>
      </c>
      <c r="W710" s="169">
        <f>IF(W$2=$A710,Data!T283,0)</f>
        <v>0</v>
      </c>
      <c r="X710" s="169">
        <f>IF(X$2=$A710,Data!U283,0)</f>
        <v>0</v>
      </c>
      <c r="Y710" s="169">
        <f>IF(Y$2=$A710,Data!V283,0)</f>
        <v>0</v>
      </c>
      <c r="Z710" s="169">
        <f>IF(Z$2=$A710,Data!W283,0)</f>
        <v>0</v>
      </c>
      <c r="AA710" s="169">
        <f>IF(AA$2=$A710,Data!X283,0)</f>
        <v>0</v>
      </c>
      <c r="AB710" s="169">
        <f>IF(AB$2=$A710,Data!Y283,0)</f>
        <v>0</v>
      </c>
      <c r="AC710" s="169">
        <f>IF(AC$2=$A710,Data!Z283,0)</f>
        <v>0</v>
      </c>
      <c r="AD710" s="170">
        <f>IF(AD$2=$A710,Data!AA283,0)</f>
        <v>0</v>
      </c>
      <c r="AE710" s="171">
        <f>IF(AE$2=$A710,Data!AB283,0)</f>
        <v>0</v>
      </c>
      <c r="AF710" s="170">
        <f>IF(AF$2=$A710,Data!AC283,0)</f>
        <v>0</v>
      </c>
      <c r="AG710" s="171">
        <f>IF(AG$2=$A710,Data!AD283,0)</f>
        <v>0</v>
      </c>
      <c r="AH710" s="170">
        <f>IF(AH$2=$A710,Data!AE283,0)</f>
        <v>0</v>
      </c>
      <c r="AI710" s="171">
        <f>IF(AI$2=$A710,Data!AF283,0)</f>
        <v>0</v>
      </c>
      <c r="AJ710" s="170">
        <f>IF(AJ$2=$A710,Data!AG283,0)</f>
        <v>0</v>
      </c>
      <c r="AK710" s="171">
        <f>IF(AK$2=$A710,Data!AH283,0)</f>
        <v>0</v>
      </c>
      <c r="AL710" s="170">
        <f>IF(AL$2=$A710,Data!AI283,0)</f>
        <v>0</v>
      </c>
      <c r="AM710" t="str">
        <f t="shared" si="22"/>
        <v>BA</v>
      </c>
      <c r="AN710" t="e">
        <f>+INDEX(Validation!$D$4:$D$250,MATCH(Merge!B710,Validation!$E$4:$E$250,0))</f>
        <v>#N/A</v>
      </c>
      <c r="AO710" s="172">
        <f t="shared" si="23"/>
        <v>0</v>
      </c>
    </row>
    <row r="711" spans="1:41" ht="15" x14ac:dyDescent="0.25">
      <c r="A711">
        <f>Inputs!$H$12</f>
        <v>2</v>
      </c>
      <c r="B711" t="str">
        <f>Inputs!$D$4</f>
        <v>Select Agency…</v>
      </c>
      <c r="C711" s="166" t="str">
        <f>Inputs!$I$6</f>
        <v>(insert code)</v>
      </c>
      <c r="D711" t="str">
        <f>IFERROR(INDEX(Inputs!$I$11:$I$19,MATCH(A711,Inputs!$H$11:$H$19)),"")</f>
        <v>(insert code)</v>
      </c>
      <c r="E711" t="s">
        <v>902</v>
      </c>
      <c r="F711" s="168">
        <f>IF(F$2=$A711,Data!C284,0)</f>
        <v>0</v>
      </c>
      <c r="G711" s="168">
        <f>IF(G$2=$A711,Data!D284,0)</f>
        <v>0</v>
      </c>
      <c r="H711" s="168">
        <f>IF(H$2=$A711,Data!E284,0)</f>
        <v>0</v>
      </c>
      <c r="I711" s="168">
        <f>IF(I$2=$A711,Data!F284,0)</f>
        <v>0</v>
      </c>
      <c r="J711" s="168">
        <f>IF(J$2=$A711,Data!G284,0)</f>
        <v>0</v>
      </c>
      <c r="K711" s="168">
        <f>IF(K$2=$A711,Data!H284,0)</f>
        <v>0</v>
      </c>
      <c r="L711" s="168">
        <f>IF(L$2=$A711,Data!I284,0)</f>
        <v>0</v>
      </c>
      <c r="M711" s="168">
        <f>IF(M$2=$A711,Data!J284,0)</f>
        <v>0</v>
      </c>
      <c r="N711" s="168">
        <f>IF(N$2=$A711,Data!K284,0)</f>
        <v>0</v>
      </c>
      <c r="O711" s="168">
        <f>IF(O$2=$A711,Data!L284,0)</f>
        <v>0</v>
      </c>
      <c r="P711" s="168">
        <f>IF(P$2=$A711,Data!M284,0)</f>
        <v>0</v>
      </c>
      <c r="Q711" s="168">
        <f>IF(Q$2=$A711,Data!N284,0)</f>
        <v>0</v>
      </c>
      <c r="R711" s="169">
        <f>IF(R$2=$A711,Data!O284,0)</f>
        <v>0</v>
      </c>
      <c r="S711" s="169">
        <f>IF(S$2=$A711,Data!P284,0)</f>
        <v>0</v>
      </c>
      <c r="T711" s="169">
        <f>IF(T$2=$A711,Data!Q284,0)</f>
        <v>0</v>
      </c>
      <c r="U711" s="169">
        <f>IF(U$2=$A711,Data!R284,0)</f>
        <v>0</v>
      </c>
      <c r="V711" s="169">
        <f>IF(V$2=$A711,Data!S284,0)</f>
        <v>0</v>
      </c>
      <c r="W711" s="169">
        <f>IF(W$2=$A711,Data!T284,0)</f>
        <v>0</v>
      </c>
      <c r="X711" s="169">
        <f>IF(X$2=$A711,Data!U284,0)</f>
        <v>0</v>
      </c>
      <c r="Y711" s="169">
        <f>IF(Y$2=$A711,Data!V284,0)</f>
        <v>0</v>
      </c>
      <c r="Z711" s="169">
        <f>IF(Z$2=$A711,Data!W284,0)</f>
        <v>0</v>
      </c>
      <c r="AA711" s="169">
        <f>IF(AA$2=$A711,Data!X284,0)</f>
        <v>0</v>
      </c>
      <c r="AB711" s="169">
        <f>IF(AB$2=$A711,Data!Y284,0)</f>
        <v>0</v>
      </c>
      <c r="AC711" s="169">
        <f>IF(AC$2=$A711,Data!Z284,0)</f>
        <v>0</v>
      </c>
      <c r="AD711" s="170">
        <f>IF(AD$2=$A711,Data!AA284,0)</f>
        <v>0</v>
      </c>
      <c r="AE711" s="171">
        <f>IF(AE$2=$A711,Data!AB284,0)</f>
        <v>0</v>
      </c>
      <c r="AF711" s="170">
        <f>IF(AF$2=$A711,Data!AC284,0)</f>
        <v>0</v>
      </c>
      <c r="AG711" s="171">
        <f>IF(AG$2=$A711,Data!AD284,0)</f>
        <v>0</v>
      </c>
      <c r="AH711" s="170">
        <f>IF(AH$2=$A711,Data!AE284,0)</f>
        <v>0</v>
      </c>
      <c r="AI711" s="171">
        <f>IF(AI$2=$A711,Data!AF284,0)</f>
        <v>0</v>
      </c>
      <c r="AJ711" s="170">
        <f>IF(AJ$2=$A711,Data!AG284,0)</f>
        <v>0</v>
      </c>
      <c r="AK711" s="171">
        <f>IF(AK$2=$A711,Data!AH284,0)</f>
        <v>0</v>
      </c>
      <c r="AL711" s="170">
        <f>IF(AL$2=$A711,Data!AI284,0)</f>
        <v>0</v>
      </c>
      <c r="AM711" t="str">
        <f t="shared" si="22"/>
        <v>BA</v>
      </c>
      <c r="AN711" t="e">
        <f>+INDEX(Validation!$D$4:$D$250,MATCH(Merge!B711,Validation!$E$4:$E$250,0))</f>
        <v>#N/A</v>
      </c>
      <c r="AO711" s="172">
        <f t="shared" si="23"/>
        <v>0</v>
      </c>
    </row>
    <row r="712" spans="1:41" ht="15" x14ac:dyDescent="0.25">
      <c r="A712">
        <f>Inputs!$H$12</f>
        <v>2</v>
      </c>
      <c r="B712" t="str">
        <f>Inputs!$D$4</f>
        <v>Select Agency…</v>
      </c>
      <c r="C712" s="166" t="str">
        <f>Inputs!$I$6</f>
        <v>(insert code)</v>
      </c>
      <c r="D712" t="str">
        <f>IFERROR(INDEX(Inputs!$I$11:$I$19,MATCH(A712,Inputs!$H$11:$H$19)),"")</f>
        <v>(insert code)</v>
      </c>
      <c r="E712" t="s">
        <v>902</v>
      </c>
      <c r="F712" s="168">
        <f>IF(F$2=$A712,Data!C285,0)</f>
        <v>0</v>
      </c>
      <c r="G712" s="168">
        <f>IF(G$2=$A712,Data!D285,0)</f>
        <v>0</v>
      </c>
      <c r="H712" s="168">
        <f>IF(H$2=$A712,Data!E285,0)</f>
        <v>0</v>
      </c>
      <c r="I712" s="168">
        <f>IF(I$2=$A712,Data!F285,0)</f>
        <v>0</v>
      </c>
      <c r="J712" s="168">
        <f>IF(J$2=$A712,Data!G285,0)</f>
        <v>0</v>
      </c>
      <c r="K712" s="168">
        <f>IF(K$2=$A712,Data!H285,0)</f>
        <v>0</v>
      </c>
      <c r="L712" s="168">
        <f>IF(L$2=$A712,Data!I285,0)</f>
        <v>0</v>
      </c>
      <c r="M712" s="168">
        <f>IF(M$2=$A712,Data!J285,0)</f>
        <v>0</v>
      </c>
      <c r="N712" s="168">
        <f>IF(N$2=$A712,Data!K285,0)</f>
        <v>0</v>
      </c>
      <c r="O712" s="168">
        <f>IF(O$2=$A712,Data!L285,0)</f>
        <v>0</v>
      </c>
      <c r="P712" s="168">
        <f>IF(P$2=$A712,Data!M285,0)</f>
        <v>0</v>
      </c>
      <c r="Q712" s="168">
        <f>IF(Q$2=$A712,Data!N285,0)</f>
        <v>0</v>
      </c>
      <c r="R712" s="169">
        <f>IF(R$2=$A712,Data!O285,0)</f>
        <v>0</v>
      </c>
      <c r="S712" s="169">
        <f>IF(S$2=$A712,Data!P285,0)</f>
        <v>0</v>
      </c>
      <c r="T712" s="169">
        <f>IF(T$2=$A712,Data!Q285,0)</f>
        <v>0</v>
      </c>
      <c r="U712" s="169">
        <f>IF(U$2=$A712,Data!R285,0)</f>
        <v>0</v>
      </c>
      <c r="V712" s="169">
        <f>IF(V$2=$A712,Data!S285,0)</f>
        <v>0</v>
      </c>
      <c r="W712" s="169">
        <f>IF(W$2=$A712,Data!T285,0)</f>
        <v>0</v>
      </c>
      <c r="X712" s="169">
        <f>IF(X$2=$A712,Data!U285,0)</f>
        <v>0</v>
      </c>
      <c r="Y712" s="169">
        <f>IF(Y$2=$A712,Data!V285,0)</f>
        <v>0</v>
      </c>
      <c r="Z712" s="169">
        <f>IF(Z$2=$A712,Data!W285,0)</f>
        <v>0</v>
      </c>
      <c r="AA712" s="169">
        <f>IF(AA$2=$A712,Data!X285,0)</f>
        <v>0</v>
      </c>
      <c r="AB712" s="169">
        <f>IF(AB$2=$A712,Data!Y285,0)</f>
        <v>0</v>
      </c>
      <c r="AC712" s="169">
        <f>IF(AC$2=$A712,Data!Z285,0)</f>
        <v>0</v>
      </c>
      <c r="AD712" s="170">
        <f>IF(AD$2=$A712,Data!AA285,0)</f>
        <v>0</v>
      </c>
      <c r="AE712" s="171">
        <f>IF(AE$2=$A712,Data!AB285,0)</f>
        <v>0</v>
      </c>
      <c r="AF712" s="170">
        <f>IF(AF$2=$A712,Data!AC285,0)</f>
        <v>0</v>
      </c>
      <c r="AG712" s="171">
        <f>IF(AG$2=$A712,Data!AD285,0)</f>
        <v>0</v>
      </c>
      <c r="AH712" s="170">
        <f>IF(AH$2=$A712,Data!AE285,0)</f>
        <v>0</v>
      </c>
      <c r="AI712" s="171">
        <f>IF(AI$2=$A712,Data!AF285,0)</f>
        <v>0</v>
      </c>
      <c r="AJ712" s="170">
        <f>IF(AJ$2=$A712,Data!AG285,0)</f>
        <v>0</v>
      </c>
      <c r="AK712" s="171">
        <f>IF(AK$2=$A712,Data!AH285,0)</f>
        <v>0</v>
      </c>
      <c r="AL712" s="170">
        <f>IF(AL$2=$A712,Data!AI285,0)</f>
        <v>0</v>
      </c>
      <c r="AM712" t="str">
        <f t="shared" si="22"/>
        <v>BA</v>
      </c>
      <c r="AN712" t="e">
        <f>+INDEX(Validation!$D$4:$D$250,MATCH(Merge!B712,Validation!$E$4:$E$250,0))</f>
        <v>#N/A</v>
      </c>
      <c r="AO712" s="172">
        <f t="shared" si="23"/>
        <v>0</v>
      </c>
    </row>
    <row r="713" spans="1:41" ht="15" x14ac:dyDescent="0.25">
      <c r="A713">
        <f>Inputs!$H$12</f>
        <v>2</v>
      </c>
      <c r="B713" t="str">
        <f>Inputs!$D$4</f>
        <v>Select Agency…</v>
      </c>
      <c r="C713" s="166" t="str">
        <f>Inputs!$I$6</f>
        <v>(insert code)</v>
      </c>
      <c r="D713" t="str">
        <f>IFERROR(INDEX(Inputs!$I$11:$I$19,MATCH(A713,Inputs!$H$11:$H$19)),"")</f>
        <v>(insert code)</v>
      </c>
      <c r="E713" t="s">
        <v>902</v>
      </c>
      <c r="F713" s="168">
        <f>IF(F$2=$A713,Data!C286,0)</f>
        <v>0</v>
      </c>
      <c r="G713" s="168">
        <f>IF(G$2=$A713,Data!D286,0)</f>
        <v>0</v>
      </c>
      <c r="H713" s="168">
        <f>IF(H$2=$A713,Data!E286,0)</f>
        <v>0</v>
      </c>
      <c r="I713" s="168">
        <f>IF(I$2=$A713,Data!F286,0)</f>
        <v>0</v>
      </c>
      <c r="J713" s="168">
        <f>IF(J$2=$A713,Data!G286,0)</f>
        <v>0</v>
      </c>
      <c r="K713" s="168">
        <f>IF(K$2=$A713,Data!H286,0)</f>
        <v>0</v>
      </c>
      <c r="L713" s="168">
        <f>IF(L$2=$A713,Data!I286,0)</f>
        <v>0</v>
      </c>
      <c r="M713" s="168">
        <f>IF(M$2=$A713,Data!J286,0)</f>
        <v>0</v>
      </c>
      <c r="N713" s="168">
        <f>IF(N$2=$A713,Data!K286,0)</f>
        <v>0</v>
      </c>
      <c r="O713" s="168">
        <f>IF(O$2=$A713,Data!L286,0)</f>
        <v>0</v>
      </c>
      <c r="P713" s="168">
        <f>IF(P$2=$A713,Data!M286,0)</f>
        <v>0</v>
      </c>
      <c r="Q713" s="168">
        <f>IF(Q$2=$A713,Data!N286,0)</f>
        <v>0</v>
      </c>
      <c r="R713" s="169">
        <f>IF(R$2=$A713,Data!O286,0)</f>
        <v>0</v>
      </c>
      <c r="S713" s="169">
        <f>IF(S$2=$A713,Data!P286,0)</f>
        <v>0</v>
      </c>
      <c r="T713" s="169">
        <f>IF(T$2=$A713,Data!Q286,0)</f>
        <v>0</v>
      </c>
      <c r="U713" s="169">
        <f>IF(U$2=$A713,Data!R286,0)</f>
        <v>0</v>
      </c>
      <c r="V713" s="169">
        <f>IF(V$2=$A713,Data!S286,0)</f>
        <v>0</v>
      </c>
      <c r="W713" s="169">
        <f>IF(W$2=$A713,Data!T286,0)</f>
        <v>0</v>
      </c>
      <c r="X713" s="169">
        <f>IF(X$2=$A713,Data!U286,0)</f>
        <v>0</v>
      </c>
      <c r="Y713" s="169">
        <f>IF(Y$2=$A713,Data!V286,0)</f>
        <v>0</v>
      </c>
      <c r="Z713" s="169">
        <f>IF(Z$2=$A713,Data!W286,0)</f>
        <v>0</v>
      </c>
      <c r="AA713" s="169">
        <f>IF(AA$2=$A713,Data!X286,0)</f>
        <v>0</v>
      </c>
      <c r="AB713" s="169">
        <f>IF(AB$2=$A713,Data!Y286,0)</f>
        <v>0</v>
      </c>
      <c r="AC713" s="169">
        <f>IF(AC$2=$A713,Data!Z286,0)</f>
        <v>0</v>
      </c>
      <c r="AD713" s="170">
        <f>IF(AD$2=$A713,Data!AA286,0)</f>
        <v>0</v>
      </c>
      <c r="AE713" s="171">
        <f>IF(AE$2=$A713,Data!AB286,0)</f>
        <v>0</v>
      </c>
      <c r="AF713" s="170">
        <f>IF(AF$2=$A713,Data!AC286,0)</f>
        <v>0</v>
      </c>
      <c r="AG713" s="171">
        <f>IF(AG$2=$A713,Data!AD286,0)</f>
        <v>0</v>
      </c>
      <c r="AH713" s="170">
        <f>IF(AH$2=$A713,Data!AE286,0)</f>
        <v>0</v>
      </c>
      <c r="AI713" s="171">
        <f>IF(AI$2=$A713,Data!AF286,0)</f>
        <v>0</v>
      </c>
      <c r="AJ713" s="170">
        <f>IF(AJ$2=$A713,Data!AG286,0)</f>
        <v>0</v>
      </c>
      <c r="AK713" s="171">
        <f>IF(AK$2=$A713,Data!AH286,0)</f>
        <v>0</v>
      </c>
      <c r="AL713" s="170">
        <f>IF(AL$2=$A713,Data!AI286,0)</f>
        <v>0</v>
      </c>
      <c r="AM713" t="str">
        <f t="shared" si="22"/>
        <v>BA</v>
      </c>
      <c r="AN713" t="e">
        <f>+INDEX(Validation!$D$4:$D$250,MATCH(Merge!B713,Validation!$E$4:$E$250,0))</f>
        <v>#N/A</v>
      </c>
      <c r="AO713" s="172">
        <f t="shared" si="23"/>
        <v>0</v>
      </c>
    </row>
    <row r="714" spans="1:41" ht="15" x14ac:dyDescent="0.25">
      <c r="A714">
        <f>Inputs!$H$12</f>
        <v>2</v>
      </c>
      <c r="B714" t="str">
        <f>Inputs!$D$4</f>
        <v>Select Agency…</v>
      </c>
      <c r="C714" s="166" t="str">
        <f>Inputs!$I$6</f>
        <v>(insert code)</v>
      </c>
      <c r="D714" t="str">
        <f>IFERROR(INDEX(Inputs!$I$11:$I$19,MATCH(A714,Inputs!$H$11:$H$19)),"")</f>
        <v>(insert code)</v>
      </c>
      <c r="E714" t="s">
        <v>902</v>
      </c>
      <c r="F714" s="168">
        <f>IF(F$2=$A714,Data!C287,0)</f>
        <v>0</v>
      </c>
      <c r="G714" s="168">
        <f>IF(G$2=$A714,Data!D287,0)</f>
        <v>0</v>
      </c>
      <c r="H714" s="168">
        <f>IF(H$2=$A714,Data!E287,0)</f>
        <v>0</v>
      </c>
      <c r="I714" s="168">
        <f>IF(I$2=$A714,Data!F287,0)</f>
        <v>0</v>
      </c>
      <c r="J714" s="168">
        <f>IF(J$2=$A714,Data!G287,0)</f>
        <v>0</v>
      </c>
      <c r="K714" s="168">
        <f>IF(K$2=$A714,Data!H287,0)</f>
        <v>0</v>
      </c>
      <c r="L714" s="168">
        <f>IF(L$2=$A714,Data!I287,0)</f>
        <v>0</v>
      </c>
      <c r="M714" s="168">
        <f>IF(M$2=$A714,Data!J287,0)</f>
        <v>0</v>
      </c>
      <c r="N714" s="168">
        <f>IF(N$2=$A714,Data!K287,0)</f>
        <v>0</v>
      </c>
      <c r="O714" s="168">
        <f>IF(O$2=$A714,Data!L287,0)</f>
        <v>0</v>
      </c>
      <c r="P714" s="168">
        <f>IF(P$2=$A714,Data!M287,0)</f>
        <v>0</v>
      </c>
      <c r="Q714" s="168">
        <f>IF(Q$2=$A714,Data!N287,0)</f>
        <v>0</v>
      </c>
      <c r="R714" s="169">
        <f>IF(R$2=$A714,Data!O287,0)</f>
        <v>0</v>
      </c>
      <c r="S714" s="169">
        <f>IF(S$2=$A714,Data!P287,0)</f>
        <v>0</v>
      </c>
      <c r="T714" s="169">
        <f>IF(T$2=$A714,Data!Q287,0)</f>
        <v>0</v>
      </c>
      <c r="U714" s="169">
        <f>IF(U$2=$A714,Data!R287,0)</f>
        <v>0</v>
      </c>
      <c r="V714" s="169">
        <f>IF(V$2=$A714,Data!S287,0)</f>
        <v>0</v>
      </c>
      <c r="W714" s="169">
        <f>IF(W$2=$A714,Data!T287,0)</f>
        <v>0</v>
      </c>
      <c r="X714" s="169">
        <f>IF(X$2=$A714,Data!U287,0)</f>
        <v>0</v>
      </c>
      <c r="Y714" s="169">
        <f>IF(Y$2=$A714,Data!V287,0)</f>
        <v>0</v>
      </c>
      <c r="Z714" s="169">
        <f>IF(Z$2=$A714,Data!W287,0)</f>
        <v>0</v>
      </c>
      <c r="AA714" s="169">
        <f>IF(AA$2=$A714,Data!X287,0)</f>
        <v>0</v>
      </c>
      <c r="AB714" s="169">
        <f>IF(AB$2=$A714,Data!Y287,0)</f>
        <v>0</v>
      </c>
      <c r="AC714" s="169">
        <f>IF(AC$2=$A714,Data!Z287,0)</f>
        <v>0</v>
      </c>
      <c r="AD714" s="170">
        <f>IF(AD$2=$A714,Data!AA287,0)</f>
        <v>0</v>
      </c>
      <c r="AE714" s="171">
        <f>IF(AE$2=$A714,Data!AB287,0)</f>
        <v>0</v>
      </c>
      <c r="AF714" s="170">
        <f>IF(AF$2=$A714,Data!AC287,0)</f>
        <v>0</v>
      </c>
      <c r="AG714" s="171">
        <f>IF(AG$2=$A714,Data!AD287,0)</f>
        <v>0</v>
      </c>
      <c r="AH714" s="170">
        <f>IF(AH$2=$A714,Data!AE287,0)</f>
        <v>0</v>
      </c>
      <c r="AI714" s="171">
        <f>IF(AI$2=$A714,Data!AF287,0)</f>
        <v>0</v>
      </c>
      <c r="AJ714" s="170">
        <f>IF(AJ$2=$A714,Data!AG287,0)</f>
        <v>0</v>
      </c>
      <c r="AK714" s="171">
        <f>IF(AK$2=$A714,Data!AH287,0)</f>
        <v>0</v>
      </c>
      <c r="AL714" s="170">
        <f>IF(AL$2=$A714,Data!AI287,0)</f>
        <v>0</v>
      </c>
      <c r="AM714" t="str">
        <f t="shared" si="22"/>
        <v>BA</v>
      </c>
      <c r="AN714" t="e">
        <f>+INDEX(Validation!$D$4:$D$250,MATCH(Merge!B714,Validation!$E$4:$E$250,0))</f>
        <v>#N/A</v>
      </c>
      <c r="AO714" s="172">
        <f t="shared" si="23"/>
        <v>0</v>
      </c>
    </row>
    <row r="715" spans="1:41" ht="15" x14ac:dyDescent="0.25">
      <c r="A715">
        <f>Inputs!$H$12</f>
        <v>2</v>
      </c>
      <c r="B715" t="str">
        <f>Inputs!$D$4</f>
        <v>Select Agency…</v>
      </c>
      <c r="C715" s="166" t="str">
        <f>Inputs!$I$6</f>
        <v>(insert code)</v>
      </c>
      <c r="D715" t="str">
        <f>IFERROR(INDEX(Inputs!$I$11:$I$19,MATCH(A715,Inputs!$H$11:$H$19)),"")</f>
        <v>(insert code)</v>
      </c>
      <c r="E715" t="s">
        <v>902</v>
      </c>
      <c r="F715" s="168">
        <f>IF(F$2=$A715,Data!C288,0)</f>
        <v>0</v>
      </c>
      <c r="G715" s="168">
        <f>IF(G$2=$A715,Data!D288,0)</f>
        <v>0</v>
      </c>
      <c r="H715" s="168">
        <f>IF(H$2=$A715,Data!E288,0)</f>
        <v>0</v>
      </c>
      <c r="I715" s="168">
        <f>IF(I$2=$A715,Data!F288,0)</f>
        <v>0</v>
      </c>
      <c r="J715" s="168">
        <f>IF(J$2=$A715,Data!G288,0)</f>
        <v>0</v>
      </c>
      <c r="K715" s="168">
        <f>IF(K$2=$A715,Data!H288,0)</f>
        <v>0</v>
      </c>
      <c r="L715" s="168">
        <f>IF(L$2=$A715,Data!I288,0)</f>
        <v>0</v>
      </c>
      <c r="M715" s="168">
        <f>IF(M$2=$A715,Data!J288,0)</f>
        <v>0</v>
      </c>
      <c r="N715" s="168">
        <f>IF(N$2=$A715,Data!K288,0)</f>
        <v>0</v>
      </c>
      <c r="O715" s="168">
        <f>IF(O$2=$A715,Data!L288,0)</f>
        <v>0</v>
      </c>
      <c r="P715" s="168">
        <f>IF(P$2=$A715,Data!M288,0)</f>
        <v>0</v>
      </c>
      <c r="Q715" s="168">
        <f>IF(Q$2=$A715,Data!N288,0)</f>
        <v>0</v>
      </c>
      <c r="R715" s="169">
        <f>IF(R$2=$A715,Data!O288,0)</f>
        <v>0</v>
      </c>
      <c r="S715" s="169">
        <f>IF(S$2=$A715,Data!P288,0)</f>
        <v>0</v>
      </c>
      <c r="T715" s="169">
        <f>IF(T$2=$A715,Data!Q288,0)</f>
        <v>0</v>
      </c>
      <c r="U715" s="169">
        <f>IF(U$2=$A715,Data!R288,0)</f>
        <v>0</v>
      </c>
      <c r="V715" s="169">
        <f>IF(V$2=$A715,Data!S288,0)</f>
        <v>0</v>
      </c>
      <c r="W715" s="169">
        <f>IF(W$2=$A715,Data!T288,0)</f>
        <v>0</v>
      </c>
      <c r="X715" s="169">
        <f>IF(X$2=$A715,Data!U288,0)</f>
        <v>0</v>
      </c>
      <c r="Y715" s="169">
        <f>IF(Y$2=$A715,Data!V288,0)</f>
        <v>0</v>
      </c>
      <c r="Z715" s="169">
        <f>IF(Z$2=$A715,Data!W288,0)</f>
        <v>0</v>
      </c>
      <c r="AA715" s="169">
        <f>IF(AA$2=$A715,Data!X288,0)</f>
        <v>0</v>
      </c>
      <c r="AB715" s="169">
        <f>IF(AB$2=$A715,Data!Y288,0)</f>
        <v>0</v>
      </c>
      <c r="AC715" s="169">
        <f>IF(AC$2=$A715,Data!Z288,0)</f>
        <v>0</v>
      </c>
      <c r="AD715" s="170">
        <f>IF(AD$2=$A715,Data!AA288,0)</f>
        <v>0</v>
      </c>
      <c r="AE715" s="171">
        <f>IF(AE$2=$A715,Data!AB288,0)</f>
        <v>0</v>
      </c>
      <c r="AF715" s="170">
        <f>IF(AF$2=$A715,Data!AC288,0)</f>
        <v>0</v>
      </c>
      <c r="AG715" s="171">
        <f>IF(AG$2=$A715,Data!AD288,0)</f>
        <v>0</v>
      </c>
      <c r="AH715" s="170">
        <f>IF(AH$2=$A715,Data!AE288,0)</f>
        <v>0</v>
      </c>
      <c r="AI715" s="171">
        <f>IF(AI$2=$A715,Data!AF288,0)</f>
        <v>0</v>
      </c>
      <c r="AJ715" s="170">
        <f>IF(AJ$2=$A715,Data!AG288,0)</f>
        <v>0</v>
      </c>
      <c r="AK715" s="171">
        <f>IF(AK$2=$A715,Data!AH288,0)</f>
        <v>0</v>
      </c>
      <c r="AL715" s="170">
        <f>IF(AL$2=$A715,Data!AI288,0)</f>
        <v>0</v>
      </c>
      <c r="AM715" t="str">
        <f t="shared" si="22"/>
        <v>BA</v>
      </c>
      <c r="AN715" t="e">
        <f>+INDEX(Validation!$D$4:$D$250,MATCH(Merge!B715,Validation!$E$4:$E$250,0))</f>
        <v>#N/A</v>
      </c>
      <c r="AO715" s="172">
        <f t="shared" si="23"/>
        <v>0</v>
      </c>
    </row>
    <row r="716" spans="1:41" ht="15" x14ac:dyDescent="0.25">
      <c r="A716">
        <f>Inputs!$H$12</f>
        <v>2</v>
      </c>
      <c r="B716" t="str">
        <f>Inputs!$D$4</f>
        <v>Select Agency…</v>
      </c>
      <c r="C716" s="166" t="str">
        <f>Inputs!$I$6</f>
        <v>(insert code)</v>
      </c>
      <c r="D716" t="str">
        <f>IFERROR(INDEX(Inputs!$I$11:$I$19,MATCH(A716,Inputs!$H$11:$H$19)),"")</f>
        <v>(insert code)</v>
      </c>
      <c r="E716" t="s">
        <v>902</v>
      </c>
      <c r="F716" s="168">
        <f>IF(F$2=$A716,Data!C289,0)</f>
        <v>0</v>
      </c>
      <c r="G716" s="168">
        <f>IF(G$2=$A716,Data!D289,0)</f>
        <v>0</v>
      </c>
      <c r="H716" s="168">
        <f>IF(H$2=$A716,Data!E289,0)</f>
        <v>0</v>
      </c>
      <c r="I716" s="168">
        <f>IF(I$2=$A716,Data!F289,0)</f>
        <v>0</v>
      </c>
      <c r="J716" s="168">
        <f>IF(J$2=$A716,Data!G289,0)</f>
        <v>0</v>
      </c>
      <c r="K716" s="168">
        <f>IF(K$2=$A716,Data!H289,0)</f>
        <v>0</v>
      </c>
      <c r="L716" s="168">
        <f>IF(L$2=$A716,Data!I289,0)</f>
        <v>0</v>
      </c>
      <c r="M716" s="168">
        <f>IF(M$2=$A716,Data!J289,0)</f>
        <v>0</v>
      </c>
      <c r="N716" s="168">
        <f>IF(N$2=$A716,Data!K289,0)</f>
        <v>0</v>
      </c>
      <c r="O716" s="168">
        <f>IF(O$2=$A716,Data!L289,0)</f>
        <v>0</v>
      </c>
      <c r="P716" s="168">
        <f>IF(P$2=$A716,Data!M289,0)</f>
        <v>0</v>
      </c>
      <c r="Q716" s="168">
        <f>IF(Q$2=$A716,Data!N289,0)</f>
        <v>0</v>
      </c>
      <c r="R716" s="169">
        <f>IF(R$2=$A716,Data!O289,0)</f>
        <v>0</v>
      </c>
      <c r="S716" s="169">
        <f>IF(S$2=$A716,Data!P289,0)</f>
        <v>0</v>
      </c>
      <c r="T716" s="169">
        <f>IF(T$2=$A716,Data!Q289,0)</f>
        <v>0</v>
      </c>
      <c r="U716" s="169">
        <f>IF(U$2=$A716,Data!R289,0)</f>
        <v>0</v>
      </c>
      <c r="V716" s="169">
        <f>IF(V$2=$A716,Data!S289,0)</f>
        <v>0</v>
      </c>
      <c r="W716" s="169">
        <f>IF(W$2=$A716,Data!T289,0)</f>
        <v>0</v>
      </c>
      <c r="X716" s="169">
        <f>IF(X$2=$A716,Data!U289,0)</f>
        <v>0</v>
      </c>
      <c r="Y716" s="169">
        <f>IF(Y$2=$A716,Data!V289,0)</f>
        <v>0</v>
      </c>
      <c r="Z716" s="169">
        <f>IF(Z$2=$A716,Data!W289,0)</f>
        <v>0</v>
      </c>
      <c r="AA716" s="169">
        <f>IF(AA$2=$A716,Data!X289,0)</f>
        <v>0</v>
      </c>
      <c r="AB716" s="169">
        <f>IF(AB$2=$A716,Data!Y289,0)</f>
        <v>0</v>
      </c>
      <c r="AC716" s="169">
        <f>IF(AC$2=$A716,Data!Z289,0)</f>
        <v>0</v>
      </c>
      <c r="AD716" s="170">
        <f>IF(AD$2=$A716,Data!AA289,0)</f>
        <v>0</v>
      </c>
      <c r="AE716" s="171">
        <f>IF(AE$2=$A716,Data!AB289,0)</f>
        <v>0</v>
      </c>
      <c r="AF716" s="170">
        <f>IF(AF$2=$A716,Data!AC289,0)</f>
        <v>0</v>
      </c>
      <c r="AG716" s="171">
        <f>IF(AG$2=$A716,Data!AD289,0)</f>
        <v>0</v>
      </c>
      <c r="AH716" s="170">
        <f>IF(AH$2=$A716,Data!AE289,0)</f>
        <v>0</v>
      </c>
      <c r="AI716" s="171">
        <f>IF(AI$2=$A716,Data!AF289,0)</f>
        <v>0</v>
      </c>
      <c r="AJ716" s="170">
        <f>IF(AJ$2=$A716,Data!AG289,0)</f>
        <v>0</v>
      </c>
      <c r="AK716" s="171">
        <f>IF(AK$2=$A716,Data!AH289,0)</f>
        <v>0</v>
      </c>
      <c r="AL716" s="170">
        <f>IF(AL$2=$A716,Data!AI289,0)</f>
        <v>0</v>
      </c>
      <c r="AM716" t="str">
        <f t="shared" si="22"/>
        <v>BA</v>
      </c>
      <c r="AN716" t="e">
        <f>+INDEX(Validation!$D$4:$D$250,MATCH(Merge!B716,Validation!$E$4:$E$250,0))</f>
        <v>#N/A</v>
      </c>
      <c r="AO716" s="172">
        <f t="shared" si="23"/>
        <v>0</v>
      </c>
    </row>
    <row r="717" spans="1:41" ht="15" x14ac:dyDescent="0.25">
      <c r="A717">
        <f>Inputs!$H$12</f>
        <v>2</v>
      </c>
      <c r="B717" t="str">
        <f>Inputs!$D$4</f>
        <v>Select Agency…</v>
      </c>
      <c r="C717" s="166" t="str">
        <f>Inputs!$I$6</f>
        <v>(insert code)</v>
      </c>
      <c r="D717" t="str">
        <f>IFERROR(INDEX(Inputs!$I$11:$I$19,MATCH(A717,Inputs!$H$11:$H$19)),"")</f>
        <v>(insert code)</v>
      </c>
      <c r="E717" t="s">
        <v>902</v>
      </c>
      <c r="F717" s="168">
        <f>IF(F$2=$A717,Data!C290,0)</f>
        <v>0</v>
      </c>
      <c r="G717" s="168">
        <f>IF(G$2=$A717,Data!D290,0)</f>
        <v>0</v>
      </c>
      <c r="H717" s="168">
        <f>IF(H$2=$A717,Data!E290,0)</f>
        <v>0</v>
      </c>
      <c r="I717" s="168">
        <f>IF(I$2=$A717,Data!F290,0)</f>
        <v>0</v>
      </c>
      <c r="J717" s="168">
        <f>IF(J$2=$A717,Data!G290,0)</f>
        <v>0</v>
      </c>
      <c r="K717" s="168">
        <f>IF(K$2=$A717,Data!H290,0)</f>
        <v>0</v>
      </c>
      <c r="L717" s="168">
        <f>IF(L$2=$A717,Data!I290,0)</f>
        <v>0</v>
      </c>
      <c r="M717" s="168">
        <f>IF(M$2=$A717,Data!J290,0)</f>
        <v>0</v>
      </c>
      <c r="N717" s="168">
        <f>IF(N$2=$A717,Data!K290,0)</f>
        <v>0</v>
      </c>
      <c r="O717" s="168">
        <f>IF(O$2=$A717,Data!L290,0)</f>
        <v>0</v>
      </c>
      <c r="P717" s="168">
        <f>IF(P$2=$A717,Data!M290,0)</f>
        <v>0</v>
      </c>
      <c r="Q717" s="168">
        <f>IF(Q$2=$A717,Data!N290,0)</f>
        <v>0</v>
      </c>
      <c r="R717" s="169">
        <f>IF(R$2=$A717,Data!O290,0)</f>
        <v>0</v>
      </c>
      <c r="S717" s="169">
        <f>IF(S$2=$A717,Data!P290,0)</f>
        <v>0</v>
      </c>
      <c r="T717" s="169">
        <f>IF(T$2=$A717,Data!Q290,0)</f>
        <v>0</v>
      </c>
      <c r="U717" s="169">
        <f>IF(U$2=$A717,Data!R290,0)</f>
        <v>0</v>
      </c>
      <c r="V717" s="169">
        <f>IF(V$2=$A717,Data!S290,0)</f>
        <v>0</v>
      </c>
      <c r="W717" s="169">
        <f>IF(W$2=$A717,Data!T290,0)</f>
        <v>0</v>
      </c>
      <c r="X717" s="169">
        <f>IF(X$2=$A717,Data!U290,0)</f>
        <v>0</v>
      </c>
      <c r="Y717" s="169">
        <f>IF(Y$2=$A717,Data!V290,0)</f>
        <v>0</v>
      </c>
      <c r="Z717" s="169">
        <f>IF(Z$2=$A717,Data!W290,0)</f>
        <v>0</v>
      </c>
      <c r="AA717" s="169">
        <f>IF(AA$2=$A717,Data!X290,0)</f>
        <v>0</v>
      </c>
      <c r="AB717" s="169">
        <f>IF(AB$2=$A717,Data!Y290,0)</f>
        <v>0</v>
      </c>
      <c r="AC717" s="169">
        <f>IF(AC$2=$A717,Data!Z290,0)</f>
        <v>0</v>
      </c>
      <c r="AD717" s="170">
        <f>IF(AD$2=$A717,Data!AA290,0)</f>
        <v>0</v>
      </c>
      <c r="AE717" s="171">
        <f>IF(AE$2=$A717,Data!AB290,0)</f>
        <v>0</v>
      </c>
      <c r="AF717" s="170">
        <f>IF(AF$2=$A717,Data!AC290,0)</f>
        <v>0</v>
      </c>
      <c r="AG717" s="171">
        <f>IF(AG$2=$A717,Data!AD290,0)</f>
        <v>0</v>
      </c>
      <c r="AH717" s="170">
        <f>IF(AH$2=$A717,Data!AE290,0)</f>
        <v>0</v>
      </c>
      <c r="AI717" s="171">
        <f>IF(AI$2=$A717,Data!AF290,0)</f>
        <v>0</v>
      </c>
      <c r="AJ717" s="170">
        <f>IF(AJ$2=$A717,Data!AG290,0)</f>
        <v>0</v>
      </c>
      <c r="AK717" s="171">
        <f>IF(AK$2=$A717,Data!AH290,0)</f>
        <v>0</v>
      </c>
      <c r="AL717" s="170">
        <f>IF(AL$2=$A717,Data!AI290,0)</f>
        <v>0</v>
      </c>
      <c r="AM717" t="str">
        <f t="shared" si="22"/>
        <v>BA</v>
      </c>
      <c r="AN717" t="e">
        <f>+INDEX(Validation!$D$4:$D$250,MATCH(Merge!B717,Validation!$E$4:$E$250,0))</f>
        <v>#N/A</v>
      </c>
      <c r="AO717" s="172">
        <f t="shared" si="23"/>
        <v>0</v>
      </c>
    </row>
    <row r="718" spans="1:41" ht="15" x14ac:dyDescent="0.25">
      <c r="A718">
        <f>Inputs!$H$12</f>
        <v>2</v>
      </c>
      <c r="B718" t="str">
        <f>Inputs!$D$4</f>
        <v>Select Agency…</v>
      </c>
      <c r="C718" s="166" t="str">
        <f>Inputs!$I$6</f>
        <v>(insert code)</v>
      </c>
      <c r="D718" t="str">
        <f>IFERROR(INDEX(Inputs!$I$11:$I$19,MATCH(A718,Inputs!$H$11:$H$19)),"")</f>
        <v>(insert code)</v>
      </c>
      <c r="E718" t="s">
        <v>902</v>
      </c>
      <c r="F718" s="168">
        <f>IF(F$2=$A718,Data!C291,0)</f>
        <v>0</v>
      </c>
      <c r="G718" s="168">
        <f>IF(G$2=$A718,Data!D291,0)</f>
        <v>0</v>
      </c>
      <c r="H718" s="168">
        <f>IF(H$2=$A718,Data!E291,0)</f>
        <v>0</v>
      </c>
      <c r="I718" s="168">
        <f>IF(I$2=$A718,Data!F291,0)</f>
        <v>0</v>
      </c>
      <c r="J718" s="168">
        <f>IF(J$2=$A718,Data!G291,0)</f>
        <v>0</v>
      </c>
      <c r="K718" s="168">
        <f>IF(K$2=$A718,Data!H291,0)</f>
        <v>0</v>
      </c>
      <c r="L718" s="168">
        <f>IF(L$2=$A718,Data!I291,0)</f>
        <v>0</v>
      </c>
      <c r="M718" s="168">
        <f>IF(M$2=$A718,Data!J291,0)</f>
        <v>0</v>
      </c>
      <c r="N718" s="168">
        <f>IF(N$2=$A718,Data!K291,0)</f>
        <v>0</v>
      </c>
      <c r="O718" s="168">
        <f>IF(O$2=$A718,Data!L291,0)</f>
        <v>0</v>
      </c>
      <c r="P718" s="168">
        <f>IF(P$2=$A718,Data!M291,0)</f>
        <v>0</v>
      </c>
      <c r="Q718" s="168">
        <f>IF(Q$2=$A718,Data!N291,0)</f>
        <v>0</v>
      </c>
      <c r="R718" s="169">
        <f>IF(R$2=$A718,Data!O291,0)</f>
        <v>0</v>
      </c>
      <c r="S718" s="169">
        <f>IF(S$2=$A718,Data!P291,0)</f>
        <v>0</v>
      </c>
      <c r="T718" s="169">
        <f>IF(T$2=$A718,Data!Q291,0)</f>
        <v>0</v>
      </c>
      <c r="U718" s="169">
        <f>IF(U$2=$A718,Data!R291,0)</f>
        <v>0</v>
      </c>
      <c r="V718" s="169">
        <f>IF(V$2=$A718,Data!S291,0)</f>
        <v>0</v>
      </c>
      <c r="W718" s="169">
        <f>IF(W$2=$A718,Data!T291,0)</f>
        <v>0</v>
      </c>
      <c r="X718" s="169">
        <f>IF(X$2=$A718,Data!U291,0)</f>
        <v>0</v>
      </c>
      <c r="Y718" s="169">
        <f>IF(Y$2=$A718,Data!V291,0)</f>
        <v>0</v>
      </c>
      <c r="Z718" s="169">
        <f>IF(Z$2=$A718,Data!W291,0)</f>
        <v>0</v>
      </c>
      <c r="AA718" s="169">
        <f>IF(AA$2=$A718,Data!X291,0)</f>
        <v>0</v>
      </c>
      <c r="AB718" s="169">
        <f>IF(AB$2=$A718,Data!Y291,0)</f>
        <v>0</v>
      </c>
      <c r="AC718" s="169">
        <f>IF(AC$2=$A718,Data!Z291,0)</f>
        <v>0</v>
      </c>
      <c r="AD718" s="170">
        <f>IF(AD$2=$A718,Data!AA291,0)</f>
        <v>0</v>
      </c>
      <c r="AE718" s="171">
        <f>IF(AE$2=$A718,Data!AB291,0)</f>
        <v>0</v>
      </c>
      <c r="AF718" s="170">
        <f>IF(AF$2=$A718,Data!AC291,0)</f>
        <v>0</v>
      </c>
      <c r="AG718" s="171">
        <f>IF(AG$2=$A718,Data!AD291,0)</f>
        <v>0</v>
      </c>
      <c r="AH718" s="170">
        <f>IF(AH$2=$A718,Data!AE291,0)</f>
        <v>0</v>
      </c>
      <c r="AI718" s="171">
        <f>IF(AI$2=$A718,Data!AF291,0)</f>
        <v>0</v>
      </c>
      <c r="AJ718" s="170">
        <f>IF(AJ$2=$A718,Data!AG291,0)</f>
        <v>0</v>
      </c>
      <c r="AK718" s="171">
        <f>IF(AK$2=$A718,Data!AH291,0)</f>
        <v>0</v>
      </c>
      <c r="AL718" s="170">
        <f>IF(AL$2=$A718,Data!AI291,0)</f>
        <v>0</v>
      </c>
      <c r="AM718" t="str">
        <f t="shared" si="22"/>
        <v>BA</v>
      </c>
      <c r="AN718" t="e">
        <f>+INDEX(Validation!$D$4:$D$250,MATCH(Merge!B718,Validation!$E$4:$E$250,0))</f>
        <v>#N/A</v>
      </c>
      <c r="AO718" s="172">
        <f t="shared" si="23"/>
        <v>0</v>
      </c>
    </row>
    <row r="719" spans="1:41" ht="15" x14ac:dyDescent="0.25">
      <c r="A719">
        <f>Inputs!$H$12</f>
        <v>2</v>
      </c>
      <c r="B719" t="str">
        <f>Inputs!$D$4</f>
        <v>Select Agency…</v>
      </c>
      <c r="C719" s="166" t="str">
        <f>Inputs!$I$6</f>
        <v>(insert code)</v>
      </c>
      <c r="D719" t="str">
        <f>IFERROR(INDEX(Inputs!$I$11:$I$19,MATCH(A719,Inputs!$H$11:$H$19)),"")</f>
        <v>(insert code)</v>
      </c>
      <c r="E719" t="s">
        <v>902</v>
      </c>
      <c r="F719" s="168">
        <f>IF(F$2=$A719,Data!C292,0)</f>
        <v>0</v>
      </c>
      <c r="G719" s="168">
        <f>IF(G$2=$A719,Data!D292,0)</f>
        <v>0</v>
      </c>
      <c r="H719" s="168">
        <f>IF(H$2=$A719,Data!E292,0)</f>
        <v>0</v>
      </c>
      <c r="I719" s="168">
        <f>IF(I$2=$A719,Data!F292,0)</f>
        <v>0</v>
      </c>
      <c r="J719" s="168">
        <f>IF(J$2=$A719,Data!G292,0)</f>
        <v>0</v>
      </c>
      <c r="K719" s="168">
        <f>IF(K$2=$A719,Data!H292,0)</f>
        <v>0</v>
      </c>
      <c r="L719" s="168">
        <f>IF(L$2=$A719,Data!I292,0)</f>
        <v>0</v>
      </c>
      <c r="M719" s="168">
        <f>IF(M$2=$A719,Data!J292,0)</f>
        <v>0</v>
      </c>
      <c r="N719" s="168">
        <f>IF(N$2=$A719,Data!K292,0)</f>
        <v>0</v>
      </c>
      <c r="O719" s="168">
        <f>IF(O$2=$A719,Data!L292,0)</f>
        <v>0</v>
      </c>
      <c r="P719" s="168">
        <f>IF(P$2=$A719,Data!M292,0)</f>
        <v>0</v>
      </c>
      <c r="Q719" s="168">
        <f>IF(Q$2=$A719,Data!N292,0)</f>
        <v>0</v>
      </c>
      <c r="R719" s="169">
        <f>IF(R$2=$A719,Data!O292,0)</f>
        <v>0</v>
      </c>
      <c r="S719" s="169">
        <f>IF(S$2=$A719,Data!P292,0)</f>
        <v>0</v>
      </c>
      <c r="T719" s="169">
        <f>IF(T$2=$A719,Data!Q292,0)</f>
        <v>0</v>
      </c>
      <c r="U719" s="169">
        <f>IF(U$2=$A719,Data!R292,0)</f>
        <v>0</v>
      </c>
      <c r="V719" s="169">
        <f>IF(V$2=$A719,Data!S292,0)</f>
        <v>0</v>
      </c>
      <c r="W719" s="169">
        <f>IF(W$2=$A719,Data!T292,0)</f>
        <v>0</v>
      </c>
      <c r="X719" s="169">
        <f>IF(X$2=$A719,Data!U292,0)</f>
        <v>0</v>
      </c>
      <c r="Y719" s="169">
        <f>IF(Y$2=$A719,Data!V292,0)</f>
        <v>0</v>
      </c>
      <c r="Z719" s="169">
        <f>IF(Z$2=$A719,Data!W292,0)</f>
        <v>0</v>
      </c>
      <c r="AA719" s="169">
        <f>IF(AA$2=$A719,Data!X292,0)</f>
        <v>0</v>
      </c>
      <c r="AB719" s="169">
        <f>IF(AB$2=$A719,Data!Y292,0)</f>
        <v>0</v>
      </c>
      <c r="AC719" s="169">
        <f>IF(AC$2=$A719,Data!Z292,0)</f>
        <v>0</v>
      </c>
      <c r="AD719" s="170">
        <f>IF(AD$2=$A719,Data!AA292,0)</f>
        <v>0</v>
      </c>
      <c r="AE719" s="171">
        <f>IF(AE$2=$A719,Data!AB292,0)</f>
        <v>0</v>
      </c>
      <c r="AF719" s="170">
        <f>IF(AF$2=$A719,Data!AC292,0)</f>
        <v>0</v>
      </c>
      <c r="AG719" s="171">
        <f>IF(AG$2=$A719,Data!AD292,0)</f>
        <v>0</v>
      </c>
      <c r="AH719" s="170">
        <f>IF(AH$2=$A719,Data!AE292,0)</f>
        <v>0</v>
      </c>
      <c r="AI719" s="171">
        <f>IF(AI$2=$A719,Data!AF292,0)</f>
        <v>0</v>
      </c>
      <c r="AJ719" s="170">
        <f>IF(AJ$2=$A719,Data!AG292,0)</f>
        <v>0</v>
      </c>
      <c r="AK719" s="171">
        <f>IF(AK$2=$A719,Data!AH292,0)</f>
        <v>0</v>
      </c>
      <c r="AL719" s="170">
        <f>IF(AL$2=$A719,Data!AI292,0)</f>
        <v>0</v>
      </c>
      <c r="AM719" t="str">
        <f t="shared" si="22"/>
        <v>BA</v>
      </c>
      <c r="AN719" t="e">
        <f>+INDEX(Validation!$D$4:$D$250,MATCH(Merge!B719,Validation!$E$4:$E$250,0))</f>
        <v>#N/A</v>
      </c>
      <c r="AO719" s="172">
        <f t="shared" si="23"/>
        <v>0</v>
      </c>
    </row>
    <row r="720" spans="1:41" ht="15" x14ac:dyDescent="0.25">
      <c r="A720">
        <f>Inputs!$H$12</f>
        <v>2</v>
      </c>
      <c r="B720" t="str">
        <f>Inputs!$D$4</f>
        <v>Select Agency…</v>
      </c>
      <c r="C720" s="166" t="str">
        <f>Inputs!$I$6</f>
        <v>(insert code)</v>
      </c>
      <c r="D720" t="str">
        <f>IFERROR(INDEX(Inputs!$I$11:$I$19,MATCH(A720,Inputs!$H$11:$H$19)),"")</f>
        <v>(insert code)</v>
      </c>
      <c r="E720" t="s">
        <v>902</v>
      </c>
      <c r="F720" s="168">
        <f>IF(F$2=$A720,Data!C293,0)</f>
        <v>0</v>
      </c>
      <c r="G720" s="168">
        <f>IF(G$2=$A720,Data!D293,0)</f>
        <v>0</v>
      </c>
      <c r="H720" s="168">
        <f>IF(H$2=$A720,Data!E293,0)</f>
        <v>0</v>
      </c>
      <c r="I720" s="168">
        <f>IF(I$2=$A720,Data!F293,0)</f>
        <v>0</v>
      </c>
      <c r="J720" s="168">
        <f>IF(J$2=$A720,Data!G293,0)</f>
        <v>0</v>
      </c>
      <c r="K720" s="168">
        <f>IF(K$2=$A720,Data!H293,0)</f>
        <v>0</v>
      </c>
      <c r="L720" s="168">
        <f>IF(L$2=$A720,Data!I293,0)</f>
        <v>0</v>
      </c>
      <c r="M720" s="168">
        <f>IF(M$2=$A720,Data!J293,0)</f>
        <v>0</v>
      </c>
      <c r="N720" s="168">
        <f>IF(N$2=$A720,Data!K293,0)</f>
        <v>0</v>
      </c>
      <c r="O720" s="168">
        <f>IF(O$2=$A720,Data!L293,0)</f>
        <v>0</v>
      </c>
      <c r="P720" s="168">
        <f>IF(P$2=$A720,Data!M293,0)</f>
        <v>0</v>
      </c>
      <c r="Q720" s="168">
        <f>IF(Q$2=$A720,Data!N293,0)</f>
        <v>0</v>
      </c>
      <c r="R720" s="169">
        <f>IF(R$2=$A720,Data!O293,0)</f>
        <v>0</v>
      </c>
      <c r="S720" s="169">
        <f>IF(S$2=$A720,Data!P293,0)</f>
        <v>0</v>
      </c>
      <c r="T720" s="169">
        <f>IF(T$2=$A720,Data!Q293,0)</f>
        <v>0</v>
      </c>
      <c r="U720" s="169">
        <f>IF(U$2=$A720,Data!R293,0)</f>
        <v>0</v>
      </c>
      <c r="V720" s="169">
        <f>IF(V$2=$A720,Data!S293,0)</f>
        <v>0</v>
      </c>
      <c r="W720" s="169">
        <f>IF(W$2=$A720,Data!T293,0)</f>
        <v>0</v>
      </c>
      <c r="X720" s="169">
        <f>IF(X$2=$A720,Data!U293,0)</f>
        <v>0</v>
      </c>
      <c r="Y720" s="169">
        <f>IF(Y$2=$A720,Data!V293,0)</f>
        <v>0</v>
      </c>
      <c r="Z720" s="169">
        <f>IF(Z$2=$A720,Data!W293,0)</f>
        <v>0</v>
      </c>
      <c r="AA720" s="169">
        <f>IF(AA$2=$A720,Data!X293,0)</f>
        <v>0</v>
      </c>
      <c r="AB720" s="169">
        <f>IF(AB$2=$A720,Data!Y293,0)</f>
        <v>0</v>
      </c>
      <c r="AC720" s="169">
        <f>IF(AC$2=$A720,Data!Z293,0)</f>
        <v>0</v>
      </c>
      <c r="AD720" s="170">
        <f>IF(AD$2=$A720,Data!AA293,0)</f>
        <v>0</v>
      </c>
      <c r="AE720" s="171">
        <f>IF(AE$2=$A720,Data!AB293,0)</f>
        <v>0</v>
      </c>
      <c r="AF720" s="170">
        <f>IF(AF$2=$A720,Data!AC293,0)</f>
        <v>0</v>
      </c>
      <c r="AG720" s="171">
        <f>IF(AG$2=$A720,Data!AD293,0)</f>
        <v>0</v>
      </c>
      <c r="AH720" s="170">
        <f>IF(AH$2=$A720,Data!AE293,0)</f>
        <v>0</v>
      </c>
      <c r="AI720" s="171">
        <f>IF(AI$2=$A720,Data!AF293,0)</f>
        <v>0</v>
      </c>
      <c r="AJ720" s="170">
        <f>IF(AJ$2=$A720,Data!AG293,0)</f>
        <v>0</v>
      </c>
      <c r="AK720" s="171">
        <f>IF(AK$2=$A720,Data!AH293,0)</f>
        <v>0</v>
      </c>
      <c r="AL720" s="170">
        <f>IF(AL$2=$A720,Data!AI293,0)</f>
        <v>0</v>
      </c>
      <c r="AM720" t="str">
        <f t="shared" si="22"/>
        <v>BA</v>
      </c>
      <c r="AN720" t="e">
        <f>+INDEX(Validation!$D$4:$D$250,MATCH(Merge!B720,Validation!$E$4:$E$250,0))</f>
        <v>#N/A</v>
      </c>
      <c r="AO720" s="172">
        <f t="shared" si="23"/>
        <v>0</v>
      </c>
    </row>
    <row r="721" spans="1:41" ht="15" x14ac:dyDescent="0.25">
      <c r="A721">
        <f>Inputs!$H$12</f>
        <v>2</v>
      </c>
      <c r="B721" t="str">
        <f>Inputs!$D$4</f>
        <v>Select Agency…</v>
      </c>
      <c r="C721" s="166" t="str">
        <f>Inputs!$I$6</f>
        <v>(insert code)</v>
      </c>
      <c r="D721" t="str">
        <f>IFERROR(INDEX(Inputs!$I$11:$I$19,MATCH(A721,Inputs!$H$11:$H$19)),"")</f>
        <v>(insert code)</v>
      </c>
      <c r="E721" t="s">
        <v>902</v>
      </c>
      <c r="F721" s="168">
        <f>IF(F$2=$A721,Data!C294,0)</f>
        <v>0</v>
      </c>
      <c r="G721" s="168">
        <f>IF(G$2=$A721,Data!D294,0)</f>
        <v>0</v>
      </c>
      <c r="H721" s="168">
        <f>IF(H$2=$A721,Data!E294,0)</f>
        <v>0</v>
      </c>
      <c r="I721" s="168">
        <f>IF(I$2=$A721,Data!F294,0)</f>
        <v>0</v>
      </c>
      <c r="J721" s="168">
        <f>IF(J$2=$A721,Data!G294,0)</f>
        <v>0</v>
      </c>
      <c r="K721" s="168">
        <f>IF(K$2=$A721,Data!H294,0)</f>
        <v>0</v>
      </c>
      <c r="L721" s="168">
        <f>IF(L$2=$A721,Data!I294,0)</f>
        <v>0</v>
      </c>
      <c r="M721" s="168">
        <f>IF(M$2=$A721,Data!J294,0)</f>
        <v>0</v>
      </c>
      <c r="N721" s="168">
        <f>IF(N$2=$A721,Data!K294,0)</f>
        <v>0</v>
      </c>
      <c r="O721" s="168">
        <f>IF(O$2=$A721,Data!L294,0)</f>
        <v>0</v>
      </c>
      <c r="P721" s="168">
        <f>IF(P$2=$A721,Data!M294,0)</f>
        <v>0</v>
      </c>
      <c r="Q721" s="168">
        <f>IF(Q$2=$A721,Data!N294,0)</f>
        <v>0</v>
      </c>
      <c r="R721" s="169">
        <f>IF(R$2=$A721,Data!O294,0)</f>
        <v>0</v>
      </c>
      <c r="S721" s="169">
        <f>IF(S$2=$A721,Data!P294,0)</f>
        <v>0</v>
      </c>
      <c r="T721" s="169">
        <f>IF(T$2=$A721,Data!Q294,0)</f>
        <v>0</v>
      </c>
      <c r="U721" s="169">
        <f>IF(U$2=$A721,Data!R294,0)</f>
        <v>0</v>
      </c>
      <c r="V721" s="169">
        <f>IF(V$2=$A721,Data!S294,0)</f>
        <v>0</v>
      </c>
      <c r="W721" s="169">
        <f>IF(W$2=$A721,Data!T294,0)</f>
        <v>0</v>
      </c>
      <c r="X721" s="169">
        <f>IF(X$2=$A721,Data!U294,0)</f>
        <v>0</v>
      </c>
      <c r="Y721" s="169">
        <f>IF(Y$2=$A721,Data!V294,0)</f>
        <v>0</v>
      </c>
      <c r="Z721" s="169">
        <f>IF(Z$2=$A721,Data!W294,0)</f>
        <v>0</v>
      </c>
      <c r="AA721" s="169">
        <f>IF(AA$2=$A721,Data!X294,0)</f>
        <v>0</v>
      </c>
      <c r="AB721" s="169">
        <f>IF(AB$2=$A721,Data!Y294,0)</f>
        <v>0</v>
      </c>
      <c r="AC721" s="169">
        <f>IF(AC$2=$A721,Data!Z294,0)</f>
        <v>0</v>
      </c>
      <c r="AD721" s="170">
        <f>IF(AD$2=$A721,Data!AA294,0)</f>
        <v>0</v>
      </c>
      <c r="AE721" s="171">
        <f>IF(AE$2=$A721,Data!AB294,0)</f>
        <v>0</v>
      </c>
      <c r="AF721" s="170">
        <f>IF(AF$2=$A721,Data!AC294,0)</f>
        <v>0</v>
      </c>
      <c r="AG721" s="171">
        <f>IF(AG$2=$A721,Data!AD294,0)</f>
        <v>0</v>
      </c>
      <c r="AH721" s="170">
        <f>IF(AH$2=$A721,Data!AE294,0)</f>
        <v>0</v>
      </c>
      <c r="AI721" s="171">
        <f>IF(AI$2=$A721,Data!AF294,0)</f>
        <v>0</v>
      </c>
      <c r="AJ721" s="170">
        <f>IF(AJ$2=$A721,Data!AG294,0)</f>
        <v>0</v>
      </c>
      <c r="AK721" s="171">
        <f>IF(AK$2=$A721,Data!AH294,0)</f>
        <v>0</v>
      </c>
      <c r="AL721" s="170">
        <f>IF(AL$2=$A721,Data!AI294,0)</f>
        <v>0</v>
      </c>
      <c r="AM721" t="str">
        <f t="shared" si="22"/>
        <v>BA</v>
      </c>
      <c r="AN721" t="e">
        <f>+INDEX(Validation!$D$4:$D$250,MATCH(Merge!B721,Validation!$E$4:$E$250,0))</f>
        <v>#N/A</v>
      </c>
      <c r="AO721" s="172">
        <f t="shared" si="23"/>
        <v>0</v>
      </c>
    </row>
    <row r="722" spans="1:41" ht="15" x14ac:dyDescent="0.25">
      <c r="A722">
        <f>Inputs!$H$12</f>
        <v>2</v>
      </c>
      <c r="B722" t="str">
        <f>Inputs!$D$4</f>
        <v>Select Agency…</v>
      </c>
      <c r="C722" s="166" t="str">
        <f>Inputs!$I$6</f>
        <v>(insert code)</v>
      </c>
      <c r="D722" t="str">
        <f>IFERROR(INDEX(Inputs!$I$11:$I$19,MATCH(A722,Inputs!$H$11:$H$19)),"")</f>
        <v>(insert code)</v>
      </c>
      <c r="E722" t="s">
        <v>902</v>
      </c>
      <c r="F722" s="168">
        <f>IF(F$2=$A722,Data!C295,0)</f>
        <v>0</v>
      </c>
      <c r="G722" s="168">
        <f>IF(G$2=$A722,Data!D295,0)</f>
        <v>0</v>
      </c>
      <c r="H722" s="168">
        <f>IF(H$2=$A722,Data!E295,0)</f>
        <v>0</v>
      </c>
      <c r="I722" s="168">
        <f>IF(I$2=$A722,Data!F295,0)</f>
        <v>0</v>
      </c>
      <c r="J722" s="168">
        <f>IF(J$2=$A722,Data!G295,0)</f>
        <v>0</v>
      </c>
      <c r="K722" s="168">
        <f>IF(K$2=$A722,Data!H295,0)</f>
        <v>0</v>
      </c>
      <c r="L722" s="168">
        <f>IF(L$2=$A722,Data!I295,0)</f>
        <v>0</v>
      </c>
      <c r="M722" s="168">
        <f>IF(M$2=$A722,Data!J295,0)</f>
        <v>0</v>
      </c>
      <c r="N722" s="168">
        <f>IF(N$2=$A722,Data!K295,0)</f>
        <v>0</v>
      </c>
      <c r="O722" s="168">
        <f>IF(O$2=$A722,Data!L295,0)</f>
        <v>0</v>
      </c>
      <c r="P722" s="168">
        <f>IF(P$2=$A722,Data!M295,0)</f>
        <v>0</v>
      </c>
      <c r="Q722" s="168">
        <f>IF(Q$2=$A722,Data!N295,0)</f>
        <v>0</v>
      </c>
      <c r="R722" s="169">
        <f>IF(R$2=$A722,Data!O295,0)</f>
        <v>0</v>
      </c>
      <c r="S722" s="169">
        <f>IF(S$2=$A722,Data!P295,0)</f>
        <v>0</v>
      </c>
      <c r="T722" s="169">
        <f>IF(T$2=$A722,Data!Q295,0)</f>
        <v>0</v>
      </c>
      <c r="U722" s="169">
        <f>IF(U$2=$A722,Data!R295,0)</f>
        <v>0</v>
      </c>
      <c r="V722" s="169">
        <f>IF(V$2=$A722,Data!S295,0)</f>
        <v>0</v>
      </c>
      <c r="W722" s="169">
        <f>IF(W$2=$A722,Data!T295,0)</f>
        <v>0</v>
      </c>
      <c r="X722" s="169">
        <f>IF(X$2=$A722,Data!U295,0)</f>
        <v>0</v>
      </c>
      <c r="Y722" s="169">
        <f>IF(Y$2=$A722,Data!V295,0)</f>
        <v>0</v>
      </c>
      <c r="Z722" s="169">
        <f>IF(Z$2=$A722,Data!W295,0)</f>
        <v>0</v>
      </c>
      <c r="AA722" s="169">
        <f>IF(AA$2=$A722,Data!X295,0)</f>
        <v>0</v>
      </c>
      <c r="AB722" s="169">
        <f>IF(AB$2=$A722,Data!Y295,0)</f>
        <v>0</v>
      </c>
      <c r="AC722" s="169">
        <f>IF(AC$2=$A722,Data!Z295,0)</f>
        <v>0</v>
      </c>
      <c r="AD722" s="170">
        <f>IF(AD$2=$A722,Data!AA295,0)</f>
        <v>0</v>
      </c>
      <c r="AE722" s="171">
        <f>IF(AE$2=$A722,Data!AB295,0)</f>
        <v>0</v>
      </c>
      <c r="AF722" s="170">
        <f>IF(AF$2=$A722,Data!AC295,0)</f>
        <v>0</v>
      </c>
      <c r="AG722" s="171">
        <f>IF(AG$2=$A722,Data!AD295,0)</f>
        <v>0</v>
      </c>
      <c r="AH722" s="170">
        <f>IF(AH$2=$A722,Data!AE295,0)</f>
        <v>0</v>
      </c>
      <c r="AI722" s="171">
        <f>IF(AI$2=$A722,Data!AF295,0)</f>
        <v>0</v>
      </c>
      <c r="AJ722" s="170">
        <f>IF(AJ$2=$A722,Data!AG295,0)</f>
        <v>0</v>
      </c>
      <c r="AK722" s="171">
        <f>IF(AK$2=$A722,Data!AH295,0)</f>
        <v>0</v>
      </c>
      <c r="AL722" s="170">
        <f>IF(AL$2=$A722,Data!AI295,0)</f>
        <v>0</v>
      </c>
      <c r="AM722" t="str">
        <f t="shared" si="22"/>
        <v>BA</v>
      </c>
      <c r="AN722" t="e">
        <f>+INDEX(Validation!$D$4:$D$250,MATCH(Merge!B722,Validation!$E$4:$E$250,0))</f>
        <v>#N/A</v>
      </c>
      <c r="AO722" s="172">
        <f t="shared" si="23"/>
        <v>0</v>
      </c>
    </row>
    <row r="723" spans="1:41" ht="15" x14ac:dyDescent="0.25">
      <c r="A723">
        <f>Inputs!$H$12</f>
        <v>2</v>
      </c>
      <c r="B723" t="str">
        <f>Inputs!$D$4</f>
        <v>Select Agency…</v>
      </c>
      <c r="C723" s="166" t="str">
        <f>Inputs!$I$6</f>
        <v>(insert code)</v>
      </c>
      <c r="D723" t="str">
        <f>IFERROR(INDEX(Inputs!$I$11:$I$19,MATCH(A723,Inputs!$H$11:$H$19)),"")</f>
        <v>(insert code)</v>
      </c>
      <c r="E723" t="s">
        <v>902</v>
      </c>
      <c r="F723" s="168">
        <f>IF(F$2=$A723,Data!C296,0)</f>
        <v>0</v>
      </c>
      <c r="G723" s="168">
        <f>IF(G$2=$A723,Data!D296,0)</f>
        <v>0</v>
      </c>
      <c r="H723" s="168">
        <f>IF(H$2=$A723,Data!E296,0)</f>
        <v>0</v>
      </c>
      <c r="I723" s="168">
        <f>IF(I$2=$A723,Data!F296,0)</f>
        <v>0</v>
      </c>
      <c r="J723" s="168">
        <f>IF(J$2=$A723,Data!G296,0)</f>
        <v>0</v>
      </c>
      <c r="K723" s="168">
        <f>IF(K$2=$A723,Data!H296,0)</f>
        <v>0</v>
      </c>
      <c r="L723" s="168">
        <f>IF(L$2=$A723,Data!I296,0)</f>
        <v>0</v>
      </c>
      <c r="M723" s="168">
        <f>IF(M$2=$A723,Data!J296,0)</f>
        <v>0</v>
      </c>
      <c r="N723" s="168">
        <f>IF(N$2=$A723,Data!K296,0)</f>
        <v>0</v>
      </c>
      <c r="O723" s="168">
        <f>IF(O$2=$A723,Data!L296,0)</f>
        <v>0</v>
      </c>
      <c r="P723" s="168">
        <f>IF(P$2=$A723,Data!M296,0)</f>
        <v>0</v>
      </c>
      <c r="Q723" s="168">
        <f>IF(Q$2=$A723,Data!N296,0)</f>
        <v>0</v>
      </c>
      <c r="R723" s="169">
        <f>IF(R$2=$A723,Data!O296,0)</f>
        <v>0</v>
      </c>
      <c r="S723" s="169">
        <f>IF(S$2=$A723,Data!P296,0)</f>
        <v>0</v>
      </c>
      <c r="T723" s="169">
        <f>IF(T$2=$A723,Data!Q296,0)</f>
        <v>0</v>
      </c>
      <c r="U723" s="169">
        <f>IF(U$2=$A723,Data!R296,0)</f>
        <v>0</v>
      </c>
      <c r="V723" s="169">
        <f>IF(V$2=$A723,Data!S296,0)</f>
        <v>0</v>
      </c>
      <c r="W723" s="169">
        <f>IF(W$2=$A723,Data!T296,0)</f>
        <v>0</v>
      </c>
      <c r="X723" s="169">
        <f>IF(X$2=$A723,Data!U296,0)</f>
        <v>0</v>
      </c>
      <c r="Y723" s="169">
        <f>IF(Y$2=$A723,Data!V296,0)</f>
        <v>0</v>
      </c>
      <c r="Z723" s="169">
        <f>IF(Z$2=$A723,Data!W296,0)</f>
        <v>0</v>
      </c>
      <c r="AA723" s="169">
        <f>IF(AA$2=$A723,Data!X296,0)</f>
        <v>0</v>
      </c>
      <c r="AB723" s="169">
        <f>IF(AB$2=$A723,Data!Y296,0)</f>
        <v>0</v>
      </c>
      <c r="AC723" s="169">
        <f>IF(AC$2=$A723,Data!Z296,0)</f>
        <v>0</v>
      </c>
      <c r="AD723" s="170">
        <f>IF(AD$2=$A723,Data!AA296,0)</f>
        <v>0</v>
      </c>
      <c r="AE723" s="171">
        <f>IF(AE$2=$A723,Data!AB296,0)</f>
        <v>0</v>
      </c>
      <c r="AF723" s="170">
        <f>IF(AF$2=$A723,Data!AC296,0)</f>
        <v>0</v>
      </c>
      <c r="AG723" s="171">
        <f>IF(AG$2=$A723,Data!AD296,0)</f>
        <v>0</v>
      </c>
      <c r="AH723" s="170">
        <f>IF(AH$2=$A723,Data!AE296,0)</f>
        <v>0</v>
      </c>
      <c r="AI723" s="171">
        <f>IF(AI$2=$A723,Data!AF296,0)</f>
        <v>0</v>
      </c>
      <c r="AJ723" s="170">
        <f>IF(AJ$2=$A723,Data!AG296,0)</f>
        <v>0</v>
      </c>
      <c r="AK723" s="171">
        <f>IF(AK$2=$A723,Data!AH296,0)</f>
        <v>0</v>
      </c>
      <c r="AL723" s="170">
        <f>IF(AL$2=$A723,Data!AI296,0)</f>
        <v>0</v>
      </c>
      <c r="AM723" t="str">
        <f t="shared" si="22"/>
        <v>BA</v>
      </c>
      <c r="AN723" t="e">
        <f>+INDEX(Validation!$D$4:$D$250,MATCH(Merge!B723,Validation!$E$4:$E$250,0))</f>
        <v>#N/A</v>
      </c>
      <c r="AO723" s="172">
        <f t="shared" si="23"/>
        <v>0</v>
      </c>
    </row>
    <row r="724" spans="1:41" ht="15" x14ac:dyDescent="0.25">
      <c r="A724">
        <f>Inputs!$H$12</f>
        <v>2</v>
      </c>
      <c r="B724" t="str">
        <f>Inputs!$D$4</f>
        <v>Select Agency…</v>
      </c>
      <c r="C724" s="166" t="str">
        <f>Inputs!$I$6</f>
        <v>(insert code)</v>
      </c>
      <c r="D724" t="str">
        <f>IFERROR(INDEX(Inputs!$I$11:$I$19,MATCH(A724,Inputs!$H$11:$H$19)),"")</f>
        <v>(insert code)</v>
      </c>
      <c r="E724" t="s">
        <v>902</v>
      </c>
      <c r="F724" s="168">
        <f>IF(F$2=$A724,Data!C297,0)</f>
        <v>0</v>
      </c>
      <c r="G724" s="168">
        <f>IF(G$2=$A724,Data!D297,0)</f>
        <v>0</v>
      </c>
      <c r="H724" s="168">
        <f>IF(H$2=$A724,Data!E297,0)</f>
        <v>0</v>
      </c>
      <c r="I724" s="168">
        <f>IF(I$2=$A724,Data!F297,0)</f>
        <v>0</v>
      </c>
      <c r="J724" s="168">
        <f>IF(J$2=$A724,Data!G297,0)</f>
        <v>0</v>
      </c>
      <c r="K724" s="168">
        <f>IF(K$2=$A724,Data!H297,0)</f>
        <v>0</v>
      </c>
      <c r="L724" s="168">
        <f>IF(L$2=$A724,Data!I297,0)</f>
        <v>0</v>
      </c>
      <c r="M724" s="168">
        <f>IF(M$2=$A724,Data!J297,0)</f>
        <v>0</v>
      </c>
      <c r="N724" s="168">
        <f>IF(N$2=$A724,Data!K297,0)</f>
        <v>0</v>
      </c>
      <c r="O724" s="168">
        <f>IF(O$2=$A724,Data!L297,0)</f>
        <v>0</v>
      </c>
      <c r="P724" s="168">
        <f>IF(P$2=$A724,Data!M297,0)</f>
        <v>0</v>
      </c>
      <c r="Q724" s="168">
        <f>IF(Q$2=$A724,Data!N297,0)</f>
        <v>0</v>
      </c>
      <c r="R724" s="169">
        <f>IF(R$2=$A724,Data!O297,0)</f>
        <v>0</v>
      </c>
      <c r="S724" s="169">
        <f>IF(S$2=$A724,Data!P297,0)</f>
        <v>0</v>
      </c>
      <c r="T724" s="169">
        <f>IF(T$2=$A724,Data!Q297,0)</f>
        <v>0</v>
      </c>
      <c r="U724" s="169">
        <f>IF(U$2=$A724,Data!R297,0)</f>
        <v>0</v>
      </c>
      <c r="V724" s="169">
        <f>IF(V$2=$A724,Data!S297,0)</f>
        <v>0</v>
      </c>
      <c r="W724" s="169">
        <f>IF(W$2=$A724,Data!T297,0)</f>
        <v>0</v>
      </c>
      <c r="X724" s="169">
        <f>IF(X$2=$A724,Data!U297,0)</f>
        <v>0</v>
      </c>
      <c r="Y724" s="169">
        <f>IF(Y$2=$A724,Data!V297,0)</f>
        <v>0</v>
      </c>
      <c r="Z724" s="169">
        <f>IF(Z$2=$A724,Data!W297,0)</f>
        <v>0</v>
      </c>
      <c r="AA724" s="169">
        <f>IF(AA$2=$A724,Data!X297,0)</f>
        <v>0</v>
      </c>
      <c r="AB724" s="169">
        <f>IF(AB$2=$A724,Data!Y297,0)</f>
        <v>0</v>
      </c>
      <c r="AC724" s="169">
        <f>IF(AC$2=$A724,Data!Z297,0)</f>
        <v>0</v>
      </c>
      <c r="AD724" s="170">
        <f>IF(AD$2=$A724,Data!AA297,0)</f>
        <v>0</v>
      </c>
      <c r="AE724" s="171">
        <f>IF(AE$2=$A724,Data!AB297,0)</f>
        <v>0</v>
      </c>
      <c r="AF724" s="170">
        <f>IF(AF$2=$A724,Data!AC297,0)</f>
        <v>0</v>
      </c>
      <c r="AG724" s="171">
        <f>IF(AG$2=$A724,Data!AD297,0)</f>
        <v>0</v>
      </c>
      <c r="AH724" s="170">
        <f>IF(AH$2=$A724,Data!AE297,0)</f>
        <v>0</v>
      </c>
      <c r="AI724" s="171">
        <f>IF(AI$2=$A724,Data!AF297,0)</f>
        <v>0</v>
      </c>
      <c r="AJ724" s="170">
        <f>IF(AJ$2=$A724,Data!AG297,0)</f>
        <v>0</v>
      </c>
      <c r="AK724" s="171">
        <f>IF(AK$2=$A724,Data!AH297,0)</f>
        <v>0</v>
      </c>
      <c r="AL724" s="170">
        <f>IF(AL$2=$A724,Data!AI297,0)</f>
        <v>0</v>
      </c>
      <c r="AM724" t="str">
        <f t="shared" si="22"/>
        <v>BA</v>
      </c>
      <c r="AN724" t="e">
        <f>+INDEX(Validation!$D$4:$D$250,MATCH(Merge!B724,Validation!$E$4:$E$250,0))</f>
        <v>#N/A</v>
      </c>
      <c r="AO724" s="172">
        <f t="shared" si="23"/>
        <v>0</v>
      </c>
    </row>
    <row r="725" spans="1:41" ht="15" x14ac:dyDescent="0.25">
      <c r="A725">
        <f>Inputs!$H$12</f>
        <v>2</v>
      </c>
      <c r="B725" t="str">
        <f>Inputs!$D$4</f>
        <v>Select Agency…</v>
      </c>
      <c r="C725" s="166" t="str">
        <f>Inputs!$I$6</f>
        <v>(insert code)</v>
      </c>
      <c r="D725" t="str">
        <f>IFERROR(INDEX(Inputs!$I$11:$I$19,MATCH(A725,Inputs!$H$11:$H$19)),"")</f>
        <v>(insert code)</v>
      </c>
      <c r="E725" t="s">
        <v>902</v>
      </c>
      <c r="F725" s="168">
        <f>IF(F$2=$A725,Data!C298,0)</f>
        <v>0</v>
      </c>
      <c r="G725" s="168">
        <f>IF(G$2=$A725,Data!D298,0)</f>
        <v>0</v>
      </c>
      <c r="H725" s="168">
        <f>IF(H$2=$A725,Data!E298,0)</f>
        <v>0</v>
      </c>
      <c r="I725" s="168">
        <f>IF(I$2=$A725,Data!F298,0)</f>
        <v>0</v>
      </c>
      <c r="J725" s="168">
        <f>IF(J$2=$A725,Data!G298,0)</f>
        <v>0</v>
      </c>
      <c r="K725" s="168">
        <f>IF(K$2=$A725,Data!H298,0)</f>
        <v>0</v>
      </c>
      <c r="L725" s="168">
        <f>IF(L$2=$A725,Data!I298,0)</f>
        <v>0</v>
      </c>
      <c r="M725" s="168">
        <f>IF(M$2=$A725,Data!J298,0)</f>
        <v>0</v>
      </c>
      <c r="N725" s="168">
        <f>IF(N$2=$A725,Data!K298,0)</f>
        <v>0</v>
      </c>
      <c r="O725" s="168">
        <f>IF(O$2=$A725,Data!L298,0)</f>
        <v>0</v>
      </c>
      <c r="P725" s="168">
        <f>IF(P$2=$A725,Data!M298,0)</f>
        <v>0</v>
      </c>
      <c r="Q725" s="168">
        <f>IF(Q$2=$A725,Data!N298,0)</f>
        <v>0</v>
      </c>
      <c r="R725" s="169">
        <f>IF(R$2=$A725,Data!O298,0)</f>
        <v>0</v>
      </c>
      <c r="S725" s="169">
        <f>IF(S$2=$A725,Data!P298,0)</f>
        <v>0</v>
      </c>
      <c r="T725" s="169">
        <f>IF(T$2=$A725,Data!Q298,0)</f>
        <v>0</v>
      </c>
      <c r="U725" s="169">
        <f>IF(U$2=$A725,Data!R298,0)</f>
        <v>0</v>
      </c>
      <c r="V725" s="169">
        <f>IF(V$2=$A725,Data!S298,0)</f>
        <v>0</v>
      </c>
      <c r="W725" s="169">
        <f>IF(W$2=$A725,Data!T298,0)</f>
        <v>0</v>
      </c>
      <c r="X725" s="169">
        <f>IF(X$2=$A725,Data!U298,0)</f>
        <v>0</v>
      </c>
      <c r="Y725" s="169">
        <f>IF(Y$2=$A725,Data!V298,0)</f>
        <v>0</v>
      </c>
      <c r="Z725" s="169">
        <f>IF(Z$2=$A725,Data!W298,0)</f>
        <v>0</v>
      </c>
      <c r="AA725" s="169">
        <f>IF(AA$2=$A725,Data!X298,0)</f>
        <v>0</v>
      </c>
      <c r="AB725" s="169">
        <f>IF(AB$2=$A725,Data!Y298,0)</f>
        <v>0</v>
      </c>
      <c r="AC725" s="169">
        <f>IF(AC$2=$A725,Data!Z298,0)</f>
        <v>0</v>
      </c>
      <c r="AD725" s="170">
        <f>IF(AD$2=$A725,Data!AA298,0)</f>
        <v>0</v>
      </c>
      <c r="AE725" s="171">
        <f>IF(AE$2=$A725,Data!AB298,0)</f>
        <v>0</v>
      </c>
      <c r="AF725" s="170">
        <f>IF(AF$2=$A725,Data!AC298,0)</f>
        <v>0</v>
      </c>
      <c r="AG725" s="171">
        <f>IF(AG$2=$A725,Data!AD298,0)</f>
        <v>0</v>
      </c>
      <c r="AH725" s="170">
        <f>IF(AH$2=$A725,Data!AE298,0)</f>
        <v>0</v>
      </c>
      <c r="AI725" s="171">
        <f>IF(AI$2=$A725,Data!AF298,0)</f>
        <v>0</v>
      </c>
      <c r="AJ725" s="170">
        <f>IF(AJ$2=$A725,Data!AG298,0)</f>
        <v>0</v>
      </c>
      <c r="AK725" s="171">
        <f>IF(AK$2=$A725,Data!AH298,0)</f>
        <v>0</v>
      </c>
      <c r="AL725" s="170">
        <f>IF(AL$2=$A725,Data!AI298,0)</f>
        <v>0</v>
      </c>
      <c r="AM725" t="str">
        <f t="shared" si="22"/>
        <v>BA</v>
      </c>
      <c r="AN725" t="e">
        <f>+INDEX(Validation!$D$4:$D$250,MATCH(Merge!B725,Validation!$E$4:$E$250,0))</f>
        <v>#N/A</v>
      </c>
      <c r="AO725" s="172">
        <f t="shared" si="23"/>
        <v>0</v>
      </c>
    </row>
    <row r="726" spans="1:41" ht="15" x14ac:dyDescent="0.25">
      <c r="A726">
        <f>Inputs!$H$12</f>
        <v>2</v>
      </c>
      <c r="B726" t="str">
        <f>Inputs!$D$4</f>
        <v>Select Agency…</v>
      </c>
      <c r="C726" s="166" t="str">
        <f>Inputs!$I$6</f>
        <v>(insert code)</v>
      </c>
      <c r="D726" t="str">
        <f>IFERROR(INDEX(Inputs!$I$11:$I$19,MATCH(A726,Inputs!$H$11:$H$19)),"")</f>
        <v>(insert code)</v>
      </c>
      <c r="E726" t="s">
        <v>902</v>
      </c>
      <c r="F726" s="168">
        <f>IF(F$2=$A726,Data!C299,0)</f>
        <v>0</v>
      </c>
      <c r="G726" s="168">
        <f>IF(G$2=$A726,Data!D299,0)</f>
        <v>0</v>
      </c>
      <c r="H726" s="168">
        <f>IF(H$2=$A726,Data!E299,0)</f>
        <v>0</v>
      </c>
      <c r="I726" s="168">
        <f>IF(I$2=$A726,Data!F299,0)</f>
        <v>0</v>
      </c>
      <c r="J726" s="168">
        <f>IF(J$2=$A726,Data!G299,0)</f>
        <v>0</v>
      </c>
      <c r="K726" s="168">
        <f>IF(K$2=$A726,Data!H299,0)</f>
        <v>0</v>
      </c>
      <c r="L726" s="168">
        <f>IF(L$2=$A726,Data!I299,0)</f>
        <v>0</v>
      </c>
      <c r="M726" s="168">
        <f>IF(M$2=$A726,Data!J299,0)</f>
        <v>0</v>
      </c>
      <c r="N726" s="168">
        <f>IF(N$2=$A726,Data!K299,0)</f>
        <v>0</v>
      </c>
      <c r="O726" s="168">
        <f>IF(O$2=$A726,Data!L299,0)</f>
        <v>0</v>
      </c>
      <c r="P726" s="168">
        <f>IF(P$2=$A726,Data!M299,0)</f>
        <v>0</v>
      </c>
      <c r="Q726" s="168">
        <f>IF(Q$2=$A726,Data!N299,0)</f>
        <v>0</v>
      </c>
      <c r="R726" s="169">
        <f>IF(R$2=$A726,Data!O299,0)</f>
        <v>0</v>
      </c>
      <c r="S726" s="169">
        <f>IF(S$2=$A726,Data!P299,0)</f>
        <v>0</v>
      </c>
      <c r="T726" s="169">
        <f>IF(T$2=$A726,Data!Q299,0)</f>
        <v>0</v>
      </c>
      <c r="U726" s="169">
        <f>IF(U$2=$A726,Data!R299,0)</f>
        <v>0</v>
      </c>
      <c r="V726" s="169">
        <f>IF(V$2=$A726,Data!S299,0)</f>
        <v>0</v>
      </c>
      <c r="W726" s="169">
        <f>IF(W$2=$A726,Data!T299,0)</f>
        <v>0</v>
      </c>
      <c r="X726" s="169">
        <f>IF(X$2=$A726,Data!U299,0)</f>
        <v>0</v>
      </c>
      <c r="Y726" s="169">
        <f>IF(Y$2=$A726,Data!V299,0)</f>
        <v>0</v>
      </c>
      <c r="Z726" s="169">
        <f>IF(Z$2=$A726,Data!W299,0)</f>
        <v>0</v>
      </c>
      <c r="AA726" s="169">
        <f>IF(AA$2=$A726,Data!X299,0)</f>
        <v>0</v>
      </c>
      <c r="AB726" s="169">
        <f>IF(AB$2=$A726,Data!Y299,0)</f>
        <v>0</v>
      </c>
      <c r="AC726" s="169">
        <f>IF(AC$2=$A726,Data!Z299,0)</f>
        <v>0</v>
      </c>
      <c r="AD726" s="170">
        <f>IF(AD$2=$A726,Data!AA299,0)</f>
        <v>0</v>
      </c>
      <c r="AE726" s="171">
        <f>IF(AE$2=$A726,Data!AB299,0)</f>
        <v>0</v>
      </c>
      <c r="AF726" s="170">
        <f>IF(AF$2=$A726,Data!AC299,0)</f>
        <v>0</v>
      </c>
      <c r="AG726" s="171">
        <f>IF(AG$2=$A726,Data!AD299,0)</f>
        <v>0</v>
      </c>
      <c r="AH726" s="170">
        <f>IF(AH$2=$A726,Data!AE299,0)</f>
        <v>0</v>
      </c>
      <c r="AI726" s="171">
        <f>IF(AI$2=$A726,Data!AF299,0)</f>
        <v>0</v>
      </c>
      <c r="AJ726" s="170">
        <f>IF(AJ$2=$A726,Data!AG299,0)</f>
        <v>0</v>
      </c>
      <c r="AK726" s="171">
        <f>IF(AK$2=$A726,Data!AH299,0)</f>
        <v>0</v>
      </c>
      <c r="AL726" s="170">
        <f>IF(AL$2=$A726,Data!AI299,0)</f>
        <v>0</v>
      </c>
      <c r="AM726" t="str">
        <f t="shared" si="22"/>
        <v>BA</v>
      </c>
      <c r="AN726" t="e">
        <f>+INDEX(Validation!$D$4:$D$250,MATCH(Merge!B726,Validation!$E$4:$E$250,0))</f>
        <v>#N/A</v>
      </c>
      <c r="AO726" s="172">
        <f t="shared" si="23"/>
        <v>0</v>
      </c>
    </row>
    <row r="727" spans="1:41" ht="15" x14ac:dyDescent="0.25">
      <c r="A727">
        <f>Inputs!$H$12</f>
        <v>2</v>
      </c>
      <c r="B727" t="str">
        <f>Inputs!$D$4</f>
        <v>Select Agency…</v>
      </c>
      <c r="C727" s="166" t="str">
        <f>Inputs!$I$6</f>
        <v>(insert code)</v>
      </c>
      <c r="D727" t="str">
        <f>IFERROR(INDEX(Inputs!$I$11:$I$19,MATCH(A727,Inputs!$H$11:$H$19)),"")</f>
        <v>(insert code)</v>
      </c>
      <c r="E727" t="s">
        <v>902</v>
      </c>
      <c r="F727" s="168">
        <f>IF(F$2=$A727,Data!C300,0)</f>
        <v>0</v>
      </c>
      <c r="G727" s="168">
        <f>IF(G$2=$A727,Data!D300,0)</f>
        <v>0</v>
      </c>
      <c r="H727" s="168">
        <f>IF(H$2=$A727,Data!E300,0)</f>
        <v>0</v>
      </c>
      <c r="I727" s="168">
        <f>IF(I$2=$A727,Data!F300,0)</f>
        <v>0</v>
      </c>
      <c r="J727" s="168">
        <f>IF(J$2=$A727,Data!G300,0)</f>
        <v>0</v>
      </c>
      <c r="K727" s="168">
        <f>IF(K$2=$A727,Data!H300,0)</f>
        <v>0</v>
      </c>
      <c r="L727" s="168">
        <f>IF(L$2=$A727,Data!I300,0)</f>
        <v>0</v>
      </c>
      <c r="M727" s="168">
        <f>IF(M$2=$A727,Data!J300,0)</f>
        <v>0</v>
      </c>
      <c r="N727" s="168">
        <f>IF(N$2=$A727,Data!K300,0)</f>
        <v>0</v>
      </c>
      <c r="O727" s="168">
        <f>IF(O$2=$A727,Data!L300,0)</f>
        <v>0</v>
      </c>
      <c r="P727" s="168">
        <f>IF(P$2=$A727,Data!M300,0)</f>
        <v>0</v>
      </c>
      <c r="Q727" s="168">
        <f>IF(Q$2=$A727,Data!N300,0)</f>
        <v>0</v>
      </c>
      <c r="R727" s="169">
        <f>IF(R$2=$A727,Data!O300,0)</f>
        <v>0</v>
      </c>
      <c r="S727" s="169">
        <f>IF(S$2=$A727,Data!P300,0)</f>
        <v>0</v>
      </c>
      <c r="T727" s="169">
        <f>IF(T$2=$A727,Data!Q300,0)</f>
        <v>0</v>
      </c>
      <c r="U727" s="169">
        <f>IF(U$2=$A727,Data!R300,0)</f>
        <v>0</v>
      </c>
      <c r="V727" s="169">
        <f>IF(V$2=$A727,Data!S300,0)</f>
        <v>0</v>
      </c>
      <c r="W727" s="169">
        <f>IF(W$2=$A727,Data!T300,0)</f>
        <v>0</v>
      </c>
      <c r="X727" s="169">
        <f>IF(X$2=$A727,Data!U300,0)</f>
        <v>0</v>
      </c>
      <c r="Y727" s="169">
        <f>IF(Y$2=$A727,Data!V300,0)</f>
        <v>0</v>
      </c>
      <c r="Z727" s="169">
        <f>IF(Z$2=$A727,Data!W300,0)</f>
        <v>0</v>
      </c>
      <c r="AA727" s="169">
        <f>IF(AA$2=$A727,Data!X300,0)</f>
        <v>0</v>
      </c>
      <c r="AB727" s="169">
        <f>IF(AB$2=$A727,Data!Y300,0)</f>
        <v>0</v>
      </c>
      <c r="AC727" s="169">
        <f>IF(AC$2=$A727,Data!Z300,0)</f>
        <v>0</v>
      </c>
      <c r="AD727" s="170">
        <f>IF(AD$2=$A727,Data!AA300,0)</f>
        <v>0</v>
      </c>
      <c r="AE727" s="171">
        <f>IF(AE$2=$A727,Data!AB300,0)</f>
        <v>0</v>
      </c>
      <c r="AF727" s="170">
        <f>IF(AF$2=$A727,Data!AC300,0)</f>
        <v>0</v>
      </c>
      <c r="AG727" s="171">
        <f>IF(AG$2=$A727,Data!AD300,0)</f>
        <v>0</v>
      </c>
      <c r="AH727" s="170">
        <f>IF(AH$2=$A727,Data!AE300,0)</f>
        <v>0</v>
      </c>
      <c r="AI727" s="171">
        <f>IF(AI$2=$A727,Data!AF300,0)</f>
        <v>0</v>
      </c>
      <c r="AJ727" s="170">
        <f>IF(AJ$2=$A727,Data!AG300,0)</f>
        <v>0</v>
      </c>
      <c r="AK727" s="171">
        <f>IF(AK$2=$A727,Data!AH300,0)</f>
        <v>0</v>
      </c>
      <c r="AL727" s="170">
        <f>IF(AL$2=$A727,Data!AI300,0)</f>
        <v>0</v>
      </c>
      <c r="AM727" t="str">
        <f t="shared" si="22"/>
        <v>BA</v>
      </c>
      <c r="AN727" t="e">
        <f>+INDEX(Validation!$D$4:$D$250,MATCH(Merge!B727,Validation!$E$4:$E$250,0))</f>
        <v>#N/A</v>
      </c>
      <c r="AO727" s="172">
        <f t="shared" si="23"/>
        <v>0</v>
      </c>
    </row>
    <row r="728" spans="1:41" ht="15" x14ac:dyDescent="0.25">
      <c r="A728">
        <f>Inputs!$H$12</f>
        <v>2</v>
      </c>
      <c r="B728" t="str">
        <f>Inputs!$D$4</f>
        <v>Select Agency…</v>
      </c>
      <c r="C728" s="166" t="str">
        <f>Inputs!$I$6</f>
        <v>(insert code)</v>
      </c>
      <c r="D728" t="str">
        <f>IFERROR(INDEX(Inputs!$I$11:$I$19,MATCH(A728,Inputs!$H$11:$H$19)),"")</f>
        <v>(insert code)</v>
      </c>
      <c r="E728" t="s">
        <v>902</v>
      </c>
      <c r="F728" s="168">
        <f>IF(F$2=$A728,Data!C301,0)</f>
        <v>0</v>
      </c>
      <c r="G728" s="168">
        <f>IF(G$2=$A728,Data!D301,0)</f>
        <v>0</v>
      </c>
      <c r="H728" s="168">
        <f>IF(H$2=$A728,Data!E301,0)</f>
        <v>0</v>
      </c>
      <c r="I728" s="168">
        <f>IF(I$2=$A728,Data!F301,0)</f>
        <v>0</v>
      </c>
      <c r="J728" s="168">
        <f>IF(J$2=$A728,Data!G301,0)</f>
        <v>0</v>
      </c>
      <c r="K728" s="168">
        <f>IF(K$2=$A728,Data!H301,0)</f>
        <v>0</v>
      </c>
      <c r="L728" s="168">
        <f>IF(L$2=$A728,Data!I301,0)</f>
        <v>0</v>
      </c>
      <c r="M728" s="168">
        <f>IF(M$2=$A728,Data!J301,0)</f>
        <v>0</v>
      </c>
      <c r="N728" s="168">
        <f>IF(N$2=$A728,Data!K301,0)</f>
        <v>0</v>
      </c>
      <c r="O728" s="168">
        <f>IF(O$2=$A728,Data!L301,0)</f>
        <v>0</v>
      </c>
      <c r="P728" s="168">
        <f>IF(P$2=$A728,Data!M301,0)</f>
        <v>0</v>
      </c>
      <c r="Q728" s="168">
        <f>IF(Q$2=$A728,Data!N301,0)</f>
        <v>0</v>
      </c>
      <c r="R728" s="169">
        <f>IF(R$2=$A728,Data!O301,0)</f>
        <v>0</v>
      </c>
      <c r="S728" s="169">
        <f>IF(S$2=$A728,Data!P301,0)</f>
        <v>0</v>
      </c>
      <c r="T728" s="169">
        <f>IF(T$2=$A728,Data!Q301,0)</f>
        <v>0</v>
      </c>
      <c r="U728" s="169">
        <f>IF(U$2=$A728,Data!R301,0)</f>
        <v>0</v>
      </c>
      <c r="V728" s="169">
        <f>IF(V$2=$A728,Data!S301,0)</f>
        <v>0</v>
      </c>
      <c r="W728" s="169">
        <f>IF(W$2=$A728,Data!T301,0)</f>
        <v>0</v>
      </c>
      <c r="X728" s="169">
        <f>IF(X$2=$A728,Data!U301,0)</f>
        <v>0</v>
      </c>
      <c r="Y728" s="169">
        <f>IF(Y$2=$A728,Data!V301,0)</f>
        <v>0</v>
      </c>
      <c r="Z728" s="169">
        <f>IF(Z$2=$A728,Data!W301,0)</f>
        <v>0</v>
      </c>
      <c r="AA728" s="169">
        <f>IF(AA$2=$A728,Data!X301,0)</f>
        <v>0</v>
      </c>
      <c r="AB728" s="169">
        <f>IF(AB$2=$A728,Data!Y301,0)</f>
        <v>0</v>
      </c>
      <c r="AC728" s="169">
        <f>IF(AC$2=$A728,Data!Z301,0)</f>
        <v>0</v>
      </c>
      <c r="AD728" s="170">
        <f>IF(AD$2=$A728,Data!AA301,0)</f>
        <v>0</v>
      </c>
      <c r="AE728" s="171">
        <f>IF(AE$2=$A728,Data!AB301,0)</f>
        <v>0</v>
      </c>
      <c r="AF728" s="170">
        <f>IF(AF$2=$A728,Data!AC301,0)</f>
        <v>0</v>
      </c>
      <c r="AG728" s="171">
        <f>IF(AG$2=$A728,Data!AD301,0)</f>
        <v>0</v>
      </c>
      <c r="AH728" s="170">
        <f>IF(AH$2=$A728,Data!AE301,0)</f>
        <v>0</v>
      </c>
      <c r="AI728" s="171">
        <f>IF(AI$2=$A728,Data!AF301,0)</f>
        <v>0</v>
      </c>
      <c r="AJ728" s="170">
        <f>IF(AJ$2=$A728,Data!AG301,0)</f>
        <v>0</v>
      </c>
      <c r="AK728" s="171">
        <f>IF(AK$2=$A728,Data!AH301,0)</f>
        <v>0</v>
      </c>
      <c r="AL728" s="170">
        <f>IF(AL$2=$A728,Data!AI301,0)</f>
        <v>0</v>
      </c>
      <c r="AM728" t="str">
        <f t="shared" si="22"/>
        <v>BA</v>
      </c>
      <c r="AN728" t="e">
        <f>+INDEX(Validation!$D$4:$D$250,MATCH(Merge!B728,Validation!$E$4:$E$250,0))</f>
        <v>#N/A</v>
      </c>
      <c r="AO728" s="172">
        <f t="shared" si="23"/>
        <v>0</v>
      </c>
    </row>
    <row r="729" spans="1:41" ht="15" x14ac:dyDescent="0.25">
      <c r="A729">
        <f>Inputs!$H$12</f>
        <v>2</v>
      </c>
      <c r="B729" t="str">
        <f>Inputs!$D$4</f>
        <v>Select Agency…</v>
      </c>
      <c r="C729" s="166" t="str">
        <f>Inputs!$I$6</f>
        <v>(insert code)</v>
      </c>
      <c r="D729" t="str">
        <f>IFERROR(INDEX(Inputs!$I$11:$I$19,MATCH(A729,Inputs!$H$11:$H$19)),"")</f>
        <v>(insert code)</v>
      </c>
      <c r="E729" t="s">
        <v>902</v>
      </c>
      <c r="F729" s="168">
        <f>IF(F$2=$A729,Data!C302,0)</f>
        <v>0</v>
      </c>
      <c r="G729" s="168">
        <f>IF(G$2=$A729,Data!D302,0)</f>
        <v>0</v>
      </c>
      <c r="H729" s="168">
        <f>IF(H$2=$A729,Data!E302,0)</f>
        <v>0</v>
      </c>
      <c r="I729" s="168">
        <f>IF(I$2=$A729,Data!F302,0)</f>
        <v>0</v>
      </c>
      <c r="J729" s="168">
        <f>IF(J$2=$A729,Data!G302,0)</f>
        <v>0</v>
      </c>
      <c r="K729" s="168">
        <f>IF(K$2=$A729,Data!H302,0)</f>
        <v>0</v>
      </c>
      <c r="L729" s="168">
        <f>IF(L$2=$A729,Data!I302,0)</f>
        <v>0</v>
      </c>
      <c r="M729" s="168">
        <f>IF(M$2=$A729,Data!J302,0)</f>
        <v>0</v>
      </c>
      <c r="N729" s="168">
        <f>IF(N$2=$A729,Data!K302,0)</f>
        <v>0</v>
      </c>
      <c r="O729" s="168">
        <f>IF(O$2=$A729,Data!L302,0)</f>
        <v>0</v>
      </c>
      <c r="P729" s="168">
        <f>IF(P$2=$A729,Data!M302,0)</f>
        <v>0</v>
      </c>
      <c r="Q729" s="168">
        <f>IF(Q$2=$A729,Data!N302,0)</f>
        <v>0</v>
      </c>
      <c r="R729" s="169">
        <f>IF(R$2=$A729,Data!O302,0)</f>
        <v>0</v>
      </c>
      <c r="S729" s="169">
        <f>IF(S$2=$A729,Data!P302,0)</f>
        <v>0</v>
      </c>
      <c r="T729" s="169">
        <f>IF(T$2=$A729,Data!Q302,0)</f>
        <v>0</v>
      </c>
      <c r="U729" s="169">
        <f>IF(U$2=$A729,Data!R302,0)</f>
        <v>0</v>
      </c>
      <c r="V729" s="169">
        <f>IF(V$2=$A729,Data!S302,0)</f>
        <v>0</v>
      </c>
      <c r="W729" s="169">
        <f>IF(W$2=$A729,Data!T302,0)</f>
        <v>0</v>
      </c>
      <c r="X729" s="169">
        <f>IF(X$2=$A729,Data!U302,0)</f>
        <v>0</v>
      </c>
      <c r="Y729" s="169">
        <f>IF(Y$2=$A729,Data!V302,0)</f>
        <v>0</v>
      </c>
      <c r="Z729" s="169">
        <f>IF(Z$2=$A729,Data!W302,0)</f>
        <v>0</v>
      </c>
      <c r="AA729" s="169">
        <f>IF(AA$2=$A729,Data!X302,0)</f>
        <v>0</v>
      </c>
      <c r="AB729" s="169">
        <f>IF(AB$2=$A729,Data!Y302,0)</f>
        <v>0</v>
      </c>
      <c r="AC729" s="169">
        <f>IF(AC$2=$A729,Data!Z302,0)</f>
        <v>0</v>
      </c>
      <c r="AD729" s="170">
        <f>IF(AD$2=$A729,Data!AA302,0)</f>
        <v>0</v>
      </c>
      <c r="AE729" s="171">
        <f>IF(AE$2=$A729,Data!AB302,0)</f>
        <v>0</v>
      </c>
      <c r="AF729" s="170">
        <f>IF(AF$2=$A729,Data!AC302,0)</f>
        <v>0</v>
      </c>
      <c r="AG729" s="171">
        <f>IF(AG$2=$A729,Data!AD302,0)</f>
        <v>0</v>
      </c>
      <c r="AH729" s="170">
        <f>IF(AH$2=$A729,Data!AE302,0)</f>
        <v>0</v>
      </c>
      <c r="AI729" s="171">
        <f>IF(AI$2=$A729,Data!AF302,0)</f>
        <v>0</v>
      </c>
      <c r="AJ729" s="170">
        <f>IF(AJ$2=$A729,Data!AG302,0)</f>
        <v>0</v>
      </c>
      <c r="AK729" s="171">
        <f>IF(AK$2=$A729,Data!AH302,0)</f>
        <v>0</v>
      </c>
      <c r="AL729" s="170">
        <f>IF(AL$2=$A729,Data!AI302,0)</f>
        <v>0</v>
      </c>
      <c r="AM729" t="str">
        <f t="shared" si="22"/>
        <v>BA</v>
      </c>
      <c r="AN729" t="e">
        <f>+INDEX(Validation!$D$4:$D$250,MATCH(Merge!B729,Validation!$E$4:$E$250,0))</f>
        <v>#N/A</v>
      </c>
      <c r="AO729" s="172">
        <f t="shared" si="23"/>
        <v>0</v>
      </c>
    </row>
    <row r="730" spans="1:41" ht="15" x14ac:dyDescent="0.25">
      <c r="A730">
        <f>Inputs!$H$12</f>
        <v>2</v>
      </c>
      <c r="B730" t="str">
        <f>Inputs!$D$4</f>
        <v>Select Agency…</v>
      </c>
      <c r="C730" s="166" t="str">
        <f>Inputs!$I$6</f>
        <v>(insert code)</v>
      </c>
      <c r="D730" t="str">
        <f>IFERROR(INDEX(Inputs!$I$11:$I$19,MATCH(A730,Inputs!$H$11:$H$19)),"")</f>
        <v>(insert code)</v>
      </c>
      <c r="E730" t="s">
        <v>902</v>
      </c>
      <c r="F730" s="168">
        <f>IF(F$2=$A730,Data!C303,0)</f>
        <v>0</v>
      </c>
      <c r="G730" s="168">
        <f>IF(G$2=$A730,Data!D303,0)</f>
        <v>0</v>
      </c>
      <c r="H730" s="168">
        <f>IF(H$2=$A730,Data!E303,0)</f>
        <v>0</v>
      </c>
      <c r="I730" s="168">
        <f>IF(I$2=$A730,Data!F303,0)</f>
        <v>0</v>
      </c>
      <c r="J730" s="168">
        <f>IF(J$2=$A730,Data!G303,0)</f>
        <v>0</v>
      </c>
      <c r="K730" s="168">
        <f>IF(K$2=$A730,Data!H303,0)</f>
        <v>0</v>
      </c>
      <c r="L730" s="168">
        <f>IF(L$2=$A730,Data!I303,0)</f>
        <v>0</v>
      </c>
      <c r="M730" s="168">
        <f>IF(M$2=$A730,Data!J303,0)</f>
        <v>0</v>
      </c>
      <c r="N730" s="168">
        <f>IF(N$2=$A730,Data!K303,0)</f>
        <v>0</v>
      </c>
      <c r="O730" s="168">
        <f>IF(O$2=$A730,Data!L303,0)</f>
        <v>0</v>
      </c>
      <c r="P730" s="168">
        <f>IF(P$2=$A730,Data!M303,0)</f>
        <v>0</v>
      </c>
      <c r="Q730" s="168">
        <f>IF(Q$2=$A730,Data!N303,0)</f>
        <v>0</v>
      </c>
      <c r="R730" s="169">
        <f>IF(R$2=$A730,Data!O303,0)</f>
        <v>0</v>
      </c>
      <c r="S730" s="169">
        <f>IF(S$2=$A730,Data!P303,0)</f>
        <v>0</v>
      </c>
      <c r="T730" s="169">
        <f>IF(T$2=$A730,Data!Q303,0)</f>
        <v>0</v>
      </c>
      <c r="U730" s="169">
        <f>IF(U$2=$A730,Data!R303,0)</f>
        <v>0</v>
      </c>
      <c r="V730" s="169">
        <f>IF(V$2=$A730,Data!S303,0)</f>
        <v>0</v>
      </c>
      <c r="W730" s="169">
        <f>IF(W$2=$A730,Data!T303,0)</f>
        <v>0</v>
      </c>
      <c r="X730" s="169">
        <f>IF(X$2=$A730,Data!U303,0)</f>
        <v>0</v>
      </c>
      <c r="Y730" s="169">
        <f>IF(Y$2=$A730,Data!V303,0)</f>
        <v>0</v>
      </c>
      <c r="Z730" s="169">
        <f>IF(Z$2=$A730,Data!W303,0)</f>
        <v>0</v>
      </c>
      <c r="AA730" s="169">
        <f>IF(AA$2=$A730,Data!X303,0)</f>
        <v>0</v>
      </c>
      <c r="AB730" s="169">
        <f>IF(AB$2=$A730,Data!Y303,0)</f>
        <v>0</v>
      </c>
      <c r="AC730" s="169">
        <f>IF(AC$2=$A730,Data!Z303,0)</f>
        <v>0</v>
      </c>
      <c r="AD730" s="170">
        <f>IF(AD$2=$A730,Data!AA303,0)</f>
        <v>0</v>
      </c>
      <c r="AE730" s="171">
        <f>IF(AE$2=$A730,Data!AB303,0)</f>
        <v>0</v>
      </c>
      <c r="AF730" s="170">
        <f>IF(AF$2=$A730,Data!AC303,0)</f>
        <v>0</v>
      </c>
      <c r="AG730" s="171">
        <f>IF(AG$2=$A730,Data!AD303,0)</f>
        <v>0</v>
      </c>
      <c r="AH730" s="170">
        <f>IF(AH$2=$A730,Data!AE303,0)</f>
        <v>0</v>
      </c>
      <c r="AI730" s="171">
        <f>IF(AI$2=$A730,Data!AF303,0)</f>
        <v>0</v>
      </c>
      <c r="AJ730" s="170">
        <f>IF(AJ$2=$A730,Data!AG303,0)</f>
        <v>0</v>
      </c>
      <c r="AK730" s="171">
        <f>IF(AK$2=$A730,Data!AH303,0)</f>
        <v>0</v>
      </c>
      <c r="AL730" s="170">
        <f>IF(AL$2=$A730,Data!AI303,0)</f>
        <v>0</v>
      </c>
      <c r="AM730" t="str">
        <f t="shared" si="22"/>
        <v>BA</v>
      </c>
      <c r="AN730" t="e">
        <f>+INDEX(Validation!$D$4:$D$250,MATCH(Merge!B730,Validation!$E$4:$E$250,0))</f>
        <v>#N/A</v>
      </c>
      <c r="AO730" s="172">
        <f t="shared" si="23"/>
        <v>0</v>
      </c>
    </row>
    <row r="731" spans="1:41" ht="15" x14ac:dyDescent="0.25">
      <c r="A731">
        <f>Inputs!$H$12</f>
        <v>2</v>
      </c>
      <c r="B731" t="str">
        <f>Inputs!$D$4</f>
        <v>Select Agency…</v>
      </c>
      <c r="C731" s="166" t="str">
        <f>Inputs!$I$6</f>
        <v>(insert code)</v>
      </c>
      <c r="D731" t="str">
        <f>IFERROR(INDEX(Inputs!$I$11:$I$19,MATCH(A731,Inputs!$H$11:$H$19)),"")</f>
        <v>(insert code)</v>
      </c>
      <c r="E731" t="s">
        <v>902</v>
      </c>
      <c r="F731" s="168">
        <f>IF(F$2=$A731,Data!C304,0)</f>
        <v>0</v>
      </c>
      <c r="G731" s="168">
        <f>IF(G$2=$A731,Data!D304,0)</f>
        <v>0</v>
      </c>
      <c r="H731" s="168">
        <f>IF(H$2=$A731,Data!E304,0)</f>
        <v>0</v>
      </c>
      <c r="I731" s="168">
        <f>IF(I$2=$A731,Data!F304,0)</f>
        <v>0</v>
      </c>
      <c r="J731" s="168">
        <f>IF(J$2=$A731,Data!G304,0)</f>
        <v>0</v>
      </c>
      <c r="K731" s="168">
        <f>IF(K$2=$A731,Data!H304,0)</f>
        <v>0</v>
      </c>
      <c r="L731" s="168">
        <f>IF(L$2=$A731,Data!I304,0)</f>
        <v>0</v>
      </c>
      <c r="M731" s="168">
        <f>IF(M$2=$A731,Data!J304,0)</f>
        <v>0</v>
      </c>
      <c r="N731" s="168">
        <f>IF(N$2=$A731,Data!K304,0)</f>
        <v>0</v>
      </c>
      <c r="O731" s="168">
        <f>IF(O$2=$A731,Data!L304,0)</f>
        <v>0</v>
      </c>
      <c r="P731" s="168">
        <f>IF(P$2=$A731,Data!M304,0)</f>
        <v>0</v>
      </c>
      <c r="Q731" s="168">
        <f>IF(Q$2=$A731,Data!N304,0)</f>
        <v>0</v>
      </c>
      <c r="R731" s="169">
        <f>IF(R$2=$A731,Data!O304,0)</f>
        <v>0</v>
      </c>
      <c r="S731" s="169">
        <f>IF(S$2=$A731,Data!P304,0)</f>
        <v>0</v>
      </c>
      <c r="T731" s="169">
        <f>IF(T$2=$A731,Data!Q304,0)</f>
        <v>0</v>
      </c>
      <c r="U731" s="169">
        <f>IF(U$2=$A731,Data!R304,0)</f>
        <v>0</v>
      </c>
      <c r="V731" s="169">
        <f>IF(V$2=$A731,Data!S304,0)</f>
        <v>0</v>
      </c>
      <c r="W731" s="169">
        <f>IF(W$2=$A731,Data!T304,0)</f>
        <v>0</v>
      </c>
      <c r="X731" s="169">
        <f>IF(X$2=$A731,Data!U304,0)</f>
        <v>0</v>
      </c>
      <c r="Y731" s="169">
        <f>IF(Y$2=$A731,Data!V304,0)</f>
        <v>0</v>
      </c>
      <c r="Z731" s="169">
        <f>IF(Z$2=$A731,Data!W304,0)</f>
        <v>0</v>
      </c>
      <c r="AA731" s="169">
        <f>IF(AA$2=$A731,Data!X304,0)</f>
        <v>0</v>
      </c>
      <c r="AB731" s="169">
        <f>IF(AB$2=$A731,Data!Y304,0)</f>
        <v>0</v>
      </c>
      <c r="AC731" s="169">
        <f>IF(AC$2=$A731,Data!Z304,0)</f>
        <v>0</v>
      </c>
      <c r="AD731" s="170">
        <f>IF(AD$2=$A731,Data!AA304,0)</f>
        <v>0</v>
      </c>
      <c r="AE731" s="171">
        <f>IF(AE$2=$A731,Data!AB304,0)</f>
        <v>0</v>
      </c>
      <c r="AF731" s="170">
        <f>IF(AF$2=$A731,Data!AC304,0)</f>
        <v>0</v>
      </c>
      <c r="AG731" s="171">
        <f>IF(AG$2=$A731,Data!AD304,0)</f>
        <v>0</v>
      </c>
      <c r="AH731" s="170">
        <f>IF(AH$2=$A731,Data!AE304,0)</f>
        <v>0</v>
      </c>
      <c r="AI731" s="171">
        <f>IF(AI$2=$A731,Data!AF304,0)</f>
        <v>0</v>
      </c>
      <c r="AJ731" s="170">
        <f>IF(AJ$2=$A731,Data!AG304,0)</f>
        <v>0</v>
      </c>
      <c r="AK731" s="171">
        <f>IF(AK$2=$A731,Data!AH304,0)</f>
        <v>0</v>
      </c>
      <c r="AL731" s="170">
        <f>IF(AL$2=$A731,Data!AI304,0)</f>
        <v>0</v>
      </c>
      <c r="AM731" t="str">
        <f t="shared" si="22"/>
        <v>BA</v>
      </c>
      <c r="AN731" t="e">
        <f>+INDEX(Validation!$D$4:$D$250,MATCH(Merge!B731,Validation!$E$4:$E$250,0))</f>
        <v>#N/A</v>
      </c>
      <c r="AO731" s="172">
        <f t="shared" si="23"/>
        <v>0</v>
      </c>
    </row>
    <row r="732" spans="1:41" ht="15" x14ac:dyDescent="0.25">
      <c r="A732">
        <f>Inputs!$H$12</f>
        <v>2</v>
      </c>
      <c r="B732" t="str">
        <f>Inputs!$D$4</f>
        <v>Select Agency…</v>
      </c>
      <c r="C732" s="166" t="str">
        <f>Inputs!$I$6</f>
        <v>(insert code)</v>
      </c>
      <c r="D732" t="str">
        <f>IFERROR(INDEX(Inputs!$I$11:$I$19,MATCH(A732,Inputs!$H$11:$H$19)),"")</f>
        <v>(insert code)</v>
      </c>
      <c r="E732" t="s">
        <v>902</v>
      </c>
      <c r="F732" s="168">
        <f>IF(F$2=$A732,Data!C305,0)</f>
        <v>0</v>
      </c>
      <c r="G732" s="168">
        <f>IF(G$2=$A732,Data!D305,0)</f>
        <v>0</v>
      </c>
      <c r="H732" s="168">
        <f>IF(H$2=$A732,Data!E305,0)</f>
        <v>0</v>
      </c>
      <c r="I732" s="168">
        <f>IF(I$2=$A732,Data!F305,0)</f>
        <v>0</v>
      </c>
      <c r="J732" s="168">
        <f>IF(J$2=$A732,Data!G305,0)</f>
        <v>0</v>
      </c>
      <c r="K732" s="168">
        <f>IF(K$2=$A732,Data!H305,0)</f>
        <v>0</v>
      </c>
      <c r="L732" s="168">
        <f>IF(L$2=$A732,Data!I305,0)</f>
        <v>0</v>
      </c>
      <c r="M732" s="168">
        <f>IF(M$2=$A732,Data!J305,0)</f>
        <v>0</v>
      </c>
      <c r="N732" s="168">
        <f>IF(N$2=$A732,Data!K305,0)</f>
        <v>0</v>
      </c>
      <c r="O732" s="168">
        <f>IF(O$2=$A732,Data!L305,0)</f>
        <v>0</v>
      </c>
      <c r="P732" s="168">
        <f>IF(P$2=$A732,Data!M305,0)</f>
        <v>0</v>
      </c>
      <c r="Q732" s="168">
        <f>IF(Q$2=$A732,Data!N305,0)</f>
        <v>0</v>
      </c>
      <c r="R732" s="169">
        <f>IF(R$2=$A732,Data!O305,0)</f>
        <v>0</v>
      </c>
      <c r="S732" s="169">
        <f>IF(S$2=$A732,Data!P305,0)</f>
        <v>0</v>
      </c>
      <c r="T732" s="169">
        <f>IF(T$2=$A732,Data!Q305,0)</f>
        <v>0</v>
      </c>
      <c r="U732" s="169">
        <f>IF(U$2=$A732,Data!R305,0)</f>
        <v>0</v>
      </c>
      <c r="V732" s="169">
        <f>IF(V$2=$A732,Data!S305,0)</f>
        <v>0</v>
      </c>
      <c r="W732" s="169">
        <f>IF(W$2=$A732,Data!T305,0)</f>
        <v>0</v>
      </c>
      <c r="X732" s="169">
        <f>IF(X$2=$A732,Data!U305,0)</f>
        <v>0</v>
      </c>
      <c r="Y732" s="169">
        <f>IF(Y$2=$A732,Data!V305,0)</f>
        <v>0</v>
      </c>
      <c r="Z732" s="169">
        <f>IF(Z$2=$A732,Data!W305,0)</f>
        <v>0</v>
      </c>
      <c r="AA732" s="169">
        <f>IF(AA$2=$A732,Data!X305,0)</f>
        <v>0</v>
      </c>
      <c r="AB732" s="169">
        <f>IF(AB$2=$A732,Data!Y305,0)</f>
        <v>0</v>
      </c>
      <c r="AC732" s="169">
        <f>IF(AC$2=$A732,Data!Z305,0)</f>
        <v>0</v>
      </c>
      <c r="AD732" s="170">
        <f>IF(AD$2=$A732,Data!AA305,0)</f>
        <v>0</v>
      </c>
      <c r="AE732" s="171">
        <f>IF(AE$2=$A732,Data!AB305,0)</f>
        <v>0</v>
      </c>
      <c r="AF732" s="170">
        <f>IF(AF$2=$A732,Data!AC305,0)</f>
        <v>0</v>
      </c>
      <c r="AG732" s="171">
        <f>IF(AG$2=$A732,Data!AD305,0)</f>
        <v>0</v>
      </c>
      <c r="AH732" s="170">
        <f>IF(AH$2=$A732,Data!AE305,0)</f>
        <v>0</v>
      </c>
      <c r="AI732" s="171">
        <f>IF(AI$2=$A732,Data!AF305,0)</f>
        <v>0</v>
      </c>
      <c r="AJ732" s="170">
        <f>IF(AJ$2=$A732,Data!AG305,0)</f>
        <v>0</v>
      </c>
      <c r="AK732" s="171">
        <f>IF(AK$2=$A732,Data!AH305,0)</f>
        <v>0</v>
      </c>
      <c r="AL732" s="170">
        <f>IF(AL$2=$A732,Data!AI305,0)</f>
        <v>0</v>
      </c>
      <c r="AM732" t="str">
        <f t="shared" si="22"/>
        <v>BA</v>
      </c>
      <c r="AN732" t="e">
        <f>+INDEX(Validation!$D$4:$D$250,MATCH(Merge!B732,Validation!$E$4:$E$250,0))</f>
        <v>#N/A</v>
      </c>
      <c r="AO732" s="172">
        <f t="shared" si="23"/>
        <v>0</v>
      </c>
    </row>
    <row r="733" spans="1:41" ht="15" x14ac:dyDescent="0.25">
      <c r="A733">
        <f>Inputs!$H$12</f>
        <v>2</v>
      </c>
      <c r="B733" t="str">
        <f>Inputs!$D$4</f>
        <v>Select Agency…</v>
      </c>
      <c r="C733" s="166" t="str">
        <f>Inputs!$I$6</f>
        <v>(insert code)</v>
      </c>
      <c r="D733" t="str">
        <f>IFERROR(INDEX(Inputs!$I$11:$I$19,MATCH(A733,Inputs!$H$11:$H$19)),"")</f>
        <v>(insert code)</v>
      </c>
      <c r="E733" t="s">
        <v>902</v>
      </c>
      <c r="F733" s="168">
        <f>IF(F$2=$A733,Data!C306,0)</f>
        <v>0</v>
      </c>
      <c r="G733" s="168">
        <f>IF(G$2=$A733,Data!D306,0)</f>
        <v>0</v>
      </c>
      <c r="H733" s="168">
        <f>IF(H$2=$A733,Data!E306,0)</f>
        <v>0</v>
      </c>
      <c r="I733" s="168">
        <f>IF(I$2=$A733,Data!F306,0)</f>
        <v>0</v>
      </c>
      <c r="J733" s="168">
        <f>IF(J$2=$A733,Data!G306,0)</f>
        <v>0</v>
      </c>
      <c r="K733" s="168">
        <f>IF(K$2=$A733,Data!H306,0)</f>
        <v>0</v>
      </c>
      <c r="L733" s="168">
        <f>IF(L$2=$A733,Data!I306,0)</f>
        <v>0</v>
      </c>
      <c r="M733" s="168">
        <f>IF(M$2=$A733,Data!J306,0)</f>
        <v>0</v>
      </c>
      <c r="N733" s="168">
        <f>IF(N$2=$A733,Data!K306,0)</f>
        <v>0</v>
      </c>
      <c r="O733" s="168">
        <f>IF(O$2=$A733,Data!L306,0)</f>
        <v>0</v>
      </c>
      <c r="P733" s="168">
        <f>IF(P$2=$A733,Data!M306,0)</f>
        <v>0</v>
      </c>
      <c r="Q733" s="168">
        <f>IF(Q$2=$A733,Data!N306,0)</f>
        <v>0</v>
      </c>
      <c r="R733" s="169">
        <f>IF(R$2=$A733,Data!O306,0)</f>
        <v>0</v>
      </c>
      <c r="S733" s="169">
        <f>IF(S$2=$A733,Data!P306,0)</f>
        <v>0</v>
      </c>
      <c r="T733" s="169">
        <f>IF(T$2=$A733,Data!Q306,0)</f>
        <v>0</v>
      </c>
      <c r="U733" s="169">
        <f>IF(U$2=$A733,Data!R306,0)</f>
        <v>0</v>
      </c>
      <c r="V733" s="169">
        <f>IF(V$2=$A733,Data!S306,0)</f>
        <v>0</v>
      </c>
      <c r="W733" s="169">
        <f>IF(W$2=$A733,Data!T306,0)</f>
        <v>0</v>
      </c>
      <c r="X733" s="169">
        <f>IF(X$2=$A733,Data!U306,0)</f>
        <v>0</v>
      </c>
      <c r="Y733" s="169">
        <f>IF(Y$2=$A733,Data!V306,0)</f>
        <v>0</v>
      </c>
      <c r="Z733" s="169">
        <f>IF(Z$2=$A733,Data!W306,0)</f>
        <v>0</v>
      </c>
      <c r="AA733" s="169">
        <f>IF(AA$2=$A733,Data!X306,0)</f>
        <v>0</v>
      </c>
      <c r="AB733" s="169">
        <f>IF(AB$2=$A733,Data!Y306,0)</f>
        <v>0</v>
      </c>
      <c r="AC733" s="169">
        <f>IF(AC$2=$A733,Data!Z306,0)</f>
        <v>0</v>
      </c>
      <c r="AD733" s="170">
        <f>IF(AD$2=$A733,Data!AA306,0)</f>
        <v>0</v>
      </c>
      <c r="AE733" s="171">
        <f>IF(AE$2=$A733,Data!AB306,0)</f>
        <v>0</v>
      </c>
      <c r="AF733" s="170">
        <f>IF(AF$2=$A733,Data!AC306,0)</f>
        <v>0</v>
      </c>
      <c r="AG733" s="171">
        <f>IF(AG$2=$A733,Data!AD306,0)</f>
        <v>0</v>
      </c>
      <c r="AH733" s="170">
        <f>IF(AH$2=$A733,Data!AE306,0)</f>
        <v>0</v>
      </c>
      <c r="AI733" s="171">
        <f>IF(AI$2=$A733,Data!AF306,0)</f>
        <v>0</v>
      </c>
      <c r="AJ733" s="170">
        <f>IF(AJ$2=$A733,Data!AG306,0)</f>
        <v>0</v>
      </c>
      <c r="AK733" s="171">
        <f>IF(AK$2=$A733,Data!AH306,0)</f>
        <v>0</v>
      </c>
      <c r="AL733" s="170">
        <f>IF(AL$2=$A733,Data!AI306,0)</f>
        <v>0</v>
      </c>
      <c r="AM733" t="str">
        <f t="shared" si="22"/>
        <v>BA</v>
      </c>
      <c r="AN733" t="e">
        <f>+INDEX(Validation!$D$4:$D$250,MATCH(Merge!B733,Validation!$E$4:$E$250,0))</f>
        <v>#N/A</v>
      </c>
      <c r="AO733" s="172">
        <f t="shared" si="23"/>
        <v>0</v>
      </c>
    </row>
    <row r="734" spans="1:41" ht="15" x14ac:dyDescent="0.25">
      <c r="A734">
        <f>Inputs!$H$12</f>
        <v>2</v>
      </c>
      <c r="B734" t="str">
        <f>Inputs!$D$4</f>
        <v>Select Agency…</v>
      </c>
      <c r="C734" s="166" t="str">
        <f>Inputs!$I$6</f>
        <v>(insert code)</v>
      </c>
      <c r="D734" t="str">
        <f>IFERROR(INDEX(Inputs!$I$11:$I$19,MATCH(A734,Inputs!$H$11:$H$19)),"")</f>
        <v>(insert code)</v>
      </c>
      <c r="E734" t="s">
        <v>902</v>
      </c>
      <c r="F734" s="168">
        <f>IF(F$2=$A734,Data!C307,0)</f>
        <v>0</v>
      </c>
      <c r="G734" s="168">
        <f>IF(G$2=$A734,Data!D307,0)</f>
        <v>0</v>
      </c>
      <c r="H734" s="168">
        <f>IF(H$2=$A734,Data!E307,0)</f>
        <v>0</v>
      </c>
      <c r="I734" s="168">
        <f>IF(I$2=$A734,Data!F307,0)</f>
        <v>0</v>
      </c>
      <c r="J734" s="168">
        <f>IF(J$2=$A734,Data!G307,0)</f>
        <v>0</v>
      </c>
      <c r="K734" s="168">
        <f>IF(K$2=$A734,Data!H307,0)</f>
        <v>0</v>
      </c>
      <c r="L734" s="168">
        <f>IF(L$2=$A734,Data!I307,0)</f>
        <v>0</v>
      </c>
      <c r="M734" s="168">
        <f>IF(M$2=$A734,Data!J307,0)</f>
        <v>0</v>
      </c>
      <c r="N734" s="168">
        <f>IF(N$2=$A734,Data!K307,0)</f>
        <v>0</v>
      </c>
      <c r="O734" s="168">
        <f>IF(O$2=$A734,Data!L307,0)</f>
        <v>0</v>
      </c>
      <c r="P734" s="168">
        <f>IF(P$2=$A734,Data!M307,0)</f>
        <v>0</v>
      </c>
      <c r="Q734" s="168">
        <f>IF(Q$2=$A734,Data!N307,0)</f>
        <v>0</v>
      </c>
      <c r="R734" s="169">
        <f>IF(R$2=$A734,Data!O307,0)</f>
        <v>0</v>
      </c>
      <c r="S734" s="169">
        <f>IF(S$2=$A734,Data!P307,0)</f>
        <v>0</v>
      </c>
      <c r="T734" s="169">
        <f>IF(T$2=$A734,Data!Q307,0)</f>
        <v>0</v>
      </c>
      <c r="U734" s="169">
        <f>IF(U$2=$A734,Data!R307,0)</f>
        <v>0</v>
      </c>
      <c r="V734" s="169">
        <f>IF(V$2=$A734,Data!S307,0)</f>
        <v>0</v>
      </c>
      <c r="W734" s="169">
        <f>IF(W$2=$A734,Data!T307,0)</f>
        <v>0</v>
      </c>
      <c r="X734" s="169">
        <f>IF(X$2=$A734,Data!U307,0)</f>
        <v>0</v>
      </c>
      <c r="Y734" s="169">
        <f>IF(Y$2=$A734,Data!V307,0)</f>
        <v>0</v>
      </c>
      <c r="Z734" s="169">
        <f>IF(Z$2=$A734,Data!W307,0)</f>
        <v>0</v>
      </c>
      <c r="AA734" s="169">
        <f>IF(AA$2=$A734,Data!X307,0)</f>
        <v>0</v>
      </c>
      <c r="AB734" s="169">
        <f>IF(AB$2=$A734,Data!Y307,0)</f>
        <v>0</v>
      </c>
      <c r="AC734" s="169">
        <f>IF(AC$2=$A734,Data!Z307,0)</f>
        <v>0</v>
      </c>
      <c r="AD734" s="170">
        <f>IF(AD$2=$A734,Data!AA307,0)</f>
        <v>0</v>
      </c>
      <c r="AE734" s="171">
        <f>IF(AE$2=$A734,Data!AB307,0)</f>
        <v>0</v>
      </c>
      <c r="AF734" s="170">
        <f>IF(AF$2=$A734,Data!AC307,0)</f>
        <v>0</v>
      </c>
      <c r="AG734" s="171">
        <f>IF(AG$2=$A734,Data!AD307,0)</f>
        <v>0</v>
      </c>
      <c r="AH734" s="170">
        <f>IF(AH$2=$A734,Data!AE307,0)</f>
        <v>0</v>
      </c>
      <c r="AI734" s="171">
        <f>IF(AI$2=$A734,Data!AF307,0)</f>
        <v>0</v>
      </c>
      <c r="AJ734" s="170">
        <f>IF(AJ$2=$A734,Data!AG307,0)</f>
        <v>0</v>
      </c>
      <c r="AK734" s="171">
        <f>IF(AK$2=$A734,Data!AH307,0)</f>
        <v>0</v>
      </c>
      <c r="AL734" s="170">
        <f>IF(AL$2=$A734,Data!AI307,0)</f>
        <v>0</v>
      </c>
      <c r="AM734" t="str">
        <f t="shared" si="22"/>
        <v>BA</v>
      </c>
      <c r="AN734" t="e">
        <f>+INDEX(Validation!$D$4:$D$250,MATCH(Merge!B734,Validation!$E$4:$E$250,0))</f>
        <v>#N/A</v>
      </c>
      <c r="AO734" s="172">
        <f t="shared" si="23"/>
        <v>0</v>
      </c>
    </row>
    <row r="735" spans="1:41" ht="15" x14ac:dyDescent="0.25">
      <c r="A735">
        <f>Inputs!$H$12</f>
        <v>2</v>
      </c>
      <c r="B735" t="str">
        <f>Inputs!$D$4</f>
        <v>Select Agency…</v>
      </c>
      <c r="C735" s="166" t="str">
        <f>Inputs!$I$6</f>
        <v>(insert code)</v>
      </c>
      <c r="D735" t="str">
        <f>IFERROR(INDEX(Inputs!$I$11:$I$19,MATCH(A735,Inputs!$H$11:$H$19)),"")</f>
        <v>(insert code)</v>
      </c>
      <c r="E735" t="s">
        <v>902</v>
      </c>
      <c r="F735" s="168">
        <f>IF(F$2=$A735,Data!C308,0)</f>
        <v>0</v>
      </c>
      <c r="G735" s="168">
        <f>IF(G$2=$A735,Data!D308,0)</f>
        <v>0</v>
      </c>
      <c r="H735" s="168">
        <f>IF(H$2=$A735,Data!E308,0)</f>
        <v>0</v>
      </c>
      <c r="I735" s="168">
        <f>IF(I$2=$A735,Data!F308,0)</f>
        <v>0</v>
      </c>
      <c r="J735" s="168">
        <f>IF(J$2=$A735,Data!G308,0)</f>
        <v>0</v>
      </c>
      <c r="K735" s="168">
        <f>IF(K$2=$A735,Data!H308,0)</f>
        <v>0</v>
      </c>
      <c r="L735" s="168">
        <f>IF(L$2=$A735,Data!I308,0)</f>
        <v>0</v>
      </c>
      <c r="M735" s="168">
        <f>IF(M$2=$A735,Data!J308,0)</f>
        <v>0</v>
      </c>
      <c r="N735" s="168">
        <f>IF(N$2=$A735,Data!K308,0)</f>
        <v>0</v>
      </c>
      <c r="O735" s="168">
        <f>IF(O$2=$A735,Data!L308,0)</f>
        <v>0</v>
      </c>
      <c r="P735" s="168">
        <f>IF(P$2=$A735,Data!M308,0)</f>
        <v>0</v>
      </c>
      <c r="Q735" s="168">
        <f>IF(Q$2=$A735,Data!N308,0)</f>
        <v>0</v>
      </c>
      <c r="R735" s="169">
        <f>IF(R$2=$A735,Data!O308,0)</f>
        <v>0</v>
      </c>
      <c r="S735" s="169">
        <f>IF(S$2=$A735,Data!P308,0)</f>
        <v>0</v>
      </c>
      <c r="T735" s="169">
        <f>IF(T$2=$A735,Data!Q308,0)</f>
        <v>0</v>
      </c>
      <c r="U735" s="169">
        <f>IF(U$2=$A735,Data!R308,0)</f>
        <v>0</v>
      </c>
      <c r="V735" s="169">
        <f>IF(V$2=$A735,Data!S308,0)</f>
        <v>0</v>
      </c>
      <c r="W735" s="169">
        <f>IF(W$2=$A735,Data!T308,0)</f>
        <v>0</v>
      </c>
      <c r="X735" s="169">
        <f>IF(X$2=$A735,Data!U308,0)</f>
        <v>0</v>
      </c>
      <c r="Y735" s="169">
        <f>IF(Y$2=$A735,Data!V308,0)</f>
        <v>0</v>
      </c>
      <c r="Z735" s="169">
        <f>IF(Z$2=$A735,Data!W308,0)</f>
        <v>0</v>
      </c>
      <c r="AA735" s="169">
        <f>IF(AA$2=$A735,Data!X308,0)</f>
        <v>0</v>
      </c>
      <c r="AB735" s="169">
        <f>IF(AB$2=$A735,Data!Y308,0)</f>
        <v>0</v>
      </c>
      <c r="AC735" s="169">
        <f>IF(AC$2=$A735,Data!Z308,0)</f>
        <v>0</v>
      </c>
      <c r="AD735" s="170">
        <f>IF(AD$2=$A735,Data!AA308,0)</f>
        <v>0</v>
      </c>
      <c r="AE735" s="171">
        <f>IF(AE$2=$A735,Data!AB308,0)</f>
        <v>0</v>
      </c>
      <c r="AF735" s="170">
        <f>IF(AF$2=$A735,Data!AC308,0)</f>
        <v>0</v>
      </c>
      <c r="AG735" s="171">
        <f>IF(AG$2=$A735,Data!AD308,0)</f>
        <v>0</v>
      </c>
      <c r="AH735" s="170">
        <f>IF(AH$2=$A735,Data!AE308,0)</f>
        <v>0</v>
      </c>
      <c r="AI735" s="171">
        <f>IF(AI$2=$A735,Data!AF308,0)</f>
        <v>0</v>
      </c>
      <c r="AJ735" s="170">
        <f>IF(AJ$2=$A735,Data!AG308,0)</f>
        <v>0</v>
      </c>
      <c r="AK735" s="171">
        <f>IF(AK$2=$A735,Data!AH308,0)</f>
        <v>0</v>
      </c>
      <c r="AL735" s="170">
        <f>IF(AL$2=$A735,Data!AI308,0)</f>
        <v>0</v>
      </c>
      <c r="AM735" t="str">
        <f t="shared" si="22"/>
        <v>BA</v>
      </c>
      <c r="AN735" t="e">
        <f>+INDEX(Validation!$D$4:$D$250,MATCH(Merge!B735,Validation!$E$4:$E$250,0))</f>
        <v>#N/A</v>
      </c>
      <c r="AO735" s="172">
        <f t="shared" si="23"/>
        <v>0</v>
      </c>
    </row>
    <row r="736" spans="1:41" ht="15" x14ac:dyDescent="0.25">
      <c r="A736">
        <f>Inputs!$H$12</f>
        <v>2</v>
      </c>
      <c r="B736" t="str">
        <f>Inputs!$D$4</f>
        <v>Select Agency…</v>
      </c>
      <c r="C736" s="166" t="str">
        <f>Inputs!$I$6</f>
        <v>(insert code)</v>
      </c>
      <c r="D736" t="str">
        <f>IFERROR(INDEX(Inputs!$I$11:$I$19,MATCH(A736,Inputs!$H$11:$H$19)),"")</f>
        <v>(insert code)</v>
      </c>
      <c r="E736" t="s">
        <v>902</v>
      </c>
      <c r="F736" s="168">
        <f>IF(F$2=$A736,Data!C309,0)</f>
        <v>0</v>
      </c>
      <c r="G736" s="168">
        <f>IF(G$2=$A736,Data!D309,0)</f>
        <v>0</v>
      </c>
      <c r="H736" s="168">
        <f>IF(H$2=$A736,Data!E309,0)</f>
        <v>0</v>
      </c>
      <c r="I736" s="168">
        <f>IF(I$2=$A736,Data!F309,0)</f>
        <v>0</v>
      </c>
      <c r="J736" s="168">
        <f>IF(J$2=$A736,Data!G309,0)</f>
        <v>0</v>
      </c>
      <c r="K736" s="168">
        <f>IF(K$2=$A736,Data!H309,0)</f>
        <v>0</v>
      </c>
      <c r="L736" s="168">
        <f>IF(L$2=$A736,Data!I309,0)</f>
        <v>0</v>
      </c>
      <c r="M736" s="168">
        <f>IF(M$2=$A736,Data!J309,0)</f>
        <v>0</v>
      </c>
      <c r="N736" s="168">
        <f>IF(N$2=$A736,Data!K309,0)</f>
        <v>0</v>
      </c>
      <c r="O736" s="168">
        <f>IF(O$2=$A736,Data!L309,0)</f>
        <v>0</v>
      </c>
      <c r="P736" s="168">
        <f>IF(P$2=$A736,Data!M309,0)</f>
        <v>0</v>
      </c>
      <c r="Q736" s="168">
        <f>IF(Q$2=$A736,Data!N309,0)</f>
        <v>0</v>
      </c>
      <c r="R736" s="169">
        <f>IF(R$2=$A736,Data!O309,0)</f>
        <v>0</v>
      </c>
      <c r="S736" s="169">
        <f>IF(S$2=$A736,Data!P309,0)</f>
        <v>0</v>
      </c>
      <c r="T736" s="169">
        <f>IF(T$2=$A736,Data!Q309,0)</f>
        <v>0</v>
      </c>
      <c r="U736" s="169">
        <f>IF(U$2=$A736,Data!R309,0)</f>
        <v>0</v>
      </c>
      <c r="V736" s="169">
        <f>IF(V$2=$A736,Data!S309,0)</f>
        <v>0</v>
      </c>
      <c r="W736" s="169">
        <f>IF(W$2=$A736,Data!T309,0)</f>
        <v>0</v>
      </c>
      <c r="X736" s="169">
        <f>IF(X$2=$A736,Data!U309,0)</f>
        <v>0</v>
      </c>
      <c r="Y736" s="169">
        <f>IF(Y$2=$A736,Data!V309,0)</f>
        <v>0</v>
      </c>
      <c r="Z736" s="169">
        <f>IF(Z$2=$A736,Data!W309,0)</f>
        <v>0</v>
      </c>
      <c r="AA736" s="169">
        <f>IF(AA$2=$A736,Data!X309,0)</f>
        <v>0</v>
      </c>
      <c r="AB736" s="169">
        <f>IF(AB$2=$A736,Data!Y309,0)</f>
        <v>0</v>
      </c>
      <c r="AC736" s="169">
        <f>IF(AC$2=$A736,Data!Z309,0)</f>
        <v>0</v>
      </c>
      <c r="AD736" s="170">
        <f>IF(AD$2=$A736,Data!AA309,0)</f>
        <v>0</v>
      </c>
      <c r="AE736" s="171">
        <f>IF(AE$2=$A736,Data!AB309,0)</f>
        <v>0</v>
      </c>
      <c r="AF736" s="170">
        <f>IF(AF$2=$A736,Data!AC309,0)</f>
        <v>0</v>
      </c>
      <c r="AG736" s="171">
        <f>IF(AG$2=$A736,Data!AD309,0)</f>
        <v>0</v>
      </c>
      <c r="AH736" s="170">
        <f>IF(AH$2=$A736,Data!AE309,0)</f>
        <v>0</v>
      </c>
      <c r="AI736" s="171">
        <f>IF(AI$2=$A736,Data!AF309,0)</f>
        <v>0</v>
      </c>
      <c r="AJ736" s="170">
        <f>IF(AJ$2=$A736,Data!AG309,0)</f>
        <v>0</v>
      </c>
      <c r="AK736" s="171">
        <f>IF(AK$2=$A736,Data!AH309,0)</f>
        <v>0</v>
      </c>
      <c r="AL736" s="170">
        <f>IF(AL$2=$A736,Data!AI309,0)</f>
        <v>0</v>
      </c>
      <c r="AM736" t="str">
        <f t="shared" si="22"/>
        <v>BA</v>
      </c>
      <c r="AN736" t="e">
        <f>+INDEX(Validation!$D$4:$D$250,MATCH(Merge!B736,Validation!$E$4:$E$250,0))</f>
        <v>#N/A</v>
      </c>
      <c r="AO736" s="172">
        <f t="shared" si="23"/>
        <v>0</v>
      </c>
    </row>
    <row r="737" spans="1:41" ht="15" x14ac:dyDescent="0.25">
      <c r="A737">
        <f>Inputs!$H$12</f>
        <v>2</v>
      </c>
      <c r="B737" t="str">
        <f>Inputs!$D$4</f>
        <v>Select Agency…</v>
      </c>
      <c r="C737" s="166" t="str">
        <f>Inputs!$I$6</f>
        <v>(insert code)</v>
      </c>
      <c r="D737" t="str">
        <f>IFERROR(INDEX(Inputs!$I$11:$I$19,MATCH(A737,Inputs!$H$11:$H$19)),"")</f>
        <v>(insert code)</v>
      </c>
      <c r="E737" t="s">
        <v>902</v>
      </c>
      <c r="F737" s="168">
        <f>IF(F$2=$A737,Data!C310,0)</f>
        <v>0</v>
      </c>
      <c r="G737" s="168">
        <f>IF(G$2=$A737,Data!D310,0)</f>
        <v>0</v>
      </c>
      <c r="H737" s="168">
        <f>IF(H$2=$A737,Data!E310,0)</f>
        <v>0</v>
      </c>
      <c r="I737" s="168">
        <f>IF(I$2=$A737,Data!F310,0)</f>
        <v>0</v>
      </c>
      <c r="J737" s="168">
        <f>IF(J$2=$A737,Data!G310,0)</f>
        <v>0</v>
      </c>
      <c r="K737" s="168">
        <f>IF(K$2=$A737,Data!H310,0)</f>
        <v>0</v>
      </c>
      <c r="L737" s="168">
        <f>IF(L$2=$A737,Data!I310,0)</f>
        <v>0</v>
      </c>
      <c r="M737" s="168">
        <f>IF(M$2=$A737,Data!J310,0)</f>
        <v>0</v>
      </c>
      <c r="N737" s="168">
        <f>IF(N$2=$A737,Data!K310,0)</f>
        <v>0</v>
      </c>
      <c r="O737" s="168">
        <f>IF(O$2=$A737,Data!L310,0)</f>
        <v>0</v>
      </c>
      <c r="P737" s="168">
        <f>IF(P$2=$A737,Data!M310,0)</f>
        <v>0</v>
      </c>
      <c r="Q737" s="168">
        <f>IF(Q$2=$A737,Data!N310,0)</f>
        <v>0</v>
      </c>
      <c r="R737" s="169">
        <f>IF(R$2=$A737,Data!O310,0)</f>
        <v>0</v>
      </c>
      <c r="S737" s="169">
        <f>IF(S$2=$A737,Data!P310,0)</f>
        <v>0</v>
      </c>
      <c r="T737" s="169">
        <f>IF(T$2=$A737,Data!Q310,0)</f>
        <v>0</v>
      </c>
      <c r="U737" s="169">
        <f>IF(U$2=$A737,Data!R310,0)</f>
        <v>0</v>
      </c>
      <c r="V737" s="169">
        <f>IF(V$2=$A737,Data!S310,0)</f>
        <v>0</v>
      </c>
      <c r="W737" s="169">
        <f>IF(W$2=$A737,Data!T310,0)</f>
        <v>0</v>
      </c>
      <c r="X737" s="169">
        <f>IF(X$2=$A737,Data!U310,0)</f>
        <v>0</v>
      </c>
      <c r="Y737" s="169">
        <f>IF(Y$2=$A737,Data!V310,0)</f>
        <v>0</v>
      </c>
      <c r="Z737" s="169">
        <f>IF(Z$2=$A737,Data!W310,0)</f>
        <v>0</v>
      </c>
      <c r="AA737" s="169">
        <f>IF(AA$2=$A737,Data!X310,0)</f>
        <v>0</v>
      </c>
      <c r="AB737" s="169">
        <f>IF(AB$2=$A737,Data!Y310,0)</f>
        <v>0</v>
      </c>
      <c r="AC737" s="169">
        <f>IF(AC$2=$A737,Data!Z310,0)</f>
        <v>0</v>
      </c>
      <c r="AD737" s="170">
        <f>IF(AD$2=$A737,Data!AA310,0)</f>
        <v>0</v>
      </c>
      <c r="AE737" s="171">
        <f>IF(AE$2=$A737,Data!AB310,0)</f>
        <v>0</v>
      </c>
      <c r="AF737" s="170">
        <f>IF(AF$2=$A737,Data!AC310,0)</f>
        <v>0</v>
      </c>
      <c r="AG737" s="171">
        <f>IF(AG$2=$A737,Data!AD310,0)</f>
        <v>0</v>
      </c>
      <c r="AH737" s="170">
        <f>IF(AH$2=$A737,Data!AE310,0)</f>
        <v>0</v>
      </c>
      <c r="AI737" s="171">
        <f>IF(AI$2=$A737,Data!AF310,0)</f>
        <v>0</v>
      </c>
      <c r="AJ737" s="170">
        <f>IF(AJ$2=$A737,Data!AG310,0)</f>
        <v>0</v>
      </c>
      <c r="AK737" s="171">
        <f>IF(AK$2=$A737,Data!AH310,0)</f>
        <v>0</v>
      </c>
      <c r="AL737" s="170">
        <f>IF(AL$2=$A737,Data!AI310,0)</f>
        <v>0</v>
      </c>
      <c r="AM737" t="str">
        <f t="shared" si="22"/>
        <v>BA</v>
      </c>
      <c r="AN737" t="e">
        <f>+INDEX(Validation!$D$4:$D$250,MATCH(Merge!B737,Validation!$E$4:$E$250,0))</f>
        <v>#N/A</v>
      </c>
      <c r="AO737" s="172">
        <f t="shared" si="23"/>
        <v>0</v>
      </c>
    </row>
    <row r="738" spans="1:41" ht="15" x14ac:dyDescent="0.25">
      <c r="A738">
        <f>Inputs!$H$12</f>
        <v>2</v>
      </c>
      <c r="B738" t="str">
        <f>Inputs!$D$4</f>
        <v>Select Agency…</v>
      </c>
      <c r="C738" s="166" t="str">
        <f>Inputs!$I$6</f>
        <v>(insert code)</v>
      </c>
      <c r="D738" t="str">
        <f>IFERROR(INDEX(Inputs!$I$11:$I$19,MATCH(A738,Inputs!$H$11:$H$19)),"")</f>
        <v>(insert code)</v>
      </c>
      <c r="E738" t="s">
        <v>902</v>
      </c>
      <c r="F738" s="168">
        <f>IF(F$2=$A738,Data!C311,0)</f>
        <v>0</v>
      </c>
      <c r="G738" s="168">
        <f>IF(G$2=$A738,Data!D311,0)</f>
        <v>0</v>
      </c>
      <c r="H738" s="168">
        <f>IF(H$2=$A738,Data!E311,0)</f>
        <v>0</v>
      </c>
      <c r="I738" s="168">
        <f>IF(I$2=$A738,Data!F311,0)</f>
        <v>0</v>
      </c>
      <c r="J738" s="168">
        <f>IF(J$2=$A738,Data!G311,0)</f>
        <v>0</v>
      </c>
      <c r="K738" s="168">
        <f>IF(K$2=$A738,Data!H311,0)</f>
        <v>0</v>
      </c>
      <c r="L738" s="168">
        <f>IF(L$2=$A738,Data!I311,0)</f>
        <v>0</v>
      </c>
      <c r="M738" s="168">
        <f>IF(M$2=$A738,Data!J311,0)</f>
        <v>0</v>
      </c>
      <c r="N738" s="168">
        <f>IF(N$2=$A738,Data!K311,0)</f>
        <v>0</v>
      </c>
      <c r="O738" s="168">
        <f>IF(O$2=$A738,Data!L311,0)</f>
        <v>0</v>
      </c>
      <c r="P738" s="168">
        <f>IF(P$2=$A738,Data!M311,0)</f>
        <v>0</v>
      </c>
      <c r="Q738" s="168">
        <f>IF(Q$2=$A738,Data!N311,0)</f>
        <v>0</v>
      </c>
      <c r="R738" s="169">
        <f>IF(R$2=$A738,Data!O311,0)</f>
        <v>0</v>
      </c>
      <c r="S738" s="169">
        <f>IF(S$2=$A738,Data!P311,0)</f>
        <v>0</v>
      </c>
      <c r="T738" s="169">
        <f>IF(T$2=$A738,Data!Q311,0)</f>
        <v>0</v>
      </c>
      <c r="U738" s="169">
        <f>IF(U$2=$A738,Data!R311,0)</f>
        <v>0</v>
      </c>
      <c r="V738" s="169">
        <f>IF(V$2=$A738,Data!S311,0)</f>
        <v>0</v>
      </c>
      <c r="W738" s="169">
        <f>IF(W$2=$A738,Data!T311,0)</f>
        <v>0</v>
      </c>
      <c r="X738" s="169">
        <f>IF(X$2=$A738,Data!U311,0)</f>
        <v>0</v>
      </c>
      <c r="Y738" s="169">
        <f>IF(Y$2=$A738,Data!V311,0)</f>
        <v>0</v>
      </c>
      <c r="Z738" s="169">
        <f>IF(Z$2=$A738,Data!W311,0)</f>
        <v>0</v>
      </c>
      <c r="AA738" s="169">
        <f>IF(AA$2=$A738,Data!X311,0)</f>
        <v>0</v>
      </c>
      <c r="AB738" s="169">
        <f>IF(AB$2=$A738,Data!Y311,0)</f>
        <v>0</v>
      </c>
      <c r="AC738" s="169">
        <f>IF(AC$2=$A738,Data!Z311,0)</f>
        <v>0</v>
      </c>
      <c r="AD738" s="170">
        <f>IF(AD$2=$A738,Data!AA311,0)</f>
        <v>0</v>
      </c>
      <c r="AE738" s="171">
        <f>IF(AE$2=$A738,Data!AB311,0)</f>
        <v>0</v>
      </c>
      <c r="AF738" s="170">
        <f>IF(AF$2=$A738,Data!AC311,0)</f>
        <v>0</v>
      </c>
      <c r="AG738" s="171">
        <f>IF(AG$2=$A738,Data!AD311,0)</f>
        <v>0</v>
      </c>
      <c r="AH738" s="170">
        <f>IF(AH$2=$A738,Data!AE311,0)</f>
        <v>0</v>
      </c>
      <c r="AI738" s="171">
        <f>IF(AI$2=$A738,Data!AF311,0)</f>
        <v>0</v>
      </c>
      <c r="AJ738" s="170">
        <f>IF(AJ$2=$A738,Data!AG311,0)</f>
        <v>0</v>
      </c>
      <c r="AK738" s="171">
        <f>IF(AK$2=$A738,Data!AH311,0)</f>
        <v>0</v>
      </c>
      <c r="AL738" s="170">
        <f>IF(AL$2=$A738,Data!AI311,0)</f>
        <v>0</v>
      </c>
      <c r="AM738" t="str">
        <f t="shared" si="22"/>
        <v>BA</v>
      </c>
      <c r="AN738" t="e">
        <f>+INDEX(Validation!$D$4:$D$250,MATCH(Merge!B738,Validation!$E$4:$E$250,0))</f>
        <v>#N/A</v>
      </c>
      <c r="AO738" s="172">
        <f t="shared" si="23"/>
        <v>0</v>
      </c>
    </row>
    <row r="739" spans="1:41" ht="15" x14ac:dyDescent="0.25">
      <c r="A739">
        <f>Inputs!$H$12</f>
        <v>2</v>
      </c>
      <c r="B739" t="str">
        <f>Inputs!$D$4</f>
        <v>Select Agency…</v>
      </c>
      <c r="C739" s="166" t="str">
        <f>Inputs!$I$6</f>
        <v>(insert code)</v>
      </c>
      <c r="D739" t="str">
        <f>IFERROR(INDEX(Inputs!$I$11:$I$19,MATCH(A739,Inputs!$H$11:$H$19)),"")</f>
        <v>(insert code)</v>
      </c>
      <c r="E739" t="s">
        <v>902</v>
      </c>
      <c r="F739" s="168">
        <f>IF(F$2=$A739,Data!C312,0)</f>
        <v>0</v>
      </c>
      <c r="G739" s="168">
        <f>IF(G$2=$A739,Data!D312,0)</f>
        <v>0</v>
      </c>
      <c r="H739" s="168">
        <f>IF(H$2=$A739,Data!E312,0)</f>
        <v>0</v>
      </c>
      <c r="I739" s="168">
        <f>IF(I$2=$A739,Data!F312,0)</f>
        <v>0</v>
      </c>
      <c r="J739" s="168">
        <f>IF(J$2=$A739,Data!G312,0)</f>
        <v>0</v>
      </c>
      <c r="K739" s="168">
        <f>IF(K$2=$A739,Data!H312,0)</f>
        <v>0</v>
      </c>
      <c r="L739" s="168">
        <f>IF(L$2=$A739,Data!I312,0)</f>
        <v>0</v>
      </c>
      <c r="M739" s="168">
        <f>IF(M$2=$A739,Data!J312,0)</f>
        <v>0</v>
      </c>
      <c r="N739" s="168">
        <f>IF(N$2=$A739,Data!K312,0)</f>
        <v>0</v>
      </c>
      <c r="O739" s="168">
        <f>IF(O$2=$A739,Data!L312,0)</f>
        <v>0</v>
      </c>
      <c r="P739" s="168">
        <f>IF(P$2=$A739,Data!M312,0)</f>
        <v>0</v>
      </c>
      <c r="Q739" s="168">
        <f>IF(Q$2=$A739,Data!N312,0)</f>
        <v>0</v>
      </c>
      <c r="R739" s="169">
        <f>IF(R$2=$A739,Data!O312,0)</f>
        <v>0</v>
      </c>
      <c r="S739" s="169">
        <f>IF(S$2=$A739,Data!P312,0)</f>
        <v>0</v>
      </c>
      <c r="T739" s="169">
        <f>IF(T$2=$A739,Data!Q312,0)</f>
        <v>0</v>
      </c>
      <c r="U739" s="169">
        <f>IF(U$2=$A739,Data!R312,0)</f>
        <v>0</v>
      </c>
      <c r="V739" s="169">
        <f>IF(V$2=$A739,Data!S312,0)</f>
        <v>0</v>
      </c>
      <c r="W739" s="169">
        <f>IF(W$2=$A739,Data!T312,0)</f>
        <v>0</v>
      </c>
      <c r="X739" s="169">
        <f>IF(X$2=$A739,Data!U312,0)</f>
        <v>0</v>
      </c>
      <c r="Y739" s="169">
        <f>IF(Y$2=$A739,Data!V312,0)</f>
        <v>0</v>
      </c>
      <c r="Z739" s="169">
        <f>IF(Z$2=$A739,Data!W312,0)</f>
        <v>0</v>
      </c>
      <c r="AA739" s="169">
        <f>IF(AA$2=$A739,Data!X312,0)</f>
        <v>0</v>
      </c>
      <c r="AB739" s="169">
        <f>IF(AB$2=$A739,Data!Y312,0)</f>
        <v>0</v>
      </c>
      <c r="AC739" s="169">
        <f>IF(AC$2=$A739,Data!Z312,0)</f>
        <v>0</v>
      </c>
      <c r="AD739" s="170">
        <f>IF(AD$2=$A739,Data!AA312,0)</f>
        <v>0</v>
      </c>
      <c r="AE739" s="171">
        <f>IF(AE$2=$A739,Data!AB312,0)</f>
        <v>0</v>
      </c>
      <c r="AF739" s="170">
        <f>IF(AF$2=$A739,Data!AC312,0)</f>
        <v>0</v>
      </c>
      <c r="AG739" s="171">
        <f>IF(AG$2=$A739,Data!AD312,0)</f>
        <v>0</v>
      </c>
      <c r="AH739" s="170">
        <f>IF(AH$2=$A739,Data!AE312,0)</f>
        <v>0</v>
      </c>
      <c r="AI739" s="171">
        <f>IF(AI$2=$A739,Data!AF312,0)</f>
        <v>0</v>
      </c>
      <c r="AJ739" s="170">
        <f>IF(AJ$2=$A739,Data!AG312,0)</f>
        <v>0</v>
      </c>
      <c r="AK739" s="171">
        <f>IF(AK$2=$A739,Data!AH312,0)</f>
        <v>0</v>
      </c>
      <c r="AL739" s="170">
        <f>IF(AL$2=$A739,Data!AI312,0)</f>
        <v>0</v>
      </c>
      <c r="AM739" t="str">
        <f t="shared" si="22"/>
        <v>BA</v>
      </c>
      <c r="AN739" t="e">
        <f>+INDEX(Validation!$D$4:$D$250,MATCH(Merge!B739,Validation!$E$4:$E$250,0))</f>
        <v>#N/A</v>
      </c>
      <c r="AO739" s="172">
        <f t="shared" si="23"/>
        <v>0</v>
      </c>
    </row>
    <row r="740" spans="1:41" ht="15" x14ac:dyDescent="0.25">
      <c r="A740">
        <f>Inputs!$H$12</f>
        <v>2</v>
      </c>
      <c r="B740" t="str">
        <f>Inputs!$D$4</f>
        <v>Select Agency…</v>
      </c>
      <c r="C740" s="166" t="str">
        <f>Inputs!$I$6</f>
        <v>(insert code)</v>
      </c>
      <c r="D740" t="str">
        <f>IFERROR(INDEX(Inputs!$I$11:$I$19,MATCH(A740,Inputs!$H$11:$H$19)),"")</f>
        <v>(insert code)</v>
      </c>
      <c r="E740" t="s">
        <v>902</v>
      </c>
      <c r="F740" s="168">
        <f>IF(F$2=$A740,Data!C313,0)</f>
        <v>0</v>
      </c>
      <c r="G740" s="168">
        <f>IF(G$2=$A740,Data!D313,0)</f>
        <v>0</v>
      </c>
      <c r="H740" s="168">
        <f>IF(H$2=$A740,Data!E313,0)</f>
        <v>0</v>
      </c>
      <c r="I740" s="168">
        <f>IF(I$2=$A740,Data!F313,0)</f>
        <v>0</v>
      </c>
      <c r="J740" s="168">
        <f>IF(J$2=$A740,Data!G313,0)</f>
        <v>0</v>
      </c>
      <c r="K740" s="168">
        <f>IF(K$2=$A740,Data!H313,0)</f>
        <v>0</v>
      </c>
      <c r="L740" s="168">
        <f>IF(L$2=$A740,Data!I313,0)</f>
        <v>0</v>
      </c>
      <c r="M740" s="168">
        <f>IF(M$2=$A740,Data!J313,0)</f>
        <v>0</v>
      </c>
      <c r="N740" s="168">
        <f>IF(N$2=$A740,Data!K313,0)</f>
        <v>0</v>
      </c>
      <c r="O740" s="168">
        <f>IF(O$2=$A740,Data!L313,0)</f>
        <v>0</v>
      </c>
      <c r="P740" s="168">
        <f>IF(P$2=$A740,Data!M313,0)</f>
        <v>0</v>
      </c>
      <c r="Q740" s="168">
        <f>IF(Q$2=$A740,Data!N313,0)</f>
        <v>0</v>
      </c>
      <c r="R740" s="169">
        <f>IF(R$2=$A740,Data!O313,0)</f>
        <v>0</v>
      </c>
      <c r="S740" s="169">
        <f>IF(S$2=$A740,Data!P313,0)</f>
        <v>0</v>
      </c>
      <c r="T740" s="169">
        <f>IF(T$2=$A740,Data!Q313,0)</f>
        <v>0</v>
      </c>
      <c r="U740" s="169">
        <f>IF(U$2=$A740,Data!R313,0)</f>
        <v>0</v>
      </c>
      <c r="V740" s="169">
        <f>IF(V$2=$A740,Data!S313,0)</f>
        <v>0</v>
      </c>
      <c r="W740" s="169">
        <f>IF(W$2=$A740,Data!T313,0)</f>
        <v>0</v>
      </c>
      <c r="X740" s="169">
        <f>IF(X$2=$A740,Data!U313,0)</f>
        <v>0</v>
      </c>
      <c r="Y740" s="169">
        <f>IF(Y$2=$A740,Data!V313,0)</f>
        <v>0</v>
      </c>
      <c r="Z740" s="169">
        <f>IF(Z$2=$A740,Data!W313,0)</f>
        <v>0</v>
      </c>
      <c r="AA740" s="169">
        <f>IF(AA$2=$A740,Data!X313,0)</f>
        <v>0</v>
      </c>
      <c r="AB740" s="169">
        <f>IF(AB$2=$A740,Data!Y313,0)</f>
        <v>0</v>
      </c>
      <c r="AC740" s="169">
        <f>IF(AC$2=$A740,Data!Z313,0)</f>
        <v>0</v>
      </c>
      <c r="AD740" s="170">
        <f>IF(AD$2=$A740,Data!AA313,0)</f>
        <v>0</v>
      </c>
      <c r="AE740" s="171">
        <f>IF(AE$2=$A740,Data!AB313,0)</f>
        <v>0</v>
      </c>
      <c r="AF740" s="170">
        <f>IF(AF$2=$A740,Data!AC313,0)</f>
        <v>0</v>
      </c>
      <c r="AG740" s="171">
        <f>IF(AG$2=$A740,Data!AD313,0)</f>
        <v>0</v>
      </c>
      <c r="AH740" s="170">
        <f>IF(AH$2=$A740,Data!AE313,0)</f>
        <v>0</v>
      </c>
      <c r="AI740" s="171">
        <f>IF(AI$2=$A740,Data!AF313,0)</f>
        <v>0</v>
      </c>
      <c r="AJ740" s="170">
        <f>IF(AJ$2=$A740,Data!AG313,0)</f>
        <v>0</v>
      </c>
      <c r="AK740" s="171">
        <f>IF(AK$2=$A740,Data!AH313,0)</f>
        <v>0</v>
      </c>
      <c r="AL740" s="170">
        <f>IF(AL$2=$A740,Data!AI313,0)</f>
        <v>0</v>
      </c>
      <c r="AM740" t="str">
        <f t="shared" si="22"/>
        <v>BA</v>
      </c>
      <c r="AN740" t="e">
        <f>+INDEX(Validation!$D$4:$D$250,MATCH(Merge!B740,Validation!$E$4:$E$250,0))</f>
        <v>#N/A</v>
      </c>
      <c r="AO740" s="172">
        <f t="shared" si="23"/>
        <v>0</v>
      </c>
    </row>
    <row r="741" spans="1:41" ht="15" x14ac:dyDescent="0.25">
      <c r="A741">
        <f>Inputs!$H$12</f>
        <v>2</v>
      </c>
      <c r="B741" t="str">
        <f>Inputs!$D$4</f>
        <v>Select Agency…</v>
      </c>
      <c r="C741" s="166" t="str">
        <f>Inputs!$I$6</f>
        <v>(insert code)</v>
      </c>
      <c r="D741" t="str">
        <f>IFERROR(INDEX(Inputs!$I$11:$I$19,MATCH(A741,Inputs!$H$11:$H$19)),"")</f>
        <v>(insert code)</v>
      </c>
      <c r="E741" t="s">
        <v>902</v>
      </c>
      <c r="F741" s="168">
        <f>IF(F$2=$A741,Data!C314,0)</f>
        <v>0</v>
      </c>
      <c r="G741" s="168">
        <f>IF(G$2=$A741,Data!D314,0)</f>
        <v>0</v>
      </c>
      <c r="H741" s="168">
        <f>IF(H$2=$A741,Data!E314,0)</f>
        <v>0</v>
      </c>
      <c r="I741" s="168">
        <f>IF(I$2=$A741,Data!F314,0)</f>
        <v>0</v>
      </c>
      <c r="J741" s="168">
        <f>IF(J$2=$A741,Data!G314,0)</f>
        <v>0</v>
      </c>
      <c r="K741" s="168">
        <f>IF(K$2=$A741,Data!H314,0)</f>
        <v>0</v>
      </c>
      <c r="L741" s="168">
        <f>IF(L$2=$A741,Data!I314,0)</f>
        <v>0</v>
      </c>
      <c r="M741" s="168">
        <f>IF(M$2=$A741,Data!J314,0)</f>
        <v>0</v>
      </c>
      <c r="N741" s="168">
        <f>IF(N$2=$A741,Data!K314,0)</f>
        <v>0</v>
      </c>
      <c r="O741" s="168">
        <f>IF(O$2=$A741,Data!L314,0)</f>
        <v>0</v>
      </c>
      <c r="P741" s="168">
        <f>IF(P$2=$A741,Data!M314,0)</f>
        <v>0</v>
      </c>
      <c r="Q741" s="168">
        <f>IF(Q$2=$A741,Data!N314,0)</f>
        <v>0</v>
      </c>
      <c r="R741" s="169">
        <f>IF(R$2=$A741,Data!O314,0)</f>
        <v>0</v>
      </c>
      <c r="S741" s="169">
        <f>IF(S$2=$A741,Data!P314,0)</f>
        <v>0</v>
      </c>
      <c r="T741" s="169">
        <f>IF(T$2=$A741,Data!Q314,0)</f>
        <v>0</v>
      </c>
      <c r="U741" s="169">
        <f>IF(U$2=$A741,Data!R314,0)</f>
        <v>0</v>
      </c>
      <c r="V741" s="169">
        <f>IF(V$2=$A741,Data!S314,0)</f>
        <v>0</v>
      </c>
      <c r="W741" s="169">
        <f>IF(W$2=$A741,Data!T314,0)</f>
        <v>0</v>
      </c>
      <c r="X741" s="169">
        <f>IF(X$2=$A741,Data!U314,0)</f>
        <v>0</v>
      </c>
      <c r="Y741" s="169">
        <f>IF(Y$2=$A741,Data!V314,0)</f>
        <v>0</v>
      </c>
      <c r="Z741" s="169">
        <f>IF(Z$2=$A741,Data!W314,0)</f>
        <v>0</v>
      </c>
      <c r="AA741" s="169">
        <f>IF(AA$2=$A741,Data!X314,0)</f>
        <v>0</v>
      </c>
      <c r="AB741" s="169">
        <f>IF(AB$2=$A741,Data!Y314,0)</f>
        <v>0</v>
      </c>
      <c r="AC741" s="169">
        <f>IF(AC$2=$A741,Data!Z314,0)</f>
        <v>0</v>
      </c>
      <c r="AD741" s="170">
        <f>IF(AD$2=$A741,Data!AA314,0)</f>
        <v>0</v>
      </c>
      <c r="AE741" s="171">
        <f>IF(AE$2=$A741,Data!AB314,0)</f>
        <v>0</v>
      </c>
      <c r="AF741" s="170">
        <f>IF(AF$2=$A741,Data!AC314,0)</f>
        <v>0</v>
      </c>
      <c r="AG741" s="171">
        <f>IF(AG$2=$A741,Data!AD314,0)</f>
        <v>0</v>
      </c>
      <c r="AH741" s="170">
        <f>IF(AH$2=$A741,Data!AE314,0)</f>
        <v>0</v>
      </c>
      <c r="AI741" s="171">
        <f>IF(AI$2=$A741,Data!AF314,0)</f>
        <v>0</v>
      </c>
      <c r="AJ741" s="170">
        <f>IF(AJ$2=$A741,Data!AG314,0)</f>
        <v>0</v>
      </c>
      <c r="AK741" s="171">
        <f>IF(AK$2=$A741,Data!AH314,0)</f>
        <v>0</v>
      </c>
      <c r="AL741" s="170">
        <f>IF(AL$2=$A741,Data!AI314,0)</f>
        <v>0</v>
      </c>
      <c r="AM741" t="str">
        <f t="shared" si="22"/>
        <v>BA</v>
      </c>
      <c r="AN741" t="e">
        <f>+INDEX(Validation!$D$4:$D$250,MATCH(Merge!B741,Validation!$E$4:$E$250,0))</f>
        <v>#N/A</v>
      </c>
      <c r="AO741" s="172">
        <f t="shared" si="23"/>
        <v>0</v>
      </c>
    </row>
    <row r="742" spans="1:41" ht="15" x14ac:dyDescent="0.25">
      <c r="A742">
        <f>Inputs!$H$12</f>
        <v>2</v>
      </c>
      <c r="B742" t="str">
        <f>Inputs!$D$4</f>
        <v>Select Agency…</v>
      </c>
      <c r="C742" s="166" t="str">
        <f>Inputs!$I$6</f>
        <v>(insert code)</v>
      </c>
      <c r="D742" t="str">
        <f>IFERROR(INDEX(Inputs!$I$11:$I$19,MATCH(A742,Inputs!$H$11:$H$19)),"")</f>
        <v>(insert code)</v>
      </c>
      <c r="E742" t="s">
        <v>902</v>
      </c>
      <c r="F742" s="168">
        <f>IF(F$2=$A742,Data!C315,0)</f>
        <v>0</v>
      </c>
      <c r="G742" s="168">
        <f>IF(G$2=$A742,Data!D315,0)</f>
        <v>0</v>
      </c>
      <c r="H742" s="168">
        <f>IF(H$2=$A742,Data!E315,0)</f>
        <v>0</v>
      </c>
      <c r="I742" s="168">
        <f>IF(I$2=$A742,Data!F315,0)</f>
        <v>0</v>
      </c>
      <c r="J742" s="168">
        <f>IF(J$2=$A742,Data!G315,0)</f>
        <v>0</v>
      </c>
      <c r="K742" s="168">
        <f>IF(K$2=$A742,Data!H315,0)</f>
        <v>0</v>
      </c>
      <c r="L742" s="168">
        <f>IF(L$2=$A742,Data!I315,0)</f>
        <v>0</v>
      </c>
      <c r="M742" s="168">
        <f>IF(M$2=$A742,Data!J315,0)</f>
        <v>0</v>
      </c>
      <c r="N742" s="168">
        <f>IF(N$2=$A742,Data!K315,0)</f>
        <v>0</v>
      </c>
      <c r="O742" s="168">
        <f>IF(O$2=$A742,Data!L315,0)</f>
        <v>0</v>
      </c>
      <c r="P742" s="168">
        <f>IF(P$2=$A742,Data!M315,0)</f>
        <v>0</v>
      </c>
      <c r="Q742" s="168">
        <f>IF(Q$2=$A742,Data!N315,0)</f>
        <v>0</v>
      </c>
      <c r="R742" s="169">
        <f>IF(R$2=$A742,Data!O315,0)</f>
        <v>0</v>
      </c>
      <c r="S742" s="169">
        <f>IF(S$2=$A742,Data!P315,0)</f>
        <v>0</v>
      </c>
      <c r="T742" s="169">
        <f>IF(T$2=$A742,Data!Q315,0)</f>
        <v>0</v>
      </c>
      <c r="U742" s="169">
        <f>IF(U$2=$A742,Data!R315,0)</f>
        <v>0</v>
      </c>
      <c r="V742" s="169">
        <f>IF(V$2=$A742,Data!S315,0)</f>
        <v>0</v>
      </c>
      <c r="W742" s="169">
        <f>IF(W$2=$A742,Data!T315,0)</f>
        <v>0</v>
      </c>
      <c r="X742" s="169">
        <f>IF(X$2=$A742,Data!U315,0)</f>
        <v>0</v>
      </c>
      <c r="Y742" s="169">
        <f>IF(Y$2=$A742,Data!V315,0)</f>
        <v>0</v>
      </c>
      <c r="Z742" s="169">
        <f>IF(Z$2=$A742,Data!W315,0)</f>
        <v>0</v>
      </c>
      <c r="AA742" s="169">
        <f>IF(AA$2=$A742,Data!X315,0)</f>
        <v>0</v>
      </c>
      <c r="AB742" s="169">
        <f>IF(AB$2=$A742,Data!Y315,0)</f>
        <v>0</v>
      </c>
      <c r="AC742" s="169">
        <f>IF(AC$2=$A742,Data!Z315,0)</f>
        <v>0</v>
      </c>
      <c r="AD742" s="170">
        <f>IF(AD$2=$A742,Data!AA315,0)</f>
        <v>0</v>
      </c>
      <c r="AE742" s="171">
        <f>IF(AE$2=$A742,Data!AB315,0)</f>
        <v>0</v>
      </c>
      <c r="AF742" s="170">
        <f>IF(AF$2=$A742,Data!AC315,0)</f>
        <v>0</v>
      </c>
      <c r="AG742" s="171">
        <f>IF(AG$2=$A742,Data!AD315,0)</f>
        <v>0</v>
      </c>
      <c r="AH742" s="170">
        <f>IF(AH$2=$A742,Data!AE315,0)</f>
        <v>0</v>
      </c>
      <c r="AI742" s="171">
        <f>IF(AI$2=$A742,Data!AF315,0)</f>
        <v>0</v>
      </c>
      <c r="AJ742" s="170">
        <f>IF(AJ$2=$A742,Data!AG315,0)</f>
        <v>0</v>
      </c>
      <c r="AK742" s="171">
        <f>IF(AK$2=$A742,Data!AH315,0)</f>
        <v>0</v>
      </c>
      <c r="AL742" s="170">
        <f>IF(AL$2=$A742,Data!AI315,0)</f>
        <v>0</v>
      </c>
      <c r="AM742" t="str">
        <f t="shared" si="22"/>
        <v>BA</v>
      </c>
      <c r="AN742" t="e">
        <f>+INDEX(Validation!$D$4:$D$250,MATCH(Merge!B742,Validation!$E$4:$E$250,0))</f>
        <v>#N/A</v>
      </c>
      <c r="AO742" s="172">
        <f t="shared" si="23"/>
        <v>0</v>
      </c>
    </row>
    <row r="743" spans="1:41" ht="15" x14ac:dyDescent="0.25">
      <c r="A743">
        <f>Inputs!$H$12</f>
        <v>2</v>
      </c>
      <c r="B743" t="str">
        <f>Inputs!$D$4</f>
        <v>Select Agency…</v>
      </c>
      <c r="C743" s="166" t="str">
        <f>Inputs!$I$6</f>
        <v>(insert code)</v>
      </c>
      <c r="D743" t="str">
        <f>IFERROR(INDEX(Inputs!$I$11:$I$19,MATCH(A743,Inputs!$H$11:$H$19)),"")</f>
        <v>(insert code)</v>
      </c>
      <c r="E743" t="s">
        <v>902</v>
      </c>
      <c r="F743" s="168">
        <f>IF(F$2=$A743,Data!C316,0)</f>
        <v>0</v>
      </c>
      <c r="G743" s="168">
        <f>IF(G$2=$A743,Data!D316,0)</f>
        <v>0</v>
      </c>
      <c r="H743" s="168">
        <f>IF(H$2=$A743,Data!E316,0)</f>
        <v>0</v>
      </c>
      <c r="I743" s="168">
        <f>IF(I$2=$A743,Data!F316,0)</f>
        <v>0</v>
      </c>
      <c r="J743" s="168">
        <f>IF(J$2=$A743,Data!G316,0)</f>
        <v>0</v>
      </c>
      <c r="K743" s="168">
        <f>IF(K$2=$A743,Data!H316,0)</f>
        <v>0</v>
      </c>
      <c r="L743" s="168">
        <f>IF(L$2=$A743,Data!I316,0)</f>
        <v>0</v>
      </c>
      <c r="M743" s="168">
        <f>IF(M$2=$A743,Data!J316,0)</f>
        <v>0</v>
      </c>
      <c r="N743" s="168">
        <f>IF(N$2=$A743,Data!K316,0)</f>
        <v>0</v>
      </c>
      <c r="O743" s="168">
        <f>IF(O$2=$A743,Data!L316,0)</f>
        <v>0</v>
      </c>
      <c r="P743" s="168">
        <f>IF(P$2=$A743,Data!M316,0)</f>
        <v>0</v>
      </c>
      <c r="Q743" s="168">
        <f>IF(Q$2=$A743,Data!N316,0)</f>
        <v>0</v>
      </c>
      <c r="R743" s="169">
        <f>IF(R$2=$A743,Data!O316,0)</f>
        <v>0</v>
      </c>
      <c r="S743" s="169">
        <f>IF(S$2=$A743,Data!P316,0)</f>
        <v>0</v>
      </c>
      <c r="T743" s="169">
        <f>IF(T$2=$A743,Data!Q316,0)</f>
        <v>0</v>
      </c>
      <c r="U743" s="169">
        <f>IF(U$2=$A743,Data!R316,0)</f>
        <v>0</v>
      </c>
      <c r="V743" s="169">
        <f>IF(V$2=$A743,Data!S316,0)</f>
        <v>0</v>
      </c>
      <c r="W743" s="169">
        <f>IF(W$2=$A743,Data!T316,0)</f>
        <v>0</v>
      </c>
      <c r="X743" s="169">
        <f>IF(X$2=$A743,Data!U316,0)</f>
        <v>0</v>
      </c>
      <c r="Y743" s="169">
        <f>IF(Y$2=$A743,Data!V316,0)</f>
        <v>0</v>
      </c>
      <c r="Z743" s="169">
        <f>IF(Z$2=$A743,Data!W316,0)</f>
        <v>0</v>
      </c>
      <c r="AA743" s="169">
        <f>IF(AA$2=$A743,Data!X316,0)</f>
        <v>0</v>
      </c>
      <c r="AB743" s="169">
        <f>IF(AB$2=$A743,Data!Y316,0)</f>
        <v>0</v>
      </c>
      <c r="AC743" s="169">
        <f>IF(AC$2=$A743,Data!Z316,0)</f>
        <v>0</v>
      </c>
      <c r="AD743" s="170">
        <f>IF(AD$2=$A743,Data!AA316,0)</f>
        <v>0</v>
      </c>
      <c r="AE743" s="171">
        <f>IF(AE$2=$A743,Data!AB316,0)</f>
        <v>0</v>
      </c>
      <c r="AF743" s="170">
        <f>IF(AF$2=$A743,Data!AC316,0)</f>
        <v>0</v>
      </c>
      <c r="AG743" s="171">
        <f>IF(AG$2=$A743,Data!AD316,0)</f>
        <v>0</v>
      </c>
      <c r="AH743" s="170">
        <f>IF(AH$2=$A743,Data!AE316,0)</f>
        <v>0</v>
      </c>
      <c r="AI743" s="171">
        <f>IF(AI$2=$A743,Data!AF316,0)</f>
        <v>0</v>
      </c>
      <c r="AJ743" s="170">
        <f>IF(AJ$2=$A743,Data!AG316,0)</f>
        <v>0</v>
      </c>
      <c r="AK743" s="171">
        <f>IF(AK$2=$A743,Data!AH316,0)</f>
        <v>0</v>
      </c>
      <c r="AL743" s="170">
        <f>IF(AL$2=$A743,Data!AI316,0)</f>
        <v>0</v>
      </c>
      <c r="AM743" t="str">
        <f t="shared" si="22"/>
        <v>BA</v>
      </c>
      <c r="AN743" t="e">
        <f>+INDEX(Validation!$D$4:$D$250,MATCH(Merge!B743,Validation!$E$4:$E$250,0))</f>
        <v>#N/A</v>
      </c>
      <c r="AO743" s="172">
        <f t="shared" si="23"/>
        <v>0</v>
      </c>
    </row>
    <row r="744" spans="1:41" ht="15" x14ac:dyDescent="0.25">
      <c r="A744">
        <f>Inputs!$H$12</f>
        <v>2</v>
      </c>
      <c r="B744" t="str">
        <f>Inputs!$D$4</f>
        <v>Select Agency…</v>
      </c>
      <c r="C744" s="166" t="str">
        <f>Inputs!$I$6</f>
        <v>(insert code)</v>
      </c>
      <c r="D744" t="str">
        <f>IFERROR(INDEX(Inputs!$I$11:$I$19,MATCH(A744,Inputs!$H$11:$H$19)),"")</f>
        <v>(insert code)</v>
      </c>
      <c r="E744" t="s">
        <v>902</v>
      </c>
      <c r="F744" s="168">
        <f>IF(F$2=$A744,Data!C317,0)</f>
        <v>0</v>
      </c>
      <c r="G744" s="168">
        <f>IF(G$2=$A744,Data!D317,0)</f>
        <v>0</v>
      </c>
      <c r="H744" s="168">
        <f>IF(H$2=$A744,Data!E317,0)</f>
        <v>0</v>
      </c>
      <c r="I744" s="168">
        <f>IF(I$2=$A744,Data!F317,0)</f>
        <v>0</v>
      </c>
      <c r="J744" s="168">
        <f>IF(J$2=$A744,Data!G317,0)</f>
        <v>0</v>
      </c>
      <c r="K744" s="168">
        <f>IF(K$2=$A744,Data!H317,0)</f>
        <v>0</v>
      </c>
      <c r="L744" s="168">
        <f>IF(L$2=$A744,Data!I317,0)</f>
        <v>0</v>
      </c>
      <c r="M744" s="168">
        <f>IF(M$2=$A744,Data!J317,0)</f>
        <v>0</v>
      </c>
      <c r="N744" s="168">
        <f>IF(N$2=$A744,Data!K317,0)</f>
        <v>0</v>
      </c>
      <c r="O744" s="168">
        <f>IF(O$2=$A744,Data!L317,0)</f>
        <v>0</v>
      </c>
      <c r="P744" s="168">
        <f>IF(P$2=$A744,Data!M317,0)</f>
        <v>0</v>
      </c>
      <c r="Q744" s="168">
        <f>IF(Q$2=$A744,Data!N317,0)</f>
        <v>0</v>
      </c>
      <c r="R744" s="169">
        <f>IF(R$2=$A744,Data!O317,0)</f>
        <v>0</v>
      </c>
      <c r="S744" s="169">
        <f>IF(S$2=$A744,Data!P317,0)</f>
        <v>0</v>
      </c>
      <c r="T744" s="169">
        <f>IF(T$2=$A744,Data!Q317,0)</f>
        <v>0</v>
      </c>
      <c r="U744" s="169">
        <f>IF(U$2=$A744,Data!R317,0)</f>
        <v>0</v>
      </c>
      <c r="V744" s="169">
        <f>IF(V$2=$A744,Data!S317,0)</f>
        <v>0</v>
      </c>
      <c r="W744" s="169">
        <f>IF(W$2=$A744,Data!T317,0)</f>
        <v>0</v>
      </c>
      <c r="X744" s="169">
        <f>IF(X$2=$A744,Data!U317,0)</f>
        <v>0</v>
      </c>
      <c r="Y744" s="169">
        <f>IF(Y$2=$A744,Data!V317,0)</f>
        <v>0</v>
      </c>
      <c r="Z744" s="169">
        <f>IF(Z$2=$A744,Data!W317,0)</f>
        <v>0</v>
      </c>
      <c r="AA744" s="169">
        <f>IF(AA$2=$A744,Data!X317,0)</f>
        <v>0</v>
      </c>
      <c r="AB744" s="169">
        <f>IF(AB$2=$A744,Data!Y317,0)</f>
        <v>0</v>
      </c>
      <c r="AC744" s="169">
        <f>IF(AC$2=$A744,Data!Z317,0)</f>
        <v>0</v>
      </c>
      <c r="AD744" s="170">
        <f>IF(AD$2=$A744,Data!AA317,0)</f>
        <v>0</v>
      </c>
      <c r="AE744" s="171">
        <f>IF(AE$2=$A744,Data!AB317,0)</f>
        <v>0</v>
      </c>
      <c r="AF744" s="170">
        <f>IF(AF$2=$A744,Data!AC317,0)</f>
        <v>0</v>
      </c>
      <c r="AG744" s="171">
        <f>IF(AG$2=$A744,Data!AD317,0)</f>
        <v>0</v>
      </c>
      <c r="AH744" s="170">
        <f>IF(AH$2=$A744,Data!AE317,0)</f>
        <v>0</v>
      </c>
      <c r="AI744" s="171">
        <f>IF(AI$2=$A744,Data!AF317,0)</f>
        <v>0</v>
      </c>
      <c r="AJ744" s="170">
        <f>IF(AJ$2=$A744,Data!AG317,0)</f>
        <v>0</v>
      </c>
      <c r="AK744" s="171">
        <f>IF(AK$2=$A744,Data!AH317,0)</f>
        <v>0</v>
      </c>
      <c r="AL744" s="170">
        <f>IF(AL$2=$A744,Data!AI317,0)</f>
        <v>0</v>
      </c>
      <c r="AM744" t="str">
        <f t="shared" si="22"/>
        <v>BA</v>
      </c>
      <c r="AN744" t="e">
        <f>+INDEX(Validation!$D$4:$D$250,MATCH(Merge!B744,Validation!$E$4:$E$250,0))</f>
        <v>#N/A</v>
      </c>
      <c r="AO744" s="172">
        <f t="shared" si="23"/>
        <v>0</v>
      </c>
    </row>
    <row r="745" spans="1:41" ht="15" x14ac:dyDescent="0.25">
      <c r="A745">
        <f>Inputs!$H$12</f>
        <v>2</v>
      </c>
      <c r="B745" t="str">
        <f>Inputs!$D$4</f>
        <v>Select Agency…</v>
      </c>
      <c r="C745" s="166" t="str">
        <f>Inputs!$I$6</f>
        <v>(insert code)</v>
      </c>
      <c r="D745" t="str">
        <f>IFERROR(INDEX(Inputs!$I$11:$I$19,MATCH(A745,Inputs!$H$11:$H$19)),"")</f>
        <v>(insert code)</v>
      </c>
      <c r="E745" t="s">
        <v>902</v>
      </c>
      <c r="F745" s="168">
        <f>IF(F$2=$A745,Data!C318,0)</f>
        <v>0</v>
      </c>
      <c r="G745" s="168">
        <f>IF(G$2=$A745,Data!D318,0)</f>
        <v>0</v>
      </c>
      <c r="H745" s="168">
        <f>IF(H$2=$A745,Data!E318,0)</f>
        <v>0</v>
      </c>
      <c r="I745" s="168">
        <f>IF(I$2=$A745,Data!F318,0)</f>
        <v>0</v>
      </c>
      <c r="J745" s="168">
        <f>IF(J$2=$A745,Data!G318,0)</f>
        <v>0</v>
      </c>
      <c r="K745" s="168">
        <f>IF(K$2=$A745,Data!H318,0)</f>
        <v>0</v>
      </c>
      <c r="L745" s="168">
        <f>IF(L$2=$A745,Data!I318,0)</f>
        <v>0</v>
      </c>
      <c r="M745" s="168">
        <f>IF(M$2=$A745,Data!J318,0)</f>
        <v>0</v>
      </c>
      <c r="N745" s="168">
        <f>IF(N$2=$A745,Data!K318,0)</f>
        <v>0</v>
      </c>
      <c r="O745" s="168">
        <f>IF(O$2=$A745,Data!L318,0)</f>
        <v>0</v>
      </c>
      <c r="P745" s="168">
        <f>IF(P$2=$A745,Data!M318,0)</f>
        <v>0</v>
      </c>
      <c r="Q745" s="168">
        <f>IF(Q$2=$A745,Data!N318,0)</f>
        <v>0</v>
      </c>
      <c r="R745" s="169">
        <f>IF(R$2=$A745,Data!O318,0)</f>
        <v>0</v>
      </c>
      <c r="S745" s="169">
        <f>IF(S$2=$A745,Data!P318,0)</f>
        <v>0</v>
      </c>
      <c r="T745" s="169">
        <f>IF(T$2=$A745,Data!Q318,0)</f>
        <v>0</v>
      </c>
      <c r="U745" s="169">
        <f>IF(U$2=$A745,Data!R318,0)</f>
        <v>0</v>
      </c>
      <c r="V745" s="169">
        <f>IF(V$2=$A745,Data!S318,0)</f>
        <v>0</v>
      </c>
      <c r="W745" s="169">
        <f>IF(W$2=$A745,Data!T318,0)</f>
        <v>0</v>
      </c>
      <c r="X745" s="169">
        <f>IF(X$2=$A745,Data!U318,0)</f>
        <v>0</v>
      </c>
      <c r="Y745" s="169">
        <f>IF(Y$2=$A745,Data!V318,0)</f>
        <v>0</v>
      </c>
      <c r="Z745" s="169">
        <f>IF(Z$2=$A745,Data!W318,0)</f>
        <v>0</v>
      </c>
      <c r="AA745" s="169">
        <f>IF(AA$2=$A745,Data!X318,0)</f>
        <v>0</v>
      </c>
      <c r="AB745" s="169">
        <f>IF(AB$2=$A745,Data!Y318,0)</f>
        <v>0</v>
      </c>
      <c r="AC745" s="169">
        <f>IF(AC$2=$A745,Data!Z318,0)</f>
        <v>0</v>
      </c>
      <c r="AD745" s="170">
        <f>IF(AD$2=$A745,Data!AA318,0)</f>
        <v>0</v>
      </c>
      <c r="AE745" s="171">
        <f>IF(AE$2=$A745,Data!AB318,0)</f>
        <v>0</v>
      </c>
      <c r="AF745" s="170">
        <f>IF(AF$2=$A745,Data!AC318,0)</f>
        <v>0</v>
      </c>
      <c r="AG745" s="171">
        <f>IF(AG$2=$A745,Data!AD318,0)</f>
        <v>0</v>
      </c>
      <c r="AH745" s="170">
        <f>IF(AH$2=$A745,Data!AE318,0)</f>
        <v>0</v>
      </c>
      <c r="AI745" s="171">
        <f>IF(AI$2=$A745,Data!AF318,0)</f>
        <v>0</v>
      </c>
      <c r="AJ745" s="170">
        <f>IF(AJ$2=$A745,Data!AG318,0)</f>
        <v>0</v>
      </c>
      <c r="AK745" s="171">
        <f>IF(AK$2=$A745,Data!AH318,0)</f>
        <v>0</v>
      </c>
      <c r="AL745" s="170">
        <f>IF(AL$2=$A745,Data!AI318,0)</f>
        <v>0</v>
      </c>
      <c r="AM745" t="str">
        <f t="shared" si="22"/>
        <v>BA</v>
      </c>
      <c r="AN745" t="e">
        <f>+INDEX(Validation!$D$4:$D$250,MATCH(Merge!B745,Validation!$E$4:$E$250,0))</f>
        <v>#N/A</v>
      </c>
      <c r="AO745" s="172">
        <f t="shared" si="23"/>
        <v>0</v>
      </c>
    </row>
    <row r="746" spans="1:41" ht="15" x14ac:dyDescent="0.25">
      <c r="A746">
        <f>Inputs!$H$12</f>
        <v>2</v>
      </c>
      <c r="B746" t="str">
        <f>Inputs!$D$4</f>
        <v>Select Agency…</v>
      </c>
      <c r="C746" s="166" t="str">
        <f>Inputs!$I$6</f>
        <v>(insert code)</v>
      </c>
      <c r="D746" t="str">
        <f>IFERROR(INDEX(Inputs!$I$11:$I$19,MATCH(A746,Inputs!$H$11:$H$19)),"")</f>
        <v>(insert code)</v>
      </c>
      <c r="E746" t="s">
        <v>902</v>
      </c>
      <c r="F746" s="168">
        <f>IF(F$2=$A746,Data!C319,0)</f>
        <v>0</v>
      </c>
      <c r="G746" s="168">
        <f>IF(G$2=$A746,Data!D319,0)</f>
        <v>0</v>
      </c>
      <c r="H746" s="168">
        <f>IF(H$2=$A746,Data!E319,0)</f>
        <v>0</v>
      </c>
      <c r="I746" s="168">
        <f>IF(I$2=$A746,Data!F319,0)</f>
        <v>0</v>
      </c>
      <c r="J746" s="168">
        <f>IF(J$2=$A746,Data!G319,0)</f>
        <v>0</v>
      </c>
      <c r="K746" s="168">
        <f>IF(K$2=$A746,Data!H319,0)</f>
        <v>0</v>
      </c>
      <c r="L746" s="168">
        <f>IF(L$2=$A746,Data!I319,0)</f>
        <v>0</v>
      </c>
      <c r="M746" s="168">
        <f>IF(M$2=$A746,Data!J319,0)</f>
        <v>0</v>
      </c>
      <c r="N746" s="168">
        <f>IF(N$2=$A746,Data!K319,0)</f>
        <v>0</v>
      </c>
      <c r="O746" s="168">
        <f>IF(O$2=$A746,Data!L319,0)</f>
        <v>0</v>
      </c>
      <c r="P746" s="168">
        <f>IF(P$2=$A746,Data!M319,0)</f>
        <v>0</v>
      </c>
      <c r="Q746" s="168">
        <f>IF(Q$2=$A746,Data!N319,0)</f>
        <v>0</v>
      </c>
      <c r="R746" s="169">
        <f>IF(R$2=$A746,Data!O319,0)</f>
        <v>0</v>
      </c>
      <c r="S746" s="169">
        <f>IF(S$2=$A746,Data!P319,0)</f>
        <v>0</v>
      </c>
      <c r="T746" s="169">
        <f>IF(T$2=$A746,Data!Q319,0)</f>
        <v>0</v>
      </c>
      <c r="U746" s="169">
        <f>IF(U$2=$A746,Data!R319,0)</f>
        <v>0</v>
      </c>
      <c r="V746" s="169">
        <f>IF(V$2=$A746,Data!S319,0)</f>
        <v>0</v>
      </c>
      <c r="W746" s="169">
        <f>IF(W$2=$A746,Data!T319,0)</f>
        <v>0</v>
      </c>
      <c r="X746" s="169">
        <f>IF(X$2=$A746,Data!U319,0)</f>
        <v>0</v>
      </c>
      <c r="Y746" s="169">
        <f>IF(Y$2=$A746,Data!V319,0)</f>
        <v>0</v>
      </c>
      <c r="Z746" s="169">
        <f>IF(Z$2=$A746,Data!W319,0)</f>
        <v>0</v>
      </c>
      <c r="AA746" s="169">
        <f>IF(AA$2=$A746,Data!X319,0)</f>
        <v>0</v>
      </c>
      <c r="AB746" s="169">
        <f>IF(AB$2=$A746,Data!Y319,0)</f>
        <v>0</v>
      </c>
      <c r="AC746" s="169">
        <f>IF(AC$2=$A746,Data!Z319,0)</f>
        <v>0</v>
      </c>
      <c r="AD746" s="170">
        <f>IF(AD$2=$A746,Data!AA319,0)</f>
        <v>0</v>
      </c>
      <c r="AE746" s="171">
        <f>IF(AE$2=$A746,Data!AB319,0)</f>
        <v>0</v>
      </c>
      <c r="AF746" s="170">
        <f>IF(AF$2=$A746,Data!AC319,0)</f>
        <v>0</v>
      </c>
      <c r="AG746" s="171">
        <f>IF(AG$2=$A746,Data!AD319,0)</f>
        <v>0</v>
      </c>
      <c r="AH746" s="170">
        <f>IF(AH$2=$A746,Data!AE319,0)</f>
        <v>0</v>
      </c>
      <c r="AI746" s="171">
        <f>IF(AI$2=$A746,Data!AF319,0)</f>
        <v>0</v>
      </c>
      <c r="AJ746" s="170">
        <f>IF(AJ$2=$A746,Data!AG319,0)</f>
        <v>0</v>
      </c>
      <c r="AK746" s="171">
        <f>IF(AK$2=$A746,Data!AH319,0)</f>
        <v>0</v>
      </c>
      <c r="AL746" s="170">
        <f>IF(AL$2=$A746,Data!AI319,0)</f>
        <v>0</v>
      </c>
      <c r="AM746" t="str">
        <f t="shared" si="22"/>
        <v>BA</v>
      </c>
      <c r="AN746" t="e">
        <f>+INDEX(Validation!$D$4:$D$250,MATCH(Merge!B746,Validation!$E$4:$E$250,0))</f>
        <v>#N/A</v>
      </c>
      <c r="AO746" s="172">
        <f t="shared" si="23"/>
        <v>0</v>
      </c>
    </row>
    <row r="747" spans="1:41" ht="15" x14ac:dyDescent="0.25">
      <c r="A747">
        <f>Inputs!$H$12</f>
        <v>2</v>
      </c>
      <c r="B747" t="str">
        <f>Inputs!$D$4</f>
        <v>Select Agency…</v>
      </c>
      <c r="C747" s="166" t="str">
        <f>Inputs!$I$6</f>
        <v>(insert code)</v>
      </c>
      <c r="D747" t="str">
        <f>IFERROR(INDEX(Inputs!$I$11:$I$19,MATCH(A747,Inputs!$H$11:$H$19)),"")</f>
        <v>(insert code)</v>
      </c>
      <c r="E747" t="s">
        <v>902</v>
      </c>
      <c r="F747" s="168">
        <f>IF(F$2=$A747,Data!C320,0)</f>
        <v>0</v>
      </c>
      <c r="G747" s="168">
        <f>IF(G$2=$A747,Data!D320,0)</f>
        <v>0</v>
      </c>
      <c r="H747" s="168">
        <f>IF(H$2=$A747,Data!E320,0)</f>
        <v>0</v>
      </c>
      <c r="I747" s="168">
        <f>IF(I$2=$A747,Data!F320,0)</f>
        <v>0</v>
      </c>
      <c r="J747" s="168">
        <f>IF(J$2=$A747,Data!G320,0)</f>
        <v>0</v>
      </c>
      <c r="K747" s="168">
        <f>IF(K$2=$A747,Data!H320,0)</f>
        <v>0</v>
      </c>
      <c r="L747" s="168">
        <f>IF(L$2=$A747,Data!I320,0)</f>
        <v>0</v>
      </c>
      <c r="M747" s="168">
        <f>IF(M$2=$A747,Data!J320,0)</f>
        <v>0</v>
      </c>
      <c r="N747" s="168">
        <f>IF(N$2=$A747,Data!K320,0)</f>
        <v>0</v>
      </c>
      <c r="O747" s="168">
        <f>IF(O$2=$A747,Data!L320,0)</f>
        <v>0</v>
      </c>
      <c r="P747" s="168">
        <f>IF(P$2=$A747,Data!M320,0)</f>
        <v>0</v>
      </c>
      <c r="Q747" s="168">
        <f>IF(Q$2=$A747,Data!N320,0)</f>
        <v>0</v>
      </c>
      <c r="R747" s="169">
        <f>IF(R$2=$A747,Data!O320,0)</f>
        <v>0</v>
      </c>
      <c r="S747" s="169">
        <f>IF(S$2=$A747,Data!P320,0)</f>
        <v>0</v>
      </c>
      <c r="T747" s="169">
        <f>IF(T$2=$A747,Data!Q320,0)</f>
        <v>0</v>
      </c>
      <c r="U747" s="169">
        <f>IF(U$2=$A747,Data!R320,0)</f>
        <v>0</v>
      </c>
      <c r="V747" s="169">
        <f>IF(V$2=$A747,Data!S320,0)</f>
        <v>0</v>
      </c>
      <c r="W747" s="169">
        <f>IF(W$2=$A747,Data!T320,0)</f>
        <v>0</v>
      </c>
      <c r="X747" s="169">
        <f>IF(X$2=$A747,Data!U320,0)</f>
        <v>0</v>
      </c>
      <c r="Y747" s="169">
        <f>IF(Y$2=$A747,Data!V320,0)</f>
        <v>0</v>
      </c>
      <c r="Z747" s="169">
        <f>IF(Z$2=$A747,Data!W320,0)</f>
        <v>0</v>
      </c>
      <c r="AA747" s="169">
        <f>IF(AA$2=$A747,Data!X320,0)</f>
        <v>0</v>
      </c>
      <c r="AB747" s="169">
        <f>IF(AB$2=$A747,Data!Y320,0)</f>
        <v>0</v>
      </c>
      <c r="AC747" s="169">
        <f>IF(AC$2=$A747,Data!Z320,0)</f>
        <v>0</v>
      </c>
      <c r="AD747" s="170">
        <f>IF(AD$2=$A747,Data!AA320,0)</f>
        <v>0</v>
      </c>
      <c r="AE747" s="171">
        <f>IF(AE$2=$A747,Data!AB320,0)</f>
        <v>0</v>
      </c>
      <c r="AF747" s="170">
        <f>IF(AF$2=$A747,Data!AC320,0)</f>
        <v>0</v>
      </c>
      <c r="AG747" s="171">
        <f>IF(AG$2=$A747,Data!AD320,0)</f>
        <v>0</v>
      </c>
      <c r="AH747" s="170">
        <f>IF(AH$2=$A747,Data!AE320,0)</f>
        <v>0</v>
      </c>
      <c r="AI747" s="171">
        <f>IF(AI$2=$A747,Data!AF320,0)</f>
        <v>0</v>
      </c>
      <c r="AJ747" s="170">
        <f>IF(AJ$2=$A747,Data!AG320,0)</f>
        <v>0</v>
      </c>
      <c r="AK747" s="171">
        <f>IF(AK$2=$A747,Data!AH320,0)</f>
        <v>0</v>
      </c>
      <c r="AL747" s="170">
        <f>IF(AL$2=$A747,Data!AI320,0)</f>
        <v>0</v>
      </c>
      <c r="AM747" t="str">
        <f t="shared" si="22"/>
        <v>BA</v>
      </c>
      <c r="AN747" t="e">
        <f>+INDEX(Validation!$D$4:$D$250,MATCH(Merge!B747,Validation!$E$4:$E$250,0))</f>
        <v>#N/A</v>
      </c>
      <c r="AO747" s="172">
        <f t="shared" si="23"/>
        <v>0</v>
      </c>
    </row>
    <row r="748" spans="1:41" ht="15" x14ac:dyDescent="0.25">
      <c r="A748">
        <f>Inputs!$H$12</f>
        <v>2</v>
      </c>
      <c r="B748" t="str">
        <f>Inputs!$D$4</f>
        <v>Select Agency…</v>
      </c>
      <c r="C748" s="166" t="str">
        <f>Inputs!$I$6</f>
        <v>(insert code)</v>
      </c>
      <c r="D748" t="str">
        <f>IFERROR(INDEX(Inputs!$I$11:$I$19,MATCH(A748,Inputs!$H$11:$H$19)),"")</f>
        <v>(insert code)</v>
      </c>
      <c r="E748" t="s">
        <v>902</v>
      </c>
      <c r="F748" s="168">
        <f>IF(F$2=$A748,Data!C321,0)</f>
        <v>0</v>
      </c>
      <c r="G748" s="168">
        <f>IF(G$2=$A748,Data!D321,0)</f>
        <v>0</v>
      </c>
      <c r="H748" s="168">
        <f>IF(H$2=$A748,Data!E321,0)</f>
        <v>0</v>
      </c>
      <c r="I748" s="168">
        <f>IF(I$2=$A748,Data!F321,0)</f>
        <v>0</v>
      </c>
      <c r="J748" s="168">
        <f>IF(J$2=$A748,Data!G321,0)</f>
        <v>0</v>
      </c>
      <c r="K748" s="168">
        <f>IF(K$2=$A748,Data!H321,0)</f>
        <v>0</v>
      </c>
      <c r="L748" s="168">
        <f>IF(L$2=$A748,Data!I321,0)</f>
        <v>0</v>
      </c>
      <c r="M748" s="168">
        <f>IF(M$2=$A748,Data!J321,0)</f>
        <v>0</v>
      </c>
      <c r="N748" s="168">
        <f>IF(N$2=$A748,Data!K321,0)</f>
        <v>0</v>
      </c>
      <c r="O748" s="168">
        <f>IF(O$2=$A748,Data!L321,0)</f>
        <v>0</v>
      </c>
      <c r="P748" s="168">
        <f>IF(P$2=$A748,Data!M321,0)</f>
        <v>0</v>
      </c>
      <c r="Q748" s="168">
        <f>IF(Q$2=$A748,Data!N321,0)</f>
        <v>0</v>
      </c>
      <c r="R748" s="169">
        <f>IF(R$2=$A748,Data!O321,0)</f>
        <v>0</v>
      </c>
      <c r="S748" s="169">
        <f>IF(S$2=$A748,Data!P321,0)</f>
        <v>0</v>
      </c>
      <c r="T748" s="169">
        <f>IF(T$2=$A748,Data!Q321,0)</f>
        <v>0</v>
      </c>
      <c r="U748" s="169">
        <f>IF(U$2=$A748,Data!R321,0)</f>
        <v>0</v>
      </c>
      <c r="V748" s="169">
        <f>IF(V$2=$A748,Data!S321,0)</f>
        <v>0</v>
      </c>
      <c r="W748" s="169">
        <f>IF(W$2=$A748,Data!T321,0)</f>
        <v>0</v>
      </c>
      <c r="X748" s="169">
        <f>IF(X$2=$A748,Data!U321,0)</f>
        <v>0</v>
      </c>
      <c r="Y748" s="169">
        <f>IF(Y$2=$A748,Data!V321,0)</f>
        <v>0</v>
      </c>
      <c r="Z748" s="169">
        <f>IF(Z$2=$A748,Data!W321,0)</f>
        <v>0</v>
      </c>
      <c r="AA748" s="169">
        <f>IF(AA$2=$A748,Data!X321,0)</f>
        <v>0</v>
      </c>
      <c r="AB748" s="169">
        <f>IF(AB$2=$A748,Data!Y321,0)</f>
        <v>0</v>
      </c>
      <c r="AC748" s="169">
        <f>IF(AC$2=$A748,Data!Z321,0)</f>
        <v>0</v>
      </c>
      <c r="AD748" s="170">
        <f>IF(AD$2=$A748,Data!AA321,0)</f>
        <v>0</v>
      </c>
      <c r="AE748" s="171">
        <f>IF(AE$2=$A748,Data!AB321,0)</f>
        <v>0</v>
      </c>
      <c r="AF748" s="170">
        <f>IF(AF$2=$A748,Data!AC321,0)</f>
        <v>0</v>
      </c>
      <c r="AG748" s="171">
        <f>IF(AG$2=$A748,Data!AD321,0)</f>
        <v>0</v>
      </c>
      <c r="AH748" s="170">
        <f>IF(AH$2=$A748,Data!AE321,0)</f>
        <v>0</v>
      </c>
      <c r="AI748" s="171">
        <f>IF(AI$2=$A748,Data!AF321,0)</f>
        <v>0</v>
      </c>
      <c r="AJ748" s="170">
        <f>IF(AJ$2=$A748,Data!AG321,0)</f>
        <v>0</v>
      </c>
      <c r="AK748" s="171">
        <f>IF(AK$2=$A748,Data!AH321,0)</f>
        <v>0</v>
      </c>
      <c r="AL748" s="170">
        <f>IF(AL$2=$A748,Data!AI321,0)</f>
        <v>0</v>
      </c>
      <c r="AM748" t="str">
        <f t="shared" si="22"/>
        <v>BA</v>
      </c>
      <c r="AN748" t="e">
        <f>+INDEX(Validation!$D$4:$D$250,MATCH(Merge!B748,Validation!$E$4:$E$250,0))</f>
        <v>#N/A</v>
      </c>
      <c r="AO748" s="172">
        <f t="shared" si="23"/>
        <v>0</v>
      </c>
    </row>
    <row r="749" spans="1:41" ht="15" x14ac:dyDescent="0.25">
      <c r="A749">
        <f>Inputs!$H$12</f>
        <v>2</v>
      </c>
      <c r="B749" t="str">
        <f>Inputs!$D$4</f>
        <v>Select Agency…</v>
      </c>
      <c r="C749" s="166" t="str">
        <f>Inputs!$I$6</f>
        <v>(insert code)</v>
      </c>
      <c r="D749" t="str">
        <f>IFERROR(INDEX(Inputs!$I$11:$I$19,MATCH(A749,Inputs!$H$11:$H$19)),"")</f>
        <v>(insert code)</v>
      </c>
      <c r="E749" t="s">
        <v>902</v>
      </c>
      <c r="F749" s="168">
        <f>IF(F$2=$A749,Data!C322,0)</f>
        <v>0</v>
      </c>
      <c r="G749" s="168">
        <f>IF(G$2=$A749,Data!D322,0)</f>
        <v>0</v>
      </c>
      <c r="H749" s="168">
        <f>IF(H$2=$A749,Data!E322,0)</f>
        <v>0</v>
      </c>
      <c r="I749" s="168">
        <f>IF(I$2=$A749,Data!F322,0)</f>
        <v>0</v>
      </c>
      <c r="J749" s="168">
        <f>IF(J$2=$A749,Data!G322,0)</f>
        <v>0</v>
      </c>
      <c r="K749" s="168">
        <f>IF(K$2=$A749,Data!H322,0)</f>
        <v>0</v>
      </c>
      <c r="L749" s="168">
        <f>IF(L$2=$A749,Data!I322,0)</f>
        <v>0</v>
      </c>
      <c r="M749" s="168">
        <f>IF(M$2=$A749,Data!J322,0)</f>
        <v>0</v>
      </c>
      <c r="N749" s="168">
        <f>IF(N$2=$A749,Data!K322,0)</f>
        <v>0</v>
      </c>
      <c r="O749" s="168">
        <f>IF(O$2=$A749,Data!L322,0)</f>
        <v>0</v>
      </c>
      <c r="P749" s="168">
        <f>IF(P$2=$A749,Data!M322,0)</f>
        <v>0</v>
      </c>
      <c r="Q749" s="168">
        <f>IF(Q$2=$A749,Data!N322,0)</f>
        <v>0</v>
      </c>
      <c r="R749" s="169">
        <f>IF(R$2=$A749,Data!O322,0)</f>
        <v>0</v>
      </c>
      <c r="S749" s="169">
        <f>IF(S$2=$A749,Data!P322,0)</f>
        <v>0</v>
      </c>
      <c r="T749" s="169">
        <f>IF(T$2=$A749,Data!Q322,0)</f>
        <v>0</v>
      </c>
      <c r="U749" s="169">
        <f>IF(U$2=$A749,Data!R322,0)</f>
        <v>0</v>
      </c>
      <c r="V749" s="169">
        <f>IF(V$2=$A749,Data!S322,0)</f>
        <v>0</v>
      </c>
      <c r="W749" s="169">
        <f>IF(W$2=$A749,Data!T322,0)</f>
        <v>0</v>
      </c>
      <c r="X749" s="169">
        <f>IF(X$2=$A749,Data!U322,0)</f>
        <v>0</v>
      </c>
      <c r="Y749" s="169">
        <f>IF(Y$2=$A749,Data!V322,0)</f>
        <v>0</v>
      </c>
      <c r="Z749" s="169">
        <f>IF(Z$2=$A749,Data!W322,0)</f>
        <v>0</v>
      </c>
      <c r="AA749" s="169">
        <f>IF(AA$2=$A749,Data!X322,0)</f>
        <v>0</v>
      </c>
      <c r="AB749" s="169">
        <f>IF(AB$2=$A749,Data!Y322,0)</f>
        <v>0</v>
      </c>
      <c r="AC749" s="169">
        <f>IF(AC$2=$A749,Data!Z322,0)</f>
        <v>0</v>
      </c>
      <c r="AD749" s="170">
        <f>IF(AD$2=$A749,Data!AA322,0)</f>
        <v>0</v>
      </c>
      <c r="AE749" s="171">
        <f>IF(AE$2=$A749,Data!AB322,0)</f>
        <v>0</v>
      </c>
      <c r="AF749" s="170">
        <f>IF(AF$2=$A749,Data!AC322,0)</f>
        <v>0</v>
      </c>
      <c r="AG749" s="171">
        <f>IF(AG$2=$A749,Data!AD322,0)</f>
        <v>0</v>
      </c>
      <c r="AH749" s="170">
        <f>IF(AH$2=$A749,Data!AE322,0)</f>
        <v>0</v>
      </c>
      <c r="AI749" s="171">
        <f>IF(AI$2=$A749,Data!AF322,0)</f>
        <v>0</v>
      </c>
      <c r="AJ749" s="170">
        <f>IF(AJ$2=$A749,Data!AG322,0)</f>
        <v>0</v>
      </c>
      <c r="AK749" s="171">
        <f>IF(AK$2=$A749,Data!AH322,0)</f>
        <v>0</v>
      </c>
      <c r="AL749" s="170">
        <f>IF(AL$2=$A749,Data!AI322,0)</f>
        <v>0</v>
      </c>
      <c r="AM749" t="str">
        <f t="shared" si="22"/>
        <v>BA</v>
      </c>
      <c r="AN749" t="e">
        <f>+INDEX(Validation!$D$4:$D$250,MATCH(Merge!B749,Validation!$E$4:$E$250,0))</f>
        <v>#N/A</v>
      </c>
      <c r="AO749" s="172">
        <f t="shared" si="23"/>
        <v>0</v>
      </c>
    </row>
    <row r="750" spans="1:41" ht="15" x14ac:dyDescent="0.25">
      <c r="A750">
        <f>Inputs!$H$12</f>
        <v>2</v>
      </c>
      <c r="B750" t="str">
        <f>Inputs!$D$4</f>
        <v>Select Agency…</v>
      </c>
      <c r="C750" s="166" t="str">
        <f>Inputs!$I$6</f>
        <v>(insert code)</v>
      </c>
      <c r="D750" t="str">
        <f>IFERROR(INDEX(Inputs!$I$11:$I$19,MATCH(A750,Inputs!$H$11:$H$19)),"")</f>
        <v>(insert code)</v>
      </c>
      <c r="E750" t="s">
        <v>902</v>
      </c>
      <c r="F750" s="168">
        <f>IF(F$2=$A750,Data!C323,0)</f>
        <v>0</v>
      </c>
      <c r="G750" s="168">
        <f>IF(G$2=$A750,Data!D323,0)</f>
        <v>0</v>
      </c>
      <c r="H750" s="168">
        <f>IF(H$2=$A750,Data!E323,0)</f>
        <v>0</v>
      </c>
      <c r="I750" s="168">
        <f>IF(I$2=$A750,Data!F323,0)</f>
        <v>0</v>
      </c>
      <c r="J750" s="168">
        <f>IF(J$2=$A750,Data!G323,0)</f>
        <v>0</v>
      </c>
      <c r="K750" s="168">
        <f>IF(K$2=$A750,Data!H323,0)</f>
        <v>0</v>
      </c>
      <c r="L750" s="168">
        <f>IF(L$2=$A750,Data!I323,0)</f>
        <v>0</v>
      </c>
      <c r="M750" s="168">
        <f>IF(M$2=$A750,Data!J323,0)</f>
        <v>0</v>
      </c>
      <c r="N750" s="168">
        <f>IF(N$2=$A750,Data!K323,0)</f>
        <v>0</v>
      </c>
      <c r="O750" s="168">
        <f>IF(O$2=$A750,Data!L323,0)</f>
        <v>0</v>
      </c>
      <c r="P750" s="168">
        <f>IF(P$2=$A750,Data!M323,0)</f>
        <v>0</v>
      </c>
      <c r="Q750" s="168">
        <f>IF(Q$2=$A750,Data!N323,0)</f>
        <v>0</v>
      </c>
      <c r="R750" s="169">
        <f>IF(R$2=$A750,Data!O323,0)</f>
        <v>0</v>
      </c>
      <c r="S750" s="169">
        <f>IF(S$2=$A750,Data!P323,0)</f>
        <v>0</v>
      </c>
      <c r="T750" s="169">
        <f>IF(T$2=$A750,Data!Q323,0)</f>
        <v>0</v>
      </c>
      <c r="U750" s="169">
        <f>IF(U$2=$A750,Data!R323,0)</f>
        <v>0</v>
      </c>
      <c r="V750" s="169">
        <f>IF(V$2=$A750,Data!S323,0)</f>
        <v>0</v>
      </c>
      <c r="W750" s="169">
        <f>IF(W$2=$A750,Data!T323,0)</f>
        <v>0</v>
      </c>
      <c r="X750" s="169">
        <f>IF(X$2=$A750,Data!U323,0)</f>
        <v>0</v>
      </c>
      <c r="Y750" s="169">
        <f>IF(Y$2=$A750,Data!V323,0)</f>
        <v>0</v>
      </c>
      <c r="Z750" s="169">
        <f>IF(Z$2=$A750,Data!W323,0)</f>
        <v>0</v>
      </c>
      <c r="AA750" s="169">
        <f>IF(AA$2=$A750,Data!X323,0)</f>
        <v>0</v>
      </c>
      <c r="AB750" s="169">
        <f>IF(AB$2=$A750,Data!Y323,0)</f>
        <v>0</v>
      </c>
      <c r="AC750" s="169">
        <f>IF(AC$2=$A750,Data!Z323,0)</f>
        <v>0</v>
      </c>
      <c r="AD750" s="170">
        <f>IF(AD$2=$A750,Data!AA323,0)</f>
        <v>0</v>
      </c>
      <c r="AE750" s="171">
        <f>IF(AE$2=$A750,Data!AB323,0)</f>
        <v>0</v>
      </c>
      <c r="AF750" s="170">
        <f>IF(AF$2=$A750,Data!AC323,0)</f>
        <v>0</v>
      </c>
      <c r="AG750" s="171">
        <f>IF(AG$2=$A750,Data!AD323,0)</f>
        <v>0</v>
      </c>
      <c r="AH750" s="170">
        <f>IF(AH$2=$A750,Data!AE323,0)</f>
        <v>0</v>
      </c>
      <c r="AI750" s="171">
        <f>IF(AI$2=$A750,Data!AF323,0)</f>
        <v>0</v>
      </c>
      <c r="AJ750" s="170">
        <f>IF(AJ$2=$A750,Data!AG323,0)</f>
        <v>0</v>
      </c>
      <c r="AK750" s="171">
        <f>IF(AK$2=$A750,Data!AH323,0)</f>
        <v>0</v>
      </c>
      <c r="AL750" s="170">
        <f>IF(AL$2=$A750,Data!AI323,0)</f>
        <v>0</v>
      </c>
      <c r="AM750" t="str">
        <f t="shared" si="22"/>
        <v>BA</v>
      </c>
      <c r="AN750" t="e">
        <f>+INDEX(Validation!$D$4:$D$250,MATCH(Merge!B750,Validation!$E$4:$E$250,0))</f>
        <v>#N/A</v>
      </c>
      <c r="AO750" s="172">
        <f t="shared" si="23"/>
        <v>0</v>
      </c>
    </row>
    <row r="751" spans="1:41" ht="15" x14ac:dyDescent="0.25">
      <c r="A751">
        <f>Inputs!$H$12</f>
        <v>2</v>
      </c>
      <c r="B751" t="str">
        <f>Inputs!$D$4</f>
        <v>Select Agency…</v>
      </c>
      <c r="C751" s="166" t="str">
        <f>Inputs!$I$6</f>
        <v>(insert code)</v>
      </c>
      <c r="D751" t="str">
        <f>IFERROR(INDEX(Inputs!$I$11:$I$19,MATCH(A751,Inputs!$H$11:$H$19)),"")</f>
        <v>(insert code)</v>
      </c>
      <c r="E751" t="s">
        <v>902</v>
      </c>
      <c r="F751" s="168">
        <f>IF(F$2=$A751,Data!C324,0)</f>
        <v>0</v>
      </c>
      <c r="G751" s="168">
        <f>IF(G$2=$A751,Data!D324,0)</f>
        <v>0</v>
      </c>
      <c r="H751" s="168">
        <f>IF(H$2=$A751,Data!E324,0)</f>
        <v>0</v>
      </c>
      <c r="I751" s="168">
        <f>IF(I$2=$A751,Data!F324,0)</f>
        <v>0</v>
      </c>
      <c r="J751" s="168">
        <f>IF(J$2=$A751,Data!G324,0)</f>
        <v>0</v>
      </c>
      <c r="K751" s="168">
        <f>IF(K$2=$A751,Data!H324,0)</f>
        <v>0</v>
      </c>
      <c r="L751" s="168">
        <f>IF(L$2=$A751,Data!I324,0)</f>
        <v>0</v>
      </c>
      <c r="M751" s="168">
        <f>IF(M$2=$A751,Data!J324,0)</f>
        <v>0</v>
      </c>
      <c r="N751" s="168">
        <f>IF(N$2=$A751,Data!K324,0)</f>
        <v>0</v>
      </c>
      <c r="O751" s="168">
        <f>IF(O$2=$A751,Data!L324,0)</f>
        <v>0</v>
      </c>
      <c r="P751" s="168">
        <f>IF(P$2=$A751,Data!M324,0)</f>
        <v>0</v>
      </c>
      <c r="Q751" s="168">
        <f>IF(Q$2=$A751,Data!N324,0)</f>
        <v>0</v>
      </c>
      <c r="R751" s="169">
        <f>IF(R$2=$A751,Data!O324,0)</f>
        <v>0</v>
      </c>
      <c r="S751" s="169">
        <f>IF(S$2=$A751,Data!P324,0)</f>
        <v>0</v>
      </c>
      <c r="T751" s="169">
        <f>IF(T$2=$A751,Data!Q324,0)</f>
        <v>0</v>
      </c>
      <c r="U751" s="169">
        <f>IF(U$2=$A751,Data!R324,0)</f>
        <v>0</v>
      </c>
      <c r="V751" s="169">
        <f>IF(V$2=$A751,Data!S324,0)</f>
        <v>0</v>
      </c>
      <c r="W751" s="169">
        <f>IF(W$2=$A751,Data!T324,0)</f>
        <v>0</v>
      </c>
      <c r="X751" s="169">
        <f>IF(X$2=$A751,Data!U324,0)</f>
        <v>0</v>
      </c>
      <c r="Y751" s="169">
        <f>IF(Y$2=$A751,Data!V324,0)</f>
        <v>0</v>
      </c>
      <c r="Z751" s="169">
        <f>IF(Z$2=$A751,Data!W324,0)</f>
        <v>0</v>
      </c>
      <c r="AA751" s="169">
        <f>IF(AA$2=$A751,Data!X324,0)</f>
        <v>0</v>
      </c>
      <c r="AB751" s="169">
        <f>IF(AB$2=$A751,Data!Y324,0)</f>
        <v>0</v>
      </c>
      <c r="AC751" s="169">
        <f>IF(AC$2=$A751,Data!Z324,0)</f>
        <v>0</v>
      </c>
      <c r="AD751" s="170">
        <f>IF(AD$2=$A751,Data!AA324,0)</f>
        <v>0</v>
      </c>
      <c r="AE751" s="171">
        <f>IF(AE$2=$A751,Data!AB324,0)</f>
        <v>0</v>
      </c>
      <c r="AF751" s="170">
        <f>IF(AF$2=$A751,Data!AC324,0)</f>
        <v>0</v>
      </c>
      <c r="AG751" s="171">
        <f>IF(AG$2=$A751,Data!AD324,0)</f>
        <v>0</v>
      </c>
      <c r="AH751" s="170">
        <f>IF(AH$2=$A751,Data!AE324,0)</f>
        <v>0</v>
      </c>
      <c r="AI751" s="171">
        <f>IF(AI$2=$A751,Data!AF324,0)</f>
        <v>0</v>
      </c>
      <c r="AJ751" s="170">
        <f>IF(AJ$2=$A751,Data!AG324,0)</f>
        <v>0</v>
      </c>
      <c r="AK751" s="171">
        <f>IF(AK$2=$A751,Data!AH324,0)</f>
        <v>0</v>
      </c>
      <c r="AL751" s="170">
        <f>IF(AL$2=$A751,Data!AI324,0)</f>
        <v>0</v>
      </c>
      <c r="AM751" t="str">
        <f t="shared" si="22"/>
        <v>BA</v>
      </c>
      <c r="AN751" t="e">
        <f>+INDEX(Validation!$D$4:$D$250,MATCH(Merge!B751,Validation!$E$4:$E$250,0))</f>
        <v>#N/A</v>
      </c>
      <c r="AO751" s="172">
        <f t="shared" si="23"/>
        <v>0</v>
      </c>
    </row>
    <row r="752" spans="1:41" ht="15" x14ac:dyDescent="0.25">
      <c r="A752">
        <f>Inputs!$H$12</f>
        <v>2</v>
      </c>
      <c r="B752" t="str">
        <f>Inputs!$D$4</f>
        <v>Select Agency…</v>
      </c>
      <c r="C752" s="166" t="str">
        <f>Inputs!$I$6</f>
        <v>(insert code)</v>
      </c>
      <c r="D752" t="str">
        <f>IFERROR(INDEX(Inputs!$I$11:$I$19,MATCH(A752,Inputs!$H$11:$H$19)),"")</f>
        <v>(insert code)</v>
      </c>
      <c r="E752" t="s">
        <v>902</v>
      </c>
      <c r="F752" s="168">
        <f>IF(F$2=$A752,Data!C325,0)</f>
        <v>0</v>
      </c>
      <c r="G752" s="168">
        <f>IF(G$2=$A752,Data!D325,0)</f>
        <v>0</v>
      </c>
      <c r="H752" s="168">
        <f>IF(H$2=$A752,Data!E325,0)</f>
        <v>0</v>
      </c>
      <c r="I752" s="168">
        <f>IF(I$2=$A752,Data!F325,0)</f>
        <v>0</v>
      </c>
      <c r="J752" s="168">
        <f>IF(J$2=$A752,Data!G325,0)</f>
        <v>0</v>
      </c>
      <c r="K752" s="168">
        <f>IF(K$2=$A752,Data!H325,0)</f>
        <v>0</v>
      </c>
      <c r="L752" s="168">
        <f>IF(L$2=$A752,Data!I325,0)</f>
        <v>0</v>
      </c>
      <c r="M752" s="168">
        <f>IF(M$2=$A752,Data!J325,0)</f>
        <v>0</v>
      </c>
      <c r="N752" s="168">
        <f>IF(N$2=$A752,Data!K325,0)</f>
        <v>0</v>
      </c>
      <c r="O752" s="168">
        <f>IF(O$2=$A752,Data!L325,0)</f>
        <v>0</v>
      </c>
      <c r="P752" s="168">
        <f>IF(P$2=$A752,Data!M325,0)</f>
        <v>0</v>
      </c>
      <c r="Q752" s="168">
        <f>IF(Q$2=$A752,Data!N325,0)</f>
        <v>0</v>
      </c>
      <c r="R752" s="169">
        <f>IF(R$2=$A752,Data!O325,0)</f>
        <v>0</v>
      </c>
      <c r="S752" s="169">
        <f>IF(S$2=$A752,Data!P325,0)</f>
        <v>0</v>
      </c>
      <c r="T752" s="169">
        <f>IF(T$2=$A752,Data!Q325,0)</f>
        <v>0</v>
      </c>
      <c r="U752" s="169">
        <f>IF(U$2=$A752,Data!R325,0)</f>
        <v>0</v>
      </c>
      <c r="V752" s="169">
        <f>IF(V$2=$A752,Data!S325,0)</f>
        <v>0</v>
      </c>
      <c r="W752" s="169">
        <f>IF(W$2=$A752,Data!T325,0)</f>
        <v>0</v>
      </c>
      <c r="X752" s="169">
        <f>IF(X$2=$A752,Data!U325,0)</f>
        <v>0</v>
      </c>
      <c r="Y752" s="169">
        <f>IF(Y$2=$A752,Data!V325,0)</f>
        <v>0</v>
      </c>
      <c r="Z752" s="169">
        <f>IF(Z$2=$A752,Data!W325,0)</f>
        <v>0</v>
      </c>
      <c r="AA752" s="169">
        <f>IF(AA$2=$A752,Data!X325,0)</f>
        <v>0</v>
      </c>
      <c r="AB752" s="169">
        <f>IF(AB$2=$A752,Data!Y325,0)</f>
        <v>0</v>
      </c>
      <c r="AC752" s="169">
        <f>IF(AC$2=$A752,Data!Z325,0)</f>
        <v>0</v>
      </c>
      <c r="AD752" s="170">
        <f>IF(AD$2=$A752,Data!AA325,0)</f>
        <v>0</v>
      </c>
      <c r="AE752" s="171">
        <f>IF(AE$2=$A752,Data!AB325,0)</f>
        <v>0</v>
      </c>
      <c r="AF752" s="170">
        <f>IF(AF$2=$A752,Data!AC325,0)</f>
        <v>0</v>
      </c>
      <c r="AG752" s="171">
        <f>IF(AG$2=$A752,Data!AD325,0)</f>
        <v>0</v>
      </c>
      <c r="AH752" s="170">
        <f>IF(AH$2=$A752,Data!AE325,0)</f>
        <v>0</v>
      </c>
      <c r="AI752" s="171">
        <f>IF(AI$2=$A752,Data!AF325,0)</f>
        <v>0</v>
      </c>
      <c r="AJ752" s="170">
        <f>IF(AJ$2=$A752,Data!AG325,0)</f>
        <v>0</v>
      </c>
      <c r="AK752" s="171">
        <f>IF(AK$2=$A752,Data!AH325,0)</f>
        <v>0</v>
      </c>
      <c r="AL752" s="170">
        <f>IF(AL$2=$A752,Data!AI325,0)</f>
        <v>0</v>
      </c>
      <c r="AM752" t="str">
        <f t="shared" si="22"/>
        <v>BA</v>
      </c>
      <c r="AN752" t="e">
        <f>+INDEX(Validation!$D$4:$D$250,MATCH(Merge!B752,Validation!$E$4:$E$250,0))</f>
        <v>#N/A</v>
      </c>
      <c r="AO752" s="172">
        <f t="shared" si="23"/>
        <v>0</v>
      </c>
    </row>
    <row r="753" spans="1:41" ht="15" x14ac:dyDescent="0.25">
      <c r="A753">
        <f>Inputs!$H$12</f>
        <v>2</v>
      </c>
      <c r="B753" t="str">
        <f>Inputs!$D$4</f>
        <v>Select Agency…</v>
      </c>
      <c r="C753" s="166" t="str">
        <f>Inputs!$I$6</f>
        <v>(insert code)</v>
      </c>
      <c r="D753" t="str">
        <f>IFERROR(INDEX(Inputs!$I$11:$I$19,MATCH(A753,Inputs!$H$11:$H$19)),"")</f>
        <v>(insert code)</v>
      </c>
      <c r="E753" t="s">
        <v>902</v>
      </c>
      <c r="F753" s="168">
        <f>IF(F$2=$A753,Data!C326,0)</f>
        <v>0</v>
      </c>
      <c r="G753" s="168">
        <f>IF(G$2=$A753,Data!D326,0)</f>
        <v>0</v>
      </c>
      <c r="H753" s="168">
        <f>IF(H$2=$A753,Data!E326,0)</f>
        <v>0</v>
      </c>
      <c r="I753" s="168">
        <f>IF(I$2=$A753,Data!F326,0)</f>
        <v>0</v>
      </c>
      <c r="J753" s="168">
        <f>IF(J$2=$A753,Data!G326,0)</f>
        <v>0</v>
      </c>
      <c r="K753" s="168">
        <f>IF(K$2=$A753,Data!H326,0)</f>
        <v>0</v>
      </c>
      <c r="L753" s="168">
        <f>IF(L$2=$A753,Data!I326,0)</f>
        <v>0</v>
      </c>
      <c r="M753" s="168">
        <f>IF(M$2=$A753,Data!J326,0)</f>
        <v>0</v>
      </c>
      <c r="N753" s="168">
        <f>IF(N$2=$A753,Data!K326,0)</f>
        <v>0</v>
      </c>
      <c r="O753" s="168">
        <f>IF(O$2=$A753,Data!L326,0)</f>
        <v>0</v>
      </c>
      <c r="P753" s="168">
        <f>IF(P$2=$A753,Data!M326,0)</f>
        <v>0</v>
      </c>
      <c r="Q753" s="168">
        <f>IF(Q$2=$A753,Data!N326,0)</f>
        <v>0</v>
      </c>
      <c r="R753" s="169">
        <f>IF(R$2=$A753,Data!O326,0)</f>
        <v>0</v>
      </c>
      <c r="S753" s="169">
        <f>IF(S$2=$A753,Data!P326,0)</f>
        <v>0</v>
      </c>
      <c r="T753" s="169">
        <f>IF(T$2=$A753,Data!Q326,0)</f>
        <v>0</v>
      </c>
      <c r="U753" s="169">
        <f>IF(U$2=$A753,Data!R326,0)</f>
        <v>0</v>
      </c>
      <c r="V753" s="169">
        <f>IF(V$2=$A753,Data!S326,0)</f>
        <v>0</v>
      </c>
      <c r="W753" s="169">
        <f>IF(W$2=$A753,Data!T326,0)</f>
        <v>0</v>
      </c>
      <c r="X753" s="169">
        <f>IF(X$2=$A753,Data!U326,0)</f>
        <v>0</v>
      </c>
      <c r="Y753" s="169">
        <f>IF(Y$2=$A753,Data!V326,0)</f>
        <v>0</v>
      </c>
      <c r="Z753" s="169">
        <f>IF(Z$2=$A753,Data!W326,0)</f>
        <v>0</v>
      </c>
      <c r="AA753" s="169">
        <f>IF(AA$2=$A753,Data!X326,0)</f>
        <v>0</v>
      </c>
      <c r="AB753" s="169">
        <f>IF(AB$2=$A753,Data!Y326,0)</f>
        <v>0</v>
      </c>
      <c r="AC753" s="169">
        <f>IF(AC$2=$A753,Data!Z326,0)</f>
        <v>0</v>
      </c>
      <c r="AD753" s="170">
        <f>IF(AD$2=$A753,Data!AA326,0)</f>
        <v>0</v>
      </c>
      <c r="AE753" s="171">
        <f>IF(AE$2=$A753,Data!AB326,0)</f>
        <v>0</v>
      </c>
      <c r="AF753" s="170">
        <f>IF(AF$2=$A753,Data!AC326,0)</f>
        <v>0</v>
      </c>
      <c r="AG753" s="171">
        <f>IF(AG$2=$A753,Data!AD326,0)</f>
        <v>0</v>
      </c>
      <c r="AH753" s="170">
        <f>IF(AH$2=$A753,Data!AE326,0)</f>
        <v>0</v>
      </c>
      <c r="AI753" s="171">
        <f>IF(AI$2=$A753,Data!AF326,0)</f>
        <v>0</v>
      </c>
      <c r="AJ753" s="170">
        <f>IF(AJ$2=$A753,Data!AG326,0)</f>
        <v>0</v>
      </c>
      <c r="AK753" s="171">
        <f>IF(AK$2=$A753,Data!AH326,0)</f>
        <v>0</v>
      </c>
      <c r="AL753" s="170">
        <f>IF(AL$2=$A753,Data!AI326,0)</f>
        <v>0</v>
      </c>
      <c r="AM753" t="str">
        <f t="shared" si="22"/>
        <v>BA</v>
      </c>
      <c r="AN753" t="e">
        <f>+INDEX(Validation!$D$4:$D$250,MATCH(Merge!B753,Validation!$E$4:$E$250,0))</f>
        <v>#N/A</v>
      </c>
      <c r="AO753" s="172">
        <f t="shared" si="23"/>
        <v>0</v>
      </c>
    </row>
    <row r="754" spans="1:41" ht="15" x14ac:dyDescent="0.25">
      <c r="A754">
        <f>Inputs!$H$12</f>
        <v>2</v>
      </c>
      <c r="B754" t="str">
        <f>Inputs!$D$4</f>
        <v>Select Agency…</v>
      </c>
      <c r="C754" s="166" t="str">
        <f>Inputs!$I$6</f>
        <v>(insert code)</v>
      </c>
      <c r="D754" t="str">
        <f>IFERROR(INDEX(Inputs!$I$11:$I$19,MATCH(A754,Inputs!$H$11:$H$19)),"")</f>
        <v>(insert code)</v>
      </c>
      <c r="E754" t="s">
        <v>902</v>
      </c>
      <c r="F754" s="168">
        <f>IF(F$2=$A754,Data!C327,0)</f>
        <v>0</v>
      </c>
      <c r="G754" s="168">
        <f>IF(G$2=$A754,Data!D327,0)</f>
        <v>0</v>
      </c>
      <c r="H754" s="168">
        <f>IF(H$2=$A754,Data!E327,0)</f>
        <v>0</v>
      </c>
      <c r="I754" s="168">
        <f>IF(I$2=$A754,Data!F327,0)</f>
        <v>0</v>
      </c>
      <c r="J754" s="168">
        <f>IF(J$2=$A754,Data!G327,0)</f>
        <v>0</v>
      </c>
      <c r="K754" s="168">
        <f>IF(K$2=$A754,Data!H327,0)</f>
        <v>0</v>
      </c>
      <c r="L754" s="168">
        <f>IF(L$2=$A754,Data!I327,0)</f>
        <v>0</v>
      </c>
      <c r="M754" s="168">
        <f>IF(M$2=$A754,Data!J327,0)</f>
        <v>0</v>
      </c>
      <c r="N754" s="168">
        <f>IF(N$2=$A754,Data!K327,0)</f>
        <v>0</v>
      </c>
      <c r="O754" s="168">
        <f>IF(O$2=$A754,Data!L327,0)</f>
        <v>0</v>
      </c>
      <c r="P754" s="168">
        <f>IF(P$2=$A754,Data!M327,0)</f>
        <v>0</v>
      </c>
      <c r="Q754" s="168">
        <f>IF(Q$2=$A754,Data!N327,0)</f>
        <v>0</v>
      </c>
      <c r="R754" s="169">
        <f>IF(R$2=$A754,Data!O327,0)</f>
        <v>0</v>
      </c>
      <c r="S754" s="169">
        <f>IF(S$2=$A754,Data!P327,0)</f>
        <v>0</v>
      </c>
      <c r="T754" s="169">
        <f>IF(T$2=$A754,Data!Q327,0)</f>
        <v>0</v>
      </c>
      <c r="U754" s="169">
        <f>IF(U$2=$A754,Data!R327,0)</f>
        <v>0</v>
      </c>
      <c r="V754" s="169">
        <f>IF(V$2=$A754,Data!S327,0)</f>
        <v>0</v>
      </c>
      <c r="W754" s="169">
        <f>IF(W$2=$A754,Data!T327,0)</f>
        <v>0</v>
      </c>
      <c r="X754" s="169">
        <f>IF(X$2=$A754,Data!U327,0)</f>
        <v>0</v>
      </c>
      <c r="Y754" s="169">
        <f>IF(Y$2=$A754,Data!V327,0)</f>
        <v>0</v>
      </c>
      <c r="Z754" s="169">
        <f>IF(Z$2=$A754,Data!W327,0)</f>
        <v>0</v>
      </c>
      <c r="AA754" s="169">
        <f>IF(AA$2=$A754,Data!X327,0)</f>
        <v>0</v>
      </c>
      <c r="AB754" s="169">
        <f>IF(AB$2=$A754,Data!Y327,0)</f>
        <v>0</v>
      </c>
      <c r="AC754" s="169">
        <f>IF(AC$2=$A754,Data!Z327,0)</f>
        <v>0</v>
      </c>
      <c r="AD754" s="170">
        <f>IF(AD$2=$A754,Data!AA327,0)</f>
        <v>0</v>
      </c>
      <c r="AE754" s="171">
        <f>IF(AE$2=$A754,Data!AB327,0)</f>
        <v>0</v>
      </c>
      <c r="AF754" s="170">
        <f>IF(AF$2=$A754,Data!AC327,0)</f>
        <v>0</v>
      </c>
      <c r="AG754" s="171">
        <f>IF(AG$2=$A754,Data!AD327,0)</f>
        <v>0</v>
      </c>
      <c r="AH754" s="170">
        <f>IF(AH$2=$A754,Data!AE327,0)</f>
        <v>0</v>
      </c>
      <c r="AI754" s="171">
        <f>IF(AI$2=$A754,Data!AF327,0)</f>
        <v>0</v>
      </c>
      <c r="AJ754" s="170">
        <f>IF(AJ$2=$A754,Data!AG327,0)</f>
        <v>0</v>
      </c>
      <c r="AK754" s="171">
        <f>IF(AK$2=$A754,Data!AH327,0)</f>
        <v>0</v>
      </c>
      <c r="AL754" s="170">
        <f>IF(AL$2=$A754,Data!AI327,0)</f>
        <v>0</v>
      </c>
      <c r="AM754" t="str">
        <f t="shared" si="22"/>
        <v>BA</v>
      </c>
      <c r="AN754" t="e">
        <f>+INDEX(Validation!$D$4:$D$250,MATCH(Merge!B754,Validation!$E$4:$E$250,0))</f>
        <v>#N/A</v>
      </c>
      <c r="AO754" s="172">
        <f t="shared" si="23"/>
        <v>0</v>
      </c>
    </row>
    <row r="755" spans="1:41" ht="15" x14ac:dyDescent="0.25">
      <c r="A755">
        <f>Inputs!$H$12</f>
        <v>2</v>
      </c>
      <c r="B755" t="str">
        <f>Inputs!$D$4</f>
        <v>Select Agency…</v>
      </c>
      <c r="C755" s="166" t="str">
        <f>Inputs!$I$6</f>
        <v>(insert code)</v>
      </c>
      <c r="D755" t="str">
        <f>IFERROR(INDEX(Inputs!$I$11:$I$19,MATCH(A755,Inputs!$H$11:$H$19)),"")</f>
        <v>(insert code)</v>
      </c>
      <c r="E755" t="s">
        <v>902</v>
      </c>
      <c r="F755" s="168">
        <f>IF(F$2=$A755,Data!C328,0)</f>
        <v>0</v>
      </c>
      <c r="G755" s="168">
        <f>IF(G$2=$A755,Data!D328,0)</f>
        <v>0</v>
      </c>
      <c r="H755" s="168">
        <f>IF(H$2=$A755,Data!E328,0)</f>
        <v>0</v>
      </c>
      <c r="I755" s="168">
        <f>IF(I$2=$A755,Data!F328,0)</f>
        <v>0</v>
      </c>
      <c r="J755" s="168">
        <f>IF(J$2=$A755,Data!G328,0)</f>
        <v>0</v>
      </c>
      <c r="K755" s="168">
        <f>IF(K$2=$A755,Data!H328,0)</f>
        <v>0</v>
      </c>
      <c r="L755" s="168">
        <f>IF(L$2=$A755,Data!I328,0)</f>
        <v>0</v>
      </c>
      <c r="M755" s="168">
        <f>IF(M$2=$A755,Data!J328,0)</f>
        <v>0</v>
      </c>
      <c r="N755" s="168">
        <f>IF(N$2=$A755,Data!K328,0)</f>
        <v>0</v>
      </c>
      <c r="O755" s="168">
        <f>IF(O$2=$A755,Data!L328,0)</f>
        <v>0</v>
      </c>
      <c r="P755" s="168">
        <f>IF(P$2=$A755,Data!M328,0)</f>
        <v>0</v>
      </c>
      <c r="Q755" s="168">
        <f>IF(Q$2=$A755,Data!N328,0)</f>
        <v>0</v>
      </c>
      <c r="R755" s="169">
        <f>IF(R$2=$A755,Data!O328,0)</f>
        <v>0</v>
      </c>
      <c r="S755" s="169">
        <f>IF(S$2=$A755,Data!P328,0)</f>
        <v>0</v>
      </c>
      <c r="T755" s="169">
        <f>IF(T$2=$A755,Data!Q328,0)</f>
        <v>0</v>
      </c>
      <c r="U755" s="169">
        <f>IF(U$2=$A755,Data!R328,0)</f>
        <v>0</v>
      </c>
      <c r="V755" s="169">
        <f>IF(V$2=$A755,Data!S328,0)</f>
        <v>0</v>
      </c>
      <c r="W755" s="169">
        <f>IF(W$2=$A755,Data!T328,0)</f>
        <v>0</v>
      </c>
      <c r="X755" s="169">
        <f>IF(X$2=$A755,Data!U328,0)</f>
        <v>0</v>
      </c>
      <c r="Y755" s="169">
        <f>IF(Y$2=$A755,Data!V328,0)</f>
        <v>0</v>
      </c>
      <c r="Z755" s="169">
        <f>IF(Z$2=$A755,Data!W328,0)</f>
        <v>0</v>
      </c>
      <c r="AA755" s="169">
        <f>IF(AA$2=$A755,Data!X328,0)</f>
        <v>0</v>
      </c>
      <c r="AB755" s="169">
        <f>IF(AB$2=$A755,Data!Y328,0)</f>
        <v>0</v>
      </c>
      <c r="AC755" s="169">
        <f>IF(AC$2=$A755,Data!Z328,0)</f>
        <v>0</v>
      </c>
      <c r="AD755" s="170">
        <f>IF(AD$2=$A755,Data!AA328,0)</f>
        <v>0</v>
      </c>
      <c r="AE755" s="171">
        <f>IF(AE$2=$A755,Data!AB328,0)</f>
        <v>0</v>
      </c>
      <c r="AF755" s="170">
        <f>IF(AF$2=$A755,Data!AC328,0)</f>
        <v>0</v>
      </c>
      <c r="AG755" s="171">
        <f>IF(AG$2=$A755,Data!AD328,0)</f>
        <v>0</v>
      </c>
      <c r="AH755" s="170">
        <f>IF(AH$2=$A755,Data!AE328,0)</f>
        <v>0</v>
      </c>
      <c r="AI755" s="171">
        <f>IF(AI$2=$A755,Data!AF328,0)</f>
        <v>0</v>
      </c>
      <c r="AJ755" s="170">
        <f>IF(AJ$2=$A755,Data!AG328,0)</f>
        <v>0</v>
      </c>
      <c r="AK755" s="171">
        <f>IF(AK$2=$A755,Data!AH328,0)</f>
        <v>0</v>
      </c>
      <c r="AL755" s="170">
        <f>IF(AL$2=$A755,Data!AI328,0)</f>
        <v>0</v>
      </c>
      <c r="AM755" t="str">
        <f t="shared" si="22"/>
        <v>BA</v>
      </c>
      <c r="AN755" t="e">
        <f>+INDEX(Validation!$D$4:$D$250,MATCH(Merge!B755,Validation!$E$4:$E$250,0))</f>
        <v>#N/A</v>
      </c>
      <c r="AO755" s="172">
        <f t="shared" si="23"/>
        <v>0</v>
      </c>
    </row>
    <row r="756" spans="1:41" ht="15" x14ac:dyDescent="0.25">
      <c r="A756">
        <f>Inputs!$H$12</f>
        <v>2</v>
      </c>
      <c r="B756" t="str">
        <f>Inputs!$D$4</f>
        <v>Select Agency…</v>
      </c>
      <c r="C756" s="166" t="str">
        <f>Inputs!$I$6</f>
        <v>(insert code)</v>
      </c>
      <c r="D756" t="str">
        <f>IFERROR(INDEX(Inputs!$I$11:$I$19,MATCH(A756,Inputs!$H$11:$H$19)),"")</f>
        <v>(insert code)</v>
      </c>
      <c r="E756" t="s">
        <v>902</v>
      </c>
      <c r="F756" s="168">
        <f>IF(F$2=$A756,Data!C329,0)</f>
        <v>0</v>
      </c>
      <c r="G756" s="168">
        <f>IF(G$2=$A756,Data!D329,0)</f>
        <v>0</v>
      </c>
      <c r="H756" s="168">
        <f>IF(H$2=$A756,Data!E329,0)</f>
        <v>0</v>
      </c>
      <c r="I756" s="168">
        <f>IF(I$2=$A756,Data!F329,0)</f>
        <v>0</v>
      </c>
      <c r="J756" s="168">
        <f>IF(J$2=$A756,Data!G329,0)</f>
        <v>0</v>
      </c>
      <c r="K756" s="168">
        <f>IF(K$2=$A756,Data!H329,0)</f>
        <v>0</v>
      </c>
      <c r="L756" s="168">
        <f>IF(L$2=$A756,Data!I329,0)</f>
        <v>0</v>
      </c>
      <c r="M756" s="168">
        <f>IF(M$2=$A756,Data!J329,0)</f>
        <v>0</v>
      </c>
      <c r="N756" s="168">
        <f>IF(N$2=$A756,Data!K329,0)</f>
        <v>0</v>
      </c>
      <c r="O756" s="168">
        <f>IF(O$2=$A756,Data!L329,0)</f>
        <v>0</v>
      </c>
      <c r="P756" s="168">
        <f>IF(P$2=$A756,Data!M329,0)</f>
        <v>0</v>
      </c>
      <c r="Q756" s="168">
        <f>IF(Q$2=$A756,Data!N329,0)</f>
        <v>0</v>
      </c>
      <c r="R756" s="169">
        <f>IF(R$2=$A756,Data!O329,0)</f>
        <v>0</v>
      </c>
      <c r="S756" s="169">
        <f>IF(S$2=$A756,Data!P329,0)</f>
        <v>0</v>
      </c>
      <c r="T756" s="169">
        <f>IF(T$2=$A756,Data!Q329,0)</f>
        <v>0</v>
      </c>
      <c r="U756" s="169">
        <f>IF(U$2=$A756,Data!R329,0)</f>
        <v>0</v>
      </c>
      <c r="V756" s="169">
        <f>IF(V$2=$A756,Data!S329,0)</f>
        <v>0</v>
      </c>
      <c r="W756" s="169">
        <f>IF(W$2=$A756,Data!T329,0)</f>
        <v>0</v>
      </c>
      <c r="X756" s="169">
        <f>IF(X$2=$A756,Data!U329,0)</f>
        <v>0</v>
      </c>
      <c r="Y756" s="169">
        <f>IF(Y$2=$A756,Data!V329,0)</f>
        <v>0</v>
      </c>
      <c r="Z756" s="169">
        <f>IF(Z$2=$A756,Data!W329,0)</f>
        <v>0</v>
      </c>
      <c r="AA756" s="169">
        <f>IF(AA$2=$A756,Data!X329,0)</f>
        <v>0</v>
      </c>
      <c r="AB756" s="169">
        <f>IF(AB$2=$A756,Data!Y329,0)</f>
        <v>0</v>
      </c>
      <c r="AC756" s="169">
        <f>IF(AC$2=$A756,Data!Z329,0)</f>
        <v>0</v>
      </c>
      <c r="AD756" s="170">
        <f>IF(AD$2=$A756,Data!AA329,0)</f>
        <v>0</v>
      </c>
      <c r="AE756" s="171">
        <f>IF(AE$2=$A756,Data!AB329,0)</f>
        <v>0</v>
      </c>
      <c r="AF756" s="170">
        <f>IF(AF$2=$A756,Data!AC329,0)</f>
        <v>0</v>
      </c>
      <c r="AG756" s="171">
        <f>IF(AG$2=$A756,Data!AD329,0)</f>
        <v>0</v>
      </c>
      <c r="AH756" s="170">
        <f>IF(AH$2=$A756,Data!AE329,0)</f>
        <v>0</v>
      </c>
      <c r="AI756" s="171">
        <f>IF(AI$2=$A756,Data!AF329,0)</f>
        <v>0</v>
      </c>
      <c r="AJ756" s="170">
        <f>IF(AJ$2=$A756,Data!AG329,0)</f>
        <v>0</v>
      </c>
      <c r="AK756" s="171">
        <f>IF(AK$2=$A756,Data!AH329,0)</f>
        <v>0</v>
      </c>
      <c r="AL756" s="170">
        <f>IF(AL$2=$A756,Data!AI329,0)</f>
        <v>0</v>
      </c>
      <c r="AM756" t="str">
        <f t="shared" si="22"/>
        <v>BA</v>
      </c>
      <c r="AN756" t="e">
        <f>+INDEX(Validation!$D$4:$D$250,MATCH(Merge!B756,Validation!$E$4:$E$250,0))</f>
        <v>#N/A</v>
      </c>
      <c r="AO756" s="172">
        <f t="shared" si="23"/>
        <v>0</v>
      </c>
    </row>
    <row r="757" spans="1:41" ht="15" x14ac:dyDescent="0.25">
      <c r="A757">
        <f>Inputs!$H$12</f>
        <v>2</v>
      </c>
      <c r="B757" t="str">
        <f>Inputs!$D$4</f>
        <v>Select Agency…</v>
      </c>
      <c r="C757" s="166" t="str">
        <f>Inputs!$I$6</f>
        <v>(insert code)</v>
      </c>
      <c r="D757" t="str">
        <f>IFERROR(INDEX(Inputs!$I$11:$I$19,MATCH(A757,Inputs!$H$11:$H$19)),"")</f>
        <v>(insert code)</v>
      </c>
      <c r="E757" t="s">
        <v>942</v>
      </c>
      <c r="F757" s="168">
        <f>IF(F$2=$A757,Data!C330,0)</f>
        <v>0</v>
      </c>
      <c r="G757" s="168">
        <f>IF(G$2=$A757,Data!D330,0)</f>
        <v>0</v>
      </c>
      <c r="H757" s="168">
        <f>IF(H$2=$A757,Data!E330,0)</f>
        <v>0</v>
      </c>
      <c r="I757" s="168">
        <f>IF(I$2=$A757,Data!F330,0)</f>
        <v>0</v>
      </c>
      <c r="J757" s="168">
        <f>IF(J$2=$A757,Data!G330,0)</f>
        <v>0</v>
      </c>
      <c r="K757" s="168">
        <f>IF(K$2=$A757,Data!H330,0)</f>
        <v>0</v>
      </c>
      <c r="L757" s="168">
        <f>IF(L$2=$A757,Data!I330,0)</f>
        <v>0</v>
      </c>
      <c r="M757" s="168">
        <f>IF(M$2=$A757,Data!J330,0)</f>
        <v>0</v>
      </c>
      <c r="N757" s="168">
        <f>IF(N$2=$A757,Data!K330,0)</f>
        <v>0</v>
      </c>
      <c r="O757" s="168">
        <f>IF(O$2=$A757,Data!L330,0)</f>
        <v>0</v>
      </c>
      <c r="P757" s="168">
        <f>IF(P$2=$A757,Data!M330,0)</f>
        <v>0</v>
      </c>
      <c r="Q757" s="168">
        <f>IF(Q$2=$A757,Data!N330,0)</f>
        <v>0</v>
      </c>
      <c r="R757" s="169">
        <f>IF(R$2=$A757,Data!O330,0)</f>
        <v>0</v>
      </c>
      <c r="S757" s="169">
        <f>IF(S$2=$A757,Data!P330,0)</f>
        <v>0</v>
      </c>
      <c r="T757" s="169">
        <f>IF(T$2=$A757,Data!Q330,0)</f>
        <v>0</v>
      </c>
      <c r="U757" s="169">
        <f>IF(U$2=$A757,Data!R330,0)</f>
        <v>0</v>
      </c>
      <c r="V757" s="169">
        <f>IF(V$2=$A757,Data!S330,0)</f>
        <v>0</v>
      </c>
      <c r="W757" s="169">
        <f>IF(W$2=$A757,Data!T330,0)</f>
        <v>0</v>
      </c>
      <c r="X757" s="169">
        <f>IF(X$2=$A757,Data!U330,0)</f>
        <v>0</v>
      </c>
      <c r="Y757" s="169">
        <f>IF(Y$2=$A757,Data!V330,0)</f>
        <v>0</v>
      </c>
      <c r="Z757" s="169">
        <f>IF(Z$2=$A757,Data!W330,0)</f>
        <v>0</v>
      </c>
      <c r="AA757" s="169">
        <f>IF(AA$2=$A757,Data!X330,0)</f>
        <v>0</v>
      </c>
      <c r="AB757" s="169">
        <f>IF(AB$2=$A757,Data!Y330,0)</f>
        <v>0</v>
      </c>
      <c r="AC757" s="169">
        <f>IF(AC$2=$A757,Data!Z330,0)</f>
        <v>0</v>
      </c>
      <c r="AD757" s="170">
        <f>IF(AD$2=$A757,Data!AA330,0)</f>
        <v>0</v>
      </c>
      <c r="AE757" s="171">
        <f>IF(AE$2=$A757,Data!AB330,0)</f>
        <v>0</v>
      </c>
      <c r="AF757" s="170">
        <f>IF(AF$2=$A757,Data!AC330,0)</f>
        <v>0</v>
      </c>
      <c r="AG757" s="171">
        <f>IF(AG$2=$A757,Data!AD330,0)</f>
        <v>0</v>
      </c>
      <c r="AH757" s="170">
        <f>IF(AH$2=$A757,Data!AE330,0)</f>
        <v>0</v>
      </c>
      <c r="AI757" s="171">
        <f>IF(AI$2=$A757,Data!AF330,0)</f>
        <v>0</v>
      </c>
      <c r="AJ757" s="170">
        <f>IF(AJ$2=$A757,Data!AG330,0)</f>
        <v>0</v>
      </c>
      <c r="AK757" s="171">
        <f>IF(AK$2=$A757,Data!AH330,0)</f>
        <v>0</v>
      </c>
      <c r="AL757" s="170">
        <f>IF(AL$2=$A757,Data!AI330,0)</f>
        <v>0</v>
      </c>
      <c r="AM757" t="str">
        <f t="shared" si="22"/>
        <v>EA</v>
      </c>
      <c r="AN757" t="e">
        <f>+INDEX(Validation!$D$4:$D$250,MATCH(Merge!B757,Validation!$E$4:$E$250,0))</f>
        <v>#N/A</v>
      </c>
      <c r="AO757" s="172">
        <f t="shared" si="23"/>
        <v>0</v>
      </c>
    </row>
    <row r="758" spans="1:41" ht="15" x14ac:dyDescent="0.25">
      <c r="A758">
        <f>Inputs!$H$12</f>
        <v>2</v>
      </c>
      <c r="B758" t="str">
        <f>Inputs!$D$4</f>
        <v>Select Agency…</v>
      </c>
      <c r="C758" s="166" t="str">
        <f>Inputs!$I$6</f>
        <v>(insert code)</v>
      </c>
      <c r="D758" t="str">
        <f>IFERROR(INDEX(Inputs!$I$11:$I$19,MATCH(A758,Inputs!$H$11:$H$19)),"")</f>
        <v>(insert code)</v>
      </c>
      <c r="E758" t="s">
        <v>942</v>
      </c>
      <c r="F758" s="168">
        <f>IF(F$2=$A758,Data!C331,0)</f>
        <v>0</v>
      </c>
      <c r="G758" s="168">
        <f>IF(G$2=$A758,Data!D331,0)</f>
        <v>0</v>
      </c>
      <c r="H758" s="168">
        <f>IF(H$2=$A758,Data!E331,0)</f>
        <v>0</v>
      </c>
      <c r="I758" s="168">
        <f>IF(I$2=$A758,Data!F331,0)</f>
        <v>0</v>
      </c>
      <c r="J758" s="168">
        <f>IF(J$2=$A758,Data!G331,0)</f>
        <v>0</v>
      </c>
      <c r="K758" s="168">
        <f>IF(K$2=$A758,Data!H331,0)</f>
        <v>0</v>
      </c>
      <c r="L758" s="168">
        <f>IF(L$2=$A758,Data!I331,0)</f>
        <v>0</v>
      </c>
      <c r="M758" s="168">
        <f>IF(M$2=$A758,Data!J331,0)</f>
        <v>0</v>
      </c>
      <c r="N758" s="168">
        <f>IF(N$2=$A758,Data!K331,0)</f>
        <v>0</v>
      </c>
      <c r="O758" s="168">
        <f>IF(O$2=$A758,Data!L331,0)</f>
        <v>0</v>
      </c>
      <c r="P758" s="168">
        <f>IF(P$2=$A758,Data!M331,0)</f>
        <v>0</v>
      </c>
      <c r="Q758" s="168">
        <f>IF(Q$2=$A758,Data!N331,0)</f>
        <v>0</v>
      </c>
      <c r="R758" s="169">
        <f>IF(R$2=$A758,Data!O331,0)</f>
        <v>0</v>
      </c>
      <c r="S758" s="169">
        <f>IF(S$2=$A758,Data!P331,0)</f>
        <v>0</v>
      </c>
      <c r="T758" s="169">
        <f>IF(T$2=$A758,Data!Q331,0)</f>
        <v>0</v>
      </c>
      <c r="U758" s="169">
        <f>IF(U$2=$A758,Data!R331,0)</f>
        <v>0</v>
      </c>
      <c r="V758" s="169">
        <f>IF(V$2=$A758,Data!S331,0)</f>
        <v>0</v>
      </c>
      <c r="W758" s="169">
        <f>IF(W$2=$A758,Data!T331,0)</f>
        <v>0</v>
      </c>
      <c r="X758" s="169">
        <f>IF(X$2=$A758,Data!U331,0)</f>
        <v>0</v>
      </c>
      <c r="Y758" s="169">
        <f>IF(Y$2=$A758,Data!V331,0)</f>
        <v>0</v>
      </c>
      <c r="Z758" s="169">
        <f>IF(Z$2=$A758,Data!W331,0)</f>
        <v>0</v>
      </c>
      <c r="AA758" s="169">
        <f>IF(AA$2=$A758,Data!X331,0)</f>
        <v>0</v>
      </c>
      <c r="AB758" s="169">
        <f>IF(AB$2=$A758,Data!Y331,0)</f>
        <v>0</v>
      </c>
      <c r="AC758" s="169">
        <f>IF(AC$2=$A758,Data!Z331,0)</f>
        <v>0</v>
      </c>
      <c r="AD758" s="170">
        <f>IF(AD$2=$A758,Data!AA331,0)</f>
        <v>0</v>
      </c>
      <c r="AE758" s="171">
        <f>IF(AE$2=$A758,Data!AB331,0)</f>
        <v>0</v>
      </c>
      <c r="AF758" s="170">
        <f>IF(AF$2=$A758,Data!AC331,0)</f>
        <v>0</v>
      </c>
      <c r="AG758" s="171">
        <f>IF(AG$2=$A758,Data!AD331,0)</f>
        <v>0</v>
      </c>
      <c r="AH758" s="170">
        <f>IF(AH$2=$A758,Data!AE331,0)</f>
        <v>0</v>
      </c>
      <c r="AI758" s="171">
        <f>IF(AI$2=$A758,Data!AF331,0)</f>
        <v>0</v>
      </c>
      <c r="AJ758" s="170">
        <f>IF(AJ$2=$A758,Data!AG331,0)</f>
        <v>0</v>
      </c>
      <c r="AK758" s="171">
        <f>IF(AK$2=$A758,Data!AH331,0)</f>
        <v>0</v>
      </c>
      <c r="AL758" s="170">
        <f>IF(AL$2=$A758,Data!AI331,0)</f>
        <v>0</v>
      </c>
      <c r="AM758" t="str">
        <f t="shared" si="22"/>
        <v>EA</v>
      </c>
      <c r="AN758" t="e">
        <f>+INDEX(Validation!$D$4:$D$250,MATCH(Merge!B758,Validation!$E$4:$E$250,0))</f>
        <v>#N/A</v>
      </c>
      <c r="AO758" s="172">
        <f t="shared" si="23"/>
        <v>0</v>
      </c>
    </row>
    <row r="759" spans="1:41" ht="15" x14ac:dyDescent="0.25">
      <c r="A759">
        <f>Inputs!$H$12</f>
        <v>2</v>
      </c>
      <c r="B759" t="str">
        <f>Inputs!$D$4</f>
        <v>Select Agency…</v>
      </c>
      <c r="C759" s="166" t="str">
        <f>Inputs!$I$6</f>
        <v>(insert code)</v>
      </c>
      <c r="D759" t="str">
        <f>IFERROR(INDEX(Inputs!$I$11:$I$19,MATCH(A759,Inputs!$H$11:$H$19)),"")</f>
        <v>(insert code)</v>
      </c>
      <c r="E759" t="s">
        <v>942</v>
      </c>
      <c r="F759" s="168">
        <f>IF(F$2=$A759,Data!C332,0)</f>
        <v>0</v>
      </c>
      <c r="G759" s="168">
        <f>IF(G$2=$A759,Data!D332,0)</f>
        <v>0</v>
      </c>
      <c r="H759" s="168">
        <f>IF(H$2=$A759,Data!E332,0)</f>
        <v>0</v>
      </c>
      <c r="I759" s="168">
        <f>IF(I$2=$A759,Data!F332,0)</f>
        <v>0</v>
      </c>
      <c r="J759" s="168">
        <f>IF(J$2=$A759,Data!G332,0)</f>
        <v>0</v>
      </c>
      <c r="K759" s="168">
        <f>IF(K$2=$A759,Data!H332,0)</f>
        <v>0</v>
      </c>
      <c r="L759" s="168">
        <f>IF(L$2=$A759,Data!I332,0)</f>
        <v>0</v>
      </c>
      <c r="M759" s="168">
        <f>IF(M$2=$A759,Data!J332,0)</f>
        <v>0</v>
      </c>
      <c r="N759" s="168">
        <f>IF(N$2=$A759,Data!K332,0)</f>
        <v>0</v>
      </c>
      <c r="O759" s="168">
        <f>IF(O$2=$A759,Data!L332,0)</f>
        <v>0</v>
      </c>
      <c r="P759" s="168">
        <f>IF(P$2=$A759,Data!M332,0)</f>
        <v>0</v>
      </c>
      <c r="Q759" s="168">
        <f>IF(Q$2=$A759,Data!N332,0)</f>
        <v>0</v>
      </c>
      <c r="R759" s="169">
        <f>IF(R$2=$A759,Data!O332,0)</f>
        <v>0</v>
      </c>
      <c r="S759" s="169">
        <f>IF(S$2=$A759,Data!P332,0)</f>
        <v>0</v>
      </c>
      <c r="T759" s="169">
        <f>IF(T$2=$A759,Data!Q332,0)</f>
        <v>0</v>
      </c>
      <c r="U759" s="169">
        <f>IF(U$2=$A759,Data!R332,0)</f>
        <v>0</v>
      </c>
      <c r="V759" s="169">
        <f>IF(V$2=$A759,Data!S332,0)</f>
        <v>0</v>
      </c>
      <c r="W759" s="169">
        <f>IF(W$2=$A759,Data!T332,0)</f>
        <v>0</v>
      </c>
      <c r="X759" s="169">
        <f>IF(X$2=$A759,Data!U332,0)</f>
        <v>0</v>
      </c>
      <c r="Y759" s="169">
        <f>IF(Y$2=$A759,Data!V332,0)</f>
        <v>0</v>
      </c>
      <c r="Z759" s="169">
        <f>IF(Z$2=$A759,Data!W332,0)</f>
        <v>0</v>
      </c>
      <c r="AA759" s="169">
        <f>IF(AA$2=$A759,Data!X332,0)</f>
        <v>0</v>
      </c>
      <c r="AB759" s="169">
        <f>IF(AB$2=$A759,Data!Y332,0)</f>
        <v>0</v>
      </c>
      <c r="AC759" s="169">
        <f>IF(AC$2=$A759,Data!Z332,0)</f>
        <v>0</v>
      </c>
      <c r="AD759" s="170">
        <f>IF(AD$2=$A759,Data!AA332,0)</f>
        <v>0</v>
      </c>
      <c r="AE759" s="171">
        <f>IF(AE$2=$A759,Data!AB332,0)</f>
        <v>0</v>
      </c>
      <c r="AF759" s="170">
        <f>IF(AF$2=$A759,Data!AC332,0)</f>
        <v>0</v>
      </c>
      <c r="AG759" s="171">
        <f>IF(AG$2=$A759,Data!AD332,0)</f>
        <v>0</v>
      </c>
      <c r="AH759" s="170">
        <f>IF(AH$2=$A759,Data!AE332,0)</f>
        <v>0</v>
      </c>
      <c r="AI759" s="171">
        <f>IF(AI$2=$A759,Data!AF332,0)</f>
        <v>0</v>
      </c>
      <c r="AJ759" s="170">
        <f>IF(AJ$2=$A759,Data!AG332,0)</f>
        <v>0</v>
      </c>
      <c r="AK759" s="171">
        <f>IF(AK$2=$A759,Data!AH332,0)</f>
        <v>0</v>
      </c>
      <c r="AL759" s="170">
        <f>IF(AL$2=$A759,Data!AI332,0)</f>
        <v>0</v>
      </c>
      <c r="AM759" t="str">
        <f t="shared" si="22"/>
        <v>EA</v>
      </c>
      <c r="AN759" t="e">
        <f>+INDEX(Validation!$D$4:$D$250,MATCH(Merge!B759,Validation!$E$4:$E$250,0))</f>
        <v>#N/A</v>
      </c>
      <c r="AO759" s="172">
        <f t="shared" si="23"/>
        <v>0</v>
      </c>
    </row>
    <row r="760" spans="1:41" ht="15" x14ac:dyDescent="0.25">
      <c r="A760">
        <f>Inputs!$H$12</f>
        <v>2</v>
      </c>
      <c r="B760" t="str">
        <f>Inputs!$D$4</f>
        <v>Select Agency…</v>
      </c>
      <c r="C760" s="166" t="str">
        <f>Inputs!$I$6</f>
        <v>(insert code)</v>
      </c>
      <c r="D760" t="str">
        <f>IFERROR(INDEX(Inputs!$I$11:$I$19,MATCH(A760,Inputs!$H$11:$H$19)),"")</f>
        <v>(insert code)</v>
      </c>
      <c r="E760" t="s">
        <v>942</v>
      </c>
      <c r="F760" s="168">
        <f>IF(F$2=$A760,Data!C333,0)</f>
        <v>0</v>
      </c>
      <c r="G760" s="168">
        <f>IF(G$2=$A760,Data!D333,0)</f>
        <v>0</v>
      </c>
      <c r="H760" s="168">
        <f>IF(H$2=$A760,Data!E333,0)</f>
        <v>0</v>
      </c>
      <c r="I760" s="168">
        <f>IF(I$2=$A760,Data!F333,0)</f>
        <v>0</v>
      </c>
      <c r="J760" s="168">
        <f>IF(J$2=$A760,Data!G333,0)</f>
        <v>0</v>
      </c>
      <c r="K760" s="168">
        <f>IF(K$2=$A760,Data!H333,0)</f>
        <v>0</v>
      </c>
      <c r="L760" s="168">
        <f>IF(L$2=$A760,Data!I333,0)</f>
        <v>0</v>
      </c>
      <c r="M760" s="168">
        <f>IF(M$2=$A760,Data!J333,0)</f>
        <v>0</v>
      </c>
      <c r="N760" s="168">
        <f>IF(N$2=$A760,Data!K333,0)</f>
        <v>0</v>
      </c>
      <c r="O760" s="168">
        <f>IF(O$2=$A760,Data!L333,0)</f>
        <v>0</v>
      </c>
      <c r="P760" s="168">
        <f>IF(P$2=$A760,Data!M333,0)</f>
        <v>0</v>
      </c>
      <c r="Q760" s="168">
        <f>IF(Q$2=$A760,Data!N333,0)</f>
        <v>0</v>
      </c>
      <c r="R760" s="169">
        <f>IF(R$2=$A760,Data!O333,0)</f>
        <v>0</v>
      </c>
      <c r="S760" s="169">
        <f>IF(S$2=$A760,Data!P333,0)</f>
        <v>0</v>
      </c>
      <c r="T760" s="169">
        <f>IF(T$2=$A760,Data!Q333,0)</f>
        <v>0</v>
      </c>
      <c r="U760" s="169">
        <f>IF(U$2=$A760,Data!R333,0)</f>
        <v>0</v>
      </c>
      <c r="V760" s="169">
        <f>IF(V$2=$A760,Data!S333,0)</f>
        <v>0</v>
      </c>
      <c r="W760" s="169">
        <f>IF(W$2=$A760,Data!T333,0)</f>
        <v>0</v>
      </c>
      <c r="X760" s="169">
        <f>IF(X$2=$A760,Data!U333,0)</f>
        <v>0</v>
      </c>
      <c r="Y760" s="169">
        <f>IF(Y$2=$A760,Data!V333,0)</f>
        <v>0</v>
      </c>
      <c r="Z760" s="169">
        <f>IF(Z$2=$A760,Data!W333,0)</f>
        <v>0</v>
      </c>
      <c r="AA760" s="169">
        <f>IF(AA$2=$A760,Data!X333,0)</f>
        <v>0</v>
      </c>
      <c r="AB760" s="169">
        <f>IF(AB$2=$A760,Data!Y333,0)</f>
        <v>0</v>
      </c>
      <c r="AC760" s="169">
        <f>IF(AC$2=$A760,Data!Z333,0)</f>
        <v>0</v>
      </c>
      <c r="AD760" s="170">
        <f>IF(AD$2=$A760,Data!AA333,0)</f>
        <v>0</v>
      </c>
      <c r="AE760" s="171">
        <f>IF(AE$2=$A760,Data!AB333,0)</f>
        <v>0</v>
      </c>
      <c r="AF760" s="170">
        <f>IF(AF$2=$A760,Data!AC333,0)</f>
        <v>0</v>
      </c>
      <c r="AG760" s="171">
        <f>IF(AG$2=$A760,Data!AD333,0)</f>
        <v>0</v>
      </c>
      <c r="AH760" s="170">
        <f>IF(AH$2=$A760,Data!AE333,0)</f>
        <v>0</v>
      </c>
      <c r="AI760" s="171">
        <f>IF(AI$2=$A760,Data!AF333,0)</f>
        <v>0</v>
      </c>
      <c r="AJ760" s="170">
        <f>IF(AJ$2=$A760,Data!AG333,0)</f>
        <v>0</v>
      </c>
      <c r="AK760" s="171">
        <f>IF(AK$2=$A760,Data!AH333,0)</f>
        <v>0</v>
      </c>
      <c r="AL760" s="170">
        <f>IF(AL$2=$A760,Data!AI333,0)</f>
        <v>0</v>
      </c>
      <c r="AM760" t="str">
        <f t="shared" si="22"/>
        <v>EA</v>
      </c>
      <c r="AN760" t="e">
        <f>+INDEX(Validation!$D$4:$D$250,MATCH(Merge!B760,Validation!$E$4:$E$250,0))</f>
        <v>#N/A</v>
      </c>
      <c r="AO760" s="172">
        <f t="shared" si="23"/>
        <v>0</v>
      </c>
    </row>
    <row r="761" spans="1:41" ht="15" x14ac:dyDescent="0.25">
      <c r="A761">
        <f>Inputs!$H$12</f>
        <v>2</v>
      </c>
      <c r="B761" t="str">
        <f>Inputs!$D$4</f>
        <v>Select Agency…</v>
      </c>
      <c r="C761" s="166" t="str">
        <f>Inputs!$I$6</f>
        <v>(insert code)</v>
      </c>
      <c r="D761" t="str">
        <f>IFERROR(INDEX(Inputs!$I$11:$I$19,MATCH(A761,Inputs!$H$11:$H$19)),"")</f>
        <v>(insert code)</v>
      </c>
      <c r="E761" t="s">
        <v>942</v>
      </c>
      <c r="F761" s="168">
        <f>IF(F$2=$A761,Data!C334,0)</f>
        <v>0</v>
      </c>
      <c r="G761" s="168">
        <f>IF(G$2=$A761,Data!D334,0)</f>
        <v>0</v>
      </c>
      <c r="H761" s="168">
        <f>IF(H$2=$A761,Data!E334,0)</f>
        <v>0</v>
      </c>
      <c r="I761" s="168">
        <f>IF(I$2=$A761,Data!F334,0)</f>
        <v>0</v>
      </c>
      <c r="J761" s="168">
        <f>IF(J$2=$A761,Data!G334,0)</f>
        <v>0</v>
      </c>
      <c r="K761" s="168">
        <f>IF(K$2=$A761,Data!H334,0)</f>
        <v>0</v>
      </c>
      <c r="L761" s="168">
        <f>IF(L$2=$A761,Data!I334,0)</f>
        <v>0</v>
      </c>
      <c r="M761" s="168">
        <f>IF(M$2=$A761,Data!J334,0)</f>
        <v>0</v>
      </c>
      <c r="N761" s="168">
        <f>IF(N$2=$A761,Data!K334,0)</f>
        <v>0</v>
      </c>
      <c r="O761" s="168">
        <f>IF(O$2=$A761,Data!L334,0)</f>
        <v>0</v>
      </c>
      <c r="P761" s="168">
        <f>IF(P$2=$A761,Data!M334,0)</f>
        <v>0</v>
      </c>
      <c r="Q761" s="168">
        <f>IF(Q$2=$A761,Data!N334,0)</f>
        <v>0</v>
      </c>
      <c r="R761" s="169">
        <f>IF(R$2=$A761,Data!O334,0)</f>
        <v>0</v>
      </c>
      <c r="S761" s="169">
        <f>IF(S$2=$A761,Data!P334,0)</f>
        <v>0</v>
      </c>
      <c r="T761" s="169">
        <f>IF(T$2=$A761,Data!Q334,0)</f>
        <v>0</v>
      </c>
      <c r="U761" s="169">
        <f>IF(U$2=$A761,Data!R334,0)</f>
        <v>0</v>
      </c>
      <c r="V761" s="169">
        <f>IF(V$2=$A761,Data!S334,0)</f>
        <v>0</v>
      </c>
      <c r="W761" s="169">
        <f>IF(W$2=$A761,Data!T334,0)</f>
        <v>0</v>
      </c>
      <c r="X761" s="169">
        <f>IF(X$2=$A761,Data!U334,0)</f>
        <v>0</v>
      </c>
      <c r="Y761" s="169">
        <f>IF(Y$2=$A761,Data!V334,0)</f>
        <v>0</v>
      </c>
      <c r="Z761" s="169">
        <f>IF(Z$2=$A761,Data!W334,0)</f>
        <v>0</v>
      </c>
      <c r="AA761" s="169">
        <f>IF(AA$2=$A761,Data!X334,0)</f>
        <v>0</v>
      </c>
      <c r="AB761" s="169">
        <f>IF(AB$2=$A761,Data!Y334,0)</f>
        <v>0</v>
      </c>
      <c r="AC761" s="169">
        <f>IF(AC$2=$A761,Data!Z334,0)</f>
        <v>0</v>
      </c>
      <c r="AD761" s="170">
        <f>IF(AD$2=$A761,Data!AA334,0)</f>
        <v>0</v>
      </c>
      <c r="AE761" s="171">
        <f>IF(AE$2=$A761,Data!AB334,0)</f>
        <v>0</v>
      </c>
      <c r="AF761" s="170">
        <f>IF(AF$2=$A761,Data!AC334,0)</f>
        <v>0</v>
      </c>
      <c r="AG761" s="171">
        <f>IF(AG$2=$A761,Data!AD334,0)</f>
        <v>0</v>
      </c>
      <c r="AH761" s="170">
        <f>IF(AH$2=$A761,Data!AE334,0)</f>
        <v>0</v>
      </c>
      <c r="AI761" s="171">
        <f>IF(AI$2=$A761,Data!AF334,0)</f>
        <v>0</v>
      </c>
      <c r="AJ761" s="170">
        <f>IF(AJ$2=$A761,Data!AG334,0)</f>
        <v>0</v>
      </c>
      <c r="AK761" s="171">
        <f>IF(AK$2=$A761,Data!AH334,0)</f>
        <v>0</v>
      </c>
      <c r="AL761" s="170">
        <f>IF(AL$2=$A761,Data!AI334,0)</f>
        <v>0</v>
      </c>
      <c r="AM761" t="str">
        <f t="shared" si="22"/>
        <v>EA</v>
      </c>
      <c r="AN761" t="e">
        <f>+INDEX(Validation!$D$4:$D$250,MATCH(Merge!B761,Validation!$E$4:$E$250,0))</f>
        <v>#N/A</v>
      </c>
      <c r="AO761" s="172">
        <f t="shared" si="23"/>
        <v>0</v>
      </c>
    </row>
    <row r="762" spans="1:41" ht="15" x14ac:dyDescent="0.25">
      <c r="A762">
        <f>Inputs!$H$12</f>
        <v>2</v>
      </c>
      <c r="B762" t="str">
        <f>Inputs!$D$4</f>
        <v>Select Agency…</v>
      </c>
      <c r="C762" s="166" t="str">
        <f>Inputs!$I$6</f>
        <v>(insert code)</v>
      </c>
      <c r="D762" t="str">
        <f>IFERROR(INDEX(Inputs!$I$11:$I$19,MATCH(A762,Inputs!$H$11:$H$19)),"")</f>
        <v>(insert code)</v>
      </c>
      <c r="E762" t="s">
        <v>942</v>
      </c>
      <c r="F762" s="168">
        <f>IF(F$2=$A762,Data!C335,0)</f>
        <v>0</v>
      </c>
      <c r="G762" s="168">
        <f>IF(G$2=$A762,Data!D335,0)</f>
        <v>0</v>
      </c>
      <c r="H762" s="168">
        <f>IF(H$2=$A762,Data!E335,0)</f>
        <v>0</v>
      </c>
      <c r="I762" s="168">
        <f>IF(I$2=$A762,Data!F335,0)</f>
        <v>0</v>
      </c>
      <c r="J762" s="168">
        <f>IF(J$2=$A762,Data!G335,0)</f>
        <v>0</v>
      </c>
      <c r="K762" s="168">
        <f>IF(K$2=$A762,Data!H335,0)</f>
        <v>0</v>
      </c>
      <c r="L762" s="168">
        <f>IF(L$2=$A762,Data!I335,0)</f>
        <v>0</v>
      </c>
      <c r="M762" s="168">
        <f>IF(M$2=$A762,Data!J335,0)</f>
        <v>0</v>
      </c>
      <c r="N762" s="168">
        <f>IF(N$2=$A762,Data!K335,0)</f>
        <v>0</v>
      </c>
      <c r="O762" s="168">
        <f>IF(O$2=$A762,Data!L335,0)</f>
        <v>0</v>
      </c>
      <c r="P762" s="168">
        <f>IF(P$2=$A762,Data!M335,0)</f>
        <v>0</v>
      </c>
      <c r="Q762" s="168">
        <f>IF(Q$2=$A762,Data!N335,0)</f>
        <v>0</v>
      </c>
      <c r="R762" s="169">
        <f>IF(R$2=$A762,Data!O335,0)</f>
        <v>0</v>
      </c>
      <c r="S762" s="169">
        <f>IF(S$2=$A762,Data!P335,0)</f>
        <v>0</v>
      </c>
      <c r="T762" s="169">
        <f>IF(T$2=$A762,Data!Q335,0)</f>
        <v>0</v>
      </c>
      <c r="U762" s="169">
        <f>IF(U$2=$A762,Data!R335,0)</f>
        <v>0</v>
      </c>
      <c r="V762" s="169">
        <f>IF(V$2=$A762,Data!S335,0)</f>
        <v>0</v>
      </c>
      <c r="W762" s="169">
        <f>IF(W$2=$A762,Data!T335,0)</f>
        <v>0</v>
      </c>
      <c r="X762" s="169">
        <f>IF(X$2=$A762,Data!U335,0)</f>
        <v>0</v>
      </c>
      <c r="Y762" s="169">
        <f>IF(Y$2=$A762,Data!V335,0)</f>
        <v>0</v>
      </c>
      <c r="Z762" s="169">
        <f>IF(Z$2=$A762,Data!W335,0)</f>
        <v>0</v>
      </c>
      <c r="AA762" s="169">
        <f>IF(AA$2=$A762,Data!X335,0)</f>
        <v>0</v>
      </c>
      <c r="AB762" s="169">
        <f>IF(AB$2=$A762,Data!Y335,0)</f>
        <v>0</v>
      </c>
      <c r="AC762" s="169">
        <f>IF(AC$2=$A762,Data!Z335,0)</f>
        <v>0</v>
      </c>
      <c r="AD762" s="170">
        <f>IF(AD$2=$A762,Data!AA335,0)</f>
        <v>0</v>
      </c>
      <c r="AE762" s="171">
        <f>IF(AE$2=$A762,Data!AB335,0)</f>
        <v>0</v>
      </c>
      <c r="AF762" s="170">
        <f>IF(AF$2=$A762,Data!AC335,0)</f>
        <v>0</v>
      </c>
      <c r="AG762" s="171">
        <f>IF(AG$2=$A762,Data!AD335,0)</f>
        <v>0</v>
      </c>
      <c r="AH762" s="170">
        <f>IF(AH$2=$A762,Data!AE335,0)</f>
        <v>0</v>
      </c>
      <c r="AI762" s="171">
        <f>IF(AI$2=$A762,Data!AF335,0)</f>
        <v>0</v>
      </c>
      <c r="AJ762" s="170">
        <f>IF(AJ$2=$A762,Data!AG335,0)</f>
        <v>0</v>
      </c>
      <c r="AK762" s="171">
        <f>IF(AK$2=$A762,Data!AH335,0)</f>
        <v>0</v>
      </c>
      <c r="AL762" s="170">
        <f>IF(AL$2=$A762,Data!AI335,0)</f>
        <v>0</v>
      </c>
      <c r="AM762" t="str">
        <f t="shared" si="22"/>
        <v>EA</v>
      </c>
      <c r="AN762" t="e">
        <f>+INDEX(Validation!$D$4:$D$250,MATCH(Merge!B762,Validation!$E$4:$E$250,0))</f>
        <v>#N/A</v>
      </c>
      <c r="AO762" s="172">
        <f t="shared" si="23"/>
        <v>0</v>
      </c>
    </row>
    <row r="763" spans="1:41" ht="15" x14ac:dyDescent="0.25">
      <c r="A763">
        <f>Inputs!$H$12</f>
        <v>2</v>
      </c>
      <c r="B763" t="str">
        <f>Inputs!$D$4</f>
        <v>Select Agency…</v>
      </c>
      <c r="C763" s="166" t="str">
        <f>Inputs!$I$6</f>
        <v>(insert code)</v>
      </c>
      <c r="D763" t="str">
        <f>IFERROR(INDEX(Inputs!$I$11:$I$19,MATCH(A763,Inputs!$H$11:$H$19)),"")</f>
        <v>(insert code)</v>
      </c>
      <c r="E763" t="s">
        <v>942</v>
      </c>
      <c r="F763" s="168">
        <f>IF(F$2=$A763,Data!C336,0)</f>
        <v>0</v>
      </c>
      <c r="G763" s="168">
        <f>IF(G$2=$A763,Data!D336,0)</f>
        <v>0</v>
      </c>
      <c r="H763" s="168">
        <f>IF(H$2=$A763,Data!E336,0)</f>
        <v>0</v>
      </c>
      <c r="I763" s="168">
        <f>IF(I$2=$A763,Data!F336,0)</f>
        <v>0</v>
      </c>
      <c r="J763" s="168">
        <f>IF(J$2=$A763,Data!G336,0)</f>
        <v>0</v>
      </c>
      <c r="K763" s="168">
        <f>IF(K$2=$A763,Data!H336,0)</f>
        <v>0</v>
      </c>
      <c r="L763" s="168">
        <f>IF(L$2=$A763,Data!I336,0)</f>
        <v>0</v>
      </c>
      <c r="M763" s="168">
        <f>IF(M$2=$A763,Data!J336,0)</f>
        <v>0</v>
      </c>
      <c r="N763" s="168">
        <f>IF(N$2=$A763,Data!K336,0)</f>
        <v>0</v>
      </c>
      <c r="O763" s="168">
        <f>IF(O$2=$A763,Data!L336,0)</f>
        <v>0</v>
      </c>
      <c r="P763" s="168">
        <f>IF(P$2=$A763,Data!M336,0)</f>
        <v>0</v>
      </c>
      <c r="Q763" s="168">
        <f>IF(Q$2=$A763,Data!N336,0)</f>
        <v>0</v>
      </c>
      <c r="R763" s="169">
        <f>IF(R$2=$A763,Data!O336,0)</f>
        <v>0</v>
      </c>
      <c r="S763" s="169">
        <f>IF(S$2=$A763,Data!P336,0)</f>
        <v>0</v>
      </c>
      <c r="T763" s="169">
        <f>IF(T$2=$A763,Data!Q336,0)</f>
        <v>0</v>
      </c>
      <c r="U763" s="169">
        <f>IF(U$2=$A763,Data!R336,0)</f>
        <v>0</v>
      </c>
      <c r="V763" s="169">
        <f>IF(V$2=$A763,Data!S336,0)</f>
        <v>0</v>
      </c>
      <c r="W763" s="169">
        <f>IF(W$2=$A763,Data!T336,0)</f>
        <v>0</v>
      </c>
      <c r="X763" s="169">
        <f>IF(X$2=$A763,Data!U336,0)</f>
        <v>0</v>
      </c>
      <c r="Y763" s="169">
        <f>IF(Y$2=$A763,Data!V336,0)</f>
        <v>0</v>
      </c>
      <c r="Z763" s="169">
        <f>IF(Z$2=$A763,Data!W336,0)</f>
        <v>0</v>
      </c>
      <c r="AA763" s="169">
        <f>IF(AA$2=$A763,Data!X336,0)</f>
        <v>0</v>
      </c>
      <c r="AB763" s="169">
        <f>IF(AB$2=$A763,Data!Y336,0)</f>
        <v>0</v>
      </c>
      <c r="AC763" s="169">
        <f>IF(AC$2=$A763,Data!Z336,0)</f>
        <v>0</v>
      </c>
      <c r="AD763" s="170">
        <f>IF(AD$2=$A763,Data!AA336,0)</f>
        <v>0</v>
      </c>
      <c r="AE763" s="171">
        <f>IF(AE$2=$A763,Data!AB336,0)</f>
        <v>0</v>
      </c>
      <c r="AF763" s="170">
        <f>IF(AF$2=$A763,Data!AC336,0)</f>
        <v>0</v>
      </c>
      <c r="AG763" s="171">
        <f>IF(AG$2=$A763,Data!AD336,0)</f>
        <v>0</v>
      </c>
      <c r="AH763" s="170">
        <f>IF(AH$2=$A763,Data!AE336,0)</f>
        <v>0</v>
      </c>
      <c r="AI763" s="171">
        <f>IF(AI$2=$A763,Data!AF336,0)</f>
        <v>0</v>
      </c>
      <c r="AJ763" s="170">
        <f>IF(AJ$2=$A763,Data!AG336,0)</f>
        <v>0</v>
      </c>
      <c r="AK763" s="171">
        <f>IF(AK$2=$A763,Data!AH336,0)</f>
        <v>0</v>
      </c>
      <c r="AL763" s="170">
        <f>IF(AL$2=$A763,Data!AI336,0)</f>
        <v>0</v>
      </c>
      <c r="AM763" t="str">
        <f t="shared" si="22"/>
        <v>EA</v>
      </c>
      <c r="AN763" t="e">
        <f>+INDEX(Validation!$D$4:$D$250,MATCH(Merge!B763,Validation!$E$4:$E$250,0))</f>
        <v>#N/A</v>
      </c>
      <c r="AO763" s="172">
        <f t="shared" si="23"/>
        <v>0</v>
      </c>
    </row>
    <row r="764" spans="1:41" ht="15" x14ac:dyDescent="0.25">
      <c r="A764">
        <f>Inputs!$H$12</f>
        <v>2</v>
      </c>
      <c r="B764" t="str">
        <f>Inputs!$D$4</f>
        <v>Select Agency…</v>
      </c>
      <c r="C764" s="166" t="str">
        <f>Inputs!$I$6</f>
        <v>(insert code)</v>
      </c>
      <c r="D764" t="str">
        <f>IFERROR(INDEX(Inputs!$I$11:$I$19,MATCH(A764,Inputs!$H$11:$H$19)),"")</f>
        <v>(insert code)</v>
      </c>
      <c r="E764" t="s">
        <v>942</v>
      </c>
      <c r="F764" s="168">
        <f>IF(F$2=$A764,Data!C337,0)</f>
        <v>0</v>
      </c>
      <c r="G764" s="168">
        <f>IF(G$2=$A764,Data!D337,0)</f>
        <v>0</v>
      </c>
      <c r="H764" s="168">
        <f>IF(H$2=$A764,Data!E337,0)</f>
        <v>0</v>
      </c>
      <c r="I764" s="168">
        <f>IF(I$2=$A764,Data!F337,0)</f>
        <v>0</v>
      </c>
      <c r="J764" s="168">
        <f>IF(J$2=$A764,Data!G337,0)</f>
        <v>0</v>
      </c>
      <c r="K764" s="168">
        <f>IF(K$2=$A764,Data!H337,0)</f>
        <v>0</v>
      </c>
      <c r="L764" s="168">
        <f>IF(L$2=$A764,Data!I337,0)</f>
        <v>0</v>
      </c>
      <c r="M764" s="168">
        <f>IF(M$2=$A764,Data!J337,0)</f>
        <v>0</v>
      </c>
      <c r="N764" s="168">
        <f>IF(N$2=$A764,Data!K337,0)</f>
        <v>0</v>
      </c>
      <c r="O764" s="168">
        <f>IF(O$2=$A764,Data!L337,0)</f>
        <v>0</v>
      </c>
      <c r="P764" s="168">
        <f>IF(P$2=$A764,Data!M337,0)</f>
        <v>0</v>
      </c>
      <c r="Q764" s="168">
        <f>IF(Q$2=$A764,Data!N337,0)</f>
        <v>0</v>
      </c>
      <c r="R764" s="169">
        <f>IF(R$2=$A764,Data!O337,0)</f>
        <v>0</v>
      </c>
      <c r="S764" s="169">
        <f>IF(S$2=$A764,Data!P337,0)</f>
        <v>0</v>
      </c>
      <c r="T764" s="169">
        <f>IF(T$2=$A764,Data!Q337,0)</f>
        <v>0</v>
      </c>
      <c r="U764" s="169">
        <f>IF(U$2=$A764,Data!R337,0)</f>
        <v>0</v>
      </c>
      <c r="V764" s="169">
        <f>IF(V$2=$A764,Data!S337,0)</f>
        <v>0</v>
      </c>
      <c r="W764" s="169">
        <f>IF(W$2=$A764,Data!T337,0)</f>
        <v>0</v>
      </c>
      <c r="X764" s="169">
        <f>IF(X$2=$A764,Data!U337,0)</f>
        <v>0</v>
      </c>
      <c r="Y764" s="169">
        <f>IF(Y$2=$A764,Data!V337,0)</f>
        <v>0</v>
      </c>
      <c r="Z764" s="169">
        <f>IF(Z$2=$A764,Data!W337,0)</f>
        <v>0</v>
      </c>
      <c r="AA764" s="169">
        <f>IF(AA$2=$A764,Data!X337,0)</f>
        <v>0</v>
      </c>
      <c r="AB764" s="169">
        <f>IF(AB$2=$A764,Data!Y337,0)</f>
        <v>0</v>
      </c>
      <c r="AC764" s="169">
        <f>IF(AC$2=$A764,Data!Z337,0)</f>
        <v>0</v>
      </c>
      <c r="AD764" s="170">
        <f>IF(AD$2=$A764,Data!AA337,0)</f>
        <v>0</v>
      </c>
      <c r="AE764" s="171">
        <f>IF(AE$2=$A764,Data!AB337,0)</f>
        <v>0</v>
      </c>
      <c r="AF764" s="170">
        <f>IF(AF$2=$A764,Data!AC337,0)</f>
        <v>0</v>
      </c>
      <c r="AG764" s="171">
        <f>IF(AG$2=$A764,Data!AD337,0)</f>
        <v>0</v>
      </c>
      <c r="AH764" s="170">
        <f>IF(AH$2=$A764,Data!AE337,0)</f>
        <v>0</v>
      </c>
      <c r="AI764" s="171">
        <f>IF(AI$2=$A764,Data!AF337,0)</f>
        <v>0</v>
      </c>
      <c r="AJ764" s="170">
        <f>IF(AJ$2=$A764,Data!AG337,0)</f>
        <v>0</v>
      </c>
      <c r="AK764" s="171">
        <f>IF(AK$2=$A764,Data!AH337,0)</f>
        <v>0</v>
      </c>
      <c r="AL764" s="170">
        <f>IF(AL$2=$A764,Data!AI337,0)</f>
        <v>0</v>
      </c>
      <c r="AM764" t="str">
        <f t="shared" si="22"/>
        <v>EA</v>
      </c>
      <c r="AN764" t="e">
        <f>+INDEX(Validation!$D$4:$D$250,MATCH(Merge!B764,Validation!$E$4:$E$250,0))</f>
        <v>#N/A</v>
      </c>
      <c r="AO764" s="172">
        <f t="shared" si="23"/>
        <v>0</v>
      </c>
    </row>
    <row r="765" spans="1:41" ht="15" x14ac:dyDescent="0.25">
      <c r="A765">
        <f>Inputs!$H$12</f>
        <v>2</v>
      </c>
      <c r="B765" t="str">
        <f>Inputs!$D$4</f>
        <v>Select Agency…</v>
      </c>
      <c r="C765" s="166" t="str">
        <f>Inputs!$I$6</f>
        <v>(insert code)</v>
      </c>
      <c r="D765" t="str">
        <f>IFERROR(INDEX(Inputs!$I$11:$I$19,MATCH(A765,Inputs!$H$11:$H$19)),"")</f>
        <v>(insert code)</v>
      </c>
      <c r="E765" t="s">
        <v>942</v>
      </c>
      <c r="F765" s="168">
        <f>IF(F$2=$A765,Data!C338,0)</f>
        <v>0</v>
      </c>
      <c r="G765" s="168">
        <f>IF(G$2=$A765,Data!D338,0)</f>
        <v>0</v>
      </c>
      <c r="H765" s="168">
        <f>IF(H$2=$A765,Data!E338,0)</f>
        <v>0</v>
      </c>
      <c r="I765" s="168">
        <f>IF(I$2=$A765,Data!F338,0)</f>
        <v>0</v>
      </c>
      <c r="J765" s="168">
        <f>IF(J$2=$A765,Data!G338,0)</f>
        <v>0</v>
      </c>
      <c r="K765" s="168">
        <f>IF(K$2=$A765,Data!H338,0)</f>
        <v>0</v>
      </c>
      <c r="L765" s="168">
        <f>IF(L$2=$A765,Data!I338,0)</f>
        <v>0</v>
      </c>
      <c r="M765" s="168">
        <f>IF(M$2=$A765,Data!J338,0)</f>
        <v>0</v>
      </c>
      <c r="N765" s="168">
        <f>IF(N$2=$A765,Data!K338,0)</f>
        <v>0</v>
      </c>
      <c r="O765" s="168">
        <f>IF(O$2=$A765,Data!L338,0)</f>
        <v>0</v>
      </c>
      <c r="P765" s="168">
        <f>IF(P$2=$A765,Data!M338,0)</f>
        <v>0</v>
      </c>
      <c r="Q765" s="168">
        <f>IF(Q$2=$A765,Data!N338,0)</f>
        <v>0</v>
      </c>
      <c r="R765" s="169">
        <f>IF(R$2=$A765,Data!O338,0)</f>
        <v>0</v>
      </c>
      <c r="S765" s="169">
        <f>IF(S$2=$A765,Data!P338,0)</f>
        <v>0</v>
      </c>
      <c r="T765" s="169">
        <f>IF(T$2=$A765,Data!Q338,0)</f>
        <v>0</v>
      </c>
      <c r="U765" s="169">
        <f>IF(U$2=$A765,Data!R338,0)</f>
        <v>0</v>
      </c>
      <c r="V765" s="169">
        <f>IF(V$2=$A765,Data!S338,0)</f>
        <v>0</v>
      </c>
      <c r="W765" s="169">
        <f>IF(W$2=$A765,Data!T338,0)</f>
        <v>0</v>
      </c>
      <c r="X765" s="169">
        <f>IF(X$2=$A765,Data!U338,0)</f>
        <v>0</v>
      </c>
      <c r="Y765" s="169">
        <f>IF(Y$2=$A765,Data!V338,0)</f>
        <v>0</v>
      </c>
      <c r="Z765" s="169">
        <f>IF(Z$2=$A765,Data!W338,0)</f>
        <v>0</v>
      </c>
      <c r="AA765" s="169">
        <f>IF(AA$2=$A765,Data!X338,0)</f>
        <v>0</v>
      </c>
      <c r="AB765" s="169">
        <f>IF(AB$2=$A765,Data!Y338,0)</f>
        <v>0</v>
      </c>
      <c r="AC765" s="169">
        <f>IF(AC$2=$A765,Data!Z338,0)</f>
        <v>0</v>
      </c>
      <c r="AD765" s="170">
        <f>IF(AD$2=$A765,Data!AA338,0)</f>
        <v>0</v>
      </c>
      <c r="AE765" s="171">
        <f>IF(AE$2=$A765,Data!AB338,0)</f>
        <v>0</v>
      </c>
      <c r="AF765" s="170">
        <f>IF(AF$2=$A765,Data!AC338,0)</f>
        <v>0</v>
      </c>
      <c r="AG765" s="171">
        <f>IF(AG$2=$A765,Data!AD338,0)</f>
        <v>0</v>
      </c>
      <c r="AH765" s="170">
        <f>IF(AH$2=$A765,Data!AE338,0)</f>
        <v>0</v>
      </c>
      <c r="AI765" s="171">
        <f>IF(AI$2=$A765,Data!AF338,0)</f>
        <v>0</v>
      </c>
      <c r="AJ765" s="170">
        <f>IF(AJ$2=$A765,Data!AG338,0)</f>
        <v>0</v>
      </c>
      <c r="AK765" s="171">
        <f>IF(AK$2=$A765,Data!AH338,0)</f>
        <v>0</v>
      </c>
      <c r="AL765" s="170">
        <f>IF(AL$2=$A765,Data!AI338,0)</f>
        <v>0</v>
      </c>
      <c r="AM765" t="str">
        <f t="shared" si="22"/>
        <v>EA</v>
      </c>
      <c r="AN765" t="e">
        <f>+INDEX(Validation!$D$4:$D$250,MATCH(Merge!B765,Validation!$E$4:$E$250,0))</f>
        <v>#N/A</v>
      </c>
      <c r="AO765" s="172">
        <f t="shared" si="23"/>
        <v>0</v>
      </c>
    </row>
    <row r="766" spans="1:41" ht="15" x14ac:dyDescent="0.25">
      <c r="A766">
        <f>Inputs!$H$12</f>
        <v>2</v>
      </c>
      <c r="B766" t="str">
        <f>Inputs!$D$4</f>
        <v>Select Agency…</v>
      </c>
      <c r="C766" s="166" t="str">
        <f>Inputs!$I$6</f>
        <v>(insert code)</v>
      </c>
      <c r="D766" t="str">
        <f>IFERROR(INDEX(Inputs!$I$11:$I$19,MATCH(A766,Inputs!$H$11:$H$19)),"")</f>
        <v>(insert code)</v>
      </c>
      <c r="E766" t="s">
        <v>942</v>
      </c>
      <c r="F766" s="168">
        <f>IF(F$2=$A766,Data!C339,0)</f>
        <v>0</v>
      </c>
      <c r="G766" s="168">
        <f>IF(G$2=$A766,Data!D339,0)</f>
        <v>0</v>
      </c>
      <c r="H766" s="168">
        <f>IF(H$2=$A766,Data!E339,0)</f>
        <v>0</v>
      </c>
      <c r="I766" s="168">
        <f>IF(I$2=$A766,Data!F339,0)</f>
        <v>0</v>
      </c>
      <c r="J766" s="168">
        <f>IF(J$2=$A766,Data!G339,0)</f>
        <v>0</v>
      </c>
      <c r="K766" s="168">
        <f>IF(K$2=$A766,Data!H339,0)</f>
        <v>0</v>
      </c>
      <c r="L766" s="168">
        <f>IF(L$2=$A766,Data!I339,0)</f>
        <v>0</v>
      </c>
      <c r="M766" s="168">
        <f>IF(M$2=$A766,Data!J339,0)</f>
        <v>0</v>
      </c>
      <c r="N766" s="168">
        <f>IF(N$2=$A766,Data!K339,0)</f>
        <v>0</v>
      </c>
      <c r="O766" s="168">
        <f>IF(O$2=$A766,Data!L339,0)</f>
        <v>0</v>
      </c>
      <c r="P766" s="168">
        <f>IF(P$2=$A766,Data!M339,0)</f>
        <v>0</v>
      </c>
      <c r="Q766" s="168">
        <f>IF(Q$2=$A766,Data!N339,0)</f>
        <v>0</v>
      </c>
      <c r="R766" s="169">
        <f>IF(R$2=$A766,Data!O339,0)</f>
        <v>0</v>
      </c>
      <c r="S766" s="169">
        <f>IF(S$2=$A766,Data!P339,0)</f>
        <v>0</v>
      </c>
      <c r="T766" s="169">
        <f>IF(T$2=$A766,Data!Q339,0)</f>
        <v>0</v>
      </c>
      <c r="U766" s="169">
        <f>IF(U$2=$A766,Data!R339,0)</f>
        <v>0</v>
      </c>
      <c r="V766" s="169">
        <f>IF(V$2=$A766,Data!S339,0)</f>
        <v>0</v>
      </c>
      <c r="W766" s="169">
        <f>IF(W$2=$A766,Data!T339,0)</f>
        <v>0</v>
      </c>
      <c r="X766" s="169">
        <f>IF(X$2=$A766,Data!U339,0)</f>
        <v>0</v>
      </c>
      <c r="Y766" s="169">
        <f>IF(Y$2=$A766,Data!V339,0)</f>
        <v>0</v>
      </c>
      <c r="Z766" s="169">
        <f>IF(Z$2=$A766,Data!W339,0)</f>
        <v>0</v>
      </c>
      <c r="AA766" s="169">
        <f>IF(AA$2=$A766,Data!X339,0)</f>
        <v>0</v>
      </c>
      <c r="AB766" s="169">
        <f>IF(AB$2=$A766,Data!Y339,0)</f>
        <v>0</v>
      </c>
      <c r="AC766" s="169">
        <f>IF(AC$2=$A766,Data!Z339,0)</f>
        <v>0</v>
      </c>
      <c r="AD766" s="170">
        <f>IF(AD$2=$A766,Data!AA339,0)</f>
        <v>0</v>
      </c>
      <c r="AE766" s="171">
        <f>IF(AE$2=$A766,Data!AB339,0)</f>
        <v>0</v>
      </c>
      <c r="AF766" s="170">
        <f>IF(AF$2=$A766,Data!AC339,0)</f>
        <v>0</v>
      </c>
      <c r="AG766" s="171">
        <f>IF(AG$2=$A766,Data!AD339,0)</f>
        <v>0</v>
      </c>
      <c r="AH766" s="170">
        <f>IF(AH$2=$A766,Data!AE339,0)</f>
        <v>0</v>
      </c>
      <c r="AI766" s="171">
        <f>IF(AI$2=$A766,Data!AF339,0)</f>
        <v>0</v>
      </c>
      <c r="AJ766" s="170">
        <f>IF(AJ$2=$A766,Data!AG339,0)</f>
        <v>0</v>
      </c>
      <c r="AK766" s="171">
        <f>IF(AK$2=$A766,Data!AH339,0)</f>
        <v>0</v>
      </c>
      <c r="AL766" s="170">
        <f>IF(AL$2=$A766,Data!AI339,0)</f>
        <v>0</v>
      </c>
      <c r="AM766" t="str">
        <f t="shared" si="22"/>
        <v>EA</v>
      </c>
      <c r="AN766" t="e">
        <f>+INDEX(Validation!$D$4:$D$250,MATCH(Merge!B766,Validation!$E$4:$E$250,0))</f>
        <v>#N/A</v>
      </c>
      <c r="AO766" s="172">
        <f t="shared" si="23"/>
        <v>0</v>
      </c>
    </row>
    <row r="767" spans="1:41" ht="15" x14ac:dyDescent="0.25">
      <c r="A767">
        <f>Inputs!$H$12</f>
        <v>2</v>
      </c>
      <c r="B767" t="str">
        <f>Inputs!$D$4</f>
        <v>Select Agency…</v>
      </c>
      <c r="C767" s="166" t="str">
        <f>Inputs!$I$6</f>
        <v>(insert code)</v>
      </c>
      <c r="D767" t="str">
        <f>IFERROR(INDEX(Inputs!$I$11:$I$19,MATCH(A767,Inputs!$H$11:$H$19)),"")</f>
        <v>(insert code)</v>
      </c>
      <c r="E767" t="s">
        <v>942</v>
      </c>
      <c r="F767" s="168">
        <f>IF(F$2=$A767,Data!C340,0)</f>
        <v>0</v>
      </c>
      <c r="G767" s="168">
        <f>IF(G$2=$A767,Data!D340,0)</f>
        <v>0</v>
      </c>
      <c r="H767" s="168">
        <f>IF(H$2=$A767,Data!E340,0)</f>
        <v>0</v>
      </c>
      <c r="I767" s="168">
        <f>IF(I$2=$A767,Data!F340,0)</f>
        <v>0</v>
      </c>
      <c r="J767" s="168">
        <f>IF(J$2=$A767,Data!G340,0)</f>
        <v>0</v>
      </c>
      <c r="K767" s="168">
        <f>IF(K$2=$A767,Data!H340,0)</f>
        <v>0</v>
      </c>
      <c r="L767" s="168">
        <f>IF(L$2=$A767,Data!I340,0)</f>
        <v>0</v>
      </c>
      <c r="M767" s="168">
        <f>IF(M$2=$A767,Data!J340,0)</f>
        <v>0</v>
      </c>
      <c r="N767" s="168">
        <f>IF(N$2=$A767,Data!K340,0)</f>
        <v>0</v>
      </c>
      <c r="O767" s="168">
        <f>IF(O$2=$A767,Data!L340,0)</f>
        <v>0</v>
      </c>
      <c r="P767" s="168">
        <f>IF(P$2=$A767,Data!M340,0)</f>
        <v>0</v>
      </c>
      <c r="Q767" s="168">
        <f>IF(Q$2=$A767,Data!N340,0)</f>
        <v>0</v>
      </c>
      <c r="R767" s="169">
        <f>IF(R$2=$A767,Data!O340,0)</f>
        <v>0</v>
      </c>
      <c r="S767" s="169">
        <f>IF(S$2=$A767,Data!P340,0)</f>
        <v>0</v>
      </c>
      <c r="T767" s="169">
        <f>IF(T$2=$A767,Data!Q340,0)</f>
        <v>0</v>
      </c>
      <c r="U767" s="169">
        <f>IF(U$2=$A767,Data!R340,0)</f>
        <v>0</v>
      </c>
      <c r="V767" s="169">
        <f>IF(V$2=$A767,Data!S340,0)</f>
        <v>0</v>
      </c>
      <c r="W767" s="169">
        <f>IF(W$2=$A767,Data!T340,0)</f>
        <v>0</v>
      </c>
      <c r="X767" s="169">
        <f>IF(X$2=$A767,Data!U340,0)</f>
        <v>0</v>
      </c>
      <c r="Y767" s="169">
        <f>IF(Y$2=$A767,Data!V340,0)</f>
        <v>0</v>
      </c>
      <c r="Z767" s="169">
        <f>IF(Z$2=$A767,Data!W340,0)</f>
        <v>0</v>
      </c>
      <c r="AA767" s="169">
        <f>IF(AA$2=$A767,Data!X340,0)</f>
        <v>0</v>
      </c>
      <c r="AB767" s="169">
        <f>IF(AB$2=$A767,Data!Y340,0)</f>
        <v>0</v>
      </c>
      <c r="AC767" s="169">
        <f>IF(AC$2=$A767,Data!Z340,0)</f>
        <v>0</v>
      </c>
      <c r="AD767" s="170">
        <f>IF(AD$2=$A767,Data!AA340,0)</f>
        <v>0</v>
      </c>
      <c r="AE767" s="171">
        <f>IF(AE$2=$A767,Data!AB340,0)</f>
        <v>0</v>
      </c>
      <c r="AF767" s="170">
        <f>IF(AF$2=$A767,Data!AC340,0)</f>
        <v>0</v>
      </c>
      <c r="AG767" s="171">
        <f>IF(AG$2=$A767,Data!AD340,0)</f>
        <v>0</v>
      </c>
      <c r="AH767" s="170">
        <f>IF(AH$2=$A767,Data!AE340,0)</f>
        <v>0</v>
      </c>
      <c r="AI767" s="171">
        <f>IF(AI$2=$A767,Data!AF340,0)</f>
        <v>0</v>
      </c>
      <c r="AJ767" s="170">
        <f>IF(AJ$2=$A767,Data!AG340,0)</f>
        <v>0</v>
      </c>
      <c r="AK767" s="171">
        <f>IF(AK$2=$A767,Data!AH340,0)</f>
        <v>0</v>
      </c>
      <c r="AL767" s="170">
        <f>IF(AL$2=$A767,Data!AI340,0)</f>
        <v>0</v>
      </c>
      <c r="AM767" t="str">
        <f t="shared" si="22"/>
        <v>EA</v>
      </c>
      <c r="AN767" t="e">
        <f>+INDEX(Validation!$D$4:$D$250,MATCH(Merge!B767,Validation!$E$4:$E$250,0))</f>
        <v>#N/A</v>
      </c>
      <c r="AO767" s="172">
        <f t="shared" si="23"/>
        <v>0</v>
      </c>
    </row>
    <row r="768" spans="1:41" ht="15" x14ac:dyDescent="0.25">
      <c r="A768">
        <f>Inputs!$H$12</f>
        <v>2</v>
      </c>
      <c r="B768" t="str">
        <f>Inputs!$D$4</f>
        <v>Select Agency…</v>
      </c>
      <c r="C768" s="166" t="str">
        <f>Inputs!$I$6</f>
        <v>(insert code)</v>
      </c>
      <c r="D768" t="str">
        <f>IFERROR(INDEX(Inputs!$I$11:$I$19,MATCH(A768,Inputs!$H$11:$H$19)),"")</f>
        <v>(insert code)</v>
      </c>
      <c r="E768" t="s">
        <v>942</v>
      </c>
      <c r="F768" s="168">
        <f>IF(F$2=$A768,Data!C341,0)</f>
        <v>0</v>
      </c>
      <c r="G768" s="168">
        <f>IF(G$2=$A768,Data!D341,0)</f>
        <v>0</v>
      </c>
      <c r="H768" s="168">
        <f>IF(H$2=$A768,Data!E341,0)</f>
        <v>0</v>
      </c>
      <c r="I768" s="168">
        <f>IF(I$2=$A768,Data!F341,0)</f>
        <v>0</v>
      </c>
      <c r="J768" s="168">
        <f>IF(J$2=$A768,Data!G341,0)</f>
        <v>0</v>
      </c>
      <c r="K768" s="168">
        <f>IF(K$2=$A768,Data!H341,0)</f>
        <v>0</v>
      </c>
      <c r="L768" s="168">
        <f>IF(L$2=$A768,Data!I341,0)</f>
        <v>0</v>
      </c>
      <c r="M768" s="168">
        <f>IF(M$2=$A768,Data!J341,0)</f>
        <v>0</v>
      </c>
      <c r="N768" s="168">
        <f>IF(N$2=$A768,Data!K341,0)</f>
        <v>0</v>
      </c>
      <c r="O768" s="168">
        <f>IF(O$2=$A768,Data!L341,0)</f>
        <v>0</v>
      </c>
      <c r="P768" s="168">
        <f>IF(P$2=$A768,Data!M341,0)</f>
        <v>0</v>
      </c>
      <c r="Q768" s="168">
        <f>IF(Q$2=$A768,Data!N341,0)</f>
        <v>0</v>
      </c>
      <c r="R768" s="169">
        <f>IF(R$2=$A768,Data!O341,0)</f>
        <v>0</v>
      </c>
      <c r="S768" s="169">
        <f>IF(S$2=$A768,Data!P341,0)</f>
        <v>0</v>
      </c>
      <c r="T768" s="169">
        <f>IF(T$2=$A768,Data!Q341,0)</f>
        <v>0</v>
      </c>
      <c r="U768" s="169">
        <f>IF(U$2=$A768,Data!R341,0)</f>
        <v>0</v>
      </c>
      <c r="V768" s="169">
        <f>IF(V$2=$A768,Data!S341,0)</f>
        <v>0</v>
      </c>
      <c r="W768" s="169">
        <f>IF(W$2=$A768,Data!T341,0)</f>
        <v>0</v>
      </c>
      <c r="X768" s="169">
        <f>IF(X$2=$A768,Data!U341,0)</f>
        <v>0</v>
      </c>
      <c r="Y768" s="169">
        <f>IF(Y$2=$A768,Data!V341,0)</f>
        <v>0</v>
      </c>
      <c r="Z768" s="169">
        <f>IF(Z$2=$A768,Data!W341,0)</f>
        <v>0</v>
      </c>
      <c r="AA768" s="169">
        <f>IF(AA$2=$A768,Data!X341,0)</f>
        <v>0</v>
      </c>
      <c r="AB768" s="169">
        <f>IF(AB$2=$A768,Data!Y341,0)</f>
        <v>0</v>
      </c>
      <c r="AC768" s="169">
        <f>IF(AC$2=$A768,Data!Z341,0)</f>
        <v>0</v>
      </c>
      <c r="AD768" s="170">
        <f>IF(AD$2=$A768,Data!AA341,0)</f>
        <v>0</v>
      </c>
      <c r="AE768" s="171">
        <f>IF(AE$2=$A768,Data!AB341,0)</f>
        <v>0</v>
      </c>
      <c r="AF768" s="170">
        <f>IF(AF$2=$A768,Data!AC341,0)</f>
        <v>0</v>
      </c>
      <c r="AG768" s="171">
        <f>IF(AG$2=$A768,Data!AD341,0)</f>
        <v>0</v>
      </c>
      <c r="AH768" s="170">
        <f>IF(AH$2=$A768,Data!AE341,0)</f>
        <v>0</v>
      </c>
      <c r="AI768" s="171">
        <f>IF(AI$2=$A768,Data!AF341,0)</f>
        <v>0</v>
      </c>
      <c r="AJ768" s="170">
        <f>IF(AJ$2=$A768,Data!AG341,0)</f>
        <v>0</v>
      </c>
      <c r="AK768" s="171">
        <f>IF(AK$2=$A768,Data!AH341,0)</f>
        <v>0</v>
      </c>
      <c r="AL768" s="170">
        <f>IF(AL$2=$A768,Data!AI341,0)</f>
        <v>0</v>
      </c>
      <c r="AM768" t="str">
        <f t="shared" si="22"/>
        <v>EA</v>
      </c>
      <c r="AN768" t="e">
        <f>+INDEX(Validation!$D$4:$D$250,MATCH(Merge!B768,Validation!$E$4:$E$250,0))</f>
        <v>#N/A</v>
      </c>
      <c r="AO768" s="172">
        <f t="shared" si="23"/>
        <v>0</v>
      </c>
    </row>
    <row r="769" spans="1:41" ht="15" x14ac:dyDescent="0.25">
      <c r="A769">
        <f>Inputs!$H$12</f>
        <v>2</v>
      </c>
      <c r="B769" t="str">
        <f>Inputs!$D$4</f>
        <v>Select Agency…</v>
      </c>
      <c r="C769" s="166" t="str">
        <f>Inputs!$I$6</f>
        <v>(insert code)</v>
      </c>
      <c r="D769" t="str">
        <f>IFERROR(INDEX(Inputs!$I$11:$I$19,MATCH(A769,Inputs!$H$11:$H$19)),"")</f>
        <v>(insert code)</v>
      </c>
      <c r="E769" t="s">
        <v>942</v>
      </c>
      <c r="F769" s="168">
        <f>IF(F$2=$A769,Data!C342,0)</f>
        <v>0</v>
      </c>
      <c r="G769" s="168">
        <f>IF(G$2=$A769,Data!D342,0)</f>
        <v>0</v>
      </c>
      <c r="H769" s="168">
        <f>IF(H$2=$A769,Data!E342,0)</f>
        <v>0</v>
      </c>
      <c r="I769" s="168">
        <f>IF(I$2=$A769,Data!F342,0)</f>
        <v>0</v>
      </c>
      <c r="J769" s="168">
        <f>IF(J$2=$A769,Data!G342,0)</f>
        <v>0</v>
      </c>
      <c r="K769" s="168">
        <f>IF(K$2=$A769,Data!H342,0)</f>
        <v>0</v>
      </c>
      <c r="L769" s="168">
        <f>IF(L$2=$A769,Data!I342,0)</f>
        <v>0</v>
      </c>
      <c r="M769" s="168">
        <f>IF(M$2=$A769,Data!J342,0)</f>
        <v>0</v>
      </c>
      <c r="N769" s="168">
        <f>IF(N$2=$A769,Data!K342,0)</f>
        <v>0</v>
      </c>
      <c r="O769" s="168">
        <f>IF(O$2=$A769,Data!L342,0)</f>
        <v>0</v>
      </c>
      <c r="P769" s="168">
        <f>IF(P$2=$A769,Data!M342,0)</f>
        <v>0</v>
      </c>
      <c r="Q769" s="168">
        <f>IF(Q$2=$A769,Data!N342,0)</f>
        <v>0</v>
      </c>
      <c r="R769" s="169">
        <f>IF(R$2=$A769,Data!O342,0)</f>
        <v>0</v>
      </c>
      <c r="S769" s="169">
        <f>IF(S$2=$A769,Data!P342,0)</f>
        <v>0</v>
      </c>
      <c r="T769" s="169">
        <f>IF(T$2=$A769,Data!Q342,0)</f>
        <v>0</v>
      </c>
      <c r="U769" s="169">
        <f>IF(U$2=$A769,Data!R342,0)</f>
        <v>0</v>
      </c>
      <c r="V769" s="169">
        <f>IF(V$2=$A769,Data!S342,0)</f>
        <v>0</v>
      </c>
      <c r="W769" s="169">
        <f>IF(W$2=$A769,Data!T342,0)</f>
        <v>0</v>
      </c>
      <c r="X769" s="169">
        <f>IF(X$2=$A769,Data!U342,0)</f>
        <v>0</v>
      </c>
      <c r="Y769" s="169">
        <f>IF(Y$2=$A769,Data!V342,0)</f>
        <v>0</v>
      </c>
      <c r="Z769" s="169">
        <f>IF(Z$2=$A769,Data!W342,0)</f>
        <v>0</v>
      </c>
      <c r="AA769" s="169">
        <f>IF(AA$2=$A769,Data!X342,0)</f>
        <v>0</v>
      </c>
      <c r="AB769" s="169">
        <f>IF(AB$2=$A769,Data!Y342,0)</f>
        <v>0</v>
      </c>
      <c r="AC769" s="169">
        <f>IF(AC$2=$A769,Data!Z342,0)</f>
        <v>0</v>
      </c>
      <c r="AD769" s="170">
        <f>IF(AD$2=$A769,Data!AA342,0)</f>
        <v>0</v>
      </c>
      <c r="AE769" s="171">
        <f>IF(AE$2=$A769,Data!AB342,0)</f>
        <v>0</v>
      </c>
      <c r="AF769" s="170">
        <f>IF(AF$2=$A769,Data!AC342,0)</f>
        <v>0</v>
      </c>
      <c r="AG769" s="171">
        <f>IF(AG$2=$A769,Data!AD342,0)</f>
        <v>0</v>
      </c>
      <c r="AH769" s="170">
        <f>IF(AH$2=$A769,Data!AE342,0)</f>
        <v>0</v>
      </c>
      <c r="AI769" s="171">
        <f>IF(AI$2=$A769,Data!AF342,0)</f>
        <v>0</v>
      </c>
      <c r="AJ769" s="170">
        <f>IF(AJ$2=$A769,Data!AG342,0)</f>
        <v>0</v>
      </c>
      <c r="AK769" s="171">
        <f>IF(AK$2=$A769,Data!AH342,0)</f>
        <v>0</v>
      </c>
      <c r="AL769" s="170">
        <f>IF(AL$2=$A769,Data!AI342,0)</f>
        <v>0</v>
      </c>
      <c r="AM769" t="str">
        <f t="shared" si="22"/>
        <v>EA</v>
      </c>
      <c r="AN769" t="e">
        <f>+INDEX(Validation!$D$4:$D$250,MATCH(Merge!B769,Validation!$E$4:$E$250,0))</f>
        <v>#N/A</v>
      </c>
      <c r="AO769" s="172">
        <f t="shared" si="23"/>
        <v>0</v>
      </c>
    </row>
    <row r="770" spans="1:41" ht="15" x14ac:dyDescent="0.25">
      <c r="A770">
        <f>Inputs!$H$12</f>
        <v>2</v>
      </c>
      <c r="B770" t="str">
        <f>Inputs!$D$4</f>
        <v>Select Agency…</v>
      </c>
      <c r="C770" s="166" t="str">
        <f>Inputs!$I$6</f>
        <v>(insert code)</v>
      </c>
      <c r="D770" t="str">
        <f>IFERROR(INDEX(Inputs!$I$11:$I$19,MATCH(A770,Inputs!$H$11:$H$19)),"")</f>
        <v>(insert code)</v>
      </c>
      <c r="E770" t="s">
        <v>942</v>
      </c>
      <c r="F770" s="168">
        <f>IF(F$2=$A770,Data!C343,0)</f>
        <v>0</v>
      </c>
      <c r="G770" s="168">
        <f>IF(G$2=$A770,Data!D343,0)</f>
        <v>0</v>
      </c>
      <c r="H770" s="168">
        <f>IF(H$2=$A770,Data!E343,0)</f>
        <v>0</v>
      </c>
      <c r="I770" s="168">
        <f>IF(I$2=$A770,Data!F343,0)</f>
        <v>0</v>
      </c>
      <c r="J770" s="168">
        <f>IF(J$2=$A770,Data!G343,0)</f>
        <v>0</v>
      </c>
      <c r="K770" s="168">
        <f>IF(K$2=$A770,Data!H343,0)</f>
        <v>0</v>
      </c>
      <c r="L770" s="168">
        <f>IF(L$2=$A770,Data!I343,0)</f>
        <v>0</v>
      </c>
      <c r="M770" s="168">
        <f>IF(M$2=$A770,Data!J343,0)</f>
        <v>0</v>
      </c>
      <c r="N770" s="168">
        <f>IF(N$2=$A770,Data!K343,0)</f>
        <v>0</v>
      </c>
      <c r="O770" s="168">
        <f>IF(O$2=$A770,Data!L343,0)</f>
        <v>0</v>
      </c>
      <c r="P770" s="168">
        <f>IF(P$2=$A770,Data!M343,0)</f>
        <v>0</v>
      </c>
      <c r="Q770" s="168">
        <f>IF(Q$2=$A770,Data!N343,0)</f>
        <v>0</v>
      </c>
      <c r="R770" s="169">
        <f>IF(R$2=$A770,Data!O343,0)</f>
        <v>0</v>
      </c>
      <c r="S770" s="169">
        <f>IF(S$2=$A770,Data!P343,0)</f>
        <v>0</v>
      </c>
      <c r="T770" s="169">
        <f>IF(T$2=$A770,Data!Q343,0)</f>
        <v>0</v>
      </c>
      <c r="U770" s="169">
        <f>IF(U$2=$A770,Data!R343,0)</f>
        <v>0</v>
      </c>
      <c r="V770" s="169">
        <f>IF(V$2=$A770,Data!S343,0)</f>
        <v>0</v>
      </c>
      <c r="W770" s="169">
        <f>IF(W$2=$A770,Data!T343,0)</f>
        <v>0</v>
      </c>
      <c r="X770" s="169">
        <f>IF(X$2=$A770,Data!U343,0)</f>
        <v>0</v>
      </c>
      <c r="Y770" s="169">
        <f>IF(Y$2=$A770,Data!V343,0)</f>
        <v>0</v>
      </c>
      <c r="Z770" s="169">
        <f>IF(Z$2=$A770,Data!W343,0)</f>
        <v>0</v>
      </c>
      <c r="AA770" s="169">
        <f>IF(AA$2=$A770,Data!X343,0)</f>
        <v>0</v>
      </c>
      <c r="AB770" s="169">
        <f>IF(AB$2=$A770,Data!Y343,0)</f>
        <v>0</v>
      </c>
      <c r="AC770" s="169">
        <f>IF(AC$2=$A770,Data!Z343,0)</f>
        <v>0</v>
      </c>
      <c r="AD770" s="170">
        <f>IF(AD$2=$A770,Data!AA343,0)</f>
        <v>0</v>
      </c>
      <c r="AE770" s="171">
        <f>IF(AE$2=$A770,Data!AB343,0)</f>
        <v>0</v>
      </c>
      <c r="AF770" s="170">
        <f>IF(AF$2=$A770,Data!AC343,0)</f>
        <v>0</v>
      </c>
      <c r="AG770" s="171">
        <f>IF(AG$2=$A770,Data!AD343,0)</f>
        <v>0</v>
      </c>
      <c r="AH770" s="170">
        <f>IF(AH$2=$A770,Data!AE343,0)</f>
        <v>0</v>
      </c>
      <c r="AI770" s="171">
        <f>IF(AI$2=$A770,Data!AF343,0)</f>
        <v>0</v>
      </c>
      <c r="AJ770" s="170">
        <f>IF(AJ$2=$A770,Data!AG343,0)</f>
        <v>0</v>
      </c>
      <c r="AK770" s="171">
        <f>IF(AK$2=$A770,Data!AH343,0)</f>
        <v>0</v>
      </c>
      <c r="AL770" s="170">
        <f>IF(AL$2=$A770,Data!AI343,0)</f>
        <v>0</v>
      </c>
      <c r="AM770" t="str">
        <f t="shared" si="22"/>
        <v>EA</v>
      </c>
      <c r="AN770" t="e">
        <f>+INDEX(Validation!$D$4:$D$250,MATCH(Merge!B770,Validation!$E$4:$E$250,0))</f>
        <v>#N/A</v>
      </c>
      <c r="AO770" s="172">
        <f t="shared" si="23"/>
        <v>0</v>
      </c>
    </row>
    <row r="771" spans="1:41" ht="15" x14ac:dyDescent="0.25">
      <c r="A771">
        <f>Inputs!$H$12</f>
        <v>2</v>
      </c>
      <c r="B771" t="str">
        <f>Inputs!$D$4</f>
        <v>Select Agency…</v>
      </c>
      <c r="C771" s="166" t="str">
        <f>Inputs!$I$6</f>
        <v>(insert code)</v>
      </c>
      <c r="D771" t="str">
        <f>IFERROR(INDEX(Inputs!$I$11:$I$19,MATCH(A771,Inputs!$H$11:$H$19)),"")</f>
        <v>(insert code)</v>
      </c>
      <c r="E771" t="s">
        <v>942</v>
      </c>
      <c r="F771" s="168">
        <f>IF(F$2=$A771,Data!C344,0)</f>
        <v>0</v>
      </c>
      <c r="G771" s="168">
        <f>IF(G$2=$A771,Data!D344,0)</f>
        <v>0</v>
      </c>
      <c r="H771" s="168">
        <f>IF(H$2=$A771,Data!E344,0)</f>
        <v>0</v>
      </c>
      <c r="I771" s="168">
        <f>IF(I$2=$A771,Data!F344,0)</f>
        <v>0</v>
      </c>
      <c r="J771" s="168">
        <f>IF(J$2=$A771,Data!G344,0)</f>
        <v>0</v>
      </c>
      <c r="K771" s="168">
        <f>IF(K$2=$A771,Data!H344,0)</f>
        <v>0</v>
      </c>
      <c r="L771" s="168">
        <f>IF(L$2=$A771,Data!I344,0)</f>
        <v>0</v>
      </c>
      <c r="M771" s="168">
        <f>IF(M$2=$A771,Data!J344,0)</f>
        <v>0</v>
      </c>
      <c r="N771" s="168">
        <f>IF(N$2=$A771,Data!K344,0)</f>
        <v>0</v>
      </c>
      <c r="O771" s="168">
        <f>IF(O$2=$A771,Data!L344,0)</f>
        <v>0</v>
      </c>
      <c r="P771" s="168">
        <f>IF(P$2=$A771,Data!M344,0)</f>
        <v>0</v>
      </c>
      <c r="Q771" s="168">
        <f>IF(Q$2=$A771,Data!N344,0)</f>
        <v>0</v>
      </c>
      <c r="R771" s="169">
        <f>IF(R$2=$A771,Data!O344,0)</f>
        <v>0</v>
      </c>
      <c r="S771" s="169">
        <f>IF(S$2=$A771,Data!P344,0)</f>
        <v>0</v>
      </c>
      <c r="T771" s="169">
        <f>IF(T$2=$A771,Data!Q344,0)</f>
        <v>0</v>
      </c>
      <c r="U771" s="169">
        <f>IF(U$2=$A771,Data!R344,0)</f>
        <v>0</v>
      </c>
      <c r="V771" s="169">
        <f>IF(V$2=$A771,Data!S344,0)</f>
        <v>0</v>
      </c>
      <c r="W771" s="169">
        <f>IF(W$2=$A771,Data!T344,0)</f>
        <v>0</v>
      </c>
      <c r="X771" s="169">
        <f>IF(X$2=$A771,Data!U344,0)</f>
        <v>0</v>
      </c>
      <c r="Y771" s="169">
        <f>IF(Y$2=$A771,Data!V344,0)</f>
        <v>0</v>
      </c>
      <c r="Z771" s="169">
        <f>IF(Z$2=$A771,Data!W344,0)</f>
        <v>0</v>
      </c>
      <c r="AA771" s="169">
        <f>IF(AA$2=$A771,Data!X344,0)</f>
        <v>0</v>
      </c>
      <c r="AB771" s="169">
        <f>IF(AB$2=$A771,Data!Y344,0)</f>
        <v>0</v>
      </c>
      <c r="AC771" s="169">
        <f>IF(AC$2=$A771,Data!Z344,0)</f>
        <v>0</v>
      </c>
      <c r="AD771" s="170">
        <f>IF(AD$2=$A771,Data!AA344,0)</f>
        <v>0</v>
      </c>
      <c r="AE771" s="171">
        <f>IF(AE$2=$A771,Data!AB344,0)</f>
        <v>0</v>
      </c>
      <c r="AF771" s="170">
        <f>IF(AF$2=$A771,Data!AC344,0)</f>
        <v>0</v>
      </c>
      <c r="AG771" s="171">
        <f>IF(AG$2=$A771,Data!AD344,0)</f>
        <v>0</v>
      </c>
      <c r="AH771" s="170">
        <f>IF(AH$2=$A771,Data!AE344,0)</f>
        <v>0</v>
      </c>
      <c r="AI771" s="171">
        <f>IF(AI$2=$A771,Data!AF344,0)</f>
        <v>0</v>
      </c>
      <c r="AJ771" s="170">
        <f>IF(AJ$2=$A771,Data!AG344,0)</f>
        <v>0</v>
      </c>
      <c r="AK771" s="171">
        <f>IF(AK$2=$A771,Data!AH344,0)</f>
        <v>0</v>
      </c>
      <c r="AL771" s="170">
        <f>IF(AL$2=$A771,Data!AI344,0)</f>
        <v>0</v>
      </c>
      <c r="AM771" t="str">
        <f t="shared" ref="AM771:AM834" si="24">+LEFT(E771,2)</f>
        <v>EA</v>
      </c>
      <c r="AN771" t="e">
        <f>+INDEX(Validation!$D$4:$D$250,MATCH(Merge!B771,Validation!$E$4:$E$250,0))</f>
        <v>#N/A</v>
      </c>
      <c r="AO771" s="172">
        <f t="shared" si="23"/>
        <v>0</v>
      </c>
    </row>
    <row r="772" spans="1:41" ht="15" x14ac:dyDescent="0.25">
      <c r="A772">
        <f>Inputs!$H$12</f>
        <v>2</v>
      </c>
      <c r="B772" t="str">
        <f>Inputs!$D$4</f>
        <v>Select Agency…</v>
      </c>
      <c r="C772" s="166" t="str">
        <f>Inputs!$I$6</f>
        <v>(insert code)</v>
      </c>
      <c r="D772" t="str">
        <f>IFERROR(INDEX(Inputs!$I$11:$I$19,MATCH(A772,Inputs!$H$11:$H$19)),"")</f>
        <v>(insert code)</v>
      </c>
      <c r="E772" t="s">
        <v>942</v>
      </c>
      <c r="F772" s="168">
        <f>IF(F$2=$A772,Data!C345,0)</f>
        <v>0</v>
      </c>
      <c r="G772" s="168">
        <f>IF(G$2=$A772,Data!D345,0)</f>
        <v>0</v>
      </c>
      <c r="H772" s="168">
        <f>IF(H$2=$A772,Data!E345,0)</f>
        <v>0</v>
      </c>
      <c r="I772" s="168">
        <f>IF(I$2=$A772,Data!F345,0)</f>
        <v>0</v>
      </c>
      <c r="J772" s="168">
        <f>IF(J$2=$A772,Data!G345,0)</f>
        <v>0</v>
      </c>
      <c r="K772" s="168">
        <f>IF(K$2=$A772,Data!H345,0)</f>
        <v>0</v>
      </c>
      <c r="L772" s="168">
        <f>IF(L$2=$A772,Data!I345,0)</f>
        <v>0</v>
      </c>
      <c r="M772" s="168">
        <f>IF(M$2=$A772,Data!J345,0)</f>
        <v>0</v>
      </c>
      <c r="N772" s="168">
        <f>IF(N$2=$A772,Data!K345,0)</f>
        <v>0</v>
      </c>
      <c r="O772" s="168">
        <f>IF(O$2=$A772,Data!L345,0)</f>
        <v>0</v>
      </c>
      <c r="P772" s="168">
        <f>IF(P$2=$A772,Data!M345,0)</f>
        <v>0</v>
      </c>
      <c r="Q772" s="168">
        <f>IF(Q$2=$A772,Data!N345,0)</f>
        <v>0</v>
      </c>
      <c r="R772" s="169">
        <f>IF(R$2=$A772,Data!O345,0)</f>
        <v>0</v>
      </c>
      <c r="S772" s="169">
        <f>IF(S$2=$A772,Data!P345,0)</f>
        <v>0</v>
      </c>
      <c r="T772" s="169">
        <f>IF(T$2=$A772,Data!Q345,0)</f>
        <v>0</v>
      </c>
      <c r="U772" s="169">
        <f>IF(U$2=$A772,Data!R345,0)</f>
        <v>0</v>
      </c>
      <c r="V772" s="169">
        <f>IF(V$2=$A772,Data!S345,0)</f>
        <v>0</v>
      </c>
      <c r="W772" s="169">
        <f>IF(W$2=$A772,Data!T345,0)</f>
        <v>0</v>
      </c>
      <c r="X772" s="169">
        <f>IF(X$2=$A772,Data!U345,0)</f>
        <v>0</v>
      </c>
      <c r="Y772" s="169">
        <f>IF(Y$2=$A772,Data!V345,0)</f>
        <v>0</v>
      </c>
      <c r="Z772" s="169">
        <f>IF(Z$2=$A772,Data!W345,0)</f>
        <v>0</v>
      </c>
      <c r="AA772" s="169">
        <f>IF(AA$2=$A772,Data!X345,0)</f>
        <v>0</v>
      </c>
      <c r="AB772" s="169">
        <f>IF(AB$2=$A772,Data!Y345,0)</f>
        <v>0</v>
      </c>
      <c r="AC772" s="169">
        <f>IF(AC$2=$A772,Data!Z345,0)</f>
        <v>0</v>
      </c>
      <c r="AD772" s="170">
        <f>IF(AD$2=$A772,Data!AA345,0)</f>
        <v>0</v>
      </c>
      <c r="AE772" s="171">
        <f>IF(AE$2=$A772,Data!AB345,0)</f>
        <v>0</v>
      </c>
      <c r="AF772" s="170">
        <f>IF(AF$2=$A772,Data!AC345,0)</f>
        <v>0</v>
      </c>
      <c r="AG772" s="171">
        <f>IF(AG$2=$A772,Data!AD345,0)</f>
        <v>0</v>
      </c>
      <c r="AH772" s="170">
        <f>IF(AH$2=$A772,Data!AE345,0)</f>
        <v>0</v>
      </c>
      <c r="AI772" s="171">
        <f>IF(AI$2=$A772,Data!AF345,0)</f>
        <v>0</v>
      </c>
      <c r="AJ772" s="170">
        <f>IF(AJ$2=$A772,Data!AG345,0)</f>
        <v>0</v>
      </c>
      <c r="AK772" s="171">
        <f>IF(AK$2=$A772,Data!AH345,0)</f>
        <v>0</v>
      </c>
      <c r="AL772" s="170">
        <f>IF(AL$2=$A772,Data!AI345,0)</f>
        <v>0</v>
      </c>
      <c r="AM772" t="str">
        <f t="shared" si="24"/>
        <v>EA</v>
      </c>
      <c r="AN772" t="e">
        <f>+INDEX(Validation!$D$4:$D$250,MATCH(Merge!B772,Validation!$E$4:$E$250,0))</f>
        <v>#N/A</v>
      </c>
      <c r="AO772" s="172">
        <f t="shared" ref="AO772:AO835" si="25">SUM(F772:AL772)</f>
        <v>0</v>
      </c>
    </row>
    <row r="773" spans="1:41" ht="15" x14ac:dyDescent="0.25">
      <c r="A773">
        <f>Inputs!$H$12</f>
        <v>2</v>
      </c>
      <c r="B773" t="str">
        <f>Inputs!$D$4</f>
        <v>Select Agency…</v>
      </c>
      <c r="C773" s="166" t="str">
        <f>Inputs!$I$6</f>
        <v>(insert code)</v>
      </c>
      <c r="D773" t="str">
        <f>IFERROR(INDEX(Inputs!$I$11:$I$19,MATCH(A773,Inputs!$H$11:$H$19)),"")</f>
        <v>(insert code)</v>
      </c>
      <c r="E773" t="s">
        <v>942</v>
      </c>
      <c r="F773" s="168">
        <f>IF(F$2=$A773,Data!C346,0)</f>
        <v>0</v>
      </c>
      <c r="G773" s="168">
        <f>IF(G$2=$A773,Data!D346,0)</f>
        <v>0</v>
      </c>
      <c r="H773" s="168">
        <f>IF(H$2=$A773,Data!E346,0)</f>
        <v>0</v>
      </c>
      <c r="I773" s="168">
        <f>IF(I$2=$A773,Data!F346,0)</f>
        <v>0</v>
      </c>
      <c r="J773" s="168">
        <f>IF(J$2=$A773,Data!G346,0)</f>
        <v>0</v>
      </c>
      <c r="K773" s="168">
        <f>IF(K$2=$A773,Data!H346,0)</f>
        <v>0</v>
      </c>
      <c r="L773" s="168">
        <f>IF(L$2=$A773,Data!I346,0)</f>
        <v>0</v>
      </c>
      <c r="M773" s="168">
        <f>IF(M$2=$A773,Data!J346,0)</f>
        <v>0</v>
      </c>
      <c r="N773" s="168">
        <f>IF(N$2=$A773,Data!K346,0)</f>
        <v>0</v>
      </c>
      <c r="O773" s="168">
        <f>IF(O$2=$A773,Data!L346,0)</f>
        <v>0</v>
      </c>
      <c r="P773" s="168">
        <f>IF(P$2=$A773,Data!M346,0)</f>
        <v>0</v>
      </c>
      <c r="Q773" s="168">
        <f>IF(Q$2=$A773,Data!N346,0)</f>
        <v>0</v>
      </c>
      <c r="R773" s="169">
        <f>IF(R$2=$A773,Data!O346,0)</f>
        <v>0</v>
      </c>
      <c r="S773" s="169">
        <f>IF(S$2=$A773,Data!P346,0)</f>
        <v>0</v>
      </c>
      <c r="T773" s="169">
        <f>IF(T$2=$A773,Data!Q346,0)</f>
        <v>0</v>
      </c>
      <c r="U773" s="169">
        <f>IF(U$2=$A773,Data!R346,0)</f>
        <v>0</v>
      </c>
      <c r="V773" s="169">
        <f>IF(V$2=$A773,Data!S346,0)</f>
        <v>0</v>
      </c>
      <c r="W773" s="169">
        <f>IF(W$2=$A773,Data!T346,0)</f>
        <v>0</v>
      </c>
      <c r="X773" s="169">
        <f>IF(X$2=$A773,Data!U346,0)</f>
        <v>0</v>
      </c>
      <c r="Y773" s="169">
        <f>IF(Y$2=$A773,Data!V346,0)</f>
        <v>0</v>
      </c>
      <c r="Z773" s="169">
        <f>IF(Z$2=$A773,Data!W346,0)</f>
        <v>0</v>
      </c>
      <c r="AA773" s="169">
        <f>IF(AA$2=$A773,Data!X346,0)</f>
        <v>0</v>
      </c>
      <c r="AB773" s="169">
        <f>IF(AB$2=$A773,Data!Y346,0)</f>
        <v>0</v>
      </c>
      <c r="AC773" s="169">
        <f>IF(AC$2=$A773,Data!Z346,0)</f>
        <v>0</v>
      </c>
      <c r="AD773" s="170">
        <f>IF(AD$2=$A773,Data!AA346,0)</f>
        <v>0</v>
      </c>
      <c r="AE773" s="171">
        <f>IF(AE$2=$A773,Data!AB346,0)</f>
        <v>0</v>
      </c>
      <c r="AF773" s="170">
        <f>IF(AF$2=$A773,Data!AC346,0)</f>
        <v>0</v>
      </c>
      <c r="AG773" s="171">
        <f>IF(AG$2=$A773,Data!AD346,0)</f>
        <v>0</v>
      </c>
      <c r="AH773" s="170">
        <f>IF(AH$2=$A773,Data!AE346,0)</f>
        <v>0</v>
      </c>
      <c r="AI773" s="171">
        <f>IF(AI$2=$A773,Data!AF346,0)</f>
        <v>0</v>
      </c>
      <c r="AJ773" s="170">
        <f>IF(AJ$2=$A773,Data!AG346,0)</f>
        <v>0</v>
      </c>
      <c r="AK773" s="171">
        <f>IF(AK$2=$A773,Data!AH346,0)</f>
        <v>0</v>
      </c>
      <c r="AL773" s="170">
        <f>IF(AL$2=$A773,Data!AI346,0)</f>
        <v>0</v>
      </c>
      <c r="AM773" t="str">
        <f t="shared" si="24"/>
        <v>EA</v>
      </c>
      <c r="AN773" t="e">
        <f>+INDEX(Validation!$D$4:$D$250,MATCH(Merge!B773,Validation!$E$4:$E$250,0))</f>
        <v>#N/A</v>
      </c>
      <c r="AO773" s="172">
        <f t="shared" si="25"/>
        <v>0</v>
      </c>
    </row>
    <row r="774" spans="1:41" ht="15" x14ac:dyDescent="0.25">
      <c r="A774">
        <f>Inputs!$H$12</f>
        <v>2</v>
      </c>
      <c r="B774" t="str">
        <f>Inputs!$D$4</f>
        <v>Select Agency…</v>
      </c>
      <c r="C774" s="166" t="str">
        <f>Inputs!$I$6</f>
        <v>(insert code)</v>
      </c>
      <c r="D774" t="str">
        <f>IFERROR(INDEX(Inputs!$I$11:$I$19,MATCH(A774,Inputs!$H$11:$H$19)),"")</f>
        <v>(insert code)</v>
      </c>
      <c r="E774" t="s">
        <v>942</v>
      </c>
      <c r="F774" s="168">
        <f>IF(F$2=$A774,Data!C347,0)</f>
        <v>0</v>
      </c>
      <c r="G774" s="168">
        <f>IF(G$2=$A774,Data!D347,0)</f>
        <v>0</v>
      </c>
      <c r="H774" s="168">
        <f>IF(H$2=$A774,Data!E347,0)</f>
        <v>0</v>
      </c>
      <c r="I774" s="168">
        <f>IF(I$2=$A774,Data!F347,0)</f>
        <v>0</v>
      </c>
      <c r="J774" s="168">
        <f>IF(J$2=$A774,Data!G347,0)</f>
        <v>0</v>
      </c>
      <c r="K774" s="168">
        <f>IF(K$2=$A774,Data!H347,0)</f>
        <v>0</v>
      </c>
      <c r="L774" s="168">
        <f>IF(L$2=$A774,Data!I347,0)</f>
        <v>0</v>
      </c>
      <c r="M774" s="168">
        <f>IF(M$2=$A774,Data!J347,0)</f>
        <v>0</v>
      </c>
      <c r="N774" s="168">
        <f>IF(N$2=$A774,Data!K347,0)</f>
        <v>0</v>
      </c>
      <c r="O774" s="168">
        <f>IF(O$2=$A774,Data!L347,0)</f>
        <v>0</v>
      </c>
      <c r="P774" s="168">
        <f>IF(P$2=$A774,Data!M347,0)</f>
        <v>0</v>
      </c>
      <c r="Q774" s="168">
        <f>IF(Q$2=$A774,Data!N347,0)</f>
        <v>0</v>
      </c>
      <c r="R774" s="169">
        <f>IF(R$2=$A774,Data!O347,0)</f>
        <v>0</v>
      </c>
      <c r="S774" s="169">
        <f>IF(S$2=$A774,Data!P347,0)</f>
        <v>0</v>
      </c>
      <c r="T774" s="169">
        <f>IF(T$2=$A774,Data!Q347,0)</f>
        <v>0</v>
      </c>
      <c r="U774" s="169">
        <f>IF(U$2=$A774,Data!R347,0)</f>
        <v>0</v>
      </c>
      <c r="V774" s="169">
        <f>IF(V$2=$A774,Data!S347,0)</f>
        <v>0</v>
      </c>
      <c r="W774" s="169">
        <f>IF(W$2=$A774,Data!T347,0)</f>
        <v>0</v>
      </c>
      <c r="X774" s="169">
        <f>IF(X$2=$A774,Data!U347,0)</f>
        <v>0</v>
      </c>
      <c r="Y774" s="169">
        <f>IF(Y$2=$A774,Data!V347,0)</f>
        <v>0</v>
      </c>
      <c r="Z774" s="169">
        <f>IF(Z$2=$A774,Data!W347,0)</f>
        <v>0</v>
      </c>
      <c r="AA774" s="169">
        <f>IF(AA$2=$A774,Data!X347,0)</f>
        <v>0</v>
      </c>
      <c r="AB774" s="169">
        <f>IF(AB$2=$A774,Data!Y347,0)</f>
        <v>0</v>
      </c>
      <c r="AC774" s="169">
        <f>IF(AC$2=$A774,Data!Z347,0)</f>
        <v>0</v>
      </c>
      <c r="AD774" s="170">
        <f>IF(AD$2=$A774,Data!AA347,0)</f>
        <v>0</v>
      </c>
      <c r="AE774" s="171">
        <f>IF(AE$2=$A774,Data!AB347,0)</f>
        <v>0</v>
      </c>
      <c r="AF774" s="170">
        <f>IF(AF$2=$A774,Data!AC347,0)</f>
        <v>0</v>
      </c>
      <c r="AG774" s="171">
        <f>IF(AG$2=$A774,Data!AD347,0)</f>
        <v>0</v>
      </c>
      <c r="AH774" s="170">
        <f>IF(AH$2=$A774,Data!AE347,0)</f>
        <v>0</v>
      </c>
      <c r="AI774" s="171">
        <f>IF(AI$2=$A774,Data!AF347,0)</f>
        <v>0</v>
      </c>
      <c r="AJ774" s="170">
        <f>IF(AJ$2=$A774,Data!AG347,0)</f>
        <v>0</v>
      </c>
      <c r="AK774" s="171">
        <f>IF(AK$2=$A774,Data!AH347,0)</f>
        <v>0</v>
      </c>
      <c r="AL774" s="170">
        <f>IF(AL$2=$A774,Data!AI347,0)</f>
        <v>0</v>
      </c>
      <c r="AM774" t="str">
        <f t="shared" si="24"/>
        <v>EA</v>
      </c>
      <c r="AN774" t="e">
        <f>+INDEX(Validation!$D$4:$D$250,MATCH(Merge!B774,Validation!$E$4:$E$250,0))</f>
        <v>#N/A</v>
      </c>
      <c r="AO774" s="172">
        <f t="shared" si="25"/>
        <v>0</v>
      </c>
    </row>
    <row r="775" spans="1:41" ht="15" x14ac:dyDescent="0.25">
      <c r="A775">
        <f>Inputs!$H$12</f>
        <v>2</v>
      </c>
      <c r="B775" t="str">
        <f>Inputs!$D$4</f>
        <v>Select Agency…</v>
      </c>
      <c r="C775" s="166" t="str">
        <f>Inputs!$I$6</f>
        <v>(insert code)</v>
      </c>
      <c r="D775" t="str">
        <f>IFERROR(INDEX(Inputs!$I$11:$I$19,MATCH(A775,Inputs!$H$11:$H$19)),"")</f>
        <v>(insert code)</v>
      </c>
      <c r="E775" t="s">
        <v>942</v>
      </c>
      <c r="F775" s="168">
        <f>IF(F$2=$A775,Data!C348,0)</f>
        <v>0</v>
      </c>
      <c r="G775" s="168">
        <f>IF(G$2=$A775,Data!D348,0)</f>
        <v>0</v>
      </c>
      <c r="H775" s="168">
        <f>IF(H$2=$A775,Data!E348,0)</f>
        <v>0</v>
      </c>
      <c r="I775" s="168">
        <f>IF(I$2=$A775,Data!F348,0)</f>
        <v>0</v>
      </c>
      <c r="J775" s="168">
        <f>IF(J$2=$A775,Data!G348,0)</f>
        <v>0</v>
      </c>
      <c r="K775" s="168">
        <f>IF(K$2=$A775,Data!H348,0)</f>
        <v>0</v>
      </c>
      <c r="L775" s="168">
        <f>IF(L$2=$A775,Data!I348,0)</f>
        <v>0</v>
      </c>
      <c r="M775" s="168">
        <f>IF(M$2=$A775,Data!J348,0)</f>
        <v>0</v>
      </c>
      <c r="N775" s="168">
        <f>IF(N$2=$A775,Data!K348,0)</f>
        <v>0</v>
      </c>
      <c r="O775" s="168">
        <f>IF(O$2=$A775,Data!L348,0)</f>
        <v>0</v>
      </c>
      <c r="P775" s="168">
        <f>IF(P$2=$A775,Data!M348,0)</f>
        <v>0</v>
      </c>
      <c r="Q775" s="168">
        <f>IF(Q$2=$A775,Data!N348,0)</f>
        <v>0</v>
      </c>
      <c r="R775" s="169">
        <f>IF(R$2=$A775,Data!O348,0)</f>
        <v>0</v>
      </c>
      <c r="S775" s="169">
        <f>IF(S$2=$A775,Data!P348,0)</f>
        <v>0</v>
      </c>
      <c r="T775" s="169">
        <f>IF(T$2=$A775,Data!Q348,0)</f>
        <v>0</v>
      </c>
      <c r="U775" s="169">
        <f>IF(U$2=$A775,Data!R348,0)</f>
        <v>0</v>
      </c>
      <c r="V775" s="169">
        <f>IF(V$2=$A775,Data!S348,0)</f>
        <v>0</v>
      </c>
      <c r="W775" s="169">
        <f>IF(W$2=$A775,Data!T348,0)</f>
        <v>0</v>
      </c>
      <c r="X775" s="169">
        <f>IF(X$2=$A775,Data!U348,0)</f>
        <v>0</v>
      </c>
      <c r="Y775" s="169">
        <f>IF(Y$2=$A775,Data!V348,0)</f>
        <v>0</v>
      </c>
      <c r="Z775" s="169">
        <f>IF(Z$2=$A775,Data!W348,0)</f>
        <v>0</v>
      </c>
      <c r="AA775" s="169">
        <f>IF(AA$2=$A775,Data!X348,0)</f>
        <v>0</v>
      </c>
      <c r="AB775" s="169">
        <f>IF(AB$2=$A775,Data!Y348,0)</f>
        <v>0</v>
      </c>
      <c r="AC775" s="169">
        <f>IF(AC$2=$A775,Data!Z348,0)</f>
        <v>0</v>
      </c>
      <c r="AD775" s="170">
        <f>IF(AD$2=$A775,Data!AA348,0)</f>
        <v>0</v>
      </c>
      <c r="AE775" s="171">
        <f>IF(AE$2=$A775,Data!AB348,0)</f>
        <v>0</v>
      </c>
      <c r="AF775" s="170">
        <f>IF(AF$2=$A775,Data!AC348,0)</f>
        <v>0</v>
      </c>
      <c r="AG775" s="171">
        <f>IF(AG$2=$A775,Data!AD348,0)</f>
        <v>0</v>
      </c>
      <c r="AH775" s="170">
        <f>IF(AH$2=$A775,Data!AE348,0)</f>
        <v>0</v>
      </c>
      <c r="AI775" s="171">
        <f>IF(AI$2=$A775,Data!AF348,0)</f>
        <v>0</v>
      </c>
      <c r="AJ775" s="170">
        <f>IF(AJ$2=$A775,Data!AG348,0)</f>
        <v>0</v>
      </c>
      <c r="AK775" s="171">
        <f>IF(AK$2=$A775,Data!AH348,0)</f>
        <v>0</v>
      </c>
      <c r="AL775" s="170">
        <f>IF(AL$2=$A775,Data!AI348,0)</f>
        <v>0</v>
      </c>
      <c r="AM775" t="str">
        <f t="shared" si="24"/>
        <v>EA</v>
      </c>
      <c r="AN775" t="e">
        <f>+INDEX(Validation!$D$4:$D$250,MATCH(Merge!B775,Validation!$E$4:$E$250,0))</f>
        <v>#N/A</v>
      </c>
      <c r="AO775" s="172">
        <f t="shared" si="25"/>
        <v>0</v>
      </c>
    </row>
    <row r="776" spans="1:41" ht="15" x14ac:dyDescent="0.25">
      <c r="A776">
        <f>Inputs!$H$12</f>
        <v>2</v>
      </c>
      <c r="B776" t="str">
        <f>Inputs!$D$4</f>
        <v>Select Agency…</v>
      </c>
      <c r="C776" s="166" t="str">
        <f>Inputs!$I$6</f>
        <v>(insert code)</v>
      </c>
      <c r="D776" t="str">
        <f>IFERROR(INDEX(Inputs!$I$11:$I$19,MATCH(A776,Inputs!$H$11:$H$19)),"")</f>
        <v>(insert code)</v>
      </c>
      <c r="E776" t="s">
        <v>942</v>
      </c>
      <c r="F776" s="168">
        <f>IF(F$2=$A776,Data!C349,0)</f>
        <v>0</v>
      </c>
      <c r="G776" s="168">
        <f>IF(G$2=$A776,Data!D349,0)</f>
        <v>0</v>
      </c>
      <c r="H776" s="168">
        <f>IF(H$2=$A776,Data!E349,0)</f>
        <v>0</v>
      </c>
      <c r="I776" s="168">
        <f>IF(I$2=$A776,Data!F349,0)</f>
        <v>0</v>
      </c>
      <c r="J776" s="168">
        <f>IF(J$2=$A776,Data!G349,0)</f>
        <v>0</v>
      </c>
      <c r="K776" s="168">
        <f>IF(K$2=$A776,Data!H349,0)</f>
        <v>0</v>
      </c>
      <c r="L776" s="168">
        <f>IF(L$2=$A776,Data!I349,0)</f>
        <v>0</v>
      </c>
      <c r="M776" s="168">
        <f>IF(M$2=$A776,Data!J349,0)</f>
        <v>0</v>
      </c>
      <c r="N776" s="168">
        <f>IF(N$2=$A776,Data!K349,0)</f>
        <v>0</v>
      </c>
      <c r="O776" s="168">
        <f>IF(O$2=$A776,Data!L349,0)</f>
        <v>0</v>
      </c>
      <c r="P776" s="168">
        <f>IF(P$2=$A776,Data!M349,0)</f>
        <v>0</v>
      </c>
      <c r="Q776" s="168">
        <f>IF(Q$2=$A776,Data!N349,0)</f>
        <v>0</v>
      </c>
      <c r="R776" s="169">
        <f>IF(R$2=$A776,Data!O349,0)</f>
        <v>0</v>
      </c>
      <c r="S776" s="169">
        <f>IF(S$2=$A776,Data!P349,0)</f>
        <v>0</v>
      </c>
      <c r="T776" s="169">
        <f>IF(T$2=$A776,Data!Q349,0)</f>
        <v>0</v>
      </c>
      <c r="U776" s="169">
        <f>IF(U$2=$A776,Data!R349,0)</f>
        <v>0</v>
      </c>
      <c r="V776" s="169">
        <f>IF(V$2=$A776,Data!S349,0)</f>
        <v>0</v>
      </c>
      <c r="W776" s="169">
        <f>IF(W$2=$A776,Data!T349,0)</f>
        <v>0</v>
      </c>
      <c r="X776" s="169">
        <f>IF(X$2=$A776,Data!U349,0)</f>
        <v>0</v>
      </c>
      <c r="Y776" s="169">
        <f>IF(Y$2=$A776,Data!V349,0)</f>
        <v>0</v>
      </c>
      <c r="Z776" s="169">
        <f>IF(Z$2=$A776,Data!W349,0)</f>
        <v>0</v>
      </c>
      <c r="AA776" s="169">
        <f>IF(AA$2=$A776,Data!X349,0)</f>
        <v>0</v>
      </c>
      <c r="AB776" s="169">
        <f>IF(AB$2=$A776,Data!Y349,0)</f>
        <v>0</v>
      </c>
      <c r="AC776" s="169">
        <f>IF(AC$2=$A776,Data!Z349,0)</f>
        <v>0</v>
      </c>
      <c r="AD776" s="170">
        <f>IF(AD$2=$A776,Data!AA349,0)</f>
        <v>0</v>
      </c>
      <c r="AE776" s="171">
        <f>IF(AE$2=$A776,Data!AB349,0)</f>
        <v>0</v>
      </c>
      <c r="AF776" s="170">
        <f>IF(AF$2=$A776,Data!AC349,0)</f>
        <v>0</v>
      </c>
      <c r="AG776" s="171">
        <f>IF(AG$2=$A776,Data!AD349,0)</f>
        <v>0</v>
      </c>
      <c r="AH776" s="170">
        <f>IF(AH$2=$A776,Data!AE349,0)</f>
        <v>0</v>
      </c>
      <c r="AI776" s="171">
        <f>IF(AI$2=$A776,Data!AF349,0)</f>
        <v>0</v>
      </c>
      <c r="AJ776" s="170">
        <f>IF(AJ$2=$A776,Data!AG349,0)</f>
        <v>0</v>
      </c>
      <c r="AK776" s="171">
        <f>IF(AK$2=$A776,Data!AH349,0)</f>
        <v>0</v>
      </c>
      <c r="AL776" s="170">
        <f>IF(AL$2=$A776,Data!AI349,0)</f>
        <v>0</v>
      </c>
      <c r="AM776" t="str">
        <f t="shared" si="24"/>
        <v>EA</v>
      </c>
      <c r="AN776" t="e">
        <f>+INDEX(Validation!$D$4:$D$250,MATCH(Merge!B776,Validation!$E$4:$E$250,0))</f>
        <v>#N/A</v>
      </c>
      <c r="AO776" s="172">
        <f t="shared" si="25"/>
        <v>0</v>
      </c>
    </row>
    <row r="777" spans="1:41" ht="15" x14ac:dyDescent="0.25">
      <c r="A777">
        <f>Inputs!$H$12</f>
        <v>2</v>
      </c>
      <c r="B777" t="str">
        <f>Inputs!$D$4</f>
        <v>Select Agency…</v>
      </c>
      <c r="C777" s="166" t="str">
        <f>Inputs!$I$6</f>
        <v>(insert code)</v>
      </c>
      <c r="D777" t="str">
        <f>IFERROR(INDEX(Inputs!$I$11:$I$19,MATCH(A777,Inputs!$H$11:$H$19)),"")</f>
        <v>(insert code)</v>
      </c>
      <c r="E777" t="s">
        <v>942</v>
      </c>
      <c r="F777" s="168">
        <f>IF(F$2=$A777,Data!C350,0)</f>
        <v>0</v>
      </c>
      <c r="G777" s="168">
        <f>IF(G$2=$A777,Data!D350,0)</f>
        <v>0</v>
      </c>
      <c r="H777" s="168">
        <f>IF(H$2=$A777,Data!E350,0)</f>
        <v>0</v>
      </c>
      <c r="I777" s="168">
        <f>IF(I$2=$A777,Data!F350,0)</f>
        <v>0</v>
      </c>
      <c r="J777" s="168">
        <f>IF(J$2=$A777,Data!G350,0)</f>
        <v>0</v>
      </c>
      <c r="K777" s="168">
        <f>IF(K$2=$A777,Data!H350,0)</f>
        <v>0</v>
      </c>
      <c r="L777" s="168">
        <f>IF(L$2=$A777,Data!I350,0)</f>
        <v>0</v>
      </c>
      <c r="M777" s="168">
        <f>IF(M$2=$A777,Data!J350,0)</f>
        <v>0</v>
      </c>
      <c r="N777" s="168">
        <f>IF(N$2=$A777,Data!K350,0)</f>
        <v>0</v>
      </c>
      <c r="O777" s="168">
        <f>IF(O$2=$A777,Data!L350,0)</f>
        <v>0</v>
      </c>
      <c r="P777" s="168">
        <f>IF(P$2=$A777,Data!M350,0)</f>
        <v>0</v>
      </c>
      <c r="Q777" s="168">
        <f>IF(Q$2=$A777,Data!N350,0)</f>
        <v>0</v>
      </c>
      <c r="R777" s="169">
        <f>IF(R$2=$A777,Data!O350,0)</f>
        <v>0</v>
      </c>
      <c r="S777" s="169">
        <f>IF(S$2=$A777,Data!P350,0)</f>
        <v>0</v>
      </c>
      <c r="T777" s="169">
        <f>IF(T$2=$A777,Data!Q350,0)</f>
        <v>0</v>
      </c>
      <c r="U777" s="169">
        <f>IF(U$2=$A777,Data!R350,0)</f>
        <v>0</v>
      </c>
      <c r="V777" s="169">
        <f>IF(V$2=$A777,Data!S350,0)</f>
        <v>0</v>
      </c>
      <c r="W777" s="169">
        <f>IF(W$2=$A777,Data!T350,0)</f>
        <v>0</v>
      </c>
      <c r="X777" s="169">
        <f>IF(X$2=$A777,Data!U350,0)</f>
        <v>0</v>
      </c>
      <c r="Y777" s="169">
        <f>IF(Y$2=$A777,Data!V350,0)</f>
        <v>0</v>
      </c>
      <c r="Z777" s="169">
        <f>IF(Z$2=$A777,Data!W350,0)</f>
        <v>0</v>
      </c>
      <c r="AA777" s="169">
        <f>IF(AA$2=$A777,Data!X350,0)</f>
        <v>0</v>
      </c>
      <c r="AB777" s="169">
        <f>IF(AB$2=$A777,Data!Y350,0)</f>
        <v>0</v>
      </c>
      <c r="AC777" s="169">
        <f>IF(AC$2=$A777,Data!Z350,0)</f>
        <v>0</v>
      </c>
      <c r="AD777" s="170">
        <f>IF(AD$2=$A777,Data!AA350,0)</f>
        <v>0</v>
      </c>
      <c r="AE777" s="171">
        <f>IF(AE$2=$A777,Data!AB350,0)</f>
        <v>0</v>
      </c>
      <c r="AF777" s="170">
        <f>IF(AF$2=$A777,Data!AC350,0)</f>
        <v>0</v>
      </c>
      <c r="AG777" s="171">
        <f>IF(AG$2=$A777,Data!AD350,0)</f>
        <v>0</v>
      </c>
      <c r="AH777" s="170">
        <f>IF(AH$2=$A777,Data!AE350,0)</f>
        <v>0</v>
      </c>
      <c r="AI777" s="171">
        <f>IF(AI$2=$A777,Data!AF350,0)</f>
        <v>0</v>
      </c>
      <c r="AJ777" s="170">
        <f>IF(AJ$2=$A777,Data!AG350,0)</f>
        <v>0</v>
      </c>
      <c r="AK777" s="171">
        <f>IF(AK$2=$A777,Data!AH350,0)</f>
        <v>0</v>
      </c>
      <c r="AL777" s="170">
        <f>IF(AL$2=$A777,Data!AI350,0)</f>
        <v>0</v>
      </c>
      <c r="AM777" t="str">
        <f t="shared" si="24"/>
        <v>EA</v>
      </c>
      <c r="AN777" t="e">
        <f>+INDEX(Validation!$D$4:$D$250,MATCH(Merge!B777,Validation!$E$4:$E$250,0))</f>
        <v>#N/A</v>
      </c>
      <c r="AO777" s="172">
        <f t="shared" si="25"/>
        <v>0</v>
      </c>
    </row>
    <row r="778" spans="1:41" ht="15" x14ac:dyDescent="0.25">
      <c r="A778">
        <f>Inputs!$H$12</f>
        <v>2</v>
      </c>
      <c r="B778" t="str">
        <f>Inputs!$D$4</f>
        <v>Select Agency…</v>
      </c>
      <c r="C778" s="166" t="str">
        <f>Inputs!$I$6</f>
        <v>(insert code)</v>
      </c>
      <c r="D778" t="str">
        <f>IFERROR(INDEX(Inputs!$I$11:$I$19,MATCH(A778,Inputs!$H$11:$H$19)),"")</f>
        <v>(insert code)</v>
      </c>
      <c r="E778" t="s">
        <v>942</v>
      </c>
      <c r="F778" s="168">
        <f>IF(F$2=$A778,Data!C351,0)</f>
        <v>0</v>
      </c>
      <c r="G778" s="168">
        <f>IF(G$2=$A778,Data!D351,0)</f>
        <v>0</v>
      </c>
      <c r="H778" s="168">
        <f>IF(H$2=$A778,Data!E351,0)</f>
        <v>0</v>
      </c>
      <c r="I778" s="168">
        <f>IF(I$2=$A778,Data!F351,0)</f>
        <v>0</v>
      </c>
      <c r="J778" s="168">
        <f>IF(J$2=$A778,Data!G351,0)</f>
        <v>0</v>
      </c>
      <c r="K778" s="168">
        <f>IF(K$2=$A778,Data!H351,0)</f>
        <v>0</v>
      </c>
      <c r="L778" s="168">
        <f>IF(L$2=$A778,Data!I351,0)</f>
        <v>0</v>
      </c>
      <c r="M778" s="168">
        <f>IF(M$2=$A778,Data!J351,0)</f>
        <v>0</v>
      </c>
      <c r="N778" s="168">
        <f>IF(N$2=$A778,Data!K351,0)</f>
        <v>0</v>
      </c>
      <c r="O778" s="168">
        <f>IF(O$2=$A778,Data!L351,0)</f>
        <v>0</v>
      </c>
      <c r="P778" s="168">
        <f>IF(P$2=$A778,Data!M351,0)</f>
        <v>0</v>
      </c>
      <c r="Q778" s="168">
        <f>IF(Q$2=$A778,Data!N351,0)</f>
        <v>0</v>
      </c>
      <c r="R778" s="169">
        <f>IF(R$2=$A778,Data!O351,0)</f>
        <v>0</v>
      </c>
      <c r="S778" s="169">
        <f>IF(S$2=$A778,Data!P351,0)</f>
        <v>0</v>
      </c>
      <c r="T778" s="169">
        <f>IF(T$2=$A778,Data!Q351,0)</f>
        <v>0</v>
      </c>
      <c r="U778" s="169">
        <f>IF(U$2=$A778,Data!R351,0)</f>
        <v>0</v>
      </c>
      <c r="V778" s="169">
        <f>IF(V$2=$A778,Data!S351,0)</f>
        <v>0</v>
      </c>
      <c r="W778" s="169">
        <f>IF(W$2=$A778,Data!T351,0)</f>
        <v>0</v>
      </c>
      <c r="X778" s="169">
        <f>IF(X$2=$A778,Data!U351,0)</f>
        <v>0</v>
      </c>
      <c r="Y778" s="169">
        <f>IF(Y$2=$A778,Data!V351,0)</f>
        <v>0</v>
      </c>
      <c r="Z778" s="169">
        <f>IF(Z$2=$A778,Data!W351,0)</f>
        <v>0</v>
      </c>
      <c r="AA778" s="169">
        <f>IF(AA$2=$A778,Data!X351,0)</f>
        <v>0</v>
      </c>
      <c r="AB778" s="169">
        <f>IF(AB$2=$A778,Data!Y351,0)</f>
        <v>0</v>
      </c>
      <c r="AC778" s="169">
        <f>IF(AC$2=$A778,Data!Z351,0)</f>
        <v>0</v>
      </c>
      <c r="AD778" s="170">
        <f>IF(AD$2=$A778,Data!AA351,0)</f>
        <v>0</v>
      </c>
      <c r="AE778" s="171">
        <f>IF(AE$2=$A778,Data!AB351,0)</f>
        <v>0</v>
      </c>
      <c r="AF778" s="170">
        <f>IF(AF$2=$A778,Data!AC351,0)</f>
        <v>0</v>
      </c>
      <c r="AG778" s="171">
        <f>IF(AG$2=$A778,Data!AD351,0)</f>
        <v>0</v>
      </c>
      <c r="AH778" s="170">
        <f>IF(AH$2=$A778,Data!AE351,0)</f>
        <v>0</v>
      </c>
      <c r="AI778" s="171">
        <f>IF(AI$2=$A778,Data!AF351,0)</f>
        <v>0</v>
      </c>
      <c r="AJ778" s="170">
        <f>IF(AJ$2=$A778,Data!AG351,0)</f>
        <v>0</v>
      </c>
      <c r="AK778" s="171">
        <f>IF(AK$2=$A778,Data!AH351,0)</f>
        <v>0</v>
      </c>
      <c r="AL778" s="170">
        <f>IF(AL$2=$A778,Data!AI351,0)</f>
        <v>0</v>
      </c>
      <c r="AM778" t="str">
        <f t="shared" si="24"/>
        <v>EA</v>
      </c>
      <c r="AN778" t="e">
        <f>+INDEX(Validation!$D$4:$D$250,MATCH(Merge!B778,Validation!$E$4:$E$250,0))</f>
        <v>#N/A</v>
      </c>
      <c r="AO778" s="172">
        <f t="shared" si="25"/>
        <v>0</v>
      </c>
    </row>
    <row r="779" spans="1:41" ht="15" x14ac:dyDescent="0.25">
      <c r="A779">
        <f>Inputs!$H$12</f>
        <v>2</v>
      </c>
      <c r="B779" t="str">
        <f>Inputs!$D$4</f>
        <v>Select Agency…</v>
      </c>
      <c r="C779" s="166" t="str">
        <f>Inputs!$I$6</f>
        <v>(insert code)</v>
      </c>
      <c r="D779" t="str">
        <f>IFERROR(INDEX(Inputs!$I$11:$I$19,MATCH(A779,Inputs!$H$11:$H$19)),"")</f>
        <v>(insert code)</v>
      </c>
      <c r="E779" t="s">
        <v>942</v>
      </c>
      <c r="F779" s="168">
        <f>IF(F$2=$A779,Data!C352,0)</f>
        <v>0</v>
      </c>
      <c r="G779" s="168">
        <f>IF(G$2=$A779,Data!D352,0)</f>
        <v>0</v>
      </c>
      <c r="H779" s="168">
        <f>IF(H$2=$A779,Data!E352,0)</f>
        <v>0</v>
      </c>
      <c r="I779" s="168">
        <f>IF(I$2=$A779,Data!F352,0)</f>
        <v>0</v>
      </c>
      <c r="J779" s="168">
        <f>IF(J$2=$A779,Data!G352,0)</f>
        <v>0</v>
      </c>
      <c r="K779" s="168">
        <f>IF(K$2=$A779,Data!H352,0)</f>
        <v>0</v>
      </c>
      <c r="L779" s="168">
        <f>IF(L$2=$A779,Data!I352,0)</f>
        <v>0</v>
      </c>
      <c r="M779" s="168">
        <f>IF(M$2=$A779,Data!J352,0)</f>
        <v>0</v>
      </c>
      <c r="N779" s="168">
        <f>IF(N$2=$A779,Data!K352,0)</f>
        <v>0</v>
      </c>
      <c r="O779" s="168">
        <f>IF(O$2=$A779,Data!L352,0)</f>
        <v>0</v>
      </c>
      <c r="P779" s="168">
        <f>IF(P$2=$A779,Data!M352,0)</f>
        <v>0</v>
      </c>
      <c r="Q779" s="168">
        <f>IF(Q$2=$A779,Data!N352,0)</f>
        <v>0</v>
      </c>
      <c r="R779" s="169">
        <f>IF(R$2=$A779,Data!O352,0)</f>
        <v>0</v>
      </c>
      <c r="S779" s="169">
        <f>IF(S$2=$A779,Data!P352,0)</f>
        <v>0</v>
      </c>
      <c r="T779" s="169">
        <f>IF(T$2=$A779,Data!Q352,0)</f>
        <v>0</v>
      </c>
      <c r="U779" s="169">
        <f>IF(U$2=$A779,Data!R352,0)</f>
        <v>0</v>
      </c>
      <c r="V779" s="169">
        <f>IF(V$2=$A779,Data!S352,0)</f>
        <v>0</v>
      </c>
      <c r="W779" s="169">
        <f>IF(W$2=$A779,Data!T352,0)</f>
        <v>0</v>
      </c>
      <c r="X779" s="169">
        <f>IF(X$2=$A779,Data!U352,0)</f>
        <v>0</v>
      </c>
      <c r="Y779" s="169">
        <f>IF(Y$2=$A779,Data!V352,0)</f>
        <v>0</v>
      </c>
      <c r="Z779" s="169">
        <f>IF(Z$2=$A779,Data!W352,0)</f>
        <v>0</v>
      </c>
      <c r="AA779" s="169">
        <f>IF(AA$2=$A779,Data!X352,0)</f>
        <v>0</v>
      </c>
      <c r="AB779" s="169">
        <f>IF(AB$2=$A779,Data!Y352,0)</f>
        <v>0</v>
      </c>
      <c r="AC779" s="169">
        <f>IF(AC$2=$A779,Data!Z352,0)</f>
        <v>0</v>
      </c>
      <c r="AD779" s="170">
        <f>IF(AD$2=$A779,Data!AA352,0)</f>
        <v>0</v>
      </c>
      <c r="AE779" s="171">
        <f>IF(AE$2=$A779,Data!AB352,0)</f>
        <v>0</v>
      </c>
      <c r="AF779" s="170">
        <f>IF(AF$2=$A779,Data!AC352,0)</f>
        <v>0</v>
      </c>
      <c r="AG779" s="171">
        <f>IF(AG$2=$A779,Data!AD352,0)</f>
        <v>0</v>
      </c>
      <c r="AH779" s="170">
        <f>IF(AH$2=$A779,Data!AE352,0)</f>
        <v>0</v>
      </c>
      <c r="AI779" s="171">
        <f>IF(AI$2=$A779,Data!AF352,0)</f>
        <v>0</v>
      </c>
      <c r="AJ779" s="170">
        <f>IF(AJ$2=$A779,Data!AG352,0)</f>
        <v>0</v>
      </c>
      <c r="AK779" s="171">
        <f>IF(AK$2=$A779,Data!AH352,0)</f>
        <v>0</v>
      </c>
      <c r="AL779" s="170">
        <f>IF(AL$2=$A779,Data!AI352,0)</f>
        <v>0</v>
      </c>
      <c r="AM779" t="str">
        <f t="shared" si="24"/>
        <v>EA</v>
      </c>
      <c r="AN779" t="e">
        <f>+INDEX(Validation!$D$4:$D$250,MATCH(Merge!B779,Validation!$E$4:$E$250,0))</f>
        <v>#N/A</v>
      </c>
      <c r="AO779" s="172">
        <f t="shared" si="25"/>
        <v>0</v>
      </c>
    </row>
    <row r="780" spans="1:41" ht="15" x14ac:dyDescent="0.25">
      <c r="A780">
        <f>Inputs!$H$12</f>
        <v>2</v>
      </c>
      <c r="B780" t="str">
        <f>Inputs!$D$4</f>
        <v>Select Agency…</v>
      </c>
      <c r="C780" s="166" t="str">
        <f>Inputs!$I$6</f>
        <v>(insert code)</v>
      </c>
      <c r="D780" t="str">
        <f>IFERROR(INDEX(Inputs!$I$11:$I$19,MATCH(A780,Inputs!$H$11:$H$19)),"")</f>
        <v>(insert code)</v>
      </c>
      <c r="E780" t="s">
        <v>942</v>
      </c>
      <c r="F780" s="168">
        <f>IF(F$2=$A780,Data!C353,0)</f>
        <v>0</v>
      </c>
      <c r="G780" s="168">
        <f>IF(G$2=$A780,Data!D353,0)</f>
        <v>0</v>
      </c>
      <c r="H780" s="168">
        <f>IF(H$2=$A780,Data!E353,0)</f>
        <v>0</v>
      </c>
      <c r="I780" s="168">
        <f>IF(I$2=$A780,Data!F353,0)</f>
        <v>0</v>
      </c>
      <c r="J780" s="168">
        <f>IF(J$2=$A780,Data!G353,0)</f>
        <v>0</v>
      </c>
      <c r="K780" s="168">
        <f>IF(K$2=$A780,Data!H353,0)</f>
        <v>0</v>
      </c>
      <c r="L780" s="168">
        <f>IF(L$2=$A780,Data!I353,0)</f>
        <v>0</v>
      </c>
      <c r="M780" s="168">
        <f>IF(M$2=$A780,Data!J353,0)</f>
        <v>0</v>
      </c>
      <c r="N780" s="168">
        <f>IF(N$2=$A780,Data!K353,0)</f>
        <v>0</v>
      </c>
      <c r="O780" s="168">
        <f>IF(O$2=$A780,Data!L353,0)</f>
        <v>0</v>
      </c>
      <c r="P780" s="168">
        <f>IF(P$2=$A780,Data!M353,0)</f>
        <v>0</v>
      </c>
      <c r="Q780" s="168">
        <f>IF(Q$2=$A780,Data!N353,0)</f>
        <v>0</v>
      </c>
      <c r="R780" s="169">
        <f>IF(R$2=$A780,Data!O353,0)</f>
        <v>0</v>
      </c>
      <c r="S780" s="169">
        <f>IF(S$2=$A780,Data!P353,0)</f>
        <v>0</v>
      </c>
      <c r="T780" s="169">
        <f>IF(T$2=$A780,Data!Q353,0)</f>
        <v>0</v>
      </c>
      <c r="U780" s="169">
        <f>IF(U$2=$A780,Data!R353,0)</f>
        <v>0</v>
      </c>
      <c r="V780" s="169">
        <f>IF(V$2=$A780,Data!S353,0)</f>
        <v>0</v>
      </c>
      <c r="W780" s="169">
        <f>IF(W$2=$A780,Data!T353,0)</f>
        <v>0</v>
      </c>
      <c r="X780" s="169">
        <f>IF(X$2=$A780,Data!U353,0)</f>
        <v>0</v>
      </c>
      <c r="Y780" s="169">
        <f>IF(Y$2=$A780,Data!V353,0)</f>
        <v>0</v>
      </c>
      <c r="Z780" s="169">
        <f>IF(Z$2=$A780,Data!W353,0)</f>
        <v>0</v>
      </c>
      <c r="AA780" s="169">
        <f>IF(AA$2=$A780,Data!X353,0)</f>
        <v>0</v>
      </c>
      <c r="AB780" s="169">
        <f>IF(AB$2=$A780,Data!Y353,0)</f>
        <v>0</v>
      </c>
      <c r="AC780" s="169">
        <f>IF(AC$2=$A780,Data!Z353,0)</f>
        <v>0</v>
      </c>
      <c r="AD780" s="170">
        <f>IF(AD$2=$A780,Data!AA353,0)</f>
        <v>0</v>
      </c>
      <c r="AE780" s="171">
        <f>IF(AE$2=$A780,Data!AB353,0)</f>
        <v>0</v>
      </c>
      <c r="AF780" s="170">
        <f>IF(AF$2=$A780,Data!AC353,0)</f>
        <v>0</v>
      </c>
      <c r="AG780" s="171">
        <f>IF(AG$2=$A780,Data!AD353,0)</f>
        <v>0</v>
      </c>
      <c r="AH780" s="170">
        <f>IF(AH$2=$A780,Data!AE353,0)</f>
        <v>0</v>
      </c>
      <c r="AI780" s="171">
        <f>IF(AI$2=$A780,Data!AF353,0)</f>
        <v>0</v>
      </c>
      <c r="AJ780" s="170">
        <f>IF(AJ$2=$A780,Data!AG353,0)</f>
        <v>0</v>
      </c>
      <c r="AK780" s="171">
        <f>IF(AK$2=$A780,Data!AH353,0)</f>
        <v>0</v>
      </c>
      <c r="AL780" s="170">
        <f>IF(AL$2=$A780,Data!AI353,0)</f>
        <v>0</v>
      </c>
      <c r="AM780" t="str">
        <f t="shared" si="24"/>
        <v>EA</v>
      </c>
      <c r="AN780" t="e">
        <f>+INDEX(Validation!$D$4:$D$250,MATCH(Merge!B780,Validation!$E$4:$E$250,0))</f>
        <v>#N/A</v>
      </c>
      <c r="AO780" s="172">
        <f t="shared" si="25"/>
        <v>0</v>
      </c>
    </row>
    <row r="781" spans="1:41" ht="15" x14ac:dyDescent="0.25">
      <c r="A781">
        <f>Inputs!$H$12</f>
        <v>2</v>
      </c>
      <c r="B781" t="str">
        <f>Inputs!$D$4</f>
        <v>Select Agency…</v>
      </c>
      <c r="C781" s="166" t="str">
        <f>Inputs!$I$6</f>
        <v>(insert code)</v>
      </c>
      <c r="D781" t="str">
        <f>IFERROR(INDEX(Inputs!$I$11:$I$19,MATCH(A781,Inputs!$H$11:$H$19)),"")</f>
        <v>(insert code)</v>
      </c>
      <c r="E781" t="s">
        <v>942</v>
      </c>
      <c r="F781" s="168">
        <f>IF(F$2=$A781,Data!C354,0)</f>
        <v>0</v>
      </c>
      <c r="G781" s="168">
        <f>IF(G$2=$A781,Data!D354,0)</f>
        <v>0</v>
      </c>
      <c r="H781" s="168">
        <f>IF(H$2=$A781,Data!E354,0)</f>
        <v>0</v>
      </c>
      <c r="I781" s="168">
        <f>IF(I$2=$A781,Data!F354,0)</f>
        <v>0</v>
      </c>
      <c r="J781" s="168">
        <f>IF(J$2=$A781,Data!G354,0)</f>
        <v>0</v>
      </c>
      <c r="K781" s="168">
        <f>IF(K$2=$A781,Data!H354,0)</f>
        <v>0</v>
      </c>
      <c r="L781" s="168">
        <f>IF(L$2=$A781,Data!I354,0)</f>
        <v>0</v>
      </c>
      <c r="M781" s="168">
        <f>IF(M$2=$A781,Data!J354,0)</f>
        <v>0</v>
      </c>
      <c r="N781" s="168">
        <f>IF(N$2=$A781,Data!K354,0)</f>
        <v>0</v>
      </c>
      <c r="O781" s="168">
        <f>IF(O$2=$A781,Data!L354,0)</f>
        <v>0</v>
      </c>
      <c r="P781" s="168">
        <f>IF(P$2=$A781,Data!M354,0)</f>
        <v>0</v>
      </c>
      <c r="Q781" s="168">
        <f>IF(Q$2=$A781,Data!N354,0)</f>
        <v>0</v>
      </c>
      <c r="R781" s="169">
        <f>IF(R$2=$A781,Data!O354,0)</f>
        <v>0</v>
      </c>
      <c r="S781" s="169">
        <f>IF(S$2=$A781,Data!P354,0)</f>
        <v>0</v>
      </c>
      <c r="T781" s="169">
        <f>IF(T$2=$A781,Data!Q354,0)</f>
        <v>0</v>
      </c>
      <c r="U781" s="169">
        <f>IF(U$2=$A781,Data!R354,0)</f>
        <v>0</v>
      </c>
      <c r="V781" s="169">
        <f>IF(V$2=$A781,Data!S354,0)</f>
        <v>0</v>
      </c>
      <c r="W781" s="169">
        <f>IF(W$2=$A781,Data!T354,0)</f>
        <v>0</v>
      </c>
      <c r="X781" s="169">
        <f>IF(X$2=$A781,Data!U354,0)</f>
        <v>0</v>
      </c>
      <c r="Y781" s="169">
        <f>IF(Y$2=$A781,Data!V354,0)</f>
        <v>0</v>
      </c>
      <c r="Z781" s="169">
        <f>IF(Z$2=$A781,Data!W354,0)</f>
        <v>0</v>
      </c>
      <c r="AA781" s="169">
        <f>IF(AA$2=$A781,Data!X354,0)</f>
        <v>0</v>
      </c>
      <c r="AB781" s="169">
        <f>IF(AB$2=$A781,Data!Y354,0)</f>
        <v>0</v>
      </c>
      <c r="AC781" s="169">
        <f>IF(AC$2=$A781,Data!Z354,0)</f>
        <v>0</v>
      </c>
      <c r="AD781" s="170">
        <f>IF(AD$2=$A781,Data!AA354,0)</f>
        <v>0</v>
      </c>
      <c r="AE781" s="171">
        <f>IF(AE$2=$A781,Data!AB354,0)</f>
        <v>0</v>
      </c>
      <c r="AF781" s="170">
        <f>IF(AF$2=$A781,Data!AC354,0)</f>
        <v>0</v>
      </c>
      <c r="AG781" s="171">
        <f>IF(AG$2=$A781,Data!AD354,0)</f>
        <v>0</v>
      </c>
      <c r="AH781" s="170">
        <f>IF(AH$2=$A781,Data!AE354,0)</f>
        <v>0</v>
      </c>
      <c r="AI781" s="171">
        <f>IF(AI$2=$A781,Data!AF354,0)</f>
        <v>0</v>
      </c>
      <c r="AJ781" s="170">
        <f>IF(AJ$2=$A781,Data!AG354,0)</f>
        <v>0</v>
      </c>
      <c r="AK781" s="171">
        <f>IF(AK$2=$A781,Data!AH354,0)</f>
        <v>0</v>
      </c>
      <c r="AL781" s="170">
        <f>IF(AL$2=$A781,Data!AI354,0)</f>
        <v>0</v>
      </c>
      <c r="AM781" t="str">
        <f t="shared" si="24"/>
        <v>EA</v>
      </c>
      <c r="AN781" t="e">
        <f>+INDEX(Validation!$D$4:$D$250,MATCH(Merge!B781,Validation!$E$4:$E$250,0))</f>
        <v>#N/A</v>
      </c>
      <c r="AO781" s="172">
        <f t="shared" si="25"/>
        <v>0</v>
      </c>
    </row>
    <row r="782" spans="1:41" ht="15" x14ac:dyDescent="0.25">
      <c r="A782">
        <f>Inputs!$H$12</f>
        <v>2</v>
      </c>
      <c r="B782" t="str">
        <f>Inputs!$D$4</f>
        <v>Select Agency…</v>
      </c>
      <c r="C782" s="166" t="str">
        <f>Inputs!$I$6</f>
        <v>(insert code)</v>
      </c>
      <c r="D782" t="str">
        <f>IFERROR(INDEX(Inputs!$I$11:$I$19,MATCH(A782,Inputs!$H$11:$H$19)),"")</f>
        <v>(insert code)</v>
      </c>
      <c r="E782" t="s">
        <v>942</v>
      </c>
      <c r="F782" s="168">
        <f>IF(F$2=$A782,Data!C355,0)</f>
        <v>0</v>
      </c>
      <c r="G782" s="168">
        <f>IF(G$2=$A782,Data!D355,0)</f>
        <v>0</v>
      </c>
      <c r="H782" s="168">
        <f>IF(H$2=$A782,Data!E355,0)</f>
        <v>0</v>
      </c>
      <c r="I782" s="168">
        <f>IF(I$2=$A782,Data!F355,0)</f>
        <v>0</v>
      </c>
      <c r="J782" s="168">
        <f>IF(J$2=$A782,Data!G355,0)</f>
        <v>0</v>
      </c>
      <c r="K782" s="168">
        <f>IF(K$2=$A782,Data!H355,0)</f>
        <v>0</v>
      </c>
      <c r="L782" s="168">
        <f>IF(L$2=$A782,Data!I355,0)</f>
        <v>0</v>
      </c>
      <c r="M782" s="168">
        <f>IF(M$2=$A782,Data!J355,0)</f>
        <v>0</v>
      </c>
      <c r="N782" s="168">
        <f>IF(N$2=$A782,Data!K355,0)</f>
        <v>0</v>
      </c>
      <c r="O782" s="168">
        <f>IF(O$2=$A782,Data!L355,0)</f>
        <v>0</v>
      </c>
      <c r="P782" s="168">
        <f>IF(P$2=$A782,Data!M355,0)</f>
        <v>0</v>
      </c>
      <c r="Q782" s="168">
        <f>IF(Q$2=$A782,Data!N355,0)</f>
        <v>0</v>
      </c>
      <c r="R782" s="169">
        <f>IF(R$2=$A782,Data!O355,0)</f>
        <v>0</v>
      </c>
      <c r="S782" s="169">
        <f>IF(S$2=$A782,Data!P355,0)</f>
        <v>0</v>
      </c>
      <c r="T782" s="169">
        <f>IF(T$2=$A782,Data!Q355,0)</f>
        <v>0</v>
      </c>
      <c r="U782" s="169">
        <f>IF(U$2=$A782,Data!R355,0)</f>
        <v>0</v>
      </c>
      <c r="V782" s="169">
        <f>IF(V$2=$A782,Data!S355,0)</f>
        <v>0</v>
      </c>
      <c r="W782" s="169">
        <f>IF(W$2=$A782,Data!T355,0)</f>
        <v>0</v>
      </c>
      <c r="X782" s="169">
        <f>IF(X$2=$A782,Data!U355,0)</f>
        <v>0</v>
      </c>
      <c r="Y782" s="169">
        <f>IF(Y$2=$A782,Data!V355,0)</f>
        <v>0</v>
      </c>
      <c r="Z782" s="169">
        <f>IF(Z$2=$A782,Data!W355,0)</f>
        <v>0</v>
      </c>
      <c r="AA782" s="169">
        <f>IF(AA$2=$A782,Data!X355,0)</f>
        <v>0</v>
      </c>
      <c r="AB782" s="169">
        <f>IF(AB$2=$A782,Data!Y355,0)</f>
        <v>0</v>
      </c>
      <c r="AC782" s="169">
        <f>IF(AC$2=$A782,Data!Z355,0)</f>
        <v>0</v>
      </c>
      <c r="AD782" s="170">
        <f>IF(AD$2=$A782,Data!AA355,0)</f>
        <v>0</v>
      </c>
      <c r="AE782" s="171">
        <f>IF(AE$2=$A782,Data!AB355,0)</f>
        <v>0</v>
      </c>
      <c r="AF782" s="170">
        <f>IF(AF$2=$A782,Data!AC355,0)</f>
        <v>0</v>
      </c>
      <c r="AG782" s="171">
        <f>IF(AG$2=$A782,Data!AD355,0)</f>
        <v>0</v>
      </c>
      <c r="AH782" s="170">
        <f>IF(AH$2=$A782,Data!AE355,0)</f>
        <v>0</v>
      </c>
      <c r="AI782" s="171">
        <f>IF(AI$2=$A782,Data!AF355,0)</f>
        <v>0</v>
      </c>
      <c r="AJ782" s="170">
        <f>IF(AJ$2=$A782,Data!AG355,0)</f>
        <v>0</v>
      </c>
      <c r="AK782" s="171">
        <f>IF(AK$2=$A782,Data!AH355,0)</f>
        <v>0</v>
      </c>
      <c r="AL782" s="170">
        <f>IF(AL$2=$A782,Data!AI355,0)</f>
        <v>0</v>
      </c>
      <c r="AM782" t="str">
        <f t="shared" si="24"/>
        <v>EA</v>
      </c>
      <c r="AN782" t="e">
        <f>+INDEX(Validation!$D$4:$D$250,MATCH(Merge!B782,Validation!$E$4:$E$250,0))</f>
        <v>#N/A</v>
      </c>
      <c r="AO782" s="172">
        <f t="shared" si="25"/>
        <v>0</v>
      </c>
    </row>
    <row r="783" spans="1:41" ht="15" x14ac:dyDescent="0.25">
      <c r="A783">
        <f>Inputs!$H$12</f>
        <v>2</v>
      </c>
      <c r="B783" t="str">
        <f>Inputs!$D$4</f>
        <v>Select Agency…</v>
      </c>
      <c r="C783" s="166" t="str">
        <f>Inputs!$I$6</f>
        <v>(insert code)</v>
      </c>
      <c r="D783" t="str">
        <f>IFERROR(INDEX(Inputs!$I$11:$I$19,MATCH(A783,Inputs!$H$11:$H$19)),"")</f>
        <v>(insert code)</v>
      </c>
      <c r="E783" t="s">
        <v>942</v>
      </c>
      <c r="F783" s="168">
        <f>IF(F$2=$A783,Data!C356,0)</f>
        <v>0</v>
      </c>
      <c r="G783" s="168">
        <f>IF(G$2=$A783,Data!D356,0)</f>
        <v>0</v>
      </c>
      <c r="H783" s="168">
        <f>IF(H$2=$A783,Data!E356,0)</f>
        <v>0</v>
      </c>
      <c r="I783" s="168">
        <f>IF(I$2=$A783,Data!F356,0)</f>
        <v>0</v>
      </c>
      <c r="J783" s="168">
        <f>IF(J$2=$A783,Data!G356,0)</f>
        <v>0</v>
      </c>
      <c r="K783" s="168">
        <f>IF(K$2=$A783,Data!H356,0)</f>
        <v>0</v>
      </c>
      <c r="L783" s="168">
        <f>IF(L$2=$A783,Data!I356,0)</f>
        <v>0</v>
      </c>
      <c r="M783" s="168">
        <f>IF(M$2=$A783,Data!J356,0)</f>
        <v>0</v>
      </c>
      <c r="N783" s="168">
        <f>IF(N$2=$A783,Data!K356,0)</f>
        <v>0</v>
      </c>
      <c r="O783" s="168">
        <f>IF(O$2=$A783,Data!L356,0)</f>
        <v>0</v>
      </c>
      <c r="P783" s="168">
        <f>IF(P$2=$A783,Data!M356,0)</f>
        <v>0</v>
      </c>
      <c r="Q783" s="168">
        <f>IF(Q$2=$A783,Data!N356,0)</f>
        <v>0</v>
      </c>
      <c r="R783" s="169">
        <f>IF(R$2=$A783,Data!O356,0)</f>
        <v>0</v>
      </c>
      <c r="S783" s="169">
        <f>IF(S$2=$A783,Data!P356,0)</f>
        <v>0</v>
      </c>
      <c r="T783" s="169">
        <f>IF(T$2=$A783,Data!Q356,0)</f>
        <v>0</v>
      </c>
      <c r="U783" s="169">
        <f>IF(U$2=$A783,Data!R356,0)</f>
        <v>0</v>
      </c>
      <c r="V783" s="169">
        <f>IF(V$2=$A783,Data!S356,0)</f>
        <v>0</v>
      </c>
      <c r="W783" s="169">
        <f>IF(W$2=$A783,Data!T356,0)</f>
        <v>0</v>
      </c>
      <c r="X783" s="169">
        <f>IF(X$2=$A783,Data!U356,0)</f>
        <v>0</v>
      </c>
      <c r="Y783" s="169">
        <f>IF(Y$2=$A783,Data!V356,0)</f>
        <v>0</v>
      </c>
      <c r="Z783" s="169">
        <f>IF(Z$2=$A783,Data!W356,0)</f>
        <v>0</v>
      </c>
      <c r="AA783" s="169">
        <f>IF(AA$2=$A783,Data!X356,0)</f>
        <v>0</v>
      </c>
      <c r="AB783" s="169">
        <f>IF(AB$2=$A783,Data!Y356,0)</f>
        <v>0</v>
      </c>
      <c r="AC783" s="169">
        <f>IF(AC$2=$A783,Data!Z356,0)</f>
        <v>0</v>
      </c>
      <c r="AD783" s="170">
        <f>IF(AD$2=$A783,Data!AA356,0)</f>
        <v>0</v>
      </c>
      <c r="AE783" s="171">
        <f>IF(AE$2=$A783,Data!AB356,0)</f>
        <v>0</v>
      </c>
      <c r="AF783" s="170">
        <f>IF(AF$2=$A783,Data!AC356,0)</f>
        <v>0</v>
      </c>
      <c r="AG783" s="171">
        <f>IF(AG$2=$A783,Data!AD356,0)</f>
        <v>0</v>
      </c>
      <c r="AH783" s="170">
        <f>IF(AH$2=$A783,Data!AE356,0)</f>
        <v>0</v>
      </c>
      <c r="AI783" s="171">
        <f>IF(AI$2=$A783,Data!AF356,0)</f>
        <v>0</v>
      </c>
      <c r="AJ783" s="170">
        <f>IF(AJ$2=$A783,Data!AG356,0)</f>
        <v>0</v>
      </c>
      <c r="AK783" s="171">
        <f>IF(AK$2=$A783,Data!AH356,0)</f>
        <v>0</v>
      </c>
      <c r="AL783" s="170">
        <f>IF(AL$2=$A783,Data!AI356,0)</f>
        <v>0</v>
      </c>
      <c r="AM783" t="str">
        <f t="shared" si="24"/>
        <v>EA</v>
      </c>
      <c r="AN783" t="e">
        <f>+INDEX(Validation!$D$4:$D$250,MATCH(Merge!B783,Validation!$E$4:$E$250,0))</f>
        <v>#N/A</v>
      </c>
      <c r="AO783" s="172">
        <f t="shared" si="25"/>
        <v>0</v>
      </c>
    </row>
    <row r="784" spans="1:41" ht="15" x14ac:dyDescent="0.25">
      <c r="A784">
        <f>Inputs!$H$12</f>
        <v>2</v>
      </c>
      <c r="B784" t="str">
        <f>Inputs!$D$4</f>
        <v>Select Agency…</v>
      </c>
      <c r="C784" s="166" t="str">
        <f>Inputs!$I$6</f>
        <v>(insert code)</v>
      </c>
      <c r="D784" t="str">
        <f>IFERROR(INDEX(Inputs!$I$11:$I$19,MATCH(A784,Inputs!$H$11:$H$19)),"")</f>
        <v>(insert code)</v>
      </c>
      <c r="E784" t="s">
        <v>942</v>
      </c>
      <c r="F784" s="168">
        <f>IF(F$2=$A784,Data!C357,0)</f>
        <v>0</v>
      </c>
      <c r="G784" s="168">
        <f>IF(G$2=$A784,Data!D357,0)</f>
        <v>0</v>
      </c>
      <c r="H784" s="168">
        <f>IF(H$2=$A784,Data!E357,0)</f>
        <v>0</v>
      </c>
      <c r="I784" s="168">
        <f>IF(I$2=$A784,Data!F357,0)</f>
        <v>0</v>
      </c>
      <c r="J784" s="168">
        <f>IF(J$2=$A784,Data!G357,0)</f>
        <v>0</v>
      </c>
      <c r="K784" s="168">
        <f>IF(K$2=$A784,Data!H357,0)</f>
        <v>0</v>
      </c>
      <c r="L784" s="168">
        <f>IF(L$2=$A784,Data!I357,0)</f>
        <v>0</v>
      </c>
      <c r="M784" s="168">
        <f>IF(M$2=$A784,Data!J357,0)</f>
        <v>0</v>
      </c>
      <c r="N784" s="168">
        <f>IF(N$2=$A784,Data!K357,0)</f>
        <v>0</v>
      </c>
      <c r="O784" s="168">
        <f>IF(O$2=$A784,Data!L357,0)</f>
        <v>0</v>
      </c>
      <c r="P784" s="168">
        <f>IF(P$2=$A784,Data!M357,0)</f>
        <v>0</v>
      </c>
      <c r="Q784" s="168">
        <f>IF(Q$2=$A784,Data!N357,0)</f>
        <v>0</v>
      </c>
      <c r="R784" s="169">
        <f>IF(R$2=$A784,Data!O357,0)</f>
        <v>0</v>
      </c>
      <c r="S784" s="169">
        <f>IF(S$2=$A784,Data!P357,0)</f>
        <v>0</v>
      </c>
      <c r="T784" s="169">
        <f>IF(T$2=$A784,Data!Q357,0)</f>
        <v>0</v>
      </c>
      <c r="U784" s="169">
        <f>IF(U$2=$A784,Data!R357,0)</f>
        <v>0</v>
      </c>
      <c r="V784" s="169">
        <f>IF(V$2=$A784,Data!S357,0)</f>
        <v>0</v>
      </c>
      <c r="W784" s="169">
        <f>IF(W$2=$A784,Data!T357,0)</f>
        <v>0</v>
      </c>
      <c r="X784" s="169">
        <f>IF(X$2=$A784,Data!U357,0)</f>
        <v>0</v>
      </c>
      <c r="Y784" s="169">
        <f>IF(Y$2=$A784,Data!V357,0)</f>
        <v>0</v>
      </c>
      <c r="Z784" s="169">
        <f>IF(Z$2=$A784,Data!W357,0)</f>
        <v>0</v>
      </c>
      <c r="AA784" s="169">
        <f>IF(AA$2=$A784,Data!X357,0)</f>
        <v>0</v>
      </c>
      <c r="AB784" s="169">
        <f>IF(AB$2=$A784,Data!Y357,0)</f>
        <v>0</v>
      </c>
      <c r="AC784" s="169">
        <f>IF(AC$2=$A784,Data!Z357,0)</f>
        <v>0</v>
      </c>
      <c r="AD784" s="170">
        <f>IF(AD$2=$A784,Data!AA357,0)</f>
        <v>0</v>
      </c>
      <c r="AE784" s="171">
        <f>IF(AE$2=$A784,Data!AB357,0)</f>
        <v>0</v>
      </c>
      <c r="AF784" s="170">
        <f>IF(AF$2=$A784,Data!AC357,0)</f>
        <v>0</v>
      </c>
      <c r="AG784" s="171">
        <f>IF(AG$2=$A784,Data!AD357,0)</f>
        <v>0</v>
      </c>
      <c r="AH784" s="170">
        <f>IF(AH$2=$A784,Data!AE357,0)</f>
        <v>0</v>
      </c>
      <c r="AI784" s="171">
        <f>IF(AI$2=$A784,Data!AF357,0)</f>
        <v>0</v>
      </c>
      <c r="AJ784" s="170">
        <f>IF(AJ$2=$A784,Data!AG357,0)</f>
        <v>0</v>
      </c>
      <c r="AK784" s="171">
        <f>IF(AK$2=$A784,Data!AH357,0)</f>
        <v>0</v>
      </c>
      <c r="AL784" s="170">
        <f>IF(AL$2=$A784,Data!AI357,0)</f>
        <v>0</v>
      </c>
      <c r="AM784" t="str">
        <f t="shared" si="24"/>
        <v>EA</v>
      </c>
      <c r="AN784" t="e">
        <f>+INDEX(Validation!$D$4:$D$250,MATCH(Merge!B784,Validation!$E$4:$E$250,0))</f>
        <v>#N/A</v>
      </c>
      <c r="AO784" s="172">
        <f t="shared" si="25"/>
        <v>0</v>
      </c>
    </row>
    <row r="785" spans="1:41" ht="15" x14ac:dyDescent="0.25">
      <c r="A785">
        <f>Inputs!$H$12</f>
        <v>2</v>
      </c>
      <c r="B785" t="str">
        <f>Inputs!$D$4</f>
        <v>Select Agency…</v>
      </c>
      <c r="C785" s="166" t="str">
        <f>Inputs!$I$6</f>
        <v>(insert code)</v>
      </c>
      <c r="D785" t="str">
        <f>IFERROR(INDEX(Inputs!$I$11:$I$19,MATCH(A785,Inputs!$H$11:$H$19)),"")</f>
        <v>(insert code)</v>
      </c>
      <c r="E785" t="s">
        <v>942</v>
      </c>
      <c r="F785" s="168">
        <f>IF(F$2=$A785,Data!C358,0)</f>
        <v>0</v>
      </c>
      <c r="G785" s="168">
        <f>IF(G$2=$A785,Data!D358,0)</f>
        <v>0</v>
      </c>
      <c r="H785" s="168">
        <f>IF(H$2=$A785,Data!E358,0)</f>
        <v>0</v>
      </c>
      <c r="I785" s="168">
        <f>IF(I$2=$A785,Data!F358,0)</f>
        <v>0</v>
      </c>
      <c r="J785" s="168">
        <f>IF(J$2=$A785,Data!G358,0)</f>
        <v>0</v>
      </c>
      <c r="K785" s="168">
        <f>IF(K$2=$A785,Data!H358,0)</f>
        <v>0</v>
      </c>
      <c r="L785" s="168">
        <f>IF(L$2=$A785,Data!I358,0)</f>
        <v>0</v>
      </c>
      <c r="M785" s="168">
        <f>IF(M$2=$A785,Data!J358,0)</f>
        <v>0</v>
      </c>
      <c r="N785" s="168">
        <f>IF(N$2=$A785,Data!K358,0)</f>
        <v>0</v>
      </c>
      <c r="O785" s="168">
        <f>IF(O$2=$A785,Data!L358,0)</f>
        <v>0</v>
      </c>
      <c r="P785" s="168">
        <f>IF(P$2=$A785,Data!M358,0)</f>
        <v>0</v>
      </c>
      <c r="Q785" s="168">
        <f>IF(Q$2=$A785,Data!N358,0)</f>
        <v>0</v>
      </c>
      <c r="R785" s="169">
        <f>IF(R$2=$A785,Data!O358,0)</f>
        <v>0</v>
      </c>
      <c r="S785" s="169">
        <f>IF(S$2=$A785,Data!P358,0)</f>
        <v>0</v>
      </c>
      <c r="T785" s="169">
        <f>IF(T$2=$A785,Data!Q358,0)</f>
        <v>0</v>
      </c>
      <c r="U785" s="169">
        <f>IF(U$2=$A785,Data!R358,0)</f>
        <v>0</v>
      </c>
      <c r="V785" s="169">
        <f>IF(V$2=$A785,Data!S358,0)</f>
        <v>0</v>
      </c>
      <c r="W785" s="169">
        <f>IF(W$2=$A785,Data!T358,0)</f>
        <v>0</v>
      </c>
      <c r="X785" s="169">
        <f>IF(X$2=$A785,Data!U358,0)</f>
        <v>0</v>
      </c>
      <c r="Y785" s="169">
        <f>IF(Y$2=$A785,Data!V358,0)</f>
        <v>0</v>
      </c>
      <c r="Z785" s="169">
        <f>IF(Z$2=$A785,Data!W358,0)</f>
        <v>0</v>
      </c>
      <c r="AA785" s="169">
        <f>IF(AA$2=$A785,Data!X358,0)</f>
        <v>0</v>
      </c>
      <c r="AB785" s="169">
        <f>IF(AB$2=$A785,Data!Y358,0)</f>
        <v>0</v>
      </c>
      <c r="AC785" s="169">
        <f>IF(AC$2=$A785,Data!Z358,0)</f>
        <v>0</v>
      </c>
      <c r="AD785" s="170">
        <f>IF(AD$2=$A785,Data!AA358,0)</f>
        <v>0</v>
      </c>
      <c r="AE785" s="171">
        <f>IF(AE$2=$A785,Data!AB358,0)</f>
        <v>0</v>
      </c>
      <c r="AF785" s="170">
        <f>IF(AF$2=$A785,Data!AC358,0)</f>
        <v>0</v>
      </c>
      <c r="AG785" s="171">
        <f>IF(AG$2=$A785,Data!AD358,0)</f>
        <v>0</v>
      </c>
      <c r="AH785" s="170">
        <f>IF(AH$2=$A785,Data!AE358,0)</f>
        <v>0</v>
      </c>
      <c r="AI785" s="171">
        <f>IF(AI$2=$A785,Data!AF358,0)</f>
        <v>0</v>
      </c>
      <c r="AJ785" s="170">
        <f>IF(AJ$2=$A785,Data!AG358,0)</f>
        <v>0</v>
      </c>
      <c r="AK785" s="171">
        <f>IF(AK$2=$A785,Data!AH358,0)</f>
        <v>0</v>
      </c>
      <c r="AL785" s="170">
        <f>IF(AL$2=$A785,Data!AI358,0)</f>
        <v>0</v>
      </c>
      <c r="AM785" t="str">
        <f t="shared" si="24"/>
        <v>EA</v>
      </c>
      <c r="AN785" t="e">
        <f>+INDEX(Validation!$D$4:$D$250,MATCH(Merge!B785,Validation!$E$4:$E$250,0))</f>
        <v>#N/A</v>
      </c>
      <c r="AO785" s="172">
        <f t="shared" si="25"/>
        <v>0</v>
      </c>
    </row>
    <row r="786" spans="1:41" ht="15" x14ac:dyDescent="0.25">
      <c r="A786">
        <f>Inputs!$H$12</f>
        <v>2</v>
      </c>
      <c r="B786" t="str">
        <f>Inputs!$D$4</f>
        <v>Select Agency…</v>
      </c>
      <c r="C786" s="166" t="str">
        <f>Inputs!$I$6</f>
        <v>(insert code)</v>
      </c>
      <c r="D786" t="str">
        <f>IFERROR(INDEX(Inputs!$I$11:$I$19,MATCH(A786,Inputs!$H$11:$H$19)),"")</f>
        <v>(insert code)</v>
      </c>
      <c r="E786" t="s">
        <v>942</v>
      </c>
      <c r="F786" s="168">
        <f>IF(F$2=$A786,Data!C359,0)</f>
        <v>0</v>
      </c>
      <c r="G786" s="168">
        <f>IF(G$2=$A786,Data!D359,0)</f>
        <v>0</v>
      </c>
      <c r="H786" s="168">
        <f>IF(H$2=$A786,Data!E359,0)</f>
        <v>0</v>
      </c>
      <c r="I786" s="168">
        <f>IF(I$2=$A786,Data!F359,0)</f>
        <v>0</v>
      </c>
      <c r="J786" s="168">
        <f>IF(J$2=$A786,Data!G359,0)</f>
        <v>0</v>
      </c>
      <c r="K786" s="168">
        <f>IF(K$2=$A786,Data!H359,0)</f>
        <v>0</v>
      </c>
      <c r="L786" s="168">
        <f>IF(L$2=$A786,Data!I359,0)</f>
        <v>0</v>
      </c>
      <c r="M786" s="168">
        <f>IF(M$2=$A786,Data!J359,0)</f>
        <v>0</v>
      </c>
      <c r="N786" s="168">
        <f>IF(N$2=$A786,Data!K359,0)</f>
        <v>0</v>
      </c>
      <c r="O786" s="168">
        <f>IF(O$2=$A786,Data!L359,0)</f>
        <v>0</v>
      </c>
      <c r="P786" s="168">
        <f>IF(P$2=$A786,Data!M359,0)</f>
        <v>0</v>
      </c>
      <c r="Q786" s="168">
        <f>IF(Q$2=$A786,Data!N359,0)</f>
        <v>0</v>
      </c>
      <c r="R786" s="169">
        <f>IF(R$2=$A786,Data!O359,0)</f>
        <v>0</v>
      </c>
      <c r="S786" s="169">
        <f>IF(S$2=$A786,Data!P359,0)</f>
        <v>0</v>
      </c>
      <c r="T786" s="169">
        <f>IF(T$2=$A786,Data!Q359,0)</f>
        <v>0</v>
      </c>
      <c r="U786" s="169">
        <f>IF(U$2=$A786,Data!R359,0)</f>
        <v>0</v>
      </c>
      <c r="V786" s="169">
        <f>IF(V$2=$A786,Data!S359,0)</f>
        <v>0</v>
      </c>
      <c r="W786" s="169">
        <f>IF(W$2=$A786,Data!T359,0)</f>
        <v>0</v>
      </c>
      <c r="X786" s="169">
        <f>IF(X$2=$A786,Data!U359,0)</f>
        <v>0</v>
      </c>
      <c r="Y786" s="169">
        <f>IF(Y$2=$A786,Data!V359,0)</f>
        <v>0</v>
      </c>
      <c r="Z786" s="169">
        <f>IF(Z$2=$A786,Data!W359,0)</f>
        <v>0</v>
      </c>
      <c r="AA786" s="169">
        <f>IF(AA$2=$A786,Data!X359,0)</f>
        <v>0</v>
      </c>
      <c r="AB786" s="169">
        <f>IF(AB$2=$A786,Data!Y359,0)</f>
        <v>0</v>
      </c>
      <c r="AC786" s="169">
        <f>IF(AC$2=$A786,Data!Z359,0)</f>
        <v>0</v>
      </c>
      <c r="AD786" s="170">
        <f>IF(AD$2=$A786,Data!AA359,0)</f>
        <v>0</v>
      </c>
      <c r="AE786" s="171">
        <f>IF(AE$2=$A786,Data!AB359,0)</f>
        <v>0</v>
      </c>
      <c r="AF786" s="170">
        <f>IF(AF$2=$A786,Data!AC359,0)</f>
        <v>0</v>
      </c>
      <c r="AG786" s="171">
        <f>IF(AG$2=$A786,Data!AD359,0)</f>
        <v>0</v>
      </c>
      <c r="AH786" s="170">
        <f>IF(AH$2=$A786,Data!AE359,0)</f>
        <v>0</v>
      </c>
      <c r="AI786" s="171">
        <f>IF(AI$2=$A786,Data!AF359,0)</f>
        <v>0</v>
      </c>
      <c r="AJ786" s="170">
        <f>IF(AJ$2=$A786,Data!AG359,0)</f>
        <v>0</v>
      </c>
      <c r="AK786" s="171">
        <f>IF(AK$2=$A786,Data!AH359,0)</f>
        <v>0</v>
      </c>
      <c r="AL786" s="170">
        <f>IF(AL$2=$A786,Data!AI359,0)</f>
        <v>0</v>
      </c>
      <c r="AM786" t="str">
        <f t="shared" si="24"/>
        <v>EA</v>
      </c>
      <c r="AN786" t="e">
        <f>+INDEX(Validation!$D$4:$D$250,MATCH(Merge!B786,Validation!$E$4:$E$250,0))</f>
        <v>#N/A</v>
      </c>
      <c r="AO786" s="172">
        <f t="shared" si="25"/>
        <v>0</v>
      </c>
    </row>
    <row r="787" spans="1:41" ht="15" x14ac:dyDescent="0.25">
      <c r="A787">
        <f>Inputs!$H$12</f>
        <v>2</v>
      </c>
      <c r="B787" t="str">
        <f>Inputs!$D$4</f>
        <v>Select Agency…</v>
      </c>
      <c r="C787" s="166" t="str">
        <f>Inputs!$I$6</f>
        <v>(insert code)</v>
      </c>
      <c r="D787" t="str">
        <f>IFERROR(INDEX(Inputs!$I$11:$I$19,MATCH(A787,Inputs!$H$11:$H$19)),"")</f>
        <v>(insert code)</v>
      </c>
      <c r="E787" t="s">
        <v>942</v>
      </c>
      <c r="F787" s="168">
        <f>IF(F$2=$A787,Data!C360,0)</f>
        <v>0</v>
      </c>
      <c r="G787" s="168">
        <f>IF(G$2=$A787,Data!D360,0)</f>
        <v>0</v>
      </c>
      <c r="H787" s="168">
        <f>IF(H$2=$A787,Data!E360,0)</f>
        <v>0</v>
      </c>
      <c r="I787" s="168">
        <f>IF(I$2=$A787,Data!F360,0)</f>
        <v>0</v>
      </c>
      <c r="J787" s="168">
        <f>IF(J$2=$A787,Data!G360,0)</f>
        <v>0</v>
      </c>
      <c r="K787" s="168">
        <f>IF(K$2=$A787,Data!H360,0)</f>
        <v>0</v>
      </c>
      <c r="L787" s="168">
        <f>IF(L$2=$A787,Data!I360,0)</f>
        <v>0</v>
      </c>
      <c r="M787" s="168">
        <f>IF(M$2=$A787,Data!J360,0)</f>
        <v>0</v>
      </c>
      <c r="N787" s="168">
        <f>IF(N$2=$A787,Data!K360,0)</f>
        <v>0</v>
      </c>
      <c r="O787" s="168">
        <f>IF(O$2=$A787,Data!L360,0)</f>
        <v>0</v>
      </c>
      <c r="P787" s="168">
        <f>IF(P$2=$A787,Data!M360,0)</f>
        <v>0</v>
      </c>
      <c r="Q787" s="168">
        <f>IF(Q$2=$A787,Data!N360,0)</f>
        <v>0</v>
      </c>
      <c r="R787" s="169">
        <f>IF(R$2=$A787,Data!O360,0)</f>
        <v>0</v>
      </c>
      <c r="S787" s="169">
        <f>IF(S$2=$A787,Data!P360,0)</f>
        <v>0</v>
      </c>
      <c r="T787" s="169">
        <f>IF(T$2=$A787,Data!Q360,0)</f>
        <v>0</v>
      </c>
      <c r="U787" s="169">
        <f>IF(U$2=$A787,Data!R360,0)</f>
        <v>0</v>
      </c>
      <c r="V787" s="169">
        <f>IF(V$2=$A787,Data!S360,0)</f>
        <v>0</v>
      </c>
      <c r="W787" s="169">
        <f>IF(W$2=$A787,Data!T360,0)</f>
        <v>0</v>
      </c>
      <c r="X787" s="169">
        <f>IF(X$2=$A787,Data!U360,0)</f>
        <v>0</v>
      </c>
      <c r="Y787" s="169">
        <f>IF(Y$2=$A787,Data!V360,0)</f>
        <v>0</v>
      </c>
      <c r="Z787" s="169">
        <f>IF(Z$2=$A787,Data!W360,0)</f>
        <v>0</v>
      </c>
      <c r="AA787" s="169">
        <f>IF(AA$2=$A787,Data!X360,0)</f>
        <v>0</v>
      </c>
      <c r="AB787" s="169">
        <f>IF(AB$2=$A787,Data!Y360,0)</f>
        <v>0</v>
      </c>
      <c r="AC787" s="169">
        <f>IF(AC$2=$A787,Data!Z360,0)</f>
        <v>0</v>
      </c>
      <c r="AD787" s="170">
        <f>IF(AD$2=$A787,Data!AA360,0)</f>
        <v>0</v>
      </c>
      <c r="AE787" s="171">
        <f>IF(AE$2=$A787,Data!AB360,0)</f>
        <v>0</v>
      </c>
      <c r="AF787" s="170">
        <f>IF(AF$2=$A787,Data!AC360,0)</f>
        <v>0</v>
      </c>
      <c r="AG787" s="171">
        <f>IF(AG$2=$A787,Data!AD360,0)</f>
        <v>0</v>
      </c>
      <c r="AH787" s="170">
        <f>IF(AH$2=$A787,Data!AE360,0)</f>
        <v>0</v>
      </c>
      <c r="AI787" s="171">
        <f>IF(AI$2=$A787,Data!AF360,0)</f>
        <v>0</v>
      </c>
      <c r="AJ787" s="170">
        <f>IF(AJ$2=$A787,Data!AG360,0)</f>
        <v>0</v>
      </c>
      <c r="AK787" s="171">
        <f>IF(AK$2=$A787,Data!AH360,0)</f>
        <v>0</v>
      </c>
      <c r="AL787" s="170">
        <f>IF(AL$2=$A787,Data!AI360,0)</f>
        <v>0</v>
      </c>
      <c r="AM787" t="str">
        <f t="shared" si="24"/>
        <v>EA</v>
      </c>
      <c r="AN787" t="e">
        <f>+INDEX(Validation!$D$4:$D$250,MATCH(Merge!B787,Validation!$E$4:$E$250,0))</f>
        <v>#N/A</v>
      </c>
      <c r="AO787" s="172">
        <f t="shared" si="25"/>
        <v>0</v>
      </c>
    </row>
    <row r="788" spans="1:41" ht="15" x14ac:dyDescent="0.25">
      <c r="A788">
        <f>Inputs!$H$12</f>
        <v>2</v>
      </c>
      <c r="B788" t="str">
        <f>Inputs!$D$4</f>
        <v>Select Agency…</v>
      </c>
      <c r="C788" s="166" t="str">
        <f>Inputs!$I$6</f>
        <v>(insert code)</v>
      </c>
      <c r="D788" t="str">
        <f>IFERROR(INDEX(Inputs!$I$11:$I$19,MATCH(A788,Inputs!$H$11:$H$19)),"")</f>
        <v>(insert code)</v>
      </c>
      <c r="E788" t="s">
        <v>942</v>
      </c>
      <c r="F788" s="168">
        <f>IF(F$2=$A788,Data!C361,0)</f>
        <v>0</v>
      </c>
      <c r="G788" s="168">
        <f>IF(G$2=$A788,Data!D361,0)</f>
        <v>0</v>
      </c>
      <c r="H788" s="168">
        <f>IF(H$2=$A788,Data!E361,0)</f>
        <v>0</v>
      </c>
      <c r="I788" s="168">
        <f>IF(I$2=$A788,Data!F361,0)</f>
        <v>0</v>
      </c>
      <c r="J788" s="168">
        <f>IF(J$2=$A788,Data!G361,0)</f>
        <v>0</v>
      </c>
      <c r="K788" s="168">
        <f>IF(K$2=$A788,Data!H361,0)</f>
        <v>0</v>
      </c>
      <c r="L788" s="168">
        <f>IF(L$2=$A788,Data!I361,0)</f>
        <v>0</v>
      </c>
      <c r="M788" s="168">
        <f>IF(M$2=$A788,Data!J361,0)</f>
        <v>0</v>
      </c>
      <c r="N788" s="168">
        <f>IF(N$2=$A788,Data!K361,0)</f>
        <v>0</v>
      </c>
      <c r="O788" s="168">
        <f>IF(O$2=$A788,Data!L361,0)</f>
        <v>0</v>
      </c>
      <c r="P788" s="168">
        <f>IF(P$2=$A788,Data!M361,0)</f>
        <v>0</v>
      </c>
      <c r="Q788" s="168">
        <f>IF(Q$2=$A788,Data!N361,0)</f>
        <v>0</v>
      </c>
      <c r="R788" s="169">
        <f>IF(R$2=$A788,Data!O361,0)</f>
        <v>0</v>
      </c>
      <c r="S788" s="169">
        <f>IF(S$2=$A788,Data!P361,0)</f>
        <v>0</v>
      </c>
      <c r="T788" s="169">
        <f>IF(T$2=$A788,Data!Q361,0)</f>
        <v>0</v>
      </c>
      <c r="U788" s="169">
        <f>IF(U$2=$A788,Data!R361,0)</f>
        <v>0</v>
      </c>
      <c r="V788" s="169">
        <f>IF(V$2=$A788,Data!S361,0)</f>
        <v>0</v>
      </c>
      <c r="W788" s="169">
        <f>IF(W$2=$A788,Data!T361,0)</f>
        <v>0</v>
      </c>
      <c r="X788" s="169">
        <f>IF(X$2=$A788,Data!U361,0)</f>
        <v>0</v>
      </c>
      <c r="Y788" s="169">
        <f>IF(Y$2=$A788,Data!V361,0)</f>
        <v>0</v>
      </c>
      <c r="Z788" s="169">
        <f>IF(Z$2=$A788,Data!W361,0)</f>
        <v>0</v>
      </c>
      <c r="AA788" s="169">
        <f>IF(AA$2=$A788,Data!X361,0)</f>
        <v>0</v>
      </c>
      <c r="AB788" s="169">
        <f>IF(AB$2=$A788,Data!Y361,0)</f>
        <v>0</v>
      </c>
      <c r="AC788" s="169">
        <f>IF(AC$2=$A788,Data!Z361,0)</f>
        <v>0</v>
      </c>
      <c r="AD788" s="170">
        <f>IF(AD$2=$A788,Data!AA361,0)</f>
        <v>0</v>
      </c>
      <c r="AE788" s="171">
        <f>IF(AE$2=$A788,Data!AB361,0)</f>
        <v>0</v>
      </c>
      <c r="AF788" s="170">
        <f>IF(AF$2=$A788,Data!AC361,0)</f>
        <v>0</v>
      </c>
      <c r="AG788" s="171">
        <f>IF(AG$2=$A788,Data!AD361,0)</f>
        <v>0</v>
      </c>
      <c r="AH788" s="170">
        <f>IF(AH$2=$A788,Data!AE361,0)</f>
        <v>0</v>
      </c>
      <c r="AI788" s="171">
        <f>IF(AI$2=$A788,Data!AF361,0)</f>
        <v>0</v>
      </c>
      <c r="AJ788" s="170">
        <f>IF(AJ$2=$A788,Data!AG361,0)</f>
        <v>0</v>
      </c>
      <c r="AK788" s="171">
        <f>IF(AK$2=$A788,Data!AH361,0)</f>
        <v>0</v>
      </c>
      <c r="AL788" s="170">
        <f>IF(AL$2=$A788,Data!AI361,0)</f>
        <v>0</v>
      </c>
      <c r="AM788" t="str">
        <f t="shared" si="24"/>
        <v>EA</v>
      </c>
      <c r="AN788" t="e">
        <f>+INDEX(Validation!$D$4:$D$250,MATCH(Merge!B788,Validation!$E$4:$E$250,0))</f>
        <v>#N/A</v>
      </c>
      <c r="AO788" s="172">
        <f t="shared" si="25"/>
        <v>0</v>
      </c>
    </row>
    <row r="789" spans="1:41" ht="15" x14ac:dyDescent="0.25">
      <c r="A789">
        <f>Inputs!$H$12</f>
        <v>2</v>
      </c>
      <c r="B789" t="str">
        <f>Inputs!$D$4</f>
        <v>Select Agency…</v>
      </c>
      <c r="C789" s="166" t="str">
        <f>Inputs!$I$6</f>
        <v>(insert code)</v>
      </c>
      <c r="D789" t="str">
        <f>IFERROR(INDEX(Inputs!$I$11:$I$19,MATCH(A789,Inputs!$H$11:$H$19)),"")</f>
        <v>(insert code)</v>
      </c>
      <c r="E789" t="s">
        <v>942</v>
      </c>
      <c r="F789" s="168">
        <f>IF(F$2=$A789,Data!C362,0)</f>
        <v>0</v>
      </c>
      <c r="G789" s="168">
        <f>IF(G$2=$A789,Data!D362,0)</f>
        <v>0</v>
      </c>
      <c r="H789" s="168">
        <f>IF(H$2=$A789,Data!E362,0)</f>
        <v>0</v>
      </c>
      <c r="I789" s="168">
        <f>IF(I$2=$A789,Data!F362,0)</f>
        <v>0</v>
      </c>
      <c r="J789" s="168">
        <f>IF(J$2=$A789,Data!G362,0)</f>
        <v>0</v>
      </c>
      <c r="K789" s="168">
        <f>IF(K$2=$A789,Data!H362,0)</f>
        <v>0</v>
      </c>
      <c r="L789" s="168">
        <f>IF(L$2=$A789,Data!I362,0)</f>
        <v>0</v>
      </c>
      <c r="M789" s="168">
        <f>IF(M$2=$A789,Data!J362,0)</f>
        <v>0</v>
      </c>
      <c r="N789" s="168">
        <f>IF(N$2=$A789,Data!K362,0)</f>
        <v>0</v>
      </c>
      <c r="O789" s="168">
        <f>IF(O$2=$A789,Data!L362,0)</f>
        <v>0</v>
      </c>
      <c r="P789" s="168">
        <f>IF(P$2=$A789,Data!M362,0)</f>
        <v>0</v>
      </c>
      <c r="Q789" s="168">
        <f>IF(Q$2=$A789,Data!N362,0)</f>
        <v>0</v>
      </c>
      <c r="R789" s="169">
        <f>IF(R$2=$A789,Data!O362,0)</f>
        <v>0</v>
      </c>
      <c r="S789" s="169">
        <f>IF(S$2=$A789,Data!P362,0)</f>
        <v>0</v>
      </c>
      <c r="T789" s="169">
        <f>IF(T$2=$A789,Data!Q362,0)</f>
        <v>0</v>
      </c>
      <c r="U789" s="169">
        <f>IF(U$2=$A789,Data!R362,0)</f>
        <v>0</v>
      </c>
      <c r="V789" s="169">
        <f>IF(V$2=$A789,Data!S362,0)</f>
        <v>0</v>
      </c>
      <c r="W789" s="169">
        <f>IF(W$2=$A789,Data!T362,0)</f>
        <v>0</v>
      </c>
      <c r="X789" s="169">
        <f>IF(X$2=$A789,Data!U362,0)</f>
        <v>0</v>
      </c>
      <c r="Y789" s="169">
        <f>IF(Y$2=$A789,Data!V362,0)</f>
        <v>0</v>
      </c>
      <c r="Z789" s="169">
        <f>IF(Z$2=$A789,Data!W362,0)</f>
        <v>0</v>
      </c>
      <c r="AA789" s="169">
        <f>IF(AA$2=$A789,Data!X362,0)</f>
        <v>0</v>
      </c>
      <c r="AB789" s="169">
        <f>IF(AB$2=$A789,Data!Y362,0)</f>
        <v>0</v>
      </c>
      <c r="AC789" s="169">
        <f>IF(AC$2=$A789,Data!Z362,0)</f>
        <v>0</v>
      </c>
      <c r="AD789" s="170">
        <f>IF(AD$2=$A789,Data!AA362,0)</f>
        <v>0</v>
      </c>
      <c r="AE789" s="171">
        <f>IF(AE$2=$A789,Data!AB362,0)</f>
        <v>0</v>
      </c>
      <c r="AF789" s="170">
        <f>IF(AF$2=$A789,Data!AC362,0)</f>
        <v>0</v>
      </c>
      <c r="AG789" s="171">
        <f>IF(AG$2=$A789,Data!AD362,0)</f>
        <v>0</v>
      </c>
      <c r="AH789" s="170">
        <f>IF(AH$2=$A789,Data!AE362,0)</f>
        <v>0</v>
      </c>
      <c r="AI789" s="171">
        <f>IF(AI$2=$A789,Data!AF362,0)</f>
        <v>0</v>
      </c>
      <c r="AJ789" s="170">
        <f>IF(AJ$2=$A789,Data!AG362,0)</f>
        <v>0</v>
      </c>
      <c r="AK789" s="171">
        <f>IF(AK$2=$A789,Data!AH362,0)</f>
        <v>0</v>
      </c>
      <c r="AL789" s="170">
        <f>IF(AL$2=$A789,Data!AI362,0)</f>
        <v>0</v>
      </c>
      <c r="AM789" t="str">
        <f t="shared" si="24"/>
        <v>EA</v>
      </c>
      <c r="AN789" t="e">
        <f>+INDEX(Validation!$D$4:$D$250,MATCH(Merge!B789,Validation!$E$4:$E$250,0))</f>
        <v>#N/A</v>
      </c>
      <c r="AO789" s="172">
        <f t="shared" si="25"/>
        <v>0</v>
      </c>
    </row>
    <row r="790" spans="1:41" ht="15" x14ac:dyDescent="0.25">
      <c r="A790">
        <f>Inputs!$H$12</f>
        <v>2</v>
      </c>
      <c r="B790" t="str">
        <f>Inputs!$D$4</f>
        <v>Select Agency…</v>
      </c>
      <c r="C790" s="166" t="str">
        <f>Inputs!$I$6</f>
        <v>(insert code)</v>
      </c>
      <c r="D790" t="str">
        <f>IFERROR(INDEX(Inputs!$I$11:$I$19,MATCH(A790,Inputs!$H$11:$H$19)),"")</f>
        <v>(insert code)</v>
      </c>
      <c r="E790" t="s">
        <v>942</v>
      </c>
      <c r="F790" s="168">
        <f>IF(F$2=$A790,Data!C363,0)</f>
        <v>0</v>
      </c>
      <c r="G790" s="168">
        <f>IF(G$2=$A790,Data!D363,0)</f>
        <v>0</v>
      </c>
      <c r="H790" s="168">
        <f>IF(H$2=$A790,Data!E363,0)</f>
        <v>0</v>
      </c>
      <c r="I790" s="168">
        <f>IF(I$2=$A790,Data!F363,0)</f>
        <v>0</v>
      </c>
      <c r="J790" s="168">
        <f>IF(J$2=$A790,Data!G363,0)</f>
        <v>0</v>
      </c>
      <c r="K790" s="168">
        <f>IF(K$2=$A790,Data!H363,0)</f>
        <v>0</v>
      </c>
      <c r="L790" s="168">
        <f>IF(L$2=$A790,Data!I363,0)</f>
        <v>0</v>
      </c>
      <c r="M790" s="168">
        <f>IF(M$2=$A790,Data!J363,0)</f>
        <v>0</v>
      </c>
      <c r="N790" s="168">
        <f>IF(N$2=$A790,Data!K363,0)</f>
        <v>0</v>
      </c>
      <c r="O790" s="168">
        <f>IF(O$2=$A790,Data!L363,0)</f>
        <v>0</v>
      </c>
      <c r="P790" s="168">
        <f>IF(P$2=$A790,Data!M363,0)</f>
        <v>0</v>
      </c>
      <c r="Q790" s="168">
        <f>IF(Q$2=$A790,Data!N363,0)</f>
        <v>0</v>
      </c>
      <c r="R790" s="169">
        <f>IF(R$2=$A790,Data!O363,0)</f>
        <v>0</v>
      </c>
      <c r="S790" s="169">
        <f>IF(S$2=$A790,Data!P363,0)</f>
        <v>0</v>
      </c>
      <c r="T790" s="169">
        <f>IF(T$2=$A790,Data!Q363,0)</f>
        <v>0</v>
      </c>
      <c r="U790" s="169">
        <f>IF(U$2=$A790,Data!R363,0)</f>
        <v>0</v>
      </c>
      <c r="V790" s="169">
        <f>IF(V$2=$A790,Data!S363,0)</f>
        <v>0</v>
      </c>
      <c r="W790" s="169">
        <f>IF(W$2=$A790,Data!T363,0)</f>
        <v>0</v>
      </c>
      <c r="X790" s="169">
        <f>IF(X$2=$A790,Data!U363,0)</f>
        <v>0</v>
      </c>
      <c r="Y790" s="169">
        <f>IF(Y$2=$A790,Data!V363,0)</f>
        <v>0</v>
      </c>
      <c r="Z790" s="169">
        <f>IF(Z$2=$A790,Data!W363,0)</f>
        <v>0</v>
      </c>
      <c r="AA790" s="169">
        <f>IF(AA$2=$A790,Data!X363,0)</f>
        <v>0</v>
      </c>
      <c r="AB790" s="169">
        <f>IF(AB$2=$A790,Data!Y363,0)</f>
        <v>0</v>
      </c>
      <c r="AC790" s="169">
        <f>IF(AC$2=$A790,Data!Z363,0)</f>
        <v>0</v>
      </c>
      <c r="AD790" s="170">
        <f>IF(AD$2=$A790,Data!AA363,0)</f>
        <v>0</v>
      </c>
      <c r="AE790" s="171">
        <f>IF(AE$2=$A790,Data!AB363,0)</f>
        <v>0</v>
      </c>
      <c r="AF790" s="170">
        <f>IF(AF$2=$A790,Data!AC363,0)</f>
        <v>0</v>
      </c>
      <c r="AG790" s="171">
        <f>IF(AG$2=$A790,Data!AD363,0)</f>
        <v>0</v>
      </c>
      <c r="AH790" s="170">
        <f>IF(AH$2=$A790,Data!AE363,0)</f>
        <v>0</v>
      </c>
      <c r="AI790" s="171">
        <f>IF(AI$2=$A790,Data!AF363,0)</f>
        <v>0</v>
      </c>
      <c r="AJ790" s="170">
        <f>IF(AJ$2=$A790,Data!AG363,0)</f>
        <v>0</v>
      </c>
      <c r="AK790" s="171">
        <f>IF(AK$2=$A790,Data!AH363,0)</f>
        <v>0</v>
      </c>
      <c r="AL790" s="170">
        <f>IF(AL$2=$A790,Data!AI363,0)</f>
        <v>0</v>
      </c>
      <c r="AM790" t="str">
        <f t="shared" si="24"/>
        <v>EA</v>
      </c>
      <c r="AN790" t="e">
        <f>+INDEX(Validation!$D$4:$D$250,MATCH(Merge!B790,Validation!$E$4:$E$250,0))</f>
        <v>#N/A</v>
      </c>
      <c r="AO790" s="172">
        <f t="shared" si="25"/>
        <v>0</v>
      </c>
    </row>
    <row r="791" spans="1:41" ht="15" x14ac:dyDescent="0.25">
      <c r="A791">
        <f>Inputs!$H$12</f>
        <v>2</v>
      </c>
      <c r="B791" t="str">
        <f>Inputs!$D$4</f>
        <v>Select Agency…</v>
      </c>
      <c r="C791" s="166" t="str">
        <f>Inputs!$I$6</f>
        <v>(insert code)</v>
      </c>
      <c r="D791" t="str">
        <f>IFERROR(INDEX(Inputs!$I$11:$I$19,MATCH(A791,Inputs!$H$11:$H$19)),"")</f>
        <v>(insert code)</v>
      </c>
      <c r="E791" t="s">
        <v>942</v>
      </c>
      <c r="F791" s="168">
        <f>IF(F$2=$A791,Data!C364,0)</f>
        <v>0</v>
      </c>
      <c r="G791" s="168">
        <f>IF(G$2=$A791,Data!D364,0)</f>
        <v>0</v>
      </c>
      <c r="H791" s="168">
        <f>IF(H$2=$A791,Data!E364,0)</f>
        <v>0</v>
      </c>
      <c r="I791" s="168">
        <f>IF(I$2=$A791,Data!F364,0)</f>
        <v>0</v>
      </c>
      <c r="J791" s="168">
        <f>IF(J$2=$A791,Data!G364,0)</f>
        <v>0</v>
      </c>
      <c r="K791" s="168">
        <f>IF(K$2=$A791,Data!H364,0)</f>
        <v>0</v>
      </c>
      <c r="L791" s="168">
        <f>IF(L$2=$A791,Data!I364,0)</f>
        <v>0</v>
      </c>
      <c r="M791" s="168">
        <f>IF(M$2=$A791,Data!J364,0)</f>
        <v>0</v>
      </c>
      <c r="N791" s="168">
        <f>IF(N$2=$A791,Data!K364,0)</f>
        <v>0</v>
      </c>
      <c r="O791" s="168">
        <f>IF(O$2=$A791,Data!L364,0)</f>
        <v>0</v>
      </c>
      <c r="P791" s="168">
        <f>IF(P$2=$A791,Data!M364,0)</f>
        <v>0</v>
      </c>
      <c r="Q791" s="168">
        <f>IF(Q$2=$A791,Data!N364,0)</f>
        <v>0</v>
      </c>
      <c r="R791" s="169">
        <f>IF(R$2=$A791,Data!O364,0)</f>
        <v>0</v>
      </c>
      <c r="S791" s="169">
        <f>IF(S$2=$A791,Data!P364,0)</f>
        <v>0</v>
      </c>
      <c r="T791" s="169">
        <f>IF(T$2=$A791,Data!Q364,0)</f>
        <v>0</v>
      </c>
      <c r="U791" s="169">
        <f>IF(U$2=$A791,Data!R364,0)</f>
        <v>0</v>
      </c>
      <c r="V791" s="169">
        <f>IF(V$2=$A791,Data!S364,0)</f>
        <v>0</v>
      </c>
      <c r="W791" s="169">
        <f>IF(W$2=$A791,Data!T364,0)</f>
        <v>0</v>
      </c>
      <c r="X791" s="169">
        <f>IF(X$2=$A791,Data!U364,0)</f>
        <v>0</v>
      </c>
      <c r="Y791" s="169">
        <f>IF(Y$2=$A791,Data!V364,0)</f>
        <v>0</v>
      </c>
      <c r="Z791" s="169">
        <f>IF(Z$2=$A791,Data!W364,0)</f>
        <v>0</v>
      </c>
      <c r="AA791" s="169">
        <f>IF(AA$2=$A791,Data!X364,0)</f>
        <v>0</v>
      </c>
      <c r="AB791" s="169">
        <f>IF(AB$2=$A791,Data!Y364,0)</f>
        <v>0</v>
      </c>
      <c r="AC791" s="169">
        <f>IF(AC$2=$A791,Data!Z364,0)</f>
        <v>0</v>
      </c>
      <c r="AD791" s="170">
        <f>IF(AD$2=$A791,Data!AA364,0)</f>
        <v>0</v>
      </c>
      <c r="AE791" s="171">
        <f>IF(AE$2=$A791,Data!AB364,0)</f>
        <v>0</v>
      </c>
      <c r="AF791" s="170">
        <f>IF(AF$2=$A791,Data!AC364,0)</f>
        <v>0</v>
      </c>
      <c r="AG791" s="171">
        <f>IF(AG$2=$A791,Data!AD364,0)</f>
        <v>0</v>
      </c>
      <c r="AH791" s="170">
        <f>IF(AH$2=$A791,Data!AE364,0)</f>
        <v>0</v>
      </c>
      <c r="AI791" s="171">
        <f>IF(AI$2=$A791,Data!AF364,0)</f>
        <v>0</v>
      </c>
      <c r="AJ791" s="170">
        <f>IF(AJ$2=$A791,Data!AG364,0)</f>
        <v>0</v>
      </c>
      <c r="AK791" s="171">
        <f>IF(AK$2=$A791,Data!AH364,0)</f>
        <v>0</v>
      </c>
      <c r="AL791" s="170">
        <f>IF(AL$2=$A791,Data!AI364,0)</f>
        <v>0</v>
      </c>
      <c r="AM791" t="str">
        <f t="shared" si="24"/>
        <v>EA</v>
      </c>
      <c r="AN791" t="e">
        <f>+INDEX(Validation!$D$4:$D$250,MATCH(Merge!B791,Validation!$E$4:$E$250,0))</f>
        <v>#N/A</v>
      </c>
      <c r="AO791" s="172">
        <f t="shared" si="25"/>
        <v>0</v>
      </c>
    </row>
    <row r="792" spans="1:41" ht="15" x14ac:dyDescent="0.25">
      <c r="A792">
        <f>Inputs!$H$12</f>
        <v>2</v>
      </c>
      <c r="B792" t="str">
        <f>Inputs!$D$4</f>
        <v>Select Agency…</v>
      </c>
      <c r="C792" s="166" t="str">
        <f>Inputs!$I$6</f>
        <v>(insert code)</v>
      </c>
      <c r="D792" t="str">
        <f>IFERROR(INDEX(Inputs!$I$11:$I$19,MATCH(A792,Inputs!$H$11:$H$19)),"")</f>
        <v>(insert code)</v>
      </c>
      <c r="E792" t="s">
        <v>942</v>
      </c>
      <c r="F792" s="168">
        <f>IF(F$2=$A792,Data!C365,0)</f>
        <v>0</v>
      </c>
      <c r="G792" s="168">
        <f>IF(G$2=$A792,Data!D365,0)</f>
        <v>0</v>
      </c>
      <c r="H792" s="168">
        <f>IF(H$2=$A792,Data!E365,0)</f>
        <v>0</v>
      </c>
      <c r="I792" s="168">
        <f>IF(I$2=$A792,Data!F365,0)</f>
        <v>0</v>
      </c>
      <c r="J792" s="168">
        <f>IF(J$2=$A792,Data!G365,0)</f>
        <v>0</v>
      </c>
      <c r="K792" s="168">
        <f>IF(K$2=$A792,Data!H365,0)</f>
        <v>0</v>
      </c>
      <c r="L792" s="168">
        <f>IF(L$2=$A792,Data!I365,0)</f>
        <v>0</v>
      </c>
      <c r="M792" s="168">
        <f>IF(M$2=$A792,Data!J365,0)</f>
        <v>0</v>
      </c>
      <c r="N792" s="168">
        <f>IF(N$2=$A792,Data!K365,0)</f>
        <v>0</v>
      </c>
      <c r="O792" s="168">
        <f>IF(O$2=$A792,Data!L365,0)</f>
        <v>0</v>
      </c>
      <c r="P792" s="168">
        <f>IF(P$2=$A792,Data!M365,0)</f>
        <v>0</v>
      </c>
      <c r="Q792" s="168">
        <f>IF(Q$2=$A792,Data!N365,0)</f>
        <v>0</v>
      </c>
      <c r="R792" s="169">
        <f>IF(R$2=$A792,Data!O365,0)</f>
        <v>0</v>
      </c>
      <c r="S792" s="169">
        <f>IF(S$2=$A792,Data!P365,0)</f>
        <v>0</v>
      </c>
      <c r="T792" s="169">
        <f>IF(T$2=$A792,Data!Q365,0)</f>
        <v>0</v>
      </c>
      <c r="U792" s="169">
        <f>IF(U$2=$A792,Data!R365,0)</f>
        <v>0</v>
      </c>
      <c r="V792" s="169">
        <f>IF(V$2=$A792,Data!S365,0)</f>
        <v>0</v>
      </c>
      <c r="W792" s="169">
        <f>IF(W$2=$A792,Data!T365,0)</f>
        <v>0</v>
      </c>
      <c r="X792" s="169">
        <f>IF(X$2=$A792,Data!U365,0)</f>
        <v>0</v>
      </c>
      <c r="Y792" s="169">
        <f>IF(Y$2=$A792,Data!V365,0)</f>
        <v>0</v>
      </c>
      <c r="Z792" s="169">
        <f>IF(Z$2=$A792,Data!W365,0)</f>
        <v>0</v>
      </c>
      <c r="AA792" s="169">
        <f>IF(AA$2=$A792,Data!X365,0)</f>
        <v>0</v>
      </c>
      <c r="AB792" s="169">
        <f>IF(AB$2=$A792,Data!Y365,0)</f>
        <v>0</v>
      </c>
      <c r="AC792" s="169">
        <f>IF(AC$2=$A792,Data!Z365,0)</f>
        <v>0</v>
      </c>
      <c r="AD792" s="170">
        <f>IF(AD$2=$A792,Data!AA365,0)</f>
        <v>0</v>
      </c>
      <c r="AE792" s="171">
        <f>IF(AE$2=$A792,Data!AB365,0)</f>
        <v>0</v>
      </c>
      <c r="AF792" s="170">
        <f>IF(AF$2=$A792,Data!AC365,0)</f>
        <v>0</v>
      </c>
      <c r="AG792" s="171">
        <f>IF(AG$2=$A792,Data!AD365,0)</f>
        <v>0</v>
      </c>
      <c r="AH792" s="170">
        <f>IF(AH$2=$A792,Data!AE365,0)</f>
        <v>0</v>
      </c>
      <c r="AI792" s="171">
        <f>IF(AI$2=$A792,Data!AF365,0)</f>
        <v>0</v>
      </c>
      <c r="AJ792" s="170">
        <f>IF(AJ$2=$A792,Data!AG365,0)</f>
        <v>0</v>
      </c>
      <c r="AK792" s="171">
        <f>IF(AK$2=$A792,Data!AH365,0)</f>
        <v>0</v>
      </c>
      <c r="AL792" s="170">
        <f>IF(AL$2=$A792,Data!AI365,0)</f>
        <v>0</v>
      </c>
      <c r="AM792" t="str">
        <f t="shared" si="24"/>
        <v>EA</v>
      </c>
      <c r="AN792" t="e">
        <f>+INDEX(Validation!$D$4:$D$250,MATCH(Merge!B792,Validation!$E$4:$E$250,0))</f>
        <v>#N/A</v>
      </c>
      <c r="AO792" s="172">
        <f t="shared" si="25"/>
        <v>0</v>
      </c>
    </row>
    <row r="793" spans="1:41" ht="15" x14ac:dyDescent="0.25">
      <c r="A793">
        <f>Inputs!$H$12</f>
        <v>2</v>
      </c>
      <c r="B793" t="str">
        <f>Inputs!$D$4</f>
        <v>Select Agency…</v>
      </c>
      <c r="C793" s="166" t="str">
        <f>Inputs!$I$6</f>
        <v>(insert code)</v>
      </c>
      <c r="D793" t="str">
        <f>IFERROR(INDEX(Inputs!$I$11:$I$19,MATCH(A793,Inputs!$H$11:$H$19)),"")</f>
        <v>(insert code)</v>
      </c>
      <c r="E793" t="s">
        <v>942</v>
      </c>
      <c r="F793" s="168">
        <f>IF(F$2=$A793,Data!C366,0)</f>
        <v>0</v>
      </c>
      <c r="G793" s="168">
        <f>IF(G$2=$A793,Data!D366,0)</f>
        <v>0</v>
      </c>
      <c r="H793" s="168">
        <f>IF(H$2=$A793,Data!E366,0)</f>
        <v>0</v>
      </c>
      <c r="I793" s="168">
        <f>IF(I$2=$A793,Data!F366,0)</f>
        <v>0</v>
      </c>
      <c r="J793" s="168">
        <f>IF(J$2=$A793,Data!G366,0)</f>
        <v>0</v>
      </c>
      <c r="K793" s="168">
        <f>IF(K$2=$A793,Data!H366,0)</f>
        <v>0</v>
      </c>
      <c r="L793" s="168">
        <f>IF(L$2=$A793,Data!I366,0)</f>
        <v>0</v>
      </c>
      <c r="M793" s="168">
        <f>IF(M$2=$A793,Data!J366,0)</f>
        <v>0</v>
      </c>
      <c r="N793" s="168">
        <f>IF(N$2=$A793,Data!K366,0)</f>
        <v>0</v>
      </c>
      <c r="O793" s="168">
        <f>IF(O$2=$A793,Data!L366,0)</f>
        <v>0</v>
      </c>
      <c r="P793" s="168">
        <f>IF(P$2=$A793,Data!M366,0)</f>
        <v>0</v>
      </c>
      <c r="Q793" s="168">
        <f>IF(Q$2=$A793,Data!N366,0)</f>
        <v>0</v>
      </c>
      <c r="R793" s="169">
        <f>IF(R$2=$A793,Data!O366,0)</f>
        <v>0</v>
      </c>
      <c r="S793" s="169">
        <f>IF(S$2=$A793,Data!P366,0)</f>
        <v>0</v>
      </c>
      <c r="T793" s="169">
        <f>IF(T$2=$A793,Data!Q366,0)</f>
        <v>0</v>
      </c>
      <c r="U793" s="169">
        <f>IF(U$2=$A793,Data!R366,0)</f>
        <v>0</v>
      </c>
      <c r="V793" s="169">
        <f>IF(V$2=$A793,Data!S366,0)</f>
        <v>0</v>
      </c>
      <c r="W793" s="169">
        <f>IF(W$2=$A793,Data!T366,0)</f>
        <v>0</v>
      </c>
      <c r="X793" s="169">
        <f>IF(X$2=$A793,Data!U366,0)</f>
        <v>0</v>
      </c>
      <c r="Y793" s="169">
        <f>IF(Y$2=$A793,Data!V366,0)</f>
        <v>0</v>
      </c>
      <c r="Z793" s="169">
        <f>IF(Z$2=$A793,Data!W366,0)</f>
        <v>0</v>
      </c>
      <c r="AA793" s="169">
        <f>IF(AA$2=$A793,Data!X366,0)</f>
        <v>0</v>
      </c>
      <c r="AB793" s="169">
        <f>IF(AB$2=$A793,Data!Y366,0)</f>
        <v>0</v>
      </c>
      <c r="AC793" s="169">
        <f>IF(AC$2=$A793,Data!Z366,0)</f>
        <v>0</v>
      </c>
      <c r="AD793" s="170">
        <f>IF(AD$2=$A793,Data!AA366,0)</f>
        <v>0</v>
      </c>
      <c r="AE793" s="171">
        <f>IF(AE$2=$A793,Data!AB366,0)</f>
        <v>0</v>
      </c>
      <c r="AF793" s="170">
        <f>IF(AF$2=$A793,Data!AC366,0)</f>
        <v>0</v>
      </c>
      <c r="AG793" s="171">
        <f>IF(AG$2=$A793,Data!AD366,0)</f>
        <v>0</v>
      </c>
      <c r="AH793" s="170">
        <f>IF(AH$2=$A793,Data!AE366,0)</f>
        <v>0</v>
      </c>
      <c r="AI793" s="171">
        <f>IF(AI$2=$A793,Data!AF366,0)</f>
        <v>0</v>
      </c>
      <c r="AJ793" s="170">
        <f>IF(AJ$2=$A793,Data!AG366,0)</f>
        <v>0</v>
      </c>
      <c r="AK793" s="171">
        <f>IF(AK$2=$A793,Data!AH366,0)</f>
        <v>0</v>
      </c>
      <c r="AL793" s="170">
        <f>IF(AL$2=$A793,Data!AI366,0)</f>
        <v>0</v>
      </c>
      <c r="AM793" t="str">
        <f t="shared" si="24"/>
        <v>EA</v>
      </c>
      <c r="AN793" t="e">
        <f>+INDEX(Validation!$D$4:$D$250,MATCH(Merge!B793,Validation!$E$4:$E$250,0))</f>
        <v>#N/A</v>
      </c>
      <c r="AO793" s="172">
        <f t="shared" si="25"/>
        <v>0</v>
      </c>
    </row>
    <row r="794" spans="1:41" ht="15" x14ac:dyDescent="0.25">
      <c r="A794">
        <f>Inputs!$H$12</f>
        <v>2</v>
      </c>
      <c r="B794" t="str">
        <f>Inputs!$D$4</f>
        <v>Select Agency…</v>
      </c>
      <c r="C794" s="166" t="str">
        <f>Inputs!$I$6</f>
        <v>(insert code)</v>
      </c>
      <c r="D794" t="str">
        <f>IFERROR(INDEX(Inputs!$I$11:$I$19,MATCH(A794,Inputs!$H$11:$H$19)),"")</f>
        <v>(insert code)</v>
      </c>
      <c r="E794" t="s">
        <v>942</v>
      </c>
      <c r="F794" s="168">
        <f>IF(F$2=$A794,Data!C367,0)</f>
        <v>0</v>
      </c>
      <c r="G794" s="168">
        <f>IF(G$2=$A794,Data!D367,0)</f>
        <v>0</v>
      </c>
      <c r="H794" s="168">
        <f>IF(H$2=$A794,Data!E367,0)</f>
        <v>0</v>
      </c>
      <c r="I794" s="168">
        <f>IF(I$2=$A794,Data!F367,0)</f>
        <v>0</v>
      </c>
      <c r="J794" s="168">
        <f>IF(J$2=$A794,Data!G367,0)</f>
        <v>0</v>
      </c>
      <c r="K794" s="168">
        <f>IF(K$2=$A794,Data!H367,0)</f>
        <v>0</v>
      </c>
      <c r="L794" s="168">
        <f>IF(L$2=$A794,Data!I367,0)</f>
        <v>0</v>
      </c>
      <c r="M794" s="168">
        <f>IF(M$2=$A794,Data!J367,0)</f>
        <v>0</v>
      </c>
      <c r="N794" s="168">
        <f>IF(N$2=$A794,Data!K367,0)</f>
        <v>0</v>
      </c>
      <c r="O794" s="168">
        <f>IF(O$2=$A794,Data!L367,0)</f>
        <v>0</v>
      </c>
      <c r="P794" s="168">
        <f>IF(P$2=$A794,Data!M367,0)</f>
        <v>0</v>
      </c>
      <c r="Q794" s="168">
        <f>IF(Q$2=$A794,Data!N367,0)</f>
        <v>0</v>
      </c>
      <c r="R794" s="169">
        <f>IF(R$2=$A794,Data!O367,0)</f>
        <v>0</v>
      </c>
      <c r="S794" s="169">
        <f>IF(S$2=$A794,Data!P367,0)</f>
        <v>0</v>
      </c>
      <c r="T794" s="169">
        <f>IF(T$2=$A794,Data!Q367,0)</f>
        <v>0</v>
      </c>
      <c r="U794" s="169">
        <f>IF(U$2=$A794,Data!R367,0)</f>
        <v>0</v>
      </c>
      <c r="V794" s="169">
        <f>IF(V$2=$A794,Data!S367,0)</f>
        <v>0</v>
      </c>
      <c r="W794" s="169">
        <f>IF(W$2=$A794,Data!T367,0)</f>
        <v>0</v>
      </c>
      <c r="X794" s="169">
        <f>IF(X$2=$A794,Data!U367,0)</f>
        <v>0</v>
      </c>
      <c r="Y794" s="169">
        <f>IF(Y$2=$A794,Data!V367,0)</f>
        <v>0</v>
      </c>
      <c r="Z794" s="169">
        <f>IF(Z$2=$A794,Data!W367,0)</f>
        <v>0</v>
      </c>
      <c r="AA794" s="169">
        <f>IF(AA$2=$A794,Data!X367,0)</f>
        <v>0</v>
      </c>
      <c r="AB794" s="169">
        <f>IF(AB$2=$A794,Data!Y367,0)</f>
        <v>0</v>
      </c>
      <c r="AC794" s="169">
        <f>IF(AC$2=$A794,Data!Z367,0)</f>
        <v>0</v>
      </c>
      <c r="AD794" s="170">
        <f>IF(AD$2=$A794,Data!AA367,0)</f>
        <v>0</v>
      </c>
      <c r="AE794" s="171">
        <f>IF(AE$2=$A794,Data!AB367,0)</f>
        <v>0</v>
      </c>
      <c r="AF794" s="170">
        <f>IF(AF$2=$A794,Data!AC367,0)</f>
        <v>0</v>
      </c>
      <c r="AG794" s="171">
        <f>IF(AG$2=$A794,Data!AD367,0)</f>
        <v>0</v>
      </c>
      <c r="AH794" s="170">
        <f>IF(AH$2=$A794,Data!AE367,0)</f>
        <v>0</v>
      </c>
      <c r="AI794" s="171">
        <f>IF(AI$2=$A794,Data!AF367,0)</f>
        <v>0</v>
      </c>
      <c r="AJ794" s="170">
        <f>IF(AJ$2=$A794,Data!AG367,0)</f>
        <v>0</v>
      </c>
      <c r="AK794" s="171">
        <f>IF(AK$2=$A794,Data!AH367,0)</f>
        <v>0</v>
      </c>
      <c r="AL794" s="170">
        <f>IF(AL$2=$A794,Data!AI367,0)</f>
        <v>0</v>
      </c>
      <c r="AM794" t="str">
        <f t="shared" si="24"/>
        <v>EA</v>
      </c>
      <c r="AN794" t="e">
        <f>+INDEX(Validation!$D$4:$D$250,MATCH(Merge!B794,Validation!$E$4:$E$250,0))</f>
        <v>#N/A</v>
      </c>
      <c r="AO794" s="172">
        <f t="shared" si="25"/>
        <v>0</v>
      </c>
    </row>
    <row r="795" spans="1:41" ht="15" x14ac:dyDescent="0.25">
      <c r="A795">
        <f>Inputs!$H$12</f>
        <v>2</v>
      </c>
      <c r="B795" t="str">
        <f>Inputs!$D$4</f>
        <v>Select Agency…</v>
      </c>
      <c r="C795" s="166" t="str">
        <f>Inputs!$I$6</f>
        <v>(insert code)</v>
      </c>
      <c r="D795" t="str">
        <f>IFERROR(INDEX(Inputs!$I$11:$I$19,MATCH(A795,Inputs!$H$11:$H$19)),"")</f>
        <v>(insert code)</v>
      </c>
      <c r="E795" t="s">
        <v>942</v>
      </c>
      <c r="F795" s="168">
        <f>IF(F$2=$A795,Data!C368,0)</f>
        <v>0</v>
      </c>
      <c r="G795" s="168">
        <f>IF(G$2=$A795,Data!D368,0)</f>
        <v>0</v>
      </c>
      <c r="H795" s="168">
        <f>IF(H$2=$A795,Data!E368,0)</f>
        <v>0</v>
      </c>
      <c r="I795" s="168">
        <f>IF(I$2=$A795,Data!F368,0)</f>
        <v>0</v>
      </c>
      <c r="J795" s="168">
        <f>IF(J$2=$A795,Data!G368,0)</f>
        <v>0</v>
      </c>
      <c r="K795" s="168">
        <f>IF(K$2=$A795,Data!H368,0)</f>
        <v>0</v>
      </c>
      <c r="L795" s="168">
        <f>IF(L$2=$A795,Data!I368,0)</f>
        <v>0</v>
      </c>
      <c r="M795" s="168">
        <f>IF(M$2=$A795,Data!J368,0)</f>
        <v>0</v>
      </c>
      <c r="N795" s="168">
        <f>IF(N$2=$A795,Data!K368,0)</f>
        <v>0</v>
      </c>
      <c r="O795" s="168">
        <f>IF(O$2=$A795,Data!L368,0)</f>
        <v>0</v>
      </c>
      <c r="P795" s="168">
        <f>IF(P$2=$A795,Data!M368,0)</f>
        <v>0</v>
      </c>
      <c r="Q795" s="168">
        <f>IF(Q$2=$A795,Data!N368,0)</f>
        <v>0</v>
      </c>
      <c r="R795" s="169">
        <f>IF(R$2=$A795,Data!O368,0)</f>
        <v>0</v>
      </c>
      <c r="S795" s="169">
        <f>IF(S$2=$A795,Data!P368,0)</f>
        <v>0</v>
      </c>
      <c r="T795" s="169">
        <f>IF(T$2=$A795,Data!Q368,0)</f>
        <v>0</v>
      </c>
      <c r="U795" s="169">
        <f>IF(U$2=$A795,Data!R368,0)</f>
        <v>0</v>
      </c>
      <c r="V795" s="169">
        <f>IF(V$2=$A795,Data!S368,0)</f>
        <v>0</v>
      </c>
      <c r="W795" s="169">
        <f>IF(W$2=$A795,Data!T368,0)</f>
        <v>0</v>
      </c>
      <c r="X795" s="169">
        <f>IF(X$2=$A795,Data!U368,0)</f>
        <v>0</v>
      </c>
      <c r="Y795" s="169">
        <f>IF(Y$2=$A795,Data!V368,0)</f>
        <v>0</v>
      </c>
      <c r="Z795" s="169">
        <f>IF(Z$2=$A795,Data!W368,0)</f>
        <v>0</v>
      </c>
      <c r="AA795" s="169">
        <f>IF(AA$2=$A795,Data!X368,0)</f>
        <v>0</v>
      </c>
      <c r="AB795" s="169">
        <f>IF(AB$2=$A795,Data!Y368,0)</f>
        <v>0</v>
      </c>
      <c r="AC795" s="169">
        <f>IF(AC$2=$A795,Data!Z368,0)</f>
        <v>0</v>
      </c>
      <c r="AD795" s="170">
        <f>IF(AD$2=$A795,Data!AA368,0)</f>
        <v>0</v>
      </c>
      <c r="AE795" s="171">
        <f>IF(AE$2=$A795,Data!AB368,0)</f>
        <v>0</v>
      </c>
      <c r="AF795" s="170">
        <f>IF(AF$2=$A795,Data!AC368,0)</f>
        <v>0</v>
      </c>
      <c r="AG795" s="171">
        <f>IF(AG$2=$A795,Data!AD368,0)</f>
        <v>0</v>
      </c>
      <c r="AH795" s="170">
        <f>IF(AH$2=$A795,Data!AE368,0)</f>
        <v>0</v>
      </c>
      <c r="AI795" s="171">
        <f>IF(AI$2=$A795,Data!AF368,0)</f>
        <v>0</v>
      </c>
      <c r="AJ795" s="170">
        <f>IF(AJ$2=$A795,Data!AG368,0)</f>
        <v>0</v>
      </c>
      <c r="AK795" s="171">
        <f>IF(AK$2=$A795,Data!AH368,0)</f>
        <v>0</v>
      </c>
      <c r="AL795" s="170">
        <f>IF(AL$2=$A795,Data!AI368,0)</f>
        <v>0</v>
      </c>
      <c r="AM795" t="str">
        <f t="shared" si="24"/>
        <v>EA</v>
      </c>
      <c r="AN795" t="e">
        <f>+INDEX(Validation!$D$4:$D$250,MATCH(Merge!B795,Validation!$E$4:$E$250,0))</f>
        <v>#N/A</v>
      </c>
      <c r="AO795" s="172">
        <f t="shared" si="25"/>
        <v>0</v>
      </c>
    </row>
    <row r="796" spans="1:41" ht="15" x14ac:dyDescent="0.25">
      <c r="A796">
        <f>Inputs!$H$12</f>
        <v>2</v>
      </c>
      <c r="B796" t="str">
        <f>Inputs!$D$4</f>
        <v>Select Agency…</v>
      </c>
      <c r="C796" s="166" t="str">
        <f>Inputs!$I$6</f>
        <v>(insert code)</v>
      </c>
      <c r="D796" t="str">
        <f>IFERROR(INDEX(Inputs!$I$11:$I$19,MATCH(A796,Inputs!$H$11:$H$19)),"")</f>
        <v>(insert code)</v>
      </c>
      <c r="E796" t="s">
        <v>942</v>
      </c>
      <c r="F796" s="168">
        <f>IF(F$2=$A796,Data!C369,0)</f>
        <v>0</v>
      </c>
      <c r="G796" s="168">
        <f>IF(G$2=$A796,Data!D369,0)</f>
        <v>0</v>
      </c>
      <c r="H796" s="168">
        <f>IF(H$2=$A796,Data!E369,0)</f>
        <v>0</v>
      </c>
      <c r="I796" s="168">
        <f>IF(I$2=$A796,Data!F369,0)</f>
        <v>0</v>
      </c>
      <c r="J796" s="168">
        <f>IF(J$2=$A796,Data!G369,0)</f>
        <v>0</v>
      </c>
      <c r="K796" s="168">
        <f>IF(K$2=$A796,Data!H369,0)</f>
        <v>0</v>
      </c>
      <c r="L796" s="168">
        <f>IF(L$2=$A796,Data!I369,0)</f>
        <v>0</v>
      </c>
      <c r="M796" s="168">
        <f>IF(M$2=$A796,Data!J369,0)</f>
        <v>0</v>
      </c>
      <c r="N796" s="168">
        <f>IF(N$2=$A796,Data!K369,0)</f>
        <v>0</v>
      </c>
      <c r="O796" s="168">
        <f>IF(O$2=$A796,Data!L369,0)</f>
        <v>0</v>
      </c>
      <c r="P796" s="168">
        <f>IF(P$2=$A796,Data!M369,0)</f>
        <v>0</v>
      </c>
      <c r="Q796" s="168">
        <f>IF(Q$2=$A796,Data!N369,0)</f>
        <v>0</v>
      </c>
      <c r="R796" s="169">
        <f>IF(R$2=$A796,Data!O369,0)</f>
        <v>0</v>
      </c>
      <c r="S796" s="169">
        <f>IF(S$2=$A796,Data!P369,0)</f>
        <v>0</v>
      </c>
      <c r="T796" s="169">
        <f>IF(T$2=$A796,Data!Q369,0)</f>
        <v>0</v>
      </c>
      <c r="U796" s="169">
        <f>IF(U$2=$A796,Data!R369,0)</f>
        <v>0</v>
      </c>
      <c r="V796" s="169">
        <f>IF(V$2=$A796,Data!S369,0)</f>
        <v>0</v>
      </c>
      <c r="W796" s="169">
        <f>IF(W$2=$A796,Data!T369,0)</f>
        <v>0</v>
      </c>
      <c r="X796" s="169">
        <f>IF(X$2=$A796,Data!U369,0)</f>
        <v>0</v>
      </c>
      <c r="Y796" s="169">
        <f>IF(Y$2=$A796,Data!V369,0)</f>
        <v>0</v>
      </c>
      <c r="Z796" s="169">
        <f>IF(Z$2=$A796,Data!W369,0)</f>
        <v>0</v>
      </c>
      <c r="AA796" s="169">
        <f>IF(AA$2=$A796,Data!X369,0)</f>
        <v>0</v>
      </c>
      <c r="AB796" s="169">
        <f>IF(AB$2=$A796,Data!Y369,0)</f>
        <v>0</v>
      </c>
      <c r="AC796" s="169">
        <f>IF(AC$2=$A796,Data!Z369,0)</f>
        <v>0</v>
      </c>
      <c r="AD796" s="170">
        <f>IF(AD$2=$A796,Data!AA369,0)</f>
        <v>0</v>
      </c>
      <c r="AE796" s="171">
        <f>IF(AE$2=$A796,Data!AB369,0)</f>
        <v>0</v>
      </c>
      <c r="AF796" s="170">
        <f>IF(AF$2=$A796,Data!AC369,0)</f>
        <v>0</v>
      </c>
      <c r="AG796" s="171">
        <f>IF(AG$2=$A796,Data!AD369,0)</f>
        <v>0</v>
      </c>
      <c r="AH796" s="170">
        <f>IF(AH$2=$A796,Data!AE369,0)</f>
        <v>0</v>
      </c>
      <c r="AI796" s="171">
        <f>IF(AI$2=$A796,Data!AF369,0)</f>
        <v>0</v>
      </c>
      <c r="AJ796" s="170">
        <f>IF(AJ$2=$A796,Data!AG369,0)</f>
        <v>0</v>
      </c>
      <c r="AK796" s="171">
        <f>IF(AK$2=$A796,Data!AH369,0)</f>
        <v>0</v>
      </c>
      <c r="AL796" s="170">
        <f>IF(AL$2=$A796,Data!AI369,0)</f>
        <v>0</v>
      </c>
      <c r="AM796" t="str">
        <f t="shared" si="24"/>
        <v>EA</v>
      </c>
      <c r="AN796" t="e">
        <f>+INDEX(Validation!$D$4:$D$250,MATCH(Merge!B796,Validation!$E$4:$E$250,0))</f>
        <v>#N/A</v>
      </c>
      <c r="AO796" s="172">
        <f t="shared" si="25"/>
        <v>0</v>
      </c>
    </row>
    <row r="797" spans="1:41" ht="15" x14ac:dyDescent="0.25">
      <c r="A797">
        <f>Inputs!$H$12</f>
        <v>2</v>
      </c>
      <c r="B797" t="str">
        <f>Inputs!$D$4</f>
        <v>Select Agency…</v>
      </c>
      <c r="C797" s="166" t="str">
        <f>Inputs!$I$6</f>
        <v>(insert code)</v>
      </c>
      <c r="D797" t="str">
        <f>IFERROR(INDEX(Inputs!$I$11:$I$19,MATCH(A797,Inputs!$H$11:$H$19)),"")</f>
        <v>(insert code)</v>
      </c>
      <c r="E797" t="s">
        <v>942</v>
      </c>
      <c r="F797" s="168">
        <f>IF(F$2=$A797,Data!C370,0)</f>
        <v>0</v>
      </c>
      <c r="G797" s="168">
        <f>IF(G$2=$A797,Data!D370,0)</f>
        <v>0</v>
      </c>
      <c r="H797" s="168">
        <f>IF(H$2=$A797,Data!E370,0)</f>
        <v>0</v>
      </c>
      <c r="I797" s="168">
        <f>IF(I$2=$A797,Data!F370,0)</f>
        <v>0</v>
      </c>
      <c r="J797" s="168">
        <f>IF(J$2=$A797,Data!G370,0)</f>
        <v>0</v>
      </c>
      <c r="K797" s="168">
        <f>IF(K$2=$A797,Data!H370,0)</f>
        <v>0</v>
      </c>
      <c r="L797" s="168">
        <f>IF(L$2=$A797,Data!I370,0)</f>
        <v>0</v>
      </c>
      <c r="M797" s="168">
        <f>IF(M$2=$A797,Data!J370,0)</f>
        <v>0</v>
      </c>
      <c r="N797" s="168">
        <f>IF(N$2=$A797,Data!K370,0)</f>
        <v>0</v>
      </c>
      <c r="O797" s="168">
        <f>IF(O$2=$A797,Data!L370,0)</f>
        <v>0</v>
      </c>
      <c r="P797" s="168">
        <f>IF(P$2=$A797,Data!M370,0)</f>
        <v>0</v>
      </c>
      <c r="Q797" s="168">
        <f>IF(Q$2=$A797,Data!N370,0)</f>
        <v>0</v>
      </c>
      <c r="R797" s="169">
        <f>IF(R$2=$A797,Data!O370,0)</f>
        <v>0</v>
      </c>
      <c r="S797" s="169">
        <f>IF(S$2=$A797,Data!P370,0)</f>
        <v>0</v>
      </c>
      <c r="T797" s="169">
        <f>IF(T$2=$A797,Data!Q370,0)</f>
        <v>0</v>
      </c>
      <c r="U797" s="169">
        <f>IF(U$2=$A797,Data!R370,0)</f>
        <v>0</v>
      </c>
      <c r="V797" s="169">
        <f>IF(V$2=$A797,Data!S370,0)</f>
        <v>0</v>
      </c>
      <c r="W797" s="169">
        <f>IF(W$2=$A797,Data!T370,0)</f>
        <v>0</v>
      </c>
      <c r="X797" s="169">
        <f>IF(X$2=$A797,Data!U370,0)</f>
        <v>0</v>
      </c>
      <c r="Y797" s="169">
        <f>IF(Y$2=$A797,Data!V370,0)</f>
        <v>0</v>
      </c>
      <c r="Z797" s="169">
        <f>IF(Z$2=$A797,Data!W370,0)</f>
        <v>0</v>
      </c>
      <c r="AA797" s="169">
        <f>IF(AA$2=$A797,Data!X370,0)</f>
        <v>0</v>
      </c>
      <c r="AB797" s="169">
        <f>IF(AB$2=$A797,Data!Y370,0)</f>
        <v>0</v>
      </c>
      <c r="AC797" s="169">
        <f>IF(AC$2=$A797,Data!Z370,0)</f>
        <v>0</v>
      </c>
      <c r="AD797" s="170">
        <f>IF(AD$2=$A797,Data!AA370,0)</f>
        <v>0</v>
      </c>
      <c r="AE797" s="171">
        <f>IF(AE$2=$A797,Data!AB370,0)</f>
        <v>0</v>
      </c>
      <c r="AF797" s="170">
        <f>IF(AF$2=$A797,Data!AC370,0)</f>
        <v>0</v>
      </c>
      <c r="AG797" s="171">
        <f>IF(AG$2=$A797,Data!AD370,0)</f>
        <v>0</v>
      </c>
      <c r="AH797" s="170">
        <f>IF(AH$2=$A797,Data!AE370,0)</f>
        <v>0</v>
      </c>
      <c r="AI797" s="171">
        <f>IF(AI$2=$A797,Data!AF370,0)</f>
        <v>0</v>
      </c>
      <c r="AJ797" s="170">
        <f>IF(AJ$2=$A797,Data!AG370,0)</f>
        <v>0</v>
      </c>
      <c r="AK797" s="171">
        <f>IF(AK$2=$A797,Data!AH370,0)</f>
        <v>0</v>
      </c>
      <c r="AL797" s="170">
        <f>IF(AL$2=$A797,Data!AI370,0)</f>
        <v>0</v>
      </c>
      <c r="AM797" t="str">
        <f t="shared" si="24"/>
        <v>EA</v>
      </c>
      <c r="AN797" t="e">
        <f>+INDEX(Validation!$D$4:$D$250,MATCH(Merge!B797,Validation!$E$4:$E$250,0))</f>
        <v>#N/A</v>
      </c>
      <c r="AO797" s="172">
        <f t="shared" si="25"/>
        <v>0</v>
      </c>
    </row>
    <row r="798" spans="1:41" ht="15" x14ac:dyDescent="0.25">
      <c r="A798">
        <f>Inputs!$H$12</f>
        <v>2</v>
      </c>
      <c r="B798" t="str">
        <f>Inputs!$D$4</f>
        <v>Select Agency…</v>
      </c>
      <c r="C798" s="166" t="str">
        <f>Inputs!$I$6</f>
        <v>(insert code)</v>
      </c>
      <c r="D798" t="str">
        <f>IFERROR(INDEX(Inputs!$I$11:$I$19,MATCH(A798,Inputs!$H$11:$H$19)),"")</f>
        <v>(insert code)</v>
      </c>
      <c r="E798" t="s">
        <v>942</v>
      </c>
      <c r="F798" s="168">
        <f>IF(F$2=$A798,Data!C371,0)</f>
        <v>0</v>
      </c>
      <c r="G798" s="168">
        <f>IF(G$2=$A798,Data!D371,0)</f>
        <v>0</v>
      </c>
      <c r="H798" s="168">
        <f>IF(H$2=$A798,Data!E371,0)</f>
        <v>0</v>
      </c>
      <c r="I798" s="168">
        <f>IF(I$2=$A798,Data!F371,0)</f>
        <v>0</v>
      </c>
      <c r="J798" s="168">
        <f>IF(J$2=$A798,Data!G371,0)</f>
        <v>0</v>
      </c>
      <c r="K798" s="168">
        <f>IF(K$2=$A798,Data!H371,0)</f>
        <v>0</v>
      </c>
      <c r="L798" s="168">
        <f>IF(L$2=$A798,Data!I371,0)</f>
        <v>0</v>
      </c>
      <c r="M798" s="168">
        <f>IF(M$2=$A798,Data!J371,0)</f>
        <v>0</v>
      </c>
      <c r="N798" s="168">
        <f>IF(N$2=$A798,Data!K371,0)</f>
        <v>0</v>
      </c>
      <c r="O798" s="168">
        <f>IF(O$2=$A798,Data!L371,0)</f>
        <v>0</v>
      </c>
      <c r="P798" s="168">
        <f>IF(P$2=$A798,Data!M371,0)</f>
        <v>0</v>
      </c>
      <c r="Q798" s="168">
        <f>IF(Q$2=$A798,Data!N371,0)</f>
        <v>0</v>
      </c>
      <c r="R798" s="169">
        <f>IF(R$2=$A798,Data!O371,0)</f>
        <v>0</v>
      </c>
      <c r="S798" s="169">
        <f>IF(S$2=$A798,Data!P371,0)</f>
        <v>0</v>
      </c>
      <c r="T798" s="169">
        <f>IF(T$2=$A798,Data!Q371,0)</f>
        <v>0</v>
      </c>
      <c r="U798" s="169">
        <f>IF(U$2=$A798,Data!R371,0)</f>
        <v>0</v>
      </c>
      <c r="V798" s="169">
        <f>IF(V$2=$A798,Data!S371,0)</f>
        <v>0</v>
      </c>
      <c r="W798" s="169">
        <f>IF(W$2=$A798,Data!T371,0)</f>
        <v>0</v>
      </c>
      <c r="X798" s="169">
        <f>IF(X$2=$A798,Data!U371,0)</f>
        <v>0</v>
      </c>
      <c r="Y798" s="169">
        <f>IF(Y$2=$A798,Data!V371,0)</f>
        <v>0</v>
      </c>
      <c r="Z798" s="169">
        <f>IF(Z$2=$A798,Data!W371,0)</f>
        <v>0</v>
      </c>
      <c r="AA798" s="169">
        <f>IF(AA$2=$A798,Data!X371,0)</f>
        <v>0</v>
      </c>
      <c r="AB798" s="169">
        <f>IF(AB$2=$A798,Data!Y371,0)</f>
        <v>0</v>
      </c>
      <c r="AC798" s="169">
        <f>IF(AC$2=$A798,Data!Z371,0)</f>
        <v>0</v>
      </c>
      <c r="AD798" s="170">
        <f>IF(AD$2=$A798,Data!AA371,0)</f>
        <v>0</v>
      </c>
      <c r="AE798" s="171">
        <f>IF(AE$2=$A798,Data!AB371,0)</f>
        <v>0</v>
      </c>
      <c r="AF798" s="170">
        <f>IF(AF$2=$A798,Data!AC371,0)</f>
        <v>0</v>
      </c>
      <c r="AG798" s="171">
        <f>IF(AG$2=$A798,Data!AD371,0)</f>
        <v>0</v>
      </c>
      <c r="AH798" s="170">
        <f>IF(AH$2=$A798,Data!AE371,0)</f>
        <v>0</v>
      </c>
      <c r="AI798" s="171">
        <f>IF(AI$2=$A798,Data!AF371,0)</f>
        <v>0</v>
      </c>
      <c r="AJ798" s="170">
        <f>IF(AJ$2=$A798,Data!AG371,0)</f>
        <v>0</v>
      </c>
      <c r="AK798" s="171">
        <f>IF(AK$2=$A798,Data!AH371,0)</f>
        <v>0</v>
      </c>
      <c r="AL798" s="170">
        <f>IF(AL$2=$A798,Data!AI371,0)</f>
        <v>0</v>
      </c>
      <c r="AM798" t="str">
        <f t="shared" si="24"/>
        <v>EA</v>
      </c>
      <c r="AN798" t="e">
        <f>+INDEX(Validation!$D$4:$D$250,MATCH(Merge!B798,Validation!$E$4:$E$250,0))</f>
        <v>#N/A</v>
      </c>
      <c r="AO798" s="172">
        <f t="shared" si="25"/>
        <v>0</v>
      </c>
    </row>
    <row r="799" spans="1:41" ht="15" x14ac:dyDescent="0.25">
      <c r="A799">
        <f>Inputs!$H$12</f>
        <v>2</v>
      </c>
      <c r="B799" t="str">
        <f>Inputs!$D$4</f>
        <v>Select Agency…</v>
      </c>
      <c r="C799" s="166" t="str">
        <f>Inputs!$I$6</f>
        <v>(insert code)</v>
      </c>
      <c r="D799" t="str">
        <f>IFERROR(INDEX(Inputs!$I$11:$I$19,MATCH(A799,Inputs!$H$11:$H$19)),"")</f>
        <v>(insert code)</v>
      </c>
      <c r="E799" t="s">
        <v>942</v>
      </c>
      <c r="F799" s="168">
        <f>IF(F$2=$A799,Data!C372,0)</f>
        <v>0</v>
      </c>
      <c r="G799" s="168">
        <f>IF(G$2=$A799,Data!D372,0)</f>
        <v>0</v>
      </c>
      <c r="H799" s="168">
        <f>IF(H$2=$A799,Data!E372,0)</f>
        <v>0</v>
      </c>
      <c r="I799" s="168">
        <f>IF(I$2=$A799,Data!F372,0)</f>
        <v>0</v>
      </c>
      <c r="J799" s="168">
        <f>IF(J$2=$A799,Data!G372,0)</f>
        <v>0</v>
      </c>
      <c r="K799" s="168">
        <f>IF(K$2=$A799,Data!H372,0)</f>
        <v>0</v>
      </c>
      <c r="L799" s="168">
        <f>IF(L$2=$A799,Data!I372,0)</f>
        <v>0</v>
      </c>
      <c r="M799" s="168">
        <f>IF(M$2=$A799,Data!J372,0)</f>
        <v>0</v>
      </c>
      <c r="N799" s="168">
        <f>IF(N$2=$A799,Data!K372,0)</f>
        <v>0</v>
      </c>
      <c r="O799" s="168">
        <f>IF(O$2=$A799,Data!L372,0)</f>
        <v>0</v>
      </c>
      <c r="P799" s="168">
        <f>IF(P$2=$A799,Data!M372,0)</f>
        <v>0</v>
      </c>
      <c r="Q799" s="168">
        <f>IF(Q$2=$A799,Data!N372,0)</f>
        <v>0</v>
      </c>
      <c r="R799" s="169">
        <f>IF(R$2=$A799,Data!O372,0)</f>
        <v>0</v>
      </c>
      <c r="S799" s="169">
        <f>IF(S$2=$A799,Data!P372,0)</f>
        <v>0</v>
      </c>
      <c r="T799" s="169">
        <f>IF(T$2=$A799,Data!Q372,0)</f>
        <v>0</v>
      </c>
      <c r="U799" s="169">
        <f>IF(U$2=$A799,Data!R372,0)</f>
        <v>0</v>
      </c>
      <c r="V799" s="169">
        <f>IF(V$2=$A799,Data!S372,0)</f>
        <v>0</v>
      </c>
      <c r="W799" s="169">
        <f>IF(W$2=$A799,Data!T372,0)</f>
        <v>0</v>
      </c>
      <c r="X799" s="169">
        <f>IF(X$2=$A799,Data!U372,0)</f>
        <v>0</v>
      </c>
      <c r="Y799" s="169">
        <f>IF(Y$2=$A799,Data!V372,0)</f>
        <v>0</v>
      </c>
      <c r="Z799" s="169">
        <f>IF(Z$2=$A799,Data!W372,0)</f>
        <v>0</v>
      </c>
      <c r="AA799" s="169">
        <f>IF(AA$2=$A799,Data!X372,0)</f>
        <v>0</v>
      </c>
      <c r="AB799" s="169">
        <f>IF(AB$2=$A799,Data!Y372,0)</f>
        <v>0</v>
      </c>
      <c r="AC799" s="169">
        <f>IF(AC$2=$A799,Data!Z372,0)</f>
        <v>0</v>
      </c>
      <c r="AD799" s="170">
        <f>IF(AD$2=$A799,Data!AA372,0)</f>
        <v>0</v>
      </c>
      <c r="AE799" s="171">
        <f>IF(AE$2=$A799,Data!AB372,0)</f>
        <v>0</v>
      </c>
      <c r="AF799" s="170">
        <f>IF(AF$2=$A799,Data!AC372,0)</f>
        <v>0</v>
      </c>
      <c r="AG799" s="171">
        <f>IF(AG$2=$A799,Data!AD372,0)</f>
        <v>0</v>
      </c>
      <c r="AH799" s="170">
        <f>IF(AH$2=$A799,Data!AE372,0)</f>
        <v>0</v>
      </c>
      <c r="AI799" s="171">
        <f>IF(AI$2=$A799,Data!AF372,0)</f>
        <v>0</v>
      </c>
      <c r="AJ799" s="170">
        <f>IF(AJ$2=$A799,Data!AG372,0)</f>
        <v>0</v>
      </c>
      <c r="AK799" s="171">
        <f>IF(AK$2=$A799,Data!AH372,0)</f>
        <v>0</v>
      </c>
      <c r="AL799" s="170">
        <f>IF(AL$2=$A799,Data!AI372,0)</f>
        <v>0</v>
      </c>
      <c r="AM799" t="str">
        <f t="shared" si="24"/>
        <v>EA</v>
      </c>
      <c r="AN799" t="e">
        <f>+INDEX(Validation!$D$4:$D$250,MATCH(Merge!B799,Validation!$E$4:$E$250,0))</f>
        <v>#N/A</v>
      </c>
      <c r="AO799" s="172">
        <f t="shared" si="25"/>
        <v>0</v>
      </c>
    </row>
    <row r="800" spans="1:41" ht="15" x14ac:dyDescent="0.25">
      <c r="A800">
        <f>Inputs!$H$12</f>
        <v>2</v>
      </c>
      <c r="B800" t="str">
        <f>Inputs!$D$4</f>
        <v>Select Agency…</v>
      </c>
      <c r="C800" s="166" t="str">
        <f>Inputs!$I$6</f>
        <v>(insert code)</v>
      </c>
      <c r="D800" t="str">
        <f>IFERROR(INDEX(Inputs!$I$11:$I$19,MATCH(A800,Inputs!$H$11:$H$19)),"")</f>
        <v>(insert code)</v>
      </c>
      <c r="E800" t="s">
        <v>942</v>
      </c>
      <c r="F800" s="168">
        <f>IF(F$2=$A800,Data!C373,0)</f>
        <v>0</v>
      </c>
      <c r="G800" s="168">
        <f>IF(G$2=$A800,Data!D373,0)</f>
        <v>0</v>
      </c>
      <c r="H800" s="168">
        <f>IF(H$2=$A800,Data!E373,0)</f>
        <v>0</v>
      </c>
      <c r="I800" s="168">
        <f>IF(I$2=$A800,Data!F373,0)</f>
        <v>0</v>
      </c>
      <c r="J800" s="168">
        <f>IF(J$2=$A800,Data!G373,0)</f>
        <v>0</v>
      </c>
      <c r="K800" s="168">
        <f>IF(K$2=$A800,Data!H373,0)</f>
        <v>0</v>
      </c>
      <c r="L800" s="168">
        <f>IF(L$2=$A800,Data!I373,0)</f>
        <v>0</v>
      </c>
      <c r="M800" s="168">
        <f>IF(M$2=$A800,Data!J373,0)</f>
        <v>0</v>
      </c>
      <c r="N800" s="168">
        <f>IF(N$2=$A800,Data!K373,0)</f>
        <v>0</v>
      </c>
      <c r="O800" s="168">
        <f>IF(O$2=$A800,Data!L373,0)</f>
        <v>0</v>
      </c>
      <c r="P800" s="168">
        <f>IF(P$2=$A800,Data!M373,0)</f>
        <v>0</v>
      </c>
      <c r="Q800" s="168">
        <f>IF(Q$2=$A800,Data!N373,0)</f>
        <v>0</v>
      </c>
      <c r="R800" s="169">
        <f>IF(R$2=$A800,Data!O373,0)</f>
        <v>0</v>
      </c>
      <c r="S800" s="169">
        <f>IF(S$2=$A800,Data!P373,0)</f>
        <v>0</v>
      </c>
      <c r="T800" s="169">
        <f>IF(T$2=$A800,Data!Q373,0)</f>
        <v>0</v>
      </c>
      <c r="U800" s="169">
        <f>IF(U$2=$A800,Data!R373,0)</f>
        <v>0</v>
      </c>
      <c r="V800" s="169">
        <f>IF(V$2=$A800,Data!S373,0)</f>
        <v>0</v>
      </c>
      <c r="W800" s="169">
        <f>IF(W$2=$A800,Data!T373,0)</f>
        <v>0</v>
      </c>
      <c r="X800" s="169">
        <f>IF(X$2=$A800,Data!U373,0)</f>
        <v>0</v>
      </c>
      <c r="Y800" s="169">
        <f>IF(Y$2=$A800,Data!V373,0)</f>
        <v>0</v>
      </c>
      <c r="Z800" s="169">
        <f>IF(Z$2=$A800,Data!W373,0)</f>
        <v>0</v>
      </c>
      <c r="AA800" s="169">
        <f>IF(AA$2=$A800,Data!X373,0)</f>
        <v>0</v>
      </c>
      <c r="AB800" s="169">
        <f>IF(AB$2=$A800,Data!Y373,0)</f>
        <v>0</v>
      </c>
      <c r="AC800" s="169">
        <f>IF(AC$2=$A800,Data!Z373,0)</f>
        <v>0</v>
      </c>
      <c r="AD800" s="170">
        <f>IF(AD$2=$A800,Data!AA373,0)</f>
        <v>0</v>
      </c>
      <c r="AE800" s="171">
        <f>IF(AE$2=$A800,Data!AB373,0)</f>
        <v>0</v>
      </c>
      <c r="AF800" s="170">
        <f>IF(AF$2=$A800,Data!AC373,0)</f>
        <v>0</v>
      </c>
      <c r="AG800" s="171">
        <f>IF(AG$2=$A800,Data!AD373,0)</f>
        <v>0</v>
      </c>
      <c r="AH800" s="170">
        <f>IF(AH$2=$A800,Data!AE373,0)</f>
        <v>0</v>
      </c>
      <c r="AI800" s="171">
        <f>IF(AI$2=$A800,Data!AF373,0)</f>
        <v>0</v>
      </c>
      <c r="AJ800" s="170">
        <f>IF(AJ$2=$A800,Data!AG373,0)</f>
        <v>0</v>
      </c>
      <c r="AK800" s="171">
        <f>IF(AK$2=$A800,Data!AH373,0)</f>
        <v>0</v>
      </c>
      <c r="AL800" s="170">
        <f>IF(AL$2=$A800,Data!AI373,0)</f>
        <v>0</v>
      </c>
      <c r="AM800" t="str">
        <f t="shared" si="24"/>
        <v>EA</v>
      </c>
      <c r="AN800" t="e">
        <f>+INDEX(Validation!$D$4:$D$250,MATCH(Merge!B800,Validation!$E$4:$E$250,0))</f>
        <v>#N/A</v>
      </c>
      <c r="AO800" s="172">
        <f t="shared" si="25"/>
        <v>0</v>
      </c>
    </row>
    <row r="801" spans="1:41" ht="15" x14ac:dyDescent="0.25">
      <c r="A801">
        <f>Inputs!$H$12</f>
        <v>2</v>
      </c>
      <c r="B801" t="str">
        <f>Inputs!$D$4</f>
        <v>Select Agency…</v>
      </c>
      <c r="C801" s="166" t="str">
        <f>Inputs!$I$6</f>
        <v>(insert code)</v>
      </c>
      <c r="D801" t="str">
        <f>IFERROR(INDEX(Inputs!$I$11:$I$19,MATCH(A801,Inputs!$H$11:$H$19)),"")</f>
        <v>(insert code)</v>
      </c>
      <c r="E801" t="s">
        <v>942</v>
      </c>
      <c r="F801" s="168">
        <f>IF(F$2=$A801,Data!C374,0)</f>
        <v>0</v>
      </c>
      <c r="G801" s="168">
        <f>IF(G$2=$A801,Data!D374,0)</f>
        <v>0</v>
      </c>
      <c r="H801" s="168">
        <f>IF(H$2=$A801,Data!E374,0)</f>
        <v>0</v>
      </c>
      <c r="I801" s="168">
        <f>IF(I$2=$A801,Data!F374,0)</f>
        <v>0</v>
      </c>
      <c r="J801" s="168">
        <f>IF(J$2=$A801,Data!G374,0)</f>
        <v>0</v>
      </c>
      <c r="K801" s="168">
        <f>IF(K$2=$A801,Data!H374,0)</f>
        <v>0</v>
      </c>
      <c r="L801" s="168">
        <f>IF(L$2=$A801,Data!I374,0)</f>
        <v>0</v>
      </c>
      <c r="M801" s="168">
        <f>IF(M$2=$A801,Data!J374,0)</f>
        <v>0</v>
      </c>
      <c r="N801" s="168">
        <f>IF(N$2=$A801,Data!K374,0)</f>
        <v>0</v>
      </c>
      <c r="O801" s="168">
        <f>IF(O$2=$A801,Data!L374,0)</f>
        <v>0</v>
      </c>
      <c r="P801" s="168">
        <f>IF(P$2=$A801,Data!M374,0)</f>
        <v>0</v>
      </c>
      <c r="Q801" s="168">
        <f>IF(Q$2=$A801,Data!N374,0)</f>
        <v>0</v>
      </c>
      <c r="R801" s="169">
        <f>IF(R$2=$A801,Data!O374,0)</f>
        <v>0</v>
      </c>
      <c r="S801" s="169">
        <f>IF(S$2=$A801,Data!P374,0)</f>
        <v>0</v>
      </c>
      <c r="T801" s="169">
        <f>IF(T$2=$A801,Data!Q374,0)</f>
        <v>0</v>
      </c>
      <c r="U801" s="169">
        <f>IF(U$2=$A801,Data!R374,0)</f>
        <v>0</v>
      </c>
      <c r="V801" s="169">
        <f>IF(V$2=$A801,Data!S374,0)</f>
        <v>0</v>
      </c>
      <c r="W801" s="169">
        <f>IF(W$2=$A801,Data!T374,0)</f>
        <v>0</v>
      </c>
      <c r="X801" s="169">
        <f>IF(X$2=$A801,Data!U374,0)</f>
        <v>0</v>
      </c>
      <c r="Y801" s="169">
        <f>IF(Y$2=$A801,Data!V374,0)</f>
        <v>0</v>
      </c>
      <c r="Z801" s="169">
        <f>IF(Z$2=$A801,Data!W374,0)</f>
        <v>0</v>
      </c>
      <c r="AA801" s="169">
        <f>IF(AA$2=$A801,Data!X374,0)</f>
        <v>0</v>
      </c>
      <c r="AB801" s="169">
        <f>IF(AB$2=$A801,Data!Y374,0)</f>
        <v>0</v>
      </c>
      <c r="AC801" s="169">
        <f>IF(AC$2=$A801,Data!Z374,0)</f>
        <v>0</v>
      </c>
      <c r="AD801" s="170">
        <f>IF(AD$2=$A801,Data!AA374,0)</f>
        <v>0</v>
      </c>
      <c r="AE801" s="171">
        <f>IF(AE$2=$A801,Data!AB374,0)</f>
        <v>0</v>
      </c>
      <c r="AF801" s="170">
        <f>IF(AF$2=$A801,Data!AC374,0)</f>
        <v>0</v>
      </c>
      <c r="AG801" s="171">
        <f>IF(AG$2=$A801,Data!AD374,0)</f>
        <v>0</v>
      </c>
      <c r="AH801" s="170">
        <f>IF(AH$2=$A801,Data!AE374,0)</f>
        <v>0</v>
      </c>
      <c r="AI801" s="171">
        <f>IF(AI$2=$A801,Data!AF374,0)</f>
        <v>0</v>
      </c>
      <c r="AJ801" s="170">
        <f>IF(AJ$2=$A801,Data!AG374,0)</f>
        <v>0</v>
      </c>
      <c r="AK801" s="171">
        <f>IF(AK$2=$A801,Data!AH374,0)</f>
        <v>0</v>
      </c>
      <c r="AL801" s="170">
        <f>IF(AL$2=$A801,Data!AI374,0)</f>
        <v>0</v>
      </c>
      <c r="AM801" t="str">
        <f t="shared" si="24"/>
        <v>EA</v>
      </c>
      <c r="AN801" t="e">
        <f>+INDEX(Validation!$D$4:$D$250,MATCH(Merge!B801,Validation!$E$4:$E$250,0))</f>
        <v>#N/A</v>
      </c>
      <c r="AO801" s="172">
        <f t="shared" si="25"/>
        <v>0</v>
      </c>
    </row>
    <row r="802" spans="1:41" ht="15" x14ac:dyDescent="0.25">
      <c r="A802">
        <f>Inputs!$H$12</f>
        <v>2</v>
      </c>
      <c r="B802" t="str">
        <f>Inputs!$D$4</f>
        <v>Select Agency…</v>
      </c>
      <c r="C802" s="166" t="str">
        <f>Inputs!$I$6</f>
        <v>(insert code)</v>
      </c>
      <c r="D802" t="str">
        <f>IFERROR(INDEX(Inputs!$I$11:$I$19,MATCH(A802,Inputs!$H$11:$H$19)),"")</f>
        <v>(insert code)</v>
      </c>
      <c r="E802" t="s">
        <v>942</v>
      </c>
      <c r="F802" s="168">
        <f>IF(F$2=$A802,Data!C375,0)</f>
        <v>0</v>
      </c>
      <c r="G802" s="168">
        <f>IF(G$2=$A802,Data!D375,0)</f>
        <v>0</v>
      </c>
      <c r="H802" s="168">
        <f>IF(H$2=$A802,Data!E375,0)</f>
        <v>0</v>
      </c>
      <c r="I802" s="168">
        <f>IF(I$2=$A802,Data!F375,0)</f>
        <v>0</v>
      </c>
      <c r="J802" s="168">
        <f>IF(J$2=$A802,Data!G375,0)</f>
        <v>0</v>
      </c>
      <c r="K802" s="168">
        <f>IF(K$2=$A802,Data!H375,0)</f>
        <v>0</v>
      </c>
      <c r="L802" s="168">
        <f>IF(L$2=$A802,Data!I375,0)</f>
        <v>0</v>
      </c>
      <c r="M802" s="168">
        <f>IF(M$2=$A802,Data!J375,0)</f>
        <v>0</v>
      </c>
      <c r="N802" s="168">
        <f>IF(N$2=$A802,Data!K375,0)</f>
        <v>0</v>
      </c>
      <c r="O802" s="168">
        <f>IF(O$2=$A802,Data!L375,0)</f>
        <v>0</v>
      </c>
      <c r="P802" s="168">
        <f>IF(P$2=$A802,Data!M375,0)</f>
        <v>0</v>
      </c>
      <c r="Q802" s="168">
        <f>IF(Q$2=$A802,Data!N375,0)</f>
        <v>0</v>
      </c>
      <c r="R802" s="169">
        <f>IF(R$2=$A802,Data!O375,0)</f>
        <v>0</v>
      </c>
      <c r="S802" s="169">
        <f>IF(S$2=$A802,Data!P375,0)</f>
        <v>0</v>
      </c>
      <c r="T802" s="169">
        <f>IF(T$2=$A802,Data!Q375,0)</f>
        <v>0</v>
      </c>
      <c r="U802" s="169">
        <f>IF(U$2=$A802,Data!R375,0)</f>
        <v>0</v>
      </c>
      <c r="V802" s="169">
        <f>IF(V$2=$A802,Data!S375,0)</f>
        <v>0</v>
      </c>
      <c r="W802" s="169">
        <f>IF(W$2=$A802,Data!T375,0)</f>
        <v>0</v>
      </c>
      <c r="X802" s="169">
        <f>IF(X$2=$A802,Data!U375,0)</f>
        <v>0</v>
      </c>
      <c r="Y802" s="169">
        <f>IF(Y$2=$A802,Data!V375,0)</f>
        <v>0</v>
      </c>
      <c r="Z802" s="169">
        <f>IF(Z$2=$A802,Data!W375,0)</f>
        <v>0</v>
      </c>
      <c r="AA802" s="169">
        <f>IF(AA$2=$A802,Data!X375,0)</f>
        <v>0</v>
      </c>
      <c r="AB802" s="169">
        <f>IF(AB$2=$A802,Data!Y375,0)</f>
        <v>0</v>
      </c>
      <c r="AC802" s="169">
        <f>IF(AC$2=$A802,Data!Z375,0)</f>
        <v>0</v>
      </c>
      <c r="AD802" s="170">
        <f>IF(AD$2=$A802,Data!AA375,0)</f>
        <v>0</v>
      </c>
      <c r="AE802" s="171">
        <f>IF(AE$2=$A802,Data!AB375,0)</f>
        <v>0</v>
      </c>
      <c r="AF802" s="170">
        <f>IF(AF$2=$A802,Data!AC375,0)</f>
        <v>0</v>
      </c>
      <c r="AG802" s="171">
        <f>IF(AG$2=$A802,Data!AD375,0)</f>
        <v>0</v>
      </c>
      <c r="AH802" s="170">
        <f>IF(AH$2=$A802,Data!AE375,0)</f>
        <v>0</v>
      </c>
      <c r="AI802" s="171">
        <f>IF(AI$2=$A802,Data!AF375,0)</f>
        <v>0</v>
      </c>
      <c r="AJ802" s="170">
        <f>IF(AJ$2=$A802,Data!AG375,0)</f>
        <v>0</v>
      </c>
      <c r="AK802" s="171">
        <f>IF(AK$2=$A802,Data!AH375,0)</f>
        <v>0</v>
      </c>
      <c r="AL802" s="170">
        <f>IF(AL$2=$A802,Data!AI375,0)</f>
        <v>0</v>
      </c>
      <c r="AM802" t="str">
        <f t="shared" si="24"/>
        <v>EA</v>
      </c>
      <c r="AN802" t="e">
        <f>+INDEX(Validation!$D$4:$D$250,MATCH(Merge!B802,Validation!$E$4:$E$250,0))</f>
        <v>#N/A</v>
      </c>
      <c r="AO802" s="172">
        <f t="shared" si="25"/>
        <v>0</v>
      </c>
    </row>
    <row r="803" spans="1:41" ht="15" x14ac:dyDescent="0.25">
      <c r="A803">
        <f>Inputs!$H$12</f>
        <v>2</v>
      </c>
      <c r="B803" t="str">
        <f>Inputs!$D$4</f>
        <v>Select Agency…</v>
      </c>
      <c r="C803" s="166" t="str">
        <f>Inputs!$I$6</f>
        <v>(insert code)</v>
      </c>
      <c r="D803" t="str">
        <f>IFERROR(INDEX(Inputs!$I$11:$I$19,MATCH(A803,Inputs!$H$11:$H$19)),"")</f>
        <v>(insert code)</v>
      </c>
      <c r="E803" t="s">
        <v>942</v>
      </c>
      <c r="F803" s="168">
        <f>IF(F$2=$A803,Data!C376,0)</f>
        <v>0</v>
      </c>
      <c r="G803" s="168">
        <f>IF(G$2=$A803,Data!D376,0)</f>
        <v>0</v>
      </c>
      <c r="H803" s="168">
        <f>IF(H$2=$A803,Data!E376,0)</f>
        <v>0</v>
      </c>
      <c r="I803" s="168">
        <f>IF(I$2=$A803,Data!F376,0)</f>
        <v>0</v>
      </c>
      <c r="J803" s="168">
        <f>IF(J$2=$A803,Data!G376,0)</f>
        <v>0</v>
      </c>
      <c r="K803" s="168">
        <f>IF(K$2=$A803,Data!H376,0)</f>
        <v>0</v>
      </c>
      <c r="L803" s="168">
        <f>IF(L$2=$A803,Data!I376,0)</f>
        <v>0</v>
      </c>
      <c r="M803" s="168">
        <f>IF(M$2=$A803,Data!J376,0)</f>
        <v>0</v>
      </c>
      <c r="N803" s="168">
        <f>IF(N$2=$A803,Data!K376,0)</f>
        <v>0</v>
      </c>
      <c r="O803" s="168">
        <f>IF(O$2=$A803,Data!L376,0)</f>
        <v>0</v>
      </c>
      <c r="P803" s="168">
        <f>IF(P$2=$A803,Data!M376,0)</f>
        <v>0</v>
      </c>
      <c r="Q803" s="168">
        <f>IF(Q$2=$A803,Data!N376,0)</f>
        <v>0</v>
      </c>
      <c r="R803" s="169">
        <f>IF(R$2=$A803,Data!O376,0)</f>
        <v>0</v>
      </c>
      <c r="S803" s="169">
        <f>IF(S$2=$A803,Data!P376,0)</f>
        <v>0</v>
      </c>
      <c r="T803" s="169">
        <f>IF(T$2=$A803,Data!Q376,0)</f>
        <v>0</v>
      </c>
      <c r="U803" s="169">
        <f>IF(U$2=$A803,Data!R376,0)</f>
        <v>0</v>
      </c>
      <c r="V803" s="169">
        <f>IF(V$2=$A803,Data!S376,0)</f>
        <v>0</v>
      </c>
      <c r="W803" s="169">
        <f>IF(W$2=$A803,Data!T376,0)</f>
        <v>0</v>
      </c>
      <c r="X803" s="169">
        <f>IF(X$2=$A803,Data!U376,0)</f>
        <v>0</v>
      </c>
      <c r="Y803" s="169">
        <f>IF(Y$2=$A803,Data!V376,0)</f>
        <v>0</v>
      </c>
      <c r="Z803" s="169">
        <f>IF(Z$2=$A803,Data!W376,0)</f>
        <v>0</v>
      </c>
      <c r="AA803" s="169">
        <f>IF(AA$2=$A803,Data!X376,0)</f>
        <v>0</v>
      </c>
      <c r="AB803" s="169">
        <f>IF(AB$2=$A803,Data!Y376,0)</f>
        <v>0</v>
      </c>
      <c r="AC803" s="169">
        <f>IF(AC$2=$A803,Data!Z376,0)</f>
        <v>0</v>
      </c>
      <c r="AD803" s="170">
        <f>IF(AD$2=$A803,Data!AA376,0)</f>
        <v>0</v>
      </c>
      <c r="AE803" s="171">
        <f>IF(AE$2=$A803,Data!AB376,0)</f>
        <v>0</v>
      </c>
      <c r="AF803" s="170">
        <f>IF(AF$2=$A803,Data!AC376,0)</f>
        <v>0</v>
      </c>
      <c r="AG803" s="171">
        <f>IF(AG$2=$A803,Data!AD376,0)</f>
        <v>0</v>
      </c>
      <c r="AH803" s="170">
        <f>IF(AH$2=$A803,Data!AE376,0)</f>
        <v>0</v>
      </c>
      <c r="AI803" s="171">
        <f>IF(AI$2=$A803,Data!AF376,0)</f>
        <v>0</v>
      </c>
      <c r="AJ803" s="170">
        <f>IF(AJ$2=$A803,Data!AG376,0)</f>
        <v>0</v>
      </c>
      <c r="AK803" s="171">
        <f>IF(AK$2=$A803,Data!AH376,0)</f>
        <v>0</v>
      </c>
      <c r="AL803" s="170">
        <f>IF(AL$2=$A803,Data!AI376,0)</f>
        <v>0</v>
      </c>
      <c r="AM803" t="str">
        <f t="shared" si="24"/>
        <v>EA</v>
      </c>
      <c r="AN803" t="e">
        <f>+INDEX(Validation!$D$4:$D$250,MATCH(Merge!B803,Validation!$E$4:$E$250,0))</f>
        <v>#N/A</v>
      </c>
      <c r="AO803" s="172">
        <f t="shared" si="25"/>
        <v>0</v>
      </c>
    </row>
    <row r="804" spans="1:41" ht="15" x14ac:dyDescent="0.25">
      <c r="A804">
        <f>Inputs!$H$12</f>
        <v>2</v>
      </c>
      <c r="B804" t="str">
        <f>Inputs!$D$4</f>
        <v>Select Agency…</v>
      </c>
      <c r="C804" s="166" t="str">
        <f>Inputs!$I$6</f>
        <v>(insert code)</v>
      </c>
      <c r="D804" t="str">
        <f>IFERROR(INDEX(Inputs!$I$11:$I$19,MATCH(A804,Inputs!$H$11:$H$19)),"")</f>
        <v>(insert code)</v>
      </c>
      <c r="E804" t="s">
        <v>942</v>
      </c>
      <c r="F804" s="168">
        <f>IF(F$2=$A804,Data!C377,0)</f>
        <v>0</v>
      </c>
      <c r="G804" s="168">
        <f>IF(G$2=$A804,Data!D377,0)</f>
        <v>0</v>
      </c>
      <c r="H804" s="168">
        <f>IF(H$2=$A804,Data!E377,0)</f>
        <v>0</v>
      </c>
      <c r="I804" s="168">
        <f>IF(I$2=$A804,Data!F377,0)</f>
        <v>0</v>
      </c>
      <c r="J804" s="168">
        <f>IF(J$2=$A804,Data!G377,0)</f>
        <v>0</v>
      </c>
      <c r="K804" s="168">
        <f>IF(K$2=$A804,Data!H377,0)</f>
        <v>0</v>
      </c>
      <c r="L804" s="168">
        <f>IF(L$2=$A804,Data!I377,0)</f>
        <v>0</v>
      </c>
      <c r="M804" s="168">
        <f>IF(M$2=$A804,Data!J377,0)</f>
        <v>0</v>
      </c>
      <c r="N804" s="168">
        <f>IF(N$2=$A804,Data!K377,0)</f>
        <v>0</v>
      </c>
      <c r="O804" s="168">
        <f>IF(O$2=$A804,Data!L377,0)</f>
        <v>0</v>
      </c>
      <c r="P804" s="168">
        <f>IF(P$2=$A804,Data!M377,0)</f>
        <v>0</v>
      </c>
      <c r="Q804" s="168">
        <f>IF(Q$2=$A804,Data!N377,0)</f>
        <v>0</v>
      </c>
      <c r="R804" s="169">
        <f>IF(R$2=$A804,Data!O377,0)</f>
        <v>0</v>
      </c>
      <c r="S804" s="169">
        <f>IF(S$2=$A804,Data!P377,0)</f>
        <v>0</v>
      </c>
      <c r="T804" s="169">
        <f>IF(T$2=$A804,Data!Q377,0)</f>
        <v>0</v>
      </c>
      <c r="U804" s="169">
        <f>IF(U$2=$A804,Data!R377,0)</f>
        <v>0</v>
      </c>
      <c r="V804" s="169">
        <f>IF(V$2=$A804,Data!S377,0)</f>
        <v>0</v>
      </c>
      <c r="W804" s="169">
        <f>IF(W$2=$A804,Data!T377,0)</f>
        <v>0</v>
      </c>
      <c r="X804" s="169">
        <f>IF(X$2=$A804,Data!U377,0)</f>
        <v>0</v>
      </c>
      <c r="Y804" s="169">
        <f>IF(Y$2=$A804,Data!V377,0)</f>
        <v>0</v>
      </c>
      <c r="Z804" s="169">
        <f>IF(Z$2=$A804,Data!W377,0)</f>
        <v>0</v>
      </c>
      <c r="AA804" s="169">
        <f>IF(AA$2=$A804,Data!X377,0)</f>
        <v>0</v>
      </c>
      <c r="AB804" s="169">
        <f>IF(AB$2=$A804,Data!Y377,0)</f>
        <v>0</v>
      </c>
      <c r="AC804" s="169">
        <f>IF(AC$2=$A804,Data!Z377,0)</f>
        <v>0</v>
      </c>
      <c r="AD804" s="170">
        <f>IF(AD$2=$A804,Data!AA377,0)</f>
        <v>0</v>
      </c>
      <c r="AE804" s="171">
        <f>IF(AE$2=$A804,Data!AB377,0)</f>
        <v>0</v>
      </c>
      <c r="AF804" s="170">
        <f>IF(AF$2=$A804,Data!AC377,0)</f>
        <v>0</v>
      </c>
      <c r="AG804" s="171">
        <f>IF(AG$2=$A804,Data!AD377,0)</f>
        <v>0</v>
      </c>
      <c r="AH804" s="170">
        <f>IF(AH$2=$A804,Data!AE377,0)</f>
        <v>0</v>
      </c>
      <c r="AI804" s="171">
        <f>IF(AI$2=$A804,Data!AF377,0)</f>
        <v>0</v>
      </c>
      <c r="AJ804" s="170">
        <f>IF(AJ$2=$A804,Data!AG377,0)</f>
        <v>0</v>
      </c>
      <c r="AK804" s="171">
        <f>IF(AK$2=$A804,Data!AH377,0)</f>
        <v>0</v>
      </c>
      <c r="AL804" s="170">
        <f>IF(AL$2=$A804,Data!AI377,0)</f>
        <v>0</v>
      </c>
      <c r="AM804" t="str">
        <f t="shared" si="24"/>
        <v>EA</v>
      </c>
      <c r="AN804" t="e">
        <f>+INDEX(Validation!$D$4:$D$250,MATCH(Merge!B804,Validation!$E$4:$E$250,0))</f>
        <v>#N/A</v>
      </c>
      <c r="AO804" s="172">
        <f t="shared" si="25"/>
        <v>0</v>
      </c>
    </row>
    <row r="805" spans="1:41" ht="15" x14ac:dyDescent="0.25">
      <c r="A805">
        <f>Inputs!$H$12</f>
        <v>2</v>
      </c>
      <c r="B805" t="str">
        <f>Inputs!$D$4</f>
        <v>Select Agency…</v>
      </c>
      <c r="C805" s="166" t="str">
        <f>Inputs!$I$6</f>
        <v>(insert code)</v>
      </c>
      <c r="D805" t="str">
        <f>IFERROR(INDEX(Inputs!$I$11:$I$19,MATCH(A805,Inputs!$H$11:$H$19)),"")</f>
        <v>(insert code)</v>
      </c>
      <c r="E805" t="s">
        <v>942</v>
      </c>
      <c r="F805" s="168">
        <f>IF(F$2=$A805,Data!C378,0)</f>
        <v>0</v>
      </c>
      <c r="G805" s="168">
        <f>IF(G$2=$A805,Data!D378,0)</f>
        <v>0</v>
      </c>
      <c r="H805" s="168">
        <f>IF(H$2=$A805,Data!E378,0)</f>
        <v>0</v>
      </c>
      <c r="I805" s="168">
        <f>IF(I$2=$A805,Data!F378,0)</f>
        <v>0</v>
      </c>
      <c r="J805" s="168">
        <f>IF(J$2=$A805,Data!G378,0)</f>
        <v>0</v>
      </c>
      <c r="K805" s="168">
        <f>IF(K$2=$A805,Data!H378,0)</f>
        <v>0</v>
      </c>
      <c r="L805" s="168">
        <f>IF(L$2=$A805,Data!I378,0)</f>
        <v>0</v>
      </c>
      <c r="M805" s="168">
        <f>IF(M$2=$A805,Data!J378,0)</f>
        <v>0</v>
      </c>
      <c r="N805" s="168">
        <f>IF(N$2=$A805,Data!K378,0)</f>
        <v>0</v>
      </c>
      <c r="O805" s="168">
        <f>IF(O$2=$A805,Data!L378,0)</f>
        <v>0</v>
      </c>
      <c r="P805" s="168">
        <f>IF(P$2=$A805,Data!M378,0)</f>
        <v>0</v>
      </c>
      <c r="Q805" s="168">
        <f>IF(Q$2=$A805,Data!N378,0)</f>
        <v>0</v>
      </c>
      <c r="R805" s="169">
        <f>IF(R$2=$A805,Data!O378,0)</f>
        <v>0</v>
      </c>
      <c r="S805" s="169">
        <f>IF(S$2=$A805,Data!P378,0)</f>
        <v>0</v>
      </c>
      <c r="T805" s="169">
        <f>IF(T$2=$A805,Data!Q378,0)</f>
        <v>0</v>
      </c>
      <c r="U805" s="169">
        <f>IF(U$2=$A805,Data!R378,0)</f>
        <v>0</v>
      </c>
      <c r="V805" s="169">
        <f>IF(V$2=$A805,Data!S378,0)</f>
        <v>0</v>
      </c>
      <c r="W805" s="169">
        <f>IF(W$2=$A805,Data!T378,0)</f>
        <v>0</v>
      </c>
      <c r="X805" s="169">
        <f>IF(X$2=$A805,Data!U378,0)</f>
        <v>0</v>
      </c>
      <c r="Y805" s="169">
        <f>IF(Y$2=$A805,Data!V378,0)</f>
        <v>0</v>
      </c>
      <c r="Z805" s="169">
        <f>IF(Z$2=$A805,Data!W378,0)</f>
        <v>0</v>
      </c>
      <c r="AA805" s="169">
        <f>IF(AA$2=$A805,Data!X378,0)</f>
        <v>0</v>
      </c>
      <c r="AB805" s="169">
        <f>IF(AB$2=$A805,Data!Y378,0)</f>
        <v>0</v>
      </c>
      <c r="AC805" s="169">
        <f>IF(AC$2=$A805,Data!Z378,0)</f>
        <v>0</v>
      </c>
      <c r="AD805" s="170">
        <f>IF(AD$2=$A805,Data!AA378,0)</f>
        <v>0</v>
      </c>
      <c r="AE805" s="171">
        <f>IF(AE$2=$A805,Data!AB378,0)</f>
        <v>0</v>
      </c>
      <c r="AF805" s="170">
        <f>IF(AF$2=$A805,Data!AC378,0)</f>
        <v>0</v>
      </c>
      <c r="AG805" s="171">
        <f>IF(AG$2=$A805,Data!AD378,0)</f>
        <v>0</v>
      </c>
      <c r="AH805" s="170">
        <f>IF(AH$2=$A805,Data!AE378,0)</f>
        <v>0</v>
      </c>
      <c r="AI805" s="171">
        <f>IF(AI$2=$A805,Data!AF378,0)</f>
        <v>0</v>
      </c>
      <c r="AJ805" s="170">
        <f>IF(AJ$2=$A805,Data!AG378,0)</f>
        <v>0</v>
      </c>
      <c r="AK805" s="171">
        <f>IF(AK$2=$A805,Data!AH378,0)</f>
        <v>0</v>
      </c>
      <c r="AL805" s="170">
        <f>IF(AL$2=$A805,Data!AI378,0)</f>
        <v>0</v>
      </c>
      <c r="AM805" t="str">
        <f t="shared" si="24"/>
        <v>EA</v>
      </c>
      <c r="AN805" t="e">
        <f>+INDEX(Validation!$D$4:$D$250,MATCH(Merge!B805,Validation!$E$4:$E$250,0))</f>
        <v>#N/A</v>
      </c>
      <c r="AO805" s="172">
        <f t="shared" si="25"/>
        <v>0</v>
      </c>
    </row>
    <row r="806" spans="1:41" ht="15" x14ac:dyDescent="0.25">
      <c r="A806">
        <f>Inputs!$H$12</f>
        <v>2</v>
      </c>
      <c r="B806" t="str">
        <f>Inputs!$D$4</f>
        <v>Select Agency…</v>
      </c>
      <c r="C806" s="166" t="str">
        <f>Inputs!$I$6</f>
        <v>(insert code)</v>
      </c>
      <c r="D806" t="str">
        <f>IFERROR(INDEX(Inputs!$I$11:$I$19,MATCH(A806,Inputs!$H$11:$H$19)),"")</f>
        <v>(insert code)</v>
      </c>
      <c r="E806" t="s">
        <v>942</v>
      </c>
      <c r="F806" s="168">
        <f>IF(F$2=$A806,Data!C379,0)</f>
        <v>0</v>
      </c>
      <c r="G806" s="168">
        <f>IF(G$2=$A806,Data!D379,0)</f>
        <v>0</v>
      </c>
      <c r="H806" s="168">
        <f>IF(H$2=$A806,Data!E379,0)</f>
        <v>0</v>
      </c>
      <c r="I806" s="168">
        <f>IF(I$2=$A806,Data!F379,0)</f>
        <v>0</v>
      </c>
      <c r="J806" s="168">
        <f>IF(J$2=$A806,Data!G379,0)</f>
        <v>0</v>
      </c>
      <c r="K806" s="168">
        <f>IF(K$2=$A806,Data!H379,0)</f>
        <v>0</v>
      </c>
      <c r="L806" s="168">
        <f>IF(L$2=$A806,Data!I379,0)</f>
        <v>0</v>
      </c>
      <c r="M806" s="168">
        <f>IF(M$2=$A806,Data!J379,0)</f>
        <v>0</v>
      </c>
      <c r="N806" s="168">
        <f>IF(N$2=$A806,Data!K379,0)</f>
        <v>0</v>
      </c>
      <c r="O806" s="168">
        <f>IF(O$2=$A806,Data!L379,0)</f>
        <v>0</v>
      </c>
      <c r="P806" s="168">
        <f>IF(P$2=$A806,Data!M379,0)</f>
        <v>0</v>
      </c>
      <c r="Q806" s="168">
        <f>IF(Q$2=$A806,Data!N379,0)</f>
        <v>0</v>
      </c>
      <c r="R806" s="169">
        <f>IF(R$2=$A806,Data!O379,0)</f>
        <v>0</v>
      </c>
      <c r="S806" s="169">
        <f>IF(S$2=$A806,Data!P379,0)</f>
        <v>0</v>
      </c>
      <c r="T806" s="169">
        <f>IF(T$2=$A806,Data!Q379,0)</f>
        <v>0</v>
      </c>
      <c r="U806" s="169">
        <f>IF(U$2=$A806,Data!R379,0)</f>
        <v>0</v>
      </c>
      <c r="V806" s="169">
        <f>IF(V$2=$A806,Data!S379,0)</f>
        <v>0</v>
      </c>
      <c r="W806" s="169">
        <f>IF(W$2=$A806,Data!T379,0)</f>
        <v>0</v>
      </c>
      <c r="X806" s="169">
        <f>IF(X$2=$A806,Data!U379,0)</f>
        <v>0</v>
      </c>
      <c r="Y806" s="169">
        <f>IF(Y$2=$A806,Data!V379,0)</f>
        <v>0</v>
      </c>
      <c r="Z806" s="169">
        <f>IF(Z$2=$A806,Data!W379,0)</f>
        <v>0</v>
      </c>
      <c r="AA806" s="169">
        <f>IF(AA$2=$A806,Data!X379,0)</f>
        <v>0</v>
      </c>
      <c r="AB806" s="169">
        <f>IF(AB$2=$A806,Data!Y379,0)</f>
        <v>0</v>
      </c>
      <c r="AC806" s="169">
        <f>IF(AC$2=$A806,Data!Z379,0)</f>
        <v>0</v>
      </c>
      <c r="AD806" s="170">
        <f>IF(AD$2=$A806,Data!AA379,0)</f>
        <v>0</v>
      </c>
      <c r="AE806" s="171">
        <f>IF(AE$2=$A806,Data!AB379,0)</f>
        <v>0</v>
      </c>
      <c r="AF806" s="170">
        <f>IF(AF$2=$A806,Data!AC379,0)</f>
        <v>0</v>
      </c>
      <c r="AG806" s="171">
        <f>IF(AG$2=$A806,Data!AD379,0)</f>
        <v>0</v>
      </c>
      <c r="AH806" s="170">
        <f>IF(AH$2=$A806,Data!AE379,0)</f>
        <v>0</v>
      </c>
      <c r="AI806" s="171">
        <f>IF(AI$2=$A806,Data!AF379,0)</f>
        <v>0</v>
      </c>
      <c r="AJ806" s="170">
        <f>IF(AJ$2=$A806,Data!AG379,0)</f>
        <v>0</v>
      </c>
      <c r="AK806" s="171">
        <f>IF(AK$2=$A806,Data!AH379,0)</f>
        <v>0</v>
      </c>
      <c r="AL806" s="170">
        <f>IF(AL$2=$A806,Data!AI379,0)</f>
        <v>0</v>
      </c>
      <c r="AM806" t="str">
        <f t="shared" si="24"/>
        <v>EA</v>
      </c>
      <c r="AN806" t="e">
        <f>+INDEX(Validation!$D$4:$D$250,MATCH(Merge!B806,Validation!$E$4:$E$250,0))</f>
        <v>#N/A</v>
      </c>
      <c r="AO806" s="172">
        <f t="shared" si="25"/>
        <v>0</v>
      </c>
    </row>
    <row r="807" spans="1:41" ht="15" x14ac:dyDescent="0.25">
      <c r="A807">
        <f>Inputs!$H$12</f>
        <v>2</v>
      </c>
      <c r="B807" t="str">
        <f>Inputs!$D$4</f>
        <v>Select Agency…</v>
      </c>
      <c r="C807" s="166" t="str">
        <f>Inputs!$I$6</f>
        <v>(insert code)</v>
      </c>
      <c r="D807" t="str">
        <f>IFERROR(INDEX(Inputs!$I$11:$I$19,MATCH(A807,Inputs!$H$11:$H$19)),"")</f>
        <v>(insert code)</v>
      </c>
      <c r="E807" t="s">
        <v>942</v>
      </c>
      <c r="F807" s="168">
        <f>IF(F$2=$A807,Data!C380,0)</f>
        <v>0</v>
      </c>
      <c r="G807" s="168">
        <f>IF(G$2=$A807,Data!D380,0)</f>
        <v>0</v>
      </c>
      <c r="H807" s="168">
        <f>IF(H$2=$A807,Data!E380,0)</f>
        <v>0</v>
      </c>
      <c r="I807" s="168">
        <f>IF(I$2=$A807,Data!F380,0)</f>
        <v>0</v>
      </c>
      <c r="J807" s="168">
        <f>IF(J$2=$A807,Data!G380,0)</f>
        <v>0</v>
      </c>
      <c r="K807" s="168">
        <f>IF(K$2=$A807,Data!H380,0)</f>
        <v>0</v>
      </c>
      <c r="L807" s="168">
        <f>IF(L$2=$A807,Data!I380,0)</f>
        <v>0</v>
      </c>
      <c r="M807" s="168">
        <f>IF(M$2=$A807,Data!J380,0)</f>
        <v>0</v>
      </c>
      <c r="N807" s="168">
        <f>IF(N$2=$A807,Data!K380,0)</f>
        <v>0</v>
      </c>
      <c r="O807" s="168">
        <f>IF(O$2=$A807,Data!L380,0)</f>
        <v>0</v>
      </c>
      <c r="P807" s="168">
        <f>IF(P$2=$A807,Data!M380,0)</f>
        <v>0</v>
      </c>
      <c r="Q807" s="168">
        <f>IF(Q$2=$A807,Data!N380,0)</f>
        <v>0</v>
      </c>
      <c r="R807" s="169">
        <f>IF(R$2=$A807,Data!O380,0)</f>
        <v>0</v>
      </c>
      <c r="S807" s="169">
        <f>IF(S$2=$A807,Data!P380,0)</f>
        <v>0</v>
      </c>
      <c r="T807" s="169">
        <f>IF(T$2=$A807,Data!Q380,0)</f>
        <v>0</v>
      </c>
      <c r="U807" s="169">
        <f>IF(U$2=$A807,Data!R380,0)</f>
        <v>0</v>
      </c>
      <c r="V807" s="169">
        <f>IF(V$2=$A807,Data!S380,0)</f>
        <v>0</v>
      </c>
      <c r="W807" s="169">
        <f>IF(W$2=$A807,Data!T380,0)</f>
        <v>0</v>
      </c>
      <c r="X807" s="169">
        <f>IF(X$2=$A807,Data!U380,0)</f>
        <v>0</v>
      </c>
      <c r="Y807" s="169">
        <f>IF(Y$2=$A807,Data!V380,0)</f>
        <v>0</v>
      </c>
      <c r="Z807" s="169">
        <f>IF(Z$2=$A807,Data!W380,0)</f>
        <v>0</v>
      </c>
      <c r="AA807" s="169">
        <f>IF(AA$2=$A807,Data!X380,0)</f>
        <v>0</v>
      </c>
      <c r="AB807" s="169">
        <f>IF(AB$2=$A807,Data!Y380,0)</f>
        <v>0</v>
      </c>
      <c r="AC807" s="169">
        <f>IF(AC$2=$A807,Data!Z380,0)</f>
        <v>0</v>
      </c>
      <c r="AD807" s="170">
        <f>IF(AD$2=$A807,Data!AA380,0)</f>
        <v>0</v>
      </c>
      <c r="AE807" s="171">
        <f>IF(AE$2=$A807,Data!AB380,0)</f>
        <v>0</v>
      </c>
      <c r="AF807" s="170">
        <f>IF(AF$2=$A807,Data!AC380,0)</f>
        <v>0</v>
      </c>
      <c r="AG807" s="171">
        <f>IF(AG$2=$A807,Data!AD380,0)</f>
        <v>0</v>
      </c>
      <c r="AH807" s="170">
        <f>IF(AH$2=$A807,Data!AE380,0)</f>
        <v>0</v>
      </c>
      <c r="AI807" s="171">
        <f>IF(AI$2=$A807,Data!AF380,0)</f>
        <v>0</v>
      </c>
      <c r="AJ807" s="170">
        <f>IF(AJ$2=$A807,Data!AG380,0)</f>
        <v>0</v>
      </c>
      <c r="AK807" s="171">
        <f>IF(AK$2=$A807,Data!AH380,0)</f>
        <v>0</v>
      </c>
      <c r="AL807" s="170">
        <f>IF(AL$2=$A807,Data!AI380,0)</f>
        <v>0</v>
      </c>
      <c r="AM807" t="str">
        <f t="shared" si="24"/>
        <v>EA</v>
      </c>
      <c r="AN807" t="e">
        <f>+INDEX(Validation!$D$4:$D$250,MATCH(Merge!B807,Validation!$E$4:$E$250,0))</f>
        <v>#N/A</v>
      </c>
      <c r="AO807" s="172">
        <f t="shared" si="25"/>
        <v>0</v>
      </c>
    </row>
    <row r="808" spans="1:41" ht="15" x14ac:dyDescent="0.25">
      <c r="A808">
        <f>Inputs!$H$12</f>
        <v>2</v>
      </c>
      <c r="B808" t="str">
        <f>Inputs!$D$4</f>
        <v>Select Agency…</v>
      </c>
      <c r="C808" s="166" t="str">
        <f>Inputs!$I$6</f>
        <v>(insert code)</v>
      </c>
      <c r="D808" t="str">
        <f>IFERROR(INDEX(Inputs!$I$11:$I$19,MATCH(A808,Inputs!$H$11:$H$19)),"")</f>
        <v>(insert code)</v>
      </c>
      <c r="E808" t="s">
        <v>942</v>
      </c>
      <c r="F808" s="168">
        <f>IF(F$2=$A808,Data!C381,0)</f>
        <v>0</v>
      </c>
      <c r="G808" s="168">
        <f>IF(G$2=$A808,Data!D381,0)</f>
        <v>0</v>
      </c>
      <c r="H808" s="168">
        <f>IF(H$2=$A808,Data!E381,0)</f>
        <v>0</v>
      </c>
      <c r="I808" s="168">
        <f>IF(I$2=$A808,Data!F381,0)</f>
        <v>0</v>
      </c>
      <c r="J808" s="168">
        <f>IF(J$2=$A808,Data!G381,0)</f>
        <v>0</v>
      </c>
      <c r="K808" s="168">
        <f>IF(K$2=$A808,Data!H381,0)</f>
        <v>0</v>
      </c>
      <c r="L808" s="168">
        <f>IF(L$2=$A808,Data!I381,0)</f>
        <v>0</v>
      </c>
      <c r="M808" s="168">
        <f>IF(M$2=$A808,Data!J381,0)</f>
        <v>0</v>
      </c>
      <c r="N808" s="168">
        <f>IF(N$2=$A808,Data!K381,0)</f>
        <v>0</v>
      </c>
      <c r="O808" s="168">
        <f>IF(O$2=$A808,Data!L381,0)</f>
        <v>0</v>
      </c>
      <c r="P808" s="168">
        <f>IF(P$2=$A808,Data!M381,0)</f>
        <v>0</v>
      </c>
      <c r="Q808" s="168">
        <f>IF(Q$2=$A808,Data!N381,0)</f>
        <v>0</v>
      </c>
      <c r="R808" s="169">
        <f>IF(R$2=$A808,Data!O381,0)</f>
        <v>0</v>
      </c>
      <c r="S808" s="169">
        <f>IF(S$2=$A808,Data!P381,0)</f>
        <v>0</v>
      </c>
      <c r="T808" s="169">
        <f>IF(T$2=$A808,Data!Q381,0)</f>
        <v>0</v>
      </c>
      <c r="U808" s="169">
        <f>IF(U$2=$A808,Data!R381,0)</f>
        <v>0</v>
      </c>
      <c r="V808" s="169">
        <f>IF(V$2=$A808,Data!S381,0)</f>
        <v>0</v>
      </c>
      <c r="W808" s="169">
        <f>IF(W$2=$A808,Data!T381,0)</f>
        <v>0</v>
      </c>
      <c r="X808" s="169">
        <f>IF(X$2=$A808,Data!U381,0)</f>
        <v>0</v>
      </c>
      <c r="Y808" s="169">
        <f>IF(Y$2=$A808,Data!V381,0)</f>
        <v>0</v>
      </c>
      <c r="Z808" s="169">
        <f>IF(Z$2=$A808,Data!W381,0)</f>
        <v>0</v>
      </c>
      <c r="AA808" s="169">
        <f>IF(AA$2=$A808,Data!X381,0)</f>
        <v>0</v>
      </c>
      <c r="AB808" s="169">
        <f>IF(AB$2=$A808,Data!Y381,0)</f>
        <v>0</v>
      </c>
      <c r="AC808" s="169">
        <f>IF(AC$2=$A808,Data!Z381,0)</f>
        <v>0</v>
      </c>
      <c r="AD808" s="170">
        <f>IF(AD$2=$A808,Data!AA381,0)</f>
        <v>0</v>
      </c>
      <c r="AE808" s="171">
        <f>IF(AE$2=$A808,Data!AB381,0)</f>
        <v>0</v>
      </c>
      <c r="AF808" s="170">
        <f>IF(AF$2=$A808,Data!AC381,0)</f>
        <v>0</v>
      </c>
      <c r="AG808" s="171">
        <f>IF(AG$2=$A808,Data!AD381,0)</f>
        <v>0</v>
      </c>
      <c r="AH808" s="170">
        <f>IF(AH$2=$A808,Data!AE381,0)</f>
        <v>0</v>
      </c>
      <c r="AI808" s="171">
        <f>IF(AI$2=$A808,Data!AF381,0)</f>
        <v>0</v>
      </c>
      <c r="AJ808" s="170">
        <f>IF(AJ$2=$A808,Data!AG381,0)</f>
        <v>0</v>
      </c>
      <c r="AK808" s="171">
        <f>IF(AK$2=$A808,Data!AH381,0)</f>
        <v>0</v>
      </c>
      <c r="AL808" s="170">
        <f>IF(AL$2=$A808,Data!AI381,0)</f>
        <v>0</v>
      </c>
      <c r="AM808" t="str">
        <f t="shared" si="24"/>
        <v>EA</v>
      </c>
      <c r="AN808" t="e">
        <f>+INDEX(Validation!$D$4:$D$250,MATCH(Merge!B808,Validation!$E$4:$E$250,0))</f>
        <v>#N/A</v>
      </c>
      <c r="AO808" s="172">
        <f t="shared" si="25"/>
        <v>0</v>
      </c>
    </row>
    <row r="809" spans="1:41" ht="15" x14ac:dyDescent="0.25">
      <c r="A809">
        <f>Inputs!$H$12</f>
        <v>2</v>
      </c>
      <c r="B809" t="str">
        <f>Inputs!$D$4</f>
        <v>Select Agency…</v>
      </c>
      <c r="C809" s="166" t="str">
        <f>Inputs!$I$6</f>
        <v>(insert code)</v>
      </c>
      <c r="D809" t="str">
        <f>IFERROR(INDEX(Inputs!$I$11:$I$19,MATCH(A809,Inputs!$H$11:$H$19)),"")</f>
        <v>(insert code)</v>
      </c>
      <c r="E809" t="s">
        <v>942</v>
      </c>
      <c r="F809" s="168">
        <f>IF(F$2=$A809,Data!C382,0)</f>
        <v>0</v>
      </c>
      <c r="G809" s="168">
        <f>IF(G$2=$A809,Data!D382,0)</f>
        <v>0</v>
      </c>
      <c r="H809" s="168">
        <f>IF(H$2=$A809,Data!E382,0)</f>
        <v>0</v>
      </c>
      <c r="I809" s="168">
        <f>IF(I$2=$A809,Data!F382,0)</f>
        <v>0</v>
      </c>
      <c r="J809" s="168">
        <f>IF(J$2=$A809,Data!G382,0)</f>
        <v>0</v>
      </c>
      <c r="K809" s="168">
        <f>IF(K$2=$A809,Data!H382,0)</f>
        <v>0</v>
      </c>
      <c r="L809" s="168">
        <f>IF(L$2=$A809,Data!I382,0)</f>
        <v>0</v>
      </c>
      <c r="M809" s="168">
        <f>IF(M$2=$A809,Data!J382,0)</f>
        <v>0</v>
      </c>
      <c r="N809" s="168">
        <f>IF(N$2=$A809,Data!K382,0)</f>
        <v>0</v>
      </c>
      <c r="O809" s="168">
        <f>IF(O$2=$A809,Data!L382,0)</f>
        <v>0</v>
      </c>
      <c r="P809" s="168">
        <f>IF(P$2=$A809,Data!M382,0)</f>
        <v>0</v>
      </c>
      <c r="Q809" s="168">
        <f>IF(Q$2=$A809,Data!N382,0)</f>
        <v>0</v>
      </c>
      <c r="R809" s="169">
        <f>IF(R$2=$A809,Data!O382,0)</f>
        <v>0</v>
      </c>
      <c r="S809" s="169">
        <f>IF(S$2=$A809,Data!P382,0)</f>
        <v>0</v>
      </c>
      <c r="T809" s="169">
        <f>IF(T$2=$A809,Data!Q382,0)</f>
        <v>0</v>
      </c>
      <c r="U809" s="169">
        <f>IF(U$2=$A809,Data!R382,0)</f>
        <v>0</v>
      </c>
      <c r="V809" s="169">
        <f>IF(V$2=$A809,Data!S382,0)</f>
        <v>0</v>
      </c>
      <c r="W809" s="169">
        <f>IF(W$2=$A809,Data!T382,0)</f>
        <v>0</v>
      </c>
      <c r="X809" s="169">
        <f>IF(X$2=$A809,Data!U382,0)</f>
        <v>0</v>
      </c>
      <c r="Y809" s="169">
        <f>IF(Y$2=$A809,Data!V382,0)</f>
        <v>0</v>
      </c>
      <c r="Z809" s="169">
        <f>IF(Z$2=$A809,Data!W382,0)</f>
        <v>0</v>
      </c>
      <c r="AA809" s="169">
        <f>IF(AA$2=$A809,Data!X382,0)</f>
        <v>0</v>
      </c>
      <c r="AB809" s="169">
        <f>IF(AB$2=$A809,Data!Y382,0)</f>
        <v>0</v>
      </c>
      <c r="AC809" s="169">
        <f>IF(AC$2=$A809,Data!Z382,0)</f>
        <v>0</v>
      </c>
      <c r="AD809" s="170">
        <f>IF(AD$2=$A809,Data!AA382,0)</f>
        <v>0</v>
      </c>
      <c r="AE809" s="171">
        <f>IF(AE$2=$A809,Data!AB382,0)</f>
        <v>0</v>
      </c>
      <c r="AF809" s="170">
        <f>IF(AF$2=$A809,Data!AC382,0)</f>
        <v>0</v>
      </c>
      <c r="AG809" s="171">
        <f>IF(AG$2=$A809,Data!AD382,0)</f>
        <v>0</v>
      </c>
      <c r="AH809" s="170">
        <f>IF(AH$2=$A809,Data!AE382,0)</f>
        <v>0</v>
      </c>
      <c r="AI809" s="171">
        <f>IF(AI$2=$A809,Data!AF382,0)</f>
        <v>0</v>
      </c>
      <c r="AJ809" s="170">
        <f>IF(AJ$2=$A809,Data!AG382,0)</f>
        <v>0</v>
      </c>
      <c r="AK809" s="171">
        <f>IF(AK$2=$A809,Data!AH382,0)</f>
        <v>0</v>
      </c>
      <c r="AL809" s="170">
        <f>IF(AL$2=$A809,Data!AI382,0)</f>
        <v>0</v>
      </c>
      <c r="AM809" t="str">
        <f t="shared" si="24"/>
        <v>EA</v>
      </c>
      <c r="AN809" t="e">
        <f>+INDEX(Validation!$D$4:$D$250,MATCH(Merge!B809,Validation!$E$4:$E$250,0))</f>
        <v>#N/A</v>
      </c>
      <c r="AO809" s="172">
        <f t="shared" si="25"/>
        <v>0</v>
      </c>
    </row>
    <row r="810" spans="1:41" ht="15" x14ac:dyDescent="0.25">
      <c r="A810">
        <f>Inputs!$H$12</f>
        <v>2</v>
      </c>
      <c r="B810" t="str">
        <f>Inputs!$D$4</f>
        <v>Select Agency…</v>
      </c>
      <c r="C810" s="166" t="str">
        <f>Inputs!$I$6</f>
        <v>(insert code)</v>
      </c>
      <c r="D810" t="str">
        <f>IFERROR(INDEX(Inputs!$I$11:$I$19,MATCH(A810,Inputs!$H$11:$H$19)),"")</f>
        <v>(insert code)</v>
      </c>
      <c r="E810" t="s">
        <v>942</v>
      </c>
      <c r="F810" s="168">
        <f>IF(F$2=$A810,Data!C383,0)</f>
        <v>0</v>
      </c>
      <c r="G810" s="168">
        <f>IF(G$2=$A810,Data!D383,0)</f>
        <v>0</v>
      </c>
      <c r="H810" s="168">
        <f>IF(H$2=$A810,Data!E383,0)</f>
        <v>0</v>
      </c>
      <c r="I810" s="168">
        <f>IF(I$2=$A810,Data!F383,0)</f>
        <v>0</v>
      </c>
      <c r="J810" s="168">
        <f>IF(J$2=$A810,Data!G383,0)</f>
        <v>0</v>
      </c>
      <c r="K810" s="168">
        <f>IF(K$2=$A810,Data!H383,0)</f>
        <v>0</v>
      </c>
      <c r="L810" s="168">
        <f>IF(L$2=$A810,Data!I383,0)</f>
        <v>0</v>
      </c>
      <c r="M810" s="168">
        <f>IF(M$2=$A810,Data!J383,0)</f>
        <v>0</v>
      </c>
      <c r="N810" s="168">
        <f>IF(N$2=$A810,Data!K383,0)</f>
        <v>0</v>
      </c>
      <c r="O810" s="168">
        <f>IF(O$2=$A810,Data!L383,0)</f>
        <v>0</v>
      </c>
      <c r="P810" s="168">
        <f>IF(P$2=$A810,Data!M383,0)</f>
        <v>0</v>
      </c>
      <c r="Q810" s="168">
        <f>IF(Q$2=$A810,Data!N383,0)</f>
        <v>0</v>
      </c>
      <c r="R810" s="169">
        <f>IF(R$2=$A810,Data!O383,0)</f>
        <v>0</v>
      </c>
      <c r="S810" s="169">
        <f>IF(S$2=$A810,Data!P383,0)</f>
        <v>0</v>
      </c>
      <c r="T810" s="169">
        <f>IF(T$2=$A810,Data!Q383,0)</f>
        <v>0</v>
      </c>
      <c r="U810" s="169">
        <f>IF(U$2=$A810,Data!R383,0)</f>
        <v>0</v>
      </c>
      <c r="V810" s="169">
        <f>IF(V$2=$A810,Data!S383,0)</f>
        <v>0</v>
      </c>
      <c r="W810" s="169">
        <f>IF(W$2=$A810,Data!T383,0)</f>
        <v>0</v>
      </c>
      <c r="X810" s="169">
        <f>IF(X$2=$A810,Data!U383,0)</f>
        <v>0</v>
      </c>
      <c r="Y810" s="169">
        <f>IF(Y$2=$A810,Data!V383,0)</f>
        <v>0</v>
      </c>
      <c r="Z810" s="169">
        <f>IF(Z$2=$A810,Data!W383,0)</f>
        <v>0</v>
      </c>
      <c r="AA810" s="169">
        <f>IF(AA$2=$A810,Data!X383,0)</f>
        <v>0</v>
      </c>
      <c r="AB810" s="169">
        <f>IF(AB$2=$A810,Data!Y383,0)</f>
        <v>0</v>
      </c>
      <c r="AC810" s="169">
        <f>IF(AC$2=$A810,Data!Z383,0)</f>
        <v>0</v>
      </c>
      <c r="AD810" s="170">
        <f>IF(AD$2=$A810,Data!AA383,0)</f>
        <v>0</v>
      </c>
      <c r="AE810" s="171">
        <f>IF(AE$2=$A810,Data!AB383,0)</f>
        <v>0</v>
      </c>
      <c r="AF810" s="170">
        <f>IF(AF$2=$A810,Data!AC383,0)</f>
        <v>0</v>
      </c>
      <c r="AG810" s="171">
        <f>IF(AG$2=$A810,Data!AD383,0)</f>
        <v>0</v>
      </c>
      <c r="AH810" s="170">
        <f>IF(AH$2=$A810,Data!AE383,0)</f>
        <v>0</v>
      </c>
      <c r="AI810" s="171">
        <f>IF(AI$2=$A810,Data!AF383,0)</f>
        <v>0</v>
      </c>
      <c r="AJ810" s="170">
        <f>IF(AJ$2=$A810,Data!AG383,0)</f>
        <v>0</v>
      </c>
      <c r="AK810" s="171">
        <f>IF(AK$2=$A810,Data!AH383,0)</f>
        <v>0</v>
      </c>
      <c r="AL810" s="170">
        <f>IF(AL$2=$A810,Data!AI383,0)</f>
        <v>0</v>
      </c>
      <c r="AM810" t="str">
        <f t="shared" si="24"/>
        <v>EA</v>
      </c>
      <c r="AN810" t="e">
        <f>+INDEX(Validation!$D$4:$D$250,MATCH(Merge!B810,Validation!$E$4:$E$250,0))</f>
        <v>#N/A</v>
      </c>
      <c r="AO810" s="172">
        <f t="shared" si="25"/>
        <v>0</v>
      </c>
    </row>
    <row r="811" spans="1:41" ht="15" x14ac:dyDescent="0.25">
      <c r="A811">
        <f>Inputs!$H$12</f>
        <v>2</v>
      </c>
      <c r="B811" t="str">
        <f>Inputs!$D$4</f>
        <v>Select Agency…</v>
      </c>
      <c r="C811" s="166" t="str">
        <f>Inputs!$I$6</f>
        <v>(insert code)</v>
      </c>
      <c r="D811" t="str">
        <f>IFERROR(INDEX(Inputs!$I$11:$I$19,MATCH(A811,Inputs!$H$11:$H$19)),"")</f>
        <v>(insert code)</v>
      </c>
      <c r="E811" t="s">
        <v>942</v>
      </c>
      <c r="F811" s="168">
        <f>IF(F$2=$A811,Data!C384,0)</f>
        <v>0</v>
      </c>
      <c r="G811" s="168">
        <f>IF(G$2=$A811,Data!D384,0)</f>
        <v>0</v>
      </c>
      <c r="H811" s="168">
        <f>IF(H$2=$A811,Data!E384,0)</f>
        <v>0</v>
      </c>
      <c r="I811" s="168">
        <f>IF(I$2=$A811,Data!F384,0)</f>
        <v>0</v>
      </c>
      <c r="J811" s="168">
        <f>IF(J$2=$A811,Data!G384,0)</f>
        <v>0</v>
      </c>
      <c r="K811" s="168">
        <f>IF(K$2=$A811,Data!H384,0)</f>
        <v>0</v>
      </c>
      <c r="L811" s="168">
        <f>IF(L$2=$A811,Data!I384,0)</f>
        <v>0</v>
      </c>
      <c r="M811" s="168">
        <f>IF(M$2=$A811,Data!J384,0)</f>
        <v>0</v>
      </c>
      <c r="N811" s="168">
        <f>IF(N$2=$A811,Data!K384,0)</f>
        <v>0</v>
      </c>
      <c r="O811" s="168">
        <f>IF(O$2=$A811,Data!L384,0)</f>
        <v>0</v>
      </c>
      <c r="P811" s="168">
        <f>IF(P$2=$A811,Data!M384,0)</f>
        <v>0</v>
      </c>
      <c r="Q811" s="168">
        <f>IF(Q$2=$A811,Data!N384,0)</f>
        <v>0</v>
      </c>
      <c r="R811" s="169">
        <f>IF(R$2=$A811,Data!O384,0)</f>
        <v>0</v>
      </c>
      <c r="S811" s="169">
        <f>IF(S$2=$A811,Data!P384,0)</f>
        <v>0</v>
      </c>
      <c r="T811" s="169">
        <f>IF(T$2=$A811,Data!Q384,0)</f>
        <v>0</v>
      </c>
      <c r="U811" s="169">
        <f>IF(U$2=$A811,Data!R384,0)</f>
        <v>0</v>
      </c>
      <c r="V811" s="169">
        <f>IF(V$2=$A811,Data!S384,0)</f>
        <v>0</v>
      </c>
      <c r="W811" s="169">
        <f>IF(W$2=$A811,Data!T384,0)</f>
        <v>0</v>
      </c>
      <c r="X811" s="169">
        <f>IF(X$2=$A811,Data!U384,0)</f>
        <v>0</v>
      </c>
      <c r="Y811" s="169">
        <f>IF(Y$2=$A811,Data!V384,0)</f>
        <v>0</v>
      </c>
      <c r="Z811" s="169">
        <f>IF(Z$2=$A811,Data!W384,0)</f>
        <v>0</v>
      </c>
      <c r="AA811" s="169">
        <f>IF(AA$2=$A811,Data!X384,0)</f>
        <v>0</v>
      </c>
      <c r="AB811" s="169">
        <f>IF(AB$2=$A811,Data!Y384,0)</f>
        <v>0</v>
      </c>
      <c r="AC811" s="169">
        <f>IF(AC$2=$A811,Data!Z384,0)</f>
        <v>0</v>
      </c>
      <c r="AD811" s="170">
        <f>IF(AD$2=$A811,Data!AA384,0)</f>
        <v>0</v>
      </c>
      <c r="AE811" s="171">
        <f>IF(AE$2=$A811,Data!AB384,0)</f>
        <v>0</v>
      </c>
      <c r="AF811" s="170">
        <f>IF(AF$2=$A811,Data!AC384,0)</f>
        <v>0</v>
      </c>
      <c r="AG811" s="171">
        <f>IF(AG$2=$A811,Data!AD384,0)</f>
        <v>0</v>
      </c>
      <c r="AH811" s="170">
        <f>IF(AH$2=$A811,Data!AE384,0)</f>
        <v>0</v>
      </c>
      <c r="AI811" s="171">
        <f>IF(AI$2=$A811,Data!AF384,0)</f>
        <v>0</v>
      </c>
      <c r="AJ811" s="170">
        <f>IF(AJ$2=$A811,Data!AG384,0)</f>
        <v>0</v>
      </c>
      <c r="AK811" s="171">
        <f>IF(AK$2=$A811,Data!AH384,0)</f>
        <v>0</v>
      </c>
      <c r="AL811" s="170">
        <f>IF(AL$2=$A811,Data!AI384,0)</f>
        <v>0</v>
      </c>
      <c r="AM811" t="str">
        <f t="shared" si="24"/>
        <v>EA</v>
      </c>
      <c r="AN811" t="e">
        <f>+INDEX(Validation!$D$4:$D$250,MATCH(Merge!B811,Validation!$E$4:$E$250,0))</f>
        <v>#N/A</v>
      </c>
      <c r="AO811" s="172">
        <f t="shared" si="25"/>
        <v>0</v>
      </c>
    </row>
    <row r="812" spans="1:41" ht="15" x14ac:dyDescent="0.25">
      <c r="A812">
        <f>Inputs!$H$12</f>
        <v>2</v>
      </c>
      <c r="B812" t="str">
        <f>Inputs!$D$4</f>
        <v>Select Agency…</v>
      </c>
      <c r="C812" s="166" t="str">
        <f>Inputs!$I$6</f>
        <v>(insert code)</v>
      </c>
      <c r="D812" t="str">
        <f>IFERROR(INDEX(Inputs!$I$11:$I$19,MATCH(A812,Inputs!$H$11:$H$19)),"")</f>
        <v>(insert code)</v>
      </c>
      <c r="E812" t="s">
        <v>942</v>
      </c>
      <c r="F812" s="168">
        <f>IF(F$2=$A812,Data!C385,0)</f>
        <v>0</v>
      </c>
      <c r="G812" s="168">
        <f>IF(G$2=$A812,Data!D385,0)</f>
        <v>0</v>
      </c>
      <c r="H812" s="168">
        <f>IF(H$2=$A812,Data!E385,0)</f>
        <v>0</v>
      </c>
      <c r="I812" s="168">
        <f>IF(I$2=$A812,Data!F385,0)</f>
        <v>0</v>
      </c>
      <c r="J812" s="168">
        <f>IF(J$2=$A812,Data!G385,0)</f>
        <v>0</v>
      </c>
      <c r="K812" s="168">
        <f>IF(K$2=$A812,Data!H385,0)</f>
        <v>0</v>
      </c>
      <c r="L812" s="168">
        <f>IF(L$2=$A812,Data!I385,0)</f>
        <v>0</v>
      </c>
      <c r="M812" s="168">
        <f>IF(M$2=$A812,Data!J385,0)</f>
        <v>0</v>
      </c>
      <c r="N812" s="168">
        <f>IF(N$2=$A812,Data!K385,0)</f>
        <v>0</v>
      </c>
      <c r="O812" s="168">
        <f>IF(O$2=$A812,Data!L385,0)</f>
        <v>0</v>
      </c>
      <c r="P812" s="168">
        <f>IF(P$2=$A812,Data!M385,0)</f>
        <v>0</v>
      </c>
      <c r="Q812" s="168">
        <f>IF(Q$2=$A812,Data!N385,0)</f>
        <v>0</v>
      </c>
      <c r="R812" s="169">
        <f>IF(R$2=$A812,Data!O385,0)</f>
        <v>0</v>
      </c>
      <c r="S812" s="169">
        <f>IF(S$2=$A812,Data!P385,0)</f>
        <v>0</v>
      </c>
      <c r="T812" s="169">
        <f>IF(T$2=$A812,Data!Q385,0)</f>
        <v>0</v>
      </c>
      <c r="U812" s="169">
        <f>IF(U$2=$A812,Data!R385,0)</f>
        <v>0</v>
      </c>
      <c r="V812" s="169">
        <f>IF(V$2=$A812,Data!S385,0)</f>
        <v>0</v>
      </c>
      <c r="W812" s="169">
        <f>IF(W$2=$A812,Data!T385,0)</f>
        <v>0</v>
      </c>
      <c r="X812" s="169">
        <f>IF(X$2=$A812,Data!U385,0)</f>
        <v>0</v>
      </c>
      <c r="Y812" s="169">
        <f>IF(Y$2=$A812,Data!V385,0)</f>
        <v>0</v>
      </c>
      <c r="Z812" s="169">
        <f>IF(Z$2=$A812,Data!W385,0)</f>
        <v>0</v>
      </c>
      <c r="AA812" s="169">
        <f>IF(AA$2=$A812,Data!X385,0)</f>
        <v>0</v>
      </c>
      <c r="AB812" s="169">
        <f>IF(AB$2=$A812,Data!Y385,0)</f>
        <v>0</v>
      </c>
      <c r="AC812" s="169">
        <f>IF(AC$2=$A812,Data!Z385,0)</f>
        <v>0</v>
      </c>
      <c r="AD812" s="170">
        <f>IF(AD$2=$A812,Data!AA385,0)</f>
        <v>0</v>
      </c>
      <c r="AE812" s="171">
        <f>IF(AE$2=$A812,Data!AB385,0)</f>
        <v>0</v>
      </c>
      <c r="AF812" s="170">
        <f>IF(AF$2=$A812,Data!AC385,0)</f>
        <v>0</v>
      </c>
      <c r="AG812" s="171">
        <f>IF(AG$2=$A812,Data!AD385,0)</f>
        <v>0</v>
      </c>
      <c r="AH812" s="170">
        <f>IF(AH$2=$A812,Data!AE385,0)</f>
        <v>0</v>
      </c>
      <c r="AI812" s="171">
        <f>IF(AI$2=$A812,Data!AF385,0)</f>
        <v>0</v>
      </c>
      <c r="AJ812" s="170">
        <f>IF(AJ$2=$A812,Data!AG385,0)</f>
        <v>0</v>
      </c>
      <c r="AK812" s="171">
        <f>IF(AK$2=$A812,Data!AH385,0)</f>
        <v>0</v>
      </c>
      <c r="AL812" s="170">
        <f>IF(AL$2=$A812,Data!AI385,0)</f>
        <v>0</v>
      </c>
      <c r="AM812" t="str">
        <f t="shared" si="24"/>
        <v>EA</v>
      </c>
      <c r="AN812" t="e">
        <f>+INDEX(Validation!$D$4:$D$250,MATCH(Merge!B812,Validation!$E$4:$E$250,0))</f>
        <v>#N/A</v>
      </c>
      <c r="AO812" s="172">
        <f t="shared" si="25"/>
        <v>0</v>
      </c>
    </row>
    <row r="813" spans="1:41" ht="15" x14ac:dyDescent="0.25">
      <c r="A813">
        <f>Inputs!$H$12</f>
        <v>2</v>
      </c>
      <c r="B813" t="str">
        <f>Inputs!$D$4</f>
        <v>Select Agency…</v>
      </c>
      <c r="C813" s="166" t="str">
        <f>Inputs!$I$6</f>
        <v>(insert code)</v>
      </c>
      <c r="D813" t="str">
        <f>IFERROR(INDEX(Inputs!$I$11:$I$19,MATCH(A813,Inputs!$H$11:$H$19)),"")</f>
        <v>(insert code)</v>
      </c>
      <c r="E813" t="s">
        <v>942</v>
      </c>
      <c r="F813" s="168">
        <f>IF(F$2=$A813,Data!C386,0)</f>
        <v>0</v>
      </c>
      <c r="G813" s="168">
        <f>IF(G$2=$A813,Data!D386,0)</f>
        <v>0</v>
      </c>
      <c r="H813" s="168">
        <f>IF(H$2=$A813,Data!E386,0)</f>
        <v>0</v>
      </c>
      <c r="I813" s="168">
        <f>IF(I$2=$A813,Data!F386,0)</f>
        <v>0</v>
      </c>
      <c r="J813" s="168">
        <f>IF(J$2=$A813,Data!G386,0)</f>
        <v>0</v>
      </c>
      <c r="K813" s="168">
        <f>IF(K$2=$A813,Data!H386,0)</f>
        <v>0</v>
      </c>
      <c r="L813" s="168">
        <f>IF(L$2=$A813,Data!I386,0)</f>
        <v>0</v>
      </c>
      <c r="M813" s="168">
        <f>IF(M$2=$A813,Data!J386,0)</f>
        <v>0</v>
      </c>
      <c r="N813" s="168">
        <f>IF(N$2=$A813,Data!K386,0)</f>
        <v>0</v>
      </c>
      <c r="O813" s="168">
        <f>IF(O$2=$A813,Data!L386,0)</f>
        <v>0</v>
      </c>
      <c r="P813" s="168">
        <f>IF(P$2=$A813,Data!M386,0)</f>
        <v>0</v>
      </c>
      <c r="Q813" s="168">
        <f>IF(Q$2=$A813,Data!N386,0)</f>
        <v>0</v>
      </c>
      <c r="R813" s="169">
        <f>IF(R$2=$A813,Data!O386,0)</f>
        <v>0</v>
      </c>
      <c r="S813" s="169">
        <f>IF(S$2=$A813,Data!P386,0)</f>
        <v>0</v>
      </c>
      <c r="T813" s="169">
        <f>IF(T$2=$A813,Data!Q386,0)</f>
        <v>0</v>
      </c>
      <c r="U813" s="169">
        <f>IF(U$2=$A813,Data!R386,0)</f>
        <v>0</v>
      </c>
      <c r="V813" s="169">
        <f>IF(V$2=$A813,Data!S386,0)</f>
        <v>0</v>
      </c>
      <c r="W813" s="169">
        <f>IF(W$2=$A813,Data!T386,0)</f>
        <v>0</v>
      </c>
      <c r="X813" s="169">
        <f>IF(X$2=$A813,Data!U386,0)</f>
        <v>0</v>
      </c>
      <c r="Y813" s="169">
        <f>IF(Y$2=$A813,Data!V386,0)</f>
        <v>0</v>
      </c>
      <c r="Z813" s="169">
        <f>IF(Z$2=$A813,Data!W386,0)</f>
        <v>0</v>
      </c>
      <c r="AA813" s="169">
        <f>IF(AA$2=$A813,Data!X386,0)</f>
        <v>0</v>
      </c>
      <c r="AB813" s="169">
        <f>IF(AB$2=$A813,Data!Y386,0)</f>
        <v>0</v>
      </c>
      <c r="AC813" s="169">
        <f>IF(AC$2=$A813,Data!Z386,0)</f>
        <v>0</v>
      </c>
      <c r="AD813" s="170">
        <f>IF(AD$2=$A813,Data!AA386,0)</f>
        <v>0</v>
      </c>
      <c r="AE813" s="171">
        <f>IF(AE$2=$A813,Data!AB386,0)</f>
        <v>0</v>
      </c>
      <c r="AF813" s="170">
        <f>IF(AF$2=$A813,Data!AC386,0)</f>
        <v>0</v>
      </c>
      <c r="AG813" s="171">
        <f>IF(AG$2=$A813,Data!AD386,0)</f>
        <v>0</v>
      </c>
      <c r="AH813" s="170">
        <f>IF(AH$2=$A813,Data!AE386,0)</f>
        <v>0</v>
      </c>
      <c r="AI813" s="171">
        <f>IF(AI$2=$A813,Data!AF386,0)</f>
        <v>0</v>
      </c>
      <c r="AJ813" s="170">
        <f>IF(AJ$2=$A813,Data!AG386,0)</f>
        <v>0</v>
      </c>
      <c r="AK813" s="171">
        <f>IF(AK$2=$A813,Data!AH386,0)</f>
        <v>0</v>
      </c>
      <c r="AL813" s="170">
        <f>IF(AL$2=$A813,Data!AI386,0)</f>
        <v>0</v>
      </c>
      <c r="AM813" t="str">
        <f t="shared" si="24"/>
        <v>EA</v>
      </c>
      <c r="AN813" t="e">
        <f>+INDEX(Validation!$D$4:$D$250,MATCH(Merge!B813,Validation!$E$4:$E$250,0))</f>
        <v>#N/A</v>
      </c>
      <c r="AO813" s="172">
        <f t="shared" si="25"/>
        <v>0</v>
      </c>
    </row>
    <row r="814" spans="1:41" ht="15" x14ac:dyDescent="0.25">
      <c r="A814">
        <f>Inputs!$H$12</f>
        <v>2</v>
      </c>
      <c r="B814" t="str">
        <f>Inputs!$D$4</f>
        <v>Select Agency…</v>
      </c>
      <c r="C814" s="166" t="str">
        <f>Inputs!$I$6</f>
        <v>(insert code)</v>
      </c>
      <c r="D814" t="str">
        <f>IFERROR(INDEX(Inputs!$I$11:$I$19,MATCH(A814,Inputs!$H$11:$H$19)),"")</f>
        <v>(insert code)</v>
      </c>
      <c r="E814" t="s">
        <v>942</v>
      </c>
      <c r="F814" s="168">
        <f>IF(F$2=$A814,Data!C387,0)</f>
        <v>0</v>
      </c>
      <c r="G814" s="168">
        <f>IF(G$2=$A814,Data!D387,0)</f>
        <v>0</v>
      </c>
      <c r="H814" s="168">
        <f>IF(H$2=$A814,Data!E387,0)</f>
        <v>0</v>
      </c>
      <c r="I814" s="168">
        <f>IF(I$2=$A814,Data!F387,0)</f>
        <v>0</v>
      </c>
      <c r="J814" s="168">
        <f>IF(J$2=$A814,Data!G387,0)</f>
        <v>0</v>
      </c>
      <c r="K814" s="168">
        <f>IF(K$2=$A814,Data!H387,0)</f>
        <v>0</v>
      </c>
      <c r="L814" s="168">
        <f>IF(L$2=$A814,Data!I387,0)</f>
        <v>0</v>
      </c>
      <c r="M814" s="168">
        <f>IF(M$2=$A814,Data!J387,0)</f>
        <v>0</v>
      </c>
      <c r="N814" s="168">
        <f>IF(N$2=$A814,Data!K387,0)</f>
        <v>0</v>
      </c>
      <c r="O814" s="168">
        <f>IF(O$2=$A814,Data!L387,0)</f>
        <v>0</v>
      </c>
      <c r="P814" s="168">
        <f>IF(P$2=$A814,Data!M387,0)</f>
        <v>0</v>
      </c>
      <c r="Q814" s="168">
        <f>IF(Q$2=$A814,Data!N387,0)</f>
        <v>0</v>
      </c>
      <c r="R814" s="169">
        <f>IF(R$2=$A814,Data!O387,0)</f>
        <v>0</v>
      </c>
      <c r="S814" s="169">
        <f>IF(S$2=$A814,Data!P387,0)</f>
        <v>0</v>
      </c>
      <c r="T814" s="169">
        <f>IF(T$2=$A814,Data!Q387,0)</f>
        <v>0</v>
      </c>
      <c r="U814" s="169">
        <f>IF(U$2=$A814,Data!R387,0)</f>
        <v>0</v>
      </c>
      <c r="V814" s="169">
        <f>IF(V$2=$A814,Data!S387,0)</f>
        <v>0</v>
      </c>
      <c r="W814" s="169">
        <f>IF(W$2=$A814,Data!T387,0)</f>
        <v>0</v>
      </c>
      <c r="X814" s="169">
        <f>IF(X$2=$A814,Data!U387,0)</f>
        <v>0</v>
      </c>
      <c r="Y814" s="169">
        <f>IF(Y$2=$A814,Data!V387,0)</f>
        <v>0</v>
      </c>
      <c r="Z814" s="169">
        <f>IF(Z$2=$A814,Data!W387,0)</f>
        <v>0</v>
      </c>
      <c r="AA814" s="169">
        <f>IF(AA$2=$A814,Data!X387,0)</f>
        <v>0</v>
      </c>
      <c r="AB814" s="169">
        <f>IF(AB$2=$A814,Data!Y387,0)</f>
        <v>0</v>
      </c>
      <c r="AC814" s="169">
        <f>IF(AC$2=$A814,Data!Z387,0)</f>
        <v>0</v>
      </c>
      <c r="AD814" s="170">
        <f>IF(AD$2=$A814,Data!AA387,0)</f>
        <v>0</v>
      </c>
      <c r="AE814" s="171">
        <f>IF(AE$2=$A814,Data!AB387,0)</f>
        <v>0</v>
      </c>
      <c r="AF814" s="170">
        <f>IF(AF$2=$A814,Data!AC387,0)</f>
        <v>0</v>
      </c>
      <c r="AG814" s="171">
        <f>IF(AG$2=$A814,Data!AD387,0)</f>
        <v>0</v>
      </c>
      <c r="AH814" s="170">
        <f>IF(AH$2=$A814,Data!AE387,0)</f>
        <v>0</v>
      </c>
      <c r="AI814" s="171">
        <f>IF(AI$2=$A814,Data!AF387,0)</f>
        <v>0</v>
      </c>
      <c r="AJ814" s="170">
        <f>IF(AJ$2=$A814,Data!AG387,0)</f>
        <v>0</v>
      </c>
      <c r="AK814" s="171">
        <f>IF(AK$2=$A814,Data!AH387,0)</f>
        <v>0</v>
      </c>
      <c r="AL814" s="170">
        <f>IF(AL$2=$A814,Data!AI387,0)</f>
        <v>0</v>
      </c>
      <c r="AM814" t="str">
        <f t="shared" si="24"/>
        <v>EA</v>
      </c>
      <c r="AN814" t="e">
        <f>+INDEX(Validation!$D$4:$D$250,MATCH(Merge!B814,Validation!$E$4:$E$250,0))</f>
        <v>#N/A</v>
      </c>
      <c r="AO814" s="172">
        <f t="shared" si="25"/>
        <v>0</v>
      </c>
    </row>
    <row r="815" spans="1:41" ht="15" x14ac:dyDescent="0.25">
      <c r="A815">
        <f>Inputs!$H$12</f>
        <v>2</v>
      </c>
      <c r="B815" t="str">
        <f>Inputs!$D$4</f>
        <v>Select Agency…</v>
      </c>
      <c r="C815" s="166" t="str">
        <f>Inputs!$I$6</f>
        <v>(insert code)</v>
      </c>
      <c r="D815" t="str">
        <f>IFERROR(INDEX(Inputs!$I$11:$I$19,MATCH(A815,Inputs!$H$11:$H$19)),"")</f>
        <v>(insert code)</v>
      </c>
      <c r="E815" t="s">
        <v>942</v>
      </c>
      <c r="F815" s="168">
        <f>IF(F$2=$A815,Data!C388,0)</f>
        <v>0</v>
      </c>
      <c r="G815" s="168">
        <f>IF(G$2=$A815,Data!D388,0)</f>
        <v>0</v>
      </c>
      <c r="H815" s="168">
        <f>IF(H$2=$A815,Data!E388,0)</f>
        <v>0</v>
      </c>
      <c r="I815" s="168">
        <f>IF(I$2=$A815,Data!F388,0)</f>
        <v>0</v>
      </c>
      <c r="J815" s="168">
        <f>IF(J$2=$A815,Data!G388,0)</f>
        <v>0</v>
      </c>
      <c r="K815" s="168">
        <f>IF(K$2=$A815,Data!H388,0)</f>
        <v>0</v>
      </c>
      <c r="L815" s="168">
        <f>IF(L$2=$A815,Data!I388,0)</f>
        <v>0</v>
      </c>
      <c r="M815" s="168">
        <f>IF(M$2=$A815,Data!J388,0)</f>
        <v>0</v>
      </c>
      <c r="N815" s="168">
        <f>IF(N$2=$A815,Data!K388,0)</f>
        <v>0</v>
      </c>
      <c r="O815" s="168">
        <f>IF(O$2=$A815,Data!L388,0)</f>
        <v>0</v>
      </c>
      <c r="P815" s="168">
        <f>IF(P$2=$A815,Data!M388,0)</f>
        <v>0</v>
      </c>
      <c r="Q815" s="168">
        <f>IF(Q$2=$A815,Data!N388,0)</f>
        <v>0</v>
      </c>
      <c r="R815" s="169">
        <f>IF(R$2=$A815,Data!O388,0)</f>
        <v>0</v>
      </c>
      <c r="S815" s="169">
        <f>IF(S$2=$A815,Data!P388,0)</f>
        <v>0</v>
      </c>
      <c r="T815" s="169">
        <f>IF(T$2=$A815,Data!Q388,0)</f>
        <v>0</v>
      </c>
      <c r="U815" s="169">
        <f>IF(U$2=$A815,Data!R388,0)</f>
        <v>0</v>
      </c>
      <c r="V815" s="169">
        <f>IF(V$2=$A815,Data!S388,0)</f>
        <v>0</v>
      </c>
      <c r="W815" s="169">
        <f>IF(W$2=$A815,Data!T388,0)</f>
        <v>0</v>
      </c>
      <c r="X815" s="169">
        <f>IF(X$2=$A815,Data!U388,0)</f>
        <v>0</v>
      </c>
      <c r="Y815" s="169">
        <f>IF(Y$2=$A815,Data!V388,0)</f>
        <v>0</v>
      </c>
      <c r="Z815" s="169">
        <f>IF(Z$2=$A815,Data!W388,0)</f>
        <v>0</v>
      </c>
      <c r="AA815" s="169">
        <f>IF(AA$2=$A815,Data!X388,0)</f>
        <v>0</v>
      </c>
      <c r="AB815" s="169">
        <f>IF(AB$2=$A815,Data!Y388,0)</f>
        <v>0</v>
      </c>
      <c r="AC815" s="169">
        <f>IF(AC$2=$A815,Data!Z388,0)</f>
        <v>0</v>
      </c>
      <c r="AD815" s="170">
        <f>IF(AD$2=$A815,Data!AA388,0)</f>
        <v>0</v>
      </c>
      <c r="AE815" s="171">
        <f>IF(AE$2=$A815,Data!AB388,0)</f>
        <v>0</v>
      </c>
      <c r="AF815" s="170">
        <f>IF(AF$2=$A815,Data!AC388,0)</f>
        <v>0</v>
      </c>
      <c r="AG815" s="171">
        <f>IF(AG$2=$A815,Data!AD388,0)</f>
        <v>0</v>
      </c>
      <c r="AH815" s="170">
        <f>IF(AH$2=$A815,Data!AE388,0)</f>
        <v>0</v>
      </c>
      <c r="AI815" s="171">
        <f>IF(AI$2=$A815,Data!AF388,0)</f>
        <v>0</v>
      </c>
      <c r="AJ815" s="170">
        <f>IF(AJ$2=$A815,Data!AG388,0)</f>
        <v>0</v>
      </c>
      <c r="AK815" s="171">
        <f>IF(AK$2=$A815,Data!AH388,0)</f>
        <v>0</v>
      </c>
      <c r="AL815" s="170">
        <f>IF(AL$2=$A815,Data!AI388,0)</f>
        <v>0</v>
      </c>
      <c r="AM815" t="str">
        <f t="shared" si="24"/>
        <v>EA</v>
      </c>
      <c r="AN815" t="e">
        <f>+INDEX(Validation!$D$4:$D$250,MATCH(Merge!B815,Validation!$E$4:$E$250,0))</f>
        <v>#N/A</v>
      </c>
      <c r="AO815" s="172">
        <f t="shared" si="25"/>
        <v>0</v>
      </c>
    </row>
    <row r="816" spans="1:41" ht="15" x14ac:dyDescent="0.25">
      <c r="A816">
        <f>Inputs!$H$12</f>
        <v>2</v>
      </c>
      <c r="B816" t="str">
        <f>Inputs!$D$4</f>
        <v>Select Agency…</v>
      </c>
      <c r="C816" s="166" t="str">
        <f>Inputs!$I$6</f>
        <v>(insert code)</v>
      </c>
      <c r="D816" t="str">
        <f>IFERROR(INDEX(Inputs!$I$11:$I$19,MATCH(A816,Inputs!$H$11:$H$19)),"")</f>
        <v>(insert code)</v>
      </c>
      <c r="E816" t="s">
        <v>942</v>
      </c>
      <c r="F816" s="168">
        <f>IF(F$2=$A816,Data!C389,0)</f>
        <v>0</v>
      </c>
      <c r="G816" s="168">
        <f>IF(G$2=$A816,Data!D389,0)</f>
        <v>0</v>
      </c>
      <c r="H816" s="168">
        <f>IF(H$2=$A816,Data!E389,0)</f>
        <v>0</v>
      </c>
      <c r="I816" s="168">
        <f>IF(I$2=$A816,Data!F389,0)</f>
        <v>0</v>
      </c>
      <c r="J816" s="168">
        <f>IF(J$2=$A816,Data!G389,0)</f>
        <v>0</v>
      </c>
      <c r="K816" s="168">
        <f>IF(K$2=$A816,Data!H389,0)</f>
        <v>0</v>
      </c>
      <c r="L816" s="168">
        <f>IF(L$2=$A816,Data!I389,0)</f>
        <v>0</v>
      </c>
      <c r="M816" s="168">
        <f>IF(M$2=$A816,Data!J389,0)</f>
        <v>0</v>
      </c>
      <c r="N816" s="168">
        <f>IF(N$2=$A816,Data!K389,0)</f>
        <v>0</v>
      </c>
      <c r="O816" s="168">
        <f>IF(O$2=$A816,Data!L389,0)</f>
        <v>0</v>
      </c>
      <c r="P816" s="168">
        <f>IF(P$2=$A816,Data!M389,0)</f>
        <v>0</v>
      </c>
      <c r="Q816" s="168">
        <f>IF(Q$2=$A816,Data!N389,0)</f>
        <v>0</v>
      </c>
      <c r="R816" s="169">
        <f>IF(R$2=$A816,Data!O389,0)</f>
        <v>0</v>
      </c>
      <c r="S816" s="169">
        <f>IF(S$2=$A816,Data!P389,0)</f>
        <v>0</v>
      </c>
      <c r="T816" s="169">
        <f>IF(T$2=$A816,Data!Q389,0)</f>
        <v>0</v>
      </c>
      <c r="U816" s="169">
        <f>IF(U$2=$A816,Data!R389,0)</f>
        <v>0</v>
      </c>
      <c r="V816" s="169">
        <f>IF(V$2=$A816,Data!S389,0)</f>
        <v>0</v>
      </c>
      <c r="W816" s="169">
        <f>IF(W$2=$A816,Data!T389,0)</f>
        <v>0</v>
      </c>
      <c r="X816" s="169">
        <f>IF(X$2=$A816,Data!U389,0)</f>
        <v>0</v>
      </c>
      <c r="Y816" s="169">
        <f>IF(Y$2=$A816,Data!V389,0)</f>
        <v>0</v>
      </c>
      <c r="Z816" s="169">
        <f>IF(Z$2=$A816,Data!W389,0)</f>
        <v>0</v>
      </c>
      <c r="AA816" s="169">
        <f>IF(AA$2=$A816,Data!X389,0)</f>
        <v>0</v>
      </c>
      <c r="AB816" s="169">
        <f>IF(AB$2=$A816,Data!Y389,0)</f>
        <v>0</v>
      </c>
      <c r="AC816" s="169">
        <f>IF(AC$2=$A816,Data!Z389,0)</f>
        <v>0</v>
      </c>
      <c r="AD816" s="170">
        <f>IF(AD$2=$A816,Data!AA389,0)</f>
        <v>0</v>
      </c>
      <c r="AE816" s="171">
        <f>IF(AE$2=$A816,Data!AB389,0)</f>
        <v>0</v>
      </c>
      <c r="AF816" s="170">
        <f>IF(AF$2=$A816,Data!AC389,0)</f>
        <v>0</v>
      </c>
      <c r="AG816" s="171">
        <f>IF(AG$2=$A816,Data!AD389,0)</f>
        <v>0</v>
      </c>
      <c r="AH816" s="170">
        <f>IF(AH$2=$A816,Data!AE389,0)</f>
        <v>0</v>
      </c>
      <c r="AI816" s="171">
        <f>IF(AI$2=$A816,Data!AF389,0)</f>
        <v>0</v>
      </c>
      <c r="AJ816" s="170">
        <f>IF(AJ$2=$A816,Data!AG389,0)</f>
        <v>0</v>
      </c>
      <c r="AK816" s="171">
        <f>IF(AK$2=$A816,Data!AH389,0)</f>
        <v>0</v>
      </c>
      <c r="AL816" s="170">
        <f>IF(AL$2=$A816,Data!AI389,0)</f>
        <v>0</v>
      </c>
      <c r="AM816" t="str">
        <f t="shared" si="24"/>
        <v>EA</v>
      </c>
      <c r="AN816" t="e">
        <f>+INDEX(Validation!$D$4:$D$250,MATCH(Merge!B816,Validation!$E$4:$E$250,0))</f>
        <v>#N/A</v>
      </c>
      <c r="AO816" s="172">
        <f t="shared" si="25"/>
        <v>0</v>
      </c>
    </row>
    <row r="817" spans="1:41" ht="15" x14ac:dyDescent="0.25">
      <c r="A817">
        <f>Inputs!$H$12</f>
        <v>2</v>
      </c>
      <c r="B817" t="str">
        <f>Inputs!$D$4</f>
        <v>Select Agency…</v>
      </c>
      <c r="C817" s="166" t="str">
        <f>Inputs!$I$6</f>
        <v>(insert code)</v>
      </c>
      <c r="D817" t="str">
        <f>IFERROR(INDEX(Inputs!$I$11:$I$19,MATCH(A817,Inputs!$H$11:$H$19)),"")</f>
        <v>(insert code)</v>
      </c>
      <c r="E817" t="s">
        <v>942</v>
      </c>
      <c r="F817" s="168">
        <f>IF(F$2=$A817,Data!C390,0)</f>
        <v>0</v>
      </c>
      <c r="G817" s="168">
        <f>IF(G$2=$A817,Data!D390,0)</f>
        <v>0</v>
      </c>
      <c r="H817" s="168">
        <f>IF(H$2=$A817,Data!E390,0)</f>
        <v>0</v>
      </c>
      <c r="I817" s="168">
        <f>IF(I$2=$A817,Data!F390,0)</f>
        <v>0</v>
      </c>
      <c r="J817" s="168">
        <f>IF(J$2=$A817,Data!G390,0)</f>
        <v>0</v>
      </c>
      <c r="K817" s="168">
        <f>IF(K$2=$A817,Data!H390,0)</f>
        <v>0</v>
      </c>
      <c r="L817" s="168">
        <f>IF(L$2=$A817,Data!I390,0)</f>
        <v>0</v>
      </c>
      <c r="M817" s="168">
        <f>IF(M$2=$A817,Data!J390,0)</f>
        <v>0</v>
      </c>
      <c r="N817" s="168">
        <f>IF(N$2=$A817,Data!K390,0)</f>
        <v>0</v>
      </c>
      <c r="O817" s="168">
        <f>IF(O$2=$A817,Data!L390,0)</f>
        <v>0</v>
      </c>
      <c r="P817" s="168">
        <f>IF(P$2=$A817,Data!M390,0)</f>
        <v>0</v>
      </c>
      <c r="Q817" s="168">
        <f>IF(Q$2=$A817,Data!N390,0)</f>
        <v>0</v>
      </c>
      <c r="R817" s="169">
        <f>IF(R$2=$A817,Data!O390,0)</f>
        <v>0</v>
      </c>
      <c r="S817" s="169">
        <f>IF(S$2=$A817,Data!P390,0)</f>
        <v>0</v>
      </c>
      <c r="T817" s="169">
        <f>IF(T$2=$A817,Data!Q390,0)</f>
        <v>0</v>
      </c>
      <c r="U817" s="169">
        <f>IF(U$2=$A817,Data!R390,0)</f>
        <v>0</v>
      </c>
      <c r="V817" s="169">
        <f>IF(V$2=$A817,Data!S390,0)</f>
        <v>0</v>
      </c>
      <c r="W817" s="169">
        <f>IF(W$2=$A817,Data!T390,0)</f>
        <v>0</v>
      </c>
      <c r="X817" s="169">
        <f>IF(X$2=$A817,Data!U390,0)</f>
        <v>0</v>
      </c>
      <c r="Y817" s="169">
        <f>IF(Y$2=$A817,Data!V390,0)</f>
        <v>0</v>
      </c>
      <c r="Z817" s="169">
        <f>IF(Z$2=$A817,Data!W390,0)</f>
        <v>0</v>
      </c>
      <c r="AA817" s="169">
        <f>IF(AA$2=$A817,Data!X390,0)</f>
        <v>0</v>
      </c>
      <c r="AB817" s="169">
        <f>IF(AB$2=$A817,Data!Y390,0)</f>
        <v>0</v>
      </c>
      <c r="AC817" s="169">
        <f>IF(AC$2=$A817,Data!Z390,0)</f>
        <v>0</v>
      </c>
      <c r="AD817" s="170">
        <f>IF(AD$2=$A817,Data!AA390,0)</f>
        <v>0</v>
      </c>
      <c r="AE817" s="171">
        <f>IF(AE$2=$A817,Data!AB390,0)</f>
        <v>0</v>
      </c>
      <c r="AF817" s="170">
        <f>IF(AF$2=$A817,Data!AC390,0)</f>
        <v>0</v>
      </c>
      <c r="AG817" s="171">
        <f>IF(AG$2=$A817,Data!AD390,0)</f>
        <v>0</v>
      </c>
      <c r="AH817" s="170">
        <f>IF(AH$2=$A817,Data!AE390,0)</f>
        <v>0</v>
      </c>
      <c r="AI817" s="171">
        <f>IF(AI$2=$A817,Data!AF390,0)</f>
        <v>0</v>
      </c>
      <c r="AJ817" s="170">
        <f>IF(AJ$2=$A817,Data!AG390,0)</f>
        <v>0</v>
      </c>
      <c r="AK817" s="171">
        <f>IF(AK$2=$A817,Data!AH390,0)</f>
        <v>0</v>
      </c>
      <c r="AL817" s="170">
        <f>IF(AL$2=$A817,Data!AI390,0)</f>
        <v>0</v>
      </c>
      <c r="AM817" t="str">
        <f t="shared" si="24"/>
        <v>EA</v>
      </c>
      <c r="AN817" t="e">
        <f>+INDEX(Validation!$D$4:$D$250,MATCH(Merge!B817,Validation!$E$4:$E$250,0))</f>
        <v>#N/A</v>
      </c>
      <c r="AO817" s="172">
        <f t="shared" si="25"/>
        <v>0</v>
      </c>
    </row>
    <row r="818" spans="1:41" ht="15" x14ac:dyDescent="0.25">
      <c r="A818">
        <f>Inputs!$H$12</f>
        <v>2</v>
      </c>
      <c r="B818" t="str">
        <f>Inputs!$D$4</f>
        <v>Select Agency…</v>
      </c>
      <c r="C818" s="166" t="str">
        <f>Inputs!$I$6</f>
        <v>(insert code)</v>
      </c>
      <c r="D818" t="str">
        <f>IFERROR(INDEX(Inputs!$I$11:$I$19,MATCH(A818,Inputs!$H$11:$H$19)),"")</f>
        <v>(insert code)</v>
      </c>
      <c r="E818" t="s">
        <v>942</v>
      </c>
      <c r="F818" s="168">
        <f>IF(F$2=$A818,Data!C391,0)</f>
        <v>0</v>
      </c>
      <c r="G818" s="168">
        <f>IF(G$2=$A818,Data!D391,0)</f>
        <v>0</v>
      </c>
      <c r="H818" s="168">
        <f>IF(H$2=$A818,Data!E391,0)</f>
        <v>0</v>
      </c>
      <c r="I818" s="168">
        <f>IF(I$2=$A818,Data!F391,0)</f>
        <v>0</v>
      </c>
      <c r="J818" s="168">
        <f>IF(J$2=$A818,Data!G391,0)</f>
        <v>0</v>
      </c>
      <c r="K818" s="168">
        <f>IF(K$2=$A818,Data!H391,0)</f>
        <v>0</v>
      </c>
      <c r="L818" s="168">
        <f>IF(L$2=$A818,Data!I391,0)</f>
        <v>0</v>
      </c>
      <c r="M818" s="168">
        <f>IF(M$2=$A818,Data!J391,0)</f>
        <v>0</v>
      </c>
      <c r="N818" s="168">
        <f>IF(N$2=$A818,Data!K391,0)</f>
        <v>0</v>
      </c>
      <c r="O818" s="168">
        <f>IF(O$2=$A818,Data!L391,0)</f>
        <v>0</v>
      </c>
      <c r="P818" s="168">
        <f>IF(P$2=$A818,Data!M391,0)</f>
        <v>0</v>
      </c>
      <c r="Q818" s="168">
        <f>IF(Q$2=$A818,Data!N391,0)</f>
        <v>0</v>
      </c>
      <c r="R818" s="169">
        <f>IF(R$2=$A818,Data!O391,0)</f>
        <v>0</v>
      </c>
      <c r="S818" s="169">
        <f>IF(S$2=$A818,Data!P391,0)</f>
        <v>0</v>
      </c>
      <c r="T818" s="169">
        <f>IF(T$2=$A818,Data!Q391,0)</f>
        <v>0</v>
      </c>
      <c r="U818" s="169">
        <f>IF(U$2=$A818,Data!R391,0)</f>
        <v>0</v>
      </c>
      <c r="V818" s="169">
        <f>IF(V$2=$A818,Data!S391,0)</f>
        <v>0</v>
      </c>
      <c r="W818" s="169">
        <f>IF(W$2=$A818,Data!T391,0)</f>
        <v>0</v>
      </c>
      <c r="X818" s="169">
        <f>IF(X$2=$A818,Data!U391,0)</f>
        <v>0</v>
      </c>
      <c r="Y818" s="169">
        <f>IF(Y$2=$A818,Data!V391,0)</f>
        <v>0</v>
      </c>
      <c r="Z818" s="169">
        <f>IF(Z$2=$A818,Data!W391,0)</f>
        <v>0</v>
      </c>
      <c r="AA818" s="169">
        <f>IF(AA$2=$A818,Data!X391,0)</f>
        <v>0</v>
      </c>
      <c r="AB818" s="169">
        <f>IF(AB$2=$A818,Data!Y391,0)</f>
        <v>0</v>
      </c>
      <c r="AC818" s="169">
        <f>IF(AC$2=$A818,Data!Z391,0)</f>
        <v>0</v>
      </c>
      <c r="AD818" s="170">
        <f>IF(AD$2=$A818,Data!AA391,0)</f>
        <v>0</v>
      </c>
      <c r="AE818" s="171">
        <f>IF(AE$2=$A818,Data!AB391,0)</f>
        <v>0</v>
      </c>
      <c r="AF818" s="170">
        <f>IF(AF$2=$A818,Data!AC391,0)</f>
        <v>0</v>
      </c>
      <c r="AG818" s="171">
        <f>IF(AG$2=$A818,Data!AD391,0)</f>
        <v>0</v>
      </c>
      <c r="AH818" s="170">
        <f>IF(AH$2=$A818,Data!AE391,0)</f>
        <v>0</v>
      </c>
      <c r="AI818" s="171">
        <f>IF(AI$2=$A818,Data!AF391,0)</f>
        <v>0</v>
      </c>
      <c r="AJ818" s="170">
        <f>IF(AJ$2=$A818,Data!AG391,0)</f>
        <v>0</v>
      </c>
      <c r="AK818" s="171">
        <f>IF(AK$2=$A818,Data!AH391,0)</f>
        <v>0</v>
      </c>
      <c r="AL818" s="170">
        <f>IF(AL$2=$A818,Data!AI391,0)</f>
        <v>0</v>
      </c>
      <c r="AM818" t="str">
        <f t="shared" si="24"/>
        <v>EA</v>
      </c>
      <c r="AN818" t="e">
        <f>+INDEX(Validation!$D$4:$D$250,MATCH(Merge!B818,Validation!$E$4:$E$250,0))</f>
        <v>#N/A</v>
      </c>
      <c r="AO818" s="172">
        <f t="shared" si="25"/>
        <v>0</v>
      </c>
    </row>
    <row r="819" spans="1:41" ht="15" x14ac:dyDescent="0.25">
      <c r="A819">
        <f>Inputs!$H$12</f>
        <v>2</v>
      </c>
      <c r="B819" t="str">
        <f>Inputs!$D$4</f>
        <v>Select Agency…</v>
      </c>
      <c r="C819" s="166" t="str">
        <f>Inputs!$I$6</f>
        <v>(insert code)</v>
      </c>
      <c r="D819" t="str">
        <f>IFERROR(INDEX(Inputs!$I$11:$I$19,MATCH(A819,Inputs!$H$11:$H$19)),"")</f>
        <v>(insert code)</v>
      </c>
      <c r="E819" t="s">
        <v>942</v>
      </c>
      <c r="F819" s="168">
        <f>IF(F$2=$A819,Data!C392,0)</f>
        <v>0</v>
      </c>
      <c r="G819" s="168">
        <f>IF(G$2=$A819,Data!D392,0)</f>
        <v>0</v>
      </c>
      <c r="H819" s="168">
        <f>IF(H$2=$A819,Data!E392,0)</f>
        <v>0</v>
      </c>
      <c r="I819" s="168">
        <f>IF(I$2=$A819,Data!F392,0)</f>
        <v>0</v>
      </c>
      <c r="J819" s="168">
        <f>IF(J$2=$A819,Data!G392,0)</f>
        <v>0</v>
      </c>
      <c r="K819" s="168">
        <f>IF(K$2=$A819,Data!H392,0)</f>
        <v>0</v>
      </c>
      <c r="L819" s="168">
        <f>IF(L$2=$A819,Data!I392,0)</f>
        <v>0</v>
      </c>
      <c r="M819" s="168">
        <f>IF(M$2=$A819,Data!J392,0)</f>
        <v>0</v>
      </c>
      <c r="N819" s="168">
        <f>IF(N$2=$A819,Data!K392,0)</f>
        <v>0</v>
      </c>
      <c r="O819" s="168">
        <f>IF(O$2=$A819,Data!L392,0)</f>
        <v>0</v>
      </c>
      <c r="P819" s="168">
        <f>IF(P$2=$A819,Data!M392,0)</f>
        <v>0</v>
      </c>
      <c r="Q819" s="168">
        <f>IF(Q$2=$A819,Data!N392,0)</f>
        <v>0</v>
      </c>
      <c r="R819" s="169">
        <f>IF(R$2=$A819,Data!O392,0)</f>
        <v>0</v>
      </c>
      <c r="S819" s="169">
        <f>IF(S$2=$A819,Data!P392,0)</f>
        <v>0</v>
      </c>
      <c r="T819" s="169">
        <f>IF(T$2=$A819,Data!Q392,0)</f>
        <v>0</v>
      </c>
      <c r="U819" s="169">
        <f>IF(U$2=$A819,Data!R392,0)</f>
        <v>0</v>
      </c>
      <c r="V819" s="169">
        <f>IF(V$2=$A819,Data!S392,0)</f>
        <v>0</v>
      </c>
      <c r="W819" s="169">
        <f>IF(W$2=$A819,Data!T392,0)</f>
        <v>0</v>
      </c>
      <c r="X819" s="169">
        <f>IF(X$2=$A819,Data!U392,0)</f>
        <v>0</v>
      </c>
      <c r="Y819" s="169">
        <f>IF(Y$2=$A819,Data!V392,0)</f>
        <v>0</v>
      </c>
      <c r="Z819" s="169">
        <f>IF(Z$2=$A819,Data!W392,0)</f>
        <v>0</v>
      </c>
      <c r="AA819" s="169">
        <f>IF(AA$2=$A819,Data!X392,0)</f>
        <v>0</v>
      </c>
      <c r="AB819" s="169">
        <f>IF(AB$2=$A819,Data!Y392,0)</f>
        <v>0</v>
      </c>
      <c r="AC819" s="169">
        <f>IF(AC$2=$A819,Data!Z392,0)</f>
        <v>0</v>
      </c>
      <c r="AD819" s="170">
        <f>IF(AD$2=$A819,Data!AA392,0)</f>
        <v>0</v>
      </c>
      <c r="AE819" s="171">
        <f>IF(AE$2=$A819,Data!AB392,0)</f>
        <v>0</v>
      </c>
      <c r="AF819" s="170">
        <f>IF(AF$2=$A819,Data!AC392,0)</f>
        <v>0</v>
      </c>
      <c r="AG819" s="171">
        <f>IF(AG$2=$A819,Data!AD392,0)</f>
        <v>0</v>
      </c>
      <c r="AH819" s="170">
        <f>IF(AH$2=$A819,Data!AE392,0)</f>
        <v>0</v>
      </c>
      <c r="AI819" s="171">
        <f>IF(AI$2=$A819,Data!AF392,0)</f>
        <v>0</v>
      </c>
      <c r="AJ819" s="170">
        <f>IF(AJ$2=$A819,Data!AG392,0)</f>
        <v>0</v>
      </c>
      <c r="AK819" s="171">
        <f>IF(AK$2=$A819,Data!AH392,0)</f>
        <v>0</v>
      </c>
      <c r="AL819" s="170">
        <f>IF(AL$2=$A819,Data!AI392,0)</f>
        <v>0</v>
      </c>
      <c r="AM819" t="str">
        <f t="shared" si="24"/>
        <v>EA</v>
      </c>
      <c r="AN819" t="e">
        <f>+INDEX(Validation!$D$4:$D$250,MATCH(Merge!B819,Validation!$E$4:$E$250,0))</f>
        <v>#N/A</v>
      </c>
      <c r="AO819" s="172">
        <f t="shared" si="25"/>
        <v>0</v>
      </c>
    </row>
    <row r="820" spans="1:41" ht="15" x14ac:dyDescent="0.25">
      <c r="A820">
        <f>Inputs!$H$12</f>
        <v>2</v>
      </c>
      <c r="B820" t="str">
        <f>Inputs!$D$4</f>
        <v>Select Agency…</v>
      </c>
      <c r="C820" s="166" t="str">
        <f>Inputs!$I$6</f>
        <v>(insert code)</v>
      </c>
      <c r="D820" t="str">
        <f>IFERROR(INDEX(Inputs!$I$11:$I$19,MATCH(A820,Inputs!$H$11:$H$19)),"")</f>
        <v>(insert code)</v>
      </c>
      <c r="E820" t="s">
        <v>942</v>
      </c>
      <c r="F820" s="168">
        <f>IF(F$2=$A820,Data!C393,0)</f>
        <v>0</v>
      </c>
      <c r="G820" s="168">
        <f>IF(G$2=$A820,Data!D393,0)</f>
        <v>0</v>
      </c>
      <c r="H820" s="168">
        <f>IF(H$2=$A820,Data!E393,0)</f>
        <v>0</v>
      </c>
      <c r="I820" s="168">
        <f>IF(I$2=$A820,Data!F393,0)</f>
        <v>0</v>
      </c>
      <c r="J820" s="168">
        <f>IF(J$2=$A820,Data!G393,0)</f>
        <v>0</v>
      </c>
      <c r="K820" s="168">
        <f>IF(K$2=$A820,Data!H393,0)</f>
        <v>0</v>
      </c>
      <c r="L820" s="168">
        <f>IF(L$2=$A820,Data!I393,0)</f>
        <v>0</v>
      </c>
      <c r="M820" s="168">
        <f>IF(M$2=$A820,Data!J393,0)</f>
        <v>0</v>
      </c>
      <c r="N820" s="168">
        <f>IF(N$2=$A820,Data!K393,0)</f>
        <v>0</v>
      </c>
      <c r="O820" s="168">
        <f>IF(O$2=$A820,Data!L393,0)</f>
        <v>0</v>
      </c>
      <c r="P820" s="168">
        <f>IF(P$2=$A820,Data!M393,0)</f>
        <v>0</v>
      </c>
      <c r="Q820" s="168">
        <f>IF(Q$2=$A820,Data!N393,0)</f>
        <v>0</v>
      </c>
      <c r="R820" s="169">
        <f>IF(R$2=$A820,Data!O393,0)</f>
        <v>0</v>
      </c>
      <c r="S820" s="169">
        <f>IF(S$2=$A820,Data!P393,0)</f>
        <v>0</v>
      </c>
      <c r="T820" s="169">
        <f>IF(T$2=$A820,Data!Q393,0)</f>
        <v>0</v>
      </c>
      <c r="U820" s="169">
        <f>IF(U$2=$A820,Data!R393,0)</f>
        <v>0</v>
      </c>
      <c r="V820" s="169">
        <f>IF(V$2=$A820,Data!S393,0)</f>
        <v>0</v>
      </c>
      <c r="W820" s="169">
        <f>IF(W$2=$A820,Data!T393,0)</f>
        <v>0</v>
      </c>
      <c r="X820" s="169">
        <f>IF(X$2=$A820,Data!U393,0)</f>
        <v>0</v>
      </c>
      <c r="Y820" s="169">
        <f>IF(Y$2=$A820,Data!V393,0)</f>
        <v>0</v>
      </c>
      <c r="Z820" s="169">
        <f>IF(Z$2=$A820,Data!W393,0)</f>
        <v>0</v>
      </c>
      <c r="AA820" s="169">
        <f>IF(AA$2=$A820,Data!X393,0)</f>
        <v>0</v>
      </c>
      <c r="AB820" s="169">
        <f>IF(AB$2=$A820,Data!Y393,0)</f>
        <v>0</v>
      </c>
      <c r="AC820" s="169">
        <f>IF(AC$2=$A820,Data!Z393,0)</f>
        <v>0</v>
      </c>
      <c r="AD820" s="170">
        <f>IF(AD$2=$A820,Data!AA393,0)</f>
        <v>0</v>
      </c>
      <c r="AE820" s="171">
        <f>IF(AE$2=$A820,Data!AB393,0)</f>
        <v>0</v>
      </c>
      <c r="AF820" s="170">
        <f>IF(AF$2=$A820,Data!AC393,0)</f>
        <v>0</v>
      </c>
      <c r="AG820" s="171">
        <f>IF(AG$2=$A820,Data!AD393,0)</f>
        <v>0</v>
      </c>
      <c r="AH820" s="170">
        <f>IF(AH$2=$A820,Data!AE393,0)</f>
        <v>0</v>
      </c>
      <c r="AI820" s="171">
        <f>IF(AI$2=$A820,Data!AF393,0)</f>
        <v>0</v>
      </c>
      <c r="AJ820" s="170">
        <f>IF(AJ$2=$A820,Data!AG393,0)</f>
        <v>0</v>
      </c>
      <c r="AK820" s="171">
        <f>IF(AK$2=$A820,Data!AH393,0)</f>
        <v>0</v>
      </c>
      <c r="AL820" s="170">
        <f>IF(AL$2=$A820,Data!AI393,0)</f>
        <v>0</v>
      </c>
      <c r="AM820" t="str">
        <f t="shared" si="24"/>
        <v>EA</v>
      </c>
      <c r="AN820" t="e">
        <f>+INDEX(Validation!$D$4:$D$250,MATCH(Merge!B820,Validation!$E$4:$E$250,0))</f>
        <v>#N/A</v>
      </c>
      <c r="AO820" s="172">
        <f t="shared" si="25"/>
        <v>0</v>
      </c>
    </row>
    <row r="821" spans="1:41" ht="15" x14ac:dyDescent="0.25">
      <c r="A821">
        <f>Inputs!$H$12</f>
        <v>2</v>
      </c>
      <c r="B821" t="str">
        <f>Inputs!$D$4</f>
        <v>Select Agency…</v>
      </c>
      <c r="C821" s="166" t="str">
        <f>Inputs!$I$6</f>
        <v>(insert code)</v>
      </c>
      <c r="D821" t="str">
        <f>IFERROR(INDEX(Inputs!$I$11:$I$19,MATCH(A821,Inputs!$H$11:$H$19)),"")</f>
        <v>(insert code)</v>
      </c>
      <c r="E821" t="s">
        <v>942</v>
      </c>
      <c r="F821" s="168">
        <f>IF(F$2=$A821,Data!C394,0)</f>
        <v>0</v>
      </c>
      <c r="G821" s="168">
        <f>IF(G$2=$A821,Data!D394,0)</f>
        <v>0</v>
      </c>
      <c r="H821" s="168">
        <f>IF(H$2=$A821,Data!E394,0)</f>
        <v>0</v>
      </c>
      <c r="I821" s="168">
        <f>IF(I$2=$A821,Data!F394,0)</f>
        <v>0</v>
      </c>
      <c r="J821" s="168">
        <f>IF(J$2=$A821,Data!G394,0)</f>
        <v>0</v>
      </c>
      <c r="K821" s="168">
        <f>IF(K$2=$A821,Data!H394,0)</f>
        <v>0</v>
      </c>
      <c r="L821" s="168">
        <f>IF(L$2=$A821,Data!I394,0)</f>
        <v>0</v>
      </c>
      <c r="M821" s="168">
        <f>IF(M$2=$A821,Data!J394,0)</f>
        <v>0</v>
      </c>
      <c r="N821" s="168">
        <f>IF(N$2=$A821,Data!K394,0)</f>
        <v>0</v>
      </c>
      <c r="O821" s="168">
        <f>IF(O$2=$A821,Data!L394,0)</f>
        <v>0</v>
      </c>
      <c r="P821" s="168">
        <f>IF(P$2=$A821,Data!M394,0)</f>
        <v>0</v>
      </c>
      <c r="Q821" s="168">
        <f>IF(Q$2=$A821,Data!N394,0)</f>
        <v>0</v>
      </c>
      <c r="R821" s="169">
        <f>IF(R$2=$A821,Data!O394,0)</f>
        <v>0</v>
      </c>
      <c r="S821" s="169">
        <f>IF(S$2=$A821,Data!P394,0)</f>
        <v>0</v>
      </c>
      <c r="T821" s="169">
        <f>IF(T$2=$A821,Data!Q394,0)</f>
        <v>0</v>
      </c>
      <c r="U821" s="169">
        <f>IF(U$2=$A821,Data!R394,0)</f>
        <v>0</v>
      </c>
      <c r="V821" s="169">
        <f>IF(V$2=$A821,Data!S394,0)</f>
        <v>0</v>
      </c>
      <c r="W821" s="169">
        <f>IF(W$2=$A821,Data!T394,0)</f>
        <v>0</v>
      </c>
      <c r="X821" s="169">
        <f>IF(X$2=$A821,Data!U394,0)</f>
        <v>0</v>
      </c>
      <c r="Y821" s="169">
        <f>IF(Y$2=$A821,Data!V394,0)</f>
        <v>0</v>
      </c>
      <c r="Z821" s="169">
        <f>IF(Z$2=$A821,Data!W394,0)</f>
        <v>0</v>
      </c>
      <c r="AA821" s="169">
        <f>IF(AA$2=$A821,Data!X394,0)</f>
        <v>0</v>
      </c>
      <c r="AB821" s="169">
        <f>IF(AB$2=$A821,Data!Y394,0)</f>
        <v>0</v>
      </c>
      <c r="AC821" s="169">
        <f>IF(AC$2=$A821,Data!Z394,0)</f>
        <v>0</v>
      </c>
      <c r="AD821" s="170">
        <f>IF(AD$2=$A821,Data!AA394,0)</f>
        <v>0</v>
      </c>
      <c r="AE821" s="171">
        <f>IF(AE$2=$A821,Data!AB394,0)</f>
        <v>0</v>
      </c>
      <c r="AF821" s="170">
        <f>IF(AF$2=$A821,Data!AC394,0)</f>
        <v>0</v>
      </c>
      <c r="AG821" s="171">
        <f>IF(AG$2=$A821,Data!AD394,0)</f>
        <v>0</v>
      </c>
      <c r="AH821" s="170">
        <f>IF(AH$2=$A821,Data!AE394,0)</f>
        <v>0</v>
      </c>
      <c r="AI821" s="171">
        <f>IF(AI$2=$A821,Data!AF394,0)</f>
        <v>0</v>
      </c>
      <c r="AJ821" s="170">
        <f>IF(AJ$2=$A821,Data!AG394,0)</f>
        <v>0</v>
      </c>
      <c r="AK821" s="171">
        <f>IF(AK$2=$A821,Data!AH394,0)</f>
        <v>0</v>
      </c>
      <c r="AL821" s="170">
        <f>IF(AL$2=$A821,Data!AI394,0)</f>
        <v>0</v>
      </c>
      <c r="AM821" t="str">
        <f t="shared" si="24"/>
        <v>EA</v>
      </c>
      <c r="AN821" t="e">
        <f>+INDEX(Validation!$D$4:$D$250,MATCH(Merge!B821,Validation!$E$4:$E$250,0))</f>
        <v>#N/A</v>
      </c>
      <c r="AO821" s="172">
        <f t="shared" si="25"/>
        <v>0</v>
      </c>
    </row>
    <row r="822" spans="1:41" ht="15" x14ac:dyDescent="0.25">
      <c r="A822">
        <f>Inputs!$H$12</f>
        <v>2</v>
      </c>
      <c r="B822" t="str">
        <f>Inputs!$D$4</f>
        <v>Select Agency…</v>
      </c>
      <c r="C822" s="166" t="str">
        <f>Inputs!$I$6</f>
        <v>(insert code)</v>
      </c>
      <c r="D822" t="str">
        <f>IFERROR(INDEX(Inputs!$I$11:$I$19,MATCH(A822,Inputs!$H$11:$H$19)),"")</f>
        <v>(insert code)</v>
      </c>
      <c r="E822" t="s">
        <v>942</v>
      </c>
      <c r="F822" s="168">
        <f>IF(F$2=$A822,Data!C395,0)</f>
        <v>0</v>
      </c>
      <c r="G822" s="168">
        <f>IF(G$2=$A822,Data!D395,0)</f>
        <v>0</v>
      </c>
      <c r="H822" s="168">
        <f>IF(H$2=$A822,Data!E395,0)</f>
        <v>0</v>
      </c>
      <c r="I822" s="168">
        <f>IF(I$2=$A822,Data!F395,0)</f>
        <v>0</v>
      </c>
      <c r="J822" s="168">
        <f>IF(J$2=$A822,Data!G395,0)</f>
        <v>0</v>
      </c>
      <c r="K822" s="168">
        <f>IF(K$2=$A822,Data!H395,0)</f>
        <v>0</v>
      </c>
      <c r="L822" s="168">
        <f>IF(L$2=$A822,Data!I395,0)</f>
        <v>0</v>
      </c>
      <c r="M822" s="168">
        <f>IF(M$2=$A822,Data!J395,0)</f>
        <v>0</v>
      </c>
      <c r="N822" s="168">
        <f>IF(N$2=$A822,Data!K395,0)</f>
        <v>0</v>
      </c>
      <c r="O822" s="168">
        <f>IF(O$2=$A822,Data!L395,0)</f>
        <v>0</v>
      </c>
      <c r="P822" s="168">
        <f>IF(P$2=$A822,Data!M395,0)</f>
        <v>0</v>
      </c>
      <c r="Q822" s="168">
        <f>IF(Q$2=$A822,Data!N395,0)</f>
        <v>0</v>
      </c>
      <c r="R822" s="169">
        <f>IF(R$2=$A822,Data!O395,0)</f>
        <v>0</v>
      </c>
      <c r="S822" s="169">
        <f>IF(S$2=$A822,Data!P395,0)</f>
        <v>0</v>
      </c>
      <c r="T822" s="169">
        <f>IF(T$2=$A822,Data!Q395,0)</f>
        <v>0</v>
      </c>
      <c r="U822" s="169">
        <f>IF(U$2=$A822,Data!R395,0)</f>
        <v>0</v>
      </c>
      <c r="V822" s="169">
        <f>IF(V$2=$A822,Data!S395,0)</f>
        <v>0</v>
      </c>
      <c r="W822" s="169">
        <f>IF(W$2=$A822,Data!T395,0)</f>
        <v>0</v>
      </c>
      <c r="X822" s="169">
        <f>IF(X$2=$A822,Data!U395,0)</f>
        <v>0</v>
      </c>
      <c r="Y822" s="169">
        <f>IF(Y$2=$A822,Data!V395,0)</f>
        <v>0</v>
      </c>
      <c r="Z822" s="169">
        <f>IF(Z$2=$A822,Data!W395,0)</f>
        <v>0</v>
      </c>
      <c r="AA822" s="169">
        <f>IF(AA$2=$A822,Data!X395,0)</f>
        <v>0</v>
      </c>
      <c r="AB822" s="169">
        <f>IF(AB$2=$A822,Data!Y395,0)</f>
        <v>0</v>
      </c>
      <c r="AC822" s="169">
        <f>IF(AC$2=$A822,Data!Z395,0)</f>
        <v>0</v>
      </c>
      <c r="AD822" s="170">
        <f>IF(AD$2=$A822,Data!AA395,0)</f>
        <v>0</v>
      </c>
      <c r="AE822" s="171">
        <f>IF(AE$2=$A822,Data!AB395,0)</f>
        <v>0</v>
      </c>
      <c r="AF822" s="170">
        <f>IF(AF$2=$A822,Data!AC395,0)</f>
        <v>0</v>
      </c>
      <c r="AG822" s="171">
        <f>IF(AG$2=$A822,Data!AD395,0)</f>
        <v>0</v>
      </c>
      <c r="AH822" s="170">
        <f>IF(AH$2=$A822,Data!AE395,0)</f>
        <v>0</v>
      </c>
      <c r="AI822" s="171">
        <f>IF(AI$2=$A822,Data!AF395,0)</f>
        <v>0</v>
      </c>
      <c r="AJ822" s="170">
        <f>IF(AJ$2=$A822,Data!AG395,0)</f>
        <v>0</v>
      </c>
      <c r="AK822" s="171">
        <f>IF(AK$2=$A822,Data!AH395,0)</f>
        <v>0</v>
      </c>
      <c r="AL822" s="170">
        <f>IF(AL$2=$A822,Data!AI395,0)</f>
        <v>0</v>
      </c>
      <c r="AM822" t="str">
        <f t="shared" si="24"/>
        <v>EA</v>
      </c>
      <c r="AN822" t="e">
        <f>+INDEX(Validation!$D$4:$D$250,MATCH(Merge!B822,Validation!$E$4:$E$250,0))</f>
        <v>#N/A</v>
      </c>
      <c r="AO822" s="172">
        <f t="shared" si="25"/>
        <v>0</v>
      </c>
    </row>
    <row r="823" spans="1:41" ht="15" x14ac:dyDescent="0.25">
      <c r="A823">
        <f>Inputs!$H$12</f>
        <v>2</v>
      </c>
      <c r="B823" t="str">
        <f>Inputs!$D$4</f>
        <v>Select Agency…</v>
      </c>
      <c r="C823" s="166" t="str">
        <f>Inputs!$I$6</f>
        <v>(insert code)</v>
      </c>
      <c r="D823" t="str">
        <f>IFERROR(INDEX(Inputs!$I$11:$I$19,MATCH(A823,Inputs!$H$11:$H$19)),"")</f>
        <v>(insert code)</v>
      </c>
      <c r="E823" t="s">
        <v>942</v>
      </c>
      <c r="F823" s="168">
        <f>IF(F$2=$A823,Data!C396,0)</f>
        <v>0</v>
      </c>
      <c r="G823" s="168">
        <f>IF(G$2=$A823,Data!D396,0)</f>
        <v>0</v>
      </c>
      <c r="H823" s="168">
        <f>IF(H$2=$A823,Data!E396,0)</f>
        <v>0</v>
      </c>
      <c r="I823" s="168">
        <f>IF(I$2=$A823,Data!F396,0)</f>
        <v>0</v>
      </c>
      <c r="J823" s="168">
        <f>IF(J$2=$A823,Data!G396,0)</f>
        <v>0</v>
      </c>
      <c r="K823" s="168">
        <f>IF(K$2=$A823,Data!H396,0)</f>
        <v>0</v>
      </c>
      <c r="L823" s="168">
        <f>IF(L$2=$A823,Data!I396,0)</f>
        <v>0</v>
      </c>
      <c r="M823" s="168">
        <f>IF(M$2=$A823,Data!J396,0)</f>
        <v>0</v>
      </c>
      <c r="N823" s="168">
        <f>IF(N$2=$A823,Data!K396,0)</f>
        <v>0</v>
      </c>
      <c r="O823" s="168">
        <f>IF(O$2=$A823,Data!L396,0)</f>
        <v>0</v>
      </c>
      <c r="P823" s="168">
        <f>IF(P$2=$A823,Data!M396,0)</f>
        <v>0</v>
      </c>
      <c r="Q823" s="168">
        <f>IF(Q$2=$A823,Data!N396,0)</f>
        <v>0</v>
      </c>
      <c r="R823" s="169">
        <f>IF(R$2=$A823,Data!O396,0)</f>
        <v>0</v>
      </c>
      <c r="S823" s="169">
        <f>IF(S$2=$A823,Data!P396,0)</f>
        <v>0</v>
      </c>
      <c r="T823" s="169">
        <f>IF(T$2=$A823,Data!Q396,0)</f>
        <v>0</v>
      </c>
      <c r="U823" s="169">
        <f>IF(U$2=$A823,Data!R396,0)</f>
        <v>0</v>
      </c>
      <c r="V823" s="169">
        <f>IF(V$2=$A823,Data!S396,0)</f>
        <v>0</v>
      </c>
      <c r="W823" s="169">
        <f>IF(W$2=$A823,Data!T396,0)</f>
        <v>0</v>
      </c>
      <c r="X823" s="169">
        <f>IF(X$2=$A823,Data!U396,0)</f>
        <v>0</v>
      </c>
      <c r="Y823" s="169">
        <f>IF(Y$2=$A823,Data!V396,0)</f>
        <v>0</v>
      </c>
      <c r="Z823" s="169">
        <f>IF(Z$2=$A823,Data!W396,0)</f>
        <v>0</v>
      </c>
      <c r="AA823" s="169">
        <f>IF(AA$2=$A823,Data!X396,0)</f>
        <v>0</v>
      </c>
      <c r="AB823" s="169">
        <f>IF(AB$2=$A823,Data!Y396,0)</f>
        <v>0</v>
      </c>
      <c r="AC823" s="169">
        <f>IF(AC$2=$A823,Data!Z396,0)</f>
        <v>0</v>
      </c>
      <c r="AD823" s="170">
        <f>IF(AD$2=$A823,Data!AA396,0)</f>
        <v>0</v>
      </c>
      <c r="AE823" s="171">
        <f>IF(AE$2=$A823,Data!AB396,0)</f>
        <v>0</v>
      </c>
      <c r="AF823" s="170">
        <f>IF(AF$2=$A823,Data!AC396,0)</f>
        <v>0</v>
      </c>
      <c r="AG823" s="171">
        <f>IF(AG$2=$A823,Data!AD396,0)</f>
        <v>0</v>
      </c>
      <c r="AH823" s="170">
        <f>IF(AH$2=$A823,Data!AE396,0)</f>
        <v>0</v>
      </c>
      <c r="AI823" s="171">
        <f>IF(AI$2=$A823,Data!AF396,0)</f>
        <v>0</v>
      </c>
      <c r="AJ823" s="170">
        <f>IF(AJ$2=$A823,Data!AG396,0)</f>
        <v>0</v>
      </c>
      <c r="AK823" s="171">
        <f>IF(AK$2=$A823,Data!AH396,0)</f>
        <v>0</v>
      </c>
      <c r="AL823" s="170">
        <f>IF(AL$2=$A823,Data!AI396,0)</f>
        <v>0</v>
      </c>
      <c r="AM823" t="str">
        <f t="shared" si="24"/>
        <v>EA</v>
      </c>
      <c r="AN823" t="e">
        <f>+INDEX(Validation!$D$4:$D$250,MATCH(Merge!B823,Validation!$E$4:$E$250,0))</f>
        <v>#N/A</v>
      </c>
      <c r="AO823" s="172">
        <f t="shared" si="25"/>
        <v>0</v>
      </c>
    </row>
    <row r="824" spans="1:41" ht="15" x14ac:dyDescent="0.25">
      <c r="A824">
        <f>Inputs!$H$12</f>
        <v>2</v>
      </c>
      <c r="B824" t="str">
        <f>Inputs!$D$4</f>
        <v>Select Agency…</v>
      </c>
      <c r="C824" s="166" t="str">
        <f>Inputs!$I$6</f>
        <v>(insert code)</v>
      </c>
      <c r="D824" t="str">
        <f>IFERROR(INDEX(Inputs!$I$11:$I$19,MATCH(A824,Inputs!$H$11:$H$19)),"")</f>
        <v>(insert code)</v>
      </c>
      <c r="E824" t="s">
        <v>942</v>
      </c>
      <c r="F824" s="168">
        <f>IF(F$2=$A824,Data!C397,0)</f>
        <v>0</v>
      </c>
      <c r="G824" s="168">
        <f>IF(G$2=$A824,Data!D397,0)</f>
        <v>0</v>
      </c>
      <c r="H824" s="168">
        <f>IF(H$2=$A824,Data!E397,0)</f>
        <v>0</v>
      </c>
      <c r="I824" s="168">
        <f>IF(I$2=$A824,Data!F397,0)</f>
        <v>0</v>
      </c>
      <c r="J824" s="168">
        <f>IF(J$2=$A824,Data!G397,0)</f>
        <v>0</v>
      </c>
      <c r="K824" s="168">
        <f>IF(K$2=$A824,Data!H397,0)</f>
        <v>0</v>
      </c>
      <c r="L824" s="168">
        <f>IF(L$2=$A824,Data!I397,0)</f>
        <v>0</v>
      </c>
      <c r="M824" s="168">
        <f>IF(M$2=$A824,Data!J397,0)</f>
        <v>0</v>
      </c>
      <c r="N824" s="168">
        <f>IF(N$2=$A824,Data!K397,0)</f>
        <v>0</v>
      </c>
      <c r="O824" s="168">
        <f>IF(O$2=$A824,Data!L397,0)</f>
        <v>0</v>
      </c>
      <c r="P824" s="168">
        <f>IF(P$2=$A824,Data!M397,0)</f>
        <v>0</v>
      </c>
      <c r="Q824" s="168">
        <f>IF(Q$2=$A824,Data!N397,0)</f>
        <v>0</v>
      </c>
      <c r="R824" s="169">
        <f>IF(R$2=$A824,Data!O397,0)</f>
        <v>0</v>
      </c>
      <c r="S824" s="169">
        <f>IF(S$2=$A824,Data!P397,0)</f>
        <v>0</v>
      </c>
      <c r="T824" s="169">
        <f>IF(T$2=$A824,Data!Q397,0)</f>
        <v>0</v>
      </c>
      <c r="U824" s="169">
        <f>IF(U$2=$A824,Data!R397,0)</f>
        <v>0</v>
      </c>
      <c r="V824" s="169">
        <f>IF(V$2=$A824,Data!S397,0)</f>
        <v>0</v>
      </c>
      <c r="W824" s="169">
        <f>IF(W$2=$A824,Data!T397,0)</f>
        <v>0</v>
      </c>
      <c r="X824" s="169">
        <f>IF(X$2=$A824,Data!U397,0)</f>
        <v>0</v>
      </c>
      <c r="Y824" s="169">
        <f>IF(Y$2=$A824,Data!V397,0)</f>
        <v>0</v>
      </c>
      <c r="Z824" s="169">
        <f>IF(Z$2=$A824,Data!W397,0)</f>
        <v>0</v>
      </c>
      <c r="AA824" s="169">
        <f>IF(AA$2=$A824,Data!X397,0)</f>
        <v>0</v>
      </c>
      <c r="AB824" s="169">
        <f>IF(AB$2=$A824,Data!Y397,0)</f>
        <v>0</v>
      </c>
      <c r="AC824" s="169">
        <f>IF(AC$2=$A824,Data!Z397,0)</f>
        <v>0</v>
      </c>
      <c r="AD824" s="170">
        <f>IF(AD$2=$A824,Data!AA397,0)</f>
        <v>0</v>
      </c>
      <c r="AE824" s="171">
        <f>IF(AE$2=$A824,Data!AB397,0)</f>
        <v>0</v>
      </c>
      <c r="AF824" s="170">
        <f>IF(AF$2=$A824,Data!AC397,0)</f>
        <v>0</v>
      </c>
      <c r="AG824" s="171">
        <f>IF(AG$2=$A824,Data!AD397,0)</f>
        <v>0</v>
      </c>
      <c r="AH824" s="170">
        <f>IF(AH$2=$A824,Data!AE397,0)</f>
        <v>0</v>
      </c>
      <c r="AI824" s="171">
        <f>IF(AI$2=$A824,Data!AF397,0)</f>
        <v>0</v>
      </c>
      <c r="AJ824" s="170">
        <f>IF(AJ$2=$A824,Data!AG397,0)</f>
        <v>0</v>
      </c>
      <c r="AK824" s="171">
        <f>IF(AK$2=$A824,Data!AH397,0)</f>
        <v>0</v>
      </c>
      <c r="AL824" s="170">
        <f>IF(AL$2=$A824,Data!AI397,0)</f>
        <v>0</v>
      </c>
      <c r="AM824" t="str">
        <f t="shared" si="24"/>
        <v>EA</v>
      </c>
      <c r="AN824" t="e">
        <f>+INDEX(Validation!$D$4:$D$250,MATCH(Merge!B824,Validation!$E$4:$E$250,0))</f>
        <v>#N/A</v>
      </c>
      <c r="AO824" s="172">
        <f t="shared" si="25"/>
        <v>0</v>
      </c>
    </row>
    <row r="825" spans="1:41" ht="15" x14ac:dyDescent="0.25">
      <c r="A825">
        <f>Inputs!$H$12</f>
        <v>2</v>
      </c>
      <c r="B825" t="str">
        <f>Inputs!$D$4</f>
        <v>Select Agency…</v>
      </c>
      <c r="C825" s="166" t="str">
        <f>Inputs!$I$6</f>
        <v>(insert code)</v>
      </c>
      <c r="D825" t="str">
        <f>IFERROR(INDEX(Inputs!$I$11:$I$19,MATCH(A825,Inputs!$H$11:$H$19)),"")</f>
        <v>(insert code)</v>
      </c>
      <c r="E825" t="s">
        <v>942</v>
      </c>
      <c r="F825" s="168">
        <f>IF(F$2=$A825,Data!C398,0)</f>
        <v>0</v>
      </c>
      <c r="G825" s="168">
        <f>IF(G$2=$A825,Data!D398,0)</f>
        <v>0</v>
      </c>
      <c r="H825" s="168">
        <f>IF(H$2=$A825,Data!E398,0)</f>
        <v>0</v>
      </c>
      <c r="I825" s="168">
        <f>IF(I$2=$A825,Data!F398,0)</f>
        <v>0</v>
      </c>
      <c r="J825" s="168">
        <f>IF(J$2=$A825,Data!G398,0)</f>
        <v>0</v>
      </c>
      <c r="K825" s="168">
        <f>IF(K$2=$A825,Data!H398,0)</f>
        <v>0</v>
      </c>
      <c r="L825" s="168">
        <f>IF(L$2=$A825,Data!I398,0)</f>
        <v>0</v>
      </c>
      <c r="M825" s="168">
        <f>IF(M$2=$A825,Data!J398,0)</f>
        <v>0</v>
      </c>
      <c r="N825" s="168">
        <f>IF(N$2=$A825,Data!K398,0)</f>
        <v>0</v>
      </c>
      <c r="O825" s="168">
        <f>IF(O$2=$A825,Data!L398,0)</f>
        <v>0</v>
      </c>
      <c r="P825" s="168">
        <f>IF(P$2=$A825,Data!M398,0)</f>
        <v>0</v>
      </c>
      <c r="Q825" s="168">
        <f>IF(Q$2=$A825,Data!N398,0)</f>
        <v>0</v>
      </c>
      <c r="R825" s="169">
        <f>IF(R$2=$A825,Data!O398,0)</f>
        <v>0</v>
      </c>
      <c r="S825" s="169">
        <f>IF(S$2=$A825,Data!P398,0)</f>
        <v>0</v>
      </c>
      <c r="T825" s="169">
        <f>IF(T$2=$A825,Data!Q398,0)</f>
        <v>0</v>
      </c>
      <c r="U825" s="169">
        <f>IF(U$2=$A825,Data!R398,0)</f>
        <v>0</v>
      </c>
      <c r="V825" s="169">
        <f>IF(V$2=$A825,Data!S398,0)</f>
        <v>0</v>
      </c>
      <c r="W825" s="169">
        <f>IF(W$2=$A825,Data!T398,0)</f>
        <v>0</v>
      </c>
      <c r="X825" s="169">
        <f>IF(X$2=$A825,Data!U398,0)</f>
        <v>0</v>
      </c>
      <c r="Y825" s="169">
        <f>IF(Y$2=$A825,Data!V398,0)</f>
        <v>0</v>
      </c>
      <c r="Z825" s="169">
        <f>IF(Z$2=$A825,Data!W398,0)</f>
        <v>0</v>
      </c>
      <c r="AA825" s="169">
        <f>IF(AA$2=$A825,Data!X398,0)</f>
        <v>0</v>
      </c>
      <c r="AB825" s="169">
        <f>IF(AB$2=$A825,Data!Y398,0)</f>
        <v>0</v>
      </c>
      <c r="AC825" s="169">
        <f>IF(AC$2=$A825,Data!Z398,0)</f>
        <v>0</v>
      </c>
      <c r="AD825" s="170">
        <f>IF(AD$2=$A825,Data!AA398,0)</f>
        <v>0</v>
      </c>
      <c r="AE825" s="171">
        <f>IF(AE$2=$A825,Data!AB398,0)</f>
        <v>0</v>
      </c>
      <c r="AF825" s="170">
        <f>IF(AF$2=$A825,Data!AC398,0)</f>
        <v>0</v>
      </c>
      <c r="AG825" s="171">
        <f>IF(AG$2=$A825,Data!AD398,0)</f>
        <v>0</v>
      </c>
      <c r="AH825" s="170">
        <f>IF(AH$2=$A825,Data!AE398,0)</f>
        <v>0</v>
      </c>
      <c r="AI825" s="171">
        <f>IF(AI$2=$A825,Data!AF398,0)</f>
        <v>0</v>
      </c>
      <c r="AJ825" s="170">
        <f>IF(AJ$2=$A825,Data!AG398,0)</f>
        <v>0</v>
      </c>
      <c r="AK825" s="171">
        <f>IF(AK$2=$A825,Data!AH398,0)</f>
        <v>0</v>
      </c>
      <c r="AL825" s="170">
        <f>IF(AL$2=$A825,Data!AI398,0)</f>
        <v>0</v>
      </c>
      <c r="AM825" t="str">
        <f t="shared" si="24"/>
        <v>EA</v>
      </c>
      <c r="AN825" t="e">
        <f>+INDEX(Validation!$D$4:$D$250,MATCH(Merge!B825,Validation!$E$4:$E$250,0))</f>
        <v>#N/A</v>
      </c>
      <c r="AO825" s="172">
        <f t="shared" si="25"/>
        <v>0</v>
      </c>
    </row>
    <row r="826" spans="1:41" ht="15" x14ac:dyDescent="0.25">
      <c r="A826">
        <f>Inputs!$H$12</f>
        <v>2</v>
      </c>
      <c r="B826" t="str">
        <f>Inputs!$D$4</f>
        <v>Select Agency…</v>
      </c>
      <c r="C826" s="166" t="str">
        <f>Inputs!$I$6</f>
        <v>(insert code)</v>
      </c>
      <c r="D826" t="str">
        <f>IFERROR(INDEX(Inputs!$I$11:$I$19,MATCH(A826,Inputs!$H$11:$H$19)),"")</f>
        <v>(insert code)</v>
      </c>
      <c r="E826" t="s">
        <v>942</v>
      </c>
      <c r="F826" s="168">
        <f>IF(F$2=$A826,Data!C399,0)</f>
        <v>0</v>
      </c>
      <c r="G826" s="168">
        <f>IF(G$2=$A826,Data!D399,0)</f>
        <v>0</v>
      </c>
      <c r="H826" s="168">
        <f>IF(H$2=$A826,Data!E399,0)</f>
        <v>0</v>
      </c>
      <c r="I826" s="168">
        <f>IF(I$2=$A826,Data!F399,0)</f>
        <v>0</v>
      </c>
      <c r="J826" s="168">
        <f>IF(J$2=$A826,Data!G399,0)</f>
        <v>0</v>
      </c>
      <c r="K826" s="168">
        <f>IF(K$2=$A826,Data!H399,0)</f>
        <v>0</v>
      </c>
      <c r="L826" s="168">
        <f>IF(L$2=$A826,Data!I399,0)</f>
        <v>0</v>
      </c>
      <c r="M826" s="168">
        <f>IF(M$2=$A826,Data!J399,0)</f>
        <v>0</v>
      </c>
      <c r="N826" s="168">
        <f>IF(N$2=$A826,Data!K399,0)</f>
        <v>0</v>
      </c>
      <c r="O826" s="168">
        <f>IF(O$2=$A826,Data!L399,0)</f>
        <v>0</v>
      </c>
      <c r="P826" s="168">
        <f>IF(P$2=$A826,Data!M399,0)</f>
        <v>0</v>
      </c>
      <c r="Q826" s="168">
        <f>IF(Q$2=$A826,Data!N399,0)</f>
        <v>0</v>
      </c>
      <c r="R826" s="169">
        <f>IF(R$2=$A826,Data!O399,0)</f>
        <v>0</v>
      </c>
      <c r="S826" s="169">
        <f>IF(S$2=$A826,Data!P399,0)</f>
        <v>0</v>
      </c>
      <c r="T826" s="169">
        <f>IF(T$2=$A826,Data!Q399,0)</f>
        <v>0</v>
      </c>
      <c r="U826" s="169">
        <f>IF(U$2=$A826,Data!R399,0)</f>
        <v>0</v>
      </c>
      <c r="V826" s="169">
        <f>IF(V$2=$A826,Data!S399,0)</f>
        <v>0</v>
      </c>
      <c r="W826" s="169">
        <f>IF(W$2=$A826,Data!T399,0)</f>
        <v>0</v>
      </c>
      <c r="X826" s="169">
        <f>IF(X$2=$A826,Data!U399,0)</f>
        <v>0</v>
      </c>
      <c r="Y826" s="169">
        <f>IF(Y$2=$A826,Data!V399,0)</f>
        <v>0</v>
      </c>
      <c r="Z826" s="169">
        <f>IF(Z$2=$A826,Data!W399,0)</f>
        <v>0</v>
      </c>
      <c r="AA826" s="169">
        <f>IF(AA$2=$A826,Data!X399,0)</f>
        <v>0</v>
      </c>
      <c r="AB826" s="169">
        <f>IF(AB$2=$A826,Data!Y399,0)</f>
        <v>0</v>
      </c>
      <c r="AC826" s="169">
        <f>IF(AC$2=$A826,Data!Z399,0)</f>
        <v>0</v>
      </c>
      <c r="AD826" s="170">
        <f>IF(AD$2=$A826,Data!AA399,0)</f>
        <v>0</v>
      </c>
      <c r="AE826" s="171">
        <f>IF(AE$2=$A826,Data!AB399,0)</f>
        <v>0</v>
      </c>
      <c r="AF826" s="170">
        <f>IF(AF$2=$A826,Data!AC399,0)</f>
        <v>0</v>
      </c>
      <c r="AG826" s="171">
        <f>IF(AG$2=$A826,Data!AD399,0)</f>
        <v>0</v>
      </c>
      <c r="AH826" s="170">
        <f>IF(AH$2=$A826,Data!AE399,0)</f>
        <v>0</v>
      </c>
      <c r="AI826" s="171">
        <f>IF(AI$2=$A826,Data!AF399,0)</f>
        <v>0</v>
      </c>
      <c r="AJ826" s="170">
        <f>IF(AJ$2=$A826,Data!AG399,0)</f>
        <v>0</v>
      </c>
      <c r="AK826" s="171">
        <f>IF(AK$2=$A826,Data!AH399,0)</f>
        <v>0</v>
      </c>
      <c r="AL826" s="170">
        <f>IF(AL$2=$A826,Data!AI399,0)</f>
        <v>0</v>
      </c>
      <c r="AM826" t="str">
        <f t="shared" si="24"/>
        <v>EA</v>
      </c>
      <c r="AN826" t="e">
        <f>+INDEX(Validation!$D$4:$D$250,MATCH(Merge!B826,Validation!$E$4:$E$250,0))</f>
        <v>#N/A</v>
      </c>
      <c r="AO826" s="172">
        <f t="shared" si="25"/>
        <v>0</v>
      </c>
    </row>
    <row r="827" spans="1:41" ht="15" x14ac:dyDescent="0.25">
      <c r="A827">
        <f>Inputs!$H$12</f>
        <v>2</v>
      </c>
      <c r="B827" t="str">
        <f>Inputs!$D$4</f>
        <v>Select Agency…</v>
      </c>
      <c r="C827" s="166" t="str">
        <f>Inputs!$I$6</f>
        <v>(insert code)</v>
      </c>
      <c r="D827" t="str">
        <f>IFERROR(INDEX(Inputs!$I$11:$I$19,MATCH(A827,Inputs!$H$11:$H$19)),"")</f>
        <v>(insert code)</v>
      </c>
      <c r="E827" t="s">
        <v>942</v>
      </c>
      <c r="F827" s="168">
        <f>IF(F$2=$A827,Data!C400,0)</f>
        <v>0</v>
      </c>
      <c r="G827" s="168">
        <f>IF(G$2=$A827,Data!D400,0)</f>
        <v>0</v>
      </c>
      <c r="H827" s="168">
        <f>IF(H$2=$A827,Data!E400,0)</f>
        <v>0</v>
      </c>
      <c r="I827" s="168">
        <f>IF(I$2=$A827,Data!F400,0)</f>
        <v>0</v>
      </c>
      <c r="J827" s="168">
        <f>IF(J$2=$A827,Data!G400,0)</f>
        <v>0</v>
      </c>
      <c r="K827" s="168">
        <f>IF(K$2=$A827,Data!H400,0)</f>
        <v>0</v>
      </c>
      <c r="L827" s="168">
        <f>IF(L$2=$A827,Data!I400,0)</f>
        <v>0</v>
      </c>
      <c r="M827" s="168">
        <f>IF(M$2=$A827,Data!J400,0)</f>
        <v>0</v>
      </c>
      <c r="N827" s="168">
        <f>IF(N$2=$A827,Data!K400,0)</f>
        <v>0</v>
      </c>
      <c r="O827" s="168">
        <f>IF(O$2=$A827,Data!L400,0)</f>
        <v>0</v>
      </c>
      <c r="P827" s="168">
        <f>IF(P$2=$A827,Data!M400,0)</f>
        <v>0</v>
      </c>
      <c r="Q827" s="168">
        <f>IF(Q$2=$A827,Data!N400,0)</f>
        <v>0</v>
      </c>
      <c r="R827" s="169">
        <f>IF(R$2=$A827,Data!O400,0)</f>
        <v>0</v>
      </c>
      <c r="S827" s="169">
        <f>IF(S$2=$A827,Data!P400,0)</f>
        <v>0</v>
      </c>
      <c r="T827" s="169">
        <f>IF(T$2=$A827,Data!Q400,0)</f>
        <v>0</v>
      </c>
      <c r="U827" s="169">
        <f>IF(U$2=$A827,Data!R400,0)</f>
        <v>0</v>
      </c>
      <c r="V827" s="169">
        <f>IF(V$2=$A827,Data!S400,0)</f>
        <v>0</v>
      </c>
      <c r="W827" s="169">
        <f>IF(W$2=$A827,Data!T400,0)</f>
        <v>0</v>
      </c>
      <c r="X827" s="169">
        <f>IF(X$2=$A827,Data!U400,0)</f>
        <v>0</v>
      </c>
      <c r="Y827" s="169">
        <f>IF(Y$2=$A827,Data!V400,0)</f>
        <v>0</v>
      </c>
      <c r="Z827" s="169">
        <f>IF(Z$2=$A827,Data!W400,0)</f>
        <v>0</v>
      </c>
      <c r="AA827" s="169">
        <f>IF(AA$2=$A827,Data!X400,0)</f>
        <v>0</v>
      </c>
      <c r="AB827" s="169">
        <f>IF(AB$2=$A827,Data!Y400,0)</f>
        <v>0</v>
      </c>
      <c r="AC827" s="169">
        <f>IF(AC$2=$A827,Data!Z400,0)</f>
        <v>0</v>
      </c>
      <c r="AD827" s="170">
        <f>IF(AD$2=$A827,Data!AA400,0)</f>
        <v>0</v>
      </c>
      <c r="AE827" s="171">
        <f>IF(AE$2=$A827,Data!AB400,0)</f>
        <v>0</v>
      </c>
      <c r="AF827" s="170">
        <f>IF(AF$2=$A827,Data!AC400,0)</f>
        <v>0</v>
      </c>
      <c r="AG827" s="171">
        <f>IF(AG$2=$A827,Data!AD400,0)</f>
        <v>0</v>
      </c>
      <c r="AH827" s="170">
        <f>IF(AH$2=$A827,Data!AE400,0)</f>
        <v>0</v>
      </c>
      <c r="AI827" s="171">
        <f>IF(AI$2=$A827,Data!AF400,0)</f>
        <v>0</v>
      </c>
      <c r="AJ827" s="170">
        <f>IF(AJ$2=$A827,Data!AG400,0)</f>
        <v>0</v>
      </c>
      <c r="AK827" s="171">
        <f>IF(AK$2=$A827,Data!AH400,0)</f>
        <v>0</v>
      </c>
      <c r="AL827" s="170">
        <f>IF(AL$2=$A827,Data!AI400,0)</f>
        <v>0</v>
      </c>
      <c r="AM827" t="str">
        <f t="shared" si="24"/>
        <v>EA</v>
      </c>
      <c r="AN827" t="e">
        <f>+INDEX(Validation!$D$4:$D$250,MATCH(Merge!B827,Validation!$E$4:$E$250,0))</f>
        <v>#N/A</v>
      </c>
      <c r="AO827" s="172">
        <f t="shared" si="25"/>
        <v>0</v>
      </c>
    </row>
    <row r="828" spans="1:41" ht="15" x14ac:dyDescent="0.25">
      <c r="A828">
        <f>Inputs!$H$12</f>
        <v>2</v>
      </c>
      <c r="B828" t="str">
        <f>Inputs!$D$4</f>
        <v>Select Agency…</v>
      </c>
      <c r="C828" s="166" t="str">
        <f>Inputs!$I$6</f>
        <v>(insert code)</v>
      </c>
      <c r="D828" t="str">
        <f>IFERROR(INDEX(Inputs!$I$11:$I$19,MATCH(A828,Inputs!$H$11:$H$19)),"")</f>
        <v>(insert code)</v>
      </c>
      <c r="E828" t="s">
        <v>942</v>
      </c>
      <c r="F828" s="168">
        <f>IF(F$2=$A828,Data!C401,0)</f>
        <v>0</v>
      </c>
      <c r="G828" s="168">
        <f>IF(G$2=$A828,Data!D401,0)</f>
        <v>0</v>
      </c>
      <c r="H828" s="168">
        <f>IF(H$2=$A828,Data!E401,0)</f>
        <v>0</v>
      </c>
      <c r="I828" s="168">
        <f>IF(I$2=$A828,Data!F401,0)</f>
        <v>0</v>
      </c>
      <c r="J828" s="168">
        <f>IF(J$2=$A828,Data!G401,0)</f>
        <v>0</v>
      </c>
      <c r="K828" s="168">
        <f>IF(K$2=$A828,Data!H401,0)</f>
        <v>0</v>
      </c>
      <c r="L828" s="168">
        <f>IF(L$2=$A828,Data!I401,0)</f>
        <v>0</v>
      </c>
      <c r="M828" s="168">
        <f>IF(M$2=$A828,Data!J401,0)</f>
        <v>0</v>
      </c>
      <c r="N828" s="168">
        <f>IF(N$2=$A828,Data!K401,0)</f>
        <v>0</v>
      </c>
      <c r="O828" s="168">
        <f>IF(O$2=$A828,Data!L401,0)</f>
        <v>0</v>
      </c>
      <c r="P828" s="168">
        <f>IF(P$2=$A828,Data!M401,0)</f>
        <v>0</v>
      </c>
      <c r="Q828" s="168">
        <f>IF(Q$2=$A828,Data!N401,0)</f>
        <v>0</v>
      </c>
      <c r="R828" s="169">
        <f>IF(R$2=$A828,Data!O401,0)</f>
        <v>0</v>
      </c>
      <c r="S828" s="169">
        <f>IF(S$2=$A828,Data!P401,0)</f>
        <v>0</v>
      </c>
      <c r="T828" s="169">
        <f>IF(T$2=$A828,Data!Q401,0)</f>
        <v>0</v>
      </c>
      <c r="U828" s="169">
        <f>IF(U$2=$A828,Data!R401,0)</f>
        <v>0</v>
      </c>
      <c r="V828" s="169">
        <f>IF(V$2=$A828,Data!S401,0)</f>
        <v>0</v>
      </c>
      <c r="W828" s="169">
        <f>IF(W$2=$A828,Data!T401,0)</f>
        <v>0</v>
      </c>
      <c r="X828" s="169">
        <f>IF(X$2=$A828,Data!U401,0)</f>
        <v>0</v>
      </c>
      <c r="Y828" s="169">
        <f>IF(Y$2=$A828,Data!V401,0)</f>
        <v>0</v>
      </c>
      <c r="Z828" s="169">
        <f>IF(Z$2=$A828,Data!W401,0)</f>
        <v>0</v>
      </c>
      <c r="AA828" s="169">
        <f>IF(AA$2=$A828,Data!X401,0)</f>
        <v>0</v>
      </c>
      <c r="AB828" s="169">
        <f>IF(AB$2=$A828,Data!Y401,0)</f>
        <v>0</v>
      </c>
      <c r="AC828" s="169">
        <f>IF(AC$2=$A828,Data!Z401,0)</f>
        <v>0</v>
      </c>
      <c r="AD828" s="170">
        <f>IF(AD$2=$A828,Data!AA401,0)</f>
        <v>0</v>
      </c>
      <c r="AE828" s="171">
        <f>IF(AE$2=$A828,Data!AB401,0)</f>
        <v>0</v>
      </c>
      <c r="AF828" s="170">
        <f>IF(AF$2=$A828,Data!AC401,0)</f>
        <v>0</v>
      </c>
      <c r="AG828" s="171">
        <f>IF(AG$2=$A828,Data!AD401,0)</f>
        <v>0</v>
      </c>
      <c r="AH828" s="170">
        <f>IF(AH$2=$A828,Data!AE401,0)</f>
        <v>0</v>
      </c>
      <c r="AI828" s="171">
        <f>IF(AI$2=$A828,Data!AF401,0)</f>
        <v>0</v>
      </c>
      <c r="AJ828" s="170">
        <f>IF(AJ$2=$A828,Data!AG401,0)</f>
        <v>0</v>
      </c>
      <c r="AK828" s="171">
        <f>IF(AK$2=$A828,Data!AH401,0)</f>
        <v>0</v>
      </c>
      <c r="AL828" s="170">
        <f>IF(AL$2=$A828,Data!AI401,0)</f>
        <v>0</v>
      </c>
      <c r="AM828" t="str">
        <f t="shared" si="24"/>
        <v>EA</v>
      </c>
      <c r="AN828" t="e">
        <f>+INDEX(Validation!$D$4:$D$250,MATCH(Merge!B828,Validation!$E$4:$E$250,0))</f>
        <v>#N/A</v>
      </c>
      <c r="AO828" s="172">
        <f t="shared" si="25"/>
        <v>0</v>
      </c>
    </row>
    <row r="829" spans="1:41" ht="15" x14ac:dyDescent="0.25">
      <c r="A829">
        <f>Inputs!$H$12</f>
        <v>2</v>
      </c>
      <c r="B829" t="str">
        <f>Inputs!$D$4</f>
        <v>Select Agency…</v>
      </c>
      <c r="C829" s="166" t="str">
        <f>Inputs!$I$6</f>
        <v>(insert code)</v>
      </c>
      <c r="D829" t="str">
        <f>IFERROR(INDEX(Inputs!$I$11:$I$19,MATCH(A829,Inputs!$H$11:$H$19)),"")</f>
        <v>(insert code)</v>
      </c>
      <c r="E829" t="s">
        <v>942</v>
      </c>
      <c r="F829" s="168">
        <f>IF(F$2=$A829,Data!C402,0)</f>
        <v>0</v>
      </c>
      <c r="G829" s="168">
        <f>IF(G$2=$A829,Data!D402,0)</f>
        <v>0</v>
      </c>
      <c r="H829" s="168">
        <f>IF(H$2=$A829,Data!E402,0)</f>
        <v>0</v>
      </c>
      <c r="I829" s="168">
        <f>IF(I$2=$A829,Data!F402,0)</f>
        <v>0</v>
      </c>
      <c r="J829" s="168">
        <f>IF(J$2=$A829,Data!G402,0)</f>
        <v>0</v>
      </c>
      <c r="K829" s="168">
        <f>IF(K$2=$A829,Data!H402,0)</f>
        <v>0</v>
      </c>
      <c r="L829" s="168">
        <f>IF(L$2=$A829,Data!I402,0)</f>
        <v>0</v>
      </c>
      <c r="M829" s="168">
        <f>IF(M$2=$A829,Data!J402,0)</f>
        <v>0</v>
      </c>
      <c r="N829" s="168">
        <f>IF(N$2=$A829,Data!K402,0)</f>
        <v>0</v>
      </c>
      <c r="O829" s="168">
        <f>IF(O$2=$A829,Data!L402,0)</f>
        <v>0</v>
      </c>
      <c r="P829" s="168">
        <f>IF(P$2=$A829,Data!M402,0)</f>
        <v>0</v>
      </c>
      <c r="Q829" s="168">
        <f>IF(Q$2=$A829,Data!N402,0)</f>
        <v>0</v>
      </c>
      <c r="R829" s="169">
        <f>IF(R$2=$A829,Data!O402,0)</f>
        <v>0</v>
      </c>
      <c r="S829" s="169">
        <f>IF(S$2=$A829,Data!P402,0)</f>
        <v>0</v>
      </c>
      <c r="T829" s="169">
        <f>IF(T$2=$A829,Data!Q402,0)</f>
        <v>0</v>
      </c>
      <c r="U829" s="169">
        <f>IF(U$2=$A829,Data!R402,0)</f>
        <v>0</v>
      </c>
      <c r="V829" s="169">
        <f>IF(V$2=$A829,Data!S402,0)</f>
        <v>0</v>
      </c>
      <c r="W829" s="169">
        <f>IF(W$2=$A829,Data!T402,0)</f>
        <v>0</v>
      </c>
      <c r="X829" s="169">
        <f>IF(X$2=$A829,Data!U402,0)</f>
        <v>0</v>
      </c>
      <c r="Y829" s="169">
        <f>IF(Y$2=$A829,Data!V402,0)</f>
        <v>0</v>
      </c>
      <c r="Z829" s="169">
        <f>IF(Z$2=$A829,Data!W402,0)</f>
        <v>0</v>
      </c>
      <c r="AA829" s="169">
        <f>IF(AA$2=$A829,Data!X402,0)</f>
        <v>0</v>
      </c>
      <c r="AB829" s="169">
        <f>IF(AB$2=$A829,Data!Y402,0)</f>
        <v>0</v>
      </c>
      <c r="AC829" s="169">
        <f>IF(AC$2=$A829,Data!Z402,0)</f>
        <v>0</v>
      </c>
      <c r="AD829" s="170">
        <f>IF(AD$2=$A829,Data!AA402,0)</f>
        <v>0</v>
      </c>
      <c r="AE829" s="171">
        <f>IF(AE$2=$A829,Data!AB402,0)</f>
        <v>0</v>
      </c>
      <c r="AF829" s="170">
        <f>IF(AF$2=$A829,Data!AC402,0)</f>
        <v>0</v>
      </c>
      <c r="AG829" s="171">
        <f>IF(AG$2=$A829,Data!AD402,0)</f>
        <v>0</v>
      </c>
      <c r="AH829" s="170">
        <f>IF(AH$2=$A829,Data!AE402,0)</f>
        <v>0</v>
      </c>
      <c r="AI829" s="171">
        <f>IF(AI$2=$A829,Data!AF402,0)</f>
        <v>0</v>
      </c>
      <c r="AJ829" s="170">
        <f>IF(AJ$2=$A829,Data!AG402,0)</f>
        <v>0</v>
      </c>
      <c r="AK829" s="171">
        <f>IF(AK$2=$A829,Data!AH402,0)</f>
        <v>0</v>
      </c>
      <c r="AL829" s="170">
        <f>IF(AL$2=$A829,Data!AI402,0)</f>
        <v>0</v>
      </c>
      <c r="AM829" t="str">
        <f t="shared" si="24"/>
        <v>EA</v>
      </c>
      <c r="AN829" t="e">
        <f>+INDEX(Validation!$D$4:$D$250,MATCH(Merge!B829,Validation!$E$4:$E$250,0))</f>
        <v>#N/A</v>
      </c>
      <c r="AO829" s="172">
        <f t="shared" si="25"/>
        <v>0</v>
      </c>
    </row>
    <row r="830" spans="1:41" ht="15" x14ac:dyDescent="0.25">
      <c r="A830">
        <f>Inputs!$H$12</f>
        <v>2</v>
      </c>
      <c r="B830" t="str">
        <f>Inputs!$D$4</f>
        <v>Select Agency…</v>
      </c>
      <c r="C830" s="166" t="str">
        <f>Inputs!$I$6</f>
        <v>(insert code)</v>
      </c>
      <c r="D830" t="str">
        <f>IFERROR(INDEX(Inputs!$I$11:$I$19,MATCH(A830,Inputs!$H$11:$H$19)),"")</f>
        <v>(insert code)</v>
      </c>
      <c r="E830" t="s">
        <v>942</v>
      </c>
      <c r="F830" s="168">
        <f>IF(F$2=$A830,Data!C403,0)</f>
        <v>0</v>
      </c>
      <c r="G830" s="168">
        <f>IF(G$2=$A830,Data!D403,0)</f>
        <v>0</v>
      </c>
      <c r="H830" s="168">
        <f>IF(H$2=$A830,Data!E403,0)</f>
        <v>0</v>
      </c>
      <c r="I830" s="168">
        <f>IF(I$2=$A830,Data!F403,0)</f>
        <v>0</v>
      </c>
      <c r="J830" s="168">
        <f>IF(J$2=$A830,Data!G403,0)</f>
        <v>0</v>
      </c>
      <c r="K830" s="168">
        <f>IF(K$2=$A830,Data!H403,0)</f>
        <v>0</v>
      </c>
      <c r="L830" s="168">
        <f>IF(L$2=$A830,Data!I403,0)</f>
        <v>0</v>
      </c>
      <c r="M830" s="168">
        <f>IF(M$2=$A830,Data!J403,0)</f>
        <v>0</v>
      </c>
      <c r="N830" s="168">
        <f>IF(N$2=$A830,Data!K403,0)</f>
        <v>0</v>
      </c>
      <c r="O830" s="168">
        <f>IF(O$2=$A830,Data!L403,0)</f>
        <v>0</v>
      </c>
      <c r="P830" s="168">
        <f>IF(P$2=$A830,Data!M403,0)</f>
        <v>0</v>
      </c>
      <c r="Q830" s="168">
        <f>IF(Q$2=$A830,Data!N403,0)</f>
        <v>0</v>
      </c>
      <c r="R830" s="169">
        <f>IF(R$2=$A830,Data!O403,0)</f>
        <v>0</v>
      </c>
      <c r="S830" s="169">
        <f>IF(S$2=$A830,Data!P403,0)</f>
        <v>0</v>
      </c>
      <c r="T830" s="169">
        <f>IF(T$2=$A830,Data!Q403,0)</f>
        <v>0</v>
      </c>
      <c r="U830" s="169">
        <f>IF(U$2=$A830,Data!R403,0)</f>
        <v>0</v>
      </c>
      <c r="V830" s="169">
        <f>IF(V$2=$A830,Data!S403,0)</f>
        <v>0</v>
      </c>
      <c r="W830" s="169">
        <f>IF(W$2=$A830,Data!T403,0)</f>
        <v>0</v>
      </c>
      <c r="X830" s="169">
        <f>IF(X$2=$A830,Data!U403,0)</f>
        <v>0</v>
      </c>
      <c r="Y830" s="169">
        <f>IF(Y$2=$A830,Data!V403,0)</f>
        <v>0</v>
      </c>
      <c r="Z830" s="169">
        <f>IF(Z$2=$A830,Data!W403,0)</f>
        <v>0</v>
      </c>
      <c r="AA830" s="169">
        <f>IF(AA$2=$A830,Data!X403,0)</f>
        <v>0</v>
      </c>
      <c r="AB830" s="169">
        <f>IF(AB$2=$A830,Data!Y403,0)</f>
        <v>0</v>
      </c>
      <c r="AC830" s="169">
        <f>IF(AC$2=$A830,Data!Z403,0)</f>
        <v>0</v>
      </c>
      <c r="AD830" s="170">
        <f>IF(AD$2=$A830,Data!AA403,0)</f>
        <v>0</v>
      </c>
      <c r="AE830" s="171">
        <f>IF(AE$2=$A830,Data!AB403,0)</f>
        <v>0</v>
      </c>
      <c r="AF830" s="170">
        <f>IF(AF$2=$A830,Data!AC403,0)</f>
        <v>0</v>
      </c>
      <c r="AG830" s="171">
        <f>IF(AG$2=$A830,Data!AD403,0)</f>
        <v>0</v>
      </c>
      <c r="AH830" s="170">
        <f>IF(AH$2=$A830,Data!AE403,0)</f>
        <v>0</v>
      </c>
      <c r="AI830" s="171">
        <f>IF(AI$2=$A830,Data!AF403,0)</f>
        <v>0</v>
      </c>
      <c r="AJ830" s="170">
        <f>IF(AJ$2=$A830,Data!AG403,0)</f>
        <v>0</v>
      </c>
      <c r="AK830" s="171">
        <f>IF(AK$2=$A830,Data!AH403,0)</f>
        <v>0</v>
      </c>
      <c r="AL830" s="170">
        <f>IF(AL$2=$A830,Data!AI403,0)</f>
        <v>0</v>
      </c>
      <c r="AM830" t="str">
        <f t="shared" si="24"/>
        <v>EA</v>
      </c>
      <c r="AN830" t="e">
        <f>+INDEX(Validation!$D$4:$D$250,MATCH(Merge!B830,Validation!$E$4:$E$250,0))</f>
        <v>#N/A</v>
      </c>
      <c r="AO830" s="172">
        <f t="shared" si="25"/>
        <v>0</v>
      </c>
    </row>
    <row r="831" spans="1:41" ht="15" x14ac:dyDescent="0.25">
      <c r="A831">
        <f>Inputs!$H$12</f>
        <v>2</v>
      </c>
      <c r="B831" t="str">
        <f>Inputs!$D$4</f>
        <v>Select Agency…</v>
      </c>
      <c r="C831" s="166" t="str">
        <f>Inputs!$I$6</f>
        <v>(insert code)</v>
      </c>
      <c r="D831" t="str">
        <f>IFERROR(INDEX(Inputs!$I$11:$I$19,MATCH(A831,Inputs!$H$11:$H$19)),"")</f>
        <v>(insert code)</v>
      </c>
      <c r="E831" t="s">
        <v>942</v>
      </c>
      <c r="F831" s="168">
        <f>IF(F$2=$A831,Data!C404,0)</f>
        <v>0</v>
      </c>
      <c r="G831" s="168">
        <f>IF(G$2=$A831,Data!D404,0)</f>
        <v>0</v>
      </c>
      <c r="H831" s="168">
        <f>IF(H$2=$A831,Data!E404,0)</f>
        <v>0</v>
      </c>
      <c r="I831" s="168">
        <f>IF(I$2=$A831,Data!F404,0)</f>
        <v>0</v>
      </c>
      <c r="J831" s="168">
        <f>IF(J$2=$A831,Data!G404,0)</f>
        <v>0</v>
      </c>
      <c r="K831" s="168">
        <f>IF(K$2=$A831,Data!H404,0)</f>
        <v>0</v>
      </c>
      <c r="L831" s="168">
        <f>IF(L$2=$A831,Data!I404,0)</f>
        <v>0</v>
      </c>
      <c r="M831" s="168">
        <f>IF(M$2=$A831,Data!J404,0)</f>
        <v>0</v>
      </c>
      <c r="N831" s="168">
        <f>IF(N$2=$A831,Data!K404,0)</f>
        <v>0</v>
      </c>
      <c r="O831" s="168">
        <f>IF(O$2=$A831,Data!L404,0)</f>
        <v>0</v>
      </c>
      <c r="P831" s="168">
        <f>IF(P$2=$A831,Data!M404,0)</f>
        <v>0</v>
      </c>
      <c r="Q831" s="168">
        <f>IF(Q$2=$A831,Data!N404,0)</f>
        <v>0</v>
      </c>
      <c r="R831" s="169">
        <f>IF(R$2=$A831,Data!O404,0)</f>
        <v>0</v>
      </c>
      <c r="S831" s="169">
        <f>IF(S$2=$A831,Data!P404,0)</f>
        <v>0</v>
      </c>
      <c r="T831" s="169">
        <f>IF(T$2=$A831,Data!Q404,0)</f>
        <v>0</v>
      </c>
      <c r="U831" s="169">
        <f>IF(U$2=$A831,Data!R404,0)</f>
        <v>0</v>
      </c>
      <c r="V831" s="169">
        <f>IF(V$2=$A831,Data!S404,0)</f>
        <v>0</v>
      </c>
      <c r="W831" s="169">
        <f>IF(W$2=$A831,Data!T404,0)</f>
        <v>0</v>
      </c>
      <c r="X831" s="169">
        <f>IF(X$2=$A831,Data!U404,0)</f>
        <v>0</v>
      </c>
      <c r="Y831" s="169">
        <f>IF(Y$2=$A831,Data!V404,0)</f>
        <v>0</v>
      </c>
      <c r="Z831" s="169">
        <f>IF(Z$2=$A831,Data!W404,0)</f>
        <v>0</v>
      </c>
      <c r="AA831" s="169">
        <f>IF(AA$2=$A831,Data!X404,0)</f>
        <v>0</v>
      </c>
      <c r="AB831" s="169">
        <f>IF(AB$2=$A831,Data!Y404,0)</f>
        <v>0</v>
      </c>
      <c r="AC831" s="169">
        <f>IF(AC$2=$A831,Data!Z404,0)</f>
        <v>0</v>
      </c>
      <c r="AD831" s="170">
        <f>IF(AD$2=$A831,Data!AA404,0)</f>
        <v>0</v>
      </c>
      <c r="AE831" s="171">
        <f>IF(AE$2=$A831,Data!AB404,0)</f>
        <v>0</v>
      </c>
      <c r="AF831" s="170">
        <f>IF(AF$2=$A831,Data!AC404,0)</f>
        <v>0</v>
      </c>
      <c r="AG831" s="171">
        <f>IF(AG$2=$A831,Data!AD404,0)</f>
        <v>0</v>
      </c>
      <c r="AH831" s="170">
        <f>IF(AH$2=$A831,Data!AE404,0)</f>
        <v>0</v>
      </c>
      <c r="AI831" s="171">
        <f>IF(AI$2=$A831,Data!AF404,0)</f>
        <v>0</v>
      </c>
      <c r="AJ831" s="170">
        <f>IF(AJ$2=$A831,Data!AG404,0)</f>
        <v>0</v>
      </c>
      <c r="AK831" s="171">
        <f>IF(AK$2=$A831,Data!AH404,0)</f>
        <v>0</v>
      </c>
      <c r="AL831" s="170">
        <f>IF(AL$2=$A831,Data!AI404,0)</f>
        <v>0</v>
      </c>
      <c r="AM831" t="str">
        <f t="shared" si="24"/>
        <v>EA</v>
      </c>
      <c r="AN831" t="e">
        <f>+INDEX(Validation!$D$4:$D$250,MATCH(Merge!B831,Validation!$E$4:$E$250,0))</f>
        <v>#N/A</v>
      </c>
      <c r="AO831" s="172">
        <f t="shared" si="25"/>
        <v>0</v>
      </c>
    </row>
    <row r="832" spans="1:41" ht="15" x14ac:dyDescent="0.25">
      <c r="A832">
        <f>Inputs!$H$12</f>
        <v>2</v>
      </c>
      <c r="B832" t="str">
        <f>Inputs!$D$4</f>
        <v>Select Agency…</v>
      </c>
      <c r="C832" s="166" t="str">
        <f>Inputs!$I$6</f>
        <v>(insert code)</v>
      </c>
      <c r="D832" t="str">
        <f>IFERROR(INDEX(Inputs!$I$11:$I$19,MATCH(A832,Inputs!$H$11:$H$19)),"")</f>
        <v>(insert code)</v>
      </c>
      <c r="E832" t="s">
        <v>942</v>
      </c>
      <c r="F832" s="168">
        <f>IF(F$2=$A832,Data!C405,0)</f>
        <v>0</v>
      </c>
      <c r="G832" s="168">
        <f>IF(G$2=$A832,Data!D405,0)</f>
        <v>0</v>
      </c>
      <c r="H832" s="168">
        <f>IF(H$2=$A832,Data!E405,0)</f>
        <v>0</v>
      </c>
      <c r="I832" s="168">
        <f>IF(I$2=$A832,Data!F405,0)</f>
        <v>0</v>
      </c>
      <c r="J832" s="168">
        <f>IF(J$2=$A832,Data!G405,0)</f>
        <v>0</v>
      </c>
      <c r="K832" s="168">
        <f>IF(K$2=$A832,Data!H405,0)</f>
        <v>0</v>
      </c>
      <c r="L832" s="168">
        <f>IF(L$2=$A832,Data!I405,0)</f>
        <v>0</v>
      </c>
      <c r="M832" s="168">
        <f>IF(M$2=$A832,Data!J405,0)</f>
        <v>0</v>
      </c>
      <c r="N832" s="168">
        <f>IF(N$2=$A832,Data!K405,0)</f>
        <v>0</v>
      </c>
      <c r="O832" s="168">
        <f>IF(O$2=$A832,Data!L405,0)</f>
        <v>0</v>
      </c>
      <c r="P832" s="168">
        <f>IF(P$2=$A832,Data!M405,0)</f>
        <v>0</v>
      </c>
      <c r="Q832" s="168">
        <f>IF(Q$2=$A832,Data!N405,0)</f>
        <v>0</v>
      </c>
      <c r="R832" s="169">
        <f>IF(R$2=$A832,Data!O405,0)</f>
        <v>0</v>
      </c>
      <c r="S832" s="169">
        <f>IF(S$2=$A832,Data!P405,0)</f>
        <v>0</v>
      </c>
      <c r="T832" s="169">
        <f>IF(T$2=$A832,Data!Q405,0)</f>
        <v>0</v>
      </c>
      <c r="U832" s="169">
        <f>IF(U$2=$A832,Data!R405,0)</f>
        <v>0</v>
      </c>
      <c r="V832" s="169">
        <f>IF(V$2=$A832,Data!S405,0)</f>
        <v>0</v>
      </c>
      <c r="W832" s="169">
        <f>IF(W$2=$A832,Data!T405,0)</f>
        <v>0</v>
      </c>
      <c r="X832" s="169">
        <f>IF(X$2=$A832,Data!U405,0)</f>
        <v>0</v>
      </c>
      <c r="Y832" s="169">
        <f>IF(Y$2=$A832,Data!V405,0)</f>
        <v>0</v>
      </c>
      <c r="Z832" s="169">
        <f>IF(Z$2=$A832,Data!W405,0)</f>
        <v>0</v>
      </c>
      <c r="AA832" s="169">
        <f>IF(AA$2=$A832,Data!X405,0)</f>
        <v>0</v>
      </c>
      <c r="AB832" s="169">
        <f>IF(AB$2=$A832,Data!Y405,0)</f>
        <v>0</v>
      </c>
      <c r="AC832" s="169">
        <f>IF(AC$2=$A832,Data!Z405,0)</f>
        <v>0</v>
      </c>
      <c r="AD832" s="170">
        <f>IF(AD$2=$A832,Data!AA405,0)</f>
        <v>0</v>
      </c>
      <c r="AE832" s="171">
        <f>IF(AE$2=$A832,Data!AB405,0)</f>
        <v>0</v>
      </c>
      <c r="AF832" s="170">
        <f>IF(AF$2=$A832,Data!AC405,0)</f>
        <v>0</v>
      </c>
      <c r="AG832" s="171">
        <f>IF(AG$2=$A832,Data!AD405,0)</f>
        <v>0</v>
      </c>
      <c r="AH832" s="170">
        <f>IF(AH$2=$A832,Data!AE405,0)</f>
        <v>0</v>
      </c>
      <c r="AI832" s="171">
        <f>IF(AI$2=$A832,Data!AF405,0)</f>
        <v>0</v>
      </c>
      <c r="AJ832" s="170">
        <f>IF(AJ$2=$A832,Data!AG405,0)</f>
        <v>0</v>
      </c>
      <c r="AK832" s="171">
        <f>IF(AK$2=$A832,Data!AH405,0)</f>
        <v>0</v>
      </c>
      <c r="AL832" s="170">
        <f>IF(AL$2=$A832,Data!AI405,0)</f>
        <v>0</v>
      </c>
      <c r="AM832" t="str">
        <f t="shared" si="24"/>
        <v>EA</v>
      </c>
      <c r="AN832" t="e">
        <f>+INDEX(Validation!$D$4:$D$250,MATCH(Merge!B832,Validation!$E$4:$E$250,0))</f>
        <v>#N/A</v>
      </c>
      <c r="AO832" s="172">
        <f t="shared" si="25"/>
        <v>0</v>
      </c>
    </row>
    <row r="833" spans="1:41" ht="15" x14ac:dyDescent="0.25">
      <c r="A833">
        <f>Inputs!$H$12</f>
        <v>2</v>
      </c>
      <c r="B833" t="str">
        <f>Inputs!$D$4</f>
        <v>Select Agency…</v>
      </c>
      <c r="C833" s="166" t="str">
        <f>Inputs!$I$6</f>
        <v>(insert code)</v>
      </c>
      <c r="D833" t="str">
        <f>IFERROR(INDEX(Inputs!$I$11:$I$19,MATCH(A833,Inputs!$H$11:$H$19)),"")</f>
        <v>(insert code)</v>
      </c>
      <c r="E833" t="s">
        <v>942</v>
      </c>
      <c r="F833" s="168">
        <f>IF(F$2=$A833,Data!C406,0)</f>
        <v>0</v>
      </c>
      <c r="G833" s="168">
        <f>IF(G$2=$A833,Data!D406,0)</f>
        <v>0</v>
      </c>
      <c r="H833" s="168">
        <f>IF(H$2=$A833,Data!E406,0)</f>
        <v>0</v>
      </c>
      <c r="I833" s="168">
        <f>IF(I$2=$A833,Data!F406,0)</f>
        <v>0</v>
      </c>
      <c r="J833" s="168">
        <f>IF(J$2=$A833,Data!G406,0)</f>
        <v>0</v>
      </c>
      <c r="K833" s="168">
        <f>IF(K$2=$A833,Data!H406,0)</f>
        <v>0</v>
      </c>
      <c r="L833" s="168">
        <f>IF(L$2=$A833,Data!I406,0)</f>
        <v>0</v>
      </c>
      <c r="M833" s="168">
        <f>IF(M$2=$A833,Data!J406,0)</f>
        <v>0</v>
      </c>
      <c r="N833" s="168">
        <f>IF(N$2=$A833,Data!K406,0)</f>
        <v>0</v>
      </c>
      <c r="O833" s="168">
        <f>IF(O$2=$A833,Data!L406,0)</f>
        <v>0</v>
      </c>
      <c r="P833" s="168">
        <f>IF(P$2=$A833,Data!M406,0)</f>
        <v>0</v>
      </c>
      <c r="Q833" s="168">
        <f>IF(Q$2=$A833,Data!N406,0)</f>
        <v>0</v>
      </c>
      <c r="R833" s="169">
        <f>IF(R$2=$A833,Data!O406,0)</f>
        <v>0</v>
      </c>
      <c r="S833" s="169">
        <f>IF(S$2=$A833,Data!P406,0)</f>
        <v>0</v>
      </c>
      <c r="T833" s="169">
        <f>IF(T$2=$A833,Data!Q406,0)</f>
        <v>0</v>
      </c>
      <c r="U833" s="169">
        <f>IF(U$2=$A833,Data!R406,0)</f>
        <v>0</v>
      </c>
      <c r="V833" s="169">
        <f>IF(V$2=$A833,Data!S406,0)</f>
        <v>0</v>
      </c>
      <c r="W833" s="169">
        <f>IF(W$2=$A833,Data!T406,0)</f>
        <v>0</v>
      </c>
      <c r="X833" s="169">
        <f>IF(X$2=$A833,Data!U406,0)</f>
        <v>0</v>
      </c>
      <c r="Y833" s="169">
        <f>IF(Y$2=$A833,Data!V406,0)</f>
        <v>0</v>
      </c>
      <c r="Z833" s="169">
        <f>IF(Z$2=$A833,Data!W406,0)</f>
        <v>0</v>
      </c>
      <c r="AA833" s="169">
        <f>IF(AA$2=$A833,Data!X406,0)</f>
        <v>0</v>
      </c>
      <c r="AB833" s="169">
        <f>IF(AB$2=$A833,Data!Y406,0)</f>
        <v>0</v>
      </c>
      <c r="AC833" s="169">
        <f>IF(AC$2=$A833,Data!Z406,0)</f>
        <v>0</v>
      </c>
      <c r="AD833" s="170">
        <f>IF(AD$2=$A833,Data!AA406,0)</f>
        <v>0</v>
      </c>
      <c r="AE833" s="171">
        <f>IF(AE$2=$A833,Data!AB406,0)</f>
        <v>0</v>
      </c>
      <c r="AF833" s="170">
        <f>IF(AF$2=$A833,Data!AC406,0)</f>
        <v>0</v>
      </c>
      <c r="AG833" s="171">
        <f>IF(AG$2=$A833,Data!AD406,0)</f>
        <v>0</v>
      </c>
      <c r="AH833" s="170">
        <f>IF(AH$2=$A833,Data!AE406,0)</f>
        <v>0</v>
      </c>
      <c r="AI833" s="171">
        <f>IF(AI$2=$A833,Data!AF406,0)</f>
        <v>0</v>
      </c>
      <c r="AJ833" s="170">
        <f>IF(AJ$2=$A833,Data!AG406,0)</f>
        <v>0</v>
      </c>
      <c r="AK833" s="171">
        <f>IF(AK$2=$A833,Data!AH406,0)</f>
        <v>0</v>
      </c>
      <c r="AL833" s="170">
        <f>IF(AL$2=$A833,Data!AI406,0)</f>
        <v>0</v>
      </c>
      <c r="AM833" t="str">
        <f t="shared" si="24"/>
        <v>EA</v>
      </c>
      <c r="AN833" t="e">
        <f>+INDEX(Validation!$D$4:$D$250,MATCH(Merge!B833,Validation!$E$4:$E$250,0))</f>
        <v>#N/A</v>
      </c>
      <c r="AO833" s="172">
        <f t="shared" si="25"/>
        <v>0</v>
      </c>
    </row>
    <row r="834" spans="1:41" ht="15" x14ac:dyDescent="0.25">
      <c r="A834">
        <f>Inputs!$H$12</f>
        <v>2</v>
      </c>
      <c r="B834" t="str">
        <f>Inputs!$D$4</f>
        <v>Select Agency…</v>
      </c>
      <c r="C834" s="166" t="str">
        <f>Inputs!$I$6</f>
        <v>(insert code)</v>
      </c>
      <c r="D834" t="str">
        <f>IFERROR(INDEX(Inputs!$I$11:$I$19,MATCH(A834,Inputs!$H$11:$H$19)),"")</f>
        <v>(insert code)</v>
      </c>
      <c r="E834" t="s">
        <v>942</v>
      </c>
      <c r="F834" s="168">
        <f>IF(F$2=$A834,Data!C407,0)</f>
        <v>0</v>
      </c>
      <c r="G834" s="168">
        <f>IF(G$2=$A834,Data!D407,0)</f>
        <v>0</v>
      </c>
      <c r="H834" s="168">
        <f>IF(H$2=$A834,Data!E407,0)</f>
        <v>0</v>
      </c>
      <c r="I834" s="168">
        <f>IF(I$2=$A834,Data!F407,0)</f>
        <v>0</v>
      </c>
      <c r="J834" s="168">
        <f>IF(J$2=$A834,Data!G407,0)</f>
        <v>0</v>
      </c>
      <c r="K834" s="168">
        <f>IF(K$2=$A834,Data!H407,0)</f>
        <v>0</v>
      </c>
      <c r="L834" s="168">
        <f>IF(L$2=$A834,Data!I407,0)</f>
        <v>0</v>
      </c>
      <c r="M834" s="168">
        <f>IF(M$2=$A834,Data!J407,0)</f>
        <v>0</v>
      </c>
      <c r="N834" s="168">
        <f>IF(N$2=$A834,Data!K407,0)</f>
        <v>0</v>
      </c>
      <c r="O834" s="168">
        <f>IF(O$2=$A834,Data!L407,0)</f>
        <v>0</v>
      </c>
      <c r="P834" s="168">
        <f>IF(P$2=$A834,Data!M407,0)</f>
        <v>0</v>
      </c>
      <c r="Q834" s="168">
        <f>IF(Q$2=$A834,Data!N407,0)</f>
        <v>0</v>
      </c>
      <c r="R834" s="169">
        <f>IF(R$2=$A834,Data!O407,0)</f>
        <v>0</v>
      </c>
      <c r="S834" s="169">
        <f>IF(S$2=$A834,Data!P407,0)</f>
        <v>0</v>
      </c>
      <c r="T834" s="169">
        <f>IF(T$2=$A834,Data!Q407,0)</f>
        <v>0</v>
      </c>
      <c r="U834" s="169">
        <f>IF(U$2=$A834,Data!R407,0)</f>
        <v>0</v>
      </c>
      <c r="V834" s="169">
        <f>IF(V$2=$A834,Data!S407,0)</f>
        <v>0</v>
      </c>
      <c r="W834" s="169">
        <f>IF(W$2=$A834,Data!T407,0)</f>
        <v>0</v>
      </c>
      <c r="X834" s="169">
        <f>IF(X$2=$A834,Data!U407,0)</f>
        <v>0</v>
      </c>
      <c r="Y834" s="169">
        <f>IF(Y$2=$A834,Data!V407,0)</f>
        <v>0</v>
      </c>
      <c r="Z834" s="169">
        <f>IF(Z$2=$A834,Data!W407,0)</f>
        <v>0</v>
      </c>
      <c r="AA834" s="169">
        <f>IF(AA$2=$A834,Data!X407,0)</f>
        <v>0</v>
      </c>
      <c r="AB834" s="169">
        <f>IF(AB$2=$A834,Data!Y407,0)</f>
        <v>0</v>
      </c>
      <c r="AC834" s="169">
        <f>IF(AC$2=$A834,Data!Z407,0)</f>
        <v>0</v>
      </c>
      <c r="AD834" s="170">
        <f>IF(AD$2=$A834,Data!AA407,0)</f>
        <v>0</v>
      </c>
      <c r="AE834" s="171">
        <f>IF(AE$2=$A834,Data!AB407,0)</f>
        <v>0</v>
      </c>
      <c r="AF834" s="170">
        <f>IF(AF$2=$A834,Data!AC407,0)</f>
        <v>0</v>
      </c>
      <c r="AG834" s="171">
        <f>IF(AG$2=$A834,Data!AD407,0)</f>
        <v>0</v>
      </c>
      <c r="AH834" s="170">
        <f>IF(AH$2=$A834,Data!AE407,0)</f>
        <v>0</v>
      </c>
      <c r="AI834" s="171">
        <f>IF(AI$2=$A834,Data!AF407,0)</f>
        <v>0</v>
      </c>
      <c r="AJ834" s="170">
        <f>IF(AJ$2=$A834,Data!AG407,0)</f>
        <v>0</v>
      </c>
      <c r="AK834" s="171">
        <f>IF(AK$2=$A834,Data!AH407,0)</f>
        <v>0</v>
      </c>
      <c r="AL834" s="170">
        <f>IF(AL$2=$A834,Data!AI407,0)</f>
        <v>0</v>
      </c>
      <c r="AM834" t="str">
        <f t="shared" si="24"/>
        <v>EA</v>
      </c>
      <c r="AN834" t="e">
        <f>+INDEX(Validation!$D$4:$D$250,MATCH(Merge!B834,Validation!$E$4:$E$250,0))</f>
        <v>#N/A</v>
      </c>
      <c r="AO834" s="172">
        <f t="shared" si="25"/>
        <v>0</v>
      </c>
    </row>
    <row r="835" spans="1:41" ht="15" x14ac:dyDescent="0.25">
      <c r="A835">
        <f>Inputs!$H$12</f>
        <v>2</v>
      </c>
      <c r="B835" t="str">
        <f>Inputs!$D$4</f>
        <v>Select Agency…</v>
      </c>
      <c r="C835" s="166" t="str">
        <f>Inputs!$I$6</f>
        <v>(insert code)</v>
      </c>
      <c r="D835" t="str">
        <f>IFERROR(INDEX(Inputs!$I$11:$I$19,MATCH(A835,Inputs!$H$11:$H$19)),"")</f>
        <v>(insert code)</v>
      </c>
      <c r="E835" t="s">
        <v>942</v>
      </c>
      <c r="F835" s="168">
        <f>IF(F$2=$A835,Data!C408,0)</f>
        <v>0</v>
      </c>
      <c r="G835" s="168">
        <f>IF(G$2=$A835,Data!D408,0)</f>
        <v>0</v>
      </c>
      <c r="H835" s="168">
        <f>IF(H$2=$A835,Data!E408,0)</f>
        <v>0</v>
      </c>
      <c r="I835" s="168">
        <f>IF(I$2=$A835,Data!F408,0)</f>
        <v>0</v>
      </c>
      <c r="J835" s="168">
        <f>IF(J$2=$A835,Data!G408,0)</f>
        <v>0</v>
      </c>
      <c r="K835" s="168">
        <f>IF(K$2=$A835,Data!H408,0)</f>
        <v>0</v>
      </c>
      <c r="L835" s="168">
        <f>IF(L$2=$A835,Data!I408,0)</f>
        <v>0</v>
      </c>
      <c r="M835" s="168">
        <f>IF(M$2=$A835,Data!J408,0)</f>
        <v>0</v>
      </c>
      <c r="N835" s="168">
        <f>IF(N$2=$A835,Data!K408,0)</f>
        <v>0</v>
      </c>
      <c r="O835" s="168">
        <f>IF(O$2=$A835,Data!L408,0)</f>
        <v>0</v>
      </c>
      <c r="P835" s="168">
        <f>IF(P$2=$A835,Data!M408,0)</f>
        <v>0</v>
      </c>
      <c r="Q835" s="168">
        <f>IF(Q$2=$A835,Data!N408,0)</f>
        <v>0</v>
      </c>
      <c r="R835" s="169">
        <f>IF(R$2=$A835,Data!O408,0)</f>
        <v>0</v>
      </c>
      <c r="S835" s="169">
        <f>IF(S$2=$A835,Data!P408,0)</f>
        <v>0</v>
      </c>
      <c r="T835" s="169">
        <f>IF(T$2=$A835,Data!Q408,0)</f>
        <v>0</v>
      </c>
      <c r="U835" s="169">
        <f>IF(U$2=$A835,Data!R408,0)</f>
        <v>0</v>
      </c>
      <c r="V835" s="169">
        <f>IF(V$2=$A835,Data!S408,0)</f>
        <v>0</v>
      </c>
      <c r="W835" s="169">
        <f>IF(W$2=$A835,Data!T408,0)</f>
        <v>0</v>
      </c>
      <c r="X835" s="169">
        <f>IF(X$2=$A835,Data!U408,0)</f>
        <v>0</v>
      </c>
      <c r="Y835" s="169">
        <f>IF(Y$2=$A835,Data!V408,0)</f>
        <v>0</v>
      </c>
      <c r="Z835" s="169">
        <f>IF(Z$2=$A835,Data!W408,0)</f>
        <v>0</v>
      </c>
      <c r="AA835" s="169">
        <f>IF(AA$2=$A835,Data!X408,0)</f>
        <v>0</v>
      </c>
      <c r="AB835" s="169">
        <f>IF(AB$2=$A835,Data!Y408,0)</f>
        <v>0</v>
      </c>
      <c r="AC835" s="169">
        <f>IF(AC$2=$A835,Data!Z408,0)</f>
        <v>0</v>
      </c>
      <c r="AD835" s="170">
        <f>IF(AD$2=$A835,Data!AA408,0)</f>
        <v>0</v>
      </c>
      <c r="AE835" s="171">
        <f>IF(AE$2=$A835,Data!AB408,0)</f>
        <v>0</v>
      </c>
      <c r="AF835" s="170">
        <f>IF(AF$2=$A835,Data!AC408,0)</f>
        <v>0</v>
      </c>
      <c r="AG835" s="171">
        <f>IF(AG$2=$A835,Data!AD408,0)</f>
        <v>0</v>
      </c>
      <c r="AH835" s="170">
        <f>IF(AH$2=$A835,Data!AE408,0)</f>
        <v>0</v>
      </c>
      <c r="AI835" s="171">
        <f>IF(AI$2=$A835,Data!AF408,0)</f>
        <v>0</v>
      </c>
      <c r="AJ835" s="170">
        <f>IF(AJ$2=$A835,Data!AG408,0)</f>
        <v>0</v>
      </c>
      <c r="AK835" s="171">
        <f>IF(AK$2=$A835,Data!AH408,0)</f>
        <v>0</v>
      </c>
      <c r="AL835" s="170">
        <f>IF(AL$2=$A835,Data!AI408,0)</f>
        <v>0</v>
      </c>
      <c r="AM835" t="str">
        <f t="shared" ref="AM835:AM898" si="26">+LEFT(E835,2)</f>
        <v>EA</v>
      </c>
      <c r="AN835" t="e">
        <f>+INDEX(Validation!$D$4:$D$250,MATCH(Merge!B835,Validation!$E$4:$E$250,0))</f>
        <v>#N/A</v>
      </c>
      <c r="AO835" s="172">
        <f t="shared" si="25"/>
        <v>0</v>
      </c>
    </row>
    <row r="836" spans="1:41" ht="15" x14ac:dyDescent="0.25">
      <c r="A836">
        <f>Inputs!$H$12</f>
        <v>2</v>
      </c>
      <c r="B836" t="str">
        <f>Inputs!$D$4</f>
        <v>Select Agency…</v>
      </c>
      <c r="C836" s="166" t="str">
        <f>Inputs!$I$6</f>
        <v>(insert code)</v>
      </c>
      <c r="D836" t="str">
        <f>IFERROR(INDEX(Inputs!$I$11:$I$19,MATCH(A836,Inputs!$H$11:$H$19)),"")</f>
        <v>(insert code)</v>
      </c>
      <c r="E836" t="s">
        <v>942</v>
      </c>
      <c r="F836" s="168">
        <f>IF(F$2=$A836,Data!C409,0)</f>
        <v>0</v>
      </c>
      <c r="G836" s="168">
        <f>IF(G$2=$A836,Data!D409,0)</f>
        <v>0</v>
      </c>
      <c r="H836" s="168">
        <f>IF(H$2=$A836,Data!E409,0)</f>
        <v>0</v>
      </c>
      <c r="I836" s="168">
        <f>IF(I$2=$A836,Data!F409,0)</f>
        <v>0</v>
      </c>
      <c r="J836" s="168">
        <f>IF(J$2=$A836,Data!G409,0)</f>
        <v>0</v>
      </c>
      <c r="K836" s="168">
        <f>IF(K$2=$A836,Data!H409,0)</f>
        <v>0</v>
      </c>
      <c r="L836" s="168">
        <f>IF(L$2=$A836,Data!I409,0)</f>
        <v>0</v>
      </c>
      <c r="M836" s="168">
        <f>IF(M$2=$A836,Data!J409,0)</f>
        <v>0</v>
      </c>
      <c r="N836" s="168">
        <f>IF(N$2=$A836,Data!K409,0)</f>
        <v>0</v>
      </c>
      <c r="O836" s="168">
        <f>IF(O$2=$A836,Data!L409,0)</f>
        <v>0</v>
      </c>
      <c r="P836" s="168">
        <f>IF(P$2=$A836,Data!M409,0)</f>
        <v>0</v>
      </c>
      <c r="Q836" s="168">
        <f>IF(Q$2=$A836,Data!N409,0)</f>
        <v>0</v>
      </c>
      <c r="R836" s="169">
        <f>IF(R$2=$A836,Data!O409,0)</f>
        <v>0</v>
      </c>
      <c r="S836" s="169">
        <f>IF(S$2=$A836,Data!P409,0)</f>
        <v>0</v>
      </c>
      <c r="T836" s="169">
        <f>IF(T$2=$A836,Data!Q409,0)</f>
        <v>0</v>
      </c>
      <c r="U836" s="169">
        <f>IF(U$2=$A836,Data!R409,0)</f>
        <v>0</v>
      </c>
      <c r="V836" s="169">
        <f>IF(V$2=$A836,Data!S409,0)</f>
        <v>0</v>
      </c>
      <c r="W836" s="169">
        <f>IF(W$2=$A836,Data!T409,0)</f>
        <v>0</v>
      </c>
      <c r="X836" s="169">
        <f>IF(X$2=$A836,Data!U409,0)</f>
        <v>0</v>
      </c>
      <c r="Y836" s="169">
        <f>IF(Y$2=$A836,Data!V409,0)</f>
        <v>0</v>
      </c>
      <c r="Z836" s="169">
        <f>IF(Z$2=$A836,Data!W409,0)</f>
        <v>0</v>
      </c>
      <c r="AA836" s="169">
        <f>IF(AA$2=$A836,Data!X409,0)</f>
        <v>0</v>
      </c>
      <c r="AB836" s="169">
        <f>IF(AB$2=$A836,Data!Y409,0)</f>
        <v>0</v>
      </c>
      <c r="AC836" s="169">
        <f>IF(AC$2=$A836,Data!Z409,0)</f>
        <v>0</v>
      </c>
      <c r="AD836" s="170">
        <f>IF(AD$2=$A836,Data!AA409,0)</f>
        <v>0</v>
      </c>
      <c r="AE836" s="171">
        <f>IF(AE$2=$A836,Data!AB409,0)</f>
        <v>0</v>
      </c>
      <c r="AF836" s="170">
        <f>IF(AF$2=$A836,Data!AC409,0)</f>
        <v>0</v>
      </c>
      <c r="AG836" s="171">
        <f>IF(AG$2=$A836,Data!AD409,0)</f>
        <v>0</v>
      </c>
      <c r="AH836" s="170">
        <f>IF(AH$2=$A836,Data!AE409,0)</f>
        <v>0</v>
      </c>
      <c r="AI836" s="171">
        <f>IF(AI$2=$A836,Data!AF409,0)</f>
        <v>0</v>
      </c>
      <c r="AJ836" s="170">
        <f>IF(AJ$2=$A836,Data!AG409,0)</f>
        <v>0</v>
      </c>
      <c r="AK836" s="171">
        <f>IF(AK$2=$A836,Data!AH409,0)</f>
        <v>0</v>
      </c>
      <c r="AL836" s="170">
        <f>IF(AL$2=$A836,Data!AI409,0)</f>
        <v>0</v>
      </c>
      <c r="AM836" t="str">
        <f t="shared" si="26"/>
        <v>EA</v>
      </c>
      <c r="AN836" t="e">
        <f>+INDEX(Validation!$D$4:$D$250,MATCH(Merge!B836,Validation!$E$4:$E$250,0))</f>
        <v>#N/A</v>
      </c>
      <c r="AO836" s="172">
        <f t="shared" ref="AO836:AO899" si="27">SUM(F836:AL836)</f>
        <v>0</v>
      </c>
    </row>
    <row r="837" spans="1:41" ht="15" x14ac:dyDescent="0.25">
      <c r="A837">
        <f>Inputs!$H$12</f>
        <v>2</v>
      </c>
      <c r="B837" t="str">
        <f>Inputs!$D$4</f>
        <v>Select Agency…</v>
      </c>
      <c r="C837" s="166" t="str">
        <f>Inputs!$I$6</f>
        <v>(insert code)</v>
      </c>
      <c r="D837" t="str">
        <f>IFERROR(INDEX(Inputs!$I$11:$I$19,MATCH(A837,Inputs!$H$11:$H$19)),"")</f>
        <v>(insert code)</v>
      </c>
      <c r="E837" t="s">
        <v>942</v>
      </c>
      <c r="F837" s="168">
        <f>IF(F$2=$A837,Data!C410,0)</f>
        <v>0</v>
      </c>
      <c r="G837" s="168">
        <f>IF(G$2=$A837,Data!D410,0)</f>
        <v>0</v>
      </c>
      <c r="H837" s="168">
        <f>IF(H$2=$A837,Data!E410,0)</f>
        <v>0</v>
      </c>
      <c r="I837" s="168">
        <f>IF(I$2=$A837,Data!F410,0)</f>
        <v>0</v>
      </c>
      <c r="J837" s="168">
        <f>IF(J$2=$A837,Data!G410,0)</f>
        <v>0</v>
      </c>
      <c r="K837" s="168">
        <f>IF(K$2=$A837,Data!H410,0)</f>
        <v>0</v>
      </c>
      <c r="L837" s="168">
        <f>IF(L$2=$A837,Data!I410,0)</f>
        <v>0</v>
      </c>
      <c r="M837" s="168">
        <f>IF(M$2=$A837,Data!J410,0)</f>
        <v>0</v>
      </c>
      <c r="N837" s="168">
        <f>IF(N$2=$A837,Data!K410,0)</f>
        <v>0</v>
      </c>
      <c r="O837" s="168">
        <f>IF(O$2=$A837,Data!L410,0)</f>
        <v>0</v>
      </c>
      <c r="P837" s="168">
        <f>IF(P$2=$A837,Data!M410,0)</f>
        <v>0</v>
      </c>
      <c r="Q837" s="168">
        <f>IF(Q$2=$A837,Data!N410,0)</f>
        <v>0</v>
      </c>
      <c r="R837" s="169">
        <f>IF(R$2=$A837,Data!O410,0)</f>
        <v>0</v>
      </c>
      <c r="S837" s="169">
        <f>IF(S$2=$A837,Data!P410,0)</f>
        <v>0</v>
      </c>
      <c r="T837" s="169">
        <f>IF(T$2=$A837,Data!Q410,0)</f>
        <v>0</v>
      </c>
      <c r="U837" s="169">
        <f>IF(U$2=$A837,Data!R410,0)</f>
        <v>0</v>
      </c>
      <c r="V837" s="169">
        <f>IF(V$2=$A837,Data!S410,0)</f>
        <v>0</v>
      </c>
      <c r="W837" s="169">
        <f>IF(W$2=$A837,Data!T410,0)</f>
        <v>0</v>
      </c>
      <c r="X837" s="169">
        <f>IF(X$2=$A837,Data!U410,0)</f>
        <v>0</v>
      </c>
      <c r="Y837" s="169">
        <f>IF(Y$2=$A837,Data!V410,0)</f>
        <v>0</v>
      </c>
      <c r="Z837" s="169">
        <f>IF(Z$2=$A837,Data!W410,0)</f>
        <v>0</v>
      </c>
      <c r="AA837" s="169">
        <f>IF(AA$2=$A837,Data!X410,0)</f>
        <v>0</v>
      </c>
      <c r="AB837" s="169">
        <f>IF(AB$2=$A837,Data!Y410,0)</f>
        <v>0</v>
      </c>
      <c r="AC837" s="169">
        <f>IF(AC$2=$A837,Data!Z410,0)</f>
        <v>0</v>
      </c>
      <c r="AD837" s="170">
        <f>IF(AD$2=$A837,Data!AA410,0)</f>
        <v>0</v>
      </c>
      <c r="AE837" s="171">
        <f>IF(AE$2=$A837,Data!AB410,0)</f>
        <v>0</v>
      </c>
      <c r="AF837" s="170">
        <f>IF(AF$2=$A837,Data!AC410,0)</f>
        <v>0</v>
      </c>
      <c r="AG837" s="171">
        <f>IF(AG$2=$A837,Data!AD410,0)</f>
        <v>0</v>
      </c>
      <c r="AH837" s="170">
        <f>IF(AH$2=$A837,Data!AE410,0)</f>
        <v>0</v>
      </c>
      <c r="AI837" s="171">
        <f>IF(AI$2=$A837,Data!AF410,0)</f>
        <v>0</v>
      </c>
      <c r="AJ837" s="170">
        <f>IF(AJ$2=$A837,Data!AG410,0)</f>
        <v>0</v>
      </c>
      <c r="AK837" s="171">
        <f>IF(AK$2=$A837,Data!AH410,0)</f>
        <v>0</v>
      </c>
      <c r="AL837" s="170">
        <f>IF(AL$2=$A837,Data!AI410,0)</f>
        <v>0</v>
      </c>
      <c r="AM837" t="str">
        <f t="shared" si="26"/>
        <v>EA</v>
      </c>
      <c r="AN837" t="e">
        <f>+INDEX(Validation!$D$4:$D$250,MATCH(Merge!B837,Validation!$E$4:$E$250,0))</f>
        <v>#N/A</v>
      </c>
      <c r="AO837" s="172">
        <f t="shared" si="27"/>
        <v>0</v>
      </c>
    </row>
    <row r="838" spans="1:41" ht="15" x14ac:dyDescent="0.25">
      <c r="A838">
        <f>Inputs!$H$12</f>
        <v>2</v>
      </c>
      <c r="B838" t="str">
        <f>Inputs!$D$4</f>
        <v>Select Agency…</v>
      </c>
      <c r="C838" s="166" t="str">
        <f>Inputs!$I$6</f>
        <v>(insert code)</v>
      </c>
      <c r="D838" t="str">
        <f>IFERROR(INDEX(Inputs!$I$11:$I$19,MATCH(A838,Inputs!$H$11:$H$19)),"")</f>
        <v>(insert code)</v>
      </c>
      <c r="E838" t="s">
        <v>942</v>
      </c>
      <c r="F838" s="168">
        <f>IF(F$2=$A838,Data!C411,0)</f>
        <v>0</v>
      </c>
      <c r="G838" s="168">
        <f>IF(G$2=$A838,Data!D411,0)</f>
        <v>0</v>
      </c>
      <c r="H838" s="168">
        <f>IF(H$2=$A838,Data!E411,0)</f>
        <v>0</v>
      </c>
      <c r="I838" s="168">
        <f>IF(I$2=$A838,Data!F411,0)</f>
        <v>0</v>
      </c>
      <c r="J838" s="168">
        <f>IF(J$2=$A838,Data!G411,0)</f>
        <v>0</v>
      </c>
      <c r="K838" s="168">
        <f>IF(K$2=$A838,Data!H411,0)</f>
        <v>0</v>
      </c>
      <c r="L838" s="168">
        <f>IF(L$2=$A838,Data!I411,0)</f>
        <v>0</v>
      </c>
      <c r="M838" s="168">
        <f>IF(M$2=$A838,Data!J411,0)</f>
        <v>0</v>
      </c>
      <c r="N838" s="168">
        <f>IF(N$2=$A838,Data!K411,0)</f>
        <v>0</v>
      </c>
      <c r="O838" s="168">
        <f>IF(O$2=$A838,Data!L411,0)</f>
        <v>0</v>
      </c>
      <c r="P838" s="168">
        <f>IF(P$2=$A838,Data!M411,0)</f>
        <v>0</v>
      </c>
      <c r="Q838" s="168">
        <f>IF(Q$2=$A838,Data!N411,0)</f>
        <v>0</v>
      </c>
      <c r="R838" s="169">
        <f>IF(R$2=$A838,Data!O411,0)</f>
        <v>0</v>
      </c>
      <c r="S838" s="169">
        <f>IF(S$2=$A838,Data!P411,0)</f>
        <v>0</v>
      </c>
      <c r="T838" s="169">
        <f>IF(T$2=$A838,Data!Q411,0)</f>
        <v>0</v>
      </c>
      <c r="U838" s="169">
        <f>IF(U$2=$A838,Data!R411,0)</f>
        <v>0</v>
      </c>
      <c r="V838" s="169">
        <f>IF(V$2=$A838,Data!S411,0)</f>
        <v>0</v>
      </c>
      <c r="W838" s="169">
        <f>IF(W$2=$A838,Data!T411,0)</f>
        <v>0</v>
      </c>
      <c r="X838" s="169">
        <f>IF(X$2=$A838,Data!U411,0)</f>
        <v>0</v>
      </c>
      <c r="Y838" s="169">
        <f>IF(Y$2=$A838,Data!V411,0)</f>
        <v>0</v>
      </c>
      <c r="Z838" s="169">
        <f>IF(Z$2=$A838,Data!W411,0)</f>
        <v>0</v>
      </c>
      <c r="AA838" s="169">
        <f>IF(AA$2=$A838,Data!X411,0)</f>
        <v>0</v>
      </c>
      <c r="AB838" s="169">
        <f>IF(AB$2=$A838,Data!Y411,0)</f>
        <v>0</v>
      </c>
      <c r="AC838" s="169">
        <f>IF(AC$2=$A838,Data!Z411,0)</f>
        <v>0</v>
      </c>
      <c r="AD838" s="170">
        <f>IF(AD$2=$A838,Data!AA411,0)</f>
        <v>0</v>
      </c>
      <c r="AE838" s="171">
        <f>IF(AE$2=$A838,Data!AB411,0)</f>
        <v>0</v>
      </c>
      <c r="AF838" s="170">
        <f>IF(AF$2=$A838,Data!AC411,0)</f>
        <v>0</v>
      </c>
      <c r="AG838" s="171">
        <f>IF(AG$2=$A838,Data!AD411,0)</f>
        <v>0</v>
      </c>
      <c r="AH838" s="170">
        <f>IF(AH$2=$A838,Data!AE411,0)</f>
        <v>0</v>
      </c>
      <c r="AI838" s="171">
        <f>IF(AI$2=$A838,Data!AF411,0)</f>
        <v>0</v>
      </c>
      <c r="AJ838" s="170">
        <f>IF(AJ$2=$A838,Data!AG411,0)</f>
        <v>0</v>
      </c>
      <c r="AK838" s="171">
        <f>IF(AK$2=$A838,Data!AH411,0)</f>
        <v>0</v>
      </c>
      <c r="AL838" s="170">
        <f>IF(AL$2=$A838,Data!AI411,0)</f>
        <v>0</v>
      </c>
      <c r="AM838" t="str">
        <f t="shared" si="26"/>
        <v>EA</v>
      </c>
      <c r="AN838" t="e">
        <f>+INDEX(Validation!$D$4:$D$250,MATCH(Merge!B838,Validation!$E$4:$E$250,0))</f>
        <v>#N/A</v>
      </c>
      <c r="AO838" s="172">
        <f t="shared" si="27"/>
        <v>0</v>
      </c>
    </row>
    <row r="839" spans="1:41" ht="15" x14ac:dyDescent="0.25">
      <c r="A839">
        <f>Inputs!$H$12</f>
        <v>2</v>
      </c>
      <c r="B839" t="str">
        <f>Inputs!$D$4</f>
        <v>Select Agency…</v>
      </c>
      <c r="C839" s="166" t="str">
        <f>Inputs!$I$6</f>
        <v>(insert code)</v>
      </c>
      <c r="D839" t="str">
        <f>IFERROR(INDEX(Inputs!$I$11:$I$19,MATCH(A839,Inputs!$H$11:$H$19)),"")</f>
        <v>(insert code)</v>
      </c>
      <c r="E839" t="s">
        <v>942</v>
      </c>
      <c r="F839" s="168">
        <f>IF(F$2=$A839,Data!C412,0)</f>
        <v>0</v>
      </c>
      <c r="G839" s="168">
        <f>IF(G$2=$A839,Data!D412,0)</f>
        <v>0</v>
      </c>
      <c r="H839" s="168">
        <f>IF(H$2=$A839,Data!E412,0)</f>
        <v>0</v>
      </c>
      <c r="I839" s="168">
        <f>IF(I$2=$A839,Data!F412,0)</f>
        <v>0</v>
      </c>
      <c r="J839" s="168">
        <f>IF(J$2=$A839,Data!G412,0)</f>
        <v>0</v>
      </c>
      <c r="K839" s="168">
        <f>IF(K$2=$A839,Data!H412,0)</f>
        <v>0</v>
      </c>
      <c r="L839" s="168">
        <f>IF(L$2=$A839,Data!I412,0)</f>
        <v>0</v>
      </c>
      <c r="M839" s="168">
        <f>IF(M$2=$A839,Data!J412,0)</f>
        <v>0</v>
      </c>
      <c r="N839" s="168">
        <f>IF(N$2=$A839,Data!K412,0)</f>
        <v>0</v>
      </c>
      <c r="O839" s="168">
        <f>IF(O$2=$A839,Data!L412,0)</f>
        <v>0</v>
      </c>
      <c r="P839" s="168">
        <f>IF(P$2=$A839,Data!M412,0)</f>
        <v>0</v>
      </c>
      <c r="Q839" s="168">
        <f>IF(Q$2=$A839,Data!N412,0)</f>
        <v>0</v>
      </c>
      <c r="R839" s="169">
        <f>IF(R$2=$A839,Data!O412,0)</f>
        <v>0</v>
      </c>
      <c r="S839" s="169">
        <f>IF(S$2=$A839,Data!P412,0)</f>
        <v>0</v>
      </c>
      <c r="T839" s="169">
        <f>IF(T$2=$A839,Data!Q412,0)</f>
        <v>0</v>
      </c>
      <c r="U839" s="169">
        <f>IF(U$2=$A839,Data!R412,0)</f>
        <v>0</v>
      </c>
      <c r="V839" s="169">
        <f>IF(V$2=$A839,Data!S412,0)</f>
        <v>0</v>
      </c>
      <c r="W839" s="169">
        <f>IF(W$2=$A839,Data!T412,0)</f>
        <v>0</v>
      </c>
      <c r="X839" s="169">
        <f>IF(X$2=$A839,Data!U412,0)</f>
        <v>0</v>
      </c>
      <c r="Y839" s="169">
        <f>IF(Y$2=$A839,Data!V412,0)</f>
        <v>0</v>
      </c>
      <c r="Z839" s="169">
        <f>IF(Z$2=$A839,Data!W412,0)</f>
        <v>0</v>
      </c>
      <c r="AA839" s="169">
        <f>IF(AA$2=$A839,Data!X412,0)</f>
        <v>0</v>
      </c>
      <c r="AB839" s="169">
        <f>IF(AB$2=$A839,Data!Y412,0)</f>
        <v>0</v>
      </c>
      <c r="AC839" s="169">
        <f>IF(AC$2=$A839,Data!Z412,0)</f>
        <v>0</v>
      </c>
      <c r="AD839" s="170">
        <f>IF(AD$2=$A839,Data!AA412,0)</f>
        <v>0</v>
      </c>
      <c r="AE839" s="171">
        <f>IF(AE$2=$A839,Data!AB412,0)</f>
        <v>0</v>
      </c>
      <c r="AF839" s="170">
        <f>IF(AF$2=$A839,Data!AC412,0)</f>
        <v>0</v>
      </c>
      <c r="AG839" s="171">
        <f>IF(AG$2=$A839,Data!AD412,0)</f>
        <v>0</v>
      </c>
      <c r="AH839" s="170">
        <f>IF(AH$2=$A839,Data!AE412,0)</f>
        <v>0</v>
      </c>
      <c r="AI839" s="171">
        <f>IF(AI$2=$A839,Data!AF412,0)</f>
        <v>0</v>
      </c>
      <c r="AJ839" s="170">
        <f>IF(AJ$2=$A839,Data!AG412,0)</f>
        <v>0</v>
      </c>
      <c r="AK839" s="171">
        <f>IF(AK$2=$A839,Data!AH412,0)</f>
        <v>0</v>
      </c>
      <c r="AL839" s="170">
        <f>IF(AL$2=$A839,Data!AI412,0)</f>
        <v>0</v>
      </c>
      <c r="AM839" t="str">
        <f t="shared" si="26"/>
        <v>EA</v>
      </c>
      <c r="AN839" t="e">
        <f>+INDEX(Validation!$D$4:$D$250,MATCH(Merge!B839,Validation!$E$4:$E$250,0))</f>
        <v>#N/A</v>
      </c>
      <c r="AO839" s="172">
        <f t="shared" si="27"/>
        <v>0</v>
      </c>
    </row>
    <row r="840" spans="1:41" ht="15" x14ac:dyDescent="0.25">
      <c r="A840">
        <f>Inputs!$H$12</f>
        <v>2</v>
      </c>
      <c r="B840" t="str">
        <f>Inputs!$D$4</f>
        <v>Select Agency…</v>
      </c>
      <c r="C840" s="166" t="str">
        <f>Inputs!$I$6</f>
        <v>(insert code)</v>
      </c>
      <c r="D840" t="str">
        <f>IFERROR(INDEX(Inputs!$I$11:$I$19,MATCH(A840,Inputs!$H$11:$H$19)),"")</f>
        <v>(insert code)</v>
      </c>
      <c r="E840" t="s">
        <v>942</v>
      </c>
      <c r="F840" s="168">
        <f>IF(F$2=$A840,Data!C413,0)</f>
        <v>0</v>
      </c>
      <c r="G840" s="168">
        <f>IF(G$2=$A840,Data!D413,0)</f>
        <v>0</v>
      </c>
      <c r="H840" s="168">
        <f>IF(H$2=$A840,Data!E413,0)</f>
        <v>0</v>
      </c>
      <c r="I840" s="168">
        <f>IF(I$2=$A840,Data!F413,0)</f>
        <v>0</v>
      </c>
      <c r="J840" s="168">
        <f>IF(J$2=$A840,Data!G413,0)</f>
        <v>0</v>
      </c>
      <c r="K840" s="168">
        <f>IF(K$2=$A840,Data!H413,0)</f>
        <v>0</v>
      </c>
      <c r="L840" s="168">
        <f>IF(L$2=$A840,Data!I413,0)</f>
        <v>0</v>
      </c>
      <c r="M840" s="168">
        <f>IF(M$2=$A840,Data!J413,0)</f>
        <v>0</v>
      </c>
      <c r="N840" s="168">
        <f>IF(N$2=$A840,Data!K413,0)</f>
        <v>0</v>
      </c>
      <c r="O840" s="168">
        <f>IF(O$2=$A840,Data!L413,0)</f>
        <v>0</v>
      </c>
      <c r="P840" s="168">
        <f>IF(P$2=$A840,Data!M413,0)</f>
        <v>0</v>
      </c>
      <c r="Q840" s="168">
        <f>IF(Q$2=$A840,Data!N413,0)</f>
        <v>0</v>
      </c>
      <c r="R840" s="169">
        <f>IF(R$2=$A840,Data!O413,0)</f>
        <v>0</v>
      </c>
      <c r="S840" s="169">
        <f>IF(S$2=$A840,Data!P413,0)</f>
        <v>0</v>
      </c>
      <c r="T840" s="169">
        <f>IF(T$2=$A840,Data!Q413,0)</f>
        <v>0</v>
      </c>
      <c r="U840" s="169">
        <f>IF(U$2=$A840,Data!R413,0)</f>
        <v>0</v>
      </c>
      <c r="V840" s="169">
        <f>IF(V$2=$A840,Data!S413,0)</f>
        <v>0</v>
      </c>
      <c r="W840" s="169">
        <f>IF(W$2=$A840,Data!T413,0)</f>
        <v>0</v>
      </c>
      <c r="X840" s="169">
        <f>IF(X$2=$A840,Data!U413,0)</f>
        <v>0</v>
      </c>
      <c r="Y840" s="169">
        <f>IF(Y$2=$A840,Data!V413,0)</f>
        <v>0</v>
      </c>
      <c r="Z840" s="169">
        <f>IF(Z$2=$A840,Data!W413,0)</f>
        <v>0</v>
      </c>
      <c r="AA840" s="169">
        <f>IF(AA$2=$A840,Data!X413,0)</f>
        <v>0</v>
      </c>
      <c r="AB840" s="169">
        <f>IF(AB$2=$A840,Data!Y413,0)</f>
        <v>0</v>
      </c>
      <c r="AC840" s="169">
        <f>IF(AC$2=$A840,Data!Z413,0)</f>
        <v>0</v>
      </c>
      <c r="AD840" s="170">
        <f>IF(AD$2=$A840,Data!AA413,0)</f>
        <v>0</v>
      </c>
      <c r="AE840" s="171">
        <f>IF(AE$2=$A840,Data!AB413,0)</f>
        <v>0</v>
      </c>
      <c r="AF840" s="170">
        <f>IF(AF$2=$A840,Data!AC413,0)</f>
        <v>0</v>
      </c>
      <c r="AG840" s="171">
        <f>IF(AG$2=$A840,Data!AD413,0)</f>
        <v>0</v>
      </c>
      <c r="AH840" s="170">
        <f>IF(AH$2=$A840,Data!AE413,0)</f>
        <v>0</v>
      </c>
      <c r="AI840" s="171">
        <f>IF(AI$2=$A840,Data!AF413,0)</f>
        <v>0</v>
      </c>
      <c r="AJ840" s="170">
        <f>IF(AJ$2=$A840,Data!AG413,0)</f>
        <v>0</v>
      </c>
      <c r="AK840" s="171">
        <f>IF(AK$2=$A840,Data!AH413,0)</f>
        <v>0</v>
      </c>
      <c r="AL840" s="170">
        <f>IF(AL$2=$A840,Data!AI413,0)</f>
        <v>0</v>
      </c>
      <c r="AM840" t="str">
        <f t="shared" si="26"/>
        <v>EA</v>
      </c>
      <c r="AN840" t="e">
        <f>+INDEX(Validation!$D$4:$D$250,MATCH(Merge!B840,Validation!$E$4:$E$250,0))</f>
        <v>#N/A</v>
      </c>
      <c r="AO840" s="172">
        <f t="shared" si="27"/>
        <v>0</v>
      </c>
    </row>
    <row r="841" spans="1:41" ht="15" x14ac:dyDescent="0.25">
      <c r="A841">
        <f>Inputs!$H$12</f>
        <v>2</v>
      </c>
      <c r="B841" t="str">
        <f>Inputs!$D$4</f>
        <v>Select Agency…</v>
      </c>
      <c r="C841" s="166" t="str">
        <f>Inputs!$I$6</f>
        <v>(insert code)</v>
      </c>
      <c r="D841" t="str">
        <f>IFERROR(INDEX(Inputs!$I$11:$I$19,MATCH(A841,Inputs!$H$11:$H$19)),"")</f>
        <v>(insert code)</v>
      </c>
      <c r="E841" t="s">
        <v>942</v>
      </c>
      <c r="F841" s="168">
        <f>IF(F$2=$A841,Data!C414,0)</f>
        <v>0</v>
      </c>
      <c r="G841" s="168">
        <f>IF(G$2=$A841,Data!D414,0)</f>
        <v>0</v>
      </c>
      <c r="H841" s="168">
        <f>IF(H$2=$A841,Data!E414,0)</f>
        <v>0</v>
      </c>
      <c r="I841" s="168">
        <f>IF(I$2=$A841,Data!F414,0)</f>
        <v>0</v>
      </c>
      <c r="J841" s="168">
        <f>IF(J$2=$A841,Data!G414,0)</f>
        <v>0</v>
      </c>
      <c r="K841" s="168">
        <f>IF(K$2=$A841,Data!H414,0)</f>
        <v>0</v>
      </c>
      <c r="L841" s="168">
        <f>IF(L$2=$A841,Data!I414,0)</f>
        <v>0</v>
      </c>
      <c r="M841" s="168">
        <f>IF(M$2=$A841,Data!J414,0)</f>
        <v>0</v>
      </c>
      <c r="N841" s="168">
        <f>IF(N$2=$A841,Data!K414,0)</f>
        <v>0</v>
      </c>
      <c r="O841" s="168">
        <f>IF(O$2=$A841,Data!L414,0)</f>
        <v>0</v>
      </c>
      <c r="P841" s="168">
        <f>IF(P$2=$A841,Data!M414,0)</f>
        <v>0</v>
      </c>
      <c r="Q841" s="168">
        <f>IF(Q$2=$A841,Data!N414,0)</f>
        <v>0</v>
      </c>
      <c r="R841" s="169">
        <f>IF(R$2=$A841,Data!O414,0)</f>
        <v>0</v>
      </c>
      <c r="S841" s="169">
        <f>IF(S$2=$A841,Data!P414,0)</f>
        <v>0</v>
      </c>
      <c r="T841" s="169">
        <f>IF(T$2=$A841,Data!Q414,0)</f>
        <v>0</v>
      </c>
      <c r="U841" s="169">
        <f>IF(U$2=$A841,Data!R414,0)</f>
        <v>0</v>
      </c>
      <c r="V841" s="169">
        <f>IF(V$2=$A841,Data!S414,0)</f>
        <v>0</v>
      </c>
      <c r="W841" s="169">
        <f>IF(W$2=$A841,Data!T414,0)</f>
        <v>0</v>
      </c>
      <c r="X841" s="169">
        <f>IF(X$2=$A841,Data!U414,0)</f>
        <v>0</v>
      </c>
      <c r="Y841" s="169">
        <f>IF(Y$2=$A841,Data!V414,0)</f>
        <v>0</v>
      </c>
      <c r="Z841" s="169">
        <f>IF(Z$2=$A841,Data!W414,0)</f>
        <v>0</v>
      </c>
      <c r="AA841" s="169">
        <f>IF(AA$2=$A841,Data!X414,0)</f>
        <v>0</v>
      </c>
      <c r="AB841" s="169">
        <f>IF(AB$2=$A841,Data!Y414,0)</f>
        <v>0</v>
      </c>
      <c r="AC841" s="169">
        <f>IF(AC$2=$A841,Data!Z414,0)</f>
        <v>0</v>
      </c>
      <c r="AD841" s="170">
        <f>IF(AD$2=$A841,Data!AA414,0)</f>
        <v>0</v>
      </c>
      <c r="AE841" s="171">
        <f>IF(AE$2=$A841,Data!AB414,0)</f>
        <v>0</v>
      </c>
      <c r="AF841" s="170">
        <f>IF(AF$2=$A841,Data!AC414,0)</f>
        <v>0</v>
      </c>
      <c r="AG841" s="171">
        <f>IF(AG$2=$A841,Data!AD414,0)</f>
        <v>0</v>
      </c>
      <c r="AH841" s="170">
        <f>IF(AH$2=$A841,Data!AE414,0)</f>
        <v>0</v>
      </c>
      <c r="AI841" s="171">
        <f>IF(AI$2=$A841,Data!AF414,0)</f>
        <v>0</v>
      </c>
      <c r="AJ841" s="170">
        <f>IF(AJ$2=$A841,Data!AG414,0)</f>
        <v>0</v>
      </c>
      <c r="AK841" s="171">
        <f>IF(AK$2=$A841,Data!AH414,0)</f>
        <v>0</v>
      </c>
      <c r="AL841" s="170">
        <f>IF(AL$2=$A841,Data!AI414,0)</f>
        <v>0</v>
      </c>
      <c r="AM841" t="str">
        <f t="shared" si="26"/>
        <v>EA</v>
      </c>
      <c r="AN841" t="e">
        <f>+INDEX(Validation!$D$4:$D$250,MATCH(Merge!B841,Validation!$E$4:$E$250,0))</f>
        <v>#N/A</v>
      </c>
      <c r="AO841" s="172">
        <f t="shared" si="27"/>
        <v>0</v>
      </c>
    </row>
    <row r="842" spans="1:41" ht="15" x14ac:dyDescent="0.25">
      <c r="A842">
        <f>Inputs!$H$12</f>
        <v>2</v>
      </c>
      <c r="B842" t="str">
        <f>Inputs!$D$4</f>
        <v>Select Agency…</v>
      </c>
      <c r="C842" s="166" t="str">
        <f>Inputs!$I$6</f>
        <v>(insert code)</v>
      </c>
      <c r="D842" t="str">
        <f>IFERROR(INDEX(Inputs!$I$11:$I$19,MATCH(A842,Inputs!$H$11:$H$19)),"")</f>
        <v>(insert code)</v>
      </c>
      <c r="E842" t="s">
        <v>942</v>
      </c>
      <c r="F842" s="168">
        <f>IF(F$2=$A842,Data!C415,0)</f>
        <v>0</v>
      </c>
      <c r="G842" s="168">
        <f>IF(G$2=$A842,Data!D415,0)</f>
        <v>0</v>
      </c>
      <c r="H842" s="168">
        <f>IF(H$2=$A842,Data!E415,0)</f>
        <v>0</v>
      </c>
      <c r="I842" s="168">
        <f>IF(I$2=$A842,Data!F415,0)</f>
        <v>0</v>
      </c>
      <c r="J842" s="168">
        <f>IF(J$2=$A842,Data!G415,0)</f>
        <v>0</v>
      </c>
      <c r="K842" s="168">
        <f>IF(K$2=$A842,Data!H415,0)</f>
        <v>0</v>
      </c>
      <c r="L842" s="168">
        <f>IF(L$2=$A842,Data!I415,0)</f>
        <v>0</v>
      </c>
      <c r="M842" s="168">
        <f>IF(M$2=$A842,Data!J415,0)</f>
        <v>0</v>
      </c>
      <c r="N842" s="168">
        <f>IF(N$2=$A842,Data!K415,0)</f>
        <v>0</v>
      </c>
      <c r="O842" s="168">
        <f>IF(O$2=$A842,Data!L415,0)</f>
        <v>0</v>
      </c>
      <c r="P842" s="168">
        <f>IF(P$2=$A842,Data!M415,0)</f>
        <v>0</v>
      </c>
      <c r="Q842" s="168">
        <f>IF(Q$2=$A842,Data!N415,0)</f>
        <v>0</v>
      </c>
      <c r="R842" s="169">
        <f>IF(R$2=$A842,Data!O415,0)</f>
        <v>0</v>
      </c>
      <c r="S842" s="169">
        <f>IF(S$2=$A842,Data!P415,0)</f>
        <v>0</v>
      </c>
      <c r="T842" s="169">
        <f>IF(T$2=$A842,Data!Q415,0)</f>
        <v>0</v>
      </c>
      <c r="U842" s="169">
        <f>IF(U$2=$A842,Data!R415,0)</f>
        <v>0</v>
      </c>
      <c r="V842" s="169">
        <f>IF(V$2=$A842,Data!S415,0)</f>
        <v>0</v>
      </c>
      <c r="W842" s="169">
        <f>IF(W$2=$A842,Data!T415,0)</f>
        <v>0</v>
      </c>
      <c r="X842" s="169">
        <f>IF(X$2=$A842,Data!U415,0)</f>
        <v>0</v>
      </c>
      <c r="Y842" s="169">
        <f>IF(Y$2=$A842,Data!V415,0)</f>
        <v>0</v>
      </c>
      <c r="Z842" s="169">
        <f>IF(Z$2=$A842,Data!W415,0)</f>
        <v>0</v>
      </c>
      <c r="AA842" s="169">
        <f>IF(AA$2=$A842,Data!X415,0)</f>
        <v>0</v>
      </c>
      <c r="AB842" s="169">
        <f>IF(AB$2=$A842,Data!Y415,0)</f>
        <v>0</v>
      </c>
      <c r="AC842" s="169">
        <f>IF(AC$2=$A842,Data!Z415,0)</f>
        <v>0</v>
      </c>
      <c r="AD842" s="170">
        <f>IF(AD$2=$A842,Data!AA415,0)</f>
        <v>0</v>
      </c>
      <c r="AE842" s="171">
        <f>IF(AE$2=$A842,Data!AB415,0)</f>
        <v>0</v>
      </c>
      <c r="AF842" s="170">
        <f>IF(AF$2=$A842,Data!AC415,0)</f>
        <v>0</v>
      </c>
      <c r="AG842" s="171">
        <f>IF(AG$2=$A842,Data!AD415,0)</f>
        <v>0</v>
      </c>
      <c r="AH842" s="170">
        <f>IF(AH$2=$A842,Data!AE415,0)</f>
        <v>0</v>
      </c>
      <c r="AI842" s="171">
        <f>IF(AI$2=$A842,Data!AF415,0)</f>
        <v>0</v>
      </c>
      <c r="AJ842" s="170">
        <f>IF(AJ$2=$A842,Data!AG415,0)</f>
        <v>0</v>
      </c>
      <c r="AK842" s="171">
        <f>IF(AK$2=$A842,Data!AH415,0)</f>
        <v>0</v>
      </c>
      <c r="AL842" s="170">
        <f>IF(AL$2=$A842,Data!AI415,0)</f>
        <v>0</v>
      </c>
      <c r="AM842" t="str">
        <f t="shared" si="26"/>
        <v>EA</v>
      </c>
      <c r="AN842" t="e">
        <f>+INDEX(Validation!$D$4:$D$250,MATCH(Merge!B842,Validation!$E$4:$E$250,0))</f>
        <v>#N/A</v>
      </c>
      <c r="AO842" s="172">
        <f t="shared" si="27"/>
        <v>0</v>
      </c>
    </row>
    <row r="843" spans="1:41" ht="15" x14ac:dyDescent="0.25">
      <c r="A843">
        <f>Inputs!$H$12</f>
        <v>2</v>
      </c>
      <c r="B843" t="str">
        <f>Inputs!$D$4</f>
        <v>Select Agency…</v>
      </c>
      <c r="C843" s="166" t="str">
        <f>Inputs!$I$6</f>
        <v>(insert code)</v>
      </c>
      <c r="D843" t="str">
        <f>IFERROR(INDEX(Inputs!$I$11:$I$19,MATCH(A843,Inputs!$H$11:$H$19)),"")</f>
        <v>(insert code)</v>
      </c>
      <c r="E843" t="s">
        <v>942</v>
      </c>
      <c r="F843" s="168">
        <f>IF(F$2=$A843,Data!C416,0)</f>
        <v>0</v>
      </c>
      <c r="G843" s="168">
        <f>IF(G$2=$A843,Data!D416,0)</f>
        <v>0</v>
      </c>
      <c r="H843" s="168">
        <f>IF(H$2=$A843,Data!E416,0)</f>
        <v>0</v>
      </c>
      <c r="I843" s="168">
        <f>IF(I$2=$A843,Data!F416,0)</f>
        <v>0</v>
      </c>
      <c r="J843" s="168">
        <f>IF(J$2=$A843,Data!G416,0)</f>
        <v>0</v>
      </c>
      <c r="K843" s="168">
        <f>IF(K$2=$A843,Data!H416,0)</f>
        <v>0</v>
      </c>
      <c r="L843" s="168">
        <f>IF(L$2=$A843,Data!I416,0)</f>
        <v>0</v>
      </c>
      <c r="M843" s="168">
        <f>IF(M$2=$A843,Data!J416,0)</f>
        <v>0</v>
      </c>
      <c r="N843" s="168">
        <f>IF(N$2=$A843,Data!K416,0)</f>
        <v>0</v>
      </c>
      <c r="O843" s="168">
        <f>IF(O$2=$A843,Data!L416,0)</f>
        <v>0</v>
      </c>
      <c r="P843" s="168">
        <f>IF(P$2=$A843,Data!M416,0)</f>
        <v>0</v>
      </c>
      <c r="Q843" s="168">
        <f>IF(Q$2=$A843,Data!N416,0)</f>
        <v>0</v>
      </c>
      <c r="R843" s="169">
        <f>IF(R$2=$A843,Data!O416,0)</f>
        <v>0</v>
      </c>
      <c r="S843" s="169">
        <f>IF(S$2=$A843,Data!P416,0)</f>
        <v>0</v>
      </c>
      <c r="T843" s="169">
        <f>IF(T$2=$A843,Data!Q416,0)</f>
        <v>0</v>
      </c>
      <c r="U843" s="169">
        <f>IF(U$2=$A843,Data!R416,0)</f>
        <v>0</v>
      </c>
      <c r="V843" s="169">
        <f>IF(V$2=$A843,Data!S416,0)</f>
        <v>0</v>
      </c>
      <c r="W843" s="169">
        <f>IF(W$2=$A843,Data!T416,0)</f>
        <v>0</v>
      </c>
      <c r="X843" s="169">
        <f>IF(X$2=$A843,Data!U416,0)</f>
        <v>0</v>
      </c>
      <c r="Y843" s="169">
        <f>IF(Y$2=$A843,Data!V416,0)</f>
        <v>0</v>
      </c>
      <c r="Z843" s="169">
        <f>IF(Z$2=$A843,Data!W416,0)</f>
        <v>0</v>
      </c>
      <c r="AA843" s="169">
        <f>IF(AA$2=$A843,Data!X416,0)</f>
        <v>0</v>
      </c>
      <c r="AB843" s="169">
        <f>IF(AB$2=$A843,Data!Y416,0)</f>
        <v>0</v>
      </c>
      <c r="AC843" s="169">
        <f>IF(AC$2=$A843,Data!Z416,0)</f>
        <v>0</v>
      </c>
      <c r="AD843" s="170">
        <f>IF(AD$2=$A843,Data!AA416,0)</f>
        <v>0</v>
      </c>
      <c r="AE843" s="171">
        <f>IF(AE$2=$A843,Data!AB416,0)</f>
        <v>0</v>
      </c>
      <c r="AF843" s="170">
        <f>IF(AF$2=$A843,Data!AC416,0)</f>
        <v>0</v>
      </c>
      <c r="AG843" s="171">
        <f>IF(AG$2=$A843,Data!AD416,0)</f>
        <v>0</v>
      </c>
      <c r="AH843" s="170">
        <f>IF(AH$2=$A843,Data!AE416,0)</f>
        <v>0</v>
      </c>
      <c r="AI843" s="171">
        <f>IF(AI$2=$A843,Data!AF416,0)</f>
        <v>0</v>
      </c>
      <c r="AJ843" s="170">
        <f>IF(AJ$2=$A843,Data!AG416,0)</f>
        <v>0</v>
      </c>
      <c r="AK843" s="171">
        <f>IF(AK$2=$A843,Data!AH416,0)</f>
        <v>0</v>
      </c>
      <c r="AL843" s="170">
        <f>IF(AL$2=$A843,Data!AI416,0)</f>
        <v>0</v>
      </c>
      <c r="AM843" t="str">
        <f t="shared" si="26"/>
        <v>EA</v>
      </c>
      <c r="AN843" t="e">
        <f>+INDEX(Validation!$D$4:$D$250,MATCH(Merge!B843,Validation!$E$4:$E$250,0))</f>
        <v>#N/A</v>
      </c>
      <c r="AO843" s="172">
        <f t="shared" si="27"/>
        <v>0</v>
      </c>
    </row>
    <row r="844" spans="1:41" ht="15" x14ac:dyDescent="0.25">
      <c r="A844">
        <f>Inputs!$H$12</f>
        <v>2</v>
      </c>
      <c r="B844" t="str">
        <f>Inputs!$D$4</f>
        <v>Select Agency…</v>
      </c>
      <c r="C844" s="166" t="str">
        <f>Inputs!$I$6</f>
        <v>(insert code)</v>
      </c>
      <c r="D844" t="str">
        <f>IFERROR(INDEX(Inputs!$I$11:$I$19,MATCH(A844,Inputs!$H$11:$H$19)),"")</f>
        <v>(insert code)</v>
      </c>
      <c r="E844" t="s">
        <v>942</v>
      </c>
      <c r="F844" s="168">
        <f>IF(F$2=$A844,Data!C417,0)</f>
        <v>0</v>
      </c>
      <c r="G844" s="168">
        <f>IF(G$2=$A844,Data!D417,0)</f>
        <v>0</v>
      </c>
      <c r="H844" s="168">
        <f>IF(H$2=$A844,Data!E417,0)</f>
        <v>0</v>
      </c>
      <c r="I844" s="168">
        <f>IF(I$2=$A844,Data!F417,0)</f>
        <v>0</v>
      </c>
      <c r="J844" s="168">
        <f>IF(J$2=$A844,Data!G417,0)</f>
        <v>0</v>
      </c>
      <c r="K844" s="168">
        <f>IF(K$2=$A844,Data!H417,0)</f>
        <v>0</v>
      </c>
      <c r="L844" s="168">
        <f>IF(L$2=$A844,Data!I417,0)</f>
        <v>0</v>
      </c>
      <c r="M844" s="168">
        <f>IF(M$2=$A844,Data!J417,0)</f>
        <v>0</v>
      </c>
      <c r="N844" s="168">
        <f>IF(N$2=$A844,Data!K417,0)</f>
        <v>0</v>
      </c>
      <c r="O844" s="168">
        <f>IF(O$2=$A844,Data!L417,0)</f>
        <v>0</v>
      </c>
      <c r="P844" s="168">
        <f>IF(P$2=$A844,Data!M417,0)</f>
        <v>0</v>
      </c>
      <c r="Q844" s="168">
        <f>IF(Q$2=$A844,Data!N417,0)</f>
        <v>0</v>
      </c>
      <c r="R844" s="169">
        <f>IF(R$2=$A844,Data!O417,0)</f>
        <v>0</v>
      </c>
      <c r="S844" s="169">
        <f>IF(S$2=$A844,Data!P417,0)</f>
        <v>0</v>
      </c>
      <c r="T844" s="169">
        <f>IF(T$2=$A844,Data!Q417,0)</f>
        <v>0</v>
      </c>
      <c r="U844" s="169">
        <f>IF(U$2=$A844,Data!R417,0)</f>
        <v>0</v>
      </c>
      <c r="V844" s="169">
        <f>IF(V$2=$A844,Data!S417,0)</f>
        <v>0</v>
      </c>
      <c r="W844" s="169">
        <f>IF(W$2=$A844,Data!T417,0)</f>
        <v>0</v>
      </c>
      <c r="X844" s="169">
        <f>IF(X$2=$A844,Data!U417,0)</f>
        <v>0</v>
      </c>
      <c r="Y844" s="169">
        <f>IF(Y$2=$A844,Data!V417,0)</f>
        <v>0</v>
      </c>
      <c r="Z844" s="169">
        <f>IF(Z$2=$A844,Data!W417,0)</f>
        <v>0</v>
      </c>
      <c r="AA844" s="169">
        <f>IF(AA$2=$A844,Data!X417,0)</f>
        <v>0</v>
      </c>
      <c r="AB844" s="169">
        <f>IF(AB$2=$A844,Data!Y417,0)</f>
        <v>0</v>
      </c>
      <c r="AC844" s="169">
        <f>IF(AC$2=$A844,Data!Z417,0)</f>
        <v>0</v>
      </c>
      <c r="AD844" s="170">
        <f>IF(AD$2=$A844,Data!AA417,0)</f>
        <v>0</v>
      </c>
      <c r="AE844" s="171">
        <f>IF(AE$2=$A844,Data!AB417,0)</f>
        <v>0</v>
      </c>
      <c r="AF844" s="170">
        <f>IF(AF$2=$A844,Data!AC417,0)</f>
        <v>0</v>
      </c>
      <c r="AG844" s="171">
        <f>IF(AG$2=$A844,Data!AD417,0)</f>
        <v>0</v>
      </c>
      <c r="AH844" s="170">
        <f>IF(AH$2=$A844,Data!AE417,0)</f>
        <v>0</v>
      </c>
      <c r="AI844" s="171">
        <f>IF(AI$2=$A844,Data!AF417,0)</f>
        <v>0</v>
      </c>
      <c r="AJ844" s="170">
        <f>IF(AJ$2=$A844,Data!AG417,0)</f>
        <v>0</v>
      </c>
      <c r="AK844" s="171">
        <f>IF(AK$2=$A844,Data!AH417,0)</f>
        <v>0</v>
      </c>
      <c r="AL844" s="170">
        <f>IF(AL$2=$A844,Data!AI417,0)</f>
        <v>0</v>
      </c>
      <c r="AM844" t="str">
        <f t="shared" si="26"/>
        <v>EA</v>
      </c>
      <c r="AN844" t="e">
        <f>+INDEX(Validation!$D$4:$D$250,MATCH(Merge!B844,Validation!$E$4:$E$250,0))</f>
        <v>#N/A</v>
      </c>
      <c r="AO844" s="172">
        <f t="shared" si="27"/>
        <v>0</v>
      </c>
    </row>
    <row r="845" spans="1:41" ht="15" x14ac:dyDescent="0.25">
      <c r="A845">
        <f>Inputs!$H$12</f>
        <v>2</v>
      </c>
      <c r="B845" t="str">
        <f>Inputs!$D$4</f>
        <v>Select Agency…</v>
      </c>
      <c r="C845" s="166" t="str">
        <f>Inputs!$I$6</f>
        <v>(insert code)</v>
      </c>
      <c r="D845" t="str">
        <f>IFERROR(INDEX(Inputs!$I$11:$I$19,MATCH(A845,Inputs!$H$11:$H$19)),"")</f>
        <v>(insert code)</v>
      </c>
      <c r="E845" t="s">
        <v>942</v>
      </c>
      <c r="F845" s="168">
        <f>IF(F$2=$A845,Data!C418,0)</f>
        <v>0</v>
      </c>
      <c r="G845" s="168">
        <f>IF(G$2=$A845,Data!D418,0)</f>
        <v>0</v>
      </c>
      <c r="H845" s="168">
        <f>IF(H$2=$A845,Data!E418,0)</f>
        <v>0</v>
      </c>
      <c r="I845" s="168">
        <f>IF(I$2=$A845,Data!F418,0)</f>
        <v>0</v>
      </c>
      <c r="J845" s="168">
        <f>IF(J$2=$A845,Data!G418,0)</f>
        <v>0</v>
      </c>
      <c r="K845" s="168">
        <f>IF(K$2=$A845,Data!H418,0)</f>
        <v>0</v>
      </c>
      <c r="L845" s="168">
        <f>IF(L$2=$A845,Data!I418,0)</f>
        <v>0</v>
      </c>
      <c r="M845" s="168">
        <f>IF(M$2=$A845,Data!J418,0)</f>
        <v>0</v>
      </c>
      <c r="N845" s="168">
        <f>IF(N$2=$A845,Data!K418,0)</f>
        <v>0</v>
      </c>
      <c r="O845" s="168">
        <f>IF(O$2=$A845,Data!L418,0)</f>
        <v>0</v>
      </c>
      <c r="P845" s="168">
        <f>IF(P$2=$A845,Data!M418,0)</f>
        <v>0</v>
      </c>
      <c r="Q845" s="168">
        <f>IF(Q$2=$A845,Data!N418,0)</f>
        <v>0</v>
      </c>
      <c r="R845" s="169">
        <f>IF(R$2=$A845,Data!O418,0)</f>
        <v>0</v>
      </c>
      <c r="S845" s="169">
        <f>IF(S$2=$A845,Data!P418,0)</f>
        <v>0</v>
      </c>
      <c r="T845" s="169">
        <f>IF(T$2=$A845,Data!Q418,0)</f>
        <v>0</v>
      </c>
      <c r="U845" s="169">
        <f>IF(U$2=$A845,Data!R418,0)</f>
        <v>0</v>
      </c>
      <c r="V845" s="169">
        <f>IF(V$2=$A845,Data!S418,0)</f>
        <v>0</v>
      </c>
      <c r="W845" s="169">
        <f>IF(W$2=$A845,Data!T418,0)</f>
        <v>0</v>
      </c>
      <c r="X845" s="169">
        <f>IF(X$2=$A845,Data!U418,0)</f>
        <v>0</v>
      </c>
      <c r="Y845" s="169">
        <f>IF(Y$2=$A845,Data!V418,0)</f>
        <v>0</v>
      </c>
      <c r="Z845" s="169">
        <f>IF(Z$2=$A845,Data!W418,0)</f>
        <v>0</v>
      </c>
      <c r="AA845" s="169">
        <f>IF(AA$2=$A845,Data!X418,0)</f>
        <v>0</v>
      </c>
      <c r="AB845" s="169">
        <f>IF(AB$2=$A845,Data!Y418,0)</f>
        <v>0</v>
      </c>
      <c r="AC845" s="169">
        <f>IF(AC$2=$A845,Data!Z418,0)</f>
        <v>0</v>
      </c>
      <c r="AD845" s="170">
        <f>IF(AD$2=$A845,Data!AA418,0)</f>
        <v>0</v>
      </c>
      <c r="AE845" s="171">
        <f>IF(AE$2=$A845,Data!AB418,0)</f>
        <v>0</v>
      </c>
      <c r="AF845" s="170">
        <f>IF(AF$2=$A845,Data!AC418,0)</f>
        <v>0</v>
      </c>
      <c r="AG845" s="171">
        <f>IF(AG$2=$A845,Data!AD418,0)</f>
        <v>0</v>
      </c>
      <c r="AH845" s="170">
        <f>IF(AH$2=$A845,Data!AE418,0)</f>
        <v>0</v>
      </c>
      <c r="AI845" s="171">
        <f>IF(AI$2=$A845,Data!AF418,0)</f>
        <v>0</v>
      </c>
      <c r="AJ845" s="170">
        <f>IF(AJ$2=$A845,Data!AG418,0)</f>
        <v>0</v>
      </c>
      <c r="AK845" s="171">
        <f>IF(AK$2=$A845,Data!AH418,0)</f>
        <v>0</v>
      </c>
      <c r="AL845" s="170">
        <f>IF(AL$2=$A845,Data!AI418,0)</f>
        <v>0</v>
      </c>
      <c r="AM845" t="str">
        <f t="shared" si="26"/>
        <v>EA</v>
      </c>
      <c r="AN845" t="e">
        <f>+INDEX(Validation!$D$4:$D$250,MATCH(Merge!B845,Validation!$E$4:$E$250,0))</f>
        <v>#N/A</v>
      </c>
      <c r="AO845" s="172">
        <f t="shared" si="27"/>
        <v>0</v>
      </c>
    </row>
    <row r="846" spans="1:41" ht="15" x14ac:dyDescent="0.25">
      <c r="A846">
        <f>Inputs!$H$12</f>
        <v>2</v>
      </c>
      <c r="B846" t="str">
        <f>Inputs!$D$4</f>
        <v>Select Agency…</v>
      </c>
      <c r="C846" s="166" t="str">
        <f>Inputs!$I$6</f>
        <v>(insert code)</v>
      </c>
      <c r="D846" t="str">
        <f>IFERROR(INDEX(Inputs!$I$11:$I$19,MATCH(A846,Inputs!$H$11:$H$19)),"")</f>
        <v>(insert code)</v>
      </c>
      <c r="E846" t="s">
        <v>942</v>
      </c>
      <c r="F846" s="168">
        <f>IF(F$2=$A846,Data!C419,0)</f>
        <v>0</v>
      </c>
      <c r="G846" s="168">
        <f>IF(G$2=$A846,Data!D419,0)</f>
        <v>0</v>
      </c>
      <c r="H846" s="168">
        <f>IF(H$2=$A846,Data!E419,0)</f>
        <v>0</v>
      </c>
      <c r="I846" s="168">
        <f>IF(I$2=$A846,Data!F419,0)</f>
        <v>0</v>
      </c>
      <c r="J846" s="168">
        <f>IF(J$2=$A846,Data!G419,0)</f>
        <v>0</v>
      </c>
      <c r="K846" s="168">
        <f>IF(K$2=$A846,Data!H419,0)</f>
        <v>0</v>
      </c>
      <c r="L846" s="168">
        <f>IF(L$2=$A846,Data!I419,0)</f>
        <v>0</v>
      </c>
      <c r="M846" s="168">
        <f>IF(M$2=$A846,Data!J419,0)</f>
        <v>0</v>
      </c>
      <c r="N846" s="168">
        <f>IF(N$2=$A846,Data!K419,0)</f>
        <v>0</v>
      </c>
      <c r="O846" s="168">
        <f>IF(O$2=$A846,Data!L419,0)</f>
        <v>0</v>
      </c>
      <c r="P846" s="168">
        <f>IF(P$2=$A846,Data!M419,0)</f>
        <v>0</v>
      </c>
      <c r="Q846" s="168">
        <f>IF(Q$2=$A846,Data!N419,0)</f>
        <v>0</v>
      </c>
      <c r="R846" s="169">
        <f>IF(R$2=$A846,Data!O419,0)</f>
        <v>0</v>
      </c>
      <c r="S846" s="169">
        <f>IF(S$2=$A846,Data!P419,0)</f>
        <v>0</v>
      </c>
      <c r="T846" s="169">
        <f>IF(T$2=$A846,Data!Q419,0)</f>
        <v>0</v>
      </c>
      <c r="U846" s="169">
        <f>IF(U$2=$A846,Data!R419,0)</f>
        <v>0</v>
      </c>
      <c r="V846" s="169">
        <f>IF(V$2=$A846,Data!S419,0)</f>
        <v>0</v>
      </c>
      <c r="W846" s="169">
        <f>IF(W$2=$A846,Data!T419,0)</f>
        <v>0</v>
      </c>
      <c r="X846" s="169">
        <f>IF(X$2=$A846,Data!U419,0)</f>
        <v>0</v>
      </c>
      <c r="Y846" s="169">
        <f>IF(Y$2=$A846,Data!V419,0)</f>
        <v>0</v>
      </c>
      <c r="Z846" s="169">
        <f>IF(Z$2=$A846,Data!W419,0)</f>
        <v>0</v>
      </c>
      <c r="AA846" s="169">
        <f>IF(AA$2=$A846,Data!X419,0)</f>
        <v>0</v>
      </c>
      <c r="AB846" s="169">
        <f>IF(AB$2=$A846,Data!Y419,0)</f>
        <v>0</v>
      </c>
      <c r="AC846" s="169">
        <f>IF(AC$2=$A846,Data!Z419,0)</f>
        <v>0</v>
      </c>
      <c r="AD846" s="170">
        <f>IF(AD$2=$A846,Data!AA419,0)</f>
        <v>0</v>
      </c>
      <c r="AE846" s="171">
        <f>IF(AE$2=$A846,Data!AB419,0)</f>
        <v>0</v>
      </c>
      <c r="AF846" s="170">
        <f>IF(AF$2=$A846,Data!AC419,0)</f>
        <v>0</v>
      </c>
      <c r="AG846" s="171">
        <f>IF(AG$2=$A846,Data!AD419,0)</f>
        <v>0</v>
      </c>
      <c r="AH846" s="170">
        <f>IF(AH$2=$A846,Data!AE419,0)</f>
        <v>0</v>
      </c>
      <c r="AI846" s="171">
        <f>IF(AI$2=$A846,Data!AF419,0)</f>
        <v>0</v>
      </c>
      <c r="AJ846" s="170">
        <f>IF(AJ$2=$A846,Data!AG419,0)</f>
        <v>0</v>
      </c>
      <c r="AK846" s="171">
        <f>IF(AK$2=$A846,Data!AH419,0)</f>
        <v>0</v>
      </c>
      <c r="AL846" s="170">
        <f>IF(AL$2=$A846,Data!AI419,0)</f>
        <v>0</v>
      </c>
      <c r="AM846" t="str">
        <f t="shared" si="26"/>
        <v>EA</v>
      </c>
      <c r="AN846" t="e">
        <f>+INDEX(Validation!$D$4:$D$250,MATCH(Merge!B846,Validation!$E$4:$E$250,0))</f>
        <v>#N/A</v>
      </c>
      <c r="AO846" s="172">
        <f t="shared" si="27"/>
        <v>0</v>
      </c>
    </row>
    <row r="847" spans="1:41" ht="15" x14ac:dyDescent="0.25">
      <c r="A847">
        <f>Inputs!$H$12</f>
        <v>2</v>
      </c>
      <c r="B847" t="str">
        <f>Inputs!$D$4</f>
        <v>Select Agency…</v>
      </c>
      <c r="C847" s="166" t="str">
        <f>Inputs!$I$6</f>
        <v>(insert code)</v>
      </c>
      <c r="D847" t="str">
        <f>IFERROR(INDEX(Inputs!$I$11:$I$19,MATCH(A847,Inputs!$H$11:$H$19)),"")</f>
        <v>(insert code)</v>
      </c>
      <c r="E847" t="s">
        <v>942</v>
      </c>
      <c r="F847" s="168">
        <f>IF(F$2=$A847,Data!C420,0)</f>
        <v>0</v>
      </c>
      <c r="G847" s="168">
        <f>IF(G$2=$A847,Data!D420,0)</f>
        <v>0</v>
      </c>
      <c r="H847" s="168">
        <f>IF(H$2=$A847,Data!E420,0)</f>
        <v>0</v>
      </c>
      <c r="I847" s="168">
        <f>IF(I$2=$A847,Data!F420,0)</f>
        <v>0</v>
      </c>
      <c r="J847" s="168">
        <f>IF(J$2=$A847,Data!G420,0)</f>
        <v>0</v>
      </c>
      <c r="K847" s="168">
        <f>IF(K$2=$A847,Data!H420,0)</f>
        <v>0</v>
      </c>
      <c r="L847" s="168">
        <f>IF(L$2=$A847,Data!I420,0)</f>
        <v>0</v>
      </c>
      <c r="M847" s="168">
        <f>IF(M$2=$A847,Data!J420,0)</f>
        <v>0</v>
      </c>
      <c r="N847" s="168">
        <f>IF(N$2=$A847,Data!K420,0)</f>
        <v>0</v>
      </c>
      <c r="O847" s="168">
        <f>IF(O$2=$A847,Data!L420,0)</f>
        <v>0</v>
      </c>
      <c r="P847" s="168">
        <f>IF(P$2=$A847,Data!M420,0)</f>
        <v>0</v>
      </c>
      <c r="Q847" s="168">
        <f>IF(Q$2=$A847,Data!N420,0)</f>
        <v>0</v>
      </c>
      <c r="R847" s="169">
        <f>IF(R$2=$A847,Data!O420,0)</f>
        <v>0</v>
      </c>
      <c r="S847" s="169">
        <f>IF(S$2=$A847,Data!P420,0)</f>
        <v>0</v>
      </c>
      <c r="T847" s="169">
        <f>IF(T$2=$A847,Data!Q420,0)</f>
        <v>0</v>
      </c>
      <c r="U847" s="169">
        <f>IF(U$2=$A847,Data!R420,0)</f>
        <v>0</v>
      </c>
      <c r="V847" s="169">
        <f>IF(V$2=$A847,Data!S420,0)</f>
        <v>0</v>
      </c>
      <c r="W847" s="169">
        <f>IF(W$2=$A847,Data!T420,0)</f>
        <v>0</v>
      </c>
      <c r="X847" s="169">
        <f>IF(X$2=$A847,Data!U420,0)</f>
        <v>0</v>
      </c>
      <c r="Y847" s="169">
        <f>IF(Y$2=$A847,Data!V420,0)</f>
        <v>0</v>
      </c>
      <c r="Z847" s="169">
        <f>IF(Z$2=$A847,Data!W420,0)</f>
        <v>0</v>
      </c>
      <c r="AA847" s="169">
        <f>IF(AA$2=$A847,Data!X420,0)</f>
        <v>0</v>
      </c>
      <c r="AB847" s="169">
        <f>IF(AB$2=$A847,Data!Y420,0)</f>
        <v>0</v>
      </c>
      <c r="AC847" s="169">
        <f>IF(AC$2=$A847,Data!Z420,0)</f>
        <v>0</v>
      </c>
      <c r="AD847" s="170">
        <f>IF(AD$2=$A847,Data!AA420,0)</f>
        <v>0</v>
      </c>
      <c r="AE847" s="171">
        <f>IF(AE$2=$A847,Data!AB420,0)</f>
        <v>0</v>
      </c>
      <c r="AF847" s="170">
        <f>IF(AF$2=$A847,Data!AC420,0)</f>
        <v>0</v>
      </c>
      <c r="AG847" s="171">
        <f>IF(AG$2=$A847,Data!AD420,0)</f>
        <v>0</v>
      </c>
      <c r="AH847" s="170">
        <f>IF(AH$2=$A847,Data!AE420,0)</f>
        <v>0</v>
      </c>
      <c r="AI847" s="171">
        <f>IF(AI$2=$A847,Data!AF420,0)</f>
        <v>0</v>
      </c>
      <c r="AJ847" s="170">
        <f>IF(AJ$2=$A847,Data!AG420,0)</f>
        <v>0</v>
      </c>
      <c r="AK847" s="171">
        <f>IF(AK$2=$A847,Data!AH420,0)</f>
        <v>0</v>
      </c>
      <c r="AL847" s="170">
        <f>IF(AL$2=$A847,Data!AI420,0)</f>
        <v>0</v>
      </c>
      <c r="AM847" t="str">
        <f t="shared" si="26"/>
        <v>EA</v>
      </c>
      <c r="AN847" t="e">
        <f>+INDEX(Validation!$D$4:$D$250,MATCH(Merge!B847,Validation!$E$4:$E$250,0))</f>
        <v>#N/A</v>
      </c>
      <c r="AO847" s="172">
        <f t="shared" si="27"/>
        <v>0</v>
      </c>
    </row>
    <row r="848" spans="1:41" ht="15" x14ac:dyDescent="0.25">
      <c r="A848">
        <f>Inputs!$H$12</f>
        <v>2</v>
      </c>
      <c r="B848" t="str">
        <f>Inputs!$D$4</f>
        <v>Select Agency…</v>
      </c>
      <c r="C848" s="166" t="str">
        <f>Inputs!$I$6</f>
        <v>(insert code)</v>
      </c>
      <c r="D848" t="str">
        <f>IFERROR(INDEX(Inputs!$I$11:$I$19,MATCH(A848,Inputs!$H$11:$H$19)),"")</f>
        <v>(insert code)</v>
      </c>
      <c r="E848" t="s">
        <v>942</v>
      </c>
      <c r="F848" s="168">
        <f>IF(F$2=$A848,Data!C421,0)</f>
        <v>0</v>
      </c>
      <c r="G848" s="168">
        <f>IF(G$2=$A848,Data!D421,0)</f>
        <v>0</v>
      </c>
      <c r="H848" s="168">
        <f>IF(H$2=$A848,Data!E421,0)</f>
        <v>0</v>
      </c>
      <c r="I848" s="168">
        <f>IF(I$2=$A848,Data!F421,0)</f>
        <v>0</v>
      </c>
      <c r="J848" s="168">
        <f>IF(J$2=$A848,Data!G421,0)</f>
        <v>0</v>
      </c>
      <c r="K848" s="168">
        <f>IF(K$2=$A848,Data!H421,0)</f>
        <v>0</v>
      </c>
      <c r="L848" s="168">
        <f>IF(L$2=$A848,Data!I421,0)</f>
        <v>0</v>
      </c>
      <c r="M848" s="168">
        <f>IF(M$2=$A848,Data!J421,0)</f>
        <v>0</v>
      </c>
      <c r="N848" s="168">
        <f>IF(N$2=$A848,Data!K421,0)</f>
        <v>0</v>
      </c>
      <c r="O848" s="168">
        <f>IF(O$2=$A848,Data!L421,0)</f>
        <v>0</v>
      </c>
      <c r="P848" s="168">
        <f>IF(P$2=$A848,Data!M421,0)</f>
        <v>0</v>
      </c>
      <c r="Q848" s="168">
        <f>IF(Q$2=$A848,Data!N421,0)</f>
        <v>0</v>
      </c>
      <c r="R848" s="169">
        <f>IF(R$2=$A848,Data!O421,0)</f>
        <v>0</v>
      </c>
      <c r="S848" s="169">
        <f>IF(S$2=$A848,Data!P421,0)</f>
        <v>0</v>
      </c>
      <c r="T848" s="169">
        <f>IF(T$2=$A848,Data!Q421,0)</f>
        <v>0</v>
      </c>
      <c r="U848" s="169">
        <f>IF(U$2=$A848,Data!R421,0)</f>
        <v>0</v>
      </c>
      <c r="V848" s="169">
        <f>IF(V$2=$A848,Data!S421,0)</f>
        <v>0</v>
      </c>
      <c r="W848" s="169">
        <f>IF(W$2=$A848,Data!T421,0)</f>
        <v>0</v>
      </c>
      <c r="X848" s="169">
        <f>IF(X$2=$A848,Data!U421,0)</f>
        <v>0</v>
      </c>
      <c r="Y848" s="169">
        <f>IF(Y$2=$A848,Data!V421,0)</f>
        <v>0</v>
      </c>
      <c r="Z848" s="169">
        <f>IF(Z$2=$A848,Data!W421,0)</f>
        <v>0</v>
      </c>
      <c r="AA848" s="169">
        <f>IF(AA$2=$A848,Data!X421,0)</f>
        <v>0</v>
      </c>
      <c r="AB848" s="169">
        <f>IF(AB$2=$A848,Data!Y421,0)</f>
        <v>0</v>
      </c>
      <c r="AC848" s="169">
        <f>IF(AC$2=$A848,Data!Z421,0)</f>
        <v>0</v>
      </c>
      <c r="AD848" s="170">
        <f>IF(AD$2=$A848,Data!AA421,0)</f>
        <v>0</v>
      </c>
      <c r="AE848" s="171">
        <f>IF(AE$2=$A848,Data!AB421,0)</f>
        <v>0</v>
      </c>
      <c r="AF848" s="170">
        <f>IF(AF$2=$A848,Data!AC421,0)</f>
        <v>0</v>
      </c>
      <c r="AG848" s="171">
        <f>IF(AG$2=$A848,Data!AD421,0)</f>
        <v>0</v>
      </c>
      <c r="AH848" s="170">
        <f>IF(AH$2=$A848,Data!AE421,0)</f>
        <v>0</v>
      </c>
      <c r="AI848" s="171">
        <f>IF(AI$2=$A848,Data!AF421,0)</f>
        <v>0</v>
      </c>
      <c r="AJ848" s="170">
        <f>IF(AJ$2=$A848,Data!AG421,0)</f>
        <v>0</v>
      </c>
      <c r="AK848" s="171">
        <f>IF(AK$2=$A848,Data!AH421,0)</f>
        <v>0</v>
      </c>
      <c r="AL848" s="170">
        <f>IF(AL$2=$A848,Data!AI421,0)</f>
        <v>0</v>
      </c>
      <c r="AM848" t="str">
        <f t="shared" si="26"/>
        <v>EA</v>
      </c>
      <c r="AN848" t="e">
        <f>+INDEX(Validation!$D$4:$D$250,MATCH(Merge!B848,Validation!$E$4:$E$250,0))</f>
        <v>#N/A</v>
      </c>
      <c r="AO848" s="172">
        <f t="shared" si="27"/>
        <v>0</v>
      </c>
    </row>
    <row r="849" spans="1:41" ht="15" x14ac:dyDescent="0.25">
      <c r="A849">
        <f>Inputs!$H$12</f>
        <v>2</v>
      </c>
      <c r="B849" t="str">
        <f>Inputs!$D$4</f>
        <v>Select Agency…</v>
      </c>
      <c r="C849" s="166" t="str">
        <f>Inputs!$I$6</f>
        <v>(insert code)</v>
      </c>
      <c r="D849" t="str">
        <f>IFERROR(INDEX(Inputs!$I$11:$I$19,MATCH(A849,Inputs!$H$11:$H$19)),"")</f>
        <v>(insert code)</v>
      </c>
      <c r="E849" t="s">
        <v>942</v>
      </c>
      <c r="F849" s="168">
        <f>IF(F$2=$A849,Data!C422,0)</f>
        <v>0</v>
      </c>
      <c r="G849" s="168">
        <f>IF(G$2=$A849,Data!D422,0)</f>
        <v>0</v>
      </c>
      <c r="H849" s="168">
        <f>IF(H$2=$A849,Data!E422,0)</f>
        <v>0</v>
      </c>
      <c r="I849" s="168">
        <f>IF(I$2=$A849,Data!F422,0)</f>
        <v>0</v>
      </c>
      <c r="J849" s="168">
        <f>IF(J$2=$A849,Data!G422,0)</f>
        <v>0</v>
      </c>
      <c r="K849" s="168">
        <f>IF(K$2=$A849,Data!H422,0)</f>
        <v>0</v>
      </c>
      <c r="L849" s="168">
        <f>IF(L$2=$A849,Data!I422,0)</f>
        <v>0</v>
      </c>
      <c r="M849" s="168">
        <f>IF(M$2=$A849,Data!J422,0)</f>
        <v>0</v>
      </c>
      <c r="N849" s="168">
        <f>IF(N$2=$A849,Data!K422,0)</f>
        <v>0</v>
      </c>
      <c r="O849" s="168">
        <f>IF(O$2=$A849,Data!L422,0)</f>
        <v>0</v>
      </c>
      <c r="P849" s="168">
        <f>IF(P$2=$A849,Data!M422,0)</f>
        <v>0</v>
      </c>
      <c r="Q849" s="168">
        <f>IF(Q$2=$A849,Data!N422,0)</f>
        <v>0</v>
      </c>
      <c r="R849" s="169">
        <f>IF(R$2=$A849,Data!O422,0)</f>
        <v>0</v>
      </c>
      <c r="S849" s="169">
        <f>IF(S$2=$A849,Data!P422,0)</f>
        <v>0</v>
      </c>
      <c r="T849" s="169">
        <f>IF(T$2=$A849,Data!Q422,0)</f>
        <v>0</v>
      </c>
      <c r="U849" s="169">
        <f>IF(U$2=$A849,Data!R422,0)</f>
        <v>0</v>
      </c>
      <c r="V849" s="169">
        <f>IF(V$2=$A849,Data!S422,0)</f>
        <v>0</v>
      </c>
      <c r="W849" s="169">
        <f>IF(W$2=$A849,Data!T422,0)</f>
        <v>0</v>
      </c>
      <c r="X849" s="169">
        <f>IF(X$2=$A849,Data!U422,0)</f>
        <v>0</v>
      </c>
      <c r="Y849" s="169">
        <f>IF(Y$2=$A849,Data!V422,0)</f>
        <v>0</v>
      </c>
      <c r="Z849" s="169">
        <f>IF(Z$2=$A849,Data!W422,0)</f>
        <v>0</v>
      </c>
      <c r="AA849" s="169">
        <f>IF(AA$2=$A849,Data!X422,0)</f>
        <v>0</v>
      </c>
      <c r="AB849" s="169">
        <f>IF(AB$2=$A849,Data!Y422,0)</f>
        <v>0</v>
      </c>
      <c r="AC849" s="169">
        <f>IF(AC$2=$A849,Data!Z422,0)</f>
        <v>0</v>
      </c>
      <c r="AD849" s="170">
        <f>IF(AD$2=$A849,Data!AA422,0)</f>
        <v>0</v>
      </c>
      <c r="AE849" s="171">
        <f>IF(AE$2=$A849,Data!AB422,0)</f>
        <v>0</v>
      </c>
      <c r="AF849" s="170">
        <f>IF(AF$2=$A849,Data!AC422,0)</f>
        <v>0</v>
      </c>
      <c r="AG849" s="171">
        <f>IF(AG$2=$A849,Data!AD422,0)</f>
        <v>0</v>
      </c>
      <c r="AH849" s="170">
        <f>IF(AH$2=$A849,Data!AE422,0)</f>
        <v>0</v>
      </c>
      <c r="AI849" s="171">
        <f>IF(AI$2=$A849,Data!AF422,0)</f>
        <v>0</v>
      </c>
      <c r="AJ849" s="170">
        <f>IF(AJ$2=$A849,Data!AG422,0)</f>
        <v>0</v>
      </c>
      <c r="AK849" s="171">
        <f>IF(AK$2=$A849,Data!AH422,0)</f>
        <v>0</v>
      </c>
      <c r="AL849" s="170">
        <f>IF(AL$2=$A849,Data!AI422,0)</f>
        <v>0</v>
      </c>
      <c r="AM849" t="str">
        <f t="shared" si="26"/>
        <v>EA</v>
      </c>
      <c r="AN849" t="e">
        <f>+INDEX(Validation!$D$4:$D$250,MATCH(Merge!B849,Validation!$E$4:$E$250,0))</f>
        <v>#N/A</v>
      </c>
      <c r="AO849" s="172">
        <f t="shared" si="27"/>
        <v>0</v>
      </c>
    </row>
    <row r="850" spans="1:41" ht="15" x14ac:dyDescent="0.25">
      <c r="A850">
        <f>Inputs!$H$12</f>
        <v>2</v>
      </c>
      <c r="B850" t="str">
        <f>Inputs!$D$4</f>
        <v>Select Agency…</v>
      </c>
      <c r="C850" s="166" t="str">
        <f>Inputs!$I$6</f>
        <v>(insert code)</v>
      </c>
      <c r="D850" t="str">
        <f>IFERROR(INDEX(Inputs!$I$11:$I$19,MATCH(A850,Inputs!$H$11:$H$19)),"")</f>
        <v>(insert code)</v>
      </c>
      <c r="E850" t="s">
        <v>942</v>
      </c>
      <c r="F850" s="168">
        <f>IF(F$2=$A850,Data!C423,0)</f>
        <v>0</v>
      </c>
      <c r="G850" s="168">
        <f>IF(G$2=$A850,Data!D423,0)</f>
        <v>0</v>
      </c>
      <c r="H850" s="168">
        <f>IF(H$2=$A850,Data!E423,0)</f>
        <v>0</v>
      </c>
      <c r="I850" s="168">
        <f>IF(I$2=$A850,Data!F423,0)</f>
        <v>0</v>
      </c>
      <c r="J850" s="168">
        <f>IF(J$2=$A850,Data!G423,0)</f>
        <v>0</v>
      </c>
      <c r="K850" s="168">
        <f>IF(K$2=$A850,Data!H423,0)</f>
        <v>0</v>
      </c>
      <c r="L850" s="168">
        <f>IF(L$2=$A850,Data!I423,0)</f>
        <v>0</v>
      </c>
      <c r="M850" s="168">
        <f>IF(M$2=$A850,Data!J423,0)</f>
        <v>0</v>
      </c>
      <c r="N850" s="168">
        <f>IF(N$2=$A850,Data!K423,0)</f>
        <v>0</v>
      </c>
      <c r="O850" s="168">
        <f>IF(O$2=$A850,Data!L423,0)</f>
        <v>0</v>
      </c>
      <c r="P850" s="168">
        <f>IF(P$2=$A850,Data!M423,0)</f>
        <v>0</v>
      </c>
      <c r="Q850" s="168">
        <f>IF(Q$2=$A850,Data!N423,0)</f>
        <v>0</v>
      </c>
      <c r="R850" s="169">
        <f>IF(R$2=$A850,Data!O423,0)</f>
        <v>0</v>
      </c>
      <c r="S850" s="169">
        <f>IF(S$2=$A850,Data!P423,0)</f>
        <v>0</v>
      </c>
      <c r="T850" s="169">
        <f>IF(T$2=$A850,Data!Q423,0)</f>
        <v>0</v>
      </c>
      <c r="U850" s="169">
        <f>IF(U$2=$A850,Data!R423,0)</f>
        <v>0</v>
      </c>
      <c r="V850" s="169">
        <f>IF(V$2=$A850,Data!S423,0)</f>
        <v>0</v>
      </c>
      <c r="W850" s="169">
        <f>IF(W$2=$A850,Data!T423,0)</f>
        <v>0</v>
      </c>
      <c r="X850" s="169">
        <f>IF(X$2=$A850,Data!U423,0)</f>
        <v>0</v>
      </c>
      <c r="Y850" s="169">
        <f>IF(Y$2=$A850,Data!V423,0)</f>
        <v>0</v>
      </c>
      <c r="Z850" s="169">
        <f>IF(Z$2=$A850,Data!W423,0)</f>
        <v>0</v>
      </c>
      <c r="AA850" s="169">
        <f>IF(AA$2=$A850,Data!X423,0)</f>
        <v>0</v>
      </c>
      <c r="AB850" s="169">
        <f>IF(AB$2=$A850,Data!Y423,0)</f>
        <v>0</v>
      </c>
      <c r="AC850" s="169">
        <f>IF(AC$2=$A850,Data!Z423,0)</f>
        <v>0</v>
      </c>
      <c r="AD850" s="170">
        <f>IF(AD$2=$A850,Data!AA423,0)</f>
        <v>0</v>
      </c>
      <c r="AE850" s="171">
        <f>IF(AE$2=$A850,Data!AB423,0)</f>
        <v>0</v>
      </c>
      <c r="AF850" s="170">
        <f>IF(AF$2=$A850,Data!AC423,0)</f>
        <v>0</v>
      </c>
      <c r="AG850" s="171">
        <f>IF(AG$2=$A850,Data!AD423,0)</f>
        <v>0</v>
      </c>
      <c r="AH850" s="170">
        <f>IF(AH$2=$A850,Data!AE423,0)</f>
        <v>0</v>
      </c>
      <c r="AI850" s="171">
        <f>IF(AI$2=$A850,Data!AF423,0)</f>
        <v>0</v>
      </c>
      <c r="AJ850" s="170">
        <f>IF(AJ$2=$A850,Data!AG423,0)</f>
        <v>0</v>
      </c>
      <c r="AK850" s="171">
        <f>IF(AK$2=$A850,Data!AH423,0)</f>
        <v>0</v>
      </c>
      <c r="AL850" s="170">
        <f>IF(AL$2=$A850,Data!AI423,0)</f>
        <v>0</v>
      </c>
      <c r="AM850" t="str">
        <f t="shared" si="26"/>
        <v>EA</v>
      </c>
      <c r="AN850" t="e">
        <f>+INDEX(Validation!$D$4:$D$250,MATCH(Merge!B850,Validation!$E$4:$E$250,0))</f>
        <v>#N/A</v>
      </c>
      <c r="AO850" s="172">
        <f t="shared" si="27"/>
        <v>0</v>
      </c>
    </row>
    <row r="851" spans="1:41" ht="15" x14ac:dyDescent="0.25">
      <c r="A851">
        <f>Inputs!$H$12</f>
        <v>2</v>
      </c>
      <c r="B851" t="str">
        <f>Inputs!$D$4</f>
        <v>Select Agency…</v>
      </c>
      <c r="C851" s="166" t="str">
        <f>Inputs!$I$6</f>
        <v>(insert code)</v>
      </c>
      <c r="D851" t="str">
        <f>IFERROR(INDEX(Inputs!$I$11:$I$19,MATCH(A851,Inputs!$H$11:$H$19)),"")</f>
        <v>(insert code)</v>
      </c>
      <c r="E851" t="s">
        <v>942</v>
      </c>
      <c r="F851" s="168">
        <f>IF(F$2=$A851,Data!C424,0)</f>
        <v>0</v>
      </c>
      <c r="G851" s="168">
        <f>IF(G$2=$A851,Data!D424,0)</f>
        <v>0</v>
      </c>
      <c r="H851" s="168">
        <f>IF(H$2=$A851,Data!E424,0)</f>
        <v>0</v>
      </c>
      <c r="I851" s="168">
        <f>IF(I$2=$A851,Data!F424,0)</f>
        <v>0</v>
      </c>
      <c r="J851" s="168">
        <f>IF(J$2=$A851,Data!G424,0)</f>
        <v>0</v>
      </c>
      <c r="K851" s="168">
        <f>IF(K$2=$A851,Data!H424,0)</f>
        <v>0</v>
      </c>
      <c r="L851" s="168">
        <f>IF(L$2=$A851,Data!I424,0)</f>
        <v>0</v>
      </c>
      <c r="M851" s="168">
        <f>IF(M$2=$A851,Data!J424,0)</f>
        <v>0</v>
      </c>
      <c r="N851" s="168">
        <f>IF(N$2=$A851,Data!K424,0)</f>
        <v>0</v>
      </c>
      <c r="O851" s="168">
        <f>IF(O$2=$A851,Data!L424,0)</f>
        <v>0</v>
      </c>
      <c r="P851" s="168">
        <f>IF(P$2=$A851,Data!M424,0)</f>
        <v>0</v>
      </c>
      <c r="Q851" s="168">
        <f>IF(Q$2=$A851,Data!N424,0)</f>
        <v>0</v>
      </c>
      <c r="R851" s="169">
        <f>IF(R$2=$A851,Data!O424,0)</f>
        <v>0</v>
      </c>
      <c r="S851" s="169">
        <f>IF(S$2=$A851,Data!P424,0)</f>
        <v>0</v>
      </c>
      <c r="T851" s="169">
        <f>IF(T$2=$A851,Data!Q424,0)</f>
        <v>0</v>
      </c>
      <c r="U851" s="169">
        <f>IF(U$2=$A851,Data!R424,0)</f>
        <v>0</v>
      </c>
      <c r="V851" s="169">
        <f>IF(V$2=$A851,Data!S424,0)</f>
        <v>0</v>
      </c>
      <c r="W851" s="169">
        <f>IF(W$2=$A851,Data!T424,0)</f>
        <v>0</v>
      </c>
      <c r="X851" s="169">
        <f>IF(X$2=$A851,Data!U424,0)</f>
        <v>0</v>
      </c>
      <c r="Y851" s="169">
        <f>IF(Y$2=$A851,Data!V424,0)</f>
        <v>0</v>
      </c>
      <c r="Z851" s="169">
        <f>IF(Z$2=$A851,Data!W424,0)</f>
        <v>0</v>
      </c>
      <c r="AA851" s="169">
        <f>IF(AA$2=$A851,Data!X424,0)</f>
        <v>0</v>
      </c>
      <c r="AB851" s="169">
        <f>IF(AB$2=$A851,Data!Y424,0)</f>
        <v>0</v>
      </c>
      <c r="AC851" s="169">
        <f>IF(AC$2=$A851,Data!Z424,0)</f>
        <v>0</v>
      </c>
      <c r="AD851" s="170">
        <f>IF(AD$2=$A851,Data!AA424,0)</f>
        <v>0</v>
      </c>
      <c r="AE851" s="171">
        <f>IF(AE$2=$A851,Data!AB424,0)</f>
        <v>0</v>
      </c>
      <c r="AF851" s="170">
        <f>IF(AF$2=$A851,Data!AC424,0)</f>
        <v>0</v>
      </c>
      <c r="AG851" s="171">
        <f>IF(AG$2=$A851,Data!AD424,0)</f>
        <v>0</v>
      </c>
      <c r="AH851" s="170">
        <f>IF(AH$2=$A851,Data!AE424,0)</f>
        <v>0</v>
      </c>
      <c r="AI851" s="171">
        <f>IF(AI$2=$A851,Data!AF424,0)</f>
        <v>0</v>
      </c>
      <c r="AJ851" s="170">
        <f>IF(AJ$2=$A851,Data!AG424,0)</f>
        <v>0</v>
      </c>
      <c r="AK851" s="171">
        <f>IF(AK$2=$A851,Data!AH424,0)</f>
        <v>0</v>
      </c>
      <c r="AL851" s="170">
        <f>IF(AL$2=$A851,Data!AI424,0)</f>
        <v>0</v>
      </c>
      <c r="AM851" t="str">
        <f t="shared" si="26"/>
        <v>EA</v>
      </c>
      <c r="AN851" t="e">
        <f>+INDEX(Validation!$D$4:$D$250,MATCH(Merge!B851,Validation!$E$4:$E$250,0))</f>
        <v>#N/A</v>
      </c>
      <c r="AO851" s="172">
        <f t="shared" si="27"/>
        <v>0</v>
      </c>
    </row>
    <row r="852" spans="1:41" ht="15" x14ac:dyDescent="0.25">
      <c r="A852">
        <f>Inputs!$H$12</f>
        <v>2</v>
      </c>
      <c r="B852" t="str">
        <f>Inputs!$D$4</f>
        <v>Select Agency…</v>
      </c>
      <c r="C852" s="166" t="str">
        <f>Inputs!$I$6</f>
        <v>(insert code)</v>
      </c>
      <c r="D852" t="str">
        <f>IFERROR(INDEX(Inputs!$I$11:$I$19,MATCH(A852,Inputs!$H$11:$H$19)),"")</f>
        <v>(insert code)</v>
      </c>
      <c r="E852" t="s">
        <v>942</v>
      </c>
      <c r="F852" s="168">
        <f>IF(F$2=$A852,Data!C425,0)</f>
        <v>0</v>
      </c>
      <c r="G852" s="168">
        <f>IF(G$2=$A852,Data!D425,0)</f>
        <v>0</v>
      </c>
      <c r="H852" s="168">
        <f>IF(H$2=$A852,Data!E425,0)</f>
        <v>0</v>
      </c>
      <c r="I852" s="168">
        <f>IF(I$2=$A852,Data!F425,0)</f>
        <v>0</v>
      </c>
      <c r="J852" s="168">
        <f>IF(J$2=$A852,Data!G425,0)</f>
        <v>0</v>
      </c>
      <c r="K852" s="168">
        <f>IF(K$2=$A852,Data!H425,0)</f>
        <v>0</v>
      </c>
      <c r="L852" s="168">
        <f>IF(L$2=$A852,Data!I425,0)</f>
        <v>0</v>
      </c>
      <c r="M852" s="168">
        <f>IF(M$2=$A852,Data!J425,0)</f>
        <v>0</v>
      </c>
      <c r="N852" s="168">
        <f>IF(N$2=$A852,Data!K425,0)</f>
        <v>0</v>
      </c>
      <c r="O852" s="168">
        <f>IF(O$2=$A852,Data!L425,0)</f>
        <v>0</v>
      </c>
      <c r="P852" s="168">
        <f>IF(P$2=$A852,Data!M425,0)</f>
        <v>0</v>
      </c>
      <c r="Q852" s="168">
        <f>IF(Q$2=$A852,Data!N425,0)</f>
        <v>0</v>
      </c>
      <c r="R852" s="169">
        <f>IF(R$2=$A852,Data!O425,0)</f>
        <v>0</v>
      </c>
      <c r="S852" s="169">
        <f>IF(S$2=$A852,Data!P425,0)</f>
        <v>0</v>
      </c>
      <c r="T852" s="169">
        <f>IF(T$2=$A852,Data!Q425,0)</f>
        <v>0</v>
      </c>
      <c r="U852" s="169">
        <f>IF(U$2=$A852,Data!R425,0)</f>
        <v>0</v>
      </c>
      <c r="V852" s="169">
        <f>IF(V$2=$A852,Data!S425,0)</f>
        <v>0</v>
      </c>
      <c r="W852" s="169">
        <f>IF(W$2=$A852,Data!T425,0)</f>
        <v>0</v>
      </c>
      <c r="X852" s="169">
        <f>IF(X$2=$A852,Data!U425,0)</f>
        <v>0</v>
      </c>
      <c r="Y852" s="169">
        <f>IF(Y$2=$A852,Data!V425,0)</f>
        <v>0</v>
      </c>
      <c r="Z852" s="169">
        <f>IF(Z$2=$A852,Data!W425,0)</f>
        <v>0</v>
      </c>
      <c r="AA852" s="169">
        <f>IF(AA$2=$A852,Data!X425,0)</f>
        <v>0</v>
      </c>
      <c r="AB852" s="169">
        <f>IF(AB$2=$A852,Data!Y425,0)</f>
        <v>0</v>
      </c>
      <c r="AC852" s="169">
        <f>IF(AC$2=$A852,Data!Z425,0)</f>
        <v>0</v>
      </c>
      <c r="AD852" s="170">
        <f>IF(AD$2=$A852,Data!AA425,0)</f>
        <v>0</v>
      </c>
      <c r="AE852" s="171">
        <f>IF(AE$2=$A852,Data!AB425,0)</f>
        <v>0</v>
      </c>
      <c r="AF852" s="170">
        <f>IF(AF$2=$A852,Data!AC425,0)</f>
        <v>0</v>
      </c>
      <c r="AG852" s="171">
        <f>IF(AG$2=$A852,Data!AD425,0)</f>
        <v>0</v>
      </c>
      <c r="AH852" s="170">
        <f>IF(AH$2=$A852,Data!AE425,0)</f>
        <v>0</v>
      </c>
      <c r="AI852" s="171">
        <f>IF(AI$2=$A852,Data!AF425,0)</f>
        <v>0</v>
      </c>
      <c r="AJ852" s="170">
        <f>IF(AJ$2=$A852,Data!AG425,0)</f>
        <v>0</v>
      </c>
      <c r="AK852" s="171">
        <f>IF(AK$2=$A852,Data!AH425,0)</f>
        <v>0</v>
      </c>
      <c r="AL852" s="170">
        <f>IF(AL$2=$A852,Data!AI425,0)</f>
        <v>0</v>
      </c>
      <c r="AM852" t="str">
        <f t="shared" si="26"/>
        <v>EA</v>
      </c>
      <c r="AN852" t="e">
        <f>+INDEX(Validation!$D$4:$D$250,MATCH(Merge!B852,Validation!$E$4:$E$250,0))</f>
        <v>#N/A</v>
      </c>
      <c r="AO852" s="172">
        <f t="shared" si="27"/>
        <v>0</v>
      </c>
    </row>
    <row r="853" spans="1:41" ht="15" x14ac:dyDescent="0.25">
      <c r="A853">
        <f>Inputs!$H$12</f>
        <v>2</v>
      </c>
      <c r="B853" t="str">
        <f>Inputs!$D$4</f>
        <v>Select Agency…</v>
      </c>
      <c r="C853" s="166" t="str">
        <f>Inputs!$I$6</f>
        <v>(insert code)</v>
      </c>
      <c r="D853" t="str">
        <f>IFERROR(INDEX(Inputs!$I$11:$I$19,MATCH(A853,Inputs!$H$11:$H$19)),"")</f>
        <v>(insert code)</v>
      </c>
      <c r="E853" t="s">
        <v>942</v>
      </c>
      <c r="F853" s="168">
        <f>IF(F$2=$A853,Data!C426,0)</f>
        <v>0</v>
      </c>
      <c r="G853" s="168">
        <f>IF(G$2=$A853,Data!D426,0)</f>
        <v>0</v>
      </c>
      <c r="H853" s="168">
        <f>IF(H$2=$A853,Data!E426,0)</f>
        <v>0</v>
      </c>
      <c r="I853" s="168">
        <f>IF(I$2=$A853,Data!F426,0)</f>
        <v>0</v>
      </c>
      <c r="J853" s="168">
        <f>IF(J$2=$A853,Data!G426,0)</f>
        <v>0</v>
      </c>
      <c r="K853" s="168">
        <f>IF(K$2=$A853,Data!H426,0)</f>
        <v>0</v>
      </c>
      <c r="L853" s="168">
        <f>IF(L$2=$A853,Data!I426,0)</f>
        <v>0</v>
      </c>
      <c r="M853" s="168">
        <f>IF(M$2=$A853,Data!J426,0)</f>
        <v>0</v>
      </c>
      <c r="N853" s="168">
        <f>IF(N$2=$A853,Data!K426,0)</f>
        <v>0</v>
      </c>
      <c r="O853" s="168">
        <f>IF(O$2=$A853,Data!L426,0)</f>
        <v>0</v>
      </c>
      <c r="P853" s="168">
        <f>IF(P$2=$A853,Data!M426,0)</f>
        <v>0</v>
      </c>
      <c r="Q853" s="168">
        <f>IF(Q$2=$A853,Data!N426,0)</f>
        <v>0</v>
      </c>
      <c r="R853" s="169">
        <f>IF(R$2=$A853,Data!O426,0)</f>
        <v>0</v>
      </c>
      <c r="S853" s="169">
        <f>IF(S$2=$A853,Data!P426,0)</f>
        <v>0</v>
      </c>
      <c r="T853" s="169">
        <f>IF(T$2=$A853,Data!Q426,0)</f>
        <v>0</v>
      </c>
      <c r="U853" s="169">
        <f>IF(U$2=$A853,Data!R426,0)</f>
        <v>0</v>
      </c>
      <c r="V853" s="169">
        <f>IF(V$2=$A853,Data!S426,0)</f>
        <v>0</v>
      </c>
      <c r="W853" s="169">
        <f>IF(W$2=$A853,Data!T426,0)</f>
        <v>0</v>
      </c>
      <c r="X853" s="169">
        <f>IF(X$2=$A853,Data!U426,0)</f>
        <v>0</v>
      </c>
      <c r="Y853" s="169">
        <f>IF(Y$2=$A853,Data!V426,0)</f>
        <v>0</v>
      </c>
      <c r="Z853" s="169">
        <f>IF(Z$2=$A853,Data!W426,0)</f>
        <v>0</v>
      </c>
      <c r="AA853" s="169">
        <f>IF(AA$2=$A853,Data!X426,0)</f>
        <v>0</v>
      </c>
      <c r="AB853" s="169">
        <f>IF(AB$2=$A853,Data!Y426,0)</f>
        <v>0</v>
      </c>
      <c r="AC853" s="169">
        <f>IF(AC$2=$A853,Data!Z426,0)</f>
        <v>0</v>
      </c>
      <c r="AD853" s="170">
        <f>IF(AD$2=$A853,Data!AA426,0)</f>
        <v>0</v>
      </c>
      <c r="AE853" s="171">
        <f>IF(AE$2=$A853,Data!AB426,0)</f>
        <v>0</v>
      </c>
      <c r="AF853" s="170">
        <f>IF(AF$2=$A853,Data!AC426,0)</f>
        <v>0</v>
      </c>
      <c r="AG853" s="171">
        <f>IF(AG$2=$A853,Data!AD426,0)</f>
        <v>0</v>
      </c>
      <c r="AH853" s="170">
        <f>IF(AH$2=$A853,Data!AE426,0)</f>
        <v>0</v>
      </c>
      <c r="AI853" s="171">
        <f>IF(AI$2=$A853,Data!AF426,0)</f>
        <v>0</v>
      </c>
      <c r="AJ853" s="170">
        <f>IF(AJ$2=$A853,Data!AG426,0)</f>
        <v>0</v>
      </c>
      <c r="AK853" s="171">
        <f>IF(AK$2=$A853,Data!AH426,0)</f>
        <v>0</v>
      </c>
      <c r="AL853" s="170">
        <f>IF(AL$2=$A853,Data!AI426,0)</f>
        <v>0</v>
      </c>
      <c r="AM853" t="str">
        <f t="shared" si="26"/>
        <v>EA</v>
      </c>
      <c r="AN853" t="e">
        <f>+INDEX(Validation!$D$4:$D$250,MATCH(Merge!B853,Validation!$E$4:$E$250,0))</f>
        <v>#N/A</v>
      </c>
      <c r="AO853" s="172">
        <f t="shared" si="27"/>
        <v>0</v>
      </c>
    </row>
    <row r="854" spans="1:41" ht="15" x14ac:dyDescent="0.25">
      <c r="A854">
        <f>Inputs!$H$12</f>
        <v>2</v>
      </c>
      <c r="B854" t="str">
        <f>Inputs!$D$4</f>
        <v>Select Agency…</v>
      </c>
      <c r="C854" s="166" t="str">
        <f>Inputs!$I$6</f>
        <v>(insert code)</v>
      </c>
      <c r="D854" t="str">
        <f>IFERROR(INDEX(Inputs!$I$11:$I$19,MATCH(A854,Inputs!$H$11:$H$19)),"")</f>
        <v>(insert code)</v>
      </c>
      <c r="E854" t="s">
        <v>942</v>
      </c>
      <c r="F854" s="168">
        <f>IF(F$2=$A854,Data!C427,0)</f>
        <v>0</v>
      </c>
      <c r="G854" s="168">
        <f>IF(G$2=$A854,Data!D427,0)</f>
        <v>0</v>
      </c>
      <c r="H854" s="168">
        <f>IF(H$2=$A854,Data!E427,0)</f>
        <v>0</v>
      </c>
      <c r="I854" s="168">
        <f>IF(I$2=$A854,Data!F427,0)</f>
        <v>0</v>
      </c>
      <c r="J854" s="168">
        <f>IF(J$2=$A854,Data!G427,0)</f>
        <v>0</v>
      </c>
      <c r="K854" s="168">
        <f>IF(K$2=$A854,Data!H427,0)</f>
        <v>0</v>
      </c>
      <c r="L854" s="168">
        <f>IF(L$2=$A854,Data!I427,0)</f>
        <v>0</v>
      </c>
      <c r="M854" s="168">
        <f>IF(M$2=$A854,Data!J427,0)</f>
        <v>0</v>
      </c>
      <c r="N854" s="168">
        <f>IF(N$2=$A854,Data!K427,0)</f>
        <v>0</v>
      </c>
      <c r="O854" s="168">
        <f>IF(O$2=$A854,Data!L427,0)</f>
        <v>0</v>
      </c>
      <c r="P854" s="168">
        <f>IF(P$2=$A854,Data!M427,0)</f>
        <v>0</v>
      </c>
      <c r="Q854" s="168">
        <f>IF(Q$2=$A854,Data!N427,0)</f>
        <v>0</v>
      </c>
      <c r="R854" s="169">
        <f>IF(R$2=$A854,Data!O427,0)</f>
        <v>0</v>
      </c>
      <c r="S854" s="169">
        <f>IF(S$2=$A854,Data!P427,0)</f>
        <v>0</v>
      </c>
      <c r="T854" s="169">
        <f>IF(T$2=$A854,Data!Q427,0)</f>
        <v>0</v>
      </c>
      <c r="U854" s="169">
        <f>IF(U$2=$A854,Data!R427,0)</f>
        <v>0</v>
      </c>
      <c r="V854" s="169">
        <f>IF(V$2=$A854,Data!S427,0)</f>
        <v>0</v>
      </c>
      <c r="W854" s="169">
        <f>IF(W$2=$A854,Data!T427,0)</f>
        <v>0</v>
      </c>
      <c r="X854" s="169">
        <f>IF(X$2=$A854,Data!U427,0)</f>
        <v>0</v>
      </c>
      <c r="Y854" s="169">
        <f>IF(Y$2=$A854,Data!V427,0)</f>
        <v>0</v>
      </c>
      <c r="Z854" s="169">
        <f>IF(Z$2=$A854,Data!W427,0)</f>
        <v>0</v>
      </c>
      <c r="AA854" s="169">
        <f>IF(AA$2=$A854,Data!X427,0)</f>
        <v>0</v>
      </c>
      <c r="AB854" s="169">
        <f>IF(AB$2=$A854,Data!Y427,0)</f>
        <v>0</v>
      </c>
      <c r="AC854" s="169">
        <f>IF(AC$2=$A854,Data!Z427,0)</f>
        <v>0</v>
      </c>
      <c r="AD854" s="170">
        <f>IF(AD$2=$A854,Data!AA427,0)</f>
        <v>0</v>
      </c>
      <c r="AE854" s="171">
        <f>IF(AE$2=$A854,Data!AB427,0)</f>
        <v>0</v>
      </c>
      <c r="AF854" s="170">
        <f>IF(AF$2=$A854,Data!AC427,0)</f>
        <v>0</v>
      </c>
      <c r="AG854" s="171">
        <f>IF(AG$2=$A854,Data!AD427,0)</f>
        <v>0</v>
      </c>
      <c r="AH854" s="170">
        <f>IF(AH$2=$A854,Data!AE427,0)</f>
        <v>0</v>
      </c>
      <c r="AI854" s="171">
        <f>IF(AI$2=$A854,Data!AF427,0)</f>
        <v>0</v>
      </c>
      <c r="AJ854" s="170">
        <f>IF(AJ$2=$A854,Data!AG427,0)</f>
        <v>0</v>
      </c>
      <c r="AK854" s="171">
        <f>IF(AK$2=$A854,Data!AH427,0)</f>
        <v>0</v>
      </c>
      <c r="AL854" s="170">
        <f>IF(AL$2=$A854,Data!AI427,0)</f>
        <v>0</v>
      </c>
      <c r="AM854" t="str">
        <f t="shared" si="26"/>
        <v>EA</v>
      </c>
      <c r="AN854" t="e">
        <f>+INDEX(Validation!$D$4:$D$250,MATCH(Merge!B854,Validation!$E$4:$E$250,0))</f>
        <v>#N/A</v>
      </c>
      <c r="AO854" s="172">
        <f t="shared" si="27"/>
        <v>0</v>
      </c>
    </row>
    <row r="855" spans="1:41" ht="15" x14ac:dyDescent="0.25">
      <c r="A855">
        <f>Inputs!$H$12</f>
        <v>2</v>
      </c>
      <c r="B855" t="str">
        <f>Inputs!$D$4</f>
        <v>Select Agency…</v>
      </c>
      <c r="C855" s="166" t="str">
        <f>Inputs!$I$6</f>
        <v>(insert code)</v>
      </c>
      <c r="D855" t="str">
        <f>IFERROR(INDEX(Inputs!$I$11:$I$19,MATCH(A855,Inputs!$H$11:$H$19)),"")</f>
        <v>(insert code)</v>
      </c>
      <c r="E855" t="s">
        <v>942</v>
      </c>
      <c r="F855" s="168">
        <f>IF(F$2=$A855,Data!C428,0)</f>
        <v>0</v>
      </c>
      <c r="G855" s="168">
        <f>IF(G$2=$A855,Data!D428,0)</f>
        <v>0</v>
      </c>
      <c r="H855" s="168">
        <f>IF(H$2=$A855,Data!E428,0)</f>
        <v>0</v>
      </c>
      <c r="I855" s="168">
        <f>IF(I$2=$A855,Data!F428,0)</f>
        <v>0</v>
      </c>
      <c r="J855" s="168">
        <f>IF(J$2=$A855,Data!G428,0)</f>
        <v>0</v>
      </c>
      <c r="K855" s="168">
        <f>IF(K$2=$A855,Data!H428,0)</f>
        <v>0</v>
      </c>
      <c r="L855" s="168">
        <f>IF(L$2=$A855,Data!I428,0)</f>
        <v>0</v>
      </c>
      <c r="M855" s="168">
        <f>IF(M$2=$A855,Data!J428,0)</f>
        <v>0</v>
      </c>
      <c r="N855" s="168">
        <f>IF(N$2=$A855,Data!K428,0)</f>
        <v>0</v>
      </c>
      <c r="O855" s="168">
        <f>IF(O$2=$A855,Data!L428,0)</f>
        <v>0</v>
      </c>
      <c r="P855" s="168">
        <f>IF(P$2=$A855,Data!M428,0)</f>
        <v>0</v>
      </c>
      <c r="Q855" s="168">
        <f>IF(Q$2=$A855,Data!N428,0)</f>
        <v>0</v>
      </c>
      <c r="R855" s="169">
        <f>IF(R$2=$A855,Data!O428,0)</f>
        <v>0</v>
      </c>
      <c r="S855" s="169">
        <f>IF(S$2=$A855,Data!P428,0)</f>
        <v>0</v>
      </c>
      <c r="T855" s="169">
        <f>IF(T$2=$A855,Data!Q428,0)</f>
        <v>0</v>
      </c>
      <c r="U855" s="169">
        <f>IF(U$2=$A855,Data!R428,0)</f>
        <v>0</v>
      </c>
      <c r="V855" s="169">
        <f>IF(V$2=$A855,Data!S428,0)</f>
        <v>0</v>
      </c>
      <c r="W855" s="169">
        <f>IF(W$2=$A855,Data!T428,0)</f>
        <v>0</v>
      </c>
      <c r="X855" s="169">
        <f>IF(X$2=$A855,Data!U428,0)</f>
        <v>0</v>
      </c>
      <c r="Y855" s="169">
        <f>IF(Y$2=$A855,Data!V428,0)</f>
        <v>0</v>
      </c>
      <c r="Z855" s="169">
        <f>IF(Z$2=$A855,Data!W428,0)</f>
        <v>0</v>
      </c>
      <c r="AA855" s="169">
        <f>IF(AA$2=$A855,Data!X428,0)</f>
        <v>0</v>
      </c>
      <c r="AB855" s="169">
        <f>IF(AB$2=$A855,Data!Y428,0)</f>
        <v>0</v>
      </c>
      <c r="AC855" s="169">
        <f>IF(AC$2=$A855,Data!Z428,0)</f>
        <v>0</v>
      </c>
      <c r="AD855" s="170">
        <f>IF(AD$2=$A855,Data!AA428,0)</f>
        <v>0</v>
      </c>
      <c r="AE855" s="171">
        <f>IF(AE$2=$A855,Data!AB428,0)</f>
        <v>0</v>
      </c>
      <c r="AF855" s="170">
        <f>IF(AF$2=$A855,Data!AC428,0)</f>
        <v>0</v>
      </c>
      <c r="AG855" s="171">
        <f>IF(AG$2=$A855,Data!AD428,0)</f>
        <v>0</v>
      </c>
      <c r="AH855" s="170">
        <f>IF(AH$2=$A855,Data!AE428,0)</f>
        <v>0</v>
      </c>
      <c r="AI855" s="171">
        <f>IF(AI$2=$A855,Data!AF428,0)</f>
        <v>0</v>
      </c>
      <c r="AJ855" s="170">
        <f>IF(AJ$2=$A855,Data!AG428,0)</f>
        <v>0</v>
      </c>
      <c r="AK855" s="171">
        <f>IF(AK$2=$A855,Data!AH428,0)</f>
        <v>0</v>
      </c>
      <c r="AL855" s="170">
        <f>IF(AL$2=$A855,Data!AI428,0)</f>
        <v>0</v>
      </c>
      <c r="AM855" t="str">
        <f t="shared" si="26"/>
        <v>EA</v>
      </c>
      <c r="AN855" t="e">
        <f>+INDEX(Validation!$D$4:$D$250,MATCH(Merge!B855,Validation!$E$4:$E$250,0))</f>
        <v>#N/A</v>
      </c>
      <c r="AO855" s="172">
        <f t="shared" si="27"/>
        <v>0</v>
      </c>
    </row>
    <row r="856" spans="1:41" ht="15" x14ac:dyDescent="0.25">
      <c r="A856">
        <f>Inputs!$H$12</f>
        <v>2</v>
      </c>
      <c r="B856" t="str">
        <f>Inputs!$D$4</f>
        <v>Select Agency…</v>
      </c>
      <c r="C856" s="166" t="str">
        <f>Inputs!$I$6</f>
        <v>(insert code)</v>
      </c>
      <c r="D856" t="str">
        <f>IFERROR(INDEX(Inputs!$I$11:$I$19,MATCH(A856,Inputs!$H$11:$H$19)),"")</f>
        <v>(insert code)</v>
      </c>
      <c r="E856" t="s">
        <v>942</v>
      </c>
      <c r="F856" s="168">
        <f>IF(F$2=$A856,Data!C429,0)</f>
        <v>0</v>
      </c>
      <c r="G856" s="168">
        <f>IF(G$2=$A856,Data!D429,0)</f>
        <v>0</v>
      </c>
      <c r="H856" s="168">
        <f>IF(H$2=$A856,Data!E429,0)</f>
        <v>0</v>
      </c>
      <c r="I856" s="168">
        <f>IF(I$2=$A856,Data!F429,0)</f>
        <v>0</v>
      </c>
      <c r="J856" s="168">
        <f>IF(J$2=$A856,Data!G429,0)</f>
        <v>0</v>
      </c>
      <c r="K856" s="168">
        <f>IF(K$2=$A856,Data!H429,0)</f>
        <v>0</v>
      </c>
      <c r="L856" s="168">
        <f>IF(L$2=$A856,Data!I429,0)</f>
        <v>0</v>
      </c>
      <c r="M856" s="168">
        <f>IF(M$2=$A856,Data!J429,0)</f>
        <v>0</v>
      </c>
      <c r="N856" s="168">
        <f>IF(N$2=$A856,Data!K429,0)</f>
        <v>0</v>
      </c>
      <c r="O856" s="168">
        <f>IF(O$2=$A856,Data!L429,0)</f>
        <v>0</v>
      </c>
      <c r="P856" s="168">
        <f>IF(P$2=$A856,Data!M429,0)</f>
        <v>0</v>
      </c>
      <c r="Q856" s="168">
        <f>IF(Q$2=$A856,Data!N429,0)</f>
        <v>0</v>
      </c>
      <c r="R856" s="169">
        <f>IF(R$2=$A856,Data!O429,0)</f>
        <v>0</v>
      </c>
      <c r="S856" s="169">
        <f>IF(S$2=$A856,Data!P429,0)</f>
        <v>0</v>
      </c>
      <c r="T856" s="169">
        <f>IF(T$2=$A856,Data!Q429,0)</f>
        <v>0</v>
      </c>
      <c r="U856" s="169">
        <f>IF(U$2=$A856,Data!R429,0)</f>
        <v>0</v>
      </c>
      <c r="V856" s="169">
        <f>IF(V$2=$A856,Data!S429,0)</f>
        <v>0</v>
      </c>
      <c r="W856" s="169">
        <f>IF(W$2=$A856,Data!T429,0)</f>
        <v>0</v>
      </c>
      <c r="X856" s="169">
        <f>IF(X$2=$A856,Data!U429,0)</f>
        <v>0</v>
      </c>
      <c r="Y856" s="169">
        <f>IF(Y$2=$A856,Data!V429,0)</f>
        <v>0</v>
      </c>
      <c r="Z856" s="169">
        <f>IF(Z$2=$A856,Data!W429,0)</f>
        <v>0</v>
      </c>
      <c r="AA856" s="169">
        <f>IF(AA$2=$A856,Data!X429,0)</f>
        <v>0</v>
      </c>
      <c r="AB856" s="169">
        <f>IF(AB$2=$A856,Data!Y429,0)</f>
        <v>0</v>
      </c>
      <c r="AC856" s="169">
        <f>IF(AC$2=$A856,Data!Z429,0)</f>
        <v>0</v>
      </c>
      <c r="AD856" s="170">
        <f>IF(AD$2=$A856,Data!AA429,0)</f>
        <v>0</v>
      </c>
      <c r="AE856" s="171">
        <f>IF(AE$2=$A856,Data!AB429,0)</f>
        <v>0</v>
      </c>
      <c r="AF856" s="170">
        <f>IF(AF$2=$A856,Data!AC429,0)</f>
        <v>0</v>
      </c>
      <c r="AG856" s="171">
        <f>IF(AG$2=$A856,Data!AD429,0)</f>
        <v>0</v>
      </c>
      <c r="AH856" s="170">
        <f>IF(AH$2=$A856,Data!AE429,0)</f>
        <v>0</v>
      </c>
      <c r="AI856" s="171">
        <f>IF(AI$2=$A856,Data!AF429,0)</f>
        <v>0</v>
      </c>
      <c r="AJ856" s="170">
        <f>IF(AJ$2=$A856,Data!AG429,0)</f>
        <v>0</v>
      </c>
      <c r="AK856" s="171">
        <f>IF(AK$2=$A856,Data!AH429,0)</f>
        <v>0</v>
      </c>
      <c r="AL856" s="170">
        <f>IF(AL$2=$A856,Data!AI429,0)</f>
        <v>0</v>
      </c>
      <c r="AM856" t="str">
        <f t="shared" si="26"/>
        <v>EA</v>
      </c>
      <c r="AN856" t="e">
        <f>+INDEX(Validation!$D$4:$D$250,MATCH(Merge!B856,Validation!$E$4:$E$250,0))</f>
        <v>#N/A</v>
      </c>
      <c r="AO856" s="172">
        <f t="shared" si="27"/>
        <v>0</v>
      </c>
    </row>
    <row r="857" spans="1:41" ht="15" x14ac:dyDescent="0.25">
      <c r="A857">
        <f>Inputs!$H$13</f>
        <v>3</v>
      </c>
      <c r="B857" t="str">
        <f>Inputs!$D$4</f>
        <v>Select Agency…</v>
      </c>
      <c r="C857" s="166" t="str">
        <f>Inputs!$I$6</f>
        <v>(insert code)</v>
      </c>
      <c r="D857" t="str">
        <f>IFERROR(INDEX(Inputs!$I$11:$I$19,MATCH(A857,Inputs!$H$11:$H$19)),"")</f>
        <v>(insert code)</v>
      </c>
      <c r="E857" s="167">
        <f>Data!B3</f>
        <v>0</v>
      </c>
      <c r="F857" s="168">
        <f>IF(F$2=$A857,Data!C3,0)</f>
        <v>0</v>
      </c>
      <c r="G857" s="168">
        <f>IF(G$2=$A857,Data!D3,0)</f>
        <v>0</v>
      </c>
      <c r="H857" s="168">
        <f>IF(H$2=$A857,Data!E3,0)</f>
        <v>0</v>
      </c>
      <c r="I857" s="168">
        <f>IF(I$2=$A857,Data!F3,0)</f>
        <v>0</v>
      </c>
      <c r="J857" s="168">
        <f>IF(J$2=$A857,Data!G3,0)</f>
        <v>0</v>
      </c>
      <c r="K857" s="168">
        <f>IF(K$2=$A857,Data!H3,0)</f>
        <v>0</v>
      </c>
      <c r="L857" s="168">
        <f>IF(L$2=$A857,Data!I3,0)</f>
        <v>0</v>
      </c>
      <c r="M857" s="168">
        <f>IF(M$2=$A857,Data!J3,0)</f>
        <v>0</v>
      </c>
      <c r="N857" s="168">
        <f>IF(N$2=$A857,Data!K3,0)</f>
        <v>0</v>
      </c>
      <c r="O857" s="168">
        <f>IF(O$2=$A857,Data!L3,0)</f>
        <v>0</v>
      </c>
      <c r="P857" s="168">
        <f>IF(P$2=$A857,Data!M3,0)</f>
        <v>0</v>
      </c>
      <c r="Q857" s="168">
        <f>IF(Q$2=$A857,Data!N3,0)</f>
        <v>0</v>
      </c>
      <c r="R857" s="169">
        <f>IF(R$2=$A857,Data!O3,0)</f>
        <v>0</v>
      </c>
      <c r="S857" s="169">
        <f>IF(S$2=$A857,Data!P3,0)</f>
        <v>0</v>
      </c>
      <c r="T857" s="169">
        <f>IF(T$2=$A857,Data!Q3,0)</f>
        <v>0</v>
      </c>
      <c r="U857" s="169">
        <f>IF(U$2=$A857,Data!R3,0)</f>
        <v>0</v>
      </c>
      <c r="V857" s="169">
        <f>IF(V$2=$A857,Data!S3,0)</f>
        <v>0</v>
      </c>
      <c r="W857" s="169">
        <f>IF(W$2=$A857,Data!T3,0)</f>
        <v>0</v>
      </c>
      <c r="X857" s="169">
        <f>IF(X$2=$A857,Data!U3,0)</f>
        <v>0</v>
      </c>
      <c r="Y857" s="169">
        <f>IF(Y$2=$A857,Data!V3,0)</f>
        <v>0</v>
      </c>
      <c r="Z857" s="169">
        <f>IF(Z$2=$A857,Data!W3,0)</f>
        <v>0</v>
      </c>
      <c r="AA857" s="169">
        <f>IF(AA$2=$A857,Data!X3,0)</f>
        <v>0</v>
      </c>
      <c r="AB857" s="169">
        <f>IF(AB$2=$A857,Data!Y3,0)</f>
        <v>0</v>
      </c>
      <c r="AC857" s="169">
        <f>IF(AC$2=$A857,Data!Z3,0)</f>
        <v>0</v>
      </c>
      <c r="AD857" s="170">
        <f>IF(AD$2=$A857,Data!AA3,0)</f>
        <v>0</v>
      </c>
      <c r="AE857" s="171">
        <f>IF(AE$2=$A857,Data!AB3,0)</f>
        <v>0</v>
      </c>
      <c r="AF857" s="170">
        <f>IF(AF$2=$A857,Data!AC3,0)</f>
        <v>0</v>
      </c>
      <c r="AG857" s="171">
        <f>IF(AG$2=$A857,Data!AD3,0)</f>
        <v>0</v>
      </c>
      <c r="AH857" s="170">
        <f>IF(AH$2=$A857,Data!AE3,0)</f>
        <v>0</v>
      </c>
      <c r="AI857" s="171">
        <f>IF(AI$2=$A857,Data!AF3,0)</f>
        <v>0</v>
      </c>
      <c r="AJ857" s="170">
        <f>IF(AJ$2=$A857,Data!AG3,0)</f>
        <v>0</v>
      </c>
      <c r="AK857" s="171">
        <f>IF(AK$2=$A857,Data!AH3,0)</f>
        <v>0</v>
      </c>
      <c r="AL857" s="170">
        <f>IF(AL$2=$A857,Data!AI3,0)</f>
        <v>0</v>
      </c>
      <c r="AM857" t="str">
        <f t="shared" si="26"/>
        <v>0</v>
      </c>
      <c r="AN857" t="e">
        <f>+INDEX(Validation!$D$4:$D$250,MATCH(Merge!B857,Validation!$E$4:$E$250,0))</f>
        <v>#N/A</v>
      </c>
      <c r="AO857" s="172">
        <f t="shared" si="27"/>
        <v>0</v>
      </c>
    </row>
    <row r="858" spans="1:41" ht="15" x14ac:dyDescent="0.25">
      <c r="A858">
        <f>Inputs!$H$13</f>
        <v>3</v>
      </c>
      <c r="B858" t="str">
        <f>Inputs!$D$4</f>
        <v>Select Agency…</v>
      </c>
      <c r="C858" s="166" t="str">
        <f>Inputs!$I$6</f>
        <v>(insert code)</v>
      </c>
      <c r="D858" t="str">
        <f>IFERROR(INDEX(Inputs!$I$11:$I$19,MATCH(A858,Inputs!$H$11:$H$19)),"")</f>
        <v>(insert code)</v>
      </c>
      <c r="E858" s="167">
        <f>Data!B4</f>
        <v>0</v>
      </c>
      <c r="F858" s="168">
        <f>IF(F$2=$A858,Data!C4,0)</f>
        <v>0</v>
      </c>
      <c r="G858" s="168">
        <f>IF(G$2=$A858,Data!D4,0)</f>
        <v>0</v>
      </c>
      <c r="H858" s="168">
        <f>IF(H$2=$A858,Data!E4,0)</f>
        <v>0</v>
      </c>
      <c r="I858" s="168">
        <f>IF(I$2=$A858,Data!F4,0)</f>
        <v>0</v>
      </c>
      <c r="J858" s="168">
        <f>IF(J$2=$A858,Data!G4,0)</f>
        <v>0</v>
      </c>
      <c r="K858" s="168">
        <f>IF(K$2=$A858,Data!H4,0)</f>
        <v>0</v>
      </c>
      <c r="L858" s="168">
        <f>IF(L$2=$A858,Data!I4,0)</f>
        <v>0</v>
      </c>
      <c r="M858" s="168">
        <f>IF(M$2=$A858,Data!J4,0)</f>
        <v>0</v>
      </c>
      <c r="N858" s="168">
        <f>IF(N$2=$A858,Data!K4,0)</f>
        <v>0</v>
      </c>
      <c r="O858" s="168">
        <f>IF(O$2=$A858,Data!L4,0)</f>
        <v>0</v>
      </c>
      <c r="P858" s="168">
        <f>IF(P$2=$A858,Data!M4,0)</f>
        <v>0</v>
      </c>
      <c r="Q858" s="168">
        <f>IF(Q$2=$A858,Data!N4,0)</f>
        <v>0</v>
      </c>
      <c r="R858" s="169">
        <f>IF(R$2=$A858,Data!O4,0)</f>
        <v>0</v>
      </c>
      <c r="S858" s="169">
        <f>IF(S$2=$A858,Data!P4,0)</f>
        <v>0</v>
      </c>
      <c r="T858" s="169">
        <f>IF(T$2=$A858,Data!Q4,0)</f>
        <v>0</v>
      </c>
      <c r="U858" s="169">
        <f>IF(U$2=$A858,Data!R4,0)</f>
        <v>0</v>
      </c>
      <c r="V858" s="169">
        <f>IF(V$2=$A858,Data!S4,0)</f>
        <v>0</v>
      </c>
      <c r="W858" s="169">
        <f>IF(W$2=$A858,Data!T4,0)</f>
        <v>0</v>
      </c>
      <c r="X858" s="169">
        <f>IF(X$2=$A858,Data!U4,0)</f>
        <v>0</v>
      </c>
      <c r="Y858" s="169">
        <f>IF(Y$2=$A858,Data!V4,0)</f>
        <v>0</v>
      </c>
      <c r="Z858" s="169">
        <f>IF(Z$2=$A858,Data!W4,0)</f>
        <v>0</v>
      </c>
      <c r="AA858" s="169">
        <f>IF(AA$2=$A858,Data!X4,0)</f>
        <v>0</v>
      </c>
      <c r="AB858" s="169">
        <f>IF(AB$2=$A858,Data!Y4,0)</f>
        <v>0</v>
      </c>
      <c r="AC858" s="169">
        <f>IF(AC$2=$A858,Data!Z4,0)</f>
        <v>0</v>
      </c>
      <c r="AD858" s="170">
        <f>IF(AD$2=$A858,Data!AA4,0)</f>
        <v>0</v>
      </c>
      <c r="AE858" s="171">
        <f>IF(AE$2=$A858,Data!AB4,0)</f>
        <v>0</v>
      </c>
      <c r="AF858" s="170">
        <f>IF(AF$2=$A858,Data!AC4,0)</f>
        <v>0</v>
      </c>
      <c r="AG858" s="171">
        <f>IF(AG$2=$A858,Data!AD4,0)</f>
        <v>0</v>
      </c>
      <c r="AH858" s="170">
        <f>IF(AH$2=$A858,Data!AE4,0)</f>
        <v>0</v>
      </c>
      <c r="AI858" s="171">
        <f>IF(AI$2=$A858,Data!AF4,0)</f>
        <v>0</v>
      </c>
      <c r="AJ858" s="170">
        <f>IF(AJ$2=$A858,Data!AG4,0)</f>
        <v>0</v>
      </c>
      <c r="AK858" s="171">
        <f>IF(AK$2=$A858,Data!AH4,0)</f>
        <v>0</v>
      </c>
      <c r="AL858" s="170">
        <f>IF(AL$2=$A858,Data!AI4,0)</f>
        <v>0</v>
      </c>
      <c r="AM858" t="str">
        <f t="shared" si="26"/>
        <v>0</v>
      </c>
      <c r="AN858" t="e">
        <f>+INDEX(Validation!$D$4:$D$250,MATCH(Merge!B858,Validation!$E$4:$E$250,0))</f>
        <v>#N/A</v>
      </c>
      <c r="AO858" s="172">
        <f t="shared" si="27"/>
        <v>0</v>
      </c>
    </row>
    <row r="859" spans="1:41" ht="15" x14ac:dyDescent="0.25">
      <c r="A859">
        <f>Inputs!$H$13</f>
        <v>3</v>
      </c>
      <c r="B859" t="str">
        <f>Inputs!$D$4</f>
        <v>Select Agency…</v>
      </c>
      <c r="C859" s="166" t="str">
        <f>Inputs!$I$6</f>
        <v>(insert code)</v>
      </c>
      <c r="D859" t="str">
        <f>IFERROR(INDEX(Inputs!$I$11:$I$19,MATCH(A859,Inputs!$H$11:$H$19)),"")</f>
        <v>(insert code)</v>
      </c>
      <c r="E859" s="167">
        <f>Data!B5</f>
        <v>0</v>
      </c>
      <c r="F859" s="168">
        <f>IF(F$2=$A859,Data!C5,0)</f>
        <v>0</v>
      </c>
      <c r="G859" s="168">
        <f>IF(G$2=$A859,Data!D5,0)</f>
        <v>0</v>
      </c>
      <c r="H859" s="168">
        <f>IF(H$2=$A859,Data!E5,0)</f>
        <v>0</v>
      </c>
      <c r="I859" s="168">
        <f>IF(I$2=$A859,Data!F5,0)</f>
        <v>0</v>
      </c>
      <c r="J859" s="168">
        <f>IF(J$2=$A859,Data!G5,0)</f>
        <v>0</v>
      </c>
      <c r="K859" s="168">
        <f>IF(K$2=$A859,Data!H5,0)</f>
        <v>0</v>
      </c>
      <c r="L859" s="168">
        <f>IF(L$2=$A859,Data!I5,0)</f>
        <v>0</v>
      </c>
      <c r="M859" s="168">
        <f>IF(M$2=$A859,Data!J5,0)</f>
        <v>0</v>
      </c>
      <c r="N859" s="168">
        <f>IF(N$2=$A859,Data!K5,0)</f>
        <v>0</v>
      </c>
      <c r="O859" s="168">
        <f>IF(O$2=$A859,Data!L5,0)</f>
        <v>0</v>
      </c>
      <c r="P859" s="168">
        <f>IF(P$2=$A859,Data!M5,0)</f>
        <v>0</v>
      </c>
      <c r="Q859" s="168">
        <f>IF(Q$2=$A859,Data!N5,0)</f>
        <v>0</v>
      </c>
      <c r="R859" s="169">
        <f>IF(R$2=$A859,Data!O5,0)</f>
        <v>0</v>
      </c>
      <c r="S859" s="169">
        <f>IF(S$2=$A859,Data!P5,0)</f>
        <v>0</v>
      </c>
      <c r="T859" s="169">
        <f>IF(T$2=$A859,Data!Q5,0)</f>
        <v>0</v>
      </c>
      <c r="U859" s="169">
        <f>IF(U$2=$A859,Data!R5,0)</f>
        <v>0</v>
      </c>
      <c r="V859" s="169">
        <f>IF(V$2=$A859,Data!S5,0)</f>
        <v>0</v>
      </c>
      <c r="W859" s="169">
        <f>IF(W$2=$A859,Data!T5,0)</f>
        <v>0</v>
      </c>
      <c r="X859" s="169">
        <f>IF(X$2=$A859,Data!U5,0)</f>
        <v>0</v>
      </c>
      <c r="Y859" s="169">
        <f>IF(Y$2=$A859,Data!V5,0)</f>
        <v>0</v>
      </c>
      <c r="Z859" s="169">
        <f>IF(Z$2=$A859,Data!W5,0)</f>
        <v>0</v>
      </c>
      <c r="AA859" s="169">
        <f>IF(AA$2=$A859,Data!X5,0)</f>
        <v>0</v>
      </c>
      <c r="AB859" s="169">
        <f>IF(AB$2=$A859,Data!Y5,0)</f>
        <v>0</v>
      </c>
      <c r="AC859" s="169">
        <f>IF(AC$2=$A859,Data!Z5,0)</f>
        <v>0</v>
      </c>
      <c r="AD859" s="170">
        <f>IF(AD$2=$A859,Data!AA5,0)</f>
        <v>0</v>
      </c>
      <c r="AE859" s="171">
        <f>IF(AE$2=$A859,Data!AB5,0)</f>
        <v>0</v>
      </c>
      <c r="AF859" s="170">
        <f>IF(AF$2=$A859,Data!AC5,0)</f>
        <v>0</v>
      </c>
      <c r="AG859" s="171">
        <f>IF(AG$2=$A859,Data!AD5,0)</f>
        <v>0</v>
      </c>
      <c r="AH859" s="170">
        <f>IF(AH$2=$A859,Data!AE5,0)</f>
        <v>0</v>
      </c>
      <c r="AI859" s="171">
        <f>IF(AI$2=$A859,Data!AF5,0)</f>
        <v>0</v>
      </c>
      <c r="AJ859" s="170">
        <f>IF(AJ$2=$A859,Data!AG5,0)</f>
        <v>0</v>
      </c>
      <c r="AK859" s="171">
        <f>IF(AK$2=$A859,Data!AH5,0)</f>
        <v>0</v>
      </c>
      <c r="AL859" s="170">
        <f>IF(AL$2=$A859,Data!AI5,0)</f>
        <v>0</v>
      </c>
      <c r="AM859" t="str">
        <f t="shared" si="26"/>
        <v>0</v>
      </c>
      <c r="AN859" t="e">
        <f>+INDEX(Validation!$D$4:$D$250,MATCH(Merge!B859,Validation!$E$4:$E$250,0))</f>
        <v>#N/A</v>
      </c>
      <c r="AO859" s="172">
        <f t="shared" si="27"/>
        <v>0</v>
      </c>
    </row>
    <row r="860" spans="1:41" ht="15" x14ac:dyDescent="0.25">
      <c r="A860">
        <f>Inputs!$H$13</f>
        <v>3</v>
      </c>
      <c r="B860" t="str">
        <f>Inputs!$D$4</f>
        <v>Select Agency…</v>
      </c>
      <c r="C860" s="166" t="str">
        <f>Inputs!$I$6</f>
        <v>(insert code)</v>
      </c>
      <c r="D860" t="str">
        <f>IFERROR(INDEX(Inputs!$I$11:$I$19,MATCH(A860,Inputs!$H$11:$H$19)),"")</f>
        <v>(insert code)</v>
      </c>
      <c r="E860" s="167">
        <f>Data!B6</f>
        <v>0</v>
      </c>
      <c r="F860" s="168">
        <f>IF(F$2=$A860,Data!C6,0)</f>
        <v>0</v>
      </c>
      <c r="G860" s="168">
        <f>IF(G$2=$A860,Data!D6,0)</f>
        <v>0</v>
      </c>
      <c r="H860" s="168">
        <f>IF(H$2=$A860,Data!E6,0)</f>
        <v>0</v>
      </c>
      <c r="I860" s="168">
        <f>IF(I$2=$A860,Data!F6,0)</f>
        <v>0</v>
      </c>
      <c r="J860" s="168">
        <f>IF(J$2=$A860,Data!G6,0)</f>
        <v>0</v>
      </c>
      <c r="K860" s="168">
        <f>IF(K$2=$A860,Data!H6,0)</f>
        <v>0</v>
      </c>
      <c r="L860" s="168">
        <f>IF(L$2=$A860,Data!I6,0)</f>
        <v>0</v>
      </c>
      <c r="M860" s="168">
        <f>IF(M$2=$A860,Data!J6,0)</f>
        <v>0</v>
      </c>
      <c r="N860" s="168">
        <f>IF(N$2=$A860,Data!K6,0)</f>
        <v>0</v>
      </c>
      <c r="O860" s="168">
        <f>IF(O$2=$A860,Data!L6,0)</f>
        <v>0</v>
      </c>
      <c r="P860" s="168">
        <f>IF(P$2=$A860,Data!M6,0)</f>
        <v>0</v>
      </c>
      <c r="Q860" s="168">
        <f>IF(Q$2=$A860,Data!N6,0)</f>
        <v>0</v>
      </c>
      <c r="R860" s="169">
        <f>IF(R$2=$A860,Data!O6,0)</f>
        <v>0</v>
      </c>
      <c r="S860" s="169">
        <f>IF(S$2=$A860,Data!P6,0)</f>
        <v>0</v>
      </c>
      <c r="T860" s="169">
        <f>IF(T$2=$A860,Data!Q6,0)</f>
        <v>0</v>
      </c>
      <c r="U860" s="169">
        <f>IF(U$2=$A860,Data!R6,0)</f>
        <v>0</v>
      </c>
      <c r="V860" s="169">
        <f>IF(V$2=$A860,Data!S6,0)</f>
        <v>0</v>
      </c>
      <c r="W860" s="169">
        <f>IF(W$2=$A860,Data!T6,0)</f>
        <v>0</v>
      </c>
      <c r="X860" s="169">
        <f>IF(X$2=$A860,Data!U6,0)</f>
        <v>0</v>
      </c>
      <c r="Y860" s="169">
        <f>IF(Y$2=$A860,Data!V6,0)</f>
        <v>0</v>
      </c>
      <c r="Z860" s="169">
        <f>IF(Z$2=$A860,Data!W6,0)</f>
        <v>0</v>
      </c>
      <c r="AA860" s="169">
        <f>IF(AA$2=$A860,Data!X6,0)</f>
        <v>0</v>
      </c>
      <c r="AB860" s="169">
        <f>IF(AB$2=$A860,Data!Y6,0)</f>
        <v>0</v>
      </c>
      <c r="AC860" s="169">
        <f>IF(AC$2=$A860,Data!Z6,0)</f>
        <v>0</v>
      </c>
      <c r="AD860" s="170">
        <f>IF(AD$2=$A860,Data!AA6,0)</f>
        <v>0</v>
      </c>
      <c r="AE860" s="171">
        <f>IF(AE$2=$A860,Data!AB6,0)</f>
        <v>0</v>
      </c>
      <c r="AF860" s="170">
        <f>IF(AF$2=$A860,Data!AC6,0)</f>
        <v>0</v>
      </c>
      <c r="AG860" s="171">
        <f>IF(AG$2=$A860,Data!AD6,0)</f>
        <v>0</v>
      </c>
      <c r="AH860" s="170">
        <f>IF(AH$2=$A860,Data!AE6,0)</f>
        <v>0</v>
      </c>
      <c r="AI860" s="171">
        <f>IF(AI$2=$A860,Data!AF6,0)</f>
        <v>0</v>
      </c>
      <c r="AJ860" s="170">
        <f>IF(AJ$2=$A860,Data!AG6,0)</f>
        <v>0</v>
      </c>
      <c r="AK860" s="171">
        <f>IF(AK$2=$A860,Data!AH6,0)</f>
        <v>0</v>
      </c>
      <c r="AL860" s="170">
        <f>IF(AL$2=$A860,Data!AI6,0)</f>
        <v>0</v>
      </c>
      <c r="AM860" t="str">
        <f t="shared" si="26"/>
        <v>0</v>
      </c>
      <c r="AN860" t="e">
        <f>+INDEX(Validation!$D$4:$D$250,MATCH(Merge!B860,Validation!$E$4:$E$250,0))</f>
        <v>#N/A</v>
      </c>
      <c r="AO860" s="172">
        <f t="shared" si="27"/>
        <v>0</v>
      </c>
    </row>
    <row r="861" spans="1:41" ht="15" x14ac:dyDescent="0.25">
      <c r="A861">
        <f>Inputs!$H$13</f>
        <v>3</v>
      </c>
      <c r="B861" t="str">
        <f>Inputs!$D$4</f>
        <v>Select Agency…</v>
      </c>
      <c r="C861" s="166" t="str">
        <f>Inputs!$I$6</f>
        <v>(insert code)</v>
      </c>
      <c r="D861" t="str">
        <f>IFERROR(INDEX(Inputs!$I$11:$I$19,MATCH(A861,Inputs!$H$11:$H$19)),"")</f>
        <v>(insert code)</v>
      </c>
      <c r="E861" s="167">
        <f>Data!B7</f>
        <v>0</v>
      </c>
      <c r="F861" s="168">
        <f>IF(F$2=$A861,Data!C7,0)</f>
        <v>0</v>
      </c>
      <c r="G861" s="168">
        <f>IF(G$2=$A861,Data!D7,0)</f>
        <v>0</v>
      </c>
      <c r="H861" s="168">
        <f>IF(H$2=$A861,Data!E7,0)</f>
        <v>0</v>
      </c>
      <c r="I861" s="168">
        <f>IF(I$2=$A861,Data!F7,0)</f>
        <v>0</v>
      </c>
      <c r="J861" s="168">
        <f>IF(J$2=$A861,Data!G7,0)</f>
        <v>0</v>
      </c>
      <c r="K861" s="168">
        <f>IF(K$2=$A861,Data!H7,0)</f>
        <v>0</v>
      </c>
      <c r="L861" s="168">
        <f>IF(L$2=$A861,Data!I7,0)</f>
        <v>0</v>
      </c>
      <c r="M861" s="168">
        <f>IF(M$2=$A861,Data!J7,0)</f>
        <v>0</v>
      </c>
      <c r="N861" s="168">
        <f>IF(N$2=$A861,Data!K7,0)</f>
        <v>0</v>
      </c>
      <c r="O861" s="168">
        <f>IF(O$2=$A861,Data!L7,0)</f>
        <v>0</v>
      </c>
      <c r="P861" s="168">
        <f>IF(P$2=$A861,Data!M7,0)</f>
        <v>0</v>
      </c>
      <c r="Q861" s="168">
        <f>IF(Q$2=$A861,Data!N7,0)</f>
        <v>0</v>
      </c>
      <c r="R861" s="169">
        <f>IF(R$2=$A861,Data!O7,0)</f>
        <v>0</v>
      </c>
      <c r="S861" s="169">
        <f>IF(S$2=$A861,Data!P7,0)</f>
        <v>0</v>
      </c>
      <c r="T861" s="169">
        <f>IF(T$2=$A861,Data!Q7,0)</f>
        <v>0</v>
      </c>
      <c r="U861" s="169">
        <f>IF(U$2=$A861,Data!R7,0)</f>
        <v>0</v>
      </c>
      <c r="V861" s="169">
        <f>IF(V$2=$A861,Data!S7,0)</f>
        <v>0</v>
      </c>
      <c r="W861" s="169">
        <f>IF(W$2=$A861,Data!T7,0)</f>
        <v>0</v>
      </c>
      <c r="X861" s="169">
        <f>IF(X$2=$A861,Data!U7,0)</f>
        <v>0</v>
      </c>
      <c r="Y861" s="169">
        <f>IF(Y$2=$A861,Data!V7,0)</f>
        <v>0</v>
      </c>
      <c r="Z861" s="169">
        <f>IF(Z$2=$A861,Data!W7,0)</f>
        <v>0</v>
      </c>
      <c r="AA861" s="169">
        <f>IF(AA$2=$A861,Data!X7,0)</f>
        <v>0</v>
      </c>
      <c r="AB861" s="169">
        <f>IF(AB$2=$A861,Data!Y7,0)</f>
        <v>0</v>
      </c>
      <c r="AC861" s="169">
        <f>IF(AC$2=$A861,Data!Z7,0)</f>
        <v>0</v>
      </c>
      <c r="AD861" s="170">
        <f>IF(AD$2=$A861,Data!AA7,0)</f>
        <v>0</v>
      </c>
      <c r="AE861" s="171">
        <f>IF(AE$2=$A861,Data!AB7,0)</f>
        <v>0</v>
      </c>
      <c r="AF861" s="170">
        <f>IF(AF$2=$A861,Data!AC7,0)</f>
        <v>0</v>
      </c>
      <c r="AG861" s="171">
        <f>IF(AG$2=$A861,Data!AD7,0)</f>
        <v>0</v>
      </c>
      <c r="AH861" s="170">
        <f>IF(AH$2=$A861,Data!AE7,0)</f>
        <v>0</v>
      </c>
      <c r="AI861" s="171">
        <f>IF(AI$2=$A861,Data!AF7,0)</f>
        <v>0</v>
      </c>
      <c r="AJ861" s="170">
        <f>IF(AJ$2=$A861,Data!AG7,0)</f>
        <v>0</v>
      </c>
      <c r="AK861" s="171">
        <f>IF(AK$2=$A861,Data!AH7,0)</f>
        <v>0</v>
      </c>
      <c r="AL861" s="170">
        <f>IF(AL$2=$A861,Data!AI7,0)</f>
        <v>0</v>
      </c>
      <c r="AM861" t="str">
        <f t="shared" si="26"/>
        <v>0</v>
      </c>
      <c r="AN861" t="e">
        <f>+INDEX(Validation!$D$4:$D$250,MATCH(Merge!B861,Validation!$E$4:$E$250,0))</f>
        <v>#N/A</v>
      </c>
      <c r="AO861" s="172">
        <f t="shared" si="27"/>
        <v>0</v>
      </c>
    </row>
    <row r="862" spans="1:41" ht="15" x14ac:dyDescent="0.25">
      <c r="A862">
        <f>Inputs!$H$13</f>
        <v>3</v>
      </c>
      <c r="B862" t="str">
        <f>Inputs!$D$4</f>
        <v>Select Agency…</v>
      </c>
      <c r="C862" s="166" t="str">
        <f>Inputs!$I$6</f>
        <v>(insert code)</v>
      </c>
      <c r="D862" t="str">
        <f>IFERROR(INDEX(Inputs!$I$11:$I$19,MATCH(A862,Inputs!$H$11:$H$19)),"")</f>
        <v>(insert code)</v>
      </c>
      <c r="E862" s="167">
        <f>Data!B8</f>
        <v>0</v>
      </c>
      <c r="F862" s="168">
        <f>IF(F$2=$A862,Data!C8,0)</f>
        <v>0</v>
      </c>
      <c r="G862" s="168">
        <f>IF(G$2=$A862,Data!D8,0)</f>
        <v>0</v>
      </c>
      <c r="H862" s="168">
        <f>IF(H$2=$A862,Data!E8,0)</f>
        <v>0</v>
      </c>
      <c r="I862" s="168">
        <f>IF(I$2=$A862,Data!F8,0)</f>
        <v>0</v>
      </c>
      <c r="J862" s="168">
        <f>IF(J$2=$A862,Data!G8,0)</f>
        <v>0</v>
      </c>
      <c r="K862" s="168">
        <f>IF(K$2=$A862,Data!H8,0)</f>
        <v>0</v>
      </c>
      <c r="L862" s="168">
        <f>IF(L$2=$A862,Data!I8,0)</f>
        <v>0</v>
      </c>
      <c r="M862" s="168">
        <f>IF(M$2=$A862,Data!J8,0)</f>
        <v>0</v>
      </c>
      <c r="N862" s="168">
        <f>IF(N$2=$A862,Data!K8,0)</f>
        <v>0</v>
      </c>
      <c r="O862" s="168">
        <f>IF(O$2=$A862,Data!L8,0)</f>
        <v>0</v>
      </c>
      <c r="P862" s="168">
        <f>IF(P$2=$A862,Data!M8,0)</f>
        <v>0</v>
      </c>
      <c r="Q862" s="168">
        <f>IF(Q$2=$A862,Data!N8,0)</f>
        <v>0</v>
      </c>
      <c r="R862" s="169">
        <f>IF(R$2=$A862,Data!O8,0)</f>
        <v>0</v>
      </c>
      <c r="S862" s="169">
        <f>IF(S$2=$A862,Data!P8,0)</f>
        <v>0</v>
      </c>
      <c r="T862" s="169">
        <f>IF(T$2=$A862,Data!Q8,0)</f>
        <v>0</v>
      </c>
      <c r="U862" s="169">
        <f>IF(U$2=$A862,Data!R8,0)</f>
        <v>0</v>
      </c>
      <c r="V862" s="169">
        <f>IF(V$2=$A862,Data!S8,0)</f>
        <v>0</v>
      </c>
      <c r="W862" s="169">
        <f>IF(W$2=$A862,Data!T8,0)</f>
        <v>0</v>
      </c>
      <c r="X862" s="169">
        <f>IF(X$2=$A862,Data!U8,0)</f>
        <v>0</v>
      </c>
      <c r="Y862" s="169">
        <f>IF(Y$2=$A862,Data!V8,0)</f>
        <v>0</v>
      </c>
      <c r="Z862" s="169">
        <f>IF(Z$2=$A862,Data!W8,0)</f>
        <v>0</v>
      </c>
      <c r="AA862" s="169">
        <f>IF(AA$2=$A862,Data!X8,0)</f>
        <v>0</v>
      </c>
      <c r="AB862" s="169">
        <f>IF(AB$2=$A862,Data!Y8,0)</f>
        <v>0</v>
      </c>
      <c r="AC862" s="169">
        <f>IF(AC$2=$A862,Data!Z8,0)</f>
        <v>0</v>
      </c>
      <c r="AD862" s="170">
        <f>IF(AD$2=$A862,Data!AA8,0)</f>
        <v>0</v>
      </c>
      <c r="AE862" s="171">
        <f>IF(AE$2=$A862,Data!AB8,0)</f>
        <v>0</v>
      </c>
      <c r="AF862" s="170">
        <f>IF(AF$2=$A862,Data!AC8,0)</f>
        <v>0</v>
      </c>
      <c r="AG862" s="171">
        <f>IF(AG$2=$A862,Data!AD8,0)</f>
        <v>0</v>
      </c>
      <c r="AH862" s="170">
        <f>IF(AH$2=$A862,Data!AE8,0)</f>
        <v>0</v>
      </c>
      <c r="AI862" s="171">
        <f>IF(AI$2=$A862,Data!AF8,0)</f>
        <v>0</v>
      </c>
      <c r="AJ862" s="170">
        <f>IF(AJ$2=$A862,Data!AG8,0)</f>
        <v>0</v>
      </c>
      <c r="AK862" s="171">
        <f>IF(AK$2=$A862,Data!AH8,0)</f>
        <v>0</v>
      </c>
      <c r="AL862" s="170">
        <f>IF(AL$2=$A862,Data!AI8,0)</f>
        <v>0</v>
      </c>
      <c r="AM862" t="str">
        <f t="shared" si="26"/>
        <v>0</v>
      </c>
      <c r="AN862" t="e">
        <f>+INDEX(Validation!$D$4:$D$250,MATCH(Merge!B862,Validation!$E$4:$E$250,0))</f>
        <v>#N/A</v>
      </c>
      <c r="AO862" s="172">
        <f t="shared" si="27"/>
        <v>0</v>
      </c>
    </row>
    <row r="863" spans="1:41" ht="15" x14ac:dyDescent="0.25">
      <c r="A863">
        <f>Inputs!$H$13</f>
        <v>3</v>
      </c>
      <c r="B863" t="str">
        <f>Inputs!$D$4</f>
        <v>Select Agency…</v>
      </c>
      <c r="C863" s="166" t="str">
        <f>Inputs!$I$6</f>
        <v>(insert code)</v>
      </c>
      <c r="D863" t="str">
        <f>IFERROR(INDEX(Inputs!$I$11:$I$19,MATCH(A863,Inputs!$H$11:$H$19)),"")</f>
        <v>(insert code)</v>
      </c>
      <c r="E863" s="167">
        <f>Data!B9</f>
        <v>0</v>
      </c>
      <c r="F863" s="168">
        <f>IF(F$2=$A863,Data!C9,0)</f>
        <v>0</v>
      </c>
      <c r="G863" s="168">
        <f>IF(G$2=$A863,Data!D9,0)</f>
        <v>0</v>
      </c>
      <c r="H863" s="168">
        <f>IF(H$2=$A863,Data!E9,0)</f>
        <v>0</v>
      </c>
      <c r="I863" s="168">
        <f>IF(I$2=$A863,Data!F9,0)</f>
        <v>0</v>
      </c>
      <c r="J863" s="168">
        <f>IF(J$2=$A863,Data!G9,0)</f>
        <v>0</v>
      </c>
      <c r="K863" s="168">
        <f>IF(K$2=$A863,Data!H9,0)</f>
        <v>0</v>
      </c>
      <c r="L863" s="168">
        <f>IF(L$2=$A863,Data!I9,0)</f>
        <v>0</v>
      </c>
      <c r="M863" s="168">
        <f>IF(M$2=$A863,Data!J9,0)</f>
        <v>0</v>
      </c>
      <c r="N863" s="168">
        <f>IF(N$2=$A863,Data!K9,0)</f>
        <v>0</v>
      </c>
      <c r="O863" s="168">
        <f>IF(O$2=$A863,Data!L9,0)</f>
        <v>0</v>
      </c>
      <c r="P863" s="168">
        <f>IF(P$2=$A863,Data!M9,0)</f>
        <v>0</v>
      </c>
      <c r="Q863" s="168">
        <f>IF(Q$2=$A863,Data!N9,0)</f>
        <v>0</v>
      </c>
      <c r="R863" s="169">
        <f>IF(R$2=$A863,Data!O9,0)</f>
        <v>0</v>
      </c>
      <c r="S863" s="169">
        <f>IF(S$2=$A863,Data!P9,0)</f>
        <v>0</v>
      </c>
      <c r="T863" s="169">
        <f>IF(T$2=$A863,Data!Q9,0)</f>
        <v>0</v>
      </c>
      <c r="U863" s="169">
        <f>IF(U$2=$A863,Data!R9,0)</f>
        <v>0</v>
      </c>
      <c r="V863" s="169">
        <f>IF(V$2=$A863,Data!S9,0)</f>
        <v>0</v>
      </c>
      <c r="W863" s="169">
        <f>IF(W$2=$A863,Data!T9,0)</f>
        <v>0</v>
      </c>
      <c r="X863" s="169">
        <f>IF(X$2=$A863,Data!U9,0)</f>
        <v>0</v>
      </c>
      <c r="Y863" s="169">
        <f>IF(Y$2=$A863,Data!V9,0)</f>
        <v>0</v>
      </c>
      <c r="Z863" s="169">
        <f>IF(Z$2=$A863,Data!W9,0)</f>
        <v>0</v>
      </c>
      <c r="AA863" s="169">
        <f>IF(AA$2=$A863,Data!X9,0)</f>
        <v>0</v>
      </c>
      <c r="AB863" s="169">
        <f>IF(AB$2=$A863,Data!Y9,0)</f>
        <v>0</v>
      </c>
      <c r="AC863" s="169">
        <f>IF(AC$2=$A863,Data!Z9,0)</f>
        <v>0</v>
      </c>
      <c r="AD863" s="170">
        <f>IF(AD$2=$A863,Data!AA9,0)</f>
        <v>0</v>
      </c>
      <c r="AE863" s="171">
        <f>IF(AE$2=$A863,Data!AB9,0)</f>
        <v>0</v>
      </c>
      <c r="AF863" s="170">
        <f>IF(AF$2=$A863,Data!AC9,0)</f>
        <v>0</v>
      </c>
      <c r="AG863" s="171">
        <f>IF(AG$2=$A863,Data!AD9,0)</f>
        <v>0</v>
      </c>
      <c r="AH863" s="170">
        <f>IF(AH$2=$A863,Data!AE9,0)</f>
        <v>0</v>
      </c>
      <c r="AI863" s="171">
        <f>IF(AI$2=$A863,Data!AF9,0)</f>
        <v>0</v>
      </c>
      <c r="AJ863" s="170">
        <f>IF(AJ$2=$A863,Data!AG9,0)</f>
        <v>0</v>
      </c>
      <c r="AK863" s="171">
        <f>IF(AK$2=$A863,Data!AH9,0)</f>
        <v>0</v>
      </c>
      <c r="AL863" s="170">
        <f>IF(AL$2=$A863,Data!AI9,0)</f>
        <v>0</v>
      </c>
      <c r="AM863" t="str">
        <f t="shared" si="26"/>
        <v>0</v>
      </c>
      <c r="AN863" t="e">
        <f>+INDEX(Validation!$D$4:$D$250,MATCH(Merge!B863,Validation!$E$4:$E$250,0))</f>
        <v>#N/A</v>
      </c>
      <c r="AO863" s="172">
        <f t="shared" si="27"/>
        <v>0</v>
      </c>
    </row>
    <row r="864" spans="1:41" ht="15" x14ac:dyDescent="0.25">
      <c r="A864">
        <f>Inputs!$H$13</f>
        <v>3</v>
      </c>
      <c r="B864" t="str">
        <f>Inputs!$D$4</f>
        <v>Select Agency…</v>
      </c>
      <c r="C864" s="166" t="str">
        <f>Inputs!$I$6</f>
        <v>(insert code)</v>
      </c>
      <c r="D864" t="str">
        <f>IFERROR(INDEX(Inputs!$I$11:$I$19,MATCH(A864,Inputs!$H$11:$H$19)),"")</f>
        <v>(insert code)</v>
      </c>
      <c r="E864" s="167">
        <f>Data!B10</f>
        <v>0</v>
      </c>
      <c r="F864" s="168">
        <f>IF(F$2=$A864,Data!C10,0)</f>
        <v>0</v>
      </c>
      <c r="G864" s="168">
        <f>IF(G$2=$A864,Data!D10,0)</f>
        <v>0</v>
      </c>
      <c r="H864" s="168">
        <f>IF(H$2=$A864,Data!E10,0)</f>
        <v>0</v>
      </c>
      <c r="I864" s="168">
        <f>IF(I$2=$A864,Data!F10,0)</f>
        <v>0</v>
      </c>
      <c r="J864" s="168">
        <f>IF(J$2=$A864,Data!G10,0)</f>
        <v>0</v>
      </c>
      <c r="K864" s="168">
        <f>IF(K$2=$A864,Data!H10,0)</f>
        <v>0</v>
      </c>
      <c r="L864" s="168">
        <f>IF(L$2=$A864,Data!I10,0)</f>
        <v>0</v>
      </c>
      <c r="M864" s="168">
        <f>IF(M$2=$A864,Data!J10,0)</f>
        <v>0</v>
      </c>
      <c r="N864" s="168">
        <f>IF(N$2=$A864,Data!K10,0)</f>
        <v>0</v>
      </c>
      <c r="O864" s="168">
        <f>IF(O$2=$A864,Data!L10,0)</f>
        <v>0</v>
      </c>
      <c r="P864" s="168">
        <f>IF(P$2=$A864,Data!M10,0)</f>
        <v>0</v>
      </c>
      <c r="Q864" s="168">
        <f>IF(Q$2=$A864,Data!N10,0)</f>
        <v>0</v>
      </c>
      <c r="R864" s="169">
        <f>IF(R$2=$A864,Data!O10,0)</f>
        <v>0</v>
      </c>
      <c r="S864" s="169">
        <f>IF(S$2=$A864,Data!P10,0)</f>
        <v>0</v>
      </c>
      <c r="T864" s="169">
        <f>IF(T$2=$A864,Data!Q10,0)</f>
        <v>0</v>
      </c>
      <c r="U864" s="169">
        <f>IF(U$2=$A864,Data!R10,0)</f>
        <v>0</v>
      </c>
      <c r="V864" s="169">
        <f>IF(V$2=$A864,Data!S10,0)</f>
        <v>0</v>
      </c>
      <c r="W864" s="169">
        <f>IF(W$2=$A864,Data!T10,0)</f>
        <v>0</v>
      </c>
      <c r="X864" s="169">
        <f>IF(X$2=$A864,Data!U10,0)</f>
        <v>0</v>
      </c>
      <c r="Y864" s="169">
        <f>IF(Y$2=$A864,Data!V10,0)</f>
        <v>0</v>
      </c>
      <c r="Z864" s="169">
        <f>IF(Z$2=$A864,Data!W10,0)</f>
        <v>0</v>
      </c>
      <c r="AA864" s="169">
        <f>IF(AA$2=$A864,Data!X10,0)</f>
        <v>0</v>
      </c>
      <c r="AB864" s="169">
        <f>IF(AB$2=$A864,Data!Y10,0)</f>
        <v>0</v>
      </c>
      <c r="AC864" s="169">
        <f>IF(AC$2=$A864,Data!Z10,0)</f>
        <v>0</v>
      </c>
      <c r="AD864" s="170">
        <f>IF(AD$2=$A864,Data!AA10,0)</f>
        <v>0</v>
      </c>
      <c r="AE864" s="171">
        <f>IF(AE$2=$A864,Data!AB10,0)</f>
        <v>0</v>
      </c>
      <c r="AF864" s="170">
        <f>IF(AF$2=$A864,Data!AC10,0)</f>
        <v>0</v>
      </c>
      <c r="AG864" s="171">
        <f>IF(AG$2=$A864,Data!AD10,0)</f>
        <v>0</v>
      </c>
      <c r="AH864" s="170">
        <f>IF(AH$2=$A864,Data!AE10,0)</f>
        <v>0</v>
      </c>
      <c r="AI864" s="171">
        <f>IF(AI$2=$A864,Data!AF10,0)</f>
        <v>0</v>
      </c>
      <c r="AJ864" s="170">
        <f>IF(AJ$2=$A864,Data!AG10,0)</f>
        <v>0</v>
      </c>
      <c r="AK864" s="171">
        <f>IF(AK$2=$A864,Data!AH10,0)</f>
        <v>0</v>
      </c>
      <c r="AL864" s="170">
        <f>IF(AL$2=$A864,Data!AI10,0)</f>
        <v>0</v>
      </c>
      <c r="AM864" t="str">
        <f t="shared" si="26"/>
        <v>0</v>
      </c>
      <c r="AN864" t="e">
        <f>+INDEX(Validation!$D$4:$D$250,MATCH(Merge!B864,Validation!$E$4:$E$250,0))</f>
        <v>#N/A</v>
      </c>
      <c r="AO864" s="172">
        <f t="shared" si="27"/>
        <v>0</v>
      </c>
    </row>
    <row r="865" spans="1:41" ht="15" x14ac:dyDescent="0.25">
      <c r="A865">
        <f>Inputs!$H$13</f>
        <v>3</v>
      </c>
      <c r="B865" t="str">
        <f>Inputs!$D$4</f>
        <v>Select Agency…</v>
      </c>
      <c r="C865" s="166" t="str">
        <f>Inputs!$I$6</f>
        <v>(insert code)</v>
      </c>
      <c r="D865" t="str">
        <f>IFERROR(INDEX(Inputs!$I$11:$I$19,MATCH(A865,Inputs!$H$11:$H$19)),"")</f>
        <v>(insert code)</v>
      </c>
      <c r="E865" s="167">
        <f>Data!B11</f>
        <v>0</v>
      </c>
      <c r="F865" s="168">
        <f>IF(F$2=$A865,Data!C11,0)</f>
        <v>0</v>
      </c>
      <c r="G865" s="168">
        <f>IF(G$2=$A865,Data!D11,0)</f>
        <v>0</v>
      </c>
      <c r="H865" s="168">
        <f>IF(H$2=$A865,Data!E11,0)</f>
        <v>0</v>
      </c>
      <c r="I865" s="168">
        <f>IF(I$2=$A865,Data!F11,0)</f>
        <v>0</v>
      </c>
      <c r="J865" s="168">
        <f>IF(J$2=$A865,Data!G11,0)</f>
        <v>0</v>
      </c>
      <c r="K865" s="168">
        <f>IF(K$2=$A865,Data!H11,0)</f>
        <v>0</v>
      </c>
      <c r="L865" s="168">
        <f>IF(L$2=$A865,Data!I11,0)</f>
        <v>0</v>
      </c>
      <c r="M865" s="168">
        <f>IF(M$2=$A865,Data!J11,0)</f>
        <v>0</v>
      </c>
      <c r="N865" s="168">
        <f>IF(N$2=$A865,Data!K11,0)</f>
        <v>0</v>
      </c>
      <c r="O865" s="168">
        <f>IF(O$2=$A865,Data!L11,0)</f>
        <v>0</v>
      </c>
      <c r="P865" s="168">
        <f>IF(P$2=$A865,Data!M11,0)</f>
        <v>0</v>
      </c>
      <c r="Q865" s="168">
        <f>IF(Q$2=$A865,Data!N11,0)</f>
        <v>0</v>
      </c>
      <c r="R865" s="169">
        <f>IF(R$2=$A865,Data!O11,0)</f>
        <v>0</v>
      </c>
      <c r="S865" s="169">
        <f>IF(S$2=$A865,Data!P11,0)</f>
        <v>0</v>
      </c>
      <c r="T865" s="169">
        <f>IF(T$2=$A865,Data!Q11,0)</f>
        <v>0</v>
      </c>
      <c r="U865" s="169">
        <f>IF(U$2=$A865,Data!R11,0)</f>
        <v>0</v>
      </c>
      <c r="V865" s="169">
        <f>IF(V$2=$A865,Data!S11,0)</f>
        <v>0</v>
      </c>
      <c r="W865" s="169">
        <f>IF(W$2=$A865,Data!T11,0)</f>
        <v>0</v>
      </c>
      <c r="X865" s="169">
        <f>IF(X$2=$A865,Data!U11,0)</f>
        <v>0</v>
      </c>
      <c r="Y865" s="169">
        <f>IF(Y$2=$A865,Data!V11,0)</f>
        <v>0</v>
      </c>
      <c r="Z865" s="169">
        <f>IF(Z$2=$A865,Data!W11,0)</f>
        <v>0</v>
      </c>
      <c r="AA865" s="169">
        <f>IF(AA$2=$A865,Data!X11,0)</f>
        <v>0</v>
      </c>
      <c r="AB865" s="169">
        <f>IF(AB$2=$A865,Data!Y11,0)</f>
        <v>0</v>
      </c>
      <c r="AC865" s="169">
        <f>IF(AC$2=$A865,Data!Z11,0)</f>
        <v>0</v>
      </c>
      <c r="AD865" s="170">
        <f>IF(AD$2=$A865,Data!AA11,0)</f>
        <v>0</v>
      </c>
      <c r="AE865" s="171">
        <f>IF(AE$2=$A865,Data!AB11,0)</f>
        <v>0</v>
      </c>
      <c r="AF865" s="170">
        <f>IF(AF$2=$A865,Data!AC11,0)</f>
        <v>0</v>
      </c>
      <c r="AG865" s="171">
        <f>IF(AG$2=$A865,Data!AD11,0)</f>
        <v>0</v>
      </c>
      <c r="AH865" s="170">
        <f>IF(AH$2=$A865,Data!AE11,0)</f>
        <v>0</v>
      </c>
      <c r="AI865" s="171">
        <f>IF(AI$2=$A865,Data!AF11,0)</f>
        <v>0</v>
      </c>
      <c r="AJ865" s="170">
        <f>IF(AJ$2=$A865,Data!AG11,0)</f>
        <v>0</v>
      </c>
      <c r="AK865" s="171">
        <f>IF(AK$2=$A865,Data!AH11,0)</f>
        <v>0</v>
      </c>
      <c r="AL865" s="170">
        <f>IF(AL$2=$A865,Data!AI11,0)</f>
        <v>0</v>
      </c>
      <c r="AM865" t="str">
        <f t="shared" si="26"/>
        <v>0</v>
      </c>
      <c r="AN865" t="e">
        <f>+INDEX(Validation!$D$4:$D$250,MATCH(Merge!B865,Validation!$E$4:$E$250,0))</f>
        <v>#N/A</v>
      </c>
      <c r="AO865" s="172">
        <f t="shared" si="27"/>
        <v>0</v>
      </c>
    </row>
    <row r="866" spans="1:41" ht="15" x14ac:dyDescent="0.25">
      <c r="A866">
        <f>Inputs!$H$13</f>
        <v>3</v>
      </c>
      <c r="B866" t="str">
        <f>Inputs!$D$4</f>
        <v>Select Agency…</v>
      </c>
      <c r="C866" s="166" t="str">
        <f>Inputs!$I$6</f>
        <v>(insert code)</v>
      </c>
      <c r="D866" t="str">
        <f>IFERROR(INDEX(Inputs!$I$11:$I$19,MATCH(A866,Inputs!$H$11:$H$19)),"")</f>
        <v>(insert code)</v>
      </c>
      <c r="E866" s="167">
        <f>Data!B12</f>
        <v>0</v>
      </c>
      <c r="F866" s="168">
        <f>IF(F$2=$A866,Data!C12,0)</f>
        <v>0</v>
      </c>
      <c r="G866" s="168">
        <f>IF(G$2=$A866,Data!D12,0)</f>
        <v>0</v>
      </c>
      <c r="H866" s="168">
        <f>IF(H$2=$A866,Data!E12,0)</f>
        <v>0</v>
      </c>
      <c r="I866" s="168">
        <f>IF(I$2=$A866,Data!F12,0)</f>
        <v>0</v>
      </c>
      <c r="J866" s="168">
        <f>IF(J$2=$A866,Data!G12,0)</f>
        <v>0</v>
      </c>
      <c r="K866" s="168">
        <f>IF(K$2=$A866,Data!H12,0)</f>
        <v>0</v>
      </c>
      <c r="L866" s="168">
        <f>IF(L$2=$A866,Data!I12,0)</f>
        <v>0</v>
      </c>
      <c r="M866" s="168">
        <f>IF(M$2=$A866,Data!J12,0)</f>
        <v>0</v>
      </c>
      <c r="N866" s="168">
        <f>IF(N$2=$A866,Data!K12,0)</f>
        <v>0</v>
      </c>
      <c r="O866" s="168">
        <f>IF(O$2=$A866,Data!L12,0)</f>
        <v>0</v>
      </c>
      <c r="P866" s="168">
        <f>IF(P$2=$A866,Data!M12,0)</f>
        <v>0</v>
      </c>
      <c r="Q866" s="168">
        <f>IF(Q$2=$A866,Data!N12,0)</f>
        <v>0</v>
      </c>
      <c r="R866" s="169">
        <f>IF(R$2=$A866,Data!O12,0)</f>
        <v>0</v>
      </c>
      <c r="S866" s="169">
        <f>IF(S$2=$A866,Data!P12,0)</f>
        <v>0</v>
      </c>
      <c r="T866" s="169">
        <f>IF(T$2=$A866,Data!Q12,0)</f>
        <v>0</v>
      </c>
      <c r="U866" s="169">
        <f>IF(U$2=$A866,Data!R12,0)</f>
        <v>0</v>
      </c>
      <c r="V866" s="169">
        <f>IF(V$2=$A866,Data!S12,0)</f>
        <v>0</v>
      </c>
      <c r="W866" s="169">
        <f>IF(W$2=$A866,Data!T12,0)</f>
        <v>0</v>
      </c>
      <c r="X866" s="169">
        <f>IF(X$2=$A866,Data!U12,0)</f>
        <v>0</v>
      </c>
      <c r="Y866" s="169">
        <f>IF(Y$2=$A866,Data!V12,0)</f>
        <v>0</v>
      </c>
      <c r="Z866" s="169">
        <f>IF(Z$2=$A866,Data!W12,0)</f>
        <v>0</v>
      </c>
      <c r="AA866" s="169">
        <f>IF(AA$2=$A866,Data!X12,0)</f>
        <v>0</v>
      </c>
      <c r="AB866" s="169">
        <f>IF(AB$2=$A866,Data!Y12,0)</f>
        <v>0</v>
      </c>
      <c r="AC866" s="169">
        <f>IF(AC$2=$A866,Data!Z12,0)</f>
        <v>0</v>
      </c>
      <c r="AD866" s="170">
        <f>IF(AD$2=$A866,Data!AA12,0)</f>
        <v>0</v>
      </c>
      <c r="AE866" s="171">
        <f>IF(AE$2=$A866,Data!AB12,0)</f>
        <v>0</v>
      </c>
      <c r="AF866" s="170">
        <f>IF(AF$2=$A866,Data!AC12,0)</f>
        <v>0</v>
      </c>
      <c r="AG866" s="171">
        <f>IF(AG$2=$A866,Data!AD12,0)</f>
        <v>0</v>
      </c>
      <c r="AH866" s="170">
        <f>IF(AH$2=$A866,Data!AE12,0)</f>
        <v>0</v>
      </c>
      <c r="AI866" s="171">
        <f>IF(AI$2=$A866,Data!AF12,0)</f>
        <v>0</v>
      </c>
      <c r="AJ866" s="170">
        <f>IF(AJ$2=$A866,Data!AG12,0)</f>
        <v>0</v>
      </c>
      <c r="AK866" s="171">
        <f>IF(AK$2=$A866,Data!AH12,0)</f>
        <v>0</v>
      </c>
      <c r="AL866" s="170">
        <f>IF(AL$2=$A866,Data!AI12,0)</f>
        <v>0</v>
      </c>
      <c r="AM866" t="str">
        <f t="shared" si="26"/>
        <v>0</v>
      </c>
      <c r="AN866" t="e">
        <f>+INDEX(Validation!$D$4:$D$250,MATCH(Merge!B866,Validation!$E$4:$E$250,0))</f>
        <v>#N/A</v>
      </c>
      <c r="AO866" s="172">
        <f t="shared" si="27"/>
        <v>0</v>
      </c>
    </row>
    <row r="867" spans="1:41" ht="15" x14ac:dyDescent="0.25">
      <c r="A867">
        <f>Inputs!$H$13</f>
        <v>3</v>
      </c>
      <c r="B867" t="str">
        <f>Inputs!$D$4</f>
        <v>Select Agency…</v>
      </c>
      <c r="C867" s="166" t="str">
        <f>Inputs!$I$6</f>
        <v>(insert code)</v>
      </c>
      <c r="D867" t="str">
        <f>IFERROR(INDEX(Inputs!$I$11:$I$19,MATCH(A867,Inputs!$H$11:$H$19)),"")</f>
        <v>(insert code)</v>
      </c>
      <c r="E867" s="167">
        <f>Data!B13</f>
        <v>0</v>
      </c>
      <c r="F867" s="168">
        <f>IF(F$2=$A867,Data!C13,0)</f>
        <v>0</v>
      </c>
      <c r="G867" s="168">
        <f>IF(G$2=$A867,Data!D13,0)</f>
        <v>0</v>
      </c>
      <c r="H867" s="168">
        <f>IF(H$2=$A867,Data!E13,0)</f>
        <v>0</v>
      </c>
      <c r="I867" s="168">
        <f>IF(I$2=$A867,Data!F13,0)</f>
        <v>0</v>
      </c>
      <c r="J867" s="168">
        <f>IF(J$2=$A867,Data!G13,0)</f>
        <v>0</v>
      </c>
      <c r="K867" s="168">
        <f>IF(K$2=$A867,Data!H13,0)</f>
        <v>0</v>
      </c>
      <c r="L867" s="168">
        <f>IF(L$2=$A867,Data!I13,0)</f>
        <v>0</v>
      </c>
      <c r="M867" s="168">
        <f>IF(M$2=$A867,Data!J13,0)</f>
        <v>0</v>
      </c>
      <c r="N867" s="168">
        <f>IF(N$2=$A867,Data!K13,0)</f>
        <v>0</v>
      </c>
      <c r="O867" s="168">
        <f>IF(O$2=$A867,Data!L13,0)</f>
        <v>0</v>
      </c>
      <c r="P867" s="168">
        <f>IF(P$2=$A867,Data!M13,0)</f>
        <v>0</v>
      </c>
      <c r="Q867" s="168">
        <f>IF(Q$2=$A867,Data!N13,0)</f>
        <v>0</v>
      </c>
      <c r="R867" s="169">
        <f>IF(R$2=$A867,Data!O13,0)</f>
        <v>0</v>
      </c>
      <c r="S867" s="169">
        <f>IF(S$2=$A867,Data!P13,0)</f>
        <v>0</v>
      </c>
      <c r="T867" s="169">
        <f>IF(T$2=$A867,Data!Q13,0)</f>
        <v>0</v>
      </c>
      <c r="U867" s="169">
        <f>IF(U$2=$A867,Data!R13,0)</f>
        <v>0</v>
      </c>
      <c r="V867" s="169">
        <f>IF(V$2=$A867,Data!S13,0)</f>
        <v>0</v>
      </c>
      <c r="W867" s="169">
        <f>IF(W$2=$A867,Data!T13,0)</f>
        <v>0</v>
      </c>
      <c r="X867" s="169">
        <f>IF(X$2=$A867,Data!U13,0)</f>
        <v>0</v>
      </c>
      <c r="Y867" s="169">
        <f>IF(Y$2=$A867,Data!V13,0)</f>
        <v>0</v>
      </c>
      <c r="Z867" s="169">
        <f>IF(Z$2=$A867,Data!W13,0)</f>
        <v>0</v>
      </c>
      <c r="AA867" s="169">
        <f>IF(AA$2=$A867,Data!X13,0)</f>
        <v>0</v>
      </c>
      <c r="AB867" s="169">
        <f>IF(AB$2=$A867,Data!Y13,0)</f>
        <v>0</v>
      </c>
      <c r="AC867" s="169">
        <f>IF(AC$2=$A867,Data!Z13,0)</f>
        <v>0</v>
      </c>
      <c r="AD867" s="170">
        <f>IF(AD$2=$A867,Data!AA13,0)</f>
        <v>0</v>
      </c>
      <c r="AE867" s="171">
        <f>IF(AE$2=$A867,Data!AB13,0)</f>
        <v>0</v>
      </c>
      <c r="AF867" s="170">
        <f>IF(AF$2=$A867,Data!AC13,0)</f>
        <v>0</v>
      </c>
      <c r="AG867" s="171">
        <f>IF(AG$2=$A867,Data!AD13,0)</f>
        <v>0</v>
      </c>
      <c r="AH867" s="170">
        <f>IF(AH$2=$A867,Data!AE13,0)</f>
        <v>0</v>
      </c>
      <c r="AI867" s="171">
        <f>IF(AI$2=$A867,Data!AF13,0)</f>
        <v>0</v>
      </c>
      <c r="AJ867" s="170">
        <f>IF(AJ$2=$A867,Data!AG13,0)</f>
        <v>0</v>
      </c>
      <c r="AK867" s="171">
        <f>IF(AK$2=$A867,Data!AH13,0)</f>
        <v>0</v>
      </c>
      <c r="AL867" s="170">
        <f>IF(AL$2=$A867,Data!AI13,0)</f>
        <v>0</v>
      </c>
      <c r="AM867" t="str">
        <f t="shared" si="26"/>
        <v>0</v>
      </c>
      <c r="AN867" t="e">
        <f>+INDEX(Validation!$D$4:$D$250,MATCH(Merge!B867,Validation!$E$4:$E$250,0))</f>
        <v>#N/A</v>
      </c>
      <c r="AO867" s="172">
        <f t="shared" si="27"/>
        <v>0</v>
      </c>
    </row>
    <row r="868" spans="1:41" ht="15" x14ac:dyDescent="0.25">
      <c r="A868">
        <f>Inputs!$H$13</f>
        <v>3</v>
      </c>
      <c r="B868" t="str">
        <f>Inputs!$D$4</f>
        <v>Select Agency…</v>
      </c>
      <c r="C868" s="166" t="str">
        <f>Inputs!$I$6</f>
        <v>(insert code)</v>
      </c>
      <c r="D868" t="str">
        <f>IFERROR(INDEX(Inputs!$I$11:$I$19,MATCH(A868,Inputs!$H$11:$H$19)),"")</f>
        <v>(insert code)</v>
      </c>
      <c r="E868" s="167">
        <f>Data!B14</f>
        <v>0</v>
      </c>
      <c r="F868" s="168">
        <f>IF(F$2=$A868,Data!C14,0)</f>
        <v>0</v>
      </c>
      <c r="G868" s="168">
        <f>IF(G$2=$A868,Data!D14,0)</f>
        <v>0</v>
      </c>
      <c r="H868" s="168">
        <f>IF(H$2=$A868,Data!E14,0)</f>
        <v>0</v>
      </c>
      <c r="I868" s="168">
        <f>IF(I$2=$A868,Data!F14,0)</f>
        <v>0</v>
      </c>
      <c r="J868" s="168">
        <f>IF(J$2=$A868,Data!G14,0)</f>
        <v>0</v>
      </c>
      <c r="K868" s="168">
        <f>IF(K$2=$A868,Data!H14,0)</f>
        <v>0</v>
      </c>
      <c r="L868" s="168">
        <f>IF(L$2=$A868,Data!I14,0)</f>
        <v>0</v>
      </c>
      <c r="M868" s="168">
        <f>IF(M$2=$A868,Data!J14,0)</f>
        <v>0</v>
      </c>
      <c r="N868" s="168">
        <f>IF(N$2=$A868,Data!K14,0)</f>
        <v>0</v>
      </c>
      <c r="O868" s="168">
        <f>IF(O$2=$A868,Data!L14,0)</f>
        <v>0</v>
      </c>
      <c r="P868" s="168">
        <f>IF(P$2=$A868,Data!M14,0)</f>
        <v>0</v>
      </c>
      <c r="Q868" s="168">
        <f>IF(Q$2=$A868,Data!N14,0)</f>
        <v>0</v>
      </c>
      <c r="R868" s="169">
        <f>IF(R$2=$A868,Data!O14,0)</f>
        <v>0</v>
      </c>
      <c r="S868" s="169">
        <f>IF(S$2=$A868,Data!P14,0)</f>
        <v>0</v>
      </c>
      <c r="T868" s="169">
        <f>IF(T$2=$A868,Data!Q14,0)</f>
        <v>0</v>
      </c>
      <c r="U868" s="169">
        <f>IF(U$2=$A868,Data!R14,0)</f>
        <v>0</v>
      </c>
      <c r="V868" s="169">
        <f>IF(V$2=$A868,Data!S14,0)</f>
        <v>0</v>
      </c>
      <c r="W868" s="169">
        <f>IF(W$2=$A868,Data!T14,0)</f>
        <v>0</v>
      </c>
      <c r="X868" s="169">
        <f>IF(X$2=$A868,Data!U14,0)</f>
        <v>0</v>
      </c>
      <c r="Y868" s="169">
        <f>IF(Y$2=$A868,Data!V14,0)</f>
        <v>0</v>
      </c>
      <c r="Z868" s="169">
        <f>IF(Z$2=$A868,Data!W14,0)</f>
        <v>0</v>
      </c>
      <c r="AA868" s="169">
        <f>IF(AA$2=$A868,Data!X14,0)</f>
        <v>0</v>
      </c>
      <c r="AB868" s="169">
        <f>IF(AB$2=$A868,Data!Y14,0)</f>
        <v>0</v>
      </c>
      <c r="AC868" s="169">
        <f>IF(AC$2=$A868,Data!Z14,0)</f>
        <v>0</v>
      </c>
      <c r="AD868" s="170">
        <f>IF(AD$2=$A868,Data!AA14,0)</f>
        <v>0</v>
      </c>
      <c r="AE868" s="171">
        <f>IF(AE$2=$A868,Data!AB14,0)</f>
        <v>0</v>
      </c>
      <c r="AF868" s="170">
        <f>IF(AF$2=$A868,Data!AC14,0)</f>
        <v>0</v>
      </c>
      <c r="AG868" s="171">
        <f>IF(AG$2=$A868,Data!AD14,0)</f>
        <v>0</v>
      </c>
      <c r="AH868" s="170">
        <f>IF(AH$2=$A868,Data!AE14,0)</f>
        <v>0</v>
      </c>
      <c r="AI868" s="171">
        <f>IF(AI$2=$A868,Data!AF14,0)</f>
        <v>0</v>
      </c>
      <c r="AJ868" s="170">
        <f>IF(AJ$2=$A868,Data!AG14,0)</f>
        <v>0</v>
      </c>
      <c r="AK868" s="171">
        <f>IF(AK$2=$A868,Data!AH14,0)</f>
        <v>0</v>
      </c>
      <c r="AL868" s="170">
        <f>IF(AL$2=$A868,Data!AI14,0)</f>
        <v>0</v>
      </c>
      <c r="AM868" t="str">
        <f t="shared" si="26"/>
        <v>0</v>
      </c>
      <c r="AN868" t="e">
        <f>+INDEX(Validation!$D$4:$D$250,MATCH(Merge!B868,Validation!$E$4:$E$250,0))</f>
        <v>#N/A</v>
      </c>
      <c r="AO868" s="172">
        <f t="shared" si="27"/>
        <v>0</v>
      </c>
    </row>
    <row r="869" spans="1:41" ht="15" x14ac:dyDescent="0.25">
      <c r="A869">
        <f>Inputs!$H$13</f>
        <v>3</v>
      </c>
      <c r="B869" t="str">
        <f>Inputs!$D$4</f>
        <v>Select Agency…</v>
      </c>
      <c r="C869" s="166" t="str">
        <f>Inputs!$I$6</f>
        <v>(insert code)</v>
      </c>
      <c r="D869" t="str">
        <f>IFERROR(INDEX(Inputs!$I$11:$I$19,MATCH(A869,Inputs!$H$11:$H$19)),"")</f>
        <v>(insert code)</v>
      </c>
      <c r="E869" s="167">
        <f>Data!B15</f>
        <v>0</v>
      </c>
      <c r="F869" s="168">
        <f>IF(F$2=$A869,Data!C15,0)</f>
        <v>0</v>
      </c>
      <c r="G869" s="168">
        <f>IF(G$2=$A869,Data!D15,0)</f>
        <v>0</v>
      </c>
      <c r="H869" s="168">
        <f>IF(H$2=$A869,Data!E15,0)</f>
        <v>0</v>
      </c>
      <c r="I869" s="168">
        <f>IF(I$2=$A869,Data!F15,0)</f>
        <v>0</v>
      </c>
      <c r="J869" s="168">
        <f>IF(J$2=$A869,Data!G15,0)</f>
        <v>0</v>
      </c>
      <c r="K869" s="168">
        <f>IF(K$2=$A869,Data!H15,0)</f>
        <v>0</v>
      </c>
      <c r="L869" s="168">
        <f>IF(L$2=$A869,Data!I15,0)</f>
        <v>0</v>
      </c>
      <c r="M869" s="168">
        <f>IF(M$2=$A869,Data!J15,0)</f>
        <v>0</v>
      </c>
      <c r="N869" s="168">
        <f>IF(N$2=$A869,Data!K15,0)</f>
        <v>0</v>
      </c>
      <c r="O869" s="168">
        <f>IF(O$2=$A869,Data!L15,0)</f>
        <v>0</v>
      </c>
      <c r="P869" s="168">
        <f>IF(P$2=$A869,Data!M15,0)</f>
        <v>0</v>
      </c>
      <c r="Q869" s="168">
        <f>IF(Q$2=$A869,Data!N15,0)</f>
        <v>0</v>
      </c>
      <c r="R869" s="169">
        <f>IF(R$2=$A869,Data!O15,0)</f>
        <v>0</v>
      </c>
      <c r="S869" s="169">
        <f>IF(S$2=$A869,Data!P15,0)</f>
        <v>0</v>
      </c>
      <c r="T869" s="169">
        <f>IF(T$2=$A869,Data!Q15,0)</f>
        <v>0</v>
      </c>
      <c r="U869" s="169">
        <f>IF(U$2=$A869,Data!R15,0)</f>
        <v>0</v>
      </c>
      <c r="V869" s="169">
        <f>IF(V$2=$A869,Data!S15,0)</f>
        <v>0</v>
      </c>
      <c r="W869" s="169">
        <f>IF(W$2=$A869,Data!T15,0)</f>
        <v>0</v>
      </c>
      <c r="X869" s="169">
        <f>IF(X$2=$A869,Data!U15,0)</f>
        <v>0</v>
      </c>
      <c r="Y869" s="169">
        <f>IF(Y$2=$A869,Data!V15,0)</f>
        <v>0</v>
      </c>
      <c r="Z869" s="169">
        <f>IF(Z$2=$A869,Data!W15,0)</f>
        <v>0</v>
      </c>
      <c r="AA869" s="169">
        <f>IF(AA$2=$A869,Data!X15,0)</f>
        <v>0</v>
      </c>
      <c r="AB869" s="169">
        <f>IF(AB$2=$A869,Data!Y15,0)</f>
        <v>0</v>
      </c>
      <c r="AC869" s="169">
        <f>IF(AC$2=$A869,Data!Z15,0)</f>
        <v>0</v>
      </c>
      <c r="AD869" s="170">
        <f>IF(AD$2=$A869,Data!AA15,0)</f>
        <v>0</v>
      </c>
      <c r="AE869" s="171">
        <f>IF(AE$2=$A869,Data!AB15,0)</f>
        <v>0</v>
      </c>
      <c r="AF869" s="170">
        <f>IF(AF$2=$A869,Data!AC15,0)</f>
        <v>0</v>
      </c>
      <c r="AG869" s="171">
        <f>IF(AG$2=$A869,Data!AD15,0)</f>
        <v>0</v>
      </c>
      <c r="AH869" s="170">
        <f>IF(AH$2=$A869,Data!AE15,0)</f>
        <v>0</v>
      </c>
      <c r="AI869" s="171">
        <f>IF(AI$2=$A869,Data!AF15,0)</f>
        <v>0</v>
      </c>
      <c r="AJ869" s="170">
        <f>IF(AJ$2=$A869,Data!AG15,0)</f>
        <v>0</v>
      </c>
      <c r="AK869" s="171">
        <f>IF(AK$2=$A869,Data!AH15,0)</f>
        <v>0</v>
      </c>
      <c r="AL869" s="170">
        <f>IF(AL$2=$A869,Data!AI15,0)</f>
        <v>0</v>
      </c>
      <c r="AM869" t="str">
        <f t="shared" si="26"/>
        <v>0</v>
      </c>
      <c r="AN869" t="e">
        <f>+INDEX(Validation!$D$4:$D$250,MATCH(Merge!B869,Validation!$E$4:$E$250,0))</f>
        <v>#N/A</v>
      </c>
      <c r="AO869" s="172">
        <f t="shared" si="27"/>
        <v>0</v>
      </c>
    </row>
    <row r="870" spans="1:41" ht="15" x14ac:dyDescent="0.25">
      <c r="A870">
        <f>Inputs!$H$13</f>
        <v>3</v>
      </c>
      <c r="B870" t="str">
        <f>Inputs!$D$4</f>
        <v>Select Agency…</v>
      </c>
      <c r="C870" s="166" t="str">
        <f>Inputs!$I$6</f>
        <v>(insert code)</v>
      </c>
      <c r="D870" t="str">
        <f>IFERROR(INDEX(Inputs!$I$11:$I$19,MATCH(A870,Inputs!$H$11:$H$19)),"")</f>
        <v>(insert code)</v>
      </c>
      <c r="E870" s="167">
        <f>Data!B16</f>
        <v>0</v>
      </c>
      <c r="F870" s="168">
        <f>IF(F$2=$A870,Data!C16,0)</f>
        <v>0</v>
      </c>
      <c r="G870" s="168">
        <f>IF(G$2=$A870,Data!D16,0)</f>
        <v>0</v>
      </c>
      <c r="H870" s="168">
        <f>IF(H$2=$A870,Data!E16,0)</f>
        <v>0</v>
      </c>
      <c r="I870" s="168">
        <f>IF(I$2=$A870,Data!F16,0)</f>
        <v>0</v>
      </c>
      <c r="J870" s="168">
        <f>IF(J$2=$A870,Data!G16,0)</f>
        <v>0</v>
      </c>
      <c r="K870" s="168">
        <f>IF(K$2=$A870,Data!H16,0)</f>
        <v>0</v>
      </c>
      <c r="L870" s="168">
        <f>IF(L$2=$A870,Data!I16,0)</f>
        <v>0</v>
      </c>
      <c r="M870" s="168">
        <f>IF(M$2=$A870,Data!J16,0)</f>
        <v>0</v>
      </c>
      <c r="N870" s="168">
        <f>IF(N$2=$A870,Data!K16,0)</f>
        <v>0</v>
      </c>
      <c r="O870" s="168">
        <f>IF(O$2=$A870,Data!L16,0)</f>
        <v>0</v>
      </c>
      <c r="P870" s="168">
        <f>IF(P$2=$A870,Data!M16,0)</f>
        <v>0</v>
      </c>
      <c r="Q870" s="168">
        <f>IF(Q$2=$A870,Data!N16,0)</f>
        <v>0</v>
      </c>
      <c r="R870" s="169">
        <f>IF(R$2=$A870,Data!O16,0)</f>
        <v>0</v>
      </c>
      <c r="S870" s="169">
        <f>IF(S$2=$A870,Data!P16,0)</f>
        <v>0</v>
      </c>
      <c r="T870" s="169">
        <f>IF(T$2=$A870,Data!Q16,0)</f>
        <v>0</v>
      </c>
      <c r="U870" s="169">
        <f>IF(U$2=$A870,Data!R16,0)</f>
        <v>0</v>
      </c>
      <c r="V870" s="169">
        <f>IF(V$2=$A870,Data!S16,0)</f>
        <v>0</v>
      </c>
      <c r="W870" s="169">
        <f>IF(W$2=$A870,Data!T16,0)</f>
        <v>0</v>
      </c>
      <c r="X870" s="169">
        <f>IF(X$2=$A870,Data!U16,0)</f>
        <v>0</v>
      </c>
      <c r="Y870" s="169">
        <f>IF(Y$2=$A870,Data!V16,0)</f>
        <v>0</v>
      </c>
      <c r="Z870" s="169">
        <f>IF(Z$2=$A870,Data!W16,0)</f>
        <v>0</v>
      </c>
      <c r="AA870" s="169">
        <f>IF(AA$2=$A870,Data!X16,0)</f>
        <v>0</v>
      </c>
      <c r="AB870" s="169">
        <f>IF(AB$2=$A870,Data!Y16,0)</f>
        <v>0</v>
      </c>
      <c r="AC870" s="169">
        <f>IF(AC$2=$A870,Data!Z16,0)</f>
        <v>0</v>
      </c>
      <c r="AD870" s="170">
        <f>IF(AD$2=$A870,Data!AA16,0)</f>
        <v>0</v>
      </c>
      <c r="AE870" s="171">
        <f>IF(AE$2=$A870,Data!AB16,0)</f>
        <v>0</v>
      </c>
      <c r="AF870" s="170">
        <f>IF(AF$2=$A870,Data!AC16,0)</f>
        <v>0</v>
      </c>
      <c r="AG870" s="171">
        <f>IF(AG$2=$A870,Data!AD16,0)</f>
        <v>0</v>
      </c>
      <c r="AH870" s="170">
        <f>IF(AH$2=$A870,Data!AE16,0)</f>
        <v>0</v>
      </c>
      <c r="AI870" s="171">
        <f>IF(AI$2=$A870,Data!AF16,0)</f>
        <v>0</v>
      </c>
      <c r="AJ870" s="170">
        <f>IF(AJ$2=$A870,Data!AG16,0)</f>
        <v>0</v>
      </c>
      <c r="AK870" s="171">
        <f>IF(AK$2=$A870,Data!AH16,0)</f>
        <v>0</v>
      </c>
      <c r="AL870" s="170">
        <f>IF(AL$2=$A870,Data!AI16,0)</f>
        <v>0</v>
      </c>
      <c r="AM870" t="str">
        <f t="shared" si="26"/>
        <v>0</v>
      </c>
      <c r="AN870" t="e">
        <f>+INDEX(Validation!$D$4:$D$250,MATCH(Merge!B870,Validation!$E$4:$E$250,0))</f>
        <v>#N/A</v>
      </c>
      <c r="AO870" s="172">
        <f t="shared" si="27"/>
        <v>0</v>
      </c>
    </row>
    <row r="871" spans="1:41" ht="15" x14ac:dyDescent="0.25">
      <c r="A871">
        <f>Inputs!$H$13</f>
        <v>3</v>
      </c>
      <c r="B871" t="str">
        <f>Inputs!$D$4</f>
        <v>Select Agency…</v>
      </c>
      <c r="C871" s="166" t="str">
        <f>Inputs!$I$6</f>
        <v>(insert code)</v>
      </c>
      <c r="D871" t="str">
        <f>IFERROR(INDEX(Inputs!$I$11:$I$19,MATCH(A871,Inputs!$H$11:$H$19)),"")</f>
        <v>(insert code)</v>
      </c>
      <c r="E871" s="167">
        <f>Data!B17</f>
        <v>0</v>
      </c>
      <c r="F871" s="168">
        <f>IF(F$2=$A871,Data!C17,0)</f>
        <v>0</v>
      </c>
      <c r="G871" s="168">
        <f>IF(G$2=$A871,Data!D17,0)</f>
        <v>0</v>
      </c>
      <c r="H871" s="168">
        <f>IF(H$2=$A871,Data!E17,0)</f>
        <v>0</v>
      </c>
      <c r="I871" s="168">
        <f>IF(I$2=$A871,Data!F17,0)</f>
        <v>0</v>
      </c>
      <c r="J871" s="168">
        <f>IF(J$2=$A871,Data!G17,0)</f>
        <v>0</v>
      </c>
      <c r="K871" s="168">
        <f>IF(K$2=$A871,Data!H17,0)</f>
        <v>0</v>
      </c>
      <c r="L871" s="168">
        <f>IF(L$2=$A871,Data!I17,0)</f>
        <v>0</v>
      </c>
      <c r="M871" s="168">
        <f>IF(M$2=$A871,Data!J17,0)</f>
        <v>0</v>
      </c>
      <c r="N871" s="168">
        <f>IF(N$2=$A871,Data!K17,0)</f>
        <v>0</v>
      </c>
      <c r="O871" s="168">
        <f>IF(O$2=$A871,Data!L17,0)</f>
        <v>0</v>
      </c>
      <c r="P871" s="168">
        <f>IF(P$2=$A871,Data!M17,0)</f>
        <v>0</v>
      </c>
      <c r="Q871" s="168">
        <f>IF(Q$2=$A871,Data!N17,0)</f>
        <v>0</v>
      </c>
      <c r="R871" s="169">
        <f>IF(R$2=$A871,Data!O17,0)</f>
        <v>0</v>
      </c>
      <c r="S871" s="169">
        <f>IF(S$2=$A871,Data!P17,0)</f>
        <v>0</v>
      </c>
      <c r="T871" s="169">
        <f>IF(T$2=$A871,Data!Q17,0)</f>
        <v>0</v>
      </c>
      <c r="U871" s="169">
        <f>IF(U$2=$A871,Data!R17,0)</f>
        <v>0</v>
      </c>
      <c r="V871" s="169">
        <f>IF(V$2=$A871,Data!S17,0)</f>
        <v>0</v>
      </c>
      <c r="W871" s="169">
        <f>IF(W$2=$A871,Data!T17,0)</f>
        <v>0</v>
      </c>
      <c r="X871" s="169">
        <f>IF(X$2=$A871,Data!U17,0)</f>
        <v>0</v>
      </c>
      <c r="Y871" s="169">
        <f>IF(Y$2=$A871,Data!V17,0)</f>
        <v>0</v>
      </c>
      <c r="Z871" s="169">
        <f>IF(Z$2=$A871,Data!W17,0)</f>
        <v>0</v>
      </c>
      <c r="AA871" s="169">
        <f>IF(AA$2=$A871,Data!X17,0)</f>
        <v>0</v>
      </c>
      <c r="AB871" s="169">
        <f>IF(AB$2=$A871,Data!Y17,0)</f>
        <v>0</v>
      </c>
      <c r="AC871" s="169">
        <f>IF(AC$2=$A871,Data!Z17,0)</f>
        <v>0</v>
      </c>
      <c r="AD871" s="170">
        <f>IF(AD$2=$A871,Data!AA17,0)</f>
        <v>0</v>
      </c>
      <c r="AE871" s="171">
        <f>IF(AE$2=$A871,Data!AB17,0)</f>
        <v>0</v>
      </c>
      <c r="AF871" s="170">
        <f>IF(AF$2=$A871,Data!AC17,0)</f>
        <v>0</v>
      </c>
      <c r="AG871" s="171">
        <f>IF(AG$2=$A871,Data!AD17,0)</f>
        <v>0</v>
      </c>
      <c r="AH871" s="170">
        <f>IF(AH$2=$A871,Data!AE17,0)</f>
        <v>0</v>
      </c>
      <c r="AI871" s="171">
        <f>IF(AI$2=$A871,Data!AF17,0)</f>
        <v>0</v>
      </c>
      <c r="AJ871" s="170">
        <f>IF(AJ$2=$A871,Data!AG17,0)</f>
        <v>0</v>
      </c>
      <c r="AK871" s="171">
        <f>IF(AK$2=$A871,Data!AH17,0)</f>
        <v>0</v>
      </c>
      <c r="AL871" s="170">
        <f>IF(AL$2=$A871,Data!AI17,0)</f>
        <v>0</v>
      </c>
      <c r="AM871" t="str">
        <f t="shared" si="26"/>
        <v>0</v>
      </c>
      <c r="AN871" t="e">
        <f>+INDEX(Validation!$D$4:$D$250,MATCH(Merge!B871,Validation!$E$4:$E$250,0))</f>
        <v>#N/A</v>
      </c>
      <c r="AO871" s="172">
        <f t="shared" si="27"/>
        <v>0</v>
      </c>
    </row>
    <row r="872" spans="1:41" ht="15" x14ac:dyDescent="0.25">
      <c r="A872">
        <f>Inputs!$H$13</f>
        <v>3</v>
      </c>
      <c r="B872" t="str">
        <f>Inputs!$D$4</f>
        <v>Select Agency…</v>
      </c>
      <c r="C872" s="166" t="str">
        <f>Inputs!$I$6</f>
        <v>(insert code)</v>
      </c>
      <c r="D872" t="str">
        <f>IFERROR(INDEX(Inputs!$I$11:$I$19,MATCH(A872,Inputs!$H$11:$H$19)),"")</f>
        <v>(insert code)</v>
      </c>
      <c r="E872" s="167">
        <f>Data!B18</f>
        <v>0</v>
      </c>
      <c r="F872" s="168">
        <f>IF(F$2=$A872,Data!C18,0)</f>
        <v>0</v>
      </c>
      <c r="G872" s="168">
        <f>IF(G$2=$A872,Data!D18,0)</f>
        <v>0</v>
      </c>
      <c r="H872" s="168">
        <f>IF(H$2=$A872,Data!E18,0)</f>
        <v>0</v>
      </c>
      <c r="I872" s="168">
        <f>IF(I$2=$A872,Data!F18,0)</f>
        <v>0</v>
      </c>
      <c r="J872" s="168">
        <f>IF(J$2=$A872,Data!G18,0)</f>
        <v>0</v>
      </c>
      <c r="K872" s="168">
        <f>IF(K$2=$A872,Data!H18,0)</f>
        <v>0</v>
      </c>
      <c r="L872" s="168">
        <f>IF(L$2=$A872,Data!I18,0)</f>
        <v>0</v>
      </c>
      <c r="M872" s="168">
        <f>IF(M$2=$A872,Data!J18,0)</f>
        <v>0</v>
      </c>
      <c r="N872" s="168">
        <f>IF(N$2=$A872,Data!K18,0)</f>
        <v>0</v>
      </c>
      <c r="O872" s="168">
        <f>IF(O$2=$A872,Data!L18,0)</f>
        <v>0</v>
      </c>
      <c r="P872" s="168">
        <f>IF(P$2=$A872,Data!M18,0)</f>
        <v>0</v>
      </c>
      <c r="Q872" s="168">
        <f>IF(Q$2=$A872,Data!N18,0)</f>
        <v>0</v>
      </c>
      <c r="R872" s="169">
        <f>IF(R$2=$A872,Data!O18,0)</f>
        <v>0</v>
      </c>
      <c r="S872" s="169">
        <f>IF(S$2=$A872,Data!P18,0)</f>
        <v>0</v>
      </c>
      <c r="T872" s="169">
        <f>IF(T$2=$A872,Data!Q18,0)</f>
        <v>0</v>
      </c>
      <c r="U872" s="169">
        <f>IF(U$2=$A872,Data!R18,0)</f>
        <v>0</v>
      </c>
      <c r="V872" s="169">
        <f>IF(V$2=$A872,Data!S18,0)</f>
        <v>0</v>
      </c>
      <c r="W872" s="169">
        <f>IF(W$2=$A872,Data!T18,0)</f>
        <v>0</v>
      </c>
      <c r="X872" s="169">
        <f>IF(X$2=$A872,Data!U18,0)</f>
        <v>0</v>
      </c>
      <c r="Y872" s="169">
        <f>IF(Y$2=$A872,Data!V18,0)</f>
        <v>0</v>
      </c>
      <c r="Z872" s="169">
        <f>IF(Z$2=$A872,Data!W18,0)</f>
        <v>0</v>
      </c>
      <c r="AA872" s="169">
        <f>IF(AA$2=$A872,Data!X18,0)</f>
        <v>0</v>
      </c>
      <c r="AB872" s="169">
        <f>IF(AB$2=$A872,Data!Y18,0)</f>
        <v>0</v>
      </c>
      <c r="AC872" s="169">
        <f>IF(AC$2=$A872,Data!Z18,0)</f>
        <v>0</v>
      </c>
      <c r="AD872" s="170">
        <f>IF(AD$2=$A872,Data!AA18,0)</f>
        <v>0</v>
      </c>
      <c r="AE872" s="171">
        <f>IF(AE$2=$A872,Data!AB18,0)</f>
        <v>0</v>
      </c>
      <c r="AF872" s="170">
        <f>IF(AF$2=$A872,Data!AC18,0)</f>
        <v>0</v>
      </c>
      <c r="AG872" s="171">
        <f>IF(AG$2=$A872,Data!AD18,0)</f>
        <v>0</v>
      </c>
      <c r="AH872" s="170">
        <f>IF(AH$2=$A872,Data!AE18,0)</f>
        <v>0</v>
      </c>
      <c r="AI872" s="171">
        <f>IF(AI$2=$A872,Data!AF18,0)</f>
        <v>0</v>
      </c>
      <c r="AJ872" s="170">
        <f>IF(AJ$2=$A872,Data!AG18,0)</f>
        <v>0</v>
      </c>
      <c r="AK872" s="171">
        <f>IF(AK$2=$A872,Data!AH18,0)</f>
        <v>0</v>
      </c>
      <c r="AL872" s="170">
        <f>IF(AL$2=$A872,Data!AI18,0)</f>
        <v>0</v>
      </c>
      <c r="AM872" t="str">
        <f t="shared" si="26"/>
        <v>0</v>
      </c>
      <c r="AN872" t="e">
        <f>+INDEX(Validation!$D$4:$D$250,MATCH(Merge!B872,Validation!$E$4:$E$250,0))</f>
        <v>#N/A</v>
      </c>
      <c r="AO872" s="172">
        <f t="shared" si="27"/>
        <v>0</v>
      </c>
    </row>
    <row r="873" spans="1:41" ht="15" x14ac:dyDescent="0.25">
      <c r="A873">
        <f>Inputs!$H$13</f>
        <v>3</v>
      </c>
      <c r="B873" t="str">
        <f>Inputs!$D$4</f>
        <v>Select Agency…</v>
      </c>
      <c r="C873" s="166" t="str">
        <f>Inputs!$I$6</f>
        <v>(insert code)</v>
      </c>
      <c r="D873" t="str">
        <f>IFERROR(INDEX(Inputs!$I$11:$I$19,MATCH(A873,Inputs!$H$11:$H$19)),"")</f>
        <v>(insert code)</v>
      </c>
      <c r="E873" s="167">
        <f>Data!B19</f>
        <v>0</v>
      </c>
      <c r="F873" s="168">
        <f>IF(F$2=$A873,Data!C19,0)</f>
        <v>0</v>
      </c>
      <c r="G873" s="168">
        <f>IF(G$2=$A873,Data!D19,0)</f>
        <v>0</v>
      </c>
      <c r="H873" s="168">
        <f>IF(H$2=$A873,Data!E19,0)</f>
        <v>0</v>
      </c>
      <c r="I873" s="168">
        <f>IF(I$2=$A873,Data!F19,0)</f>
        <v>0</v>
      </c>
      <c r="J873" s="168">
        <f>IF(J$2=$A873,Data!G19,0)</f>
        <v>0</v>
      </c>
      <c r="K873" s="168">
        <f>IF(K$2=$A873,Data!H19,0)</f>
        <v>0</v>
      </c>
      <c r="L873" s="168">
        <f>IF(L$2=$A873,Data!I19,0)</f>
        <v>0</v>
      </c>
      <c r="M873" s="168">
        <f>IF(M$2=$A873,Data!J19,0)</f>
        <v>0</v>
      </c>
      <c r="N873" s="168">
        <f>IF(N$2=$A873,Data!K19,0)</f>
        <v>0</v>
      </c>
      <c r="O873" s="168">
        <f>IF(O$2=$A873,Data!L19,0)</f>
        <v>0</v>
      </c>
      <c r="P873" s="168">
        <f>IF(P$2=$A873,Data!M19,0)</f>
        <v>0</v>
      </c>
      <c r="Q873" s="168">
        <f>IF(Q$2=$A873,Data!N19,0)</f>
        <v>0</v>
      </c>
      <c r="R873" s="169">
        <f>IF(R$2=$A873,Data!O19,0)</f>
        <v>0</v>
      </c>
      <c r="S873" s="169">
        <f>IF(S$2=$A873,Data!P19,0)</f>
        <v>0</v>
      </c>
      <c r="T873" s="169">
        <f>IF(T$2=$A873,Data!Q19,0)</f>
        <v>0</v>
      </c>
      <c r="U873" s="169">
        <f>IF(U$2=$A873,Data!R19,0)</f>
        <v>0</v>
      </c>
      <c r="V873" s="169">
        <f>IF(V$2=$A873,Data!S19,0)</f>
        <v>0</v>
      </c>
      <c r="W873" s="169">
        <f>IF(W$2=$A873,Data!T19,0)</f>
        <v>0</v>
      </c>
      <c r="X873" s="169">
        <f>IF(X$2=$A873,Data!U19,0)</f>
        <v>0</v>
      </c>
      <c r="Y873" s="169">
        <f>IF(Y$2=$A873,Data!V19,0)</f>
        <v>0</v>
      </c>
      <c r="Z873" s="169">
        <f>IF(Z$2=$A873,Data!W19,0)</f>
        <v>0</v>
      </c>
      <c r="AA873" s="169">
        <f>IF(AA$2=$A873,Data!X19,0)</f>
        <v>0</v>
      </c>
      <c r="AB873" s="169">
        <f>IF(AB$2=$A873,Data!Y19,0)</f>
        <v>0</v>
      </c>
      <c r="AC873" s="169">
        <f>IF(AC$2=$A873,Data!Z19,0)</f>
        <v>0</v>
      </c>
      <c r="AD873" s="170">
        <f>IF(AD$2=$A873,Data!AA19,0)</f>
        <v>0</v>
      </c>
      <c r="AE873" s="171">
        <f>IF(AE$2=$A873,Data!AB19,0)</f>
        <v>0</v>
      </c>
      <c r="AF873" s="170">
        <f>IF(AF$2=$A873,Data!AC19,0)</f>
        <v>0</v>
      </c>
      <c r="AG873" s="171">
        <f>IF(AG$2=$A873,Data!AD19,0)</f>
        <v>0</v>
      </c>
      <c r="AH873" s="170">
        <f>IF(AH$2=$A873,Data!AE19,0)</f>
        <v>0</v>
      </c>
      <c r="AI873" s="171">
        <f>IF(AI$2=$A873,Data!AF19,0)</f>
        <v>0</v>
      </c>
      <c r="AJ873" s="170">
        <f>IF(AJ$2=$A873,Data!AG19,0)</f>
        <v>0</v>
      </c>
      <c r="AK873" s="171">
        <f>IF(AK$2=$A873,Data!AH19,0)</f>
        <v>0</v>
      </c>
      <c r="AL873" s="170">
        <f>IF(AL$2=$A873,Data!AI19,0)</f>
        <v>0</v>
      </c>
      <c r="AM873" t="str">
        <f t="shared" si="26"/>
        <v>0</v>
      </c>
      <c r="AN873" t="e">
        <f>+INDEX(Validation!$D$4:$D$250,MATCH(Merge!B873,Validation!$E$4:$E$250,0))</f>
        <v>#N/A</v>
      </c>
      <c r="AO873" s="172">
        <f t="shared" si="27"/>
        <v>0</v>
      </c>
    </row>
    <row r="874" spans="1:41" ht="15" x14ac:dyDescent="0.25">
      <c r="A874">
        <f>Inputs!$H$13</f>
        <v>3</v>
      </c>
      <c r="B874" t="str">
        <f>Inputs!$D$4</f>
        <v>Select Agency…</v>
      </c>
      <c r="C874" s="166" t="str">
        <f>Inputs!$I$6</f>
        <v>(insert code)</v>
      </c>
      <c r="D874" t="str">
        <f>IFERROR(INDEX(Inputs!$I$11:$I$19,MATCH(A874,Inputs!$H$11:$H$19)),"")</f>
        <v>(insert code)</v>
      </c>
      <c r="E874" s="167">
        <f>Data!B20</f>
        <v>0</v>
      </c>
      <c r="F874" s="168">
        <f>IF(F$2=$A874,Data!C20,0)</f>
        <v>0</v>
      </c>
      <c r="G874" s="168">
        <f>IF(G$2=$A874,Data!D20,0)</f>
        <v>0</v>
      </c>
      <c r="H874" s="168">
        <f>IF(H$2=$A874,Data!E20,0)</f>
        <v>0</v>
      </c>
      <c r="I874" s="168">
        <f>IF(I$2=$A874,Data!F20,0)</f>
        <v>0</v>
      </c>
      <c r="J874" s="168">
        <f>IF(J$2=$A874,Data!G20,0)</f>
        <v>0</v>
      </c>
      <c r="K874" s="168">
        <f>IF(K$2=$A874,Data!H20,0)</f>
        <v>0</v>
      </c>
      <c r="L874" s="168">
        <f>IF(L$2=$A874,Data!I20,0)</f>
        <v>0</v>
      </c>
      <c r="M874" s="168">
        <f>IF(M$2=$A874,Data!J20,0)</f>
        <v>0</v>
      </c>
      <c r="N874" s="168">
        <f>IF(N$2=$A874,Data!K20,0)</f>
        <v>0</v>
      </c>
      <c r="O874" s="168">
        <f>IF(O$2=$A874,Data!L20,0)</f>
        <v>0</v>
      </c>
      <c r="P874" s="168">
        <f>IF(P$2=$A874,Data!M20,0)</f>
        <v>0</v>
      </c>
      <c r="Q874" s="168">
        <f>IF(Q$2=$A874,Data!N20,0)</f>
        <v>0</v>
      </c>
      <c r="R874" s="169">
        <f>IF(R$2=$A874,Data!O20,0)</f>
        <v>0</v>
      </c>
      <c r="S874" s="169">
        <f>IF(S$2=$A874,Data!P20,0)</f>
        <v>0</v>
      </c>
      <c r="T874" s="169">
        <f>IF(T$2=$A874,Data!Q20,0)</f>
        <v>0</v>
      </c>
      <c r="U874" s="169">
        <f>IF(U$2=$A874,Data!R20,0)</f>
        <v>0</v>
      </c>
      <c r="V874" s="169">
        <f>IF(V$2=$A874,Data!S20,0)</f>
        <v>0</v>
      </c>
      <c r="W874" s="169">
        <f>IF(W$2=$A874,Data!T20,0)</f>
        <v>0</v>
      </c>
      <c r="X874" s="169">
        <f>IF(X$2=$A874,Data!U20,0)</f>
        <v>0</v>
      </c>
      <c r="Y874" s="169">
        <f>IF(Y$2=$A874,Data!V20,0)</f>
        <v>0</v>
      </c>
      <c r="Z874" s="169">
        <f>IF(Z$2=$A874,Data!W20,0)</f>
        <v>0</v>
      </c>
      <c r="AA874" s="169">
        <f>IF(AA$2=$A874,Data!X20,0)</f>
        <v>0</v>
      </c>
      <c r="AB874" s="169">
        <f>IF(AB$2=$A874,Data!Y20,0)</f>
        <v>0</v>
      </c>
      <c r="AC874" s="169">
        <f>IF(AC$2=$A874,Data!Z20,0)</f>
        <v>0</v>
      </c>
      <c r="AD874" s="170">
        <f>IF(AD$2=$A874,Data!AA20,0)</f>
        <v>0</v>
      </c>
      <c r="AE874" s="171">
        <f>IF(AE$2=$A874,Data!AB20,0)</f>
        <v>0</v>
      </c>
      <c r="AF874" s="170">
        <f>IF(AF$2=$A874,Data!AC20,0)</f>
        <v>0</v>
      </c>
      <c r="AG874" s="171">
        <f>IF(AG$2=$A874,Data!AD20,0)</f>
        <v>0</v>
      </c>
      <c r="AH874" s="170">
        <f>IF(AH$2=$A874,Data!AE20,0)</f>
        <v>0</v>
      </c>
      <c r="AI874" s="171">
        <f>IF(AI$2=$A874,Data!AF20,0)</f>
        <v>0</v>
      </c>
      <c r="AJ874" s="170">
        <f>IF(AJ$2=$A874,Data!AG20,0)</f>
        <v>0</v>
      </c>
      <c r="AK874" s="171">
        <f>IF(AK$2=$A874,Data!AH20,0)</f>
        <v>0</v>
      </c>
      <c r="AL874" s="170">
        <f>IF(AL$2=$A874,Data!AI20,0)</f>
        <v>0</v>
      </c>
      <c r="AM874" t="str">
        <f t="shared" si="26"/>
        <v>0</v>
      </c>
      <c r="AN874" t="e">
        <f>+INDEX(Validation!$D$4:$D$250,MATCH(Merge!B874,Validation!$E$4:$E$250,0))</f>
        <v>#N/A</v>
      </c>
      <c r="AO874" s="172">
        <f t="shared" si="27"/>
        <v>0</v>
      </c>
    </row>
    <row r="875" spans="1:41" ht="15" x14ac:dyDescent="0.25">
      <c r="A875">
        <f>Inputs!$H$13</f>
        <v>3</v>
      </c>
      <c r="B875" t="str">
        <f>Inputs!$D$4</f>
        <v>Select Agency…</v>
      </c>
      <c r="C875" s="166" t="str">
        <f>Inputs!$I$6</f>
        <v>(insert code)</v>
      </c>
      <c r="D875" t="str">
        <f>IFERROR(INDEX(Inputs!$I$11:$I$19,MATCH(A875,Inputs!$H$11:$H$19)),"")</f>
        <v>(insert code)</v>
      </c>
      <c r="E875" s="167">
        <f>Data!B21</f>
        <v>0</v>
      </c>
      <c r="F875" s="168">
        <f>IF(F$2=$A875,Data!C21,0)</f>
        <v>0</v>
      </c>
      <c r="G875" s="168">
        <f>IF(G$2=$A875,Data!D21,0)</f>
        <v>0</v>
      </c>
      <c r="H875" s="168">
        <f>IF(H$2=$A875,Data!E21,0)</f>
        <v>0</v>
      </c>
      <c r="I875" s="168">
        <f>IF(I$2=$A875,Data!F21,0)</f>
        <v>0</v>
      </c>
      <c r="J875" s="168">
        <f>IF(J$2=$A875,Data!G21,0)</f>
        <v>0</v>
      </c>
      <c r="K875" s="168">
        <f>IF(K$2=$A875,Data!H21,0)</f>
        <v>0</v>
      </c>
      <c r="L875" s="168">
        <f>IF(L$2=$A875,Data!I21,0)</f>
        <v>0</v>
      </c>
      <c r="M875" s="168">
        <f>IF(M$2=$A875,Data!J21,0)</f>
        <v>0</v>
      </c>
      <c r="N875" s="168">
        <f>IF(N$2=$A875,Data!K21,0)</f>
        <v>0</v>
      </c>
      <c r="O875" s="168">
        <f>IF(O$2=$A875,Data!L21,0)</f>
        <v>0</v>
      </c>
      <c r="P875" s="168">
        <f>IF(P$2=$A875,Data!M21,0)</f>
        <v>0</v>
      </c>
      <c r="Q875" s="168">
        <f>IF(Q$2=$A875,Data!N21,0)</f>
        <v>0</v>
      </c>
      <c r="R875" s="169">
        <f>IF(R$2=$A875,Data!O21,0)</f>
        <v>0</v>
      </c>
      <c r="S875" s="169">
        <f>IF(S$2=$A875,Data!P21,0)</f>
        <v>0</v>
      </c>
      <c r="T875" s="169">
        <f>IF(T$2=$A875,Data!Q21,0)</f>
        <v>0</v>
      </c>
      <c r="U875" s="169">
        <f>IF(U$2=$A875,Data!R21,0)</f>
        <v>0</v>
      </c>
      <c r="V875" s="169">
        <f>IF(V$2=$A875,Data!S21,0)</f>
        <v>0</v>
      </c>
      <c r="W875" s="169">
        <f>IF(W$2=$A875,Data!T21,0)</f>
        <v>0</v>
      </c>
      <c r="X875" s="169">
        <f>IF(X$2=$A875,Data!U21,0)</f>
        <v>0</v>
      </c>
      <c r="Y875" s="169">
        <f>IF(Y$2=$A875,Data!V21,0)</f>
        <v>0</v>
      </c>
      <c r="Z875" s="169">
        <f>IF(Z$2=$A875,Data!W21,0)</f>
        <v>0</v>
      </c>
      <c r="AA875" s="169">
        <f>IF(AA$2=$A875,Data!X21,0)</f>
        <v>0</v>
      </c>
      <c r="AB875" s="169">
        <f>IF(AB$2=$A875,Data!Y21,0)</f>
        <v>0</v>
      </c>
      <c r="AC875" s="169">
        <f>IF(AC$2=$A875,Data!Z21,0)</f>
        <v>0</v>
      </c>
      <c r="AD875" s="170">
        <f>IF(AD$2=$A875,Data!AA21,0)</f>
        <v>0</v>
      </c>
      <c r="AE875" s="171">
        <f>IF(AE$2=$A875,Data!AB21,0)</f>
        <v>0</v>
      </c>
      <c r="AF875" s="170">
        <f>IF(AF$2=$A875,Data!AC21,0)</f>
        <v>0</v>
      </c>
      <c r="AG875" s="171">
        <f>IF(AG$2=$A875,Data!AD21,0)</f>
        <v>0</v>
      </c>
      <c r="AH875" s="170">
        <f>IF(AH$2=$A875,Data!AE21,0)</f>
        <v>0</v>
      </c>
      <c r="AI875" s="171">
        <f>IF(AI$2=$A875,Data!AF21,0)</f>
        <v>0</v>
      </c>
      <c r="AJ875" s="170">
        <f>IF(AJ$2=$A875,Data!AG21,0)</f>
        <v>0</v>
      </c>
      <c r="AK875" s="171">
        <f>IF(AK$2=$A875,Data!AH21,0)</f>
        <v>0</v>
      </c>
      <c r="AL875" s="170">
        <f>IF(AL$2=$A875,Data!AI21,0)</f>
        <v>0</v>
      </c>
      <c r="AM875" t="str">
        <f t="shared" si="26"/>
        <v>0</v>
      </c>
      <c r="AN875" t="e">
        <f>+INDEX(Validation!$D$4:$D$250,MATCH(Merge!B875,Validation!$E$4:$E$250,0))</f>
        <v>#N/A</v>
      </c>
      <c r="AO875" s="172">
        <f t="shared" si="27"/>
        <v>0</v>
      </c>
    </row>
    <row r="876" spans="1:41" ht="15" x14ac:dyDescent="0.25">
      <c r="A876">
        <f>Inputs!$H$13</f>
        <v>3</v>
      </c>
      <c r="B876" t="str">
        <f>Inputs!$D$4</f>
        <v>Select Agency…</v>
      </c>
      <c r="C876" s="166" t="str">
        <f>Inputs!$I$6</f>
        <v>(insert code)</v>
      </c>
      <c r="D876" t="str">
        <f>IFERROR(INDEX(Inputs!$I$11:$I$19,MATCH(A876,Inputs!$H$11:$H$19)),"")</f>
        <v>(insert code)</v>
      </c>
      <c r="E876" s="167">
        <f>Data!B22</f>
        <v>0</v>
      </c>
      <c r="F876" s="168">
        <f>IF(F$2=$A876,Data!C22,0)</f>
        <v>0</v>
      </c>
      <c r="G876" s="168">
        <f>IF(G$2=$A876,Data!D22,0)</f>
        <v>0</v>
      </c>
      <c r="H876" s="168">
        <f>IF(H$2=$A876,Data!E22,0)</f>
        <v>0</v>
      </c>
      <c r="I876" s="168">
        <f>IF(I$2=$A876,Data!F22,0)</f>
        <v>0</v>
      </c>
      <c r="J876" s="168">
        <f>IF(J$2=$A876,Data!G22,0)</f>
        <v>0</v>
      </c>
      <c r="K876" s="168">
        <f>IF(K$2=$A876,Data!H22,0)</f>
        <v>0</v>
      </c>
      <c r="L876" s="168">
        <f>IF(L$2=$A876,Data!I22,0)</f>
        <v>0</v>
      </c>
      <c r="M876" s="168">
        <f>IF(M$2=$A876,Data!J22,0)</f>
        <v>0</v>
      </c>
      <c r="N876" s="168">
        <f>IF(N$2=$A876,Data!K22,0)</f>
        <v>0</v>
      </c>
      <c r="O876" s="168">
        <f>IF(O$2=$A876,Data!L22,0)</f>
        <v>0</v>
      </c>
      <c r="P876" s="168">
        <f>IF(P$2=$A876,Data!M22,0)</f>
        <v>0</v>
      </c>
      <c r="Q876" s="168">
        <f>IF(Q$2=$A876,Data!N22,0)</f>
        <v>0</v>
      </c>
      <c r="R876" s="169">
        <f>IF(R$2=$A876,Data!O22,0)</f>
        <v>0</v>
      </c>
      <c r="S876" s="169">
        <f>IF(S$2=$A876,Data!P22,0)</f>
        <v>0</v>
      </c>
      <c r="T876" s="169">
        <f>IF(T$2=$A876,Data!Q22,0)</f>
        <v>0</v>
      </c>
      <c r="U876" s="169">
        <f>IF(U$2=$A876,Data!R22,0)</f>
        <v>0</v>
      </c>
      <c r="V876" s="169">
        <f>IF(V$2=$A876,Data!S22,0)</f>
        <v>0</v>
      </c>
      <c r="W876" s="169">
        <f>IF(W$2=$A876,Data!T22,0)</f>
        <v>0</v>
      </c>
      <c r="X876" s="169">
        <f>IF(X$2=$A876,Data!U22,0)</f>
        <v>0</v>
      </c>
      <c r="Y876" s="169">
        <f>IF(Y$2=$A876,Data!V22,0)</f>
        <v>0</v>
      </c>
      <c r="Z876" s="169">
        <f>IF(Z$2=$A876,Data!W22,0)</f>
        <v>0</v>
      </c>
      <c r="AA876" s="169">
        <f>IF(AA$2=$A876,Data!X22,0)</f>
        <v>0</v>
      </c>
      <c r="AB876" s="169">
        <f>IF(AB$2=$A876,Data!Y22,0)</f>
        <v>0</v>
      </c>
      <c r="AC876" s="169">
        <f>IF(AC$2=$A876,Data!Z22,0)</f>
        <v>0</v>
      </c>
      <c r="AD876" s="170">
        <f>IF(AD$2=$A876,Data!AA22,0)</f>
        <v>0</v>
      </c>
      <c r="AE876" s="171">
        <f>IF(AE$2=$A876,Data!AB22,0)</f>
        <v>0</v>
      </c>
      <c r="AF876" s="170">
        <f>IF(AF$2=$A876,Data!AC22,0)</f>
        <v>0</v>
      </c>
      <c r="AG876" s="171">
        <f>IF(AG$2=$A876,Data!AD22,0)</f>
        <v>0</v>
      </c>
      <c r="AH876" s="170">
        <f>IF(AH$2=$A876,Data!AE22,0)</f>
        <v>0</v>
      </c>
      <c r="AI876" s="171">
        <f>IF(AI$2=$A876,Data!AF22,0)</f>
        <v>0</v>
      </c>
      <c r="AJ876" s="170">
        <f>IF(AJ$2=$A876,Data!AG22,0)</f>
        <v>0</v>
      </c>
      <c r="AK876" s="171">
        <f>IF(AK$2=$A876,Data!AH22,0)</f>
        <v>0</v>
      </c>
      <c r="AL876" s="170">
        <f>IF(AL$2=$A876,Data!AI22,0)</f>
        <v>0</v>
      </c>
      <c r="AM876" t="str">
        <f t="shared" si="26"/>
        <v>0</v>
      </c>
      <c r="AN876" t="e">
        <f>+INDEX(Validation!$D$4:$D$250,MATCH(Merge!B876,Validation!$E$4:$E$250,0))</f>
        <v>#N/A</v>
      </c>
      <c r="AO876" s="172">
        <f t="shared" si="27"/>
        <v>0</v>
      </c>
    </row>
    <row r="877" spans="1:41" ht="15" x14ac:dyDescent="0.25">
      <c r="A877">
        <f>Inputs!$H$13</f>
        <v>3</v>
      </c>
      <c r="B877" t="str">
        <f>Inputs!$D$4</f>
        <v>Select Agency…</v>
      </c>
      <c r="C877" s="166" t="str">
        <f>Inputs!$I$6</f>
        <v>(insert code)</v>
      </c>
      <c r="D877" t="str">
        <f>IFERROR(INDEX(Inputs!$I$11:$I$19,MATCH(A877,Inputs!$H$11:$H$19)),"")</f>
        <v>(insert code)</v>
      </c>
      <c r="E877" s="167">
        <f>Data!B23</f>
        <v>0</v>
      </c>
      <c r="F877" s="168">
        <f>IF(F$2=$A877,Data!C23,0)</f>
        <v>0</v>
      </c>
      <c r="G877" s="168">
        <f>IF(G$2=$A877,Data!D23,0)</f>
        <v>0</v>
      </c>
      <c r="H877" s="168">
        <f>IF(H$2=$A877,Data!E23,0)</f>
        <v>0</v>
      </c>
      <c r="I877" s="168">
        <f>IF(I$2=$A877,Data!F23,0)</f>
        <v>0</v>
      </c>
      <c r="J877" s="168">
        <f>IF(J$2=$A877,Data!G23,0)</f>
        <v>0</v>
      </c>
      <c r="K877" s="168">
        <f>IF(K$2=$A877,Data!H23,0)</f>
        <v>0</v>
      </c>
      <c r="L877" s="168">
        <f>IF(L$2=$A877,Data!I23,0)</f>
        <v>0</v>
      </c>
      <c r="M877" s="168">
        <f>IF(M$2=$A877,Data!J23,0)</f>
        <v>0</v>
      </c>
      <c r="N877" s="168">
        <f>IF(N$2=$A877,Data!K23,0)</f>
        <v>0</v>
      </c>
      <c r="O877" s="168">
        <f>IF(O$2=$A877,Data!L23,0)</f>
        <v>0</v>
      </c>
      <c r="P877" s="168">
        <f>IF(P$2=$A877,Data!M23,0)</f>
        <v>0</v>
      </c>
      <c r="Q877" s="168">
        <f>IF(Q$2=$A877,Data!N23,0)</f>
        <v>0</v>
      </c>
      <c r="R877" s="169">
        <f>IF(R$2=$A877,Data!O23,0)</f>
        <v>0</v>
      </c>
      <c r="S877" s="169">
        <f>IF(S$2=$A877,Data!P23,0)</f>
        <v>0</v>
      </c>
      <c r="T877" s="169">
        <f>IF(T$2=$A877,Data!Q23,0)</f>
        <v>0</v>
      </c>
      <c r="U877" s="169">
        <f>IF(U$2=$A877,Data!R23,0)</f>
        <v>0</v>
      </c>
      <c r="V877" s="169">
        <f>IF(V$2=$A877,Data!S23,0)</f>
        <v>0</v>
      </c>
      <c r="W877" s="169">
        <f>IF(W$2=$A877,Data!T23,0)</f>
        <v>0</v>
      </c>
      <c r="X877" s="169">
        <f>IF(X$2=$A877,Data!U23,0)</f>
        <v>0</v>
      </c>
      <c r="Y877" s="169">
        <f>IF(Y$2=$A877,Data!V23,0)</f>
        <v>0</v>
      </c>
      <c r="Z877" s="169">
        <f>IF(Z$2=$A877,Data!W23,0)</f>
        <v>0</v>
      </c>
      <c r="AA877" s="169">
        <f>IF(AA$2=$A877,Data!X23,0)</f>
        <v>0</v>
      </c>
      <c r="AB877" s="169">
        <f>IF(AB$2=$A877,Data!Y23,0)</f>
        <v>0</v>
      </c>
      <c r="AC877" s="169">
        <f>IF(AC$2=$A877,Data!Z23,0)</f>
        <v>0</v>
      </c>
      <c r="AD877" s="170">
        <f>IF(AD$2=$A877,Data!AA23,0)</f>
        <v>0</v>
      </c>
      <c r="AE877" s="171">
        <f>IF(AE$2=$A877,Data!AB23,0)</f>
        <v>0</v>
      </c>
      <c r="AF877" s="170">
        <f>IF(AF$2=$A877,Data!AC23,0)</f>
        <v>0</v>
      </c>
      <c r="AG877" s="171">
        <f>IF(AG$2=$A877,Data!AD23,0)</f>
        <v>0</v>
      </c>
      <c r="AH877" s="170">
        <f>IF(AH$2=$A877,Data!AE23,0)</f>
        <v>0</v>
      </c>
      <c r="AI877" s="171">
        <f>IF(AI$2=$A877,Data!AF23,0)</f>
        <v>0</v>
      </c>
      <c r="AJ877" s="170">
        <f>IF(AJ$2=$A877,Data!AG23,0)</f>
        <v>0</v>
      </c>
      <c r="AK877" s="171">
        <f>IF(AK$2=$A877,Data!AH23,0)</f>
        <v>0</v>
      </c>
      <c r="AL877" s="170">
        <f>IF(AL$2=$A877,Data!AI23,0)</f>
        <v>0</v>
      </c>
      <c r="AM877" t="str">
        <f t="shared" si="26"/>
        <v>0</v>
      </c>
      <c r="AN877" t="e">
        <f>+INDEX(Validation!$D$4:$D$250,MATCH(Merge!B877,Validation!$E$4:$E$250,0))</f>
        <v>#N/A</v>
      </c>
      <c r="AO877" s="172">
        <f t="shared" si="27"/>
        <v>0</v>
      </c>
    </row>
    <row r="878" spans="1:41" ht="15" x14ac:dyDescent="0.25">
      <c r="A878">
        <f>Inputs!$H$13</f>
        <v>3</v>
      </c>
      <c r="B878" t="str">
        <f>Inputs!$D$4</f>
        <v>Select Agency…</v>
      </c>
      <c r="C878" s="166" t="str">
        <f>Inputs!$I$6</f>
        <v>(insert code)</v>
      </c>
      <c r="D878" t="str">
        <f>IFERROR(INDEX(Inputs!$I$11:$I$19,MATCH(A878,Inputs!$H$11:$H$19)),"")</f>
        <v>(insert code)</v>
      </c>
      <c r="E878" s="167">
        <f>Data!B24</f>
        <v>0</v>
      </c>
      <c r="F878" s="168">
        <f>IF(F$2=$A878,Data!C24,0)</f>
        <v>0</v>
      </c>
      <c r="G878" s="168">
        <f>IF(G$2=$A878,Data!D24,0)</f>
        <v>0</v>
      </c>
      <c r="H878" s="168">
        <f>IF(H$2=$A878,Data!E24,0)</f>
        <v>0</v>
      </c>
      <c r="I878" s="168">
        <f>IF(I$2=$A878,Data!F24,0)</f>
        <v>0</v>
      </c>
      <c r="J878" s="168">
        <f>IF(J$2=$A878,Data!G24,0)</f>
        <v>0</v>
      </c>
      <c r="K878" s="168">
        <f>IF(K$2=$A878,Data!H24,0)</f>
        <v>0</v>
      </c>
      <c r="L878" s="168">
        <f>IF(L$2=$A878,Data!I24,0)</f>
        <v>0</v>
      </c>
      <c r="M878" s="168">
        <f>IF(M$2=$A878,Data!J24,0)</f>
        <v>0</v>
      </c>
      <c r="N878" s="168">
        <f>IF(N$2=$A878,Data!K24,0)</f>
        <v>0</v>
      </c>
      <c r="O878" s="168">
        <f>IF(O$2=$A878,Data!L24,0)</f>
        <v>0</v>
      </c>
      <c r="P878" s="168">
        <f>IF(P$2=$A878,Data!M24,0)</f>
        <v>0</v>
      </c>
      <c r="Q878" s="168">
        <f>IF(Q$2=$A878,Data!N24,0)</f>
        <v>0</v>
      </c>
      <c r="R878" s="169">
        <f>IF(R$2=$A878,Data!O24,0)</f>
        <v>0</v>
      </c>
      <c r="S878" s="169">
        <f>IF(S$2=$A878,Data!P24,0)</f>
        <v>0</v>
      </c>
      <c r="T878" s="169">
        <f>IF(T$2=$A878,Data!Q24,0)</f>
        <v>0</v>
      </c>
      <c r="U878" s="169">
        <f>IF(U$2=$A878,Data!R24,0)</f>
        <v>0</v>
      </c>
      <c r="V878" s="169">
        <f>IF(V$2=$A878,Data!S24,0)</f>
        <v>0</v>
      </c>
      <c r="W878" s="169">
        <f>IF(W$2=$A878,Data!T24,0)</f>
        <v>0</v>
      </c>
      <c r="X878" s="169">
        <f>IF(X$2=$A878,Data!U24,0)</f>
        <v>0</v>
      </c>
      <c r="Y878" s="169">
        <f>IF(Y$2=$A878,Data!V24,0)</f>
        <v>0</v>
      </c>
      <c r="Z878" s="169">
        <f>IF(Z$2=$A878,Data!W24,0)</f>
        <v>0</v>
      </c>
      <c r="AA878" s="169">
        <f>IF(AA$2=$A878,Data!X24,0)</f>
        <v>0</v>
      </c>
      <c r="AB878" s="169">
        <f>IF(AB$2=$A878,Data!Y24,0)</f>
        <v>0</v>
      </c>
      <c r="AC878" s="169">
        <f>IF(AC$2=$A878,Data!Z24,0)</f>
        <v>0</v>
      </c>
      <c r="AD878" s="170">
        <f>IF(AD$2=$A878,Data!AA24,0)</f>
        <v>0</v>
      </c>
      <c r="AE878" s="171">
        <f>IF(AE$2=$A878,Data!AB24,0)</f>
        <v>0</v>
      </c>
      <c r="AF878" s="170">
        <f>IF(AF$2=$A878,Data!AC24,0)</f>
        <v>0</v>
      </c>
      <c r="AG878" s="171">
        <f>IF(AG$2=$A878,Data!AD24,0)</f>
        <v>0</v>
      </c>
      <c r="AH878" s="170">
        <f>IF(AH$2=$A878,Data!AE24,0)</f>
        <v>0</v>
      </c>
      <c r="AI878" s="171">
        <f>IF(AI$2=$A878,Data!AF24,0)</f>
        <v>0</v>
      </c>
      <c r="AJ878" s="170">
        <f>IF(AJ$2=$A878,Data!AG24,0)</f>
        <v>0</v>
      </c>
      <c r="AK878" s="171">
        <f>IF(AK$2=$A878,Data!AH24,0)</f>
        <v>0</v>
      </c>
      <c r="AL878" s="170">
        <f>IF(AL$2=$A878,Data!AI24,0)</f>
        <v>0</v>
      </c>
      <c r="AM878" t="str">
        <f t="shared" si="26"/>
        <v>0</v>
      </c>
      <c r="AN878" t="e">
        <f>+INDEX(Validation!$D$4:$D$250,MATCH(Merge!B878,Validation!$E$4:$E$250,0))</f>
        <v>#N/A</v>
      </c>
      <c r="AO878" s="172">
        <f t="shared" si="27"/>
        <v>0</v>
      </c>
    </row>
    <row r="879" spans="1:41" ht="15" x14ac:dyDescent="0.25">
      <c r="A879">
        <f>Inputs!$H$13</f>
        <v>3</v>
      </c>
      <c r="B879" t="str">
        <f>Inputs!$D$4</f>
        <v>Select Agency…</v>
      </c>
      <c r="C879" s="166" t="str">
        <f>Inputs!$I$6</f>
        <v>(insert code)</v>
      </c>
      <c r="D879" t="str">
        <f>IFERROR(INDEX(Inputs!$I$11:$I$19,MATCH(A879,Inputs!$H$11:$H$19)),"")</f>
        <v>(insert code)</v>
      </c>
      <c r="E879" s="167">
        <f>Data!B25</f>
        <v>0</v>
      </c>
      <c r="F879" s="168">
        <f>IF(F$2=$A879,Data!C25,0)</f>
        <v>0</v>
      </c>
      <c r="G879" s="168">
        <f>IF(G$2=$A879,Data!D25,0)</f>
        <v>0</v>
      </c>
      <c r="H879" s="168">
        <f>IF(H$2=$A879,Data!E25,0)</f>
        <v>0</v>
      </c>
      <c r="I879" s="168">
        <f>IF(I$2=$A879,Data!F25,0)</f>
        <v>0</v>
      </c>
      <c r="J879" s="168">
        <f>IF(J$2=$A879,Data!G25,0)</f>
        <v>0</v>
      </c>
      <c r="K879" s="168">
        <f>IF(K$2=$A879,Data!H25,0)</f>
        <v>0</v>
      </c>
      <c r="L879" s="168">
        <f>IF(L$2=$A879,Data!I25,0)</f>
        <v>0</v>
      </c>
      <c r="M879" s="168">
        <f>IF(M$2=$A879,Data!J25,0)</f>
        <v>0</v>
      </c>
      <c r="N879" s="168">
        <f>IF(N$2=$A879,Data!K25,0)</f>
        <v>0</v>
      </c>
      <c r="O879" s="168">
        <f>IF(O$2=$A879,Data!L25,0)</f>
        <v>0</v>
      </c>
      <c r="P879" s="168">
        <f>IF(P$2=$A879,Data!M25,0)</f>
        <v>0</v>
      </c>
      <c r="Q879" s="168">
        <f>IF(Q$2=$A879,Data!N25,0)</f>
        <v>0</v>
      </c>
      <c r="R879" s="169">
        <f>IF(R$2=$A879,Data!O25,0)</f>
        <v>0</v>
      </c>
      <c r="S879" s="169">
        <f>IF(S$2=$A879,Data!P25,0)</f>
        <v>0</v>
      </c>
      <c r="T879" s="169">
        <f>IF(T$2=$A879,Data!Q25,0)</f>
        <v>0</v>
      </c>
      <c r="U879" s="169">
        <f>IF(U$2=$A879,Data!R25,0)</f>
        <v>0</v>
      </c>
      <c r="V879" s="169">
        <f>IF(V$2=$A879,Data!S25,0)</f>
        <v>0</v>
      </c>
      <c r="W879" s="169">
        <f>IF(W$2=$A879,Data!T25,0)</f>
        <v>0</v>
      </c>
      <c r="X879" s="169">
        <f>IF(X$2=$A879,Data!U25,0)</f>
        <v>0</v>
      </c>
      <c r="Y879" s="169">
        <f>IF(Y$2=$A879,Data!V25,0)</f>
        <v>0</v>
      </c>
      <c r="Z879" s="169">
        <f>IF(Z$2=$A879,Data!W25,0)</f>
        <v>0</v>
      </c>
      <c r="AA879" s="169">
        <f>IF(AA$2=$A879,Data!X25,0)</f>
        <v>0</v>
      </c>
      <c r="AB879" s="169">
        <f>IF(AB$2=$A879,Data!Y25,0)</f>
        <v>0</v>
      </c>
      <c r="AC879" s="169">
        <f>IF(AC$2=$A879,Data!Z25,0)</f>
        <v>0</v>
      </c>
      <c r="AD879" s="170">
        <f>IF(AD$2=$A879,Data!AA25,0)</f>
        <v>0</v>
      </c>
      <c r="AE879" s="171">
        <f>IF(AE$2=$A879,Data!AB25,0)</f>
        <v>0</v>
      </c>
      <c r="AF879" s="170">
        <f>IF(AF$2=$A879,Data!AC25,0)</f>
        <v>0</v>
      </c>
      <c r="AG879" s="171">
        <f>IF(AG$2=$A879,Data!AD25,0)</f>
        <v>0</v>
      </c>
      <c r="AH879" s="170">
        <f>IF(AH$2=$A879,Data!AE25,0)</f>
        <v>0</v>
      </c>
      <c r="AI879" s="171">
        <f>IF(AI$2=$A879,Data!AF25,0)</f>
        <v>0</v>
      </c>
      <c r="AJ879" s="170">
        <f>IF(AJ$2=$A879,Data!AG25,0)</f>
        <v>0</v>
      </c>
      <c r="AK879" s="171">
        <f>IF(AK$2=$A879,Data!AH25,0)</f>
        <v>0</v>
      </c>
      <c r="AL879" s="170">
        <f>IF(AL$2=$A879,Data!AI25,0)</f>
        <v>0</v>
      </c>
      <c r="AM879" t="str">
        <f t="shared" si="26"/>
        <v>0</v>
      </c>
      <c r="AN879" t="e">
        <f>+INDEX(Validation!$D$4:$D$250,MATCH(Merge!B879,Validation!$E$4:$E$250,0))</f>
        <v>#N/A</v>
      </c>
      <c r="AO879" s="172">
        <f t="shared" si="27"/>
        <v>0</v>
      </c>
    </row>
    <row r="880" spans="1:41" ht="15" x14ac:dyDescent="0.25">
      <c r="A880">
        <f>Inputs!$H$13</f>
        <v>3</v>
      </c>
      <c r="B880" t="str">
        <f>Inputs!$D$4</f>
        <v>Select Agency…</v>
      </c>
      <c r="C880" s="166" t="str">
        <f>Inputs!$I$6</f>
        <v>(insert code)</v>
      </c>
      <c r="D880" t="str">
        <f>IFERROR(INDEX(Inputs!$I$11:$I$19,MATCH(A880,Inputs!$H$11:$H$19)),"")</f>
        <v>(insert code)</v>
      </c>
      <c r="E880" s="167">
        <f>Data!B26</f>
        <v>0</v>
      </c>
      <c r="F880" s="168">
        <f>IF(F$2=$A880,Data!C26,0)</f>
        <v>0</v>
      </c>
      <c r="G880" s="168">
        <f>IF(G$2=$A880,Data!D26,0)</f>
        <v>0</v>
      </c>
      <c r="H880" s="168">
        <f>IF(H$2=$A880,Data!E26,0)</f>
        <v>0</v>
      </c>
      <c r="I880" s="168">
        <f>IF(I$2=$A880,Data!F26,0)</f>
        <v>0</v>
      </c>
      <c r="J880" s="168">
        <f>IF(J$2=$A880,Data!G26,0)</f>
        <v>0</v>
      </c>
      <c r="K880" s="168">
        <f>IF(K$2=$A880,Data!H26,0)</f>
        <v>0</v>
      </c>
      <c r="L880" s="168">
        <f>IF(L$2=$A880,Data!I26,0)</f>
        <v>0</v>
      </c>
      <c r="M880" s="168">
        <f>IF(M$2=$A880,Data!J26,0)</f>
        <v>0</v>
      </c>
      <c r="N880" s="168">
        <f>IF(N$2=$A880,Data!K26,0)</f>
        <v>0</v>
      </c>
      <c r="O880" s="168">
        <f>IF(O$2=$A880,Data!L26,0)</f>
        <v>0</v>
      </c>
      <c r="P880" s="168">
        <f>IF(P$2=$A880,Data!M26,0)</f>
        <v>0</v>
      </c>
      <c r="Q880" s="168">
        <f>IF(Q$2=$A880,Data!N26,0)</f>
        <v>0</v>
      </c>
      <c r="R880" s="169">
        <f>IF(R$2=$A880,Data!O26,0)</f>
        <v>0</v>
      </c>
      <c r="S880" s="169">
        <f>IF(S$2=$A880,Data!P26,0)</f>
        <v>0</v>
      </c>
      <c r="T880" s="169">
        <f>IF(T$2=$A880,Data!Q26,0)</f>
        <v>0</v>
      </c>
      <c r="U880" s="169">
        <f>IF(U$2=$A880,Data!R26,0)</f>
        <v>0</v>
      </c>
      <c r="V880" s="169">
        <f>IF(V$2=$A880,Data!S26,0)</f>
        <v>0</v>
      </c>
      <c r="W880" s="169">
        <f>IF(W$2=$A880,Data!T26,0)</f>
        <v>0</v>
      </c>
      <c r="X880" s="169">
        <f>IF(X$2=$A880,Data!U26,0)</f>
        <v>0</v>
      </c>
      <c r="Y880" s="169">
        <f>IF(Y$2=$A880,Data!V26,0)</f>
        <v>0</v>
      </c>
      <c r="Z880" s="169">
        <f>IF(Z$2=$A880,Data!W26,0)</f>
        <v>0</v>
      </c>
      <c r="AA880" s="169">
        <f>IF(AA$2=$A880,Data!X26,0)</f>
        <v>0</v>
      </c>
      <c r="AB880" s="169">
        <f>IF(AB$2=$A880,Data!Y26,0)</f>
        <v>0</v>
      </c>
      <c r="AC880" s="169">
        <f>IF(AC$2=$A880,Data!Z26,0)</f>
        <v>0</v>
      </c>
      <c r="AD880" s="170">
        <f>IF(AD$2=$A880,Data!AA26,0)</f>
        <v>0</v>
      </c>
      <c r="AE880" s="171">
        <f>IF(AE$2=$A880,Data!AB26,0)</f>
        <v>0</v>
      </c>
      <c r="AF880" s="170">
        <f>IF(AF$2=$A880,Data!AC26,0)</f>
        <v>0</v>
      </c>
      <c r="AG880" s="171">
        <f>IF(AG$2=$A880,Data!AD26,0)</f>
        <v>0</v>
      </c>
      <c r="AH880" s="170">
        <f>IF(AH$2=$A880,Data!AE26,0)</f>
        <v>0</v>
      </c>
      <c r="AI880" s="171">
        <f>IF(AI$2=$A880,Data!AF26,0)</f>
        <v>0</v>
      </c>
      <c r="AJ880" s="170">
        <f>IF(AJ$2=$A880,Data!AG26,0)</f>
        <v>0</v>
      </c>
      <c r="AK880" s="171">
        <f>IF(AK$2=$A880,Data!AH26,0)</f>
        <v>0</v>
      </c>
      <c r="AL880" s="170">
        <f>IF(AL$2=$A880,Data!AI26,0)</f>
        <v>0</v>
      </c>
      <c r="AM880" t="str">
        <f t="shared" si="26"/>
        <v>0</v>
      </c>
      <c r="AN880" t="e">
        <f>+INDEX(Validation!$D$4:$D$250,MATCH(Merge!B880,Validation!$E$4:$E$250,0))</f>
        <v>#N/A</v>
      </c>
      <c r="AO880" s="172">
        <f t="shared" si="27"/>
        <v>0</v>
      </c>
    </row>
    <row r="881" spans="1:41" ht="15" x14ac:dyDescent="0.25">
      <c r="A881">
        <f>Inputs!$H$13</f>
        <v>3</v>
      </c>
      <c r="B881" t="str">
        <f>Inputs!$D$4</f>
        <v>Select Agency…</v>
      </c>
      <c r="C881" s="166" t="str">
        <f>Inputs!$I$6</f>
        <v>(insert code)</v>
      </c>
      <c r="D881" t="str">
        <f>IFERROR(INDEX(Inputs!$I$11:$I$19,MATCH(A881,Inputs!$H$11:$H$19)),"")</f>
        <v>(insert code)</v>
      </c>
      <c r="E881" s="167">
        <f>Data!B27</f>
        <v>0</v>
      </c>
      <c r="F881" s="168">
        <f>IF(F$2=$A881,Data!C27,0)</f>
        <v>0</v>
      </c>
      <c r="G881" s="168">
        <f>IF(G$2=$A881,Data!D27,0)</f>
        <v>0</v>
      </c>
      <c r="H881" s="168">
        <f>IF(H$2=$A881,Data!E27,0)</f>
        <v>0</v>
      </c>
      <c r="I881" s="168">
        <f>IF(I$2=$A881,Data!F27,0)</f>
        <v>0</v>
      </c>
      <c r="J881" s="168">
        <f>IF(J$2=$A881,Data!G27,0)</f>
        <v>0</v>
      </c>
      <c r="K881" s="168">
        <f>IF(K$2=$A881,Data!H27,0)</f>
        <v>0</v>
      </c>
      <c r="L881" s="168">
        <f>IF(L$2=$A881,Data!I27,0)</f>
        <v>0</v>
      </c>
      <c r="M881" s="168">
        <f>IF(M$2=$A881,Data!J27,0)</f>
        <v>0</v>
      </c>
      <c r="N881" s="168">
        <f>IF(N$2=$A881,Data!K27,0)</f>
        <v>0</v>
      </c>
      <c r="O881" s="168">
        <f>IF(O$2=$A881,Data!L27,0)</f>
        <v>0</v>
      </c>
      <c r="P881" s="168">
        <f>IF(P$2=$A881,Data!M27,0)</f>
        <v>0</v>
      </c>
      <c r="Q881" s="168">
        <f>IF(Q$2=$A881,Data!N27,0)</f>
        <v>0</v>
      </c>
      <c r="R881" s="169">
        <f>IF(R$2=$A881,Data!O27,0)</f>
        <v>0</v>
      </c>
      <c r="S881" s="169">
        <f>IF(S$2=$A881,Data!P27,0)</f>
        <v>0</v>
      </c>
      <c r="T881" s="169">
        <f>IF(T$2=$A881,Data!Q27,0)</f>
        <v>0</v>
      </c>
      <c r="U881" s="169">
        <f>IF(U$2=$A881,Data!R27,0)</f>
        <v>0</v>
      </c>
      <c r="V881" s="169">
        <f>IF(V$2=$A881,Data!S27,0)</f>
        <v>0</v>
      </c>
      <c r="W881" s="169">
        <f>IF(W$2=$A881,Data!T27,0)</f>
        <v>0</v>
      </c>
      <c r="X881" s="169">
        <f>IF(X$2=$A881,Data!U27,0)</f>
        <v>0</v>
      </c>
      <c r="Y881" s="169">
        <f>IF(Y$2=$A881,Data!V27,0)</f>
        <v>0</v>
      </c>
      <c r="Z881" s="169">
        <f>IF(Z$2=$A881,Data!W27,0)</f>
        <v>0</v>
      </c>
      <c r="AA881" s="169">
        <f>IF(AA$2=$A881,Data!X27,0)</f>
        <v>0</v>
      </c>
      <c r="AB881" s="169">
        <f>IF(AB$2=$A881,Data!Y27,0)</f>
        <v>0</v>
      </c>
      <c r="AC881" s="169">
        <f>IF(AC$2=$A881,Data!Z27,0)</f>
        <v>0</v>
      </c>
      <c r="AD881" s="170">
        <f>IF(AD$2=$A881,Data!AA27,0)</f>
        <v>0</v>
      </c>
      <c r="AE881" s="171">
        <f>IF(AE$2=$A881,Data!AB27,0)</f>
        <v>0</v>
      </c>
      <c r="AF881" s="170">
        <f>IF(AF$2=$A881,Data!AC27,0)</f>
        <v>0</v>
      </c>
      <c r="AG881" s="171">
        <f>IF(AG$2=$A881,Data!AD27,0)</f>
        <v>0</v>
      </c>
      <c r="AH881" s="170">
        <f>IF(AH$2=$A881,Data!AE27,0)</f>
        <v>0</v>
      </c>
      <c r="AI881" s="171">
        <f>IF(AI$2=$A881,Data!AF27,0)</f>
        <v>0</v>
      </c>
      <c r="AJ881" s="170">
        <f>IF(AJ$2=$A881,Data!AG27,0)</f>
        <v>0</v>
      </c>
      <c r="AK881" s="171">
        <f>IF(AK$2=$A881,Data!AH27,0)</f>
        <v>0</v>
      </c>
      <c r="AL881" s="170">
        <f>IF(AL$2=$A881,Data!AI27,0)</f>
        <v>0</v>
      </c>
      <c r="AM881" t="str">
        <f t="shared" si="26"/>
        <v>0</v>
      </c>
      <c r="AN881" t="e">
        <f>+INDEX(Validation!$D$4:$D$250,MATCH(Merge!B881,Validation!$E$4:$E$250,0))</f>
        <v>#N/A</v>
      </c>
      <c r="AO881" s="172">
        <f t="shared" si="27"/>
        <v>0</v>
      </c>
    </row>
    <row r="882" spans="1:41" ht="15" x14ac:dyDescent="0.25">
      <c r="A882">
        <f>Inputs!$H$13</f>
        <v>3</v>
      </c>
      <c r="B882" t="str">
        <f>Inputs!$D$4</f>
        <v>Select Agency…</v>
      </c>
      <c r="C882" s="166" t="str">
        <f>Inputs!$I$6</f>
        <v>(insert code)</v>
      </c>
      <c r="D882" t="str">
        <f>IFERROR(INDEX(Inputs!$I$11:$I$19,MATCH(A882,Inputs!$H$11:$H$19)),"")</f>
        <v>(insert code)</v>
      </c>
      <c r="E882" s="167">
        <f>Data!B28</f>
        <v>0</v>
      </c>
      <c r="F882" s="168">
        <f>IF(F$2=$A882,Data!C28,0)</f>
        <v>0</v>
      </c>
      <c r="G882" s="168">
        <f>IF(G$2=$A882,Data!D28,0)</f>
        <v>0</v>
      </c>
      <c r="H882" s="168">
        <f>IF(H$2=$A882,Data!E28,0)</f>
        <v>0</v>
      </c>
      <c r="I882" s="168">
        <f>IF(I$2=$A882,Data!F28,0)</f>
        <v>0</v>
      </c>
      <c r="J882" s="168">
        <f>IF(J$2=$A882,Data!G28,0)</f>
        <v>0</v>
      </c>
      <c r="K882" s="168">
        <f>IF(K$2=$A882,Data!H28,0)</f>
        <v>0</v>
      </c>
      <c r="L882" s="168">
        <f>IF(L$2=$A882,Data!I28,0)</f>
        <v>0</v>
      </c>
      <c r="M882" s="168">
        <f>IF(M$2=$A882,Data!J28,0)</f>
        <v>0</v>
      </c>
      <c r="N882" s="168">
        <f>IF(N$2=$A882,Data!K28,0)</f>
        <v>0</v>
      </c>
      <c r="O882" s="168">
        <f>IF(O$2=$A882,Data!L28,0)</f>
        <v>0</v>
      </c>
      <c r="P882" s="168">
        <f>IF(P$2=$A882,Data!M28,0)</f>
        <v>0</v>
      </c>
      <c r="Q882" s="168">
        <f>IF(Q$2=$A882,Data!N28,0)</f>
        <v>0</v>
      </c>
      <c r="R882" s="169">
        <f>IF(R$2=$A882,Data!O28,0)</f>
        <v>0</v>
      </c>
      <c r="S882" s="169">
        <f>IF(S$2=$A882,Data!P28,0)</f>
        <v>0</v>
      </c>
      <c r="T882" s="169">
        <f>IF(T$2=$A882,Data!Q28,0)</f>
        <v>0</v>
      </c>
      <c r="U882" s="169">
        <f>IF(U$2=$A882,Data!R28,0)</f>
        <v>0</v>
      </c>
      <c r="V882" s="169">
        <f>IF(V$2=$A882,Data!S28,0)</f>
        <v>0</v>
      </c>
      <c r="W882" s="169">
        <f>IF(W$2=$A882,Data!T28,0)</f>
        <v>0</v>
      </c>
      <c r="X882" s="169">
        <f>IF(X$2=$A882,Data!U28,0)</f>
        <v>0</v>
      </c>
      <c r="Y882" s="169">
        <f>IF(Y$2=$A882,Data!V28,0)</f>
        <v>0</v>
      </c>
      <c r="Z882" s="169">
        <f>IF(Z$2=$A882,Data!W28,0)</f>
        <v>0</v>
      </c>
      <c r="AA882" s="169">
        <f>IF(AA$2=$A882,Data!X28,0)</f>
        <v>0</v>
      </c>
      <c r="AB882" s="169">
        <f>IF(AB$2=$A882,Data!Y28,0)</f>
        <v>0</v>
      </c>
      <c r="AC882" s="169">
        <f>IF(AC$2=$A882,Data!Z28,0)</f>
        <v>0</v>
      </c>
      <c r="AD882" s="170">
        <f>IF(AD$2=$A882,Data!AA28,0)</f>
        <v>0</v>
      </c>
      <c r="AE882" s="171">
        <f>IF(AE$2=$A882,Data!AB28,0)</f>
        <v>0</v>
      </c>
      <c r="AF882" s="170">
        <f>IF(AF$2=$A882,Data!AC28,0)</f>
        <v>0</v>
      </c>
      <c r="AG882" s="171">
        <f>IF(AG$2=$A882,Data!AD28,0)</f>
        <v>0</v>
      </c>
      <c r="AH882" s="170">
        <f>IF(AH$2=$A882,Data!AE28,0)</f>
        <v>0</v>
      </c>
      <c r="AI882" s="171">
        <f>IF(AI$2=$A882,Data!AF28,0)</f>
        <v>0</v>
      </c>
      <c r="AJ882" s="170">
        <f>IF(AJ$2=$A882,Data!AG28,0)</f>
        <v>0</v>
      </c>
      <c r="AK882" s="171">
        <f>IF(AK$2=$A882,Data!AH28,0)</f>
        <v>0</v>
      </c>
      <c r="AL882" s="170">
        <f>IF(AL$2=$A882,Data!AI28,0)</f>
        <v>0</v>
      </c>
      <c r="AM882" t="str">
        <f t="shared" si="26"/>
        <v>0</v>
      </c>
      <c r="AN882" t="e">
        <f>+INDEX(Validation!$D$4:$D$250,MATCH(Merge!B882,Validation!$E$4:$E$250,0))</f>
        <v>#N/A</v>
      </c>
      <c r="AO882" s="172">
        <f t="shared" si="27"/>
        <v>0</v>
      </c>
    </row>
    <row r="883" spans="1:41" ht="15" x14ac:dyDescent="0.25">
      <c r="A883">
        <f>Inputs!$H$13</f>
        <v>3</v>
      </c>
      <c r="B883" t="str">
        <f>Inputs!$D$4</f>
        <v>Select Agency…</v>
      </c>
      <c r="C883" s="166" t="str">
        <f>Inputs!$I$6</f>
        <v>(insert code)</v>
      </c>
      <c r="D883" t="str">
        <f>IFERROR(INDEX(Inputs!$I$11:$I$19,MATCH(A883,Inputs!$H$11:$H$19)),"")</f>
        <v>(insert code)</v>
      </c>
      <c r="E883" s="167">
        <f>Data!B29</f>
        <v>0</v>
      </c>
      <c r="F883" s="168">
        <f>IF(F$2=$A883,Data!C29,0)</f>
        <v>0</v>
      </c>
      <c r="G883" s="168">
        <f>IF(G$2=$A883,Data!D29,0)</f>
        <v>0</v>
      </c>
      <c r="H883" s="168">
        <f>IF(H$2=$A883,Data!E29,0)</f>
        <v>0</v>
      </c>
      <c r="I883" s="168">
        <f>IF(I$2=$A883,Data!F29,0)</f>
        <v>0</v>
      </c>
      <c r="J883" s="168">
        <f>IF(J$2=$A883,Data!G29,0)</f>
        <v>0</v>
      </c>
      <c r="K883" s="168">
        <f>IF(K$2=$A883,Data!H29,0)</f>
        <v>0</v>
      </c>
      <c r="L883" s="168">
        <f>IF(L$2=$A883,Data!I29,0)</f>
        <v>0</v>
      </c>
      <c r="M883" s="168">
        <f>IF(M$2=$A883,Data!J29,0)</f>
        <v>0</v>
      </c>
      <c r="N883" s="168">
        <f>IF(N$2=$A883,Data!K29,0)</f>
        <v>0</v>
      </c>
      <c r="O883" s="168">
        <f>IF(O$2=$A883,Data!L29,0)</f>
        <v>0</v>
      </c>
      <c r="P883" s="168">
        <f>IF(P$2=$A883,Data!M29,0)</f>
        <v>0</v>
      </c>
      <c r="Q883" s="168">
        <f>IF(Q$2=$A883,Data!N29,0)</f>
        <v>0</v>
      </c>
      <c r="R883" s="169">
        <f>IF(R$2=$A883,Data!O29,0)</f>
        <v>0</v>
      </c>
      <c r="S883" s="169">
        <f>IF(S$2=$A883,Data!P29,0)</f>
        <v>0</v>
      </c>
      <c r="T883" s="169">
        <f>IF(T$2=$A883,Data!Q29,0)</f>
        <v>0</v>
      </c>
      <c r="U883" s="169">
        <f>IF(U$2=$A883,Data!R29,0)</f>
        <v>0</v>
      </c>
      <c r="V883" s="169">
        <f>IF(V$2=$A883,Data!S29,0)</f>
        <v>0</v>
      </c>
      <c r="W883" s="169">
        <f>IF(W$2=$A883,Data!T29,0)</f>
        <v>0</v>
      </c>
      <c r="X883" s="169">
        <f>IF(X$2=$A883,Data!U29,0)</f>
        <v>0</v>
      </c>
      <c r="Y883" s="169">
        <f>IF(Y$2=$A883,Data!V29,0)</f>
        <v>0</v>
      </c>
      <c r="Z883" s="169">
        <f>IF(Z$2=$A883,Data!W29,0)</f>
        <v>0</v>
      </c>
      <c r="AA883" s="169">
        <f>IF(AA$2=$A883,Data!X29,0)</f>
        <v>0</v>
      </c>
      <c r="AB883" s="169">
        <f>IF(AB$2=$A883,Data!Y29,0)</f>
        <v>0</v>
      </c>
      <c r="AC883" s="169">
        <f>IF(AC$2=$A883,Data!Z29,0)</f>
        <v>0</v>
      </c>
      <c r="AD883" s="170">
        <f>IF(AD$2=$A883,Data!AA29,0)</f>
        <v>0</v>
      </c>
      <c r="AE883" s="171">
        <f>IF(AE$2=$A883,Data!AB29,0)</f>
        <v>0</v>
      </c>
      <c r="AF883" s="170">
        <f>IF(AF$2=$A883,Data!AC29,0)</f>
        <v>0</v>
      </c>
      <c r="AG883" s="171">
        <f>IF(AG$2=$A883,Data!AD29,0)</f>
        <v>0</v>
      </c>
      <c r="AH883" s="170">
        <f>IF(AH$2=$A883,Data!AE29,0)</f>
        <v>0</v>
      </c>
      <c r="AI883" s="171">
        <f>IF(AI$2=$A883,Data!AF29,0)</f>
        <v>0</v>
      </c>
      <c r="AJ883" s="170">
        <f>IF(AJ$2=$A883,Data!AG29,0)</f>
        <v>0</v>
      </c>
      <c r="AK883" s="171">
        <f>IF(AK$2=$A883,Data!AH29,0)</f>
        <v>0</v>
      </c>
      <c r="AL883" s="170">
        <f>IF(AL$2=$A883,Data!AI29,0)</f>
        <v>0</v>
      </c>
      <c r="AM883" t="str">
        <f t="shared" si="26"/>
        <v>0</v>
      </c>
      <c r="AN883" t="e">
        <f>+INDEX(Validation!$D$4:$D$250,MATCH(Merge!B883,Validation!$E$4:$E$250,0))</f>
        <v>#N/A</v>
      </c>
      <c r="AO883" s="172">
        <f t="shared" si="27"/>
        <v>0</v>
      </c>
    </row>
    <row r="884" spans="1:41" ht="15" x14ac:dyDescent="0.25">
      <c r="A884">
        <f>Inputs!$H$13</f>
        <v>3</v>
      </c>
      <c r="B884" t="str">
        <f>Inputs!$D$4</f>
        <v>Select Agency…</v>
      </c>
      <c r="C884" s="166" t="str">
        <f>Inputs!$I$6</f>
        <v>(insert code)</v>
      </c>
      <c r="D884" t="str">
        <f>IFERROR(INDEX(Inputs!$I$11:$I$19,MATCH(A884,Inputs!$H$11:$H$19)),"")</f>
        <v>(insert code)</v>
      </c>
      <c r="E884" s="167">
        <f>Data!B30</f>
        <v>0</v>
      </c>
      <c r="F884" s="168">
        <f>IF(F$2=$A884,Data!C30,0)</f>
        <v>0</v>
      </c>
      <c r="G884" s="168">
        <f>IF(G$2=$A884,Data!D30,0)</f>
        <v>0</v>
      </c>
      <c r="H884" s="168">
        <f>IF(H$2=$A884,Data!E30,0)</f>
        <v>0</v>
      </c>
      <c r="I884" s="168">
        <f>IF(I$2=$A884,Data!F30,0)</f>
        <v>0</v>
      </c>
      <c r="J884" s="168">
        <f>IF(J$2=$A884,Data!G30,0)</f>
        <v>0</v>
      </c>
      <c r="K884" s="168">
        <f>IF(K$2=$A884,Data!H30,0)</f>
        <v>0</v>
      </c>
      <c r="L884" s="168">
        <f>IF(L$2=$A884,Data!I30,0)</f>
        <v>0</v>
      </c>
      <c r="M884" s="168">
        <f>IF(M$2=$A884,Data!J30,0)</f>
        <v>0</v>
      </c>
      <c r="N884" s="168">
        <f>IF(N$2=$A884,Data!K30,0)</f>
        <v>0</v>
      </c>
      <c r="O884" s="168">
        <f>IF(O$2=$A884,Data!L30,0)</f>
        <v>0</v>
      </c>
      <c r="P884" s="168">
        <f>IF(P$2=$A884,Data!M30,0)</f>
        <v>0</v>
      </c>
      <c r="Q884" s="168">
        <f>IF(Q$2=$A884,Data!N30,0)</f>
        <v>0</v>
      </c>
      <c r="R884" s="169">
        <f>IF(R$2=$A884,Data!O30,0)</f>
        <v>0</v>
      </c>
      <c r="S884" s="169">
        <f>IF(S$2=$A884,Data!P30,0)</f>
        <v>0</v>
      </c>
      <c r="T884" s="169">
        <f>IF(T$2=$A884,Data!Q30,0)</f>
        <v>0</v>
      </c>
      <c r="U884" s="169">
        <f>IF(U$2=$A884,Data!R30,0)</f>
        <v>0</v>
      </c>
      <c r="V884" s="169">
        <f>IF(V$2=$A884,Data!S30,0)</f>
        <v>0</v>
      </c>
      <c r="W884" s="169">
        <f>IF(W$2=$A884,Data!T30,0)</f>
        <v>0</v>
      </c>
      <c r="X884" s="169">
        <f>IF(X$2=$A884,Data!U30,0)</f>
        <v>0</v>
      </c>
      <c r="Y884" s="169">
        <f>IF(Y$2=$A884,Data!V30,0)</f>
        <v>0</v>
      </c>
      <c r="Z884" s="169">
        <f>IF(Z$2=$A884,Data!W30,0)</f>
        <v>0</v>
      </c>
      <c r="AA884" s="169">
        <f>IF(AA$2=$A884,Data!X30,0)</f>
        <v>0</v>
      </c>
      <c r="AB884" s="169">
        <f>IF(AB$2=$A884,Data!Y30,0)</f>
        <v>0</v>
      </c>
      <c r="AC884" s="169">
        <f>IF(AC$2=$A884,Data!Z30,0)</f>
        <v>0</v>
      </c>
      <c r="AD884" s="170">
        <f>IF(AD$2=$A884,Data!AA30,0)</f>
        <v>0</v>
      </c>
      <c r="AE884" s="171">
        <f>IF(AE$2=$A884,Data!AB30,0)</f>
        <v>0</v>
      </c>
      <c r="AF884" s="170">
        <f>IF(AF$2=$A884,Data!AC30,0)</f>
        <v>0</v>
      </c>
      <c r="AG884" s="171">
        <f>IF(AG$2=$A884,Data!AD30,0)</f>
        <v>0</v>
      </c>
      <c r="AH884" s="170">
        <f>IF(AH$2=$A884,Data!AE30,0)</f>
        <v>0</v>
      </c>
      <c r="AI884" s="171">
        <f>IF(AI$2=$A884,Data!AF30,0)</f>
        <v>0</v>
      </c>
      <c r="AJ884" s="170">
        <f>IF(AJ$2=$A884,Data!AG30,0)</f>
        <v>0</v>
      </c>
      <c r="AK884" s="171">
        <f>IF(AK$2=$A884,Data!AH30,0)</f>
        <v>0</v>
      </c>
      <c r="AL884" s="170">
        <f>IF(AL$2=$A884,Data!AI30,0)</f>
        <v>0</v>
      </c>
      <c r="AM884" t="str">
        <f t="shared" si="26"/>
        <v>0</v>
      </c>
      <c r="AN884" t="e">
        <f>+INDEX(Validation!$D$4:$D$250,MATCH(Merge!B884,Validation!$E$4:$E$250,0))</f>
        <v>#N/A</v>
      </c>
      <c r="AO884" s="172">
        <f t="shared" si="27"/>
        <v>0</v>
      </c>
    </row>
    <row r="885" spans="1:41" ht="15" x14ac:dyDescent="0.25">
      <c r="A885">
        <f>Inputs!$H$13</f>
        <v>3</v>
      </c>
      <c r="B885" t="str">
        <f>Inputs!$D$4</f>
        <v>Select Agency…</v>
      </c>
      <c r="C885" s="166" t="str">
        <f>Inputs!$I$6</f>
        <v>(insert code)</v>
      </c>
      <c r="D885" t="str">
        <f>IFERROR(INDEX(Inputs!$I$11:$I$19,MATCH(A885,Inputs!$H$11:$H$19)),"")</f>
        <v>(insert code)</v>
      </c>
      <c r="E885" s="167">
        <f>Data!B31</f>
        <v>0</v>
      </c>
      <c r="F885" s="168">
        <f>IF(F$2=$A885,Data!C31,0)</f>
        <v>0</v>
      </c>
      <c r="G885" s="168">
        <f>IF(G$2=$A885,Data!D31,0)</f>
        <v>0</v>
      </c>
      <c r="H885" s="168">
        <f>IF(H$2=$A885,Data!E31,0)</f>
        <v>0</v>
      </c>
      <c r="I885" s="168">
        <f>IF(I$2=$A885,Data!F31,0)</f>
        <v>0</v>
      </c>
      <c r="J885" s="168">
        <f>IF(J$2=$A885,Data!G31,0)</f>
        <v>0</v>
      </c>
      <c r="K885" s="168">
        <f>IF(K$2=$A885,Data!H31,0)</f>
        <v>0</v>
      </c>
      <c r="L885" s="168">
        <f>IF(L$2=$A885,Data!I31,0)</f>
        <v>0</v>
      </c>
      <c r="M885" s="168">
        <f>IF(M$2=$A885,Data!J31,0)</f>
        <v>0</v>
      </c>
      <c r="N885" s="168">
        <f>IF(N$2=$A885,Data!K31,0)</f>
        <v>0</v>
      </c>
      <c r="O885" s="168">
        <f>IF(O$2=$A885,Data!L31,0)</f>
        <v>0</v>
      </c>
      <c r="P885" s="168">
        <f>IF(P$2=$A885,Data!M31,0)</f>
        <v>0</v>
      </c>
      <c r="Q885" s="168">
        <f>IF(Q$2=$A885,Data!N31,0)</f>
        <v>0</v>
      </c>
      <c r="R885" s="169">
        <f>IF(R$2=$A885,Data!O31,0)</f>
        <v>0</v>
      </c>
      <c r="S885" s="169">
        <f>IF(S$2=$A885,Data!P31,0)</f>
        <v>0</v>
      </c>
      <c r="T885" s="169">
        <f>IF(T$2=$A885,Data!Q31,0)</f>
        <v>0</v>
      </c>
      <c r="U885" s="169">
        <f>IF(U$2=$A885,Data!R31,0)</f>
        <v>0</v>
      </c>
      <c r="V885" s="169">
        <f>IF(V$2=$A885,Data!S31,0)</f>
        <v>0</v>
      </c>
      <c r="W885" s="169">
        <f>IF(W$2=$A885,Data!T31,0)</f>
        <v>0</v>
      </c>
      <c r="X885" s="169">
        <f>IF(X$2=$A885,Data!U31,0)</f>
        <v>0</v>
      </c>
      <c r="Y885" s="169">
        <f>IF(Y$2=$A885,Data!V31,0)</f>
        <v>0</v>
      </c>
      <c r="Z885" s="169">
        <f>IF(Z$2=$A885,Data!W31,0)</f>
        <v>0</v>
      </c>
      <c r="AA885" s="169">
        <f>IF(AA$2=$A885,Data!X31,0)</f>
        <v>0</v>
      </c>
      <c r="AB885" s="169">
        <f>IF(AB$2=$A885,Data!Y31,0)</f>
        <v>0</v>
      </c>
      <c r="AC885" s="169">
        <f>IF(AC$2=$A885,Data!Z31,0)</f>
        <v>0</v>
      </c>
      <c r="AD885" s="170">
        <f>IF(AD$2=$A885,Data!AA31,0)</f>
        <v>0</v>
      </c>
      <c r="AE885" s="171">
        <f>IF(AE$2=$A885,Data!AB31,0)</f>
        <v>0</v>
      </c>
      <c r="AF885" s="170">
        <f>IF(AF$2=$A885,Data!AC31,0)</f>
        <v>0</v>
      </c>
      <c r="AG885" s="171">
        <f>IF(AG$2=$A885,Data!AD31,0)</f>
        <v>0</v>
      </c>
      <c r="AH885" s="170">
        <f>IF(AH$2=$A885,Data!AE31,0)</f>
        <v>0</v>
      </c>
      <c r="AI885" s="171">
        <f>IF(AI$2=$A885,Data!AF31,0)</f>
        <v>0</v>
      </c>
      <c r="AJ885" s="170">
        <f>IF(AJ$2=$A885,Data!AG31,0)</f>
        <v>0</v>
      </c>
      <c r="AK885" s="171">
        <f>IF(AK$2=$A885,Data!AH31,0)</f>
        <v>0</v>
      </c>
      <c r="AL885" s="170">
        <f>IF(AL$2=$A885,Data!AI31,0)</f>
        <v>0</v>
      </c>
      <c r="AM885" t="str">
        <f t="shared" si="26"/>
        <v>0</v>
      </c>
      <c r="AN885" t="e">
        <f>+INDEX(Validation!$D$4:$D$250,MATCH(Merge!B885,Validation!$E$4:$E$250,0))</f>
        <v>#N/A</v>
      </c>
      <c r="AO885" s="172">
        <f t="shared" si="27"/>
        <v>0</v>
      </c>
    </row>
    <row r="886" spans="1:41" ht="15" x14ac:dyDescent="0.25">
      <c r="A886">
        <f>Inputs!$H$13</f>
        <v>3</v>
      </c>
      <c r="B886" t="str">
        <f>Inputs!$D$4</f>
        <v>Select Agency…</v>
      </c>
      <c r="C886" s="166" t="str">
        <f>Inputs!$I$6</f>
        <v>(insert code)</v>
      </c>
      <c r="D886" t="str">
        <f>IFERROR(INDEX(Inputs!$I$11:$I$19,MATCH(A886,Inputs!$H$11:$H$19)),"")</f>
        <v>(insert code)</v>
      </c>
      <c r="E886" s="167">
        <f>Data!B32</f>
        <v>0</v>
      </c>
      <c r="F886" s="168">
        <f>IF(F$2=$A886,Data!C32,0)</f>
        <v>0</v>
      </c>
      <c r="G886" s="168">
        <f>IF(G$2=$A886,Data!D32,0)</f>
        <v>0</v>
      </c>
      <c r="H886" s="168">
        <f>IF(H$2=$A886,Data!E32,0)</f>
        <v>0</v>
      </c>
      <c r="I886" s="168">
        <f>IF(I$2=$A886,Data!F32,0)</f>
        <v>0</v>
      </c>
      <c r="J886" s="168">
        <f>IF(J$2=$A886,Data!G32,0)</f>
        <v>0</v>
      </c>
      <c r="K886" s="168">
        <f>IF(K$2=$A886,Data!H32,0)</f>
        <v>0</v>
      </c>
      <c r="L886" s="168">
        <f>IF(L$2=$A886,Data!I32,0)</f>
        <v>0</v>
      </c>
      <c r="M886" s="168">
        <f>IF(M$2=$A886,Data!J32,0)</f>
        <v>0</v>
      </c>
      <c r="N886" s="168">
        <f>IF(N$2=$A886,Data!K32,0)</f>
        <v>0</v>
      </c>
      <c r="O886" s="168">
        <f>IF(O$2=$A886,Data!L32,0)</f>
        <v>0</v>
      </c>
      <c r="P886" s="168">
        <f>IF(P$2=$A886,Data!M32,0)</f>
        <v>0</v>
      </c>
      <c r="Q886" s="168">
        <f>IF(Q$2=$A886,Data!N32,0)</f>
        <v>0</v>
      </c>
      <c r="R886" s="169">
        <f>IF(R$2=$A886,Data!O32,0)</f>
        <v>0</v>
      </c>
      <c r="S886" s="169">
        <f>IF(S$2=$A886,Data!P32,0)</f>
        <v>0</v>
      </c>
      <c r="T886" s="169">
        <f>IF(T$2=$A886,Data!Q32,0)</f>
        <v>0</v>
      </c>
      <c r="U886" s="169">
        <f>IF(U$2=$A886,Data!R32,0)</f>
        <v>0</v>
      </c>
      <c r="V886" s="169">
        <f>IF(V$2=$A886,Data!S32,0)</f>
        <v>0</v>
      </c>
      <c r="W886" s="169">
        <f>IF(W$2=$A886,Data!T32,0)</f>
        <v>0</v>
      </c>
      <c r="X886" s="169">
        <f>IF(X$2=$A886,Data!U32,0)</f>
        <v>0</v>
      </c>
      <c r="Y886" s="169">
        <f>IF(Y$2=$A886,Data!V32,0)</f>
        <v>0</v>
      </c>
      <c r="Z886" s="169">
        <f>IF(Z$2=$A886,Data!W32,0)</f>
        <v>0</v>
      </c>
      <c r="AA886" s="169">
        <f>IF(AA$2=$A886,Data!X32,0)</f>
        <v>0</v>
      </c>
      <c r="AB886" s="169">
        <f>IF(AB$2=$A886,Data!Y32,0)</f>
        <v>0</v>
      </c>
      <c r="AC886" s="169">
        <f>IF(AC$2=$A886,Data!Z32,0)</f>
        <v>0</v>
      </c>
      <c r="AD886" s="170">
        <f>IF(AD$2=$A886,Data!AA32,0)</f>
        <v>0</v>
      </c>
      <c r="AE886" s="171">
        <f>IF(AE$2=$A886,Data!AB32,0)</f>
        <v>0</v>
      </c>
      <c r="AF886" s="170">
        <f>IF(AF$2=$A886,Data!AC32,0)</f>
        <v>0</v>
      </c>
      <c r="AG886" s="171">
        <f>IF(AG$2=$A886,Data!AD32,0)</f>
        <v>0</v>
      </c>
      <c r="AH886" s="170">
        <f>IF(AH$2=$A886,Data!AE32,0)</f>
        <v>0</v>
      </c>
      <c r="AI886" s="171">
        <f>IF(AI$2=$A886,Data!AF32,0)</f>
        <v>0</v>
      </c>
      <c r="AJ886" s="170">
        <f>IF(AJ$2=$A886,Data!AG32,0)</f>
        <v>0</v>
      </c>
      <c r="AK886" s="171">
        <f>IF(AK$2=$A886,Data!AH32,0)</f>
        <v>0</v>
      </c>
      <c r="AL886" s="170">
        <f>IF(AL$2=$A886,Data!AI32,0)</f>
        <v>0</v>
      </c>
      <c r="AM886" t="str">
        <f t="shared" si="26"/>
        <v>0</v>
      </c>
      <c r="AN886" t="e">
        <f>+INDEX(Validation!$D$4:$D$250,MATCH(Merge!B886,Validation!$E$4:$E$250,0))</f>
        <v>#N/A</v>
      </c>
      <c r="AO886" s="172">
        <f t="shared" si="27"/>
        <v>0</v>
      </c>
    </row>
    <row r="887" spans="1:41" ht="15" x14ac:dyDescent="0.25">
      <c r="A887">
        <f>Inputs!$H$13</f>
        <v>3</v>
      </c>
      <c r="B887" t="str">
        <f>Inputs!$D$4</f>
        <v>Select Agency…</v>
      </c>
      <c r="C887" s="166" t="str">
        <f>Inputs!$I$6</f>
        <v>(insert code)</v>
      </c>
      <c r="D887" t="str">
        <f>IFERROR(INDEX(Inputs!$I$11:$I$19,MATCH(A887,Inputs!$H$11:$H$19)),"")</f>
        <v>(insert code)</v>
      </c>
      <c r="E887" s="167">
        <f>Data!B33</f>
        <v>0</v>
      </c>
      <c r="F887" s="168">
        <f>IF(F$2=$A887,Data!C33,0)</f>
        <v>0</v>
      </c>
      <c r="G887" s="168">
        <f>IF(G$2=$A887,Data!D33,0)</f>
        <v>0</v>
      </c>
      <c r="H887" s="168">
        <f>IF(H$2=$A887,Data!E33,0)</f>
        <v>0</v>
      </c>
      <c r="I887" s="168">
        <f>IF(I$2=$A887,Data!F33,0)</f>
        <v>0</v>
      </c>
      <c r="J887" s="168">
        <f>IF(J$2=$A887,Data!G33,0)</f>
        <v>0</v>
      </c>
      <c r="K887" s="168">
        <f>IF(K$2=$A887,Data!H33,0)</f>
        <v>0</v>
      </c>
      <c r="L887" s="168">
        <f>IF(L$2=$A887,Data!I33,0)</f>
        <v>0</v>
      </c>
      <c r="M887" s="168">
        <f>IF(M$2=$A887,Data!J33,0)</f>
        <v>0</v>
      </c>
      <c r="N887" s="168">
        <f>IF(N$2=$A887,Data!K33,0)</f>
        <v>0</v>
      </c>
      <c r="O887" s="168">
        <f>IF(O$2=$A887,Data!L33,0)</f>
        <v>0</v>
      </c>
      <c r="P887" s="168">
        <f>IF(P$2=$A887,Data!M33,0)</f>
        <v>0</v>
      </c>
      <c r="Q887" s="168">
        <f>IF(Q$2=$A887,Data!N33,0)</f>
        <v>0</v>
      </c>
      <c r="R887" s="169">
        <f>IF(R$2=$A887,Data!O33,0)</f>
        <v>0</v>
      </c>
      <c r="S887" s="169">
        <f>IF(S$2=$A887,Data!P33,0)</f>
        <v>0</v>
      </c>
      <c r="T887" s="169">
        <f>IF(T$2=$A887,Data!Q33,0)</f>
        <v>0</v>
      </c>
      <c r="U887" s="169">
        <f>IF(U$2=$A887,Data!R33,0)</f>
        <v>0</v>
      </c>
      <c r="V887" s="169">
        <f>IF(V$2=$A887,Data!S33,0)</f>
        <v>0</v>
      </c>
      <c r="W887" s="169">
        <f>IF(W$2=$A887,Data!T33,0)</f>
        <v>0</v>
      </c>
      <c r="X887" s="169">
        <f>IF(X$2=$A887,Data!U33,0)</f>
        <v>0</v>
      </c>
      <c r="Y887" s="169">
        <f>IF(Y$2=$A887,Data!V33,0)</f>
        <v>0</v>
      </c>
      <c r="Z887" s="169">
        <f>IF(Z$2=$A887,Data!W33,0)</f>
        <v>0</v>
      </c>
      <c r="AA887" s="169">
        <f>IF(AA$2=$A887,Data!X33,0)</f>
        <v>0</v>
      </c>
      <c r="AB887" s="169">
        <f>IF(AB$2=$A887,Data!Y33,0)</f>
        <v>0</v>
      </c>
      <c r="AC887" s="169">
        <f>IF(AC$2=$A887,Data!Z33,0)</f>
        <v>0</v>
      </c>
      <c r="AD887" s="170">
        <f>IF(AD$2=$A887,Data!AA33,0)</f>
        <v>0</v>
      </c>
      <c r="AE887" s="171">
        <f>IF(AE$2=$A887,Data!AB33,0)</f>
        <v>0</v>
      </c>
      <c r="AF887" s="170">
        <f>IF(AF$2=$A887,Data!AC33,0)</f>
        <v>0</v>
      </c>
      <c r="AG887" s="171">
        <f>IF(AG$2=$A887,Data!AD33,0)</f>
        <v>0</v>
      </c>
      <c r="AH887" s="170">
        <f>IF(AH$2=$A887,Data!AE33,0)</f>
        <v>0</v>
      </c>
      <c r="AI887" s="171">
        <f>IF(AI$2=$A887,Data!AF33,0)</f>
        <v>0</v>
      </c>
      <c r="AJ887" s="170">
        <f>IF(AJ$2=$A887,Data!AG33,0)</f>
        <v>0</v>
      </c>
      <c r="AK887" s="171">
        <f>IF(AK$2=$A887,Data!AH33,0)</f>
        <v>0</v>
      </c>
      <c r="AL887" s="170">
        <f>IF(AL$2=$A887,Data!AI33,0)</f>
        <v>0</v>
      </c>
      <c r="AM887" t="str">
        <f t="shared" si="26"/>
        <v>0</v>
      </c>
      <c r="AN887" t="e">
        <f>+INDEX(Validation!$D$4:$D$250,MATCH(Merge!B887,Validation!$E$4:$E$250,0))</f>
        <v>#N/A</v>
      </c>
      <c r="AO887" s="172">
        <f t="shared" si="27"/>
        <v>0</v>
      </c>
    </row>
    <row r="888" spans="1:41" ht="15" x14ac:dyDescent="0.25">
      <c r="A888">
        <f>Inputs!$H$13</f>
        <v>3</v>
      </c>
      <c r="B888" t="str">
        <f>Inputs!$D$4</f>
        <v>Select Agency…</v>
      </c>
      <c r="C888" s="166" t="str">
        <f>Inputs!$I$6</f>
        <v>(insert code)</v>
      </c>
      <c r="D888" t="str">
        <f>IFERROR(INDEX(Inputs!$I$11:$I$19,MATCH(A888,Inputs!$H$11:$H$19)),"")</f>
        <v>(insert code)</v>
      </c>
      <c r="E888" s="167">
        <f>Data!B34</f>
        <v>0</v>
      </c>
      <c r="F888" s="168">
        <f>IF(F$2=$A888,Data!C34,0)</f>
        <v>0</v>
      </c>
      <c r="G888" s="168">
        <f>IF(G$2=$A888,Data!D34,0)</f>
        <v>0</v>
      </c>
      <c r="H888" s="168">
        <f>IF(H$2=$A888,Data!E34,0)</f>
        <v>0</v>
      </c>
      <c r="I888" s="168">
        <f>IF(I$2=$A888,Data!F34,0)</f>
        <v>0</v>
      </c>
      <c r="J888" s="168">
        <f>IF(J$2=$A888,Data!G34,0)</f>
        <v>0</v>
      </c>
      <c r="K888" s="168">
        <f>IF(K$2=$A888,Data!H34,0)</f>
        <v>0</v>
      </c>
      <c r="L888" s="168">
        <f>IF(L$2=$A888,Data!I34,0)</f>
        <v>0</v>
      </c>
      <c r="M888" s="168">
        <f>IF(M$2=$A888,Data!J34,0)</f>
        <v>0</v>
      </c>
      <c r="N888" s="168">
        <f>IF(N$2=$A888,Data!K34,0)</f>
        <v>0</v>
      </c>
      <c r="O888" s="168">
        <f>IF(O$2=$A888,Data!L34,0)</f>
        <v>0</v>
      </c>
      <c r="P888" s="168">
        <f>IF(P$2=$A888,Data!M34,0)</f>
        <v>0</v>
      </c>
      <c r="Q888" s="168">
        <f>IF(Q$2=$A888,Data!N34,0)</f>
        <v>0</v>
      </c>
      <c r="R888" s="169">
        <f>IF(R$2=$A888,Data!O34,0)</f>
        <v>0</v>
      </c>
      <c r="S888" s="169">
        <f>IF(S$2=$A888,Data!P34,0)</f>
        <v>0</v>
      </c>
      <c r="T888" s="169">
        <f>IF(T$2=$A888,Data!Q34,0)</f>
        <v>0</v>
      </c>
      <c r="U888" s="169">
        <f>IF(U$2=$A888,Data!R34,0)</f>
        <v>0</v>
      </c>
      <c r="V888" s="169">
        <f>IF(V$2=$A888,Data!S34,0)</f>
        <v>0</v>
      </c>
      <c r="W888" s="169">
        <f>IF(W$2=$A888,Data!T34,0)</f>
        <v>0</v>
      </c>
      <c r="X888" s="169">
        <f>IF(X$2=$A888,Data!U34,0)</f>
        <v>0</v>
      </c>
      <c r="Y888" s="169">
        <f>IF(Y$2=$A888,Data!V34,0)</f>
        <v>0</v>
      </c>
      <c r="Z888" s="169">
        <f>IF(Z$2=$A888,Data!W34,0)</f>
        <v>0</v>
      </c>
      <c r="AA888" s="169">
        <f>IF(AA$2=$A888,Data!X34,0)</f>
        <v>0</v>
      </c>
      <c r="AB888" s="169">
        <f>IF(AB$2=$A888,Data!Y34,0)</f>
        <v>0</v>
      </c>
      <c r="AC888" s="169">
        <f>IF(AC$2=$A888,Data!Z34,0)</f>
        <v>0</v>
      </c>
      <c r="AD888" s="170">
        <f>IF(AD$2=$A888,Data!AA34,0)</f>
        <v>0</v>
      </c>
      <c r="AE888" s="171">
        <f>IF(AE$2=$A888,Data!AB34,0)</f>
        <v>0</v>
      </c>
      <c r="AF888" s="170">
        <f>IF(AF$2=$A888,Data!AC34,0)</f>
        <v>0</v>
      </c>
      <c r="AG888" s="171">
        <f>IF(AG$2=$A888,Data!AD34,0)</f>
        <v>0</v>
      </c>
      <c r="AH888" s="170">
        <f>IF(AH$2=$A888,Data!AE34,0)</f>
        <v>0</v>
      </c>
      <c r="AI888" s="171">
        <f>IF(AI$2=$A888,Data!AF34,0)</f>
        <v>0</v>
      </c>
      <c r="AJ888" s="170">
        <f>IF(AJ$2=$A888,Data!AG34,0)</f>
        <v>0</v>
      </c>
      <c r="AK888" s="171">
        <f>IF(AK$2=$A888,Data!AH34,0)</f>
        <v>0</v>
      </c>
      <c r="AL888" s="170">
        <f>IF(AL$2=$A888,Data!AI34,0)</f>
        <v>0</v>
      </c>
      <c r="AM888" t="str">
        <f t="shared" si="26"/>
        <v>0</v>
      </c>
      <c r="AN888" t="e">
        <f>+INDEX(Validation!$D$4:$D$250,MATCH(Merge!B888,Validation!$E$4:$E$250,0))</f>
        <v>#N/A</v>
      </c>
      <c r="AO888" s="172">
        <f t="shared" si="27"/>
        <v>0</v>
      </c>
    </row>
    <row r="889" spans="1:41" ht="15" x14ac:dyDescent="0.25">
      <c r="A889">
        <f>Inputs!$H$13</f>
        <v>3</v>
      </c>
      <c r="B889" t="str">
        <f>Inputs!$D$4</f>
        <v>Select Agency…</v>
      </c>
      <c r="C889" s="166" t="str">
        <f>Inputs!$I$6</f>
        <v>(insert code)</v>
      </c>
      <c r="D889" t="str">
        <f>IFERROR(INDEX(Inputs!$I$11:$I$19,MATCH(A889,Inputs!$H$11:$H$19)),"")</f>
        <v>(insert code)</v>
      </c>
      <c r="E889" s="167">
        <f>Data!B35</f>
        <v>0</v>
      </c>
      <c r="F889" s="168">
        <f>IF(F$2=$A889,Data!C35,0)</f>
        <v>0</v>
      </c>
      <c r="G889" s="168">
        <f>IF(G$2=$A889,Data!D35,0)</f>
        <v>0</v>
      </c>
      <c r="H889" s="168">
        <f>IF(H$2=$A889,Data!E35,0)</f>
        <v>0</v>
      </c>
      <c r="I889" s="168">
        <f>IF(I$2=$A889,Data!F35,0)</f>
        <v>0</v>
      </c>
      <c r="J889" s="168">
        <f>IF(J$2=$A889,Data!G35,0)</f>
        <v>0</v>
      </c>
      <c r="K889" s="168">
        <f>IF(K$2=$A889,Data!H35,0)</f>
        <v>0</v>
      </c>
      <c r="L889" s="168">
        <f>IF(L$2=$A889,Data!I35,0)</f>
        <v>0</v>
      </c>
      <c r="M889" s="168">
        <f>IF(M$2=$A889,Data!J35,0)</f>
        <v>0</v>
      </c>
      <c r="N889" s="168">
        <f>IF(N$2=$A889,Data!K35,0)</f>
        <v>0</v>
      </c>
      <c r="O889" s="168">
        <f>IF(O$2=$A889,Data!L35,0)</f>
        <v>0</v>
      </c>
      <c r="P889" s="168">
        <f>IF(P$2=$A889,Data!M35,0)</f>
        <v>0</v>
      </c>
      <c r="Q889" s="168">
        <f>IF(Q$2=$A889,Data!N35,0)</f>
        <v>0</v>
      </c>
      <c r="R889" s="169">
        <f>IF(R$2=$A889,Data!O35,0)</f>
        <v>0</v>
      </c>
      <c r="S889" s="169">
        <f>IF(S$2=$A889,Data!P35,0)</f>
        <v>0</v>
      </c>
      <c r="T889" s="169">
        <f>IF(T$2=$A889,Data!Q35,0)</f>
        <v>0</v>
      </c>
      <c r="U889" s="169">
        <f>IF(U$2=$A889,Data!R35,0)</f>
        <v>0</v>
      </c>
      <c r="V889" s="169">
        <f>IF(V$2=$A889,Data!S35,0)</f>
        <v>0</v>
      </c>
      <c r="W889" s="169">
        <f>IF(W$2=$A889,Data!T35,0)</f>
        <v>0</v>
      </c>
      <c r="X889" s="169">
        <f>IF(X$2=$A889,Data!U35,0)</f>
        <v>0</v>
      </c>
      <c r="Y889" s="169">
        <f>IF(Y$2=$A889,Data!V35,0)</f>
        <v>0</v>
      </c>
      <c r="Z889" s="169">
        <f>IF(Z$2=$A889,Data!W35,0)</f>
        <v>0</v>
      </c>
      <c r="AA889" s="169">
        <f>IF(AA$2=$A889,Data!X35,0)</f>
        <v>0</v>
      </c>
      <c r="AB889" s="169">
        <f>IF(AB$2=$A889,Data!Y35,0)</f>
        <v>0</v>
      </c>
      <c r="AC889" s="169">
        <f>IF(AC$2=$A889,Data!Z35,0)</f>
        <v>0</v>
      </c>
      <c r="AD889" s="170">
        <f>IF(AD$2=$A889,Data!AA35,0)</f>
        <v>0</v>
      </c>
      <c r="AE889" s="171">
        <f>IF(AE$2=$A889,Data!AB35,0)</f>
        <v>0</v>
      </c>
      <c r="AF889" s="170">
        <f>IF(AF$2=$A889,Data!AC35,0)</f>
        <v>0</v>
      </c>
      <c r="AG889" s="171">
        <f>IF(AG$2=$A889,Data!AD35,0)</f>
        <v>0</v>
      </c>
      <c r="AH889" s="170">
        <f>IF(AH$2=$A889,Data!AE35,0)</f>
        <v>0</v>
      </c>
      <c r="AI889" s="171">
        <f>IF(AI$2=$A889,Data!AF35,0)</f>
        <v>0</v>
      </c>
      <c r="AJ889" s="170">
        <f>IF(AJ$2=$A889,Data!AG35,0)</f>
        <v>0</v>
      </c>
      <c r="AK889" s="171">
        <f>IF(AK$2=$A889,Data!AH35,0)</f>
        <v>0</v>
      </c>
      <c r="AL889" s="170">
        <f>IF(AL$2=$A889,Data!AI35,0)</f>
        <v>0</v>
      </c>
      <c r="AM889" t="str">
        <f t="shared" si="26"/>
        <v>0</v>
      </c>
      <c r="AN889" t="e">
        <f>+INDEX(Validation!$D$4:$D$250,MATCH(Merge!B889,Validation!$E$4:$E$250,0))</f>
        <v>#N/A</v>
      </c>
      <c r="AO889" s="172">
        <f t="shared" si="27"/>
        <v>0</v>
      </c>
    </row>
    <row r="890" spans="1:41" ht="15" x14ac:dyDescent="0.25">
      <c r="A890">
        <f>Inputs!$H$13</f>
        <v>3</v>
      </c>
      <c r="B890" t="str">
        <f>Inputs!$D$4</f>
        <v>Select Agency…</v>
      </c>
      <c r="C890" s="166" t="str">
        <f>Inputs!$I$6</f>
        <v>(insert code)</v>
      </c>
      <c r="D890" t="str">
        <f>IFERROR(INDEX(Inputs!$I$11:$I$19,MATCH(A890,Inputs!$H$11:$H$19)),"")</f>
        <v>(insert code)</v>
      </c>
      <c r="E890" s="167">
        <f>Data!B36</f>
        <v>0</v>
      </c>
      <c r="F890" s="168">
        <f>IF(F$2=$A890,Data!C36,0)</f>
        <v>0</v>
      </c>
      <c r="G890" s="168">
        <f>IF(G$2=$A890,Data!D36,0)</f>
        <v>0</v>
      </c>
      <c r="H890" s="168">
        <f>IF(H$2=$A890,Data!E36,0)</f>
        <v>0</v>
      </c>
      <c r="I890" s="168">
        <f>IF(I$2=$A890,Data!F36,0)</f>
        <v>0</v>
      </c>
      <c r="J890" s="168">
        <f>IF(J$2=$A890,Data!G36,0)</f>
        <v>0</v>
      </c>
      <c r="K890" s="168">
        <f>IF(K$2=$A890,Data!H36,0)</f>
        <v>0</v>
      </c>
      <c r="L890" s="168">
        <f>IF(L$2=$A890,Data!I36,0)</f>
        <v>0</v>
      </c>
      <c r="M890" s="168">
        <f>IF(M$2=$A890,Data!J36,0)</f>
        <v>0</v>
      </c>
      <c r="N890" s="168">
        <f>IF(N$2=$A890,Data!K36,0)</f>
        <v>0</v>
      </c>
      <c r="O890" s="168">
        <f>IF(O$2=$A890,Data!L36,0)</f>
        <v>0</v>
      </c>
      <c r="P890" s="168">
        <f>IF(P$2=$A890,Data!M36,0)</f>
        <v>0</v>
      </c>
      <c r="Q890" s="168">
        <f>IF(Q$2=$A890,Data!N36,0)</f>
        <v>0</v>
      </c>
      <c r="R890" s="169">
        <f>IF(R$2=$A890,Data!O36,0)</f>
        <v>0</v>
      </c>
      <c r="S890" s="169">
        <f>IF(S$2=$A890,Data!P36,0)</f>
        <v>0</v>
      </c>
      <c r="T890" s="169">
        <f>IF(T$2=$A890,Data!Q36,0)</f>
        <v>0</v>
      </c>
      <c r="U890" s="169">
        <f>IF(U$2=$A890,Data!R36,0)</f>
        <v>0</v>
      </c>
      <c r="V890" s="169">
        <f>IF(V$2=$A890,Data!S36,0)</f>
        <v>0</v>
      </c>
      <c r="W890" s="169">
        <f>IF(W$2=$A890,Data!T36,0)</f>
        <v>0</v>
      </c>
      <c r="X890" s="169">
        <f>IF(X$2=$A890,Data!U36,0)</f>
        <v>0</v>
      </c>
      <c r="Y890" s="169">
        <f>IF(Y$2=$A890,Data!V36,0)</f>
        <v>0</v>
      </c>
      <c r="Z890" s="169">
        <f>IF(Z$2=$A890,Data!W36,0)</f>
        <v>0</v>
      </c>
      <c r="AA890" s="169">
        <f>IF(AA$2=$A890,Data!X36,0)</f>
        <v>0</v>
      </c>
      <c r="AB890" s="169">
        <f>IF(AB$2=$A890,Data!Y36,0)</f>
        <v>0</v>
      </c>
      <c r="AC890" s="169">
        <f>IF(AC$2=$A890,Data!Z36,0)</f>
        <v>0</v>
      </c>
      <c r="AD890" s="170">
        <f>IF(AD$2=$A890,Data!AA36,0)</f>
        <v>0</v>
      </c>
      <c r="AE890" s="171">
        <f>IF(AE$2=$A890,Data!AB36,0)</f>
        <v>0</v>
      </c>
      <c r="AF890" s="170">
        <f>IF(AF$2=$A890,Data!AC36,0)</f>
        <v>0</v>
      </c>
      <c r="AG890" s="171">
        <f>IF(AG$2=$A890,Data!AD36,0)</f>
        <v>0</v>
      </c>
      <c r="AH890" s="170">
        <f>IF(AH$2=$A890,Data!AE36,0)</f>
        <v>0</v>
      </c>
      <c r="AI890" s="171">
        <f>IF(AI$2=$A890,Data!AF36,0)</f>
        <v>0</v>
      </c>
      <c r="AJ890" s="170">
        <f>IF(AJ$2=$A890,Data!AG36,0)</f>
        <v>0</v>
      </c>
      <c r="AK890" s="171">
        <f>IF(AK$2=$A890,Data!AH36,0)</f>
        <v>0</v>
      </c>
      <c r="AL890" s="170">
        <f>IF(AL$2=$A890,Data!AI36,0)</f>
        <v>0</v>
      </c>
      <c r="AM890" t="str">
        <f t="shared" si="26"/>
        <v>0</v>
      </c>
      <c r="AN890" t="e">
        <f>+INDEX(Validation!$D$4:$D$250,MATCH(Merge!B890,Validation!$E$4:$E$250,0))</f>
        <v>#N/A</v>
      </c>
      <c r="AO890" s="172">
        <f t="shared" si="27"/>
        <v>0</v>
      </c>
    </row>
    <row r="891" spans="1:41" ht="15" x14ac:dyDescent="0.25">
      <c r="A891">
        <f>Inputs!$H$13</f>
        <v>3</v>
      </c>
      <c r="B891" t="str">
        <f>Inputs!$D$4</f>
        <v>Select Agency…</v>
      </c>
      <c r="C891" s="166" t="str">
        <f>Inputs!$I$6</f>
        <v>(insert code)</v>
      </c>
      <c r="D891" t="str">
        <f>IFERROR(INDEX(Inputs!$I$11:$I$19,MATCH(A891,Inputs!$H$11:$H$19)),"")</f>
        <v>(insert code)</v>
      </c>
      <c r="E891" s="167">
        <f>Data!B37</f>
        <v>0</v>
      </c>
      <c r="F891" s="168">
        <f>IF(F$2=$A891,Data!C37,0)</f>
        <v>0</v>
      </c>
      <c r="G891" s="168">
        <f>IF(G$2=$A891,Data!D37,0)</f>
        <v>0</v>
      </c>
      <c r="H891" s="168">
        <f>IF(H$2=$A891,Data!E37,0)</f>
        <v>0</v>
      </c>
      <c r="I891" s="168">
        <f>IF(I$2=$A891,Data!F37,0)</f>
        <v>0</v>
      </c>
      <c r="J891" s="168">
        <f>IF(J$2=$A891,Data!G37,0)</f>
        <v>0</v>
      </c>
      <c r="K891" s="168">
        <f>IF(K$2=$A891,Data!H37,0)</f>
        <v>0</v>
      </c>
      <c r="L891" s="168">
        <f>IF(L$2=$A891,Data!I37,0)</f>
        <v>0</v>
      </c>
      <c r="M891" s="168">
        <f>IF(M$2=$A891,Data!J37,0)</f>
        <v>0</v>
      </c>
      <c r="N891" s="168">
        <f>IF(N$2=$A891,Data!K37,0)</f>
        <v>0</v>
      </c>
      <c r="O891" s="168">
        <f>IF(O$2=$A891,Data!L37,0)</f>
        <v>0</v>
      </c>
      <c r="P891" s="168">
        <f>IF(P$2=$A891,Data!M37,0)</f>
        <v>0</v>
      </c>
      <c r="Q891" s="168">
        <f>IF(Q$2=$A891,Data!N37,0)</f>
        <v>0</v>
      </c>
      <c r="R891" s="169">
        <f>IF(R$2=$A891,Data!O37,0)</f>
        <v>0</v>
      </c>
      <c r="S891" s="169">
        <f>IF(S$2=$A891,Data!P37,0)</f>
        <v>0</v>
      </c>
      <c r="T891" s="169">
        <f>IF(T$2=$A891,Data!Q37,0)</f>
        <v>0</v>
      </c>
      <c r="U891" s="169">
        <f>IF(U$2=$A891,Data!R37,0)</f>
        <v>0</v>
      </c>
      <c r="V891" s="169">
        <f>IF(V$2=$A891,Data!S37,0)</f>
        <v>0</v>
      </c>
      <c r="W891" s="169">
        <f>IF(W$2=$A891,Data!T37,0)</f>
        <v>0</v>
      </c>
      <c r="X891" s="169">
        <f>IF(X$2=$A891,Data!U37,0)</f>
        <v>0</v>
      </c>
      <c r="Y891" s="169">
        <f>IF(Y$2=$A891,Data!V37,0)</f>
        <v>0</v>
      </c>
      <c r="Z891" s="169">
        <f>IF(Z$2=$A891,Data!W37,0)</f>
        <v>0</v>
      </c>
      <c r="AA891" s="169">
        <f>IF(AA$2=$A891,Data!X37,0)</f>
        <v>0</v>
      </c>
      <c r="AB891" s="169">
        <f>IF(AB$2=$A891,Data!Y37,0)</f>
        <v>0</v>
      </c>
      <c r="AC891" s="169">
        <f>IF(AC$2=$A891,Data!Z37,0)</f>
        <v>0</v>
      </c>
      <c r="AD891" s="170">
        <f>IF(AD$2=$A891,Data!AA37,0)</f>
        <v>0</v>
      </c>
      <c r="AE891" s="171">
        <f>IF(AE$2=$A891,Data!AB37,0)</f>
        <v>0</v>
      </c>
      <c r="AF891" s="170">
        <f>IF(AF$2=$A891,Data!AC37,0)</f>
        <v>0</v>
      </c>
      <c r="AG891" s="171">
        <f>IF(AG$2=$A891,Data!AD37,0)</f>
        <v>0</v>
      </c>
      <c r="AH891" s="170">
        <f>IF(AH$2=$A891,Data!AE37,0)</f>
        <v>0</v>
      </c>
      <c r="AI891" s="171">
        <f>IF(AI$2=$A891,Data!AF37,0)</f>
        <v>0</v>
      </c>
      <c r="AJ891" s="170">
        <f>IF(AJ$2=$A891,Data!AG37,0)</f>
        <v>0</v>
      </c>
      <c r="AK891" s="171">
        <f>IF(AK$2=$A891,Data!AH37,0)</f>
        <v>0</v>
      </c>
      <c r="AL891" s="170">
        <f>IF(AL$2=$A891,Data!AI37,0)</f>
        <v>0</v>
      </c>
      <c r="AM891" t="str">
        <f t="shared" si="26"/>
        <v>0</v>
      </c>
      <c r="AN891" t="e">
        <f>+INDEX(Validation!$D$4:$D$250,MATCH(Merge!B891,Validation!$E$4:$E$250,0))</f>
        <v>#N/A</v>
      </c>
      <c r="AO891" s="172">
        <f t="shared" si="27"/>
        <v>0</v>
      </c>
    </row>
    <row r="892" spans="1:41" ht="15" x14ac:dyDescent="0.25">
      <c r="A892">
        <f>Inputs!$H$13</f>
        <v>3</v>
      </c>
      <c r="B892" t="str">
        <f>Inputs!$D$4</f>
        <v>Select Agency…</v>
      </c>
      <c r="C892" s="166" t="str">
        <f>Inputs!$I$6</f>
        <v>(insert code)</v>
      </c>
      <c r="D892" t="str">
        <f>IFERROR(INDEX(Inputs!$I$11:$I$19,MATCH(A892,Inputs!$H$11:$H$19)),"")</f>
        <v>(insert code)</v>
      </c>
      <c r="E892" s="167">
        <f>Data!B38</f>
        <v>0</v>
      </c>
      <c r="F892" s="168">
        <f>IF(F$2=$A892,Data!C38,0)</f>
        <v>0</v>
      </c>
      <c r="G892" s="168">
        <f>IF(G$2=$A892,Data!D38,0)</f>
        <v>0</v>
      </c>
      <c r="H892" s="168">
        <f>IF(H$2=$A892,Data!E38,0)</f>
        <v>0</v>
      </c>
      <c r="I892" s="168">
        <f>IF(I$2=$A892,Data!F38,0)</f>
        <v>0</v>
      </c>
      <c r="J892" s="168">
        <f>IF(J$2=$A892,Data!G38,0)</f>
        <v>0</v>
      </c>
      <c r="K892" s="168">
        <f>IF(K$2=$A892,Data!H38,0)</f>
        <v>0</v>
      </c>
      <c r="L892" s="168">
        <f>IF(L$2=$A892,Data!I38,0)</f>
        <v>0</v>
      </c>
      <c r="M892" s="168">
        <f>IF(M$2=$A892,Data!J38,0)</f>
        <v>0</v>
      </c>
      <c r="N892" s="168">
        <f>IF(N$2=$A892,Data!K38,0)</f>
        <v>0</v>
      </c>
      <c r="O892" s="168">
        <f>IF(O$2=$A892,Data!L38,0)</f>
        <v>0</v>
      </c>
      <c r="P892" s="168">
        <f>IF(P$2=$A892,Data!M38,0)</f>
        <v>0</v>
      </c>
      <c r="Q892" s="168">
        <f>IF(Q$2=$A892,Data!N38,0)</f>
        <v>0</v>
      </c>
      <c r="R892" s="169">
        <f>IF(R$2=$A892,Data!O38,0)</f>
        <v>0</v>
      </c>
      <c r="S892" s="169">
        <f>IF(S$2=$A892,Data!P38,0)</f>
        <v>0</v>
      </c>
      <c r="T892" s="169">
        <f>IF(T$2=$A892,Data!Q38,0)</f>
        <v>0</v>
      </c>
      <c r="U892" s="169">
        <f>IF(U$2=$A892,Data!R38,0)</f>
        <v>0</v>
      </c>
      <c r="V892" s="169">
        <f>IF(V$2=$A892,Data!S38,0)</f>
        <v>0</v>
      </c>
      <c r="W892" s="169">
        <f>IF(W$2=$A892,Data!T38,0)</f>
        <v>0</v>
      </c>
      <c r="X892" s="169">
        <f>IF(X$2=$A892,Data!U38,0)</f>
        <v>0</v>
      </c>
      <c r="Y892" s="169">
        <f>IF(Y$2=$A892,Data!V38,0)</f>
        <v>0</v>
      </c>
      <c r="Z892" s="169">
        <f>IF(Z$2=$A892,Data!W38,0)</f>
        <v>0</v>
      </c>
      <c r="AA892" s="169">
        <f>IF(AA$2=$A892,Data!X38,0)</f>
        <v>0</v>
      </c>
      <c r="AB892" s="169">
        <f>IF(AB$2=$A892,Data!Y38,0)</f>
        <v>0</v>
      </c>
      <c r="AC892" s="169">
        <f>IF(AC$2=$A892,Data!Z38,0)</f>
        <v>0</v>
      </c>
      <c r="AD892" s="170">
        <f>IF(AD$2=$A892,Data!AA38,0)</f>
        <v>0</v>
      </c>
      <c r="AE892" s="171">
        <f>IF(AE$2=$A892,Data!AB38,0)</f>
        <v>0</v>
      </c>
      <c r="AF892" s="170">
        <f>IF(AF$2=$A892,Data!AC38,0)</f>
        <v>0</v>
      </c>
      <c r="AG892" s="171">
        <f>IF(AG$2=$A892,Data!AD38,0)</f>
        <v>0</v>
      </c>
      <c r="AH892" s="170">
        <f>IF(AH$2=$A892,Data!AE38,0)</f>
        <v>0</v>
      </c>
      <c r="AI892" s="171">
        <f>IF(AI$2=$A892,Data!AF38,0)</f>
        <v>0</v>
      </c>
      <c r="AJ892" s="170">
        <f>IF(AJ$2=$A892,Data!AG38,0)</f>
        <v>0</v>
      </c>
      <c r="AK892" s="171">
        <f>IF(AK$2=$A892,Data!AH38,0)</f>
        <v>0</v>
      </c>
      <c r="AL892" s="170">
        <f>IF(AL$2=$A892,Data!AI38,0)</f>
        <v>0</v>
      </c>
      <c r="AM892" t="str">
        <f t="shared" si="26"/>
        <v>0</v>
      </c>
      <c r="AN892" t="e">
        <f>+INDEX(Validation!$D$4:$D$250,MATCH(Merge!B892,Validation!$E$4:$E$250,0))</f>
        <v>#N/A</v>
      </c>
      <c r="AO892" s="172">
        <f t="shared" si="27"/>
        <v>0</v>
      </c>
    </row>
    <row r="893" spans="1:41" ht="15" x14ac:dyDescent="0.25">
      <c r="A893">
        <f>Inputs!$H$13</f>
        <v>3</v>
      </c>
      <c r="B893" t="str">
        <f>Inputs!$D$4</f>
        <v>Select Agency…</v>
      </c>
      <c r="C893" s="166" t="str">
        <f>Inputs!$I$6</f>
        <v>(insert code)</v>
      </c>
      <c r="D893" t="str">
        <f>IFERROR(INDEX(Inputs!$I$11:$I$19,MATCH(A893,Inputs!$H$11:$H$19)),"")</f>
        <v>(insert code)</v>
      </c>
      <c r="E893" s="167">
        <f>Data!B39</f>
        <v>0</v>
      </c>
      <c r="F893" s="168">
        <f>IF(F$2=$A893,Data!C39,0)</f>
        <v>0</v>
      </c>
      <c r="G893" s="168">
        <f>IF(G$2=$A893,Data!D39,0)</f>
        <v>0</v>
      </c>
      <c r="H893" s="168">
        <f>IF(H$2=$A893,Data!E39,0)</f>
        <v>0</v>
      </c>
      <c r="I893" s="168">
        <f>IF(I$2=$A893,Data!F39,0)</f>
        <v>0</v>
      </c>
      <c r="J893" s="168">
        <f>IF(J$2=$A893,Data!G39,0)</f>
        <v>0</v>
      </c>
      <c r="K893" s="168">
        <f>IF(K$2=$A893,Data!H39,0)</f>
        <v>0</v>
      </c>
      <c r="L893" s="168">
        <f>IF(L$2=$A893,Data!I39,0)</f>
        <v>0</v>
      </c>
      <c r="M893" s="168">
        <f>IF(M$2=$A893,Data!J39,0)</f>
        <v>0</v>
      </c>
      <c r="N893" s="168">
        <f>IF(N$2=$A893,Data!K39,0)</f>
        <v>0</v>
      </c>
      <c r="O893" s="168">
        <f>IF(O$2=$A893,Data!L39,0)</f>
        <v>0</v>
      </c>
      <c r="P893" s="168">
        <f>IF(P$2=$A893,Data!M39,0)</f>
        <v>0</v>
      </c>
      <c r="Q893" s="168">
        <f>IF(Q$2=$A893,Data!N39,0)</f>
        <v>0</v>
      </c>
      <c r="R893" s="169">
        <f>IF(R$2=$A893,Data!O39,0)</f>
        <v>0</v>
      </c>
      <c r="S893" s="169">
        <f>IF(S$2=$A893,Data!P39,0)</f>
        <v>0</v>
      </c>
      <c r="T893" s="169">
        <f>IF(T$2=$A893,Data!Q39,0)</f>
        <v>0</v>
      </c>
      <c r="U893" s="169">
        <f>IF(U$2=$A893,Data!R39,0)</f>
        <v>0</v>
      </c>
      <c r="V893" s="169">
        <f>IF(V$2=$A893,Data!S39,0)</f>
        <v>0</v>
      </c>
      <c r="W893" s="169">
        <f>IF(W$2=$A893,Data!T39,0)</f>
        <v>0</v>
      </c>
      <c r="X893" s="169">
        <f>IF(X$2=$A893,Data!U39,0)</f>
        <v>0</v>
      </c>
      <c r="Y893" s="169">
        <f>IF(Y$2=$A893,Data!V39,0)</f>
        <v>0</v>
      </c>
      <c r="Z893" s="169">
        <f>IF(Z$2=$A893,Data!W39,0)</f>
        <v>0</v>
      </c>
      <c r="AA893" s="169">
        <f>IF(AA$2=$A893,Data!X39,0)</f>
        <v>0</v>
      </c>
      <c r="AB893" s="169">
        <f>IF(AB$2=$A893,Data!Y39,0)</f>
        <v>0</v>
      </c>
      <c r="AC893" s="169">
        <f>IF(AC$2=$A893,Data!Z39,0)</f>
        <v>0</v>
      </c>
      <c r="AD893" s="170">
        <f>IF(AD$2=$A893,Data!AA39,0)</f>
        <v>0</v>
      </c>
      <c r="AE893" s="171">
        <f>IF(AE$2=$A893,Data!AB39,0)</f>
        <v>0</v>
      </c>
      <c r="AF893" s="170">
        <f>IF(AF$2=$A893,Data!AC39,0)</f>
        <v>0</v>
      </c>
      <c r="AG893" s="171">
        <f>IF(AG$2=$A893,Data!AD39,0)</f>
        <v>0</v>
      </c>
      <c r="AH893" s="170">
        <f>IF(AH$2=$A893,Data!AE39,0)</f>
        <v>0</v>
      </c>
      <c r="AI893" s="171">
        <f>IF(AI$2=$A893,Data!AF39,0)</f>
        <v>0</v>
      </c>
      <c r="AJ893" s="170">
        <f>IF(AJ$2=$A893,Data!AG39,0)</f>
        <v>0</v>
      </c>
      <c r="AK893" s="171">
        <f>IF(AK$2=$A893,Data!AH39,0)</f>
        <v>0</v>
      </c>
      <c r="AL893" s="170">
        <f>IF(AL$2=$A893,Data!AI39,0)</f>
        <v>0</v>
      </c>
      <c r="AM893" t="str">
        <f t="shared" si="26"/>
        <v>0</v>
      </c>
      <c r="AN893" t="e">
        <f>+INDEX(Validation!$D$4:$D$250,MATCH(Merge!B893,Validation!$E$4:$E$250,0))</f>
        <v>#N/A</v>
      </c>
      <c r="AO893" s="172">
        <f t="shared" si="27"/>
        <v>0</v>
      </c>
    </row>
    <row r="894" spans="1:41" ht="15" x14ac:dyDescent="0.25">
      <c r="A894">
        <f>Inputs!$H$13</f>
        <v>3</v>
      </c>
      <c r="B894" t="str">
        <f>Inputs!$D$4</f>
        <v>Select Agency…</v>
      </c>
      <c r="C894" s="166" t="str">
        <f>Inputs!$I$6</f>
        <v>(insert code)</v>
      </c>
      <c r="D894" t="str">
        <f>IFERROR(INDEX(Inputs!$I$11:$I$19,MATCH(A894,Inputs!$H$11:$H$19)),"")</f>
        <v>(insert code)</v>
      </c>
      <c r="E894" s="167">
        <f>Data!B40</f>
        <v>0</v>
      </c>
      <c r="F894" s="168">
        <f>IF(F$2=$A894,Data!C40,0)</f>
        <v>0</v>
      </c>
      <c r="G894" s="168">
        <f>IF(G$2=$A894,Data!D40,0)</f>
        <v>0</v>
      </c>
      <c r="H894" s="168">
        <f>IF(H$2=$A894,Data!E40,0)</f>
        <v>0</v>
      </c>
      <c r="I894" s="168">
        <f>IF(I$2=$A894,Data!F40,0)</f>
        <v>0</v>
      </c>
      <c r="J894" s="168">
        <f>IF(J$2=$A894,Data!G40,0)</f>
        <v>0</v>
      </c>
      <c r="K894" s="168">
        <f>IF(K$2=$A894,Data!H40,0)</f>
        <v>0</v>
      </c>
      <c r="L894" s="168">
        <f>IF(L$2=$A894,Data!I40,0)</f>
        <v>0</v>
      </c>
      <c r="M894" s="168">
        <f>IF(M$2=$A894,Data!J40,0)</f>
        <v>0</v>
      </c>
      <c r="N894" s="168">
        <f>IF(N$2=$A894,Data!K40,0)</f>
        <v>0</v>
      </c>
      <c r="O894" s="168">
        <f>IF(O$2=$A894,Data!L40,0)</f>
        <v>0</v>
      </c>
      <c r="P894" s="168">
        <f>IF(P$2=$A894,Data!M40,0)</f>
        <v>0</v>
      </c>
      <c r="Q894" s="168">
        <f>IF(Q$2=$A894,Data!N40,0)</f>
        <v>0</v>
      </c>
      <c r="R894" s="169">
        <f>IF(R$2=$A894,Data!O40,0)</f>
        <v>0</v>
      </c>
      <c r="S894" s="169">
        <f>IF(S$2=$A894,Data!P40,0)</f>
        <v>0</v>
      </c>
      <c r="T894" s="169">
        <f>IF(T$2=$A894,Data!Q40,0)</f>
        <v>0</v>
      </c>
      <c r="U894" s="169">
        <f>IF(U$2=$A894,Data!R40,0)</f>
        <v>0</v>
      </c>
      <c r="V894" s="169">
        <f>IF(V$2=$A894,Data!S40,0)</f>
        <v>0</v>
      </c>
      <c r="W894" s="169">
        <f>IF(W$2=$A894,Data!T40,0)</f>
        <v>0</v>
      </c>
      <c r="X894" s="169">
        <f>IF(X$2=$A894,Data!U40,0)</f>
        <v>0</v>
      </c>
      <c r="Y894" s="169">
        <f>IF(Y$2=$A894,Data!V40,0)</f>
        <v>0</v>
      </c>
      <c r="Z894" s="169">
        <f>IF(Z$2=$A894,Data!W40,0)</f>
        <v>0</v>
      </c>
      <c r="AA894" s="169">
        <f>IF(AA$2=$A894,Data!X40,0)</f>
        <v>0</v>
      </c>
      <c r="AB894" s="169">
        <f>IF(AB$2=$A894,Data!Y40,0)</f>
        <v>0</v>
      </c>
      <c r="AC894" s="169">
        <f>IF(AC$2=$A894,Data!Z40,0)</f>
        <v>0</v>
      </c>
      <c r="AD894" s="170">
        <f>IF(AD$2=$A894,Data!AA40,0)</f>
        <v>0</v>
      </c>
      <c r="AE894" s="171">
        <f>IF(AE$2=$A894,Data!AB40,0)</f>
        <v>0</v>
      </c>
      <c r="AF894" s="170">
        <f>IF(AF$2=$A894,Data!AC40,0)</f>
        <v>0</v>
      </c>
      <c r="AG894" s="171">
        <f>IF(AG$2=$A894,Data!AD40,0)</f>
        <v>0</v>
      </c>
      <c r="AH894" s="170">
        <f>IF(AH$2=$A894,Data!AE40,0)</f>
        <v>0</v>
      </c>
      <c r="AI894" s="171">
        <f>IF(AI$2=$A894,Data!AF40,0)</f>
        <v>0</v>
      </c>
      <c r="AJ894" s="170">
        <f>IF(AJ$2=$A894,Data!AG40,0)</f>
        <v>0</v>
      </c>
      <c r="AK894" s="171">
        <f>IF(AK$2=$A894,Data!AH40,0)</f>
        <v>0</v>
      </c>
      <c r="AL894" s="170">
        <f>IF(AL$2=$A894,Data!AI40,0)</f>
        <v>0</v>
      </c>
      <c r="AM894" t="str">
        <f t="shared" si="26"/>
        <v>0</v>
      </c>
      <c r="AN894" t="e">
        <f>+INDEX(Validation!$D$4:$D$250,MATCH(Merge!B894,Validation!$E$4:$E$250,0))</f>
        <v>#N/A</v>
      </c>
      <c r="AO894" s="172">
        <f t="shared" si="27"/>
        <v>0</v>
      </c>
    </row>
    <row r="895" spans="1:41" ht="15" x14ac:dyDescent="0.25">
      <c r="A895">
        <f>Inputs!$H$13</f>
        <v>3</v>
      </c>
      <c r="B895" t="str">
        <f>Inputs!$D$4</f>
        <v>Select Agency…</v>
      </c>
      <c r="C895" s="166" t="str">
        <f>Inputs!$I$6</f>
        <v>(insert code)</v>
      </c>
      <c r="D895" t="str">
        <f>IFERROR(INDEX(Inputs!$I$11:$I$19,MATCH(A895,Inputs!$H$11:$H$19)),"")</f>
        <v>(insert code)</v>
      </c>
      <c r="E895" s="167">
        <f>Data!B41</f>
        <v>0</v>
      </c>
      <c r="F895" s="168">
        <f>IF(F$2=$A895,Data!C41,0)</f>
        <v>0</v>
      </c>
      <c r="G895" s="168">
        <f>IF(G$2=$A895,Data!D41,0)</f>
        <v>0</v>
      </c>
      <c r="H895" s="168">
        <f>IF(H$2=$A895,Data!E41,0)</f>
        <v>0</v>
      </c>
      <c r="I895" s="168">
        <f>IF(I$2=$A895,Data!F41,0)</f>
        <v>0</v>
      </c>
      <c r="J895" s="168">
        <f>IF(J$2=$A895,Data!G41,0)</f>
        <v>0</v>
      </c>
      <c r="K895" s="168">
        <f>IF(K$2=$A895,Data!H41,0)</f>
        <v>0</v>
      </c>
      <c r="L895" s="168">
        <f>IF(L$2=$A895,Data!I41,0)</f>
        <v>0</v>
      </c>
      <c r="M895" s="168">
        <f>IF(M$2=$A895,Data!J41,0)</f>
        <v>0</v>
      </c>
      <c r="N895" s="168">
        <f>IF(N$2=$A895,Data!K41,0)</f>
        <v>0</v>
      </c>
      <c r="O895" s="168">
        <f>IF(O$2=$A895,Data!L41,0)</f>
        <v>0</v>
      </c>
      <c r="P895" s="168">
        <f>IF(P$2=$A895,Data!M41,0)</f>
        <v>0</v>
      </c>
      <c r="Q895" s="168">
        <f>IF(Q$2=$A895,Data!N41,0)</f>
        <v>0</v>
      </c>
      <c r="R895" s="169">
        <f>IF(R$2=$A895,Data!O41,0)</f>
        <v>0</v>
      </c>
      <c r="S895" s="169">
        <f>IF(S$2=$A895,Data!P41,0)</f>
        <v>0</v>
      </c>
      <c r="T895" s="169">
        <f>IF(T$2=$A895,Data!Q41,0)</f>
        <v>0</v>
      </c>
      <c r="U895" s="169">
        <f>IF(U$2=$A895,Data!R41,0)</f>
        <v>0</v>
      </c>
      <c r="V895" s="169">
        <f>IF(V$2=$A895,Data!S41,0)</f>
        <v>0</v>
      </c>
      <c r="W895" s="169">
        <f>IF(W$2=$A895,Data!T41,0)</f>
        <v>0</v>
      </c>
      <c r="X895" s="169">
        <f>IF(X$2=$A895,Data!U41,0)</f>
        <v>0</v>
      </c>
      <c r="Y895" s="169">
        <f>IF(Y$2=$A895,Data!V41,0)</f>
        <v>0</v>
      </c>
      <c r="Z895" s="169">
        <f>IF(Z$2=$A895,Data!W41,0)</f>
        <v>0</v>
      </c>
      <c r="AA895" s="169">
        <f>IF(AA$2=$A895,Data!X41,0)</f>
        <v>0</v>
      </c>
      <c r="AB895" s="169">
        <f>IF(AB$2=$A895,Data!Y41,0)</f>
        <v>0</v>
      </c>
      <c r="AC895" s="169">
        <f>IF(AC$2=$A895,Data!Z41,0)</f>
        <v>0</v>
      </c>
      <c r="AD895" s="170">
        <f>IF(AD$2=$A895,Data!AA41,0)</f>
        <v>0</v>
      </c>
      <c r="AE895" s="171">
        <f>IF(AE$2=$A895,Data!AB41,0)</f>
        <v>0</v>
      </c>
      <c r="AF895" s="170">
        <f>IF(AF$2=$A895,Data!AC41,0)</f>
        <v>0</v>
      </c>
      <c r="AG895" s="171">
        <f>IF(AG$2=$A895,Data!AD41,0)</f>
        <v>0</v>
      </c>
      <c r="AH895" s="170">
        <f>IF(AH$2=$A895,Data!AE41,0)</f>
        <v>0</v>
      </c>
      <c r="AI895" s="171">
        <f>IF(AI$2=$A895,Data!AF41,0)</f>
        <v>0</v>
      </c>
      <c r="AJ895" s="170">
        <f>IF(AJ$2=$A895,Data!AG41,0)</f>
        <v>0</v>
      </c>
      <c r="AK895" s="171">
        <f>IF(AK$2=$A895,Data!AH41,0)</f>
        <v>0</v>
      </c>
      <c r="AL895" s="170">
        <f>IF(AL$2=$A895,Data!AI41,0)</f>
        <v>0</v>
      </c>
      <c r="AM895" t="str">
        <f t="shared" si="26"/>
        <v>0</v>
      </c>
      <c r="AN895" t="e">
        <f>+INDEX(Validation!$D$4:$D$250,MATCH(Merge!B895,Validation!$E$4:$E$250,0))</f>
        <v>#N/A</v>
      </c>
      <c r="AO895" s="172">
        <f t="shared" si="27"/>
        <v>0</v>
      </c>
    </row>
    <row r="896" spans="1:41" ht="15" x14ac:dyDescent="0.25">
      <c r="A896">
        <f>Inputs!$H$13</f>
        <v>3</v>
      </c>
      <c r="B896" t="str">
        <f>Inputs!$D$4</f>
        <v>Select Agency…</v>
      </c>
      <c r="C896" s="166" t="str">
        <f>Inputs!$I$6</f>
        <v>(insert code)</v>
      </c>
      <c r="D896" t="str">
        <f>IFERROR(INDEX(Inputs!$I$11:$I$19,MATCH(A896,Inputs!$H$11:$H$19)),"")</f>
        <v>(insert code)</v>
      </c>
      <c r="E896" s="167">
        <f>Data!B42</f>
        <v>0</v>
      </c>
      <c r="F896" s="168">
        <f>IF(F$2=$A896,Data!C42,0)</f>
        <v>0</v>
      </c>
      <c r="G896" s="168">
        <f>IF(G$2=$A896,Data!D42,0)</f>
        <v>0</v>
      </c>
      <c r="H896" s="168">
        <f>IF(H$2=$A896,Data!E42,0)</f>
        <v>0</v>
      </c>
      <c r="I896" s="168">
        <f>IF(I$2=$A896,Data!F42,0)</f>
        <v>0</v>
      </c>
      <c r="J896" s="168">
        <f>IF(J$2=$A896,Data!G42,0)</f>
        <v>0</v>
      </c>
      <c r="K896" s="168">
        <f>IF(K$2=$A896,Data!H42,0)</f>
        <v>0</v>
      </c>
      <c r="L896" s="168">
        <f>IF(L$2=$A896,Data!I42,0)</f>
        <v>0</v>
      </c>
      <c r="M896" s="168">
        <f>IF(M$2=$A896,Data!J42,0)</f>
        <v>0</v>
      </c>
      <c r="N896" s="168">
        <f>IF(N$2=$A896,Data!K42,0)</f>
        <v>0</v>
      </c>
      <c r="O896" s="168">
        <f>IF(O$2=$A896,Data!L42,0)</f>
        <v>0</v>
      </c>
      <c r="P896" s="168">
        <f>IF(P$2=$A896,Data!M42,0)</f>
        <v>0</v>
      </c>
      <c r="Q896" s="168">
        <f>IF(Q$2=$A896,Data!N42,0)</f>
        <v>0</v>
      </c>
      <c r="R896" s="169">
        <f>IF(R$2=$A896,Data!O42,0)</f>
        <v>0</v>
      </c>
      <c r="S896" s="169">
        <f>IF(S$2=$A896,Data!P42,0)</f>
        <v>0</v>
      </c>
      <c r="T896" s="169">
        <f>IF(T$2=$A896,Data!Q42,0)</f>
        <v>0</v>
      </c>
      <c r="U896" s="169">
        <f>IF(U$2=$A896,Data!R42,0)</f>
        <v>0</v>
      </c>
      <c r="V896" s="169">
        <f>IF(V$2=$A896,Data!S42,0)</f>
        <v>0</v>
      </c>
      <c r="W896" s="169">
        <f>IF(W$2=$A896,Data!T42,0)</f>
        <v>0</v>
      </c>
      <c r="X896" s="169">
        <f>IF(X$2=$A896,Data!U42,0)</f>
        <v>0</v>
      </c>
      <c r="Y896" s="169">
        <f>IF(Y$2=$A896,Data!V42,0)</f>
        <v>0</v>
      </c>
      <c r="Z896" s="169">
        <f>IF(Z$2=$A896,Data!W42,0)</f>
        <v>0</v>
      </c>
      <c r="AA896" s="169">
        <f>IF(AA$2=$A896,Data!X42,0)</f>
        <v>0</v>
      </c>
      <c r="AB896" s="169">
        <f>IF(AB$2=$A896,Data!Y42,0)</f>
        <v>0</v>
      </c>
      <c r="AC896" s="169">
        <f>IF(AC$2=$A896,Data!Z42,0)</f>
        <v>0</v>
      </c>
      <c r="AD896" s="170">
        <f>IF(AD$2=$A896,Data!AA42,0)</f>
        <v>0</v>
      </c>
      <c r="AE896" s="171">
        <f>IF(AE$2=$A896,Data!AB42,0)</f>
        <v>0</v>
      </c>
      <c r="AF896" s="170">
        <f>IF(AF$2=$A896,Data!AC42,0)</f>
        <v>0</v>
      </c>
      <c r="AG896" s="171">
        <f>IF(AG$2=$A896,Data!AD42,0)</f>
        <v>0</v>
      </c>
      <c r="AH896" s="170">
        <f>IF(AH$2=$A896,Data!AE42,0)</f>
        <v>0</v>
      </c>
      <c r="AI896" s="171">
        <f>IF(AI$2=$A896,Data!AF42,0)</f>
        <v>0</v>
      </c>
      <c r="AJ896" s="170">
        <f>IF(AJ$2=$A896,Data!AG42,0)</f>
        <v>0</v>
      </c>
      <c r="AK896" s="171">
        <f>IF(AK$2=$A896,Data!AH42,0)</f>
        <v>0</v>
      </c>
      <c r="AL896" s="170">
        <f>IF(AL$2=$A896,Data!AI42,0)</f>
        <v>0</v>
      </c>
      <c r="AM896" t="str">
        <f t="shared" si="26"/>
        <v>0</v>
      </c>
      <c r="AN896" t="e">
        <f>+INDEX(Validation!$D$4:$D$250,MATCH(Merge!B896,Validation!$E$4:$E$250,0))</f>
        <v>#N/A</v>
      </c>
      <c r="AO896" s="172">
        <f t="shared" si="27"/>
        <v>0</v>
      </c>
    </row>
    <row r="897" spans="1:41" ht="15" x14ac:dyDescent="0.25">
      <c r="A897">
        <f>Inputs!$H$13</f>
        <v>3</v>
      </c>
      <c r="B897" t="str">
        <f>Inputs!$D$4</f>
        <v>Select Agency…</v>
      </c>
      <c r="C897" s="166" t="str">
        <f>Inputs!$I$6</f>
        <v>(insert code)</v>
      </c>
      <c r="D897" t="str">
        <f>IFERROR(INDEX(Inputs!$I$11:$I$19,MATCH(A897,Inputs!$H$11:$H$19)),"")</f>
        <v>(insert code)</v>
      </c>
      <c r="E897" s="167">
        <f>Data!B43</f>
        <v>0</v>
      </c>
      <c r="F897" s="168">
        <f>IF(F$2=$A897,Data!C43,0)</f>
        <v>0</v>
      </c>
      <c r="G897" s="168">
        <f>IF(G$2=$A897,Data!D43,0)</f>
        <v>0</v>
      </c>
      <c r="H897" s="168">
        <f>IF(H$2=$A897,Data!E43,0)</f>
        <v>0</v>
      </c>
      <c r="I897" s="168">
        <f>IF(I$2=$A897,Data!F43,0)</f>
        <v>0</v>
      </c>
      <c r="J897" s="168">
        <f>IF(J$2=$A897,Data!G43,0)</f>
        <v>0</v>
      </c>
      <c r="K897" s="168">
        <f>IF(K$2=$A897,Data!H43,0)</f>
        <v>0</v>
      </c>
      <c r="L897" s="168">
        <f>IF(L$2=$A897,Data!I43,0)</f>
        <v>0</v>
      </c>
      <c r="M897" s="168">
        <f>IF(M$2=$A897,Data!J43,0)</f>
        <v>0</v>
      </c>
      <c r="N897" s="168">
        <f>IF(N$2=$A897,Data!K43,0)</f>
        <v>0</v>
      </c>
      <c r="O897" s="168">
        <f>IF(O$2=$A897,Data!L43,0)</f>
        <v>0</v>
      </c>
      <c r="P897" s="168">
        <f>IF(P$2=$A897,Data!M43,0)</f>
        <v>0</v>
      </c>
      <c r="Q897" s="168">
        <f>IF(Q$2=$A897,Data!N43,0)</f>
        <v>0</v>
      </c>
      <c r="R897" s="169">
        <f>IF(R$2=$A897,Data!O43,0)</f>
        <v>0</v>
      </c>
      <c r="S897" s="169">
        <f>IF(S$2=$A897,Data!P43,0)</f>
        <v>0</v>
      </c>
      <c r="T897" s="169">
        <f>IF(T$2=$A897,Data!Q43,0)</f>
        <v>0</v>
      </c>
      <c r="U897" s="169">
        <f>IF(U$2=$A897,Data!R43,0)</f>
        <v>0</v>
      </c>
      <c r="V897" s="169">
        <f>IF(V$2=$A897,Data!S43,0)</f>
        <v>0</v>
      </c>
      <c r="W897" s="169">
        <f>IF(W$2=$A897,Data!T43,0)</f>
        <v>0</v>
      </c>
      <c r="X897" s="169">
        <f>IF(X$2=$A897,Data!U43,0)</f>
        <v>0</v>
      </c>
      <c r="Y897" s="169">
        <f>IF(Y$2=$A897,Data!V43,0)</f>
        <v>0</v>
      </c>
      <c r="Z897" s="169">
        <f>IF(Z$2=$A897,Data!W43,0)</f>
        <v>0</v>
      </c>
      <c r="AA897" s="169">
        <f>IF(AA$2=$A897,Data!X43,0)</f>
        <v>0</v>
      </c>
      <c r="AB897" s="169">
        <f>IF(AB$2=$A897,Data!Y43,0)</f>
        <v>0</v>
      </c>
      <c r="AC897" s="169">
        <f>IF(AC$2=$A897,Data!Z43,0)</f>
        <v>0</v>
      </c>
      <c r="AD897" s="170">
        <f>IF(AD$2=$A897,Data!AA43,0)</f>
        <v>0</v>
      </c>
      <c r="AE897" s="171">
        <f>IF(AE$2=$A897,Data!AB43,0)</f>
        <v>0</v>
      </c>
      <c r="AF897" s="170">
        <f>IF(AF$2=$A897,Data!AC43,0)</f>
        <v>0</v>
      </c>
      <c r="AG897" s="171">
        <f>IF(AG$2=$A897,Data!AD43,0)</f>
        <v>0</v>
      </c>
      <c r="AH897" s="170">
        <f>IF(AH$2=$A897,Data!AE43,0)</f>
        <v>0</v>
      </c>
      <c r="AI897" s="171">
        <f>IF(AI$2=$A897,Data!AF43,0)</f>
        <v>0</v>
      </c>
      <c r="AJ897" s="170">
        <f>IF(AJ$2=$A897,Data!AG43,0)</f>
        <v>0</v>
      </c>
      <c r="AK897" s="171">
        <f>IF(AK$2=$A897,Data!AH43,0)</f>
        <v>0</v>
      </c>
      <c r="AL897" s="170">
        <f>IF(AL$2=$A897,Data!AI43,0)</f>
        <v>0</v>
      </c>
      <c r="AM897" t="str">
        <f t="shared" si="26"/>
        <v>0</v>
      </c>
      <c r="AN897" t="e">
        <f>+INDEX(Validation!$D$4:$D$250,MATCH(Merge!B897,Validation!$E$4:$E$250,0))</f>
        <v>#N/A</v>
      </c>
      <c r="AO897" s="172">
        <f t="shared" si="27"/>
        <v>0</v>
      </c>
    </row>
    <row r="898" spans="1:41" ht="15" x14ac:dyDescent="0.25">
      <c r="A898">
        <f>Inputs!$H$13</f>
        <v>3</v>
      </c>
      <c r="B898" t="str">
        <f>Inputs!$D$4</f>
        <v>Select Agency…</v>
      </c>
      <c r="C898" s="166" t="str">
        <f>Inputs!$I$6</f>
        <v>(insert code)</v>
      </c>
      <c r="D898" t="str">
        <f>IFERROR(INDEX(Inputs!$I$11:$I$19,MATCH(A898,Inputs!$H$11:$H$19)),"")</f>
        <v>(insert code)</v>
      </c>
      <c r="E898" s="167">
        <f>Data!B44</f>
        <v>0</v>
      </c>
      <c r="F898" s="168">
        <f>IF(F$2=$A898,Data!C44,0)</f>
        <v>0</v>
      </c>
      <c r="G898" s="168">
        <f>IF(G$2=$A898,Data!D44,0)</f>
        <v>0</v>
      </c>
      <c r="H898" s="168">
        <f>IF(H$2=$A898,Data!E44,0)</f>
        <v>0</v>
      </c>
      <c r="I898" s="168">
        <f>IF(I$2=$A898,Data!F44,0)</f>
        <v>0</v>
      </c>
      <c r="J898" s="168">
        <f>IF(J$2=$A898,Data!G44,0)</f>
        <v>0</v>
      </c>
      <c r="K898" s="168">
        <f>IF(K$2=$A898,Data!H44,0)</f>
        <v>0</v>
      </c>
      <c r="L898" s="168">
        <f>IF(L$2=$A898,Data!I44,0)</f>
        <v>0</v>
      </c>
      <c r="M898" s="168">
        <f>IF(M$2=$A898,Data!J44,0)</f>
        <v>0</v>
      </c>
      <c r="N898" s="168">
        <f>IF(N$2=$A898,Data!K44,0)</f>
        <v>0</v>
      </c>
      <c r="O898" s="168">
        <f>IF(O$2=$A898,Data!L44,0)</f>
        <v>0</v>
      </c>
      <c r="P898" s="168">
        <f>IF(P$2=$A898,Data!M44,0)</f>
        <v>0</v>
      </c>
      <c r="Q898" s="168">
        <f>IF(Q$2=$A898,Data!N44,0)</f>
        <v>0</v>
      </c>
      <c r="R898" s="169">
        <f>IF(R$2=$A898,Data!O44,0)</f>
        <v>0</v>
      </c>
      <c r="S898" s="169">
        <f>IF(S$2=$A898,Data!P44,0)</f>
        <v>0</v>
      </c>
      <c r="T898" s="169">
        <f>IF(T$2=$A898,Data!Q44,0)</f>
        <v>0</v>
      </c>
      <c r="U898" s="169">
        <f>IF(U$2=$A898,Data!R44,0)</f>
        <v>0</v>
      </c>
      <c r="V898" s="169">
        <f>IF(V$2=$A898,Data!S44,0)</f>
        <v>0</v>
      </c>
      <c r="W898" s="169">
        <f>IF(W$2=$A898,Data!T44,0)</f>
        <v>0</v>
      </c>
      <c r="X898" s="169">
        <f>IF(X$2=$A898,Data!U44,0)</f>
        <v>0</v>
      </c>
      <c r="Y898" s="169">
        <f>IF(Y$2=$A898,Data!V44,0)</f>
        <v>0</v>
      </c>
      <c r="Z898" s="169">
        <f>IF(Z$2=$A898,Data!W44,0)</f>
        <v>0</v>
      </c>
      <c r="AA898" s="169">
        <f>IF(AA$2=$A898,Data!X44,0)</f>
        <v>0</v>
      </c>
      <c r="AB898" s="169">
        <f>IF(AB$2=$A898,Data!Y44,0)</f>
        <v>0</v>
      </c>
      <c r="AC898" s="169">
        <f>IF(AC$2=$A898,Data!Z44,0)</f>
        <v>0</v>
      </c>
      <c r="AD898" s="170">
        <f>IF(AD$2=$A898,Data!AA44,0)</f>
        <v>0</v>
      </c>
      <c r="AE898" s="171">
        <f>IF(AE$2=$A898,Data!AB44,0)</f>
        <v>0</v>
      </c>
      <c r="AF898" s="170">
        <f>IF(AF$2=$A898,Data!AC44,0)</f>
        <v>0</v>
      </c>
      <c r="AG898" s="171">
        <f>IF(AG$2=$A898,Data!AD44,0)</f>
        <v>0</v>
      </c>
      <c r="AH898" s="170">
        <f>IF(AH$2=$A898,Data!AE44,0)</f>
        <v>0</v>
      </c>
      <c r="AI898" s="171">
        <f>IF(AI$2=$A898,Data!AF44,0)</f>
        <v>0</v>
      </c>
      <c r="AJ898" s="170">
        <f>IF(AJ$2=$A898,Data!AG44,0)</f>
        <v>0</v>
      </c>
      <c r="AK898" s="171">
        <f>IF(AK$2=$A898,Data!AH44,0)</f>
        <v>0</v>
      </c>
      <c r="AL898" s="170">
        <f>IF(AL$2=$A898,Data!AI44,0)</f>
        <v>0</v>
      </c>
      <c r="AM898" t="str">
        <f t="shared" si="26"/>
        <v>0</v>
      </c>
      <c r="AN898" t="e">
        <f>+INDEX(Validation!$D$4:$D$250,MATCH(Merge!B898,Validation!$E$4:$E$250,0))</f>
        <v>#N/A</v>
      </c>
      <c r="AO898" s="172">
        <f t="shared" si="27"/>
        <v>0</v>
      </c>
    </row>
    <row r="899" spans="1:41" ht="15" x14ac:dyDescent="0.25">
      <c r="A899">
        <f>Inputs!$H$13</f>
        <v>3</v>
      </c>
      <c r="B899" t="str">
        <f>Inputs!$D$4</f>
        <v>Select Agency…</v>
      </c>
      <c r="C899" s="166" t="str">
        <f>Inputs!$I$6</f>
        <v>(insert code)</v>
      </c>
      <c r="D899" t="str">
        <f>IFERROR(INDEX(Inputs!$I$11:$I$19,MATCH(A899,Inputs!$H$11:$H$19)),"")</f>
        <v>(insert code)</v>
      </c>
      <c r="E899" s="167">
        <f>Data!B45</f>
        <v>0</v>
      </c>
      <c r="F899" s="168">
        <f>IF(F$2=$A899,Data!C45,0)</f>
        <v>0</v>
      </c>
      <c r="G899" s="168">
        <f>IF(G$2=$A899,Data!D45,0)</f>
        <v>0</v>
      </c>
      <c r="H899" s="168">
        <f>IF(H$2=$A899,Data!E45,0)</f>
        <v>0</v>
      </c>
      <c r="I899" s="168">
        <f>IF(I$2=$A899,Data!F45,0)</f>
        <v>0</v>
      </c>
      <c r="J899" s="168">
        <f>IF(J$2=$A899,Data!G45,0)</f>
        <v>0</v>
      </c>
      <c r="K899" s="168">
        <f>IF(K$2=$A899,Data!H45,0)</f>
        <v>0</v>
      </c>
      <c r="L899" s="168">
        <f>IF(L$2=$A899,Data!I45,0)</f>
        <v>0</v>
      </c>
      <c r="M899" s="168">
        <f>IF(M$2=$A899,Data!J45,0)</f>
        <v>0</v>
      </c>
      <c r="N899" s="168">
        <f>IF(N$2=$A899,Data!K45,0)</f>
        <v>0</v>
      </c>
      <c r="O899" s="168">
        <f>IF(O$2=$A899,Data!L45,0)</f>
        <v>0</v>
      </c>
      <c r="P899" s="168">
        <f>IF(P$2=$A899,Data!M45,0)</f>
        <v>0</v>
      </c>
      <c r="Q899" s="168">
        <f>IF(Q$2=$A899,Data!N45,0)</f>
        <v>0</v>
      </c>
      <c r="R899" s="169">
        <f>IF(R$2=$A899,Data!O45,0)</f>
        <v>0</v>
      </c>
      <c r="S899" s="169">
        <f>IF(S$2=$A899,Data!P45,0)</f>
        <v>0</v>
      </c>
      <c r="T899" s="169">
        <f>IF(T$2=$A899,Data!Q45,0)</f>
        <v>0</v>
      </c>
      <c r="U899" s="169">
        <f>IF(U$2=$A899,Data!R45,0)</f>
        <v>0</v>
      </c>
      <c r="V899" s="169">
        <f>IF(V$2=$A899,Data!S45,0)</f>
        <v>0</v>
      </c>
      <c r="W899" s="169">
        <f>IF(W$2=$A899,Data!T45,0)</f>
        <v>0</v>
      </c>
      <c r="X899" s="169">
        <f>IF(X$2=$A899,Data!U45,0)</f>
        <v>0</v>
      </c>
      <c r="Y899" s="169">
        <f>IF(Y$2=$A899,Data!V45,0)</f>
        <v>0</v>
      </c>
      <c r="Z899" s="169">
        <f>IF(Z$2=$A899,Data!W45,0)</f>
        <v>0</v>
      </c>
      <c r="AA899" s="169">
        <f>IF(AA$2=$A899,Data!X45,0)</f>
        <v>0</v>
      </c>
      <c r="AB899" s="169">
        <f>IF(AB$2=$A899,Data!Y45,0)</f>
        <v>0</v>
      </c>
      <c r="AC899" s="169">
        <f>IF(AC$2=$A899,Data!Z45,0)</f>
        <v>0</v>
      </c>
      <c r="AD899" s="170">
        <f>IF(AD$2=$A899,Data!AA45,0)</f>
        <v>0</v>
      </c>
      <c r="AE899" s="171">
        <f>IF(AE$2=$A899,Data!AB45,0)</f>
        <v>0</v>
      </c>
      <c r="AF899" s="170">
        <f>IF(AF$2=$A899,Data!AC45,0)</f>
        <v>0</v>
      </c>
      <c r="AG899" s="171">
        <f>IF(AG$2=$A899,Data!AD45,0)</f>
        <v>0</v>
      </c>
      <c r="AH899" s="170">
        <f>IF(AH$2=$A899,Data!AE45,0)</f>
        <v>0</v>
      </c>
      <c r="AI899" s="171">
        <f>IF(AI$2=$A899,Data!AF45,0)</f>
        <v>0</v>
      </c>
      <c r="AJ899" s="170">
        <f>IF(AJ$2=$A899,Data!AG45,0)</f>
        <v>0</v>
      </c>
      <c r="AK899" s="171">
        <f>IF(AK$2=$A899,Data!AH45,0)</f>
        <v>0</v>
      </c>
      <c r="AL899" s="170">
        <f>IF(AL$2=$A899,Data!AI45,0)</f>
        <v>0</v>
      </c>
      <c r="AM899" t="str">
        <f t="shared" ref="AM899:AM962" si="28">+LEFT(E899,2)</f>
        <v>0</v>
      </c>
      <c r="AN899" t="e">
        <f>+INDEX(Validation!$D$4:$D$250,MATCH(Merge!B899,Validation!$E$4:$E$250,0))</f>
        <v>#N/A</v>
      </c>
      <c r="AO899" s="172">
        <f t="shared" si="27"/>
        <v>0</v>
      </c>
    </row>
    <row r="900" spans="1:41" ht="15" x14ac:dyDescent="0.25">
      <c r="A900">
        <f>Inputs!$H$13</f>
        <v>3</v>
      </c>
      <c r="B900" t="str">
        <f>Inputs!$D$4</f>
        <v>Select Agency…</v>
      </c>
      <c r="C900" s="166" t="str">
        <f>Inputs!$I$6</f>
        <v>(insert code)</v>
      </c>
      <c r="D900" t="str">
        <f>IFERROR(INDEX(Inputs!$I$11:$I$19,MATCH(A900,Inputs!$H$11:$H$19)),"")</f>
        <v>(insert code)</v>
      </c>
      <c r="E900" s="167">
        <f>Data!B46</f>
        <v>0</v>
      </c>
      <c r="F900" s="168">
        <f>IF(F$2=$A900,Data!C46,0)</f>
        <v>0</v>
      </c>
      <c r="G900" s="168">
        <f>IF(G$2=$A900,Data!D46,0)</f>
        <v>0</v>
      </c>
      <c r="H900" s="168">
        <f>IF(H$2=$A900,Data!E46,0)</f>
        <v>0</v>
      </c>
      <c r="I900" s="168">
        <f>IF(I$2=$A900,Data!F46,0)</f>
        <v>0</v>
      </c>
      <c r="J900" s="168">
        <f>IF(J$2=$A900,Data!G46,0)</f>
        <v>0</v>
      </c>
      <c r="K900" s="168">
        <f>IF(K$2=$A900,Data!H46,0)</f>
        <v>0</v>
      </c>
      <c r="L900" s="168">
        <f>IF(L$2=$A900,Data!I46,0)</f>
        <v>0</v>
      </c>
      <c r="M900" s="168">
        <f>IF(M$2=$A900,Data!J46,0)</f>
        <v>0</v>
      </c>
      <c r="N900" s="168">
        <f>IF(N$2=$A900,Data!K46,0)</f>
        <v>0</v>
      </c>
      <c r="O900" s="168">
        <f>IF(O$2=$A900,Data!L46,0)</f>
        <v>0</v>
      </c>
      <c r="P900" s="168">
        <f>IF(P$2=$A900,Data!M46,0)</f>
        <v>0</v>
      </c>
      <c r="Q900" s="168">
        <f>IF(Q$2=$A900,Data!N46,0)</f>
        <v>0</v>
      </c>
      <c r="R900" s="169">
        <f>IF(R$2=$A900,Data!O46,0)</f>
        <v>0</v>
      </c>
      <c r="S900" s="169">
        <f>IF(S$2=$A900,Data!P46,0)</f>
        <v>0</v>
      </c>
      <c r="T900" s="169">
        <f>IF(T$2=$A900,Data!Q46,0)</f>
        <v>0</v>
      </c>
      <c r="U900" s="169">
        <f>IF(U$2=$A900,Data!R46,0)</f>
        <v>0</v>
      </c>
      <c r="V900" s="169">
        <f>IF(V$2=$A900,Data!S46,0)</f>
        <v>0</v>
      </c>
      <c r="W900" s="169">
        <f>IF(W$2=$A900,Data!T46,0)</f>
        <v>0</v>
      </c>
      <c r="X900" s="169">
        <f>IF(X$2=$A900,Data!U46,0)</f>
        <v>0</v>
      </c>
      <c r="Y900" s="169">
        <f>IF(Y$2=$A900,Data!V46,0)</f>
        <v>0</v>
      </c>
      <c r="Z900" s="169">
        <f>IF(Z$2=$A900,Data!W46,0)</f>
        <v>0</v>
      </c>
      <c r="AA900" s="169">
        <f>IF(AA$2=$A900,Data!X46,0)</f>
        <v>0</v>
      </c>
      <c r="AB900" s="169">
        <f>IF(AB$2=$A900,Data!Y46,0)</f>
        <v>0</v>
      </c>
      <c r="AC900" s="169">
        <f>IF(AC$2=$A900,Data!Z46,0)</f>
        <v>0</v>
      </c>
      <c r="AD900" s="170">
        <f>IF(AD$2=$A900,Data!AA46,0)</f>
        <v>0</v>
      </c>
      <c r="AE900" s="171">
        <f>IF(AE$2=$A900,Data!AB46,0)</f>
        <v>0</v>
      </c>
      <c r="AF900" s="170">
        <f>IF(AF$2=$A900,Data!AC46,0)</f>
        <v>0</v>
      </c>
      <c r="AG900" s="171">
        <f>IF(AG$2=$A900,Data!AD46,0)</f>
        <v>0</v>
      </c>
      <c r="AH900" s="170">
        <f>IF(AH$2=$A900,Data!AE46,0)</f>
        <v>0</v>
      </c>
      <c r="AI900" s="171">
        <f>IF(AI$2=$A900,Data!AF46,0)</f>
        <v>0</v>
      </c>
      <c r="AJ900" s="170">
        <f>IF(AJ$2=$A900,Data!AG46,0)</f>
        <v>0</v>
      </c>
      <c r="AK900" s="171">
        <f>IF(AK$2=$A900,Data!AH46,0)</f>
        <v>0</v>
      </c>
      <c r="AL900" s="170">
        <f>IF(AL$2=$A900,Data!AI46,0)</f>
        <v>0</v>
      </c>
      <c r="AM900" t="str">
        <f t="shared" si="28"/>
        <v>0</v>
      </c>
      <c r="AN900" t="e">
        <f>+INDEX(Validation!$D$4:$D$250,MATCH(Merge!B900,Validation!$E$4:$E$250,0))</f>
        <v>#N/A</v>
      </c>
      <c r="AO900" s="172">
        <f t="shared" ref="AO900:AO963" si="29">SUM(F900:AL900)</f>
        <v>0</v>
      </c>
    </row>
    <row r="901" spans="1:41" ht="15" x14ac:dyDescent="0.25">
      <c r="A901">
        <f>Inputs!$H$13</f>
        <v>3</v>
      </c>
      <c r="B901" t="str">
        <f>Inputs!$D$4</f>
        <v>Select Agency…</v>
      </c>
      <c r="C901" s="166" t="str">
        <f>Inputs!$I$6</f>
        <v>(insert code)</v>
      </c>
      <c r="D901" t="str">
        <f>IFERROR(INDEX(Inputs!$I$11:$I$19,MATCH(A901,Inputs!$H$11:$H$19)),"")</f>
        <v>(insert code)</v>
      </c>
      <c r="E901" s="167">
        <f>Data!B47</f>
        <v>0</v>
      </c>
      <c r="F901" s="168">
        <f>IF(F$2=$A901,Data!C47,0)</f>
        <v>0</v>
      </c>
      <c r="G901" s="168">
        <f>IF(G$2=$A901,Data!D47,0)</f>
        <v>0</v>
      </c>
      <c r="H901" s="168">
        <f>IF(H$2=$A901,Data!E47,0)</f>
        <v>0</v>
      </c>
      <c r="I901" s="168">
        <f>IF(I$2=$A901,Data!F47,0)</f>
        <v>0</v>
      </c>
      <c r="J901" s="168">
        <f>IF(J$2=$A901,Data!G47,0)</f>
        <v>0</v>
      </c>
      <c r="K901" s="168">
        <f>IF(K$2=$A901,Data!H47,0)</f>
        <v>0</v>
      </c>
      <c r="L901" s="168">
        <f>IF(L$2=$A901,Data!I47,0)</f>
        <v>0</v>
      </c>
      <c r="M901" s="168">
        <f>IF(M$2=$A901,Data!J47,0)</f>
        <v>0</v>
      </c>
      <c r="N901" s="168">
        <f>IF(N$2=$A901,Data!K47,0)</f>
        <v>0</v>
      </c>
      <c r="O901" s="168">
        <f>IF(O$2=$A901,Data!L47,0)</f>
        <v>0</v>
      </c>
      <c r="P901" s="168">
        <f>IF(P$2=$A901,Data!M47,0)</f>
        <v>0</v>
      </c>
      <c r="Q901" s="168">
        <f>IF(Q$2=$A901,Data!N47,0)</f>
        <v>0</v>
      </c>
      <c r="R901" s="169">
        <f>IF(R$2=$A901,Data!O47,0)</f>
        <v>0</v>
      </c>
      <c r="S901" s="169">
        <f>IF(S$2=$A901,Data!P47,0)</f>
        <v>0</v>
      </c>
      <c r="T901" s="169">
        <f>IF(T$2=$A901,Data!Q47,0)</f>
        <v>0</v>
      </c>
      <c r="U901" s="169">
        <f>IF(U$2=$A901,Data!R47,0)</f>
        <v>0</v>
      </c>
      <c r="V901" s="169">
        <f>IF(V$2=$A901,Data!S47,0)</f>
        <v>0</v>
      </c>
      <c r="W901" s="169">
        <f>IF(W$2=$A901,Data!T47,0)</f>
        <v>0</v>
      </c>
      <c r="X901" s="169">
        <f>IF(X$2=$A901,Data!U47,0)</f>
        <v>0</v>
      </c>
      <c r="Y901" s="169">
        <f>IF(Y$2=$A901,Data!V47,0)</f>
        <v>0</v>
      </c>
      <c r="Z901" s="169">
        <f>IF(Z$2=$A901,Data!W47,0)</f>
        <v>0</v>
      </c>
      <c r="AA901" s="169">
        <f>IF(AA$2=$A901,Data!X47,0)</f>
        <v>0</v>
      </c>
      <c r="AB901" s="169">
        <f>IF(AB$2=$A901,Data!Y47,0)</f>
        <v>0</v>
      </c>
      <c r="AC901" s="169">
        <f>IF(AC$2=$A901,Data!Z47,0)</f>
        <v>0</v>
      </c>
      <c r="AD901" s="170">
        <f>IF(AD$2=$A901,Data!AA47,0)</f>
        <v>0</v>
      </c>
      <c r="AE901" s="171">
        <f>IF(AE$2=$A901,Data!AB47,0)</f>
        <v>0</v>
      </c>
      <c r="AF901" s="170">
        <f>IF(AF$2=$A901,Data!AC47,0)</f>
        <v>0</v>
      </c>
      <c r="AG901" s="171">
        <f>IF(AG$2=$A901,Data!AD47,0)</f>
        <v>0</v>
      </c>
      <c r="AH901" s="170">
        <f>IF(AH$2=$A901,Data!AE47,0)</f>
        <v>0</v>
      </c>
      <c r="AI901" s="171">
        <f>IF(AI$2=$A901,Data!AF47,0)</f>
        <v>0</v>
      </c>
      <c r="AJ901" s="170">
        <f>IF(AJ$2=$A901,Data!AG47,0)</f>
        <v>0</v>
      </c>
      <c r="AK901" s="171">
        <f>IF(AK$2=$A901,Data!AH47,0)</f>
        <v>0</v>
      </c>
      <c r="AL901" s="170">
        <f>IF(AL$2=$A901,Data!AI47,0)</f>
        <v>0</v>
      </c>
      <c r="AM901" t="str">
        <f t="shared" si="28"/>
        <v>0</v>
      </c>
      <c r="AN901" t="e">
        <f>+INDEX(Validation!$D$4:$D$250,MATCH(Merge!B901,Validation!$E$4:$E$250,0))</f>
        <v>#N/A</v>
      </c>
      <c r="AO901" s="172">
        <f t="shared" si="29"/>
        <v>0</v>
      </c>
    </row>
    <row r="902" spans="1:41" ht="15" x14ac:dyDescent="0.25">
      <c r="A902">
        <f>Inputs!$H$13</f>
        <v>3</v>
      </c>
      <c r="B902" t="str">
        <f>Inputs!$D$4</f>
        <v>Select Agency…</v>
      </c>
      <c r="C902" s="166" t="str">
        <f>Inputs!$I$6</f>
        <v>(insert code)</v>
      </c>
      <c r="D902" t="str">
        <f>IFERROR(INDEX(Inputs!$I$11:$I$19,MATCH(A902,Inputs!$H$11:$H$19)),"")</f>
        <v>(insert code)</v>
      </c>
      <c r="E902" s="167">
        <f>Data!B48</f>
        <v>0</v>
      </c>
      <c r="F902" s="168">
        <f>IF(F$2=$A902,Data!C48,0)</f>
        <v>0</v>
      </c>
      <c r="G902" s="168">
        <f>IF(G$2=$A902,Data!D48,0)</f>
        <v>0</v>
      </c>
      <c r="H902" s="168">
        <f>IF(H$2=$A902,Data!E48,0)</f>
        <v>0</v>
      </c>
      <c r="I902" s="168">
        <f>IF(I$2=$A902,Data!F48,0)</f>
        <v>0</v>
      </c>
      <c r="J902" s="168">
        <f>IF(J$2=$A902,Data!G48,0)</f>
        <v>0</v>
      </c>
      <c r="K902" s="168">
        <f>IF(K$2=$A902,Data!H48,0)</f>
        <v>0</v>
      </c>
      <c r="L902" s="168">
        <f>IF(L$2=$A902,Data!I48,0)</f>
        <v>0</v>
      </c>
      <c r="M902" s="168">
        <f>IF(M$2=$A902,Data!J48,0)</f>
        <v>0</v>
      </c>
      <c r="N902" s="168">
        <f>IF(N$2=$A902,Data!K48,0)</f>
        <v>0</v>
      </c>
      <c r="O902" s="168">
        <f>IF(O$2=$A902,Data!L48,0)</f>
        <v>0</v>
      </c>
      <c r="P902" s="168">
        <f>IF(P$2=$A902,Data!M48,0)</f>
        <v>0</v>
      </c>
      <c r="Q902" s="168">
        <f>IF(Q$2=$A902,Data!N48,0)</f>
        <v>0</v>
      </c>
      <c r="R902" s="169">
        <f>IF(R$2=$A902,Data!O48,0)</f>
        <v>0</v>
      </c>
      <c r="S902" s="169">
        <f>IF(S$2=$A902,Data!P48,0)</f>
        <v>0</v>
      </c>
      <c r="T902" s="169">
        <f>IF(T$2=$A902,Data!Q48,0)</f>
        <v>0</v>
      </c>
      <c r="U902" s="169">
        <f>IF(U$2=$A902,Data!R48,0)</f>
        <v>0</v>
      </c>
      <c r="V902" s="169">
        <f>IF(V$2=$A902,Data!S48,0)</f>
        <v>0</v>
      </c>
      <c r="W902" s="169">
        <f>IF(W$2=$A902,Data!T48,0)</f>
        <v>0</v>
      </c>
      <c r="X902" s="169">
        <f>IF(X$2=$A902,Data!U48,0)</f>
        <v>0</v>
      </c>
      <c r="Y902" s="169">
        <f>IF(Y$2=$A902,Data!V48,0)</f>
        <v>0</v>
      </c>
      <c r="Z902" s="169">
        <f>IF(Z$2=$A902,Data!W48,0)</f>
        <v>0</v>
      </c>
      <c r="AA902" s="169">
        <f>IF(AA$2=$A902,Data!X48,0)</f>
        <v>0</v>
      </c>
      <c r="AB902" s="169">
        <f>IF(AB$2=$A902,Data!Y48,0)</f>
        <v>0</v>
      </c>
      <c r="AC902" s="169">
        <f>IF(AC$2=$A902,Data!Z48,0)</f>
        <v>0</v>
      </c>
      <c r="AD902" s="170">
        <f>IF(AD$2=$A902,Data!AA48,0)</f>
        <v>0</v>
      </c>
      <c r="AE902" s="171">
        <f>IF(AE$2=$A902,Data!AB48,0)</f>
        <v>0</v>
      </c>
      <c r="AF902" s="170">
        <f>IF(AF$2=$A902,Data!AC48,0)</f>
        <v>0</v>
      </c>
      <c r="AG902" s="171">
        <f>IF(AG$2=$A902,Data!AD48,0)</f>
        <v>0</v>
      </c>
      <c r="AH902" s="170">
        <f>IF(AH$2=$A902,Data!AE48,0)</f>
        <v>0</v>
      </c>
      <c r="AI902" s="171">
        <f>IF(AI$2=$A902,Data!AF48,0)</f>
        <v>0</v>
      </c>
      <c r="AJ902" s="170">
        <f>IF(AJ$2=$A902,Data!AG48,0)</f>
        <v>0</v>
      </c>
      <c r="AK902" s="171">
        <f>IF(AK$2=$A902,Data!AH48,0)</f>
        <v>0</v>
      </c>
      <c r="AL902" s="170">
        <f>IF(AL$2=$A902,Data!AI48,0)</f>
        <v>0</v>
      </c>
      <c r="AM902" t="str">
        <f t="shared" si="28"/>
        <v>0</v>
      </c>
      <c r="AN902" t="e">
        <f>+INDEX(Validation!$D$4:$D$250,MATCH(Merge!B902,Validation!$E$4:$E$250,0))</f>
        <v>#N/A</v>
      </c>
      <c r="AO902" s="172">
        <f t="shared" si="29"/>
        <v>0</v>
      </c>
    </row>
    <row r="903" spans="1:41" ht="15" x14ac:dyDescent="0.25">
      <c r="A903">
        <f>Inputs!$H$13</f>
        <v>3</v>
      </c>
      <c r="B903" t="str">
        <f>Inputs!$D$4</f>
        <v>Select Agency…</v>
      </c>
      <c r="C903" s="166" t="str">
        <f>Inputs!$I$6</f>
        <v>(insert code)</v>
      </c>
      <c r="D903" t="str">
        <f>IFERROR(INDEX(Inputs!$I$11:$I$19,MATCH(A903,Inputs!$H$11:$H$19)),"")</f>
        <v>(insert code)</v>
      </c>
      <c r="E903" s="167">
        <f>Data!B49</f>
        <v>0</v>
      </c>
      <c r="F903" s="168">
        <f>IF(F$2=$A903,Data!C49,0)</f>
        <v>0</v>
      </c>
      <c r="G903" s="168">
        <f>IF(G$2=$A903,Data!D49,0)</f>
        <v>0</v>
      </c>
      <c r="H903" s="168">
        <f>IF(H$2=$A903,Data!E49,0)</f>
        <v>0</v>
      </c>
      <c r="I903" s="168">
        <f>IF(I$2=$A903,Data!F49,0)</f>
        <v>0</v>
      </c>
      <c r="J903" s="168">
        <f>IF(J$2=$A903,Data!G49,0)</f>
        <v>0</v>
      </c>
      <c r="K903" s="168">
        <f>IF(K$2=$A903,Data!H49,0)</f>
        <v>0</v>
      </c>
      <c r="L903" s="168">
        <f>IF(L$2=$A903,Data!I49,0)</f>
        <v>0</v>
      </c>
      <c r="M903" s="168">
        <f>IF(M$2=$A903,Data!J49,0)</f>
        <v>0</v>
      </c>
      <c r="N903" s="168">
        <f>IF(N$2=$A903,Data!K49,0)</f>
        <v>0</v>
      </c>
      <c r="O903" s="168">
        <f>IF(O$2=$A903,Data!L49,0)</f>
        <v>0</v>
      </c>
      <c r="P903" s="168">
        <f>IF(P$2=$A903,Data!M49,0)</f>
        <v>0</v>
      </c>
      <c r="Q903" s="168">
        <f>IF(Q$2=$A903,Data!N49,0)</f>
        <v>0</v>
      </c>
      <c r="R903" s="169">
        <f>IF(R$2=$A903,Data!O49,0)</f>
        <v>0</v>
      </c>
      <c r="S903" s="169">
        <f>IF(S$2=$A903,Data!P49,0)</f>
        <v>0</v>
      </c>
      <c r="T903" s="169">
        <f>IF(T$2=$A903,Data!Q49,0)</f>
        <v>0</v>
      </c>
      <c r="U903" s="169">
        <f>IF(U$2=$A903,Data!R49,0)</f>
        <v>0</v>
      </c>
      <c r="V903" s="169">
        <f>IF(V$2=$A903,Data!S49,0)</f>
        <v>0</v>
      </c>
      <c r="W903" s="169">
        <f>IF(W$2=$A903,Data!T49,0)</f>
        <v>0</v>
      </c>
      <c r="X903" s="169">
        <f>IF(X$2=$A903,Data!U49,0)</f>
        <v>0</v>
      </c>
      <c r="Y903" s="169">
        <f>IF(Y$2=$A903,Data!V49,0)</f>
        <v>0</v>
      </c>
      <c r="Z903" s="169">
        <f>IF(Z$2=$A903,Data!W49,0)</f>
        <v>0</v>
      </c>
      <c r="AA903" s="169">
        <f>IF(AA$2=$A903,Data!X49,0)</f>
        <v>0</v>
      </c>
      <c r="AB903" s="169">
        <f>IF(AB$2=$A903,Data!Y49,0)</f>
        <v>0</v>
      </c>
      <c r="AC903" s="169">
        <f>IF(AC$2=$A903,Data!Z49,0)</f>
        <v>0</v>
      </c>
      <c r="AD903" s="170">
        <f>IF(AD$2=$A903,Data!AA49,0)</f>
        <v>0</v>
      </c>
      <c r="AE903" s="171">
        <f>IF(AE$2=$A903,Data!AB49,0)</f>
        <v>0</v>
      </c>
      <c r="AF903" s="170">
        <f>IF(AF$2=$A903,Data!AC49,0)</f>
        <v>0</v>
      </c>
      <c r="AG903" s="171">
        <f>IF(AG$2=$A903,Data!AD49,0)</f>
        <v>0</v>
      </c>
      <c r="AH903" s="170">
        <f>IF(AH$2=$A903,Data!AE49,0)</f>
        <v>0</v>
      </c>
      <c r="AI903" s="171">
        <f>IF(AI$2=$A903,Data!AF49,0)</f>
        <v>0</v>
      </c>
      <c r="AJ903" s="170">
        <f>IF(AJ$2=$A903,Data!AG49,0)</f>
        <v>0</v>
      </c>
      <c r="AK903" s="171">
        <f>IF(AK$2=$A903,Data!AH49,0)</f>
        <v>0</v>
      </c>
      <c r="AL903" s="170">
        <f>IF(AL$2=$A903,Data!AI49,0)</f>
        <v>0</v>
      </c>
      <c r="AM903" t="str">
        <f t="shared" si="28"/>
        <v>0</v>
      </c>
      <c r="AN903" t="e">
        <f>+INDEX(Validation!$D$4:$D$250,MATCH(Merge!B903,Validation!$E$4:$E$250,0))</f>
        <v>#N/A</v>
      </c>
      <c r="AO903" s="172">
        <f t="shared" si="29"/>
        <v>0</v>
      </c>
    </row>
    <row r="904" spans="1:41" ht="15" x14ac:dyDescent="0.25">
      <c r="A904">
        <f>Inputs!$H$13</f>
        <v>3</v>
      </c>
      <c r="B904" t="str">
        <f>Inputs!$D$4</f>
        <v>Select Agency…</v>
      </c>
      <c r="C904" s="166" t="str">
        <f>Inputs!$I$6</f>
        <v>(insert code)</v>
      </c>
      <c r="D904" t="str">
        <f>IFERROR(INDEX(Inputs!$I$11:$I$19,MATCH(A904,Inputs!$H$11:$H$19)),"")</f>
        <v>(insert code)</v>
      </c>
      <c r="E904" s="167">
        <f>Data!B50</f>
        <v>0</v>
      </c>
      <c r="F904" s="168">
        <f>IF(F$2=$A904,Data!C50,0)</f>
        <v>0</v>
      </c>
      <c r="G904" s="168">
        <f>IF(G$2=$A904,Data!D50,0)</f>
        <v>0</v>
      </c>
      <c r="H904" s="168">
        <f>IF(H$2=$A904,Data!E50,0)</f>
        <v>0</v>
      </c>
      <c r="I904" s="168">
        <f>IF(I$2=$A904,Data!F50,0)</f>
        <v>0</v>
      </c>
      <c r="J904" s="168">
        <f>IF(J$2=$A904,Data!G50,0)</f>
        <v>0</v>
      </c>
      <c r="K904" s="168">
        <f>IF(K$2=$A904,Data!H50,0)</f>
        <v>0</v>
      </c>
      <c r="L904" s="168">
        <f>IF(L$2=$A904,Data!I50,0)</f>
        <v>0</v>
      </c>
      <c r="M904" s="168">
        <f>IF(M$2=$A904,Data!J50,0)</f>
        <v>0</v>
      </c>
      <c r="N904" s="168">
        <f>IF(N$2=$A904,Data!K50,0)</f>
        <v>0</v>
      </c>
      <c r="O904" s="168">
        <f>IF(O$2=$A904,Data!L50,0)</f>
        <v>0</v>
      </c>
      <c r="P904" s="168">
        <f>IF(P$2=$A904,Data!M50,0)</f>
        <v>0</v>
      </c>
      <c r="Q904" s="168">
        <f>IF(Q$2=$A904,Data!N50,0)</f>
        <v>0</v>
      </c>
      <c r="R904" s="169">
        <f>IF(R$2=$A904,Data!O50,0)</f>
        <v>0</v>
      </c>
      <c r="S904" s="169">
        <f>IF(S$2=$A904,Data!P50,0)</f>
        <v>0</v>
      </c>
      <c r="T904" s="169">
        <f>IF(T$2=$A904,Data!Q50,0)</f>
        <v>0</v>
      </c>
      <c r="U904" s="169">
        <f>IF(U$2=$A904,Data!R50,0)</f>
        <v>0</v>
      </c>
      <c r="V904" s="169">
        <f>IF(V$2=$A904,Data!S50,0)</f>
        <v>0</v>
      </c>
      <c r="W904" s="169">
        <f>IF(W$2=$A904,Data!T50,0)</f>
        <v>0</v>
      </c>
      <c r="X904" s="169">
        <f>IF(X$2=$A904,Data!U50,0)</f>
        <v>0</v>
      </c>
      <c r="Y904" s="169">
        <f>IF(Y$2=$A904,Data!V50,0)</f>
        <v>0</v>
      </c>
      <c r="Z904" s="169">
        <f>IF(Z$2=$A904,Data!W50,0)</f>
        <v>0</v>
      </c>
      <c r="AA904" s="169">
        <f>IF(AA$2=$A904,Data!X50,0)</f>
        <v>0</v>
      </c>
      <c r="AB904" s="169">
        <f>IF(AB$2=$A904,Data!Y50,0)</f>
        <v>0</v>
      </c>
      <c r="AC904" s="169">
        <f>IF(AC$2=$A904,Data!Z50,0)</f>
        <v>0</v>
      </c>
      <c r="AD904" s="170">
        <f>IF(AD$2=$A904,Data!AA50,0)</f>
        <v>0</v>
      </c>
      <c r="AE904" s="171">
        <f>IF(AE$2=$A904,Data!AB50,0)</f>
        <v>0</v>
      </c>
      <c r="AF904" s="170">
        <f>IF(AF$2=$A904,Data!AC50,0)</f>
        <v>0</v>
      </c>
      <c r="AG904" s="171">
        <f>IF(AG$2=$A904,Data!AD50,0)</f>
        <v>0</v>
      </c>
      <c r="AH904" s="170">
        <f>IF(AH$2=$A904,Data!AE50,0)</f>
        <v>0</v>
      </c>
      <c r="AI904" s="171">
        <f>IF(AI$2=$A904,Data!AF50,0)</f>
        <v>0</v>
      </c>
      <c r="AJ904" s="170">
        <f>IF(AJ$2=$A904,Data!AG50,0)</f>
        <v>0</v>
      </c>
      <c r="AK904" s="171">
        <f>IF(AK$2=$A904,Data!AH50,0)</f>
        <v>0</v>
      </c>
      <c r="AL904" s="170">
        <f>IF(AL$2=$A904,Data!AI50,0)</f>
        <v>0</v>
      </c>
      <c r="AM904" t="str">
        <f t="shared" si="28"/>
        <v>0</v>
      </c>
      <c r="AN904" t="e">
        <f>+INDEX(Validation!$D$4:$D$250,MATCH(Merge!B904,Validation!$E$4:$E$250,0))</f>
        <v>#N/A</v>
      </c>
      <c r="AO904" s="172">
        <f t="shared" si="29"/>
        <v>0</v>
      </c>
    </row>
    <row r="905" spans="1:41" ht="15" x14ac:dyDescent="0.25">
      <c r="A905">
        <f>Inputs!$H$13</f>
        <v>3</v>
      </c>
      <c r="B905" t="str">
        <f>Inputs!$D$4</f>
        <v>Select Agency…</v>
      </c>
      <c r="C905" s="166" t="str">
        <f>Inputs!$I$6</f>
        <v>(insert code)</v>
      </c>
      <c r="D905" t="str">
        <f>IFERROR(INDEX(Inputs!$I$11:$I$19,MATCH(A905,Inputs!$H$11:$H$19)),"")</f>
        <v>(insert code)</v>
      </c>
      <c r="E905" s="167">
        <f>Data!B51</f>
        <v>0</v>
      </c>
      <c r="F905" s="168">
        <f>IF(F$2=$A905,Data!C51,0)</f>
        <v>0</v>
      </c>
      <c r="G905" s="168">
        <f>IF(G$2=$A905,Data!D51,0)</f>
        <v>0</v>
      </c>
      <c r="H905" s="168">
        <f>IF(H$2=$A905,Data!E51,0)</f>
        <v>0</v>
      </c>
      <c r="I905" s="168">
        <f>IF(I$2=$A905,Data!F51,0)</f>
        <v>0</v>
      </c>
      <c r="J905" s="168">
        <f>IF(J$2=$A905,Data!G51,0)</f>
        <v>0</v>
      </c>
      <c r="K905" s="168">
        <f>IF(K$2=$A905,Data!H51,0)</f>
        <v>0</v>
      </c>
      <c r="L905" s="168">
        <f>IF(L$2=$A905,Data!I51,0)</f>
        <v>0</v>
      </c>
      <c r="M905" s="168">
        <f>IF(M$2=$A905,Data!J51,0)</f>
        <v>0</v>
      </c>
      <c r="N905" s="168">
        <f>IF(N$2=$A905,Data!K51,0)</f>
        <v>0</v>
      </c>
      <c r="O905" s="168">
        <f>IF(O$2=$A905,Data!L51,0)</f>
        <v>0</v>
      </c>
      <c r="P905" s="168">
        <f>IF(P$2=$A905,Data!M51,0)</f>
        <v>0</v>
      </c>
      <c r="Q905" s="168">
        <f>IF(Q$2=$A905,Data!N51,0)</f>
        <v>0</v>
      </c>
      <c r="R905" s="169">
        <f>IF(R$2=$A905,Data!O51,0)</f>
        <v>0</v>
      </c>
      <c r="S905" s="169">
        <f>IF(S$2=$A905,Data!P51,0)</f>
        <v>0</v>
      </c>
      <c r="T905" s="169">
        <f>IF(T$2=$A905,Data!Q51,0)</f>
        <v>0</v>
      </c>
      <c r="U905" s="169">
        <f>IF(U$2=$A905,Data!R51,0)</f>
        <v>0</v>
      </c>
      <c r="V905" s="169">
        <f>IF(V$2=$A905,Data!S51,0)</f>
        <v>0</v>
      </c>
      <c r="W905" s="169">
        <f>IF(W$2=$A905,Data!T51,0)</f>
        <v>0</v>
      </c>
      <c r="X905" s="169">
        <f>IF(X$2=$A905,Data!U51,0)</f>
        <v>0</v>
      </c>
      <c r="Y905" s="169">
        <f>IF(Y$2=$A905,Data!V51,0)</f>
        <v>0</v>
      </c>
      <c r="Z905" s="169">
        <f>IF(Z$2=$A905,Data!W51,0)</f>
        <v>0</v>
      </c>
      <c r="AA905" s="169">
        <f>IF(AA$2=$A905,Data!X51,0)</f>
        <v>0</v>
      </c>
      <c r="AB905" s="169">
        <f>IF(AB$2=$A905,Data!Y51,0)</f>
        <v>0</v>
      </c>
      <c r="AC905" s="169">
        <f>IF(AC$2=$A905,Data!Z51,0)</f>
        <v>0</v>
      </c>
      <c r="AD905" s="170">
        <f>IF(AD$2=$A905,Data!AA51,0)</f>
        <v>0</v>
      </c>
      <c r="AE905" s="171">
        <f>IF(AE$2=$A905,Data!AB51,0)</f>
        <v>0</v>
      </c>
      <c r="AF905" s="170">
        <f>IF(AF$2=$A905,Data!AC51,0)</f>
        <v>0</v>
      </c>
      <c r="AG905" s="171">
        <f>IF(AG$2=$A905,Data!AD51,0)</f>
        <v>0</v>
      </c>
      <c r="AH905" s="170">
        <f>IF(AH$2=$A905,Data!AE51,0)</f>
        <v>0</v>
      </c>
      <c r="AI905" s="171">
        <f>IF(AI$2=$A905,Data!AF51,0)</f>
        <v>0</v>
      </c>
      <c r="AJ905" s="170">
        <f>IF(AJ$2=$A905,Data!AG51,0)</f>
        <v>0</v>
      </c>
      <c r="AK905" s="171">
        <f>IF(AK$2=$A905,Data!AH51,0)</f>
        <v>0</v>
      </c>
      <c r="AL905" s="170">
        <f>IF(AL$2=$A905,Data!AI51,0)</f>
        <v>0</v>
      </c>
      <c r="AM905" t="str">
        <f t="shared" si="28"/>
        <v>0</v>
      </c>
      <c r="AN905" t="e">
        <f>+INDEX(Validation!$D$4:$D$250,MATCH(Merge!B905,Validation!$E$4:$E$250,0))</f>
        <v>#N/A</v>
      </c>
      <c r="AO905" s="172">
        <f t="shared" si="29"/>
        <v>0</v>
      </c>
    </row>
    <row r="906" spans="1:41" ht="15" x14ac:dyDescent="0.25">
      <c r="A906">
        <f>Inputs!$H$13</f>
        <v>3</v>
      </c>
      <c r="B906" t="str">
        <f>Inputs!$D$4</f>
        <v>Select Agency…</v>
      </c>
      <c r="C906" s="166" t="str">
        <f>Inputs!$I$6</f>
        <v>(insert code)</v>
      </c>
      <c r="D906" t="str">
        <f>IFERROR(INDEX(Inputs!$I$11:$I$19,MATCH(A906,Inputs!$H$11:$H$19)),"")</f>
        <v>(insert code)</v>
      </c>
      <c r="E906" s="167">
        <f>Data!B52</f>
        <v>0</v>
      </c>
      <c r="F906" s="168">
        <f>IF(F$2=$A906,Data!C52,0)</f>
        <v>0</v>
      </c>
      <c r="G906" s="168">
        <f>IF(G$2=$A906,Data!D52,0)</f>
        <v>0</v>
      </c>
      <c r="H906" s="168">
        <f>IF(H$2=$A906,Data!E52,0)</f>
        <v>0</v>
      </c>
      <c r="I906" s="168">
        <f>IF(I$2=$A906,Data!F52,0)</f>
        <v>0</v>
      </c>
      <c r="J906" s="168">
        <f>IF(J$2=$A906,Data!G52,0)</f>
        <v>0</v>
      </c>
      <c r="K906" s="168">
        <f>IF(K$2=$A906,Data!H52,0)</f>
        <v>0</v>
      </c>
      <c r="L906" s="168">
        <f>IF(L$2=$A906,Data!I52,0)</f>
        <v>0</v>
      </c>
      <c r="M906" s="168">
        <f>IF(M$2=$A906,Data!J52,0)</f>
        <v>0</v>
      </c>
      <c r="N906" s="168">
        <f>IF(N$2=$A906,Data!K52,0)</f>
        <v>0</v>
      </c>
      <c r="O906" s="168">
        <f>IF(O$2=$A906,Data!L52,0)</f>
        <v>0</v>
      </c>
      <c r="P906" s="168">
        <f>IF(P$2=$A906,Data!M52,0)</f>
        <v>0</v>
      </c>
      <c r="Q906" s="168">
        <f>IF(Q$2=$A906,Data!N52,0)</f>
        <v>0</v>
      </c>
      <c r="R906" s="169">
        <f>IF(R$2=$A906,Data!O52,0)</f>
        <v>0</v>
      </c>
      <c r="S906" s="169">
        <f>IF(S$2=$A906,Data!P52,0)</f>
        <v>0</v>
      </c>
      <c r="T906" s="169">
        <f>IF(T$2=$A906,Data!Q52,0)</f>
        <v>0</v>
      </c>
      <c r="U906" s="169">
        <f>IF(U$2=$A906,Data!R52,0)</f>
        <v>0</v>
      </c>
      <c r="V906" s="169">
        <f>IF(V$2=$A906,Data!S52,0)</f>
        <v>0</v>
      </c>
      <c r="W906" s="169">
        <f>IF(W$2=$A906,Data!T52,0)</f>
        <v>0</v>
      </c>
      <c r="X906" s="169">
        <f>IF(X$2=$A906,Data!U52,0)</f>
        <v>0</v>
      </c>
      <c r="Y906" s="169">
        <f>IF(Y$2=$A906,Data!V52,0)</f>
        <v>0</v>
      </c>
      <c r="Z906" s="169">
        <f>IF(Z$2=$A906,Data!W52,0)</f>
        <v>0</v>
      </c>
      <c r="AA906" s="169">
        <f>IF(AA$2=$A906,Data!X52,0)</f>
        <v>0</v>
      </c>
      <c r="AB906" s="169">
        <f>IF(AB$2=$A906,Data!Y52,0)</f>
        <v>0</v>
      </c>
      <c r="AC906" s="169">
        <f>IF(AC$2=$A906,Data!Z52,0)</f>
        <v>0</v>
      </c>
      <c r="AD906" s="170">
        <f>IF(AD$2=$A906,Data!AA52,0)</f>
        <v>0</v>
      </c>
      <c r="AE906" s="171">
        <f>IF(AE$2=$A906,Data!AB52,0)</f>
        <v>0</v>
      </c>
      <c r="AF906" s="170">
        <f>IF(AF$2=$A906,Data!AC52,0)</f>
        <v>0</v>
      </c>
      <c r="AG906" s="171">
        <f>IF(AG$2=$A906,Data!AD52,0)</f>
        <v>0</v>
      </c>
      <c r="AH906" s="170">
        <f>IF(AH$2=$A906,Data!AE52,0)</f>
        <v>0</v>
      </c>
      <c r="AI906" s="171">
        <f>IF(AI$2=$A906,Data!AF52,0)</f>
        <v>0</v>
      </c>
      <c r="AJ906" s="170">
        <f>IF(AJ$2=$A906,Data!AG52,0)</f>
        <v>0</v>
      </c>
      <c r="AK906" s="171">
        <f>IF(AK$2=$A906,Data!AH52,0)</f>
        <v>0</v>
      </c>
      <c r="AL906" s="170">
        <f>IF(AL$2=$A906,Data!AI52,0)</f>
        <v>0</v>
      </c>
      <c r="AM906" t="str">
        <f t="shared" si="28"/>
        <v>0</v>
      </c>
      <c r="AN906" t="e">
        <f>+INDEX(Validation!$D$4:$D$250,MATCH(Merge!B906,Validation!$E$4:$E$250,0))</f>
        <v>#N/A</v>
      </c>
      <c r="AO906" s="172">
        <f t="shared" si="29"/>
        <v>0</v>
      </c>
    </row>
    <row r="907" spans="1:41" ht="15" x14ac:dyDescent="0.25">
      <c r="A907">
        <f>Inputs!$H$13</f>
        <v>3</v>
      </c>
      <c r="B907" t="str">
        <f>Inputs!$D$4</f>
        <v>Select Agency…</v>
      </c>
      <c r="C907" s="166" t="str">
        <f>Inputs!$I$6</f>
        <v>(insert code)</v>
      </c>
      <c r="D907" t="str">
        <f>IFERROR(INDEX(Inputs!$I$11:$I$19,MATCH(A907,Inputs!$H$11:$H$19)),"")</f>
        <v>(insert code)</v>
      </c>
      <c r="E907" s="167">
        <f>Data!B53</f>
        <v>0</v>
      </c>
      <c r="F907" s="168">
        <f>IF(F$2=$A907,Data!C53,0)</f>
        <v>0</v>
      </c>
      <c r="G907" s="168">
        <f>IF(G$2=$A907,Data!D53,0)</f>
        <v>0</v>
      </c>
      <c r="H907" s="168">
        <f>IF(H$2=$A907,Data!E53,0)</f>
        <v>0</v>
      </c>
      <c r="I907" s="168">
        <f>IF(I$2=$A907,Data!F53,0)</f>
        <v>0</v>
      </c>
      <c r="J907" s="168">
        <f>IF(J$2=$A907,Data!G53,0)</f>
        <v>0</v>
      </c>
      <c r="K907" s="168">
        <f>IF(K$2=$A907,Data!H53,0)</f>
        <v>0</v>
      </c>
      <c r="L907" s="168">
        <f>IF(L$2=$A907,Data!I53,0)</f>
        <v>0</v>
      </c>
      <c r="M907" s="168">
        <f>IF(M$2=$A907,Data!J53,0)</f>
        <v>0</v>
      </c>
      <c r="N907" s="168">
        <f>IF(N$2=$A907,Data!K53,0)</f>
        <v>0</v>
      </c>
      <c r="O907" s="168">
        <f>IF(O$2=$A907,Data!L53,0)</f>
        <v>0</v>
      </c>
      <c r="P907" s="168">
        <f>IF(P$2=$A907,Data!M53,0)</f>
        <v>0</v>
      </c>
      <c r="Q907" s="168">
        <f>IF(Q$2=$A907,Data!N53,0)</f>
        <v>0</v>
      </c>
      <c r="R907" s="169">
        <f>IF(R$2=$A907,Data!O53,0)</f>
        <v>0</v>
      </c>
      <c r="S907" s="169">
        <f>IF(S$2=$A907,Data!P53,0)</f>
        <v>0</v>
      </c>
      <c r="T907" s="169">
        <f>IF(T$2=$A907,Data!Q53,0)</f>
        <v>0</v>
      </c>
      <c r="U907" s="169">
        <f>IF(U$2=$A907,Data!R53,0)</f>
        <v>0</v>
      </c>
      <c r="V907" s="169">
        <f>IF(V$2=$A907,Data!S53,0)</f>
        <v>0</v>
      </c>
      <c r="W907" s="169">
        <f>IF(W$2=$A907,Data!T53,0)</f>
        <v>0</v>
      </c>
      <c r="X907" s="169">
        <f>IF(X$2=$A907,Data!U53,0)</f>
        <v>0</v>
      </c>
      <c r="Y907" s="169">
        <f>IF(Y$2=$A907,Data!V53,0)</f>
        <v>0</v>
      </c>
      <c r="Z907" s="169">
        <f>IF(Z$2=$A907,Data!W53,0)</f>
        <v>0</v>
      </c>
      <c r="AA907" s="169">
        <f>IF(AA$2=$A907,Data!X53,0)</f>
        <v>0</v>
      </c>
      <c r="AB907" s="169">
        <f>IF(AB$2=$A907,Data!Y53,0)</f>
        <v>0</v>
      </c>
      <c r="AC907" s="169">
        <f>IF(AC$2=$A907,Data!Z53,0)</f>
        <v>0</v>
      </c>
      <c r="AD907" s="170">
        <f>IF(AD$2=$A907,Data!AA53,0)</f>
        <v>0</v>
      </c>
      <c r="AE907" s="171">
        <f>IF(AE$2=$A907,Data!AB53,0)</f>
        <v>0</v>
      </c>
      <c r="AF907" s="170">
        <f>IF(AF$2=$A907,Data!AC53,0)</f>
        <v>0</v>
      </c>
      <c r="AG907" s="171">
        <f>IF(AG$2=$A907,Data!AD53,0)</f>
        <v>0</v>
      </c>
      <c r="AH907" s="170">
        <f>IF(AH$2=$A907,Data!AE53,0)</f>
        <v>0</v>
      </c>
      <c r="AI907" s="171">
        <f>IF(AI$2=$A907,Data!AF53,0)</f>
        <v>0</v>
      </c>
      <c r="AJ907" s="170">
        <f>IF(AJ$2=$A907,Data!AG53,0)</f>
        <v>0</v>
      </c>
      <c r="AK907" s="171">
        <f>IF(AK$2=$A907,Data!AH53,0)</f>
        <v>0</v>
      </c>
      <c r="AL907" s="170">
        <f>IF(AL$2=$A907,Data!AI53,0)</f>
        <v>0</v>
      </c>
      <c r="AM907" t="str">
        <f t="shared" si="28"/>
        <v>0</v>
      </c>
      <c r="AN907" t="e">
        <f>+INDEX(Validation!$D$4:$D$250,MATCH(Merge!B907,Validation!$E$4:$E$250,0))</f>
        <v>#N/A</v>
      </c>
      <c r="AO907" s="172">
        <f t="shared" si="29"/>
        <v>0</v>
      </c>
    </row>
    <row r="908" spans="1:41" ht="15" x14ac:dyDescent="0.25">
      <c r="A908">
        <f>Inputs!$H$13</f>
        <v>3</v>
      </c>
      <c r="B908" t="str">
        <f>Inputs!$D$4</f>
        <v>Select Agency…</v>
      </c>
      <c r="C908" s="166" t="str">
        <f>Inputs!$I$6</f>
        <v>(insert code)</v>
      </c>
      <c r="D908" t="str">
        <f>IFERROR(INDEX(Inputs!$I$11:$I$19,MATCH(A908,Inputs!$H$11:$H$19)),"")</f>
        <v>(insert code)</v>
      </c>
      <c r="E908" s="167">
        <f>Data!B54</f>
        <v>0</v>
      </c>
      <c r="F908" s="168">
        <f>IF(F$2=$A908,Data!C54,0)</f>
        <v>0</v>
      </c>
      <c r="G908" s="168">
        <f>IF(G$2=$A908,Data!D54,0)</f>
        <v>0</v>
      </c>
      <c r="H908" s="168">
        <f>IF(H$2=$A908,Data!E54,0)</f>
        <v>0</v>
      </c>
      <c r="I908" s="168">
        <f>IF(I$2=$A908,Data!F54,0)</f>
        <v>0</v>
      </c>
      <c r="J908" s="168">
        <f>IF(J$2=$A908,Data!G54,0)</f>
        <v>0</v>
      </c>
      <c r="K908" s="168">
        <f>IF(K$2=$A908,Data!H54,0)</f>
        <v>0</v>
      </c>
      <c r="L908" s="168">
        <f>IF(L$2=$A908,Data!I54,0)</f>
        <v>0</v>
      </c>
      <c r="M908" s="168">
        <f>IF(M$2=$A908,Data!J54,0)</f>
        <v>0</v>
      </c>
      <c r="N908" s="168">
        <f>IF(N$2=$A908,Data!K54,0)</f>
        <v>0</v>
      </c>
      <c r="O908" s="168">
        <f>IF(O$2=$A908,Data!L54,0)</f>
        <v>0</v>
      </c>
      <c r="P908" s="168">
        <f>IF(P$2=$A908,Data!M54,0)</f>
        <v>0</v>
      </c>
      <c r="Q908" s="168">
        <f>IF(Q$2=$A908,Data!N54,0)</f>
        <v>0</v>
      </c>
      <c r="R908" s="169">
        <f>IF(R$2=$A908,Data!O54,0)</f>
        <v>0</v>
      </c>
      <c r="S908" s="169">
        <f>IF(S$2=$A908,Data!P54,0)</f>
        <v>0</v>
      </c>
      <c r="T908" s="169">
        <f>IF(T$2=$A908,Data!Q54,0)</f>
        <v>0</v>
      </c>
      <c r="U908" s="169">
        <f>IF(U$2=$A908,Data!R54,0)</f>
        <v>0</v>
      </c>
      <c r="V908" s="169">
        <f>IF(V$2=$A908,Data!S54,0)</f>
        <v>0</v>
      </c>
      <c r="W908" s="169">
        <f>IF(W$2=$A908,Data!T54,0)</f>
        <v>0</v>
      </c>
      <c r="X908" s="169">
        <f>IF(X$2=$A908,Data!U54,0)</f>
        <v>0</v>
      </c>
      <c r="Y908" s="169">
        <f>IF(Y$2=$A908,Data!V54,0)</f>
        <v>0</v>
      </c>
      <c r="Z908" s="169">
        <f>IF(Z$2=$A908,Data!W54,0)</f>
        <v>0</v>
      </c>
      <c r="AA908" s="169">
        <f>IF(AA$2=$A908,Data!X54,0)</f>
        <v>0</v>
      </c>
      <c r="AB908" s="169">
        <f>IF(AB$2=$A908,Data!Y54,0)</f>
        <v>0</v>
      </c>
      <c r="AC908" s="169">
        <f>IF(AC$2=$A908,Data!Z54,0)</f>
        <v>0</v>
      </c>
      <c r="AD908" s="170">
        <f>IF(AD$2=$A908,Data!AA54,0)</f>
        <v>0</v>
      </c>
      <c r="AE908" s="171">
        <f>IF(AE$2=$A908,Data!AB54,0)</f>
        <v>0</v>
      </c>
      <c r="AF908" s="170">
        <f>IF(AF$2=$A908,Data!AC54,0)</f>
        <v>0</v>
      </c>
      <c r="AG908" s="171">
        <f>IF(AG$2=$A908,Data!AD54,0)</f>
        <v>0</v>
      </c>
      <c r="AH908" s="170">
        <f>IF(AH$2=$A908,Data!AE54,0)</f>
        <v>0</v>
      </c>
      <c r="AI908" s="171">
        <f>IF(AI$2=$A908,Data!AF54,0)</f>
        <v>0</v>
      </c>
      <c r="AJ908" s="170">
        <f>IF(AJ$2=$A908,Data!AG54,0)</f>
        <v>0</v>
      </c>
      <c r="AK908" s="171">
        <f>IF(AK$2=$A908,Data!AH54,0)</f>
        <v>0</v>
      </c>
      <c r="AL908" s="170">
        <f>IF(AL$2=$A908,Data!AI54,0)</f>
        <v>0</v>
      </c>
      <c r="AM908" t="str">
        <f t="shared" si="28"/>
        <v>0</v>
      </c>
      <c r="AN908" t="e">
        <f>+INDEX(Validation!$D$4:$D$250,MATCH(Merge!B908,Validation!$E$4:$E$250,0))</f>
        <v>#N/A</v>
      </c>
      <c r="AO908" s="172">
        <f t="shared" si="29"/>
        <v>0</v>
      </c>
    </row>
    <row r="909" spans="1:41" ht="15" x14ac:dyDescent="0.25">
      <c r="A909">
        <f>Inputs!$H$13</f>
        <v>3</v>
      </c>
      <c r="B909" t="str">
        <f>Inputs!$D$4</f>
        <v>Select Agency…</v>
      </c>
      <c r="C909" s="166" t="str">
        <f>Inputs!$I$6</f>
        <v>(insert code)</v>
      </c>
      <c r="D909" t="str">
        <f>IFERROR(INDEX(Inputs!$I$11:$I$19,MATCH(A909,Inputs!$H$11:$H$19)),"")</f>
        <v>(insert code)</v>
      </c>
      <c r="E909" s="167">
        <f>Data!B55</f>
        <v>0</v>
      </c>
      <c r="F909" s="168">
        <f>IF(F$2=$A909,Data!C55,0)</f>
        <v>0</v>
      </c>
      <c r="G909" s="168">
        <f>IF(G$2=$A909,Data!D55,0)</f>
        <v>0</v>
      </c>
      <c r="H909" s="168">
        <f>IF(H$2=$A909,Data!E55,0)</f>
        <v>0</v>
      </c>
      <c r="I909" s="168">
        <f>IF(I$2=$A909,Data!F55,0)</f>
        <v>0</v>
      </c>
      <c r="J909" s="168">
        <f>IF(J$2=$A909,Data!G55,0)</f>
        <v>0</v>
      </c>
      <c r="K909" s="168">
        <f>IF(K$2=$A909,Data!H55,0)</f>
        <v>0</v>
      </c>
      <c r="L909" s="168">
        <f>IF(L$2=$A909,Data!I55,0)</f>
        <v>0</v>
      </c>
      <c r="M909" s="168">
        <f>IF(M$2=$A909,Data!J55,0)</f>
        <v>0</v>
      </c>
      <c r="N909" s="168">
        <f>IF(N$2=$A909,Data!K55,0)</f>
        <v>0</v>
      </c>
      <c r="O909" s="168">
        <f>IF(O$2=$A909,Data!L55,0)</f>
        <v>0</v>
      </c>
      <c r="P909" s="168">
        <f>IF(P$2=$A909,Data!M55,0)</f>
        <v>0</v>
      </c>
      <c r="Q909" s="168">
        <f>IF(Q$2=$A909,Data!N55,0)</f>
        <v>0</v>
      </c>
      <c r="R909" s="169">
        <f>IF(R$2=$A909,Data!O55,0)</f>
        <v>0</v>
      </c>
      <c r="S909" s="169">
        <f>IF(S$2=$A909,Data!P55,0)</f>
        <v>0</v>
      </c>
      <c r="T909" s="169">
        <f>IF(T$2=$A909,Data!Q55,0)</f>
        <v>0</v>
      </c>
      <c r="U909" s="169">
        <f>IF(U$2=$A909,Data!R55,0)</f>
        <v>0</v>
      </c>
      <c r="V909" s="169">
        <f>IF(V$2=$A909,Data!S55,0)</f>
        <v>0</v>
      </c>
      <c r="W909" s="169">
        <f>IF(W$2=$A909,Data!T55,0)</f>
        <v>0</v>
      </c>
      <c r="X909" s="169">
        <f>IF(X$2=$A909,Data!U55,0)</f>
        <v>0</v>
      </c>
      <c r="Y909" s="169">
        <f>IF(Y$2=$A909,Data!V55,0)</f>
        <v>0</v>
      </c>
      <c r="Z909" s="169">
        <f>IF(Z$2=$A909,Data!W55,0)</f>
        <v>0</v>
      </c>
      <c r="AA909" s="169">
        <f>IF(AA$2=$A909,Data!X55,0)</f>
        <v>0</v>
      </c>
      <c r="AB909" s="169">
        <f>IF(AB$2=$A909,Data!Y55,0)</f>
        <v>0</v>
      </c>
      <c r="AC909" s="169">
        <f>IF(AC$2=$A909,Data!Z55,0)</f>
        <v>0</v>
      </c>
      <c r="AD909" s="170">
        <f>IF(AD$2=$A909,Data!AA55,0)</f>
        <v>0</v>
      </c>
      <c r="AE909" s="171">
        <f>IF(AE$2=$A909,Data!AB55,0)</f>
        <v>0</v>
      </c>
      <c r="AF909" s="170">
        <f>IF(AF$2=$A909,Data!AC55,0)</f>
        <v>0</v>
      </c>
      <c r="AG909" s="171">
        <f>IF(AG$2=$A909,Data!AD55,0)</f>
        <v>0</v>
      </c>
      <c r="AH909" s="170">
        <f>IF(AH$2=$A909,Data!AE55,0)</f>
        <v>0</v>
      </c>
      <c r="AI909" s="171">
        <f>IF(AI$2=$A909,Data!AF55,0)</f>
        <v>0</v>
      </c>
      <c r="AJ909" s="170">
        <f>IF(AJ$2=$A909,Data!AG55,0)</f>
        <v>0</v>
      </c>
      <c r="AK909" s="171">
        <f>IF(AK$2=$A909,Data!AH55,0)</f>
        <v>0</v>
      </c>
      <c r="AL909" s="170">
        <f>IF(AL$2=$A909,Data!AI55,0)</f>
        <v>0</v>
      </c>
      <c r="AM909" t="str">
        <f t="shared" si="28"/>
        <v>0</v>
      </c>
      <c r="AN909" t="e">
        <f>+INDEX(Validation!$D$4:$D$250,MATCH(Merge!B909,Validation!$E$4:$E$250,0))</f>
        <v>#N/A</v>
      </c>
      <c r="AO909" s="172">
        <f t="shared" si="29"/>
        <v>0</v>
      </c>
    </row>
    <row r="910" spans="1:41" ht="15" x14ac:dyDescent="0.25">
      <c r="A910">
        <f>Inputs!$H$13</f>
        <v>3</v>
      </c>
      <c r="B910" t="str">
        <f>Inputs!$D$4</f>
        <v>Select Agency…</v>
      </c>
      <c r="C910" s="166" t="str">
        <f>Inputs!$I$6</f>
        <v>(insert code)</v>
      </c>
      <c r="D910" t="str">
        <f>IFERROR(INDEX(Inputs!$I$11:$I$19,MATCH(A910,Inputs!$H$11:$H$19)),"")</f>
        <v>(insert code)</v>
      </c>
      <c r="E910" s="167">
        <f>Data!B56</f>
        <v>0</v>
      </c>
      <c r="F910" s="168">
        <f>IF(F$2=$A910,Data!C56,0)</f>
        <v>0</v>
      </c>
      <c r="G910" s="168">
        <f>IF(G$2=$A910,Data!D56,0)</f>
        <v>0</v>
      </c>
      <c r="H910" s="168">
        <f>IF(H$2=$A910,Data!E56,0)</f>
        <v>0</v>
      </c>
      <c r="I910" s="168">
        <f>IF(I$2=$A910,Data!F56,0)</f>
        <v>0</v>
      </c>
      <c r="J910" s="168">
        <f>IF(J$2=$A910,Data!G56,0)</f>
        <v>0</v>
      </c>
      <c r="K910" s="168">
        <f>IF(K$2=$A910,Data!H56,0)</f>
        <v>0</v>
      </c>
      <c r="L910" s="168">
        <f>IF(L$2=$A910,Data!I56,0)</f>
        <v>0</v>
      </c>
      <c r="M910" s="168">
        <f>IF(M$2=$A910,Data!J56,0)</f>
        <v>0</v>
      </c>
      <c r="N910" s="168">
        <f>IF(N$2=$A910,Data!K56,0)</f>
        <v>0</v>
      </c>
      <c r="O910" s="168">
        <f>IF(O$2=$A910,Data!L56,0)</f>
        <v>0</v>
      </c>
      <c r="P910" s="168">
        <f>IF(P$2=$A910,Data!M56,0)</f>
        <v>0</v>
      </c>
      <c r="Q910" s="168">
        <f>IF(Q$2=$A910,Data!N56,0)</f>
        <v>0</v>
      </c>
      <c r="R910" s="169">
        <f>IF(R$2=$A910,Data!O56,0)</f>
        <v>0</v>
      </c>
      <c r="S910" s="169">
        <f>IF(S$2=$A910,Data!P56,0)</f>
        <v>0</v>
      </c>
      <c r="T910" s="169">
        <f>IF(T$2=$A910,Data!Q56,0)</f>
        <v>0</v>
      </c>
      <c r="U910" s="169">
        <f>IF(U$2=$A910,Data!R56,0)</f>
        <v>0</v>
      </c>
      <c r="V910" s="169">
        <f>IF(V$2=$A910,Data!S56,0)</f>
        <v>0</v>
      </c>
      <c r="W910" s="169">
        <f>IF(W$2=$A910,Data!T56,0)</f>
        <v>0</v>
      </c>
      <c r="X910" s="169">
        <f>IF(X$2=$A910,Data!U56,0)</f>
        <v>0</v>
      </c>
      <c r="Y910" s="169">
        <f>IF(Y$2=$A910,Data!V56,0)</f>
        <v>0</v>
      </c>
      <c r="Z910" s="169">
        <f>IF(Z$2=$A910,Data!W56,0)</f>
        <v>0</v>
      </c>
      <c r="AA910" s="169">
        <f>IF(AA$2=$A910,Data!X56,0)</f>
        <v>0</v>
      </c>
      <c r="AB910" s="169">
        <f>IF(AB$2=$A910,Data!Y56,0)</f>
        <v>0</v>
      </c>
      <c r="AC910" s="169">
        <f>IF(AC$2=$A910,Data!Z56,0)</f>
        <v>0</v>
      </c>
      <c r="AD910" s="170">
        <f>IF(AD$2=$A910,Data!AA56,0)</f>
        <v>0</v>
      </c>
      <c r="AE910" s="171">
        <f>IF(AE$2=$A910,Data!AB56,0)</f>
        <v>0</v>
      </c>
      <c r="AF910" s="170">
        <f>IF(AF$2=$A910,Data!AC56,0)</f>
        <v>0</v>
      </c>
      <c r="AG910" s="171">
        <f>IF(AG$2=$A910,Data!AD56,0)</f>
        <v>0</v>
      </c>
      <c r="AH910" s="170">
        <f>IF(AH$2=$A910,Data!AE56,0)</f>
        <v>0</v>
      </c>
      <c r="AI910" s="171">
        <f>IF(AI$2=$A910,Data!AF56,0)</f>
        <v>0</v>
      </c>
      <c r="AJ910" s="170">
        <f>IF(AJ$2=$A910,Data!AG56,0)</f>
        <v>0</v>
      </c>
      <c r="AK910" s="171">
        <f>IF(AK$2=$A910,Data!AH56,0)</f>
        <v>0</v>
      </c>
      <c r="AL910" s="170">
        <f>IF(AL$2=$A910,Data!AI56,0)</f>
        <v>0</v>
      </c>
      <c r="AM910" t="str">
        <f t="shared" si="28"/>
        <v>0</v>
      </c>
      <c r="AN910" t="e">
        <f>+INDEX(Validation!$D$4:$D$250,MATCH(Merge!B910,Validation!$E$4:$E$250,0))</f>
        <v>#N/A</v>
      </c>
      <c r="AO910" s="172">
        <f t="shared" si="29"/>
        <v>0</v>
      </c>
    </row>
    <row r="911" spans="1:41" ht="15" x14ac:dyDescent="0.25">
      <c r="A911">
        <f>Inputs!$H$13</f>
        <v>3</v>
      </c>
      <c r="B911" t="str">
        <f>Inputs!$D$4</f>
        <v>Select Agency…</v>
      </c>
      <c r="C911" s="166" t="str">
        <f>Inputs!$I$6</f>
        <v>(insert code)</v>
      </c>
      <c r="D911" t="str">
        <f>IFERROR(INDEX(Inputs!$I$11:$I$19,MATCH(A911,Inputs!$H$11:$H$19)),"")</f>
        <v>(insert code)</v>
      </c>
      <c r="E911" s="167">
        <f>Data!B57</f>
        <v>0</v>
      </c>
      <c r="F911" s="168">
        <f>IF(F$2=$A911,Data!C57,0)</f>
        <v>0</v>
      </c>
      <c r="G911" s="168">
        <f>IF(G$2=$A911,Data!D57,0)</f>
        <v>0</v>
      </c>
      <c r="H911" s="168">
        <f>IF(H$2=$A911,Data!E57,0)</f>
        <v>0</v>
      </c>
      <c r="I911" s="168">
        <f>IF(I$2=$A911,Data!F57,0)</f>
        <v>0</v>
      </c>
      <c r="J911" s="168">
        <f>IF(J$2=$A911,Data!G57,0)</f>
        <v>0</v>
      </c>
      <c r="K911" s="168">
        <f>IF(K$2=$A911,Data!H57,0)</f>
        <v>0</v>
      </c>
      <c r="L911" s="168">
        <f>IF(L$2=$A911,Data!I57,0)</f>
        <v>0</v>
      </c>
      <c r="M911" s="168">
        <f>IF(M$2=$A911,Data!J57,0)</f>
        <v>0</v>
      </c>
      <c r="N911" s="168">
        <f>IF(N$2=$A911,Data!K57,0)</f>
        <v>0</v>
      </c>
      <c r="O911" s="168">
        <f>IF(O$2=$A911,Data!L57,0)</f>
        <v>0</v>
      </c>
      <c r="P911" s="168">
        <f>IF(P$2=$A911,Data!M57,0)</f>
        <v>0</v>
      </c>
      <c r="Q911" s="168">
        <f>IF(Q$2=$A911,Data!N57,0)</f>
        <v>0</v>
      </c>
      <c r="R911" s="169">
        <f>IF(R$2=$A911,Data!O57,0)</f>
        <v>0</v>
      </c>
      <c r="S911" s="169">
        <f>IF(S$2=$A911,Data!P57,0)</f>
        <v>0</v>
      </c>
      <c r="T911" s="169">
        <f>IF(T$2=$A911,Data!Q57,0)</f>
        <v>0</v>
      </c>
      <c r="U911" s="169">
        <f>IF(U$2=$A911,Data!R57,0)</f>
        <v>0</v>
      </c>
      <c r="V911" s="169">
        <f>IF(V$2=$A911,Data!S57,0)</f>
        <v>0</v>
      </c>
      <c r="W911" s="169">
        <f>IF(W$2=$A911,Data!T57,0)</f>
        <v>0</v>
      </c>
      <c r="X911" s="169">
        <f>IF(X$2=$A911,Data!U57,0)</f>
        <v>0</v>
      </c>
      <c r="Y911" s="169">
        <f>IF(Y$2=$A911,Data!V57,0)</f>
        <v>0</v>
      </c>
      <c r="Z911" s="169">
        <f>IF(Z$2=$A911,Data!W57,0)</f>
        <v>0</v>
      </c>
      <c r="AA911" s="169">
        <f>IF(AA$2=$A911,Data!X57,0)</f>
        <v>0</v>
      </c>
      <c r="AB911" s="169">
        <f>IF(AB$2=$A911,Data!Y57,0)</f>
        <v>0</v>
      </c>
      <c r="AC911" s="169">
        <f>IF(AC$2=$A911,Data!Z57,0)</f>
        <v>0</v>
      </c>
      <c r="AD911" s="170">
        <f>IF(AD$2=$A911,Data!AA57,0)</f>
        <v>0</v>
      </c>
      <c r="AE911" s="171">
        <f>IF(AE$2=$A911,Data!AB57,0)</f>
        <v>0</v>
      </c>
      <c r="AF911" s="170">
        <f>IF(AF$2=$A911,Data!AC57,0)</f>
        <v>0</v>
      </c>
      <c r="AG911" s="171">
        <f>IF(AG$2=$A911,Data!AD57,0)</f>
        <v>0</v>
      </c>
      <c r="AH911" s="170">
        <f>IF(AH$2=$A911,Data!AE57,0)</f>
        <v>0</v>
      </c>
      <c r="AI911" s="171">
        <f>IF(AI$2=$A911,Data!AF57,0)</f>
        <v>0</v>
      </c>
      <c r="AJ911" s="170">
        <f>IF(AJ$2=$A911,Data!AG57,0)</f>
        <v>0</v>
      </c>
      <c r="AK911" s="171">
        <f>IF(AK$2=$A911,Data!AH57,0)</f>
        <v>0</v>
      </c>
      <c r="AL911" s="170">
        <f>IF(AL$2=$A911,Data!AI57,0)</f>
        <v>0</v>
      </c>
      <c r="AM911" t="str">
        <f t="shared" si="28"/>
        <v>0</v>
      </c>
      <c r="AN911" t="e">
        <f>+INDEX(Validation!$D$4:$D$250,MATCH(Merge!B911,Validation!$E$4:$E$250,0))</f>
        <v>#N/A</v>
      </c>
      <c r="AO911" s="172">
        <f t="shared" si="29"/>
        <v>0</v>
      </c>
    </row>
    <row r="912" spans="1:41" ht="15" x14ac:dyDescent="0.25">
      <c r="A912">
        <f>Inputs!$H$13</f>
        <v>3</v>
      </c>
      <c r="B912" t="str">
        <f>Inputs!$D$4</f>
        <v>Select Agency…</v>
      </c>
      <c r="C912" s="166" t="str">
        <f>Inputs!$I$6</f>
        <v>(insert code)</v>
      </c>
      <c r="D912" t="str">
        <f>IFERROR(INDEX(Inputs!$I$11:$I$19,MATCH(A912,Inputs!$H$11:$H$19)),"")</f>
        <v>(insert code)</v>
      </c>
      <c r="E912" s="167">
        <f>Data!B58</f>
        <v>0</v>
      </c>
      <c r="F912" s="168">
        <f>IF(F$2=$A912,Data!C58,0)</f>
        <v>0</v>
      </c>
      <c r="G912" s="168">
        <f>IF(G$2=$A912,Data!D58,0)</f>
        <v>0</v>
      </c>
      <c r="H912" s="168">
        <f>IF(H$2=$A912,Data!E58,0)</f>
        <v>0</v>
      </c>
      <c r="I912" s="168">
        <f>IF(I$2=$A912,Data!F58,0)</f>
        <v>0</v>
      </c>
      <c r="J912" s="168">
        <f>IF(J$2=$A912,Data!G58,0)</f>
        <v>0</v>
      </c>
      <c r="K912" s="168">
        <f>IF(K$2=$A912,Data!H58,0)</f>
        <v>0</v>
      </c>
      <c r="L912" s="168">
        <f>IF(L$2=$A912,Data!I58,0)</f>
        <v>0</v>
      </c>
      <c r="M912" s="168">
        <f>IF(M$2=$A912,Data!J58,0)</f>
        <v>0</v>
      </c>
      <c r="N912" s="168">
        <f>IF(N$2=$A912,Data!K58,0)</f>
        <v>0</v>
      </c>
      <c r="O912" s="168">
        <f>IF(O$2=$A912,Data!L58,0)</f>
        <v>0</v>
      </c>
      <c r="P912" s="168">
        <f>IF(P$2=$A912,Data!M58,0)</f>
        <v>0</v>
      </c>
      <c r="Q912" s="168">
        <f>IF(Q$2=$A912,Data!N58,0)</f>
        <v>0</v>
      </c>
      <c r="R912" s="169">
        <f>IF(R$2=$A912,Data!O58,0)</f>
        <v>0</v>
      </c>
      <c r="S912" s="169">
        <f>IF(S$2=$A912,Data!P58,0)</f>
        <v>0</v>
      </c>
      <c r="T912" s="169">
        <f>IF(T$2=$A912,Data!Q58,0)</f>
        <v>0</v>
      </c>
      <c r="U912" s="169">
        <f>IF(U$2=$A912,Data!R58,0)</f>
        <v>0</v>
      </c>
      <c r="V912" s="169">
        <f>IF(V$2=$A912,Data!S58,0)</f>
        <v>0</v>
      </c>
      <c r="W912" s="169">
        <f>IF(W$2=$A912,Data!T58,0)</f>
        <v>0</v>
      </c>
      <c r="X912" s="169">
        <f>IF(X$2=$A912,Data!U58,0)</f>
        <v>0</v>
      </c>
      <c r="Y912" s="169">
        <f>IF(Y$2=$A912,Data!V58,0)</f>
        <v>0</v>
      </c>
      <c r="Z912" s="169">
        <f>IF(Z$2=$A912,Data!W58,0)</f>
        <v>0</v>
      </c>
      <c r="AA912" s="169">
        <f>IF(AA$2=$A912,Data!X58,0)</f>
        <v>0</v>
      </c>
      <c r="AB912" s="169">
        <f>IF(AB$2=$A912,Data!Y58,0)</f>
        <v>0</v>
      </c>
      <c r="AC912" s="169">
        <f>IF(AC$2=$A912,Data!Z58,0)</f>
        <v>0</v>
      </c>
      <c r="AD912" s="170">
        <f>IF(AD$2=$A912,Data!AA58,0)</f>
        <v>0</v>
      </c>
      <c r="AE912" s="171">
        <f>IF(AE$2=$A912,Data!AB58,0)</f>
        <v>0</v>
      </c>
      <c r="AF912" s="170">
        <f>IF(AF$2=$A912,Data!AC58,0)</f>
        <v>0</v>
      </c>
      <c r="AG912" s="171">
        <f>IF(AG$2=$A912,Data!AD58,0)</f>
        <v>0</v>
      </c>
      <c r="AH912" s="170">
        <f>IF(AH$2=$A912,Data!AE58,0)</f>
        <v>0</v>
      </c>
      <c r="AI912" s="171">
        <f>IF(AI$2=$A912,Data!AF58,0)</f>
        <v>0</v>
      </c>
      <c r="AJ912" s="170">
        <f>IF(AJ$2=$A912,Data!AG58,0)</f>
        <v>0</v>
      </c>
      <c r="AK912" s="171">
        <f>IF(AK$2=$A912,Data!AH58,0)</f>
        <v>0</v>
      </c>
      <c r="AL912" s="170">
        <f>IF(AL$2=$A912,Data!AI58,0)</f>
        <v>0</v>
      </c>
      <c r="AM912" t="str">
        <f t="shared" si="28"/>
        <v>0</v>
      </c>
      <c r="AN912" t="e">
        <f>+INDEX(Validation!$D$4:$D$250,MATCH(Merge!B912,Validation!$E$4:$E$250,0))</f>
        <v>#N/A</v>
      </c>
      <c r="AO912" s="172">
        <f t="shared" si="29"/>
        <v>0</v>
      </c>
    </row>
    <row r="913" spans="1:41" ht="15" x14ac:dyDescent="0.25">
      <c r="A913">
        <f>Inputs!$H$13</f>
        <v>3</v>
      </c>
      <c r="B913" t="str">
        <f>Inputs!$D$4</f>
        <v>Select Agency…</v>
      </c>
      <c r="C913" s="166" t="str">
        <f>Inputs!$I$6</f>
        <v>(insert code)</v>
      </c>
      <c r="D913" t="str">
        <f>IFERROR(INDEX(Inputs!$I$11:$I$19,MATCH(A913,Inputs!$H$11:$H$19)),"")</f>
        <v>(insert code)</v>
      </c>
      <c r="E913" s="167">
        <f>Data!B59</f>
        <v>0</v>
      </c>
      <c r="F913" s="168">
        <f>IF(F$2=$A913,Data!C59,0)</f>
        <v>0</v>
      </c>
      <c r="G913" s="168">
        <f>IF(G$2=$A913,Data!D59,0)</f>
        <v>0</v>
      </c>
      <c r="H913" s="168">
        <f>IF(H$2=$A913,Data!E59,0)</f>
        <v>0</v>
      </c>
      <c r="I913" s="168">
        <f>IF(I$2=$A913,Data!F59,0)</f>
        <v>0</v>
      </c>
      <c r="J913" s="168">
        <f>IF(J$2=$A913,Data!G59,0)</f>
        <v>0</v>
      </c>
      <c r="K913" s="168">
        <f>IF(K$2=$A913,Data!H59,0)</f>
        <v>0</v>
      </c>
      <c r="L913" s="168">
        <f>IF(L$2=$A913,Data!I59,0)</f>
        <v>0</v>
      </c>
      <c r="M913" s="168">
        <f>IF(M$2=$A913,Data!J59,0)</f>
        <v>0</v>
      </c>
      <c r="N913" s="168">
        <f>IF(N$2=$A913,Data!K59,0)</f>
        <v>0</v>
      </c>
      <c r="O913" s="168">
        <f>IF(O$2=$A913,Data!L59,0)</f>
        <v>0</v>
      </c>
      <c r="P913" s="168">
        <f>IF(P$2=$A913,Data!M59,0)</f>
        <v>0</v>
      </c>
      <c r="Q913" s="168">
        <f>IF(Q$2=$A913,Data!N59,0)</f>
        <v>0</v>
      </c>
      <c r="R913" s="169">
        <f>IF(R$2=$A913,Data!O59,0)</f>
        <v>0</v>
      </c>
      <c r="S913" s="169">
        <f>IF(S$2=$A913,Data!P59,0)</f>
        <v>0</v>
      </c>
      <c r="T913" s="169">
        <f>IF(T$2=$A913,Data!Q59,0)</f>
        <v>0</v>
      </c>
      <c r="U913" s="169">
        <f>IF(U$2=$A913,Data!R59,0)</f>
        <v>0</v>
      </c>
      <c r="V913" s="169">
        <f>IF(V$2=$A913,Data!S59,0)</f>
        <v>0</v>
      </c>
      <c r="W913" s="169">
        <f>IF(W$2=$A913,Data!T59,0)</f>
        <v>0</v>
      </c>
      <c r="X913" s="169">
        <f>IF(X$2=$A913,Data!U59,0)</f>
        <v>0</v>
      </c>
      <c r="Y913" s="169">
        <f>IF(Y$2=$A913,Data!V59,0)</f>
        <v>0</v>
      </c>
      <c r="Z913" s="169">
        <f>IF(Z$2=$A913,Data!W59,0)</f>
        <v>0</v>
      </c>
      <c r="AA913" s="169">
        <f>IF(AA$2=$A913,Data!X59,0)</f>
        <v>0</v>
      </c>
      <c r="AB913" s="169">
        <f>IF(AB$2=$A913,Data!Y59,0)</f>
        <v>0</v>
      </c>
      <c r="AC913" s="169">
        <f>IF(AC$2=$A913,Data!Z59,0)</f>
        <v>0</v>
      </c>
      <c r="AD913" s="170">
        <f>IF(AD$2=$A913,Data!AA59,0)</f>
        <v>0</v>
      </c>
      <c r="AE913" s="171">
        <f>IF(AE$2=$A913,Data!AB59,0)</f>
        <v>0</v>
      </c>
      <c r="AF913" s="170">
        <f>IF(AF$2=$A913,Data!AC59,0)</f>
        <v>0</v>
      </c>
      <c r="AG913" s="171">
        <f>IF(AG$2=$A913,Data!AD59,0)</f>
        <v>0</v>
      </c>
      <c r="AH913" s="170">
        <f>IF(AH$2=$A913,Data!AE59,0)</f>
        <v>0</v>
      </c>
      <c r="AI913" s="171">
        <f>IF(AI$2=$A913,Data!AF59,0)</f>
        <v>0</v>
      </c>
      <c r="AJ913" s="170">
        <f>IF(AJ$2=$A913,Data!AG59,0)</f>
        <v>0</v>
      </c>
      <c r="AK913" s="171">
        <f>IF(AK$2=$A913,Data!AH59,0)</f>
        <v>0</v>
      </c>
      <c r="AL913" s="170">
        <f>IF(AL$2=$A913,Data!AI59,0)</f>
        <v>0</v>
      </c>
      <c r="AM913" t="str">
        <f t="shared" si="28"/>
        <v>0</v>
      </c>
      <c r="AN913" t="e">
        <f>+INDEX(Validation!$D$4:$D$250,MATCH(Merge!B913,Validation!$E$4:$E$250,0))</f>
        <v>#N/A</v>
      </c>
      <c r="AO913" s="172">
        <f t="shared" si="29"/>
        <v>0</v>
      </c>
    </row>
    <row r="914" spans="1:41" ht="15" x14ac:dyDescent="0.25">
      <c r="A914">
        <f>Inputs!$H$13</f>
        <v>3</v>
      </c>
      <c r="B914" t="str">
        <f>Inputs!$D$4</f>
        <v>Select Agency…</v>
      </c>
      <c r="C914" s="166" t="str">
        <f>Inputs!$I$6</f>
        <v>(insert code)</v>
      </c>
      <c r="D914" t="str">
        <f>IFERROR(INDEX(Inputs!$I$11:$I$19,MATCH(A914,Inputs!$H$11:$H$19)),"")</f>
        <v>(insert code)</v>
      </c>
      <c r="E914" s="167">
        <f>Data!B60</f>
        <v>0</v>
      </c>
      <c r="F914" s="168">
        <f>IF(F$2=$A914,Data!C60,0)</f>
        <v>0</v>
      </c>
      <c r="G914" s="168">
        <f>IF(G$2=$A914,Data!D60,0)</f>
        <v>0</v>
      </c>
      <c r="H914" s="168">
        <f>IF(H$2=$A914,Data!E60,0)</f>
        <v>0</v>
      </c>
      <c r="I914" s="168">
        <f>IF(I$2=$A914,Data!F60,0)</f>
        <v>0</v>
      </c>
      <c r="J914" s="168">
        <f>IF(J$2=$A914,Data!G60,0)</f>
        <v>0</v>
      </c>
      <c r="K914" s="168">
        <f>IF(K$2=$A914,Data!H60,0)</f>
        <v>0</v>
      </c>
      <c r="L914" s="168">
        <f>IF(L$2=$A914,Data!I60,0)</f>
        <v>0</v>
      </c>
      <c r="M914" s="168">
        <f>IF(M$2=$A914,Data!J60,0)</f>
        <v>0</v>
      </c>
      <c r="N914" s="168">
        <f>IF(N$2=$A914,Data!K60,0)</f>
        <v>0</v>
      </c>
      <c r="O914" s="168">
        <f>IF(O$2=$A914,Data!L60,0)</f>
        <v>0</v>
      </c>
      <c r="P914" s="168">
        <f>IF(P$2=$A914,Data!M60,0)</f>
        <v>0</v>
      </c>
      <c r="Q914" s="168">
        <f>IF(Q$2=$A914,Data!N60,0)</f>
        <v>0</v>
      </c>
      <c r="R914" s="169">
        <f>IF(R$2=$A914,Data!O60,0)</f>
        <v>0</v>
      </c>
      <c r="S914" s="169">
        <f>IF(S$2=$A914,Data!P60,0)</f>
        <v>0</v>
      </c>
      <c r="T914" s="169">
        <f>IF(T$2=$A914,Data!Q60,0)</f>
        <v>0</v>
      </c>
      <c r="U914" s="169">
        <f>IF(U$2=$A914,Data!R60,0)</f>
        <v>0</v>
      </c>
      <c r="V914" s="169">
        <f>IF(V$2=$A914,Data!S60,0)</f>
        <v>0</v>
      </c>
      <c r="W914" s="169">
        <f>IF(W$2=$A914,Data!T60,0)</f>
        <v>0</v>
      </c>
      <c r="X914" s="169">
        <f>IF(X$2=$A914,Data!U60,0)</f>
        <v>0</v>
      </c>
      <c r="Y914" s="169">
        <f>IF(Y$2=$A914,Data!V60,0)</f>
        <v>0</v>
      </c>
      <c r="Z914" s="169">
        <f>IF(Z$2=$A914,Data!W60,0)</f>
        <v>0</v>
      </c>
      <c r="AA914" s="169">
        <f>IF(AA$2=$A914,Data!X60,0)</f>
        <v>0</v>
      </c>
      <c r="AB914" s="169">
        <f>IF(AB$2=$A914,Data!Y60,0)</f>
        <v>0</v>
      </c>
      <c r="AC914" s="169">
        <f>IF(AC$2=$A914,Data!Z60,0)</f>
        <v>0</v>
      </c>
      <c r="AD914" s="170">
        <f>IF(AD$2=$A914,Data!AA60,0)</f>
        <v>0</v>
      </c>
      <c r="AE914" s="171">
        <f>IF(AE$2=$A914,Data!AB60,0)</f>
        <v>0</v>
      </c>
      <c r="AF914" s="170">
        <f>IF(AF$2=$A914,Data!AC60,0)</f>
        <v>0</v>
      </c>
      <c r="AG914" s="171">
        <f>IF(AG$2=$A914,Data!AD60,0)</f>
        <v>0</v>
      </c>
      <c r="AH914" s="170">
        <f>IF(AH$2=$A914,Data!AE60,0)</f>
        <v>0</v>
      </c>
      <c r="AI914" s="171">
        <f>IF(AI$2=$A914,Data!AF60,0)</f>
        <v>0</v>
      </c>
      <c r="AJ914" s="170">
        <f>IF(AJ$2=$A914,Data!AG60,0)</f>
        <v>0</v>
      </c>
      <c r="AK914" s="171">
        <f>IF(AK$2=$A914,Data!AH60,0)</f>
        <v>0</v>
      </c>
      <c r="AL914" s="170">
        <f>IF(AL$2=$A914,Data!AI60,0)</f>
        <v>0</v>
      </c>
      <c r="AM914" t="str">
        <f t="shared" si="28"/>
        <v>0</v>
      </c>
      <c r="AN914" t="e">
        <f>+INDEX(Validation!$D$4:$D$250,MATCH(Merge!B914,Validation!$E$4:$E$250,0))</f>
        <v>#N/A</v>
      </c>
      <c r="AO914" s="172">
        <f t="shared" si="29"/>
        <v>0</v>
      </c>
    </row>
    <row r="915" spans="1:41" ht="15" x14ac:dyDescent="0.25">
      <c r="A915">
        <f>Inputs!$H$13</f>
        <v>3</v>
      </c>
      <c r="B915" t="str">
        <f>Inputs!$D$4</f>
        <v>Select Agency…</v>
      </c>
      <c r="C915" s="166" t="str">
        <f>Inputs!$I$6</f>
        <v>(insert code)</v>
      </c>
      <c r="D915" t="str">
        <f>IFERROR(INDEX(Inputs!$I$11:$I$19,MATCH(A915,Inputs!$H$11:$H$19)),"")</f>
        <v>(insert code)</v>
      </c>
      <c r="E915" s="167">
        <f>Data!B61</f>
        <v>0</v>
      </c>
      <c r="F915" s="168">
        <f>IF(F$2=$A915,Data!C61,0)</f>
        <v>0</v>
      </c>
      <c r="G915" s="168">
        <f>IF(G$2=$A915,Data!D61,0)</f>
        <v>0</v>
      </c>
      <c r="H915" s="168">
        <f>IF(H$2=$A915,Data!E61,0)</f>
        <v>0</v>
      </c>
      <c r="I915" s="168">
        <f>IF(I$2=$A915,Data!F61,0)</f>
        <v>0</v>
      </c>
      <c r="J915" s="168">
        <f>IF(J$2=$A915,Data!G61,0)</f>
        <v>0</v>
      </c>
      <c r="K915" s="168">
        <f>IF(K$2=$A915,Data!H61,0)</f>
        <v>0</v>
      </c>
      <c r="L915" s="168">
        <f>IF(L$2=$A915,Data!I61,0)</f>
        <v>0</v>
      </c>
      <c r="M915" s="168">
        <f>IF(M$2=$A915,Data!J61,0)</f>
        <v>0</v>
      </c>
      <c r="N915" s="168">
        <f>IF(N$2=$A915,Data!K61,0)</f>
        <v>0</v>
      </c>
      <c r="O915" s="168">
        <f>IF(O$2=$A915,Data!L61,0)</f>
        <v>0</v>
      </c>
      <c r="P915" s="168">
        <f>IF(P$2=$A915,Data!M61,0)</f>
        <v>0</v>
      </c>
      <c r="Q915" s="168">
        <f>IF(Q$2=$A915,Data!N61,0)</f>
        <v>0</v>
      </c>
      <c r="R915" s="169">
        <f>IF(R$2=$A915,Data!O61,0)</f>
        <v>0</v>
      </c>
      <c r="S915" s="169">
        <f>IF(S$2=$A915,Data!P61,0)</f>
        <v>0</v>
      </c>
      <c r="T915" s="169">
        <f>IF(T$2=$A915,Data!Q61,0)</f>
        <v>0</v>
      </c>
      <c r="U915" s="169">
        <f>IF(U$2=$A915,Data!R61,0)</f>
        <v>0</v>
      </c>
      <c r="V915" s="169">
        <f>IF(V$2=$A915,Data!S61,0)</f>
        <v>0</v>
      </c>
      <c r="W915" s="169">
        <f>IF(W$2=$A915,Data!T61,0)</f>
        <v>0</v>
      </c>
      <c r="X915" s="169">
        <f>IF(X$2=$A915,Data!U61,0)</f>
        <v>0</v>
      </c>
      <c r="Y915" s="169">
        <f>IF(Y$2=$A915,Data!V61,0)</f>
        <v>0</v>
      </c>
      <c r="Z915" s="169">
        <f>IF(Z$2=$A915,Data!W61,0)</f>
        <v>0</v>
      </c>
      <c r="AA915" s="169">
        <f>IF(AA$2=$A915,Data!X61,0)</f>
        <v>0</v>
      </c>
      <c r="AB915" s="169">
        <f>IF(AB$2=$A915,Data!Y61,0)</f>
        <v>0</v>
      </c>
      <c r="AC915" s="169">
        <f>IF(AC$2=$A915,Data!Z61,0)</f>
        <v>0</v>
      </c>
      <c r="AD915" s="170">
        <f>IF(AD$2=$A915,Data!AA61,0)</f>
        <v>0</v>
      </c>
      <c r="AE915" s="171">
        <f>IF(AE$2=$A915,Data!AB61,0)</f>
        <v>0</v>
      </c>
      <c r="AF915" s="170">
        <f>IF(AF$2=$A915,Data!AC61,0)</f>
        <v>0</v>
      </c>
      <c r="AG915" s="171">
        <f>IF(AG$2=$A915,Data!AD61,0)</f>
        <v>0</v>
      </c>
      <c r="AH915" s="170">
        <f>IF(AH$2=$A915,Data!AE61,0)</f>
        <v>0</v>
      </c>
      <c r="AI915" s="171">
        <f>IF(AI$2=$A915,Data!AF61,0)</f>
        <v>0</v>
      </c>
      <c r="AJ915" s="170">
        <f>IF(AJ$2=$A915,Data!AG61,0)</f>
        <v>0</v>
      </c>
      <c r="AK915" s="171">
        <f>IF(AK$2=$A915,Data!AH61,0)</f>
        <v>0</v>
      </c>
      <c r="AL915" s="170">
        <f>IF(AL$2=$A915,Data!AI61,0)</f>
        <v>0</v>
      </c>
      <c r="AM915" t="str">
        <f t="shared" si="28"/>
        <v>0</v>
      </c>
      <c r="AN915" t="e">
        <f>+INDEX(Validation!$D$4:$D$250,MATCH(Merge!B915,Validation!$E$4:$E$250,0))</f>
        <v>#N/A</v>
      </c>
      <c r="AO915" s="172">
        <f t="shared" si="29"/>
        <v>0</v>
      </c>
    </row>
    <row r="916" spans="1:41" ht="15" x14ac:dyDescent="0.25">
      <c r="A916">
        <f>Inputs!$H$13</f>
        <v>3</v>
      </c>
      <c r="B916" t="str">
        <f>Inputs!$D$4</f>
        <v>Select Agency…</v>
      </c>
      <c r="C916" s="166" t="str">
        <f>Inputs!$I$6</f>
        <v>(insert code)</v>
      </c>
      <c r="D916" t="str">
        <f>IFERROR(INDEX(Inputs!$I$11:$I$19,MATCH(A916,Inputs!$H$11:$H$19)),"")</f>
        <v>(insert code)</v>
      </c>
      <c r="E916" s="167">
        <f>Data!B62</f>
        <v>0</v>
      </c>
      <c r="F916" s="168">
        <f>IF(F$2=$A916,Data!C62,0)</f>
        <v>0</v>
      </c>
      <c r="G916" s="168">
        <f>IF(G$2=$A916,Data!D62,0)</f>
        <v>0</v>
      </c>
      <c r="H916" s="168">
        <f>IF(H$2=$A916,Data!E62,0)</f>
        <v>0</v>
      </c>
      <c r="I916" s="168">
        <f>IF(I$2=$A916,Data!F62,0)</f>
        <v>0</v>
      </c>
      <c r="J916" s="168">
        <f>IF(J$2=$A916,Data!G62,0)</f>
        <v>0</v>
      </c>
      <c r="K916" s="168">
        <f>IF(K$2=$A916,Data!H62,0)</f>
        <v>0</v>
      </c>
      <c r="L916" s="168">
        <f>IF(L$2=$A916,Data!I62,0)</f>
        <v>0</v>
      </c>
      <c r="M916" s="168">
        <f>IF(M$2=$A916,Data!J62,0)</f>
        <v>0</v>
      </c>
      <c r="N916" s="168">
        <f>IF(N$2=$A916,Data!K62,0)</f>
        <v>0</v>
      </c>
      <c r="O916" s="168">
        <f>IF(O$2=$A916,Data!L62,0)</f>
        <v>0</v>
      </c>
      <c r="P916" s="168">
        <f>IF(P$2=$A916,Data!M62,0)</f>
        <v>0</v>
      </c>
      <c r="Q916" s="168">
        <f>IF(Q$2=$A916,Data!N62,0)</f>
        <v>0</v>
      </c>
      <c r="R916" s="169">
        <f>IF(R$2=$A916,Data!O62,0)</f>
        <v>0</v>
      </c>
      <c r="S916" s="169">
        <f>IF(S$2=$A916,Data!P62,0)</f>
        <v>0</v>
      </c>
      <c r="T916" s="169">
        <f>IF(T$2=$A916,Data!Q62,0)</f>
        <v>0</v>
      </c>
      <c r="U916" s="169">
        <f>IF(U$2=$A916,Data!R62,0)</f>
        <v>0</v>
      </c>
      <c r="V916" s="169">
        <f>IF(V$2=$A916,Data!S62,0)</f>
        <v>0</v>
      </c>
      <c r="W916" s="169">
        <f>IF(W$2=$A916,Data!T62,0)</f>
        <v>0</v>
      </c>
      <c r="X916" s="169">
        <f>IF(X$2=$A916,Data!U62,0)</f>
        <v>0</v>
      </c>
      <c r="Y916" s="169">
        <f>IF(Y$2=$A916,Data!V62,0)</f>
        <v>0</v>
      </c>
      <c r="Z916" s="169">
        <f>IF(Z$2=$A916,Data!W62,0)</f>
        <v>0</v>
      </c>
      <c r="AA916" s="169">
        <f>IF(AA$2=$A916,Data!X62,0)</f>
        <v>0</v>
      </c>
      <c r="AB916" s="169">
        <f>IF(AB$2=$A916,Data!Y62,0)</f>
        <v>0</v>
      </c>
      <c r="AC916" s="169">
        <f>IF(AC$2=$A916,Data!Z62,0)</f>
        <v>0</v>
      </c>
      <c r="AD916" s="170">
        <f>IF(AD$2=$A916,Data!AA62,0)</f>
        <v>0</v>
      </c>
      <c r="AE916" s="171">
        <f>IF(AE$2=$A916,Data!AB62,0)</f>
        <v>0</v>
      </c>
      <c r="AF916" s="170">
        <f>IF(AF$2=$A916,Data!AC62,0)</f>
        <v>0</v>
      </c>
      <c r="AG916" s="171">
        <f>IF(AG$2=$A916,Data!AD62,0)</f>
        <v>0</v>
      </c>
      <c r="AH916" s="170">
        <f>IF(AH$2=$A916,Data!AE62,0)</f>
        <v>0</v>
      </c>
      <c r="AI916" s="171">
        <f>IF(AI$2=$A916,Data!AF62,0)</f>
        <v>0</v>
      </c>
      <c r="AJ916" s="170">
        <f>IF(AJ$2=$A916,Data!AG62,0)</f>
        <v>0</v>
      </c>
      <c r="AK916" s="171">
        <f>IF(AK$2=$A916,Data!AH62,0)</f>
        <v>0</v>
      </c>
      <c r="AL916" s="170">
        <f>IF(AL$2=$A916,Data!AI62,0)</f>
        <v>0</v>
      </c>
      <c r="AM916" t="str">
        <f t="shared" si="28"/>
        <v>0</v>
      </c>
      <c r="AN916" t="e">
        <f>+INDEX(Validation!$D$4:$D$250,MATCH(Merge!B916,Validation!$E$4:$E$250,0))</f>
        <v>#N/A</v>
      </c>
      <c r="AO916" s="172">
        <f t="shared" si="29"/>
        <v>0</v>
      </c>
    </row>
    <row r="917" spans="1:41" ht="15" x14ac:dyDescent="0.25">
      <c r="A917">
        <f>Inputs!$H$13</f>
        <v>3</v>
      </c>
      <c r="B917" t="str">
        <f>Inputs!$D$4</f>
        <v>Select Agency…</v>
      </c>
      <c r="C917" s="166" t="str">
        <f>Inputs!$I$6</f>
        <v>(insert code)</v>
      </c>
      <c r="D917" t="str">
        <f>IFERROR(INDEX(Inputs!$I$11:$I$19,MATCH(A917,Inputs!$H$11:$H$19)),"")</f>
        <v>(insert code)</v>
      </c>
      <c r="E917" s="167">
        <f>Data!B63</f>
        <v>0</v>
      </c>
      <c r="F917" s="168">
        <f>IF(F$2=$A917,Data!C63,0)</f>
        <v>0</v>
      </c>
      <c r="G917" s="168">
        <f>IF(G$2=$A917,Data!D63,0)</f>
        <v>0</v>
      </c>
      <c r="H917" s="168">
        <f>IF(H$2=$A917,Data!E63,0)</f>
        <v>0</v>
      </c>
      <c r="I917" s="168">
        <f>IF(I$2=$A917,Data!F63,0)</f>
        <v>0</v>
      </c>
      <c r="J917" s="168">
        <f>IF(J$2=$A917,Data!G63,0)</f>
        <v>0</v>
      </c>
      <c r="K917" s="168">
        <f>IF(K$2=$A917,Data!H63,0)</f>
        <v>0</v>
      </c>
      <c r="L917" s="168">
        <f>IF(L$2=$A917,Data!I63,0)</f>
        <v>0</v>
      </c>
      <c r="M917" s="168">
        <f>IF(M$2=$A917,Data!J63,0)</f>
        <v>0</v>
      </c>
      <c r="N917" s="168">
        <f>IF(N$2=$A917,Data!K63,0)</f>
        <v>0</v>
      </c>
      <c r="O917" s="168">
        <f>IF(O$2=$A917,Data!L63,0)</f>
        <v>0</v>
      </c>
      <c r="P917" s="168">
        <f>IF(P$2=$A917,Data!M63,0)</f>
        <v>0</v>
      </c>
      <c r="Q917" s="168">
        <f>IF(Q$2=$A917,Data!N63,0)</f>
        <v>0</v>
      </c>
      <c r="R917" s="169">
        <f>IF(R$2=$A917,Data!O63,0)</f>
        <v>0</v>
      </c>
      <c r="S917" s="169">
        <f>IF(S$2=$A917,Data!P63,0)</f>
        <v>0</v>
      </c>
      <c r="T917" s="169">
        <f>IF(T$2=$A917,Data!Q63,0)</f>
        <v>0</v>
      </c>
      <c r="U917" s="169">
        <f>IF(U$2=$A917,Data!R63,0)</f>
        <v>0</v>
      </c>
      <c r="V917" s="169">
        <f>IF(V$2=$A917,Data!S63,0)</f>
        <v>0</v>
      </c>
      <c r="W917" s="169">
        <f>IF(W$2=$A917,Data!T63,0)</f>
        <v>0</v>
      </c>
      <c r="X917" s="169">
        <f>IF(X$2=$A917,Data!U63,0)</f>
        <v>0</v>
      </c>
      <c r="Y917" s="169">
        <f>IF(Y$2=$A917,Data!V63,0)</f>
        <v>0</v>
      </c>
      <c r="Z917" s="169">
        <f>IF(Z$2=$A917,Data!W63,0)</f>
        <v>0</v>
      </c>
      <c r="AA917" s="169">
        <f>IF(AA$2=$A917,Data!X63,0)</f>
        <v>0</v>
      </c>
      <c r="AB917" s="169">
        <f>IF(AB$2=$A917,Data!Y63,0)</f>
        <v>0</v>
      </c>
      <c r="AC917" s="169">
        <f>IF(AC$2=$A917,Data!Z63,0)</f>
        <v>0</v>
      </c>
      <c r="AD917" s="170">
        <f>IF(AD$2=$A917,Data!AA63,0)</f>
        <v>0</v>
      </c>
      <c r="AE917" s="171">
        <f>IF(AE$2=$A917,Data!AB63,0)</f>
        <v>0</v>
      </c>
      <c r="AF917" s="170">
        <f>IF(AF$2=$A917,Data!AC63,0)</f>
        <v>0</v>
      </c>
      <c r="AG917" s="171">
        <f>IF(AG$2=$A917,Data!AD63,0)</f>
        <v>0</v>
      </c>
      <c r="AH917" s="170">
        <f>IF(AH$2=$A917,Data!AE63,0)</f>
        <v>0</v>
      </c>
      <c r="AI917" s="171">
        <f>IF(AI$2=$A917,Data!AF63,0)</f>
        <v>0</v>
      </c>
      <c r="AJ917" s="170">
        <f>IF(AJ$2=$A917,Data!AG63,0)</f>
        <v>0</v>
      </c>
      <c r="AK917" s="171">
        <f>IF(AK$2=$A917,Data!AH63,0)</f>
        <v>0</v>
      </c>
      <c r="AL917" s="170">
        <f>IF(AL$2=$A917,Data!AI63,0)</f>
        <v>0</v>
      </c>
      <c r="AM917" t="str">
        <f t="shared" si="28"/>
        <v>0</v>
      </c>
      <c r="AN917" t="e">
        <f>+INDEX(Validation!$D$4:$D$250,MATCH(Merge!B917,Validation!$E$4:$E$250,0))</f>
        <v>#N/A</v>
      </c>
      <c r="AO917" s="172">
        <f t="shared" si="29"/>
        <v>0</v>
      </c>
    </row>
    <row r="918" spans="1:41" ht="15" x14ac:dyDescent="0.25">
      <c r="A918">
        <f>Inputs!$H$13</f>
        <v>3</v>
      </c>
      <c r="B918" t="str">
        <f>Inputs!$D$4</f>
        <v>Select Agency…</v>
      </c>
      <c r="C918" s="166" t="str">
        <f>Inputs!$I$6</f>
        <v>(insert code)</v>
      </c>
      <c r="D918" t="str">
        <f>IFERROR(INDEX(Inputs!$I$11:$I$19,MATCH(A918,Inputs!$H$11:$H$19)),"")</f>
        <v>(insert code)</v>
      </c>
      <c r="E918" s="167">
        <f>Data!B64</f>
        <v>0</v>
      </c>
      <c r="F918" s="168">
        <f>IF(F$2=$A918,Data!C64,0)</f>
        <v>0</v>
      </c>
      <c r="G918" s="168">
        <f>IF(G$2=$A918,Data!D64,0)</f>
        <v>0</v>
      </c>
      <c r="H918" s="168">
        <f>IF(H$2=$A918,Data!E64,0)</f>
        <v>0</v>
      </c>
      <c r="I918" s="168">
        <f>IF(I$2=$A918,Data!F64,0)</f>
        <v>0</v>
      </c>
      <c r="J918" s="168">
        <f>IF(J$2=$A918,Data!G64,0)</f>
        <v>0</v>
      </c>
      <c r="K918" s="168">
        <f>IF(K$2=$A918,Data!H64,0)</f>
        <v>0</v>
      </c>
      <c r="L918" s="168">
        <f>IF(L$2=$A918,Data!I64,0)</f>
        <v>0</v>
      </c>
      <c r="M918" s="168">
        <f>IF(M$2=$A918,Data!J64,0)</f>
        <v>0</v>
      </c>
      <c r="N918" s="168">
        <f>IF(N$2=$A918,Data!K64,0)</f>
        <v>0</v>
      </c>
      <c r="O918" s="168">
        <f>IF(O$2=$A918,Data!L64,0)</f>
        <v>0</v>
      </c>
      <c r="P918" s="168">
        <f>IF(P$2=$A918,Data!M64,0)</f>
        <v>0</v>
      </c>
      <c r="Q918" s="168">
        <f>IF(Q$2=$A918,Data!N64,0)</f>
        <v>0</v>
      </c>
      <c r="R918" s="169">
        <f>IF(R$2=$A918,Data!O64,0)</f>
        <v>0</v>
      </c>
      <c r="S918" s="169">
        <f>IF(S$2=$A918,Data!P64,0)</f>
        <v>0</v>
      </c>
      <c r="T918" s="169">
        <f>IF(T$2=$A918,Data!Q64,0)</f>
        <v>0</v>
      </c>
      <c r="U918" s="169">
        <f>IF(U$2=$A918,Data!R64,0)</f>
        <v>0</v>
      </c>
      <c r="V918" s="169">
        <f>IF(V$2=$A918,Data!S64,0)</f>
        <v>0</v>
      </c>
      <c r="W918" s="169">
        <f>IF(W$2=$A918,Data!T64,0)</f>
        <v>0</v>
      </c>
      <c r="X918" s="169">
        <f>IF(X$2=$A918,Data!U64,0)</f>
        <v>0</v>
      </c>
      <c r="Y918" s="169">
        <f>IF(Y$2=$A918,Data!V64,0)</f>
        <v>0</v>
      </c>
      <c r="Z918" s="169">
        <f>IF(Z$2=$A918,Data!W64,0)</f>
        <v>0</v>
      </c>
      <c r="AA918" s="169">
        <f>IF(AA$2=$A918,Data!X64,0)</f>
        <v>0</v>
      </c>
      <c r="AB918" s="169">
        <f>IF(AB$2=$A918,Data!Y64,0)</f>
        <v>0</v>
      </c>
      <c r="AC918" s="169">
        <f>IF(AC$2=$A918,Data!Z64,0)</f>
        <v>0</v>
      </c>
      <c r="AD918" s="170">
        <f>IF(AD$2=$A918,Data!AA64,0)</f>
        <v>0</v>
      </c>
      <c r="AE918" s="171">
        <f>IF(AE$2=$A918,Data!AB64,0)</f>
        <v>0</v>
      </c>
      <c r="AF918" s="170">
        <f>IF(AF$2=$A918,Data!AC64,0)</f>
        <v>0</v>
      </c>
      <c r="AG918" s="171">
        <f>IF(AG$2=$A918,Data!AD64,0)</f>
        <v>0</v>
      </c>
      <c r="AH918" s="170">
        <f>IF(AH$2=$A918,Data!AE64,0)</f>
        <v>0</v>
      </c>
      <c r="AI918" s="171">
        <f>IF(AI$2=$A918,Data!AF64,0)</f>
        <v>0</v>
      </c>
      <c r="AJ918" s="170">
        <f>IF(AJ$2=$A918,Data!AG64,0)</f>
        <v>0</v>
      </c>
      <c r="AK918" s="171">
        <f>IF(AK$2=$A918,Data!AH64,0)</f>
        <v>0</v>
      </c>
      <c r="AL918" s="170">
        <f>IF(AL$2=$A918,Data!AI64,0)</f>
        <v>0</v>
      </c>
      <c r="AM918" t="str">
        <f t="shared" si="28"/>
        <v>0</v>
      </c>
      <c r="AN918" t="e">
        <f>+INDEX(Validation!$D$4:$D$250,MATCH(Merge!B918,Validation!$E$4:$E$250,0))</f>
        <v>#N/A</v>
      </c>
      <c r="AO918" s="172">
        <f t="shared" si="29"/>
        <v>0</v>
      </c>
    </row>
    <row r="919" spans="1:41" ht="15" x14ac:dyDescent="0.25">
      <c r="A919">
        <f>Inputs!$H$13</f>
        <v>3</v>
      </c>
      <c r="B919" t="str">
        <f>Inputs!$D$4</f>
        <v>Select Agency…</v>
      </c>
      <c r="C919" s="166" t="str">
        <f>Inputs!$I$6</f>
        <v>(insert code)</v>
      </c>
      <c r="D919" t="str">
        <f>IFERROR(INDEX(Inputs!$I$11:$I$19,MATCH(A919,Inputs!$H$11:$H$19)),"")</f>
        <v>(insert code)</v>
      </c>
      <c r="E919" s="167">
        <f>Data!B65</f>
        <v>0</v>
      </c>
      <c r="F919" s="168">
        <f>IF(F$2=$A919,Data!C65,0)</f>
        <v>0</v>
      </c>
      <c r="G919" s="168">
        <f>IF(G$2=$A919,Data!D65,0)</f>
        <v>0</v>
      </c>
      <c r="H919" s="168">
        <f>IF(H$2=$A919,Data!E65,0)</f>
        <v>0</v>
      </c>
      <c r="I919" s="168">
        <f>IF(I$2=$A919,Data!F65,0)</f>
        <v>0</v>
      </c>
      <c r="J919" s="168">
        <f>IF(J$2=$A919,Data!G65,0)</f>
        <v>0</v>
      </c>
      <c r="K919" s="168">
        <f>IF(K$2=$A919,Data!H65,0)</f>
        <v>0</v>
      </c>
      <c r="L919" s="168">
        <f>IF(L$2=$A919,Data!I65,0)</f>
        <v>0</v>
      </c>
      <c r="M919" s="168">
        <f>IF(M$2=$A919,Data!J65,0)</f>
        <v>0</v>
      </c>
      <c r="N919" s="168">
        <f>IF(N$2=$A919,Data!K65,0)</f>
        <v>0</v>
      </c>
      <c r="O919" s="168">
        <f>IF(O$2=$A919,Data!L65,0)</f>
        <v>0</v>
      </c>
      <c r="P919" s="168">
        <f>IF(P$2=$A919,Data!M65,0)</f>
        <v>0</v>
      </c>
      <c r="Q919" s="168">
        <f>IF(Q$2=$A919,Data!N65,0)</f>
        <v>0</v>
      </c>
      <c r="R919" s="169">
        <f>IF(R$2=$A919,Data!O65,0)</f>
        <v>0</v>
      </c>
      <c r="S919" s="169">
        <f>IF(S$2=$A919,Data!P65,0)</f>
        <v>0</v>
      </c>
      <c r="T919" s="169">
        <f>IF(T$2=$A919,Data!Q65,0)</f>
        <v>0</v>
      </c>
      <c r="U919" s="169">
        <f>IF(U$2=$A919,Data!R65,0)</f>
        <v>0</v>
      </c>
      <c r="V919" s="169">
        <f>IF(V$2=$A919,Data!S65,0)</f>
        <v>0</v>
      </c>
      <c r="W919" s="169">
        <f>IF(W$2=$A919,Data!T65,0)</f>
        <v>0</v>
      </c>
      <c r="X919" s="169">
        <f>IF(X$2=$A919,Data!U65,0)</f>
        <v>0</v>
      </c>
      <c r="Y919" s="169">
        <f>IF(Y$2=$A919,Data!V65,0)</f>
        <v>0</v>
      </c>
      <c r="Z919" s="169">
        <f>IF(Z$2=$A919,Data!W65,0)</f>
        <v>0</v>
      </c>
      <c r="AA919" s="169">
        <f>IF(AA$2=$A919,Data!X65,0)</f>
        <v>0</v>
      </c>
      <c r="AB919" s="169">
        <f>IF(AB$2=$A919,Data!Y65,0)</f>
        <v>0</v>
      </c>
      <c r="AC919" s="169">
        <f>IF(AC$2=$A919,Data!Z65,0)</f>
        <v>0</v>
      </c>
      <c r="AD919" s="170">
        <f>IF(AD$2=$A919,Data!AA65,0)</f>
        <v>0</v>
      </c>
      <c r="AE919" s="171">
        <f>IF(AE$2=$A919,Data!AB65,0)</f>
        <v>0</v>
      </c>
      <c r="AF919" s="170">
        <f>IF(AF$2=$A919,Data!AC65,0)</f>
        <v>0</v>
      </c>
      <c r="AG919" s="171">
        <f>IF(AG$2=$A919,Data!AD65,0)</f>
        <v>0</v>
      </c>
      <c r="AH919" s="170">
        <f>IF(AH$2=$A919,Data!AE65,0)</f>
        <v>0</v>
      </c>
      <c r="AI919" s="171">
        <f>IF(AI$2=$A919,Data!AF65,0)</f>
        <v>0</v>
      </c>
      <c r="AJ919" s="170">
        <f>IF(AJ$2=$A919,Data!AG65,0)</f>
        <v>0</v>
      </c>
      <c r="AK919" s="171">
        <f>IF(AK$2=$A919,Data!AH65,0)</f>
        <v>0</v>
      </c>
      <c r="AL919" s="170">
        <f>IF(AL$2=$A919,Data!AI65,0)</f>
        <v>0</v>
      </c>
      <c r="AM919" t="str">
        <f t="shared" si="28"/>
        <v>0</v>
      </c>
      <c r="AN919" t="e">
        <f>+INDEX(Validation!$D$4:$D$250,MATCH(Merge!B919,Validation!$E$4:$E$250,0))</f>
        <v>#N/A</v>
      </c>
      <c r="AO919" s="172">
        <f t="shared" si="29"/>
        <v>0</v>
      </c>
    </row>
    <row r="920" spans="1:41" ht="15" x14ac:dyDescent="0.25">
      <c r="A920">
        <f>Inputs!$H$13</f>
        <v>3</v>
      </c>
      <c r="B920" t="str">
        <f>Inputs!$D$4</f>
        <v>Select Agency…</v>
      </c>
      <c r="C920" s="166" t="str">
        <f>Inputs!$I$6</f>
        <v>(insert code)</v>
      </c>
      <c r="D920" t="str">
        <f>IFERROR(INDEX(Inputs!$I$11:$I$19,MATCH(A920,Inputs!$H$11:$H$19)),"")</f>
        <v>(insert code)</v>
      </c>
      <c r="E920" s="167">
        <f>Data!B66</f>
        <v>0</v>
      </c>
      <c r="F920" s="168">
        <f>IF(F$2=$A920,Data!C66,0)</f>
        <v>0</v>
      </c>
      <c r="G920" s="168">
        <f>IF(G$2=$A920,Data!D66,0)</f>
        <v>0</v>
      </c>
      <c r="H920" s="168">
        <f>IF(H$2=$A920,Data!E66,0)</f>
        <v>0</v>
      </c>
      <c r="I920" s="168">
        <f>IF(I$2=$A920,Data!F66,0)</f>
        <v>0</v>
      </c>
      <c r="J920" s="168">
        <f>IF(J$2=$A920,Data!G66,0)</f>
        <v>0</v>
      </c>
      <c r="K920" s="168">
        <f>IF(K$2=$A920,Data!H66,0)</f>
        <v>0</v>
      </c>
      <c r="L920" s="168">
        <f>IF(L$2=$A920,Data!I66,0)</f>
        <v>0</v>
      </c>
      <c r="M920" s="168">
        <f>IF(M$2=$A920,Data!J66,0)</f>
        <v>0</v>
      </c>
      <c r="N920" s="168">
        <f>IF(N$2=$A920,Data!K66,0)</f>
        <v>0</v>
      </c>
      <c r="O920" s="168">
        <f>IF(O$2=$A920,Data!L66,0)</f>
        <v>0</v>
      </c>
      <c r="P920" s="168">
        <f>IF(P$2=$A920,Data!M66,0)</f>
        <v>0</v>
      </c>
      <c r="Q920" s="168">
        <f>IF(Q$2=$A920,Data!N66,0)</f>
        <v>0</v>
      </c>
      <c r="R920" s="169">
        <f>IF(R$2=$A920,Data!O66,0)</f>
        <v>0</v>
      </c>
      <c r="S920" s="169">
        <f>IF(S$2=$A920,Data!P66,0)</f>
        <v>0</v>
      </c>
      <c r="T920" s="169">
        <f>IF(T$2=$A920,Data!Q66,0)</f>
        <v>0</v>
      </c>
      <c r="U920" s="169">
        <f>IF(U$2=$A920,Data!R66,0)</f>
        <v>0</v>
      </c>
      <c r="V920" s="169">
        <f>IF(V$2=$A920,Data!S66,0)</f>
        <v>0</v>
      </c>
      <c r="W920" s="169">
        <f>IF(W$2=$A920,Data!T66,0)</f>
        <v>0</v>
      </c>
      <c r="X920" s="169">
        <f>IF(X$2=$A920,Data!U66,0)</f>
        <v>0</v>
      </c>
      <c r="Y920" s="169">
        <f>IF(Y$2=$A920,Data!V66,0)</f>
        <v>0</v>
      </c>
      <c r="Z920" s="169">
        <f>IF(Z$2=$A920,Data!W66,0)</f>
        <v>0</v>
      </c>
      <c r="AA920" s="169">
        <f>IF(AA$2=$A920,Data!X66,0)</f>
        <v>0</v>
      </c>
      <c r="AB920" s="169">
        <f>IF(AB$2=$A920,Data!Y66,0)</f>
        <v>0</v>
      </c>
      <c r="AC920" s="169">
        <f>IF(AC$2=$A920,Data!Z66,0)</f>
        <v>0</v>
      </c>
      <c r="AD920" s="170">
        <f>IF(AD$2=$A920,Data!AA66,0)</f>
        <v>0</v>
      </c>
      <c r="AE920" s="171">
        <f>IF(AE$2=$A920,Data!AB66,0)</f>
        <v>0</v>
      </c>
      <c r="AF920" s="170">
        <f>IF(AF$2=$A920,Data!AC66,0)</f>
        <v>0</v>
      </c>
      <c r="AG920" s="171">
        <f>IF(AG$2=$A920,Data!AD66,0)</f>
        <v>0</v>
      </c>
      <c r="AH920" s="170">
        <f>IF(AH$2=$A920,Data!AE66,0)</f>
        <v>0</v>
      </c>
      <c r="AI920" s="171">
        <f>IF(AI$2=$A920,Data!AF66,0)</f>
        <v>0</v>
      </c>
      <c r="AJ920" s="170">
        <f>IF(AJ$2=$A920,Data!AG66,0)</f>
        <v>0</v>
      </c>
      <c r="AK920" s="171">
        <f>IF(AK$2=$A920,Data!AH66,0)</f>
        <v>0</v>
      </c>
      <c r="AL920" s="170">
        <f>IF(AL$2=$A920,Data!AI66,0)</f>
        <v>0</v>
      </c>
      <c r="AM920" t="str">
        <f t="shared" si="28"/>
        <v>0</v>
      </c>
      <c r="AN920" t="e">
        <f>+INDEX(Validation!$D$4:$D$250,MATCH(Merge!B920,Validation!$E$4:$E$250,0))</f>
        <v>#N/A</v>
      </c>
      <c r="AO920" s="172">
        <f t="shared" si="29"/>
        <v>0</v>
      </c>
    </row>
    <row r="921" spans="1:41" ht="15" x14ac:dyDescent="0.25">
      <c r="A921">
        <f>Inputs!$H$13</f>
        <v>3</v>
      </c>
      <c r="B921" t="str">
        <f>Inputs!$D$4</f>
        <v>Select Agency…</v>
      </c>
      <c r="C921" s="166" t="str">
        <f>Inputs!$I$6</f>
        <v>(insert code)</v>
      </c>
      <c r="D921" t="str">
        <f>IFERROR(INDEX(Inputs!$I$11:$I$19,MATCH(A921,Inputs!$H$11:$H$19)),"")</f>
        <v>(insert code)</v>
      </c>
      <c r="E921" s="167">
        <f>Data!B67</f>
        <v>0</v>
      </c>
      <c r="F921" s="168">
        <f>IF(F$2=$A921,Data!C67,0)</f>
        <v>0</v>
      </c>
      <c r="G921" s="168">
        <f>IF(G$2=$A921,Data!D67,0)</f>
        <v>0</v>
      </c>
      <c r="H921" s="168">
        <f>IF(H$2=$A921,Data!E67,0)</f>
        <v>0</v>
      </c>
      <c r="I921" s="168">
        <f>IF(I$2=$A921,Data!F67,0)</f>
        <v>0</v>
      </c>
      <c r="J921" s="168">
        <f>IF(J$2=$A921,Data!G67,0)</f>
        <v>0</v>
      </c>
      <c r="K921" s="168">
        <f>IF(K$2=$A921,Data!H67,0)</f>
        <v>0</v>
      </c>
      <c r="L921" s="168">
        <f>IF(L$2=$A921,Data!I67,0)</f>
        <v>0</v>
      </c>
      <c r="M921" s="168">
        <f>IF(M$2=$A921,Data!J67,0)</f>
        <v>0</v>
      </c>
      <c r="N921" s="168">
        <f>IF(N$2=$A921,Data!K67,0)</f>
        <v>0</v>
      </c>
      <c r="O921" s="168">
        <f>IF(O$2=$A921,Data!L67,0)</f>
        <v>0</v>
      </c>
      <c r="P921" s="168">
        <f>IF(P$2=$A921,Data!M67,0)</f>
        <v>0</v>
      </c>
      <c r="Q921" s="168">
        <f>IF(Q$2=$A921,Data!N67,0)</f>
        <v>0</v>
      </c>
      <c r="R921" s="169">
        <f>IF(R$2=$A921,Data!O67,0)</f>
        <v>0</v>
      </c>
      <c r="S921" s="169">
        <f>IF(S$2=$A921,Data!P67,0)</f>
        <v>0</v>
      </c>
      <c r="T921" s="169">
        <f>IF(T$2=$A921,Data!Q67,0)</f>
        <v>0</v>
      </c>
      <c r="U921" s="169">
        <f>IF(U$2=$A921,Data!R67,0)</f>
        <v>0</v>
      </c>
      <c r="V921" s="169">
        <f>IF(V$2=$A921,Data!S67,0)</f>
        <v>0</v>
      </c>
      <c r="W921" s="169">
        <f>IF(W$2=$A921,Data!T67,0)</f>
        <v>0</v>
      </c>
      <c r="X921" s="169">
        <f>IF(X$2=$A921,Data!U67,0)</f>
        <v>0</v>
      </c>
      <c r="Y921" s="169">
        <f>IF(Y$2=$A921,Data!V67,0)</f>
        <v>0</v>
      </c>
      <c r="Z921" s="169">
        <f>IF(Z$2=$A921,Data!W67,0)</f>
        <v>0</v>
      </c>
      <c r="AA921" s="169">
        <f>IF(AA$2=$A921,Data!X67,0)</f>
        <v>0</v>
      </c>
      <c r="AB921" s="169">
        <f>IF(AB$2=$A921,Data!Y67,0)</f>
        <v>0</v>
      </c>
      <c r="AC921" s="169">
        <f>IF(AC$2=$A921,Data!Z67,0)</f>
        <v>0</v>
      </c>
      <c r="AD921" s="170">
        <f>IF(AD$2=$A921,Data!AA67,0)</f>
        <v>0</v>
      </c>
      <c r="AE921" s="171">
        <f>IF(AE$2=$A921,Data!AB67,0)</f>
        <v>0</v>
      </c>
      <c r="AF921" s="170">
        <f>IF(AF$2=$A921,Data!AC67,0)</f>
        <v>0</v>
      </c>
      <c r="AG921" s="171">
        <f>IF(AG$2=$A921,Data!AD67,0)</f>
        <v>0</v>
      </c>
      <c r="AH921" s="170">
        <f>IF(AH$2=$A921,Data!AE67,0)</f>
        <v>0</v>
      </c>
      <c r="AI921" s="171">
        <f>IF(AI$2=$A921,Data!AF67,0)</f>
        <v>0</v>
      </c>
      <c r="AJ921" s="170">
        <f>IF(AJ$2=$A921,Data!AG67,0)</f>
        <v>0</v>
      </c>
      <c r="AK921" s="171">
        <f>IF(AK$2=$A921,Data!AH67,0)</f>
        <v>0</v>
      </c>
      <c r="AL921" s="170">
        <f>IF(AL$2=$A921,Data!AI67,0)</f>
        <v>0</v>
      </c>
      <c r="AM921" t="str">
        <f t="shared" si="28"/>
        <v>0</v>
      </c>
      <c r="AN921" t="e">
        <f>+INDEX(Validation!$D$4:$D$250,MATCH(Merge!B921,Validation!$E$4:$E$250,0))</f>
        <v>#N/A</v>
      </c>
      <c r="AO921" s="172">
        <f t="shared" si="29"/>
        <v>0</v>
      </c>
    </row>
    <row r="922" spans="1:41" ht="15" x14ac:dyDescent="0.25">
      <c r="A922">
        <f>Inputs!$H$13</f>
        <v>3</v>
      </c>
      <c r="B922" t="str">
        <f>Inputs!$D$4</f>
        <v>Select Agency…</v>
      </c>
      <c r="C922" s="166" t="str">
        <f>Inputs!$I$6</f>
        <v>(insert code)</v>
      </c>
      <c r="D922" t="str">
        <f>IFERROR(INDEX(Inputs!$I$11:$I$19,MATCH(A922,Inputs!$H$11:$H$19)),"")</f>
        <v>(insert code)</v>
      </c>
      <c r="E922" s="167">
        <f>Data!B68</f>
        <v>0</v>
      </c>
      <c r="F922" s="168">
        <f>IF(F$2=$A922,Data!C68,0)</f>
        <v>0</v>
      </c>
      <c r="G922" s="168">
        <f>IF(G$2=$A922,Data!D68,0)</f>
        <v>0</v>
      </c>
      <c r="H922" s="168">
        <f>IF(H$2=$A922,Data!E68,0)</f>
        <v>0</v>
      </c>
      <c r="I922" s="168">
        <f>IF(I$2=$A922,Data!F68,0)</f>
        <v>0</v>
      </c>
      <c r="J922" s="168">
        <f>IF(J$2=$A922,Data!G68,0)</f>
        <v>0</v>
      </c>
      <c r="K922" s="168">
        <f>IF(K$2=$A922,Data!H68,0)</f>
        <v>0</v>
      </c>
      <c r="L922" s="168">
        <f>IF(L$2=$A922,Data!I68,0)</f>
        <v>0</v>
      </c>
      <c r="M922" s="168">
        <f>IF(M$2=$A922,Data!J68,0)</f>
        <v>0</v>
      </c>
      <c r="N922" s="168">
        <f>IF(N$2=$A922,Data!K68,0)</f>
        <v>0</v>
      </c>
      <c r="O922" s="168">
        <f>IF(O$2=$A922,Data!L68,0)</f>
        <v>0</v>
      </c>
      <c r="P922" s="168">
        <f>IF(P$2=$A922,Data!M68,0)</f>
        <v>0</v>
      </c>
      <c r="Q922" s="168">
        <f>IF(Q$2=$A922,Data!N68,0)</f>
        <v>0</v>
      </c>
      <c r="R922" s="169">
        <f>IF(R$2=$A922,Data!O68,0)</f>
        <v>0</v>
      </c>
      <c r="S922" s="169">
        <f>IF(S$2=$A922,Data!P68,0)</f>
        <v>0</v>
      </c>
      <c r="T922" s="169">
        <f>IF(T$2=$A922,Data!Q68,0)</f>
        <v>0</v>
      </c>
      <c r="U922" s="169">
        <f>IF(U$2=$A922,Data!R68,0)</f>
        <v>0</v>
      </c>
      <c r="V922" s="169">
        <f>IF(V$2=$A922,Data!S68,0)</f>
        <v>0</v>
      </c>
      <c r="W922" s="169">
        <f>IF(W$2=$A922,Data!T68,0)</f>
        <v>0</v>
      </c>
      <c r="X922" s="169">
        <f>IF(X$2=$A922,Data!U68,0)</f>
        <v>0</v>
      </c>
      <c r="Y922" s="169">
        <f>IF(Y$2=$A922,Data!V68,0)</f>
        <v>0</v>
      </c>
      <c r="Z922" s="169">
        <f>IF(Z$2=$A922,Data!W68,0)</f>
        <v>0</v>
      </c>
      <c r="AA922" s="169">
        <f>IF(AA$2=$A922,Data!X68,0)</f>
        <v>0</v>
      </c>
      <c r="AB922" s="169">
        <f>IF(AB$2=$A922,Data!Y68,0)</f>
        <v>0</v>
      </c>
      <c r="AC922" s="169">
        <f>IF(AC$2=$A922,Data!Z68,0)</f>
        <v>0</v>
      </c>
      <c r="AD922" s="170">
        <f>IF(AD$2=$A922,Data!AA68,0)</f>
        <v>0</v>
      </c>
      <c r="AE922" s="171">
        <f>IF(AE$2=$A922,Data!AB68,0)</f>
        <v>0</v>
      </c>
      <c r="AF922" s="170">
        <f>IF(AF$2=$A922,Data!AC68,0)</f>
        <v>0</v>
      </c>
      <c r="AG922" s="171">
        <f>IF(AG$2=$A922,Data!AD68,0)</f>
        <v>0</v>
      </c>
      <c r="AH922" s="170">
        <f>IF(AH$2=$A922,Data!AE68,0)</f>
        <v>0</v>
      </c>
      <c r="AI922" s="171">
        <f>IF(AI$2=$A922,Data!AF68,0)</f>
        <v>0</v>
      </c>
      <c r="AJ922" s="170">
        <f>IF(AJ$2=$A922,Data!AG68,0)</f>
        <v>0</v>
      </c>
      <c r="AK922" s="171">
        <f>IF(AK$2=$A922,Data!AH68,0)</f>
        <v>0</v>
      </c>
      <c r="AL922" s="170">
        <f>IF(AL$2=$A922,Data!AI68,0)</f>
        <v>0</v>
      </c>
      <c r="AM922" t="str">
        <f t="shared" si="28"/>
        <v>0</v>
      </c>
      <c r="AN922" t="e">
        <f>+INDEX(Validation!$D$4:$D$250,MATCH(Merge!B922,Validation!$E$4:$E$250,0))</f>
        <v>#N/A</v>
      </c>
      <c r="AO922" s="172">
        <f t="shared" si="29"/>
        <v>0</v>
      </c>
    </row>
    <row r="923" spans="1:41" ht="15" x14ac:dyDescent="0.25">
      <c r="A923">
        <f>Inputs!$H$13</f>
        <v>3</v>
      </c>
      <c r="B923" t="str">
        <f>Inputs!$D$4</f>
        <v>Select Agency…</v>
      </c>
      <c r="C923" s="166" t="str">
        <f>Inputs!$I$6</f>
        <v>(insert code)</v>
      </c>
      <c r="D923" t="str">
        <f>IFERROR(INDEX(Inputs!$I$11:$I$19,MATCH(A923,Inputs!$H$11:$H$19)),"")</f>
        <v>(insert code)</v>
      </c>
      <c r="E923" s="167">
        <f>Data!B69</f>
        <v>0</v>
      </c>
      <c r="F923" s="168">
        <f>IF(F$2=$A923,Data!C69,0)</f>
        <v>0</v>
      </c>
      <c r="G923" s="168">
        <f>IF(G$2=$A923,Data!D69,0)</f>
        <v>0</v>
      </c>
      <c r="H923" s="168">
        <f>IF(H$2=$A923,Data!E69,0)</f>
        <v>0</v>
      </c>
      <c r="I923" s="168">
        <f>IF(I$2=$A923,Data!F69,0)</f>
        <v>0</v>
      </c>
      <c r="J923" s="168">
        <f>IF(J$2=$A923,Data!G69,0)</f>
        <v>0</v>
      </c>
      <c r="K923" s="168">
        <f>IF(K$2=$A923,Data!H69,0)</f>
        <v>0</v>
      </c>
      <c r="L923" s="168">
        <f>IF(L$2=$A923,Data!I69,0)</f>
        <v>0</v>
      </c>
      <c r="M923" s="168">
        <f>IF(M$2=$A923,Data!J69,0)</f>
        <v>0</v>
      </c>
      <c r="N923" s="168">
        <f>IF(N$2=$A923,Data!K69,0)</f>
        <v>0</v>
      </c>
      <c r="O923" s="168">
        <f>IF(O$2=$A923,Data!L69,0)</f>
        <v>0</v>
      </c>
      <c r="P923" s="168">
        <f>IF(P$2=$A923,Data!M69,0)</f>
        <v>0</v>
      </c>
      <c r="Q923" s="168">
        <f>IF(Q$2=$A923,Data!N69,0)</f>
        <v>0</v>
      </c>
      <c r="R923" s="169">
        <f>IF(R$2=$A923,Data!O69,0)</f>
        <v>0</v>
      </c>
      <c r="S923" s="169">
        <f>IF(S$2=$A923,Data!P69,0)</f>
        <v>0</v>
      </c>
      <c r="T923" s="169">
        <f>IF(T$2=$A923,Data!Q69,0)</f>
        <v>0</v>
      </c>
      <c r="U923" s="169">
        <f>IF(U$2=$A923,Data!R69,0)</f>
        <v>0</v>
      </c>
      <c r="V923" s="169">
        <f>IF(V$2=$A923,Data!S69,0)</f>
        <v>0</v>
      </c>
      <c r="W923" s="169">
        <f>IF(W$2=$A923,Data!T69,0)</f>
        <v>0</v>
      </c>
      <c r="X923" s="169">
        <f>IF(X$2=$A923,Data!U69,0)</f>
        <v>0</v>
      </c>
      <c r="Y923" s="169">
        <f>IF(Y$2=$A923,Data!V69,0)</f>
        <v>0</v>
      </c>
      <c r="Z923" s="169">
        <f>IF(Z$2=$A923,Data!W69,0)</f>
        <v>0</v>
      </c>
      <c r="AA923" s="169">
        <f>IF(AA$2=$A923,Data!X69,0)</f>
        <v>0</v>
      </c>
      <c r="AB923" s="169">
        <f>IF(AB$2=$A923,Data!Y69,0)</f>
        <v>0</v>
      </c>
      <c r="AC923" s="169">
        <f>IF(AC$2=$A923,Data!Z69,0)</f>
        <v>0</v>
      </c>
      <c r="AD923" s="170">
        <f>IF(AD$2=$A923,Data!AA69,0)</f>
        <v>0</v>
      </c>
      <c r="AE923" s="171">
        <f>IF(AE$2=$A923,Data!AB69,0)</f>
        <v>0</v>
      </c>
      <c r="AF923" s="170">
        <f>IF(AF$2=$A923,Data!AC69,0)</f>
        <v>0</v>
      </c>
      <c r="AG923" s="171">
        <f>IF(AG$2=$A923,Data!AD69,0)</f>
        <v>0</v>
      </c>
      <c r="AH923" s="170">
        <f>IF(AH$2=$A923,Data!AE69,0)</f>
        <v>0</v>
      </c>
      <c r="AI923" s="171">
        <f>IF(AI$2=$A923,Data!AF69,0)</f>
        <v>0</v>
      </c>
      <c r="AJ923" s="170">
        <f>IF(AJ$2=$A923,Data!AG69,0)</f>
        <v>0</v>
      </c>
      <c r="AK923" s="171">
        <f>IF(AK$2=$A923,Data!AH69,0)</f>
        <v>0</v>
      </c>
      <c r="AL923" s="170">
        <f>IF(AL$2=$A923,Data!AI69,0)</f>
        <v>0</v>
      </c>
      <c r="AM923" t="str">
        <f t="shared" si="28"/>
        <v>0</v>
      </c>
      <c r="AN923" t="e">
        <f>+INDEX(Validation!$D$4:$D$250,MATCH(Merge!B923,Validation!$E$4:$E$250,0))</f>
        <v>#N/A</v>
      </c>
      <c r="AO923" s="172">
        <f t="shared" si="29"/>
        <v>0</v>
      </c>
    </row>
    <row r="924" spans="1:41" ht="15" x14ac:dyDescent="0.25">
      <c r="A924">
        <f>Inputs!$H$13</f>
        <v>3</v>
      </c>
      <c r="B924" t="str">
        <f>Inputs!$D$4</f>
        <v>Select Agency…</v>
      </c>
      <c r="C924" s="166" t="str">
        <f>Inputs!$I$6</f>
        <v>(insert code)</v>
      </c>
      <c r="D924" t="str">
        <f>IFERROR(INDEX(Inputs!$I$11:$I$19,MATCH(A924,Inputs!$H$11:$H$19)),"")</f>
        <v>(insert code)</v>
      </c>
      <c r="E924" s="167">
        <f>Data!B70</f>
        <v>0</v>
      </c>
      <c r="F924" s="168">
        <f>IF(F$2=$A924,Data!C70,0)</f>
        <v>0</v>
      </c>
      <c r="G924" s="168">
        <f>IF(G$2=$A924,Data!D70,0)</f>
        <v>0</v>
      </c>
      <c r="H924" s="168">
        <f>IF(H$2=$A924,Data!E70,0)</f>
        <v>0</v>
      </c>
      <c r="I924" s="168">
        <f>IF(I$2=$A924,Data!F70,0)</f>
        <v>0</v>
      </c>
      <c r="J924" s="168">
        <f>IF(J$2=$A924,Data!G70,0)</f>
        <v>0</v>
      </c>
      <c r="K924" s="168">
        <f>IF(K$2=$A924,Data!H70,0)</f>
        <v>0</v>
      </c>
      <c r="L924" s="168">
        <f>IF(L$2=$A924,Data!I70,0)</f>
        <v>0</v>
      </c>
      <c r="M924" s="168">
        <f>IF(M$2=$A924,Data!J70,0)</f>
        <v>0</v>
      </c>
      <c r="N924" s="168">
        <f>IF(N$2=$A924,Data!K70,0)</f>
        <v>0</v>
      </c>
      <c r="O924" s="168">
        <f>IF(O$2=$A924,Data!L70,0)</f>
        <v>0</v>
      </c>
      <c r="P924" s="168">
        <f>IF(P$2=$A924,Data!M70,0)</f>
        <v>0</v>
      </c>
      <c r="Q924" s="168">
        <f>IF(Q$2=$A924,Data!N70,0)</f>
        <v>0</v>
      </c>
      <c r="R924" s="169">
        <f>IF(R$2=$A924,Data!O70,0)</f>
        <v>0</v>
      </c>
      <c r="S924" s="169">
        <f>IF(S$2=$A924,Data!P70,0)</f>
        <v>0</v>
      </c>
      <c r="T924" s="169">
        <f>IF(T$2=$A924,Data!Q70,0)</f>
        <v>0</v>
      </c>
      <c r="U924" s="169">
        <f>IF(U$2=$A924,Data!R70,0)</f>
        <v>0</v>
      </c>
      <c r="V924" s="169">
        <f>IF(V$2=$A924,Data!S70,0)</f>
        <v>0</v>
      </c>
      <c r="W924" s="169">
        <f>IF(W$2=$A924,Data!T70,0)</f>
        <v>0</v>
      </c>
      <c r="X924" s="169">
        <f>IF(X$2=$A924,Data!U70,0)</f>
        <v>0</v>
      </c>
      <c r="Y924" s="169">
        <f>IF(Y$2=$A924,Data!V70,0)</f>
        <v>0</v>
      </c>
      <c r="Z924" s="169">
        <f>IF(Z$2=$A924,Data!W70,0)</f>
        <v>0</v>
      </c>
      <c r="AA924" s="169">
        <f>IF(AA$2=$A924,Data!X70,0)</f>
        <v>0</v>
      </c>
      <c r="AB924" s="169">
        <f>IF(AB$2=$A924,Data!Y70,0)</f>
        <v>0</v>
      </c>
      <c r="AC924" s="169">
        <f>IF(AC$2=$A924,Data!Z70,0)</f>
        <v>0</v>
      </c>
      <c r="AD924" s="170">
        <f>IF(AD$2=$A924,Data!AA70,0)</f>
        <v>0</v>
      </c>
      <c r="AE924" s="171">
        <f>IF(AE$2=$A924,Data!AB70,0)</f>
        <v>0</v>
      </c>
      <c r="AF924" s="170">
        <f>IF(AF$2=$A924,Data!AC70,0)</f>
        <v>0</v>
      </c>
      <c r="AG924" s="171">
        <f>IF(AG$2=$A924,Data!AD70,0)</f>
        <v>0</v>
      </c>
      <c r="AH924" s="170">
        <f>IF(AH$2=$A924,Data!AE70,0)</f>
        <v>0</v>
      </c>
      <c r="AI924" s="171">
        <f>IF(AI$2=$A924,Data!AF70,0)</f>
        <v>0</v>
      </c>
      <c r="AJ924" s="170">
        <f>IF(AJ$2=$A924,Data!AG70,0)</f>
        <v>0</v>
      </c>
      <c r="AK924" s="171">
        <f>IF(AK$2=$A924,Data!AH70,0)</f>
        <v>0</v>
      </c>
      <c r="AL924" s="170">
        <f>IF(AL$2=$A924,Data!AI70,0)</f>
        <v>0</v>
      </c>
      <c r="AM924" t="str">
        <f t="shared" si="28"/>
        <v>0</v>
      </c>
      <c r="AN924" t="e">
        <f>+INDEX(Validation!$D$4:$D$250,MATCH(Merge!B924,Validation!$E$4:$E$250,0))</f>
        <v>#N/A</v>
      </c>
      <c r="AO924" s="172">
        <f t="shared" si="29"/>
        <v>0</v>
      </c>
    </row>
    <row r="925" spans="1:41" ht="15" x14ac:dyDescent="0.25">
      <c r="A925">
        <f>Inputs!$H$13</f>
        <v>3</v>
      </c>
      <c r="B925" t="str">
        <f>Inputs!$D$4</f>
        <v>Select Agency…</v>
      </c>
      <c r="C925" s="166" t="str">
        <f>Inputs!$I$6</f>
        <v>(insert code)</v>
      </c>
      <c r="D925" t="str">
        <f>IFERROR(INDEX(Inputs!$I$11:$I$19,MATCH(A925,Inputs!$H$11:$H$19)),"")</f>
        <v>(insert code)</v>
      </c>
      <c r="E925" s="167">
        <f>Data!B71</f>
        <v>0</v>
      </c>
      <c r="F925" s="168">
        <f>IF(F$2=$A925,Data!C71,0)</f>
        <v>0</v>
      </c>
      <c r="G925" s="168">
        <f>IF(G$2=$A925,Data!D71,0)</f>
        <v>0</v>
      </c>
      <c r="H925" s="168">
        <f>IF(H$2=$A925,Data!E71,0)</f>
        <v>0</v>
      </c>
      <c r="I925" s="168">
        <f>IF(I$2=$A925,Data!F71,0)</f>
        <v>0</v>
      </c>
      <c r="J925" s="168">
        <f>IF(J$2=$A925,Data!G71,0)</f>
        <v>0</v>
      </c>
      <c r="K925" s="168">
        <f>IF(K$2=$A925,Data!H71,0)</f>
        <v>0</v>
      </c>
      <c r="L925" s="168">
        <f>IF(L$2=$A925,Data!I71,0)</f>
        <v>0</v>
      </c>
      <c r="M925" s="168">
        <f>IF(M$2=$A925,Data!J71,0)</f>
        <v>0</v>
      </c>
      <c r="N925" s="168">
        <f>IF(N$2=$A925,Data!K71,0)</f>
        <v>0</v>
      </c>
      <c r="O925" s="168">
        <f>IF(O$2=$A925,Data!L71,0)</f>
        <v>0</v>
      </c>
      <c r="P925" s="168">
        <f>IF(P$2=$A925,Data!M71,0)</f>
        <v>0</v>
      </c>
      <c r="Q925" s="168">
        <f>IF(Q$2=$A925,Data!N71,0)</f>
        <v>0</v>
      </c>
      <c r="R925" s="169">
        <f>IF(R$2=$A925,Data!O71,0)</f>
        <v>0</v>
      </c>
      <c r="S925" s="169">
        <f>IF(S$2=$A925,Data!P71,0)</f>
        <v>0</v>
      </c>
      <c r="T925" s="169">
        <f>IF(T$2=$A925,Data!Q71,0)</f>
        <v>0</v>
      </c>
      <c r="U925" s="169">
        <f>IF(U$2=$A925,Data!R71,0)</f>
        <v>0</v>
      </c>
      <c r="V925" s="169">
        <f>IF(V$2=$A925,Data!S71,0)</f>
        <v>0</v>
      </c>
      <c r="W925" s="169">
        <f>IF(W$2=$A925,Data!T71,0)</f>
        <v>0</v>
      </c>
      <c r="X925" s="169">
        <f>IF(X$2=$A925,Data!U71,0)</f>
        <v>0</v>
      </c>
      <c r="Y925" s="169">
        <f>IF(Y$2=$A925,Data!V71,0)</f>
        <v>0</v>
      </c>
      <c r="Z925" s="169">
        <f>IF(Z$2=$A925,Data!W71,0)</f>
        <v>0</v>
      </c>
      <c r="AA925" s="169">
        <f>IF(AA$2=$A925,Data!X71,0)</f>
        <v>0</v>
      </c>
      <c r="AB925" s="169">
        <f>IF(AB$2=$A925,Data!Y71,0)</f>
        <v>0</v>
      </c>
      <c r="AC925" s="169">
        <f>IF(AC$2=$A925,Data!Z71,0)</f>
        <v>0</v>
      </c>
      <c r="AD925" s="170">
        <f>IF(AD$2=$A925,Data!AA71,0)</f>
        <v>0</v>
      </c>
      <c r="AE925" s="171">
        <f>IF(AE$2=$A925,Data!AB71,0)</f>
        <v>0</v>
      </c>
      <c r="AF925" s="170">
        <f>IF(AF$2=$A925,Data!AC71,0)</f>
        <v>0</v>
      </c>
      <c r="AG925" s="171">
        <f>IF(AG$2=$A925,Data!AD71,0)</f>
        <v>0</v>
      </c>
      <c r="AH925" s="170">
        <f>IF(AH$2=$A925,Data!AE71,0)</f>
        <v>0</v>
      </c>
      <c r="AI925" s="171">
        <f>IF(AI$2=$A925,Data!AF71,0)</f>
        <v>0</v>
      </c>
      <c r="AJ925" s="170">
        <f>IF(AJ$2=$A925,Data!AG71,0)</f>
        <v>0</v>
      </c>
      <c r="AK925" s="171">
        <f>IF(AK$2=$A925,Data!AH71,0)</f>
        <v>0</v>
      </c>
      <c r="AL925" s="170">
        <f>IF(AL$2=$A925,Data!AI71,0)</f>
        <v>0</v>
      </c>
      <c r="AM925" t="str">
        <f t="shared" si="28"/>
        <v>0</v>
      </c>
      <c r="AN925" t="e">
        <f>+INDEX(Validation!$D$4:$D$250,MATCH(Merge!B925,Validation!$E$4:$E$250,0))</f>
        <v>#N/A</v>
      </c>
      <c r="AO925" s="172">
        <f t="shared" si="29"/>
        <v>0</v>
      </c>
    </row>
    <row r="926" spans="1:41" ht="15" x14ac:dyDescent="0.25">
      <c r="A926">
        <f>Inputs!$H$13</f>
        <v>3</v>
      </c>
      <c r="B926" t="str">
        <f>Inputs!$D$4</f>
        <v>Select Agency…</v>
      </c>
      <c r="C926" s="166" t="str">
        <f>Inputs!$I$6</f>
        <v>(insert code)</v>
      </c>
      <c r="D926" t="str">
        <f>IFERROR(INDEX(Inputs!$I$11:$I$19,MATCH(A926,Inputs!$H$11:$H$19)),"")</f>
        <v>(insert code)</v>
      </c>
      <c r="E926" s="167">
        <f>Data!B72</f>
        <v>0</v>
      </c>
      <c r="F926" s="168">
        <f>IF(F$2=$A926,Data!C72,0)</f>
        <v>0</v>
      </c>
      <c r="G926" s="168">
        <f>IF(G$2=$A926,Data!D72,0)</f>
        <v>0</v>
      </c>
      <c r="H926" s="168">
        <f>IF(H$2=$A926,Data!E72,0)</f>
        <v>0</v>
      </c>
      <c r="I926" s="168">
        <f>IF(I$2=$A926,Data!F72,0)</f>
        <v>0</v>
      </c>
      <c r="J926" s="168">
        <f>IF(J$2=$A926,Data!G72,0)</f>
        <v>0</v>
      </c>
      <c r="K926" s="168">
        <f>IF(K$2=$A926,Data!H72,0)</f>
        <v>0</v>
      </c>
      <c r="L926" s="168">
        <f>IF(L$2=$A926,Data!I72,0)</f>
        <v>0</v>
      </c>
      <c r="M926" s="168">
        <f>IF(M$2=$A926,Data!J72,0)</f>
        <v>0</v>
      </c>
      <c r="N926" s="168">
        <f>IF(N$2=$A926,Data!K72,0)</f>
        <v>0</v>
      </c>
      <c r="O926" s="168">
        <f>IF(O$2=$A926,Data!L72,0)</f>
        <v>0</v>
      </c>
      <c r="P926" s="168">
        <f>IF(P$2=$A926,Data!M72,0)</f>
        <v>0</v>
      </c>
      <c r="Q926" s="168">
        <f>IF(Q$2=$A926,Data!N72,0)</f>
        <v>0</v>
      </c>
      <c r="R926" s="169">
        <f>IF(R$2=$A926,Data!O72,0)</f>
        <v>0</v>
      </c>
      <c r="S926" s="169">
        <f>IF(S$2=$A926,Data!P72,0)</f>
        <v>0</v>
      </c>
      <c r="T926" s="169">
        <f>IF(T$2=$A926,Data!Q72,0)</f>
        <v>0</v>
      </c>
      <c r="U926" s="169">
        <f>IF(U$2=$A926,Data!R72,0)</f>
        <v>0</v>
      </c>
      <c r="V926" s="169">
        <f>IF(V$2=$A926,Data!S72,0)</f>
        <v>0</v>
      </c>
      <c r="W926" s="169">
        <f>IF(W$2=$A926,Data!T72,0)</f>
        <v>0</v>
      </c>
      <c r="X926" s="169">
        <f>IF(X$2=$A926,Data!U72,0)</f>
        <v>0</v>
      </c>
      <c r="Y926" s="169">
        <f>IF(Y$2=$A926,Data!V72,0)</f>
        <v>0</v>
      </c>
      <c r="Z926" s="169">
        <f>IF(Z$2=$A926,Data!W72,0)</f>
        <v>0</v>
      </c>
      <c r="AA926" s="169">
        <f>IF(AA$2=$A926,Data!X72,0)</f>
        <v>0</v>
      </c>
      <c r="AB926" s="169">
        <f>IF(AB$2=$A926,Data!Y72,0)</f>
        <v>0</v>
      </c>
      <c r="AC926" s="169">
        <f>IF(AC$2=$A926,Data!Z72,0)</f>
        <v>0</v>
      </c>
      <c r="AD926" s="170">
        <f>IF(AD$2=$A926,Data!AA72,0)</f>
        <v>0</v>
      </c>
      <c r="AE926" s="171">
        <f>IF(AE$2=$A926,Data!AB72,0)</f>
        <v>0</v>
      </c>
      <c r="AF926" s="170">
        <f>IF(AF$2=$A926,Data!AC72,0)</f>
        <v>0</v>
      </c>
      <c r="AG926" s="171">
        <f>IF(AG$2=$A926,Data!AD72,0)</f>
        <v>0</v>
      </c>
      <c r="AH926" s="170">
        <f>IF(AH$2=$A926,Data!AE72,0)</f>
        <v>0</v>
      </c>
      <c r="AI926" s="171">
        <f>IF(AI$2=$A926,Data!AF72,0)</f>
        <v>0</v>
      </c>
      <c r="AJ926" s="170">
        <f>IF(AJ$2=$A926,Data!AG72,0)</f>
        <v>0</v>
      </c>
      <c r="AK926" s="171">
        <f>IF(AK$2=$A926,Data!AH72,0)</f>
        <v>0</v>
      </c>
      <c r="AL926" s="170">
        <f>IF(AL$2=$A926,Data!AI72,0)</f>
        <v>0</v>
      </c>
      <c r="AM926" t="str">
        <f t="shared" si="28"/>
        <v>0</v>
      </c>
      <c r="AN926" t="e">
        <f>+INDEX(Validation!$D$4:$D$250,MATCH(Merge!B926,Validation!$E$4:$E$250,0))</f>
        <v>#N/A</v>
      </c>
      <c r="AO926" s="172">
        <f t="shared" si="29"/>
        <v>0</v>
      </c>
    </row>
    <row r="927" spans="1:41" ht="15" x14ac:dyDescent="0.25">
      <c r="A927">
        <f>Inputs!$H$13</f>
        <v>3</v>
      </c>
      <c r="B927" t="str">
        <f>Inputs!$D$4</f>
        <v>Select Agency…</v>
      </c>
      <c r="C927" s="166" t="str">
        <f>Inputs!$I$6</f>
        <v>(insert code)</v>
      </c>
      <c r="D927" t="str">
        <f>IFERROR(INDEX(Inputs!$I$11:$I$19,MATCH(A927,Inputs!$H$11:$H$19)),"")</f>
        <v>(insert code)</v>
      </c>
      <c r="E927" s="167">
        <f>Data!B73</f>
        <v>0</v>
      </c>
      <c r="F927" s="168">
        <f>IF(F$2=$A927,Data!C73,0)</f>
        <v>0</v>
      </c>
      <c r="G927" s="168">
        <f>IF(G$2=$A927,Data!D73,0)</f>
        <v>0</v>
      </c>
      <c r="H927" s="168">
        <f>IF(H$2=$A927,Data!E73,0)</f>
        <v>0</v>
      </c>
      <c r="I927" s="168">
        <f>IF(I$2=$A927,Data!F73,0)</f>
        <v>0</v>
      </c>
      <c r="J927" s="168">
        <f>IF(J$2=$A927,Data!G73,0)</f>
        <v>0</v>
      </c>
      <c r="K927" s="168">
        <f>IF(K$2=$A927,Data!H73,0)</f>
        <v>0</v>
      </c>
      <c r="L927" s="168">
        <f>IF(L$2=$A927,Data!I73,0)</f>
        <v>0</v>
      </c>
      <c r="M927" s="168">
        <f>IF(M$2=$A927,Data!J73,0)</f>
        <v>0</v>
      </c>
      <c r="N927" s="168">
        <f>IF(N$2=$A927,Data!K73,0)</f>
        <v>0</v>
      </c>
      <c r="O927" s="168">
        <f>IF(O$2=$A927,Data!L73,0)</f>
        <v>0</v>
      </c>
      <c r="P927" s="168">
        <f>IF(P$2=$A927,Data!M73,0)</f>
        <v>0</v>
      </c>
      <c r="Q927" s="168">
        <f>IF(Q$2=$A927,Data!N73,0)</f>
        <v>0</v>
      </c>
      <c r="R927" s="169">
        <f>IF(R$2=$A927,Data!O73,0)</f>
        <v>0</v>
      </c>
      <c r="S927" s="169">
        <f>IF(S$2=$A927,Data!P73,0)</f>
        <v>0</v>
      </c>
      <c r="T927" s="169">
        <f>IF(T$2=$A927,Data!Q73,0)</f>
        <v>0</v>
      </c>
      <c r="U927" s="169">
        <f>IF(U$2=$A927,Data!R73,0)</f>
        <v>0</v>
      </c>
      <c r="V927" s="169">
        <f>IF(V$2=$A927,Data!S73,0)</f>
        <v>0</v>
      </c>
      <c r="W927" s="169">
        <f>IF(W$2=$A927,Data!T73,0)</f>
        <v>0</v>
      </c>
      <c r="X927" s="169">
        <f>IF(X$2=$A927,Data!U73,0)</f>
        <v>0</v>
      </c>
      <c r="Y927" s="169">
        <f>IF(Y$2=$A927,Data!V73,0)</f>
        <v>0</v>
      </c>
      <c r="Z927" s="169">
        <f>IF(Z$2=$A927,Data!W73,0)</f>
        <v>0</v>
      </c>
      <c r="AA927" s="169">
        <f>IF(AA$2=$A927,Data!X73,0)</f>
        <v>0</v>
      </c>
      <c r="AB927" s="169">
        <f>IF(AB$2=$A927,Data!Y73,0)</f>
        <v>0</v>
      </c>
      <c r="AC927" s="169">
        <f>IF(AC$2=$A927,Data!Z73,0)</f>
        <v>0</v>
      </c>
      <c r="AD927" s="170">
        <f>IF(AD$2=$A927,Data!AA73,0)</f>
        <v>0</v>
      </c>
      <c r="AE927" s="171">
        <f>IF(AE$2=$A927,Data!AB73,0)</f>
        <v>0</v>
      </c>
      <c r="AF927" s="170">
        <f>IF(AF$2=$A927,Data!AC73,0)</f>
        <v>0</v>
      </c>
      <c r="AG927" s="171">
        <f>IF(AG$2=$A927,Data!AD73,0)</f>
        <v>0</v>
      </c>
      <c r="AH927" s="170">
        <f>IF(AH$2=$A927,Data!AE73,0)</f>
        <v>0</v>
      </c>
      <c r="AI927" s="171">
        <f>IF(AI$2=$A927,Data!AF73,0)</f>
        <v>0</v>
      </c>
      <c r="AJ927" s="170">
        <f>IF(AJ$2=$A927,Data!AG73,0)</f>
        <v>0</v>
      </c>
      <c r="AK927" s="171">
        <f>IF(AK$2=$A927,Data!AH73,0)</f>
        <v>0</v>
      </c>
      <c r="AL927" s="170">
        <f>IF(AL$2=$A927,Data!AI73,0)</f>
        <v>0</v>
      </c>
      <c r="AM927" t="str">
        <f t="shared" si="28"/>
        <v>0</v>
      </c>
      <c r="AN927" t="e">
        <f>+INDEX(Validation!$D$4:$D$250,MATCH(Merge!B927,Validation!$E$4:$E$250,0))</f>
        <v>#N/A</v>
      </c>
      <c r="AO927" s="172">
        <f t="shared" si="29"/>
        <v>0</v>
      </c>
    </row>
    <row r="928" spans="1:41" ht="15" x14ac:dyDescent="0.25">
      <c r="A928">
        <f>Inputs!$H$13</f>
        <v>3</v>
      </c>
      <c r="B928" t="str">
        <f>Inputs!$D$4</f>
        <v>Select Agency…</v>
      </c>
      <c r="C928" s="166" t="str">
        <f>Inputs!$I$6</f>
        <v>(insert code)</v>
      </c>
      <c r="D928" t="str">
        <f>IFERROR(INDEX(Inputs!$I$11:$I$19,MATCH(A928,Inputs!$H$11:$H$19)),"")</f>
        <v>(insert code)</v>
      </c>
      <c r="E928" s="167">
        <f>Data!B74</f>
        <v>0</v>
      </c>
      <c r="F928" s="168">
        <f>IF(F$2=$A928,Data!C74,0)</f>
        <v>0</v>
      </c>
      <c r="G928" s="168">
        <f>IF(G$2=$A928,Data!D74,0)</f>
        <v>0</v>
      </c>
      <c r="H928" s="168">
        <f>IF(H$2=$A928,Data!E74,0)</f>
        <v>0</v>
      </c>
      <c r="I928" s="168">
        <f>IF(I$2=$A928,Data!F74,0)</f>
        <v>0</v>
      </c>
      <c r="J928" s="168">
        <f>IF(J$2=$A928,Data!G74,0)</f>
        <v>0</v>
      </c>
      <c r="K928" s="168">
        <f>IF(K$2=$A928,Data!H74,0)</f>
        <v>0</v>
      </c>
      <c r="L928" s="168">
        <f>IF(L$2=$A928,Data!I74,0)</f>
        <v>0</v>
      </c>
      <c r="M928" s="168">
        <f>IF(M$2=$A928,Data!J74,0)</f>
        <v>0</v>
      </c>
      <c r="N928" s="168">
        <f>IF(N$2=$A928,Data!K74,0)</f>
        <v>0</v>
      </c>
      <c r="O928" s="168">
        <f>IF(O$2=$A928,Data!L74,0)</f>
        <v>0</v>
      </c>
      <c r="P928" s="168">
        <f>IF(P$2=$A928,Data!M74,0)</f>
        <v>0</v>
      </c>
      <c r="Q928" s="168">
        <f>IF(Q$2=$A928,Data!N74,0)</f>
        <v>0</v>
      </c>
      <c r="R928" s="169">
        <f>IF(R$2=$A928,Data!O74,0)</f>
        <v>0</v>
      </c>
      <c r="S928" s="169">
        <f>IF(S$2=$A928,Data!P74,0)</f>
        <v>0</v>
      </c>
      <c r="T928" s="169">
        <f>IF(T$2=$A928,Data!Q74,0)</f>
        <v>0</v>
      </c>
      <c r="U928" s="169">
        <f>IF(U$2=$A928,Data!R74,0)</f>
        <v>0</v>
      </c>
      <c r="V928" s="169">
        <f>IF(V$2=$A928,Data!S74,0)</f>
        <v>0</v>
      </c>
      <c r="W928" s="169">
        <f>IF(W$2=$A928,Data!T74,0)</f>
        <v>0</v>
      </c>
      <c r="X928" s="169">
        <f>IF(X$2=$A928,Data!U74,0)</f>
        <v>0</v>
      </c>
      <c r="Y928" s="169">
        <f>IF(Y$2=$A928,Data!V74,0)</f>
        <v>0</v>
      </c>
      <c r="Z928" s="169">
        <f>IF(Z$2=$A928,Data!W74,0)</f>
        <v>0</v>
      </c>
      <c r="AA928" s="169">
        <f>IF(AA$2=$A928,Data!X74,0)</f>
        <v>0</v>
      </c>
      <c r="AB928" s="169">
        <f>IF(AB$2=$A928,Data!Y74,0)</f>
        <v>0</v>
      </c>
      <c r="AC928" s="169">
        <f>IF(AC$2=$A928,Data!Z74,0)</f>
        <v>0</v>
      </c>
      <c r="AD928" s="170">
        <f>IF(AD$2=$A928,Data!AA74,0)</f>
        <v>0</v>
      </c>
      <c r="AE928" s="171">
        <f>IF(AE$2=$A928,Data!AB74,0)</f>
        <v>0</v>
      </c>
      <c r="AF928" s="170">
        <f>IF(AF$2=$A928,Data!AC74,0)</f>
        <v>0</v>
      </c>
      <c r="AG928" s="171">
        <f>IF(AG$2=$A928,Data!AD74,0)</f>
        <v>0</v>
      </c>
      <c r="AH928" s="170">
        <f>IF(AH$2=$A928,Data!AE74,0)</f>
        <v>0</v>
      </c>
      <c r="AI928" s="171">
        <f>IF(AI$2=$A928,Data!AF74,0)</f>
        <v>0</v>
      </c>
      <c r="AJ928" s="170">
        <f>IF(AJ$2=$A928,Data!AG74,0)</f>
        <v>0</v>
      </c>
      <c r="AK928" s="171">
        <f>IF(AK$2=$A928,Data!AH74,0)</f>
        <v>0</v>
      </c>
      <c r="AL928" s="170">
        <f>IF(AL$2=$A928,Data!AI74,0)</f>
        <v>0</v>
      </c>
      <c r="AM928" t="str">
        <f t="shared" si="28"/>
        <v>0</v>
      </c>
      <c r="AN928" t="e">
        <f>+INDEX(Validation!$D$4:$D$250,MATCH(Merge!B928,Validation!$E$4:$E$250,0))</f>
        <v>#N/A</v>
      </c>
      <c r="AO928" s="172">
        <f t="shared" si="29"/>
        <v>0</v>
      </c>
    </row>
    <row r="929" spans="1:41" ht="15" x14ac:dyDescent="0.25">
      <c r="A929">
        <f>Inputs!$H$13</f>
        <v>3</v>
      </c>
      <c r="B929" t="str">
        <f>Inputs!$D$4</f>
        <v>Select Agency…</v>
      </c>
      <c r="C929" s="166" t="str">
        <f>Inputs!$I$6</f>
        <v>(insert code)</v>
      </c>
      <c r="D929" t="str">
        <f>IFERROR(INDEX(Inputs!$I$11:$I$19,MATCH(A929,Inputs!$H$11:$H$19)),"")</f>
        <v>(insert code)</v>
      </c>
      <c r="E929" s="167">
        <f>Data!B75</f>
        <v>0</v>
      </c>
      <c r="F929" s="168">
        <f>IF(F$2=$A929,Data!C75,0)</f>
        <v>0</v>
      </c>
      <c r="G929" s="168">
        <f>IF(G$2=$A929,Data!D75,0)</f>
        <v>0</v>
      </c>
      <c r="H929" s="168">
        <f>IF(H$2=$A929,Data!E75,0)</f>
        <v>0</v>
      </c>
      <c r="I929" s="168">
        <f>IF(I$2=$A929,Data!F75,0)</f>
        <v>0</v>
      </c>
      <c r="J929" s="168">
        <f>IF(J$2=$A929,Data!G75,0)</f>
        <v>0</v>
      </c>
      <c r="K929" s="168">
        <f>IF(K$2=$A929,Data!H75,0)</f>
        <v>0</v>
      </c>
      <c r="L929" s="168">
        <f>IF(L$2=$A929,Data!I75,0)</f>
        <v>0</v>
      </c>
      <c r="M929" s="168">
        <f>IF(M$2=$A929,Data!J75,0)</f>
        <v>0</v>
      </c>
      <c r="N929" s="168">
        <f>IF(N$2=$A929,Data!K75,0)</f>
        <v>0</v>
      </c>
      <c r="O929" s="168">
        <f>IF(O$2=$A929,Data!L75,0)</f>
        <v>0</v>
      </c>
      <c r="P929" s="168">
        <f>IF(P$2=$A929,Data!M75,0)</f>
        <v>0</v>
      </c>
      <c r="Q929" s="168">
        <f>IF(Q$2=$A929,Data!N75,0)</f>
        <v>0</v>
      </c>
      <c r="R929" s="169">
        <f>IF(R$2=$A929,Data!O75,0)</f>
        <v>0</v>
      </c>
      <c r="S929" s="169">
        <f>IF(S$2=$A929,Data!P75,0)</f>
        <v>0</v>
      </c>
      <c r="T929" s="169">
        <f>IF(T$2=$A929,Data!Q75,0)</f>
        <v>0</v>
      </c>
      <c r="U929" s="169">
        <f>IF(U$2=$A929,Data!R75,0)</f>
        <v>0</v>
      </c>
      <c r="V929" s="169">
        <f>IF(V$2=$A929,Data!S75,0)</f>
        <v>0</v>
      </c>
      <c r="W929" s="169">
        <f>IF(W$2=$A929,Data!T75,0)</f>
        <v>0</v>
      </c>
      <c r="X929" s="169">
        <f>IF(X$2=$A929,Data!U75,0)</f>
        <v>0</v>
      </c>
      <c r="Y929" s="169">
        <f>IF(Y$2=$A929,Data!V75,0)</f>
        <v>0</v>
      </c>
      <c r="Z929" s="169">
        <f>IF(Z$2=$A929,Data!W75,0)</f>
        <v>0</v>
      </c>
      <c r="AA929" s="169">
        <f>IF(AA$2=$A929,Data!X75,0)</f>
        <v>0</v>
      </c>
      <c r="AB929" s="169">
        <f>IF(AB$2=$A929,Data!Y75,0)</f>
        <v>0</v>
      </c>
      <c r="AC929" s="169">
        <f>IF(AC$2=$A929,Data!Z75,0)</f>
        <v>0</v>
      </c>
      <c r="AD929" s="170">
        <f>IF(AD$2=$A929,Data!AA75,0)</f>
        <v>0</v>
      </c>
      <c r="AE929" s="171">
        <f>IF(AE$2=$A929,Data!AB75,0)</f>
        <v>0</v>
      </c>
      <c r="AF929" s="170">
        <f>IF(AF$2=$A929,Data!AC75,0)</f>
        <v>0</v>
      </c>
      <c r="AG929" s="171">
        <f>IF(AG$2=$A929,Data!AD75,0)</f>
        <v>0</v>
      </c>
      <c r="AH929" s="170">
        <f>IF(AH$2=$A929,Data!AE75,0)</f>
        <v>0</v>
      </c>
      <c r="AI929" s="171">
        <f>IF(AI$2=$A929,Data!AF75,0)</f>
        <v>0</v>
      </c>
      <c r="AJ929" s="170">
        <f>IF(AJ$2=$A929,Data!AG75,0)</f>
        <v>0</v>
      </c>
      <c r="AK929" s="171">
        <f>IF(AK$2=$A929,Data!AH75,0)</f>
        <v>0</v>
      </c>
      <c r="AL929" s="170">
        <f>IF(AL$2=$A929,Data!AI75,0)</f>
        <v>0</v>
      </c>
      <c r="AM929" t="str">
        <f t="shared" si="28"/>
        <v>0</v>
      </c>
      <c r="AN929" t="e">
        <f>+INDEX(Validation!$D$4:$D$250,MATCH(Merge!B929,Validation!$E$4:$E$250,0))</f>
        <v>#N/A</v>
      </c>
      <c r="AO929" s="172">
        <f t="shared" si="29"/>
        <v>0</v>
      </c>
    </row>
    <row r="930" spans="1:41" ht="15" x14ac:dyDescent="0.25">
      <c r="A930">
        <f>Inputs!$H$13</f>
        <v>3</v>
      </c>
      <c r="B930" t="str">
        <f>Inputs!$D$4</f>
        <v>Select Agency…</v>
      </c>
      <c r="C930" s="166" t="str">
        <f>Inputs!$I$6</f>
        <v>(insert code)</v>
      </c>
      <c r="D930" t="str">
        <f>IFERROR(INDEX(Inputs!$I$11:$I$19,MATCH(A930,Inputs!$H$11:$H$19)),"")</f>
        <v>(insert code)</v>
      </c>
      <c r="E930" s="167">
        <f>Data!B76</f>
        <v>0</v>
      </c>
      <c r="F930" s="168">
        <f>IF(F$2=$A930,Data!C76,0)</f>
        <v>0</v>
      </c>
      <c r="G930" s="168">
        <f>IF(G$2=$A930,Data!D76,0)</f>
        <v>0</v>
      </c>
      <c r="H930" s="168">
        <f>IF(H$2=$A930,Data!E76,0)</f>
        <v>0</v>
      </c>
      <c r="I930" s="168">
        <f>IF(I$2=$A930,Data!F76,0)</f>
        <v>0</v>
      </c>
      <c r="J930" s="168">
        <f>IF(J$2=$A930,Data!G76,0)</f>
        <v>0</v>
      </c>
      <c r="K930" s="168">
        <f>IF(K$2=$A930,Data!H76,0)</f>
        <v>0</v>
      </c>
      <c r="L930" s="168">
        <f>IF(L$2=$A930,Data!I76,0)</f>
        <v>0</v>
      </c>
      <c r="M930" s="168">
        <f>IF(M$2=$A930,Data!J76,0)</f>
        <v>0</v>
      </c>
      <c r="N930" s="168">
        <f>IF(N$2=$A930,Data!K76,0)</f>
        <v>0</v>
      </c>
      <c r="O930" s="168">
        <f>IF(O$2=$A930,Data!L76,0)</f>
        <v>0</v>
      </c>
      <c r="P930" s="168">
        <f>IF(P$2=$A930,Data!M76,0)</f>
        <v>0</v>
      </c>
      <c r="Q930" s="168">
        <f>IF(Q$2=$A930,Data!N76,0)</f>
        <v>0</v>
      </c>
      <c r="R930" s="169">
        <f>IF(R$2=$A930,Data!O76,0)</f>
        <v>0</v>
      </c>
      <c r="S930" s="169">
        <f>IF(S$2=$A930,Data!P76,0)</f>
        <v>0</v>
      </c>
      <c r="T930" s="169">
        <f>IF(T$2=$A930,Data!Q76,0)</f>
        <v>0</v>
      </c>
      <c r="U930" s="169">
        <f>IF(U$2=$A930,Data!R76,0)</f>
        <v>0</v>
      </c>
      <c r="V930" s="169">
        <f>IF(V$2=$A930,Data!S76,0)</f>
        <v>0</v>
      </c>
      <c r="W930" s="169">
        <f>IF(W$2=$A930,Data!T76,0)</f>
        <v>0</v>
      </c>
      <c r="X930" s="169">
        <f>IF(X$2=$A930,Data!U76,0)</f>
        <v>0</v>
      </c>
      <c r="Y930" s="169">
        <f>IF(Y$2=$A930,Data!V76,0)</f>
        <v>0</v>
      </c>
      <c r="Z930" s="169">
        <f>IF(Z$2=$A930,Data!W76,0)</f>
        <v>0</v>
      </c>
      <c r="AA930" s="169">
        <f>IF(AA$2=$A930,Data!X76,0)</f>
        <v>0</v>
      </c>
      <c r="AB930" s="169">
        <f>IF(AB$2=$A930,Data!Y76,0)</f>
        <v>0</v>
      </c>
      <c r="AC930" s="169">
        <f>IF(AC$2=$A930,Data!Z76,0)</f>
        <v>0</v>
      </c>
      <c r="AD930" s="170">
        <f>IF(AD$2=$A930,Data!AA76,0)</f>
        <v>0</v>
      </c>
      <c r="AE930" s="171">
        <f>IF(AE$2=$A930,Data!AB76,0)</f>
        <v>0</v>
      </c>
      <c r="AF930" s="170">
        <f>IF(AF$2=$A930,Data!AC76,0)</f>
        <v>0</v>
      </c>
      <c r="AG930" s="171">
        <f>IF(AG$2=$A930,Data!AD76,0)</f>
        <v>0</v>
      </c>
      <c r="AH930" s="170">
        <f>IF(AH$2=$A930,Data!AE76,0)</f>
        <v>0</v>
      </c>
      <c r="AI930" s="171">
        <f>IF(AI$2=$A930,Data!AF76,0)</f>
        <v>0</v>
      </c>
      <c r="AJ930" s="170">
        <f>IF(AJ$2=$A930,Data!AG76,0)</f>
        <v>0</v>
      </c>
      <c r="AK930" s="171">
        <f>IF(AK$2=$A930,Data!AH76,0)</f>
        <v>0</v>
      </c>
      <c r="AL930" s="170">
        <f>IF(AL$2=$A930,Data!AI76,0)</f>
        <v>0</v>
      </c>
      <c r="AM930" t="str">
        <f t="shared" si="28"/>
        <v>0</v>
      </c>
      <c r="AN930" t="e">
        <f>+INDEX(Validation!$D$4:$D$250,MATCH(Merge!B930,Validation!$E$4:$E$250,0))</f>
        <v>#N/A</v>
      </c>
      <c r="AO930" s="172">
        <f t="shared" si="29"/>
        <v>0</v>
      </c>
    </row>
    <row r="931" spans="1:41" ht="15" x14ac:dyDescent="0.25">
      <c r="A931">
        <f>Inputs!$H$13</f>
        <v>3</v>
      </c>
      <c r="B931" t="str">
        <f>Inputs!$D$4</f>
        <v>Select Agency…</v>
      </c>
      <c r="C931" s="166" t="str">
        <f>Inputs!$I$6</f>
        <v>(insert code)</v>
      </c>
      <c r="D931" t="str">
        <f>IFERROR(INDEX(Inputs!$I$11:$I$19,MATCH(A931,Inputs!$H$11:$H$19)),"")</f>
        <v>(insert code)</v>
      </c>
      <c r="E931" s="167">
        <f>Data!B77</f>
        <v>0</v>
      </c>
      <c r="F931" s="168">
        <f>IF(F$2=$A931,Data!C77,0)</f>
        <v>0</v>
      </c>
      <c r="G931" s="168">
        <f>IF(G$2=$A931,Data!D77,0)</f>
        <v>0</v>
      </c>
      <c r="H931" s="168">
        <f>IF(H$2=$A931,Data!E77,0)</f>
        <v>0</v>
      </c>
      <c r="I931" s="168">
        <f>IF(I$2=$A931,Data!F77,0)</f>
        <v>0</v>
      </c>
      <c r="J931" s="168">
        <f>IF(J$2=$A931,Data!G77,0)</f>
        <v>0</v>
      </c>
      <c r="K931" s="168">
        <f>IF(K$2=$A931,Data!H77,0)</f>
        <v>0</v>
      </c>
      <c r="L931" s="168">
        <f>IF(L$2=$A931,Data!I77,0)</f>
        <v>0</v>
      </c>
      <c r="M931" s="168">
        <f>IF(M$2=$A931,Data!J77,0)</f>
        <v>0</v>
      </c>
      <c r="N931" s="168">
        <f>IF(N$2=$A931,Data!K77,0)</f>
        <v>0</v>
      </c>
      <c r="O931" s="168">
        <f>IF(O$2=$A931,Data!L77,0)</f>
        <v>0</v>
      </c>
      <c r="P931" s="168">
        <f>IF(P$2=$A931,Data!M77,0)</f>
        <v>0</v>
      </c>
      <c r="Q931" s="168">
        <f>IF(Q$2=$A931,Data!N77,0)</f>
        <v>0</v>
      </c>
      <c r="R931" s="169">
        <f>IF(R$2=$A931,Data!O77,0)</f>
        <v>0</v>
      </c>
      <c r="S931" s="169">
        <f>IF(S$2=$A931,Data!P77,0)</f>
        <v>0</v>
      </c>
      <c r="T931" s="169">
        <f>IF(T$2=$A931,Data!Q77,0)</f>
        <v>0</v>
      </c>
      <c r="U931" s="169">
        <f>IF(U$2=$A931,Data!R77,0)</f>
        <v>0</v>
      </c>
      <c r="V931" s="169">
        <f>IF(V$2=$A931,Data!S77,0)</f>
        <v>0</v>
      </c>
      <c r="W931" s="169">
        <f>IF(W$2=$A931,Data!T77,0)</f>
        <v>0</v>
      </c>
      <c r="X931" s="169">
        <f>IF(X$2=$A931,Data!U77,0)</f>
        <v>0</v>
      </c>
      <c r="Y931" s="169">
        <f>IF(Y$2=$A931,Data!V77,0)</f>
        <v>0</v>
      </c>
      <c r="Z931" s="169">
        <f>IF(Z$2=$A931,Data!W77,0)</f>
        <v>0</v>
      </c>
      <c r="AA931" s="169">
        <f>IF(AA$2=$A931,Data!X77,0)</f>
        <v>0</v>
      </c>
      <c r="AB931" s="169">
        <f>IF(AB$2=$A931,Data!Y77,0)</f>
        <v>0</v>
      </c>
      <c r="AC931" s="169">
        <f>IF(AC$2=$A931,Data!Z77,0)</f>
        <v>0</v>
      </c>
      <c r="AD931" s="170">
        <f>IF(AD$2=$A931,Data!AA77,0)</f>
        <v>0</v>
      </c>
      <c r="AE931" s="171">
        <f>IF(AE$2=$A931,Data!AB77,0)</f>
        <v>0</v>
      </c>
      <c r="AF931" s="170">
        <f>IF(AF$2=$A931,Data!AC77,0)</f>
        <v>0</v>
      </c>
      <c r="AG931" s="171">
        <f>IF(AG$2=$A931,Data!AD77,0)</f>
        <v>0</v>
      </c>
      <c r="AH931" s="170">
        <f>IF(AH$2=$A931,Data!AE77,0)</f>
        <v>0</v>
      </c>
      <c r="AI931" s="171">
        <f>IF(AI$2=$A931,Data!AF77,0)</f>
        <v>0</v>
      </c>
      <c r="AJ931" s="170">
        <f>IF(AJ$2=$A931,Data!AG77,0)</f>
        <v>0</v>
      </c>
      <c r="AK931" s="171">
        <f>IF(AK$2=$A931,Data!AH77,0)</f>
        <v>0</v>
      </c>
      <c r="AL931" s="170">
        <f>IF(AL$2=$A931,Data!AI77,0)</f>
        <v>0</v>
      </c>
      <c r="AM931" t="str">
        <f t="shared" si="28"/>
        <v>0</v>
      </c>
      <c r="AN931" t="e">
        <f>+INDEX(Validation!$D$4:$D$250,MATCH(Merge!B931,Validation!$E$4:$E$250,0))</f>
        <v>#N/A</v>
      </c>
      <c r="AO931" s="172">
        <f t="shared" si="29"/>
        <v>0</v>
      </c>
    </row>
    <row r="932" spans="1:41" ht="15" x14ac:dyDescent="0.25">
      <c r="A932">
        <f>Inputs!$H$13</f>
        <v>3</v>
      </c>
      <c r="B932" t="str">
        <f>Inputs!$D$4</f>
        <v>Select Agency…</v>
      </c>
      <c r="C932" s="166" t="str">
        <f>Inputs!$I$6</f>
        <v>(insert code)</v>
      </c>
      <c r="D932" t="str">
        <f>IFERROR(INDEX(Inputs!$I$11:$I$19,MATCH(A932,Inputs!$H$11:$H$19)),"")</f>
        <v>(insert code)</v>
      </c>
      <c r="E932" s="167">
        <f>Data!B78</f>
        <v>0</v>
      </c>
      <c r="F932" s="168">
        <f>IF(F$2=$A932,Data!C78,0)</f>
        <v>0</v>
      </c>
      <c r="G932" s="168">
        <f>IF(G$2=$A932,Data!D78,0)</f>
        <v>0</v>
      </c>
      <c r="H932" s="168">
        <f>IF(H$2=$A932,Data!E78,0)</f>
        <v>0</v>
      </c>
      <c r="I932" s="168">
        <f>IF(I$2=$A932,Data!F78,0)</f>
        <v>0</v>
      </c>
      <c r="J932" s="168">
        <f>IF(J$2=$A932,Data!G78,0)</f>
        <v>0</v>
      </c>
      <c r="K932" s="168">
        <f>IF(K$2=$A932,Data!H78,0)</f>
        <v>0</v>
      </c>
      <c r="L932" s="168">
        <f>IF(L$2=$A932,Data!I78,0)</f>
        <v>0</v>
      </c>
      <c r="M932" s="168">
        <f>IF(M$2=$A932,Data!J78,0)</f>
        <v>0</v>
      </c>
      <c r="N932" s="168">
        <f>IF(N$2=$A932,Data!K78,0)</f>
        <v>0</v>
      </c>
      <c r="O932" s="168">
        <f>IF(O$2=$A932,Data!L78,0)</f>
        <v>0</v>
      </c>
      <c r="P932" s="168">
        <f>IF(P$2=$A932,Data!M78,0)</f>
        <v>0</v>
      </c>
      <c r="Q932" s="168">
        <f>IF(Q$2=$A932,Data!N78,0)</f>
        <v>0</v>
      </c>
      <c r="R932" s="169">
        <f>IF(R$2=$A932,Data!O78,0)</f>
        <v>0</v>
      </c>
      <c r="S932" s="169">
        <f>IF(S$2=$A932,Data!P78,0)</f>
        <v>0</v>
      </c>
      <c r="T932" s="169">
        <f>IF(T$2=$A932,Data!Q78,0)</f>
        <v>0</v>
      </c>
      <c r="U932" s="169">
        <f>IF(U$2=$A932,Data!R78,0)</f>
        <v>0</v>
      </c>
      <c r="V932" s="169">
        <f>IF(V$2=$A932,Data!S78,0)</f>
        <v>0</v>
      </c>
      <c r="W932" s="169">
        <f>IF(W$2=$A932,Data!T78,0)</f>
        <v>0</v>
      </c>
      <c r="X932" s="169">
        <f>IF(X$2=$A932,Data!U78,0)</f>
        <v>0</v>
      </c>
      <c r="Y932" s="169">
        <f>IF(Y$2=$A932,Data!V78,0)</f>
        <v>0</v>
      </c>
      <c r="Z932" s="169">
        <f>IF(Z$2=$A932,Data!W78,0)</f>
        <v>0</v>
      </c>
      <c r="AA932" s="169">
        <f>IF(AA$2=$A932,Data!X78,0)</f>
        <v>0</v>
      </c>
      <c r="AB932" s="169">
        <f>IF(AB$2=$A932,Data!Y78,0)</f>
        <v>0</v>
      </c>
      <c r="AC932" s="169">
        <f>IF(AC$2=$A932,Data!Z78,0)</f>
        <v>0</v>
      </c>
      <c r="AD932" s="170">
        <f>IF(AD$2=$A932,Data!AA78,0)</f>
        <v>0</v>
      </c>
      <c r="AE932" s="171">
        <f>IF(AE$2=$A932,Data!AB78,0)</f>
        <v>0</v>
      </c>
      <c r="AF932" s="170">
        <f>IF(AF$2=$A932,Data!AC78,0)</f>
        <v>0</v>
      </c>
      <c r="AG932" s="171">
        <f>IF(AG$2=$A932,Data!AD78,0)</f>
        <v>0</v>
      </c>
      <c r="AH932" s="170">
        <f>IF(AH$2=$A932,Data!AE78,0)</f>
        <v>0</v>
      </c>
      <c r="AI932" s="171">
        <f>IF(AI$2=$A932,Data!AF78,0)</f>
        <v>0</v>
      </c>
      <c r="AJ932" s="170">
        <f>IF(AJ$2=$A932,Data!AG78,0)</f>
        <v>0</v>
      </c>
      <c r="AK932" s="171">
        <f>IF(AK$2=$A932,Data!AH78,0)</f>
        <v>0</v>
      </c>
      <c r="AL932" s="170">
        <f>IF(AL$2=$A932,Data!AI78,0)</f>
        <v>0</v>
      </c>
      <c r="AM932" t="str">
        <f t="shared" si="28"/>
        <v>0</v>
      </c>
      <c r="AN932" t="e">
        <f>+INDEX(Validation!$D$4:$D$250,MATCH(Merge!B932,Validation!$E$4:$E$250,0))</f>
        <v>#N/A</v>
      </c>
      <c r="AO932" s="172">
        <f t="shared" si="29"/>
        <v>0</v>
      </c>
    </row>
    <row r="933" spans="1:41" ht="15" x14ac:dyDescent="0.25">
      <c r="A933">
        <f>Inputs!$H$13</f>
        <v>3</v>
      </c>
      <c r="B933" t="str">
        <f>Inputs!$D$4</f>
        <v>Select Agency…</v>
      </c>
      <c r="C933" s="166" t="str">
        <f>Inputs!$I$6</f>
        <v>(insert code)</v>
      </c>
      <c r="D933" t="str">
        <f>IFERROR(INDEX(Inputs!$I$11:$I$19,MATCH(A933,Inputs!$H$11:$H$19)),"")</f>
        <v>(insert code)</v>
      </c>
      <c r="E933" s="167">
        <f>Data!B79</f>
        <v>0</v>
      </c>
      <c r="F933" s="168">
        <f>IF(F$2=$A933,Data!C79,0)</f>
        <v>0</v>
      </c>
      <c r="G933" s="168">
        <f>IF(G$2=$A933,Data!D79,0)</f>
        <v>0</v>
      </c>
      <c r="H933" s="168">
        <f>IF(H$2=$A933,Data!E79,0)</f>
        <v>0</v>
      </c>
      <c r="I933" s="168">
        <f>IF(I$2=$A933,Data!F79,0)</f>
        <v>0</v>
      </c>
      <c r="J933" s="168">
        <f>IF(J$2=$A933,Data!G79,0)</f>
        <v>0</v>
      </c>
      <c r="K933" s="168">
        <f>IF(K$2=$A933,Data!H79,0)</f>
        <v>0</v>
      </c>
      <c r="L933" s="168">
        <f>IF(L$2=$A933,Data!I79,0)</f>
        <v>0</v>
      </c>
      <c r="M933" s="168">
        <f>IF(M$2=$A933,Data!J79,0)</f>
        <v>0</v>
      </c>
      <c r="N933" s="168">
        <f>IF(N$2=$A933,Data!K79,0)</f>
        <v>0</v>
      </c>
      <c r="O933" s="168">
        <f>IF(O$2=$A933,Data!L79,0)</f>
        <v>0</v>
      </c>
      <c r="P933" s="168">
        <f>IF(P$2=$A933,Data!M79,0)</f>
        <v>0</v>
      </c>
      <c r="Q933" s="168">
        <f>IF(Q$2=$A933,Data!N79,0)</f>
        <v>0</v>
      </c>
      <c r="R933" s="169">
        <f>IF(R$2=$A933,Data!O79,0)</f>
        <v>0</v>
      </c>
      <c r="S933" s="169">
        <f>IF(S$2=$A933,Data!P79,0)</f>
        <v>0</v>
      </c>
      <c r="T933" s="169">
        <f>IF(T$2=$A933,Data!Q79,0)</f>
        <v>0</v>
      </c>
      <c r="U933" s="169">
        <f>IF(U$2=$A933,Data!R79,0)</f>
        <v>0</v>
      </c>
      <c r="V933" s="169">
        <f>IF(V$2=$A933,Data!S79,0)</f>
        <v>0</v>
      </c>
      <c r="W933" s="169">
        <f>IF(W$2=$A933,Data!T79,0)</f>
        <v>0</v>
      </c>
      <c r="X933" s="169">
        <f>IF(X$2=$A933,Data!U79,0)</f>
        <v>0</v>
      </c>
      <c r="Y933" s="169">
        <f>IF(Y$2=$A933,Data!V79,0)</f>
        <v>0</v>
      </c>
      <c r="Z933" s="169">
        <f>IF(Z$2=$A933,Data!W79,0)</f>
        <v>0</v>
      </c>
      <c r="AA933" s="169">
        <f>IF(AA$2=$A933,Data!X79,0)</f>
        <v>0</v>
      </c>
      <c r="AB933" s="169">
        <f>IF(AB$2=$A933,Data!Y79,0)</f>
        <v>0</v>
      </c>
      <c r="AC933" s="169">
        <f>IF(AC$2=$A933,Data!Z79,0)</f>
        <v>0</v>
      </c>
      <c r="AD933" s="170">
        <f>IF(AD$2=$A933,Data!AA79,0)</f>
        <v>0</v>
      </c>
      <c r="AE933" s="171">
        <f>IF(AE$2=$A933,Data!AB79,0)</f>
        <v>0</v>
      </c>
      <c r="AF933" s="170">
        <f>IF(AF$2=$A933,Data!AC79,0)</f>
        <v>0</v>
      </c>
      <c r="AG933" s="171">
        <f>IF(AG$2=$A933,Data!AD79,0)</f>
        <v>0</v>
      </c>
      <c r="AH933" s="170">
        <f>IF(AH$2=$A933,Data!AE79,0)</f>
        <v>0</v>
      </c>
      <c r="AI933" s="171">
        <f>IF(AI$2=$A933,Data!AF79,0)</f>
        <v>0</v>
      </c>
      <c r="AJ933" s="170">
        <f>IF(AJ$2=$A933,Data!AG79,0)</f>
        <v>0</v>
      </c>
      <c r="AK933" s="171">
        <f>IF(AK$2=$A933,Data!AH79,0)</f>
        <v>0</v>
      </c>
      <c r="AL933" s="170">
        <f>IF(AL$2=$A933,Data!AI79,0)</f>
        <v>0</v>
      </c>
      <c r="AM933" t="str">
        <f t="shared" si="28"/>
        <v>0</v>
      </c>
      <c r="AN933" t="e">
        <f>+INDEX(Validation!$D$4:$D$250,MATCH(Merge!B933,Validation!$E$4:$E$250,0))</f>
        <v>#N/A</v>
      </c>
      <c r="AO933" s="172">
        <f t="shared" si="29"/>
        <v>0</v>
      </c>
    </row>
    <row r="934" spans="1:41" ht="15" x14ac:dyDescent="0.25">
      <c r="A934">
        <f>Inputs!$H$13</f>
        <v>3</v>
      </c>
      <c r="B934" t="str">
        <f>Inputs!$D$4</f>
        <v>Select Agency…</v>
      </c>
      <c r="C934" s="166" t="str">
        <f>Inputs!$I$6</f>
        <v>(insert code)</v>
      </c>
      <c r="D934" t="str">
        <f>IFERROR(INDEX(Inputs!$I$11:$I$19,MATCH(A934,Inputs!$H$11:$H$19)),"")</f>
        <v>(insert code)</v>
      </c>
      <c r="E934" s="167">
        <f>Data!B80</f>
        <v>0</v>
      </c>
      <c r="F934" s="168">
        <f>IF(F$2=$A934,Data!C80,0)</f>
        <v>0</v>
      </c>
      <c r="G934" s="168">
        <f>IF(G$2=$A934,Data!D80,0)</f>
        <v>0</v>
      </c>
      <c r="H934" s="168">
        <f>IF(H$2=$A934,Data!E80,0)</f>
        <v>0</v>
      </c>
      <c r="I934" s="168">
        <f>IF(I$2=$A934,Data!F80,0)</f>
        <v>0</v>
      </c>
      <c r="J934" s="168">
        <f>IF(J$2=$A934,Data!G80,0)</f>
        <v>0</v>
      </c>
      <c r="K934" s="168">
        <f>IF(K$2=$A934,Data!H80,0)</f>
        <v>0</v>
      </c>
      <c r="L934" s="168">
        <f>IF(L$2=$A934,Data!I80,0)</f>
        <v>0</v>
      </c>
      <c r="M934" s="168">
        <f>IF(M$2=$A934,Data!J80,0)</f>
        <v>0</v>
      </c>
      <c r="N934" s="168">
        <f>IF(N$2=$A934,Data!K80,0)</f>
        <v>0</v>
      </c>
      <c r="O934" s="168">
        <f>IF(O$2=$A934,Data!L80,0)</f>
        <v>0</v>
      </c>
      <c r="P934" s="168">
        <f>IF(P$2=$A934,Data!M80,0)</f>
        <v>0</v>
      </c>
      <c r="Q934" s="168">
        <f>IF(Q$2=$A934,Data!N80,0)</f>
        <v>0</v>
      </c>
      <c r="R934" s="169">
        <f>IF(R$2=$A934,Data!O80,0)</f>
        <v>0</v>
      </c>
      <c r="S934" s="169">
        <f>IF(S$2=$A934,Data!P80,0)</f>
        <v>0</v>
      </c>
      <c r="T934" s="169">
        <f>IF(T$2=$A934,Data!Q80,0)</f>
        <v>0</v>
      </c>
      <c r="U934" s="169">
        <f>IF(U$2=$A934,Data!R80,0)</f>
        <v>0</v>
      </c>
      <c r="V934" s="169">
        <f>IF(V$2=$A934,Data!S80,0)</f>
        <v>0</v>
      </c>
      <c r="W934" s="169">
        <f>IF(W$2=$A934,Data!T80,0)</f>
        <v>0</v>
      </c>
      <c r="X934" s="169">
        <f>IF(X$2=$A934,Data!U80,0)</f>
        <v>0</v>
      </c>
      <c r="Y934" s="169">
        <f>IF(Y$2=$A934,Data!V80,0)</f>
        <v>0</v>
      </c>
      <c r="Z934" s="169">
        <f>IF(Z$2=$A934,Data!W80,0)</f>
        <v>0</v>
      </c>
      <c r="AA934" s="169">
        <f>IF(AA$2=$A934,Data!X80,0)</f>
        <v>0</v>
      </c>
      <c r="AB934" s="169">
        <f>IF(AB$2=$A934,Data!Y80,0)</f>
        <v>0</v>
      </c>
      <c r="AC934" s="169">
        <f>IF(AC$2=$A934,Data!Z80,0)</f>
        <v>0</v>
      </c>
      <c r="AD934" s="170">
        <f>IF(AD$2=$A934,Data!AA80,0)</f>
        <v>0</v>
      </c>
      <c r="AE934" s="171">
        <f>IF(AE$2=$A934,Data!AB80,0)</f>
        <v>0</v>
      </c>
      <c r="AF934" s="170">
        <f>IF(AF$2=$A934,Data!AC80,0)</f>
        <v>0</v>
      </c>
      <c r="AG934" s="171">
        <f>IF(AG$2=$A934,Data!AD80,0)</f>
        <v>0</v>
      </c>
      <c r="AH934" s="170">
        <f>IF(AH$2=$A934,Data!AE80,0)</f>
        <v>0</v>
      </c>
      <c r="AI934" s="171">
        <f>IF(AI$2=$A934,Data!AF80,0)</f>
        <v>0</v>
      </c>
      <c r="AJ934" s="170">
        <f>IF(AJ$2=$A934,Data!AG80,0)</f>
        <v>0</v>
      </c>
      <c r="AK934" s="171">
        <f>IF(AK$2=$A934,Data!AH80,0)</f>
        <v>0</v>
      </c>
      <c r="AL934" s="170">
        <f>IF(AL$2=$A934,Data!AI80,0)</f>
        <v>0</v>
      </c>
      <c r="AM934" t="str">
        <f t="shared" si="28"/>
        <v>0</v>
      </c>
      <c r="AN934" t="e">
        <f>+INDEX(Validation!$D$4:$D$250,MATCH(Merge!B934,Validation!$E$4:$E$250,0))</f>
        <v>#N/A</v>
      </c>
      <c r="AO934" s="172">
        <f t="shared" si="29"/>
        <v>0</v>
      </c>
    </row>
    <row r="935" spans="1:41" ht="15" x14ac:dyDescent="0.25">
      <c r="A935">
        <f>Inputs!$H$13</f>
        <v>3</v>
      </c>
      <c r="B935" t="str">
        <f>Inputs!$D$4</f>
        <v>Select Agency…</v>
      </c>
      <c r="C935" s="166" t="str">
        <f>Inputs!$I$6</f>
        <v>(insert code)</v>
      </c>
      <c r="D935" t="str">
        <f>IFERROR(INDEX(Inputs!$I$11:$I$19,MATCH(A935,Inputs!$H$11:$H$19)),"")</f>
        <v>(insert code)</v>
      </c>
      <c r="E935" s="167">
        <f>Data!B81</f>
        <v>0</v>
      </c>
      <c r="F935" s="168">
        <f>IF(F$2=$A935,Data!C81,0)</f>
        <v>0</v>
      </c>
      <c r="G935" s="168">
        <f>IF(G$2=$A935,Data!D81,0)</f>
        <v>0</v>
      </c>
      <c r="H935" s="168">
        <f>IF(H$2=$A935,Data!E81,0)</f>
        <v>0</v>
      </c>
      <c r="I935" s="168">
        <f>IF(I$2=$A935,Data!F81,0)</f>
        <v>0</v>
      </c>
      <c r="J935" s="168">
        <f>IF(J$2=$A935,Data!G81,0)</f>
        <v>0</v>
      </c>
      <c r="K935" s="168">
        <f>IF(K$2=$A935,Data!H81,0)</f>
        <v>0</v>
      </c>
      <c r="L935" s="168">
        <f>IF(L$2=$A935,Data!I81,0)</f>
        <v>0</v>
      </c>
      <c r="M935" s="168">
        <f>IF(M$2=$A935,Data!J81,0)</f>
        <v>0</v>
      </c>
      <c r="N935" s="168">
        <f>IF(N$2=$A935,Data!K81,0)</f>
        <v>0</v>
      </c>
      <c r="O935" s="168">
        <f>IF(O$2=$A935,Data!L81,0)</f>
        <v>0</v>
      </c>
      <c r="P935" s="168">
        <f>IF(P$2=$A935,Data!M81,0)</f>
        <v>0</v>
      </c>
      <c r="Q935" s="168">
        <f>IF(Q$2=$A935,Data!N81,0)</f>
        <v>0</v>
      </c>
      <c r="R935" s="169">
        <f>IF(R$2=$A935,Data!O81,0)</f>
        <v>0</v>
      </c>
      <c r="S935" s="169">
        <f>IF(S$2=$A935,Data!P81,0)</f>
        <v>0</v>
      </c>
      <c r="T935" s="169">
        <f>IF(T$2=$A935,Data!Q81,0)</f>
        <v>0</v>
      </c>
      <c r="U935" s="169">
        <f>IF(U$2=$A935,Data!R81,0)</f>
        <v>0</v>
      </c>
      <c r="V935" s="169">
        <f>IF(V$2=$A935,Data!S81,0)</f>
        <v>0</v>
      </c>
      <c r="W935" s="169">
        <f>IF(W$2=$A935,Data!T81,0)</f>
        <v>0</v>
      </c>
      <c r="X935" s="169">
        <f>IF(X$2=$A935,Data!U81,0)</f>
        <v>0</v>
      </c>
      <c r="Y935" s="169">
        <f>IF(Y$2=$A935,Data!V81,0)</f>
        <v>0</v>
      </c>
      <c r="Z935" s="169">
        <f>IF(Z$2=$A935,Data!W81,0)</f>
        <v>0</v>
      </c>
      <c r="AA935" s="169">
        <f>IF(AA$2=$A935,Data!X81,0)</f>
        <v>0</v>
      </c>
      <c r="AB935" s="169">
        <f>IF(AB$2=$A935,Data!Y81,0)</f>
        <v>0</v>
      </c>
      <c r="AC935" s="169">
        <f>IF(AC$2=$A935,Data!Z81,0)</f>
        <v>0</v>
      </c>
      <c r="AD935" s="170">
        <f>IF(AD$2=$A935,Data!AA81,0)</f>
        <v>0</v>
      </c>
      <c r="AE935" s="171">
        <f>IF(AE$2=$A935,Data!AB81,0)</f>
        <v>0</v>
      </c>
      <c r="AF935" s="170">
        <f>IF(AF$2=$A935,Data!AC81,0)</f>
        <v>0</v>
      </c>
      <c r="AG935" s="171">
        <f>IF(AG$2=$A935,Data!AD81,0)</f>
        <v>0</v>
      </c>
      <c r="AH935" s="170">
        <f>IF(AH$2=$A935,Data!AE81,0)</f>
        <v>0</v>
      </c>
      <c r="AI935" s="171">
        <f>IF(AI$2=$A935,Data!AF81,0)</f>
        <v>0</v>
      </c>
      <c r="AJ935" s="170">
        <f>IF(AJ$2=$A935,Data!AG81,0)</f>
        <v>0</v>
      </c>
      <c r="AK935" s="171">
        <f>IF(AK$2=$A935,Data!AH81,0)</f>
        <v>0</v>
      </c>
      <c r="AL935" s="170">
        <f>IF(AL$2=$A935,Data!AI81,0)</f>
        <v>0</v>
      </c>
      <c r="AM935" t="str">
        <f t="shared" si="28"/>
        <v>0</v>
      </c>
      <c r="AN935" t="e">
        <f>+INDEX(Validation!$D$4:$D$250,MATCH(Merge!B935,Validation!$E$4:$E$250,0))</f>
        <v>#N/A</v>
      </c>
      <c r="AO935" s="172">
        <f t="shared" si="29"/>
        <v>0</v>
      </c>
    </row>
    <row r="936" spans="1:41" ht="15" x14ac:dyDescent="0.25">
      <c r="A936">
        <f>Inputs!$H$13</f>
        <v>3</v>
      </c>
      <c r="B936" t="str">
        <f>Inputs!$D$4</f>
        <v>Select Agency…</v>
      </c>
      <c r="C936" s="166" t="str">
        <f>Inputs!$I$6</f>
        <v>(insert code)</v>
      </c>
      <c r="D936" t="str">
        <f>IFERROR(INDEX(Inputs!$I$11:$I$19,MATCH(A936,Inputs!$H$11:$H$19)),"")</f>
        <v>(insert code)</v>
      </c>
      <c r="E936" s="167">
        <f>Data!B82</f>
        <v>0</v>
      </c>
      <c r="F936" s="168">
        <f>IF(F$2=$A936,Data!C82,0)</f>
        <v>0</v>
      </c>
      <c r="G936" s="168">
        <f>IF(G$2=$A936,Data!D82,0)</f>
        <v>0</v>
      </c>
      <c r="H936" s="168">
        <f>IF(H$2=$A936,Data!E82,0)</f>
        <v>0</v>
      </c>
      <c r="I936" s="168">
        <f>IF(I$2=$A936,Data!F82,0)</f>
        <v>0</v>
      </c>
      <c r="J936" s="168">
        <f>IF(J$2=$A936,Data!G82,0)</f>
        <v>0</v>
      </c>
      <c r="K936" s="168">
        <f>IF(K$2=$A936,Data!H82,0)</f>
        <v>0</v>
      </c>
      <c r="L936" s="168">
        <f>IF(L$2=$A936,Data!I82,0)</f>
        <v>0</v>
      </c>
      <c r="M936" s="168">
        <f>IF(M$2=$A936,Data!J82,0)</f>
        <v>0</v>
      </c>
      <c r="N936" s="168">
        <f>IF(N$2=$A936,Data!K82,0)</f>
        <v>0</v>
      </c>
      <c r="O936" s="168">
        <f>IF(O$2=$A936,Data!L82,0)</f>
        <v>0</v>
      </c>
      <c r="P936" s="168">
        <f>IF(P$2=$A936,Data!M82,0)</f>
        <v>0</v>
      </c>
      <c r="Q936" s="168">
        <f>IF(Q$2=$A936,Data!N82,0)</f>
        <v>0</v>
      </c>
      <c r="R936" s="169">
        <f>IF(R$2=$A936,Data!O82,0)</f>
        <v>0</v>
      </c>
      <c r="S936" s="169">
        <f>IF(S$2=$A936,Data!P82,0)</f>
        <v>0</v>
      </c>
      <c r="T936" s="169">
        <f>IF(T$2=$A936,Data!Q82,0)</f>
        <v>0</v>
      </c>
      <c r="U936" s="169">
        <f>IF(U$2=$A936,Data!R82,0)</f>
        <v>0</v>
      </c>
      <c r="V936" s="169">
        <f>IF(V$2=$A936,Data!S82,0)</f>
        <v>0</v>
      </c>
      <c r="W936" s="169">
        <f>IF(W$2=$A936,Data!T82,0)</f>
        <v>0</v>
      </c>
      <c r="X936" s="169">
        <f>IF(X$2=$A936,Data!U82,0)</f>
        <v>0</v>
      </c>
      <c r="Y936" s="169">
        <f>IF(Y$2=$A936,Data!V82,0)</f>
        <v>0</v>
      </c>
      <c r="Z936" s="169">
        <f>IF(Z$2=$A936,Data!W82,0)</f>
        <v>0</v>
      </c>
      <c r="AA936" s="169">
        <f>IF(AA$2=$A936,Data!X82,0)</f>
        <v>0</v>
      </c>
      <c r="AB936" s="169">
        <f>IF(AB$2=$A936,Data!Y82,0)</f>
        <v>0</v>
      </c>
      <c r="AC936" s="169">
        <f>IF(AC$2=$A936,Data!Z82,0)</f>
        <v>0</v>
      </c>
      <c r="AD936" s="170">
        <f>IF(AD$2=$A936,Data!AA82,0)</f>
        <v>0</v>
      </c>
      <c r="AE936" s="171">
        <f>IF(AE$2=$A936,Data!AB82,0)</f>
        <v>0</v>
      </c>
      <c r="AF936" s="170">
        <f>IF(AF$2=$A936,Data!AC82,0)</f>
        <v>0</v>
      </c>
      <c r="AG936" s="171">
        <f>IF(AG$2=$A936,Data!AD82,0)</f>
        <v>0</v>
      </c>
      <c r="AH936" s="170">
        <f>IF(AH$2=$A936,Data!AE82,0)</f>
        <v>0</v>
      </c>
      <c r="AI936" s="171">
        <f>IF(AI$2=$A936,Data!AF82,0)</f>
        <v>0</v>
      </c>
      <c r="AJ936" s="170">
        <f>IF(AJ$2=$A936,Data!AG82,0)</f>
        <v>0</v>
      </c>
      <c r="AK936" s="171">
        <f>IF(AK$2=$A936,Data!AH82,0)</f>
        <v>0</v>
      </c>
      <c r="AL936" s="170">
        <f>IF(AL$2=$A936,Data!AI82,0)</f>
        <v>0</v>
      </c>
      <c r="AM936" t="str">
        <f t="shared" si="28"/>
        <v>0</v>
      </c>
      <c r="AN936" t="e">
        <f>+INDEX(Validation!$D$4:$D$250,MATCH(Merge!B936,Validation!$E$4:$E$250,0))</f>
        <v>#N/A</v>
      </c>
      <c r="AO936" s="172">
        <f t="shared" si="29"/>
        <v>0</v>
      </c>
    </row>
    <row r="937" spans="1:41" ht="15" x14ac:dyDescent="0.25">
      <c r="A937">
        <f>Inputs!$H$13</f>
        <v>3</v>
      </c>
      <c r="B937" t="str">
        <f>Inputs!$D$4</f>
        <v>Select Agency…</v>
      </c>
      <c r="C937" s="166" t="str">
        <f>Inputs!$I$6</f>
        <v>(insert code)</v>
      </c>
      <c r="D937" t="str">
        <f>IFERROR(INDEX(Inputs!$I$11:$I$19,MATCH(A937,Inputs!$H$11:$H$19)),"")</f>
        <v>(insert code)</v>
      </c>
      <c r="E937" s="167">
        <f>Data!B83</f>
        <v>0</v>
      </c>
      <c r="F937" s="168">
        <f>IF(F$2=$A937,Data!C83,0)</f>
        <v>0</v>
      </c>
      <c r="G937" s="168">
        <f>IF(G$2=$A937,Data!D83,0)</f>
        <v>0</v>
      </c>
      <c r="H937" s="168">
        <f>IF(H$2=$A937,Data!E83,0)</f>
        <v>0</v>
      </c>
      <c r="I937" s="168">
        <f>IF(I$2=$A937,Data!F83,0)</f>
        <v>0</v>
      </c>
      <c r="J937" s="168">
        <f>IF(J$2=$A937,Data!G83,0)</f>
        <v>0</v>
      </c>
      <c r="K937" s="168">
        <f>IF(K$2=$A937,Data!H83,0)</f>
        <v>0</v>
      </c>
      <c r="L937" s="168">
        <f>IF(L$2=$A937,Data!I83,0)</f>
        <v>0</v>
      </c>
      <c r="M937" s="168">
        <f>IF(M$2=$A937,Data!J83,0)</f>
        <v>0</v>
      </c>
      <c r="N937" s="168">
        <f>IF(N$2=$A937,Data!K83,0)</f>
        <v>0</v>
      </c>
      <c r="O937" s="168">
        <f>IF(O$2=$A937,Data!L83,0)</f>
        <v>0</v>
      </c>
      <c r="P937" s="168">
        <f>IF(P$2=$A937,Data!M83,0)</f>
        <v>0</v>
      </c>
      <c r="Q937" s="168">
        <f>IF(Q$2=$A937,Data!N83,0)</f>
        <v>0</v>
      </c>
      <c r="R937" s="169">
        <f>IF(R$2=$A937,Data!O83,0)</f>
        <v>0</v>
      </c>
      <c r="S937" s="169">
        <f>IF(S$2=$A937,Data!P83,0)</f>
        <v>0</v>
      </c>
      <c r="T937" s="169">
        <f>IF(T$2=$A937,Data!Q83,0)</f>
        <v>0</v>
      </c>
      <c r="U937" s="169">
        <f>IF(U$2=$A937,Data!R83,0)</f>
        <v>0</v>
      </c>
      <c r="V937" s="169">
        <f>IF(V$2=$A937,Data!S83,0)</f>
        <v>0</v>
      </c>
      <c r="W937" s="169">
        <f>IF(W$2=$A937,Data!T83,0)</f>
        <v>0</v>
      </c>
      <c r="X937" s="169">
        <f>IF(X$2=$A937,Data!U83,0)</f>
        <v>0</v>
      </c>
      <c r="Y937" s="169">
        <f>IF(Y$2=$A937,Data!V83,0)</f>
        <v>0</v>
      </c>
      <c r="Z937" s="169">
        <f>IF(Z$2=$A937,Data!W83,0)</f>
        <v>0</v>
      </c>
      <c r="AA937" s="169">
        <f>IF(AA$2=$A937,Data!X83,0)</f>
        <v>0</v>
      </c>
      <c r="AB937" s="169">
        <f>IF(AB$2=$A937,Data!Y83,0)</f>
        <v>0</v>
      </c>
      <c r="AC937" s="169">
        <f>IF(AC$2=$A937,Data!Z83,0)</f>
        <v>0</v>
      </c>
      <c r="AD937" s="170">
        <f>IF(AD$2=$A937,Data!AA83,0)</f>
        <v>0</v>
      </c>
      <c r="AE937" s="171">
        <f>IF(AE$2=$A937,Data!AB83,0)</f>
        <v>0</v>
      </c>
      <c r="AF937" s="170">
        <f>IF(AF$2=$A937,Data!AC83,0)</f>
        <v>0</v>
      </c>
      <c r="AG937" s="171">
        <f>IF(AG$2=$A937,Data!AD83,0)</f>
        <v>0</v>
      </c>
      <c r="AH937" s="170">
        <f>IF(AH$2=$A937,Data!AE83,0)</f>
        <v>0</v>
      </c>
      <c r="AI937" s="171">
        <f>IF(AI$2=$A937,Data!AF83,0)</f>
        <v>0</v>
      </c>
      <c r="AJ937" s="170">
        <f>IF(AJ$2=$A937,Data!AG83,0)</f>
        <v>0</v>
      </c>
      <c r="AK937" s="171">
        <f>IF(AK$2=$A937,Data!AH83,0)</f>
        <v>0</v>
      </c>
      <c r="AL937" s="170">
        <f>IF(AL$2=$A937,Data!AI83,0)</f>
        <v>0</v>
      </c>
      <c r="AM937" t="str">
        <f t="shared" si="28"/>
        <v>0</v>
      </c>
      <c r="AN937" t="e">
        <f>+INDEX(Validation!$D$4:$D$250,MATCH(Merge!B937,Validation!$E$4:$E$250,0))</f>
        <v>#N/A</v>
      </c>
      <c r="AO937" s="172">
        <f t="shared" si="29"/>
        <v>0</v>
      </c>
    </row>
    <row r="938" spans="1:41" ht="15" x14ac:dyDescent="0.25">
      <c r="A938">
        <f>Inputs!$H$13</f>
        <v>3</v>
      </c>
      <c r="B938" t="str">
        <f>Inputs!$D$4</f>
        <v>Select Agency…</v>
      </c>
      <c r="C938" s="166" t="str">
        <f>Inputs!$I$6</f>
        <v>(insert code)</v>
      </c>
      <c r="D938" t="str">
        <f>IFERROR(INDEX(Inputs!$I$11:$I$19,MATCH(A938,Inputs!$H$11:$H$19)),"")</f>
        <v>(insert code)</v>
      </c>
      <c r="E938" s="167">
        <f>Data!B84</f>
        <v>0</v>
      </c>
      <c r="F938" s="168">
        <f>IF(F$2=$A938,Data!C84,0)</f>
        <v>0</v>
      </c>
      <c r="G938" s="168">
        <f>IF(G$2=$A938,Data!D84,0)</f>
        <v>0</v>
      </c>
      <c r="H938" s="168">
        <f>IF(H$2=$A938,Data!E84,0)</f>
        <v>0</v>
      </c>
      <c r="I938" s="168">
        <f>IF(I$2=$A938,Data!F84,0)</f>
        <v>0</v>
      </c>
      <c r="J938" s="168">
        <f>IF(J$2=$A938,Data!G84,0)</f>
        <v>0</v>
      </c>
      <c r="K938" s="168">
        <f>IF(K$2=$A938,Data!H84,0)</f>
        <v>0</v>
      </c>
      <c r="L938" s="168">
        <f>IF(L$2=$A938,Data!I84,0)</f>
        <v>0</v>
      </c>
      <c r="M938" s="168">
        <f>IF(M$2=$A938,Data!J84,0)</f>
        <v>0</v>
      </c>
      <c r="N938" s="168">
        <f>IF(N$2=$A938,Data!K84,0)</f>
        <v>0</v>
      </c>
      <c r="O938" s="168">
        <f>IF(O$2=$A938,Data!L84,0)</f>
        <v>0</v>
      </c>
      <c r="P938" s="168">
        <f>IF(P$2=$A938,Data!M84,0)</f>
        <v>0</v>
      </c>
      <c r="Q938" s="168">
        <f>IF(Q$2=$A938,Data!N84,0)</f>
        <v>0</v>
      </c>
      <c r="R938" s="169">
        <f>IF(R$2=$A938,Data!O84,0)</f>
        <v>0</v>
      </c>
      <c r="S938" s="169">
        <f>IF(S$2=$A938,Data!P84,0)</f>
        <v>0</v>
      </c>
      <c r="T938" s="169">
        <f>IF(T$2=$A938,Data!Q84,0)</f>
        <v>0</v>
      </c>
      <c r="U938" s="169">
        <f>IF(U$2=$A938,Data!R84,0)</f>
        <v>0</v>
      </c>
      <c r="V938" s="169">
        <f>IF(V$2=$A938,Data!S84,0)</f>
        <v>0</v>
      </c>
      <c r="W938" s="169">
        <f>IF(W$2=$A938,Data!T84,0)</f>
        <v>0</v>
      </c>
      <c r="X938" s="169">
        <f>IF(X$2=$A938,Data!U84,0)</f>
        <v>0</v>
      </c>
      <c r="Y938" s="169">
        <f>IF(Y$2=$A938,Data!V84,0)</f>
        <v>0</v>
      </c>
      <c r="Z938" s="169">
        <f>IF(Z$2=$A938,Data!W84,0)</f>
        <v>0</v>
      </c>
      <c r="AA938" s="169">
        <f>IF(AA$2=$A938,Data!X84,0)</f>
        <v>0</v>
      </c>
      <c r="AB938" s="169">
        <f>IF(AB$2=$A938,Data!Y84,0)</f>
        <v>0</v>
      </c>
      <c r="AC938" s="169">
        <f>IF(AC$2=$A938,Data!Z84,0)</f>
        <v>0</v>
      </c>
      <c r="AD938" s="170">
        <f>IF(AD$2=$A938,Data!AA84,0)</f>
        <v>0</v>
      </c>
      <c r="AE938" s="171">
        <f>IF(AE$2=$A938,Data!AB84,0)</f>
        <v>0</v>
      </c>
      <c r="AF938" s="170">
        <f>IF(AF$2=$A938,Data!AC84,0)</f>
        <v>0</v>
      </c>
      <c r="AG938" s="171">
        <f>IF(AG$2=$A938,Data!AD84,0)</f>
        <v>0</v>
      </c>
      <c r="AH938" s="170">
        <f>IF(AH$2=$A938,Data!AE84,0)</f>
        <v>0</v>
      </c>
      <c r="AI938" s="171">
        <f>IF(AI$2=$A938,Data!AF84,0)</f>
        <v>0</v>
      </c>
      <c r="AJ938" s="170">
        <f>IF(AJ$2=$A938,Data!AG84,0)</f>
        <v>0</v>
      </c>
      <c r="AK938" s="171">
        <f>IF(AK$2=$A938,Data!AH84,0)</f>
        <v>0</v>
      </c>
      <c r="AL938" s="170">
        <f>IF(AL$2=$A938,Data!AI84,0)</f>
        <v>0</v>
      </c>
      <c r="AM938" t="str">
        <f t="shared" si="28"/>
        <v>0</v>
      </c>
      <c r="AN938" t="e">
        <f>+INDEX(Validation!$D$4:$D$250,MATCH(Merge!B938,Validation!$E$4:$E$250,0))</f>
        <v>#N/A</v>
      </c>
      <c r="AO938" s="172">
        <f t="shared" si="29"/>
        <v>0</v>
      </c>
    </row>
    <row r="939" spans="1:41" ht="15" x14ac:dyDescent="0.25">
      <c r="A939">
        <f>Inputs!$H$13</f>
        <v>3</v>
      </c>
      <c r="B939" t="str">
        <f>Inputs!$D$4</f>
        <v>Select Agency…</v>
      </c>
      <c r="C939" s="166" t="str">
        <f>Inputs!$I$6</f>
        <v>(insert code)</v>
      </c>
      <c r="D939" t="str">
        <f>IFERROR(INDEX(Inputs!$I$11:$I$19,MATCH(A939,Inputs!$H$11:$H$19)),"")</f>
        <v>(insert code)</v>
      </c>
      <c r="E939" s="167">
        <f>Data!B85</f>
        <v>0</v>
      </c>
      <c r="F939" s="168">
        <f>IF(F$2=$A939,Data!C85,0)</f>
        <v>0</v>
      </c>
      <c r="G939" s="168">
        <f>IF(G$2=$A939,Data!D85,0)</f>
        <v>0</v>
      </c>
      <c r="H939" s="168">
        <f>IF(H$2=$A939,Data!E85,0)</f>
        <v>0</v>
      </c>
      <c r="I939" s="168">
        <f>IF(I$2=$A939,Data!F85,0)</f>
        <v>0</v>
      </c>
      <c r="J939" s="168">
        <f>IF(J$2=$A939,Data!G85,0)</f>
        <v>0</v>
      </c>
      <c r="K939" s="168">
        <f>IF(K$2=$A939,Data!H85,0)</f>
        <v>0</v>
      </c>
      <c r="L939" s="168">
        <f>IF(L$2=$A939,Data!I85,0)</f>
        <v>0</v>
      </c>
      <c r="M939" s="168">
        <f>IF(M$2=$A939,Data!J85,0)</f>
        <v>0</v>
      </c>
      <c r="N939" s="168">
        <f>IF(N$2=$A939,Data!K85,0)</f>
        <v>0</v>
      </c>
      <c r="O939" s="168">
        <f>IF(O$2=$A939,Data!L85,0)</f>
        <v>0</v>
      </c>
      <c r="P939" s="168">
        <f>IF(P$2=$A939,Data!M85,0)</f>
        <v>0</v>
      </c>
      <c r="Q939" s="168">
        <f>IF(Q$2=$A939,Data!N85,0)</f>
        <v>0</v>
      </c>
      <c r="R939" s="169">
        <f>IF(R$2=$A939,Data!O85,0)</f>
        <v>0</v>
      </c>
      <c r="S939" s="169">
        <f>IF(S$2=$A939,Data!P85,0)</f>
        <v>0</v>
      </c>
      <c r="T939" s="169">
        <f>IF(T$2=$A939,Data!Q85,0)</f>
        <v>0</v>
      </c>
      <c r="U939" s="169">
        <f>IF(U$2=$A939,Data!R85,0)</f>
        <v>0</v>
      </c>
      <c r="V939" s="169">
        <f>IF(V$2=$A939,Data!S85,0)</f>
        <v>0</v>
      </c>
      <c r="W939" s="169">
        <f>IF(W$2=$A939,Data!T85,0)</f>
        <v>0</v>
      </c>
      <c r="X939" s="169">
        <f>IF(X$2=$A939,Data!U85,0)</f>
        <v>0</v>
      </c>
      <c r="Y939" s="169">
        <f>IF(Y$2=$A939,Data!V85,0)</f>
        <v>0</v>
      </c>
      <c r="Z939" s="169">
        <f>IF(Z$2=$A939,Data!W85,0)</f>
        <v>0</v>
      </c>
      <c r="AA939" s="169">
        <f>IF(AA$2=$A939,Data!X85,0)</f>
        <v>0</v>
      </c>
      <c r="AB939" s="169">
        <f>IF(AB$2=$A939,Data!Y85,0)</f>
        <v>0</v>
      </c>
      <c r="AC939" s="169">
        <f>IF(AC$2=$A939,Data!Z85,0)</f>
        <v>0</v>
      </c>
      <c r="AD939" s="170">
        <f>IF(AD$2=$A939,Data!AA85,0)</f>
        <v>0</v>
      </c>
      <c r="AE939" s="171">
        <f>IF(AE$2=$A939,Data!AB85,0)</f>
        <v>0</v>
      </c>
      <c r="AF939" s="170">
        <f>IF(AF$2=$A939,Data!AC85,0)</f>
        <v>0</v>
      </c>
      <c r="AG939" s="171">
        <f>IF(AG$2=$A939,Data!AD85,0)</f>
        <v>0</v>
      </c>
      <c r="AH939" s="170">
        <f>IF(AH$2=$A939,Data!AE85,0)</f>
        <v>0</v>
      </c>
      <c r="AI939" s="171">
        <f>IF(AI$2=$A939,Data!AF85,0)</f>
        <v>0</v>
      </c>
      <c r="AJ939" s="170">
        <f>IF(AJ$2=$A939,Data!AG85,0)</f>
        <v>0</v>
      </c>
      <c r="AK939" s="171">
        <f>IF(AK$2=$A939,Data!AH85,0)</f>
        <v>0</v>
      </c>
      <c r="AL939" s="170">
        <f>IF(AL$2=$A939,Data!AI85,0)</f>
        <v>0</v>
      </c>
      <c r="AM939" t="str">
        <f t="shared" si="28"/>
        <v>0</v>
      </c>
      <c r="AN939" t="e">
        <f>+INDEX(Validation!$D$4:$D$250,MATCH(Merge!B939,Validation!$E$4:$E$250,0))</f>
        <v>#N/A</v>
      </c>
      <c r="AO939" s="172">
        <f t="shared" si="29"/>
        <v>0</v>
      </c>
    </row>
    <row r="940" spans="1:41" ht="15" x14ac:dyDescent="0.25">
      <c r="A940">
        <f>Inputs!$H$13</f>
        <v>3</v>
      </c>
      <c r="B940" t="str">
        <f>Inputs!$D$4</f>
        <v>Select Agency…</v>
      </c>
      <c r="C940" s="166" t="str">
        <f>Inputs!$I$6</f>
        <v>(insert code)</v>
      </c>
      <c r="D940" t="str">
        <f>IFERROR(INDEX(Inputs!$I$11:$I$19,MATCH(A940,Inputs!$H$11:$H$19)),"")</f>
        <v>(insert code)</v>
      </c>
      <c r="E940" s="167">
        <f>Data!B86</f>
        <v>0</v>
      </c>
      <c r="F940" s="168">
        <f>IF(F$2=$A940,Data!C86,0)</f>
        <v>0</v>
      </c>
      <c r="G940" s="168">
        <f>IF(G$2=$A940,Data!D86,0)</f>
        <v>0</v>
      </c>
      <c r="H940" s="168">
        <f>IF(H$2=$A940,Data!E86,0)</f>
        <v>0</v>
      </c>
      <c r="I940" s="168">
        <f>IF(I$2=$A940,Data!F86,0)</f>
        <v>0</v>
      </c>
      <c r="J940" s="168">
        <f>IF(J$2=$A940,Data!G86,0)</f>
        <v>0</v>
      </c>
      <c r="K940" s="168">
        <f>IF(K$2=$A940,Data!H86,0)</f>
        <v>0</v>
      </c>
      <c r="L940" s="168">
        <f>IF(L$2=$A940,Data!I86,0)</f>
        <v>0</v>
      </c>
      <c r="M940" s="168">
        <f>IF(M$2=$A940,Data!J86,0)</f>
        <v>0</v>
      </c>
      <c r="N940" s="168">
        <f>IF(N$2=$A940,Data!K86,0)</f>
        <v>0</v>
      </c>
      <c r="O940" s="168">
        <f>IF(O$2=$A940,Data!L86,0)</f>
        <v>0</v>
      </c>
      <c r="P940" s="168">
        <f>IF(P$2=$A940,Data!M86,0)</f>
        <v>0</v>
      </c>
      <c r="Q940" s="168">
        <f>IF(Q$2=$A940,Data!N86,0)</f>
        <v>0</v>
      </c>
      <c r="R940" s="169">
        <f>IF(R$2=$A940,Data!O86,0)</f>
        <v>0</v>
      </c>
      <c r="S940" s="169">
        <f>IF(S$2=$A940,Data!P86,0)</f>
        <v>0</v>
      </c>
      <c r="T940" s="169">
        <f>IF(T$2=$A940,Data!Q86,0)</f>
        <v>0</v>
      </c>
      <c r="U940" s="169">
        <f>IF(U$2=$A940,Data!R86,0)</f>
        <v>0</v>
      </c>
      <c r="V940" s="169">
        <f>IF(V$2=$A940,Data!S86,0)</f>
        <v>0</v>
      </c>
      <c r="W940" s="169">
        <f>IF(W$2=$A940,Data!T86,0)</f>
        <v>0</v>
      </c>
      <c r="X940" s="169">
        <f>IF(X$2=$A940,Data!U86,0)</f>
        <v>0</v>
      </c>
      <c r="Y940" s="169">
        <f>IF(Y$2=$A940,Data!V86,0)</f>
        <v>0</v>
      </c>
      <c r="Z940" s="169">
        <f>IF(Z$2=$A940,Data!W86,0)</f>
        <v>0</v>
      </c>
      <c r="AA940" s="169">
        <f>IF(AA$2=$A940,Data!X86,0)</f>
        <v>0</v>
      </c>
      <c r="AB940" s="169">
        <f>IF(AB$2=$A940,Data!Y86,0)</f>
        <v>0</v>
      </c>
      <c r="AC940" s="169">
        <f>IF(AC$2=$A940,Data!Z86,0)</f>
        <v>0</v>
      </c>
      <c r="AD940" s="170">
        <f>IF(AD$2=$A940,Data!AA86,0)</f>
        <v>0</v>
      </c>
      <c r="AE940" s="171">
        <f>IF(AE$2=$A940,Data!AB86,0)</f>
        <v>0</v>
      </c>
      <c r="AF940" s="170">
        <f>IF(AF$2=$A940,Data!AC86,0)</f>
        <v>0</v>
      </c>
      <c r="AG940" s="171">
        <f>IF(AG$2=$A940,Data!AD86,0)</f>
        <v>0</v>
      </c>
      <c r="AH940" s="170">
        <f>IF(AH$2=$A940,Data!AE86,0)</f>
        <v>0</v>
      </c>
      <c r="AI940" s="171">
        <f>IF(AI$2=$A940,Data!AF86,0)</f>
        <v>0</v>
      </c>
      <c r="AJ940" s="170">
        <f>IF(AJ$2=$A940,Data!AG86,0)</f>
        <v>0</v>
      </c>
      <c r="AK940" s="171">
        <f>IF(AK$2=$A940,Data!AH86,0)</f>
        <v>0</v>
      </c>
      <c r="AL940" s="170">
        <f>IF(AL$2=$A940,Data!AI86,0)</f>
        <v>0</v>
      </c>
      <c r="AM940" t="str">
        <f t="shared" si="28"/>
        <v>0</v>
      </c>
      <c r="AN940" t="e">
        <f>+INDEX(Validation!$D$4:$D$250,MATCH(Merge!B940,Validation!$E$4:$E$250,0))</f>
        <v>#N/A</v>
      </c>
      <c r="AO940" s="172">
        <f t="shared" si="29"/>
        <v>0</v>
      </c>
    </row>
    <row r="941" spans="1:41" ht="15" x14ac:dyDescent="0.25">
      <c r="A941">
        <f>Inputs!$H$13</f>
        <v>3</v>
      </c>
      <c r="B941" t="str">
        <f>Inputs!$D$4</f>
        <v>Select Agency…</v>
      </c>
      <c r="C941" s="166" t="str">
        <f>Inputs!$I$6</f>
        <v>(insert code)</v>
      </c>
      <c r="D941" t="str">
        <f>IFERROR(INDEX(Inputs!$I$11:$I$19,MATCH(A941,Inputs!$H$11:$H$19)),"")</f>
        <v>(insert code)</v>
      </c>
      <c r="E941" s="167">
        <f>Data!B87</f>
        <v>0</v>
      </c>
      <c r="F941" s="168">
        <f>IF(F$2=$A941,Data!C87,0)</f>
        <v>0</v>
      </c>
      <c r="G941" s="168">
        <f>IF(G$2=$A941,Data!D87,0)</f>
        <v>0</v>
      </c>
      <c r="H941" s="168">
        <f>IF(H$2=$A941,Data!E87,0)</f>
        <v>0</v>
      </c>
      <c r="I941" s="168">
        <f>IF(I$2=$A941,Data!F87,0)</f>
        <v>0</v>
      </c>
      <c r="J941" s="168">
        <f>IF(J$2=$A941,Data!G87,0)</f>
        <v>0</v>
      </c>
      <c r="K941" s="168">
        <f>IF(K$2=$A941,Data!H87,0)</f>
        <v>0</v>
      </c>
      <c r="L941" s="168">
        <f>IF(L$2=$A941,Data!I87,0)</f>
        <v>0</v>
      </c>
      <c r="M941" s="168">
        <f>IF(M$2=$A941,Data!J87,0)</f>
        <v>0</v>
      </c>
      <c r="N941" s="168">
        <f>IF(N$2=$A941,Data!K87,0)</f>
        <v>0</v>
      </c>
      <c r="O941" s="168">
        <f>IF(O$2=$A941,Data!L87,0)</f>
        <v>0</v>
      </c>
      <c r="P941" s="168">
        <f>IF(P$2=$A941,Data!M87,0)</f>
        <v>0</v>
      </c>
      <c r="Q941" s="168">
        <f>IF(Q$2=$A941,Data!N87,0)</f>
        <v>0</v>
      </c>
      <c r="R941" s="169">
        <f>IF(R$2=$A941,Data!O87,0)</f>
        <v>0</v>
      </c>
      <c r="S941" s="169">
        <f>IF(S$2=$A941,Data!P87,0)</f>
        <v>0</v>
      </c>
      <c r="T941" s="169">
        <f>IF(T$2=$A941,Data!Q87,0)</f>
        <v>0</v>
      </c>
      <c r="U941" s="169">
        <f>IF(U$2=$A941,Data!R87,0)</f>
        <v>0</v>
      </c>
      <c r="V941" s="169">
        <f>IF(V$2=$A941,Data!S87,0)</f>
        <v>0</v>
      </c>
      <c r="W941" s="169">
        <f>IF(W$2=$A941,Data!T87,0)</f>
        <v>0</v>
      </c>
      <c r="X941" s="169">
        <f>IF(X$2=$A941,Data!U87,0)</f>
        <v>0</v>
      </c>
      <c r="Y941" s="169">
        <f>IF(Y$2=$A941,Data!V87,0)</f>
        <v>0</v>
      </c>
      <c r="Z941" s="169">
        <f>IF(Z$2=$A941,Data!W87,0)</f>
        <v>0</v>
      </c>
      <c r="AA941" s="169">
        <f>IF(AA$2=$A941,Data!X87,0)</f>
        <v>0</v>
      </c>
      <c r="AB941" s="169">
        <f>IF(AB$2=$A941,Data!Y87,0)</f>
        <v>0</v>
      </c>
      <c r="AC941" s="169">
        <f>IF(AC$2=$A941,Data!Z87,0)</f>
        <v>0</v>
      </c>
      <c r="AD941" s="170">
        <f>IF(AD$2=$A941,Data!AA87,0)</f>
        <v>0</v>
      </c>
      <c r="AE941" s="171">
        <f>IF(AE$2=$A941,Data!AB87,0)</f>
        <v>0</v>
      </c>
      <c r="AF941" s="170">
        <f>IF(AF$2=$A941,Data!AC87,0)</f>
        <v>0</v>
      </c>
      <c r="AG941" s="171">
        <f>IF(AG$2=$A941,Data!AD87,0)</f>
        <v>0</v>
      </c>
      <c r="AH941" s="170">
        <f>IF(AH$2=$A941,Data!AE87,0)</f>
        <v>0</v>
      </c>
      <c r="AI941" s="171">
        <f>IF(AI$2=$A941,Data!AF87,0)</f>
        <v>0</v>
      </c>
      <c r="AJ941" s="170">
        <f>IF(AJ$2=$A941,Data!AG87,0)</f>
        <v>0</v>
      </c>
      <c r="AK941" s="171">
        <f>IF(AK$2=$A941,Data!AH87,0)</f>
        <v>0</v>
      </c>
      <c r="AL941" s="170">
        <f>IF(AL$2=$A941,Data!AI87,0)</f>
        <v>0</v>
      </c>
      <c r="AM941" t="str">
        <f t="shared" si="28"/>
        <v>0</v>
      </c>
      <c r="AN941" t="e">
        <f>+INDEX(Validation!$D$4:$D$250,MATCH(Merge!B941,Validation!$E$4:$E$250,0))</f>
        <v>#N/A</v>
      </c>
      <c r="AO941" s="172">
        <f t="shared" si="29"/>
        <v>0</v>
      </c>
    </row>
    <row r="942" spans="1:41" ht="15" x14ac:dyDescent="0.25">
      <c r="A942">
        <f>Inputs!$H$13</f>
        <v>3</v>
      </c>
      <c r="B942" t="str">
        <f>Inputs!$D$4</f>
        <v>Select Agency…</v>
      </c>
      <c r="C942" s="166" t="str">
        <f>Inputs!$I$6</f>
        <v>(insert code)</v>
      </c>
      <c r="D942" t="str">
        <f>IFERROR(INDEX(Inputs!$I$11:$I$19,MATCH(A942,Inputs!$H$11:$H$19)),"")</f>
        <v>(insert code)</v>
      </c>
      <c r="E942" s="167">
        <f>Data!B88</f>
        <v>0</v>
      </c>
      <c r="F942" s="168">
        <f>IF(F$2=$A942,Data!C88,0)</f>
        <v>0</v>
      </c>
      <c r="G942" s="168">
        <f>IF(G$2=$A942,Data!D88,0)</f>
        <v>0</v>
      </c>
      <c r="H942" s="168">
        <f>IF(H$2=$A942,Data!E88,0)</f>
        <v>0</v>
      </c>
      <c r="I942" s="168">
        <f>IF(I$2=$A942,Data!F88,0)</f>
        <v>0</v>
      </c>
      <c r="J942" s="168">
        <f>IF(J$2=$A942,Data!G88,0)</f>
        <v>0</v>
      </c>
      <c r="K942" s="168">
        <f>IF(K$2=$A942,Data!H88,0)</f>
        <v>0</v>
      </c>
      <c r="L942" s="168">
        <f>IF(L$2=$A942,Data!I88,0)</f>
        <v>0</v>
      </c>
      <c r="M942" s="168">
        <f>IF(M$2=$A942,Data!J88,0)</f>
        <v>0</v>
      </c>
      <c r="N942" s="168">
        <f>IF(N$2=$A942,Data!K88,0)</f>
        <v>0</v>
      </c>
      <c r="O942" s="168">
        <f>IF(O$2=$A942,Data!L88,0)</f>
        <v>0</v>
      </c>
      <c r="P942" s="168">
        <f>IF(P$2=$A942,Data!M88,0)</f>
        <v>0</v>
      </c>
      <c r="Q942" s="168">
        <f>IF(Q$2=$A942,Data!N88,0)</f>
        <v>0</v>
      </c>
      <c r="R942" s="169">
        <f>IF(R$2=$A942,Data!O88,0)</f>
        <v>0</v>
      </c>
      <c r="S942" s="169">
        <f>IF(S$2=$A942,Data!P88,0)</f>
        <v>0</v>
      </c>
      <c r="T942" s="169">
        <f>IF(T$2=$A942,Data!Q88,0)</f>
        <v>0</v>
      </c>
      <c r="U942" s="169">
        <f>IF(U$2=$A942,Data!R88,0)</f>
        <v>0</v>
      </c>
      <c r="V942" s="169">
        <f>IF(V$2=$A942,Data!S88,0)</f>
        <v>0</v>
      </c>
      <c r="W942" s="169">
        <f>IF(W$2=$A942,Data!T88,0)</f>
        <v>0</v>
      </c>
      <c r="X942" s="169">
        <f>IF(X$2=$A942,Data!U88,0)</f>
        <v>0</v>
      </c>
      <c r="Y942" s="169">
        <f>IF(Y$2=$A942,Data!V88,0)</f>
        <v>0</v>
      </c>
      <c r="Z942" s="169">
        <f>IF(Z$2=$A942,Data!W88,0)</f>
        <v>0</v>
      </c>
      <c r="AA942" s="169">
        <f>IF(AA$2=$A942,Data!X88,0)</f>
        <v>0</v>
      </c>
      <c r="AB942" s="169">
        <f>IF(AB$2=$A942,Data!Y88,0)</f>
        <v>0</v>
      </c>
      <c r="AC942" s="169">
        <f>IF(AC$2=$A942,Data!Z88,0)</f>
        <v>0</v>
      </c>
      <c r="AD942" s="170">
        <f>IF(AD$2=$A942,Data!AA88,0)</f>
        <v>0</v>
      </c>
      <c r="AE942" s="171">
        <f>IF(AE$2=$A942,Data!AB88,0)</f>
        <v>0</v>
      </c>
      <c r="AF942" s="170">
        <f>IF(AF$2=$A942,Data!AC88,0)</f>
        <v>0</v>
      </c>
      <c r="AG942" s="171">
        <f>IF(AG$2=$A942,Data!AD88,0)</f>
        <v>0</v>
      </c>
      <c r="AH942" s="170">
        <f>IF(AH$2=$A942,Data!AE88,0)</f>
        <v>0</v>
      </c>
      <c r="AI942" s="171">
        <f>IF(AI$2=$A942,Data!AF88,0)</f>
        <v>0</v>
      </c>
      <c r="AJ942" s="170">
        <f>IF(AJ$2=$A942,Data!AG88,0)</f>
        <v>0</v>
      </c>
      <c r="AK942" s="171">
        <f>IF(AK$2=$A942,Data!AH88,0)</f>
        <v>0</v>
      </c>
      <c r="AL942" s="170">
        <f>IF(AL$2=$A942,Data!AI88,0)</f>
        <v>0</v>
      </c>
      <c r="AM942" t="str">
        <f t="shared" si="28"/>
        <v>0</v>
      </c>
      <c r="AN942" t="e">
        <f>+INDEX(Validation!$D$4:$D$250,MATCH(Merge!B942,Validation!$E$4:$E$250,0))</f>
        <v>#N/A</v>
      </c>
      <c r="AO942" s="172">
        <f t="shared" si="29"/>
        <v>0</v>
      </c>
    </row>
    <row r="943" spans="1:41" ht="15" x14ac:dyDescent="0.25">
      <c r="A943">
        <f>Inputs!$H$13</f>
        <v>3</v>
      </c>
      <c r="B943" t="str">
        <f>Inputs!$D$4</f>
        <v>Select Agency…</v>
      </c>
      <c r="C943" s="166" t="str">
        <f>Inputs!$I$6</f>
        <v>(insert code)</v>
      </c>
      <c r="D943" t="str">
        <f>IFERROR(INDEX(Inputs!$I$11:$I$19,MATCH(A943,Inputs!$H$11:$H$19)),"")</f>
        <v>(insert code)</v>
      </c>
      <c r="E943" s="167">
        <f>Data!B89</f>
        <v>0</v>
      </c>
      <c r="F943" s="168">
        <f>IF(F$2=$A943,Data!C89,0)</f>
        <v>0</v>
      </c>
      <c r="G943" s="168">
        <f>IF(G$2=$A943,Data!D89,0)</f>
        <v>0</v>
      </c>
      <c r="H943" s="168">
        <f>IF(H$2=$A943,Data!E89,0)</f>
        <v>0</v>
      </c>
      <c r="I943" s="168">
        <f>IF(I$2=$A943,Data!F89,0)</f>
        <v>0</v>
      </c>
      <c r="J943" s="168">
        <f>IF(J$2=$A943,Data!G89,0)</f>
        <v>0</v>
      </c>
      <c r="K943" s="168">
        <f>IF(K$2=$A943,Data!H89,0)</f>
        <v>0</v>
      </c>
      <c r="L943" s="168">
        <f>IF(L$2=$A943,Data!I89,0)</f>
        <v>0</v>
      </c>
      <c r="M943" s="168">
        <f>IF(M$2=$A943,Data!J89,0)</f>
        <v>0</v>
      </c>
      <c r="N943" s="168">
        <f>IF(N$2=$A943,Data!K89,0)</f>
        <v>0</v>
      </c>
      <c r="O943" s="168">
        <f>IF(O$2=$A943,Data!L89,0)</f>
        <v>0</v>
      </c>
      <c r="P943" s="168">
        <f>IF(P$2=$A943,Data!M89,0)</f>
        <v>0</v>
      </c>
      <c r="Q943" s="168">
        <f>IF(Q$2=$A943,Data!N89,0)</f>
        <v>0</v>
      </c>
      <c r="R943" s="169">
        <f>IF(R$2=$A943,Data!O89,0)</f>
        <v>0</v>
      </c>
      <c r="S943" s="169">
        <f>IF(S$2=$A943,Data!P89,0)</f>
        <v>0</v>
      </c>
      <c r="T943" s="169">
        <f>IF(T$2=$A943,Data!Q89,0)</f>
        <v>0</v>
      </c>
      <c r="U943" s="169">
        <f>IF(U$2=$A943,Data!R89,0)</f>
        <v>0</v>
      </c>
      <c r="V943" s="169">
        <f>IF(V$2=$A943,Data!S89,0)</f>
        <v>0</v>
      </c>
      <c r="W943" s="169">
        <f>IF(W$2=$A943,Data!T89,0)</f>
        <v>0</v>
      </c>
      <c r="X943" s="169">
        <f>IF(X$2=$A943,Data!U89,0)</f>
        <v>0</v>
      </c>
      <c r="Y943" s="169">
        <f>IF(Y$2=$A943,Data!V89,0)</f>
        <v>0</v>
      </c>
      <c r="Z943" s="169">
        <f>IF(Z$2=$A943,Data!W89,0)</f>
        <v>0</v>
      </c>
      <c r="AA943" s="169">
        <f>IF(AA$2=$A943,Data!X89,0)</f>
        <v>0</v>
      </c>
      <c r="AB943" s="169">
        <f>IF(AB$2=$A943,Data!Y89,0)</f>
        <v>0</v>
      </c>
      <c r="AC943" s="169">
        <f>IF(AC$2=$A943,Data!Z89,0)</f>
        <v>0</v>
      </c>
      <c r="AD943" s="170">
        <f>IF(AD$2=$A943,Data!AA89,0)</f>
        <v>0</v>
      </c>
      <c r="AE943" s="171">
        <f>IF(AE$2=$A943,Data!AB89,0)</f>
        <v>0</v>
      </c>
      <c r="AF943" s="170">
        <f>IF(AF$2=$A943,Data!AC89,0)</f>
        <v>0</v>
      </c>
      <c r="AG943" s="171">
        <f>IF(AG$2=$A943,Data!AD89,0)</f>
        <v>0</v>
      </c>
      <c r="AH943" s="170">
        <f>IF(AH$2=$A943,Data!AE89,0)</f>
        <v>0</v>
      </c>
      <c r="AI943" s="171">
        <f>IF(AI$2=$A943,Data!AF89,0)</f>
        <v>0</v>
      </c>
      <c r="AJ943" s="170">
        <f>IF(AJ$2=$A943,Data!AG89,0)</f>
        <v>0</v>
      </c>
      <c r="AK943" s="171">
        <f>IF(AK$2=$A943,Data!AH89,0)</f>
        <v>0</v>
      </c>
      <c r="AL943" s="170">
        <f>IF(AL$2=$A943,Data!AI89,0)</f>
        <v>0</v>
      </c>
      <c r="AM943" t="str">
        <f t="shared" si="28"/>
        <v>0</v>
      </c>
      <c r="AN943" t="e">
        <f>+INDEX(Validation!$D$4:$D$250,MATCH(Merge!B943,Validation!$E$4:$E$250,0))</f>
        <v>#N/A</v>
      </c>
      <c r="AO943" s="172">
        <f t="shared" si="29"/>
        <v>0</v>
      </c>
    </row>
    <row r="944" spans="1:41" ht="15" x14ac:dyDescent="0.25">
      <c r="A944">
        <f>Inputs!$H$13</f>
        <v>3</v>
      </c>
      <c r="B944" t="str">
        <f>Inputs!$D$4</f>
        <v>Select Agency…</v>
      </c>
      <c r="C944" s="166" t="str">
        <f>Inputs!$I$6</f>
        <v>(insert code)</v>
      </c>
      <c r="D944" t="str">
        <f>IFERROR(INDEX(Inputs!$I$11:$I$19,MATCH(A944,Inputs!$H$11:$H$19)),"")</f>
        <v>(insert code)</v>
      </c>
      <c r="E944" s="167">
        <f>Data!B90</f>
        <v>0</v>
      </c>
      <c r="F944" s="168">
        <f>IF(F$2=$A944,Data!C90,0)</f>
        <v>0</v>
      </c>
      <c r="G944" s="168">
        <f>IF(G$2=$A944,Data!D90,0)</f>
        <v>0</v>
      </c>
      <c r="H944" s="168">
        <f>IF(H$2=$A944,Data!E90,0)</f>
        <v>0</v>
      </c>
      <c r="I944" s="168">
        <f>IF(I$2=$A944,Data!F90,0)</f>
        <v>0</v>
      </c>
      <c r="J944" s="168">
        <f>IF(J$2=$A944,Data!G90,0)</f>
        <v>0</v>
      </c>
      <c r="K944" s="168">
        <f>IF(K$2=$A944,Data!H90,0)</f>
        <v>0</v>
      </c>
      <c r="L944" s="168">
        <f>IF(L$2=$A944,Data!I90,0)</f>
        <v>0</v>
      </c>
      <c r="M944" s="168">
        <f>IF(M$2=$A944,Data!J90,0)</f>
        <v>0</v>
      </c>
      <c r="N944" s="168">
        <f>IF(N$2=$A944,Data!K90,0)</f>
        <v>0</v>
      </c>
      <c r="O944" s="168">
        <f>IF(O$2=$A944,Data!L90,0)</f>
        <v>0</v>
      </c>
      <c r="P944" s="168">
        <f>IF(P$2=$A944,Data!M90,0)</f>
        <v>0</v>
      </c>
      <c r="Q944" s="168">
        <f>IF(Q$2=$A944,Data!N90,0)</f>
        <v>0</v>
      </c>
      <c r="R944" s="169">
        <f>IF(R$2=$A944,Data!O90,0)</f>
        <v>0</v>
      </c>
      <c r="S944" s="169">
        <f>IF(S$2=$A944,Data!P90,0)</f>
        <v>0</v>
      </c>
      <c r="T944" s="169">
        <f>IF(T$2=$A944,Data!Q90,0)</f>
        <v>0</v>
      </c>
      <c r="U944" s="169">
        <f>IF(U$2=$A944,Data!R90,0)</f>
        <v>0</v>
      </c>
      <c r="V944" s="169">
        <f>IF(V$2=$A944,Data!S90,0)</f>
        <v>0</v>
      </c>
      <c r="W944" s="169">
        <f>IF(W$2=$A944,Data!T90,0)</f>
        <v>0</v>
      </c>
      <c r="X944" s="169">
        <f>IF(X$2=$A944,Data!U90,0)</f>
        <v>0</v>
      </c>
      <c r="Y944" s="169">
        <f>IF(Y$2=$A944,Data!V90,0)</f>
        <v>0</v>
      </c>
      <c r="Z944" s="169">
        <f>IF(Z$2=$A944,Data!W90,0)</f>
        <v>0</v>
      </c>
      <c r="AA944" s="169">
        <f>IF(AA$2=$A944,Data!X90,0)</f>
        <v>0</v>
      </c>
      <c r="AB944" s="169">
        <f>IF(AB$2=$A944,Data!Y90,0)</f>
        <v>0</v>
      </c>
      <c r="AC944" s="169">
        <f>IF(AC$2=$A944,Data!Z90,0)</f>
        <v>0</v>
      </c>
      <c r="AD944" s="170">
        <f>IF(AD$2=$A944,Data!AA90,0)</f>
        <v>0</v>
      </c>
      <c r="AE944" s="171">
        <f>IF(AE$2=$A944,Data!AB90,0)</f>
        <v>0</v>
      </c>
      <c r="AF944" s="170">
        <f>IF(AF$2=$A944,Data!AC90,0)</f>
        <v>0</v>
      </c>
      <c r="AG944" s="171">
        <f>IF(AG$2=$A944,Data!AD90,0)</f>
        <v>0</v>
      </c>
      <c r="AH944" s="170">
        <f>IF(AH$2=$A944,Data!AE90,0)</f>
        <v>0</v>
      </c>
      <c r="AI944" s="171">
        <f>IF(AI$2=$A944,Data!AF90,0)</f>
        <v>0</v>
      </c>
      <c r="AJ944" s="170">
        <f>IF(AJ$2=$A944,Data!AG90,0)</f>
        <v>0</v>
      </c>
      <c r="AK944" s="171">
        <f>IF(AK$2=$A944,Data!AH90,0)</f>
        <v>0</v>
      </c>
      <c r="AL944" s="170">
        <f>IF(AL$2=$A944,Data!AI90,0)</f>
        <v>0</v>
      </c>
      <c r="AM944" t="str">
        <f t="shared" si="28"/>
        <v>0</v>
      </c>
      <c r="AN944" t="e">
        <f>+INDEX(Validation!$D$4:$D$250,MATCH(Merge!B944,Validation!$E$4:$E$250,0))</f>
        <v>#N/A</v>
      </c>
      <c r="AO944" s="172">
        <f t="shared" si="29"/>
        <v>0</v>
      </c>
    </row>
    <row r="945" spans="1:41" ht="15" x14ac:dyDescent="0.25">
      <c r="A945">
        <f>Inputs!$H$13</f>
        <v>3</v>
      </c>
      <c r="B945" t="str">
        <f>Inputs!$D$4</f>
        <v>Select Agency…</v>
      </c>
      <c r="C945" s="166" t="str">
        <f>Inputs!$I$6</f>
        <v>(insert code)</v>
      </c>
      <c r="D945" t="str">
        <f>IFERROR(INDEX(Inputs!$I$11:$I$19,MATCH(A945,Inputs!$H$11:$H$19)),"")</f>
        <v>(insert code)</v>
      </c>
      <c r="E945" s="167">
        <f>Data!B91</f>
        <v>0</v>
      </c>
      <c r="F945" s="168">
        <f>IF(F$2=$A945,Data!C91,0)</f>
        <v>0</v>
      </c>
      <c r="G945" s="168">
        <f>IF(G$2=$A945,Data!D91,0)</f>
        <v>0</v>
      </c>
      <c r="H945" s="168">
        <f>IF(H$2=$A945,Data!E91,0)</f>
        <v>0</v>
      </c>
      <c r="I945" s="168">
        <f>IF(I$2=$A945,Data!F91,0)</f>
        <v>0</v>
      </c>
      <c r="J945" s="168">
        <f>IF(J$2=$A945,Data!G91,0)</f>
        <v>0</v>
      </c>
      <c r="K945" s="168">
        <f>IF(K$2=$A945,Data!H91,0)</f>
        <v>0</v>
      </c>
      <c r="L945" s="168">
        <f>IF(L$2=$A945,Data!I91,0)</f>
        <v>0</v>
      </c>
      <c r="M945" s="168">
        <f>IF(M$2=$A945,Data!J91,0)</f>
        <v>0</v>
      </c>
      <c r="N945" s="168">
        <f>IF(N$2=$A945,Data!K91,0)</f>
        <v>0</v>
      </c>
      <c r="O945" s="168">
        <f>IF(O$2=$A945,Data!L91,0)</f>
        <v>0</v>
      </c>
      <c r="P945" s="168">
        <f>IF(P$2=$A945,Data!M91,0)</f>
        <v>0</v>
      </c>
      <c r="Q945" s="168">
        <f>IF(Q$2=$A945,Data!N91,0)</f>
        <v>0</v>
      </c>
      <c r="R945" s="169">
        <f>IF(R$2=$A945,Data!O91,0)</f>
        <v>0</v>
      </c>
      <c r="S945" s="169">
        <f>IF(S$2=$A945,Data!P91,0)</f>
        <v>0</v>
      </c>
      <c r="T945" s="169">
        <f>IF(T$2=$A945,Data!Q91,0)</f>
        <v>0</v>
      </c>
      <c r="U945" s="169">
        <f>IF(U$2=$A945,Data!R91,0)</f>
        <v>0</v>
      </c>
      <c r="V945" s="169">
        <f>IF(V$2=$A945,Data!S91,0)</f>
        <v>0</v>
      </c>
      <c r="W945" s="169">
        <f>IF(W$2=$A945,Data!T91,0)</f>
        <v>0</v>
      </c>
      <c r="X945" s="169">
        <f>IF(X$2=$A945,Data!U91,0)</f>
        <v>0</v>
      </c>
      <c r="Y945" s="169">
        <f>IF(Y$2=$A945,Data!V91,0)</f>
        <v>0</v>
      </c>
      <c r="Z945" s="169">
        <f>IF(Z$2=$A945,Data!W91,0)</f>
        <v>0</v>
      </c>
      <c r="AA945" s="169">
        <f>IF(AA$2=$A945,Data!X91,0)</f>
        <v>0</v>
      </c>
      <c r="AB945" s="169">
        <f>IF(AB$2=$A945,Data!Y91,0)</f>
        <v>0</v>
      </c>
      <c r="AC945" s="169">
        <f>IF(AC$2=$A945,Data!Z91,0)</f>
        <v>0</v>
      </c>
      <c r="AD945" s="170">
        <f>IF(AD$2=$A945,Data!AA91,0)</f>
        <v>0</v>
      </c>
      <c r="AE945" s="171">
        <f>IF(AE$2=$A945,Data!AB91,0)</f>
        <v>0</v>
      </c>
      <c r="AF945" s="170">
        <f>IF(AF$2=$A945,Data!AC91,0)</f>
        <v>0</v>
      </c>
      <c r="AG945" s="171">
        <f>IF(AG$2=$A945,Data!AD91,0)</f>
        <v>0</v>
      </c>
      <c r="AH945" s="170">
        <f>IF(AH$2=$A945,Data!AE91,0)</f>
        <v>0</v>
      </c>
      <c r="AI945" s="171">
        <f>IF(AI$2=$A945,Data!AF91,0)</f>
        <v>0</v>
      </c>
      <c r="AJ945" s="170">
        <f>IF(AJ$2=$A945,Data!AG91,0)</f>
        <v>0</v>
      </c>
      <c r="AK945" s="171">
        <f>IF(AK$2=$A945,Data!AH91,0)</f>
        <v>0</v>
      </c>
      <c r="AL945" s="170">
        <f>IF(AL$2=$A945,Data!AI91,0)</f>
        <v>0</v>
      </c>
      <c r="AM945" t="str">
        <f t="shared" si="28"/>
        <v>0</v>
      </c>
      <c r="AN945" t="e">
        <f>+INDEX(Validation!$D$4:$D$250,MATCH(Merge!B945,Validation!$E$4:$E$250,0))</f>
        <v>#N/A</v>
      </c>
      <c r="AO945" s="172">
        <f t="shared" si="29"/>
        <v>0</v>
      </c>
    </row>
    <row r="946" spans="1:41" ht="15" x14ac:dyDescent="0.25">
      <c r="A946">
        <f>Inputs!$H$13</f>
        <v>3</v>
      </c>
      <c r="B946" t="str">
        <f>Inputs!$D$4</f>
        <v>Select Agency…</v>
      </c>
      <c r="C946" s="166" t="str">
        <f>Inputs!$I$6</f>
        <v>(insert code)</v>
      </c>
      <c r="D946" t="str">
        <f>IFERROR(INDEX(Inputs!$I$11:$I$19,MATCH(A946,Inputs!$H$11:$H$19)),"")</f>
        <v>(insert code)</v>
      </c>
      <c r="E946" s="167">
        <f>Data!B92</f>
        <v>0</v>
      </c>
      <c r="F946" s="168">
        <f>IF(F$2=$A946,Data!C92,0)</f>
        <v>0</v>
      </c>
      <c r="G946" s="168">
        <f>IF(G$2=$A946,Data!D92,0)</f>
        <v>0</v>
      </c>
      <c r="H946" s="168">
        <f>IF(H$2=$A946,Data!E92,0)</f>
        <v>0</v>
      </c>
      <c r="I946" s="168">
        <f>IF(I$2=$A946,Data!F92,0)</f>
        <v>0</v>
      </c>
      <c r="J946" s="168">
        <f>IF(J$2=$A946,Data!G92,0)</f>
        <v>0</v>
      </c>
      <c r="K946" s="168">
        <f>IF(K$2=$A946,Data!H92,0)</f>
        <v>0</v>
      </c>
      <c r="L946" s="168">
        <f>IF(L$2=$A946,Data!I92,0)</f>
        <v>0</v>
      </c>
      <c r="M946" s="168">
        <f>IF(M$2=$A946,Data!J92,0)</f>
        <v>0</v>
      </c>
      <c r="N946" s="168">
        <f>IF(N$2=$A946,Data!K92,0)</f>
        <v>0</v>
      </c>
      <c r="O946" s="168">
        <f>IF(O$2=$A946,Data!L92,0)</f>
        <v>0</v>
      </c>
      <c r="P946" s="168">
        <f>IF(P$2=$A946,Data!M92,0)</f>
        <v>0</v>
      </c>
      <c r="Q946" s="168">
        <f>IF(Q$2=$A946,Data!N92,0)</f>
        <v>0</v>
      </c>
      <c r="R946" s="169">
        <f>IF(R$2=$A946,Data!O92,0)</f>
        <v>0</v>
      </c>
      <c r="S946" s="169">
        <f>IF(S$2=$A946,Data!P92,0)</f>
        <v>0</v>
      </c>
      <c r="T946" s="169">
        <f>IF(T$2=$A946,Data!Q92,0)</f>
        <v>0</v>
      </c>
      <c r="U946" s="169">
        <f>IF(U$2=$A946,Data!R92,0)</f>
        <v>0</v>
      </c>
      <c r="V946" s="169">
        <f>IF(V$2=$A946,Data!S92,0)</f>
        <v>0</v>
      </c>
      <c r="W946" s="169">
        <f>IF(W$2=$A946,Data!T92,0)</f>
        <v>0</v>
      </c>
      <c r="X946" s="169">
        <f>IF(X$2=$A946,Data!U92,0)</f>
        <v>0</v>
      </c>
      <c r="Y946" s="169">
        <f>IF(Y$2=$A946,Data!V92,0)</f>
        <v>0</v>
      </c>
      <c r="Z946" s="169">
        <f>IF(Z$2=$A946,Data!W92,0)</f>
        <v>0</v>
      </c>
      <c r="AA946" s="169">
        <f>IF(AA$2=$A946,Data!X92,0)</f>
        <v>0</v>
      </c>
      <c r="AB946" s="169">
        <f>IF(AB$2=$A946,Data!Y92,0)</f>
        <v>0</v>
      </c>
      <c r="AC946" s="169">
        <f>IF(AC$2=$A946,Data!Z92,0)</f>
        <v>0</v>
      </c>
      <c r="AD946" s="170">
        <f>IF(AD$2=$A946,Data!AA92,0)</f>
        <v>0</v>
      </c>
      <c r="AE946" s="171">
        <f>IF(AE$2=$A946,Data!AB92,0)</f>
        <v>0</v>
      </c>
      <c r="AF946" s="170">
        <f>IF(AF$2=$A946,Data!AC92,0)</f>
        <v>0</v>
      </c>
      <c r="AG946" s="171">
        <f>IF(AG$2=$A946,Data!AD92,0)</f>
        <v>0</v>
      </c>
      <c r="AH946" s="170">
        <f>IF(AH$2=$A946,Data!AE92,0)</f>
        <v>0</v>
      </c>
      <c r="AI946" s="171">
        <f>IF(AI$2=$A946,Data!AF92,0)</f>
        <v>0</v>
      </c>
      <c r="AJ946" s="170">
        <f>IF(AJ$2=$A946,Data!AG92,0)</f>
        <v>0</v>
      </c>
      <c r="AK946" s="171">
        <f>IF(AK$2=$A946,Data!AH92,0)</f>
        <v>0</v>
      </c>
      <c r="AL946" s="170">
        <f>IF(AL$2=$A946,Data!AI92,0)</f>
        <v>0</v>
      </c>
      <c r="AM946" t="str">
        <f t="shared" si="28"/>
        <v>0</v>
      </c>
      <c r="AN946" t="e">
        <f>+INDEX(Validation!$D$4:$D$250,MATCH(Merge!B946,Validation!$E$4:$E$250,0))</f>
        <v>#N/A</v>
      </c>
      <c r="AO946" s="172">
        <f t="shared" si="29"/>
        <v>0</v>
      </c>
    </row>
    <row r="947" spans="1:41" ht="15" x14ac:dyDescent="0.25">
      <c r="A947">
        <f>Inputs!$H$13</f>
        <v>3</v>
      </c>
      <c r="B947" t="str">
        <f>Inputs!$D$4</f>
        <v>Select Agency…</v>
      </c>
      <c r="C947" s="166" t="str">
        <f>Inputs!$I$6</f>
        <v>(insert code)</v>
      </c>
      <c r="D947" t="str">
        <f>IFERROR(INDEX(Inputs!$I$11:$I$19,MATCH(A947,Inputs!$H$11:$H$19)),"")</f>
        <v>(insert code)</v>
      </c>
      <c r="E947" s="167">
        <f>Data!B93</f>
        <v>0</v>
      </c>
      <c r="F947" s="168">
        <f>IF(F$2=$A947,Data!C93,0)</f>
        <v>0</v>
      </c>
      <c r="G947" s="168">
        <f>IF(G$2=$A947,Data!D93,0)</f>
        <v>0</v>
      </c>
      <c r="H947" s="168">
        <f>IF(H$2=$A947,Data!E93,0)</f>
        <v>0</v>
      </c>
      <c r="I947" s="168">
        <f>IF(I$2=$A947,Data!F93,0)</f>
        <v>0</v>
      </c>
      <c r="J947" s="168">
        <f>IF(J$2=$A947,Data!G93,0)</f>
        <v>0</v>
      </c>
      <c r="K947" s="168">
        <f>IF(K$2=$A947,Data!H93,0)</f>
        <v>0</v>
      </c>
      <c r="L947" s="168">
        <f>IF(L$2=$A947,Data!I93,0)</f>
        <v>0</v>
      </c>
      <c r="M947" s="168">
        <f>IF(M$2=$A947,Data!J93,0)</f>
        <v>0</v>
      </c>
      <c r="N947" s="168">
        <f>IF(N$2=$A947,Data!K93,0)</f>
        <v>0</v>
      </c>
      <c r="O947" s="168">
        <f>IF(O$2=$A947,Data!L93,0)</f>
        <v>0</v>
      </c>
      <c r="P947" s="168">
        <f>IF(P$2=$A947,Data!M93,0)</f>
        <v>0</v>
      </c>
      <c r="Q947" s="168">
        <f>IF(Q$2=$A947,Data!N93,0)</f>
        <v>0</v>
      </c>
      <c r="R947" s="169">
        <f>IF(R$2=$A947,Data!O93,0)</f>
        <v>0</v>
      </c>
      <c r="S947" s="169">
        <f>IF(S$2=$A947,Data!P93,0)</f>
        <v>0</v>
      </c>
      <c r="T947" s="169">
        <f>IF(T$2=$A947,Data!Q93,0)</f>
        <v>0</v>
      </c>
      <c r="U947" s="169">
        <f>IF(U$2=$A947,Data!R93,0)</f>
        <v>0</v>
      </c>
      <c r="V947" s="169">
        <f>IF(V$2=$A947,Data!S93,0)</f>
        <v>0</v>
      </c>
      <c r="W947" s="169">
        <f>IF(W$2=$A947,Data!T93,0)</f>
        <v>0</v>
      </c>
      <c r="X947" s="169">
        <f>IF(X$2=$A947,Data!U93,0)</f>
        <v>0</v>
      </c>
      <c r="Y947" s="169">
        <f>IF(Y$2=$A947,Data!V93,0)</f>
        <v>0</v>
      </c>
      <c r="Z947" s="169">
        <f>IF(Z$2=$A947,Data!W93,0)</f>
        <v>0</v>
      </c>
      <c r="AA947" s="169">
        <f>IF(AA$2=$A947,Data!X93,0)</f>
        <v>0</v>
      </c>
      <c r="AB947" s="169">
        <f>IF(AB$2=$A947,Data!Y93,0)</f>
        <v>0</v>
      </c>
      <c r="AC947" s="169">
        <f>IF(AC$2=$A947,Data!Z93,0)</f>
        <v>0</v>
      </c>
      <c r="AD947" s="170">
        <f>IF(AD$2=$A947,Data!AA93,0)</f>
        <v>0</v>
      </c>
      <c r="AE947" s="171">
        <f>IF(AE$2=$A947,Data!AB93,0)</f>
        <v>0</v>
      </c>
      <c r="AF947" s="170">
        <f>IF(AF$2=$A947,Data!AC93,0)</f>
        <v>0</v>
      </c>
      <c r="AG947" s="171">
        <f>IF(AG$2=$A947,Data!AD93,0)</f>
        <v>0</v>
      </c>
      <c r="AH947" s="170">
        <f>IF(AH$2=$A947,Data!AE93,0)</f>
        <v>0</v>
      </c>
      <c r="AI947" s="171">
        <f>IF(AI$2=$A947,Data!AF93,0)</f>
        <v>0</v>
      </c>
      <c r="AJ947" s="170">
        <f>IF(AJ$2=$A947,Data!AG93,0)</f>
        <v>0</v>
      </c>
      <c r="AK947" s="171">
        <f>IF(AK$2=$A947,Data!AH93,0)</f>
        <v>0</v>
      </c>
      <c r="AL947" s="170">
        <f>IF(AL$2=$A947,Data!AI93,0)</f>
        <v>0</v>
      </c>
      <c r="AM947" t="str">
        <f t="shared" si="28"/>
        <v>0</v>
      </c>
      <c r="AN947" t="e">
        <f>+INDEX(Validation!$D$4:$D$250,MATCH(Merge!B947,Validation!$E$4:$E$250,0))</f>
        <v>#N/A</v>
      </c>
      <c r="AO947" s="172">
        <f t="shared" si="29"/>
        <v>0</v>
      </c>
    </row>
    <row r="948" spans="1:41" ht="15" x14ac:dyDescent="0.25">
      <c r="A948">
        <f>Inputs!$H$13</f>
        <v>3</v>
      </c>
      <c r="B948" t="str">
        <f>Inputs!$D$4</f>
        <v>Select Agency…</v>
      </c>
      <c r="C948" s="166" t="str">
        <f>Inputs!$I$6</f>
        <v>(insert code)</v>
      </c>
      <c r="D948" t="str">
        <f>IFERROR(INDEX(Inputs!$I$11:$I$19,MATCH(A948,Inputs!$H$11:$H$19)),"")</f>
        <v>(insert code)</v>
      </c>
      <c r="E948" s="167">
        <f>Data!B94</f>
        <v>0</v>
      </c>
      <c r="F948" s="168">
        <f>IF(F$2=$A948,Data!C94,0)</f>
        <v>0</v>
      </c>
      <c r="G948" s="168">
        <f>IF(G$2=$A948,Data!D94,0)</f>
        <v>0</v>
      </c>
      <c r="H948" s="168">
        <f>IF(H$2=$A948,Data!E94,0)</f>
        <v>0</v>
      </c>
      <c r="I948" s="168">
        <f>IF(I$2=$A948,Data!F94,0)</f>
        <v>0</v>
      </c>
      <c r="J948" s="168">
        <f>IF(J$2=$A948,Data!G94,0)</f>
        <v>0</v>
      </c>
      <c r="K948" s="168">
        <f>IF(K$2=$A948,Data!H94,0)</f>
        <v>0</v>
      </c>
      <c r="L948" s="168">
        <f>IF(L$2=$A948,Data!I94,0)</f>
        <v>0</v>
      </c>
      <c r="M948" s="168">
        <f>IF(M$2=$A948,Data!J94,0)</f>
        <v>0</v>
      </c>
      <c r="N948" s="168">
        <f>IF(N$2=$A948,Data!K94,0)</f>
        <v>0</v>
      </c>
      <c r="O948" s="168">
        <f>IF(O$2=$A948,Data!L94,0)</f>
        <v>0</v>
      </c>
      <c r="P948" s="168">
        <f>IF(P$2=$A948,Data!M94,0)</f>
        <v>0</v>
      </c>
      <c r="Q948" s="168">
        <f>IF(Q$2=$A948,Data!N94,0)</f>
        <v>0</v>
      </c>
      <c r="R948" s="169">
        <f>IF(R$2=$A948,Data!O94,0)</f>
        <v>0</v>
      </c>
      <c r="S948" s="169">
        <f>IF(S$2=$A948,Data!P94,0)</f>
        <v>0</v>
      </c>
      <c r="T948" s="169">
        <f>IF(T$2=$A948,Data!Q94,0)</f>
        <v>0</v>
      </c>
      <c r="U948" s="169">
        <f>IF(U$2=$A948,Data!R94,0)</f>
        <v>0</v>
      </c>
      <c r="V948" s="169">
        <f>IF(V$2=$A948,Data!S94,0)</f>
        <v>0</v>
      </c>
      <c r="W948" s="169">
        <f>IF(W$2=$A948,Data!T94,0)</f>
        <v>0</v>
      </c>
      <c r="X948" s="169">
        <f>IF(X$2=$A948,Data!U94,0)</f>
        <v>0</v>
      </c>
      <c r="Y948" s="169">
        <f>IF(Y$2=$A948,Data!V94,0)</f>
        <v>0</v>
      </c>
      <c r="Z948" s="169">
        <f>IF(Z$2=$A948,Data!W94,0)</f>
        <v>0</v>
      </c>
      <c r="AA948" s="169">
        <f>IF(AA$2=$A948,Data!X94,0)</f>
        <v>0</v>
      </c>
      <c r="AB948" s="169">
        <f>IF(AB$2=$A948,Data!Y94,0)</f>
        <v>0</v>
      </c>
      <c r="AC948" s="169">
        <f>IF(AC$2=$A948,Data!Z94,0)</f>
        <v>0</v>
      </c>
      <c r="AD948" s="170">
        <f>IF(AD$2=$A948,Data!AA94,0)</f>
        <v>0</v>
      </c>
      <c r="AE948" s="171">
        <f>IF(AE$2=$A948,Data!AB94,0)</f>
        <v>0</v>
      </c>
      <c r="AF948" s="170">
        <f>IF(AF$2=$A948,Data!AC94,0)</f>
        <v>0</v>
      </c>
      <c r="AG948" s="171">
        <f>IF(AG$2=$A948,Data!AD94,0)</f>
        <v>0</v>
      </c>
      <c r="AH948" s="170">
        <f>IF(AH$2=$A948,Data!AE94,0)</f>
        <v>0</v>
      </c>
      <c r="AI948" s="171">
        <f>IF(AI$2=$A948,Data!AF94,0)</f>
        <v>0</v>
      </c>
      <c r="AJ948" s="170">
        <f>IF(AJ$2=$A948,Data!AG94,0)</f>
        <v>0</v>
      </c>
      <c r="AK948" s="171">
        <f>IF(AK$2=$A948,Data!AH94,0)</f>
        <v>0</v>
      </c>
      <c r="AL948" s="170">
        <f>IF(AL$2=$A948,Data!AI94,0)</f>
        <v>0</v>
      </c>
      <c r="AM948" t="str">
        <f t="shared" si="28"/>
        <v>0</v>
      </c>
      <c r="AN948" t="e">
        <f>+INDEX(Validation!$D$4:$D$250,MATCH(Merge!B948,Validation!$E$4:$E$250,0))</f>
        <v>#N/A</v>
      </c>
      <c r="AO948" s="172">
        <f t="shared" si="29"/>
        <v>0</v>
      </c>
    </row>
    <row r="949" spans="1:41" ht="15" x14ac:dyDescent="0.25">
      <c r="A949">
        <f>Inputs!$H$13</f>
        <v>3</v>
      </c>
      <c r="B949" t="str">
        <f>Inputs!$D$4</f>
        <v>Select Agency…</v>
      </c>
      <c r="C949" s="166" t="str">
        <f>Inputs!$I$6</f>
        <v>(insert code)</v>
      </c>
      <c r="D949" t="str">
        <f>IFERROR(INDEX(Inputs!$I$11:$I$19,MATCH(A949,Inputs!$H$11:$H$19)),"")</f>
        <v>(insert code)</v>
      </c>
      <c r="E949" s="167">
        <f>Data!B95</f>
        <v>0</v>
      </c>
      <c r="F949" s="168">
        <f>IF(F$2=$A949,Data!C95,0)</f>
        <v>0</v>
      </c>
      <c r="G949" s="168">
        <f>IF(G$2=$A949,Data!D95,0)</f>
        <v>0</v>
      </c>
      <c r="H949" s="168">
        <f>IF(H$2=$A949,Data!E95,0)</f>
        <v>0</v>
      </c>
      <c r="I949" s="168">
        <f>IF(I$2=$A949,Data!F95,0)</f>
        <v>0</v>
      </c>
      <c r="J949" s="168">
        <f>IF(J$2=$A949,Data!G95,0)</f>
        <v>0</v>
      </c>
      <c r="K949" s="168">
        <f>IF(K$2=$A949,Data!H95,0)</f>
        <v>0</v>
      </c>
      <c r="L949" s="168">
        <f>IF(L$2=$A949,Data!I95,0)</f>
        <v>0</v>
      </c>
      <c r="M949" s="168">
        <f>IF(M$2=$A949,Data!J95,0)</f>
        <v>0</v>
      </c>
      <c r="N949" s="168">
        <f>IF(N$2=$A949,Data!K95,0)</f>
        <v>0</v>
      </c>
      <c r="O949" s="168">
        <f>IF(O$2=$A949,Data!L95,0)</f>
        <v>0</v>
      </c>
      <c r="P949" s="168">
        <f>IF(P$2=$A949,Data!M95,0)</f>
        <v>0</v>
      </c>
      <c r="Q949" s="168">
        <f>IF(Q$2=$A949,Data!N95,0)</f>
        <v>0</v>
      </c>
      <c r="R949" s="169">
        <f>IF(R$2=$A949,Data!O95,0)</f>
        <v>0</v>
      </c>
      <c r="S949" s="169">
        <f>IF(S$2=$A949,Data!P95,0)</f>
        <v>0</v>
      </c>
      <c r="T949" s="169">
        <f>IF(T$2=$A949,Data!Q95,0)</f>
        <v>0</v>
      </c>
      <c r="U949" s="169">
        <f>IF(U$2=$A949,Data!R95,0)</f>
        <v>0</v>
      </c>
      <c r="V949" s="169">
        <f>IF(V$2=$A949,Data!S95,0)</f>
        <v>0</v>
      </c>
      <c r="W949" s="169">
        <f>IF(W$2=$A949,Data!T95,0)</f>
        <v>0</v>
      </c>
      <c r="X949" s="169">
        <f>IF(X$2=$A949,Data!U95,0)</f>
        <v>0</v>
      </c>
      <c r="Y949" s="169">
        <f>IF(Y$2=$A949,Data!V95,0)</f>
        <v>0</v>
      </c>
      <c r="Z949" s="169">
        <f>IF(Z$2=$A949,Data!W95,0)</f>
        <v>0</v>
      </c>
      <c r="AA949" s="169">
        <f>IF(AA$2=$A949,Data!X95,0)</f>
        <v>0</v>
      </c>
      <c r="AB949" s="169">
        <f>IF(AB$2=$A949,Data!Y95,0)</f>
        <v>0</v>
      </c>
      <c r="AC949" s="169">
        <f>IF(AC$2=$A949,Data!Z95,0)</f>
        <v>0</v>
      </c>
      <c r="AD949" s="170">
        <f>IF(AD$2=$A949,Data!AA95,0)</f>
        <v>0</v>
      </c>
      <c r="AE949" s="171">
        <f>IF(AE$2=$A949,Data!AB95,0)</f>
        <v>0</v>
      </c>
      <c r="AF949" s="170">
        <f>IF(AF$2=$A949,Data!AC95,0)</f>
        <v>0</v>
      </c>
      <c r="AG949" s="171">
        <f>IF(AG$2=$A949,Data!AD95,0)</f>
        <v>0</v>
      </c>
      <c r="AH949" s="170">
        <f>IF(AH$2=$A949,Data!AE95,0)</f>
        <v>0</v>
      </c>
      <c r="AI949" s="171">
        <f>IF(AI$2=$A949,Data!AF95,0)</f>
        <v>0</v>
      </c>
      <c r="AJ949" s="170">
        <f>IF(AJ$2=$A949,Data!AG95,0)</f>
        <v>0</v>
      </c>
      <c r="AK949" s="171">
        <f>IF(AK$2=$A949,Data!AH95,0)</f>
        <v>0</v>
      </c>
      <c r="AL949" s="170">
        <f>IF(AL$2=$A949,Data!AI95,0)</f>
        <v>0</v>
      </c>
      <c r="AM949" t="str">
        <f t="shared" si="28"/>
        <v>0</v>
      </c>
      <c r="AN949" t="e">
        <f>+INDEX(Validation!$D$4:$D$250,MATCH(Merge!B949,Validation!$E$4:$E$250,0))</f>
        <v>#N/A</v>
      </c>
      <c r="AO949" s="172">
        <f t="shared" si="29"/>
        <v>0</v>
      </c>
    </row>
    <row r="950" spans="1:41" ht="15" x14ac:dyDescent="0.25">
      <c r="A950">
        <f>Inputs!$H$13</f>
        <v>3</v>
      </c>
      <c r="B950" t="str">
        <f>Inputs!$D$4</f>
        <v>Select Agency…</v>
      </c>
      <c r="C950" s="166" t="str">
        <f>Inputs!$I$6</f>
        <v>(insert code)</v>
      </c>
      <c r="D950" t="str">
        <f>IFERROR(INDEX(Inputs!$I$11:$I$19,MATCH(A950,Inputs!$H$11:$H$19)),"")</f>
        <v>(insert code)</v>
      </c>
      <c r="E950" s="167">
        <f>Data!B96</f>
        <v>0</v>
      </c>
      <c r="F950" s="168">
        <f>IF(F$2=$A950,Data!C96,0)</f>
        <v>0</v>
      </c>
      <c r="G950" s="168">
        <f>IF(G$2=$A950,Data!D96,0)</f>
        <v>0</v>
      </c>
      <c r="H950" s="168">
        <f>IF(H$2=$A950,Data!E96,0)</f>
        <v>0</v>
      </c>
      <c r="I950" s="168">
        <f>IF(I$2=$A950,Data!F96,0)</f>
        <v>0</v>
      </c>
      <c r="J950" s="168">
        <f>IF(J$2=$A950,Data!G96,0)</f>
        <v>0</v>
      </c>
      <c r="K950" s="168">
        <f>IF(K$2=$A950,Data!H96,0)</f>
        <v>0</v>
      </c>
      <c r="L950" s="168">
        <f>IF(L$2=$A950,Data!I96,0)</f>
        <v>0</v>
      </c>
      <c r="M950" s="168">
        <f>IF(M$2=$A950,Data!J96,0)</f>
        <v>0</v>
      </c>
      <c r="N950" s="168">
        <f>IF(N$2=$A950,Data!K96,0)</f>
        <v>0</v>
      </c>
      <c r="O950" s="168">
        <f>IF(O$2=$A950,Data!L96,0)</f>
        <v>0</v>
      </c>
      <c r="P950" s="168">
        <f>IF(P$2=$A950,Data!M96,0)</f>
        <v>0</v>
      </c>
      <c r="Q950" s="168">
        <f>IF(Q$2=$A950,Data!N96,0)</f>
        <v>0</v>
      </c>
      <c r="R950" s="169">
        <f>IF(R$2=$A950,Data!O96,0)</f>
        <v>0</v>
      </c>
      <c r="S950" s="169">
        <f>IF(S$2=$A950,Data!P96,0)</f>
        <v>0</v>
      </c>
      <c r="T950" s="169">
        <f>IF(T$2=$A950,Data!Q96,0)</f>
        <v>0</v>
      </c>
      <c r="U950" s="169">
        <f>IF(U$2=$A950,Data!R96,0)</f>
        <v>0</v>
      </c>
      <c r="V950" s="169">
        <f>IF(V$2=$A950,Data!S96,0)</f>
        <v>0</v>
      </c>
      <c r="W950" s="169">
        <f>IF(W$2=$A950,Data!T96,0)</f>
        <v>0</v>
      </c>
      <c r="X950" s="169">
        <f>IF(X$2=$A950,Data!U96,0)</f>
        <v>0</v>
      </c>
      <c r="Y950" s="169">
        <f>IF(Y$2=$A950,Data!V96,0)</f>
        <v>0</v>
      </c>
      <c r="Z950" s="169">
        <f>IF(Z$2=$A950,Data!W96,0)</f>
        <v>0</v>
      </c>
      <c r="AA950" s="169">
        <f>IF(AA$2=$A950,Data!X96,0)</f>
        <v>0</v>
      </c>
      <c r="AB950" s="169">
        <f>IF(AB$2=$A950,Data!Y96,0)</f>
        <v>0</v>
      </c>
      <c r="AC950" s="169">
        <f>IF(AC$2=$A950,Data!Z96,0)</f>
        <v>0</v>
      </c>
      <c r="AD950" s="170">
        <f>IF(AD$2=$A950,Data!AA96,0)</f>
        <v>0</v>
      </c>
      <c r="AE950" s="171">
        <f>IF(AE$2=$A950,Data!AB96,0)</f>
        <v>0</v>
      </c>
      <c r="AF950" s="170">
        <f>IF(AF$2=$A950,Data!AC96,0)</f>
        <v>0</v>
      </c>
      <c r="AG950" s="171">
        <f>IF(AG$2=$A950,Data!AD96,0)</f>
        <v>0</v>
      </c>
      <c r="AH950" s="170">
        <f>IF(AH$2=$A950,Data!AE96,0)</f>
        <v>0</v>
      </c>
      <c r="AI950" s="171">
        <f>IF(AI$2=$A950,Data!AF96,0)</f>
        <v>0</v>
      </c>
      <c r="AJ950" s="170">
        <f>IF(AJ$2=$A950,Data!AG96,0)</f>
        <v>0</v>
      </c>
      <c r="AK950" s="171">
        <f>IF(AK$2=$A950,Data!AH96,0)</f>
        <v>0</v>
      </c>
      <c r="AL950" s="170">
        <f>IF(AL$2=$A950,Data!AI96,0)</f>
        <v>0</v>
      </c>
      <c r="AM950" t="str">
        <f t="shared" si="28"/>
        <v>0</v>
      </c>
      <c r="AN950" t="e">
        <f>+INDEX(Validation!$D$4:$D$250,MATCH(Merge!B950,Validation!$E$4:$E$250,0))</f>
        <v>#N/A</v>
      </c>
      <c r="AO950" s="172">
        <f t="shared" si="29"/>
        <v>0</v>
      </c>
    </row>
    <row r="951" spans="1:41" ht="15" x14ac:dyDescent="0.25">
      <c r="A951">
        <f>Inputs!$H$13</f>
        <v>3</v>
      </c>
      <c r="B951" t="str">
        <f>Inputs!$D$4</f>
        <v>Select Agency…</v>
      </c>
      <c r="C951" s="166" t="str">
        <f>Inputs!$I$6</f>
        <v>(insert code)</v>
      </c>
      <c r="D951" t="str">
        <f>IFERROR(INDEX(Inputs!$I$11:$I$19,MATCH(A951,Inputs!$H$11:$H$19)),"")</f>
        <v>(insert code)</v>
      </c>
      <c r="E951" s="167">
        <f>Data!B97</f>
        <v>0</v>
      </c>
      <c r="F951" s="168">
        <f>IF(F$2=$A951,Data!C97,0)</f>
        <v>0</v>
      </c>
      <c r="G951" s="168">
        <f>IF(G$2=$A951,Data!D97,0)</f>
        <v>0</v>
      </c>
      <c r="H951" s="168">
        <f>IF(H$2=$A951,Data!E97,0)</f>
        <v>0</v>
      </c>
      <c r="I951" s="168">
        <f>IF(I$2=$A951,Data!F97,0)</f>
        <v>0</v>
      </c>
      <c r="J951" s="168">
        <f>IF(J$2=$A951,Data!G97,0)</f>
        <v>0</v>
      </c>
      <c r="K951" s="168">
        <f>IF(K$2=$A951,Data!H97,0)</f>
        <v>0</v>
      </c>
      <c r="L951" s="168">
        <f>IF(L$2=$A951,Data!I97,0)</f>
        <v>0</v>
      </c>
      <c r="M951" s="168">
        <f>IF(M$2=$A951,Data!J97,0)</f>
        <v>0</v>
      </c>
      <c r="N951" s="168">
        <f>IF(N$2=$A951,Data!K97,0)</f>
        <v>0</v>
      </c>
      <c r="O951" s="168">
        <f>IF(O$2=$A951,Data!L97,0)</f>
        <v>0</v>
      </c>
      <c r="P951" s="168">
        <f>IF(P$2=$A951,Data!M97,0)</f>
        <v>0</v>
      </c>
      <c r="Q951" s="168">
        <f>IF(Q$2=$A951,Data!N97,0)</f>
        <v>0</v>
      </c>
      <c r="R951" s="169">
        <f>IF(R$2=$A951,Data!O97,0)</f>
        <v>0</v>
      </c>
      <c r="S951" s="169">
        <f>IF(S$2=$A951,Data!P97,0)</f>
        <v>0</v>
      </c>
      <c r="T951" s="169">
        <f>IF(T$2=$A951,Data!Q97,0)</f>
        <v>0</v>
      </c>
      <c r="U951" s="169">
        <f>IF(U$2=$A951,Data!R97,0)</f>
        <v>0</v>
      </c>
      <c r="V951" s="169">
        <f>IF(V$2=$A951,Data!S97,0)</f>
        <v>0</v>
      </c>
      <c r="W951" s="169">
        <f>IF(W$2=$A951,Data!T97,0)</f>
        <v>0</v>
      </c>
      <c r="X951" s="169">
        <f>IF(X$2=$A951,Data!U97,0)</f>
        <v>0</v>
      </c>
      <c r="Y951" s="169">
        <f>IF(Y$2=$A951,Data!V97,0)</f>
        <v>0</v>
      </c>
      <c r="Z951" s="169">
        <f>IF(Z$2=$A951,Data!W97,0)</f>
        <v>0</v>
      </c>
      <c r="AA951" s="169">
        <f>IF(AA$2=$A951,Data!X97,0)</f>
        <v>0</v>
      </c>
      <c r="AB951" s="169">
        <f>IF(AB$2=$A951,Data!Y97,0)</f>
        <v>0</v>
      </c>
      <c r="AC951" s="169">
        <f>IF(AC$2=$A951,Data!Z97,0)</f>
        <v>0</v>
      </c>
      <c r="AD951" s="170">
        <f>IF(AD$2=$A951,Data!AA97,0)</f>
        <v>0</v>
      </c>
      <c r="AE951" s="171">
        <f>IF(AE$2=$A951,Data!AB97,0)</f>
        <v>0</v>
      </c>
      <c r="AF951" s="170">
        <f>IF(AF$2=$A951,Data!AC97,0)</f>
        <v>0</v>
      </c>
      <c r="AG951" s="171">
        <f>IF(AG$2=$A951,Data!AD97,0)</f>
        <v>0</v>
      </c>
      <c r="AH951" s="170">
        <f>IF(AH$2=$A951,Data!AE97,0)</f>
        <v>0</v>
      </c>
      <c r="AI951" s="171">
        <f>IF(AI$2=$A951,Data!AF97,0)</f>
        <v>0</v>
      </c>
      <c r="AJ951" s="170">
        <f>IF(AJ$2=$A951,Data!AG97,0)</f>
        <v>0</v>
      </c>
      <c r="AK951" s="171">
        <f>IF(AK$2=$A951,Data!AH97,0)</f>
        <v>0</v>
      </c>
      <c r="AL951" s="170">
        <f>IF(AL$2=$A951,Data!AI97,0)</f>
        <v>0</v>
      </c>
      <c r="AM951" t="str">
        <f t="shared" si="28"/>
        <v>0</v>
      </c>
      <c r="AN951" t="e">
        <f>+INDEX(Validation!$D$4:$D$250,MATCH(Merge!B951,Validation!$E$4:$E$250,0))</f>
        <v>#N/A</v>
      </c>
      <c r="AO951" s="172">
        <f t="shared" si="29"/>
        <v>0</v>
      </c>
    </row>
    <row r="952" spans="1:41" ht="15" x14ac:dyDescent="0.25">
      <c r="A952">
        <f>Inputs!$H$13</f>
        <v>3</v>
      </c>
      <c r="B952" t="str">
        <f>Inputs!$D$4</f>
        <v>Select Agency…</v>
      </c>
      <c r="C952" s="166" t="str">
        <f>Inputs!$I$6</f>
        <v>(insert code)</v>
      </c>
      <c r="D952" t="str">
        <f>IFERROR(INDEX(Inputs!$I$11:$I$19,MATCH(A952,Inputs!$H$11:$H$19)),"")</f>
        <v>(insert code)</v>
      </c>
      <c r="E952" s="167">
        <f>Data!B98</f>
        <v>0</v>
      </c>
      <c r="F952" s="168">
        <f>IF(F$2=$A952,Data!C98,0)</f>
        <v>0</v>
      </c>
      <c r="G952" s="168">
        <f>IF(G$2=$A952,Data!D98,0)</f>
        <v>0</v>
      </c>
      <c r="H952" s="168">
        <f>IF(H$2=$A952,Data!E98,0)</f>
        <v>0</v>
      </c>
      <c r="I952" s="168">
        <f>IF(I$2=$A952,Data!F98,0)</f>
        <v>0</v>
      </c>
      <c r="J952" s="168">
        <f>IF(J$2=$A952,Data!G98,0)</f>
        <v>0</v>
      </c>
      <c r="K952" s="168">
        <f>IF(K$2=$A952,Data!H98,0)</f>
        <v>0</v>
      </c>
      <c r="L952" s="168">
        <f>IF(L$2=$A952,Data!I98,0)</f>
        <v>0</v>
      </c>
      <c r="M952" s="168">
        <f>IF(M$2=$A952,Data!J98,0)</f>
        <v>0</v>
      </c>
      <c r="N952" s="168">
        <f>IF(N$2=$A952,Data!K98,0)</f>
        <v>0</v>
      </c>
      <c r="O952" s="168">
        <f>IF(O$2=$A952,Data!L98,0)</f>
        <v>0</v>
      </c>
      <c r="P952" s="168">
        <f>IF(P$2=$A952,Data!M98,0)</f>
        <v>0</v>
      </c>
      <c r="Q952" s="168">
        <f>IF(Q$2=$A952,Data!N98,0)</f>
        <v>0</v>
      </c>
      <c r="R952" s="169">
        <f>IF(R$2=$A952,Data!O98,0)</f>
        <v>0</v>
      </c>
      <c r="S952" s="169">
        <f>IF(S$2=$A952,Data!P98,0)</f>
        <v>0</v>
      </c>
      <c r="T952" s="169">
        <f>IF(T$2=$A952,Data!Q98,0)</f>
        <v>0</v>
      </c>
      <c r="U952" s="169">
        <f>IF(U$2=$A952,Data!R98,0)</f>
        <v>0</v>
      </c>
      <c r="V952" s="169">
        <f>IF(V$2=$A952,Data!S98,0)</f>
        <v>0</v>
      </c>
      <c r="W952" s="169">
        <f>IF(W$2=$A952,Data!T98,0)</f>
        <v>0</v>
      </c>
      <c r="X952" s="169">
        <f>IF(X$2=$A952,Data!U98,0)</f>
        <v>0</v>
      </c>
      <c r="Y952" s="169">
        <f>IF(Y$2=$A952,Data!V98,0)</f>
        <v>0</v>
      </c>
      <c r="Z952" s="169">
        <f>IF(Z$2=$A952,Data!W98,0)</f>
        <v>0</v>
      </c>
      <c r="AA952" s="169">
        <f>IF(AA$2=$A952,Data!X98,0)</f>
        <v>0</v>
      </c>
      <c r="AB952" s="169">
        <f>IF(AB$2=$A952,Data!Y98,0)</f>
        <v>0</v>
      </c>
      <c r="AC952" s="169">
        <f>IF(AC$2=$A952,Data!Z98,0)</f>
        <v>0</v>
      </c>
      <c r="AD952" s="170">
        <f>IF(AD$2=$A952,Data!AA98,0)</f>
        <v>0</v>
      </c>
      <c r="AE952" s="171">
        <f>IF(AE$2=$A952,Data!AB98,0)</f>
        <v>0</v>
      </c>
      <c r="AF952" s="170">
        <f>IF(AF$2=$A952,Data!AC98,0)</f>
        <v>0</v>
      </c>
      <c r="AG952" s="171">
        <f>IF(AG$2=$A952,Data!AD98,0)</f>
        <v>0</v>
      </c>
      <c r="AH952" s="170">
        <f>IF(AH$2=$A952,Data!AE98,0)</f>
        <v>0</v>
      </c>
      <c r="AI952" s="171">
        <f>IF(AI$2=$A952,Data!AF98,0)</f>
        <v>0</v>
      </c>
      <c r="AJ952" s="170">
        <f>IF(AJ$2=$A952,Data!AG98,0)</f>
        <v>0</v>
      </c>
      <c r="AK952" s="171">
        <f>IF(AK$2=$A952,Data!AH98,0)</f>
        <v>0</v>
      </c>
      <c r="AL952" s="170">
        <f>IF(AL$2=$A952,Data!AI98,0)</f>
        <v>0</v>
      </c>
      <c r="AM952" t="str">
        <f t="shared" si="28"/>
        <v>0</v>
      </c>
      <c r="AN952" t="e">
        <f>+INDEX(Validation!$D$4:$D$250,MATCH(Merge!B952,Validation!$E$4:$E$250,0))</f>
        <v>#N/A</v>
      </c>
      <c r="AO952" s="172">
        <f t="shared" si="29"/>
        <v>0</v>
      </c>
    </row>
    <row r="953" spans="1:41" ht="15" x14ac:dyDescent="0.25">
      <c r="A953">
        <f>Inputs!$H$13</f>
        <v>3</v>
      </c>
      <c r="B953" t="str">
        <f>Inputs!$D$4</f>
        <v>Select Agency…</v>
      </c>
      <c r="C953" s="166" t="str">
        <f>Inputs!$I$6</f>
        <v>(insert code)</v>
      </c>
      <c r="D953" t="str">
        <f>IFERROR(INDEX(Inputs!$I$11:$I$19,MATCH(A953,Inputs!$H$11:$H$19)),"")</f>
        <v>(insert code)</v>
      </c>
      <c r="E953" s="167">
        <f>Data!B99</f>
        <v>0</v>
      </c>
      <c r="F953" s="168">
        <f>IF(F$2=$A953,Data!C99,0)</f>
        <v>0</v>
      </c>
      <c r="G953" s="168">
        <f>IF(G$2=$A953,Data!D99,0)</f>
        <v>0</v>
      </c>
      <c r="H953" s="168">
        <f>IF(H$2=$A953,Data!E99,0)</f>
        <v>0</v>
      </c>
      <c r="I953" s="168">
        <f>IF(I$2=$A953,Data!F99,0)</f>
        <v>0</v>
      </c>
      <c r="J953" s="168">
        <f>IF(J$2=$A953,Data!G99,0)</f>
        <v>0</v>
      </c>
      <c r="K953" s="168">
        <f>IF(K$2=$A953,Data!H99,0)</f>
        <v>0</v>
      </c>
      <c r="L953" s="168">
        <f>IF(L$2=$A953,Data!I99,0)</f>
        <v>0</v>
      </c>
      <c r="M953" s="168">
        <f>IF(M$2=$A953,Data!J99,0)</f>
        <v>0</v>
      </c>
      <c r="N953" s="168">
        <f>IF(N$2=$A953,Data!K99,0)</f>
        <v>0</v>
      </c>
      <c r="O953" s="168">
        <f>IF(O$2=$A953,Data!L99,0)</f>
        <v>0</v>
      </c>
      <c r="P953" s="168">
        <f>IF(P$2=$A953,Data!M99,0)</f>
        <v>0</v>
      </c>
      <c r="Q953" s="168">
        <f>IF(Q$2=$A953,Data!N99,0)</f>
        <v>0</v>
      </c>
      <c r="R953" s="169">
        <f>IF(R$2=$A953,Data!O99,0)</f>
        <v>0</v>
      </c>
      <c r="S953" s="169">
        <f>IF(S$2=$A953,Data!P99,0)</f>
        <v>0</v>
      </c>
      <c r="T953" s="169">
        <f>IF(T$2=$A953,Data!Q99,0)</f>
        <v>0</v>
      </c>
      <c r="U953" s="169">
        <f>IF(U$2=$A953,Data!R99,0)</f>
        <v>0</v>
      </c>
      <c r="V953" s="169">
        <f>IF(V$2=$A953,Data!S99,0)</f>
        <v>0</v>
      </c>
      <c r="W953" s="169">
        <f>IF(W$2=$A953,Data!T99,0)</f>
        <v>0</v>
      </c>
      <c r="X953" s="169">
        <f>IF(X$2=$A953,Data!U99,0)</f>
        <v>0</v>
      </c>
      <c r="Y953" s="169">
        <f>IF(Y$2=$A953,Data!V99,0)</f>
        <v>0</v>
      </c>
      <c r="Z953" s="169">
        <f>IF(Z$2=$A953,Data!W99,0)</f>
        <v>0</v>
      </c>
      <c r="AA953" s="169">
        <f>IF(AA$2=$A953,Data!X99,0)</f>
        <v>0</v>
      </c>
      <c r="AB953" s="169">
        <f>IF(AB$2=$A953,Data!Y99,0)</f>
        <v>0</v>
      </c>
      <c r="AC953" s="169">
        <f>IF(AC$2=$A953,Data!Z99,0)</f>
        <v>0</v>
      </c>
      <c r="AD953" s="170">
        <f>IF(AD$2=$A953,Data!AA99,0)</f>
        <v>0</v>
      </c>
      <c r="AE953" s="171">
        <f>IF(AE$2=$A953,Data!AB99,0)</f>
        <v>0</v>
      </c>
      <c r="AF953" s="170">
        <f>IF(AF$2=$A953,Data!AC99,0)</f>
        <v>0</v>
      </c>
      <c r="AG953" s="171">
        <f>IF(AG$2=$A953,Data!AD99,0)</f>
        <v>0</v>
      </c>
      <c r="AH953" s="170">
        <f>IF(AH$2=$A953,Data!AE99,0)</f>
        <v>0</v>
      </c>
      <c r="AI953" s="171">
        <f>IF(AI$2=$A953,Data!AF99,0)</f>
        <v>0</v>
      </c>
      <c r="AJ953" s="170">
        <f>IF(AJ$2=$A953,Data!AG99,0)</f>
        <v>0</v>
      </c>
      <c r="AK953" s="171">
        <f>IF(AK$2=$A953,Data!AH99,0)</f>
        <v>0</v>
      </c>
      <c r="AL953" s="170">
        <f>IF(AL$2=$A953,Data!AI99,0)</f>
        <v>0</v>
      </c>
      <c r="AM953" t="str">
        <f t="shared" si="28"/>
        <v>0</v>
      </c>
      <c r="AN953" t="e">
        <f>+INDEX(Validation!$D$4:$D$250,MATCH(Merge!B953,Validation!$E$4:$E$250,0))</f>
        <v>#N/A</v>
      </c>
      <c r="AO953" s="172">
        <f t="shared" si="29"/>
        <v>0</v>
      </c>
    </row>
    <row r="954" spans="1:41" ht="15" x14ac:dyDescent="0.25">
      <c r="A954">
        <f>Inputs!$H$13</f>
        <v>3</v>
      </c>
      <c r="B954" t="str">
        <f>Inputs!$D$4</f>
        <v>Select Agency…</v>
      </c>
      <c r="C954" s="166" t="str">
        <f>Inputs!$I$6</f>
        <v>(insert code)</v>
      </c>
      <c r="D954" t="str">
        <f>IFERROR(INDEX(Inputs!$I$11:$I$19,MATCH(A954,Inputs!$H$11:$H$19)),"")</f>
        <v>(insert code)</v>
      </c>
      <c r="E954" s="167">
        <f>Data!B100</f>
        <v>0</v>
      </c>
      <c r="F954" s="168">
        <f>IF(F$2=$A954,Data!C100,0)</f>
        <v>0</v>
      </c>
      <c r="G954" s="168">
        <f>IF(G$2=$A954,Data!D100,0)</f>
        <v>0</v>
      </c>
      <c r="H954" s="168">
        <f>IF(H$2=$A954,Data!E100,0)</f>
        <v>0</v>
      </c>
      <c r="I954" s="168">
        <f>IF(I$2=$A954,Data!F100,0)</f>
        <v>0</v>
      </c>
      <c r="J954" s="168">
        <f>IF(J$2=$A954,Data!G100,0)</f>
        <v>0</v>
      </c>
      <c r="K954" s="168">
        <f>IF(K$2=$A954,Data!H100,0)</f>
        <v>0</v>
      </c>
      <c r="L954" s="168">
        <f>IF(L$2=$A954,Data!I100,0)</f>
        <v>0</v>
      </c>
      <c r="M954" s="168">
        <f>IF(M$2=$A954,Data!J100,0)</f>
        <v>0</v>
      </c>
      <c r="N954" s="168">
        <f>IF(N$2=$A954,Data!K100,0)</f>
        <v>0</v>
      </c>
      <c r="O954" s="168">
        <f>IF(O$2=$A954,Data!L100,0)</f>
        <v>0</v>
      </c>
      <c r="P954" s="168">
        <f>IF(P$2=$A954,Data!M100,0)</f>
        <v>0</v>
      </c>
      <c r="Q954" s="168">
        <f>IF(Q$2=$A954,Data!N100,0)</f>
        <v>0</v>
      </c>
      <c r="R954" s="169">
        <f>IF(R$2=$A954,Data!O100,0)</f>
        <v>0</v>
      </c>
      <c r="S954" s="169">
        <f>IF(S$2=$A954,Data!P100,0)</f>
        <v>0</v>
      </c>
      <c r="T954" s="169">
        <f>IF(T$2=$A954,Data!Q100,0)</f>
        <v>0</v>
      </c>
      <c r="U954" s="169">
        <f>IF(U$2=$A954,Data!R100,0)</f>
        <v>0</v>
      </c>
      <c r="V954" s="169">
        <f>IF(V$2=$A954,Data!S100,0)</f>
        <v>0</v>
      </c>
      <c r="W954" s="169">
        <f>IF(W$2=$A954,Data!T100,0)</f>
        <v>0</v>
      </c>
      <c r="X954" s="169">
        <f>IF(X$2=$A954,Data!U100,0)</f>
        <v>0</v>
      </c>
      <c r="Y954" s="169">
        <f>IF(Y$2=$A954,Data!V100,0)</f>
        <v>0</v>
      </c>
      <c r="Z954" s="169">
        <f>IF(Z$2=$A954,Data!W100,0)</f>
        <v>0</v>
      </c>
      <c r="AA954" s="169">
        <f>IF(AA$2=$A954,Data!X100,0)</f>
        <v>0</v>
      </c>
      <c r="AB954" s="169">
        <f>IF(AB$2=$A954,Data!Y100,0)</f>
        <v>0</v>
      </c>
      <c r="AC954" s="169">
        <f>IF(AC$2=$A954,Data!Z100,0)</f>
        <v>0</v>
      </c>
      <c r="AD954" s="170">
        <f>IF(AD$2=$A954,Data!AA100,0)</f>
        <v>0</v>
      </c>
      <c r="AE954" s="171">
        <f>IF(AE$2=$A954,Data!AB100,0)</f>
        <v>0</v>
      </c>
      <c r="AF954" s="170">
        <f>IF(AF$2=$A954,Data!AC100,0)</f>
        <v>0</v>
      </c>
      <c r="AG954" s="171">
        <f>IF(AG$2=$A954,Data!AD100,0)</f>
        <v>0</v>
      </c>
      <c r="AH954" s="170">
        <f>IF(AH$2=$A954,Data!AE100,0)</f>
        <v>0</v>
      </c>
      <c r="AI954" s="171">
        <f>IF(AI$2=$A954,Data!AF100,0)</f>
        <v>0</v>
      </c>
      <c r="AJ954" s="170">
        <f>IF(AJ$2=$A954,Data!AG100,0)</f>
        <v>0</v>
      </c>
      <c r="AK954" s="171">
        <f>IF(AK$2=$A954,Data!AH100,0)</f>
        <v>0</v>
      </c>
      <c r="AL954" s="170">
        <f>IF(AL$2=$A954,Data!AI100,0)</f>
        <v>0</v>
      </c>
      <c r="AM954" t="str">
        <f t="shared" si="28"/>
        <v>0</v>
      </c>
      <c r="AN954" t="e">
        <f>+INDEX(Validation!$D$4:$D$250,MATCH(Merge!B954,Validation!$E$4:$E$250,0))</f>
        <v>#N/A</v>
      </c>
      <c r="AO954" s="172">
        <f t="shared" si="29"/>
        <v>0</v>
      </c>
    </row>
    <row r="955" spans="1:41" ht="15" x14ac:dyDescent="0.25">
      <c r="A955">
        <f>Inputs!$H$13</f>
        <v>3</v>
      </c>
      <c r="B955" t="str">
        <f>Inputs!$D$4</f>
        <v>Select Agency…</v>
      </c>
      <c r="C955" s="166" t="str">
        <f>Inputs!$I$6</f>
        <v>(insert code)</v>
      </c>
      <c r="D955" t="str">
        <f>IFERROR(INDEX(Inputs!$I$11:$I$19,MATCH(A955,Inputs!$H$11:$H$19)),"")</f>
        <v>(insert code)</v>
      </c>
      <c r="E955" s="167">
        <f>Data!B101</f>
        <v>0</v>
      </c>
      <c r="F955" s="168">
        <f>IF(F$2=$A955,Data!C101,0)</f>
        <v>0</v>
      </c>
      <c r="G955" s="168">
        <f>IF(G$2=$A955,Data!D101,0)</f>
        <v>0</v>
      </c>
      <c r="H955" s="168">
        <f>IF(H$2=$A955,Data!E101,0)</f>
        <v>0</v>
      </c>
      <c r="I955" s="168">
        <f>IF(I$2=$A955,Data!F101,0)</f>
        <v>0</v>
      </c>
      <c r="J955" s="168">
        <f>IF(J$2=$A955,Data!G101,0)</f>
        <v>0</v>
      </c>
      <c r="K955" s="168">
        <f>IF(K$2=$A955,Data!H101,0)</f>
        <v>0</v>
      </c>
      <c r="L955" s="168">
        <f>IF(L$2=$A955,Data!I101,0)</f>
        <v>0</v>
      </c>
      <c r="M955" s="168">
        <f>IF(M$2=$A955,Data!J101,0)</f>
        <v>0</v>
      </c>
      <c r="N955" s="168">
        <f>IF(N$2=$A955,Data!K101,0)</f>
        <v>0</v>
      </c>
      <c r="O955" s="168">
        <f>IF(O$2=$A955,Data!L101,0)</f>
        <v>0</v>
      </c>
      <c r="P955" s="168">
        <f>IF(P$2=$A955,Data!M101,0)</f>
        <v>0</v>
      </c>
      <c r="Q955" s="168">
        <f>IF(Q$2=$A955,Data!N101,0)</f>
        <v>0</v>
      </c>
      <c r="R955" s="169">
        <f>IF(R$2=$A955,Data!O101,0)</f>
        <v>0</v>
      </c>
      <c r="S955" s="169">
        <f>IF(S$2=$A955,Data!P101,0)</f>
        <v>0</v>
      </c>
      <c r="T955" s="169">
        <f>IF(T$2=$A955,Data!Q101,0)</f>
        <v>0</v>
      </c>
      <c r="U955" s="169">
        <f>IF(U$2=$A955,Data!R101,0)</f>
        <v>0</v>
      </c>
      <c r="V955" s="169">
        <f>IF(V$2=$A955,Data!S101,0)</f>
        <v>0</v>
      </c>
      <c r="W955" s="169">
        <f>IF(W$2=$A955,Data!T101,0)</f>
        <v>0</v>
      </c>
      <c r="X955" s="169">
        <f>IF(X$2=$A955,Data!U101,0)</f>
        <v>0</v>
      </c>
      <c r="Y955" s="169">
        <f>IF(Y$2=$A955,Data!V101,0)</f>
        <v>0</v>
      </c>
      <c r="Z955" s="169">
        <f>IF(Z$2=$A955,Data!W101,0)</f>
        <v>0</v>
      </c>
      <c r="AA955" s="169">
        <f>IF(AA$2=$A955,Data!X101,0)</f>
        <v>0</v>
      </c>
      <c r="AB955" s="169">
        <f>IF(AB$2=$A955,Data!Y101,0)</f>
        <v>0</v>
      </c>
      <c r="AC955" s="169">
        <f>IF(AC$2=$A955,Data!Z101,0)</f>
        <v>0</v>
      </c>
      <c r="AD955" s="170">
        <f>IF(AD$2=$A955,Data!AA101,0)</f>
        <v>0</v>
      </c>
      <c r="AE955" s="171">
        <f>IF(AE$2=$A955,Data!AB101,0)</f>
        <v>0</v>
      </c>
      <c r="AF955" s="170">
        <f>IF(AF$2=$A955,Data!AC101,0)</f>
        <v>0</v>
      </c>
      <c r="AG955" s="171">
        <f>IF(AG$2=$A955,Data!AD101,0)</f>
        <v>0</v>
      </c>
      <c r="AH955" s="170">
        <f>IF(AH$2=$A955,Data!AE101,0)</f>
        <v>0</v>
      </c>
      <c r="AI955" s="171">
        <f>IF(AI$2=$A955,Data!AF101,0)</f>
        <v>0</v>
      </c>
      <c r="AJ955" s="170">
        <f>IF(AJ$2=$A955,Data!AG101,0)</f>
        <v>0</v>
      </c>
      <c r="AK955" s="171">
        <f>IF(AK$2=$A955,Data!AH101,0)</f>
        <v>0</v>
      </c>
      <c r="AL955" s="170">
        <f>IF(AL$2=$A955,Data!AI101,0)</f>
        <v>0</v>
      </c>
      <c r="AM955" t="str">
        <f t="shared" si="28"/>
        <v>0</v>
      </c>
      <c r="AN955" t="e">
        <f>+INDEX(Validation!$D$4:$D$250,MATCH(Merge!B955,Validation!$E$4:$E$250,0))</f>
        <v>#N/A</v>
      </c>
      <c r="AO955" s="172">
        <f t="shared" si="29"/>
        <v>0</v>
      </c>
    </row>
    <row r="956" spans="1:41" ht="15" x14ac:dyDescent="0.25">
      <c r="A956">
        <f>Inputs!$H$13</f>
        <v>3</v>
      </c>
      <c r="B956" t="str">
        <f>Inputs!$D$4</f>
        <v>Select Agency…</v>
      </c>
      <c r="C956" s="166" t="str">
        <f>Inputs!$I$6</f>
        <v>(insert code)</v>
      </c>
      <c r="D956" t="str">
        <f>IFERROR(INDEX(Inputs!$I$11:$I$19,MATCH(A956,Inputs!$H$11:$H$19)),"")</f>
        <v>(insert code)</v>
      </c>
      <c r="E956" s="167">
        <f>Data!B102</f>
        <v>0</v>
      </c>
      <c r="F956" s="168">
        <f>IF(F$2=$A956,Data!C102,0)</f>
        <v>0</v>
      </c>
      <c r="G956" s="168">
        <f>IF(G$2=$A956,Data!D102,0)</f>
        <v>0</v>
      </c>
      <c r="H956" s="168">
        <f>IF(H$2=$A956,Data!E102,0)</f>
        <v>0</v>
      </c>
      <c r="I956" s="168">
        <f>IF(I$2=$A956,Data!F102,0)</f>
        <v>0</v>
      </c>
      <c r="J956" s="168">
        <f>IF(J$2=$A956,Data!G102,0)</f>
        <v>0</v>
      </c>
      <c r="K956" s="168">
        <f>IF(K$2=$A956,Data!H102,0)</f>
        <v>0</v>
      </c>
      <c r="L956" s="168">
        <f>IF(L$2=$A956,Data!I102,0)</f>
        <v>0</v>
      </c>
      <c r="M956" s="168">
        <f>IF(M$2=$A956,Data!J102,0)</f>
        <v>0</v>
      </c>
      <c r="N956" s="168">
        <f>IF(N$2=$A956,Data!K102,0)</f>
        <v>0</v>
      </c>
      <c r="O956" s="168">
        <f>IF(O$2=$A956,Data!L102,0)</f>
        <v>0</v>
      </c>
      <c r="P956" s="168">
        <f>IF(P$2=$A956,Data!M102,0)</f>
        <v>0</v>
      </c>
      <c r="Q956" s="168">
        <f>IF(Q$2=$A956,Data!N102,0)</f>
        <v>0</v>
      </c>
      <c r="R956" s="169">
        <f>IF(R$2=$A956,Data!O102,0)</f>
        <v>0</v>
      </c>
      <c r="S956" s="169">
        <f>IF(S$2=$A956,Data!P102,0)</f>
        <v>0</v>
      </c>
      <c r="T956" s="169">
        <f>IF(T$2=$A956,Data!Q102,0)</f>
        <v>0</v>
      </c>
      <c r="U956" s="169">
        <f>IF(U$2=$A956,Data!R102,0)</f>
        <v>0</v>
      </c>
      <c r="V956" s="169">
        <f>IF(V$2=$A956,Data!S102,0)</f>
        <v>0</v>
      </c>
      <c r="W956" s="169">
        <f>IF(W$2=$A956,Data!T102,0)</f>
        <v>0</v>
      </c>
      <c r="X956" s="169">
        <f>IF(X$2=$A956,Data!U102,0)</f>
        <v>0</v>
      </c>
      <c r="Y956" s="169">
        <f>IF(Y$2=$A956,Data!V102,0)</f>
        <v>0</v>
      </c>
      <c r="Z956" s="169">
        <f>IF(Z$2=$A956,Data!W102,0)</f>
        <v>0</v>
      </c>
      <c r="AA956" s="169">
        <f>IF(AA$2=$A956,Data!X102,0)</f>
        <v>0</v>
      </c>
      <c r="AB956" s="169">
        <f>IF(AB$2=$A956,Data!Y102,0)</f>
        <v>0</v>
      </c>
      <c r="AC956" s="169">
        <f>IF(AC$2=$A956,Data!Z102,0)</f>
        <v>0</v>
      </c>
      <c r="AD956" s="170">
        <f>IF(AD$2=$A956,Data!AA102,0)</f>
        <v>0</v>
      </c>
      <c r="AE956" s="171">
        <f>IF(AE$2=$A956,Data!AB102,0)</f>
        <v>0</v>
      </c>
      <c r="AF956" s="170">
        <f>IF(AF$2=$A956,Data!AC102,0)</f>
        <v>0</v>
      </c>
      <c r="AG956" s="171">
        <f>IF(AG$2=$A956,Data!AD102,0)</f>
        <v>0</v>
      </c>
      <c r="AH956" s="170">
        <f>IF(AH$2=$A956,Data!AE102,0)</f>
        <v>0</v>
      </c>
      <c r="AI956" s="171">
        <f>IF(AI$2=$A956,Data!AF102,0)</f>
        <v>0</v>
      </c>
      <c r="AJ956" s="170">
        <f>IF(AJ$2=$A956,Data!AG102,0)</f>
        <v>0</v>
      </c>
      <c r="AK956" s="171">
        <f>IF(AK$2=$A956,Data!AH102,0)</f>
        <v>0</v>
      </c>
      <c r="AL956" s="170">
        <f>IF(AL$2=$A956,Data!AI102,0)</f>
        <v>0</v>
      </c>
      <c r="AM956" t="str">
        <f t="shared" si="28"/>
        <v>0</v>
      </c>
      <c r="AN956" t="e">
        <f>+INDEX(Validation!$D$4:$D$250,MATCH(Merge!B956,Validation!$E$4:$E$250,0))</f>
        <v>#N/A</v>
      </c>
      <c r="AO956" s="172">
        <f t="shared" si="29"/>
        <v>0</v>
      </c>
    </row>
    <row r="957" spans="1:41" ht="15" x14ac:dyDescent="0.25">
      <c r="A957">
        <f>Inputs!$H$13</f>
        <v>3</v>
      </c>
      <c r="B957" t="str">
        <f>Inputs!$D$4</f>
        <v>Select Agency…</v>
      </c>
      <c r="C957" s="166" t="str">
        <f>Inputs!$I$6</f>
        <v>(insert code)</v>
      </c>
      <c r="D957" t="str">
        <f>IFERROR(INDEX(Inputs!$I$11:$I$19,MATCH(A957,Inputs!$H$11:$H$19)),"")</f>
        <v>(insert code)</v>
      </c>
      <c r="E957" s="167">
        <f>Data!B103</f>
        <v>0</v>
      </c>
      <c r="F957" s="168">
        <f>IF(F$2=$A957,Data!C103,0)</f>
        <v>0</v>
      </c>
      <c r="G957" s="168">
        <f>IF(G$2=$A957,Data!D103,0)</f>
        <v>0</v>
      </c>
      <c r="H957" s="168">
        <f>IF(H$2=$A957,Data!E103,0)</f>
        <v>0</v>
      </c>
      <c r="I957" s="168">
        <f>IF(I$2=$A957,Data!F103,0)</f>
        <v>0</v>
      </c>
      <c r="J957" s="168">
        <f>IF(J$2=$A957,Data!G103,0)</f>
        <v>0</v>
      </c>
      <c r="K957" s="168">
        <f>IF(K$2=$A957,Data!H103,0)</f>
        <v>0</v>
      </c>
      <c r="L957" s="168">
        <f>IF(L$2=$A957,Data!I103,0)</f>
        <v>0</v>
      </c>
      <c r="M957" s="168">
        <f>IF(M$2=$A957,Data!J103,0)</f>
        <v>0</v>
      </c>
      <c r="N957" s="168">
        <f>IF(N$2=$A957,Data!K103,0)</f>
        <v>0</v>
      </c>
      <c r="O957" s="168">
        <f>IF(O$2=$A957,Data!L103,0)</f>
        <v>0</v>
      </c>
      <c r="P957" s="168">
        <f>IF(P$2=$A957,Data!M103,0)</f>
        <v>0</v>
      </c>
      <c r="Q957" s="168">
        <f>IF(Q$2=$A957,Data!N103,0)</f>
        <v>0</v>
      </c>
      <c r="R957" s="169">
        <f>IF(R$2=$A957,Data!O103,0)</f>
        <v>0</v>
      </c>
      <c r="S957" s="169">
        <f>IF(S$2=$A957,Data!P103,0)</f>
        <v>0</v>
      </c>
      <c r="T957" s="169">
        <f>IF(T$2=$A957,Data!Q103,0)</f>
        <v>0</v>
      </c>
      <c r="U957" s="169">
        <f>IF(U$2=$A957,Data!R103,0)</f>
        <v>0</v>
      </c>
      <c r="V957" s="169">
        <f>IF(V$2=$A957,Data!S103,0)</f>
        <v>0</v>
      </c>
      <c r="W957" s="169">
        <f>IF(W$2=$A957,Data!T103,0)</f>
        <v>0</v>
      </c>
      <c r="X957" s="169">
        <f>IF(X$2=$A957,Data!U103,0)</f>
        <v>0</v>
      </c>
      <c r="Y957" s="169">
        <f>IF(Y$2=$A957,Data!V103,0)</f>
        <v>0</v>
      </c>
      <c r="Z957" s="169">
        <f>IF(Z$2=$A957,Data!W103,0)</f>
        <v>0</v>
      </c>
      <c r="AA957" s="169">
        <f>IF(AA$2=$A957,Data!X103,0)</f>
        <v>0</v>
      </c>
      <c r="AB957" s="169">
        <f>IF(AB$2=$A957,Data!Y103,0)</f>
        <v>0</v>
      </c>
      <c r="AC957" s="169">
        <f>IF(AC$2=$A957,Data!Z103,0)</f>
        <v>0</v>
      </c>
      <c r="AD957" s="170">
        <f>IF(AD$2=$A957,Data!AA103,0)</f>
        <v>0</v>
      </c>
      <c r="AE957" s="171">
        <f>IF(AE$2=$A957,Data!AB103,0)</f>
        <v>0</v>
      </c>
      <c r="AF957" s="170">
        <f>IF(AF$2=$A957,Data!AC103,0)</f>
        <v>0</v>
      </c>
      <c r="AG957" s="171">
        <f>IF(AG$2=$A957,Data!AD103,0)</f>
        <v>0</v>
      </c>
      <c r="AH957" s="170">
        <f>IF(AH$2=$A957,Data!AE103,0)</f>
        <v>0</v>
      </c>
      <c r="AI957" s="171">
        <f>IF(AI$2=$A957,Data!AF103,0)</f>
        <v>0</v>
      </c>
      <c r="AJ957" s="170">
        <f>IF(AJ$2=$A957,Data!AG103,0)</f>
        <v>0</v>
      </c>
      <c r="AK957" s="171">
        <f>IF(AK$2=$A957,Data!AH103,0)</f>
        <v>0</v>
      </c>
      <c r="AL957" s="170">
        <f>IF(AL$2=$A957,Data!AI103,0)</f>
        <v>0</v>
      </c>
      <c r="AM957" t="str">
        <f t="shared" si="28"/>
        <v>0</v>
      </c>
      <c r="AN957" t="e">
        <f>+INDEX(Validation!$D$4:$D$250,MATCH(Merge!B957,Validation!$E$4:$E$250,0))</f>
        <v>#N/A</v>
      </c>
      <c r="AO957" s="172">
        <f t="shared" si="29"/>
        <v>0</v>
      </c>
    </row>
    <row r="958" spans="1:41" ht="15" x14ac:dyDescent="0.25">
      <c r="A958">
        <f>Inputs!$H$13</f>
        <v>3</v>
      </c>
      <c r="B958" t="str">
        <f>Inputs!$D$4</f>
        <v>Select Agency…</v>
      </c>
      <c r="C958" s="166" t="str">
        <f>Inputs!$I$6</f>
        <v>(insert code)</v>
      </c>
      <c r="D958" t="str">
        <f>IFERROR(INDEX(Inputs!$I$11:$I$19,MATCH(A958,Inputs!$H$11:$H$19)),"")</f>
        <v>(insert code)</v>
      </c>
      <c r="E958" s="167">
        <f>Data!B104</f>
        <v>0</v>
      </c>
      <c r="F958" s="168">
        <f>IF(F$2=$A958,Data!C104,0)</f>
        <v>0</v>
      </c>
      <c r="G958" s="168">
        <f>IF(G$2=$A958,Data!D104,0)</f>
        <v>0</v>
      </c>
      <c r="H958" s="168">
        <f>IF(H$2=$A958,Data!E104,0)</f>
        <v>0</v>
      </c>
      <c r="I958" s="168">
        <f>IF(I$2=$A958,Data!F104,0)</f>
        <v>0</v>
      </c>
      <c r="J958" s="168">
        <f>IF(J$2=$A958,Data!G104,0)</f>
        <v>0</v>
      </c>
      <c r="K958" s="168">
        <f>IF(K$2=$A958,Data!H104,0)</f>
        <v>0</v>
      </c>
      <c r="L958" s="168">
        <f>IF(L$2=$A958,Data!I104,0)</f>
        <v>0</v>
      </c>
      <c r="M958" s="168">
        <f>IF(M$2=$A958,Data!J104,0)</f>
        <v>0</v>
      </c>
      <c r="N958" s="168">
        <f>IF(N$2=$A958,Data!K104,0)</f>
        <v>0</v>
      </c>
      <c r="O958" s="168">
        <f>IF(O$2=$A958,Data!L104,0)</f>
        <v>0</v>
      </c>
      <c r="P958" s="168">
        <f>IF(P$2=$A958,Data!M104,0)</f>
        <v>0</v>
      </c>
      <c r="Q958" s="168">
        <f>IF(Q$2=$A958,Data!N104,0)</f>
        <v>0</v>
      </c>
      <c r="R958" s="169">
        <f>IF(R$2=$A958,Data!O104,0)</f>
        <v>0</v>
      </c>
      <c r="S958" s="169">
        <f>IF(S$2=$A958,Data!P104,0)</f>
        <v>0</v>
      </c>
      <c r="T958" s="169">
        <f>IF(T$2=$A958,Data!Q104,0)</f>
        <v>0</v>
      </c>
      <c r="U958" s="169">
        <f>IF(U$2=$A958,Data!R104,0)</f>
        <v>0</v>
      </c>
      <c r="V958" s="169">
        <f>IF(V$2=$A958,Data!S104,0)</f>
        <v>0</v>
      </c>
      <c r="W958" s="169">
        <f>IF(W$2=$A958,Data!T104,0)</f>
        <v>0</v>
      </c>
      <c r="X958" s="169">
        <f>IF(X$2=$A958,Data!U104,0)</f>
        <v>0</v>
      </c>
      <c r="Y958" s="169">
        <f>IF(Y$2=$A958,Data!V104,0)</f>
        <v>0</v>
      </c>
      <c r="Z958" s="169">
        <f>IF(Z$2=$A958,Data!W104,0)</f>
        <v>0</v>
      </c>
      <c r="AA958" s="169">
        <f>IF(AA$2=$A958,Data!X104,0)</f>
        <v>0</v>
      </c>
      <c r="AB958" s="169">
        <f>IF(AB$2=$A958,Data!Y104,0)</f>
        <v>0</v>
      </c>
      <c r="AC958" s="169">
        <f>IF(AC$2=$A958,Data!Z104,0)</f>
        <v>0</v>
      </c>
      <c r="AD958" s="170">
        <f>IF(AD$2=$A958,Data!AA104,0)</f>
        <v>0</v>
      </c>
      <c r="AE958" s="171">
        <f>IF(AE$2=$A958,Data!AB104,0)</f>
        <v>0</v>
      </c>
      <c r="AF958" s="170">
        <f>IF(AF$2=$A958,Data!AC104,0)</f>
        <v>0</v>
      </c>
      <c r="AG958" s="171">
        <f>IF(AG$2=$A958,Data!AD104,0)</f>
        <v>0</v>
      </c>
      <c r="AH958" s="170">
        <f>IF(AH$2=$A958,Data!AE104,0)</f>
        <v>0</v>
      </c>
      <c r="AI958" s="171">
        <f>IF(AI$2=$A958,Data!AF104,0)</f>
        <v>0</v>
      </c>
      <c r="AJ958" s="170">
        <f>IF(AJ$2=$A958,Data!AG104,0)</f>
        <v>0</v>
      </c>
      <c r="AK958" s="171">
        <f>IF(AK$2=$A958,Data!AH104,0)</f>
        <v>0</v>
      </c>
      <c r="AL958" s="170">
        <f>IF(AL$2=$A958,Data!AI104,0)</f>
        <v>0</v>
      </c>
      <c r="AM958" t="str">
        <f t="shared" si="28"/>
        <v>0</v>
      </c>
      <c r="AN958" t="e">
        <f>+INDEX(Validation!$D$4:$D$250,MATCH(Merge!B958,Validation!$E$4:$E$250,0))</f>
        <v>#N/A</v>
      </c>
      <c r="AO958" s="172">
        <f t="shared" si="29"/>
        <v>0</v>
      </c>
    </row>
    <row r="959" spans="1:41" ht="15" x14ac:dyDescent="0.25">
      <c r="A959">
        <f>Inputs!$H$13</f>
        <v>3</v>
      </c>
      <c r="B959" t="str">
        <f>Inputs!$D$4</f>
        <v>Select Agency…</v>
      </c>
      <c r="C959" s="166" t="str">
        <f>Inputs!$I$6</f>
        <v>(insert code)</v>
      </c>
      <c r="D959" t="str">
        <f>IFERROR(INDEX(Inputs!$I$11:$I$19,MATCH(A959,Inputs!$H$11:$H$19)),"")</f>
        <v>(insert code)</v>
      </c>
      <c r="E959" s="167">
        <f>Data!B105</f>
        <v>0</v>
      </c>
      <c r="F959" s="168">
        <f>IF(F$2=$A959,Data!C105,0)</f>
        <v>0</v>
      </c>
      <c r="G959" s="168">
        <f>IF(G$2=$A959,Data!D105,0)</f>
        <v>0</v>
      </c>
      <c r="H959" s="168">
        <f>IF(H$2=$A959,Data!E105,0)</f>
        <v>0</v>
      </c>
      <c r="I959" s="168">
        <f>IF(I$2=$A959,Data!F105,0)</f>
        <v>0</v>
      </c>
      <c r="J959" s="168">
        <f>IF(J$2=$A959,Data!G105,0)</f>
        <v>0</v>
      </c>
      <c r="K959" s="168">
        <f>IF(K$2=$A959,Data!H105,0)</f>
        <v>0</v>
      </c>
      <c r="L959" s="168">
        <f>IF(L$2=$A959,Data!I105,0)</f>
        <v>0</v>
      </c>
      <c r="M959" s="168">
        <f>IF(M$2=$A959,Data!J105,0)</f>
        <v>0</v>
      </c>
      <c r="N959" s="168">
        <f>IF(N$2=$A959,Data!K105,0)</f>
        <v>0</v>
      </c>
      <c r="O959" s="168">
        <f>IF(O$2=$A959,Data!L105,0)</f>
        <v>0</v>
      </c>
      <c r="P959" s="168">
        <f>IF(P$2=$A959,Data!M105,0)</f>
        <v>0</v>
      </c>
      <c r="Q959" s="168">
        <f>IF(Q$2=$A959,Data!N105,0)</f>
        <v>0</v>
      </c>
      <c r="R959" s="169">
        <f>IF(R$2=$A959,Data!O105,0)</f>
        <v>0</v>
      </c>
      <c r="S959" s="169">
        <f>IF(S$2=$A959,Data!P105,0)</f>
        <v>0</v>
      </c>
      <c r="T959" s="169">
        <f>IF(T$2=$A959,Data!Q105,0)</f>
        <v>0</v>
      </c>
      <c r="U959" s="169">
        <f>IF(U$2=$A959,Data!R105,0)</f>
        <v>0</v>
      </c>
      <c r="V959" s="169">
        <f>IF(V$2=$A959,Data!S105,0)</f>
        <v>0</v>
      </c>
      <c r="W959" s="169">
        <f>IF(W$2=$A959,Data!T105,0)</f>
        <v>0</v>
      </c>
      <c r="X959" s="169">
        <f>IF(X$2=$A959,Data!U105,0)</f>
        <v>0</v>
      </c>
      <c r="Y959" s="169">
        <f>IF(Y$2=$A959,Data!V105,0)</f>
        <v>0</v>
      </c>
      <c r="Z959" s="169">
        <f>IF(Z$2=$A959,Data!W105,0)</f>
        <v>0</v>
      </c>
      <c r="AA959" s="169">
        <f>IF(AA$2=$A959,Data!X105,0)</f>
        <v>0</v>
      </c>
      <c r="AB959" s="169">
        <f>IF(AB$2=$A959,Data!Y105,0)</f>
        <v>0</v>
      </c>
      <c r="AC959" s="169">
        <f>IF(AC$2=$A959,Data!Z105,0)</f>
        <v>0</v>
      </c>
      <c r="AD959" s="170">
        <f>IF(AD$2=$A959,Data!AA105,0)</f>
        <v>0</v>
      </c>
      <c r="AE959" s="171">
        <f>IF(AE$2=$A959,Data!AB105,0)</f>
        <v>0</v>
      </c>
      <c r="AF959" s="170">
        <f>IF(AF$2=$A959,Data!AC105,0)</f>
        <v>0</v>
      </c>
      <c r="AG959" s="171">
        <f>IF(AG$2=$A959,Data!AD105,0)</f>
        <v>0</v>
      </c>
      <c r="AH959" s="170">
        <f>IF(AH$2=$A959,Data!AE105,0)</f>
        <v>0</v>
      </c>
      <c r="AI959" s="171">
        <f>IF(AI$2=$A959,Data!AF105,0)</f>
        <v>0</v>
      </c>
      <c r="AJ959" s="170">
        <f>IF(AJ$2=$A959,Data!AG105,0)</f>
        <v>0</v>
      </c>
      <c r="AK959" s="171">
        <f>IF(AK$2=$A959,Data!AH105,0)</f>
        <v>0</v>
      </c>
      <c r="AL959" s="170">
        <f>IF(AL$2=$A959,Data!AI105,0)</f>
        <v>0</v>
      </c>
      <c r="AM959" t="str">
        <f t="shared" si="28"/>
        <v>0</v>
      </c>
      <c r="AN959" t="e">
        <f>+INDEX(Validation!$D$4:$D$250,MATCH(Merge!B959,Validation!$E$4:$E$250,0))</f>
        <v>#N/A</v>
      </c>
      <c r="AO959" s="172">
        <f t="shared" si="29"/>
        <v>0</v>
      </c>
    </row>
    <row r="960" spans="1:41" ht="15" x14ac:dyDescent="0.25">
      <c r="A960">
        <f>Inputs!$H$13</f>
        <v>3</v>
      </c>
      <c r="B960" t="str">
        <f>Inputs!$D$4</f>
        <v>Select Agency…</v>
      </c>
      <c r="C960" s="166" t="str">
        <f>Inputs!$I$6</f>
        <v>(insert code)</v>
      </c>
      <c r="D960" t="str">
        <f>IFERROR(INDEX(Inputs!$I$11:$I$19,MATCH(A960,Inputs!$H$11:$H$19)),"")</f>
        <v>(insert code)</v>
      </c>
      <c r="E960" s="167">
        <f>Data!B106</f>
        <v>0</v>
      </c>
      <c r="F960" s="168">
        <f>IF(F$2=$A960,Data!C106,0)</f>
        <v>0</v>
      </c>
      <c r="G960" s="168">
        <f>IF(G$2=$A960,Data!D106,0)</f>
        <v>0</v>
      </c>
      <c r="H960" s="168">
        <f>IF(H$2=$A960,Data!E106,0)</f>
        <v>0</v>
      </c>
      <c r="I960" s="168">
        <f>IF(I$2=$A960,Data!F106,0)</f>
        <v>0</v>
      </c>
      <c r="J960" s="168">
        <f>IF(J$2=$A960,Data!G106,0)</f>
        <v>0</v>
      </c>
      <c r="K960" s="168">
        <f>IF(K$2=$A960,Data!H106,0)</f>
        <v>0</v>
      </c>
      <c r="L960" s="168">
        <f>IF(L$2=$A960,Data!I106,0)</f>
        <v>0</v>
      </c>
      <c r="M960" s="168">
        <f>IF(M$2=$A960,Data!J106,0)</f>
        <v>0</v>
      </c>
      <c r="N960" s="168">
        <f>IF(N$2=$A960,Data!K106,0)</f>
        <v>0</v>
      </c>
      <c r="O960" s="168">
        <f>IF(O$2=$A960,Data!L106,0)</f>
        <v>0</v>
      </c>
      <c r="P960" s="168">
        <f>IF(P$2=$A960,Data!M106,0)</f>
        <v>0</v>
      </c>
      <c r="Q960" s="168">
        <f>IF(Q$2=$A960,Data!N106,0)</f>
        <v>0</v>
      </c>
      <c r="R960" s="169">
        <f>IF(R$2=$A960,Data!O106,0)</f>
        <v>0</v>
      </c>
      <c r="S960" s="169">
        <f>IF(S$2=$A960,Data!P106,0)</f>
        <v>0</v>
      </c>
      <c r="T960" s="169">
        <f>IF(T$2=$A960,Data!Q106,0)</f>
        <v>0</v>
      </c>
      <c r="U960" s="169">
        <f>IF(U$2=$A960,Data!R106,0)</f>
        <v>0</v>
      </c>
      <c r="V960" s="169">
        <f>IF(V$2=$A960,Data!S106,0)</f>
        <v>0</v>
      </c>
      <c r="W960" s="169">
        <f>IF(W$2=$A960,Data!T106,0)</f>
        <v>0</v>
      </c>
      <c r="X960" s="169">
        <f>IF(X$2=$A960,Data!U106,0)</f>
        <v>0</v>
      </c>
      <c r="Y960" s="169">
        <f>IF(Y$2=$A960,Data!V106,0)</f>
        <v>0</v>
      </c>
      <c r="Z960" s="169">
        <f>IF(Z$2=$A960,Data!W106,0)</f>
        <v>0</v>
      </c>
      <c r="AA960" s="169">
        <f>IF(AA$2=$A960,Data!X106,0)</f>
        <v>0</v>
      </c>
      <c r="AB960" s="169">
        <f>IF(AB$2=$A960,Data!Y106,0)</f>
        <v>0</v>
      </c>
      <c r="AC960" s="169">
        <f>IF(AC$2=$A960,Data!Z106,0)</f>
        <v>0</v>
      </c>
      <c r="AD960" s="170">
        <f>IF(AD$2=$A960,Data!AA106,0)</f>
        <v>0</v>
      </c>
      <c r="AE960" s="171">
        <f>IF(AE$2=$A960,Data!AB106,0)</f>
        <v>0</v>
      </c>
      <c r="AF960" s="170">
        <f>IF(AF$2=$A960,Data!AC106,0)</f>
        <v>0</v>
      </c>
      <c r="AG960" s="171">
        <f>IF(AG$2=$A960,Data!AD106,0)</f>
        <v>0</v>
      </c>
      <c r="AH960" s="170">
        <f>IF(AH$2=$A960,Data!AE106,0)</f>
        <v>0</v>
      </c>
      <c r="AI960" s="171">
        <f>IF(AI$2=$A960,Data!AF106,0)</f>
        <v>0</v>
      </c>
      <c r="AJ960" s="170">
        <f>IF(AJ$2=$A960,Data!AG106,0)</f>
        <v>0</v>
      </c>
      <c r="AK960" s="171">
        <f>IF(AK$2=$A960,Data!AH106,0)</f>
        <v>0</v>
      </c>
      <c r="AL960" s="170">
        <f>IF(AL$2=$A960,Data!AI106,0)</f>
        <v>0</v>
      </c>
      <c r="AM960" t="str">
        <f t="shared" si="28"/>
        <v>0</v>
      </c>
      <c r="AN960" t="e">
        <f>+INDEX(Validation!$D$4:$D$250,MATCH(Merge!B960,Validation!$E$4:$E$250,0))</f>
        <v>#N/A</v>
      </c>
      <c r="AO960" s="172">
        <f t="shared" si="29"/>
        <v>0</v>
      </c>
    </row>
    <row r="961" spans="1:41" ht="15" x14ac:dyDescent="0.25">
      <c r="A961">
        <f>Inputs!$H$13</f>
        <v>3</v>
      </c>
      <c r="B961" t="str">
        <f>Inputs!$D$4</f>
        <v>Select Agency…</v>
      </c>
      <c r="C961" s="166" t="str">
        <f>Inputs!$I$6</f>
        <v>(insert code)</v>
      </c>
      <c r="D961" t="str">
        <f>IFERROR(INDEX(Inputs!$I$11:$I$19,MATCH(A961,Inputs!$H$11:$H$19)),"")</f>
        <v>(insert code)</v>
      </c>
      <c r="E961" s="167">
        <f>Data!B107</f>
        <v>0</v>
      </c>
      <c r="F961" s="168">
        <f>IF(F$2=$A961,Data!C107,0)</f>
        <v>0</v>
      </c>
      <c r="G961" s="168">
        <f>IF(G$2=$A961,Data!D107,0)</f>
        <v>0</v>
      </c>
      <c r="H961" s="168">
        <f>IF(H$2=$A961,Data!E107,0)</f>
        <v>0</v>
      </c>
      <c r="I961" s="168">
        <f>IF(I$2=$A961,Data!F107,0)</f>
        <v>0</v>
      </c>
      <c r="J961" s="168">
        <f>IF(J$2=$A961,Data!G107,0)</f>
        <v>0</v>
      </c>
      <c r="K961" s="168">
        <f>IF(K$2=$A961,Data!H107,0)</f>
        <v>0</v>
      </c>
      <c r="L961" s="168">
        <f>IF(L$2=$A961,Data!I107,0)</f>
        <v>0</v>
      </c>
      <c r="M961" s="168">
        <f>IF(M$2=$A961,Data!J107,0)</f>
        <v>0</v>
      </c>
      <c r="N961" s="168">
        <f>IF(N$2=$A961,Data!K107,0)</f>
        <v>0</v>
      </c>
      <c r="O961" s="168">
        <f>IF(O$2=$A961,Data!L107,0)</f>
        <v>0</v>
      </c>
      <c r="P961" s="168">
        <f>IF(P$2=$A961,Data!M107,0)</f>
        <v>0</v>
      </c>
      <c r="Q961" s="168">
        <f>IF(Q$2=$A961,Data!N107,0)</f>
        <v>0</v>
      </c>
      <c r="R961" s="169">
        <f>IF(R$2=$A961,Data!O107,0)</f>
        <v>0</v>
      </c>
      <c r="S961" s="169">
        <f>IF(S$2=$A961,Data!P107,0)</f>
        <v>0</v>
      </c>
      <c r="T961" s="169">
        <f>IF(T$2=$A961,Data!Q107,0)</f>
        <v>0</v>
      </c>
      <c r="U961" s="169">
        <f>IF(U$2=$A961,Data!R107,0)</f>
        <v>0</v>
      </c>
      <c r="V961" s="169">
        <f>IF(V$2=$A961,Data!S107,0)</f>
        <v>0</v>
      </c>
      <c r="W961" s="169">
        <f>IF(W$2=$A961,Data!T107,0)</f>
        <v>0</v>
      </c>
      <c r="X961" s="169">
        <f>IF(X$2=$A961,Data!U107,0)</f>
        <v>0</v>
      </c>
      <c r="Y961" s="169">
        <f>IF(Y$2=$A961,Data!V107,0)</f>
        <v>0</v>
      </c>
      <c r="Z961" s="169">
        <f>IF(Z$2=$A961,Data!W107,0)</f>
        <v>0</v>
      </c>
      <c r="AA961" s="169">
        <f>IF(AA$2=$A961,Data!X107,0)</f>
        <v>0</v>
      </c>
      <c r="AB961" s="169">
        <f>IF(AB$2=$A961,Data!Y107,0)</f>
        <v>0</v>
      </c>
      <c r="AC961" s="169">
        <f>IF(AC$2=$A961,Data!Z107,0)</f>
        <v>0</v>
      </c>
      <c r="AD961" s="170">
        <f>IF(AD$2=$A961,Data!AA107,0)</f>
        <v>0</v>
      </c>
      <c r="AE961" s="171">
        <f>IF(AE$2=$A961,Data!AB107,0)</f>
        <v>0</v>
      </c>
      <c r="AF961" s="170">
        <f>IF(AF$2=$A961,Data!AC107,0)</f>
        <v>0</v>
      </c>
      <c r="AG961" s="171">
        <f>IF(AG$2=$A961,Data!AD107,0)</f>
        <v>0</v>
      </c>
      <c r="AH961" s="170">
        <f>IF(AH$2=$A961,Data!AE107,0)</f>
        <v>0</v>
      </c>
      <c r="AI961" s="171">
        <f>IF(AI$2=$A961,Data!AF107,0)</f>
        <v>0</v>
      </c>
      <c r="AJ961" s="170">
        <f>IF(AJ$2=$A961,Data!AG107,0)</f>
        <v>0</v>
      </c>
      <c r="AK961" s="171">
        <f>IF(AK$2=$A961,Data!AH107,0)</f>
        <v>0</v>
      </c>
      <c r="AL961" s="170">
        <f>IF(AL$2=$A961,Data!AI107,0)</f>
        <v>0</v>
      </c>
      <c r="AM961" t="str">
        <f t="shared" si="28"/>
        <v>0</v>
      </c>
      <c r="AN961" t="e">
        <f>+INDEX(Validation!$D$4:$D$250,MATCH(Merge!B961,Validation!$E$4:$E$250,0))</f>
        <v>#N/A</v>
      </c>
      <c r="AO961" s="172">
        <f t="shared" si="29"/>
        <v>0</v>
      </c>
    </row>
    <row r="962" spans="1:41" ht="15" x14ac:dyDescent="0.25">
      <c r="A962">
        <f>Inputs!$H$13</f>
        <v>3</v>
      </c>
      <c r="B962" t="str">
        <f>Inputs!$D$4</f>
        <v>Select Agency…</v>
      </c>
      <c r="C962" s="166" t="str">
        <f>Inputs!$I$6</f>
        <v>(insert code)</v>
      </c>
      <c r="D962" t="str">
        <f>IFERROR(INDEX(Inputs!$I$11:$I$19,MATCH(A962,Inputs!$H$11:$H$19)),"")</f>
        <v>(insert code)</v>
      </c>
      <c r="E962" s="167">
        <f>Data!B108</f>
        <v>0</v>
      </c>
      <c r="F962" s="168">
        <f>IF(F$2=$A962,Data!C108,0)</f>
        <v>0</v>
      </c>
      <c r="G962" s="168">
        <f>IF(G$2=$A962,Data!D108,0)</f>
        <v>0</v>
      </c>
      <c r="H962" s="168">
        <f>IF(H$2=$A962,Data!E108,0)</f>
        <v>0</v>
      </c>
      <c r="I962" s="168">
        <f>IF(I$2=$A962,Data!F108,0)</f>
        <v>0</v>
      </c>
      <c r="J962" s="168">
        <f>IF(J$2=$A962,Data!G108,0)</f>
        <v>0</v>
      </c>
      <c r="K962" s="168">
        <f>IF(K$2=$A962,Data!H108,0)</f>
        <v>0</v>
      </c>
      <c r="L962" s="168">
        <f>IF(L$2=$A962,Data!I108,0)</f>
        <v>0</v>
      </c>
      <c r="M962" s="168">
        <f>IF(M$2=$A962,Data!J108,0)</f>
        <v>0</v>
      </c>
      <c r="N962" s="168">
        <f>IF(N$2=$A962,Data!K108,0)</f>
        <v>0</v>
      </c>
      <c r="O962" s="168">
        <f>IF(O$2=$A962,Data!L108,0)</f>
        <v>0</v>
      </c>
      <c r="P962" s="168">
        <f>IF(P$2=$A962,Data!M108,0)</f>
        <v>0</v>
      </c>
      <c r="Q962" s="168">
        <f>IF(Q$2=$A962,Data!N108,0)</f>
        <v>0</v>
      </c>
      <c r="R962" s="169">
        <f>IF(R$2=$A962,Data!O108,0)</f>
        <v>0</v>
      </c>
      <c r="S962" s="169">
        <f>IF(S$2=$A962,Data!P108,0)</f>
        <v>0</v>
      </c>
      <c r="T962" s="169">
        <f>IF(T$2=$A962,Data!Q108,0)</f>
        <v>0</v>
      </c>
      <c r="U962" s="169">
        <f>IF(U$2=$A962,Data!R108,0)</f>
        <v>0</v>
      </c>
      <c r="V962" s="169">
        <f>IF(V$2=$A962,Data!S108,0)</f>
        <v>0</v>
      </c>
      <c r="W962" s="169">
        <f>IF(W$2=$A962,Data!T108,0)</f>
        <v>0</v>
      </c>
      <c r="X962" s="169">
        <f>IF(X$2=$A962,Data!U108,0)</f>
        <v>0</v>
      </c>
      <c r="Y962" s="169">
        <f>IF(Y$2=$A962,Data!V108,0)</f>
        <v>0</v>
      </c>
      <c r="Z962" s="169">
        <f>IF(Z$2=$A962,Data!W108,0)</f>
        <v>0</v>
      </c>
      <c r="AA962" s="169">
        <f>IF(AA$2=$A962,Data!X108,0)</f>
        <v>0</v>
      </c>
      <c r="AB962" s="169">
        <f>IF(AB$2=$A962,Data!Y108,0)</f>
        <v>0</v>
      </c>
      <c r="AC962" s="169">
        <f>IF(AC$2=$A962,Data!Z108,0)</f>
        <v>0</v>
      </c>
      <c r="AD962" s="170">
        <f>IF(AD$2=$A962,Data!AA108,0)</f>
        <v>0</v>
      </c>
      <c r="AE962" s="171">
        <f>IF(AE$2=$A962,Data!AB108,0)</f>
        <v>0</v>
      </c>
      <c r="AF962" s="170">
        <f>IF(AF$2=$A962,Data!AC108,0)</f>
        <v>0</v>
      </c>
      <c r="AG962" s="171">
        <f>IF(AG$2=$A962,Data!AD108,0)</f>
        <v>0</v>
      </c>
      <c r="AH962" s="170">
        <f>IF(AH$2=$A962,Data!AE108,0)</f>
        <v>0</v>
      </c>
      <c r="AI962" s="171">
        <f>IF(AI$2=$A962,Data!AF108,0)</f>
        <v>0</v>
      </c>
      <c r="AJ962" s="170">
        <f>IF(AJ$2=$A962,Data!AG108,0)</f>
        <v>0</v>
      </c>
      <c r="AK962" s="171">
        <f>IF(AK$2=$A962,Data!AH108,0)</f>
        <v>0</v>
      </c>
      <c r="AL962" s="170">
        <f>IF(AL$2=$A962,Data!AI108,0)</f>
        <v>0</v>
      </c>
      <c r="AM962" t="str">
        <f t="shared" si="28"/>
        <v>0</v>
      </c>
      <c r="AN962" t="e">
        <f>+INDEX(Validation!$D$4:$D$250,MATCH(Merge!B962,Validation!$E$4:$E$250,0))</f>
        <v>#N/A</v>
      </c>
      <c r="AO962" s="172">
        <f t="shared" si="29"/>
        <v>0</v>
      </c>
    </row>
    <row r="963" spans="1:41" ht="15" x14ac:dyDescent="0.25">
      <c r="A963">
        <f>Inputs!$H$13</f>
        <v>3</v>
      </c>
      <c r="B963" t="str">
        <f>Inputs!$D$4</f>
        <v>Select Agency…</v>
      </c>
      <c r="C963" s="166" t="str">
        <f>Inputs!$I$6</f>
        <v>(insert code)</v>
      </c>
      <c r="D963" t="str">
        <f>IFERROR(INDEX(Inputs!$I$11:$I$19,MATCH(A963,Inputs!$H$11:$H$19)),"")</f>
        <v>(insert code)</v>
      </c>
      <c r="E963" s="167">
        <f>Data!B109</f>
        <v>0</v>
      </c>
      <c r="F963" s="168">
        <f>IF(F$2=$A963,Data!C109,0)</f>
        <v>0</v>
      </c>
      <c r="G963" s="168">
        <f>IF(G$2=$A963,Data!D109,0)</f>
        <v>0</v>
      </c>
      <c r="H963" s="168">
        <f>IF(H$2=$A963,Data!E109,0)</f>
        <v>0</v>
      </c>
      <c r="I963" s="168">
        <f>IF(I$2=$A963,Data!F109,0)</f>
        <v>0</v>
      </c>
      <c r="J963" s="168">
        <f>IF(J$2=$A963,Data!G109,0)</f>
        <v>0</v>
      </c>
      <c r="K963" s="168">
        <f>IF(K$2=$A963,Data!H109,0)</f>
        <v>0</v>
      </c>
      <c r="L963" s="168">
        <f>IF(L$2=$A963,Data!I109,0)</f>
        <v>0</v>
      </c>
      <c r="M963" s="168">
        <f>IF(M$2=$A963,Data!J109,0)</f>
        <v>0</v>
      </c>
      <c r="N963" s="168">
        <f>IF(N$2=$A963,Data!K109,0)</f>
        <v>0</v>
      </c>
      <c r="O963" s="168">
        <f>IF(O$2=$A963,Data!L109,0)</f>
        <v>0</v>
      </c>
      <c r="P963" s="168">
        <f>IF(P$2=$A963,Data!M109,0)</f>
        <v>0</v>
      </c>
      <c r="Q963" s="168">
        <f>IF(Q$2=$A963,Data!N109,0)</f>
        <v>0</v>
      </c>
      <c r="R963" s="169">
        <f>IF(R$2=$A963,Data!O109,0)</f>
        <v>0</v>
      </c>
      <c r="S963" s="169">
        <f>IF(S$2=$A963,Data!P109,0)</f>
        <v>0</v>
      </c>
      <c r="T963" s="169">
        <f>IF(T$2=$A963,Data!Q109,0)</f>
        <v>0</v>
      </c>
      <c r="U963" s="169">
        <f>IF(U$2=$A963,Data!R109,0)</f>
        <v>0</v>
      </c>
      <c r="V963" s="169">
        <f>IF(V$2=$A963,Data!S109,0)</f>
        <v>0</v>
      </c>
      <c r="W963" s="169">
        <f>IF(W$2=$A963,Data!T109,0)</f>
        <v>0</v>
      </c>
      <c r="X963" s="169">
        <f>IF(X$2=$A963,Data!U109,0)</f>
        <v>0</v>
      </c>
      <c r="Y963" s="169">
        <f>IF(Y$2=$A963,Data!V109,0)</f>
        <v>0</v>
      </c>
      <c r="Z963" s="169">
        <f>IF(Z$2=$A963,Data!W109,0)</f>
        <v>0</v>
      </c>
      <c r="AA963" s="169">
        <f>IF(AA$2=$A963,Data!X109,0)</f>
        <v>0</v>
      </c>
      <c r="AB963" s="169">
        <f>IF(AB$2=$A963,Data!Y109,0)</f>
        <v>0</v>
      </c>
      <c r="AC963" s="169">
        <f>IF(AC$2=$A963,Data!Z109,0)</f>
        <v>0</v>
      </c>
      <c r="AD963" s="170">
        <f>IF(AD$2=$A963,Data!AA109,0)</f>
        <v>0</v>
      </c>
      <c r="AE963" s="171">
        <f>IF(AE$2=$A963,Data!AB109,0)</f>
        <v>0</v>
      </c>
      <c r="AF963" s="170">
        <f>IF(AF$2=$A963,Data!AC109,0)</f>
        <v>0</v>
      </c>
      <c r="AG963" s="171">
        <f>IF(AG$2=$A963,Data!AD109,0)</f>
        <v>0</v>
      </c>
      <c r="AH963" s="170">
        <f>IF(AH$2=$A963,Data!AE109,0)</f>
        <v>0</v>
      </c>
      <c r="AI963" s="171">
        <f>IF(AI$2=$A963,Data!AF109,0)</f>
        <v>0</v>
      </c>
      <c r="AJ963" s="170">
        <f>IF(AJ$2=$A963,Data!AG109,0)</f>
        <v>0</v>
      </c>
      <c r="AK963" s="171">
        <f>IF(AK$2=$A963,Data!AH109,0)</f>
        <v>0</v>
      </c>
      <c r="AL963" s="170">
        <f>IF(AL$2=$A963,Data!AI109,0)</f>
        <v>0</v>
      </c>
      <c r="AM963" t="str">
        <f t="shared" ref="AM963:AM1026" si="30">+LEFT(E963,2)</f>
        <v>0</v>
      </c>
      <c r="AN963" t="e">
        <f>+INDEX(Validation!$D$4:$D$250,MATCH(Merge!B963,Validation!$E$4:$E$250,0))</f>
        <v>#N/A</v>
      </c>
      <c r="AO963" s="172">
        <f t="shared" si="29"/>
        <v>0</v>
      </c>
    </row>
    <row r="964" spans="1:41" ht="15" x14ac:dyDescent="0.25">
      <c r="A964">
        <f>Inputs!$H$13</f>
        <v>3</v>
      </c>
      <c r="B964" t="str">
        <f>Inputs!$D$4</f>
        <v>Select Agency…</v>
      </c>
      <c r="C964" s="166" t="str">
        <f>Inputs!$I$6</f>
        <v>(insert code)</v>
      </c>
      <c r="D964" t="str">
        <f>IFERROR(INDEX(Inputs!$I$11:$I$19,MATCH(A964,Inputs!$H$11:$H$19)),"")</f>
        <v>(insert code)</v>
      </c>
      <c r="E964" s="167">
        <f>Data!B110</f>
        <v>0</v>
      </c>
      <c r="F964" s="168">
        <f>IF(F$2=$A964,Data!C110,0)</f>
        <v>0</v>
      </c>
      <c r="G964" s="168">
        <f>IF(G$2=$A964,Data!D110,0)</f>
        <v>0</v>
      </c>
      <c r="H964" s="168">
        <f>IF(H$2=$A964,Data!E110,0)</f>
        <v>0</v>
      </c>
      <c r="I964" s="168">
        <f>IF(I$2=$A964,Data!F110,0)</f>
        <v>0</v>
      </c>
      <c r="J964" s="168">
        <f>IF(J$2=$A964,Data!G110,0)</f>
        <v>0</v>
      </c>
      <c r="K964" s="168">
        <f>IF(K$2=$A964,Data!H110,0)</f>
        <v>0</v>
      </c>
      <c r="L964" s="168">
        <f>IF(L$2=$A964,Data!I110,0)</f>
        <v>0</v>
      </c>
      <c r="M964" s="168">
        <f>IF(M$2=$A964,Data!J110,0)</f>
        <v>0</v>
      </c>
      <c r="N964" s="168">
        <f>IF(N$2=$A964,Data!K110,0)</f>
        <v>0</v>
      </c>
      <c r="O964" s="168">
        <f>IF(O$2=$A964,Data!L110,0)</f>
        <v>0</v>
      </c>
      <c r="P964" s="168">
        <f>IF(P$2=$A964,Data!M110,0)</f>
        <v>0</v>
      </c>
      <c r="Q964" s="168">
        <f>IF(Q$2=$A964,Data!N110,0)</f>
        <v>0</v>
      </c>
      <c r="R964" s="169">
        <f>IF(R$2=$A964,Data!O110,0)</f>
        <v>0</v>
      </c>
      <c r="S964" s="169">
        <f>IF(S$2=$A964,Data!P110,0)</f>
        <v>0</v>
      </c>
      <c r="T964" s="169">
        <f>IF(T$2=$A964,Data!Q110,0)</f>
        <v>0</v>
      </c>
      <c r="U964" s="169">
        <f>IF(U$2=$A964,Data!R110,0)</f>
        <v>0</v>
      </c>
      <c r="V964" s="169">
        <f>IF(V$2=$A964,Data!S110,0)</f>
        <v>0</v>
      </c>
      <c r="W964" s="169">
        <f>IF(W$2=$A964,Data!T110,0)</f>
        <v>0</v>
      </c>
      <c r="X964" s="169">
        <f>IF(X$2=$A964,Data!U110,0)</f>
        <v>0</v>
      </c>
      <c r="Y964" s="169">
        <f>IF(Y$2=$A964,Data!V110,0)</f>
        <v>0</v>
      </c>
      <c r="Z964" s="169">
        <f>IF(Z$2=$A964,Data!W110,0)</f>
        <v>0</v>
      </c>
      <c r="AA964" s="169">
        <f>IF(AA$2=$A964,Data!X110,0)</f>
        <v>0</v>
      </c>
      <c r="AB964" s="169">
        <f>IF(AB$2=$A964,Data!Y110,0)</f>
        <v>0</v>
      </c>
      <c r="AC964" s="169">
        <f>IF(AC$2=$A964,Data!Z110,0)</f>
        <v>0</v>
      </c>
      <c r="AD964" s="170">
        <f>IF(AD$2=$A964,Data!AA110,0)</f>
        <v>0</v>
      </c>
      <c r="AE964" s="171">
        <f>IF(AE$2=$A964,Data!AB110,0)</f>
        <v>0</v>
      </c>
      <c r="AF964" s="170">
        <f>IF(AF$2=$A964,Data!AC110,0)</f>
        <v>0</v>
      </c>
      <c r="AG964" s="171">
        <f>IF(AG$2=$A964,Data!AD110,0)</f>
        <v>0</v>
      </c>
      <c r="AH964" s="170">
        <f>IF(AH$2=$A964,Data!AE110,0)</f>
        <v>0</v>
      </c>
      <c r="AI964" s="171">
        <f>IF(AI$2=$A964,Data!AF110,0)</f>
        <v>0</v>
      </c>
      <c r="AJ964" s="170">
        <f>IF(AJ$2=$A964,Data!AG110,0)</f>
        <v>0</v>
      </c>
      <c r="AK964" s="171">
        <f>IF(AK$2=$A964,Data!AH110,0)</f>
        <v>0</v>
      </c>
      <c r="AL964" s="170">
        <f>IF(AL$2=$A964,Data!AI110,0)</f>
        <v>0</v>
      </c>
      <c r="AM964" t="str">
        <f t="shared" si="30"/>
        <v>0</v>
      </c>
      <c r="AN964" t="e">
        <f>+INDEX(Validation!$D$4:$D$250,MATCH(Merge!B964,Validation!$E$4:$E$250,0))</f>
        <v>#N/A</v>
      </c>
      <c r="AO964" s="172">
        <f t="shared" ref="AO964:AO1027" si="31">SUM(F964:AL964)</f>
        <v>0</v>
      </c>
    </row>
    <row r="965" spans="1:41" ht="15" x14ac:dyDescent="0.25">
      <c r="A965">
        <f>Inputs!$H$13</f>
        <v>3</v>
      </c>
      <c r="B965" t="str">
        <f>Inputs!$D$4</f>
        <v>Select Agency…</v>
      </c>
      <c r="C965" s="166" t="str">
        <f>Inputs!$I$6</f>
        <v>(insert code)</v>
      </c>
      <c r="D965" t="str">
        <f>IFERROR(INDEX(Inputs!$I$11:$I$19,MATCH(A965,Inputs!$H$11:$H$19)),"")</f>
        <v>(insert code)</v>
      </c>
      <c r="E965" s="167">
        <f>Data!B111</f>
        <v>0</v>
      </c>
      <c r="F965" s="168">
        <f>IF(F$2=$A965,Data!C111,0)</f>
        <v>0</v>
      </c>
      <c r="G965" s="168">
        <f>IF(G$2=$A965,Data!D111,0)</f>
        <v>0</v>
      </c>
      <c r="H965" s="168">
        <f>IF(H$2=$A965,Data!E111,0)</f>
        <v>0</v>
      </c>
      <c r="I965" s="168">
        <f>IF(I$2=$A965,Data!F111,0)</f>
        <v>0</v>
      </c>
      <c r="J965" s="168">
        <f>IF(J$2=$A965,Data!G111,0)</f>
        <v>0</v>
      </c>
      <c r="K965" s="168">
        <f>IF(K$2=$A965,Data!H111,0)</f>
        <v>0</v>
      </c>
      <c r="L965" s="168">
        <f>IF(L$2=$A965,Data!I111,0)</f>
        <v>0</v>
      </c>
      <c r="M965" s="168">
        <f>IF(M$2=$A965,Data!J111,0)</f>
        <v>0</v>
      </c>
      <c r="N965" s="168">
        <f>IF(N$2=$A965,Data!K111,0)</f>
        <v>0</v>
      </c>
      <c r="O965" s="168">
        <f>IF(O$2=$A965,Data!L111,0)</f>
        <v>0</v>
      </c>
      <c r="P965" s="168">
        <f>IF(P$2=$A965,Data!M111,0)</f>
        <v>0</v>
      </c>
      <c r="Q965" s="168">
        <f>IF(Q$2=$A965,Data!N111,0)</f>
        <v>0</v>
      </c>
      <c r="R965" s="169">
        <f>IF(R$2=$A965,Data!O111,0)</f>
        <v>0</v>
      </c>
      <c r="S965" s="169">
        <f>IF(S$2=$A965,Data!P111,0)</f>
        <v>0</v>
      </c>
      <c r="T965" s="169">
        <f>IF(T$2=$A965,Data!Q111,0)</f>
        <v>0</v>
      </c>
      <c r="U965" s="169">
        <f>IF(U$2=$A965,Data!R111,0)</f>
        <v>0</v>
      </c>
      <c r="V965" s="169">
        <f>IF(V$2=$A965,Data!S111,0)</f>
        <v>0</v>
      </c>
      <c r="W965" s="169">
        <f>IF(W$2=$A965,Data!T111,0)</f>
        <v>0</v>
      </c>
      <c r="X965" s="169">
        <f>IF(X$2=$A965,Data!U111,0)</f>
        <v>0</v>
      </c>
      <c r="Y965" s="169">
        <f>IF(Y$2=$A965,Data!V111,0)</f>
        <v>0</v>
      </c>
      <c r="Z965" s="169">
        <f>IF(Z$2=$A965,Data!W111,0)</f>
        <v>0</v>
      </c>
      <c r="AA965" s="169">
        <f>IF(AA$2=$A965,Data!X111,0)</f>
        <v>0</v>
      </c>
      <c r="AB965" s="169">
        <f>IF(AB$2=$A965,Data!Y111,0)</f>
        <v>0</v>
      </c>
      <c r="AC965" s="169">
        <f>IF(AC$2=$A965,Data!Z111,0)</f>
        <v>0</v>
      </c>
      <c r="AD965" s="170">
        <f>IF(AD$2=$A965,Data!AA111,0)</f>
        <v>0</v>
      </c>
      <c r="AE965" s="171">
        <f>IF(AE$2=$A965,Data!AB111,0)</f>
        <v>0</v>
      </c>
      <c r="AF965" s="170">
        <f>IF(AF$2=$A965,Data!AC111,0)</f>
        <v>0</v>
      </c>
      <c r="AG965" s="171">
        <f>IF(AG$2=$A965,Data!AD111,0)</f>
        <v>0</v>
      </c>
      <c r="AH965" s="170">
        <f>IF(AH$2=$A965,Data!AE111,0)</f>
        <v>0</v>
      </c>
      <c r="AI965" s="171">
        <f>IF(AI$2=$A965,Data!AF111,0)</f>
        <v>0</v>
      </c>
      <c r="AJ965" s="170">
        <f>IF(AJ$2=$A965,Data!AG111,0)</f>
        <v>0</v>
      </c>
      <c r="AK965" s="171">
        <f>IF(AK$2=$A965,Data!AH111,0)</f>
        <v>0</v>
      </c>
      <c r="AL965" s="170">
        <f>IF(AL$2=$A965,Data!AI111,0)</f>
        <v>0</v>
      </c>
      <c r="AM965" t="str">
        <f t="shared" si="30"/>
        <v>0</v>
      </c>
      <c r="AN965" t="e">
        <f>+INDEX(Validation!$D$4:$D$250,MATCH(Merge!B965,Validation!$E$4:$E$250,0))</f>
        <v>#N/A</v>
      </c>
      <c r="AO965" s="172">
        <f t="shared" si="31"/>
        <v>0</v>
      </c>
    </row>
    <row r="966" spans="1:41" ht="15" x14ac:dyDescent="0.25">
      <c r="A966">
        <f>Inputs!$H$13</f>
        <v>3</v>
      </c>
      <c r="B966" t="str">
        <f>Inputs!$D$4</f>
        <v>Select Agency…</v>
      </c>
      <c r="C966" s="166" t="str">
        <f>Inputs!$I$6</f>
        <v>(insert code)</v>
      </c>
      <c r="D966" t="str">
        <f>IFERROR(INDEX(Inputs!$I$11:$I$19,MATCH(A966,Inputs!$H$11:$H$19)),"")</f>
        <v>(insert code)</v>
      </c>
      <c r="E966" s="167">
        <f>Data!B112</f>
        <v>0</v>
      </c>
      <c r="F966" s="168">
        <f>IF(F$2=$A966,Data!C112,0)</f>
        <v>0</v>
      </c>
      <c r="G966" s="168">
        <f>IF(G$2=$A966,Data!D112,0)</f>
        <v>0</v>
      </c>
      <c r="H966" s="168">
        <f>IF(H$2=$A966,Data!E112,0)</f>
        <v>0</v>
      </c>
      <c r="I966" s="168">
        <f>IF(I$2=$A966,Data!F112,0)</f>
        <v>0</v>
      </c>
      <c r="J966" s="168">
        <f>IF(J$2=$A966,Data!G112,0)</f>
        <v>0</v>
      </c>
      <c r="K966" s="168">
        <f>IF(K$2=$A966,Data!H112,0)</f>
        <v>0</v>
      </c>
      <c r="L966" s="168">
        <f>IF(L$2=$A966,Data!I112,0)</f>
        <v>0</v>
      </c>
      <c r="M966" s="168">
        <f>IF(M$2=$A966,Data!J112,0)</f>
        <v>0</v>
      </c>
      <c r="N966" s="168">
        <f>IF(N$2=$A966,Data!K112,0)</f>
        <v>0</v>
      </c>
      <c r="O966" s="168">
        <f>IF(O$2=$A966,Data!L112,0)</f>
        <v>0</v>
      </c>
      <c r="P966" s="168">
        <f>IF(P$2=$A966,Data!M112,0)</f>
        <v>0</v>
      </c>
      <c r="Q966" s="168">
        <f>IF(Q$2=$A966,Data!N112,0)</f>
        <v>0</v>
      </c>
      <c r="R966" s="169">
        <f>IF(R$2=$A966,Data!O112,0)</f>
        <v>0</v>
      </c>
      <c r="S966" s="169">
        <f>IF(S$2=$A966,Data!P112,0)</f>
        <v>0</v>
      </c>
      <c r="T966" s="169">
        <f>IF(T$2=$A966,Data!Q112,0)</f>
        <v>0</v>
      </c>
      <c r="U966" s="169">
        <f>IF(U$2=$A966,Data!R112,0)</f>
        <v>0</v>
      </c>
      <c r="V966" s="169">
        <f>IF(V$2=$A966,Data!S112,0)</f>
        <v>0</v>
      </c>
      <c r="W966" s="169">
        <f>IF(W$2=$A966,Data!T112,0)</f>
        <v>0</v>
      </c>
      <c r="X966" s="169">
        <f>IF(X$2=$A966,Data!U112,0)</f>
        <v>0</v>
      </c>
      <c r="Y966" s="169">
        <f>IF(Y$2=$A966,Data!V112,0)</f>
        <v>0</v>
      </c>
      <c r="Z966" s="169">
        <f>IF(Z$2=$A966,Data!W112,0)</f>
        <v>0</v>
      </c>
      <c r="AA966" s="169">
        <f>IF(AA$2=$A966,Data!X112,0)</f>
        <v>0</v>
      </c>
      <c r="AB966" s="169">
        <f>IF(AB$2=$A966,Data!Y112,0)</f>
        <v>0</v>
      </c>
      <c r="AC966" s="169">
        <f>IF(AC$2=$A966,Data!Z112,0)</f>
        <v>0</v>
      </c>
      <c r="AD966" s="170">
        <f>IF(AD$2=$A966,Data!AA112,0)</f>
        <v>0</v>
      </c>
      <c r="AE966" s="171">
        <f>IF(AE$2=$A966,Data!AB112,0)</f>
        <v>0</v>
      </c>
      <c r="AF966" s="170">
        <f>IF(AF$2=$A966,Data!AC112,0)</f>
        <v>0</v>
      </c>
      <c r="AG966" s="171">
        <f>IF(AG$2=$A966,Data!AD112,0)</f>
        <v>0</v>
      </c>
      <c r="AH966" s="170">
        <f>IF(AH$2=$A966,Data!AE112,0)</f>
        <v>0</v>
      </c>
      <c r="AI966" s="171">
        <f>IF(AI$2=$A966,Data!AF112,0)</f>
        <v>0</v>
      </c>
      <c r="AJ966" s="170">
        <f>IF(AJ$2=$A966,Data!AG112,0)</f>
        <v>0</v>
      </c>
      <c r="AK966" s="171">
        <f>IF(AK$2=$A966,Data!AH112,0)</f>
        <v>0</v>
      </c>
      <c r="AL966" s="170">
        <f>IF(AL$2=$A966,Data!AI112,0)</f>
        <v>0</v>
      </c>
      <c r="AM966" t="str">
        <f t="shared" si="30"/>
        <v>0</v>
      </c>
      <c r="AN966" t="e">
        <f>+INDEX(Validation!$D$4:$D$250,MATCH(Merge!B966,Validation!$E$4:$E$250,0))</f>
        <v>#N/A</v>
      </c>
      <c r="AO966" s="172">
        <f t="shared" si="31"/>
        <v>0</v>
      </c>
    </row>
    <row r="967" spans="1:41" ht="15" x14ac:dyDescent="0.25">
      <c r="A967">
        <f>Inputs!$H$13</f>
        <v>3</v>
      </c>
      <c r="B967" t="str">
        <f>Inputs!$D$4</f>
        <v>Select Agency…</v>
      </c>
      <c r="C967" s="166" t="str">
        <f>Inputs!$I$6</f>
        <v>(insert code)</v>
      </c>
      <c r="D967" t="str">
        <f>IFERROR(INDEX(Inputs!$I$11:$I$19,MATCH(A967,Inputs!$H$11:$H$19)),"")</f>
        <v>(insert code)</v>
      </c>
      <c r="E967" s="167">
        <f>Data!B113</f>
        <v>0</v>
      </c>
      <c r="F967" s="168">
        <f>IF(F$2=$A967,Data!C113,0)</f>
        <v>0</v>
      </c>
      <c r="G967" s="168">
        <f>IF(G$2=$A967,Data!D113,0)</f>
        <v>0</v>
      </c>
      <c r="H967" s="168">
        <f>IF(H$2=$A967,Data!E113,0)</f>
        <v>0</v>
      </c>
      <c r="I967" s="168">
        <f>IF(I$2=$A967,Data!F113,0)</f>
        <v>0</v>
      </c>
      <c r="J967" s="168">
        <f>IF(J$2=$A967,Data!G113,0)</f>
        <v>0</v>
      </c>
      <c r="K967" s="168">
        <f>IF(K$2=$A967,Data!H113,0)</f>
        <v>0</v>
      </c>
      <c r="L967" s="168">
        <f>IF(L$2=$A967,Data!I113,0)</f>
        <v>0</v>
      </c>
      <c r="M967" s="168">
        <f>IF(M$2=$A967,Data!J113,0)</f>
        <v>0</v>
      </c>
      <c r="N967" s="168">
        <f>IF(N$2=$A967,Data!K113,0)</f>
        <v>0</v>
      </c>
      <c r="O967" s="168">
        <f>IF(O$2=$A967,Data!L113,0)</f>
        <v>0</v>
      </c>
      <c r="P967" s="168">
        <f>IF(P$2=$A967,Data!M113,0)</f>
        <v>0</v>
      </c>
      <c r="Q967" s="168">
        <f>IF(Q$2=$A967,Data!N113,0)</f>
        <v>0</v>
      </c>
      <c r="R967" s="169">
        <f>IF(R$2=$A967,Data!O113,0)</f>
        <v>0</v>
      </c>
      <c r="S967" s="169">
        <f>IF(S$2=$A967,Data!P113,0)</f>
        <v>0</v>
      </c>
      <c r="T967" s="169">
        <f>IF(T$2=$A967,Data!Q113,0)</f>
        <v>0</v>
      </c>
      <c r="U967" s="169">
        <f>IF(U$2=$A967,Data!R113,0)</f>
        <v>0</v>
      </c>
      <c r="V967" s="169">
        <f>IF(V$2=$A967,Data!S113,0)</f>
        <v>0</v>
      </c>
      <c r="W967" s="169">
        <f>IF(W$2=$A967,Data!T113,0)</f>
        <v>0</v>
      </c>
      <c r="X967" s="169">
        <f>IF(X$2=$A967,Data!U113,0)</f>
        <v>0</v>
      </c>
      <c r="Y967" s="169">
        <f>IF(Y$2=$A967,Data!V113,0)</f>
        <v>0</v>
      </c>
      <c r="Z967" s="169">
        <f>IF(Z$2=$A967,Data!W113,0)</f>
        <v>0</v>
      </c>
      <c r="AA967" s="169">
        <f>IF(AA$2=$A967,Data!X113,0)</f>
        <v>0</v>
      </c>
      <c r="AB967" s="169">
        <f>IF(AB$2=$A967,Data!Y113,0)</f>
        <v>0</v>
      </c>
      <c r="AC967" s="169">
        <f>IF(AC$2=$A967,Data!Z113,0)</f>
        <v>0</v>
      </c>
      <c r="AD967" s="170">
        <f>IF(AD$2=$A967,Data!AA113,0)</f>
        <v>0</v>
      </c>
      <c r="AE967" s="171">
        <f>IF(AE$2=$A967,Data!AB113,0)</f>
        <v>0</v>
      </c>
      <c r="AF967" s="170">
        <f>IF(AF$2=$A967,Data!AC113,0)</f>
        <v>0</v>
      </c>
      <c r="AG967" s="171">
        <f>IF(AG$2=$A967,Data!AD113,0)</f>
        <v>0</v>
      </c>
      <c r="AH967" s="170">
        <f>IF(AH$2=$A967,Data!AE113,0)</f>
        <v>0</v>
      </c>
      <c r="AI967" s="171">
        <f>IF(AI$2=$A967,Data!AF113,0)</f>
        <v>0</v>
      </c>
      <c r="AJ967" s="170">
        <f>IF(AJ$2=$A967,Data!AG113,0)</f>
        <v>0</v>
      </c>
      <c r="AK967" s="171">
        <f>IF(AK$2=$A967,Data!AH113,0)</f>
        <v>0</v>
      </c>
      <c r="AL967" s="170">
        <f>IF(AL$2=$A967,Data!AI113,0)</f>
        <v>0</v>
      </c>
      <c r="AM967" t="str">
        <f t="shared" si="30"/>
        <v>0</v>
      </c>
      <c r="AN967" t="e">
        <f>+INDEX(Validation!$D$4:$D$250,MATCH(Merge!B967,Validation!$E$4:$E$250,0))</f>
        <v>#N/A</v>
      </c>
      <c r="AO967" s="172">
        <f t="shared" si="31"/>
        <v>0</v>
      </c>
    </row>
    <row r="968" spans="1:41" ht="15" x14ac:dyDescent="0.25">
      <c r="A968">
        <f>Inputs!$H$13</f>
        <v>3</v>
      </c>
      <c r="B968" t="str">
        <f>Inputs!$D$4</f>
        <v>Select Agency…</v>
      </c>
      <c r="C968" s="166" t="str">
        <f>Inputs!$I$6</f>
        <v>(insert code)</v>
      </c>
      <c r="D968" t="str">
        <f>IFERROR(INDEX(Inputs!$I$11:$I$19,MATCH(A968,Inputs!$H$11:$H$19)),"")</f>
        <v>(insert code)</v>
      </c>
      <c r="E968" s="167">
        <f>Data!B114</f>
        <v>0</v>
      </c>
      <c r="F968" s="168">
        <f>IF(F$2=$A968,Data!C114,0)</f>
        <v>0</v>
      </c>
      <c r="G968" s="168">
        <f>IF(G$2=$A968,Data!D114,0)</f>
        <v>0</v>
      </c>
      <c r="H968" s="168">
        <f>IF(H$2=$A968,Data!E114,0)</f>
        <v>0</v>
      </c>
      <c r="I968" s="168">
        <f>IF(I$2=$A968,Data!F114,0)</f>
        <v>0</v>
      </c>
      <c r="J968" s="168">
        <f>IF(J$2=$A968,Data!G114,0)</f>
        <v>0</v>
      </c>
      <c r="K968" s="168">
        <f>IF(K$2=$A968,Data!H114,0)</f>
        <v>0</v>
      </c>
      <c r="L968" s="168">
        <f>IF(L$2=$A968,Data!I114,0)</f>
        <v>0</v>
      </c>
      <c r="M968" s="168">
        <f>IF(M$2=$A968,Data!J114,0)</f>
        <v>0</v>
      </c>
      <c r="N968" s="168">
        <f>IF(N$2=$A968,Data!K114,0)</f>
        <v>0</v>
      </c>
      <c r="O968" s="168">
        <f>IF(O$2=$A968,Data!L114,0)</f>
        <v>0</v>
      </c>
      <c r="P968" s="168">
        <f>IF(P$2=$A968,Data!M114,0)</f>
        <v>0</v>
      </c>
      <c r="Q968" s="168">
        <f>IF(Q$2=$A968,Data!N114,0)</f>
        <v>0</v>
      </c>
      <c r="R968" s="169">
        <f>IF(R$2=$A968,Data!O114,0)</f>
        <v>0</v>
      </c>
      <c r="S968" s="169">
        <f>IF(S$2=$A968,Data!P114,0)</f>
        <v>0</v>
      </c>
      <c r="T968" s="169">
        <f>IF(T$2=$A968,Data!Q114,0)</f>
        <v>0</v>
      </c>
      <c r="U968" s="169">
        <f>IF(U$2=$A968,Data!R114,0)</f>
        <v>0</v>
      </c>
      <c r="V968" s="169">
        <f>IF(V$2=$A968,Data!S114,0)</f>
        <v>0</v>
      </c>
      <c r="W968" s="169">
        <f>IF(W$2=$A968,Data!T114,0)</f>
        <v>0</v>
      </c>
      <c r="X968" s="169">
        <f>IF(X$2=$A968,Data!U114,0)</f>
        <v>0</v>
      </c>
      <c r="Y968" s="169">
        <f>IF(Y$2=$A968,Data!V114,0)</f>
        <v>0</v>
      </c>
      <c r="Z968" s="169">
        <f>IF(Z$2=$A968,Data!W114,0)</f>
        <v>0</v>
      </c>
      <c r="AA968" s="169">
        <f>IF(AA$2=$A968,Data!X114,0)</f>
        <v>0</v>
      </c>
      <c r="AB968" s="169">
        <f>IF(AB$2=$A968,Data!Y114,0)</f>
        <v>0</v>
      </c>
      <c r="AC968" s="169">
        <f>IF(AC$2=$A968,Data!Z114,0)</f>
        <v>0</v>
      </c>
      <c r="AD968" s="170">
        <f>IF(AD$2=$A968,Data!AA114,0)</f>
        <v>0</v>
      </c>
      <c r="AE968" s="171">
        <f>IF(AE$2=$A968,Data!AB114,0)</f>
        <v>0</v>
      </c>
      <c r="AF968" s="170">
        <f>IF(AF$2=$A968,Data!AC114,0)</f>
        <v>0</v>
      </c>
      <c r="AG968" s="171">
        <f>IF(AG$2=$A968,Data!AD114,0)</f>
        <v>0</v>
      </c>
      <c r="AH968" s="170">
        <f>IF(AH$2=$A968,Data!AE114,0)</f>
        <v>0</v>
      </c>
      <c r="AI968" s="171">
        <f>IF(AI$2=$A968,Data!AF114,0)</f>
        <v>0</v>
      </c>
      <c r="AJ968" s="170">
        <f>IF(AJ$2=$A968,Data!AG114,0)</f>
        <v>0</v>
      </c>
      <c r="AK968" s="171">
        <f>IF(AK$2=$A968,Data!AH114,0)</f>
        <v>0</v>
      </c>
      <c r="AL968" s="170">
        <f>IF(AL$2=$A968,Data!AI114,0)</f>
        <v>0</v>
      </c>
      <c r="AM968" t="str">
        <f t="shared" si="30"/>
        <v>0</v>
      </c>
      <c r="AN968" t="e">
        <f>+INDEX(Validation!$D$4:$D$250,MATCH(Merge!B968,Validation!$E$4:$E$250,0))</f>
        <v>#N/A</v>
      </c>
      <c r="AO968" s="172">
        <f t="shared" si="31"/>
        <v>0</v>
      </c>
    </row>
    <row r="969" spans="1:41" ht="15" x14ac:dyDescent="0.25">
      <c r="A969">
        <f>Inputs!$H$13</f>
        <v>3</v>
      </c>
      <c r="B969" t="str">
        <f>Inputs!$D$4</f>
        <v>Select Agency…</v>
      </c>
      <c r="C969" s="166" t="str">
        <f>Inputs!$I$6</f>
        <v>(insert code)</v>
      </c>
      <c r="D969" t="str">
        <f>IFERROR(INDEX(Inputs!$I$11:$I$19,MATCH(A969,Inputs!$H$11:$H$19)),"")</f>
        <v>(insert code)</v>
      </c>
      <c r="E969" s="167">
        <f>Data!B115</f>
        <v>0</v>
      </c>
      <c r="F969" s="168">
        <f>IF(F$2=$A969,Data!C115,0)</f>
        <v>0</v>
      </c>
      <c r="G969" s="168">
        <f>IF(G$2=$A969,Data!D115,0)</f>
        <v>0</v>
      </c>
      <c r="H969" s="168">
        <f>IF(H$2=$A969,Data!E115,0)</f>
        <v>0</v>
      </c>
      <c r="I969" s="168">
        <f>IF(I$2=$A969,Data!F115,0)</f>
        <v>0</v>
      </c>
      <c r="J969" s="168">
        <f>IF(J$2=$A969,Data!G115,0)</f>
        <v>0</v>
      </c>
      <c r="K969" s="168">
        <f>IF(K$2=$A969,Data!H115,0)</f>
        <v>0</v>
      </c>
      <c r="L969" s="168">
        <f>IF(L$2=$A969,Data!I115,0)</f>
        <v>0</v>
      </c>
      <c r="M969" s="168">
        <f>IF(M$2=$A969,Data!J115,0)</f>
        <v>0</v>
      </c>
      <c r="N969" s="168">
        <f>IF(N$2=$A969,Data!K115,0)</f>
        <v>0</v>
      </c>
      <c r="O969" s="168">
        <f>IF(O$2=$A969,Data!L115,0)</f>
        <v>0</v>
      </c>
      <c r="P969" s="168">
        <f>IF(P$2=$A969,Data!M115,0)</f>
        <v>0</v>
      </c>
      <c r="Q969" s="168">
        <f>IF(Q$2=$A969,Data!N115,0)</f>
        <v>0</v>
      </c>
      <c r="R969" s="169">
        <f>IF(R$2=$A969,Data!O115,0)</f>
        <v>0</v>
      </c>
      <c r="S969" s="169">
        <f>IF(S$2=$A969,Data!P115,0)</f>
        <v>0</v>
      </c>
      <c r="T969" s="169">
        <f>IF(T$2=$A969,Data!Q115,0)</f>
        <v>0</v>
      </c>
      <c r="U969" s="169">
        <f>IF(U$2=$A969,Data!R115,0)</f>
        <v>0</v>
      </c>
      <c r="V969" s="169">
        <f>IF(V$2=$A969,Data!S115,0)</f>
        <v>0</v>
      </c>
      <c r="W969" s="169">
        <f>IF(W$2=$A969,Data!T115,0)</f>
        <v>0</v>
      </c>
      <c r="X969" s="169">
        <f>IF(X$2=$A969,Data!U115,0)</f>
        <v>0</v>
      </c>
      <c r="Y969" s="169">
        <f>IF(Y$2=$A969,Data!V115,0)</f>
        <v>0</v>
      </c>
      <c r="Z969" s="169">
        <f>IF(Z$2=$A969,Data!W115,0)</f>
        <v>0</v>
      </c>
      <c r="AA969" s="169">
        <f>IF(AA$2=$A969,Data!X115,0)</f>
        <v>0</v>
      </c>
      <c r="AB969" s="169">
        <f>IF(AB$2=$A969,Data!Y115,0)</f>
        <v>0</v>
      </c>
      <c r="AC969" s="169">
        <f>IF(AC$2=$A969,Data!Z115,0)</f>
        <v>0</v>
      </c>
      <c r="AD969" s="170">
        <f>IF(AD$2=$A969,Data!AA115,0)</f>
        <v>0</v>
      </c>
      <c r="AE969" s="171">
        <f>IF(AE$2=$A969,Data!AB115,0)</f>
        <v>0</v>
      </c>
      <c r="AF969" s="170">
        <f>IF(AF$2=$A969,Data!AC115,0)</f>
        <v>0</v>
      </c>
      <c r="AG969" s="171">
        <f>IF(AG$2=$A969,Data!AD115,0)</f>
        <v>0</v>
      </c>
      <c r="AH969" s="170">
        <f>IF(AH$2=$A969,Data!AE115,0)</f>
        <v>0</v>
      </c>
      <c r="AI969" s="171">
        <f>IF(AI$2=$A969,Data!AF115,0)</f>
        <v>0</v>
      </c>
      <c r="AJ969" s="170">
        <f>IF(AJ$2=$A969,Data!AG115,0)</f>
        <v>0</v>
      </c>
      <c r="AK969" s="171">
        <f>IF(AK$2=$A969,Data!AH115,0)</f>
        <v>0</v>
      </c>
      <c r="AL969" s="170">
        <f>IF(AL$2=$A969,Data!AI115,0)</f>
        <v>0</v>
      </c>
      <c r="AM969" t="str">
        <f t="shared" si="30"/>
        <v>0</v>
      </c>
      <c r="AN969" t="e">
        <f>+INDEX(Validation!$D$4:$D$250,MATCH(Merge!B969,Validation!$E$4:$E$250,0))</f>
        <v>#N/A</v>
      </c>
      <c r="AO969" s="172">
        <f t="shared" si="31"/>
        <v>0</v>
      </c>
    </row>
    <row r="970" spans="1:41" ht="15" x14ac:dyDescent="0.25">
      <c r="A970">
        <f>Inputs!$H$13</f>
        <v>3</v>
      </c>
      <c r="B970" t="str">
        <f>Inputs!$D$4</f>
        <v>Select Agency…</v>
      </c>
      <c r="C970" s="166" t="str">
        <f>Inputs!$I$6</f>
        <v>(insert code)</v>
      </c>
      <c r="D970" t="str">
        <f>IFERROR(INDEX(Inputs!$I$11:$I$19,MATCH(A970,Inputs!$H$11:$H$19)),"")</f>
        <v>(insert code)</v>
      </c>
      <c r="E970" s="167">
        <f>Data!B116</f>
        <v>0</v>
      </c>
      <c r="F970" s="168">
        <f>IF(F$2=$A970,Data!C116,0)</f>
        <v>0</v>
      </c>
      <c r="G970" s="168">
        <f>IF(G$2=$A970,Data!D116,0)</f>
        <v>0</v>
      </c>
      <c r="H970" s="168">
        <f>IF(H$2=$A970,Data!E116,0)</f>
        <v>0</v>
      </c>
      <c r="I970" s="168">
        <f>IF(I$2=$A970,Data!F116,0)</f>
        <v>0</v>
      </c>
      <c r="J970" s="168">
        <f>IF(J$2=$A970,Data!G116,0)</f>
        <v>0</v>
      </c>
      <c r="K970" s="168">
        <f>IF(K$2=$A970,Data!H116,0)</f>
        <v>0</v>
      </c>
      <c r="L970" s="168">
        <f>IF(L$2=$A970,Data!I116,0)</f>
        <v>0</v>
      </c>
      <c r="M970" s="168">
        <f>IF(M$2=$A970,Data!J116,0)</f>
        <v>0</v>
      </c>
      <c r="N970" s="168">
        <f>IF(N$2=$A970,Data!K116,0)</f>
        <v>0</v>
      </c>
      <c r="O970" s="168">
        <f>IF(O$2=$A970,Data!L116,0)</f>
        <v>0</v>
      </c>
      <c r="P970" s="168">
        <f>IF(P$2=$A970,Data!M116,0)</f>
        <v>0</v>
      </c>
      <c r="Q970" s="168">
        <f>IF(Q$2=$A970,Data!N116,0)</f>
        <v>0</v>
      </c>
      <c r="R970" s="169">
        <f>IF(R$2=$A970,Data!O116,0)</f>
        <v>0</v>
      </c>
      <c r="S970" s="169">
        <f>IF(S$2=$A970,Data!P116,0)</f>
        <v>0</v>
      </c>
      <c r="T970" s="169">
        <f>IF(T$2=$A970,Data!Q116,0)</f>
        <v>0</v>
      </c>
      <c r="U970" s="169">
        <f>IF(U$2=$A970,Data!R116,0)</f>
        <v>0</v>
      </c>
      <c r="V970" s="169">
        <f>IF(V$2=$A970,Data!S116,0)</f>
        <v>0</v>
      </c>
      <c r="W970" s="169">
        <f>IF(W$2=$A970,Data!T116,0)</f>
        <v>0</v>
      </c>
      <c r="X970" s="169">
        <f>IF(X$2=$A970,Data!U116,0)</f>
        <v>0</v>
      </c>
      <c r="Y970" s="169">
        <f>IF(Y$2=$A970,Data!V116,0)</f>
        <v>0</v>
      </c>
      <c r="Z970" s="169">
        <f>IF(Z$2=$A970,Data!W116,0)</f>
        <v>0</v>
      </c>
      <c r="AA970" s="169">
        <f>IF(AA$2=$A970,Data!X116,0)</f>
        <v>0</v>
      </c>
      <c r="AB970" s="169">
        <f>IF(AB$2=$A970,Data!Y116,0)</f>
        <v>0</v>
      </c>
      <c r="AC970" s="169">
        <f>IF(AC$2=$A970,Data!Z116,0)</f>
        <v>0</v>
      </c>
      <c r="AD970" s="170">
        <f>IF(AD$2=$A970,Data!AA116,0)</f>
        <v>0</v>
      </c>
      <c r="AE970" s="171">
        <f>IF(AE$2=$A970,Data!AB116,0)</f>
        <v>0</v>
      </c>
      <c r="AF970" s="170">
        <f>IF(AF$2=$A970,Data!AC116,0)</f>
        <v>0</v>
      </c>
      <c r="AG970" s="171">
        <f>IF(AG$2=$A970,Data!AD116,0)</f>
        <v>0</v>
      </c>
      <c r="AH970" s="170">
        <f>IF(AH$2=$A970,Data!AE116,0)</f>
        <v>0</v>
      </c>
      <c r="AI970" s="171">
        <f>IF(AI$2=$A970,Data!AF116,0)</f>
        <v>0</v>
      </c>
      <c r="AJ970" s="170">
        <f>IF(AJ$2=$A970,Data!AG116,0)</f>
        <v>0</v>
      </c>
      <c r="AK970" s="171">
        <f>IF(AK$2=$A970,Data!AH116,0)</f>
        <v>0</v>
      </c>
      <c r="AL970" s="170">
        <f>IF(AL$2=$A970,Data!AI116,0)</f>
        <v>0</v>
      </c>
      <c r="AM970" t="str">
        <f t="shared" si="30"/>
        <v>0</v>
      </c>
      <c r="AN970" t="e">
        <f>+INDEX(Validation!$D$4:$D$250,MATCH(Merge!B970,Validation!$E$4:$E$250,0))</f>
        <v>#N/A</v>
      </c>
      <c r="AO970" s="172">
        <f t="shared" si="31"/>
        <v>0</v>
      </c>
    </row>
    <row r="971" spans="1:41" ht="15" x14ac:dyDescent="0.25">
      <c r="A971">
        <f>Inputs!$H$13</f>
        <v>3</v>
      </c>
      <c r="B971" t="str">
        <f>Inputs!$D$4</f>
        <v>Select Agency…</v>
      </c>
      <c r="C971" s="166" t="str">
        <f>Inputs!$I$6</f>
        <v>(insert code)</v>
      </c>
      <c r="D971" t="str">
        <f>IFERROR(INDEX(Inputs!$I$11:$I$19,MATCH(A971,Inputs!$H$11:$H$19)),"")</f>
        <v>(insert code)</v>
      </c>
      <c r="E971" s="167">
        <f>Data!B117</f>
        <v>0</v>
      </c>
      <c r="F971" s="168">
        <f>IF(F$2=$A971,Data!C117,0)</f>
        <v>0</v>
      </c>
      <c r="G971" s="168">
        <f>IF(G$2=$A971,Data!D117,0)</f>
        <v>0</v>
      </c>
      <c r="H971" s="168">
        <f>IF(H$2=$A971,Data!E117,0)</f>
        <v>0</v>
      </c>
      <c r="I971" s="168">
        <f>IF(I$2=$A971,Data!F117,0)</f>
        <v>0</v>
      </c>
      <c r="J971" s="168">
        <f>IF(J$2=$A971,Data!G117,0)</f>
        <v>0</v>
      </c>
      <c r="K971" s="168">
        <f>IF(K$2=$A971,Data!H117,0)</f>
        <v>0</v>
      </c>
      <c r="L971" s="168">
        <f>IF(L$2=$A971,Data!I117,0)</f>
        <v>0</v>
      </c>
      <c r="M971" s="168">
        <f>IF(M$2=$A971,Data!J117,0)</f>
        <v>0</v>
      </c>
      <c r="N971" s="168">
        <f>IF(N$2=$A971,Data!K117,0)</f>
        <v>0</v>
      </c>
      <c r="O971" s="168">
        <f>IF(O$2=$A971,Data!L117,0)</f>
        <v>0</v>
      </c>
      <c r="P971" s="168">
        <f>IF(P$2=$A971,Data!M117,0)</f>
        <v>0</v>
      </c>
      <c r="Q971" s="168">
        <f>IF(Q$2=$A971,Data!N117,0)</f>
        <v>0</v>
      </c>
      <c r="R971" s="169">
        <f>IF(R$2=$A971,Data!O117,0)</f>
        <v>0</v>
      </c>
      <c r="S971" s="169">
        <f>IF(S$2=$A971,Data!P117,0)</f>
        <v>0</v>
      </c>
      <c r="T971" s="169">
        <f>IF(T$2=$A971,Data!Q117,0)</f>
        <v>0</v>
      </c>
      <c r="U971" s="169">
        <f>IF(U$2=$A971,Data!R117,0)</f>
        <v>0</v>
      </c>
      <c r="V971" s="169">
        <f>IF(V$2=$A971,Data!S117,0)</f>
        <v>0</v>
      </c>
      <c r="W971" s="169">
        <f>IF(W$2=$A971,Data!T117,0)</f>
        <v>0</v>
      </c>
      <c r="X971" s="169">
        <f>IF(X$2=$A971,Data!U117,0)</f>
        <v>0</v>
      </c>
      <c r="Y971" s="169">
        <f>IF(Y$2=$A971,Data!V117,0)</f>
        <v>0</v>
      </c>
      <c r="Z971" s="169">
        <f>IF(Z$2=$A971,Data!W117,0)</f>
        <v>0</v>
      </c>
      <c r="AA971" s="169">
        <f>IF(AA$2=$A971,Data!X117,0)</f>
        <v>0</v>
      </c>
      <c r="AB971" s="169">
        <f>IF(AB$2=$A971,Data!Y117,0)</f>
        <v>0</v>
      </c>
      <c r="AC971" s="169">
        <f>IF(AC$2=$A971,Data!Z117,0)</f>
        <v>0</v>
      </c>
      <c r="AD971" s="170">
        <f>IF(AD$2=$A971,Data!AA117,0)</f>
        <v>0</v>
      </c>
      <c r="AE971" s="171">
        <f>IF(AE$2=$A971,Data!AB117,0)</f>
        <v>0</v>
      </c>
      <c r="AF971" s="170">
        <f>IF(AF$2=$A971,Data!AC117,0)</f>
        <v>0</v>
      </c>
      <c r="AG971" s="171">
        <f>IF(AG$2=$A971,Data!AD117,0)</f>
        <v>0</v>
      </c>
      <c r="AH971" s="170">
        <f>IF(AH$2=$A971,Data!AE117,0)</f>
        <v>0</v>
      </c>
      <c r="AI971" s="171">
        <f>IF(AI$2=$A971,Data!AF117,0)</f>
        <v>0</v>
      </c>
      <c r="AJ971" s="170">
        <f>IF(AJ$2=$A971,Data!AG117,0)</f>
        <v>0</v>
      </c>
      <c r="AK971" s="171">
        <f>IF(AK$2=$A971,Data!AH117,0)</f>
        <v>0</v>
      </c>
      <c r="AL971" s="170">
        <f>IF(AL$2=$A971,Data!AI117,0)</f>
        <v>0</v>
      </c>
      <c r="AM971" t="str">
        <f t="shared" si="30"/>
        <v>0</v>
      </c>
      <c r="AN971" t="e">
        <f>+INDEX(Validation!$D$4:$D$250,MATCH(Merge!B971,Validation!$E$4:$E$250,0))</f>
        <v>#N/A</v>
      </c>
      <c r="AO971" s="172">
        <f t="shared" si="31"/>
        <v>0</v>
      </c>
    </row>
    <row r="972" spans="1:41" ht="15" x14ac:dyDescent="0.25">
      <c r="A972">
        <f>Inputs!$H$13</f>
        <v>3</v>
      </c>
      <c r="B972" t="str">
        <f>Inputs!$D$4</f>
        <v>Select Agency…</v>
      </c>
      <c r="C972" s="166" t="str">
        <f>Inputs!$I$6</f>
        <v>(insert code)</v>
      </c>
      <c r="D972" t="str">
        <f>IFERROR(INDEX(Inputs!$I$11:$I$19,MATCH(A972,Inputs!$H$11:$H$19)),"")</f>
        <v>(insert code)</v>
      </c>
      <c r="E972" s="167">
        <f>Data!B118</f>
        <v>0</v>
      </c>
      <c r="F972" s="168">
        <f>IF(F$2=$A972,Data!C118,0)</f>
        <v>0</v>
      </c>
      <c r="G972" s="168">
        <f>IF(G$2=$A972,Data!D118,0)</f>
        <v>0</v>
      </c>
      <c r="H972" s="168">
        <f>IF(H$2=$A972,Data!E118,0)</f>
        <v>0</v>
      </c>
      <c r="I972" s="168">
        <f>IF(I$2=$A972,Data!F118,0)</f>
        <v>0</v>
      </c>
      <c r="J972" s="168">
        <f>IF(J$2=$A972,Data!G118,0)</f>
        <v>0</v>
      </c>
      <c r="K972" s="168">
        <f>IF(K$2=$A972,Data!H118,0)</f>
        <v>0</v>
      </c>
      <c r="L972" s="168">
        <f>IF(L$2=$A972,Data!I118,0)</f>
        <v>0</v>
      </c>
      <c r="M972" s="168">
        <f>IF(M$2=$A972,Data!J118,0)</f>
        <v>0</v>
      </c>
      <c r="N972" s="168">
        <f>IF(N$2=$A972,Data!K118,0)</f>
        <v>0</v>
      </c>
      <c r="O972" s="168">
        <f>IF(O$2=$A972,Data!L118,0)</f>
        <v>0</v>
      </c>
      <c r="P972" s="168">
        <f>IF(P$2=$A972,Data!M118,0)</f>
        <v>0</v>
      </c>
      <c r="Q972" s="168">
        <f>IF(Q$2=$A972,Data!N118,0)</f>
        <v>0</v>
      </c>
      <c r="R972" s="169">
        <f>IF(R$2=$A972,Data!O118,0)</f>
        <v>0</v>
      </c>
      <c r="S972" s="169">
        <f>IF(S$2=$A972,Data!P118,0)</f>
        <v>0</v>
      </c>
      <c r="T972" s="169">
        <f>IF(T$2=$A972,Data!Q118,0)</f>
        <v>0</v>
      </c>
      <c r="U972" s="169">
        <f>IF(U$2=$A972,Data!R118,0)</f>
        <v>0</v>
      </c>
      <c r="V972" s="169">
        <f>IF(V$2=$A972,Data!S118,0)</f>
        <v>0</v>
      </c>
      <c r="W972" s="169">
        <f>IF(W$2=$A972,Data!T118,0)</f>
        <v>0</v>
      </c>
      <c r="X972" s="169">
        <f>IF(X$2=$A972,Data!U118,0)</f>
        <v>0</v>
      </c>
      <c r="Y972" s="169">
        <f>IF(Y$2=$A972,Data!V118,0)</f>
        <v>0</v>
      </c>
      <c r="Z972" s="169">
        <f>IF(Z$2=$A972,Data!W118,0)</f>
        <v>0</v>
      </c>
      <c r="AA972" s="169">
        <f>IF(AA$2=$A972,Data!X118,0)</f>
        <v>0</v>
      </c>
      <c r="AB972" s="169">
        <f>IF(AB$2=$A972,Data!Y118,0)</f>
        <v>0</v>
      </c>
      <c r="AC972" s="169">
        <f>IF(AC$2=$A972,Data!Z118,0)</f>
        <v>0</v>
      </c>
      <c r="AD972" s="170">
        <f>IF(AD$2=$A972,Data!AA118,0)</f>
        <v>0</v>
      </c>
      <c r="AE972" s="171">
        <f>IF(AE$2=$A972,Data!AB118,0)</f>
        <v>0</v>
      </c>
      <c r="AF972" s="170">
        <f>IF(AF$2=$A972,Data!AC118,0)</f>
        <v>0</v>
      </c>
      <c r="AG972" s="171">
        <f>IF(AG$2=$A972,Data!AD118,0)</f>
        <v>0</v>
      </c>
      <c r="AH972" s="170">
        <f>IF(AH$2=$A972,Data!AE118,0)</f>
        <v>0</v>
      </c>
      <c r="AI972" s="171">
        <f>IF(AI$2=$A972,Data!AF118,0)</f>
        <v>0</v>
      </c>
      <c r="AJ972" s="170">
        <f>IF(AJ$2=$A972,Data!AG118,0)</f>
        <v>0</v>
      </c>
      <c r="AK972" s="171">
        <f>IF(AK$2=$A972,Data!AH118,0)</f>
        <v>0</v>
      </c>
      <c r="AL972" s="170">
        <f>IF(AL$2=$A972,Data!AI118,0)</f>
        <v>0</v>
      </c>
      <c r="AM972" t="str">
        <f t="shared" si="30"/>
        <v>0</v>
      </c>
      <c r="AN972" t="e">
        <f>+INDEX(Validation!$D$4:$D$250,MATCH(Merge!B972,Validation!$E$4:$E$250,0))</f>
        <v>#N/A</v>
      </c>
      <c r="AO972" s="172">
        <f t="shared" si="31"/>
        <v>0</v>
      </c>
    </row>
    <row r="973" spans="1:41" ht="15" x14ac:dyDescent="0.25">
      <c r="A973">
        <f>Inputs!$H$13</f>
        <v>3</v>
      </c>
      <c r="B973" t="str">
        <f>Inputs!$D$4</f>
        <v>Select Agency…</v>
      </c>
      <c r="C973" s="166" t="str">
        <f>Inputs!$I$6</f>
        <v>(insert code)</v>
      </c>
      <c r="D973" t="str">
        <f>IFERROR(INDEX(Inputs!$I$11:$I$19,MATCH(A973,Inputs!$H$11:$H$19)),"")</f>
        <v>(insert code)</v>
      </c>
      <c r="E973" s="167">
        <f>Data!B119</f>
        <v>0</v>
      </c>
      <c r="F973" s="168">
        <f>IF(F$2=$A973,Data!C119,0)</f>
        <v>0</v>
      </c>
      <c r="G973" s="168">
        <f>IF(G$2=$A973,Data!D119,0)</f>
        <v>0</v>
      </c>
      <c r="H973" s="168">
        <f>IF(H$2=$A973,Data!E119,0)</f>
        <v>0</v>
      </c>
      <c r="I973" s="168">
        <f>IF(I$2=$A973,Data!F119,0)</f>
        <v>0</v>
      </c>
      <c r="J973" s="168">
        <f>IF(J$2=$A973,Data!G119,0)</f>
        <v>0</v>
      </c>
      <c r="K973" s="168">
        <f>IF(K$2=$A973,Data!H119,0)</f>
        <v>0</v>
      </c>
      <c r="L973" s="168">
        <f>IF(L$2=$A973,Data!I119,0)</f>
        <v>0</v>
      </c>
      <c r="M973" s="168">
        <f>IF(M$2=$A973,Data!J119,0)</f>
        <v>0</v>
      </c>
      <c r="N973" s="168">
        <f>IF(N$2=$A973,Data!K119,0)</f>
        <v>0</v>
      </c>
      <c r="O973" s="168">
        <f>IF(O$2=$A973,Data!L119,0)</f>
        <v>0</v>
      </c>
      <c r="P973" s="168">
        <f>IF(P$2=$A973,Data!M119,0)</f>
        <v>0</v>
      </c>
      <c r="Q973" s="168">
        <f>IF(Q$2=$A973,Data!N119,0)</f>
        <v>0</v>
      </c>
      <c r="R973" s="169">
        <f>IF(R$2=$A973,Data!O119,0)</f>
        <v>0</v>
      </c>
      <c r="S973" s="169">
        <f>IF(S$2=$A973,Data!P119,0)</f>
        <v>0</v>
      </c>
      <c r="T973" s="169">
        <f>IF(T$2=$A973,Data!Q119,0)</f>
        <v>0</v>
      </c>
      <c r="U973" s="169">
        <f>IF(U$2=$A973,Data!R119,0)</f>
        <v>0</v>
      </c>
      <c r="V973" s="169">
        <f>IF(V$2=$A973,Data!S119,0)</f>
        <v>0</v>
      </c>
      <c r="W973" s="169">
        <f>IF(W$2=$A973,Data!T119,0)</f>
        <v>0</v>
      </c>
      <c r="X973" s="169">
        <f>IF(X$2=$A973,Data!U119,0)</f>
        <v>0</v>
      </c>
      <c r="Y973" s="169">
        <f>IF(Y$2=$A973,Data!V119,0)</f>
        <v>0</v>
      </c>
      <c r="Z973" s="169">
        <f>IF(Z$2=$A973,Data!W119,0)</f>
        <v>0</v>
      </c>
      <c r="AA973" s="169">
        <f>IF(AA$2=$A973,Data!X119,0)</f>
        <v>0</v>
      </c>
      <c r="AB973" s="169">
        <f>IF(AB$2=$A973,Data!Y119,0)</f>
        <v>0</v>
      </c>
      <c r="AC973" s="169">
        <f>IF(AC$2=$A973,Data!Z119,0)</f>
        <v>0</v>
      </c>
      <c r="AD973" s="170">
        <f>IF(AD$2=$A973,Data!AA119,0)</f>
        <v>0</v>
      </c>
      <c r="AE973" s="171">
        <f>IF(AE$2=$A973,Data!AB119,0)</f>
        <v>0</v>
      </c>
      <c r="AF973" s="170">
        <f>IF(AF$2=$A973,Data!AC119,0)</f>
        <v>0</v>
      </c>
      <c r="AG973" s="171">
        <f>IF(AG$2=$A973,Data!AD119,0)</f>
        <v>0</v>
      </c>
      <c r="AH973" s="170">
        <f>IF(AH$2=$A973,Data!AE119,0)</f>
        <v>0</v>
      </c>
      <c r="AI973" s="171">
        <f>IF(AI$2=$A973,Data!AF119,0)</f>
        <v>0</v>
      </c>
      <c r="AJ973" s="170">
        <f>IF(AJ$2=$A973,Data!AG119,0)</f>
        <v>0</v>
      </c>
      <c r="AK973" s="171">
        <f>IF(AK$2=$A973,Data!AH119,0)</f>
        <v>0</v>
      </c>
      <c r="AL973" s="170">
        <f>IF(AL$2=$A973,Data!AI119,0)</f>
        <v>0</v>
      </c>
      <c r="AM973" t="str">
        <f t="shared" si="30"/>
        <v>0</v>
      </c>
      <c r="AN973" t="e">
        <f>+INDEX(Validation!$D$4:$D$250,MATCH(Merge!B973,Validation!$E$4:$E$250,0))</f>
        <v>#N/A</v>
      </c>
      <c r="AO973" s="172">
        <f t="shared" si="31"/>
        <v>0</v>
      </c>
    </row>
    <row r="974" spans="1:41" ht="15" x14ac:dyDescent="0.25">
      <c r="A974">
        <f>Inputs!$H$13</f>
        <v>3</v>
      </c>
      <c r="B974" t="str">
        <f>Inputs!$D$4</f>
        <v>Select Agency…</v>
      </c>
      <c r="C974" s="166" t="str">
        <f>Inputs!$I$6</f>
        <v>(insert code)</v>
      </c>
      <c r="D974" t="str">
        <f>IFERROR(INDEX(Inputs!$I$11:$I$19,MATCH(A974,Inputs!$H$11:$H$19)),"")</f>
        <v>(insert code)</v>
      </c>
      <c r="E974" s="167">
        <f>Data!B120</f>
        <v>0</v>
      </c>
      <c r="F974" s="168">
        <f>IF(F$2=$A974,Data!C120,0)</f>
        <v>0</v>
      </c>
      <c r="G974" s="168">
        <f>IF(G$2=$A974,Data!D120,0)</f>
        <v>0</v>
      </c>
      <c r="H974" s="168">
        <f>IF(H$2=$A974,Data!E120,0)</f>
        <v>0</v>
      </c>
      <c r="I974" s="168">
        <f>IF(I$2=$A974,Data!F120,0)</f>
        <v>0</v>
      </c>
      <c r="J974" s="168">
        <f>IF(J$2=$A974,Data!G120,0)</f>
        <v>0</v>
      </c>
      <c r="K974" s="168">
        <f>IF(K$2=$A974,Data!H120,0)</f>
        <v>0</v>
      </c>
      <c r="L974" s="168">
        <f>IF(L$2=$A974,Data!I120,0)</f>
        <v>0</v>
      </c>
      <c r="M974" s="168">
        <f>IF(M$2=$A974,Data!J120,0)</f>
        <v>0</v>
      </c>
      <c r="N974" s="168">
        <f>IF(N$2=$A974,Data!K120,0)</f>
        <v>0</v>
      </c>
      <c r="O974" s="168">
        <f>IF(O$2=$A974,Data!L120,0)</f>
        <v>0</v>
      </c>
      <c r="P974" s="168">
        <f>IF(P$2=$A974,Data!M120,0)</f>
        <v>0</v>
      </c>
      <c r="Q974" s="168">
        <f>IF(Q$2=$A974,Data!N120,0)</f>
        <v>0</v>
      </c>
      <c r="R974" s="169">
        <f>IF(R$2=$A974,Data!O120,0)</f>
        <v>0</v>
      </c>
      <c r="S974" s="169">
        <f>IF(S$2=$A974,Data!P120,0)</f>
        <v>0</v>
      </c>
      <c r="T974" s="169">
        <f>IF(T$2=$A974,Data!Q120,0)</f>
        <v>0</v>
      </c>
      <c r="U974" s="169">
        <f>IF(U$2=$A974,Data!R120,0)</f>
        <v>0</v>
      </c>
      <c r="V974" s="169">
        <f>IF(V$2=$A974,Data!S120,0)</f>
        <v>0</v>
      </c>
      <c r="W974" s="169">
        <f>IF(W$2=$A974,Data!T120,0)</f>
        <v>0</v>
      </c>
      <c r="X974" s="169">
        <f>IF(X$2=$A974,Data!U120,0)</f>
        <v>0</v>
      </c>
      <c r="Y974" s="169">
        <f>IF(Y$2=$A974,Data!V120,0)</f>
        <v>0</v>
      </c>
      <c r="Z974" s="169">
        <f>IF(Z$2=$A974,Data!W120,0)</f>
        <v>0</v>
      </c>
      <c r="AA974" s="169">
        <f>IF(AA$2=$A974,Data!X120,0)</f>
        <v>0</v>
      </c>
      <c r="AB974" s="169">
        <f>IF(AB$2=$A974,Data!Y120,0)</f>
        <v>0</v>
      </c>
      <c r="AC974" s="169">
        <f>IF(AC$2=$A974,Data!Z120,0)</f>
        <v>0</v>
      </c>
      <c r="AD974" s="170">
        <f>IF(AD$2=$A974,Data!AA120,0)</f>
        <v>0</v>
      </c>
      <c r="AE974" s="171">
        <f>IF(AE$2=$A974,Data!AB120,0)</f>
        <v>0</v>
      </c>
      <c r="AF974" s="170">
        <f>IF(AF$2=$A974,Data!AC120,0)</f>
        <v>0</v>
      </c>
      <c r="AG974" s="171">
        <f>IF(AG$2=$A974,Data!AD120,0)</f>
        <v>0</v>
      </c>
      <c r="AH974" s="170">
        <f>IF(AH$2=$A974,Data!AE120,0)</f>
        <v>0</v>
      </c>
      <c r="AI974" s="171">
        <f>IF(AI$2=$A974,Data!AF120,0)</f>
        <v>0</v>
      </c>
      <c r="AJ974" s="170">
        <f>IF(AJ$2=$A974,Data!AG120,0)</f>
        <v>0</v>
      </c>
      <c r="AK974" s="171">
        <f>IF(AK$2=$A974,Data!AH120,0)</f>
        <v>0</v>
      </c>
      <c r="AL974" s="170">
        <f>IF(AL$2=$A974,Data!AI120,0)</f>
        <v>0</v>
      </c>
      <c r="AM974" t="str">
        <f t="shared" si="30"/>
        <v>0</v>
      </c>
      <c r="AN974" t="e">
        <f>+INDEX(Validation!$D$4:$D$250,MATCH(Merge!B974,Validation!$E$4:$E$250,0))</f>
        <v>#N/A</v>
      </c>
      <c r="AO974" s="172">
        <f t="shared" si="31"/>
        <v>0</v>
      </c>
    </row>
    <row r="975" spans="1:41" ht="15" x14ac:dyDescent="0.25">
      <c r="A975">
        <f>Inputs!$H$13</f>
        <v>3</v>
      </c>
      <c r="B975" t="str">
        <f>Inputs!$D$4</f>
        <v>Select Agency…</v>
      </c>
      <c r="C975" s="166" t="str">
        <f>Inputs!$I$6</f>
        <v>(insert code)</v>
      </c>
      <c r="D975" t="str">
        <f>IFERROR(INDEX(Inputs!$I$11:$I$19,MATCH(A975,Inputs!$H$11:$H$19)),"")</f>
        <v>(insert code)</v>
      </c>
      <c r="E975" s="167">
        <f>Data!B121</f>
        <v>0</v>
      </c>
      <c r="F975" s="168">
        <f>IF(F$2=$A975,Data!C121,0)</f>
        <v>0</v>
      </c>
      <c r="G975" s="168">
        <f>IF(G$2=$A975,Data!D121,0)</f>
        <v>0</v>
      </c>
      <c r="H975" s="168">
        <f>IF(H$2=$A975,Data!E121,0)</f>
        <v>0</v>
      </c>
      <c r="I975" s="168">
        <f>IF(I$2=$A975,Data!F121,0)</f>
        <v>0</v>
      </c>
      <c r="J975" s="168">
        <f>IF(J$2=$A975,Data!G121,0)</f>
        <v>0</v>
      </c>
      <c r="K975" s="168">
        <f>IF(K$2=$A975,Data!H121,0)</f>
        <v>0</v>
      </c>
      <c r="L975" s="168">
        <f>IF(L$2=$A975,Data!I121,0)</f>
        <v>0</v>
      </c>
      <c r="M975" s="168">
        <f>IF(M$2=$A975,Data!J121,0)</f>
        <v>0</v>
      </c>
      <c r="N975" s="168">
        <f>IF(N$2=$A975,Data!K121,0)</f>
        <v>0</v>
      </c>
      <c r="O975" s="168">
        <f>IF(O$2=$A975,Data!L121,0)</f>
        <v>0</v>
      </c>
      <c r="P975" s="168">
        <f>IF(P$2=$A975,Data!M121,0)</f>
        <v>0</v>
      </c>
      <c r="Q975" s="168">
        <f>IF(Q$2=$A975,Data!N121,0)</f>
        <v>0</v>
      </c>
      <c r="R975" s="169">
        <f>IF(R$2=$A975,Data!O121,0)</f>
        <v>0</v>
      </c>
      <c r="S975" s="169">
        <f>IF(S$2=$A975,Data!P121,0)</f>
        <v>0</v>
      </c>
      <c r="T975" s="169">
        <f>IF(T$2=$A975,Data!Q121,0)</f>
        <v>0</v>
      </c>
      <c r="U975" s="169">
        <f>IF(U$2=$A975,Data!R121,0)</f>
        <v>0</v>
      </c>
      <c r="V975" s="169">
        <f>IF(V$2=$A975,Data!S121,0)</f>
        <v>0</v>
      </c>
      <c r="W975" s="169">
        <f>IF(W$2=$A975,Data!T121,0)</f>
        <v>0</v>
      </c>
      <c r="X975" s="169">
        <f>IF(X$2=$A975,Data!U121,0)</f>
        <v>0</v>
      </c>
      <c r="Y975" s="169">
        <f>IF(Y$2=$A975,Data!V121,0)</f>
        <v>0</v>
      </c>
      <c r="Z975" s="169">
        <f>IF(Z$2=$A975,Data!W121,0)</f>
        <v>0</v>
      </c>
      <c r="AA975" s="169">
        <f>IF(AA$2=$A975,Data!X121,0)</f>
        <v>0</v>
      </c>
      <c r="AB975" s="169">
        <f>IF(AB$2=$A975,Data!Y121,0)</f>
        <v>0</v>
      </c>
      <c r="AC975" s="169">
        <f>IF(AC$2=$A975,Data!Z121,0)</f>
        <v>0</v>
      </c>
      <c r="AD975" s="170">
        <f>IF(AD$2=$A975,Data!AA121,0)</f>
        <v>0</v>
      </c>
      <c r="AE975" s="171">
        <f>IF(AE$2=$A975,Data!AB121,0)</f>
        <v>0</v>
      </c>
      <c r="AF975" s="170">
        <f>IF(AF$2=$A975,Data!AC121,0)</f>
        <v>0</v>
      </c>
      <c r="AG975" s="171">
        <f>IF(AG$2=$A975,Data!AD121,0)</f>
        <v>0</v>
      </c>
      <c r="AH975" s="170">
        <f>IF(AH$2=$A975,Data!AE121,0)</f>
        <v>0</v>
      </c>
      <c r="AI975" s="171">
        <f>IF(AI$2=$A975,Data!AF121,0)</f>
        <v>0</v>
      </c>
      <c r="AJ975" s="170">
        <f>IF(AJ$2=$A975,Data!AG121,0)</f>
        <v>0</v>
      </c>
      <c r="AK975" s="171">
        <f>IF(AK$2=$A975,Data!AH121,0)</f>
        <v>0</v>
      </c>
      <c r="AL975" s="170">
        <f>IF(AL$2=$A975,Data!AI121,0)</f>
        <v>0</v>
      </c>
      <c r="AM975" t="str">
        <f t="shared" si="30"/>
        <v>0</v>
      </c>
      <c r="AN975" t="e">
        <f>+INDEX(Validation!$D$4:$D$250,MATCH(Merge!B975,Validation!$E$4:$E$250,0))</f>
        <v>#N/A</v>
      </c>
      <c r="AO975" s="172">
        <f t="shared" si="31"/>
        <v>0</v>
      </c>
    </row>
    <row r="976" spans="1:41" ht="15" x14ac:dyDescent="0.25">
      <c r="A976">
        <f>Inputs!$H$13</f>
        <v>3</v>
      </c>
      <c r="B976" t="str">
        <f>Inputs!$D$4</f>
        <v>Select Agency…</v>
      </c>
      <c r="C976" s="166" t="str">
        <f>Inputs!$I$6</f>
        <v>(insert code)</v>
      </c>
      <c r="D976" t="str">
        <f>IFERROR(INDEX(Inputs!$I$11:$I$19,MATCH(A976,Inputs!$H$11:$H$19)),"")</f>
        <v>(insert code)</v>
      </c>
      <c r="E976" s="167">
        <f>Data!B122</f>
        <v>0</v>
      </c>
      <c r="F976" s="168">
        <f>IF(F$2=$A976,Data!C122,0)</f>
        <v>0</v>
      </c>
      <c r="G976" s="168">
        <f>IF(G$2=$A976,Data!D122,0)</f>
        <v>0</v>
      </c>
      <c r="H976" s="168">
        <f>IF(H$2=$A976,Data!E122,0)</f>
        <v>0</v>
      </c>
      <c r="I976" s="168">
        <f>IF(I$2=$A976,Data!F122,0)</f>
        <v>0</v>
      </c>
      <c r="J976" s="168">
        <f>IF(J$2=$A976,Data!G122,0)</f>
        <v>0</v>
      </c>
      <c r="K976" s="168">
        <f>IF(K$2=$A976,Data!H122,0)</f>
        <v>0</v>
      </c>
      <c r="L976" s="168">
        <f>IF(L$2=$A976,Data!I122,0)</f>
        <v>0</v>
      </c>
      <c r="M976" s="168">
        <f>IF(M$2=$A976,Data!J122,0)</f>
        <v>0</v>
      </c>
      <c r="N976" s="168">
        <f>IF(N$2=$A976,Data!K122,0)</f>
        <v>0</v>
      </c>
      <c r="O976" s="168">
        <f>IF(O$2=$A976,Data!L122,0)</f>
        <v>0</v>
      </c>
      <c r="P976" s="168">
        <f>IF(P$2=$A976,Data!M122,0)</f>
        <v>0</v>
      </c>
      <c r="Q976" s="168">
        <f>IF(Q$2=$A976,Data!N122,0)</f>
        <v>0</v>
      </c>
      <c r="R976" s="169">
        <f>IF(R$2=$A976,Data!O122,0)</f>
        <v>0</v>
      </c>
      <c r="S976" s="169">
        <f>IF(S$2=$A976,Data!P122,0)</f>
        <v>0</v>
      </c>
      <c r="T976" s="169">
        <f>IF(T$2=$A976,Data!Q122,0)</f>
        <v>0</v>
      </c>
      <c r="U976" s="169">
        <f>IF(U$2=$A976,Data!R122,0)</f>
        <v>0</v>
      </c>
      <c r="V976" s="169">
        <f>IF(V$2=$A976,Data!S122,0)</f>
        <v>0</v>
      </c>
      <c r="W976" s="169">
        <f>IF(W$2=$A976,Data!T122,0)</f>
        <v>0</v>
      </c>
      <c r="X976" s="169">
        <f>IF(X$2=$A976,Data!U122,0)</f>
        <v>0</v>
      </c>
      <c r="Y976" s="169">
        <f>IF(Y$2=$A976,Data!V122,0)</f>
        <v>0</v>
      </c>
      <c r="Z976" s="169">
        <f>IF(Z$2=$A976,Data!W122,0)</f>
        <v>0</v>
      </c>
      <c r="AA976" s="169">
        <f>IF(AA$2=$A976,Data!X122,0)</f>
        <v>0</v>
      </c>
      <c r="AB976" s="169">
        <f>IF(AB$2=$A976,Data!Y122,0)</f>
        <v>0</v>
      </c>
      <c r="AC976" s="169">
        <f>IF(AC$2=$A976,Data!Z122,0)</f>
        <v>0</v>
      </c>
      <c r="AD976" s="170">
        <f>IF(AD$2=$A976,Data!AA122,0)</f>
        <v>0</v>
      </c>
      <c r="AE976" s="171">
        <f>IF(AE$2=$A976,Data!AB122,0)</f>
        <v>0</v>
      </c>
      <c r="AF976" s="170">
        <f>IF(AF$2=$A976,Data!AC122,0)</f>
        <v>0</v>
      </c>
      <c r="AG976" s="171">
        <f>IF(AG$2=$A976,Data!AD122,0)</f>
        <v>0</v>
      </c>
      <c r="AH976" s="170">
        <f>IF(AH$2=$A976,Data!AE122,0)</f>
        <v>0</v>
      </c>
      <c r="AI976" s="171">
        <f>IF(AI$2=$A976,Data!AF122,0)</f>
        <v>0</v>
      </c>
      <c r="AJ976" s="170">
        <f>IF(AJ$2=$A976,Data!AG122,0)</f>
        <v>0</v>
      </c>
      <c r="AK976" s="171">
        <f>IF(AK$2=$A976,Data!AH122,0)</f>
        <v>0</v>
      </c>
      <c r="AL976" s="170">
        <f>IF(AL$2=$A976,Data!AI122,0)</f>
        <v>0</v>
      </c>
      <c r="AM976" t="str">
        <f t="shared" si="30"/>
        <v>0</v>
      </c>
      <c r="AN976" t="e">
        <f>+INDEX(Validation!$D$4:$D$250,MATCH(Merge!B976,Validation!$E$4:$E$250,0))</f>
        <v>#N/A</v>
      </c>
      <c r="AO976" s="172">
        <f t="shared" si="31"/>
        <v>0</v>
      </c>
    </row>
    <row r="977" spans="1:41" ht="15" x14ac:dyDescent="0.25">
      <c r="A977">
        <f>Inputs!$H$13</f>
        <v>3</v>
      </c>
      <c r="B977" t="str">
        <f>Inputs!$D$4</f>
        <v>Select Agency…</v>
      </c>
      <c r="C977" s="166" t="str">
        <f>Inputs!$I$6</f>
        <v>(insert code)</v>
      </c>
      <c r="D977" t="str">
        <f>IFERROR(INDEX(Inputs!$I$11:$I$19,MATCH(A977,Inputs!$H$11:$H$19)),"")</f>
        <v>(insert code)</v>
      </c>
      <c r="E977" s="167">
        <f>Data!B123</f>
        <v>0</v>
      </c>
      <c r="F977" s="168">
        <f>IF(F$2=$A977,Data!C123,0)</f>
        <v>0</v>
      </c>
      <c r="G977" s="168">
        <f>IF(G$2=$A977,Data!D123,0)</f>
        <v>0</v>
      </c>
      <c r="H977" s="168">
        <f>IF(H$2=$A977,Data!E123,0)</f>
        <v>0</v>
      </c>
      <c r="I977" s="168">
        <f>IF(I$2=$A977,Data!F123,0)</f>
        <v>0</v>
      </c>
      <c r="J977" s="168">
        <f>IF(J$2=$A977,Data!G123,0)</f>
        <v>0</v>
      </c>
      <c r="K977" s="168">
        <f>IF(K$2=$A977,Data!H123,0)</f>
        <v>0</v>
      </c>
      <c r="L977" s="168">
        <f>IF(L$2=$A977,Data!I123,0)</f>
        <v>0</v>
      </c>
      <c r="M977" s="168">
        <f>IF(M$2=$A977,Data!J123,0)</f>
        <v>0</v>
      </c>
      <c r="N977" s="168">
        <f>IF(N$2=$A977,Data!K123,0)</f>
        <v>0</v>
      </c>
      <c r="O977" s="168">
        <f>IF(O$2=$A977,Data!L123,0)</f>
        <v>0</v>
      </c>
      <c r="P977" s="168">
        <f>IF(P$2=$A977,Data!M123,0)</f>
        <v>0</v>
      </c>
      <c r="Q977" s="168">
        <f>IF(Q$2=$A977,Data!N123,0)</f>
        <v>0</v>
      </c>
      <c r="R977" s="169">
        <f>IF(R$2=$A977,Data!O123,0)</f>
        <v>0</v>
      </c>
      <c r="S977" s="169">
        <f>IF(S$2=$A977,Data!P123,0)</f>
        <v>0</v>
      </c>
      <c r="T977" s="169">
        <f>IF(T$2=$A977,Data!Q123,0)</f>
        <v>0</v>
      </c>
      <c r="U977" s="169">
        <f>IF(U$2=$A977,Data!R123,0)</f>
        <v>0</v>
      </c>
      <c r="V977" s="169">
        <f>IF(V$2=$A977,Data!S123,0)</f>
        <v>0</v>
      </c>
      <c r="W977" s="169">
        <f>IF(W$2=$A977,Data!T123,0)</f>
        <v>0</v>
      </c>
      <c r="X977" s="169">
        <f>IF(X$2=$A977,Data!U123,0)</f>
        <v>0</v>
      </c>
      <c r="Y977" s="169">
        <f>IF(Y$2=$A977,Data!V123,0)</f>
        <v>0</v>
      </c>
      <c r="Z977" s="169">
        <f>IF(Z$2=$A977,Data!W123,0)</f>
        <v>0</v>
      </c>
      <c r="AA977" s="169">
        <f>IF(AA$2=$A977,Data!X123,0)</f>
        <v>0</v>
      </c>
      <c r="AB977" s="169">
        <f>IF(AB$2=$A977,Data!Y123,0)</f>
        <v>0</v>
      </c>
      <c r="AC977" s="169">
        <f>IF(AC$2=$A977,Data!Z123,0)</f>
        <v>0</v>
      </c>
      <c r="AD977" s="170">
        <f>IF(AD$2=$A977,Data!AA123,0)</f>
        <v>0</v>
      </c>
      <c r="AE977" s="171">
        <f>IF(AE$2=$A977,Data!AB123,0)</f>
        <v>0</v>
      </c>
      <c r="AF977" s="170">
        <f>IF(AF$2=$A977,Data!AC123,0)</f>
        <v>0</v>
      </c>
      <c r="AG977" s="171">
        <f>IF(AG$2=$A977,Data!AD123,0)</f>
        <v>0</v>
      </c>
      <c r="AH977" s="170">
        <f>IF(AH$2=$A977,Data!AE123,0)</f>
        <v>0</v>
      </c>
      <c r="AI977" s="171">
        <f>IF(AI$2=$A977,Data!AF123,0)</f>
        <v>0</v>
      </c>
      <c r="AJ977" s="170">
        <f>IF(AJ$2=$A977,Data!AG123,0)</f>
        <v>0</v>
      </c>
      <c r="AK977" s="171">
        <f>IF(AK$2=$A977,Data!AH123,0)</f>
        <v>0</v>
      </c>
      <c r="AL977" s="170">
        <f>IF(AL$2=$A977,Data!AI123,0)</f>
        <v>0</v>
      </c>
      <c r="AM977" t="str">
        <f t="shared" si="30"/>
        <v>0</v>
      </c>
      <c r="AN977" t="e">
        <f>+INDEX(Validation!$D$4:$D$250,MATCH(Merge!B977,Validation!$E$4:$E$250,0))</f>
        <v>#N/A</v>
      </c>
      <c r="AO977" s="172">
        <f t="shared" si="31"/>
        <v>0</v>
      </c>
    </row>
    <row r="978" spans="1:41" ht="15" x14ac:dyDescent="0.25">
      <c r="A978">
        <f>Inputs!$H$13</f>
        <v>3</v>
      </c>
      <c r="B978" t="str">
        <f>Inputs!$D$4</f>
        <v>Select Agency…</v>
      </c>
      <c r="C978" s="166" t="str">
        <f>Inputs!$I$6</f>
        <v>(insert code)</v>
      </c>
      <c r="D978" t="str">
        <f>IFERROR(INDEX(Inputs!$I$11:$I$19,MATCH(A978,Inputs!$H$11:$H$19)),"")</f>
        <v>(insert code)</v>
      </c>
      <c r="E978" s="167">
        <f>Data!B124</f>
        <v>0</v>
      </c>
      <c r="F978" s="168">
        <f>IF(F$2=$A978,Data!C124,0)</f>
        <v>0</v>
      </c>
      <c r="G978" s="168">
        <f>IF(G$2=$A978,Data!D124,0)</f>
        <v>0</v>
      </c>
      <c r="H978" s="168">
        <f>IF(H$2=$A978,Data!E124,0)</f>
        <v>0</v>
      </c>
      <c r="I978" s="168">
        <f>IF(I$2=$A978,Data!F124,0)</f>
        <v>0</v>
      </c>
      <c r="J978" s="168">
        <f>IF(J$2=$A978,Data!G124,0)</f>
        <v>0</v>
      </c>
      <c r="K978" s="168">
        <f>IF(K$2=$A978,Data!H124,0)</f>
        <v>0</v>
      </c>
      <c r="L978" s="168">
        <f>IF(L$2=$A978,Data!I124,0)</f>
        <v>0</v>
      </c>
      <c r="M978" s="168">
        <f>IF(M$2=$A978,Data!J124,0)</f>
        <v>0</v>
      </c>
      <c r="N978" s="168">
        <f>IF(N$2=$A978,Data!K124,0)</f>
        <v>0</v>
      </c>
      <c r="O978" s="168">
        <f>IF(O$2=$A978,Data!L124,0)</f>
        <v>0</v>
      </c>
      <c r="P978" s="168">
        <f>IF(P$2=$A978,Data!M124,0)</f>
        <v>0</v>
      </c>
      <c r="Q978" s="168">
        <f>IF(Q$2=$A978,Data!N124,0)</f>
        <v>0</v>
      </c>
      <c r="R978" s="169">
        <f>IF(R$2=$A978,Data!O124,0)</f>
        <v>0</v>
      </c>
      <c r="S978" s="169">
        <f>IF(S$2=$A978,Data!P124,0)</f>
        <v>0</v>
      </c>
      <c r="T978" s="169">
        <f>IF(T$2=$A978,Data!Q124,0)</f>
        <v>0</v>
      </c>
      <c r="U978" s="169">
        <f>IF(U$2=$A978,Data!R124,0)</f>
        <v>0</v>
      </c>
      <c r="V978" s="169">
        <f>IF(V$2=$A978,Data!S124,0)</f>
        <v>0</v>
      </c>
      <c r="W978" s="169">
        <f>IF(W$2=$A978,Data!T124,0)</f>
        <v>0</v>
      </c>
      <c r="X978" s="169">
        <f>IF(X$2=$A978,Data!U124,0)</f>
        <v>0</v>
      </c>
      <c r="Y978" s="169">
        <f>IF(Y$2=$A978,Data!V124,0)</f>
        <v>0</v>
      </c>
      <c r="Z978" s="169">
        <f>IF(Z$2=$A978,Data!W124,0)</f>
        <v>0</v>
      </c>
      <c r="AA978" s="169">
        <f>IF(AA$2=$A978,Data!X124,0)</f>
        <v>0</v>
      </c>
      <c r="AB978" s="169">
        <f>IF(AB$2=$A978,Data!Y124,0)</f>
        <v>0</v>
      </c>
      <c r="AC978" s="169">
        <f>IF(AC$2=$A978,Data!Z124,0)</f>
        <v>0</v>
      </c>
      <c r="AD978" s="170">
        <f>IF(AD$2=$A978,Data!AA124,0)</f>
        <v>0</v>
      </c>
      <c r="AE978" s="171">
        <f>IF(AE$2=$A978,Data!AB124,0)</f>
        <v>0</v>
      </c>
      <c r="AF978" s="170">
        <f>IF(AF$2=$A978,Data!AC124,0)</f>
        <v>0</v>
      </c>
      <c r="AG978" s="171">
        <f>IF(AG$2=$A978,Data!AD124,0)</f>
        <v>0</v>
      </c>
      <c r="AH978" s="170">
        <f>IF(AH$2=$A978,Data!AE124,0)</f>
        <v>0</v>
      </c>
      <c r="AI978" s="171">
        <f>IF(AI$2=$A978,Data!AF124,0)</f>
        <v>0</v>
      </c>
      <c r="AJ978" s="170">
        <f>IF(AJ$2=$A978,Data!AG124,0)</f>
        <v>0</v>
      </c>
      <c r="AK978" s="171">
        <f>IF(AK$2=$A978,Data!AH124,0)</f>
        <v>0</v>
      </c>
      <c r="AL978" s="170">
        <f>IF(AL$2=$A978,Data!AI124,0)</f>
        <v>0</v>
      </c>
      <c r="AM978" t="str">
        <f t="shared" si="30"/>
        <v>0</v>
      </c>
      <c r="AN978" t="e">
        <f>+INDEX(Validation!$D$4:$D$250,MATCH(Merge!B978,Validation!$E$4:$E$250,0))</f>
        <v>#N/A</v>
      </c>
      <c r="AO978" s="172">
        <f t="shared" si="31"/>
        <v>0</v>
      </c>
    </row>
    <row r="979" spans="1:41" ht="15" x14ac:dyDescent="0.25">
      <c r="A979">
        <f>Inputs!$H$13</f>
        <v>3</v>
      </c>
      <c r="B979" t="str">
        <f>Inputs!$D$4</f>
        <v>Select Agency…</v>
      </c>
      <c r="C979" s="166" t="str">
        <f>Inputs!$I$6</f>
        <v>(insert code)</v>
      </c>
      <c r="D979" t="str">
        <f>IFERROR(INDEX(Inputs!$I$11:$I$19,MATCH(A979,Inputs!$H$11:$H$19)),"")</f>
        <v>(insert code)</v>
      </c>
      <c r="E979" s="167">
        <f>Data!B125</f>
        <v>0</v>
      </c>
      <c r="F979" s="168">
        <f>IF(F$2=$A979,Data!C125,0)</f>
        <v>0</v>
      </c>
      <c r="G979" s="168">
        <f>IF(G$2=$A979,Data!D125,0)</f>
        <v>0</v>
      </c>
      <c r="H979" s="168">
        <f>IF(H$2=$A979,Data!E125,0)</f>
        <v>0</v>
      </c>
      <c r="I979" s="168">
        <f>IF(I$2=$A979,Data!F125,0)</f>
        <v>0</v>
      </c>
      <c r="J979" s="168">
        <f>IF(J$2=$A979,Data!G125,0)</f>
        <v>0</v>
      </c>
      <c r="K979" s="168">
        <f>IF(K$2=$A979,Data!H125,0)</f>
        <v>0</v>
      </c>
      <c r="L979" s="168">
        <f>IF(L$2=$A979,Data!I125,0)</f>
        <v>0</v>
      </c>
      <c r="M979" s="168">
        <f>IF(M$2=$A979,Data!J125,0)</f>
        <v>0</v>
      </c>
      <c r="N979" s="168">
        <f>IF(N$2=$A979,Data!K125,0)</f>
        <v>0</v>
      </c>
      <c r="O979" s="168">
        <f>IF(O$2=$A979,Data!L125,0)</f>
        <v>0</v>
      </c>
      <c r="P979" s="168">
        <f>IF(P$2=$A979,Data!M125,0)</f>
        <v>0</v>
      </c>
      <c r="Q979" s="168">
        <f>IF(Q$2=$A979,Data!N125,0)</f>
        <v>0</v>
      </c>
      <c r="R979" s="169">
        <f>IF(R$2=$A979,Data!O125,0)</f>
        <v>0</v>
      </c>
      <c r="S979" s="169">
        <f>IF(S$2=$A979,Data!P125,0)</f>
        <v>0</v>
      </c>
      <c r="T979" s="169">
        <f>IF(T$2=$A979,Data!Q125,0)</f>
        <v>0</v>
      </c>
      <c r="U979" s="169">
        <f>IF(U$2=$A979,Data!R125,0)</f>
        <v>0</v>
      </c>
      <c r="V979" s="169">
        <f>IF(V$2=$A979,Data!S125,0)</f>
        <v>0</v>
      </c>
      <c r="W979" s="169">
        <f>IF(W$2=$A979,Data!T125,0)</f>
        <v>0</v>
      </c>
      <c r="X979" s="169">
        <f>IF(X$2=$A979,Data!U125,0)</f>
        <v>0</v>
      </c>
      <c r="Y979" s="169">
        <f>IF(Y$2=$A979,Data!V125,0)</f>
        <v>0</v>
      </c>
      <c r="Z979" s="169">
        <f>IF(Z$2=$A979,Data!W125,0)</f>
        <v>0</v>
      </c>
      <c r="AA979" s="169">
        <f>IF(AA$2=$A979,Data!X125,0)</f>
        <v>0</v>
      </c>
      <c r="AB979" s="169">
        <f>IF(AB$2=$A979,Data!Y125,0)</f>
        <v>0</v>
      </c>
      <c r="AC979" s="169">
        <f>IF(AC$2=$A979,Data!Z125,0)</f>
        <v>0</v>
      </c>
      <c r="AD979" s="170">
        <f>IF(AD$2=$A979,Data!AA125,0)</f>
        <v>0</v>
      </c>
      <c r="AE979" s="171">
        <f>IF(AE$2=$A979,Data!AB125,0)</f>
        <v>0</v>
      </c>
      <c r="AF979" s="170">
        <f>IF(AF$2=$A979,Data!AC125,0)</f>
        <v>0</v>
      </c>
      <c r="AG979" s="171">
        <f>IF(AG$2=$A979,Data!AD125,0)</f>
        <v>0</v>
      </c>
      <c r="AH979" s="170">
        <f>IF(AH$2=$A979,Data!AE125,0)</f>
        <v>0</v>
      </c>
      <c r="AI979" s="171">
        <f>IF(AI$2=$A979,Data!AF125,0)</f>
        <v>0</v>
      </c>
      <c r="AJ979" s="170">
        <f>IF(AJ$2=$A979,Data!AG125,0)</f>
        <v>0</v>
      </c>
      <c r="AK979" s="171">
        <f>IF(AK$2=$A979,Data!AH125,0)</f>
        <v>0</v>
      </c>
      <c r="AL979" s="170">
        <f>IF(AL$2=$A979,Data!AI125,0)</f>
        <v>0</v>
      </c>
      <c r="AM979" t="str">
        <f t="shared" si="30"/>
        <v>0</v>
      </c>
      <c r="AN979" t="e">
        <f>+INDEX(Validation!$D$4:$D$250,MATCH(Merge!B979,Validation!$E$4:$E$250,0))</f>
        <v>#N/A</v>
      </c>
      <c r="AO979" s="172">
        <f t="shared" si="31"/>
        <v>0</v>
      </c>
    </row>
    <row r="980" spans="1:41" ht="15" x14ac:dyDescent="0.25">
      <c r="A980">
        <f>Inputs!$H$13</f>
        <v>3</v>
      </c>
      <c r="B980" t="str">
        <f>Inputs!$D$4</f>
        <v>Select Agency…</v>
      </c>
      <c r="C980" s="166" t="str">
        <f>Inputs!$I$6</f>
        <v>(insert code)</v>
      </c>
      <c r="D980" t="str">
        <f>IFERROR(INDEX(Inputs!$I$11:$I$19,MATCH(A980,Inputs!$H$11:$H$19)),"")</f>
        <v>(insert code)</v>
      </c>
      <c r="E980" s="167">
        <f>Data!B126</f>
        <v>0</v>
      </c>
      <c r="F980" s="168">
        <f>IF(F$2=$A980,Data!C126,0)</f>
        <v>0</v>
      </c>
      <c r="G980" s="168">
        <f>IF(G$2=$A980,Data!D126,0)</f>
        <v>0</v>
      </c>
      <c r="H980" s="168">
        <f>IF(H$2=$A980,Data!E126,0)</f>
        <v>0</v>
      </c>
      <c r="I980" s="168">
        <f>IF(I$2=$A980,Data!F126,0)</f>
        <v>0</v>
      </c>
      <c r="J980" s="168">
        <f>IF(J$2=$A980,Data!G126,0)</f>
        <v>0</v>
      </c>
      <c r="K980" s="168">
        <f>IF(K$2=$A980,Data!H126,0)</f>
        <v>0</v>
      </c>
      <c r="L980" s="168">
        <f>IF(L$2=$A980,Data!I126,0)</f>
        <v>0</v>
      </c>
      <c r="M980" s="168">
        <f>IF(M$2=$A980,Data!J126,0)</f>
        <v>0</v>
      </c>
      <c r="N980" s="168">
        <f>IF(N$2=$A980,Data!K126,0)</f>
        <v>0</v>
      </c>
      <c r="O980" s="168">
        <f>IF(O$2=$A980,Data!L126,0)</f>
        <v>0</v>
      </c>
      <c r="P980" s="168">
        <f>IF(P$2=$A980,Data!M126,0)</f>
        <v>0</v>
      </c>
      <c r="Q980" s="168">
        <f>IF(Q$2=$A980,Data!N126,0)</f>
        <v>0</v>
      </c>
      <c r="R980" s="169">
        <f>IF(R$2=$A980,Data!O126,0)</f>
        <v>0</v>
      </c>
      <c r="S980" s="169">
        <f>IF(S$2=$A980,Data!P126,0)</f>
        <v>0</v>
      </c>
      <c r="T980" s="169">
        <f>IF(T$2=$A980,Data!Q126,0)</f>
        <v>0</v>
      </c>
      <c r="U980" s="169">
        <f>IF(U$2=$A980,Data!R126,0)</f>
        <v>0</v>
      </c>
      <c r="V980" s="169">
        <f>IF(V$2=$A980,Data!S126,0)</f>
        <v>0</v>
      </c>
      <c r="W980" s="169">
        <f>IF(W$2=$A980,Data!T126,0)</f>
        <v>0</v>
      </c>
      <c r="X980" s="169">
        <f>IF(X$2=$A980,Data!U126,0)</f>
        <v>0</v>
      </c>
      <c r="Y980" s="169">
        <f>IF(Y$2=$A980,Data!V126,0)</f>
        <v>0</v>
      </c>
      <c r="Z980" s="169">
        <f>IF(Z$2=$A980,Data!W126,0)</f>
        <v>0</v>
      </c>
      <c r="AA980" s="169">
        <f>IF(AA$2=$A980,Data!X126,0)</f>
        <v>0</v>
      </c>
      <c r="AB980" s="169">
        <f>IF(AB$2=$A980,Data!Y126,0)</f>
        <v>0</v>
      </c>
      <c r="AC980" s="169">
        <f>IF(AC$2=$A980,Data!Z126,0)</f>
        <v>0</v>
      </c>
      <c r="AD980" s="170">
        <f>IF(AD$2=$A980,Data!AA126,0)</f>
        <v>0</v>
      </c>
      <c r="AE980" s="171">
        <f>IF(AE$2=$A980,Data!AB126,0)</f>
        <v>0</v>
      </c>
      <c r="AF980" s="170">
        <f>IF(AF$2=$A980,Data!AC126,0)</f>
        <v>0</v>
      </c>
      <c r="AG980" s="171">
        <f>IF(AG$2=$A980,Data!AD126,0)</f>
        <v>0</v>
      </c>
      <c r="AH980" s="170">
        <f>IF(AH$2=$A980,Data!AE126,0)</f>
        <v>0</v>
      </c>
      <c r="AI980" s="171">
        <f>IF(AI$2=$A980,Data!AF126,0)</f>
        <v>0</v>
      </c>
      <c r="AJ980" s="170">
        <f>IF(AJ$2=$A980,Data!AG126,0)</f>
        <v>0</v>
      </c>
      <c r="AK980" s="171">
        <f>IF(AK$2=$A980,Data!AH126,0)</f>
        <v>0</v>
      </c>
      <c r="AL980" s="170">
        <f>IF(AL$2=$A980,Data!AI126,0)</f>
        <v>0</v>
      </c>
      <c r="AM980" t="str">
        <f t="shared" si="30"/>
        <v>0</v>
      </c>
      <c r="AN980" t="e">
        <f>+INDEX(Validation!$D$4:$D$250,MATCH(Merge!B980,Validation!$E$4:$E$250,0))</f>
        <v>#N/A</v>
      </c>
      <c r="AO980" s="172">
        <f t="shared" si="31"/>
        <v>0</v>
      </c>
    </row>
    <row r="981" spans="1:41" ht="15" x14ac:dyDescent="0.25">
      <c r="A981">
        <f>Inputs!$H$13</f>
        <v>3</v>
      </c>
      <c r="B981" t="str">
        <f>Inputs!$D$4</f>
        <v>Select Agency…</v>
      </c>
      <c r="C981" s="166" t="str">
        <f>Inputs!$I$6</f>
        <v>(insert code)</v>
      </c>
      <c r="D981" t="str">
        <f>IFERROR(INDEX(Inputs!$I$11:$I$19,MATCH(A981,Inputs!$H$11:$H$19)),"")</f>
        <v>(insert code)</v>
      </c>
      <c r="E981" s="167">
        <f>Data!B127</f>
        <v>0</v>
      </c>
      <c r="F981" s="168">
        <f>IF(F$2=$A981,Data!C127,0)</f>
        <v>0</v>
      </c>
      <c r="G981" s="168">
        <f>IF(G$2=$A981,Data!D127,0)</f>
        <v>0</v>
      </c>
      <c r="H981" s="168">
        <f>IF(H$2=$A981,Data!E127,0)</f>
        <v>0</v>
      </c>
      <c r="I981" s="168">
        <f>IF(I$2=$A981,Data!F127,0)</f>
        <v>0</v>
      </c>
      <c r="J981" s="168">
        <f>IF(J$2=$A981,Data!G127,0)</f>
        <v>0</v>
      </c>
      <c r="K981" s="168">
        <f>IF(K$2=$A981,Data!H127,0)</f>
        <v>0</v>
      </c>
      <c r="L981" s="168">
        <f>IF(L$2=$A981,Data!I127,0)</f>
        <v>0</v>
      </c>
      <c r="M981" s="168">
        <f>IF(M$2=$A981,Data!J127,0)</f>
        <v>0</v>
      </c>
      <c r="N981" s="168">
        <f>IF(N$2=$A981,Data!K127,0)</f>
        <v>0</v>
      </c>
      <c r="O981" s="168">
        <f>IF(O$2=$A981,Data!L127,0)</f>
        <v>0</v>
      </c>
      <c r="P981" s="168">
        <f>IF(P$2=$A981,Data!M127,0)</f>
        <v>0</v>
      </c>
      <c r="Q981" s="168">
        <f>IF(Q$2=$A981,Data!N127,0)</f>
        <v>0</v>
      </c>
      <c r="R981" s="169">
        <f>IF(R$2=$A981,Data!O127,0)</f>
        <v>0</v>
      </c>
      <c r="S981" s="169">
        <f>IF(S$2=$A981,Data!P127,0)</f>
        <v>0</v>
      </c>
      <c r="T981" s="169">
        <f>IF(T$2=$A981,Data!Q127,0)</f>
        <v>0</v>
      </c>
      <c r="U981" s="169">
        <f>IF(U$2=$A981,Data!R127,0)</f>
        <v>0</v>
      </c>
      <c r="V981" s="169">
        <f>IF(V$2=$A981,Data!S127,0)</f>
        <v>0</v>
      </c>
      <c r="W981" s="169">
        <f>IF(W$2=$A981,Data!T127,0)</f>
        <v>0</v>
      </c>
      <c r="X981" s="169">
        <f>IF(X$2=$A981,Data!U127,0)</f>
        <v>0</v>
      </c>
      <c r="Y981" s="169">
        <f>IF(Y$2=$A981,Data!V127,0)</f>
        <v>0</v>
      </c>
      <c r="Z981" s="169">
        <f>IF(Z$2=$A981,Data!W127,0)</f>
        <v>0</v>
      </c>
      <c r="AA981" s="169">
        <f>IF(AA$2=$A981,Data!X127,0)</f>
        <v>0</v>
      </c>
      <c r="AB981" s="169">
        <f>IF(AB$2=$A981,Data!Y127,0)</f>
        <v>0</v>
      </c>
      <c r="AC981" s="169">
        <f>IF(AC$2=$A981,Data!Z127,0)</f>
        <v>0</v>
      </c>
      <c r="AD981" s="170">
        <f>IF(AD$2=$A981,Data!AA127,0)</f>
        <v>0</v>
      </c>
      <c r="AE981" s="171">
        <f>IF(AE$2=$A981,Data!AB127,0)</f>
        <v>0</v>
      </c>
      <c r="AF981" s="170">
        <f>IF(AF$2=$A981,Data!AC127,0)</f>
        <v>0</v>
      </c>
      <c r="AG981" s="171">
        <f>IF(AG$2=$A981,Data!AD127,0)</f>
        <v>0</v>
      </c>
      <c r="AH981" s="170">
        <f>IF(AH$2=$A981,Data!AE127,0)</f>
        <v>0</v>
      </c>
      <c r="AI981" s="171">
        <f>IF(AI$2=$A981,Data!AF127,0)</f>
        <v>0</v>
      </c>
      <c r="AJ981" s="170">
        <f>IF(AJ$2=$A981,Data!AG127,0)</f>
        <v>0</v>
      </c>
      <c r="AK981" s="171">
        <f>IF(AK$2=$A981,Data!AH127,0)</f>
        <v>0</v>
      </c>
      <c r="AL981" s="170">
        <f>IF(AL$2=$A981,Data!AI127,0)</f>
        <v>0</v>
      </c>
      <c r="AM981" t="str">
        <f t="shared" si="30"/>
        <v>0</v>
      </c>
      <c r="AN981" t="e">
        <f>+INDEX(Validation!$D$4:$D$250,MATCH(Merge!B981,Validation!$E$4:$E$250,0))</f>
        <v>#N/A</v>
      </c>
      <c r="AO981" s="172">
        <f t="shared" si="31"/>
        <v>0</v>
      </c>
    </row>
    <row r="982" spans="1:41" ht="15" x14ac:dyDescent="0.25">
      <c r="A982">
        <f>Inputs!$H$13</f>
        <v>3</v>
      </c>
      <c r="B982" t="str">
        <f>Inputs!$D$4</f>
        <v>Select Agency…</v>
      </c>
      <c r="C982" s="166" t="str">
        <f>Inputs!$I$6</f>
        <v>(insert code)</v>
      </c>
      <c r="D982" t="str">
        <f>IFERROR(INDEX(Inputs!$I$11:$I$19,MATCH(A982,Inputs!$H$11:$H$19)),"")</f>
        <v>(insert code)</v>
      </c>
      <c r="E982" s="167">
        <f>Data!B128</f>
        <v>0</v>
      </c>
      <c r="F982" s="168">
        <f>IF(F$2=$A982,Data!C128,0)</f>
        <v>0</v>
      </c>
      <c r="G982" s="168">
        <f>IF(G$2=$A982,Data!D128,0)</f>
        <v>0</v>
      </c>
      <c r="H982" s="168">
        <f>IF(H$2=$A982,Data!E128,0)</f>
        <v>0</v>
      </c>
      <c r="I982" s="168">
        <f>IF(I$2=$A982,Data!F128,0)</f>
        <v>0</v>
      </c>
      <c r="J982" s="168">
        <f>IF(J$2=$A982,Data!G128,0)</f>
        <v>0</v>
      </c>
      <c r="K982" s="168">
        <f>IF(K$2=$A982,Data!H128,0)</f>
        <v>0</v>
      </c>
      <c r="L982" s="168">
        <f>IF(L$2=$A982,Data!I128,0)</f>
        <v>0</v>
      </c>
      <c r="M982" s="168">
        <f>IF(M$2=$A982,Data!J128,0)</f>
        <v>0</v>
      </c>
      <c r="N982" s="168">
        <f>IF(N$2=$A982,Data!K128,0)</f>
        <v>0</v>
      </c>
      <c r="O982" s="168">
        <f>IF(O$2=$A982,Data!L128,0)</f>
        <v>0</v>
      </c>
      <c r="P982" s="168">
        <f>IF(P$2=$A982,Data!M128,0)</f>
        <v>0</v>
      </c>
      <c r="Q982" s="168">
        <f>IF(Q$2=$A982,Data!N128,0)</f>
        <v>0</v>
      </c>
      <c r="R982" s="169">
        <f>IF(R$2=$A982,Data!O128,0)</f>
        <v>0</v>
      </c>
      <c r="S982" s="169">
        <f>IF(S$2=$A982,Data!P128,0)</f>
        <v>0</v>
      </c>
      <c r="T982" s="169">
        <f>IF(T$2=$A982,Data!Q128,0)</f>
        <v>0</v>
      </c>
      <c r="U982" s="169">
        <f>IF(U$2=$A982,Data!R128,0)</f>
        <v>0</v>
      </c>
      <c r="V982" s="169">
        <f>IF(V$2=$A982,Data!S128,0)</f>
        <v>0</v>
      </c>
      <c r="W982" s="169">
        <f>IF(W$2=$A982,Data!T128,0)</f>
        <v>0</v>
      </c>
      <c r="X982" s="169">
        <f>IF(X$2=$A982,Data!U128,0)</f>
        <v>0</v>
      </c>
      <c r="Y982" s="169">
        <f>IF(Y$2=$A982,Data!V128,0)</f>
        <v>0</v>
      </c>
      <c r="Z982" s="169">
        <f>IF(Z$2=$A982,Data!W128,0)</f>
        <v>0</v>
      </c>
      <c r="AA982" s="169">
        <f>IF(AA$2=$A982,Data!X128,0)</f>
        <v>0</v>
      </c>
      <c r="AB982" s="169">
        <f>IF(AB$2=$A982,Data!Y128,0)</f>
        <v>0</v>
      </c>
      <c r="AC982" s="169">
        <f>IF(AC$2=$A982,Data!Z128,0)</f>
        <v>0</v>
      </c>
      <c r="AD982" s="170">
        <f>IF(AD$2=$A982,Data!AA128,0)</f>
        <v>0</v>
      </c>
      <c r="AE982" s="171">
        <f>IF(AE$2=$A982,Data!AB128,0)</f>
        <v>0</v>
      </c>
      <c r="AF982" s="170">
        <f>IF(AF$2=$A982,Data!AC128,0)</f>
        <v>0</v>
      </c>
      <c r="AG982" s="171">
        <f>IF(AG$2=$A982,Data!AD128,0)</f>
        <v>0</v>
      </c>
      <c r="AH982" s="170">
        <f>IF(AH$2=$A982,Data!AE128,0)</f>
        <v>0</v>
      </c>
      <c r="AI982" s="171">
        <f>IF(AI$2=$A982,Data!AF128,0)</f>
        <v>0</v>
      </c>
      <c r="AJ982" s="170">
        <f>IF(AJ$2=$A982,Data!AG128,0)</f>
        <v>0</v>
      </c>
      <c r="AK982" s="171">
        <f>IF(AK$2=$A982,Data!AH128,0)</f>
        <v>0</v>
      </c>
      <c r="AL982" s="170">
        <f>IF(AL$2=$A982,Data!AI128,0)</f>
        <v>0</v>
      </c>
      <c r="AM982" t="str">
        <f t="shared" si="30"/>
        <v>0</v>
      </c>
      <c r="AN982" t="e">
        <f>+INDEX(Validation!$D$4:$D$250,MATCH(Merge!B982,Validation!$E$4:$E$250,0))</f>
        <v>#N/A</v>
      </c>
      <c r="AO982" s="172">
        <f t="shared" si="31"/>
        <v>0</v>
      </c>
    </row>
    <row r="983" spans="1:41" ht="15" x14ac:dyDescent="0.25">
      <c r="A983">
        <f>Inputs!$H$13</f>
        <v>3</v>
      </c>
      <c r="B983" t="str">
        <f>Inputs!$D$4</f>
        <v>Select Agency…</v>
      </c>
      <c r="C983" s="166" t="str">
        <f>Inputs!$I$6</f>
        <v>(insert code)</v>
      </c>
      <c r="D983" t="str">
        <f>IFERROR(INDEX(Inputs!$I$11:$I$19,MATCH(A983,Inputs!$H$11:$H$19)),"")</f>
        <v>(insert code)</v>
      </c>
      <c r="E983" s="167">
        <f>Data!B129</f>
        <v>0</v>
      </c>
      <c r="F983" s="168">
        <f>IF(F$2=$A983,Data!C129,0)</f>
        <v>0</v>
      </c>
      <c r="G983" s="168">
        <f>IF(G$2=$A983,Data!D129,0)</f>
        <v>0</v>
      </c>
      <c r="H983" s="168">
        <f>IF(H$2=$A983,Data!E129,0)</f>
        <v>0</v>
      </c>
      <c r="I983" s="168">
        <f>IF(I$2=$A983,Data!F129,0)</f>
        <v>0</v>
      </c>
      <c r="J983" s="168">
        <f>IF(J$2=$A983,Data!G129,0)</f>
        <v>0</v>
      </c>
      <c r="K983" s="168">
        <f>IF(K$2=$A983,Data!H129,0)</f>
        <v>0</v>
      </c>
      <c r="L983" s="168">
        <f>IF(L$2=$A983,Data!I129,0)</f>
        <v>0</v>
      </c>
      <c r="M983" s="168">
        <f>IF(M$2=$A983,Data!J129,0)</f>
        <v>0</v>
      </c>
      <c r="N983" s="168">
        <f>IF(N$2=$A983,Data!K129,0)</f>
        <v>0</v>
      </c>
      <c r="O983" s="168">
        <f>IF(O$2=$A983,Data!L129,0)</f>
        <v>0</v>
      </c>
      <c r="P983" s="168">
        <f>IF(P$2=$A983,Data!M129,0)</f>
        <v>0</v>
      </c>
      <c r="Q983" s="168">
        <f>IF(Q$2=$A983,Data!N129,0)</f>
        <v>0</v>
      </c>
      <c r="R983" s="169">
        <f>IF(R$2=$A983,Data!O129,0)</f>
        <v>0</v>
      </c>
      <c r="S983" s="169">
        <f>IF(S$2=$A983,Data!P129,0)</f>
        <v>0</v>
      </c>
      <c r="T983" s="169">
        <f>IF(T$2=$A983,Data!Q129,0)</f>
        <v>0</v>
      </c>
      <c r="U983" s="169">
        <f>IF(U$2=$A983,Data!R129,0)</f>
        <v>0</v>
      </c>
      <c r="V983" s="169">
        <f>IF(V$2=$A983,Data!S129,0)</f>
        <v>0</v>
      </c>
      <c r="W983" s="169">
        <f>IF(W$2=$A983,Data!T129,0)</f>
        <v>0</v>
      </c>
      <c r="X983" s="169">
        <f>IF(X$2=$A983,Data!U129,0)</f>
        <v>0</v>
      </c>
      <c r="Y983" s="169">
        <f>IF(Y$2=$A983,Data!V129,0)</f>
        <v>0</v>
      </c>
      <c r="Z983" s="169">
        <f>IF(Z$2=$A983,Data!W129,0)</f>
        <v>0</v>
      </c>
      <c r="AA983" s="169">
        <f>IF(AA$2=$A983,Data!X129,0)</f>
        <v>0</v>
      </c>
      <c r="AB983" s="169">
        <f>IF(AB$2=$A983,Data!Y129,0)</f>
        <v>0</v>
      </c>
      <c r="AC983" s="169">
        <f>IF(AC$2=$A983,Data!Z129,0)</f>
        <v>0</v>
      </c>
      <c r="AD983" s="170">
        <f>IF(AD$2=$A983,Data!AA129,0)</f>
        <v>0</v>
      </c>
      <c r="AE983" s="171">
        <f>IF(AE$2=$A983,Data!AB129,0)</f>
        <v>0</v>
      </c>
      <c r="AF983" s="170">
        <f>IF(AF$2=$A983,Data!AC129,0)</f>
        <v>0</v>
      </c>
      <c r="AG983" s="171">
        <f>IF(AG$2=$A983,Data!AD129,0)</f>
        <v>0</v>
      </c>
      <c r="AH983" s="170">
        <f>IF(AH$2=$A983,Data!AE129,0)</f>
        <v>0</v>
      </c>
      <c r="AI983" s="171">
        <f>IF(AI$2=$A983,Data!AF129,0)</f>
        <v>0</v>
      </c>
      <c r="AJ983" s="170">
        <f>IF(AJ$2=$A983,Data!AG129,0)</f>
        <v>0</v>
      </c>
      <c r="AK983" s="171">
        <f>IF(AK$2=$A983,Data!AH129,0)</f>
        <v>0</v>
      </c>
      <c r="AL983" s="170">
        <f>IF(AL$2=$A983,Data!AI129,0)</f>
        <v>0</v>
      </c>
      <c r="AM983" t="str">
        <f t="shared" si="30"/>
        <v>0</v>
      </c>
      <c r="AN983" t="e">
        <f>+INDEX(Validation!$D$4:$D$250,MATCH(Merge!B983,Validation!$E$4:$E$250,0))</f>
        <v>#N/A</v>
      </c>
      <c r="AO983" s="172">
        <f t="shared" si="31"/>
        <v>0</v>
      </c>
    </row>
    <row r="984" spans="1:41" ht="15" x14ac:dyDescent="0.25">
      <c r="A984">
        <f>Inputs!$H$13</f>
        <v>3</v>
      </c>
      <c r="B984" t="str">
        <f>Inputs!$D$4</f>
        <v>Select Agency…</v>
      </c>
      <c r="C984" s="166" t="str">
        <f>Inputs!$I$6</f>
        <v>(insert code)</v>
      </c>
      <c r="D984" t="str">
        <f>IFERROR(INDEX(Inputs!$I$11:$I$19,MATCH(A984,Inputs!$H$11:$H$19)),"")</f>
        <v>(insert code)</v>
      </c>
      <c r="E984" t="s">
        <v>869</v>
      </c>
      <c r="F984" s="168">
        <f>IF(F$2=$A984,Data!C130,0)</f>
        <v>0</v>
      </c>
      <c r="G984" s="168">
        <f>IF(G$2=$A984,Data!D130,0)</f>
        <v>0</v>
      </c>
      <c r="H984" s="168">
        <f>IF(H$2=$A984,Data!E130,0)</f>
        <v>0</v>
      </c>
      <c r="I984" s="168">
        <f>IF(I$2=$A984,Data!F130,0)</f>
        <v>0</v>
      </c>
      <c r="J984" s="168">
        <f>IF(J$2=$A984,Data!G130,0)</f>
        <v>0</v>
      </c>
      <c r="K984" s="168">
        <f>IF(K$2=$A984,Data!H130,0)</f>
        <v>0</v>
      </c>
      <c r="L984" s="168">
        <f>IF(L$2=$A984,Data!I130,0)</f>
        <v>0</v>
      </c>
      <c r="M984" s="168">
        <f>IF(M$2=$A984,Data!J130,0)</f>
        <v>0</v>
      </c>
      <c r="N984" s="168">
        <f>IF(N$2=$A984,Data!K130,0)</f>
        <v>0</v>
      </c>
      <c r="O984" s="168">
        <f>IF(O$2=$A984,Data!L130,0)</f>
        <v>0</v>
      </c>
      <c r="P984" s="168">
        <f>IF(P$2=$A984,Data!M130,0)</f>
        <v>0</v>
      </c>
      <c r="Q984" s="168">
        <f>IF(Q$2=$A984,Data!N130,0)</f>
        <v>0</v>
      </c>
      <c r="R984" s="169">
        <f>IF(R$2=$A984,Data!O130,0)</f>
        <v>0</v>
      </c>
      <c r="S984" s="169">
        <f>IF(S$2=$A984,Data!P130,0)</f>
        <v>0</v>
      </c>
      <c r="T984" s="169">
        <f>IF(T$2=$A984,Data!Q130,0)</f>
        <v>0</v>
      </c>
      <c r="U984" s="169">
        <f>IF(U$2=$A984,Data!R130,0)</f>
        <v>0</v>
      </c>
      <c r="V984" s="169">
        <f>IF(V$2=$A984,Data!S130,0)</f>
        <v>0</v>
      </c>
      <c r="W984" s="169">
        <f>IF(W$2=$A984,Data!T130,0)</f>
        <v>0</v>
      </c>
      <c r="X984" s="169">
        <f>IF(X$2=$A984,Data!U130,0)</f>
        <v>0</v>
      </c>
      <c r="Y984" s="169">
        <f>IF(Y$2=$A984,Data!V130,0)</f>
        <v>0</v>
      </c>
      <c r="Z984" s="169">
        <f>IF(Z$2=$A984,Data!W130,0)</f>
        <v>0</v>
      </c>
      <c r="AA984" s="169">
        <f>IF(AA$2=$A984,Data!X130,0)</f>
        <v>0</v>
      </c>
      <c r="AB984" s="169">
        <f>IF(AB$2=$A984,Data!Y130,0)</f>
        <v>0</v>
      </c>
      <c r="AC984" s="169">
        <f>IF(AC$2=$A984,Data!Z130,0)</f>
        <v>0</v>
      </c>
      <c r="AD984" s="170">
        <f>IF(AD$2=$A984,Data!AA130,0)</f>
        <v>0</v>
      </c>
      <c r="AE984" s="171">
        <f>IF(AE$2=$A984,Data!AB130,0)</f>
        <v>0</v>
      </c>
      <c r="AF984" s="170">
        <f>IF(AF$2=$A984,Data!AC130,0)</f>
        <v>0</v>
      </c>
      <c r="AG984" s="171">
        <f>IF(AG$2=$A984,Data!AD130,0)</f>
        <v>0</v>
      </c>
      <c r="AH984" s="170">
        <f>IF(AH$2=$A984,Data!AE130,0)</f>
        <v>0</v>
      </c>
      <c r="AI984" s="171">
        <f>IF(AI$2=$A984,Data!AF130,0)</f>
        <v>0</v>
      </c>
      <c r="AJ984" s="170">
        <f>IF(AJ$2=$A984,Data!AG130,0)</f>
        <v>0</v>
      </c>
      <c r="AK984" s="171">
        <f>IF(AK$2=$A984,Data!AH130,0)</f>
        <v>0</v>
      </c>
      <c r="AL984" s="170">
        <f>IF(AL$2=$A984,Data!AI130,0)</f>
        <v>0</v>
      </c>
      <c r="AM984" t="str">
        <f t="shared" si="30"/>
        <v>AA</v>
      </c>
      <c r="AN984" t="e">
        <f>+INDEX(Validation!$D$4:$D$250,MATCH(Merge!B984,Validation!$E$4:$E$250,0))</f>
        <v>#N/A</v>
      </c>
      <c r="AO984" s="172">
        <f t="shared" si="31"/>
        <v>0</v>
      </c>
    </row>
    <row r="985" spans="1:41" ht="15" x14ac:dyDescent="0.25">
      <c r="A985">
        <f>Inputs!$H$13</f>
        <v>3</v>
      </c>
      <c r="B985" t="str">
        <f>Inputs!$D$4</f>
        <v>Select Agency…</v>
      </c>
      <c r="C985" s="166" t="str">
        <f>Inputs!$I$6</f>
        <v>(insert code)</v>
      </c>
      <c r="D985" t="str">
        <f>IFERROR(INDEX(Inputs!$I$11:$I$19,MATCH(A985,Inputs!$H$11:$H$19)),"")</f>
        <v>(insert code)</v>
      </c>
      <c r="E985" t="s">
        <v>869</v>
      </c>
      <c r="F985" s="168">
        <f>IF(F$2=$A985,Data!C131,0)</f>
        <v>0</v>
      </c>
      <c r="G985" s="168">
        <f>IF(G$2=$A985,Data!D131,0)</f>
        <v>0</v>
      </c>
      <c r="H985" s="168">
        <f>IF(H$2=$A985,Data!E131,0)</f>
        <v>0</v>
      </c>
      <c r="I985" s="168">
        <f>IF(I$2=$A985,Data!F131,0)</f>
        <v>0</v>
      </c>
      <c r="J985" s="168">
        <f>IF(J$2=$A985,Data!G131,0)</f>
        <v>0</v>
      </c>
      <c r="K985" s="168">
        <f>IF(K$2=$A985,Data!H131,0)</f>
        <v>0</v>
      </c>
      <c r="L985" s="168">
        <f>IF(L$2=$A985,Data!I131,0)</f>
        <v>0</v>
      </c>
      <c r="M985" s="168">
        <f>IF(M$2=$A985,Data!J131,0)</f>
        <v>0</v>
      </c>
      <c r="N985" s="168">
        <f>IF(N$2=$A985,Data!K131,0)</f>
        <v>0</v>
      </c>
      <c r="O985" s="168">
        <f>IF(O$2=$A985,Data!L131,0)</f>
        <v>0</v>
      </c>
      <c r="P985" s="168">
        <f>IF(P$2=$A985,Data!M131,0)</f>
        <v>0</v>
      </c>
      <c r="Q985" s="168">
        <f>IF(Q$2=$A985,Data!N131,0)</f>
        <v>0</v>
      </c>
      <c r="R985" s="169">
        <f>IF(R$2=$A985,Data!O131,0)</f>
        <v>0</v>
      </c>
      <c r="S985" s="169">
        <f>IF(S$2=$A985,Data!P131,0)</f>
        <v>0</v>
      </c>
      <c r="T985" s="169">
        <f>IF(T$2=$A985,Data!Q131,0)</f>
        <v>0</v>
      </c>
      <c r="U985" s="169">
        <f>IF(U$2=$A985,Data!R131,0)</f>
        <v>0</v>
      </c>
      <c r="V985" s="169">
        <f>IF(V$2=$A985,Data!S131,0)</f>
        <v>0</v>
      </c>
      <c r="W985" s="169">
        <f>IF(W$2=$A985,Data!T131,0)</f>
        <v>0</v>
      </c>
      <c r="X985" s="169">
        <f>IF(X$2=$A985,Data!U131,0)</f>
        <v>0</v>
      </c>
      <c r="Y985" s="169">
        <f>IF(Y$2=$A985,Data!V131,0)</f>
        <v>0</v>
      </c>
      <c r="Z985" s="169">
        <f>IF(Z$2=$A985,Data!W131,0)</f>
        <v>0</v>
      </c>
      <c r="AA985" s="169">
        <f>IF(AA$2=$A985,Data!X131,0)</f>
        <v>0</v>
      </c>
      <c r="AB985" s="169">
        <f>IF(AB$2=$A985,Data!Y131,0)</f>
        <v>0</v>
      </c>
      <c r="AC985" s="169">
        <f>IF(AC$2=$A985,Data!Z131,0)</f>
        <v>0</v>
      </c>
      <c r="AD985" s="170">
        <f>IF(AD$2=$A985,Data!AA131,0)</f>
        <v>0</v>
      </c>
      <c r="AE985" s="171">
        <f>IF(AE$2=$A985,Data!AB131,0)</f>
        <v>0</v>
      </c>
      <c r="AF985" s="170">
        <f>IF(AF$2=$A985,Data!AC131,0)</f>
        <v>0</v>
      </c>
      <c r="AG985" s="171">
        <f>IF(AG$2=$A985,Data!AD131,0)</f>
        <v>0</v>
      </c>
      <c r="AH985" s="170">
        <f>IF(AH$2=$A985,Data!AE131,0)</f>
        <v>0</v>
      </c>
      <c r="AI985" s="171">
        <f>IF(AI$2=$A985,Data!AF131,0)</f>
        <v>0</v>
      </c>
      <c r="AJ985" s="170">
        <f>IF(AJ$2=$A985,Data!AG131,0)</f>
        <v>0</v>
      </c>
      <c r="AK985" s="171">
        <f>IF(AK$2=$A985,Data!AH131,0)</f>
        <v>0</v>
      </c>
      <c r="AL985" s="170">
        <f>IF(AL$2=$A985,Data!AI131,0)</f>
        <v>0</v>
      </c>
      <c r="AM985" t="str">
        <f t="shared" si="30"/>
        <v>AA</v>
      </c>
      <c r="AN985" t="e">
        <f>+INDEX(Validation!$D$4:$D$250,MATCH(Merge!B985,Validation!$E$4:$E$250,0))</f>
        <v>#N/A</v>
      </c>
      <c r="AO985" s="172">
        <f t="shared" si="31"/>
        <v>0</v>
      </c>
    </row>
    <row r="986" spans="1:41" ht="15" x14ac:dyDescent="0.25">
      <c r="A986">
        <f>Inputs!$H$13</f>
        <v>3</v>
      </c>
      <c r="B986" t="str">
        <f>Inputs!$D$4</f>
        <v>Select Agency…</v>
      </c>
      <c r="C986" s="166" t="str">
        <f>Inputs!$I$6</f>
        <v>(insert code)</v>
      </c>
      <c r="D986" t="str">
        <f>IFERROR(INDEX(Inputs!$I$11:$I$19,MATCH(A986,Inputs!$H$11:$H$19)),"")</f>
        <v>(insert code)</v>
      </c>
      <c r="E986" t="s">
        <v>869</v>
      </c>
      <c r="F986" s="168">
        <f>IF(F$2=$A986,Data!C132,0)</f>
        <v>0</v>
      </c>
      <c r="G986" s="168">
        <f>IF(G$2=$A986,Data!D132,0)</f>
        <v>0</v>
      </c>
      <c r="H986" s="168">
        <f>IF(H$2=$A986,Data!E132,0)</f>
        <v>0</v>
      </c>
      <c r="I986" s="168">
        <f>IF(I$2=$A986,Data!F132,0)</f>
        <v>0</v>
      </c>
      <c r="J986" s="168">
        <f>IF(J$2=$A986,Data!G132,0)</f>
        <v>0</v>
      </c>
      <c r="K986" s="168">
        <f>IF(K$2=$A986,Data!H132,0)</f>
        <v>0</v>
      </c>
      <c r="L986" s="168">
        <f>IF(L$2=$A986,Data!I132,0)</f>
        <v>0</v>
      </c>
      <c r="M986" s="168">
        <f>IF(M$2=$A986,Data!J132,0)</f>
        <v>0</v>
      </c>
      <c r="N986" s="168">
        <f>IF(N$2=$A986,Data!K132,0)</f>
        <v>0</v>
      </c>
      <c r="O986" s="168">
        <f>IF(O$2=$A986,Data!L132,0)</f>
        <v>0</v>
      </c>
      <c r="P986" s="168">
        <f>IF(P$2=$A986,Data!M132,0)</f>
        <v>0</v>
      </c>
      <c r="Q986" s="168">
        <f>IF(Q$2=$A986,Data!N132,0)</f>
        <v>0</v>
      </c>
      <c r="R986" s="169">
        <f>IF(R$2=$A986,Data!O132,0)</f>
        <v>0</v>
      </c>
      <c r="S986" s="169">
        <f>IF(S$2=$A986,Data!P132,0)</f>
        <v>0</v>
      </c>
      <c r="T986" s="169">
        <f>IF(T$2=$A986,Data!Q132,0)</f>
        <v>0</v>
      </c>
      <c r="U986" s="169">
        <f>IF(U$2=$A986,Data!R132,0)</f>
        <v>0</v>
      </c>
      <c r="V986" s="169">
        <f>IF(V$2=$A986,Data!S132,0)</f>
        <v>0</v>
      </c>
      <c r="W986" s="169">
        <f>IF(W$2=$A986,Data!T132,0)</f>
        <v>0</v>
      </c>
      <c r="X986" s="169">
        <f>IF(X$2=$A986,Data!U132,0)</f>
        <v>0</v>
      </c>
      <c r="Y986" s="169">
        <f>IF(Y$2=$A986,Data!V132,0)</f>
        <v>0</v>
      </c>
      <c r="Z986" s="169">
        <f>IF(Z$2=$A986,Data!W132,0)</f>
        <v>0</v>
      </c>
      <c r="AA986" s="169">
        <f>IF(AA$2=$A986,Data!X132,0)</f>
        <v>0</v>
      </c>
      <c r="AB986" s="169">
        <f>IF(AB$2=$A986,Data!Y132,0)</f>
        <v>0</v>
      </c>
      <c r="AC986" s="169">
        <f>IF(AC$2=$A986,Data!Z132,0)</f>
        <v>0</v>
      </c>
      <c r="AD986" s="170">
        <f>IF(AD$2=$A986,Data!AA132,0)</f>
        <v>0</v>
      </c>
      <c r="AE986" s="171">
        <f>IF(AE$2=$A986,Data!AB132,0)</f>
        <v>0</v>
      </c>
      <c r="AF986" s="170">
        <f>IF(AF$2=$A986,Data!AC132,0)</f>
        <v>0</v>
      </c>
      <c r="AG986" s="171">
        <f>IF(AG$2=$A986,Data!AD132,0)</f>
        <v>0</v>
      </c>
      <c r="AH986" s="170">
        <f>IF(AH$2=$A986,Data!AE132,0)</f>
        <v>0</v>
      </c>
      <c r="AI986" s="171">
        <f>IF(AI$2=$A986,Data!AF132,0)</f>
        <v>0</v>
      </c>
      <c r="AJ986" s="170">
        <f>IF(AJ$2=$A986,Data!AG132,0)</f>
        <v>0</v>
      </c>
      <c r="AK986" s="171">
        <f>IF(AK$2=$A986,Data!AH132,0)</f>
        <v>0</v>
      </c>
      <c r="AL986" s="170">
        <f>IF(AL$2=$A986,Data!AI132,0)</f>
        <v>0</v>
      </c>
      <c r="AM986" t="str">
        <f t="shared" si="30"/>
        <v>AA</v>
      </c>
      <c r="AN986" t="e">
        <f>+INDEX(Validation!$D$4:$D$250,MATCH(Merge!B986,Validation!$E$4:$E$250,0))</f>
        <v>#N/A</v>
      </c>
      <c r="AO986" s="172">
        <f t="shared" si="31"/>
        <v>0</v>
      </c>
    </row>
    <row r="987" spans="1:41" ht="15" x14ac:dyDescent="0.25">
      <c r="A987">
        <f>Inputs!$H$13</f>
        <v>3</v>
      </c>
      <c r="B987" t="str">
        <f>Inputs!$D$4</f>
        <v>Select Agency…</v>
      </c>
      <c r="C987" s="166" t="str">
        <f>Inputs!$I$6</f>
        <v>(insert code)</v>
      </c>
      <c r="D987" t="str">
        <f>IFERROR(INDEX(Inputs!$I$11:$I$19,MATCH(A987,Inputs!$H$11:$H$19)),"")</f>
        <v>(insert code)</v>
      </c>
      <c r="E987" t="s">
        <v>869</v>
      </c>
      <c r="F987" s="168">
        <f>IF(F$2=$A987,Data!C133,0)</f>
        <v>0</v>
      </c>
      <c r="G987" s="168">
        <f>IF(G$2=$A987,Data!D133,0)</f>
        <v>0</v>
      </c>
      <c r="H987" s="168">
        <f>IF(H$2=$A987,Data!E133,0)</f>
        <v>0</v>
      </c>
      <c r="I987" s="168">
        <f>IF(I$2=$A987,Data!F133,0)</f>
        <v>0</v>
      </c>
      <c r="J987" s="168">
        <f>IF(J$2=$A987,Data!G133,0)</f>
        <v>0</v>
      </c>
      <c r="K987" s="168">
        <f>IF(K$2=$A987,Data!H133,0)</f>
        <v>0</v>
      </c>
      <c r="L987" s="168">
        <f>IF(L$2=$A987,Data!I133,0)</f>
        <v>0</v>
      </c>
      <c r="M987" s="168">
        <f>IF(M$2=$A987,Data!J133,0)</f>
        <v>0</v>
      </c>
      <c r="N987" s="168">
        <f>IF(N$2=$A987,Data!K133,0)</f>
        <v>0</v>
      </c>
      <c r="O987" s="168">
        <f>IF(O$2=$A987,Data!L133,0)</f>
        <v>0</v>
      </c>
      <c r="P987" s="168">
        <f>IF(P$2=$A987,Data!M133,0)</f>
        <v>0</v>
      </c>
      <c r="Q987" s="168">
        <f>IF(Q$2=$A987,Data!N133,0)</f>
        <v>0</v>
      </c>
      <c r="R987" s="169">
        <f>IF(R$2=$A987,Data!O133,0)</f>
        <v>0</v>
      </c>
      <c r="S987" s="169">
        <f>IF(S$2=$A987,Data!P133,0)</f>
        <v>0</v>
      </c>
      <c r="T987" s="169">
        <f>IF(T$2=$A987,Data!Q133,0)</f>
        <v>0</v>
      </c>
      <c r="U987" s="169">
        <f>IF(U$2=$A987,Data!R133,0)</f>
        <v>0</v>
      </c>
      <c r="V987" s="169">
        <f>IF(V$2=$A987,Data!S133,0)</f>
        <v>0</v>
      </c>
      <c r="W987" s="169">
        <f>IF(W$2=$A987,Data!T133,0)</f>
        <v>0</v>
      </c>
      <c r="X987" s="169">
        <f>IF(X$2=$A987,Data!U133,0)</f>
        <v>0</v>
      </c>
      <c r="Y987" s="169">
        <f>IF(Y$2=$A987,Data!V133,0)</f>
        <v>0</v>
      </c>
      <c r="Z987" s="169">
        <f>IF(Z$2=$A987,Data!W133,0)</f>
        <v>0</v>
      </c>
      <c r="AA987" s="169">
        <f>IF(AA$2=$A987,Data!X133,0)</f>
        <v>0</v>
      </c>
      <c r="AB987" s="169">
        <f>IF(AB$2=$A987,Data!Y133,0)</f>
        <v>0</v>
      </c>
      <c r="AC987" s="169">
        <f>IF(AC$2=$A987,Data!Z133,0)</f>
        <v>0</v>
      </c>
      <c r="AD987" s="170">
        <f>IF(AD$2=$A987,Data!AA133,0)</f>
        <v>0</v>
      </c>
      <c r="AE987" s="171">
        <f>IF(AE$2=$A987,Data!AB133,0)</f>
        <v>0</v>
      </c>
      <c r="AF987" s="170">
        <f>IF(AF$2=$A987,Data!AC133,0)</f>
        <v>0</v>
      </c>
      <c r="AG987" s="171">
        <f>IF(AG$2=$A987,Data!AD133,0)</f>
        <v>0</v>
      </c>
      <c r="AH987" s="170">
        <f>IF(AH$2=$A987,Data!AE133,0)</f>
        <v>0</v>
      </c>
      <c r="AI987" s="171">
        <f>IF(AI$2=$A987,Data!AF133,0)</f>
        <v>0</v>
      </c>
      <c r="AJ987" s="170">
        <f>IF(AJ$2=$A987,Data!AG133,0)</f>
        <v>0</v>
      </c>
      <c r="AK987" s="171">
        <f>IF(AK$2=$A987,Data!AH133,0)</f>
        <v>0</v>
      </c>
      <c r="AL987" s="170">
        <f>IF(AL$2=$A987,Data!AI133,0)</f>
        <v>0</v>
      </c>
      <c r="AM987" t="str">
        <f t="shared" si="30"/>
        <v>AA</v>
      </c>
      <c r="AN987" t="e">
        <f>+INDEX(Validation!$D$4:$D$250,MATCH(Merge!B987,Validation!$E$4:$E$250,0))</f>
        <v>#N/A</v>
      </c>
      <c r="AO987" s="172">
        <f t="shared" si="31"/>
        <v>0</v>
      </c>
    </row>
    <row r="988" spans="1:41" ht="15" x14ac:dyDescent="0.25">
      <c r="A988">
        <f>Inputs!$H$13</f>
        <v>3</v>
      </c>
      <c r="B988" t="str">
        <f>Inputs!$D$4</f>
        <v>Select Agency…</v>
      </c>
      <c r="C988" s="166" t="str">
        <f>Inputs!$I$6</f>
        <v>(insert code)</v>
      </c>
      <c r="D988" t="str">
        <f>IFERROR(INDEX(Inputs!$I$11:$I$19,MATCH(A988,Inputs!$H$11:$H$19)),"")</f>
        <v>(insert code)</v>
      </c>
      <c r="E988" t="s">
        <v>869</v>
      </c>
      <c r="F988" s="168">
        <f>IF(F$2=$A988,Data!C134,0)</f>
        <v>0</v>
      </c>
      <c r="G988" s="168">
        <f>IF(G$2=$A988,Data!D134,0)</f>
        <v>0</v>
      </c>
      <c r="H988" s="168">
        <f>IF(H$2=$A988,Data!E134,0)</f>
        <v>0</v>
      </c>
      <c r="I988" s="168">
        <f>IF(I$2=$A988,Data!F134,0)</f>
        <v>0</v>
      </c>
      <c r="J988" s="168">
        <f>IF(J$2=$A988,Data!G134,0)</f>
        <v>0</v>
      </c>
      <c r="K988" s="168">
        <f>IF(K$2=$A988,Data!H134,0)</f>
        <v>0</v>
      </c>
      <c r="L988" s="168">
        <f>IF(L$2=$A988,Data!I134,0)</f>
        <v>0</v>
      </c>
      <c r="M988" s="168">
        <f>IF(M$2=$A988,Data!J134,0)</f>
        <v>0</v>
      </c>
      <c r="N988" s="168">
        <f>IF(N$2=$A988,Data!K134,0)</f>
        <v>0</v>
      </c>
      <c r="O988" s="168">
        <f>IF(O$2=$A988,Data!L134,0)</f>
        <v>0</v>
      </c>
      <c r="P988" s="168">
        <f>IF(P$2=$A988,Data!M134,0)</f>
        <v>0</v>
      </c>
      <c r="Q988" s="168">
        <f>IF(Q$2=$A988,Data!N134,0)</f>
        <v>0</v>
      </c>
      <c r="R988" s="169">
        <f>IF(R$2=$A988,Data!O134,0)</f>
        <v>0</v>
      </c>
      <c r="S988" s="169">
        <f>IF(S$2=$A988,Data!P134,0)</f>
        <v>0</v>
      </c>
      <c r="T988" s="169">
        <f>IF(T$2=$A988,Data!Q134,0)</f>
        <v>0</v>
      </c>
      <c r="U988" s="169">
        <f>IF(U$2=$A988,Data!R134,0)</f>
        <v>0</v>
      </c>
      <c r="V988" s="169">
        <f>IF(V$2=$A988,Data!S134,0)</f>
        <v>0</v>
      </c>
      <c r="W988" s="169">
        <f>IF(W$2=$A988,Data!T134,0)</f>
        <v>0</v>
      </c>
      <c r="X988" s="169">
        <f>IF(X$2=$A988,Data!U134,0)</f>
        <v>0</v>
      </c>
      <c r="Y988" s="169">
        <f>IF(Y$2=$A988,Data!V134,0)</f>
        <v>0</v>
      </c>
      <c r="Z988" s="169">
        <f>IF(Z$2=$A988,Data!W134,0)</f>
        <v>0</v>
      </c>
      <c r="AA988" s="169">
        <f>IF(AA$2=$A988,Data!X134,0)</f>
        <v>0</v>
      </c>
      <c r="AB988" s="169">
        <f>IF(AB$2=$A988,Data!Y134,0)</f>
        <v>0</v>
      </c>
      <c r="AC988" s="169">
        <f>IF(AC$2=$A988,Data!Z134,0)</f>
        <v>0</v>
      </c>
      <c r="AD988" s="170">
        <f>IF(AD$2=$A988,Data!AA134,0)</f>
        <v>0</v>
      </c>
      <c r="AE988" s="171">
        <f>IF(AE$2=$A988,Data!AB134,0)</f>
        <v>0</v>
      </c>
      <c r="AF988" s="170">
        <f>IF(AF$2=$A988,Data!AC134,0)</f>
        <v>0</v>
      </c>
      <c r="AG988" s="171">
        <f>IF(AG$2=$A988,Data!AD134,0)</f>
        <v>0</v>
      </c>
      <c r="AH988" s="170">
        <f>IF(AH$2=$A988,Data!AE134,0)</f>
        <v>0</v>
      </c>
      <c r="AI988" s="171">
        <f>IF(AI$2=$A988,Data!AF134,0)</f>
        <v>0</v>
      </c>
      <c r="AJ988" s="170">
        <f>IF(AJ$2=$A988,Data!AG134,0)</f>
        <v>0</v>
      </c>
      <c r="AK988" s="171">
        <f>IF(AK$2=$A988,Data!AH134,0)</f>
        <v>0</v>
      </c>
      <c r="AL988" s="170">
        <f>IF(AL$2=$A988,Data!AI134,0)</f>
        <v>0</v>
      </c>
      <c r="AM988" t="str">
        <f t="shared" si="30"/>
        <v>AA</v>
      </c>
      <c r="AN988" t="e">
        <f>+INDEX(Validation!$D$4:$D$250,MATCH(Merge!B988,Validation!$E$4:$E$250,0))</f>
        <v>#N/A</v>
      </c>
      <c r="AO988" s="172">
        <f t="shared" si="31"/>
        <v>0</v>
      </c>
    </row>
    <row r="989" spans="1:41" ht="15" x14ac:dyDescent="0.25">
      <c r="A989">
        <f>Inputs!$H$13</f>
        <v>3</v>
      </c>
      <c r="B989" t="str">
        <f>Inputs!$D$4</f>
        <v>Select Agency…</v>
      </c>
      <c r="C989" s="166" t="str">
        <f>Inputs!$I$6</f>
        <v>(insert code)</v>
      </c>
      <c r="D989" t="str">
        <f>IFERROR(INDEX(Inputs!$I$11:$I$19,MATCH(A989,Inputs!$H$11:$H$19)),"")</f>
        <v>(insert code)</v>
      </c>
      <c r="E989" t="s">
        <v>869</v>
      </c>
      <c r="F989" s="168">
        <f>IF(F$2=$A989,Data!C135,0)</f>
        <v>0</v>
      </c>
      <c r="G989" s="168">
        <f>IF(G$2=$A989,Data!D135,0)</f>
        <v>0</v>
      </c>
      <c r="H989" s="168">
        <f>IF(H$2=$A989,Data!E135,0)</f>
        <v>0</v>
      </c>
      <c r="I989" s="168">
        <f>IF(I$2=$A989,Data!F135,0)</f>
        <v>0</v>
      </c>
      <c r="J989" s="168">
        <f>IF(J$2=$A989,Data!G135,0)</f>
        <v>0</v>
      </c>
      <c r="K989" s="168">
        <f>IF(K$2=$A989,Data!H135,0)</f>
        <v>0</v>
      </c>
      <c r="L989" s="168">
        <f>IF(L$2=$A989,Data!I135,0)</f>
        <v>0</v>
      </c>
      <c r="M989" s="168">
        <f>IF(M$2=$A989,Data!J135,0)</f>
        <v>0</v>
      </c>
      <c r="N989" s="168">
        <f>IF(N$2=$A989,Data!K135,0)</f>
        <v>0</v>
      </c>
      <c r="O989" s="168">
        <f>IF(O$2=$A989,Data!L135,0)</f>
        <v>0</v>
      </c>
      <c r="P989" s="168">
        <f>IF(P$2=$A989,Data!M135,0)</f>
        <v>0</v>
      </c>
      <c r="Q989" s="168">
        <f>IF(Q$2=$A989,Data!N135,0)</f>
        <v>0</v>
      </c>
      <c r="R989" s="169">
        <f>IF(R$2=$A989,Data!O135,0)</f>
        <v>0</v>
      </c>
      <c r="S989" s="169">
        <f>IF(S$2=$A989,Data!P135,0)</f>
        <v>0</v>
      </c>
      <c r="T989" s="169">
        <f>IF(T$2=$A989,Data!Q135,0)</f>
        <v>0</v>
      </c>
      <c r="U989" s="169">
        <f>IF(U$2=$A989,Data!R135,0)</f>
        <v>0</v>
      </c>
      <c r="V989" s="169">
        <f>IF(V$2=$A989,Data!S135,0)</f>
        <v>0</v>
      </c>
      <c r="W989" s="169">
        <f>IF(W$2=$A989,Data!T135,0)</f>
        <v>0</v>
      </c>
      <c r="X989" s="169">
        <f>IF(X$2=$A989,Data!U135,0)</f>
        <v>0</v>
      </c>
      <c r="Y989" s="169">
        <f>IF(Y$2=$A989,Data!V135,0)</f>
        <v>0</v>
      </c>
      <c r="Z989" s="169">
        <f>IF(Z$2=$A989,Data!W135,0)</f>
        <v>0</v>
      </c>
      <c r="AA989" s="169">
        <f>IF(AA$2=$A989,Data!X135,0)</f>
        <v>0</v>
      </c>
      <c r="AB989" s="169">
        <f>IF(AB$2=$A989,Data!Y135,0)</f>
        <v>0</v>
      </c>
      <c r="AC989" s="169">
        <f>IF(AC$2=$A989,Data!Z135,0)</f>
        <v>0</v>
      </c>
      <c r="AD989" s="170">
        <f>IF(AD$2=$A989,Data!AA135,0)</f>
        <v>0</v>
      </c>
      <c r="AE989" s="171">
        <f>IF(AE$2=$A989,Data!AB135,0)</f>
        <v>0</v>
      </c>
      <c r="AF989" s="170">
        <f>IF(AF$2=$A989,Data!AC135,0)</f>
        <v>0</v>
      </c>
      <c r="AG989" s="171">
        <f>IF(AG$2=$A989,Data!AD135,0)</f>
        <v>0</v>
      </c>
      <c r="AH989" s="170">
        <f>IF(AH$2=$A989,Data!AE135,0)</f>
        <v>0</v>
      </c>
      <c r="AI989" s="171">
        <f>IF(AI$2=$A989,Data!AF135,0)</f>
        <v>0</v>
      </c>
      <c r="AJ989" s="170">
        <f>IF(AJ$2=$A989,Data!AG135,0)</f>
        <v>0</v>
      </c>
      <c r="AK989" s="171">
        <f>IF(AK$2=$A989,Data!AH135,0)</f>
        <v>0</v>
      </c>
      <c r="AL989" s="170">
        <f>IF(AL$2=$A989,Data!AI135,0)</f>
        <v>0</v>
      </c>
      <c r="AM989" t="str">
        <f t="shared" si="30"/>
        <v>AA</v>
      </c>
      <c r="AN989" t="e">
        <f>+INDEX(Validation!$D$4:$D$250,MATCH(Merge!B989,Validation!$E$4:$E$250,0))</f>
        <v>#N/A</v>
      </c>
      <c r="AO989" s="172">
        <f t="shared" si="31"/>
        <v>0</v>
      </c>
    </row>
    <row r="990" spans="1:41" ht="15" x14ac:dyDescent="0.25">
      <c r="A990">
        <f>Inputs!$H$13</f>
        <v>3</v>
      </c>
      <c r="B990" t="str">
        <f>Inputs!$D$4</f>
        <v>Select Agency…</v>
      </c>
      <c r="C990" s="166" t="str">
        <f>Inputs!$I$6</f>
        <v>(insert code)</v>
      </c>
      <c r="D990" t="str">
        <f>IFERROR(INDEX(Inputs!$I$11:$I$19,MATCH(A990,Inputs!$H$11:$H$19)),"")</f>
        <v>(insert code)</v>
      </c>
      <c r="E990" t="s">
        <v>869</v>
      </c>
      <c r="F990" s="168">
        <f>IF(F$2=$A990,Data!C136,0)</f>
        <v>0</v>
      </c>
      <c r="G990" s="168">
        <f>IF(G$2=$A990,Data!D136,0)</f>
        <v>0</v>
      </c>
      <c r="H990" s="168">
        <f>IF(H$2=$A990,Data!E136,0)</f>
        <v>0</v>
      </c>
      <c r="I990" s="168">
        <f>IF(I$2=$A990,Data!F136,0)</f>
        <v>0</v>
      </c>
      <c r="J990" s="168">
        <f>IF(J$2=$A990,Data!G136,0)</f>
        <v>0</v>
      </c>
      <c r="K990" s="168">
        <f>IF(K$2=$A990,Data!H136,0)</f>
        <v>0</v>
      </c>
      <c r="L990" s="168">
        <f>IF(L$2=$A990,Data!I136,0)</f>
        <v>0</v>
      </c>
      <c r="M990" s="168">
        <f>IF(M$2=$A990,Data!J136,0)</f>
        <v>0</v>
      </c>
      <c r="N990" s="168">
        <f>IF(N$2=$A990,Data!K136,0)</f>
        <v>0</v>
      </c>
      <c r="O990" s="168">
        <f>IF(O$2=$A990,Data!L136,0)</f>
        <v>0</v>
      </c>
      <c r="P990" s="168">
        <f>IF(P$2=$A990,Data!M136,0)</f>
        <v>0</v>
      </c>
      <c r="Q990" s="168">
        <f>IF(Q$2=$A990,Data!N136,0)</f>
        <v>0</v>
      </c>
      <c r="R990" s="169">
        <f>IF(R$2=$A990,Data!O136,0)</f>
        <v>0</v>
      </c>
      <c r="S990" s="169">
        <f>IF(S$2=$A990,Data!P136,0)</f>
        <v>0</v>
      </c>
      <c r="T990" s="169">
        <f>IF(T$2=$A990,Data!Q136,0)</f>
        <v>0</v>
      </c>
      <c r="U990" s="169">
        <f>IF(U$2=$A990,Data!R136,0)</f>
        <v>0</v>
      </c>
      <c r="V990" s="169">
        <f>IF(V$2=$A990,Data!S136,0)</f>
        <v>0</v>
      </c>
      <c r="W990" s="169">
        <f>IF(W$2=$A990,Data!T136,0)</f>
        <v>0</v>
      </c>
      <c r="X990" s="169">
        <f>IF(X$2=$A990,Data!U136,0)</f>
        <v>0</v>
      </c>
      <c r="Y990" s="169">
        <f>IF(Y$2=$A990,Data!V136,0)</f>
        <v>0</v>
      </c>
      <c r="Z990" s="169">
        <f>IF(Z$2=$A990,Data!W136,0)</f>
        <v>0</v>
      </c>
      <c r="AA990" s="169">
        <f>IF(AA$2=$A990,Data!X136,0)</f>
        <v>0</v>
      </c>
      <c r="AB990" s="169">
        <f>IF(AB$2=$A990,Data!Y136,0)</f>
        <v>0</v>
      </c>
      <c r="AC990" s="169">
        <f>IF(AC$2=$A990,Data!Z136,0)</f>
        <v>0</v>
      </c>
      <c r="AD990" s="170">
        <f>IF(AD$2=$A990,Data!AA136,0)</f>
        <v>0</v>
      </c>
      <c r="AE990" s="171">
        <f>IF(AE$2=$A990,Data!AB136,0)</f>
        <v>0</v>
      </c>
      <c r="AF990" s="170">
        <f>IF(AF$2=$A990,Data!AC136,0)</f>
        <v>0</v>
      </c>
      <c r="AG990" s="171">
        <f>IF(AG$2=$A990,Data!AD136,0)</f>
        <v>0</v>
      </c>
      <c r="AH990" s="170">
        <f>IF(AH$2=$A990,Data!AE136,0)</f>
        <v>0</v>
      </c>
      <c r="AI990" s="171">
        <f>IF(AI$2=$A990,Data!AF136,0)</f>
        <v>0</v>
      </c>
      <c r="AJ990" s="170">
        <f>IF(AJ$2=$A990,Data!AG136,0)</f>
        <v>0</v>
      </c>
      <c r="AK990" s="171">
        <f>IF(AK$2=$A990,Data!AH136,0)</f>
        <v>0</v>
      </c>
      <c r="AL990" s="170">
        <f>IF(AL$2=$A990,Data!AI136,0)</f>
        <v>0</v>
      </c>
      <c r="AM990" t="str">
        <f t="shared" si="30"/>
        <v>AA</v>
      </c>
      <c r="AN990" t="e">
        <f>+INDEX(Validation!$D$4:$D$250,MATCH(Merge!B990,Validation!$E$4:$E$250,0))</f>
        <v>#N/A</v>
      </c>
      <c r="AO990" s="172">
        <f t="shared" si="31"/>
        <v>0</v>
      </c>
    </row>
    <row r="991" spans="1:41" ht="15" x14ac:dyDescent="0.25">
      <c r="A991">
        <f>Inputs!$H$13</f>
        <v>3</v>
      </c>
      <c r="B991" t="str">
        <f>Inputs!$D$4</f>
        <v>Select Agency…</v>
      </c>
      <c r="C991" s="166" t="str">
        <f>Inputs!$I$6</f>
        <v>(insert code)</v>
      </c>
      <c r="D991" t="str">
        <f>IFERROR(INDEX(Inputs!$I$11:$I$19,MATCH(A991,Inputs!$H$11:$H$19)),"")</f>
        <v>(insert code)</v>
      </c>
      <c r="E991" t="s">
        <v>869</v>
      </c>
      <c r="F991" s="168">
        <f>IF(F$2=$A991,Data!C137,0)</f>
        <v>0</v>
      </c>
      <c r="G991" s="168">
        <f>IF(G$2=$A991,Data!D137,0)</f>
        <v>0</v>
      </c>
      <c r="H991" s="168">
        <f>IF(H$2=$A991,Data!E137,0)</f>
        <v>0</v>
      </c>
      <c r="I991" s="168">
        <f>IF(I$2=$A991,Data!F137,0)</f>
        <v>0</v>
      </c>
      <c r="J991" s="168">
        <f>IF(J$2=$A991,Data!G137,0)</f>
        <v>0</v>
      </c>
      <c r="K991" s="168">
        <f>IF(K$2=$A991,Data!H137,0)</f>
        <v>0</v>
      </c>
      <c r="L991" s="168">
        <f>IF(L$2=$A991,Data!I137,0)</f>
        <v>0</v>
      </c>
      <c r="M991" s="168">
        <f>IF(M$2=$A991,Data!J137,0)</f>
        <v>0</v>
      </c>
      <c r="N991" s="168">
        <f>IF(N$2=$A991,Data!K137,0)</f>
        <v>0</v>
      </c>
      <c r="O991" s="168">
        <f>IF(O$2=$A991,Data!L137,0)</f>
        <v>0</v>
      </c>
      <c r="P991" s="168">
        <f>IF(P$2=$A991,Data!M137,0)</f>
        <v>0</v>
      </c>
      <c r="Q991" s="168">
        <f>IF(Q$2=$A991,Data!N137,0)</f>
        <v>0</v>
      </c>
      <c r="R991" s="169">
        <f>IF(R$2=$A991,Data!O137,0)</f>
        <v>0</v>
      </c>
      <c r="S991" s="169">
        <f>IF(S$2=$A991,Data!P137,0)</f>
        <v>0</v>
      </c>
      <c r="T991" s="169">
        <f>IF(T$2=$A991,Data!Q137,0)</f>
        <v>0</v>
      </c>
      <c r="U991" s="169">
        <f>IF(U$2=$A991,Data!R137,0)</f>
        <v>0</v>
      </c>
      <c r="V991" s="169">
        <f>IF(V$2=$A991,Data!S137,0)</f>
        <v>0</v>
      </c>
      <c r="W991" s="169">
        <f>IF(W$2=$A991,Data!T137,0)</f>
        <v>0</v>
      </c>
      <c r="X991" s="169">
        <f>IF(X$2=$A991,Data!U137,0)</f>
        <v>0</v>
      </c>
      <c r="Y991" s="169">
        <f>IF(Y$2=$A991,Data!V137,0)</f>
        <v>0</v>
      </c>
      <c r="Z991" s="169">
        <f>IF(Z$2=$A991,Data!W137,0)</f>
        <v>0</v>
      </c>
      <c r="AA991" s="169">
        <f>IF(AA$2=$A991,Data!X137,0)</f>
        <v>0</v>
      </c>
      <c r="AB991" s="169">
        <f>IF(AB$2=$A991,Data!Y137,0)</f>
        <v>0</v>
      </c>
      <c r="AC991" s="169">
        <f>IF(AC$2=$A991,Data!Z137,0)</f>
        <v>0</v>
      </c>
      <c r="AD991" s="170">
        <f>IF(AD$2=$A991,Data!AA137,0)</f>
        <v>0</v>
      </c>
      <c r="AE991" s="171">
        <f>IF(AE$2=$A991,Data!AB137,0)</f>
        <v>0</v>
      </c>
      <c r="AF991" s="170">
        <f>IF(AF$2=$A991,Data!AC137,0)</f>
        <v>0</v>
      </c>
      <c r="AG991" s="171">
        <f>IF(AG$2=$A991,Data!AD137,0)</f>
        <v>0</v>
      </c>
      <c r="AH991" s="170">
        <f>IF(AH$2=$A991,Data!AE137,0)</f>
        <v>0</v>
      </c>
      <c r="AI991" s="171">
        <f>IF(AI$2=$A991,Data!AF137,0)</f>
        <v>0</v>
      </c>
      <c r="AJ991" s="170">
        <f>IF(AJ$2=$A991,Data!AG137,0)</f>
        <v>0</v>
      </c>
      <c r="AK991" s="171">
        <f>IF(AK$2=$A991,Data!AH137,0)</f>
        <v>0</v>
      </c>
      <c r="AL991" s="170">
        <f>IF(AL$2=$A991,Data!AI137,0)</f>
        <v>0</v>
      </c>
      <c r="AM991" t="str">
        <f t="shared" si="30"/>
        <v>AA</v>
      </c>
      <c r="AN991" t="e">
        <f>+INDEX(Validation!$D$4:$D$250,MATCH(Merge!B991,Validation!$E$4:$E$250,0))</f>
        <v>#N/A</v>
      </c>
      <c r="AO991" s="172">
        <f t="shared" si="31"/>
        <v>0</v>
      </c>
    </row>
    <row r="992" spans="1:41" ht="15" x14ac:dyDescent="0.25">
      <c r="A992">
        <f>Inputs!$H$13</f>
        <v>3</v>
      </c>
      <c r="B992" t="str">
        <f>Inputs!$D$4</f>
        <v>Select Agency…</v>
      </c>
      <c r="C992" s="166" t="str">
        <f>Inputs!$I$6</f>
        <v>(insert code)</v>
      </c>
      <c r="D992" t="str">
        <f>IFERROR(INDEX(Inputs!$I$11:$I$19,MATCH(A992,Inputs!$H$11:$H$19)),"")</f>
        <v>(insert code)</v>
      </c>
      <c r="E992" t="s">
        <v>869</v>
      </c>
      <c r="F992" s="168">
        <f>IF(F$2=$A992,Data!C138,0)</f>
        <v>0</v>
      </c>
      <c r="G992" s="168">
        <f>IF(G$2=$A992,Data!D138,0)</f>
        <v>0</v>
      </c>
      <c r="H992" s="168">
        <f>IF(H$2=$A992,Data!E138,0)</f>
        <v>0</v>
      </c>
      <c r="I992" s="168">
        <f>IF(I$2=$A992,Data!F138,0)</f>
        <v>0</v>
      </c>
      <c r="J992" s="168">
        <f>IF(J$2=$A992,Data!G138,0)</f>
        <v>0</v>
      </c>
      <c r="K992" s="168">
        <f>IF(K$2=$A992,Data!H138,0)</f>
        <v>0</v>
      </c>
      <c r="L992" s="168">
        <f>IF(L$2=$A992,Data!I138,0)</f>
        <v>0</v>
      </c>
      <c r="M992" s="168">
        <f>IF(M$2=$A992,Data!J138,0)</f>
        <v>0</v>
      </c>
      <c r="N992" s="168">
        <f>IF(N$2=$A992,Data!K138,0)</f>
        <v>0</v>
      </c>
      <c r="O992" s="168">
        <f>IF(O$2=$A992,Data!L138,0)</f>
        <v>0</v>
      </c>
      <c r="P992" s="168">
        <f>IF(P$2=$A992,Data!M138,0)</f>
        <v>0</v>
      </c>
      <c r="Q992" s="168">
        <f>IF(Q$2=$A992,Data!N138,0)</f>
        <v>0</v>
      </c>
      <c r="R992" s="169">
        <f>IF(R$2=$A992,Data!O138,0)</f>
        <v>0</v>
      </c>
      <c r="S992" s="169">
        <f>IF(S$2=$A992,Data!P138,0)</f>
        <v>0</v>
      </c>
      <c r="T992" s="169">
        <f>IF(T$2=$A992,Data!Q138,0)</f>
        <v>0</v>
      </c>
      <c r="U992" s="169">
        <f>IF(U$2=$A992,Data!R138,0)</f>
        <v>0</v>
      </c>
      <c r="V992" s="169">
        <f>IF(V$2=$A992,Data!S138,0)</f>
        <v>0</v>
      </c>
      <c r="W992" s="169">
        <f>IF(W$2=$A992,Data!T138,0)</f>
        <v>0</v>
      </c>
      <c r="X992" s="169">
        <f>IF(X$2=$A992,Data!U138,0)</f>
        <v>0</v>
      </c>
      <c r="Y992" s="169">
        <f>IF(Y$2=$A992,Data!V138,0)</f>
        <v>0</v>
      </c>
      <c r="Z992" s="169">
        <f>IF(Z$2=$A992,Data!W138,0)</f>
        <v>0</v>
      </c>
      <c r="AA992" s="169">
        <f>IF(AA$2=$A992,Data!X138,0)</f>
        <v>0</v>
      </c>
      <c r="AB992" s="169">
        <f>IF(AB$2=$A992,Data!Y138,0)</f>
        <v>0</v>
      </c>
      <c r="AC992" s="169">
        <f>IF(AC$2=$A992,Data!Z138,0)</f>
        <v>0</v>
      </c>
      <c r="AD992" s="170">
        <f>IF(AD$2=$A992,Data!AA138,0)</f>
        <v>0</v>
      </c>
      <c r="AE992" s="171">
        <f>IF(AE$2=$A992,Data!AB138,0)</f>
        <v>0</v>
      </c>
      <c r="AF992" s="170">
        <f>IF(AF$2=$A992,Data!AC138,0)</f>
        <v>0</v>
      </c>
      <c r="AG992" s="171">
        <f>IF(AG$2=$A992,Data!AD138,0)</f>
        <v>0</v>
      </c>
      <c r="AH992" s="170">
        <f>IF(AH$2=$A992,Data!AE138,0)</f>
        <v>0</v>
      </c>
      <c r="AI992" s="171">
        <f>IF(AI$2=$A992,Data!AF138,0)</f>
        <v>0</v>
      </c>
      <c r="AJ992" s="170">
        <f>IF(AJ$2=$A992,Data!AG138,0)</f>
        <v>0</v>
      </c>
      <c r="AK992" s="171">
        <f>IF(AK$2=$A992,Data!AH138,0)</f>
        <v>0</v>
      </c>
      <c r="AL992" s="170">
        <f>IF(AL$2=$A992,Data!AI138,0)</f>
        <v>0</v>
      </c>
      <c r="AM992" t="str">
        <f t="shared" si="30"/>
        <v>AA</v>
      </c>
      <c r="AN992" t="e">
        <f>+INDEX(Validation!$D$4:$D$250,MATCH(Merge!B992,Validation!$E$4:$E$250,0))</f>
        <v>#N/A</v>
      </c>
      <c r="AO992" s="172">
        <f t="shared" si="31"/>
        <v>0</v>
      </c>
    </row>
    <row r="993" spans="1:41" ht="15" x14ac:dyDescent="0.25">
      <c r="A993">
        <f>Inputs!$H$13</f>
        <v>3</v>
      </c>
      <c r="B993" t="str">
        <f>Inputs!$D$4</f>
        <v>Select Agency…</v>
      </c>
      <c r="C993" s="166" t="str">
        <f>Inputs!$I$6</f>
        <v>(insert code)</v>
      </c>
      <c r="D993" t="str">
        <f>IFERROR(INDEX(Inputs!$I$11:$I$19,MATCH(A993,Inputs!$H$11:$H$19)),"")</f>
        <v>(insert code)</v>
      </c>
      <c r="E993" t="s">
        <v>869</v>
      </c>
      <c r="F993" s="168">
        <f>IF(F$2=$A993,Data!C139,0)</f>
        <v>0</v>
      </c>
      <c r="G993" s="168">
        <f>IF(G$2=$A993,Data!D139,0)</f>
        <v>0</v>
      </c>
      <c r="H993" s="168">
        <f>IF(H$2=$A993,Data!E139,0)</f>
        <v>0</v>
      </c>
      <c r="I993" s="168">
        <f>IF(I$2=$A993,Data!F139,0)</f>
        <v>0</v>
      </c>
      <c r="J993" s="168">
        <f>IF(J$2=$A993,Data!G139,0)</f>
        <v>0</v>
      </c>
      <c r="K993" s="168">
        <f>IF(K$2=$A993,Data!H139,0)</f>
        <v>0</v>
      </c>
      <c r="L993" s="168">
        <f>IF(L$2=$A993,Data!I139,0)</f>
        <v>0</v>
      </c>
      <c r="M993" s="168">
        <f>IF(M$2=$A993,Data!J139,0)</f>
        <v>0</v>
      </c>
      <c r="N993" s="168">
        <f>IF(N$2=$A993,Data!K139,0)</f>
        <v>0</v>
      </c>
      <c r="O993" s="168">
        <f>IF(O$2=$A993,Data!L139,0)</f>
        <v>0</v>
      </c>
      <c r="P993" s="168">
        <f>IF(P$2=$A993,Data!M139,0)</f>
        <v>0</v>
      </c>
      <c r="Q993" s="168">
        <f>IF(Q$2=$A993,Data!N139,0)</f>
        <v>0</v>
      </c>
      <c r="R993" s="169">
        <f>IF(R$2=$A993,Data!O139,0)</f>
        <v>0</v>
      </c>
      <c r="S993" s="169">
        <f>IF(S$2=$A993,Data!P139,0)</f>
        <v>0</v>
      </c>
      <c r="T993" s="169">
        <f>IF(T$2=$A993,Data!Q139,0)</f>
        <v>0</v>
      </c>
      <c r="U993" s="169">
        <f>IF(U$2=$A993,Data!R139,0)</f>
        <v>0</v>
      </c>
      <c r="V993" s="169">
        <f>IF(V$2=$A993,Data!S139,0)</f>
        <v>0</v>
      </c>
      <c r="W993" s="169">
        <f>IF(W$2=$A993,Data!T139,0)</f>
        <v>0</v>
      </c>
      <c r="X993" s="169">
        <f>IF(X$2=$A993,Data!U139,0)</f>
        <v>0</v>
      </c>
      <c r="Y993" s="169">
        <f>IF(Y$2=$A993,Data!V139,0)</f>
        <v>0</v>
      </c>
      <c r="Z993" s="169">
        <f>IF(Z$2=$A993,Data!W139,0)</f>
        <v>0</v>
      </c>
      <c r="AA993" s="169">
        <f>IF(AA$2=$A993,Data!X139,0)</f>
        <v>0</v>
      </c>
      <c r="AB993" s="169">
        <f>IF(AB$2=$A993,Data!Y139,0)</f>
        <v>0</v>
      </c>
      <c r="AC993" s="169">
        <f>IF(AC$2=$A993,Data!Z139,0)</f>
        <v>0</v>
      </c>
      <c r="AD993" s="170">
        <f>IF(AD$2=$A993,Data!AA139,0)</f>
        <v>0</v>
      </c>
      <c r="AE993" s="171">
        <f>IF(AE$2=$A993,Data!AB139,0)</f>
        <v>0</v>
      </c>
      <c r="AF993" s="170">
        <f>IF(AF$2=$A993,Data!AC139,0)</f>
        <v>0</v>
      </c>
      <c r="AG993" s="171">
        <f>IF(AG$2=$A993,Data!AD139,0)</f>
        <v>0</v>
      </c>
      <c r="AH993" s="170">
        <f>IF(AH$2=$A993,Data!AE139,0)</f>
        <v>0</v>
      </c>
      <c r="AI993" s="171">
        <f>IF(AI$2=$A993,Data!AF139,0)</f>
        <v>0</v>
      </c>
      <c r="AJ993" s="170">
        <f>IF(AJ$2=$A993,Data!AG139,0)</f>
        <v>0</v>
      </c>
      <c r="AK993" s="171">
        <f>IF(AK$2=$A993,Data!AH139,0)</f>
        <v>0</v>
      </c>
      <c r="AL993" s="170">
        <f>IF(AL$2=$A993,Data!AI139,0)</f>
        <v>0</v>
      </c>
      <c r="AM993" t="str">
        <f t="shared" si="30"/>
        <v>AA</v>
      </c>
      <c r="AN993" t="e">
        <f>+INDEX(Validation!$D$4:$D$250,MATCH(Merge!B993,Validation!$E$4:$E$250,0))</f>
        <v>#N/A</v>
      </c>
      <c r="AO993" s="172">
        <f t="shared" si="31"/>
        <v>0</v>
      </c>
    </row>
    <row r="994" spans="1:41" ht="15" x14ac:dyDescent="0.25">
      <c r="A994">
        <f>Inputs!$H$13</f>
        <v>3</v>
      </c>
      <c r="B994" t="str">
        <f>Inputs!$D$4</f>
        <v>Select Agency…</v>
      </c>
      <c r="C994" s="166" t="str">
        <f>Inputs!$I$6</f>
        <v>(insert code)</v>
      </c>
      <c r="D994" t="str">
        <f>IFERROR(INDEX(Inputs!$I$11:$I$19,MATCH(A994,Inputs!$H$11:$H$19)),"")</f>
        <v>(insert code)</v>
      </c>
      <c r="E994" t="s">
        <v>869</v>
      </c>
      <c r="F994" s="168">
        <f>IF(F$2=$A994,Data!C140,0)</f>
        <v>0</v>
      </c>
      <c r="G994" s="168">
        <f>IF(G$2=$A994,Data!D140,0)</f>
        <v>0</v>
      </c>
      <c r="H994" s="168">
        <f>IF(H$2=$A994,Data!E140,0)</f>
        <v>0</v>
      </c>
      <c r="I994" s="168">
        <f>IF(I$2=$A994,Data!F140,0)</f>
        <v>0</v>
      </c>
      <c r="J994" s="168">
        <f>IF(J$2=$A994,Data!G140,0)</f>
        <v>0</v>
      </c>
      <c r="K994" s="168">
        <f>IF(K$2=$A994,Data!H140,0)</f>
        <v>0</v>
      </c>
      <c r="L994" s="168">
        <f>IF(L$2=$A994,Data!I140,0)</f>
        <v>0</v>
      </c>
      <c r="M994" s="168">
        <f>IF(M$2=$A994,Data!J140,0)</f>
        <v>0</v>
      </c>
      <c r="N994" s="168">
        <f>IF(N$2=$A994,Data!K140,0)</f>
        <v>0</v>
      </c>
      <c r="O994" s="168">
        <f>IF(O$2=$A994,Data!L140,0)</f>
        <v>0</v>
      </c>
      <c r="P994" s="168">
        <f>IF(P$2=$A994,Data!M140,0)</f>
        <v>0</v>
      </c>
      <c r="Q994" s="168">
        <f>IF(Q$2=$A994,Data!N140,0)</f>
        <v>0</v>
      </c>
      <c r="R994" s="169">
        <f>IF(R$2=$A994,Data!O140,0)</f>
        <v>0</v>
      </c>
      <c r="S994" s="169">
        <f>IF(S$2=$A994,Data!P140,0)</f>
        <v>0</v>
      </c>
      <c r="T994" s="169">
        <f>IF(T$2=$A994,Data!Q140,0)</f>
        <v>0</v>
      </c>
      <c r="U994" s="169">
        <f>IF(U$2=$A994,Data!R140,0)</f>
        <v>0</v>
      </c>
      <c r="V994" s="169">
        <f>IF(V$2=$A994,Data!S140,0)</f>
        <v>0</v>
      </c>
      <c r="W994" s="169">
        <f>IF(W$2=$A994,Data!T140,0)</f>
        <v>0</v>
      </c>
      <c r="X994" s="169">
        <f>IF(X$2=$A994,Data!U140,0)</f>
        <v>0</v>
      </c>
      <c r="Y994" s="169">
        <f>IF(Y$2=$A994,Data!V140,0)</f>
        <v>0</v>
      </c>
      <c r="Z994" s="169">
        <f>IF(Z$2=$A994,Data!W140,0)</f>
        <v>0</v>
      </c>
      <c r="AA994" s="169">
        <f>IF(AA$2=$A994,Data!X140,0)</f>
        <v>0</v>
      </c>
      <c r="AB994" s="169">
        <f>IF(AB$2=$A994,Data!Y140,0)</f>
        <v>0</v>
      </c>
      <c r="AC994" s="169">
        <f>IF(AC$2=$A994,Data!Z140,0)</f>
        <v>0</v>
      </c>
      <c r="AD994" s="170">
        <f>IF(AD$2=$A994,Data!AA140,0)</f>
        <v>0</v>
      </c>
      <c r="AE994" s="171">
        <f>IF(AE$2=$A994,Data!AB140,0)</f>
        <v>0</v>
      </c>
      <c r="AF994" s="170">
        <f>IF(AF$2=$A994,Data!AC140,0)</f>
        <v>0</v>
      </c>
      <c r="AG994" s="171">
        <f>IF(AG$2=$A994,Data!AD140,0)</f>
        <v>0</v>
      </c>
      <c r="AH994" s="170">
        <f>IF(AH$2=$A994,Data!AE140,0)</f>
        <v>0</v>
      </c>
      <c r="AI994" s="171">
        <f>IF(AI$2=$A994,Data!AF140,0)</f>
        <v>0</v>
      </c>
      <c r="AJ994" s="170">
        <f>IF(AJ$2=$A994,Data!AG140,0)</f>
        <v>0</v>
      </c>
      <c r="AK994" s="171">
        <f>IF(AK$2=$A994,Data!AH140,0)</f>
        <v>0</v>
      </c>
      <c r="AL994" s="170">
        <f>IF(AL$2=$A994,Data!AI140,0)</f>
        <v>0</v>
      </c>
      <c r="AM994" t="str">
        <f t="shared" si="30"/>
        <v>AA</v>
      </c>
      <c r="AN994" t="e">
        <f>+INDEX(Validation!$D$4:$D$250,MATCH(Merge!B994,Validation!$E$4:$E$250,0))</f>
        <v>#N/A</v>
      </c>
      <c r="AO994" s="172">
        <f t="shared" si="31"/>
        <v>0</v>
      </c>
    </row>
    <row r="995" spans="1:41" ht="15" x14ac:dyDescent="0.25">
      <c r="A995">
        <f>Inputs!$H$13</f>
        <v>3</v>
      </c>
      <c r="B995" t="str">
        <f>Inputs!$D$4</f>
        <v>Select Agency…</v>
      </c>
      <c r="C995" s="166" t="str">
        <f>Inputs!$I$6</f>
        <v>(insert code)</v>
      </c>
      <c r="D995" t="str">
        <f>IFERROR(INDEX(Inputs!$I$11:$I$19,MATCH(A995,Inputs!$H$11:$H$19)),"")</f>
        <v>(insert code)</v>
      </c>
      <c r="E995" t="s">
        <v>869</v>
      </c>
      <c r="F995" s="168">
        <f>IF(F$2=$A995,Data!C141,0)</f>
        <v>0</v>
      </c>
      <c r="G995" s="168">
        <f>IF(G$2=$A995,Data!D141,0)</f>
        <v>0</v>
      </c>
      <c r="H995" s="168">
        <f>IF(H$2=$A995,Data!E141,0)</f>
        <v>0</v>
      </c>
      <c r="I995" s="168">
        <f>IF(I$2=$A995,Data!F141,0)</f>
        <v>0</v>
      </c>
      <c r="J995" s="168">
        <f>IF(J$2=$A995,Data!G141,0)</f>
        <v>0</v>
      </c>
      <c r="K995" s="168">
        <f>IF(K$2=$A995,Data!H141,0)</f>
        <v>0</v>
      </c>
      <c r="L995" s="168">
        <f>IF(L$2=$A995,Data!I141,0)</f>
        <v>0</v>
      </c>
      <c r="M995" s="168">
        <f>IF(M$2=$A995,Data!J141,0)</f>
        <v>0</v>
      </c>
      <c r="N995" s="168">
        <f>IF(N$2=$A995,Data!K141,0)</f>
        <v>0</v>
      </c>
      <c r="O995" s="168">
        <f>IF(O$2=$A995,Data!L141,0)</f>
        <v>0</v>
      </c>
      <c r="P995" s="168">
        <f>IF(P$2=$A995,Data!M141,0)</f>
        <v>0</v>
      </c>
      <c r="Q995" s="168">
        <f>IF(Q$2=$A995,Data!N141,0)</f>
        <v>0</v>
      </c>
      <c r="R995" s="169">
        <f>IF(R$2=$A995,Data!O141,0)</f>
        <v>0</v>
      </c>
      <c r="S995" s="169">
        <f>IF(S$2=$A995,Data!P141,0)</f>
        <v>0</v>
      </c>
      <c r="T995" s="169">
        <f>IF(T$2=$A995,Data!Q141,0)</f>
        <v>0</v>
      </c>
      <c r="U995" s="169">
        <f>IF(U$2=$A995,Data!R141,0)</f>
        <v>0</v>
      </c>
      <c r="V995" s="169">
        <f>IF(V$2=$A995,Data!S141,0)</f>
        <v>0</v>
      </c>
      <c r="W995" s="169">
        <f>IF(W$2=$A995,Data!T141,0)</f>
        <v>0</v>
      </c>
      <c r="X995" s="169">
        <f>IF(X$2=$A995,Data!U141,0)</f>
        <v>0</v>
      </c>
      <c r="Y995" s="169">
        <f>IF(Y$2=$A995,Data!V141,0)</f>
        <v>0</v>
      </c>
      <c r="Z995" s="169">
        <f>IF(Z$2=$A995,Data!W141,0)</f>
        <v>0</v>
      </c>
      <c r="AA995" s="169">
        <f>IF(AA$2=$A995,Data!X141,0)</f>
        <v>0</v>
      </c>
      <c r="AB995" s="169">
        <f>IF(AB$2=$A995,Data!Y141,0)</f>
        <v>0</v>
      </c>
      <c r="AC995" s="169">
        <f>IF(AC$2=$A995,Data!Z141,0)</f>
        <v>0</v>
      </c>
      <c r="AD995" s="170">
        <f>IF(AD$2=$A995,Data!AA141,0)</f>
        <v>0</v>
      </c>
      <c r="AE995" s="171">
        <f>IF(AE$2=$A995,Data!AB141,0)</f>
        <v>0</v>
      </c>
      <c r="AF995" s="170">
        <f>IF(AF$2=$A995,Data!AC141,0)</f>
        <v>0</v>
      </c>
      <c r="AG995" s="171">
        <f>IF(AG$2=$A995,Data!AD141,0)</f>
        <v>0</v>
      </c>
      <c r="AH995" s="170">
        <f>IF(AH$2=$A995,Data!AE141,0)</f>
        <v>0</v>
      </c>
      <c r="AI995" s="171">
        <f>IF(AI$2=$A995,Data!AF141,0)</f>
        <v>0</v>
      </c>
      <c r="AJ995" s="170">
        <f>IF(AJ$2=$A995,Data!AG141,0)</f>
        <v>0</v>
      </c>
      <c r="AK995" s="171">
        <f>IF(AK$2=$A995,Data!AH141,0)</f>
        <v>0</v>
      </c>
      <c r="AL995" s="170">
        <f>IF(AL$2=$A995,Data!AI141,0)</f>
        <v>0</v>
      </c>
      <c r="AM995" t="str">
        <f t="shared" si="30"/>
        <v>AA</v>
      </c>
      <c r="AN995" t="e">
        <f>+INDEX(Validation!$D$4:$D$250,MATCH(Merge!B995,Validation!$E$4:$E$250,0))</f>
        <v>#N/A</v>
      </c>
      <c r="AO995" s="172">
        <f t="shared" si="31"/>
        <v>0</v>
      </c>
    </row>
    <row r="996" spans="1:41" ht="15" x14ac:dyDescent="0.25">
      <c r="A996">
        <f>Inputs!$H$13</f>
        <v>3</v>
      </c>
      <c r="B996" t="str">
        <f>Inputs!$D$4</f>
        <v>Select Agency…</v>
      </c>
      <c r="C996" s="166" t="str">
        <f>Inputs!$I$6</f>
        <v>(insert code)</v>
      </c>
      <c r="D996" t="str">
        <f>IFERROR(INDEX(Inputs!$I$11:$I$19,MATCH(A996,Inputs!$H$11:$H$19)),"")</f>
        <v>(insert code)</v>
      </c>
      <c r="E996" t="s">
        <v>869</v>
      </c>
      <c r="F996" s="168">
        <f>IF(F$2=$A996,Data!C142,0)</f>
        <v>0</v>
      </c>
      <c r="G996" s="168">
        <f>IF(G$2=$A996,Data!D142,0)</f>
        <v>0</v>
      </c>
      <c r="H996" s="168">
        <f>IF(H$2=$A996,Data!E142,0)</f>
        <v>0</v>
      </c>
      <c r="I996" s="168">
        <f>IF(I$2=$A996,Data!F142,0)</f>
        <v>0</v>
      </c>
      <c r="J996" s="168">
        <f>IF(J$2=$A996,Data!G142,0)</f>
        <v>0</v>
      </c>
      <c r="K996" s="168">
        <f>IF(K$2=$A996,Data!H142,0)</f>
        <v>0</v>
      </c>
      <c r="L996" s="168">
        <f>IF(L$2=$A996,Data!I142,0)</f>
        <v>0</v>
      </c>
      <c r="M996" s="168">
        <f>IF(M$2=$A996,Data!J142,0)</f>
        <v>0</v>
      </c>
      <c r="N996" s="168">
        <f>IF(N$2=$A996,Data!K142,0)</f>
        <v>0</v>
      </c>
      <c r="O996" s="168">
        <f>IF(O$2=$A996,Data!L142,0)</f>
        <v>0</v>
      </c>
      <c r="P996" s="168">
        <f>IF(P$2=$A996,Data!M142,0)</f>
        <v>0</v>
      </c>
      <c r="Q996" s="168">
        <f>IF(Q$2=$A996,Data!N142,0)</f>
        <v>0</v>
      </c>
      <c r="R996" s="169">
        <f>IF(R$2=$A996,Data!O142,0)</f>
        <v>0</v>
      </c>
      <c r="S996" s="169">
        <f>IF(S$2=$A996,Data!P142,0)</f>
        <v>0</v>
      </c>
      <c r="T996" s="169">
        <f>IF(T$2=$A996,Data!Q142,0)</f>
        <v>0</v>
      </c>
      <c r="U996" s="169">
        <f>IF(U$2=$A996,Data!R142,0)</f>
        <v>0</v>
      </c>
      <c r="V996" s="169">
        <f>IF(V$2=$A996,Data!S142,0)</f>
        <v>0</v>
      </c>
      <c r="W996" s="169">
        <f>IF(W$2=$A996,Data!T142,0)</f>
        <v>0</v>
      </c>
      <c r="X996" s="169">
        <f>IF(X$2=$A996,Data!U142,0)</f>
        <v>0</v>
      </c>
      <c r="Y996" s="169">
        <f>IF(Y$2=$A996,Data!V142,0)</f>
        <v>0</v>
      </c>
      <c r="Z996" s="169">
        <f>IF(Z$2=$A996,Data!W142,0)</f>
        <v>0</v>
      </c>
      <c r="AA996" s="169">
        <f>IF(AA$2=$A996,Data!X142,0)</f>
        <v>0</v>
      </c>
      <c r="AB996" s="169">
        <f>IF(AB$2=$A996,Data!Y142,0)</f>
        <v>0</v>
      </c>
      <c r="AC996" s="169">
        <f>IF(AC$2=$A996,Data!Z142,0)</f>
        <v>0</v>
      </c>
      <c r="AD996" s="170">
        <f>IF(AD$2=$A996,Data!AA142,0)</f>
        <v>0</v>
      </c>
      <c r="AE996" s="171">
        <f>IF(AE$2=$A996,Data!AB142,0)</f>
        <v>0</v>
      </c>
      <c r="AF996" s="170">
        <f>IF(AF$2=$A996,Data!AC142,0)</f>
        <v>0</v>
      </c>
      <c r="AG996" s="171">
        <f>IF(AG$2=$A996,Data!AD142,0)</f>
        <v>0</v>
      </c>
      <c r="AH996" s="170">
        <f>IF(AH$2=$A996,Data!AE142,0)</f>
        <v>0</v>
      </c>
      <c r="AI996" s="171">
        <f>IF(AI$2=$A996,Data!AF142,0)</f>
        <v>0</v>
      </c>
      <c r="AJ996" s="170">
        <f>IF(AJ$2=$A996,Data!AG142,0)</f>
        <v>0</v>
      </c>
      <c r="AK996" s="171">
        <f>IF(AK$2=$A996,Data!AH142,0)</f>
        <v>0</v>
      </c>
      <c r="AL996" s="170">
        <f>IF(AL$2=$A996,Data!AI142,0)</f>
        <v>0</v>
      </c>
      <c r="AM996" t="str">
        <f t="shared" si="30"/>
        <v>AA</v>
      </c>
      <c r="AN996" t="e">
        <f>+INDEX(Validation!$D$4:$D$250,MATCH(Merge!B996,Validation!$E$4:$E$250,0))</f>
        <v>#N/A</v>
      </c>
      <c r="AO996" s="172">
        <f t="shared" si="31"/>
        <v>0</v>
      </c>
    </row>
    <row r="997" spans="1:41" ht="15" x14ac:dyDescent="0.25">
      <c r="A997">
        <f>Inputs!$H$13</f>
        <v>3</v>
      </c>
      <c r="B997" t="str">
        <f>Inputs!$D$4</f>
        <v>Select Agency…</v>
      </c>
      <c r="C997" s="166" t="str">
        <f>Inputs!$I$6</f>
        <v>(insert code)</v>
      </c>
      <c r="D997" t="str">
        <f>IFERROR(INDEX(Inputs!$I$11:$I$19,MATCH(A997,Inputs!$H$11:$H$19)),"")</f>
        <v>(insert code)</v>
      </c>
      <c r="E997" t="s">
        <v>869</v>
      </c>
      <c r="F997" s="168">
        <f>IF(F$2=$A997,Data!C143,0)</f>
        <v>0</v>
      </c>
      <c r="G997" s="168">
        <f>IF(G$2=$A997,Data!D143,0)</f>
        <v>0</v>
      </c>
      <c r="H997" s="168">
        <f>IF(H$2=$A997,Data!E143,0)</f>
        <v>0</v>
      </c>
      <c r="I997" s="168">
        <f>IF(I$2=$A997,Data!F143,0)</f>
        <v>0</v>
      </c>
      <c r="J997" s="168">
        <f>IF(J$2=$A997,Data!G143,0)</f>
        <v>0</v>
      </c>
      <c r="K997" s="168">
        <f>IF(K$2=$A997,Data!H143,0)</f>
        <v>0</v>
      </c>
      <c r="L997" s="168">
        <f>IF(L$2=$A997,Data!I143,0)</f>
        <v>0</v>
      </c>
      <c r="M997" s="168">
        <f>IF(M$2=$A997,Data!J143,0)</f>
        <v>0</v>
      </c>
      <c r="N997" s="168">
        <f>IF(N$2=$A997,Data!K143,0)</f>
        <v>0</v>
      </c>
      <c r="O997" s="168">
        <f>IF(O$2=$A997,Data!L143,0)</f>
        <v>0</v>
      </c>
      <c r="P997" s="168">
        <f>IF(P$2=$A997,Data!M143,0)</f>
        <v>0</v>
      </c>
      <c r="Q997" s="168">
        <f>IF(Q$2=$A997,Data!N143,0)</f>
        <v>0</v>
      </c>
      <c r="R997" s="169">
        <f>IF(R$2=$A997,Data!O143,0)</f>
        <v>0</v>
      </c>
      <c r="S997" s="169">
        <f>IF(S$2=$A997,Data!P143,0)</f>
        <v>0</v>
      </c>
      <c r="T997" s="169">
        <f>IF(T$2=$A997,Data!Q143,0)</f>
        <v>0</v>
      </c>
      <c r="U997" s="169">
        <f>IF(U$2=$A997,Data!R143,0)</f>
        <v>0</v>
      </c>
      <c r="V997" s="169">
        <f>IF(V$2=$A997,Data!S143,0)</f>
        <v>0</v>
      </c>
      <c r="W997" s="169">
        <f>IF(W$2=$A997,Data!T143,0)</f>
        <v>0</v>
      </c>
      <c r="X997" s="169">
        <f>IF(X$2=$A997,Data!U143,0)</f>
        <v>0</v>
      </c>
      <c r="Y997" s="169">
        <f>IF(Y$2=$A997,Data!V143,0)</f>
        <v>0</v>
      </c>
      <c r="Z997" s="169">
        <f>IF(Z$2=$A997,Data!W143,0)</f>
        <v>0</v>
      </c>
      <c r="AA997" s="169">
        <f>IF(AA$2=$A997,Data!X143,0)</f>
        <v>0</v>
      </c>
      <c r="AB997" s="169">
        <f>IF(AB$2=$A997,Data!Y143,0)</f>
        <v>0</v>
      </c>
      <c r="AC997" s="169">
        <f>IF(AC$2=$A997,Data!Z143,0)</f>
        <v>0</v>
      </c>
      <c r="AD997" s="170">
        <f>IF(AD$2=$A997,Data!AA143,0)</f>
        <v>0</v>
      </c>
      <c r="AE997" s="171">
        <f>IF(AE$2=$A997,Data!AB143,0)</f>
        <v>0</v>
      </c>
      <c r="AF997" s="170">
        <f>IF(AF$2=$A997,Data!AC143,0)</f>
        <v>0</v>
      </c>
      <c r="AG997" s="171">
        <f>IF(AG$2=$A997,Data!AD143,0)</f>
        <v>0</v>
      </c>
      <c r="AH997" s="170">
        <f>IF(AH$2=$A997,Data!AE143,0)</f>
        <v>0</v>
      </c>
      <c r="AI997" s="171">
        <f>IF(AI$2=$A997,Data!AF143,0)</f>
        <v>0</v>
      </c>
      <c r="AJ997" s="170">
        <f>IF(AJ$2=$A997,Data!AG143,0)</f>
        <v>0</v>
      </c>
      <c r="AK997" s="171">
        <f>IF(AK$2=$A997,Data!AH143,0)</f>
        <v>0</v>
      </c>
      <c r="AL997" s="170">
        <f>IF(AL$2=$A997,Data!AI143,0)</f>
        <v>0</v>
      </c>
      <c r="AM997" t="str">
        <f t="shared" si="30"/>
        <v>AA</v>
      </c>
      <c r="AN997" t="e">
        <f>+INDEX(Validation!$D$4:$D$250,MATCH(Merge!B997,Validation!$E$4:$E$250,0))</f>
        <v>#N/A</v>
      </c>
      <c r="AO997" s="172">
        <f t="shared" si="31"/>
        <v>0</v>
      </c>
    </row>
    <row r="998" spans="1:41" ht="15" x14ac:dyDescent="0.25">
      <c r="A998">
        <f>Inputs!$H$13</f>
        <v>3</v>
      </c>
      <c r="B998" t="str">
        <f>Inputs!$D$4</f>
        <v>Select Agency…</v>
      </c>
      <c r="C998" s="166" t="str">
        <f>Inputs!$I$6</f>
        <v>(insert code)</v>
      </c>
      <c r="D998" t="str">
        <f>IFERROR(INDEX(Inputs!$I$11:$I$19,MATCH(A998,Inputs!$H$11:$H$19)),"")</f>
        <v>(insert code)</v>
      </c>
      <c r="E998" t="s">
        <v>869</v>
      </c>
      <c r="F998" s="168">
        <f>IF(F$2=$A998,Data!C144,0)</f>
        <v>0</v>
      </c>
      <c r="G998" s="168">
        <f>IF(G$2=$A998,Data!D144,0)</f>
        <v>0</v>
      </c>
      <c r="H998" s="168">
        <f>IF(H$2=$A998,Data!E144,0)</f>
        <v>0</v>
      </c>
      <c r="I998" s="168">
        <f>IF(I$2=$A998,Data!F144,0)</f>
        <v>0</v>
      </c>
      <c r="J998" s="168">
        <f>IF(J$2=$A998,Data!G144,0)</f>
        <v>0</v>
      </c>
      <c r="K998" s="168">
        <f>IF(K$2=$A998,Data!H144,0)</f>
        <v>0</v>
      </c>
      <c r="L998" s="168">
        <f>IF(L$2=$A998,Data!I144,0)</f>
        <v>0</v>
      </c>
      <c r="M998" s="168">
        <f>IF(M$2=$A998,Data!J144,0)</f>
        <v>0</v>
      </c>
      <c r="N998" s="168">
        <f>IF(N$2=$A998,Data!K144,0)</f>
        <v>0</v>
      </c>
      <c r="O998" s="168">
        <f>IF(O$2=$A998,Data!L144,0)</f>
        <v>0</v>
      </c>
      <c r="P998" s="168">
        <f>IF(P$2=$A998,Data!M144,0)</f>
        <v>0</v>
      </c>
      <c r="Q998" s="168">
        <f>IF(Q$2=$A998,Data!N144,0)</f>
        <v>0</v>
      </c>
      <c r="R998" s="169">
        <f>IF(R$2=$A998,Data!O144,0)</f>
        <v>0</v>
      </c>
      <c r="S998" s="169">
        <f>IF(S$2=$A998,Data!P144,0)</f>
        <v>0</v>
      </c>
      <c r="T998" s="169">
        <f>IF(T$2=$A998,Data!Q144,0)</f>
        <v>0</v>
      </c>
      <c r="U998" s="169">
        <f>IF(U$2=$A998,Data!R144,0)</f>
        <v>0</v>
      </c>
      <c r="V998" s="169">
        <f>IF(V$2=$A998,Data!S144,0)</f>
        <v>0</v>
      </c>
      <c r="W998" s="169">
        <f>IF(W$2=$A998,Data!T144,0)</f>
        <v>0</v>
      </c>
      <c r="X998" s="169">
        <f>IF(X$2=$A998,Data!U144,0)</f>
        <v>0</v>
      </c>
      <c r="Y998" s="169">
        <f>IF(Y$2=$A998,Data!V144,0)</f>
        <v>0</v>
      </c>
      <c r="Z998" s="169">
        <f>IF(Z$2=$A998,Data!W144,0)</f>
        <v>0</v>
      </c>
      <c r="AA998" s="169">
        <f>IF(AA$2=$A998,Data!X144,0)</f>
        <v>0</v>
      </c>
      <c r="AB998" s="169">
        <f>IF(AB$2=$A998,Data!Y144,0)</f>
        <v>0</v>
      </c>
      <c r="AC998" s="169">
        <f>IF(AC$2=$A998,Data!Z144,0)</f>
        <v>0</v>
      </c>
      <c r="AD998" s="170">
        <f>IF(AD$2=$A998,Data!AA144,0)</f>
        <v>0</v>
      </c>
      <c r="AE998" s="171">
        <f>IF(AE$2=$A998,Data!AB144,0)</f>
        <v>0</v>
      </c>
      <c r="AF998" s="170">
        <f>IF(AF$2=$A998,Data!AC144,0)</f>
        <v>0</v>
      </c>
      <c r="AG998" s="171">
        <f>IF(AG$2=$A998,Data!AD144,0)</f>
        <v>0</v>
      </c>
      <c r="AH998" s="170">
        <f>IF(AH$2=$A998,Data!AE144,0)</f>
        <v>0</v>
      </c>
      <c r="AI998" s="171">
        <f>IF(AI$2=$A998,Data!AF144,0)</f>
        <v>0</v>
      </c>
      <c r="AJ998" s="170">
        <f>IF(AJ$2=$A998,Data!AG144,0)</f>
        <v>0</v>
      </c>
      <c r="AK998" s="171">
        <f>IF(AK$2=$A998,Data!AH144,0)</f>
        <v>0</v>
      </c>
      <c r="AL998" s="170">
        <f>IF(AL$2=$A998,Data!AI144,0)</f>
        <v>0</v>
      </c>
      <c r="AM998" t="str">
        <f t="shared" si="30"/>
        <v>AA</v>
      </c>
      <c r="AN998" t="e">
        <f>+INDEX(Validation!$D$4:$D$250,MATCH(Merge!B998,Validation!$E$4:$E$250,0))</f>
        <v>#N/A</v>
      </c>
      <c r="AO998" s="172">
        <f t="shared" si="31"/>
        <v>0</v>
      </c>
    </row>
    <row r="999" spans="1:41" ht="15" x14ac:dyDescent="0.25">
      <c r="A999">
        <f>Inputs!$H$13</f>
        <v>3</v>
      </c>
      <c r="B999" t="str">
        <f>Inputs!$D$4</f>
        <v>Select Agency…</v>
      </c>
      <c r="C999" s="166" t="str">
        <f>Inputs!$I$6</f>
        <v>(insert code)</v>
      </c>
      <c r="D999" t="str">
        <f>IFERROR(INDEX(Inputs!$I$11:$I$19,MATCH(A999,Inputs!$H$11:$H$19)),"")</f>
        <v>(insert code)</v>
      </c>
      <c r="E999" t="s">
        <v>869</v>
      </c>
      <c r="F999" s="168">
        <f>IF(F$2=$A999,Data!C145,0)</f>
        <v>0</v>
      </c>
      <c r="G999" s="168">
        <f>IF(G$2=$A999,Data!D145,0)</f>
        <v>0</v>
      </c>
      <c r="H999" s="168">
        <f>IF(H$2=$A999,Data!E145,0)</f>
        <v>0</v>
      </c>
      <c r="I999" s="168">
        <f>IF(I$2=$A999,Data!F145,0)</f>
        <v>0</v>
      </c>
      <c r="J999" s="168">
        <f>IF(J$2=$A999,Data!G145,0)</f>
        <v>0</v>
      </c>
      <c r="K999" s="168">
        <f>IF(K$2=$A999,Data!H145,0)</f>
        <v>0</v>
      </c>
      <c r="L999" s="168">
        <f>IF(L$2=$A999,Data!I145,0)</f>
        <v>0</v>
      </c>
      <c r="M999" s="168">
        <f>IF(M$2=$A999,Data!J145,0)</f>
        <v>0</v>
      </c>
      <c r="N999" s="168">
        <f>IF(N$2=$A999,Data!K145,0)</f>
        <v>0</v>
      </c>
      <c r="O999" s="168">
        <f>IF(O$2=$A999,Data!L145,0)</f>
        <v>0</v>
      </c>
      <c r="P999" s="168">
        <f>IF(P$2=$A999,Data!M145,0)</f>
        <v>0</v>
      </c>
      <c r="Q999" s="168">
        <f>IF(Q$2=$A999,Data!N145,0)</f>
        <v>0</v>
      </c>
      <c r="R999" s="169">
        <f>IF(R$2=$A999,Data!O145,0)</f>
        <v>0</v>
      </c>
      <c r="S999" s="169">
        <f>IF(S$2=$A999,Data!P145,0)</f>
        <v>0</v>
      </c>
      <c r="T999" s="169">
        <f>IF(T$2=$A999,Data!Q145,0)</f>
        <v>0</v>
      </c>
      <c r="U999" s="169">
        <f>IF(U$2=$A999,Data!R145,0)</f>
        <v>0</v>
      </c>
      <c r="V999" s="169">
        <f>IF(V$2=$A999,Data!S145,0)</f>
        <v>0</v>
      </c>
      <c r="W999" s="169">
        <f>IF(W$2=$A999,Data!T145,0)</f>
        <v>0</v>
      </c>
      <c r="X999" s="169">
        <f>IF(X$2=$A999,Data!U145,0)</f>
        <v>0</v>
      </c>
      <c r="Y999" s="169">
        <f>IF(Y$2=$A999,Data!V145,0)</f>
        <v>0</v>
      </c>
      <c r="Z999" s="169">
        <f>IF(Z$2=$A999,Data!W145,0)</f>
        <v>0</v>
      </c>
      <c r="AA999" s="169">
        <f>IF(AA$2=$A999,Data!X145,0)</f>
        <v>0</v>
      </c>
      <c r="AB999" s="169">
        <f>IF(AB$2=$A999,Data!Y145,0)</f>
        <v>0</v>
      </c>
      <c r="AC999" s="169">
        <f>IF(AC$2=$A999,Data!Z145,0)</f>
        <v>0</v>
      </c>
      <c r="AD999" s="170">
        <f>IF(AD$2=$A999,Data!AA145,0)</f>
        <v>0</v>
      </c>
      <c r="AE999" s="171">
        <f>IF(AE$2=$A999,Data!AB145,0)</f>
        <v>0</v>
      </c>
      <c r="AF999" s="170">
        <f>IF(AF$2=$A999,Data!AC145,0)</f>
        <v>0</v>
      </c>
      <c r="AG999" s="171">
        <f>IF(AG$2=$A999,Data!AD145,0)</f>
        <v>0</v>
      </c>
      <c r="AH999" s="170">
        <f>IF(AH$2=$A999,Data!AE145,0)</f>
        <v>0</v>
      </c>
      <c r="AI999" s="171">
        <f>IF(AI$2=$A999,Data!AF145,0)</f>
        <v>0</v>
      </c>
      <c r="AJ999" s="170">
        <f>IF(AJ$2=$A999,Data!AG145,0)</f>
        <v>0</v>
      </c>
      <c r="AK999" s="171">
        <f>IF(AK$2=$A999,Data!AH145,0)</f>
        <v>0</v>
      </c>
      <c r="AL999" s="170">
        <f>IF(AL$2=$A999,Data!AI145,0)</f>
        <v>0</v>
      </c>
      <c r="AM999" t="str">
        <f t="shared" si="30"/>
        <v>AA</v>
      </c>
      <c r="AN999" t="e">
        <f>+INDEX(Validation!$D$4:$D$250,MATCH(Merge!B999,Validation!$E$4:$E$250,0))</f>
        <v>#N/A</v>
      </c>
      <c r="AO999" s="172">
        <f t="shared" si="31"/>
        <v>0</v>
      </c>
    </row>
    <row r="1000" spans="1:41" ht="15" x14ac:dyDescent="0.25">
      <c r="A1000">
        <f>Inputs!$H$13</f>
        <v>3</v>
      </c>
      <c r="B1000" t="str">
        <f>Inputs!$D$4</f>
        <v>Select Agency…</v>
      </c>
      <c r="C1000" s="166" t="str">
        <f>Inputs!$I$6</f>
        <v>(insert code)</v>
      </c>
      <c r="D1000" t="str">
        <f>IFERROR(INDEX(Inputs!$I$11:$I$19,MATCH(A1000,Inputs!$H$11:$H$19)),"")</f>
        <v>(insert code)</v>
      </c>
      <c r="E1000" t="s">
        <v>869</v>
      </c>
      <c r="F1000" s="168">
        <f>IF(F$2=$A1000,Data!C146,0)</f>
        <v>0</v>
      </c>
      <c r="G1000" s="168">
        <f>IF(G$2=$A1000,Data!D146,0)</f>
        <v>0</v>
      </c>
      <c r="H1000" s="168">
        <f>IF(H$2=$A1000,Data!E146,0)</f>
        <v>0</v>
      </c>
      <c r="I1000" s="168">
        <f>IF(I$2=$A1000,Data!F146,0)</f>
        <v>0</v>
      </c>
      <c r="J1000" s="168">
        <f>IF(J$2=$A1000,Data!G146,0)</f>
        <v>0</v>
      </c>
      <c r="K1000" s="168">
        <f>IF(K$2=$A1000,Data!H146,0)</f>
        <v>0</v>
      </c>
      <c r="L1000" s="168">
        <f>IF(L$2=$A1000,Data!I146,0)</f>
        <v>0</v>
      </c>
      <c r="M1000" s="168">
        <f>IF(M$2=$A1000,Data!J146,0)</f>
        <v>0</v>
      </c>
      <c r="N1000" s="168">
        <f>IF(N$2=$A1000,Data!K146,0)</f>
        <v>0</v>
      </c>
      <c r="O1000" s="168">
        <f>IF(O$2=$A1000,Data!L146,0)</f>
        <v>0</v>
      </c>
      <c r="P1000" s="168">
        <f>IF(P$2=$A1000,Data!M146,0)</f>
        <v>0</v>
      </c>
      <c r="Q1000" s="168">
        <f>IF(Q$2=$A1000,Data!N146,0)</f>
        <v>0</v>
      </c>
      <c r="R1000" s="169">
        <f>IF(R$2=$A1000,Data!O146,0)</f>
        <v>0</v>
      </c>
      <c r="S1000" s="169">
        <f>IF(S$2=$A1000,Data!P146,0)</f>
        <v>0</v>
      </c>
      <c r="T1000" s="169">
        <f>IF(T$2=$A1000,Data!Q146,0)</f>
        <v>0</v>
      </c>
      <c r="U1000" s="169">
        <f>IF(U$2=$A1000,Data!R146,0)</f>
        <v>0</v>
      </c>
      <c r="V1000" s="169">
        <f>IF(V$2=$A1000,Data!S146,0)</f>
        <v>0</v>
      </c>
      <c r="W1000" s="169">
        <f>IF(W$2=$A1000,Data!T146,0)</f>
        <v>0</v>
      </c>
      <c r="X1000" s="169">
        <f>IF(X$2=$A1000,Data!U146,0)</f>
        <v>0</v>
      </c>
      <c r="Y1000" s="169">
        <f>IF(Y$2=$A1000,Data!V146,0)</f>
        <v>0</v>
      </c>
      <c r="Z1000" s="169">
        <f>IF(Z$2=$A1000,Data!W146,0)</f>
        <v>0</v>
      </c>
      <c r="AA1000" s="169">
        <f>IF(AA$2=$A1000,Data!X146,0)</f>
        <v>0</v>
      </c>
      <c r="AB1000" s="169">
        <f>IF(AB$2=$A1000,Data!Y146,0)</f>
        <v>0</v>
      </c>
      <c r="AC1000" s="169">
        <f>IF(AC$2=$A1000,Data!Z146,0)</f>
        <v>0</v>
      </c>
      <c r="AD1000" s="170">
        <f>IF(AD$2=$A1000,Data!AA146,0)</f>
        <v>0</v>
      </c>
      <c r="AE1000" s="171">
        <f>IF(AE$2=$A1000,Data!AB146,0)</f>
        <v>0</v>
      </c>
      <c r="AF1000" s="170">
        <f>IF(AF$2=$A1000,Data!AC146,0)</f>
        <v>0</v>
      </c>
      <c r="AG1000" s="171">
        <f>IF(AG$2=$A1000,Data!AD146,0)</f>
        <v>0</v>
      </c>
      <c r="AH1000" s="170">
        <f>IF(AH$2=$A1000,Data!AE146,0)</f>
        <v>0</v>
      </c>
      <c r="AI1000" s="171">
        <f>IF(AI$2=$A1000,Data!AF146,0)</f>
        <v>0</v>
      </c>
      <c r="AJ1000" s="170">
        <f>IF(AJ$2=$A1000,Data!AG146,0)</f>
        <v>0</v>
      </c>
      <c r="AK1000" s="171">
        <f>IF(AK$2=$A1000,Data!AH146,0)</f>
        <v>0</v>
      </c>
      <c r="AL1000" s="170">
        <f>IF(AL$2=$A1000,Data!AI146,0)</f>
        <v>0</v>
      </c>
      <c r="AM1000" t="str">
        <f t="shared" si="30"/>
        <v>AA</v>
      </c>
      <c r="AN1000" t="e">
        <f>+INDEX(Validation!$D$4:$D$250,MATCH(Merge!B1000,Validation!$E$4:$E$250,0))</f>
        <v>#N/A</v>
      </c>
      <c r="AO1000" s="172">
        <f t="shared" si="31"/>
        <v>0</v>
      </c>
    </row>
    <row r="1001" spans="1:41" ht="15" x14ac:dyDescent="0.25">
      <c r="A1001">
        <f>Inputs!$H$13</f>
        <v>3</v>
      </c>
      <c r="B1001" t="str">
        <f>Inputs!$D$4</f>
        <v>Select Agency…</v>
      </c>
      <c r="C1001" s="166" t="str">
        <f>Inputs!$I$6</f>
        <v>(insert code)</v>
      </c>
      <c r="D1001" t="str">
        <f>IFERROR(INDEX(Inputs!$I$11:$I$19,MATCH(A1001,Inputs!$H$11:$H$19)),"")</f>
        <v>(insert code)</v>
      </c>
      <c r="E1001" t="s">
        <v>869</v>
      </c>
      <c r="F1001" s="168">
        <f>IF(F$2=$A1001,Data!C147,0)</f>
        <v>0</v>
      </c>
      <c r="G1001" s="168">
        <f>IF(G$2=$A1001,Data!D147,0)</f>
        <v>0</v>
      </c>
      <c r="H1001" s="168">
        <f>IF(H$2=$A1001,Data!E147,0)</f>
        <v>0</v>
      </c>
      <c r="I1001" s="168">
        <f>IF(I$2=$A1001,Data!F147,0)</f>
        <v>0</v>
      </c>
      <c r="J1001" s="168">
        <f>IF(J$2=$A1001,Data!G147,0)</f>
        <v>0</v>
      </c>
      <c r="K1001" s="168">
        <f>IF(K$2=$A1001,Data!H147,0)</f>
        <v>0</v>
      </c>
      <c r="L1001" s="168">
        <f>IF(L$2=$A1001,Data!I147,0)</f>
        <v>0</v>
      </c>
      <c r="M1001" s="168">
        <f>IF(M$2=$A1001,Data!J147,0)</f>
        <v>0</v>
      </c>
      <c r="N1001" s="168">
        <f>IF(N$2=$A1001,Data!K147,0)</f>
        <v>0</v>
      </c>
      <c r="O1001" s="168">
        <f>IF(O$2=$A1001,Data!L147,0)</f>
        <v>0</v>
      </c>
      <c r="P1001" s="168">
        <f>IF(P$2=$A1001,Data!M147,0)</f>
        <v>0</v>
      </c>
      <c r="Q1001" s="168">
        <f>IF(Q$2=$A1001,Data!N147,0)</f>
        <v>0</v>
      </c>
      <c r="R1001" s="169">
        <f>IF(R$2=$A1001,Data!O147,0)</f>
        <v>0</v>
      </c>
      <c r="S1001" s="169">
        <f>IF(S$2=$A1001,Data!P147,0)</f>
        <v>0</v>
      </c>
      <c r="T1001" s="169">
        <f>IF(T$2=$A1001,Data!Q147,0)</f>
        <v>0</v>
      </c>
      <c r="U1001" s="169">
        <f>IF(U$2=$A1001,Data!R147,0)</f>
        <v>0</v>
      </c>
      <c r="V1001" s="169">
        <f>IF(V$2=$A1001,Data!S147,0)</f>
        <v>0</v>
      </c>
      <c r="W1001" s="169">
        <f>IF(W$2=$A1001,Data!T147,0)</f>
        <v>0</v>
      </c>
      <c r="X1001" s="169">
        <f>IF(X$2=$A1001,Data!U147,0)</f>
        <v>0</v>
      </c>
      <c r="Y1001" s="169">
        <f>IF(Y$2=$A1001,Data!V147,0)</f>
        <v>0</v>
      </c>
      <c r="Z1001" s="169">
        <f>IF(Z$2=$A1001,Data!W147,0)</f>
        <v>0</v>
      </c>
      <c r="AA1001" s="169">
        <f>IF(AA$2=$A1001,Data!X147,0)</f>
        <v>0</v>
      </c>
      <c r="AB1001" s="169">
        <f>IF(AB$2=$A1001,Data!Y147,0)</f>
        <v>0</v>
      </c>
      <c r="AC1001" s="169">
        <f>IF(AC$2=$A1001,Data!Z147,0)</f>
        <v>0</v>
      </c>
      <c r="AD1001" s="170">
        <f>IF(AD$2=$A1001,Data!AA147,0)</f>
        <v>0</v>
      </c>
      <c r="AE1001" s="171">
        <f>IF(AE$2=$A1001,Data!AB147,0)</f>
        <v>0</v>
      </c>
      <c r="AF1001" s="170">
        <f>IF(AF$2=$A1001,Data!AC147,0)</f>
        <v>0</v>
      </c>
      <c r="AG1001" s="171">
        <f>IF(AG$2=$A1001,Data!AD147,0)</f>
        <v>0</v>
      </c>
      <c r="AH1001" s="170">
        <f>IF(AH$2=$A1001,Data!AE147,0)</f>
        <v>0</v>
      </c>
      <c r="AI1001" s="171">
        <f>IF(AI$2=$A1001,Data!AF147,0)</f>
        <v>0</v>
      </c>
      <c r="AJ1001" s="170">
        <f>IF(AJ$2=$A1001,Data!AG147,0)</f>
        <v>0</v>
      </c>
      <c r="AK1001" s="171">
        <f>IF(AK$2=$A1001,Data!AH147,0)</f>
        <v>0</v>
      </c>
      <c r="AL1001" s="170">
        <f>IF(AL$2=$A1001,Data!AI147,0)</f>
        <v>0</v>
      </c>
      <c r="AM1001" t="str">
        <f t="shared" si="30"/>
        <v>AA</v>
      </c>
      <c r="AN1001" t="e">
        <f>+INDEX(Validation!$D$4:$D$250,MATCH(Merge!B1001,Validation!$E$4:$E$250,0))</f>
        <v>#N/A</v>
      </c>
      <c r="AO1001" s="172">
        <f t="shared" si="31"/>
        <v>0</v>
      </c>
    </row>
    <row r="1002" spans="1:41" ht="15" x14ac:dyDescent="0.25">
      <c r="A1002">
        <f>Inputs!$H$13</f>
        <v>3</v>
      </c>
      <c r="B1002" t="str">
        <f>Inputs!$D$4</f>
        <v>Select Agency…</v>
      </c>
      <c r="C1002" s="166" t="str">
        <f>Inputs!$I$6</f>
        <v>(insert code)</v>
      </c>
      <c r="D1002" t="str">
        <f>IFERROR(INDEX(Inputs!$I$11:$I$19,MATCH(A1002,Inputs!$H$11:$H$19)),"")</f>
        <v>(insert code)</v>
      </c>
      <c r="E1002" t="s">
        <v>869</v>
      </c>
      <c r="F1002" s="168">
        <f>IF(F$2=$A1002,Data!C148,0)</f>
        <v>0</v>
      </c>
      <c r="G1002" s="168">
        <f>IF(G$2=$A1002,Data!D148,0)</f>
        <v>0</v>
      </c>
      <c r="H1002" s="168">
        <f>IF(H$2=$A1002,Data!E148,0)</f>
        <v>0</v>
      </c>
      <c r="I1002" s="168">
        <f>IF(I$2=$A1002,Data!F148,0)</f>
        <v>0</v>
      </c>
      <c r="J1002" s="168">
        <f>IF(J$2=$A1002,Data!G148,0)</f>
        <v>0</v>
      </c>
      <c r="K1002" s="168">
        <f>IF(K$2=$A1002,Data!H148,0)</f>
        <v>0</v>
      </c>
      <c r="L1002" s="168">
        <f>IF(L$2=$A1002,Data!I148,0)</f>
        <v>0</v>
      </c>
      <c r="M1002" s="168">
        <f>IF(M$2=$A1002,Data!J148,0)</f>
        <v>0</v>
      </c>
      <c r="N1002" s="168">
        <f>IF(N$2=$A1002,Data!K148,0)</f>
        <v>0</v>
      </c>
      <c r="O1002" s="168">
        <f>IF(O$2=$A1002,Data!L148,0)</f>
        <v>0</v>
      </c>
      <c r="P1002" s="168">
        <f>IF(P$2=$A1002,Data!M148,0)</f>
        <v>0</v>
      </c>
      <c r="Q1002" s="168">
        <f>IF(Q$2=$A1002,Data!N148,0)</f>
        <v>0</v>
      </c>
      <c r="R1002" s="169">
        <f>IF(R$2=$A1002,Data!O148,0)</f>
        <v>0</v>
      </c>
      <c r="S1002" s="169">
        <f>IF(S$2=$A1002,Data!P148,0)</f>
        <v>0</v>
      </c>
      <c r="T1002" s="169">
        <f>IF(T$2=$A1002,Data!Q148,0)</f>
        <v>0</v>
      </c>
      <c r="U1002" s="169">
        <f>IF(U$2=$A1002,Data!R148,0)</f>
        <v>0</v>
      </c>
      <c r="V1002" s="169">
        <f>IF(V$2=$A1002,Data!S148,0)</f>
        <v>0</v>
      </c>
      <c r="W1002" s="169">
        <f>IF(W$2=$A1002,Data!T148,0)</f>
        <v>0</v>
      </c>
      <c r="X1002" s="169">
        <f>IF(X$2=$A1002,Data!U148,0)</f>
        <v>0</v>
      </c>
      <c r="Y1002" s="169">
        <f>IF(Y$2=$A1002,Data!V148,0)</f>
        <v>0</v>
      </c>
      <c r="Z1002" s="169">
        <f>IF(Z$2=$A1002,Data!W148,0)</f>
        <v>0</v>
      </c>
      <c r="AA1002" s="169">
        <f>IF(AA$2=$A1002,Data!X148,0)</f>
        <v>0</v>
      </c>
      <c r="AB1002" s="169">
        <f>IF(AB$2=$A1002,Data!Y148,0)</f>
        <v>0</v>
      </c>
      <c r="AC1002" s="169">
        <f>IF(AC$2=$A1002,Data!Z148,0)</f>
        <v>0</v>
      </c>
      <c r="AD1002" s="170">
        <f>IF(AD$2=$A1002,Data!AA148,0)</f>
        <v>0</v>
      </c>
      <c r="AE1002" s="171">
        <f>IF(AE$2=$A1002,Data!AB148,0)</f>
        <v>0</v>
      </c>
      <c r="AF1002" s="170">
        <f>IF(AF$2=$A1002,Data!AC148,0)</f>
        <v>0</v>
      </c>
      <c r="AG1002" s="171">
        <f>IF(AG$2=$A1002,Data!AD148,0)</f>
        <v>0</v>
      </c>
      <c r="AH1002" s="170">
        <f>IF(AH$2=$A1002,Data!AE148,0)</f>
        <v>0</v>
      </c>
      <c r="AI1002" s="171">
        <f>IF(AI$2=$A1002,Data!AF148,0)</f>
        <v>0</v>
      </c>
      <c r="AJ1002" s="170">
        <f>IF(AJ$2=$A1002,Data!AG148,0)</f>
        <v>0</v>
      </c>
      <c r="AK1002" s="171">
        <f>IF(AK$2=$A1002,Data!AH148,0)</f>
        <v>0</v>
      </c>
      <c r="AL1002" s="170">
        <f>IF(AL$2=$A1002,Data!AI148,0)</f>
        <v>0</v>
      </c>
      <c r="AM1002" t="str">
        <f t="shared" si="30"/>
        <v>AA</v>
      </c>
      <c r="AN1002" t="e">
        <f>+INDEX(Validation!$D$4:$D$250,MATCH(Merge!B1002,Validation!$E$4:$E$250,0))</f>
        <v>#N/A</v>
      </c>
      <c r="AO1002" s="172">
        <f t="shared" si="31"/>
        <v>0</v>
      </c>
    </row>
    <row r="1003" spans="1:41" ht="15" x14ac:dyDescent="0.25">
      <c r="A1003">
        <f>Inputs!$H$13</f>
        <v>3</v>
      </c>
      <c r="B1003" t="str">
        <f>Inputs!$D$4</f>
        <v>Select Agency…</v>
      </c>
      <c r="C1003" s="166" t="str">
        <f>Inputs!$I$6</f>
        <v>(insert code)</v>
      </c>
      <c r="D1003" t="str">
        <f>IFERROR(INDEX(Inputs!$I$11:$I$19,MATCH(A1003,Inputs!$H$11:$H$19)),"")</f>
        <v>(insert code)</v>
      </c>
      <c r="E1003" t="s">
        <v>869</v>
      </c>
      <c r="F1003" s="168">
        <f>IF(F$2=$A1003,Data!C149,0)</f>
        <v>0</v>
      </c>
      <c r="G1003" s="168">
        <f>IF(G$2=$A1003,Data!D149,0)</f>
        <v>0</v>
      </c>
      <c r="H1003" s="168">
        <f>IF(H$2=$A1003,Data!E149,0)</f>
        <v>0</v>
      </c>
      <c r="I1003" s="168">
        <f>IF(I$2=$A1003,Data!F149,0)</f>
        <v>0</v>
      </c>
      <c r="J1003" s="168">
        <f>IF(J$2=$A1003,Data!G149,0)</f>
        <v>0</v>
      </c>
      <c r="K1003" s="168">
        <f>IF(K$2=$A1003,Data!H149,0)</f>
        <v>0</v>
      </c>
      <c r="L1003" s="168">
        <f>IF(L$2=$A1003,Data!I149,0)</f>
        <v>0</v>
      </c>
      <c r="M1003" s="168">
        <f>IF(M$2=$A1003,Data!J149,0)</f>
        <v>0</v>
      </c>
      <c r="N1003" s="168">
        <f>IF(N$2=$A1003,Data!K149,0)</f>
        <v>0</v>
      </c>
      <c r="O1003" s="168">
        <f>IF(O$2=$A1003,Data!L149,0)</f>
        <v>0</v>
      </c>
      <c r="P1003" s="168">
        <f>IF(P$2=$A1003,Data!M149,0)</f>
        <v>0</v>
      </c>
      <c r="Q1003" s="168">
        <f>IF(Q$2=$A1003,Data!N149,0)</f>
        <v>0</v>
      </c>
      <c r="R1003" s="169">
        <f>IF(R$2=$A1003,Data!O149,0)</f>
        <v>0</v>
      </c>
      <c r="S1003" s="169">
        <f>IF(S$2=$A1003,Data!P149,0)</f>
        <v>0</v>
      </c>
      <c r="T1003" s="169">
        <f>IF(T$2=$A1003,Data!Q149,0)</f>
        <v>0</v>
      </c>
      <c r="U1003" s="169">
        <f>IF(U$2=$A1003,Data!R149,0)</f>
        <v>0</v>
      </c>
      <c r="V1003" s="169">
        <f>IF(V$2=$A1003,Data!S149,0)</f>
        <v>0</v>
      </c>
      <c r="W1003" s="169">
        <f>IF(W$2=$A1003,Data!T149,0)</f>
        <v>0</v>
      </c>
      <c r="X1003" s="169">
        <f>IF(X$2=$A1003,Data!U149,0)</f>
        <v>0</v>
      </c>
      <c r="Y1003" s="169">
        <f>IF(Y$2=$A1003,Data!V149,0)</f>
        <v>0</v>
      </c>
      <c r="Z1003" s="169">
        <f>IF(Z$2=$A1003,Data!W149,0)</f>
        <v>0</v>
      </c>
      <c r="AA1003" s="169">
        <f>IF(AA$2=$A1003,Data!X149,0)</f>
        <v>0</v>
      </c>
      <c r="AB1003" s="169">
        <f>IF(AB$2=$A1003,Data!Y149,0)</f>
        <v>0</v>
      </c>
      <c r="AC1003" s="169">
        <f>IF(AC$2=$A1003,Data!Z149,0)</f>
        <v>0</v>
      </c>
      <c r="AD1003" s="170">
        <f>IF(AD$2=$A1003,Data!AA149,0)</f>
        <v>0</v>
      </c>
      <c r="AE1003" s="171">
        <f>IF(AE$2=$A1003,Data!AB149,0)</f>
        <v>0</v>
      </c>
      <c r="AF1003" s="170">
        <f>IF(AF$2=$A1003,Data!AC149,0)</f>
        <v>0</v>
      </c>
      <c r="AG1003" s="171">
        <f>IF(AG$2=$A1003,Data!AD149,0)</f>
        <v>0</v>
      </c>
      <c r="AH1003" s="170">
        <f>IF(AH$2=$A1003,Data!AE149,0)</f>
        <v>0</v>
      </c>
      <c r="AI1003" s="171">
        <f>IF(AI$2=$A1003,Data!AF149,0)</f>
        <v>0</v>
      </c>
      <c r="AJ1003" s="170">
        <f>IF(AJ$2=$A1003,Data!AG149,0)</f>
        <v>0</v>
      </c>
      <c r="AK1003" s="171">
        <f>IF(AK$2=$A1003,Data!AH149,0)</f>
        <v>0</v>
      </c>
      <c r="AL1003" s="170">
        <f>IF(AL$2=$A1003,Data!AI149,0)</f>
        <v>0</v>
      </c>
      <c r="AM1003" t="str">
        <f t="shared" si="30"/>
        <v>AA</v>
      </c>
      <c r="AN1003" t="e">
        <f>+INDEX(Validation!$D$4:$D$250,MATCH(Merge!B1003,Validation!$E$4:$E$250,0))</f>
        <v>#N/A</v>
      </c>
      <c r="AO1003" s="172">
        <f t="shared" si="31"/>
        <v>0</v>
      </c>
    </row>
    <row r="1004" spans="1:41" ht="15" x14ac:dyDescent="0.25">
      <c r="A1004">
        <f>Inputs!$H$13</f>
        <v>3</v>
      </c>
      <c r="B1004" t="str">
        <f>Inputs!$D$4</f>
        <v>Select Agency…</v>
      </c>
      <c r="C1004" s="166" t="str">
        <f>Inputs!$I$6</f>
        <v>(insert code)</v>
      </c>
      <c r="D1004" t="str">
        <f>IFERROR(INDEX(Inputs!$I$11:$I$19,MATCH(A1004,Inputs!$H$11:$H$19)),"")</f>
        <v>(insert code)</v>
      </c>
      <c r="E1004" t="s">
        <v>869</v>
      </c>
      <c r="F1004" s="168">
        <f>IF(F$2=$A1004,Data!C150,0)</f>
        <v>0</v>
      </c>
      <c r="G1004" s="168">
        <f>IF(G$2=$A1004,Data!D150,0)</f>
        <v>0</v>
      </c>
      <c r="H1004" s="168">
        <f>IF(H$2=$A1004,Data!E150,0)</f>
        <v>0</v>
      </c>
      <c r="I1004" s="168">
        <f>IF(I$2=$A1004,Data!F150,0)</f>
        <v>0</v>
      </c>
      <c r="J1004" s="168">
        <f>IF(J$2=$A1004,Data!G150,0)</f>
        <v>0</v>
      </c>
      <c r="K1004" s="168">
        <f>IF(K$2=$A1004,Data!H150,0)</f>
        <v>0</v>
      </c>
      <c r="L1004" s="168">
        <f>IF(L$2=$A1004,Data!I150,0)</f>
        <v>0</v>
      </c>
      <c r="M1004" s="168">
        <f>IF(M$2=$A1004,Data!J150,0)</f>
        <v>0</v>
      </c>
      <c r="N1004" s="168">
        <f>IF(N$2=$A1004,Data!K150,0)</f>
        <v>0</v>
      </c>
      <c r="O1004" s="168">
        <f>IF(O$2=$A1004,Data!L150,0)</f>
        <v>0</v>
      </c>
      <c r="P1004" s="168">
        <f>IF(P$2=$A1004,Data!M150,0)</f>
        <v>0</v>
      </c>
      <c r="Q1004" s="168">
        <f>IF(Q$2=$A1004,Data!N150,0)</f>
        <v>0</v>
      </c>
      <c r="R1004" s="169">
        <f>IF(R$2=$A1004,Data!O150,0)</f>
        <v>0</v>
      </c>
      <c r="S1004" s="169">
        <f>IF(S$2=$A1004,Data!P150,0)</f>
        <v>0</v>
      </c>
      <c r="T1004" s="169">
        <f>IF(T$2=$A1004,Data!Q150,0)</f>
        <v>0</v>
      </c>
      <c r="U1004" s="169">
        <f>IF(U$2=$A1004,Data!R150,0)</f>
        <v>0</v>
      </c>
      <c r="V1004" s="169">
        <f>IF(V$2=$A1004,Data!S150,0)</f>
        <v>0</v>
      </c>
      <c r="W1004" s="169">
        <f>IF(W$2=$A1004,Data!T150,0)</f>
        <v>0</v>
      </c>
      <c r="X1004" s="169">
        <f>IF(X$2=$A1004,Data!U150,0)</f>
        <v>0</v>
      </c>
      <c r="Y1004" s="169">
        <f>IF(Y$2=$A1004,Data!V150,0)</f>
        <v>0</v>
      </c>
      <c r="Z1004" s="169">
        <f>IF(Z$2=$A1004,Data!W150,0)</f>
        <v>0</v>
      </c>
      <c r="AA1004" s="169">
        <f>IF(AA$2=$A1004,Data!X150,0)</f>
        <v>0</v>
      </c>
      <c r="AB1004" s="169">
        <f>IF(AB$2=$A1004,Data!Y150,0)</f>
        <v>0</v>
      </c>
      <c r="AC1004" s="169">
        <f>IF(AC$2=$A1004,Data!Z150,0)</f>
        <v>0</v>
      </c>
      <c r="AD1004" s="170">
        <f>IF(AD$2=$A1004,Data!AA150,0)</f>
        <v>0</v>
      </c>
      <c r="AE1004" s="171">
        <f>IF(AE$2=$A1004,Data!AB150,0)</f>
        <v>0</v>
      </c>
      <c r="AF1004" s="170">
        <f>IF(AF$2=$A1004,Data!AC150,0)</f>
        <v>0</v>
      </c>
      <c r="AG1004" s="171">
        <f>IF(AG$2=$A1004,Data!AD150,0)</f>
        <v>0</v>
      </c>
      <c r="AH1004" s="170">
        <f>IF(AH$2=$A1004,Data!AE150,0)</f>
        <v>0</v>
      </c>
      <c r="AI1004" s="171">
        <f>IF(AI$2=$A1004,Data!AF150,0)</f>
        <v>0</v>
      </c>
      <c r="AJ1004" s="170">
        <f>IF(AJ$2=$A1004,Data!AG150,0)</f>
        <v>0</v>
      </c>
      <c r="AK1004" s="171">
        <f>IF(AK$2=$A1004,Data!AH150,0)</f>
        <v>0</v>
      </c>
      <c r="AL1004" s="170">
        <f>IF(AL$2=$A1004,Data!AI150,0)</f>
        <v>0</v>
      </c>
      <c r="AM1004" t="str">
        <f t="shared" si="30"/>
        <v>AA</v>
      </c>
      <c r="AN1004" t="e">
        <f>+INDEX(Validation!$D$4:$D$250,MATCH(Merge!B1004,Validation!$E$4:$E$250,0))</f>
        <v>#N/A</v>
      </c>
      <c r="AO1004" s="172">
        <f t="shared" si="31"/>
        <v>0</v>
      </c>
    </row>
    <row r="1005" spans="1:41" ht="15" x14ac:dyDescent="0.25">
      <c r="A1005">
        <f>Inputs!$H$13</f>
        <v>3</v>
      </c>
      <c r="B1005" t="str">
        <f>Inputs!$D$4</f>
        <v>Select Agency…</v>
      </c>
      <c r="C1005" s="166" t="str">
        <f>Inputs!$I$6</f>
        <v>(insert code)</v>
      </c>
      <c r="D1005" t="str">
        <f>IFERROR(INDEX(Inputs!$I$11:$I$19,MATCH(A1005,Inputs!$H$11:$H$19)),"")</f>
        <v>(insert code)</v>
      </c>
      <c r="E1005" t="s">
        <v>869</v>
      </c>
      <c r="F1005" s="168">
        <f>IF(F$2=$A1005,Data!C151,0)</f>
        <v>0</v>
      </c>
      <c r="G1005" s="168">
        <f>IF(G$2=$A1005,Data!D151,0)</f>
        <v>0</v>
      </c>
      <c r="H1005" s="168">
        <f>IF(H$2=$A1005,Data!E151,0)</f>
        <v>0</v>
      </c>
      <c r="I1005" s="168">
        <f>IF(I$2=$A1005,Data!F151,0)</f>
        <v>0</v>
      </c>
      <c r="J1005" s="168">
        <f>IF(J$2=$A1005,Data!G151,0)</f>
        <v>0</v>
      </c>
      <c r="K1005" s="168">
        <f>IF(K$2=$A1005,Data!H151,0)</f>
        <v>0</v>
      </c>
      <c r="L1005" s="168">
        <f>IF(L$2=$A1005,Data!I151,0)</f>
        <v>0</v>
      </c>
      <c r="M1005" s="168">
        <f>IF(M$2=$A1005,Data!J151,0)</f>
        <v>0</v>
      </c>
      <c r="N1005" s="168">
        <f>IF(N$2=$A1005,Data!K151,0)</f>
        <v>0</v>
      </c>
      <c r="O1005" s="168">
        <f>IF(O$2=$A1005,Data!L151,0)</f>
        <v>0</v>
      </c>
      <c r="P1005" s="168">
        <f>IF(P$2=$A1005,Data!M151,0)</f>
        <v>0</v>
      </c>
      <c r="Q1005" s="168">
        <f>IF(Q$2=$A1005,Data!N151,0)</f>
        <v>0</v>
      </c>
      <c r="R1005" s="169">
        <f>IF(R$2=$A1005,Data!O151,0)</f>
        <v>0</v>
      </c>
      <c r="S1005" s="169">
        <f>IF(S$2=$A1005,Data!P151,0)</f>
        <v>0</v>
      </c>
      <c r="T1005" s="169">
        <f>IF(T$2=$A1005,Data!Q151,0)</f>
        <v>0</v>
      </c>
      <c r="U1005" s="169">
        <f>IF(U$2=$A1005,Data!R151,0)</f>
        <v>0</v>
      </c>
      <c r="V1005" s="169">
        <f>IF(V$2=$A1005,Data!S151,0)</f>
        <v>0</v>
      </c>
      <c r="W1005" s="169">
        <f>IF(W$2=$A1005,Data!T151,0)</f>
        <v>0</v>
      </c>
      <c r="X1005" s="169">
        <f>IF(X$2=$A1005,Data!U151,0)</f>
        <v>0</v>
      </c>
      <c r="Y1005" s="169">
        <f>IF(Y$2=$A1005,Data!V151,0)</f>
        <v>0</v>
      </c>
      <c r="Z1005" s="169">
        <f>IF(Z$2=$A1005,Data!W151,0)</f>
        <v>0</v>
      </c>
      <c r="AA1005" s="169">
        <f>IF(AA$2=$A1005,Data!X151,0)</f>
        <v>0</v>
      </c>
      <c r="AB1005" s="169">
        <f>IF(AB$2=$A1005,Data!Y151,0)</f>
        <v>0</v>
      </c>
      <c r="AC1005" s="169">
        <f>IF(AC$2=$A1005,Data!Z151,0)</f>
        <v>0</v>
      </c>
      <c r="AD1005" s="170">
        <f>IF(AD$2=$A1005,Data!AA151,0)</f>
        <v>0</v>
      </c>
      <c r="AE1005" s="171">
        <f>IF(AE$2=$A1005,Data!AB151,0)</f>
        <v>0</v>
      </c>
      <c r="AF1005" s="170">
        <f>IF(AF$2=$A1005,Data!AC151,0)</f>
        <v>0</v>
      </c>
      <c r="AG1005" s="171">
        <f>IF(AG$2=$A1005,Data!AD151,0)</f>
        <v>0</v>
      </c>
      <c r="AH1005" s="170">
        <f>IF(AH$2=$A1005,Data!AE151,0)</f>
        <v>0</v>
      </c>
      <c r="AI1005" s="171">
        <f>IF(AI$2=$A1005,Data!AF151,0)</f>
        <v>0</v>
      </c>
      <c r="AJ1005" s="170">
        <f>IF(AJ$2=$A1005,Data!AG151,0)</f>
        <v>0</v>
      </c>
      <c r="AK1005" s="171">
        <f>IF(AK$2=$A1005,Data!AH151,0)</f>
        <v>0</v>
      </c>
      <c r="AL1005" s="170">
        <f>IF(AL$2=$A1005,Data!AI151,0)</f>
        <v>0</v>
      </c>
      <c r="AM1005" t="str">
        <f t="shared" si="30"/>
        <v>AA</v>
      </c>
      <c r="AN1005" t="e">
        <f>+INDEX(Validation!$D$4:$D$250,MATCH(Merge!B1005,Validation!$E$4:$E$250,0))</f>
        <v>#N/A</v>
      </c>
      <c r="AO1005" s="172">
        <f t="shared" si="31"/>
        <v>0</v>
      </c>
    </row>
    <row r="1006" spans="1:41" ht="15" x14ac:dyDescent="0.25">
      <c r="A1006">
        <f>Inputs!$H$13</f>
        <v>3</v>
      </c>
      <c r="B1006" t="str">
        <f>Inputs!$D$4</f>
        <v>Select Agency…</v>
      </c>
      <c r="C1006" s="166" t="str">
        <f>Inputs!$I$6</f>
        <v>(insert code)</v>
      </c>
      <c r="D1006" t="str">
        <f>IFERROR(INDEX(Inputs!$I$11:$I$19,MATCH(A1006,Inputs!$H$11:$H$19)),"")</f>
        <v>(insert code)</v>
      </c>
      <c r="E1006" t="s">
        <v>869</v>
      </c>
      <c r="F1006" s="168">
        <f>IF(F$2=$A1006,Data!C152,0)</f>
        <v>0</v>
      </c>
      <c r="G1006" s="168">
        <f>IF(G$2=$A1006,Data!D152,0)</f>
        <v>0</v>
      </c>
      <c r="H1006" s="168">
        <f>IF(H$2=$A1006,Data!E152,0)</f>
        <v>0</v>
      </c>
      <c r="I1006" s="168">
        <f>IF(I$2=$A1006,Data!F152,0)</f>
        <v>0</v>
      </c>
      <c r="J1006" s="168">
        <f>IF(J$2=$A1006,Data!G152,0)</f>
        <v>0</v>
      </c>
      <c r="K1006" s="168">
        <f>IF(K$2=$A1006,Data!H152,0)</f>
        <v>0</v>
      </c>
      <c r="L1006" s="168">
        <f>IF(L$2=$A1006,Data!I152,0)</f>
        <v>0</v>
      </c>
      <c r="M1006" s="168">
        <f>IF(M$2=$A1006,Data!J152,0)</f>
        <v>0</v>
      </c>
      <c r="N1006" s="168">
        <f>IF(N$2=$A1006,Data!K152,0)</f>
        <v>0</v>
      </c>
      <c r="O1006" s="168">
        <f>IF(O$2=$A1006,Data!L152,0)</f>
        <v>0</v>
      </c>
      <c r="P1006" s="168">
        <f>IF(P$2=$A1006,Data!M152,0)</f>
        <v>0</v>
      </c>
      <c r="Q1006" s="168">
        <f>IF(Q$2=$A1006,Data!N152,0)</f>
        <v>0</v>
      </c>
      <c r="R1006" s="169">
        <f>IF(R$2=$A1006,Data!O152,0)</f>
        <v>0</v>
      </c>
      <c r="S1006" s="169">
        <f>IF(S$2=$A1006,Data!P152,0)</f>
        <v>0</v>
      </c>
      <c r="T1006" s="169">
        <f>IF(T$2=$A1006,Data!Q152,0)</f>
        <v>0</v>
      </c>
      <c r="U1006" s="169">
        <f>IF(U$2=$A1006,Data!R152,0)</f>
        <v>0</v>
      </c>
      <c r="V1006" s="169">
        <f>IF(V$2=$A1006,Data!S152,0)</f>
        <v>0</v>
      </c>
      <c r="W1006" s="169">
        <f>IF(W$2=$A1006,Data!T152,0)</f>
        <v>0</v>
      </c>
      <c r="X1006" s="169">
        <f>IF(X$2=$A1006,Data!U152,0)</f>
        <v>0</v>
      </c>
      <c r="Y1006" s="169">
        <f>IF(Y$2=$A1006,Data!V152,0)</f>
        <v>0</v>
      </c>
      <c r="Z1006" s="169">
        <f>IF(Z$2=$A1006,Data!W152,0)</f>
        <v>0</v>
      </c>
      <c r="AA1006" s="169">
        <f>IF(AA$2=$A1006,Data!X152,0)</f>
        <v>0</v>
      </c>
      <c r="AB1006" s="169">
        <f>IF(AB$2=$A1006,Data!Y152,0)</f>
        <v>0</v>
      </c>
      <c r="AC1006" s="169">
        <f>IF(AC$2=$A1006,Data!Z152,0)</f>
        <v>0</v>
      </c>
      <c r="AD1006" s="170">
        <f>IF(AD$2=$A1006,Data!AA152,0)</f>
        <v>0</v>
      </c>
      <c r="AE1006" s="171">
        <f>IF(AE$2=$A1006,Data!AB152,0)</f>
        <v>0</v>
      </c>
      <c r="AF1006" s="170">
        <f>IF(AF$2=$A1006,Data!AC152,0)</f>
        <v>0</v>
      </c>
      <c r="AG1006" s="171">
        <f>IF(AG$2=$A1006,Data!AD152,0)</f>
        <v>0</v>
      </c>
      <c r="AH1006" s="170">
        <f>IF(AH$2=$A1006,Data!AE152,0)</f>
        <v>0</v>
      </c>
      <c r="AI1006" s="171">
        <f>IF(AI$2=$A1006,Data!AF152,0)</f>
        <v>0</v>
      </c>
      <c r="AJ1006" s="170">
        <f>IF(AJ$2=$A1006,Data!AG152,0)</f>
        <v>0</v>
      </c>
      <c r="AK1006" s="171">
        <f>IF(AK$2=$A1006,Data!AH152,0)</f>
        <v>0</v>
      </c>
      <c r="AL1006" s="170">
        <f>IF(AL$2=$A1006,Data!AI152,0)</f>
        <v>0</v>
      </c>
      <c r="AM1006" t="str">
        <f t="shared" si="30"/>
        <v>AA</v>
      </c>
      <c r="AN1006" t="e">
        <f>+INDEX(Validation!$D$4:$D$250,MATCH(Merge!B1006,Validation!$E$4:$E$250,0))</f>
        <v>#N/A</v>
      </c>
      <c r="AO1006" s="172">
        <f t="shared" si="31"/>
        <v>0</v>
      </c>
    </row>
    <row r="1007" spans="1:41" ht="15" x14ac:dyDescent="0.25">
      <c r="A1007">
        <f>Inputs!$H$13</f>
        <v>3</v>
      </c>
      <c r="B1007" t="str">
        <f>Inputs!$D$4</f>
        <v>Select Agency…</v>
      </c>
      <c r="C1007" s="166" t="str">
        <f>Inputs!$I$6</f>
        <v>(insert code)</v>
      </c>
      <c r="D1007" t="str">
        <f>IFERROR(INDEX(Inputs!$I$11:$I$19,MATCH(A1007,Inputs!$H$11:$H$19)),"")</f>
        <v>(insert code)</v>
      </c>
      <c r="E1007" t="s">
        <v>869</v>
      </c>
      <c r="F1007" s="168">
        <f>IF(F$2=$A1007,Data!C153,0)</f>
        <v>0</v>
      </c>
      <c r="G1007" s="168">
        <f>IF(G$2=$A1007,Data!D153,0)</f>
        <v>0</v>
      </c>
      <c r="H1007" s="168">
        <f>IF(H$2=$A1007,Data!E153,0)</f>
        <v>0</v>
      </c>
      <c r="I1007" s="168">
        <f>IF(I$2=$A1007,Data!F153,0)</f>
        <v>0</v>
      </c>
      <c r="J1007" s="168">
        <f>IF(J$2=$A1007,Data!G153,0)</f>
        <v>0</v>
      </c>
      <c r="K1007" s="168">
        <f>IF(K$2=$A1007,Data!H153,0)</f>
        <v>0</v>
      </c>
      <c r="L1007" s="168">
        <f>IF(L$2=$A1007,Data!I153,0)</f>
        <v>0</v>
      </c>
      <c r="M1007" s="168">
        <f>IF(M$2=$A1007,Data!J153,0)</f>
        <v>0</v>
      </c>
      <c r="N1007" s="168">
        <f>IF(N$2=$A1007,Data!K153,0)</f>
        <v>0</v>
      </c>
      <c r="O1007" s="168">
        <f>IF(O$2=$A1007,Data!L153,0)</f>
        <v>0</v>
      </c>
      <c r="P1007" s="168">
        <f>IF(P$2=$A1007,Data!M153,0)</f>
        <v>0</v>
      </c>
      <c r="Q1007" s="168">
        <f>IF(Q$2=$A1007,Data!N153,0)</f>
        <v>0</v>
      </c>
      <c r="R1007" s="169">
        <f>IF(R$2=$A1007,Data!O153,0)</f>
        <v>0</v>
      </c>
      <c r="S1007" s="169">
        <f>IF(S$2=$A1007,Data!P153,0)</f>
        <v>0</v>
      </c>
      <c r="T1007" s="169">
        <f>IF(T$2=$A1007,Data!Q153,0)</f>
        <v>0</v>
      </c>
      <c r="U1007" s="169">
        <f>IF(U$2=$A1007,Data!R153,0)</f>
        <v>0</v>
      </c>
      <c r="V1007" s="169">
        <f>IF(V$2=$A1007,Data!S153,0)</f>
        <v>0</v>
      </c>
      <c r="W1007" s="169">
        <f>IF(W$2=$A1007,Data!T153,0)</f>
        <v>0</v>
      </c>
      <c r="X1007" s="169">
        <f>IF(X$2=$A1007,Data!U153,0)</f>
        <v>0</v>
      </c>
      <c r="Y1007" s="169">
        <f>IF(Y$2=$A1007,Data!V153,0)</f>
        <v>0</v>
      </c>
      <c r="Z1007" s="169">
        <f>IF(Z$2=$A1007,Data!W153,0)</f>
        <v>0</v>
      </c>
      <c r="AA1007" s="169">
        <f>IF(AA$2=$A1007,Data!X153,0)</f>
        <v>0</v>
      </c>
      <c r="AB1007" s="169">
        <f>IF(AB$2=$A1007,Data!Y153,0)</f>
        <v>0</v>
      </c>
      <c r="AC1007" s="169">
        <f>IF(AC$2=$A1007,Data!Z153,0)</f>
        <v>0</v>
      </c>
      <c r="AD1007" s="170">
        <f>IF(AD$2=$A1007,Data!AA153,0)</f>
        <v>0</v>
      </c>
      <c r="AE1007" s="171">
        <f>IF(AE$2=$A1007,Data!AB153,0)</f>
        <v>0</v>
      </c>
      <c r="AF1007" s="170">
        <f>IF(AF$2=$A1007,Data!AC153,0)</f>
        <v>0</v>
      </c>
      <c r="AG1007" s="171">
        <f>IF(AG$2=$A1007,Data!AD153,0)</f>
        <v>0</v>
      </c>
      <c r="AH1007" s="170">
        <f>IF(AH$2=$A1007,Data!AE153,0)</f>
        <v>0</v>
      </c>
      <c r="AI1007" s="171">
        <f>IF(AI$2=$A1007,Data!AF153,0)</f>
        <v>0</v>
      </c>
      <c r="AJ1007" s="170">
        <f>IF(AJ$2=$A1007,Data!AG153,0)</f>
        <v>0</v>
      </c>
      <c r="AK1007" s="171">
        <f>IF(AK$2=$A1007,Data!AH153,0)</f>
        <v>0</v>
      </c>
      <c r="AL1007" s="170">
        <f>IF(AL$2=$A1007,Data!AI153,0)</f>
        <v>0</v>
      </c>
      <c r="AM1007" t="str">
        <f t="shared" si="30"/>
        <v>AA</v>
      </c>
      <c r="AN1007" t="e">
        <f>+INDEX(Validation!$D$4:$D$250,MATCH(Merge!B1007,Validation!$E$4:$E$250,0))</f>
        <v>#N/A</v>
      </c>
      <c r="AO1007" s="172">
        <f t="shared" si="31"/>
        <v>0</v>
      </c>
    </row>
    <row r="1008" spans="1:41" ht="15" x14ac:dyDescent="0.25">
      <c r="A1008">
        <f>Inputs!$H$13</f>
        <v>3</v>
      </c>
      <c r="B1008" t="str">
        <f>Inputs!$D$4</f>
        <v>Select Agency…</v>
      </c>
      <c r="C1008" s="166" t="str">
        <f>Inputs!$I$6</f>
        <v>(insert code)</v>
      </c>
      <c r="D1008" t="str">
        <f>IFERROR(INDEX(Inputs!$I$11:$I$19,MATCH(A1008,Inputs!$H$11:$H$19)),"")</f>
        <v>(insert code)</v>
      </c>
      <c r="E1008" t="s">
        <v>869</v>
      </c>
      <c r="F1008" s="168">
        <f>IF(F$2=$A1008,Data!C154,0)</f>
        <v>0</v>
      </c>
      <c r="G1008" s="168">
        <f>IF(G$2=$A1008,Data!D154,0)</f>
        <v>0</v>
      </c>
      <c r="H1008" s="168">
        <f>IF(H$2=$A1008,Data!E154,0)</f>
        <v>0</v>
      </c>
      <c r="I1008" s="168">
        <f>IF(I$2=$A1008,Data!F154,0)</f>
        <v>0</v>
      </c>
      <c r="J1008" s="168">
        <f>IF(J$2=$A1008,Data!G154,0)</f>
        <v>0</v>
      </c>
      <c r="K1008" s="168">
        <f>IF(K$2=$A1008,Data!H154,0)</f>
        <v>0</v>
      </c>
      <c r="L1008" s="168">
        <f>IF(L$2=$A1008,Data!I154,0)</f>
        <v>0</v>
      </c>
      <c r="M1008" s="168">
        <f>IF(M$2=$A1008,Data!J154,0)</f>
        <v>0</v>
      </c>
      <c r="N1008" s="168">
        <f>IF(N$2=$A1008,Data!K154,0)</f>
        <v>0</v>
      </c>
      <c r="O1008" s="168">
        <f>IF(O$2=$A1008,Data!L154,0)</f>
        <v>0</v>
      </c>
      <c r="P1008" s="168">
        <f>IF(P$2=$A1008,Data!M154,0)</f>
        <v>0</v>
      </c>
      <c r="Q1008" s="168">
        <f>IF(Q$2=$A1008,Data!N154,0)</f>
        <v>0</v>
      </c>
      <c r="R1008" s="169">
        <f>IF(R$2=$A1008,Data!O154,0)</f>
        <v>0</v>
      </c>
      <c r="S1008" s="169">
        <f>IF(S$2=$A1008,Data!P154,0)</f>
        <v>0</v>
      </c>
      <c r="T1008" s="169">
        <f>IF(T$2=$A1008,Data!Q154,0)</f>
        <v>0</v>
      </c>
      <c r="U1008" s="169">
        <f>IF(U$2=$A1008,Data!R154,0)</f>
        <v>0</v>
      </c>
      <c r="V1008" s="169">
        <f>IF(V$2=$A1008,Data!S154,0)</f>
        <v>0</v>
      </c>
      <c r="W1008" s="169">
        <f>IF(W$2=$A1008,Data!T154,0)</f>
        <v>0</v>
      </c>
      <c r="X1008" s="169">
        <f>IF(X$2=$A1008,Data!U154,0)</f>
        <v>0</v>
      </c>
      <c r="Y1008" s="169">
        <f>IF(Y$2=$A1008,Data!V154,0)</f>
        <v>0</v>
      </c>
      <c r="Z1008" s="169">
        <f>IF(Z$2=$A1008,Data!W154,0)</f>
        <v>0</v>
      </c>
      <c r="AA1008" s="169">
        <f>IF(AA$2=$A1008,Data!X154,0)</f>
        <v>0</v>
      </c>
      <c r="AB1008" s="169">
        <f>IF(AB$2=$A1008,Data!Y154,0)</f>
        <v>0</v>
      </c>
      <c r="AC1008" s="169">
        <f>IF(AC$2=$A1008,Data!Z154,0)</f>
        <v>0</v>
      </c>
      <c r="AD1008" s="170">
        <f>IF(AD$2=$A1008,Data!AA154,0)</f>
        <v>0</v>
      </c>
      <c r="AE1008" s="171">
        <f>IF(AE$2=$A1008,Data!AB154,0)</f>
        <v>0</v>
      </c>
      <c r="AF1008" s="170">
        <f>IF(AF$2=$A1008,Data!AC154,0)</f>
        <v>0</v>
      </c>
      <c r="AG1008" s="171">
        <f>IF(AG$2=$A1008,Data!AD154,0)</f>
        <v>0</v>
      </c>
      <c r="AH1008" s="170">
        <f>IF(AH$2=$A1008,Data!AE154,0)</f>
        <v>0</v>
      </c>
      <c r="AI1008" s="171">
        <f>IF(AI$2=$A1008,Data!AF154,0)</f>
        <v>0</v>
      </c>
      <c r="AJ1008" s="170">
        <f>IF(AJ$2=$A1008,Data!AG154,0)</f>
        <v>0</v>
      </c>
      <c r="AK1008" s="171">
        <f>IF(AK$2=$A1008,Data!AH154,0)</f>
        <v>0</v>
      </c>
      <c r="AL1008" s="170">
        <f>IF(AL$2=$A1008,Data!AI154,0)</f>
        <v>0</v>
      </c>
      <c r="AM1008" t="str">
        <f t="shared" si="30"/>
        <v>AA</v>
      </c>
      <c r="AN1008" t="e">
        <f>+INDEX(Validation!$D$4:$D$250,MATCH(Merge!B1008,Validation!$E$4:$E$250,0))</f>
        <v>#N/A</v>
      </c>
      <c r="AO1008" s="172">
        <f t="shared" si="31"/>
        <v>0</v>
      </c>
    </row>
    <row r="1009" spans="1:41" ht="15" x14ac:dyDescent="0.25">
      <c r="A1009">
        <f>Inputs!$H$13</f>
        <v>3</v>
      </c>
      <c r="B1009" t="str">
        <f>Inputs!$D$4</f>
        <v>Select Agency…</v>
      </c>
      <c r="C1009" s="166" t="str">
        <f>Inputs!$I$6</f>
        <v>(insert code)</v>
      </c>
      <c r="D1009" t="str">
        <f>IFERROR(INDEX(Inputs!$I$11:$I$19,MATCH(A1009,Inputs!$H$11:$H$19)),"")</f>
        <v>(insert code)</v>
      </c>
      <c r="E1009" t="s">
        <v>869</v>
      </c>
      <c r="F1009" s="168">
        <f>IF(F$2=$A1009,Data!C155,0)</f>
        <v>0</v>
      </c>
      <c r="G1009" s="168">
        <f>IF(G$2=$A1009,Data!D155,0)</f>
        <v>0</v>
      </c>
      <c r="H1009" s="168">
        <f>IF(H$2=$A1009,Data!E155,0)</f>
        <v>0</v>
      </c>
      <c r="I1009" s="168">
        <f>IF(I$2=$A1009,Data!F155,0)</f>
        <v>0</v>
      </c>
      <c r="J1009" s="168">
        <f>IF(J$2=$A1009,Data!G155,0)</f>
        <v>0</v>
      </c>
      <c r="K1009" s="168">
        <f>IF(K$2=$A1009,Data!H155,0)</f>
        <v>0</v>
      </c>
      <c r="L1009" s="168">
        <f>IF(L$2=$A1009,Data!I155,0)</f>
        <v>0</v>
      </c>
      <c r="M1009" s="168">
        <f>IF(M$2=$A1009,Data!J155,0)</f>
        <v>0</v>
      </c>
      <c r="N1009" s="168">
        <f>IF(N$2=$A1009,Data!K155,0)</f>
        <v>0</v>
      </c>
      <c r="O1009" s="168">
        <f>IF(O$2=$A1009,Data!L155,0)</f>
        <v>0</v>
      </c>
      <c r="P1009" s="168">
        <f>IF(P$2=$A1009,Data!M155,0)</f>
        <v>0</v>
      </c>
      <c r="Q1009" s="168">
        <f>IF(Q$2=$A1009,Data!N155,0)</f>
        <v>0</v>
      </c>
      <c r="R1009" s="169">
        <f>IF(R$2=$A1009,Data!O155,0)</f>
        <v>0</v>
      </c>
      <c r="S1009" s="169">
        <f>IF(S$2=$A1009,Data!P155,0)</f>
        <v>0</v>
      </c>
      <c r="T1009" s="169">
        <f>IF(T$2=$A1009,Data!Q155,0)</f>
        <v>0</v>
      </c>
      <c r="U1009" s="169">
        <f>IF(U$2=$A1009,Data!R155,0)</f>
        <v>0</v>
      </c>
      <c r="V1009" s="169">
        <f>IF(V$2=$A1009,Data!S155,0)</f>
        <v>0</v>
      </c>
      <c r="W1009" s="169">
        <f>IF(W$2=$A1009,Data!T155,0)</f>
        <v>0</v>
      </c>
      <c r="X1009" s="169">
        <f>IF(X$2=$A1009,Data!U155,0)</f>
        <v>0</v>
      </c>
      <c r="Y1009" s="169">
        <f>IF(Y$2=$A1009,Data!V155,0)</f>
        <v>0</v>
      </c>
      <c r="Z1009" s="169">
        <f>IF(Z$2=$A1009,Data!W155,0)</f>
        <v>0</v>
      </c>
      <c r="AA1009" s="169">
        <f>IF(AA$2=$A1009,Data!X155,0)</f>
        <v>0</v>
      </c>
      <c r="AB1009" s="169">
        <f>IF(AB$2=$A1009,Data!Y155,0)</f>
        <v>0</v>
      </c>
      <c r="AC1009" s="169">
        <f>IF(AC$2=$A1009,Data!Z155,0)</f>
        <v>0</v>
      </c>
      <c r="AD1009" s="170">
        <f>IF(AD$2=$A1009,Data!AA155,0)</f>
        <v>0</v>
      </c>
      <c r="AE1009" s="171">
        <f>IF(AE$2=$A1009,Data!AB155,0)</f>
        <v>0</v>
      </c>
      <c r="AF1009" s="170">
        <f>IF(AF$2=$A1009,Data!AC155,0)</f>
        <v>0</v>
      </c>
      <c r="AG1009" s="171">
        <f>IF(AG$2=$A1009,Data!AD155,0)</f>
        <v>0</v>
      </c>
      <c r="AH1009" s="170">
        <f>IF(AH$2=$A1009,Data!AE155,0)</f>
        <v>0</v>
      </c>
      <c r="AI1009" s="171">
        <f>IF(AI$2=$A1009,Data!AF155,0)</f>
        <v>0</v>
      </c>
      <c r="AJ1009" s="170">
        <f>IF(AJ$2=$A1009,Data!AG155,0)</f>
        <v>0</v>
      </c>
      <c r="AK1009" s="171">
        <f>IF(AK$2=$A1009,Data!AH155,0)</f>
        <v>0</v>
      </c>
      <c r="AL1009" s="170">
        <f>IF(AL$2=$A1009,Data!AI155,0)</f>
        <v>0</v>
      </c>
      <c r="AM1009" t="str">
        <f t="shared" si="30"/>
        <v>AA</v>
      </c>
      <c r="AN1009" t="e">
        <f>+INDEX(Validation!$D$4:$D$250,MATCH(Merge!B1009,Validation!$E$4:$E$250,0))</f>
        <v>#N/A</v>
      </c>
      <c r="AO1009" s="172">
        <f t="shared" si="31"/>
        <v>0</v>
      </c>
    </row>
    <row r="1010" spans="1:41" ht="15" x14ac:dyDescent="0.25">
      <c r="A1010">
        <f>Inputs!$H$13</f>
        <v>3</v>
      </c>
      <c r="B1010" t="str">
        <f>Inputs!$D$4</f>
        <v>Select Agency…</v>
      </c>
      <c r="C1010" s="166" t="str">
        <f>Inputs!$I$6</f>
        <v>(insert code)</v>
      </c>
      <c r="D1010" t="str">
        <f>IFERROR(INDEX(Inputs!$I$11:$I$19,MATCH(A1010,Inputs!$H$11:$H$19)),"")</f>
        <v>(insert code)</v>
      </c>
      <c r="E1010" t="s">
        <v>869</v>
      </c>
      <c r="F1010" s="168">
        <f>IF(F$2=$A1010,Data!C156,0)</f>
        <v>0</v>
      </c>
      <c r="G1010" s="168">
        <f>IF(G$2=$A1010,Data!D156,0)</f>
        <v>0</v>
      </c>
      <c r="H1010" s="168">
        <f>IF(H$2=$A1010,Data!E156,0)</f>
        <v>0</v>
      </c>
      <c r="I1010" s="168">
        <f>IF(I$2=$A1010,Data!F156,0)</f>
        <v>0</v>
      </c>
      <c r="J1010" s="168">
        <f>IF(J$2=$A1010,Data!G156,0)</f>
        <v>0</v>
      </c>
      <c r="K1010" s="168">
        <f>IF(K$2=$A1010,Data!H156,0)</f>
        <v>0</v>
      </c>
      <c r="L1010" s="168">
        <f>IF(L$2=$A1010,Data!I156,0)</f>
        <v>0</v>
      </c>
      <c r="M1010" s="168">
        <f>IF(M$2=$A1010,Data!J156,0)</f>
        <v>0</v>
      </c>
      <c r="N1010" s="168">
        <f>IF(N$2=$A1010,Data!K156,0)</f>
        <v>0</v>
      </c>
      <c r="O1010" s="168">
        <f>IF(O$2=$A1010,Data!L156,0)</f>
        <v>0</v>
      </c>
      <c r="P1010" s="168">
        <f>IF(P$2=$A1010,Data!M156,0)</f>
        <v>0</v>
      </c>
      <c r="Q1010" s="168">
        <f>IF(Q$2=$A1010,Data!N156,0)</f>
        <v>0</v>
      </c>
      <c r="R1010" s="169">
        <f>IF(R$2=$A1010,Data!O156,0)</f>
        <v>0</v>
      </c>
      <c r="S1010" s="169">
        <f>IF(S$2=$A1010,Data!P156,0)</f>
        <v>0</v>
      </c>
      <c r="T1010" s="169">
        <f>IF(T$2=$A1010,Data!Q156,0)</f>
        <v>0</v>
      </c>
      <c r="U1010" s="169">
        <f>IF(U$2=$A1010,Data!R156,0)</f>
        <v>0</v>
      </c>
      <c r="V1010" s="169">
        <f>IF(V$2=$A1010,Data!S156,0)</f>
        <v>0</v>
      </c>
      <c r="W1010" s="169">
        <f>IF(W$2=$A1010,Data!T156,0)</f>
        <v>0</v>
      </c>
      <c r="X1010" s="169">
        <f>IF(X$2=$A1010,Data!U156,0)</f>
        <v>0</v>
      </c>
      <c r="Y1010" s="169">
        <f>IF(Y$2=$A1010,Data!V156,0)</f>
        <v>0</v>
      </c>
      <c r="Z1010" s="169">
        <f>IF(Z$2=$A1010,Data!W156,0)</f>
        <v>0</v>
      </c>
      <c r="AA1010" s="169">
        <f>IF(AA$2=$A1010,Data!X156,0)</f>
        <v>0</v>
      </c>
      <c r="AB1010" s="169">
        <f>IF(AB$2=$A1010,Data!Y156,0)</f>
        <v>0</v>
      </c>
      <c r="AC1010" s="169">
        <f>IF(AC$2=$A1010,Data!Z156,0)</f>
        <v>0</v>
      </c>
      <c r="AD1010" s="170">
        <f>IF(AD$2=$A1010,Data!AA156,0)</f>
        <v>0</v>
      </c>
      <c r="AE1010" s="171">
        <f>IF(AE$2=$A1010,Data!AB156,0)</f>
        <v>0</v>
      </c>
      <c r="AF1010" s="170">
        <f>IF(AF$2=$A1010,Data!AC156,0)</f>
        <v>0</v>
      </c>
      <c r="AG1010" s="171">
        <f>IF(AG$2=$A1010,Data!AD156,0)</f>
        <v>0</v>
      </c>
      <c r="AH1010" s="170">
        <f>IF(AH$2=$A1010,Data!AE156,0)</f>
        <v>0</v>
      </c>
      <c r="AI1010" s="171">
        <f>IF(AI$2=$A1010,Data!AF156,0)</f>
        <v>0</v>
      </c>
      <c r="AJ1010" s="170">
        <f>IF(AJ$2=$A1010,Data!AG156,0)</f>
        <v>0</v>
      </c>
      <c r="AK1010" s="171">
        <f>IF(AK$2=$A1010,Data!AH156,0)</f>
        <v>0</v>
      </c>
      <c r="AL1010" s="170">
        <f>IF(AL$2=$A1010,Data!AI156,0)</f>
        <v>0</v>
      </c>
      <c r="AM1010" t="str">
        <f t="shared" si="30"/>
        <v>AA</v>
      </c>
      <c r="AN1010" t="e">
        <f>+INDEX(Validation!$D$4:$D$250,MATCH(Merge!B1010,Validation!$E$4:$E$250,0))</f>
        <v>#N/A</v>
      </c>
      <c r="AO1010" s="172">
        <f t="shared" si="31"/>
        <v>0</v>
      </c>
    </row>
    <row r="1011" spans="1:41" ht="15" x14ac:dyDescent="0.25">
      <c r="A1011">
        <f>Inputs!$H$13</f>
        <v>3</v>
      </c>
      <c r="B1011" t="str">
        <f>Inputs!$D$4</f>
        <v>Select Agency…</v>
      </c>
      <c r="C1011" s="166" t="str">
        <f>Inputs!$I$6</f>
        <v>(insert code)</v>
      </c>
      <c r="D1011" t="str">
        <f>IFERROR(INDEX(Inputs!$I$11:$I$19,MATCH(A1011,Inputs!$H$11:$H$19)),"")</f>
        <v>(insert code)</v>
      </c>
      <c r="E1011" t="s">
        <v>869</v>
      </c>
      <c r="F1011" s="168">
        <f>IF(F$2=$A1011,Data!C157,0)</f>
        <v>0</v>
      </c>
      <c r="G1011" s="168">
        <f>IF(G$2=$A1011,Data!D157,0)</f>
        <v>0</v>
      </c>
      <c r="H1011" s="168">
        <f>IF(H$2=$A1011,Data!E157,0)</f>
        <v>0</v>
      </c>
      <c r="I1011" s="168">
        <f>IF(I$2=$A1011,Data!F157,0)</f>
        <v>0</v>
      </c>
      <c r="J1011" s="168">
        <f>IF(J$2=$A1011,Data!G157,0)</f>
        <v>0</v>
      </c>
      <c r="K1011" s="168">
        <f>IF(K$2=$A1011,Data!H157,0)</f>
        <v>0</v>
      </c>
      <c r="L1011" s="168">
        <f>IF(L$2=$A1011,Data!I157,0)</f>
        <v>0</v>
      </c>
      <c r="M1011" s="168">
        <f>IF(M$2=$A1011,Data!J157,0)</f>
        <v>0</v>
      </c>
      <c r="N1011" s="168">
        <f>IF(N$2=$A1011,Data!K157,0)</f>
        <v>0</v>
      </c>
      <c r="O1011" s="168">
        <f>IF(O$2=$A1011,Data!L157,0)</f>
        <v>0</v>
      </c>
      <c r="P1011" s="168">
        <f>IF(P$2=$A1011,Data!M157,0)</f>
        <v>0</v>
      </c>
      <c r="Q1011" s="168">
        <f>IF(Q$2=$A1011,Data!N157,0)</f>
        <v>0</v>
      </c>
      <c r="R1011" s="169">
        <f>IF(R$2=$A1011,Data!O157,0)</f>
        <v>0</v>
      </c>
      <c r="S1011" s="169">
        <f>IF(S$2=$A1011,Data!P157,0)</f>
        <v>0</v>
      </c>
      <c r="T1011" s="169">
        <f>IF(T$2=$A1011,Data!Q157,0)</f>
        <v>0</v>
      </c>
      <c r="U1011" s="169">
        <f>IF(U$2=$A1011,Data!R157,0)</f>
        <v>0</v>
      </c>
      <c r="V1011" s="169">
        <f>IF(V$2=$A1011,Data!S157,0)</f>
        <v>0</v>
      </c>
      <c r="W1011" s="169">
        <f>IF(W$2=$A1011,Data!T157,0)</f>
        <v>0</v>
      </c>
      <c r="X1011" s="169">
        <f>IF(X$2=$A1011,Data!U157,0)</f>
        <v>0</v>
      </c>
      <c r="Y1011" s="169">
        <f>IF(Y$2=$A1011,Data!V157,0)</f>
        <v>0</v>
      </c>
      <c r="Z1011" s="169">
        <f>IF(Z$2=$A1011,Data!W157,0)</f>
        <v>0</v>
      </c>
      <c r="AA1011" s="169">
        <f>IF(AA$2=$A1011,Data!X157,0)</f>
        <v>0</v>
      </c>
      <c r="AB1011" s="169">
        <f>IF(AB$2=$A1011,Data!Y157,0)</f>
        <v>0</v>
      </c>
      <c r="AC1011" s="169">
        <f>IF(AC$2=$A1011,Data!Z157,0)</f>
        <v>0</v>
      </c>
      <c r="AD1011" s="170">
        <f>IF(AD$2=$A1011,Data!AA157,0)</f>
        <v>0</v>
      </c>
      <c r="AE1011" s="171">
        <f>IF(AE$2=$A1011,Data!AB157,0)</f>
        <v>0</v>
      </c>
      <c r="AF1011" s="170">
        <f>IF(AF$2=$A1011,Data!AC157,0)</f>
        <v>0</v>
      </c>
      <c r="AG1011" s="171">
        <f>IF(AG$2=$A1011,Data!AD157,0)</f>
        <v>0</v>
      </c>
      <c r="AH1011" s="170">
        <f>IF(AH$2=$A1011,Data!AE157,0)</f>
        <v>0</v>
      </c>
      <c r="AI1011" s="171">
        <f>IF(AI$2=$A1011,Data!AF157,0)</f>
        <v>0</v>
      </c>
      <c r="AJ1011" s="170">
        <f>IF(AJ$2=$A1011,Data!AG157,0)</f>
        <v>0</v>
      </c>
      <c r="AK1011" s="171">
        <f>IF(AK$2=$A1011,Data!AH157,0)</f>
        <v>0</v>
      </c>
      <c r="AL1011" s="170">
        <f>IF(AL$2=$A1011,Data!AI157,0)</f>
        <v>0</v>
      </c>
      <c r="AM1011" t="str">
        <f t="shared" si="30"/>
        <v>AA</v>
      </c>
      <c r="AN1011" t="e">
        <f>+INDEX(Validation!$D$4:$D$250,MATCH(Merge!B1011,Validation!$E$4:$E$250,0))</f>
        <v>#N/A</v>
      </c>
      <c r="AO1011" s="172">
        <f t="shared" si="31"/>
        <v>0</v>
      </c>
    </row>
    <row r="1012" spans="1:41" ht="15" x14ac:dyDescent="0.25">
      <c r="A1012">
        <f>Inputs!$H$13</f>
        <v>3</v>
      </c>
      <c r="B1012" t="str">
        <f>Inputs!$D$4</f>
        <v>Select Agency…</v>
      </c>
      <c r="C1012" s="166" t="str">
        <f>Inputs!$I$6</f>
        <v>(insert code)</v>
      </c>
      <c r="D1012" t="str">
        <f>IFERROR(INDEX(Inputs!$I$11:$I$19,MATCH(A1012,Inputs!$H$11:$H$19)),"")</f>
        <v>(insert code)</v>
      </c>
      <c r="E1012" t="s">
        <v>869</v>
      </c>
      <c r="F1012" s="168">
        <f>IF(F$2=$A1012,Data!C158,0)</f>
        <v>0</v>
      </c>
      <c r="G1012" s="168">
        <f>IF(G$2=$A1012,Data!D158,0)</f>
        <v>0</v>
      </c>
      <c r="H1012" s="168">
        <f>IF(H$2=$A1012,Data!E158,0)</f>
        <v>0</v>
      </c>
      <c r="I1012" s="168">
        <f>IF(I$2=$A1012,Data!F158,0)</f>
        <v>0</v>
      </c>
      <c r="J1012" s="168">
        <f>IF(J$2=$A1012,Data!G158,0)</f>
        <v>0</v>
      </c>
      <c r="K1012" s="168">
        <f>IF(K$2=$A1012,Data!H158,0)</f>
        <v>0</v>
      </c>
      <c r="L1012" s="168">
        <f>IF(L$2=$A1012,Data!I158,0)</f>
        <v>0</v>
      </c>
      <c r="M1012" s="168">
        <f>IF(M$2=$A1012,Data!J158,0)</f>
        <v>0</v>
      </c>
      <c r="N1012" s="168">
        <f>IF(N$2=$A1012,Data!K158,0)</f>
        <v>0</v>
      </c>
      <c r="O1012" s="168">
        <f>IF(O$2=$A1012,Data!L158,0)</f>
        <v>0</v>
      </c>
      <c r="P1012" s="168">
        <f>IF(P$2=$A1012,Data!M158,0)</f>
        <v>0</v>
      </c>
      <c r="Q1012" s="168">
        <f>IF(Q$2=$A1012,Data!N158,0)</f>
        <v>0</v>
      </c>
      <c r="R1012" s="169">
        <f>IF(R$2=$A1012,Data!O158,0)</f>
        <v>0</v>
      </c>
      <c r="S1012" s="169">
        <f>IF(S$2=$A1012,Data!P158,0)</f>
        <v>0</v>
      </c>
      <c r="T1012" s="169">
        <f>IF(T$2=$A1012,Data!Q158,0)</f>
        <v>0</v>
      </c>
      <c r="U1012" s="169">
        <f>IF(U$2=$A1012,Data!R158,0)</f>
        <v>0</v>
      </c>
      <c r="V1012" s="169">
        <f>IF(V$2=$A1012,Data!S158,0)</f>
        <v>0</v>
      </c>
      <c r="W1012" s="169">
        <f>IF(W$2=$A1012,Data!T158,0)</f>
        <v>0</v>
      </c>
      <c r="X1012" s="169">
        <f>IF(X$2=$A1012,Data!U158,0)</f>
        <v>0</v>
      </c>
      <c r="Y1012" s="169">
        <f>IF(Y$2=$A1012,Data!V158,0)</f>
        <v>0</v>
      </c>
      <c r="Z1012" s="169">
        <f>IF(Z$2=$A1012,Data!W158,0)</f>
        <v>0</v>
      </c>
      <c r="AA1012" s="169">
        <f>IF(AA$2=$A1012,Data!X158,0)</f>
        <v>0</v>
      </c>
      <c r="AB1012" s="169">
        <f>IF(AB$2=$A1012,Data!Y158,0)</f>
        <v>0</v>
      </c>
      <c r="AC1012" s="169">
        <f>IF(AC$2=$A1012,Data!Z158,0)</f>
        <v>0</v>
      </c>
      <c r="AD1012" s="170">
        <f>IF(AD$2=$A1012,Data!AA158,0)</f>
        <v>0</v>
      </c>
      <c r="AE1012" s="171">
        <f>IF(AE$2=$A1012,Data!AB158,0)</f>
        <v>0</v>
      </c>
      <c r="AF1012" s="170">
        <f>IF(AF$2=$A1012,Data!AC158,0)</f>
        <v>0</v>
      </c>
      <c r="AG1012" s="171">
        <f>IF(AG$2=$A1012,Data!AD158,0)</f>
        <v>0</v>
      </c>
      <c r="AH1012" s="170">
        <f>IF(AH$2=$A1012,Data!AE158,0)</f>
        <v>0</v>
      </c>
      <c r="AI1012" s="171">
        <f>IF(AI$2=$A1012,Data!AF158,0)</f>
        <v>0</v>
      </c>
      <c r="AJ1012" s="170">
        <f>IF(AJ$2=$A1012,Data!AG158,0)</f>
        <v>0</v>
      </c>
      <c r="AK1012" s="171">
        <f>IF(AK$2=$A1012,Data!AH158,0)</f>
        <v>0</v>
      </c>
      <c r="AL1012" s="170">
        <f>IF(AL$2=$A1012,Data!AI158,0)</f>
        <v>0</v>
      </c>
      <c r="AM1012" t="str">
        <f t="shared" si="30"/>
        <v>AA</v>
      </c>
      <c r="AN1012" t="e">
        <f>+INDEX(Validation!$D$4:$D$250,MATCH(Merge!B1012,Validation!$E$4:$E$250,0))</f>
        <v>#N/A</v>
      </c>
      <c r="AO1012" s="172">
        <f t="shared" si="31"/>
        <v>0</v>
      </c>
    </row>
    <row r="1013" spans="1:41" ht="15" x14ac:dyDescent="0.25">
      <c r="A1013">
        <f>Inputs!$H$13</f>
        <v>3</v>
      </c>
      <c r="B1013" t="str">
        <f>Inputs!$D$4</f>
        <v>Select Agency…</v>
      </c>
      <c r="C1013" s="166" t="str">
        <f>Inputs!$I$6</f>
        <v>(insert code)</v>
      </c>
      <c r="D1013" t="str">
        <f>IFERROR(INDEX(Inputs!$I$11:$I$19,MATCH(A1013,Inputs!$H$11:$H$19)),"")</f>
        <v>(insert code)</v>
      </c>
      <c r="E1013" t="s">
        <v>869</v>
      </c>
      <c r="F1013" s="168">
        <f>IF(F$2=$A1013,Data!C159,0)</f>
        <v>0</v>
      </c>
      <c r="G1013" s="168">
        <f>IF(G$2=$A1013,Data!D159,0)</f>
        <v>0</v>
      </c>
      <c r="H1013" s="168">
        <f>IF(H$2=$A1013,Data!E159,0)</f>
        <v>0</v>
      </c>
      <c r="I1013" s="168">
        <f>IF(I$2=$A1013,Data!F159,0)</f>
        <v>0</v>
      </c>
      <c r="J1013" s="168">
        <f>IF(J$2=$A1013,Data!G159,0)</f>
        <v>0</v>
      </c>
      <c r="K1013" s="168">
        <f>IF(K$2=$A1013,Data!H159,0)</f>
        <v>0</v>
      </c>
      <c r="L1013" s="168">
        <f>IF(L$2=$A1013,Data!I159,0)</f>
        <v>0</v>
      </c>
      <c r="M1013" s="168">
        <f>IF(M$2=$A1013,Data!J159,0)</f>
        <v>0</v>
      </c>
      <c r="N1013" s="168">
        <f>IF(N$2=$A1013,Data!K159,0)</f>
        <v>0</v>
      </c>
      <c r="O1013" s="168">
        <f>IF(O$2=$A1013,Data!L159,0)</f>
        <v>0</v>
      </c>
      <c r="P1013" s="168">
        <f>IF(P$2=$A1013,Data!M159,0)</f>
        <v>0</v>
      </c>
      <c r="Q1013" s="168">
        <f>IF(Q$2=$A1013,Data!N159,0)</f>
        <v>0</v>
      </c>
      <c r="R1013" s="169">
        <f>IF(R$2=$A1013,Data!O159,0)</f>
        <v>0</v>
      </c>
      <c r="S1013" s="169">
        <f>IF(S$2=$A1013,Data!P159,0)</f>
        <v>0</v>
      </c>
      <c r="T1013" s="169">
        <f>IF(T$2=$A1013,Data!Q159,0)</f>
        <v>0</v>
      </c>
      <c r="U1013" s="169">
        <f>IF(U$2=$A1013,Data!R159,0)</f>
        <v>0</v>
      </c>
      <c r="V1013" s="169">
        <f>IF(V$2=$A1013,Data!S159,0)</f>
        <v>0</v>
      </c>
      <c r="W1013" s="169">
        <f>IF(W$2=$A1013,Data!T159,0)</f>
        <v>0</v>
      </c>
      <c r="X1013" s="169">
        <f>IF(X$2=$A1013,Data!U159,0)</f>
        <v>0</v>
      </c>
      <c r="Y1013" s="169">
        <f>IF(Y$2=$A1013,Data!V159,0)</f>
        <v>0</v>
      </c>
      <c r="Z1013" s="169">
        <f>IF(Z$2=$A1013,Data!W159,0)</f>
        <v>0</v>
      </c>
      <c r="AA1013" s="169">
        <f>IF(AA$2=$A1013,Data!X159,0)</f>
        <v>0</v>
      </c>
      <c r="AB1013" s="169">
        <f>IF(AB$2=$A1013,Data!Y159,0)</f>
        <v>0</v>
      </c>
      <c r="AC1013" s="169">
        <f>IF(AC$2=$A1013,Data!Z159,0)</f>
        <v>0</v>
      </c>
      <c r="AD1013" s="170">
        <f>IF(AD$2=$A1013,Data!AA159,0)</f>
        <v>0</v>
      </c>
      <c r="AE1013" s="171">
        <f>IF(AE$2=$A1013,Data!AB159,0)</f>
        <v>0</v>
      </c>
      <c r="AF1013" s="170">
        <f>IF(AF$2=$A1013,Data!AC159,0)</f>
        <v>0</v>
      </c>
      <c r="AG1013" s="171">
        <f>IF(AG$2=$A1013,Data!AD159,0)</f>
        <v>0</v>
      </c>
      <c r="AH1013" s="170">
        <f>IF(AH$2=$A1013,Data!AE159,0)</f>
        <v>0</v>
      </c>
      <c r="AI1013" s="171">
        <f>IF(AI$2=$A1013,Data!AF159,0)</f>
        <v>0</v>
      </c>
      <c r="AJ1013" s="170">
        <f>IF(AJ$2=$A1013,Data!AG159,0)</f>
        <v>0</v>
      </c>
      <c r="AK1013" s="171">
        <f>IF(AK$2=$A1013,Data!AH159,0)</f>
        <v>0</v>
      </c>
      <c r="AL1013" s="170">
        <f>IF(AL$2=$A1013,Data!AI159,0)</f>
        <v>0</v>
      </c>
      <c r="AM1013" t="str">
        <f t="shared" si="30"/>
        <v>AA</v>
      </c>
      <c r="AN1013" t="e">
        <f>+INDEX(Validation!$D$4:$D$250,MATCH(Merge!B1013,Validation!$E$4:$E$250,0))</f>
        <v>#N/A</v>
      </c>
      <c r="AO1013" s="172">
        <f t="shared" si="31"/>
        <v>0</v>
      </c>
    </row>
    <row r="1014" spans="1:41" ht="15" x14ac:dyDescent="0.25">
      <c r="A1014">
        <f>Inputs!$H$13</f>
        <v>3</v>
      </c>
      <c r="B1014" t="str">
        <f>Inputs!$D$4</f>
        <v>Select Agency…</v>
      </c>
      <c r="C1014" s="166" t="str">
        <f>Inputs!$I$6</f>
        <v>(insert code)</v>
      </c>
      <c r="D1014" t="str">
        <f>IFERROR(INDEX(Inputs!$I$11:$I$19,MATCH(A1014,Inputs!$H$11:$H$19)),"")</f>
        <v>(insert code)</v>
      </c>
      <c r="E1014" t="s">
        <v>869</v>
      </c>
      <c r="F1014" s="168">
        <f>IF(F$2=$A1014,Data!C160,0)</f>
        <v>0</v>
      </c>
      <c r="G1014" s="168">
        <f>IF(G$2=$A1014,Data!D160,0)</f>
        <v>0</v>
      </c>
      <c r="H1014" s="168">
        <f>IF(H$2=$A1014,Data!E160,0)</f>
        <v>0</v>
      </c>
      <c r="I1014" s="168">
        <f>IF(I$2=$A1014,Data!F160,0)</f>
        <v>0</v>
      </c>
      <c r="J1014" s="168">
        <f>IF(J$2=$A1014,Data!G160,0)</f>
        <v>0</v>
      </c>
      <c r="K1014" s="168">
        <f>IF(K$2=$A1014,Data!H160,0)</f>
        <v>0</v>
      </c>
      <c r="L1014" s="168">
        <f>IF(L$2=$A1014,Data!I160,0)</f>
        <v>0</v>
      </c>
      <c r="M1014" s="168">
        <f>IF(M$2=$A1014,Data!J160,0)</f>
        <v>0</v>
      </c>
      <c r="N1014" s="168">
        <f>IF(N$2=$A1014,Data!K160,0)</f>
        <v>0</v>
      </c>
      <c r="O1014" s="168">
        <f>IF(O$2=$A1014,Data!L160,0)</f>
        <v>0</v>
      </c>
      <c r="P1014" s="168">
        <f>IF(P$2=$A1014,Data!M160,0)</f>
        <v>0</v>
      </c>
      <c r="Q1014" s="168">
        <f>IF(Q$2=$A1014,Data!N160,0)</f>
        <v>0</v>
      </c>
      <c r="R1014" s="169">
        <f>IF(R$2=$A1014,Data!O160,0)</f>
        <v>0</v>
      </c>
      <c r="S1014" s="169">
        <f>IF(S$2=$A1014,Data!P160,0)</f>
        <v>0</v>
      </c>
      <c r="T1014" s="169">
        <f>IF(T$2=$A1014,Data!Q160,0)</f>
        <v>0</v>
      </c>
      <c r="U1014" s="169">
        <f>IF(U$2=$A1014,Data!R160,0)</f>
        <v>0</v>
      </c>
      <c r="V1014" s="169">
        <f>IF(V$2=$A1014,Data!S160,0)</f>
        <v>0</v>
      </c>
      <c r="W1014" s="169">
        <f>IF(W$2=$A1014,Data!T160,0)</f>
        <v>0</v>
      </c>
      <c r="X1014" s="169">
        <f>IF(X$2=$A1014,Data!U160,0)</f>
        <v>0</v>
      </c>
      <c r="Y1014" s="169">
        <f>IF(Y$2=$A1014,Data!V160,0)</f>
        <v>0</v>
      </c>
      <c r="Z1014" s="169">
        <f>IF(Z$2=$A1014,Data!W160,0)</f>
        <v>0</v>
      </c>
      <c r="AA1014" s="169">
        <f>IF(AA$2=$A1014,Data!X160,0)</f>
        <v>0</v>
      </c>
      <c r="AB1014" s="169">
        <f>IF(AB$2=$A1014,Data!Y160,0)</f>
        <v>0</v>
      </c>
      <c r="AC1014" s="169">
        <f>IF(AC$2=$A1014,Data!Z160,0)</f>
        <v>0</v>
      </c>
      <c r="AD1014" s="170">
        <f>IF(AD$2=$A1014,Data!AA160,0)</f>
        <v>0</v>
      </c>
      <c r="AE1014" s="171">
        <f>IF(AE$2=$A1014,Data!AB160,0)</f>
        <v>0</v>
      </c>
      <c r="AF1014" s="170">
        <f>IF(AF$2=$A1014,Data!AC160,0)</f>
        <v>0</v>
      </c>
      <c r="AG1014" s="171">
        <f>IF(AG$2=$A1014,Data!AD160,0)</f>
        <v>0</v>
      </c>
      <c r="AH1014" s="170">
        <f>IF(AH$2=$A1014,Data!AE160,0)</f>
        <v>0</v>
      </c>
      <c r="AI1014" s="171">
        <f>IF(AI$2=$A1014,Data!AF160,0)</f>
        <v>0</v>
      </c>
      <c r="AJ1014" s="170">
        <f>IF(AJ$2=$A1014,Data!AG160,0)</f>
        <v>0</v>
      </c>
      <c r="AK1014" s="171">
        <f>IF(AK$2=$A1014,Data!AH160,0)</f>
        <v>0</v>
      </c>
      <c r="AL1014" s="170">
        <f>IF(AL$2=$A1014,Data!AI160,0)</f>
        <v>0</v>
      </c>
      <c r="AM1014" t="str">
        <f t="shared" si="30"/>
        <v>AA</v>
      </c>
      <c r="AN1014" t="e">
        <f>+INDEX(Validation!$D$4:$D$250,MATCH(Merge!B1014,Validation!$E$4:$E$250,0))</f>
        <v>#N/A</v>
      </c>
      <c r="AO1014" s="172">
        <f t="shared" si="31"/>
        <v>0</v>
      </c>
    </row>
    <row r="1015" spans="1:41" ht="15" x14ac:dyDescent="0.25">
      <c r="A1015">
        <f>Inputs!$H$13</f>
        <v>3</v>
      </c>
      <c r="B1015" t="str">
        <f>Inputs!$D$4</f>
        <v>Select Agency…</v>
      </c>
      <c r="C1015" s="166" t="str">
        <f>Inputs!$I$6</f>
        <v>(insert code)</v>
      </c>
      <c r="D1015" t="str">
        <f>IFERROR(INDEX(Inputs!$I$11:$I$19,MATCH(A1015,Inputs!$H$11:$H$19)),"")</f>
        <v>(insert code)</v>
      </c>
      <c r="E1015" t="s">
        <v>869</v>
      </c>
      <c r="F1015" s="168">
        <f>IF(F$2=$A1015,Data!C161,0)</f>
        <v>0</v>
      </c>
      <c r="G1015" s="168">
        <f>IF(G$2=$A1015,Data!D161,0)</f>
        <v>0</v>
      </c>
      <c r="H1015" s="168">
        <f>IF(H$2=$A1015,Data!E161,0)</f>
        <v>0</v>
      </c>
      <c r="I1015" s="168">
        <f>IF(I$2=$A1015,Data!F161,0)</f>
        <v>0</v>
      </c>
      <c r="J1015" s="168">
        <f>IF(J$2=$A1015,Data!G161,0)</f>
        <v>0</v>
      </c>
      <c r="K1015" s="168">
        <f>IF(K$2=$A1015,Data!H161,0)</f>
        <v>0</v>
      </c>
      <c r="L1015" s="168">
        <f>IF(L$2=$A1015,Data!I161,0)</f>
        <v>0</v>
      </c>
      <c r="M1015" s="168">
        <f>IF(M$2=$A1015,Data!J161,0)</f>
        <v>0</v>
      </c>
      <c r="N1015" s="168">
        <f>IF(N$2=$A1015,Data!K161,0)</f>
        <v>0</v>
      </c>
      <c r="O1015" s="168">
        <f>IF(O$2=$A1015,Data!L161,0)</f>
        <v>0</v>
      </c>
      <c r="P1015" s="168">
        <f>IF(P$2=$A1015,Data!M161,0)</f>
        <v>0</v>
      </c>
      <c r="Q1015" s="168">
        <f>IF(Q$2=$A1015,Data!N161,0)</f>
        <v>0</v>
      </c>
      <c r="R1015" s="169">
        <f>IF(R$2=$A1015,Data!O161,0)</f>
        <v>0</v>
      </c>
      <c r="S1015" s="169">
        <f>IF(S$2=$A1015,Data!P161,0)</f>
        <v>0</v>
      </c>
      <c r="T1015" s="169">
        <f>IF(T$2=$A1015,Data!Q161,0)</f>
        <v>0</v>
      </c>
      <c r="U1015" s="169">
        <f>IF(U$2=$A1015,Data!R161,0)</f>
        <v>0</v>
      </c>
      <c r="V1015" s="169">
        <f>IF(V$2=$A1015,Data!S161,0)</f>
        <v>0</v>
      </c>
      <c r="W1015" s="169">
        <f>IF(W$2=$A1015,Data!T161,0)</f>
        <v>0</v>
      </c>
      <c r="X1015" s="169">
        <f>IF(X$2=$A1015,Data!U161,0)</f>
        <v>0</v>
      </c>
      <c r="Y1015" s="169">
        <f>IF(Y$2=$A1015,Data!V161,0)</f>
        <v>0</v>
      </c>
      <c r="Z1015" s="169">
        <f>IF(Z$2=$A1015,Data!W161,0)</f>
        <v>0</v>
      </c>
      <c r="AA1015" s="169">
        <f>IF(AA$2=$A1015,Data!X161,0)</f>
        <v>0</v>
      </c>
      <c r="AB1015" s="169">
        <f>IF(AB$2=$A1015,Data!Y161,0)</f>
        <v>0</v>
      </c>
      <c r="AC1015" s="169">
        <f>IF(AC$2=$A1015,Data!Z161,0)</f>
        <v>0</v>
      </c>
      <c r="AD1015" s="170">
        <f>IF(AD$2=$A1015,Data!AA161,0)</f>
        <v>0</v>
      </c>
      <c r="AE1015" s="171">
        <f>IF(AE$2=$A1015,Data!AB161,0)</f>
        <v>0</v>
      </c>
      <c r="AF1015" s="170">
        <f>IF(AF$2=$A1015,Data!AC161,0)</f>
        <v>0</v>
      </c>
      <c r="AG1015" s="171">
        <f>IF(AG$2=$A1015,Data!AD161,0)</f>
        <v>0</v>
      </c>
      <c r="AH1015" s="170">
        <f>IF(AH$2=$A1015,Data!AE161,0)</f>
        <v>0</v>
      </c>
      <c r="AI1015" s="171">
        <f>IF(AI$2=$A1015,Data!AF161,0)</f>
        <v>0</v>
      </c>
      <c r="AJ1015" s="170">
        <f>IF(AJ$2=$A1015,Data!AG161,0)</f>
        <v>0</v>
      </c>
      <c r="AK1015" s="171">
        <f>IF(AK$2=$A1015,Data!AH161,0)</f>
        <v>0</v>
      </c>
      <c r="AL1015" s="170">
        <f>IF(AL$2=$A1015,Data!AI161,0)</f>
        <v>0</v>
      </c>
      <c r="AM1015" t="str">
        <f t="shared" si="30"/>
        <v>AA</v>
      </c>
      <c r="AN1015" t="e">
        <f>+INDEX(Validation!$D$4:$D$250,MATCH(Merge!B1015,Validation!$E$4:$E$250,0))</f>
        <v>#N/A</v>
      </c>
      <c r="AO1015" s="172">
        <f t="shared" si="31"/>
        <v>0</v>
      </c>
    </row>
    <row r="1016" spans="1:41" ht="15" x14ac:dyDescent="0.25">
      <c r="A1016">
        <f>Inputs!$H$13</f>
        <v>3</v>
      </c>
      <c r="B1016" t="str">
        <f>Inputs!$D$4</f>
        <v>Select Agency…</v>
      </c>
      <c r="C1016" s="166" t="str">
        <f>Inputs!$I$6</f>
        <v>(insert code)</v>
      </c>
      <c r="D1016" t="str">
        <f>IFERROR(INDEX(Inputs!$I$11:$I$19,MATCH(A1016,Inputs!$H$11:$H$19)),"")</f>
        <v>(insert code)</v>
      </c>
      <c r="E1016" t="s">
        <v>869</v>
      </c>
      <c r="F1016" s="168">
        <f>IF(F$2=$A1016,Data!C162,0)</f>
        <v>0</v>
      </c>
      <c r="G1016" s="168">
        <f>IF(G$2=$A1016,Data!D162,0)</f>
        <v>0</v>
      </c>
      <c r="H1016" s="168">
        <f>IF(H$2=$A1016,Data!E162,0)</f>
        <v>0</v>
      </c>
      <c r="I1016" s="168">
        <f>IF(I$2=$A1016,Data!F162,0)</f>
        <v>0</v>
      </c>
      <c r="J1016" s="168">
        <f>IF(J$2=$A1016,Data!G162,0)</f>
        <v>0</v>
      </c>
      <c r="K1016" s="168">
        <f>IF(K$2=$A1016,Data!H162,0)</f>
        <v>0</v>
      </c>
      <c r="L1016" s="168">
        <f>IF(L$2=$A1016,Data!I162,0)</f>
        <v>0</v>
      </c>
      <c r="M1016" s="168">
        <f>IF(M$2=$A1016,Data!J162,0)</f>
        <v>0</v>
      </c>
      <c r="N1016" s="168">
        <f>IF(N$2=$A1016,Data!K162,0)</f>
        <v>0</v>
      </c>
      <c r="O1016" s="168">
        <f>IF(O$2=$A1016,Data!L162,0)</f>
        <v>0</v>
      </c>
      <c r="P1016" s="168">
        <f>IF(P$2=$A1016,Data!M162,0)</f>
        <v>0</v>
      </c>
      <c r="Q1016" s="168">
        <f>IF(Q$2=$A1016,Data!N162,0)</f>
        <v>0</v>
      </c>
      <c r="R1016" s="169">
        <f>IF(R$2=$A1016,Data!O162,0)</f>
        <v>0</v>
      </c>
      <c r="S1016" s="169">
        <f>IF(S$2=$A1016,Data!P162,0)</f>
        <v>0</v>
      </c>
      <c r="T1016" s="169">
        <f>IF(T$2=$A1016,Data!Q162,0)</f>
        <v>0</v>
      </c>
      <c r="U1016" s="169">
        <f>IF(U$2=$A1016,Data!R162,0)</f>
        <v>0</v>
      </c>
      <c r="V1016" s="169">
        <f>IF(V$2=$A1016,Data!S162,0)</f>
        <v>0</v>
      </c>
      <c r="W1016" s="169">
        <f>IF(W$2=$A1016,Data!T162,0)</f>
        <v>0</v>
      </c>
      <c r="X1016" s="169">
        <f>IF(X$2=$A1016,Data!U162,0)</f>
        <v>0</v>
      </c>
      <c r="Y1016" s="169">
        <f>IF(Y$2=$A1016,Data!V162,0)</f>
        <v>0</v>
      </c>
      <c r="Z1016" s="169">
        <f>IF(Z$2=$A1016,Data!W162,0)</f>
        <v>0</v>
      </c>
      <c r="AA1016" s="169">
        <f>IF(AA$2=$A1016,Data!X162,0)</f>
        <v>0</v>
      </c>
      <c r="AB1016" s="169">
        <f>IF(AB$2=$A1016,Data!Y162,0)</f>
        <v>0</v>
      </c>
      <c r="AC1016" s="169">
        <f>IF(AC$2=$A1016,Data!Z162,0)</f>
        <v>0</v>
      </c>
      <c r="AD1016" s="170">
        <f>IF(AD$2=$A1016,Data!AA162,0)</f>
        <v>0</v>
      </c>
      <c r="AE1016" s="171">
        <f>IF(AE$2=$A1016,Data!AB162,0)</f>
        <v>0</v>
      </c>
      <c r="AF1016" s="170">
        <f>IF(AF$2=$A1016,Data!AC162,0)</f>
        <v>0</v>
      </c>
      <c r="AG1016" s="171">
        <f>IF(AG$2=$A1016,Data!AD162,0)</f>
        <v>0</v>
      </c>
      <c r="AH1016" s="170">
        <f>IF(AH$2=$A1016,Data!AE162,0)</f>
        <v>0</v>
      </c>
      <c r="AI1016" s="171">
        <f>IF(AI$2=$A1016,Data!AF162,0)</f>
        <v>0</v>
      </c>
      <c r="AJ1016" s="170">
        <f>IF(AJ$2=$A1016,Data!AG162,0)</f>
        <v>0</v>
      </c>
      <c r="AK1016" s="171">
        <f>IF(AK$2=$A1016,Data!AH162,0)</f>
        <v>0</v>
      </c>
      <c r="AL1016" s="170">
        <f>IF(AL$2=$A1016,Data!AI162,0)</f>
        <v>0</v>
      </c>
      <c r="AM1016" t="str">
        <f t="shared" si="30"/>
        <v>AA</v>
      </c>
      <c r="AN1016" t="e">
        <f>+INDEX(Validation!$D$4:$D$250,MATCH(Merge!B1016,Validation!$E$4:$E$250,0))</f>
        <v>#N/A</v>
      </c>
      <c r="AO1016" s="172">
        <f t="shared" si="31"/>
        <v>0</v>
      </c>
    </row>
    <row r="1017" spans="1:41" ht="15" x14ac:dyDescent="0.25">
      <c r="A1017">
        <f>Inputs!$H$13</f>
        <v>3</v>
      </c>
      <c r="B1017" t="str">
        <f>Inputs!$D$4</f>
        <v>Select Agency…</v>
      </c>
      <c r="C1017" s="166" t="str">
        <f>Inputs!$I$6</f>
        <v>(insert code)</v>
      </c>
      <c r="D1017" t="str">
        <f>IFERROR(INDEX(Inputs!$I$11:$I$19,MATCH(A1017,Inputs!$H$11:$H$19)),"")</f>
        <v>(insert code)</v>
      </c>
      <c r="E1017" t="s">
        <v>869</v>
      </c>
      <c r="F1017" s="168">
        <f>IF(F$2=$A1017,Data!C163,0)</f>
        <v>0</v>
      </c>
      <c r="G1017" s="168">
        <f>IF(G$2=$A1017,Data!D163,0)</f>
        <v>0</v>
      </c>
      <c r="H1017" s="168">
        <f>IF(H$2=$A1017,Data!E163,0)</f>
        <v>0</v>
      </c>
      <c r="I1017" s="168">
        <f>IF(I$2=$A1017,Data!F163,0)</f>
        <v>0</v>
      </c>
      <c r="J1017" s="168">
        <f>IF(J$2=$A1017,Data!G163,0)</f>
        <v>0</v>
      </c>
      <c r="K1017" s="168">
        <f>IF(K$2=$A1017,Data!H163,0)</f>
        <v>0</v>
      </c>
      <c r="L1017" s="168">
        <f>IF(L$2=$A1017,Data!I163,0)</f>
        <v>0</v>
      </c>
      <c r="M1017" s="168">
        <f>IF(M$2=$A1017,Data!J163,0)</f>
        <v>0</v>
      </c>
      <c r="N1017" s="168">
        <f>IF(N$2=$A1017,Data!K163,0)</f>
        <v>0</v>
      </c>
      <c r="O1017" s="168">
        <f>IF(O$2=$A1017,Data!L163,0)</f>
        <v>0</v>
      </c>
      <c r="P1017" s="168">
        <f>IF(P$2=$A1017,Data!M163,0)</f>
        <v>0</v>
      </c>
      <c r="Q1017" s="168">
        <f>IF(Q$2=$A1017,Data!N163,0)</f>
        <v>0</v>
      </c>
      <c r="R1017" s="169">
        <f>IF(R$2=$A1017,Data!O163,0)</f>
        <v>0</v>
      </c>
      <c r="S1017" s="169">
        <f>IF(S$2=$A1017,Data!P163,0)</f>
        <v>0</v>
      </c>
      <c r="T1017" s="169">
        <f>IF(T$2=$A1017,Data!Q163,0)</f>
        <v>0</v>
      </c>
      <c r="U1017" s="169">
        <f>IF(U$2=$A1017,Data!R163,0)</f>
        <v>0</v>
      </c>
      <c r="V1017" s="169">
        <f>IF(V$2=$A1017,Data!S163,0)</f>
        <v>0</v>
      </c>
      <c r="W1017" s="169">
        <f>IF(W$2=$A1017,Data!T163,0)</f>
        <v>0</v>
      </c>
      <c r="X1017" s="169">
        <f>IF(X$2=$A1017,Data!U163,0)</f>
        <v>0</v>
      </c>
      <c r="Y1017" s="169">
        <f>IF(Y$2=$A1017,Data!V163,0)</f>
        <v>0</v>
      </c>
      <c r="Z1017" s="169">
        <f>IF(Z$2=$A1017,Data!W163,0)</f>
        <v>0</v>
      </c>
      <c r="AA1017" s="169">
        <f>IF(AA$2=$A1017,Data!X163,0)</f>
        <v>0</v>
      </c>
      <c r="AB1017" s="169">
        <f>IF(AB$2=$A1017,Data!Y163,0)</f>
        <v>0</v>
      </c>
      <c r="AC1017" s="169">
        <f>IF(AC$2=$A1017,Data!Z163,0)</f>
        <v>0</v>
      </c>
      <c r="AD1017" s="170">
        <f>IF(AD$2=$A1017,Data!AA163,0)</f>
        <v>0</v>
      </c>
      <c r="AE1017" s="171">
        <f>IF(AE$2=$A1017,Data!AB163,0)</f>
        <v>0</v>
      </c>
      <c r="AF1017" s="170">
        <f>IF(AF$2=$A1017,Data!AC163,0)</f>
        <v>0</v>
      </c>
      <c r="AG1017" s="171">
        <f>IF(AG$2=$A1017,Data!AD163,0)</f>
        <v>0</v>
      </c>
      <c r="AH1017" s="170">
        <f>IF(AH$2=$A1017,Data!AE163,0)</f>
        <v>0</v>
      </c>
      <c r="AI1017" s="171">
        <f>IF(AI$2=$A1017,Data!AF163,0)</f>
        <v>0</v>
      </c>
      <c r="AJ1017" s="170">
        <f>IF(AJ$2=$A1017,Data!AG163,0)</f>
        <v>0</v>
      </c>
      <c r="AK1017" s="171">
        <f>IF(AK$2=$A1017,Data!AH163,0)</f>
        <v>0</v>
      </c>
      <c r="AL1017" s="170">
        <f>IF(AL$2=$A1017,Data!AI163,0)</f>
        <v>0</v>
      </c>
      <c r="AM1017" t="str">
        <f t="shared" si="30"/>
        <v>AA</v>
      </c>
      <c r="AN1017" t="e">
        <f>+INDEX(Validation!$D$4:$D$250,MATCH(Merge!B1017,Validation!$E$4:$E$250,0))</f>
        <v>#N/A</v>
      </c>
      <c r="AO1017" s="172">
        <f t="shared" si="31"/>
        <v>0</v>
      </c>
    </row>
    <row r="1018" spans="1:41" ht="15" x14ac:dyDescent="0.25">
      <c r="A1018">
        <f>Inputs!$H$13</f>
        <v>3</v>
      </c>
      <c r="B1018" t="str">
        <f>Inputs!$D$4</f>
        <v>Select Agency…</v>
      </c>
      <c r="C1018" s="166" t="str">
        <f>Inputs!$I$6</f>
        <v>(insert code)</v>
      </c>
      <c r="D1018" t="str">
        <f>IFERROR(INDEX(Inputs!$I$11:$I$19,MATCH(A1018,Inputs!$H$11:$H$19)),"")</f>
        <v>(insert code)</v>
      </c>
      <c r="E1018" t="s">
        <v>869</v>
      </c>
      <c r="F1018" s="168">
        <f>IF(F$2=$A1018,Data!C164,0)</f>
        <v>0</v>
      </c>
      <c r="G1018" s="168">
        <f>IF(G$2=$A1018,Data!D164,0)</f>
        <v>0</v>
      </c>
      <c r="H1018" s="168">
        <f>IF(H$2=$A1018,Data!E164,0)</f>
        <v>0</v>
      </c>
      <c r="I1018" s="168">
        <f>IF(I$2=$A1018,Data!F164,0)</f>
        <v>0</v>
      </c>
      <c r="J1018" s="168">
        <f>IF(J$2=$A1018,Data!G164,0)</f>
        <v>0</v>
      </c>
      <c r="K1018" s="168">
        <f>IF(K$2=$A1018,Data!H164,0)</f>
        <v>0</v>
      </c>
      <c r="L1018" s="168">
        <f>IF(L$2=$A1018,Data!I164,0)</f>
        <v>0</v>
      </c>
      <c r="M1018" s="168">
        <f>IF(M$2=$A1018,Data!J164,0)</f>
        <v>0</v>
      </c>
      <c r="N1018" s="168">
        <f>IF(N$2=$A1018,Data!K164,0)</f>
        <v>0</v>
      </c>
      <c r="O1018" s="168">
        <f>IF(O$2=$A1018,Data!L164,0)</f>
        <v>0</v>
      </c>
      <c r="P1018" s="168">
        <f>IF(P$2=$A1018,Data!M164,0)</f>
        <v>0</v>
      </c>
      <c r="Q1018" s="168">
        <f>IF(Q$2=$A1018,Data!N164,0)</f>
        <v>0</v>
      </c>
      <c r="R1018" s="169">
        <f>IF(R$2=$A1018,Data!O164,0)</f>
        <v>0</v>
      </c>
      <c r="S1018" s="169">
        <f>IF(S$2=$A1018,Data!P164,0)</f>
        <v>0</v>
      </c>
      <c r="T1018" s="169">
        <f>IF(T$2=$A1018,Data!Q164,0)</f>
        <v>0</v>
      </c>
      <c r="U1018" s="169">
        <f>IF(U$2=$A1018,Data!R164,0)</f>
        <v>0</v>
      </c>
      <c r="V1018" s="169">
        <f>IF(V$2=$A1018,Data!S164,0)</f>
        <v>0</v>
      </c>
      <c r="W1018" s="169">
        <f>IF(W$2=$A1018,Data!T164,0)</f>
        <v>0</v>
      </c>
      <c r="X1018" s="169">
        <f>IF(X$2=$A1018,Data!U164,0)</f>
        <v>0</v>
      </c>
      <c r="Y1018" s="169">
        <f>IF(Y$2=$A1018,Data!V164,0)</f>
        <v>0</v>
      </c>
      <c r="Z1018" s="169">
        <f>IF(Z$2=$A1018,Data!W164,0)</f>
        <v>0</v>
      </c>
      <c r="AA1018" s="169">
        <f>IF(AA$2=$A1018,Data!X164,0)</f>
        <v>0</v>
      </c>
      <c r="AB1018" s="169">
        <f>IF(AB$2=$A1018,Data!Y164,0)</f>
        <v>0</v>
      </c>
      <c r="AC1018" s="169">
        <f>IF(AC$2=$A1018,Data!Z164,0)</f>
        <v>0</v>
      </c>
      <c r="AD1018" s="170">
        <f>IF(AD$2=$A1018,Data!AA164,0)</f>
        <v>0</v>
      </c>
      <c r="AE1018" s="171">
        <f>IF(AE$2=$A1018,Data!AB164,0)</f>
        <v>0</v>
      </c>
      <c r="AF1018" s="170">
        <f>IF(AF$2=$A1018,Data!AC164,0)</f>
        <v>0</v>
      </c>
      <c r="AG1018" s="171">
        <f>IF(AG$2=$A1018,Data!AD164,0)</f>
        <v>0</v>
      </c>
      <c r="AH1018" s="170">
        <f>IF(AH$2=$A1018,Data!AE164,0)</f>
        <v>0</v>
      </c>
      <c r="AI1018" s="171">
        <f>IF(AI$2=$A1018,Data!AF164,0)</f>
        <v>0</v>
      </c>
      <c r="AJ1018" s="170">
        <f>IF(AJ$2=$A1018,Data!AG164,0)</f>
        <v>0</v>
      </c>
      <c r="AK1018" s="171">
        <f>IF(AK$2=$A1018,Data!AH164,0)</f>
        <v>0</v>
      </c>
      <c r="AL1018" s="170">
        <f>IF(AL$2=$A1018,Data!AI164,0)</f>
        <v>0</v>
      </c>
      <c r="AM1018" t="str">
        <f t="shared" si="30"/>
        <v>AA</v>
      </c>
      <c r="AN1018" t="e">
        <f>+INDEX(Validation!$D$4:$D$250,MATCH(Merge!B1018,Validation!$E$4:$E$250,0))</f>
        <v>#N/A</v>
      </c>
      <c r="AO1018" s="172">
        <f t="shared" si="31"/>
        <v>0</v>
      </c>
    </row>
    <row r="1019" spans="1:41" ht="15" x14ac:dyDescent="0.25">
      <c r="A1019">
        <f>Inputs!$H$13</f>
        <v>3</v>
      </c>
      <c r="B1019" t="str">
        <f>Inputs!$D$4</f>
        <v>Select Agency…</v>
      </c>
      <c r="C1019" s="166" t="str">
        <f>Inputs!$I$6</f>
        <v>(insert code)</v>
      </c>
      <c r="D1019" t="str">
        <f>IFERROR(INDEX(Inputs!$I$11:$I$19,MATCH(A1019,Inputs!$H$11:$H$19)),"")</f>
        <v>(insert code)</v>
      </c>
      <c r="E1019" t="s">
        <v>869</v>
      </c>
      <c r="F1019" s="168">
        <f>IF(F$2=$A1019,Data!C165,0)</f>
        <v>0</v>
      </c>
      <c r="G1019" s="168">
        <f>IF(G$2=$A1019,Data!D165,0)</f>
        <v>0</v>
      </c>
      <c r="H1019" s="168">
        <f>IF(H$2=$A1019,Data!E165,0)</f>
        <v>0</v>
      </c>
      <c r="I1019" s="168">
        <f>IF(I$2=$A1019,Data!F165,0)</f>
        <v>0</v>
      </c>
      <c r="J1019" s="168">
        <f>IF(J$2=$A1019,Data!G165,0)</f>
        <v>0</v>
      </c>
      <c r="K1019" s="168">
        <f>IF(K$2=$A1019,Data!H165,0)</f>
        <v>0</v>
      </c>
      <c r="L1019" s="168">
        <f>IF(L$2=$A1019,Data!I165,0)</f>
        <v>0</v>
      </c>
      <c r="M1019" s="168">
        <f>IF(M$2=$A1019,Data!J165,0)</f>
        <v>0</v>
      </c>
      <c r="N1019" s="168">
        <f>IF(N$2=$A1019,Data!K165,0)</f>
        <v>0</v>
      </c>
      <c r="O1019" s="168">
        <f>IF(O$2=$A1019,Data!L165,0)</f>
        <v>0</v>
      </c>
      <c r="P1019" s="168">
        <f>IF(P$2=$A1019,Data!M165,0)</f>
        <v>0</v>
      </c>
      <c r="Q1019" s="168">
        <f>IF(Q$2=$A1019,Data!N165,0)</f>
        <v>0</v>
      </c>
      <c r="R1019" s="169">
        <f>IF(R$2=$A1019,Data!O165,0)</f>
        <v>0</v>
      </c>
      <c r="S1019" s="169">
        <f>IF(S$2=$A1019,Data!P165,0)</f>
        <v>0</v>
      </c>
      <c r="T1019" s="169">
        <f>IF(T$2=$A1019,Data!Q165,0)</f>
        <v>0</v>
      </c>
      <c r="U1019" s="169">
        <f>IF(U$2=$A1019,Data!R165,0)</f>
        <v>0</v>
      </c>
      <c r="V1019" s="169">
        <f>IF(V$2=$A1019,Data!S165,0)</f>
        <v>0</v>
      </c>
      <c r="W1019" s="169">
        <f>IF(W$2=$A1019,Data!T165,0)</f>
        <v>0</v>
      </c>
      <c r="X1019" s="169">
        <f>IF(X$2=$A1019,Data!U165,0)</f>
        <v>0</v>
      </c>
      <c r="Y1019" s="169">
        <f>IF(Y$2=$A1019,Data!V165,0)</f>
        <v>0</v>
      </c>
      <c r="Z1019" s="169">
        <f>IF(Z$2=$A1019,Data!W165,0)</f>
        <v>0</v>
      </c>
      <c r="AA1019" s="169">
        <f>IF(AA$2=$A1019,Data!X165,0)</f>
        <v>0</v>
      </c>
      <c r="AB1019" s="169">
        <f>IF(AB$2=$A1019,Data!Y165,0)</f>
        <v>0</v>
      </c>
      <c r="AC1019" s="169">
        <f>IF(AC$2=$A1019,Data!Z165,0)</f>
        <v>0</v>
      </c>
      <c r="AD1019" s="170">
        <f>IF(AD$2=$A1019,Data!AA165,0)</f>
        <v>0</v>
      </c>
      <c r="AE1019" s="171">
        <f>IF(AE$2=$A1019,Data!AB165,0)</f>
        <v>0</v>
      </c>
      <c r="AF1019" s="170">
        <f>IF(AF$2=$A1019,Data!AC165,0)</f>
        <v>0</v>
      </c>
      <c r="AG1019" s="171">
        <f>IF(AG$2=$A1019,Data!AD165,0)</f>
        <v>0</v>
      </c>
      <c r="AH1019" s="170">
        <f>IF(AH$2=$A1019,Data!AE165,0)</f>
        <v>0</v>
      </c>
      <c r="AI1019" s="171">
        <f>IF(AI$2=$A1019,Data!AF165,0)</f>
        <v>0</v>
      </c>
      <c r="AJ1019" s="170">
        <f>IF(AJ$2=$A1019,Data!AG165,0)</f>
        <v>0</v>
      </c>
      <c r="AK1019" s="171">
        <f>IF(AK$2=$A1019,Data!AH165,0)</f>
        <v>0</v>
      </c>
      <c r="AL1019" s="170">
        <f>IF(AL$2=$A1019,Data!AI165,0)</f>
        <v>0</v>
      </c>
      <c r="AM1019" t="str">
        <f t="shared" si="30"/>
        <v>AA</v>
      </c>
      <c r="AN1019" t="e">
        <f>+INDEX(Validation!$D$4:$D$250,MATCH(Merge!B1019,Validation!$E$4:$E$250,0))</f>
        <v>#N/A</v>
      </c>
      <c r="AO1019" s="172">
        <f t="shared" si="31"/>
        <v>0</v>
      </c>
    </row>
    <row r="1020" spans="1:41" ht="15" x14ac:dyDescent="0.25">
      <c r="A1020">
        <f>Inputs!$H$13</f>
        <v>3</v>
      </c>
      <c r="B1020" t="str">
        <f>Inputs!$D$4</f>
        <v>Select Agency…</v>
      </c>
      <c r="C1020" s="166" t="str">
        <f>Inputs!$I$6</f>
        <v>(insert code)</v>
      </c>
      <c r="D1020" t="str">
        <f>IFERROR(INDEX(Inputs!$I$11:$I$19,MATCH(A1020,Inputs!$H$11:$H$19)),"")</f>
        <v>(insert code)</v>
      </c>
      <c r="E1020" t="s">
        <v>869</v>
      </c>
      <c r="F1020" s="168">
        <f>IF(F$2=$A1020,Data!C166,0)</f>
        <v>0</v>
      </c>
      <c r="G1020" s="168">
        <f>IF(G$2=$A1020,Data!D166,0)</f>
        <v>0</v>
      </c>
      <c r="H1020" s="168">
        <f>IF(H$2=$A1020,Data!E166,0)</f>
        <v>0</v>
      </c>
      <c r="I1020" s="168">
        <f>IF(I$2=$A1020,Data!F166,0)</f>
        <v>0</v>
      </c>
      <c r="J1020" s="168">
        <f>IF(J$2=$A1020,Data!G166,0)</f>
        <v>0</v>
      </c>
      <c r="K1020" s="168">
        <f>IF(K$2=$A1020,Data!H166,0)</f>
        <v>0</v>
      </c>
      <c r="L1020" s="168">
        <f>IF(L$2=$A1020,Data!I166,0)</f>
        <v>0</v>
      </c>
      <c r="M1020" s="168">
        <f>IF(M$2=$A1020,Data!J166,0)</f>
        <v>0</v>
      </c>
      <c r="N1020" s="168">
        <f>IF(N$2=$A1020,Data!K166,0)</f>
        <v>0</v>
      </c>
      <c r="O1020" s="168">
        <f>IF(O$2=$A1020,Data!L166,0)</f>
        <v>0</v>
      </c>
      <c r="P1020" s="168">
        <f>IF(P$2=$A1020,Data!M166,0)</f>
        <v>0</v>
      </c>
      <c r="Q1020" s="168">
        <f>IF(Q$2=$A1020,Data!N166,0)</f>
        <v>0</v>
      </c>
      <c r="R1020" s="169">
        <f>IF(R$2=$A1020,Data!O166,0)</f>
        <v>0</v>
      </c>
      <c r="S1020" s="169">
        <f>IF(S$2=$A1020,Data!P166,0)</f>
        <v>0</v>
      </c>
      <c r="T1020" s="169">
        <f>IF(T$2=$A1020,Data!Q166,0)</f>
        <v>0</v>
      </c>
      <c r="U1020" s="169">
        <f>IF(U$2=$A1020,Data!R166,0)</f>
        <v>0</v>
      </c>
      <c r="V1020" s="169">
        <f>IF(V$2=$A1020,Data!S166,0)</f>
        <v>0</v>
      </c>
      <c r="W1020" s="169">
        <f>IF(W$2=$A1020,Data!T166,0)</f>
        <v>0</v>
      </c>
      <c r="X1020" s="169">
        <f>IF(X$2=$A1020,Data!U166,0)</f>
        <v>0</v>
      </c>
      <c r="Y1020" s="169">
        <f>IF(Y$2=$A1020,Data!V166,0)</f>
        <v>0</v>
      </c>
      <c r="Z1020" s="169">
        <f>IF(Z$2=$A1020,Data!W166,0)</f>
        <v>0</v>
      </c>
      <c r="AA1020" s="169">
        <f>IF(AA$2=$A1020,Data!X166,0)</f>
        <v>0</v>
      </c>
      <c r="AB1020" s="169">
        <f>IF(AB$2=$A1020,Data!Y166,0)</f>
        <v>0</v>
      </c>
      <c r="AC1020" s="169">
        <f>IF(AC$2=$A1020,Data!Z166,0)</f>
        <v>0</v>
      </c>
      <c r="AD1020" s="170">
        <f>IF(AD$2=$A1020,Data!AA166,0)</f>
        <v>0</v>
      </c>
      <c r="AE1020" s="171">
        <f>IF(AE$2=$A1020,Data!AB166,0)</f>
        <v>0</v>
      </c>
      <c r="AF1020" s="170">
        <f>IF(AF$2=$A1020,Data!AC166,0)</f>
        <v>0</v>
      </c>
      <c r="AG1020" s="171">
        <f>IF(AG$2=$A1020,Data!AD166,0)</f>
        <v>0</v>
      </c>
      <c r="AH1020" s="170">
        <f>IF(AH$2=$A1020,Data!AE166,0)</f>
        <v>0</v>
      </c>
      <c r="AI1020" s="171">
        <f>IF(AI$2=$A1020,Data!AF166,0)</f>
        <v>0</v>
      </c>
      <c r="AJ1020" s="170">
        <f>IF(AJ$2=$A1020,Data!AG166,0)</f>
        <v>0</v>
      </c>
      <c r="AK1020" s="171">
        <f>IF(AK$2=$A1020,Data!AH166,0)</f>
        <v>0</v>
      </c>
      <c r="AL1020" s="170">
        <f>IF(AL$2=$A1020,Data!AI166,0)</f>
        <v>0</v>
      </c>
      <c r="AM1020" t="str">
        <f t="shared" si="30"/>
        <v>AA</v>
      </c>
      <c r="AN1020" t="e">
        <f>+INDEX(Validation!$D$4:$D$250,MATCH(Merge!B1020,Validation!$E$4:$E$250,0))</f>
        <v>#N/A</v>
      </c>
      <c r="AO1020" s="172">
        <f t="shared" si="31"/>
        <v>0</v>
      </c>
    </row>
    <row r="1021" spans="1:41" ht="15" x14ac:dyDescent="0.25">
      <c r="A1021">
        <f>Inputs!$H$13</f>
        <v>3</v>
      </c>
      <c r="B1021" t="str">
        <f>Inputs!$D$4</f>
        <v>Select Agency…</v>
      </c>
      <c r="C1021" s="166" t="str">
        <f>Inputs!$I$6</f>
        <v>(insert code)</v>
      </c>
      <c r="D1021" t="str">
        <f>IFERROR(INDEX(Inputs!$I$11:$I$19,MATCH(A1021,Inputs!$H$11:$H$19)),"")</f>
        <v>(insert code)</v>
      </c>
      <c r="E1021" t="s">
        <v>869</v>
      </c>
      <c r="F1021" s="168">
        <f>IF(F$2=$A1021,Data!C167,0)</f>
        <v>0</v>
      </c>
      <c r="G1021" s="168">
        <f>IF(G$2=$A1021,Data!D167,0)</f>
        <v>0</v>
      </c>
      <c r="H1021" s="168">
        <f>IF(H$2=$A1021,Data!E167,0)</f>
        <v>0</v>
      </c>
      <c r="I1021" s="168">
        <f>IF(I$2=$A1021,Data!F167,0)</f>
        <v>0</v>
      </c>
      <c r="J1021" s="168">
        <f>IF(J$2=$A1021,Data!G167,0)</f>
        <v>0</v>
      </c>
      <c r="K1021" s="168">
        <f>IF(K$2=$A1021,Data!H167,0)</f>
        <v>0</v>
      </c>
      <c r="L1021" s="168">
        <f>IF(L$2=$A1021,Data!I167,0)</f>
        <v>0</v>
      </c>
      <c r="M1021" s="168">
        <f>IF(M$2=$A1021,Data!J167,0)</f>
        <v>0</v>
      </c>
      <c r="N1021" s="168">
        <f>IF(N$2=$A1021,Data!K167,0)</f>
        <v>0</v>
      </c>
      <c r="O1021" s="168">
        <f>IF(O$2=$A1021,Data!L167,0)</f>
        <v>0</v>
      </c>
      <c r="P1021" s="168">
        <f>IF(P$2=$A1021,Data!M167,0)</f>
        <v>0</v>
      </c>
      <c r="Q1021" s="168">
        <f>IF(Q$2=$A1021,Data!N167,0)</f>
        <v>0</v>
      </c>
      <c r="R1021" s="169">
        <f>IF(R$2=$A1021,Data!O167,0)</f>
        <v>0</v>
      </c>
      <c r="S1021" s="169">
        <f>IF(S$2=$A1021,Data!P167,0)</f>
        <v>0</v>
      </c>
      <c r="T1021" s="169">
        <f>IF(T$2=$A1021,Data!Q167,0)</f>
        <v>0</v>
      </c>
      <c r="U1021" s="169">
        <f>IF(U$2=$A1021,Data!R167,0)</f>
        <v>0</v>
      </c>
      <c r="V1021" s="169">
        <f>IF(V$2=$A1021,Data!S167,0)</f>
        <v>0</v>
      </c>
      <c r="W1021" s="169">
        <f>IF(W$2=$A1021,Data!T167,0)</f>
        <v>0</v>
      </c>
      <c r="X1021" s="169">
        <f>IF(X$2=$A1021,Data!U167,0)</f>
        <v>0</v>
      </c>
      <c r="Y1021" s="169">
        <f>IF(Y$2=$A1021,Data!V167,0)</f>
        <v>0</v>
      </c>
      <c r="Z1021" s="169">
        <f>IF(Z$2=$A1021,Data!W167,0)</f>
        <v>0</v>
      </c>
      <c r="AA1021" s="169">
        <f>IF(AA$2=$A1021,Data!X167,0)</f>
        <v>0</v>
      </c>
      <c r="AB1021" s="169">
        <f>IF(AB$2=$A1021,Data!Y167,0)</f>
        <v>0</v>
      </c>
      <c r="AC1021" s="169">
        <f>IF(AC$2=$A1021,Data!Z167,0)</f>
        <v>0</v>
      </c>
      <c r="AD1021" s="170">
        <f>IF(AD$2=$A1021,Data!AA167,0)</f>
        <v>0</v>
      </c>
      <c r="AE1021" s="171">
        <f>IF(AE$2=$A1021,Data!AB167,0)</f>
        <v>0</v>
      </c>
      <c r="AF1021" s="170">
        <f>IF(AF$2=$A1021,Data!AC167,0)</f>
        <v>0</v>
      </c>
      <c r="AG1021" s="171">
        <f>IF(AG$2=$A1021,Data!AD167,0)</f>
        <v>0</v>
      </c>
      <c r="AH1021" s="170">
        <f>IF(AH$2=$A1021,Data!AE167,0)</f>
        <v>0</v>
      </c>
      <c r="AI1021" s="171">
        <f>IF(AI$2=$A1021,Data!AF167,0)</f>
        <v>0</v>
      </c>
      <c r="AJ1021" s="170">
        <f>IF(AJ$2=$A1021,Data!AG167,0)</f>
        <v>0</v>
      </c>
      <c r="AK1021" s="171">
        <f>IF(AK$2=$A1021,Data!AH167,0)</f>
        <v>0</v>
      </c>
      <c r="AL1021" s="170">
        <f>IF(AL$2=$A1021,Data!AI167,0)</f>
        <v>0</v>
      </c>
      <c r="AM1021" t="str">
        <f t="shared" si="30"/>
        <v>AA</v>
      </c>
      <c r="AN1021" t="e">
        <f>+INDEX(Validation!$D$4:$D$250,MATCH(Merge!B1021,Validation!$E$4:$E$250,0))</f>
        <v>#N/A</v>
      </c>
      <c r="AO1021" s="172">
        <f t="shared" si="31"/>
        <v>0</v>
      </c>
    </row>
    <row r="1022" spans="1:41" ht="15" x14ac:dyDescent="0.25">
      <c r="A1022">
        <f>Inputs!$H$13</f>
        <v>3</v>
      </c>
      <c r="B1022" t="str">
        <f>Inputs!$D$4</f>
        <v>Select Agency…</v>
      </c>
      <c r="C1022" s="166" t="str">
        <f>Inputs!$I$6</f>
        <v>(insert code)</v>
      </c>
      <c r="D1022" t="str">
        <f>IFERROR(INDEX(Inputs!$I$11:$I$19,MATCH(A1022,Inputs!$H$11:$H$19)),"")</f>
        <v>(insert code)</v>
      </c>
      <c r="E1022" t="s">
        <v>869</v>
      </c>
      <c r="F1022" s="168">
        <f>IF(F$2=$A1022,Data!C168,0)</f>
        <v>0</v>
      </c>
      <c r="G1022" s="168">
        <f>IF(G$2=$A1022,Data!D168,0)</f>
        <v>0</v>
      </c>
      <c r="H1022" s="168">
        <f>IF(H$2=$A1022,Data!E168,0)</f>
        <v>0</v>
      </c>
      <c r="I1022" s="168">
        <f>IF(I$2=$A1022,Data!F168,0)</f>
        <v>0</v>
      </c>
      <c r="J1022" s="168">
        <f>IF(J$2=$A1022,Data!G168,0)</f>
        <v>0</v>
      </c>
      <c r="K1022" s="168">
        <f>IF(K$2=$A1022,Data!H168,0)</f>
        <v>0</v>
      </c>
      <c r="L1022" s="168">
        <f>IF(L$2=$A1022,Data!I168,0)</f>
        <v>0</v>
      </c>
      <c r="M1022" s="168">
        <f>IF(M$2=$A1022,Data!J168,0)</f>
        <v>0</v>
      </c>
      <c r="N1022" s="168">
        <f>IF(N$2=$A1022,Data!K168,0)</f>
        <v>0</v>
      </c>
      <c r="O1022" s="168">
        <f>IF(O$2=$A1022,Data!L168,0)</f>
        <v>0</v>
      </c>
      <c r="P1022" s="168">
        <f>IF(P$2=$A1022,Data!M168,0)</f>
        <v>0</v>
      </c>
      <c r="Q1022" s="168">
        <f>IF(Q$2=$A1022,Data!N168,0)</f>
        <v>0</v>
      </c>
      <c r="R1022" s="169">
        <f>IF(R$2=$A1022,Data!O168,0)</f>
        <v>0</v>
      </c>
      <c r="S1022" s="169">
        <f>IF(S$2=$A1022,Data!P168,0)</f>
        <v>0</v>
      </c>
      <c r="T1022" s="169">
        <f>IF(T$2=$A1022,Data!Q168,0)</f>
        <v>0</v>
      </c>
      <c r="U1022" s="169">
        <f>IF(U$2=$A1022,Data!R168,0)</f>
        <v>0</v>
      </c>
      <c r="V1022" s="169">
        <f>IF(V$2=$A1022,Data!S168,0)</f>
        <v>0</v>
      </c>
      <c r="W1022" s="169">
        <f>IF(W$2=$A1022,Data!T168,0)</f>
        <v>0</v>
      </c>
      <c r="X1022" s="169">
        <f>IF(X$2=$A1022,Data!U168,0)</f>
        <v>0</v>
      </c>
      <c r="Y1022" s="169">
        <f>IF(Y$2=$A1022,Data!V168,0)</f>
        <v>0</v>
      </c>
      <c r="Z1022" s="169">
        <f>IF(Z$2=$A1022,Data!W168,0)</f>
        <v>0</v>
      </c>
      <c r="AA1022" s="169">
        <f>IF(AA$2=$A1022,Data!X168,0)</f>
        <v>0</v>
      </c>
      <c r="AB1022" s="169">
        <f>IF(AB$2=$A1022,Data!Y168,0)</f>
        <v>0</v>
      </c>
      <c r="AC1022" s="169">
        <f>IF(AC$2=$A1022,Data!Z168,0)</f>
        <v>0</v>
      </c>
      <c r="AD1022" s="170">
        <f>IF(AD$2=$A1022,Data!AA168,0)</f>
        <v>0</v>
      </c>
      <c r="AE1022" s="171">
        <f>IF(AE$2=$A1022,Data!AB168,0)</f>
        <v>0</v>
      </c>
      <c r="AF1022" s="170">
        <f>IF(AF$2=$A1022,Data!AC168,0)</f>
        <v>0</v>
      </c>
      <c r="AG1022" s="171">
        <f>IF(AG$2=$A1022,Data!AD168,0)</f>
        <v>0</v>
      </c>
      <c r="AH1022" s="170">
        <f>IF(AH$2=$A1022,Data!AE168,0)</f>
        <v>0</v>
      </c>
      <c r="AI1022" s="171">
        <f>IF(AI$2=$A1022,Data!AF168,0)</f>
        <v>0</v>
      </c>
      <c r="AJ1022" s="170">
        <f>IF(AJ$2=$A1022,Data!AG168,0)</f>
        <v>0</v>
      </c>
      <c r="AK1022" s="171">
        <f>IF(AK$2=$A1022,Data!AH168,0)</f>
        <v>0</v>
      </c>
      <c r="AL1022" s="170">
        <f>IF(AL$2=$A1022,Data!AI168,0)</f>
        <v>0</v>
      </c>
      <c r="AM1022" t="str">
        <f t="shared" si="30"/>
        <v>AA</v>
      </c>
      <c r="AN1022" t="e">
        <f>+INDEX(Validation!$D$4:$D$250,MATCH(Merge!B1022,Validation!$E$4:$E$250,0))</f>
        <v>#N/A</v>
      </c>
      <c r="AO1022" s="172">
        <f t="shared" si="31"/>
        <v>0</v>
      </c>
    </row>
    <row r="1023" spans="1:41" ht="15" x14ac:dyDescent="0.25">
      <c r="A1023">
        <f>Inputs!$H$13</f>
        <v>3</v>
      </c>
      <c r="B1023" t="str">
        <f>Inputs!$D$4</f>
        <v>Select Agency…</v>
      </c>
      <c r="C1023" s="166" t="str">
        <f>Inputs!$I$6</f>
        <v>(insert code)</v>
      </c>
      <c r="D1023" t="str">
        <f>IFERROR(INDEX(Inputs!$I$11:$I$19,MATCH(A1023,Inputs!$H$11:$H$19)),"")</f>
        <v>(insert code)</v>
      </c>
      <c r="E1023" t="s">
        <v>869</v>
      </c>
      <c r="F1023" s="168">
        <f>IF(F$2=$A1023,Data!C169,0)</f>
        <v>0</v>
      </c>
      <c r="G1023" s="168">
        <f>IF(G$2=$A1023,Data!D169,0)</f>
        <v>0</v>
      </c>
      <c r="H1023" s="168">
        <f>IF(H$2=$A1023,Data!E169,0)</f>
        <v>0</v>
      </c>
      <c r="I1023" s="168">
        <f>IF(I$2=$A1023,Data!F169,0)</f>
        <v>0</v>
      </c>
      <c r="J1023" s="168">
        <f>IF(J$2=$A1023,Data!G169,0)</f>
        <v>0</v>
      </c>
      <c r="K1023" s="168">
        <f>IF(K$2=$A1023,Data!H169,0)</f>
        <v>0</v>
      </c>
      <c r="L1023" s="168">
        <f>IF(L$2=$A1023,Data!I169,0)</f>
        <v>0</v>
      </c>
      <c r="M1023" s="168">
        <f>IF(M$2=$A1023,Data!J169,0)</f>
        <v>0</v>
      </c>
      <c r="N1023" s="168">
        <f>IF(N$2=$A1023,Data!K169,0)</f>
        <v>0</v>
      </c>
      <c r="O1023" s="168">
        <f>IF(O$2=$A1023,Data!L169,0)</f>
        <v>0</v>
      </c>
      <c r="P1023" s="168">
        <f>IF(P$2=$A1023,Data!M169,0)</f>
        <v>0</v>
      </c>
      <c r="Q1023" s="168">
        <f>IF(Q$2=$A1023,Data!N169,0)</f>
        <v>0</v>
      </c>
      <c r="R1023" s="169">
        <f>IF(R$2=$A1023,Data!O169,0)</f>
        <v>0</v>
      </c>
      <c r="S1023" s="169">
        <f>IF(S$2=$A1023,Data!P169,0)</f>
        <v>0</v>
      </c>
      <c r="T1023" s="169">
        <f>IF(T$2=$A1023,Data!Q169,0)</f>
        <v>0</v>
      </c>
      <c r="U1023" s="169">
        <f>IF(U$2=$A1023,Data!R169,0)</f>
        <v>0</v>
      </c>
      <c r="V1023" s="169">
        <f>IF(V$2=$A1023,Data!S169,0)</f>
        <v>0</v>
      </c>
      <c r="W1023" s="169">
        <f>IF(W$2=$A1023,Data!T169,0)</f>
        <v>0</v>
      </c>
      <c r="X1023" s="169">
        <f>IF(X$2=$A1023,Data!U169,0)</f>
        <v>0</v>
      </c>
      <c r="Y1023" s="169">
        <f>IF(Y$2=$A1023,Data!V169,0)</f>
        <v>0</v>
      </c>
      <c r="Z1023" s="169">
        <f>IF(Z$2=$A1023,Data!W169,0)</f>
        <v>0</v>
      </c>
      <c r="AA1023" s="169">
        <f>IF(AA$2=$A1023,Data!X169,0)</f>
        <v>0</v>
      </c>
      <c r="AB1023" s="169">
        <f>IF(AB$2=$A1023,Data!Y169,0)</f>
        <v>0</v>
      </c>
      <c r="AC1023" s="169">
        <f>IF(AC$2=$A1023,Data!Z169,0)</f>
        <v>0</v>
      </c>
      <c r="AD1023" s="170">
        <f>IF(AD$2=$A1023,Data!AA169,0)</f>
        <v>0</v>
      </c>
      <c r="AE1023" s="171">
        <f>IF(AE$2=$A1023,Data!AB169,0)</f>
        <v>0</v>
      </c>
      <c r="AF1023" s="170">
        <f>IF(AF$2=$A1023,Data!AC169,0)</f>
        <v>0</v>
      </c>
      <c r="AG1023" s="171">
        <f>IF(AG$2=$A1023,Data!AD169,0)</f>
        <v>0</v>
      </c>
      <c r="AH1023" s="170">
        <f>IF(AH$2=$A1023,Data!AE169,0)</f>
        <v>0</v>
      </c>
      <c r="AI1023" s="171">
        <f>IF(AI$2=$A1023,Data!AF169,0)</f>
        <v>0</v>
      </c>
      <c r="AJ1023" s="170">
        <f>IF(AJ$2=$A1023,Data!AG169,0)</f>
        <v>0</v>
      </c>
      <c r="AK1023" s="171">
        <f>IF(AK$2=$A1023,Data!AH169,0)</f>
        <v>0</v>
      </c>
      <c r="AL1023" s="170">
        <f>IF(AL$2=$A1023,Data!AI169,0)</f>
        <v>0</v>
      </c>
      <c r="AM1023" t="str">
        <f t="shared" si="30"/>
        <v>AA</v>
      </c>
      <c r="AN1023" t="e">
        <f>+INDEX(Validation!$D$4:$D$250,MATCH(Merge!B1023,Validation!$E$4:$E$250,0))</f>
        <v>#N/A</v>
      </c>
      <c r="AO1023" s="172">
        <f t="shared" si="31"/>
        <v>0</v>
      </c>
    </row>
    <row r="1024" spans="1:41" ht="15" x14ac:dyDescent="0.25">
      <c r="A1024">
        <f>Inputs!$H$13</f>
        <v>3</v>
      </c>
      <c r="B1024" t="str">
        <f>Inputs!$D$4</f>
        <v>Select Agency…</v>
      </c>
      <c r="C1024" s="166" t="str">
        <f>Inputs!$I$6</f>
        <v>(insert code)</v>
      </c>
      <c r="D1024" t="str">
        <f>IFERROR(INDEX(Inputs!$I$11:$I$19,MATCH(A1024,Inputs!$H$11:$H$19)),"")</f>
        <v>(insert code)</v>
      </c>
      <c r="E1024" t="s">
        <v>869</v>
      </c>
      <c r="F1024" s="168">
        <f>IF(F$2=$A1024,Data!C170,0)</f>
        <v>0</v>
      </c>
      <c r="G1024" s="168">
        <f>IF(G$2=$A1024,Data!D170,0)</f>
        <v>0</v>
      </c>
      <c r="H1024" s="168">
        <f>IF(H$2=$A1024,Data!E170,0)</f>
        <v>0</v>
      </c>
      <c r="I1024" s="168">
        <f>IF(I$2=$A1024,Data!F170,0)</f>
        <v>0</v>
      </c>
      <c r="J1024" s="168">
        <f>IF(J$2=$A1024,Data!G170,0)</f>
        <v>0</v>
      </c>
      <c r="K1024" s="168">
        <f>IF(K$2=$A1024,Data!H170,0)</f>
        <v>0</v>
      </c>
      <c r="L1024" s="168">
        <f>IF(L$2=$A1024,Data!I170,0)</f>
        <v>0</v>
      </c>
      <c r="M1024" s="168">
        <f>IF(M$2=$A1024,Data!J170,0)</f>
        <v>0</v>
      </c>
      <c r="N1024" s="168">
        <f>IF(N$2=$A1024,Data!K170,0)</f>
        <v>0</v>
      </c>
      <c r="O1024" s="168">
        <f>IF(O$2=$A1024,Data!L170,0)</f>
        <v>0</v>
      </c>
      <c r="P1024" s="168">
        <f>IF(P$2=$A1024,Data!M170,0)</f>
        <v>0</v>
      </c>
      <c r="Q1024" s="168">
        <f>IF(Q$2=$A1024,Data!N170,0)</f>
        <v>0</v>
      </c>
      <c r="R1024" s="169">
        <f>IF(R$2=$A1024,Data!O170,0)</f>
        <v>0</v>
      </c>
      <c r="S1024" s="169">
        <f>IF(S$2=$A1024,Data!P170,0)</f>
        <v>0</v>
      </c>
      <c r="T1024" s="169">
        <f>IF(T$2=$A1024,Data!Q170,0)</f>
        <v>0</v>
      </c>
      <c r="U1024" s="169">
        <f>IF(U$2=$A1024,Data!R170,0)</f>
        <v>0</v>
      </c>
      <c r="V1024" s="169">
        <f>IF(V$2=$A1024,Data!S170,0)</f>
        <v>0</v>
      </c>
      <c r="W1024" s="169">
        <f>IF(W$2=$A1024,Data!T170,0)</f>
        <v>0</v>
      </c>
      <c r="X1024" s="169">
        <f>IF(X$2=$A1024,Data!U170,0)</f>
        <v>0</v>
      </c>
      <c r="Y1024" s="169">
        <f>IF(Y$2=$A1024,Data!V170,0)</f>
        <v>0</v>
      </c>
      <c r="Z1024" s="169">
        <f>IF(Z$2=$A1024,Data!W170,0)</f>
        <v>0</v>
      </c>
      <c r="AA1024" s="169">
        <f>IF(AA$2=$A1024,Data!X170,0)</f>
        <v>0</v>
      </c>
      <c r="AB1024" s="169">
        <f>IF(AB$2=$A1024,Data!Y170,0)</f>
        <v>0</v>
      </c>
      <c r="AC1024" s="169">
        <f>IF(AC$2=$A1024,Data!Z170,0)</f>
        <v>0</v>
      </c>
      <c r="AD1024" s="170">
        <f>IF(AD$2=$A1024,Data!AA170,0)</f>
        <v>0</v>
      </c>
      <c r="AE1024" s="171">
        <f>IF(AE$2=$A1024,Data!AB170,0)</f>
        <v>0</v>
      </c>
      <c r="AF1024" s="170">
        <f>IF(AF$2=$A1024,Data!AC170,0)</f>
        <v>0</v>
      </c>
      <c r="AG1024" s="171">
        <f>IF(AG$2=$A1024,Data!AD170,0)</f>
        <v>0</v>
      </c>
      <c r="AH1024" s="170">
        <f>IF(AH$2=$A1024,Data!AE170,0)</f>
        <v>0</v>
      </c>
      <c r="AI1024" s="171">
        <f>IF(AI$2=$A1024,Data!AF170,0)</f>
        <v>0</v>
      </c>
      <c r="AJ1024" s="170">
        <f>IF(AJ$2=$A1024,Data!AG170,0)</f>
        <v>0</v>
      </c>
      <c r="AK1024" s="171">
        <f>IF(AK$2=$A1024,Data!AH170,0)</f>
        <v>0</v>
      </c>
      <c r="AL1024" s="170">
        <f>IF(AL$2=$A1024,Data!AI170,0)</f>
        <v>0</v>
      </c>
      <c r="AM1024" t="str">
        <f t="shared" si="30"/>
        <v>AA</v>
      </c>
      <c r="AN1024" t="e">
        <f>+INDEX(Validation!$D$4:$D$250,MATCH(Merge!B1024,Validation!$E$4:$E$250,0))</f>
        <v>#N/A</v>
      </c>
      <c r="AO1024" s="172">
        <f t="shared" si="31"/>
        <v>0</v>
      </c>
    </row>
    <row r="1025" spans="1:41" ht="15" x14ac:dyDescent="0.25">
      <c r="A1025">
        <f>Inputs!$H$13</f>
        <v>3</v>
      </c>
      <c r="B1025" t="str">
        <f>Inputs!$D$4</f>
        <v>Select Agency…</v>
      </c>
      <c r="C1025" s="166" t="str">
        <f>Inputs!$I$6</f>
        <v>(insert code)</v>
      </c>
      <c r="D1025" t="str">
        <f>IFERROR(INDEX(Inputs!$I$11:$I$19,MATCH(A1025,Inputs!$H$11:$H$19)),"")</f>
        <v>(insert code)</v>
      </c>
      <c r="E1025" t="s">
        <v>869</v>
      </c>
      <c r="F1025" s="168">
        <f>IF(F$2=$A1025,Data!C171,0)</f>
        <v>0</v>
      </c>
      <c r="G1025" s="168">
        <f>IF(G$2=$A1025,Data!D171,0)</f>
        <v>0</v>
      </c>
      <c r="H1025" s="168">
        <f>IF(H$2=$A1025,Data!E171,0)</f>
        <v>0</v>
      </c>
      <c r="I1025" s="168">
        <f>IF(I$2=$A1025,Data!F171,0)</f>
        <v>0</v>
      </c>
      <c r="J1025" s="168">
        <f>IF(J$2=$A1025,Data!G171,0)</f>
        <v>0</v>
      </c>
      <c r="K1025" s="168">
        <f>IF(K$2=$A1025,Data!H171,0)</f>
        <v>0</v>
      </c>
      <c r="L1025" s="168">
        <f>IF(L$2=$A1025,Data!I171,0)</f>
        <v>0</v>
      </c>
      <c r="M1025" s="168">
        <f>IF(M$2=$A1025,Data!J171,0)</f>
        <v>0</v>
      </c>
      <c r="N1025" s="168">
        <f>IF(N$2=$A1025,Data!K171,0)</f>
        <v>0</v>
      </c>
      <c r="O1025" s="168">
        <f>IF(O$2=$A1025,Data!L171,0)</f>
        <v>0</v>
      </c>
      <c r="P1025" s="168">
        <f>IF(P$2=$A1025,Data!M171,0)</f>
        <v>0</v>
      </c>
      <c r="Q1025" s="168">
        <f>IF(Q$2=$A1025,Data!N171,0)</f>
        <v>0</v>
      </c>
      <c r="R1025" s="169">
        <f>IF(R$2=$A1025,Data!O171,0)</f>
        <v>0</v>
      </c>
      <c r="S1025" s="169">
        <f>IF(S$2=$A1025,Data!P171,0)</f>
        <v>0</v>
      </c>
      <c r="T1025" s="169">
        <f>IF(T$2=$A1025,Data!Q171,0)</f>
        <v>0</v>
      </c>
      <c r="U1025" s="169">
        <f>IF(U$2=$A1025,Data!R171,0)</f>
        <v>0</v>
      </c>
      <c r="V1025" s="169">
        <f>IF(V$2=$A1025,Data!S171,0)</f>
        <v>0</v>
      </c>
      <c r="W1025" s="169">
        <f>IF(W$2=$A1025,Data!T171,0)</f>
        <v>0</v>
      </c>
      <c r="X1025" s="169">
        <f>IF(X$2=$A1025,Data!U171,0)</f>
        <v>0</v>
      </c>
      <c r="Y1025" s="169">
        <f>IF(Y$2=$A1025,Data!V171,0)</f>
        <v>0</v>
      </c>
      <c r="Z1025" s="169">
        <f>IF(Z$2=$A1025,Data!W171,0)</f>
        <v>0</v>
      </c>
      <c r="AA1025" s="169">
        <f>IF(AA$2=$A1025,Data!X171,0)</f>
        <v>0</v>
      </c>
      <c r="AB1025" s="169">
        <f>IF(AB$2=$A1025,Data!Y171,0)</f>
        <v>0</v>
      </c>
      <c r="AC1025" s="169">
        <f>IF(AC$2=$A1025,Data!Z171,0)</f>
        <v>0</v>
      </c>
      <c r="AD1025" s="170">
        <f>IF(AD$2=$A1025,Data!AA171,0)</f>
        <v>0</v>
      </c>
      <c r="AE1025" s="171">
        <f>IF(AE$2=$A1025,Data!AB171,0)</f>
        <v>0</v>
      </c>
      <c r="AF1025" s="170">
        <f>IF(AF$2=$A1025,Data!AC171,0)</f>
        <v>0</v>
      </c>
      <c r="AG1025" s="171">
        <f>IF(AG$2=$A1025,Data!AD171,0)</f>
        <v>0</v>
      </c>
      <c r="AH1025" s="170">
        <f>IF(AH$2=$A1025,Data!AE171,0)</f>
        <v>0</v>
      </c>
      <c r="AI1025" s="171">
        <f>IF(AI$2=$A1025,Data!AF171,0)</f>
        <v>0</v>
      </c>
      <c r="AJ1025" s="170">
        <f>IF(AJ$2=$A1025,Data!AG171,0)</f>
        <v>0</v>
      </c>
      <c r="AK1025" s="171">
        <f>IF(AK$2=$A1025,Data!AH171,0)</f>
        <v>0</v>
      </c>
      <c r="AL1025" s="170">
        <f>IF(AL$2=$A1025,Data!AI171,0)</f>
        <v>0</v>
      </c>
      <c r="AM1025" t="str">
        <f t="shared" si="30"/>
        <v>AA</v>
      </c>
      <c r="AN1025" t="e">
        <f>+INDEX(Validation!$D$4:$D$250,MATCH(Merge!B1025,Validation!$E$4:$E$250,0))</f>
        <v>#N/A</v>
      </c>
      <c r="AO1025" s="172">
        <f t="shared" si="31"/>
        <v>0</v>
      </c>
    </row>
    <row r="1026" spans="1:41" ht="15" x14ac:dyDescent="0.25">
      <c r="A1026">
        <f>Inputs!$H$13</f>
        <v>3</v>
      </c>
      <c r="B1026" t="str">
        <f>Inputs!$D$4</f>
        <v>Select Agency…</v>
      </c>
      <c r="C1026" s="166" t="str">
        <f>Inputs!$I$6</f>
        <v>(insert code)</v>
      </c>
      <c r="D1026" t="str">
        <f>IFERROR(INDEX(Inputs!$I$11:$I$19,MATCH(A1026,Inputs!$H$11:$H$19)),"")</f>
        <v>(insert code)</v>
      </c>
      <c r="E1026" t="s">
        <v>869</v>
      </c>
      <c r="F1026" s="168">
        <f>IF(F$2=$A1026,Data!C172,0)</f>
        <v>0</v>
      </c>
      <c r="G1026" s="168">
        <f>IF(G$2=$A1026,Data!D172,0)</f>
        <v>0</v>
      </c>
      <c r="H1026" s="168">
        <f>IF(H$2=$A1026,Data!E172,0)</f>
        <v>0</v>
      </c>
      <c r="I1026" s="168">
        <f>IF(I$2=$A1026,Data!F172,0)</f>
        <v>0</v>
      </c>
      <c r="J1026" s="168">
        <f>IF(J$2=$A1026,Data!G172,0)</f>
        <v>0</v>
      </c>
      <c r="K1026" s="168">
        <f>IF(K$2=$A1026,Data!H172,0)</f>
        <v>0</v>
      </c>
      <c r="L1026" s="168">
        <f>IF(L$2=$A1026,Data!I172,0)</f>
        <v>0</v>
      </c>
      <c r="M1026" s="168">
        <f>IF(M$2=$A1026,Data!J172,0)</f>
        <v>0</v>
      </c>
      <c r="N1026" s="168">
        <f>IF(N$2=$A1026,Data!K172,0)</f>
        <v>0</v>
      </c>
      <c r="O1026" s="168">
        <f>IF(O$2=$A1026,Data!L172,0)</f>
        <v>0</v>
      </c>
      <c r="P1026" s="168">
        <f>IF(P$2=$A1026,Data!M172,0)</f>
        <v>0</v>
      </c>
      <c r="Q1026" s="168">
        <f>IF(Q$2=$A1026,Data!N172,0)</f>
        <v>0</v>
      </c>
      <c r="R1026" s="169">
        <f>IF(R$2=$A1026,Data!O172,0)</f>
        <v>0</v>
      </c>
      <c r="S1026" s="169">
        <f>IF(S$2=$A1026,Data!P172,0)</f>
        <v>0</v>
      </c>
      <c r="T1026" s="169">
        <f>IF(T$2=$A1026,Data!Q172,0)</f>
        <v>0</v>
      </c>
      <c r="U1026" s="169">
        <f>IF(U$2=$A1026,Data!R172,0)</f>
        <v>0</v>
      </c>
      <c r="V1026" s="169">
        <f>IF(V$2=$A1026,Data!S172,0)</f>
        <v>0</v>
      </c>
      <c r="W1026" s="169">
        <f>IF(W$2=$A1026,Data!T172,0)</f>
        <v>0</v>
      </c>
      <c r="X1026" s="169">
        <f>IF(X$2=$A1026,Data!U172,0)</f>
        <v>0</v>
      </c>
      <c r="Y1026" s="169">
        <f>IF(Y$2=$A1026,Data!V172,0)</f>
        <v>0</v>
      </c>
      <c r="Z1026" s="169">
        <f>IF(Z$2=$A1026,Data!W172,0)</f>
        <v>0</v>
      </c>
      <c r="AA1026" s="169">
        <f>IF(AA$2=$A1026,Data!X172,0)</f>
        <v>0</v>
      </c>
      <c r="AB1026" s="169">
        <f>IF(AB$2=$A1026,Data!Y172,0)</f>
        <v>0</v>
      </c>
      <c r="AC1026" s="169">
        <f>IF(AC$2=$A1026,Data!Z172,0)</f>
        <v>0</v>
      </c>
      <c r="AD1026" s="170">
        <f>IF(AD$2=$A1026,Data!AA172,0)</f>
        <v>0</v>
      </c>
      <c r="AE1026" s="171">
        <f>IF(AE$2=$A1026,Data!AB172,0)</f>
        <v>0</v>
      </c>
      <c r="AF1026" s="170">
        <f>IF(AF$2=$A1026,Data!AC172,0)</f>
        <v>0</v>
      </c>
      <c r="AG1026" s="171">
        <f>IF(AG$2=$A1026,Data!AD172,0)</f>
        <v>0</v>
      </c>
      <c r="AH1026" s="170">
        <f>IF(AH$2=$A1026,Data!AE172,0)</f>
        <v>0</v>
      </c>
      <c r="AI1026" s="171">
        <f>IF(AI$2=$A1026,Data!AF172,0)</f>
        <v>0</v>
      </c>
      <c r="AJ1026" s="170">
        <f>IF(AJ$2=$A1026,Data!AG172,0)</f>
        <v>0</v>
      </c>
      <c r="AK1026" s="171">
        <f>IF(AK$2=$A1026,Data!AH172,0)</f>
        <v>0</v>
      </c>
      <c r="AL1026" s="170">
        <f>IF(AL$2=$A1026,Data!AI172,0)</f>
        <v>0</v>
      </c>
      <c r="AM1026" t="str">
        <f t="shared" si="30"/>
        <v>AA</v>
      </c>
      <c r="AN1026" t="e">
        <f>+INDEX(Validation!$D$4:$D$250,MATCH(Merge!B1026,Validation!$E$4:$E$250,0))</f>
        <v>#N/A</v>
      </c>
      <c r="AO1026" s="172">
        <f t="shared" si="31"/>
        <v>0</v>
      </c>
    </row>
    <row r="1027" spans="1:41" ht="15" x14ac:dyDescent="0.25">
      <c r="A1027">
        <f>Inputs!$H$13</f>
        <v>3</v>
      </c>
      <c r="B1027" t="str">
        <f>Inputs!$D$4</f>
        <v>Select Agency…</v>
      </c>
      <c r="C1027" s="166" t="str">
        <f>Inputs!$I$6</f>
        <v>(insert code)</v>
      </c>
      <c r="D1027" t="str">
        <f>IFERROR(INDEX(Inputs!$I$11:$I$19,MATCH(A1027,Inputs!$H$11:$H$19)),"")</f>
        <v>(insert code)</v>
      </c>
      <c r="E1027" t="s">
        <v>869</v>
      </c>
      <c r="F1027" s="168">
        <f>IF(F$2=$A1027,Data!C173,0)</f>
        <v>0</v>
      </c>
      <c r="G1027" s="168">
        <f>IF(G$2=$A1027,Data!D173,0)</f>
        <v>0</v>
      </c>
      <c r="H1027" s="168">
        <f>IF(H$2=$A1027,Data!E173,0)</f>
        <v>0</v>
      </c>
      <c r="I1027" s="168">
        <f>IF(I$2=$A1027,Data!F173,0)</f>
        <v>0</v>
      </c>
      <c r="J1027" s="168">
        <f>IF(J$2=$A1027,Data!G173,0)</f>
        <v>0</v>
      </c>
      <c r="K1027" s="168">
        <f>IF(K$2=$A1027,Data!H173,0)</f>
        <v>0</v>
      </c>
      <c r="L1027" s="168">
        <f>IF(L$2=$A1027,Data!I173,0)</f>
        <v>0</v>
      </c>
      <c r="M1027" s="168">
        <f>IF(M$2=$A1027,Data!J173,0)</f>
        <v>0</v>
      </c>
      <c r="N1027" s="168">
        <f>IF(N$2=$A1027,Data!K173,0)</f>
        <v>0</v>
      </c>
      <c r="O1027" s="168">
        <f>IF(O$2=$A1027,Data!L173,0)</f>
        <v>0</v>
      </c>
      <c r="P1027" s="168">
        <f>IF(P$2=$A1027,Data!M173,0)</f>
        <v>0</v>
      </c>
      <c r="Q1027" s="168">
        <f>IF(Q$2=$A1027,Data!N173,0)</f>
        <v>0</v>
      </c>
      <c r="R1027" s="169">
        <f>IF(R$2=$A1027,Data!O173,0)</f>
        <v>0</v>
      </c>
      <c r="S1027" s="169">
        <f>IF(S$2=$A1027,Data!P173,0)</f>
        <v>0</v>
      </c>
      <c r="T1027" s="169">
        <f>IF(T$2=$A1027,Data!Q173,0)</f>
        <v>0</v>
      </c>
      <c r="U1027" s="169">
        <f>IF(U$2=$A1027,Data!R173,0)</f>
        <v>0</v>
      </c>
      <c r="V1027" s="169">
        <f>IF(V$2=$A1027,Data!S173,0)</f>
        <v>0</v>
      </c>
      <c r="W1027" s="169">
        <f>IF(W$2=$A1027,Data!T173,0)</f>
        <v>0</v>
      </c>
      <c r="X1027" s="169">
        <f>IF(X$2=$A1027,Data!U173,0)</f>
        <v>0</v>
      </c>
      <c r="Y1027" s="169">
        <f>IF(Y$2=$A1027,Data!V173,0)</f>
        <v>0</v>
      </c>
      <c r="Z1027" s="169">
        <f>IF(Z$2=$A1027,Data!W173,0)</f>
        <v>0</v>
      </c>
      <c r="AA1027" s="169">
        <f>IF(AA$2=$A1027,Data!X173,0)</f>
        <v>0</v>
      </c>
      <c r="AB1027" s="169">
        <f>IF(AB$2=$A1027,Data!Y173,0)</f>
        <v>0</v>
      </c>
      <c r="AC1027" s="169">
        <f>IF(AC$2=$A1027,Data!Z173,0)</f>
        <v>0</v>
      </c>
      <c r="AD1027" s="170">
        <f>IF(AD$2=$A1027,Data!AA173,0)</f>
        <v>0</v>
      </c>
      <c r="AE1027" s="171">
        <f>IF(AE$2=$A1027,Data!AB173,0)</f>
        <v>0</v>
      </c>
      <c r="AF1027" s="170">
        <f>IF(AF$2=$A1027,Data!AC173,0)</f>
        <v>0</v>
      </c>
      <c r="AG1027" s="171">
        <f>IF(AG$2=$A1027,Data!AD173,0)</f>
        <v>0</v>
      </c>
      <c r="AH1027" s="170">
        <f>IF(AH$2=$A1027,Data!AE173,0)</f>
        <v>0</v>
      </c>
      <c r="AI1027" s="171">
        <f>IF(AI$2=$A1027,Data!AF173,0)</f>
        <v>0</v>
      </c>
      <c r="AJ1027" s="170">
        <f>IF(AJ$2=$A1027,Data!AG173,0)</f>
        <v>0</v>
      </c>
      <c r="AK1027" s="171">
        <f>IF(AK$2=$A1027,Data!AH173,0)</f>
        <v>0</v>
      </c>
      <c r="AL1027" s="170">
        <f>IF(AL$2=$A1027,Data!AI173,0)</f>
        <v>0</v>
      </c>
      <c r="AM1027" t="str">
        <f t="shared" ref="AM1027:AM1090" si="32">+LEFT(E1027,2)</f>
        <v>AA</v>
      </c>
      <c r="AN1027" t="e">
        <f>+INDEX(Validation!$D$4:$D$250,MATCH(Merge!B1027,Validation!$E$4:$E$250,0))</f>
        <v>#N/A</v>
      </c>
      <c r="AO1027" s="172">
        <f t="shared" si="31"/>
        <v>0</v>
      </c>
    </row>
    <row r="1028" spans="1:41" ht="15" x14ac:dyDescent="0.25">
      <c r="A1028">
        <f>Inputs!$H$13</f>
        <v>3</v>
      </c>
      <c r="B1028" t="str">
        <f>Inputs!$D$4</f>
        <v>Select Agency…</v>
      </c>
      <c r="C1028" s="166" t="str">
        <f>Inputs!$I$6</f>
        <v>(insert code)</v>
      </c>
      <c r="D1028" t="str">
        <f>IFERROR(INDEX(Inputs!$I$11:$I$19,MATCH(A1028,Inputs!$H$11:$H$19)),"")</f>
        <v>(insert code)</v>
      </c>
      <c r="E1028" t="s">
        <v>869</v>
      </c>
      <c r="F1028" s="168">
        <f>IF(F$2=$A1028,Data!C174,0)</f>
        <v>0</v>
      </c>
      <c r="G1028" s="168">
        <f>IF(G$2=$A1028,Data!D174,0)</f>
        <v>0</v>
      </c>
      <c r="H1028" s="168">
        <f>IF(H$2=$A1028,Data!E174,0)</f>
        <v>0</v>
      </c>
      <c r="I1028" s="168">
        <f>IF(I$2=$A1028,Data!F174,0)</f>
        <v>0</v>
      </c>
      <c r="J1028" s="168">
        <f>IF(J$2=$A1028,Data!G174,0)</f>
        <v>0</v>
      </c>
      <c r="K1028" s="168">
        <f>IF(K$2=$A1028,Data!H174,0)</f>
        <v>0</v>
      </c>
      <c r="L1028" s="168">
        <f>IF(L$2=$A1028,Data!I174,0)</f>
        <v>0</v>
      </c>
      <c r="M1028" s="168">
        <f>IF(M$2=$A1028,Data!J174,0)</f>
        <v>0</v>
      </c>
      <c r="N1028" s="168">
        <f>IF(N$2=$A1028,Data!K174,0)</f>
        <v>0</v>
      </c>
      <c r="O1028" s="168">
        <f>IF(O$2=$A1028,Data!L174,0)</f>
        <v>0</v>
      </c>
      <c r="P1028" s="168">
        <f>IF(P$2=$A1028,Data!M174,0)</f>
        <v>0</v>
      </c>
      <c r="Q1028" s="168">
        <f>IF(Q$2=$A1028,Data!N174,0)</f>
        <v>0</v>
      </c>
      <c r="R1028" s="169">
        <f>IF(R$2=$A1028,Data!O174,0)</f>
        <v>0</v>
      </c>
      <c r="S1028" s="169">
        <f>IF(S$2=$A1028,Data!P174,0)</f>
        <v>0</v>
      </c>
      <c r="T1028" s="169">
        <f>IF(T$2=$A1028,Data!Q174,0)</f>
        <v>0</v>
      </c>
      <c r="U1028" s="169">
        <f>IF(U$2=$A1028,Data!R174,0)</f>
        <v>0</v>
      </c>
      <c r="V1028" s="169">
        <f>IF(V$2=$A1028,Data!S174,0)</f>
        <v>0</v>
      </c>
      <c r="W1028" s="169">
        <f>IF(W$2=$A1028,Data!T174,0)</f>
        <v>0</v>
      </c>
      <c r="X1028" s="169">
        <f>IF(X$2=$A1028,Data!U174,0)</f>
        <v>0</v>
      </c>
      <c r="Y1028" s="169">
        <f>IF(Y$2=$A1028,Data!V174,0)</f>
        <v>0</v>
      </c>
      <c r="Z1028" s="169">
        <f>IF(Z$2=$A1028,Data!W174,0)</f>
        <v>0</v>
      </c>
      <c r="AA1028" s="169">
        <f>IF(AA$2=$A1028,Data!X174,0)</f>
        <v>0</v>
      </c>
      <c r="AB1028" s="169">
        <f>IF(AB$2=$A1028,Data!Y174,0)</f>
        <v>0</v>
      </c>
      <c r="AC1028" s="169">
        <f>IF(AC$2=$A1028,Data!Z174,0)</f>
        <v>0</v>
      </c>
      <c r="AD1028" s="170">
        <f>IF(AD$2=$A1028,Data!AA174,0)</f>
        <v>0</v>
      </c>
      <c r="AE1028" s="171">
        <f>IF(AE$2=$A1028,Data!AB174,0)</f>
        <v>0</v>
      </c>
      <c r="AF1028" s="170">
        <f>IF(AF$2=$A1028,Data!AC174,0)</f>
        <v>0</v>
      </c>
      <c r="AG1028" s="171">
        <f>IF(AG$2=$A1028,Data!AD174,0)</f>
        <v>0</v>
      </c>
      <c r="AH1028" s="170">
        <f>IF(AH$2=$A1028,Data!AE174,0)</f>
        <v>0</v>
      </c>
      <c r="AI1028" s="171">
        <f>IF(AI$2=$A1028,Data!AF174,0)</f>
        <v>0</v>
      </c>
      <c r="AJ1028" s="170">
        <f>IF(AJ$2=$A1028,Data!AG174,0)</f>
        <v>0</v>
      </c>
      <c r="AK1028" s="171">
        <f>IF(AK$2=$A1028,Data!AH174,0)</f>
        <v>0</v>
      </c>
      <c r="AL1028" s="170">
        <f>IF(AL$2=$A1028,Data!AI174,0)</f>
        <v>0</v>
      </c>
      <c r="AM1028" t="str">
        <f t="shared" si="32"/>
        <v>AA</v>
      </c>
      <c r="AN1028" t="e">
        <f>+INDEX(Validation!$D$4:$D$250,MATCH(Merge!B1028,Validation!$E$4:$E$250,0))</f>
        <v>#N/A</v>
      </c>
      <c r="AO1028" s="172">
        <f t="shared" ref="AO1028:AO1091" si="33">SUM(F1028:AL1028)</f>
        <v>0</v>
      </c>
    </row>
    <row r="1029" spans="1:41" ht="15" x14ac:dyDescent="0.25">
      <c r="A1029">
        <f>Inputs!$H$13</f>
        <v>3</v>
      </c>
      <c r="B1029" t="str">
        <f>Inputs!$D$4</f>
        <v>Select Agency…</v>
      </c>
      <c r="C1029" s="166" t="str">
        <f>Inputs!$I$6</f>
        <v>(insert code)</v>
      </c>
      <c r="D1029" t="str">
        <f>IFERROR(INDEX(Inputs!$I$11:$I$19,MATCH(A1029,Inputs!$H$11:$H$19)),"")</f>
        <v>(insert code)</v>
      </c>
      <c r="E1029" t="s">
        <v>869</v>
      </c>
      <c r="F1029" s="168">
        <f>IF(F$2=$A1029,Data!C175,0)</f>
        <v>0</v>
      </c>
      <c r="G1029" s="168">
        <f>IF(G$2=$A1029,Data!D175,0)</f>
        <v>0</v>
      </c>
      <c r="H1029" s="168">
        <f>IF(H$2=$A1029,Data!E175,0)</f>
        <v>0</v>
      </c>
      <c r="I1029" s="168">
        <f>IF(I$2=$A1029,Data!F175,0)</f>
        <v>0</v>
      </c>
      <c r="J1029" s="168">
        <f>IF(J$2=$A1029,Data!G175,0)</f>
        <v>0</v>
      </c>
      <c r="K1029" s="168">
        <f>IF(K$2=$A1029,Data!H175,0)</f>
        <v>0</v>
      </c>
      <c r="L1029" s="168">
        <f>IF(L$2=$A1029,Data!I175,0)</f>
        <v>0</v>
      </c>
      <c r="M1029" s="168">
        <f>IF(M$2=$A1029,Data!J175,0)</f>
        <v>0</v>
      </c>
      <c r="N1029" s="168">
        <f>IF(N$2=$A1029,Data!K175,0)</f>
        <v>0</v>
      </c>
      <c r="O1029" s="168">
        <f>IF(O$2=$A1029,Data!L175,0)</f>
        <v>0</v>
      </c>
      <c r="P1029" s="168">
        <f>IF(P$2=$A1029,Data!M175,0)</f>
        <v>0</v>
      </c>
      <c r="Q1029" s="168">
        <f>IF(Q$2=$A1029,Data!N175,0)</f>
        <v>0</v>
      </c>
      <c r="R1029" s="169">
        <f>IF(R$2=$A1029,Data!O175,0)</f>
        <v>0</v>
      </c>
      <c r="S1029" s="169">
        <f>IF(S$2=$A1029,Data!P175,0)</f>
        <v>0</v>
      </c>
      <c r="T1029" s="169">
        <f>IF(T$2=$A1029,Data!Q175,0)</f>
        <v>0</v>
      </c>
      <c r="U1029" s="169">
        <f>IF(U$2=$A1029,Data!R175,0)</f>
        <v>0</v>
      </c>
      <c r="V1029" s="169">
        <f>IF(V$2=$A1029,Data!S175,0)</f>
        <v>0</v>
      </c>
      <c r="W1029" s="169">
        <f>IF(W$2=$A1029,Data!T175,0)</f>
        <v>0</v>
      </c>
      <c r="X1029" s="169">
        <f>IF(X$2=$A1029,Data!U175,0)</f>
        <v>0</v>
      </c>
      <c r="Y1029" s="169">
        <f>IF(Y$2=$A1029,Data!V175,0)</f>
        <v>0</v>
      </c>
      <c r="Z1029" s="169">
        <f>IF(Z$2=$A1029,Data!W175,0)</f>
        <v>0</v>
      </c>
      <c r="AA1029" s="169">
        <f>IF(AA$2=$A1029,Data!X175,0)</f>
        <v>0</v>
      </c>
      <c r="AB1029" s="169">
        <f>IF(AB$2=$A1029,Data!Y175,0)</f>
        <v>0</v>
      </c>
      <c r="AC1029" s="169">
        <f>IF(AC$2=$A1029,Data!Z175,0)</f>
        <v>0</v>
      </c>
      <c r="AD1029" s="170">
        <f>IF(AD$2=$A1029,Data!AA175,0)</f>
        <v>0</v>
      </c>
      <c r="AE1029" s="171">
        <f>IF(AE$2=$A1029,Data!AB175,0)</f>
        <v>0</v>
      </c>
      <c r="AF1029" s="170">
        <f>IF(AF$2=$A1029,Data!AC175,0)</f>
        <v>0</v>
      </c>
      <c r="AG1029" s="171">
        <f>IF(AG$2=$A1029,Data!AD175,0)</f>
        <v>0</v>
      </c>
      <c r="AH1029" s="170">
        <f>IF(AH$2=$A1029,Data!AE175,0)</f>
        <v>0</v>
      </c>
      <c r="AI1029" s="171">
        <f>IF(AI$2=$A1029,Data!AF175,0)</f>
        <v>0</v>
      </c>
      <c r="AJ1029" s="170">
        <f>IF(AJ$2=$A1029,Data!AG175,0)</f>
        <v>0</v>
      </c>
      <c r="AK1029" s="171">
        <f>IF(AK$2=$A1029,Data!AH175,0)</f>
        <v>0</v>
      </c>
      <c r="AL1029" s="170">
        <f>IF(AL$2=$A1029,Data!AI175,0)</f>
        <v>0</v>
      </c>
      <c r="AM1029" t="str">
        <f t="shared" si="32"/>
        <v>AA</v>
      </c>
      <c r="AN1029" t="e">
        <f>+INDEX(Validation!$D$4:$D$250,MATCH(Merge!B1029,Validation!$E$4:$E$250,0))</f>
        <v>#N/A</v>
      </c>
      <c r="AO1029" s="172">
        <f t="shared" si="33"/>
        <v>0</v>
      </c>
    </row>
    <row r="1030" spans="1:41" ht="15" x14ac:dyDescent="0.25">
      <c r="A1030">
        <f>Inputs!$H$13</f>
        <v>3</v>
      </c>
      <c r="B1030" t="str">
        <f>Inputs!$D$4</f>
        <v>Select Agency…</v>
      </c>
      <c r="C1030" s="166" t="str">
        <f>Inputs!$I$6</f>
        <v>(insert code)</v>
      </c>
      <c r="D1030" t="str">
        <f>IFERROR(INDEX(Inputs!$I$11:$I$19,MATCH(A1030,Inputs!$H$11:$H$19)),"")</f>
        <v>(insert code)</v>
      </c>
      <c r="E1030" t="s">
        <v>869</v>
      </c>
      <c r="F1030" s="168">
        <f>IF(F$2=$A1030,Data!C176,0)</f>
        <v>0</v>
      </c>
      <c r="G1030" s="168">
        <f>IF(G$2=$A1030,Data!D176,0)</f>
        <v>0</v>
      </c>
      <c r="H1030" s="168">
        <f>IF(H$2=$A1030,Data!E176,0)</f>
        <v>0</v>
      </c>
      <c r="I1030" s="168">
        <f>IF(I$2=$A1030,Data!F176,0)</f>
        <v>0</v>
      </c>
      <c r="J1030" s="168">
        <f>IF(J$2=$A1030,Data!G176,0)</f>
        <v>0</v>
      </c>
      <c r="K1030" s="168">
        <f>IF(K$2=$A1030,Data!H176,0)</f>
        <v>0</v>
      </c>
      <c r="L1030" s="168">
        <f>IF(L$2=$A1030,Data!I176,0)</f>
        <v>0</v>
      </c>
      <c r="M1030" s="168">
        <f>IF(M$2=$A1030,Data!J176,0)</f>
        <v>0</v>
      </c>
      <c r="N1030" s="168">
        <f>IF(N$2=$A1030,Data!K176,0)</f>
        <v>0</v>
      </c>
      <c r="O1030" s="168">
        <f>IF(O$2=$A1030,Data!L176,0)</f>
        <v>0</v>
      </c>
      <c r="P1030" s="168">
        <f>IF(P$2=$A1030,Data!M176,0)</f>
        <v>0</v>
      </c>
      <c r="Q1030" s="168">
        <f>IF(Q$2=$A1030,Data!N176,0)</f>
        <v>0</v>
      </c>
      <c r="R1030" s="169">
        <f>IF(R$2=$A1030,Data!O176,0)</f>
        <v>0</v>
      </c>
      <c r="S1030" s="169">
        <f>IF(S$2=$A1030,Data!P176,0)</f>
        <v>0</v>
      </c>
      <c r="T1030" s="169">
        <f>IF(T$2=$A1030,Data!Q176,0)</f>
        <v>0</v>
      </c>
      <c r="U1030" s="169">
        <f>IF(U$2=$A1030,Data!R176,0)</f>
        <v>0</v>
      </c>
      <c r="V1030" s="169">
        <f>IF(V$2=$A1030,Data!S176,0)</f>
        <v>0</v>
      </c>
      <c r="W1030" s="169">
        <f>IF(W$2=$A1030,Data!T176,0)</f>
        <v>0</v>
      </c>
      <c r="X1030" s="169">
        <f>IF(X$2=$A1030,Data!U176,0)</f>
        <v>0</v>
      </c>
      <c r="Y1030" s="169">
        <f>IF(Y$2=$A1030,Data!V176,0)</f>
        <v>0</v>
      </c>
      <c r="Z1030" s="169">
        <f>IF(Z$2=$A1030,Data!W176,0)</f>
        <v>0</v>
      </c>
      <c r="AA1030" s="169">
        <f>IF(AA$2=$A1030,Data!X176,0)</f>
        <v>0</v>
      </c>
      <c r="AB1030" s="169">
        <f>IF(AB$2=$A1030,Data!Y176,0)</f>
        <v>0</v>
      </c>
      <c r="AC1030" s="169">
        <f>IF(AC$2=$A1030,Data!Z176,0)</f>
        <v>0</v>
      </c>
      <c r="AD1030" s="170">
        <f>IF(AD$2=$A1030,Data!AA176,0)</f>
        <v>0</v>
      </c>
      <c r="AE1030" s="171">
        <f>IF(AE$2=$A1030,Data!AB176,0)</f>
        <v>0</v>
      </c>
      <c r="AF1030" s="170">
        <f>IF(AF$2=$A1030,Data!AC176,0)</f>
        <v>0</v>
      </c>
      <c r="AG1030" s="171">
        <f>IF(AG$2=$A1030,Data!AD176,0)</f>
        <v>0</v>
      </c>
      <c r="AH1030" s="170">
        <f>IF(AH$2=$A1030,Data!AE176,0)</f>
        <v>0</v>
      </c>
      <c r="AI1030" s="171">
        <f>IF(AI$2=$A1030,Data!AF176,0)</f>
        <v>0</v>
      </c>
      <c r="AJ1030" s="170">
        <f>IF(AJ$2=$A1030,Data!AG176,0)</f>
        <v>0</v>
      </c>
      <c r="AK1030" s="171">
        <f>IF(AK$2=$A1030,Data!AH176,0)</f>
        <v>0</v>
      </c>
      <c r="AL1030" s="170">
        <f>IF(AL$2=$A1030,Data!AI176,0)</f>
        <v>0</v>
      </c>
      <c r="AM1030" t="str">
        <f t="shared" si="32"/>
        <v>AA</v>
      </c>
      <c r="AN1030" t="e">
        <f>+INDEX(Validation!$D$4:$D$250,MATCH(Merge!B1030,Validation!$E$4:$E$250,0))</f>
        <v>#N/A</v>
      </c>
      <c r="AO1030" s="172">
        <f t="shared" si="33"/>
        <v>0</v>
      </c>
    </row>
    <row r="1031" spans="1:41" ht="15" x14ac:dyDescent="0.25">
      <c r="A1031">
        <f>Inputs!$H$13</f>
        <v>3</v>
      </c>
      <c r="B1031" t="str">
        <f>Inputs!$D$4</f>
        <v>Select Agency…</v>
      </c>
      <c r="C1031" s="166" t="str">
        <f>Inputs!$I$6</f>
        <v>(insert code)</v>
      </c>
      <c r="D1031" t="str">
        <f>IFERROR(INDEX(Inputs!$I$11:$I$19,MATCH(A1031,Inputs!$H$11:$H$19)),"")</f>
        <v>(insert code)</v>
      </c>
      <c r="E1031" t="s">
        <v>869</v>
      </c>
      <c r="F1031" s="168">
        <f>IF(F$2=$A1031,Data!C177,0)</f>
        <v>0</v>
      </c>
      <c r="G1031" s="168">
        <f>IF(G$2=$A1031,Data!D177,0)</f>
        <v>0</v>
      </c>
      <c r="H1031" s="168">
        <f>IF(H$2=$A1031,Data!E177,0)</f>
        <v>0</v>
      </c>
      <c r="I1031" s="168">
        <f>IF(I$2=$A1031,Data!F177,0)</f>
        <v>0</v>
      </c>
      <c r="J1031" s="168">
        <f>IF(J$2=$A1031,Data!G177,0)</f>
        <v>0</v>
      </c>
      <c r="K1031" s="168">
        <f>IF(K$2=$A1031,Data!H177,0)</f>
        <v>0</v>
      </c>
      <c r="L1031" s="168">
        <f>IF(L$2=$A1031,Data!I177,0)</f>
        <v>0</v>
      </c>
      <c r="M1031" s="168">
        <f>IF(M$2=$A1031,Data!J177,0)</f>
        <v>0</v>
      </c>
      <c r="N1031" s="168">
        <f>IF(N$2=$A1031,Data!K177,0)</f>
        <v>0</v>
      </c>
      <c r="O1031" s="168">
        <f>IF(O$2=$A1031,Data!L177,0)</f>
        <v>0</v>
      </c>
      <c r="P1031" s="168">
        <f>IF(P$2=$A1031,Data!M177,0)</f>
        <v>0</v>
      </c>
      <c r="Q1031" s="168">
        <f>IF(Q$2=$A1031,Data!N177,0)</f>
        <v>0</v>
      </c>
      <c r="R1031" s="169">
        <f>IF(R$2=$A1031,Data!O177,0)</f>
        <v>0</v>
      </c>
      <c r="S1031" s="169">
        <f>IF(S$2=$A1031,Data!P177,0)</f>
        <v>0</v>
      </c>
      <c r="T1031" s="169">
        <f>IF(T$2=$A1031,Data!Q177,0)</f>
        <v>0</v>
      </c>
      <c r="U1031" s="169">
        <f>IF(U$2=$A1031,Data!R177,0)</f>
        <v>0</v>
      </c>
      <c r="V1031" s="169">
        <f>IF(V$2=$A1031,Data!S177,0)</f>
        <v>0</v>
      </c>
      <c r="W1031" s="169">
        <f>IF(W$2=$A1031,Data!T177,0)</f>
        <v>0</v>
      </c>
      <c r="X1031" s="169">
        <f>IF(X$2=$A1031,Data!U177,0)</f>
        <v>0</v>
      </c>
      <c r="Y1031" s="169">
        <f>IF(Y$2=$A1031,Data!V177,0)</f>
        <v>0</v>
      </c>
      <c r="Z1031" s="169">
        <f>IF(Z$2=$A1031,Data!W177,0)</f>
        <v>0</v>
      </c>
      <c r="AA1031" s="169">
        <f>IF(AA$2=$A1031,Data!X177,0)</f>
        <v>0</v>
      </c>
      <c r="AB1031" s="169">
        <f>IF(AB$2=$A1031,Data!Y177,0)</f>
        <v>0</v>
      </c>
      <c r="AC1031" s="169">
        <f>IF(AC$2=$A1031,Data!Z177,0)</f>
        <v>0</v>
      </c>
      <c r="AD1031" s="170">
        <f>IF(AD$2=$A1031,Data!AA177,0)</f>
        <v>0</v>
      </c>
      <c r="AE1031" s="171">
        <f>IF(AE$2=$A1031,Data!AB177,0)</f>
        <v>0</v>
      </c>
      <c r="AF1031" s="170">
        <f>IF(AF$2=$A1031,Data!AC177,0)</f>
        <v>0</v>
      </c>
      <c r="AG1031" s="171">
        <f>IF(AG$2=$A1031,Data!AD177,0)</f>
        <v>0</v>
      </c>
      <c r="AH1031" s="170">
        <f>IF(AH$2=$A1031,Data!AE177,0)</f>
        <v>0</v>
      </c>
      <c r="AI1031" s="171">
        <f>IF(AI$2=$A1031,Data!AF177,0)</f>
        <v>0</v>
      </c>
      <c r="AJ1031" s="170">
        <f>IF(AJ$2=$A1031,Data!AG177,0)</f>
        <v>0</v>
      </c>
      <c r="AK1031" s="171">
        <f>IF(AK$2=$A1031,Data!AH177,0)</f>
        <v>0</v>
      </c>
      <c r="AL1031" s="170">
        <f>IF(AL$2=$A1031,Data!AI177,0)</f>
        <v>0</v>
      </c>
      <c r="AM1031" t="str">
        <f t="shared" si="32"/>
        <v>AA</v>
      </c>
      <c r="AN1031" t="e">
        <f>+INDEX(Validation!$D$4:$D$250,MATCH(Merge!B1031,Validation!$E$4:$E$250,0))</f>
        <v>#N/A</v>
      </c>
      <c r="AO1031" s="172">
        <f t="shared" si="33"/>
        <v>0</v>
      </c>
    </row>
    <row r="1032" spans="1:41" ht="15" x14ac:dyDescent="0.25">
      <c r="A1032">
        <f>Inputs!$H$13</f>
        <v>3</v>
      </c>
      <c r="B1032" t="str">
        <f>Inputs!$D$4</f>
        <v>Select Agency…</v>
      </c>
      <c r="C1032" s="166" t="str">
        <f>Inputs!$I$6</f>
        <v>(insert code)</v>
      </c>
      <c r="D1032" t="str">
        <f>IFERROR(INDEX(Inputs!$I$11:$I$19,MATCH(A1032,Inputs!$H$11:$H$19)),"")</f>
        <v>(insert code)</v>
      </c>
      <c r="E1032" t="s">
        <v>869</v>
      </c>
      <c r="F1032" s="168">
        <f>IF(F$2=$A1032,Data!C178,0)</f>
        <v>0</v>
      </c>
      <c r="G1032" s="168">
        <f>IF(G$2=$A1032,Data!D178,0)</f>
        <v>0</v>
      </c>
      <c r="H1032" s="168">
        <f>IF(H$2=$A1032,Data!E178,0)</f>
        <v>0</v>
      </c>
      <c r="I1032" s="168">
        <f>IF(I$2=$A1032,Data!F178,0)</f>
        <v>0</v>
      </c>
      <c r="J1032" s="168">
        <f>IF(J$2=$A1032,Data!G178,0)</f>
        <v>0</v>
      </c>
      <c r="K1032" s="168">
        <f>IF(K$2=$A1032,Data!H178,0)</f>
        <v>0</v>
      </c>
      <c r="L1032" s="168">
        <f>IF(L$2=$A1032,Data!I178,0)</f>
        <v>0</v>
      </c>
      <c r="M1032" s="168">
        <f>IF(M$2=$A1032,Data!J178,0)</f>
        <v>0</v>
      </c>
      <c r="N1032" s="168">
        <f>IF(N$2=$A1032,Data!K178,0)</f>
        <v>0</v>
      </c>
      <c r="O1032" s="168">
        <f>IF(O$2=$A1032,Data!L178,0)</f>
        <v>0</v>
      </c>
      <c r="P1032" s="168">
        <f>IF(P$2=$A1032,Data!M178,0)</f>
        <v>0</v>
      </c>
      <c r="Q1032" s="168">
        <f>IF(Q$2=$A1032,Data!N178,0)</f>
        <v>0</v>
      </c>
      <c r="R1032" s="169">
        <f>IF(R$2=$A1032,Data!O178,0)</f>
        <v>0</v>
      </c>
      <c r="S1032" s="169">
        <f>IF(S$2=$A1032,Data!P178,0)</f>
        <v>0</v>
      </c>
      <c r="T1032" s="169">
        <f>IF(T$2=$A1032,Data!Q178,0)</f>
        <v>0</v>
      </c>
      <c r="U1032" s="169">
        <f>IF(U$2=$A1032,Data!R178,0)</f>
        <v>0</v>
      </c>
      <c r="V1032" s="169">
        <f>IF(V$2=$A1032,Data!S178,0)</f>
        <v>0</v>
      </c>
      <c r="W1032" s="169">
        <f>IF(W$2=$A1032,Data!T178,0)</f>
        <v>0</v>
      </c>
      <c r="X1032" s="169">
        <f>IF(X$2=$A1032,Data!U178,0)</f>
        <v>0</v>
      </c>
      <c r="Y1032" s="169">
        <f>IF(Y$2=$A1032,Data!V178,0)</f>
        <v>0</v>
      </c>
      <c r="Z1032" s="169">
        <f>IF(Z$2=$A1032,Data!W178,0)</f>
        <v>0</v>
      </c>
      <c r="AA1032" s="169">
        <f>IF(AA$2=$A1032,Data!X178,0)</f>
        <v>0</v>
      </c>
      <c r="AB1032" s="169">
        <f>IF(AB$2=$A1032,Data!Y178,0)</f>
        <v>0</v>
      </c>
      <c r="AC1032" s="169">
        <f>IF(AC$2=$A1032,Data!Z178,0)</f>
        <v>0</v>
      </c>
      <c r="AD1032" s="170">
        <f>IF(AD$2=$A1032,Data!AA178,0)</f>
        <v>0</v>
      </c>
      <c r="AE1032" s="171">
        <f>IF(AE$2=$A1032,Data!AB178,0)</f>
        <v>0</v>
      </c>
      <c r="AF1032" s="170">
        <f>IF(AF$2=$A1032,Data!AC178,0)</f>
        <v>0</v>
      </c>
      <c r="AG1032" s="171">
        <f>IF(AG$2=$A1032,Data!AD178,0)</f>
        <v>0</v>
      </c>
      <c r="AH1032" s="170">
        <f>IF(AH$2=$A1032,Data!AE178,0)</f>
        <v>0</v>
      </c>
      <c r="AI1032" s="171">
        <f>IF(AI$2=$A1032,Data!AF178,0)</f>
        <v>0</v>
      </c>
      <c r="AJ1032" s="170">
        <f>IF(AJ$2=$A1032,Data!AG178,0)</f>
        <v>0</v>
      </c>
      <c r="AK1032" s="171">
        <f>IF(AK$2=$A1032,Data!AH178,0)</f>
        <v>0</v>
      </c>
      <c r="AL1032" s="170">
        <f>IF(AL$2=$A1032,Data!AI178,0)</f>
        <v>0</v>
      </c>
      <c r="AM1032" t="str">
        <f t="shared" si="32"/>
        <v>AA</v>
      </c>
      <c r="AN1032" t="e">
        <f>+INDEX(Validation!$D$4:$D$250,MATCH(Merge!B1032,Validation!$E$4:$E$250,0))</f>
        <v>#N/A</v>
      </c>
      <c r="AO1032" s="172">
        <f t="shared" si="33"/>
        <v>0</v>
      </c>
    </row>
    <row r="1033" spans="1:41" ht="15" x14ac:dyDescent="0.25">
      <c r="A1033">
        <f>Inputs!$H$13</f>
        <v>3</v>
      </c>
      <c r="B1033" t="str">
        <f>Inputs!$D$4</f>
        <v>Select Agency…</v>
      </c>
      <c r="C1033" s="166" t="str">
        <f>Inputs!$I$6</f>
        <v>(insert code)</v>
      </c>
      <c r="D1033" t="str">
        <f>IFERROR(INDEX(Inputs!$I$11:$I$19,MATCH(A1033,Inputs!$H$11:$H$19)),"")</f>
        <v>(insert code)</v>
      </c>
      <c r="E1033" t="s">
        <v>869</v>
      </c>
      <c r="F1033" s="168">
        <f>IF(F$2=$A1033,Data!C179,0)</f>
        <v>0</v>
      </c>
      <c r="G1033" s="168">
        <f>IF(G$2=$A1033,Data!D179,0)</f>
        <v>0</v>
      </c>
      <c r="H1033" s="168">
        <f>IF(H$2=$A1033,Data!E179,0)</f>
        <v>0</v>
      </c>
      <c r="I1033" s="168">
        <f>IF(I$2=$A1033,Data!F179,0)</f>
        <v>0</v>
      </c>
      <c r="J1033" s="168">
        <f>IF(J$2=$A1033,Data!G179,0)</f>
        <v>0</v>
      </c>
      <c r="K1033" s="168">
        <f>IF(K$2=$A1033,Data!H179,0)</f>
        <v>0</v>
      </c>
      <c r="L1033" s="168">
        <f>IF(L$2=$A1033,Data!I179,0)</f>
        <v>0</v>
      </c>
      <c r="M1033" s="168">
        <f>IF(M$2=$A1033,Data!J179,0)</f>
        <v>0</v>
      </c>
      <c r="N1033" s="168">
        <f>IF(N$2=$A1033,Data!K179,0)</f>
        <v>0</v>
      </c>
      <c r="O1033" s="168">
        <f>IF(O$2=$A1033,Data!L179,0)</f>
        <v>0</v>
      </c>
      <c r="P1033" s="168">
        <f>IF(P$2=$A1033,Data!M179,0)</f>
        <v>0</v>
      </c>
      <c r="Q1033" s="168">
        <f>IF(Q$2=$A1033,Data!N179,0)</f>
        <v>0</v>
      </c>
      <c r="R1033" s="169">
        <f>IF(R$2=$A1033,Data!O179,0)</f>
        <v>0</v>
      </c>
      <c r="S1033" s="169">
        <f>IF(S$2=$A1033,Data!P179,0)</f>
        <v>0</v>
      </c>
      <c r="T1033" s="169">
        <f>IF(T$2=$A1033,Data!Q179,0)</f>
        <v>0</v>
      </c>
      <c r="U1033" s="169">
        <f>IF(U$2=$A1033,Data!R179,0)</f>
        <v>0</v>
      </c>
      <c r="V1033" s="169">
        <f>IF(V$2=$A1033,Data!S179,0)</f>
        <v>0</v>
      </c>
      <c r="W1033" s="169">
        <f>IF(W$2=$A1033,Data!T179,0)</f>
        <v>0</v>
      </c>
      <c r="X1033" s="169">
        <f>IF(X$2=$A1033,Data!U179,0)</f>
        <v>0</v>
      </c>
      <c r="Y1033" s="169">
        <f>IF(Y$2=$A1033,Data!V179,0)</f>
        <v>0</v>
      </c>
      <c r="Z1033" s="169">
        <f>IF(Z$2=$A1033,Data!W179,0)</f>
        <v>0</v>
      </c>
      <c r="AA1033" s="169">
        <f>IF(AA$2=$A1033,Data!X179,0)</f>
        <v>0</v>
      </c>
      <c r="AB1033" s="169">
        <f>IF(AB$2=$A1033,Data!Y179,0)</f>
        <v>0</v>
      </c>
      <c r="AC1033" s="169">
        <f>IF(AC$2=$A1033,Data!Z179,0)</f>
        <v>0</v>
      </c>
      <c r="AD1033" s="170">
        <f>IF(AD$2=$A1033,Data!AA179,0)</f>
        <v>0</v>
      </c>
      <c r="AE1033" s="171">
        <f>IF(AE$2=$A1033,Data!AB179,0)</f>
        <v>0</v>
      </c>
      <c r="AF1033" s="170">
        <f>IF(AF$2=$A1033,Data!AC179,0)</f>
        <v>0</v>
      </c>
      <c r="AG1033" s="171">
        <f>IF(AG$2=$A1033,Data!AD179,0)</f>
        <v>0</v>
      </c>
      <c r="AH1033" s="170">
        <f>IF(AH$2=$A1033,Data!AE179,0)</f>
        <v>0</v>
      </c>
      <c r="AI1033" s="171">
        <f>IF(AI$2=$A1033,Data!AF179,0)</f>
        <v>0</v>
      </c>
      <c r="AJ1033" s="170">
        <f>IF(AJ$2=$A1033,Data!AG179,0)</f>
        <v>0</v>
      </c>
      <c r="AK1033" s="171">
        <f>IF(AK$2=$A1033,Data!AH179,0)</f>
        <v>0</v>
      </c>
      <c r="AL1033" s="170">
        <f>IF(AL$2=$A1033,Data!AI179,0)</f>
        <v>0</v>
      </c>
      <c r="AM1033" t="str">
        <f t="shared" si="32"/>
        <v>AA</v>
      </c>
      <c r="AN1033" t="e">
        <f>+INDEX(Validation!$D$4:$D$250,MATCH(Merge!B1033,Validation!$E$4:$E$250,0))</f>
        <v>#N/A</v>
      </c>
      <c r="AO1033" s="172">
        <f t="shared" si="33"/>
        <v>0</v>
      </c>
    </row>
    <row r="1034" spans="1:41" ht="15" x14ac:dyDescent="0.25">
      <c r="A1034">
        <f>Inputs!$H$13</f>
        <v>3</v>
      </c>
      <c r="B1034" t="str">
        <f>Inputs!$D$4</f>
        <v>Select Agency…</v>
      </c>
      <c r="C1034" s="166" t="str">
        <f>Inputs!$I$6</f>
        <v>(insert code)</v>
      </c>
      <c r="D1034" t="str">
        <f>IFERROR(INDEX(Inputs!$I$11:$I$19,MATCH(A1034,Inputs!$H$11:$H$19)),"")</f>
        <v>(insert code)</v>
      </c>
      <c r="E1034" t="s">
        <v>869</v>
      </c>
      <c r="F1034" s="168">
        <f>IF(F$2=$A1034,Data!C180,0)</f>
        <v>0</v>
      </c>
      <c r="G1034" s="168">
        <f>IF(G$2=$A1034,Data!D180,0)</f>
        <v>0</v>
      </c>
      <c r="H1034" s="168">
        <f>IF(H$2=$A1034,Data!E180,0)</f>
        <v>0</v>
      </c>
      <c r="I1034" s="168">
        <f>IF(I$2=$A1034,Data!F180,0)</f>
        <v>0</v>
      </c>
      <c r="J1034" s="168">
        <f>IF(J$2=$A1034,Data!G180,0)</f>
        <v>0</v>
      </c>
      <c r="K1034" s="168">
        <f>IF(K$2=$A1034,Data!H180,0)</f>
        <v>0</v>
      </c>
      <c r="L1034" s="168">
        <f>IF(L$2=$A1034,Data!I180,0)</f>
        <v>0</v>
      </c>
      <c r="M1034" s="168">
        <f>IF(M$2=$A1034,Data!J180,0)</f>
        <v>0</v>
      </c>
      <c r="N1034" s="168">
        <f>IF(N$2=$A1034,Data!K180,0)</f>
        <v>0</v>
      </c>
      <c r="O1034" s="168">
        <f>IF(O$2=$A1034,Data!L180,0)</f>
        <v>0</v>
      </c>
      <c r="P1034" s="168">
        <f>IF(P$2=$A1034,Data!M180,0)</f>
        <v>0</v>
      </c>
      <c r="Q1034" s="168">
        <f>IF(Q$2=$A1034,Data!N180,0)</f>
        <v>0</v>
      </c>
      <c r="R1034" s="169">
        <f>IF(R$2=$A1034,Data!O180,0)</f>
        <v>0</v>
      </c>
      <c r="S1034" s="169">
        <f>IF(S$2=$A1034,Data!P180,0)</f>
        <v>0</v>
      </c>
      <c r="T1034" s="169">
        <f>IF(T$2=$A1034,Data!Q180,0)</f>
        <v>0</v>
      </c>
      <c r="U1034" s="169">
        <f>IF(U$2=$A1034,Data!R180,0)</f>
        <v>0</v>
      </c>
      <c r="V1034" s="169">
        <f>IF(V$2=$A1034,Data!S180,0)</f>
        <v>0</v>
      </c>
      <c r="W1034" s="169">
        <f>IF(W$2=$A1034,Data!T180,0)</f>
        <v>0</v>
      </c>
      <c r="X1034" s="169">
        <f>IF(X$2=$A1034,Data!U180,0)</f>
        <v>0</v>
      </c>
      <c r="Y1034" s="169">
        <f>IF(Y$2=$A1034,Data!V180,0)</f>
        <v>0</v>
      </c>
      <c r="Z1034" s="169">
        <f>IF(Z$2=$A1034,Data!W180,0)</f>
        <v>0</v>
      </c>
      <c r="AA1034" s="169">
        <f>IF(AA$2=$A1034,Data!X180,0)</f>
        <v>0</v>
      </c>
      <c r="AB1034" s="169">
        <f>IF(AB$2=$A1034,Data!Y180,0)</f>
        <v>0</v>
      </c>
      <c r="AC1034" s="169">
        <f>IF(AC$2=$A1034,Data!Z180,0)</f>
        <v>0</v>
      </c>
      <c r="AD1034" s="170">
        <f>IF(AD$2=$A1034,Data!AA180,0)</f>
        <v>0</v>
      </c>
      <c r="AE1034" s="171">
        <f>IF(AE$2=$A1034,Data!AB180,0)</f>
        <v>0</v>
      </c>
      <c r="AF1034" s="170">
        <f>IF(AF$2=$A1034,Data!AC180,0)</f>
        <v>0</v>
      </c>
      <c r="AG1034" s="171">
        <f>IF(AG$2=$A1034,Data!AD180,0)</f>
        <v>0</v>
      </c>
      <c r="AH1034" s="170">
        <f>IF(AH$2=$A1034,Data!AE180,0)</f>
        <v>0</v>
      </c>
      <c r="AI1034" s="171">
        <f>IF(AI$2=$A1034,Data!AF180,0)</f>
        <v>0</v>
      </c>
      <c r="AJ1034" s="170">
        <f>IF(AJ$2=$A1034,Data!AG180,0)</f>
        <v>0</v>
      </c>
      <c r="AK1034" s="171">
        <f>IF(AK$2=$A1034,Data!AH180,0)</f>
        <v>0</v>
      </c>
      <c r="AL1034" s="170">
        <f>IF(AL$2=$A1034,Data!AI180,0)</f>
        <v>0</v>
      </c>
      <c r="AM1034" t="str">
        <f t="shared" si="32"/>
        <v>AA</v>
      </c>
      <c r="AN1034" t="e">
        <f>+INDEX(Validation!$D$4:$D$250,MATCH(Merge!B1034,Validation!$E$4:$E$250,0))</f>
        <v>#N/A</v>
      </c>
      <c r="AO1034" s="172">
        <f t="shared" si="33"/>
        <v>0</v>
      </c>
    </row>
    <row r="1035" spans="1:41" ht="15" x14ac:dyDescent="0.25">
      <c r="A1035">
        <f>Inputs!$H$13</f>
        <v>3</v>
      </c>
      <c r="B1035" t="str">
        <f>Inputs!$D$4</f>
        <v>Select Agency…</v>
      </c>
      <c r="C1035" s="166" t="str">
        <f>Inputs!$I$6</f>
        <v>(insert code)</v>
      </c>
      <c r="D1035" t="str">
        <f>IFERROR(INDEX(Inputs!$I$11:$I$19,MATCH(A1035,Inputs!$H$11:$H$19)),"")</f>
        <v>(insert code)</v>
      </c>
      <c r="E1035" t="s">
        <v>869</v>
      </c>
      <c r="F1035" s="168">
        <f>IF(F$2=$A1035,Data!C181,0)</f>
        <v>0</v>
      </c>
      <c r="G1035" s="168">
        <f>IF(G$2=$A1035,Data!D181,0)</f>
        <v>0</v>
      </c>
      <c r="H1035" s="168">
        <f>IF(H$2=$A1035,Data!E181,0)</f>
        <v>0</v>
      </c>
      <c r="I1035" s="168">
        <f>IF(I$2=$A1035,Data!F181,0)</f>
        <v>0</v>
      </c>
      <c r="J1035" s="168">
        <f>IF(J$2=$A1035,Data!G181,0)</f>
        <v>0</v>
      </c>
      <c r="K1035" s="168">
        <f>IF(K$2=$A1035,Data!H181,0)</f>
        <v>0</v>
      </c>
      <c r="L1035" s="168">
        <f>IF(L$2=$A1035,Data!I181,0)</f>
        <v>0</v>
      </c>
      <c r="M1035" s="168">
        <f>IF(M$2=$A1035,Data!J181,0)</f>
        <v>0</v>
      </c>
      <c r="N1035" s="168">
        <f>IF(N$2=$A1035,Data!K181,0)</f>
        <v>0</v>
      </c>
      <c r="O1035" s="168">
        <f>IF(O$2=$A1035,Data!L181,0)</f>
        <v>0</v>
      </c>
      <c r="P1035" s="168">
        <f>IF(P$2=$A1035,Data!M181,0)</f>
        <v>0</v>
      </c>
      <c r="Q1035" s="168">
        <f>IF(Q$2=$A1035,Data!N181,0)</f>
        <v>0</v>
      </c>
      <c r="R1035" s="169">
        <f>IF(R$2=$A1035,Data!O181,0)</f>
        <v>0</v>
      </c>
      <c r="S1035" s="169">
        <f>IF(S$2=$A1035,Data!P181,0)</f>
        <v>0</v>
      </c>
      <c r="T1035" s="169">
        <f>IF(T$2=$A1035,Data!Q181,0)</f>
        <v>0</v>
      </c>
      <c r="U1035" s="169">
        <f>IF(U$2=$A1035,Data!R181,0)</f>
        <v>0</v>
      </c>
      <c r="V1035" s="169">
        <f>IF(V$2=$A1035,Data!S181,0)</f>
        <v>0</v>
      </c>
      <c r="W1035" s="169">
        <f>IF(W$2=$A1035,Data!T181,0)</f>
        <v>0</v>
      </c>
      <c r="X1035" s="169">
        <f>IF(X$2=$A1035,Data!U181,0)</f>
        <v>0</v>
      </c>
      <c r="Y1035" s="169">
        <f>IF(Y$2=$A1035,Data!V181,0)</f>
        <v>0</v>
      </c>
      <c r="Z1035" s="169">
        <f>IF(Z$2=$A1035,Data!W181,0)</f>
        <v>0</v>
      </c>
      <c r="AA1035" s="169">
        <f>IF(AA$2=$A1035,Data!X181,0)</f>
        <v>0</v>
      </c>
      <c r="AB1035" s="169">
        <f>IF(AB$2=$A1035,Data!Y181,0)</f>
        <v>0</v>
      </c>
      <c r="AC1035" s="169">
        <f>IF(AC$2=$A1035,Data!Z181,0)</f>
        <v>0</v>
      </c>
      <c r="AD1035" s="170">
        <f>IF(AD$2=$A1035,Data!AA181,0)</f>
        <v>0</v>
      </c>
      <c r="AE1035" s="171">
        <f>IF(AE$2=$A1035,Data!AB181,0)</f>
        <v>0</v>
      </c>
      <c r="AF1035" s="170">
        <f>IF(AF$2=$A1035,Data!AC181,0)</f>
        <v>0</v>
      </c>
      <c r="AG1035" s="171">
        <f>IF(AG$2=$A1035,Data!AD181,0)</f>
        <v>0</v>
      </c>
      <c r="AH1035" s="170">
        <f>IF(AH$2=$A1035,Data!AE181,0)</f>
        <v>0</v>
      </c>
      <c r="AI1035" s="171">
        <f>IF(AI$2=$A1035,Data!AF181,0)</f>
        <v>0</v>
      </c>
      <c r="AJ1035" s="170">
        <f>IF(AJ$2=$A1035,Data!AG181,0)</f>
        <v>0</v>
      </c>
      <c r="AK1035" s="171">
        <f>IF(AK$2=$A1035,Data!AH181,0)</f>
        <v>0</v>
      </c>
      <c r="AL1035" s="170">
        <f>IF(AL$2=$A1035,Data!AI181,0)</f>
        <v>0</v>
      </c>
      <c r="AM1035" t="str">
        <f t="shared" si="32"/>
        <v>AA</v>
      </c>
      <c r="AN1035" t="e">
        <f>+INDEX(Validation!$D$4:$D$250,MATCH(Merge!B1035,Validation!$E$4:$E$250,0))</f>
        <v>#N/A</v>
      </c>
      <c r="AO1035" s="172">
        <f t="shared" si="33"/>
        <v>0</v>
      </c>
    </row>
    <row r="1036" spans="1:41" ht="15" x14ac:dyDescent="0.25">
      <c r="A1036">
        <f>Inputs!$H$13</f>
        <v>3</v>
      </c>
      <c r="B1036" t="str">
        <f>Inputs!$D$4</f>
        <v>Select Agency…</v>
      </c>
      <c r="C1036" s="166" t="str">
        <f>Inputs!$I$6</f>
        <v>(insert code)</v>
      </c>
      <c r="D1036" t="str">
        <f>IFERROR(INDEX(Inputs!$I$11:$I$19,MATCH(A1036,Inputs!$H$11:$H$19)),"")</f>
        <v>(insert code)</v>
      </c>
      <c r="E1036" t="s">
        <v>869</v>
      </c>
      <c r="F1036" s="168">
        <f>IF(F$2=$A1036,Data!C182,0)</f>
        <v>0</v>
      </c>
      <c r="G1036" s="168">
        <f>IF(G$2=$A1036,Data!D182,0)</f>
        <v>0</v>
      </c>
      <c r="H1036" s="168">
        <f>IF(H$2=$A1036,Data!E182,0)</f>
        <v>0</v>
      </c>
      <c r="I1036" s="168">
        <f>IF(I$2=$A1036,Data!F182,0)</f>
        <v>0</v>
      </c>
      <c r="J1036" s="168">
        <f>IF(J$2=$A1036,Data!G182,0)</f>
        <v>0</v>
      </c>
      <c r="K1036" s="168">
        <f>IF(K$2=$A1036,Data!H182,0)</f>
        <v>0</v>
      </c>
      <c r="L1036" s="168">
        <f>IF(L$2=$A1036,Data!I182,0)</f>
        <v>0</v>
      </c>
      <c r="M1036" s="168">
        <f>IF(M$2=$A1036,Data!J182,0)</f>
        <v>0</v>
      </c>
      <c r="N1036" s="168">
        <f>IF(N$2=$A1036,Data!K182,0)</f>
        <v>0</v>
      </c>
      <c r="O1036" s="168">
        <f>IF(O$2=$A1036,Data!L182,0)</f>
        <v>0</v>
      </c>
      <c r="P1036" s="168">
        <f>IF(P$2=$A1036,Data!M182,0)</f>
        <v>0</v>
      </c>
      <c r="Q1036" s="168">
        <f>IF(Q$2=$A1036,Data!N182,0)</f>
        <v>0</v>
      </c>
      <c r="R1036" s="169">
        <f>IF(R$2=$A1036,Data!O182,0)</f>
        <v>0</v>
      </c>
      <c r="S1036" s="169">
        <f>IF(S$2=$A1036,Data!P182,0)</f>
        <v>0</v>
      </c>
      <c r="T1036" s="169">
        <f>IF(T$2=$A1036,Data!Q182,0)</f>
        <v>0</v>
      </c>
      <c r="U1036" s="169">
        <f>IF(U$2=$A1036,Data!R182,0)</f>
        <v>0</v>
      </c>
      <c r="V1036" s="169">
        <f>IF(V$2=$A1036,Data!S182,0)</f>
        <v>0</v>
      </c>
      <c r="W1036" s="169">
        <f>IF(W$2=$A1036,Data!T182,0)</f>
        <v>0</v>
      </c>
      <c r="X1036" s="169">
        <f>IF(X$2=$A1036,Data!U182,0)</f>
        <v>0</v>
      </c>
      <c r="Y1036" s="169">
        <f>IF(Y$2=$A1036,Data!V182,0)</f>
        <v>0</v>
      </c>
      <c r="Z1036" s="169">
        <f>IF(Z$2=$A1036,Data!W182,0)</f>
        <v>0</v>
      </c>
      <c r="AA1036" s="169">
        <f>IF(AA$2=$A1036,Data!X182,0)</f>
        <v>0</v>
      </c>
      <c r="AB1036" s="169">
        <f>IF(AB$2=$A1036,Data!Y182,0)</f>
        <v>0</v>
      </c>
      <c r="AC1036" s="169">
        <f>IF(AC$2=$A1036,Data!Z182,0)</f>
        <v>0</v>
      </c>
      <c r="AD1036" s="170">
        <f>IF(AD$2=$A1036,Data!AA182,0)</f>
        <v>0</v>
      </c>
      <c r="AE1036" s="171">
        <f>IF(AE$2=$A1036,Data!AB182,0)</f>
        <v>0</v>
      </c>
      <c r="AF1036" s="170">
        <f>IF(AF$2=$A1036,Data!AC182,0)</f>
        <v>0</v>
      </c>
      <c r="AG1036" s="171">
        <f>IF(AG$2=$A1036,Data!AD182,0)</f>
        <v>0</v>
      </c>
      <c r="AH1036" s="170">
        <f>IF(AH$2=$A1036,Data!AE182,0)</f>
        <v>0</v>
      </c>
      <c r="AI1036" s="171">
        <f>IF(AI$2=$A1036,Data!AF182,0)</f>
        <v>0</v>
      </c>
      <c r="AJ1036" s="170">
        <f>IF(AJ$2=$A1036,Data!AG182,0)</f>
        <v>0</v>
      </c>
      <c r="AK1036" s="171">
        <f>IF(AK$2=$A1036,Data!AH182,0)</f>
        <v>0</v>
      </c>
      <c r="AL1036" s="170">
        <f>IF(AL$2=$A1036,Data!AI182,0)</f>
        <v>0</v>
      </c>
      <c r="AM1036" t="str">
        <f t="shared" si="32"/>
        <v>AA</v>
      </c>
      <c r="AN1036" t="e">
        <f>+INDEX(Validation!$D$4:$D$250,MATCH(Merge!B1036,Validation!$E$4:$E$250,0))</f>
        <v>#N/A</v>
      </c>
      <c r="AO1036" s="172">
        <f t="shared" si="33"/>
        <v>0</v>
      </c>
    </row>
    <row r="1037" spans="1:41" ht="15" x14ac:dyDescent="0.25">
      <c r="A1037">
        <f>Inputs!$H$13</f>
        <v>3</v>
      </c>
      <c r="B1037" t="str">
        <f>Inputs!$D$4</f>
        <v>Select Agency…</v>
      </c>
      <c r="C1037" s="166" t="str">
        <f>Inputs!$I$6</f>
        <v>(insert code)</v>
      </c>
      <c r="D1037" t="str">
        <f>IFERROR(INDEX(Inputs!$I$11:$I$19,MATCH(A1037,Inputs!$H$11:$H$19)),"")</f>
        <v>(insert code)</v>
      </c>
      <c r="E1037" t="s">
        <v>869</v>
      </c>
      <c r="F1037" s="168">
        <f>IF(F$2=$A1037,Data!C183,0)</f>
        <v>0</v>
      </c>
      <c r="G1037" s="168">
        <f>IF(G$2=$A1037,Data!D183,0)</f>
        <v>0</v>
      </c>
      <c r="H1037" s="168">
        <f>IF(H$2=$A1037,Data!E183,0)</f>
        <v>0</v>
      </c>
      <c r="I1037" s="168">
        <f>IF(I$2=$A1037,Data!F183,0)</f>
        <v>0</v>
      </c>
      <c r="J1037" s="168">
        <f>IF(J$2=$A1037,Data!G183,0)</f>
        <v>0</v>
      </c>
      <c r="K1037" s="168">
        <f>IF(K$2=$A1037,Data!H183,0)</f>
        <v>0</v>
      </c>
      <c r="L1037" s="168">
        <f>IF(L$2=$A1037,Data!I183,0)</f>
        <v>0</v>
      </c>
      <c r="M1037" s="168">
        <f>IF(M$2=$A1037,Data!J183,0)</f>
        <v>0</v>
      </c>
      <c r="N1037" s="168">
        <f>IF(N$2=$A1037,Data!K183,0)</f>
        <v>0</v>
      </c>
      <c r="O1037" s="168">
        <f>IF(O$2=$A1037,Data!L183,0)</f>
        <v>0</v>
      </c>
      <c r="P1037" s="168">
        <f>IF(P$2=$A1037,Data!M183,0)</f>
        <v>0</v>
      </c>
      <c r="Q1037" s="168">
        <f>IF(Q$2=$A1037,Data!N183,0)</f>
        <v>0</v>
      </c>
      <c r="R1037" s="169">
        <f>IF(R$2=$A1037,Data!O183,0)</f>
        <v>0</v>
      </c>
      <c r="S1037" s="169">
        <f>IF(S$2=$A1037,Data!P183,0)</f>
        <v>0</v>
      </c>
      <c r="T1037" s="169">
        <f>IF(T$2=$A1037,Data!Q183,0)</f>
        <v>0</v>
      </c>
      <c r="U1037" s="169">
        <f>IF(U$2=$A1037,Data!R183,0)</f>
        <v>0</v>
      </c>
      <c r="V1037" s="169">
        <f>IF(V$2=$A1037,Data!S183,0)</f>
        <v>0</v>
      </c>
      <c r="W1037" s="169">
        <f>IF(W$2=$A1037,Data!T183,0)</f>
        <v>0</v>
      </c>
      <c r="X1037" s="169">
        <f>IF(X$2=$A1037,Data!U183,0)</f>
        <v>0</v>
      </c>
      <c r="Y1037" s="169">
        <f>IF(Y$2=$A1037,Data!V183,0)</f>
        <v>0</v>
      </c>
      <c r="Z1037" s="169">
        <f>IF(Z$2=$A1037,Data!W183,0)</f>
        <v>0</v>
      </c>
      <c r="AA1037" s="169">
        <f>IF(AA$2=$A1037,Data!X183,0)</f>
        <v>0</v>
      </c>
      <c r="AB1037" s="169">
        <f>IF(AB$2=$A1037,Data!Y183,0)</f>
        <v>0</v>
      </c>
      <c r="AC1037" s="169">
        <f>IF(AC$2=$A1037,Data!Z183,0)</f>
        <v>0</v>
      </c>
      <c r="AD1037" s="170">
        <f>IF(AD$2=$A1037,Data!AA183,0)</f>
        <v>0</v>
      </c>
      <c r="AE1037" s="171">
        <f>IF(AE$2=$A1037,Data!AB183,0)</f>
        <v>0</v>
      </c>
      <c r="AF1037" s="170">
        <f>IF(AF$2=$A1037,Data!AC183,0)</f>
        <v>0</v>
      </c>
      <c r="AG1037" s="171">
        <f>IF(AG$2=$A1037,Data!AD183,0)</f>
        <v>0</v>
      </c>
      <c r="AH1037" s="170">
        <f>IF(AH$2=$A1037,Data!AE183,0)</f>
        <v>0</v>
      </c>
      <c r="AI1037" s="171">
        <f>IF(AI$2=$A1037,Data!AF183,0)</f>
        <v>0</v>
      </c>
      <c r="AJ1037" s="170">
        <f>IF(AJ$2=$A1037,Data!AG183,0)</f>
        <v>0</v>
      </c>
      <c r="AK1037" s="171">
        <f>IF(AK$2=$A1037,Data!AH183,0)</f>
        <v>0</v>
      </c>
      <c r="AL1037" s="170">
        <f>IF(AL$2=$A1037,Data!AI183,0)</f>
        <v>0</v>
      </c>
      <c r="AM1037" t="str">
        <f t="shared" si="32"/>
        <v>AA</v>
      </c>
      <c r="AN1037" t="e">
        <f>+INDEX(Validation!$D$4:$D$250,MATCH(Merge!B1037,Validation!$E$4:$E$250,0))</f>
        <v>#N/A</v>
      </c>
      <c r="AO1037" s="172">
        <f t="shared" si="33"/>
        <v>0</v>
      </c>
    </row>
    <row r="1038" spans="1:41" ht="15" x14ac:dyDescent="0.25">
      <c r="A1038">
        <f>Inputs!$H$13</f>
        <v>3</v>
      </c>
      <c r="B1038" t="str">
        <f>Inputs!$D$4</f>
        <v>Select Agency…</v>
      </c>
      <c r="C1038" s="166" t="str">
        <f>Inputs!$I$6</f>
        <v>(insert code)</v>
      </c>
      <c r="D1038" t="str">
        <f>IFERROR(INDEX(Inputs!$I$11:$I$19,MATCH(A1038,Inputs!$H$11:$H$19)),"")</f>
        <v>(insert code)</v>
      </c>
      <c r="E1038" t="s">
        <v>869</v>
      </c>
      <c r="F1038" s="168">
        <f>IF(F$2=$A1038,Data!C184,0)</f>
        <v>0</v>
      </c>
      <c r="G1038" s="168">
        <f>IF(G$2=$A1038,Data!D184,0)</f>
        <v>0</v>
      </c>
      <c r="H1038" s="168">
        <f>IF(H$2=$A1038,Data!E184,0)</f>
        <v>0</v>
      </c>
      <c r="I1038" s="168">
        <f>IF(I$2=$A1038,Data!F184,0)</f>
        <v>0</v>
      </c>
      <c r="J1038" s="168">
        <f>IF(J$2=$A1038,Data!G184,0)</f>
        <v>0</v>
      </c>
      <c r="K1038" s="168">
        <f>IF(K$2=$A1038,Data!H184,0)</f>
        <v>0</v>
      </c>
      <c r="L1038" s="168">
        <f>IF(L$2=$A1038,Data!I184,0)</f>
        <v>0</v>
      </c>
      <c r="M1038" s="168">
        <f>IF(M$2=$A1038,Data!J184,0)</f>
        <v>0</v>
      </c>
      <c r="N1038" s="168">
        <f>IF(N$2=$A1038,Data!K184,0)</f>
        <v>0</v>
      </c>
      <c r="O1038" s="168">
        <f>IF(O$2=$A1038,Data!L184,0)</f>
        <v>0</v>
      </c>
      <c r="P1038" s="168">
        <f>IF(P$2=$A1038,Data!M184,0)</f>
        <v>0</v>
      </c>
      <c r="Q1038" s="168">
        <f>IF(Q$2=$A1038,Data!N184,0)</f>
        <v>0</v>
      </c>
      <c r="R1038" s="169">
        <f>IF(R$2=$A1038,Data!O184,0)</f>
        <v>0</v>
      </c>
      <c r="S1038" s="169">
        <f>IF(S$2=$A1038,Data!P184,0)</f>
        <v>0</v>
      </c>
      <c r="T1038" s="169">
        <f>IF(T$2=$A1038,Data!Q184,0)</f>
        <v>0</v>
      </c>
      <c r="U1038" s="169">
        <f>IF(U$2=$A1038,Data!R184,0)</f>
        <v>0</v>
      </c>
      <c r="V1038" s="169">
        <f>IF(V$2=$A1038,Data!S184,0)</f>
        <v>0</v>
      </c>
      <c r="W1038" s="169">
        <f>IF(W$2=$A1038,Data!T184,0)</f>
        <v>0</v>
      </c>
      <c r="X1038" s="169">
        <f>IF(X$2=$A1038,Data!U184,0)</f>
        <v>0</v>
      </c>
      <c r="Y1038" s="169">
        <f>IF(Y$2=$A1038,Data!V184,0)</f>
        <v>0</v>
      </c>
      <c r="Z1038" s="169">
        <f>IF(Z$2=$A1038,Data!W184,0)</f>
        <v>0</v>
      </c>
      <c r="AA1038" s="169">
        <f>IF(AA$2=$A1038,Data!X184,0)</f>
        <v>0</v>
      </c>
      <c r="AB1038" s="169">
        <f>IF(AB$2=$A1038,Data!Y184,0)</f>
        <v>0</v>
      </c>
      <c r="AC1038" s="169">
        <f>IF(AC$2=$A1038,Data!Z184,0)</f>
        <v>0</v>
      </c>
      <c r="AD1038" s="170">
        <f>IF(AD$2=$A1038,Data!AA184,0)</f>
        <v>0</v>
      </c>
      <c r="AE1038" s="171">
        <f>IF(AE$2=$A1038,Data!AB184,0)</f>
        <v>0</v>
      </c>
      <c r="AF1038" s="170">
        <f>IF(AF$2=$A1038,Data!AC184,0)</f>
        <v>0</v>
      </c>
      <c r="AG1038" s="171">
        <f>IF(AG$2=$A1038,Data!AD184,0)</f>
        <v>0</v>
      </c>
      <c r="AH1038" s="170">
        <f>IF(AH$2=$A1038,Data!AE184,0)</f>
        <v>0</v>
      </c>
      <c r="AI1038" s="171">
        <f>IF(AI$2=$A1038,Data!AF184,0)</f>
        <v>0</v>
      </c>
      <c r="AJ1038" s="170">
        <f>IF(AJ$2=$A1038,Data!AG184,0)</f>
        <v>0</v>
      </c>
      <c r="AK1038" s="171">
        <f>IF(AK$2=$A1038,Data!AH184,0)</f>
        <v>0</v>
      </c>
      <c r="AL1038" s="170">
        <f>IF(AL$2=$A1038,Data!AI184,0)</f>
        <v>0</v>
      </c>
      <c r="AM1038" t="str">
        <f t="shared" si="32"/>
        <v>AA</v>
      </c>
      <c r="AN1038" t="e">
        <f>+INDEX(Validation!$D$4:$D$250,MATCH(Merge!B1038,Validation!$E$4:$E$250,0))</f>
        <v>#N/A</v>
      </c>
      <c r="AO1038" s="172">
        <f t="shared" si="33"/>
        <v>0</v>
      </c>
    </row>
    <row r="1039" spans="1:41" ht="15" x14ac:dyDescent="0.25">
      <c r="A1039">
        <f>Inputs!$H$13</f>
        <v>3</v>
      </c>
      <c r="B1039" t="str">
        <f>Inputs!$D$4</f>
        <v>Select Agency…</v>
      </c>
      <c r="C1039" s="166" t="str">
        <f>Inputs!$I$6</f>
        <v>(insert code)</v>
      </c>
      <c r="D1039" t="str">
        <f>IFERROR(INDEX(Inputs!$I$11:$I$19,MATCH(A1039,Inputs!$H$11:$H$19)),"")</f>
        <v>(insert code)</v>
      </c>
      <c r="E1039" t="s">
        <v>869</v>
      </c>
      <c r="F1039" s="168">
        <f>IF(F$2=$A1039,Data!C185,0)</f>
        <v>0</v>
      </c>
      <c r="G1039" s="168">
        <f>IF(G$2=$A1039,Data!D185,0)</f>
        <v>0</v>
      </c>
      <c r="H1039" s="168">
        <f>IF(H$2=$A1039,Data!E185,0)</f>
        <v>0</v>
      </c>
      <c r="I1039" s="168">
        <f>IF(I$2=$A1039,Data!F185,0)</f>
        <v>0</v>
      </c>
      <c r="J1039" s="168">
        <f>IF(J$2=$A1039,Data!G185,0)</f>
        <v>0</v>
      </c>
      <c r="K1039" s="168">
        <f>IF(K$2=$A1039,Data!H185,0)</f>
        <v>0</v>
      </c>
      <c r="L1039" s="168">
        <f>IF(L$2=$A1039,Data!I185,0)</f>
        <v>0</v>
      </c>
      <c r="M1039" s="168">
        <f>IF(M$2=$A1039,Data!J185,0)</f>
        <v>0</v>
      </c>
      <c r="N1039" s="168">
        <f>IF(N$2=$A1039,Data!K185,0)</f>
        <v>0</v>
      </c>
      <c r="O1039" s="168">
        <f>IF(O$2=$A1039,Data!L185,0)</f>
        <v>0</v>
      </c>
      <c r="P1039" s="168">
        <f>IF(P$2=$A1039,Data!M185,0)</f>
        <v>0</v>
      </c>
      <c r="Q1039" s="168">
        <f>IF(Q$2=$A1039,Data!N185,0)</f>
        <v>0</v>
      </c>
      <c r="R1039" s="169">
        <f>IF(R$2=$A1039,Data!O185,0)</f>
        <v>0</v>
      </c>
      <c r="S1039" s="169">
        <f>IF(S$2=$A1039,Data!P185,0)</f>
        <v>0</v>
      </c>
      <c r="T1039" s="169">
        <f>IF(T$2=$A1039,Data!Q185,0)</f>
        <v>0</v>
      </c>
      <c r="U1039" s="169">
        <f>IF(U$2=$A1039,Data!R185,0)</f>
        <v>0</v>
      </c>
      <c r="V1039" s="169">
        <f>IF(V$2=$A1039,Data!S185,0)</f>
        <v>0</v>
      </c>
      <c r="W1039" s="169">
        <f>IF(W$2=$A1039,Data!T185,0)</f>
        <v>0</v>
      </c>
      <c r="X1039" s="169">
        <f>IF(X$2=$A1039,Data!U185,0)</f>
        <v>0</v>
      </c>
      <c r="Y1039" s="169">
        <f>IF(Y$2=$A1039,Data!V185,0)</f>
        <v>0</v>
      </c>
      <c r="Z1039" s="169">
        <f>IF(Z$2=$A1039,Data!W185,0)</f>
        <v>0</v>
      </c>
      <c r="AA1039" s="169">
        <f>IF(AA$2=$A1039,Data!X185,0)</f>
        <v>0</v>
      </c>
      <c r="AB1039" s="169">
        <f>IF(AB$2=$A1039,Data!Y185,0)</f>
        <v>0</v>
      </c>
      <c r="AC1039" s="169">
        <f>IF(AC$2=$A1039,Data!Z185,0)</f>
        <v>0</v>
      </c>
      <c r="AD1039" s="170">
        <f>IF(AD$2=$A1039,Data!AA185,0)</f>
        <v>0</v>
      </c>
      <c r="AE1039" s="171">
        <f>IF(AE$2=$A1039,Data!AB185,0)</f>
        <v>0</v>
      </c>
      <c r="AF1039" s="170">
        <f>IF(AF$2=$A1039,Data!AC185,0)</f>
        <v>0</v>
      </c>
      <c r="AG1039" s="171">
        <f>IF(AG$2=$A1039,Data!AD185,0)</f>
        <v>0</v>
      </c>
      <c r="AH1039" s="170">
        <f>IF(AH$2=$A1039,Data!AE185,0)</f>
        <v>0</v>
      </c>
      <c r="AI1039" s="171">
        <f>IF(AI$2=$A1039,Data!AF185,0)</f>
        <v>0</v>
      </c>
      <c r="AJ1039" s="170">
        <f>IF(AJ$2=$A1039,Data!AG185,0)</f>
        <v>0</v>
      </c>
      <c r="AK1039" s="171">
        <f>IF(AK$2=$A1039,Data!AH185,0)</f>
        <v>0</v>
      </c>
      <c r="AL1039" s="170">
        <f>IF(AL$2=$A1039,Data!AI185,0)</f>
        <v>0</v>
      </c>
      <c r="AM1039" t="str">
        <f t="shared" si="32"/>
        <v>AA</v>
      </c>
      <c r="AN1039" t="e">
        <f>+INDEX(Validation!$D$4:$D$250,MATCH(Merge!B1039,Validation!$E$4:$E$250,0))</f>
        <v>#N/A</v>
      </c>
      <c r="AO1039" s="172">
        <f t="shared" si="33"/>
        <v>0</v>
      </c>
    </row>
    <row r="1040" spans="1:41" ht="15" x14ac:dyDescent="0.25">
      <c r="A1040">
        <f>Inputs!$H$13</f>
        <v>3</v>
      </c>
      <c r="B1040" t="str">
        <f>Inputs!$D$4</f>
        <v>Select Agency…</v>
      </c>
      <c r="C1040" s="166" t="str">
        <f>Inputs!$I$6</f>
        <v>(insert code)</v>
      </c>
      <c r="D1040" t="str">
        <f>IFERROR(INDEX(Inputs!$I$11:$I$19,MATCH(A1040,Inputs!$H$11:$H$19)),"")</f>
        <v>(insert code)</v>
      </c>
      <c r="E1040" t="s">
        <v>869</v>
      </c>
      <c r="F1040" s="168">
        <f>IF(F$2=$A1040,Data!C186,0)</f>
        <v>0</v>
      </c>
      <c r="G1040" s="168">
        <f>IF(G$2=$A1040,Data!D186,0)</f>
        <v>0</v>
      </c>
      <c r="H1040" s="168">
        <f>IF(H$2=$A1040,Data!E186,0)</f>
        <v>0</v>
      </c>
      <c r="I1040" s="168">
        <f>IF(I$2=$A1040,Data!F186,0)</f>
        <v>0</v>
      </c>
      <c r="J1040" s="168">
        <f>IF(J$2=$A1040,Data!G186,0)</f>
        <v>0</v>
      </c>
      <c r="K1040" s="168">
        <f>IF(K$2=$A1040,Data!H186,0)</f>
        <v>0</v>
      </c>
      <c r="L1040" s="168">
        <f>IF(L$2=$A1040,Data!I186,0)</f>
        <v>0</v>
      </c>
      <c r="M1040" s="168">
        <f>IF(M$2=$A1040,Data!J186,0)</f>
        <v>0</v>
      </c>
      <c r="N1040" s="168">
        <f>IF(N$2=$A1040,Data!K186,0)</f>
        <v>0</v>
      </c>
      <c r="O1040" s="168">
        <f>IF(O$2=$A1040,Data!L186,0)</f>
        <v>0</v>
      </c>
      <c r="P1040" s="168">
        <f>IF(P$2=$A1040,Data!M186,0)</f>
        <v>0</v>
      </c>
      <c r="Q1040" s="168">
        <f>IF(Q$2=$A1040,Data!N186,0)</f>
        <v>0</v>
      </c>
      <c r="R1040" s="169">
        <f>IF(R$2=$A1040,Data!O186,0)</f>
        <v>0</v>
      </c>
      <c r="S1040" s="169">
        <f>IF(S$2=$A1040,Data!P186,0)</f>
        <v>0</v>
      </c>
      <c r="T1040" s="169">
        <f>IF(T$2=$A1040,Data!Q186,0)</f>
        <v>0</v>
      </c>
      <c r="U1040" s="169">
        <f>IF(U$2=$A1040,Data!R186,0)</f>
        <v>0</v>
      </c>
      <c r="V1040" s="169">
        <f>IF(V$2=$A1040,Data!S186,0)</f>
        <v>0</v>
      </c>
      <c r="W1040" s="169">
        <f>IF(W$2=$A1040,Data!T186,0)</f>
        <v>0</v>
      </c>
      <c r="X1040" s="169">
        <f>IF(X$2=$A1040,Data!U186,0)</f>
        <v>0</v>
      </c>
      <c r="Y1040" s="169">
        <f>IF(Y$2=$A1040,Data!V186,0)</f>
        <v>0</v>
      </c>
      <c r="Z1040" s="169">
        <f>IF(Z$2=$A1040,Data!W186,0)</f>
        <v>0</v>
      </c>
      <c r="AA1040" s="169">
        <f>IF(AA$2=$A1040,Data!X186,0)</f>
        <v>0</v>
      </c>
      <c r="AB1040" s="169">
        <f>IF(AB$2=$A1040,Data!Y186,0)</f>
        <v>0</v>
      </c>
      <c r="AC1040" s="169">
        <f>IF(AC$2=$A1040,Data!Z186,0)</f>
        <v>0</v>
      </c>
      <c r="AD1040" s="170">
        <f>IF(AD$2=$A1040,Data!AA186,0)</f>
        <v>0</v>
      </c>
      <c r="AE1040" s="171">
        <f>IF(AE$2=$A1040,Data!AB186,0)</f>
        <v>0</v>
      </c>
      <c r="AF1040" s="170">
        <f>IF(AF$2=$A1040,Data!AC186,0)</f>
        <v>0</v>
      </c>
      <c r="AG1040" s="171">
        <f>IF(AG$2=$A1040,Data!AD186,0)</f>
        <v>0</v>
      </c>
      <c r="AH1040" s="170">
        <f>IF(AH$2=$A1040,Data!AE186,0)</f>
        <v>0</v>
      </c>
      <c r="AI1040" s="171">
        <f>IF(AI$2=$A1040,Data!AF186,0)</f>
        <v>0</v>
      </c>
      <c r="AJ1040" s="170">
        <f>IF(AJ$2=$A1040,Data!AG186,0)</f>
        <v>0</v>
      </c>
      <c r="AK1040" s="171">
        <f>IF(AK$2=$A1040,Data!AH186,0)</f>
        <v>0</v>
      </c>
      <c r="AL1040" s="170">
        <f>IF(AL$2=$A1040,Data!AI186,0)</f>
        <v>0</v>
      </c>
      <c r="AM1040" t="str">
        <f t="shared" si="32"/>
        <v>AA</v>
      </c>
      <c r="AN1040" t="e">
        <f>+INDEX(Validation!$D$4:$D$250,MATCH(Merge!B1040,Validation!$E$4:$E$250,0))</f>
        <v>#N/A</v>
      </c>
      <c r="AO1040" s="172">
        <f t="shared" si="33"/>
        <v>0</v>
      </c>
    </row>
    <row r="1041" spans="1:41" ht="15" x14ac:dyDescent="0.25">
      <c r="A1041">
        <f>Inputs!$H$13</f>
        <v>3</v>
      </c>
      <c r="B1041" t="str">
        <f>Inputs!$D$4</f>
        <v>Select Agency…</v>
      </c>
      <c r="C1041" s="166" t="str">
        <f>Inputs!$I$6</f>
        <v>(insert code)</v>
      </c>
      <c r="D1041" t="str">
        <f>IFERROR(INDEX(Inputs!$I$11:$I$19,MATCH(A1041,Inputs!$H$11:$H$19)),"")</f>
        <v>(insert code)</v>
      </c>
      <c r="E1041" t="s">
        <v>869</v>
      </c>
      <c r="F1041" s="168">
        <f>IF(F$2=$A1041,Data!C187,0)</f>
        <v>0</v>
      </c>
      <c r="G1041" s="168">
        <f>IF(G$2=$A1041,Data!D187,0)</f>
        <v>0</v>
      </c>
      <c r="H1041" s="168">
        <f>IF(H$2=$A1041,Data!E187,0)</f>
        <v>0</v>
      </c>
      <c r="I1041" s="168">
        <f>IF(I$2=$A1041,Data!F187,0)</f>
        <v>0</v>
      </c>
      <c r="J1041" s="168">
        <f>IF(J$2=$A1041,Data!G187,0)</f>
        <v>0</v>
      </c>
      <c r="K1041" s="168">
        <f>IF(K$2=$A1041,Data!H187,0)</f>
        <v>0</v>
      </c>
      <c r="L1041" s="168">
        <f>IF(L$2=$A1041,Data!I187,0)</f>
        <v>0</v>
      </c>
      <c r="M1041" s="168">
        <f>IF(M$2=$A1041,Data!J187,0)</f>
        <v>0</v>
      </c>
      <c r="N1041" s="168">
        <f>IF(N$2=$A1041,Data!K187,0)</f>
        <v>0</v>
      </c>
      <c r="O1041" s="168">
        <f>IF(O$2=$A1041,Data!L187,0)</f>
        <v>0</v>
      </c>
      <c r="P1041" s="168">
        <f>IF(P$2=$A1041,Data!M187,0)</f>
        <v>0</v>
      </c>
      <c r="Q1041" s="168">
        <f>IF(Q$2=$A1041,Data!N187,0)</f>
        <v>0</v>
      </c>
      <c r="R1041" s="169">
        <f>IF(R$2=$A1041,Data!O187,0)</f>
        <v>0</v>
      </c>
      <c r="S1041" s="169">
        <f>IF(S$2=$A1041,Data!P187,0)</f>
        <v>0</v>
      </c>
      <c r="T1041" s="169">
        <f>IF(T$2=$A1041,Data!Q187,0)</f>
        <v>0</v>
      </c>
      <c r="U1041" s="169">
        <f>IF(U$2=$A1041,Data!R187,0)</f>
        <v>0</v>
      </c>
      <c r="V1041" s="169">
        <f>IF(V$2=$A1041,Data!S187,0)</f>
        <v>0</v>
      </c>
      <c r="W1041" s="169">
        <f>IF(W$2=$A1041,Data!T187,0)</f>
        <v>0</v>
      </c>
      <c r="X1041" s="169">
        <f>IF(X$2=$A1041,Data!U187,0)</f>
        <v>0</v>
      </c>
      <c r="Y1041" s="169">
        <f>IF(Y$2=$A1041,Data!V187,0)</f>
        <v>0</v>
      </c>
      <c r="Z1041" s="169">
        <f>IF(Z$2=$A1041,Data!W187,0)</f>
        <v>0</v>
      </c>
      <c r="AA1041" s="169">
        <f>IF(AA$2=$A1041,Data!X187,0)</f>
        <v>0</v>
      </c>
      <c r="AB1041" s="169">
        <f>IF(AB$2=$A1041,Data!Y187,0)</f>
        <v>0</v>
      </c>
      <c r="AC1041" s="169">
        <f>IF(AC$2=$A1041,Data!Z187,0)</f>
        <v>0</v>
      </c>
      <c r="AD1041" s="170">
        <f>IF(AD$2=$A1041,Data!AA187,0)</f>
        <v>0</v>
      </c>
      <c r="AE1041" s="171">
        <f>IF(AE$2=$A1041,Data!AB187,0)</f>
        <v>0</v>
      </c>
      <c r="AF1041" s="170">
        <f>IF(AF$2=$A1041,Data!AC187,0)</f>
        <v>0</v>
      </c>
      <c r="AG1041" s="171">
        <f>IF(AG$2=$A1041,Data!AD187,0)</f>
        <v>0</v>
      </c>
      <c r="AH1041" s="170">
        <f>IF(AH$2=$A1041,Data!AE187,0)</f>
        <v>0</v>
      </c>
      <c r="AI1041" s="171">
        <f>IF(AI$2=$A1041,Data!AF187,0)</f>
        <v>0</v>
      </c>
      <c r="AJ1041" s="170">
        <f>IF(AJ$2=$A1041,Data!AG187,0)</f>
        <v>0</v>
      </c>
      <c r="AK1041" s="171">
        <f>IF(AK$2=$A1041,Data!AH187,0)</f>
        <v>0</v>
      </c>
      <c r="AL1041" s="170">
        <f>IF(AL$2=$A1041,Data!AI187,0)</f>
        <v>0</v>
      </c>
      <c r="AM1041" t="str">
        <f t="shared" si="32"/>
        <v>AA</v>
      </c>
      <c r="AN1041" t="e">
        <f>+INDEX(Validation!$D$4:$D$250,MATCH(Merge!B1041,Validation!$E$4:$E$250,0))</f>
        <v>#N/A</v>
      </c>
      <c r="AO1041" s="172">
        <f t="shared" si="33"/>
        <v>0</v>
      </c>
    </row>
    <row r="1042" spans="1:41" ht="15" x14ac:dyDescent="0.25">
      <c r="A1042">
        <f>Inputs!$H$13</f>
        <v>3</v>
      </c>
      <c r="B1042" t="str">
        <f>Inputs!$D$4</f>
        <v>Select Agency…</v>
      </c>
      <c r="C1042" s="166" t="str">
        <f>Inputs!$I$6</f>
        <v>(insert code)</v>
      </c>
      <c r="D1042" t="str">
        <f>IFERROR(INDEX(Inputs!$I$11:$I$19,MATCH(A1042,Inputs!$H$11:$H$19)),"")</f>
        <v>(insert code)</v>
      </c>
      <c r="E1042" t="s">
        <v>869</v>
      </c>
      <c r="F1042" s="168">
        <f>IF(F$2=$A1042,Data!C188,0)</f>
        <v>0</v>
      </c>
      <c r="G1042" s="168">
        <f>IF(G$2=$A1042,Data!D188,0)</f>
        <v>0</v>
      </c>
      <c r="H1042" s="168">
        <f>IF(H$2=$A1042,Data!E188,0)</f>
        <v>0</v>
      </c>
      <c r="I1042" s="168">
        <f>IF(I$2=$A1042,Data!F188,0)</f>
        <v>0</v>
      </c>
      <c r="J1042" s="168">
        <f>IF(J$2=$A1042,Data!G188,0)</f>
        <v>0</v>
      </c>
      <c r="K1042" s="168">
        <f>IF(K$2=$A1042,Data!H188,0)</f>
        <v>0</v>
      </c>
      <c r="L1042" s="168">
        <f>IF(L$2=$A1042,Data!I188,0)</f>
        <v>0</v>
      </c>
      <c r="M1042" s="168">
        <f>IF(M$2=$A1042,Data!J188,0)</f>
        <v>0</v>
      </c>
      <c r="N1042" s="168">
        <f>IF(N$2=$A1042,Data!K188,0)</f>
        <v>0</v>
      </c>
      <c r="O1042" s="168">
        <f>IF(O$2=$A1042,Data!L188,0)</f>
        <v>0</v>
      </c>
      <c r="P1042" s="168">
        <f>IF(P$2=$A1042,Data!M188,0)</f>
        <v>0</v>
      </c>
      <c r="Q1042" s="168">
        <f>IF(Q$2=$A1042,Data!N188,0)</f>
        <v>0</v>
      </c>
      <c r="R1042" s="169">
        <f>IF(R$2=$A1042,Data!O188,0)</f>
        <v>0</v>
      </c>
      <c r="S1042" s="169">
        <f>IF(S$2=$A1042,Data!P188,0)</f>
        <v>0</v>
      </c>
      <c r="T1042" s="169">
        <f>IF(T$2=$A1042,Data!Q188,0)</f>
        <v>0</v>
      </c>
      <c r="U1042" s="169">
        <f>IF(U$2=$A1042,Data!R188,0)</f>
        <v>0</v>
      </c>
      <c r="V1042" s="169">
        <f>IF(V$2=$A1042,Data!S188,0)</f>
        <v>0</v>
      </c>
      <c r="W1042" s="169">
        <f>IF(W$2=$A1042,Data!T188,0)</f>
        <v>0</v>
      </c>
      <c r="X1042" s="169">
        <f>IF(X$2=$A1042,Data!U188,0)</f>
        <v>0</v>
      </c>
      <c r="Y1042" s="169">
        <f>IF(Y$2=$A1042,Data!V188,0)</f>
        <v>0</v>
      </c>
      <c r="Z1042" s="169">
        <f>IF(Z$2=$A1042,Data!W188,0)</f>
        <v>0</v>
      </c>
      <c r="AA1042" s="169">
        <f>IF(AA$2=$A1042,Data!X188,0)</f>
        <v>0</v>
      </c>
      <c r="AB1042" s="169">
        <f>IF(AB$2=$A1042,Data!Y188,0)</f>
        <v>0</v>
      </c>
      <c r="AC1042" s="169">
        <f>IF(AC$2=$A1042,Data!Z188,0)</f>
        <v>0</v>
      </c>
      <c r="AD1042" s="170">
        <f>IF(AD$2=$A1042,Data!AA188,0)</f>
        <v>0</v>
      </c>
      <c r="AE1042" s="171">
        <f>IF(AE$2=$A1042,Data!AB188,0)</f>
        <v>0</v>
      </c>
      <c r="AF1042" s="170">
        <f>IF(AF$2=$A1042,Data!AC188,0)</f>
        <v>0</v>
      </c>
      <c r="AG1042" s="171">
        <f>IF(AG$2=$A1042,Data!AD188,0)</f>
        <v>0</v>
      </c>
      <c r="AH1042" s="170">
        <f>IF(AH$2=$A1042,Data!AE188,0)</f>
        <v>0</v>
      </c>
      <c r="AI1042" s="171">
        <f>IF(AI$2=$A1042,Data!AF188,0)</f>
        <v>0</v>
      </c>
      <c r="AJ1042" s="170">
        <f>IF(AJ$2=$A1042,Data!AG188,0)</f>
        <v>0</v>
      </c>
      <c r="AK1042" s="171">
        <f>IF(AK$2=$A1042,Data!AH188,0)</f>
        <v>0</v>
      </c>
      <c r="AL1042" s="170">
        <f>IF(AL$2=$A1042,Data!AI188,0)</f>
        <v>0</v>
      </c>
      <c r="AM1042" t="str">
        <f t="shared" si="32"/>
        <v>AA</v>
      </c>
      <c r="AN1042" t="e">
        <f>+INDEX(Validation!$D$4:$D$250,MATCH(Merge!B1042,Validation!$E$4:$E$250,0))</f>
        <v>#N/A</v>
      </c>
      <c r="AO1042" s="172">
        <f t="shared" si="33"/>
        <v>0</v>
      </c>
    </row>
    <row r="1043" spans="1:41" ht="15" x14ac:dyDescent="0.25">
      <c r="A1043">
        <f>Inputs!$H$13</f>
        <v>3</v>
      </c>
      <c r="B1043" t="str">
        <f>Inputs!$D$4</f>
        <v>Select Agency…</v>
      </c>
      <c r="C1043" s="166" t="str">
        <f>Inputs!$I$6</f>
        <v>(insert code)</v>
      </c>
      <c r="D1043" t="str">
        <f>IFERROR(INDEX(Inputs!$I$11:$I$19,MATCH(A1043,Inputs!$H$11:$H$19)),"")</f>
        <v>(insert code)</v>
      </c>
      <c r="E1043" t="s">
        <v>869</v>
      </c>
      <c r="F1043" s="168">
        <f>IF(F$2=$A1043,Data!C189,0)</f>
        <v>0</v>
      </c>
      <c r="G1043" s="168">
        <f>IF(G$2=$A1043,Data!D189,0)</f>
        <v>0</v>
      </c>
      <c r="H1043" s="168">
        <f>IF(H$2=$A1043,Data!E189,0)</f>
        <v>0</v>
      </c>
      <c r="I1043" s="168">
        <f>IF(I$2=$A1043,Data!F189,0)</f>
        <v>0</v>
      </c>
      <c r="J1043" s="168">
        <f>IF(J$2=$A1043,Data!G189,0)</f>
        <v>0</v>
      </c>
      <c r="K1043" s="168">
        <f>IF(K$2=$A1043,Data!H189,0)</f>
        <v>0</v>
      </c>
      <c r="L1043" s="168">
        <f>IF(L$2=$A1043,Data!I189,0)</f>
        <v>0</v>
      </c>
      <c r="M1043" s="168">
        <f>IF(M$2=$A1043,Data!J189,0)</f>
        <v>0</v>
      </c>
      <c r="N1043" s="168">
        <f>IF(N$2=$A1043,Data!K189,0)</f>
        <v>0</v>
      </c>
      <c r="O1043" s="168">
        <f>IF(O$2=$A1043,Data!L189,0)</f>
        <v>0</v>
      </c>
      <c r="P1043" s="168">
        <f>IF(P$2=$A1043,Data!M189,0)</f>
        <v>0</v>
      </c>
      <c r="Q1043" s="168">
        <f>IF(Q$2=$A1043,Data!N189,0)</f>
        <v>0</v>
      </c>
      <c r="R1043" s="169">
        <f>IF(R$2=$A1043,Data!O189,0)</f>
        <v>0</v>
      </c>
      <c r="S1043" s="169">
        <f>IF(S$2=$A1043,Data!P189,0)</f>
        <v>0</v>
      </c>
      <c r="T1043" s="169">
        <f>IF(T$2=$A1043,Data!Q189,0)</f>
        <v>0</v>
      </c>
      <c r="U1043" s="169">
        <f>IF(U$2=$A1043,Data!R189,0)</f>
        <v>0</v>
      </c>
      <c r="V1043" s="169">
        <f>IF(V$2=$A1043,Data!S189,0)</f>
        <v>0</v>
      </c>
      <c r="W1043" s="169">
        <f>IF(W$2=$A1043,Data!T189,0)</f>
        <v>0</v>
      </c>
      <c r="X1043" s="169">
        <f>IF(X$2=$A1043,Data!U189,0)</f>
        <v>0</v>
      </c>
      <c r="Y1043" s="169">
        <f>IF(Y$2=$A1043,Data!V189,0)</f>
        <v>0</v>
      </c>
      <c r="Z1043" s="169">
        <f>IF(Z$2=$A1043,Data!W189,0)</f>
        <v>0</v>
      </c>
      <c r="AA1043" s="169">
        <f>IF(AA$2=$A1043,Data!X189,0)</f>
        <v>0</v>
      </c>
      <c r="AB1043" s="169">
        <f>IF(AB$2=$A1043,Data!Y189,0)</f>
        <v>0</v>
      </c>
      <c r="AC1043" s="169">
        <f>IF(AC$2=$A1043,Data!Z189,0)</f>
        <v>0</v>
      </c>
      <c r="AD1043" s="170">
        <f>IF(AD$2=$A1043,Data!AA189,0)</f>
        <v>0</v>
      </c>
      <c r="AE1043" s="171">
        <f>IF(AE$2=$A1043,Data!AB189,0)</f>
        <v>0</v>
      </c>
      <c r="AF1043" s="170">
        <f>IF(AF$2=$A1043,Data!AC189,0)</f>
        <v>0</v>
      </c>
      <c r="AG1043" s="171">
        <f>IF(AG$2=$A1043,Data!AD189,0)</f>
        <v>0</v>
      </c>
      <c r="AH1043" s="170">
        <f>IF(AH$2=$A1043,Data!AE189,0)</f>
        <v>0</v>
      </c>
      <c r="AI1043" s="171">
        <f>IF(AI$2=$A1043,Data!AF189,0)</f>
        <v>0</v>
      </c>
      <c r="AJ1043" s="170">
        <f>IF(AJ$2=$A1043,Data!AG189,0)</f>
        <v>0</v>
      </c>
      <c r="AK1043" s="171">
        <f>IF(AK$2=$A1043,Data!AH189,0)</f>
        <v>0</v>
      </c>
      <c r="AL1043" s="170">
        <f>IF(AL$2=$A1043,Data!AI189,0)</f>
        <v>0</v>
      </c>
      <c r="AM1043" t="str">
        <f t="shared" si="32"/>
        <v>AA</v>
      </c>
      <c r="AN1043" t="e">
        <f>+INDEX(Validation!$D$4:$D$250,MATCH(Merge!B1043,Validation!$E$4:$E$250,0))</f>
        <v>#N/A</v>
      </c>
      <c r="AO1043" s="172">
        <f t="shared" si="33"/>
        <v>0</v>
      </c>
    </row>
    <row r="1044" spans="1:41" ht="15" x14ac:dyDescent="0.25">
      <c r="A1044">
        <f>Inputs!$H$13</f>
        <v>3</v>
      </c>
      <c r="B1044" t="str">
        <f>Inputs!$D$4</f>
        <v>Select Agency…</v>
      </c>
      <c r="C1044" s="166" t="str">
        <f>Inputs!$I$6</f>
        <v>(insert code)</v>
      </c>
      <c r="D1044" t="str">
        <f>IFERROR(INDEX(Inputs!$I$11:$I$19,MATCH(A1044,Inputs!$H$11:$H$19)),"")</f>
        <v>(insert code)</v>
      </c>
      <c r="E1044" t="s">
        <v>869</v>
      </c>
      <c r="F1044" s="168">
        <f>IF(F$2=$A1044,Data!C190,0)</f>
        <v>0</v>
      </c>
      <c r="G1044" s="168">
        <f>IF(G$2=$A1044,Data!D190,0)</f>
        <v>0</v>
      </c>
      <c r="H1044" s="168">
        <f>IF(H$2=$A1044,Data!E190,0)</f>
        <v>0</v>
      </c>
      <c r="I1044" s="168">
        <f>IF(I$2=$A1044,Data!F190,0)</f>
        <v>0</v>
      </c>
      <c r="J1044" s="168">
        <f>IF(J$2=$A1044,Data!G190,0)</f>
        <v>0</v>
      </c>
      <c r="K1044" s="168">
        <f>IF(K$2=$A1044,Data!H190,0)</f>
        <v>0</v>
      </c>
      <c r="L1044" s="168">
        <f>IF(L$2=$A1044,Data!I190,0)</f>
        <v>0</v>
      </c>
      <c r="M1044" s="168">
        <f>IF(M$2=$A1044,Data!J190,0)</f>
        <v>0</v>
      </c>
      <c r="N1044" s="168">
        <f>IF(N$2=$A1044,Data!K190,0)</f>
        <v>0</v>
      </c>
      <c r="O1044" s="168">
        <f>IF(O$2=$A1044,Data!L190,0)</f>
        <v>0</v>
      </c>
      <c r="P1044" s="168">
        <f>IF(P$2=$A1044,Data!M190,0)</f>
        <v>0</v>
      </c>
      <c r="Q1044" s="168">
        <f>IF(Q$2=$A1044,Data!N190,0)</f>
        <v>0</v>
      </c>
      <c r="R1044" s="169">
        <f>IF(R$2=$A1044,Data!O190,0)</f>
        <v>0</v>
      </c>
      <c r="S1044" s="169">
        <f>IF(S$2=$A1044,Data!P190,0)</f>
        <v>0</v>
      </c>
      <c r="T1044" s="169">
        <f>IF(T$2=$A1044,Data!Q190,0)</f>
        <v>0</v>
      </c>
      <c r="U1044" s="169">
        <f>IF(U$2=$A1044,Data!R190,0)</f>
        <v>0</v>
      </c>
      <c r="V1044" s="169">
        <f>IF(V$2=$A1044,Data!S190,0)</f>
        <v>0</v>
      </c>
      <c r="W1044" s="169">
        <f>IF(W$2=$A1044,Data!T190,0)</f>
        <v>0</v>
      </c>
      <c r="X1044" s="169">
        <f>IF(X$2=$A1044,Data!U190,0)</f>
        <v>0</v>
      </c>
      <c r="Y1044" s="169">
        <f>IF(Y$2=$A1044,Data!V190,0)</f>
        <v>0</v>
      </c>
      <c r="Z1044" s="169">
        <f>IF(Z$2=$A1044,Data!W190,0)</f>
        <v>0</v>
      </c>
      <c r="AA1044" s="169">
        <f>IF(AA$2=$A1044,Data!X190,0)</f>
        <v>0</v>
      </c>
      <c r="AB1044" s="169">
        <f>IF(AB$2=$A1044,Data!Y190,0)</f>
        <v>0</v>
      </c>
      <c r="AC1044" s="169">
        <f>IF(AC$2=$A1044,Data!Z190,0)</f>
        <v>0</v>
      </c>
      <c r="AD1044" s="170">
        <f>IF(AD$2=$A1044,Data!AA190,0)</f>
        <v>0</v>
      </c>
      <c r="AE1044" s="171">
        <f>IF(AE$2=$A1044,Data!AB190,0)</f>
        <v>0</v>
      </c>
      <c r="AF1044" s="170">
        <f>IF(AF$2=$A1044,Data!AC190,0)</f>
        <v>0</v>
      </c>
      <c r="AG1044" s="171">
        <f>IF(AG$2=$A1044,Data!AD190,0)</f>
        <v>0</v>
      </c>
      <c r="AH1044" s="170">
        <f>IF(AH$2=$A1044,Data!AE190,0)</f>
        <v>0</v>
      </c>
      <c r="AI1044" s="171">
        <f>IF(AI$2=$A1044,Data!AF190,0)</f>
        <v>0</v>
      </c>
      <c r="AJ1044" s="170">
        <f>IF(AJ$2=$A1044,Data!AG190,0)</f>
        <v>0</v>
      </c>
      <c r="AK1044" s="171">
        <f>IF(AK$2=$A1044,Data!AH190,0)</f>
        <v>0</v>
      </c>
      <c r="AL1044" s="170">
        <f>IF(AL$2=$A1044,Data!AI190,0)</f>
        <v>0</v>
      </c>
      <c r="AM1044" t="str">
        <f t="shared" si="32"/>
        <v>AA</v>
      </c>
      <c r="AN1044" t="e">
        <f>+INDEX(Validation!$D$4:$D$250,MATCH(Merge!B1044,Validation!$E$4:$E$250,0))</f>
        <v>#N/A</v>
      </c>
      <c r="AO1044" s="172">
        <f t="shared" si="33"/>
        <v>0</v>
      </c>
    </row>
    <row r="1045" spans="1:41" ht="15" x14ac:dyDescent="0.25">
      <c r="A1045">
        <f>Inputs!$H$13</f>
        <v>3</v>
      </c>
      <c r="B1045" t="str">
        <f>Inputs!$D$4</f>
        <v>Select Agency…</v>
      </c>
      <c r="C1045" s="166" t="str">
        <f>Inputs!$I$6</f>
        <v>(insert code)</v>
      </c>
      <c r="D1045" t="str">
        <f>IFERROR(INDEX(Inputs!$I$11:$I$19,MATCH(A1045,Inputs!$H$11:$H$19)),"")</f>
        <v>(insert code)</v>
      </c>
      <c r="E1045" t="s">
        <v>869</v>
      </c>
      <c r="F1045" s="168">
        <f>IF(F$2=$A1045,Data!C191,0)</f>
        <v>0</v>
      </c>
      <c r="G1045" s="168">
        <f>IF(G$2=$A1045,Data!D191,0)</f>
        <v>0</v>
      </c>
      <c r="H1045" s="168">
        <f>IF(H$2=$A1045,Data!E191,0)</f>
        <v>0</v>
      </c>
      <c r="I1045" s="168">
        <f>IF(I$2=$A1045,Data!F191,0)</f>
        <v>0</v>
      </c>
      <c r="J1045" s="168">
        <f>IF(J$2=$A1045,Data!G191,0)</f>
        <v>0</v>
      </c>
      <c r="K1045" s="168">
        <f>IF(K$2=$A1045,Data!H191,0)</f>
        <v>0</v>
      </c>
      <c r="L1045" s="168">
        <f>IF(L$2=$A1045,Data!I191,0)</f>
        <v>0</v>
      </c>
      <c r="M1045" s="168">
        <f>IF(M$2=$A1045,Data!J191,0)</f>
        <v>0</v>
      </c>
      <c r="N1045" s="168">
        <f>IF(N$2=$A1045,Data!K191,0)</f>
        <v>0</v>
      </c>
      <c r="O1045" s="168">
        <f>IF(O$2=$A1045,Data!L191,0)</f>
        <v>0</v>
      </c>
      <c r="P1045" s="168">
        <f>IF(P$2=$A1045,Data!M191,0)</f>
        <v>0</v>
      </c>
      <c r="Q1045" s="168">
        <f>IF(Q$2=$A1045,Data!N191,0)</f>
        <v>0</v>
      </c>
      <c r="R1045" s="169">
        <f>IF(R$2=$A1045,Data!O191,0)</f>
        <v>0</v>
      </c>
      <c r="S1045" s="169">
        <f>IF(S$2=$A1045,Data!P191,0)</f>
        <v>0</v>
      </c>
      <c r="T1045" s="169">
        <f>IF(T$2=$A1045,Data!Q191,0)</f>
        <v>0</v>
      </c>
      <c r="U1045" s="169">
        <f>IF(U$2=$A1045,Data!R191,0)</f>
        <v>0</v>
      </c>
      <c r="V1045" s="169">
        <f>IF(V$2=$A1045,Data!S191,0)</f>
        <v>0</v>
      </c>
      <c r="W1045" s="169">
        <f>IF(W$2=$A1045,Data!T191,0)</f>
        <v>0</v>
      </c>
      <c r="X1045" s="169">
        <f>IF(X$2=$A1045,Data!U191,0)</f>
        <v>0</v>
      </c>
      <c r="Y1045" s="169">
        <f>IF(Y$2=$A1045,Data!V191,0)</f>
        <v>0</v>
      </c>
      <c r="Z1045" s="169">
        <f>IF(Z$2=$A1045,Data!W191,0)</f>
        <v>0</v>
      </c>
      <c r="AA1045" s="169">
        <f>IF(AA$2=$A1045,Data!X191,0)</f>
        <v>0</v>
      </c>
      <c r="AB1045" s="169">
        <f>IF(AB$2=$A1045,Data!Y191,0)</f>
        <v>0</v>
      </c>
      <c r="AC1045" s="169">
        <f>IF(AC$2=$A1045,Data!Z191,0)</f>
        <v>0</v>
      </c>
      <c r="AD1045" s="170">
        <f>IF(AD$2=$A1045,Data!AA191,0)</f>
        <v>0</v>
      </c>
      <c r="AE1045" s="171">
        <f>IF(AE$2=$A1045,Data!AB191,0)</f>
        <v>0</v>
      </c>
      <c r="AF1045" s="170">
        <f>IF(AF$2=$A1045,Data!AC191,0)</f>
        <v>0</v>
      </c>
      <c r="AG1045" s="171">
        <f>IF(AG$2=$A1045,Data!AD191,0)</f>
        <v>0</v>
      </c>
      <c r="AH1045" s="170">
        <f>IF(AH$2=$A1045,Data!AE191,0)</f>
        <v>0</v>
      </c>
      <c r="AI1045" s="171">
        <f>IF(AI$2=$A1045,Data!AF191,0)</f>
        <v>0</v>
      </c>
      <c r="AJ1045" s="170">
        <f>IF(AJ$2=$A1045,Data!AG191,0)</f>
        <v>0</v>
      </c>
      <c r="AK1045" s="171">
        <f>IF(AK$2=$A1045,Data!AH191,0)</f>
        <v>0</v>
      </c>
      <c r="AL1045" s="170">
        <f>IF(AL$2=$A1045,Data!AI191,0)</f>
        <v>0</v>
      </c>
      <c r="AM1045" t="str">
        <f t="shared" si="32"/>
        <v>AA</v>
      </c>
      <c r="AN1045" t="e">
        <f>+INDEX(Validation!$D$4:$D$250,MATCH(Merge!B1045,Validation!$E$4:$E$250,0))</f>
        <v>#N/A</v>
      </c>
      <c r="AO1045" s="172">
        <f t="shared" si="33"/>
        <v>0</v>
      </c>
    </row>
    <row r="1046" spans="1:41" ht="15" x14ac:dyDescent="0.25">
      <c r="A1046">
        <f>Inputs!$H$13</f>
        <v>3</v>
      </c>
      <c r="B1046" t="str">
        <f>Inputs!$D$4</f>
        <v>Select Agency…</v>
      </c>
      <c r="C1046" s="166" t="str">
        <f>Inputs!$I$6</f>
        <v>(insert code)</v>
      </c>
      <c r="D1046" t="str">
        <f>IFERROR(INDEX(Inputs!$I$11:$I$19,MATCH(A1046,Inputs!$H$11:$H$19)),"")</f>
        <v>(insert code)</v>
      </c>
      <c r="E1046" t="s">
        <v>869</v>
      </c>
      <c r="F1046" s="168">
        <f>IF(F$2=$A1046,Data!C192,0)</f>
        <v>0</v>
      </c>
      <c r="G1046" s="168">
        <f>IF(G$2=$A1046,Data!D192,0)</f>
        <v>0</v>
      </c>
      <c r="H1046" s="168">
        <f>IF(H$2=$A1046,Data!E192,0)</f>
        <v>0</v>
      </c>
      <c r="I1046" s="168">
        <f>IF(I$2=$A1046,Data!F192,0)</f>
        <v>0</v>
      </c>
      <c r="J1046" s="168">
        <f>IF(J$2=$A1046,Data!G192,0)</f>
        <v>0</v>
      </c>
      <c r="K1046" s="168">
        <f>IF(K$2=$A1046,Data!H192,0)</f>
        <v>0</v>
      </c>
      <c r="L1046" s="168">
        <f>IF(L$2=$A1046,Data!I192,0)</f>
        <v>0</v>
      </c>
      <c r="M1046" s="168">
        <f>IF(M$2=$A1046,Data!J192,0)</f>
        <v>0</v>
      </c>
      <c r="N1046" s="168">
        <f>IF(N$2=$A1046,Data!K192,0)</f>
        <v>0</v>
      </c>
      <c r="O1046" s="168">
        <f>IF(O$2=$A1046,Data!L192,0)</f>
        <v>0</v>
      </c>
      <c r="P1046" s="168">
        <f>IF(P$2=$A1046,Data!M192,0)</f>
        <v>0</v>
      </c>
      <c r="Q1046" s="168">
        <f>IF(Q$2=$A1046,Data!N192,0)</f>
        <v>0</v>
      </c>
      <c r="R1046" s="169">
        <f>IF(R$2=$A1046,Data!O192,0)</f>
        <v>0</v>
      </c>
      <c r="S1046" s="169">
        <f>IF(S$2=$A1046,Data!P192,0)</f>
        <v>0</v>
      </c>
      <c r="T1046" s="169">
        <f>IF(T$2=$A1046,Data!Q192,0)</f>
        <v>0</v>
      </c>
      <c r="U1046" s="169">
        <f>IF(U$2=$A1046,Data!R192,0)</f>
        <v>0</v>
      </c>
      <c r="V1046" s="169">
        <f>IF(V$2=$A1046,Data!S192,0)</f>
        <v>0</v>
      </c>
      <c r="W1046" s="169">
        <f>IF(W$2=$A1046,Data!T192,0)</f>
        <v>0</v>
      </c>
      <c r="X1046" s="169">
        <f>IF(X$2=$A1046,Data!U192,0)</f>
        <v>0</v>
      </c>
      <c r="Y1046" s="169">
        <f>IF(Y$2=$A1046,Data!V192,0)</f>
        <v>0</v>
      </c>
      <c r="Z1046" s="169">
        <f>IF(Z$2=$A1046,Data!W192,0)</f>
        <v>0</v>
      </c>
      <c r="AA1046" s="169">
        <f>IF(AA$2=$A1046,Data!X192,0)</f>
        <v>0</v>
      </c>
      <c r="AB1046" s="169">
        <f>IF(AB$2=$A1046,Data!Y192,0)</f>
        <v>0</v>
      </c>
      <c r="AC1046" s="169">
        <f>IF(AC$2=$A1046,Data!Z192,0)</f>
        <v>0</v>
      </c>
      <c r="AD1046" s="170">
        <f>IF(AD$2=$A1046,Data!AA192,0)</f>
        <v>0</v>
      </c>
      <c r="AE1046" s="171">
        <f>IF(AE$2=$A1046,Data!AB192,0)</f>
        <v>0</v>
      </c>
      <c r="AF1046" s="170">
        <f>IF(AF$2=$A1046,Data!AC192,0)</f>
        <v>0</v>
      </c>
      <c r="AG1046" s="171">
        <f>IF(AG$2=$A1046,Data!AD192,0)</f>
        <v>0</v>
      </c>
      <c r="AH1046" s="170">
        <f>IF(AH$2=$A1046,Data!AE192,0)</f>
        <v>0</v>
      </c>
      <c r="AI1046" s="171">
        <f>IF(AI$2=$A1046,Data!AF192,0)</f>
        <v>0</v>
      </c>
      <c r="AJ1046" s="170">
        <f>IF(AJ$2=$A1046,Data!AG192,0)</f>
        <v>0</v>
      </c>
      <c r="AK1046" s="171">
        <f>IF(AK$2=$A1046,Data!AH192,0)</f>
        <v>0</v>
      </c>
      <c r="AL1046" s="170">
        <f>IF(AL$2=$A1046,Data!AI192,0)</f>
        <v>0</v>
      </c>
      <c r="AM1046" t="str">
        <f t="shared" si="32"/>
        <v>AA</v>
      </c>
      <c r="AN1046" t="e">
        <f>+INDEX(Validation!$D$4:$D$250,MATCH(Merge!B1046,Validation!$E$4:$E$250,0))</f>
        <v>#N/A</v>
      </c>
      <c r="AO1046" s="172">
        <f t="shared" si="33"/>
        <v>0</v>
      </c>
    </row>
    <row r="1047" spans="1:41" ht="15" x14ac:dyDescent="0.25">
      <c r="A1047">
        <f>Inputs!$H$13</f>
        <v>3</v>
      </c>
      <c r="B1047" t="str">
        <f>Inputs!$D$4</f>
        <v>Select Agency…</v>
      </c>
      <c r="C1047" s="166" t="str">
        <f>Inputs!$I$6</f>
        <v>(insert code)</v>
      </c>
      <c r="D1047" t="str">
        <f>IFERROR(INDEX(Inputs!$I$11:$I$19,MATCH(A1047,Inputs!$H$11:$H$19)),"")</f>
        <v>(insert code)</v>
      </c>
      <c r="E1047" t="s">
        <v>869</v>
      </c>
      <c r="F1047" s="168">
        <f>IF(F$2=$A1047,Data!C193,0)</f>
        <v>0</v>
      </c>
      <c r="G1047" s="168">
        <f>IF(G$2=$A1047,Data!D193,0)</f>
        <v>0</v>
      </c>
      <c r="H1047" s="168">
        <f>IF(H$2=$A1047,Data!E193,0)</f>
        <v>0</v>
      </c>
      <c r="I1047" s="168">
        <f>IF(I$2=$A1047,Data!F193,0)</f>
        <v>0</v>
      </c>
      <c r="J1047" s="168">
        <f>IF(J$2=$A1047,Data!G193,0)</f>
        <v>0</v>
      </c>
      <c r="K1047" s="168">
        <f>IF(K$2=$A1047,Data!H193,0)</f>
        <v>0</v>
      </c>
      <c r="L1047" s="168">
        <f>IF(L$2=$A1047,Data!I193,0)</f>
        <v>0</v>
      </c>
      <c r="M1047" s="168">
        <f>IF(M$2=$A1047,Data!J193,0)</f>
        <v>0</v>
      </c>
      <c r="N1047" s="168">
        <f>IF(N$2=$A1047,Data!K193,0)</f>
        <v>0</v>
      </c>
      <c r="O1047" s="168">
        <f>IF(O$2=$A1047,Data!L193,0)</f>
        <v>0</v>
      </c>
      <c r="P1047" s="168">
        <f>IF(P$2=$A1047,Data!M193,0)</f>
        <v>0</v>
      </c>
      <c r="Q1047" s="168">
        <f>IF(Q$2=$A1047,Data!N193,0)</f>
        <v>0</v>
      </c>
      <c r="R1047" s="169">
        <f>IF(R$2=$A1047,Data!O193,0)</f>
        <v>0</v>
      </c>
      <c r="S1047" s="169">
        <f>IF(S$2=$A1047,Data!P193,0)</f>
        <v>0</v>
      </c>
      <c r="T1047" s="169">
        <f>IF(T$2=$A1047,Data!Q193,0)</f>
        <v>0</v>
      </c>
      <c r="U1047" s="169">
        <f>IF(U$2=$A1047,Data!R193,0)</f>
        <v>0</v>
      </c>
      <c r="V1047" s="169">
        <f>IF(V$2=$A1047,Data!S193,0)</f>
        <v>0</v>
      </c>
      <c r="W1047" s="169">
        <f>IF(W$2=$A1047,Data!T193,0)</f>
        <v>0</v>
      </c>
      <c r="X1047" s="169">
        <f>IF(X$2=$A1047,Data!U193,0)</f>
        <v>0</v>
      </c>
      <c r="Y1047" s="169">
        <f>IF(Y$2=$A1047,Data!V193,0)</f>
        <v>0</v>
      </c>
      <c r="Z1047" s="169">
        <f>IF(Z$2=$A1047,Data!W193,0)</f>
        <v>0</v>
      </c>
      <c r="AA1047" s="169">
        <f>IF(AA$2=$A1047,Data!X193,0)</f>
        <v>0</v>
      </c>
      <c r="AB1047" s="169">
        <f>IF(AB$2=$A1047,Data!Y193,0)</f>
        <v>0</v>
      </c>
      <c r="AC1047" s="169">
        <f>IF(AC$2=$A1047,Data!Z193,0)</f>
        <v>0</v>
      </c>
      <c r="AD1047" s="170">
        <f>IF(AD$2=$A1047,Data!AA193,0)</f>
        <v>0</v>
      </c>
      <c r="AE1047" s="171">
        <f>IF(AE$2=$A1047,Data!AB193,0)</f>
        <v>0</v>
      </c>
      <c r="AF1047" s="170">
        <f>IF(AF$2=$A1047,Data!AC193,0)</f>
        <v>0</v>
      </c>
      <c r="AG1047" s="171">
        <f>IF(AG$2=$A1047,Data!AD193,0)</f>
        <v>0</v>
      </c>
      <c r="AH1047" s="170">
        <f>IF(AH$2=$A1047,Data!AE193,0)</f>
        <v>0</v>
      </c>
      <c r="AI1047" s="171">
        <f>IF(AI$2=$A1047,Data!AF193,0)</f>
        <v>0</v>
      </c>
      <c r="AJ1047" s="170">
        <f>IF(AJ$2=$A1047,Data!AG193,0)</f>
        <v>0</v>
      </c>
      <c r="AK1047" s="171">
        <f>IF(AK$2=$A1047,Data!AH193,0)</f>
        <v>0</v>
      </c>
      <c r="AL1047" s="170">
        <f>IF(AL$2=$A1047,Data!AI193,0)</f>
        <v>0</v>
      </c>
      <c r="AM1047" t="str">
        <f t="shared" si="32"/>
        <v>AA</v>
      </c>
      <c r="AN1047" t="e">
        <f>+INDEX(Validation!$D$4:$D$250,MATCH(Merge!B1047,Validation!$E$4:$E$250,0))</f>
        <v>#N/A</v>
      </c>
      <c r="AO1047" s="172">
        <f t="shared" si="33"/>
        <v>0</v>
      </c>
    </row>
    <row r="1048" spans="1:41" ht="15" x14ac:dyDescent="0.25">
      <c r="A1048">
        <f>Inputs!$H$13</f>
        <v>3</v>
      </c>
      <c r="B1048" t="str">
        <f>Inputs!$D$4</f>
        <v>Select Agency…</v>
      </c>
      <c r="C1048" s="166" t="str">
        <f>Inputs!$I$6</f>
        <v>(insert code)</v>
      </c>
      <c r="D1048" t="str">
        <f>IFERROR(INDEX(Inputs!$I$11:$I$19,MATCH(A1048,Inputs!$H$11:$H$19)),"")</f>
        <v>(insert code)</v>
      </c>
      <c r="E1048" t="s">
        <v>869</v>
      </c>
      <c r="F1048" s="168">
        <f>IF(F$2=$A1048,Data!C194,0)</f>
        <v>0</v>
      </c>
      <c r="G1048" s="168">
        <f>IF(G$2=$A1048,Data!D194,0)</f>
        <v>0</v>
      </c>
      <c r="H1048" s="168">
        <f>IF(H$2=$A1048,Data!E194,0)</f>
        <v>0</v>
      </c>
      <c r="I1048" s="168">
        <f>IF(I$2=$A1048,Data!F194,0)</f>
        <v>0</v>
      </c>
      <c r="J1048" s="168">
        <f>IF(J$2=$A1048,Data!G194,0)</f>
        <v>0</v>
      </c>
      <c r="K1048" s="168">
        <f>IF(K$2=$A1048,Data!H194,0)</f>
        <v>0</v>
      </c>
      <c r="L1048" s="168">
        <f>IF(L$2=$A1048,Data!I194,0)</f>
        <v>0</v>
      </c>
      <c r="M1048" s="168">
        <f>IF(M$2=$A1048,Data!J194,0)</f>
        <v>0</v>
      </c>
      <c r="N1048" s="168">
        <f>IF(N$2=$A1048,Data!K194,0)</f>
        <v>0</v>
      </c>
      <c r="O1048" s="168">
        <f>IF(O$2=$A1048,Data!L194,0)</f>
        <v>0</v>
      </c>
      <c r="P1048" s="168">
        <f>IF(P$2=$A1048,Data!M194,0)</f>
        <v>0</v>
      </c>
      <c r="Q1048" s="168">
        <f>IF(Q$2=$A1048,Data!N194,0)</f>
        <v>0</v>
      </c>
      <c r="R1048" s="169">
        <f>IF(R$2=$A1048,Data!O194,0)</f>
        <v>0</v>
      </c>
      <c r="S1048" s="169">
        <f>IF(S$2=$A1048,Data!P194,0)</f>
        <v>0</v>
      </c>
      <c r="T1048" s="169">
        <f>IF(T$2=$A1048,Data!Q194,0)</f>
        <v>0</v>
      </c>
      <c r="U1048" s="169">
        <f>IF(U$2=$A1048,Data!R194,0)</f>
        <v>0</v>
      </c>
      <c r="V1048" s="169">
        <f>IF(V$2=$A1048,Data!S194,0)</f>
        <v>0</v>
      </c>
      <c r="W1048" s="169">
        <f>IF(W$2=$A1048,Data!T194,0)</f>
        <v>0</v>
      </c>
      <c r="X1048" s="169">
        <f>IF(X$2=$A1048,Data!U194,0)</f>
        <v>0</v>
      </c>
      <c r="Y1048" s="169">
        <f>IF(Y$2=$A1048,Data!V194,0)</f>
        <v>0</v>
      </c>
      <c r="Z1048" s="169">
        <f>IF(Z$2=$A1048,Data!W194,0)</f>
        <v>0</v>
      </c>
      <c r="AA1048" s="169">
        <f>IF(AA$2=$A1048,Data!X194,0)</f>
        <v>0</v>
      </c>
      <c r="AB1048" s="169">
        <f>IF(AB$2=$A1048,Data!Y194,0)</f>
        <v>0</v>
      </c>
      <c r="AC1048" s="169">
        <f>IF(AC$2=$A1048,Data!Z194,0)</f>
        <v>0</v>
      </c>
      <c r="AD1048" s="170">
        <f>IF(AD$2=$A1048,Data!AA194,0)</f>
        <v>0</v>
      </c>
      <c r="AE1048" s="171">
        <f>IF(AE$2=$A1048,Data!AB194,0)</f>
        <v>0</v>
      </c>
      <c r="AF1048" s="170">
        <f>IF(AF$2=$A1048,Data!AC194,0)</f>
        <v>0</v>
      </c>
      <c r="AG1048" s="171">
        <f>IF(AG$2=$A1048,Data!AD194,0)</f>
        <v>0</v>
      </c>
      <c r="AH1048" s="170">
        <f>IF(AH$2=$A1048,Data!AE194,0)</f>
        <v>0</v>
      </c>
      <c r="AI1048" s="171">
        <f>IF(AI$2=$A1048,Data!AF194,0)</f>
        <v>0</v>
      </c>
      <c r="AJ1048" s="170">
        <f>IF(AJ$2=$A1048,Data!AG194,0)</f>
        <v>0</v>
      </c>
      <c r="AK1048" s="171">
        <f>IF(AK$2=$A1048,Data!AH194,0)</f>
        <v>0</v>
      </c>
      <c r="AL1048" s="170">
        <f>IF(AL$2=$A1048,Data!AI194,0)</f>
        <v>0</v>
      </c>
      <c r="AM1048" t="str">
        <f t="shared" si="32"/>
        <v>AA</v>
      </c>
      <c r="AN1048" t="e">
        <f>+INDEX(Validation!$D$4:$D$250,MATCH(Merge!B1048,Validation!$E$4:$E$250,0))</f>
        <v>#N/A</v>
      </c>
      <c r="AO1048" s="172">
        <f t="shared" si="33"/>
        <v>0</v>
      </c>
    </row>
    <row r="1049" spans="1:41" ht="15" x14ac:dyDescent="0.25">
      <c r="A1049">
        <f>Inputs!$H$13</f>
        <v>3</v>
      </c>
      <c r="B1049" t="str">
        <f>Inputs!$D$4</f>
        <v>Select Agency…</v>
      </c>
      <c r="C1049" s="166" t="str">
        <f>Inputs!$I$6</f>
        <v>(insert code)</v>
      </c>
      <c r="D1049" t="str">
        <f>IFERROR(INDEX(Inputs!$I$11:$I$19,MATCH(A1049,Inputs!$H$11:$H$19)),"")</f>
        <v>(insert code)</v>
      </c>
      <c r="E1049" t="s">
        <v>869</v>
      </c>
      <c r="F1049" s="168">
        <f>IF(F$2=$A1049,Data!C195,0)</f>
        <v>0</v>
      </c>
      <c r="G1049" s="168">
        <f>IF(G$2=$A1049,Data!D195,0)</f>
        <v>0</v>
      </c>
      <c r="H1049" s="168">
        <f>IF(H$2=$A1049,Data!E195,0)</f>
        <v>0</v>
      </c>
      <c r="I1049" s="168">
        <f>IF(I$2=$A1049,Data!F195,0)</f>
        <v>0</v>
      </c>
      <c r="J1049" s="168">
        <f>IF(J$2=$A1049,Data!G195,0)</f>
        <v>0</v>
      </c>
      <c r="K1049" s="168">
        <f>IF(K$2=$A1049,Data!H195,0)</f>
        <v>0</v>
      </c>
      <c r="L1049" s="168">
        <f>IF(L$2=$A1049,Data!I195,0)</f>
        <v>0</v>
      </c>
      <c r="M1049" s="168">
        <f>IF(M$2=$A1049,Data!J195,0)</f>
        <v>0</v>
      </c>
      <c r="N1049" s="168">
        <f>IF(N$2=$A1049,Data!K195,0)</f>
        <v>0</v>
      </c>
      <c r="O1049" s="168">
        <f>IF(O$2=$A1049,Data!L195,0)</f>
        <v>0</v>
      </c>
      <c r="P1049" s="168">
        <f>IF(P$2=$A1049,Data!M195,0)</f>
        <v>0</v>
      </c>
      <c r="Q1049" s="168">
        <f>IF(Q$2=$A1049,Data!N195,0)</f>
        <v>0</v>
      </c>
      <c r="R1049" s="169">
        <f>IF(R$2=$A1049,Data!O195,0)</f>
        <v>0</v>
      </c>
      <c r="S1049" s="169">
        <f>IF(S$2=$A1049,Data!P195,0)</f>
        <v>0</v>
      </c>
      <c r="T1049" s="169">
        <f>IF(T$2=$A1049,Data!Q195,0)</f>
        <v>0</v>
      </c>
      <c r="U1049" s="169">
        <f>IF(U$2=$A1049,Data!R195,0)</f>
        <v>0</v>
      </c>
      <c r="V1049" s="169">
        <f>IF(V$2=$A1049,Data!S195,0)</f>
        <v>0</v>
      </c>
      <c r="W1049" s="169">
        <f>IF(W$2=$A1049,Data!T195,0)</f>
        <v>0</v>
      </c>
      <c r="X1049" s="169">
        <f>IF(X$2=$A1049,Data!U195,0)</f>
        <v>0</v>
      </c>
      <c r="Y1049" s="169">
        <f>IF(Y$2=$A1049,Data!V195,0)</f>
        <v>0</v>
      </c>
      <c r="Z1049" s="169">
        <f>IF(Z$2=$A1049,Data!W195,0)</f>
        <v>0</v>
      </c>
      <c r="AA1049" s="169">
        <f>IF(AA$2=$A1049,Data!X195,0)</f>
        <v>0</v>
      </c>
      <c r="AB1049" s="169">
        <f>IF(AB$2=$A1049,Data!Y195,0)</f>
        <v>0</v>
      </c>
      <c r="AC1049" s="169">
        <f>IF(AC$2=$A1049,Data!Z195,0)</f>
        <v>0</v>
      </c>
      <c r="AD1049" s="170">
        <f>IF(AD$2=$A1049,Data!AA195,0)</f>
        <v>0</v>
      </c>
      <c r="AE1049" s="171">
        <f>IF(AE$2=$A1049,Data!AB195,0)</f>
        <v>0</v>
      </c>
      <c r="AF1049" s="170">
        <f>IF(AF$2=$A1049,Data!AC195,0)</f>
        <v>0</v>
      </c>
      <c r="AG1049" s="171">
        <f>IF(AG$2=$A1049,Data!AD195,0)</f>
        <v>0</v>
      </c>
      <c r="AH1049" s="170">
        <f>IF(AH$2=$A1049,Data!AE195,0)</f>
        <v>0</v>
      </c>
      <c r="AI1049" s="171">
        <f>IF(AI$2=$A1049,Data!AF195,0)</f>
        <v>0</v>
      </c>
      <c r="AJ1049" s="170">
        <f>IF(AJ$2=$A1049,Data!AG195,0)</f>
        <v>0</v>
      </c>
      <c r="AK1049" s="171">
        <f>IF(AK$2=$A1049,Data!AH195,0)</f>
        <v>0</v>
      </c>
      <c r="AL1049" s="170">
        <f>IF(AL$2=$A1049,Data!AI195,0)</f>
        <v>0</v>
      </c>
      <c r="AM1049" t="str">
        <f t="shared" si="32"/>
        <v>AA</v>
      </c>
      <c r="AN1049" t="e">
        <f>+INDEX(Validation!$D$4:$D$250,MATCH(Merge!B1049,Validation!$E$4:$E$250,0))</f>
        <v>#N/A</v>
      </c>
      <c r="AO1049" s="172">
        <f t="shared" si="33"/>
        <v>0</v>
      </c>
    </row>
    <row r="1050" spans="1:41" ht="15" x14ac:dyDescent="0.25">
      <c r="A1050">
        <f>Inputs!$H$13</f>
        <v>3</v>
      </c>
      <c r="B1050" t="str">
        <f>Inputs!$D$4</f>
        <v>Select Agency…</v>
      </c>
      <c r="C1050" s="166" t="str">
        <f>Inputs!$I$6</f>
        <v>(insert code)</v>
      </c>
      <c r="D1050" t="str">
        <f>IFERROR(INDEX(Inputs!$I$11:$I$19,MATCH(A1050,Inputs!$H$11:$H$19)),"")</f>
        <v>(insert code)</v>
      </c>
      <c r="E1050" t="s">
        <v>869</v>
      </c>
      <c r="F1050" s="168">
        <f>IF(F$2=$A1050,Data!C196,0)</f>
        <v>0</v>
      </c>
      <c r="G1050" s="168">
        <f>IF(G$2=$A1050,Data!D196,0)</f>
        <v>0</v>
      </c>
      <c r="H1050" s="168">
        <f>IF(H$2=$A1050,Data!E196,0)</f>
        <v>0</v>
      </c>
      <c r="I1050" s="168">
        <f>IF(I$2=$A1050,Data!F196,0)</f>
        <v>0</v>
      </c>
      <c r="J1050" s="168">
        <f>IF(J$2=$A1050,Data!G196,0)</f>
        <v>0</v>
      </c>
      <c r="K1050" s="168">
        <f>IF(K$2=$A1050,Data!H196,0)</f>
        <v>0</v>
      </c>
      <c r="L1050" s="168">
        <f>IF(L$2=$A1050,Data!I196,0)</f>
        <v>0</v>
      </c>
      <c r="M1050" s="168">
        <f>IF(M$2=$A1050,Data!J196,0)</f>
        <v>0</v>
      </c>
      <c r="N1050" s="168">
        <f>IF(N$2=$A1050,Data!K196,0)</f>
        <v>0</v>
      </c>
      <c r="O1050" s="168">
        <f>IF(O$2=$A1050,Data!L196,0)</f>
        <v>0</v>
      </c>
      <c r="P1050" s="168">
        <f>IF(P$2=$A1050,Data!M196,0)</f>
        <v>0</v>
      </c>
      <c r="Q1050" s="168">
        <f>IF(Q$2=$A1050,Data!N196,0)</f>
        <v>0</v>
      </c>
      <c r="R1050" s="169">
        <f>IF(R$2=$A1050,Data!O196,0)</f>
        <v>0</v>
      </c>
      <c r="S1050" s="169">
        <f>IF(S$2=$A1050,Data!P196,0)</f>
        <v>0</v>
      </c>
      <c r="T1050" s="169">
        <f>IF(T$2=$A1050,Data!Q196,0)</f>
        <v>0</v>
      </c>
      <c r="U1050" s="169">
        <f>IF(U$2=$A1050,Data!R196,0)</f>
        <v>0</v>
      </c>
      <c r="V1050" s="169">
        <f>IF(V$2=$A1050,Data!S196,0)</f>
        <v>0</v>
      </c>
      <c r="W1050" s="169">
        <f>IF(W$2=$A1050,Data!T196,0)</f>
        <v>0</v>
      </c>
      <c r="X1050" s="169">
        <f>IF(X$2=$A1050,Data!U196,0)</f>
        <v>0</v>
      </c>
      <c r="Y1050" s="169">
        <f>IF(Y$2=$A1050,Data!V196,0)</f>
        <v>0</v>
      </c>
      <c r="Z1050" s="169">
        <f>IF(Z$2=$A1050,Data!W196,0)</f>
        <v>0</v>
      </c>
      <c r="AA1050" s="169">
        <f>IF(AA$2=$A1050,Data!X196,0)</f>
        <v>0</v>
      </c>
      <c r="AB1050" s="169">
        <f>IF(AB$2=$A1050,Data!Y196,0)</f>
        <v>0</v>
      </c>
      <c r="AC1050" s="169">
        <f>IF(AC$2=$A1050,Data!Z196,0)</f>
        <v>0</v>
      </c>
      <c r="AD1050" s="170">
        <f>IF(AD$2=$A1050,Data!AA196,0)</f>
        <v>0</v>
      </c>
      <c r="AE1050" s="171">
        <f>IF(AE$2=$A1050,Data!AB196,0)</f>
        <v>0</v>
      </c>
      <c r="AF1050" s="170">
        <f>IF(AF$2=$A1050,Data!AC196,0)</f>
        <v>0</v>
      </c>
      <c r="AG1050" s="171">
        <f>IF(AG$2=$A1050,Data!AD196,0)</f>
        <v>0</v>
      </c>
      <c r="AH1050" s="170">
        <f>IF(AH$2=$A1050,Data!AE196,0)</f>
        <v>0</v>
      </c>
      <c r="AI1050" s="171">
        <f>IF(AI$2=$A1050,Data!AF196,0)</f>
        <v>0</v>
      </c>
      <c r="AJ1050" s="170">
        <f>IF(AJ$2=$A1050,Data!AG196,0)</f>
        <v>0</v>
      </c>
      <c r="AK1050" s="171">
        <f>IF(AK$2=$A1050,Data!AH196,0)</f>
        <v>0</v>
      </c>
      <c r="AL1050" s="170">
        <f>IF(AL$2=$A1050,Data!AI196,0)</f>
        <v>0</v>
      </c>
      <c r="AM1050" t="str">
        <f t="shared" si="32"/>
        <v>AA</v>
      </c>
      <c r="AN1050" t="e">
        <f>+INDEX(Validation!$D$4:$D$250,MATCH(Merge!B1050,Validation!$E$4:$E$250,0))</f>
        <v>#N/A</v>
      </c>
      <c r="AO1050" s="172">
        <f t="shared" si="33"/>
        <v>0</v>
      </c>
    </row>
    <row r="1051" spans="1:41" ht="15" x14ac:dyDescent="0.25">
      <c r="A1051">
        <f>Inputs!$H$13</f>
        <v>3</v>
      </c>
      <c r="B1051" t="str">
        <f>Inputs!$D$4</f>
        <v>Select Agency…</v>
      </c>
      <c r="C1051" s="166" t="str">
        <f>Inputs!$I$6</f>
        <v>(insert code)</v>
      </c>
      <c r="D1051" t="str">
        <f>IFERROR(INDEX(Inputs!$I$11:$I$19,MATCH(A1051,Inputs!$H$11:$H$19)),"")</f>
        <v>(insert code)</v>
      </c>
      <c r="E1051" t="s">
        <v>869</v>
      </c>
      <c r="F1051" s="168">
        <f>IF(F$2=$A1051,Data!C197,0)</f>
        <v>0</v>
      </c>
      <c r="G1051" s="168">
        <f>IF(G$2=$A1051,Data!D197,0)</f>
        <v>0</v>
      </c>
      <c r="H1051" s="168">
        <f>IF(H$2=$A1051,Data!E197,0)</f>
        <v>0</v>
      </c>
      <c r="I1051" s="168">
        <f>IF(I$2=$A1051,Data!F197,0)</f>
        <v>0</v>
      </c>
      <c r="J1051" s="168">
        <f>IF(J$2=$A1051,Data!G197,0)</f>
        <v>0</v>
      </c>
      <c r="K1051" s="168">
        <f>IF(K$2=$A1051,Data!H197,0)</f>
        <v>0</v>
      </c>
      <c r="L1051" s="168">
        <f>IF(L$2=$A1051,Data!I197,0)</f>
        <v>0</v>
      </c>
      <c r="M1051" s="168">
        <f>IF(M$2=$A1051,Data!J197,0)</f>
        <v>0</v>
      </c>
      <c r="N1051" s="168">
        <f>IF(N$2=$A1051,Data!K197,0)</f>
        <v>0</v>
      </c>
      <c r="O1051" s="168">
        <f>IF(O$2=$A1051,Data!L197,0)</f>
        <v>0</v>
      </c>
      <c r="P1051" s="168">
        <f>IF(P$2=$A1051,Data!M197,0)</f>
        <v>0</v>
      </c>
      <c r="Q1051" s="168">
        <f>IF(Q$2=$A1051,Data!N197,0)</f>
        <v>0</v>
      </c>
      <c r="R1051" s="169">
        <f>IF(R$2=$A1051,Data!O197,0)</f>
        <v>0</v>
      </c>
      <c r="S1051" s="169">
        <f>IF(S$2=$A1051,Data!P197,0)</f>
        <v>0</v>
      </c>
      <c r="T1051" s="169">
        <f>IF(T$2=$A1051,Data!Q197,0)</f>
        <v>0</v>
      </c>
      <c r="U1051" s="169">
        <f>IF(U$2=$A1051,Data!R197,0)</f>
        <v>0</v>
      </c>
      <c r="V1051" s="169">
        <f>IF(V$2=$A1051,Data!S197,0)</f>
        <v>0</v>
      </c>
      <c r="W1051" s="169">
        <f>IF(W$2=$A1051,Data!T197,0)</f>
        <v>0</v>
      </c>
      <c r="X1051" s="169">
        <f>IF(X$2=$A1051,Data!U197,0)</f>
        <v>0</v>
      </c>
      <c r="Y1051" s="169">
        <f>IF(Y$2=$A1051,Data!V197,0)</f>
        <v>0</v>
      </c>
      <c r="Z1051" s="169">
        <f>IF(Z$2=$A1051,Data!W197,0)</f>
        <v>0</v>
      </c>
      <c r="AA1051" s="169">
        <f>IF(AA$2=$A1051,Data!X197,0)</f>
        <v>0</v>
      </c>
      <c r="AB1051" s="169">
        <f>IF(AB$2=$A1051,Data!Y197,0)</f>
        <v>0</v>
      </c>
      <c r="AC1051" s="169">
        <f>IF(AC$2=$A1051,Data!Z197,0)</f>
        <v>0</v>
      </c>
      <c r="AD1051" s="170">
        <f>IF(AD$2=$A1051,Data!AA197,0)</f>
        <v>0</v>
      </c>
      <c r="AE1051" s="171">
        <f>IF(AE$2=$A1051,Data!AB197,0)</f>
        <v>0</v>
      </c>
      <c r="AF1051" s="170">
        <f>IF(AF$2=$A1051,Data!AC197,0)</f>
        <v>0</v>
      </c>
      <c r="AG1051" s="171">
        <f>IF(AG$2=$A1051,Data!AD197,0)</f>
        <v>0</v>
      </c>
      <c r="AH1051" s="170">
        <f>IF(AH$2=$A1051,Data!AE197,0)</f>
        <v>0</v>
      </c>
      <c r="AI1051" s="171">
        <f>IF(AI$2=$A1051,Data!AF197,0)</f>
        <v>0</v>
      </c>
      <c r="AJ1051" s="170">
        <f>IF(AJ$2=$A1051,Data!AG197,0)</f>
        <v>0</v>
      </c>
      <c r="AK1051" s="171">
        <f>IF(AK$2=$A1051,Data!AH197,0)</f>
        <v>0</v>
      </c>
      <c r="AL1051" s="170">
        <f>IF(AL$2=$A1051,Data!AI197,0)</f>
        <v>0</v>
      </c>
      <c r="AM1051" t="str">
        <f t="shared" si="32"/>
        <v>AA</v>
      </c>
      <c r="AN1051" t="e">
        <f>+INDEX(Validation!$D$4:$D$250,MATCH(Merge!B1051,Validation!$E$4:$E$250,0))</f>
        <v>#N/A</v>
      </c>
      <c r="AO1051" s="172">
        <f t="shared" si="33"/>
        <v>0</v>
      </c>
    </row>
    <row r="1052" spans="1:41" ht="15" x14ac:dyDescent="0.25">
      <c r="A1052">
        <f>Inputs!$H$13</f>
        <v>3</v>
      </c>
      <c r="B1052" t="str">
        <f>Inputs!$D$4</f>
        <v>Select Agency…</v>
      </c>
      <c r="C1052" s="166" t="str">
        <f>Inputs!$I$6</f>
        <v>(insert code)</v>
      </c>
      <c r="D1052" t="str">
        <f>IFERROR(INDEX(Inputs!$I$11:$I$19,MATCH(A1052,Inputs!$H$11:$H$19)),"")</f>
        <v>(insert code)</v>
      </c>
      <c r="E1052" t="s">
        <v>869</v>
      </c>
      <c r="F1052" s="168">
        <f>IF(F$2=$A1052,Data!C198,0)</f>
        <v>0</v>
      </c>
      <c r="G1052" s="168">
        <f>IF(G$2=$A1052,Data!D198,0)</f>
        <v>0</v>
      </c>
      <c r="H1052" s="168">
        <f>IF(H$2=$A1052,Data!E198,0)</f>
        <v>0</v>
      </c>
      <c r="I1052" s="168">
        <f>IF(I$2=$A1052,Data!F198,0)</f>
        <v>0</v>
      </c>
      <c r="J1052" s="168">
        <f>IF(J$2=$A1052,Data!G198,0)</f>
        <v>0</v>
      </c>
      <c r="K1052" s="168">
        <f>IF(K$2=$A1052,Data!H198,0)</f>
        <v>0</v>
      </c>
      <c r="L1052" s="168">
        <f>IF(L$2=$A1052,Data!I198,0)</f>
        <v>0</v>
      </c>
      <c r="M1052" s="168">
        <f>IF(M$2=$A1052,Data!J198,0)</f>
        <v>0</v>
      </c>
      <c r="N1052" s="168">
        <f>IF(N$2=$A1052,Data!K198,0)</f>
        <v>0</v>
      </c>
      <c r="O1052" s="168">
        <f>IF(O$2=$A1052,Data!L198,0)</f>
        <v>0</v>
      </c>
      <c r="P1052" s="168">
        <f>IF(P$2=$A1052,Data!M198,0)</f>
        <v>0</v>
      </c>
      <c r="Q1052" s="168">
        <f>IF(Q$2=$A1052,Data!N198,0)</f>
        <v>0</v>
      </c>
      <c r="R1052" s="169">
        <f>IF(R$2=$A1052,Data!O198,0)</f>
        <v>0</v>
      </c>
      <c r="S1052" s="169">
        <f>IF(S$2=$A1052,Data!P198,0)</f>
        <v>0</v>
      </c>
      <c r="T1052" s="169">
        <f>IF(T$2=$A1052,Data!Q198,0)</f>
        <v>0</v>
      </c>
      <c r="U1052" s="169">
        <f>IF(U$2=$A1052,Data!R198,0)</f>
        <v>0</v>
      </c>
      <c r="V1052" s="169">
        <f>IF(V$2=$A1052,Data!S198,0)</f>
        <v>0</v>
      </c>
      <c r="W1052" s="169">
        <f>IF(W$2=$A1052,Data!T198,0)</f>
        <v>0</v>
      </c>
      <c r="X1052" s="169">
        <f>IF(X$2=$A1052,Data!U198,0)</f>
        <v>0</v>
      </c>
      <c r="Y1052" s="169">
        <f>IF(Y$2=$A1052,Data!V198,0)</f>
        <v>0</v>
      </c>
      <c r="Z1052" s="169">
        <f>IF(Z$2=$A1052,Data!W198,0)</f>
        <v>0</v>
      </c>
      <c r="AA1052" s="169">
        <f>IF(AA$2=$A1052,Data!X198,0)</f>
        <v>0</v>
      </c>
      <c r="AB1052" s="169">
        <f>IF(AB$2=$A1052,Data!Y198,0)</f>
        <v>0</v>
      </c>
      <c r="AC1052" s="169">
        <f>IF(AC$2=$A1052,Data!Z198,0)</f>
        <v>0</v>
      </c>
      <c r="AD1052" s="170">
        <f>IF(AD$2=$A1052,Data!AA198,0)</f>
        <v>0</v>
      </c>
      <c r="AE1052" s="171">
        <f>IF(AE$2=$A1052,Data!AB198,0)</f>
        <v>0</v>
      </c>
      <c r="AF1052" s="170">
        <f>IF(AF$2=$A1052,Data!AC198,0)</f>
        <v>0</v>
      </c>
      <c r="AG1052" s="171">
        <f>IF(AG$2=$A1052,Data!AD198,0)</f>
        <v>0</v>
      </c>
      <c r="AH1052" s="170">
        <f>IF(AH$2=$A1052,Data!AE198,0)</f>
        <v>0</v>
      </c>
      <c r="AI1052" s="171">
        <f>IF(AI$2=$A1052,Data!AF198,0)</f>
        <v>0</v>
      </c>
      <c r="AJ1052" s="170">
        <f>IF(AJ$2=$A1052,Data!AG198,0)</f>
        <v>0</v>
      </c>
      <c r="AK1052" s="171">
        <f>IF(AK$2=$A1052,Data!AH198,0)</f>
        <v>0</v>
      </c>
      <c r="AL1052" s="170">
        <f>IF(AL$2=$A1052,Data!AI198,0)</f>
        <v>0</v>
      </c>
      <c r="AM1052" t="str">
        <f t="shared" si="32"/>
        <v>AA</v>
      </c>
      <c r="AN1052" t="e">
        <f>+INDEX(Validation!$D$4:$D$250,MATCH(Merge!B1052,Validation!$E$4:$E$250,0))</f>
        <v>#N/A</v>
      </c>
      <c r="AO1052" s="172">
        <f t="shared" si="33"/>
        <v>0</v>
      </c>
    </row>
    <row r="1053" spans="1:41" ht="15" x14ac:dyDescent="0.25">
      <c r="A1053">
        <f>Inputs!$H$13</f>
        <v>3</v>
      </c>
      <c r="B1053" t="str">
        <f>Inputs!$D$4</f>
        <v>Select Agency…</v>
      </c>
      <c r="C1053" s="166" t="str">
        <f>Inputs!$I$6</f>
        <v>(insert code)</v>
      </c>
      <c r="D1053" t="str">
        <f>IFERROR(INDEX(Inputs!$I$11:$I$19,MATCH(A1053,Inputs!$H$11:$H$19)),"")</f>
        <v>(insert code)</v>
      </c>
      <c r="E1053" t="s">
        <v>869</v>
      </c>
      <c r="F1053" s="168">
        <f>IF(F$2=$A1053,Data!C199,0)</f>
        <v>0</v>
      </c>
      <c r="G1053" s="168">
        <f>IF(G$2=$A1053,Data!D199,0)</f>
        <v>0</v>
      </c>
      <c r="H1053" s="168">
        <f>IF(H$2=$A1053,Data!E199,0)</f>
        <v>0</v>
      </c>
      <c r="I1053" s="168">
        <f>IF(I$2=$A1053,Data!F199,0)</f>
        <v>0</v>
      </c>
      <c r="J1053" s="168">
        <f>IF(J$2=$A1053,Data!G199,0)</f>
        <v>0</v>
      </c>
      <c r="K1053" s="168">
        <f>IF(K$2=$A1053,Data!H199,0)</f>
        <v>0</v>
      </c>
      <c r="L1053" s="168">
        <f>IF(L$2=$A1053,Data!I199,0)</f>
        <v>0</v>
      </c>
      <c r="M1053" s="168">
        <f>IF(M$2=$A1053,Data!J199,0)</f>
        <v>0</v>
      </c>
      <c r="N1053" s="168">
        <f>IF(N$2=$A1053,Data!K199,0)</f>
        <v>0</v>
      </c>
      <c r="O1053" s="168">
        <f>IF(O$2=$A1053,Data!L199,0)</f>
        <v>0</v>
      </c>
      <c r="P1053" s="168">
        <f>IF(P$2=$A1053,Data!M199,0)</f>
        <v>0</v>
      </c>
      <c r="Q1053" s="168">
        <f>IF(Q$2=$A1053,Data!N199,0)</f>
        <v>0</v>
      </c>
      <c r="R1053" s="169">
        <f>IF(R$2=$A1053,Data!O199,0)</f>
        <v>0</v>
      </c>
      <c r="S1053" s="169">
        <f>IF(S$2=$A1053,Data!P199,0)</f>
        <v>0</v>
      </c>
      <c r="T1053" s="169">
        <f>IF(T$2=$A1053,Data!Q199,0)</f>
        <v>0</v>
      </c>
      <c r="U1053" s="169">
        <f>IF(U$2=$A1053,Data!R199,0)</f>
        <v>0</v>
      </c>
      <c r="V1053" s="169">
        <f>IF(V$2=$A1053,Data!S199,0)</f>
        <v>0</v>
      </c>
      <c r="W1053" s="169">
        <f>IF(W$2=$A1053,Data!T199,0)</f>
        <v>0</v>
      </c>
      <c r="X1053" s="169">
        <f>IF(X$2=$A1053,Data!U199,0)</f>
        <v>0</v>
      </c>
      <c r="Y1053" s="169">
        <f>IF(Y$2=$A1053,Data!V199,0)</f>
        <v>0</v>
      </c>
      <c r="Z1053" s="169">
        <f>IF(Z$2=$A1053,Data!W199,0)</f>
        <v>0</v>
      </c>
      <c r="AA1053" s="169">
        <f>IF(AA$2=$A1053,Data!X199,0)</f>
        <v>0</v>
      </c>
      <c r="AB1053" s="169">
        <f>IF(AB$2=$A1053,Data!Y199,0)</f>
        <v>0</v>
      </c>
      <c r="AC1053" s="169">
        <f>IF(AC$2=$A1053,Data!Z199,0)</f>
        <v>0</v>
      </c>
      <c r="AD1053" s="170">
        <f>IF(AD$2=$A1053,Data!AA199,0)</f>
        <v>0</v>
      </c>
      <c r="AE1053" s="171">
        <f>IF(AE$2=$A1053,Data!AB199,0)</f>
        <v>0</v>
      </c>
      <c r="AF1053" s="170">
        <f>IF(AF$2=$A1053,Data!AC199,0)</f>
        <v>0</v>
      </c>
      <c r="AG1053" s="171">
        <f>IF(AG$2=$A1053,Data!AD199,0)</f>
        <v>0</v>
      </c>
      <c r="AH1053" s="170">
        <f>IF(AH$2=$A1053,Data!AE199,0)</f>
        <v>0</v>
      </c>
      <c r="AI1053" s="171">
        <f>IF(AI$2=$A1053,Data!AF199,0)</f>
        <v>0</v>
      </c>
      <c r="AJ1053" s="170">
        <f>IF(AJ$2=$A1053,Data!AG199,0)</f>
        <v>0</v>
      </c>
      <c r="AK1053" s="171">
        <f>IF(AK$2=$A1053,Data!AH199,0)</f>
        <v>0</v>
      </c>
      <c r="AL1053" s="170">
        <f>IF(AL$2=$A1053,Data!AI199,0)</f>
        <v>0</v>
      </c>
      <c r="AM1053" t="str">
        <f t="shared" si="32"/>
        <v>AA</v>
      </c>
      <c r="AN1053" t="e">
        <f>+INDEX(Validation!$D$4:$D$250,MATCH(Merge!B1053,Validation!$E$4:$E$250,0))</f>
        <v>#N/A</v>
      </c>
      <c r="AO1053" s="172">
        <f t="shared" si="33"/>
        <v>0</v>
      </c>
    </row>
    <row r="1054" spans="1:41" ht="15" x14ac:dyDescent="0.25">
      <c r="A1054">
        <f>Inputs!$H$13</f>
        <v>3</v>
      </c>
      <c r="B1054" t="str">
        <f>Inputs!$D$4</f>
        <v>Select Agency…</v>
      </c>
      <c r="C1054" s="166" t="str">
        <f>Inputs!$I$6</f>
        <v>(insert code)</v>
      </c>
      <c r="D1054" t="str">
        <f>IFERROR(INDEX(Inputs!$I$11:$I$19,MATCH(A1054,Inputs!$H$11:$H$19)),"")</f>
        <v>(insert code)</v>
      </c>
      <c r="E1054" t="s">
        <v>869</v>
      </c>
      <c r="F1054" s="168">
        <f>IF(F$2=$A1054,Data!C200,0)</f>
        <v>0</v>
      </c>
      <c r="G1054" s="168">
        <f>IF(G$2=$A1054,Data!D200,0)</f>
        <v>0</v>
      </c>
      <c r="H1054" s="168">
        <f>IF(H$2=$A1054,Data!E200,0)</f>
        <v>0</v>
      </c>
      <c r="I1054" s="168">
        <f>IF(I$2=$A1054,Data!F200,0)</f>
        <v>0</v>
      </c>
      <c r="J1054" s="168">
        <f>IF(J$2=$A1054,Data!G200,0)</f>
        <v>0</v>
      </c>
      <c r="K1054" s="168">
        <f>IF(K$2=$A1054,Data!H200,0)</f>
        <v>0</v>
      </c>
      <c r="L1054" s="168">
        <f>IF(L$2=$A1054,Data!I200,0)</f>
        <v>0</v>
      </c>
      <c r="M1054" s="168">
        <f>IF(M$2=$A1054,Data!J200,0)</f>
        <v>0</v>
      </c>
      <c r="N1054" s="168">
        <f>IF(N$2=$A1054,Data!K200,0)</f>
        <v>0</v>
      </c>
      <c r="O1054" s="168">
        <f>IF(O$2=$A1054,Data!L200,0)</f>
        <v>0</v>
      </c>
      <c r="P1054" s="168">
        <f>IF(P$2=$A1054,Data!M200,0)</f>
        <v>0</v>
      </c>
      <c r="Q1054" s="168">
        <f>IF(Q$2=$A1054,Data!N200,0)</f>
        <v>0</v>
      </c>
      <c r="R1054" s="169">
        <f>IF(R$2=$A1054,Data!O200,0)</f>
        <v>0</v>
      </c>
      <c r="S1054" s="169">
        <f>IF(S$2=$A1054,Data!P200,0)</f>
        <v>0</v>
      </c>
      <c r="T1054" s="169">
        <f>IF(T$2=$A1054,Data!Q200,0)</f>
        <v>0</v>
      </c>
      <c r="U1054" s="169">
        <f>IF(U$2=$A1054,Data!R200,0)</f>
        <v>0</v>
      </c>
      <c r="V1054" s="169">
        <f>IF(V$2=$A1054,Data!S200,0)</f>
        <v>0</v>
      </c>
      <c r="W1054" s="169">
        <f>IF(W$2=$A1054,Data!T200,0)</f>
        <v>0</v>
      </c>
      <c r="X1054" s="169">
        <f>IF(X$2=$A1054,Data!U200,0)</f>
        <v>0</v>
      </c>
      <c r="Y1054" s="169">
        <f>IF(Y$2=$A1054,Data!V200,0)</f>
        <v>0</v>
      </c>
      <c r="Z1054" s="169">
        <f>IF(Z$2=$A1054,Data!W200,0)</f>
        <v>0</v>
      </c>
      <c r="AA1054" s="169">
        <f>IF(AA$2=$A1054,Data!X200,0)</f>
        <v>0</v>
      </c>
      <c r="AB1054" s="169">
        <f>IF(AB$2=$A1054,Data!Y200,0)</f>
        <v>0</v>
      </c>
      <c r="AC1054" s="169">
        <f>IF(AC$2=$A1054,Data!Z200,0)</f>
        <v>0</v>
      </c>
      <c r="AD1054" s="170">
        <f>IF(AD$2=$A1054,Data!AA200,0)</f>
        <v>0</v>
      </c>
      <c r="AE1054" s="171">
        <f>IF(AE$2=$A1054,Data!AB200,0)</f>
        <v>0</v>
      </c>
      <c r="AF1054" s="170">
        <f>IF(AF$2=$A1054,Data!AC200,0)</f>
        <v>0</v>
      </c>
      <c r="AG1054" s="171">
        <f>IF(AG$2=$A1054,Data!AD200,0)</f>
        <v>0</v>
      </c>
      <c r="AH1054" s="170">
        <f>IF(AH$2=$A1054,Data!AE200,0)</f>
        <v>0</v>
      </c>
      <c r="AI1054" s="171">
        <f>IF(AI$2=$A1054,Data!AF200,0)</f>
        <v>0</v>
      </c>
      <c r="AJ1054" s="170">
        <f>IF(AJ$2=$A1054,Data!AG200,0)</f>
        <v>0</v>
      </c>
      <c r="AK1054" s="171">
        <f>IF(AK$2=$A1054,Data!AH200,0)</f>
        <v>0</v>
      </c>
      <c r="AL1054" s="170">
        <f>IF(AL$2=$A1054,Data!AI200,0)</f>
        <v>0</v>
      </c>
      <c r="AM1054" t="str">
        <f t="shared" si="32"/>
        <v>AA</v>
      </c>
      <c r="AN1054" t="e">
        <f>+INDEX(Validation!$D$4:$D$250,MATCH(Merge!B1054,Validation!$E$4:$E$250,0))</f>
        <v>#N/A</v>
      </c>
      <c r="AO1054" s="172">
        <f t="shared" si="33"/>
        <v>0</v>
      </c>
    </row>
    <row r="1055" spans="1:41" ht="15" x14ac:dyDescent="0.25">
      <c r="A1055">
        <f>Inputs!$H$13</f>
        <v>3</v>
      </c>
      <c r="B1055" t="str">
        <f>Inputs!$D$4</f>
        <v>Select Agency…</v>
      </c>
      <c r="C1055" s="166" t="str">
        <f>Inputs!$I$6</f>
        <v>(insert code)</v>
      </c>
      <c r="D1055" t="str">
        <f>IFERROR(INDEX(Inputs!$I$11:$I$19,MATCH(A1055,Inputs!$H$11:$H$19)),"")</f>
        <v>(insert code)</v>
      </c>
      <c r="E1055" t="s">
        <v>869</v>
      </c>
      <c r="F1055" s="168">
        <f>IF(F$2=$A1055,Data!C201,0)</f>
        <v>0</v>
      </c>
      <c r="G1055" s="168">
        <f>IF(G$2=$A1055,Data!D201,0)</f>
        <v>0</v>
      </c>
      <c r="H1055" s="168">
        <f>IF(H$2=$A1055,Data!E201,0)</f>
        <v>0</v>
      </c>
      <c r="I1055" s="168">
        <f>IF(I$2=$A1055,Data!F201,0)</f>
        <v>0</v>
      </c>
      <c r="J1055" s="168">
        <f>IF(J$2=$A1055,Data!G201,0)</f>
        <v>0</v>
      </c>
      <c r="K1055" s="168">
        <f>IF(K$2=$A1055,Data!H201,0)</f>
        <v>0</v>
      </c>
      <c r="L1055" s="168">
        <f>IF(L$2=$A1055,Data!I201,0)</f>
        <v>0</v>
      </c>
      <c r="M1055" s="168">
        <f>IF(M$2=$A1055,Data!J201,0)</f>
        <v>0</v>
      </c>
      <c r="N1055" s="168">
        <f>IF(N$2=$A1055,Data!K201,0)</f>
        <v>0</v>
      </c>
      <c r="O1055" s="168">
        <f>IF(O$2=$A1055,Data!L201,0)</f>
        <v>0</v>
      </c>
      <c r="P1055" s="168">
        <f>IF(P$2=$A1055,Data!M201,0)</f>
        <v>0</v>
      </c>
      <c r="Q1055" s="168">
        <f>IF(Q$2=$A1055,Data!N201,0)</f>
        <v>0</v>
      </c>
      <c r="R1055" s="169">
        <f>IF(R$2=$A1055,Data!O201,0)</f>
        <v>0</v>
      </c>
      <c r="S1055" s="169">
        <f>IF(S$2=$A1055,Data!P201,0)</f>
        <v>0</v>
      </c>
      <c r="T1055" s="169">
        <f>IF(T$2=$A1055,Data!Q201,0)</f>
        <v>0</v>
      </c>
      <c r="U1055" s="169">
        <f>IF(U$2=$A1055,Data!R201,0)</f>
        <v>0</v>
      </c>
      <c r="V1055" s="169">
        <f>IF(V$2=$A1055,Data!S201,0)</f>
        <v>0</v>
      </c>
      <c r="W1055" s="169">
        <f>IF(W$2=$A1055,Data!T201,0)</f>
        <v>0</v>
      </c>
      <c r="X1055" s="169">
        <f>IF(X$2=$A1055,Data!U201,0)</f>
        <v>0</v>
      </c>
      <c r="Y1055" s="169">
        <f>IF(Y$2=$A1055,Data!V201,0)</f>
        <v>0</v>
      </c>
      <c r="Z1055" s="169">
        <f>IF(Z$2=$A1055,Data!W201,0)</f>
        <v>0</v>
      </c>
      <c r="AA1055" s="169">
        <f>IF(AA$2=$A1055,Data!X201,0)</f>
        <v>0</v>
      </c>
      <c r="AB1055" s="169">
        <f>IF(AB$2=$A1055,Data!Y201,0)</f>
        <v>0</v>
      </c>
      <c r="AC1055" s="169">
        <f>IF(AC$2=$A1055,Data!Z201,0)</f>
        <v>0</v>
      </c>
      <c r="AD1055" s="170">
        <f>IF(AD$2=$A1055,Data!AA201,0)</f>
        <v>0</v>
      </c>
      <c r="AE1055" s="171">
        <f>IF(AE$2=$A1055,Data!AB201,0)</f>
        <v>0</v>
      </c>
      <c r="AF1055" s="170">
        <f>IF(AF$2=$A1055,Data!AC201,0)</f>
        <v>0</v>
      </c>
      <c r="AG1055" s="171">
        <f>IF(AG$2=$A1055,Data!AD201,0)</f>
        <v>0</v>
      </c>
      <c r="AH1055" s="170">
        <f>IF(AH$2=$A1055,Data!AE201,0)</f>
        <v>0</v>
      </c>
      <c r="AI1055" s="171">
        <f>IF(AI$2=$A1055,Data!AF201,0)</f>
        <v>0</v>
      </c>
      <c r="AJ1055" s="170">
        <f>IF(AJ$2=$A1055,Data!AG201,0)</f>
        <v>0</v>
      </c>
      <c r="AK1055" s="171">
        <f>IF(AK$2=$A1055,Data!AH201,0)</f>
        <v>0</v>
      </c>
      <c r="AL1055" s="170">
        <f>IF(AL$2=$A1055,Data!AI201,0)</f>
        <v>0</v>
      </c>
      <c r="AM1055" t="str">
        <f t="shared" si="32"/>
        <v>AA</v>
      </c>
      <c r="AN1055" t="e">
        <f>+INDEX(Validation!$D$4:$D$250,MATCH(Merge!B1055,Validation!$E$4:$E$250,0))</f>
        <v>#N/A</v>
      </c>
      <c r="AO1055" s="172">
        <f t="shared" si="33"/>
        <v>0</v>
      </c>
    </row>
    <row r="1056" spans="1:41" ht="15" x14ac:dyDescent="0.25">
      <c r="A1056">
        <f>Inputs!$H$13</f>
        <v>3</v>
      </c>
      <c r="B1056" t="str">
        <f>Inputs!$D$4</f>
        <v>Select Agency…</v>
      </c>
      <c r="C1056" s="166" t="str">
        <f>Inputs!$I$6</f>
        <v>(insert code)</v>
      </c>
      <c r="D1056" t="str">
        <f>IFERROR(INDEX(Inputs!$I$11:$I$19,MATCH(A1056,Inputs!$H$11:$H$19)),"")</f>
        <v>(insert code)</v>
      </c>
      <c r="E1056" t="s">
        <v>869</v>
      </c>
      <c r="F1056" s="168">
        <f>IF(F$2=$A1056,Data!C202,0)</f>
        <v>0</v>
      </c>
      <c r="G1056" s="168">
        <f>IF(G$2=$A1056,Data!D202,0)</f>
        <v>0</v>
      </c>
      <c r="H1056" s="168">
        <f>IF(H$2=$A1056,Data!E202,0)</f>
        <v>0</v>
      </c>
      <c r="I1056" s="168">
        <f>IF(I$2=$A1056,Data!F202,0)</f>
        <v>0</v>
      </c>
      <c r="J1056" s="168">
        <f>IF(J$2=$A1056,Data!G202,0)</f>
        <v>0</v>
      </c>
      <c r="K1056" s="168">
        <f>IF(K$2=$A1056,Data!H202,0)</f>
        <v>0</v>
      </c>
      <c r="L1056" s="168">
        <f>IF(L$2=$A1056,Data!I202,0)</f>
        <v>0</v>
      </c>
      <c r="M1056" s="168">
        <f>IF(M$2=$A1056,Data!J202,0)</f>
        <v>0</v>
      </c>
      <c r="N1056" s="168">
        <f>IF(N$2=$A1056,Data!K202,0)</f>
        <v>0</v>
      </c>
      <c r="O1056" s="168">
        <f>IF(O$2=$A1056,Data!L202,0)</f>
        <v>0</v>
      </c>
      <c r="P1056" s="168">
        <f>IF(P$2=$A1056,Data!M202,0)</f>
        <v>0</v>
      </c>
      <c r="Q1056" s="168">
        <f>IF(Q$2=$A1056,Data!N202,0)</f>
        <v>0</v>
      </c>
      <c r="R1056" s="169">
        <f>IF(R$2=$A1056,Data!O202,0)</f>
        <v>0</v>
      </c>
      <c r="S1056" s="169">
        <f>IF(S$2=$A1056,Data!P202,0)</f>
        <v>0</v>
      </c>
      <c r="T1056" s="169">
        <f>IF(T$2=$A1056,Data!Q202,0)</f>
        <v>0</v>
      </c>
      <c r="U1056" s="169">
        <f>IF(U$2=$A1056,Data!R202,0)</f>
        <v>0</v>
      </c>
      <c r="V1056" s="169">
        <f>IF(V$2=$A1056,Data!S202,0)</f>
        <v>0</v>
      </c>
      <c r="W1056" s="169">
        <f>IF(W$2=$A1056,Data!T202,0)</f>
        <v>0</v>
      </c>
      <c r="X1056" s="169">
        <f>IF(X$2=$A1056,Data!U202,0)</f>
        <v>0</v>
      </c>
      <c r="Y1056" s="169">
        <f>IF(Y$2=$A1056,Data!V202,0)</f>
        <v>0</v>
      </c>
      <c r="Z1056" s="169">
        <f>IF(Z$2=$A1056,Data!W202,0)</f>
        <v>0</v>
      </c>
      <c r="AA1056" s="169">
        <f>IF(AA$2=$A1056,Data!X202,0)</f>
        <v>0</v>
      </c>
      <c r="AB1056" s="169">
        <f>IF(AB$2=$A1056,Data!Y202,0)</f>
        <v>0</v>
      </c>
      <c r="AC1056" s="169">
        <f>IF(AC$2=$A1056,Data!Z202,0)</f>
        <v>0</v>
      </c>
      <c r="AD1056" s="170">
        <f>IF(AD$2=$A1056,Data!AA202,0)</f>
        <v>0</v>
      </c>
      <c r="AE1056" s="171">
        <f>IF(AE$2=$A1056,Data!AB202,0)</f>
        <v>0</v>
      </c>
      <c r="AF1056" s="170">
        <f>IF(AF$2=$A1056,Data!AC202,0)</f>
        <v>0</v>
      </c>
      <c r="AG1056" s="171">
        <f>IF(AG$2=$A1056,Data!AD202,0)</f>
        <v>0</v>
      </c>
      <c r="AH1056" s="170">
        <f>IF(AH$2=$A1056,Data!AE202,0)</f>
        <v>0</v>
      </c>
      <c r="AI1056" s="171">
        <f>IF(AI$2=$A1056,Data!AF202,0)</f>
        <v>0</v>
      </c>
      <c r="AJ1056" s="170">
        <f>IF(AJ$2=$A1056,Data!AG202,0)</f>
        <v>0</v>
      </c>
      <c r="AK1056" s="171">
        <f>IF(AK$2=$A1056,Data!AH202,0)</f>
        <v>0</v>
      </c>
      <c r="AL1056" s="170">
        <f>IF(AL$2=$A1056,Data!AI202,0)</f>
        <v>0</v>
      </c>
      <c r="AM1056" t="str">
        <f t="shared" si="32"/>
        <v>AA</v>
      </c>
      <c r="AN1056" t="e">
        <f>+INDEX(Validation!$D$4:$D$250,MATCH(Merge!B1056,Validation!$E$4:$E$250,0))</f>
        <v>#N/A</v>
      </c>
      <c r="AO1056" s="172">
        <f t="shared" si="33"/>
        <v>0</v>
      </c>
    </row>
    <row r="1057" spans="1:41" ht="15" x14ac:dyDescent="0.25">
      <c r="A1057">
        <f>Inputs!$H$13</f>
        <v>3</v>
      </c>
      <c r="B1057" t="str">
        <f>Inputs!$D$4</f>
        <v>Select Agency…</v>
      </c>
      <c r="C1057" s="166" t="str">
        <f>Inputs!$I$6</f>
        <v>(insert code)</v>
      </c>
      <c r="D1057" t="str">
        <f>IFERROR(INDEX(Inputs!$I$11:$I$19,MATCH(A1057,Inputs!$H$11:$H$19)),"")</f>
        <v>(insert code)</v>
      </c>
      <c r="E1057" t="s">
        <v>869</v>
      </c>
      <c r="F1057" s="168">
        <f>IF(F$2=$A1057,Data!C203,0)</f>
        <v>0</v>
      </c>
      <c r="G1057" s="168">
        <f>IF(G$2=$A1057,Data!D203,0)</f>
        <v>0</v>
      </c>
      <c r="H1057" s="168">
        <f>IF(H$2=$A1057,Data!E203,0)</f>
        <v>0</v>
      </c>
      <c r="I1057" s="168">
        <f>IF(I$2=$A1057,Data!F203,0)</f>
        <v>0</v>
      </c>
      <c r="J1057" s="168">
        <f>IF(J$2=$A1057,Data!G203,0)</f>
        <v>0</v>
      </c>
      <c r="K1057" s="168">
        <f>IF(K$2=$A1057,Data!H203,0)</f>
        <v>0</v>
      </c>
      <c r="L1057" s="168">
        <f>IF(L$2=$A1057,Data!I203,0)</f>
        <v>0</v>
      </c>
      <c r="M1057" s="168">
        <f>IF(M$2=$A1057,Data!J203,0)</f>
        <v>0</v>
      </c>
      <c r="N1057" s="168">
        <f>IF(N$2=$A1057,Data!K203,0)</f>
        <v>0</v>
      </c>
      <c r="O1057" s="168">
        <f>IF(O$2=$A1057,Data!L203,0)</f>
        <v>0</v>
      </c>
      <c r="P1057" s="168">
        <f>IF(P$2=$A1057,Data!M203,0)</f>
        <v>0</v>
      </c>
      <c r="Q1057" s="168">
        <f>IF(Q$2=$A1057,Data!N203,0)</f>
        <v>0</v>
      </c>
      <c r="R1057" s="169">
        <f>IF(R$2=$A1057,Data!O203,0)</f>
        <v>0</v>
      </c>
      <c r="S1057" s="169">
        <f>IF(S$2=$A1057,Data!P203,0)</f>
        <v>0</v>
      </c>
      <c r="T1057" s="169">
        <f>IF(T$2=$A1057,Data!Q203,0)</f>
        <v>0</v>
      </c>
      <c r="U1057" s="169">
        <f>IF(U$2=$A1057,Data!R203,0)</f>
        <v>0</v>
      </c>
      <c r="V1057" s="169">
        <f>IF(V$2=$A1057,Data!S203,0)</f>
        <v>0</v>
      </c>
      <c r="W1057" s="169">
        <f>IF(W$2=$A1057,Data!T203,0)</f>
        <v>0</v>
      </c>
      <c r="X1057" s="169">
        <f>IF(X$2=$A1057,Data!U203,0)</f>
        <v>0</v>
      </c>
      <c r="Y1057" s="169">
        <f>IF(Y$2=$A1057,Data!V203,0)</f>
        <v>0</v>
      </c>
      <c r="Z1057" s="169">
        <f>IF(Z$2=$A1057,Data!W203,0)</f>
        <v>0</v>
      </c>
      <c r="AA1057" s="169">
        <f>IF(AA$2=$A1057,Data!X203,0)</f>
        <v>0</v>
      </c>
      <c r="AB1057" s="169">
        <f>IF(AB$2=$A1057,Data!Y203,0)</f>
        <v>0</v>
      </c>
      <c r="AC1057" s="169">
        <f>IF(AC$2=$A1057,Data!Z203,0)</f>
        <v>0</v>
      </c>
      <c r="AD1057" s="170">
        <f>IF(AD$2=$A1057,Data!AA203,0)</f>
        <v>0</v>
      </c>
      <c r="AE1057" s="171">
        <f>IF(AE$2=$A1057,Data!AB203,0)</f>
        <v>0</v>
      </c>
      <c r="AF1057" s="170">
        <f>IF(AF$2=$A1057,Data!AC203,0)</f>
        <v>0</v>
      </c>
      <c r="AG1057" s="171">
        <f>IF(AG$2=$A1057,Data!AD203,0)</f>
        <v>0</v>
      </c>
      <c r="AH1057" s="170">
        <f>IF(AH$2=$A1057,Data!AE203,0)</f>
        <v>0</v>
      </c>
      <c r="AI1057" s="171">
        <f>IF(AI$2=$A1057,Data!AF203,0)</f>
        <v>0</v>
      </c>
      <c r="AJ1057" s="170">
        <f>IF(AJ$2=$A1057,Data!AG203,0)</f>
        <v>0</v>
      </c>
      <c r="AK1057" s="171">
        <f>IF(AK$2=$A1057,Data!AH203,0)</f>
        <v>0</v>
      </c>
      <c r="AL1057" s="170">
        <f>IF(AL$2=$A1057,Data!AI203,0)</f>
        <v>0</v>
      </c>
      <c r="AM1057" t="str">
        <f t="shared" si="32"/>
        <v>AA</v>
      </c>
      <c r="AN1057" t="e">
        <f>+INDEX(Validation!$D$4:$D$250,MATCH(Merge!B1057,Validation!$E$4:$E$250,0))</f>
        <v>#N/A</v>
      </c>
      <c r="AO1057" s="172">
        <f t="shared" si="33"/>
        <v>0</v>
      </c>
    </row>
    <row r="1058" spans="1:41" ht="15" x14ac:dyDescent="0.25">
      <c r="A1058">
        <f>Inputs!$H$13</f>
        <v>3</v>
      </c>
      <c r="B1058" t="str">
        <f>Inputs!$D$4</f>
        <v>Select Agency…</v>
      </c>
      <c r="C1058" s="166" t="str">
        <f>Inputs!$I$6</f>
        <v>(insert code)</v>
      </c>
      <c r="D1058" t="str">
        <f>IFERROR(INDEX(Inputs!$I$11:$I$19,MATCH(A1058,Inputs!$H$11:$H$19)),"")</f>
        <v>(insert code)</v>
      </c>
      <c r="E1058" t="s">
        <v>869</v>
      </c>
      <c r="F1058" s="168">
        <f>IF(F$2=$A1058,Data!C204,0)</f>
        <v>0</v>
      </c>
      <c r="G1058" s="168">
        <f>IF(G$2=$A1058,Data!D204,0)</f>
        <v>0</v>
      </c>
      <c r="H1058" s="168">
        <f>IF(H$2=$A1058,Data!E204,0)</f>
        <v>0</v>
      </c>
      <c r="I1058" s="168">
        <f>IF(I$2=$A1058,Data!F204,0)</f>
        <v>0</v>
      </c>
      <c r="J1058" s="168">
        <f>IF(J$2=$A1058,Data!G204,0)</f>
        <v>0</v>
      </c>
      <c r="K1058" s="168">
        <f>IF(K$2=$A1058,Data!H204,0)</f>
        <v>0</v>
      </c>
      <c r="L1058" s="168">
        <f>IF(L$2=$A1058,Data!I204,0)</f>
        <v>0</v>
      </c>
      <c r="M1058" s="168">
        <f>IF(M$2=$A1058,Data!J204,0)</f>
        <v>0</v>
      </c>
      <c r="N1058" s="168">
        <f>IF(N$2=$A1058,Data!K204,0)</f>
        <v>0</v>
      </c>
      <c r="O1058" s="168">
        <f>IF(O$2=$A1058,Data!L204,0)</f>
        <v>0</v>
      </c>
      <c r="P1058" s="168">
        <f>IF(P$2=$A1058,Data!M204,0)</f>
        <v>0</v>
      </c>
      <c r="Q1058" s="168">
        <f>IF(Q$2=$A1058,Data!N204,0)</f>
        <v>0</v>
      </c>
      <c r="R1058" s="169">
        <f>IF(R$2=$A1058,Data!O204,0)</f>
        <v>0</v>
      </c>
      <c r="S1058" s="169">
        <f>IF(S$2=$A1058,Data!P204,0)</f>
        <v>0</v>
      </c>
      <c r="T1058" s="169">
        <f>IF(T$2=$A1058,Data!Q204,0)</f>
        <v>0</v>
      </c>
      <c r="U1058" s="169">
        <f>IF(U$2=$A1058,Data!R204,0)</f>
        <v>0</v>
      </c>
      <c r="V1058" s="169">
        <f>IF(V$2=$A1058,Data!S204,0)</f>
        <v>0</v>
      </c>
      <c r="W1058" s="169">
        <f>IF(W$2=$A1058,Data!T204,0)</f>
        <v>0</v>
      </c>
      <c r="X1058" s="169">
        <f>IF(X$2=$A1058,Data!U204,0)</f>
        <v>0</v>
      </c>
      <c r="Y1058" s="169">
        <f>IF(Y$2=$A1058,Data!V204,0)</f>
        <v>0</v>
      </c>
      <c r="Z1058" s="169">
        <f>IF(Z$2=$A1058,Data!W204,0)</f>
        <v>0</v>
      </c>
      <c r="AA1058" s="169">
        <f>IF(AA$2=$A1058,Data!X204,0)</f>
        <v>0</v>
      </c>
      <c r="AB1058" s="169">
        <f>IF(AB$2=$A1058,Data!Y204,0)</f>
        <v>0</v>
      </c>
      <c r="AC1058" s="169">
        <f>IF(AC$2=$A1058,Data!Z204,0)</f>
        <v>0</v>
      </c>
      <c r="AD1058" s="170">
        <f>IF(AD$2=$A1058,Data!AA204,0)</f>
        <v>0</v>
      </c>
      <c r="AE1058" s="171">
        <f>IF(AE$2=$A1058,Data!AB204,0)</f>
        <v>0</v>
      </c>
      <c r="AF1058" s="170">
        <f>IF(AF$2=$A1058,Data!AC204,0)</f>
        <v>0</v>
      </c>
      <c r="AG1058" s="171">
        <f>IF(AG$2=$A1058,Data!AD204,0)</f>
        <v>0</v>
      </c>
      <c r="AH1058" s="170">
        <f>IF(AH$2=$A1058,Data!AE204,0)</f>
        <v>0</v>
      </c>
      <c r="AI1058" s="171">
        <f>IF(AI$2=$A1058,Data!AF204,0)</f>
        <v>0</v>
      </c>
      <c r="AJ1058" s="170">
        <f>IF(AJ$2=$A1058,Data!AG204,0)</f>
        <v>0</v>
      </c>
      <c r="AK1058" s="171">
        <f>IF(AK$2=$A1058,Data!AH204,0)</f>
        <v>0</v>
      </c>
      <c r="AL1058" s="170">
        <f>IF(AL$2=$A1058,Data!AI204,0)</f>
        <v>0</v>
      </c>
      <c r="AM1058" t="str">
        <f t="shared" si="32"/>
        <v>AA</v>
      </c>
      <c r="AN1058" t="e">
        <f>+INDEX(Validation!$D$4:$D$250,MATCH(Merge!B1058,Validation!$E$4:$E$250,0))</f>
        <v>#N/A</v>
      </c>
      <c r="AO1058" s="172">
        <f t="shared" si="33"/>
        <v>0</v>
      </c>
    </row>
    <row r="1059" spans="1:41" ht="15" x14ac:dyDescent="0.25">
      <c r="A1059">
        <f>Inputs!$H$13</f>
        <v>3</v>
      </c>
      <c r="B1059" t="str">
        <f>Inputs!$D$4</f>
        <v>Select Agency…</v>
      </c>
      <c r="C1059" s="166" t="str">
        <f>Inputs!$I$6</f>
        <v>(insert code)</v>
      </c>
      <c r="D1059" t="str">
        <f>IFERROR(INDEX(Inputs!$I$11:$I$19,MATCH(A1059,Inputs!$H$11:$H$19)),"")</f>
        <v>(insert code)</v>
      </c>
      <c r="E1059" t="s">
        <v>869</v>
      </c>
      <c r="F1059" s="168">
        <f>IF(F$2=$A1059,Data!C205,0)</f>
        <v>0</v>
      </c>
      <c r="G1059" s="168">
        <f>IF(G$2=$A1059,Data!D205,0)</f>
        <v>0</v>
      </c>
      <c r="H1059" s="168">
        <f>IF(H$2=$A1059,Data!E205,0)</f>
        <v>0</v>
      </c>
      <c r="I1059" s="168">
        <f>IF(I$2=$A1059,Data!F205,0)</f>
        <v>0</v>
      </c>
      <c r="J1059" s="168">
        <f>IF(J$2=$A1059,Data!G205,0)</f>
        <v>0</v>
      </c>
      <c r="K1059" s="168">
        <f>IF(K$2=$A1059,Data!H205,0)</f>
        <v>0</v>
      </c>
      <c r="L1059" s="168">
        <f>IF(L$2=$A1059,Data!I205,0)</f>
        <v>0</v>
      </c>
      <c r="M1059" s="168">
        <f>IF(M$2=$A1059,Data!J205,0)</f>
        <v>0</v>
      </c>
      <c r="N1059" s="168">
        <f>IF(N$2=$A1059,Data!K205,0)</f>
        <v>0</v>
      </c>
      <c r="O1059" s="168">
        <f>IF(O$2=$A1059,Data!L205,0)</f>
        <v>0</v>
      </c>
      <c r="P1059" s="168">
        <f>IF(P$2=$A1059,Data!M205,0)</f>
        <v>0</v>
      </c>
      <c r="Q1059" s="168">
        <f>IF(Q$2=$A1059,Data!N205,0)</f>
        <v>0</v>
      </c>
      <c r="R1059" s="169">
        <f>IF(R$2=$A1059,Data!O205,0)</f>
        <v>0</v>
      </c>
      <c r="S1059" s="169">
        <f>IF(S$2=$A1059,Data!P205,0)</f>
        <v>0</v>
      </c>
      <c r="T1059" s="169">
        <f>IF(T$2=$A1059,Data!Q205,0)</f>
        <v>0</v>
      </c>
      <c r="U1059" s="169">
        <f>IF(U$2=$A1059,Data!R205,0)</f>
        <v>0</v>
      </c>
      <c r="V1059" s="169">
        <f>IF(V$2=$A1059,Data!S205,0)</f>
        <v>0</v>
      </c>
      <c r="W1059" s="169">
        <f>IF(W$2=$A1059,Data!T205,0)</f>
        <v>0</v>
      </c>
      <c r="X1059" s="169">
        <f>IF(X$2=$A1059,Data!U205,0)</f>
        <v>0</v>
      </c>
      <c r="Y1059" s="169">
        <f>IF(Y$2=$A1059,Data!V205,0)</f>
        <v>0</v>
      </c>
      <c r="Z1059" s="169">
        <f>IF(Z$2=$A1059,Data!W205,0)</f>
        <v>0</v>
      </c>
      <c r="AA1059" s="169">
        <f>IF(AA$2=$A1059,Data!X205,0)</f>
        <v>0</v>
      </c>
      <c r="AB1059" s="169">
        <f>IF(AB$2=$A1059,Data!Y205,0)</f>
        <v>0</v>
      </c>
      <c r="AC1059" s="169">
        <f>IF(AC$2=$A1059,Data!Z205,0)</f>
        <v>0</v>
      </c>
      <c r="AD1059" s="170">
        <f>IF(AD$2=$A1059,Data!AA205,0)</f>
        <v>0</v>
      </c>
      <c r="AE1059" s="171">
        <f>IF(AE$2=$A1059,Data!AB205,0)</f>
        <v>0</v>
      </c>
      <c r="AF1059" s="170">
        <f>IF(AF$2=$A1059,Data!AC205,0)</f>
        <v>0</v>
      </c>
      <c r="AG1059" s="171">
        <f>IF(AG$2=$A1059,Data!AD205,0)</f>
        <v>0</v>
      </c>
      <c r="AH1059" s="170">
        <f>IF(AH$2=$A1059,Data!AE205,0)</f>
        <v>0</v>
      </c>
      <c r="AI1059" s="171">
        <f>IF(AI$2=$A1059,Data!AF205,0)</f>
        <v>0</v>
      </c>
      <c r="AJ1059" s="170">
        <f>IF(AJ$2=$A1059,Data!AG205,0)</f>
        <v>0</v>
      </c>
      <c r="AK1059" s="171">
        <f>IF(AK$2=$A1059,Data!AH205,0)</f>
        <v>0</v>
      </c>
      <c r="AL1059" s="170">
        <f>IF(AL$2=$A1059,Data!AI205,0)</f>
        <v>0</v>
      </c>
      <c r="AM1059" t="str">
        <f t="shared" si="32"/>
        <v>AA</v>
      </c>
      <c r="AN1059" t="e">
        <f>+INDEX(Validation!$D$4:$D$250,MATCH(Merge!B1059,Validation!$E$4:$E$250,0))</f>
        <v>#N/A</v>
      </c>
      <c r="AO1059" s="172">
        <f t="shared" si="33"/>
        <v>0</v>
      </c>
    </row>
    <row r="1060" spans="1:41" ht="15" x14ac:dyDescent="0.25">
      <c r="A1060">
        <f>Inputs!$H$13</f>
        <v>3</v>
      </c>
      <c r="B1060" t="str">
        <f>Inputs!$D$4</f>
        <v>Select Agency…</v>
      </c>
      <c r="C1060" s="166" t="str">
        <f>Inputs!$I$6</f>
        <v>(insert code)</v>
      </c>
      <c r="D1060" t="str">
        <f>IFERROR(INDEX(Inputs!$I$11:$I$19,MATCH(A1060,Inputs!$H$11:$H$19)),"")</f>
        <v>(insert code)</v>
      </c>
      <c r="E1060" t="s">
        <v>869</v>
      </c>
      <c r="F1060" s="168">
        <f>IF(F$2=$A1060,Data!C206,0)</f>
        <v>0</v>
      </c>
      <c r="G1060" s="168">
        <f>IF(G$2=$A1060,Data!D206,0)</f>
        <v>0</v>
      </c>
      <c r="H1060" s="168">
        <f>IF(H$2=$A1060,Data!E206,0)</f>
        <v>0</v>
      </c>
      <c r="I1060" s="168">
        <f>IF(I$2=$A1060,Data!F206,0)</f>
        <v>0</v>
      </c>
      <c r="J1060" s="168">
        <f>IF(J$2=$A1060,Data!G206,0)</f>
        <v>0</v>
      </c>
      <c r="K1060" s="168">
        <f>IF(K$2=$A1060,Data!H206,0)</f>
        <v>0</v>
      </c>
      <c r="L1060" s="168">
        <f>IF(L$2=$A1060,Data!I206,0)</f>
        <v>0</v>
      </c>
      <c r="M1060" s="168">
        <f>IF(M$2=$A1060,Data!J206,0)</f>
        <v>0</v>
      </c>
      <c r="N1060" s="168">
        <f>IF(N$2=$A1060,Data!K206,0)</f>
        <v>0</v>
      </c>
      <c r="O1060" s="168">
        <f>IF(O$2=$A1060,Data!L206,0)</f>
        <v>0</v>
      </c>
      <c r="P1060" s="168">
        <f>IF(P$2=$A1060,Data!M206,0)</f>
        <v>0</v>
      </c>
      <c r="Q1060" s="168">
        <f>IF(Q$2=$A1060,Data!N206,0)</f>
        <v>0</v>
      </c>
      <c r="R1060" s="169">
        <f>IF(R$2=$A1060,Data!O206,0)</f>
        <v>0</v>
      </c>
      <c r="S1060" s="169">
        <f>IF(S$2=$A1060,Data!P206,0)</f>
        <v>0</v>
      </c>
      <c r="T1060" s="169">
        <f>IF(T$2=$A1060,Data!Q206,0)</f>
        <v>0</v>
      </c>
      <c r="U1060" s="169">
        <f>IF(U$2=$A1060,Data!R206,0)</f>
        <v>0</v>
      </c>
      <c r="V1060" s="169">
        <f>IF(V$2=$A1060,Data!S206,0)</f>
        <v>0</v>
      </c>
      <c r="W1060" s="169">
        <f>IF(W$2=$A1060,Data!T206,0)</f>
        <v>0</v>
      </c>
      <c r="X1060" s="169">
        <f>IF(X$2=$A1060,Data!U206,0)</f>
        <v>0</v>
      </c>
      <c r="Y1060" s="169">
        <f>IF(Y$2=$A1060,Data!V206,0)</f>
        <v>0</v>
      </c>
      <c r="Z1060" s="169">
        <f>IF(Z$2=$A1060,Data!W206,0)</f>
        <v>0</v>
      </c>
      <c r="AA1060" s="169">
        <f>IF(AA$2=$A1060,Data!X206,0)</f>
        <v>0</v>
      </c>
      <c r="AB1060" s="169">
        <f>IF(AB$2=$A1060,Data!Y206,0)</f>
        <v>0</v>
      </c>
      <c r="AC1060" s="169">
        <f>IF(AC$2=$A1060,Data!Z206,0)</f>
        <v>0</v>
      </c>
      <c r="AD1060" s="170">
        <f>IF(AD$2=$A1060,Data!AA206,0)</f>
        <v>0</v>
      </c>
      <c r="AE1060" s="171">
        <f>IF(AE$2=$A1060,Data!AB206,0)</f>
        <v>0</v>
      </c>
      <c r="AF1060" s="170">
        <f>IF(AF$2=$A1060,Data!AC206,0)</f>
        <v>0</v>
      </c>
      <c r="AG1060" s="171">
        <f>IF(AG$2=$A1060,Data!AD206,0)</f>
        <v>0</v>
      </c>
      <c r="AH1060" s="170">
        <f>IF(AH$2=$A1060,Data!AE206,0)</f>
        <v>0</v>
      </c>
      <c r="AI1060" s="171">
        <f>IF(AI$2=$A1060,Data!AF206,0)</f>
        <v>0</v>
      </c>
      <c r="AJ1060" s="170">
        <f>IF(AJ$2=$A1060,Data!AG206,0)</f>
        <v>0</v>
      </c>
      <c r="AK1060" s="171">
        <f>IF(AK$2=$A1060,Data!AH206,0)</f>
        <v>0</v>
      </c>
      <c r="AL1060" s="170">
        <f>IF(AL$2=$A1060,Data!AI206,0)</f>
        <v>0</v>
      </c>
      <c r="AM1060" t="str">
        <f t="shared" si="32"/>
        <v>AA</v>
      </c>
      <c r="AN1060" t="e">
        <f>+INDEX(Validation!$D$4:$D$250,MATCH(Merge!B1060,Validation!$E$4:$E$250,0))</f>
        <v>#N/A</v>
      </c>
      <c r="AO1060" s="172">
        <f t="shared" si="33"/>
        <v>0</v>
      </c>
    </row>
    <row r="1061" spans="1:41" ht="15" x14ac:dyDescent="0.25">
      <c r="A1061">
        <f>Inputs!$H$13</f>
        <v>3</v>
      </c>
      <c r="B1061" t="str">
        <f>Inputs!$D$4</f>
        <v>Select Agency…</v>
      </c>
      <c r="C1061" s="166" t="str">
        <f>Inputs!$I$6</f>
        <v>(insert code)</v>
      </c>
      <c r="D1061" t="str">
        <f>IFERROR(INDEX(Inputs!$I$11:$I$19,MATCH(A1061,Inputs!$H$11:$H$19)),"")</f>
        <v>(insert code)</v>
      </c>
      <c r="E1061" t="s">
        <v>869</v>
      </c>
      <c r="F1061" s="168">
        <f>IF(F$2=$A1061,Data!C207,0)</f>
        <v>0</v>
      </c>
      <c r="G1061" s="168">
        <f>IF(G$2=$A1061,Data!D207,0)</f>
        <v>0</v>
      </c>
      <c r="H1061" s="168">
        <f>IF(H$2=$A1061,Data!E207,0)</f>
        <v>0</v>
      </c>
      <c r="I1061" s="168">
        <f>IF(I$2=$A1061,Data!F207,0)</f>
        <v>0</v>
      </c>
      <c r="J1061" s="168">
        <f>IF(J$2=$A1061,Data!G207,0)</f>
        <v>0</v>
      </c>
      <c r="K1061" s="168">
        <f>IF(K$2=$A1061,Data!H207,0)</f>
        <v>0</v>
      </c>
      <c r="L1061" s="168">
        <f>IF(L$2=$A1061,Data!I207,0)</f>
        <v>0</v>
      </c>
      <c r="M1061" s="168">
        <f>IF(M$2=$A1061,Data!J207,0)</f>
        <v>0</v>
      </c>
      <c r="N1061" s="168">
        <f>IF(N$2=$A1061,Data!K207,0)</f>
        <v>0</v>
      </c>
      <c r="O1061" s="168">
        <f>IF(O$2=$A1061,Data!L207,0)</f>
        <v>0</v>
      </c>
      <c r="P1061" s="168">
        <f>IF(P$2=$A1061,Data!M207,0)</f>
        <v>0</v>
      </c>
      <c r="Q1061" s="168">
        <f>IF(Q$2=$A1061,Data!N207,0)</f>
        <v>0</v>
      </c>
      <c r="R1061" s="169">
        <f>IF(R$2=$A1061,Data!O207,0)</f>
        <v>0</v>
      </c>
      <c r="S1061" s="169">
        <f>IF(S$2=$A1061,Data!P207,0)</f>
        <v>0</v>
      </c>
      <c r="T1061" s="169">
        <f>IF(T$2=$A1061,Data!Q207,0)</f>
        <v>0</v>
      </c>
      <c r="U1061" s="169">
        <f>IF(U$2=$A1061,Data!R207,0)</f>
        <v>0</v>
      </c>
      <c r="V1061" s="169">
        <f>IF(V$2=$A1061,Data!S207,0)</f>
        <v>0</v>
      </c>
      <c r="W1061" s="169">
        <f>IF(W$2=$A1061,Data!T207,0)</f>
        <v>0</v>
      </c>
      <c r="X1061" s="169">
        <f>IF(X$2=$A1061,Data!U207,0)</f>
        <v>0</v>
      </c>
      <c r="Y1061" s="169">
        <f>IF(Y$2=$A1061,Data!V207,0)</f>
        <v>0</v>
      </c>
      <c r="Z1061" s="169">
        <f>IF(Z$2=$A1061,Data!W207,0)</f>
        <v>0</v>
      </c>
      <c r="AA1061" s="169">
        <f>IF(AA$2=$A1061,Data!X207,0)</f>
        <v>0</v>
      </c>
      <c r="AB1061" s="169">
        <f>IF(AB$2=$A1061,Data!Y207,0)</f>
        <v>0</v>
      </c>
      <c r="AC1061" s="169">
        <f>IF(AC$2=$A1061,Data!Z207,0)</f>
        <v>0</v>
      </c>
      <c r="AD1061" s="170">
        <f>IF(AD$2=$A1061,Data!AA207,0)</f>
        <v>0</v>
      </c>
      <c r="AE1061" s="171">
        <f>IF(AE$2=$A1061,Data!AB207,0)</f>
        <v>0</v>
      </c>
      <c r="AF1061" s="170">
        <f>IF(AF$2=$A1061,Data!AC207,0)</f>
        <v>0</v>
      </c>
      <c r="AG1061" s="171">
        <f>IF(AG$2=$A1061,Data!AD207,0)</f>
        <v>0</v>
      </c>
      <c r="AH1061" s="170">
        <f>IF(AH$2=$A1061,Data!AE207,0)</f>
        <v>0</v>
      </c>
      <c r="AI1061" s="171">
        <f>IF(AI$2=$A1061,Data!AF207,0)</f>
        <v>0</v>
      </c>
      <c r="AJ1061" s="170">
        <f>IF(AJ$2=$A1061,Data!AG207,0)</f>
        <v>0</v>
      </c>
      <c r="AK1061" s="171">
        <f>IF(AK$2=$A1061,Data!AH207,0)</f>
        <v>0</v>
      </c>
      <c r="AL1061" s="170">
        <f>IF(AL$2=$A1061,Data!AI207,0)</f>
        <v>0</v>
      </c>
      <c r="AM1061" t="str">
        <f t="shared" si="32"/>
        <v>AA</v>
      </c>
      <c r="AN1061" t="e">
        <f>+INDEX(Validation!$D$4:$D$250,MATCH(Merge!B1061,Validation!$E$4:$E$250,0))</f>
        <v>#N/A</v>
      </c>
      <c r="AO1061" s="172">
        <f t="shared" si="33"/>
        <v>0</v>
      </c>
    </row>
    <row r="1062" spans="1:41" ht="15" x14ac:dyDescent="0.25">
      <c r="A1062">
        <f>Inputs!$H$13</f>
        <v>3</v>
      </c>
      <c r="B1062" t="str">
        <f>Inputs!$D$4</f>
        <v>Select Agency…</v>
      </c>
      <c r="C1062" s="166" t="str">
        <f>Inputs!$I$6</f>
        <v>(insert code)</v>
      </c>
      <c r="D1062" t="str">
        <f>IFERROR(INDEX(Inputs!$I$11:$I$19,MATCH(A1062,Inputs!$H$11:$H$19)),"")</f>
        <v>(insert code)</v>
      </c>
      <c r="E1062" t="s">
        <v>869</v>
      </c>
      <c r="F1062" s="168">
        <f>IF(F$2=$A1062,Data!C208,0)</f>
        <v>0</v>
      </c>
      <c r="G1062" s="168">
        <f>IF(G$2=$A1062,Data!D208,0)</f>
        <v>0</v>
      </c>
      <c r="H1062" s="168">
        <f>IF(H$2=$A1062,Data!E208,0)</f>
        <v>0</v>
      </c>
      <c r="I1062" s="168">
        <f>IF(I$2=$A1062,Data!F208,0)</f>
        <v>0</v>
      </c>
      <c r="J1062" s="168">
        <f>IF(J$2=$A1062,Data!G208,0)</f>
        <v>0</v>
      </c>
      <c r="K1062" s="168">
        <f>IF(K$2=$A1062,Data!H208,0)</f>
        <v>0</v>
      </c>
      <c r="L1062" s="168">
        <f>IF(L$2=$A1062,Data!I208,0)</f>
        <v>0</v>
      </c>
      <c r="M1062" s="168">
        <f>IF(M$2=$A1062,Data!J208,0)</f>
        <v>0</v>
      </c>
      <c r="N1062" s="168">
        <f>IF(N$2=$A1062,Data!K208,0)</f>
        <v>0</v>
      </c>
      <c r="O1062" s="168">
        <f>IF(O$2=$A1062,Data!L208,0)</f>
        <v>0</v>
      </c>
      <c r="P1062" s="168">
        <f>IF(P$2=$A1062,Data!M208,0)</f>
        <v>0</v>
      </c>
      <c r="Q1062" s="168">
        <f>IF(Q$2=$A1062,Data!N208,0)</f>
        <v>0</v>
      </c>
      <c r="R1062" s="169">
        <f>IF(R$2=$A1062,Data!O208,0)</f>
        <v>0</v>
      </c>
      <c r="S1062" s="169">
        <f>IF(S$2=$A1062,Data!P208,0)</f>
        <v>0</v>
      </c>
      <c r="T1062" s="169">
        <f>IF(T$2=$A1062,Data!Q208,0)</f>
        <v>0</v>
      </c>
      <c r="U1062" s="169">
        <f>IF(U$2=$A1062,Data!R208,0)</f>
        <v>0</v>
      </c>
      <c r="V1062" s="169">
        <f>IF(V$2=$A1062,Data!S208,0)</f>
        <v>0</v>
      </c>
      <c r="W1062" s="169">
        <f>IF(W$2=$A1062,Data!T208,0)</f>
        <v>0</v>
      </c>
      <c r="X1062" s="169">
        <f>IF(X$2=$A1062,Data!U208,0)</f>
        <v>0</v>
      </c>
      <c r="Y1062" s="169">
        <f>IF(Y$2=$A1062,Data!V208,0)</f>
        <v>0</v>
      </c>
      <c r="Z1062" s="169">
        <f>IF(Z$2=$A1062,Data!W208,0)</f>
        <v>0</v>
      </c>
      <c r="AA1062" s="169">
        <f>IF(AA$2=$A1062,Data!X208,0)</f>
        <v>0</v>
      </c>
      <c r="AB1062" s="169">
        <f>IF(AB$2=$A1062,Data!Y208,0)</f>
        <v>0</v>
      </c>
      <c r="AC1062" s="169">
        <f>IF(AC$2=$A1062,Data!Z208,0)</f>
        <v>0</v>
      </c>
      <c r="AD1062" s="170">
        <f>IF(AD$2=$A1062,Data!AA208,0)</f>
        <v>0</v>
      </c>
      <c r="AE1062" s="171">
        <f>IF(AE$2=$A1062,Data!AB208,0)</f>
        <v>0</v>
      </c>
      <c r="AF1062" s="170">
        <f>IF(AF$2=$A1062,Data!AC208,0)</f>
        <v>0</v>
      </c>
      <c r="AG1062" s="171">
        <f>IF(AG$2=$A1062,Data!AD208,0)</f>
        <v>0</v>
      </c>
      <c r="AH1062" s="170">
        <f>IF(AH$2=$A1062,Data!AE208,0)</f>
        <v>0</v>
      </c>
      <c r="AI1062" s="171">
        <f>IF(AI$2=$A1062,Data!AF208,0)</f>
        <v>0</v>
      </c>
      <c r="AJ1062" s="170">
        <f>IF(AJ$2=$A1062,Data!AG208,0)</f>
        <v>0</v>
      </c>
      <c r="AK1062" s="171">
        <f>IF(AK$2=$A1062,Data!AH208,0)</f>
        <v>0</v>
      </c>
      <c r="AL1062" s="170">
        <f>IF(AL$2=$A1062,Data!AI208,0)</f>
        <v>0</v>
      </c>
      <c r="AM1062" t="str">
        <f t="shared" si="32"/>
        <v>AA</v>
      </c>
      <c r="AN1062" t="e">
        <f>+INDEX(Validation!$D$4:$D$250,MATCH(Merge!B1062,Validation!$E$4:$E$250,0))</f>
        <v>#N/A</v>
      </c>
      <c r="AO1062" s="172">
        <f t="shared" si="33"/>
        <v>0</v>
      </c>
    </row>
    <row r="1063" spans="1:41" ht="15" x14ac:dyDescent="0.25">
      <c r="A1063">
        <f>Inputs!$H$13</f>
        <v>3</v>
      </c>
      <c r="B1063" t="str">
        <f>Inputs!$D$4</f>
        <v>Select Agency…</v>
      </c>
      <c r="C1063" s="166" t="str">
        <f>Inputs!$I$6</f>
        <v>(insert code)</v>
      </c>
      <c r="D1063" t="str">
        <f>IFERROR(INDEX(Inputs!$I$11:$I$19,MATCH(A1063,Inputs!$H$11:$H$19)),"")</f>
        <v>(insert code)</v>
      </c>
      <c r="E1063" t="s">
        <v>869</v>
      </c>
      <c r="F1063" s="168">
        <f>IF(F$2=$A1063,Data!C209,0)</f>
        <v>0</v>
      </c>
      <c r="G1063" s="168">
        <f>IF(G$2=$A1063,Data!D209,0)</f>
        <v>0</v>
      </c>
      <c r="H1063" s="168">
        <f>IF(H$2=$A1063,Data!E209,0)</f>
        <v>0</v>
      </c>
      <c r="I1063" s="168">
        <f>IF(I$2=$A1063,Data!F209,0)</f>
        <v>0</v>
      </c>
      <c r="J1063" s="168">
        <f>IF(J$2=$A1063,Data!G209,0)</f>
        <v>0</v>
      </c>
      <c r="K1063" s="168">
        <f>IF(K$2=$A1063,Data!H209,0)</f>
        <v>0</v>
      </c>
      <c r="L1063" s="168">
        <f>IF(L$2=$A1063,Data!I209,0)</f>
        <v>0</v>
      </c>
      <c r="M1063" s="168">
        <f>IF(M$2=$A1063,Data!J209,0)</f>
        <v>0</v>
      </c>
      <c r="N1063" s="168">
        <f>IF(N$2=$A1063,Data!K209,0)</f>
        <v>0</v>
      </c>
      <c r="O1063" s="168">
        <f>IF(O$2=$A1063,Data!L209,0)</f>
        <v>0</v>
      </c>
      <c r="P1063" s="168">
        <f>IF(P$2=$A1063,Data!M209,0)</f>
        <v>0</v>
      </c>
      <c r="Q1063" s="168">
        <f>IF(Q$2=$A1063,Data!N209,0)</f>
        <v>0</v>
      </c>
      <c r="R1063" s="169">
        <f>IF(R$2=$A1063,Data!O209,0)</f>
        <v>0</v>
      </c>
      <c r="S1063" s="169">
        <f>IF(S$2=$A1063,Data!P209,0)</f>
        <v>0</v>
      </c>
      <c r="T1063" s="169">
        <f>IF(T$2=$A1063,Data!Q209,0)</f>
        <v>0</v>
      </c>
      <c r="U1063" s="169">
        <f>IF(U$2=$A1063,Data!R209,0)</f>
        <v>0</v>
      </c>
      <c r="V1063" s="169">
        <f>IF(V$2=$A1063,Data!S209,0)</f>
        <v>0</v>
      </c>
      <c r="W1063" s="169">
        <f>IF(W$2=$A1063,Data!T209,0)</f>
        <v>0</v>
      </c>
      <c r="X1063" s="169">
        <f>IF(X$2=$A1063,Data!U209,0)</f>
        <v>0</v>
      </c>
      <c r="Y1063" s="169">
        <f>IF(Y$2=$A1063,Data!V209,0)</f>
        <v>0</v>
      </c>
      <c r="Z1063" s="169">
        <f>IF(Z$2=$A1063,Data!W209,0)</f>
        <v>0</v>
      </c>
      <c r="AA1063" s="169">
        <f>IF(AA$2=$A1063,Data!X209,0)</f>
        <v>0</v>
      </c>
      <c r="AB1063" s="169">
        <f>IF(AB$2=$A1063,Data!Y209,0)</f>
        <v>0</v>
      </c>
      <c r="AC1063" s="169">
        <f>IF(AC$2=$A1063,Data!Z209,0)</f>
        <v>0</v>
      </c>
      <c r="AD1063" s="170">
        <f>IF(AD$2=$A1063,Data!AA209,0)</f>
        <v>0</v>
      </c>
      <c r="AE1063" s="171">
        <f>IF(AE$2=$A1063,Data!AB209,0)</f>
        <v>0</v>
      </c>
      <c r="AF1063" s="170">
        <f>IF(AF$2=$A1063,Data!AC209,0)</f>
        <v>0</v>
      </c>
      <c r="AG1063" s="171">
        <f>IF(AG$2=$A1063,Data!AD209,0)</f>
        <v>0</v>
      </c>
      <c r="AH1063" s="170">
        <f>IF(AH$2=$A1063,Data!AE209,0)</f>
        <v>0</v>
      </c>
      <c r="AI1063" s="171">
        <f>IF(AI$2=$A1063,Data!AF209,0)</f>
        <v>0</v>
      </c>
      <c r="AJ1063" s="170">
        <f>IF(AJ$2=$A1063,Data!AG209,0)</f>
        <v>0</v>
      </c>
      <c r="AK1063" s="171">
        <f>IF(AK$2=$A1063,Data!AH209,0)</f>
        <v>0</v>
      </c>
      <c r="AL1063" s="170">
        <f>IF(AL$2=$A1063,Data!AI209,0)</f>
        <v>0</v>
      </c>
      <c r="AM1063" t="str">
        <f t="shared" si="32"/>
        <v>AA</v>
      </c>
      <c r="AN1063" t="e">
        <f>+INDEX(Validation!$D$4:$D$250,MATCH(Merge!B1063,Validation!$E$4:$E$250,0))</f>
        <v>#N/A</v>
      </c>
      <c r="AO1063" s="172">
        <f t="shared" si="33"/>
        <v>0</v>
      </c>
    </row>
    <row r="1064" spans="1:41" ht="15" x14ac:dyDescent="0.25">
      <c r="A1064">
        <f>Inputs!$H$13</f>
        <v>3</v>
      </c>
      <c r="B1064" t="str">
        <f>Inputs!$D$4</f>
        <v>Select Agency…</v>
      </c>
      <c r="C1064" s="166" t="str">
        <f>Inputs!$I$6</f>
        <v>(insert code)</v>
      </c>
      <c r="D1064" t="str">
        <f>IFERROR(INDEX(Inputs!$I$11:$I$19,MATCH(A1064,Inputs!$H$11:$H$19)),"")</f>
        <v>(insert code)</v>
      </c>
      <c r="E1064" t="s">
        <v>869</v>
      </c>
      <c r="F1064" s="168">
        <f>IF(F$2=$A1064,Data!C210,0)</f>
        <v>0</v>
      </c>
      <c r="G1064" s="168">
        <f>IF(G$2=$A1064,Data!D210,0)</f>
        <v>0</v>
      </c>
      <c r="H1064" s="168">
        <f>IF(H$2=$A1064,Data!E210,0)</f>
        <v>0</v>
      </c>
      <c r="I1064" s="168">
        <f>IF(I$2=$A1064,Data!F210,0)</f>
        <v>0</v>
      </c>
      <c r="J1064" s="168">
        <f>IF(J$2=$A1064,Data!G210,0)</f>
        <v>0</v>
      </c>
      <c r="K1064" s="168">
        <f>IF(K$2=$A1064,Data!H210,0)</f>
        <v>0</v>
      </c>
      <c r="L1064" s="168">
        <f>IF(L$2=$A1064,Data!I210,0)</f>
        <v>0</v>
      </c>
      <c r="M1064" s="168">
        <f>IF(M$2=$A1064,Data!J210,0)</f>
        <v>0</v>
      </c>
      <c r="N1064" s="168">
        <f>IF(N$2=$A1064,Data!K210,0)</f>
        <v>0</v>
      </c>
      <c r="O1064" s="168">
        <f>IF(O$2=$A1064,Data!L210,0)</f>
        <v>0</v>
      </c>
      <c r="P1064" s="168">
        <f>IF(P$2=$A1064,Data!M210,0)</f>
        <v>0</v>
      </c>
      <c r="Q1064" s="168">
        <f>IF(Q$2=$A1064,Data!N210,0)</f>
        <v>0</v>
      </c>
      <c r="R1064" s="169">
        <f>IF(R$2=$A1064,Data!O210,0)</f>
        <v>0</v>
      </c>
      <c r="S1064" s="169">
        <f>IF(S$2=$A1064,Data!P210,0)</f>
        <v>0</v>
      </c>
      <c r="T1064" s="169">
        <f>IF(T$2=$A1064,Data!Q210,0)</f>
        <v>0</v>
      </c>
      <c r="U1064" s="169">
        <f>IF(U$2=$A1064,Data!R210,0)</f>
        <v>0</v>
      </c>
      <c r="V1064" s="169">
        <f>IF(V$2=$A1064,Data!S210,0)</f>
        <v>0</v>
      </c>
      <c r="W1064" s="169">
        <f>IF(W$2=$A1064,Data!T210,0)</f>
        <v>0</v>
      </c>
      <c r="X1064" s="169">
        <f>IF(X$2=$A1064,Data!U210,0)</f>
        <v>0</v>
      </c>
      <c r="Y1064" s="169">
        <f>IF(Y$2=$A1064,Data!V210,0)</f>
        <v>0</v>
      </c>
      <c r="Z1064" s="169">
        <f>IF(Z$2=$A1064,Data!W210,0)</f>
        <v>0</v>
      </c>
      <c r="AA1064" s="169">
        <f>IF(AA$2=$A1064,Data!X210,0)</f>
        <v>0</v>
      </c>
      <c r="AB1064" s="169">
        <f>IF(AB$2=$A1064,Data!Y210,0)</f>
        <v>0</v>
      </c>
      <c r="AC1064" s="169">
        <f>IF(AC$2=$A1064,Data!Z210,0)</f>
        <v>0</v>
      </c>
      <c r="AD1064" s="170">
        <f>IF(AD$2=$A1064,Data!AA210,0)</f>
        <v>0</v>
      </c>
      <c r="AE1064" s="171">
        <f>IF(AE$2=$A1064,Data!AB210,0)</f>
        <v>0</v>
      </c>
      <c r="AF1064" s="170">
        <f>IF(AF$2=$A1064,Data!AC210,0)</f>
        <v>0</v>
      </c>
      <c r="AG1064" s="171">
        <f>IF(AG$2=$A1064,Data!AD210,0)</f>
        <v>0</v>
      </c>
      <c r="AH1064" s="170">
        <f>IF(AH$2=$A1064,Data!AE210,0)</f>
        <v>0</v>
      </c>
      <c r="AI1064" s="171">
        <f>IF(AI$2=$A1064,Data!AF210,0)</f>
        <v>0</v>
      </c>
      <c r="AJ1064" s="170">
        <f>IF(AJ$2=$A1064,Data!AG210,0)</f>
        <v>0</v>
      </c>
      <c r="AK1064" s="171">
        <f>IF(AK$2=$A1064,Data!AH210,0)</f>
        <v>0</v>
      </c>
      <c r="AL1064" s="170">
        <f>IF(AL$2=$A1064,Data!AI210,0)</f>
        <v>0</v>
      </c>
      <c r="AM1064" t="str">
        <f t="shared" si="32"/>
        <v>AA</v>
      </c>
      <c r="AN1064" t="e">
        <f>+INDEX(Validation!$D$4:$D$250,MATCH(Merge!B1064,Validation!$E$4:$E$250,0))</f>
        <v>#N/A</v>
      </c>
      <c r="AO1064" s="172">
        <f t="shared" si="33"/>
        <v>0</v>
      </c>
    </row>
    <row r="1065" spans="1:41" ht="15" x14ac:dyDescent="0.25">
      <c r="A1065">
        <f>Inputs!$H$13</f>
        <v>3</v>
      </c>
      <c r="B1065" t="str">
        <f>Inputs!$D$4</f>
        <v>Select Agency…</v>
      </c>
      <c r="C1065" s="166" t="str">
        <f>Inputs!$I$6</f>
        <v>(insert code)</v>
      </c>
      <c r="D1065" t="str">
        <f>IFERROR(INDEX(Inputs!$I$11:$I$19,MATCH(A1065,Inputs!$H$11:$H$19)),"")</f>
        <v>(insert code)</v>
      </c>
      <c r="E1065" t="s">
        <v>869</v>
      </c>
      <c r="F1065" s="168">
        <f>IF(F$2=$A1065,Data!C211,0)</f>
        <v>0</v>
      </c>
      <c r="G1065" s="168">
        <f>IF(G$2=$A1065,Data!D211,0)</f>
        <v>0</v>
      </c>
      <c r="H1065" s="168">
        <f>IF(H$2=$A1065,Data!E211,0)</f>
        <v>0</v>
      </c>
      <c r="I1065" s="168">
        <f>IF(I$2=$A1065,Data!F211,0)</f>
        <v>0</v>
      </c>
      <c r="J1065" s="168">
        <f>IF(J$2=$A1065,Data!G211,0)</f>
        <v>0</v>
      </c>
      <c r="K1065" s="168">
        <f>IF(K$2=$A1065,Data!H211,0)</f>
        <v>0</v>
      </c>
      <c r="L1065" s="168">
        <f>IF(L$2=$A1065,Data!I211,0)</f>
        <v>0</v>
      </c>
      <c r="M1065" s="168">
        <f>IF(M$2=$A1065,Data!J211,0)</f>
        <v>0</v>
      </c>
      <c r="N1065" s="168">
        <f>IF(N$2=$A1065,Data!K211,0)</f>
        <v>0</v>
      </c>
      <c r="O1065" s="168">
        <f>IF(O$2=$A1065,Data!L211,0)</f>
        <v>0</v>
      </c>
      <c r="P1065" s="168">
        <f>IF(P$2=$A1065,Data!M211,0)</f>
        <v>0</v>
      </c>
      <c r="Q1065" s="168">
        <f>IF(Q$2=$A1065,Data!N211,0)</f>
        <v>0</v>
      </c>
      <c r="R1065" s="169">
        <f>IF(R$2=$A1065,Data!O211,0)</f>
        <v>0</v>
      </c>
      <c r="S1065" s="169">
        <f>IF(S$2=$A1065,Data!P211,0)</f>
        <v>0</v>
      </c>
      <c r="T1065" s="169">
        <f>IF(T$2=$A1065,Data!Q211,0)</f>
        <v>0</v>
      </c>
      <c r="U1065" s="169">
        <f>IF(U$2=$A1065,Data!R211,0)</f>
        <v>0</v>
      </c>
      <c r="V1065" s="169">
        <f>IF(V$2=$A1065,Data!S211,0)</f>
        <v>0</v>
      </c>
      <c r="W1065" s="169">
        <f>IF(W$2=$A1065,Data!T211,0)</f>
        <v>0</v>
      </c>
      <c r="X1065" s="169">
        <f>IF(X$2=$A1065,Data!U211,0)</f>
        <v>0</v>
      </c>
      <c r="Y1065" s="169">
        <f>IF(Y$2=$A1065,Data!V211,0)</f>
        <v>0</v>
      </c>
      <c r="Z1065" s="169">
        <f>IF(Z$2=$A1065,Data!W211,0)</f>
        <v>0</v>
      </c>
      <c r="AA1065" s="169">
        <f>IF(AA$2=$A1065,Data!X211,0)</f>
        <v>0</v>
      </c>
      <c r="AB1065" s="169">
        <f>IF(AB$2=$A1065,Data!Y211,0)</f>
        <v>0</v>
      </c>
      <c r="AC1065" s="169">
        <f>IF(AC$2=$A1065,Data!Z211,0)</f>
        <v>0</v>
      </c>
      <c r="AD1065" s="170">
        <f>IF(AD$2=$A1065,Data!AA211,0)</f>
        <v>0</v>
      </c>
      <c r="AE1065" s="171">
        <f>IF(AE$2=$A1065,Data!AB211,0)</f>
        <v>0</v>
      </c>
      <c r="AF1065" s="170">
        <f>IF(AF$2=$A1065,Data!AC211,0)</f>
        <v>0</v>
      </c>
      <c r="AG1065" s="171">
        <f>IF(AG$2=$A1065,Data!AD211,0)</f>
        <v>0</v>
      </c>
      <c r="AH1065" s="170">
        <f>IF(AH$2=$A1065,Data!AE211,0)</f>
        <v>0</v>
      </c>
      <c r="AI1065" s="171">
        <f>IF(AI$2=$A1065,Data!AF211,0)</f>
        <v>0</v>
      </c>
      <c r="AJ1065" s="170">
        <f>IF(AJ$2=$A1065,Data!AG211,0)</f>
        <v>0</v>
      </c>
      <c r="AK1065" s="171">
        <f>IF(AK$2=$A1065,Data!AH211,0)</f>
        <v>0</v>
      </c>
      <c r="AL1065" s="170">
        <f>IF(AL$2=$A1065,Data!AI211,0)</f>
        <v>0</v>
      </c>
      <c r="AM1065" t="str">
        <f t="shared" si="32"/>
        <v>AA</v>
      </c>
      <c r="AN1065" t="e">
        <f>+INDEX(Validation!$D$4:$D$250,MATCH(Merge!B1065,Validation!$E$4:$E$250,0))</f>
        <v>#N/A</v>
      </c>
      <c r="AO1065" s="172">
        <f t="shared" si="33"/>
        <v>0</v>
      </c>
    </row>
    <row r="1066" spans="1:41" ht="15" x14ac:dyDescent="0.25">
      <c r="A1066">
        <f>Inputs!$H$13</f>
        <v>3</v>
      </c>
      <c r="B1066" t="str">
        <f>Inputs!$D$4</f>
        <v>Select Agency…</v>
      </c>
      <c r="C1066" s="166" t="str">
        <f>Inputs!$I$6</f>
        <v>(insert code)</v>
      </c>
      <c r="D1066" t="str">
        <f>IFERROR(INDEX(Inputs!$I$11:$I$19,MATCH(A1066,Inputs!$H$11:$H$19)),"")</f>
        <v>(insert code)</v>
      </c>
      <c r="E1066" t="s">
        <v>869</v>
      </c>
      <c r="F1066" s="168">
        <f>IF(F$2=$A1066,Data!C212,0)</f>
        <v>0</v>
      </c>
      <c r="G1066" s="168">
        <f>IF(G$2=$A1066,Data!D212,0)</f>
        <v>0</v>
      </c>
      <c r="H1066" s="168">
        <f>IF(H$2=$A1066,Data!E212,0)</f>
        <v>0</v>
      </c>
      <c r="I1066" s="168">
        <f>IF(I$2=$A1066,Data!F212,0)</f>
        <v>0</v>
      </c>
      <c r="J1066" s="168">
        <f>IF(J$2=$A1066,Data!G212,0)</f>
        <v>0</v>
      </c>
      <c r="K1066" s="168">
        <f>IF(K$2=$A1066,Data!H212,0)</f>
        <v>0</v>
      </c>
      <c r="L1066" s="168">
        <f>IF(L$2=$A1066,Data!I212,0)</f>
        <v>0</v>
      </c>
      <c r="M1066" s="168">
        <f>IF(M$2=$A1066,Data!J212,0)</f>
        <v>0</v>
      </c>
      <c r="N1066" s="168">
        <f>IF(N$2=$A1066,Data!K212,0)</f>
        <v>0</v>
      </c>
      <c r="O1066" s="168">
        <f>IF(O$2=$A1066,Data!L212,0)</f>
        <v>0</v>
      </c>
      <c r="P1066" s="168">
        <f>IF(P$2=$A1066,Data!M212,0)</f>
        <v>0</v>
      </c>
      <c r="Q1066" s="168">
        <f>IF(Q$2=$A1066,Data!N212,0)</f>
        <v>0</v>
      </c>
      <c r="R1066" s="169">
        <f>IF(R$2=$A1066,Data!O212,0)</f>
        <v>0</v>
      </c>
      <c r="S1066" s="169">
        <f>IF(S$2=$A1066,Data!P212,0)</f>
        <v>0</v>
      </c>
      <c r="T1066" s="169">
        <f>IF(T$2=$A1066,Data!Q212,0)</f>
        <v>0</v>
      </c>
      <c r="U1066" s="169">
        <f>IF(U$2=$A1066,Data!R212,0)</f>
        <v>0</v>
      </c>
      <c r="V1066" s="169">
        <f>IF(V$2=$A1066,Data!S212,0)</f>
        <v>0</v>
      </c>
      <c r="W1066" s="169">
        <f>IF(W$2=$A1066,Data!T212,0)</f>
        <v>0</v>
      </c>
      <c r="X1066" s="169">
        <f>IF(X$2=$A1066,Data!U212,0)</f>
        <v>0</v>
      </c>
      <c r="Y1066" s="169">
        <f>IF(Y$2=$A1066,Data!V212,0)</f>
        <v>0</v>
      </c>
      <c r="Z1066" s="169">
        <f>IF(Z$2=$A1066,Data!W212,0)</f>
        <v>0</v>
      </c>
      <c r="AA1066" s="169">
        <f>IF(AA$2=$A1066,Data!X212,0)</f>
        <v>0</v>
      </c>
      <c r="AB1066" s="169">
        <f>IF(AB$2=$A1066,Data!Y212,0)</f>
        <v>0</v>
      </c>
      <c r="AC1066" s="169">
        <f>IF(AC$2=$A1066,Data!Z212,0)</f>
        <v>0</v>
      </c>
      <c r="AD1066" s="170">
        <f>IF(AD$2=$A1066,Data!AA212,0)</f>
        <v>0</v>
      </c>
      <c r="AE1066" s="171">
        <f>IF(AE$2=$A1066,Data!AB212,0)</f>
        <v>0</v>
      </c>
      <c r="AF1066" s="170">
        <f>IF(AF$2=$A1066,Data!AC212,0)</f>
        <v>0</v>
      </c>
      <c r="AG1066" s="171">
        <f>IF(AG$2=$A1066,Data!AD212,0)</f>
        <v>0</v>
      </c>
      <c r="AH1066" s="170">
        <f>IF(AH$2=$A1066,Data!AE212,0)</f>
        <v>0</v>
      </c>
      <c r="AI1066" s="171">
        <f>IF(AI$2=$A1066,Data!AF212,0)</f>
        <v>0</v>
      </c>
      <c r="AJ1066" s="170">
        <f>IF(AJ$2=$A1066,Data!AG212,0)</f>
        <v>0</v>
      </c>
      <c r="AK1066" s="171">
        <f>IF(AK$2=$A1066,Data!AH212,0)</f>
        <v>0</v>
      </c>
      <c r="AL1066" s="170">
        <f>IF(AL$2=$A1066,Data!AI212,0)</f>
        <v>0</v>
      </c>
      <c r="AM1066" t="str">
        <f t="shared" si="32"/>
        <v>AA</v>
      </c>
      <c r="AN1066" t="e">
        <f>+INDEX(Validation!$D$4:$D$250,MATCH(Merge!B1066,Validation!$E$4:$E$250,0))</f>
        <v>#N/A</v>
      </c>
      <c r="AO1066" s="172">
        <f t="shared" si="33"/>
        <v>0</v>
      </c>
    </row>
    <row r="1067" spans="1:41" ht="15" x14ac:dyDescent="0.25">
      <c r="A1067">
        <f>Inputs!$H$13</f>
        <v>3</v>
      </c>
      <c r="B1067" t="str">
        <f>Inputs!$D$4</f>
        <v>Select Agency…</v>
      </c>
      <c r="C1067" s="166" t="str">
        <f>Inputs!$I$6</f>
        <v>(insert code)</v>
      </c>
      <c r="D1067" t="str">
        <f>IFERROR(INDEX(Inputs!$I$11:$I$19,MATCH(A1067,Inputs!$H$11:$H$19)),"")</f>
        <v>(insert code)</v>
      </c>
      <c r="E1067" t="s">
        <v>869</v>
      </c>
      <c r="F1067" s="168">
        <f>IF(F$2=$A1067,Data!C213,0)</f>
        <v>0</v>
      </c>
      <c r="G1067" s="168">
        <f>IF(G$2=$A1067,Data!D213,0)</f>
        <v>0</v>
      </c>
      <c r="H1067" s="168">
        <f>IF(H$2=$A1067,Data!E213,0)</f>
        <v>0</v>
      </c>
      <c r="I1067" s="168">
        <f>IF(I$2=$A1067,Data!F213,0)</f>
        <v>0</v>
      </c>
      <c r="J1067" s="168">
        <f>IF(J$2=$A1067,Data!G213,0)</f>
        <v>0</v>
      </c>
      <c r="K1067" s="168">
        <f>IF(K$2=$A1067,Data!H213,0)</f>
        <v>0</v>
      </c>
      <c r="L1067" s="168">
        <f>IF(L$2=$A1067,Data!I213,0)</f>
        <v>0</v>
      </c>
      <c r="M1067" s="168">
        <f>IF(M$2=$A1067,Data!J213,0)</f>
        <v>0</v>
      </c>
      <c r="N1067" s="168">
        <f>IF(N$2=$A1067,Data!K213,0)</f>
        <v>0</v>
      </c>
      <c r="O1067" s="168">
        <f>IF(O$2=$A1067,Data!L213,0)</f>
        <v>0</v>
      </c>
      <c r="P1067" s="168">
        <f>IF(P$2=$A1067,Data!M213,0)</f>
        <v>0</v>
      </c>
      <c r="Q1067" s="168">
        <f>IF(Q$2=$A1067,Data!N213,0)</f>
        <v>0</v>
      </c>
      <c r="R1067" s="169">
        <f>IF(R$2=$A1067,Data!O213,0)</f>
        <v>0</v>
      </c>
      <c r="S1067" s="169">
        <f>IF(S$2=$A1067,Data!P213,0)</f>
        <v>0</v>
      </c>
      <c r="T1067" s="169">
        <f>IF(T$2=$A1067,Data!Q213,0)</f>
        <v>0</v>
      </c>
      <c r="U1067" s="169">
        <f>IF(U$2=$A1067,Data!R213,0)</f>
        <v>0</v>
      </c>
      <c r="V1067" s="169">
        <f>IF(V$2=$A1067,Data!S213,0)</f>
        <v>0</v>
      </c>
      <c r="W1067" s="169">
        <f>IF(W$2=$A1067,Data!T213,0)</f>
        <v>0</v>
      </c>
      <c r="X1067" s="169">
        <f>IF(X$2=$A1067,Data!U213,0)</f>
        <v>0</v>
      </c>
      <c r="Y1067" s="169">
        <f>IF(Y$2=$A1067,Data!V213,0)</f>
        <v>0</v>
      </c>
      <c r="Z1067" s="169">
        <f>IF(Z$2=$A1067,Data!W213,0)</f>
        <v>0</v>
      </c>
      <c r="AA1067" s="169">
        <f>IF(AA$2=$A1067,Data!X213,0)</f>
        <v>0</v>
      </c>
      <c r="AB1067" s="169">
        <f>IF(AB$2=$A1067,Data!Y213,0)</f>
        <v>0</v>
      </c>
      <c r="AC1067" s="169">
        <f>IF(AC$2=$A1067,Data!Z213,0)</f>
        <v>0</v>
      </c>
      <c r="AD1067" s="170">
        <f>IF(AD$2=$A1067,Data!AA213,0)</f>
        <v>0</v>
      </c>
      <c r="AE1067" s="171">
        <f>IF(AE$2=$A1067,Data!AB213,0)</f>
        <v>0</v>
      </c>
      <c r="AF1067" s="170">
        <f>IF(AF$2=$A1067,Data!AC213,0)</f>
        <v>0</v>
      </c>
      <c r="AG1067" s="171">
        <f>IF(AG$2=$A1067,Data!AD213,0)</f>
        <v>0</v>
      </c>
      <c r="AH1067" s="170">
        <f>IF(AH$2=$A1067,Data!AE213,0)</f>
        <v>0</v>
      </c>
      <c r="AI1067" s="171">
        <f>IF(AI$2=$A1067,Data!AF213,0)</f>
        <v>0</v>
      </c>
      <c r="AJ1067" s="170">
        <f>IF(AJ$2=$A1067,Data!AG213,0)</f>
        <v>0</v>
      </c>
      <c r="AK1067" s="171">
        <f>IF(AK$2=$A1067,Data!AH213,0)</f>
        <v>0</v>
      </c>
      <c r="AL1067" s="170">
        <f>IF(AL$2=$A1067,Data!AI213,0)</f>
        <v>0</v>
      </c>
      <c r="AM1067" t="str">
        <f t="shared" si="32"/>
        <v>AA</v>
      </c>
      <c r="AN1067" t="e">
        <f>+INDEX(Validation!$D$4:$D$250,MATCH(Merge!B1067,Validation!$E$4:$E$250,0))</f>
        <v>#N/A</v>
      </c>
      <c r="AO1067" s="172">
        <f t="shared" si="33"/>
        <v>0</v>
      </c>
    </row>
    <row r="1068" spans="1:41" ht="15" x14ac:dyDescent="0.25">
      <c r="A1068">
        <f>Inputs!$H$13</f>
        <v>3</v>
      </c>
      <c r="B1068" t="str">
        <f>Inputs!$D$4</f>
        <v>Select Agency…</v>
      </c>
      <c r="C1068" s="166" t="str">
        <f>Inputs!$I$6</f>
        <v>(insert code)</v>
      </c>
      <c r="D1068" t="str">
        <f>IFERROR(INDEX(Inputs!$I$11:$I$19,MATCH(A1068,Inputs!$H$11:$H$19)),"")</f>
        <v>(insert code)</v>
      </c>
      <c r="E1068" t="s">
        <v>869</v>
      </c>
      <c r="F1068" s="168">
        <f>IF(F$2=$A1068,Data!C214,0)</f>
        <v>0</v>
      </c>
      <c r="G1068" s="168">
        <f>IF(G$2=$A1068,Data!D214,0)</f>
        <v>0</v>
      </c>
      <c r="H1068" s="168">
        <f>IF(H$2=$A1068,Data!E214,0)</f>
        <v>0</v>
      </c>
      <c r="I1068" s="168">
        <f>IF(I$2=$A1068,Data!F214,0)</f>
        <v>0</v>
      </c>
      <c r="J1068" s="168">
        <f>IF(J$2=$A1068,Data!G214,0)</f>
        <v>0</v>
      </c>
      <c r="K1068" s="168">
        <f>IF(K$2=$A1068,Data!H214,0)</f>
        <v>0</v>
      </c>
      <c r="L1068" s="168">
        <f>IF(L$2=$A1068,Data!I214,0)</f>
        <v>0</v>
      </c>
      <c r="M1068" s="168">
        <f>IF(M$2=$A1068,Data!J214,0)</f>
        <v>0</v>
      </c>
      <c r="N1068" s="168">
        <f>IF(N$2=$A1068,Data!K214,0)</f>
        <v>0</v>
      </c>
      <c r="O1068" s="168">
        <f>IF(O$2=$A1068,Data!L214,0)</f>
        <v>0</v>
      </c>
      <c r="P1068" s="168">
        <f>IF(P$2=$A1068,Data!M214,0)</f>
        <v>0</v>
      </c>
      <c r="Q1068" s="168">
        <f>IF(Q$2=$A1068,Data!N214,0)</f>
        <v>0</v>
      </c>
      <c r="R1068" s="169">
        <f>IF(R$2=$A1068,Data!O214,0)</f>
        <v>0</v>
      </c>
      <c r="S1068" s="169">
        <f>IF(S$2=$A1068,Data!P214,0)</f>
        <v>0</v>
      </c>
      <c r="T1068" s="169">
        <f>IF(T$2=$A1068,Data!Q214,0)</f>
        <v>0</v>
      </c>
      <c r="U1068" s="169">
        <f>IF(U$2=$A1068,Data!R214,0)</f>
        <v>0</v>
      </c>
      <c r="V1068" s="169">
        <f>IF(V$2=$A1068,Data!S214,0)</f>
        <v>0</v>
      </c>
      <c r="W1068" s="169">
        <f>IF(W$2=$A1068,Data!T214,0)</f>
        <v>0</v>
      </c>
      <c r="X1068" s="169">
        <f>IF(X$2=$A1068,Data!U214,0)</f>
        <v>0</v>
      </c>
      <c r="Y1068" s="169">
        <f>IF(Y$2=$A1068,Data!V214,0)</f>
        <v>0</v>
      </c>
      <c r="Z1068" s="169">
        <f>IF(Z$2=$A1068,Data!W214,0)</f>
        <v>0</v>
      </c>
      <c r="AA1068" s="169">
        <f>IF(AA$2=$A1068,Data!X214,0)</f>
        <v>0</v>
      </c>
      <c r="AB1068" s="169">
        <f>IF(AB$2=$A1068,Data!Y214,0)</f>
        <v>0</v>
      </c>
      <c r="AC1068" s="169">
        <f>IF(AC$2=$A1068,Data!Z214,0)</f>
        <v>0</v>
      </c>
      <c r="AD1068" s="170">
        <f>IF(AD$2=$A1068,Data!AA214,0)</f>
        <v>0</v>
      </c>
      <c r="AE1068" s="171">
        <f>IF(AE$2=$A1068,Data!AB214,0)</f>
        <v>0</v>
      </c>
      <c r="AF1068" s="170">
        <f>IF(AF$2=$A1068,Data!AC214,0)</f>
        <v>0</v>
      </c>
      <c r="AG1068" s="171">
        <f>IF(AG$2=$A1068,Data!AD214,0)</f>
        <v>0</v>
      </c>
      <c r="AH1068" s="170">
        <f>IF(AH$2=$A1068,Data!AE214,0)</f>
        <v>0</v>
      </c>
      <c r="AI1068" s="171">
        <f>IF(AI$2=$A1068,Data!AF214,0)</f>
        <v>0</v>
      </c>
      <c r="AJ1068" s="170">
        <f>IF(AJ$2=$A1068,Data!AG214,0)</f>
        <v>0</v>
      </c>
      <c r="AK1068" s="171">
        <f>IF(AK$2=$A1068,Data!AH214,0)</f>
        <v>0</v>
      </c>
      <c r="AL1068" s="170">
        <f>IF(AL$2=$A1068,Data!AI214,0)</f>
        <v>0</v>
      </c>
      <c r="AM1068" t="str">
        <f t="shared" si="32"/>
        <v>AA</v>
      </c>
      <c r="AN1068" t="e">
        <f>+INDEX(Validation!$D$4:$D$250,MATCH(Merge!B1068,Validation!$E$4:$E$250,0))</f>
        <v>#N/A</v>
      </c>
      <c r="AO1068" s="172">
        <f t="shared" si="33"/>
        <v>0</v>
      </c>
    </row>
    <row r="1069" spans="1:41" ht="15" x14ac:dyDescent="0.25">
      <c r="A1069">
        <f>Inputs!$H$13</f>
        <v>3</v>
      </c>
      <c r="B1069" t="str">
        <f>Inputs!$D$4</f>
        <v>Select Agency…</v>
      </c>
      <c r="C1069" s="166" t="str">
        <f>Inputs!$I$6</f>
        <v>(insert code)</v>
      </c>
      <c r="D1069" t="str">
        <f>IFERROR(INDEX(Inputs!$I$11:$I$19,MATCH(A1069,Inputs!$H$11:$H$19)),"")</f>
        <v>(insert code)</v>
      </c>
      <c r="E1069" t="s">
        <v>869</v>
      </c>
      <c r="F1069" s="168">
        <f>IF(F$2=$A1069,Data!C215,0)</f>
        <v>0</v>
      </c>
      <c r="G1069" s="168">
        <f>IF(G$2=$A1069,Data!D215,0)</f>
        <v>0</v>
      </c>
      <c r="H1069" s="168">
        <f>IF(H$2=$A1069,Data!E215,0)</f>
        <v>0</v>
      </c>
      <c r="I1069" s="168">
        <f>IF(I$2=$A1069,Data!F215,0)</f>
        <v>0</v>
      </c>
      <c r="J1069" s="168">
        <f>IF(J$2=$A1069,Data!G215,0)</f>
        <v>0</v>
      </c>
      <c r="K1069" s="168">
        <f>IF(K$2=$A1069,Data!H215,0)</f>
        <v>0</v>
      </c>
      <c r="L1069" s="168">
        <f>IF(L$2=$A1069,Data!I215,0)</f>
        <v>0</v>
      </c>
      <c r="M1069" s="168">
        <f>IF(M$2=$A1069,Data!J215,0)</f>
        <v>0</v>
      </c>
      <c r="N1069" s="168">
        <f>IF(N$2=$A1069,Data!K215,0)</f>
        <v>0</v>
      </c>
      <c r="O1069" s="168">
        <f>IF(O$2=$A1069,Data!L215,0)</f>
        <v>0</v>
      </c>
      <c r="P1069" s="168">
        <f>IF(P$2=$A1069,Data!M215,0)</f>
        <v>0</v>
      </c>
      <c r="Q1069" s="168">
        <f>IF(Q$2=$A1069,Data!N215,0)</f>
        <v>0</v>
      </c>
      <c r="R1069" s="169">
        <f>IF(R$2=$A1069,Data!O215,0)</f>
        <v>0</v>
      </c>
      <c r="S1069" s="169">
        <f>IF(S$2=$A1069,Data!P215,0)</f>
        <v>0</v>
      </c>
      <c r="T1069" s="169">
        <f>IF(T$2=$A1069,Data!Q215,0)</f>
        <v>0</v>
      </c>
      <c r="U1069" s="169">
        <f>IF(U$2=$A1069,Data!R215,0)</f>
        <v>0</v>
      </c>
      <c r="V1069" s="169">
        <f>IF(V$2=$A1069,Data!S215,0)</f>
        <v>0</v>
      </c>
      <c r="W1069" s="169">
        <f>IF(W$2=$A1069,Data!T215,0)</f>
        <v>0</v>
      </c>
      <c r="X1069" s="169">
        <f>IF(X$2=$A1069,Data!U215,0)</f>
        <v>0</v>
      </c>
      <c r="Y1069" s="169">
        <f>IF(Y$2=$A1069,Data!V215,0)</f>
        <v>0</v>
      </c>
      <c r="Z1069" s="169">
        <f>IF(Z$2=$A1069,Data!W215,0)</f>
        <v>0</v>
      </c>
      <c r="AA1069" s="169">
        <f>IF(AA$2=$A1069,Data!X215,0)</f>
        <v>0</v>
      </c>
      <c r="AB1069" s="169">
        <f>IF(AB$2=$A1069,Data!Y215,0)</f>
        <v>0</v>
      </c>
      <c r="AC1069" s="169">
        <f>IF(AC$2=$A1069,Data!Z215,0)</f>
        <v>0</v>
      </c>
      <c r="AD1069" s="170">
        <f>IF(AD$2=$A1069,Data!AA215,0)</f>
        <v>0</v>
      </c>
      <c r="AE1069" s="171">
        <f>IF(AE$2=$A1069,Data!AB215,0)</f>
        <v>0</v>
      </c>
      <c r="AF1069" s="170">
        <f>IF(AF$2=$A1069,Data!AC215,0)</f>
        <v>0</v>
      </c>
      <c r="AG1069" s="171">
        <f>IF(AG$2=$A1069,Data!AD215,0)</f>
        <v>0</v>
      </c>
      <c r="AH1069" s="170">
        <f>IF(AH$2=$A1069,Data!AE215,0)</f>
        <v>0</v>
      </c>
      <c r="AI1069" s="171">
        <f>IF(AI$2=$A1069,Data!AF215,0)</f>
        <v>0</v>
      </c>
      <c r="AJ1069" s="170">
        <f>IF(AJ$2=$A1069,Data!AG215,0)</f>
        <v>0</v>
      </c>
      <c r="AK1069" s="171">
        <f>IF(AK$2=$A1069,Data!AH215,0)</f>
        <v>0</v>
      </c>
      <c r="AL1069" s="170">
        <f>IF(AL$2=$A1069,Data!AI215,0)</f>
        <v>0</v>
      </c>
      <c r="AM1069" t="str">
        <f t="shared" si="32"/>
        <v>AA</v>
      </c>
      <c r="AN1069" t="e">
        <f>+INDEX(Validation!$D$4:$D$250,MATCH(Merge!B1069,Validation!$E$4:$E$250,0))</f>
        <v>#N/A</v>
      </c>
      <c r="AO1069" s="172">
        <f t="shared" si="33"/>
        <v>0</v>
      </c>
    </row>
    <row r="1070" spans="1:41" ht="15" x14ac:dyDescent="0.25">
      <c r="A1070">
        <f>Inputs!$H$13</f>
        <v>3</v>
      </c>
      <c r="B1070" t="str">
        <f>Inputs!$D$4</f>
        <v>Select Agency…</v>
      </c>
      <c r="C1070" s="166" t="str">
        <f>Inputs!$I$6</f>
        <v>(insert code)</v>
      </c>
      <c r="D1070" t="str">
        <f>IFERROR(INDEX(Inputs!$I$11:$I$19,MATCH(A1070,Inputs!$H$11:$H$19)),"")</f>
        <v>(insert code)</v>
      </c>
      <c r="E1070" t="s">
        <v>869</v>
      </c>
      <c r="F1070" s="168">
        <f>IF(F$2=$A1070,Data!C216,0)</f>
        <v>0</v>
      </c>
      <c r="G1070" s="168">
        <f>IF(G$2=$A1070,Data!D216,0)</f>
        <v>0</v>
      </c>
      <c r="H1070" s="168">
        <f>IF(H$2=$A1070,Data!E216,0)</f>
        <v>0</v>
      </c>
      <c r="I1070" s="168">
        <f>IF(I$2=$A1070,Data!F216,0)</f>
        <v>0</v>
      </c>
      <c r="J1070" s="168">
        <f>IF(J$2=$A1070,Data!G216,0)</f>
        <v>0</v>
      </c>
      <c r="K1070" s="168">
        <f>IF(K$2=$A1070,Data!H216,0)</f>
        <v>0</v>
      </c>
      <c r="L1070" s="168">
        <f>IF(L$2=$A1070,Data!I216,0)</f>
        <v>0</v>
      </c>
      <c r="M1070" s="168">
        <f>IF(M$2=$A1070,Data!J216,0)</f>
        <v>0</v>
      </c>
      <c r="N1070" s="168">
        <f>IF(N$2=$A1070,Data!K216,0)</f>
        <v>0</v>
      </c>
      <c r="O1070" s="168">
        <f>IF(O$2=$A1070,Data!L216,0)</f>
        <v>0</v>
      </c>
      <c r="P1070" s="168">
        <f>IF(P$2=$A1070,Data!M216,0)</f>
        <v>0</v>
      </c>
      <c r="Q1070" s="168">
        <f>IF(Q$2=$A1070,Data!N216,0)</f>
        <v>0</v>
      </c>
      <c r="R1070" s="169">
        <f>IF(R$2=$A1070,Data!O216,0)</f>
        <v>0</v>
      </c>
      <c r="S1070" s="169">
        <f>IF(S$2=$A1070,Data!P216,0)</f>
        <v>0</v>
      </c>
      <c r="T1070" s="169">
        <f>IF(T$2=$A1070,Data!Q216,0)</f>
        <v>0</v>
      </c>
      <c r="U1070" s="169">
        <f>IF(U$2=$A1070,Data!R216,0)</f>
        <v>0</v>
      </c>
      <c r="V1070" s="169">
        <f>IF(V$2=$A1070,Data!S216,0)</f>
        <v>0</v>
      </c>
      <c r="W1070" s="169">
        <f>IF(W$2=$A1070,Data!T216,0)</f>
        <v>0</v>
      </c>
      <c r="X1070" s="169">
        <f>IF(X$2=$A1070,Data!U216,0)</f>
        <v>0</v>
      </c>
      <c r="Y1070" s="169">
        <f>IF(Y$2=$A1070,Data!V216,0)</f>
        <v>0</v>
      </c>
      <c r="Z1070" s="169">
        <f>IF(Z$2=$A1070,Data!W216,0)</f>
        <v>0</v>
      </c>
      <c r="AA1070" s="169">
        <f>IF(AA$2=$A1070,Data!X216,0)</f>
        <v>0</v>
      </c>
      <c r="AB1070" s="169">
        <f>IF(AB$2=$A1070,Data!Y216,0)</f>
        <v>0</v>
      </c>
      <c r="AC1070" s="169">
        <f>IF(AC$2=$A1070,Data!Z216,0)</f>
        <v>0</v>
      </c>
      <c r="AD1070" s="170">
        <f>IF(AD$2=$A1070,Data!AA216,0)</f>
        <v>0</v>
      </c>
      <c r="AE1070" s="171">
        <f>IF(AE$2=$A1070,Data!AB216,0)</f>
        <v>0</v>
      </c>
      <c r="AF1070" s="170">
        <f>IF(AF$2=$A1070,Data!AC216,0)</f>
        <v>0</v>
      </c>
      <c r="AG1070" s="171">
        <f>IF(AG$2=$A1070,Data!AD216,0)</f>
        <v>0</v>
      </c>
      <c r="AH1070" s="170">
        <f>IF(AH$2=$A1070,Data!AE216,0)</f>
        <v>0</v>
      </c>
      <c r="AI1070" s="171">
        <f>IF(AI$2=$A1070,Data!AF216,0)</f>
        <v>0</v>
      </c>
      <c r="AJ1070" s="170">
        <f>IF(AJ$2=$A1070,Data!AG216,0)</f>
        <v>0</v>
      </c>
      <c r="AK1070" s="171">
        <f>IF(AK$2=$A1070,Data!AH216,0)</f>
        <v>0</v>
      </c>
      <c r="AL1070" s="170">
        <f>IF(AL$2=$A1070,Data!AI216,0)</f>
        <v>0</v>
      </c>
      <c r="AM1070" t="str">
        <f t="shared" si="32"/>
        <v>AA</v>
      </c>
      <c r="AN1070" t="e">
        <f>+INDEX(Validation!$D$4:$D$250,MATCH(Merge!B1070,Validation!$E$4:$E$250,0))</f>
        <v>#N/A</v>
      </c>
      <c r="AO1070" s="172">
        <f t="shared" si="33"/>
        <v>0</v>
      </c>
    </row>
    <row r="1071" spans="1:41" ht="15" x14ac:dyDescent="0.25">
      <c r="A1071">
        <f>Inputs!$H$13</f>
        <v>3</v>
      </c>
      <c r="B1071" t="str">
        <f>Inputs!$D$4</f>
        <v>Select Agency…</v>
      </c>
      <c r="C1071" s="166" t="str">
        <f>Inputs!$I$6</f>
        <v>(insert code)</v>
      </c>
      <c r="D1071" t="str">
        <f>IFERROR(INDEX(Inputs!$I$11:$I$19,MATCH(A1071,Inputs!$H$11:$H$19)),"")</f>
        <v>(insert code)</v>
      </c>
      <c r="E1071" t="s">
        <v>869</v>
      </c>
      <c r="F1071" s="168">
        <f>IF(F$2=$A1071,Data!C217,0)</f>
        <v>0</v>
      </c>
      <c r="G1071" s="168">
        <f>IF(G$2=$A1071,Data!D217,0)</f>
        <v>0</v>
      </c>
      <c r="H1071" s="168">
        <f>IF(H$2=$A1071,Data!E217,0)</f>
        <v>0</v>
      </c>
      <c r="I1071" s="168">
        <f>IF(I$2=$A1071,Data!F217,0)</f>
        <v>0</v>
      </c>
      <c r="J1071" s="168">
        <f>IF(J$2=$A1071,Data!G217,0)</f>
        <v>0</v>
      </c>
      <c r="K1071" s="168">
        <f>IF(K$2=$A1071,Data!H217,0)</f>
        <v>0</v>
      </c>
      <c r="L1071" s="168">
        <f>IF(L$2=$A1071,Data!I217,0)</f>
        <v>0</v>
      </c>
      <c r="M1071" s="168">
        <f>IF(M$2=$A1071,Data!J217,0)</f>
        <v>0</v>
      </c>
      <c r="N1071" s="168">
        <f>IF(N$2=$A1071,Data!K217,0)</f>
        <v>0</v>
      </c>
      <c r="O1071" s="168">
        <f>IF(O$2=$A1071,Data!L217,0)</f>
        <v>0</v>
      </c>
      <c r="P1071" s="168">
        <f>IF(P$2=$A1071,Data!M217,0)</f>
        <v>0</v>
      </c>
      <c r="Q1071" s="168">
        <f>IF(Q$2=$A1071,Data!N217,0)</f>
        <v>0</v>
      </c>
      <c r="R1071" s="169">
        <f>IF(R$2=$A1071,Data!O217,0)</f>
        <v>0</v>
      </c>
      <c r="S1071" s="169">
        <f>IF(S$2=$A1071,Data!P217,0)</f>
        <v>0</v>
      </c>
      <c r="T1071" s="169">
        <f>IF(T$2=$A1071,Data!Q217,0)</f>
        <v>0</v>
      </c>
      <c r="U1071" s="169">
        <f>IF(U$2=$A1071,Data!R217,0)</f>
        <v>0</v>
      </c>
      <c r="V1071" s="169">
        <f>IF(V$2=$A1071,Data!S217,0)</f>
        <v>0</v>
      </c>
      <c r="W1071" s="169">
        <f>IF(W$2=$A1071,Data!T217,0)</f>
        <v>0</v>
      </c>
      <c r="X1071" s="169">
        <f>IF(X$2=$A1071,Data!U217,0)</f>
        <v>0</v>
      </c>
      <c r="Y1071" s="169">
        <f>IF(Y$2=$A1071,Data!V217,0)</f>
        <v>0</v>
      </c>
      <c r="Z1071" s="169">
        <f>IF(Z$2=$A1071,Data!W217,0)</f>
        <v>0</v>
      </c>
      <c r="AA1071" s="169">
        <f>IF(AA$2=$A1071,Data!X217,0)</f>
        <v>0</v>
      </c>
      <c r="AB1071" s="169">
        <f>IF(AB$2=$A1071,Data!Y217,0)</f>
        <v>0</v>
      </c>
      <c r="AC1071" s="169">
        <f>IF(AC$2=$A1071,Data!Z217,0)</f>
        <v>0</v>
      </c>
      <c r="AD1071" s="170">
        <f>IF(AD$2=$A1071,Data!AA217,0)</f>
        <v>0</v>
      </c>
      <c r="AE1071" s="171">
        <f>IF(AE$2=$A1071,Data!AB217,0)</f>
        <v>0</v>
      </c>
      <c r="AF1071" s="170">
        <f>IF(AF$2=$A1071,Data!AC217,0)</f>
        <v>0</v>
      </c>
      <c r="AG1071" s="171">
        <f>IF(AG$2=$A1071,Data!AD217,0)</f>
        <v>0</v>
      </c>
      <c r="AH1071" s="170">
        <f>IF(AH$2=$A1071,Data!AE217,0)</f>
        <v>0</v>
      </c>
      <c r="AI1071" s="171">
        <f>IF(AI$2=$A1071,Data!AF217,0)</f>
        <v>0</v>
      </c>
      <c r="AJ1071" s="170">
        <f>IF(AJ$2=$A1071,Data!AG217,0)</f>
        <v>0</v>
      </c>
      <c r="AK1071" s="171">
        <f>IF(AK$2=$A1071,Data!AH217,0)</f>
        <v>0</v>
      </c>
      <c r="AL1071" s="170">
        <f>IF(AL$2=$A1071,Data!AI217,0)</f>
        <v>0</v>
      </c>
      <c r="AM1071" t="str">
        <f t="shared" si="32"/>
        <v>AA</v>
      </c>
      <c r="AN1071" t="e">
        <f>+INDEX(Validation!$D$4:$D$250,MATCH(Merge!B1071,Validation!$E$4:$E$250,0))</f>
        <v>#N/A</v>
      </c>
      <c r="AO1071" s="172">
        <f t="shared" si="33"/>
        <v>0</v>
      </c>
    </row>
    <row r="1072" spans="1:41" ht="15" x14ac:dyDescent="0.25">
      <c r="A1072">
        <f>Inputs!$H$13</f>
        <v>3</v>
      </c>
      <c r="B1072" t="str">
        <f>Inputs!$D$4</f>
        <v>Select Agency…</v>
      </c>
      <c r="C1072" s="166" t="str">
        <f>Inputs!$I$6</f>
        <v>(insert code)</v>
      </c>
      <c r="D1072" t="str">
        <f>IFERROR(INDEX(Inputs!$I$11:$I$19,MATCH(A1072,Inputs!$H$11:$H$19)),"")</f>
        <v>(insert code)</v>
      </c>
      <c r="E1072" t="s">
        <v>869</v>
      </c>
      <c r="F1072" s="168">
        <f>IF(F$2=$A1072,Data!C218,0)</f>
        <v>0</v>
      </c>
      <c r="G1072" s="168">
        <f>IF(G$2=$A1072,Data!D218,0)</f>
        <v>0</v>
      </c>
      <c r="H1072" s="168">
        <f>IF(H$2=$A1072,Data!E218,0)</f>
        <v>0</v>
      </c>
      <c r="I1072" s="168">
        <f>IF(I$2=$A1072,Data!F218,0)</f>
        <v>0</v>
      </c>
      <c r="J1072" s="168">
        <f>IF(J$2=$A1072,Data!G218,0)</f>
        <v>0</v>
      </c>
      <c r="K1072" s="168">
        <f>IF(K$2=$A1072,Data!H218,0)</f>
        <v>0</v>
      </c>
      <c r="L1072" s="168">
        <f>IF(L$2=$A1072,Data!I218,0)</f>
        <v>0</v>
      </c>
      <c r="M1072" s="168">
        <f>IF(M$2=$A1072,Data!J218,0)</f>
        <v>0</v>
      </c>
      <c r="N1072" s="168">
        <f>IF(N$2=$A1072,Data!K218,0)</f>
        <v>0</v>
      </c>
      <c r="O1072" s="168">
        <f>IF(O$2=$A1072,Data!L218,0)</f>
        <v>0</v>
      </c>
      <c r="P1072" s="168">
        <f>IF(P$2=$A1072,Data!M218,0)</f>
        <v>0</v>
      </c>
      <c r="Q1072" s="168">
        <f>IF(Q$2=$A1072,Data!N218,0)</f>
        <v>0</v>
      </c>
      <c r="R1072" s="169">
        <f>IF(R$2=$A1072,Data!O218,0)</f>
        <v>0</v>
      </c>
      <c r="S1072" s="169">
        <f>IF(S$2=$A1072,Data!P218,0)</f>
        <v>0</v>
      </c>
      <c r="T1072" s="169">
        <f>IF(T$2=$A1072,Data!Q218,0)</f>
        <v>0</v>
      </c>
      <c r="U1072" s="169">
        <f>IF(U$2=$A1072,Data!R218,0)</f>
        <v>0</v>
      </c>
      <c r="V1072" s="169">
        <f>IF(V$2=$A1072,Data!S218,0)</f>
        <v>0</v>
      </c>
      <c r="W1072" s="169">
        <f>IF(W$2=$A1072,Data!T218,0)</f>
        <v>0</v>
      </c>
      <c r="X1072" s="169">
        <f>IF(X$2=$A1072,Data!U218,0)</f>
        <v>0</v>
      </c>
      <c r="Y1072" s="169">
        <f>IF(Y$2=$A1072,Data!V218,0)</f>
        <v>0</v>
      </c>
      <c r="Z1072" s="169">
        <f>IF(Z$2=$A1072,Data!W218,0)</f>
        <v>0</v>
      </c>
      <c r="AA1072" s="169">
        <f>IF(AA$2=$A1072,Data!X218,0)</f>
        <v>0</v>
      </c>
      <c r="AB1072" s="169">
        <f>IF(AB$2=$A1072,Data!Y218,0)</f>
        <v>0</v>
      </c>
      <c r="AC1072" s="169">
        <f>IF(AC$2=$A1072,Data!Z218,0)</f>
        <v>0</v>
      </c>
      <c r="AD1072" s="170">
        <f>IF(AD$2=$A1072,Data!AA218,0)</f>
        <v>0</v>
      </c>
      <c r="AE1072" s="171">
        <f>IF(AE$2=$A1072,Data!AB218,0)</f>
        <v>0</v>
      </c>
      <c r="AF1072" s="170">
        <f>IF(AF$2=$A1072,Data!AC218,0)</f>
        <v>0</v>
      </c>
      <c r="AG1072" s="171">
        <f>IF(AG$2=$A1072,Data!AD218,0)</f>
        <v>0</v>
      </c>
      <c r="AH1072" s="170">
        <f>IF(AH$2=$A1072,Data!AE218,0)</f>
        <v>0</v>
      </c>
      <c r="AI1072" s="171">
        <f>IF(AI$2=$A1072,Data!AF218,0)</f>
        <v>0</v>
      </c>
      <c r="AJ1072" s="170">
        <f>IF(AJ$2=$A1072,Data!AG218,0)</f>
        <v>0</v>
      </c>
      <c r="AK1072" s="171">
        <f>IF(AK$2=$A1072,Data!AH218,0)</f>
        <v>0</v>
      </c>
      <c r="AL1072" s="170">
        <f>IF(AL$2=$A1072,Data!AI218,0)</f>
        <v>0</v>
      </c>
      <c r="AM1072" t="str">
        <f t="shared" si="32"/>
        <v>AA</v>
      </c>
      <c r="AN1072" t="e">
        <f>+INDEX(Validation!$D$4:$D$250,MATCH(Merge!B1072,Validation!$E$4:$E$250,0))</f>
        <v>#N/A</v>
      </c>
      <c r="AO1072" s="172">
        <f t="shared" si="33"/>
        <v>0</v>
      </c>
    </row>
    <row r="1073" spans="1:41" ht="15" x14ac:dyDescent="0.25">
      <c r="A1073">
        <f>Inputs!$H$13</f>
        <v>3</v>
      </c>
      <c r="B1073" t="str">
        <f>Inputs!$D$4</f>
        <v>Select Agency…</v>
      </c>
      <c r="C1073" s="166" t="str">
        <f>Inputs!$I$6</f>
        <v>(insert code)</v>
      </c>
      <c r="D1073" t="str">
        <f>IFERROR(INDEX(Inputs!$I$11:$I$19,MATCH(A1073,Inputs!$H$11:$H$19)),"")</f>
        <v>(insert code)</v>
      </c>
      <c r="E1073" t="s">
        <v>869</v>
      </c>
      <c r="F1073" s="168">
        <f>IF(F$2=$A1073,Data!C219,0)</f>
        <v>0</v>
      </c>
      <c r="G1073" s="168">
        <f>IF(G$2=$A1073,Data!D219,0)</f>
        <v>0</v>
      </c>
      <c r="H1073" s="168">
        <f>IF(H$2=$A1073,Data!E219,0)</f>
        <v>0</v>
      </c>
      <c r="I1073" s="168">
        <f>IF(I$2=$A1073,Data!F219,0)</f>
        <v>0</v>
      </c>
      <c r="J1073" s="168">
        <f>IF(J$2=$A1073,Data!G219,0)</f>
        <v>0</v>
      </c>
      <c r="K1073" s="168">
        <f>IF(K$2=$A1073,Data!H219,0)</f>
        <v>0</v>
      </c>
      <c r="L1073" s="168">
        <f>IF(L$2=$A1073,Data!I219,0)</f>
        <v>0</v>
      </c>
      <c r="M1073" s="168">
        <f>IF(M$2=$A1073,Data!J219,0)</f>
        <v>0</v>
      </c>
      <c r="N1073" s="168">
        <f>IF(N$2=$A1073,Data!K219,0)</f>
        <v>0</v>
      </c>
      <c r="O1073" s="168">
        <f>IF(O$2=$A1073,Data!L219,0)</f>
        <v>0</v>
      </c>
      <c r="P1073" s="168">
        <f>IF(P$2=$A1073,Data!M219,0)</f>
        <v>0</v>
      </c>
      <c r="Q1073" s="168">
        <f>IF(Q$2=$A1073,Data!N219,0)</f>
        <v>0</v>
      </c>
      <c r="R1073" s="169">
        <f>IF(R$2=$A1073,Data!O219,0)</f>
        <v>0</v>
      </c>
      <c r="S1073" s="169">
        <f>IF(S$2=$A1073,Data!P219,0)</f>
        <v>0</v>
      </c>
      <c r="T1073" s="169">
        <f>IF(T$2=$A1073,Data!Q219,0)</f>
        <v>0</v>
      </c>
      <c r="U1073" s="169">
        <f>IF(U$2=$A1073,Data!R219,0)</f>
        <v>0</v>
      </c>
      <c r="V1073" s="169">
        <f>IF(V$2=$A1073,Data!S219,0)</f>
        <v>0</v>
      </c>
      <c r="W1073" s="169">
        <f>IF(W$2=$A1073,Data!T219,0)</f>
        <v>0</v>
      </c>
      <c r="X1073" s="169">
        <f>IF(X$2=$A1073,Data!U219,0)</f>
        <v>0</v>
      </c>
      <c r="Y1073" s="169">
        <f>IF(Y$2=$A1073,Data!V219,0)</f>
        <v>0</v>
      </c>
      <c r="Z1073" s="169">
        <f>IF(Z$2=$A1073,Data!W219,0)</f>
        <v>0</v>
      </c>
      <c r="AA1073" s="169">
        <f>IF(AA$2=$A1073,Data!X219,0)</f>
        <v>0</v>
      </c>
      <c r="AB1073" s="169">
        <f>IF(AB$2=$A1073,Data!Y219,0)</f>
        <v>0</v>
      </c>
      <c r="AC1073" s="169">
        <f>IF(AC$2=$A1073,Data!Z219,0)</f>
        <v>0</v>
      </c>
      <c r="AD1073" s="170">
        <f>IF(AD$2=$A1073,Data!AA219,0)</f>
        <v>0</v>
      </c>
      <c r="AE1073" s="171">
        <f>IF(AE$2=$A1073,Data!AB219,0)</f>
        <v>0</v>
      </c>
      <c r="AF1073" s="170">
        <f>IF(AF$2=$A1073,Data!AC219,0)</f>
        <v>0</v>
      </c>
      <c r="AG1073" s="171">
        <f>IF(AG$2=$A1073,Data!AD219,0)</f>
        <v>0</v>
      </c>
      <c r="AH1073" s="170">
        <f>IF(AH$2=$A1073,Data!AE219,0)</f>
        <v>0</v>
      </c>
      <c r="AI1073" s="171">
        <f>IF(AI$2=$A1073,Data!AF219,0)</f>
        <v>0</v>
      </c>
      <c r="AJ1073" s="170">
        <f>IF(AJ$2=$A1073,Data!AG219,0)</f>
        <v>0</v>
      </c>
      <c r="AK1073" s="171">
        <f>IF(AK$2=$A1073,Data!AH219,0)</f>
        <v>0</v>
      </c>
      <c r="AL1073" s="170">
        <f>IF(AL$2=$A1073,Data!AI219,0)</f>
        <v>0</v>
      </c>
      <c r="AM1073" t="str">
        <f t="shared" si="32"/>
        <v>AA</v>
      </c>
      <c r="AN1073" t="e">
        <f>+INDEX(Validation!$D$4:$D$250,MATCH(Merge!B1073,Validation!$E$4:$E$250,0))</f>
        <v>#N/A</v>
      </c>
      <c r="AO1073" s="172">
        <f t="shared" si="33"/>
        <v>0</v>
      </c>
    </row>
    <row r="1074" spans="1:41" ht="15" x14ac:dyDescent="0.25">
      <c r="A1074">
        <f>Inputs!$H$13</f>
        <v>3</v>
      </c>
      <c r="B1074" t="str">
        <f>Inputs!$D$4</f>
        <v>Select Agency…</v>
      </c>
      <c r="C1074" s="166" t="str">
        <f>Inputs!$I$6</f>
        <v>(insert code)</v>
      </c>
      <c r="D1074" t="str">
        <f>IFERROR(INDEX(Inputs!$I$11:$I$19,MATCH(A1074,Inputs!$H$11:$H$19)),"")</f>
        <v>(insert code)</v>
      </c>
      <c r="E1074" t="s">
        <v>869</v>
      </c>
      <c r="F1074" s="168">
        <f>IF(F$2=$A1074,Data!C220,0)</f>
        <v>0</v>
      </c>
      <c r="G1074" s="168">
        <f>IF(G$2=$A1074,Data!D220,0)</f>
        <v>0</v>
      </c>
      <c r="H1074" s="168">
        <f>IF(H$2=$A1074,Data!E220,0)</f>
        <v>0</v>
      </c>
      <c r="I1074" s="168">
        <f>IF(I$2=$A1074,Data!F220,0)</f>
        <v>0</v>
      </c>
      <c r="J1074" s="168">
        <f>IF(J$2=$A1074,Data!G220,0)</f>
        <v>0</v>
      </c>
      <c r="K1074" s="168">
        <f>IF(K$2=$A1074,Data!H220,0)</f>
        <v>0</v>
      </c>
      <c r="L1074" s="168">
        <f>IF(L$2=$A1074,Data!I220,0)</f>
        <v>0</v>
      </c>
      <c r="M1074" s="168">
        <f>IF(M$2=$A1074,Data!J220,0)</f>
        <v>0</v>
      </c>
      <c r="N1074" s="168">
        <f>IF(N$2=$A1074,Data!K220,0)</f>
        <v>0</v>
      </c>
      <c r="O1074" s="168">
        <f>IF(O$2=$A1074,Data!L220,0)</f>
        <v>0</v>
      </c>
      <c r="P1074" s="168">
        <f>IF(P$2=$A1074,Data!M220,0)</f>
        <v>0</v>
      </c>
      <c r="Q1074" s="168">
        <f>IF(Q$2=$A1074,Data!N220,0)</f>
        <v>0</v>
      </c>
      <c r="R1074" s="169">
        <f>IF(R$2=$A1074,Data!O220,0)</f>
        <v>0</v>
      </c>
      <c r="S1074" s="169">
        <f>IF(S$2=$A1074,Data!P220,0)</f>
        <v>0</v>
      </c>
      <c r="T1074" s="169">
        <f>IF(T$2=$A1074,Data!Q220,0)</f>
        <v>0</v>
      </c>
      <c r="U1074" s="169">
        <f>IF(U$2=$A1074,Data!R220,0)</f>
        <v>0</v>
      </c>
      <c r="V1074" s="169">
        <f>IF(V$2=$A1074,Data!S220,0)</f>
        <v>0</v>
      </c>
      <c r="W1074" s="169">
        <f>IF(W$2=$A1074,Data!T220,0)</f>
        <v>0</v>
      </c>
      <c r="X1074" s="169">
        <f>IF(X$2=$A1074,Data!U220,0)</f>
        <v>0</v>
      </c>
      <c r="Y1074" s="169">
        <f>IF(Y$2=$A1074,Data!V220,0)</f>
        <v>0</v>
      </c>
      <c r="Z1074" s="169">
        <f>IF(Z$2=$A1074,Data!W220,0)</f>
        <v>0</v>
      </c>
      <c r="AA1074" s="169">
        <f>IF(AA$2=$A1074,Data!X220,0)</f>
        <v>0</v>
      </c>
      <c r="AB1074" s="169">
        <f>IF(AB$2=$A1074,Data!Y220,0)</f>
        <v>0</v>
      </c>
      <c r="AC1074" s="169">
        <f>IF(AC$2=$A1074,Data!Z220,0)</f>
        <v>0</v>
      </c>
      <c r="AD1074" s="170">
        <f>IF(AD$2=$A1074,Data!AA220,0)</f>
        <v>0</v>
      </c>
      <c r="AE1074" s="171">
        <f>IF(AE$2=$A1074,Data!AB220,0)</f>
        <v>0</v>
      </c>
      <c r="AF1074" s="170">
        <f>IF(AF$2=$A1074,Data!AC220,0)</f>
        <v>0</v>
      </c>
      <c r="AG1074" s="171">
        <f>IF(AG$2=$A1074,Data!AD220,0)</f>
        <v>0</v>
      </c>
      <c r="AH1074" s="170">
        <f>IF(AH$2=$A1074,Data!AE220,0)</f>
        <v>0</v>
      </c>
      <c r="AI1074" s="171">
        <f>IF(AI$2=$A1074,Data!AF220,0)</f>
        <v>0</v>
      </c>
      <c r="AJ1074" s="170">
        <f>IF(AJ$2=$A1074,Data!AG220,0)</f>
        <v>0</v>
      </c>
      <c r="AK1074" s="171">
        <f>IF(AK$2=$A1074,Data!AH220,0)</f>
        <v>0</v>
      </c>
      <c r="AL1074" s="170">
        <f>IF(AL$2=$A1074,Data!AI220,0)</f>
        <v>0</v>
      </c>
      <c r="AM1074" t="str">
        <f t="shared" si="32"/>
        <v>AA</v>
      </c>
      <c r="AN1074" t="e">
        <f>+INDEX(Validation!$D$4:$D$250,MATCH(Merge!B1074,Validation!$E$4:$E$250,0))</f>
        <v>#N/A</v>
      </c>
      <c r="AO1074" s="172">
        <f t="shared" si="33"/>
        <v>0</v>
      </c>
    </row>
    <row r="1075" spans="1:41" ht="15" x14ac:dyDescent="0.25">
      <c r="A1075">
        <f>Inputs!$H$13</f>
        <v>3</v>
      </c>
      <c r="B1075" t="str">
        <f>Inputs!$D$4</f>
        <v>Select Agency…</v>
      </c>
      <c r="C1075" s="166" t="str">
        <f>Inputs!$I$6</f>
        <v>(insert code)</v>
      </c>
      <c r="D1075" t="str">
        <f>IFERROR(INDEX(Inputs!$I$11:$I$19,MATCH(A1075,Inputs!$H$11:$H$19)),"")</f>
        <v>(insert code)</v>
      </c>
      <c r="E1075" t="s">
        <v>869</v>
      </c>
      <c r="F1075" s="168">
        <f>IF(F$2=$A1075,Data!C221,0)</f>
        <v>0</v>
      </c>
      <c r="G1075" s="168">
        <f>IF(G$2=$A1075,Data!D221,0)</f>
        <v>0</v>
      </c>
      <c r="H1075" s="168">
        <f>IF(H$2=$A1075,Data!E221,0)</f>
        <v>0</v>
      </c>
      <c r="I1075" s="168">
        <f>IF(I$2=$A1075,Data!F221,0)</f>
        <v>0</v>
      </c>
      <c r="J1075" s="168">
        <f>IF(J$2=$A1075,Data!G221,0)</f>
        <v>0</v>
      </c>
      <c r="K1075" s="168">
        <f>IF(K$2=$A1075,Data!H221,0)</f>
        <v>0</v>
      </c>
      <c r="L1075" s="168">
        <f>IF(L$2=$A1075,Data!I221,0)</f>
        <v>0</v>
      </c>
      <c r="M1075" s="168">
        <f>IF(M$2=$A1075,Data!J221,0)</f>
        <v>0</v>
      </c>
      <c r="N1075" s="168">
        <f>IF(N$2=$A1075,Data!K221,0)</f>
        <v>0</v>
      </c>
      <c r="O1075" s="168">
        <f>IF(O$2=$A1075,Data!L221,0)</f>
        <v>0</v>
      </c>
      <c r="P1075" s="168">
        <f>IF(P$2=$A1075,Data!M221,0)</f>
        <v>0</v>
      </c>
      <c r="Q1075" s="168">
        <f>IF(Q$2=$A1075,Data!N221,0)</f>
        <v>0</v>
      </c>
      <c r="R1075" s="169">
        <f>IF(R$2=$A1075,Data!O221,0)</f>
        <v>0</v>
      </c>
      <c r="S1075" s="169">
        <f>IF(S$2=$A1075,Data!P221,0)</f>
        <v>0</v>
      </c>
      <c r="T1075" s="169">
        <f>IF(T$2=$A1075,Data!Q221,0)</f>
        <v>0</v>
      </c>
      <c r="U1075" s="169">
        <f>IF(U$2=$A1075,Data!R221,0)</f>
        <v>0</v>
      </c>
      <c r="V1075" s="169">
        <f>IF(V$2=$A1075,Data!S221,0)</f>
        <v>0</v>
      </c>
      <c r="W1075" s="169">
        <f>IF(W$2=$A1075,Data!T221,0)</f>
        <v>0</v>
      </c>
      <c r="X1075" s="169">
        <f>IF(X$2=$A1075,Data!U221,0)</f>
        <v>0</v>
      </c>
      <c r="Y1075" s="169">
        <f>IF(Y$2=$A1075,Data!V221,0)</f>
        <v>0</v>
      </c>
      <c r="Z1075" s="169">
        <f>IF(Z$2=$A1075,Data!W221,0)</f>
        <v>0</v>
      </c>
      <c r="AA1075" s="169">
        <f>IF(AA$2=$A1075,Data!X221,0)</f>
        <v>0</v>
      </c>
      <c r="AB1075" s="169">
        <f>IF(AB$2=$A1075,Data!Y221,0)</f>
        <v>0</v>
      </c>
      <c r="AC1075" s="169">
        <f>IF(AC$2=$A1075,Data!Z221,0)</f>
        <v>0</v>
      </c>
      <c r="AD1075" s="170">
        <f>IF(AD$2=$A1075,Data!AA221,0)</f>
        <v>0</v>
      </c>
      <c r="AE1075" s="171">
        <f>IF(AE$2=$A1075,Data!AB221,0)</f>
        <v>0</v>
      </c>
      <c r="AF1075" s="170">
        <f>IF(AF$2=$A1075,Data!AC221,0)</f>
        <v>0</v>
      </c>
      <c r="AG1075" s="171">
        <f>IF(AG$2=$A1075,Data!AD221,0)</f>
        <v>0</v>
      </c>
      <c r="AH1075" s="170">
        <f>IF(AH$2=$A1075,Data!AE221,0)</f>
        <v>0</v>
      </c>
      <c r="AI1075" s="171">
        <f>IF(AI$2=$A1075,Data!AF221,0)</f>
        <v>0</v>
      </c>
      <c r="AJ1075" s="170">
        <f>IF(AJ$2=$A1075,Data!AG221,0)</f>
        <v>0</v>
      </c>
      <c r="AK1075" s="171">
        <f>IF(AK$2=$A1075,Data!AH221,0)</f>
        <v>0</v>
      </c>
      <c r="AL1075" s="170">
        <f>IF(AL$2=$A1075,Data!AI221,0)</f>
        <v>0</v>
      </c>
      <c r="AM1075" t="str">
        <f t="shared" si="32"/>
        <v>AA</v>
      </c>
      <c r="AN1075" t="e">
        <f>+INDEX(Validation!$D$4:$D$250,MATCH(Merge!B1075,Validation!$E$4:$E$250,0))</f>
        <v>#N/A</v>
      </c>
      <c r="AO1075" s="172">
        <f t="shared" si="33"/>
        <v>0</v>
      </c>
    </row>
    <row r="1076" spans="1:41" ht="15" x14ac:dyDescent="0.25">
      <c r="A1076">
        <f>Inputs!$H$13</f>
        <v>3</v>
      </c>
      <c r="B1076" t="str">
        <f>Inputs!$D$4</f>
        <v>Select Agency…</v>
      </c>
      <c r="C1076" s="166" t="str">
        <f>Inputs!$I$6</f>
        <v>(insert code)</v>
      </c>
      <c r="D1076" t="str">
        <f>IFERROR(INDEX(Inputs!$I$11:$I$19,MATCH(A1076,Inputs!$H$11:$H$19)),"")</f>
        <v>(insert code)</v>
      </c>
      <c r="E1076" t="s">
        <v>869</v>
      </c>
      <c r="F1076" s="168">
        <f>IF(F$2=$A1076,Data!C222,0)</f>
        <v>0</v>
      </c>
      <c r="G1076" s="168">
        <f>IF(G$2=$A1076,Data!D222,0)</f>
        <v>0</v>
      </c>
      <c r="H1076" s="168">
        <f>IF(H$2=$A1076,Data!E222,0)</f>
        <v>0</v>
      </c>
      <c r="I1076" s="168">
        <f>IF(I$2=$A1076,Data!F222,0)</f>
        <v>0</v>
      </c>
      <c r="J1076" s="168">
        <f>IF(J$2=$A1076,Data!G222,0)</f>
        <v>0</v>
      </c>
      <c r="K1076" s="168">
        <f>IF(K$2=$A1076,Data!H222,0)</f>
        <v>0</v>
      </c>
      <c r="L1076" s="168">
        <f>IF(L$2=$A1076,Data!I222,0)</f>
        <v>0</v>
      </c>
      <c r="M1076" s="168">
        <f>IF(M$2=$A1076,Data!J222,0)</f>
        <v>0</v>
      </c>
      <c r="N1076" s="168">
        <f>IF(N$2=$A1076,Data!K222,0)</f>
        <v>0</v>
      </c>
      <c r="O1076" s="168">
        <f>IF(O$2=$A1076,Data!L222,0)</f>
        <v>0</v>
      </c>
      <c r="P1076" s="168">
        <f>IF(P$2=$A1076,Data!M222,0)</f>
        <v>0</v>
      </c>
      <c r="Q1076" s="168">
        <f>IF(Q$2=$A1076,Data!N222,0)</f>
        <v>0</v>
      </c>
      <c r="R1076" s="169">
        <f>IF(R$2=$A1076,Data!O222,0)</f>
        <v>0</v>
      </c>
      <c r="S1076" s="169">
        <f>IF(S$2=$A1076,Data!P222,0)</f>
        <v>0</v>
      </c>
      <c r="T1076" s="169">
        <f>IF(T$2=$A1076,Data!Q222,0)</f>
        <v>0</v>
      </c>
      <c r="U1076" s="169">
        <f>IF(U$2=$A1076,Data!R222,0)</f>
        <v>0</v>
      </c>
      <c r="V1076" s="169">
        <f>IF(V$2=$A1076,Data!S222,0)</f>
        <v>0</v>
      </c>
      <c r="W1076" s="169">
        <f>IF(W$2=$A1076,Data!T222,0)</f>
        <v>0</v>
      </c>
      <c r="X1076" s="169">
        <f>IF(X$2=$A1076,Data!U222,0)</f>
        <v>0</v>
      </c>
      <c r="Y1076" s="169">
        <f>IF(Y$2=$A1076,Data!V222,0)</f>
        <v>0</v>
      </c>
      <c r="Z1076" s="169">
        <f>IF(Z$2=$A1076,Data!W222,0)</f>
        <v>0</v>
      </c>
      <c r="AA1076" s="169">
        <f>IF(AA$2=$A1076,Data!X222,0)</f>
        <v>0</v>
      </c>
      <c r="AB1076" s="169">
        <f>IF(AB$2=$A1076,Data!Y222,0)</f>
        <v>0</v>
      </c>
      <c r="AC1076" s="169">
        <f>IF(AC$2=$A1076,Data!Z222,0)</f>
        <v>0</v>
      </c>
      <c r="AD1076" s="170">
        <f>IF(AD$2=$A1076,Data!AA222,0)</f>
        <v>0</v>
      </c>
      <c r="AE1076" s="171">
        <f>IF(AE$2=$A1076,Data!AB222,0)</f>
        <v>0</v>
      </c>
      <c r="AF1076" s="170">
        <f>IF(AF$2=$A1076,Data!AC222,0)</f>
        <v>0</v>
      </c>
      <c r="AG1076" s="171">
        <f>IF(AG$2=$A1076,Data!AD222,0)</f>
        <v>0</v>
      </c>
      <c r="AH1076" s="170">
        <f>IF(AH$2=$A1076,Data!AE222,0)</f>
        <v>0</v>
      </c>
      <c r="AI1076" s="171">
        <f>IF(AI$2=$A1076,Data!AF222,0)</f>
        <v>0</v>
      </c>
      <c r="AJ1076" s="170">
        <f>IF(AJ$2=$A1076,Data!AG222,0)</f>
        <v>0</v>
      </c>
      <c r="AK1076" s="171">
        <f>IF(AK$2=$A1076,Data!AH222,0)</f>
        <v>0</v>
      </c>
      <c r="AL1076" s="170">
        <f>IF(AL$2=$A1076,Data!AI222,0)</f>
        <v>0</v>
      </c>
      <c r="AM1076" t="str">
        <f t="shared" si="32"/>
        <v>AA</v>
      </c>
      <c r="AN1076" t="e">
        <f>+INDEX(Validation!$D$4:$D$250,MATCH(Merge!B1076,Validation!$E$4:$E$250,0))</f>
        <v>#N/A</v>
      </c>
      <c r="AO1076" s="172">
        <f t="shared" si="33"/>
        <v>0</v>
      </c>
    </row>
    <row r="1077" spans="1:41" ht="15" x14ac:dyDescent="0.25">
      <c r="A1077">
        <f>Inputs!$H$13</f>
        <v>3</v>
      </c>
      <c r="B1077" t="str">
        <f>Inputs!$D$4</f>
        <v>Select Agency…</v>
      </c>
      <c r="C1077" s="166" t="str">
        <f>Inputs!$I$6</f>
        <v>(insert code)</v>
      </c>
      <c r="D1077" t="str">
        <f>IFERROR(INDEX(Inputs!$I$11:$I$19,MATCH(A1077,Inputs!$H$11:$H$19)),"")</f>
        <v>(insert code)</v>
      </c>
      <c r="E1077" t="s">
        <v>869</v>
      </c>
      <c r="F1077" s="168">
        <f>IF(F$2=$A1077,Data!C223,0)</f>
        <v>0</v>
      </c>
      <c r="G1077" s="168">
        <f>IF(G$2=$A1077,Data!D223,0)</f>
        <v>0</v>
      </c>
      <c r="H1077" s="168">
        <f>IF(H$2=$A1077,Data!E223,0)</f>
        <v>0</v>
      </c>
      <c r="I1077" s="168">
        <f>IF(I$2=$A1077,Data!F223,0)</f>
        <v>0</v>
      </c>
      <c r="J1077" s="168">
        <f>IF(J$2=$A1077,Data!G223,0)</f>
        <v>0</v>
      </c>
      <c r="K1077" s="168">
        <f>IF(K$2=$A1077,Data!H223,0)</f>
        <v>0</v>
      </c>
      <c r="L1077" s="168">
        <f>IF(L$2=$A1077,Data!I223,0)</f>
        <v>0</v>
      </c>
      <c r="M1077" s="168">
        <f>IF(M$2=$A1077,Data!J223,0)</f>
        <v>0</v>
      </c>
      <c r="N1077" s="168">
        <f>IF(N$2=$A1077,Data!K223,0)</f>
        <v>0</v>
      </c>
      <c r="O1077" s="168">
        <f>IF(O$2=$A1077,Data!L223,0)</f>
        <v>0</v>
      </c>
      <c r="P1077" s="168">
        <f>IF(P$2=$A1077,Data!M223,0)</f>
        <v>0</v>
      </c>
      <c r="Q1077" s="168">
        <f>IF(Q$2=$A1077,Data!N223,0)</f>
        <v>0</v>
      </c>
      <c r="R1077" s="169">
        <f>IF(R$2=$A1077,Data!O223,0)</f>
        <v>0</v>
      </c>
      <c r="S1077" s="169">
        <f>IF(S$2=$A1077,Data!P223,0)</f>
        <v>0</v>
      </c>
      <c r="T1077" s="169">
        <f>IF(T$2=$A1077,Data!Q223,0)</f>
        <v>0</v>
      </c>
      <c r="U1077" s="169">
        <f>IF(U$2=$A1077,Data!R223,0)</f>
        <v>0</v>
      </c>
      <c r="V1077" s="169">
        <f>IF(V$2=$A1077,Data!S223,0)</f>
        <v>0</v>
      </c>
      <c r="W1077" s="169">
        <f>IF(W$2=$A1077,Data!T223,0)</f>
        <v>0</v>
      </c>
      <c r="X1077" s="169">
        <f>IF(X$2=$A1077,Data!U223,0)</f>
        <v>0</v>
      </c>
      <c r="Y1077" s="169">
        <f>IF(Y$2=$A1077,Data!V223,0)</f>
        <v>0</v>
      </c>
      <c r="Z1077" s="169">
        <f>IF(Z$2=$A1077,Data!W223,0)</f>
        <v>0</v>
      </c>
      <c r="AA1077" s="169">
        <f>IF(AA$2=$A1077,Data!X223,0)</f>
        <v>0</v>
      </c>
      <c r="AB1077" s="169">
        <f>IF(AB$2=$A1077,Data!Y223,0)</f>
        <v>0</v>
      </c>
      <c r="AC1077" s="169">
        <f>IF(AC$2=$A1077,Data!Z223,0)</f>
        <v>0</v>
      </c>
      <c r="AD1077" s="170">
        <f>IF(AD$2=$A1077,Data!AA223,0)</f>
        <v>0</v>
      </c>
      <c r="AE1077" s="171">
        <f>IF(AE$2=$A1077,Data!AB223,0)</f>
        <v>0</v>
      </c>
      <c r="AF1077" s="170">
        <f>IF(AF$2=$A1077,Data!AC223,0)</f>
        <v>0</v>
      </c>
      <c r="AG1077" s="171">
        <f>IF(AG$2=$A1077,Data!AD223,0)</f>
        <v>0</v>
      </c>
      <c r="AH1077" s="170">
        <f>IF(AH$2=$A1077,Data!AE223,0)</f>
        <v>0</v>
      </c>
      <c r="AI1077" s="171">
        <f>IF(AI$2=$A1077,Data!AF223,0)</f>
        <v>0</v>
      </c>
      <c r="AJ1077" s="170">
        <f>IF(AJ$2=$A1077,Data!AG223,0)</f>
        <v>0</v>
      </c>
      <c r="AK1077" s="171">
        <f>IF(AK$2=$A1077,Data!AH223,0)</f>
        <v>0</v>
      </c>
      <c r="AL1077" s="170">
        <f>IF(AL$2=$A1077,Data!AI223,0)</f>
        <v>0</v>
      </c>
      <c r="AM1077" t="str">
        <f t="shared" si="32"/>
        <v>AA</v>
      </c>
      <c r="AN1077" t="e">
        <f>+INDEX(Validation!$D$4:$D$250,MATCH(Merge!B1077,Validation!$E$4:$E$250,0))</f>
        <v>#N/A</v>
      </c>
      <c r="AO1077" s="172">
        <f t="shared" si="33"/>
        <v>0</v>
      </c>
    </row>
    <row r="1078" spans="1:41" ht="15" x14ac:dyDescent="0.25">
      <c r="A1078">
        <f>Inputs!$H$13</f>
        <v>3</v>
      </c>
      <c r="B1078" t="str">
        <f>Inputs!$D$4</f>
        <v>Select Agency…</v>
      </c>
      <c r="C1078" s="166" t="str">
        <f>Inputs!$I$6</f>
        <v>(insert code)</v>
      </c>
      <c r="D1078" t="str">
        <f>IFERROR(INDEX(Inputs!$I$11:$I$19,MATCH(A1078,Inputs!$H$11:$H$19)),"")</f>
        <v>(insert code)</v>
      </c>
      <c r="E1078" t="s">
        <v>869</v>
      </c>
      <c r="F1078" s="168">
        <f>IF(F$2=$A1078,Data!C224,0)</f>
        <v>0</v>
      </c>
      <c r="G1078" s="168">
        <f>IF(G$2=$A1078,Data!D224,0)</f>
        <v>0</v>
      </c>
      <c r="H1078" s="168">
        <f>IF(H$2=$A1078,Data!E224,0)</f>
        <v>0</v>
      </c>
      <c r="I1078" s="168">
        <f>IF(I$2=$A1078,Data!F224,0)</f>
        <v>0</v>
      </c>
      <c r="J1078" s="168">
        <f>IF(J$2=$A1078,Data!G224,0)</f>
        <v>0</v>
      </c>
      <c r="K1078" s="168">
        <f>IF(K$2=$A1078,Data!H224,0)</f>
        <v>0</v>
      </c>
      <c r="L1078" s="168">
        <f>IF(L$2=$A1078,Data!I224,0)</f>
        <v>0</v>
      </c>
      <c r="M1078" s="168">
        <f>IF(M$2=$A1078,Data!J224,0)</f>
        <v>0</v>
      </c>
      <c r="N1078" s="168">
        <f>IF(N$2=$A1078,Data!K224,0)</f>
        <v>0</v>
      </c>
      <c r="O1078" s="168">
        <f>IF(O$2=$A1078,Data!L224,0)</f>
        <v>0</v>
      </c>
      <c r="P1078" s="168">
        <f>IF(P$2=$A1078,Data!M224,0)</f>
        <v>0</v>
      </c>
      <c r="Q1078" s="168">
        <f>IF(Q$2=$A1078,Data!N224,0)</f>
        <v>0</v>
      </c>
      <c r="R1078" s="169">
        <f>IF(R$2=$A1078,Data!O224,0)</f>
        <v>0</v>
      </c>
      <c r="S1078" s="169">
        <f>IF(S$2=$A1078,Data!P224,0)</f>
        <v>0</v>
      </c>
      <c r="T1078" s="169">
        <f>IF(T$2=$A1078,Data!Q224,0)</f>
        <v>0</v>
      </c>
      <c r="U1078" s="169">
        <f>IF(U$2=$A1078,Data!R224,0)</f>
        <v>0</v>
      </c>
      <c r="V1078" s="169">
        <f>IF(V$2=$A1078,Data!S224,0)</f>
        <v>0</v>
      </c>
      <c r="W1078" s="169">
        <f>IF(W$2=$A1078,Data!T224,0)</f>
        <v>0</v>
      </c>
      <c r="X1078" s="169">
        <f>IF(X$2=$A1078,Data!U224,0)</f>
        <v>0</v>
      </c>
      <c r="Y1078" s="169">
        <f>IF(Y$2=$A1078,Data!V224,0)</f>
        <v>0</v>
      </c>
      <c r="Z1078" s="169">
        <f>IF(Z$2=$A1078,Data!W224,0)</f>
        <v>0</v>
      </c>
      <c r="AA1078" s="169">
        <f>IF(AA$2=$A1078,Data!X224,0)</f>
        <v>0</v>
      </c>
      <c r="AB1078" s="169">
        <f>IF(AB$2=$A1078,Data!Y224,0)</f>
        <v>0</v>
      </c>
      <c r="AC1078" s="169">
        <f>IF(AC$2=$A1078,Data!Z224,0)</f>
        <v>0</v>
      </c>
      <c r="AD1078" s="170">
        <f>IF(AD$2=$A1078,Data!AA224,0)</f>
        <v>0</v>
      </c>
      <c r="AE1078" s="171">
        <f>IF(AE$2=$A1078,Data!AB224,0)</f>
        <v>0</v>
      </c>
      <c r="AF1078" s="170">
        <f>IF(AF$2=$A1078,Data!AC224,0)</f>
        <v>0</v>
      </c>
      <c r="AG1078" s="171">
        <f>IF(AG$2=$A1078,Data!AD224,0)</f>
        <v>0</v>
      </c>
      <c r="AH1078" s="170">
        <f>IF(AH$2=$A1078,Data!AE224,0)</f>
        <v>0</v>
      </c>
      <c r="AI1078" s="171">
        <f>IF(AI$2=$A1078,Data!AF224,0)</f>
        <v>0</v>
      </c>
      <c r="AJ1078" s="170">
        <f>IF(AJ$2=$A1078,Data!AG224,0)</f>
        <v>0</v>
      </c>
      <c r="AK1078" s="171">
        <f>IF(AK$2=$A1078,Data!AH224,0)</f>
        <v>0</v>
      </c>
      <c r="AL1078" s="170">
        <f>IF(AL$2=$A1078,Data!AI224,0)</f>
        <v>0</v>
      </c>
      <c r="AM1078" t="str">
        <f t="shared" si="32"/>
        <v>AA</v>
      </c>
      <c r="AN1078" t="e">
        <f>+INDEX(Validation!$D$4:$D$250,MATCH(Merge!B1078,Validation!$E$4:$E$250,0))</f>
        <v>#N/A</v>
      </c>
      <c r="AO1078" s="172">
        <f t="shared" si="33"/>
        <v>0</v>
      </c>
    </row>
    <row r="1079" spans="1:41" ht="15" x14ac:dyDescent="0.25">
      <c r="A1079">
        <f>Inputs!$H$13</f>
        <v>3</v>
      </c>
      <c r="B1079" t="str">
        <f>Inputs!$D$4</f>
        <v>Select Agency…</v>
      </c>
      <c r="C1079" s="166" t="str">
        <f>Inputs!$I$6</f>
        <v>(insert code)</v>
      </c>
      <c r="D1079" t="str">
        <f>IFERROR(INDEX(Inputs!$I$11:$I$19,MATCH(A1079,Inputs!$H$11:$H$19)),"")</f>
        <v>(insert code)</v>
      </c>
      <c r="E1079" t="s">
        <v>869</v>
      </c>
      <c r="F1079" s="168">
        <f>IF(F$2=$A1079,Data!C225,0)</f>
        <v>0</v>
      </c>
      <c r="G1079" s="168">
        <f>IF(G$2=$A1079,Data!D225,0)</f>
        <v>0</v>
      </c>
      <c r="H1079" s="168">
        <f>IF(H$2=$A1079,Data!E225,0)</f>
        <v>0</v>
      </c>
      <c r="I1079" s="168">
        <f>IF(I$2=$A1079,Data!F225,0)</f>
        <v>0</v>
      </c>
      <c r="J1079" s="168">
        <f>IF(J$2=$A1079,Data!G225,0)</f>
        <v>0</v>
      </c>
      <c r="K1079" s="168">
        <f>IF(K$2=$A1079,Data!H225,0)</f>
        <v>0</v>
      </c>
      <c r="L1079" s="168">
        <f>IF(L$2=$A1079,Data!I225,0)</f>
        <v>0</v>
      </c>
      <c r="M1079" s="168">
        <f>IF(M$2=$A1079,Data!J225,0)</f>
        <v>0</v>
      </c>
      <c r="N1079" s="168">
        <f>IF(N$2=$A1079,Data!K225,0)</f>
        <v>0</v>
      </c>
      <c r="O1079" s="168">
        <f>IF(O$2=$A1079,Data!L225,0)</f>
        <v>0</v>
      </c>
      <c r="P1079" s="168">
        <f>IF(P$2=$A1079,Data!M225,0)</f>
        <v>0</v>
      </c>
      <c r="Q1079" s="168">
        <f>IF(Q$2=$A1079,Data!N225,0)</f>
        <v>0</v>
      </c>
      <c r="R1079" s="169">
        <f>IF(R$2=$A1079,Data!O225,0)</f>
        <v>0</v>
      </c>
      <c r="S1079" s="169">
        <f>IF(S$2=$A1079,Data!P225,0)</f>
        <v>0</v>
      </c>
      <c r="T1079" s="169">
        <f>IF(T$2=$A1079,Data!Q225,0)</f>
        <v>0</v>
      </c>
      <c r="U1079" s="169">
        <f>IF(U$2=$A1079,Data!R225,0)</f>
        <v>0</v>
      </c>
      <c r="V1079" s="169">
        <f>IF(V$2=$A1079,Data!S225,0)</f>
        <v>0</v>
      </c>
      <c r="W1079" s="169">
        <f>IF(W$2=$A1079,Data!T225,0)</f>
        <v>0</v>
      </c>
      <c r="X1079" s="169">
        <f>IF(X$2=$A1079,Data!U225,0)</f>
        <v>0</v>
      </c>
      <c r="Y1079" s="169">
        <f>IF(Y$2=$A1079,Data!V225,0)</f>
        <v>0</v>
      </c>
      <c r="Z1079" s="169">
        <f>IF(Z$2=$A1079,Data!W225,0)</f>
        <v>0</v>
      </c>
      <c r="AA1079" s="169">
        <f>IF(AA$2=$A1079,Data!X225,0)</f>
        <v>0</v>
      </c>
      <c r="AB1079" s="169">
        <f>IF(AB$2=$A1079,Data!Y225,0)</f>
        <v>0</v>
      </c>
      <c r="AC1079" s="169">
        <f>IF(AC$2=$A1079,Data!Z225,0)</f>
        <v>0</v>
      </c>
      <c r="AD1079" s="170">
        <f>IF(AD$2=$A1079,Data!AA225,0)</f>
        <v>0</v>
      </c>
      <c r="AE1079" s="171">
        <f>IF(AE$2=$A1079,Data!AB225,0)</f>
        <v>0</v>
      </c>
      <c r="AF1079" s="170">
        <f>IF(AF$2=$A1079,Data!AC225,0)</f>
        <v>0</v>
      </c>
      <c r="AG1079" s="171">
        <f>IF(AG$2=$A1079,Data!AD225,0)</f>
        <v>0</v>
      </c>
      <c r="AH1079" s="170">
        <f>IF(AH$2=$A1079,Data!AE225,0)</f>
        <v>0</v>
      </c>
      <c r="AI1079" s="171">
        <f>IF(AI$2=$A1079,Data!AF225,0)</f>
        <v>0</v>
      </c>
      <c r="AJ1079" s="170">
        <f>IF(AJ$2=$A1079,Data!AG225,0)</f>
        <v>0</v>
      </c>
      <c r="AK1079" s="171">
        <f>IF(AK$2=$A1079,Data!AH225,0)</f>
        <v>0</v>
      </c>
      <c r="AL1079" s="170">
        <f>IF(AL$2=$A1079,Data!AI225,0)</f>
        <v>0</v>
      </c>
      <c r="AM1079" t="str">
        <f t="shared" si="32"/>
        <v>AA</v>
      </c>
      <c r="AN1079" t="e">
        <f>+INDEX(Validation!$D$4:$D$250,MATCH(Merge!B1079,Validation!$E$4:$E$250,0))</f>
        <v>#N/A</v>
      </c>
      <c r="AO1079" s="172">
        <f t="shared" si="33"/>
        <v>0</v>
      </c>
    </row>
    <row r="1080" spans="1:41" ht="15" x14ac:dyDescent="0.25">
      <c r="A1080">
        <f>Inputs!$H$13</f>
        <v>3</v>
      </c>
      <c r="B1080" t="str">
        <f>Inputs!$D$4</f>
        <v>Select Agency…</v>
      </c>
      <c r="C1080" s="166" t="str">
        <f>Inputs!$I$6</f>
        <v>(insert code)</v>
      </c>
      <c r="D1080" t="str">
        <f>IFERROR(INDEX(Inputs!$I$11:$I$19,MATCH(A1080,Inputs!$H$11:$H$19)),"")</f>
        <v>(insert code)</v>
      </c>
      <c r="E1080" t="s">
        <v>869</v>
      </c>
      <c r="F1080" s="168">
        <f>IF(F$2=$A1080,Data!C226,0)</f>
        <v>0</v>
      </c>
      <c r="G1080" s="168">
        <f>IF(G$2=$A1080,Data!D226,0)</f>
        <v>0</v>
      </c>
      <c r="H1080" s="168">
        <f>IF(H$2=$A1080,Data!E226,0)</f>
        <v>0</v>
      </c>
      <c r="I1080" s="168">
        <f>IF(I$2=$A1080,Data!F226,0)</f>
        <v>0</v>
      </c>
      <c r="J1080" s="168">
        <f>IF(J$2=$A1080,Data!G226,0)</f>
        <v>0</v>
      </c>
      <c r="K1080" s="168">
        <f>IF(K$2=$A1080,Data!H226,0)</f>
        <v>0</v>
      </c>
      <c r="L1080" s="168">
        <f>IF(L$2=$A1080,Data!I226,0)</f>
        <v>0</v>
      </c>
      <c r="M1080" s="168">
        <f>IF(M$2=$A1080,Data!J226,0)</f>
        <v>0</v>
      </c>
      <c r="N1080" s="168">
        <f>IF(N$2=$A1080,Data!K226,0)</f>
        <v>0</v>
      </c>
      <c r="O1080" s="168">
        <f>IF(O$2=$A1080,Data!L226,0)</f>
        <v>0</v>
      </c>
      <c r="P1080" s="168">
        <f>IF(P$2=$A1080,Data!M226,0)</f>
        <v>0</v>
      </c>
      <c r="Q1080" s="168">
        <f>IF(Q$2=$A1080,Data!N226,0)</f>
        <v>0</v>
      </c>
      <c r="R1080" s="169">
        <f>IF(R$2=$A1080,Data!O226,0)</f>
        <v>0</v>
      </c>
      <c r="S1080" s="169">
        <f>IF(S$2=$A1080,Data!P226,0)</f>
        <v>0</v>
      </c>
      <c r="T1080" s="169">
        <f>IF(T$2=$A1080,Data!Q226,0)</f>
        <v>0</v>
      </c>
      <c r="U1080" s="169">
        <f>IF(U$2=$A1080,Data!R226,0)</f>
        <v>0</v>
      </c>
      <c r="V1080" s="169">
        <f>IF(V$2=$A1080,Data!S226,0)</f>
        <v>0</v>
      </c>
      <c r="W1080" s="169">
        <f>IF(W$2=$A1080,Data!T226,0)</f>
        <v>0</v>
      </c>
      <c r="X1080" s="169">
        <f>IF(X$2=$A1080,Data!U226,0)</f>
        <v>0</v>
      </c>
      <c r="Y1080" s="169">
        <f>IF(Y$2=$A1080,Data!V226,0)</f>
        <v>0</v>
      </c>
      <c r="Z1080" s="169">
        <f>IF(Z$2=$A1080,Data!W226,0)</f>
        <v>0</v>
      </c>
      <c r="AA1080" s="169">
        <f>IF(AA$2=$A1080,Data!X226,0)</f>
        <v>0</v>
      </c>
      <c r="AB1080" s="169">
        <f>IF(AB$2=$A1080,Data!Y226,0)</f>
        <v>0</v>
      </c>
      <c r="AC1080" s="169">
        <f>IF(AC$2=$A1080,Data!Z226,0)</f>
        <v>0</v>
      </c>
      <c r="AD1080" s="170">
        <f>IF(AD$2=$A1080,Data!AA226,0)</f>
        <v>0</v>
      </c>
      <c r="AE1080" s="171">
        <f>IF(AE$2=$A1080,Data!AB226,0)</f>
        <v>0</v>
      </c>
      <c r="AF1080" s="170">
        <f>IF(AF$2=$A1080,Data!AC226,0)</f>
        <v>0</v>
      </c>
      <c r="AG1080" s="171">
        <f>IF(AG$2=$A1080,Data!AD226,0)</f>
        <v>0</v>
      </c>
      <c r="AH1080" s="170">
        <f>IF(AH$2=$A1080,Data!AE226,0)</f>
        <v>0</v>
      </c>
      <c r="AI1080" s="171">
        <f>IF(AI$2=$A1080,Data!AF226,0)</f>
        <v>0</v>
      </c>
      <c r="AJ1080" s="170">
        <f>IF(AJ$2=$A1080,Data!AG226,0)</f>
        <v>0</v>
      </c>
      <c r="AK1080" s="171">
        <f>IF(AK$2=$A1080,Data!AH226,0)</f>
        <v>0</v>
      </c>
      <c r="AL1080" s="170">
        <f>IF(AL$2=$A1080,Data!AI226,0)</f>
        <v>0</v>
      </c>
      <c r="AM1080" t="str">
        <f t="shared" si="32"/>
        <v>AA</v>
      </c>
      <c r="AN1080" t="e">
        <f>+INDEX(Validation!$D$4:$D$250,MATCH(Merge!B1080,Validation!$E$4:$E$250,0))</f>
        <v>#N/A</v>
      </c>
      <c r="AO1080" s="172">
        <f t="shared" si="33"/>
        <v>0</v>
      </c>
    </row>
    <row r="1081" spans="1:41" ht="15" x14ac:dyDescent="0.25">
      <c r="A1081">
        <f>Inputs!$H$13</f>
        <v>3</v>
      </c>
      <c r="B1081" t="str">
        <f>Inputs!$D$4</f>
        <v>Select Agency…</v>
      </c>
      <c r="C1081" s="166" t="str">
        <f>Inputs!$I$6</f>
        <v>(insert code)</v>
      </c>
      <c r="D1081" t="str">
        <f>IFERROR(INDEX(Inputs!$I$11:$I$19,MATCH(A1081,Inputs!$H$11:$H$19)),"")</f>
        <v>(insert code)</v>
      </c>
      <c r="E1081" t="s">
        <v>869</v>
      </c>
      <c r="F1081" s="168">
        <f>IF(F$2=$A1081,Data!C227,0)</f>
        <v>0</v>
      </c>
      <c r="G1081" s="168">
        <f>IF(G$2=$A1081,Data!D227,0)</f>
        <v>0</v>
      </c>
      <c r="H1081" s="168">
        <f>IF(H$2=$A1081,Data!E227,0)</f>
        <v>0</v>
      </c>
      <c r="I1081" s="168">
        <f>IF(I$2=$A1081,Data!F227,0)</f>
        <v>0</v>
      </c>
      <c r="J1081" s="168">
        <f>IF(J$2=$A1081,Data!G227,0)</f>
        <v>0</v>
      </c>
      <c r="K1081" s="168">
        <f>IF(K$2=$A1081,Data!H227,0)</f>
        <v>0</v>
      </c>
      <c r="L1081" s="168">
        <f>IF(L$2=$A1081,Data!I227,0)</f>
        <v>0</v>
      </c>
      <c r="M1081" s="168">
        <f>IF(M$2=$A1081,Data!J227,0)</f>
        <v>0</v>
      </c>
      <c r="N1081" s="168">
        <f>IF(N$2=$A1081,Data!K227,0)</f>
        <v>0</v>
      </c>
      <c r="O1081" s="168">
        <f>IF(O$2=$A1081,Data!L227,0)</f>
        <v>0</v>
      </c>
      <c r="P1081" s="168">
        <f>IF(P$2=$A1081,Data!M227,0)</f>
        <v>0</v>
      </c>
      <c r="Q1081" s="168">
        <f>IF(Q$2=$A1081,Data!N227,0)</f>
        <v>0</v>
      </c>
      <c r="R1081" s="169">
        <f>IF(R$2=$A1081,Data!O227,0)</f>
        <v>0</v>
      </c>
      <c r="S1081" s="169">
        <f>IF(S$2=$A1081,Data!P227,0)</f>
        <v>0</v>
      </c>
      <c r="T1081" s="169">
        <f>IF(T$2=$A1081,Data!Q227,0)</f>
        <v>0</v>
      </c>
      <c r="U1081" s="169">
        <f>IF(U$2=$A1081,Data!R227,0)</f>
        <v>0</v>
      </c>
      <c r="V1081" s="169">
        <f>IF(V$2=$A1081,Data!S227,0)</f>
        <v>0</v>
      </c>
      <c r="W1081" s="169">
        <f>IF(W$2=$A1081,Data!T227,0)</f>
        <v>0</v>
      </c>
      <c r="X1081" s="169">
        <f>IF(X$2=$A1081,Data!U227,0)</f>
        <v>0</v>
      </c>
      <c r="Y1081" s="169">
        <f>IF(Y$2=$A1081,Data!V227,0)</f>
        <v>0</v>
      </c>
      <c r="Z1081" s="169">
        <f>IF(Z$2=$A1081,Data!W227,0)</f>
        <v>0</v>
      </c>
      <c r="AA1081" s="169">
        <f>IF(AA$2=$A1081,Data!X227,0)</f>
        <v>0</v>
      </c>
      <c r="AB1081" s="169">
        <f>IF(AB$2=$A1081,Data!Y227,0)</f>
        <v>0</v>
      </c>
      <c r="AC1081" s="169">
        <f>IF(AC$2=$A1081,Data!Z227,0)</f>
        <v>0</v>
      </c>
      <c r="AD1081" s="170">
        <f>IF(AD$2=$A1081,Data!AA227,0)</f>
        <v>0</v>
      </c>
      <c r="AE1081" s="171">
        <f>IF(AE$2=$A1081,Data!AB227,0)</f>
        <v>0</v>
      </c>
      <c r="AF1081" s="170">
        <f>IF(AF$2=$A1081,Data!AC227,0)</f>
        <v>0</v>
      </c>
      <c r="AG1081" s="171">
        <f>IF(AG$2=$A1081,Data!AD227,0)</f>
        <v>0</v>
      </c>
      <c r="AH1081" s="170">
        <f>IF(AH$2=$A1081,Data!AE227,0)</f>
        <v>0</v>
      </c>
      <c r="AI1081" s="171">
        <f>IF(AI$2=$A1081,Data!AF227,0)</f>
        <v>0</v>
      </c>
      <c r="AJ1081" s="170">
        <f>IF(AJ$2=$A1081,Data!AG227,0)</f>
        <v>0</v>
      </c>
      <c r="AK1081" s="171">
        <f>IF(AK$2=$A1081,Data!AH227,0)</f>
        <v>0</v>
      </c>
      <c r="AL1081" s="170">
        <f>IF(AL$2=$A1081,Data!AI227,0)</f>
        <v>0</v>
      </c>
      <c r="AM1081" t="str">
        <f t="shared" si="32"/>
        <v>AA</v>
      </c>
      <c r="AN1081" t="e">
        <f>+INDEX(Validation!$D$4:$D$250,MATCH(Merge!B1081,Validation!$E$4:$E$250,0))</f>
        <v>#N/A</v>
      </c>
      <c r="AO1081" s="172">
        <f t="shared" si="33"/>
        <v>0</v>
      </c>
    </row>
    <row r="1082" spans="1:41" ht="15" x14ac:dyDescent="0.25">
      <c r="A1082">
        <f>Inputs!$H$13</f>
        <v>3</v>
      </c>
      <c r="B1082" t="str">
        <f>Inputs!$D$4</f>
        <v>Select Agency…</v>
      </c>
      <c r="C1082" s="166" t="str">
        <f>Inputs!$I$6</f>
        <v>(insert code)</v>
      </c>
      <c r="D1082" t="str">
        <f>IFERROR(INDEX(Inputs!$I$11:$I$19,MATCH(A1082,Inputs!$H$11:$H$19)),"")</f>
        <v>(insert code)</v>
      </c>
      <c r="E1082" t="s">
        <v>869</v>
      </c>
      <c r="F1082" s="168">
        <f>IF(F$2=$A1082,Data!C228,0)</f>
        <v>0</v>
      </c>
      <c r="G1082" s="168">
        <f>IF(G$2=$A1082,Data!D228,0)</f>
        <v>0</v>
      </c>
      <c r="H1082" s="168">
        <f>IF(H$2=$A1082,Data!E228,0)</f>
        <v>0</v>
      </c>
      <c r="I1082" s="168">
        <f>IF(I$2=$A1082,Data!F228,0)</f>
        <v>0</v>
      </c>
      <c r="J1082" s="168">
        <f>IF(J$2=$A1082,Data!G228,0)</f>
        <v>0</v>
      </c>
      <c r="K1082" s="168">
        <f>IF(K$2=$A1082,Data!H228,0)</f>
        <v>0</v>
      </c>
      <c r="L1082" s="168">
        <f>IF(L$2=$A1082,Data!I228,0)</f>
        <v>0</v>
      </c>
      <c r="M1082" s="168">
        <f>IF(M$2=$A1082,Data!J228,0)</f>
        <v>0</v>
      </c>
      <c r="N1082" s="168">
        <f>IF(N$2=$A1082,Data!K228,0)</f>
        <v>0</v>
      </c>
      <c r="O1082" s="168">
        <f>IF(O$2=$A1082,Data!L228,0)</f>
        <v>0</v>
      </c>
      <c r="P1082" s="168">
        <f>IF(P$2=$A1082,Data!M228,0)</f>
        <v>0</v>
      </c>
      <c r="Q1082" s="168">
        <f>IF(Q$2=$A1082,Data!N228,0)</f>
        <v>0</v>
      </c>
      <c r="R1082" s="169">
        <f>IF(R$2=$A1082,Data!O228,0)</f>
        <v>0</v>
      </c>
      <c r="S1082" s="169">
        <f>IF(S$2=$A1082,Data!P228,0)</f>
        <v>0</v>
      </c>
      <c r="T1082" s="169">
        <f>IF(T$2=$A1082,Data!Q228,0)</f>
        <v>0</v>
      </c>
      <c r="U1082" s="169">
        <f>IF(U$2=$A1082,Data!R228,0)</f>
        <v>0</v>
      </c>
      <c r="V1082" s="169">
        <f>IF(V$2=$A1082,Data!S228,0)</f>
        <v>0</v>
      </c>
      <c r="W1082" s="169">
        <f>IF(W$2=$A1082,Data!T228,0)</f>
        <v>0</v>
      </c>
      <c r="X1082" s="169">
        <f>IF(X$2=$A1082,Data!U228,0)</f>
        <v>0</v>
      </c>
      <c r="Y1082" s="169">
        <f>IF(Y$2=$A1082,Data!V228,0)</f>
        <v>0</v>
      </c>
      <c r="Z1082" s="169">
        <f>IF(Z$2=$A1082,Data!W228,0)</f>
        <v>0</v>
      </c>
      <c r="AA1082" s="169">
        <f>IF(AA$2=$A1082,Data!X228,0)</f>
        <v>0</v>
      </c>
      <c r="AB1082" s="169">
        <f>IF(AB$2=$A1082,Data!Y228,0)</f>
        <v>0</v>
      </c>
      <c r="AC1082" s="169">
        <f>IF(AC$2=$A1082,Data!Z228,0)</f>
        <v>0</v>
      </c>
      <c r="AD1082" s="170">
        <f>IF(AD$2=$A1082,Data!AA228,0)</f>
        <v>0</v>
      </c>
      <c r="AE1082" s="171">
        <f>IF(AE$2=$A1082,Data!AB228,0)</f>
        <v>0</v>
      </c>
      <c r="AF1082" s="170">
        <f>IF(AF$2=$A1082,Data!AC228,0)</f>
        <v>0</v>
      </c>
      <c r="AG1082" s="171">
        <f>IF(AG$2=$A1082,Data!AD228,0)</f>
        <v>0</v>
      </c>
      <c r="AH1082" s="170">
        <f>IF(AH$2=$A1082,Data!AE228,0)</f>
        <v>0</v>
      </c>
      <c r="AI1082" s="171">
        <f>IF(AI$2=$A1082,Data!AF228,0)</f>
        <v>0</v>
      </c>
      <c r="AJ1082" s="170">
        <f>IF(AJ$2=$A1082,Data!AG228,0)</f>
        <v>0</v>
      </c>
      <c r="AK1082" s="171">
        <f>IF(AK$2=$A1082,Data!AH228,0)</f>
        <v>0</v>
      </c>
      <c r="AL1082" s="170">
        <f>IF(AL$2=$A1082,Data!AI228,0)</f>
        <v>0</v>
      </c>
      <c r="AM1082" t="str">
        <f t="shared" si="32"/>
        <v>AA</v>
      </c>
      <c r="AN1082" t="e">
        <f>+INDEX(Validation!$D$4:$D$250,MATCH(Merge!B1082,Validation!$E$4:$E$250,0))</f>
        <v>#N/A</v>
      </c>
      <c r="AO1082" s="172">
        <f t="shared" si="33"/>
        <v>0</v>
      </c>
    </row>
    <row r="1083" spans="1:41" ht="15" x14ac:dyDescent="0.25">
      <c r="A1083">
        <f>Inputs!$H$13</f>
        <v>3</v>
      </c>
      <c r="B1083" t="str">
        <f>Inputs!$D$4</f>
        <v>Select Agency…</v>
      </c>
      <c r="C1083" s="166" t="str">
        <f>Inputs!$I$6</f>
        <v>(insert code)</v>
      </c>
      <c r="D1083" t="str">
        <f>IFERROR(INDEX(Inputs!$I$11:$I$19,MATCH(A1083,Inputs!$H$11:$H$19)),"")</f>
        <v>(insert code)</v>
      </c>
      <c r="E1083" t="s">
        <v>869</v>
      </c>
      <c r="F1083" s="168">
        <f>IF(F$2=$A1083,Data!C229,0)</f>
        <v>0</v>
      </c>
      <c r="G1083" s="168">
        <f>IF(G$2=$A1083,Data!D229,0)</f>
        <v>0</v>
      </c>
      <c r="H1083" s="168">
        <f>IF(H$2=$A1083,Data!E229,0)</f>
        <v>0</v>
      </c>
      <c r="I1083" s="168">
        <f>IF(I$2=$A1083,Data!F229,0)</f>
        <v>0</v>
      </c>
      <c r="J1083" s="168">
        <f>IF(J$2=$A1083,Data!G229,0)</f>
        <v>0</v>
      </c>
      <c r="K1083" s="168">
        <f>IF(K$2=$A1083,Data!H229,0)</f>
        <v>0</v>
      </c>
      <c r="L1083" s="168">
        <f>IF(L$2=$A1083,Data!I229,0)</f>
        <v>0</v>
      </c>
      <c r="M1083" s="168">
        <f>IF(M$2=$A1083,Data!J229,0)</f>
        <v>0</v>
      </c>
      <c r="N1083" s="168">
        <f>IF(N$2=$A1083,Data!K229,0)</f>
        <v>0</v>
      </c>
      <c r="O1083" s="168">
        <f>IF(O$2=$A1083,Data!L229,0)</f>
        <v>0</v>
      </c>
      <c r="P1083" s="168">
        <f>IF(P$2=$A1083,Data!M229,0)</f>
        <v>0</v>
      </c>
      <c r="Q1083" s="168">
        <f>IF(Q$2=$A1083,Data!N229,0)</f>
        <v>0</v>
      </c>
      <c r="R1083" s="169">
        <f>IF(R$2=$A1083,Data!O229,0)</f>
        <v>0</v>
      </c>
      <c r="S1083" s="169">
        <f>IF(S$2=$A1083,Data!P229,0)</f>
        <v>0</v>
      </c>
      <c r="T1083" s="169">
        <f>IF(T$2=$A1083,Data!Q229,0)</f>
        <v>0</v>
      </c>
      <c r="U1083" s="169">
        <f>IF(U$2=$A1083,Data!R229,0)</f>
        <v>0</v>
      </c>
      <c r="V1083" s="169">
        <f>IF(V$2=$A1083,Data!S229,0)</f>
        <v>0</v>
      </c>
      <c r="W1083" s="169">
        <f>IF(W$2=$A1083,Data!T229,0)</f>
        <v>0</v>
      </c>
      <c r="X1083" s="169">
        <f>IF(X$2=$A1083,Data!U229,0)</f>
        <v>0</v>
      </c>
      <c r="Y1083" s="169">
        <f>IF(Y$2=$A1083,Data!V229,0)</f>
        <v>0</v>
      </c>
      <c r="Z1083" s="169">
        <f>IF(Z$2=$A1083,Data!W229,0)</f>
        <v>0</v>
      </c>
      <c r="AA1083" s="169">
        <f>IF(AA$2=$A1083,Data!X229,0)</f>
        <v>0</v>
      </c>
      <c r="AB1083" s="169">
        <f>IF(AB$2=$A1083,Data!Y229,0)</f>
        <v>0</v>
      </c>
      <c r="AC1083" s="169">
        <f>IF(AC$2=$A1083,Data!Z229,0)</f>
        <v>0</v>
      </c>
      <c r="AD1083" s="170">
        <f>IF(AD$2=$A1083,Data!AA229,0)</f>
        <v>0</v>
      </c>
      <c r="AE1083" s="171">
        <f>IF(AE$2=$A1083,Data!AB229,0)</f>
        <v>0</v>
      </c>
      <c r="AF1083" s="170">
        <f>IF(AF$2=$A1083,Data!AC229,0)</f>
        <v>0</v>
      </c>
      <c r="AG1083" s="171">
        <f>IF(AG$2=$A1083,Data!AD229,0)</f>
        <v>0</v>
      </c>
      <c r="AH1083" s="170">
        <f>IF(AH$2=$A1083,Data!AE229,0)</f>
        <v>0</v>
      </c>
      <c r="AI1083" s="171">
        <f>IF(AI$2=$A1083,Data!AF229,0)</f>
        <v>0</v>
      </c>
      <c r="AJ1083" s="170">
        <f>IF(AJ$2=$A1083,Data!AG229,0)</f>
        <v>0</v>
      </c>
      <c r="AK1083" s="171">
        <f>IF(AK$2=$A1083,Data!AH229,0)</f>
        <v>0</v>
      </c>
      <c r="AL1083" s="170">
        <f>IF(AL$2=$A1083,Data!AI229,0)</f>
        <v>0</v>
      </c>
      <c r="AM1083" t="str">
        <f t="shared" si="32"/>
        <v>AA</v>
      </c>
      <c r="AN1083" t="e">
        <f>+INDEX(Validation!$D$4:$D$250,MATCH(Merge!B1083,Validation!$E$4:$E$250,0))</f>
        <v>#N/A</v>
      </c>
      <c r="AO1083" s="172">
        <f t="shared" si="33"/>
        <v>0</v>
      </c>
    </row>
    <row r="1084" spans="1:41" ht="15" x14ac:dyDescent="0.25">
      <c r="A1084">
        <f>Inputs!$H$13</f>
        <v>3</v>
      </c>
      <c r="B1084" t="str">
        <f>Inputs!$D$4</f>
        <v>Select Agency…</v>
      </c>
      <c r="C1084" s="166" t="str">
        <f>Inputs!$I$6</f>
        <v>(insert code)</v>
      </c>
      <c r="D1084" t="str">
        <f>IFERROR(INDEX(Inputs!$I$11:$I$19,MATCH(A1084,Inputs!$H$11:$H$19)),"")</f>
        <v>(insert code)</v>
      </c>
      <c r="E1084" t="s">
        <v>902</v>
      </c>
      <c r="F1084" s="168">
        <f>IF(F$2=$A1084,Data!C230,0)</f>
        <v>0</v>
      </c>
      <c r="G1084" s="168">
        <f>IF(G$2=$A1084,Data!D230,0)</f>
        <v>0</v>
      </c>
      <c r="H1084" s="168">
        <f>IF(H$2=$A1084,Data!E230,0)</f>
        <v>0</v>
      </c>
      <c r="I1084" s="168">
        <f>IF(I$2=$A1084,Data!F230,0)</f>
        <v>0</v>
      </c>
      <c r="J1084" s="168">
        <f>IF(J$2=$A1084,Data!G230,0)</f>
        <v>0</v>
      </c>
      <c r="K1084" s="168">
        <f>IF(K$2=$A1084,Data!H230,0)</f>
        <v>0</v>
      </c>
      <c r="L1084" s="168">
        <f>IF(L$2=$A1084,Data!I230,0)</f>
        <v>0</v>
      </c>
      <c r="M1084" s="168">
        <f>IF(M$2=$A1084,Data!J230,0)</f>
        <v>0</v>
      </c>
      <c r="N1084" s="168">
        <f>IF(N$2=$A1084,Data!K230,0)</f>
        <v>0</v>
      </c>
      <c r="O1084" s="168">
        <f>IF(O$2=$A1084,Data!L230,0)</f>
        <v>0</v>
      </c>
      <c r="P1084" s="168">
        <f>IF(P$2=$A1084,Data!M230,0)</f>
        <v>0</v>
      </c>
      <c r="Q1084" s="168">
        <f>IF(Q$2=$A1084,Data!N230,0)</f>
        <v>0</v>
      </c>
      <c r="R1084" s="169">
        <f>IF(R$2=$A1084,Data!O230,0)</f>
        <v>0</v>
      </c>
      <c r="S1084" s="169">
        <f>IF(S$2=$A1084,Data!P230,0)</f>
        <v>0</v>
      </c>
      <c r="T1084" s="169">
        <f>IF(T$2=$A1084,Data!Q230,0)</f>
        <v>0</v>
      </c>
      <c r="U1084" s="169">
        <f>IF(U$2=$A1084,Data!R230,0)</f>
        <v>0</v>
      </c>
      <c r="V1084" s="169">
        <f>IF(V$2=$A1084,Data!S230,0)</f>
        <v>0</v>
      </c>
      <c r="W1084" s="169">
        <f>IF(W$2=$A1084,Data!T230,0)</f>
        <v>0</v>
      </c>
      <c r="X1084" s="169">
        <f>IF(X$2=$A1084,Data!U230,0)</f>
        <v>0</v>
      </c>
      <c r="Y1084" s="169">
        <f>IF(Y$2=$A1084,Data!V230,0)</f>
        <v>0</v>
      </c>
      <c r="Z1084" s="169">
        <f>IF(Z$2=$A1084,Data!W230,0)</f>
        <v>0</v>
      </c>
      <c r="AA1084" s="169">
        <f>IF(AA$2=$A1084,Data!X230,0)</f>
        <v>0</v>
      </c>
      <c r="AB1084" s="169">
        <f>IF(AB$2=$A1084,Data!Y230,0)</f>
        <v>0</v>
      </c>
      <c r="AC1084" s="169">
        <f>IF(AC$2=$A1084,Data!Z230,0)</f>
        <v>0</v>
      </c>
      <c r="AD1084" s="170">
        <f>IF(AD$2=$A1084,Data!AA230,0)</f>
        <v>0</v>
      </c>
      <c r="AE1084" s="171">
        <f>IF(AE$2=$A1084,Data!AB230,0)</f>
        <v>0</v>
      </c>
      <c r="AF1084" s="170">
        <f>IF(AF$2=$A1084,Data!AC230,0)</f>
        <v>0</v>
      </c>
      <c r="AG1084" s="171">
        <f>IF(AG$2=$A1084,Data!AD230,0)</f>
        <v>0</v>
      </c>
      <c r="AH1084" s="170">
        <f>IF(AH$2=$A1084,Data!AE230,0)</f>
        <v>0</v>
      </c>
      <c r="AI1084" s="171">
        <f>IF(AI$2=$A1084,Data!AF230,0)</f>
        <v>0</v>
      </c>
      <c r="AJ1084" s="170">
        <f>IF(AJ$2=$A1084,Data!AG230,0)</f>
        <v>0</v>
      </c>
      <c r="AK1084" s="171">
        <f>IF(AK$2=$A1084,Data!AH230,0)</f>
        <v>0</v>
      </c>
      <c r="AL1084" s="170">
        <f>IF(AL$2=$A1084,Data!AI230,0)</f>
        <v>0</v>
      </c>
      <c r="AM1084" t="str">
        <f t="shared" si="32"/>
        <v>BA</v>
      </c>
      <c r="AN1084" t="e">
        <f>+INDEX(Validation!$D$4:$D$250,MATCH(Merge!B1084,Validation!$E$4:$E$250,0))</f>
        <v>#N/A</v>
      </c>
      <c r="AO1084" s="172">
        <f t="shared" si="33"/>
        <v>0</v>
      </c>
    </row>
    <row r="1085" spans="1:41" ht="15" x14ac:dyDescent="0.25">
      <c r="A1085">
        <f>Inputs!$H$13</f>
        <v>3</v>
      </c>
      <c r="B1085" t="str">
        <f>Inputs!$D$4</f>
        <v>Select Agency…</v>
      </c>
      <c r="C1085" s="166" t="str">
        <f>Inputs!$I$6</f>
        <v>(insert code)</v>
      </c>
      <c r="D1085" t="str">
        <f>IFERROR(INDEX(Inputs!$I$11:$I$19,MATCH(A1085,Inputs!$H$11:$H$19)),"")</f>
        <v>(insert code)</v>
      </c>
      <c r="E1085" t="s">
        <v>902</v>
      </c>
      <c r="F1085" s="168">
        <f>IF(F$2=$A1085,Data!C231,0)</f>
        <v>0</v>
      </c>
      <c r="G1085" s="168">
        <f>IF(G$2=$A1085,Data!D231,0)</f>
        <v>0</v>
      </c>
      <c r="H1085" s="168">
        <f>IF(H$2=$A1085,Data!E231,0)</f>
        <v>0</v>
      </c>
      <c r="I1085" s="168">
        <f>IF(I$2=$A1085,Data!F231,0)</f>
        <v>0</v>
      </c>
      <c r="J1085" s="168">
        <f>IF(J$2=$A1085,Data!G231,0)</f>
        <v>0</v>
      </c>
      <c r="K1085" s="168">
        <f>IF(K$2=$A1085,Data!H231,0)</f>
        <v>0</v>
      </c>
      <c r="L1085" s="168">
        <f>IF(L$2=$A1085,Data!I231,0)</f>
        <v>0</v>
      </c>
      <c r="M1085" s="168">
        <f>IF(M$2=$A1085,Data!J231,0)</f>
        <v>0</v>
      </c>
      <c r="N1085" s="168">
        <f>IF(N$2=$A1085,Data!K231,0)</f>
        <v>0</v>
      </c>
      <c r="O1085" s="168">
        <f>IF(O$2=$A1085,Data!L231,0)</f>
        <v>0</v>
      </c>
      <c r="P1085" s="168">
        <f>IF(P$2=$A1085,Data!M231,0)</f>
        <v>0</v>
      </c>
      <c r="Q1085" s="168">
        <f>IF(Q$2=$A1085,Data!N231,0)</f>
        <v>0</v>
      </c>
      <c r="R1085" s="169">
        <f>IF(R$2=$A1085,Data!O231,0)</f>
        <v>0</v>
      </c>
      <c r="S1085" s="169">
        <f>IF(S$2=$A1085,Data!P231,0)</f>
        <v>0</v>
      </c>
      <c r="T1085" s="169">
        <f>IF(T$2=$A1085,Data!Q231,0)</f>
        <v>0</v>
      </c>
      <c r="U1085" s="169">
        <f>IF(U$2=$A1085,Data!R231,0)</f>
        <v>0</v>
      </c>
      <c r="V1085" s="169">
        <f>IF(V$2=$A1085,Data!S231,0)</f>
        <v>0</v>
      </c>
      <c r="W1085" s="169">
        <f>IF(W$2=$A1085,Data!T231,0)</f>
        <v>0</v>
      </c>
      <c r="X1085" s="169">
        <f>IF(X$2=$A1085,Data!U231,0)</f>
        <v>0</v>
      </c>
      <c r="Y1085" s="169">
        <f>IF(Y$2=$A1085,Data!V231,0)</f>
        <v>0</v>
      </c>
      <c r="Z1085" s="169">
        <f>IF(Z$2=$A1085,Data!W231,0)</f>
        <v>0</v>
      </c>
      <c r="AA1085" s="169">
        <f>IF(AA$2=$A1085,Data!X231,0)</f>
        <v>0</v>
      </c>
      <c r="AB1085" s="169">
        <f>IF(AB$2=$A1085,Data!Y231,0)</f>
        <v>0</v>
      </c>
      <c r="AC1085" s="169">
        <f>IF(AC$2=$A1085,Data!Z231,0)</f>
        <v>0</v>
      </c>
      <c r="AD1085" s="170">
        <f>IF(AD$2=$A1085,Data!AA231,0)</f>
        <v>0</v>
      </c>
      <c r="AE1085" s="171">
        <f>IF(AE$2=$A1085,Data!AB231,0)</f>
        <v>0</v>
      </c>
      <c r="AF1085" s="170">
        <f>IF(AF$2=$A1085,Data!AC231,0)</f>
        <v>0</v>
      </c>
      <c r="AG1085" s="171">
        <f>IF(AG$2=$A1085,Data!AD231,0)</f>
        <v>0</v>
      </c>
      <c r="AH1085" s="170">
        <f>IF(AH$2=$A1085,Data!AE231,0)</f>
        <v>0</v>
      </c>
      <c r="AI1085" s="171">
        <f>IF(AI$2=$A1085,Data!AF231,0)</f>
        <v>0</v>
      </c>
      <c r="AJ1085" s="170">
        <f>IF(AJ$2=$A1085,Data!AG231,0)</f>
        <v>0</v>
      </c>
      <c r="AK1085" s="171">
        <f>IF(AK$2=$A1085,Data!AH231,0)</f>
        <v>0</v>
      </c>
      <c r="AL1085" s="170">
        <f>IF(AL$2=$A1085,Data!AI231,0)</f>
        <v>0</v>
      </c>
      <c r="AM1085" t="str">
        <f t="shared" si="32"/>
        <v>BA</v>
      </c>
      <c r="AN1085" t="e">
        <f>+INDEX(Validation!$D$4:$D$250,MATCH(Merge!B1085,Validation!$E$4:$E$250,0))</f>
        <v>#N/A</v>
      </c>
      <c r="AO1085" s="172">
        <f t="shared" si="33"/>
        <v>0</v>
      </c>
    </row>
    <row r="1086" spans="1:41" ht="15" x14ac:dyDescent="0.25">
      <c r="A1086">
        <f>Inputs!$H$13</f>
        <v>3</v>
      </c>
      <c r="B1086" t="str">
        <f>Inputs!$D$4</f>
        <v>Select Agency…</v>
      </c>
      <c r="C1086" s="166" t="str">
        <f>Inputs!$I$6</f>
        <v>(insert code)</v>
      </c>
      <c r="D1086" t="str">
        <f>IFERROR(INDEX(Inputs!$I$11:$I$19,MATCH(A1086,Inputs!$H$11:$H$19)),"")</f>
        <v>(insert code)</v>
      </c>
      <c r="E1086" t="s">
        <v>902</v>
      </c>
      <c r="F1086" s="168">
        <f>IF(F$2=$A1086,Data!C232,0)</f>
        <v>0</v>
      </c>
      <c r="G1086" s="168">
        <f>IF(G$2=$A1086,Data!D232,0)</f>
        <v>0</v>
      </c>
      <c r="H1086" s="168">
        <f>IF(H$2=$A1086,Data!E232,0)</f>
        <v>0</v>
      </c>
      <c r="I1086" s="168">
        <f>IF(I$2=$A1086,Data!F232,0)</f>
        <v>0</v>
      </c>
      <c r="J1086" s="168">
        <f>IF(J$2=$A1086,Data!G232,0)</f>
        <v>0</v>
      </c>
      <c r="K1086" s="168">
        <f>IF(K$2=$A1086,Data!H232,0)</f>
        <v>0</v>
      </c>
      <c r="L1086" s="168">
        <f>IF(L$2=$A1086,Data!I232,0)</f>
        <v>0</v>
      </c>
      <c r="M1086" s="168">
        <f>IF(M$2=$A1086,Data!J232,0)</f>
        <v>0</v>
      </c>
      <c r="N1086" s="168">
        <f>IF(N$2=$A1086,Data!K232,0)</f>
        <v>0</v>
      </c>
      <c r="O1086" s="168">
        <f>IF(O$2=$A1086,Data!L232,0)</f>
        <v>0</v>
      </c>
      <c r="P1086" s="168">
        <f>IF(P$2=$A1086,Data!M232,0)</f>
        <v>0</v>
      </c>
      <c r="Q1086" s="168">
        <f>IF(Q$2=$A1086,Data!N232,0)</f>
        <v>0</v>
      </c>
      <c r="R1086" s="169">
        <f>IF(R$2=$A1086,Data!O232,0)</f>
        <v>0</v>
      </c>
      <c r="S1086" s="169">
        <f>IF(S$2=$A1086,Data!P232,0)</f>
        <v>0</v>
      </c>
      <c r="T1086" s="169">
        <f>IF(T$2=$A1086,Data!Q232,0)</f>
        <v>0</v>
      </c>
      <c r="U1086" s="169">
        <f>IF(U$2=$A1086,Data!R232,0)</f>
        <v>0</v>
      </c>
      <c r="V1086" s="169">
        <f>IF(V$2=$A1086,Data!S232,0)</f>
        <v>0</v>
      </c>
      <c r="W1086" s="169">
        <f>IF(W$2=$A1086,Data!T232,0)</f>
        <v>0</v>
      </c>
      <c r="X1086" s="169">
        <f>IF(X$2=$A1086,Data!U232,0)</f>
        <v>0</v>
      </c>
      <c r="Y1086" s="169">
        <f>IF(Y$2=$A1086,Data!V232,0)</f>
        <v>0</v>
      </c>
      <c r="Z1086" s="169">
        <f>IF(Z$2=$A1086,Data!W232,0)</f>
        <v>0</v>
      </c>
      <c r="AA1086" s="169">
        <f>IF(AA$2=$A1086,Data!X232,0)</f>
        <v>0</v>
      </c>
      <c r="AB1086" s="169">
        <f>IF(AB$2=$A1086,Data!Y232,0)</f>
        <v>0</v>
      </c>
      <c r="AC1086" s="169">
        <f>IF(AC$2=$A1086,Data!Z232,0)</f>
        <v>0</v>
      </c>
      <c r="AD1086" s="170">
        <f>IF(AD$2=$A1086,Data!AA232,0)</f>
        <v>0</v>
      </c>
      <c r="AE1086" s="171">
        <f>IF(AE$2=$A1086,Data!AB232,0)</f>
        <v>0</v>
      </c>
      <c r="AF1086" s="170">
        <f>IF(AF$2=$A1086,Data!AC232,0)</f>
        <v>0</v>
      </c>
      <c r="AG1086" s="171">
        <f>IF(AG$2=$A1086,Data!AD232,0)</f>
        <v>0</v>
      </c>
      <c r="AH1086" s="170">
        <f>IF(AH$2=$A1086,Data!AE232,0)</f>
        <v>0</v>
      </c>
      <c r="AI1086" s="171">
        <f>IF(AI$2=$A1086,Data!AF232,0)</f>
        <v>0</v>
      </c>
      <c r="AJ1086" s="170">
        <f>IF(AJ$2=$A1086,Data!AG232,0)</f>
        <v>0</v>
      </c>
      <c r="AK1086" s="171">
        <f>IF(AK$2=$A1086,Data!AH232,0)</f>
        <v>0</v>
      </c>
      <c r="AL1086" s="170">
        <f>IF(AL$2=$A1086,Data!AI232,0)</f>
        <v>0</v>
      </c>
      <c r="AM1086" t="str">
        <f t="shared" si="32"/>
        <v>BA</v>
      </c>
      <c r="AN1086" t="e">
        <f>+INDEX(Validation!$D$4:$D$250,MATCH(Merge!B1086,Validation!$E$4:$E$250,0))</f>
        <v>#N/A</v>
      </c>
      <c r="AO1086" s="172">
        <f t="shared" si="33"/>
        <v>0</v>
      </c>
    </row>
    <row r="1087" spans="1:41" ht="15" x14ac:dyDescent="0.25">
      <c r="A1087">
        <f>Inputs!$H$13</f>
        <v>3</v>
      </c>
      <c r="B1087" t="str">
        <f>Inputs!$D$4</f>
        <v>Select Agency…</v>
      </c>
      <c r="C1087" s="166" t="str">
        <f>Inputs!$I$6</f>
        <v>(insert code)</v>
      </c>
      <c r="D1087" t="str">
        <f>IFERROR(INDEX(Inputs!$I$11:$I$19,MATCH(A1087,Inputs!$H$11:$H$19)),"")</f>
        <v>(insert code)</v>
      </c>
      <c r="E1087" t="s">
        <v>902</v>
      </c>
      <c r="F1087" s="168">
        <f>IF(F$2=$A1087,Data!C233,0)</f>
        <v>0</v>
      </c>
      <c r="G1087" s="168">
        <f>IF(G$2=$A1087,Data!D233,0)</f>
        <v>0</v>
      </c>
      <c r="H1087" s="168">
        <f>IF(H$2=$A1087,Data!E233,0)</f>
        <v>0</v>
      </c>
      <c r="I1087" s="168">
        <f>IF(I$2=$A1087,Data!F233,0)</f>
        <v>0</v>
      </c>
      <c r="J1087" s="168">
        <f>IF(J$2=$A1087,Data!G233,0)</f>
        <v>0</v>
      </c>
      <c r="K1087" s="168">
        <f>IF(K$2=$A1087,Data!H233,0)</f>
        <v>0</v>
      </c>
      <c r="L1087" s="168">
        <f>IF(L$2=$A1087,Data!I233,0)</f>
        <v>0</v>
      </c>
      <c r="M1087" s="168">
        <f>IF(M$2=$A1087,Data!J233,0)</f>
        <v>0</v>
      </c>
      <c r="N1087" s="168">
        <f>IF(N$2=$A1087,Data!K233,0)</f>
        <v>0</v>
      </c>
      <c r="O1087" s="168">
        <f>IF(O$2=$A1087,Data!L233,0)</f>
        <v>0</v>
      </c>
      <c r="P1087" s="168">
        <f>IF(P$2=$A1087,Data!M233,0)</f>
        <v>0</v>
      </c>
      <c r="Q1087" s="168">
        <f>IF(Q$2=$A1087,Data!N233,0)</f>
        <v>0</v>
      </c>
      <c r="R1087" s="169">
        <f>IF(R$2=$A1087,Data!O233,0)</f>
        <v>0</v>
      </c>
      <c r="S1087" s="169">
        <f>IF(S$2=$A1087,Data!P233,0)</f>
        <v>0</v>
      </c>
      <c r="T1087" s="169">
        <f>IF(T$2=$A1087,Data!Q233,0)</f>
        <v>0</v>
      </c>
      <c r="U1087" s="169">
        <f>IF(U$2=$A1087,Data!R233,0)</f>
        <v>0</v>
      </c>
      <c r="V1087" s="169">
        <f>IF(V$2=$A1087,Data!S233,0)</f>
        <v>0</v>
      </c>
      <c r="W1087" s="169">
        <f>IF(W$2=$A1087,Data!T233,0)</f>
        <v>0</v>
      </c>
      <c r="X1087" s="169">
        <f>IF(X$2=$A1087,Data!U233,0)</f>
        <v>0</v>
      </c>
      <c r="Y1087" s="169">
        <f>IF(Y$2=$A1087,Data!V233,0)</f>
        <v>0</v>
      </c>
      <c r="Z1087" s="169">
        <f>IF(Z$2=$A1087,Data!W233,0)</f>
        <v>0</v>
      </c>
      <c r="AA1087" s="169">
        <f>IF(AA$2=$A1087,Data!X233,0)</f>
        <v>0</v>
      </c>
      <c r="AB1087" s="169">
        <f>IF(AB$2=$A1087,Data!Y233,0)</f>
        <v>0</v>
      </c>
      <c r="AC1087" s="169">
        <f>IF(AC$2=$A1087,Data!Z233,0)</f>
        <v>0</v>
      </c>
      <c r="AD1087" s="170">
        <f>IF(AD$2=$A1087,Data!AA233,0)</f>
        <v>0</v>
      </c>
      <c r="AE1087" s="171">
        <f>IF(AE$2=$A1087,Data!AB233,0)</f>
        <v>0</v>
      </c>
      <c r="AF1087" s="170">
        <f>IF(AF$2=$A1087,Data!AC233,0)</f>
        <v>0</v>
      </c>
      <c r="AG1087" s="171">
        <f>IF(AG$2=$A1087,Data!AD233,0)</f>
        <v>0</v>
      </c>
      <c r="AH1087" s="170">
        <f>IF(AH$2=$A1087,Data!AE233,0)</f>
        <v>0</v>
      </c>
      <c r="AI1087" s="171">
        <f>IF(AI$2=$A1087,Data!AF233,0)</f>
        <v>0</v>
      </c>
      <c r="AJ1087" s="170">
        <f>IF(AJ$2=$A1087,Data!AG233,0)</f>
        <v>0</v>
      </c>
      <c r="AK1087" s="171">
        <f>IF(AK$2=$A1087,Data!AH233,0)</f>
        <v>0</v>
      </c>
      <c r="AL1087" s="170">
        <f>IF(AL$2=$A1087,Data!AI233,0)</f>
        <v>0</v>
      </c>
      <c r="AM1087" t="str">
        <f t="shared" si="32"/>
        <v>BA</v>
      </c>
      <c r="AN1087" t="e">
        <f>+INDEX(Validation!$D$4:$D$250,MATCH(Merge!B1087,Validation!$E$4:$E$250,0))</f>
        <v>#N/A</v>
      </c>
      <c r="AO1087" s="172">
        <f t="shared" si="33"/>
        <v>0</v>
      </c>
    </row>
    <row r="1088" spans="1:41" ht="15" x14ac:dyDescent="0.25">
      <c r="A1088">
        <f>Inputs!$H$13</f>
        <v>3</v>
      </c>
      <c r="B1088" t="str">
        <f>Inputs!$D$4</f>
        <v>Select Agency…</v>
      </c>
      <c r="C1088" s="166" t="str">
        <f>Inputs!$I$6</f>
        <v>(insert code)</v>
      </c>
      <c r="D1088" t="str">
        <f>IFERROR(INDEX(Inputs!$I$11:$I$19,MATCH(A1088,Inputs!$H$11:$H$19)),"")</f>
        <v>(insert code)</v>
      </c>
      <c r="E1088" t="s">
        <v>902</v>
      </c>
      <c r="F1088" s="168">
        <f>IF(F$2=$A1088,Data!C234,0)</f>
        <v>0</v>
      </c>
      <c r="G1088" s="168">
        <f>IF(G$2=$A1088,Data!D234,0)</f>
        <v>0</v>
      </c>
      <c r="H1088" s="168">
        <f>IF(H$2=$A1088,Data!E234,0)</f>
        <v>0</v>
      </c>
      <c r="I1088" s="168">
        <f>IF(I$2=$A1088,Data!F234,0)</f>
        <v>0</v>
      </c>
      <c r="J1088" s="168">
        <f>IF(J$2=$A1088,Data!G234,0)</f>
        <v>0</v>
      </c>
      <c r="K1088" s="168">
        <f>IF(K$2=$A1088,Data!H234,0)</f>
        <v>0</v>
      </c>
      <c r="L1088" s="168">
        <f>IF(L$2=$A1088,Data!I234,0)</f>
        <v>0</v>
      </c>
      <c r="M1088" s="168">
        <f>IF(M$2=$A1088,Data!J234,0)</f>
        <v>0</v>
      </c>
      <c r="N1088" s="168">
        <f>IF(N$2=$A1088,Data!K234,0)</f>
        <v>0</v>
      </c>
      <c r="O1088" s="168">
        <f>IF(O$2=$A1088,Data!L234,0)</f>
        <v>0</v>
      </c>
      <c r="P1088" s="168">
        <f>IF(P$2=$A1088,Data!M234,0)</f>
        <v>0</v>
      </c>
      <c r="Q1088" s="168">
        <f>IF(Q$2=$A1088,Data!N234,0)</f>
        <v>0</v>
      </c>
      <c r="R1088" s="169">
        <f>IF(R$2=$A1088,Data!O234,0)</f>
        <v>0</v>
      </c>
      <c r="S1088" s="169">
        <f>IF(S$2=$A1088,Data!P234,0)</f>
        <v>0</v>
      </c>
      <c r="T1088" s="169">
        <f>IF(T$2=$A1088,Data!Q234,0)</f>
        <v>0</v>
      </c>
      <c r="U1088" s="169">
        <f>IF(U$2=$A1088,Data!R234,0)</f>
        <v>0</v>
      </c>
      <c r="V1088" s="169">
        <f>IF(V$2=$A1088,Data!S234,0)</f>
        <v>0</v>
      </c>
      <c r="W1088" s="169">
        <f>IF(W$2=$A1088,Data!T234,0)</f>
        <v>0</v>
      </c>
      <c r="X1088" s="169">
        <f>IF(X$2=$A1088,Data!U234,0)</f>
        <v>0</v>
      </c>
      <c r="Y1088" s="169">
        <f>IF(Y$2=$A1088,Data!V234,0)</f>
        <v>0</v>
      </c>
      <c r="Z1088" s="169">
        <f>IF(Z$2=$A1088,Data!W234,0)</f>
        <v>0</v>
      </c>
      <c r="AA1088" s="169">
        <f>IF(AA$2=$A1088,Data!X234,0)</f>
        <v>0</v>
      </c>
      <c r="AB1088" s="169">
        <f>IF(AB$2=$A1088,Data!Y234,0)</f>
        <v>0</v>
      </c>
      <c r="AC1088" s="169">
        <f>IF(AC$2=$A1088,Data!Z234,0)</f>
        <v>0</v>
      </c>
      <c r="AD1088" s="170">
        <f>IF(AD$2=$A1088,Data!AA234,0)</f>
        <v>0</v>
      </c>
      <c r="AE1088" s="171">
        <f>IF(AE$2=$A1088,Data!AB234,0)</f>
        <v>0</v>
      </c>
      <c r="AF1088" s="170">
        <f>IF(AF$2=$A1088,Data!AC234,0)</f>
        <v>0</v>
      </c>
      <c r="AG1088" s="171">
        <f>IF(AG$2=$A1088,Data!AD234,0)</f>
        <v>0</v>
      </c>
      <c r="AH1088" s="170">
        <f>IF(AH$2=$A1088,Data!AE234,0)</f>
        <v>0</v>
      </c>
      <c r="AI1088" s="171">
        <f>IF(AI$2=$A1088,Data!AF234,0)</f>
        <v>0</v>
      </c>
      <c r="AJ1088" s="170">
        <f>IF(AJ$2=$A1088,Data!AG234,0)</f>
        <v>0</v>
      </c>
      <c r="AK1088" s="171">
        <f>IF(AK$2=$A1088,Data!AH234,0)</f>
        <v>0</v>
      </c>
      <c r="AL1088" s="170">
        <f>IF(AL$2=$A1088,Data!AI234,0)</f>
        <v>0</v>
      </c>
      <c r="AM1088" t="str">
        <f t="shared" si="32"/>
        <v>BA</v>
      </c>
      <c r="AN1088" t="e">
        <f>+INDEX(Validation!$D$4:$D$250,MATCH(Merge!B1088,Validation!$E$4:$E$250,0))</f>
        <v>#N/A</v>
      </c>
      <c r="AO1088" s="172">
        <f t="shared" si="33"/>
        <v>0</v>
      </c>
    </row>
    <row r="1089" spans="1:41" ht="15" x14ac:dyDescent="0.25">
      <c r="A1089">
        <f>Inputs!$H$13</f>
        <v>3</v>
      </c>
      <c r="B1089" t="str">
        <f>Inputs!$D$4</f>
        <v>Select Agency…</v>
      </c>
      <c r="C1089" s="166" t="str">
        <f>Inputs!$I$6</f>
        <v>(insert code)</v>
      </c>
      <c r="D1089" t="str">
        <f>IFERROR(INDEX(Inputs!$I$11:$I$19,MATCH(A1089,Inputs!$H$11:$H$19)),"")</f>
        <v>(insert code)</v>
      </c>
      <c r="E1089" t="s">
        <v>902</v>
      </c>
      <c r="F1089" s="168">
        <f>IF(F$2=$A1089,Data!C235,0)</f>
        <v>0</v>
      </c>
      <c r="G1089" s="168">
        <f>IF(G$2=$A1089,Data!D235,0)</f>
        <v>0</v>
      </c>
      <c r="H1089" s="168">
        <f>IF(H$2=$A1089,Data!E235,0)</f>
        <v>0</v>
      </c>
      <c r="I1089" s="168">
        <f>IF(I$2=$A1089,Data!F235,0)</f>
        <v>0</v>
      </c>
      <c r="J1089" s="168">
        <f>IF(J$2=$A1089,Data!G235,0)</f>
        <v>0</v>
      </c>
      <c r="K1089" s="168">
        <f>IF(K$2=$A1089,Data!H235,0)</f>
        <v>0</v>
      </c>
      <c r="L1089" s="168">
        <f>IF(L$2=$A1089,Data!I235,0)</f>
        <v>0</v>
      </c>
      <c r="M1089" s="168">
        <f>IF(M$2=$A1089,Data!J235,0)</f>
        <v>0</v>
      </c>
      <c r="N1089" s="168">
        <f>IF(N$2=$A1089,Data!K235,0)</f>
        <v>0</v>
      </c>
      <c r="O1089" s="168">
        <f>IF(O$2=$A1089,Data!L235,0)</f>
        <v>0</v>
      </c>
      <c r="P1089" s="168">
        <f>IF(P$2=$A1089,Data!M235,0)</f>
        <v>0</v>
      </c>
      <c r="Q1089" s="168">
        <f>IF(Q$2=$A1089,Data!N235,0)</f>
        <v>0</v>
      </c>
      <c r="R1089" s="169">
        <f>IF(R$2=$A1089,Data!O235,0)</f>
        <v>0</v>
      </c>
      <c r="S1089" s="169">
        <f>IF(S$2=$A1089,Data!P235,0)</f>
        <v>0</v>
      </c>
      <c r="T1089" s="169">
        <f>IF(T$2=$A1089,Data!Q235,0)</f>
        <v>0</v>
      </c>
      <c r="U1089" s="169">
        <f>IF(U$2=$A1089,Data!R235,0)</f>
        <v>0</v>
      </c>
      <c r="V1089" s="169">
        <f>IF(V$2=$A1089,Data!S235,0)</f>
        <v>0</v>
      </c>
      <c r="W1089" s="169">
        <f>IF(W$2=$A1089,Data!T235,0)</f>
        <v>0</v>
      </c>
      <c r="X1089" s="169">
        <f>IF(X$2=$A1089,Data!U235,0)</f>
        <v>0</v>
      </c>
      <c r="Y1089" s="169">
        <f>IF(Y$2=$A1089,Data!V235,0)</f>
        <v>0</v>
      </c>
      <c r="Z1089" s="169">
        <f>IF(Z$2=$A1089,Data!W235,0)</f>
        <v>0</v>
      </c>
      <c r="AA1089" s="169">
        <f>IF(AA$2=$A1089,Data!X235,0)</f>
        <v>0</v>
      </c>
      <c r="AB1089" s="169">
        <f>IF(AB$2=$A1089,Data!Y235,0)</f>
        <v>0</v>
      </c>
      <c r="AC1089" s="169">
        <f>IF(AC$2=$A1089,Data!Z235,0)</f>
        <v>0</v>
      </c>
      <c r="AD1089" s="170">
        <f>IF(AD$2=$A1089,Data!AA235,0)</f>
        <v>0</v>
      </c>
      <c r="AE1089" s="171">
        <f>IF(AE$2=$A1089,Data!AB235,0)</f>
        <v>0</v>
      </c>
      <c r="AF1089" s="170">
        <f>IF(AF$2=$A1089,Data!AC235,0)</f>
        <v>0</v>
      </c>
      <c r="AG1089" s="171">
        <f>IF(AG$2=$A1089,Data!AD235,0)</f>
        <v>0</v>
      </c>
      <c r="AH1089" s="170">
        <f>IF(AH$2=$A1089,Data!AE235,0)</f>
        <v>0</v>
      </c>
      <c r="AI1089" s="171">
        <f>IF(AI$2=$A1089,Data!AF235,0)</f>
        <v>0</v>
      </c>
      <c r="AJ1089" s="170">
        <f>IF(AJ$2=$A1089,Data!AG235,0)</f>
        <v>0</v>
      </c>
      <c r="AK1089" s="171">
        <f>IF(AK$2=$A1089,Data!AH235,0)</f>
        <v>0</v>
      </c>
      <c r="AL1089" s="170">
        <f>IF(AL$2=$A1089,Data!AI235,0)</f>
        <v>0</v>
      </c>
      <c r="AM1089" t="str">
        <f t="shared" si="32"/>
        <v>BA</v>
      </c>
      <c r="AN1089" t="e">
        <f>+INDEX(Validation!$D$4:$D$250,MATCH(Merge!B1089,Validation!$E$4:$E$250,0))</f>
        <v>#N/A</v>
      </c>
      <c r="AO1089" s="172">
        <f t="shared" si="33"/>
        <v>0</v>
      </c>
    </row>
    <row r="1090" spans="1:41" ht="15" x14ac:dyDescent="0.25">
      <c r="A1090">
        <f>Inputs!$H$13</f>
        <v>3</v>
      </c>
      <c r="B1090" t="str">
        <f>Inputs!$D$4</f>
        <v>Select Agency…</v>
      </c>
      <c r="C1090" s="166" t="str">
        <f>Inputs!$I$6</f>
        <v>(insert code)</v>
      </c>
      <c r="D1090" t="str">
        <f>IFERROR(INDEX(Inputs!$I$11:$I$19,MATCH(A1090,Inputs!$H$11:$H$19)),"")</f>
        <v>(insert code)</v>
      </c>
      <c r="E1090" t="s">
        <v>902</v>
      </c>
      <c r="F1090" s="168">
        <f>IF(F$2=$A1090,Data!C236,0)</f>
        <v>0</v>
      </c>
      <c r="G1090" s="168">
        <f>IF(G$2=$A1090,Data!D236,0)</f>
        <v>0</v>
      </c>
      <c r="H1090" s="168">
        <f>IF(H$2=$A1090,Data!E236,0)</f>
        <v>0</v>
      </c>
      <c r="I1090" s="168">
        <f>IF(I$2=$A1090,Data!F236,0)</f>
        <v>0</v>
      </c>
      <c r="J1090" s="168">
        <f>IF(J$2=$A1090,Data!G236,0)</f>
        <v>0</v>
      </c>
      <c r="K1090" s="168">
        <f>IF(K$2=$A1090,Data!H236,0)</f>
        <v>0</v>
      </c>
      <c r="L1090" s="168">
        <f>IF(L$2=$A1090,Data!I236,0)</f>
        <v>0</v>
      </c>
      <c r="M1090" s="168">
        <f>IF(M$2=$A1090,Data!J236,0)</f>
        <v>0</v>
      </c>
      <c r="N1090" s="168">
        <f>IF(N$2=$A1090,Data!K236,0)</f>
        <v>0</v>
      </c>
      <c r="O1090" s="168">
        <f>IF(O$2=$A1090,Data!L236,0)</f>
        <v>0</v>
      </c>
      <c r="P1090" s="168">
        <f>IF(P$2=$A1090,Data!M236,0)</f>
        <v>0</v>
      </c>
      <c r="Q1090" s="168">
        <f>IF(Q$2=$A1090,Data!N236,0)</f>
        <v>0</v>
      </c>
      <c r="R1090" s="169">
        <f>IF(R$2=$A1090,Data!O236,0)</f>
        <v>0</v>
      </c>
      <c r="S1090" s="169">
        <f>IF(S$2=$A1090,Data!P236,0)</f>
        <v>0</v>
      </c>
      <c r="T1090" s="169">
        <f>IF(T$2=$A1090,Data!Q236,0)</f>
        <v>0</v>
      </c>
      <c r="U1090" s="169">
        <f>IF(U$2=$A1090,Data!R236,0)</f>
        <v>0</v>
      </c>
      <c r="V1090" s="169">
        <f>IF(V$2=$A1090,Data!S236,0)</f>
        <v>0</v>
      </c>
      <c r="W1090" s="169">
        <f>IF(W$2=$A1090,Data!T236,0)</f>
        <v>0</v>
      </c>
      <c r="X1090" s="169">
        <f>IF(X$2=$A1090,Data!U236,0)</f>
        <v>0</v>
      </c>
      <c r="Y1090" s="169">
        <f>IF(Y$2=$A1090,Data!V236,0)</f>
        <v>0</v>
      </c>
      <c r="Z1090" s="169">
        <f>IF(Z$2=$A1090,Data!W236,0)</f>
        <v>0</v>
      </c>
      <c r="AA1090" s="169">
        <f>IF(AA$2=$A1090,Data!X236,0)</f>
        <v>0</v>
      </c>
      <c r="AB1090" s="169">
        <f>IF(AB$2=$A1090,Data!Y236,0)</f>
        <v>0</v>
      </c>
      <c r="AC1090" s="169">
        <f>IF(AC$2=$A1090,Data!Z236,0)</f>
        <v>0</v>
      </c>
      <c r="AD1090" s="170">
        <f>IF(AD$2=$A1090,Data!AA236,0)</f>
        <v>0</v>
      </c>
      <c r="AE1090" s="171">
        <f>IF(AE$2=$A1090,Data!AB236,0)</f>
        <v>0</v>
      </c>
      <c r="AF1090" s="170">
        <f>IF(AF$2=$A1090,Data!AC236,0)</f>
        <v>0</v>
      </c>
      <c r="AG1090" s="171">
        <f>IF(AG$2=$A1090,Data!AD236,0)</f>
        <v>0</v>
      </c>
      <c r="AH1090" s="170">
        <f>IF(AH$2=$A1090,Data!AE236,0)</f>
        <v>0</v>
      </c>
      <c r="AI1090" s="171">
        <f>IF(AI$2=$A1090,Data!AF236,0)</f>
        <v>0</v>
      </c>
      <c r="AJ1090" s="170">
        <f>IF(AJ$2=$A1090,Data!AG236,0)</f>
        <v>0</v>
      </c>
      <c r="AK1090" s="171">
        <f>IF(AK$2=$A1090,Data!AH236,0)</f>
        <v>0</v>
      </c>
      <c r="AL1090" s="170">
        <f>IF(AL$2=$A1090,Data!AI236,0)</f>
        <v>0</v>
      </c>
      <c r="AM1090" t="str">
        <f t="shared" si="32"/>
        <v>BA</v>
      </c>
      <c r="AN1090" t="e">
        <f>+INDEX(Validation!$D$4:$D$250,MATCH(Merge!B1090,Validation!$E$4:$E$250,0))</f>
        <v>#N/A</v>
      </c>
      <c r="AO1090" s="172">
        <f t="shared" si="33"/>
        <v>0</v>
      </c>
    </row>
    <row r="1091" spans="1:41" ht="15" x14ac:dyDescent="0.25">
      <c r="A1091">
        <f>Inputs!$H$13</f>
        <v>3</v>
      </c>
      <c r="B1091" t="str">
        <f>Inputs!$D$4</f>
        <v>Select Agency…</v>
      </c>
      <c r="C1091" s="166" t="str">
        <f>Inputs!$I$6</f>
        <v>(insert code)</v>
      </c>
      <c r="D1091" t="str">
        <f>IFERROR(INDEX(Inputs!$I$11:$I$19,MATCH(A1091,Inputs!$H$11:$H$19)),"")</f>
        <v>(insert code)</v>
      </c>
      <c r="E1091" t="s">
        <v>902</v>
      </c>
      <c r="F1091" s="168">
        <f>IF(F$2=$A1091,Data!C237,0)</f>
        <v>0</v>
      </c>
      <c r="G1091" s="168">
        <f>IF(G$2=$A1091,Data!D237,0)</f>
        <v>0</v>
      </c>
      <c r="H1091" s="168">
        <f>IF(H$2=$A1091,Data!E237,0)</f>
        <v>0</v>
      </c>
      <c r="I1091" s="168">
        <f>IF(I$2=$A1091,Data!F237,0)</f>
        <v>0</v>
      </c>
      <c r="J1091" s="168">
        <f>IF(J$2=$A1091,Data!G237,0)</f>
        <v>0</v>
      </c>
      <c r="K1091" s="168">
        <f>IF(K$2=$A1091,Data!H237,0)</f>
        <v>0</v>
      </c>
      <c r="L1091" s="168">
        <f>IF(L$2=$A1091,Data!I237,0)</f>
        <v>0</v>
      </c>
      <c r="M1091" s="168">
        <f>IF(M$2=$A1091,Data!J237,0)</f>
        <v>0</v>
      </c>
      <c r="N1091" s="168">
        <f>IF(N$2=$A1091,Data!K237,0)</f>
        <v>0</v>
      </c>
      <c r="O1091" s="168">
        <f>IF(O$2=$A1091,Data!L237,0)</f>
        <v>0</v>
      </c>
      <c r="P1091" s="168">
        <f>IF(P$2=$A1091,Data!M237,0)</f>
        <v>0</v>
      </c>
      <c r="Q1091" s="168">
        <f>IF(Q$2=$A1091,Data!N237,0)</f>
        <v>0</v>
      </c>
      <c r="R1091" s="169">
        <f>IF(R$2=$A1091,Data!O237,0)</f>
        <v>0</v>
      </c>
      <c r="S1091" s="169">
        <f>IF(S$2=$A1091,Data!P237,0)</f>
        <v>0</v>
      </c>
      <c r="T1091" s="169">
        <f>IF(T$2=$A1091,Data!Q237,0)</f>
        <v>0</v>
      </c>
      <c r="U1091" s="169">
        <f>IF(U$2=$A1091,Data!R237,0)</f>
        <v>0</v>
      </c>
      <c r="V1091" s="169">
        <f>IF(V$2=$A1091,Data!S237,0)</f>
        <v>0</v>
      </c>
      <c r="W1091" s="169">
        <f>IF(W$2=$A1091,Data!T237,0)</f>
        <v>0</v>
      </c>
      <c r="X1091" s="169">
        <f>IF(X$2=$A1091,Data!U237,0)</f>
        <v>0</v>
      </c>
      <c r="Y1091" s="169">
        <f>IF(Y$2=$A1091,Data!V237,0)</f>
        <v>0</v>
      </c>
      <c r="Z1091" s="169">
        <f>IF(Z$2=$A1091,Data!W237,0)</f>
        <v>0</v>
      </c>
      <c r="AA1091" s="169">
        <f>IF(AA$2=$A1091,Data!X237,0)</f>
        <v>0</v>
      </c>
      <c r="AB1091" s="169">
        <f>IF(AB$2=$A1091,Data!Y237,0)</f>
        <v>0</v>
      </c>
      <c r="AC1091" s="169">
        <f>IF(AC$2=$A1091,Data!Z237,0)</f>
        <v>0</v>
      </c>
      <c r="AD1091" s="170">
        <f>IF(AD$2=$A1091,Data!AA237,0)</f>
        <v>0</v>
      </c>
      <c r="AE1091" s="171">
        <f>IF(AE$2=$A1091,Data!AB237,0)</f>
        <v>0</v>
      </c>
      <c r="AF1091" s="170">
        <f>IF(AF$2=$A1091,Data!AC237,0)</f>
        <v>0</v>
      </c>
      <c r="AG1091" s="171">
        <f>IF(AG$2=$A1091,Data!AD237,0)</f>
        <v>0</v>
      </c>
      <c r="AH1091" s="170">
        <f>IF(AH$2=$A1091,Data!AE237,0)</f>
        <v>0</v>
      </c>
      <c r="AI1091" s="171">
        <f>IF(AI$2=$A1091,Data!AF237,0)</f>
        <v>0</v>
      </c>
      <c r="AJ1091" s="170">
        <f>IF(AJ$2=$A1091,Data!AG237,0)</f>
        <v>0</v>
      </c>
      <c r="AK1091" s="171">
        <f>IF(AK$2=$A1091,Data!AH237,0)</f>
        <v>0</v>
      </c>
      <c r="AL1091" s="170">
        <f>IF(AL$2=$A1091,Data!AI237,0)</f>
        <v>0</v>
      </c>
      <c r="AM1091" t="str">
        <f t="shared" ref="AM1091:AM1154" si="34">+LEFT(E1091,2)</f>
        <v>BA</v>
      </c>
      <c r="AN1091" t="e">
        <f>+INDEX(Validation!$D$4:$D$250,MATCH(Merge!B1091,Validation!$E$4:$E$250,0))</f>
        <v>#N/A</v>
      </c>
      <c r="AO1091" s="172">
        <f t="shared" si="33"/>
        <v>0</v>
      </c>
    </row>
    <row r="1092" spans="1:41" ht="15" x14ac:dyDescent="0.25">
      <c r="A1092">
        <f>Inputs!$H$13</f>
        <v>3</v>
      </c>
      <c r="B1092" t="str">
        <f>Inputs!$D$4</f>
        <v>Select Agency…</v>
      </c>
      <c r="C1092" s="166" t="str">
        <f>Inputs!$I$6</f>
        <v>(insert code)</v>
      </c>
      <c r="D1092" t="str">
        <f>IFERROR(INDEX(Inputs!$I$11:$I$19,MATCH(A1092,Inputs!$H$11:$H$19)),"")</f>
        <v>(insert code)</v>
      </c>
      <c r="E1092" t="s">
        <v>902</v>
      </c>
      <c r="F1092" s="168">
        <f>IF(F$2=$A1092,Data!C238,0)</f>
        <v>0</v>
      </c>
      <c r="G1092" s="168">
        <f>IF(G$2=$A1092,Data!D238,0)</f>
        <v>0</v>
      </c>
      <c r="H1092" s="168">
        <f>IF(H$2=$A1092,Data!E238,0)</f>
        <v>0</v>
      </c>
      <c r="I1092" s="168">
        <f>IF(I$2=$A1092,Data!F238,0)</f>
        <v>0</v>
      </c>
      <c r="J1092" s="168">
        <f>IF(J$2=$A1092,Data!G238,0)</f>
        <v>0</v>
      </c>
      <c r="K1092" s="168">
        <f>IF(K$2=$A1092,Data!H238,0)</f>
        <v>0</v>
      </c>
      <c r="L1092" s="168">
        <f>IF(L$2=$A1092,Data!I238,0)</f>
        <v>0</v>
      </c>
      <c r="M1092" s="168">
        <f>IF(M$2=$A1092,Data!J238,0)</f>
        <v>0</v>
      </c>
      <c r="N1092" s="168">
        <f>IF(N$2=$A1092,Data!K238,0)</f>
        <v>0</v>
      </c>
      <c r="O1092" s="168">
        <f>IF(O$2=$A1092,Data!L238,0)</f>
        <v>0</v>
      </c>
      <c r="P1092" s="168">
        <f>IF(P$2=$A1092,Data!M238,0)</f>
        <v>0</v>
      </c>
      <c r="Q1092" s="168">
        <f>IF(Q$2=$A1092,Data!N238,0)</f>
        <v>0</v>
      </c>
      <c r="R1092" s="169">
        <f>IF(R$2=$A1092,Data!O238,0)</f>
        <v>0</v>
      </c>
      <c r="S1092" s="169">
        <f>IF(S$2=$A1092,Data!P238,0)</f>
        <v>0</v>
      </c>
      <c r="T1092" s="169">
        <f>IF(T$2=$A1092,Data!Q238,0)</f>
        <v>0</v>
      </c>
      <c r="U1092" s="169">
        <f>IF(U$2=$A1092,Data!R238,0)</f>
        <v>0</v>
      </c>
      <c r="V1092" s="169">
        <f>IF(V$2=$A1092,Data!S238,0)</f>
        <v>0</v>
      </c>
      <c r="W1092" s="169">
        <f>IF(W$2=$A1092,Data!T238,0)</f>
        <v>0</v>
      </c>
      <c r="X1092" s="169">
        <f>IF(X$2=$A1092,Data!U238,0)</f>
        <v>0</v>
      </c>
      <c r="Y1092" s="169">
        <f>IF(Y$2=$A1092,Data!V238,0)</f>
        <v>0</v>
      </c>
      <c r="Z1092" s="169">
        <f>IF(Z$2=$A1092,Data!W238,0)</f>
        <v>0</v>
      </c>
      <c r="AA1092" s="169">
        <f>IF(AA$2=$A1092,Data!X238,0)</f>
        <v>0</v>
      </c>
      <c r="AB1092" s="169">
        <f>IF(AB$2=$A1092,Data!Y238,0)</f>
        <v>0</v>
      </c>
      <c r="AC1092" s="169">
        <f>IF(AC$2=$A1092,Data!Z238,0)</f>
        <v>0</v>
      </c>
      <c r="AD1092" s="170">
        <f>IF(AD$2=$A1092,Data!AA238,0)</f>
        <v>0</v>
      </c>
      <c r="AE1092" s="171">
        <f>IF(AE$2=$A1092,Data!AB238,0)</f>
        <v>0</v>
      </c>
      <c r="AF1092" s="170">
        <f>IF(AF$2=$A1092,Data!AC238,0)</f>
        <v>0</v>
      </c>
      <c r="AG1092" s="171">
        <f>IF(AG$2=$A1092,Data!AD238,0)</f>
        <v>0</v>
      </c>
      <c r="AH1092" s="170">
        <f>IF(AH$2=$A1092,Data!AE238,0)</f>
        <v>0</v>
      </c>
      <c r="AI1092" s="171">
        <f>IF(AI$2=$A1092,Data!AF238,0)</f>
        <v>0</v>
      </c>
      <c r="AJ1092" s="170">
        <f>IF(AJ$2=$A1092,Data!AG238,0)</f>
        <v>0</v>
      </c>
      <c r="AK1092" s="171">
        <f>IF(AK$2=$A1092,Data!AH238,0)</f>
        <v>0</v>
      </c>
      <c r="AL1092" s="170">
        <f>IF(AL$2=$A1092,Data!AI238,0)</f>
        <v>0</v>
      </c>
      <c r="AM1092" t="str">
        <f t="shared" si="34"/>
        <v>BA</v>
      </c>
      <c r="AN1092" t="e">
        <f>+INDEX(Validation!$D$4:$D$250,MATCH(Merge!B1092,Validation!$E$4:$E$250,0))</f>
        <v>#N/A</v>
      </c>
      <c r="AO1092" s="172">
        <f t="shared" ref="AO1092:AO1155" si="35">SUM(F1092:AL1092)</f>
        <v>0</v>
      </c>
    </row>
    <row r="1093" spans="1:41" ht="15" x14ac:dyDescent="0.25">
      <c r="A1093">
        <f>Inputs!$H$13</f>
        <v>3</v>
      </c>
      <c r="B1093" t="str">
        <f>Inputs!$D$4</f>
        <v>Select Agency…</v>
      </c>
      <c r="C1093" s="166" t="str">
        <f>Inputs!$I$6</f>
        <v>(insert code)</v>
      </c>
      <c r="D1093" t="str">
        <f>IFERROR(INDEX(Inputs!$I$11:$I$19,MATCH(A1093,Inputs!$H$11:$H$19)),"")</f>
        <v>(insert code)</v>
      </c>
      <c r="E1093" t="s">
        <v>902</v>
      </c>
      <c r="F1093" s="168">
        <f>IF(F$2=$A1093,Data!C239,0)</f>
        <v>0</v>
      </c>
      <c r="G1093" s="168">
        <f>IF(G$2=$A1093,Data!D239,0)</f>
        <v>0</v>
      </c>
      <c r="H1093" s="168">
        <f>IF(H$2=$A1093,Data!E239,0)</f>
        <v>0</v>
      </c>
      <c r="I1093" s="168">
        <f>IF(I$2=$A1093,Data!F239,0)</f>
        <v>0</v>
      </c>
      <c r="J1093" s="168">
        <f>IF(J$2=$A1093,Data!G239,0)</f>
        <v>0</v>
      </c>
      <c r="K1093" s="168">
        <f>IF(K$2=$A1093,Data!H239,0)</f>
        <v>0</v>
      </c>
      <c r="L1093" s="168">
        <f>IF(L$2=$A1093,Data!I239,0)</f>
        <v>0</v>
      </c>
      <c r="M1093" s="168">
        <f>IF(M$2=$A1093,Data!J239,0)</f>
        <v>0</v>
      </c>
      <c r="N1093" s="168">
        <f>IF(N$2=$A1093,Data!K239,0)</f>
        <v>0</v>
      </c>
      <c r="O1093" s="168">
        <f>IF(O$2=$A1093,Data!L239,0)</f>
        <v>0</v>
      </c>
      <c r="P1093" s="168">
        <f>IF(P$2=$A1093,Data!M239,0)</f>
        <v>0</v>
      </c>
      <c r="Q1093" s="168">
        <f>IF(Q$2=$A1093,Data!N239,0)</f>
        <v>0</v>
      </c>
      <c r="R1093" s="169">
        <f>IF(R$2=$A1093,Data!O239,0)</f>
        <v>0</v>
      </c>
      <c r="S1093" s="169">
        <f>IF(S$2=$A1093,Data!P239,0)</f>
        <v>0</v>
      </c>
      <c r="T1093" s="169">
        <f>IF(T$2=$A1093,Data!Q239,0)</f>
        <v>0</v>
      </c>
      <c r="U1093" s="169">
        <f>IF(U$2=$A1093,Data!R239,0)</f>
        <v>0</v>
      </c>
      <c r="V1093" s="169">
        <f>IF(V$2=$A1093,Data!S239,0)</f>
        <v>0</v>
      </c>
      <c r="W1093" s="169">
        <f>IF(W$2=$A1093,Data!T239,0)</f>
        <v>0</v>
      </c>
      <c r="X1093" s="169">
        <f>IF(X$2=$A1093,Data!U239,0)</f>
        <v>0</v>
      </c>
      <c r="Y1093" s="169">
        <f>IF(Y$2=$A1093,Data!V239,0)</f>
        <v>0</v>
      </c>
      <c r="Z1093" s="169">
        <f>IF(Z$2=$A1093,Data!W239,0)</f>
        <v>0</v>
      </c>
      <c r="AA1093" s="169">
        <f>IF(AA$2=$A1093,Data!X239,0)</f>
        <v>0</v>
      </c>
      <c r="AB1093" s="169">
        <f>IF(AB$2=$A1093,Data!Y239,0)</f>
        <v>0</v>
      </c>
      <c r="AC1093" s="169">
        <f>IF(AC$2=$A1093,Data!Z239,0)</f>
        <v>0</v>
      </c>
      <c r="AD1093" s="170">
        <f>IF(AD$2=$A1093,Data!AA239,0)</f>
        <v>0</v>
      </c>
      <c r="AE1093" s="171">
        <f>IF(AE$2=$A1093,Data!AB239,0)</f>
        <v>0</v>
      </c>
      <c r="AF1093" s="170">
        <f>IF(AF$2=$A1093,Data!AC239,0)</f>
        <v>0</v>
      </c>
      <c r="AG1093" s="171">
        <f>IF(AG$2=$A1093,Data!AD239,0)</f>
        <v>0</v>
      </c>
      <c r="AH1093" s="170">
        <f>IF(AH$2=$A1093,Data!AE239,0)</f>
        <v>0</v>
      </c>
      <c r="AI1093" s="171">
        <f>IF(AI$2=$A1093,Data!AF239,0)</f>
        <v>0</v>
      </c>
      <c r="AJ1093" s="170">
        <f>IF(AJ$2=$A1093,Data!AG239,0)</f>
        <v>0</v>
      </c>
      <c r="AK1093" s="171">
        <f>IF(AK$2=$A1093,Data!AH239,0)</f>
        <v>0</v>
      </c>
      <c r="AL1093" s="170">
        <f>IF(AL$2=$A1093,Data!AI239,0)</f>
        <v>0</v>
      </c>
      <c r="AM1093" t="str">
        <f t="shared" si="34"/>
        <v>BA</v>
      </c>
      <c r="AN1093" t="e">
        <f>+INDEX(Validation!$D$4:$D$250,MATCH(Merge!B1093,Validation!$E$4:$E$250,0))</f>
        <v>#N/A</v>
      </c>
      <c r="AO1093" s="172">
        <f t="shared" si="35"/>
        <v>0</v>
      </c>
    </row>
    <row r="1094" spans="1:41" ht="15" x14ac:dyDescent="0.25">
      <c r="A1094">
        <f>Inputs!$H$13</f>
        <v>3</v>
      </c>
      <c r="B1094" t="str">
        <f>Inputs!$D$4</f>
        <v>Select Agency…</v>
      </c>
      <c r="C1094" s="166" t="str">
        <f>Inputs!$I$6</f>
        <v>(insert code)</v>
      </c>
      <c r="D1094" t="str">
        <f>IFERROR(INDEX(Inputs!$I$11:$I$19,MATCH(A1094,Inputs!$H$11:$H$19)),"")</f>
        <v>(insert code)</v>
      </c>
      <c r="E1094" t="s">
        <v>902</v>
      </c>
      <c r="F1094" s="168">
        <f>IF(F$2=$A1094,Data!C240,0)</f>
        <v>0</v>
      </c>
      <c r="G1094" s="168">
        <f>IF(G$2=$A1094,Data!D240,0)</f>
        <v>0</v>
      </c>
      <c r="H1094" s="168">
        <f>IF(H$2=$A1094,Data!E240,0)</f>
        <v>0</v>
      </c>
      <c r="I1094" s="168">
        <f>IF(I$2=$A1094,Data!F240,0)</f>
        <v>0</v>
      </c>
      <c r="J1094" s="168">
        <f>IF(J$2=$A1094,Data!G240,0)</f>
        <v>0</v>
      </c>
      <c r="K1094" s="168">
        <f>IF(K$2=$A1094,Data!H240,0)</f>
        <v>0</v>
      </c>
      <c r="L1094" s="168">
        <f>IF(L$2=$A1094,Data!I240,0)</f>
        <v>0</v>
      </c>
      <c r="M1094" s="168">
        <f>IF(M$2=$A1094,Data!J240,0)</f>
        <v>0</v>
      </c>
      <c r="N1094" s="168">
        <f>IF(N$2=$A1094,Data!K240,0)</f>
        <v>0</v>
      </c>
      <c r="O1094" s="168">
        <f>IF(O$2=$A1094,Data!L240,0)</f>
        <v>0</v>
      </c>
      <c r="P1094" s="168">
        <f>IF(P$2=$A1094,Data!M240,0)</f>
        <v>0</v>
      </c>
      <c r="Q1094" s="168">
        <f>IF(Q$2=$A1094,Data!N240,0)</f>
        <v>0</v>
      </c>
      <c r="R1094" s="169">
        <f>IF(R$2=$A1094,Data!O240,0)</f>
        <v>0</v>
      </c>
      <c r="S1094" s="169">
        <f>IF(S$2=$A1094,Data!P240,0)</f>
        <v>0</v>
      </c>
      <c r="T1094" s="169">
        <f>IF(T$2=$A1094,Data!Q240,0)</f>
        <v>0</v>
      </c>
      <c r="U1094" s="169">
        <f>IF(U$2=$A1094,Data!R240,0)</f>
        <v>0</v>
      </c>
      <c r="V1094" s="169">
        <f>IF(V$2=$A1094,Data!S240,0)</f>
        <v>0</v>
      </c>
      <c r="W1094" s="169">
        <f>IF(W$2=$A1094,Data!T240,0)</f>
        <v>0</v>
      </c>
      <c r="X1094" s="169">
        <f>IF(X$2=$A1094,Data!U240,0)</f>
        <v>0</v>
      </c>
      <c r="Y1094" s="169">
        <f>IF(Y$2=$A1094,Data!V240,0)</f>
        <v>0</v>
      </c>
      <c r="Z1094" s="169">
        <f>IF(Z$2=$A1094,Data!W240,0)</f>
        <v>0</v>
      </c>
      <c r="AA1094" s="169">
        <f>IF(AA$2=$A1094,Data!X240,0)</f>
        <v>0</v>
      </c>
      <c r="AB1094" s="169">
        <f>IF(AB$2=$A1094,Data!Y240,0)</f>
        <v>0</v>
      </c>
      <c r="AC1094" s="169">
        <f>IF(AC$2=$A1094,Data!Z240,0)</f>
        <v>0</v>
      </c>
      <c r="AD1094" s="170">
        <f>IF(AD$2=$A1094,Data!AA240,0)</f>
        <v>0</v>
      </c>
      <c r="AE1094" s="171">
        <f>IF(AE$2=$A1094,Data!AB240,0)</f>
        <v>0</v>
      </c>
      <c r="AF1094" s="170">
        <f>IF(AF$2=$A1094,Data!AC240,0)</f>
        <v>0</v>
      </c>
      <c r="AG1094" s="171">
        <f>IF(AG$2=$A1094,Data!AD240,0)</f>
        <v>0</v>
      </c>
      <c r="AH1094" s="170">
        <f>IF(AH$2=$A1094,Data!AE240,0)</f>
        <v>0</v>
      </c>
      <c r="AI1094" s="171">
        <f>IF(AI$2=$A1094,Data!AF240,0)</f>
        <v>0</v>
      </c>
      <c r="AJ1094" s="170">
        <f>IF(AJ$2=$A1094,Data!AG240,0)</f>
        <v>0</v>
      </c>
      <c r="AK1094" s="171">
        <f>IF(AK$2=$A1094,Data!AH240,0)</f>
        <v>0</v>
      </c>
      <c r="AL1094" s="170">
        <f>IF(AL$2=$A1094,Data!AI240,0)</f>
        <v>0</v>
      </c>
      <c r="AM1094" t="str">
        <f t="shared" si="34"/>
        <v>BA</v>
      </c>
      <c r="AN1094" t="e">
        <f>+INDEX(Validation!$D$4:$D$250,MATCH(Merge!B1094,Validation!$E$4:$E$250,0))</f>
        <v>#N/A</v>
      </c>
      <c r="AO1094" s="172">
        <f t="shared" si="35"/>
        <v>0</v>
      </c>
    </row>
    <row r="1095" spans="1:41" ht="15" x14ac:dyDescent="0.25">
      <c r="A1095">
        <f>Inputs!$H$13</f>
        <v>3</v>
      </c>
      <c r="B1095" t="str">
        <f>Inputs!$D$4</f>
        <v>Select Agency…</v>
      </c>
      <c r="C1095" s="166" t="str">
        <f>Inputs!$I$6</f>
        <v>(insert code)</v>
      </c>
      <c r="D1095" t="str">
        <f>IFERROR(INDEX(Inputs!$I$11:$I$19,MATCH(A1095,Inputs!$H$11:$H$19)),"")</f>
        <v>(insert code)</v>
      </c>
      <c r="E1095" t="s">
        <v>902</v>
      </c>
      <c r="F1095" s="168">
        <f>IF(F$2=$A1095,Data!C241,0)</f>
        <v>0</v>
      </c>
      <c r="G1095" s="168">
        <f>IF(G$2=$A1095,Data!D241,0)</f>
        <v>0</v>
      </c>
      <c r="H1095" s="168">
        <f>IF(H$2=$A1095,Data!E241,0)</f>
        <v>0</v>
      </c>
      <c r="I1095" s="168">
        <f>IF(I$2=$A1095,Data!F241,0)</f>
        <v>0</v>
      </c>
      <c r="J1095" s="168">
        <f>IF(J$2=$A1095,Data!G241,0)</f>
        <v>0</v>
      </c>
      <c r="K1095" s="168">
        <f>IF(K$2=$A1095,Data!H241,0)</f>
        <v>0</v>
      </c>
      <c r="L1095" s="168">
        <f>IF(L$2=$A1095,Data!I241,0)</f>
        <v>0</v>
      </c>
      <c r="M1095" s="168">
        <f>IF(M$2=$A1095,Data!J241,0)</f>
        <v>0</v>
      </c>
      <c r="N1095" s="168">
        <f>IF(N$2=$A1095,Data!K241,0)</f>
        <v>0</v>
      </c>
      <c r="O1095" s="168">
        <f>IF(O$2=$A1095,Data!L241,0)</f>
        <v>0</v>
      </c>
      <c r="P1095" s="168">
        <f>IF(P$2=$A1095,Data!M241,0)</f>
        <v>0</v>
      </c>
      <c r="Q1095" s="168">
        <f>IF(Q$2=$A1095,Data!N241,0)</f>
        <v>0</v>
      </c>
      <c r="R1095" s="169">
        <f>IF(R$2=$A1095,Data!O241,0)</f>
        <v>0</v>
      </c>
      <c r="S1095" s="169">
        <f>IF(S$2=$A1095,Data!P241,0)</f>
        <v>0</v>
      </c>
      <c r="T1095" s="169">
        <f>IF(T$2=$A1095,Data!Q241,0)</f>
        <v>0</v>
      </c>
      <c r="U1095" s="169">
        <f>IF(U$2=$A1095,Data!R241,0)</f>
        <v>0</v>
      </c>
      <c r="V1095" s="169">
        <f>IF(V$2=$A1095,Data!S241,0)</f>
        <v>0</v>
      </c>
      <c r="W1095" s="169">
        <f>IF(W$2=$A1095,Data!T241,0)</f>
        <v>0</v>
      </c>
      <c r="X1095" s="169">
        <f>IF(X$2=$A1095,Data!U241,0)</f>
        <v>0</v>
      </c>
      <c r="Y1095" s="169">
        <f>IF(Y$2=$A1095,Data!V241,0)</f>
        <v>0</v>
      </c>
      <c r="Z1095" s="169">
        <f>IF(Z$2=$A1095,Data!W241,0)</f>
        <v>0</v>
      </c>
      <c r="AA1095" s="169">
        <f>IF(AA$2=$A1095,Data!X241,0)</f>
        <v>0</v>
      </c>
      <c r="AB1095" s="169">
        <f>IF(AB$2=$A1095,Data!Y241,0)</f>
        <v>0</v>
      </c>
      <c r="AC1095" s="169">
        <f>IF(AC$2=$A1095,Data!Z241,0)</f>
        <v>0</v>
      </c>
      <c r="AD1095" s="170">
        <f>IF(AD$2=$A1095,Data!AA241,0)</f>
        <v>0</v>
      </c>
      <c r="AE1095" s="171">
        <f>IF(AE$2=$A1095,Data!AB241,0)</f>
        <v>0</v>
      </c>
      <c r="AF1095" s="170">
        <f>IF(AF$2=$A1095,Data!AC241,0)</f>
        <v>0</v>
      </c>
      <c r="AG1095" s="171">
        <f>IF(AG$2=$A1095,Data!AD241,0)</f>
        <v>0</v>
      </c>
      <c r="AH1095" s="170">
        <f>IF(AH$2=$A1095,Data!AE241,0)</f>
        <v>0</v>
      </c>
      <c r="AI1095" s="171">
        <f>IF(AI$2=$A1095,Data!AF241,0)</f>
        <v>0</v>
      </c>
      <c r="AJ1095" s="170">
        <f>IF(AJ$2=$A1095,Data!AG241,0)</f>
        <v>0</v>
      </c>
      <c r="AK1095" s="171">
        <f>IF(AK$2=$A1095,Data!AH241,0)</f>
        <v>0</v>
      </c>
      <c r="AL1095" s="170">
        <f>IF(AL$2=$A1095,Data!AI241,0)</f>
        <v>0</v>
      </c>
      <c r="AM1095" t="str">
        <f t="shared" si="34"/>
        <v>BA</v>
      </c>
      <c r="AN1095" t="e">
        <f>+INDEX(Validation!$D$4:$D$250,MATCH(Merge!B1095,Validation!$E$4:$E$250,0))</f>
        <v>#N/A</v>
      </c>
      <c r="AO1095" s="172">
        <f t="shared" si="35"/>
        <v>0</v>
      </c>
    </row>
    <row r="1096" spans="1:41" ht="15" x14ac:dyDescent="0.25">
      <c r="A1096">
        <f>Inputs!$H$13</f>
        <v>3</v>
      </c>
      <c r="B1096" t="str">
        <f>Inputs!$D$4</f>
        <v>Select Agency…</v>
      </c>
      <c r="C1096" s="166" t="str">
        <f>Inputs!$I$6</f>
        <v>(insert code)</v>
      </c>
      <c r="D1096" t="str">
        <f>IFERROR(INDEX(Inputs!$I$11:$I$19,MATCH(A1096,Inputs!$H$11:$H$19)),"")</f>
        <v>(insert code)</v>
      </c>
      <c r="E1096" t="s">
        <v>902</v>
      </c>
      <c r="F1096" s="168">
        <f>IF(F$2=$A1096,Data!C242,0)</f>
        <v>0</v>
      </c>
      <c r="G1096" s="168">
        <f>IF(G$2=$A1096,Data!D242,0)</f>
        <v>0</v>
      </c>
      <c r="H1096" s="168">
        <f>IF(H$2=$A1096,Data!E242,0)</f>
        <v>0</v>
      </c>
      <c r="I1096" s="168">
        <f>IF(I$2=$A1096,Data!F242,0)</f>
        <v>0</v>
      </c>
      <c r="J1096" s="168">
        <f>IF(J$2=$A1096,Data!G242,0)</f>
        <v>0</v>
      </c>
      <c r="K1096" s="168">
        <f>IF(K$2=$A1096,Data!H242,0)</f>
        <v>0</v>
      </c>
      <c r="L1096" s="168">
        <f>IF(L$2=$A1096,Data!I242,0)</f>
        <v>0</v>
      </c>
      <c r="M1096" s="168">
        <f>IF(M$2=$A1096,Data!J242,0)</f>
        <v>0</v>
      </c>
      <c r="N1096" s="168">
        <f>IF(N$2=$A1096,Data!K242,0)</f>
        <v>0</v>
      </c>
      <c r="O1096" s="168">
        <f>IF(O$2=$A1096,Data!L242,0)</f>
        <v>0</v>
      </c>
      <c r="P1096" s="168">
        <f>IF(P$2=$A1096,Data!M242,0)</f>
        <v>0</v>
      </c>
      <c r="Q1096" s="168">
        <f>IF(Q$2=$A1096,Data!N242,0)</f>
        <v>0</v>
      </c>
      <c r="R1096" s="169">
        <f>IF(R$2=$A1096,Data!O242,0)</f>
        <v>0</v>
      </c>
      <c r="S1096" s="169">
        <f>IF(S$2=$A1096,Data!P242,0)</f>
        <v>0</v>
      </c>
      <c r="T1096" s="169">
        <f>IF(T$2=$A1096,Data!Q242,0)</f>
        <v>0</v>
      </c>
      <c r="U1096" s="169">
        <f>IF(U$2=$A1096,Data!R242,0)</f>
        <v>0</v>
      </c>
      <c r="V1096" s="169">
        <f>IF(V$2=$A1096,Data!S242,0)</f>
        <v>0</v>
      </c>
      <c r="W1096" s="169">
        <f>IF(W$2=$A1096,Data!T242,0)</f>
        <v>0</v>
      </c>
      <c r="X1096" s="169">
        <f>IF(X$2=$A1096,Data!U242,0)</f>
        <v>0</v>
      </c>
      <c r="Y1096" s="169">
        <f>IF(Y$2=$A1096,Data!V242,0)</f>
        <v>0</v>
      </c>
      <c r="Z1096" s="169">
        <f>IF(Z$2=$A1096,Data!W242,0)</f>
        <v>0</v>
      </c>
      <c r="AA1096" s="169">
        <f>IF(AA$2=$A1096,Data!X242,0)</f>
        <v>0</v>
      </c>
      <c r="AB1096" s="169">
        <f>IF(AB$2=$A1096,Data!Y242,0)</f>
        <v>0</v>
      </c>
      <c r="AC1096" s="169">
        <f>IF(AC$2=$A1096,Data!Z242,0)</f>
        <v>0</v>
      </c>
      <c r="AD1096" s="170">
        <f>IF(AD$2=$A1096,Data!AA242,0)</f>
        <v>0</v>
      </c>
      <c r="AE1096" s="171">
        <f>IF(AE$2=$A1096,Data!AB242,0)</f>
        <v>0</v>
      </c>
      <c r="AF1096" s="170">
        <f>IF(AF$2=$A1096,Data!AC242,0)</f>
        <v>0</v>
      </c>
      <c r="AG1096" s="171">
        <f>IF(AG$2=$A1096,Data!AD242,0)</f>
        <v>0</v>
      </c>
      <c r="AH1096" s="170">
        <f>IF(AH$2=$A1096,Data!AE242,0)</f>
        <v>0</v>
      </c>
      <c r="AI1096" s="171">
        <f>IF(AI$2=$A1096,Data!AF242,0)</f>
        <v>0</v>
      </c>
      <c r="AJ1096" s="170">
        <f>IF(AJ$2=$A1096,Data!AG242,0)</f>
        <v>0</v>
      </c>
      <c r="AK1096" s="171">
        <f>IF(AK$2=$A1096,Data!AH242,0)</f>
        <v>0</v>
      </c>
      <c r="AL1096" s="170">
        <f>IF(AL$2=$A1096,Data!AI242,0)</f>
        <v>0</v>
      </c>
      <c r="AM1096" t="str">
        <f t="shared" si="34"/>
        <v>BA</v>
      </c>
      <c r="AN1096" t="e">
        <f>+INDEX(Validation!$D$4:$D$250,MATCH(Merge!B1096,Validation!$E$4:$E$250,0))</f>
        <v>#N/A</v>
      </c>
      <c r="AO1096" s="172">
        <f t="shared" si="35"/>
        <v>0</v>
      </c>
    </row>
    <row r="1097" spans="1:41" ht="15" x14ac:dyDescent="0.25">
      <c r="A1097">
        <f>Inputs!$H$13</f>
        <v>3</v>
      </c>
      <c r="B1097" t="str">
        <f>Inputs!$D$4</f>
        <v>Select Agency…</v>
      </c>
      <c r="C1097" s="166" t="str">
        <f>Inputs!$I$6</f>
        <v>(insert code)</v>
      </c>
      <c r="D1097" t="str">
        <f>IFERROR(INDEX(Inputs!$I$11:$I$19,MATCH(A1097,Inputs!$H$11:$H$19)),"")</f>
        <v>(insert code)</v>
      </c>
      <c r="E1097" t="s">
        <v>902</v>
      </c>
      <c r="F1097" s="168">
        <f>IF(F$2=$A1097,Data!C243,0)</f>
        <v>0</v>
      </c>
      <c r="G1097" s="168">
        <f>IF(G$2=$A1097,Data!D243,0)</f>
        <v>0</v>
      </c>
      <c r="H1097" s="168">
        <f>IF(H$2=$A1097,Data!E243,0)</f>
        <v>0</v>
      </c>
      <c r="I1097" s="168">
        <f>IF(I$2=$A1097,Data!F243,0)</f>
        <v>0</v>
      </c>
      <c r="J1097" s="168">
        <f>IF(J$2=$A1097,Data!G243,0)</f>
        <v>0</v>
      </c>
      <c r="K1097" s="168">
        <f>IF(K$2=$A1097,Data!H243,0)</f>
        <v>0</v>
      </c>
      <c r="L1097" s="168">
        <f>IF(L$2=$A1097,Data!I243,0)</f>
        <v>0</v>
      </c>
      <c r="M1097" s="168">
        <f>IF(M$2=$A1097,Data!J243,0)</f>
        <v>0</v>
      </c>
      <c r="N1097" s="168">
        <f>IF(N$2=$A1097,Data!K243,0)</f>
        <v>0</v>
      </c>
      <c r="O1097" s="168">
        <f>IF(O$2=$A1097,Data!L243,0)</f>
        <v>0</v>
      </c>
      <c r="P1097" s="168">
        <f>IF(P$2=$A1097,Data!M243,0)</f>
        <v>0</v>
      </c>
      <c r="Q1097" s="168">
        <f>IF(Q$2=$A1097,Data!N243,0)</f>
        <v>0</v>
      </c>
      <c r="R1097" s="169">
        <f>IF(R$2=$A1097,Data!O243,0)</f>
        <v>0</v>
      </c>
      <c r="S1097" s="169">
        <f>IF(S$2=$A1097,Data!P243,0)</f>
        <v>0</v>
      </c>
      <c r="T1097" s="169">
        <f>IF(T$2=$A1097,Data!Q243,0)</f>
        <v>0</v>
      </c>
      <c r="U1097" s="169">
        <f>IF(U$2=$A1097,Data!R243,0)</f>
        <v>0</v>
      </c>
      <c r="V1097" s="169">
        <f>IF(V$2=$A1097,Data!S243,0)</f>
        <v>0</v>
      </c>
      <c r="W1097" s="169">
        <f>IF(W$2=$A1097,Data!T243,0)</f>
        <v>0</v>
      </c>
      <c r="X1097" s="169">
        <f>IF(X$2=$A1097,Data!U243,0)</f>
        <v>0</v>
      </c>
      <c r="Y1097" s="169">
        <f>IF(Y$2=$A1097,Data!V243,0)</f>
        <v>0</v>
      </c>
      <c r="Z1097" s="169">
        <f>IF(Z$2=$A1097,Data!W243,0)</f>
        <v>0</v>
      </c>
      <c r="AA1097" s="169">
        <f>IF(AA$2=$A1097,Data!X243,0)</f>
        <v>0</v>
      </c>
      <c r="AB1097" s="169">
        <f>IF(AB$2=$A1097,Data!Y243,0)</f>
        <v>0</v>
      </c>
      <c r="AC1097" s="169">
        <f>IF(AC$2=$A1097,Data!Z243,0)</f>
        <v>0</v>
      </c>
      <c r="AD1097" s="170">
        <f>IF(AD$2=$A1097,Data!AA243,0)</f>
        <v>0</v>
      </c>
      <c r="AE1097" s="171">
        <f>IF(AE$2=$A1097,Data!AB243,0)</f>
        <v>0</v>
      </c>
      <c r="AF1097" s="170">
        <f>IF(AF$2=$A1097,Data!AC243,0)</f>
        <v>0</v>
      </c>
      <c r="AG1097" s="171">
        <f>IF(AG$2=$A1097,Data!AD243,0)</f>
        <v>0</v>
      </c>
      <c r="AH1097" s="170">
        <f>IF(AH$2=$A1097,Data!AE243,0)</f>
        <v>0</v>
      </c>
      <c r="AI1097" s="171">
        <f>IF(AI$2=$A1097,Data!AF243,0)</f>
        <v>0</v>
      </c>
      <c r="AJ1097" s="170">
        <f>IF(AJ$2=$A1097,Data!AG243,0)</f>
        <v>0</v>
      </c>
      <c r="AK1097" s="171">
        <f>IF(AK$2=$A1097,Data!AH243,0)</f>
        <v>0</v>
      </c>
      <c r="AL1097" s="170">
        <f>IF(AL$2=$A1097,Data!AI243,0)</f>
        <v>0</v>
      </c>
      <c r="AM1097" t="str">
        <f t="shared" si="34"/>
        <v>BA</v>
      </c>
      <c r="AN1097" t="e">
        <f>+INDEX(Validation!$D$4:$D$250,MATCH(Merge!B1097,Validation!$E$4:$E$250,0))</f>
        <v>#N/A</v>
      </c>
      <c r="AO1097" s="172">
        <f t="shared" si="35"/>
        <v>0</v>
      </c>
    </row>
    <row r="1098" spans="1:41" ht="15" x14ac:dyDescent="0.25">
      <c r="A1098">
        <f>Inputs!$H$13</f>
        <v>3</v>
      </c>
      <c r="B1098" t="str">
        <f>Inputs!$D$4</f>
        <v>Select Agency…</v>
      </c>
      <c r="C1098" s="166" t="str">
        <f>Inputs!$I$6</f>
        <v>(insert code)</v>
      </c>
      <c r="D1098" t="str">
        <f>IFERROR(INDEX(Inputs!$I$11:$I$19,MATCH(A1098,Inputs!$H$11:$H$19)),"")</f>
        <v>(insert code)</v>
      </c>
      <c r="E1098" t="s">
        <v>902</v>
      </c>
      <c r="F1098" s="168">
        <f>IF(F$2=$A1098,Data!C244,0)</f>
        <v>0</v>
      </c>
      <c r="G1098" s="168">
        <f>IF(G$2=$A1098,Data!D244,0)</f>
        <v>0</v>
      </c>
      <c r="H1098" s="168">
        <f>IF(H$2=$A1098,Data!E244,0)</f>
        <v>0</v>
      </c>
      <c r="I1098" s="168">
        <f>IF(I$2=$A1098,Data!F244,0)</f>
        <v>0</v>
      </c>
      <c r="J1098" s="168">
        <f>IF(J$2=$A1098,Data!G244,0)</f>
        <v>0</v>
      </c>
      <c r="K1098" s="168">
        <f>IF(K$2=$A1098,Data!H244,0)</f>
        <v>0</v>
      </c>
      <c r="L1098" s="168">
        <f>IF(L$2=$A1098,Data!I244,0)</f>
        <v>0</v>
      </c>
      <c r="M1098" s="168">
        <f>IF(M$2=$A1098,Data!J244,0)</f>
        <v>0</v>
      </c>
      <c r="N1098" s="168">
        <f>IF(N$2=$A1098,Data!K244,0)</f>
        <v>0</v>
      </c>
      <c r="O1098" s="168">
        <f>IF(O$2=$A1098,Data!L244,0)</f>
        <v>0</v>
      </c>
      <c r="P1098" s="168">
        <f>IF(P$2=$A1098,Data!M244,0)</f>
        <v>0</v>
      </c>
      <c r="Q1098" s="168">
        <f>IF(Q$2=$A1098,Data!N244,0)</f>
        <v>0</v>
      </c>
      <c r="R1098" s="169">
        <f>IF(R$2=$A1098,Data!O244,0)</f>
        <v>0</v>
      </c>
      <c r="S1098" s="169">
        <f>IF(S$2=$A1098,Data!P244,0)</f>
        <v>0</v>
      </c>
      <c r="T1098" s="169">
        <f>IF(T$2=$A1098,Data!Q244,0)</f>
        <v>0</v>
      </c>
      <c r="U1098" s="169">
        <f>IF(U$2=$A1098,Data!R244,0)</f>
        <v>0</v>
      </c>
      <c r="V1098" s="169">
        <f>IF(V$2=$A1098,Data!S244,0)</f>
        <v>0</v>
      </c>
      <c r="W1098" s="169">
        <f>IF(W$2=$A1098,Data!T244,0)</f>
        <v>0</v>
      </c>
      <c r="X1098" s="169">
        <f>IF(X$2=$A1098,Data!U244,0)</f>
        <v>0</v>
      </c>
      <c r="Y1098" s="169">
        <f>IF(Y$2=$A1098,Data!V244,0)</f>
        <v>0</v>
      </c>
      <c r="Z1098" s="169">
        <f>IF(Z$2=$A1098,Data!W244,0)</f>
        <v>0</v>
      </c>
      <c r="AA1098" s="169">
        <f>IF(AA$2=$A1098,Data!X244,0)</f>
        <v>0</v>
      </c>
      <c r="AB1098" s="169">
        <f>IF(AB$2=$A1098,Data!Y244,0)</f>
        <v>0</v>
      </c>
      <c r="AC1098" s="169">
        <f>IF(AC$2=$A1098,Data!Z244,0)</f>
        <v>0</v>
      </c>
      <c r="AD1098" s="170">
        <f>IF(AD$2=$A1098,Data!AA244,0)</f>
        <v>0</v>
      </c>
      <c r="AE1098" s="171">
        <f>IF(AE$2=$A1098,Data!AB244,0)</f>
        <v>0</v>
      </c>
      <c r="AF1098" s="170">
        <f>IF(AF$2=$A1098,Data!AC244,0)</f>
        <v>0</v>
      </c>
      <c r="AG1098" s="171">
        <f>IF(AG$2=$A1098,Data!AD244,0)</f>
        <v>0</v>
      </c>
      <c r="AH1098" s="170">
        <f>IF(AH$2=$A1098,Data!AE244,0)</f>
        <v>0</v>
      </c>
      <c r="AI1098" s="171">
        <f>IF(AI$2=$A1098,Data!AF244,0)</f>
        <v>0</v>
      </c>
      <c r="AJ1098" s="170">
        <f>IF(AJ$2=$A1098,Data!AG244,0)</f>
        <v>0</v>
      </c>
      <c r="AK1098" s="171">
        <f>IF(AK$2=$A1098,Data!AH244,0)</f>
        <v>0</v>
      </c>
      <c r="AL1098" s="170">
        <f>IF(AL$2=$A1098,Data!AI244,0)</f>
        <v>0</v>
      </c>
      <c r="AM1098" t="str">
        <f t="shared" si="34"/>
        <v>BA</v>
      </c>
      <c r="AN1098" t="e">
        <f>+INDEX(Validation!$D$4:$D$250,MATCH(Merge!B1098,Validation!$E$4:$E$250,0))</f>
        <v>#N/A</v>
      </c>
      <c r="AO1098" s="172">
        <f t="shared" si="35"/>
        <v>0</v>
      </c>
    </row>
    <row r="1099" spans="1:41" ht="15" x14ac:dyDescent="0.25">
      <c r="A1099">
        <f>Inputs!$H$13</f>
        <v>3</v>
      </c>
      <c r="B1099" t="str">
        <f>Inputs!$D$4</f>
        <v>Select Agency…</v>
      </c>
      <c r="C1099" s="166" t="str">
        <f>Inputs!$I$6</f>
        <v>(insert code)</v>
      </c>
      <c r="D1099" t="str">
        <f>IFERROR(INDEX(Inputs!$I$11:$I$19,MATCH(A1099,Inputs!$H$11:$H$19)),"")</f>
        <v>(insert code)</v>
      </c>
      <c r="E1099" t="s">
        <v>902</v>
      </c>
      <c r="F1099" s="168">
        <f>IF(F$2=$A1099,Data!C245,0)</f>
        <v>0</v>
      </c>
      <c r="G1099" s="168">
        <f>IF(G$2=$A1099,Data!D245,0)</f>
        <v>0</v>
      </c>
      <c r="H1099" s="168">
        <f>IF(H$2=$A1099,Data!E245,0)</f>
        <v>0</v>
      </c>
      <c r="I1099" s="168">
        <f>IF(I$2=$A1099,Data!F245,0)</f>
        <v>0</v>
      </c>
      <c r="J1099" s="168">
        <f>IF(J$2=$A1099,Data!G245,0)</f>
        <v>0</v>
      </c>
      <c r="K1099" s="168">
        <f>IF(K$2=$A1099,Data!H245,0)</f>
        <v>0</v>
      </c>
      <c r="L1099" s="168">
        <f>IF(L$2=$A1099,Data!I245,0)</f>
        <v>0</v>
      </c>
      <c r="M1099" s="168">
        <f>IF(M$2=$A1099,Data!J245,0)</f>
        <v>0</v>
      </c>
      <c r="N1099" s="168">
        <f>IF(N$2=$A1099,Data!K245,0)</f>
        <v>0</v>
      </c>
      <c r="O1099" s="168">
        <f>IF(O$2=$A1099,Data!L245,0)</f>
        <v>0</v>
      </c>
      <c r="P1099" s="168">
        <f>IF(P$2=$A1099,Data!M245,0)</f>
        <v>0</v>
      </c>
      <c r="Q1099" s="168">
        <f>IF(Q$2=$A1099,Data!N245,0)</f>
        <v>0</v>
      </c>
      <c r="R1099" s="169">
        <f>IF(R$2=$A1099,Data!O245,0)</f>
        <v>0</v>
      </c>
      <c r="S1099" s="169">
        <f>IF(S$2=$A1099,Data!P245,0)</f>
        <v>0</v>
      </c>
      <c r="T1099" s="169">
        <f>IF(T$2=$A1099,Data!Q245,0)</f>
        <v>0</v>
      </c>
      <c r="U1099" s="169">
        <f>IF(U$2=$A1099,Data!R245,0)</f>
        <v>0</v>
      </c>
      <c r="V1099" s="169">
        <f>IF(V$2=$A1099,Data!S245,0)</f>
        <v>0</v>
      </c>
      <c r="W1099" s="169">
        <f>IF(W$2=$A1099,Data!T245,0)</f>
        <v>0</v>
      </c>
      <c r="X1099" s="169">
        <f>IF(X$2=$A1099,Data!U245,0)</f>
        <v>0</v>
      </c>
      <c r="Y1099" s="169">
        <f>IF(Y$2=$A1099,Data!V245,0)</f>
        <v>0</v>
      </c>
      <c r="Z1099" s="169">
        <f>IF(Z$2=$A1099,Data!W245,0)</f>
        <v>0</v>
      </c>
      <c r="AA1099" s="169">
        <f>IF(AA$2=$A1099,Data!X245,0)</f>
        <v>0</v>
      </c>
      <c r="AB1099" s="169">
        <f>IF(AB$2=$A1099,Data!Y245,0)</f>
        <v>0</v>
      </c>
      <c r="AC1099" s="169">
        <f>IF(AC$2=$A1099,Data!Z245,0)</f>
        <v>0</v>
      </c>
      <c r="AD1099" s="170">
        <f>IF(AD$2=$A1099,Data!AA245,0)</f>
        <v>0</v>
      </c>
      <c r="AE1099" s="171">
        <f>IF(AE$2=$A1099,Data!AB245,0)</f>
        <v>0</v>
      </c>
      <c r="AF1099" s="170">
        <f>IF(AF$2=$A1099,Data!AC245,0)</f>
        <v>0</v>
      </c>
      <c r="AG1099" s="171">
        <f>IF(AG$2=$A1099,Data!AD245,0)</f>
        <v>0</v>
      </c>
      <c r="AH1099" s="170">
        <f>IF(AH$2=$A1099,Data!AE245,0)</f>
        <v>0</v>
      </c>
      <c r="AI1099" s="171">
        <f>IF(AI$2=$A1099,Data!AF245,0)</f>
        <v>0</v>
      </c>
      <c r="AJ1099" s="170">
        <f>IF(AJ$2=$A1099,Data!AG245,0)</f>
        <v>0</v>
      </c>
      <c r="AK1099" s="171">
        <f>IF(AK$2=$A1099,Data!AH245,0)</f>
        <v>0</v>
      </c>
      <c r="AL1099" s="170">
        <f>IF(AL$2=$A1099,Data!AI245,0)</f>
        <v>0</v>
      </c>
      <c r="AM1099" t="str">
        <f t="shared" si="34"/>
        <v>BA</v>
      </c>
      <c r="AN1099" t="e">
        <f>+INDEX(Validation!$D$4:$D$250,MATCH(Merge!B1099,Validation!$E$4:$E$250,0))</f>
        <v>#N/A</v>
      </c>
      <c r="AO1099" s="172">
        <f t="shared" si="35"/>
        <v>0</v>
      </c>
    </row>
    <row r="1100" spans="1:41" ht="15" x14ac:dyDescent="0.25">
      <c r="A1100">
        <f>Inputs!$H$13</f>
        <v>3</v>
      </c>
      <c r="B1100" t="str">
        <f>Inputs!$D$4</f>
        <v>Select Agency…</v>
      </c>
      <c r="C1100" s="166" t="str">
        <f>Inputs!$I$6</f>
        <v>(insert code)</v>
      </c>
      <c r="D1100" t="str">
        <f>IFERROR(INDEX(Inputs!$I$11:$I$19,MATCH(A1100,Inputs!$H$11:$H$19)),"")</f>
        <v>(insert code)</v>
      </c>
      <c r="E1100" t="s">
        <v>902</v>
      </c>
      <c r="F1100" s="168">
        <f>IF(F$2=$A1100,Data!C246,0)</f>
        <v>0</v>
      </c>
      <c r="G1100" s="168">
        <f>IF(G$2=$A1100,Data!D246,0)</f>
        <v>0</v>
      </c>
      <c r="H1100" s="168">
        <f>IF(H$2=$A1100,Data!E246,0)</f>
        <v>0</v>
      </c>
      <c r="I1100" s="168">
        <f>IF(I$2=$A1100,Data!F246,0)</f>
        <v>0</v>
      </c>
      <c r="J1100" s="168">
        <f>IF(J$2=$A1100,Data!G246,0)</f>
        <v>0</v>
      </c>
      <c r="K1100" s="168">
        <f>IF(K$2=$A1100,Data!H246,0)</f>
        <v>0</v>
      </c>
      <c r="L1100" s="168">
        <f>IF(L$2=$A1100,Data!I246,0)</f>
        <v>0</v>
      </c>
      <c r="M1100" s="168">
        <f>IF(M$2=$A1100,Data!J246,0)</f>
        <v>0</v>
      </c>
      <c r="N1100" s="168">
        <f>IF(N$2=$A1100,Data!K246,0)</f>
        <v>0</v>
      </c>
      <c r="O1100" s="168">
        <f>IF(O$2=$A1100,Data!L246,0)</f>
        <v>0</v>
      </c>
      <c r="P1100" s="168">
        <f>IF(P$2=$A1100,Data!M246,0)</f>
        <v>0</v>
      </c>
      <c r="Q1100" s="168">
        <f>IF(Q$2=$A1100,Data!N246,0)</f>
        <v>0</v>
      </c>
      <c r="R1100" s="169">
        <f>IF(R$2=$A1100,Data!O246,0)</f>
        <v>0</v>
      </c>
      <c r="S1100" s="169">
        <f>IF(S$2=$A1100,Data!P246,0)</f>
        <v>0</v>
      </c>
      <c r="T1100" s="169">
        <f>IF(T$2=$A1100,Data!Q246,0)</f>
        <v>0</v>
      </c>
      <c r="U1100" s="169">
        <f>IF(U$2=$A1100,Data!R246,0)</f>
        <v>0</v>
      </c>
      <c r="V1100" s="169">
        <f>IF(V$2=$A1100,Data!S246,0)</f>
        <v>0</v>
      </c>
      <c r="W1100" s="169">
        <f>IF(W$2=$A1100,Data!T246,0)</f>
        <v>0</v>
      </c>
      <c r="X1100" s="169">
        <f>IF(X$2=$A1100,Data!U246,0)</f>
        <v>0</v>
      </c>
      <c r="Y1100" s="169">
        <f>IF(Y$2=$A1100,Data!V246,0)</f>
        <v>0</v>
      </c>
      <c r="Z1100" s="169">
        <f>IF(Z$2=$A1100,Data!W246,0)</f>
        <v>0</v>
      </c>
      <c r="AA1100" s="169">
        <f>IF(AA$2=$A1100,Data!X246,0)</f>
        <v>0</v>
      </c>
      <c r="AB1100" s="169">
        <f>IF(AB$2=$A1100,Data!Y246,0)</f>
        <v>0</v>
      </c>
      <c r="AC1100" s="169">
        <f>IF(AC$2=$A1100,Data!Z246,0)</f>
        <v>0</v>
      </c>
      <c r="AD1100" s="170">
        <f>IF(AD$2=$A1100,Data!AA246,0)</f>
        <v>0</v>
      </c>
      <c r="AE1100" s="171">
        <f>IF(AE$2=$A1100,Data!AB246,0)</f>
        <v>0</v>
      </c>
      <c r="AF1100" s="170">
        <f>IF(AF$2=$A1100,Data!AC246,0)</f>
        <v>0</v>
      </c>
      <c r="AG1100" s="171">
        <f>IF(AG$2=$A1100,Data!AD246,0)</f>
        <v>0</v>
      </c>
      <c r="AH1100" s="170">
        <f>IF(AH$2=$A1100,Data!AE246,0)</f>
        <v>0</v>
      </c>
      <c r="AI1100" s="171">
        <f>IF(AI$2=$A1100,Data!AF246,0)</f>
        <v>0</v>
      </c>
      <c r="AJ1100" s="170">
        <f>IF(AJ$2=$A1100,Data!AG246,0)</f>
        <v>0</v>
      </c>
      <c r="AK1100" s="171">
        <f>IF(AK$2=$A1100,Data!AH246,0)</f>
        <v>0</v>
      </c>
      <c r="AL1100" s="170">
        <f>IF(AL$2=$A1100,Data!AI246,0)</f>
        <v>0</v>
      </c>
      <c r="AM1100" t="str">
        <f t="shared" si="34"/>
        <v>BA</v>
      </c>
      <c r="AN1100" t="e">
        <f>+INDEX(Validation!$D$4:$D$250,MATCH(Merge!B1100,Validation!$E$4:$E$250,0))</f>
        <v>#N/A</v>
      </c>
      <c r="AO1100" s="172">
        <f t="shared" si="35"/>
        <v>0</v>
      </c>
    </row>
    <row r="1101" spans="1:41" ht="15" x14ac:dyDescent="0.25">
      <c r="A1101">
        <f>Inputs!$H$13</f>
        <v>3</v>
      </c>
      <c r="B1101" t="str">
        <f>Inputs!$D$4</f>
        <v>Select Agency…</v>
      </c>
      <c r="C1101" s="166" t="str">
        <f>Inputs!$I$6</f>
        <v>(insert code)</v>
      </c>
      <c r="D1101" t="str">
        <f>IFERROR(INDEX(Inputs!$I$11:$I$19,MATCH(A1101,Inputs!$H$11:$H$19)),"")</f>
        <v>(insert code)</v>
      </c>
      <c r="E1101" t="s">
        <v>902</v>
      </c>
      <c r="F1101" s="168">
        <f>IF(F$2=$A1101,Data!C247,0)</f>
        <v>0</v>
      </c>
      <c r="G1101" s="168">
        <f>IF(G$2=$A1101,Data!D247,0)</f>
        <v>0</v>
      </c>
      <c r="H1101" s="168">
        <f>IF(H$2=$A1101,Data!E247,0)</f>
        <v>0</v>
      </c>
      <c r="I1101" s="168">
        <f>IF(I$2=$A1101,Data!F247,0)</f>
        <v>0</v>
      </c>
      <c r="J1101" s="168">
        <f>IF(J$2=$A1101,Data!G247,0)</f>
        <v>0</v>
      </c>
      <c r="K1101" s="168">
        <f>IF(K$2=$A1101,Data!H247,0)</f>
        <v>0</v>
      </c>
      <c r="L1101" s="168">
        <f>IF(L$2=$A1101,Data!I247,0)</f>
        <v>0</v>
      </c>
      <c r="M1101" s="168">
        <f>IF(M$2=$A1101,Data!J247,0)</f>
        <v>0</v>
      </c>
      <c r="N1101" s="168">
        <f>IF(N$2=$A1101,Data!K247,0)</f>
        <v>0</v>
      </c>
      <c r="O1101" s="168">
        <f>IF(O$2=$A1101,Data!L247,0)</f>
        <v>0</v>
      </c>
      <c r="P1101" s="168">
        <f>IF(P$2=$A1101,Data!M247,0)</f>
        <v>0</v>
      </c>
      <c r="Q1101" s="168">
        <f>IF(Q$2=$A1101,Data!N247,0)</f>
        <v>0</v>
      </c>
      <c r="R1101" s="169">
        <f>IF(R$2=$A1101,Data!O247,0)</f>
        <v>0</v>
      </c>
      <c r="S1101" s="169">
        <f>IF(S$2=$A1101,Data!P247,0)</f>
        <v>0</v>
      </c>
      <c r="T1101" s="169">
        <f>IF(T$2=$A1101,Data!Q247,0)</f>
        <v>0</v>
      </c>
      <c r="U1101" s="169">
        <f>IF(U$2=$A1101,Data!R247,0)</f>
        <v>0</v>
      </c>
      <c r="V1101" s="169">
        <f>IF(V$2=$A1101,Data!S247,0)</f>
        <v>0</v>
      </c>
      <c r="W1101" s="169">
        <f>IF(W$2=$A1101,Data!T247,0)</f>
        <v>0</v>
      </c>
      <c r="X1101" s="169">
        <f>IF(X$2=$A1101,Data!U247,0)</f>
        <v>0</v>
      </c>
      <c r="Y1101" s="169">
        <f>IF(Y$2=$A1101,Data!V247,0)</f>
        <v>0</v>
      </c>
      <c r="Z1101" s="169">
        <f>IF(Z$2=$A1101,Data!W247,0)</f>
        <v>0</v>
      </c>
      <c r="AA1101" s="169">
        <f>IF(AA$2=$A1101,Data!X247,0)</f>
        <v>0</v>
      </c>
      <c r="AB1101" s="169">
        <f>IF(AB$2=$A1101,Data!Y247,0)</f>
        <v>0</v>
      </c>
      <c r="AC1101" s="169">
        <f>IF(AC$2=$A1101,Data!Z247,0)</f>
        <v>0</v>
      </c>
      <c r="AD1101" s="170">
        <f>IF(AD$2=$A1101,Data!AA247,0)</f>
        <v>0</v>
      </c>
      <c r="AE1101" s="171">
        <f>IF(AE$2=$A1101,Data!AB247,0)</f>
        <v>0</v>
      </c>
      <c r="AF1101" s="170">
        <f>IF(AF$2=$A1101,Data!AC247,0)</f>
        <v>0</v>
      </c>
      <c r="AG1101" s="171">
        <f>IF(AG$2=$A1101,Data!AD247,0)</f>
        <v>0</v>
      </c>
      <c r="AH1101" s="170">
        <f>IF(AH$2=$A1101,Data!AE247,0)</f>
        <v>0</v>
      </c>
      <c r="AI1101" s="171">
        <f>IF(AI$2=$A1101,Data!AF247,0)</f>
        <v>0</v>
      </c>
      <c r="AJ1101" s="170">
        <f>IF(AJ$2=$A1101,Data!AG247,0)</f>
        <v>0</v>
      </c>
      <c r="AK1101" s="171">
        <f>IF(AK$2=$A1101,Data!AH247,0)</f>
        <v>0</v>
      </c>
      <c r="AL1101" s="170">
        <f>IF(AL$2=$A1101,Data!AI247,0)</f>
        <v>0</v>
      </c>
      <c r="AM1101" t="str">
        <f t="shared" si="34"/>
        <v>BA</v>
      </c>
      <c r="AN1101" t="e">
        <f>+INDEX(Validation!$D$4:$D$250,MATCH(Merge!B1101,Validation!$E$4:$E$250,0))</f>
        <v>#N/A</v>
      </c>
      <c r="AO1101" s="172">
        <f t="shared" si="35"/>
        <v>0</v>
      </c>
    </row>
    <row r="1102" spans="1:41" ht="15" x14ac:dyDescent="0.25">
      <c r="A1102">
        <f>Inputs!$H$13</f>
        <v>3</v>
      </c>
      <c r="B1102" t="str">
        <f>Inputs!$D$4</f>
        <v>Select Agency…</v>
      </c>
      <c r="C1102" s="166" t="str">
        <f>Inputs!$I$6</f>
        <v>(insert code)</v>
      </c>
      <c r="D1102" t="str">
        <f>IFERROR(INDEX(Inputs!$I$11:$I$19,MATCH(A1102,Inputs!$H$11:$H$19)),"")</f>
        <v>(insert code)</v>
      </c>
      <c r="E1102" t="s">
        <v>902</v>
      </c>
      <c r="F1102" s="168">
        <f>IF(F$2=$A1102,Data!C248,0)</f>
        <v>0</v>
      </c>
      <c r="G1102" s="168">
        <f>IF(G$2=$A1102,Data!D248,0)</f>
        <v>0</v>
      </c>
      <c r="H1102" s="168">
        <f>IF(H$2=$A1102,Data!E248,0)</f>
        <v>0</v>
      </c>
      <c r="I1102" s="168">
        <f>IF(I$2=$A1102,Data!F248,0)</f>
        <v>0</v>
      </c>
      <c r="J1102" s="168">
        <f>IF(J$2=$A1102,Data!G248,0)</f>
        <v>0</v>
      </c>
      <c r="K1102" s="168">
        <f>IF(K$2=$A1102,Data!H248,0)</f>
        <v>0</v>
      </c>
      <c r="L1102" s="168">
        <f>IF(L$2=$A1102,Data!I248,0)</f>
        <v>0</v>
      </c>
      <c r="M1102" s="168">
        <f>IF(M$2=$A1102,Data!J248,0)</f>
        <v>0</v>
      </c>
      <c r="N1102" s="168">
        <f>IF(N$2=$A1102,Data!K248,0)</f>
        <v>0</v>
      </c>
      <c r="O1102" s="168">
        <f>IF(O$2=$A1102,Data!L248,0)</f>
        <v>0</v>
      </c>
      <c r="P1102" s="168">
        <f>IF(P$2=$A1102,Data!M248,0)</f>
        <v>0</v>
      </c>
      <c r="Q1102" s="168">
        <f>IF(Q$2=$A1102,Data!N248,0)</f>
        <v>0</v>
      </c>
      <c r="R1102" s="169">
        <f>IF(R$2=$A1102,Data!O248,0)</f>
        <v>0</v>
      </c>
      <c r="S1102" s="169">
        <f>IF(S$2=$A1102,Data!P248,0)</f>
        <v>0</v>
      </c>
      <c r="T1102" s="169">
        <f>IF(T$2=$A1102,Data!Q248,0)</f>
        <v>0</v>
      </c>
      <c r="U1102" s="169">
        <f>IF(U$2=$A1102,Data!R248,0)</f>
        <v>0</v>
      </c>
      <c r="V1102" s="169">
        <f>IF(V$2=$A1102,Data!S248,0)</f>
        <v>0</v>
      </c>
      <c r="W1102" s="169">
        <f>IF(W$2=$A1102,Data!T248,0)</f>
        <v>0</v>
      </c>
      <c r="X1102" s="169">
        <f>IF(X$2=$A1102,Data!U248,0)</f>
        <v>0</v>
      </c>
      <c r="Y1102" s="169">
        <f>IF(Y$2=$A1102,Data!V248,0)</f>
        <v>0</v>
      </c>
      <c r="Z1102" s="169">
        <f>IF(Z$2=$A1102,Data!W248,0)</f>
        <v>0</v>
      </c>
      <c r="AA1102" s="169">
        <f>IF(AA$2=$A1102,Data!X248,0)</f>
        <v>0</v>
      </c>
      <c r="AB1102" s="169">
        <f>IF(AB$2=$A1102,Data!Y248,0)</f>
        <v>0</v>
      </c>
      <c r="AC1102" s="169">
        <f>IF(AC$2=$A1102,Data!Z248,0)</f>
        <v>0</v>
      </c>
      <c r="AD1102" s="170">
        <f>IF(AD$2=$A1102,Data!AA248,0)</f>
        <v>0</v>
      </c>
      <c r="AE1102" s="171">
        <f>IF(AE$2=$A1102,Data!AB248,0)</f>
        <v>0</v>
      </c>
      <c r="AF1102" s="170">
        <f>IF(AF$2=$A1102,Data!AC248,0)</f>
        <v>0</v>
      </c>
      <c r="AG1102" s="171">
        <f>IF(AG$2=$A1102,Data!AD248,0)</f>
        <v>0</v>
      </c>
      <c r="AH1102" s="170">
        <f>IF(AH$2=$A1102,Data!AE248,0)</f>
        <v>0</v>
      </c>
      <c r="AI1102" s="171">
        <f>IF(AI$2=$A1102,Data!AF248,0)</f>
        <v>0</v>
      </c>
      <c r="AJ1102" s="170">
        <f>IF(AJ$2=$A1102,Data!AG248,0)</f>
        <v>0</v>
      </c>
      <c r="AK1102" s="171">
        <f>IF(AK$2=$A1102,Data!AH248,0)</f>
        <v>0</v>
      </c>
      <c r="AL1102" s="170">
        <f>IF(AL$2=$A1102,Data!AI248,0)</f>
        <v>0</v>
      </c>
      <c r="AM1102" t="str">
        <f t="shared" si="34"/>
        <v>BA</v>
      </c>
      <c r="AN1102" t="e">
        <f>+INDEX(Validation!$D$4:$D$250,MATCH(Merge!B1102,Validation!$E$4:$E$250,0))</f>
        <v>#N/A</v>
      </c>
      <c r="AO1102" s="172">
        <f t="shared" si="35"/>
        <v>0</v>
      </c>
    </row>
    <row r="1103" spans="1:41" ht="15" x14ac:dyDescent="0.25">
      <c r="A1103">
        <f>Inputs!$H$13</f>
        <v>3</v>
      </c>
      <c r="B1103" t="str">
        <f>Inputs!$D$4</f>
        <v>Select Agency…</v>
      </c>
      <c r="C1103" s="166" t="str">
        <f>Inputs!$I$6</f>
        <v>(insert code)</v>
      </c>
      <c r="D1103" t="str">
        <f>IFERROR(INDEX(Inputs!$I$11:$I$19,MATCH(A1103,Inputs!$H$11:$H$19)),"")</f>
        <v>(insert code)</v>
      </c>
      <c r="E1103" t="s">
        <v>902</v>
      </c>
      <c r="F1103" s="168">
        <f>IF(F$2=$A1103,Data!C249,0)</f>
        <v>0</v>
      </c>
      <c r="G1103" s="168">
        <f>IF(G$2=$A1103,Data!D249,0)</f>
        <v>0</v>
      </c>
      <c r="H1103" s="168">
        <f>IF(H$2=$A1103,Data!E249,0)</f>
        <v>0</v>
      </c>
      <c r="I1103" s="168">
        <f>IF(I$2=$A1103,Data!F249,0)</f>
        <v>0</v>
      </c>
      <c r="J1103" s="168">
        <f>IF(J$2=$A1103,Data!G249,0)</f>
        <v>0</v>
      </c>
      <c r="K1103" s="168">
        <f>IF(K$2=$A1103,Data!H249,0)</f>
        <v>0</v>
      </c>
      <c r="L1103" s="168">
        <f>IF(L$2=$A1103,Data!I249,0)</f>
        <v>0</v>
      </c>
      <c r="M1103" s="168">
        <f>IF(M$2=$A1103,Data!J249,0)</f>
        <v>0</v>
      </c>
      <c r="N1103" s="168">
        <f>IF(N$2=$A1103,Data!K249,0)</f>
        <v>0</v>
      </c>
      <c r="O1103" s="168">
        <f>IF(O$2=$A1103,Data!L249,0)</f>
        <v>0</v>
      </c>
      <c r="P1103" s="168">
        <f>IF(P$2=$A1103,Data!M249,0)</f>
        <v>0</v>
      </c>
      <c r="Q1103" s="168">
        <f>IF(Q$2=$A1103,Data!N249,0)</f>
        <v>0</v>
      </c>
      <c r="R1103" s="169">
        <f>IF(R$2=$A1103,Data!O249,0)</f>
        <v>0</v>
      </c>
      <c r="S1103" s="169">
        <f>IF(S$2=$A1103,Data!P249,0)</f>
        <v>0</v>
      </c>
      <c r="T1103" s="169">
        <f>IF(T$2=$A1103,Data!Q249,0)</f>
        <v>0</v>
      </c>
      <c r="U1103" s="169">
        <f>IF(U$2=$A1103,Data!R249,0)</f>
        <v>0</v>
      </c>
      <c r="V1103" s="169">
        <f>IF(V$2=$A1103,Data!S249,0)</f>
        <v>0</v>
      </c>
      <c r="W1103" s="169">
        <f>IF(W$2=$A1103,Data!T249,0)</f>
        <v>0</v>
      </c>
      <c r="X1103" s="169">
        <f>IF(X$2=$A1103,Data!U249,0)</f>
        <v>0</v>
      </c>
      <c r="Y1103" s="169">
        <f>IF(Y$2=$A1103,Data!V249,0)</f>
        <v>0</v>
      </c>
      <c r="Z1103" s="169">
        <f>IF(Z$2=$A1103,Data!W249,0)</f>
        <v>0</v>
      </c>
      <c r="AA1103" s="169">
        <f>IF(AA$2=$A1103,Data!X249,0)</f>
        <v>0</v>
      </c>
      <c r="AB1103" s="169">
        <f>IF(AB$2=$A1103,Data!Y249,0)</f>
        <v>0</v>
      </c>
      <c r="AC1103" s="169">
        <f>IF(AC$2=$A1103,Data!Z249,0)</f>
        <v>0</v>
      </c>
      <c r="AD1103" s="170">
        <f>IF(AD$2=$A1103,Data!AA249,0)</f>
        <v>0</v>
      </c>
      <c r="AE1103" s="171">
        <f>IF(AE$2=$A1103,Data!AB249,0)</f>
        <v>0</v>
      </c>
      <c r="AF1103" s="170">
        <f>IF(AF$2=$A1103,Data!AC249,0)</f>
        <v>0</v>
      </c>
      <c r="AG1103" s="171">
        <f>IF(AG$2=$A1103,Data!AD249,0)</f>
        <v>0</v>
      </c>
      <c r="AH1103" s="170">
        <f>IF(AH$2=$A1103,Data!AE249,0)</f>
        <v>0</v>
      </c>
      <c r="AI1103" s="171">
        <f>IF(AI$2=$A1103,Data!AF249,0)</f>
        <v>0</v>
      </c>
      <c r="AJ1103" s="170">
        <f>IF(AJ$2=$A1103,Data!AG249,0)</f>
        <v>0</v>
      </c>
      <c r="AK1103" s="171">
        <f>IF(AK$2=$A1103,Data!AH249,0)</f>
        <v>0</v>
      </c>
      <c r="AL1103" s="170">
        <f>IF(AL$2=$A1103,Data!AI249,0)</f>
        <v>0</v>
      </c>
      <c r="AM1103" t="str">
        <f t="shared" si="34"/>
        <v>BA</v>
      </c>
      <c r="AN1103" t="e">
        <f>+INDEX(Validation!$D$4:$D$250,MATCH(Merge!B1103,Validation!$E$4:$E$250,0))</f>
        <v>#N/A</v>
      </c>
      <c r="AO1103" s="172">
        <f t="shared" si="35"/>
        <v>0</v>
      </c>
    </row>
    <row r="1104" spans="1:41" ht="15" x14ac:dyDescent="0.25">
      <c r="A1104">
        <f>Inputs!$H$13</f>
        <v>3</v>
      </c>
      <c r="B1104" t="str">
        <f>Inputs!$D$4</f>
        <v>Select Agency…</v>
      </c>
      <c r="C1104" s="166" t="str">
        <f>Inputs!$I$6</f>
        <v>(insert code)</v>
      </c>
      <c r="D1104" t="str">
        <f>IFERROR(INDEX(Inputs!$I$11:$I$19,MATCH(A1104,Inputs!$H$11:$H$19)),"")</f>
        <v>(insert code)</v>
      </c>
      <c r="E1104" t="s">
        <v>902</v>
      </c>
      <c r="F1104" s="168">
        <f>IF(F$2=$A1104,Data!C250,0)</f>
        <v>0</v>
      </c>
      <c r="G1104" s="168">
        <f>IF(G$2=$A1104,Data!D250,0)</f>
        <v>0</v>
      </c>
      <c r="H1104" s="168">
        <f>IF(H$2=$A1104,Data!E250,0)</f>
        <v>0</v>
      </c>
      <c r="I1104" s="168">
        <f>IF(I$2=$A1104,Data!F250,0)</f>
        <v>0</v>
      </c>
      <c r="J1104" s="168">
        <f>IF(J$2=$A1104,Data!G250,0)</f>
        <v>0</v>
      </c>
      <c r="K1104" s="168">
        <f>IF(K$2=$A1104,Data!H250,0)</f>
        <v>0</v>
      </c>
      <c r="L1104" s="168">
        <f>IF(L$2=$A1104,Data!I250,0)</f>
        <v>0</v>
      </c>
      <c r="M1104" s="168">
        <f>IF(M$2=$A1104,Data!J250,0)</f>
        <v>0</v>
      </c>
      <c r="N1104" s="168">
        <f>IF(N$2=$A1104,Data!K250,0)</f>
        <v>0</v>
      </c>
      <c r="O1104" s="168">
        <f>IF(O$2=$A1104,Data!L250,0)</f>
        <v>0</v>
      </c>
      <c r="P1104" s="168">
        <f>IF(P$2=$A1104,Data!M250,0)</f>
        <v>0</v>
      </c>
      <c r="Q1104" s="168">
        <f>IF(Q$2=$A1104,Data!N250,0)</f>
        <v>0</v>
      </c>
      <c r="R1104" s="169">
        <f>IF(R$2=$A1104,Data!O250,0)</f>
        <v>0</v>
      </c>
      <c r="S1104" s="169">
        <f>IF(S$2=$A1104,Data!P250,0)</f>
        <v>0</v>
      </c>
      <c r="T1104" s="169">
        <f>IF(T$2=$A1104,Data!Q250,0)</f>
        <v>0</v>
      </c>
      <c r="U1104" s="169">
        <f>IF(U$2=$A1104,Data!R250,0)</f>
        <v>0</v>
      </c>
      <c r="V1104" s="169">
        <f>IF(V$2=$A1104,Data!S250,0)</f>
        <v>0</v>
      </c>
      <c r="W1104" s="169">
        <f>IF(W$2=$A1104,Data!T250,0)</f>
        <v>0</v>
      </c>
      <c r="X1104" s="169">
        <f>IF(X$2=$A1104,Data!U250,0)</f>
        <v>0</v>
      </c>
      <c r="Y1104" s="169">
        <f>IF(Y$2=$A1104,Data!V250,0)</f>
        <v>0</v>
      </c>
      <c r="Z1104" s="169">
        <f>IF(Z$2=$A1104,Data!W250,0)</f>
        <v>0</v>
      </c>
      <c r="AA1104" s="169">
        <f>IF(AA$2=$A1104,Data!X250,0)</f>
        <v>0</v>
      </c>
      <c r="AB1104" s="169">
        <f>IF(AB$2=$A1104,Data!Y250,0)</f>
        <v>0</v>
      </c>
      <c r="AC1104" s="169">
        <f>IF(AC$2=$A1104,Data!Z250,0)</f>
        <v>0</v>
      </c>
      <c r="AD1104" s="170">
        <f>IF(AD$2=$A1104,Data!AA250,0)</f>
        <v>0</v>
      </c>
      <c r="AE1104" s="171">
        <f>IF(AE$2=$A1104,Data!AB250,0)</f>
        <v>0</v>
      </c>
      <c r="AF1104" s="170">
        <f>IF(AF$2=$A1104,Data!AC250,0)</f>
        <v>0</v>
      </c>
      <c r="AG1104" s="171">
        <f>IF(AG$2=$A1104,Data!AD250,0)</f>
        <v>0</v>
      </c>
      <c r="AH1104" s="170">
        <f>IF(AH$2=$A1104,Data!AE250,0)</f>
        <v>0</v>
      </c>
      <c r="AI1104" s="171">
        <f>IF(AI$2=$A1104,Data!AF250,0)</f>
        <v>0</v>
      </c>
      <c r="AJ1104" s="170">
        <f>IF(AJ$2=$A1104,Data!AG250,0)</f>
        <v>0</v>
      </c>
      <c r="AK1104" s="171">
        <f>IF(AK$2=$A1104,Data!AH250,0)</f>
        <v>0</v>
      </c>
      <c r="AL1104" s="170">
        <f>IF(AL$2=$A1104,Data!AI250,0)</f>
        <v>0</v>
      </c>
      <c r="AM1104" t="str">
        <f t="shared" si="34"/>
        <v>BA</v>
      </c>
      <c r="AN1104" t="e">
        <f>+INDEX(Validation!$D$4:$D$250,MATCH(Merge!B1104,Validation!$E$4:$E$250,0))</f>
        <v>#N/A</v>
      </c>
      <c r="AO1104" s="172">
        <f t="shared" si="35"/>
        <v>0</v>
      </c>
    </row>
    <row r="1105" spans="1:41" ht="15" x14ac:dyDescent="0.25">
      <c r="A1105">
        <f>Inputs!$H$13</f>
        <v>3</v>
      </c>
      <c r="B1105" t="str">
        <f>Inputs!$D$4</f>
        <v>Select Agency…</v>
      </c>
      <c r="C1105" s="166" t="str">
        <f>Inputs!$I$6</f>
        <v>(insert code)</v>
      </c>
      <c r="D1105" t="str">
        <f>IFERROR(INDEX(Inputs!$I$11:$I$19,MATCH(A1105,Inputs!$H$11:$H$19)),"")</f>
        <v>(insert code)</v>
      </c>
      <c r="E1105" t="s">
        <v>902</v>
      </c>
      <c r="F1105" s="168">
        <f>IF(F$2=$A1105,Data!C251,0)</f>
        <v>0</v>
      </c>
      <c r="G1105" s="168">
        <f>IF(G$2=$A1105,Data!D251,0)</f>
        <v>0</v>
      </c>
      <c r="H1105" s="168">
        <f>IF(H$2=$A1105,Data!E251,0)</f>
        <v>0</v>
      </c>
      <c r="I1105" s="168">
        <f>IF(I$2=$A1105,Data!F251,0)</f>
        <v>0</v>
      </c>
      <c r="J1105" s="168">
        <f>IF(J$2=$A1105,Data!G251,0)</f>
        <v>0</v>
      </c>
      <c r="K1105" s="168">
        <f>IF(K$2=$A1105,Data!H251,0)</f>
        <v>0</v>
      </c>
      <c r="L1105" s="168">
        <f>IF(L$2=$A1105,Data!I251,0)</f>
        <v>0</v>
      </c>
      <c r="M1105" s="168">
        <f>IF(M$2=$A1105,Data!J251,0)</f>
        <v>0</v>
      </c>
      <c r="N1105" s="168">
        <f>IF(N$2=$A1105,Data!K251,0)</f>
        <v>0</v>
      </c>
      <c r="O1105" s="168">
        <f>IF(O$2=$A1105,Data!L251,0)</f>
        <v>0</v>
      </c>
      <c r="P1105" s="168">
        <f>IF(P$2=$A1105,Data!M251,0)</f>
        <v>0</v>
      </c>
      <c r="Q1105" s="168">
        <f>IF(Q$2=$A1105,Data!N251,0)</f>
        <v>0</v>
      </c>
      <c r="R1105" s="169">
        <f>IF(R$2=$A1105,Data!O251,0)</f>
        <v>0</v>
      </c>
      <c r="S1105" s="169">
        <f>IF(S$2=$A1105,Data!P251,0)</f>
        <v>0</v>
      </c>
      <c r="T1105" s="169">
        <f>IF(T$2=$A1105,Data!Q251,0)</f>
        <v>0</v>
      </c>
      <c r="U1105" s="169">
        <f>IF(U$2=$A1105,Data!R251,0)</f>
        <v>0</v>
      </c>
      <c r="V1105" s="169">
        <f>IF(V$2=$A1105,Data!S251,0)</f>
        <v>0</v>
      </c>
      <c r="W1105" s="169">
        <f>IF(W$2=$A1105,Data!T251,0)</f>
        <v>0</v>
      </c>
      <c r="X1105" s="169">
        <f>IF(X$2=$A1105,Data!U251,0)</f>
        <v>0</v>
      </c>
      <c r="Y1105" s="169">
        <f>IF(Y$2=$A1105,Data!V251,0)</f>
        <v>0</v>
      </c>
      <c r="Z1105" s="169">
        <f>IF(Z$2=$A1105,Data!W251,0)</f>
        <v>0</v>
      </c>
      <c r="AA1105" s="169">
        <f>IF(AA$2=$A1105,Data!X251,0)</f>
        <v>0</v>
      </c>
      <c r="AB1105" s="169">
        <f>IF(AB$2=$A1105,Data!Y251,0)</f>
        <v>0</v>
      </c>
      <c r="AC1105" s="169">
        <f>IF(AC$2=$A1105,Data!Z251,0)</f>
        <v>0</v>
      </c>
      <c r="AD1105" s="170">
        <f>IF(AD$2=$A1105,Data!AA251,0)</f>
        <v>0</v>
      </c>
      <c r="AE1105" s="171">
        <f>IF(AE$2=$A1105,Data!AB251,0)</f>
        <v>0</v>
      </c>
      <c r="AF1105" s="170">
        <f>IF(AF$2=$A1105,Data!AC251,0)</f>
        <v>0</v>
      </c>
      <c r="AG1105" s="171">
        <f>IF(AG$2=$A1105,Data!AD251,0)</f>
        <v>0</v>
      </c>
      <c r="AH1105" s="170">
        <f>IF(AH$2=$A1105,Data!AE251,0)</f>
        <v>0</v>
      </c>
      <c r="AI1105" s="171">
        <f>IF(AI$2=$A1105,Data!AF251,0)</f>
        <v>0</v>
      </c>
      <c r="AJ1105" s="170">
        <f>IF(AJ$2=$A1105,Data!AG251,0)</f>
        <v>0</v>
      </c>
      <c r="AK1105" s="171">
        <f>IF(AK$2=$A1105,Data!AH251,0)</f>
        <v>0</v>
      </c>
      <c r="AL1105" s="170">
        <f>IF(AL$2=$A1105,Data!AI251,0)</f>
        <v>0</v>
      </c>
      <c r="AM1105" t="str">
        <f t="shared" si="34"/>
        <v>BA</v>
      </c>
      <c r="AN1105" t="e">
        <f>+INDEX(Validation!$D$4:$D$250,MATCH(Merge!B1105,Validation!$E$4:$E$250,0))</f>
        <v>#N/A</v>
      </c>
      <c r="AO1105" s="172">
        <f t="shared" si="35"/>
        <v>0</v>
      </c>
    </row>
    <row r="1106" spans="1:41" ht="15" x14ac:dyDescent="0.25">
      <c r="A1106">
        <f>Inputs!$H$13</f>
        <v>3</v>
      </c>
      <c r="B1106" t="str">
        <f>Inputs!$D$4</f>
        <v>Select Agency…</v>
      </c>
      <c r="C1106" s="166" t="str">
        <f>Inputs!$I$6</f>
        <v>(insert code)</v>
      </c>
      <c r="D1106" t="str">
        <f>IFERROR(INDEX(Inputs!$I$11:$I$19,MATCH(A1106,Inputs!$H$11:$H$19)),"")</f>
        <v>(insert code)</v>
      </c>
      <c r="E1106" t="s">
        <v>902</v>
      </c>
      <c r="F1106" s="168">
        <f>IF(F$2=$A1106,Data!C252,0)</f>
        <v>0</v>
      </c>
      <c r="G1106" s="168">
        <f>IF(G$2=$A1106,Data!D252,0)</f>
        <v>0</v>
      </c>
      <c r="H1106" s="168">
        <f>IF(H$2=$A1106,Data!E252,0)</f>
        <v>0</v>
      </c>
      <c r="I1106" s="168">
        <f>IF(I$2=$A1106,Data!F252,0)</f>
        <v>0</v>
      </c>
      <c r="J1106" s="168">
        <f>IF(J$2=$A1106,Data!G252,0)</f>
        <v>0</v>
      </c>
      <c r="K1106" s="168">
        <f>IF(K$2=$A1106,Data!H252,0)</f>
        <v>0</v>
      </c>
      <c r="L1106" s="168">
        <f>IF(L$2=$A1106,Data!I252,0)</f>
        <v>0</v>
      </c>
      <c r="M1106" s="168">
        <f>IF(M$2=$A1106,Data!J252,0)</f>
        <v>0</v>
      </c>
      <c r="N1106" s="168">
        <f>IF(N$2=$A1106,Data!K252,0)</f>
        <v>0</v>
      </c>
      <c r="O1106" s="168">
        <f>IF(O$2=$A1106,Data!L252,0)</f>
        <v>0</v>
      </c>
      <c r="P1106" s="168">
        <f>IF(P$2=$A1106,Data!M252,0)</f>
        <v>0</v>
      </c>
      <c r="Q1106" s="168">
        <f>IF(Q$2=$A1106,Data!N252,0)</f>
        <v>0</v>
      </c>
      <c r="R1106" s="169">
        <f>IF(R$2=$A1106,Data!O252,0)</f>
        <v>0</v>
      </c>
      <c r="S1106" s="169">
        <f>IF(S$2=$A1106,Data!P252,0)</f>
        <v>0</v>
      </c>
      <c r="T1106" s="169">
        <f>IF(T$2=$A1106,Data!Q252,0)</f>
        <v>0</v>
      </c>
      <c r="U1106" s="169">
        <f>IF(U$2=$A1106,Data!R252,0)</f>
        <v>0</v>
      </c>
      <c r="V1106" s="169">
        <f>IF(V$2=$A1106,Data!S252,0)</f>
        <v>0</v>
      </c>
      <c r="W1106" s="169">
        <f>IF(W$2=$A1106,Data!T252,0)</f>
        <v>0</v>
      </c>
      <c r="X1106" s="169">
        <f>IF(X$2=$A1106,Data!U252,0)</f>
        <v>0</v>
      </c>
      <c r="Y1106" s="169">
        <f>IF(Y$2=$A1106,Data!V252,0)</f>
        <v>0</v>
      </c>
      <c r="Z1106" s="169">
        <f>IF(Z$2=$A1106,Data!W252,0)</f>
        <v>0</v>
      </c>
      <c r="AA1106" s="169">
        <f>IF(AA$2=$A1106,Data!X252,0)</f>
        <v>0</v>
      </c>
      <c r="AB1106" s="169">
        <f>IF(AB$2=$A1106,Data!Y252,0)</f>
        <v>0</v>
      </c>
      <c r="AC1106" s="169">
        <f>IF(AC$2=$A1106,Data!Z252,0)</f>
        <v>0</v>
      </c>
      <c r="AD1106" s="170">
        <f>IF(AD$2=$A1106,Data!AA252,0)</f>
        <v>0</v>
      </c>
      <c r="AE1106" s="171">
        <f>IF(AE$2=$A1106,Data!AB252,0)</f>
        <v>0</v>
      </c>
      <c r="AF1106" s="170">
        <f>IF(AF$2=$A1106,Data!AC252,0)</f>
        <v>0</v>
      </c>
      <c r="AG1106" s="171">
        <f>IF(AG$2=$A1106,Data!AD252,0)</f>
        <v>0</v>
      </c>
      <c r="AH1106" s="170">
        <f>IF(AH$2=$A1106,Data!AE252,0)</f>
        <v>0</v>
      </c>
      <c r="AI1106" s="171">
        <f>IF(AI$2=$A1106,Data!AF252,0)</f>
        <v>0</v>
      </c>
      <c r="AJ1106" s="170">
        <f>IF(AJ$2=$A1106,Data!AG252,0)</f>
        <v>0</v>
      </c>
      <c r="AK1106" s="171">
        <f>IF(AK$2=$A1106,Data!AH252,0)</f>
        <v>0</v>
      </c>
      <c r="AL1106" s="170">
        <f>IF(AL$2=$A1106,Data!AI252,0)</f>
        <v>0</v>
      </c>
      <c r="AM1106" t="str">
        <f t="shared" si="34"/>
        <v>BA</v>
      </c>
      <c r="AN1106" t="e">
        <f>+INDEX(Validation!$D$4:$D$250,MATCH(Merge!B1106,Validation!$E$4:$E$250,0))</f>
        <v>#N/A</v>
      </c>
      <c r="AO1106" s="172">
        <f t="shared" si="35"/>
        <v>0</v>
      </c>
    </row>
    <row r="1107" spans="1:41" ht="15" x14ac:dyDescent="0.25">
      <c r="A1107">
        <f>Inputs!$H$13</f>
        <v>3</v>
      </c>
      <c r="B1107" t="str">
        <f>Inputs!$D$4</f>
        <v>Select Agency…</v>
      </c>
      <c r="C1107" s="166" t="str">
        <f>Inputs!$I$6</f>
        <v>(insert code)</v>
      </c>
      <c r="D1107" t="str">
        <f>IFERROR(INDEX(Inputs!$I$11:$I$19,MATCH(A1107,Inputs!$H$11:$H$19)),"")</f>
        <v>(insert code)</v>
      </c>
      <c r="E1107" t="s">
        <v>902</v>
      </c>
      <c r="F1107" s="168">
        <f>IF(F$2=$A1107,Data!C253,0)</f>
        <v>0</v>
      </c>
      <c r="G1107" s="168">
        <f>IF(G$2=$A1107,Data!D253,0)</f>
        <v>0</v>
      </c>
      <c r="H1107" s="168">
        <f>IF(H$2=$A1107,Data!E253,0)</f>
        <v>0</v>
      </c>
      <c r="I1107" s="168">
        <f>IF(I$2=$A1107,Data!F253,0)</f>
        <v>0</v>
      </c>
      <c r="J1107" s="168">
        <f>IF(J$2=$A1107,Data!G253,0)</f>
        <v>0</v>
      </c>
      <c r="K1107" s="168">
        <f>IF(K$2=$A1107,Data!H253,0)</f>
        <v>0</v>
      </c>
      <c r="L1107" s="168">
        <f>IF(L$2=$A1107,Data!I253,0)</f>
        <v>0</v>
      </c>
      <c r="M1107" s="168">
        <f>IF(M$2=$A1107,Data!J253,0)</f>
        <v>0</v>
      </c>
      <c r="N1107" s="168">
        <f>IF(N$2=$A1107,Data!K253,0)</f>
        <v>0</v>
      </c>
      <c r="O1107" s="168">
        <f>IF(O$2=$A1107,Data!L253,0)</f>
        <v>0</v>
      </c>
      <c r="P1107" s="168">
        <f>IF(P$2=$A1107,Data!M253,0)</f>
        <v>0</v>
      </c>
      <c r="Q1107" s="168">
        <f>IF(Q$2=$A1107,Data!N253,0)</f>
        <v>0</v>
      </c>
      <c r="R1107" s="169">
        <f>IF(R$2=$A1107,Data!O253,0)</f>
        <v>0</v>
      </c>
      <c r="S1107" s="169">
        <f>IF(S$2=$A1107,Data!P253,0)</f>
        <v>0</v>
      </c>
      <c r="T1107" s="169">
        <f>IF(T$2=$A1107,Data!Q253,0)</f>
        <v>0</v>
      </c>
      <c r="U1107" s="169">
        <f>IF(U$2=$A1107,Data!R253,0)</f>
        <v>0</v>
      </c>
      <c r="V1107" s="169">
        <f>IF(V$2=$A1107,Data!S253,0)</f>
        <v>0</v>
      </c>
      <c r="W1107" s="169">
        <f>IF(W$2=$A1107,Data!T253,0)</f>
        <v>0</v>
      </c>
      <c r="X1107" s="169">
        <f>IF(X$2=$A1107,Data!U253,0)</f>
        <v>0</v>
      </c>
      <c r="Y1107" s="169">
        <f>IF(Y$2=$A1107,Data!V253,0)</f>
        <v>0</v>
      </c>
      <c r="Z1107" s="169">
        <f>IF(Z$2=$A1107,Data!W253,0)</f>
        <v>0</v>
      </c>
      <c r="AA1107" s="169">
        <f>IF(AA$2=$A1107,Data!X253,0)</f>
        <v>0</v>
      </c>
      <c r="AB1107" s="169">
        <f>IF(AB$2=$A1107,Data!Y253,0)</f>
        <v>0</v>
      </c>
      <c r="AC1107" s="169">
        <f>IF(AC$2=$A1107,Data!Z253,0)</f>
        <v>0</v>
      </c>
      <c r="AD1107" s="170">
        <f>IF(AD$2=$A1107,Data!AA253,0)</f>
        <v>0</v>
      </c>
      <c r="AE1107" s="171">
        <f>IF(AE$2=$A1107,Data!AB253,0)</f>
        <v>0</v>
      </c>
      <c r="AF1107" s="170">
        <f>IF(AF$2=$A1107,Data!AC253,0)</f>
        <v>0</v>
      </c>
      <c r="AG1107" s="171">
        <f>IF(AG$2=$A1107,Data!AD253,0)</f>
        <v>0</v>
      </c>
      <c r="AH1107" s="170">
        <f>IF(AH$2=$A1107,Data!AE253,0)</f>
        <v>0</v>
      </c>
      <c r="AI1107" s="171">
        <f>IF(AI$2=$A1107,Data!AF253,0)</f>
        <v>0</v>
      </c>
      <c r="AJ1107" s="170">
        <f>IF(AJ$2=$A1107,Data!AG253,0)</f>
        <v>0</v>
      </c>
      <c r="AK1107" s="171">
        <f>IF(AK$2=$A1107,Data!AH253,0)</f>
        <v>0</v>
      </c>
      <c r="AL1107" s="170">
        <f>IF(AL$2=$A1107,Data!AI253,0)</f>
        <v>0</v>
      </c>
      <c r="AM1107" t="str">
        <f t="shared" si="34"/>
        <v>BA</v>
      </c>
      <c r="AN1107" t="e">
        <f>+INDEX(Validation!$D$4:$D$250,MATCH(Merge!B1107,Validation!$E$4:$E$250,0))</f>
        <v>#N/A</v>
      </c>
      <c r="AO1107" s="172">
        <f t="shared" si="35"/>
        <v>0</v>
      </c>
    </row>
    <row r="1108" spans="1:41" ht="15" x14ac:dyDescent="0.25">
      <c r="A1108">
        <f>Inputs!$H$13</f>
        <v>3</v>
      </c>
      <c r="B1108" t="str">
        <f>Inputs!$D$4</f>
        <v>Select Agency…</v>
      </c>
      <c r="C1108" s="166" t="str">
        <f>Inputs!$I$6</f>
        <v>(insert code)</v>
      </c>
      <c r="D1108" t="str">
        <f>IFERROR(INDEX(Inputs!$I$11:$I$19,MATCH(A1108,Inputs!$H$11:$H$19)),"")</f>
        <v>(insert code)</v>
      </c>
      <c r="E1108" t="s">
        <v>902</v>
      </c>
      <c r="F1108" s="168">
        <f>IF(F$2=$A1108,Data!C254,0)</f>
        <v>0</v>
      </c>
      <c r="G1108" s="168">
        <f>IF(G$2=$A1108,Data!D254,0)</f>
        <v>0</v>
      </c>
      <c r="H1108" s="168">
        <f>IF(H$2=$A1108,Data!E254,0)</f>
        <v>0</v>
      </c>
      <c r="I1108" s="168">
        <f>IF(I$2=$A1108,Data!F254,0)</f>
        <v>0</v>
      </c>
      <c r="J1108" s="168">
        <f>IF(J$2=$A1108,Data!G254,0)</f>
        <v>0</v>
      </c>
      <c r="K1108" s="168">
        <f>IF(K$2=$A1108,Data!H254,0)</f>
        <v>0</v>
      </c>
      <c r="L1108" s="168">
        <f>IF(L$2=$A1108,Data!I254,0)</f>
        <v>0</v>
      </c>
      <c r="M1108" s="168">
        <f>IF(M$2=$A1108,Data!J254,0)</f>
        <v>0</v>
      </c>
      <c r="N1108" s="168">
        <f>IF(N$2=$A1108,Data!K254,0)</f>
        <v>0</v>
      </c>
      <c r="O1108" s="168">
        <f>IF(O$2=$A1108,Data!L254,0)</f>
        <v>0</v>
      </c>
      <c r="P1108" s="168">
        <f>IF(P$2=$A1108,Data!M254,0)</f>
        <v>0</v>
      </c>
      <c r="Q1108" s="168">
        <f>IF(Q$2=$A1108,Data!N254,0)</f>
        <v>0</v>
      </c>
      <c r="R1108" s="169">
        <f>IF(R$2=$A1108,Data!O254,0)</f>
        <v>0</v>
      </c>
      <c r="S1108" s="169">
        <f>IF(S$2=$A1108,Data!P254,0)</f>
        <v>0</v>
      </c>
      <c r="T1108" s="169">
        <f>IF(T$2=$A1108,Data!Q254,0)</f>
        <v>0</v>
      </c>
      <c r="U1108" s="169">
        <f>IF(U$2=$A1108,Data!R254,0)</f>
        <v>0</v>
      </c>
      <c r="V1108" s="169">
        <f>IF(V$2=$A1108,Data!S254,0)</f>
        <v>0</v>
      </c>
      <c r="W1108" s="169">
        <f>IF(W$2=$A1108,Data!T254,0)</f>
        <v>0</v>
      </c>
      <c r="X1108" s="169">
        <f>IF(X$2=$A1108,Data!U254,0)</f>
        <v>0</v>
      </c>
      <c r="Y1108" s="169">
        <f>IF(Y$2=$A1108,Data!V254,0)</f>
        <v>0</v>
      </c>
      <c r="Z1108" s="169">
        <f>IF(Z$2=$A1108,Data!W254,0)</f>
        <v>0</v>
      </c>
      <c r="AA1108" s="169">
        <f>IF(AA$2=$A1108,Data!X254,0)</f>
        <v>0</v>
      </c>
      <c r="AB1108" s="169">
        <f>IF(AB$2=$A1108,Data!Y254,0)</f>
        <v>0</v>
      </c>
      <c r="AC1108" s="169">
        <f>IF(AC$2=$A1108,Data!Z254,0)</f>
        <v>0</v>
      </c>
      <c r="AD1108" s="170">
        <f>IF(AD$2=$A1108,Data!AA254,0)</f>
        <v>0</v>
      </c>
      <c r="AE1108" s="171">
        <f>IF(AE$2=$A1108,Data!AB254,0)</f>
        <v>0</v>
      </c>
      <c r="AF1108" s="170">
        <f>IF(AF$2=$A1108,Data!AC254,0)</f>
        <v>0</v>
      </c>
      <c r="AG1108" s="171">
        <f>IF(AG$2=$A1108,Data!AD254,0)</f>
        <v>0</v>
      </c>
      <c r="AH1108" s="170">
        <f>IF(AH$2=$A1108,Data!AE254,0)</f>
        <v>0</v>
      </c>
      <c r="AI1108" s="171">
        <f>IF(AI$2=$A1108,Data!AF254,0)</f>
        <v>0</v>
      </c>
      <c r="AJ1108" s="170">
        <f>IF(AJ$2=$A1108,Data!AG254,0)</f>
        <v>0</v>
      </c>
      <c r="AK1108" s="171">
        <f>IF(AK$2=$A1108,Data!AH254,0)</f>
        <v>0</v>
      </c>
      <c r="AL1108" s="170">
        <f>IF(AL$2=$A1108,Data!AI254,0)</f>
        <v>0</v>
      </c>
      <c r="AM1108" t="str">
        <f t="shared" si="34"/>
        <v>BA</v>
      </c>
      <c r="AN1108" t="e">
        <f>+INDEX(Validation!$D$4:$D$250,MATCH(Merge!B1108,Validation!$E$4:$E$250,0))</f>
        <v>#N/A</v>
      </c>
      <c r="AO1108" s="172">
        <f t="shared" si="35"/>
        <v>0</v>
      </c>
    </row>
    <row r="1109" spans="1:41" ht="15" x14ac:dyDescent="0.25">
      <c r="A1109">
        <f>Inputs!$H$13</f>
        <v>3</v>
      </c>
      <c r="B1109" t="str">
        <f>Inputs!$D$4</f>
        <v>Select Agency…</v>
      </c>
      <c r="C1109" s="166" t="str">
        <f>Inputs!$I$6</f>
        <v>(insert code)</v>
      </c>
      <c r="D1109" t="str">
        <f>IFERROR(INDEX(Inputs!$I$11:$I$19,MATCH(A1109,Inputs!$H$11:$H$19)),"")</f>
        <v>(insert code)</v>
      </c>
      <c r="E1109" t="s">
        <v>902</v>
      </c>
      <c r="F1109" s="168">
        <f>IF(F$2=$A1109,Data!C255,0)</f>
        <v>0</v>
      </c>
      <c r="G1109" s="168">
        <f>IF(G$2=$A1109,Data!D255,0)</f>
        <v>0</v>
      </c>
      <c r="H1109" s="168">
        <f>IF(H$2=$A1109,Data!E255,0)</f>
        <v>0</v>
      </c>
      <c r="I1109" s="168">
        <f>IF(I$2=$A1109,Data!F255,0)</f>
        <v>0</v>
      </c>
      <c r="J1109" s="168">
        <f>IF(J$2=$A1109,Data!G255,0)</f>
        <v>0</v>
      </c>
      <c r="K1109" s="168">
        <f>IF(K$2=$A1109,Data!H255,0)</f>
        <v>0</v>
      </c>
      <c r="L1109" s="168">
        <f>IF(L$2=$A1109,Data!I255,0)</f>
        <v>0</v>
      </c>
      <c r="M1109" s="168">
        <f>IF(M$2=$A1109,Data!J255,0)</f>
        <v>0</v>
      </c>
      <c r="N1109" s="168">
        <f>IF(N$2=$A1109,Data!K255,0)</f>
        <v>0</v>
      </c>
      <c r="O1109" s="168">
        <f>IF(O$2=$A1109,Data!L255,0)</f>
        <v>0</v>
      </c>
      <c r="P1109" s="168">
        <f>IF(P$2=$A1109,Data!M255,0)</f>
        <v>0</v>
      </c>
      <c r="Q1109" s="168">
        <f>IF(Q$2=$A1109,Data!N255,0)</f>
        <v>0</v>
      </c>
      <c r="R1109" s="169">
        <f>IF(R$2=$A1109,Data!O255,0)</f>
        <v>0</v>
      </c>
      <c r="S1109" s="169">
        <f>IF(S$2=$A1109,Data!P255,0)</f>
        <v>0</v>
      </c>
      <c r="T1109" s="169">
        <f>IF(T$2=$A1109,Data!Q255,0)</f>
        <v>0</v>
      </c>
      <c r="U1109" s="169">
        <f>IF(U$2=$A1109,Data!R255,0)</f>
        <v>0</v>
      </c>
      <c r="V1109" s="169">
        <f>IF(V$2=$A1109,Data!S255,0)</f>
        <v>0</v>
      </c>
      <c r="W1109" s="169">
        <f>IF(W$2=$A1109,Data!T255,0)</f>
        <v>0</v>
      </c>
      <c r="X1109" s="169">
        <f>IF(X$2=$A1109,Data!U255,0)</f>
        <v>0</v>
      </c>
      <c r="Y1109" s="169">
        <f>IF(Y$2=$A1109,Data!V255,0)</f>
        <v>0</v>
      </c>
      <c r="Z1109" s="169">
        <f>IF(Z$2=$A1109,Data!W255,0)</f>
        <v>0</v>
      </c>
      <c r="AA1109" s="169">
        <f>IF(AA$2=$A1109,Data!X255,0)</f>
        <v>0</v>
      </c>
      <c r="AB1109" s="169">
        <f>IF(AB$2=$A1109,Data!Y255,0)</f>
        <v>0</v>
      </c>
      <c r="AC1109" s="169">
        <f>IF(AC$2=$A1109,Data!Z255,0)</f>
        <v>0</v>
      </c>
      <c r="AD1109" s="170">
        <f>IF(AD$2=$A1109,Data!AA255,0)</f>
        <v>0</v>
      </c>
      <c r="AE1109" s="171">
        <f>IF(AE$2=$A1109,Data!AB255,0)</f>
        <v>0</v>
      </c>
      <c r="AF1109" s="170">
        <f>IF(AF$2=$A1109,Data!AC255,0)</f>
        <v>0</v>
      </c>
      <c r="AG1109" s="171">
        <f>IF(AG$2=$A1109,Data!AD255,0)</f>
        <v>0</v>
      </c>
      <c r="AH1109" s="170">
        <f>IF(AH$2=$A1109,Data!AE255,0)</f>
        <v>0</v>
      </c>
      <c r="AI1109" s="171">
        <f>IF(AI$2=$A1109,Data!AF255,0)</f>
        <v>0</v>
      </c>
      <c r="AJ1109" s="170">
        <f>IF(AJ$2=$A1109,Data!AG255,0)</f>
        <v>0</v>
      </c>
      <c r="AK1109" s="171">
        <f>IF(AK$2=$A1109,Data!AH255,0)</f>
        <v>0</v>
      </c>
      <c r="AL1109" s="170">
        <f>IF(AL$2=$A1109,Data!AI255,0)</f>
        <v>0</v>
      </c>
      <c r="AM1109" t="str">
        <f t="shared" si="34"/>
        <v>BA</v>
      </c>
      <c r="AN1109" t="e">
        <f>+INDEX(Validation!$D$4:$D$250,MATCH(Merge!B1109,Validation!$E$4:$E$250,0))</f>
        <v>#N/A</v>
      </c>
      <c r="AO1109" s="172">
        <f t="shared" si="35"/>
        <v>0</v>
      </c>
    </row>
    <row r="1110" spans="1:41" ht="15" x14ac:dyDescent="0.25">
      <c r="A1110">
        <f>Inputs!$H$13</f>
        <v>3</v>
      </c>
      <c r="B1110" t="str">
        <f>Inputs!$D$4</f>
        <v>Select Agency…</v>
      </c>
      <c r="C1110" s="166" t="str">
        <f>Inputs!$I$6</f>
        <v>(insert code)</v>
      </c>
      <c r="D1110" t="str">
        <f>IFERROR(INDEX(Inputs!$I$11:$I$19,MATCH(A1110,Inputs!$H$11:$H$19)),"")</f>
        <v>(insert code)</v>
      </c>
      <c r="E1110" t="s">
        <v>902</v>
      </c>
      <c r="F1110" s="168">
        <f>IF(F$2=$A1110,Data!C256,0)</f>
        <v>0</v>
      </c>
      <c r="G1110" s="168">
        <f>IF(G$2=$A1110,Data!D256,0)</f>
        <v>0</v>
      </c>
      <c r="H1110" s="168">
        <f>IF(H$2=$A1110,Data!E256,0)</f>
        <v>0</v>
      </c>
      <c r="I1110" s="168">
        <f>IF(I$2=$A1110,Data!F256,0)</f>
        <v>0</v>
      </c>
      <c r="J1110" s="168">
        <f>IF(J$2=$A1110,Data!G256,0)</f>
        <v>0</v>
      </c>
      <c r="K1110" s="168">
        <f>IF(K$2=$A1110,Data!H256,0)</f>
        <v>0</v>
      </c>
      <c r="L1110" s="168">
        <f>IF(L$2=$A1110,Data!I256,0)</f>
        <v>0</v>
      </c>
      <c r="M1110" s="168">
        <f>IF(M$2=$A1110,Data!J256,0)</f>
        <v>0</v>
      </c>
      <c r="N1110" s="168">
        <f>IF(N$2=$A1110,Data!K256,0)</f>
        <v>0</v>
      </c>
      <c r="O1110" s="168">
        <f>IF(O$2=$A1110,Data!L256,0)</f>
        <v>0</v>
      </c>
      <c r="P1110" s="168">
        <f>IF(P$2=$A1110,Data!M256,0)</f>
        <v>0</v>
      </c>
      <c r="Q1110" s="168">
        <f>IF(Q$2=$A1110,Data!N256,0)</f>
        <v>0</v>
      </c>
      <c r="R1110" s="169">
        <f>IF(R$2=$A1110,Data!O256,0)</f>
        <v>0</v>
      </c>
      <c r="S1110" s="169">
        <f>IF(S$2=$A1110,Data!P256,0)</f>
        <v>0</v>
      </c>
      <c r="T1110" s="169">
        <f>IF(T$2=$A1110,Data!Q256,0)</f>
        <v>0</v>
      </c>
      <c r="U1110" s="169">
        <f>IF(U$2=$A1110,Data!R256,0)</f>
        <v>0</v>
      </c>
      <c r="V1110" s="169">
        <f>IF(V$2=$A1110,Data!S256,0)</f>
        <v>0</v>
      </c>
      <c r="W1110" s="169">
        <f>IF(W$2=$A1110,Data!T256,0)</f>
        <v>0</v>
      </c>
      <c r="X1110" s="169">
        <f>IF(X$2=$A1110,Data!U256,0)</f>
        <v>0</v>
      </c>
      <c r="Y1110" s="169">
        <f>IF(Y$2=$A1110,Data!V256,0)</f>
        <v>0</v>
      </c>
      <c r="Z1110" s="169">
        <f>IF(Z$2=$A1110,Data!W256,0)</f>
        <v>0</v>
      </c>
      <c r="AA1110" s="169">
        <f>IF(AA$2=$A1110,Data!X256,0)</f>
        <v>0</v>
      </c>
      <c r="AB1110" s="169">
        <f>IF(AB$2=$A1110,Data!Y256,0)</f>
        <v>0</v>
      </c>
      <c r="AC1110" s="169">
        <f>IF(AC$2=$A1110,Data!Z256,0)</f>
        <v>0</v>
      </c>
      <c r="AD1110" s="170">
        <f>IF(AD$2=$A1110,Data!AA256,0)</f>
        <v>0</v>
      </c>
      <c r="AE1110" s="171">
        <f>IF(AE$2=$A1110,Data!AB256,0)</f>
        <v>0</v>
      </c>
      <c r="AF1110" s="170">
        <f>IF(AF$2=$A1110,Data!AC256,0)</f>
        <v>0</v>
      </c>
      <c r="AG1110" s="171">
        <f>IF(AG$2=$A1110,Data!AD256,0)</f>
        <v>0</v>
      </c>
      <c r="AH1110" s="170">
        <f>IF(AH$2=$A1110,Data!AE256,0)</f>
        <v>0</v>
      </c>
      <c r="AI1110" s="171">
        <f>IF(AI$2=$A1110,Data!AF256,0)</f>
        <v>0</v>
      </c>
      <c r="AJ1110" s="170">
        <f>IF(AJ$2=$A1110,Data!AG256,0)</f>
        <v>0</v>
      </c>
      <c r="AK1110" s="171">
        <f>IF(AK$2=$A1110,Data!AH256,0)</f>
        <v>0</v>
      </c>
      <c r="AL1110" s="170">
        <f>IF(AL$2=$A1110,Data!AI256,0)</f>
        <v>0</v>
      </c>
      <c r="AM1110" t="str">
        <f t="shared" si="34"/>
        <v>BA</v>
      </c>
      <c r="AN1110" t="e">
        <f>+INDEX(Validation!$D$4:$D$250,MATCH(Merge!B1110,Validation!$E$4:$E$250,0))</f>
        <v>#N/A</v>
      </c>
      <c r="AO1110" s="172">
        <f t="shared" si="35"/>
        <v>0</v>
      </c>
    </row>
    <row r="1111" spans="1:41" ht="15" x14ac:dyDescent="0.25">
      <c r="A1111">
        <f>Inputs!$H$13</f>
        <v>3</v>
      </c>
      <c r="B1111" t="str">
        <f>Inputs!$D$4</f>
        <v>Select Agency…</v>
      </c>
      <c r="C1111" s="166" t="str">
        <f>Inputs!$I$6</f>
        <v>(insert code)</v>
      </c>
      <c r="D1111" t="str">
        <f>IFERROR(INDEX(Inputs!$I$11:$I$19,MATCH(A1111,Inputs!$H$11:$H$19)),"")</f>
        <v>(insert code)</v>
      </c>
      <c r="E1111" t="s">
        <v>902</v>
      </c>
      <c r="F1111" s="168">
        <f>IF(F$2=$A1111,Data!C257,0)</f>
        <v>0</v>
      </c>
      <c r="G1111" s="168">
        <f>IF(G$2=$A1111,Data!D257,0)</f>
        <v>0</v>
      </c>
      <c r="H1111" s="168">
        <f>IF(H$2=$A1111,Data!E257,0)</f>
        <v>0</v>
      </c>
      <c r="I1111" s="168">
        <f>IF(I$2=$A1111,Data!F257,0)</f>
        <v>0</v>
      </c>
      <c r="J1111" s="168">
        <f>IF(J$2=$A1111,Data!G257,0)</f>
        <v>0</v>
      </c>
      <c r="K1111" s="168">
        <f>IF(K$2=$A1111,Data!H257,0)</f>
        <v>0</v>
      </c>
      <c r="L1111" s="168">
        <f>IF(L$2=$A1111,Data!I257,0)</f>
        <v>0</v>
      </c>
      <c r="M1111" s="168">
        <f>IF(M$2=$A1111,Data!J257,0)</f>
        <v>0</v>
      </c>
      <c r="N1111" s="168">
        <f>IF(N$2=$A1111,Data!K257,0)</f>
        <v>0</v>
      </c>
      <c r="O1111" s="168">
        <f>IF(O$2=$A1111,Data!L257,0)</f>
        <v>0</v>
      </c>
      <c r="P1111" s="168">
        <f>IF(P$2=$A1111,Data!M257,0)</f>
        <v>0</v>
      </c>
      <c r="Q1111" s="168">
        <f>IF(Q$2=$A1111,Data!N257,0)</f>
        <v>0</v>
      </c>
      <c r="R1111" s="169">
        <f>IF(R$2=$A1111,Data!O257,0)</f>
        <v>0</v>
      </c>
      <c r="S1111" s="169">
        <f>IF(S$2=$A1111,Data!P257,0)</f>
        <v>0</v>
      </c>
      <c r="T1111" s="169">
        <f>IF(T$2=$A1111,Data!Q257,0)</f>
        <v>0</v>
      </c>
      <c r="U1111" s="169">
        <f>IF(U$2=$A1111,Data!R257,0)</f>
        <v>0</v>
      </c>
      <c r="V1111" s="169">
        <f>IF(V$2=$A1111,Data!S257,0)</f>
        <v>0</v>
      </c>
      <c r="W1111" s="169">
        <f>IF(W$2=$A1111,Data!T257,0)</f>
        <v>0</v>
      </c>
      <c r="X1111" s="169">
        <f>IF(X$2=$A1111,Data!U257,0)</f>
        <v>0</v>
      </c>
      <c r="Y1111" s="169">
        <f>IF(Y$2=$A1111,Data!V257,0)</f>
        <v>0</v>
      </c>
      <c r="Z1111" s="169">
        <f>IF(Z$2=$A1111,Data!W257,0)</f>
        <v>0</v>
      </c>
      <c r="AA1111" s="169">
        <f>IF(AA$2=$A1111,Data!X257,0)</f>
        <v>0</v>
      </c>
      <c r="AB1111" s="169">
        <f>IF(AB$2=$A1111,Data!Y257,0)</f>
        <v>0</v>
      </c>
      <c r="AC1111" s="169">
        <f>IF(AC$2=$A1111,Data!Z257,0)</f>
        <v>0</v>
      </c>
      <c r="AD1111" s="170">
        <f>IF(AD$2=$A1111,Data!AA257,0)</f>
        <v>0</v>
      </c>
      <c r="AE1111" s="171">
        <f>IF(AE$2=$A1111,Data!AB257,0)</f>
        <v>0</v>
      </c>
      <c r="AF1111" s="170">
        <f>IF(AF$2=$A1111,Data!AC257,0)</f>
        <v>0</v>
      </c>
      <c r="AG1111" s="171">
        <f>IF(AG$2=$A1111,Data!AD257,0)</f>
        <v>0</v>
      </c>
      <c r="AH1111" s="170">
        <f>IF(AH$2=$A1111,Data!AE257,0)</f>
        <v>0</v>
      </c>
      <c r="AI1111" s="171">
        <f>IF(AI$2=$A1111,Data!AF257,0)</f>
        <v>0</v>
      </c>
      <c r="AJ1111" s="170">
        <f>IF(AJ$2=$A1111,Data!AG257,0)</f>
        <v>0</v>
      </c>
      <c r="AK1111" s="171">
        <f>IF(AK$2=$A1111,Data!AH257,0)</f>
        <v>0</v>
      </c>
      <c r="AL1111" s="170">
        <f>IF(AL$2=$A1111,Data!AI257,0)</f>
        <v>0</v>
      </c>
      <c r="AM1111" t="str">
        <f t="shared" si="34"/>
        <v>BA</v>
      </c>
      <c r="AN1111" t="e">
        <f>+INDEX(Validation!$D$4:$D$250,MATCH(Merge!B1111,Validation!$E$4:$E$250,0))</f>
        <v>#N/A</v>
      </c>
      <c r="AO1111" s="172">
        <f t="shared" si="35"/>
        <v>0</v>
      </c>
    </row>
    <row r="1112" spans="1:41" ht="15" x14ac:dyDescent="0.25">
      <c r="A1112">
        <f>Inputs!$H$13</f>
        <v>3</v>
      </c>
      <c r="B1112" t="str">
        <f>Inputs!$D$4</f>
        <v>Select Agency…</v>
      </c>
      <c r="C1112" s="166" t="str">
        <f>Inputs!$I$6</f>
        <v>(insert code)</v>
      </c>
      <c r="D1112" t="str">
        <f>IFERROR(INDEX(Inputs!$I$11:$I$19,MATCH(A1112,Inputs!$H$11:$H$19)),"")</f>
        <v>(insert code)</v>
      </c>
      <c r="E1112" t="s">
        <v>902</v>
      </c>
      <c r="F1112" s="168">
        <f>IF(F$2=$A1112,Data!C258,0)</f>
        <v>0</v>
      </c>
      <c r="G1112" s="168">
        <f>IF(G$2=$A1112,Data!D258,0)</f>
        <v>0</v>
      </c>
      <c r="H1112" s="168">
        <f>IF(H$2=$A1112,Data!E258,0)</f>
        <v>0</v>
      </c>
      <c r="I1112" s="168">
        <f>IF(I$2=$A1112,Data!F258,0)</f>
        <v>0</v>
      </c>
      <c r="J1112" s="168">
        <f>IF(J$2=$A1112,Data!G258,0)</f>
        <v>0</v>
      </c>
      <c r="K1112" s="168">
        <f>IF(K$2=$A1112,Data!H258,0)</f>
        <v>0</v>
      </c>
      <c r="L1112" s="168">
        <f>IF(L$2=$A1112,Data!I258,0)</f>
        <v>0</v>
      </c>
      <c r="M1112" s="168">
        <f>IF(M$2=$A1112,Data!J258,0)</f>
        <v>0</v>
      </c>
      <c r="N1112" s="168">
        <f>IF(N$2=$A1112,Data!K258,0)</f>
        <v>0</v>
      </c>
      <c r="O1112" s="168">
        <f>IF(O$2=$A1112,Data!L258,0)</f>
        <v>0</v>
      </c>
      <c r="P1112" s="168">
        <f>IF(P$2=$A1112,Data!M258,0)</f>
        <v>0</v>
      </c>
      <c r="Q1112" s="168">
        <f>IF(Q$2=$A1112,Data!N258,0)</f>
        <v>0</v>
      </c>
      <c r="R1112" s="169">
        <f>IF(R$2=$A1112,Data!O258,0)</f>
        <v>0</v>
      </c>
      <c r="S1112" s="169">
        <f>IF(S$2=$A1112,Data!P258,0)</f>
        <v>0</v>
      </c>
      <c r="T1112" s="169">
        <f>IF(T$2=$A1112,Data!Q258,0)</f>
        <v>0</v>
      </c>
      <c r="U1112" s="169">
        <f>IF(U$2=$A1112,Data!R258,0)</f>
        <v>0</v>
      </c>
      <c r="V1112" s="169">
        <f>IF(V$2=$A1112,Data!S258,0)</f>
        <v>0</v>
      </c>
      <c r="W1112" s="169">
        <f>IF(W$2=$A1112,Data!T258,0)</f>
        <v>0</v>
      </c>
      <c r="X1112" s="169">
        <f>IF(X$2=$A1112,Data!U258,0)</f>
        <v>0</v>
      </c>
      <c r="Y1112" s="169">
        <f>IF(Y$2=$A1112,Data!V258,0)</f>
        <v>0</v>
      </c>
      <c r="Z1112" s="169">
        <f>IF(Z$2=$A1112,Data!W258,0)</f>
        <v>0</v>
      </c>
      <c r="AA1112" s="169">
        <f>IF(AA$2=$A1112,Data!X258,0)</f>
        <v>0</v>
      </c>
      <c r="AB1112" s="169">
        <f>IF(AB$2=$A1112,Data!Y258,0)</f>
        <v>0</v>
      </c>
      <c r="AC1112" s="169">
        <f>IF(AC$2=$A1112,Data!Z258,0)</f>
        <v>0</v>
      </c>
      <c r="AD1112" s="170">
        <f>IF(AD$2=$A1112,Data!AA258,0)</f>
        <v>0</v>
      </c>
      <c r="AE1112" s="171">
        <f>IF(AE$2=$A1112,Data!AB258,0)</f>
        <v>0</v>
      </c>
      <c r="AF1112" s="170">
        <f>IF(AF$2=$A1112,Data!AC258,0)</f>
        <v>0</v>
      </c>
      <c r="AG1112" s="171">
        <f>IF(AG$2=$A1112,Data!AD258,0)</f>
        <v>0</v>
      </c>
      <c r="AH1112" s="170">
        <f>IF(AH$2=$A1112,Data!AE258,0)</f>
        <v>0</v>
      </c>
      <c r="AI1112" s="171">
        <f>IF(AI$2=$A1112,Data!AF258,0)</f>
        <v>0</v>
      </c>
      <c r="AJ1112" s="170">
        <f>IF(AJ$2=$A1112,Data!AG258,0)</f>
        <v>0</v>
      </c>
      <c r="AK1112" s="171">
        <f>IF(AK$2=$A1112,Data!AH258,0)</f>
        <v>0</v>
      </c>
      <c r="AL1112" s="170">
        <f>IF(AL$2=$A1112,Data!AI258,0)</f>
        <v>0</v>
      </c>
      <c r="AM1112" t="str">
        <f t="shared" si="34"/>
        <v>BA</v>
      </c>
      <c r="AN1112" t="e">
        <f>+INDEX(Validation!$D$4:$D$250,MATCH(Merge!B1112,Validation!$E$4:$E$250,0))</f>
        <v>#N/A</v>
      </c>
      <c r="AO1112" s="172">
        <f t="shared" si="35"/>
        <v>0</v>
      </c>
    </row>
    <row r="1113" spans="1:41" ht="15" x14ac:dyDescent="0.25">
      <c r="A1113">
        <f>Inputs!$H$13</f>
        <v>3</v>
      </c>
      <c r="B1113" t="str">
        <f>Inputs!$D$4</f>
        <v>Select Agency…</v>
      </c>
      <c r="C1113" s="166" t="str">
        <f>Inputs!$I$6</f>
        <v>(insert code)</v>
      </c>
      <c r="D1113" t="str">
        <f>IFERROR(INDEX(Inputs!$I$11:$I$19,MATCH(A1113,Inputs!$H$11:$H$19)),"")</f>
        <v>(insert code)</v>
      </c>
      <c r="E1113" t="s">
        <v>902</v>
      </c>
      <c r="F1113" s="168">
        <f>IF(F$2=$A1113,Data!C259,0)</f>
        <v>0</v>
      </c>
      <c r="G1113" s="168">
        <f>IF(G$2=$A1113,Data!D259,0)</f>
        <v>0</v>
      </c>
      <c r="H1113" s="168">
        <f>IF(H$2=$A1113,Data!E259,0)</f>
        <v>0</v>
      </c>
      <c r="I1113" s="168">
        <f>IF(I$2=$A1113,Data!F259,0)</f>
        <v>0</v>
      </c>
      <c r="J1113" s="168">
        <f>IF(J$2=$A1113,Data!G259,0)</f>
        <v>0</v>
      </c>
      <c r="K1113" s="168">
        <f>IF(K$2=$A1113,Data!H259,0)</f>
        <v>0</v>
      </c>
      <c r="L1113" s="168">
        <f>IF(L$2=$A1113,Data!I259,0)</f>
        <v>0</v>
      </c>
      <c r="M1113" s="168">
        <f>IF(M$2=$A1113,Data!J259,0)</f>
        <v>0</v>
      </c>
      <c r="N1113" s="168">
        <f>IF(N$2=$A1113,Data!K259,0)</f>
        <v>0</v>
      </c>
      <c r="O1113" s="168">
        <f>IF(O$2=$A1113,Data!L259,0)</f>
        <v>0</v>
      </c>
      <c r="P1113" s="168">
        <f>IF(P$2=$A1113,Data!M259,0)</f>
        <v>0</v>
      </c>
      <c r="Q1113" s="168">
        <f>IF(Q$2=$A1113,Data!N259,0)</f>
        <v>0</v>
      </c>
      <c r="R1113" s="169">
        <f>IF(R$2=$A1113,Data!O259,0)</f>
        <v>0</v>
      </c>
      <c r="S1113" s="169">
        <f>IF(S$2=$A1113,Data!P259,0)</f>
        <v>0</v>
      </c>
      <c r="T1113" s="169">
        <f>IF(T$2=$A1113,Data!Q259,0)</f>
        <v>0</v>
      </c>
      <c r="U1113" s="169">
        <f>IF(U$2=$A1113,Data!R259,0)</f>
        <v>0</v>
      </c>
      <c r="V1113" s="169">
        <f>IF(V$2=$A1113,Data!S259,0)</f>
        <v>0</v>
      </c>
      <c r="W1113" s="169">
        <f>IF(W$2=$A1113,Data!T259,0)</f>
        <v>0</v>
      </c>
      <c r="X1113" s="169">
        <f>IF(X$2=$A1113,Data!U259,0)</f>
        <v>0</v>
      </c>
      <c r="Y1113" s="169">
        <f>IF(Y$2=$A1113,Data!V259,0)</f>
        <v>0</v>
      </c>
      <c r="Z1113" s="169">
        <f>IF(Z$2=$A1113,Data!W259,0)</f>
        <v>0</v>
      </c>
      <c r="AA1113" s="169">
        <f>IF(AA$2=$A1113,Data!X259,0)</f>
        <v>0</v>
      </c>
      <c r="AB1113" s="169">
        <f>IF(AB$2=$A1113,Data!Y259,0)</f>
        <v>0</v>
      </c>
      <c r="AC1113" s="169">
        <f>IF(AC$2=$A1113,Data!Z259,0)</f>
        <v>0</v>
      </c>
      <c r="AD1113" s="170">
        <f>IF(AD$2=$A1113,Data!AA259,0)</f>
        <v>0</v>
      </c>
      <c r="AE1113" s="171">
        <f>IF(AE$2=$A1113,Data!AB259,0)</f>
        <v>0</v>
      </c>
      <c r="AF1113" s="170">
        <f>IF(AF$2=$A1113,Data!AC259,0)</f>
        <v>0</v>
      </c>
      <c r="AG1113" s="171">
        <f>IF(AG$2=$A1113,Data!AD259,0)</f>
        <v>0</v>
      </c>
      <c r="AH1113" s="170">
        <f>IF(AH$2=$A1113,Data!AE259,0)</f>
        <v>0</v>
      </c>
      <c r="AI1113" s="171">
        <f>IF(AI$2=$A1113,Data!AF259,0)</f>
        <v>0</v>
      </c>
      <c r="AJ1113" s="170">
        <f>IF(AJ$2=$A1113,Data!AG259,0)</f>
        <v>0</v>
      </c>
      <c r="AK1113" s="171">
        <f>IF(AK$2=$A1113,Data!AH259,0)</f>
        <v>0</v>
      </c>
      <c r="AL1113" s="170">
        <f>IF(AL$2=$A1113,Data!AI259,0)</f>
        <v>0</v>
      </c>
      <c r="AM1113" t="str">
        <f t="shared" si="34"/>
        <v>BA</v>
      </c>
      <c r="AN1113" t="e">
        <f>+INDEX(Validation!$D$4:$D$250,MATCH(Merge!B1113,Validation!$E$4:$E$250,0))</f>
        <v>#N/A</v>
      </c>
      <c r="AO1113" s="172">
        <f t="shared" si="35"/>
        <v>0</v>
      </c>
    </row>
    <row r="1114" spans="1:41" ht="15" x14ac:dyDescent="0.25">
      <c r="A1114">
        <f>Inputs!$H$13</f>
        <v>3</v>
      </c>
      <c r="B1114" t="str">
        <f>Inputs!$D$4</f>
        <v>Select Agency…</v>
      </c>
      <c r="C1114" s="166" t="str">
        <f>Inputs!$I$6</f>
        <v>(insert code)</v>
      </c>
      <c r="D1114" t="str">
        <f>IFERROR(INDEX(Inputs!$I$11:$I$19,MATCH(A1114,Inputs!$H$11:$H$19)),"")</f>
        <v>(insert code)</v>
      </c>
      <c r="E1114" t="s">
        <v>902</v>
      </c>
      <c r="F1114" s="168">
        <f>IF(F$2=$A1114,Data!C260,0)</f>
        <v>0</v>
      </c>
      <c r="G1114" s="168">
        <f>IF(G$2=$A1114,Data!D260,0)</f>
        <v>0</v>
      </c>
      <c r="H1114" s="168">
        <f>IF(H$2=$A1114,Data!E260,0)</f>
        <v>0</v>
      </c>
      <c r="I1114" s="168">
        <f>IF(I$2=$A1114,Data!F260,0)</f>
        <v>0</v>
      </c>
      <c r="J1114" s="168">
        <f>IF(J$2=$A1114,Data!G260,0)</f>
        <v>0</v>
      </c>
      <c r="K1114" s="168">
        <f>IF(K$2=$A1114,Data!H260,0)</f>
        <v>0</v>
      </c>
      <c r="L1114" s="168">
        <f>IF(L$2=$A1114,Data!I260,0)</f>
        <v>0</v>
      </c>
      <c r="M1114" s="168">
        <f>IF(M$2=$A1114,Data!J260,0)</f>
        <v>0</v>
      </c>
      <c r="N1114" s="168">
        <f>IF(N$2=$A1114,Data!K260,0)</f>
        <v>0</v>
      </c>
      <c r="O1114" s="168">
        <f>IF(O$2=$A1114,Data!L260,0)</f>
        <v>0</v>
      </c>
      <c r="P1114" s="168">
        <f>IF(P$2=$A1114,Data!M260,0)</f>
        <v>0</v>
      </c>
      <c r="Q1114" s="168">
        <f>IF(Q$2=$A1114,Data!N260,0)</f>
        <v>0</v>
      </c>
      <c r="R1114" s="169">
        <f>IF(R$2=$A1114,Data!O260,0)</f>
        <v>0</v>
      </c>
      <c r="S1114" s="169">
        <f>IF(S$2=$A1114,Data!P260,0)</f>
        <v>0</v>
      </c>
      <c r="T1114" s="169">
        <f>IF(T$2=$A1114,Data!Q260,0)</f>
        <v>0</v>
      </c>
      <c r="U1114" s="169">
        <f>IF(U$2=$A1114,Data!R260,0)</f>
        <v>0</v>
      </c>
      <c r="V1114" s="169">
        <f>IF(V$2=$A1114,Data!S260,0)</f>
        <v>0</v>
      </c>
      <c r="W1114" s="169">
        <f>IF(W$2=$A1114,Data!T260,0)</f>
        <v>0</v>
      </c>
      <c r="X1114" s="169">
        <f>IF(X$2=$A1114,Data!U260,0)</f>
        <v>0</v>
      </c>
      <c r="Y1114" s="169">
        <f>IF(Y$2=$A1114,Data!V260,0)</f>
        <v>0</v>
      </c>
      <c r="Z1114" s="169">
        <f>IF(Z$2=$A1114,Data!W260,0)</f>
        <v>0</v>
      </c>
      <c r="AA1114" s="169">
        <f>IF(AA$2=$A1114,Data!X260,0)</f>
        <v>0</v>
      </c>
      <c r="AB1114" s="169">
        <f>IF(AB$2=$A1114,Data!Y260,0)</f>
        <v>0</v>
      </c>
      <c r="AC1114" s="169">
        <f>IF(AC$2=$A1114,Data!Z260,0)</f>
        <v>0</v>
      </c>
      <c r="AD1114" s="170">
        <f>IF(AD$2=$A1114,Data!AA260,0)</f>
        <v>0</v>
      </c>
      <c r="AE1114" s="171">
        <f>IF(AE$2=$A1114,Data!AB260,0)</f>
        <v>0</v>
      </c>
      <c r="AF1114" s="170">
        <f>IF(AF$2=$A1114,Data!AC260,0)</f>
        <v>0</v>
      </c>
      <c r="AG1114" s="171">
        <f>IF(AG$2=$A1114,Data!AD260,0)</f>
        <v>0</v>
      </c>
      <c r="AH1114" s="170">
        <f>IF(AH$2=$A1114,Data!AE260,0)</f>
        <v>0</v>
      </c>
      <c r="AI1114" s="171">
        <f>IF(AI$2=$A1114,Data!AF260,0)</f>
        <v>0</v>
      </c>
      <c r="AJ1114" s="170">
        <f>IF(AJ$2=$A1114,Data!AG260,0)</f>
        <v>0</v>
      </c>
      <c r="AK1114" s="171">
        <f>IF(AK$2=$A1114,Data!AH260,0)</f>
        <v>0</v>
      </c>
      <c r="AL1114" s="170">
        <f>IF(AL$2=$A1114,Data!AI260,0)</f>
        <v>0</v>
      </c>
      <c r="AM1114" t="str">
        <f t="shared" si="34"/>
        <v>BA</v>
      </c>
      <c r="AN1114" t="e">
        <f>+INDEX(Validation!$D$4:$D$250,MATCH(Merge!B1114,Validation!$E$4:$E$250,0))</f>
        <v>#N/A</v>
      </c>
      <c r="AO1114" s="172">
        <f t="shared" si="35"/>
        <v>0</v>
      </c>
    </row>
    <row r="1115" spans="1:41" ht="15" x14ac:dyDescent="0.25">
      <c r="A1115">
        <f>Inputs!$H$13</f>
        <v>3</v>
      </c>
      <c r="B1115" t="str">
        <f>Inputs!$D$4</f>
        <v>Select Agency…</v>
      </c>
      <c r="C1115" s="166" t="str">
        <f>Inputs!$I$6</f>
        <v>(insert code)</v>
      </c>
      <c r="D1115" t="str">
        <f>IFERROR(INDEX(Inputs!$I$11:$I$19,MATCH(A1115,Inputs!$H$11:$H$19)),"")</f>
        <v>(insert code)</v>
      </c>
      <c r="E1115" t="s">
        <v>902</v>
      </c>
      <c r="F1115" s="168">
        <f>IF(F$2=$A1115,Data!C261,0)</f>
        <v>0</v>
      </c>
      <c r="G1115" s="168">
        <f>IF(G$2=$A1115,Data!D261,0)</f>
        <v>0</v>
      </c>
      <c r="H1115" s="168">
        <f>IF(H$2=$A1115,Data!E261,0)</f>
        <v>0</v>
      </c>
      <c r="I1115" s="168">
        <f>IF(I$2=$A1115,Data!F261,0)</f>
        <v>0</v>
      </c>
      <c r="J1115" s="168">
        <f>IF(J$2=$A1115,Data!G261,0)</f>
        <v>0</v>
      </c>
      <c r="K1115" s="168">
        <f>IF(K$2=$A1115,Data!H261,0)</f>
        <v>0</v>
      </c>
      <c r="L1115" s="168">
        <f>IF(L$2=$A1115,Data!I261,0)</f>
        <v>0</v>
      </c>
      <c r="M1115" s="168">
        <f>IF(M$2=$A1115,Data!J261,0)</f>
        <v>0</v>
      </c>
      <c r="N1115" s="168">
        <f>IF(N$2=$A1115,Data!K261,0)</f>
        <v>0</v>
      </c>
      <c r="O1115" s="168">
        <f>IF(O$2=$A1115,Data!L261,0)</f>
        <v>0</v>
      </c>
      <c r="P1115" s="168">
        <f>IF(P$2=$A1115,Data!M261,0)</f>
        <v>0</v>
      </c>
      <c r="Q1115" s="168">
        <f>IF(Q$2=$A1115,Data!N261,0)</f>
        <v>0</v>
      </c>
      <c r="R1115" s="169">
        <f>IF(R$2=$A1115,Data!O261,0)</f>
        <v>0</v>
      </c>
      <c r="S1115" s="169">
        <f>IF(S$2=$A1115,Data!P261,0)</f>
        <v>0</v>
      </c>
      <c r="T1115" s="169">
        <f>IF(T$2=$A1115,Data!Q261,0)</f>
        <v>0</v>
      </c>
      <c r="U1115" s="169">
        <f>IF(U$2=$A1115,Data!R261,0)</f>
        <v>0</v>
      </c>
      <c r="V1115" s="169">
        <f>IF(V$2=$A1115,Data!S261,0)</f>
        <v>0</v>
      </c>
      <c r="W1115" s="169">
        <f>IF(W$2=$A1115,Data!T261,0)</f>
        <v>0</v>
      </c>
      <c r="X1115" s="169">
        <f>IF(X$2=$A1115,Data!U261,0)</f>
        <v>0</v>
      </c>
      <c r="Y1115" s="169">
        <f>IF(Y$2=$A1115,Data!V261,0)</f>
        <v>0</v>
      </c>
      <c r="Z1115" s="169">
        <f>IF(Z$2=$A1115,Data!W261,0)</f>
        <v>0</v>
      </c>
      <c r="AA1115" s="169">
        <f>IF(AA$2=$A1115,Data!X261,0)</f>
        <v>0</v>
      </c>
      <c r="AB1115" s="169">
        <f>IF(AB$2=$A1115,Data!Y261,0)</f>
        <v>0</v>
      </c>
      <c r="AC1115" s="169">
        <f>IF(AC$2=$A1115,Data!Z261,0)</f>
        <v>0</v>
      </c>
      <c r="AD1115" s="170">
        <f>IF(AD$2=$A1115,Data!AA261,0)</f>
        <v>0</v>
      </c>
      <c r="AE1115" s="171">
        <f>IF(AE$2=$A1115,Data!AB261,0)</f>
        <v>0</v>
      </c>
      <c r="AF1115" s="170">
        <f>IF(AF$2=$A1115,Data!AC261,0)</f>
        <v>0</v>
      </c>
      <c r="AG1115" s="171">
        <f>IF(AG$2=$A1115,Data!AD261,0)</f>
        <v>0</v>
      </c>
      <c r="AH1115" s="170">
        <f>IF(AH$2=$A1115,Data!AE261,0)</f>
        <v>0</v>
      </c>
      <c r="AI1115" s="171">
        <f>IF(AI$2=$A1115,Data!AF261,0)</f>
        <v>0</v>
      </c>
      <c r="AJ1115" s="170">
        <f>IF(AJ$2=$A1115,Data!AG261,0)</f>
        <v>0</v>
      </c>
      <c r="AK1115" s="171">
        <f>IF(AK$2=$A1115,Data!AH261,0)</f>
        <v>0</v>
      </c>
      <c r="AL1115" s="170">
        <f>IF(AL$2=$A1115,Data!AI261,0)</f>
        <v>0</v>
      </c>
      <c r="AM1115" t="str">
        <f t="shared" si="34"/>
        <v>BA</v>
      </c>
      <c r="AN1115" t="e">
        <f>+INDEX(Validation!$D$4:$D$250,MATCH(Merge!B1115,Validation!$E$4:$E$250,0))</f>
        <v>#N/A</v>
      </c>
      <c r="AO1115" s="172">
        <f t="shared" si="35"/>
        <v>0</v>
      </c>
    </row>
    <row r="1116" spans="1:41" ht="15" x14ac:dyDescent="0.25">
      <c r="A1116">
        <f>Inputs!$H$13</f>
        <v>3</v>
      </c>
      <c r="B1116" t="str">
        <f>Inputs!$D$4</f>
        <v>Select Agency…</v>
      </c>
      <c r="C1116" s="166" t="str">
        <f>Inputs!$I$6</f>
        <v>(insert code)</v>
      </c>
      <c r="D1116" t="str">
        <f>IFERROR(INDEX(Inputs!$I$11:$I$19,MATCH(A1116,Inputs!$H$11:$H$19)),"")</f>
        <v>(insert code)</v>
      </c>
      <c r="E1116" t="s">
        <v>902</v>
      </c>
      <c r="F1116" s="168">
        <f>IF(F$2=$A1116,Data!C262,0)</f>
        <v>0</v>
      </c>
      <c r="G1116" s="168">
        <f>IF(G$2=$A1116,Data!D262,0)</f>
        <v>0</v>
      </c>
      <c r="H1116" s="168">
        <f>IF(H$2=$A1116,Data!E262,0)</f>
        <v>0</v>
      </c>
      <c r="I1116" s="168">
        <f>IF(I$2=$A1116,Data!F262,0)</f>
        <v>0</v>
      </c>
      <c r="J1116" s="168">
        <f>IF(J$2=$A1116,Data!G262,0)</f>
        <v>0</v>
      </c>
      <c r="K1116" s="168">
        <f>IF(K$2=$A1116,Data!H262,0)</f>
        <v>0</v>
      </c>
      <c r="L1116" s="168">
        <f>IF(L$2=$A1116,Data!I262,0)</f>
        <v>0</v>
      </c>
      <c r="M1116" s="168">
        <f>IF(M$2=$A1116,Data!J262,0)</f>
        <v>0</v>
      </c>
      <c r="N1116" s="168">
        <f>IF(N$2=$A1116,Data!K262,0)</f>
        <v>0</v>
      </c>
      <c r="O1116" s="168">
        <f>IF(O$2=$A1116,Data!L262,0)</f>
        <v>0</v>
      </c>
      <c r="P1116" s="168">
        <f>IF(P$2=$A1116,Data!M262,0)</f>
        <v>0</v>
      </c>
      <c r="Q1116" s="168">
        <f>IF(Q$2=$A1116,Data!N262,0)</f>
        <v>0</v>
      </c>
      <c r="R1116" s="169">
        <f>IF(R$2=$A1116,Data!O262,0)</f>
        <v>0</v>
      </c>
      <c r="S1116" s="169">
        <f>IF(S$2=$A1116,Data!P262,0)</f>
        <v>0</v>
      </c>
      <c r="T1116" s="169">
        <f>IF(T$2=$A1116,Data!Q262,0)</f>
        <v>0</v>
      </c>
      <c r="U1116" s="169">
        <f>IF(U$2=$A1116,Data!R262,0)</f>
        <v>0</v>
      </c>
      <c r="V1116" s="169">
        <f>IF(V$2=$A1116,Data!S262,0)</f>
        <v>0</v>
      </c>
      <c r="W1116" s="169">
        <f>IF(W$2=$A1116,Data!T262,0)</f>
        <v>0</v>
      </c>
      <c r="X1116" s="169">
        <f>IF(X$2=$A1116,Data!U262,0)</f>
        <v>0</v>
      </c>
      <c r="Y1116" s="169">
        <f>IF(Y$2=$A1116,Data!V262,0)</f>
        <v>0</v>
      </c>
      <c r="Z1116" s="169">
        <f>IF(Z$2=$A1116,Data!W262,0)</f>
        <v>0</v>
      </c>
      <c r="AA1116" s="169">
        <f>IF(AA$2=$A1116,Data!X262,0)</f>
        <v>0</v>
      </c>
      <c r="AB1116" s="169">
        <f>IF(AB$2=$A1116,Data!Y262,0)</f>
        <v>0</v>
      </c>
      <c r="AC1116" s="169">
        <f>IF(AC$2=$A1116,Data!Z262,0)</f>
        <v>0</v>
      </c>
      <c r="AD1116" s="170">
        <f>IF(AD$2=$A1116,Data!AA262,0)</f>
        <v>0</v>
      </c>
      <c r="AE1116" s="171">
        <f>IF(AE$2=$A1116,Data!AB262,0)</f>
        <v>0</v>
      </c>
      <c r="AF1116" s="170">
        <f>IF(AF$2=$A1116,Data!AC262,0)</f>
        <v>0</v>
      </c>
      <c r="AG1116" s="171">
        <f>IF(AG$2=$A1116,Data!AD262,0)</f>
        <v>0</v>
      </c>
      <c r="AH1116" s="170">
        <f>IF(AH$2=$A1116,Data!AE262,0)</f>
        <v>0</v>
      </c>
      <c r="AI1116" s="171">
        <f>IF(AI$2=$A1116,Data!AF262,0)</f>
        <v>0</v>
      </c>
      <c r="AJ1116" s="170">
        <f>IF(AJ$2=$A1116,Data!AG262,0)</f>
        <v>0</v>
      </c>
      <c r="AK1116" s="171">
        <f>IF(AK$2=$A1116,Data!AH262,0)</f>
        <v>0</v>
      </c>
      <c r="AL1116" s="170">
        <f>IF(AL$2=$A1116,Data!AI262,0)</f>
        <v>0</v>
      </c>
      <c r="AM1116" t="str">
        <f t="shared" si="34"/>
        <v>BA</v>
      </c>
      <c r="AN1116" t="e">
        <f>+INDEX(Validation!$D$4:$D$250,MATCH(Merge!B1116,Validation!$E$4:$E$250,0))</f>
        <v>#N/A</v>
      </c>
      <c r="AO1116" s="172">
        <f t="shared" si="35"/>
        <v>0</v>
      </c>
    </row>
    <row r="1117" spans="1:41" ht="15" x14ac:dyDescent="0.25">
      <c r="A1117">
        <f>Inputs!$H$13</f>
        <v>3</v>
      </c>
      <c r="B1117" t="str">
        <f>Inputs!$D$4</f>
        <v>Select Agency…</v>
      </c>
      <c r="C1117" s="166" t="str">
        <f>Inputs!$I$6</f>
        <v>(insert code)</v>
      </c>
      <c r="D1117" t="str">
        <f>IFERROR(INDEX(Inputs!$I$11:$I$19,MATCH(A1117,Inputs!$H$11:$H$19)),"")</f>
        <v>(insert code)</v>
      </c>
      <c r="E1117" t="s">
        <v>902</v>
      </c>
      <c r="F1117" s="168">
        <f>IF(F$2=$A1117,Data!C263,0)</f>
        <v>0</v>
      </c>
      <c r="G1117" s="168">
        <f>IF(G$2=$A1117,Data!D263,0)</f>
        <v>0</v>
      </c>
      <c r="H1117" s="168">
        <f>IF(H$2=$A1117,Data!E263,0)</f>
        <v>0</v>
      </c>
      <c r="I1117" s="168">
        <f>IF(I$2=$A1117,Data!F263,0)</f>
        <v>0</v>
      </c>
      <c r="J1117" s="168">
        <f>IF(J$2=$A1117,Data!G263,0)</f>
        <v>0</v>
      </c>
      <c r="K1117" s="168">
        <f>IF(K$2=$A1117,Data!H263,0)</f>
        <v>0</v>
      </c>
      <c r="L1117" s="168">
        <f>IF(L$2=$A1117,Data!I263,0)</f>
        <v>0</v>
      </c>
      <c r="M1117" s="168">
        <f>IF(M$2=$A1117,Data!J263,0)</f>
        <v>0</v>
      </c>
      <c r="N1117" s="168">
        <f>IF(N$2=$A1117,Data!K263,0)</f>
        <v>0</v>
      </c>
      <c r="O1117" s="168">
        <f>IF(O$2=$A1117,Data!L263,0)</f>
        <v>0</v>
      </c>
      <c r="P1117" s="168">
        <f>IF(P$2=$A1117,Data!M263,0)</f>
        <v>0</v>
      </c>
      <c r="Q1117" s="168">
        <f>IF(Q$2=$A1117,Data!N263,0)</f>
        <v>0</v>
      </c>
      <c r="R1117" s="169">
        <f>IF(R$2=$A1117,Data!O263,0)</f>
        <v>0</v>
      </c>
      <c r="S1117" s="169">
        <f>IF(S$2=$A1117,Data!P263,0)</f>
        <v>0</v>
      </c>
      <c r="T1117" s="169">
        <f>IF(T$2=$A1117,Data!Q263,0)</f>
        <v>0</v>
      </c>
      <c r="U1117" s="169">
        <f>IF(U$2=$A1117,Data!R263,0)</f>
        <v>0</v>
      </c>
      <c r="V1117" s="169">
        <f>IF(V$2=$A1117,Data!S263,0)</f>
        <v>0</v>
      </c>
      <c r="W1117" s="169">
        <f>IF(W$2=$A1117,Data!T263,0)</f>
        <v>0</v>
      </c>
      <c r="X1117" s="169">
        <f>IF(X$2=$A1117,Data!U263,0)</f>
        <v>0</v>
      </c>
      <c r="Y1117" s="169">
        <f>IF(Y$2=$A1117,Data!V263,0)</f>
        <v>0</v>
      </c>
      <c r="Z1117" s="169">
        <f>IF(Z$2=$A1117,Data!W263,0)</f>
        <v>0</v>
      </c>
      <c r="AA1117" s="169">
        <f>IF(AA$2=$A1117,Data!X263,0)</f>
        <v>0</v>
      </c>
      <c r="AB1117" s="169">
        <f>IF(AB$2=$A1117,Data!Y263,0)</f>
        <v>0</v>
      </c>
      <c r="AC1117" s="169">
        <f>IF(AC$2=$A1117,Data!Z263,0)</f>
        <v>0</v>
      </c>
      <c r="AD1117" s="170">
        <f>IF(AD$2=$A1117,Data!AA263,0)</f>
        <v>0</v>
      </c>
      <c r="AE1117" s="171">
        <f>IF(AE$2=$A1117,Data!AB263,0)</f>
        <v>0</v>
      </c>
      <c r="AF1117" s="170">
        <f>IF(AF$2=$A1117,Data!AC263,0)</f>
        <v>0</v>
      </c>
      <c r="AG1117" s="171">
        <f>IF(AG$2=$A1117,Data!AD263,0)</f>
        <v>0</v>
      </c>
      <c r="AH1117" s="170">
        <f>IF(AH$2=$A1117,Data!AE263,0)</f>
        <v>0</v>
      </c>
      <c r="AI1117" s="171">
        <f>IF(AI$2=$A1117,Data!AF263,0)</f>
        <v>0</v>
      </c>
      <c r="AJ1117" s="170">
        <f>IF(AJ$2=$A1117,Data!AG263,0)</f>
        <v>0</v>
      </c>
      <c r="AK1117" s="171">
        <f>IF(AK$2=$A1117,Data!AH263,0)</f>
        <v>0</v>
      </c>
      <c r="AL1117" s="170">
        <f>IF(AL$2=$A1117,Data!AI263,0)</f>
        <v>0</v>
      </c>
      <c r="AM1117" t="str">
        <f t="shared" si="34"/>
        <v>BA</v>
      </c>
      <c r="AN1117" t="e">
        <f>+INDEX(Validation!$D$4:$D$250,MATCH(Merge!B1117,Validation!$E$4:$E$250,0))</f>
        <v>#N/A</v>
      </c>
      <c r="AO1117" s="172">
        <f t="shared" si="35"/>
        <v>0</v>
      </c>
    </row>
    <row r="1118" spans="1:41" ht="15" x14ac:dyDescent="0.25">
      <c r="A1118">
        <f>Inputs!$H$13</f>
        <v>3</v>
      </c>
      <c r="B1118" t="str">
        <f>Inputs!$D$4</f>
        <v>Select Agency…</v>
      </c>
      <c r="C1118" s="166" t="str">
        <f>Inputs!$I$6</f>
        <v>(insert code)</v>
      </c>
      <c r="D1118" t="str">
        <f>IFERROR(INDEX(Inputs!$I$11:$I$19,MATCH(A1118,Inputs!$H$11:$H$19)),"")</f>
        <v>(insert code)</v>
      </c>
      <c r="E1118" t="s">
        <v>902</v>
      </c>
      <c r="F1118" s="168">
        <f>IF(F$2=$A1118,Data!C264,0)</f>
        <v>0</v>
      </c>
      <c r="G1118" s="168">
        <f>IF(G$2=$A1118,Data!D264,0)</f>
        <v>0</v>
      </c>
      <c r="H1118" s="168">
        <f>IF(H$2=$A1118,Data!E264,0)</f>
        <v>0</v>
      </c>
      <c r="I1118" s="168">
        <f>IF(I$2=$A1118,Data!F264,0)</f>
        <v>0</v>
      </c>
      <c r="J1118" s="168">
        <f>IF(J$2=$A1118,Data!G264,0)</f>
        <v>0</v>
      </c>
      <c r="K1118" s="168">
        <f>IF(K$2=$A1118,Data!H264,0)</f>
        <v>0</v>
      </c>
      <c r="L1118" s="168">
        <f>IF(L$2=$A1118,Data!I264,0)</f>
        <v>0</v>
      </c>
      <c r="M1118" s="168">
        <f>IF(M$2=$A1118,Data!J264,0)</f>
        <v>0</v>
      </c>
      <c r="N1118" s="168">
        <f>IF(N$2=$A1118,Data!K264,0)</f>
        <v>0</v>
      </c>
      <c r="O1118" s="168">
        <f>IF(O$2=$A1118,Data!L264,0)</f>
        <v>0</v>
      </c>
      <c r="P1118" s="168">
        <f>IF(P$2=$A1118,Data!M264,0)</f>
        <v>0</v>
      </c>
      <c r="Q1118" s="168">
        <f>IF(Q$2=$A1118,Data!N264,0)</f>
        <v>0</v>
      </c>
      <c r="R1118" s="169">
        <f>IF(R$2=$A1118,Data!O264,0)</f>
        <v>0</v>
      </c>
      <c r="S1118" s="169">
        <f>IF(S$2=$A1118,Data!P264,0)</f>
        <v>0</v>
      </c>
      <c r="T1118" s="169">
        <f>IF(T$2=$A1118,Data!Q264,0)</f>
        <v>0</v>
      </c>
      <c r="U1118" s="169">
        <f>IF(U$2=$A1118,Data!R264,0)</f>
        <v>0</v>
      </c>
      <c r="V1118" s="169">
        <f>IF(V$2=$A1118,Data!S264,0)</f>
        <v>0</v>
      </c>
      <c r="W1118" s="169">
        <f>IF(W$2=$A1118,Data!T264,0)</f>
        <v>0</v>
      </c>
      <c r="X1118" s="169">
        <f>IF(X$2=$A1118,Data!U264,0)</f>
        <v>0</v>
      </c>
      <c r="Y1118" s="169">
        <f>IF(Y$2=$A1118,Data!V264,0)</f>
        <v>0</v>
      </c>
      <c r="Z1118" s="169">
        <f>IF(Z$2=$A1118,Data!W264,0)</f>
        <v>0</v>
      </c>
      <c r="AA1118" s="169">
        <f>IF(AA$2=$A1118,Data!X264,0)</f>
        <v>0</v>
      </c>
      <c r="AB1118" s="169">
        <f>IF(AB$2=$A1118,Data!Y264,0)</f>
        <v>0</v>
      </c>
      <c r="AC1118" s="169">
        <f>IF(AC$2=$A1118,Data!Z264,0)</f>
        <v>0</v>
      </c>
      <c r="AD1118" s="170">
        <f>IF(AD$2=$A1118,Data!AA264,0)</f>
        <v>0</v>
      </c>
      <c r="AE1118" s="171">
        <f>IF(AE$2=$A1118,Data!AB264,0)</f>
        <v>0</v>
      </c>
      <c r="AF1118" s="170">
        <f>IF(AF$2=$A1118,Data!AC264,0)</f>
        <v>0</v>
      </c>
      <c r="AG1118" s="171">
        <f>IF(AG$2=$A1118,Data!AD264,0)</f>
        <v>0</v>
      </c>
      <c r="AH1118" s="170">
        <f>IF(AH$2=$A1118,Data!AE264,0)</f>
        <v>0</v>
      </c>
      <c r="AI1118" s="171">
        <f>IF(AI$2=$A1118,Data!AF264,0)</f>
        <v>0</v>
      </c>
      <c r="AJ1118" s="170">
        <f>IF(AJ$2=$A1118,Data!AG264,0)</f>
        <v>0</v>
      </c>
      <c r="AK1118" s="171">
        <f>IF(AK$2=$A1118,Data!AH264,0)</f>
        <v>0</v>
      </c>
      <c r="AL1118" s="170">
        <f>IF(AL$2=$A1118,Data!AI264,0)</f>
        <v>0</v>
      </c>
      <c r="AM1118" t="str">
        <f t="shared" si="34"/>
        <v>BA</v>
      </c>
      <c r="AN1118" t="e">
        <f>+INDEX(Validation!$D$4:$D$250,MATCH(Merge!B1118,Validation!$E$4:$E$250,0))</f>
        <v>#N/A</v>
      </c>
      <c r="AO1118" s="172">
        <f t="shared" si="35"/>
        <v>0</v>
      </c>
    </row>
    <row r="1119" spans="1:41" ht="15" x14ac:dyDescent="0.25">
      <c r="A1119">
        <f>Inputs!$H$13</f>
        <v>3</v>
      </c>
      <c r="B1119" t="str">
        <f>Inputs!$D$4</f>
        <v>Select Agency…</v>
      </c>
      <c r="C1119" s="166" t="str">
        <f>Inputs!$I$6</f>
        <v>(insert code)</v>
      </c>
      <c r="D1119" t="str">
        <f>IFERROR(INDEX(Inputs!$I$11:$I$19,MATCH(A1119,Inputs!$H$11:$H$19)),"")</f>
        <v>(insert code)</v>
      </c>
      <c r="E1119" t="s">
        <v>902</v>
      </c>
      <c r="F1119" s="168">
        <f>IF(F$2=$A1119,Data!C265,0)</f>
        <v>0</v>
      </c>
      <c r="G1119" s="168">
        <f>IF(G$2=$A1119,Data!D265,0)</f>
        <v>0</v>
      </c>
      <c r="H1119" s="168">
        <f>IF(H$2=$A1119,Data!E265,0)</f>
        <v>0</v>
      </c>
      <c r="I1119" s="168">
        <f>IF(I$2=$A1119,Data!F265,0)</f>
        <v>0</v>
      </c>
      <c r="J1119" s="168">
        <f>IF(J$2=$A1119,Data!G265,0)</f>
        <v>0</v>
      </c>
      <c r="K1119" s="168">
        <f>IF(K$2=$A1119,Data!H265,0)</f>
        <v>0</v>
      </c>
      <c r="L1119" s="168">
        <f>IF(L$2=$A1119,Data!I265,0)</f>
        <v>0</v>
      </c>
      <c r="M1119" s="168">
        <f>IF(M$2=$A1119,Data!J265,0)</f>
        <v>0</v>
      </c>
      <c r="N1119" s="168">
        <f>IF(N$2=$A1119,Data!K265,0)</f>
        <v>0</v>
      </c>
      <c r="O1119" s="168">
        <f>IF(O$2=$A1119,Data!L265,0)</f>
        <v>0</v>
      </c>
      <c r="P1119" s="168">
        <f>IF(P$2=$A1119,Data!M265,0)</f>
        <v>0</v>
      </c>
      <c r="Q1119" s="168">
        <f>IF(Q$2=$A1119,Data!N265,0)</f>
        <v>0</v>
      </c>
      <c r="R1119" s="169">
        <f>IF(R$2=$A1119,Data!O265,0)</f>
        <v>0</v>
      </c>
      <c r="S1119" s="169">
        <f>IF(S$2=$A1119,Data!P265,0)</f>
        <v>0</v>
      </c>
      <c r="T1119" s="169">
        <f>IF(T$2=$A1119,Data!Q265,0)</f>
        <v>0</v>
      </c>
      <c r="U1119" s="169">
        <f>IF(U$2=$A1119,Data!R265,0)</f>
        <v>0</v>
      </c>
      <c r="V1119" s="169">
        <f>IF(V$2=$A1119,Data!S265,0)</f>
        <v>0</v>
      </c>
      <c r="W1119" s="169">
        <f>IF(W$2=$A1119,Data!T265,0)</f>
        <v>0</v>
      </c>
      <c r="X1119" s="169">
        <f>IF(X$2=$A1119,Data!U265,0)</f>
        <v>0</v>
      </c>
      <c r="Y1119" s="169">
        <f>IF(Y$2=$A1119,Data!V265,0)</f>
        <v>0</v>
      </c>
      <c r="Z1119" s="169">
        <f>IF(Z$2=$A1119,Data!W265,0)</f>
        <v>0</v>
      </c>
      <c r="AA1119" s="169">
        <f>IF(AA$2=$A1119,Data!X265,0)</f>
        <v>0</v>
      </c>
      <c r="AB1119" s="169">
        <f>IF(AB$2=$A1119,Data!Y265,0)</f>
        <v>0</v>
      </c>
      <c r="AC1119" s="169">
        <f>IF(AC$2=$A1119,Data!Z265,0)</f>
        <v>0</v>
      </c>
      <c r="AD1119" s="170">
        <f>IF(AD$2=$A1119,Data!AA265,0)</f>
        <v>0</v>
      </c>
      <c r="AE1119" s="171">
        <f>IF(AE$2=$A1119,Data!AB265,0)</f>
        <v>0</v>
      </c>
      <c r="AF1119" s="170">
        <f>IF(AF$2=$A1119,Data!AC265,0)</f>
        <v>0</v>
      </c>
      <c r="AG1119" s="171">
        <f>IF(AG$2=$A1119,Data!AD265,0)</f>
        <v>0</v>
      </c>
      <c r="AH1119" s="170">
        <f>IF(AH$2=$A1119,Data!AE265,0)</f>
        <v>0</v>
      </c>
      <c r="AI1119" s="171">
        <f>IF(AI$2=$A1119,Data!AF265,0)</f>
        <v>0</v>
      </c>
      <c r="AJ1119" s="170">
        <f>IF(AJ$2=$A1119,Data!AG265,0)</f>
        <v>0</v>
      </c>
      <c r="AK1119" s="171">
        <f>IF(AK$2=$A1119,Data!AH265,0)</f>
        <v>0</v>
      </c>
      <c r="AL1119" s="170">
        <f>IF(AL$2=$A1119,Data!AI265,0)</f>
        <v>0</v>
      </c>
      <c r="AM1119" t="str">
        <f t="shared" si="34"/>
        <v>BA</v>
      </c>
      <c r="AN1119" t="e">
        <f>+INDEX(Validation!$D$4:$D$250,MATCH(Merge!B1119,Validation!$E$4:$E$250,0))</f>
        <v>#N/A</v>
      </c>
      <c r="AO1119" s="172">
        <f t="shared" si="35"/>
        <v>0</v>
      </c>
    </row>
    <row r="1120" spans="1:41" ht="15" x14ac:dyDescent="0.25">
      <c r="A1120">
        <f>Inputs!$H$13</f>
        <v>3</v>
      </c>
      <c r="B1120" t="str">
        <f>Inputs!$D$4</f>
        <v>Select Agency…</v>
      </c>
      <c r="C1120" s="166" t="str">
        <f>Inputs!$I$6</f>
        <v>(insert code)</v>
      </c>
      <c r="D1120" t="str">
        <f>IFERROR(INDEX(Inputs!$I$11:$I$19,MATCH(A1120,Inputs!$H$11:$H$19)),"")</f>
        <v>(insert code)</v>
      </c>
      <c r="E1120" t="s">
        <v>902</v>
      </c>
      <c r="F1120" s="168">
        <f>IF(F$2=$A1120,Data!C266,0)</f>
        <v>0</v>
      </c>
      <c r="G1120" s="168">
        <f>IF(G$2=$A1120,Data!D266,0)</f>
        <v>0</v>
      </c>
      <c r="H1120" s="168">
        <f>IF(H$2=$A1120,Data!E266,0)</f>
        <v>0</v>
      </c>
      <c r="I1120" s="168">
        <f>IF(I$2=$A1120,Data!F266,0)</f>
        <v>0</v>
      </c>
      <c r="J1120" s="168">
        <f>IF(J$2=$A1120,Data!G266,0)</f>
        <v>0</v>
      </c>
      <c r="K1120" s="168">
        <f>IF(K$2=$A1120,Data!H266,0)</f>
        <v>0</v>
      </c>
      <c r="L1120" s="168">
        <f>IF(L$2=$A1120,Data!I266,0)</f>
        <v>0</v>
      </c>
      <c r="M1120" s="168">
        <f>IF(M$2=$A1120,Data!J266,0)</f>
        <v>0</v>
      </c>
      <c r="N1120" s="168">
        <f>IF(N$2=$A1120,Data!K266,0)</f>
        <v>0</v>
      </c>
      <c r="O1120" s="168">
        <f>IF(O$2=$A1120,Data!L266,0)</f>
        <v>0</v>
      </c>
      <c r="P1120" s="168">
        <f>IF(P$2=$A1120,Data!M266,0)</f>
        <v>0</v>
      </c>
      <c r="Q1120" s="168">
        <f>IF(Q$2=$A1120,Data!N266,0)</f>
        <v>0</v>
      </c>
      <c r="R1120" s="169">
        <f>IF(R$2=$A1120,Data!O266,0)</f>
        <v>0</v>
      </c>
      <c r="S1120" s="169">
        <f>IF(S$2=$A1120,Data!P266,0)</f>
        <v>0</v>
      </c>
      <c r="T1120" s="169">
        <f>IF(T$2=$A1120,Data!Q266,0)</f>
        <v>0</v>
      </c>
      <c r="U1120" s="169">
        <f>IF(U$2=$A1120,Data!R266,0)</f>
        <v>0</v>
      </c>
      <c r="V1120" s="169">
        <f>IF(V$2=$A1120,Data!S266,0)</f>
        <v>0</v>
      </c>
      <c r="W1120" s="169">
        <f>IF(W$2=$A1120,Data!T266,0)</f>
        <v>0</v>
      </c>
      <c r="X1120" s="169">
        <f>IF(X$2=$A1120,Data!U266,0)</f>
        <v>0</v>
      </c>
      <c r="Y1120" s="169">
        <f>IF(Y$2=$A1120,Data!V266,0)</f>
        <v>0</v>
      </c>
      <c r="Z1120" s="169">
        <f>IF(Z$2=$A1120,Data!W266,0)</f>
        <v>0</v>
      </c>
      <c r="AA1120" s="169">
        <f>IF(AA$2=$A1120,Data!X266,0)</f>
        <v>0</v>
      </c>
      <c r="AB1120" s="169">
        <f>IF(AB$2=$A1120,Data!Y266,0)</f>
        <v>0</v>
      </c>
      <c r="AC1120" s="169">
        <f>IF(AC$2=$A1120,Data!Z266,0)</f>
        <v>0</v>
      </c>
      <c r="AD1120" s="170">
        <f>IF(AD$2=$A1120,Data!AA266,0)</f>
        <v>0</v>
      </c>
      <c r="AE1120" s="171">
        <f>IF(AE$2=$A1120,Data!AB266,0)</f>
        <v>0</v>
      </c>
      <c r="AF1120" s="170">
        <f>IF(AF$2=$A1120,Data!AC266,0)</f>
        <v>0</v>
      </c>
      <c r="AG1120" s="171">
        <f>IF(AG$2=$A1120,Data!AD266,0)</f>
        <v>0</v>
      </c>
      <c r="AH1120" s="170">
        <f>IF(AH$2=$A1120,Data!AE266,0)</f>
        <v>0</v>
      </c>
      <c r="AI1120" s="171">
        <f>IF(AI$2=$A1120,Data!AF266,0)</f>
        <v>0</v>
      </c>
      <c r="AJ1120" s="170">
        <f>IF(AJ$2=$A1120,Data!AG266,0)</f>
        <v>0</v>
      </c>
      <c r="AK1120" s="171">
        <f>IF(AK$2=$A1120,Data!AH266,0)</f>
        <v>0</v>
      </c>
      <c r="AL1120" s="170">
        <f>IF(AL$2=$A1120,Data!AI266,0)</f>
        <v>0</v>
      </c>
      <c r="AM1120" t="str">
        <f t="shared" si="34"/>
        <v>BA</v>
      </c>
      <c r="AN1120" t="e">
        <f>+INDEX(Validation!$D$4:$D$250,MATCH(Merge!B1120,Validation!$E$4:$E$250,0))</f>
        <v>#N/A</v>
      </c>
      <c r="AO1120" s="172">
        <f t="shared" si="35"/>
        <v>0</v>
      </c>
    </row>
    <row r="1121" spans="1:41" ht="15" x14ac:dyDescent="0.25">
      <c r="A1121">
        <f>Inputs!$H$13</f>
        <v>3</v>
      </c>
      <c r="B1121" t="str">
        <f>Inputs!$D$4</f>
        <v>Select Agency…</v>
      </c>
      <c r="C1121" s="166" t="str">
        <f>Inputs!$I$6</f>
        <v>(insert code)</v>
      </c>
      <c r="D1121" t="str">
        <f>IFERROR(INDEX(Inputs!$I$11:$I$19,MATCH(A1121,Inputs!$H$11:$H$19)),"")</f>
        <v>(insert code)</v>
      </c>
      <c r="E1121" t="s">
        <v>902</v>
      </c>
      <c r="F1121" s="168">
        <f>IF(F$2=$A1121,Data!C267,0)</f>
        <v>0</v>
      </c>
      <c r="G1121" s="168">
        <f>IF(G$2=$A1121,Data!D267,0)</f>
        <v>0</v>
      </c>
      <c r="H1121" s="168">
        <f>IF(H$2=$A1121,Data!E267,0)</f>
        <v>0</v>
      </c>
      <c r="I1121" s="168">
        <f>IF(I$2=$A1121,Data!F267,0)</f>
        <v>0</v>
      </c>
      <c r="J1121" s="168">
        <f>IF(J$2=$A1121,Data!G267,0)</f>
        <v>0</v>
      </c>
      <c r="K1121" s="168">
        <f>IF(K$2=$A1121,Data!H267,0)</f>
        <v>0</v>
      </c>
      <c r="L1121" s="168">
        <f>IF(L$2=$A1121,Data!I267,0)</f>
        <v>0</v>
      </c>
      <c r="M1121" s="168">
        <f>IF(M$2=$A1121,Data!J267,0)</f>
        <v>0</v>
      </c>
      <c r="N1121" s="168">
        <f>IF(N$2=$A1121,Data!K267,0)</f>
        <v>0</v>
      </c>
      <c r="O1121" s="168">
        <f>IF(O$2=$A1121,Data!L267,0)</f>
        <v>0</v>
      </c>
      <c r="P1121" s="168">
        <f>IF(P$2=$A1121,Data!M267,0)</f>
        <v>0</v>
      </c>
      <c r="Q1121" s="168">
        <f>IF(Q$2=$A1121,Data!N267,0)</f>
        <v>0</v>
      </c>
      <c r="R1121" s="169">
        <f>IF(R$2=$A1121,Data!O267,0)</f>
        <v>0</v>
      </c>
      <c r="S1121" s="169">
        <f>IF(S$2=$A1121,Data!P267,0)</f>
        <v>0</v>
      </c>
      <c r="T1121" s="169">
        <f>IF(T$2=$A1121,Data!Q267,0)</f>
        <v>0</v>
      </c>
      <c r="U1121" s="169">
        <f>IF(U$2=$A1121,Data!R267,0)</f>
        <v>0</v>
      </c>
      <c r="V1121" s="169">
        <f>IF(V$2=$A1121,Data!S267,0)</f>
        <v>0</v>
      </c>
      <c r="W1121" s="169">
        <f>IF(W$2=$A1121,Data!T267,0)</f>
        <v>0</v>
      </c>
      <c r="X1121" s="169">
        <f>IF(X$2=$A1121,Data!U267,0)</f>
        <v>0</v>
      </c>
      <c r="Y1121" s="169">
        <f>IF(Y$2=$A1121,Data!V267,0)</f>
        <v>0</v>
      </c>
      <c r="Z1121" s="169">
        <f>IF(Z$2=$A1121,Data!W267,0)</f>
        <v>0</v>
      </c>
      <c r="AA1121" s="169">
        <f>IF(AA$2=$A1121,Data!X267,0)</f>
        <v>0</v>
      </c>
      <c r="AB1121" s="169">
        <f>IF(AB$2=$A1121,Data!Y267,0)</f>
        <v>0</v>
      </c>
      <c r="AC1121" s="169">
        <f>IF(AC$2=$A1121,Data!Z267,0)</f>
        <v>0</v>
      </c>
      <c r="AD1121" s="170">
        <f>IF(AD$2=$A1121,Data!AA267,0)</f>
        <v>0</v>
      </c>
      <c r="AE1121" s="171">
        <f>IF(AE$2=$A1121,Data!AB267,0)</f>
        <v>0</v>
      </c>
      <c r="AF1121" s="170">
        <f>IF(AF$2=$A1121,Data!AC267,0)</f>
        <v>0</v>
      </c>
      <c r="AG1121" s="171">
        <f>IF(AG$2=$A1121,Data!AD267,0)</f>
        <v>0</v>
      </c>
      <c r="AH1121" s="170">
        <f>IF(AH$2=$A1121,Data!AE267,0)</f>
        <v>0</v>
      </c>
      <c r="AI1121" s="171">
        <f>IF(AI$2=$A1121,Data!AF267,0)</f>
        <v>0</v>
      </c>
      <c r="AJ1121" s="170">
        <f>IF(AJ$2=$A1121,Data!AG267,0)</f>
        <v>0</v>
      </c>
      <c r="AK1121" s="171">
        <f>IF(AK$2=$A1121,Data!AH267,0)</f>
        <v>0</v>
      </c>
      <c r="AL1121" s="170">
        <f>IF(AL$2=$A1121,Data!AI267,0)</f>
        <v>0</v>
      </c>
      <c r="AM1121" t="str">
        <f t="shared" si="34"/>
        <v>BA</v>
      </c>
      <c r="AN1121" t="e">
        <f>+INDEX(Validation!$D$4:$D$250,MATCH(Merge!B1121,Validation!$E$4:$E$250,0))</f>
        <v>#N/A</v>
      </c>
      <c r="AO1121" s="172">
        <f t="shared" si="35"/>
        <v>0</v>
      </c>
    </row>
    <row r="1122" spans="1:41" ht="15" x14ac:dyDescent="0.25">
      <c r="A1122">
        <f>Inputs!$H$13</f>
        <v>3</v>
      </c>
      <c r="B1122" t="str">
        <f>Inputs!$D$4</f>
        <v>Select Agency…</v>
      </c>
      <c r="C1122" s="166" t="str">
        <f>Inputs!$I$6</f>
        <v>(insert code)</v>
      </c>
      <c r="D1122" t="str">
        <f>IFERROR(INDEX(Inputs!$I$11:$I$19,MATCH(A1122,Inputs!$H$11:$H$19)),"")</f>
        <v>(insert code)</v>
      </c>
      <c r="E1122" t="s">
        <v>902</v>
      </c>
      <c r="F1122" s="168">
        <f>IF(F$2=$A1122,Data!C268,0)</f>
        <v>0</v>
      </c>
      <c r="G1122" s="168">
        <f>IF(G$2=$A1122,Data!D268,0)</f>
        <v>0</v>
      </c>
      <c r="H1122" s="168">
        <f>IF(H$2=$A1122,Data!E268,0)</f>
        <v>0</v>
      </c>
      <c r="I1122" s="168">
        <f>IF(I$2=$A1122,Data!F268,0)</f>
        <v>0</v>
      </c>
      <c r="J1122" s="168">
        <f>IF(J$2=$A1122,Data!G268,0)</f>
        <v>0</v>
      </c>
      <c r="K1122" s="168">
        <f>IF(K$2=$A1122,Data!H268,0)</f>
        <v>0</v>
      </c>
      <c r="L1122" s="168">
        <f>IF(L$2=$A1122,Data!I268,0)</f>
        <v>0</v>
      </c>
      <c r="M1122" s="168">
        <f>IF(M$2=$A1122,Data!J268,0)</f>
        <v>0</v>
      </c>
      <c r="N1122" s="168">
        <f>IF(N$2=$A1122,Data!K268,0)</f>
        <v>0</v>
      </c>
      <c r="O1122" s="168">
        <f>IF(O$2=$A1122,Data!L268,0)</f>
        <v>0</v>
      </c>
      <c r="P1122" s="168">
        <f>IF(P$2=$A1122,Data!M268,0)</f>
        <v>0</v>
      </c>
      <c r="Q1122" s="168">
        <f>IF(Q$2=$A1122,Data!N268,0)</f>
        <v>0</v>
      </c>
      <c r="R1122" s="169">
        <f>IF(R$2=$A1122,Data!O268,0)</f>
        <v>0</v>
      </c>
      <c r="S1122" s="169">
        <f>IF(S$2=$A1122,Data!P268,0)</f>
        <v>0</v>
      </c>
      <c r="T1122" s="169">
        <f>IF(T$2=$A1122,Data!Q268,0)</f>
        <v>0</v>
      </c>
      <c r="U1122" s="169">
        <f>IF(U$2=$A1122,Data!R268,0)</f>
        <v>0</v>
      </c>
      <c r="V1122" s="169">
        <f>IF(V$2=$A1122,Data!S268,0)</f>
        <v>0</v>
      </c>
      <c r="W1122" s="169">
        <f>IF(W$2=$A1122,Data!T268,0)</f>
        <v>0</v>
      </c>
      <c r="X1122" s="169">
        <f>IF(X$2=$A1122,Data!U268,0)</f>
        <v>0</v>
      </c>
      <c r="Y1122" s="169">
        <f>IF(Y$2=$A1122,Data!V268,0)</f>
        <v>0</v>
      </c>
      <c r="Z1122" s="169">
        <f>IF(Z$2=$A1122,Data!W268,0)</f>
        <v>0</v>
      </c>
      <c r="AA1122" s="169">
        <f>IF(AA$2=$A1122,Data!X268,0)</f>
        <v>0</v>
      </c>
      <c r="AB1122" s="169">
        <f>IF(AB$2=$A1122,Data!Y268,0)</f>
        <v>0</v>
      </c>
      <c r="AC1122" s="169">
        <f>IF(AC$2=$A1122,Data!Z268,0)</f>
        <v>0</v>
      </c>
      <c r="AD1122" s="170">
        <f>IF(AD$2=$A1122,Data!AA268,0)</f>
        <v>0</v>
      </c>
      <c r="AE1122" s="171">
        <f>IF(AE$2=$A1122,Data!AB268,0)</f>
        <v>0</v>
      </c>
      <c r="AF1122" s="170">
        <f>IF(AF$2=$A1122,Data!AC268,0)</f>
        <v>0</v>
      </c>
      <c r="AG1122" s="171">
        <f>IF(AG$2=$A1122,Data!AD268,0)</f>
        <v>0</v>
      </c>
      <c r="AH1122" s="170">
        <f>IF(AH$2=$A1122,Data!AE268,0)</f>
        <v>0</v>
      </c>
      <c r="AI1122" s="171">
        <f>IF(AI$2=$A1122,Data!AF268,0)</f>
        <v>0</v>
      </c>
      <c r="AJ1122" s="170">
        <f>IF(AJ$2=$A1122,Data!AG268,0)</f>
        <v>0</v>
      </c>
      <c r="AK1122" s="171">
        <f>IF(AK$2=$A1122,Data!AH268,0)</f>
        <v>0</v>
      </c>
      <c r="AL1122" s="170">
        <f>IF(AL$2=$A1122,Data!AI268,0)</f>
        <v>0</v>
      </c>
      <c r="AM1122" t="str">
        <f t="shared" si="34"/>
        <v>BA</v>
      </c>
      <c r="AN1122" t="e">
        <f>+INDEX(Validation!$D$4:$D$250,MATCH(Merge!B1122,Validation!$E$4:$E$250,0))</f>
        <v>#N/A</v>
      </c>
      <c r="AO1122" s="172">
        <f t="shared" si="35"/>
        <v>0</v>
      </c>
    </row>
    <row r="1123" spans="1:41" ht="15" x14ac:dyDescent="0.25">
      <c r="A1123">
        <f>Inputs!$H$13</f>
        <v>3</v>
      </c>
      <c r="B1123" t="str">
        <f>Inputs!$D$4</f>
        <v>Select Agency…</v>
      </c>
      <c r="C1123" s="166" t="str">
        <f>Inputs!$I$6</f>
        <v>(insert code)</v>
      </c>
      <c r="D1123" t="str">
        <f>IFERROR(INDEX(Inputs!$I$11:$I$19,MATCH(A1123,Inputs!$H$11:$H$19)),"")</f>
        <v>(insert code)</v>
      </c>
      <c r="E1123" t="s">
        <v>902</v>
      </c>
      <c r="F1123" s="168">
        <f>IF(F$2=$A1123,Data!C269,0)</f>
        <v>0</v>
      </c>
      <c r="G1123" s="168">
        <f>IF(G$2=$A1123,Data!D269,0)</f>
        <v>0</v>
      </c>
      <c r="H1123" s="168">
        <f>IF(H$2=$A1123,Data!E269,0)</f>
        <v>0</v>
      </c>
      <c r="I1123" s="168">
        <f>IF(I$2=$A1123,Data!F269,0)</f>
        <v>0</v>
      </c>
      <c r="J1123" s="168">
        <f>IF(J$2=$A1123,Data!G269,0)</f>
        <v>0</v>
      </c>
      <c r="K1123" s="168">
        <f>IF(K$2=$A1123,Data!H269,0)</f>
        <v>0</v>
      </c>
      <c r="L1123" s="168">
        <f>IF(L$2=$A1123,Data!I269,0)</f>
        <v>0</v>
      </c>
      <c r="M1123" s="168">
        <f>IF(M$2=$A1123,Data!J269,0)</f>
        <v>0</v>
      </c>
      <c r="N1123" s="168">
        <f>IF(N$2=$A1123,Data!K269,0)</f>
        <v>0</v>
      </c>
      <c r="O1123" s="168">
        <f>IF(O$2=$A1123,Data!L269,0)</f>
        <v>0</v>
      </c>
      <c r="P1123" s="168">
        <f>IF(P$2=$A1123,Data!M269,0)</f>
        <v>0</v>
      </c>
      <c r="Q1123" s="168">
        <f>IF(Q$2=$A1123,Data!N269,0)</f>
        <v>0</v>
      </c>
      <c r="R1123" s="169">
        <f>IF(R$2=$A1123,Data!O269,0)</f>
        <v>0</v>
      </c>
      <c r="S1123" s="169">
        <f>IF(S$2=$A1123,Data!P269,0)</f>
        <v>0</v>
      </c>
      <c r="T1123" s="169">
        <f>IF(T$2=$A1123,Data!Q269,0)</f>
        <v>0</v>
      </c>
      <c r="U1123" s="169">
        <f>IF(U$2=$A1123,Data!R269,0)</f>
        <v>0</v>
      </c>
      <c r="V1123" s="169">
        <f>IF(V$2=$A1123,Data!S269,0)</f>
        <v>0</v>
      </c>
      <c r="W1123" s="169">
        <f>IF(W$2=$A1123,Data!T269,0)</f>
        <v>0</v>
      </c>
      <c r="X1123" s="169">
        <f>IF(X$2=$A1123,Data!U269,0)</f>
        <v>0</v>
      </c>
      <c r="Y1123" s="169">
        <f>IF(Y$2=$A1123,Data!V269,0)</f>
        <v>0</v>
      </c>
      <c r="Z1123" s="169">
        <f>IF(Z$2=$A1123,Data!W269,0)</f>
        <v>0</v>
      </c>
      <c r="AA1123" s="169">
        <f>IF(AA$2=$A1123,Data!X269,0)</f>
        <v>0</v>
      </c>
      <c r="AB1123" s="169">
        <f>IF(AB$2=$A1123,Data!Y269,0)</f>
        <v>0</v>
      </c>
      <c r="AC1123" s="169">
        <f>IF(AC$2=$A1123,Data!Z269,0)</f>
        <v>0</v>
      </c>
      <c r="AD1123" s="170">
        <f>IF(AD$2=$A1123,Data!AA269,0)</f>
        <v>0</v>
      </c>
      <c r="AE1123" s="171">
        <f>IF(AE$2=$A1123,Data!AB269,0)</f>
        <v>0</v>
      </c>
      <c r="AF1123" s="170">
        <f>IF(AF$2=$A1123,Data!AC269,0)</f>
        <v>0</v>
      </c>
      <c r="AG1123" s="171">
        <f>IF(AG$2=$A1123,Data!AD269,0)</f>
        <v>0</v>
      </c>
      <c r="AH1123" s="170">
        <f>IF(AH$2=$A1123,Data!AE269,0)</f>
        <v>0</v>
      </c>
      <c r="AI1123" s="171">
        <f>IF(AI$2=$A1123,Data!AF269,0)</f>
        <v>0</v>
      </c>
      <c r="AJ1123" s="170">
        <f>IF(AJ$2=$A1123,Data!AG269,0)</f>
        <v>0</v>
      </c>
      <c r="AK1123" s="171">
        <f>IF(AK$2=$A1123,Data!AH269,0)</f>
        <v>0</v>
      </c>
      <c r="AL1123" s="170">
        <f>IF(AL$2=$A1123,Data!AI269,0)</f>
        <v>0</v>
      </c>
      <c r="AM1123" t="str">
        <f t="shared" si="34"/>
        <v>BA</v>
      </c>
      <c r="AN1123" t="e">
        <f>+INDEX(Validation!$D$4:$D$250,MATCH(Merge!B1123,Validation!$E$4:$E$250,0))</f>
        <v>#N/A</v>
      </c>
      <c r="AO1123" s="172">
        <f t="shared" si="35"/>
        <v>0</v>
      </c>
    </row>
    <row r="1124" spans="1:41" ht="15" x14ac:dyDescent="0.25">
      <c r="A1124">
        <f>Inputs!$H$13</f>
        <v>3</v>
      </c>
      <c r="B1124" t="str">
        <f>Inputs!$D$4</f>
        <v>Select Agency…</v>
      </c>
      <c r="C1124" s="166" t="str">
        <f>Inputs!$I$6</f>
        <v>(insert code)</v>
      </c>
      <c r="D1124" t="str">
        <f>IFERROR(INDEX(Inputs!$I$11:$I$19,MATCH(A1124,Inputs!$H$11:$H$19)),"")</f>
        <v>(insert code)</v>
      </c>
      <c r="E1124" t="s">
        <v>902</v>
      </c>
      <c r="F1124" s="168">
        <f>IF(F$2=$A1124,Data!C270,0)</f>
        <v>0</v>
      </c>
      <c r="G1124" s="168">
        <f>IF(G$2=$A1124,Data!D270,0)</f>
        <v>0</v>
      </c>
      <c r="H1124" s="168">
        <f>IF(H$2=$A1124,Data!E270,0)</f>
        <v>0</v>
      </c>
      <c r="I1124" s="168">
        <f>IF(I$2=$A1124,Data!F270,0)</f>
        <v>0</v>
      </c>
      <c r="J1124" s="168">
        <f>IF(J$2=$A1124,Data!G270,0)</f>
        <v>0</v>
      </c>
      <c r="K1124" s="168">
        <f>IF(K$2=$A1124,Data!H270,0)</f>
        <v>0</v>
      </c>
      <c r="L1124" s="168">
        <f>IF(L$2=$A1124,Data!I270,0)</f>
        <v>0</v>
      </c>
      <c r="M1124" s="168">
        <f>IF(M$2=$A1124,Data!J270,0)</f>
        <v>0</v>
      </c>
      <c r="N1124" s="168">
        <f>IF(N$2=$A1124,Data!K270,0)</f>
        <v>0</v>
      </c>
      <c r="O1124" s="168">
        <f>IF(O$2=$A1124,Data!L270,0)</f>
        <v>0</v>
      </c>
      <c r="P1124" s="168">
        <f>IF(P$2=$A1124,Data!M270,0)</f>
        <v>0</v>
      </c>
      <c r="Q1124" s="168">
        <f>IF(Q$2=$A1124,Data!N270,0)</f>
        <v>0</v>
      </c>
      <c r="R1124" s="169">
        <f>IF(R$2=$A1124,Data!O270,0)</f>
        <v>0</v>
      </c>
      <c r="S1124" s="169">
        <f>IF(S$2=$A1124,Data!P270,0)</f>
        <v>0</v>
      </c>
      <c r="T1124" s="169">
        <f>IF(T$2=$A1124,Data!Q270,0)</f>
        <v>0</v>
      </c>
      <c r="U1124" s="169">
        <f>IF(U$2=$A1124,Data!R270,0)</f>
        <v>0</v>
      </c>
      <c r="V1124" s="169">
        <f>IF(V$2=$A1124,Data!S270,0)</f>
        <v>0</v>
      </c>
      <c r="W1124" s="169">
        <f>IF(W$2=$A1124,Data!T270,0)</f>
        <v>0</v>
      </c>
      <c r="X1124" s="169">
        <f>IF(X$2=$A1124,Data!U270,0)</f>
        <v>0</v>
      </c>
      <c r="Y1124" s="169">
        <f>IF(Y$2=$A1124,Data!V270,0)</f>
        <v>0</v>
      </c>
      <c r="Z1124" s="169">
        <f>IF(Z$2=$A1124,Data!W270,0)</f>
        <v>0</v>
      </c>
      <c r="AA1124" s="169">
        <f>IF(AA$2=$A1124,Data!X270,0)</f>
        <v>0</v>
      </c>
      <c r="AB1124" s="169">
        <f>IF(AB$2=$A1124,Data!Y270,0)</f>
        <v>0</v>
      </c>
      <c r="AC1124" s="169">
        <f>IF(AC$2=$A1124,Data!Z270,0)</f>
        <v>0</v>
      </c>
      <c r="AD1124" s="170">
        <f>IF(AD$2=$A1124,Data!AA270,0)</f>
        <v>0</v>
      </c>
      <c r="AE1124" s="171">
        <f>IF(AE$2=$A1124,Data!AB270,0)</f>
        <v>0</v>
      </c>
      <c r="AF1124" s="170">
        <f>IF(AF$2=$A1124,Data!AC270,0)</f>
        <v>0</v>
      </c>
      <c r="AG1124" s="171">
        <f>IF(AG$2=$A1124,Data!AD270,0)</f>
        <v>0</v>
      </c>
      <c r="AH1124" s="170">
        <f>IF(AH$2=$A1124,Data!AE270,0)</f>
        <v>0</v>
      </c>
      <c r="AI1124" s="171">
        <f>IF(AI$2=$A1124,Data!AF270,0)</f>
        <v>0</v>
      </c>
      <c r="AJ1124" s="170">
        <f>IF(AJ$2=$A1124,Data!AG270,0)</f>
        <v>0</v>
      </c>
      <c r="AK1124" s="171">
        <f>IF(AK$2=$A1124,Data!AH270,0)</f>
        <v>0</v>
      </c>
      <c r="AL1124" s="170">
        <f>IF(AL$2=$A1124,Data!AI270,0)</f>
        <v>0</v>
      </c>
      <c r="AM1124" t="str">
        <f t="shared" si="34"/>
        <v>BA</v>
      </c>
      <c r="AN1124" t="e">
        <f>+INDEX(Validation!$D$4:$D$250,MATCH(Merge!B1124,Validation!$E$4:$E$250,0))</f>
        <v>#N/A</v>
      </c>
      <c r="AO1124" s="172">
        <f t="shared" si="35"/>
        <v>0</v>
      </c>
    </row>
    <row r="1125" spans="1:41" ht="15" x14ac:dyDescent="0.25">
      <c r="A1125">
        <f>Inputs!$H$13</f>
        <v>3</v>
      </c>
      <c r="B1125" t="str">
        <f>Inputs!$D$4</f>
        <v>Select Agency…</v>
      </c>
      <c r="C1125" s="166" t="str">
        <f>Inputs!$I$6</f>
        <v>(insert code)</v>
      </c>
      <c r="D1125" t="str">
        <f>IFERROR(INDEX(Inputs!$I$11:$I$19,MATCH(A1125,Inputs!$H$11:$H$19)),"")</f>
        <v>(insert code)</v>
      </c>
      <c r="E1125" t="s">
        <v>902</v>
      </c>
      <c r="F1125" s="168">
        <f>IF(F$2=$A1125,Data!C271,0)</f>
        <v>0</v>
      </c>
      <c r="G1125" s="168">
        <f>IF(G$2=$A1125,Data!D271,0)</f>
        <v>0</v>
      </c>
      <c r="H1125" s="168">
        <f>IF(H$2=$A1125,Data!E271,0)</f>
        <v>0</v>
      </c>
      <c r="I1125" s="168">
        <f>IF(I$2=$A1125,Data!F271,0)</f>
        <v>0</v>
      </c>
      <c r="J1125" s="168">
        <f>IF(J$2=$A1125,Data!G271,0)</f>
        <v>0</v>
      </c>
      <c r="K1125" s="168">
        <f>IF(K$2=$A1125,Data!H271,0)</f>
        <v>0</v>
      </c>
      <c r="L1125" s="168">
        <f>IF(L$2=$A1125,Data!I271,0)</f>
        <v>0</v>
      </c>
      <c r="M1125" s="168">
        <f>IF(M$2=$A1125,Data!J271,0)</f>
        <v>0</v>
      </c>
      <c r="N1125" s="168">
        <f>IF(N$2=$A1125,Data!K271,0)</f>
        <v>0</v>
      </c>
      <c r="O1125" s="168">
        <f>IF(O$2=$A1125,Data!L271,0)</f>
        <v>0</v>
      </c>
      <c r="P1125" s="168">
        <f>IF(P$2=$A1125,Data!M271,0)</f>
        <v>0</v>
      </c>
      <c r="Q1125" s="168">
        <f>IF(Q$2=$A1125,Data!N271,0)</f>
        <v>0</v>
      </c>
      <c r="R1125" s="169">
        <f>IF(R$2=$A1125,Data!O271,0)</f>
        <v>0</v>
      </c>
      <c r="S1125" s="169">
        <f>IF(S$2=$A1125,Data!P271,0)</f>
        <v>0</v>
      </c>
      <c r="T1125" s="169">
        <f>IF(T$2=$A1125,Data!Q271,0)</f>
        <v>0</v>
      </c>
      <c r="U1125" s="169">
        <f>IF(U$2=$A1125,Data!R271,0)</f>
        <v>0</v>
      </c>
      <c r="V1125" s="169">
        <f>IF(V$2=$A1125,Data!S271,0)</f>
        <v>0</v>
      </c>
      <c r="W1125" s="169">
        <f>IF(W$2=$A1125,Data!T271,0)</f>
        <v>0</v>
      </c>
      <c r="X1125" s="169">
        <f>IF(X$2=$A1125,Data!U271,0)</f>
        <v>0</v>
      </c>
      <c r="Y1125" s="169">
        <f>IF(Y$2=$A1125,Data!V271,0)</f>
        <v>0</v>
      </c>
      <c r="Z1125" s="169">
        <f>IF(Z$2=$A1125,Data!W271,0)</f>
        <v>0</v>
      </c>
      <c r="AA1125" s="169">
        <f>IF(AA$2=$A1125,Data!X271,0)</f>
        <v>0</v>
      </c>
      <c r="AB1125" s="169">
        <f>IF(AB$2=$A1125,Data!Y271,0)</f>
        <v>0</v>
      </c>
      <c r="AC1125" s="169">
        <f>IF(AC$2=$A1125,Data!Z271,0)</f>
        <v>0</v>
      </c>
      <c r="AD1125" s="170">
        <f>IF(AD$2=$A1125,Data!AA271,0)</f>
        <v>0</v>
      </c>
      <c r="AE1125" s="171">
        <f>IF(AE$2=$A1125,Data!AB271,0)</f>
        <v>0</v>
      </c>
      <c r="AF1125" s="170">
        <f>IF(AF$2=$A1125,Data!AC271,0)</f>
        <v>0</v>
      </c>
      <c r="AG1125" s="171">
        <f>IF(AG$2=$A1125,Data!AD271,0)</f>
        <v>0</v>
      </c>
      <c r="AH1125" s="170">
        <f>IF(AH$2=$A1125,Data!AE271,0)</f>
        <v>0</v>
      </c>
      <c r="AI1125" s="171">
        <f>IF(AI$2=$A1125,Data!AF271,0)</f>
        <v>0</v>
      </c>
      <c r="AJ1125" s="170">
        <f>IF(AJ$2=$A1125,Data!AG271,0)</f>
        <v>0</v>
      </c>
      <c r="AK1125" s="171">
        <f>IF(AK$2=$A1125,Data!AH271,0)</f>
        <v>0</v>
      </c>
      <c r="AL1125" s="170">
        <f>IF(AL$2=$A1125,Data!AI271,0)</f>
        <v>0</v>
      </c>
      <c r="AM1125" t="str">
        <f t="shared" si="34"/>
        <v>BA</v>
      </c>
      <c r="AN1125" t="e">
        <f>+INDEX(Validation!$D$4:$D$250,MATCH(Merge!B1125,Validation!$E$4:$E$250,0))</f>
        <v>#N/A</v>
      </c>
      <c r="AO1125" s="172">
        <f t="shared" si="35"/>
        <v>0</v>
      </c>
    </row>
    <row r="1126" spans="1:41" ht="15" x14ac:dyDescent="0.25">
      <c r="A1126">
        <f>Inputs!$H$13</f>
        <v>3</v>
      </c>
      <c r="B1126" t="str">
        <f>Inputs!$D$4</f>
        <v>Select Agency…</v>
      </c>
      <c r="C1126" s="166" t="str">
        <f>Inputs!$I$6</f>
        <v>(insert code)</v>
      </c>
      <c r="D1126" t="str">
        <f>IFERROR(INDEX(Inputs!$I$11:$I$19,MATCH(A1126,Inputs!$H$11:$H$19)),"")</f>
        <v>(insert code)</v>
      </c>
      <c r="E1126" t="s">
        <v>902</v>
      </c>
      <c r="F1126" s="168">
        <f>IF(F$2=$A1126,Data!C272,0)</f>
        <v>0</v>
      </c>
      <c r="G1126" s="168">
        <f>IF(G$2=$A1126,Data!D272,0)</f>
        <v>0</v>
      </c>
      <c r="H1126" s="168">
        <f>IF(H$2=$A1126,Data!E272,0)</f>
        <v>0</v>
      </c>
      <c r="I1126" s="168">
        <f>IF(I$2=$A1126,Data!F272,0)</f>
        <v>0</v>
      </c>
      <c r="J1126" s="168">
        <f>IF(J$2=$A1126,Data!G272,0)</f>
        <v>0</v>
      </c>
      <c r="K1126" s="168">
        <f>IF(K$2=$A1126,Data!H272,0)</f>
        <v>0</v>
      </c>
      <c r="L1126" s="168">
        <f>IF(L$2=$A1126,Data!I272,0)</f>
        <v>0</v>
      </c>
      <c r="M1126" s="168">
        <f>IF(M$2=$A1126,Data!J272,0)</f>
        <v>0</v>
      </c>
      <c r="N1126" s="168">
        <f>IF(N$2=$A1126,Data!K272,0)</f>
        <v>0</v>
      </c>
      <c r="O1126" s="168">
        <f>IF(O$2=$A1126,Data!L272,0)</f>
        <v>0</v>
      </c>
      <c r="P1126" s="168">
        <f>IF(P$2=$A1126,Data!M272,0)</f>
        <v>0</v>
      </c>
      <c r="Q1126" s="168">
        <f>IF(Q$2=$A1126,Data!N272,0)</f>
        <v>0</v>
      </c>
      <c r="R1126" s="169">
        <f>IF(R$2=$A1126,Data!O272,0)</f>
        <v>0</v>
      </c>
      <c r="S1126" s="169">
        <f>IF(S$2=$A1126,Data!P272,0)</f>
        <v>0</v>
      </c>
      <c r="T1126" s="169">
        <f>IF(T$2=$A1126,Data!Q272,0)</f>
        <v>0</v>
      </c>
      <c r="U1126" s="169">
        <f>IF(U$2=$A1126,Data!R272,0)</f>
        <v>0</v>
      </c>
      <c r="V1126" s="169">
        <f>IF(V$2=$A1126,Data!S272,0)</f>
        <v>0</v>
      </c>
      <c r="W1126" s="169">
        <f>IF(W$2=$A1126,Data!T272,0)</f>
        <v>0</v>
      </c>
      <c r="X1126" s="169">
        <f>IF(X$2=$A1126,Data!U272,0)</f>
        <v>0</v>
      </c>
      <c r="Y1126" s="169">
        <f>IF(Y$2=$A1126,Data!V272,0)</f>
        <v>0</v>
      </c>
      <c r="Z1126" s="169">
        <f>IF(Z$2=$A1126,Data!W272,0)</f>
        <v>0</v>
      </c>
      <c r="AA1126" s="169">
        <f>IF(AA$2=$A1126,Data!X272,0)</f>
        <v>0</v>
      </c>
      <c r="AB1126" s="169">
        <f>IF(AB$2=$A1126,Data!Y272,0)</f>
        <v>0</v>
      </c>
      <c r="AC1126" s="169">
        <f>IF(AC$2=$A1126,Data!Z272,0)</f>
        <v>0</v>
      </c>
      <c r="AD1126" s="170">
        <f>IF(AD$2=$A1126,Data!AA272,0)</f>
        <v>0</v>
      </c>
      <c r="AE1126" s="171">
        <f>IF(AE$2=$A1126,Data!AB272,0)</f>
        <v>0</v>
      </c>
      <c r="AF1126" s="170">
        <f>IF(AF$2=$A1126,Data!AC272,0)</f>
        <v>0</v>
      </c>
      <c r="AG1126" s="171">
        <f>IF(AG$2=$A1126,Data!AD272,0)</f>
        <v>0</v>
      </c>
      <c r="AH1126" s="170">
        <f>IF(AH$2=$A1126,Data!AE272,0)</f>
        <v>0</v>
      </c>
      <c r="AI1126" s="171">
        <f>IF(AI$2=$A1126,Data!AF272,0)</f>
        <v>0</v>
      </c>
      <c r="AJ1126" s="170">
        <f>IF(AJ$2=$A1126,Data!AG272,0)</f>
        <v>0</v>
      </c>
      <c r="AK1126" s="171">
        <f>IF(AK$2=$A1126,Data!AH272,0)</f>
        <v>0</v>
      </c>
      <c r="AL1126" s="170">
        <f>IF(AL$2=$A1126,Data!AI272,0)</f>
        <v>0</v>
      </c>
      <c r="AM1126" t="str">
        <f t="shared" si="34"/>
        <v>BA</v>
      </c>
      <c r="AN1126" t="e">
        <f>+INDEX(Validation!$D$4:$D$250,MATCH(Merge!B1126,Validation!$E$4:$E$250,0))</f>
        <v>#N/A</v>
      </c>
      <c r="AO1126" s="172">
        <f t="shared" si="35"/>
        <v>0</v>
      </c>
    </row>
    <row r="1127" spans="1:41" ht="15" x14ac:dyDescent="0.25">
      <c r="A1127">
        <f>Inputs!$H$13</f>
        <v>3</v>
      </c>
      <c r="B1127" t="str">
        <f>Inputs!$D$4</f>
        <v>Select Agency…</v>
      </c>
      <c r="C1127" s="166" t="str">
        <f>Inputs!$I$6</f>
        <v>(insert code)</v>
      </c>
      <c r="D1127" t="str">
        <f>IFERROR(INDEX(Inputs!$I$11:$I$19,MATCH(A1127,Inputs!$H$11:$H$19)),"")</f>
        <v>(insert code)</v>
      </c>
      <c r="E1127" t="s">
        <v>902</v>
      </c>
      <c r="F1127" s="168">
        <f>IF(F$2=$A1127,Data!C273,0)</f>
        <v>0</v>
      </c>
      <c r="G1127" s="168">
        <f>IF(G$2=$A1127,Data!D273,0)</f>
        <v>0</v>
      </c>
      <c r="H1127" s="168">
        <f>IF(H$2=$A1127,Data!E273,0)</f>
        <v>0</v>
      </c>
      <c r="I1127" s="168">
        <f>IF(I$2=$A1127,Data!F273,0)</f>
        <v>0</v>
      </c>
      <c r="J1127" s="168">
        <f>IF(J$2=$A1127,Data!G273,0)</f>
        <v>0</v>
      </c>
      <c r="K1127" s="168">
        <f>IF(K$2=$A1127,Data!H273,0)</f>
        <v>0</v>
      </c>
      <c r="L1127" s="168">
        <f>IF(L$2=$A1127,Data!I273,0)</f>
        <v>0</v>
      </c>
      <c r="M1127" s="168">
        <f>IF(M$2=$A1127,Data!J273,0)</f>
        <v>0</v>
      </c>
      <c r="N1127" s="168">
        <f>IF(N$2=$A1127,Data!K273,0)</f>
        <v>0</v>
      </c>
      <c r="O1127" s="168">
        <f>IF(O$2=$A1127,Data!L273,0)</f>
        <v>0</v>
      </c>
      <c r="P1127" s="168">
        <f>IF(P$2=$A1127,Data!M273,0)</f>
        <v>0</v>
      </c>
      <c r="Q1127" s="168">
        <f>IF(Q$2=$A1127,Data!N273,0)</f>
        <v>0</v>
      </c>
      <c r="R1127" s="169">
        <f>IF(R$2=$A1127,Data!O273,0)</f>
        <v>0</v>
      </c>
      <c r="S1127" s="169">
        <f>IF(S$2=$A1127,Data!P273,0)</f>
        <v>0</v>
      </c>
      <c r="T1127" s="169">
        <f>IF(T$2=$A1127,Data!Q273,0)</f>
        <v>0</v>
      </c>
      <c r="U1127" s="169">
        <f>IF(U$2=$A1127,Data!R273,0)</f>
        <v>0</v>
      </c>
      <c r="V1127" s="169">
        <f>IF(V$2=$A1127,Data!S273,0)</f>
        <v>0</v>
      </c>
      <c r="W1127" s="169">
        <f>IF(W$2=$A1127,Data!T273,0)</f>
        <v>0</v>
      </c>
      <c r="X1127" s="169">
        <f>IF(X$2=$A1127,Data!U273,0)</f>
        <v>0</v>
      </c>
      <c r="Y1127" s="169">
        <f>IF(Y$2=$A1127,Data!V273,0)</f>
        <v>0</v>
      </c>
      <c r="Z1127" s="169">
        <f>IF(Z$2=$A1127,Data!W273,0)</f>
        <v>0</v>
      </c>
      <c r="AA1127" s="169">
        <f>IF(AA$2=$A1127,Data!X273,0)</f>
        <v>0</v>
      </c>
      <c r="AB1127" s="169">
        <f>IF(AB$2=$A1127,Data!Y273,0)</f>
        <v>0</v>
      </c>
      <c r="AC1127" s="169">
        <f>IF(AC$2=$A1127,Data!Z273,0)</f>
        <v>0</v>
      </c>
      <c r="AD1127" s="170">
        <f>IF(AD$2=$A1127,Data!AA273,0)</f>
        <v>0</v>
      </c>
      <c r="AE1127" s="171">
        <f>IF(AE$2=$A1127,Data!AB273,0)</f>
        <v>0</v>
      </c>
      <c r="AF1127" s="170">
        <f>IF(AF$2=$A1127,Data!AC273,0)</f>
        <v>0</v>
      </c>
      <c r="AG1127" s="171">
        <f>IF(AG$2=$A1127,Data!AD273,0)</f>
        <v>0</v>
      </c>
      <c r="AH1127" s="170">
        <f>IF(AH$2=$A1127,Data!AE273,0)</f>
        <v>0</v>
      </c>
      <c r="AI1127" s="171">
        <f>IF(AI$2=$A1127,Data!AF273,0)</f>
        <v>0</v>
      </c>
      <c r="AJ1127" s="170">
        <f>IF(AJ$2=$A1127,Data!AG273,0)</f>
        <v>0</v>
      </c>
      <c r="AK1127" s="171">
        <f>IF(AK$2=$A1127,Data!AH273,0)</f>
        <v>0</v>
      </c>
      <c r="AL1127" s="170">
        <f>IF(AL$2=$A1127,Data!AI273,0)</f>
        <v>0</v>
      </c>
      <c r="AM1127" t="str">
        <f t="shared" si="34"/>
        <v>BA</v>
      </c>
      <c r="AN1127" t="e">
        <f>+INDEX(Validation!$D$4:$D$250,MATCH(Merge!B1127,Validation!$E$4:$E$250,0))</f>
        <v>#N/A</v>
      </c>
      <c r="AO1127" s="172">
        <f t="shared" si="35"/>
        <v>0</v>
      </c>
    </row>
    <row r="1128" spans="1:41" ht="15" x14ac:dyDescent="0.25">
      <c r="A1128">
        <f>Inputs!$H$13</f>
        <v>3</v>
      </c>
      <c r="B1128" t="str">
        <f>Inputs!$D$4</f>
        <v>Select Agency…</v>
      </c>
      <c r="C1128" s="166" t="str">
        <f>Inputs!$I$6</f>
        <v>(insert code)</v>
      </c>
      <c r="D1128" t="str">
        <f>IFERROR(INDEX(Inputs!$I$11:$I$19,MATCH(A1128,Inputs!$H$11:$H$19)),"")</f>
        <v>(insert code)</v>
      </c>
      <c r="E1128" t="s">
        <v>902</v>
      </c>
      <c r="F1128" s="168">
        <f>IF(F$2=$A1128,Data!C274,0)</f>
        <v>0</v>
      </c>
      <c r="G1128" s="168">
        <f>IF(G$2=$A1128,Data!D274,0)</f>
        <v>0</v>
      </c>
      <c r="H1128" s="168">
        <f>IF(H$2=$A1128,Data!E274,0)</f>
        <v>0</v>
      </c>
      <c r="I1128" s="168">
        <f>IF(I$2=$A1128,Data!F274,0)</f>
        <v>0</v>
      </c>
      <c r="J1128" s="168">
        <f>IF(J$2=$A1128,Data!G274,0)</f>
        <v>0</v>
      </c>
      <c r="K1128" s="168">
        <f>IF(K$2=$A1128,Data!H274,0)</f>
        <v>0</v>
      </c>
      <c r="L1128" s="168">
        <f>IF(L$2=$A1128,Data!I274,0)</f>
        <v>0</v>
      </c>
      <c r="M1128" s="168">
        <f>IF(M$2=$A1128,Data!J274,0)</f>
        <v>0</v>
      </c>
      <c r="N1128" s="168">
        <f>IF(N$2=$A1128,Data!K274,0)</f>
        <v>0</v>
      </c>
      <c r="O1128" s="168">
        <f>IF(O$2=$A1128,Data!L274,0)</f>
        <v>0</v>
      </c>
      <c r="P1128" s="168">
        <f>IF(P$2=$A1128,Data!M274,0)</f>
        <v>0</v>
      </c>
      <c r="Q1128" s="168">
        <f>IF(Q$2=$A1128,Data!N274,0)</f>
        <v>0</v>
      </c>
      <c r="R1128" s="169">
        <f>IF(R$2=$A1128,Data!O274,0)</f>
        <v>0</v>
      </c>
      <c r="S1128" s="169">
        <f>IF(S$2=$A1128,Data!P274,0)</f>
        <v>0</v>
      </c>
      <c r="T1128" s="169">
        <f>IF(T$2=$A1128,Data!Q274,0)</f>
        <v>0</v>
      </c>
      <c r="U1128" s="169">
        <f>IF(U$2=$A1128,Data!R274,0)</f>
        <v>0</v>
      </c>
      <c r="V1128" s="169">
        <f>IF(V$2=$A1128,Data!S274,0)</f>
        <v>0</v>
      </c>
      <c r="W1128" s="169">
        <f>IF(W$2=$A1128,Data!T274,0)</f>
        <v>0</v>
      </c>
      <c r="X1128" s="169">
        <f>IF(X$2=$A1128,Data!U274,0)</f>
        <v>0</v>
      </c>
      <c r="Y1128" s="169">
        <f>IF(Y$2=$A1128,Data!V274,0)</f>
        <v>0</v>
      </c>
      <c r="Z1128" s="169">
        <f>IF(Z$2=$A1128,Data!W274,0)</f>
        <v>0</v>
      </c>
      <c r="AA1128" s="169">
        <f>IF(AA$2=$A1128,Data!X274,0)</f>
        <v>0</v>
      </c>
      <c r="AB1128" s="169">
        <f>IF(AB$2=$A1128,Data!Y274,0)</f>
        <v>0</v>
      </c>
      <c r="AC1128" s="169">
        <f>IF(AC$2=$A1128,Data!Z274,0)</f>
        <v>0</v>
      </c>
      <c r="AD1128" s="170">
        <f>IF(AD$2=$A1128,Data!AA274,0)</f>
        <v>0</v>
      </c>
      <c r="AE1128" s="171">
        <f>IF(AE$2=$A1128,Data!AB274,0)</f>
        <v>0</v>
      </c>
      <c r="AF1128" s="170">
        <f>IF(AF$2=$A1128,Data!AC274,0)</f>
        <v>0</v>
      </c>
      <c r="AG1128" s="171">
        <f>IF(AG$2=$A1128,Data!AD274,0)</f>
        <v>0</v>
      </c>
      <c r="AH1128" s="170">
        <f>IF(AH$2=$A1128,Data!AE274,0)</f>
        <v>0</v>
      </c>
      <c r="AI1128" s="171">
        <f>IF(AI$2=$A1128,Data!AF274,0)</f>
        <v>0</v>
      </c>
      <c r="AJ1128" s="170">
        <f>IF(AJ$2=$A1128,Data!AG274,0)</f>
        <v>0</v>
      </c>
      <c r="AK1128" s="171">
        <f>IF(AK$2=$A1128,Data!AH274,0)</f>
        <v>0</v>
      </c>
      <c r="AL1128" s="170">
        <f>IF(AL$2=$A1128,Data!AI274,0)</f>
        <v>0</v>
      </c>
      <c r="AM1128" t="str">
        <f t="shared" si="34"/>
        <v>BA</v>
      </c>
      <c r="AN1128" t="e">
        <f>+INDEX(Validation!$D$4:$D$250,MATCH(Merge!B1128,Validation!$E$4:$E$250,0))</f>
        <v>#N/A</v>
      </c>
      <c r="AO1128" s="172">
        <f t="shared" si="35"/>
        <v>0</v>
      </c>
    </row>
    <row r="1129" spans="1:41" ht="15" x14ac:dyDescent="0.25">
      <c r="A1129">
        <f>Inputs!$H$13</f>
        <v>3</v>
      </c>
      <c r="B1129" t="str">
        <f>Inputs!$D$4</f>
        <v>Select Agency…</v>
      </c>
      <c r="C1129" s="166" t="str">
        <f>Inputs!$I$6</f>
        <v>(insert code)</v>
      </c>
      <c r="D1129" t="str">
        <f>IFERROR(INDEX(Inputs!$I$11:$I$19,MATCH(A1129,Inputs!$H$11:$H$19)),"")</f>
        <v>(insert code)</v>
      </c>
      <c r="E1129" t="s">
        <v>902</v>
      </c>
      <c r="F1129" s="168">
        <f>IF(F$2=$A1129,Data!C275,0)</f>
        <v>0</v>
      </c>
      <c r="G1129" s="168">
        <f>IF(G$2=$A1129,Data!D275,0)</f>
        <v>0</v>
      </c>
      <c r="H1129" s="168">
        <f>IF(H$2=$A1129,Data!E275,0)</f>
        <v>0</v>
      </c>
      <c r="I1129" s="168">
        <f>IF(I$2=$A1129,Data!F275,0)</f>
        <v>0</v>
      </c>
      <c r="J1129" s="168">
        <f>IF(J$2=$A1129,Data!G275,0)</f>
        <v>0</v>
      </c>
      <c r="K1129" s="168">
        <f>IF(K$2=$A1129,Data!H275,0)</f>
        <v>0</v>
      </c>
      <c r="L1129" s="168">
        <f>IF(L$2=$A1129,Data!I275,0)</f>
        <v>0</v>
      </c>
      <c r="M1129" s="168">
        <f>IF(M$2=$A1129,Data!J275,0)</f>
        <v>0</v>
      </c>
      <c r="N1129" s="168">
        <f>IF(N$2=$A1129,Data!K275,0)</f>
        <v>0</v>
      </c>
      <c r="O1129" s="168">
        <f>IF(O$2=$A1129,Data!L275,0)</f>
        <v>0</v>
      </c>
      <c r="P1129" s="168">
        <f>IF(P$2=$A1129,Data!M275,0)</f>
        <v>0</v>
      </c>
      <c r="Q1129" s="168">
        <f>IF(Q$2=$A1129,Data!N275,0)</f>
        <v>0</v>
      </c>
      <c r="R1129" s="169">
        <f>IF(R$2=$A1129,Data!O275,0)</f>
        <v>0</v>
      </c>
      <c r="S1129" s="169">
        <f>IF(S$2=$A1129,Data!P275,0)</f>
        <v>0</v>
      </c>
      <c r="T1129" s="169">
        <f>IF(T$2=$A1129,Data!Q275,0)</f>
        <v>0</v>
      </c>
      <c r="U1129" s="169">
        <f>IF(U$2=$A1129,Data!R275,0)</f>
        <v>0</v>
      </c>
      <c r="V1129" s="169">
        <f>IF(V$2=$A1129,Data!S275,0)</f>
        <v>0</v>
      </c>
      <c r="W1129" s="169">
        <f>IF(W$2=$A1129,Data!T275,0)</f>
        <v>0</v>
      </c>
      <c r="X1129" s="169">
        <f>IF(X$2=$A1129,Data!U275,0)</f>
        <v>0</v>
      </c>
      <c r="Y1129" s="169">
        <f>IF(Y$2=$A1129,Data!V275,0)</f>
        <v>0</v>
      </c>
      <c r="Z1129" s="169">
        <f>IF(Z$2=$A1129,Data!W275,0)</f>
        <v>0</v>
      </c>
      <c r="AA1129" s="169">
        <f>IF(AA$2=$A1129,Data!X275,0)</f>
        <v>0</v>
      </c>
      <c r="AB1129" s="169">
        <f>IF(AB$2=$A1129,Data!Y275,0)</f>
        <v>0</v>
      </c>
      <c r="AC1129" s="169">
        <f>IF(AC$2=$A1129,Data!Z275,0)</f>
        <v>0</v>
      </c>
      <c r="AD1129" s="170">
        <f>IF(AD$2=$A1129,Data!AA275,0)</f>
        <v>0</v>
      </c>
      <c r="AE1129" s="171">
        <f>IF(AE$2=$A1129,Data!AB275,0)</f>
        <v>0</v>
      </c>
      <c r="AF1129" s="170">
        <f>IF(AF$2=$A1129,Data!AC275,0)</f>
        <v>0</v>
      </c>
      <c r="AG1129" s="171">
        <f>IF(AG$2=$A1129,Data!AD275,0)</f>
        <v>0</v>
      </c>
      <c r="AH1129" s="170">
        <f>IF(AH$2=$A1129,Data!AE275,0)</f>
        <v>0</v>
      </c>
      <c r="AI1129" s="171">
        <f>IF(AI$2=$A1129,Data!AF275,0)</f>
        <v>0</v>
      </c>
      <c r="AJ1129" s="170">
        <f>IF(AJ$2=$A1129,Data!AG275,0)</f>
        <v>0</v>
      </c>
      <c r="AK1129" s="171">
        <f>IF(AK$2=$A1129,Data!AH275,0)</f>
        <v>0</v>
      </c>
      <c r="AL1129" s="170">
        <f>IF(AL$2=$A1129,Data!AI275,0)</f>
        <v>0</v>
      </c>
      <c r="AM1129" t="str">
        <f t="shared" si="34"/>
        <v>BA</v>
      </c>
      <c r="AN1129" t="e">
        <f>+INDEX(Validation!$D$4:$D$250,MATCH(Merge!B1129,Validation!$E$4:$E$250,0))</f>
        <v>#N/A</v>
      </c>
      <c r="AO1129" s="172">
        <f t="shared" si="35"/>
        <v>0</v>
      </c>
    </row>
    <row r="1130" spans="1:41" ht="15" x14ac:dyDescent="0.25">
      <c r="A1130">
        <f>Inputs!$H$13</f>
        <v>3</v>
      </c>
      <c r="B1130" t="str">
        <f>Inputs!$D$4</f>
        <v>Select Agency…</v>
      </c>
      <c r="C1130" s="166" t="str">
        <f>Inputs!$I$6</f>
        <v>(insert code)</v>
      </c>
      <c r="D1130" t="str">
        <f>IFERROR(INDEX(Inputs!$I$11:$I$19,MATCH(A1130,Inputs!$H$11:$H$19)),"")</f>
        <v>(insert code)</v>
      </c>
      <c r="E1130" t="s">
        <v>902</v>
      </c>
      <c r="F1130" s="168">
        <f>IF(F$2=$A1130,Data!C276,0)</f>
        <v>0</v>
      </c>
      <c r="G1130" s="168">
        <f>IF(G$2=$A1130,Data!D276,0)</f>
        <v>0</v>
      </c>
      <c r="H1130" s="168">
        <f>IF(H$2=$A1130,Data!E276,0)</f>
        <v>0</v>
      </c>
      <c r="I1130" s="168">
        <f>IF(I$2=$A1130,Data!F276,0)</f>
        <v>0</v>
      </c>
      <c r="J1130" s="168">
        <f>IF(J$2=$A1130,Data!G276,0)</f>
        <v>0</v>
      </c>
      <c r="K1130" s="168">
        <f>IF(K$2=$A1130,Data!H276,0)</f>
        <v>0</v>
      </c>
      <c r="L1130" s="168">
        <f>IF(L$2=$A1130,Data!I276,0)</f>
        <v>0</v>
      </c>
      <c r="M1130" s="168">
        <f>IF(M$2=$A1130,Data!J276,0)</f>
        <v>0</v>
      </c>
      <c r="N1130" s="168">
        <f>IF(N$2=$A1130,Data!K276,0)</f>
        <v>0</v>
      </c>
      <c r="O1130" s="168">
        <f>IF(O$2=$A1130,Data!L276,0)</f>
        <v>0</v>
      </c>
      <c r="P1130" s="168">
        <f>IF(P$2=$A1130,Data!M276,0)</f>
        <v>0</v>
      </c>
      <c r="Q1130" s="168">
        <f>IF(Q$2=$A1130,Data!N276,0)</f>
        <v>0</v>
      </c>
      <c r="R1130" s="169">
        <f>IF(R$2=$A1130,Data!O276,0)</f>
        <v>0</v>
      </c>
      <c r="S1130" s="169">
        <f>IF(S$2=$A1130,Data!P276,0)</f>
        <v>0</v>
      </c>
      <c r="T1130" s="169">
        <f>IF(T$2=$A1130,Data!Q276,0)</f>
        <v>0</v>
      </c>
      <c r="U1130" s="169">
        <f>IF(U$2=$A1130,Data!R276,0)</f>
        <v>0</v>
      </c>
      <c r="V1130" s="169">
        <f>IF(V$2=$A1130,Data!S276,0)</f>
        <v>0</v>
      </c>
      <c r="W1130" s="169">
        <f>IF(W$2=$A1130,Data!T276,0)</f>
        <v>0</v>
      </c>
      <c r="X1130" s="169">
        <f>IF(X$2=$A1130,Data!U276,0)</f>
        <v>0</v>
      </c>
      <c r="Y1130" s="169">
        <f>IF(Y$2=$A1130,Data!V276,0)</f>
        <v>0</v>
      </c>
      <c r="Z1130" s="169">
        <f>IF(Z$2=$A1130,Data!W276,0)</f>
        <v>0</v>
      </c>
      <c r="AA1130" s="169">
        <f>IF(AA$2=$A1130,Data!X276,0)</f>
        <v>0</v>
      </c>
      <c r="AB1130" s="169">
        <f>IF(AB$2=$A1130,Data!Y276,0)</f>
        <v>0</v>
      </c>
      <c r="AC1130" s="169">
        <f>IF(AC$2=$A1130,Data!Z276,0)</f>
        <v>0</v>
      </c>
      <c r="AD1130" s="170">
        <f>IF(AD$2=$A1130,Data!AA276,0)</f>
        <v>0</v>
      </c>
      <c r="AE1130" s="171">
        <f>IF(AE$2=$A1130,Data!AB276,0)</f>
        <v>0</v>
      </c>
      <c r="AF1130" s="170">
        <f>IF(AF$2=$A1130,Data!AC276,0)</f>
        <v>0</v>
      </c>
      <c r="AG1130" s="171">
        <f>IF(AG$2=$A1130,Data!AD276,0)</f>
        <v>0</v>
      </c>
      <c r="AH1130" s="170">
        <f>IF(AH$2=$A1130,Data!AE276,0)</f>
        <v>0</v>
      </c>
      <c r="AI1130" s="171">
        <f>IF(AI$2=$A1130,Data!AF276,0)</f>
        <v>0</v>
      </c>
      <c r="AJ1130" s="170">
        <f>IF(AJ$2=$A1130,Data!AG276,0)</f>
        <v>0</v>
      </c>
      <c r="AK1130" s="171">
        <f>IF(AK$2=$A1130,Data!AH276,0)</f>
        <v>0</v>
      </c>
      <c r="AL1130" s="170">
        <f>IF(AL$2=$A1130,Data!AI276,0)</f>
        <v>0</v>
      </c>
      <c r="AM1130" t="str">
        <f t="shared" si="34"/>
        <v>BA</v>
      </c>
      <c r="AN1130" t="e">
        <f>+INDEX(Validation!$D$4:$D$250,MATCH(Merge!B1130,Validation!$E$4:$E$250,0))</f>
        <v>#N/A</v>
      </c>
      <c r="AO1130" s="172">
        <f t="shared" si="35"/>
        <v>0</v>
      </c>
    </row>
    <row r="1131" spans="1:41" ht="15" x14ac:dyDescent="0.25">
      <c r="A1131">
        <f>Inputs!$H$13</f>
        <v>3</v>
      </c>
      <c r="B1131" t="str">
        <f>Inputs!$D$4</f>
        <v>Select Agency…</v>
      </c>
      <c r="C1131" s="166" t="str">
        <f>Inputs!$I$6</f>
        <v>(insert code)</v>
      </c>
      <c r="D1131" t="str">
        <f>IFERROR(INDEX(Inputs!$I$11:$I$19,MATCH(A1131,Inputs!$H$11:$H$19)),"")</f>
        <v>(insert code)</v>
      </c>
      <c r="E1131" t="s">
        <v>902</v>
      </c>
      <c r="F1131" s="168">
        <f>IF(F$2=$A1131,Data!C277,0)</f>
        <v>0</v>
      </c>
      <c r="G1131" s="168">
        <f>IF(G$2=$A1131,Data!D277,0)</f>
        <v>0</v>
      </c>
      <c r="H1131" s="168">
        <f>IF(H$2=$A1131,Data!E277,0)</f>
        <v>0</v>
      </c>
      <c r="I1131" s="168">
        <f>IF(I$2=$A1131,Data!F277,0)</f>
        <v>0</v>
      </c>
      <c r="J1131" s="168">
        <f>IF(J$2=$A1131,Data!G277,0)</f>
        <v>0</v>
      </c>
      <c r="K1131" s="168">
        <f>IF(K$2=$A1131,Data!H277,0)</f>
        <v>0</v>
      </c>
      <c r="L1131" s="168">
        <f>IF(L$2=$A1131,Data!I277,0)</f>
        <v>0</v>
      </c>
      <c r="M1131" s="168">
        <f>IF(M$2=$A1131,Data!J277,0)</f>
        <v>0</v>
      </c>
      <c r="N1131" s="168">
        <f>IF(N$2=$A1131,Data!K277,0)</f>
        <v>0</v>
      </c>
      <c r="O1131" s="168">
        <f>IF(O$2=$A1131,Data!L277,0)</f>
        <v>0</v>
      </c>
      <c r="P1131" s="168">
        <f>IF(P$2=$A1131,Data!M277,0)</f>
        <v>0</v>
      </c>
      <c r="Q1131" s="168">
        <f>IF(Q$2=$A1131,Data!N277,0)</f>
        <v>0</v>
      </c>
      <c r="R1131" s="169">
        <f>IF(R$2=$A1131,Data!O277,0)</f>
        <v>0</v>
      </c>
      <c r="S1131" s="169">
        <f>IF(S$2=$A1131,Data!P277,0)</f>
        <v>0</v>
      </c>
      <c r="T1131" s="169">
        <f>IF(T$2=$A1131,Data!Q277,0)</f>
        <v>0</v>
      </c>
      <c r="U1131" s="169">
        <f>IF(U$2=$A1131,Data!R277,0)</f>
        <v>0</v>
      </c>
      <c r="V1131" s="169">
        <f>IF(V$2=$A1131,Data!S277,0)</f>
        <v>0</v>
      </c>
      <c r="W1131" s="169">
        <f>IF(W$2=$A1131,Data!T277,0)</f>
        <v>0</v>
      </c>
      <c r="X1131" s="169">
        <f>IF(X$2=$A1131,Data!U277,0)</f>
        <v>0</v>
      </c>
      <c r="Y1131" s="169">
        <f>IF(Y$2=$A1131,Data!V277,0)</f>
        <v>0</v>
      </c>
      <c r="Z1131" s="169">
        <f>IF(Z$2=$A1131,Data!W277,0)</f>
        <v>0</v>
      </c>
      <c r="AA1131" s="169">
        <f>IF(AA$2=$A1131,Data!X277,0)</f>
        <v>0</v>
      </c>
      <c r="AB1131" s="169">
        <f>IF(AB$2=$A1131,Data!Y277,0)</f>
        <v>0</v>
      </c>
      <c r="AC1131" s="169">
        <f>IF(AC$2=$A1131,Data!Z277,0)</f>
        <v>0</v>
      </c>
      <c r="AD1131" s="170">
        <f>IF(AD$2=$A1131,Data!AA277,0)</f>
        <v>0</v>
      </c>
      <c r="AE1131" s="171">
        <f>IF(AE$2=$A1131,Data!AB277,0)</f>
        <v>0</v>
      </c>
      <c r="AF1131" s="170">
        <f>IF(AF$2=$A1131,Data!AC277,0)</f>
        <v>0</v>
      </c>
      <c r="AG1131" s="171">
        <f>IF(AG$2=$A1131,Data!AD277,0)</f>
        <v>0</v>
      </c>
      <c r="AH1131" s="170">
        <f>IF(AH$2=$A1131,Data!AE277,0)</f>
        <v>0</v>
      </c>
      <c r="AI1131" s="171">
        <f>IF(AI$2=$A1131,Data!AF277,0)</f>
        <v>0</v>
      </c>
      <c r="AJ1131" s="170">
        <f>IF(AJ$2=$A1131,Data!AG277,0)</f>
        <v>0</v>
      </c>
      <c r="AK1131" s="171">
        <f>IF(AK$2=$A1131,Data!AH277,0)</f>
        <v>0</v>
      </c>
      <c r="AL1131" s="170">
        <f>IF(AL$2=$A1131,Data!AI277,0)</f>
        <v>0</v>
      </c>
      <c r="AM1131" t="str">
        <f t="shared" si="34"/>
        <v>BA</v>
      </c>
      <c r="AN1131" t="e">
        <f>+INDEX(Validation!$D$4:$D$250,MATCH(Merge!B1131,Validation!$E$4:$E$250,0))</f>
        <v>#N/A</v>
      </c>
      <c r="AO1131" s="172">
        <f t="shared" si="35"/>
        <v>0</v>
      </c>
    </row>
    <row r="1132" spans="1:41" ht="15" x14ac:dyDescent="0.25">
      <c r="A1132">
        <f>Inputs!$H$13</f>
        <v>3</v>
      </c>
      <c r="B1132" t="str">
        <f>Inputs!$D$4</f>
        <v>Select Agency…</v>
      </c>
      <c r="C1132" s="166" t="str">
        <f>Inputs!$I$6</f>
        <v>(insert code)</v>
      </c>
      <c r="D1132" t="str">
        <f>IFERROR(INDEX(Inputs!$I$11:$I$19,MATCH(A1132,Inputs!$H$11:$H$19)),"")</f>
        <v>(insert code)</v>
      </c>
      <c r="E1132" t="s">
        <v>902</v>
      </c>
      <c r="F1132" s="168">
        <f>IF(F$2=$A1132,Data!C278,0)</f>
        <v>0</v>
      </c>
      <c r="G1132" s="168">
        <f>IF(G$2=$A1132,Data!D278,0)</f>
        <v>0</v>
      </c>
      <c r="H1132" s="168">
        <f>IF(H$2=$A1132,Data!E278,0)</f>
        <v>0</v>
      </c>
      <c r="I1132" s="168">
        <f>IF(I$2=$A1132,Data!F278,0)</f>
        <v>0</v>
      </c>
      <c r="J1132" s="168">
        <f>IF(J$2=$A1132,Data!G278,0)</f>
        <v>0</v>
      </c>
      <c r="K1132" s="168">
        <f>IF(K$2=$A1132,Data!H278,0)</f>
        <v>0</v>
      </c>
      <c r="L1132" s="168">
        <f>IF(L$2=$A1132,Data!I278,0)</f>
        <v>0</v>
      </c>
      <c r="M1132" s="168">
        <f>IF(M$2=$A1132,Data!J278,0)</f>
        <v>0</v>
      </c>
      <c r="N1132" s="168">
        <f>IF(N$2=$A1132,Data!K278,0)</f>
        <v>0</v>
      </c>
      <c r="O1132" s="168">
        <f>IF(O$2=$A1132,Data!L278,0)</f>
        <v>0</v>
      </c>
      <c r="P1132" s="168">
        <f>IF(P$2=$A1132,Data!M278,0)</f>
        <v>0</v>
      </c>
      <c r="Q1132" s="168">
        <f>IF(Q$2=$A1132,Data!N278,0)</f>
        <v>0</v>
      </c>
      <c r="R1132" s="169">
        <f>IF(R$2=$A1132,Data!O278,0)</f>
        <v>0</v>
      </c>
      <c r="S1132" s="169">
        <f>IF(S$2=$A1132,Data!P278,0)</f>
        <v>0</v>
      </c>
      <c r="T1132" s="169">
        <f>IF(T$2=$A1132,Data!Q278,0)</f>
        <v>0</v>
      </c>
      <c r="U1132" s="169">
        <f>IF(U$2=$A1132,Data!R278,0)</f>
        <v>0</v>
      </c>
      <c r="V1132" s="169">
        <f>IF(V$2=$A1132,Data!S278,0)</f>
        <v>0</v>
      </c>
      <c r="W1132" s="169">
        <f>IF(W$2=$A1132,Data!T278,0)</f>
        <v>0</v>
      </c>
      <c r="X1132" s="169">
        <f>IF(X$2=$A1132,Data!U278,0)</f>
        <v>0</v>
      </c>
      <c r="Y1132" s="169">
        <f>IF(Y$2=$A1132,Data!V278,0)</f>
        <v>0</v>
      </c>
      <c r="Z1132" s="169">
        <f>IF(Z$2=$A1132,Data!W278,0)</f>
        <v>0</v>
      </c>
      <c r="AA1132" s="169">
        <f>IF(AA$2=$A1132,Data!X278,0)</f>
        <v>0</v>
      </c>
      <c r="AB1132" s="169">
        <f>IF(AB$2=$A1132,Data!Y278,0)</f>
        <v>0</v>
      </c>
      <c r="AC1132" s="169">
        <f>IF(AC$2=$A1132,Data!Z278,0)</f>
        <v>0</v>
      </c>
      <c r="AD1132" s="170">
        <f>IF(AD$2=$A1132,Data!AA278,0)</f>
        <v>0</v>
      </c>
      <c r="AE1132" s="171">
        <f>IF(AE$2=$A1132,Data!AB278,0)</f>
        <v>0</v>
      </c>
      <c r="AF1132" s="170">
        <f>IF(AF$2=$A1132,Data!AC278,0)</f>
        <v>0</v>
      </c>
      <c r="AG1132" s="171">
        <f>IF(AG$2=$A1132,Data!AD278,0)</f>
        <v>0</v>
      </c>
      <c r="AH1132" s="170">
        <f>IF(AH$2=$A1132,Data!AE278,0)</f>
        <v>0</v>
      </c>
      <c r="AI1132" s="171">
        <f>IF(AI$2=$A1132,Data!AF278,0)</f>
        <v>0</v>
      </c>
      <c r="AJ1132" s="170">
        <f>IF(AJ$2=$A1132,Data!AG278,0)</f>
        <v>0</v>
      </c>
      <c r="AK1132" s="171">
        <f>IF(AK$2=$A1132,Data!AH278,0)</f>
        <v>0</v>
      </c>
      <c r="AL1132" s="170">
        <f>IF(AL$2=$A1132,Data!AI278,0)</f>
        <v>0</v>
      </c>
      <c r="AM1132" t="str">
        <f t="shared" si="34"/>
        <v>BA</v>
      </c>
      <c r="AN1132" t="e">
        <f>+INDEX(Validation!$D$4:$D$250,MATCH(Merge!B1132,Validation!$E$4:$E$250,0))</f>
        <v>#N/A</v>
      </c>
      <c r="AO1132" s="172">
        <f t="shared" si="35"/>
        <v>0</v>
      </c>
    </row>
    <row r="1133" spans="1:41" ht="15" x14ac:dyDescent="0.25">
      <c r="A1133">
        <f>Inputs!$H$13</f>
        <v>3</v>
      </c>
      <c r="B1133" t="str">
        <f>Inputs!$D$4</f>
        <v>Select Agency…</v>
      </c>
      <c r="C1133" s="166" t="str">
        <f>Inputs!$I$6</f>
        <v>(insert code)</v>
      </c>
      <c r="D1133" t="str">
        <f>IFERROR(INDEX(Inputs!$I$11:$I$19,MATCH(A1133,Inputs!$H$11:$H$19)),"")</f>
        <v>(insert code)</v>
      </c>
      <c r="E1133" t="s">
        <v>902</v>
      </c>
      <c r="F1133" s="168">
        <f>IF(F$2=$A1133,Data!C279,0)</f>
        <v>0</v>
      </c>
      <c r="G1133" s="168">
        <f>IF(G$2=$A1133,Data!D279,0)</f>
        <v>0</v>
      </c>
      <c r="H1133" s="168">
        <f>IF(H$2=$A1133,Data!E279,0)</f>
        <v>0</v>
      </c>
      <c r="I1133" s="168">
        <f>IF(I$2=$A1133,Data!F279,0)</f>
        <v>0</v>
      </c>
      <c r="J1133" s="168">
        <f>IF(J$2=$A1133,Data!G279,0)</f>
        <v>0</v>
      </c>
      <c r="K1133" s="168">
        <f>IF(K$2=$A1133,Data!H279,0)</f>
        <v>0</v>
      </c>
      <c r="L1133" s="168">
        <f>IF(L$2=$A1133,Data!I279,0)</f>
        <v>0</v>
      </c>
      <c r="M1133" s="168">
        <f>IF(M$2=$A1133,Data!J279,0)</f>
        <v>0</v>
      </c>
      <c r="N1133" s="168">
        <f>IF(N$2=$A1133,Data!K279,0)</f>
        <v>0</v>
      </c>
      <c r="O1133" s="168">
        <f>IF(O$2=$A1133,Data!L279,0)</f>
        <v>0</v>
      </c>
      <c r="P1133" s="168">
        <f>IF(P$2=$A1133,Data!M279,0)</f>
        <v>0</v>
      </c>
      <c r="Q1133" s="168">
        <f>IF(Q$2=$A1133,Data!N279,0)</f>
        <v>0</v>
      </c>
      <c r="R1133" s="169">
        <f>IF(R$2=$A1133,Data!O279,0)</f>
        <v>0</v>
      </c>
      <c r="S1133" s="169">
        <f>IF(S$2=$A1133,Data!P279,0)</f>
        <v>0</v>
      </c>
      <c r="T1133" s="169">
        <f>IF(T$2=$A1133,Data!Q279,0)</f>
        <v>0</v>
      </c>
      <c r="U1133" s="169">
        <f>IF(U$2=$A1133,Data!R279,0)</f>
        <v>0</v>
      </c>
      <c r="V1133" s="169">
        <f>IF(V$2=$A1133,Data!S279,0)</f>
        <v>0</v>
      </c>
      <c r="W1133" s="169">
        <f>IF(W$2=$A1133,Data!T279,0)</f>
        <v>0</v>
      </c>
      <c r="X1133" s="169">
        <f>IF(X$2=$A1133,Data!U279,0)</f>
        <v>0</v>
      </c>
      <c r="Y1133" s="169">
        <f>IF(Y$2=$A1133,Data!V279,0)</f>
        <v>0</v>
      </c>
      <c r="Z1133" s="169">
        <f>IF(Z$2=$A1133,Data!W279,0)</f>
        <v>0</v>
      </c>
      <c r="AA1133" s="169">
        <f>IF(AA$2=$A1133,Data!X279,0)</f>
        <v>0</v>
      </c>
      <c r="AB1133" s="169">
        <f>IF(AB$2=$A1133,Data!Y279,0)</f>
        <v>0</v>
      </c>
      <c r="AC1133" s="169">
        <f>IF(AC$2=$A1133,Data!Z279,0)</f>
        <v>0</v>
      </c>
      <c r="AD1133" s="170">
        <f>IF(AD$2=$A1133,Data!AA279,0)</f>
        <v>0</v>
      </c>
      <c r="AE1133" s="171">
        <f>IF(AE$2=$A1133,Data!AB279,0)</f>
        <v>0</v>
      </c>
      <c r="AF1133" s="170">
        <f>IF(AF$2=$A1133,Data!AC279,0)</f>
        <v>0</v>
      </c>
      <c r="AG1133" s="171">
        <f>IF(AG$2=$A1133,Data!AD279,0)</f>
        <v>0</v>
      </c>
      <c r="AH1133" s="170">
        <f>IF(AH$2=$A1133,Data!AE279,0)</f>
        <v>0</v>
      </c>
      <c r="AI1133" s="171">
        <f>IF(AI$2=$A1133,Data!AF279,0)</f>
        <v>0</v>
      </c>
      <c r="AJ1133" s="170">
        <f>IF(AJ$2=$A1133,Data!AG279,0)</f>
        <v>0</v>
      </c>
      <c r="AK1133" s="171">
        <f>IF(AK$2=$A1133,Data!AH279,0)</f>
        <v>0</v>
      </c>
      <c r="AL1133" s="170">
        <f>IF(AL$2=$A1133,Data!AI279,0)</f>
        <v>0</v>
      </c>
      <c r="AM1133" t="str">
        <f t="shared" si="34"/>
        <v>BA</v>
      </c>
      <c r="AN1133" t="e">
        <f>+INDEX(Validation!$D$4:$D$250,MATCH(Merge!B1133,Validation!$E$4:$E$250,0))</f>
        <v>#N/A</v>
      </c>
      <c r="AO1133" s="172">
        <f t="shared" si="35"/>
        <v>0</v>
      </c>
    </row>
    <row r="1134" spans="1:41" ht="15" x14ac:dyDescent="0.25">
      <c r="A1134">
        <f>Inputs!$H$13</f>
        <v>3</v>
      </c>
      <c r="B1134" t="str">
        <f>Inputs!$D$4</f>
        <v>Select Agency…</v>
      </c>
      <c r="C1134" s="166" t="str">
        <f>Inputs!$I$6</f>
        <v>(insert code)</v>
      </c>
      <c r="D1134" t="str">
        <f>IFERROR(INDEX(Inputs!$I$11:$I$19,MATCH(A1134,Inputs!$H$11:$H$19)),"")</f>
        <v>(insert code)</v>
      </c>
      <c r="E1134" t="s">
        <v>902</v>
      </c>
      <c r="F1134" s="168">
        <f>IF(F$2=$A1134,Data!C280,0)</f>
        <v>0</v>
      </c>
      <c r="G1134" s="168">
        <f>IF(G$2=$A1134,Data!D280,0)</f>
        <v>0</v>
      </c>
      <c r="H1134" s="168">
        <f>IF(H$2=$A1134,Data!E280,0)</f>
        <v>0</v>
      </c>
      <c r="I1134" s="168">
        <f>IF(I$2=$A1134,Data!F280,0)</f>
        <v>0</v>
      </c>
      <c r="J1134" s="168">
        <f>IF(J$2=$A1134,Data!G280,0)</f>
        <v>0</v>
      </c>
      <c r="K1134" s="168">
        <f>IF(K$2=$A1134,Data!H280,0)</f>
        <v>0</v>
      </c>
      <c r="L1134" s="168">
        <f>IF(L$2=$A1134,Data!I280,0)</f>
        <v>0</v>
      </c>
      <c r="M1134" s="168">
        <f>IF(M$2=$A1134,Data!J280,0)</f>
        <v>0</v>
      </c>
      <c r="N1134" s="168">
        <f>IF(N$2=$A1134,Data!K280,0)</f>
        <v>0</v>
      </c>
      <c r="O1134" s="168">
        <f>IF(O$2=$A1134,Data!L280,0)</f>
        <v>0</v>
      </c>
      <c r="P1134" s="168">
        <f>IF(P$2=$A1134,Data!M280,0)</f>
        <v>0</v>
      </c>
      <c r="Q1134" s="168">
        <f>IF(Q$2=$A1134,Data!N280,0)</f>
        <v>0</v>
      </c>
      <c r="R1134" s="169">
        <f>IF(R$2=$A1134,Data!O280,0)</f>
        <v>0</v>
      </c>
      <c r="S1134" s="169">
        <f>IF(S$2=$A1134,Data!P280,0)</f>
        <v>0</v>
      </c>
      <c r="T1134" s="169">
        <f>IF(T$2=$A1134,Data!Q280,0)</f>
        <v>0</v>
      </c>
      <c r="U1134" s="169">
        <f>IF(U$2=$A1134,Data!R280,0)</f>
        <v>0</v>
      </c>
      <c r="V1134" s="169">
        <f>IF(V$2=$A1134,Data!S280,0)</f>
        <v>0</v>
      </c>
      <c r="W1134" s="169">
        <f>IF(W$2=$A1134,Data!T280,0)</f>
        <v>0</v>
      </c>
      <c r="X1134" s="169">
        <f>IF(X$2=$A1134,Data!U280,0)</f>
        <v>0</v>
      </c>
      <c r="Y1134" s="169">
        <f>IF(Y$2=$A1134,Data!V280,0)</f>
        <v>0</v>
      </c>
      <c r="Z1134" s="169">
        <f>IF(Z$2=$A1134,Data!W280,0)</f>
        <v>0</v>
      </c>
      <c r="AA1134" s="169">
        <f>IF(AA$2=$A1134,Data!X280,0)</f>
        <v>0</v>
      </c>
      <c r="AB1134" s="169">
        <f>IF(AB$2=$A1134,Data!Y280,0)</f>
        <v>0</v>
      </c>
      <c r="AC1134" s="169">
        <f>IF(AC$2=$A1134,Data!Z280,0)</f>
        <v>0</v>
      </c>
      <c r="AD1134" s="170">
        <f>IF(AD$2=$A1134,Data!AA280,0)</f>
        <v>0</v>
      </c>
      <c r="AE1134" s="171">
        <f>IF(AE$2=$A1134,Data!AB280,0)</f>
        <v>0</v>
      </c>
      <c r="AF1134" s="170">
        <f>IF(AF$2=$A1134,Data!AC280,0)</f>
        <v>0</v>
      </c>
      <c r="AG1134" s="171">
        <f>IF(AG$2=$A1134,Data!AD280,0)</f>
        <v>0</v>
      </c>
      <c r="AH1134" s="170">
        <f>IF(AH$2=$A1134,Data!AE280,0)</f>
        <v>0</v>
      </c>
      <c r="AI1134" s="171">
        <f>IF(AI$2=$A1134,Data!AF280,0)</f>
        <v>0</v>
      </c>
      <c r="AJ1134" s="170">
        <f>IF(AJ$2=$A1134,Data!AG280,0)</f>
        <v>0</v>
      </c>
      <c r="AK1134" s="171">
        <f>IF(AK$2=$A1134,Data!AH280,0)</f>
        <v>0</v>
      </c>
      <c r="AL1134" s="170">
        <f>IF(AL$2=$A1134,Data!AI280,0)</f>
        <v>0</v>
      </c>
      <c r="AM1134" t="str">
        <f t="shared" si="34"/>
        <v>BA</v>
      </c>
      <c r="AN1134" t="e">
        <f>+INDEX(Validation!$D$4:$D$250,MATCH(Merge!B1134,Validation!$E$4:$E$250,0))</f>
        <v>#N/A</v>
      </c>
      <c r="AO1134" s="172">
        <f t="shared" si="35"/>
        <v>0</v>
      </c>
    </row>
    <row r="1135" spans="1:41" ht="15" x14ac:dyDescent="0.25">
      <c r="A1135">
        <f>Inputs!$H$13</f>
        <v>3</v>
      </c>
      <c r="B1135" t="str">
        <f>Inputs!$D$4</f>
        <v>Select Agency…</v>
      </c>
      <c r="C1135" s="166" t="str">
        <f>Inputs!$I$6</f>
        <v>(insert code)</v>
      </c>
      <c r="D1135" t="str">
        <f>IFERROR(INDEX(Inputs!$I$11:$I$19,MATCH(A1135,Inputs!$H$11:$H$19)),"")</f>
        <v>(insert code)</v>
      </c>
      <c r="E1135" t="s">
        <v>902</v>
      </c>
      <c r="F1135" s="168">
        <f>IF(F$2=$A1135,Data!C281,0)</f>
        <v>0</v>
      </c>
      <c r="G1135" s="168">
        <f>IF(G$2=$A1135,Data!D281,0)</f>
        <v>0</v>
      </c>
      <c r="H1135" s="168">
        <f>IF(H$2=$A1135,Data!E281,0)</f>
        <v>0</v>
      </c>
      <c r="I1135" s="168">
        <f>IF(I$2=$A1135,Data!F281,0)</f>
        <v>0</v>
      </c>
      <c r="J1135" s="168">
        <f>IF(J$2=$A1135,Data!G281,0)</f>
        <v>0</v>
      </c>
      <c r="K1135" s="168">
        <f>IF(K$2=$A1135,Data!H281,0)</f>
        <v>0</v>
      </c>
      <c r="L1135" s="168">
        <f>IF(L$2=$A1135,Data!I281,0)</f>
        <v>0</v>
      </c>
      <c r="M1135" s="168">
        <f>IF(M$2=$A1135,Data!J281,0)</f>
        <v>0</v>
      </c>
      <c r="N1135" s="168">
        <f>IF(N$2=$A1135,Data!K281,0)</f>
        <v>0</v>
      </c>
      <c r="O1135" s="168">
        <f>IF(O$2=$A1135,Data!L281,0)</f>
        <v>0</v>
      </c>
      <c r="P1135" s="168">
        <f>IF(P$2=$A1135,Data!M281,0)</f>
        <v>0</v>
      </c>
      <c r="Q1135" s="168">
        <f>IF(Q$2=$A1135,Data!N281,0)</f>
        <v>0</v>
      </c>
      <c r="R1135" s="169">
        <f>IF(R$2=$A1135,Data!O281,0)</f>
        <v>0</v>
      </c>
      <c r="S1135" s="169">
        <f>IF(S$2=$A1135,Data!P281,0)</f>
        <v>0</v>
      </c>
      <c r="T1135" s="169">
        <f>IF(T$2=$A1135,Data!Q281,0)</f>
        <v>0</v>
      </c>
      <c r="U1135" s="169">
        <f>IF(U$2=$A1135,Data!R281,0)</f>
        <v>0</v>
      </c>
      <c r="V1135" s="169">
        <f>IF(V$2=$A1135,Data!S281,0)</f>
        <v>0</v>
      </c>
      <c r="W1135" s="169">
        <f>IF(W$2=$A1135,Data!T281,0)</f>
        <v>0</v>
      </c>
      <c r="X1135" s="169">
        <f>IF(X$2=$A1135,Data!U281,0)</f>
        <v>0</v>
      </c>
      <c r="Y1135" s="169">
        <f>IF(Y$2=$A1135,Data!V281,0)</f>
        <v>0</v>
      </c>
      <c r="Z1135" s="169">
        <f>IF(Z$2=$A1135,Data!W281,0)</f>
        <v>0</v>
      </c>
      <c r="AA1135" s="169">
        <f>IF(AA$2=$A1135,Data!X281,0)</f>
        <v>0</v>
      </c>
      <c r="AB1135" s="169">
        <f>IF(AB$2=$A1135,Data!Y281,0)</f>
        <v>0</v>
      </c>
      <c r="AC1135" s="169">
        <f>IF(AC$2=$A1135,Data!Z281,0)</f>
        <v>0</v>
      </c>
      <c r="AD1135" s="170">
        <f>IF(AD$2=$A1135,Data!AA281,0)</f>
        <v>0</v>
      </c>
      <c r="AE1135" s="171">
        <f>IF(AE$2=$A1135,Data!AB281,0)</f>
        <v>0</v>
      </c>
      <c r="AF1135" s="170">
        <f>IF(AF$2=$A1135,Data!AC281,0)</f>
        <v>0</v>
      </c>
      <c r="AG1135" s="171">
        <f>IF(AG$2=$A1135,Data!AD281,0)</f>
        <v>0</v>
      </c>
      <c r="AH1135" s="170">
        <f>IF(AH$2=$A1135,Data!AE281,0)</f>
        <v>0</v>
      </c>
      <c r="AI1135" s="171">
        <f>IF(AI$2=$A1135,Data!AF281,0)</f>
        <v>0</v>
      </c>
      <c r="AJ1135" s="170">
        <f>IF(AJ$2=$A1135,Data!AG281,0)</f>
        <v>0</v>
      </c>
      <c r="AK1135" s="171">
        <f>IF(AK$2=$A1135,Data!AH281,0)</f>
        <v>0</v>
      </c>
      <c r="AL1135" s="170">
        <f>IF(AL$2=$A1135,Data!AI281,0)</f>
        <v>0</v>
      </c>
      <c r="AM1135" t="str">
        <f t="shared" si="34"/>
        <v>BA</v>
      </c>
      <c r="AN1135" t="e">
        <f>+INDEX(Validation!$D$4:$D$250,MATCH(Merge!B1135,Validation!$E$4:$E$250,0))</f>
        <v>#N/A</v>
      </c>
      <c r="AO1135" s="172">
        <f t="shared" si="35"/>
        <v>0</v>
      </c>
    </row>
    <row r="1136" spans="1:41" ht="15" x14ac:dyDescent="0.25">
      <c r="A1136">
        <f>Inputs!$H$13</f>
        <v>3</v>
      </c>
      <c r="B1136" t="str">
        <f>Inputs!$D$4</f>
        <v>Select Agency…</v>
      </c>
      <c r="C1136" s="166" t="str">
        <f>Inputs!$I$6</f>
        <v>(insert code)</v>
      </c>
      <c r="D1136" t="str">
        <f>IFERROR(INDEX(Inputs!$I$11:$I$19,MATCH(A1136,Inputs!$H$11:$H$19)),"")</f>
        <v>(insert code)</v>
      </c>
      <c r="E1136" t="s">
        <v>902</v>
      </c>
      <c r="F1136" s="168">
        <f>IF(F$2=$A1136,Data!C282,0)</f>
        <v>0</v>
      </c>
      <c r="G1136" s="168">
        <f>IF(G$2=$A1136,Data!D282,0)</f>
        <v>0</v>
      </c>
      <c r="H1136" s="168">
        <f>IF(H$2=$A1136,Data!E282,0)</f>
        <v>0</v>
      </c>
      <c r="I1136" s="168">
        <f>IF(I$2=$A1136,Data!F282,0)</f>
        <v>0</v>
      </c>
      <c r="J1136" s="168">
        <f>IF(J$2=$A1136,Data!G282,0)</f>
        <v>0</v>
      </c>
      <c r="K1136" s="168">
        <f>IF(K$2=$A1136,Data!H282,0)</f>
        <v>0</v>
      </c>
      <c r="L1136" s="168">
        <f>IF(L$2=$A1136,Data!I282,0)</f>
        <v>0</v>
      </c>
      <c r="M1136" s="168">
        <f>IF(M$2=$A1136,Data!J282,0)</f>
        <v>0</v>
      </c>
      <c r="N1136" s="168">
        <f>IF(N$2=$A1136,Data!K282,0)</f>
        <v>0</v>
      </c>
      <c r="O1136" s="168">
        <f>IF(O$2=$A1136,Data!L282,0)</f>
        <v>0</v>
      </c>
      <c r="P1136" s="168">
        <f>IF(P$2=$A1136,Data!M282,0)</f>
        <v>0</v>
      </c>
      <c r="Q1136" s="168">
        <f>IF(Q$2=$A1136,Data!N282,0)</f>
        <v>0</v>
      </c>
      <c r="R1136" s="169">
        <f>IF(R$2=$A1136,Data!O282,0)</f>
        <v>0</v>
      </c>
      <c r="S1136" s="169">
        <f>IF(S$2=$A1136,Data!P282,0)</f>
        <v>0</v>
      </c>
      <c r="T1136" s="169">
        <f>IF(T$2=$A1136,Data!Q282,0)</f>
        <v>0</v>
      </c>
      <c r="U1136" s="169">
        <f>IF(U$2=$A1136,Data!R282,0)</f>
        <v>0</v>
      </c>
      <c r="V1136" s="169">
        <f>IF(V$2=$A1136,Data!S282,0)</f>
        <v>0</v>
      </c>
      <c r="W1136" s="169">
        <f>IF(W$2=$A1136,Data!T282,0)</f>
        <v>0</v>
      </c>
      <c r="X1136" s="169">
        <f>IF(X$2=$A1136,Data!U282,0)</f>
        <v>0</v>
      </c>
      <c r="Y1136" s="169">
        <f>IF(Y$2=$A1136,Data!V282,0)</f>
        <v>0</v>
      </c>
      <c r="Z1136" s="169">
        <f>IF(Z$2=$A1136,Data!W282,0)</f>
        <v>0</v>
      </c>
      <c r="AA1136" s="169">
        <f>IF(AA$2=$A1136,Data!X282,0)</f>
        <v>0</v>
      </c>
      <c r="AB1136" s="169">
        <f>IF(AB$2=$A1136,Data!Y282,0)</f>
        <v>0</v>
      </c>
      <c r="AC1136" s="169">
        <f>IF(AC$2=$A1136,Data!Z282,0)</f>
        <v>0</v>
      </c>
      <c r="AD1136" s="170">
        <f>IF(AD$2=$A1136,Data!AA282,0)</f>
        <v>0</v>
      </c>
      <c r="AE1136" s="171">
        <f>IF(AE$2=$A1136,Data!AB282,0)</f>
        <v>0</v>
      </c>
      <c r="AF1136" s="170">
        <f>IF(AF$2=$A1136,Data!AC282,0)</f>
        <v>0</v>
      </c>
      <c r="AG1136" s="171">
        <f>IF(AG$2=$A1136,Data!AD282,0)</f>
        <v>0</v>
      </c>
      <c r="AH1136" s="170">
        <f>IF(AH$2=$A1136,Data!AE282,0)</f>
        <v>0</v>
      </c>
      <c r="AI1136" s="171">
        <f>IF(AI$2=$A1136,Data!AF282,0)</f>
        <v>0</v>
      </c>
      <c r="AJ1136" s="170">
        <f>IF(AJ$2=$A1136,Data!AG282,0)</f>
        <v>0</v>
      </c>
      <c r="AK1136" s="171">
        <f>IF(AK$2=$A1136,Data!AH282,0)</f>
        <v>0</v>
      </c>
      <c r="AL1136" s="170">
        <f>IF(AL$2=$A1136,Data!AI282,0)</f>
        <v>0</v>
      </c>
      <c r="AM1136" t="str">
        <f t="shared" si="34"/>
        <v>BA</v>
      </c>
      <c r="AN1136" t="e">
        <f>+INDEX(Validation!$D$4:$D$250,MATCH(Merge!B1136,Validation!$E$4:$E$250,0))</f>
        <v>#N/A</v>
      </c>
      <c r="AO1136" s="172">
        <f t="shared" si="35"/>
        <v>0</v>
      </c>
    </row>
    <row r="1137" spans="1:41" ht="15" x14ac:dyDescent="0.25">
      <c r="A1137">
        <f>Inputs!$H$13</f>
        <v>3</v>
      </c>
      <c r="B1137" t="str">
        <f>Inputs!$D$4</f>
        <v>Select Agency…</v>
      </c>
      <c r="C1137" s="166" t="str">
        <f>Inputs!$I$6</f>
        <v>(insert code)</v>
      </c>
      <c r="D1137" t="str">
        <f>IFERROR(INDEX(Inputs!$I$11:$I$19,MATCH(A1137,Inputs!$H$11:$H$19)),"")</f>
        <v>(insert code)</v>
      </c>
      <c r="E1137" t="s">
        <v>902</v>
      </c>
      <c r="F1137" s="168">
        <f>IF(F$2=$A1137,Data!C283,0)</f>
        <v>0</v>
      </c>
      <c r="G1137" s="168">
        <f>IF(G$2=$A1137,Data!D283,0)</f>
        <v>0</v>
      </c>
      <c r="H1137" s="168">
        <f>IF(H$2=$A1137,Data!E283,0)</f>
        <v>0</v>
      </c>
      <c r="I1137" s="168">
        <f>IF(I$2=$A1137,Data!F283,0)</f>
        <v>0</v>
      </c>
      <c r="J1137" s="168">
        <f>IF(J$2=$A1137,Data!G283,0)</f>
        <v>0</v>
      </c>
      <c r="K1137" s="168">
        <f>IF(K$2=$A1137,Data!H283,0)</f>
        <v>0</v>
      </c>
      <c r="L1137" s="168">
        <f>IF(L$2=$A1137,Data!I283,0)</f>
        <v>0</v>
      </c>
      <c r="M1137" s="168">
        <f>IF(M$2=$A1137,Data!J283,0)</f>
        <v>0</v>
      </c>
      <c r="N1137" s="168">
        <f>IF(N$2=$A1137,Data!K283,0)</f>
        <v>0</v>
      </c>
      <c r="O1137" s="168">
        <f>IF(O$2=$A1137,Data!L283,0)</f>
        <v>0</v>
      </c>
      <c r="P1137" s="168">
        <f>IF(P$2=$A1137,Data!M283,0)</f>
        <v>0</v>
      </c>
      <c r="Q1137" s="168">
        <f>IF(Q$2=$A1137,Data!N283,0)</f>
        <v>0</v>
      </c>
      <c r="R1137" s="169">
        <f>IF(R$2=$A1137,Data!O283,0)</f>
        <v>0</v>
      </c>
      <c r="S1137" s="169">
        <f>IF(S$2=$A1137,Data!P283,0)</f>
        <v>0</v>
      </c>
      <c r="T1137" s="169">
        <f>IF(T$2=$A1137,Data!Q283,0)</f>
        <v>0</v>
      </c>
      <c r="U1137" s="169">
        <f>IF(U$2=$A1137,Data!R283,0)</f>
        <v>0</v>
      </c>
      <c r="V1137" s="169">
        <f>IF(V$2=$A1137,Data!S283,0)</f>
        <v>0</v>
      </c>
      <c r="W1137" s="169">
        <f>IF(W$2=$A1137,Data!T283,0)</f>
        <v>0</v>
      </c>
      <c r="X1137" s="169">
        <f>IF(X$2=$A1137,Data!U283,0)</f>
        <v>0</v>
      </c>
      <c r="Y1137" s="169">
        <f>IF(Y$2=$A1137,Data!V283,0)</f>
        <v>0</v>
      </c>
      <c r="Z1137" s="169">
        <f>IF(Z$2=$A1137,Data!W283,0)</f>
        <v>0</v>
      </c>
      <c r="AA1137" s="169">
        <f>IF(AA$2=$A1137,Data!X283,0)</f>
        <v>0</v>
      </c>
      <c r="AB1137" s="169">
        <f>IF(AB$2=$A1137,Data!Y283,0)</f>
        <v>0</v>
      </c>
      <c r="AC1137" s="169">
        <f>IF(AC$2=$A1137,Data!Z283,0)</f>
        <v>0</v>
      </c>
      <c r="AD1137" s="170">
        <f>IF(AD$2=$A1137,Data!AA283,0)</f>
        <v>0</v>
      </c>
      <c r="AE1137" s="171">
        <f>IF(AE$2=$A1137,Data!AB283,0)</f>
        <v>0</v>
      </c>
      <c r="AF1137" s="170">
        <f>IF(AF$2=$A1137,Data!AC283,0)</f>
        <v>0</v>
      </c>
      <c r="AG1137" s="171">
        <f>IF(AG$2=$A1137,Data!AD283,0)</f>
        <v>0</v>
      </c>
      <c r="AH1137" s="170">
        <f>IF(AH$2=$A1137,Data!AE283,0)</f>
        <v>0</v>
      </c>
      <c r="AI1137" s="171">
        <f>IF(AI$2=$A1137,Data!AF283,0)</f>
        <v>0</v>
      </c>
      <c r="AJ1137" s="170">
        <f>IF(AJ$2=$A1137,Data!AG283,0)</f>
        <v>0</v>
      </c>
      <c r="AK1137" s="171">
        <f>IF(AK$2=$A1137,Data!AH283,0)</f>
        <v>0</v>
      </c>
      <c r="AL1137" s="170">
        <f>IF(AL$2=$A1137,Data!AI283,0)</f>
        <v>0</v>
      </c>
      <c r="AM1137" t="str">
        <f t="shared" si="34"/>
        <v>BA</v>
      </c>
      <c r="AN1137" t="e">
        <f>+INDEX(Validation!$D$4:$D$250,MATCH(Merge!B1137,Validation!$E$4:$E$250,0))</f>
        <v>#N/A</v>
      </c>
      <c r="AO1137" s="172">
        <f t="shared" si="35"/>
        <v>0</v>
      </c>
    </row>
    <row r="1138" spans="1:41" ht="15" x14ac:dyDescent="0.25">
      <c r="A1138">
        <f>Inputs!$H$13</f>
        <v>3</v>
      </c>
      <c r="B1138" t="str">
        <f>Inputs!$D$4</f>
        <v>Select Agency…</v>
      </c>
      <c r="C1138" s="166" t="str">
        <f>Inputs!$I$6</f>
        <v>(insert code)</v>
      </c>
      <c r="D1138" t="str">
        <f>IFERROR(INDEX(Inputs!$I$11:$I$19,MATCH(A1138,Inputs!$H$11:$H$19)),"")</f>
        <v>(insert code)</v>
      </c>
      <c r="E1138" t="s">
        <v>902</v>
      </c>
      <c r="F1138" s="168">
        <f>IF(F$2=$A1138,Data!C284,0)</f>
        <v>0</v>
      </c>
      <c r="G1138" s="168">
        <f>IF(G$2=$A1138,Data!D284,0)</f>
        <v>0</v>
      </c>
      <c r="H1138" s="168">
        <f>IF(H$2=$A1138,Data!E284,0)</f>
        <v>0</v>
      </c>
      <c r="I1138" s="168">
        <f>IF(I$2=$A1138,Data!F284,0)</f>
        <v>0</v>
      </c>
      <c r="J1138" s="168">
        <f>IF(J$2=$A1138,Data!G284,0)</f>
        <v>0</v>
      </c>
      <c r="K1138" s="168">
        <f>IF(K$2=$A1138,Data!H284,0)</f>
        <v>0</v>
      </c>
      <c r="L1138" s="168">
        <f>IF(L$2=$A1138,Data!I284,0)</f>
        <v>0</v>
      </c>
      <c r="M1138" s="168">
        <f>IF(M$2=$A1138,Data!J284,0)</f>
        <v>0</v>
      </c>
      <c r="N1138" s="168">
        <f>IF(N$2=$A1138,Data!K284,0)</f>
        <v>0</v>
      </c>
      <c r="O1138" s="168">
        <f>IF(O$2=$A1138,Data!L284,0)</f>
        <v>0</v>
      </c>
      <c r="P1138" s="168">
        <f>IF(P$2=$A1138,Data!M284,0)</f>
        <v>0</v>
      </c>
      <c r="Q1138" s="168">
        <f>IF(Q$2=$A1138,Data!N284,0)</f>
        <v>0</v>
      </c>
      <c r="R1138" s="169">
        <f>IF(R$2=$A1138,Data!O284,0)</f>
        <v>0</v>
      </c>
      <c r="S1138" s="169">
        <f>IF(S$2=$A1138,Data!P284,0)</f>
        <v>0</v>
      </c>
      <c r="T1138" s="169">
        <f>IF(T$2=$A1138,Data!Q284,0)</f>
        <v>0</v>
      </c>
      <c r="U1138" s="169">
        <f>IF(U$2=$A1138,Data!R284,0)</f>
        <v>0</v>
      </c>
      <c r="V1138" s="169">
        <f>IF(V$2=$A1138,Data!S284,0)</f>
        <v>0</v>
      </c>
      <c r="W1138" s="169">
        <f>IF(W$2=$A1138,Data!T284,0)</f>
        <v>0</v>
      </c>
      <c r="X1138" s="169">
        <f>IF(X$2=$A1138,Data!U284,0)</f>
        <v>0</v>
      </c>
      <c r="Y1138" s="169">
        <f>IF(Y$2=$A1138,Data!V284,0)</f>
        <v>0</v>
      </c>
      <c r="Z1138" s="169">
        <f>IF(Z$2=$A1138,Data!W284,0)</f>
        <v>0</v>
      </c>
      <c r="AA1138" s="169">
        <f>IF(AA$2=$A1138,Data!X284,0)</f>
        <v>0</v>
      </c>
      <c r="AB1138" s="169">
        <f>IF(AB$2=$A1138,Data!Y284,0)</f>
        <v>0</v>
      </c>
      <c r="AC1138" s="169">
        <f>IF(AC$2=$A1138,Data!Z284,0)</f>
        <v>0</v>
      </c>
      <c r="AD1138" s="170">
        <f>IF(AD$2=$A1138,Data!AA284,0)</f>
        <v>0</v>
      </c>
      <c r="AE1138" s="171">
        <f>IF(AE$2=$A1138,Data!AB284,0)</f>
        <v>0</v>
      </c>
      <c r="AF1138" s="170">
        <f>IF(AF$2=$A1138,Data!AC284,0)</f>
        <v>0</v>
      </c>
      <c r="AG1138" s="171">
        <f>IF(AG$2=$A1138,Data!AD284,0)</f>
        <v>0</v>
      </c>
      <c r="AH1138" s="170">
        <f>IF(AH$2=$A1138,Data!AE284,0)</f>
        <v>0</v>
      </c>
      <c r="AI1138" s="171">
        <f>IF(AI$2=$A1138,Data!AF284,0)</f>
        <v>0</v>
      </c>
      <c r="AJ1138" s="170">
        <f>IF(AJ$2=$A1138,Data!AG284,0)</f>
        <v>0</v>
      </c>
      <c r="AK1138" s="171">
        <f>IF(AK$2=$A1138,Data!AH284,0)</f>
        <v>0</v>
      </c>
      <c r="AL1138" s="170">
        <f>IF(AL$2=$A1138,Data!AI284,0)</f>
        <v>0</v>
      </c>
      <c r="AM1138" t="str">
        <f t="shared" si="34"/>
        <v>BA</v>
      </c>
      <c r="AN1138" t="e">
        <f>+INDEX(Validation!$D$4:$D$250,MATCH(Merge!B1138,Validation!$E$4:$E$250,0))</f>
        <v>#N/A</v>
      </c>
      <c r="AO1138" s="172">
        <f t="shared" si="35"/>
        <v>0</v>
      </c>
    </row>
    <row r="1139" spans="1:41" ht="15" x14ac:dyDescent="0.25">
      <c r="A1139">
        <f>Inputs!$H$13</f>
        <v>3</v>
      </c>
      <c r="B1139" t="str">
        <f>Inputs!$D$4</f>
        <v>Select Agency…</v>
      </c>
      <c r="C1139" s="166" t="str">
        <f>Inputs!$I$6</f>
        <v>(insert code)</v>
      </c>
      <c r="D1139" t="str">
        <f>IFERROR(INDEX(Inputs!$I$11:$I$19,MATCH(A1139,Inputs!$H$11:$H$19)),"")</f>
        <v>(insert code)</v>
      </c>
      <c r="E1139" t="s">
        <v>902</v>
      </c>
      <c r="F1139" s="168">
        <f>IF(F$2=$A1139,Data!C285,0)</f>
        <v>0</v>
      </c>
      <c r="G1139" s="168">
        <f>IF(G$2=$A1139,Data!D285,0)</f>
        <v>0</v>
      </c>
      <c r="H1139" s="168">
        <f>IF(H$2=$A1139,Data!E285,0)</f>
        <v>0</v>
      </c>
      <c r="I1139" s="168">
        <f>IF(I$2=$A1139,Data!F285,0)</f>
        <v>0</v>
      </c>
      <c r="J1139" s="168">
        <f>IF(J$2=$A1139,Data!G285,0)</f>
        <v>0</v>
      </c>
      <c r="K1139" s="168">
        <f>IF(K$2=$A1139,Data!H285,0)</f>
        <v>0</v>
      </c>
      <c r="L1139" s="168">
        <f>IF(L$2=$A1139,Data!I285,0)</f>
        <v>0</v>
      </c>
      <c r="M1139" s="168">
        <f>IF(M$2=$A1139,Data!J285,0)</f>
        <v>0</v>
      </c>
      <c r="N1139" s="168">
        <f>IF(N$2=$A1139,Data!K285,0)</f>
        <v>0</v>
      </c>
      <c r="O1139" s="168">
        <f>IF(O$2=$A1139,Data!L285,0)</f>
        <v>0</v>
      </c>
      <c r="P1139" s="168">
        <f>IF(P$2=$A1139,Data!M285,0)</f>
        <v>0</v>
      </c>
      <c r="Q1139" s="168">
        <f>IF(Q$2=$A1139,Data!N285,0)</f>
        <v>0</v>
      </c>
      <c r="R1139" s="169">
        <f>IF(R$2=$A1139,Data!O285,0)</f>
        <v>0</v>
      </c>
      <c r="S1139" s="169">
        <f>IF(S$2=$A1139,Data!P285,0)</f>
        <v>0</v>
      </c>
      <c r="T1139" s="169">
        <f>IF(T$2=$A1139,Data!Q285,0)</f>
        <v>0</v>
      </c>
      <c r="U1139" s="169">
        <f>IF(U$2=$A1139,Data!R285,0)</f>
        <v>0</v>
      </c>
      <c r="V1139" s="169">
        <f>IF(V$2=$A1139,Data!S285,0)</f>
        <v>0</v>
      </c>
      <c r="W1139" s="169">
        <f>IF(W$2=$A1139,Data!T285,0)</f>
        <v>0</v>
      </c>
      <c r="X1139" s="169">
        <f>IF(X$2=$A1139,Data!U285,0)</f>
        <v>0</v>
      </c>
      <c r="Y1139" s="169">
        <f>IF(Y$2=$A1139,Data!V285,0)</f>
        <v>0</v>
      </c>
      <c r="Z1139" s="169">
        <f>IF(Z$2=$A1139,Data!W285,0)</f>
        <v>0</v>
      </c>
      <c r="AA1139" s="169">
        <f>IF(AA$2=$A1139,Data!X285,0)</f>
        <v>0</v>
      </c>
      <c r="AB1139" s="169">
        <f>IF(AB$2=$A1139,Data!Y285,0)</f>
        <v>0</v>
      </c>
      <c r="AC1139" s="169">
        <f>IF(AC$2=$A1139,Data!Z285,0)</f>
        <v>0</v>
      </c>
      <c r="AD1139" s="170">
        <f>IF(AD$2=$A1139,Data!AA285,0)</f>
        <v>0</v>
      </c>
      <c r="AE1139" s="171">
        <f>IF(AE$2=$A1139,Data!AB285,0)</f>
        <v>0</v>
      </c>
      <c r="AF1139" s="170">
        <f>IF(AF$2=$A1139,Data!AC285,0)</f>
        <v>0</v>
      </c>
      <c r="AG1139" s="171">
        <f>IF(AG$2=$A1139,Data!AD285,0)</f>
        <v>0</v>
      </c>
      <c r="AH1139" s="170">
        <f>IF(AH$2=$A1139,Data!AE285,0)</f>
        <v>0</v>
      </c>
      <c r="AI1139" s="171">
        <f>IF(AI$2=$A1139,Data!AF285,0)</f>
        <v>0</v>
      </c>
      <c r="AJ1139" s="170">
        <f>IF(AJ$2=$A1139,Data!AG285,0)</f>
        <v>0</v>
      </c>
      <c r="AK1139" s="171">
        <f>IF(AK$2=$A1139,Data!AH285,0)</f>
        <v>0</v>
      </c>
      <c r="AL1139" s="170">
        <f>IF(AL$2=$A1139,Data!AI285,0)</f>
        <v>0</v>
      </c>
      <c r="AM1139" t="str">
        <f t="shared" si="34"/>
        <v>BA</v>
      </c>
      <c r="AN1139" t="e">
        <f>+INDEX(Validation!$D$4:$D$250,MATCH(Merge!B1139,Validation!$E$4:$E$250,0))</f>
        <v>#N/A</v>
      </c>
      <c r="AO1139" s="172">
        <f t="shared" si="35"/>
        <v>0</v>
      </c>
    </row>
    <row r="1140" spans="1:41" ht="15" x14ac:dyDescent="0.25">
      <c r="A1140">
        <f>Inputs!$H$13</f>
        <v>3</v>
      </c>
      <c r="B1140" t="str">
        <f>Inputs!$D$4</f>
        <v>Select Agency…</v>
      </c>
      <c r="C1140" s="166" t="str">
        <f>Inputs!$I$6</f>
        <v>(insert code)</v>
      </c>
      <c r="D1140" t="str">
        <f>IFERROR(INDEX(Inputs!$I$11:$I$19,MATCH(A1140,Inputs!$H$11:$H$19)),"")</f>
        <v>(insert code)</v>
      </c>
      <c r="E1140" t="s">
        <v>902</v>
      </c>
      <c r="F1140" s="168">
        <f>IF(F$2=$A1140,Data!C286,0)</f>
        <v>0</v>
      </c>
      <c r="G1140" s="168">
        <f>IF(G$2=$A1140,Data!D286,0)</f>
        <v>0</v>
      </c>
      <c r="H1140" s="168">
        <f>IF(H$2=$A1140,Data!E286,0)</f>
        <v>0</v>
      </c>
      <c r="I1140" s="168">
        <f>IF(I$2=$A1140,Data!F286,0)</f>
        <v>0</v>
      </c>
      <c r="J1140" s="168">
        <f>IF(J$2=$A1140,Data!G286,0)</f>
        <v>0</v>
      </c>
      <c r="K1140" s="168">
        <f>IF(K$2=$A1140,Data!H286,0)</f>
        <v>0</v>
      </c>
      <c r="L1140" s="168">
        <f>IF(L$2=$A1140,Data!I286,0)</f>
        <v>0</v>
      </c>
      <c r="M1140" s="168">
        <f>IF(M$2=$A1140,Data!J286,0)</f>
        <v>0</v>
      </c>
      <c r="N1140" s="168">
        <f>IF(N$2=$A1140,Data!K286,0)</f>
        <v>0</v>
      </c>
      <c r="O1140" s="168">
        <f>IF(O$2=$A1140,Data!L286,0)</f>
        <v>0</v>
      </c>
      <c r="P1140" s="168">
        <f>IF(P$2=$A1140,Data!M286,0)</f>
        <v>0</v>
      </c>
      <c r="Q1140" s="168">
        <f>IF(Q$2=$A1140,Data!N286,0)</f>
        <v>0</v>
      </c>
      <c r="R1140" s="169">
        <f>IF(R$2=$A1140,Data!O286,0)</f>
        <v>0</v>
      </c>
      <c r="S1140" s="169">
        <f>IF(S$2=$A1140,Data!P286,0)</f>
        <v>0</v>
      </c>
      <c r="T1140" s="169">
        <f>IF(T$2=$A1140,Data!Q286,0)</f>
        <v>0</v>
      </c>
      <c r="U1140" s="169">
        <f>IF(U$2=$A1140,Data!R286,0)</f>
        <v>0</v>
      </c>
      <c r="V1140" s="169">
        <f>IF(V$2=$A1140,Data!S286,0)</f>
        <v>0</v>
      </c>
      <c r="W1140" s="169">
        <f>IF(W$2=$A1140,Data!T286,0)</f>
        <v>0</v>
      </c>
      <c r="X1140" s="169">
        <f>IF(X$2=$A1140,Data!U286,0)</f>
        <v>0</v>
      </c>
      <c r="Y1140" s="169">
        <f>IF(Y$2=$A1140,Data!V286,0)</f>
        <v>0</v>
      </c>
      <c r="Z1140" s="169">
        <f>IF(Z$2=$A1140,Data!W286,0)</f>
        <v>0</v>
      </c>
      <c r="AA1140" s="169">
        <f>IF(AA$2=$A1140,Data!X286,0)</f>
        <v>0</v>
      </c>
      <c r="AB1140" s="169">
        <f>IF(AB$2=$A1140,Data!Y286,0)</f>
        <v>0</v>
      </c>
      <c r="AC1140" s="169">
        <f>IF(AC$2=$A1140,Data!Z286,0)</f>
        <v>0</v>
      </c>
      <c r="AD1140" s="170">
        <f>IF(AD$2=$A1140,Data!AA286,0)</f>
        <v>0</v>
      </c>
      <c r="AE1140" s="171">
        <f>IF(AE$2=$A1140,Data!AB286,0)</f>
        <v>0</v>
      </c>
      <c r="AF1140" s="170">
        <f>IF(AF$2=$A1140,Data!AC286,0)</f>
        <v>0</v>
      </c>
      <c r="AG1140" s="171">
        <f>IF(AG$2=$A1140,Data!AD286,0)</f>
        <v>0</v>
      </c>
      <c r="AH1140" s="170">
        <f>IF(AH$2=$A1140,Data!AE286,0)</f>
        <v>0</v>
      </c>
      <c r="AI1140" s="171">
        <f>IF(AI$2=$A1140,Data!AF286,0)</f>
        <v>0</v>
      </c>
      <c r="AJ1140" s="170">
        <f>IF(AJ$2=$A1140,Data!AG286,0)</f>
        <v>0</v>
      </c>
      <c r="AK1140" s="171">
        <f>IF(AK$2=$A1140,Data!AH286,0)</f>
        <v>0</v>
      </c>
      <c r="AL1140" s="170">
        <f>IF(AL$2=$A1140,Data!AI286,0)</f>
        <v>0</v>
      </c>
      <c r="AM1140" t="str">
        <f t="shared" si="34"/>
        <v>BA</v>
      </c>
      <c r="AN1140" t="e">
        <f>+INDEX(Validation!$D$4:$D$250,MATCH(Merge!B1140,Validation!$E$4:$E$250,0))</f>
        <v>#N/A</v>
      </c>
      <c r="AO1140" s="172">
        <f t="shared" si="35"/>
        <v>0</v>
      </c>
    </row>
    <row r="1141" spans="1:41" ht="15" x14ac:dyDescent="0.25">
      <c r="A1141">
        <f>Inputs!$H$13</f>
        <v>3</v>
      </c>
      <c r="B1141" t="str">
        <f>Inputs!$D$4</f>
        <v>Select Agency…</v>
      </c>
      <c r="C1141" s="166" t="str">
        <f>Inputs!$I$6</f>
        <v>(insert code)</v>
      </c>
      <c r="D1141" t="str">
        <f>IFERROR(INDEX(Inputs!$I$11:$I$19,MATCH(A1141,Inputs!$H$11:$H$19)),"")</f>
        <v>(insert code)</v>
      </c>
      <c r="E1141" t="s">
        <v>902</v>
      </c>
      <c r="F1141" s="168">
        <f>IF(F$2=$A1141,Data!C287,0)</f>
        <v>0</v>
      </c>
      <c r="G1141" s="168">
        <f>IF(G$2=$A1141,Data!D287,0)</f>
        <v>0</v>
      </c>
      <c r="H1141" s="168">
        <f>IF(H$2=$A1141,Data!E287,0)</f>
        <v>0</v>
      </c>
      <c r="I1141" s="168">
        <f>IF(I$2=$A1141,Data!F287,0)</f>
        <v>0</v>
      </c>
      <c r="J1141" s="168">
        <f>IF(J$2=$A1141,Data!G287,0)</f>
        <v>0</v>
      </c>
      <c r="K1141" s="168">
        <f>IF(K$2=$A1141,Data!H287,0)</f>
        <v>0</v>
      </c>
      <c r="L1141" s="168">
        <f>IF(L$2=$A1141,Data!I287,0)</f>
        <v>0</v>
      </c>
      <c r="M1141" s="168">
        <f>IF(M$2=$A1141,Data!J287,0)</f>
        <v>0</v>
      </c>
      <c r="N1141" s="168">
        <f>IF(N$2=$A1141,Data!K287,0)</f>
        <v>0</v>
      </c>
      <c r="O1141" s="168">
        <f>IF(O$2=$A1141,Data!L287,0)</f>
        <v>0</v>
      </c>
      <c r="P1141" s="168">
        <f>IF(P$2=$A1141,Data!M287,0)</f>
        <v>0</v>
      </c>
      <c r="Q1141" s="168">
        <f>IF(Q$2=$A1141,Data!N287,0)</f>
        <v>0</v>
      </c>
      <c r="R1141" s="169">
        <f>IF(R$2=$A1141,Data!O287,0)</f>
        <v>0</v>
      </c>
      <c r="S1141" s="169">
        <f>IF(S$2=$A1141,Data!P287,0)</f>
        <v>0</v>
      </c>
      <c r="T1141" s="169">
        <f>IF(T$2=$A1141,Data!Q287,0)</f>
        <v>0</v>
      </c>
      <c r="U1141" s="169">
        <f>IF(U$2=$A1141,Data!R287,0)</f>
        <v>0</v>
      </c>
      <c r="V1141" s="169">
        <f>IF(V$2=$A1141,Data!S287,0)</f>
        <v>0</v>
      </c>
      <c r="W1141" s="169">
        <f>IF(W$2=$A1141,Data!T287,0)</f>
        <v>0</v>
      </c>
      <c r="X1141" s="169">
        <f>IF(X$2=$A1141,Data!U287,0)</f>
        <v>0</v>
      </c>
      <c r="Y1141" s="169">
        <f>IF(Y$2=$A1141,Data!V287,0)</f>
        <v>0</v>
      </c>
      <c r="Z1141" s="169">
        <f>IF(Z$2=$A1141,Data!W287,0)</f>
        <v>0</v>
      </c>
      <c r="AA1141" s="169">
        <f>IF(AA$2=$A1141,Data!X287,0)</f>
        <v>0</v>
      </c>
      <c r="AB1141" s="169">
        <f>IF(AB$2=$A1141,Data!Y287,0)</f>
        <v>0</v>
      </c>
      <c r="AC1141" s="169">
        <f>IF(AC$2=$A1141,Data!Z287,0)</f>
        <v>0</v>
      </c>
      <c r="AD1141" s="170">
        <f>IF(AD$2=$A1141,Data!AA287,0)</f>
        <v>0</v>
      </c>
      <c r="AE1141" s="171">
        <f>IF(AE$2=$A1141,Data!AB287,0)</f>
        <v>0</v>
      </c>
      <c r="AF1141" s="170">
        <f>IF(AF$2=$A1141,Data!AC287,0)</f>
        <v>0</v>
      </c>
      <c r="AG1141" s="171">
        <f>IF(AG$2=$A1141,Data!AD287,0)</f>
        <v>0</v>
      </c>
      <c r="AH1141" s="170">
        <f>IF(AH$2=$A1141,Data!AE287,0)</f>
        <v>0</v>
      </c>
      <c r="AI1141" s="171">
        <f>IF(AI$2=$A1141,Data!AF287,0)</f>
        <v>0</v>
      </c>
      <c r="AJ1141" s="170">
        <f>IF(AJ$2=$A1141,Data!AG287,0)</f>
        <v>0</v>
      </c>
      <c r="AK1141" s="171">
        <f>IF(AK$2=$A1141,Data!AH287,0)</f>
        <v>0</v>
      </c>
      <c r="AL1141" s="170">
        <f>IF(AL$2=$A1141,Data!AI287,0)</f>
        <v>0</v>
      </c>
      <c r="AM1141" t="str">
        <f t="shared" si="34"/>
        <v>BA</v>
      </c>
      <c r="AN1141" t="e">
        <f>+INDEX(Validation!$D$4:$D$250,MATCH(Merge!B1141,Validation!$E$4:$E$250,0))</f>
        <v>#N/A</v>
      </c>
      <c r="AO1141" s="172">
        <f t="shared" si="35"/>
        <v>0</v>
      </c>
    </row>
    <row r="1142" spans="1:41" ht="15" x14ac:dyDescent="0.25">
      <c r="A1142">
        <f>Inputs!$H$13</f>
        <v>3</v>
      </c>
      <c r="B1142" t="str">
        <f>Inputs!$D$4</f>
        <v>Select Agency…</v>
      </c>
      <c r="C1142" s="166" t="str">
        <f>Inputs!$I$6</f>
        <v>(insert code)</v>
      </c>
      <c r="D1142" t="str">
        <f>IFERROR(INDEX(Inputs!$I$11:$I$19,MATCH(A1142,Inputs!$H$11:$H$19)),"")</f>
        <v>(insert code)</v>
      </c>
      <c r="E1142" t="s">
        <v>902</v>
      </c>
      <c r="F1142" s="168">
        <f>IF(F$2=$A1142,Data!C288,0)</f>
        <v>0</v>
      </c>
      <c r="G1142" s="168">
        <f>IF(G$2=$A1142,Data!D288,0)</f>
        <v>0</v>
      </c>
      <c r="H1142" s="168">
        <f>IF(H$2=$A1142,Data!E288,0)</f>
        <v>0</v>
      </c>
      <c r="I1142" s="168">
        <f>IF(I$2=$A1142,Data!F288,0)</f>
        <v>0</v>
      </c>
      <c r="J1142" s="168">
        <f>IF(J$2=$A1142,Data!G288,0)</f>
        <v>0</v>
      </c>
      <c r="K1142" s="168">
        <f>IF(K$2=$A1142,Data!H288,0)</f>
        <v>0</v>
      </c>
      <c r="L1142" s="168">
        <f>IF(L$2=$A1142,Data!I288,0)</f>
        <v>0</v>
      </c>
      <c r="M1142" s="168">
        <f>IF(M$2=$A1142,Data!J288,0)</f>
        <v>0</v>
      </c>
      <c r="N1142" s="168">
        <f>IF(N$2=$A1142,Data!K288,0)</f>
        <v>0</v>
      </c>
      <c r="O1142" s="168">
        <f>IF(O$2=$A1142,Data!L288,0)</f>
        <v>0</v>
      </c>
      <c r="P1142" s="168">
        <f>IF(P$2=$A1142,Data!M288,0)</f>
        <v>0</v>
      </c>
      <c r="Q1142" s="168">
        <f>IF(Q$2=$A1142,Data!N288,0)</f>
        <v>0</v>
      </c>
      <c r="R1142" s="169">
        <f>IF(R$2=$A1142,Data!O288,0)</f>
        <v>0</v>
      </c>
      <c r="S1142" s="169">
        <f>IF(S$2=$A1142,Data!P288,0)</f>
        <v>0</v>
      </c>
      <c r="T1142" s="169">
        <f>IF(T$2=$A1142,Data!Q288,0)</f>
        <v>0</v>
      </c>
      <c r="U1142" s="169">
        <f>IF(U$2=$A1142,Data!R288,0)</f>
        <v>0</v>
      </c>
      <c r="V1142" s="169">
        <f>IF(V$2=$A1142,Data!S288,0)</f>
        <v>0</v>
      </c>
      <c r="W1142" s="169">
        <f>IF(W$2=$A1142,Data!T288,0)</f>
        <v>0</v>
      </c>
      <c r="X1142" s="169">
        <f>IF(X$2=$A1142,Data!U288,0)</f>
        <v>0</v>
      </c>
      <c r="Y1142" s="169">
        <f>IF(Y$2=$A1142,Data!V288,0)</f>
        <v>0</v>
      </c>
      <c r="Z1142" s="169">
        <f>IF(Z$2=$A1142,Data!W288,0)</f>
        <v>0</v>
      </c>
      <c r="AA1142" s="169">
        <f>IF(AA$2=$A1142,Data!X288,0)</f>
        <v>0</v>
      </c>
      <c r="AB1142" s="169">
        <f>IF(AB$2=$A1142,Data!Y288,0)</f>
        <v>0</v>
      </c>
      <c r="AC1142" s="169">
        <f>IF(AC$2=$A1142,Data!Z288,0)</f>
        <v>0</v>
      </c>
      <c r="AD1142" s="170">
        <f>IF(AD$2=$A1142,Data!AA288,0)</f>
        <v>0</v>
      </c>
      <c r="AE1142" s="171">
        <f>IF(AE$2=$A1142,Data!AB288,0)</f>
        <v>0</v>
      </c>
      <c r="AF1142" s="170">
        <f>IF(AF$2=$A1142,Data!AC288,0)</f>
        <v>0</v>
      </c>
      <c r="AG1142" s="171">
        <f>IF(AG$2=$A1142,Data!AD288,0)</f>
        <v>0</v>
      </c>
      <c r="AH1142" s="170">
        <f>IF(AH$2=$A1142,Data!AE288,0)</f>
        <v>0</v>
      </c>
      <c r="AI1142" s="171">
        <f>IF(AI$2=$A1142,Data!AF288,0)</f>
        <v>0</v>
      </c>
      <c r="AJ1142" s="170">
        <f>IF(AJ$2=$A1142,Data!AG288,0)</f>
        <v>0</v>
      </c>
      <c r="AK1142" s="171">
        <f>IF(AK$2=$A1142,Data!AH288,0)</f>
        <v>0</v>
      </c>
      <c r="AL1142" s="170">
        <f>IF(AL$2=$A1142,Data!AI288,0)</f>
        <v>0</v>
      </c>
      <c r="AM1142" t="str">
        <f t="shared" si="34"/>
        <v>BA</v>
      </c>
      <c r="AN1142" t="e">
        <f>+INDEX(Validation!$D$4:$D$250,MATCH(Merge!B1142,Validation!$E$4:$E$250,0))</f>
        <v>#N/A</v>
      </c>
      <c r="AO1142" s="172">
        <f t="shared" si="35"/>
        <v>0</v>
      </c>
    </row>
    <row r="1143" spans="1:41" ht="15" x14ac:dyDescent="0.25">
      <c r="A1143">
        <f>Inputs!$H$13</f>
        <v>3</v>
      </c>
      <c r="B1143" t="str">
        <f>Inputs!$D$4</f>
        <v>Select Agency…</v>
      </c>
      <c r="C1143" s="166" t="str">
        <f>Inputs!$I$6</f>
        <v>(insert code)</v>
      </c>
      <c r="D1143" t="str">
        <f>IFERROR(INDEX(Inputs!$I$11:$I$19,MATCH(A1143,Inputs!$H$11:$H$19)),"")</f>
        <v>(insert code)</v>
      </c>
      <c r="E1143" t="s">
        <v>902</v>
      </c>
      <c r="F1143" s="168">
        <f>IF(F$2=$A1143,Data!C289,0)</f>
        <v>0</v>
      </c>
      <c r="G1143" s="168">
        <f>IF(G$2=$A1143,Data!D289,0)</f>
        <v>0</v>
      </c>
      <c r="H1143" s="168">
        <f>IF(H$2=$A1143,Data!E289,0)</f>
        <v>0</v>
      </c>
      <c r="I1143" s="168">
        <f>IF(I$2=$A1143,Data!F289,0)</f>
        <v>0</v>
      </c>
      <c r="J1143" s="168">
        <f>IF(J$2=$A1143,Data!G289,0)</f>
        <v>0</v>
      </c>
      <c r="K1143" s="168">
        <f>IF(K$2=$A1143,Data!H289,0)</f>
        <v>0</v>
      </c>
      <c r="L1143" s="168">
        <f>IF(L$2=$A1143,Data!I289,0)</f>
        <v>0</v>
      </c>
      <c r="M1143" s="168">
        <f>IF(M$2=$A1143,Data!J289,0)</f>
        <v>0</v>
      </c>
      <c r="N1143" s="168">
        <f>IF(N$2=$A1143,Data!K289,0)</f>
        <v>0</v>
      </c>
      <c r="O1143" s="168">
        <f>IF(O$2=$A1143,Data!L289,0)</f>
        <v>0</v>
      </c>
      <c r="P1143" s="168">
        <f>IF(P$2=$A1143,Data!M289,0)</f>
        <v>0</v>
      </c>
      <c r="Q1143" s="168">
        <f>IF(Q$2=$A1143,Data!N289,0)</f>
        <v>0</v>
      </c>
      <c r="R1143" s="169">
        <f>IF(R$2=$A1143,Data!O289,0)</f>
        <v>0</v>
      </c>
      <c r="S1143" s="169">
        <f>IF(S$2=$A1143,Data!P289,0)</f>
        <v>0</v>
      </c>
      <c r="T1143" s="169">
        <f>IF(T$2=$A1143,Data!Q289,0)</f>
        <v>0</v>
      </c>
      <c r="U1143" s="169">
        <f>IF(U$2=$A1143,Data!R289,0)</f>
        <v>0</v>
      </c>
      <c r="V1143" s="169">
        <f>IF(V$2=$A1143,Data!S289,0)</f>
        <v>0</v>
      </c>
      <c r="W1143" s="169">
        <f>IF(W$2=$A1143,Data!T289,0)</f>
        <v>0</v>
      </c>
      <c r="X1143" s="169">
        <f>IF(X$2=$A1143,Data!U289,0)</f>
        <v>0</v>
      </c>
      <c r="Y1143" s="169">
        <f>IF(Y$2=$A1143,Data!V289,0)</f>
        <v>0</v>
      </c>
      <c r="Z1143" s="169">
        <f>IF(Z$2=$A1143,Data!W289,0)</f>
        <v>0</v>
      </c>
      <c r="AA1143" s="169">
        <f>IF(AA$2=$A1143,Data!X289,0)</f>
        <v>0</v>
      </c>
      <c r="AB1143" s="169">
        <f>IF(AB$2=$A1143,Data!Y289,0)</f>
        <v>0</v>
      </c>
      <c r="AC1143" s="169">
        <f>IF(AC$2=$A1143,Data!Z289,0)</f>
        <v>0</v>
      </c>
      <c r="AD1143" s="170">
        <f>IF(AD$2=$A1143,Data!AA289,0)</f>
        <v>0</v>
      </c>
      <c r="AE1143" s="171">
        <f>IF(AE$2=$A1143,Data!AB289,0)</f>
        <v>0</v>
      </c>
      <c r="AF1143" s="170">
        <f>IF(AF$2=$A1143,Data!AC289,0)</f>
        <v>0</v>
      </c>
      <c r="AG1143" s="171">
        <f>IF(AG$2=$A1143,Data!AD289,0)</f>
        <v>0</v>
      </c>
      <c r="AH1143" s="170">
        <f>IF(AH$2=$A1143,Data!AE289,0)</f>
        <v>0</v>
      </c>
      <c r="AI1143" s="171">
        <f>IF(AI$2=$A1143,Data!AF289,0)</f>
        <v>0</v>
      </c>
      <c r="AJ1143" s="170">
        <f>IF(AJ$2=$A1143,Data!AG289,0)</f>
        <v>0</v>
      </c>
      <c r="AK1143" s="171">
        <f>IF(AK$2=$A1143,Data!AH289,0)</f>
        <v>0</v>
      </c>
      <c r="AL1143" s="170">
        <f>IF(AL$2=$A1143,Data!AI289,0)</f>
        <v>0</v>
      </c>
      <c r="AM1143" t="str">
        <f t="shared" si="34"/>
        <v>BA</v>
      </c>
      <c r="AN1143" t="e">
        <f>+INDEX(Validation!$D$4:$D$250,MATCH(Merge!B1143,Validation!$E$4:$E$250,0))</f>
        <v>#N/A</v>
      </c>
      <c r="AO1143" s="172">
        <f t="shared" si="35"/>
        <v>0</v>
      </c>
    </row>
    <row r="1144" spans="1:41" ht="15" x14ac:dyDescent="0.25">
      <c r="A1144">
        <f>Inputs!$H$13</f>
        <v>3</v>
      </c>
      <c r="B1144" t="str">
        <f>Inputs!$D$4</f>
        <v>Select Agency…</v>
      </c>
      <c r="C1144" s="166" t="str">
        <f>Inputs!$I$6</f>
        <v>(insert code)</v>
      </c>
      <c r="D1144" t="str">
        <f>IFERROR(INDEX(Inputs!$I$11:$I$19,MATCH(A1144,Inputs!$H$11:$H$19)),"")</f>
        <v>(insert code)</v>
      </c>
      <c r="E1144" t="s">
        <v>902</v>
      </c>
      <c r="F1144" s="168">
        <f>IF(F$2=$A1144,Data!C290,0)</f>
        <v>0</v>
      </c>
      <c r="G1144" s="168">
        <f>IF(G$2=$A1144,Data!D290,0)</f>
        <v>0</v>
      </c>
      <c r="H1144" s="168">
        <f>IF(H$2=$A1144,Data!E290,0)</f>
        <v>0</v>
      </c>
      <c r="I1144" s="168">
        <f>IF(I$2=$A1144,Data!F290,0)</f>
        <v>0</v>
      </c>
      <c r="J1144" s="168">
        <f>IF(J$2=$A1144,Data!G290,0)</f>
        <v>0</v>
      </c>
      <c r="K1144" s="168">
        <f>IF(K$2=$A1144,Data!H290,0)</f>
        <v>0</v>
      </c>
      <c r="L1144" s="168">
        <f>IF(L$2=$A1144,Data!I290,0)</f>
        <v>0</v>
      </c>
      <c r="M1144" s="168">
        <f>IF(M$2=$A1144,Data!J290,0)</f>
        <v>0</v>
      </c>
      <c r="N1144" s="168">
        <f>IF(N$2=$A1144,Data!K290,0)</f>
        <v>0</v>
      </c>
      <c r="O1144" s="168">
        <f>IF(O$2=$A1144,Data!L290,0)</f>
        <v>0</v>
      </c>
      <c r="P1144" s="168">
        <f>IF(P$2=$A1144,Data!M290,0)</f>
        <v>0</v>
      </c>
      <c r="Q1144" s="168">
        <f>IF(Q$2=$A1144,Data!N290,0)</f>
        <v>0</v>
      </c>
      <c r="R1144" s="169">
        <f>IF(R$2=$A1144,Data!O290,0)</f>
        <v>0</v>
      </c>
      <c r="S1144" s="169">
        <f>IF(S$2=$A1144,Data!P290,0)</f>
        <v>0</v>
      </c>
      <c r="T1144" s="169">
        <f>IF(T$2=$A1144,Data!Q290,0)</f>
        <v>0</v>
      </c>
      <c r="U1144" s="169">
        <f>IF(U$2=$A1144,Data!R290,0)</f>
        <v>0</v>
      </c>
      <c r="V1144" s="169">
        <f>IF(V$2=$A1144,Data!S290,0)</f>
        <v>0</v>
      </c>
      <c r="W1144" s="169">
        <f>IF(W$2=$A1144,Data!T290,0)</f>
        <v>0</v>
      </c>
      <c r="X1144" s="169">
        <f>IF(X$2=$A1144,Data!U290,0)</f>
        <v>0</v>
      </c>
      <c r="Y1144" s="169">
        <f>IF(Y$2=$A1144,Data!V290,0)</f>
        <v>0</v>
      </c>
      <c r="Z1144" s="169">
        <f>IF(Z$2=$A1144,Data!W290,0)</f>
        <v>0</v>
      </c>
      <c r="AA1144" s="169">
        <f>IF(AA$2=$A1144,Data!X290,0)</f>
        <v>0</v>
      </c>
      <c r="AB1144" s="169">
        <f>IF(AB$2=$A1144,Data!Y290,0)</f>
        <v>0</v>
      </c>
      <c r="AC1144" s="169">
        <f>IF(AC$2=$A1144,Data!Z290,0)</f>
        <v>0</v>
      </c>
      <c r="AD1144" s="170">
        <f>IF(AD$2=$A1144,Data!AA290,0)</f>
        <v>0</v>
      </c>
      <c r="AE1144" s="171">
        <f>IF(AE$2=$A1144,Data!AB290,0)</f>
        <v>0</v>
      </c>
      <c r="AF1144" s="170">
        <f>IF(AF$2=$A1144,Data!AC290,0)</f>
        <v>0</v>
      </c>
      <c r="AG1144" s="171">
        <f>IF(AG$2=$A1144,Data!AD290,0)</f>
        <v>0</v>
      </c>
      <c r="AH1144" s="170">
        <f>IF(AH$2=$A1144,Data!AE290,0)</f>
        <v>0</v>
      </c>
      <c r="AI1144" s="171">
        <f>IF(AI$2=$A1144,Data!AF290,0)</f>
        <v>0</v>
      </c>
      <c r="AJ1144" s="170">
        <f>IF(AJ$2=$A1144,Data!AG290,0)</f>
        <v>0</v>
      </c>
      <c r="AK1144" s="171">
        <f>IF(AK$2=$A1144,Data!AH290,0)</f>
        <v>0</v>
      </c>
      <c r="AL1144" s="170">
        <f>IF(AL$2=$A1144,Data!AI290,0)</f>
        <v>0</v>
      </c>
      <c r="AM1144" t="str">
        <f t="shared" si="34"/>
        <v>BA</v>
      </c>
      <c r="AN1144" t="e">
        <f>+INDEX(Validation!$D$4:$D$250,MATCH(Merge!B1144,Validation!$E$4:$E$250,0))</f>
        <v>#N/A</v>
      </c>
      <c r="AO1144" s="172">
        <f t="shared" si="35"/>
        <v>0</v>
      </c>
    </row>
    <row r="1145" spans="1:41" ht="15" x14ac:dyDescent="0.25">
      <c r="A1145">
        <f>Inputs!$H$13</f>
        <v>3</v>
      </c>
      <c r="B1145" t="str">
        <f>Inputs!$D$4</f>
        <v>Select Agency…</v>
      </c>
      <c r="C1145" s="166" t="str">
        <f>Inputs!$I$6</f>
        <v>(insert code)</v>
      </c>
      <c r="D1145" t="str">
        <f>IFERROR(INDEX(Inputs!$I$11:$I$19,MATCH(A1145,Inputs!$H$11:$H$19)),"")</f>
        <v>(insert code)</v>
      </c>
      <c r="E1145" t="s">
        <v>902</v>
      </c>
      <c r="F1145" s="168">
        <f>IF(F$2=$A1145,Data!C291,0)</f>
        <v>0</v>
      </c>
      <c r="G1145" s="168">
        <f>IF(G$2=$A1145,Data!D291,0)</f>
        <v>0</v>
      </c>
      <c r="H1145" s="168">
        <f>IF(H$2=$A1145,Data!E291,0)</f>
        <v>0</v>
      </c>
      <c r="I1145" s="168">
        <f>IF(I$2=$A1145,Data!F291,0)</f>
        <v>0</v>
      </c>
      <c r="J1145" s="168">
        <f>IF(J$2=$A1145,Data!G291,0)</f>
        <v>0</v>
      </c>
      <c r="K1145" s="168">
        <f>IF(K$2=$A1145,Data!H291,0)</f>
        <v>0</v>
      </c>
      <c r="L1145" s="168">
        <f>IF(L$2=$A1145,Data!I291,0)</f>
        <v>0</v>
      </c>
      <c r="M1145" s="168">
        <f>IF(M$2=$A1145,Data!J291,0)</f>
        <v>0</v>
      </c>
      <c r="N1145" s="168">
        <f>IF(N$2=$A1145,Data!K291,0)</f>
        <v>0</v>
      </c>
      <c r="O1145" s="168">
        <f>IF(O$2=$A1145,Data!L291,0)</f>
        <v>0</v>
      </c>
      <c r="P1145" s="168">
        <f>IF(P$2=$A1145,Data!M291,0)</f>
        <v>0</v>
      </c>
      <c r="Q1145" s="168">
        <f>IF(Q$2=$A1145,Data!N291,0)</f>
        <v>0</v>
      </c>
      <c r="R1145" s="169">
        <f>IF(R$2=$A1145,Data!O291,0)</f>
        <v>0</v>
      </c>
      <c r="S1145" s="169">
        <f>IF(S$2=$A1145,Data!P291,0)</f>
        <v>0</v>
      </c>
      <c r="T1145" s="169">
        <f>IF(T$2=$A1145,Data!Q291,0)</f>
        <v>0</v>
      </c>
      <c r="U1145" s="169">
        <f>IF(U$2=$A1145,Data!R291,0)</f>
        <v>0</v>
      </c>
      <c r="V1145" s="169">
        <f>IF(V$2=$A1145,Data!S291,0)</f>
        <v>0</v>
      </c>
      <c r="W1145" s="169">
        <f>IF(W$2=$A1145,Data!T291,0)</f>
        <v>0</v>
      </c>
      <c r="X1145" s="169">
        <f>IF(X$2=$A1145,Data!U291,0)</f>
        <v>0</v>
      </c>
      <c r="Y1145" s="169">
        <f>IF(Y$2=$A1145,Data!V291,0)</f>
        <v>0</v>
      </c>
      <c r="Z1145" s="169">
        <f>IF(Z$2=$A1145,Data!W291,0)</f>
        <v>0</v>
      </c>
      <c r="AA1145" s="169">
        <f>IF(AA$2=$A1145,Data!X291,0)</f>
        <v>0</v>
      </c>
      <c r="AB1145" s="169">
        <f>IF(AB$2=$A1145,Data!Y291,0)</f>
        <v>0</v>
      </c>
      <c r="AC1145" s="169">
        <f>IF(AC$2=$A1145,Data!Z291,0)</f>
        <v>0</v>
      </c>
      <c r="AD1145" s="170">
        <f>IF(AD$2=$A1145,Data!AA291,0)</f>
        <v>0</v>
      </c>
      <c r="AE1145" s="171">
        <f>IF(AE$2=$A1145,Data!AB291,0)</f>
        <v>0</v>
      </c>
      <c r="AF1145" s="170">
        <f>IF(AF$2=$A1145,Data!AC291,0)</f>
        <v>0</v>
      </c>
      <c r="AG1145" s="171">
        <f>IF(AG$2=$A1145,Data!AD291,0)</f>
        <v>0</v>
      </c>
      <c r="AH1145" s="170">
        <f>IF(AH$2=$A1145,Data!AE291,0)</f>
        <v>0</v>
      </c>
      <c r="AI1145" s="171">
        <f>IF(AI$2=$A1145,Data!AF291,0)</f>
        <v>0</v>
      </c>
      <c r="AJ1145" s="170">
        <f>IF(AJ$2=$A1145,Data!AG291,0)</f>
        <v>0</v>
      </c>
      <c r="AK1145" s="171">
        <f>IF(AK$2=$A1145,Data!AH291,0)</f>
        <v>0</v>
      </c>
      <c r="AL1145" s="170">
        <f>IF(AL$2=$A1145,Data!AI291,0)</f>
        <v>0</v>
      </c>
      <c r="AM1145" t="str">
        <f t="shared" si="34"/>
        <v>BA</v>
      </c>
      <c r="AN1145" t="e">
        <f>+INDEX(Validation!$D$4:$D$250,MATCH(Merge!B1145,Validation!$E$4:$E$250,0))</f>
        <v>#N/A</v>
      </c>
      <c r="AO1145" s="172">
        <f t="shared" si="35"/>
        <v>0</v>
      </c>
    </row>
    <row r="1146" spans="1:41" ht="15" x14ac:dyDescent="0.25">
      <c r="A1146">
        <f>Inputs!$H$13</f>
        <v>3</v>
      </c>
      <c r="B1146" t="str">
        <f>Inputs!$D$4</f>
        <v>Select Agency…</v>
      </c>
      <c r="C1146" s="166" t="str">
        <f>Inputs!$I$6</f>
        <v>(insert code)</v>
      </c>
      <c r="D1146" t="str">
        <f>IFERROR(INDEX(Inputs!$I$11:$I$19,MATCH(A1146,Inputs!$H$11:$H$19)),"")</f>
        <v>(insert code)</v>
      </c>
      <c r="E1146" t="s">
        <v>902</v>
      </c>
      <c r="F1146" s="168">
        <f>IF(F$2=$A1146,Data!C292,0)</f>
        <v>0</v>
      </c>
      <c r="G1146" s="168">
        <f>IF(G$2=$A1146,Data!D292,0)</f>
        <v>0</v>
      </c>
      <c r="H1146" s="168">
        <f>IF(H$2=$A1146,Data!E292,0)</f>
        <v>0</v>
      </c>
      <c r="I1146" s="168">
        <f>IF(I$2=$A1146,Data!F292,0)</f>
        <v>0</v>
      </c>
      <c r="J1146" s="168">
        <f>IF(J$2=$A1146,Data!G292,0)</f>
        <v>0</v>
      </c>
      <c r="K1146" s="168">
        <f>IF(K$2=$A1146,Data!H292,0)</f>
        <v>0</v>
      </c>
      <c r="L1146" s="168">
        <f>IF(L$2=$A1146,Data!I292,0)</f>
        <v>0</v>
      </c>
      <c r="M1146" s="168">
        <f>IF(M$2=$A1146,Data!J292,0)</f>
        <v>0</v>
      </c>
      <c r="N1146" s="168">
        <f>IF(N$2=$A1146,Data!K292,0)</f>
        <v>0</v>
      </c>
      <c r="O1146" s="168">
        <f>IF(O$2=$A1146,Data!L292,0)</f>
        <v>0</v>
      </c>
      <c r="P1146" s="168">
        <f>IF(P$2=$A1146,Data!M292,0)</f>
        <v>0</v>
      </c>
      <c r="Q1146" s="168">
        <f>IF(Q$2=$A1146,Data!N292,0)</f>
        <v>0</v>
      </c>
      <c r="R1146" s="169">
        <f>IF(R$2=$A1146,Data!O292,0)</f>
        <v>0</v>
      </c>
      <c r="S1146" s="169">
        <f>IF(S$2=$A1146,Data!P292,0)</f>
        <v>0</v>
      </c>
      <c r="T1146" s="169">
        <f>IF(T$2=$A1146,Data!Q292,0)</f>
        <v>0</v>
      </c>
      <c r="U1146" s="169">
        <f>IF(U$2=$A1146,Data!R292,0)</f>
        <v>0</v>
      </c>
      <c r="V1146" s="169">
        <f>IF(V$2=$A1146,Data!S292,0)</f>
        <v>0</v>
      </c>
      <c r="W1146" s="169">
        <f>IF(W$2=$A1146,Data!T292,0)</f>
        <v>0</v>
      </c>
      <c r="X1146" s="169">
        <f>IF(X$2=$A1146,Data!U292,0)</f>
        <v>0</v>
      </c>
      <c r="Y1146" s="169">
        <f>IF(Y$2=$A1146,Data!V292,0)</f>
        <v>0</v>
      </c>
      <c r="Z1146" s="169">
        <f>IF(Z$2=$A1146,Data!W292,0)</f>
        <v>0</v>
      </c>
      <c r="AA1146" s="169">
        <f>IF(AA$2=$A1146,Data!X292,0)</f>
        <v>0</v>
      </c>
      <c r="AB1146" s="169">
        <f>IF(AB$2=$A1146,Data!Y292,0)</f>
        <v>0</v>
      </c>
      <c r="AC1146" s="169">
        <f>IF(AC$2=$A1146,Data!Z292,0)</f>
        <v>0</v>
      </c>
      <c r="AD1146" s="170">
        <f>IF(AD$2=$A1146,Data!AA292,0)</f>
        <v>0</v>
      </c>
      <c r="AE1146" s="171">
        <f>IF(AE$2=$A1146,Data!AB292,0)</f>
        <v>0</v>
      </c>
      <c r="AF1146" s="170">
        <f>IF(AF$2=$A1146,Data!AC292,0)</f>
        <v>0</v>
      </c>
      <c r="AG1146" s="171">
        <f>IF(AG$2=$A1146,Data!AD292,0)</f>
        <v>0</v>
      </c>
      <c r="AH1146" s="170">
        <f>IF(AH$2=$A1146,Data!AE292,0)</f>
        <v>0</v>
      </c>
      <c r="AI1146" s="171">
        <f>IF(AI$2=$A1146,Data!AF292,0)</f>
        <v>0</v>
      </c>
      <c r="AJ1146" s="170">
        <f>IF(AJ$2=$A1146,Data!AG292,0)</f>
        <v>0</v>
      </c>
      <c r="AK1146" s="171">
        <f>IF(AK$2=$A1146,Data!AH292,0)</f>
        <v>0</v>
      </c>
      <c r="AL1146" s="170">
        <f>IF(AL$2=$A1146,Data!AI292,0)</f>
        <v>0</v>
      </c>
      <c r="AM1146" t="str">
        <f t="shared" si="34"/>
        <v>BA</v>
      </c>
      <c r="AN1146" t="e">
        <f>+INDEX(Validation!$D$4:$D$250,MATCH(Merge!B1146,Validation!$E$4:$E$250,0))</f>
        <v>#N/A</v>
      </c>
      <c r="AO1146" s="172">
        <f t="shared" si="35"/>
        <v>0</v>
      </c>
    </row>
    <row r="1147" spans="1:41" ht="15" x14ac:dyDescent="0.25">
      <c r="A1147">
        <f>Inputs!$H$13</f>
        <v>3</v>
      </c>
      <c r="B1147" t="str">
        <f>Inputs!$D$4</f>
        <v>Select Agency…</v>
      </c>
      <c r="C1147" s="166" t="str">
        <f>Inputs!$I$6</f>
        <v>(insert code)</v>
      </c>
      <c r="D1147" t="str">
        <f>IFERROR(INDEX(Inputs!$I$11:$I$19,MATCH(A1147,Inputs!$H$11:$H$19)),"")</f>
        <v>(insert code)</v>
      </c>
      <c r="E1147" t="s">
        <v>902</v>
      </c>
      <c r="F1147" s="168">
        <f>IF(F$2=$A1147,Data!C293,0)</f>
        <v>0</v>
      </c>
      <c r="G1147" s="168">
        <f>IF(G$2=$A1147,Data!D293,0)</f>
        <v>0</v>
      </c>
      <c r="H1147" s="168">
        <f>IF(H$2=$A1147,Data!E293,0)</f>
        <v>0</v>
      </c>
      <c r="I1147" s="168">
        <f>IF(I$2=$A1147,Data!F293,0)</f>
        <v>0</v>
      </c>
      <c r="J1147" s="168">
        <f>IF(J$2=$A1147,Data!G293,0)</f>
        <v>0</v>
      </c>
      <c r="K1147" s="168">
        <f>IF(K$2=$A1147,Data!H293,0)</f>
        <v>0</v>
      </c>
      <c r="L1147" s="168">
        <f>IF(L$2=$A1147,Data!I293,0)</f>
        <v>0</v>
      </c>
      <c r="M1147" s="168">
        <f>IF(M$2=$A1147,Data!J293,0)</f>
        <v>0</v>
      </c>
      <c r="N1147" s="168">
        <f>IF(N$2=$A1147,Data!K293,0)</f>
        <v>0</v>
      </c>
      <c r="O1147" s="168">
        <f>IF(O$2=$A1147,Data!L293,0)</f>
        <v>0</v>
      </c>
      <c r="P1147" s="168">
        <f>IF(P$2=$A1147,Data!M293,0)</f>
        <v>0</v>
      </c>
      <c r="Q1147" s="168">
        <f>IF(Q$2=$A1147,Data!N293,0)</f>
        <v>0</v>
      </c>
      <c r="R1147" s="169">
        <f>IF(R$2=$A1147,Data!O293,0)</f>
        <v>0</v>
      </c>
      <c r="S1147" s="169">
        <f>IF(S$2=$A1147,Data!P293,0)</f>
        <v>0</v>
      </c>
      <c r="T1147" s="169">
        <f>IF(T$2=$A1147,Data!Q293,0)</f>
        <v>0</v>
      </c>
      <c r="U1147" s="169">
        <f>IF(U$2=$A1147,Data!R293,0)</f>
        <v>0</v>
      </c>
      <c r="V1147" s="169">
        <f>IF(V$2=$A1147,Data!S293,0)</f>
        <v>0</v>
      </c>
      <c r="W1147" s="169">
        <f>IF(W$2=$A1147,Data!T293,0)</f>
        <v>0</v>
      </c>
      <c r="X1147" s="169">
        <f>IF(X$2=$A1147,Data!U293,0)</f>
        <v>0</v>
      </c>
      <c r="Y1147" s="169">
        <f>IF(Y$2=$A1147,Data!V293,0)</f>
        <v>0</v>
      </c>
      <c r="Z1147" s="169">
        <f>IF(Z$2=$A1147,Data!W293,0)</f>
        <v>0</v>
      </c>
      <c r="AA1147" s="169">
        <f>IF(AA$2=$A1147,Data!X293,0)</f>
        <v>0</v>
      </c>
      <c r="AB1147" s="169">
        <f>IF(AB$2=$A1147,Data!Y293,0)</f>
        <v>0</v>
      </c>
      <c r="AC1147" s="169">
        <f>IF(AC$2=$A1147,Data!Z293,0)</f>
        <v>0</v>
      </c>
      <c r="AD1147" s="170">
        <f>IF(AD$2=$A1147,Data!AA293,0)</f>
        <v>0</v>
      </c>
      <c r="AE1147" s="171">
        <f>IF(AE$2=$A1147,Data!AB293,0)</f>
        <v>0</v>
      </c>
      <c r="AF1147" s="170">
        <f>IF(AF$2=$A1147,Data!AC293,0)</f>
        <v>0</v>
      </c>
      <c r="AG1147" s="171">
        <f>IF(AG$2=$A1147,Data!AD293,0)</f>
        <v>0</v>
      </c>
      <c r="AH1147" s="170">
        <f>IF(AH$2=$A1147,Data!AE293,0)</f>
        <v>0</v>
      </c>
      <c r="AI1147" s="171">
        <f>IF(AI$2=$A1147,Data!AF293,0)</f>
        <v>0</v>
      </c>
      <c r="AJ1147" s="170">
        <f>IF(AJ$2=$A1147,Data!AG293,0)</f>
        <v>0</v>
      </c>
      <c r="AK1147" s="171">
        <f>IF(AK$2=$A1147,Data!AH293,0)</f>
        <v>0</v>
      </c>
      <c r="AL1147" s="170">
        <f>IF(AL$2=$A1147,Data!AI293,0)</f>
        <v>0</v>
      </c>
      <c r="AM1147" t="str">
        <f t="shared" si="34"/>
        <v>BA</v>
      </c>
      <c r="AN1147" t="e">
        <f>+INDEX(Validation!$D$4:$D$250,MATCH(Merge!B1147,Validation!$E$4:$E$250,0))</f>
        <v>#N/A</v>
      </c>
      <c r="AO1147" s="172">
        <f t="shared" si="35"/>
        <v>0</v>
      </c>
    </row>
    <row r="1148" spans="1:41" ht="15" x14ac:dyDescent="0.25">
      <c r="A1148">
        <f>Inputs!$H$13</f>
        <v>3</v>
      </c>
      <c r="B1148" t="str">
        <f>Inputs!$D$4</f>
        <v>Select Agency…</v>
      </c>
      <c r="C1148" s="166" t="str">
        <f>Inputs!$I$6</f>
        <v>(insert code)</v>
      </c>
      <c r="D1148" t="str">
        <f>IFERROR(INDEX(Inputs!$I$11:$I$19,MATCH(A1148,Inputs!$H$11:$H$19)),"")</f>
        <v>(insert code)</v>
      </c>
      <c r="E1148" t="s">
        <v>902</v>
      </c>
      <c r="F1148" s="168">
        <f>IF(F$2=$A1148,Data!C294,0)</f>
        <v>0</v>
      </c>
      <c r="G1148" s="168">
        <f>IF(G$2=$A1148,Data!D294,0)</f>
        <v>0</v>
      </c>
      <c r="H1148" s="168">
        <f>IF(H$2=$A1148,Data!E294,0)</f>
        <v>0</v>
      </c>
      <c r="I1148" s="168">
        <f>IF(I$2=$A1148,Data!F294,0)</f>
        <v>0</v>
      </c>
      <c r="J1148" s="168">
        <f>IF(J$2=$A1148,Data!G294,0)</f>
        <v>0</v>
      </c>
      <c r="K1148" s="168">
        <f>IF(K$2=$A1148,Data!H294,0)</f>
        <v>0</v>
      </c>
      <c r="L1148" s="168">
        <f>IF(L$2=$A1148,Data!I294,0)</f>
        <v>0</v>
      </c>
      <c r="M1148" s="168">
        <f>IF(M$2=$A1148,Data!J294,0)</f>
        <v>0</v>
      </c>
      <c r="N1148" s="168">
        <f>IF(N$2=$A1148,Data!K294,0)</f>
        <v>0</v>
      </c>
      <c r="O1148" s="168">
        <f>IF(O$2=$A1148,Data!L294,0)</f>
        <v>0</v>
      </c>
      <c r="P1148" s="168">
        <f>IF(P$2=$A1148,Data!M294,0)</f>
        <v>0</v>
      </c>
      <c r="Q1148" s="168">
        <f>IF(Q$2=$A1148,Data!N294,0)</f>
        <v>0</v>
      </c>
      <c r="R1148" s="169">
        <f>IF(R$2=$A1148,Data!O294,0)</f>
        <v>0</v>
      </c>
      <c r="S1148" s="169">
        <f>IF(S$2=$A1148,Data!P294,0)</f>
        <v>0</v>
      </c>
      <c r="T1148" s="169">
        <f>IF(T$2=$A1148,Data!Q294,0)</f>
        <v>0</v>
      </c>
      <c r="U1148" s="169">
        <f>IF(U$2=$A1148,Data!R294,0)</f>
        <v>0</v>
      </c>
      <c r="V1148" s="169">
        <f>IF(V$2=$A1148,Data!S294,0)</f>
        <v>0</v>
      </c>
      <c r="W1148" s="169">
        <f>IF(W$2=$A1148,Data!T294,0)</f>
        <v>0</v>
      </c>
      <c r="X1148" s="169">
        <f>IF(X$2=$A1148,Data!U294,0)</f>
        <v>0</v>
      </c>
      <c r="Y1148" s="169">
        <f>IF(Y$2=$A1148,Data!V294,0)</f>
        <v>0</v>
      </c>
      <c r="Z1148" s="169">
        <f>IF(Z$2=$A1148,Data!W294,0)</f>
        <v>0</v>
      </c>
      <c r="AA1148" s="169">
        <f>IF(AA$2=$A1148,Data!X294,0)</f>
        <v>0</v>
      </c>
      <c r="AB1148" s="169">
        <f>IF(AB$2=$A1148,Data!Y294,0)</f>
        <v>0</v>
      </c>
      <c r="AC1148" s="169">
        <f>IF(AC$2=$A1148,Data!Z294,0)</f>
        <v>0</v>
      </c>
      <c r="AD1148" s="170">
        <f>IF(AD$2=$A1148,Data!AA294,0)</f>
        <v>0</v>
      </c>
      <c r="AE1148" s="171">
        <f>IF(AE$2=$A1148,Data!AB294,0)</f>
        <v>0</v>
      </c>
      <c r="AF1148" s="170">
        <f>IF(AF$2=$A1148,Data!AC294,0)</f>
        <v>0</v>
      </c>
      <c r="AG1148" s="171">
        <f>IF(AG$2=$A1148,Data!AD294,0)</f>
        <v>0</v>
      </c>
      <c r="AH1148" s="170">
        <f>IF(AH$2=$A1148,Data!AE294,0)</f>
        <v>0</v>
      </c>
      <c r="AI1148" s="171">
        <f>IF(AI$2=$A1148,Data!AF294,0)</f>
        <v>0</v>
      </c>
      <c r="AJ1148" s="170">
        <f>IF(AJ$2=$A1148,Data!AG294,0)</f>
        <v>0</v>
      </c>
      <c r="AK1148" s="171">
        <f>IF(AK$2=$A1148,Data!AH294,0)</f>
        <v>0</v>
      </c>
      <c r="AL1148" s="170">
        <f>IF(AL$2=$A1148,Data!AI294,0)</f>
        <v>0</v>
      </c>
      <c r="AM1148" t="str">
        <f t="shared" si="34"/>
        <v>BA</v>
      </c>
      <c r="AN1148" t="e">
        <f>+INDEX(Validation!$D$4:$D$250,MATCH(Merge!B1148,Validation!$E$4:$E$250,0))</f>
        <v>#N/A</v>
      </c>
      <c r="AO1148" s="172">
        <f t="shared" si="35"/>
        <v>0</v>
      </c>
    </row>
    <row r="1149" spans="1:41" ht="15" x14ac:dyDescent="0.25">
      <c r="A1149">
        <f>Inputs!$H$13</f>
        <v>3</v>
      </c>
      <c r="B1149" t="str">
        <f>Inputs!$D$4</f>
        <v>Select Agency…</v>
      </c>
      <c r="C1149" s="166" t="str">
        <f>Inputs!$I$6</f>
        <v>(insert code)</v>
      </c>
      <c r="D1149" t="str">
        <f>IFERROR(INDEX(Inputs!$I$11:$I$19,MATCH(A1149,Inputs!$H$11:$H$19)),"")</f>
        <v>(insert code)</v>
      </c>
      <c r="E1149" t="s">
        <v>902</v>
      </c>
      <c r="F1149" s="168">
        <f>IF(F$2=$A1149,Data!C295,0)</f>
        <v>0</v>
      </c>
      <c r="G1149" s="168">
        <f>IF(G$2=$A1149,Data!D295,0)</f>
        <v>0</v>
      </c>
      <c r="H1149" s="168">
        <f>IF(H$2=$A1149,Data!E295,0)</f>
        <v>0</v>
      </c>
      <c r="I1149" s="168">
        <f>IF(I$2=$A1149,Data!F295,0)</f>
        <v>0</v>
      </c>
      <c r="J1149" s="168">
        <f>IF(J$2=$A1149,Data!G295,0)</f>
        <v>0</v>
      </c>
      <c r="K1149" s="168">
        <f>IF(K$2=$A1149,Data!H295,0)</f>
        <v>0</v>
      </c>
      <c r="L1149" s="168">
        <f>IF(L$2=$A1149,Data!I295,0)</f>
        <v>0</v>
      </c>
      <c r="M1149" s="168">
        <f>IF(M$2=$A1149,Data!J295,0)</f>
        <v>0</v>
      </c>
      <c r="N1149" s="168">
        <f>IF(N$2=$A1149,Data!K295,0)</f>
        <v>0</v>
      </c>
      <c r="O1149" s="168">
        <f>IF(O$2=$A1149,Data!L295,0)</f>
        <v>0</v>
      </c>
      <c r="P1149" s="168">
        <f>IF(P$2=$A1149,Data!M295,0)</f>
        <v>0</v>
      </c>
      <c r="Q1149" s="168">
        <f>IF(Q$2=$A1149,Data!N295,0)</f>
        <v>0</v>
      </c>
      <c r="R1149" s="169">
        <f>IF(R$2=$A1149,Data!O295,0)</f>
        <v>0</v>
      </c>
      <c r="S1149" s="169">
        <f>IF(S$2=$A1149,Data!P295,0)</f>
        <v>0</v>
      </c>
      <c r="T1149" s="169">
        <f>IF(T$2=$A1149,Data!Q295,0)</f>
        <v>0</v>
      </c>
      <c r="U1149" s="169">
        <f>IF(U$2=$A1149,Data!R295,0)</f>
        <v>0</v>
      </c>
      <c r="V1149" s="169">
        <f>IF(V$2=$A1149,Data!S295,0)</f>
        <v>0</v>
      </c>
      <c r="W1149" s="169">
        <f>IF(W$2=$A1149,Data!T295,0)</f>
        <v>0</v>
      </c>
      <c r="X1149" s="169">
        <f>IF(X$2=$A1149,Data!U295,0)</f>
        <v>0</v>
      </c>
      <c r="Y1149" s="169">
        <f>IF(Y$2=$A1149,Data!V295,0)</f>
        <v>0</v>
      </c>
      <c r="Z1149" s="169">
        <f>IF(Z$2=$A1149,Data!W295,0)</f>
        <v>0</v>
      </c>
      <c r="AA1149" s="169">
        <f>IF(AA$2=$A1149,Data!X295,0)</f>
        <v>0</v>
      </c>
      <c r="AB1149" s="169">
        <f>IF(AB$2=$A1149,Data!Y295,0)</f>
        <v>0</v>
      </c>
      <c r="AC1149" s="169">
        <f>IF(AC$2=$A1149,Data!Z295,0)</f>
        <v>0</v>
      </c>
      <c r="AD1149" s="170">
        <f>IF(AD$2=$A1149,Data!AA295,0)</f>
        <v>0</v>
      </c>
      <c r="AE1149" s="171">
        <f>IF(AE$2=$A1149,Data!AB295,0)</f>
        <v>0</v>
      </c>
      <c r="AF1149" s="170">
        <f>IF(AF$2=$A1149,Data!AC295,0)</f>
        <v>0</v>
      </c>
      <c r="AG1149" s="171">
        <f>IF(AG$2=$A1149,Data!AD295,0)</f>
        <v>0</v>
      </c>
      <c r="AH1149" s="170">
        <f>IF(AH$2=$A1149,Data!AE295,0)</f>
        <v>0</v>
      </c>
      <c r="AI1149" s="171">
        <f>IF(AI$2=$A1149,Data!AF295,0)</f>
        <v>0</v>
      </c>
      <c r="AJ1149" s="170">
        <f>IF(AJ$2=$A1149,Data!AG295,0)</f>
        <v>0</v>
      </c>
      <c r="AK1149" s="171">
        <f>IF(AK$2=$A1149,Data!AH295,0)</f>
        <v>0</v>
      </c>
      <c r="AL1149" s="170">
        <f>IF(AL$2=$A1149,Data!AI295,0)</f>
        <v>0</v>
      </c>
      <c r="AM1149" t="str">
        <f t="shared" si="34"/>
        <v>BA</v>
      </c>
      <c r="AN1149" t="e">
        <f>+INDEX(Validation!$D$4:$D$250,MATCH(Merge!B1149,Validation!$E$4:$E$250,0))</f>
        <v>#N/A</v>
      </c>
      <c r="AO1149" s="172">
        <f t="shared" si="35"/>
        <v>0</v>
      </c>
    </row>
    <row r="1150" spans="1:41" ht="15" x14ac:dyDescent="0.25">
      <c r="A1150">
        <f>Inputs!$H$13</f>
        <v>3</v>
      </c>
      <c r="B1150" t="str">
        <f>Inputs!$D$4</f>
        <v>Select Agency…</v>
      </c>
      <c r="C1150" s="166" t="str">
        <f>Inputs!$I$6</f>
        <v>(insert code)</v>
      </c>
      <c r="D1150" t="str">
        <f>IFERROR(INDEX(Inputs!$I$11:$I$19,MATCH(A1150,Inputs!$H$11:$H$19)),"")</f>
        <v>(insert code)</v>
      </c>
      <c r="E1150" t="s">
        <v>902</v>
      </c>
      <c r="F1150" s="168">
        <f>IF(F$2=$A1150,Data!C296,0)</f>
        <v>0</v>
      </c>
      <c r="G1150" s="168">
        <f>IF(G$2=$A1150,Data!D296,0)</f>
        <v>0</v>
      </c>
      <c r="H1150" s="168">
        <f>IF(H$2=$A1150,Data!E296,0)</f>
        <v>0</v>
      </c>
      <c r="I1150" s="168">
        <f>IF(I$2=$A1150,Data!F296,0)</f>
        <v>0</v>
      </c>
      <c r="J1150" s="168">
        <f>IF(J$2=$A1150,Data!G296,0)</f>
        <v>0</v>
      </c>
      <c r="K1150" s="168">
        <f>IF(K$2=$A1150,Data!H296,0)</f>
        <v>0</v>
      </c>
      <c r="L1150" s="168">
        <f>IF(L$2=$A1150,Data!I296,0)</f>
        <v>0</v>
      </c>
      <c r="M1150" s="168">
        <f>IF(M$2=$A1150,Data!J296,0)</f>
        <v>0</v>
      </c>
      <c r="N1150" s="168">
        <f>IF(N$2=$A1150,Data!K296,0)</f>
        <v>0</v>
      </c>
      <c r="O1150" s="168">
        <f>IF(O$2=$A1150,Data!L296,0)</f>
        <v>0</v>
      </c>
      <c r="P1150" s="168">
        <f>IF(P$2=$A1150,Data!M296,0)</f>
        <v>0</v>
      </c>
      <c r="Q1150" s="168">
        <f>IF(Q$2=$A1150,Data!N296,0)</f>
        <v>0</v>
      </c>
      <c r="R1150" s="169">
        <f>IF(R$2=$A1150,Data!O296,0)</f>
        <v>0</v>
      </c>
      <c r="S1150" s="169">
        <f>IF(S$2=$A1150,Data!P296,0)</f>
        <v>0</v>
      </c>
      <c r="T1150" s="169">
        <f>IF(T$2=$A1150,Data!Q296,0)</f>
        <v>0</v>
      </c>
      <c r="U1150" s="169">
        <f>IF(U$2=$A1150,Data!R296,0)</f>
        <v>0</v>
      </c>
      <c r="V1150" s="169">
        <f>IF(V$2=$A1150,Data!S296,0)</f>
        <v>0</v>
      </c>
      <c r="W1150" s="169">
        <f>IF(W$2=$A1150,Data!T296,0)</f>
        <v>0</v>
      </c>
      <c r="X1150" s="169">
        <f>IF(X$2=$A1150,Data!U296,0)</f>
        <v>0</v>
      </c>
      <c r="Y1150" s="169">
        <f>IF(Y$2=$A1150,Data!V296,0)</f>
        <v>0</v>
      </c>
      <c r="Z1150" s="169">
        <f>IF(Z$2=$A1150,Data!W296,0)</f>
        <v>0</v>
      </c>
      <c r="AA1150" s="169">
        <f>IF(AA$2=$A1150,Data!X296,0)</f>
        <v>0</v>
      </c>
      <c r="AB1150" s="169">
        <f>IF(AB$2=$A1150,Data!Y296,0)</f>
        <v>0</v>
      </c>
      <c r="AC1150" s="169">
        <f>IF(AC$2=$A1150,Data!Z296,0)</f>
        <v>0</v>
      </c>
      <c r="AD1150" s="170">
        <f>IF(AD$2=$A1150,Data!AA296,0)</f>
        <v>0</v>
      </c>
      <c r="AE1150" s="171">
        <f>IF(AE$2=$A1150,Data!AB296,0)</f>
        <v>0</v>
      </c>
      <c r="AF1150" s="170">
        <f>IF(AF$2=$A1150,Data!AC296,0)</f>
        <v>0</v>
      </c>
      <c r="AG1150" s="171">
        <f>IF(AG$2=$A1150,Data!AD296,0)</f>
        <v>0</v>
      </c>
      <c r="AH1150" s="170">
        <f>IF(AH$2=$A1150,Data!AE296,0)</f>
        <v>0</v>
      </c>
      <c r="AI1150" s="171">
        <f>IF(AI$2=$A1150,Data!AF296,0)</f>
        <v>0</v>
      </c>
      <c r="AJ1150" s="170">
        <f>IF(AJ$2=$A1150,Data!AG296,0)</f>
        <v>0</v>
      </c>
      <c r="AK1150" s="171">
        <f>IF(AK$2=$A1150,Data!AH296,0)</f>
        <v>0</v>
      </c>
      <c r="AL1150" s="170">
        <f>IF(AL$2=$A1150,Data!AI296,0)</f>
        <v>0</v>
      </c>
      <c r="AM1150" t="str">
        <f t="shared" si="34"/>
        <v>BA</v>
      </c>
      <c r="AN1150" t="e">
        <f>+INDEX(Validation!$D$4:$D$250,MATCH(Merge!B1150,Validation!$E$4:$E$250,0))</f>
        <v>#N/A</v>
      </c>
      <c r="AO1150" s="172">
        <f t="shared" si="35"/>
        <v>0</v>
      </c>
    </row>
    <row r="1151" spans="1:41" ht="15" x14ac:dyDescent="0.25">
      <c r="A1151">
        <f>Inputs!$H$13</f>
        <v>3</v>
      </c>
      <c r="B1151" t="str">
        <f>Inputs!$D$4</f>
        <v>Select Agency…</v>
      </c>
      <c r="C1151" s="166" t="str">
        <f>Inputs!$I$6</f>
        <v>(insert code)</v>
      </c>
      <c r="D1151" t="str">
        <f>IFERROR(INDEX(Inputs!$I$11:$I$19,MATCH(A1151,Inputs!$H$11:$H$19)),"")</f>
        <v>(insert code)</v>
      </c>
      <c r="E1151" t="s">
        <v>902</v>
      </c>
      <c r="F1151" s="168">
        <f>IF(F$2=$A1151,Data!C297,0)</f>
        <v>0</v>
      </c>
      <c r="G1151" s="168">
        <f>IF(G$2=$A1151,Data!D297,0)</f>
        <v>0</v>
      </c>
      <c r="H1151" s="168">
        <f>IF(H$2=$A1151,Data!E297,0)</f>
        <v>0</v>
      </c>
      <c r="I1151" s="168">
        <f>IF(I$2=$A1151,Data!F297,0)</f>
        <v>0</v>
      </c>
      <c r="J1151" s="168">
        <f>IF(J$2=$A1151,Data!G297,0)</f>
        <v>0</v>
      </c>
      <c r="K1151" s="168">
        <f>IF(K$2=$A1151,Data!H297,0)</f>
        <v>0</v>
      </c>
      <c r="L1151" s="168">
        <f>IF(L$2=$A1151,Data!I297,0)</f>
        <v>0</v>
      </c>
      <c r="M1151" s="168">
        <f>IF(M$2=$A1151,Data!J297,0)</f>
        <v>0</v>
      </c>
      <c r="N1151" s="168">
        <f>IF(N$2=$A1151,Data!K297,0)</f>
        <v>0</v>
      </c>
      <c r="O1151" s="168">
        <f>IF(O$2=$A1151,Data!L297,0)</f>
        <v>0</v>
      </c>
      <c r="P1151" s="168">
        <f>IF(P$2=$A1151,Data!M297,0)</f>
        <v>0</v>
      </c>
      <c r="Q1151" s="168">
        <f>IF(Q$2=$A1151,Data!N297,0)</f>
        <v>0</v>
      </c>
      <c r="R1151" s="169">
        <f>IF(R$2=$A1151,Data!O297,0)</f>
        <v>0</v>
      </c>
      <c r="S1151" s="169">
        <f>IF(S$2=$A1151,Data!P297,0)</f>
        <v>0</v>
      </c>
      <c r="T1151" s="169">
        <f>IF(T$2=$A1151,Data!Q297,0)</f>
        <v>0</v>
      </c>
      <c r="U1151" s="169">
        <f>IF(U$2=$A1151,Data!R297,0)</f>
        <v>0</v>
      </c>
      <c r="V1151" s="169">
        <f>IF(V$2=$A1151,Data!S297,0)</f>
        <v>0</v>
      </c>
      <c r="W1151" s="169">
        <f>IF(W$2=$A1151,Data!T297,0)</f>
        <v>0</v>
      </c>
      <c r="X1151" s="169">
        <f>IF(X$2=$A1151,Data!U297,0)</f>
        <v>0</v>
      </c>
      <c r="Y1151" s="169">
        <f>IF(Y$2=$A1151,Data!V297,0)</f>
        <v>0</v>
      </c>
      <c r="Z1151" s="169">
        <f>IF(Z$2=$A1151,Data!W297,0)</f>
        <v>0</v>
      </c>
      <c r="AA1151" s="169">
        <f>IF(AA$2=$A1151,Data!X297,0)</f>
        <v>0</v>
      </c>
      <c r="AB1151" s="169">
        <f>IF(AB$2=$A1151,Data!Y297,0)</f>
        <v>0</v>
      </c>
      <c r="AC1151" s="169">
        <f>IF(AC$2=$A1151,Data!Z297,0)</f>
        <v>0</v>
      </c>
      <c r="AD1151" s="170">
        <f>IF(AD$2=$A1151,Data!AA297,0)</f>
        <v>0</v>
      </c>
      <c r="AE1151" s="171">
        <f>IF(AE$2=$A1151,Data!AB297,0)</f>
        <v>0</v>
      </c>
      <c r="AF1151" s="170">
        <f>IF(AF$2=$A1151,Data!AC297,0)</f>
        <v>0</v>
      </c>
      <c r="AG1151" s="171">
        <f>IF(AG$2=$A1151,Data!AD297,0)</f>
        <v>0</v>
      </c>
      <c r="AH1151" s="170">
        <f>IF(AH$2=$A1151,Data!AE297,0)</f>
        <v>0</v>
      </c>
      <c r="AI1151" s="171">
        <f>IF(AI$2=$A1151,Data!AF297,0)</f>
        <v>0</v>
      </c>
      <c r="AJ1151" s="170">
        <f>IF(AJ$2=$A1151,Data!AG297,0)</f>
        <v>0</v>
      </c>
      <c r="AK1151" s="171">
        <f>IF(AK$2=$A1151,Data!AH297,0)</f>
        <v>0</v>
      </c>
      <c r="AL1151" s="170">
        <f>IF(AL$2=$A1151,Data!AI297,0)</f>
        <v>0</v>
      </c>
      <c r="AM1151" t="str">
        <f t="shared" si="34"/>
        <v>BA</v>
      </c>
      <c r="AN1151" t="e">
        <f>+INDEX(Validation!$D$4:$D$250,MATCH(Merge!B1151,Validation!$E$4:$E$250,0))</f>
        <v>#N/A</v>
      </c>
      <c r="AO1151" s="172">
        <f t="shared" si="35"/>
        <v>0</v>
      </c>
    </row>
    <row r="1152" spans="1:41" ht="15" x14ac:dyDescent="0.25">
      <c r="A1152">
        <f>Inputs!$H$13</f>
        <v>3</v>
      </c>
      <c r="B1152" t="str">
        <f>Inputs!$D$4</f>
        <v>Select Agency…</v>
      </c>
      <c r="C1152" s="166" t="str">
        <f>Inputs!$I$6</f>
        <v>(insert code)</v>
      </c>
      <c r="D1152" t="str">
        <f>IFERROR(INDEX(Inputs!$I$11:$I$19,MATCH(A1152,Inputs!$H$11:$H$19)),"")</f>
        <v>(insert code)</v>
      </c>
      <c r="E1152" t="s">
        <v>902</v>
      </c>
      <c r="F1152" s="168">
        <f>IF(F$2=$A1152,Data!C298,0)</f>
        <v>0</v>
      </c>
      <c r="G1152" s="168">
        <f>IF(G$2=$A1152,Data!D298,0)</f>
        <v>0</v>
      </c>
      <c r="H1152" s="168">
        <f>IF(H$2=$A1152,Data!E298,0)</f>
        <v>0</v>
      </c>
      <c r="I1152" s="168">
        <f>IF(I$2=$A1152,Data!F298,0)</f>
        <v>0</v>
      </c>
      <c r="J1152" s="168">
        <f>IF(J$2=$A1152,Data!G298,0)</f>
        <v>0</v>
      </c>
      <c r="K1152" s="168">
        <f>IF(K$2=$A1152,Data!H298,0)</f>
        <v>0</v>
      </c>
      <c r="L1152" s="168">
        <f>IF(L$2=$A1152,Data!I298,0)</f>
        <v>0</v>
      </c>
      <c r="M1152" s="168">
        <f>IF(M$2=$A1152,Data!J298,0)</f>
        <v>0</v>
      </c>
      <c r="N1152" s="168">
        <f>IF(N$2=$A1152,Data!K298,0)</f>
        <v>0</v>
      </c>
      <c r="O1152" s="168">
        <f>IF(O$2=$A1152,Data!L298,0)</f>
        <v>0</v>
      </c>
      <c r="P1152" s="168">
        <f>IF(P$2=$A1152,Data!M298,0)</f>
        <v>0</v>
      </c>
      <c r="Q1152" s="168">
        <f>IF(Q$2=$A1152,Data!N298,0)</f>
        <v>0</v>
      </c>
      <c r="R1152" s="169">
        <f>IF(R$2=$A1152,Data!O298,0)</f>
        <v>0</v>
      </c>
      <c r="S1152" s="169">
        <f>IF(S$2=$A1152,Data!P298,0)</f>
        <v>0</v>
      </c>
      <c r="T1152" s="169">
        <f>IF(T$2=$A1152,Data!Q298,0)</f>
        <v>0</v>
      </c>
      <c r="U1152" s="169">
        <f>IF(U$2=$A1152,Data!R298,0)</f>
        <v>0</v>
      </c>
      <c r="V1152" s="169">
        <f>IF(V$2=$A1152,Data!S298,0)</f>
        <v>0</v>
      </c>
      <c r="W1152" s="169">
        <f>IF(W$2=$A1152,Data!T298,0)</f>
        <v>0</v>
      </c>
      <c r="X1152" s="169">
        <f>IF(X$2=$A1152,Data!U298,0)</f>
        <v>0</v>
      </c>
      <c r="Y1152" s="169">
        <f>IF(Y$2=$A1152,Data!V298,0)</f>
        <v>0</v>
      </c>
      <c r="Z1152" s="169">
        <f>IF(Z$2=$A1152,Data!W298,0)</f>
        <v>0</v>
      </c>
      <c r="AA1152" s="169">
        <f>IF(AA$2=$A1152,Data!X298,0)</f>
        <v>0</v>
      </c>
      <c r="AB1152" s="169">
        <f>IF(AB$2=$A1152,Data!Y298,0)</f>
        <v>0</v>
      </c>
      <c r="AC1152" s="169">
        <f>IF(AC$2=$A1152,Data!Z298,0)</f>
        <v>0</v>
      </c>
      <c r="AD1152" s="170">
        <f>IF(AD$2=$A1152,Data!AA298,0)</f>
        <v>0</v>
      </c>
      <c r="AE1152" s="171">
        <f>IF(AE$2=$A1152,Data!AB298,0)</f>
        <v>0</v>
      </c>
      <c r="AF1152" s="170">
        <f>IF(AF$2=$A1152,Data!AC298,0)</f>
        <v>0</v>
      </c>
      <c r="AG1152" s="171">
        <f>IF(AG$2=$A1152,Data!AD298,0)</f>
        <v>0</v>
      </c>
      <c r="AH1152" s="170">
        <f>IF(AH$2=$A1152,Data!AE298,0)</f>
        <v>0</v>
      </c>
      <c r="AI1152" s="171">
        <f>IF(AI$2=$A1152,Data!AF298,0)</f>
        <v>0</v>
      </c>
      <c r="AJ1152" s="170">
        <f>IF(AJ$2=$A1152,Data!AG298,0)</f>
        <v>0</v>
      </c>
      <c r="AK1152" s="171">
        <f>IF(AK$2=$A1152,Data!AH298,0)</f>
        <v>0</v>
      </c>
      <c r="AL1152" s="170">
        <f>IF(AL$2=$A1152,Data!AI298,0)</f>
        <v>0</v>
      </c>
      <c r="AM1152" t="str">
        <f t="shared" si="34"/>
        <v>BA</v>
      </c>
      <c r="AN1152" t="e">
        <f>+INDEX(Validation!$D$4:$D$250,MATCH(Merge!B1152,Validation!$E$4:$E$250,0))</f>
        <v>#N/A</v>
      </c>
      <c r="AO1152" s="172">
        <f t="shared" si="35"/>
        <v>0</v>
      </c>
    </row>
    <row r="1153" spans="1:41" ht="15" x14ac:dyDescent="0.25">
      <c r="A1153">
        <f>Inputs!$H$13</f>
        <v>3</v>
      </c>
      <c r="B1153" t="str">
        <f>Inputs!$D$4</f>
        <v>Select Agency…</v>
      </c>
      <c r="C1153" s="166" t="str">
        <f>Inputs!$I$6</f>
        <v>(insert code)</v>
      </c>
      <c r="D1153" t="str">
        <f>IFERROR(INDEX(Inputs!$I$11:$I$19,MATCH(A1153,Inputs!$H$11:$H$19)),"")</f>
        <v>(insert code)</v>
      </c>
      <c r="E1153" t="s">
        <v>902</v>
      </c>
      <c r="F1153" s="168">
        <f>IF(F$2=$A1153,Data!C299,0)</f>
        <v>0</v>
      </c>
      <c r="G1153" s="168">
        <f>IF(G$2=$A1153,Data!D299,0)</f>
        <v>0</v>
      </c>
      <c r="H1153" s="168">
        <f>IF(H$2=$A1153,Data!E299,0)</f>
        <v>0</v>
      </c>
      <c r="I1153" s="168">
        <f>IF(I$2=$A1153,Data!F299,0)</f>
        <v>0</v>
      </c>
      <c r="J1153" s="168">
        <f>IF(J$2=$A1153,Data!G299,0)</f>
        <v>0</v>
      </c>
      <c r="K1153" s="168">
        <f>IF(K$2=$A1153,Data!H299,0)</f>
        <v>0</v>
      </c>
      <c r="L1153" s="168">
        <f>IF(L$2=$A1153,Data!I299,0)</f>
        <v>0</v>
      </c>
      <c r="M1153" s="168">
        <f>IF(M$2=$A1153,Data!J299,0)</f>
        <v>0</v>
      </c>
      <c r="N1153" s="168">
        <f>IF(N$2=$A1153,Data!K299,0)</f>
        <v>0</v>
      </c>
      <c r="O1153" s="168">
        <f>IF(O$2=$A1153,Data!L299,0)</f>
        <v>0</v>
      </c>
      <c r="P1153" s="168">
        <f>IF(P$2=$A1153,Data!M299,0)</f>
        <v>0</v>
      </c>
      <c r="Q1153" s="168">
        <f>IF(Q$2=$A1153,Data!N299,0)</f>
        <v>0</v>
      </c>
      <c r="R1153" s="169">
        <f>IF(R$2=$A1153,Data!O299,0)</f>
        <v>0</v>
      </c>
      <c r="S1153" s="169">
        <f>IF(S$2=$A1153,Data!P299,0)</f>
        <v>0</v>
      </c>
      <c r="T1153" s="169">
        <f>IF(T$2=$A1153,Data!Q299,0)</f>
        <v>0</v>
      </c>
      <c r="U1153" s="169">
        <f>IF(U$2=$A1153,Data!R299,0)</f>
        <v>0</v>
      </c>
      <c r="V1153" s="169">
        <f>IF(V$2=$A1153,Data!S299,0)</f>
        <v>0</v>
      </c>
      <c r="W1153" s="169">
        <f>IF(W$2=$A1153,Data!T299,0)</f>
        <v>0</v>
      </c>
      <c r="X1153" s="169">
        <f>IF(X$2=$A1153,Data!U299,0)</f>
        <v>0</v>
      </c>
      <c r="Y1153" s="169">
        <f>IF(Y$2=$A1153,Data!V299,0)</f>
        <v>0</v>
      </c>
      <c r="Z1153" s="169">
        <f>IF(Z$2=$A1153,Data!W299,0)</f>
        <v>0</v>
      </c>
      <c r="AA1153" s="169">
        <f>IF(AA$2=$A1153,Data!X299,0)</f>
        <v>0</v>
      </c>
      <c r="AB1153" s="169">
        <f>IF(AB$2=$A1153,Data!Y299,0)</f>
        <v>0</v>
      </c>
      <c r="AC1153" s="169">
        <f>IF(AC$2=$A1153,Data!Z299,0)</f>
        <v>0</v>
      </c>
      <c r="AD1153" s="170">
        <f>IF(AD$2=$A1153,Data!AA299,0)</f>
        <v>0</v>
      </c>
      <c r="AE1153" s="171">
        <f>IF(AE$2=$A1153,Data!AB299,0)</f>
        <v>0</v>
      </c>
      <c r="AF1153" s="170">
        <f>IF(AF$2=$A1153,Data!AC299,0)</f>
        <v>0</v>
      </c>
      <c r="AG1153" s="171">
        <f>IF(AG$2=$A1153,Data!AD299,0)</f>
        <v>0</v>
      </c>
      <c r="AH1153" s="170">
        <f>IF(AH$2=$A1153,Data!AE299,0)</f>
        <v>0</v>
      </c>
      <c r="AI1153" s="171">
        <f>IF(AI$2=$A1153,Data!AF299,0)</f>
        <v>0</v>
      </c>
      <c r="AJ1153" s="170">
        <f>IF(AJ$2=$A1153,Data!AG299,0)</f>
        <v>0</v>
      </c>
      <c r="AK1153" s="171">
        <f>IF(AK$2=$A1153,Data!AH299,0)</f>
        <v>0</v>
      </c>
      <c r="AL1153" s="170">
        <f>IF(AL$2=$A1153,Data!AI299,0)</f>
        <v>0</v>
      </c>
      <c r="AM1153" t="str">
        <f t="shared" si="34"/>
        <v>BA</v>
      </c>
      <c r="AN1153" t="e">
        <f>+INDEX(Validation!$D$4:$D$250,MATCH(Merge!B1153,Validation!$E$4:$E$250,0))</f>
        <v>#N/A</v>
      </c>
      <c r="AO1153" s="172">
        <f t="shared" si="35"/>
        <v>0</v>
      </c>
    </row>
    <row r="1154" spans="1:41" ht="15" x14ac:dyDescent="0.25">
      <c r="A1154">
        <f>Inputs!$H$13</f>
        <v>3</v>
      </c>
      <c r="B1154" t="str">
        <f>Inputs!$D$4</f>
        <v>Select Agency…</v>
      </c>
      <c r="C1154" s="166" t="str">
        <f>Inputs!$I$6</f>
        <v>(insert code)</v>
      </c>
      <c r="D1154" t="str">
        <f>IFERROR(INDEX(Inputs!$I$11:$I$19,MATCH(A1154,Inputs!$H$11:$H$19)),"")</f>
        <v>(insert code)</v>
      </c>
      <c r="E1154" t="s">
        <v>902</v>
      </c>
      <c r="F1154" s="168">
        <f>IF(F$2=$A1154,Data!C300,0)</f>
        <v>0</v>
      </c>
      <c r="G1154" s="168">
        <f>IF(G$2=$A1154,Data!D300,0)</f>
        <v>0</v>
      </c>
      <c r="H1154" s="168">
        <f>IF(H$2=$A1154,Data!E300,0)</f>
        <v>0</v>
      </c>
      <c r="I1154" s="168">
        <f>IF(I$2=$A1154,Data!F300,0)</f>
        <v>0</v>
      </c>
      <c r="J1154" s="168">
        <f>IF(J$2=$A1154,Data!G300,0)</f>
        <v>0</v>
      </c>
      <c r="K1154" s="168">
        <f>IF(K$2=$A1154,Data!H300,0)</f>
        <v>0</v>
      </c>
      <c r="L1154" s="168">
        <f>IF(L$2=$A1154,Data!I300,0)</f>
        <v>0</v>
      </c>
      <c r="M1154" s="168">
        <f>IF(M$2=$A1154,Data!J300,0)</f>
        <v>0</v>
      </c>
      <c r="N1154" s="168">
        <f>IF(N$2=$A1154,Data!K300,0)</f>
        <v>0</v>
      </c>
      <c r="O1154" s="168">
        <f>IF(O$2=$A1154,Data!L300,0)</f>
        <v>0</v>
      </c>
      <c r="P1154" s="168">
        <f>IF(P$2=$A1154,Data!M300,0)</f>
        <v>0</v>
      </c>
      <c r="Q1154" s="168">
        <f>IF(Q$2=$A1154,Data!N300,0)</f>
        <v>0</v>
      </c>
      <c r="R1154" s="169">
        <f>IF(R$2=$A1154,Data!O300,0)</f>
        <v>0</v>
      </c>
      <c r="S1154" s="169">
        <f>IF(S$2=$A1154,Data!P300,0)</f>
        <v>0</v>
      </c>
      <c r="T1154" s="169">
        <f>IF(T$2=$A1154,Data!Q300,0)</f>
        <v>0</v>
      </c>
      <c r="U1154" s="169">
        <f>IF(U$2=$A1154,Data!R300,0)</f>
        <v>0</v>
      </c>
      <c r="V1154" s="169">
        <f>IF(V$2=$A1154,Data!S300,0)</f>
        <v>0</v>
      </c>
      <c r="W1154" s="169">
        <f>IF(W$2=$A1154,Data!T300,0)</f>
        <v>0</v>
      </c>
      <c r="X1154" s="169">
        <f>IF(X$2=$A1154,Data!U300,0)</f>
        <v>0</v>
      </c>
      <c r="Y1154" s="169">
        <f>IF(Y$2=$A1154,Data!V300,0)</f>
        <v>0</v>
      </c>
      <c r="Z1154" s="169">
        <f>IF(Z$2=$A1154,Data!W300,0)</f>
        <v>0</v>
      </c>
      <c r="AA1154" s="169">
        <f>IF(AA$2=$A1154,Data!X300,0)</f>
        <v>0</v>
      </c>
      <c r="AB1154" s="169">
        <f>IF(AB$2=$A1154,Data!Y300,0)</f>
        <v>0</v>
      </c>
      <c r="AC1154" s="169">
        <f>IF(AC$2=$A1154,Data!Z300,0)</f>
        <v>0</v>
      </c>
      <c r="AD1154" s="170">
        <f>IF(AD$2=$A1154,Data!AA300,0)</f>
        <v>0</v>
      </c>
      <c r="AE1154" s="171">
        <f>IF(AE$2=$A1154,Data!AB300,0)</f>
        <v>0</v>
      </c>
      <c r="AF1154" s="170">
        <f>IF(AF$2=$A1154,Data!AC300,0)</f>
        <v>0</v>
      </c>
      <c r="AG1154" s="171">
        <f>IF(AG$2=$A1154,Data!AD300,0)</f>
        <v>0</v>
      </c>
      <c r="AH1154" s="170">
        <f>IF(AH$2=$A1154,Data!AE300,0)</f>
        <v>0</v>
      </c>
      <c r="AI1154" s="171">
        <f>IF(AI$2=$A1154,Data!AF300,0)</f>
        <v>0</v>
      </c>
      <c r="AJ1154" s="170">
        <f>IF(AJ$2=$A1154,Data!AG300,0)</f>
        <v>0</v>
      </c>
      <c r="AK1154" s="171">
        <f>IF(AK$2=$A1154,Data!AH300,0)</f>
        <v>0</v>
      </c>
      <c r="AL1154" s="170">
        <f>IF(AL$2=$A1154,Data!AI300,0)</f>
        <v>0</v>
      </c>
      <c r="AM1154" t="str">
        <f t="shared" si="34"/>
        <v>BA</v>
      </c>
      <c r="AN1154" t="e">
        <f>+INDEX(Validation!$D$4:$D$250,MATCH(Merge!B1154,Validation!$E$4:$E$250,0))</f>
        <v>#N/A</v>
      </c>
      <c r="AO1154" s="172">
        <f t="shared" si="35"/>
        <v>0</v>
      </c>
    </row>
    <row r="1155" spans="1:41" ht="15" x14ac:dyDescent="0.25">
      <c r="A1155">
        <f>Inputs!$H$13</f>
        <v>3</v>
      </c>
      <c r="B1155" t="str">
        <f>Inputs!$D$4</f>
        <v>Select Agency…</v>
      </c>
      <c r="C1155" s="166" t="str">
        <f>Inputs!$I$6</f>
        <v>(insert code)</v>
      </c>
      <c r="D1155" t="str">
        <f>IFERROR(INDEX(Inputs!$I$11:$I$19,MATCH(A1155,Inputs!$H$11:$H$19)),"")</f>
        <v>(insert code)</v>
      </c>
      <c r="E1155" t="s">
        <v>902</v>
      </c>
      <c r="F1155" s="168">
        <f>IF(F$2=$A1155,Data!C301,0)</f>
        <v>0</v>
      </c>
      <c r="G1155" s="168">
        <f>IF(G$2=$A1155,Data!D301,0)</f>
        <v>0</v>
      </c>
      <c r="H1155" s="168">
        <f>IF(H$2=$A1155,Data!E301,0)</f>
        <v>0</v>
      </c>
      <c r="I1155" s="168">
        <f>IF(I$2=$A1155,Data!F301,0)</f>
        <v>0</v>
      </c>
      <c r="J1155" s="168">
        <f>IF(J$2=$A1155,Data!G301,0)</f>
        <v>0</v>
      </c>
      <c r="K1155" s="168">
        <f>IF(K$2=$A1155,Data!H301,0)</f>
        <v>0</v>
      </c>
      <c r="L1155" s="168">
        <f>IF(L$2=$A1155,Data!I301,0)</f>
        <v>0</v>
      </c>
      <c r="M1155" s="168">
        <f>IF(M$2=$A1155,Data!J301,0)</f>
        <v>0</v>
      </c>
      <c r="N1155" s="168">
        <f>IF(N$2=$A1155,Data!K301,0)</f>
        <v>0</v>
      </c>
      <c r="O1155" s="168">
        <f>IF(O$2=$A1155,Data!L301,0)</f>
        <v>0</v>
      </c>
      <c r="P1155" s="168">
        <f>IF(P$2=$A1155,Data!M301,0)</f>
        <v>0</v>
      </c>
      <c r="Q1155" s="168">
        <f>IF(Q$2=$A1155,Data!N301,0)</f>
        <v>0</v>
      </c>
      <c r="R1155" s="169">
        <f>IF(R$2=$A1155,Data!O301,0)</f>
        <v>0</v>
      </c>
      <c r="S1155" s="169">
        <f>IF(S$2=$A1155,Data!P301,0)</f>
        <v>0</v>
      </c>
      <c r="T1155" s="169">
        <f>IF(T$2=$A1155,Data!Q301,0)</f>
        <v>0</v>
      </c>
      <c r="U1155" s="169">
        <f>IF(U$2=$A1155,Data!R301,0)</f>
        <v>0</v>
      </c>
      <c r="V1155" s="169">
        <f>IF(V$2=$A1155,Data!S301,0)</f>
        <v>0</v>
      </c>
      <c r="W1155" s="169">
        <f>IF(W$2=$A1155,Data!T301,0)</f>
        <v>0</v>
      </c>
      <c r="X1155" s="169">
        <f>IF(X$2=$A1155,Data!U301,0)</f>
        <v>0</v>
      </c>
      <c r="Y1155" s="169">
        <f>IF(Y$2=$A1155,Data!V301,0)</f>
        <v>0</v>
      </c>
      <c r="Z1155" s="169">
        <f>IF(Z$2=$A1155,Data!W301,0)</f>
        <v>0</v>
      </c>
      <c r="AA1155" s="169">
        <f>IF(AA$2=$A1155,Data!X301,0)</f>
        <v>0</v>
      </c>
      <c r="AB1155" s="169">
        <f>IF(AB$2=$A1155,Data!Y301,0)</f>
        <v>0</v>
      </c>
      <c r="AC1155" s="169">
        <f>IF(AC$2=$A1155,Data!Z301,0)</f>
        <v>0</v>
      </c>
      <c r="AD1155" s="170">
        <f>IF(AD$2=$A1155,Data!AA301,0)</f>
        <v>0</v>
      </c>
      <c r="AE1155" s="171">
        <f>IF(AE$2=$A1155,Data!AB301,0)</f>
        <v>0</v>
      </c>
      <c r="AF1155" s="170">
        <f>IF(AF$2=$A1155,Data!AC301,0)</f>
        <v>0</v>
      </c>
      <c r="AG1155" s="171">
        <f>IF(AG$2=$A1155,Data!AD301,0)</f>
        <v>0</v>
      </c>
      <c r="AH1155" s="170">
        <f>IF(AH$2=$A1155,Data!AE301,0)</f>
        <v>0</v>
      </c>
      <c r="AI1155" s="171">
        <f>IF(AI$2=$A1155,Data!AF301,0)</f>
        <v>0</v>
      </c>
      <c r="AJ1155" s="170">
        <f>IF(AJ$2=$A1155,Data!AG301,0)</f>
        <v>0</v>
      </c>
      <c r="AK1155" s="171">
        <f>IF(AK$2=$A1155,Data!AH301,0)</f>
        <v>0</v>
      </c>
      <c r="AL1155" s="170">
        <f>IF(AL$2=$A1155,Data!AI301,0)</f>
        <v>0</v>
      </c>
      <c r="AM1155" t="str">
        <f t="shared" ref="AM1155:AM1218" si="36">+LEFT(E1155,2)</f>
        <v>BA</v>
      </c>
      <c r="AN1155" t="e">
        <f>+INDEX(Validation!$D$4:$D$250,MATCH(Merge!B1155,Validation!$E$4:$E$250,0))</f>
        <v>#N/A</v>
      </c>
      <c r="AO1155" s="172">
        <f t="shared" si="35"/>
        <v>0</v>
      </c>
    </row>
    <row r="1156" spans="1:41" ht="15" x14ac:dyDescent="0.25">
      <c r="A1156">
        <f>Inputs!$H$13</f>
        <v>3</v>
      </c>
      <c r="B1156" t="str">
        <f>Inputs!$D$4</f>
        <v>Select Agency…</v>
      </c>
      <c r="C1156" s="166" t="str">
        <f>Inputs!$I$6</f>
        <v>(insert code)</v>
      </c>
      <c r="D1156" t="str">
        <f>IFERROR(INDEX(Inputs!$I$11:$I$19,MATCH(A1156,Inputs!$H$11:$H$19)),"")</f>
        <v>(insert code)</v>
      </c>
      <c r="E1156" t="s">
        <v>902</v>
      </c>
      <c r="F1156" s="168">
        <f>IF(F$2=$A1156,Data!C302,0)</f>
        <v>0</v>
      </c>
      <c r="G1156" s="168">
        <f>IF(G$2=$A1156,Data!D302,0)</f>
        <v>0</v>
      </c>
      <c r="H1156" s="168">
        <f>IF(H$2=$A1156,Data!E302,0)</f>
        <v>0</v>
      </c>
      <c r="I1156" s="168">
        <f>IF(I$2=$A1156,Data!F302,0)</f>
        <v>0</v>
      </c>
      <c r="J1156" s="168">
        <f>IF(J$2=$A1156,Data!G302,0)</f>
        <v>0</v>
      </c>
      <c r="K1156" s="168">
        <f>IF(K$2=$A1156,Data!H302,0)</f>
        <v>0</v>
      </c>
      <c r="L1156" s="168">
        <f>IF(L$2=$A1156,Data!I302,0)</f>
        <v>0</v>
      </c>
      <c r="M1156" s="168">
        <f>IF(M$2=$A1156,Data!J302,0)</f>
        <v>0</v>
      </c>
      <c r="N1156" s="168">
        <f>IF(N$2=$A1156,Data!K302,0)</f>
        <v>0</v>
      </c>
      <c r="O1156" s="168">
        <f>IF(O$2=$A1156,Data!L302,0)</f>
        <v>0</v>
      </c>
      <c r="P1156" s="168">
        <f>IF(P$2=$A1156,Data!M302,0)</f>
        <v>0</v>
      </c>
      <c r="Q1156" s="168">
        <f>IF(Q$2=$A1156,Data!N302,0)</f>
        <v>0</v>
      </c>
      <c r="R1156" s="169">
        <f>IF(R$2=$A1156,Data!O302,0)</f>
        <v>0</v>
      </c>
      <c r="S1156" s="169">
        <f>IF(S$2=$A1156,Data!P302,0)</f>
        <v>0</v>
      </c>
      <c r="T1156" s="169">
        <f>IF(T$2=$A1156,Data!Q302,0)</f>
        <v>0</v>
      </c>
      <c r="U1156" s="169">
        <f>IF(U$2=$A1156,Data!R302,0)</f>
        <v>0</v>
      </c>
      <c r="V1156" s="169">
        <f>IF(V$2=$A1156,Data!S302,0)</f>
        <v>0</v>
      </c>
      <c r="W1156" s="169">
        <f>IF(W$2=$A1156,Data!T302,0)</f>
        <v>0</v>
      </c>
      <c r="X1156" s="169">
        <f>IF(X$2=$A1156,Data!U302,0)</f>
        <v>0</v>
      </c>
      <c r="Y1156" s="169">
        <f>IF(Y$2=$A1156,Data!V302,0)</f>
        <v>0</v>
      </c>
      <c r="Z1156" s="169">
        <f>IF(Z$2=$A1156,Data!W302,0)</f>
        <v>0</v>
      </c>
      <c r="AA1156" s="169">
        <f>IF(AA$2=$A1156,Data!X302,0)</f>
        <v>0</v>
      </c>
      <c r="AB1156" s="169">
        <f>IF(AB$2=$A1156,Data!Y302,0)</f>
        <v>0</v>
      </c>
      <c r="AC1156" s="169">
        <f>IF(AC$2=$A1156,Data!Z302,0)</f>
        <v>0</v>
      </c>
      <c r="AD1156" s="170">
        <f>IF(AD$2=$A1156,Data!AA302,0)</f>
        <v>0</v>
      </c>
      <c r="AE1156" s="171">
        <f>IF(AE$2=$A1156,Data!AB302,0)</f>
        <v>0</v>
      </c>
      <c r="AF1156" s="170">
        <f>IF(AF$2=$A1156,Data!AC302,0)</f>
        <v>0</v>
      </c>
      <c r="AG1156" s="171">
        <f>IF(AG$2=$A1156,Data!AD302,0)</f>
        <v>0</v>
      </c>
      <c r="AH1156" s="170">
        <f>IF(AH$2=$A1156,Data!AE302,0)</f>
        <v>0</v>
      </c>
      <c r="AI1156" s="171">
        <f>IF(AI$2=$A1156,Data!AF302,0)</f>
        <v>0</v>
      </c>
      <c r="AJ1156" s="170">
        <f>IF(AJ$2=$A1156,Data!AG302,0)</f>
        <v>0</v>
      </c>
      <c r="AK1156" s="171">
        <f>IF(AK$2=$A1156,Data!AH302,0)</f>
        <v>0</v>
      </c>
      <c r="AL1156" s="170">
        <f>IF(AL$2=$A1156,Data!AI302,0)</f>
        <v>0</v>
      </c>
      <c r="AM1156" t="str">
        <f t="shared" si="36"/>
        <v>BA</v>
      </c>
      <c r="AN1156" t="e">
        <f>+INDEX(Validation!$D$4:$D$250,MATCH(Merge!B1156,Validation!$E$4:$E$250,0))</f>
        <v>#N/A</v>
      </c>
      <c r="AO1156" s="172">
        <f t="shared" ref="AO1156:AO1219" si="37">SUM(F1156:AL1156)</f>
        <v>0</v>
      </c>
    </row>
    <row r="1157" spans="1:41" ht="15" x14ac:dyDescent="0.25">
      <c r="A1157">
        <f>Inputs!$H$13</f>
        <v>3</v>
      </c>
      <c r="B1157" t="str">
        <f>Inputs!$D$4</f>
        <v>Select Agency…</v>
      </c>
      <c r="C1157" s="166" t="str">
        <f>Inputs!$I$6</f>
        <v>(insert code)</v>
      </c>
      <c r="D1157" t="str">
        <f>IFERROR(INDEX(Inputs!$I$11:$I$19,MATCH(A1157,Inputs!$H$11:$H$19)),"")</f>
        <v>(insert code)</v>
      </c>
      <c r="E1157" t="s">
        <v>902</v>
      </c>
      <c r="F1157" s="168">
        <f>IF(F$2=$A1157,Data!C303,0)</f>
        <v>0</v>
      </c>
      <c r="G1157" s="168">
        <f>IF(G$2=$A1157,Data!D303,0)</f>
        <v>0</v>
      </c>
      <c r="H1157" s="168">
        <f>IF(H$2=$A1157,Data!E303,0)</f>
        <v>0</v>
      </c>
      <c r="I1157" s="168">
        <f>IF(I$2=$A1157,Data!F303,0)</f>
        <v>0</v>
      </c>
      <c r="J1157" s="168">
        <f>IF(J$2=$A1157,Data!G303,0)</f>
        <v>0</v>
      </c>
      <c r="K1157" s="168">
        <f>IF(K$2=$A1157,Data!H303,0)</f>
        <v>0</v>
      </c>
      <c r="L1157" s="168">
        <f>IF(L$2=$A1157,Data!I303,0)</f>
        <v>0</v>
      </c>
      <c r="M1157" s="168">
        <f>IF(M$2=$A1157,Data!J303,0)</f>
        <v>0</v>
      </c>
      <c r="N1157" s="168">
        <f>IF(N$2=$A1157,Data!K303,0)</f>
        <v>0</v>
      </c>
      <c r="O1157" s="168">
        <f>IF(O$2=$A1157,Data!L303,0)</f>
        <v>0</v>
      </c>
      <c r="P1157" s="168">
        <f>IF(P$2=$A1157,Data!M303,0)</f>
        <v>0</v>
      </c>
      <c r="Q1157" s="168">
        <f>IF(Q$2=$A1157,Data!N303,0)</f>
        <v>0</v>
      </c>
      <c r="R1157" s="169">
        <f>IF(R$2=$A1157,Data!O303,0)</f>
        <v>0</v>
      </c>
      <c r="S1157" s="169">
        <f>IF(S$2=$A1157,Data!P303,0)</f>
        <v>0</v>
      </c>
      <c r="T1157" s="169">
        <f>IF(T$2=$A1157,Data!Q303,0)</f>
        <v>0</v>
      </c>
      <c r="U1157" s="169">
        <f>IF(U$2=$A1157,Data!R303,0)</f>
        <v>0</v>
      </c>
      <c r="V1157" s="169">
        <f>IF(V$2=$A1157,Data!S303,0)</f>
        <v>0</v>
      </c>
      <c r="W1157" s="169">
        <f>IF(W$2=$A1157,Data!T303,0)</f>
        <v>0</v>
      </c>
      <c r="X1157" s="169">
        <f>IF(X$2=$A1157,Data!U303,0)</f>
        <v>0</v>
      </c>
      <c r="Y1157" s="169">
        <f>IF(Y$2=$A1157,Data!V303,0)</f>
        <v>0</v>
      </c>
      <c r="Z1157" s="169">
        <f>IF(Z$2=$A1157,Data!W303,0)</f>
        <v>0</v>
      </c>
      <c r="AA1157" s="169">
        <f>IF(AA$2=$A1157,Data!X303,0)</f>
        <v>0</v>
      </c>
      <c r="AB1157" s="169">
        <f>IF(AB$2=$A1157,Data!Y303,0)</f>
        <v>0</v>
      </c>
      <c r="AC1157" s="169">
        <f>IF(AC$2=$A1157,Data!Z303,0)</f>
        <v>0</v>
      </c>
      <c r="AD1157" s="170">
        <f>IF(AD$2=$A1157,Data!AA303,0)</f>
        <v>0</v>
      </c>
      <c r="AE1157" s="171">
        <f>IF(AE$2=$A1157,Data!AB303,0)</f>
        <v>0</v>
      </c>
      <c r="AF1157" s="170">
        <f>IF(AF$2=$A1157,Data!AC303,0)</f>
        <v>0</v>
      </c>
      <c r="AG1157" s="171">
        <f>IF(AG$2=$A1157,Data!AD303,0)</f>
        <v>0</v>
      </c>
      <c r="AH1157" s="170">
        <f>IF(AH$2=$A1157,Data!AE303,0)</f>
        <v>0</v>
      </c>
      <c r="AI1157" s="171">
        <f>IF(AI$2=$A1157,Data!AF303,0)</f>
        <v>0</v>
      </c>
      <c r="AJ1157" s="170">
        <f>IF(AJ$2=$A1157,Data!AG303,0)</f>
        <v>0</v>
      </c>
      <c r="AK1157" s="171">
        <f>IF(AK$2=$A1157,Data!AH303,0)</f>
        <v>0</v>
      </c>
      <c r="AL1157" s="170">
        <f>IF(AL$2=$A1157,Data!AI303,0)</f>
        <v>0</v>
      </c>
      <c r="AM1157" t="str">
        <f t="shared" si="36"/>
        <v>BA</v>
      </c>
      <c r="AN1157" t="e">
        <f>+INDEX(Validation!$D$4:$D$250,MATCH(Merge!B1157,Validation!$E$4:$E$250,0))</f>
        <v>#N/A</v>
      </c>
      <c r="AO1157" s="172">
        <f t="shared" si="37"/>
        <v>0</v>
      </c>
    </row>
    <row r="1158" spans="1:41" ht="15" x14ac:dyDescent="0.25">
      <c r="A1158">
        <f>Inputs!$H$13</f>
        <v>3</v>
      </c>
      <c r="B1158" t="str">
        <f>Inputs!$D$4</f>
        <v>Select Agency…</v>
      </c>
      <c r="C1158" s="166" t="str">
        <f>Inputs!$I$6</f>
        <v>(insert code)</v>
      </c>
      <c r="D1158" t="str">
        <f>IFERROR(INDEX(Inputs!$I$11:$I$19,MATCH(A1158,Inputs!$H$11:$H$19)),"")</f>
        <v>(insert code)</v>
      </c>
      <c r="E1158" t="s">
        <v>902</v>
      </c>
      <c r="F1158" s="168">
        <f>IF(F$2=$A1158,Data!C304,0)</f>
        <v>0</v>
      </c>
      <c r="G1158" s="168">
        <f>IF(G$2=$A1158,Data!D304,0)</f>
        <v>0</v>
      </c>
      <c r="H1158" s="168">
        <f>IF(H$2=$A1158,Data!E304,0)</f>
        <v>0</v>
      </c>
      <c r="I1158" s="168">
        <f>IF(I$2=$A1158,Data!F304,0)</f>
        <v>0</v>
      </c>
      <c r="J1158" s="168">
        <f>IF(J$2=$A1158,Data!G304,0)</f>
        <v>0</v>
      </c>
      <c r="K1158" s="168">
        <f>IF(K$2=$A1158,Data!H304,0)</f>
        <v>0</v>
      </c>
      <c r="L1158" s="168">
        <f>IF(L$2=$A1158,Data!I304,0)</f>
        <v>0</v>
      </c>
      <c r="M1158" s="168">
        <f>IF(M$2=$A1158,Data!J304,0)</f>
        <v>0</v>
      </c>
      <c r="N1158" s="168">
        <f>IF(N$2=$A1158,Data!K304,0)</f>
        <v>0</v>
      </c>
      <c r="O1158" s="168">
        <f>IF(O$2=$A1158,Data!L304,0)</f>
        <v>0</v>
      </c>
      <c r="P1158" s="168">
        <f>IF(P$2=$A1158,Data!M304,0)</f>
        <v>0</v>
      </c>
      <c r="Q1158" s="168">
        <f>IF(Q$2=$A1158,Data!N304,0)</f>
        <v>0</v>
      </c>
      <c r="R1158" s="169">
        <f>IF(R$2=$A1158,Data!O304,0)</f>
        <v>0</v>
      </c>
      <c r="S1158" s="169">
        <f>IF(S$2=$A1158,Data!P304,0)</f>
        <v>0</v>
      </c>
      <c r="T1158" s="169">
        <f>IF(T$2=$A1158,Data!Q304,0)</f>
        <v>0</v>
      </c>
      <c r="U1158" s="169">
        <f>IF(U$2=$A1158,Data!R304,0)</f>
        <v>0</v>
      </c>
      <c r="V1158" s="169">
        <f>IF(V$2=$A1158,Data!S304,0)</f>
        <v>0</v>
      </c>
      <c r="W1158" s="169">
        <f>IF(W$2=$A1158,Data!T304,0)</f>
        <v>0</v>
      </c>
      <c r="X1158" s="169">
        <f>IF(X$2=$A1158,Data!U304,0)</f>
        <v>0</v>
      </c>
      <c r="Y1158" s="169">
        <f>IF(Y$2=$A1158,Data!V304,0)</f>
        <v>0</v>
      </c>
      <c r="Z1158" s="169">
        <f>IF(Z$2=$A1158,Data!W304,0)</f>
        <v>0</v>
      </c>
      <c r="AA1158" s="169">
        <f>IF(AA$2=$A1158,Data!X304,0)</f>
        <v>0</v>
      </c>
      <c r="AB1158" s="169">
        <f>IF(AB$2=$A1158,Data!Y304,0)</f>
        <v>0</v>
      </c>
      <c r="AC1158" s="169">
        <f>IF(AC$2=$A1158,Data!Z304,0)</f>
        <v>0</v>
      </c>
      <c r="AD1158" s="170">
        <f>IF(AD$2=$A1158,Data!AA304,0)</f>
        <v>0</v>
      </c>
      <c r="AE1158" s="171">
        <f>IF(AE$2=$A1158,Data!AB304,0)</f>
        <v>0</v>
      </c>
      <c r="AF1158" s="170">
        <f>IF(AF$2=$A1158,Data!AC304,0)</f>
        <v>0</v>
      </c>
      <c r="AG1158" s="171">
        <f>IF(AG$2=$A1158,Data!AD304,0)</f>
        <v>0</v>
      </c>
      <c r="AH1158" s="170">
        <f>IF(AH$2=$A1158,Data!AE304,0)</f>
        <v>0</v>
      </c>
      <c r="AI1158" s="171">
        <f>IF(AI$2=$A1158,Data!AF304,0)</f>
        <v>0</v>
      </c>
      <c r="AJ1158" s="170">
        <f>IF(AJ$2=$A1158,Data!AG304,0)</f>
        <v>0</v>
      </c>
      <c r="AK1158" s="171">
        <f>IF(AK$2=$A1158,Data!AH304,0)</f>
        <v>0</v>
      </c>
      <c r="AL1158" s="170">
        <f>IF(AL$2=$A1158,Data!AI304,0)</f>
        <v>0</v>
      </c>
      <c r="AM1158" t="str">
        <f t="shared" si="36"/>
        <v>BA</v>
      </c>
      <c r="AN1158" t="e">
        <f>+INDEX(Validation!$D$4:$D$250,MATCH(Merge!B1158,Validation!$E$4:$E$250,0))</f>
        <v>#N/A</v>
      </c>
      <c r="AO1158" s="172">
        <f t="shared" si="37"/>
        <v>0</v>
      </c>
    </row>
    <row r="1159" spans="1:41" ht="15" x14ac:dyDescent="0.25">
      <c r="A1159">
        <f>Inputs!$H$13</f>
        <v>3</v>
      </c>
      <c r="B1159" t="str">
        <f>Inputs!$D$4</f>
        <v>Select Agency…</v>
      </c>
      <c r="C1159" s="166" t="str">
        <f>Inputs!$I$6</f>
        <v>(insert code)</v>
      </c>
      <c r="D1159" t="str">
        <f>IFERROR(INDEX(Inputs!$I$11:$I$19,MATCH(A1159,Inputs!$H$11:$H$19)),"")</f>
        <v>(insert code)</v>
      </c>
      <c r="E1159" t="s">
        <v>902</v>
      </c>
      <c r="F1159" s="168">
        <f>IF(F$2=$A1159,Data!C305,0)</f>
        <v>0</v>
      </c>
      <c r="G1159" s="168">
        <f>IF(G$2=$A1159,Data!D305,0)</f>
        <v>0</v>
      </c>
      <c r="H1159" s="168">
        <f>IF(H$2=$A1159,Data!E305,0)</f>
        <v>0</v>
      </c>
      <c r="I1159" s="168">
        <f>IF(I$2=$A1159,Data!F305,0)</f>
        <v>0</v>
      </c>
      <c r="J1159" s="168">
        <f>IF(J$2=$A1159,Data!G305,0)</f>
        <v>0</v>
      </c>
      <c r="K1159" s="168">
        <f>IF(K$2=$A1159,Data!H305,0)</f>
        <v>0</v>
      </c>
      <c r="L1159" s="168">
        <f>IF(L$2=$A1159,Data!I305,0)</f>
        <v>0</v>
      </c>
      <c r="M1159" s="168">
        <f>IF(M$2=$A1159,Data!J305,0)</f>
        <v>0</v>
      </c>
      <c r="N1159" s="168">
        <f>IF(N$2=$A1159,Data!K305,0)</f>
        <v>0</v>
      </c>
      <c r="O1159" s="168">
        <f>IF(O$2=$A1159,Data!L305,0)</f>
        <v>0</v>
      </c>
      <c r="P1159" s="168">
        <f>IF(P$2=$A1159,Data!M305,0)</f>
        <v>0</v>
      </c>
      <c r="Q1159" s="168">
        <f>IF(Q$2=$A1159,Data!N305,0)</f>
        <v>0</v>
      </c>
      <c r="R1159" s="169">
        <f>IF(R$2=$A1159,Data!O305,0)</f>
        <v>0</v>
      </c>
      <c r="S1159" s="169">
        <f>IF(S$2=$A1159,Data!P305,0)</f>
        <v>0</v>
      </c>
      <c r="T1159" s="169">
        <f>IF(T$2=$A1159,Data!Q305,0)</f>
        <v>0</v>
      </c>
      <c r="U1159" s="169">
        <f>IF(U$2=$A1159,Data!R305,0)</f>
        <v>0</v>
      </c>
      <c r="V1159" s="169">
        <f>IF(V$2=$A1159,Data!S305,0)</f>
        <v>0</v>
      </c>
      <c r="W1159" s="169">
        <f>IF(W$2=$A1159,Data!T305,0)</f>
        <v>0</v>
      </c>
      <c r="X1159" s="169">
        <f>IF(X$2=$A1159,Data!U305,0)</f>
        <v>0</v>
      </c>
      <c r="Y1159" s="169">
        <f>IF(Y$2=$A1159,Data!V305,0)</f>
        <v>0</v>
      </c>
      <c r="Z1159" s="169">
        <f>IF(Z$2=$A1159,Data!W305,0)</f>
        <v>0</v>
      </c>
      <c r="AA1159" s="169">
        <f>IF(AA$2=$A1159,Data!X305,0)</f>
        <v>0</v>
      </c>
      <c r="AB1159" s="169">
        <f>IF(AB$2=$A1159,Data!Y305,0)</f>
        <v>0</v>
      </c>
      <c r="AC1159" s="169">
        <f>IF(AC$2=$A1159,Data!Z305,0)</f>
        <v>0</v>
      </c>
      <c r="AD1159" s="170">
        <f>IF(AD$2=$A1159,Data!AA305,0)</f>
        <v>0</v>
      </c>
      <c r="AE1159" s="171">
        <f>IF(AE$2=$A1159,Data!AB305,0)</f>
        <v>0</v>
      </c>
      <c r="AF1159" s="170">
        <f>IF(AF$2=$A1159,Data!AC305,0)</f>
        <v>0</v>
      </c>
      <c r="AG1159" s="171">
        <f>IF(AG$2=$A1159,Data!AD305,0)</f>
        <v>0</v>
      </c>
      <c r="AH1159" s="170">
        <f>IF(AH$2=$A1159,Data!AE305,0)</f>
        <v>0</v>
      </c>
      <c r="AI1159" s="171">
        <f>IF(AI$2=$A1159,Data!AF305,0)</f>
        <v>0</v>
      </c>
      <c r="AJ1159" s="170">
        <f>IF(AJ$2=$A1159,Data!AG305,0)</f>
        <v>0</v>
      </c>
      <c r="AK1159" s="171">
        <f>IF(AK$2=$A1159,Data!AH305,0)</f>
        <v>0</v>
      </c>
      <c r="AL1159" s="170">
        <f>IF(AL$2=$A1159,Data!AI305,0)</f>
        <v>0</v>
      </c>
      <c r="AM1159" t="str">
        <f t="shared" si="36"/>
        <v>BA</v>
      </c>
      <c r="AN1159" t="e">
        <f>+INDEX(Validation!$D$4:$D$250,MATCH(Merge!B1159,Validation!$E$4:$E$250,0))</f>
        <v>#N/A</v>
      </c>
      <c r="AO1159" s="172">
        <f t="shared" si="37"/>
        <v>0</v>
      </c>
    </row>
    <row r="1160" spans="1:41" ht="15" x14ac:dyDescent="0.25">
      <c r="A1160">
        <f>Inputs!$H$13</f>
        <v>3</v>
      </c>
      <c r="B1160" t="str">
        <f>Inputs!$D$4</f>
        <v>Select Agency…</v>
      </c>
      <c r="C1160" s="166" t="str">
        <f>Inputs!$I$6</f>
        <v>(insert code)</v>
      </c>
      <c r="D1160" t="str">
        <f>IFERROR(INDEX(Inputs!$I$11:$I$19,MATCH(A1160,Inputs!$H$11:$H$19)),"")</f>
        <v>(insert code)</v>
      </c>
      <c r="E1160" t="s">
        <v>902</v>
      </c>
      <c r="F1160" s="168">
        <f>IF(F$2=$A1160,Data!C306,0)</f>
        <v>0</v>
      </c>
      <c r="G1160" s="168">
        <f>IF(G$2=$A1160,Data!D306,0)</f>
        <v>0</v>
      </c>
      <c r="H1160" s="168">
        <f>IF(H$2=$A1160,Data!E306,0)</f>
        <v>0</v>
      </c>
      <c r="I1160" s="168">
        <f>IF(I$2=$A1160,Data!F306,0)</f>
        <v>0</v>
      </c>
      <c r="J1160" s="168">
        <f>IF(J$2=$A1160,Data!G306,0)</f>
        <v>0</v>
      </c>
      <c r="K1160" s="168">
        <f>IF(K$2=$A1160,Data!H306,0)</f>
        <v>0</v>
      </c>
      <c r="L1160" s="168">
        <f>IF(L$2=$A1160,Data!I306,0)</f>
        <v>0</v>
      </c>
      <c r="M1160" s="168">
        <f>IF(M$2=$A1160,Data!J306,0)</f>
        <v>0</v>
      </c>
      <c r="N1160" s="168">
        <f>IF(N$2=$A1160,Data!K306,0)</f>
        <v>0</v>
      </c>
      <c r="O1160" s="168">
        <f>IF(O$2=$A1160,Data!L306,0)</f>
        <v>0</v>
      </c>
      <c r="P1160" s="168">
        <f>IF(P$2=$A1160,Data!M306,0)</f>
        <v>0</v>
      </c>
      <c r="Q1160" s="168">
        <f>IF(Q$2=$A1160,Data!N306,0)</f>
        <v>0</v>
      </c>
      <c r="R1160" s="169">
        <f>IF(R$2=$A1160,Data!O306,0)</f>
        <v>0</v>
      </c>
      <c r="S1160" s="169">
        <f>IF(S$2=$A1160,Data!P306,0)</f>
        <v>0</v>
      </c>
      <c r="T1160" s="169">
        <f>IF(T$2=$A1160,Data!Q306,0)</f>
        <v>0</v>
      </c>
      <c r="U1160" s="169">
        <f>IF(U$2=$A1160,Data!R306,0)</f>
        <v>0</v>
      </c>
      <c r="V1160" s="169">
        <f>IF(V$2=$A1160,Data!S306,0)</f>
        <v>0</v>
      </c>
      <c r="W1160" s="169">
        <f>IF(W$2=$A1160,Data!T306,0)</f>
        <v>0</v>
      </c>
      <c r="X1160" s="169">
        <f>IF(X$2=$A1160,Data!U306,0)</f>
        <v>0</v>
      </c>
      <c r="Y1160" s="169">
        <f>IF(Y$2=$A1160,Data!V306,0)</f>
        <v>0</v>
      </c>
      <c r="Z1160" s="169">
        <f>IF(Z$2=$A1160,Data!W306,0)</f>
        <v>0</v>
      </c>
      <c r="AA1160" s="169">
        <f>IF(AA$2=$A1160,Data!X306,0)</f>
        <v>0</v>
      </c>
      <c r="AB1160" s="169">
        <f>IF(AB$2=$A1160,Data!Y306,0)</f>
        <v>0</v>
      </c>
      <c r="AC1160" s="169">
        <f>IF(AC$2=$A1160,Data!Z306,0)</f>
        <v>0</v>
      </c>
      <c r="AD1160" s="170">
        <f>IF(AD$2=$A1160,Data!AA306,0)</f>
        <v>0</v>
      </c>
      <c r="AE1160" s="171">
        <f>IF(AE$2=$A1160,Data!AB306,0)</f>
        <v>0</v>
      </c>
      <c r="AF1160" s="170">
        <f>IF(AF$2=$A1160,Data!AC306,0)</f>
        <v>0</v>
      </c>
      <c r="AG1160" s="171">
        <f>IF(AG$2=$A1160,Data!AD306,0)</f>
        <v>0</v>
      </c>
      <c r="AH1160" s="170">
        <f>IF(AH$2=$A1160,Data!AE306,0)</f>
        <v>0</v>
      </c>
      <c r="AI1160" s="171">
        <f>IF(AI$2=$A1160,Data!AF306,0)</f>
        <v>0</v>
      </c>
      <c r="AJ1160" s="170">
        <f>IF(AJ$2=$A1160,Data!AG306,0)</f>
        <v>0</v>
      </c>
      <c r="AK1160" s="171">
        <f>IF(AK$2=$A1160,Data!AH306,0)</f>
        <v>0</v>
      </c>
      <c r="AL1160" s="170">
        <f>IF(AL$2=$A1160,Data!AI306,0)</f>
        <v>0</v>
      </c>
      <c r="AM1160" t="str">
        <f t="shared" si="36"/>
        <v>BA</v>
      </c>
      <c r="AN1160" t="e">
        <f>+INDEX(Validation!$D$4:$D$250,MATCH(Merge!B1160,Validation!$E$4:$E$250,0))</f>
        <v>#N/A</v>
      </c>
      <c r="AO1160" s="172">
        <f t="shared" si="37"/>
        <v>0</v>
      </c>
    </row>
    <row r="1161" spans="1:41" ht="15" x14ac:dyDescent="0.25">
      <c r="A1161">
        <f>Inputs!$H$13</f>
        <v>3</v>
      </c>
      <c r="B1161" t="str">
        <f>Inputs!$D$4</f>
        <v>Select Agency…</v>
      </c>
      <c r="C1161" s="166" t="str">
        <f>Inputs!$I$6</f>
        <v>(insert code)</v>
      </c>
      <c r="D1161" t="str">
        <f>IFERROR(INDEX(Inputs!$I$11:$I$19,MATCH(A1161,Inputs!$H$11:$H$19)),"")</f>
        <v>(insert code)</v>
      </c>
      <c r="E1161" t="s">
        <v>902</v>
      </c>
      <c r="F1161" s="168">
        <f>IF(F$2=$A1161,Data!C307,0)</f>
        <v>0</v>
      </c>
      <c r="G1161" s="168">
        <f>IF(G$2=$A1161,Data!D307,0)</f>
        <v>0</v>
      </c>
      <c r="H1161" s="168">
        <f>IF(H$2=$A1161,Data!E307,0)</f>
        <v>0</v>
      </c>
      <c r="I1161" s="168">
        <f>IF(I$2=$A1161,Data!F307,0)</f>
        <v>0</v>
      </c>
      <c r="J1161" s="168">
        <f>IF(J$2=$A1161,Data!G307,0)</f>
        <v>0</v>
      </c>
      <c r="K1161" s="168">
        <f>IF(K$2=$A1161,Data!H307,0)</f>
        <v>0</v>
      </c>
      <c r="L1161" s="168">
        <f>IF(L$2=$A1161,Data!I307,0)</f>
        <v>0</v>
      </c>
      <c r="M1161" s="168">
        <f>IF(M$2=$A1161,Data!J307,0)</f>
        <v>0</v>
      </c>
      <c r="N1161" s="168">
        <f>IF(N$2=$A1161,Data!K307,0)</f>
        <v>0</v>
      </c>
      <c r="O1161" s="168">
        <f>IF(O$2=$A1161,Data!L307,0)</f>
        <v>0</v>
      </c>
      <c r="P1161" s="168">
        <f>IF(P$2=$A1161,Data!M307,0)</f>
        <v>0</v>
      </c>
      <c r="Q1161" s="168">
        <f>IF(Q$2=$A1161,Data!N307,0)</f>
        <v>0</v>
      </c>
      <c r="R1161" s="169">
        <f>IF(R$2=$A1161,Data!O307,0)</f>
        <v>0</v>
      </c>
      <c r="S1161" s="169">
        <f>IF(S$2=$A1161,Data!P307,0)</f>
        <v>0</v>
      </c>
      <c r="T1161" s="169">
        <f>IF(T$2=$A1161,Data!Q307,0)</f>
        <v>0</v>
      </c>
      <c r="U1161" s="169">
        <f>IF(U$2=$A1161,Data!R307,0)</f>
        <v>0</v>
      </c>
      <c r="V1161" s="169">
        <f>IF(V$2=$A1161,Data!S307,0)</f>
        <v>0</v>
      </c>
      <c r="W1161" s="169">
        <f>IF(W$2=$A1161,Data!T307,0)</f>
        <v>0</v>
      </c>
      <c r="X1161" s="169">
        <f>IF(X$2=$A1161,Data!U307,0)</f>
        <v>0</v>
      </c>
      <c r="Y1161" s="169">
        <f>IF(Y$2=$A1161,Data!V307,0)</f>
        <v>0</v>
      </c>
      <c r="Z1161" s="169">
        <f>IF(Z$2=$A1161,Data!W307,0)</f>
        <v>0</v>
      </c>
      <c r="AA1161" s="169">
        <f>IF(AA$2=$A1161,Data!X307,0)</f>
        <v>0</v>
      </c>
      <c r="AB1161" s="169">
        <f>IF(AB$2=$A1161,Data!Y307,0)</f>
        <v>0</v>
      </c>
      <c r="AC1161" s="169">
        <f>IF(AC$2=$A1161,Data!Z307,0)</f>
        <v>0</v>
      </c>
      <c r="AD1161" s="170">
        <f>IF(AD$2=$A1161,Data!AA307,0)</f>
        <v>0</v>
      </c>
      <c r="AE1161" s="171">
        <f>IF(AE$2=$A1161,Data!AB307,0)</f>
        <v>0</v>
      </c>
      <c r="AF1161" s="170">
        <f>IF(AF$2=$A1161,Data!AC307,0)</f>
        <v>0</v>
      </c>
      <c r="AG1161" s="171">
        <f>IF(AG$2=$A1161,Data!AD307,0)</f>
        <v>0</v>
      </c>
      <c r="AH1161" s="170">
        <f>IF(AH$2=$A1161,Data!AE307,0)</f>
        <v>0</v>
      </c>
      <c r="AI1161" s="171">
        <f>IF(AI$2=$A1161,Data!AF307,0)</f>
        <v>0</v>
      </c>
      <c r="AJ1161" s="170">
        <f>IF(AJ$2=$A1161,Data!AG307,0)</f>
        <v>0</v>
      </c>
      <c r="AK1161" s="171">
        <f>IF(AK$2=$A1161,Data!AH307,0)</f>
        <v>0</v>
      </c>
      <c r="AL1161" s="170">
        <f>IF(AL$2=$A1161,Data!AI307,0)</f>
        <v>0</v>
      </c>
      <c r="AM1161" t="str">
        <f t="shared" si="36"/>
        <v>BA</v>
      </c>
      <c r="AN1161" t="e">
        <f>+INDEX(Validation!$D$4:$D$250,MATCH(Merge!B1161,Validation!$E$4:$E$250,0))</f>
        <v>#N/A</v>
      </c>
      <c r="AO1161" s="172">
        <f t="shared" si="37"/>
        <v>0</v>
      </c>
    </row>
    <row r="1162" spans="1:41" ht="15" x14ac:dyDescent="0.25">
      <c r="A1162">
        <f>Inputs!$H$13</f>
        <v>3</v>
      </c>
      <c r="B1162" t="str">
        <f>Inputs!$D$4</f>
        <v>Select Agency…</v>
      </c>
      <c r="C1162" s="166" t="str">
        <f>Inputs!$I$6</f>
        <v>(insert code)</v>
      </c>
      <c r="D1162" t="str">
        <f>IFERROR(INDEX(Inputs!$I$11:$I$19,MATCH(A1162,Inputs!$H$11:$H$19)),"")</f>
        <v>(insert code)</v>
      </c>
      <c r="E1162" t="s">
        <v>902</v>
      </c>
      <c r="F1162" s="168">
        <f>IF(F$2=$A1162,Data!C308,0)</f>
        <v>0</v>
      </c>
      <c r="G1162" s="168">
        <f>IF(G$2=$A1162,Data!D308,0)</f>
        <v>0</v>
      </c>
      <c r="H1162" s="168">
        <f>IF(H$2=$A1162,Data!E308,0)</f>
        <v>0</v>
      </c>
      <c r="I1162" s="168">
        <f>IF(I$2=$A1162,Data!F308,0)</f>
        <v>0</v>
      </c>
      <c r="J1162" s="168">
        <f>IF(J$2=$A1162,Data!G308,0)</f>
        <v>0</v>
      </c>
      <c r="K1162" s="168">
        <f>IF(K$2=$A1162,Data!H308,0)</f>
        <v>0</v>
      </c>
      <c r="L1162" s="168">
        <f>IF(L$2=$A1162,Data!I308,0)</f>
        <v>0</v>
      </c>
      <c r="M1162" s="168">
        <f>IF(M$2=$A1162,Data!J308,0)</f>
        <v>0</v>
      </c>
      <c r="N1162" s="168">
        <f>IF(N$2=$A1162,Data!K308,0)</f>
        <v>0</v>
      </c>
      <c r="O1162" s="168">
        <f>IF(O$2=$A1162,Data!L308,0)</f>
        <v>0</v>
      </c>
      <c r="P1162" s="168">
        <f>IF(P$2=$A1162,Data!M308,0)</f>
        <v>0</v>
      </c>
      <c r="Q1162" s="168">
        <f>IF(Q$2=$A1162,Data!N308,0)</f>
        <v>0</v>
      </c>
      <c r="R1162" s="169">
        <f>IF(R$2=$A1162,Data!O308,0)</f>
        <v>0</v>
      </c>
      <c r="S1162" s="169">
        <f>IF(S$2=$A1162,Data!P308,0)</f>
        <v>0</v>
      </c>
      <c r="T1162" s="169">
        <f>IF(T$2=$A1162,Data!Q308,0)</f>
        <v>0</v>
      </c>
      <c r="U1162" s="169">
        <f>IF(U$2=$A1162,Data!R308,0)</f>
        <v>0</v>
      </c>
      <c r="V1162" s="169">
        <f>IF(V$2=$A1162,Data!S308,0)</f>
        <v>0</v>
      </c>
      <c r="W1162" s="169">
        <f>IF(W$2=$A1162,Data!T308,0)</f>
        <v>0</v>
      </c>
      <c r="X1162" s="169">
        <f>IF(X$2=$A1162,Data!U308,0)</f>
        <v>0</v>
      </c>
      <c r="Y1162" s="169">
        <f>IF(Y$2=$A1162,Data!V308,0)</f>
        <v>0</v>
      </c>
      <c r="Z1162" s="169">
        <f>IF(Z$2=$A1162,Data!W308,0)</f>
        <v>0</v>
      </c>
      <c r="AA1162" s="169">
        <f>IF(AA$2=$A1162,Data!X308,0)</f>
        <v>0</v>
      </c>
      <c r="AB1162" s="169">
        <f>IF(AB$2=$A1162,Data!Y308,0)</f>
        <v>0</v>
      </c>
      <c r="AC1162" s="169">
        <f>IF(AC$2=$A1162,Data!Z308,0)</f>
        <v>0</v>
      </c>
      <c r="AD1162" s="170">
        <f>IF(AD$2=$A1162,Data!AA308,0)</f>
        <v>0</v>
      </c>
      <c r="AE1162" s="171">
        <f>IF(AE$2=$A1162,Data!AB308,0)</f>
        <v>0</v>
      </c>
      <c r="AF1162" s="170">
        <f>IF(AF$2=$A1162,Data!AC308,0)</f>
        <v>0</v>
      </c>
      <c r="AG1162" s="171">
        <f>IF(AG$2=$A1162,Data!AD308,0)</f>
        <v>0</v>
      </c>
      <c r="AH1162" s="170">
        <f>IF(AH$2=$A1162,Data!AE308,0)</f>
        <v>0</v>
      </c>
      <c r="AI1162" s="171">
        <f>IF(AI$2=$A1162,Data!AF308,0)</f>
        <v>0</v>
      </c>
      <c r="AJ1162" s="170">
        <f>IF(AJ$2=$A1162,Data!AG308,0)</f>
        <v>0</v>
      </c>
      <c r="AK1162" s="171">
        <f>IF(AK$2=$A1162,Data!AH308,0)</f>
        <v>0</v>
      </c>
      <c r="AL1162" s="170">
        <f>IF(AL$2=$A1162,Data!AI308,0)</f>
        <v>0</v>
      </c>
      <c r="AM1162" t="str">
        <f t="shared" si="36"/>
        <v>BA</v>
      </c>
      <c r="AN1162" t="e">
        <f>+INDEX(Validation!$D$4:$D$250,MATCH(Merge!B1162,Validation!$E$4:$E$250,0))</f>
        <v>#N/A</v>
      </c>
      <c r="AO1162" s="172">
        <f t="shared" si="37"/>
        <v>0</v>
      </c>
    </row>
    <row r="1163" spans="1:41" ht="15" x14ac:dyDescent="0.25">
      <c r="A1163">
        <f>Inputs!$H$13</f>
        <v>3</v>
      </c>
      <c r="B1163" t="str">
        <f>Inputs!$D$4</f>
        <v>Select Agency…</v>
      </c>
      <c r="C1163" s="166" t="str">
        <f>Inputs!$I$6</f>
        <v>(insert code)</v>
      </c>
      <c r="D1163" t="str">
        <f>IFERROR(INDEX(Inputs!$I$11:$I$19,MATCH(A1163,Inputs!$H$11:$H$19)),"")</f>
        <v>(insert code)</v>
      </c>
      <c r="E1163" t="s">
        <v>902</v>
      </c>
      <c r="F1163" s="168">
        <f>IF(F$2=$A1163,Data!C309,0)</f>
        <v>0</v>
      </c>
      <c r="G1163" s="168">
        <f>IF(G$2=$A1163,Data!D309,0)</f>
        <v>0</v>
      </c>
      <c r="H1163" s="168">
        <f>IF(H$2=$A1163,Data!E309,0)</f>
        <v>0</v>
      </c>
      <c r="I1163" s="168">
        <f>IF(I$2=$A1163,Data!F309,0)</f>
        <v>0</v>
      </c>
      <c r="J1163" s="168">
        <f>IF(J$2=$A1163,Data!G309,0)</f>
        <v>0</v>
      </c>
      <c r="K1163" s="168">
        <f>IF(K$2=$A1163,Data!H309,0)</f>
        <v>0</v>
      </c>
      <c r="L1163" s="168">
        <f>IF(L$2=$A1163,Data!I309,0)</f>
        <v>0</v>
      </c>
      <c r="M1163" s="168">
        <f>IF(M$2=$A1163,Data!J309,0)</f>
        <v>0</v>
      </c>
      <c r="N1163" s="168">
        <f>IF(N$2=$A1163,Data!K309,0)</f>
        <v>0</v>
      </c>
      <c r="O1163" s="168">
        <f>IF(O$2=$A1163,Data!L309,0)</f>
        <v>0</v>
      </c>
      <c r="P1163" s="168">
        <f>IF(P$2=$A1163,Data!M309,0)</f>
        <v>0</v>
      </c>
      <c r="Q1163" s="168">
        <f>IF(Q$2=$A1163,Data!N309,0)</f>
        <v>0</v>
      </c>
      <c r="R1163" s="169">
        <f>IF(R$2=$A1163,Data!O309,0)</f>
        <v>0</v>
      </c>
      <c r="S1163" s="169">
        <f>IF(S$2=$A1163,Data!P309,0)</f>
        <v>0</v>
      </c>
      <c r="T1163" s="169">
        <f>IF(T$2=$A1163,Data!Q309,0)</f>
        <v>0</v>
      </c>
      <c r="U1163" s="169">
        <f>IF(U$2=$A1163,Data!R309,0)</f>
        <v>0</v>
      </c>
      <c r="V1163" s="169">
        <f>IF(V$2=$A1163,Data!S309,0)</f>
        <v>0</v>
      </c>
      <c r="W1163" s="169">
        <f>IF(W$2=$A1163,Data!T309,0)</f>
        <v>0</v>
      </c>
      <c r="X1163" s="169">
        <f>IF(X$2=$A1163,Data!U309,0)</f>
        <v>0</v>
      </c>
      <c r="Y1163" s="169">
        <f>IF(Y$2=$A1163,Data!V309,0)</f>
        <v>0</v>
      </c>
      <c r="Z1163" s="169">
        <f>IF(Z$2=$A1163,Data!W309,0)</f>
        <v>0</v>
      </c>
      <c r="AA1163" s="169">
        <f>IF(AA$2=$A1163,Data!X309,0)</f>
        <v>0</v>
      </c>
      <c r="AB1163" s="169">
        <f>IF(AB$2=$A1163,Data!Y309,0)</f>
        <v>0</v>
      </c>
      <c r="AC1163" s="169">
        <f>IF(AC$2=$A1163,Data!Z309,0)</f>
        <v>0</v>
      </c>
      <c r="AD1163" s="170">
        <f>IF(AD$2=$A1163,Data!AA309,0)</f>
        <v>0</v>
      </c>
      <c r="AE1163" s="171">
        <f>IF(AE$2=$A1163,Data!AB309,0)</f>
        <v>0</v>
      </c>
      <c r="AF1163" s="170">
        <f>IF(AF$2=$A1163,Data!AC309,0)</f>
        <v>0</v>
      </c>
      <c r="AG1163" s="171">
        <f>IF(AG$2=$A1163,Data!AD309,0)</f>
        <v>0</v>
      </c>
      <c r="AH1163" s="170">
        <f>IF(AH$2=$A1163,Data!AE309,0)</f>
        <v>0</v>
      </c>
      <c r="AI1163" s="171">
        <f>IF(AI$2=$A1163,Data!AF309,0)</f>
        <v>0</v>
      </c>
      <c r="AJ1163" s="170">
        <f>IF(AJ$2=$A1163,Data!AG309,0)</f>
        <v>0</v>
      </c>
      <c r="AK1163" s="171">
        <f>IF(AK$2=$A1163,Data!AH309,0)</f>
        <v>0</v>
      </c>
      <c r="AL1163" s="170">
        <f>IF(AL$2=$A1163,Data!AI309,0)</f>
        <v>0</v>
      </c>
      <c r="AM1163" t="str">
        <f t="shared" si="36"/>
        <v>BA</v>
      </c>
      <c r="AN1163" t="e">
        <f>+INDEX(Validation!$D$4:$D$250,MATCH(Merge!B1163,Validation!$E$4:$E$250,0))</f>
        <v>#N/A</v>
      </c>
      <c r="AO1163" s="172">
        <f t="shared" si="37"/>
        <v>0</v>
      </c>
    </row>
    <row r="1164" spans="1:41" ht="15" x14ac:dyDescent="0.25">
      <c r="A1164">
        <f>Inputs!$H$13</f>
        <v>3</v>
      </c>
      <c r="B1164" t="str">
        <f>Inputs!$D$4</f>
        <v>Select Agency…</v>
      </c>
      <c r="C1164" s="166" t="str">
        <f>Inputs!$I$6</f>
        <v>(insert code)</v>
      </c>
      <c r="D1164" t="str">
        <f>IFERROR(INDEX(Inputs!$I$11:$I$19,MATCH(A1164,Inputs!$H$11:$H$19)),"")</f>
        <v>(insert code)</v>
      </c>
      <c r="E1164" t="s">
        <v>902</v>
      </c>
      <c r="F1164" s="168">
        <f>IF(F$2=$A1164,Data!C310,0)</f>
        <v>0</v>
      </c>
      <c r="G1164" s="168">
        <f>IF(G$2=$A1164,Data!D310,0)</f>
        <v>0</v>
      </c>
      <c r="H1164" s="168">
        <f>IF(H$2=$A1164,Data!E310,0)</f>
        <v>0</v>
      </c>
      <c r="I1164" s="168">
        <f>IF(I$2=$A1164,Data!F310,0)</f>
        <v>0</v>
      </c>
      <c r="J1164" s="168">
        <f>IF(J$2=$A1164,Data!G310,0)</f>
        <v>0</v>
      </c>
      <c r="K1164" s="168">
        <f>IF(K$2=$A1164,Data!H310,0)</f>
        <v>0</v>
      </c>
      <c r="L1164" s="168">
        <f>IF(L$2=$A1164,Data!I310,0)</f>
        <v>0</v>
      </c>
      <c r="M1164" s="168">
        <f>IF(M$2=$A1164,Data!J310,0)</f>
        <v>0</v>
      </c>
      <c r="N1164" s="168">
        <f>IF(N$2=$A1164,Data!K310,0)</f>
        <v>0</v>
      </c>
      <c r="O1164" s="168">
        <f>IF(O$2=$A1164,Data!L310,0)</f>
        <v>0</v>
      </c>
      <c r="P1164" s="168">
        <f>IF(P$2=$A1164,Data!M310,0)</f>
        <v>0</v>
      </c>
      <c r="Q1164" s="168">
        <f>IF(Q$2=$A1164,Data!N310,0)</f>
        <v>0</v>
      </c>
      <c r="R1164" s="169">
        <f>IF(R$2=$A1164,Data!O310,0)</f>
        <v>0</v>
      </c>
      <c r="S1164" s="169">
        <f>IF(S$2=$A1164,Data!P310,0)</f>
        <v>0</v>
      </c>
      <c r="T1164" s="169">
        <f>IF(T$2=$A1164,Data!Q310,0)</f>
        <v>0</v>
      </c>
      <c r="U1164" s="169">
        <f>IF(U$2=$A1164,Data!R310,0)</f>
        <v>0</v>
      </c>
      <c r="V1164" s="169">
        <f>IF(V$2=$A1164,Data!S310,0)</f>
        <v>0</v>
      </c>
      <c r="W1164" s="169">
        <f>IF(W$2=$A1164,Data!T310,0)</f>
        <v>0</v>
      </c>
      <c r="X1164" s="169">
        <f>IF(X$2=$A1164,Data!U310,0)</f>
        <v>0</v>
      </c>
      <c r="Y1164" s="169">
        <f>IF(Y$2=$A1164,Data!V310,0)</f>
        <v>0</v>
      </c>
      <c r="Z1164" s="169">
        <f>IF(Z$2=$A1164,Data!W310,0)</f>
        <v>0</v>
      </c>
      <c r="AA1164" s="169">
        <f>IF(AA$2=$A1164,Data!X310,0)</f>
        <v>0</v>
      </c>
      <c r="AB1164" s="169">
        <f>IF(AB$2=$A1164,Data!Y310,0)</f>
        <v>0</v>
      </c>
      <c r="AC1164" s="169">
        <f>IF(AC$2=$A1164,Data!Z310,0)</f>
        <v>0</v>
      </c>
      <c r="AD1164" s="170">
        <f>IF(AD$2=$A1164,Data!AA310,0)</f>
        <v>0</v>
      </c>
      <c r="AE1164" s="171">
        <f>IF(AE$2=$A1164,Data!AB310,0)</f>
        <v>0</v>
      </c>
      <c r="AF1164" s="170">
        <f>IF(AF$2=$A1164,Data!AC310,0)</f>
        <v>0</v>
      </c>
      <c r="AG1164" s="171">
        <f>IF(AG$2=$A1164,Data!AD310,0)</f>
        <v>0</v>
      </c>
      <c r="AH1164" s="170">
        <f>IF(AH$2=$A1164,Data!AE310,0)</f>
        <v>0</v>
      </c>
      <c r="AI1164" s="171">
        <f>IF(AI$2=$A1164,Data!AF310,0)</f>
        <v>0</v>
      </c>
      <c r="AJ1164" s="170">
        <f>IF(AJ$2=$A1164,Data!AG310,0)</f>
        <v>0</v>
      </c>
      <c r="AK1164" s="171">
        <f>IF(AK$2=$A1164,Data!AH310,0)</f>
        <v>0</v>
      </c>
      <c r="AL1164" s="170">
        <f>IF(AL$2=$A1164,Data!AI310,0)</f>
        <v>0</v>
      </c>
      <c r="AM1164" t="str">
        <f t="shared" si="36"/>
        <v>BA</v>
      </c>
      <c r="AN1164" t="e">
        <f>+INDEX(Validation!$D$4:$D$250,MATCH(Merge!B1164,Validation!$E$4:$E$250,0))</f>
        <v>#N/A</v>
      </c>
      <c r="AO1164" s="172">
        <f t="shared" si="37"/>
        <v>0</v>
      </c>
    </row>
    <row r="1165" spans="1:41" ht="15" x14ac:dyDescent="0.25">
      <c r="A1165">
        <f>Inputs!$H$13</f>
        <v>3</v>
      </c>
      <c r="B1165" t="str">
        <f>Inputs!$D$4</f>
        <v>Select Agency…</v>
      </c>
      <c r="C1165" s="166" t="str">
        <f>Inputs!$I$6</f>
        <v>(insert code)</v>
      </c>
      <c r="D1165" t="str">
        <f>IFERROR(INDEX(Inputs!$I$11:$I$19,MATCH(A1165,Inputs!$H$11:$H$19)),"")</f>
        <v>(insert code)</v>
      </c>
      <c r="E1165" t="s">
        <v>902</v>
      </c>
      <c r="F1165" s="168">
        <f>IF(F$2=$A1165,Data!C311,0)</f>
        <v>0</v>
      </c>
      <c r="G1165" s="168">
        <f>IF(G$2=$A1165,Data!D311,0)</f>
        <v>0</v>
      </c>
      <c r="H1165" s="168">
        <f>IF(H$2=$A1165,Data!E311,0)</f>
        <v>0</v>
      </c>
      <c r="I1165" s="168">
        <f>IF(I$2=$A1165,Data!F311,0)</f>
        <v>0</v>
      </c>
      <c r="J1165" s="168">
        <f>IF(J$2=$A1165,Data!G311,0)</f>
        <v>0</v>
      </c>
      <c r="K1165" s="168">
        <f>IF(K$2=$A1165,Data!H311,0)</f>
        <v>0</v>
      </c>
      <c r="L1165" s="168">
        <f>IF(L$2=$A1165,Data!I311,0)</f>
        <v>0</v>
      </c>
      <c r="M1165" s="168">
        <f>IF(M$2=$A1165,Data!J311,0)</f>
        <v>0</v>
      </c>
      <c r="N1165" s="168">
        <f>IF(N$2=$A1165,Data!K311,0)</f>
        <v>0</v>
      </c>
      <c r="O1165" s="168">
        <f>IF(O$2=$A1165,Data!L311,0)</f>
        <v>0</v>
      </c>
      <c r="P1165" s="168">
        <f>IF(P$2=$A1165,Data!M311,0)</f>
        <v>0</v>
      </c>
      <c r="Q1165" s="168">
        <f>IF(Q$2=$A1165,Data!N311,0)</f>
        <v>0</v>
      </c>
      <c r="R1165" s="169">
        <f>IF(R$2=$A1165,Data!O311,0)</f>
        <v>0</v>
      </c>
      <c r="S1165" s="169">
        <f>IF(S$2=$A1165,Data!P311,0)</f>
        <v>0</v>
      </c>
      <c r="T1165" s="169">
        <f>IF(T$2=$A1165,Data!Q311,0)</f>
        <v>0</v>
      </c>
      <c r="U1165" s="169">
        <f>IF(U$2=$A1165,Data!R311,0)</f>
        <v>0</v>
      </c>
      <c r="V1165" s="169">
        <f>IF(V$2=$A1165,Data!S311,0)</f>
        <v>0</v>
      </c>
      <c r="W1165" s="169">
        <f>IF(W$2=$A1165,Data!T311,0)</f>
        <v>0</v>
      </c>
      <c r="X1165" s="169">
        <f>IF(X$2=$A1165,Data!U311,0)</f>
        <v>0</v>
      </c>
      <c r="Y1165" s="169">
        <f>IF(Y$2=$A1165,Data!V311,0)</f>
        <v>0</v>
      </c>
      <c r="Z1165" s="169">
        <f>IF(Z$2=$A1165,Data!W311,0)</f>
        <v>0</v>
      </c>
      <c r="AA1165" s="169">
        <f>IF(AA$2=$A1165,Data!X311,0)</f>
        <v>0</v>
      </c>
      <c r="AB1165" s="169">
        <f>IF(AB$2=$A1165,Data!Y311,0)</f>
        <v>0</v>
      </c>
      <c r="AC1165" s="169">
        <f>IF(AC$2=$A1165,Data!Z311,0)</f>
        <v>0</v>
      </c>
      <c r="AD1165" s="170">
        <f>IF(AD$2=$A1165,Data!AA311,0)</f>
        <v>0</v>
      </c>
      <c r="AE1165" s="171">
        <f>IF(AE$2=$A1165,Data!AB311,0)</f>
        <v>0</v>
      </c>
      <c r="AF1165" s="170">
        <f>IF(AF$2=$A1165,Data!AC311,0)</f>
        <v>0</v>
      </c>
      <c r="AG1165" s="171">
        <f>IF(AG$2=$A1165,Data!AD311,0)</f>
        <v>0</v>
      </c>
      <c r="AH1165" s="170">
        <f>IF(AH$2=$A1165,Data!AE311,0)</f>
        <v>0</v>
      </c>
      <c r="AI1165" s="171">
        <f>IF(AI$2=$A1165,Data!AF311,0)</f>
        <v>0</v>
      </c>
      <c r="AJ1165" s="170">
        <f>IF(AJ$2=$A1165,Data!AG311,0)</f>
        <v>0</v>
      </c>
      <c r="AK1165" s="171">
        <f>IF(AK$2=$A1165,Data!AH311,0)</f>
        <v>0</v>
      </c>
      <c r="AL1165" s="170">
        <f>IF(AL$2=$A1165,Data!AI311,0)</f>
        <v>0</v>
      </c>
      <c r="AM1165" t="str">
        <f t="shared" si="36"/>
        <v>BA</v>
      </c>
      <c r="AN1165" t="e">
        <f>+INDEX(Validation!$D$4:$D$250,MATCH(Merge!B1165,Validation!$E$4:$E$250,0))</f>
        <v>#N/A</v>
      </c>
      <c r="AO1165" s="172">
        <f t="shared" si="37"/>
        <v>0</v>
      </c>
    </row>
    <row r="1166" spans="1:41" ht="15" x14ac:dyDescent="0.25">
      <c r="A1166">
        <f>Inputs!$H$13</f>
        <v>3</v>
      </c>
      <c r="B1166" t="str">
        <f>Inputs!$D$4</f>
        <v>Select Agency…</v>
      </c>
      <c r="C1166" s="166" t="str">
        <f>Inputs!$I$6</f>
        <v>(insert code)</v>
      </c>
      <c r="D1166" t="str">
        <f>IFERROR(INDEX(Inputs!$I$11:$I$19,MATCH(A1166,Inputs!$H$11:$H$19)),"")</f>
        <v>(insert code)</v>
      </c>
      <c r="E1166" t="s">
        <v>902</v>
      </c>
      <c r="F1166" s="168">
        <f>IF(F$2=$A1166,Data!C312,0)</f>
        <v>0</v>
      </c>
      <c r="G1166" s="168">
        <f>IF(G$2=$A1166,Data!D312,0)</f>
        <v>0</v>
      </c>
      <c r="H1166" s="168">
        <f>IF(H$2=$A1166,Data!E312,0)</f>
        <v>0</v>
      </c>
      <c r="I1166" s="168">
        <f>IF(I$2=$A1166,Data!F312,0)</f>
        <v>0</v>
      </c>
      <c r="J1166" s="168">
        <f>IF(J$2=$A1166,Data!G312,0)</f>
        <v>0</v>
      </c>
      <c r="K1166" s="168">
        <f>IF(K$2=$A1166,Data!H312,0)</f>
        <v>0</v>
      </c>
      <c r="L1166" s="168">
        <f>IF(L$2=$A1166,Data!I312,0)</f>
        <v>0</v>
      </c>
      <c r="M1166" s="168">
        <f>IF(M$2=$A1166,Data!J312,0)</f>
        <v>0</v>
      </c>
      <c r="N1166" s="168">
        <f>IF(N$2=$A1166,Data!K312,0)</f>
        <v>0</v>
      </c>
      <c r="O1166" s="168">
        <f>IF(O$2=$A1166,Data!L312,0)</f>
        <v>0</v>
      </c>
      <c r="P1166" s="168">
        <f>IF(P$2=$A1166,Data!M312,0)</f>
        <v>0</v>
      </c>
      <c r="Q1166" s="168">
        <f>IF(Q$2=$A1166,Data!N312,0)</f>
        <v>0</v>
      </c>
      <c r="R1166" s="169">
        <f>IF(R$2=$A1166,Data!O312,0)</f>
        <v>0</v>
      </c>
      <c r="S1166" s="169">
        <f>IF(S$2=$A1166,Data!P312,0)</f>
        <v>0</v>
      </c>
      <c r="T1166" s="169">
        <f>IF(T$2=$A1166,Data!Q312,0)</f>
        <v>0</v>
      </c>
      <c r="U1166" s="169">
        <f>IF(U$2=$A1166,Data!R312,0)</f>
        <v>0</v>
      </c>
      <c r="V1166" s="169">
        <f>IF(V$2=$A1166,Data!S312,0)</f>
        <v>0</v>
      </c>
      <c r="W1166" s="169">
        <f>IF(W$2=$A1166,Data!T312,0)</f>
        <v>0</v>
      </c>
      <c r="X1166" s="169">
        <f>IF(X$2=$A1166,Data!U312,0)</f>
        <v>0</v>
      </c>
      <c r="Y1166" s="169">
        <f>IF(Y$2=$A1166,Data!V312,0)</f>
        <v>0</v>
      </c>
      <c r="Z1166" s="169">
        <f>IF(Z$2=$A1166,Data!W312,0)</f>
        <v>0</v>
      </c>
      <c r="AA1166" s="169">
        <f>IF(AA$2=$A1166,Data!X312,0)</f>
        <v>0</v>
      </c>
      <c r="AB1166" s="169">
        <f>IF(AB$2=$A1166,Data!Y312,0)</f>
        <v>0</v>
      </c>
      <c r="AC1166" s="169">
        <f>IF(AC$2=$A1166,Data!Z312,0)</f>
        <v>0</v>
      </c>
      <c r="AD1166" s="170">
        <f>IF(AD$2=$A1166,Data!AA312,0)</f>
        <v>0</v>
      </c>
      <c r="AE1166" s="171">
        <f>IF(AE$2=$A1166,Data!AB312,0)</f>
        <v>0</v>
      </c>
      <c r="AF1166" s="170">
        <f>IF(AF$2=$A1166,Data!AC312,0)</f>
        <v>0</v>
      </c>
      <c r="AG1166" s="171">
        <f>IF(AG$2=$A1166,Data!AD312,0)</f>
        <v>0</v>
      </c>
      <c r="AH1166" s="170">
        <f>IF(AH$2=$A1166,Data!AE312,0)</f>
        <v>0</v>
      </c>
      <c r="AI1166" s="171">
        <f>IF(AI$2=$A1166,Data!AF312,0)</f>
        <v>0</v>
      </c>
      <c r="AJ1166" s="170">
        <f>IF(AJ$2=$A1166,Data!AG312,0)</f>
        <v>0</v>
      </c>
      <c r="AK1166" s="171">
        <f>IF(AK$2=$A1166,Data!AH312,0)</f>
        <v>0</v>
      </c>
      <c r="AL1166" s="170">
        <f>IF(AL$2=$A1166,Data!AI312,0)</f>
        <v>0</v>
      </c>
      <c r="AM1166" t="str">
        <f t="shared" si="36"/>
        <v>BA</v>
      </c>
      <c r="AN1166" t="e">
        <f>+INDEX(Validation!$D$4:$D$250,MATCH(Merge!B1166,Validation!$E$4:$E$250,0))</f>
        <v>#N/A</v>
      </c>
      <c r="AO1166" s="172">
        <f t="shared" si="37"/>
        <v>0</v>
      </c>
    </row>
    <row r="1167" spans="1:41" ht="15" x14ac:dyDescent="0.25">
      <c r="A1167">
        <f>Inputs!$H$13</f>
        <v>3</v>
      </c>
      <c r="B1167" t="str">
        <f>Inputs!$D$4</f>
        <v>Select Agency…</v>
      </c>
      <c r="C1167" s="166" t="str">
        <f>Inputs!$I$6</f>
        <v>(insert code)</v>
      </c>
      <c r="D1167" t="str">
        <f>IFERROR(INDEX(Inputs!$I$11:$I$19,MATCH(A1167,Inputs!$H$11:$H$19)),"")</f>
        <v>(insert code)</v>
      </c>
      <c r="E1167" t="s">
        <v>902</v>
      </c>
      <c r="F1167" s="168">
        <f>IF(F$2=$A1167,Data!C313,0)</f>
        <v>0</v>
      </c>
      <c r="G1167" s="168">
        <f>IF(G$2=$A1167,Data!D313,0)</f>
        <v>0</v>
      </c>
      <c r="H1167" s="168">
        <f>IF(H$2=$A1167,Data!E313,0)</f>
        <v>0</v>
      </c>
      <c r="I1167" s="168">
        <f>IF(I$2=$A1167,Data!F313,0)</f>
        <v>0</v>
      </c>
      <c r="J1167" s="168">
        <f>IF(J$2=$A1167,Data!G313,0)</f>
        <v>0</v>
      </c>
      <c r="K1167" s="168">
        <f>IF(K$2=$A1167,Data!H313,0)</f>
        <v>0</v>
      </c>
      <c r="L1167" s="168">
        <f>IF(L$2=$A1167,Data!I313,0)</f>
        <v>0</v>
      </c>
      <c r="M1167" s="168">
        <f>IF(M$2=$A1167,Data!J313,0)</f>
        <v>0</v>
      </c>
      <c r="N1167" s="168">
        <f>IF(N$2=$A1167,Data!K313,0)</f>
        <v>0</v>
      </c>
      <c r="O1167" s="168">
        <f>IF(O$2=$A1167,Data!L313,0)</f>
        <v>0</v>
      </c>
      <c r="P1167" s="168">
        <f>IF(P$2=$A1167,Data!M313,0)</f>
        <v>0</v>
      </c>
      <c r="Q1167" s="168">
        <f>IF(Q$2=$A1167,Data!N313,0)</f>
        <v>0</v>
      </c>
      <c r="R1167" s="169">
        <f>IF(R$2=$A1167,Data!O313,0)</f>
        <v>0</v>
      </c>
      <c r="S1167" s="169">
        <f>IF(S$2=$A1167,Data!P313,0)</f>
        <v>0</v>
      </c>
      <c r="T1167" s="169">
        <f>IF(T$2=$A1167,Data!Q313,0)</f>
        <v>0</v>
      </c>
      <c r="U1167" s="169">
        <f>IF(U$2=$A1167,Data!R313,0)</f>
        <v>0</v>
      </c>
      <c r="V1167" s="169">
        <f>IF(V$2=$A1167,Data!S313,0)</f>
        <v>0</v>
      </c>
      <c r="W1167" s="169">
        <f>IF(W$2=$A1167,Data!T313,0)</f>
        <v>0</v>
      </c>
      <c r="X1167" s="169">
        <f>IF(X$2=$A1167,Data!U313,0)</f>
        <v>0</v>
      </c>
      <c r="Y1167" s="169">
        <f>IF(Y$2=$A1167,Data!V313,0)</f>
        <v>0</v>
      </c>
      <c r="Z1167" s="169">
        <f>IF(Z$2=$A1167,Data!W313,0)</f>
        <v>0</v>
      </c>
      <c r="AA1167" s="169">
        <f>IF(AA$2=$A1167,Data!X313,0)</f>
        <v>0</v>
      </c>
      <c r="AB1167" s="169">
        <f>IF(AB$2=$A1167,Data!Y313,0)</f>
        <v>0</v>
      </c>
      <c r="AC1167" s="169">
        <f>IF(AC$2=$A1167,Data!Z313,0)</f>
        <v>0</v>
      </c>
      <c r="AD1167" s="170">
        <f>IF(AD$2=$A1167,Data!AA313,0)</f>
        <v>0</v>
      </c>
      <c r="AE1167" s="171">
        <f>IF(AE$2=$A1167,Data!AB313,0)</f>
        <v>0</v>
      </c>
      <c r="AF1167" s="170">
        <f>IF(AF$2=$A1167,Data!AC313,0)</f>
        <v>0</v>
      </c>
      <c r="AG1167" s="171">
        <f>IF(AG$2=$A1167,Data!AD313,0)</f>
        <v>0</v>
      </c>
      <c r="AH1167" s="170">
        <f>IF(AH$2=$A1167,Data!AE313,0)</f>
        <v>0</v>
      </c>
      <c r="AI1167" s="171">
        <f>IF(AI$2=$A1167,Data!AF313,0)</f>
        <v>0</v>
      </c>
      <c r="AJ1167" s="170">
        <f>IF(AJ$2=$A1167,Data!AG313,0)</f>
        <v>0</v>
      </c>
      <c r="AK1167" s="171">
        <f>IF(AK$2=$A1167,Data!AH313,0)</f>
        <v>0</v>
      </c>
      <c r="AL1167" s="170">
        <f>IF(AL$2=$A1167,Data!AI313,0)</f>
        <v>0</v>
      </c>
      <c r="AM1167" t="str">
        <f t="shared" si="36"/>
        <v>BA</v>
      </c>
      <c r="AN1167" t="e">
        <f>+INDEX(Validation!$D$4:$D$250,MATCH(Merge!B1167,Validation!$E$4:$E$250,0))</f>
        <v>#N/A</v>
      </c>
      <c r="AO1167" s="172">
        <f t="shared" si="37"/>
        <v>0</v>
      </c>
    </row>
    <row r="1168" spans="1:41" ht="15" x14ac:dyDescent="0.25">
      <c r="A1168">
        <f>Inputs!$H$13</f>
        <v>3</v>
      </c>
      <c r="B1168" t="str">
        <f>Inputs!$D$4</f>
        <v>Select Agency…</v>
      </c>
      <c r="C1168" s="166" t="str">
        <f>Inputs!$I$6</f>
        <v>(insert code)</v>
      </c>
      <c r="D1168" t="str">
        <f>IFERROR(INDEX(Inputs!$I$11:$I$19,MATCH(A1168,Inputs!$H$11:$H$19)),"")</f>
        <v>(insert code)</v>
      </c>
      <c r="E1168" t="s">
        <v>902</v>
      </c>
      <c r="F1168" s="168">
        <f>IF(F$2=$A1168,Data!C314,0)</f>
        <v>0</v>
      </c>
      <c r="G1168" s="168">
        <f>IF(G$2=$A1168,Data!D314,0)</f>
        <v>0</v>
      </c>
      <c r="H1168" s="168">
        <f>IF(H$2=$A1168,Data!E314,0)</f>
        <v>0</v>
      </c>
      <c r="I1168" s="168">
        <f>IF(I$2=$A1168,Data!F314,0)</f>
        <v>0</v>
      </c>
      <c r="J1168" s="168">
        <f>IF(J$2=$A1168,Data!G314,0)</f>
        <v>0</v>
      </c>
      <c r="K1168" s="168">
        <f>IF(K$2=$A1168,Data!H314,0)</f>
        <v>0</v>
      </c>
      <c r="L1168" s="168">
        <f>IF(L$2=$A1168,Data!I314,0)</f>
        <v>0</v>
      </c>
      <c r="M1168" s="168">
        <f>IF(M$2=$A1168,Data!J314,0)</f>
        <v>0</v>
      </c>
      <c r="N1168" s="168">
        <f>IF(N$2=$A1168,Data!K314,0)</f>
        <v>0</v>
      </c>
      <c r="O1168" s="168">
        <f>IF(O$2=$A1168,Data!L314,0)</f>
        <v>0</v>
      </c>
      <c r="P1168" s="168">
        <f>IF(P$2=$A1168,Data!M314,0)</f>
        <v>0</v>
      </c>
      <c r="Q1168" s="168">
        <f>IF(Q$2=$A1168,Data!N314,0)</f>
        <v>0</v>
      </c>
      <c r="R1168" s="169">
        <f>IF(R$2=$A1168,Data!O314,0)</f>
        <v>0</v>
      </c>
      <c r="S1168" s="169">
        <f>IF(S$2=$A1168,Data!P314,0)</f>
        <v>0</v>
      </c>
      <c r="T1168" s="169">
        <f>IF(T$2=$A1168,Data!Q314,0)</f>
        <v>0</v>
      </c>
      <c r="U1168" s="169">
        <f>IF(U$2=$A1168,Data!R314,0)</f>
        <v>0</v>
      </c>
      <c r="V1168" s="169">
        <f>IF(V$2=$A1168,Data!S314,0)</f>
        <v>0</v>
      </c>
      <c r="W1168" s="169">
        <f>IF(W$2=$A1168,Data!T314,0)</f>
        <v>0</v>
      </c>
      <c r="X1168" s="169">
        <f>IF(X$2=$A1168,Data!U314,0)</f>
        <v>0</v>
      </c>
      <c r="Y1168" s="169">
        <f>IF(Y$2=$A1168,Data!V314,0)</f>
        <v>0</v>
      </c>
      <c r="Z1168" s="169">
        <f>IF(Z$2=$A1168,Data!W314,0)</f>
        <v>0</v>
      </c>
      <c r="AA1168" s="169">
        <f>IF(AA$2=$A1168,Data!X314,0)</f>
        <v>0</v>
      </c>
      <c r="AB1168" s="169">
        <f>IF(AB$2=$A1168,Data!Y314,0)</f>
        <v>0</v>
      </c>
      <c r="AC1168" s="169">
        <f>IF(AC$2=$A1168,Data!Z314,0)</f>
        <v>0</v>
      </c>
      <c r="AD1168" s="170">
        <f>IF(AD$2=$A1168,Data!AA314,0)</f>
        <v>0</v>
      </c>
      <c r="AE1168" s="171">
        <f>IF(AE$2=$A1168,Data!AB314,0)</f>
        <v>0</v>
      </c>
      <c r="AF1168" s="170">
        <f>IF(AF$2=$A1168,Data!AC314,0)</f>
        <v>0</v>
      </c>
      <c r="AG1168" s="171">
        <f>IF(AG$2=$A1168,Data!AD314,0)</f>
        <v>0</v>
      </c>
      <c r="AH1168" s="170">
        <f>IF(AH$2=$A1168,Data!AE314,0)</f>
        <v>0</v>
      </c>
      <c r="AI1168" s="171">
        <f>IF(AI$2=$A1168,Data!AF314,0)</f>
        <v>0</v>
      </c>
      <c r="AJ1168" s="170">
        <f>IF(AJ$2=$A1168,Data!AG314,0)</f>
        <v>0</v>
      </c>
      <c r="AK1168" s="171">
        <f>IF(AK$2=$A1168,Data!AH314,0)</f>
        <v>0</v>
      </c>
      <c r="AL1168" s="170">
        <f>IF(AL$2=$A1168,Data!AI314,0)</f>
        <v>0</v>
      </c>
      <c r="AM1168" t="str">
        <f t="shared" si="36"/>
        <v>BA</v>
      </c>
      <c r="AN1168" t="e">
        <f>+INDEX(Validation!$D$4:$D$250,MATCH(Merge!B1168,Validation!$E$4:$E$250,0))</f>
        <v>#N/A</v>
      </c>
      <c r="AO1168" s="172">
        <f t="shared" si="37"/>
        <v>0</v>
      </c>
    </row>
    <row r="1169" spans="1:41" ht="15" x14ac:dyDescent="0.25">
      <c r="A1169">
        <f>Inputs!$H$13</f>
        <v>3</v>
      </c>
      <c r="B1169" t="str">
        <f>Inputs!$D$4</f>
        <v>Select Agency…</v>
      </c>
      <c r="C1169" s="166" t="str">
        <f>Inputs!$I$6</f>
        <v>(insert code)</v>
      </c>
      <c r="D1169" t="str">
        <f>IFERROR(INDEX(Inputs!$I$11:$I$19,MATCH(A1169,Inputs!$H$11:$H$19)),"")</f>
        <v>(insert code)</v>
      </c>
      <c r="E1169" t="s">
        <v>902</v>
      </c>
      <c r="F1169" s="168">
        <f>IF(F$2=$A1169,Data!C315,0)</f>
        <v>0</v>
      </c>
      <c r="G1169" s="168">
        <f>IF(G$2=$A1169,Data!D315,0)</f>
        <v>0</v>
      </c>
      <c r="H1169" s="168">
        <f>IF(H$2=$A1169,Data!E315,0)</f>
        <v>0</v>
      </c>
      <c r="I1169" s="168">
        <f>IF(I$2=$A1169,Data!F315,0)</f>
        <v>0</v>
      </c>
      <c r="J1169" s="168">
        <f>IF(J$2=$A1169,Data!G315,0)</f>
        <v>0</v>
      </c>
      <c r="K1169" s="168">
        <f>IF(K$2=$A1169,Data!H315,0)</f>
        <v>0</v>
      </c>
      <c r="L1169" s="168">
        <f>IF(L$2=$A1169,Data!I315,0)</f>
        <v>0</v>
      </c>
      <c r="M1169" s="168">
        <f>IF(M$2=$A1169,Data!J315,0)</f>
        <v>0</v>
      </c>
      <c r="N1169" s="168">
        <f>IF(N$2=$A1169,Data!K315,0)</f>
        <v>0</v>
      </c>
      <c r="O1169" s="168">
        <f>IF(O$2=$A1169,Data!L315,0)</f>
        <v>0</v>
      </c>
      <c r="P1169" s="168">
        <f>IF(P$2=$A1169,Data!M315,0)</f>
        <v>0</v>
      </c>
      <c r="Q1169" s="168">
        <f>IF(Q$2=$A1169,Data!N315,0)</f>
        <v>0</v>
      </c>
      <c r="R1169" s="169">
        <f>IF(R$2=$A1169,Data!O315,0)</f>
        <v>0</v>
      </c>
      <c r="S1169" s="169">
        <f>IF(S$2=$A1169,Data!P315,0)</f>
        <v>0</v>
      </c>
      <c r="T1169" s="169">
        <f>IF(T$2=$A1169,Data!Q315,0)</f>
        <v>0</v>
      </c>
      <c r="U1169" s="169">
        <f>IF(U$2=$A1169,Data!R315,0)</f>
        <v>0</v>
      </c>
      <c r="V1169" s="169">
        <f>IF(V$2=$A1169,Data!S315,0)</f>
        <v>0</v>
      </c>
      <c r="W1169" s="169">
        <f>IF(W$2=$A1169,Data!T315,0)</f>
        <v>0</v>
      </c>
      <c r="X1169" s="169">
        <f>IF(X$2=$A1169,Data!U315,0)</f>
        <v>0</v>
      </c>
      <c r="Y1169" s="169">
        <f>IF(Y$2=$A1169,Data!V315,0)</f>
        <v>0</v>
      </c>
      <c r="Z1169" s="169">
        <f>IF(Z$2=$A1169,Data!W315,0)</f>
        <v>0</v>
      </c>
      <c r="AA1169" s="169">
        <f>IF(AA$2=$A1169,Data!X315,0)</f>
        <v>0</v>
      </c>
      <c r="AB1169" s="169">
        <f>IF(AB$2=$A1169,Data!Y315,0)</f>
        <v>0</v>
      </c>
      <c r="AC1169" s="169">
        <f>IF(AC$2=$A1169,Data!Z315,0)</f>
        <v>0</v>
      </c>
      <c r="AD1169" s="170">
        <f>IF(AD$2=$A1169,Data!AA315,0)</f>
        <v>0</v>
      </c>
      <c r="AE1169" s="171">
        <f>IF(AE$2=$A1169,Data!AB315,0)</f>
        <v>0</v>
      </c>
      <c r="AF1169" s="170">
        <f>IF(AF$2=$A1169,Data!AC315,0)</f>
        <v>0</v>
      </c>
      <c r="AG1169" s="171">
        <f>IF(AG$2=$A1169,Data!AD315,0)</f>
        <v>0</v>
      </c>
      <c r="AH1169" s="170">
        <f>IF(AH$2=$A1169,Data!AE315,0)</f>
        <v>0</v>
      </c>
      <c r="AI1169" s="171">
        <f>IF(AI$2=$A1169,Data!AF315,0)</f>
        <v>0</v>
      </c>
      <c r="AJ1169" s="170">
        <f>IF(AJ$2=$A1169,Data!AG315,0)</f>
        <v>0</v>
      </c>
      <c r="AK1169" s="171">
        <f>IF(AK$2=$A1169,Data!AH315,0)</f>
        <v>0</v>
      </c>
      <c r="AL1169" s="170">
        <f>IF(AL$2=$A1169,Data!AI315,0)</f>
        <v>0</v>
      </c>
      <c r="AM1169" t="str">
        <f t="shared" si="36"/>
        <v>BA</v>
      </c>
      <c r="AN1169" t="e">
        <f>+INDEX(Validation!$D$4:$D$250,MATCH(Merge!B1169,Validation!$E$4:$E$250,0))</f>
        <v>#N/A</v>
      </c>
      <c r="AO1169" s="172">
        <f t="shared" si="37"/>
        <v>0</v>
      </c>
    </row>
    <row r="1170" spans="1:41" ht="15" x14ac:dyDescent="0.25">
      <c r="A1170">
        <f>Inputs!$H$13</f>
        <v>3</v>
      </c>
      <c r="B1170" t="str">
        <f>Inputs!$D$4</f>
        <v>Select Agency…</v>
      </c>
      <c r="C1170" s="166" t="str">
        <f>Inputs!$I$6</f>
        <v>(insert code)</v>
      </c>
      <c r="D1170" t="str">
        <f>IFERROR(INDEX(Inputs!$I$11:$I$19,MATCH(A1170,Inputs!$H$11:$H$19)),"")</f>
        <v>(insert code)</v>
      </c>
      <c r="E1170" t="s">
        <v>902</v>
      </c>
      <c r="F1170" s="168">
        <f>IF(F$2=$A1170,Data!C316,0)</f>
        <v>0</v>
      </c>
      <c r="G1170" s="168">
        <f>IF(G$2=$A1170,Data!D316,0)</f>
        <v>0</v>
      </c>
      <c r="H1170" s="168">
        <f>IF(H$2=$A1170,Data!E316,0)</f>
        <v>0</v>
      </c>
      <c r="I1170" s="168">
        <f>IF(I$2=$A1170,Data!F316,0)</f>
        <v>0</v>
      </c>
      <c r="J1170" s="168">
        <f>IF(J$2=$A1170,Data!G316,0)</f>
        <v>0</v>
      </c>
      <c r="K1170" s="168">
        <f>IF(K$2=$A1170,Data!H316,0)</f>
        <v>0</v>
      </c>
      <c r="L1170" s="168">
        <f>IF(L$2=$A1170,Data!I316,0)</f>
        <v>0</v>
      </c>
      <c r="M1170" s="168">
        <f>IF(M$2=$A1170,Data!J316,0)</f>
        <v>0</v>
      </c>
      <c r="N1170" s="168">
        <f>IF(N$2=$A1170,Data!K316,0)</f>
        <v>0</v>
      </c>
      <c r="O1170" s="168">
        <f>IF(O$2=$A1170,Data!L316,0)</f>
        <v>0</v>
      </c>
      <c r="P1170" s="168">
        <f>IF(P$2=$A1170,Data!M316,0)</f>
        <v>0</v>
      </c>
      <c r="Q1170" s="168">
        <f>IF(Q$2=$A1170,Data!N316,0)</f>
        <v>0</v>
      </c>
      <c r="R1170" s="169">
        <f>IF(R$2=$A1170,Data!O316,0)</f>
        <v>0</v>
      </c>
      <c r="S1170" s="169">
        <f>IF(S$2=$A1170,Data!P316,0)</f>
        <v>0</v>
      </c>
      <c r="T1170" s="169">
        <f>IF(T$2=$A1170,Data!Q316,0)</f>
        <v>0</v>
      </c>
      <c r="U1170" s="169">
        <f>IF(U$2=$A1170,Data!R316,0)</f>
        <v>0</v>
      </c>
      <c r="V1170" s="169">
        <f>IF(V$2=$A1170,Data!S316,0)</f>
        <v>0</v>
      </c>
      <c r="W1170" s="169">
        <f>IF(W$2=$A1170,Data!T316,0)</f>
        <v>0</v>
      </c>
      <c r="X1170" s="169">
        <f>IF(X$2=$A1170,Data!U316,0)</f>
        <v>0</v>
      </c>
      <c r="Y1170" s="169">
        <f>IF(Y$2=$A1170,Data!V316,0)</f>
        <v>0</v>
      </c>
      <c r="Z1170" s="169">
        <f>IF(Z$2=$A1170,Data!W316,0)</f>
        <v>0</v>
      </c>
      <c r="AA1170" s="169">
        <f>IF(AA$2=$A1170,Data!X316,0)</f>
        <v>0</v>
      </c>
      <c r="AB1170" s="169">
        <f>IF(AB$2=$A1170,Data!Y316,0)</f>
        <v>0</v>
      </c>
      <c r="AC1170" s="169">
        <f>IF(AC$2=$A1170,Data!Z316,0)</f>
        <v>0</v>
      </c>
      <c r="AD1170" s="170">
        <f>IF(AD$2=$A1170,Data!AA316,0)</f>
        <v>0</v>
      </c>
      <c r="AE1170" s="171">
        <f>IF(AE$2=$A1170,Data!AB316,0)</f>
        <v>0</v>
      </c>
      <c r="AF1170" s="170">
        <f>IF(AF$2=$A1170,Data!AC316,0)</f>
        <v>0</v>
      </c>
      <c r="AG1170" s="171">
        <f>IF(AG$2=$A1170,Data!AD316,0)</f>
        <v>0</v>
      </c>
      <c r="AH1170" s="170">
        <f>IF(AH$2=$A1170,Data!AE316,0)</f>
        <v>0</v>
      </c>
      <c r="AI1170" s="171">
        <f>IF(AI$2=$A1170,Data!AF316,0)</f>
        <v>0</v>
      </c>
      <c r="AJ1170" s="170">
        <f>IF(AJ$2=$A1170,Data!AG316,0)</f>
        <v>0</v>
      </c>
      <c r="AK1170" s="171">
        <f>IF(AK$2=$A1170,Data!AH316,0)</f>
        <v>0</v>
      </c>
      <c r="AL1170" s="170">
        <f>IF(AL$2=$A1170,Data!AI316,0)</f>
        <v>0</v>
      </c>
      <c r="AM1170" t="str">
        <f t="shared" si="36"/>
        <v>BA</v>
      </c>
      <c r="AN1170" t="e">
        <f>+INDEX(Validation!$D$4:$D$250,MATCH(Merge!B1170,Validation!$E$4:$E$250,0))</f>
        <v>#N/A</v>
      </c>
      <c r="AO1170" s="172">
        <f t="shared" si="37"/>
        <v>0</v>
      </c>
    </row>
    <row r="1171" spans="1:41" ht="15" x14ac:dyDescent="0.25">
      <c r="A1171">
        <f>Inputs!$H$13</f>
        <v>3</v>
      </c>
      <c r="B1171" t="str">
        <f>Inputs!$D$4</f>
        <v>Select Agency…</v>
      </c>
      <c r="C1171" s="166" t="str">
        <f>Inputs!$I$6</f>
        <v>(insert code)</v>
      </c>
      <c r="D1171" t="str">
        <f>IFERROR(INDEX(Inputs!$I$11:$I$19,MATCH(A1171,Inputs!$H$11:$H$19)),"")</f>
        <v>(insert code)</v>
      </c>
      <c r="E1171" t="s">
        <v>902</v>
      </c>
      <c r="F1171" s="168">
        <f>IF(F$2=$A1171,Data!C317,0)</f>
        <v>0</v>
      </c>
      <c r="G1171" s="168">
        <f>IF(G$2=$A1171,Data!D317,0)</f>
        <v>0</v>
      </c>
      <c r="H1171" s="168">
        <f>IF(H$2=$A1171,Data!E317,0)</f>
        <v>0</v>
      </c>
      <c r="I1171" s="168">
        <f>IF(I$2=$A1171,Data!F317,0)</f>
        <v>0</v>
      </c>
      <c r="J1171" s="168">
        <f>IF(J$2=$A1171,Data!G317,0)</f>
        <v>0</v>
      </c>
      <c r="K1171" s="168">
        <f>IF(K$2=$A1171,Data!H317,0)</f>
        <v>0</v>
      </c>
      <c r="L1171" s="168">
        <f>IF(L$2=$A1171,Data!I317,0)</f>
        <v>0</v>
      </c>
      <c r="M1171" s="168">
        <f>IF(M$2=$A1171,Data!J317,0)</f>
        <v>0</v>
      </c>
      <c r="N1171" s="168">
        <f>IF(N$2=$A1171,Data!K317,0)</f>
        <v>0</v>
      </c>
      <c r="O1171" s="168">
        <f>IF(O$2=$A1171,Data!L317,0)</f>
        <v>0</v>
      </c>
      <c r="P1171" s="168">
        <f>IF(P$2=$A1171,Data!M317,0)</f>
        <v>0</v>
      </c>
      <c r="Q1171" s="168">
        <f>IF(Q$2=$A1171,Data!N317,0)</f>
        <v>0</v>
      </c>
      <c r="R1171" s="169">
        <f>IF(R$2=$A1171,Data!O317,0)</f>
        <v>0</v>
      </c>
      <c r="S1171" s="169">
        <f>IF(S$2=$A1171,Data!P317,0)</f>
        <v>0</v>
      </c>
      <c r="T1171" s="169">
        <f>IF(T$2=$A1171,Data!Q317,0)</f>
        <v>0</v>
      </c>
      <c r="U1171" s="169">
        <f>IF(U$2=$A1171,Data!R317,0)</f>
        <v>0</v>
      </c>
      <c r="V1171" s="169">
        <f>IF(V$2=$A1171,Data!S317,0)</f>
        <v>0</v>
      </c>
      <c r="W1171" s="169">
        <f>IF(W$2=$A1171,Data!T317,0)</f>
        <v>0</v>
      </c>
      <c r="X1171" s="169">
        <f>IF(X$2=$A1171,Data!U317,0)</f>
        <v>0</v>
      </c>
      <c r="Y1171" s="169">
        <f>IF(Y$2=$A1171,Data!V317,0)</f>
        <v>0</v>
      </c>
      <c r="Z1171" s="169">
        <f>IF(Z$2=$A1171,Data!W317,0)</f>
        <v>0</v>
      </c>
      <c r="AA1171" s="169">
        <f>IF(AA$2=$A1171,Data!X317,0)</f>
        <v>0</v>
      </c>
      <c r="AB1171" s="169">
        <f>IF(AB$2=$A1171,Data!Y317,0)</f>
        <v>0</v>
      </c>
      <c r="AC1171" s="169">
        <f>IF(AC$2=$A1171,Data!Z317,0)</f>
        <v>0</v>
      </c>
      <c r="AD1171" s="170">
        <f>IF(AD$2=$A1171,Data!AA317,0)</f>
        <v>0</v>
      </c>
      <c r="AE1171" s="171">
        <f>IF(AE$2=$A1171,Data!AB317,0)</f>
        <v>0</v>
      </c>
      <c r="AF1171" s="170">
        <f>IF(AF$2=$A1171,Data!AC317,0)</f>
        <v>0</v>
      </c>
      <c r="AG1171" s="171">
        <f>IF(AG$2=$A1171,Data!AD317,0)</f>
        <v>0</v>
      </c>
      <c r="AH1171" s="170">
        <f>IF(AH$2=$A1171,Data!AE317,0)</f>
        <v>0</v>
      </c>
      <c r="AI1171" s="171">
        <f>IF(AI$2=$A1171,Data!AF317,0)</f>
        <v>0</v>
      </c>
      <c r="AJ1171" s="170">
        <f>IF(AJ$2=$A1171,Data!AG317,0)</f>
        <v>0</v>
      </c>
      <c r="AK1171" s="171">
        <f>IF(AK$2=$A1171,Data!AH317,0)</f>
        <v>0</v>
      </c>
      <c r="AL1171" s="170">
        <f>IF(AL$2=$A1171,Data!AI317,0)</f>
        <v>0</v>
      </c>
      <c r="AM1171" t="str">
        <f t="shared" si="36"/>
        <v>BA</v>
      </c>
      <c r="AN1171" t="e">
        <f>+INDEX(Validation!$D$4:$D$250,MATCH(Merge!B1171,Validation!$E$4:$E$250,0))</f>
        <v>#N/A</v>
      </c>
      <c r="AO1171" s="172">
        <f t="shared" si="37"/>
        <v>0</v>
      </c>
    </row>
    <row r="1172" spans="1:41" ht="15" x14ac:dyDescent="0.25">
      <c r="A1172">
        <f>Inputs!$H$13</f>
        <v>3</v>
      </c>
      <c r="B1172" t="str">
        <f>Inputs!$D$4</f>
        <v>Select Agency…</v>
      </c>
      <c r="C1172" s="166" t="str">
        <f>Inputs!$I$6</f>
        <v>(insert code)</v>
      </c>
      <c r="D1172" t="str">
        <f>IFERROR(INDEX(Inputs!$I$11:$I$19,MATCH(A1172,Inputs!$H$11:$H$19)),"")</f>
        <v>(insert code)</v>
      </c>
      <c r="E1172" t="s">
        <v>902</v>
      </c>
      <c r="F1172" s="168">
        <f>IF(F$2=$A1172,Data!C318,0)</f>
        <v>0</v>
      </c>
      <c r="G1172" s="168">
        <f>IF(G$2=$A1172,Data!D318,0)</f>
        <v>0</v>
      </c>
      <c r="H1172" s="168">
        <f>IF(H$2=$A1172,Data!E318,0)</f>
        <v>0</v>
      </c>
      <c r="I1172" s="168">
        <f>IF(I$2=$A1172,Data!F318,0)</f>
        <v>0</v>
      </c>
      <c r="J1172" s="168">
        <f>IF(J$2=$A1172,Data!G318,0)</f>
        <v>0</v>
      </c>
      <c r="K1172" s="168">
        <f>IF(K$2=$A1172,Data!H318,0)</f>
        <v>0</v>
      </c>
      <c r="L1172" s="168">
        <f>IF(L$2=$A1172,Data!I318,0)</f>
        <v>0</v>
      </c>
      <c r="M1172" s="168">
        <f>IF(M$2=$A1172,Data!J318,0)</f>
        <v>0</v>
      </c>
      <c r="N1172" s="168">
        <f>IF(N$2=$A1172,Data!K318,0)</f>
        <v>0</v>
      </c>
      <c r="O1172" s="168">
        <f>IF(O$2=$A1172,Data!L318,0)</f>
        <v>0</v>
      </c>
      <c r="P1172" s="168">
        <f>IF(P$2=$A1172,Data!M318,0)</f>
        <v>0</v>
      </c>
      <c r="Q1172" s="168">
        <f>IF(Q$2=$A1172,Data!N318,0)</f>
        <v>0</v>
      </c>
      <c r="R1172" s="169">
        <f>IF(R$2=$A1172,Data!O318,0)</f>
        <v>0</v>
      </c>
      <c r="S1172" s="169">
        <f>IF(S$2=$A1172,Data!P318,0)</f>
        <v>0</v>
      </c>
      <c r="T1172" s="169">
        <f>IF(T$2=$A1172,Data!Q318,0)</f>
        <v>0</v>
      </c>
      <c r="U1172" s="169">
        <f>IF(U$2=$A1172,Data!R318,0)</f>
        <v>0</v>
      </c>
      <c r="V1172" s="169">
        <f>IF(V$2=$A1172,Data!S318,0)</f>
        <v>0</v>
      </c>
      <c r="W1172" s="169">
        <f>IF(W$2=$A1172,Data!T318,0)</f>
        <v>0</v>
      </c>
      <c r="X1172" s="169">
        <f>IF(X$2=$A1172,Data!U318,0)</f>
        <v>0</v>
      </c>
      <c r="Y1172" s="169">
        <f>IF(Y$2=$A1172,Data!V318,0)</f>
        <v>0</v>
      </c>
      <c r="Z1172" s="169">
        <f>IF(Z$2=$A1172,Data!W318,0)</f>
        <v>0</v>
      </c>
      <c r="AA1172" s="169">
        <f>IF(AA$2=$A1172,Data!X318,0)</f>
        <v>0</v>
      </c>
      <c r="AB1172" s="169">
        <f>IF(AB$2=$A1172,Data!Y318,0)</f>
        <v>0</v>
      </c>
      <c r="AC1172" s="169">
        <f>IF(AC$2=$A1172,Data!Z318,0)</f>
        <v>0</v>
      </c>
      <c r="AD1172" s="170">
        <f>IF(AD$2=$A1172,Data!AA318,0)</f>
        <v>0</v>
      </c>
      <c r="AE1172" s="171">
        <f>IF(AE$2=$A1172,Data!AB318,0)</f>
        <v>0</v>
      </c>
      <c r="AF1172" s="170">
        <f>IF(AF$2=$A1172,Data!AC318,0)</f>
        <v>0</v>
      </c>
      <c r="AG1172" s="171">
        <f>IF(AG$2=$A1172,Data!AD318,0)</f>
        <v>0</v>
      </c>
      <c r="AH1172" s="170">
        <f>IF(AH$2=$A1172,Data!AE318,0)</f>
        <v>0</v>
      </c>
      <c r="AI1172" s="171">
        <f>IF(AI$2=$A1172,Data!AF318,0)</f>
        <v>0</v>
      </c>
      <c r="AJ1172" s="170">
        <f>IF(AJ$2=$A1172,Data!AG318,0)</f>
        <v>0</v>
      </c>
      <c r="AK1172" s="171">
        <f>IF(AK$2=$A1172,Data!AH318,0)</f>
        <v>0</v>
      </c>
      <c r="AL1172" s="170">
        <f>IF(AL$2=$A1172,Data!AI318,0)</f>
        <v>0</v>
      </c>
      <c r="AM1172" t="str">
        <f t="shared" si="36"/>
        <v>BA</v>
      </c>
      <c r="AN1172" t="e">
        <f>+INDEX(Validation!$D$4:$D$250,MATCH(Merge!B1172,Validation!$E$4:$E$250,0))</f>
        <v>#N/A</v>
      </c>
      <c r="AO1172" s="172">
        <f t="shared" si="37"/>
        <v>0</v>
      </c>
    </row>
    <row r="1173" spans="1:41" ht="15" x14ac:dyDescent="0.25">
      <c r="A1173">
        <f>Inputs!$H$13</f>
        <v>3</v>
      </c>
      <c r="B1173" t="str">
        <f>Inputs!$D$4</f>
        <v>Select Agency…</v>
      </c>
      <c r="C1173" s="166" t="str">
        <f>Inputs!$I$6</f>
        <v>(insert code)</v>
      </c>
      <c r="D1173" t="str">
        <f>IFERROR(INDEX(Inputs!$I$11:$I$19,MATCH(A1173,Inputs!$H$11:$H$19)),"")</f>
        <v>(insert code)</v>
      </c>
      <c r="E1173" t="s">
        <v>902</v>
      </c>
      <c r="F1173" s="168">
        <f>IF(F$2=$A1173,Data!C319,0)</f>
        <v>0</v>
      </c>
      <c r="G1173" s="168">
        <f>IF(G$2=$A1173,Data!D319,0)</f>
        <v>0</v>
      </c>
      <c r="H1173" s="168">
        <f>IF(H$2=$A1173,Data!E319,0)</f>
        <v>0</v>
      </c>
      <c r="I1173" s="168">
        <f>IF(I$2=$A1173,Data!F319,0)</f>
        <v>0</v>
      </c>
      <c r="J1173" s="168">
        <f>IF(J$2=$A1173,Data!G319,0)</f>
        <v>0</v>
      </c>
      <c r="K1173" s="168">
        <f>IF(K$2=$A1173,Data!H319,0)</f>
        <v>0</v>
      </c>
      <c r="L1173" s="168">
        <f>IF(L$2=$A1173,Data!I319,0)</f>
        <v>0</v>
      </c>
      <c r="M1173" s="168">
        <f>IF(M$2=$A1173,Data!J319,0)</f>
        <v>0</v>
      </c>
      <c r="N1173" s="168">
        <f>IF(N$2=$A1173,Data!K319,0)</f>
        <v>0</v>
      </c>
      <c r="O1173" s="168">
        <f>IF(O$2=$A1173,Data!L319,0)</f>
        <v>0</v>
      </c>
      <c r="P1173" s="168">
        <f>IF(P$2=$A1173,Data!M319,0)</f>
        <v>0</v>
      </c>
      <c r="Q1173" s="168">
        <f>IF(Q$2=$A1173,Data!N319,0)</f>
        <v>0</v>
      </c>
      <c r="R1173" s="169">
        <f>IF(R$2=$A1173,Data!O319,0)</f>
        <v>0</v>
      </c>
      <c r="S1173" s="169">
        <f>IF(S$2=$A1173,Data!P319,0)</f>
        <v>0</v>
      </c>
      <c r="T1173" s="169">
        <f>IF(T$2=$A1173,Data!Q319,0)</f>
        <v>0</v>
      </c>
      <c r="U1173" s="169">
        <f>IF(U$2=$A1173,Data!R319,0)</f>
        <v>0</v>
      </c>
      <c r="V1173" s="169">
        <f>IF(V$2=$A1173,Data!S319,0)</f>
        <v>0</v>
      </c>
      <c r="W1173" s="169">
        <f>IF(W$2=$A1173,Data!T319,0)</f>
        <v>0</v>
      </c>
      <c r="X1173" s="169">
        <f>IF(X$2=$A1173,Data!U319,0)</f>
        <v>0</v>
      </c>
      <c r="Y1173" s="169">
        <f>IF(Y$2=$A1173,Data!V319,0)</f>
        <v>0</v>
      </c>
      <c r="Z1173" s="169">
        <f>IF(Z$2=$A1173,Data!W319,0)</f>
        <v>0</v>
      </c>
      <c r="AA1173" s="169">
        <f>IF(AA$2=$A1173,Data!X319,0)</f>
        <v>0</v>
      </c>
      <c r="AB1173" s="169">
        <f>IF(AB$2=$A1173,Data!Y319,0)</f>
        <v>0</v>
      </c>
      <c r="AC1173" s="169">
        <f>IF(AC$2=$A1173,Data!Z319,0)</f>
        <v>0</v>
      </c>
      <c r="AD1173" s="170">
        <f>IF(AD$2=$A1173,Data!AA319,0)</f>
        <v>0</v>
      </c>
      <c r="AE1173" s="171">
        <f>IF(AE$2=$A1173,Data!AB319,0)</f>
        <v>0</v>
      </c>
      <c r="AF1173" s="170">
        <f>IF(AF$2=$A1173,Data!AC319,0)</f>
        <v>0</v>
      </c>
      <c r="AG1173" s="171">
        <f>IF(AG$2=$A1173,Data!AD319,0)</f>
        <v>0</v>
      </c>
      <c r="AH1173" s="170">
        <f>IF(AH$2=$A1173,Data!AE319,0)</f>
        <v>0</v>
      </c>
      <c r="AI1173" s="171">
        <f>IF(AI$2=$A1173,Data!AF319,0)</f>
        <v>0</v>
      </c>
      <c r="AJ1173" s="170">
        <f>IF(AJ$2=$A1173,Data!AG319,0)</f>
        <v>0</v>
      </c>
      <c r="AK1173" s="171">
        <f>IF(AK$2=$A1173,Data!AH319,0)</f>
        <v>0</v>
      </c>
      <c r="AL1173" s="170">
        <f>IF(AL$2=$A1173,Data!AI319,0)</f>
        <v>0</v>
      </c>
      <c r="AM1173" t="str">
        <f t="shared" si="36"/>
        <v>BA</v>
      </c>
      <c r="AN1173" t="e">
        <f>+INDEX(Validation!$D$4:$D$250,MATCH(Merge!B1173,Validation!$E$4:$E$250,0))</f>
        <v>#N/A</v>
      </c>
      <c r="AO1173" s="172">
        <f t="shared" si="37"/>
        <v>0</v>
      </c>
    </row>
    <row r="1174" spans="1:41" ht="15" x14ac:dyDescent="0.25">
      <c r="A1174">
        <f>Inputs!$H$13</f>
        <v>3</v>
      </c>
      <c r="B1174" t="str">
        <f>Inputs!$D$4</f>
        <v>Select Agency…</v>
      </c>
      <c r="C1174" s="166" t="str">
        <f>Inputs!$I$6</f>
        <v>(insert code)</v>
      </c>
      <c r="D1174" t="str">
        <f>IFERROR(INDEX(Inputs!$I$11:$I$19,MATCH(A1174,Inputs!$H$11:$H$19)),"")</f>
        <v>(insert code)</v>
      </c>
      <c r="E1174" t="s">
        <v>902</v>
      </c>
      <c r="F1174" s="168">
        <f>IF(F$2=$A1174,Data!C320,0)</f>
        <v>0</v>
      </c>
      <c r="G1174" s="168">
        <f>IF(G$2=$A1174,Data!D320,0)</f>
        <v>0</v>
      </c>
      <c r="H1174" s="168">
        <f>IF(H$2=$A1174,Data!E320,0)</f>
        <v>0</v>
      </c>
      <c r="I1174" s="168">
        <f>IF(I$2=$A1174,Data!F320,0)</f>
        <v>0</v>
      </c>
      <c r="J1174" s="168">
        <f>IF(J$2=$A1174,Data!G320,0)</f>
        <v>0</v>
      </c>
      <c r="K1174" s="168">
        <f>IF(K$2=$A1174,Data!H320,0)</f>
        <v>0</v>
      </c>
      <c r="L1174" s="168">
        <f>IF(L$2=$A1174,Data!I320,0)</f>
        <v>0</v>
      </c>
      <c r="M1174" s="168">
        <f>IF(M$2=$A1174,Data!J320,0)</f>
        <v>0</v>
      </c>
      <c r="N1174" s="168">
        <f>IF(N$2=$A1174,Data!K320,0)</f>
        <v>0</v>
      </c>
      <c r="O1174" s="168">
        <f>IF(O$2=$A1174,Data!L320,0)</f>
        <v>0</v>
      </c>
      <c r="P1174" s="168">
        <f>IF(P$2=$A1174,Data!M320,0)</f>
        <v>0</v>
      </c>
      <c r="Q1174" s="168">
        <f>IF(Q$2=$A1174,Data!N320,0)</f>
        <v>0</v>
      </c>
      <c r="R1174" s="169">
        <f>IF(R$2=$A1174,Data!O320,0)</f>
        <v>0</v>
      </c>
      <c r="S1174" s="169">
        <f>IF(S$2=$A1174,Data!P320,0)</f>
        <v>0</v>
      </c>
      <c r="T1174" s="169">
        <f>IF(T$2=$A1174,Data!Q320,0)</f>
        <v>0</v>
      </c>
      <c r="U1174" s="169">
        <f>IF(U$2=$A1174,Data!R320,0)</f>
        <v>0</v>
      </c>
      <c r="V1174" s="169">
        <f>IF(V$2=$A1174,Data!S320,0)</f>
        <v>0</v>
      </c>
      <c r="W1174" s="169">
        <f>IF(W$2=$A1174,Data!T320,0)</f>
        <v>0</v>
      </c>
      <c r="X1174" s="169">
        <f>IF(X$2=$A1174,Data!U320,0)</f>
        <v>0</v>
      </c>
      <c r="Y1174" s="169">
        <f>IF(Y$2=$A1174,Data!V320,0)</f>
        <v>0</v>
      </c>
      <c r="Z1174" s="169">
        <f>IF(Z$2=$A1174,Data!W320,0)</f>
        <v>0</v>
      </c>
      <c r="AA1174" s="169">
        <f>IF(AA$2=$A1174,Data!X320,0)</f>
        <v>0</v>
      </c>
      <c r="AB1174" s="169">
        <f>IF(AB$2=$A1174,Data!Y320,0)</f>
        <v>0</v>
      </c>
      <c r="AC1174" s="169">
        <f>IF(AC$2=$A1174,Data!Z320,0)</f>
        <v>0</v>
      </c>
      <c r="AD1174" s="170">
        <f>IF(AD$2=$A1174,Data!AA320,0)</f>
        <v>0</v>
      </c>
      <c r="AE1174" s="171">
        <f>IF(AE$2=$A1174,Data!AB320,0)</f>
        <v>0</v>
      </c>
      <c r="AF1174" s="170">
        <f>IF(AF$2=$A1174,Data!AC320,0)</f>
        <v>0</v>
      </c>
      <c r="AG1174" s="171">
        <f>IF(AG$2=$A1174,Data!AD320,0)</f>
        <v>0</v>
      </c>
      <c r="AH1174" s="170">
        <f>IF(AH$2=$A1174,Data!AE320,0)</f>
        <v>0</v>
      </c>
      <c r="AI1174" s="171">
        <f>IF(AI$2=$A1174,Data!AF320,0)</f>
        <v>0</v>
      </c>
      <c r="AJ1174" s="170">
        <f>IF(AJ$2=$A1174,Data!AG320,0)</f>
        <v>0</v>
      </c>
      <c r="AK1174" s="171">
        <f>IF(AK$2=$A1174,Data!AH320,0)</f>
        <v>0</v>
      </c>
      <c r="AL1174" s="170">
        <f>IF(AL$2=$A1174,Data!AI320,0)</f>
        <v>0</v>
      </c>
      <c r="AM1174" t="str">
        <f t="shared" si="36"/>
        <v>BA</v>
      </c>
      <c r="AN1174" t="e">
        <f>+INDEX(Validation!$D$4:$D$250,MATCH(Merge!B1174,Validation!$E$4:$E$250,0))</f>
        <v>#N/A</v>
      </c>
      <c r="AO1174" s="172">
        <f t="shared" si="37"/>
        <v>0</v>
      </c>
    </row>
    <row r="1175" spans="1:41" ht="15" x14ac:dyDescent="0.25">
      <c r="A1175">
        <f>Inputs!$H$13</f>
        <v>3</v>
      </c>
      <c r="B1175" t="str">
        <f>Inputs!$D$4</f>
        <v>Select Agency…</v>
      </c>
      <c r="C1175" s="166" t="str">
        <f>Inputs!$I$6</f>
        <v>(insert code)</v>
      </c>
      <c r="D1175" t="str">
        <f>IFERROR(INDEX(Inputs!$I$11:$I$19,MATCH(A1175,Inputs!$H$11:$H$19)),"")</f>
        <v>(insert code)</v>
      </c>
      <c r="E1175" t="s">
        <v>902</v>
      </c>
      <c r="F1175" s="168">
        <f>IF(F$2=$A1175,Data!C321,0)</f>
        <v>0</v>
      </c>
      <c r="G1175" s="168">
        <f>IF(G$2=$A1175,Data!D321,0)</f>
        <v>0</v>
      </c>
      <c r="H1175" s="168">
        <f>IF(H$2=$A1175,Data!E321,0)</f>
        <v>0</v>
      </c>
      <c r="I1175" s="168">
        <f>IF(I$2=$A1175,Data!F321,0)</f>
        <v>0</v>
      </c>
      <c r="J1175" s="168">
        <f>IF(J$2=$A1175,Data!G321,0)</f>
        <v>0</v>
      </c>
      <c r="K1175" s="168">
        <f>IF(K$2=$A1175,Data!H321,0)</f>
        <v>0</v>
      </c>
      <c r="L1175" s="168">
        <f>IF(L$2=$A1175,Data!I321,0)</f>
        <v>0</v>
      </c>
      <c r="M1175" s="168">
        <f>IF(M$2=$A1175,Data!J321,0)</f>
        <v>0</v>
      </c>
      <c r="N1175" s="168">
        <f>IF(N$2=$A1175,Data!K321,0)</f>
        <v>0</v>
      </c>
      <c r="O1175" s="168">
        <f>IF(O$2=$A1175,Data!L321,0)</f>
        <v>0</v>
      </c>
      <c r="P1175" s="168">
        <f>IF(P$2=$A1175,Data!M321,0)</f>
        <v>0</v>
      </c>
      <c r="Q1175" s="168">
        <f>IF(Q$2=$A1175,Data!N321,0)</f>
        <v>0</v>
      </c>
      <c r="R1175" s="169">
        <f>IF(R$2=$A1175,Data!O321,0)</f>
        <v>0</v>
      </c>
      <c r="S1175" s="169">
        <f>IF(S$2=$A1175,Data!P321,0)</f>
        <v>0</v>
      </c>
      <c r="T1175" s="169">
        <f>IF(T$2=$A1175,Data!Q321,0)</f>
        <v>0</v>
      </c>
      <c r="U1175" s="169">
        <f>IF(U$2=$A1175,Data!R321,0)</f>
        <v>0</v>
      </c>
      <c r="V1175" s="169">
        <f>IF(V$2=$A1175,Data!S321,0)</f>
        <v>0</v>
      </c>
      <c r="W1175" s="169">
        <f>IF(W$2=$A1175,Data!T321,0)</f>
        <v>0</v>
      </c>
      <c r="X1175" s="169">
        <f>IF(X$2=$A1175,Data!U321,0)</f>
        <v>0</v>
      </c>
      <c r="Y1175" s="169">
        <f>IF(Y$2=$A1175,Data!V321,0)</f>
        <v>0</v>
      </c>
      <c r="Z1175" s="169">
        <f>IF(Z$2=$A1175,Data!W321,0)</f>
        <v>0</v>
      </c>
      <c r="AA1175" s="169">
        <f>IF(AA$2=$A1175,Data!X321,0)</f>
        <v>0</v>
      </c>
      <c r="AB1175" s="169">
        <f>IF(AB$2=$A1175,Data!Y321,0)</f>
        <v>0</v>
      </c>
      <c r="AC1175" s="169">
        <f>IF(AC$2=$A1175,Data!Z321,0)</f>
        <v>0</v>
      </c>
      <c r="AD1175" s="170">
        <f>IF(AD$2=$A1175,Data!AA321,0)</f>
        <v>0</v>
      </c>
      <c r="AE1175" s="171">
        <f>IF(AE$2=$A1175,Data!AB321,0)</f>
        <v>0</v>
      </c>
      <c r="AF1175" s="170">
        <f>IF(AF$2=$A1175,Data!AC321,0)</f>
        <v>0</v>
      </c>
      <c r="AG1175" s="171">
        <f>IF(AG$2=$A1175,Data!AD321,0)</f>
        <v>0</v>
      </c>
      <c r="AH1175" s="170">
        <f>IF(AH$2=$A1175,Data!AE321,0)</f>
        <v>0</v>
      </c>
      <c r="AI1175" s="171">
        <f>IF(AI$2=$A1175,Data!AF321,0)</f>
        <v>0</v>
      </c>
      <c r="AJ1175" s="170">
        <f>IF(AJ$2=$A1175,Data!AG321,0)</f>
        <v>0</v>
      </c>
      <c r="AK1175" s="171">
        <f>IF(AK$2=$A1175,Data!AH321,0)</f>
        <v>0</v>
      </c>
      <c r="AL1175" s="170">
        <f>IF(AL$2=$A1175,Data!AI321,0)</f>
        <v>0</v>
      </c>
      <c r="AM1175" t="str">
        <f t="shared" si="36"/>
        <v>BA</v>
      </c>
      <c r="AN1175" t="e">
        <f>+INDEX(Validation!$D$4:$D$250,MATCH(Merge!B1175,Validation!$E$4:$E$250,0))</f>
        <v>#N/A</v>
      </c>
      <c r="AO1175" s="172">
        <f t="shared" si="37"/>
        <v>0</v>
      </c>
    </row>
    <row r="1176" spans="1:41" ht="15" x14ac:dyDescent="0.25">
      <c r="A1176">
        <f>Inputs!$H$13</f>
        <v>3</v>
      </c>
      <c r="B1176" t="str">
        <f>Inputs!$D$4</f>
        <v>Select Agency…</v>
      </c>
      <c r="C1176" s="166" t="str">
        <f>Inputs!$I$6</f>
        <v>(insert code)</v>
      </c>
      <c r="D1176" t="str">
        <f>IFERROR(INDEX(Inputs!$I$11:$I$19,MATCH(A1176,Inputs!$H$11:$H$19)),"")</f>
        <v>(insert code)</v>
      </c>
      <c r="E1176" t="s">
        <v>902</v>
      </c>
      <c r="F1176" s="168">
        <f>IF(F$2=$A1176,Data!C322,0)</f>
        <v>0</v>
      </c>
      <c r="G1176" s="168">
        <f>IF(G$2=$A1176,Data!D322,0)</f>
        <v>0</v>
      </c>
      <c r="H1176" s="168">
        <f>IF(H$2=$A1176,Data!E322,0)</f>
        <v>0</v>
      </c>
      <c r="I1176" s="168">
        <f>IF(I$2=$A1176,Data!F322,0)</f>
        <v>0</v>
      </c>
      <c r="J1176" s="168">
        <f>IF(J$2=$A1176,Data!G322,0)</f>
        <v>0</v>
      </c>
      <c r="K1176" s="168">
        <f>IF(K$2=$A1176,Data!H322,0)</f>
        <v>0</v>
      </c>
      <c r="L1176" s="168">
        <f>IF(L$2=$A1176,Data!I322,0)</f>
        <v>0</v>
      </c>
      <c r="M1176" s="168">
        <f>IF(M$2=$A1176,Data!J322,0)</f>
        <v>0</v>
      </c>
      <c r="N1176" s="168">
        <f>IF(N$2=$A1176,Data!K322,0)</f>
        <v>0</v>
      </c>
      <c r="O1176" s="168">
        <f>IF(O$2=$A1176,Data!L322,0)</f>
        <v>0</v>
      </c>
      <c r="P1176" s="168">
        <f>IF(P$2=$A1176,Data!M322,0)</f>
        <v>0</v>
      </c>
      <c r="Q1176" s="168">
        <f>IF(Q$2=$A1176,Data!N322,0)</f>
        <v>0</v>
      </c>
      <c r="R1176" s="169">
        <f>IF(R$2=$A1176,Data!O322,0)</f>
        <v>0</v>
      </c>
      <c r="S1176" s="169">
        <f>IF(S$2=$A1176,Data!P322,0)</f>
        <v>0</v>
      </c>
      <c r="T1176" s="169">
        <f>IF(T$2=$A1176,Data!Q322,0)</f>
        <v>0</v>
      </c>
      <c r="U1176" s="169">
        <f>IF(U$2=$A1176,Data!R322,0)</f>
        <v>0</v>
      </c>
      <c r="V1176" s="169">
        <f>IF(V$2=$A1176,Data!S322,0)</f>
        <v>0</v>
      </c>
      <c r="W1176" s="169">
        <f>IF(W$2=$A1176,Data!T322,0)</f>
        <v>0</v>
      </c>
      <c r="X1176" s="169">
        <f>IF(X$2=$A1176,Data!U322,0)</f>
        <v>0</v>
      </c>
      <c r="Y1176" s="169">
        <f>IF(Y$2=$A1176,Data!V322,0)</f>
        <v>0</v>
      </c>
      <c r="Z1176" s="169">
        <f>IF(Z$2=$A1176,Data!W322,0)</f>
        <v>0</v>
      </c>
      <c r="AA1176" s="169">
        <f>IF(AA$2=$A1176,Data!X322,0)</f>
        <v>0</v>
      </c>
      <c r="AB1176" s="169">
        <f>IF(AB$2=$A1176,Data!Y322,0)</f>
        <v>0</v>
      </c>
      <c r="AC1176" s="169">
        <f>IF(AC$2=$A1176,Data!Z322,0)</f>
        <v>0</v>
      </c>
      <c r="AD1176" s="170">
        <f>IF(AD$2=$A1176,Data!AA322,0)</f>
        <v>0</v>
      </c>
      <c r="AE1176" s="171">
        <f>IF(AE$2=$A1176,Data!AB322,0)</f>
        <v>0</v>
      </c>
      <c r="AF1176" s="170">
        <f>IF(AF$2=$A1176,Data!AC322,0)</f>
        <v>0</v>
      </c>
      <c r="AG1176" s="171">
        <f>IF(AG$2=$A1176,Data!AD322,0)</f>
        <v>0</v>
      </c>
      <c r="AH1176" s="170">
        <f>IF(AH$2=$A1176,Data!AE322,0)</f>
        <v>0</v>
      </c>
      <c r="AI1176" s="171">
        <f>IF(AI$2=$A1176,Data!AF322,0)</f>
        <v>0</v>
      </c>
      <c r="AJ1176" s="170">
        <f>IF(AJ$2=$A1176,Data!AG322,0)</f>
        <v>0</v>
      </c>
      <c r="AK1176" s="171">
        <f>IF(AK$2=$A1176,Data!AH322,0)</f>
        <v>0</v>
      </c>
      <c r="AL1176" s="170">
        <f>IF(AL$2=$A1176,Data!AI322,0)</f>
        <v>0</v>
      </c>
      <c r="AM1176" t="str">
        <f t="shared" si="36"/>
        <v>BA</v>
      </c>
      <c r="AN1176" t="e">
        <f>+INDEX(Validation!$D$4:$D$250,MATCH(Merge!B1176,Validation!$E$4:$E$250,0))</f>
        <v>#N/A</v>
      </c>
      <c r="AO1176" s="172">
        <f t="shared" si="37"/>
        <v>0</v>
      </c>
    </row>
    <row r="1177" spans="1:41" ht="15" x14ac:dyDescent="0.25">
      <c r="A1177">
        <f>Inputs!$H$13</f>
        <v>3</v>
      </c>
      <c r="B1177" t="str">
        <f>Inputs!$D$4</f>
        <v>Select Agency…</v>
      </c>
      <c r="C1177" s="166" t="str">
        <f>Inputs!$I$6</f>
        <v>(insert code)</v>
      </c>
      <c r="D1177" t="str">
        <f>IFERROR(INDEX(Inputs!$I$11:$I$19,MATCH(A1177,Inputs!$H$11:$H$19)),"")</f>
        <v>(insert code)</v>
      </c>
      <c r="E1177" t="s">
        <v>902</v>
      </c>
      <c r="F1177" s="168">
        <f>IF(F$2=$A1177,Data!C323,0)</f>
        <v>0</v>
      </c>
      <c r="G1177" s="168">
        <f>IF(G$2=$A1177,Data!D323,0)</f>
        <v>0</v>
      </c>
      <c r="H1177" s="168">
        <f>IF(H$2=$A1177,Data!E323,0)</f>
        <v>0</v>
      </c>
      <c r="I1177" s="168">
        <f>IF(I$2=$A1177,Data!F323,0)</f>
        <v>0</v>
      </c>
      <c r="J1177" s="168">
        <f>IF(J$2=$A1177,Data!G323,0)</f>
        <v>0</v>
      </c>
      <c r="K1177" s="168">
        <f>IF(K$2=$A1177,Data!H323,0)</f>
        <v>0</v>
      </c>
      <c r="L1177" s="168">
        <f>IF(L$2=$A1177,Data!I323,0)</f>
        <v>0</v>
      </c>
      <c r="M1177" s="168">
        <f>IF(M$2=$A1177,Data!J323,0)</f>
        <v>0</v>
      </c>
      <c r="N1177" s="168">
        <f>IF(N$2=$A1177,Data!K323,0)</f>
        <v>0</v>
      </c>
      <c r="O1177" s="168">
        <f>IF(O$2=$A1177,Data!L323,0)</f>
        <v>0</v>
      </c>
      <c r="P1177" s="168">
        <f>IF(P$2=$A1177,Data!M323,0)</f>
        <v>0</v>
      </c>
      <c r="Q1177" s="168">
        <f>IF(Q$2=$A1177,Data!N323,0)</f>
        <v>0</v>
      </c>
      <c r="R1177" s="169">
        <f>IF(R$2=$A1177,Data!O323,0)</f>
        <v>0</v>
      </c>
      <c r="S1177" s="169">
        <f>IF(S$2=$A1177,Data!P323,0)</f>
        <v>0</v>
      </c>
      <c r="T1177" s="169">
        <f>IF(T$2=$A1177,Data!Q323,0)</f>
        <v>0</v>
      </c>
      <c r="U1177" s="169">
        <f>IF(U$2=$A1177,Data!R323,0)</f>
        <v>0</v>
      </c>
      <c r="V1177" s="169">
        <f>IF(V$2=$A1177,Data!S323,0)</f>
        <v>0</v>
      </c>
      <c r="W1177" s="169">
        <f>IF(W$2=$A1177,Data!T323,0)</f>
        <v>0</v>
      </c>
      <c r="X1177" s="169">
        <f>IF(X$2=$A1177,Data!U323,0)</f>
        <v>0</v>
      </c>
      <c r="Y1177" s="169">
        <f>IF(Y$2=$A1177,Data!V323,0)</f>
        <v>0</v>
      </c>
      <c r="Z1177" s="169">
        <f>IF(Z$2=$A1177,Data!W323,0)</f>
        <v>0</v>
      </c>
      <c r="AA1177" s="169">
        <f>IF(AA$2=$A1177,Data!X323,0)</f>
        <v>0</v>
      </c>
      <c r="AB1177" s="169">
        <f>IF(AB$2=$A1177,Data!Y323,0)</f>
        <v>0</v>
      </c>
      <c r="AC1177" s="169">
        <f>IF(AC$2=$A1177,Data!Z323,0)</f>
        <v>0</v>
      </c>
      <c r="AD1177" s="170">
        <f>IF(AD$2=$A1177,Data!AA323,0)</f>
        <v>0</v>
      </c>
      <c r="AE1177" s="171">
        <f>IF(AE$2=$A1177,Data!AB323,0)</f>
        <v>0</v>
      </c>
      <c r="AF1177" s="170">
        <f>IF(AF$2=$A1177,Data!AC323,0)</f>
        <v>0</v>
      </c>
      <c r="AG1177" s="171">
        <f>IF(AG$2=$A1177,Data!AD323,0)</f>
        <v>0</v>
      </c>
      <c r="AH1177" s="170">
        <f>IF(AH$2=$A1177,Data!AE323,0)</f>
        <v>0</v>
      </c>
      <c r="AI1177" s="171">
        <f>IF(AI$2=$A1177,Data!AF323,0)</f>
        <v>0</v>
      </c>
      <c r="AJ1177" s="170">
        <f>IF(AJ$2=$A1177,Data!AG323,0)</f>
        <v>0</v>
      </c>
      <c r="AK1177" s="171">
        <f>IF(AK$2=$A1177,Data!AH323,0)</f>
        <v>0</v>
      </c>
      <c r="AL1177" s="170">
        <f>IF(AL$2=$A1177,Data!AI323,0)</f>
        <v>0</v>
      </c>
      <c r="AM1177" t="str">
        <f t="shared" si="36"/>
        <v>BA</v>
      </c>
      <c r="AN1177" t="e">
        <f>+INDEX(Validation!$D$4:$D$250,MATCH(Merge!B1177,Validation!$E$4:$E$250,0))</f>
        <v>#N/A</v>
      </c>
      <c r="AO1177" s="172">
        <f t="shared" si="37"/>
        <v>0</v>
      </c>
    </row>
    <row r="1178" spans="1:41" ht="15" x14ac:dyDescent="0.25">
      <c r="A1178">
        <f>Inputs!$H$13</f>
        <v>3</v>
      </c>
      <c r="B1178" t="str">
        <f>Inputs!$D$4</f>
        <v>Select Agency…</v>
      </c>
      <c r="C1178" s="166" t="str">
        <f>Inputs!$I$6</f>
        <v>(insert code)</v>
      </c>
      <c r="D1178" t="str">
        <f>IFERROR(INDEX(Inputs!$I$11:$I$19,MATCH(A1178,Inputs!$H$11:$H$19)),"")</f>
        <v>(insert code)</v>
      </c>
      <c r="E1178" t="s">
        <v>902</v>
      </c>
      <c r="F1178" s="168">
        <f>IF(F$2=$A1178,Data!C324,0)</f>
        <v>0</v>
      </c>
      <c r="G1178" s="168">
        <f>IF(G$2=$A1178,Data!D324,0)</f>
        <v>0</v>
      </c>
      <c r="H1178" s="168">
        <f>IF(H$2=$A1178,Data!E324,0)</f>
        <v>0</v>
      </c>
      <c r="I1178" s="168">
        <f>IF(I$2=$A1178,Data!F324,0)</f>
        <v>0</v>
      </c>
      <c r="J1178" s="168">
        <f>IF(J$2=$A1178,Data!G324,0)</f>
        <v>0</v>
      </c>
      <c r="K1178" s="168">
        <f>IF(K$2=$A1178,Data!H324,0)</f>
        <v>0</v>
      </c>
      <c r="L1178" s="168">
        <f>IF(L$2=$A1178,Data!I324,0)</f>
        <v>0</v>
      </c>
      <c r="M1178" s="168">
        <f>IF(M$2=$A1178,Data!J324,0)</f>
        <v>0</v>
      </c>
      <c r="N1178" s="168">
        <f>IF(N$2=$A1178,Data!K324,0)</f>
        <v>0</v>
      </c>
      <c r="O1178" s="168">
        <f>IF(O$2=$A1178,Data!L324,0)</f>
        <v>0</v>
      </c>
      <c r="P1178" s="168">
        <f>IF(P$2=$A1178,Data!M324,0)</f>
        <v>0</v>
      </c>
      <c r="Q1178" s="168">
        <f>IF(Q$2=$A1178,Data!N324,0)</f>
        <v>0</v>
      </c>
      <c r="R1178" s="169">
        <f>IF(R$2=$A1178,Data!O324,0)</f>
        <v>0</v>
      </c>
      <c r="S1178" s="169">
        <f>IF(S$2=$A1178,Data!P324,0)</f>
        <v>0</v>
      </c>
      <c r="T1178" s="169">
        <f>IF(T$2=$A1178,Data!Q324,0)</f>
        <v>0</v>
      </c>
      <c r="U1178" s="169">
        <f>IF(U$2=$A1178,Data!R324,0)</f>
        <v>0</v>
      </c>
      <c r="V1178" s="169">
        <f>IF(V$2=$A1178,Data!S324,0)</f>
        <v>0</v>
      </c>
      <c r="W1178" s="169">
        <f>IF(W$2=$A1178,Data!T324,0)</f>
        <v>0</v>
      </c>
      <c r="X1178" s="169">
        <f>IF(X$2=$A1178,Data!U324,0)</f>
        <v>0</v>
      </c>
      <c r="Y1178" s="169">
        <f>IF(Y$2=$A1178,Data!V324,0)</f>
        <v>0</v>
      </c>
      <c r="Z1178" s="169">
        <f>IF(Z$2=$A1178,Data!W324,0)</f>
        <v>0</v>
      </c>
      <c r="AA1178" s="169">
        <f>IF(AA$2=$A1178,Data!X324,0)</f>
        <v>0</v>
      </c>
      <c r="AB1178" s="169">
        <f>IF(AB$2=$A1178,Data!Y324,0)</f>
        <v>0</v>
      </c>
      <c r="AC1178" s="169">
        <f>IF(AC$2=$A1178,Data!Z324,0)</f>
        <v>0</v>
      </c>
      <c r="AD1178" s="170">
        <f>IF(AD$2=$A1178,Data!AA324,0)</f>
        <v>0</v>
      </c>
      <c r="AE1178" s="171">
        <f>IF(AE$2=$A1178,Data!AB324,0)</f>
        <v>0</v>
      </c>
      <c r="AF1178" s="170">
        <f>IF(AF$2=$A1178,Data!AC324,0)</f>
        <v>0</v>
      </c>
      <c r="AG1178" s="171">
        <f>IF(AG$2=$A1178,Data!AD324,0)</f>
        <v>0</v>
      </c>
      <c r="AH1178" s="170">
        <f>IF(AH$2=$A1178,Data!AE324,0)</f>
        <v>0</v>
      </c>
      <c r="AI1178" s="171">
        <f>IF(AI$2=$A1178,Data!AF324,0)</f>
        <v>0</v>
      </c>
      <c r="AJ1178" s="170">
        <f>IF(AJ$2=$A1178,Data!AG324,0)</f>
        <v>0</v>
      </c>
      <c r="AK1178" s="171">
        <f>IF(AK$2=$A1178,Data!AH324,0)</f>
        <v>0</v>
      </c>
      <c r="AL1178" s="170">
        <f>IF(AL$2=$A1178,Data!AI324,0)</f>
        <v>0</v>
      </c>
      <c r="AM1178" t="str">
        <f t="shared" si="36"/>
        <v>BA</v>
      </c>
      <c r="AN1178" t="e">
        <f>+INDEX(Validation!$D$4:$D$250,MATCH(Merge!B1178,Validation!$E$4:$E$250,0))</f>
        <v>#N/A</v>
      </c>
      <c r="AO1178" s="172">
        <f t="shared" si="37"/>
        <v>0</v>
      </c>
    </row>
    <row r="1179" spans="1:41" ht="15" x14ac:dyDescent="0.25">
      <c r="A1179">
        <f>Inputs!$H$13</f>
        <v>3</v>
      </c>
      <c r="B1179" t="str">
        <f>Inputs!$D$4</f>
        <v>Select Agency…</v>
      </c>
      <c r="C1179" s="166" t="str">
        <f>Inputs!$I$6</f>
        <v>(insert code)</v>
      </c>
      <c r="D1179" t="str">
        <f>IFERROR(INDEX(Inputs!$I$11:$I$19,MATCH(A1179,Inputs!$H$11:$H$19)),"")</f>
        <v>(insert code)</v>
      </c>
      <c r="E1179" t="s">
        <v>902</v>
      </c>
      <c r="F1179" s="168">
        <f>IF(F$2=$A1179,Data!C325,0)</f>
        <v>0</v>
      </c>
      <c r="G1179" s="168">
        <f>IF(G$2=$A1179,Data!D325,0)</f>
        <v>0</v>
      </c>
      <c r="H1179" s="168">
        <f>IF(H$2=$A1179,Data!E325,0)</f>
        <v>0</v>
      </c>
      <c r="I1179" s="168">
        <f>IF(I$2=$A1179,Data!F325,0)</f>
        <v>0</v>
      </c>
      <c r="J1179" s="168">
        <f>IF(J$2=$A1179,Data!G325,0)</f>
        <v>0</v>
      </c>
      <c r="K1179" s="168">
        <f>IF(K$2=$A1179,Data!H325,0)</f>
        <v>0</v>
      </c>
      <c r="L1179" s="168">
        <f>IF(L$2=$A1179,Data!I325,0)</f>
        <v>0</v>
      </c>
      <c r="M1179" s="168">
        <f>IF(M$2=$A1179,Data!J325,0)</f>
        <v>0</v>
      </c>
      <c r="N1179" s="168">
        <f>IF(N$2=$A1179,Data!K325,0)</f>
        <v>0</v>
      </c>
      <c r="O1179" s="168">
        <f>IF(O$2=$A1179,Data!L325,0)</f>
        <v>0</v>
      </c>
      <c r="P1179" s="168">
        <f>IF(P$2=$A1179,Data!M325,0)</f>
        <v>0</v>
      </c>
      <c r="Q1179" s="168">
        <f>IF(Q$2=$A1179,Data!N325,0)</f>
        <v>0</v>
      </c>
      <c r="R1179" s="169">
        <f>IF(R$2=$A1179,Data!O325,0)</f>
        <v>0</v>
      </c>
      <c r="S1179" s="169">
        <f>IF(S$2=$A1179,Data!P325,0)</f>
        <v>0</v>
      </c>
      <c r="T1179" s="169">
        <f>IF(T$2=$A1179,Data!Q325,0)</f>
        <v>0</v>
      </c>
      <c r="U1179" s="169">
        <f>IF(U$2=$A1179,Data!R325,0)</f>
        <v>0</v>
      </c>
      <c r="V1179" s="169">
        <f>IF(V$2=$A1179,Data!S325,0)</f>
        <v>0</v>
      </c>
      <c r="W1179" s="169">
        <f>IF(W$2=$A1179,Data!T325,0)</f>
        <v>0</v>
      </c>
      <c r="X1179" s="169">
        <f>IF(X$2=$A1179,Data!U325,0)</f>
        <v>0</v>
      </c>
      <c r="Y1179" s="169">
        <f>IF(Y$2=$A1179,Data!V325,0)</f>
        <v>0</v>
      </c>
      <c r="Z1179" s="169">
        <f>IF(Z$2=$A1179,Data!W325,0)</f>
        <v>0</v>
      </c>
      <c r="AA1179" s="169">
        <f>IF(AA$2=$A1179,Data!X325,0)</f>
        <v>0</v>
      </c>
      <c r="AB1179" s="169">
        <f>IF(AB$2=$A1179,Data!Y325,0)</f>
        <v>0</v>
      </c>
      <c r="AC1179" s="169">
        <f>IF(AC$2=$A1179,Data!Z325,0)</f>
        <v>0</v>
      </c>
      <c r="AD1179" s="170">
        <f>IF(AD$2=$A1179,Data!AA325,0)</f>
        <v>0</v>
      </c>
      <c r="AE1179" s="171">
        <f>IF(AE$2=$A1179,Data!AB325,0)</f>
        <v>0</v>
      </c>
      <c r="AF1179" s="170">
        <f>IF(AF$2=$A1179,Data!AC325,0)</f>
        <v>0</v>
      </c>
      <c r="AG1179" s="171">
        <f>IF(AG$2=$A1179,Data!AD325,0)</f>
        <v>0</v>
      </c>
      <c r="AH1179" s="170">
        <f>IF(AH$2=$A1179,Data!AE325,0)</f>
        <v>0</v>
      </c>
      <c r="AI1179" s="171">
        <f>IF(AI$2=$A1179,Data!AF325,0)</f>
        <v>0</v>
      </c>
      <c r="AJ1179" s="170">
        <f>IF(AJ$2=$A1179,Data!AG325,0)</f>
        <v>0</v>
      </c>
      <c r="AK1179" s="171">
        <f>IF(AK$2=$A1179,Data!AH325,0)</f>
        <v>0</v>
      </c>
      <c r="AL1179" s="170">
        <f>IF(AL$2=$A1179,Data!AI325,0)</f>
        <v>0</v>
      </c>
      <c r="AM1179" t="str">
        <f t="shared" si="36"/>
        <v>BA</v>
      </c>
      <c r="AN1179" t="e">
        <f>+INDEX(Validation!$D$4:$D$250,MATCH(Merge!B1179,Validation!$E$4:$E$250,0))</f>
        <v>#N/A</v>
      </c>
      <c r="AO1179" s="172">
        <f t="shared" si="37"/>
        <v>0</v>
      </c>
    </row>
    <row r="1180" spans="1:41" ht="15" x14ac:dyDescent="0.25">
      <c r="A1180">
        <f>Inputs!$H$13</f>
        <v>3</v>
      </c>
      <c r="B1180" t="str">
        <f>Inputs!$D$4</f>
        <v>Select Agency…</v>
      </c>
      <c r="C1180" s="166" t="str">
        <f>Inputs!$I$6</f>
        <v>(insert code)</v>
      </c>
      <c r="D1180" t="str">
        <f>IFERROR(INDEX(Inputs!$I$11:$I$19,MATCH(A1180,Inputs!$H$11:$H$19)),"")</f>
        <v>(insert code)</v>
      </c>
      <c r="E1180" t="s">
        <v>902</v>
      </c>
      <c r="F1180" s="168">
        <f>IF(F$2=$A1180,Data!C326,0)</f>
        <v>0</v>
      </c>
      <c r="G1180" s="168">
        <f>IF(G$2=$A1180,Data!D326,0)</f>
        <v>0</v>
      </c>
      <c r="H1180" s="168">
        <f>IF(H$2=$A1180,Data!E326,0)</f>
        <v>0</v>
      </c>
      <c r="I1180" s="168">
        <f>IF(I$2=$A1180,Data!F326,0)</f>
        <v>0</v>
      </c>
      <c r="J1180" s="168">
        <f>IF(J$2=$A1180,Data!G326,0)</f>
        <v>0</v>
      </c>
      <c r="K1180" s="168">
        <f>IF(K$2=$A1180,Data!H326,0)</f>
        <v>0</v>
      </c>
      <c r="L1180" s="168">
        <f>IF(L$2=$A1180,Data!I326,0)</f>
        <v>0</v>
      </c>
      <c r="M1180" s="168">
        <f>IF(M$2=$A1180,Data!J326,0)</f>
        <v>0</v>
      </c>
      <c r="N1180" s="168">
        <f>IF(N$2=$A1180,Data!K326,0)</f>
        <v>0</v>
      </c>
      <c r="O1180" s="168">
        <f>IF(O$2=$A1180,Data!L326,0)</f>
        <v>0</v>
      </c>
      <c r="P1180" s="168">
        <f>IF(P$2=$A1180,Data!M326,0)</f>
        <v>0</v>
      </c>
      <c r="Q1180" s="168">
        <f>IF(Q$2=$A1180,Data!N326,0)</f>
        <v>0</v>
      </c>
      <c r="R1180" s="169">
        <f>IF(R$2=$A1180,Data!O326,0)</f>
        <v>0</v>
      </c>
      <c r="S1180" s="169">
        <f>IF(S$2=$A1180,Data!P326,0)</f>
        <v>0</v>
      </c>
      <c r="T1180" s="169">
        <f>IF(T$2=$A1180,Data!Q326,0)</f>
        <v>0</v>
      </c>
      <c r="U1180" s="169">
        <f>IF(U$2=$A1180,Data!R326,0)</f>
        <v>0</v>
      </c>
      <c r="V1180" s="169">
        <f>IF(V$2=$A1180,Data!S326,0)</f>
        <v>0</v>
      </c>
      <c r="W1180" s="169">
        <f>IF(W$2=$A1180,Data!T326,0)</f>
        <v>0</v>
      </c>
      <c r="X1180" s="169">
        <f>IF(X$2=$A1180,Data!U326,0)</f>
        <v>0</v>
      </c>
      <c r="Y1180" s="169">
        <f>IF(Y$2=$A1180,Data!V326,0)</f>
        <v>0</v>
      </c>
      <c r="Z1180" s="169">
        <f>IF(Z$2=$A1180,Data!W326,0)</f>
        <v>0</v>
      </c>
      <c r="AA1180" s="169">
        <f>IF(AA$2=$A1180,Data!X326,0)</f>
        <v>0</v>
      </c>
      <c r="AB1180" s="169">
        <f>IF(AB$2=$A1180,Data!Y326,0)</f>
        <v>0</v>
      </c>
      <c r="AC1180" s="169">
        <f>IF(AC$2=$A1180,Data!Z326,0)</f>
        <v>0</v>
      </c>
      <c r="AD1180" s="170">
        <f>IF(AD$2=$A1180,Data!AA326,0)</f>
        <v>0</v>
      </c>
      <c r="AE1180" s="171">
        <f>IF(AE$2=$A1180,Data!AB326,0)</f>
        <v>0</v>
      </c>
      <c r="AF1180" s="170">
        <f>IF(AF$2=$A1180,Data!AC326,0)</f>
        <v>0</v>
      </c>
      <c r="AG1180" s="171">
        <f>IF(AG$2=$A1180,Data!AD326,0)</f>
        <v>0</v>
      </c>
      <c r="AH1180" s="170">
        <f>IF(AH$2=$A1180,Data!AE326,0)</f>
        <v>0</v>
      </c>
      <c r="AI1180" s="171">
        <f>IF(AI$2=$A1180,Data!AF326,0)</f>
        <v>0</v>
      </c>
      <c r="AJ1180" s="170">
        <f>IF(AJ$2=$A1180,Data!AG326,0)</f>
        <v>0</v>
      </c>
      <c r="AK1180" s="171">
        <f>IF(AK$2=$A1180,Data!AH326,0)</f>
        <v>0</v>
      </c>
      <c r="AL1180" s="170">
        <f>IF(AL$2=$A1180,Data!AI326,0)</f>
        <v>0</v>
      </c>
      <c r="AM1180" t="str">
        <f t="shared" si="36"/>
        <v>BA</v>
      </c>
      <c r="AN1180" t="e">
        <f>+INDEX(Validation!$D$4:$D$250,MATCH(Merge!B1180,Validation!$E$4:$E$250,0))</f>
        <v>#N/A</v>
      </c>
      <c r="AO1180" s="172">
        <f t="shared" si="37"/>
        <v>0</v>
      </c>
    </row>
    <row r="1181" spans="1:41" ht="15" x14ac:dyDescent="0.25">
      <c r="A1181">
        <f>Inputs!$H$13</f>
        <v>3</v>
      </c>
      <c r="B1181" t="str">
        <f>Inputs!$D$4</f>
        <v>Select Agency…</v>
      </c>
      <c r="C1181" s="166" t="str">
        <f>Inputs!$I$6</f>
        <v>(insert code)</v>
      </c>
      <c r="D1181" t="str">
        <f>IFERROR(INDEX(Inputs!$I$11:$I$19,MATCH(A1181,Inputs!$H$11:$H$19)),"")</f>
        <v>(insert code)</v>
      </c>
      <c r="E1181" t="s">
        <v>902</v>
      </c>
      <c r="F1181" s="168">
        <f>IF(F$2=$A1181,Data!C327,0)</f>
        <v>0</v>
      </c>
      <c r="G1181" s="168">
        <f>IF(G$2=$A1181,Data!D327,0)</f>
        <v>0</v>
      </c>
      <c r="H1181" s="168">
        <f>IF(H$2=$A1181,Data!E327,0)</f>
        <v>0</v>
      </c>
      <c r="I1181" s="168">
        <f>IF(I$2=$A1181,Data!F327,0)</f>
        <v>0</v>
      </c>
      <c r="J1181" s="168">
        <f>IF(J$2=$A1181,Data!G327,0)</f>
        <v>0</v>
      </c>
      <c r="K1181" s="168">
        <f>IF(K$2=$A1181,Data!H327,0)</f>
        <v>0</v>
      </c>
      <c r="L1181" s="168">
        <f>IF(L$2=$A1181,Data!I327,0)</f>
        <v>0</v>
      </c>
      <c r="M1181" s="168">
        <f>IF(M$2=$A1181,Data!J327,0)</f>
        <v>0</v>
      </c>
      <c r="N1181" s="168">
        <f>IF(N$2=$A1181,Data!K327,0)</f>
        <v>0</v>
      </c>
      <c r="O1181" s="168">
        <f>IF(O$2=$A1181,Data!L327,0)</f>
        <v>0</v>
      </c>
      <c r="P1181" s="168">
        <f>IF(P$2=$A1181,Data!M327,0)</f>
        <v>0</v>
      </c>
      <c r="Q1181" s="168">
        <f>IF(Q$2=$A1181,Data!N327,0)</f>
        <v>0</v>
      </c>
      <c r="R1181" s="169">
        <f>IF(R$2=$A1181,Data!O327,0)</f>
        <v>0</v>
      </c>
      <c r="S1181" s="169">
        <f>IF(S$2=$A1181,Data!P327,0)</f>
        <v>0</v>
      </c>
      <c r="T1181" s="169">
        <f>IF(T$2=$A1181,Data!Q327,0)</f>
        <v>0</v>
      </c>
      <c r="U1181" s="169">
        <f>IF(U$2=$A1181,Data!R327,0)</f>
        <v>0</v>
      </c>
      <c r="V1181" s="169">
        <f>IF(V$2=$A1181,Data!S327,0)</f>
        <v>0</v>
      </c>
      <c r="W1181" s="169">
        <f>IF(W$2=$A1181,Data!T327,0)</f>
        <v>0</v>
      </c>
      <c r="X1181" s="169">
        <f>IF(X$2=$A1181,Data!U327,0)</f>
        <v>0</v>
      </c>
      <c r="Y1181" s="169">
        <f>IF(Y$2=$A1181,Data!V327,0)</f>
        <v>0</v>
      </c>
      <c r="Z1181" s="169">
        <f>IF(Z$2=$A1181,Data!W327,0)</f>
        <v>0</v>
      </c>
      <c r="AA1181" s="169">
        <f>IF(AA$2=$A1181,Data!X327,0)</f>
        <v>0</v>
      </c>
      <c r="AB1181" s="169">
        <f>IF(AB$2=$A1181,Data!Y327,0)</f>
        <v>0</v>
      </c>
      <c r="AC1181" s="169">
        <f>IF(AC$2=$A1181,Data!Z327,0)</f>
        <v>0</v>
      </c>
      <c r="AD1181" s="170">
        <f>IF(AD$2=$A1181,Data!AA327,0)</f>
        <v>0</v>
      </c>
      <c r="AE1181" s="171">
        <f>IF(AE$2=$A1181,Data!AB327,0)</f>
        <v>0</v>
      </c>
      <c r="AF1181" s="170">
        <f>IF(AF$2=$A1181,Data!AC327,0)</f>
        <v>0</v>
      </c>
      <c r="AG1181" s="171">
        <f>IF(AG$2=$A1181,Data!AD327,0)</f>
        <v>0</v>
      </c>
      <c r="AH1181" s="170">
        <f>IF(AH$2=$A1181,Data!AE327,0)</f>
        <v>0</v>
      </c>
      <c r="AI1181" s="171">
        <f>IF(AI$2=$A1181,Data!AF327,0)</f>
        <v>0</v>
      </c>
      <c r="AJ1181" s="170">
        <f>IF(AJ$2=$A1181,Data!AG327,0)</f>
        <v>0</v>
      </c>
      <c r="AK1181" s="171">
        <f>IF(AK$2=$A1181,Data!AH327,0)</f>
        <v>0</v>
      </c>
      <c r="AL1181" s="170">
        <f>IF(AL$2=$A1181,Data!AI327,0)</f>
        <v>0</v>
      </c>
      <c r="AM1181" t="str">
        <f t="shared" si="36"/>
        <v>BA</v>
      </c>
      <c r="AN1181" t="e">
        <f>+INDEX(Validation!$D$4:$D$250,MATCH(Merge!B1181,Validation!$E$4:$E$250,0))</f>
        <v>#N/A</v>
      </c>
      <c r="AO1181" s="172">
        <f t="shared" si="37"/>
        <v>0</v>
      </c>
    </row>
    <row r="1182" spans="1:41" ht="15" x14ac:dyDescent="0.25">
      <c r="A1182">
        <f>Inputs!$H$13</f>
        <v>3</v>
      </c>
      <c r="B1182" t="str">
        <f>Inputs!$D$4</f>
        <v>Select Agency…</v>
      </c>
      <c r="C1182" s="166" t="str">
        <f>Inputs!$I$6</f>
        <v>(insert code)</v>
      </c>
      <c r="D1182" t="str">
        <f>IFERROR(INDEX(Inputs!$I$11:$I$19,MATCH(A1182,Inputs!$H$11:$H$19)),"")</f>
        <v>(insert code)</v>
      </c>
      <c r="E1182" t="s">
        <v>902</v>
      </c>
      <c r="F1182" s="168">
        <f>IF(F$2=$A1182,Data!C328,0)</f>
        <v>0</v>
      </c>
      <c r="G1182" s="168">
        <f>IF(G$2=$A1182,Data!D328,0)</f>
        <v>0</v>
      </c>
      <c r="H1182" s="168">
        <f>IF(H$2=$A1182,Data!E328,0)</f>
        <v>0</v>
      </c>
      <c r="I1182" s="168">
        <f>IF(I$2=$A1182,Data!F328,0)</f>
        <v>0</v>
      </c>
      <c r="J1182" s="168">
        <f>IF(J$2=$A1182,Data!G328,0)</f>
        <v>0</v>
      </c>
      <c r="K1182" s="168">
        <f>IF(K$2=$A1182,Data!H328,0)</f>
        <v>0</v>
      </c>
      <c r="L1182" s="168">
        <f>IF(L$2=$A1182,Data!I328,0)</f>
        <v>0</v>
      </c>
      <c r="M1182" s="168">
        <f>IF(M$2=$A1182,Data!J328,0)</f>
        <v>0</v>
      </c>
      <c r="N1182" s="168">
        <f>IF(N$2=$A1182,Data!K328,0)</f>
        <v>0</v>
      </c>
      <c r="O1182" s="168">
        <f>IF(O$2=$A1182,Data!L328,0)</f>
        <v>0</v>
      </c>
      <c r="P1182" s="168">
        <f>IF(P$2=$A1182,Data!M328,0)</f>
        <v>0</v>
      </c>
      <c r="Q1182" s="168">
        <f>IF(Q$2=$A1182,Data!N328,0)</f>
        <v>0</v>
      </c>
      <c r="R1182" s="169">
        <f>IF(R$2=$A1182,Data!O328,0)</f>
        <v>0</v>
      </c>
      <c r="S1182" s="169">
        <f>IF(S$2=$A1182,Data!P328,0)</f>
        <v>0</v>
      </c>
      <c r="T1182" s="169">
        <f>IF(T$2=$A1182,Data!Q328,0)</f>
        <v>0</v>
      </c>
      <c r="U1182" s="169">
        <f>IF(U$2=$A1182,Data!R328,0)</f>
        <v>0</v>
      </c>
      <c r="V1182" s="169">
        <f>IF(V$2=$A1182,Data!S328,0)</f>
        <v>0</v>
      </c>
      <c r="W1182" s="169">
        <f>IF(W$2=$A1182,Data!T328,0)</f>
        <v>0</v>
      </c>
      <c r="X1182" s="169">
        <f>IF(X$2=$A1182,Data!U328,0)</f>
        <v>0</v>
      </c>
      <c r="Y1182" s="169">
        <f>IF(Y$2=$A1182,Data!V328,0)</f>
        <v>0</v>
      </c>
      <c r="Z1182" s="169">
        <f>IF(Z$2=$A1182,Data!W328,0)</f>
        <v>0</v>
      </c>
      <c r="AA1182" s="169">
        <f>IF(AA$2=$A1182,Data!X328,0)</f>
        <v>0</v>
      </c>
      <c r="AB1182" s="169">
        <f>IF(AB$2=$A1182,Data!Y328,0)</f>
        <v>0</v>
      </c>
      <c r="AC1182" s="169">
        <f>IF(AC$2=$A1182,Data!Z328,0)</f>
        <v>0</v>
      </c>
      <c r="AD1182" s="170">
        <f>IF(AD$2=$A1182,Data!AA328,0)</f>
        <v>0</v>
      </c>
      <c r="AE1182" s="171">
        <f>IF(AE$2=$A1182,Data!AB328,0)</f>
        <v>0</v>
      </c>
      <c r="AF1182" s="170">
        <f>IF(AF$2=$A1182,Data!AC328,0)</f>
        <v>0</v>
      </c>
      <c r="AG1182" s="171">
        <f>IF(AG$2=$A1182,Data!AD328,0)</f>
        <v>0</v>
      </c>
      <c r="AH1182" s="170">
        <f>IF(AH$2=$A1182,Data!AE328,0)</f>
        <v>0</v>
      </c>
      <c r="AI1182" s="171">
        <f>IF(AI$2=$A1182,Data!AF328,0)</f>
        <v>0</v>
      </c>
      <c r="AJ1182" s="170">
        <f>IF(AJ$2=$A1182,Data!AG328,0)</f>
        <v>0</v>
      </c>
      <c r="AK1182" s="171">
        <f>IF(AK$2=$A1182,Data!AH328,0)</f>
        <v>0</v>
      </c>
      <c r="AL1182" s="170">
        <f>IF(AL$2=$A1182,Data!AI328,0)</f>
        <v>0</v>
      </c>
      <c r="AM1182" t="str">
        <f t="shared" si="36"/>
        <v>BA</v>
      </c>
      <c r="AN1182" t="e">
        <f>+INDEX(Validation!$D$4:$D$250,MATCH(Merge!B1182,Validation!$E$4:$E$250,0))</f>
        <v>#N/A</v>
      </c>
      <c r="AO1182" s="172">
        <f t="shared" si="37"/>
        <v>0</v>
      </c>
    </row>
    <row r="1183" spans="1:41" ht="15" x14ac:dyDescent="0.25">
      <c r="A1183">
        <f>Inputs!$H$13</f>
        <v>3</v>
      </c>
      <c r="B1183" t="str">
        <f>Inputs!$D$4</f>
        <v>Select Agency…</v>
      </c>
      <c r="C1183" s="166" t="str">
        <f>Inputs!$I$6</f>
        <v>(insert code)</v>
      </c>
      <c r="D1183" t="str">
        <f>IFERROR(INDEX(Inputs!$I$11:$I$19,MATCH(A1183,Inputs!$H$11:$H$19)),"")</f>
        <v>(insert code)</v>
      </c>
      <c r="E1183" t="s">
        <v>902</v>
      </c>
      <c r="F1183" s="168">
        <f>IF(F$2=$A1183,Data!C329,0)</f>
        <v>0</v>
      </c>
      <c r="G1183" s="168">
        <f>IF(G$2=$A1183,Data!D329,0)</f>
        <v>0</v>
      </c>
      <c r="H1183" s="168">
        <f>IF(H$2=$A1183,Data!E329,0)</f>
        <v>0</v>
      </c>
      <c r="I1183" s="168">
        <f>IF(I$2=$A1183,Data!F329,0)</f>
        <v>0</v>
      </c>
      <c r="J1183" s="168">
        <f>IF(J$2=$A1183,Data!G329,0)</f>
        <v>0</v>
      </c>
      <c r="K1183" s="168">
        <f>IF(K$2=$A1183,Data!H329,0)</f>
        <v>0</v>
      </c>
      <c r="L1183" s="168">
        <f>IF(L$2=$A1183,Data!I329,0)</f>
        <v>0</v>
      </c>
      <c r="M1183" s="168">
        <f>IF(M$2=$A1183,Data!J329,0)</f>
        <v>0</v>
      </c>
      <c r="N1183" s="168">
        <f>IF(N$2=$A1183,Data!K329,0)</f>
        <v>0</v>
      </c>
      <c r="O1183" s="168">
        <f>IF(O$2=$A1183,Data!L329,0)</f>
        <v>0</v>
      </c>
      <c r="P1183" s="168">
        <f>IF(P$2=$A1183,Data!M329,0)</f>
        <v>0</v>
      </c>
      <c r="Q1183" s="168">
        <f>IF(Q$2=$A1183,Data!N329,0)</f>
        <v>0</v>
      </c>
      <c r="R1183" s="169">
        <f>IF(R$2=$A1183,Data!O329,0)</f>
        <v>0</v>
      </c>
      <c r="S1183" s="169">
        <f>IF(S$2=$A1183,Data!P329,0)</f>
        <v>0</v>
      </c>
      <c r="T1183" s="169">
        <f>IF(T$2=$A1183,Data!Q329,0)</f>
        <v>0</v>
      </c>
      <c r="U1183" s="169">
        <f>IF(U$2=$A1183,Data!R329,0)</f>
        <v>0</v>
      </c>
      <c r="V1183" s="169">
        <f>IF(V$2=$A1183,Data!S329,0)</f>
        <v>0</v>
      </c>
      <c r="W1183" s="169">
        <f>IF(W$2=$A1183,Data!T329,0)</f>
        <v>0</v>
      </c>
      <c r="X1183" s="169">
        <f>IF(X$2=$A1183,Data!U329,0)</f>
        <v>0</v>
      </c>
      <c r="Y1183" s="169">
        <f>IF(Y$2=$A1183,Data!V329,0)</f>
        <v>0</v>
      </c>
      <c r="Z1183" s="169">
        <f>IF(Z$2=$A1183,Data!W329,0)</f>
        <v>0</v>
      </c>
      <c r="AA1183" s="169">
        <f>IF(AA$2=$A1183,Data!X329,0)</f>
        <v>0</v>
      </c>
      <c r="AB1183" s="169">
        <f>IF(AB$2=$A1183,Data!Y329,0)</f>
        <v>0</v>
      </c>
      <c r="AC1183" s="169">
        <f>IF(AC$2=$A1183,Data!Z329,0)</f>
        <v>0</v>
      </c>
      <c r="AD1183" s="170">
        <f>IF(AD$2=$A1183,Data!AA329,0)</f>
        <v>0</v>
      </c>
      <c r="AE1183" s="171">
        <f>IF(AE$2=$A1183,Data!AB329,0)</f>
        <v>0</v>
      </c>
      <c r="AF1183" s="170">
        <f>IF(AF$2=$A1183,Data!AC329,0)</f>
        <v>0</v>
      </c>
      <c r="AG1183" s="171">
        <f>IF(AG$2=$A1183,Data!AD329,0)</f>
        <v>0</v>
      </c>
      <c r="AH1183" s="170">
        <f>IF(AH$2=$A1183,Data!AE329,0)</f>
        <v>0</v>
      </c>
      <c r="AI1183" s="171">
        <f>IF(AI$2=$A1183,Data!AF329,0)</f>
        <v>0</v>
      </c>
      <c r="AJ1183" s="170">
        <f>IF(AJ$2=$A1183,Data!AG329,0)</f>
        <v>0</v>
      </c>
      <c r="AK1183" s="171">
        <f>IF(AK$2=$A1183,Data!AH329,0)</f>
        <v>0</v>
      </c>
      <c r="AL1183" s="170">
        <f>IF(AL$2=$A1183,Data!AI329,0)</f>
        <v>0</v>
      </c>
      <c r="AM1183" t="str">
        <f t="shared" si="36"/>
        <v>BA</v>
      </c>
      <c r="AN1183" t="e">
        <f>+INDEX(Validation!$D$4:$D$250,MATCH(Merge!B1183,Validation!$E$4:$E$250,0))</f>
        <v>#N/A</v>
      </c>
      <c r="AO1183" s="172">
        <f t="shared" si="37"/>
        <v>0</v>
      </c>
    </row>
    <row r="1184" spans="1:41" ht="15" x14ac:dyDescent="0.25">
      <c r="A1184">
        <f>Inputs!$H$13</f>
        <v>3</v>
      </c>
      <c r="B1184" t="str">
        <f>Inputs!$D$4</f>
        <v>Select Agency…</v>
      </c>
      <c r="C1184" s="166" t="str">
        <f>Inputs!$I$6</f>
        <v>(insert code)</v>
      </c>
      <c r="D1184" t="str">
        <f>IFERROR(INDEX(Inputs!$I$11:$I$19,MATCH(A1184,Inputs!$H$11:$H$19)),"")</f>
        <v>(insert code)</v>
      </c>
      <c r="E1184" t="s">
        <v>942</v>
      </c>
      <c r="F1184" s="168">
        <f>IF(F$2=$A1184,Data!C330,0)</f>
        <v>0</v>
      </c>
      <c r="G1184" s="168">
        <f>IF(G$2=$A1184,Data!D330,0)</f>
        <v>0</v>
      </c>
      <c r="H1184" s="168">
        <f>IF(H$2=$A1184,Data!E330,0)</f>
        <v>0</v>
      </c>
      <c r="I1184" s="168">
        <f>IF(I$2=$A1184,Data!F330,0)</f>
        <v>0</v>
      </c>
      <c r="J1184" s="168">
        <f>IF(J$2=$A1184,Data!G330,0)</f>
        <v>0</v>
      </c>
      <c r="K1184" s="168">
        <f>IF(K$2=$A1184,Data!H330,0)</f>
        <v>0</v>
      </c>
      <c r="L1184" s="168">
        <f>IF(L$2=$A1184,Data!I330,0)</f>
        <v>0</v>
      </c>
      <c r="M1184" s="168">
        <f>IF(M$2=$A1184,Data!J330,0)</f>
        <v>0</v>
      </c>
      <c r="N1184" s="168">
        <f>IF(N$2=$A1184,Data!K330,0)</f>
        <v>0</v>
      </c>
      <c r="O1184" s="168">
        <f>IF(O$2=$A1184,Data!L330,0)</f>
        <v>0</v>
      </c>
      <c r="P1184" s="168">
        <f>IF(P$2=$A1184,Data!M330,0)</f>
        <v>0</v>
      </c>
      <c r="Q1184" s="168">
        <f>IF(Q$2=$A1184,Data!N330,0)</f>
        <v>0</v>
      </c>
      <c r="R1184" s="169">
        <f>IF(R$2=$A1184,Data!O330,0)</f>
        <v>0</v>
      </c>
      <c r="S1184" s="169">
        <f>IF(S$2=$A1184,Data!P330,0)</f>
        <v>0</v>
      </c>
      <c r="T1184" s="169">
        <f>IF(T$2=$A1184,Data!Q330,0)</f>
        <v>0</v>
      </c>
      <c r="U1184" s="169">
        <f>IF(U$2=$A1184,Data!R330,0)</f>
        <v>0</v>
      </c>
      <c r="V1184" s="169">
        <f>IF(V$2=$A1184,Data!S330,0)</f>
        <v>0</v>
      </c>
      <c r="W1184" s="169">
        <f>IF(W$2=$A1184,Data!T330,0)</f>
        <v>0</v>
      </c>
      <c r="X1184" s="169">
        <f>IF(X$2=$A1184,Data!U330,0)</f>
        <v>0</v>
      </c>
      <c r="Y1184" s="169">
        <f>IF(Y$2=$A1184,Data!V330,0)</f>
        <v>0</v>
      </c>
      <c r="Z1184" s="169">
        <f>IF(Z$2=$A1184,Data!W330,0)</f>
        <v>0</v>
      </c>
      <c r="AA1184" s="169">
        <f>IF(AA$2=$A1184,Data!X330,0)</f>
        <v>0</v>
      </c>
      <c r="AB1184" s="169">
        <f>IF(AB$2=$A1184,Data!Y330,0)</f>
        <v>0</v>
      </c>
      <c r="AC1184" s="169">
        <f>IF(AC$2=$A1184,Data!Z330,0)</f>
        <v>0</v>
      </c>
      <c r="AD1184" s="170">
        <f>IF(AD$2=$A1184,Data!AA330,0)</f>
        <v>0</v>
      </c>
      <c r="AE1184" s="171">
        <f>IF(AE$2=$A1184,Data!AB330,0)</f>
        <v>0</v>
      </c>
      <c r="AF1184" s="170">
        <f>IF(AF$2=$A1184,Data!AC330,0)</f>
        <v>0</v>
      </c>
      <c r="AG1184" s="171">
        <f>IF(AG$2=$A1184,Data!AD330,0)</f>
        <v>0</v>
      </c>
      <c r="AH1184" s="170">
        <f>IF(AH$2=$A1184,Data!AE330,0)</f>
        <v>0</v>
      </c>
      <c r="AI1184" s="171">
        <f>IF(AI$2=$A1184,Data!AF330,0)</f>
        <v>0</v>
      </c>
      <c r="AJ1184" s="170">
        <f>IF(AJ$2=$A1184,Data!AG330,0)</f>
        <v>0</v>
      </c>
      <c r="AK1184" s="171">
        <f>IF(AK$2=$A1184,Data!AH330,0)</f>
        <v>0</v>
      </c>
      <c r="AL1184" s="170">
        <f>IF(AL$2=$A1184,Data!AI330,0)</f>
        <v>0</v>
      </c>
      <c r="AM1184" t="str">
        <f t="shared" si="36"/>
        <v>EA</v>
      </c>
      <c r="AN1184" t="e">
        <f>+INDEX(Validation!$D$4:$D$250,MATCH(Merge!B1184,Validation!$E$4:$E$250,0))</f>
        <v>#N/A</v>
      </c>
      <c r="AO1184" s="172">
        <f t="shared" si="37"/>
        <v>0</v>
      </c>
    </row>
    <row r="1185" spans="1:41" ht="15" x14ac:dyDescent="0.25">
      <c r="A1185">
        <f>Inputs!$H$13</f>
        <v>3</v>
      </c>
      <c r="B1185" t="str">
        <f>Inputs!$D$4</f>
        <v>Select Agency…</v>
      </c>
      <c r="C1185" s="166" t="str">
        <f>Inputs!$I$6</f>
        <v>(insert code)</v>
      </c>
      <c r="D1185" t="str">
        <f>IFERROR(INDEX(Inputs!$I$11:$I$19,MATCH(A1185,Inputs!$H$11:$H$19)),"")</f>
        <v>(insert code)</v>
      </c>
      <c r="E1185" t="s">
        <v>942</v>
      </c>
      <c r="F1185" s="168">
        <f>IF(F$2=$A1185,Data!C331,0)</f>
        <v>0</v>
      </c>
      <c r="G1185" s="168">
        <f>IF(G$2=$A1185,Data!D331,0)</f>
        <v>0</v>
      </c>
      <c r="H1185" s="168">
        <f>IF(H$2=$A1185,Data!E331,0)</f>
        <v>0</v>
      </c>
      <c r="I1185" s="168">
        <f>IF(I$2=$A1185,Data!F331,0)</f>
        <v>0</v>
      </c>
      <c r="J1185" s="168">
        <f>IF(J$2=$A1185,Data!G331,0)</f>
        <v>0</v>
      </c>
      <c r="K1185" s="168">
        <f>IF(K$2=$A1185,Data!H331,0)</f>
        <v>0</v>
      </c>
      <c r="L1185" s="168">
        <f>IF(L$2=$A1185,Data!I331,0)</f>
        <v>0</v>
      </c>
      <c r="M1185" s="168">
        <f>IF(M$2=$A1185,Data!J331,0)</f>
        <v>0</v>
      </c>
      <c r="N1185" s="168">
        <f>IF(N$2=$A1185,Data!K331,0)</f>
        <v>0</v>
      </c>
      <c r="O1185" s="168">
        <f>IF(O$2=$A1185,Data!L331,0)</f>
        <v>0</v>
      </c>
      <c r="P1185" s="168">
        <f>IF(P$2=$A1185,Data!M331,0)</f>
        <v>0</v>
      </c>
      <c r="Q1185" s="168">
        <f>IF(Q$2=$A1185,Data!N331,0)</f>
        <v>0</v>
      </c>
      <c r="R1185" s="169">
        <f>IF(R$2=$A1185,Data!O331,0)</f>
        <v>0</v>
      </c>
      <c r="S1185" s="169">
        <f>IF(S$2=$A1185,Data!P331,0)</f>
        <v>0</v>
      </c>
      <c r="T1185" s="169">
        <f>IF(T$2=$A1185,Data!Q331,0)</f>
        <v>0</v>
      </c>
      <c r="U1185" s="169">
        <f>IF(U$2=$A1185,Data!R331,0)</f>
        <v>0</v>
      </c>
      <c r="V1185" s="169">
        <f>IF(V$2=$A1185,Data!S331,0)</f>
        <v>0</v>
      </c>
      <c r="W1185" s="169">
        <f>IF(W$2=$A1185,Data!T331,0)</f>
        <v>0</v>
      </c>
      <c r="X1185" s="169">
        <f>IF(X$2=$A1185,Data!U331,0)</f>
        <v>0</v>
      </c>
      <c r="Y1185" s="169">
        <f>IF(Y$2=$A1185,Data!V331,0)</f>
        <v>0</v>
      </c>
      <c r="Z1185" s="169">
        <f>IF(Z$2=$A1185,Data!W331,0)</f>
        <v>0</v>
      </c>
      <c r="AA1185" s="169">
        <f>IF(AA$2=$A1185,Data!X331,0)</f>
        <v>0</v>
      </c>
      <c r="AB1185" s="169">
        <f>IF(AB$2=$A1185,Data!Y331,0)</f>
        <v>0</v>
      </c>
      <c r="AC1185" s="169">
        <f>IF(AC$2=$A1185,Data!Z331,0)</f>
        <v>0</v>
      </c>
      <c r="AD1185" s="170">
        <f>IF(AD$2=$A1185,Data!AA331,0)</f>
        <v>0</v>
      </c>
      <c r="AE1185" s="171">
        <f>IF(AE$2=$A1185,Data!AB331,0)</f>
        <v>0</v>
      </c>
      <c r="AF1185" s="170">
        <f>IF(AF$2=$A1185,Data!AC331,0)</f>
        <v>0</v>
      </c>
      <c r="AG1185" s="171">
        <f>IF(AG$2=$A1185,Data!AD331,0)</f>
        <v>0</v>
      </c>
      <c r="AH1185" s="170">
        <f>IF(AH$2=$A1185,Data!AE331,0)</f>
        <v>0</v>
      </c>
      <c r="AI1185" s="171">
        <f>IF(AI$2=$A1185,Data!AF331,0)</f>
        <v>0</v>
      </c>
      <c r="AJ1185" s="170">
        <f>IF(AJ$2=$A1185,Data!AG331,0)</f>
        <v>0</v>
      </c>
      <c r="AK1185" s="171">
        <f>IF(AK$2=$A1185,Data!AH331,0)</f>
        <v>0</v>
      </c>
      <c r="AL1185" s="170">
        <f>IF(AL$2=$A1185,Data!AI331,0)</f>
        <v>0</v>
      </c>
      <c r="AM1185" t="str">
        <f t="shared" si="36"/>
        <v>EA</v>
      </c>
      <c r="AN1185" t="e">
        <f>+INDEX(Validation!$D$4:$D$250,MATCH(Merge!B1185,Validation!$E$4:$E$250,0))</f>
        <v>#N/A</v>
      </c>
      <c r="AO1185" s="172">
        <f t="shared" si="37"/>
        <v>0</v>
      </c>
    </row>
    <row r="1186" spans="1:41" ht="15" x14ac:dyDescent="0.25">
      <c r="A1186">
        <f>Inputs!$H$13</f>
        <v>3</v>
      </c>
      <c r="B1186" t="str">
        <f>Inputs!$D$4</f>
        <v>Select Agency…</v>
      </c>
      <c r="C1186" s="166" t="str">
        <f>Inputs!$I$6</f>
        <v>(insert code)</v>
      </c>
      <c r="D1186" t="str">
        <f>IFERROR(INDEX(Inputs!$I$11:$I$19,MATCH(A1186,Inputs!$H$11:$H$19)),"")</f>
        <v>(insert code)</v>
      </c>
      <c r="E1186" t="s">
        <v>942</v>
      </c>
      <c r="F1186" s="168">
        <f>IF(F$2=$A1186,Data!C332,0)</f>
        <v>0</v>
      </c>
      <c r="G1186" s="168">
        <f>IF(G$2=$A1186,Data!D332,0)</f>
        <v>0</v>
      </c>
      <c r="H1186" s="168">
        <f>IF(H$2=$A1186,Data!E332,0)</f>
        <v>0</v>
      </c>
      <c r="I1186" s="168">
        <f>IF(I$2=$A1186,Data!F332,0)</f>
        <v>0</v>
      </c>
      <c r="J1186" s="168">
        <f>IF(J$2=$A1186,Data!G332,0)</f>
        <v>0</v>
      </c>
      <c r="K1186" s="168">
        <f>IF(K$2=$A1186,Data!H332,0)</f>
        <v>0</v>
      </c>
      <c r="L1186" s="168">
        <f>IF(L$2=$A1186,Data!I332,0)</f>
        <v>0</v>
      </c>
      <c r="M1186" s="168">
        <f>IF(M$2=$A1186,Data!J332,0)</f>
        <v>0</v>
      </c>
      <c r="N1186" s="168">
        <f>IF(N$2=$A1186,Data!K332,0)</f>
        <v>0</v>
      </c>
      <c r="O1186" s="168">
        <f>IF(O$2=$A1186,Data!L332,0)</f>
        <v>0</v>
      </c>
      <c r="P1186" s="168">
        <f>IF(P$2=$A1186,Data!M332,0)</f>
        <v>0</v>
      </c>
      <c r="Q1186" s="168">
        <f>IF(Q$2=$A1186,Data!N332,0)</f>
        <v>0</v>
      </c>
      <c r="R1186" s="169">
        <f>IF(R$2=$A1186,Data!O332,0)</f>
        <v>0</v>
      </c>
      <c r="S1186" s="169">
        <f>IF(S$2=$A1186,Data!P332,0)</f>
        <v>0</v>
      </c>
      <c r="T1186" s="169">
        <f>IF(T$2=$A1186,Data!Q332,0)</f>
        <v>0</v>
      </c>
      <c r="U1186" s="169">
        <f>IF(U$2=$A1186,Data!R332,0)</f>
        <v>0</v>
      </c>
      <c r="V1186" s="169">
        <f>IF(V$2=$A1186,Data!S332,0)</f>
        <v>0</v>
      </c>
      <c r="W1186" s="169">
        <f>IF(W$2=$A1186,Data!T332,0)</f>
        <v>0</v>
      </c>
      <c r="X1186" s="169">
        <f>IF(X$2=$A1186,Data!U332,0)</f>
        <v>0</v>
      </c>
      <c r="Y1186" s="169">
        <f>IF(Y$2=$A1186,Data!V332,0)</f>
        <v>0</v>
      </c>
      <c r="Z1186" s="169">
        <f>IF(Z$2=$A1186,Data!W332,0)</f>
        <v>0</v>
      </c>
      <c r="AA1186" s="169">
        <f>IF(AA$2=$A1186,Data!X332,0)</f>
        <v>0</v>
      </c>
      <c r="AB1186" s="169">
        <f>IF(AB$2=$A1186,Data!Y332,0)</f>
        <v>0</v>
      </c>
      <c r="AC1186" s="169">
        <f>IF(AC$2=$A1186,Data!Z332,0)</f>
        <v>0</v>
      </c>
      <c r="AD1186" s="170">
        <f>IF(AD$2=$A1186,Data!AA332,0)</f>
        <v>0</v>
      </c>
      <c r="AE1186" s="171">
        <f>IF(AE$2=$A1186,Data!AB332,0)</f>
        <v>0</v>
      </c>
      <c r="AF1186" s="170">
        <f>IF(AF$2=$A1186,Data!AC332,0)</f>
        <v>0</v>
      </c>
      <c r="AG1186" s="171">
        <f>IF(AG$2=$A1186,Data!AD332,0)</f>
        <v>0</v>
      </c>
      <c r="AH1186" s="170">
        <f>IF(AH$2=$A1186,Data!AE332,0)</f>
        <v>0</v>
      </c>
      <c r="AI1186" s="171">
        <f>IF(AI$2=$A1186,Data!AF332,0)</f>
        <v>0</v>
      </c>
      <c r="AJ1186" s="170">
        <f>IF(AJ$2=$A1186,Data!AG332,0)</f>
        <v>0</v>
      </c>
      <c r="AK1186" s="171">
        <f>IF(AK$2=$A1186,Data!AH332,0)</f>
        <v>0</v>
      </c>
      <c r="AL1186" s="170">
        <f>IF(AL$2=$A1186,Data!AI332,0)</f>
        <v>0</v>
      </c>
      <c r="AM1186" t="str">
        <f t="shared" si="36"/>
        <v>EA</v>
      </c>
      <c r="AN1186" t="e">
        <f>+INDEX(Validation!$D$4:$D$250,MATCH(Merge!B1186,Validation!$E$4:$E$250,0))</f>
        <v>#N/A</v>
      </c>
      <c r="AO1186" s="172">
        <f t="shared" si="37"/>
        <v>0</v>
      </c>
    </row>
    <row r="1187" spans="1:41" ht="15" x14ac:dyDescent="0.25">
      <c r="A1187">
        <f>Inputs!$H$13</f>
        <v>3</v>
      </c>
      <c r="B1187" t="str">
        <f>Inputs!$D$4</f>
        <v>Select Agency…</v>
      </c>
      <c r="C1187" s="166" t="str">
        <f>Inputs!$I$6</f>
        <v>(insert code)</v>
      </c>
      <c r="D1187" t="str">
        <f>IFERROR(INDEX(Inputs!$I$11:$I$19,MATCH(A1187,Inputs!$H$11:$H$19)),"")</f>
        <v>(insert code)</v>
      </c>
      <c r="E1187" t="s">
        <v>942</v>
      </c>
      <c r="F1187" s="168">
        <f>IF(F$2=$A1187,Data!C333,0)</f>
        <v>0</v>
      </c>
      <c r="G1187" s="168">
        <f>IF(G$2=$A1187,Data!D333,0)</f>
        <v>0</v>
      </c>
      <c r="H1187" s="168">
        <f>IF(H$2=$A1187,Data!E333,0)</f>
        <v>0</v>
      </c>
      <c r="I1187" s="168">
        <f>IF(I$2=$A1187,Data!F333,0)</f>
        <v>0</v>
      </c>
      <c r="J1187" s="168">
        <f>IF(J$2=$A1187,Data!G333,0)</f>
        <v>0</v>
      </c>
      <c r="K1187" s="168">
        <f>IF(K$2=$A1187,Data!H333,0)</f>
        <v>0</v>
      </c>
      <c r="L1187" s="168">
        <f>IF(L$2=$A1187,Data!I333,0)</f>
        <v>0</v>
      </c>
      <c r="M1187" s="168">
        <f>IF(M$2=$A1187,Data!J333,0)</f>
        <v>0</v>
      </c>
      <c r="N1187" s="168">
        <f>IF(N$2=$A1187,Data!K333,0)</f>
        <v>0</v>
      </c>
      <c r="O1187" s="168">
        <f>IF(O$2=$A1187,Data!L333,0)</f>
        <v>0</v>
      </c>
      <c r="P1187" s="168">
        <f>IF(P$2=$A1187,Data!M333,0)</f>
        <v>0</v>
      </c>
      <c r="Q1187" s="168">
        <f>IF(Q$2=$A1187,Data!N333,0)</f>
        <v>0</v>
      </c>
      <c r="R1187" s="169">
        <f>IF(R$2=$A1187,Data!O333,0)</f>
        <v>0</v>
      </c>
      <c r="S1187" s="169">
        <f>IF(S$2=$A1187,Data!P333,0)</f>
        <v>0</v>
      </c>
      <c r="T1187" s="169">
        <f>IF(T$2=$A1187,Data!Q333,0)</f>
        <v>0</v>
      </c>
      <c r="U1187" s="169">
        <f>IF(U$2=$A1187,Data!R333,0)</f>
        <v>0</v>
      </c>
      <c r="V1187" s="169">
        <f>IF(V$2=$A1187,Data!S333,0)</f>
        <v>0</v>
      </c>
      <c r="W1187" s="169">
        <f>IF(W$2=$A1187,Data!T333,0)</f>
        <v>0</v>
      </c>
      <c r="X1187" s="169">
        <f>IF(X$2=$A1187,Data!U333,0)</f>
        <v>0</v>
      </c>
      <c r="Y1187" s="169">
        <f>IF(Y$2=$A1187,Data!V333,0)</f>
        <v>0</v>
      </c>
      <c r="Z1187" s="169">
        <f>IF(Z$2=$A1187,Data!W333,0)</f>
        <v>0</v>
      </c>
      <c r="AA1187" s="169">
        <f>IF(AA$2=$A1187,Data!X333,0)</f>
        <v>0</v>
      </c>
      <c r="AB1187" s="169">
        <f>IF(AB$2=$A1187,Data!Y333,0)</f>
        <v>0</v>
      </c>
      <c r="AC1187" s="169">
        <f>IF(AC$2=$A1187,Data!Z333,0)</f>
        <v>0</v>
      </c>
      <c r="AD1187" s="170">
        <f>IF(AD$2=$A1187,Data!AA333,0)</f>
        <v>0</v>
      </c>
      <c r="AE1187" s="171">
        <f>IF(AE$2=$A1187,Data!AB333,0)</f>
        <v>0</v>
      </c>
      <c r="AF1187" s="170">
        <f>IF(AF$2=$A1187,Data!AC333,0)</f>
        <v>0</v>
      </c>
      <c r="AG1187" s="171">
        <f>IF(AG$2=$A1187,Data!AD333,0)</f>
        <v>0</v>
      </c>
      <c r="AH1187" s="170">
        <f>IF(AH$2=$A1187,Data!AE333,0)</f>
        <v>0</v>
      </c>
      <c r="AI1187" s="171">
        <f>IF(AI$2=$A1187,Data!AF333,0)</f>
        <v>0</v>
      </c>
      <c r="AJ1187" s="170">
        <f>IF(AJ$2=$A1187,Data!AG333,0)</f>
        <v>0</v>
      </c>
      <c r="AK1187" s="171">
        <f>IF(AK$2=$A1187,Data!AH333,0)</f>
        <v>0</v>
      </c>
      <c r="AL1187" s="170">
        <f>IF(AL$2=$A1187,Data!AI333,0)</f>
        <v>0</v>
      </c>
      <c r="AM1187" t="str">
        <f t="shared" si="36"/>
        <v>EA</v>
      </c>
      <c r="AN1187" t="e">
        <f>+INDEX(Validation!$D$4:$D$250,MATCH(Merge!B1187,Validation!$E$4:$E$250,0))</f>
        <v>#N/A</v>
      </c>
      <c r="AO1187" s="172">
        <f t="shared" si="37"/>
        <v>0</v>
      </c>
    </row>
    <row r="1188" spans="1:41" ht="15" x14ac:dyDescent="0.25">
      <c r="A1188">
        <f>Inputs!$H$13</f>
        <v>3</v>
      </c>
      <c r="B1188" t="str">
        <f>Inputs!$D$4</f>
        <v>Select Agency…</v>
      </c>
      <c r="C1188" s="166" t="str">
        <f>Inputs!$I$6</f>
        <v>(insert code)</v>
      </c>
      <c r="D1188" t="str">
        <f>IFERROR(INDEX(Inputs!$I$11:$I$19,MATCH(A1188,Inputs!$H$11:$H$19)),"")</f>
        <v>(insert code)</v>
      </c>
      <c r="E1188" t="s">
        <v>942</v>
      </c>
      <c r="F1188" s="168">
        <f>IF(F$2=$A1188,Data!C334,0)</f>
        <v>0</v>
      </c>
      <c r="G1188" s="168">
        <f>IF(G$2=$A1188,Data!D334,0)</f>
        <v>0</v>
      </c>
      <c r="H1188" s="168">
        <f>IF(H$2=$A1188,Data!E334,0)</f>
        <v>0</v>
      </c>
      <c r="I1188" s="168">
        <f>IF(I$2=$A1188,Data!F334,0)</f>
        <v>0</v>
      </c>
      <c r="J1188" s="168">
        <f>IF(J$2=$A1188,Data!G334,0)</f>
        <v>0</v>
      </c>
      <c r="K1188" s="168">
        <f>IF(K$2=$A1188,Data!H334,0)</f>
        <v>0</v>
      </c>
      <c r="L1188" s="168">
        <f>IF(L$2=$A1188,Data!I334,0)</f>
        <v>0</v>
      </c>
      <c r="M1188" s="168">
        <f>IF(M$2=$A1188,Data!J334,0)</f>
        <v>0</v>
      </c>
      <c r="N1188" s="168">
        <f>IF(N$2=$A1188,Data!K334,0)</f>
        <v>0</v>
      </c>
      <c r="O1188" s="168">
        <f>IF(O$2=$A1188,Data!L334,0)</f>
        <v>0</v>
      </c>
      <c r="P1188" s="168">
        <f>IF(P$2=$A1188,Data!M334,0)</f>
        <v>0</v>
      </c>
      <c r="Q1188" s="168">
        <f>IF(Q$2=$A1188,Data!N334,0)</f>
        <v>0</v>
      </c>
      <c r="R1188" s="169">
        <f>IF(R$2=$A1188,Data!O334,0)</f>
        <v>0</v>
      </c>
      <c r="S1188" s="169">
        <f>IF(S$2=$A1188,Data!P334,0)</f>
        <v>0</v>
      </c>
      <c r="T1188" s="169">
        <f>IF(T$2=$A1188,Data!Q334,0)</f>
        <v>0</v>
      </c>
      <c r="U1188" s="169">
        <f>IF(U$2=$A1188,Data!R334,0)</f>
        <v>0</v>
      </c>
      <c r="V1188" s="169">
        <f>IF(V$2=$A1188,Data!S334,0)</f>
        <v>0</v>
      </c>
      <c r="W1188" s="169">
        <f>IF(W$2=$A1188,Data!T334,0)</f>
        <v>0</v>
      </c>
      <c r="X1188" s="169">
        <f>IF(X$2=$A1188,Data!U334,0)</f>
        <v>0</v>
      </c>
      <c r="Y1188" s="169">
        <f>IF(Y$2=$A1188,Data!V334,0)</f>
        <v>0</v>
      </c>
      <c r="Z1188" s="169">
        <f>IF(Z$2=$A1188,Data!W334,0)</f>
        <v>0</v>
      </c>
      <c r="AA1188" s="169">
        <f>IF(AA$2=$A1188,Data!X334,0)</f>
        <v>0</v>
      </c>
      <c r="AB1188" s="169">
        <f>IF(AB$2=$A1188,Data!Y334,0)</f>
        <v>0</v>
      </c>
      <c r="AC1188" s="169">
        <f>IF(AC$2=$A1188,Data!Z334,0)</f>
        <v>0</v>
      </c>
      <c r="AD1188" s="170">
        <f>IF(AD$2=$A1188,Data!AA334,0)</f>
        <v>0</v>
      </c>
      <c r="AE1188" s="171">
        <f>IF(AE$2=$A1188,Data!AB334,0)</f>
        <v>0</v>
      </c>
      <c r="AF1188" s="170">
        <f>IF(AF$2=$A1188,Data!AC334,0)</f>
        <v>0</v>
      </c>
      <c r="AG1188" s="171">
        <f>IF(AG$2=$A1188,Data!AD334,0)</f>
        <v>0</v>
      </c>
      <c r="AH1188" s="170">
        <f>IF(AH$2=$A1188,Data!AE334,0)</f>
        <v>0</v>
      </c>
      <c r="AI1188" s="171">
        <f>IF(AI$2=$A1188,Data!AF334,0)</f>
        <v>0</v>
      </c>
      <c r="AJ1188" s="170">
        <f>IF(AJ$2=$A1188,Data!AG334,0)</f>
        <v>0</v>
      </c>
      <c r="AK1188" s="171">
        <f>IF(AK$2=$A1188,Data!AH334,0)</f>
        <v>0</v>
      </c>
      <c r="AL1188" s="170">
        <f>IF(AL$2=$A1188,Data!AI334,0)</f>
        <v>0</v>
      </c>
      <c r="AM1188" t="str">
        <f t="shared" si="36"/>
        <v>EA</v>
      </c>
      <c r="AN1188" t="e">
        <f>+INDEX(Validation!$D$4:$D$250,MATCH(Merge!B1188,Validation!$E$4:$E$250,0))</f>
        <v>#N/A</v>
      </c>
      <c r="AO1188" s="172">
        <f t="shared" si="37"/>
        <v>0</v>
      </c>
    </row>
    <row r="1189" spans="1:41" ht="15" x14ac:dyDescent="0.25">
      <c r="A1189">
        <f>Inputs!$H$13</f>
        <v>3</v>
      </c>
      <c r="B1189" t="str">
        <f>Inputs!$D$4</f>
        <v>Select Agency…</v>
      </c>
      <c r="C1189" s="166" t="str">
        <f>Inputs!$I$6</f>
        <v>(insert code)</v>
      </c>
      <c r="D1189" t="str">
        <f>IFERROR(INDEX(Inputs!$I$11:$I$19,MATCH(A1189,Inputs!$H$11:$H$19)),"")</f>
        <v>(insert code)</v>
      </c>
      <c r="E1189" t="s">
        <v>942</v>
      </c>
      <c r="F1189" s="168">
        <f>IF(F$2=$A1189,Data!C335,0)</f>
        <v>0</v>
      </c>
      <c r="G1189" s="168">
        <f>IF(G$2=$A1189,Data!D335,0)</f>
        <v>0</v>
      </c>
      <c r="H1189" s="168">
        <f>IF(H$2=$A1189,Data!E335,0)</f>
        <v>0</v>
      </c>
      <c r="I1189" s="168">
        <f>IF(I$2=$A1189,Data!F335,0)</f>
        <v>0</v>
      </c>
      <c r="J1189" s="168">
        <f>IF(J$2=$A1189,Data!G335,0)</f>
        <v>0</v>
      </c>
      <c r="K1189" s="168">
        <f>IF(K$2=$A1189,Data!H335,0)</f>
        <v>0</v>
      </c>
      <c r="L1189" s="168">
        <f>IF(L$2=$A1189,Data!I335,0)</f>
        <v>0</v>
      </c>
      <c r="M1189" s="168">
        <f>IF(M$2=$A1189,Data!J335,0)</f>
        <v>0</v>
      </c>
      <c r="N1189" s="168">
        <f>IF(N$2=$A1189,Data!K335,0)</f>
        <v>0</v>
      </c>
      <c r="O1189" s="168">
        <f>IF(O$2=$A1189,Data!L335,0)</f>
        <v>0</v>
      </c>
      <c r="P1189" s="168">
        <f>IF(P$2=$A1189,Data!M335,0)</f>
        <v>0</v>
      </c>
      <c r="Q1189" s="168">
        <f>IF(Q$2=$A1189,Data!N335,0)</f>
        <v>0</v>
      </c>
      <c r="R1189" s="169">
        <f>IF(R$2=$A1189,Data!O335,0)</f>
        <v>0</v>
      </c>
      <c r="S1189" s="169">
        <f>IF(S$2=$A1189,Data!P335,0)</f>
        <v>0</v>
      </c>
      <c r="T1189" s="169">
        <f>IF(T$2=$A1189,Data!Q335,0)</f>
        <v>0</v>
      </c>
      <c r="U1189" s="169">
        <f>IF(U$2=$A1189,Data!R335,0)</f>
        <v>0</v>
      </c>
      <c r="V1189" s="169">
        <f>IF(V$2=$A1189,Data!S335,0)</f>
        <v>0</v>
      </c>
      <c r="W1189" s="169">
        <f>IF(W$2=$A1189,Data!T335,0)</f>
        <v>0</v>
      </c>
      <c r="X1189" s="169">
        <f>IF(X$2=$A1189,Data!U335,0)</f>
        <v>0</v>
      </c>
      <c r="Y1189" s="169">
        <f>IF(Y$2=$A1189,Data!V335,0)</f>
        <v>0</v>
      </c>
      <c r="Z1189" s="169">
        <f>IF(Z$2=$A1189,Data!W335,0)</f>
        <v>0</v>
      </c>
      <c r="AA1189" s="169">
        <f>IF(AA$2=$A1189,Data!X335,0)</f>
        <v>0</v>
      </c>
      <c r="AB1189" s="169">
        <f>IF(AB$2=$A1189,Data!Y335,0)</f>
        <v>0</v>
      </c>
      <c r="AC1189" s="169">
        <f>IF(AC$2=$A1189,Data!Z335,0)</f>
        <v>0</v>
      </c>
      <c r="AD1189" s="170">
        <f>IF(AD$2=$A1189,Data!AA335,0)</f>
        <v>0</v>
      </c>
      <c r="AE1189" s="171">
        <f>IF(AE$2=$A1189,Data!AB335,0)</f>
        <v>0</v>
      </c>
      <c r="AF1189" s="170">
        <f>IF(AF$2=$A1189,Data!AC335,0)</f>
        <v>0</v>
      </c>
      <c r="AG1189" s="171">
        <f>IF(AG$2=$A1189,Data!AD335,0)</f>
        <v>0</v>
      </c>
      <c r="AH1189" s="170">
        <f>IF(AH$2=$A1189,Data!AE335,0)</f>
        <v>0</v>
      </c>
      <c r="AI1189" s="171">
        <f>IF(AI$2=$A1189,Data!AF335,0)</f>
        <v>0</v>
      </c>
      <c r="AJ1189" s="170">
        <f>IF(AJ$2=$A1189,Data!AG335,0)</f>
        <v>0</v>
      </c>
      <c r="AK1189" s="171">
        <f>IF(AK$2=$A1189,Data!AH335,0)</f>
        <v>0</v>
      </c>
      <c r="AL1189" s="170">
        <f>IF(AL$2=$A1189,Data!AI335,0)</f>
        <v>0</v>
      </c>
      <c r="AM1189" t="str">
        <f t="shared" si="36"/>
        <v>EA</v>
      </c>
      <c r="AN1189" t="e">
        <f>+INDEX(Validation!$D$4:$D$250,MATCH(Merge!B1189,Validation!$E$4:$E$250,0))</f>
        <v>#N/A</v>
      </c>
      <c r="AO1189" s="172">
        <f t="shared" si="37"/>
        <v>0</v>
      </c>
    </row>
    <row r="1190" spans="1:41" ht="15" x14ac:dyDescent="0.25">
      <c r="A1190">
        <f>Inputs!$H$13</f>
        <v>3</v>
      </c>
      <c r="B1190" t="str">
        <f>Inputs!$D$4</f>
        <v>Select Agency…</v>
      </c>
      <c r="C1190" s="166" t="str">
        <f>Inputs!$I$6</f>
        <v>(insert code)</v>
      </c>
      <c r="D1190" t="str">
        <f>IFERROR(INDEX(Inputs!$I$11:$I$19,MATCH(A1190,Inputs!$H$11:$H$19)),"")</f>
        <v>(insert code)</v>
      </c>
      <c r="E1190" t="s">
        <v>942</v>
      </c>
      <c r="F1190" s="168">
        <f>IF(F$2=$A1190,Data!C336,0)</f>
        <v>0</v>
      </c>
      <c r="G1190" s="168">
        <f>IF(G$2=$A1190,Data!D336,0)</f>
        <v>0</v>
      </c>
      <c r="H1190" s="168">
        <f>IF(H$2=$A1190,Data!E336,0)</f>
        <v>0</v>
      </c>
      <c r="I1190" s="168">
        <f>IF(I$2=$A1190,Data!F336,0)</f>
        <v>0</v>
      </c>
      <c r="J1190" s="168">
        <f>IF(J$2=$A1190,Data!G336,0)</f>
        <v>0</v>
      </c>
      <c r="K1190" s="168">
        <f>IF(K$2=$A1190,Data!H336,0)</f>
        <v>0</v>
      </c>
      <c r="L1190" s="168">
        <f>IF(L$2=$A1190,Data!I336,0)</f>
        <v>0</v>
      </c>
      <c r="M1190" s="168">
        <f>IF(M$2=$A1190,Data!J336,0)</f>
        <v>0</v>
      </c>
      <c r="N1190" s="168">
        <f>IF(N$2=$A1190,Data!K336,0)</f>
        <v>0</v>
      </c>
      <c r="O1190" s="168">
        <f>IF(O$2=$A1190,Data!L336,0)</f>
        <v>0</v>
      </c>
      <c r="P1190" s="168">
        <f>IF(P$2=$A1190,Data!M336,0)</f>
        <v>0</v>
      </c>
      <c r="Q1190" s="168">
        <f>IF(Q$2=$A1190,Data!N336,0)</f>
        <v>0</v>
      </c>
      <c r="R1190" s="169">
        <f>IF(R$2=$A1190,Data!O336,0)</f>
        <v>0</v>
      </c>
      <c r="S1190" s="169">
        <f>IF(S$2=$A1190,Data!P336,0)</f>
        <v>0</v>
      </c>
      <c r="T1190" s="169">
        <f>IF(T$2=$A1190,Data!Q336,0)</f>
        <v>0</v>
      </c>
      <c r="U1190" s="169">
        <f>IF(U$2=$A1190,Data!R336,0)</f>
        <v>0</v>
      </c>
      <c r="V1190" s="169">
        <f>IF(V$2=$A1190,Data!S336,0)</f>
        <v>0</v>
      </c>
      <c r="W1190" s="169">
        <f>IF(W$2=$A1190,Data!T336,0)</f>
        <v>0</v>
      </c>
      <c r="X1190" s="169">
        <f>IF(X$2=$A1190,Data!U336,0)</f>
        <v>0</v>
      </c>
      <c r="Y1190" s="169">
        <f>IF(Y$2=$A1190,Data!V336,0)</f>
        <v>0</v>
      </c>
      <c r="Z1190" s="169">
        <f>IF(Z$2=$A1190,Data!W336,0)</f>
        <v>0</v>
      </c>
      <c r="AA1190" s="169">
        <f>IF(AA$2=$A1190,Data!X336,0)</f>
        <v>0</v>
      </c>
      <c r="AB1190" s="169">
        <f>IF(AB$2=$A1190,Data!Y336,0)</f>
        <v>0</v>
      </c>
      <c r="AC1190" s="169">
        <f>IF(AC$2=$A1190,Data!Z336,0)</f>
        <v>0</v>
      </c>
      <c r="AD1190" s="170">
        <f>IF(AD$2=$A1190,Data!AA336,0)</f>
        <v>0</v>
      </c>
      <c r="AE1190" s="171">
        <f>IF(AE$2=$A1190,Data!AB336,0)</f>
        <v>0</v>
      </c>
      <c r="AF1190" s="170">
        <f>IF(AF$2=$A1190,Data!AC336,0)</f>
        <v>0</v>
      </c>
      <c r="AG1190" s="171">
        <f>IF(AG$2=$A1190,Data!AD336,0)</f>
        <v>0</v>
      </c>
      <c r="AH1190" s="170">
        <f>IF(AH$2=$A1190,Data!AE336,0)</f>
        <v>0</v>
      </c>
      <c r="AI1190" s="171">
        <f>IF(AI$2=$A1190,Data!AF336,0)</f>
        <v>0</v>
      </c>
      <c r="AJ1190" s="170">
        <f>IF(AJ$2=$A1190,Data!AG336,0)</f>
        <v>0</v>
      </c>
      <c r="AK1190" s="171">
        <f>IF(AK$2=$A1190,Data!AH336,0)</f>
        <v>0</v>
      </c>
      <c r="AL1190" s="170">
        <f>IF(AL$2=$A1190,Data!AI336,0)</f>
        <v>0</v>
      </c>
      <c r="AM1190" t="str">
        <f t="shared" si="36"/>
        <v>EA</v>
      </c>
      <c r="AN1190" t="e">
        <f>+INDEX(Validation!$D$4:$D$250,MATCH(Merge!B1190,Validation!$E$4:$E$250,0))</f>
        <v>#N/A</v>
      </c>
      <c r="AO1190" s="172">
        <f t="shared" si="37"/>
        <v>0</v>
      </c>
    </row>
    <row r="1191" spans="1:41" ht="15" x14ac:dyDescent="0.25">
      <c r="A1191">
        <f>Inputs!$H$13</f>
        <v>3</v>
      </c>
      <c r="B1191" t="str">
        <f>Inputs!$D$4</f>
        <v>Select Agency…</v>
      </c>
      <c r="C1191" s="166" t="str">
        <f>Inputs!$I$6</f>
        <v>(insert code)</v>
      </c>
      <c r="D1191" t="str">
        <f>IFERROR(INDEX(Inputs!$I$11:$I$19,MATCH(A1191,Inputs!$H$11:$H$19)),"")</f>
        <v>(insert code)</v>
      </c>
      <c r="E1191" t="s">
        <v>942</v>
      </c>
      <c r="F1191" s="168">
        <f>IF(F$2=$A1191,Data!C337,0)</f>
        <v>0</v>
      </c>
      <c r="G1191" s="168">
        <f>IF(G$2=$A1191,Data!D337,0)</f>
        <v>0</v>
      </c>
      <c r="H1191" s="168">
        <f>IF(H$2=$A1191,Data!E337,0)</f>
        <v>0</v>
      </c>
      <c r="I1191" s="168">
        <f>IF(I$2=$A1191,Data!F337,0)</f>
        <v>0</v>
      </c>
      <c r="J1191" s="168">
        <f>IF(J$2=$A1191,Data!G337,0)</f>
        <v>0</v>
      </c>
      <c r="K1191" s="168">
        <f>IF(K$2=$A1191,Data!H337,0)</f>
        <v>0</v>
      </c>
      <c r="L1191" s="168">
        <f>IF(L$2=$A1191,Data!I337,0)</f>
        <v>0</v>
      </c>
      <c r="M1191" s="168">
        <f>IF(M$2=$A1191,Data!J337,0)</f>
        <v>0</v>
      </c>
      <c r="N1191" s="168">
        <f>IF(N$2=$A1191,Data!K337,0)</f>
        <v>0</v>
      </c>
      <c r="O1191" s="168">
        <f>IF(O$2=$A1191,Data!L337,0)</f>
        <v>0</v>
      </c>
      <c r="P1191" s="168">
        <f>IF(P$2=$A1191,Data!M337,0)</f>
        <v>0</v>
      </c>
      <c r="Q1191" s="168">
        <f>IF(Q$2=$A1191,Data!N337,0)</f>
        <v>0</v>
      </c>
      <c r="R1191" s="169">
        <f>IF(R$2=$A1191,Data!O337,0)</f>
        <v>0</v>
      </c>
      <c r="S1191" s="169">
        <f>IF(S$2=$A1191,Data!P337,0)</f>
        <v>0</v>
      </c>
      <c r="T1191" s="169">
        <f>IF(T$2=$A1191,Data!Q337,0)</f>
        <v>0</v>
      </c>
      <c r="U1191" s="169">
        <f>IF(U$2=$A1191,Data!R337,0)</f>
        <v>0</v>
      </c>
      <c r="V1191" s="169">
        <f>IF(V$2=$A1191,Data!S337,0)</f>
        <v>0</v>
      </c>
      <c r="W1191" s="169">
        <f>IF(W$2=$A1191,Data!T337,0)</f>
        <v>0</v>
      </c>
      <c r="X1191" s="169">
        <f>IF(X$2=$A1191,Data!U337,0)</f>
        <v>0</v>
      </c>
      <c r="Y1191" s="169">
        <f>IF(Y$2=$A1191,Data!V337,0)</f>
        <v>0</v>
      </c>
      <c r="Z1191" s="169">
        <f>IF(Z$2=$A1191,Data!W337,0)</f>
        <v>0</v>
      </c>
      <c r="AA1191" s="169">
        <f>IF(AA$2=$A1191,Data!X337,0)</f>
        <v>0</v>
      </c>
      <c r="AB1191" s="169">
        <f>IF(AB$2=$A1191,Data!Y337,0)</f>
        <v>0</v>
      </c>
      <c r="AC1191" s="169">
        <f>IF(AC$2=$A1191,Data!Z337,0)</f>
        <v>0</v>
      </c>
      <c r="AD1191" s="170">
        <f>IF(AD$2=$A1191,Data!AA337,0)</f>
        <v>0</v>
      </c>
      <c r="AE1191" s="171">
        <f>IF(AE$2=$A1191,Data!AB337,0)</f>
        <v>0</v>
      </c>
      <c r="AF1191" s="170">
        <f>IF(AF$2=$A1191,Data!AC337,0)</f>
        <v>0</v>
      </c>
      <c r="AG1191" s="171">
        <f>IF(AG$2=$A1191,Data!AD337,0)</f>
        <v>0</v>
      </c>
      <c r="AH1191" s="170">
        <f>IF(AH$2=$A1191,Data!AE337,0)</f>
        <v>0</v>
      </c>
      <c r="AI1191" s="171">
        <f>IF(AI$2=$A1191,Data!AF337,0)</f>
        <v>0</v>
      </c>
      <c r="AJ1191" s="170">
        <f>IF(AJ$2=$A1191,Data!AG337,0)</f>
        <v>0</v>
      </c>
      <c r="AK1191" s="171">
        <f>IF(AK$2=$A1191,Data!AH337,0)</f>
        <v>0</v>
      </c>
      <c r="AL1191" s="170">
        <f>IF(AL$2=$A1191,Data!AI337,0)</f>
        <v>0</v>
      </c>
      <c r="AM1191" t="str">
        <f t="shared" si="36"/>
        <v>EA</v>
      </c>
      <c r="AN1191" t="e">
        <f>+INDEX(Validation!$D$4:$D$250,MATCH(Merge!B1191,Validation!$E$4:$E$250,0))</f>
        <v>#N/A</v>
      </c>
      <c r="AO1191" s="172">
        <f t="shared" si="37"/>
        <v>0</v>
      </c>
    </row>
    <row r="1192" spans="1:41" ht="15" x14ac:dyDescent="0.25">
      <c r="A1192">
        <f>Inputs!$H$13</f>
        <v>3</v>
      </c>
      <c r="B1192" t="str">
        <f>Inputs!$D$4</f>
        <v>Select Agency…</v>
      </c>
      <c r="C1192" s="166" t="str">
        <f>Inputs!$I$6</f>
        <v>(insert code)</v>
      </c>
      <c r="D1192" t="str">
        <f>IFERROR(INDEX(Inputs!$I$11:$I$19,MATCH(A1192,Inputs!$H$11:$H$19)),"")</f>
        <v>(insert code)</v>
      </c>
      <c r="E1192" t="s">
        <v>942</v>
      </c>
      <c r="F1192" s="168">
        <f>IF(F$2=$A1192,Data!C338,0)</f>
        <v>0</v>
      </c>
      <c r="G1192" s="168">
        <f>IF(G$2=$A1192,Data!D338,0)</f>
        <v>0</v>
      </c>
      <c r="H1192" s="168">
        <f>IF(H$2=$A1192,Data!E338,0)</f>
        <v>0</v>
      </c>
      <c r="I1192" s="168">
        <f>IF(I$2=$A1192,Data!F338,0)</f>
        <v>0</v>
      </c>
      <c r="J1192" s="168">
        <f>IF(J$2=$A1192,Data!G338,0)</f>
        <v>0</v>
      </c>
      <c r="K1192" s="168">
        <f>IF(K$2=$A1192,Data!H338,0)</f>
        <v>0</v>
      </c>
      <c r="L1192" s="168">
        <f>IF(L$2=$A1192,Data!I338,0)</f>
        <v>0</v>
      </c>
      <c r="M1192" s="168">
        <f>IF(M$2=$A1192,Data!J338,0)</f>
        <v>0</v>
      </c>
      <c r="N1192" s="168">
        <f>IF(N$2=$A1192,Data!K338,0)</f>
        <v>0</v>
      </c>
      <c r="O1192" s="168">
        <f>IF(O$2=$A1192,Data!L338,0)</f>
        <v>0</v>
      </c>
      <c r="P1192" s="168">
        <f>IF(P$2=$A1192,Data!M338,0)</f>
        <v>0</v>
      </c>
      <c r="Q1192" s="168">
        <f>IF(Q$2=$A1192,Data!N338,0)</f>
        <v>0</v>
      </c>
      <c r="R1192" s="169">
        <f>IF(R$2=$A1192,Data!O338,0)</f>
        <v>0</v>
      </c>
      <c r="S1192" s="169">
        <f>IF(S$2=$A1192,Data!P338,0)</f>
        <v>0</v>
      </c>
      <c r="T1192" s="169">
        <f>IF(T$2=$A1192,Data!Q338,0)</f>
        <v>0</v>
      </c>
      <c r="U1192" s="169">
        <f>IF(U$2=$A1192,Data!R338,0)</f>
        <v>0</v>
      </c>
      <c r="V1192" s="169">
        <f>IF(V$2=$A1192,Data!S338,0)</f>
        <v>0</v>
      </c>
      <c r="W1192" s="169">
        <f>IF(W$2=$A1192,Data!T338,0)</f>
        <v>0</v>
      </c>
      <c r="X1192" s="169">
        <f>IF(X$2=$A1192,Data!U338,0)</f>
        <v>0</v>
      </c>
      <c r="Y1192" s="169">
        <f>IF(Y$2=$A1192,Data!V338,0)</f>
        <v>0</v>
      </c>
      <c r="Z1192" s="169">
        <f>IF(Z$2=$A1192,Data!W338,0)</f>
        <v>0</v>
      </c>
      <c r="AA1192" s="169">
        <f>IF(AA$2=$A1192,Data!X338,0)</f>
        <v>0</v>
      </c>
      <c r="AB1192" s="169">
        <f>IF(AB$2=$A1192,Data!Y338,0)</f>
        <v>0</v>
      </c>
      <c r="AC1192" s="169">
        <f>IF(AC$2=$A1192,Data!Z338,0)</f>
        <v>0</v>
      </c>
      <c r="AD1192" s="170">
        <f>IF(AD$2=$A1192,Data!AA338,0)</f>
        <v>0</v>
      </c>
      <c r="AE1192" s="171">
        <f>IF(AE$2=$A1192,Data!AB338,0)</f>
        <v>0</v>
      </c>
      <c r="AF1192" s="170">
        <f>IF(AF$2=$A1192,Data!AC338,0)</f>
        <v>0</v>
      </c>
      <c r="AG1192" s="171">
        <f>IF(AG$2=$A1192,Data!AD338,0)</f>
        <v>0</v>
      </c>
      <c r="AH1192" s="170">
        <f>IF(AH$2=$A1192,Data!AE338,0)</f>
        <v>0</v>
      </c>
      <c r="AI1192" s="171">
        <f>IF(AI$2=$A1192,Data!AF338,0)</f>
        <v>0</v>
      </c>
      <c r="AJ1192" s="170">
        <f>IF(AJ$2=$A1192,Data!AG338,0)</f>
        <v>0</v>
      </c>
      <c r="AK1192" s="171">
        <f>IF(AK$2=$A1192,Data!AH338,0)</f>
        <v>0</v>
      </c>
      <c r="AL1192" s="170">
        <f>IF(AL$2=$A1192,Data!AI338,0)</f>
        <v>0</v>
      </c>
      <c r="AM1192" t="str">
        <f t="shared" si="36"/>
        <v>EA</v>
      </c>
      <c r="AN1192" t="e">
        <f>+INDEX(Validation!$D$4:$D$250,MATCH(Merge!B1192,Validation!$E$4:$E$250,0))</f>
        <v>#N/A</v>
      </c>
      <c r="AO1192" s="172">
        <f t="shared" si="37"/>
        <v>0</v>
      </c>
    </row>
    <row r="1193" spans="1:41" ht="15" x14ac:dyDescent="0.25">
      <c r="A1193">
        <f>Inputs!$H$13</f>
        <v>3</v>
      </c>
      <c r="B1193" t="str">
        <f>Inputs!$D$4</f>
        <v>Select Agency…</v>
      </c>
      <c r="C1193" s="166" t="str">
        <f>Inputs!$I$6</f>
        <v>(insert code)</v>
      </c>
      <c r="D1193" t="str">
        <f>IFERROR(INDEX(Inputs!$I$11:$I$19,MATCH(A1193,Inputs!$H$11:$H$19)),"")</f>
        <v>(insert code)</v>
      </c>
      <c r="E1193" t="s">
        <v>942</v>
      </c>
      <c r="F1193" s="168">
        <f>IF(F$2=$A1193,Data!C339,0)</f>
        <v>0</v>
      </c>
      <c r="G1193" s="168">
        <f>IF(G$2=$A1193,Data!D339,0)</f>
        <v>0</v>
      </c>
      <c r="H1193" s="168">
        <f>IF(H$2=$A1193,Data!E339,0)</f>
        <v>0</v>
      </c>
      <c r="I1193" s="168">
        <f>IF(I$2=$A1193,Data!F339,0)</f>
        <v>0</v>
      </c>
      <c r="J1193" s="168">
        <f>IF(J$2=$A1193,Data!G339,0)</f>
        <v>0</v>
      </c>
      <c r="K1193" s="168">
        <f>IF(K$2=$A1193,Data!H339,0)</f>
        <v>0</v>
      </c>
      <c r="L1193" s="168">
        <f>IF(L$2=$A1193,Data!I339,0)</f>
        <v>0</v>
      </c>
      <c r="M1193" s="168">
        <f>IF(M$2=$A1193,Data!J339,0)</f>
        <v>0</v>
      </c>
      <c r="N1193" s="168">
        <f>IF(N$2=$A1193,Data!K339,0)</f>
        <v>0</v>
      </c>
      <c r="O1193" s="168">
        <f>IF(O$2=$A1193,Data!L339,0)</f>
        <v>0</v>
      </c>
      <c r="P1193" s="168">
        <f>IF(P$2=$A1193,Data!M339,0)</f>
        <v>0</v>
      </c>
      <c r="Q1193" s="168">
        <f>IF(Q$2=$A1193,Data!N339,0)</f>
        <v>0</v>
      </c>
      <c r="R1193" s="169">
        <f>IF(R$2=$A1193,Data!O339,0)</f>
        <v>0</v>
      </c>
      <c r="S1193" s="169">
        <f>IF(S$2=$A1193,Data!P339,0)</f>
        <v>0</v>
      </c>
      <c r="T1193" s="169">
        <f>IF(T$2=$A1193,Data!Q339,0)</f>
        <v>0</v>
      </c>
      <c r="U1193" s="169">
        <f>IF(U$2=$A1193,Data!R339,0)</f>
        <v>0</v>
      </c>
      <c r="V1193" s="169">
        <f>IF(V$2=$A1193,Data!S339,0)</f>
        <v>0</v>
      </c>
      <c r="W1193" s="169">
        <f>IF(W$2=$A1193,Data!T339,0)</f>
        <v>0</v>
      </c>
      <c r="X1193" s="169">
        <f>IF(X$2=$A1193,Data!U339,0)</f>
        <v>0</v>
      </c>
      <c r="Y1193" s="169">
        <f>IF(Y$2=$A1193,Data!V339,0)</f>
        <v>0</v>
      </c>
      <c r="Z1193" s="169">
        <f>IF(Z$2=$A1193,Data!W339,0)</f>
        <v>0</v>
      </c>
      <c r="AA1193" s="169">
        <f>IF(AA$2=$A1193,Data!X339,0)</f>
        <v>0</v>
      </c>
      <c r="AB1193" s="169">
        <f>IF(AB$2=$A1193,Data!Y339,0)</f>
        <v>0</v>
      </c>
      <c r="AC1193" s="169">
        <f>IF(AC$2=$A1193,Data!Z339,0)</f>
        <v>0</v>
      </c>
      <c r="AD1193" s="170">
        <f>IF(AD$2=$A1193,Data!AA339,0)</f>
        <v>0</v>
      </c>
      <c r="AE1193" s="171">
        <f>IF(AE$2=$A1193,Data!AB339,0)</f>
        <v>0</v>
      </c>
      <c r="AF1193" s="170">
        <f>IF(AF$2=$A1193,Data!AC339,0)</f>
        <v>0</v>
      </c>
      <c r="AG1193" s="171">
        <f>IF(AG$2=$A1193,Data!AD339,0)</f>
        <v>0</v>
      </c>
      <c r="AH1193" s="170">
        <f>IF(AH$2=$A1193,Data!AE339,0)</f>
        <v>0</v>
      </c>
      <c r="AI1193" s="171">
        <f>IF(AI$2=$A1193,Data!AF339,0)</f>
        <v>0</v>
      </c>
      <c r="AJ1193" s="170">
        <f>IF(AJ$2=$A1193,Data!AG339,0)</f>
        <v>0</v>
      </c>
      <c r="AK1193" s="171">
        <f>IF(AK$2=$A1193,Data!AH339,0)</f>
        <v>0</v>
      </c>
      <c r="AL1193" s="170">
        <f>IF(AL$2=$A1193,Data!AI339,0)</f>
        <v>0</v>
      </c>
      <c r="AM1193" t="str">
        <f t="shared" si="36"/>
        <v>EA</v>
      </c>
      <c r="AN1193" t="e">
        <f>+INDEX(Validation!$D$4:$D$250,MATCH(Merge!B1193,Validation!$E$4:$E$250,0))</f>
        <v>#N/A</v>
      </c>
      <c r="AO1193" s="172">
        <f t="shared" si="37"/>
        <v>0</v>
      </c>
    </row>
    <row r="1194" spans="1:41" ht="15" x14ac:dyDescent="0.25">
      <c r="A1194">
        <f>Inputs!$H$13</f>
        <v>3</v>
      </c>
      <c r="B1194" t="str">
        <f>Inputs!$D$4</f>
        <v>Select Agency…</v>
      </c>
      <c r="C1194" s="166" t="str">
        <f>Inputs!$I$6</f>
        <v>(insert code)</v>
      </c>
      <c r="D1194" t="str">
        <f>IFERROR(INDEX(Inputs!$I$11:$I$19,MATCH(A1194,Inputs!$H$11:$H$19)),"")</f>
        <v>(insert code)</v>
      </c>
      <c r="E1194" t="s">
        <v>942</v>
      </c>
      <c r="F1194" s="168">
        <f>IF(F$2=$A1194,Data!C340,0)</f>
        <v>0</v>
      </c>
      <c r="G1194" s="168">
        <f>IF(G$2=$A1194,Data!D340,0)</f>
        <v>0</v>
      </c>
      <c r="H1194" s="168">
        <f>IF(H$2=$A1194,Data!E340,0)</f>
        <v>0</v>
      </c>
      <c r="I1194" s="168">
        <f>IF(I$2=$A1194,Data!F340,0)</f>
        <v>0</v>
      </c>
      <c r="J1194" s="168">
        <f>IF(J$2=$A1194,Data!G340,0)</f>
        <v>0</v>
      </c>
      <c r="K1194" s="168">
        <f>IF(K$2=$A1194,Data!H340,0)</f>
        <v>0</v>
      </c>
      <c r="L1194" s="168">
        <f>IF(L$2=$A1194,Data!I340,0)</f>
        <v>0</v>
      </c>
      <c r="M1194" s="168">
        <f>IF(M$2=$A1194,Data!J340,0)</f>
        <v>0</v>
      </c>
      <c r="N1194" s="168">
        <f>IF(N$2=$A1194,Data!K340,0)</f>
        <v>0</v>
      </c>
      <c r="O1194" s="168">
        <f>IF(O$2=$A1194,Data!L340,0)</f>
        <v>0</v>
      </c>
      <c r="P1194" s="168">
        <f>IF(P$2=$A1194,Data!M340,0)</f>
        <v>0</v>
      </c>
      <c r="Q1194" s="168">
        <f>IF(Q$2=$A1194,Data!N340,0)</f>
        <v>0</v>
      </c>
      <c r="R1194" s="169">
        <f>IF(R$2=$A1194,Data!O340,0)</f>
        <v>0</v>
      </c>
      <c r="S1194" s="169">
        <f>IF(S$2=$A1194,Data!P340,0)</f>
        <v>0</v>
      </c>
      <c r="T1194" s="169">
        <f>IF(T$2=$A1194,Data!Q340,0)</f>
        <v>0</v>
      </c>
      <c r="U1194" s="169">
        <f>IF(U$2=$A1194,Data!R340,0)</f>
        <v>0</v>
      </c>
      <c r="V1194" s="169">
        <f>IF(V$2=$A1194,Data!S340,0)</f>
        <v>0</v>
      </c>
      <c r="W1194" s="169">
        <f>IF(W$2=$A1194,Data!T340,0)</f>
        <v>0</v>
      </c>
      <c r="X1194" s="169">
        <f>IF(X$2=$A1194,Data!U340,0)</f>
        <v>0</v>
      </c>
      <c r="Y1194" s="169">
        <f>IF(Y$2=$A1194,Data!V340,0)</f>
        <v>0</v>
      </c>
      <c r="Z1194" s="169">
        <f>IF(Z$2=$A1194,Data!W340,0)</f>
        <v>0</v>
      </c>
      <c r="AA1194" s="169">
        <f>IF(AA$2=$A1194,Data!X340,0)</f>
        <v>0</v>
      </c>
      <c r="AB1194" s="169">
        <f>IF(AB$2=$A1194,Data!Y340,0)</f>
        <v>0</v>
      </c>
      <c r="AC1194" s="169">
        <f>IF(AC$2=$A1194,Data!Z340,0)</f>
        <v>0</v>
      </c>
      <c r="AD1194" s="170">
        <f>IF(AD$2=$A1194,Data!AA340,0)</f>
        <v>0</v>
      </c>
      <c r="AE1194" s="171">
        <f>IF(AE$2=$A1194,Data!AB340,0)</f>
        <v>0</v>
      </c>
      <c r="AF1194" s="170">
        <f>IF(AF$2=$A1194,Data!AC340,0)</f>
        <v>0</v>
      </c>
      <c r="AG1194" s="171">
        <f>IF(AG$2=$A1194,Data!AD340,0)</f>
        <v>0</v>
      </c>
      <c r="AH1194" s="170">
        <f>IF(AH$2=$A1194,Data!AE340,0)</f>
        <v>0</v>
      </c>
      <c r="AI1194" s="171">
        <f>IF(AI$2=$A1194,Data!AF340,0)</f>
        <v>0</v>
      </c>
      <c r="AJ1194" s="170">
        <f>IF(AJ$2=$A1194,Data!AG340,0)</f>
        <v>0</v>
      </c>
      <c r="AK1194" s="171">
        <f>IF(AK$2=$A1194,Data!AH340,0)</f>
        <v>0</v>
      </c>
      <c r="AL1194" s="170">
        <f>IF(AL$2=$A1194,Data!AI340,0)</f>
        <v>0</v>
      </c>
      <c r="AM1194" t="str">
        <f t="shared" si="36"/>
        <v>EA</v>
      </c>
      <c r="AN1194" t="e">
        <f>+INDEX(Validation!$D$4:$D$250,MATCH(Merge!B1194,Validation!$E$4:$E$250,0))</f>
        <v>#N/A</v>
      </c>
      <c r="AO1194" s="172">
        <f t="shared" si="37"/>
        <v>0</v>
      </c>
    </row>
    <row r="1195" spans="1:41" ht="15" x14ac:dyDescent="0.25">
      <c r="A1195">
        <f>Inputs!$H$13</f>
        <v>3</v>
      </c>
      <c r="B1195" t="str">
        <f>Inputs!$D$4</f>
        <v>Select Agency…</v>
      </c>
      <c r="C1195" s="166" t="str">
        <f>Inputs!$I$6</f>
        <v>(insert code)</v>
      </c>
      <c r="D1195" t="str">
        <f>IFERROR(INDEX(Inputs!$I$11:$I$19,MATCH(A1195,Inputs!$H$11:$H$19)),"")</f>
        <v>(insert code)</v>
      </c>
      <c r="E1195" t="s">
        <v>942</v>
      </c>
      <c r="F1195" s="168">
        <f>IF(F$2=$A1195,Data!C341,0)</f>
        <v>0</v>
      </c>
      <c r="G1195" s="168">
        <f>IF(G$2=$A1195,Data!D341,0)</f>
        <v>0</v>
      </c>
      <c r="H1195" s="168">
        <f>IF(H$2=$A1195,Data!E341,0)</f>
        <v>0</v>
      </c>
      <c r="I1195" s="168">
        <f>IF(I$2=$A1195,Data!F341,0)</f>
        <v>0</v>
      </c>
      <c r="J1195" s="168">
        <f>IF(J$2=$A1195,Data!G341,0)</f>
        <v>0</v>
      </c>
      <c r="K1195" s="168">
        <f>IF(K$2=$A1195,Data!H341,0)</f>
        <v>0</v>
      </c>
      <c r="L1195" s="168">
        <f>IF(L$2=$A1195,Data!I341,0)</f>
        <v>0</v>
      </c>
      <c r="M1195" s="168">
        <f>IF(M$2=$A1195,Data!J341,0)</f>
        <v>0</v>
      </c>
      <c r="N1195" s="168">
        <f>IF(N$2=$A1195,Data!K341,0)</f>
        <v>0</v>
      </c>
      <c r="O1195" s="168">
        <f>IF(O$2=$A1195,Data!L341,0)</f>
        <v>0</v>
      </c>
      <c r="P1195" s="168">
        <f>IF(P$2=$A1195,Data!M341,0)</f>
        <v>0</v>
      </c>
      <c r="Q1195" s="168">
        <f>IF(Q$2=$A1195,Data!N341,0)</f>
        <v>0</v>
      </c>
      <c r="R1195" s="169">
        <f>IF(R$2=$A1195,Data!O341,0)</f>
        <v>0</v>
      </c>
      <c r="S1195" s="169">
        <f>IF(S$2=$A1195,Data!P341,0)</f>
        <v>0</v>
      </c>
      <c r="T1195" s="169">
        <f>IF(T$2=$A1195,Data!Q341,0)</f>
        <v>0</v>
      </c>
      <c r="U1195" s="169">
        <f>IF(U$2=$A1195,Data!R341,0)</f>
        <v>0</v>
      </c>
      <c r="V1195" s="169">
        <f>IF(V$2=$A1195,Data!S341,0)</f>
        <v>0</v>
      </c>
      <c r="W1195" s="169">
        <f>IF(W$2=$A1195,Data!T341,0)</f>
        <v>0</v>
      </c>
      <c r="X1195" s="169">
        <f>IF(X$2=$A1195,Data!U341,0)</f>
        <v>0</v>
      </c>
      <c r="Y1195" s="169">
        <f>IF(Y$2=$A1195,Data!V341,0)</f>
        <v>0</v>
      </c>
      <c r="Z1195" s="169">
        <f>IF(Z$2=$A1195,Data!W341,0)</f>
        <v>0</v>
      </c>
      <c r="AA1195" s="169">
        <f>IF(AA$2=$A1195,Data!X341,0)</f>
        <v>0</v>
      </c>
      <c r="AB1195" s="169">
        <f>IF(AB$2=$A1195,Data!Y341,0)</f>
        <v>0</v>
      </c>
      <c r="AC1195" s="169">
        <f>IF(AC$2=$A1195,Data!Z341,0)</f>
        <v>0</v>
      </c>
      <c r="AD1195" s="170">
        <f>IF(AD$2=$A1195,Data!AA341,0)</f>
        <v>0</v>
      </c>
      <c r="AE1195" s="171">
        <f>IF(AE$2=$A1195,Data!AB341,0)</f>
        <v>0</v>
      </c>
      <c r="AF1195" s="170">
        <f>IF(AF$2=$A1195,Data!AC341,0)</f>
        <v>0</v>
      </c>
      <c r="AG1195" s="171">
        <f>IF(AG$2=$A1195,Data!AD341,0)</f>
        <v>0</v>
      </c>
      <c r="AH1195" s="170">
        <f>IF(AH$2=$A1195,Data!AE341,0)</f>
        <v>0</v>
      </c>
      <c r="AI1195" s="171">
        <f>IF(AI$2=$A1195,Data!AF341,0)</f>
        <v>0</v>
      </c>
      <c r="AJ1195" s="170">
        <f>IF(AJ$2=$A1195,Data!AG341,0)</f>
        <v>0</v>
      </c>
      <c r="AK1195" s="171">
        <f>IF(AK$2=$A1195,Data!AH341,0)</f>
        <v>0</v>
      </c>
      <c r="AL1195" s="170">
        <f>IF(AL$2=$A1195,Data!AI341,0)</f>
        <v>0</v>
      </c>
      <c r="AM1195" t="str">
        <f t="shared" si="36"/>
        <v>EA</v>
      </c>
      <c r="AN1195" t="e">
        <f>+INDEX(Validation!$D$4:$D$250,MATCH(Merge!B1195,Validation!$E$4:$E$250,0))</f>
        <v>#N/A</v>
      </c>
      <c r="AO1195" s="172">
        <f t="shared" si="37"/>
        <v>0</v>
      </c>
    </row>
    <row r="1196" spans="1:41" ht="15" x14ac:dyDescent="0.25">
      <c r="A1196">
        <f>Inputs!$H$13</f>
        <v>3</v>
      </c>
      <c r="B1196" t="str">
        <f>Inputs!$D$4</f>
        <v>Select Agency…</v>
      </c>
      <c r="C1196" s="166" t="str">
        <f>Inputs!$I$6</f>
        <v>(insert code)</v>
      </c>
      <c r="D1196" t="str">
        <f>IFERROR(INDEX(Inputs!$I$11:$I$19,MATCH(A1196,Inputs!$H$11:$H$19)),"")</f>
        <v>(insert code)</v>
      </c>
      <c r="E1196" t="s">
        <v>942</v>
      </c>
      <c r="F1196" s="168">
        <f>IF(F$2=$A1196,Data!C342,0)</f>
        <v>0</v>
      </c>
      <c r="G1196" s="168">
        <f>IF(G$2=$A1196,Data!D342,0)</f>
        <v>0</v>
      </c>
      <c r="H1196" s="168">
        <f>IF(H$2=$A1196,Data!E342,0)</f>
        <v>0</v>
      </c>
      <c r="I1196" s="168">
        <f>IF(I$2=$A1196,Data!F342,0)</f>
        <v>0</v>
      </c>
      <c r="J1196" s="168">
        <f>IF(J$2=$A1196,Data!G342,0)</f>
        <v>0</v>
      </c>
      <c r="K1196" s="168">
        <f>IF(K$2=$A1196,Data!H342,0)</f>
        <v>0</v>
      </c>
      <c r="L1196" s="168">
        <f>IF(L$2=$A1196,Data!I342,0)</f>
        <v>0</v>
      </c>
      <c r="M1196" s="168">
        <f>IF(M$2=$A1196,Data!J342,0)</f>
        <v>0</v>
      </c>
      <c r="N1196" s="168">
        <f>IF(N$2=$A1196,Data!K342,0)</f>
        <v>0</v>
      </c>
      <c r="O1196" s="168">
        <f>IF(O$2=$A1196,Data!L342,0)</f>
        <v>0</v>
      </c>
      <c r="P1196" s="168">
        <f>IF(P$2=$A1196,Data!M342,0)</f>
        <v>0</v>
      </c>
      <c r="Q1196" s="168">
        <f>IF(Q$2=$A1196,Data!N342,0)</f>
        <v>0</v>
      </c>
      <c r="R1196" s="169">
        <f>IF(R$2=$A1196,Data!O342,0)</f>
        <v>0</v>
      </c>
      <c r="S1196" s="169">
        <f>IF(S$2=$A1196,Data!P342,0)</f>
        <v>0</v>
      </c>
      <c r="T1196" s="169">
        <f>IF(T$2=$A1196,Data!Q342,0)</f>
        <v>0</v>
      </c>
      <c r="U1196" s="169">
        <f>IF(U$2=$A1196,Data!R342,0)</f>
        <v>0</v>
      </c>
      <c r="V1196" s="169">
        <f>IF(V$2=$A1196,Data!S342,0)</f>
        <v>0</v>
      </c>
      <c r="W1196" s="169">
        <f>IF(W$2=$A1196,Data!T342,0)</f>
        <v>0</v>
      </c>
      <c r="X1196" s="169">
        <f>IF(X$2=$A1196,Data!U342,0)</f>
        <v>0</v>
      </c>
      <c r="Y1196" s="169">
        <f>IF(Y$2=$A1196,Data!V342,0)</f>
        <v>0</v>
      </c>
      <c r="Z1196" s="169">
        <f>IF(Z$2=$A1196,Data!W342,0)</f>
        <v>0</v>
      </c>
      <c r="AA1196" s="169">
        <f>IF(AA$2=$A1196,Data!X342,0)</f>
        <v>0</v>
      </c>
      <c r="AB1196" s="169">
        <f>IF(AB$2=$A1196,Data!Y342,0)</f>
        <v>0</v>
      </c>
      <c r="AC1196" s="169">
        <f>IF(AC$2=$A1196,Data!Z342,0)</f>
        <v>0</v>
      </c>
      <c r="AD1196" s="170">
        <f>IF(AD$2=$A1196,Data!AA342,0)</f>
        <v>0</v>
      </c>
      <c r="AE1196" s="171">
        <f>IF(AE$2=$A1196,Data!AB342,0)</f>
        <v>0</v>
      </c>
      <c r="AF1196" s="170">
        <f>IF(AF$2=$A1196,Data!AC342,0)</f>
        <v>0</v>
      </c>
      <c r="AG1196" s="171">
        <f>IF(AG$2=$A1196,Data!AD342,0)</f>
        <v>0</v>
      </c>
      <c r="AH1196" s="170">
        <f>IF(AH$2=$A1196,Data!AE342,0)</f>
        <v>0</v>
      </c>
      <c r="AI1196" s="171">
        <f>IF(AI$2=$A1196,Data!AF342,0)</f>
        <v>0</v>
      </c>
      <c r="AJ1196" s="170">
        <f>IF(AJ$2=$A1196,Data!AG342,0)</f>
        <v>0</v>
      </c>
      <c r="AK1196" s="171">
        <f>IF(AK$2=$A1196,Data!AH342,0)</f>
        <v>0</v>
      </c>
      <c r="AL1196" s="170">
        <f>IF(AL$2=$A1196,Data!AI342,0)</f>
        <v>0</v>
      </c>
      <c r="AM1196" t="str">
        <f t="shared" si="36"/>
        <v>EA</v>
      </c>
      <c r="AN1196" t="e">
        <f>+INDEX(Validation!$D$4:$D$250,MATCH(Merge!B1196,Validation!$E$4:$E$250,0))</f>
        <v>#N/A</v>
      </c>
      <c r="AO1196" s="172">
        <f t="shared" si="37"/>
        <v>0</v>
      </c>
    </row>
    <row r="1197" spans="1:41" ht="15" x14ac:dyDescent="0.25">
      <c r="A1197">
        <f>Inputs!$H$13</f>
        <v>3</v>
      </c>
      <c r="B1197" t="str">
        <f>Inputs!$D$4</f>
        <v>Select Agency…</v>
      </c>
      <c r="C1197" s="166" t="str">
        <f>Inputs!$I$6</f>
        <v>(insert code)</v>
      </c>
      <c r="D1197" t="str">
        <f>IFERROR(INDEX(Inputs!$I$11:$I$19,MATCH(A1197,Inputs!$H$11:$H$19)),"")</f>
        <v>(insert code)</v>
      </c>
      <c r="E1197" t="s">
        <v>942</v>
      </c>
      <c r="F1197" s="168">
        <f>IF(F$2=$A1197,Data!C343,0)</f>
        <v>0</v>
      </c>
      <c r="G1197" s="168">
        <f>IF(G$2=$A1197,Data!D343,0)</f>
        <v>0</v>
      </c>
      <c r="H1197" s="168">
        <f>IF(H$2=$A1197,Data!E343,0)</f>
        <v>0</v>
      </c>
      <c r="I1197" s="168">
        <f>IF(I$2=$A1197,Data!F343,0)</f>
        <v>0</v>
      </c>
      <c r="J1197" s="168">
        <f>IF(J$2=$A1197,Data!G343,0)</f>
        <v>0</v>
      </c>
      <c r="K1197" s="168">
        <f>IF(K$2=$A1197,Data!H343,0)</f>
        <v>0</v>
      </c>
      <c r="L1197" s="168">
        <f>IF(L$2=$A1197,Data!I343,0)</f>
        <v>0</v>
      </c>
      <c r="M1197" s="168">
        <f>IF(M$2=$A1197,Data!J343,0)</f>
        <v>0</v>
      </c>
      <c r="N1197" s="168">
        <f>IF(N$2=$A1197,Data!K343,0)</f>
        <v>0</v>
      </c>
      <c r="O1197" s="168">
        <f>IF(O$2=$A1197,Data!L343,0)</f>
        <v>0</v>
      </c>
      <c r="P1197" s="168">
        <f>IF(P$2=$A1197,Data!M343,0)</f>
        <v>0</v>
      </c>
      <c r="Q1197" s="168">
        <f>IF(Q$2=$A1197,Data!N343,0)</f>
        <v>0</v>
      </c>
      <c r="R1197" s="169">
        <f>IF(R$2=$A1197,Data!O343,0)</f>
        <v>0</v>
      </c>
      <c r="S1197" s="169">
        <f>IF(S$2=$A1197,Data!P343,0)</f>
        <v>0</v>
      </c>
      <c r="T1197" s="169">
        <f>IF(T$2=$A1197,Data!Q343,0)</f>
        <v>0</v>
      </c>
      <c r="U1197" s="169">
        <f>IF(U$2=$A1197,Data!R343,0)</f>
        <v>0</v>
      </c>
      <c r="V1197" s="169">
        <f>IF(V$2=$A1197,Data!S343,0)</f>
        <v>0</v>
      </c>
      <c r="W1197" s="169">
        <f>IF(W$2=$A1197,Data!T343,0)</f>
        <v>0</v>
      </c>
      <c r="X1197" s="169">
        <f>IF(X$2=$A1197,Data!U343,0)</f>
        <v>0</v>
      </c>
      <c r="Y1197" s="169">
        <f>IF(Y$2=$A1197,Data!V343,0)</f>
        <v>0</v>
      </c>
      <c r="Z1197" s="169">
        <f>IF(Z$2=$A1197,Data!W343,0)</f>
        <v>0</v>
      </c>
      <c r="AA1197" s="169">
        <f>IF(AA$2=$A1197,Data!X343,0)</f>
        <v>0</v>
      </c>
      <c r="AB1197" s="169">
        <f>IF(AB$2=$A1197,Data!Y343,0)</f>
        <v>0</v>
      </c>
      <c r="AC1197" s="169">
        <f>IF(AC$2=$A1197,Data!Z343,0)</f>
        <v>0</v>
      </c>
      <c r="AD1197" s="170">
        <f>IF(AD$2=$A1197,Data!AA343,0)</f>
        <v>0</v>
      </c>
      <c r="AE1197" s="171">
        <f>IF(AE$2=$A1197,Data!AB343,0)</f>
        <v>0</v>
      </c>
      <c r="AF1197" s="170">
        <f>IF(AF$2=$A1197,Data!AC343,0)</f>
        <v>0</v>
      </c>
      <c r="AG1197" s="171">
        <f>IF(AG$2=$A1197,Data!AD343,0)</f>
        <v>0</v>
      </c>
      <c r="AH1197" s="170">
        <f>IF(AH$2=$A1197,Data!AE343,0)</f>
        <v>0</v>
      </c>
      <c r="AI1197" s="171">
        <f>IF(AI$2=$A1197,Data!AF343,0)</f>
        <v>0</v>
      </c>
      <c r="AJ1197" s="170">
        <f>IF(AJ$2=$A1197,Data!AG343,0)</f>
        <v>0</v>
      </c>
      <c r="AK1197" s="171">
        <f>IF(AK$2=$A1197,Data!AH343,0)</f>
        <v>0</v>
      </c>
      <c r="AL1197" s="170">
        <f>IF(AL$2=$A1197,Data!AI343,0)</f>
        <v>0</v>
      </c>
      <c r="AM1197" t="str">
        <f t="shared" si="36"/>
        <v>EA</v>
      </c>
      <c r="AN1197" t="e">
        <f>+INDEX(Validation!$D$4:$D$250,MATCH(Merge!B1197,Validation!$E$4:$E$250,0))</f>
        <v>#N/A</v>
      </c>
      <c r="AO1197" s="172">
        <f t="shared" si="37"/>
        <v>0</v>
      </c>
    </row>
    <row r="1198" spans="1:41" ht="15" x14ac:dyDescent="0.25">
      <c r="A1198">
        <f>Inputs!$H$13</f>
        <v>3</v>
      </c>
      <c r="B1198" t="str">
        <f>Inputs!$D$4</f>
        <v>Select Agency…</v>
      </c>
      <c r="C1198" s="166" t="str">
        <f>Inputs!$I$6</f>
        <v>(insert code)</v>
      </c>
      <c r="D1198" t="str">
        <f>IFERROR(INDEX(Inputs!$I$11:$I$19,MATCH(A1198,Inputs!$H$11:$H$19)),"")</f>
        <v>(insert code)</v>
      </c>
      <c r="E1198" t="s">
        <v>942</v>
      </c>
      <c r="F1198" s="168">
        <f>IF(F$2=$A1198,Data!C344,0)</f>
        <v>0</v>
      </c>
      <c r="G1198" s="168">
        <f>IF(G$2=$A1198,Data!D344,0)</f>
        <v>0</v>
      </c>
      <c r="H1198" s="168">
        <f>IF(H$2=$A1198,Data!E344,0)</f>
        <v>0</v>
      </c>
      <c r="I1198" s="168">
        <f>IF(I$2=$A1198,Data!F344,0)</f>
        <v>0</v>
      </c>
      <c r="J1198" s="168">
        <f>IF(J$2=$A1198,Data!G344,0)</f>
        <v>0</v>
      </c>
      <c r="K1198" s="168">
        <f>IF(K$2=$A1198,Data!H344,0)</f>
        <v>0</v>
      </c>
      <c r="L1198" s="168">
        <f>IF(L$2=$A1198,Data!I344,0)</f>
        <v>0</v>
      </c>
      <c r="M1198" s="168">
        <f>IF(M$2=$A1198,Data!J344,0)</f>
        <v>0</v>
      </c>
      <c r="N1198" s="168">
        <f>IF(N$2=$A1198,Data!K344,0)</f>
        <v>0</v>
      </c>
      <c r="O1198" s="168">
        <f>IF(O$2=$A1198,Data!L344,0)</f>
        <v>0</v>
      </c>
      <c r="P1198" s="168">
        <f>IF(P$2=$A1198,Data!M344,0)</f>
        <v>0</v>
      </c>
      <c r="Q1198" s="168">
        <f>IF(Q$2=$A1198,Data!N344,0)</f>
        <v>0</v>
      </c>
      <c r="R1198" s="169">
        <f>IF(R$2=$A1198,Data!O344,0)</f>
        <v>0</v>
      </c>
      <c r="S1198" s="169">
        <f>IF(S$2=$A1198,Data!P344,0)</f>
        <v>0</v>
      </c>
      <c r="T1198" s="169">
        <f>IF(T$2=$A1198,Data!Q344,0)</f>
        <v>0</v>
      </c>
      <c r="U1198" s="169">
        <f>IF(U$2=$A1198,Data!R344,0)</f>
        <v>0</v>
      </c>
      <c r="V1198" s="169">
        <f>IF(V$2=$A1198,Data!S344,0)</f>
        <v>0</v>
      </c>
      <c r="W1198" s="169">
        <f>IF(W$2=$A1198,Data!T344,0)</f>
        <v>0</v>
      </c>
      <c r="X1198" s="169">
        <f>IF(X$2=$A1198,Data!U344,0)</f>
        <v>0</v>
      </c>
      <c r="Y1198" s="169">
        <f>IF(Y$2=$A1198,Data!V344,0)</f>
        <v>0</v>
      </c>
      <c r="Z1198" s="169">
        <f>IF(Z$2=$A1198,Data!W344,0)</f>
        <v>0</v>
      </c>
      <c r="AA1198" s="169">
        <f>IF(AA$2=$A1198,Data!X344,0)</f>
        <v>0</v>
      </c>
      <c r="AB1198" s="169">
        <f>IF(AB$2=$A1198,Data!Y344,0)</f>
        <v>0</v>
      </c>
      <c r="AC1198" s="169">
        <f>IF(AC$2=$A1198,Data!Z344,0)</f>
        <v>0</v>
      </c>
      <c r="AD1198" s="170">
        <f>IF(AD$2=$A1198,Data!AA344,0)</f>
        <v>0</v>
      </c>
      <c r="AE1198" s="171">
        <f>IF(AE$2=$A1198,Data!AB344,0)</f>
        <v>0</v>
      </c>
      <c r="AF1198" s="170">
        <f>IF(AF$2=$A1198,Data!AC344,0)</f>
        <v>0</v>
      </c>
      <c r="AG1198" s="171">
        <f>IF(AG$2=$A1198,Data!AD344,0)</f>
        <v>0</v>
      </c>
      <c r="AH1198" s="170">
        <f>IF(AH$2=$A1198,Data!AE344,0)</f>
        <v>0</v>
      </c>
      <c r="AI1198" s="171">
        <f>IF(AI$2=$A1198,Data!AF344,0)</f>
        <v>0</v>
      </c>
      <c r="AJ1198" s="170">
        <f>IF(AJ$2=$A1198,Data!AG344,0)</f>
        <v>0</v>
      </c>
      <c r="AK1198" s="171">
        <f>IF(AK$2=$A1198,Data!AH344,0)</f>
        <v>0</v>
      </c>
      <c r="AL1198" s="170">
        <f>IF(AL$2=$A1198,Data!AI344,0)</f>
        <v>0</v>
      </c>
      <c r="AM1198" t="str">
        <f t="shared" si="36"/>
        <v>EA</v>
      </c>
      <c r="AN1198" t="e">
        <f>+INDEX(Validation!$D$4:$D$250,MATCH(Merge!B1198,Validation!$E$4:$E$250,0))</f>
        <v>#N/A</v>
      </c>
      <c r="AO1198" s="172">
        <f t="shared" si="37"/>
        <v>0</v>
      </c>
    </row>
    <row r="1199" spans="1:41" ht="15" x14ac:dyDescent="0.25">
      <c r="A1199">
        <f>Inputs!$H$13</f>
        <v>3</v>
      </c>
      <c r="B1199" t="str">
        <f>Inputs!$D$4</f>
        <v>Select Agency…</v>
      </c>
      <c r="C1199" s="166" t="str">
        <f>Inputs!$I$6</f>
        <v>(insert code)</v>
      </c>
      <c r="D1199" t="str">
        <f>IFERROR(INDEX(Inputs!$I$11:$I$19,MATCH(A1199,Inputs!$H$11:$H$19)),"")</f>
        <v>(insert code)</v>
      </c>
      <c r="E1199" t="s">
        <v>942</v>
      </c>
      <c r="F1199" s="168">
        <f>IF(F$2=$A1199,Data!C345,0)</f>
        <v>0</v>
      </c>
      <c r="G1199" s="168">
        <f>IF(G$2=$A1199,Data!D345,0)</f>
        <v>0</v>
      </c>
      <c r="H1199" s="168">
        <f>IF(H$2=$A1199,Data!E345,0)</f>
        <v>0</v>
      </c>
      <c r="I1199" s="168">
        <f>IF(I$2=$A1199,Data!F345,0)</f>
        <v>0</v>
      </c>
      <c r="J1199" s="168">
        <f>IF(J$2=$A1199,Data!G345,0)</f>
        <v>0</v>
      </c>
      <c r="K1199" s="168">
        <f>IF(K$2=$A1199,Data!H345,0)</f>
        <v>0</v>
      </c>
      <c r="L1199" s="168">
        <f>IF(L$2=$A1199,Data!I345,0)</f>
        <v>0</v>
      </c>
      <c r="M1199" s="168">
        <f>IF(M$2=$A1199,Data!J345,0)</f>
        <v>0</v>
      </c>
      <c r="N1199" s="168">
        <f>IF(N$2=$A1199,Data!K345,0)</f>
        <v>0</v>
      </c>
      <c r="O1199" s="168">
        <f>IF(O$2=$A1199,Data!L345,0)</f>
        <v>0</v>
      </c>
      <c r="P1199" s="168">
        <f>IF(P$2=$A1199,Data!M345,0)</f>
        <v>0</v>
      </c>
      <c r="Q1199" s="168">
        <f>IF(Q$2=$A1199,Data!N345,0)</f>
        <v>0</v>
      </c>
      <c r="R1199" s="169">
        <f>IF(R$2=$A1199,Data!O345,0)</f>
        <v>0</v>
      </c>
      <c r="S1199" s="169">
        <f>IF(S$2=$A1199,Data!P345,0)</f>
        <v>0</v>
      </c>
      <c r="T1199" s="169">
        <f>IF(T$2=$A1199,Data!Q345,0)</f>
        <v>0</v>
      </c>
      <c r="U1199" s="169">
        <f>IF(U$2=$A1199,Data!R345,0)</f>
        <v>0</v>
      </c>
      <c r="V1199" s="169">
        <f>IF(V$2=$A1199,Data!S345,0)</f>
        <v>0</v>
      </c>
      <c r="W1199" s="169">
        <f>IF(W$2=$A1199,Data!T345,0)</f>
        <v>0</v>
      </c>
      <c r="X1199" s="169">
        <f>IF(X$2=$A1199,Data!U345,0)</f>
        <v>0</v>
      </c>
      <c r="Y1199" s="169">
        <f>IF(Y$2=$A1199,Data!V345,0)</f>
        <v>0</v>
      </c>
      <c r="Z1199" s="169">
        <f>IF(Z$2=$A1199,Data!W345,0)</f>
        <v>0</v>
      </c>
      <c r="AA1199" s="169">
        <f>IF(AA$2=$A1199,Data!X345,0)</f>
        <v>0</v>
      </c>
      <c r="AB1199" s="169">
        <f>IF(AB$2=$A1199,Data!Y345,0)</f>
        <v>0</v>
      </c>
      <c r="AC1199" s="169">
        <f>IF(AC$2=$A1199,Data!Z345,0)</f>
        <v>0</v>
      </c>
      <c r="AD1199" s="170">
        <f>IF(AD$2=$A1199,Data!AA345,0)</f>
        <v>0</v>
      </c>
      <c r="AE1199" s="171">
        <f>IF(AE$2=$A1199,Data!AB345,0)</f>
        <v>0</v>
      </c>
      <c r="AF1199" s="170">
        <f>IF(AF$2=$A1199,Data!AC345,0)</f>
        <v>0</v>
      </c>
      <c r="AG1199" s="171">
        <f>IF(AG$2=$A1199,Data!AD345,0)</f>
        <v>0</v>
      </c>
      <c r="AH1199" s="170">
        <f>IF(AH$2=$A1199,Data!AE345,0)</f>
        <v>0</v>
      </c>
      <c r="AI1199" s="171">
        <f>IF(AI$2=$A1199,Data!AF345,0)</f>
        <v>0</v>
      </c>
      <c r="AJ1199" s="170">
        <f>IF(AJ$2=$A1199,Data!AG345,0)</f>
        <v>0</v>
      </c>
      <c r="AK1199" s="171">
        <f>IF(AK$2=$A1199,Data!AH345,0)</f>
        <v>0</v>
      </c>
      <c r="AL1199" s="170">
        <f>IF(AL$2=$A1199,Data!AI345,0)</f>
        <v>0</v>
      </c>
      <c r="AM1199" t="str">
        <f t="shared" si="36"/>
        <v>EA</v>
      </c>
      <c r="AN1199" t="e">
        <f>+INDEX(Validation!$D$4:$D$250,MATCH(Merge!B1199,Validation!$E$4:$E$250,0))</f>
        <v>#N/A</v>
      </c>
      <c r="AO1199" s="172">
        <f t="shared" si="37"/>
        <v>0</v>
      </c>
    </row>
    <row r="1200" spans="1:41" ht="15" x14ac:dyDescent="0.25">
      <c r="A1200">
        <f>Inputs!$H$13</f>
        <v>3</v>
      </c>
      <c r="B1200" t="str">
        <f>Inputs!$D$4</f>
        <v>Select Agency…</v>
      </c>
      <c r="C1200" s="166" t="str">
        <f>Inputs!$I$6</f>
        <v>(insert code)</v>
      </c>
      <c r="D1200" t="str">
        <f>IFERROR(INDEX(Inputs!$I$11:$I$19,MATCH(A1200,Inputs!$H$11:$H$19)),"")</f>
        <v>(insert code)</v>
      </c>
      <c r="E1200" t="s">
        <v>942</v>
      </c>
      <c r="F1200" s="168">
        <f>IF(F$2=$A1200,Data!C346,0)</f>
        <v>0</v>
      </c>
      <c r="G1200" s="168">
        <f>IF(G$2=$A1200,Data!D346,0)</f>
        <v>0</v>
      </c>
      <c r="H1200" s="168">
        <f>IF(H$2=$A1200,Data!E346,0)</f>
        <v>0</v>
      </c>
      <c r="I1200" s="168">
        <f>IF(I$2=$A1200,Data!F346,0)</f>
        <v>0</v>
      </c>
      <c r="J1200" s="168">
        <f>IF(J$2=$A1200,Data!G346,0)</f>
        <v>0</v>
      </c>
      <c r="K1200" s="168">
        <f>IF(K$2=$A1200,Data!H346,0)</f>
        <v>0</v>
      </c>
      <c r="L1200" s="168">
        <f>IF(L$2=$A1200,Data!I346,0)</f>
        <v>0</v>
      </c>
      <c r="M1200" s="168">
        <f>IF(M$2=$A1200,Data!J346,0)</f>
        <v>0</v>
      </c>
      <c r="N1200" s="168">
        <f>IF(N$2=$A1200,Data!K346,0)</f>
        <v>0</v>
      </c>
      <c r="O1200" s="168">
        <f>IF(O$2=$A1200,Data!L346,0)</f>
        <v>0</v>
      </c>
      <c r="P1200" s="168">
        <f>IF(P$2=$A1200,Data!M346,0)</f>
        <v>0</v>
      </c>
      <c r="Q1200" s="168">
        <f>IF(Q$2=$A1200,Data!N346,0)</f>
        <v>0</v>
      </c>
      <c r="R1200" s="169">
        <f>IF(R$2=$A1200,Data!O346,0)</f>
        <v>0</v>
      </c>
      <c r="S1200" s="169">
        <f>IF(S$2=$A1200,Data!P346,0)</f>
        <v>0</v>
      </c>
      <c r="T1200" s="169">
        <f>IF(T$2=$A1200,Data!Q346,0)</f>
        <v>0</v>
      </c>
      <c r="U1200" s="169">
        <f>IF(U$2=$A1200,Data!R346,0)</f>
        <v>0</v>
      </c>
      <c r="V1200" s="169">
        <f>IF(V$2=$A1200,Data!S346,0)</f>
        <v>0</v>
      </c>
      <c r="W1200" s="169">
        <f>IF(W$2=$A1200,Data!T346,0)</f>
        <v>0</v>
      </c>
      <c r="X1200" s="169">
        <f>IF(X$2=$A1200,Data!U346,0)</f>
        <v>0</v>
      </c>
      <c r="Y1200" s="169">
        <f>IF(Y$2=$A1200,Data!V346,0)</f>
        <v>0</v>
      </c>
      <c r="Z1200" s="169">
        <f>IF(Z$2=$A1200,Data!W346,0)</f>
        <v>0</v>
      </c>
      <c r="AA1200" s="169">
        <f>IF(AA$2=$A1200,Data!X346,0)</f>
        <v>0</v>
      </c>
      <c r="AB1200" s="169">
        <f>IF(AB$2=$A1200,Data!Y346,0)</f>
        <v>0</v>
      </c>
      <c r="AC1200" s="169">
        <f>IF(AC$2=$A1200,Data!Z346,0)</f>
        <v>0</v>
      </c>
      <c r="AD1200" s="170">
        <f>IF(AD$2=$A1200,Data!AA346,0)</f>
        <v>0</v>
      </c>
      <c r="AE1200" s="171">
        <f>IF(AE$2=$A1200,Data!AB346,0)</f>
        <v>0</v>
      </c>
      <c r="AF1200" s="170">
        <f>IF(AF$2=$A1200,Data!AC346,0)</f>
        <v>0</v>
      </c>
      <c r="AG1200" s="171">
        <f>IF(AG$2=$A1200,Data!AD346,0)</f>
        <v>0</v>
      </c>
      <c r="AH1200" s="170">
        <f>IF(AH$2=$A1200,Data!AE346,0)</f>
        <v>0</v>
      </c>
      <c r="AI1200" s="171">
        <f>IF(AI$2=$A1200,Data!AF346,0)</f>
        <v>0</v>
      </c>
      <c r="AJ1200" s="170">
        <f>IF(AJ$2=$A1200,Data!AG346,0)</f>
        <v>0</v>
      </c>
      <c r="AK1200" s="171">
        <f>IF(AK$2=$A1200,Data!AH346,0)</f>
        <v>0</v>
      </c>
      <c r="AL1200" s="170">
        <f>IF(AL$2=$A1200,Data!AI346,0)</f>
        <v>0</v>
      </c>
      <c r="AM1200" t="str">
        <f t="shared" si="36"/>
        <v>EA</v>
      </c>
      <c r="AN1200" t="e">
        <f>+INDEX(Validation!$D$4:$D$250,MATCH(Merge!B1200,Validation!$E$4:$E$250,0))</f>
        <v>#N/A</v>
      </c>
      <c r="AO1200" s="172">
        <f t="shared" si="37"/>
        <v>0</v>
      </c>
    </row>
    <row r="1201" spans="1:41" ht="15" x14ac:dyDescent="0.25">
      <c r="A1201">
        <f>Inputs!$H$13</f>
        <v>3</v>
      </c>
      <c r="B1201" t="str">
        <f>Inputs!$D$4</f>
        <v>Select Agency…</v>
      </c>
      <c r="C1201" s="166" t="str">
        <f>Inputs!$I$6</f>
        <v>(insert code)</v>
      </c>
      <c r="D1201" t="str">
        <f>IFERROR(INDEX(Inputs!$I$11:$I$19,MATCH(A1201,Inputs!$H$11:$H$19)),"")</f>
        <v>(insert code)</v>
      </c>
      <c r="E1201" t="s">
        <v>942</v>
      </c>
      <c r="F1201" s="168">
        <f>IF(F$2=$A1201,Data!C347,0)</f>
        <v>0</v>
      </c>
      <c r="G1201" s="168">
        <f>IF(G$2=$A1201,Data!D347,0)</f>
        <v>0</v>
      </c>
      <c r="H1201" s="168">
        <f>IF(H$2=$A1201,Data!E347,0)</f>
        <v>0</v>
      </c>
      <c r="I1201" s="168">
        <f>IF(I$2=$A1201,Data!F347,0)</f>
        <v>0</v>
      </c>
      <c r="J1201" s="168">
        <f>IF(J$2=$A1201,Data!G347,0)</f>
        <v>0</v>
      </c>
      <c r="K1201" s="168">
        <f>IF(K$2=$A1201,Data!H347,0)</f>
        <v>0</v>
      </c>
      <c r="L1201" s="168">
        <f>IF(L$2=$A1201,Data!I347,0)</f>
        <v>0</v>
      </c>
      <c r="M1201" s="168">
        <f>IF(M$2=$A1201,Data!J347,0)</f>
        <v>0</v>
      </c>
      <c r="N1201" s="168">
        <f>IF(N$2=$A1201,Data!K347,0)</f>
        <v>0</v>
      </c>
      <c r="O1201" s="168">
        <f>IF(O$2=$A1201,Data!L347,0)</f>
        <v>0</v>
      </c>
      <c r="P1201" s="168">
        <f>IF(P$2=$A1201,Data!M347,0)</f>
        <v>0</v>
      </c>
      <c r="Q1201" s="168">
        <f>IF(Q$2=$A1201,Data!N347,0)</f>
        <v>0</v>
      </c>
      <c r="R1201" s="169">
        <f>IF(R$2=$A1201,Data!O347,0)</f>
        <v>0</v>
      </c>
      <c r="S1201" s="169">
        <f>IF(S$2=$A1201,Data!P347,0)</f>
        <v>0</v>
      </c>
      <c r="T1201" s="169">
        <f>IF(T$2=$A1201,Data!Q347,0)</f>
        <v>0</v>
      </c>
      <c r="U1201" s="169">
        <f>IF(U$2=$A1201,Data!R347,0)</f>
        <v>0</v>
      </c>
      <c r="V1201" s="169">
        <f>IF(V$2=$A1201,Data!S347,0)</f>
        <v>0</v>
      </c>
      <c r="W1201" s="169">
        <f>IF(W$2=$A1201,Data!T347,0)</f>
        <v>0</v>
      </c>
      <c r="X1201" s="169">
        <f>IF(X$2=$A1201,Data!U347,0)</f>
        <v>0</v>
      </c>
      <c r="Y1201" s="169">
        <f>IF(Y$2=$A1201,Data!V347,0)</f>
        <v>0</v>
      </c>
      <c r="Z1201" s="169">
        <f>IF(Z$2=$A1201,Data!W347,0)</f>
        <v>0</v>
      </c>
      <c r="AA1201" s="169">
        <f>IF(AA$2=$A1201,Data!X347,0)</f>
        <v>0</v>
      </c>
      <c r="AB1201" s="169">
        <f>IF(AB$2=$A1201,Data!Y347,0)</f>
        <v>0</v>
      </c>
      <c r="AC1201" s="169">
        <f>IF(AC$2=$A1201,Data!Z347,0)</f>
        <v>0</v>
      </c>
      <c r="AD1201" s="170">
        <f>IF(AD$2=$A1201,Data!AA347,0)</f>
        <v>0</v>
      </c>
      <c r="AE1201" s="171">
        <f>IF(AE$2=$A1201,Data!AB347,0)</f>
        <v>0</v>
      </c>
      <c r="AF1201" s="170">
        <f>IF(AF$2=$A1201,Data!AC347,0)</f>
        <v>0</v>
      </c>
      <c r="AG1201" s="171">
        <f>IF(AG$2=$A1201,Data!AD347,0)</f>
        <v>0</v>
      </c>
      <c r="AH1201" s="170">
        <f>IF(AH$2=$A1201,Data!AE347,0)</f>
        <v>0</v>
      </c>
      <c r="AI1201" s="171">
        <f>IF(AI$2=$A1201,Data!AF347,0)</f>
        <v>0</v>
      </c>
      <c r="AJ1201" s="170">
        <f>IF(AJ$2=$A1201,Data!AG347,0)</f>
        <v>0</v>
      </c>
      <c r="AK1201" s="171">
        <f>IF(AK$2=$A1201,Data!AH347,0)</f>
        <v>0</v>
      </c>
      <c r="AL1201" s="170">
        <f>IF(AL$2=$A1201,Data!AI347,0)</f>
        <v>0</v>
      </c>
      <c r="AM1201" t="str">
        <f t="shared" si="36"/>
        <v>EA</v>
      </c>
      <c r="AN1201" t="e">
        <f>+INDEX(Validation!$D$4:$D$250,MATCH(Merge!B1201,Validation!$E$4:$E$250,0))</f>
        <v>#N/A</v>
      </c>
      <c r="AO1201" s="172">
        <f t="shared" si="37"/>
        <v>0</v>
      </c>
    </row>
    <row r="1202" spans="1:41" ht="15" x14ac:dyDescent="0.25">
      <c r="A1202">
        <f>Inputs!$H$13</f>
        <v>3</v>
      </c>
      <c r="B1202" t="str">
        <f>Inputs!$D$4</f>
        <v>Select Agency…</v>
      </c>
      <c r="C1202" s="166" t="str">
        <f>Inputs!$I$6</f>
        <v>(insert code)</v>
      </c>
      <c r="D1202" t="str">
        <f>IFERROR(INDEX(Inputs!$I$11:$I$19,MATCH(A1202,Inputs!$H$11:$H$19)),"")</f>
        <v>(insert code)</v>
      </c>
      <c r="E1202" t="s">
        <v>942</v>
      </c>
      <c r="F1202" s="168">
        <f>IF(F$2=$A1202,Data!C348,0)</f>
        <v>0</v>
      </c>
      <c r="G1202" s="168">
        <f>IF(G$2=$A1202,Data!D348,0)</f>
        <v>0</v>
      </c>
      <c r="H1202" s="168">
        <f>IF(H$2=$A1202,Data!E348,0)</f>
        <v>0</v>
      </c>
      <c r="I1202" s="168">
        <f>IF(I$2=$A1202,Data!F348,0)</f>
        <v>0</v>
      </c>
      <c r="J1202" s="168">
        <f>IF(J$2=$A1202,Data!G348,0)</f>
        <v>0</v>
      </c>
      <c r="K1202" s="168">
        <f>IF(K$2=$A1202,Data!H348,0)</f>
        <v>0</v>
      </c>
      <c r="L1202" s="168">
        <f>IF(L$2=$A1202,Data!I348,0)</f>
        <v>0</v>
      </c>
      <c r="M1202" s="168">
        <f>IF(M$2=$A1202,Data!J348,0)</f>
        <v>0</v>
      </c>
      <c r="N1202" s="168">
        <f>IF(N$2=$A1202,Data!K348,0)</f>
        <v>0</v>
      </c>
      <c r="O1202" s="168">
        <f>IF(O$2=$A1202,Data!L348,0)</f>
        <v>0</v>
      </c>
      <c r="P1202" s="168">
        <f>IF(P$2=$A1202,Data!M348,0)</f>
        <v>0</v>
      </c>
      <c r="Q1202" s="168">
        <f>IF(Q$2=$A1202,Data!N348,0)</f>
        <v>0</v>
      </c>
      <c r="R1202" s="169">
        <f>IF(R$2=$A1202,Data!O348,0)</f>
        <v>0</v>
      </c>
      <c r="S1202" s="169">
        <f>IF(S$2=$A1202,Data!P348,0)</f>
        <v>0</v>
      </c>
      <c r="T1202" s="169">
        <f>IF(T$2=$A1202,Data!Q348,0)</f>
        <v>0</v>
      </c>
      <c r="U1202" s="169">
        <f>IF(U$2=$A1202,Data!R348,0)</f>
        <v>0</v>
      </c>
      <c r="V1202" s="169">
        <f>IF(V$2=$A1202,Data!S348,0)</f>
        <v>0</v>
      </c>
      <c r="W1202" s="169">
        <f>IF(W$2=$A1202,Data!T348,0)</f>
        <v>0</v>
      </c>
      <c r="X1202" s="169">
        <f>IF(X$2=$A1202,Data!U348,0)</f>
        <v>0</v>
      </c>
      <c r="Y1202" s="169">
        <f>IF(Y$2=$A1202,Data!V348,0)</f>
        <v>0</v>
      </c>
      <c r="Z1202" s="169">
        <f>IF(Z$2=$A1202,Data!W348,0)</f>
        <v>0</v>
      </c>
      <c r="AA1202" s="169">
        <f>IF(AA$2=$A1202,Data!X348,0)</f>
        <v>0</v>
      </c>
      <c r="AB1202" s="169">
        <f>IF(AB$2=$A1202,Data!Y348,0)</f>
        <v>0</v>
      </c>
      <c r="AC1202" s="169">
        <f>IF(AC$2=$A1202,Data!Z348,0)</f>
        <v>0</v>
      </c>
      <c r="AD1202" s="170">
        <f>IF(AD$2=$A1202,Data!AA348,0)</f>
        <v>0</v>
      </c>
      <c r="AE1202" s="171">
        <f>IF(AE$2=$A1202,Data!AB348,0)</f>
        <v>0</v>
      </c>
      <c r="AF1202" s="170">
        <f>IF(AF$2=$A1202,Data!AC348,0)</f>
        <v>0</v>
      </c>
      <c r="AG1202" s="171">
        <f>IF(AG$2=$A1202,Data!AD348,0)</f>
        <v>0</v>
      </c>
      <c r="AH1202" s="170">
        <f>IF(AH$2=$A1202,Data!AE348,0)</f>
        <v>0</v>
      </c>
      <c r="AI1202" s="171">
        <f>IF(AI$2=$A1202,Data!AF348,0)</f>
        <v>0</v>
      </c>
      <c r="AJ1202" s="170">
        <f>IF(AJ$2=$A1202,Data!AG348,0)</f>
        <v>0</v>
      </c>
      <c r="AK1202" s="171">
        <f>IF(AK$2=$A1202,Data!AH348,0)</f>
        <v>0</v>
      </c>
      <c r="AL1202" s="170">
        <f>IF(AL$2=$A1202,Data!AI348,0)</f>
        <v>0</v>
      </c>
      <c r="AM1202" t="str">
        <f t="shared" si="36"/>
        <v>EA</v>
      </c>
      <c r="AN1202" t="e">
        <f>+INDEX(Validation!$D$4:$D$250,MATCH(Merge!B1202,Validation!$E$4:$E$250,0))</f>
        <v>#N/A</v>
      </c>
      <c r="AO1202" s="172">
        <f t="shared" si="37"/>
        <v>0</v>
      </c>
    </row>
    <row r="1203" spans="1:41" ht="15" x14ac:dyDescent="0.25">
      <c r="A1203">
        <f>Inputs!$H$13</f>
        <v>3</v>
      </c>
      <c r="B1203" t="str">
        <f>Inputs!$D$4</f>
        <v>Select Agency…</v>
      </c>
      <c r="C1203" s="166" t="str">
        <f>Inputs!$I$6</f>
        <v>(insert code)</v>
      </c>
      <c r="D1203" t="str">
        <f>IFERROR(INDEX(Inputs!$I$11:$I$19,MATCH(A1203,Inputs!$H$11:$H$19)),"")</f>
        <v>(insert code)</v>
      </c>
      <c r="E1203" t="s">
        <v>942</v>
      </c>
      <c r="F1203" s="168">
        <f>IF(F$2=$A1203,Data!C349,0)</f>
        <v>0</v>
      </c>
      <c r="G1203" s="168">
        <f>IF(G$2=$A1203,Data!D349,0)</f>
        <v>0</v>
      </c>
      <c r="H1203" s="168">
        <f>IF(H$2=$A1203,Data!E349,0)</f>
        <v>0</v>
      </c>
      <c r="I1203" s="168">
        <f>IF(I$2=$A1203,Data!F349,0)</f>
        <v>0</v>
      </c>
      <c r="J1203" s="168">
        <f>IF(J$2=$A1203,Data!G349,0)</f>
        <v>0</v>
      </c>
      <c r="K1203" s="168">
        <f>IF(K$2=$A1203,Data!H349,0)</f>
        <v>0</v>
      </c>
      <c r="L1203" s="168">
        <f>IF(L$2=$A1203,Data!I349,0)</f>
        <v>0</v>
      </c>
      <c r="M1203" s="168">
        <f>IF(M$2=$A1203,Data!J349,0)</f>
        <v>0</v>
      </c>
      <c r="N1203" s="168">
        <f>IF(N$2=$A1203,Data!K349,0)</f>
        <v>0</v>
      </c>
      <c r="O1203" s="168">
        <f>IF(O$2=$A1203,Data!L349,0)</f>
        <v>0</v>
      </c>
      <c r="P1203" s="168">
        <f>IF(P$2=$A1203,Data!M349,0)</f>
        <v>0</v>
      </c>
      <c r="Q1203" s="168">
        <f>IF(Q$2=$A1203,Data!N349,0)</f>
        <v>0</v>
      </c>
      <c r="R1203" s="169">
        <f>IF(R$2=$A1203,Data!O349,0)</f>
        <v>0</v>
      </c>
      <c r="S1203" s="169">
        <f>IF(S$2=$A1203,Data!P349,0)</f>
        <v>0</v>
      </c>
      <c r="T1203" s="169">
        <f>IF(T$2=$A1203,Data!Q349,0)</f>
        <v>0</v>
      </c>
      <c r="U1203" s="169">
        <f>IF(U$2=$A1203,Data!R349,0)</f>
        <v>0</v>
      </c>
      <c r="V1203" s="169">
        <f>IF(V$2=$A1203,Data!S349,0)</f>
        <v>0</v>
      </c>
      <c r="W1203" s="169">
        <f>IF(W$2=$A1203,Data!T349,0)</f>
        <v>0</v>
      </c>
      <c r="X1203" s="169">
        <f>IF(X$2=$A1203,Data!U349,0)</f>
        <v>0</v>
      </c>
      <c r="Y1203" s="169">
        <f>IF(Y$2=$A1203,Data!V349,0)</f>
        <v>0</v>
      </c>
      <c r="Z1203" s="169">
        <f>IF(Z$2=$A1203,Data!W349,0)</f>
        <v>0</v>
      </c>
      <c r="AA1203" s="169">
        <f>IF(AA$2=$A1203,Data!X349,0)</f>
        <v>0</v>
      </c>
      <c r="AB1203" s="169">
        <f>IF(AB$2=$A1203,Data!Y349,0)</f>
        <v>0</v>
      </c>
      <c r="AC1203" s="169">
        <f>IF(AC$2=$A1203,Data!Z349,0)</f>
        <v>0</v>
      </c>
      <c r="AD1203" s="170">
        <f>IF(AD$2=$A1203,Data!AA349,0)</f>
        <v>0</v>
      </c>
      <c r="AE1203" s="171">
        <f>IF(AE$2=$A1203,Data!AB349,0)</f>
        <v>0</v>
      </c>
      <c r="AF1203" s="170">
        <f>IF(AF$2=$A1203,Data!AC349,0)</f>
        <v>0</v>
      </c>
      <c r="AG1203" s="171">
        <f>IF(AG$2=$A1203,Data!AD349,0)</f>
        <v>0</v>
      </c>
      <c r="AH1203" s="170">
        <f>IF(AH$2=$A1203,Data!AE349,0)</f>
        <v>0</v>
      </c>
      <c r="AI1203" s="171">
        <f>IF(AI$2=$A1203,Data!AF349,0)</f>
        <v>0</v>
      </c>
      <c r="AJ1203" s="170">
        <f>IF(AJ$2=$A1203,Data!AG349,0)</f>
        <v>0</v>
      </c>
      <c r="AK1203" s="171">
        <f>IF(AK$2=$A1203,Data!AH349,0)</f>
        <v>0</v>
      </c>
      <c r="AL1203" s="170">
        <f>IF(AL$2=$A1203,Data!AI349,0)</f>
        <v>0</v>
      </c>
      <c r="AM1203" t="str">
        <f t="shared" si="36"/>
        <v>EA</v>
      </c>
      <c r="AN1203" t="e">
        <f>+INDEX(Validation!$D$4:$D$250,MATCH(Merge!B1203,Validation!$E$4:$E$250,0))</f>
        <v>#N/A</v>
      </c>
      <c r="AO1203" s="172">
        <f t="shared" si="37"/>
        <v>0</v>
      </c>
    </row>
    <row r="1204" spans="1:41" ht="15" x14ac:dyDescent="0.25">
      <c r="A1204">
        <f>Inputs!$H$13</f>
        <v>3</v>
      </c>
      <c r="B1204" t="str">
        <f>Inputs!$D$4</f>
        <v>Select Agency…</v>
      </c>
      <c r="C1204" s="166" t="str">
        <f>Inputs!$I$6</f>
        <v>(insert code)</v>
      </c>
      <c r="D1204" t="str">
        <f>IFERROR(INDEX(Inputs!$I$11:$I$19,MATCH(A1204,Inputs!$H$11:$H$19)),"")</f>
        <v>(insert code)</v>
      </c>
      <c r="E1204" t="s">
        <v>942</v>
      </c>
      <c r="F1204" s="168">
        <f>IF(F$2=$A1204,Data!C350,0)</f>
        <v>0</v>
      </c>
      <c r="G1204" s="168">
        <f>IF(G$2=$A1204,Data!D350,0)</f>
        <v>0</v>
      </c>
      <c r="H1204" s="168">
        <f>IF(H$2=$A1204,Data!E350,0)</f>
        <v>0</v>
      </c>
      <c r="I1204" s="168">
        <f>IF(I$2=$A1204,Data!F350,0)</f>
        <v>0</v>
      </c>
      <c r="J1204" s="168">
        <f>IF(J$2=$A1204,Data!G350,0)</f>
        <v>0</v>
      </c>
      <c r="K1204" s="168">
        <f>IF(K$2=$A1204,Data!H350,0)</f>
        <v>0</v>
      </c>
      <c r="L1204" s="168">
        <f>IF(L$2=$A1204,Data!I350,0)</f>
        <v>0</v>
      </c>
      <c r="M1204" s="168">
        <f>IF(M$2=$A1204,Data!J350,0)</f>
        <v>0</v>
      </c>
      <c r="N1204" s="168">
        <f>IF(N$2=$A1204,Data!K350,0)</f>
        <v>0</v>
      </c>
      <c r="O1204" s="168">
        <f>IF(O$2=$A1204,Data!L350,0)</f>
        <v>0</v>
      </c>
      <c r="P1204" s="168">
        <f>IF(P$2=$A1204,Data!M350,0)</f>
        <v>0</v>
      </c>
      <c r="Q1204" s="168">
        <f>IF(Q$2=$A1204,Data!N350,0)</f>
        <v>0</v>
      </c>
      <c r="R1204" s="169">
        <f>IF(R$2=$A1204,Data!O350,0)</f>
        <v>0</v>
      </c>
      <c r="S1204" s="169">
        <f>IF(S$2=$A1204,Data!P350,0)</f>
        <v>0</v>
      </c>
      <c r="T1204" s="169">
        <f>IF(T$2=$A1204,Data!Q350,0)</f>
        <v>0</v>
      </c>
      <c r="U1204" s="169">
        <f>IF(U$2=$A1204,Data!R350,0)</f>
        <v>0</v>
      </c>
      <c r="V1204" s="169">
        <f>IF(V$2=$A1204,Data!S350,0)</f>
        <v>0</v>
      </c>
      <c r="W1204" s="169">
        <f>IF(W$2=$A1204,Data!T350,0)</f>
        <v>0</v>
      </c>
      <c r="X1204" s="169">
        <f>IF(X$2=$A1204,Data!U350,0)</f>
        <v>0</v>
      </c>
      <c r="Y1204" s="169">
        <f>IF(Y$2=$A1204,Data!V350,0)</f>
        <v>0</v>
      </c>
      <c r="Z1204" s="169">
        <f>IF(Z$2=$A1204,Data!W350,0)</f>
        <v>0</v>
      </c>
      <c r="AA1204" s="169">
        <f>IF(AA$2=$A1204,Data!X350,0)</f>
        <v>0</v>
      </c>
      <c r="AB1204" s="169">
        <f>IF(AB$2=$A1204,Data!Y350,0)</f>
        <v>0</v>
      </c>
      <c r="AC1204" s="169">
        <f>IF(AC$2=$A1204,Data!Z350,0)</f>
        <v>0</v>
      </c>
      <c r="AD1204" s="170">
        <f>IF(AD$2=$A1204,Data!AA350,0)</f>
        <v>0</v>
      </c>
      <c r="AE1204" s="171">
        <f>IF(AE$2=$A1204,Data!AB350,0)</f>
        <v>0</v>
      </c>
      <c r="AF1204" s="170">
        <f>IF(AF$2=$A1204,Data!AC350,0)</f>
        <v>0</v>
      </c>
      <c r="AG1204" s="171">
        <f>IF(AG$2=$A1204,Data!AD350,0)</f>
        <v>0</v>
      </c>
      <c r="AH1204" s="170">
        <f>IF(AH$2=$A1204,Data!AE350,0)</f>
        <v>0</v>
      </c>
      <c r="AI1204" s="171">
        <f>IF(AI$2=$A1204,Data!AF350,0)</f>
        <v>0</v>
      </c>
      <c r="AJ1204" s="170">
        <f>IF(AJ$2=$A1204,Data!AG350,0)</f>
        <v>0</v>
      </c>
      <c r="AK1204" s="171">
        <f>IF(AK$2=$A1204,Data!AH350,0)</f>
        <v>0</v>
      </c>
      <c r="AL1204" s="170">
        <f>IF(AL$2=$A1204,Data!AI350,0)</f>
        <v>0</v>
      </c>
      <c r="AM1204" t="str">
        <f t="shared" si="36"/>
        <v>EA</v>
      </c>
      <c r="AN1204" t="e">
        <f>+INDEX(Validation!$D$4:$D$250,MATCH(Merge!B1204,Validation!$E$4:$E$250,0))</f>
        <v>#N/A</v>
      </c>
      <c r="AO1204" s="172">
        <f t="shared" si="37"/>
        <v>0</v>
      </c>
    </row>
    <row r="1205" spans="1:41" ht="15" x14ac:dyDescent="0.25">
      <c r="A1205">
        <f>Inputs!$H$13</f>
        <v>3</v>
      </c>
      <c r="B1205" t="str">
        <f>Inputs!$D$4</f>
        <v>Select Agency…</v>
      </c>
      <c r="C1205" s="166" t="str">
        <f>Inputs!$I$6</f>
        <v>(insert code)</v>
      </c>
      <c r="D1205" t="str">
        <f>IFERROR(INDEX(Inputs!$I$11:$I$19,MATCH(A1205,Inputs!$H$11:$H$19)),"")</f>
        <v>(insert code)</v>
      </c>
      <c r="E1205" t="s">
        <v>942</v>
      </c>
      <c r="F1205" s="168">
        <f>IF(F$2=$A1205,Data!C351,0)</f>
        <v>0</v>
      </c>
      <c r="G1205" s="168">
        <f>IF(G$2=$A1205,Data!D351,0)</f>
        <v>0</v>
      </c>
      <c r="H1205" s="168">
        <f>IF(H$2=$A1205,Data!E351,0)</f>
        <v>0</v>
      </c>
      <c r="I1205" s="168">
        <f>IF(I$2=$A1205,Data!F351,0)</f>
        <v>0</v>
      </c>
      <c r="J1205" s="168">
        <f>IF(J$2=$A1205,Data!G351,0)</f>
        <v>0</v>
      </c>
      <c r="K1205" s="168">
        <f>IF(K$2=$A1205,Data!H351,0)</f>
        <v>0</v>
      </c>
      <c r="L1205" s="168">
        <f>IF(L$2=$A1205,Data!I351,0)</f>
        <v>0</v>
      </c>
      <c r="M1205" s="168">
        <f>IF(M$2=$A1205,Data!J351,0)</f>
        <v>0</v>
      </c>
      <c r="N1205" s="168">
        <f>IF(N$2=$A1205,Data!K351,0)</f>
        <v>0</v>
      </c>
      <c r="O1205" s="168">
        <f>IF(O$2=$A1205,Data!L351,0)</f>
        <v>0</v>
      </c>
      <c r="P1205" s="168">
        <f>IF(P$2=$A1205,Data!M351,0)</f>
        <v>0</v>
      </c>
      <c r="Q1205" s="168">
        <f>IF(Q$2=$A1205,Data!N351,0)</f>
        <v>0</v>
      </c>
      <c r="R1205" s="169">
        <f>IF(R$2=$A1205,Data!O351,0)</f>
        <v>0</v>
      </c>
      <c r="S1205" s="169">
        <f>IF(S$2=$A1205,Data!P351,0)</f>
        <v>0</v>
      </c>
      <c r="T1205" s="169">
        <f>IF(T$2=$A1205,Data!Q351,0)</f>
        <v>0</v>
      </c>
      <c r="U1205" s="169">
        <f>IF(U$2=$A1205,Data!R351,0)</f>
        <v>0</v>
      </c>
      <c r="V1205" s="169">
        <f>IF(V$2=$A1205,Data!S351,0)</f>
        <v>0</v>
      </c>
      <c r="W1205" s="169">
        <f>IF(W$2=$A1205,Data!T351,0)</f>
        <v>0</v>
      </c>
      <c r="X1205" s="169">
        <f>IF(X$2=$A1205,Data!U351,0)</f>
        <v>0</v>
      </c>
      <c r="Y1205" s="169">
        <f>IF(Y$2=$A1205,Data!V351,0)</f>
        <v>0</v>
      </c>
      <c r="Z1205" s="169">
        <f>IF(Z$2=$A1205,Data!W351,0)</f>
        <v>0</v>
      </c>
      <c r="AA1205" s="169">
        <f>IF(AA$2=$A1205,Data!X351,0)</f>
        <v>0</v>
      </c>
      <c r="AB1205" s="169">
        <f>IF(AB$2=$A1205,Data!Y351,0)</f>
        <v>0</v>
      </c>
      <c r="AC1205" s="169">
        <f>IF(AC$2=$A1205,Data!Z351,0)</f>
        <v>0</v>
      </c>
      <c r="AD1205" s="170">
        <f>IF(AD$2=$A1205,Data!AA351,0)</f>
        <v>0</v>
      </c>
      <c r="AE1205" s="171">
        <f>IF(AE$2=$A1205,Data!AB351,0)</f>
        <v>0</v>
      </c>
      <c r="AF1205" s="170">
        <f>IF(AF$2=$A1205,Data!AC351,0)</f>
        <v>0</v>
      </c>
      <c r="AG1205" s="171">
        <f>IF(AG$2=$A1205,Data!AD351,0)</f>
        <v>0</v>
      </c>
      <c r="AH1205" s="170">
        <f>IF(AH$2=$A1205,Data!AE351,0)</f>
        <v>0</v>
      </c>
      <c r="AI1205" s="171">
        <f>IF(AI$2=$A1205,Data!AF351,0)</f>
        <v>0</v>
      </c>
      <c r="AJ1205" s="170">
        <f>IF(AJ$2=$A1205,Data!AG351,0)</f>
        <v>0</v>
      </c>
      <c r="AK1205" s="171">
        <f>IF(AK$2=$A1205,Data!AH351,0)</f>
        <v>0</v>
      </c>
      <c r="AL1205" s="170">
        <f>IF(AL$2=$A1205,Data!AI351,0)</f>
        <v>0</v>
      </c>
      <c r="AM1205" t="str">
        <f t="shared" si="36"/>
        <v>EA</v>
      </c>
      <c r="AN1205" t="e">
        <f>+INDEX(Validation!$D$4:$D$250,MATCH(Merge!B1205,Validation!$E$4:$E$250,0))</f>
        <v>#N/A</v>
      </c>
      <c r="AO1205" s="172">
        <f t="shared" si="37"/>
        <v>0</v>
      </c>
    </row>
    <row r="1206" spans="1:41" ht="15" x14ac:dyDescent="0.25">
      <c r="A1206">
        <f>Inputs!$H$13</f>
        <v>3</v>
      </c>
      <c r="B1206" t="str">
        <f>Inputs!$D$4</f>
        <v>Select Agency…</v>
      </c>
      <c r="C1206" s="166" t="str">
        <f>Inputs!$I$6</f>
        <v>(insert code)</v>
      </c>
      <c r="D1206" t="str">
        <f>IFERROR(INDEX(Inputs!$I$11:$I$19,MATCH(A1206,Inputs!$H$11:$H$19)),"")</f>
        <v>(insert code)</v>
      </c>
      <c r="E1206" t="s">
        <v>942</v>
      </c>
      <c r="F1206" s="168">
        <f>IF(F$2=$A1206,Data!C352,0)</f>
        <v>0</v>
      </c>
      <c r="G1206" s="168">
        <f>IF(G$2=$A1206,Data!D352,0)</f>
        <v>0</v>
      </c>
      <c r="H1206" s="168">
        <f>IF(H$2=$A1206,Data!E352,0)</f>
        <v>0</v>
      </c>
      <c r="I1206" s="168">
        <f>IF(I$2=$A1206,Data!F352,0)</f>
        <v>0</v>
      </c>
      <c r="J1206" s="168">
        <f>IF(J$2=$A1206,Data!G352,0)</f>
        <v>0</v>
      </c>
      <c r="K1206" s="168">
        <f>IF(K$2=$A1206,Data!H352,0)</f>
        <v>0</v>
      </c>
      <c r="L1206" s="168">
        <f>IF(L$2=$A1206,Data!I352,0)</f>
        <v>0</v>
      </c>
      <c r="M1206" s="168">
        <f>IF(M$2=$A1206,Data!J352,0)</f>
        <v>0</v>
      </c>
      <c r="N1206" s="168">
        <f>IF(N$2=$A1206,Data!K352,0)</f>
        <v>0</v>
      </c>
      <c r="O1206" s="168">
        <f>IF(O$2=$A1206,Data!L352,0)</f>
        <v>0</v>
      </c>
      <c r="P1206" s="168">
        <f>IF(P$2=$A1206,Data!M352,0)</f>
        <v>0</v>
      </c>
      <c r="Q1206" s="168">
        <f>IF(Q$2=$A1206,Data!N352,0)</f>
        <v>0</v>
      </c>
      <c r="R1206" s="169">
        <f>IF(R$2=$A1206,Data!O352,0)</f>
        <v>0</v>
      </c>
      <c r="S1206" s="169">
        <f>IF(S$2=$A1206,Data!P352,0)</f>
        <v>0</v>
      </c>
      <c r="T1206" s="169">
        <f>IF(T$2=$A1206,Data!Q352,0)</f>
        <v>0</v>
      </c>
      <c r="U1206" s="169">
        <f>IF(U$2=$A1206,Data!R352,0)</f>
        <v>0</v>
      </c>
      <c r="V1206" s="169">
        <f>IF(V$2=$A1206,Data!S352,0)</f>
        <v>0</v>
      </c>
      <c r="W1206" s="169">
        <f>IF(W$2=$A1206,Data!T352,0)</f>
        <v>0</v>
      </c>
      <c r="X1206" s="169">
        <f>IF(X$2=$A1206,Data!U352,0)</f>
        <v>0</v>
      </c>
      <c r="Y1206" s="169">
        <f>IF(Y$2=$A1206,Data!V352,0)</f>
        <v>0</v>
      </c>
      <c r="Z1206" s="169">
        <f>IF(Z$2=$A1206,Data!W352,0)</f>
        <v>0</v>
      </c>
      <c r="AA1206" s="169">
        <f>IF(AA$2=$A1206,Data!X352,0)</f>
        <v>0</v>
      </c>
      <c r="AB1206" s="169">
        <f>IF(AB$2=$A1206,Data!Y352,0)</f>
        <v>0</v>
      </c>
      <c r="AC1206" s="169">
        <f>IF(AC$2=$A1206,Data!Z352,0)</f>
        <v>0</v>
      </c>
      <c r="AD1206" s="170">
        <f>IF(AD$2=$A1206,Data!AA352,0)</f>
        <v>0</v>
      </c>
      <c r="AE1206" s="171">
        <f>IF(AE$2=$A1206,Data!AB352,0)</f>
        <v>0</v>
      </c>
      <c r="AF1206" s="170">
        <f>IF(AF$2=$A1206,Data!AC352,0)</f>
        <v>0</v>
      </c>
      <c r="AG1206" s="171">
        <f>IF(AG$2=$A1206,Data!AD352,0)</f>
        <v>0</v>
      </c>
      <c r="AH1206" s="170">
        <f>IF(AH$2=$A1206,Data!AE352,0)</f>
        <v>0</v>
      </c>
      <c r="AI1206" s="171">
        <f>IF(AI$2=$A1206,Data!AF352,0)</f>
        <v>0</v>
      </c>
      <c r="AJ1206" s="170">
        <f>IF(AJ$2=$A1206,Data!AG352,0)</f>
        <v>0</v>
      </c>
      <c r="AK1206" s="171">
        <f>IF(AK$2=$A1206,Data!AH352,0)</f>
        <v>0</v>
      </c>
      <c r="AL1206" s="170">
        <f>IF(AL$2=$A1206,Data!AI352,0)</f>
        <v>0</v>
      </c>
      <c r="AM1206" t="str">
        <f t="shared" si="36"/>
        <v>EA</v>
      </c>
      <c r="AN1206" t="e">
        <f>+INDEX(Validation!$D$4:$D$250,MATCH(Merge!B1206,Validation!$E$4:$E$250,0))</f>
        <v>#N/A</v>
      </c>
      <c r="AO1206" s="172">
        <f t="shared" si="37"/>
        <v>0</v>
      </c>
    </row>
    <row r="1207" spans="1:41" ht="15" x14ac:dyDescent="0.25">
      <c r="A1207">
        <f>Inputs!$H$13</f>
        <v>3</v>
      </c>
      <c r="B1207" t="str">
        <f>Inputs!$D$4</f>
        <v>Select Agency…</v>
      </c>
      <c r="C1207" s="166" t="str">
        <f>Inputs!$I$6</f>
        <v>(insert code)</v>
      </c>
      <c r="D1207" t="str">
        <f>IFERROR(INDEX(Inputs!$I$11:$I$19,MATCH(A1207,Inputs!$H$11:$H$19)),"")</f>
        <v>(insert code)</v>
      </c>
      <c r="E1207" t="s">
        <v>942</v>
      </c>
      <c r="F1207" s="168">
        <f>IF(F$2=$A1207,Data!C353,0)</f>
        <v>0</v>
      </c>
      <c r="G1207" s="168">
        <f>IF(G$2=$A1207,Data!D353,0)</f>
        <v>0</v>
      </c>
      <c r="H1207" s="168">
        <f>IF(H$2=$A1207,Data!E353,0)</f>
        <v>0</v>
      </c>
      <c r="I1207" s="168">
        <f>IF(I$2=$A1207,Data!F353,0)</f>
        <v>0</v>
      </c>
      <c r="J1207" s="168">
        <f>IF(J$2=$A1207,Data!G353,0)</f>
        <v>0</v>
      </c>
      <c r="K1207" s="168">
        <f>IF(K$2=$A1207,Data!H353,0)</f>
        <v>0</v>
      </c>
      <c r="L1207" s="168">
        <f>IF(L$2=$A1207,Data!I353,0)</f>
        <v>0</v>
      </c>
      <c r="M1207" s="168">
        <f>IF(M$2=$A1207,Data!J353,0)</f>
        <v>0</v>
      </c>
      <c r="N1207" s="168">
        <f>IF(N$2=$A1207,Data!K353,0)</f>
        <v>0</v>
      </c>
      <c r="O1207" s="168">
        <f>IF(O$2=$A1207,Data!L353,0)</f>
        <v>0</v>
      </c>
      <c r="P1207" s="168">
        <f>IF(P$2=$A1207,Data!M353,0)</f>
        <v>0</v>
      </c>
      <c r="Q1207" s="168">
        <f>IF(Q$2=$A1207,Data!N353,0)</f>
        <v>0</v>
      </c>
      <c r="R1207" s="169">
        <f>IF(R$2=$A1207,Data!O353,0)</f>
        <v>0</v>
      </c>
      <c r="S1207" s="169">
        <f>IF(S$2=$A1207,Data!P353,0)</f>
        <v>0</v>
      </c>
      <c r="T1207" s="169">
        <f>IF(T$2=$A1207,Data!Q353,0)</f>
        <v>0</v>
      </c>
      <c r="U1207" s="169">
        <f>IF(U$2=$A1207,Data!R353,0)</f>
        <v>0</v>
      </c>
      <c r="V1207" s="169">
        <f>IF(V$2=$A1207,Data!S353,0)</f>
        <v>0</v>
      </c>
      <c r="W1207" s="169">
        <f>IF(W$2=$A1207,Data!T353,0)</f>
        <v>0</v>
      </c>
      <c r="X1207" s="169">
        <f>IF(X$2=$A1207,Data!U353,0)</f>
        <v>0</v>
      </c>
      <c r="Y1207" s="169">
        <f>IF(Y$2=$A1207,Data!V353,0)</f>
        <v>0</v>
      </c>
      <c r="Z1207" s="169">
        <f>IF(Z$2=$A1207,Data!W353,0)</f>
        <v>0</v>
      </c>
      <c r="AA1207" s="169">
        <f>IF(AA$2=$A1207,Data!X353,0)</f>
        <v>0</v>
      </c>
      <c r="AB1207" s="169">
        <f>IF(AB$2=$A1207,Data!Y353,0)</f>
        <v>0</v>
      </c>
      <c r="AC1207" s="169">
        <f>IF(AC$2=$A1207,Data!Z353,0)</f>
        <v>0</v>
      </c>
      <c r="AD1207" s="170">
        <f>IF(AD$2=$A1207,Data!AA353,0)</f>
        <v>0</v>
      </c>
      <c r="AE1207" s="171">
        <f>IF(AE$2=$A1207,Data!AB353,0)</f>
        <v>0</v>
      </c>
      <c r="AF1207" s="170">
        <f>IF(AF$2=$A1207,Data!AC353,0)</f>
        <v>0</v>
      </c>
      <c r="AG1207" s="171">
        <f>IF(AG$2=$A1207,Data!AD353,0)</f>
        <v>0</v>
      </c>
      <c r="AH1207" s="170">
        <f>IF(AH$2=$A1207,Data!AE353,0)</f>
        <v>0</v>
      </c>
      <c r="AI1207" s="171">
        <f>IF(AI$2=$A1207,Data!AF353,0)</f>
        <v>0</v>
      </c>
      <c r="AJ1207" s="170">
        <f>IF(AJ$2=$A1207,Data!AG353,0)</f>
        <v>0</v>
      </c>
      <c r="AK1207" s="171">
        <f>IF(AK$2=$A1207,Data!AH353,0)</f>
        <v>0</v>
      </c>
      <c r="AL1207" s="170">
        <f>IF(AL$2=$A1207,Data!AI353,0)</f>
        <v>0</v>
      </c>
      <c r="AM1207" t="str">
        <f t="shared" si="36"/>
        <v>EA</v>
      </c>
      <c r="AN1207" t="e">
        <f>+INDEX(Validation!$D$4:$D$250,MATCH(Merge!B1207,Validation!$E$4:$E$250,0))</f>
        <v>#N/A</v>
      </c>
      <c r="AO1207" s="172">
        <f t="shared" si="37"/>
        <v>0</v>
      </c>
    </row>
    <row r="1208" spans="1:41" ht="15" x14ac:dyDescent="0.25">
      <c r="A1208">
        <f>Inputs!$H$13</f>
        <v>3</v>
      </c>
      <c r="B1208" t="str">
        <f>Inputs!$D$4</f>
        <v>Select Agency…</v>
      </c>
      <c r="C1208" s="166" t="str">
        <f>Inputs!$I$6</f>
        <v>(insert code)</v>
      </c>
      <c r="D1208" t="str">
        <f>IFERROR(INDEX(Inputs!$I$11:$I$19,MATCH(A1208,Inputs!$H$11:$H$19)),"")</f>
        <v>(insert code)</v>
      </c>
      <c r="E1208" t="s">
        <v>942</v>
      </c>
      <c r="F1208" s="168">
        <f>IF(F$2=$A1208,Data!C354,0)</f>
        <v>0</v>
      </c>
      <c r="G1208" s="168">
        <f>IF(G$2=$A1208,Data!D354,0)</f>
        <v>0</v>
      </c>
      <c r="H1208" s="168">
        <f>IF(H$2=$A1208,Data!E354,0)</f>
        <v>0</v>
      </c>
      <c r="I1208" s="168">
        <f>IF(I$2=$A1208,Data!F354,0)</f>
        <v>0</v>
      </c>
      <c r="J1208" s="168">
        <f>IF(J$2=$A1208,Data!G354,0)</f>
        <v>0</v>
      </c>
      <c r="K1208" s="168">
        <f>IF(K$2=$A1208,Data!H354,0)</f>
        <v>0</v>
      </c>
      <c r="L1208" s="168">
        <f>IF(L$2=$A1208,Data!I354,0)</f>
        <v>0</v>
      </c>
      <c r="M1208" s="168">
        <f>IF(M$2=$A1208,Data!J354,0)</f>
        <v>0</v>
      </c>
      <c r="N1208" s="168">
        <f>IF(N$2=$A1208,Data!K354,0)</f>
        <v>0</v>
      </c>
      <c r="O1208" s="168">
        <f>IF(O$2=$A1208,Data!L354,0)</f>
        <v>0</v>
      </c>
      <c r="P1208" s="168">
        <f>IF(P$2=$A1208,Data!M354,0)</f>
        <v>0</v>
      </c>
      <c r="Q1208" s="168">
        <f>IF(Q$2=$A1208,Data!N354,0)</f>
        <v>0</v>
      </c>
      <c r="R1208" s="169">
        <f>IF(R$2=$A1208,Data!O354,0)</f>
        <v>0</v>
      </c>
      <c r="S1208" s="169">
        <f>IF(S$2=$A1208,Data!P354,0)</f>
        <v>0</v>
      </c>
      <c r="T1208" s="169">
        <f>IF(T$2=$A1208,Data!Q354,0)</f>
        <v>0</v>
      </c>
      <c r="U1208" s="169">
        <f>IF(U$2=$A1208,Data!R354,0)</f>
        <v>0</v>
      </c>
      <c r="V1208" s="169">
        <f>IF(V$2=$A1208,Data!S354,0)</f>
        <v>0</v>
      </c>
      <c r="W1208" s="169">
        <f>IF(W$2=$A1208,Data!T354,0)</f>
        <v>0</v>
      </c>
      <c r="X1208" s="169">
        <f>IF(X$2=$A1208,Data!U354,0)</f>
        <v>0</v>
      </c>
      <c r="Y1208" s="169">
        <f>IF(Y$2=$A1208,Data!V354,0)</f>
        <v>0</v>
      </c>
      <c r="Z1208" s="169">
        <f>IF(Z$2=$A1208,Data!W354,0)</f>
        <v>0</v>
      </c>
      <c r="AA1208" s="169">
        <f>IF(AA$2=$A1208,Data!X354,0)</f>
        <v>0</v>
      </c>
      <c r="AB1208" s="169">
        <f>IF(AB$2=$A1208,Data!Y354,0)</f>
        <v>0</v>
      </c>
      <c r="AC1208" s="169">
        <f>IF(AC$2=$A1208,Data!Z354,0)</f>
        <v>0</v>
      </c>
      <c r="AD1208" s="170">
        <f>IF(AD$2=$A1208,Data!AA354,0)</f>
        <v>0</v>
      </c>
      <c r="AE1208" s="171">
        <f>IF(AE$2=$A1208,Data!AB354,0)</f>
        <v>0</v>
      </c>
      <c r="AF1208" s="170">
        <f>IF(AF$2=$A1208,Data!AC354,0)</f>
        <v>0</v>
      </c>
      <c r="AG1208" s="171">
        <f>IF(AG$2=$A1208,Data!AD354,0)</f>
        <v>0</v>
      </c>
      <c r="AH1208" s="170">
        <f>IF(AH$2=$A1208,Data!AE354,0)</f>
        <v>0</v>
      </c>
      <c r="AI1208" s="171">
        <f>IF(AI$2=$A1208,Data!AF354,0)</f>
        <v>0</v>
      </c>
      <c r="AJ1208" s="170">
        <f>IF(AJ$2=$A1208,Data!AG354,0)</f>
        <v>0</v>
      </c>
      <c r="AK1208" s="171">
        <f>IF(AK$2=$A1208,Data!AH354,0)</f>
        <v>0</v>
      </c>
      <c r="AL1208" s="170">
        <f>IF(AL$2=$A1208,Data!AI354,0)</f>
        <v>0</v>
      </c>
      <c r="AM1208" t="str">
        <f t="shared" si="36"/>
        <v>EA</v>
      </c>
      <c r="AN1208" t="e">
        <f>+INDEX(Validation!$D$4:$D$250,MATCH(Merge!B1208,Validation!$E$4:$E$250,0))</f>
        <v>#N/A</v>
      </c>
      <c r="AO1208" s="172">
        <f t="shared" si="37"/>
        <v>0</v>
      </c>
    </row>
    <row r="1209" spans="1:41" ht="15" x14ac:dyDescent="0.25">
      <c r="A1209">
        <f>Inputs!$H$13</f>
        <v>3</v>
      </c>
      <c r="B1209" t="str">
        <f>Inputs!$D$4</f>
        <v>Select Agency…</v>
      </c>
      <c r="C1209" s="166" t="str">
        <f>Inputs!$I$6</f>
        <v>(insert code)</v>
      </c>
      <c r="D1209" t="str">
        <f>IFERROR(INDEX(Inputs!$I$11:$I$19,MATCH(A1209,Inputs!$H$11:$H$19)),"")</f>
        <v>(insert code)</v>
      </c>
      <c r="E1209" t="s">
        <v>942</v>
      </c>
      <c r="F1209" s="168">
        <f>IF(F$2=$A1209,Data!C355,0)</f>
        <v>0</v>
      </c>
      <c r="G1209" s="168">
        <f>IF(G$2=$A1209,Data!D355,0)</f>
        <v>0</v>
      </c>
      <c r="H1209" s="168">
        <f>IF(H$2=$A1209,Data!E355,0)</f>
        <v>0</v>
      </c>
      <c r="I1209" s="168">
        <f>IF(I$2=$A1209,Data!F355,0)</f>
        <v>0</v>
      </c>
      <c r="J1209" s="168">
        <f>IF(J$2=$A1209,Data!G355,0)</f>
        <v>0</v>
      </c>
      <c r="K1209" s="168">
        <f>IF(K$2=$A1209,Data!H355,0)</f>
        <v>0</v>
      </c>
      <c r="L1209" s="168">
        <f>IF(L$2=$A1209,Data!I355,0)</f>
        <v>0</v>
      </c>
      <c r="M1209" s="168">
        <f>IF(M$2=$A1209,Data!J355,0)</f>
        <v>0</v>
      </c>
      <c r="N1209" s="168">
        <f>IF(N$2=$A1209,Data!K355,0)</f>
        <v>0</v>
      </c>
      <c r="O1209" s="168">
        <f>IF(O$2=$A1209,Data!L355,0)</f>
        <v>0</v>
      </c>
      <c r="P1209" s="168">
        <f>IF(P$2=$A1209,Data!M355,0)</f>
        <v>0</v>
      </c>
      <c r="Q1209" s="168">
        <f>IF(Q$2=$A1209,Data!N355,0)</f>
        <v>0</v>
      </c>
      <c r="R1209" s="169">
        <f>IF(R$2=$A1209,Data!O355,0)</f>
        <v>0</v>
      </c>
      <c r="S1209" s="169">
        <f>IF(S$2=$A1209,Data!P355,0)</f>
        <v>0</v>
      </c>
      <c r="T1209" s="169">
        <f>IF(T$2=$A1209,Data!Q355,0)</f>
        <v>0</v>
      </c>
      <c r="U1209" s="169">
        <f>IF(U$2=$A1209,Data!R355,0)</f>
        <v>0</v>
      </c>
      <c r="V1209" s="169">
        <f>IF(V$2=$A1209,Data!S355,0)</f>
        <v>0</v>
      </c>
      <c r="W1209" s="169">
        <f>IF(W$2=$A1209,Data!T355,0)</f>
        <v>0</v>
      </c>
      <c r="X1209" s="169">
        <f>IF(X$2=$A1209,Data!U355,0)</f>
        <v>0</v>
      </c>
      <c r="Y1209" s="169">
        <f>IF(Y$2=$A1209,Data!V355,0)</f>
        <v>0</v>
      </c>
      <c r="Z1209" s="169">
        <f>IF(Z$2=$A1209,Data!W355,0)</f>
        <v>0</v>
      </c>
      <c r="AA1209" s="169">
        <f>IF(AA$2=$A1209,Data!X355,0)</f>
        <v>0</v>
      </c>
      <c r="AB1209" s="169">
        <f>IF(AB$2=$A1209,Data!Y355,0)</f>
        <v>0</v>
      </c>
      <c r="AC1209" s="169">
        <f>IF(AC$2=$A1209,Data!Z355,0)</f>
        <v>0</v>
      </c>
      <c r="AD1209" s="170">
        <f>IF(AD$2=$A1209,Data!AA355,0)</f>
        <v>0</v>
      </c>
      <c r="AE1209" s="171">
        <f>IF(AE$2=$A1209,Data!AB355,0)</f>
        <v>0</v>
      </c>
      <c r="AF1209" s="170">
        <f>IF(AF$2=$A1209,Data!AC355,0)</f>
        <v>0</v>
      </c>
      <c r="AG1209" s="171">
        <f>IF(AG$2=$A1209,Data!AD355,0)</f>
        <v>0</v>
      </c>
      <c r="AH1209" s="170">
        <f>IF(AH$2=$A1209,Data!AE355,0)</f>
        <v>0</v>
      </c>
      <c r="AI1209" s="171">
        <f>IF(AI$2=$A1209,Data!AF355,0)</f>
        <v>0</v>
      </c>
      <c r="AJ1209" s="170">
        <f>IF(AJ$2=$A1209,Data!AG355,0)</f>
        <v>0</v>
      </c>
      <c r="AK1209" s="171">
        <f>IF(AK$2=$A1209,Data!AH355,0)</f>
        <v>0</v>
      </c>
      <c r="AL1209" s="170">
        <f>IF(AL$2=$A1209,Data!AI355,0)</f>
        <v>0</v>
      </c>
      <c r="AM1209" t="str">
        <f t="shared" si="36"/>
        <v>EA</v>
      </c>
      <c r="AN1209" t="e">
        <f>+INDEX(Validation!$D$4:$D$250,MATCH(Merge!B1209,Validation!$E$4:$E$250,0))</f>
        <v>#N/A</v>
      </c>
      <c r="AO1209" s="172">
        <f t="shared" si="37"/>
        <v>0</v>
      </c>
    </row>
    <row r="1210" spans="1:41" ht="15" x14ac:dyDescent="0.25">
      <c r="A1210">
        <f>Inputs!$H$13</f>
        <v>3</v>
      </c>
      <c r="B1210" t="str">
        <f>Inputs!$D$4</f>
        <v>Select Agency…</v>
      </c>
      <c r="C1210" s="166" t="str">
        <f>Inputs!$I$6</f>
        <v>(insert code)</v>
      </c>
      <c r="D1210" t="str">
        <f>IFERROR(INDEX(Inputs!$I$11:$I$19,MATCH(A1210,Inputs!$H$11:$H$19)),"")</f>
        <v>(insert code)</v>
      </c>
      <c r="E1210" t="s">
        <v>942</v>
      </c>
      <c r="F1210" s="168">
        <f>IF(F$2=$A1210,Data!C356,0)</f>
        <v>0</v>
      </c>
      <c r="G1210" s="168">
        <f>IF(G$2=$A1210,Data!D356,0)</f>
        <v>0</v>
      </c>
      <c r="H1210" s="168">
        <f>IF(H$2=$A1210,Data!E356,0)</f>
        <v>0</v>
      </c>
      <c r="I1210" s="168">
        <f>IF(I$2=$A1210,Data!F356,0)</f>
        <v>0</v>
      </c>
      <c r="J1210" s="168">
        <f>IF(J$2=$A1210,Data!G356,0)</f>
        <v>0</v>
      </c>
      <c r="K1210" s="168">
        <f>IF(K$2=$A1210,Data!H356,0)</f>
        <v>0</v>
      </c>
      <c r="L1210" s="168">
        <f>IF(L$2=$A1210,Data!I356,0)</f>
        <v>0</v>
      </c>
      <c r="M1210" s="168">
        <f>IF(M$2=$A1210,Data!J356,0)</f>
        <v>0</v>
      </c>
      <c r="N1210" s="168">
        <f>IF(N$2=$A1210,Data!K356,0)</f>
        <v>0</v>
      </c>
      <c r="O1210" s="168">
        <f>IF(O$2=$A1210,Data!L356,0)</f>
        <v>0</v>
      </c>
      <c r="P1210" s="168">
        <f>IF(P$2=$A1210,Data!M356,0)</f>
        <v>0</v>
      </c>
      <c r="Q1210" s="168">
        <f>IF(Q$2=$A1210,Data!N356,0)</f>
        <v>0</v>
      </c>
      <c r="R1210" s="169">
        <f>IF(R$2=$A1210,Data!O356,0)</f>
        <v>0</v>
      </c>
      <c r="S1210" s="169">
        <f>IF(S$2=$A1210,Data!P356,0)</f>
        <v>0</v>
      </c>
      <c r="T1210" s="169">
        <f>IF(T$2=$A1210,Data!Q356,0)</f>
        <v>0</v>
      </c>
      <c r="U1210" s="169">
        <f>IF(U$2=$A1210,Data!R356,0)</f>
        <v>0</v>
      </c>
      <c r="V1210" s="169">
        <f>IF(V$2=$A1210,Data!S356,0)</f>
        <v>0</v>
      </c>
      <c r="W1210" s="169">
        <f>IF(W$2=$A1210,Data!T356,0)</f>
        <v>0</v>
      </c>
      <c r="X1210" s="169">
        <f>IF(X$2=$A1210,Data!U356,0)</f>
        <v>0</v>
      </c>
      <c r="Y1210" s="169">
        <f>IF(Y$2=$A1210,Data!V356,0)</f>
        <v>0</v>
      </c>
      <c r="Z1210" s="169">
        <f>IF(Z$2=$A1210,Data!W356,0)</f>
        <v>0</v>
      </c>
      <c r="AA1210" s="169">
        <f>IF(AA$2=$A1210,Data!X356,0)</f>
        <v>0</v>
      </c>
      <c r="AB1210" s="169">
        <f>IF(AB$2=$A1210,Data!Y356,0)</f>
        <v>0</v>
      </c>
      <c r="AC1210" s="169">
        <f>IF(AC$2=$A1210,Data!Z356,0)</f>
        <v>0</v>
      </c>
      <c r="AD1210" s="170">
        <f>IF(AD$2=$A1210,Data!AA356,0)</f>
        <v>0</v>
      </c>
      <c r="AE1210" s="171">
        <f>IF(AE$2=$A1210,Data!AB356,0)</f>
        <v>0</v>
      </c>
      <c r="AF1210" s="170">
        <f>IF(AF$2=$A1210,Data!AC356,0)</f>
        <v>0</v>
      </c>
      <c r="AG1210" s="171">
        <f>IF(AG$2=$A1210,Data!AD356,0)</f>
        <v>0</v>
      </c>
      <c r="AH1210" s="170">
        <f>IF(AH$2=$A1210,Data!AE356,0)</f>
        <v>0</v>
      </c>
      <c r="AI1210" s="171">
        <f>IF(AI$2=$A1210,Data!AF356,0)</f>
        <v>0</v>
      </c>
      <c r="AJ1210" s="170">
        <f>IF(AJ$2=$A1210,Data!AG356,0)</f>
        <v>0</v>
      </c>
      <c r="AK1210" s="171">
        <f>IF(AK$2=$A1210,Data!AH356,0)</f>
        <v>0</v>
      </c>
      <c r="AL1210" s="170">
        <f>IF(AL$2=$A1210,Data!AI356,0)</f>
        <v>0</v>
      </c>
      <c r="AM1210" t="str">
        <f t="shared" si="36"/>
        <v>EA</v>
      </c>
      <c r="AN1210" t="e">
        <f>+INDEX(Validation!$D$4:$D$250,MATCH(Merge!B1210,Validation!$E$4:$E$250,0))</f>
        <v>#N/A</v>
      </c>
      <c r="AO1210" s="172">
        <f t="shared" si="37"/>
        <v>0</v>
      </c>
    </row>
    <row r="1211" spans="1:41" ht="15" x14ac:dyDescent="0.25">
      <c r="A1211">
        <f>Inputs!$H$13</f>
        <v>3</v>
      </c>
      <c r="B1211" t="str">
        <f>Inputs!$D$4</f>
        <v>Select Agency…</v>
      </c>
      <c r="C1211" s="166" t="str">
        <f>Inputs!$I$6</f>
        <v>(insert code)</v>
      </c>
      <c r="D1211" t="str">
        <f>IFERROR(INDEX(Inputs!$I$11:$I$19,MATCH(A1211,Inputs!$H$11:$H$19)),"")</f>
        <v>(insert code)</v>
      </c>
      <c r="E1211" t="s">
        <v>942</v>
      </c>
      <c r="F1211" s="168">
        <f>IF(F$2=$A1211,Data!C357,0)</f>
        <v>0</v>
      </c>
      <c r="G1211" s="168">
        <f>IF(G$2=$A1211,Data!D357,0)</f>
        <v>0</v>
      </c>
      <c r="H1211" s="168">
        <f>IF(H$2=$A1211,Data!E357,0)</f>
        <v>0</v>
      </c>
      <c r="I1211" s="168">
        <f>IF(I$2=$A1211,Data!F357,0)</f>
        <v>0</v>
      </c>
      <c r="J1211" s="168">
        <f>IF(J$2=$A1211,Data!G357,0)</f>
        <v>0</v>
      </c>
      <c r="K1211" s="168">
        <f>IF(K$2=$A1211,Data!H357,0)</f>
        <v>0</v>
      </c>
      <c r="L1211" s="168">
        <f>IF(L$2=$A1211,Data!I357,0)</f>
        <v>0</v>
      </c>
      <c r="M1211" s="168">
        <f>IF(M$2=$A1211,Data!J357,0)</f>
        <v>0</v>
      </c>
      <c r="N1211" s="168">
        <f>IF(N$2=$A1211,Data!K357,0)</f>
        <v>0</v>
      </c>
      <c r="O1211" s="168">
        <f>IF(O$2=$A1211,Data!L357,0)</f>
        <v>0</v>
      </c>
      <c r="P1211" s="168">
        <f>IF(P$2=$A1211,Data!M357,0)</f>
        <v>0</v>
      </c>
      <c r="Q1211" s="168">
        <f>IF(Q$2=$A1211,Data!N357,0)</f>
        <v>0</v>
      </c>
      <c r="R1211" s="169">
        <f>IF(R$2=$A1211,Data!O357,0)</f>
        <v>0</v>
      </c>
      <c r="S1211" s="169">
        <f>IF(S$2=$A1211,Data!P357,0)</f>
        <v>0</v>
      </c>
      <c r="T1211" s="169">
        <f>IF(T$2=$A1211,Data!Q357,0)</f>
        <v>0</v>
      </c>
      <c r="U1211" s="169">
        <f>IF(U$2=$A1211,Data!R357,0)</f>
        <v>0</v>
      </c>
      <c r="V1211" s="169">
        <f>IF(V$2=$A1211,Data!S357,0)</f>
        <v>0</v>
      </c>
      <c r="W1211" s="169">
        <f>IF(W$2=$A1211,Data!T357,0)</f>
        <v>0</v>
      </c>
      <c r="X1211" s="169">
        <f>IF(X$2=$A1211,Data!U357,0)</f>
        <v>0</v>
      </c>
      <c r="Y1211" s="169">
        <f>IF(Y$2=$A1211,Data!V357,0)</f>
        <v>0</v>
      </c>
      <c r="Z1211" s="169">
        <f>IF(Z$2=$A1211,Data!W357,0)</f>
        <v>0</v>
      </c>
      <c r="AA1211" s="169">
        <f>IF(AA$2=$A1211,Data!X357,0)</f>
        <v>0</v>
      </c>
      <c r="AB1211" s="169">
        <f>IF(AB$2=$A1211,Data!Y357,0)</f>
        <v>0</v>
      </c>
      <c r="AC1211" s="169">
        <f>IF(AC$2=$A1211,Data!Z357,0)</f>
        <v>0</v>
      </c>
      <c r="AD1211" s="170">
        <f>IF(AD$2=$A1211,Data!AA357,0)</f>
        <v>0</v>
      </c>
      <c r="AE1211" s="171">
        <f>IF(AE$2=$A1211,Data!AB357,0)</f>
        <v>0</v>
      </c>
      <c r="AF1211" s="170">
        <f>IF(AF$2=$A1211,Data!AC357,0)</f>
        <v>0</v>
      </c>
      <c r="AG1211" s="171">
        <f>IF(AG$2=$A1211,Data!AD357,0)</f>
        <v>0</v>
      </c>
      <c r="AH1211" s="170">
        <f>IF(AH$2=$A1211,Data!AE357,0)</f>
        <v>0</v>
      </c>
      <c r="AI1211" s="171">
        <f>IF(AI$2=$A1211,Data!AF357,0)</f>
        <v>0</v>
      </c>
      <c r="AJ1211" s="170">
        <f>IF(AJ$2=$A1211,Data!AG357,0)</f>
        <v>0</v>
      </c>
      <c r="AK1211" s="171">
        <f>IF(AK$2=$A1211,Data!AH357,0)</f>
        <v>0</v>
      </c>
      <c r="AL1211" s="170">
        <f>IF(AL$2=$A1211,Data!AI357,0)</f>
        <v>0</v>
      </c>
      <c r="AM1211" t="str">
        <f t="shared" si="36"/>
        <v>EA</v>
      </c>
      <c r="AN1211" t="e">
        <f>+INDEX(Validation!$D$4:$D$250,MATCH(Merge!B1211,Validation!$E$4:$E$250,0))</f>
        <v>#N/A</v>
      </c>
      <c r="AO1211" s="172">
        <f t="shared" si="37"/>
        <v>0</v>
      </c>
    </row>
    <row r="1212" spans="1:41" ht="15" x14ac:dyDescent="0.25">
      <c r="A1212">
        <f>Inputs!$H$13</f>
        <v>3</v>
      </c>
      <c r="B1212" t="str">
        <f>Inputs!$D$4</f>
        <v>Select Agency…</v>
      </c>
      <c r="C1212" s="166" t="str">
        <f>Inputs!$I$6</f>
        <v>(insert code)</v>
      </c>
      <c r="D1212" t="str">
        <f>IFERROR(INDEX(Inputs!$I$11:$I$19,MATCH(A1212,Inputs!$H$11:$H$19)),"")</f>
        <v>(insert code)</v>
      </c>
      <c r="E1212" t="s">
        <v>942</v>
      </c>
      <c r="F1212" s="168">
        <f>IF(F$2=$A1212,Data!C358,0)</f>
        <v>0</v>
      </c>
      <c r="G1212" s="168">
        <f>IF(G$2=$A1212,Data!D358,0)</f>
        <v>0</v>
      </c>
      <c r="H1212" s="168">
        <f>IF(H$2=$A1212,Data!E358,0)</f>
        <v>0</v>
      </c>
      <c r="I1212" s="168">
        <f>IF(I$2=$A1212,Data!F358,0)</f>
        <v>0</v>
      </c>
      <c r="J1212" s="168">
        <f>IF(J$2=$A1212,Data!G358,0)</f>
        <v>0</v>
      </c>
      <c r="K1212" s="168">
        <f>IF(K$2=$A1212,Data!H358,0)</f>
        <v>0</v>
      </c>
      <c r="L1212" s="168">
        <f>IF(L$2=$A1212,Data!I358,0)</f>
        <v>0</v>
      </c>
      <c r="M1212" s="168">
        <f>IF(M$2=$A1212,Data!J358,0)</f>
        <v>0</v>
      </c>
      <c r="N1212" s="168">
        <f>IF(N$2=$A1212,Data!K358,0)</f>
        <v>0</v>
      </c>
      <c r="O1212" s="168">
        <f>IF(O$2=$A1212,Data!L358,0)</f>
        <v>0</v>
      </c>
      <c r="P1212" s="168">
        <f>IF(P$2=$A1212,Data!M358,0)</f>
        <v>0</v>
      </c>
      <c r="Q1212" s="168">
        <f>IF(Q$2=$A1212,Data!N358,0)</f>
        <v>0</v>
      </c>
      <c r="R1212" s="169">
        <f>IF(R$2=$A1212,Data!O358,0)</f>
        <v>0</v>
      </c>
      <c r="S1212" s="169">
        <f>IF(S$2=$A1212,Data!P358,0)</f>
        <v>0</v>
      </c>
      <c r="T1212" s="169">
        <f>IF(T$2=$A1212,Data!Q358,0)</f>
        <v>0</v>
      </c>
      <c r="U1212" s="169">
        <f>IF(U$2=$A1212,Data!R358,0)</f>
        <v>0</v>
      </c>
      <c r="V1212" s="169">
        <f>IF(V$2=$A1212,Data!S358,0)</f>
        <v>0</v>
      </c>
      <c r="W1212" s="169">
        <f>IF(W$2=$A1212,Data!T358,0)</f>
        <v>0</v>
      </c>
      <c r="X1212" s="169">
        <f>IF(X$2=$A1212,Data!U358,0)</f>
        <v>0</v>
      </c>
      <c r="Y1212" s="169">
        <f>IF(Y$2=$A1212,Data!V358,0)</f>
        <v>0</v>
      </c>
      <c r="Z1212" s="169">
        <f>IF(Z$2=$A1212,Data!W358,0)</f>
        <v>0</v>
      </c>
      <c r="AA1212" s="169">
        <f>IF(AA$2=$A1212,Data!X358,0)</f>
        <v>0</v>
      </c>
      <c r="AB1212" s="169">
        <f>IF(AB$2=$A1212,Data!Y358,0)</f>
        <v>0</v>
      </c>
      <c r="AC1212" s="169">
        <f>IF(AC$2=$A1212,Data!Z358,0)</f>
        <v>0</v>
      </c>
      <c r="AD1212" s="170">
        <f>IF(AD$2=$A1212,Data!AA358,0)</f>
        <v>0</v>
      </c>
      <c r="AE1212" s="171">
        <f>IF(AE$2=$A1212,Data!AB358,0)</f>
        <v>0</v>
      </c>
      <c r="AF1212" s="170">
        <f>IF(AF$2=$A1212,Data!AC358,0)</f>
        <v>0</v>
      </c>
      <c r="AG1212" s="171">
        <f>IF(AG$2=$A1212,Data!AD358,0)</f>
        <v>0</v>
      </c>
      <c r="AH1212" s="170">
        <f>IF(AH$2=$A1212,Data!AE358,0)</f>
        <v>0</v>
      </c>
      <c r="AI1212" s="171">
        <f>IF(AI$2=$A1212,Data!AF358,0)</f>
        <v>0</v>
      </c>
      <c r="AJ1212" s="170">
        <f>IF(AJ$2=$A1212,Data!AG358,0)</f>
        <v>0</v>
      </c>
      <c r="AK1212" s="171">
        <f>IF(AK$2=$A1212,Data!AH358,0)</f>
        <v>0</v>
      </c>
      <c r="AL1212" s="170">
        <f>IF(AL$2=$A1212,Data!AI358,0)</f>
        <v>0</v>
      </c>
      <c r="AM1212" t="str">
        <f t="shared" si="36"/>
        <v>EA</v>
      </c>
      <c r="AN1212" t="e">
        <f>+INDEX(Validation!$D$4:$D$250,MATCH(Merge!B1212,Validation!$E$4:$E$250,0))</f>
        <v>#N/A</v>
      </c>
      <c r="AO1212" s="172">
        <f t="shared" si="37"/>
        <v>0</v>
      </c>
    </row>
    <row r="1213" spans="1:41" ht="15" x14ac:dyDescent="0.25">
      <c r="A1213">
        <f>Inputs!$H$13</f>
        <v>3</v>
      </c>
      <c r="B1213" t="str">
        <f>Inputs!$D$4</f>
        <v>Select Agency…</v>
      </c>
      <c r="C1213" s="166" t="str">
        <f>Inputs!$I$6</f>
        <v>(insert code)</v>
      </c>
      <c r="D1213" t="str">
        <f>IFERROR(INDEX(Inputs!$I$11:$I$19,MATCH(A1213,Inputs!$H$11:$H$19)),"")</f>
        <v>(insert code)</v>
      </c>
      <c r="E1213" t="s">
        <v>942</v>
      </c>
      <c r="F1213" s="168">
        <f>IF(F$2=$A1213,Data!C359,0)</f>
        <v>0</v>
      </c>
      <c r="G1213" s="168">
        <f>IF(G$2=$A1213,Data!D359,0)</f>
        <v>0</v>
      </c>
      <c r="H1213" s="168">
        <f>IF(H$2=$A1213,Data!E359,0)</f>
        <v>0</v>
      </c>
      <c r="I1213" s="168">
        <f>IF(I$2=$A1213,Data!F359,0)</f>
        <v>0</v>
      </c>
      <c r="J1213" s="168">
        <f>IF(J$2=$A1213,Data!G359,0)</f>
        <v>0</v>
      </c>
      <c r="K1213" s="168">
        <f>IF(K$2=$A1213,Data!H359,0)</f>
        <v>0</v>
      </c>
      <c r="L1213" s="168">
        <f>IF(L$2=$A1213,Data!I359,0)</f>
        <v>0</v>
      </c>
      <c r="M1213" s="168">
        <f>IF(M$2=$A1213,Data!J359,0)</f>
        <v>0</v>
      </c>
      <c r="N1213" s="168">
        <f>IF(N$2=$A1213,Data!K359,0)</f>
        <v>0</v>
      </c>
      <c r="O1213" s="168">
        <f>IF(O$2=$A1213,Data!L359,0)</f>
        <v>0</v>
      </c>
      <c r="P1213" s="168">
        <f>IF(P$2=$A1213,Data!M359,0)</f>
        <v>0</v>
      </c>
      <c r="Q1213" s="168">
        <f>IF(Q$2=$A1213,Data!N359,0)</f>
        <v>0</v>
      </c>
      <c r="R1213" s="169">
        <f>IF(R$2=$A1213,Data!O359,0)</f>
        <v>0</v>
      </c>
      <c r="S1213" s="169">
        <f>IF(S$2=$A1213,Data!P359,0)</f>
        <v>0</v>
      </c>
      <c r="T1213" s="169">
        <f>IF(T$2=$A1213,Data!Q359,0)</f>
        <v>0</v>
      </c>
      <c r="U1213" s="169">
        <f>IF(U$2=$A1213,Data!R359,0)</f>
        <v>0</v>
      </c>
      <c r="V1213" s="169">
        <f>IF(V$2=$A1213,Data!S359,0)</f>
        <v>0</v>
      </c>
      <c r="W1213" s="169">
        <f>IF(W$2=$A1213,Data!T359,0)</f>
        <v>0</v>
      </c>
      <c r="X1213" s="169">
        <f>IF(X$2=$A1213,Data!U359,0)</f>
        <v>0</v>
      </c>
      <c r="Y1213" s="169">
        <f>IF(Y$2=$A1213,Data!V359,0)</f>
        <v>0</v>
      </c>
      <c r="Z1213" s="169">
        <f>IF(Z$2=$A1213,Data!W359,0)</f>
        <v>0</v>
      </c>
      <c r="AA1213" s="169">
        <f>IF(AA$2=$A1213,Data!X359,0)</f>
        <v>0</v>
      </c>
      <c r="AB1213" s="169">
        <f>IF(AB$2=$A1213,Data!Y359,0)</f>
        <v>0</v>
      </c>
      <c r="AC1213" s="169">
        <f>IF(AC$2=$A1213,Data!Z359,0)</f>
        <v>0</v>
      </c>
      <c r="AD1213" s="170">
        <f>IF(AD$2=$A1213,Data!AA359,0)</f>
        <v>0</v>
      </c>
      <c r="AE1213" s="171">
        <f>IF(AE$2=$A1213,Data!AB359,0)</f>
        <v>0</v>
      </c>
      <c r="AF1213" s="170">
        <f>IF(AF$2=$A1213,Data!AC359,0)</f>
        <v>0</v>
      </c>
      <c r="AG1213" s="171">
        <f>IF(AG$2=$A1213,Data!AD359,0)</f>
        <v>0</v>
      </c>
      <c r="AH1213" s="170">
        <f>IF(AH$2=$A1213,Data!AE359,0)</f>
        <v>0</v>
      </c>
      <c r="AI1213" s="171">
        <f>IF(AI$2=$A1213,Data!AF359,0)</f>
        <v>0</v>
      </c>
      <c r="AJ1213" s="170">
        <f>IF(AJ$2=$A1213,Data!AG359,0)</f>
        <v>0</v>
      </c>
      <c r="AK1213" s="171">
        <f>IF(AK$2=$A1213,Data!AH359,0)</f>
        <v>0</v>
      </c>
      <c r="AL1213" s="170">
        <f>IF(AL$2=$A1213,Data!AI359,0)</f>
        <v>0</v>
      </c>
      <c r="AM1213" t="str">
        <f t="shared" si="36"/>
        <v>EA</v>
      </c>
      <c r="AN1213" t="e">
        <f>+INDEX(Validation!$D$4:$D$250,MATCH(Merge!B1213,Validation!$E$4:$E$250,0))</f>
        <v>#N/A</v>
      </c>
      <c r="AO1213" s="172">
        <f t="shared" si="37"/>
        <v>0</v>
      </c>
    </row>
    <row r="1214" spans="1:41" ht="15" x14ac:dyDescent="0.25">
      <c r="A1214">
        <f>Inputs!$H$13</f>
        <v>3</v>
      </c>
      <c r="B1214" t="str">
        <f>Inputs!$D$4</f>
        <v>Select Agency…</v>
      </c>
      <c r="C1214" s="166" t="str">
        <f>Inputs!$I$6</f>
        <v>(insert code)</v>
      </c>
      <c r="D1214" t="str">
        <f>IFERROR(INDEX(Inputs!$I$11:$I$19,MATCH(A1214,Inputs!$H$11:$H$19)),"")</f>
        <v>(insert code)</v>
      </c>
      <c r="E1214" t="s">
        <v>942</v>
      </c>
      <c r="F1214" s="168">
        <f>IF(F$2=$A1214,Data!C360,0)</f>
        <v>0</v>
      </c>
      <c r="G1214" s="168">
        <f>IF(G$2=$A1214,Data!D360,0)</f>
        <v>0</v>
      </c>
      <c r="H1214" s="168">
        <f>IF(H$2=$A1214,Data!E360,0)</f>
        <v>0</v>
      </c>
      <c r="I1214" s="168">
        <f>IF(I$2=$A1214,Data!F360,0)</f>
        <v>0</v>
      </c>
      <c r="J1214" s="168">
        <f>IF(J$2=$A1214,Data!G360,0)</f>
        <v>0</v>
      </c>
      <c r="K1214" s="168">
        <f>IF(K$2=$A1214,Data!H360,0)</f>
        <v>0</v>
      </c>
      <c r="L1214" s="168">
        <f>IF(L$2=$A1214,Data!I360,0)</f>
        <v>0</v>
      </c>
      <c r="M1214" s="168">
        <f>IF(M$2=$A1214,Data!J360,0)</f>
        <v>0</v>
      </c>
      <c r="N1214" s="168">
        <f>IF(N$2=$A1214,Data!K360,0)</f>
        <v>0</v>
      </c>
      <c r="O1214" s="168">
        <f>IF(O$2=$A1214,Data!L360,0)</f>
        <v>0</v>
      </c>
      <c r="P1214" s="168">
        <f>IF(P$2=$A1214,Data!M360,0)</f>
        <v>0</v>
      </c>
      <c r="Q1214" s="168">
        <f>IF(Q$2=$A1214,Data!N360,0)</f>
        <v>0</v>
      </c>
      <c r="R1214" s="169">
        <f>IF(R$2=$A1214,Data!O360,0)</f>
        <v>0</v>
      </c>
      <c r="S1214" s="169">
        <f>IF(S$2=$A1214,Data!P360,0)</f>
        <v>0</v>
      </c>
      <c r="T1214" s="169">
        <f>IF(T$2=$A1214,Data!Q360,0)</f>
        <v>0</v>
      </c>
      <c r="U1214" s="169">
        <f>IF(U$2=$A1214,Data!R360,0)</f>
        <v>0</v>
      </c>
      <c r="V1214" s="169">
        <f>IF(V$2=$A1214,Data!S360,0)</f>
        <v>0</v>
      </c>
      <c r="W1214" s="169">
        <f>IF(W$2=$A1214,Data!T360,0)</f>
        <v>0</v>
      </c>
      <c r="X1214" s="169">
        <f>IF(X$2=$A1214,Data!U360,0)</f>
        <v>0</v>
      </c>
      <c r="Y1214" s="169">
        <f>IF(Y$2=$A1214,Data!V360,0)</f>
        <v>0</v>
      </c>
      <c r="Z1214" s="169">
        <f>IF(Z$2=$A1214,Data!W360,0)</f>
        <v>0</v>
      </c>
      <c r="AA1214" s="169">
        <f>IF(AA$2=$A1214,Data!X360,0)</f>
        <v>0</v>
      </c>
      <c r="AB1214" s="169">
        <f>IF(AB$2=$A1214,Data!Y360,0)</f>
        <v>0</v>
      </c>
      <c r="AC1214" s="169">
        <f>IF(AC$2=$A1214,Data!Z360,0)</f>
        <v>0</v>
      </c>
      <c r="AD1214" s="170">
        <f>IF(AD$2=$A1214,Data!AA360,0)</f>
        <v>0</v>
      </c>
      <c r="AE1214" s="171">
        <f>IF(AE$2=$A1214,Data!AB360,0)</f>
        <v>0</v>
      </c>
      <c r="AF1214" s="170">
        <f>IF(AF$2=$A1214,Data!AC360,0)</f>
        <v>0</v>
      </c>
      <c r="AG1214" s="171">
        <f>IF(AG$2=$A1214,Data!AD360,0)</f>
        <v>0</v>
      </c>
      <c r="AH1214" s="170">
        <f>IF(AH$2=$A1214,Data!AE360,0)</f>
        <v>0</v>
      </c>
      <c r="AI1214" s="171">
        <f>IF(AI$2=$A1214,Data!AF360,0)</f>
        <v>0</v>
      </c>
      <c r="AJ1214" s="170">
        <f>IF(AJ$2=$A1214,Data!AG360,0)</f>
        <v>0</v>
      </c>
      <c r="AK1214" s="171">
        <f>IF(AK$2=$A1214,Data!AH360,0)</f>
        <v>0</v>
      </c>
      <c r="AL1214" s="170">
        <f>IF(AL$2=$A1214,Data!AI360,0)</f>
        <v>0</v>
      </c>
      <c r="AM1214" t="str">
        <f t="shared" si="36"/>
        <v>EA</v>
      </c>
      <c r="AN1214" t="e">
        <f>+INDEX(Validation!$D$4:$D$250,MATCH(Merge!B1214,Validation!$E$4:$E$250,0))</f>
        <v>#N/A</v>
      </c>
      <c r="AO1214" s="172">
        <f t="shared" si="37"/>
        <v>0</v>
      </c>
    </row>
    <row r="1215" spans="1:41" ht="15" x14ac:dyDescent="0.25">
      <c r="A1215">
        <f>Inputs!$H$13</f>
        <v>3</v>
      </c>
      <c r="B1215" t="str">
        <f>Inputs!$D$4</f>
        <v>Select Agency…</v>
      </c>
      <c r="C1215" s="166" t="str">
        <f>Inputs!$I$6</f>
        <v>(insert code)</v>
      </c>
      <c r="D1215" t="str">
        <f>IFERROR(INDEX(Inputs!$I$11:$I$19,MATCH(A1215,Inputs!$H$11:$H$19)),"")</f>
        <v>(insert code)</v>
      </c>
      <c r="E1215" t="s">
        <v>942</v>
      </c>
      <c r="F1215" s="168">
        <f>IF(F$2=$A1215,Data!C361,0)</f>
        <v>0</v>
      </c>
      <c r="G1215" s="168">
        <f>IF(G$2=$A1215,Data!D361,0)</f>
        <v>0</v>
      </c>
      <c r="H1215" s="168">
        <f>IF(H$2=$A1215,Data!E361,0)</f>
        <v>0</v>
      </c>
      <c r="I1215" s="168">
        <f>IF(I$2=$A1215,Data!F361,0)</f>
        <v>0</v>
      </c>
      <c r="J1215" s="168">
        <f>IF(J$2=$A1215,Data!G361,0)</f>
        <v>0</v>
      </c>
      <c r="K1215" s="168">
        <f>IF(K$2=$A1215,Data!H361,0)</f>
        <v>0</v>
      </c>
      <c r="L1215" s="168">
        <f>IF(L$2=$A1215,Data!I361,0)</f>
        <v>0</v>
      </c>
      <c r="M1215" s="168">
        <f>IF(M$2=$A1215,Data!J361,0)</f>
        <v>0</v>
      </c>
      <c r="N1215" s="168">
        <f>IF(N$2=$A1215,Data!K361,0)</f>
        <v>0</v>
      </c>
      <c r="O1215" s="168">
        <f>IF(O$2=$A1215,Data!L361,0)</f>
        <v>0</v>
      </c>
      <c r="P1215" s="168">
        <f>IF(P$2=$A1215,Data!M361,0)</f>
        <v>0</v>
      </c>
      <c r="Q1215" s="168">
        <f>IF(Q$2=$A1215,Data!N361,0)</f>
        <v>0</v>
      </c>
      <c r="R1215" s="169">
        <f>IF(R$2=$A1215,Data!O361,0)</f>
        <v>0</v>
      </c>
      <c r="S1215" s="169">
        <f>IF(S$2=$A1215,Data!P361,0)</f>
        <v>0</v>
      </c>
      <c r="T1215" s="169">
        <f>IF(T$2=$A1215,Data!Q361,0)</f>
        <v>0</v>
      </c>
      <c r="U1215" s="169">
        <f>IF(U$2=$A1215,Data!R361,0)</f>
        <v>0</v>
      </c>
      <c r="V1215" s="169">
        <f>IF(V$2=$A1215,Data!S361,0)</f>
        <v>0</v>
      </c>
      <c r="W1215" s="169">
        <f>IF(W$2=$A1215,Data!T361,0)</f>
        <v>0</v>
      </c>
      <c r="X1215" s="169">
        <f>IF(X$2=$A1215,Data!U361,0)</f>
        <v>0</v>
      </c>
      <c r="Y1215" s="169">
        <f>IF(Y$2=$A1215,Data!V361,0)</f>
        <v>0</v>
      </c>
      <c r="Z1215" s="169">
        <f>IF(Z$2=$A1215,Data!W361,0)</f>
        <v>0</v>
      </c>
      <c r="AA1215" s="169">
        <f>IF(AA$2=$A1215,Data!X361,0)</f>
        <v>0</v>
      </c>
      <c r="AB1215" s="169">
        <f>IF(AB$2=$A1215,Data!Y361,0)</f>
        <v>0</v>
      </c>
      <c r="AC1215" s="169">
        <f>IF(AC$2=$A1215,Data!Z361,0)</f>
        <v>0</v>
      </c>
      <c r="AD1215" s="170">
        <f>IF(AD$2=$A1215,Data!AA361,0)</f>
        <v>0</v>
      </c>
      <c r="AE1215" s="171">
        <f>IF(AE$2=$A1215,Data!AB361,0)</f>
        <v>0</v>
      </c>
      <c r="AF1215" s="170">
        <f>IF(AF$2=$A1215,Data!AC361,0)</f>
        <v>0</v>
      </c>
      <c r="AG1215" s="171">
        <f>IF(AG$2=$A1215,Data!AD361,0)</f>
        <v>0</v>
      </c>
      <c r="AH1215" s="170">
        <f>IF(AH$2=$A1215,Data!AE361,0)</f>
        <v>0</v>
      </c>
      <c r="AI1215" s="171">
        <f>IF(AI$2=$A1215,Data!AF361,0)</f>
        <v>0</v>
      </c>
      <c r="AJ1215" s="170">
        <f>IF(AJ$2=$A1215,Data!AG361,0)</f>
        <v>0</v>
      </c>
      <c r="AK1215" s="171">
        <f>IF(AK$2=$A1215,Data!AH361,0)</f>
        <v>0</v>
      </c>
      <c r="AL1215" s="170">
        <f>IF(AL$2=$A1215,Data!AI361,0)</f>
        <v>0</v>
      </c>
      <c r="AM1215" t="str">
        <f t="shared" si="36"/>
        <v>EA</v>
      </c>
      <c r="AN1215" t="e">
        <f>+INDEX(Validation!$D$4:$D$250,MATCH(Merge!B1215,Validation!$E$4:$E$250,0))</f>
        <v>#N/A</v>
      </c>
      <c r="AO1215" s="172">
        <f t="shared" si="37"/>
        <v>0</v>
      </c>
    </row>
    <row r="1216" spans="1:41" ht="15" x14ac:dyDescent="0.25">
      <c r="A1216">
        <f>Inputs!$H$13</f>
        <v>3</v>
      </c>
      <c r="B1216" t="str">
        <f>Inputs!$D$4</f>
        <v>Select Agency…</v>
      </c>
      <c r="C1216" s="166" t="str">
        <f>Inputs!$I$6</f>
        <v>(insert code)</v>
      </c>
      <c r="D1216" t="str">
        <f>IFERROR(INDEX(Inputs!$I$11:$I$19,MATCH(A1216,Inputs!$H$11:$H$19)),"")</f>
        <v>(insert code)</v>
      </c>
      <c r="E1216" t="s">
        <v>942</v>
      </c>
      <c r="F1216" s="168">
        <f>IF(F$2=$A1216,Data!C362,0)</f>
        <v>0</v>
      </c>
      <c r="G1216" s="168">
        <f>IF(G$2=$A1216,Data!D362,0)</f>
        <v>0</v>
      </c>
      <c r="H1216" s="168">
        <f>IF(H$2=$A1216,Data!E362,0)</f>
        <v>0</v>
      </c>
      <c r="I1216" s="168">
        <f>IF(I$2=$A1216,Data!F362,0)</f>
        <v>0</v>
      </c>
      <c r="J1216" s="168">
        <f>IF(J$2=$A1216,Data!G362,0)</f>
        <v>0</v>
      </c>
      <c r="K1216" s="168">
        <f>IF(K$2=$A1216,Data!H362,0)</f>
        <v>0</v>
      </c>
      <c r="L1216" s="168">
        <f>IF(L$2=$A1216,Data!I362,0)</f>
        <v>0</v>
      </c>
      <c r="M1216" s="168">
        <f>IF(M$2=$A1216,Data!J362,0)</f>
        <v>0</v>
      </c>
      <c r="N1216" s="168">
        <f>IF(N$2=$A1216,Data!K362,0)</f>
        <v>0</v>
      </c>
      <c r="O1216" s="168">
        <f>IF(O$2=$A1216,Data!L362,0)</f>
        <v>0</v>
      </c>
      <c r="P1216" s="168">
        <f>IF(P$2=$A1216,Data!M362,0)</f>
        <v>0</v>
      </c>
      <c r="Q1216" s="168">
        <f>IF(Q$2=$A1216,Data!N362,0)</f>
        <v>0</v>
      </c>
      <c r="R1216" s="169">
        <f>IF(R$2=$A1216,Data!O362,0)</f>
        <v>0</v>
      </c>
      <c r="S1216" s="169">
        <f>IF(S$2=$A1216,Data!P362,0)</f>
        <v>0</v>
      </c>
      <c r="T1216" s="169">
        <f>IF(T$2=$A1216,Data!Q362,0)</f>
        <v>0</v>
      </c>
      <c r="U1216" s="169">
        <f>IF(U$2=$A1216,Data!R362,0)</f>
        <v>0</v>
      </c>
      <c r="V1216" s="169">
        <f>IF(V$2=$A1216,Data!S362,0)</f>
        <v>0</v>
      </c>
      <c r="W1216" s="169">
        <f>IF(W$2=$A1216,Data!T362,0)</f>
        <v>0</v>
      </c>
      <c r="X1216" s="169">
        <f>IF(X$2=$A1216,Data!U362,0)</f>
        <v>0</v>
      </c>
      <c r="Y1216" s="169">
        <f>IF(Y$2=$A1216,Data!V362,0)</f>
        <v>0</v>
      </c>
      <c r="Z1216" s="169">
        <f>IF(Z$2=$A1216,Data!W362,0)</f>
        <v>0</v>
      </c>
      <c r="AA1216" s="169">
        <f>IF(AA$2=$A1216,Data!X362,0)</f>
        <v>0</v>
      </c>
      <c r="AB1216" s="169">
        <f>IF(AB$2=$A1216,Data!Y362,0)</f>
        <v>0</v>
      </c>
      <c r="AC1216" s="169">
        <f>IF(AC$2=$A1216,Data!Z362,0)</f>
        <v>0</v>
      </c>
      <c r="AD1216" s="170">
        <f>IF(AD$2=$A1216,Data!AA362,0)</f>
        <v>0</v>
      </c>
      <c r="AE1216" s="171">
        <f>IF(AE$2=$A1216,Data!AB362,0)</f>
        <v>0</v>
      </c>
      <c r="AF1216" s="170">
        <f>IF(AF$2=$A1216,Data!AC362,0)</f>
        <v>0</v>
      </c>
      <c r="AG1216" s="171">
        <f>IF(AG$2=$A1216,Data!AD362,0)</f>
        <v>0</v>
      </c>
      <c r="AH1216" s="170">
        <f>IF(AH$2=$A1216,Data!AE362,0)</f>
        <v>0</v>
      </c>
      <c r="AI1216" s="171">
        <f>IF(AI$2=$A1216,Data!AF362,0)</f>
        <v>0</v>
      </c>
      <c r="AJ1216" s="170">
        <f>IF(AJ$2=$A1216,Data!AG362,0)</f>
        <v>0</v>
      </c>
      <c r="AK1216" s="171">
        <f>IF(AK$2=$A1216,Data!AH362,0)</f>
        <v>0</v>
      </c>
      <c r="AL1216" s="170">
        <f>IF(AL$2=$A1216,Data!AI362,0)</f>
        <v>0</v>
      </c>
      <c r="AM1216" t="str">
        <f t="shared" si="36"/>
        <v>EA</v>
      </c>
      <c r="AN1216" t="e">
        <f>+INDEX(Validation!$D$4:$D$250,MATCH(Merge!B1216,Validation!$E$4:$E$250,0))</f>
        <v>#N/A</v>
      </c>
      <c r="AO1216" s="172">
        <f t="shared" si="37"/>
        <v>0</v>
      </c>
    </row>
    <row r="1217" spans="1:41" ht="15" x14ac:dyDescent="0.25">
      <c r="A1217">
        <f>Inputs!$H$13</f>
        <v>3</v>
      </c>
      <c r="B1217" t="str">
        <f>Inputs!$D$4</f>
        <v>Select Agency…</v>
      </c>
      <c r="C1217" s="166" t="str">
        <f>Inputs!$I$6</f>
        <v>(insert code)</v>
      </c>
      <c r="D1217" t="str">
        <f>IFERROR(INDEX(Inputs!$I$11:$I$19,MATCH(A1217,Inputs!$H$11:$H$19)),"")</f>
        <v>(insert code)</v>
      </c>
      <c r="E1217" t="s">
        <v>942</v>
      </c>
      <c r="F1217" s="168">
        <f>IF(F$2=$A1217,Data!C363,0)</f>
        <v>0</v>
      </c>
      <c r="G1217" s="168">
        <f>IF(G$2=$A1217,Data!D363,0)</f>
        <v>0</v>
      </c>
      <c r="H1217" s="168">
        <f>IF(H$2=$A1217,Data!E363,0)</f>
        <v>0</v>
      </c>
      <c r="I1217" s="168">
        <f>IF(I$2=$A1217,Data!F363,0)</f>
        <v>0</v>
      </c>
      <c r="J1217" s="168">
        <f>IF(J$2=$A1217,Data!G363,0)</f>
        <v>0</v>
      </c>
      <c r="K1217" s="168">
        <f>IF(K$2=$A1217,Data!H363,0)</f>
        <v>0</v>
      </c>
      <c r="L1217" s="168">
        <f>IF(L$2=$A1217,Data!I363,0)</f>
        <v>0</v>
      </c>
      <c r="M1217" s="168">
        <f>IF(M$2=$A1217,Data!J363,0)</f>
        <v>0</v>
      </c>
      <c r="N1217" s="168">
        <f>IF(N$2=$A1217,Data!K363,0)</f>
        <v>0</v>
      </c>
      <c r="O1217" s="168">
        <f>IF(O$2=$A1217,Data!L363,0)</f>
        <v>0</v>
      </c>
      <c r="P1217" s="168">
        <f>IF(P$2=$A1217,Data!M363,0)</f>
        <v>0</v>
      </c>
      <c r="Q1217" s="168">
        <f>IF(Q$2=$A1217,Data!N363,0)</f>
        <v>0</v>
      </c>
      <c r="R1217" s="169">
        <f>IF(R$2=$A1217,Data!O363,0)</f>
        <v>0</v>
      </c>
      <c r="S1217" s="169">
        <f>IF(S$2=$A1217,Data!P363,0)</f>
        <v>0</v>
      </c>
      <c r="T1217" s="169">
        <f>IF(T$2=$A1217,Data!Q363,0)</f>
        <v>0</v>
      </c>
      <c r="U1217" s="169">
        <f>IF(U$2=$A1217,Data!R363,0)</f>
        <v>0</v>
      </c>
      <c r="V1217" s="169">
        <f>IF(V$2=$A1217,Data!S363,0)</f>
        <v>0</v>
      </c>
      <c r="W1217" s="169">
        <f>IF(W$2=$A1217,Data!T363,0)</f>
        <v>0</v>
      </c>
      <c r="X1217" s="169">
        <f>IF(X$2=$A1217,Data!U363,0)</f>
        <v>0</v>
      </c>
      <c r="Y1217" s="169">
        <f>IF(Y$2=$A1217,Data!V363,0)</f>
        <v>0</v>
      </c>
      <c r="Z1217" s="169">
        <f>IF(Z$2=$A1217,Data!W363,0)</f>
        <v>0</v>
      </c>
      <c r="AA1217" s="169">
        <f>IF(AA$2=$A1217,Data!X363,0)</f>
        <v>0</v>
      </c>
      <c r="AB1217" s="169">
        <f>IF(AB$2=$A1217,Data!Y363,0)</f>
        <v>0</v>
      </c>
      <c r="AC1217" s="169">
        <f>IF(AC$2=$A1217,Data!Z363,0)</f>
        <v>0</v>
      </c>
      <c r="AD1217" s="170">
        <f>IF(AD$2=$A1217,Data!AA363,0)</f>
        <v>0</v>
      </c>
      <c r="AE1217" s="171">
        <f>IF(AE$2=$A1217,Data!AB363,0)</f>
        <v>0</v>
      </c>
      <c r="AF1217" s="170">
        <f>IF(AF$2=$A1217,Data!AC363,0)</f>
        <v>0</v>
      </c>
      <c r="AG1217" s="171">
        <f>IF(AG$2=$A1217,Data!AD363,0)</f>
        <v>0</v>
      </c>
      <c r="AH1217" s="170">
        <f>IF(AH$2=$A1217,Data!AE363,0)</f>
        <v>0</v>
      </c>
      <c r="AI1217" s="171">
        <f>IF(AI$2=$A1217,Data!AF363,0)</f>
        <v>0</v>
      </c>
      <c r="AJ1217" s="170">
        <f>IF(AJ$2=$A1217,Data!AG363,0)</f>
        <v>0</v>
      </c>
      <c r="AK1217" s="171">
        <f>IF(AK$2=$A1217,Data!AH363,0)</f>
        <v>0</v>
      </c>
      <c r="AL1217" s="170">
        <f>IF(AL$2=$A1217,Data!AI363,0)</f>
        <v>0</v>
      </c>
      <c r="AM1217" t="str">
        <f t="shared" si="36"/>
        <v>EA</v>
      </c>
      <c r="AN1217" t="e">
        <f>+INDEX(Validation!$D$4:$D$250,MATCH(Merge!B1217,Validation!$E$4:$E$250,0))</f>
        <v>#N/A</v>
      </c>
      <c r="AO1217" s="172">
        <f t="shared" si="37"/>
        <v>0</v>
      </c>
    </row>
    <row r="1218" spans="1:41" ht="15" x14ac:dyDescent="0.25">
      <c r="A1218">
        <f>Inputs!$H$13</f>
        <v>3</v>
      </c>
      <c r="B1218" t="str">
        <f>Inputs!$D$4</f>
        <v>Select Agency…</v>
      </c>
      <c r="C1218" s="166" t="str">
        <f>Inputs!$I$6</f>
        <v>(insert code)</v>
      </c>
      <c r="D1218" t="str">
        <f>IFERROR(INDEX(Inputs!$I$11:$I$19,MATCH(A1218,Inputs!$H$11:$H$19)),"")</f>
        <v>(insert code)</v>
      </c>
      <c r="E1218" t="s">
        <v>942</v>
      </c>
      <c r="F1218" s="168">
        <f>IF(F$2=$A1218,Data!C364,0)</f>
        <v>0</v>
      </c>
      <c r="G1218" s="168">
        <f>IF(G$2=$A1218,Data!D364,0)</f>
        <v>0</v>
      </c>
      <c r="H1218" s="168">
        <f>IF(H$2=$A1218,Data!E364,0)</f>
        <v>0</v>
      </c>
      <c r="I1218" s="168">
        <f>IF(I$2=$A1218,Data!F364,0)</f>
        <v>0</v>
      </c>
      <c r="J1218" s="168">
        <f>IF(J$2=$A1218,Data!G364,0)</f>
        <v>0</v>
      </c>
      <c r="K1218" s="168">
        <f>IF(K$2=$A1218,Data!H364,0)</f>
        <v>0</v>
      </c>
      <c r="L1218" s="168">
        <f>IF(L$2=$A1218,Data!I364,0)</f>
        <v>0</v>
      </c>
      <c r="M1218" s="168">
        <f>IF(M$2=$A1218,Data!J364,0)</f>
        <v>0</v>
      </c>
      <c r="N1218" s="168">
        <f>IF(N$2=$A1218,Data!K364,0)</f>
        <v>0</v>
      </c>
      <c r="O1218" s="168">
        <f>IF(O$2=$A1218,Data!L364,0)</f>
        <v>0</v>
      </c>
      <c r="P1218" s="168">
        <f>IF(P$2=$A1218,Data!M364,0)</f>
        <v>0</v>
      </c>
      <c r="Q1218" s="168">
        <f>IF(Q$2=$A1218,Data!N364,0)</f>
        <v>0</v>
      </c>
      <c r="R1218" s="169">
        <f>IF(R$2=$A1218,Data!O364,0)</f>
        <v>0</v>
      </c>
      <c r="S1218" s="169">
        <f>IF(S$2=$A1218,Data!P364,0)</f>
        <v>0</v>
      </c>
      <c r="T1218" s="169">
        <f>IF(T$2=$A1218,Data!Q364,0)</f>
        <v>0</v>
      </c>
      <c r="U1218" s="169">
        <f>IF(U$2=$A1218,Data!R364,0)</f>
        <v>0</v>
      </c>
      <c r="V1218" s="169">
        <f>IF(V$2=$A1218,Data!S364,0)</f>
        <v>0</v>
      </c>
      <c r="W1218" s="169">
        <f>IF(W$2=$A1218,Data!T364,0)</f>
        <v>0</v>
      </c>
      <c r="X1218" s="169">
        <f>IF(X$2=$A1218,Data!U364,0)</f>
        <v>0</v>
      </c>
      <c r="Y1218" s="169">
        <f>IF(Y$2=$A1218,Data!V364,0)</f>
        <v>0</v>
      </c>
      <c r="Z1218" s="169">
        <f>IF(Z$2=$A1218,Data!W364,0)</f>
        <v>0</v>
      </c>
      <c r="AA1218" s="169">
        <f>IF(AA$2=$A1218,Data!X364,0)</f>
        <v>0</v>
      </c>
      <c r="AB1218" s="169">
        <f>IF(AB$2=$A1218,Data!Y364,0)</f>
        <v>0</v>
      </c>
      <c r="AC1218" s="169">
        <f>IF(AC$2=$A1218,Data!Z364,0)</f>
        <v>0</v>
      </c>
      <c r="AD1218" s="170">
        <f>IF(AD$2=$A1218,Data!AA364,0)</f>
        <v>0</v>
      </c>
      <c r="AE1218" s="171">
        <f>IF(AE$2=$A1218,Data!AB364,0)</f>
        <v>0</v>
      </c>
      <c r="AF1218" s="170">
        <f>IF(AF$2=$A1218,Data!AC364,0)</f>
        <v>0</v>
      </c>
      <c r="AG1218" s="171">
        <f>IF(AG$2=$A1218,Data!AD364,0)</f>
        <v>0</v>
      </c>
      <c r="AH1218" s="170">
        <f>IF(AH$2=$A1218,Data!AE364,0)</f>
        <v>0</v>
      </c>
      <c r="AI1218" s="171">
        <f>IF(AI$2=$A1218,Data!AF364,0)</f>
        <v>0</v>
      </c>
      <c r="AJ1218" s="170">
        <f>IF(AJ$2=$A1218,Data!AG364,0)</f>
        <v>0</v>
      </c>
      <c r="AK1218" s="171">
        <f>IF(AK$2=$A1218,Data!AH364,0)</f>
        <v>0</v>
      </c>
      <c r="AL1218" s="170">
        <f>IF(AL$2=$A1218,Data!AI364,0)</f>
        <v>0</v>
      </c>
      <c r="AM1218" t="str">
        <f t="shared" si="36"/>
        <v>EA</v>
      </c>
      <c r="AN1218" t="e">
        <f>+INDEX(Validation!$D$4:$D$250,MATCH(Merge!B1218,Validation!$E$4:$E$250,0))</f>
        <v>#N/A</v>
      </c>
      <c r="AO1218" s="172">
        <f t="shared" si="37"/>
        <v>0</v>
      </c>
    </row>
    <row r="1219" spans="1:41" ht="15" x14ac:dyDescent="0.25">
      <c r="A1219">
        <f>Inputs!$H$13</f>
        <v>3</v>
      </c>
      <c r="B1219" t="str">
        <f>Inputs!$D$4</f>
        <v>Select Agency…</v>
      </c>
      <c r="C1219" s="166" t="str">
        <f>Inputs!$I$6</f>
        <v>(insert code)</v>
      </c>
      <c r="D1219" t="str">
        <f>IFERROR(INDEX(Inputs!$I$11:$I$19,MATCH(A1219,Inputs!$H$11:$H$19)),"")</f>
        <v>(insert code)</v>
      </c>
      <c r="E1219" t="s">
        <v>942</v>
      </c>
      <c r="F1219" s="168">
        <f>IF(F$2=$A1219,Data!C365,0)</f>
        <v>0</v>
      </c>
      <c r="G1219" s="168">
        <f>IF(G$2=$A1219,Data!D365,0)</f>
        <v>0</v>
      </c>
      <c r="H1219" s="168">
        <f>IF(H$2=$A1219,Data!E365,0)</f>
        <v>0</v>
      </c>
      <c r="I1219" s="168">
        <f>IF(I$2=$A1219,Data!F365,0)</f>
        <v>0</v>
      </c>
      <c r="J1219" s="168">
        <f>IF(J$2=$A1219,Data!G365,0)</f>
        <v>0</v>
      </c>
      <c r="K1219" s="168">
        <f>IF(K$2=$A1219,Data!H365,0)</f>
        <v>0</v>
      </c>
      <c r="L1219" s="168">
        <f>IF(L$2=$A1219,Data!I365,0)</f>
        <v>0</v>
      </c>
      <c r="M1219" s="168">
        <f>IF(M$2=$A1219,Data!J365,0)</f>
        <v>0</v>
      </c>
      <c r="N1219" s="168">
        <f>IF(N$2=$A1219,Data!K365,0)</f>
        <v>0</v>
      </c>
      <c r="O1219" s="168">
        <f>IF(O$2=$A1219,Data!L365,0)</f>
        <v>0</v>
      </c>
      <c r="P1219" s="168">
        <f>IF(P$2=$A1219,Data!M365,0)</f>
        <v>0</v>
      </c>
      <c r="Q1219" s="168">
        <f>IF(Q$2=$A1219,Data!N365,0)</f>
        <v>0</v>
      </c>
      <c r="R1219" s="169">
        <f>IF(R$2=$A1219,Data!O365,0)</f>
        <v>0</v>
      </c>
      <c r="S1219" s="169">
        <f>IF(S$2=$A1219,Data!P365,0)</f>
        <v>0</v>
      </c>
      <c r="T1219" s="169">
        <f>IF(T$2=$A1219,Data!Q365,0)</f>
        <v>0</v>
      </c>
      <c r="U1219" s="169">
        <f>IF(U$2=$A1219,Data!R365,0)</f>
        <v>0</v>
      </c>
      <c r="V1219" s="169">
        <f>IF(V$2=$A1219,Data!S365,0)</f>
        <v>0</v>
      </c>
      <c r="W1219" s="169">
        <f>IF(W$2=$A1219,Data!T365,0)</f>
        <v>0</v>
      </c>
      <c r="X1219" s="169">
        <f>IF(X$2=$A1219,Data!U365,0)</f>
        <v>0</v>
      </c>
      <c r="Y1219" s="169">
        <f>IF(Y$2=$A1219,Data!V365,0)</f>
        <v>0</v>
      </c>
      <c r="Z1219" s="169">
        <f>IF(Z$2=$A1219,Data!W365,0)</f>
        <v>0</v>
      </c>
      <c r="AA1219" s="169">
        <f>IF(AA$2=$A1219,Data!X365,0)</f>
        <v>0</v>
      </c>
      <c r="AB1219" s="169">
        <f>IF(AB$2=$A1219,Data!Y365,0)</f>
        <v>0</v>
      </c>
      <c r="AC1219" s="169">
        <f>IF(AC$2=$A1219,Data!Z365,0)</f>
        <v>0</v>
      </c>
      <c r="AD1219" s="170">
        <f>IF(AD$2=$A1219,Data!AA365,0)</f>
        <v>0</v>
      </c>
      <c r="AE1219" s="171">
        <f>IF(AE$2=$A1219,Data!AB365,0)</f>
        <v>0</v>
      </c>
      <c r="AF1219" s="170">
        <f>IF(AF$2=$A1219,Data!AC365,0)</f>
        <v>0</v>
      </c>
      <c r="AG1219" s="171">
        <f>IF(AG$2=$A1219,Data!AD365,0)</f>
        <v>0</v>
      </c>
      <c r="AH1219" s="170">
        <f>IF(AH$2=$A1219,Data!AE365,0)</f>
        <v>0</v>
      </c>
      <c r="AI1219" s="171">
        <f>IF(AI$2=$A1219,Data!AF365,0)</f>
        <v>0</v>
      </c>
      <c r="AJ1219" s="170">
        <f>IF(AJ$2=$A1219,Data!AG365,0)</f>
        <v>0</v>
      </c>
      <c r="AK1219" s="171">
        <f>IF(AK$2=$A1219,Data!AH365,0)</f>
        <v>0</v>
      </c>
      <c r="AL1219" s="170">
        <f>IF(AL$2=$A1219,Data!AI365,0)</f>
        <v>0</v>
      </c>
      <c r="AM1219" t="str">
        <f t="shared" ref="AM1219:AM1282" si="38">+LEFT(E1219,2)</f>
        <v>EA</v>
      </c>
      <c r="AN1219" t="e">
        <f>+INDEX(Validation!$D$4:$D$250,MATCH(Merge!B1219,Validation!$E$4:$E$250,0))</f>
        <v>#N/A</v>
      </c>
      <c r="AO1219" s="172">
        <f t="shared" si="37"/>
        <v>0</v>
      </c>
    </row>
    <row r="1220" spans="1:41" ht="15" x14ac:dyDescent="0.25">
      <c r="A1220">
        <f>Inputs!$H$13</f>
        <v>3</v>
      </c>
      <c r="B1220" t="str">
        <f>Inputs!$D$4</f>
        <v>Select Agency…</v>
      </c>
      <c r="C1220" s="166" t="str">
        <f>Inputs!$I$6</f>
        <v>(insert code)</v>
      </c>
      <c r="D1220" t="str">
        <f>IFERROR(INDEX(Inputs!$I$11:$I$19,MATCH(A1220,Inputs!$H$11:$H$19)),"")</f>
        <v>(insert code)</v>
      </c>
      <c r="E1220" t="s">
        <v>942</v>
      </c>
      <c r="F1220" s="168">
        <f>IF(F$2=$A1220,Data!C366,0)</f>
        <v>0</v>
      </c>
      <c r="G1220" s="168">
        <f>IF(G$2=$A1220,Data!D366,0)</f>
        <v>0</v>
      </c>
      <c r="H1220" s="168">
        <f>IF(H$2=$A1220,Data!E366,0)</f>
        <v>0</v>
      </c>
      <c r="I1220" s="168">
        <f>IF(I$2=$A1220,Data!F366,0)</f>
        <v>0</v>
      </c>
      <c r="J1220" s="168">
        <f>IF(J$2=$A1220,Data!G366,0)</f>
        <v>0</v>
      </c>
      <c r="K1220" s="168">
        <f>IF(K$2=$A1220,Data!H366,0)</f>
        <v>0</v>
      </c>
      <c r="L1220" s="168">
        <f>IF(L$2=$A1220,Data!I366,0)</f>
        <v>0</v>
      </c>
      <c r="M1220" s="168">
        <f>IF(M$2=$A1220,Data!J366,0)</f>
        <v>0</v>
      </c>
      <c r="N1220" s="168">
        <f>IF(N$2=$A1220,Data!K366,0)</f>
        <v>0</v>
      </c>
      <c r="O1220" s="168">
        <f>IF(O$2=$A1220,Data!L366,0)</f>
        <v>0</v>
      </c>
      <c r="P1220" s="168">
        <f>IF(P$2=$A1220,Data!M366,0)</f>
        <v>0</v>
      </c>
      <c r="Q1220" s="168">
        <f>IF(Q$2=$A1220,Data!N366,0)</f>
        <v>0</v>
      </c>
      <c r="R1220" s="169">
        <f>IF(R$2=$A1220,Data!O366,0)</f>
        <v>0</v>
      </c>
      <c r="S1220" s="169">
        <f>IF(S$2=$A1220,Data!P366,0)</f>
        <v>0</v>
      </c>
      <c r="T1220" s="169">
        <f>IF(T$2=$A1220,Data!Q366,0)</f>
        <v>0</v>
      </c>
      <c r="U1220" s="169">
        <f>IF(U$2=$A1220,Data!R366,0)</f>
        <v>0</v>
      </c>
      <c r="V1220" s="169">
        <f>IF(V$2=$A1220,Data!S366,0)</f>
        <v>0</v>
      </c>
      <c r="W1220" s="169">
        <f>IF(W$2=$A1220,Data!T366,0)</f>
        <v>0</v>
      </c>
      <c r="X1220" s="169">
        <f>IF(X$2=$A1220,Data!U366,0)</f>
        <v>0</v>
      </c>
      <c r="Y1220" s="169">
        <f>IF(Y$2=$A1220,Data!V366,0)</f>
        <v>0</v>
      </c>
      <c r="Z1220" s="169">
        <f>IF(Z$2=$A1220,Data!W366,0)</f>
        <v>0</v>
      </c>
      <c r="AA1220" s="169">
        <f>IF(AA$2=$A1220,Data!X366,0)</f>
        <v>0</v>
      </c>
      <c r="AB1220" s="169">
        <f>IF(AB$2=$A1220,Data!Y366,0)</f>
        <v>0</v>
      </c>
      <c r="AC1220" s="169">
        <f>IF(AC$2=$A1220,Data!Z366,0)</f>
        <v>0</v>
      </c>
      <c r="AD1220" s="170">
        <f>IF(AD$2=$A1220,Data!AA366,0)</f>
        <v>0</v>
      </c>
      <c r="AE1220" s="171">
        <f>IF(AE$2=$A1220,Data!AB366,0)</f>
        <v>0</v>
      </c>
      <c r="AF1220" s="170">
        <f>IF(AF$2=$A1220,Data!AC366,0)</f>
        <v>0</v>
      </c>
      <c r="AG1220" s="171">
        <f>IF(AG$2=$A1220,Data!AD366,0)</f>
        <v>0</v>
      </c>
      <c r="AH1220" s="170">
        <f>IF(AH$2=$A1220,Data!AE366,0)</f>
        <v>0</v>
      </c>
      <c r="AI1220" s="171">
        <f>IF(AI$2=$A1220,Data!AF366,0)</f>
        <v>0</v>
      </c>
      <c r="AJ1220" s="170">
        <f>IF(AJ$2=$A1220,Data!AG366,0)</f>
        <v>0</v>
      </c>
      <c r="AK1220" s="171">
        <f>IF(AK$2=$A1220,Data!AH366,0)</f>
        <v>0</v>
      </c>
      <c r="AL1220" s="170">
        <f>IF(AL$2=$A1220,Data!AI366,0)</f>
        <v>0</v>
      </c>
      <c r="AM1220" t="str">
        <f t="shared" si="38"/>
        <v>EA</v>
      </c>
      <c r="AN1220" t="e">
        <f>+INDEX(Validation!$D$4:$D$250,MATCH(Merge!B1220,Validation!$E$4:$E$250,0))</f>
        <v>#N/A</v>
      </c>
      <c r="AO1220" s="172">
        <f t="shared" ref="AO1220:AO1283" si="39">SUM(F1220:AL1220)</f>
        <v>0</v>
      </c>
    </row>
    <row r="1221" spans="1:41" ht="15" x14ac:dyDescent="0.25">
      <c r="A1221">
        <f>Inputs!$H$13</f>
        <v>3</v>
      </c>
      <c r="B1221" t="str">
        <f>Inputs!$D$4</f>
        <v>Select Agency…</v>
      </c>
      <c r="C1221" s="166" t="str">
        <f>Inputs!$I$6</f>
        <v>(insert code)</v>
      </c>
      <c r="D1221" t="str">
        <f>IFERROR(INDEX(Inputs!$I$11:$I$19,MATCH(A1221,Inputs!$H$11:$H$19)),"")</f>
        <v>(insert code)</v>
      </c>
      <c r="E1221" t="s">
        <v>942</v>
      </c>
      <c r="F1221" s="168">
        <f>IF(F$2=$A1221,Data!C367,0)</f>
        <v>0</v>
      </c>
      <c r="G1221" s="168">
        <f>IF(G$2=$A1221,Data!D367,0)</f>
        <v>0</v>
      </c>
      <c r="H1221" s="168">
        <f>IF(H$2=$A1221,Data!E367,0)</f>
        <v>0</v>
      </c>
      <c r="I1221" s="168">
        <f>IF(I$2=$A1221,Data!F367,0)</f>
        <v>0</v>
      </c>
      <c r="J1221" s="168">
        <f>IF(J$2=$A1221,Data!G367,0)</f>
        <v>0</v>
      </c>
      <c r="K1221" s="168">
        <f>IF(K$2=$A1221,Data!H367,0)</f>
        <v>0</v>
      </c>
      <c r="L1221" s="168">
        <f>IF(L$2=$A1221,Data!I367,0)</f>
        <v>0</v>
      </c>
      <c r="M1221" s="168">
        <f>IF(M$2=$A1221,Data!J367,0)</f>
        <v>0</v>
      </c>
      <c r="N1221" s="168">
        <f>IF(N$2=$A1221,Data!K367,0)</f>
        <v>0</v>
      </c>
      <c r="O1221" s="168">
        <f>IF(O$2=$A1221,Data!L367,0)</f>
        <v>0</v>
      </c>
      <c r="P1221" s="168">
        <f>IF(P$2=$A1221,Data!M367,0)</f>
        <v>0</v>
      </c>
      <c r="Q1221" s="168">
        <f>IF(Q$2=$A1221,Data!N367,0)</f>
        <v>0</v>
      </c>
      <c r="R1221" s="169">
        <f>IF(R$2=$A1221,Data!O367,0)</f>
        <v>0</v>
      </c>
      <c r="S1221" s="169">
        <f>IF(S$2=$A1221,Data!P367,0)</f>
        <v>0</v>
      </c>
      <c r="T1221" s="169">
        <f>IF(T$2=$A1221,Data!Q367,0)</f>
        <v>0</v>
      </c>
      <c r="U1221" s="169">
        <f>IF(U$2=$A1221,Data!R367,0)</f>
        <v>0</v>
      </c>
      <c r="V1221" s="169">
        <f>IF(V$2=$A1221,Data!S367,0)</f>
        <v>0</v>
      </c>
      <c r="W1221" s="169">
        <f>IF(W$2=$A1221,Data!T367,0)</f>
        <v>0</v>
      </c>
      <c r="X1221" s="169">
        <f>IF(X$2=$A1221,Data!U367,0)</f>
        <v>0</v>
      </c>
      <c r="Y1221" s="169">
        <f>IF(Y$2=$A1221,Data!V367,0)</f>
        <v>0</v>
      </c>
      <c r="Z1221" s="169">
        <f>IF(Z$2=$A1221,Data!W367,0)</f>
        <v>0</v>
      </c>
      <c r="AA1221" s="169">
        <f>IF(AA$2=$A1221,Data!X367,0)</f>
        <v>0</v>
      </c>
      <c r="AB1221" s="169">
        <f>IF(AB$2=$A1221,Data!Y367,0)</f>
        <v>0</v>
      </c>
      <c r="AC1221" s="169">
        <f>IF(AC$2=$A1221,Data!Z367,0)</f>
        <v>0</v>
      </c>
      <c r="AD1221" s="170">
        <f>IF(AD$2=$A1221,Data!AA367,0)</f>
        <v>0</v>
      </c>
      <c r="AE1221" s="171">
        <f>IF(AE$2=$A1221,Data!AB367,0)</f>
        <v>0</v>
      </c>
      <c r="AF1221" s="170">
        <f>IF(AF$2=$A1221,Data!AC367,0)</f>
        <v>0</v>
      </c>
      <c r="AG1221" s="171">
        <f>IF(AG$2=$A1221,Data!AD367,0)</f>
        <v>0</v>
      </c>
      <c r="AH1221" s="170">
        <f>IF(AH$2=$A1221,Data!AE367,0)</f>
        <v>0</v>
      </c>
      <c r="AI1221" s="171">
        <f>IF(AI$2=$A1221,Data!AF367,0)</f>
        <v>0</v>
      </c>
      <c r="AJ1221" s="170">
        <f>IF(AJ$2=$A1221,Data!AG367,0)</f>
        <v>0</v>
      </c>
      <c r="AK1221" s="171">
        <f>IF(AK$2=$A1221,Data!AH367,0)</f>
        <v>0</v>
      </c>
      <c r="AL1221" s="170">
        <f>IF(AL$2=$A1221,Data!AI367,0)</f>
        <v>0</v>
      </c>
      <c r="AM1221" t="str">
        <f t="shared" si="38"/>
        <v>EA</v>
      </c>
      <c r="AN1221" t="e">
        <f>+INDEX(Validation!$D$4:$D$250,MATCH(Merge!B1221,Validation!$E$4:$E$250,0))</f>
        <v>#N/A</v>
      </c>
      <c r="AO1221" s="172">
        <f t="shared" si="39"/>
        <v>0</v>
      </c>
    </row>
    <row r="1222" spans="1:41" ht="15" x14ac:dyDescent="0.25">
      <c r="A1222">
        <f>Inputs!$H$13</f>
        <v>3</v>
      </c>
      <c r="B1222" t="str">
        <f>Inputs!$D$4</f>
        <v>Select Agency…</v>
      </c>
      <c r="C1222" s="166" t="str">
        <f>Inputs!$I$6</f>
        <v>(insert code)</v>
      </c>
      <c r="D1222" t="str">
        <f>IFERROR(INDEX(Inputs!$I$11:$I$19,MATCH(A1222,Inputs!$H$11:$H$19)),"")</f>
        <v>(insert code)</v>
      </c>
      <c r="E1222" t="s">
        <v>942</v>
      </c>
      <c r="F1222" s="168">
        <f>IF(F$2=$A1222,Data!C368,0)</f>
        <v>0</v>
      </c>
      <c r="G1222" s="168">
        <f>IF(G$2=$A1222,Data!D368,0)</f>
        <v>0</v>
      </c>
      <c r="H1222" s="168">
        <f>IF(H$2=$A1222,Data!E368,0)</f>
        <v>0</v>
      </c>
      <c r="I1222" s="168">
        <f>IF(I$2=$A1222,Data!F368,0)</f>
        <v>0</v>
      </c>
      <c r="J1222" s="168">
        <f>IF(J$2=$A1222,Data!G368,0)</f>
        <v>0</v>
      </c>
      <c r="K1222" s="168">
        <f>IF(K$2=$A1222,Data!H368,0)</f>
        <v>0</v>
      </c>
      <c r="L1222" s="168">
        <f>IF(L$2=$A1222,Data!I368,0)</f>
        <v>0</v>
      </c>
      <c r="M1222" s="168">
        <f>IF(M$2=$A1222,Data!J368,0)</f>
        <v>0</v>
      </c>
      <c r="N1222" s="168">
        <f>IF(N$2=$A1222,Data!K368,0)</f>
        <v>0</v>
      </c>
      <c r="O1222" s="168">
        <f>IF(O$2=$A1222,Data!L368,0)</f>
        <v>0</v>
      </c>
      <c r="P1222" s="168">
        <f>IF(P$2=$A1222,Data!M368,0)</f>
        <v>0</v>
      </c>
      <c r="Q1222" s="168">
        <f>IF(Q$2=$A1222,Data!N368,0)</f>
        <v>0</v>
      </c>
      <c r="R1222" s="169">
        <f>IF(R$2=$A1222,Data!O368,0)</f>
        <v>0</v>
      </c>
      <c r="S1222" s="169">
        <f>IF(S$2=$A1222,Data!P368,0)</f>
        <v>0</v>
      </c>
      <c r="T1222" s="169">
        <f>IF(T$2=$A1222,Data!Q368,0)</f>
        <v>0</v>
      </c>
      <c r="U1222" s="169">
        <f>IF(U$2=$A1222,Data!R368,0)</f>
        <v>0</v>
      </c>
      <c r="V1222" s="169">
        <f>IF(V$2=$A1222,Data!S368,0)</f>
        <v>0</v>
      </c>
      <c r="W1222" s="169">
        <f>IF(W$2=$A1222,Data!T368,0)</f>
        <v>0</v>
      </c>
      <c r="X1222" s="169">
        <f>IF(X$2=$A1222,Data!U368,0)</f>
        <v>0</v>
      </c>
      <c r="Y1222" s="169">
        <f>IF(Y$2=$A1222,Data!V368,0)</f>
        <v>0</v>
      </c>
      <c r="Z1222" s="169">
        <f>IF(Z$2=$A1222,Data!W368,0)</f>
        <v>0</v>
      </c>
      <c r="AA1222" s="169">
        <f>IF(AA$2=$A1222,Data!X368,0)</f>
        <v>0</v>
      </c>
      <c r="AB1222" s="169">
        <f>IF(AB$2=$A1222,Data!Y368,0)</f>
        <v>0</v>
      </c>
      <c r="AC1222" s="169">
        <f>IF(AC$2=$A1222,Data!Z368,0)</f>
        <v>0</v>
      </c>
      <c r="AD1222" s="170">
        <f>IF(AD$2=$A1222,Data!AA368,0)</f>
        <v>0</v>
      </c>
      <c r="AE1222" s="171">
        <f>IF(AE$2=$A1222,Data!AB368,0)</f>
        <v>0</v>
      </c>
      <c r="AF1222" s="170">
        <f>IF(AF$2=$A1222,Data!AC368,0)</f>
        <v>0</v>
      </c>
      <c r="AG1222" s="171">
        <f>IF(AG$2=$A1222,Data!AD368,0)</f>
        <v>0</v>
      </c>
      <c r="AH1222" s="170">
        <f>IF(AH$2=$A1222,Data!AE368,0)</f>
        <v>0</v>
      </c>
      <c r="AI1222" s="171">
        <f>IF(AI$2=$A1222,Data!AF368,0)</f>
        <v>0</v>
      </c>
      <c r="AJ1222" s="170">
        <f>IF(AJ$2=$A1222,Data!AG368,0)</f>
        <v>0</v>
      </c>
      <c r="AK1222" s="171">
        <f>IF(AK$2=$A1222,Data!AH368,0)</f>
        <v>0</v>
      </c>
      <c r="AL1222" s="170">
        <f>IF(AL$2=$A1222,Data!AI368,0)</f>
        <v>0</v>
      </c>
      <c r="AM1222" t="str">
        <f t="shared" si="38"/>
        <v>EA</v>
      </c>
      <c r="AN1222" t="e">
        <f>+INDEX(Validation!$D$4:$D$250,MATCH(Merge!B1222,Validation!$E$4:$E$250,0))</f>
        <v>#N/A</v>
      </c>
      <c r="AO1222" s="172">
        <f t="shared" si="39"/>
        <v>0</v>
      </c>
    </row>
    <row r="1223" spans="1:41" ht="15" x14ac:dyDescent="0.25">
      <c r="A1223">
        <f>Inputs!$H$13</f>
        <v>3</v>
      </c>
      <c r="B1223" t="str">
        <f>Inputs!$D$4</f>
        <v>Select Agency…</v>
      </c>
      <c r="C1223" s="166" t="str">
        <f>Inputs!$I$6</f>
        <v>(insert code)</v>
      </c>
      <c r="D1223" t="str">
        <f>IFERROR(INDEX(Inputs!$I$11:$I$19,MATCH(A1223,Inputs!$H$11:$H$19)),"")</f>
        <v>(insert code)</v>
      </c>
      <c r="E1223" t="s">
        <v>942</v>
      </c>
      <c r="F1223" s="168">
        <f>IF(F$2=$A1223,Data!C369,0)</f>
        <v>0</v>
      </c>
      <c r="G1223" s="168">
        <f>IF(G$2=$A1223,Data!D369,0)</f>
        <v>0</v>
      </c>
      <c r="H1223" s="168">
        <f>IF(H$2=$A1223,Data!E369,0)</f>
        <v>0</v>
      </c>
      <c r="I1223" s="168">
        <f>IF(I$2=$A1223,Data!F369,0)</f>
        <v>0</v>
      </c>
      <c r="J1223" s="168">
        <f>IF(J$2=$A1223,Data!G369,0)</f>
        <v>0</v>
      </c>
      <c r="K1223" s="168">
        <f>IF(K$2=$A1223,Data!H369,0)</f>
        <v>0</v>
      </c>
      <c r="L1223" s="168">
        <f>IF(L$2=$A1223,Data!I369,0)</f>
        <v>0</v>
      </c>
      <c r="M1223" s="168">
        <f>IF(M$2=$A1223,Data!J369,0)</f>
        <v>0</v>
      </c>
      <c r="N1223" s="168">
        <f>IF(N$2=$A1223,Data!K369,0)</f>
        <v>0</v>
      </c>
      <c r="O1223" s="168">
        <f>IF(O$2=$A1223,Data!L369,0)</f>
        <v>0</v>
      </c>
      <c r="P1223" s="168">
        <f>IF(P$2=$A1223,Data!M369,0)</f>
        <v>0</v>
      </c>
      <c r="Q1223" s="168">
        <f>IF(Q$2=$A1223,Data!N369,0)</f>
        <v>0</v>
      </c>
      <c r="R1223" s="169">
        <f>IF(R$2=$A1223,Data!O369,0)</f>
        <v>0</v>
      </c>
      <c r="S1223" s="169">
        <f>IF(S$2=$A1223,Data!P369,0)</f>
        <v>0</v>
      </c>
      <c r="T1223" s="169">
        <f>IF(T$2=$A1223,Data!Q369,0)</f>
        <v>0</v>
      </c>
      <c r="U1223" s="169">
        <f>IF(U$2=$A1223,Data!R369,0)</f>
        <v>0</v>
      </c>
      <c r="V1223" s="169">
        <f>IF(V$2=$A1223,Data!S369,0)</f>
        <v>0</v>
      </c>
      <c r="W1223" s="169">
        <f>IF(W$2=$A1223,Data!T369,0)</f>
        <v>0</v>
      </c>
      <c r="X1223" s="169">
        <f>IF(X$2=$A1223,Data!U369,0)</f>
        <v>0</v>
      </c>
      <c r="Y1223" s="169">
        <f>IF(Y$2=$A1223,Data!V369,0)</f>
        <v>0</v>
      </c>
      <c r="Z1223" s="169">
        <f>IF(Z$2=$A1223,Data!W369,0)</f>
        <v>0</v>
      </c>
      <c r="AA1223" s="169">
        <f>IF(AA$2=$A1223,Data!X369,0)</f>
        <v>0</v>
      </c>
      <c r="AB1223" s="169">
        <f>IF(AB$2=$A1223,Data!Y369,0)</f>
        <v>0</v>
      </c>
      <c r="AC1223" s="169">
        <f>IF(AC$2=$A1223,Data!Z369,0)</f>
        <v>0</v>
      </c>
      <c r="AD1223" s="170">
        <f>IF(AD$2=$A1223,Data!AA369,0)</f>
        <v>0</v>
      </c>
      <c r="AE1223" s="171">
        <f>IF(AE$2=$A1223,Data!AB369,0)</f>
        <v>0</v>
      </c>
      <c r="AF1223" s="170">
        <f>IF(AF$2=$A1223,Data!AC369,0)</f>
        <v>0</v>
      </c>
      <c r="AG1223" s="171">
        <f>IF(AG$2=$A1223,Data!AD369,0)</f>
        <v>0</v>
      </c>
      <c r="AH1223" s="170">
        <f>IF(AH$2=$A1223,Data!AE369,0)</f>
        <v>0</v>
      </c>
      <c r="AI1223" s="171">
        <f>IF(AI$2=$A1223,Data!AF369,0)</f>
        <v>0</v>
      </c>
      <c r="AJ1223" s="170">
        <f>IF(AJ$2=$A1223,Data!AG369,0)</f>
        <v>0</v>
      </c>
      <c r="AK1223" s="171">
        <f>IF(AK$2=$A1223,Data!AH369,0)</f>
        <v>0</v>
      </c>
      <c r="AL1223" s="170">
        <f>IF(AL$2=$A1223,Data!AI369,0)</f>
        <v>0</v>
      </c>
      <c r="AM1223" t="str">
        <f t="shared" si="38"/>
        <v>EA</v>
      </c>
      <c r="AN1223" t="e">
        <f>+INDEX(Validation!$D$4:$D$250,MATCH(Merge!B1223,Validation!$E$4:$E$250,0))</f>
        <v>#N/A</v>
      </c>
      <c r="AO1223" s="172">
        <f t="shared" si="39"/>
        <v>0</v>
      </c>
    </row>
    <row r="1224" spans="1:41" ht="15" x14ac:dyDescent="0.25">
      <c r="A1224">
        <f>Inputs!$H$13</f>
        <v>3</v>
      </c>
      <c r="B1224" t="str">
        <f>Inputs!$D$4</f>
        <v>Select Agency…</v>
      </c>
      <c r="C1224" s="166" t="str">
        <f>Inputs!$I$6</f>
        <v>(insert code)</v>
      </c>
      <c r="D1224" t="str">
        <f>IFERROR(INDEX(Inputs!$I$11:$I$19,MATCH(A1224,Inputs!$H$11:$H$19)),"")</f>
        <v>(insert code)</v>
      </c>
      <c r="E1224" t="s">
        <v>942</v>
      </c>
      <c r="F1224" s="168">
        <f>IF(F$2=$A1224,Data!C370,0)</f>
        <v>0</v>
      </c>
      <c r="G1224" s="168">
        <f>IF(G$2=$A1224,Data!D370,0)</f>
        <v>0</v>
      </c>
      <c r="H1224" s="168">
        <f>IF(H$2=$A1224,Data!E370,0)</f>
        <v>0</v>
      </c>
      <c r="I1224" s="168">
        <f>IF(I$2=$A1224,Data!F370,0)</f>
        <v>0</v>
      </c>
      <c r="J1224" s="168">
        <f>IF(J$2=$A1224,Data!G370,0)</f>
        <v>0</v>
      </c>
      <c r="K1224" s="168">
        <f>IF(K$2=$A1224,Data!H370,0)</f>
        <v>0</v>
      </c>
      <c r="L1224" s="168">
        <f>IF(L$2=$A1224,Data!I370,0)</f>
        <v>0</v>
      </c>
      <c r="M1224" s="168">
        <f>IF(M$2=$A1224,Data!J370,0)</f>
        <v>0</v>
      </c>
      <c r="N1224" s="168">
        <f>IF(N$2=$A1224,Data!K370,0)</f>
        <v>0</v>
      </c>
      <c r="O1224" s="168">
        <f>IF(O$2=$A1224,Data!L370,0)</f>
        <v>0</v>
      </c>
      <c r="P1224" s="168">
        <f>IF(P$2=$A1224,Data!M370,0)</f>
        <v>0</v>
      </c>
      <c r="Q1224" s="168">
        <f>IF(Q$2=$A1224,Data!N370,0)</f>
        <v>0</v>
      </c>
      <c r="R1224" s="169">
        <f>IF(R$2=$A1224,Data!O370,0)</f>
        <v>0</v>
      </c>
      <c r="S1224" s="169">
        <f>IF(S$2=$A1224,Data!P370,0)</f>
        <v>0</v>
      </c>
      <c r="T1224" s="169">
        <f>IF(T$2=$A1224,Data!Q370,0)</f>
        <v>0</v>
      </c>
      <c r="U1224" s="169">
        <f>IF(U$2=$A1224,Data!R370,0)</f>
        <v>0</v>
      </c>
      <c r="V1224" s="169">
        <f>IF(V$2=$A1224,Data!S370,0)</f>
        <v>0</v>
      </c>
      <c r="W1224" s="169">
        <f>IF(W$2=$A1224,Data!T370,0)</f>
        <v>0</v>
      </c>
      <c r="X1224" s="169">
        <f>IF(X$2=$A1224,Data!U370,0)</f>
        <v>0</v>
      </c>
      <c r="Y1224" s="169">
        <f>IF(Y$2=$A1224,Data!V370,0)</f>
        <v>0</v>
      </c>
      <c r="Z1224" s="169">
        <f>IF(Z$2=$A1224,Data!W370,0)</f>
        <v>0</v>
      </c>
      <c r="AA1224" s="169">
        <f>IF(AA$2=$A1224,Data!X370,0)</f>
        <v>0</v>
      </c>
      <c r="AB1224" s="169">
        <f>IF(AB$2=$A1224,Data!Y370,0)</f>
        <v>0</v>
      </c>
      <c r="AC1224" s="169">
        <f>IF(AC$2=$A1224,Data!Z370,0)</f>
        <v>0</v>
      </c>
      <c r="AD1224" s="170">
        <f>IF(AD$2=$A1224,Data!AA370,0)</f>
        <v>0</v>
      </c>
      <c r="AE1224" s="171">
        <f>IF(AE$2=$A1224,Data!AB370,0)</f>
        <v>0</v>
      </c>
      <c r="AF1224" s="170">
        <f>IF(AF$2=$A1224,Data!AC370,0)</f>
        <v>0</v>
      </c>
      <c r="AG1224" s="171">
        <f>IF(AG$2=$A1224,Data!AD370,0)</f>
        <v>0</v>
      </c>
      <c r="AH1224" s="170">
        <f>IF(AH$2=$A1224,Data!AE370,0)</f>
        <v>0</v>
      </c>
      <c r="AI1224" s="171">
        <f>IF(AI$2=$A1224,Data!AF370,0)</f>
        <v>0</v>
      </c>
      <c r="AJ1224" s="170">
        <f>IF(AJ$2=$A1224,Data!AG370,0)</f>
        <v>0</v>
      </c>
      <c r="AK1224" s="171">
        <f>IF(AK$2=$A1224,Data!AH370,0)</f>
        <v>0</v>
      </c>
      <c r="AL1224" s="170">
        <f>IF(AL$2=$A1224,Data!AI370,0)</f>
        <v>0</v>
      </c>
      <c r="AM1224" t="str">
        <f t="shared" si="38"/>
        <v>EA</v>
      </c>
      <c r="AN1224" t="e">
        <f>+INDEX(Validation!$D$4:$D$250,MATCH(Merge!B1224,Validation!$E$4:$E$250,0))</f>
        <v>#N/A</v>
      </c>
      <c r="AO1224" s="172">
        <f t="shared" si="39"/>
        <v>0</v>
      </c>
    </row>
    <row r="1225" spans="1:41" ht="15" x14ac:dyDescent="0.25">
      <c r="A1225">
        <f>Inputs!$H$13</f>
        <v>3</v>
      </c>
      <c r="B1225" t="str">
        <f>Inputs!$D$4</f>
        <v>Select Agency…</v>
      </c>
      <c r="C1225" s="166" t="str">
        <f>Inputs!$I$6</f>
        <v>(insert code)</v>
      </c>
      <c r="D1225" t="str">
        <f>IFERROR(INDEX(Inputs!$I$11:$I$19,MATCH(A1225,Inputs!$H$11:$H$19)),"")</f>
        <v>(insert code)</v>
      </c>
      <c r="E1225" t="s">
        <v>942</v>
      </c>
      <c r="F1225" s="168">
        <f>IF(F$2=$A1225,Data!C371,0)</f>
        <v>0</v>
      </c>
      <c r="G1225" s="168">
        <f>IF(G$2=$A1225,Data!D371,0)</f>
        <v>0</v>
      </c>
      <c r="H1225" s="168">
        <f>IF(H$2=$A1225,Data!E371,0)</f>
        <v>0</v>
      </c>
      <c r="I1225" s="168">
        <f>IF(I$2=$A1225,Data!F371,0)</f>
        <v>0</v>
      </c>
      <c r="J1225" s="168">
        <f>IF(J$2=$A1225,Data!G371,0)</f>
        <v>0</v>
      </c>
      <c r="K1225" s="168">
        <f>IF(K$2=$A1225,Data!H371,0)</f>
        <v>0</v>
      </c>
      <c r="L1225" s="168">
        <f>IF(L$2=$A1225,Data!I371,0)</f>
        <v>0</v>
      </c>
      <c r="M1225" s="168">
        <f>IF(M$2=$A1225,Data!J371,0)</f>
        <v>0</v>
      </c>
      <c r="N1225" s="168">
        <f>IF(N$2=$A1225,Data!K371,0)</f>
        <v>0</v>
      </c>
      <c r="O1225" s="168">
        <f>IF(O$2=$A1225,Data!L371,0)</f>
        <v>0</v>
      </c>
      <c r="P1225" s="168">
        <f>IF(P$2=$A1225,Data!M371,0)</f>
        <v>0</v>
      </c>
      <c r="Q1225" s="168">
        <f>IF(Q$2=$A1225,Data!N371,0)</f>
        <v>0</v>
      </c>
      <c r="R1225" s="169">
        <f>IF(R$2=$A1225,Data!O371,0)</f>
        <v>0</v>
      </c>
      <c r="S1225" s="169">
        <f>IF(S$2=$A1225,Data!P371,0)</f>
        <v>0</v>
      </c>
      <c r="T1225" s="169">
        <f>IF(T$2=$A1225,Data!Q371,0)</f>
        <v>0</v>
      </c>
      <c r="U1225" s="169">
        <f>IF(U$2=$A1225,Data!R371,0)</f>
        <v>0</v>
      </c>
      <c r="V1225" s="169">
        <f>IF(V$2=$A1225,Data!S371,0)</f>
        <v>0</v>
      </c>
      <c r="W1225" s="169">
        <f>IF(W$2=$A1225,Data!T371,0)</f>
        <v>0</v>
      </c>
      <c r="X1225" s="169">
        <f>IF(X$2=$A1225,Data!U371,0)</f>
        <v>0</v>
      </c>
      <c r="Y1225" s="169">
        <f>IF(Y$2=$A1225,Data!V371,0)</f>
        <v>0</v>
      </c>
      <c r="Z1225" s="169">
        <f>IF(Z$2=$A1225,Data!W371,0)</f>
        <v>0</v>
      </c>
      <c r="AA1225" s="169">
        <f>IF(AA$2=$A1225,Data!X371,0)</f>
        <v>0</v>
      </c>
      <c r="AB1225" s="169">
        <f>IF(AB$2=$A1225,Data!Y371,0)</f>
        <v>0</v>
      </c>
      <c r="AC1225" s="169">
        <f>IF(AC$2=$A1225,Data!Z371,0)</f>
        <v>0</v>
      </c>
      <c r="AD1225" s="170">
        <f>IF(AD$2=$A1225,Data!AA371,0)</f>
        <v>0</v>
      </c>
      <c r="AE1225" s="171">
        <f>IF(AE$2=$A1225,Data!AB371,0)</f>
        <v>0</v>
      </c>
      <c r="AF1225" s="170">
        <f>IF(AF$2=$A1225,Data!AC371,0)</f>
        <v>0</v>
      </c>
      <c r="AG1225" s="171">
        <f>IF(AG$2=$A1225,Data!AD371,0)</f>
        <v>0</v>
      </c>
      <c r="AH1225" s="170">
        <f>IF(AH$2=$A1225,Data!AE371,0)</f>
        <v>0</v>
      </c>
      <c r="AI1225" s="171">
        <f>IF(AI$2=$A1225,Data!AF371,0)</f>
        <v>0</v>
      </c>
      <c r="AJ1225" s="170">
        <f>IF(AJ$2=$A1225,Data!AG371,0)</f>
        <v>0</v>
      </c>
      <c r="AK1225" s="171">
        <f>IF(AK$2=$A1225,Data!AH371,0)</f>
        <v>0</v>
      </c>
      <c r="AL1225" s="170">
        <f>IF(AL$2=$A1225,Data!AI371,0)</f>
        <v>0</v>
      </c>
      <c r="AM1225" t="str">
        <f t="shared" si="38"/>
        <v>EA</v>
      </c>
      <c r="AN1225" t="e">
        <f>+INDEX(Validation!$D$4:$D$250,MATCH(Merge!B1225,Validation!$E$4:$E$250,0))</f>
        <v>#N/A</v>
      </c>
      <c r="AO1225" s="172">
        <f t="shared" si="39"/>
        <v>0</v>
      </c>
    </row>
    <row r="1226" spans="1:41" ht="15" x14ac:dyDescent="0.25">
      <c r="A1226">
        <f>Inputs!$H$13</f>
        <v>3</v>
      </c>
      <c r="B1226" t="str">
        <f>Inputs!$D$4</f>
        <v>Select Agency…</v>
      </c>
      <c r="C1226" s="166" t="str">
        <f>Inputs!$I$6</f>
        <v>(insert code)</v>
      </c>
      <c r="D1226" t="str">
        <f>IFERROR(INDEX(Inputs!$I$11:$I$19,MATCH(A1226,Inputs!$H$11:$H$19)),"")</f>
        <v>(insert code)</v>
      </c>
      <c r="E1226" t="s">
        <v>942</v>
      </c>
      <c r="F1226" s="168">
        <f>IF(F$2=$A1226,Data!C372,0)</f>
        <v>0</v>
      </c>
      <c r="G1226" s="168">
        <f>IF(G$2=$A1226,Data!D372,0)</f>
        <v>0</v>
      </c>
      <c r="H1226" s="168">
        <f>IF(H$2=$A1226,Data!E372,0)</f>
        <v>0</v>
      </c>
      <c r="I1226" s="168">
        <f>IF(I$2=$A1226,Data!F372,0)</f>
        <v>0</v>
      </c>
      <c r="J1226" s="168">
        <f>IF(J$2=$A1226,Data!G372,0)</f>
        <v>0</v>
      </c>
      <c r="K1226" s="168">
        <f>IF(K$2=$A1226,Data!H372,0)</f>
        <v>0</v>
      </c>
      <c r="L1226" s="168">
        <f>IF(L$2=$A1226,Data!I372,0)</f>
        <v>0</v>
      </c>
      <c r="M1226" s="168">
        <f>IF(M$2=$A1226,Data!J372,0)</f>
        <v>0</v>
      </c>
      <c r="N1226" s="168">
        <f>IF(N$2=$A1226,Data!K372,0)</f>
        <v>0</v>
      </c>
      <c r="O1226" s="168">
        <f>IF(O$2=$A1226,Data!L372,0)</f>
        <v>0</v>
      </c>
      <c r="P1226" s="168">
        <f>IF(P$2=$A1226,Data!M372,0)</f>
        <v>0</v>
      </c>
      <c r="Q1226" s="168">
        <f>IF(Q$2=$A1226,Data!N372,0)</f>
        <v>0</v>
      </c>
      <c r="R1226" s="169">
        <f>IF(R$2=$A1226,Data!O372,0)</f>
        <v>0</v>
      </c>
      <c r="S1226" s="169">
        <f>IF(S$2=$A1226,Data!P372,0)</f>
        <v>0</v>
      </c>
      <c r="T1226" s="169">
        <f>IF(T$2=$A1226,Data!Q372,0)</f>
        <v>0</v>
      </c>
      <c r="U1226" s="169">
        <f>IF(U$2=$A1226,Data!R372,0)</f>
        <v>0</v>
      </c>
      <c r="V1226" s="169">
        <f>IF(V$2=$A1226,Data!S372,0)</f>
        <v>0</v>
      </c>
      <c r="W1226" s="169">
        <f>IF(W$2=$A1226,Data!T372,0)</f>
        <v>0</v>
      </c>
      <c r="X1226" s="169">
        <f>IF(X$2=$A1226,Data!U372,0)</f>
        <v>0</v>
      </c>
      <c r="Y1226" s="169">
        <f>IF(Y$2=$A1226,Data!V372,0)</f>
        <v>0</v>
      </c>
      <c r="Z1226" s="169">
        <f>IF(Z$2=$A1226,Data!W372,0)</f>
        <v>0</v>
      </c>
      <c r="AA1226" s="169">
        <f>IF(AA$2=$A1226,Data!X372,0)</f>
        <v>0</v>
      </c>
      <c r="AB1226" s="169">
        <f>IF(AB$2=$A1226,Data!Y372,0)</f>
        <v>0</v>
      </c>
      <c r="AC1226" s="169">
        <f>IF(AC$2=$A1226,Data!Z372,0)</f>
        <v>0</v>
      </c>
      <c r="AD1226" s="170">
        <f>IF(AD$2=$A1226,Data!AA372,0)</f>
        <v>0</v>
      </c>
      <c r="AE1226" s="171">
        <f>IF(AE$2=$A1226,Data!AB372,0)</f>
        <v>0</v>
      </c>
      <c r="AF1226" s="170">
        <f>IF(AF$2=$A1226,Data!AC372,0)</f>
        <v>0</v>
      </c>
      <c r="AG1226" s="171">
        <f>IF(AG$2=$A1226,Data!AD372,0)</f>
        <v>0</v>
      </c>
      <c r="AH1226" s="170">
        <f>IF(AH$2=$A1226,Data!AE372,0)</f>
        <v>0</v>
      </c>
      <c r="AI1226" s="171">
        <f>IF(AI$2=$A1226,Data!AF372,0)</f>
        <v>0</v>
      </c>
      <c r="AJ1226" s="170">
        <f>IF(AJ$2=$A1226,Data!AG372,0)</f>
        <v>0</v>
      </c>
      <c r="AK1226" s="171">
        <f>IF(AK$2=$A1226,Data!AH372,0)</f>
        <v>0</v>
      </c>
      <c r="AL1226" s="170">
        <f>IF(AL$2=$A1226,Data!AI372,0)</f>
        <v>0</v>
      </c>
      <c r="AM1226" t="str">
        <f t="shared" si="38"/>
        <v>EA</v>
      </c>
      <c r="AN1226" t="e">
        <f>+INDEX(Validation!$D$4:$D$250,MATCH(Merge!B1226,Validation!$E$4:$E$250,0))</f>
        <v>#N/A</v>
      </c>
      <c r="AO1226" s="172">
        <f t="shared" si="39"/>
        <v>0</v>
      </c>
    </row>
    <row r="1227" spans="1:41" ht="15" x14ac:dyDescent="0.25">
      <c r="A1227">
        <f>Inputs!$H$13</f>
        <v>3</v>
      </c>
      <c r="B1227" t="str">
        <f>Inputs!$D$4</f>
        <v>Select Agency…</v>
      </c>
      <c r="C1227" s="166" t="str">
        <f>Inputs!$I$6</f>
        <v>(insert code)</v>
      </c>
      <c r="D1227" t="str">
        <f>IFERROR(INDEX(Inputs!$I$11:$I$19,MATCH(A1227,Inputs!$H$11:$H$19)),"")</f>
        <v>(insert code)</v>
      </c>
      <c r="E1227" t="s">
        <v>942</v>
      </c>
      <c r="F1227" s="168">
        <f>IF(F$2=$A1227,Data!C373,0)</f>
        <v>0</v>
      </c>
      <c r="G1227" s="168">
        <f>IF(G$2=$A1227,Data!D373,0)</f>
        <v>0</v>
      </c>
      <c r="H1227" s="168">
        <f>IF(H$2=$A1227,Data!E373,0)</f>
        <v>0</v>
      </c>
      <c r="I1227" s="168">
        <f>IF(I$2=$A1227,Data!F373,0)</f>
        <v>0</v>
      </c>
      <c r="J1227" s="168">
        <f>IF(J$2=$A1227,Data!G373,0)</f>
        <v>0</v>
      </c>
      <c r="K1227" s="168">
        <f>IF(K$2=$A1227,Data!H373,0)</f>
        <v>0</v>
      </c>
      <c r="L1227" s="168">
        <f>IF(L$2=$A1227,Data!I373,0)</f>
        <v>0</v>
      </c>
      <c r="M1227" s="168">
        <f>IF(M$2=$A1227,Data!J373,0)</f>
        <v>0</v>
      </c>
      <c r="N1227" s="168">
        <f>IF(N$2=$A1227,Data!K373,0)</f>
        <v>0</v>
      </c>
      <c r="O1227" s="168">
        <f>IF(O$2=$A1227,Data!L373,0)</f>
        <v>0</v>
      </c>
      <c r="P1227" s="168">
        <f>IF(P$2=$A1227,Data!M373,0)</f>
        <v>0</v>
      </c>
      <c r="Q1227" s="168">
        <f>IF(Q$2=$A1227,Data!N373,0)</f>
        <v>0</v>
      </c>
      <c r="R1227" s="169">
        <f>IF(R$2=$A1227,Data!O373,0)</f>
        <v>0</v>
      </c>
      <c r="S1227" s="169">
        <f>IF(S$2=$A1227,Data!P373,0)</f>
        <v>0</v>
      </c>
      <c r="T1227" s="169">
        <f>IF(T$2=$A1227,Data!Q373,0)</f>
        <v>0</v>
      </c>
      <c r="U1227" s="169">
        <f>IF(U$2=$A1227,Data!R373,0)</f>
        <v>0</v>
      </c>
      <c r="V1227" s="169">
        <f>IF(V$2=$A1227,Data!S373,0)</f>
        <v>0</v>
      </c>
      <c r="W1227" s="169">
        <f>IF(W$2=$A1227,Data!T373,0)</f>
        <v>0</v>
      </c>
      <c r="X1227" s="169">
        <f>IF(X$2=$A1227,Data!U373,0)</f>
        <v>0</v>
      </c>
      <c r="Y1227" s="169">
        <f>IF(Y$2=$A1227,Data!V373,0)</f>
        <v>0</v>
      </c>
      <c r="Z1227" s="169">
        <f>IF(Z$2=$A1227,Data!W373,0)</f>
        <v>0</v>
      </c>
      <c r="AA1227" s="169">
        <f>IF(AA$2=$A1227,Data!X373,0)</f>
        <v>0</v>
      </c>
      <c r="AB1227" s="169">
        <f>IF(AB$2=$A1227,Data!Y373,0)</f>
        <v>0</v>
      </c>
      <c r="AC1227" s="169">
        <f>IF(AC$2=$A1227,Data!Z373,0)</f>
        <v>0</v>
      </c>
      <c r="AD1227" s="170">
        <f>IF(AD$2=$A1227,Data!AA373,0)</f>
        <v>0</v>
      </c>
      <c r="AE1227" s="171">
        <f>IF(AE$2=$A1227,Data!AB373,0)</f>
        <v>0</v>
      </c>
      <c r="AF1227" s="170">
        <f>IF(AF$2=$A1227,Data!AC373,0)</f>
        <v>0</v>
      </c>
      <c r="AG1227" s="171">
        <f>IF(AG$2=$A1227,Data!AD373,0)</f>
        <v>0</v>
      </c>
      <c r="AH1227" s="170">
        <f>IF(AH$2=$A1227,Data!AE373,0)</f>
        <v>0</v>
      </c>
      <c r="AI1227" s="171">
        <f>IF(AI$2=$A1227,Data!AF373,0)</f>
        <v>0</v>
      </c>
      <c r="AJ1227" s="170">
        <f>IF(AJ$2=$A1227,Data!AG373,0)</f>
        <v>0</v>
      </c>
      <c r="AK1227" s="171">
        <f>IF(AK$2=$A1227,Data!AH373,0)</f>
        <v>0</v>
      </c>
      <c r="AL1227" s="170">
        <f>IF(AL$2=$A1227,Data!AI373,0)</f>
        <v>0</v>
      </c>
      <c r="AM1227" t="str">
        <f t="shared" si="38"/>
        <v>EA</v>
      </c>
      <c r="AN1227" t="e">
        <f>+INDEX(Validation!$D$4:$D$250,MATCH(Merge!B1227,Validation!$E$4:$E$250,0))</f>
        <v>#N/A</v>
      </c>
      <c r="AO1227" s="172">
        <f t="shared" si="39"/>
        <v>0</v>
      </c>
    </row>
    <row r="1228" spans="1:41" ht="15" x14ac:dyDescent="0.25">
      <c r="A1228">
        <f>Inputs!$H$13</f>
        <v>3</v>
      </c>
      <c r="B1228" t="str">
        <f>Inputs!$D$4</f>
        <v>Select Agency…</v>
      </c>
      <c r="C1228" s="166" t="str">
        <f>Inputs!$I$6</f>
        <v>(insert code)</v>
      </c>
      <c r="D1228" t="str">
        <f>IFERROR(INDEX(Inputs!$I$11:$I$19,MATCH(A1228,Inputs!$H$11:$H$19)),"")</f>
        <v>(insert code)</v>
      </c>
      <c r="E1228" t="s">
        <v>942</v>
      </c>
      <c r="F1228" s="168">
        <f>IF(F$2=$A1228,Data!C374,0)</f>
        <v>0</v>
      </c>
      <c r="G1228" s="168">
        <f>IF(G$2=$A1228,Data!D374,0)</f>
        <v>0</v>
      </c>
      <c r="H1228" s="168">
        <f>IF(H$2=$A1228,Data!E374,0)</f>
        <v>0</v>
      </c>
      <c r="I1228" s="168">
        <f>IF(I$2=$A1228,Data!F374,0)</f>
        <v>0</v>
      </c>
      <c r="J1228" s="168">
        <f>IF(J$2=$A1228,Data!G374,0)</f>
        <v>0</v>
      </c>
      <c r="K1228" s="168">
        <f>IF(K$2=$A1228,Data!H374,0)</f>
        <v>0</v>
      </c>
      <c r="L1228" s="168">
        <f>IF(L$2=$A1228,Data!I374,0)</f>
        <v>0</v>
      </c>
      <c r="M1228" s="168">
        <f>IF(M$2=$A1228,Data!J374,0)</f>
        <v>0</v>
      </c>
      <c r="N1228" s="168">
        <f>IF(N$2=$A1228,Data!K374,0)</f>
        <v>0</v>
      </c>
      <c r="O1228" s="168">
        <f>IF(O$2=$A1228,Data!L374,0)</f>
        <v>0</v>
      </c>
      <c r="P1228" s="168">
        <f>IF(P$2=$A1228,Data!M374,0)</f>
        <v>0</v>
      </c>
      <c r="Q1228" s="168">
        <f>IF(Q$2=$A1228,Data!N374,0)</f>
        <v>0</v>
      </c>
      <c r="R1228" s="169">
        <f>IF(R$2=$A1228,Data!O374,0)</f>
        <v>0</v>
      </c>
      <c r="S1228" s="169">
        <f>IF(S$2=$A1228,Data!P374,0)</f>
        <v>0</v>
      </c>
      <c r="T1228" s="169">
        <f>IF(T$2=$A1228,Data!Q374,0)</f>
        <v>0</v>
      </c>
      <c r="U1228" s="169">
        <f>IF(U$2=$A1228,Data!R374,0)</f>
        <v>0</v>
      </c>
      <c r="V1228" s="169">
        <f>IF(V$2=$A1228,Data!S374,0)</f>
        <v>0</v>
      </c>
      <c r="W1228" s="169">
        <f>IF(W$2=$A1228,Data!T374,0)</f>
        <v>0</v>
      </c>
      <c r="X1228" s="169">
        <f>IF(X$2=$A1228,Data!U374,0)</f>
        <v>0</v>
      </c>
      <c r="Y1228" s="169">
        <f>IF(Y$2=$A1228,Data!V374,0)</f>
        <v>0</v>
      </c>
      <c r="Z1228" s="169">
        <f>IF(Z$2=$A1228,Data!W374,0)</f>
        <v>0</v>
      </c>
      <c r="AA1228" s="169">
        <f>IF(AA$2=$A1228,Data!X374,0)</f>
        <v>0</v>
      </c>
      <c r="AB1228" s="169">
        <f>IF(AB$2=$A1228,Data!Y374,0)</f>
        <v>0</v>
      </c>
      <c r="AC1228" s="169">
        <f>IF(AC$2=$A1228,Data!Z374,0)</f>
        <v>0</v>
      </c>
      <c r="AD1228" s="170">
        <f>IF(AD$2=$A1228,Data!AA374,0)</f>
        <v>0</v>
      </c>
      <c r="AE1228" s="171">
        <f>IF(AE$2=$A1228,Data!AB374,0)</f>
        <v>0</v>
      </c>
      <c r="AF1228" s="170">
        <f>IF(AF$2=$A1228,Data!AC374,0)</f>
        <v>0</v>
      </c>
      <c r="AG1228" s="171">
        <f>IF(AG$2=$A1228,Data!AD374,0)</f>
        <v>0</v>
      </c>
      <c r="AH1228" s="170">
        <f>IF(AH$2=$A1228,Data!AE374,0)</f>
        <v>0</v>
      </c>
      <c r="AI1228" s="171">
        <f>IF(AI$2=$A1228,Data!AF374,0)</f>
        <v>0</v>
      </c>
      <c r="AJ1228" s="170">
        <f>IF(AJ$2=$A1228,Data!AG374,0)</f>
        <v>0</v>
      </c>
      <c r="AK1228" s="171">
        <f>IF(AK$2=$A1228,Data!AH374,0)</f>
        <v>0</v>
      </c>
      <c r="AL1228" s="170">
        <f>IF(AL$2=$A1228,Data!AI374,0)</f>
        <v>0</v>
      </c>
      <c r="AM1228" t="str">
        <f t="shared" si="38"/>
        <v>EA</v>
      </c>
      <c r="AN1228" t="e">
        <f>+INDEX(Validation!$D$4:$D$250,MATCH(Merge!B1228,Validation!$E$4:$E$250,0))</f>
        <v>#N/A</v>
      </c>
      <c r="AO1228" s="172">
        <f t="shared" si="39"/>
        <v>0</v>
      </c>
    </row>
    <row r="1229" spans="1:41" ht="15" x14ac:dyDescent="0.25">
      <c r="A1229">
        <f>Inputs!$H$13</f>
        <v>3</v>
      </c>
      <c r="B1229" t="str">
        <f>Inputs!$D$4</f>
        <v>Select Agency…</v>
      </c>
      <c r="C1229" s="166" t="str">
        <f>Inputs!$I$6</f>
        <v>(insert code)</v>
      </c>
      <c r="D1229" t="str">
        <f>IFERROR(INDEX(Inputs!$I$11:$I$19,MATCH(A1229,Inputs!$H$11:$H$19)),"")</f>
        <v>(insert code)</v>
      </c>
      <c r="E1229" t="s">
        <v>942</v>
      </c>
      <c r="F1229" s="168">
        <f>IF(F$2=$A1229,Data!C375,0)</f>
        <v>0</v>
      </c>
      <c r="G1229" s="168">
        <f>IF(G$2=$A1229,Data!D375,0)</f>
        <v>0</v>
      </c>
      <c r="H1229" s="168">
        <f>IF(H$2=$A1229,Data!E375,0)</f>
        <v>0</v>
      </c>
      <c r="I1229" s="168">
        <f>IF(I$2=$A1229,Data!F375,0)</f>
        <v>0</v>
      </c>
      <c r="J1229" s="168">
        <f>IF(J$2=$A1229,Data!G375,0)</f>
        <v>0</v>
      </c>
      <c r="K1229" s="168">
        <f>IF(K$2=$A1229,Data!H375,0)</f>
        <v>0</v>
      </c>
      <c r="L1229" s="168">
        <f>IF(L$2=$A1229,Data!I375,0)</f>
        <v>0</v>
      </c>
      <c r="M1229" s="168">
        <f>IF(M$2=$A1229,Data!J375,0)</f>
        <v>0</v>
      </c>
      <c r="N1229" s="168">
        <f>IF(N$2=$A1229,Data!K375,0)</f>
        <v>0</v>
      </c>
      <c r="O1229" s="168">
        <f>IF(O$2=$A1229,Data!L375,0)</f>
        <v>0</v>
      </c>
      <c r="P1229" s="168">
        <f>IF(P$2=$A1229,Data!M375,0)</f>
        <v>0</v>
      </c>
      <c r="Q1229" s="168">
        <f>IF(Q$2=$A1229,Data!N375,0)</f>
        <v>0</v>
      </c>
      <c r="R1229" s="169">
        <f>IF(R$2=$A1229,Data!O375,0)</f>
        <v>0</v>
      </c>
      <c r="S1229" s="169">
        <f>IF(S$2=$A1229,Data!P375,0)</f>
        <v>0</v>
      </c>
      <c r="T1229" s="169">
        <f>IF(T$2=$A1229,Data!Q375,0)</f>
        <v>0</v>
      </c>
      <c r="U1229" s="169">
        <f>IF(U$2=$A1229,Data!R375,0)</f>
        <v>0</v>
      </c>
      <c r="V1229" s="169">
        <f>IF(V$2=$A1229,Data!S375,0)</f>
        <v>0</v>
      </c>
      <c r="W1229" s="169">
        <f>IF(W$2=$A1229,Data!T375,0)</f>
        <v>0</v>
      </c>
      <c r="X1229" s="169">
        <f>IF(X$2=$A1229,Data!U375,0)</f>
        <v>0</v>
      </c>
      <c r="Y1229" s="169">
        <f>IF(Y$2=$A1229,Data!V375,0)</f>
        <v>0</v>
      </c>
      <c r="Z1229" s="169">
        <f>IF(Z$2=$A1229,Data!W375,0)</f>
        <v>0</v>
      </c>
      <c r="AA1229" s="169">
        <f>IF(AA$2=$A1229,Data!X375,0)</f>
        <v>0</v>
      </c>
      <c r="AB1229" s="169">
        <f>IF(AB$2=$A1229,Data!Y375,0)</f>
        <v>0</v>
      </c>
      <c r="AC1229" s="169">
        <f>IF(AC$2=$A1229,Data!Z375,0)</f>
        <v>0</v>
      </c>
      <c r="AD1229" s="170">
        <f>IF(AD$2=$A1229,Data!AA375,0)</f>
        <v>0</v>
      </c>
      <c r="AE1229" s="171">
        <f>IF(AE$2=$A1229,Data!AB375,0)</f>
        <v>0</v>
      </c>
      <c r="AF1229" s="170">
        <f>IF(AF$2=$A1229,Data!AC375,0)</f>
        <v>0</v>
      </c>
      <c r="AG1229" s="171">
        <f>IF(AG$2=$A1229,Data!AD375,0)</f>
        <v>0</v>
      </c>
      <c r="AH1229" s="170">
        <f>IF(AH$2=$A1229,Data!AE375,0)</f>
        <v>0</v>
      </c>
      <c r="AI1229" s="171">
        <f>IF(AI$2=$A1229,Data!AF375,0)</f>
        <v>0</v>
      </c>
      <c r="AJ1229" s="170">
        <f>IF(AJ$2=$A1229,Data!AG375,0)</f>
        <v>0</v>
      </c>
      <c r="AK1229" s="171">
        <f>IF(AK$2=$A1229,Data!AH375,0)</f>
        <v>0</v>
      </c>
      <c r="AL1229" s="170">
        <f>IF(AL$2=$A1229,Data!AI375,0)</f>
        <v>0</v>
      </c>
      <c r="AM1229" t="str">
        <f t="shared" si="38"/>
        <v>EA</v>
      </c>
      <c r="AN1229" t="e">
        <f>+INDEX(Validation!$D$4:$D$250,MATCH(Merge!B1229,Validation!$E$4:$E$250,0))</f>
        <v>#N/A</v>
      </c>
      <c r="AO1229" s="172">
        <f t="shared" si="39"/>
        <v>0</v>
      </c>
    </row>
    <row r="1230" spans="1:41" ht="15" x14ac:dyDescent="0.25">
      <c r="A1230">
        <f>Inputs!$H$13</f>
        <v>3</v>
      </c>
      <c r="B1230" t="str">
        <f>Inputs!$D$4</f>
        <v>Select Agency…</v>
      </c>
      <c r="C1230" s="166" t="str">
        <f>Inputs!$I$6</f>
        <v>(insert code)</v>
      </c>
      <c r="D1230" t="str">
        <f>IFERROR(INDEX(Inputs!$I$11:$I$19,MATCH(A1230,Inputs!$H$11:$H$19)),"")</f>
        <v>(insert code)</v>
      </c>
      <c r="E1230" t="s">
        <v>942</v>
      </c>
      <c r="F1230" s="168">
        <f>IF(F$2=$A1230,Data!C376,0)</f>
        <v>0</v>
      </c>
      <c r="G1230" s="168">
        <f>IF(G$2=$A1230,Data!D376,0)</f>
        <v>0</v>
      </c>
      <c r="H1230" s="168">
        <f>IF(H$2=$A1230,Data!E376,0)</f>
        <v>0</v>
      </c>
      <c r="I1230" s="168">
        <f>IF(I$2=$A1230,Data!F376,0)</f>
        <v>0</v>
      </c>
      <c r="J1230" s="168">
        <f>IF(J$2=$A1230,Data!G376,0)</f>
        <v>0</v>
      </c>
      <c r="K1230" s="168">
        <f>IF(K$2=$A1230,Data!H376,0)</f>
        <v>0</v>
      </c>
      <c r="L1230" s="168">
        <f>IF(L$2=$A1230,Data!I376,0)</f>
        <v>0</v>
      </c>
      <c r="M1230" s="168">
        <f>IF(M$2=$A1230,Data!J376,0)</f>
        <v>0</v>
      </c>
      <c r="N1230" s="168">
        <f>IF(N$2=$A1230,Data!K376,0)</f>
        <v>0</v>
      </c>
      <c r="O1230" s="168">
        <f>IF(O$2=$A1230,Data!L376,0)</f>
        <v>0</v>
      </c>
      <c r="P1230" s="168">
        <f>IF(P$2=$A1230,Data!M376,0)</f>
        <v>0</v>
      </c>
      <c r="Q1230" s="168">
        <f>IF(Q$2=$A1230,Data!N376,0)</f>
        <v>0</v>
      </c>
      <c r="R1230" s="169">
        <f>IF(R$2=$A1230,Data!O376,0)</f>
        <v>0</v>
      </c>
      <c r="S1230" s="169">
        <f>IF(S$2=$A1230,Data!P376,0)</f>
        <v>0</v>
      </c>
      <c r="T1230" s="169">
        <f>IF(T$2=$A1230,Data!Q376,0)</f>
        <v>0</v>
      </c>
      <c r="U1230" s="169">
        <f>IF(U$2=$A1230,Data!R376,0)</f>
        <v>0</v>
      </c>
      <c r="V1230" s="169">
        <f>IF(V$2=$A1230,Data!S376,0)</f>
        <v>0</v>
      </c>
      <c r="W1230" s="169">
        <f>IF(W$2=$A1230,Data!T376,0)</f>
        <v>0</v>
      </c>
      <c r="X1230" s="169">
        <f>IF(X$2=$A1230,Data!U376,0)</f>
        <v>0</v>
      </c>
      <c r="Y1230" s="169">
        <f>IF(Y$2=$A1230,Data!V376,0)</f>
        <v>0</v>
      </c>
      <c r="Z1230" s="169">
        <f>IF(Z$2=$A1230,Data!W376,0)</f>
        <v>0</v>
      </c>
      <c r="AA1230" s="169">
        <f>IF(AA$2=$A1230,Data!X376,0)</f>
        <v>0</v>
      </c>
      <c r="AB1230" s="169">
        <f>IF(AB$2=$A1230,Data!Y376,0)</f>
        <v>0</v>
      </c>
      <c r="AC1230" s="169">
        <f>IF(AC$2=$A1230,Data!Z376,0)</f>
        <v>0</v>
      </c>
      <c r="AD1230" s="170">
        <f>IF(AD$2=$A1230,Data!AA376,0)</f>
        <v>0</v>
      </c>
      <c r="AE1230" s="171">
        <f>IF(AE$2=$A1230,Data!AB376,0)</f>
        <v>0</v>
      </c>
      <c r="AF1230" s="170">
        <f>IF(AF$2=$A1230,Data!AC376,0)</f>
        <v>0</v>
      </c>
      <c r="AG1230" s="171">
        <f>IF(AG$2=$A1230,Data!AD376,0)</f>
        <v>0</v>
      </c>
      <c r="AH1230" s="170">
        <f>IF(AH$2=$A1230,Data!AE376,0)</f>
        <v>0</v>
      </c>
      <c r="AI1230" s="171">
        <f>IF(AI$2=$A1230,Data!AF376,0)</f>
        <v>0</v>
      </c>
      <c r="AJ1230" s="170">
        <f>IF(AJ$2=$A1230,Data!AG376,0)</f>
        <v>0</v>
      </c>
      <c r="AK1230" s="171">
        <f>IF(AK$2=$A1230,Data!AH376,0)</f>
        <v>0</v>
      </c>
      <c r="AL1230" s="170">
        <f>IF(AL$2=$A1230,Data!AI376,0)</f>
        <v>0</v>
      </c>
      <c r="AM1230" t="str">
        <f t="shared" si="38"/>
        <v>EA</v>
      </c>
      <c r="AN1230" t="e">
        <f>+INDEX(Validation!$D$4:$D$250,MATCH(Merge!B1230,Validation!$E$4:$E$250,0))</f>
        <v>#N/A</v>
      </c>
      <c r="AO1230" s="172">
        <f t="shared" si="39"/>
        <v>0</v>
      </c>
    </row>
    <row r="1231" spans="1:41" ht="15" x14ac:dyDescent="0.25">
      <c r="A1231">
        <f>Inputs!$H$13</f>
        <v>3</v>
      </c>
      <c r="B1231" t="str">
        <f>Inputs!$D$4</f>
        <v>Select Agency…</v>
      </c>
      <c r="C1231" s="166" t="str">
        <f>Inputs!$I$6</f>
        <v>(insert code)</v>
      </c>
      <c r="D1231" t="str">
        <f>IFERROR(INDEX(Inputs!$I$11:$I$19,MATCH(A1231,Inputs!$H$11:$H$19)),"")</f>
        <v>(insert code)</v>
      </c>
      <c r="E1231" t="s">
        <v>942</v>
      </c>
      <c r="F1231" s="168">
        <f>IF(F$2=$A1231,Data!C377,0)</f>
        <v>0</v>
      </c>
      <c r="G1231" s="168">
        <f>IF(G$2=$A1231,Data!D377,0)</f>
        <v>0</v>
      </c>
      <c r="H1231" s="168">
        <f>IF(H$2=$A1231,Data!E377,0)</f>
        <v>0</v>
      </c>
      <c r="I1231" s="168">
        <f>IF(I$2=$A1231,Data!F377,0)</f>
        <v>0</v>
      </c>
      <c r="J1231" s="168">
        <f>IF(J$2=$A1231,Data!G377,0)</f>
        <v>0</v>
      </c>
      <c r="K1231" s="168">
        <f>IF(K$2=$A1231,Data!H377,0)</f>
        <v>0</v>
      </c>
      <c r="L1231" s="168">
        <f>IF(L$2=$A1231,Data!I377,0)</f>
        <v>0</v>
      </c>
      <c r="M1231" s="168">
        <f>IF(M$2=$A1231,Data!J377,0)</f>
        <v>0</v>
      </c>
      <c r="N1231" s="168">
        <f>IF(N$2=$A1231,Data!K377,0)</f>
        <v>0</v>
      </c>
      <c r="O1231" s="168">
        <f>IF(O$2=$A1231,Data!L377,0)</f>
        <v>0</v>
      </c>
      <c r="P1231" s="168">
        <f>IF(P$2=$A1231,Data!M377,0)</f>
        <v>0</v>
      </c>
      <c r="Q1231" s="168">
        <f>IF(Q$2=$A1231,Data!N377,0)</f>
        <v>0</v>
      </c>
      <c r="R1231" s="169">
        <f>IF(R$2=$A1231,Data!O377,0)</f>
        <v>0</v>
      </c>
      <c r="S1231" s="169">
        <f>IF(S$2=$A1231,Data!P377,0)</f>
        <v>0</v>
      </c>
      <c r="T1231" s="169">
        <f>IF(T$2=$A1231,Data!Q377,0)</f>
        <v>0</v>
      </c>
      <c r="U1231" s="169">
        <f>IF(U$2=$A1231,Data!R377,0)</f>
        <v>0</v>
      </c>
      <c r="V1231" s="169">
        <f>IF(V$2=$A1231,Data!S377,0)</f>
        <v>0</v>
      </c>
      <c r="W1231" s="169">
        <f>IF(W$2=$A1231,Data!T377,0)</f>
        <v>0</v>
      </c>
      <c r="X1231" s="169">
        <f>IF(X$2=$A1231,Data!U377,0)</f>
        <v>0</v>
      </c>
      <c r="Y1231" s="169">
        <f>IF(Y$2=$A1231,Data!V377,0)</f>
        <v>0</v>
      </c>
      <c r="Z1231" s="169">
        <f>IF(Z$2=$A1231,Data!W377,0)</f>
        <v>0</v>
      </c>
      <c r="AA1231" s="169">
        <f>IF(AA$2=$A1231,Data!X377,0)</f>
        <v>0</v>
      </c>
      <c r="AB1231" s="169">
        <f>IF(AB$2=$A1231,Data!Y377,0)</f>
        <v>0</v>
      </c>
      <c r="AC1231" s="169">
        <f>IF(AC$2=$A1231,Data!Z377,0)</f>
        <v>0</v>
      </c>
      <c r="AD1231" s="170">
        <f>IF(AD$2=$A1231,Data!AA377,0)</f>
        <v>0</v>
      </c>
      <c r="AE1231" s="171">
        <f>IF(AE$2=$A1231,Data!AB377,0)</f>
        <v>0</v>
      </c>
      <c r="AF1231" s="170">
        <f>IF(AF$2=$A1231,Data!AC377,0)</f>
        <v>0</v>
      </c>
      <c r="AG1231" s="171">
        <f>IF(AG$2=$A1231,Data!AD377,0)</f>
        <v>0</v>
      </c>
      <c r="AH1231" s="170">
        <f>IF(AH$2=$A1231,Data!AE377,0)</f>
        <v>0</v>
      </c>
      <c r="AI1231" s="171">
        <f>IF(AI$2=$A1231,Data!AF377,0)</f>
        <v>0</v>
      </c>
      <c r="AJ1231" s="170">
        <f>IF(AJ$2=$A1231,Data!AG377,0)</f>
        <v>0</v>
      </c>
      <c r="AK1231" s="171">
        <f>IF(AK$2=$A1231,Data!AH377,0)</f>
        <v>0</v>
      </c>
      <c r="AL1231" s="170">
        <f>IF(AL$2=$A1231,Data!AI377,0)</f>
        <v>0</v>
      </c>
      <c r="AM1231" t="str">
        <f t="shared" si="38"/>
        <v>EA</v>
      </c>
      <c r="AN1231" t="e">
        <f>+INDEX(Validation!$D$4:$D$250,MATCH(Merge!B1231,Validation!$E$4:$E$250,0))</f>
        <v>#N/A</v>
      </c>
      <c r="AO1231" s="172">
        <f t="shared" si="39"/>
        <v>0</v>
      </c>
    </row>
    <row r="1232" spans="1:41" ht="15" x14ac:dyDescent="0.25">
      <c r="A1232">
        <f>Inputs!$H$13</f>
        <v>3</v>
      </c>
      <c r="B1232" t="str">
        <f>Inputs!$D$4</f>
        <v>Select Agency…</v>
      </c>
      <c r="C1232" s="166" t="str">
        <f>Inputs!$I$6</f>
        <v>(insert code)</v>
      </c>
      <c r="D1232" t="str">
        <f>IFERROR(INDEX(Inputs!$I$11:$I$19,MATCH(A1232,Inputs!$H$11:$H$19)),"")</f>
        <v>(insert code)</v>
      </c>
      <c r="E1232" t="s">
        <v>942</v>
      </c>
      <c r="F1232" s="168">
        <f>IF(F$2=$A1232,Data!C378,0)</f>
        <v>0</v>
      </c>
      <c r="G1232" s="168">
        <f>IF(G$2=$A1232,Data!D378,0)</f>
        <v>0</v>
      </c>
      <c r="H1232" s="168">
        <f>IF(H$2=$A1232,Data!E378,0)</f>
        <v>0</v>
      </c>
      <c r="I1232" s="168">
        <f>IF(I$2=$A1232,Data!F378,0)</f>
        <v>0</v>
      </c>
      <c r="J1232" s="168">
        <f>IF(J$2=$A1232,Data!G378,0)</f>
        <v>0</v>
      </c>
      <c r="K1232" s="168">
        <f>IF(K$2=$A1232,Data!H378,0)</f>
        <v>0</v>
      </c>
      <c r="L1232" s="168">
        <f>IF(L$2=$A1232,Data!I378,0)</f>
        <v>0</v>
      </c>
      <c r="M1232" s="168">
        <f>IF(M$2=$A1232,Data!J378,0)</f>
        <v>0</v>
      </c>
      <c r="N1232" s="168">
        <f>IF(N$2=$A1232,Data!K378,0)</f>
        <v>0</v>
      </c>
      <c r="O1232" s="168">
        <f>IF(O$2=$A1232,Data!L378,0)</f>
        <v>0</v>
      </c>
      <c r="P1232" s="168">
        <f>IF(P$2=$A1232,Data!M378,0)</f>
        <v>0</v>
      </c>
      <c r="Q1232" s="168">
        <f>IF(Q$2=$A1232,Data!N378,0)</f>
        <v>0</v>
      </c>
      <c r="R1232" s="169">
        <f>IF(R$2=$A1232,Data!O378,0)</f>
        <v>0</v>
      </c>
      <c r="S1232" s="169">
        <f>IF(S$2=$A1232,Data!P378,0)</f>
        <v>0</v>
      </c>
      <c r="T1232" s="169">
        <f>IF(T$2=$A1232,Data!Q378,0)</f>
        <v>0</v>
      </c>
      <c r="U1232" s="169">
        <f>IF(U$2=$A1232,Data!R378,0)</f>
        <v>0</v>
      </c>
      <c r="V1232" s="169">
        <f>IF(V$2=$A1232,Data!S378,0)</f>
        <v>0</v>
      </c>
      <c r="W1232" s="169">
        <f>IF(W$2=$A1232,Data!T378,0)</f>
        <v>0</v>
      </c>
      <c r="X1232" s="169">
        <f>IF(X$2=$A1232,Data!U378,0)</f>
        <v>0</v>
      </c>
      <c r="Y1232" s="169">
        <f>IF(Y$2=$A1232,Data!V378,0)</f>
        <v>0</v>
      </c>
      <c r="Z1232" s="169">
        <f>IF(Z$2=$A1232,Data!W378,0)</f>
        <v>0</v>
      </c>
      <c r="AA1232" s="169">
        <f>IF(AA$2=$A1232,Data!X378,0)</f>
        <v>0</v>
      </c>
      <c r="AB1232" s="169">
        <f>IF(AB$2=$A1232,Data!Y378,0)</f>
        <v>0</v>
      </c>
      <c r="AC1232" s="169">
        <f>IF(AC$2=$A1232,Data!Z378,0)</f>
        <v>0</v>
      </c>
      <c r="AD1232" s="170">
        <f>IF(AD$2=$A1232,Data!AA378,0)</f>
        <v>0</v>
      </c>
      <c r="AE1232" s="171">
        <f>IF(AE$2=$A1232,Data!AB378,0)</f>
        <v>0</v>
      </c>
      <c r="AF1232" s="170">
        <f>IF(AF$2=$A1232,Data!AC378,0)</f>
        <v>0</v>
      </c>
      <c r="AG1232" s="171">
        <f>IF(AG$2=$A1232,Data!AD378,0)</f>
        <v>0</v>
      </c>
      <c r="AH1232" s="170">
        <f>IF(AH$2=$A1232,Data!AE378,0)</f>
        <v>0</v>
      </c>
      <c r="AI1232" s="171">
        <f>IF(AI$2=$A1232,Data!AF378,0)</f>
        <v>0</v>
      </c>
      <c r="AJ1232" s="170">
        <f>IF(AJ$2=$A1232,Data!AG378,0)</f>
        <v>0</v>
      </c>
      <c r="AK1232" s="171">
        <f>IF(AK$2=$A1232,Data!AH378,0)</f>
        <v>0</v>
      </c>
      <c r="AL1232" s="170">
        <f>IF(AL$2=$A1232,Data!AI378,0)</f>
        <v>0</v>
      </c>
      <c r="AM1232" t="str">
        <f t="shared" si="38"/>
        <v>EA</v>
      </c>
      <c r="AN1232" t="e">
        <f>+INDEX(Validation!$D$4:$D$250,MATCH(Merge!B1232,Validation!$E$4:$E$250,0))</f>
        <v>#N/A</v>
      </c>
      <c r="AO1232" s="172">
        <f t="shared" si="39"/>
        <v>0</v>
      </c>
    </row>
    <row r="1233" spans="1:41" ht="15" x14ac:dyDescent="0.25">
      <c r="A1233">
        <f>Inputs!$H$13</f>
        <v>3</v>
      </c>
      <c r="B1233" t="str">
        <f>Inputs!$D$4</f>
        <v>Select Agency…</v>
      </c>
      <c r="C1233" s="166" t="str">
        <f>Inputs!$I$6</f>
        <v>(insert code)</v>
      </c>
      <c r="D1233" t="str">
        <f>IFERROR(INDEX(Inputs!$I$11:$I$19,MATCH(A1233,Inputs!$H$11:$H$19)),"")</f>
        <v>(insert code)</v>
      </c>
      <c r="E1233" t="s">
        <v>942</v>
      </c>
      <c r="F1233" s="168">
        <f>IF(F$2=$A1233,Data!C379,0)</f>
        <v>0</v>
      </c>
      <c r="G1233" s="168">
        <f>IF(G$2=$A1233,Data!D379,0)</f>
        <v>0</v>
      </c>
      <c r="H1233" s="168">
        <f>IF(H$2=$A1233,Data!E379,0)</f>
        <v>0</v>
      </c>
      <c r="I1233" s="168">
        <f>IF(I$2=$A1233,Data!F379,0)</f>
        <v>0</v>
      </c>
      <c r="J1233" s="168">
        <f>IF(J$2=$A1233,Data!G379,0)</f>
        <v>0</v>
      </c>
      <c r="K1233" s="168">
        <f>IF(K$2=$A1233,Data!H379,0)</f>
        <v>0</v>
      </c>
      <c r="L1233" s="168">
        <f>IF(L$2=$A1233,Data!I379,0)</f>
        <v>0</v>
      </c>
      <c r="M1233" s="168">
        <f>IF(M$2=$A1233,Data!J379,0)</f>
        <v>0</v>
      </c>
      <c r="N1233" s="168">
        <f>IF(N$2=$A1233,Data!K379,0)</f>
        <v>0</v>
      </c>
      <c r="O1233" s="168">
        <f>IF(O$2=$A1233,Data!L379,0)</f>
        <v>0</v>
      </c>
      <c r="P1233" s="168">
        <f>IF(P$2=$A1233,Data!M379,0)</f>
        <v>0</v>
      </c>
      <c r="Q1233" s="168">
        <f>IF(Q$2=$A1233,Data!N379,0)</f>
        <v>0</v>
      </c>
      <c r="R1233" s="169">
        <f>IF(R$2=$A1233,Data!O379,0)</f>
        <v>0</v>
      </c>
      <c r="S1233" s="169">
        <f>IF(S$2=$A1233,Data!P379,0)</f>
        <v>0</v>
      </c>
      <c r="T1233" s="169">
        <f>IF(T$2=$A1233,Data!Q379,0)</f>
        <v>0</v>
      </c>
      <c r="U1233" s="169">
        <f>IF(U$2=$A1233,Data!R379,0)</f>
        <v>0</v>
      </c>
      <c r="V1233" s="169">
        <f>IF(V$2=$A1233,Data!S379,0)</f>
        <v>0</v>
      </c>
      <c r="W1233" s="169">
        <f>IF(W$2=$A1233,Data!T379,0)</f>
        <v>0</v>
      </c>
      <c r="X1233" s="169">
        <f>IF(X$2=$A1233,Data!U379,0)</f>
        <v>0</v>
      </c>
      <c r="Y1233" s="169">
        <f>IF(Y$2=$A1233,Data!V379,0)</f>
        <v>0</v>
      </c>
      <c r="Z1233" s="169">
        <f>IF(Z$2=$A1233,Data!W379,0)</f>
        <v>0</v>
      </c>
      <c r="AA1233" s="169">
        <f>IF(AA$2=$A1233,Data!X379,0)</f>
        <v>0</v>
      </c>
      <c r="AB1233" s="169">
        <f>IF(AB$2=$A1233,Data!Y379,0)</f>
        <v>0</v>
      </c>
      <c r="AC1233" s="169">
        <f>IF(AC$2=$A1233,Data!Z379,0)</f>
        <v>0</v>
      </c>
      <c r="AD1233" s="170">
        <f>IF(AD$2=$A1233,Data!AA379,0)</f>
        <v>0</v>
      </c>
      <c r="AE1233" s="171">
        <f>IF(AE$2=$A1233,Data!AB379,0)</f>
        <v>0</v>
      </c>
      <c r="AF1233" s="170">
        <f>IF(AF$2=$A1233,Data!AC379,0)</f>
        <v>0</v>
      </c>
      <c r="AG1233" s="171">
        <f>IF(AG$2=$A1233,Data!AD379,0)</f>
        <v>0</v>
      </c>
      <c r="AH1233" s="170">
        <f>IF(AH$2=$A1233,Data!AE379,0)</f>
        <v>0</v>
      </c>
      <c r="AI1233" s="171">
        <f>IF(AI$2=$A1233,Data!AF379,0)</f>
        <v>0</v>
      </c>
      <c r="AJ1233" s="170">
        <f>IF(AJ$2=$A1233,Data!AG379,0)</f>
        <v>0</v>
      </c>
      <c r="AK1233" s="171">
        <f>IF(AK$2=$A1233,Data!AH379,0)</f>
        <v>0</v>
      </c>
      <c r="AL1233" s="170">
        <f>IF(AL$2=$A1233,Data!AI379,0)</f>
        <v>0</v>
      </c>
      <c r="AM1233" t="str">
        <f t="shared" si="38"/>
        <v>EA</v>
      </c>
      <c r="AN1233" t="e">
        <f>+INDEX(Validation!$D$4:$D$250,MATCH(Merge!B1233,Validation!$E$4:$E$250,0))</f>
        <v>#N/A</v>
      </c>
      <c r="AO1233" s="172">
        <f t="shared" si="39"/>
        <v>0</v>
      </c>
    </row>
    <row r="1234" spans="1:41" ht="15" x14ac:dyDescent="0.25">
      <c r="A1234">
        <f>Inputs!$H$13</f>
        <v>3</v>
      </c>
      <c r="B1234" t="str">
        <f>Inputs!$D$4</f>
        <v>Select Agency…</v>
      </c>
      <c r="C1234" s="166" t="str">
        <f>Inputs!$I$6</f>
        <v>(insert code)</v>
      </c>
      <c r="D1234" t="str">
        <f>IFERROR(INDEX(Inputs!$I$11:$I$19,MATCH(A1234,Inputs!$H$11:$H$19)),"")</f>
        <v>(insert code)</v>
      </c>
      <c r="E1234" t="s">
        <v>942</v>
      </c>
      <c r="F1234" s="168">
        <f>IF(F$2=$A1234,Data!C380,0)</f>
        <v>0</v>
      </c>
      <c r="G1234" s="168">
        <f>IF(G$2=$A1234,Data!D380,0)</f>
        <v>0</v>
      </c>
      <c r="H1234" s="168">
        <f>IF(H$2=$A1234,Data!E380,0)</f>
        <v>0</v>
      </c>
      <c r="I1234" s="168">
        <f>IF(I$2=$A1234,Data!F380,0)</f>
        <v>0</v>
      </c>
      <c r="J1234" s="168">
        <f>IF(J$2=$A1234,Data!G380,0)</f>
        <v>0</v>
      </c>
      <c r="K1234" s="168">
        <f>IF(K$2=$A1234,Data!H380,0)</f>
        <v>0</v>
      </c>
      <c r="L1234" s="168">
        <f>IF(L$2=$A1234,Data!I380,0)</f>
        <v>0</v>
      </c>
      <c r="M1234" s="168">
        <f>IF(M$2=$A1234,Data!J380,0)</f>
        <v>0</v>
      </c>
      <c r="N1234" s="168">
        <f>IF(N$2=$A1234,Data!K380,0)</f>
        <v>0</v>
      </c>
      <c r="O1234" s="168">
        <f>IF(O$2=$A1234,Data!L380,0)</f>
        <v>0</v>
      </c>
      <c r="P1234" s="168">
        <f>IF(P$2=$A1234,Data!M380,0)</f>
        <v>0</v>
      </c>
      <c r="Q1234" s="168">
        <f>IF(Q$2=$A1234,Data!N380,0)</f>
        <v>0</v>
      </c>
      <c r="R1234" s="169">
        <f>IF(R$2=$A1234,Data!O380,0)</f>
        <v>0</v>
      </c>
      <c r="S1234" s="169">
        <f>IF(S$2=$A1234,Data!P380,0)</f>
        <v>0</v>
      </c>
      <c r="T1234" s="169">
        <f>IF(T$2=$A1234,Data!Q380,0)</f>
        <v>0</v>
      </c>
      <c r="U1234" s="169">
        <f>IF(U$2=$A1234,Data!R380,0)</f>
        <v>0</v>
      </c>
      <c r="V1234" s="169">
        <f>IF(V$2=$A1234,Data!S380,0)</f>
        <v>0</v>
      </c>
      <c r="W1234" s="169">
        <f>IF(W$2=$A1234,Data!T380,0)</f>
        <v>0</v>
      </c>
      <c r="X1234" s="169">
        <f>IF(X$2=$A1234,Data!U380,0)</f>
        <v>0</v>
      </c>
      <c r="Y1234" s="169">
        <f>IF(Y$2=$A1234,Data!V380,0)</f>
        <v>0</v>
      </c>
      <c r="Z1234" s="169">
        <f>IF(Z$2=$A1234,Data!W380,0)</f>
        <v>0</v>
      </c>
      <c r="AA1234" s="169">
        <f>IF(AA$2=$A1234,Data!X380,0)</f>
        <v>0</v>
      </c>
      <c r="AB1234" s="169">
        <f>IF(AB$2=$A1234,Data!Y380,0)</f>
        <v>0</v>
      </c>
      <c r="AC1234" s="169">
        <f>IF(AC$2=$A1234,Data!Z380,0)</f>
        <v>0</v>
      </c>
      <c r="AD1234" s="170">
        <f>IF(AD$2=$A1234,Data!AA380,0)</f>
        <v>0</v>
      </c>
      <c r="AE1234" s="171">
        <f>IF(AE$2=$A1234,Data!AB380,0)</f>
        <v>0</v>
      </c>
      <c r="AF1234" s="170">
        <f>IF(AF$2=$A1234,Data!AC380,0)</f>
        <v>0</v>
      </c>
      <c r="AG1234" s="171">
        <f>IF(AG$2=$A1234,Data!AD380,0)</f>
        <v>0</v>
      </c>
      <c r="AH1234" s="170">
        <f>IF(AH$2=$A1234,Data!AE380,0)</f>
        <v>0</v>
      </c>
      <c r="AI1234" s="171">
        <f>IF(AI$2=$A1234,Data!AF380,0)</f>
        <v>0</v>
      </c>
      <c r="AJ1234" s="170">
        <f>IF(AJ$2=$A1234,Data!AG380,0)</f>
        <v>0</v>
      </c>
      <c r="AK1234" s="171">
        <f>IF(AK$2=$A1234,Data!AH380,0)</f>
        <v>0</v>
      </c>
      <c r="AL1234" s="170">
        <f>IF(AL$2=$A1234,Data!AI380,0)</f>
        <v>0</v>
      </c>
      <c r="AM1234" t="str">
        <f t="shared" si="38"/>
        <v>EA</v>
      </c>
      <c r="AN1234" t="e">
        <f>+INDEX(Validation!$D$4:$D$250,MATCH(Merge!B1234,Validation!$E$4:$E$250,0))</f>
        <v>#N/A</v>
      </c>
      <c r="AO1234" s="172">
        <f t="shared" si="39"/>
        <v>0</v>
      </c>
    </row>
    <row r="1235" spans="1:41" ht="15" x14ac:dyDescent="0.25">
      <c r="A1235">
        <f>Inputs!$H$13</f>
        <v>3</v>
      </c>
      <c r="B1235" t="str">
        <f>Inputs!$D$4</f>
        <v>Select Agency…</v>
      </c>
      <c r="C1235" s="166" t="str">
        <f>Inputs!$I$6</f>
        <v>(insert code)</v>
      </c>
      <c r="D1235" t="str">
        <f>IFERROR(INDEX(Inputs!$I$11:$I$19,MATCH(A1235,Inputs!$H$11:$H$19)),"")</f>
        <v>(insert code)</v>
      </c>
      <c r="E1235" t="s">
        <v>942</v>
      </c>
      <c r="F1235" s="168">
        <f>IF(F$2=$A1235,Data!C381,0)</f>
        <v>0</v>
      </c>
      <c r="G1235" s="168">
        <f>IF(G$2=$A1235,Data!D381,0)</f>
        <v>0</v>
      </c>
      <c r="H1235" s="168">
        <f>IF(H$2=$A1235,Data!E381,0)</f>
        <v>0</v>
      </c>
      <c r="I1235" s="168">
        <f>IF(I$2=$A1235,Data!F381,0)</f>
        <v>0</v>
      </c>
      <c r="J1235" s="168">
        <f>IF(J$2=$A1235,Data!G381,0)</f>
        <v>0</v>
      </c>
      <c r="K1235" s="168">
        <f>IF(K$2=$A1235,Data!H381,0)</f>
        <v>0</v>
      </c>
      <c r="L1235" s="168">
        <f>IF(L$2=$A1235,Data!I381,0)</f>
        <v>0</v>
      </c>
      <c r="M1235" s="168">
        <f>IF(M$2=$A1235,Data!J381,0)</f>
        <v>0</v>
      </c>
      <c r="N1235" s="168">
        <f>IF(N$2=$A1235,Data!K381,0)</f>
        <v>0</v>
      </c>
      <c r="O1235" s="168">
        <f>IF(O$2=$A1235,Data!L381,0)</f>
        <v>0</v>
      </c>
      <c r="P1235" s="168">
        <f>IF(P$2=$A1235,Data!M381,0)</f>
        <v>0</v>
      </c>
      <c r="Q1235" s="168">
        <f>IF(Q$2=$A1235,Data!N381,0)</f>
        <v>0</v>
      </c>
      <c r="R1235" s="169">
        <f>IF(R$2=$A1235,Data!O381,0)</f>
        <v>0</v>
      </c>
      <c r="S1235" s="169">
        <f>IF(S$2=$A1235,Data!P381,0)</f>
        <v>0</v>
      </c>
      <c r="T1235" s="169">
        <f>IF(T$2=$A1235,Data!Q381,0)</f>
        <v>0</v>
      </c>
      <c r="U1235" s="169">
        <f>IF(U$2=$A1235,Data!R381,0)</f>
        <v>0</v>
      </c>
      <c r="V1235" s="169">
        <f>IF(V$2=$A1235,Data!S381,0)</f>
        <v>0</v>
      </c>
      <c r="W1235" s="169">
        <f>IF(W$2=$A1235,Data!T381,0)</f>
        <v>0</v>
      </c>
      <c r="X1235" s="169">
        <f>IF(X$2=$A1235,Data!U381,0)</f>
        <v>0</v>
      </c>
      <c r="Y1235" s="169">
        <f>IF(Y$2=$A1235,Data!V381,0)</f>
        <v>0</v>
      </c>
      <c r="Z1235" s="169">
        <f>IF(Z$2=$A1235,Data!W381,0)</f>
        <v>0</v>
      </c>
      <c r="AA1235" s="169">
        <f>IF(AA$2=$A1235,Data!X381,0)</f>
        <v>0</v>
      </c>
      <c r="AB1235" s="169">
        <f>IF(AB$2=$A1235,Data!Y381,0)</f>
        <v>0</v>
      </c>
      <c r="AC1235" s="169">
        <f>IF(AC$2=$A1235,Data!Z381,0)</f>
        <v>0</v>
      </c>
      <c r="AD1235" s="170">
        <f>IF(AD$2=$A1235,Data!AA381,0)</f>
        <v>0</v>
      </c>
      <c r="AE1235" s="171">
        <f>IF(AE$2=$A1235,Data!AB381,0)</f>
        <v>0</v>
      </c>
      <c r="AF1235" s="170">
        <f>IF(AF$2=$A1235,Data!AC381,0)</f>
        <v>0</v>
      </c>
      <c r="AG1235" s="171">
        <f>IF(AG$2=$A1235,Data!AD381,0)</f>
        <v>0</v>
      </c>
      <c r="AH1235" s="170">
        <f>IF(AH$2=$A1235,Data!AE381,0)</f>
        <v>0</v>
      </c>
      <c r="AI1235" s="171">
        <f>IF(AI$2=$A1235,Data!AF381,0)</f>
        <v>0</v>
      </c>
      <c r="AJ1235" s="170">
        <f>IF(AJ$2=$A1235,Data!AG381,0)</f>
        <v>0</v>
      </c>
      <c r="AK1235" s="171">
        <f>IF(AK$2=$A1235,Data!AH381,0)</f>
        <v>0</v>
      </c>
      <c r="AL1235" s="170">
        <f>IF(AL$2=$A1235,Data!AI381,0)</f>
        <v>0</v>
      </c>
      <c r="AM1235" t="str">
        <f t="shared" si="38"/>
        <v>EA</v>
      </c>
      <c r="AN1235" t="e">
        <f>+INDEX(Validation!$D$4:$D$250,MATCH(Merge!B1235,Validation!$E$4:$E$250,0))</f>
        <v>#N/A</v>
      </c>
      <c r="AO1235" s="172">
        <f t="shared" si="39"/>
        <v>0</v>
      </c>
    </row>
    <row r="1236" spans="1:41" ht="15" x14ac:dyDescent="0.25">
      <c r="A1236">
        <f>Inputs!$H$13</f>
        <v>3</v>
      </c>
      <c r="B1236" t="str">
        <f>Inputs!$D$4</f>
        <v>Select Agency…</v>
      </c>
      <c r="C1236" s="166" t="str">
        <f>Inputs!$I$6</f>
        <v>(insert code)</v>
      </c>
      <c r="D1236" t="str">
        <f>IFERROR(INDEX(Inputs!$I$11:$I$19,MATCH(A1236,Inputs!$H$11:$H$19)),"")</f>
        <v>(insert code)</v>
      </c>
      <c r="E1236" t="s">
        <v>942</v>
      </c>
      <c r="F1236" s="168">
        <f>IF(F$2=$A1236,Data!C382,0)</f>
        <v>0</v>
      </c>
      <c r="G1236" s="168">
        <f>IF(G$2=$A1236,Data!D382,0)</f>
        <v>0</v>
      </c>
      <c r="H1236" s="168">
        <f>IF(H$2=$A1236,Data!E382,0)</f>
        <v>0</v>
      </c>
      <c r="I1236" s="168">
        <f>IF(I$2=$A1236,Data!F382,0)</f>
        <v>0</v>
      </c>
      <c r="J1236" s="168">
        <f>IF(J$2=$A1236,Data!G382,0)</f>
        <v>0</v>
      </c>
      <c r="K1236" s="168">
        <f>IF(K$2=$A1236,Data!H382,0)</f>
        <v>0</v>
      </c>
      <c r="L1236" s="168">
        <f>IF(L$2=$A1236,Data!I382,0)</f>
        <v>0</v>
      </c>
      <c r="M1236" s="168">
        <f>IF(M$2=$A1236,Data!J382,0)</f>
        <v>0</v>
      </c>
      <c r="N1236" s="168">
        <f>IF(N$2=$A1236,Data!K382,0)</f>
        <v>0</v>
      </c>
      <c r="O1236" s="168">
        <f>IF(O$2=$A1236,Data!L382,0)</f>
        <v>0</v>
      </c>
      <c r="P1236" s="168">
        <f>IF(P$2=$A1236,Data!M382,0)</f>
        <v>0</v>
      </c>
      <c r="Q1236" s="168">
        <f>IF(Q$2=$A1236,Data!N382,0)</f>
        <v>0</v>
      </c>
      <c r="R1236" s="169">
        <f>IF(R$2=$A1236,Data!O382,0)</f>
        <v>0</v>
      </c>
      <c r="S1236" s="169">
        <f>IF(S$2=$A1236,Data!P382,0)</f>
        <v>0</v>
      </c>
      <c r="T1236" s="169">
        <f>IF(T$2=$A1236,Data!Q382,0)</f>
        <v>0</v>
      </c>
      <c r="U1236" s="169">
        <f>IF(U$2=$A1236,Data!R382,0)</f>
        <v>0</v>
      </c>
      <c r="V1236" s="169">
        <f>IF(V$2=$A1236,Data!S382,0)</f>
        <v>0</v>
      </c>
      <c r="W1236" s="169">
        <f>IF(W$2=$A1236,Data!T382,0)</f>
        <v>0</v>
      </c>
      <c r="X1236" s="169">
        <f>IF(X$2=$A1236,Data!U382,0)</f>
        <v>0</v>
      </c>
      <c r="Y1236" s="169">
        <f>IF(Y$2=$A1236,Data!V382,0)</f>
        <v>0</v>
      </c>
      <c r="Z1236" s="169">
        <f>IF(Z$2=$A1236,Data!W382,0)</f>
        <v>0</v>
      </c>
      <c r="AA1236" s="169">
        <f>IF(AA$2=$A1236,Data!X382,0)</f>
        <v>0</v>
      </c>
      <c r="AB1236" s="169">
        <f>IF(AB$2=$A1236,Data!Y382,0)</f>
        <v>0</v>
      </c>
      <c r="AC1236" s="169">
        <f>IF(AC$2=$A1236,Data!Z382,0)</f>
        <v>0</v>
      </c>
      <c r="AD1236" s="170">
        <f>IF(AD$2=$A1236,Data!AA382,0)</f>
        <v>0</v>
      </c>
      <c r="AE1236" s="171">
        <f>IF(AE$2=$A1236,Data!AB382,0)</f>
        <v>0</v>
      </c>
      <c r="AF1236" s="170">
        <f>IF(AF$2=$A1236,Data!AC382,0)</f>
        <v>0</v>
      </c>
      <c r="AG1236" s="171">
        <f>IF(AG$2=$A1236,Data!AD382,0)</f>
        <v>0</v>
      </c>
      <c r="AH1236" s="170">
        <f>IF(AH$2=$A1236,Data!AE382,0)</f>
        <v>0</v>
      </c>
      <c r="AI1236" s="171">
        <f>IF(AI$2=$A1236,Data!AF382,0)</f>
        <v>0</v>
      </c>
      <c r="AJ1236" s="170">
        <f>IF(AJ$2=$A1236,Data!AG382,0)</f>
        <v>0</v>
      </c>
      <c r="AK1236" s="171">
        <f>IF(AK$2=$A1236,Data!AH382,0)</f>
        <v>0</v>
      </c>
      <c r="AL1236" s="170">
        <f>IF(AL$2=$A1236,Data!AI382,0)</f>
        <v>0</v>
      </c>
      <c r="AM1236" t="str">
        <f t="shared" si="38"/>
        <v>EA</v>
      </c>
      <c r="AN1236" t="e">
        <f>+INDEX(Validation!$D$4:$D$250,MATCH(Merge!B1236,Validation!$E$4:$E$250,0))</f>
        <v>#N/A</v>
      </c>
      <c r="AO1236" s="172">
        <f t="shared" si="39"/>
        <v>0</v>
      </c>
    </row>
    <row r="1237" spans="1:41" ht="15" x14ac:dyDescent="0.25">
      <c r="A1237">
        <f>Inputs!$H$13</f>
        <v>3</v>
      </c>
      <c r="B1237" t="str">
        <f>Inputs!$D$4</f>
        <v>Select Agency…</v>
      </c>
      <c r="C1237" s="166" t="str">
        <f>Inputs!$I$6</f>
        <v>(insert code)</v>
      </c>
      <c r="D1237" t="str">
        <f>IFERROR(INDEX(Inputs!$I$11:$I$19,MATCH(A1237,Inputs!$H$11:$H$19)),"")</f>
        <v>(insert code)</v>
      </c>
      <c r="E1237" t="s">
        <v>942</v>
      </c>
      <c r="F1237" s="168">
        <f>IF(F$2=$A1237,Data!C383,0)</f>
        <v>0</v>
      </c>
      <c r="G1237" s="168">
        <f>IF(G$2=$A1237,Data!D383,0)</f>
        <v>0</v>
      </c>
      <c r="H1237" s="168">
        <f>IF(H$2=$A1237,Data!E383,0)</f>
        <v>0</v>
      </c>
      <c r="I1237" s="168">
        <f>IF(I$2=$A1237,Data!F383,0)</f>
        <v>0</v>
      </c>
      <c r="J1237" s="168">
        <f>IF(J$2=$A1237,Data!G383,0)</f>
        <v>0</v>
      </c>
      <c r="K1237" s="168">
        <f>IF(K$2=$A1237,Data!H383,0)</f>
        <v>0</v>
      </c>
      <c r="L1237" s="168">
        <f>IF(L$2=$A1237,Data!I383,0)</f>
        <v>0</v>
      </c>
      <c r="M1237" s="168">
        <f>IF(M$2=$A1237,Data!J383,0)</f>
        <v>0</v>
      </c>
      <c r="N1237" s="168">
        <f>IF(N$2=$A1237,Data!K383,0)</f>
        <v>0</v>
      </c>
      <c r="O1237" s="168">
        <f>IF(O$2=$A1237,Data!L383,0)</f>
        <v>0</v>
      </c>
      <c r="P1237" s="168">
        <f>IF(P$2=$A1237,Data!M383,0)</f>
        <v>0</v>
      </c>
      <c r="Q1237" s="168">
        <f>IF(Q$2=$A1237,Data!N383,0)</f>
        <v>0</v>
      </c>
      <c r="R1237" s="169">
        <f>IF(R$2=$A1237,Data!O383,0)</f>
        <v>0</v>
      </c>
      <c r="S1237" s="169">
        <f>IF(S$2=$A1237,Data!P383,0)</f>
        <v>0</v>
      </c>
      <c r="T1237" s="169">
        <f>IF(T$2=$A1237,Data!Q383,0)</f>
        <v>0</v>
      </c>
      <c r="U1237" s="169">
        <f>IF(U$2=$A1237,Data!R383,0)</f>
        <v>0</v>
      </c>
      <c r="V1237" s="169">
        <f>IF(V$2=$A1237,Data!S383,0)</f>
        <v>0</v>
      </c>
      <c r="W1237" s="169">
        <f>IF(W$2=$A1237,Data!T383,0)</f>
        <v>0</v>
      </c>
      <c r="X1237" s="169">
        <f>IF(X$2=$A1237,Data!U383,0)</f>
        <v>0</v>
      </c>
      <c r="Y1237" s="169">
        <f>IF(Y$2=$A1237,Data!V383,0)</f>
        <v>0</v>
      </c>
      <c r="Z1237" s="169">
        <f>IF(Z$2=$A1237,Data!W383,0)</f>
        <v>0</v>
      </c>
      <c r="AA1237" s="169">
        <f>IF(AA$2=$A1237,Data!X383,0)</f>
        <v>0</v>
      </c>
      <c r="AB1237" s="169">
        <f>IF(AB$2=$A1237,Data!Y383,0)</f>
        <v>0</v>
      </c>
      <c r="AC1237" s="169">
        <f>IF(AC$2=$A1237,Data!Z383,0)</f>
        <v>0</v>
      </c>
      <c r="AD1237" s="170">
        <f>IF(AD$2=$A1237,Data!AA383,0)</f>
        <v>0</v>
      </c>
      <c r="AE1237" s="171">
        <f>IF(AE$2=$A1237,Data!AB383,0)</f>
        <v>0</v>
      </c>
      <c r="AF1237" s="170">
        <f>IF(AF$2=$A1237,Data!AC383,0)</f>
        <v>0</v>
      </c>
      <c r="AG1237" s="171">
        <f>IF(AG$2=$A1237,Data!AD383,0)</f>
        <v>0</v>
      </c>
      <c r="AH1237" s="170">
        <f>IF(AH$2=$A1237,Data!AE383,0)</f>
        <v>0</v>
      </c>
      <c r="AI1237" s="171">
        <f>IF(AI$2=$A1237,Data!AF383,0)</f>
        <v>0</v>
      </c>
      <c r="AJ1237" s="170">
        <f>IF(AJ$2=$A1237,Data!AG383,0)</f>
        <v>0</v>
      </c>
      <c r="AK1237" s="171">
        <f>IF(AK$2=$A1237,Data!AH383,0)</f>
        <v>0</v>
      </c>
      <c r="AL1237" s="170">
        <f>IF(AL$2=$A1237,Data!AI383,0)</f>
        <v>0</v>
      </c>
      <c r="AM1237" t="str">
        <f t="shared" si="38"/>
        <v>EA</v>
      </c>
      <c r="AN1237" t="e">
        <f>+INDEX(Validation!$D$4:$D$250,MATCH(Merge!B1237,Validation!$E$4:$E$250,0))</f>
        <v>#N/A</v>
      </c>
      <c r="AO1237" s="172">
        <f t="shared" si="39"/>
        <v>0</v>
      </c>
    </row>
    <row r="1238" spans="1:41" ht="15" x14ac:dyDescent="0.25">
      <c r="A1238">
        <f>Inputs!$H$13</f>
        <v>3</v>
      </c>
      <c r="B1238" t="str">
        <f>Inputs!$D$4</f>
        <v>Select Agency…</v>
      </c>
      <c r="C1238" s="166" t="str">
        <f>Inputs!$I$6</f>
        <v>(insert code)</v>
      </c>
      <c r="D1238" t="str">
        <f>IFERROR(INDEX(Inputs!$I$11:$I$19,MATCH(A1238,Inputs!$H$11:$H$19)),"")</f>
        <v>(insert code)</v>
      </c>
      <c r="E1238" t="s">
        <v>942</v>
      </c>
      <c r="F1238" s="168">
        <f>IF(F$2=$A1238,Data!C384,0)</f>
        <v>0</v>
      </c>
      <c r="G1238" s="168">
        <f>IF(G$2=$A1238,Data!D384,0)</f>
        <v>0</v>
      </c>
      <c r="H1238" s="168">
        <f>IF(H$2=$A1238,Data!E384,0)</f>
        <v>0</v>
      </c>
      <c r="I1238" s="168">
        <f>IF(I$2=$A1238,Data!F384,0)</f>
        <v>0</v>
      </c>
      <c r="J1238" s="168">
        <f>IF(J$2=$A1238,Data!G384,0)</f>
        <v>0</v>
      </c>
      <c r="K1238" s="168">
        <f>IF(K$2=$A1238,Data!H384,0)</f>
        <v>0</v>
      </c>
      <c r="L1238" s="168">
        <f>IF(L$2=$A1238,Data!I384,0)</f>
        <v>0</v>
      </c>
      <c r="M1238" s="168">
        <f>IF(M$2=$A1238,Data!J384,0)</f>
        <v>0</v>
      </c>
      <c r="N1238" s="168">
        <f>IF(N$2=$A1238,Data!K384,0)</f>
        <v>0</v>
      </c>
      <c r="O1238" s="168">
        <f>IF(O$2=$A1238,Data!L384,0)</f>
        <v>0</v>
      </c>
      <c r="P1238" s="168">
        <f>IF(P$2=$A1238,Data!M384,0)</f>
        <v>0</v>
      </c>
      <c r="Q1238" s="168">
        <f>IF(Q$2=$A1238,Data!N384,0)</f>
        <v>0</v>
      </c>
      <c r="R1238" s="169">
        <f>IF(R$2=$A1238,Data!O384,0)</f>
        <v>0</v>
      </c>
      <c r="S1238" s="169">
        <f>IF(S$2=$A1238,Data!P384,0)</f>
        <v>0</v>
      </c>
      <c r="T1238" s="169">
        <f>IF(T$2=$A1238,Data!Q384,0)</f>
        <v>0</v>
      </c>
      <c r="U1238" s="169">
        <f>IF(U$2=$A1238,Data!R384,0)</f>
        <v>0</v>
      </c>
      <c r="V1238" s="169">
        <f>IF(V$2=$A1238,Data!S384,0)</f>
        <v>0</v>
      </c>
      <c r="W1238" s="169">
        <f>IF(W$2=$A1238,Data!T384,0)</f>
        <v>0</v>
      </c>
      <c r="X1238" s="169">
        <f>IF(X$2=$A1238,Data!U384,0)</f>
        <v>0</v>
      </c>
      <c r="Y1238" s="169">
        <f>IF(Y$2=$A1238,Data!V384,0)</f>
        <v>0</v>
      </c>
      <c r="Z1238" s="169">
        <f>IF(Z$2=$A1238,Data!W384,0)</f>
        <v>0</v>
      </c>
      <c r="AA1238" s="169">
        <f>IF(AA$2=$A1238,Data!X384,0)</f>
        <v>0</v>
      </c>
      <c r="AB1238" s="169">
        <f>IF(AB$2=$A1238,Data!Y384,0)</f>
        <v>0</v>
      </c>
      <c r="AC1238" s="169">
        <f>IF(AC$2=$A1238,Data!Z384,0)</f>
        <v>0</v>
      </c>
      <c r="AD1238" s="170">
        <f>IF(AD$2=$A1238,Data!AA384,0)</f>
        <v>0</v>
      </c>
      <c r="AE1238" s="171">
        <f>IF(AE$2=$A1238,Data!AB384,0)</f>
        <v>0</v>
      </c>
      <c r="AF1238" s="170">
        <f>IF(AF$2=$A1238,Data!AC384,0)</f>
        <v>0</v>
      </c>
      <c r="AG1238" s="171">
        <f>IF(AG$2=$A1238,Data!AD384,0)</f>
        <v>0</v>
      </c>
      <c r="AH1238" s="170">
        <f>IF(AH$2=$A1238,Data!AE384,0)</f>
        <v>0</v>
      </c>
      <c r="AI1238" s="171">
        <f>IF(AI$2=$A1238,Data!AF384,0)</f>
        <v>0</v>
      </c>
      <c r="AJ1238" s="170">
        <f>IF(AJ$2=$A1238,Data!AG384,0)</f>
        <v>0</v>
      </c>
      <c r="AK1238" s="171">
        <f>IF(AK$2=$A1238,Data!AH384,0)</f>
        <v>0</v>
      </c>
      <c r="AL1238" s="170">
        <f>IF(AL$2=$A1238,Data!AI384,0)</f>
        <v>0</v>
      </c>
      <c r="AM1238" t="str">
        <f t="shared" si="38"/>
        <v>EA</v>
      </c>
      <c r="AN1238" t="e">
        <f>+INDEX(Validation!$D$4:$D$250,MATCH(Merge!B1238,Validation!$E$4:$E$250,0))</f>
        <v>#N/A</v>
      </c>
      <c r="AO1238" s="172">
        <f t="shared" si="39"/>
        <v>0</v>
      </c>
    </row>
    <row r="1239" spans="1:41" ht="15" x14ac:dyDescent="0.25">
      <c r="A1239">
        <f>Inputs!$H$13</f>
        <v>3</v>
      </c>
      <c r="B1239" t="str">
        <f>Inputs!$D$4</f>
        <v>Select Agency…</v>
      </c>
      <c r="C1239" s="166" t="str">
        <f>Inputs!$I$6</f>
        <v>(insert code)</v>
      </c>
      <c r="D1239" t="str">
        <f>IFERROR(INDEX(Inputs!$I$11:$I$19,MATCH(A1239,Inputs!$H$11:$H$19)),"")</f>
        <v>(insert code)</v>
      </c>
      <c r="E1239" t="s">
        <v>942</v>
      </c>
      <c r="F1239" s="168">
        <f>IF(F$2=$A1239,Data!C385,0)</f>
        <v>0</v>
      </c>
      <c r="G1239" s="168">
        <f>IF(G$2=$A1239,Data!D385,0)</f>
        <v>0</v>
      </c>
      <c r="H1239" s="168">
        <f>IF(H$2=$A1239,Data!E385,0)</f>
        <v>0</v>
      </c>
      <c r="I1239" s="168">
        <f>IF(I$2=$A1239,Data!F385,0)</f>
        <v>0</v>
      </c>
      <c r="J1239" s="168">
        <f>IF(J$2=$A1239,Data!G385,0)</f>
        <v>0</v>
      </c>
      <c r="K1239" s="168">
        <f>IF(K$2=$A1239,Data!H385,0)</f>
        <v>0</v>
      </c>
      <c r="L1239" s="168">
        <f>IF(L$2=$A1239,Data!I385,0)</f>
        <v>0</v>
      </c>
      <c r="M1239" s="168">
        <f>IF(M$2=$A1239,Data!J385,0)</f>
        <v>0</v>
      </c>
      <c r="N1239" s="168">
        <f>IF(N$2=$A1239,Data!K385,0)</f>
        <v>0</v>
      </c>
      <c r="O1239" s="168">
        <f>IF(O$2=$A1239,Data!L385,0)</f>
        <v>0</v>
      </c>
      <c r="P1239" s="168">
        <f>IF(P$2=$A1239,Data!M385,0)</f>
        <v>0</v>
      </c>
      <c r="Q1239" s="168">
        <f>IF(Q$2=$A1239,Data!N385,0)</f>
        <v>0</v>
      </c>
      <c r="R1239" s="169">
        <f>IF(R$2=$A1239,Data!O385,0)</f>
        <v>0</v>
      </c>
      <c r="S1239" s="169">
        <f>IF(S$2=$A1239,Data!P385,0)</f>
        <v>0</v>
      </c>
      <c r="T1239" s="169">
        <f>IF(T$2=$A1239,Data!Q385,0)</f>
        <v>0</v>
      </c>
      <c r="U1239" s="169">
        <f>IF(U$2=$A1239,Data!R385,0)</f>
        <v>0</v>
      </c>
      <c r="V1239" s="169">
        <f>IF(V$2=$A1239,Data!S385,0)</f>
        <v>0</v>
      </c>
      <c r="W1239" s="169">
        <f>IF(W$2=$A1239,Data!T385,0)</f>
        <v>0</v>
      </c>
      <c r="X1239" s="169">
        <f>IF(X$2=$A1239,Data!U385,0)</f>
        <v>0</v>
      </c>
      <c r="Y1239" s="169">
        <f>IF(Y$2=$A1239,Data!V385,0)</f>
        <v>0</v>
      </c>
      <c r="Z1239" s="169">
        <f>IF(Z$2=$A1239,Data!W385,0)</f>
        <v>0</v>
      </c>
      <c r="AA1239" s="169">
        <f>IF(AA$2=$A1239,Data!X385,0)</f>
        <v>0</v>
      </c>
      <c r="AB1239" s="169">
        <f>IF(AB$2=$A1239,Data!Y385,0)</f>
        <v>0</v>
      </c>
      <c r="AC1239" s="169">
        <f>IF(AC$2=$A1239,Data!Z385,0)</f>
        <v>0</v>
      </c>
      <c r="AD1239" s="170">
        <f>IF(AD$2=$A1239,Data!AA385,0)</f>
        <v>0</v>
      </c>
      <c r="AE1239" s="171">
        <f>IF(AE$2=$A1239,Data!AB385,0)</f>
        <v>0</v>
      </c>
      <c r="AF1239" s="170">
        <f>IF(AF$2=$A1239,Data!AC385,0)</f>
        <v>0</v>
      </c>
      <c r="AG1239" s="171">
        <f>IF(AG$2=$A1239,Data!AD385,0)</f>
        <v>0</v>
      </c>
      <c r="AH1239" s="170">
        <f>IF(AH$2=$A1239,Data!AE385,0)</f>
        <v>0</v>
      </c>
      <c r="AI1239" s="171">
        <f>IF(AI$2=$A1239,Data!AF385,0)</f>
        <v>0</v>
      </c>
      <c r="AJ1239" s="170">
        <f>IF(AJ$2=$A1239,Data!AG385,0)</f>
        <v>0</v>
      </c>
      <c r="AK1239" s="171">
        <f>IF(AK$2=$A1239,Data!AH385,0)</f>
        <v>0</v>
      </c>
      <c r="AL1239" s="170">
        <f>IF(AL$2=$A1239,Data!AI385,0)</f>
        <v>0</v>
      </c>
      <c r="AM1239" t="str">
        <f t="shared" si="38"/>
        <v>EA</v>
      </c>
      <c r="AN1239" t="e">
        <f>+INDEX(Validation!$D$4:$D$250,MATCH(Merge!B1239,Validation!$E$4:$E$250,0))</f>
        <v>#N/A</v>
      </c>
      <c r="AO1239" s="172">
        <f t="shared" si="39"/>
        <v>0</v>
      </c>
    </row>
    <row r="1240" spans="1:41" ht="15" x14ac:dyDescent="0.25">
      <c r="A1240">
        <f>Inputs!$H$13</f>
        <v>3</v>
      </c>
      <c r="B1240" t="str">
        <f>Inputs!$D$4</f>
        <v>Select Agency…</v>
      </c>
      <c r="C1240" s="166" t="str">
        <f>Inputs!$I$6</f>
        <v>(insert code)</v>
      </c>
      <c r="D1240" t="str">
        <f>IFERROR(INDEX(Inputs!$I$11:$I$19,MATCH(A1240,Inputs!$H$11:$H$19)),"")</f>
        <v>(insert code)</v>
      </c>
      <c r="E1240" t="s">
        <v>942</v>
      </c>
      <c r="F1240" s="168">
        <f>IF(F$2=$A1240,Data!C386,0)</f>
        <v>0</v>
      </c>
      <c r="G1240" s="168">
        <f>IF(G$2=$A1240,Data!D386,0)</f>
        <v>0</v>
      </c>
      <c r="H1240" s="168">
        <f>IF(H$2=$A1240,Data!E386,0)</f>
        <v>0</v>
      </c>
      <c r="I1240" s="168">
        <f>IF(I$2=$A1240,Data!F386,0)</f>
        <v>0</v>
      </c>
      <c r="J1240" s="168">
        <f>IF(J$2=$A1240,Data!G386,0)</f>
        <v>0</v>
      </c>
      <c r="K1240" s="168">
        <f>IF(K$2=$A1240,Data!H386,0)</f>
        <v>0</v>
      </c>
      <c r="L1240" s="168">
        <f>IF(L$2=$A1240,Data!I386,0)</f>
        <v>0</v>
      </c>
      <c r="M1240" s="168">
        <f>IF(M$2=$A1240,Data!J386,0)</f>
        <v>0</v>
      </c>
      <c r="N1240" s="168">
        <f>IF(N$2=$A1240,Data!K386,0)</f>
        <v>0</v>
      </c>
      <c r="O1240" s="168">
        <f>IF(O$2=$A1240,Data!L386,0)</f>
        <v>0</v>
      </c>
      <c r="P1240" s="168">
        <f>IF(P$2=$A1240,Data!M386,0)</f>
        <v>0</v>
      </c>
      <c r="Q1240" s="168">
        <f>IF(Q$2=$A1240,Data!N386,0)</f>
        <v>0</v>
      </c>
      <c r="R1240" s="169">
        <f>IF(R$2=$A1240,Data!O386,0)</f>
        <v>0</v>
      </c>
      <c r="S1240" s="169">
        <f>IF(S$2=$A1240,Data!P386,0)</f>
        <v>0</v>
      </c>
      <c r="T1240" s="169">
        <f>IF(T$2=$A1240,Data!Q386,0)</f>
        <v>0</v>
      </c>
      <c r="U1240" s="169">
        <f>IF(U$2=$A1240,Data!R386,0)</f>
        <v>0</v>
      </c>
      <c r="V1240" s="169">
        <f>IF(V$2=$A1240,Data!S386,0)</f>
        <v>0</v>
      </c>
      <c r="W1240" s="169">
        <f>IF(W$2=$A1240,Data!T386,0)</f>
        <v>0</v>
      </c>
      <c r="X1240" s="169">
        <f>IF(X$2=$A1240,Data!U386,0)</f>
        <v>0</v>
      </c>
      <c r="Y1240" s="169">
        <f>IF(Y$2=$A1240,Data!V386,0)</f>
        <v>0</v>
      </c>
      <c r="Z1240" s="169">
        <f>IF(Z$2=$A1240,Data!W386,0)</f>
        <v>0</v>
      </c>
      <c r="AA1240" s="169">
        <f>IF(AA$2=$A1240,Data!X386,0)</f>
        <v>0</v>
      </c>
      <c r="AB1240" s="169">
        <f>IF(AB$2=$A1240,Data!Y386,0)</f>
        <v>0</v>
      </c>
      <c r="AC1240" s="169">
        <f>IF(AC$2=$A1240,Data!Z386,0)</f>
        <v>0</v>
      </c>
      <c r="AD1240" s="170">
        <f>IF(AD$2=$A1240,Data!AA386,0)</f>
        <v>0</v>
      </c>
      <c r="AE1240" s="171">
        <f>IF(AE$2=$A1240,Data!AB386,0)</f>
        <v>0</v>
      </c>
      <c r="AF1240" s="170">
        <f>IF(AF$2=$A1240,Data!AC386,0)</f>
        <v>0</v>
      </c>
      <c r="AG1240" s="171">
        <f>IF(AG$2=$A1240,Data!AD386,0)</f>
        <v>0</v>
      </c>
      <c r="AH1240" s="170">
        <f>IF(AH$2=$A1240,Data!AE386,0)</f>
        <v>0</v>
      </c>
      <c r="AI1240" s="171">
        <f>IF(AI$2=$A1240,Data!AF386,0)</f>
        <v>0</v>
      </c>
      <c r="AJ1240" s="170">
        <f>IF(AJ$2=$A1240,Data!AG386,0)</f>
        <v>0</v>
      </c>
      <c r="AK1240" s="171">
        <f>IF(AK$2=$A1240,Data!AH386,0)</f>
        <v>0</v>
      </c>
      <c r="AL1240" s="170">
        <f>IF(AL$2=$A1240,Data!AI386,0)</f>
        <v>0</v>
      </c>
      <c r="AM1240" t="str">
        <f t="shared" si="38"/>
        <v>EA</v>
      </c>
      <c r="AN1240" t="e">
        <f>+INDEX(Validation!$D$4:$D$250,MATCH(Merge!B1240,Validation!$E$4:$E$250,0))</f>
        <v>#N/A</v>
      </c>
      <c r="AO1240" s="172">
        <f t="shared" si="39"/>
        <v>0</v>
      </c>
    </row>
    <row r="1241" spans="1:41" ht="15" x14ac:dyDescent="0.25">
      <c r="A1241">
        <f>Inputs!$H$13</f>
        <v>3</v>
      </c>
      <c r="B1241" t="str">
        <f>Inputs!$D$4</f>
        <v>Select Agency…</v>
      </c>
      <c r="C1241" s="166" t="str">
        <f>Inputs!$I$6</f>
        <v>(insert code)</v>
      </c>
      <c r="D1241" t="str">
        <f>IFERROR(INDEX(Inputs!$I$11:$I$19,MATCH(A1241,Inputs!$H$11:$H$19)),"")</f>
        <v>(insert code)</v>
      </c>
      <c r="E1241" t="s">
        <v>942</v>
      </c>
      <c r="F1241" s="168">
        <f>IF(F$2=$A1241,Data!C387,0)</f>
        <v>0</v>
      </c>
      <c r="G1241" s="168">
        <f>IF(G$2=$A1241,Data!D387,0)</f>
        <v>0</v>
      </c>
      <c r="H1241" s="168">
        <f>IF(H$2=$A1241,Data!E387,0)</f>
        <v>0</v>
      </c>
      <c r="I1241" s="168">
        <f>IF(I$2=$A1241,Data!F387,0)</f>
        <v>0</v>
      </c>
      <c r="J1241" s="168">
        <f>IF(J$2=$A1241,Data!G387,0)</f>
        <v>0</v>
      </c>
      <c r="K1241" s="168">
        <f>IF(K$2=$A1241,Data!H387,0)</f>
        <v>0</v>
      </c>
      <c r="L1241" s="168">
        <f>IF(L$2=$A1241,Data!I387,0)</f>
        <v>0</v>
      </c>
      <c r="M1241" s="168">
        <f>IF(M$2=$A1241,Data!J387,0)</f>
        <v>0</v>
      </c>
      <c r="N1241" s="168">
        <f>IF(N$2=$A1241,Data!K387,0)</f>
        <v>0</v>
      </c>
      <c r="O1241" s="168">
        <f>IF(O$2=$A1241,Data!L387,0)</f>
        <v>0</v>
      </c>
      <c r="P1241" s="168">
        <f>IF(P$2=$A1241,Data!M387,0)</f>
        <v>0</v>
      </c>
      <c r="Q1241" s="168">
        <f>IF(Q$2=$A1241,Data!N387,0)</f>
        <v>0</v>
      </c>
      <c r="R1241" s="169">
        <f>IF(R$2=$A1241,Data!O387,0)</f>
        <v>0</v>
      </c>
      <c r="S1241" s="169">
        <f>IF(S$2=$A1241,Data!P387,0)</f>
        <v>0</v>
      </c>
      <c r="T1241" s="169">
        <f>IF(T$2=$A1241,Data!Q387,0)</f>
        <v>0</v>
      </c>
      <c r="U1241" s="169">
        <f>IF(U$2=$A1241,Data!R387,0)</f>
        <v>0</v>
      </c>
      <c r="V1241" s="169">
        <f>IF(V$2=$A1241,Data!S387,0)</f>
        <v>0</v>
      </c>
      <c r="W1241" s="169">
        <f>IF(W$2=$A1241,Data!T387,0)</f>
        <v>0</v>
      </c>
      <c r="X1241" s="169">
        <f>IF(X$2=$A1241,Data!U387,0)</f>
        <v>0</v>
      </c>
      <c r="Y1241" s="169">
        <f>IF(Y$2=$A1241,Data!V387,0)</f>
        <v>0</v>
      </c>
      <c r="Z1241" s="169">
        <f>IF(Z$2=$A1241,Data!W387,0)</f>
        <v>0</v>
      </c>
      <c r="AA1241" s="169">
        <f>IF(AA$2=$A1241,Data!X387,0)</f>
        <v>0</v>
      </c>
      <c r="AB1241" s="169">
        <f>IF(AB$2=$A1241,Data!Y387,0)</f>
        <v>0</v>
      </c>
      <c r="AC1241" s="169">
        <f>IF(AC$2=$A1241,Data!Z387,0)</f>
        <v>0</v>
      </c>
      <c r="AD1241" s="170">
        <f>IF(AD$2=$A1241,Data!AA387,0)</f>
        <v>0</v>
      </c>
      <c r="AE1241" s="171">
        <f>IF(AE$2=$A1241,Data!AB387,0)</f>
        <v>0</v>
      </c>
      <c r="AF1241" s="170">
        <f>IF(AF$2=$A1241,Data!AC387,0)</f>
        <v>0</v>
      </c>
      <c r="AG1241" s="171">
        <f>IF(AG$2=$A1241,Data!AD387,0)</f>
        <v>0</v>
      </c>
      <c r="AH1241" s="170">
        <f>IF(AH$2=$A1241,Data!AE387,0)</f>
        <v>0</v>
      </c>
      <c r="AI1241" s="171">
        <f>IF(AI$2=$A1241,Data!AF387,0)</f>
        <v>0</v>
      </c>
      <c r="AJ1241" s="170">
        <f>IF(AJ$2=$A1241,Data!AG387,0)</f>
        <v>0</v>
      </c>
      <c r="AK1241" s="171">
        <f>IF(AK$2=$A1241,Data!AH387,0)</f>
        <v>0</v>
      </c>
      <c r="AL1241" s="170">
        <f>IF(AL$2=$A1241,Data!AI387,0)</f>
        <v>0</v>
      </c>
      <c r="AM1241" t="str">
        <f t="shared" si="38"/>
        <v>EA</v>
      </c>
      <c r="AN1241" t="e">
        <f>+INDEX(Validation!$D$4:$D$250,MATCH(Merge!B1241,Validation!$E$4:$E$250,0))</f>
        <v>#N/A</v>
      </c>
      <c r="AO1241" s="172">
        <f t="shared" si="39"/>
        <v>0</v>
      </c>
    </row>
    <row r="1242" spans="1:41" ht="15" x14ac:dyDescent="0.25">
      <c r="A1242">
        <f>Inputs!$H$13</f>
        <v>3</v>
      </c>
      <c r="B1242" t="str">
        <f>Inputs!$D$4</f>
        <v>Select Agency…</v>
      </c>
      <c r="C1242" s="166" t="str">
        <f>Inputs!$I$6</f>
        <v>(insert code)</v>
      </c>
      <c r="D1242" t="str">
        <f>IFERROR(INDEX(Inputs!$I$11:$I$19,MATCH(A1242,Inputs!$H$11:$H$19)),"")</f>
        <v>(insert code)</v>
      </c>
      <c r="E1242" t="s">
        <v>942</v>
      </c>
      <c r="F1242" s="168">
        <f>IF(F$2=$A1242,Data!C388,0)</f>
        <v>0</v>
      </c>
      <c r="G1242" s="168">
        <f>IF(G$2=$A1242,Data!D388,0)</f>
        <v>0</v>
      </c>
      <c r="H1242" s="168">
        <f>IF(H$2=$A1242,Data!E388,0)</f>
        <v>0</v>
      </c>
      <c r="I1242" s="168">
        <f>IF(I$2=$A1242,Data!F388,0)</f>
        <v>0</v>
      </c>
      <c r="J1242" s="168">
        <f>IF(J$2=$A1242,Data!G388,0)</f>
        <v>0</v>
      </c>
      <c r="K1242" s="168">
        <f>IF(K$2=$A1242,Data!H388,0)</f>
        <v>0</v>
      </c>
      <c r="L1242" s="168">
        <f>IF(L$2=$A1242,Data!I388,0)</f>
        <v>0</v>
      </c>
      <c r="M1242" s="168">
        <f>IF(M$2=$A1242,Data!J388,0)</f>
        <v>0</v>
      </c>
      <c r="N1242" s="168">
        <f>IF(N$2=$A1242,Data!K388,0)</f>
        <v>0</v>
      </c>
      <c r="O1242" s="168">
        <f>IF(O$2=$A1242,Data!L388,0)</f>
        <v>0</v>
      </c>
      <c r="P1242" s="168">
        <f>IF(P$2=$A1242,Data!M388,0)</f>
        <v>0</v>
      </c>
      <c r="Q1242" s="168">
        <f>IF(Q$2=$A1242,Data!N388,0)</f>
        <v>0</v>
      </c>
      <c r="R1242" s="169">
        <f>IF(R$2=$A1242,Data!O388,0)</f>
        <v>0</v>
      </c>
      <c r="S1242" s="169">
        <f>IF(S$2=$A1242,Data!P388,0)</f>
        <v>0</v>
      </c>
      <c r="T1242" s="169">
        <f>IF(T$2=$A1242,Data!Q388,0)</f>
        <v>0</v>
      </c>
      <c r="U1242" s="169">
        <f>IF(U$2=$A1242,Data!R388,0)</f>
        <v>0</v>
      </c>
      <c r="V1242" s="169">
        <f>IF(V$2=$A1242,Data!S388,0)</f>
        <v>0</v>
      </c>
      <c r="W1242" s="169">
        <f>IF(W$2=$A1242,Data!T388,0)</f>
        <v>0</v>
      </c>
      <c r="X1242" s="169">
        <f>IF(X$2=$A1242,Data!U388,0)</f>
        <v>0</v>
      </c>
      <c r="Y1242" s="169">
        <f>IF(Y$2=$A1242,Data!V388,0)</f>
        <v>0</v>
      </c>
      <c r="Z1242" s="169">
        <f>IF(Z$2=$A1242,Data!W388,0)</f>
        <v>0</v>
      </c>
      <c r="AA1242" s="169">
        <f>IF(AA$2=$A1242,Data!X388,0)</f>
        <v>0</v>
      </c>
      <c r="AB1242" s="169">
        <f>IF(AB$2=$A1242,Data!Y388,0)</f>
        <v>0</v>
      </c>
      <c r="AC1242" s="169">
        <f>IF(AC$2=$A1242,Data!Z388,0)</f>
        <v>0</v>
      </c>
      <c r="AD1242" s="170">
        <f>IF(AD$2=$A1242,Data!AA388,0)</f>
        <v>0</v>
      </c>
      <c r="AE1242" s="171">
        <f>IF(AE$2=$A1242,Data!AB388,0)</f>
        <v>0</v>
      </c>
      <c r="AF1242" s="170">
        <f>IF(AF$2=$A1242,Data!AC388,0)</f>
        <v>0</v>
      </c>
      <c r="AG1242" s="171">
        <f>IF(AG$2=$A1242,Data!AD388,0)</f>
        <v>0</v>
      </c>
      <c r="AH1242" s="170">
        <f>IF(AH$2=$A1242,Data!AE388,0)</f>
        <v>0</v>
      </c>
      <c r="AI1242" s="171">
        <f>IF(AI$2=$A1242,Data!AF388,0)</f>
        <v>0</v>
      </c>
      <c r="AJ1242" s="170">
        <f>IF(AJ$2=$A1242,Data!AG388,0)</f>
        <v>0</v>
      </c>
      <c r="AK1242" s="171">
        <f>IF(AK$2=$A1242,Data!AH388,0)</f>
        <v>0</v>
      </c>
      <c r="AL1242" s="170">
        <f>IF(AL$2=$A1242,Data!AI388,0)</f>
        <v>0</v>
      </c>
      <c r="AM1242" t="str">
        <f t="shared" si="38"/>
        <v>EA</v>
      </c>
      <c r="AN1242" t="e">
        <f>+INDEX(Validation!$D$4:$D$250,MATCH(Merge!B1242,Validation!$E$4:$E$250,0))</f>
        <v>#N/A</v>
      </c>
      <c r="AO1242" s="172">
        <f t="shared" si="39"/>
        <v>0</v>
      </c>
    </row>
    <row r="1243" spans="1:41" ht="15" x14ac:dyDescent="0.25">
      <c r="A1243">
        <f>Inputs!$H$13</f>
        <v>3</v>
      </c>
      <c r="B1243" t="str">
        <f>Inputs!$D$4</f>
        <v>Select Agency…</v>
      </c>
      <c r="C1243" s="166" t="str">
        <f>Inputs!$I$6</f>
        <v>(insert code)</v>
      </c>
      <c r="D1243" t="str">
        <f>IFERROR(INDEX(Inputs!$I$11:$I$19,MATCH(A1243,Inputs!$H$11:$H$19)),"")</f>
        <v>(insert code)</v>
      </c>
      <c r="E1243" t="s">
        <v>942</v>
      </c>
      <c r="F1243" s="168">
        <f>IF(F$2=$A1243,Data!C389,0)</f>
        <v>0</v>
      </c>
      <c r="G1243" s="168">
        <f>IF(G$2=$A1243,Data!D389,0)</f>
        <v>0</v>
      </c>
      <c r="H1243" s="168">
        <f>IF(H$2=$A1243,Data!E389,0)</f>
        <v>0</v>
      </c>
      <c r="I1243" s="168">
        <f>IF(I$2=$A1243,Data!F389,0)</f>
        <v>0</v>
      </c>
      <c r="J1243" s="168">
        <f>IF(J$2=$A1243,Data!G389,0)</f>
        <v>0</v>
      </c>
      <c r="K1243" s="168">
        <f>IF(K$2=$A1243,Data!H389,0)</f>
        <v>0</v>
      </c>
      <c r="L1243" s="168">
        <f>IF(L$2=$A1243,Data!I389,0)</f>
        <v>0</v>
      </c>
      <c r="M1243" s="168">
        <f>IF(M$2=$A1243,Data!J389,0)</f>
        <v>0</v>
      </c>
      <c r="N1243" s="168">
        <f>IF(N$2=$A1243,Data!K389,0)</f>
        <v>0</v>
      </c>
      <c r="O1243" s="168">
        <f>IF(O$2=$A1243,Data!L389,0)</f>
        <v>0</v>
      </c>
      <c r="P1243" s="168">
        <f>IF(P$2=$A1243,Data!M389,0)</f>
        <v>0</v>
      </c>
      <c r="Q1243" s="168">
        <f>IF(Q$2=$A1243,Data!N389,0)</f>
        <v>0</v>
      </c>
      <c r="R1243" s="169">
        <f>IF(R$2=$A1243,Data!O389,0)</f>
        <v>0</v>
      </c>
      <c r="S1243" s="169">
        <f>IF(S$2=$A1243,Data!P389,0)</f>
        <v>0</v>
      </c>
      <c r="T1243" s="169">
        <f>IF(T$2=$A1243,Data!Q389,0)</f>
        <v>0</v>
      </c>
      <c r="U1243" s="169">
        <f>IF(U$2=$A1243,Data!R389,0)</f>
        <v>0</v>
      </c>
      <c r="V1243" s="169">
        <f>IF(V$2=$A1243,Data!S389,0)</f>
        <v>0</v>
      </c>
      <c r="W1243" s="169">
        <f>IF(W$2=$A1243,Data!T389,0)</f>
        <v>0</v>
      </c>
      <c r="X1243" s="169">
        <f>IF(X$2=$A1243,Data!U389,0)</f>
        <v>0</v>
      </c>
      <c r="Y1243" s="169">
        <f>IF(Y$2=$A1243,Data!V389,0)</f>
        <v>0</v>
      </c>
      <c r="Z1243" s="169">
        <f>IF(Z$2=$A1243,Data!W389,0)</f>
        <v>0</v>
      </c>
      <c r="AA1243" s="169">
        <f>IF(AA$2=$A1243,Data!X389,0)</f>
        <v>0</v>
      </c>
      <c r="AB1243" s="169">
        <f>IF(AB$2=$A1243,Data!Y389,0)</f>
        <v>0</v>
      </c>
      <c r="AC1243" s="169">
        <f>IF(AC$2=$A1243,Data!Z389,0)</f>
        <v>0</v>
      </c>
      <c r="AD1243" s="170">
        <f>IF(AD$2=$A1243,Data!AA389,0)</f>
        <v>0</v>
      </c>
      <c r="AE1243" s="171">
        <f>IF(AE$2=$A1243,Data!AB389,0)</f>
        <v>0</v>
      </c>
      <c r="AF1243" s="170">
        <f>IF(AF$2=$A1243,Data!AC389,0)</f>
        <v>0</v>
      </c>
      <c r="AG1243" s="171">
        <f>IF(AG$2=$A1243,Data!AD389,0)</f>
        <v>0</v>
      </c>
      <c r="AH1243" s="170">
        <f>IF(AH$2=$A1243,Data!AE389,0)</f>
        <v>0</v>
      </c>
      <c r="AI1243" s="171">
        <f>IF(AI$2=$A1243,Data!AF389,0)</f>
        <v>0</v>
      </c>
      <c r="AJ1243" s="170">
        <f>IF(AJ$2=$A1243,Data!AG389,0)</f>
        <v>0</v>
      </c>
      <c r="AK1243" s="171">
        <f>IF(AK$2=$A1243,Data!AH389,0)</f>
        <v>0</v>
      </c>
      <c r="AL1243" s="170">
        <f>IF(AL$2=$A1243,Data!AI389,0)</f>
        <v>0</v>
      </c>
      <c r="AM1243" t="str">
        <f t="shared" si="38"/>
        <v>EA</v>
      </c>
      <c r="AN1243" t="e">
        <f>+INDEX(Validation!$D$4:$D$250,MATCH(Merge!B1243,Validation!$E$4:$E$250,0))</f>
        <v>#N/A</v>
      </c>
      <c r="AO1243" s="172">
        <f t="shared" si="39"/>
        <v>0</v>
      </c>
    </row>
    <row r="1244" spans="1:41" ht="15" x14ac:dyDescent="0.25">
      <c r="A1244">
        <f>Inputs!$H$13</f>
        <v>3</v>
      </c>
      <c r="B1244" t="str">
        <f>Inputs!$D$4</f>
        <v>Select Agency…</v>
      </c>
      <c r="C1244" s="166" t="str">
        <f>Inputs!$I$6</f>
        <v>(insert code)</v>
      </c>
      <c r="D1244" t="str">
        <f>IFERROR(INDEX(Inputs!$I$11:$I$19,MATCH(A1244,Inputs!$H$11:$H$19)),"")</f>
        <v>(insert code)</v>
      </c>
      <c r="E1244" t="s">
        <v>942</v>
      </c>
      <c r="F1244" s="168">
        <f>IF(F$2=$A1244,Data!C390,0)</f>
        <v>0</v>
      </c>
      <c r="G1244" s="168">
        <f>IF(G$2=$A1244,Data!D390,0)</f>
        <v>0</v>
      </c>
      <c r="H1244" s="168">
        <f>IF(H$2=$A1244,Data!E390,0)</f>
        <v>0</v>
      </c>
      <c r="I1244" s="168">
        <f>IF(I$2=$A1244,Data!F390,0)</f>
        <v>0</v>
      </c>
      <c r="J1244" s="168">
        <f>IF(J$2=$A1244,Data!G390,0)</f>
        <v>0</v>
      </c>
      <c r="K1244" s="168">
        <f>IF(K$2=$A1244,Data!H390,0)</f>
        <v>0</v>
      </c>
      <c r="L1244" s="168">
        <f>IF(L$2=$A1244,Data!I390,0)</f>
        <v>0</v>
      </c>
      <c r="M1244" s="168">
        <f>IF(M$2=$A1244,Data!J390,0)</f>
        <v>0</v>
      </c>
      <c r="N1244" s="168">
        <f>IF(N$2=$A1244,Data!K390,0)</f>
        <v>0</v>
      </c>
      <c r="O1244" s="168">
        <f>IF(O$2=$A1244,Data!L390,0)</f>
        <v>0</v>
      </c>
      <c r="P1244" s="168">
        <f>IF(P$2=$A1244,Data!M390,0)</f>
        <v>0</v>
      </c>
      <c r="Q1244" s="168">
        <f>IF(Q$2=$A1244,Data!N390,0)</f>
        <v>0</v>
      </c>
      <c r="R1244" s="169">
        <f>IF(R$2=$A1244,Data!O390,0)</f>
        <v>0</v>
      </c>
      <c r="S1244" s="169">
        <f>IF(S$2=$A1244,Data!P390,0)</f>
        <v>0</v>
      </c>
      <c r="T1244" s="169">
        <f>IF(T$2=$A1244,Data!Q390,0)</f>
        <v>0</v>
      </c>
      <c r="U1244" s="169">
        <f>IF(U$2=$A1244,Data!R390,0)</f>
        <v>0</v>
      </c>
      <c r="V1244" s="169">
        <f>IF(V$2=$A1244,Data!S390,0)</f>
        <v>0</v>
      </c>
      <c r="W1244" s="169">
        <f>IF(W$2=$A1244,Data!T390,0)</f>
        <v>0</v>
      </c>
      <c r="X1244" s="169">
        <f>IF(X$2=$A1244,Data!U390,0)</f>
        <v>0</v>
      </c>
      <c r="Y1244" s="169">
        <f>IF(Y$2=$A1244,Data!V390,0)</f>
        <v>0</v>
      </c>
      <c r="Z1244" s="169">
        <f>IF(Z$2=$A1244,Data!W390,0)</f>
        <v>0</v>
      </c>
      <c r="AA1244" s="169">
        <f>IF(AA$2=$A1244,Data!X390,0)</f>
        <v>0</v>
      </c>
      <c r="AB1244" s="169">
        <f>IF(AB$2=$A1244,Data!Y390,0)</f>
        <v>0</v>
      </c>
      <c r="AC1244" s="169">
        <f>IF(AC$2=$A1244,Data!Z390,0)</f>
        <v>0</v>
      </c>
      <c r="AD1244" s="170">
        <f>IF(AD$2=$A1244,Data!AA390,0)</f>
        <v>0</v>
      </c>
      <c r="AE1244" s="171">
        <f>IF(AE$2=$A1244,Data!AB390,0)</f>
        <v>0</v>
      </c>
      <c r="AF1244" s="170">
        <f>IF(AF$2=$A1244,Data!AC390,0)</f>
        <v>0</v>
      </c>
      <c r="AG1244" s="171">
        <f>IF(AG$2=$A1244,Data!AD390,0)</f>
        <v>0</v>
      </c>
      <c r="AH1244" s="170">
        <f>IF(AH$2=$A1244,Data!AE390,0)</f>
        <v>0</v>
      </c>
      <c r="AI1244" s="171">
        <f>IF(AI$2=$A1244,Data!AF390,0)</f>
        <v>0</v>
      </c>
      <c r="AJ1244" s="170">
        <f>IF(AJ$2=$A1244,Data!AG390,0)</f>
        <v>0</v>
      </c>
      <c r="AK1244" s="171">
        <f>IF(AK$2=$A1244,Data!AH390,0)</f>
        <v>0</v>
      </c>
      <c r="AL1244" s="170">
        <f>IF(AL$2=$A1244,Data!AI390,0)</f>
        <v>0</v>
      </c>
      <c r="AM1244" t="str">
        <f t="shared" si="38"/>
        <v>EA</v>
      </c>
      <c r="AN1244" t="e">
        <f>+INDEX(Validation!$D$4:$D$250,MATCH(Merge!B1244,Validation!$E$4:$E$250,0))</f>
        <v>#N/A</v>
      </c>
      <c r="AO1244" s="172">
        <f t="shared" si="39"/>
        <v>0</v>
      </c>
    </row>
    <row r="1245" spans="1:41" ht="15" x14ac:dyDescent="0.25">
      <c r="A1245">
        <f>Inputs!$H$13</f>
        <v>3</v>
      </c>
      <c r="B1245" t="str">
        <f>Inputs!$D$4</f>
        <v>Select Agency…</v>
      </c>
      <c r="C1245" s="166" t="str">
        <f>Inputs!$I$6</f>
        <v>(insert code)</v>
      </c>
      <c r="D1245" t="str">
        <f>IFERROR(INDEX(Inputs!$I$11:$I$19,MATCH(A1245,Inputs!$H$11:$H$19)),"")</f>
        <v>(insert code)</v>
      </c>
      <c r="E1245" t="s">
        <v>942</v>
      </c>
      <c r="F1245" s="168">
        <f>IF(F$2=$A1245,Data!C391,0)</f>
        <v>0</v>
      </c>
      <c r="G1245" s="168">
        <f>IF(G$2=$A1245,Data!D391,0)</f>
        <v>0</v>
      </c>
      <c r="H1245" s="168">
        <f>IF(H$2=$A1245,Data!E391,0)</f>
        <v>0</v>
      </c>
      <c r="I1245" s="168">
        <f>IF(I$2=$A1245,Data!F391,0)</f>
        <v>0</v>
      </c>
      <c r="J1245" s="168">
        <f>IF(J$2=$A1245,Data!G391,0)</f>
        <v>0</v>
      </c>
      <c r="K1245" s="168">
        <f>IF(K$2=$A1245,Data!H391,0)</f>
        <v>0</v>
      </c>
      <c r="L1245" s="168">
        <f>IF(L$2=$A1245,Data!I391,0)</f>
        <v>0</v>
      </c>
      <c r="M1245" s="168">
        <f>IF(M$2=$A1245,Data!J391,0)</f>
        <v>0</v>
      </c>
      <c r="N1245" s="168">
        <f>IF(N$2=$A1245,Data!K391,0)</f>
        <v>0</v>
      </c>
      <c r="O1245" s="168">
        <f>IF(O$2=$A1245,Data!L391,0)</f>
        <v>0</v>
      </c>
      <c r="P1245" s="168">
        <f>IF(P$2=$A1245,Data!M391,0)</f>
        <v>0</v>
      </c>
      <c r="Q1245" s="168">
        <f>IF(Q$2=$A1245,Data!N391,0)</f>
        <v>0</v>
      </c>
      <c r="R1245" s="169">
        <f>IF(R$2=$A1245,Data!O391,0)</f>
        <v>0</v>
      </c>
      <c r="S1245" s="169">
        <f>IF(S$2=$A1245,Data!P391,0)</f>
        <v>0</v>
      </c>
      <c r="T1245" s="169">
        <f>IF(T$2=$A1245,Data!Q391,0)</f>
        <v>0</v>
      </c>
      <c r="U1245" s="169">
        <f>IF(U$2=$A1245,Data!R391,0)</f>
        <v>0</v>
      </c>
      <c r="V1245" s="169">
        <f>IF(V$2=$A1245,Data!S391,0)</f>
        <v>0</v>
      </c>
      <c r="W1245" s="169">
        <f>IF(W$2=$A1245,Data!T391,0)</f>
        <v>0</v>
      </c>
      <c r="X1245" s="169">
        <f>IF(X$2=$A1245,Data!U391,0)</f>
        <v>0</v>
      </c>
      <c r="Y1245" s="169">
        <f>IF(Y$2=$A1245,Data!V391,0)</f>
        <v>0</v>
      </c>
      <c r="Z1245" s="169">
        <f>IF(Z$2=$A1245,Data!W391,0)</f>
        <v>0</v>
      </c>
      <c r="AA1245" s="169">
        <f>IF(AA$2=$A1245,Data!X391,0)</f>
        <v>0</v>
      </c>
      <c r="AB1245" s="169">
        <f>IF(AB$2=$A1245,Data!Y391,0)</f>
        <v>0</v>
      </c>
      <c r="AC1245" s="169">
        <f>IF(AC$2=$A1245,Data!Z391,0)</f>
        <v>0</v>
      </c>
      <c r="AD1245" s="170">
        <f>IF(AD$2=$A1245,Data!AA391,0)</f>
        <v>0</v>
      </c>
      <c r="AE1245" s="171">
        <f>IF(AE$2=$A1245,Data!AB391,0)</f>
        <v>0</v>
      </c>
      <c r="AF1245" s="170">
        <f>IF(AF$2=$A1245,Data!AC391,0)</f>
        <v>0</v>
      </c>
      <c r="AG1245" s="171">
        <f>IF(AG$2=$A1245,Data!AD391,0)</f>
        <v>0</v>
      </c>
      <c r="AH1245" s="170">
        <f>IF(AH$2=$A1245,Data!AE391,0)</f>
        <v>0</v>
      </c>
      <c r="AI1245" s="171">
        <f>IF(AI$2=$A1245,Data!AF391,0)</f>
        <v>0</v>
      </c>
      <c r="AJ1245" s="170">
        <f>IF(AJ$2=$A1245,Data!AG391,0)</f>
        <v>0</v>
      </c>
      <c r="AK1245" s="171">
        <f>IF(AK$2=$A1245,Data!AH391,0)</f>
        <v>0</v>
      </c>
      <c r="AL1245" s="170">
        <f>IF(AL$2=$A1245,Data!AI391,0)</f>
        <v>0</v>
      </c>
      <c r="AM1245" t="str">
        <f t="shared" si="38"/>
        <v>EA</v>
      </c>
      <c r="AN1245" t="e">
        <f>+INDEX(Validation!$D$4:$D$250,MATCH(Merge!B1245,Validation!$E$4:$E$250,0))</f>
        <v>#N/A</v>
      </c>
      <c r="AO1245" s="172">
        <f t="shared" si="39"/>
        <v>0</v>
      </c>
    </row>
    <row r="1246" spans="1:41" ht="15" x14ac:dyDescent="0.25">
      <c r="A1246">
        <f>Inputs!$H$13</f>
        <v>3</v>
      </c>
      <c r="B1246" t="str">
        <f>Inputs!$D$4</f>
        <v>Select Agency…</v>
      </c>
      <c r="C1246" s="166" t="str">
        <f>Inputs!$I$6</f>
        <v>(insert code)</v>
      </c>
      <c r="D1246" t="str">
        <f>IFERROR(INDEX(Inputs!$I$11:$I$19,MATCH(A1246,Inputs!$H$11:$H$19)),"")</f>
        <v>(insert code)</v>
      </c>
      <c r="E1246" t="s">
        <v>942</v>
      </c>
      <c r="F1246" s="168">
        <f>IF(F$2=$A1246,Data!C392,0)</f>
        <v>0</v>
      </c>
      <c r="G1246" s="168">
        <f>IF(G$2=$A1246,Data!D392,0)</f>
        <v>0</v>
      </c>
      <c r="H1246" s="168">
        <f>IF(H$2=$A1246,Data!E392,0)</f>
        <v>0</v>
      </c>
      <c r="I1246" s="168">
        <f>IF(I$2=$A1246,Data!F392,0)</f>
        <v>0</v>
      </c>
      <c r="J1246" s="168">
        <f>IF(J$2=$A1246,Data!G392,0)</f>
        <v>0</v>
      </c>
      <c r="K1246" s="168">
        <f>IF(K$2=$A1246,Data!H392,0)</f>
        <v>0</v>
      </c>
      <c r="L1246" s="168">
        <f>IF(L$2=$A1246,Data!I392,0)</f>
        <v>0</v>
      </c>
      <c r="M1246" s="168">
        <f>IF(M$2=$A1246,Data!J392,0)</f>
        <v>0</v>
      </c>
      <c r="N1246" s="168">
        <f>IF(N$2=$A1246,Data!K392,0)</f>
        <v>0</v>
      </c>
      <c r="O1246" s="168">
        <f>IF(O$2=$A1246,Data!L392,0)</f>
        <v>0</v>
      </c>
      <c r="P1246" s="168">
        <f>IF(P$2=$A1246,Data!M392,0)</f>
        <v>0</v>
      </c>
      <c r="Q1246" s="168">
        <f>IF(Q$2=$A1246,Data!N392,0)</f>
        <v>0</v>
      </c>
      <c r="R1246" s="169">
        <f>IF(R$2=$A1246,Data!O392,0)</f>
        <v>0</v>
      </c>
      <c r="S1246" s="169">
        <f>IF(S$2=$A1246,Data!P392,0)</f>
        <v>0</v>
      </c>
      <c r="T1246" s="169">
        <f>IF(T$2=$A1246,Data!Q392,0)</f>
        <v>0</v>
      </c>
      <c r="U1246" s="169">
        <f>IF(U$2=$A1246,Data!R392,0)</f>
        <v>0</v>
      </c>
      <c r="V1246" s="169">
        <f>IF(V$2=$A1246,Data!S392,0)</f>
        <v>0</v>
      </c>
      <c r="W1246" s="169">
        <f>IF(W$2=$A1246,Data!T392,0)</f>
        <v>0</v>
      </c>
      <c r="X1246" s="169">
        <f>IF(X$2=$A1246,Data!U392,0)</f>
        <v>0</v>
      </c>
      <c r="Y1246" s="169">
        <f>IF(Y$2=$A1246,Data!V392,0)</f>
        <v>0</v>
      </c>
      <c r="Z1246" s="169">
        <f>IF(Z$2=$A1246,Data!W392,0)</f>
        <v>0</v>
      </c>
      <c r="AA1246" s="169">
        <f>IF(AA$2=$A1246,Data!X392,0)</f>
        <v>0</v>
      </c>
      <c r="AB1246" s="169">
        <f>IF(AB$2=$A1246,Data!Y392,0)</f>
        <v>0</v>
      </c>
      <c r="AC1246" s="169">
        <f>IF(AC$2=$A1246,Data!Z392,0)</f>
        <v>0</v>
      </c>
      <c r="AD1246" s="170">
        <f>IF(AD$2=$A1246,Data!AA392,0)</f>
        <v>0</v>
      </c>
      <c r="AE1246" s="171">
        <f>IF(AE$2=$A1246,Data!AB392,0)</f>
        <v>0</v>
      </c>
      <c r="AF1246" s="170">
        <f>IF(AF$2=$A1246,Data!AC392,0)</f>
        <v>0</v>
      </c>
      <c r="AG1246" s="171">
        <f>IF(AG$2=$A1246,Data!AD392,0)</f>
        <v>0</v>
      </c>
      <c r="AH1246" s="170">
        <f>IF(AH$2=$A1246,Data!AE392,0)</f>
        <v>0</v>
      </c>
      <c r="AI1246" s="171">
        <f>IF(AI$2=$A1246,Data!AF392,0)</f>
        <v>0</v>
      </c>
      <c r="AJ1246" s="170">
        <f>IF(AJ$2=$A1246,Data!AG392,0)</f>
        <v>0</v>
      </c>
      <c r="AK1246" s="171">
        <f>IF(AK$2=$A1246,Data!AH392,0)</f>
        <v>0</v>
      </c>
      <c r="AL1246" s="170">
        <f>IF(AL$2=$A1246,Data!AI392,0)</f>
        <v>0</v>
      </c>
      <c r="AM1246" t="str">
        <f t="shared" si="38"/>
        <v>EA</v>
      </c>
      <c r="AN1246" t="e">
        <f>+INDEX(Validation!$D$4:$D$250,MATCH(Merge!B1246,Validation!$E$4:$E$250,0))</f>
        <v>#N/A</v>
      </c>
      <c r="AO1246" s="172">
        <f t="shared" si="39"/>
        <v>0</v>
      </c>
    </row>
    <row r="1247" spans="1:41" ht="15" x14ac:dyDescent="0.25">
      <c r="A1247">
        <f>Inputs!$H$13</f>
        <v>3</v>
      </c>
      <c r="B1247" t="str">
        <f>Inputs!$D$4</f>
        <v>Select Agency…</v>
      </c>
      <c r="C1247" s="166" t="str">
        <f>Inputs!$I$6</f>
        <v>(insert code)</v>
      </c>
      <c r="D1247" t="str">
        <f>IFERROR(INDEX(Inputs!$I$11:$I$19,MATCH(A1247,Inputs!$H$11:$H$19)),"")</f>
        <v>(insert code)</v>
      </c>
      <c r="E1247" t="s">
        <v>942</v>
      </c>
      <c r="F1247" s="168">
        <f>IF(F$2=$A1247,Data!C393,0)</f>
        <v>0</v>
      </c>
      <c r="G1247" s="168">
        <f>IF(G$2=$A1247,Data!D393,0)</f>
        <v>0</v>
      </c>
      <c r="H1247" s="168">
        <f>IF(H$2=$A1247,Data!E393,0)</f>
        <v>0</v>
      </c>
      <c r="I1247" s="168">
        <f>IF(I$2=$A1247,Data!F393,0)</f>
        <v>0</v>
      </c>
      <c r="J1247" s="168">
        <f>IF(J$2=$A1247,Data!G393,0)</f>
        <v>0</v>
      </c>
      <c r="K1247" s="168">
        <f>IF(K$2=$A1247,Data!H393,0)</f>
        <v>0</v>
      </c>
      <c r="L1247" s="168">
        <f>IF(L$2=$A1247,Data!I393,0)</f>
        <v>0</v>
      </c>
      <c r="M1247" s="168">
        <f>IF(M$2=$A1247,Data!J393,0)</f>
        <v>0</v>
      </c>
      <c r="N1247" s="168">
        <f>IF(N$2=$A1247,Data!K393,0)</f>
        <v>0</v>
      </c>
      <c r="O1247" s="168">
        <f>IF(O$2=$A1247,Data!L393,0)</f>
        <v>0</v>
      </c>
      <c r="P1247" s="168">
        <f>IF(P$2=$A1247,Data!M393,0)</f>
        <v>0</v>
      </c>
      <c r="Q1247" s="168">
        <f>IF(Q$2=$A1247,Data!N393,0)</f>
        <v>0</v>
      </c>
      <c r="R1247" s="169">
        <f>IF(R$2=$A1247,Data!O393,0)</f>
        <v>0</v>
      </c>
      <c r="S1247" s="169">
        <f>IF(S$2=$A1247,Data!P393,0)</f>
        <v>0</v>
      </c>
      <c r="T1247" s="169">
        <f>IF(T$2=$A1247,Data!Q393,0)</f>
        <v>0</v>
      </c>
      <c r="U1247" s="169">
        <f>IF(U$2=$A1247,Data!R393,0)</f>
        <v>0</v>
      </c>
      <c r="V1247" s="169">
        <f>IF(V$2=$A1247,Data!S393,0)</f>
        <v>0</v>
      </c>
      <c r="W1247" s="169">
        <f>IF(W$2=$A1247,Data!T393,0)</f>
        <v>0</v>
      </c>
      <c r="X1247" s="169">
        <f>IF(X$2=$A1247,Data!U393,0)</f>
        <v>0</v>
      </c>
      <c r="Y1247" s="169">
        <f>IF(Y$2=$A1247,Data!V393,0)</f>
        <v>0</v>
      </c>
      <c r="Z1247" s="169">
        <f>IF(Z$2=$A1247,Data!W393,0)</f>
        <v>0</v>
      </c>
      <c r="AA1247" s="169">
        <f>IF(AA$2=$A1247,Data!X393,0)</f>
        <v>0</v>
      </c>
      <c r="AB1247" s="169">
        <f>IF(AB$2=$A1247,Data!Y393,0)</f>
        <v>0</v>
      </c>
      <c r="AC1247" s="169">
        <f>IF(AC$2=$A1247,Data!Z393,0)</f>
        <v>0</v>
      </c>
      <c r="AD1247" s="170">
        <f>IF(AD$2=$A1247,Data!AA393,0)</f>
        <v>0</v>
      </c>
      <c r="AE1247" s="171">
        <f>IF(AE$2=$A1247,Data!AB393,0)</f>
        <v>0</v>
      </c>
      <c r="AF1247" s="170">
        <f>IF(AF$2=$A1247,Data!AC393,0)</f>
        <v>0</v>
      </c>
      <c r="AG1247" s="171">
        <f>IF(AG$2=$A1247,Data!AD393,0)</f>
        <v>0</v>
      </c>
      <c r="AH1247" s="170">
        <f>IF(AH$2=$A1247,Data!AE393,0)</f>
        <v>0</v>
      </c>
      <c r="AI1247" s="171">
        <f>IF(AI$2=$A1247,Data!AF393,0)</f>
        <v>0</v>
      </c>
      <c r="AJ1247" s="170">
        <f>IF(AJ$2=$A1247,Data!AG393,0)</f>
        <v>0</v>
      </c>
      <c r="AK1247" s="171">
        <f>IF(AK$2=$A1247,Data!AH393,0)</f>
        <v>0</v>
      </c>
      <c r="AL1247" s="170">
        <f>IF(AL$2=$A1247,Data!AI393,0)</f>
        <v>0</v>
      </c>
      <c r="AM1247" t="str">
        <f t="shared" si="38"/>
        <v>EA</v>
      </c>
      <c r="AN1247" t="e">
        <f>+INDEX(Validation!$D$4:$D$250,MATCH(Merge!B1247,Validation!$E$4:$E$250,0))</f>
        <v>#N/A</v>
      </c>
      <c r="AO1247" s="172">
        <f t="shared" si="39"/>
        <v>0</v>
      </c>
    </row>
    <row r="1248" spans="1:41" ht="15" x14ac:dyDescent="0.25">
      <c r="A1248">
        <f>Inputs!$H$13</f>
        <v>3</v>
      </c>
      <c r="B1248" t="str">
        <f>Inputs!$D$4</f>
        <v>Select Agency…</v>
      </c>
      <c r="C1248" s="166" t="str">
        <f>Inputs!$I$6</f>
        <v>(insert code)</v>
      </c>
      <c r="D1248" t="str">
        <f>IFERROR(INDEX(Inputs!$I$11:$I$19,MATCH(A1248,Inputs!$H$11:$H$19)),"")</f>
        <v>(insert code)</v>
      </c>
      <c r="E1248" t="s">
        <v>942</v>
      </c>
      <c r="F1248" s="168">
        <f>IF(F$2=$A1248,Data!C394,0)</f>
        <v>0</v>
      </c>
      <c r="G1248" s="168">
        <f>IF(G$2=$A1248,Data!D394,0)</f>
        <v>0</v>
      </c>
      <c r="H1248" s="168">
        <f>IF(H$2=$A1248,Data!E394,0)</f>
        <v>0</v>
      </c>
      <c r="I1248" s="168">
        <f>IF(I$2=$A1248,Data!F394,0)</f>
        <v>0</v>
      </c>
      <c r="J1248" s="168">
        <f>IF(J$2=$A1248,Data!G394,0)</f>
        <v>0</v>
      </c>
      <c r="K1248" s="168">
        <f>IF(K$2=$A1248,Data!H394,0)</f>
        <v>0</v>
      </c>
      <c r="L1248" s="168">
        <f>IF(L$2=$A1248,Data!I394,0)</f>
        <v>0</v>
      </c>
      <c r="M1248" s="168">
        <f>IF(M$2=$A1248,Data!J394,0)</f>
        <v>0</v>
      </c>
      <c r="N1248" s="168">
        <f>IF(N$2=$A1248,Data!K394,0)</f>
        <v>0</v>
      </c>
      <c r="O1248" s="168">
        <f>IF(O$2=$A1248,Data!L394,0)</f>
        <v>0</v>
      </c>
      <c r="P1248" s="168">
        <f>IF(P$2=$A1248,Data!M394,0)</f>
        <v>0</v>
      </c>
      <c r="Q1248" s="168">
        <f>IF(Q$2=$A1248,Data!N394,0)</f>
        <v>0</v>
      </c>
      <c r="R1248" s="169">
        <f>IF(R$2=$A1248,Data!O394,0)</f>
        <v>0</v>
      </c>
      <c r="S1248" s="169">
        <f>IF(S$2=$A1248,Data!P394,0)</f>
        <v>0</v>
      </c>
      <c r="T1248" s="169">
        <f>IF(T$2=$A1248,Data!Q394,0)</f>
        <v>0</v>
      </c>
      <c r="U1248" s="169">
        <f>IF(U$2=$A1248,Data!R394,0)</f>
        <v>0</v>
      </c>
      <c r="V1248" s="169">
        <f>IF(V$2=$A1248,Data!S394,0)</f>
        <v>0</v>
      </c>
      <c r="W1248" s="169">
        <f>IF(W$2=$A1248,Data!T394,0)</f>
        <v>0</v>
      </c>
      <c r="X1248" s="169">
        <f>IF(X$2=$A1248,Data!U394,0)</f>
        <v>0</v>
      </c>
      <c r="Y1248" s="169">
        <f>IF(Y$2=$A1248,Data!V394,0)</f>
        <v>0</v>
      </c>
      <c r="Z1248" s="169">
        <f>IF(Z$2=$A1248,Data!W394,0)</f>
        <v>0</v>
      </c>
      <c r="AA1248" s="169">
        <f>IF(AA$2=$A1248,Data!X394,0)</f>
        <v>0</v>
      </c>
      <c r="AB1248" s="169">
        <f>IF(AB$2=$A1248,Data!Y394,0)</f>
        <v>0</v>
      </c>
      <c r="AC1248" s="169">
        <f>IF(AC$2=$A1248,Data!Z394,0)</f>
        <v>0</v>
      </c>
      <c r="AD1248" s="170">
        <f>IF(AD$2=$A1248,Data!AA394,0)</f>
        <v>0</v>
      </c>
      <c r="AE1248" s="171">
        <f>IF(AE$2=$A1248,Data!AB394,0)</f>
        <v>0</v>
      </c>
      <c r="AF1248" s="170">
        <f>IF(AF$2=$A1248,Data!AC394,0)</f>
        <v>0</v>
      </c>
      <c r="AG1248" s="171">
        <f>IF(AG$2=$A1248,Data!AD394,0)</f>
        <v>0</v>
      </c>
      <c r="AH1248" s="170">
        <f>IF(AH$2=$A1248,Data!AE394,0)</f>
        <v>0</v>
      </c>
      <c r="AI1248" s="171">
        <f>IF(AI$2=$A1248,Data!AF394,0)</f>
        <v>0</v>
      </c>
      <c r="AJ1248" s="170">
        <f>IF(AJ$2=$A1248,Data!AG394,0)</f>
        <v>0</v>
      </c>
      <c r="AK1248" s="171">
        <f>IF(AK$2=$A1248,Data!AH394,0)</f>
        <v>0</v>
      </c>
      <c r="AL1248" s="170">
        <f>IF(AL$2=$A1248,Data!AI394,0)</f>
        <v>0</v>
      </c>
      <c r="AM1248" t="str">
        <f t="shared" si="38"/>
        <v>EA</v>
      </c>
      <c r="AN1248" t="e">
        <f>+INDEX(Validation!$D$4:$D$250,MATCH(Merge!B1248,Validation!$E$4:$E$250,0))</f>
        <v>#N/A</v>
      </c>
      <c r="AO1248" s="172">
        <f t="shared" si="39"/>
        <v>0</v>
      </c>
    </row>
    <row r="1249" spans="1:41" ht="15" x14ac:dyDescent="0.25">
      <c r="A1249">
        <f>Inputs!$H$13</f>
        <v>3</v>
      </c>
      <c r="B1249" t="str">
        <f>Inputs!$D$4</f>
        <v>Select Agency…</v>
      </c>
      <c r="C1249" s="166" t="str">
        <f>Inputs!$I$6</f>
        <v>(insert code)</v>
      </c>
      <c r="D1249" t="str">
        <f>IFERROR(INDEX(Inputs!$I$11:$I$19,MATCH(A1249,Inputs!$H$11:$H$19)),"")</f>
        <v>(insert code)</v>
      </c>
      <c r="E1249" t="s">
        <v>942</v>
      </c>
      <c r="F1249" s="168">
        <f>IF(F$2=$A1249,Data!C395,0)</f>
        <v>0</v>
      </c>
      <c r="G1249" s="168">
        <f>IF(G$2=$A1249,Data!D395,0)</f>
        <v>0</v>
      </c>
      <c r="H1249" s="168">
        <f>IF(H$2=$A1249,Data!E395,0)</f>
        <v>0</v>
      </c>
      <c r="I1249" s="168">
        <f>IF(I$2=$A1249,Data!F395,0)</f>
        <v>0</v>
      </c>
      <c r="J1249" s="168">
        <f>IF(J$2=$A1249,Data!G395,0)</f>
        <v>0</v>
      </c>
      <c r="K1249" s="168">
        <f>IF(K$2=$A1249,Data!H395,0)</f>
        <v>0</v>
      </c>
      <c r="L1249" s="168">
        <f>IF(L$2=$A1249,Data!I395,0)</f>
        <v>0</v>
      </c>
      <c r="M1249" s="168">
        <f>IF(M$2=$A1249,Data!J395,0)</f>
        <v>0</v>
      </c>
      <c r="N1249" s="168">
        <f>IF(N$2=$A1249,Data!K395,0)</f>
        <v>0</v>
      </c>
      <c r="O1249" s="168">
        <f>IF(O$2=$A1249,Data!L395,0)</f>
        <v>0</v>
      </c>
      <c r="P1249" s="168">
        <f>IF(P$2=$A1249,Data!M395,0)</f>
        <v>0</v>
      </c>
      <c r="Q1249" s="168">
        <f>IF(Q$2=$A1249,Data!N395,0)</f>
        <v>0</v>
      </c>
      <c r="R1249" s="169">
        <f>IF(R$2=$A1249,Data!O395,0)</f>
        <v>0</v>
      </c>
      <c r="S1249" s="169">
        <f>IF(S$2=$A1249,Data!P395,0)</f>
        <v>0</v>
      </c>
      <c r="T1249" s="169">
        <f>IF(T$2=$A1249,Data!Q395,0)</f>
        <v>0</v>
      </c>
      <c r="U1249" s="169">
        <f>IF(U$2=$A1249,Data!R395,0)</f>
        <v>0</v>
      </c>
      <c r="V1249" s="169">
        <f>IF(V$2=$A1249,Data!S395,0)</f>
        <v>0</v>
      </c>
      <c r="W1249" s="169">
        <f>IF(W$2=$A1249,Data!T395,0)</f>
        <v>0</v>
      </c>
      <c r="X1249" s="169">
        <f>IF(X$2=$A1249,Data!U395,0)</f>
        <v>0</v>
      </c>
      <c r="Y1249" s="169">
        <f>IF(Y$2=$A1249,Data!V395,0)</f>
        <v>0</v>
      </c>
      <c r="Z1249" s="169">
        <f>IF(Z$2=$A1249,Data!W395,0)</f>
        <v>0</v>
      </c>
      <c r="AA1249" s="169">
        <f>IF(AA$2=$A1249,Data!X395,0)</f>
        <v>0</v>
      </c>
      <c r="AB1249" s="169">
        <f>IF(AB$2=$A1249,Data!Y395,0)</f>
        <v>0</v>
      </c>
      <c r="AC1249" s="169">
        <f>IF(AC$2=$A1249,Data!Z395,0)</f>
        <v>0</v>
      </c>
      <c r="AD1249" s="170">
        <f>IF(AD$2=$A1249,Data!AA395,0)</f>
        <v>0</v>
      </c>
      <c r="AE1249" s="171">
        <f>IF(AE$2=$A1249,Data!AB395,0)</f>
        <v>0</v>
      </c>
      <c r="AF1249" s="170">
        <f>IF(AF$2=$A1249,Data!AC395,0)</f>
        <v>0</v>
      </c>
      <c r="AG1249" s="171">
        <f>IF(AG$2=$A1249,Data!AD395,0)</f>
        <v>0</v>
      </c>
      <c r="AH1249" s="170">
        <f>IF(AH$2=$A1249,Data!AE395,0)</f>
        <v>0</v>
      </c>
      <c r="AI1249" s="171">
        <f>IF(AI$2=$A1249,Data!AF395,0)</f>
        <v>0</v>
      </c>
      <c r="AJ1249" s="170">
        <f>IF(AJ$2=$A1249,Data!AG395,0)</f>
        <v>0</v>
      </c>
      <c r="AK1249" s="171">
        <f>IF(AK$2=$A1249,Data!AH395,0)</f>
        <v>0</v>
      </c>
      <c r="AL1249" s="170">
        <f>IF(AL$2=$A1249,Data!AI395,0)</f>
        <v>0</v>
      </c>
      <c r="AM1249" t="str">
        <f t="shared" si="38"/>
        <v>EA</v>
      </c>
      <c r="AN1249" t="e">
        <f>+INDEX(Validation!$D$4:$D$250,MATCH(Merge!B1249,Validation!$E$4:$E$250,0))</f>
        <v>#N/A</v>
      </c>
      <c r="AO1249" s="172">
        <f t="shared" si="39"/>
        <v>0</v>
      </c>
    </row>
    <row r="1250" spans="1:41" ht="15" x14ac:dyDescent="0.25">
      <c r="A1250">
        <f>Inputs!$H$13</f>
        <v>3</v>
      </c>
      <c r="B1250" t="str">
        <f>Inputs!$D$4</f>
        <v>Select Agency…</v>
      </c>
      <c r="C1250" s="166" t="str">
        <f>Inputs!$I$6</f>
        <v>(insert code)</v>
      </c>
      <c r="D1250" t="str">
        <f>IFERROR(INDEX(Inputs!$I$11:$I$19,MATCH(A1250,Inputs!$H$11:$H$19)),"")</f>
        <v>(insert code)</v>
      </c>
      <c r="E1250" t="s">
        <v>942</v>
      </c>
      <c r="F1250" s="168">
        <f>IF(F$2=$A1250,Data!C396,0)</f>
        <v>0</v>
      </c>
      <c r="G1250" s="168">
        <f>IF(G$2=$A1250,Data!D396,0)</f>
        <v>0</v>
      </c>
      <c r="H1250" s="168">
        <f>IF(H$2=$A1250,Data!E396,0)</f>
        <v>0</v>
      </c>
      <c r="I1250" s="168">
        <f>IF(I$2=$A1250,Data!F396,0)</f>
        <v>0</v>
      </c>
      <c r="J1250" s="168">
        <f>IF(J$2=$A1250,Data!G396,0)</f>
        <v>0</v>
      </c>
      <c r="K1250" s="168">
        <f>IF(K$2=$A1250,Data!H396,0)</f>
        <v>0</v>
      </c>
      <c r="L1250" s="168">
        <f>IF(L$2=$A1250,Data!I396,0)</f>
        <v>0</v>
      </c>
      <c r="M1250" s="168">
        <f>IF(M$2=$A1250,Data!J396,0)</f>
        <v>0</v>
      </c>
      <c r="N1250" s="168">
        <f>IF(N$2=$A1250,Data!K396,0)</f>
        <v>0</v>
      </c>
      <c r="O1250" s="168">
        <f>IF(O$2=$A1250,Data!L396,0)</f>
        <v>0</v>
      </c>
      <c r="P1250" s="168">
        <f>IF(P$2=$A1250,Data!M396,0)</f>
        <v>0</v>
      </c>
      <c r="Q1250" s="168">
        <f>IF(Q$2=$A1250,Data!N396,0)</f>
        <v>0</v>
      </c>
      <c r="R1250" s="169">
        <f>IF(R$2=$A1250,Data!O396,0)</f>
        <v>0</v>
      </c>
      <c r="S1250" s="169">
        <f>IF(S$2=$A1250,Data!P396,0)</f>
        <v>0</v>
      </c>
      <c r="T1250" s="169">
        <f>IF(T$2=$A1250,Data!Q396,0)</f>
        <v>0</v>
      </c>
      <c r="U1250" s="169">
        <f>IF(U$2=$A1250,Data!R396,0)</f>
        <v>0</v>
      </c>
      <c r="V1250" s="169">
        <f>IF(V$2=$A1250,Data!S396,0)</f>
        <v>0</v>
      </c>
      <c r="W1250" s="169">
        <f>IF(W$2=$A1250,Data!T396,0)</f>
        <v>0</v>
      </c>
      <c r="X1250" s="169">
        <f>IF(X$2=$A1250,Data!U396,0)</f>
        <v>0</v>
      </c>
      <c r="Y1250" s="169">
        <f>IF(Y$2=$A1250,Data!V396,0)</f>
        <v>0</v>
      </c>
      <c r="Z1250" s="169">
        <f>IF(Z$2=$A1250,Data!W396,0)</f>
        <v>0</v>
      </c>
      <c r="AA1250" s="169">
        <f>IF(AA$2=$A1250,Data!X396,0)</f>
        <v>0</v>
      </c>
      <c r="AB1250" s="169">
        <f>IF(AB$2=$A1250,Data!Y396,0)</f>
        <v>0</v>
      </c>
      <c r="AC1250" s="169">
        <f>IF(AC$2=$A1250,Data!Z396,0)</f>
        <v>0</v>
      </c>
      <c r="AD1250" s="170">
        <f>IF(AD$2=$A1250,Data!AA396,0)</f>
        <v>0</v>
      </c>
      <c r="AE1250" s="171">
        <f>IF(AE$2=$A1250,Data!AB396,0)</f>
        <v>0</v>
      </c>
      <c r="AF1250" s="170">
        <f>IF(AF$2=$A1250,Data!AC396,0)</f>
        <v>0</v>
      </c>
      <c r="AG1250" s="171">
        <f>IF(AG$2=$A1250,Data!AD396,0)</f>
        <v>0</v>
      </c>
      <c r="AH1250" s="170">
        <f>IF(AH$2=$A1250,Data!AE396,0)</f>
        <v>0</v>
      </c>
      <c r="AI1250" s="171">
        <f>IF(AI$2=$A1250,Data!AF396,0)</f>
        <v>0</v>
      </c>
      <c r="AJ1250" s="170">
        <f>IF(AJ$2=$A1250,Data!AG396,0)</f>
        <v>0</v>
      </c>
      <c r="AK1250" s="171">
        <f>IF(AK$2=$A1250,Data!AH396,0)</f>
        <v>0</v>
      </c>
      <c r="AL1250" s="170">
        <f>IF(AL$2=$A1250,Data!AI396,0)</f>
        <v>0</v>
      </c>
      <c r="AM1250" t="str">
        <f t="shared" si="38"/>
        <v>EA</v>
      </c>
      <c r="AN1250" t="e">
        <f>+INDEX(Validation!$D$4:$D$250,MATCH(Merge!B1250,Validation!$E$4:$E$250,0))</f>
        <v>#N/A</v>
      </c>
      <c r="AO1250" s="172">
        <f t="shared" si="39"/>
        <v>0</v>
      </c>
    </row>
    <row r="1251" spans="1:41" ht="15" x14ac:dyDescent="0.25">
      <c r="A1251">
        <f>Inputs!$H$13</f>
        <v>3</v>
      </c>
      <c r="B1251" t="str">
        <f>Inputs!$D$4</f>
        <v>Select Agency…</v>
      </c>
      <c r="C1251" s="166" t="str">
        <f>Inputs!$I$6</f>
        <v>(insert code)</v>
      </c>
      <c r="D1251" t="str">
        <f>IFERROR(INDEX(Inputs!$I$11:$I$19,MATCH(A1251,Inputs!$H$11:$H$19)),"")</f>
        <v>(insert code)</v>
      </c>
      <c r="E1251" t="s">
        <v>942</v>
      </c>
      <c r="F1251" s="168">
        <f>IF(F$2=$A1251,Data!C397,0)</f>
        <v>0</v>
      </c>
      <c r="G1251" s="168">
        <f>IF(G$2=$A1251,Data!D397,0)</f>
        <v>0</v>
      </c>
      <c r="H1251" s="168">
        <f>IF(H$2=$A1251,Data!E397,0)</f>
        <v>0</v>
      </c>
      <c r="I1251" s="168">
        <f>IF(I$2=$A1251,Data!F397,0)</f>
        <v>0</v>
      </c>
      <c r="J1251" s="168">
        <f>IF(J$2=$A1251,Data!G397,0)</f>
        <v>0</v>
      </c>
      <c r="K1251" s="168">
        <f>IF(K$2=$A1251,Data!H397,0)</f>
        <v>0</v>
      </c>
      <c r="L1251" s="168">
        <f>IF(L$2=$A1251,Data!I397,0)</f>
        <v>0</v>
      </c>
      <c r="M1251" s="168">
        <f>IF(M$2=$A1251,Data!J397,0)</f>
        <v>0</v>
      </c>
      <c r="N1251" s="168">
        <f>IF(N$2=$A1251,Data!K397,0)</f>
        <v>0</v>
      </c>
      <c r="O1251" s="168">
        <f>IF(O$2=$A1251,Data!L397,0)</f>
        <v>0</v>
      </c>
      <c r="P1251" s="168">
        <f>IF(P$2=$A1251,Data!M397,0)</f>
        <v>0</v>
      </c>
      <c r="Q1251" s="168">
        <f>IF(Q$2=$A1251,Data!N397,0)</f>
        <v>0</v>
      </c>
      <c r="R1251" s="169">
        <f>IF(R$2=$A1251,Data!O397,0)</f>
        <v>0</v>
      </c>
      <c r="S1251" s="169">
        <f>IF(S$2=$A1251,Data!P397,0)</f>
        <v>0</v>
      </c>
      <c r="T1251" s="169">
        <f>IF(T$2=$A1251,Data!Q397,0)</f>
        <v>0</v>
      </c>
      <c r="U1251" s="169">
        <f>IF(U$2=$A1251,Data!R397,0)</f>
        <v>0</v>
      </c>
      <c r="V1251" s="169">
        <f>IF(V$2=$A1251,Data!S397,0)</f>
        <v>0</v>
      </c>
      <c r="W1251" s="169">
        <f>IF(W$2=$A1251,Data!T397,0)</f>
        <v>0</v>
      </c>
      <c r="X1251" s="169">
        <f>IF(X$2=$A1251,Data!U397,0)</f>
        <v>0</v>
      </c>
      <c r="Y1251" s="169">
        <f>IF(Y$2=$A1251,Data!V397,0)</f>
        <v>0</v>
      </c>
      <c r="Z1251" s="169">
        <f>IF(Z$2=$A1251,Data!W397,0)</f>
        <v>0</v>
      </c>
      <c r="AA1251" s="169">
        <f>IF(AA$2=$A1251,Data!X397,0)</f>
        <v>0</v>
      </c>
      <c r="AB1251" s="169">
        <f>IF(AB$2=$A1251,Data!Y397,0)</f>
        <v>0</v>
      </c>
      <c r="AC1251" s="169">
        <f>IF(AC$2=$A1251,Data!Z397,0)</f>
        <v>0</v>
      </c>
      <c r="AD1251" s="170">
        <f>IF(AD$2=$A1251,Data!AA397,0)</f>
        <v>0</v>
      </c>
      <c r="AE1251" s="171">
        <f>IF(AE$2=$A1251,Data!AB397,0)</f>
        <v>0</v>
      </c>
      <c r="AF1251" s="170">
        <f>IF(AF$2=$A1251,Data!AC397,0)</f>
        <v>0</v>
      </c>
      <c r="AG1251" s="171">
        <f>IF(AG$2=$A1251,Data!AD397,0)</f>
        <v>0</v>
      </c>
      <c r="AH1251" s="170">
        <f>IF(AH$2=$A1251,Data!AE397,0)</f>
        <v>0</v>
      </c>
      <c r="AI1251" s="171">
        <f>IF(AI$2=$A1251,Data!AF397,0)</f>
        <v>0</v>
      </c>
      <c r="AJ1251" s="170">
        <f>IF(AJ$2=$A1251,Data!AG397,0)</f>
        <v>0</v>
      </c>
      <c r="AK1251" s="171">
        <f>IF(AK$2=$A1251,Data!AH397,0)</f>
        <v>0</v>
      </c>
      <c r="AL1251" s="170">
        <f>IF(AL$2=$A1251,Data!AI397,0)</f>
        <v>0</v>
      </c>
      <c r="AM1251" t="str">
        <f t="shared" si="38"/>
        <v>EA</v>
      </c>
      <c r="AN1251" t="e">
        <f>+INDEX(Validation!$D$4:$D$250,MATCH(Merge!B1251,Validation!$E$4:$E$250,0))</f>
        <v>#N/A</v>
      </c>
      <c r="AO1251" s="172">
        <f t="shared" si="39"/>
        <v>0</v>
      </c>
    </row>
    <row r="1252" spans="1:41" ht="15" x14ac:dyDescent="0.25">
      <c r="A1252">
        <f>Inputs!$H$13</f>
        <v>3</v>
      </c>
      <c r="B1252" t="str">
        <f>Inputs!$D$4</f>
        <v>Select Agency…</v>
      </c>
      <c r="C1252" s="166" t="str">
        <f>Inputs!$I$6</f>
        <v>(insert code)</v>
      </c>
      <c r="D1252" t="str">
        <f>IFERROR(INDEX(Inputs!$I$11:$I$19,MATCH(A1252,Inputs!$H$11:$H$19)),"")</f>
        <v>(insert code)</v>
      </c>
      <c r="E1252" t="s">
        <v>942</v>
      </c>
      <c r="F1252" s="168">
        <f>IF(F$2=$A1252,Data!C398,0)</f>
        <v>0</v>
      </c>
      <c r="G1252" s="168">
        <f>IF(G$2=$A1252,Data!D398,0)</f>
        <v>0</v>
      </c>
      <c r="H1252" s="168">
        <f>IF(H$2=$A1252,Data!E398,0)</f>
        <v>0</v>
      </c>
      <c r="I1252" s="168">
        <f>IF(I$2=$A1252,Data!F398,0)</f>
        <v>0</v>
      </c>
      <c r="J1252" s="168">
        <f>IF(J$2=$A1252,Data!G398,0)</f>
        <v>0</v>
      </c>
      <c r="K1252" s="168">
        <f>IF(K$2=$A1252,Data!H398,0)</f>
        <v>0</v>
      </c>
      <c r="L1252" s="168">
        <f>IF(L$2=$A1252,Data!I398,0)</f>
        <v>0</v>
      </c>
      <c r="M1252" s="168">
        <f>IF(M$2=$A1252,Data!J398,0)</f>
        <v>0</v>
      </c>
      <c r="N1252" s="168">
        <f>IF(N$2=$A1252,Data!K398,0)</f>
        <v>0</v>
      </c>
      <c r="O1252" s="168">
        <f>IF(O$2=$A1252,Data!L398,0)</f>
        <v>0</v>
      </c>
      <c r="P1252" s="168">
        <f>IF(P$2=$A1252,Data!M398,0)</f>
        <v>0</v>
      </c>
      <c r="Q1252" s="168">
        <f>IF(Q$2=$A1252,Data!N398,0)</f>
        <v>0</v>
      </c>
      <c r="R1252" s="169">
        <f>IF(R$2=$A1252,Data!O398,0)</f>
        <v>0</v>
      </c>
      <c r="S1252" s="169">
        <f>IF(S$2=$A1252,Data!P398,0)</f>
        <v>0</v>
      </c>
      <c r="T1252" s="169">
        <f>IF(T$2=$A1252,Data!Q398,0)</f>
        <v>0</v>
      </c>
      <c r="U1252" s="169">
        <f>IF(U$2=$A1252,Data!R398,0)</f>
        <v>0</v>
      </c>
      <c r="V1252" s="169">
        <f>IF(V$2=$A1252,Data!S398,0)</f>
        <v>0</v>
      </c>
      <c r="W1252" s="169">
        <f>IF(W$2=$A1252,Data!T398,0)</f>
        <v>0</v>
      </c>
      <c r="X1252" s="169">
        <f>IF(X$2=$A1252,Data!U398,0)</f>
        <v>0</v>
      </c>
      <c r="Y1252" s="169">
        <f>IF(Y$2=$A1252,Data!V398,0)</f>
        <v>0</v>
      </c>
      <c r="Z1252" s="169">
        <f>IF(Z$2=$A1252,Data!W398,0)</f>
        <v>0</v>
      </c>
      <c r="AA1252" s="169">
        <f>IF(AA$2=$A1252,Data!X398,0)</f>
        <v>0</v>
      </c>
      <c r="AB1252" s="169">
        <f>IF(AB$2=$A1252,Data!Y398,0)</f>
        <v>0</v>
      </c>
      <c r="AC1252" s="169">
        <f>IF(AC$2=$A1252,Data!Z398,0)</f>
        <v>0</v>
      </c>
      <c r="AD1252" s="170">
        <f>IF(AD$2=$A1252,Data!AA398,0)</f>
        <v>0</v>
      </c>
      <c r="AE1252" s="171">
        <f>IF(AE$2=$A1252,Data!AB398,0)</f>
        <v>0</v>
      </c>
      <c r="AF1252" s="170">
        <f>IF(AF$2=$A1252,Data!AC398,0)</f>
        <v>0</v>
      </c>
      <c r="AG1252" s="171">
        <f>IF(AG$2=$A1252,Data!AD398,0)</f>
        <v>0</v>
      </c>
      <c r="AH1252" s="170">
        <f>IF(AH$2=$A1252,Data!AE398,0)</f>
        <v>0</v>
      </c>
      <c r="AI1252" s="171">
        <f>IF(AI$2=$A1252,Data!AF398,0)</f>
        <v>0</v>
      </c>
      <c r="AJ1252" s="170">
        <f>IF(AJ$2=$A1252,Data!AG398,0)</f>
        <v>0</v>
      </c>
      <c r="AK1252" s="171">
        <f>IF(AK$2=$A1252,Data!AH398,0)</f>
        <v>0</v>
      </c>
      <c r="AL1252" s="170">
        <f>IF(AL$2=$A1252,Data!AI398,0)</f>
        <v>0</v>
      </c>
      <c r="AM1252" t="str">
        <f t="shared" si="38"/>
        <v>EA</v>
      </c>
      <c r="AN1252" t="e">
        <f>+INDEX(Validation!$D$4:$D$250,MATCH(Merge!B1252,Validation!$E$4:$E$250,0))</f>
        <v>#N/A</v>
      </c>
      <c r="AO1252" s="172">
        <f t="shared" si="39"/>
        <v>0</v>
      </c>
    </row>
    <row r="1253" spans="1:41" ht="15" x14ac:dyDescent="0.25">
      <c r="A1253">
        <f>Inputs!$H$13</f>
        <v>3</v>
      </c>
      <c r="B1253" t="str">
        <f>Inputs!$D$4</f>
        <v>Select Agency…</v>
      </c>
      <c r="C1253" s="166" t="str">
        <f>Inputs!$I$6</f>
        <v>(insert code)</v>
      </c>
      <c r="D1253" t="str">
        <f>IFERROR(INDEX(Inputs!$I$11:$I$19,MATCH(A1253,Inputs!$H$11:$H$19)),"")</f>
        <v>(insert code)</v>
      </c>
      <c r="E1253" t="s">
        <v>942</v>
      </c>
      <c r="F1253" s="168">
        <f>IF(F$2=$A1253,Data!C399,0)</f>
        <v>0</v>
      </c>
      <c r="G1253" s="168">
        <f>IF(G$2=$A1253,Data!D399,0)</f>
        <v>0</v>
      </c>
      <c r="H1253" s="168">
        <f>IF(H$2=$A1253,Data!E399,0)</f>
        <v>0</v>
      </c>
      <c r="I1253" s="168">
        <f>IF(I$2=$A1253,Data!F399,0)</f>
        <v>0</v>
      </c>
      <c r="J1253" s="168">
        <f>IF(J$2=$A1253,Data!G399,0)</f>
        <v>0</v>
      </c>
      <c r="K1253" s="168">
        <f>IF(K$2=$A1253,Data!H399,0)</f>
        <v>0</v>
      </c>
      <c r="L1253" s="168">
        <f>IF(L$2=$A1253,Data!I399,0)</f>
        <v>0</v>
      </c>
      <c r="M1253" s="168">
        <f>IF(M$2=$A1253,Data!J399,0)</f>
        <v>0</v>
      </c>
      <c r="N1253" s="168">
        <f>IF(N$2=$A1253,Data!K399,0)</f>
        <v>0</v>
      </c>
      <c r="O1253" s="168">
        <f>IF(O$2=$A1253,Data!L399,0)</f>
        <v>0</v>
      </c>
      <c r="P1253" s="168">
        <f>IF(P$2=$A1253,Data!M399,0)</f>
        <v>0</v>
      </c>
      <c r="Q1253" s="168">
        <f>IF(Q$2=$A1253,Data!N399,0)</f>
        <v>0</v>
      </c>
      <c r="R1253" s="169">
        <f>IF(R$2=$A1253,Data!O399,0)</f>
        <v>0</v>
      </c>
      <c r="S1253" s="169">
        <f>IF(S$2=$A1253,Data!P399,0)</f>
        <v>0</v>
      </c>
      <c r="T1253" s="169">
        <f>IF(T$2=$A1253,Data!Q399,0)</f>
        <v>0</v>
      </c>
      <c r="U1253" s="169">
        <f>IF(U$2=$A1253,Data!R399,0)</f>
        <v>0</v>
      </c>
      <c r="V1253" s="169">
        <f>IF(V$2=$A1253,Data!S399,0)</f>
        <v>0</v>
      </c>
      <c r="W1253" s="169">
        <f>IF(W$2=$A1253,Data!T399,0)</f>
        <v>0</v>
      </c>
      <c r="X1253" s="169">
        <f>IF(X$2=$A1253,Data!U399,0)</f>
        <v>0</v>
      </c>
      <c r="Y1253" s="169">
        <f>IF(Y$2=$A1253,Data!V399,0)</f>
        <v>0</v>
      </c>
      <c r="Z1253" s="169">
        <f>IF(Z$2=$A1253,Data!W399,0)</f>
        <v>0</v>
      </c>
      <c r="AA1253" s="169">
        <f>IF(AA$2=$A1253,Data!X399,0)</f>
        <v>0</v>
      </c>
      <c r="AB1253" s="169">
        <f>IF(AB$2=$A1253,Data!Y399,0)</f>
        <v>0</v>
      </c>
      <c r="AC1253" s="169">
        <f>IF(AC$2=$A1253,Data!Z399,0)</f>
        <v>0</v>
      </c>
      <c r="AD1253" s="170">
        <f>IF(AD$2=$A1253,Data!AA399,0)</f>
        <v>0</v>
      </c>
      <c r="AE1253" s="171">
        <f>IF(AE$2=$A1253,Data!AB399,0)</f>
        <v>0</v>
      </c>
      <c r="AF1253" s="170">
        <f>IF(AF$2=$A1253,Data!AC399,0)</f>
        <v>0</v>
      </c>
      <c r="AG1253" s="171">
        <f>IF(AG$2=$A1253,Data!AD399,0)</f>
        <v>0</v>
      </c>
      <c r="AH1253" s="170">
        <f>IF(AH$2=$A1253,Data!AE399,0)</f>
        <v>0</v>
      </c>
      <c r="AI1253" s="171">
        <f>IF(AI$2=$A1253,Data!AF399,0)</f>
        <v>0</v>
      </c>
      <c r="AJ1253" s="170">
        <f>IF(AJ$2=$A1253,Data!AG399,0)</f>
        <v>0</v>
      </c>
      <c r="AK1253" s="171">
        <f>IF(AK$2=$A1253,Data!AH399,0)</f>
        <v>0</v>
      </c>
      <c r="AL1253" s="170">
        <f>IF(AL$2=$A1253,Data!AI399,0)</f>
        <v>0</v>
      </c>
      <c r="AM1253" t="str">
        <f t="shared" si="38"/>
        <v>EA</v>
      </c>
      <c r="AN1253" t="e">
        <f>+INDEX(Validation!$D$4:$D$250,MATCH(Merge!B1253,Validation!$E$4:$E$250,0))</f>
        <v>#N/A</v>
      </c>
      <c r="AO1253" s="172">
        <f t="shared" si="39"/>
        <v>0</v>
      </c>
    </row>
    <row r="1254" spans="1:41" ht="15" x14ac:dyDescent="0.25">
      <c r="A1254">
        <f>Inputs!$H$13</f>
        <v>3</v>
      </c>
      <c r="B1254" t="str">
        <f>Inputs!$D$4</f>
        <v>Select Agency…</v>
      </c>
      <c r="C1254" s="166" t="str">
        <f>Inputs!$I$6</f>
        <v>(insert code)</v>
      </c>
      <c r="D1254" t="str">
        <f>IFERROR(INDEX(Inputs!$I$11:$I$19,MATCH(A1254,Inputs!$H$11:$H$19)),"")</f>
        <v>(insert code)</v>
      </c>
      <c r="E1254" t="s">
        <v>942</v>
      </c>
      <c r="F1254" s="168">
        <f>IF(F$2=$A1254,Data!C400,0)</f>
        <v>0</v>
      </c>
      <c r="G1254" s="168">
        <f>IF(G$2=$A1254,Data!D400,0)</f>
        <v>0</v>
      </c>
      <c r="H1254" s="168">
        <f>IF(H$2=$A1254,Data!E400,0)</f>
        <v>0</v>
      </c>
      <c r="I1254" s="168">
        <f>IF(I$2=$A1254,Data!F400,0)</f>
        <v>0</v>
      </c>
      <c r="J1254" s="168">
        <f>IF(J$2=$A1254,Data!G400,0)</f>
        <v>0</v>
      </c>
      <c r="K1254" s="168">
        <f>IF(K$2=$A1254,Data!H400,0)</f>
        <v>0</v>
      </c>
      <c r="L1254" s="168">
        <f>IF(L$2=$A1254,Data!I400,0)</f>
        <v>0</v>
      </c>
      <c r="M1254" s="168">
        <f>IF(M$2=$A1254,Data!J400,0)</f>
        <v>0</v>
      </c>
      <c r="N1254" s="168">
        <f>IF(N$2=$A1254,Data!K400,0)</f>
        <v>0</v>
      </c>
      <c r="O1254" s="168">
        <f>IF(O$2=$A1254,Data!L400,0)</f>
        <v>0</v>
      </c>
      <c r="P1254" s="168">
        <f>IF(P$2=$A1254,Data!M400,0)</f>
        <v>0</v>
      </c>
      <c r="Q1254" s="168">
        <f>IF(Q$2=$A1254,Data!N400,0)</f>
        <v>0</v>
      </c>
      <c r="R1254" s="169">
        <f>IF(R$2=$A1254,Data!O400,0)</f>
        <v>0</v>
      </c>
      <c r="S1254" s="169">
        <f>IF(S$2=$A1254,Data!P400,0)</f>
        <v>0</v>
      </c>
      <c r="T1254" s="169">
        <f>IF(T$2=$A1254,Data!Q400,0)</f>
        <v>0</v>
      </c>
      <c r="U1254" s="169">
        <f>IF(U$2=$A1254,Data!R400,0)</f>
        <v>0</v>
      </c>
      <c r="V1254" s="169">
        <f>IF(V$2=$A1254,Data!S400,0)</f>
        <v>0</v>
      </c>
      <c r="W1254" s="169">
        <f>IF(W$2=$A1254,Data!T400,0)</f>
        <v>0</v>
      </c>
      <c r="X1254" s="169">
        <f>IF(X$2=$A1254,Data!U400,0)</f>
        <v>0</v>
      </c>
      <c r="Y1254" s="169">
        <f>IF(Y$2=$A1254,Data!V400,0)</f>
        <v>0</v>
      </c>
      <c r="Z1254" s="169">
        <f>IF(Z$2=$A1254,Data!W400,0)</f>
        <v>0</v>
      </c>
      <c r="AA1254" s="169">
        <f>IF(AA$2=$A1254,Data!X400,0)</f>
        <v>0</v>
      </c>
      <c r="AB1254" s="169">
        <f>IF(AB$2=$A1254,Data!Y400,0)</f>
        <v>0</v>
      </c>
      <c r="AC1254" s="169">
        <f>IF(AC$2=$A1254,Data!Z400,0)</f>
        <v>0</v>
      </c>
      <c r="AD1254" s="170">
        <f>IF(AD$2=$A1254,Data!AA400,0)</f>
        <v>0</v>
      </c>
      <c r="AE1254" s="171">
        <f>IF(AE$2=$A1254,Data!AB400,0)</f>
        <v>0</v>
      </c>
      <c r="AF1254" s="170">
        <f>IF(AF$2=$A1254,Data!AC400,0)</f>
        <v>0</v>
      </c>
      <c r="AG1254" s="171">
        <f>IF(AG$2=$A1254,Data!AD400,0)</f>
        <v>0</v>
      </c>
      <c r="AH1254" s="170">
        <f>IF(AH$2=$A1254,Data!AE400,0)</f>
        <v>0</v>
      </c>
      <c r="AI1254" s="171">
        <f>IF(AI$2=$A1254,Data!AF400,0)</f>
        <v>0</v>
      </c>
      <c r="AJ1254" s="170">
        <f>IF(AJ$2=$A1254,Data!AG400,0)</f>
        <v>0</v>
      </c>
      <c r="AK1254" s="171">
        <f>IF(AK$2=$A1254,Data!AH400,0)</f>
        <v>0</v>
      </c>
      <c r="AL1254" s="170">
        <f>IF(AL$2=$A1254,Data!AI400,0)</f>
        <v>0</v>
      </c>
      <c r="AM1254" t="str">
        <f t="shared" si="38"/>
        <v>EA</v>
      </c>
      <c r="AN1254" t="e">
        <f>+INDEX(Validation!$D$4:$D$250,MATCH(Merge!B1254,Validation!$E$4:$E$250,0))</f>
        <v>#N/A</v>
      </c>
      <c r="AO1254" s="172">
        <f t="shared" si="39"/>
        <v>0</v>
      </c>
    </row>
    <row r="1255" spans="1:41" ht="15" x14ac:dyDescent="0.25">
      <c r="A1255">
        <f>Inputs!$H$13</f>
        <v>3</v>
      </c>
      <c r="B1255" t="str">
        <f>Inputs!$D$4</f>
        <v>Select Agency…</v>
      </c>
      <c r="C1255" s="166" t="str">
        <f>Inputs!$I$6</f>
        <v>(insert code)</v>
      </c>
      <c r="D1255" t="str">
        <f>IFERROR(INDEX(Inputs!$I$11:$I$19,MATCH(A1255,Inputs!$H$11:$H$19)),"")</f>
        <v>(insert code)</v>
      </c>
      <c r="E1255" t="s">
        <v>942</v>
      </c>
      <c r="F1255" s="168">
        <f>IF(F$2=$A1255,Data!C401,0)</f>
        <v>0</v>
      </c>
      <c r="G1255" s="168">
        <f>IF(G$2=$A1255,Data!D401,0)</f>
        <v>0</v>
      </c>
      <c r="H1255" s="168">
        <f>IF(H$2=$A1255,Data!E401,0)</f>
        <v>0</v>
      </c>
      <c r="I1255" s="168">
        <f>IF(I$2=$A1255,Data!F401,0)</f>
        <v>0</v>
      </c>
      <c r="J1255" s="168">
        <f>IF(J$2=$A1255,Data!G401,0)</f>
        <v>0</v>
      </c>
      <c r="K1255" s="168">
        <f>IF(K$2=$A1255,Data!H401,0)</f>
        <v>0</v>
      </c>
      <c r="L1255" s="168">
        <f>IF(L$2=$A1255,Data!I401,0)</f>
        <v>0</v>
      </c>
      <c r="M1255" s="168">
        <f>IF(M$2=$A1255,Data!J401,0)</f>
        <v>0</v>
      </c>
      <c r="N1255" s="168">
        <f>IF(N$2=$A1255,Data!K401,0)</f>
        <v>0</v>
      </c>
      <c r="O1255" s="168">
        <f>IF(O$2=$A1255,Data!L401,0)</f>
        <v>0</v>
      </c>
      <c r="P1255" s="168">
        <f>IF(P$2=$A1255,Data!M401,0)</f>
        <v>0</v>
      </c>
      <c r="Q1255" s="168">
        <f>IF(Q$2=$A1255,Data!N401,0)</f>
        <v>0</v>
      </c>
      <c r="R1255" s="169">
        <f>IF(R$2=$A1255,Data!O401,0)</f>
        <v>0</v>
      </c>
      <c r="S1255" s="169">
        <f>IF(S$2=$A1255,Data!P401,0)</f>
        <v>0</v>
      </c>
      <c r="T1255" s="169">
        <f>IF(T$2=$A1255,Data!Q401,0)</f>
        <v>0</v>
      </c>
      <c r="U1255" s="169">
        <f>IF(U$2=$A1255,Data!R401,0)</f>
        <v>0</v>
      </c>
      <c r="V1255" s="169">
        <f>IF(V$2=$A1255,Data!S401,0)</f>
        <v>0</v>
      </c>
      <c r="W1255" s="169">
        <f>IF(W$2=$A1255,Data!T401,0)</f>
        <v>0</v>
      </c>
      <c r="X1255" s="169">
        <f>IF(X$2=$A1255,Data!U401,0)</f>
        <v>0</v>
      </c>
      <c r="Y1255" s="169">
        <f>IF(Y$2=$A1255,Data!V401,0)</f>
        <v>0</v>
      </c>
      <c r="Z1255" s="169">
        <f>IF(Z$2=$A1255,Data!W401,0)</f>
        <v>0</v>
      </c>
      <c r="AA1255" s="169">
        <f>IF(AA$2=$A1255,Data!X401,0)</f>
        <v>0</v>
      </c>
      <c r="AB1255" s="169">
        <f>IF(AB$2=$A1255,Data!Y401,0)</f>
        <v>0</v>
      </c>
      <c r="AC1255" s="169">
        <f>IF(AC$2=$A1255,Data!Z401,0)</f>
        <v>0</v>
      </c>
      <c r="AD1255" s="170">
        <f>IF(AD$2=$A1255,Data!AA401,0)</f>
        <v>0</v>
      </c>
      <c r="AE1255" s="171">
        <f>IF(AE$2=$A1255,Data!AB401,0)</f>
        <v>0</v>
      </c>
      <c r="AF1255" s="170">
        <f>IF(AF$2=$A1255,Data!AC401,0)</f>
        <v>0</v>
      </c>
      <c r="AG1255" s="171">
        <f>IF(AG$2=$A1255,Data!AD401,0)</f>
        <v>0</v>
      </c>
      <c r="AH1255" s="170">
        <f>IF(AH$2=$A1255,Data!AE401,0)</f>
        <v>0</v>
      </c>
      <c r="AI1255" s="171">
        <f>IF(AI$2=$A1255,Data!AF401,0)</f>
        <v>0</v>
      </c>
      <c r="AJ1255" s="170">
        <f>IF(AJ$2=$A1255,Data!AG401,0)</f>
        <v>0</v>
      </c>
      <c r="AK1255" s="171">
        <f>IF(AK$2=$A1255,Data!AH401,0)</f>
        <v>0</v>
      </c>
      <c r="AL1255" s="170">
        <f>IF(AL$2=$A1255,Data!AI401,0)</f>
        <v>0</v>
      </c>
      <c r="AM1255" t="str">
        <f t="shared" si="38"/>
        <v>EA</v>
      </c>
      <c r="AN1255" t="e">
        <f>+INDEX(Validation!$D$4:$D$250,MATCH(Merge!B1255,Validation!$E$4:$E$250,0))</f>
        <v>#N/A</v>
      </c>
      <c r="AO1255" s="172">
        <f t="shared" si="39"/>
        <v>0</v>
      </c>
    </row>
    <row r="1256" spans="1:41" ht="15" x14ac:dyDescent="0.25">
      <c r="A1256">
        <f>Inputs!$H$13</f>
        <v>3</v>
      </c>
      <c r="B1256" t="str">
        <f>Inputs!$D$4</f>
        <v>Select Agency…</v>
      </c>
      <c r="C1256" s="166" t="str">
        <f>Inputs!$I$6</f>
        <v>(insert code)</v>
      </c>
      <c r="D1256" t="str">
        <f>IFERROR(INDEX(Inputs!$I$11:$I$19,MATCH(A1256,Inputs!$H$11:$H$19)),"")</f>
        <v>(insert code)</v>
      </c>
      <c r="E1256" t="s">
        <v>942</v>
      </c>
      <c r="F1256" s="168">
        <f>IF(F$2=$A1256,Data!C402,0)</f>
        <v>0</v>
      </c>
      <c r="G1256" s="168">
        <f>IF(G$2=$A1256,Data!D402,0)</f>
        <v>0</v>
      </c>
      <c r="H1256" s="168">
        <f>IF(H$2=$A1256,Data!E402,0)</f>
        <v>0</v>
      </c>
      <c r="I1256" s="168">
        <f>IF(I$2=$A1256,Data!F402,0)</f>
        <v>0</v>
      </c>
      <c r="J1256" s="168">
        <f>IF(J$2=$A1256,Data!G402,0)</f>
        <v>0</v>
      </c>
      <c r="K1256" s="168">
        <f>IF(K$2=$A1256,Data!H402,0)</f>
        <v>0</v>
      </c>
      <c r="L1256" s="168">
        <f>IF(L$2=$A1256,Data!I402,0)</f>
        <v>0</v>
      </c>
      <c r="M1256" s="168">
        <f>IF(M$2=$A1256,Data!J402,0)</f>
        <v>0</v>
      </c>
      <c r="N1256" s="168">
        <f>IF(N$2=$A1256,Data!K402,0)</f>
        <v>0</v>
      </c>
      <c r="O1256" s="168">
        <f>IF(O$2=$A1256,Data!L402,0)</f>
        <v>0</v>
      </c>
      <c r="P1256" s="168">
        <f>IF(P$2=$A1256,Data!M402,0)</f>
        <v>0</v>
      </c>
      <c r="Q1256" s="168">
        <f>IF(Q$2=$A1256,Data!N402,0)</f>
        <v>0</v>
      </c>
      <c r="R1256" s="169">
        <f>IF(R$2=$A1256,Data!O402,0)</f>
        <v>0</v>
      </c>
      <c r="S1256" s="169">
        <f>IF(S$2=$A1256,Data!P402,0)</f>
        <v>0</v>
      </c>
      <c r="T1256" s="169">
        <f>IF(T$2=$A1256,Data!Q402,0)</f>
        <v>0</v>
      </c>
      <c r="U1256" s="169">
        <f>IF(U$2=$A1256,Data!R402,0)</f>
        <v>0</v>
      </c>
      <c r="V1256" s="169">
        <f>IF(V$2=$A1256,Data!S402,0)</f>
        <v>0</v>
      </c>
      <c r="W1256" s="169">
        <f>IF(W$2=$A1256,Data!T402,0)</f>
        <v>0</v>
      </c>
      <c r="X1256" s="169">
        <f>IF(X$2=$A1256,Data!U402,0)</f>
        <v>0</v>
      </c>
      <c r="Y1256" s="169">
        <f>IF(Y$2=$A1256,Data!V402,0)</f>
        <v>0</v>
      </c>
      <c r="Z1256" s="169">
        <f>IF(Z$2=$A1256,Data!W402,0)</f>
        <v>0</v>
      </c>
      <c r="AA1256" s="169">
        <f>IF(AA$2=$A1256,Data!X402,0)</f>
        <v>0</v>
      </c>
      <c r="AB1256" s="169">
        <f>IF(AB$2=$A1256,Data!Y402,0)</f>
        <v>0</v>
      </c>
      <c r="AC1256" s="169">
        <f>IF(AC$2=$A1256,Data!Z402,0)</f>
        <v>0</v>
      </c>
      <c r="AD1256" s="170">
        <f>IF(AD$2=$A1256,Data!AA402,0)</f>
        <v>0</v>
      </c>
      <c r="AE1256" s="171">
        <f>IF(AE$2=$A1256,Data!AB402,0)</f>
        <v>0</v>
      </c>
      <c r="AF1256" s="170">
        <f>IF(AF$2=$A1256,Data!AC402,0)</f>
        <v>0</v>
      </c>
      <c r="AG1256" s="171">
        <f>IF(AG$2=$A1256,Data!AD402,0)</f>
        <v>0</v>
      </c>
      <c r="AH1256" s="170">
        <f>IF(AH$2=$A1256,Data!AE402,0)</f>
        <v>0</v>
      </c>
      <c r="AI1256" s="171">
        <f>IF(AI$2=$A1256,Data!AF402,0)</f>
        <v>0</v>
      </c>
      <c r="AJ1256" s="170">
        <f>IF(AJ$2=$A1256,Data!AG402,0)</f>
        <v>0</v>
      </c>
      <c r="AK1256" s="171">
        <f>IF(AK$2=$A1256,Data!AH402,0)</f>
        <v>0</v>
      </c>
      <c r="AL1256" s="170">
        <f>IF(AL$2=$A1256,Data!AI402,0)</f>
        <v>0</v>
      </c>
      <c r="AM1256" t="str">
        <f t="shared" si="38"/>
        <v>EA</v>
      </c>
      <c r="AN1256" t="e">
        <f>+INDEX(Validation!$D$4:$D$250,MATCH(Merge!B1256,Validation!$E$4:$E$250,0))</f>
        <v>#N/A</v>
      </c>
      <c r="AO1256" s="172">
        <f t="shared" si="39"/>
        <v>0</v>
      </c>
    </row>
    <row r="1257" spans="1:41" ht="15" x14ac:dyDescent="0.25">
      <c r="A1257">
        <f>Inputs!$H$13</f>
        <v>3</v>
      </c>
      <c r="B1257" t="str">
        <f>Inputs!$D$4</f>
        <v>Select Agency…</v>
      </c>
      <c r="C1257" s="166" t="str">
        <f>Inputs!$I$6</f>
        <v>(insert code)</v>
      </c>
      <c r="D1257" t="str">
        <f>IFERROR(INDEX(Inputs!$I$11:$I$19,MATCH(A1257,Inputs!$H$11:$H$19)),"")</f>
        <v>(insert code)</v>
      </c>
      <c r="E1257" t="s">
        <v>942</v>
      </c>
      <c r="F1257" s="168">
        <f>IF(F$2=$A1257,Data!C403,0)</f>
        <v>0</v>
      </c>
      <c r="G1257" s="168">
        <f>IF(G$2=$A1257,Data!D403,0)</f>
        <v>0</v>
      </c>
      <c r="H1257" s="168">
        <f>IF(H$2=$A1257,Data!E403,0)</f>
        <v>0</v>
      </c>
      <c r="I1257" s="168">
        <f>IF(I$2=$A1257,Data!F403,0)</f>
        <v>0</v>
      </c>
      <c r="J1257" s="168">
        <f>IF(J$2=$A1257,Data!G403,0)</f>
        <v>0</v>
      </c>
      <c r="K1257" s="168">
        <f>IF(K$2=$A1257,Data!H403,0)</f>
        <v>0</v>
      </c>
      <c r="L1257" s="168">
        <f>IF(L$2=$A1257,Data!I403,0)</f>
        <v>0</v>
      </c>
      <c r="M1257" s="168">
        <f>IF(M$2=$A1257,Data!J403,0)</f>
        <v>0</v>
      </c>
      <c r="N1257" s="168">
        <f>IF(N$2=$A1257,Data!K403,0)</f>
        <v>0</v>
      </c>
      <c r="O1257" s="168">
        <f>IF(O$2=$A1257,Data!L403,0)</f>
        <v>0</v>
      </c>
      <c r="P1257" s="168">
        <f>IF(P$2=$A1257,Data!M403,0)</f>
        <v>0</v>
      </c>
      <c r="Q1257" s="168">
        <f>IF(Q$2=$A1257,Data!N403,0)</f>
        <v>0</v>
      </c>
      <c r="R1257" s="169">
        <f>IF(R$2=$A1257,Data!O403,0)</f>
        <v>0</v>
      </c>
      <c r="S1257" s="169">
        <f>IF(S$2=$A1257,Data!P403,0)</f>
        <v>0</v>
      </c>
      <c r="T1257" s="169">
        <f>IF(T$2=$A1257,Data!Q403,0)</f>
        <v>0</v>
      </c>
      <c r="U1257" s="169">
        <f>IF(U$2=$A1257,Data!R403,0)</f>
        <v>0</v>
      </c>
      <c r="V1257" s="169">
        <f>IF(V$2=$A1257,Data!S403,0)</f>
        <v>0</v>
      </c>
      <c r="W1257" s="169">
        <f>IF(W$2=$A1257,Data!T403,0)</f>
        <v>0</v>
      </c>
      <c r="X1257" s="169">
        <f>IF(X$2=$A1257,Data!U403,0)</f>
        <v>0</v>
      </c>
      <c r="Y1257" s="169">
        <f>IF(Y$2=$A1257,Data!V403,0)</f>
        <v>0</v>
      </c>
      <c r="Z1257" s="169">
        <f>IF(Z$2=$A1257,Data!W403,0)</f>
        <v>0</v>
      </c>
      <c r="AA1257" s="169">
        <f>IF(AA$2=$A1257,Data!X403,0)</f>
        <v>0</v>
      </c>
      <c r="AB1257" s="169">
        <f>IF(AB$2=$A1257,Data!Y403,0)</f>
        <v>0</v>
      </c>
      <c r="AC1257" s="169">
        <f>IF(AC$2=$A1257,Data!Z403,0)</f>
        <v>0</v>
      </c>
      <c r="AD1257" s="170">
        <f>IF(AD$2=$A1257,Data!AA403,0)</f>
        <v>0</v>
      </c>
      <c r="AE1257" s="171">
        <f>IF(AE$2=$A1257,Data!AB403,0)</f>
        <v>0</v>
      </c>
      <c r="AF1257" s="170">
        <f>IF(AF$2=$A1257,Data!AC403,0)</f>
        <v>0</v>
      </c>
      <c r="AG1257" s="171">
        <f>IF(AG$2=$A1257,Data!AD403,0)</f>
        <v>0</v>
      </c>
      <c r="AH1257" s="170">
        <f>IF(AH$2=$A1257,Data!AE403,0)</f>
        <v>0</v>
      </c>
      <c r="AI1257" s="171">
        <f>IF(AI$2=$A1257,Data!AF403,0)</f>
        <v>0</v>
      </c>
      <c r="AJ1257" s="170">
        <f>IF(AJ$2=$A1257,Data!AG403,0)</f>
        <v>0</v>
      </c>
      <c r="AK1257" s="171">
        <f>IF(AK$2=$A1257,Data!AH403,0)</f>
        <v>0</v>
      </c>
      <c r="AL1257" s="170">
        <f>IF(AL$2=$A1257,Data!AI403,0)</f>
        <v>0</v>
      </c>
      <c r="AM1257" t="str">
        <f t="shared" si="38"/>
        <v>EA</v>
      </c>
      <c r="AN1257" t="e">
        <f>+INDEX(Validation!$D$4:$D$250,MATCH(Merge!B1257,Validation!$E$4:$E$250,0))</f>
        <v>#N/A</v>
      </c>
      <c r="AO1257" s="172">
        <f t="shared" si="39"/>
        <v>0</v>
      </c>
    </row>
    <row r="1258" spans="1:41" ht="15" x14ac:dyDescent="0.25">
      <c r="A1258">
        <f>Inputs!$H$13</f>
        <v>3</v>
      </c>
      <c r="B1258" t="str">
        <f>Inputs!$D$4</f>
        <v>Select Agency…</v>
      </c>
      <c r="C1258" s="166" t="str">
        <f>Inputs!$I$6</f>
        <v>(insert code)</v>
      </c>
      <c r="D1258" t="str">
        <f>IFERROR(INDEX(Inputs!$I$11:$I$19,MATCH(A1258,Inputs!$H$11:$H$19)),"")</f>
        <v>(insert code)</v>
      </c>
      <c r="E1258" t="s">
        <v>942</v>
      </c>
      <c r="F1258" s="168">
        <f>IF(F$2=$A1258,Data!C404,0)</f>
        <v>0</v>
      </c>
      <c r="G1258" s="168">
        <f>IF(G$2=$A1258,Data!D404,0)</f>
        <v>0</v>
      </c>
      <c r="H1258" s="168">
        <f>IF(H$2=$A1258,Data!E404,0)</f>
        <v>0</v>
      </c>
      <c r="I1258" s="168">
        <f>IF(I$2=$A1258,Data!F404,0)</f>
        <v>0</v>
      </c>
      <c r="J1258" s="168">
        <f>IF(J$2=$A1258,Data!G404,0)</f>
        <v>0</v>
      </c>
      <c r="K1258" s="168">
        <f>IF(K$2=$A1258,Data!H404,0)</f>
        <v>0</v>
      </c>
      <c r="L1258" s="168">
        <f>IF(L$2=$A1258,Data!I404,0)</f>
        <v>0</v>
      </c>
      <c r="M1258" s="168">
        <f>IF(M$2=$A1258,Data!J404,0)</f>
        <v>0</v>
      </c>
      <c r="N1258" s="168">
        <f>IF(N$2=$A1258,Data!K404,0)</f>
        <v>0</v>
      </c>
      <c r="O1258" s="168">
        <f>IF(O$2=$A1258,Data!L404,0)</f>
        <v>0</v>
      </c>
      <c r="P1258" s="168">
        <f>IF(P$2=$A1258,Data!M404,0)</f>
        <v>0</v>
      </c>
      <c r="Q1258" s="168">
        <f>IF(Q$2=$A1258,Data!N404,0)</f>
        <v>0</v>
      </c>
      <c r="R1258" s="169">
        <f>IF(R$2=$A1258,Data!O404,0)</f>
        <v>0</v>
      </c>
      <c r="S1258" s="169">
        <f>IF(S$2=$A1258,Data!P404,0)</f>
        <v>0</v>
      </c>
      <c r="T1258" s="169">
        <f>IF(T$2=$A1258,Data!Q404,0)</f>
        <v>0</v>
      </c>
      <c r="U1258" s="169">
        <f>IF(U$2=$A1258,Data!R404,0)</f>
        <v>0</v>
      </c>
      <c r="V1258" s="169">
        <f>IF(V$2=$A1258,Data!S404,0)</f>
        <v>0</v>
      </c>
      <c r="W1258" s="169">
        <f>IF(W$2=$A1258,Data!T404,0)</f>
        <v>0</v>
      </c>
      <c r="X1258" s="169">
        <f>IF(X$2=$A1258,Data!U404,0)</f>
        <v>0</v>
      </c>
      <c r="Y1258" s="169">
        <f>IF(Y$2=$A1258,Data!V404,0)</f>
        <v>0</v>
      </c>
      <c r="Z1258" s="169">
        <f>IF(Z$2=$A1258,Data!W404,0)</f>
        <v>0</v>
      </c>
      <c r="AA1258" s="169">
        <f>IF(AA$2=$A1258,Data!X404,0)</f>
        <v>0</v>
      </c>
      <c r="AB1258" s="169">
        <f>IF(AB$2=$A1258,Data!Y404,0)</f>
        <v>0</v>
      </c>
      <c r="AC1258" s="169">
        <f>IF(AC$2=$A1258,Data!Z404,0)</f>
        <v>0</v>
      </c>
      <c r="AD1258" s="170">
        <f>IF(AD$2=$A1258,Data!AA404,0)</f>
        <v>0</v>
      </c>
      <c r="AE1258" s="171">
        <f>IF(AE$2=$A1258,Data!AB404,0)</f>
        <v>0</v>
      </c>
      <c r="AF1258" s="170">
        <f>IF(AF$2=$A1258,Data!AC404,0)</f>
        <v>0</v>
      </c>
      <c r="AG1258" s="171">
        <f>IF(AG$2=$A1258,Data!AD404,0)</f>
        <v>0</v>
      </c>
      <c r="AH1258" s="170">
        <f>IF(AH$2=$A1258,Data!AE404,0)</f>
        <v>0</v>
      </c>
      <c r="AI1258" s="171">
        <f>IF(AI$2=$A1258,Data!AF404,0)</f>
        <v>0</v>
      </c>
      <c r="AJ1258" s="170">
        <f>IF(AJ$2=$A1258,Data!AG404,0)</f>
        <v>0</v>
      </c>
      <c r="AK1258" s="171">
        <f>IF(AK$2=$A1258,Data!AH404,0)</f>
        <v>0</v>
      </c>
      <c r="AL1258" s="170">
        <f>IF(AL$2=$A1258,Data!AI404,0)</f>
        <v>0</v>
      </c>
      <c r="AM1258" t="str">
        <f t="shared" si="38"/>
        <v>EA</v>
      </c>
      <c r="AN1258" t="e">
        <f>+INDEX(Validation!$D$4:$D$250,MATCH(Merge!B1258,Validation!$E$4:$E$250,0))</f>
        <v>#N/A</v>
      </c>
      <c r="AO1258" s="172">
        <f t="shared" si="39"/>
        <v>0</v>
      </c>
    </row>
    <row r="1259" spans="1:41" ht="15" x14ac:dyDescent="0.25">
      <c r="A1259">
        <f>Inputs!$H$13</f>
        <v>3</v>
      </c>
      <c r="B1259" t="str">
        <f>Inputs!$D$4</f>
        <v>Select Agency…</v>
      </c>
      <c r="C1259" s="166" t="str">
        <f>Inputs!$I$6</f>
        <v>(insert code)</v>
      </c>
      <c r="D1259" t="str">
        <f>IFERROR(INDEX(Inputs!$I$11:$I$19,MATCH(A1259,Inputs!$H$11:$H$19)),"")</f>
        <v>(insert code)</v>
      </c>
      <c r="E1259" t="s">
        <v>942</v>
      </c>
      <c r="F1259" s="168">
        <f>IF(F$2=$A1259,Data!C405,0)</f>
        <v>0</v>
      </c>
      <c r="G1259" s="168">
        <f>IF(G$2=$A1259,Data!D405,0)</f>
        <v>0</v>
      </c>
      <c r="H1259" s="168">
        <f>IF(H$2=$A1259,Data!E405,0)</f>
        <v>0</v>
      </c>
      <c r="I1259" s="168">
        <f>IF(I$2=$A1259,Data!F405,0)</f>
        <v>0</v>
      </c>
      <c r="J1259" s="168">
        <f>IF(J$2=$A1259,Data!G405,0)</f>
        <v>0</v>
      </c>
      <c r="K1259" s="168">
        <f>IF(K$2=$A1259,Data!H405,0)</f>
        <v>0</v>
      </c>
      <c r="L1259" s="168">
        <f>IF(L$2=$A1259,Data!I405,0)</f>
        <v>0</v>
      </c>
      <c r="M1259" s="168">
        <f>IF(M$2=$A1259,Data!J405,0)</f>
        <v>0</v>
      </c>
      <c r="N1259" s="168">
        <f>IF(N$2=$A1259,Data!K405,0)</f>
        <v>0</v>
      </c>
      <c r="O1259" s="168">
        <f>IF(O$2=$A1259,Data!L405,0)</f>
        <v>0</v>
      </c>
      <c r="P1259" s="168">
        <f>IF(P$2=$A1259,Data!M405,0)</f>
        <v>0</v>
      </c>
      <c r="Q1259" s="168">
        <f>IF(Q$2=$A1259,Data!N405,0)</f>
        <v>0</v>
      </c>
      <c r="R1259" s="169">
        <f>IF(R$2=$A1259,Data!O405,0)</f>
        <v>0</v>
      </c>
      <c r="S1259" s="169">
        <f>IF(S$2=$A1259,Data!P405,0)</f>
        <v>0</v>
      </c>
      <c r="T1259" s="169">
        <f>IF(T$2=$A1259,Data!Q405,0)</f>
        <v>0</v>
      </c>
      <c r="U1259" s="169">
        <f>IF(U$2=$A1259,Data!R405,0)</f>
        <v>0</v>
      </c>
      <c r="V1259" s="169">
        <f>IF(V$2=$A1259,Data!S405,0)</f>
        <v>0</v>
      </c>
      <c r="W1259" s="169">
        <f>IF(W$2=$A1259,Data!T405,0)</f>
        <v>0</v>
      </c>
      <c r="X1259" s="169">
        <f>IF(X$2=$A1259,Data!U405,0)</f>
        <v>0</v>
      </c>
      <c r="Y1259" s="169">
        <f>IF(Y$2=$A1259,Data!V405,0)</f>
        <v>0</v>
      </c>
      <c r="Z1259" s="169">
        <f>IF(Z$2=$A1259,Data!W405,0)</f>
        <v>0</v>
      </c>
      <c r="AA1259" s="169">
        <f>IF(AA$2=$A1259,Data!X405,0)</f>
        <v>0</v>
      </c>
      <c r="AB1259" s="169">
        <f>IF(AB$2=$A1259,Data!Y405,0)</f>
        <v>0</v>
      </c>
      <c r="AC1259" s="169">
        <f>IF(AC$2=$A1259,Data!Z405,0)</f>
        <v>0</v>
      </c>
      <c r="AD1259" s="170">
        <f>IF(AD$2=$A1259,Data!AA405,0)</f>
        <v>0</v>
      </c>
      <c r="AE1259" s="171">
        <f>IF(AE$2=$A1259,Data!AB405,0)</f>
        <v>0</v>
      </c>
      <c r="AF1259" s="170">
        <f>IF(AF$2=$A1259,Data!AC405,0)</f>
        <v>0</v>
      </c>
      <c r="AG1259" s="171">
        <f>IF(AG$2=$A1259,Data!AD405,0)</f>
        <v>0</v>
      </c>
      <c r="AH1259" s="170">
        <f>IF(AH$2=$A1259,Data!AE405,0)</f>
        <v>0</v>
      </c>
      <c r="AI1259" s="171">
        <f>IF(AI$2=$A1259,Data!AF405,0)</f>
        <v>0</v>
      </c>
      <c r="AJ1259" s="170">
        <f>IF(AJ$2=$A1259,Data!AG405,0)</f>
        <v>0</v>
      </c>
      <c r="AK1259" s="171">
        <f>IF(AK$2=$A1259,Data!AH405,0)</f>
        <v>0</v>
      </c>
      <c r="AL1259" s="170">
        <f>IF(AL$2=$A1259,Data!AI405,0)</f>
        <v>0</v>
      </c>
      <c r="AM1259" t="str">
        <f t="shared" si="38"/>
        <v>EA</v>
      </c>
      <c r="AN1259" t="e">
        <f>+INDEX(Validation!$D$4:$D$250,MATCH(Merge!B1259,Validation!$E$4:$E$250,0))</f>
        <v>#N/A</v>
      </c>
      <c r="AO1259" s="172">
        <f t="shared" si="39"/>
        <v>0</v>
      </c>
    </row>
    <row r="1260" spans="1:41" ht="15" x14ac:dyDescent="0.25">
      <c r="A1260">
        <f>Inputs!$H$13</f>
        <v>3</v>
      </c>
      <c r="B1260" t="str">
        <f>Inputs!$D$4</f>
        <v>Select Agency…</v>
      </c>
      <c r="C1260" s="166" t="str">
        <f>Inputs!$I$6</f>
        <v>(insert code)</v>
      </c>
      <c r="D1260" t="str">
        <f>IFERROR(INDEX(Inputs!$I$11:$I$19,MATCH(A1260,Inputs!$H$11:$H$19)),"")</f>
        <v>(insert code)</v>
      </c>
      <c r="E1260" t="s">
        <v>942</v>
      </c>
      <c r="F1260" s="168">
        <f>IF(F$2=$A1260,Data!C406,0)</f>
        <v>0</v>
      </c>
      <c r="G1260" s="168">
        <f>IF(G$2=$A1260,Data!D406,0)</f>
        <v>0</v>
      </c>
      <c r="H1260" s="168">
        <f>IF(H$2=$A1260,Data!E406,0)</f>
        <v>0</v>
      </c>
      <c r="I1260" s="168">
        <f>IF(I$2=$A1260,Data!F406,0)</f>
        <v>0</v>
      </c>
      <c r="J1260" s="168">
        <f>IF(J$2=$A1260,Data!G406,0)</f>
        <v>0</v>
      </c>
      <c r="K1260" s="168">
        <f>IF(K$2=$A1260,Data!H406,0)</f>
        <v>0</v>
      </c>
      <c r="L1260" s="168">
        <f>IF(L$2=$A1260,Data!I406,0)</f>
        <v>0</v>
      </c>
      <c r="M1260" s="168">
        <f>IF(M$2=$A1260,Data!J406,0)</f>
        <v>0</v>
      </c>
      <c r="N1260" s="168">
        <f>IF(N$2=$A1260,Data!K406,0)</f>
        <v>0</v>
      </c>
      <c r="O1260" s="168">
        <f>IF(O$2=$A1260,Data!L406,0)</f>
        <v>0</v>
      </c>
      <c r="P1260" s="168">
        <f>IF(P$2=$A1260,Data!M406,0)</f>
        <v>0</v>
      </c>
      <c r="Q1260" s="168">
        <f>IF(Q$2=$A1260,Data!N406,0)</f>
        <v>0</v>
      </c>
      <c r="R1260" s="169">
        <f>IF(R$2=$A1260,Data!O406,0)</f>
        <v>0</v>
      </c>
      <c r="S1260" s="169">
        <f>IF(S$2=$A1260,Data!P406,0)</f>
        <v>0</v>
      </c>
      <c r="T1260" s="169">
        <f>IF(T$2=$A1260,Data!Q406,0)</f>
        <v>0</v>
      </c>
      <c r="U1260" s="169">
        <f>IF(U$2=$A1260,Data!R406,0)</f>
        <v>0</v>
      </c>
      <c r="V1260" s="169">
        <f>IF(V$2=$A1260,Data!S406,0)</f>
        <v>0</v>
      </c>
      <c r="W1260" s="169">
        <f>IF(W$2=$A1260,Data!T406,0)</f>
        <v>0</v>
      </c>
      <c r="X1260" s="169">
        <f>IF(X$2=$A1260,Data!U406,0)</f>
        <v>0</v>
      </c>
      <c r="Y1260" s="169">
        <f>IF(Y$2=$A1260,Data!V406,0)</f>
        <v>0</v>
      </c>
      <c r="Z1260" s="169">
        <f>IF(Z$2=$A1260,Data!W406,0)</f>
        <v>0</v>
      </c>
      <c r="AA1260" s="169">
        <f>IF(AA$2=$A1260,Data!X406,0)</f>
        <v>0</v>
      </c>
      <c r="AB1260" s="169">
        <f>IF(AB$2=$A1260,Data!Y406,0)</f>
        <v>0</v>
      </c>
      <c r="AC1260" s="169">
        <f>IF(AC$2=$A1260,Data!Z406,0)</f>
        <v>0</v>
      </c>
      <c r="AD1260" s="170">
        <f>IF(AD$2=$A1260,Data!AA406,0)</f>
        <v>0</v>
      </c>
      <c r="AE1260" s="171">
        <f>IF(AE$2=$A1260,Data!AB406,0)</f>
        <v>0</v>
      </c>
      <c r="AF1260" s="170">
        <f>IF(AF$2=$A1260,Data!AC406,0)</f>
        <v>0</v>
      </c>
      <c r="AG1260" s="171">
        <f>IF(AG$2=$A1260,Data!AD406,0)</f>
        <v>0</v>
      </c>
      <c r="AH1260" s="170">
        <f>IF(AH$2=$A1260,Data!AE406,0)</f>
        <v>0</v>
      </c>
      <c r="AI1260" s="171">
        <f>IF(AI$2=$A1260,Data!AF406,0)</f>
        <v>0</v>
      </c>
      <c r="AJ1260" s="170">
        <f>IF(AJ$2=$A1260,Data!AG406,0)</f>
        <v>0</v>
      </c>
      <c r="AK1260" s="171">
        <f>IF(AK$2=$A1260,Data!AH406,0)</f>
        <v>0</v>
      </c>
      <c r="AL1260" s="170">
        <f>IF(AL$2=$A1260,Data!AI406,0)</f>
        <v>0</v>
      </c>
      <c r="AM1260" t="str">
        <f t="shared" si="38"/>
        <v>EA</v>
      </c>
      <c r="AN1260" t="e">
        <f>+INDEX(Validation!$D$4:$D$250,MATCH(Merge!B1260,Validation!$E$4:$E$250,0))</f>
        <v>#N/A</v>
      </c>
      <c r="AO1260" s="172">
        <f t="shared" si="39"/>
        <v>0</v>
      </c>
    </row>
    <row r="1261" spans="1:41" ht="15" x14ac:dyDescent="0.25">
      <c r="A1261">
        <f>Inputs!$H$13</f>
        <v>3</v>
      </c>
      <c r="B1261" t="str">
        <f>Inputs!$D$4</f>
        <v>Select Agency…</v>
      </c>
      <c r="C1261" s="166" t="str">
        <f>Inputs!$I$6</f>
        <v>(insert code)</v>
      </c>
      <c r="D1261" t="str">
        <f>IFERROR(INDEX(Inputs!$I$11:$I$19,MATCH(A1261,Inputs!$H$11:$H$19)),"")</f>
        <v>(insert code)</v>
      </c>
      <c r="E1261" t="s">
        <v>942</v>
      </c>
      <c r="F1261" s="168">
        <f>IF(F$2=$A1261,Data!C407,0)</f>
        <v>0</v>
      </c>
      <c r="G1261" s="168">
        <f>IF(G$2=$A1261,Data!D407,0)</f>
        <v>0</v>
      </c>
      <c r="H1261" s="168">
        <f>IF(H$2=$A1261,Data!E407,0)</f>
        <v>0</v>
      </c>
      <c r="I1261" s="168">
        <f>IF(I$2=$A1261,Data!F407,0)</f>
        <v>0</v>
      </c>
      <c r="J1261" s="168">
        <f>IF(J$2=$A1261,Data!G407,0)</f>
        <v>0</v>
      </c>
      <c r="K1261" s="168">
        <f>IF(K$2=$A1261,Data!H407,0)</f>
        <v>0</v>
      </c>
      <c r="L1261" s="168">
        <f>IF(L$2=$A1261,Data!I407,0)</f>
        <v>0</v>
      </c>
      <c r="M1261" s="168">
        <f>IF(M$2=$A1261,Data!J407,0)</f>
        <v>0</v>
      </c>
      <c r="N1261" s="168">
        <f>IF(N$2=$A1261,Data!K407,0)</f>
        <v>0</v>
      </c>
      <c r="O1261" s="168">
        <f>IF(O$2=$A1261,Data!L407,0)</f>
        <v>0</v>
      </c>
      <c r="P1261" s="168">
        <f>IF(P$2=$A1261,Data!M407,0)</f>
        <v>0</v>
      </c>
      <c r="Q1261" s="168">
        <f>IF(Q$2=$A1261,Data!N407,0)</f>
        <v>0</v>
      </c>
      <c r="R1261" s="169">
        <f>IF(R$2=$A1261,Data!O407,0)</f>
        <v>0</v>
      </c>
      <c r="S1261" s="169">
        <f>IF(S$2=$A1261,Data!P407,0)</f>
        <v>0</v>
      </c>
      <c r="T1261" s="169">
        <f>IF(T$2=$A1261,Data!Q407,0)</f>
        <v>0</v>
      </c>
      <c r="U1261" s="169">
        <f>IF(U$2=$A1261,Data!R407,0)</f>
        <v>0</v>
      </c>
      <c r="V1261" s="169">
        <f>IF(V$2=$A1261,Data!S407,0)</f>
        <v>0</v>
      </c>
      <c r="W1261" s="169">
        <f>IF(W$2=$A1261,Data!T407,0)</f>
        <v>0</v>
      </c>
      <c r="X1261" s="169">
        <f>IF(X$2=$A1261,Data!U407,0)</f>
        <v>0</v>
      </c>
      <c r="Y1261" s="169">
        <f>IF(Y$2=$A1261,Data!V407,0)</f>
        <v>0</v>
      </c>
      <c r="Z1261" s="169">
        <f>IF(Z$2=$A1261,Data!W407,0)</f>
        <v>0</v>
      </c>
      <c r="AA1261" s="169">
        <f>IF(AA$2=$A1261,Data!X407,0)</f>
        <v>0</v>
      </c>
      <c r="AB1261" s="169">
        <f>IF(AB$2=$A1261,Data!Y407,0)</f>
        <v>0</v>
      </c>
      <c r="AC1261" s="169">
        <f>IF(AC$2=$A1261,Data!Z407,0)</f>
        <v>0</v>
      </c>
      <c r="AD1261" s="170">
        <f>IF(AD$2=$A1261,Data!AA407,0)</f>
        <v>0</v>
      </c>
      <c r="AE1261" s="171">
        <f>IF(AE$2=$A1261,Data!AB407,0)</f>
        <v>0</v>
      </c>
      <c r="AF1261" s="170">
        <f>IF(AF$2=$A1261,Data!AC407,0)</f>
        <v>0</v>
      </c>
      <c r="AG1261" s="171">
        <f>IF(AG$2=$A1261,Data!AD407,0)</f>
        <v>0</v>
      </c>
      <c r="AH1261" s="170">
        <f>IF(AH$2=$A1261,Data!AE407,0)</f>
        <v>0</v>
      </c>
      <c r="AI1261" s="171">
        <f>IF(AI$2=$A1261,Data!AF407,0)</f>
        <v>0</v>
      </c>
      <c r="AJ1261" s="170">
        <f>IF(AJ$2=$A1261,Data!AG407,0)</f>
        <v>0</v>
      </c>
      <c r="AK1261" s="171">
        <f>IF(AK$2=$A1261,Data!AH407,0)</f>
        <v>0</v>
      </c>
      <c r="AL1261" s="170">
        <f>IF(AL$2=$A1261,Data!AI407,0)</f>
        <v>0</v>
      </c>
      <c r="AM1261" t="str">
        <f t="shared" si="38"/>
        <v>EA</v>
      </c>
      <c r="AN1261" t="e">
        <f>+INDEX(Validation!$D$4:$D$250,MATCH(Merge!B1261,Validation!$E$4:$E$250,0))</f>
        <v>#N/A</v>
      </c>
      <c r="AO1261" s="172">
        <f t="shared" si="39"/>
        <v>0</v>
      </c>
    </row>
    <row r="1262" spans="1:41" ht="15" x14ac:dyDescent="0.25">
      <c r="A1262">
        <f>Inputs!$H$13</f>
        <v>3</v>
      </c>
      <c r="B1262" t="str">
        <f>Inputs!$D$4</f>
        <v>Select Agency…</v>
      </c>
      <c r="C1262" s="166" t="str">
        <f>Inputs!$I$6</f>
        <v>(insert code)</v>
      </c>
      <c r="D1262" t="str">
        <f>IFERROR(INDEX(Inputs!$I$11:$I$19,MATCH(A1262,Inputs!$H$11:$H$19)),"")</f>
        <v>(insert code)</v>
      </c>
      <c r="E1262" t="s">
        <v>942</v>
      </c>
      <c r="F1262" s="168">
        <f>IF(F$2=$A1262,Data!C408,0)</f>
        <v>0</v>
      </c>
      <c r="G1262" s="168">
        <f>IF(G$2=$A1262,Data!D408,0)</f>
        <v>0</v>
      </c>
      <c r="H1262" s="168">
        <f>IF(H$2=$A1262,Data!E408,0)</f>
        <v>0</v>
      </c>
      <c r="I1262" s="168">
        <f>IF(I$2=$A1262,Data!F408,0)</f>
        <v>0</v>
      </c>
      <c r="J1262" s="168">
        <f>IF(J$2=$A1262,Data!G408,0)</f>
        <v>0</v>
      </c>
      <c r="K1262" s="168">
        <f>IF(K$2=$A1262,Data!H408,0)</f>
        <v>0</v>
      </c>
      <c r="L1262" s="168">
        <f>IF(L$2=$A1262,Data!I408,0)</f>
        <v>0</v>
      </c>
      <c r="M1262" s="168">
        <f>IF(M$2=$A1262,Data!J408,0)</f>
        <v>0</v>
      </c>
      <c r="N1262" s="168">
        <f>IF(N$2=$A1262,Data!K408,0)</f>
        <v>0</v>
      </c>
      <c r="O1262" s="168">
        <f>IF(O$2=$A1262,Data!L408,0)</f>
        <v>0</v>
      </c>
      <c r="P1262" s="168">
        <f>IF(P$2=$A1262,Data!M408,0)</f>
        <v>0</v>
      </c>
      <c r="Q1262" s="168">
        <f>IF(Q$2=$A1262,Data!N408,0)</f>
        <v>0</v>
      </c>
      <c r="R1262" s="169">
        <f>IF(R$2=$A1262,Data!O408,0)</f>
        <v>0</v>
      </c>
      <c r="S1262" s="169">
        <f>IF(S$2=$A1262,Data!P408,0)</f>
        <v>0</v>
      </c>
      <c r="T1262" s="169">
        <f>IF(T$2=$A1262,Data!Q408,0)</f>
        <v>0</v>
      </c>
      <c r="U1262" s="169">
        <f>IF(U$2=$A1262,Data!R408,0)</f>
        <v>0</v>
      </c>
      <c r="V1262" s="169">
        <f>IF(V$2=$A1262,Data!S408,0)</f>
        <v>0</v>
      </c>
      <c r="W1262" s="169">
        <f>IF(W$2=$A1262,Data!T408,0)</f>
        <v>0</v>
      </c>
      <c r="X1262" s="169">
        <f>IF(X$2=$A1262,Data!U408,0)</f>
        <v>0</v>
      </c>
      <c r="Y1262" s="169">
        <f>IF(Y$2=$A1262,Data!V408,0)</f>
        <v>0</v>
      </c>
      <c r="Z1262" s="169">
        <f>IF(Z$2=$A1262,Data!W408,0)</f>
        <v>0</v>
      </c>
      <c r="AA1262" s="169">
        <f>IF(AA$2=$A1262,Data!X408,0)</f>
        <v>0</v>
      </c>
      <c r="AB1262" s="169">
        <f>IF(AB$2=$A1262,Data!Y408,0)</f>
        <v>0</v>
      </c>
      <c r="AC1262" s="169">
        <f>IF(AC$2=$A1262,Data!Z408,0)</f>
        <v>0</v>
      </c>
      <c r="AD1262" s="170">
        <f>IF(AD$2=$A1262,Data!AA408,0)</f>
        <v>0</v>
      </c>
      <c r="AE1262" s="171">
        <f>IF(AE$2=$A1262,Data!AB408,0)</f>
        <v>0</v>
      </c>
      <c r="AF1262" s="170">
        <f>IF(AF$2=$A1262,Data!AC408,0)</f>
        <v>0</v>
      </c>
      <c r="AG1262" s="171">
        <f>IF(AG$2=$A1262,Data!AD408,0)</f>
        <v>0</v>
      </c>
      <c r="AH1262" s="170">
        <f>IF(AH$2=$A1262,Data!AE408,0)</f>
        <v>0</v>
      </c>
      <c r="AI1262" s="171">
        <f>IF(AI$2=$A1262,Data!AF408,0)</f>
        <v>0</v>
      </c>
      <c r="AJ1262" s="170">
        <f>IF(AJ$2=$A1262,Data!AG408,0)</f>
        <v>0</v>
      </c>
      <c r="AK1262" s="171">
        <f>IF(AK$2=$A1262,Data!AH408,0)</f>
        <v>0</v>
      </c>
      <c r="AL1262" s="170">
        <f>IF(AL$2=$A1262,Data!AI408,0)</f>
        <v>0</v>
      </c>
      <c r="AM1262" t="str">
        <f t="shared" si="38"/>
        <v>EA</v>
      </c>
      <c r="AN1262" t="e">
        <f>+INDEX(Validation!$D$4:$D$250,MATCH(Merge!B1262,Validation!$E$4:$E$250,0))</f>
        <v>#N/A</v>
      </c>
      <c r="AO1262" s="172">
        <f t="shared" si="39"/>
        <v>0</v>
      </c>
    </row>
    <row r="1263" spans="1:41" ht="15" x14ac:dyDescent="0.25">
      <c r="A1263">
        <f>Inputs!$H$13</f>
        <v>3</v>
      </c>
      <c r="B1263" t="str">
        <f>Inputs!$D$4</f>
        <v>Select Agency…</v>
      </c>
      <c r="C1263" s="166" t="str">
        <f>Inputs!$I$6</f>
        <v>(insert code)</v>
      </c>
      <c r="D1263" t="str">
        <f>IFERROR(INDEX(Inputs!$I$11:$I$19,MATCH(A1263,Inputs!$H$11:$H$19)),"")</f>
        <v>(insert code)</v>
      </c>
      <c r="E1263" t="s">
        <v>942</v>
      </c>
      <c r="F1263" s="168">
        <f>IF(F$2=$A1263,Data!C409,0)</f>
        <v>0</v>
      </c>
      <c r="G1263" s="168">
        <f>IF(G$2=$A1263,Data!D409,0)</f>
        <v>0</v>
      </c>
      <c r="H1263" s="168">
        <f>IF(H$2=$A1263,Data!E409,0)</f>
        <v>0</v>
      </c>
      <c r="I1263" s="168">
        <f>IF(I$2=$A1263,Data!F409,0)</f>
        <v>0</v>
      </c>
      <c r="J1263" s="168">
        <f>IF(J$2=$A1263,Data!G409,0)</f>
        <v>0</v>
      </c>
      <c r="K1263" s="168">
        <f>IF(K$2=$A1263,Data!H409,0)</f>
        <v>0</v>
      </c>
      <c r="L1263" s="168">
        <f>IF(L$2=$A1263,Data!I409,0)</f>
        <v>0</v>
      </c>
      <c r="M1263" s="168">
        <f>IF(M$2=$A1263,Data!J409,0)</f>
        <v>0</v>
      </c>
      <c r="N1263" s="168">
        <f>IF(N$2=$A1263,Data!K409,0)</f>
        <v>0</v>
      </c>
      <c r="O1263" s="168">
        <f>IF(O$2=$A1263,Data!L409,0)</f>
        <v>0</v>
      </c>
      <c r="P1263" s="168">
        <f>IF(P$2=$A1263,Data!M409,0)</f>
        <v>0</v>
      </c>
      <c r="Q1263" s="168">
        <f>IF(Q$2=$A1263,Data!N409,0)</f>
        <v>0</v>
      </c>
      <c r="R1263" s="169">
        <f>IF(R$2=$A1263,Data!O409,0)</f>
        <v>0</v>
      </c>
      <c r="S1263" s="169">
        <f>IF(S$2=$A1263,Data!P409,0)</f>
        <v>0</v>
      </c>
      <c r="T1263" s="169">
        <f>IF(T$2=$A1263,Data!Q409,0)</f>
        <v>0</v>
      </c>
      <c r="U1263" s="169">
        <f>IF(U$2=$A1263,Data!R409,0)</f>
        <v>0</v>
      </c>
      <c r="V1263" s="169">
        <f>IF(V$2=$A1263,Data!S409,0)</f>
        <v>0</v>
      </c>
      <c r="W1263" s="169">
        <f>IF(W$2=$A1263,Data!T409,0)</f>
        <v>0</v>
      </c>
      <c r="X1263" s="169">
        <f>IF(X$2=$A1263,Data!U409,0)</f>
        <v>0</v>
      </c>
      <c r="Y1263" s="169">
        <f>IF(Y$2=$A1263,Data!V409,0)</f>
        <v>0</v>
      </c>
      <c r="Z1263" s="169">
        <f>IF(Z$2=$A1263,Data!W409,0)</f>
        <v>0</v>
      </c>
      <c r="AA1263" s="169">
        <f>IF(AA$2=$A1263,Data!X409,0)</f>
        <v>0</v>
      </c>
      <c r="AB1263" s="169">
        <f>IF(AB$2=$A1263,Data!Y409,0)</f>
        <v>0</v>
      </c>
      <c r="AC1263" s="169">
        <f>IF(AC$2=$A1263,Data!Z409,0)</f>
        <v>0</v>
      </c>
      <c r="AD1263" s="170">
        <f>IF(AD$2=$A1263,Data!AA409,0)</f>
        <v>0</v>
      </c>
      <c r="AE1263" s="171">
        <f>IF(AE$2=$A1263,Data!AB409,0)</f>
        <v>0</v>
      </c>
      <c r="AF1263" s="170">
        <f>IF(AF$2=$A1263,Data!AC409,0)</f>
        <v>0</v>
      </c>
      <c r="AG1263" s="171">
        <f>IF(AG$2=$A1263,Data!AD409,0)</f>
        <v>0</v>
      </c>
      <c r="AH1263" s="170">
        <f>IF(AH$2=$A1263,Data!AE409,0)</f>
        <v>0</v>
      </c>
      <c r="AI1263" s="171">
        <f>IF(AI$2=$A1263,Data!AF409,0)</f>
        <v>0</v>
      </c>
      <c r="AJ1263" s="170">
        <f>IF(AJ$2=$A1263,Data!AG409,0)</f>
        <v>0</v>
      </c>
      <c r="AK1263" s="171">
        <f>IF(AK$2=$A1263,Data!AH409,0)</f>
        <v>0</v>
      </c>
      <c r="AL1263" s="170">
        <f>IF(AL$2=$A1263,Data!AI409,0)</f>
        <v>0</v>
      </c>
      <c r="AM1263" t="str">
        <f t="shared" si="38"/>
        <v>EA</v>
      </c>
      <c r="AN1263" t="e">
        <f>+INDEX(Validation!$D$4:$D$250,MATCH(Merge!B1263,Validation!$E$4:$E$250,0))</f>
        <v>#N/A</v>
      </c>
      <c r="AO1263" s="172">
        <f t="shared" si="39"/>
        <v>0</v>
      </c>
    </row>
    <row r="1264" spans="1:41" ht="15" x14ac:dyDescent="0.25">
      <c r="A1264">
        <f>Inputs!$H$13</f>
        <v>3</v>
      </c>
      <c r="B1264" t="str">
        <f>Inputs!$D$4</f>
        <v>Select Agency…</v>
      </c>
      <c r="C1264" s="166" t="str">
        <f>Inputs!$I$6</f>
        <v>(insert code)</v>
      </c>
      <c r="D1264" t="str">
        <f>IFERROR(INDEX(Inputs!$I$11:$I$19,MATCH(A1264,Inputs!$H$11:$H$19)),"")</f>
        <v>(insert code)</v>
      </c>
      <c r="E1264" t="s">
        <v>942</v>
      </c>
      <c r="F1264" s="168">
        <f>IF(F$2=$A1264,Data!C410,0)</f>
        <v>0</v>
      </c>
      <c r="G1264" s="168">
        <f>IF(G$2=$A1264,Data!D410,0)</f>
        <v>0</v>
      </c>
      <c r="H1264" s="168">
        <f>IF(H$2=$A1264,Data!E410,0)</f>
        <v>0</v>
      </c>
      <c r="I1264" s="168">
        <f>IF(I$2=$A1264,Data!F410,0)</f>
        <v>0</v>
      </c>
      <c r="J1264" s="168">
        <f>IF(J$2=$A1264,Data!G410,0)</f>
        <v>0</v>
      </c>
      <c r="K1264" s="168">
        <f>IF(K$2=$A1264,Data!H410,0)</f>
        <v>0</v>
      </c>
      <c r="L1264" s="168">
        <f>IF(L$2=$A1264,Data!I410,0)</f>
        <v>0</v>
      </c>
      <c r="M1264" s="168">
        <f>IF(M$2=$A1264,Data!J410,0)</f>
        <v>0</v>
      </c>
      <c r="N1264" s="168">
        <f>IF(N$2=$A1264,Data!K410,0)</f>
        <v>0</v>
      </c>
      <c r="O1264" s="168">
        <f>IF(O$2=$A1264,Data!L410,0)</f>
        <v>0</v>
      </c>
      <c r="P1264" s="168">
        <f>IF(P$2=$A1264,Data!M410,0)</f>
        <v>0</v>
      </c>
      <c r="Q1264" s="168">
        <f>IF(Q$2=$A1264,Data!N410,0)</f>
        <v>0</v>
      </c>
      <c r="R1264" s="169">
        <f>IF(R$2=$A1264,Data!O410,0)</f>
        <v>0</v>
      </c>
      <c r="S1264" s="169">
        <f>IF(S$2=$A1264,Data!P410,0)</f>
        <v>0</v>
      </c>
      <c r="T1264" s="169">
        <f>IF(T$2=$A1264,Data!Q410,0)</f>
        <v>0</v>
      </c>
      <c r="U1264" s="169">
        <f>IF(U$2=$A1264,Data!R410,0)</f>
        <v>0</v>
      </c>
      <c r="V1264" s="169">
        <f>IF(V$2=$A1264,Data!S410,0)</f>
        <v>0</v>
      </c>
      <c r="W1264" s="169">
        <f>IF(W$2=$A1264,Data!T410,0)</f>
        <v>0</v>
      </c>
      <c r="X1264" s="169">
        <f>IF(X$2=$A1264,Data!U410,0)</f>
        <v>0</v>
      </c>
      <c r="Y1264" s="169">
        <f>IF(Y$2=$A1264,Data!V410,0)</f>
        <v>0</v>
      </c>
      <c r="Z1264" s="169">
        <f>IF(Z$2=$A1264,Data!W410,0)</f>
        <v>0</v>
      </c>
      <c r="AA1264" s="169">
        <f>IF(AA$2=$A1264,Data!X410,0)</f>
        <v>0</v>
      </c>
      <c r="AB1264" s="169">
        <f>IF(AB$2=$A1264,Data!Y410,0)</f>
        <v>0</v>
      </c>
      <c r="AC1264" s="169">
        <f>IF(AC$2=$A1264,Data!Z410,0)</f>
        <v>0</v>
      </c>
      <c r="AD1264" s="170">
        <f>IF(AD$2=$A1264,Data!AA410,0)</f>
        <v>0</v>
      </c>
      <c r="AE1264" s="171">
        <f>IF(AE$2=$A1264,Data!AB410,0)</f>
        <v>0</v>
      </c>
      <c r="AF1264" s="170">
        <f>IF(AF$2=$A1264,Data!AC410,0)</f>
        <v>0</v>
      </c>
      <c r="AG1264" s="171">
        <f>IF(AG$2=$A1264,Data!AD410,0)</f>
        <v>0</v>
      </c>
      <c r="AH1264" s="170">
        <f>IF(AH$2=$A1264,Data!AE410,0)</f>
        <v>0</v>
      </c>
      <c r="AI1264" s="171">
        <f>IF(AI$2=$A1264,Data!AF410,0)</f>
        <v>0</v>
      </c>
      <c r="AJ1264" s="170">
        <f>IF(AJ$2=$A1264,Data!AG410,0)</f>
        <v>0</v>
      </c>
      <c r="AK1264" s="171">
        <f>IF(AK$2=$A1264,Data!AH410,0)</f>
        <v>0</v>
      </c>
      <c r="AL1264" s="170">
        <f>IF(AL$2=$A1264,Data!AI410,0)</f>
        <v>0</v>
      </c>
      <c r="AM1264" t="str">
        <f t="shared" si="38"/>
        <v>EA</v>
      </c>
      <c r="AN1264" t="e">
        <f>+INDEX(Validation!$D$4:$D$250,MATCH(Merge!B1264,Validation!$E$4:$E$250,0))</f>
        <v>#N/A</v>
      </c>
      <c r="AO1264" s="172">
        <f t="shared" si="39"/>
        <v>0</v>
      </c>
    </row>
    <row r="1265" spans="1:41" ht="15" x14ac:dyDescent="0.25">
      <c r="A1265">
        <f>Inputs!$H$13</f>
        <v>3</v>
      </c>
      <c r="B1265" t="str">
        <f>Inputs!$D$4</f>
        <v>Select Agency…</v>
      </c>
      <c r="C1265" s="166" t="str">
        <f>Inputs!$I$6</f>
        <v>(insert code)</v>
      </c>
      <c r="D1265" t="str">
        <f>IFERROR(INDEX(Inputs!$I$11:$I$19,MATCH(A1265,Inputs!$H$11:$H$19)),"")</f>
        <v>(insert code)</v>
      </c>
      <c r="E1265" t="s">
        <v>942</v>
      </c>
      <c r="F1265" s="168">
        <f>IF(F$2=$A1265,Data!C411,0)</f>
        <v>0</v>
      </c>
      <c r="G1265" s="168">
        <f>IF(G$2=$A1265,Data!D411,0)</f>
        <v>0</v>
      </c>
      <c r="H1265" s="168">
        <f>IF(H$2=$A1265,Data!E411,0)</f>
        <v>0</v>
      </c>
      <c r="I1265" s="168">
        <f>IF(I$2=$A1265,Data!F411,0)</f>
        <v>0</v>
      </c>
      <c r="J1265" s="168">
        <f>IF(J$2=$A1265,Data!G411,0)</f>
        <v>0</v>
      </c>
      <c r="K1265" s="168">
        <f>IF(K$2=$A1265,Data!H411,0)</f>
        <v>0</v>
      </c>
      <c r="L1265" s="168">
        <f>IF(L$2=$A1265,Data!I411,0)</f>
        <v>0</v>
      </c>
      <c r="M1265" s="168">
        <f>IF(M$2=$A1265,Data!J411,0)</f>
        <v>0</v>
      </c>
      <c r="N1265" s="168">
        <f>IF(N$2=$A1265,Data!K411,0)</f>
        <v>0</v>
      </c>
      <c r="O1265" s="168">
        <f>IF(O$2=$A1265,Data!L411,0)</f>
        <v>0</v>
      </c>
      <c r="P1265" s="168">
        <f>IF(P$2=$A1265,Data!M411,0)</f>
        <v>0</v>
      </c>
      <c r="Q1265" s="168">
        <f>IF(Q$2=$A1265,Data!N411,0)</f>
        <v>0</v>
      </c>
      <c r="R1265" s="169">
        <f>IF(R$2=$A1265,Data!O411,0)</f>
        <v>0</v>
      </c>
      <c r="S1265" s="169">
        <f>IF(S$2=$A1265,Data!P411,0)</f>
        <v>0</v>
      </c>
      <c r="T1265" s="169">
        <f>IF(T$2=$A1265,Data!Q411,0)</f>
        <v>0</v>
      </c>
      <c r="U1265" s="169">
        <f>IF(U$2=$A1265,Data!R411,0)</f>
        <v>0</v>
      </c>
      <c r="V1265" s="169">
        <f>IF(V$2=$A1265,Data!S411,0)</f>
        <v>0</v>
      </c>
      <c r="W1265" s="169">
        <f>IF(W$2=$A1265,Data!T411,0)</f>
        <v>0</v>
      </c>
      <c r="X1265" s="169">
        <f>IF(X$2=$A1265,Data!U411,0)</f>
        <v>0</v>
      </c>
      <c r="Y1265" s="169">
        <f>IF(Y$2=$A1265,Data!V411,0)</f>
        <v>0</v>
      </c>
      <c r="Z1265" s="169">
        <f>IF(Z$2=$A1265,Data!W411,0)</f>
        <v>0</v>
      </c>
      <c r="AA1265" s="169">
        <f>IF(AA$2=$A1265,Data!X411,0)</f>
        <v>0</v>
      </c>
      <c r="AB1265" s="169">
        <f>IF(AB$2=$A1265,Data!Y411,0)</f>
        <v>0</v>
      </c>
      <c r="AC1265" s="169">
        <f>IF(AC$2=$A1265,Data!Z411,0)</f>
        <v>0</v>
      </c>
      <c r="AD1265" s="170">
        <f>IF(AD$2=$A1265,Data!AA411,0)</f>
        <v>0</v>
      </c>
      <c r="AE1265" s="171">
        <f>IF(AE$2=$A1265,Data!AB411,0)</f>
        <v>0</v>
      </c>
      <c r="AF1265" s="170">
        <f>IF(AF$2=$A1265,Data!AC411,0)</f>
        <v>0</v>
      </c>
      <c r="AG1265" s="171">
        <f>IF(AG$2=$A1265,Data!AD411,0)</f>
        <v>0</v>
      </c>
      <c r="AH1265" s="170">
        <f>IF(AH$2=$A1265,Data!AE411,0)</f>
        <v>0</v>
      </c>
      <c r="AI1265" s="171">
        <f>IF(AI$2=$A1265,Data!AF411,0)</f>
        <v>0</v>
      </c>
      <c r="AJ1265" s="170">
        <f>IF(AJ$2=$A1265,Data!AG411,0)</f>
        <v>0</v>
      </c>
      <c r="AK1265" s="171">
        <f>IF(AK$2=$A1265,Data!AH411,0)</f>
        <v>0</v>
      </c>
      <c r="AL1265" s="170">
        <f>IF(AL$2=$A1265,Data!AI411,0)</f>
        <v>0</v>
      </c>
      <c r="AM1265" t="str">
        <f t="shared" si="38"/>
        <v>EA</v>
      </c>
      <c r="AN1265" t="e">
        <f>+INDEX(Validation!$D$4:$D$250,MATCH(Merge!B1265,Validation!$E$4:$E$250,0))</f>
        <v>#N/A</v>
      </c>
      <c r="AO1265" s="172">
        <f t="shared" si="39"/>
        <v>0</v>
      </c>
    </row>
    <row r="1266" spans="1:41" ht="15" x14ac:dyDescent="0.25">
      <c r="A1266">
        <f>Inputs!$H$13</f>
        <v>3</v>
      </c>
      <c r="B1266" t="str">
        <f>Inputs!$D$4</f>
        <v>Select Agency…</v>
      </c>
      <c r="C1266" s="166" t="str">
        <f>Inputs!$I$6</f>
        <v>(insert code)</v>
      </c>
      <c r="D1266" t="str">
        <f>IFERROR(INDEX(Inputs!$I$11:$I$19,MATCH(A1266,Inputs!$H$11:$H$19)),"")</f>
        <v>(insert code)</v>
      </c>
      <c r="E1266" t="s">
        <v>942</v>
      </c>
      <c r="F1266" s="168">
        <f>IF(F$2=$A1266,Data!C412,0)</f>
        <v>0</v>
      </c>
      <c r="G1266" s="168">
        <f>IF(G$2=$A1266,Data!D412,0)</f>
        <v>0</v>
      </c>
      <c r="H1266" s="168">
        <f>IF(H$2=$A1266,Data!E412,0)</f>
        <v>0</v>
      </c>
      <c r="I1266" s="168">
        <f>IF(I$2=$A1266,Data!F412,0)</f>
        <v>0</v>
      </c>
      <c r="J1266" s="168">
        <f>IF(J$2=$A1266,Data!G412,0)</f>
        <v>0</v>
      </c>
      <c r="K1266" s="168">
        <f>IF(K$2=$A1266,Data!H412,0)</f>
        <v>0</v>
      </c>
      <c r="L1266" s="168">
        <f>IF(L$2=$A1266,Data!I412,0)</f>
        <v>0</v>
      </c>
      <c r="M1266" s="168">
        <f>IF(M$2=$A1266,Data!J412,0)</f>
        <v>0</v>
      </c>
      <c r="N1266" s="168">
        <f>IF(N$2=$A1266,Data!K412,0)</f>
        <v>0</v>
      </c>
      <c r="O1266" s="168">
        <f>IF(O$2=$A1266,Data!L412,0)</f>
        <v>0</v>
      </c>
      <c r="P1266" s="168">
        <f>IF(P$2=$A1266,Data!M412,0)</f>
        <v>0</v>
      </c>
      <c r="Q1266" s="168">
        <f>IF(Q$2=$A1266,Data!N412,0)</f>
        <v>0</v>
      </c>
      <c r="R1266" s="169">
        <f>IF(R$2=$A1266,Data!O412,0)</f>
        <v>0</v>
      </c>
      <c r="S1266" s="169">
        <f>IF(S$2=$A1266,Data!P412,0)</f>
        <v>0</v>
      </c>
      <c r="T1266" s="169">
        <f>IF(T$2=$A1266,Data!Q412,0)</f>
        <v>0</v>
      </c>
      <c r="U1266" s="169">
        <f>IF(U$2=$A1266,Data!R412,0)</f>
        <v>0</v>
      </c>
      <c r="V1266" s="169">
        <f>IF(V$2=$A1266,Data!S412,0)</f>
        <v>0</v>
      </c>
      <c r="W1266" s="169">
        <f>IF(W$2=$A1266,Data!T412,0)</f>
        <v>0</v>
      </c>
      <c r="X1266" s="169">
        <f>IF(X$2=$A1266,Data!U412,0)</f>
        <v>0</v>
      </c>
      <c r="Y1266" s="169">
        <f>IF(Y$2=$A1266,Data!V412,0)</f>
        <v>0</v>
      </c>
      <c r="Z1266" s="169">
        <f>IF(Z$2=$A1266,Data!W412,0)</f>
        <v>0</v>
      </c>
      <c r="AA1266" s="169">
        <f>IF(AA$2=$A1266,Data!X412,0)</f>
        <v>0</v>
      </c>
      <c r="AB1266" s="169">
        <f>IF(AB$2=$A1266,Data!Y412,0)</f>
        <v>0</v>
      </c>
      <c r="AC1266" s="169">
        <f>IF(AC$2=$A1266,Data!Z412,0)</f>
        <v>0</v>
      </c>
      <c r="AD1266" s="170">
        <f>IF(AD$2=$A1266,Data!AA412,0)</f>
        <v>0</v>
      </c>
      <c r="AE1266" s="171">
        <f>IF(AE$2=$A1266,Data!AB412,0)</f>
        <v>0</v>
      </c>
      <c r="AF1266" s="170">
        <f>IF(AF$2=$A1266,Data!AC412,0)</f>
        <v>0</v>
      </c>
      <c r="AG1266" s="171">
        <f>IF(AG$2=$A1266,Data!AD412,0)</f>
        <v>0</v>
      </c>
      <c r="AH1266" s="170">
        <f>IF(AH$2=$A1266,Data!AE412,0)</f>
        <v>0</v>
      </c>
      <c r="AI1266" s="171">
        <f>IF(AI$2=$A1266,Data!AF412,0)</f>
        <v>0</v>
      </c>
      <c r="AJ1266" s="170">
        <f>IF(AJ$2=$A1266,Data!AG412,0)</f>
        <v>0</v>
      </c>
      <c r="AK1266" s="171">
        <f>IF(AK$2=$A1266,Data!AH412,0)</f>
        <v>0</v>
      </c>
      <c r="AL1266" s="170">
        <f>IF(AL$2=$A1266,Data!AI412,0)</f>
        <v>0</v>
      </c>
      <c r="AM1266" t="str">
        <f t="shared" si="38"/>
        <v>EA</v>
      </c>
      <c r="AN1266" t="e">
        <f>+INDEX(Validation!$D$4:$D$250,MATCH(Merge!B1266,Validation!$E$4:$E$250,0))</f>
        <v>#N/A</v>
      </c>
      <c r="AO1266" s="172">
        <f t="shared" si="39"/>
        <v>0</v>
      </c>
    </row>
    <row r="1267" spans="1:41" ht="15" x14ac:dyDescent="0.25">
      <c r="A1267">
        <f>Inputs!$H$13</f>
        <v>3</v>
      </c>
      <c r="B1267" t="str">
        <f>Inputs!$D$4</f>
        <v>Select Agency…</v>
      </c>
      <c r="C1267" s="166" t="str">
        <f>Inputs!$I$6</f>
        <v>(insert code)</v>
      </c>
      <c r="D1267" t="str">
        <f>IFERROR(INDEX(Inputs!$I$11:$I$19,MATCH(A1267,Inputs!$H$11:$H$19)),"")</f>
        <v>(insert code)</v>
      </c>
      <c r="E1267" t="s">
        <v>942</v>
      </c>
      <c r="F1267" s="168">
        <f>IF(F$2=$A1267,Data!C413,0)</f>
        <v>0</v>
      </c>
      <c r="G1267" s="168">
        <f>IF(G$2=$A1267,Data!D413,0)</f>
        <v>0</v>
      </c>
      <c r="H1267" s="168">
        <f>IF(H$2=$A1267,Data!E413,0)</f>
        <v>0</v>
      </c>
      <c r="I1267" s="168">
        <f>IF(I$2=$A1267,Data!F413,0)</f>
        <v>0</v>
      </c>
      <c r="J1267" s="168">
        <f>IF(J$2=$A1267,Data!G413,0)</f>
        <v>0</v>
      </c>
      <c r="K1267" s="168">
        <f>IF(K$2=$A1267,Data!H413,0)</f>
        <v>0</v>
      </c>
      <c r="L1267" s="168">
        <f>IF(L$2=$A1267,Data!I413,0)</f>
        <v>0</v>
      </c>
      <c r="M1267" s="168">
        <f>IF(M$2=$A1267,Data!J413,0)</f>
        <v>0</v>
      </c>
      <c r="N1267" s="168">
        <f>IF(N$2=$A1267,Data!K413,0)</f>
        <v>0</v>
      </c>
      <c r="O1267" s="168">
        <f>IF(O$2=$A1267,Data!L413,0)</f>
        <v>0</v>
      </c>
      <c r="P1267" s="168">
        <f>IF(P$2=$A1267,Data!M413,0)</f>
        <v>0</v>
      </c>
      <c r="Q1267" s="168">
        <f>IF(Q$2=$A1267,Data!N413,0)</f>
        <v>0</v>
      </c>
      <c r="R1267" s="169">
        <f>IF(R$2=$A1267,Data!O413,0)</f>
        <v>0</v>
      </c>
      <c r="S1267" s="169">
        <f>IF(S$2=$A1267,Data!P413,0)</f>
        <v>0</v>
      </c>
      <c r="T1267" s="169">
        <f>IF(T$2=$A1267,Data!Q413,0)</f>
        <v>0</v>
      </c>
      <c r="U1267" s="169">
        <f>IF(U$2=$A1267,Data!R413,0)</f>
        <v>0</v>
      </c>
      <c r="V1267" s="169">
        <f>IF(V$2=$A1267,Data!S413,0)</f>
        <v>0</v>
      </c>
      <c r="W1267" s="169">
        <f>IF(W$2=$A1267,Data!T413,0)</f>
        <v>0</v>
      </c>
      <c r="X1267" s="169">
        <f>IF(X$2=$A1267,Data!U413,0)</f>
        <v>0</v>
      </c>
      <c r="Y1267" s="169">
        <f>IF(Y$2=$A1267,Data!V413,0)</f>
        <v>0</v>
      </c>
      <c r="Z1267" s="169">
        <f>IF(Z$2=$A1267,Data!W413,0)</f>
        <v>0</v>
      </c>
      <c r="AA1267" s="169">
        <f>IF(AA$2=$A1267,Data!X413,0)</f>
        <v>0</v>
      </c>
      <c r="AB1267" s="169">
        <f>IF(AB$2=$A1267,Data!Y413,0)</f>
        <v>0</v>
      </c>
      <c r="AC1267" s="169">
        <f>IF(AC$2=$A1267,Data!Z413,0)</f>
        <v>0</v>
      </c>
      <c r="AD1267" s="170">
        <f>IF(AD$2=$A1267,Data!AA413,0)</f>
        <v>0</v>
      </c>
      <c r="AE1267" s="171">
        <f>IF(AE$2=$A1267,Data!AB413,0)</f>
        <v>0</v>
      </c>
      <c r="AF1267" s="170">
        <f>IF(AF$2=$A1267,Data!AC413,0)</f>
        <v>0</v>
      </c>
      <c r="AG1267" s="171">
        <f>IF(AG$2=$A1267,Data!AD413,0)</f>
        <v>0</v>
      </c>
      <c r="AH1267" s="170">
        <f>IF(AH$2=$A1267,Data!AE413,0)</f>
        <v>0</v>
      </c>
      <c r="AI1267" s="171">
        <f>IF(AI$2=$A1267,Data!AF413,0)</f>
        <v>0</v>
      </c>
      <c r="AJ1267" s="170">
        <f>IF(AJ$2=$A1267,Data!AG413,0)</f>
        <v>0</v>
      </c>
      <c r="AK1267" s="171">
        <f>IF(AK$2=$A1267,Data!AH413,0)</f>
        <v>0</v>
      </c>
      <c r="AL1267" s="170">
        <f>IF(AL$2=$A1267,Data!AI413,0)</f>
        <v>0</v>
      </c>
      <c r="AM1267" t="str">
        <f t="shared" si="38"/>
        <v>EA</v>
      </c>
      <c r="AN1267" t="e">
        <f>+INDEX(Validation!$D$4:$D$250,MATCH(Merge!B1267,Validation!$E$4:$E$250,0))</f>
        <v>#N/A</v>
      </c>
      <c r="AO1267" s="172">
        <f t="shared" si="39"/>
        <v>0</v>
      </c>
    </row>
    <row r="1268" spans="1:41" ht="15" x14ac:dyDescent="0.25">
      <c r="A1268">
        <f>Inputs!$H$13</f>
        <v>3</v>
      </c>
      <c r="B1268" t="str">
        <f>Inputs!$D$4</f>
        <v>Select Agency…</v>
      </c>
      <c r="C1268" s="166" t="str">
        <f>Inputs!$I$6</f>
        <v>(insert code)</v>
      </c>
      <c r="D1268" t="str">
        <f>IFERROR(INDEX(Inputs!$I$11:$I$19,MATCH(A1268,Inputs!$H$11:$H$19)),"")</f>
        <v>(insert code)</v>
      </c>
      <c r="E1268" t="s">
        <v>942</v>
      </c>
      <c r="F1268" s="168">
        <f>IF(F$2=$A1268,Data!C414,0)</f>
        <v>0</v>
      </c>
      <c r="G1268" s="168">
        <f>IF(G$2=$A1268,Data!D414,0)</f>
        <v>0</v>
      </c>
      <c r="H1268" s="168">
        <f>IF(H$2=$A1268,Data!E414,0)</f>
        <v>0</v>
      </c>
      <c r="I1268" s="168">
        <f>IF(I$2=$A1268,Data!F414,0)</f>
        <v>0</v>
      </c>
      <c r="J1268" s="168">
        <f>IF(J$2=$A1268,Data!G414,0)</f>
        <v>0</v>
      </c>
      <c r="K1268" s="168">
        <f>IF(K$2=$A1268,Data!H414,0)</f>
        <v>0</v>
      </c>
      <c r="L1268" s="168">
        <f>IF(L$2=$A1268,Data!I414,0)</f>
        <v>0</v>
      </c>
      <c r="M1268" s="168">
        <f>IF(M$2=$A1268,Data!J414,0)</f>
        <v>0</v>
      </c>
      <c r="N1268" s="168">
        <f>IF(N$2=$A1268,Data!K414,0)</f>
        <v>0</v>
      </c>
      <c r="O1268" s="168">
        <f>IF(O$2=$A1268,Data!L414,0)</f>
        <v>0</v>
      </c>
      <c r="P1268" s="168">
        <f>IF(P$2=$A1268,Data!M414,0)</f>
        <v>0</v>
      </c>
      <c r="Q1268" s="168">
        <f>IF(Q$2=$A1268,Data!N414,0)</f>
        <v>0</v>
      </c>
      <c r="R1268" s="169">
        <f>IF(R$2=$A1268,Data!O414,0)</f>
        <v>0</v>
      </c>
      <c r="S1268" s="169">
        <f>IF(S$2=$A1268,Data!P414,0)</f>
        <v>0</v>
      </c>
      <c r="T1268" s="169">
        <f>IF(T$2=$A1268,Data!Q414,0)</f>
        <v>0</v>
      </c>
      <c r="U1268" s="169">
        <f>IF(U$2=$A1268,Data!R414,0)</f>
        <v>0</v>
      </c>
      <c r="V1268" s="169">
        <f>IF(V$2=$A1268,Data!S414,0)</f>
        <v>0</v>
      </c>
      <c r="W1268" s="169">
        <f>IF(W$2=$A1268,Data!T414,0)</f>
        <v>0</v>
      </c>
      <c r="X1268" s="169">
        <f>IF(X$2=$A1268,Data!U414,0)</f>
        <v>0</v>
      </c>
      <c r="Y1268" s="169">
        <f>IF(Y$2=$A1268,Data!V414,0)</f>
        <v>0</v>
      </c>
      <c r="Z1268" s="169">
        <f>IF(Z$2=$A1268,Data!W414,0)</f>
        <v>0</v>
      </c>
      <c r="AA1268" s="169">
        <f>IF(AA$2=$A1268,Data!X414,0)</f>
        <v>0</v>
      </c>
      <c r="AB1268" s="169">
        <f>IF(AB$2=$A1268,Data!Y414,0)</f>
        <v>0</v>
      </c>
      <c r="AC1268" s="169">
        <f>IF(AC$2=$A1268,Data!Z414,0)</f>
        <v>0</v>
      </c>
      <c r="AD1268" s="170">
        <f>IF(AD$2=$A1268,Data!AA414,0)</f>
        <v>0</v>
      </c>
      <c r="AE1268" s="171">
        <f>IF(AE$2=$A1268,Data!AB414,0)</f>
        <v>0</v>
      </c>
      <c r="AF1268" s="170">
        <f>IF(AF$2=$A1268,Data!AC414,0)</f>
        <v>0</v>
      </c>
      <c r="AG1268" s="171">
        <f>IF(AG$2=$A1268,Data!AD414,0)</f>
        <v>0</v>
      </c>
      <c r="AH1268" s="170">
        <f>IF(AH$2=$A1268,Data!AE414,0)</f>
        <v>0</v>
      </c>
      <c r="AI1268" s="171">
        <f>IF(AI$2=$A1268,Data!AF414,0)</f>
        <v>0</v>
      </c>
      <c r="AJ1268" s="170">
        <f>IF(AJ$2=$A1268,Data!AG414,0)</f>
        <v>0</v>
      </c>
      <c r="AK1268" s="171">
        <f>IF(AK$2=$A1268,Data!AH414,0)</f>
        <v>0</v>
      </c>
      <c r="AL1268" s="170">
        <f>IF(AL$2=$A1268,Data!AI414,0)</f>
        <v>0</v>
      </c>
      <c r="AM1268" t="str">
        <f t="shared" si="38"/>
        <v>EA</v>
      </c>
      <c r="AN1268" t="e">
        <f>+INDEX(Validation!$D$4:$D$250,MATCH(Merge!B1268,Validation!$E$4:$E$250,0))</f>
        <v>#N/A</v>
      </c>
      <c r="AO1268" s="172">
        <f t="shared" si="39"/>
        <v>0</v>
      </c>
    </row>
    <row r="1269" spans="1:41" ht="15" x14ac:dyDescent="0.25">
      <c r="A1269">
        <f>Inputs!$H$13</f>
        <v>3</v>
      </c>
      <c r="B1269" t="str">
        <f>Inputs!$D$4</f>
        <v>Select Agency…</v>
      </c>
      <c r="C1269" s="166" t="str">
        <f>Inputs!$I$6</f>
        <v>(insert code)</v>
      </c>
      <c r="D1269" t="str">
        <f>IFERROR(INDEX(Inputs!$I$11:$I$19,MATCH(A1269,Inputs!$H$11:$H$19)),"")</f>
        <v>(insert code)</v>
      </c>
      <c r="E1269" t="s">
        <v>942</v>
      </c>
      <c r="F1269" s="168">
        <f>IF(F$2=$A1269,Data!C415,0)</f>
        <v>0</v>
      </c>
      <c r="G1269" s="168">
        <f>IF(G$2=$A1269,Data!D415,0)</f>
        <v>0</v>
      </c>
      <c r="H1269" s="168">
        <f>IF(H$2=$A1269,Data!E415,0)</f>
        <v>0</v>
      </c>
      <c r="I1269" s="168">
        <f>IF(I$2=$A1269,Data!F415,0)</f>
        <v>0</v>
      </c>
      <c r="J1269" s="168">
        <f>IF(J$2=$A1269,Data!G415,0)</f>
        <v>0</v>
      </c>
      <c r="K1269" s="168">
        <f>IF(K$2=$A1269,Data!H415,0)</f>
        <v>0</v>
      </c>
      <c r="L1269" s="168">
        <f>IF(L$2=$A1269,Data!I415,0)</f>
        <v>0</v>
      </c>
      <c r="M1269" s="168">
        <f>IF(M$2=$A1269,Data!J415,0)</f>
        <v>0</v>
      </c>
      <c r="N1269" s="168">
        <f>IF(N$2=$A1269,Data!K415,0)</f>
        <v>0</v>
      </c>
      <c r="O1269" s="168">
        <f>IF(O$2=$A1269,Data!L415,0)</f>
        <v>0</v>
      </c>
      <c r="P1269" s="168">
        <f>IF(P$2=$A1269,Data!M415,0)</f>
        <v>0</v>
      </c>
      <c r="Q1269" s="168">
        <f>IF(Q$2=$A1269,Data!N415,0)</f>
        <v>0</v>
      </c>
      <c r="R1269" s="169">
        <f>IF(R$2=$A1269,Data!O415,0)</f>
        <v>0</v>
      </c>
      <c r="S1269" s="169">
        <f>IF(S$2=$A1269,Data!P415,0)</f>
        <v>0</v>
      </c>
      <c r="T1269" s="169">
        <f>IF(T$2=$A1269,Data!Q415,0)</f>
        <v>0</v>
      </c>
      <c r="U1269" s="169">
        <f>IF(U$2=$A1269,Data!R415,0)</f>
        <v>0</v>
      </c>
      <c r="V1269" s="169">
        <f>IF(V$2=$A1269,Data!S415,0)</f>
        <v>0</v>
      </c>
      <c r="W1269" s="169">
        <f>IF(W$2=$A1269,Data!T415,0)</f>
        <v>0</v>
      </c>
      <c r="X1269" s="169">
        <f>IF(X$2=$A1269,Data!U415,0)</f>
        <v>0</v>
      </c>
      <c r="Y1269" s="169">
        <f>IF(Y$2=$A1269,Data!V415,0)</f>
        <v>0</v>
      </c>
      <c r="Z1269" s="169">
        <f>IF(Z$2=$A1269,Data!W415,0)</f>
        <v>0</v>
      </c>
      <c r="AA1269" s="169">
        <f>IF(AA$2=$A1269,Data!X415,0)</f>
        <v>0</v>
      </c>
      <c r="AB1269" s="169">
        <f>IF(AB$2=$A1269,Data!Y415,0)</f>
        <v>0</v>
      </c>
      <c r="AC1269" s="169">
        <f>IF(AC$2=$A1269,Data!Z415,0)</f>
        <v>0</v>
      </c>
      <c r="AD1269" s="170">
        <f>IF(AD$2=$A1269,Data!AA415,0)</f>
        <v>0</v>
      </c>
      <c r="AE1269" s="171">
        <f>IF(AE$2=$A1269,Data!AB415,0)</f>
        <v>0</v>
      </c>
      <c r="AF1269" s="170">
        <f>IF(AF$2=$A1269,Data!AC415,0)</f>
        <v>0</v>
      </c>
      <c r="AG1269" s="171">
        <f>IF(AG$2=$A1269,Data!AD415,0)</f>
        <v>0</v>
      </c>
      <c r="AH1269" s="170">
        <f>IF(AH$2=$A1269,Data!AE415,0)</f>
        <v>0</v>
      </c>
      <c r="AI1269" s="171">
        <f>IF(AI$2=$A1269,Data!AF415,0)</f>
        <v>0</v>
      </c>
      <c r="AJ1269" s="170">
        <f>IF(AJ$2=$A1269,Data!AG415,0)</f>
        <v>0</v>
      </c>
      <c r="AK1269" s="171">
        <f>IF(AK$2=$A1269,Data!AH415,0)</f>
        <v>0</v>
      </c>
      <c r="AL1269" s="170">
        <f>IF(AL$2=$A1269,Data!AI415,0)</f>
        <v>0</v>
      </c>
      <c r="AM1269" t="str">
        <f t="shared" si="38"/>
        <v>EA</v>
      </c>
      <c r="AN1269" t="e">
        <f>+INDEX(Validation!$D$4:$D$250,MATCH(Merge!B1269,Validation!$E$4:$E$250,0))</f>
        <v>#N/A</v>
      </c>
      <c r="AO1269" s="172">
        <f t="shared" si="39"/>
        <v>0</v>
      </c>
    </row>
    <row r="1270" spans="1:41" ht="15" x14ac:dyDescent="0.25">
      <c r="A1270">
        <f>Inputs!$H$13</f>
        <v>3</v>
      </c>
      <c r="B1270" t="str">
        <f>Inputs!$D$4</f>
        <v>Select Agency…</v>
      </c>
      <c r="C1270" s="166" t="str">
        <f>Inputs!$I$6</f>
        <v>(insert code)</v>
      </c>
      <c r="D1270" t="str">
        <f>IFERROR(INDEX(Inputs!$I$11:$I$19,MATCH(A1270,Inputs!$H$11:$H$19)),"")</f>
        <v>(insert code)</v>
      </c>
      <c r="E1270" t="s">
        <v>942</v>
      </c>
      <c r="F1270" s="168">
        <f>IF(F$2=$A1270,Data!C416,0)</f>
        <v>0</v>
      </c>
      <c r="G1270" s="168">
        <f>IF(G$2=$A1270,Data!D416,0)</f>
        <v>0</v>
      </c>
      <c r="H1270" s="168">
        <f>IF(H$2=$A1270,Data!E416,0)</f>
        <v>0</v>
      </c>
      <c r="I1270" s="168">
        <f>IF(I$2=$A1270,Data!F416,0)</f>
        <v>0</v>
      </c>
      <c r="J1270" s="168">
        <f>IF(J$2=$A1270,Data!G416,0)</f>
        <v>0</v>
      </c>
      <c r="K1270" s="168">
        <f>IF(K$2=$A1270,Data!H416,0)</f>
        <v>0</v>
      </c>
      <c r="L1270" s="168">
        <f>IF(L$2=$A1270,Data!I416,0)</f>
        <v>0</v>
      </c>
      <c r="M1270" s="168">
        <f>IF(M$2=$A1270,Data!J416,0)</f>
        <v>0</v>
      </c>
      <c r="N1270" s="168">
        <f>IF(N$2=$A1270,Data!K416,0)</f>
        <v>0</v>
      </c>
      <c r="O1270" s="168">
        <f>IF(O$2=$A1270,Data!L416,0)</f>
        <v>0</v>
      </c>
      <c r="P1270" s="168">
        <f>IF(P$2=$A1270,Data!M416,0)</f>
        <v>0</v>
      </c>
      <c r="Q1270" s="168">
        <f>IF(Q$2=$A1270,Data!N416,0)</f>
        <v>0</v>
      </c>
      <c r="R1270" s="169">
        <f>IF(R$2=$A1270,Data!O416,0)</f>
        <v>0</v>
      </c>
      <c r="S1270" s="169">
        <f>IF(S$2=$A1270,Data!P416,0)</f>
        <v>0</v>
      </c>
      <c r="T1270" s="169">
        <f>IF(T$2=$A1270,Data!Q416,0)</f>
        <v>0</v>
      </c>
      <c r="U1270" s="169">
        <f>IF(U$2=$A1270,Data!R416,0)</f>
        <v>0</v>
      </c>
      <c r="V1270" s="169">
        <f>IF(V$2=$A1270,Data!S416,0)</f>
        <v>0</v>
      </c>
      <c r="W1270" s="169">
        <f>IF(W$2=$A1270,Data!T416,0)</f>
        <v>0</v>
      </c>
      <c r="X1270" s="169">
        <f>IF(X$2=$A1270,Data!U416,0)</f>
        <v>0</v>
      </c>
      <c r="Y1270" s="169">
        <f>IF(Y$2=$A1270,Data!V416,0)</f>
        <v>0</v>
      </c>
      <c r="Z1270" s="169">
        <f>IF(Z$2=$A1270,Data!W416,0)</f>
        <v>0</v>
      </c>
      <c r="AA1270" s="169">
        <f>IF(AA$2=$A1270,Data!X416,0)</f>
        <v>0</v>
      </c>
      <c r="AB1270" s="169">
        <f>IF(AB$2=$A1270,Data!Y416,0)</f>
        <v>0</v>
      </c>
      <c r="AC1270" s="169">
        <f>IF(AC$2=$A1270,Data!Z416,0)</f>
        <v>0</v>
      </c>
      <c r="AD1270" s="170">
        <f>IF(AD$2=$A1270,Data!AA416,0)</f>
        <v>0</v>
      </c>
      <c r="AE1270" s="171">
        <f>IF(AE$2=$A1270,Data!AB416,0)</f>
        <v>0</v>
      </c>
      <c r="AF1270" s="170">
        <f>IF(AF$2=$A1270,Data!AC416,0)</f>
        <v>0</v>
      </c>
      <c r="AG1270" s="171">
        <f>IF(AG$2=$A1270,Data!AD416,0)</f>
        <v>0</v>
      </c>
      <c r="AH1270" s="170">
        <f>IF(AH$2=$A1270,Data!AE416,0)</f>
        <v>0</v>
      </c>
      <c r="AI1270" s="171">
        <f>IF(AI$2=$A1270,Data!AF416,0)</f>
        <v>0</v>
      </c>
      <c r="AJ1270" s="170">
        <f>IF(AJ$2=$A1270,Data!AG416,0)</f>
        <v>0</v>
      </c>
      <c r="AK1270" s="171">
        <f>IF(AK$2=$A1270,Data!AH416,0)</f>
        <v>0</v>
      </c>
      <c r="AL1270" s="170">
        <f>IF(AL$2=$A1270,Data!AI416,0)</f>
        <v>0</v>
      </c>
      <c r="AM1270" t="str">
        <f t="shared" si="38"/>
        <v>EA</v>
      </c>
      <c r="AN1270" t="e">
        <f>+INDEX(Validation!$D$4:$D$250,MATCH(Merge!B1270,Validation!$E$4:$E$250,0))</f>
        <v>#N/A</v>
      </c>
      <c r="AO1270" s="172">
        <f t="shared" si="39"/>
        <v>0</v>
      </c>
    </row>
    <row r="1271" spans="1:41" ht="15" x14ac:dyDescent="0.25">
      <c r="A1271">
        <f>Inputs!$H$13</f>
        <v>3</v>
      </c>
      <c r="B1271" t="str">
        <f>Inputs!$D$4</f>
        <v>Select Agency…</v>
      </c>
      <c r="C1271" s="166" t="str">
        <f>Inputs!$I$6</f>
        <v>(insert code)</v>
      </c>
      <c r="D1271" t="str">
        <f>IFERROR(INDEX(Inputs!$I$11:$I$19,MATCH(A1271,Inputs!$H$11:$H$19)),"")</f>
        <v>(insert code)</v>
      </c>
      <c r="E1271" t="s">
        <v>942</v>
      </c>
      <c r="F1271" s="168">
        <f>IF(F$2=$A1271,Data!C417,0)</f>
        <v>0</v>
      </c>
      <c r="G1271" s="168">
        <f>IF(G$2=$A1271,Data!D417,0)</f>
        <v>0</v>
      </c>
      <c r="H1271" s="168">
        <f>IF(H$2=$A1271,Data!E417,0)</f>
        <v>0</v>
      </c>
      <c r="I1271" s="168">
        <f>IF(I$2=$A1271,Data!F417,0)</f>
        <v>0</v>
      </c>
      <c r="J1271" s="168">
        <f>IF(J$2=$A1271,Data!G417,0)</f>
        <v>0</v>
      </c>
      <c r="K1271" s="168">
        <f>IF(K$2=$A1271,Data!H417,0)</f>
        <v>0</v>
      </c>
      <c r="L1271" s="168">
        <f>IF(L$2=$A1271,Data!I417,0)</f>
        <v>0</v>
      </c>
      <c r="M1271" s="168">
        <f>IF(M$2=$A1271,Data!J417,0)</f>
        <v>0</v>
      </c>
      <c r="N1271" s="168">
        <f>IF(N$2=$A1271,Data!K417,0)</f>
        <v>0</v>
      </c>
      <c r="O1271" s="168">
        <f>IF(O$2=$A1271,Data!L417,0)</f>
        <v>0</v>
      </c>
      <c r="P1271" s="168">
        <f>IF(P$2=$A1271,Data!M417,0)</f>
        <v>0</v>
      </c>
      <c r="Q1271" s="168">
        <f>IF(Q$2=$A1271,Data!N417,0)</f>
        <v>0</v>
      </c>
      <c r="R1271" s="169">
        <f>IF(R$2=$A1271,Data!O417,0)</f>
        <v>0</v>
      </c>
      <c r="S1271" s="169">
        <f>IF(S$2=$A1271,Data!P417,0)</f>
        <v>0</v>
      </c>
      <c r="T1271" s="169">
        <f>IF(T$2=$A1271,Data!Q417,0)</f>
        <v>0</v>
      </c>
      <c r="U1271" s="169">
        <f>IF(U$2=$A1271,Data!R417,0)</f>
        <v>0</v>
      </c>
      <c r="V1271" s="169">
        <f>IF(V$2=$A1271,Data!S417,0)</f>
        <v>0</v>
      </c>
      <c r="W1271" s="169">
        <f>IF(W$2=$A1271,Data!T417,0)</f>
        <v>0</v>
      </c>
      <c r="X1271" s="169">
        <f>IF(X$2=$A1271,Data!U417,0)</f>
        <v>0</v>
      </c>
      <c r="Y1271" s="169">
        <f>IF(Y$2=$A1271,Data!V417,0)</f>
        <v>0</v>
      </c>
      <c r="Z1271" s="169">
        <f>IF(Z$2=$A1271,Data!W417,0)</f>
        <v>0</v>
      </c>
      <c r="AA1271" s="169">
        <f>IF(AA$2=$A1271,Data!X417,0)</f>
        <v>0</v>
      </c>
      <c r="AB1271" s="169">
        <f>IF(AB$2=$A1271,Data!Y417,0)</f>
        <v>0</v>
      </c>
      <c r="AC1271" s="169">
        <f>IF(AC$2=$A1271,Data!Z417,0)</f>
        <v>0</v>
      </c>
      <c r="AD1271" s="170">
        <f>IF(AD$2=$A1271,Data!AA417,0)</f>
        <v>0</v>
      </c>
      <c r="AE1271" s="171">
        <f>IF(AE$2=$A1271,Data!AB417,0)</f>
        <v>0</v>
      </c>
      <c r="AF1271" s="170">
        <f>IF(AF$2=$A1271,Data!AC417,0)</f>
        <v>0</v>
      </c>
      <c r="AG1271" s="171">
        <f>IF(AG$2=$A1271,Data!AD417,0)</f>
        <v>0</v>
      </c>
      <c r="AH1271" s="170">
        <f>IF(AH$2=$A1271,Data!AE417,0)</f>
        <v>0</v>
      </c>
      <c r="AI1271" s="171">
        <f>IF(AI$2=$A1271,Data!AF417,0)</f>
        <v>0</v>
      </c>
      <c r="AJ1271" s="170">
        <f>IF(AJ$2=$A1271,Data!AG417,0)</f>
        <v>0</v>
      </c>
      <c r="AK1271" s="171">
        <f>IF(AK$2=$A1271,Data!AH417,0)</f>
        <v>0</v>
      </c>
      <c r="AL1271" s="170">
        <f>IF(AL$2=$A1271,Data!AI417,0)</f>
        <v>0</v>
      </c>
      <c r="AM1271" t="str">
        <f t="shared" si="38"/>
        <v>EA</v>
      </c>
      <c r="AN1271" t="e">
        <f>+INDEX(Validation!$D$4:$D$250,MATCH(Merge!B1271,Validation!$E$4:$E$250,0))</f>
        <v>#N/A</v>
      </c>
      <c r="AO1271" s="172">
        <f t="shared" si="39"/>
        <v>0</v>
      </c>
    </row>
    <row r="1272" spans="1:41" ht="15" x14ac:dyDescent="0.25">
      <c r="A1272">
        <f>Inputs!$H$13</f>
        <v>3</v>
      </c>
      <c r="B1272" t="str">
        <f>Inputs!$D$4</f>
        <v>Select Agency…</v>
      </c>
      <c r="C1272" s="166" t="str">
        <f>Inputs!$I$6</f>
        <v>(insert code)</v>
      </c>
      <c r="D1272" t="str">
        <f>IFERROR(INDEX(Inputs!$I$11:$I$19,MATCH(A1272,Inputs!$H$11:$H$19)),"")</f>
        <v>(insert code)</v>
      </c>
      <c r="E1272" t="s">
        <v>942</v>
      </c>
      <c r="F1272" s="168">
        <f>IF(F$2=$A1272,Data!C418,0)</f>
        <v>0</v>
      </c>
      <c r="G1272" s="168">
        <f>IF(G$2=$A1272,Data!D418,0)</f>
        <v>0</v>
      </c>
      <c r="H1272" s="168">
        <f>IF(H$2=$A1272,Data!E418,0)</f>
        <v>0</v>
      </c>
      <c r="I1272" s="168">
        <f>IF(I$2=$A1272,Data!F418,0)</f>
        <v>0</v>
      </c>
      <c r="J1272" s="168">
        <f>IF(J$2=$A1272,Data!G418,0)</f>
        <v>0</v>
      </c>
      <c r="K1272" s="168">
        <f>IF(K$2=$A1272,Data!H418,0)</f>
        <v>0</v>
      </c>
      <c r="L1272" s="168">
        <f>IF(L$2=$A1272,Data!I418,0)</f>
        <v>0</v>
      </c>
      <c r="M1272" s="168">
        <f>IF(M$2=$A1272,Data!J418,0)</f>
        <v>0</v>
      </c>
      <c r="N1272" s="168">
        <f>IF(N$2=$A1272,Data!K418,0)</f>
        <v>0</v>
      </c>
      <c r="O1272" s="168">
        <f>IF(O$2=$A1272,Data!L418,0)</f>
        <v>0</v>
      </c>
      <c r="P1272" s="168">
        <f>IF(P$2=$A1272,Data!M418,0)</f>
        <v>0</v>
      </c>
      <c r="Q1272" s="168">
        <f>IF(Q$2=$A1272,Data!N418,0)</f>
        <v>0</v>
      </c>
      <c r="R1272" s="169">
        <f>IF(R$2=$A1272,Data!O418,0)</f>
        <v>0</v>
      </c>
      <c r="S1272" s="169">
        <f>IF(S$2=$A1272,Data!P418,0)</f>
        <v>0</v>
      </c>
      <c r="T1272" s="169">
        <f>IF(T$2=$A1272,Data!Q418,0)</f>
        <v>0</v>
      </c>
      <c r="U1272" s="169">
        <f>IF(U$2=$A1272,Data!R418,0)</f>
        <v>0</v>
      </c>
      <c r="V1272" s="169">
        <f>IF(V$2=$A1272,Data!S418,0)</f>
        <v>0</v>
      </c>
      <c r="W1272" s="169">
        <f>IF(W$2=$A1272,Data!T418,0)</f>
        <v>0</v>
      </c>
      <c r="X1272" s="169">
        <f>IF(X$2=$A1272,Data!U418,0)</f>
        <v>0</v>
      </c>
      <c r="Y1272" s="169">
        <f>IF(Y$2=$A1272,Data!V418,0)</f>
        <v>0</v>
      </c>
      <c r="Z1272" s="169">
        <f>IF(Z$2=$A1272,Data!W418,0)</f>
        <v>0</v>
      </c>
      <c r="AA1272" s="169">
        <f>IF(AA$2=$A1272,Data!X418,0)</f>
        <v>0</v>
      </c>
      <c r="AB1272" s="169">
        <f>IF(AB$2=$A1272,Data!Y418,0)</f>
        <v>0</v>
      </c>
      <c r="AC1272" s="169">
        <f>IF(AC$2=$A1272,Data!Z418,0)</f>
        <v>0</v>
      </c>
      <c r="AD1272" s="170">
        <f>IF(AD$2=$A1272,Data!AA418,0)</f>
        <v>0</v>
      </c>
      <c r="AE1272" s="171">
        <f>IF(AE$2=$A1272,Data!AB418,0)</f>
        <v>0</v>
      </c>
      <c r="AF1272" s="170">
        <f>IF(AF$2=$A1272,Data!AC418,0)</f>
        <v>0</v>
      </c>
      <c r="AG1272" s="171">
        <f>IF(AG$2=$A1272,Data!AD418,0)</f>
        <v>0</v>
      </c>
      <c r="AH1272" s="170">
        <f>IF(AH$2=$A1272,Data!AE418,0)</f>
        <v>0</v>
      </c>
      <c r="AI1272" s="171">
        <f>IF(AI$2=$A1272,Data!AF418,0)</f>
        <v>0</v>
      </c>
      <c r="AJ1272" s="170">
        <f>IF(AJ$2=$A1272,Data!AG418,0)</f>
        <v>0</v>
      </c>
      <c r="AK1272" s="171">
        <f>IF(AK$2=$A1272,Data!AH418,0)</f>
        <v>0</v>
      </c>
      <c r="AL1272" s="170">
        <f>IF(AL$2=$A1272,Data!AI418,0)</f>
        <v>0</v>
      </c>
      <c r="AM1272" t="str">
        <f t="shared" si="38"/>
        <v>EA</v>
      </c>
      <c r="AN1272" t="e">
        <f>+INDEX(Validation!$D$4:$D$250,MATCH(Merge!B1272,Validation!$E$4:$E$250,0))</f>
        <v>#N/A</v>
      </c>
      <c r="AO1272" s="172">
        <f t="shared" si="39"/>
        <v>0</v>
      </c>
    </row>
    <row r="1273" spans="1:41" ht="15" x14ac:dyDescent="0.25">
      <c r="A1273">
        <f>Inputs!$H$13</f>
        <v>3</v>
      </c>
      <c r="B1273" t="str">
        <f>Inputs!$D$4</f>
        <v>Select Agency…</v>
      </c>
      <c r="C1273" s="166" t="str">
        <f>Inputs!$I$6</f>
        <v>(insert code)</v>
      </c>
      <c r="D1273" t="str">
        <f>IFERROR(INDEX(Inputs!$I$11:$I$19,MATCH(A1273,Inputs!$H$11:$H$19)),"")</f>
        <v>(insert code)</v>
      </c>
      <c r="E1273" t="s">
        <v>942</v>
      </c>
      <c r="F1273" s="168">
        <f>IF(F$2=$A1273,Data!C419,0)</f>
        <v>0</v>
      </c>
      <c r="G1273" s="168">
        <f>IF(G$2=$A1273,Data!D419,0)</f>
        <v>0</v>
      </c>
      <c r="H1273" s="168">
        <f>IF(H$2=$A1273,Data!E419,0)</f>
        <v>0</v>
      </c>
      <c r="I1273" s="168">
        <f>IF(I$2=$A1273,Data!F419,0)</f>
        <v>0</v>
      </c>
      <c r="J1273" s="168">
        <f>IF(J$2=$A1273,Data!G419,0)</f>
        <v>0</v>
      </c>
      <c r="K1273" s="168">
        <f>IF(K$2=$A1273,Data!H419,0)</f>
        <v>0</v>
      </c>
      <c r="L1273" s="168">
        <f>IF(L$2=$A1273,Data!I419,0)</f>
        <v>0</v>
      </c>
      <c r="M1273" s="168">
        <f>IF(M$2=$A1273,Data!J419,0)</f>
        <v>0</v>
      </c>
      <c r="N1273" s="168">
        <f>IF(N$2=$A1273,Data!K419,0)</f>
        <v>0</v>
      </c>
      <c r="O1273" s="168">
        <f>IF(O$2=$A1273,Data!L419,0)</f>
        <v>0</v>
      </c>
      <c r="P1273" s="168">
        <f>IF(P$2=$A1273,Data!M419,0)</f>
        <v>0</v>
      </c>
      <c r="Q1273" s="168">
        <f>IF(Q$2=$A1273,Data!N419,0)</f>
        <v>0</v>
      </c>
      <c r="R1273" s="169">
        <f>IF(R$2=$A1273,Data!O419,0)</f>
        <v>0</v>
      </c>
      <c r="S1273" s="169">
        <f>IF(S$2=$A1273,Data!P419,0)</f>
        <v>0</v>
      </c>
      <c r="T1273" s="169">
        <f>IF(T$2=$A1273,Data!Q419,0)</f>
        <v>0</v>
      </c>
      <c r="U1273" s="169">
        <f>IF(U$2=$A1273,Data!R419,0)</f>
        <v>0</v>
      </c>
      <c r="V1273" s="169">
        <f>IF(V$2=$A1273,Data!S419,0)</f>
        <v>0</v>
      </c>
      <c r="W1273" s="169">
        <f>IF(W$2=$A1273,Data!T419,0)</f>
        <v>0</v>
      </c>
      <c r="X1273" s="169">
        <f>IF(X$2=$A1273,Data!U419,0)</f>
        <v>0</v>
      </c>
      <c r="Y1273" s="169">
        <f>IF(Y$2=$A1273,Data!V419,0)</f>
        <v>0</v>
      </c>
      <c r="Z1273" s="169">
        <f>IF(Z$2=$A1273,Data!W419,0)</f>
        <v>0</v>
      </c>
      <c r="AA1273" s="169">
        <f>IF(AA$2=$A1273,Data!X419,0)</f>
        <v>0</v>
      </c>
      <c r="AB1273" s="169">
        <f>IF(AB$2=$A1273,Data!Y419,0)</f>
        <v>0</v>
      </c>
      <c r="AC1273" s="169">
        <f>IF(AC$2=$A1273,Data!Z419,0)</f>
        <v>0</v>
      </c>
      <c r="AD1273" s="170">
        <f>IF(AD$2=$A1273,Data!AA419,0)</f>
        <v>0</v>
      </c>
      <c r="AE1273" s="171">
        <f>IF(AE$2=$A1273,Data!AB419,0)</f>
        <v>0</v>
      </c>
      <c r="AF1273" s="170">
        <f>IF(AF$2=$A1273,Data!AC419,0)</f>
        <v>0</v>
      </c>
      <c r="AG1273" s="171">
        <f>IF(AG$2=$A1273,Data!AD419,0)</f>
        <v>0</v>
      </c>
      <c r="AH1273" s="170">
        <f>IF(AH$2=$A1273,Data!AE419,0)</f>
        <v>0</v>
      </c>
      <c r="AI1273" s="171">
        <f>IF(AI$2=$A1273,Data!AF419,0)</f>
        <v>0</v>
      </c>
      <c r="AJ1273" s="170">
        <f>IF(AJ$2=$A1273,Data!AG419,0)</f>
        <v>0</v>
      </c>
      <c r="AK1273" s="171">
        <f>IF(AK$2=$A1273,Data!AH419,0)</f>
        <v>0</v>
      </c>
      <c r="AL1273" s="170">
        <f>IF(AL$2=$A1273,Data!AI419,0)</f>
        <v>0</v>
      </c>
      <c r="AM1273" t="str">
        <f t="shared" si="38"/>
        <v>EA</v>
      </c>
      <c r="AN1273" t="e">
        <f>+INDEX(Validation!$D$4:$D$250,MATCH(Merge!B1273,Validation!$E$4:$E$250,0))</f>
        <v>#N/A</v>
      </c>
      <c r="AO1273" s="172">
        <f t="shared" si="39"/>
        <v>0</v>
      </c>
    </row>
    <row r="1274" spans="1:41" ht="15" x14ac:dyDescent="0.25">
      <c r="A1274">
        <f>Inputs!$H$13</f>
        <v>3</v>
      </c>
      <c r="B1274" t="str">
        <f>Inputs!$D$4</f>
        <v>Select Agency…</v>
      </c>
      <c r="C1274" s="166" t="str">
        <f>Inputs!$I$6</f>
        <v>(insert code)</v>
      </c>
      <c r="D1274" t="str">
        <f>IFERROR(INDEX(Inputs!$I$11:$I$19,MATCH(A1274,Inputs!$H$11:$H$19)),"")</f>
        <v>(insert code)</v>
      </c>
      <c r="E1274" t="s">
        <v>942</v>
      </c>
      <c r="F1274" s="168">
        <f>IF(F$2=$A1274,Data!C420,0)</f>
        <v>0</v>
      </c>
      <c r="G1274" s="168">
        <f>IF(G$2=$A1274,Data!D420,0)</f>
        <v>0</v>
      </c>
      <c r="H1274" s="168">
        <f>IF(H$2=$A1274,Data!E420,0)</f>
        <v>0</v>
      </c>
      <c r="I1274" s="168">
        <f>IF(I$2=$A1274,Data!F420,0)</f>
        <v>0</v>
      </c>
      <c r="J1274" s="168">
        <f>IF(J$2=$A1274,Data!G420,0)</f>
        <v>0</v>
      </c>
      <c r="K1274" s="168">
        <f>IF(K$2=$A1274,Data!H420,0)</f>
        <v>0</v>
      </c>
      <c r="L1274" s="168">
        <f>IF(L$2=$A1274,Data!I420,0)</f>
        <v>0</v>
      </c>
      <c r="M1274" s="168">
        <f>IF(M$2=$A1274,Data!J420,0)</f>
        <v>0</v>
      </c>
      <c r="N1274" s="168">
        <f>IF(N$2=$A1274,Data!K420,0)</f>
        <v>0</v>
      </c>
      <c r="O1274" s="168">
        <f>IF(O$2=$A1274,Data!L420,0)</f>
        <v>0</v>
      </c>
      <c r="P1274" s="168">
        <f>IF(P$2=$A1274,Data!M420,0)</f>
        <v>0</v>
      </c>
      <c r="Q1274" s="168">
        <f>IF(Q$2=$A1274,Data!N420,0)</f>
        <v>0</v>
      </c>
      <c r="R1274" s="169">
        <f>IF(R$2=$A1274,Data!O420,0)</f>
        <v>0</v>
      </c>
      <c r="S1274" s="169">
        <f>IF(S$2=$A1274,Data!P420,0)</f>
        <v>0</v>
      </c>
      <c r="T1274" s="169">
        <f>IF(T$2=$A1274,Data!Q420,0)</f>
        <v>0</v>
      </c>
      <c r="U1274" s="169">
        <f>IF(U$2=$A1274,Data!R420,0)</f>
        <v>0</v>
      </c>
      <c r="V1274" s="169">
        <f>IF(V$2=$A1274,Data!S420,0)</f>
        <v>0</v>
      </c>
      <c r="W1274" s="169">
        <f>IF(W$2=$A1274,Data!T420,0)</f>
        <v>0</v>
      </c>
      <c r="X1274" s="169">
        <f>IF(X$2=$A1274,Data!U420,0)</f>
        <v>0</v>
      </c>
      <c r="Y1274" s="169">
        <f>IF(Y$2=$A1274,Data!V420,0)</f>
        <v>0</v>
      </c>
      <c r="Z1274" s="169">
        <f>IF(Z$2=$A1274,Data!W420,0)</f>
        <v>0</v>
      </c>
      <c r="AA1274" s="169">
        <f>IF(AA$2=$A1274,Data!X420,0)</f>
        <v>0</v>
      </c>
      <c r="AB1274" s="169">
        <f>IF(AB$2=$A1274,Data!Y420,0)</f>
        <v>0</v>
      </c>
      <c r="AC1274" s="169">
        <f>IF(AC$2=$A1274,Data!Z420,0)</f>
        <v>0</v>
      </c>
      <c r="AD1274" s="170">
        <f>IF(AD$2=$A1274,Data!AA420,0)</f>
        <v>0</v>
      </c>
      <c r="AE1274" s="171">
        <f>IF(AE$2=$A1274,Data!AB420,0)</f>
        <v>0</v>
      </c>
      <c r="AF1274" s="170">
        <f>IF(AF$2=$A1274,Data!AC420,0)</f>
        <v>0</v>
      </c>
      <c r="AG1274" s="171">
        <f>IF(AG$2=$A1274,Data!AD420,0)</f>
        <v>0</v>
      </c>
      <c r="AH1274" s="170">
        <f>IF(AH$2=$A1274,Data!AE420,0)</f>
        <v>0</v>
      </c>
      <c r="AI1274" s="171">
        <f>IF(AI$2=$A1274,Data!AF420,0)</f>
        <v>0</v>
      </c>
      <c r="AJ1274" s="170">
        <f>IF(AJ$2=$A1274,Data!AG420,0)</f>
        <v>0</v>
      </c>
      <c r="AK1274" s="171">
        <f>IF(AK$2=$A1274,Data!AH420,0)</f>
        <v>0</v>
      </c>
      <c r="AL1274" s="170">
        <f>IF(AL$2=$A1274,Data!AI420,0)</f>
        <v>0</v>
      </c>
      <c r="AM1274" t="str">
        <f t="shared" si="38"/>
        <v>EA</v>
      </c>
      <c r="AN1274" t="e">
        <f>+INDEX(Validation!$D$4:$D$250,MATCH(Merge!B1274,Validation!$E$4:$E$250,0))</f>
        <v>#N/A</v>
      </c>
      <c r="AO1274" s="172">
        <f t="shared" si="39"/>
        <v>0</v>
      </c>
    </row>
    <row r="1275" spans="1:41" ht="15" x14ac:dyDescent="0.25">
      <c r="A1275">
        <f>Inputs!$H$13</f>
        <v>3</v>
      </c>
      <c r="B1275" t="str">
        <f>Inputs!$D$4</f>
        <v>Select Agency…</v>
      </c>
      <c r="C1275" s="166" t="str">
        <f>Inputs!$I$6</f>
        <v>(insert code)</v>
      </c>
      <c r="D1275" t="str">
        <f>IFERROR(INDEX(Inputs!$I$11:$I$19,MATCH(A1275,Inputs!$H$11:$H$19)),"")</f>
        <v>(insert code)</v>
      </c>
      <c r="E1275" t="s">
        <v>942</v>
      </c>
      <c r="F1275" s="168">
        <f>IF(F$2=$A1275,Data!C421,0)</f>
        <v>0</v>
      </c>
      <c r="G1275" s="168">
        <f>IF(G$2=$A1275,Data!D421,0)</f>
        <v>0</v>
      </c>
      <c r="H1275" s="168">
        <f>IF(H$2=$A1275,Data!E421,0)</f>
        <v>0</v>
      </c>
      <c r="I1275" s="168">
        <f>IF(I$2=$A1275,Data!F421,0)</f>
        <v>0</v>
      </c>
      <c r="J1275" s="168">
        <f>IF(J$2=$A1275,Data!G421,0)</f>
        <v>0</v>
      </c>
      <c r="K1275" s="168">
        <f>IF(K$2=$A1275,Data!H421,0)</f>
        <v>0</v>
      </c>
      <c r="L1275" s="168">
        <f>IF(L$2=$A1275,Data!I421,0)</f>
        <v>0</v>
      </c>
      <c r="M1275" s="168">
        <f>IF(M$2=$A1275,Data!J421,0)</f>
        <v>0</v>
      </c>
      <c r="N1275" s="168">
        <f>IF(N$2=$A1275,Data!K421,0)</f>
        <v>0</v>
      </c>
      <c r="O1275" s="168">
        <f>IF(O$2=$A1275,Data!L421,0)</f>
        <v>0</v>
      </c>
      <c r="P1275" s="168">
        <f>IF(P$2=$A1275,Data!M421,0)</f>
        <v>0</v>
      </c>
      <c r="Q1275" s="168">
        <f>IF(Q$2=$A1275,Data!N421,0)</f>
        <v>0</v>
      </c>
      <c r="R1275" s="169">
        <f>IF(R$2=$A1275,Data!O421,0)</f>
        <v>0</v>
      </c>
      <c r="S1275" s="169">
        <f>IF(S$2=$A1275,Data!P421,0)</f>
        <v>0</v>
      </c>
      <c r="T1275" s="169">
        <f>IF(T$2=$A1275,Data!Q421,0)</f>
        <v>0</v>
      </c>
      <c r="U1275" s="169">
        <f>IF(U$2=$A1275,Data!R421,0)</f>
        <v>0</v>
      </c>
      <c r="V1275" s="169">
        <f>IF(V$2=$A1275,Data!S421,0)</f>
        <v>0</v>
      </c>
      <c r="W1275" s="169">
        <f>IF(W$2=$A1275,Data!T421,0)</f>
        <v>0</v>
      </c>
      <c r="X1275" s="169">
        <f>IF(X$2=$A1275,Data!U421,0)</f>
        <v>0</v>
      </c>
      <c r="Y1275" s="169">
        <f>IF(Y$2=$A1275,Data!V421,0)</f>
        <v>0</v>
      </c>
      <c r="Z1275" s="169">
        <f>IF(Z$2=$A1275,Data!W421,0)</f>
        <v>0</v>
      </c>
      <c r="AA1275" s="169">
        <f>IF(AA$2=$A1275,Data!X421,0)</f>
        <v>0</v>
      </c>
      <c r="AB1275" s="169">
        <f>IF(AB$2=$A1275,Data!Y421,0)</f>
        <v>0</v>
      </c>
      <c r="AC1275" s="169">
        <f>IF(AC$2=$A1275,Data!Z421,0)</f>
        <v>0</v>
      </c>
      <c r="AD1275" s="170">
        <f>IF(AD$2=$A1275,Data!AA421,0)</f>
        <v>0</v>
      </c>
      <c r="AE1275" s="171">
        <f>IF(AE$2=$A1275,Data!AB421,0)</f>
        <v>0</v>
      </c>
      <c r="AF1275" s="170">
        <f>IF(AF$2=$A1275,Data!AC421,0)</f>
        <v>0</v>
      </c>
      <c r="AG1275" s="171">
        <f>IF(AG$2=$A1275,Data!AD421,0)</f>
        <v>0</v>
      </c>
      <c r="AH1275" s="170">
        <f>IF(AH$2=$A1275,Data!AE421,0)</f>
        <v>0</v>
      </c>
      <c r="AI1275" s="171">
        <f>IF(AI$2=$A1275,Data!AF421,0)</f>
        <v>0</v>
      </c>
      <c r="AJ1275" s="170">
        <f>IF(AJ$2=$A1275,Data!AG421,0)</f>
        <v>0</v>
      </c>
      <c r="AK1275" s="171">
        <f>IF(AK$2=$A1275,Data!AH421,0)</f>
        <v>0</v>
      </c>
      <c r="AL1275" s="170">
        <f>IF(AL$2=$A1275,Data!AI421,0)</f>
        <v>0</v>
      </c>
      <c r="AM1275" t="str">
        <f t="shared" si="38"/>
        <v>EA</v>
      </c>
      <c r="AN1275" t="e">
        <f>+INDEX(Validation!$D$4:$D$250,MATCH(Merge!B1275,Validation!$E$4:$E$250,0))</f>
        <v>#N/A</v>
      </c>
      <c r="AO1275" s="172">
        <f t="shared" si="39"/>
        <v>0</v>
      </c>
    </row>
    <row r="1276" spans="1:41" ht="15" x14ac:dyDescent="0.25">
      <c r="A1276">
        <f>Inputs!$H$13</f>
        <v>3</v>
      </c>
      <c r="B1276" t="str">
        <f>Inputs!$D$4</f>
        <v>Select Agency…</v>
      </c>
      <c r="C1276" s="166" t="str">
        <f>Inputs!$I$6</f>
        <v>(insert code)</v>
      </c>
      <c r="D1276" t="str">
        <f>IFERROR(INDEX(Inputs!$I$11:$I$19,MATCH(A1276,Inputs!$H$11:$H$19)),"")</f>
        <v>(insert code)</v>
      </c>
      <c r="E1276" t="s">
        <v>942</v>
      </c>
      <c r="F1276" s="168">
        <f>IF(F$2=$A1276,Data!C422,0)</f>
        <v>0</v>
      </c>
      <c r="G1276" s="168">
        <f>IF(G$2=$A1276,Data!D422,0)</f>
        <v>0</v>
      </c>
      <c r="H1276" s="168">
        <f>IF(H$2=$A1276,Data!E422,0)</f>
        <v>0</v>
      </c>
      <c r="I1276" s="168">
        <f>IF(I$2=$A1276,Data!F422,0)</f>
        <v>0</v>
      </c>
      <c r="J1276" s="168">
        <f>IF(J$2=$A1276,Data!G422,0)</f>
        <v>0</v>
      </c>
      <c r="K1276" s="168">
        <f>IF(K$2=$A1276,Data!H422,0)</f>
        <v>0</v>
      </c>
      <c r="L1276" s="168">
        <f>IF(L$2=$A1276,Data!I422,0)</f>
        <v>0</v>
      </c>
      <c r="M1276" s="168">
        <f>IF(M$2=$A1276,Data!J422,0)</f>
        <v>0</v>
      </c>
      <c r="N1276" s="168">
        <f>IF(N$2=$A1276,Data!K422,0)</f>
        <v>0</v>
      </c>
      <c r="O1276" s="168">
        <f>IF(O$2=$A1276,Data!L422,0)</f>
        <v>0</v>
      </c>
      <c r="P1276" s="168">
        <f>IF(P$2=$A1276,Data!M422,0)</f>
        <v>0</v>
      </c>
      <c r="Q1276" s="168">
        <f>IF(Q$2=$A1276,Data!N422,0)</f>
        <v>0</v>
      </c>
      <c r="R1276" s="169">
        <f>IF(R$2=$A1276,Data!O422,0)</f>
        <v>0</v>
      </c>
      <c r="S1276" s="169">
        <f>IF(S$2=$A1276,Data!P422,0)</f>
        <v>0</v>
      </c>
      <c r="T1276" s="169">
        <f>IF(T$2=$A1276,Data!Q422,0)</f>
        <v>0</v>
      </c>
      <c r="U1276" s="169">
        <f>IF(U$2=$A1276,Data!R422,0)</f>
        <v>0</v>
      </c>
      <c r="V1276" s="169">
        <f>IF(V$2=$A1276,Data!S422,0)</f>
        <v>0</v>
      </c>
      <c r="W1276" s="169">
        <f>IF(W$2=$A1276,Data!T422,0)</f>
        <v>0</v>
      </c>
      <c r="X1276" s="169">
        <f>IF(X$2=$A1276,Data!U422,0)</f>
        <v>0</v>
      </c>
      <c r="Y1276" s="169">
        <f>IF(Y$2=$A1276,Data!V422,0)</f>
        <v>0</v>
      </c>
      <c r="Z1276" s="169">
        <f>IF(Z$2=$A1276,Data!W422,0)</f>
        <v>0</v>
      </c>
      <c r="AA1276" s="169">
        <f>IF(AA$2=$A1276,Data!X422,0)</f>
        <v>0</v>
      </c>
      <c r="AB1276" s="169">
        <f>IF(AB$2=$A1276,Data!Y422,0)</f>
        <v>0</v>
      </c>
      <c r="AC1276" s="169">
        <f>IF(AC$2=$A1276,Data!Z422,0)</f>
        <v>0</v>
      </c>
      <c r="AD1276" s="170">
        <f>IF(AD$2=$A1276,Data!AA422,0)</f>
        <v>0</v>
      </c>
      <c r="AE1276" s="171">
        <f>IF(AE$2=$A1276,Data!AB422,0)</f>
        <v>0</v>
      </c>
      <c r="AF1276" s="170">
        <f>IF(AF$2=$A1276,Data!AC422,0)</f>
        <v>0</v>
      </c>
      <c r="AG1276" s="171">
        <f>IF(AG$2=$A1276,Data!AD422,0)</f>
        <v>0</v>
      </c>
      <c r="AH1276" s="170">
        <f>IF(AH$2=$A1276,Data!AE422,0)</f>
        <v>0</v>
      </c>
      <c r="AI1276" s="171">
        <f>IF(AI$2=$A1276,Data!AF422,0)</f>
        <v>0</v>
      </c>
      <c r="AJ1276" s="170">
        <f>IF(AJ$2=$A1276,Data!AG422,0)</f>
        <v>0</v>
      </c>
      <c r="AK1276" s="171">
        <f>IF(AK$2=$A1276,Data!AH422,0)</f>
        <v>0</v>
      </c>
      <c r="AL1276" s="170">
        <f>IF(AL$2=$A1276,Data!AI422,0)</f>
        <v>0</v>
      </c>
      <c r="AM1276" t="str">
        <f t="shared" si="38"/>
        <v>EA</v>
      </c>
      <c r="AN1276" t="e">
        <f>+INDEX(Validation!$D$4:$D$250,MATCH(Merge!B1276,Validation!$E$4:$E$250,0))</f>
        <v>#N/A</v>
      </c>
      <c r="AO1276" s="172">
        <f t="shared" si="39"/>
        <v>0</v>
      </c>
    </row>
    <row r="1277" spans="1:41" ht="15" x14ac:dyDescent="0.25">
      <c r="A1277">
        <f>Inputs!$H$13</f>
        <v>3</v>
      </c>
      <c r="B1277" t="str">
        <f>Inputs!$D$4</f>
        <v>Select Agency…</v>
      </c>
      <c r="C1277" s="166" t="str">
        <f>Inputs!$I$6</f>
        <v>(insert code)</v>
      </c>
      <c r="D1277" t="str">
        <f>IFERROR(INDEX(Inputs!$I$11:$I$19,MATCH(A1277,Inputs!$H$11:$H$19)),"")</f>
        <v>(insert code)</v>
      </c>
      <c r="E1277" t="s">
        <v>942</v>
      </c>
      <c r="F1277" s="168">
        <f>IF(F$2=$A1277,Data!C423,0)</f>
        <v>0</v>
      </c>
      <c r="G1277" s="168">
        <f>IF(G$2=$A1277,Data!D423,0)</f>
        <v>0</v>
      </c>
      <c r="H1277" s="168">
        <f>IF(H$2=$A1277,Data!E423,0)</f>
        <v>0</v>
      </c>
      <c r="I1277" s="168">
        <f>IF(I$2=$A1277,Data!F423,0)</f>
        <v>0</v>
      </c>
      <c r="J1277" s="168">
        <f>IF(J$2=$A1277,Data!G423,0)</f>
        <v>0</v>
      </c>
      <c r="K1277" s="168">
        <f>IF(K$2=$A1277,Data!H423,0)</f>
        <v>0</v>
      </c>
      <c r="L1277" s="168">
        <f>IF(L$2=$A1277,Data!I423,0)</f>
        <v>0</v>
      </c>
      <c r="M1277" s="168">
        <f>IF(M$2=$A1277,Data!J423,0)</f>
        <v>0</v>
      </c>
      <c r="N1277" s="168">
        <f>IF(N$2=$A1277,Data!K423,0)</f>
        <v>0</v>
      </c>
      <c r="O1277" s="168">
        <f>IF(O$2=$A1277,Data!L423,0)</f>
        <v>0</v>
      </c>
      <c r="P1277" s="168">
        <f>IF(P$2=$A1277,Data!M423,0)</f>
        <v>0</v>
      </c>
      <c r="Q1277" s="168">
        <f>IF(Q$2=$A1277,Data!N423,0)</f>
        <v>0</v>
      </c>
      <c r="R1277" s="169">
        <f>IF(R$2=$A1277,Data!O423,0)</f>
        <v>0</v>
      </c>
      <c r="S1277" s="169">
        <f>IF(S$2=$A1277,Data!P423,0)</f>
        <v>0</v>
      </c>
      <c r="T1277" s="169">
        <f>IF(T$2=$A1277,Data!Q423,0)</f>
        <v>0</v>
      </c>
      <c r="U1277" s="169">
        <f>IF(U$2=$A1277,Data!R423,0)</f>
        <v>0</v>
      </c>
      <c r="V1277" s="169">
        <f>IF(V$2=$A1277,Data!S423,0)</f>
        <v>0</v>
      </c>
      <c r="W1277" s="169">
        <f>IF(W$2=$A1277,Data!T423,0)</f>
        <v>0</v>
      </c>
      <c r="X1277" s="169">
        <f>IF(X$2=$A1277,Data!U423,0)</f>
        <v>0</v>
      </c>
      <c r="Y1277" s="169">
        <f>IF(Y$2=$A1277,Data!V423,0)</f>
        <v>0</v>
      </c>
      <c r="Z1277" s="169">
        <f>IF(Z$2=$A1277,Data!W423,0)</f>
        <v>0</v>
      </c>
      <c r="AA1277" s="169">
        <f>IF(AA$2=$A1277,Data!X423,0)</f>
        <v>0</v>
      </c>
      <c r="AB1277" s="169">
        <f>IF(AB$2=$A1277,Data!Y423,0)</f>
        <v>0</v>
      </c>
      <c r="AC1277" s="169">
        <f>IF(AC$2=$A1277,Data!Z423,0)</f>
        <v>0</v>
      </c>
      <c r="AD1277" s="170">
        <f>IF(AD$2=$A1277,Data!AA423,0)</f>
        <v>0</v>
      </c>
      <c r="AE1277" s="171">
        <f>IF(AE$2=$A1277,Data!AB423,0)</f>
        <v>0</v>
      </c>
      <c r="AF1277" s="170">
        <f>IF(AF$2=$A1277,Data!AC423,0)</f>
        <v>0</v>
      </c>
      <c r="AG1277" s="171">
        <f>IF(AG$2=$A1277,Data!AD423,0)</f>
        <v>0</v>
      </c>
      <c r="AH1277" s="170">
        <f>IF(AH$2=$A1277,Data!AE423,0)</f>
        <v>0</v>
      </c>
      <c r="AI1277" s="171">
        <f>IF(AI$2=$A1277,Data!AF423,0)</f>
        <v>0</v>
      </c>
      <c r="AJ1277" s="170">
        <f>IF(AJ$2=$A1277,Data!AG423,0)</f>
        <v>0</v>
      </c>
      <c r="AK1277" s="171">
        <f>IF(AK$2=$A1277,Data!AH423,0)</f>
        <v>0</v>
      </c>
      <c r="AL1277" s="170">
        <f>IF(AL$2=$A1277,Data!AI423,0)</f>
        <v>0</v>
      </c>
      <c r="AM1277" t="str">
        <f t="shared" si="38"/>
        <v>EA</v>
      </c>
      <c r="AN1277" t="e">
        <f>+INDEX(Validation!$D$4:$D$250,MATCH(Merge!B1277,Validation!$E$4:$E$250,0))</f>
        <v>#N/A</v>
      </c>
      <c r="AO1277" s="172">
        <f t="shared" si="39"/>
        <v>0</v>
      </c>
    </row>
    <row r="1278" spans="1:41" ht="15" x14ac:dyDescent="0.25">
      <c r="A1278">
        <f>Inputs!$H$13</f>
        <v>3</v>
      </c>
      <c r="B1278" t="str">
        <f>Inputs!$D$4</f>
        <v>Select Agency…</v>
      </c>
      <c r="C1278" s="166" t="str">
        <f>Inputs!$I$6</f>
        <v>(insert code)</v>
      </c>
      <c r="D1278" t="str">
        <f>IFERROR(INDEX(Inputs!$I$11:$I$19,MATCH(A1278,Inputs!$H$11:$H$19)),"")</f>
        <v>(insert code)</v>
      </c>
      <c r="E1278" t="s">
        <v>942</v>
      </c>
      <c r="F1278" s="168">
        <f>IF(F$2=$A1278,Data!C424,0)</f>
        <v>0</v>
      </c>
      <c r="G1278" s="168">
        <f>IF(G$2=$A1278,Data!D424,0)</f>
        <v>0</v>
      </c>
      <c r="H1278" s="168">
        <f>IF(H$2=$A1278,Data!E424,0)</f>
        <v>0</v>
      </c>
      <c r="I1278" s="168">
        <f>IF(I$2=$A1278,Data!F424,0)</f>
        <v>0</v>
      </c>
      <c r="J1278" s="168">
        <f>IF(J$2=$A1278,Data!G424,0)</f>
        <v>0</v>
      </c>
      <c r="K1278" s="168">
        <f>IF(K$2=$A1278,Data!H424,0)</f>
        <v>0</v>
      </c>
      <c r="L1278" s="168">
        <f>IF(L$2=$A1278,Data!I424,0)</f>
        <v>0</v>
      </c>
      <c r="M1278" s="168">
        <f>IF(M$2=$A1278,Data!J424,0)</f>
        <v>0</v>
      </c>
      <c r="N1278" s="168">
        <f>IF(N$2=$A1278,Data!K424,0)</f>
        <v>0</v>
      </c>
      <c r="O1278" s="168">
        <f>IF(O$2=$A1278,Data!L424,0)</f>
        <v>0</v>
      </c>
      <c r="P1278" s="168">
        <f>IF(P$2=$A1278,Data!M424,0)</f>
        <v>0</v>
      </c>
      <c r="Q1278" s="168">
        <f>IF(Q$2=$A1278,Data!N424,0)</f>
        <v>0</v>
      </c>
      <c r="R1278" s="169">
        <f>IF(R$2=$A1278,Data!O424,0)</f>
        <v>0</v>
      </c>
      <c r="S1278" s="169">
        <f>IF(S$2=$A1278,Data!P424,0)</f>
        <v>0</v>
      </c>
      <c r="T1278" s="169">
        <f>IF(T$2=$A1278,Data!Q424,0)</f>
        <v>0</v>
      </c>
      <c r="U1278" s="169">
        <f>IF(U$2=$A1278,Data!R424,0)</f>
        <v>0</v>
      </c>
      <c r="V1278" s="169">
        <f>IF(V$2=$A1278,Data!S424,0)</f>
        <v>0</v>
      </c>
      <c r="W1278" s="169">
        <f>IF(W$2=$A1278,Data!T424,0)</f>
        <v>0</v>
      </c>
      <c r="X1278" s="169">
        <f>IF(X$2=$A1278,Data!U424,0)</f>
        <v>0</v>
      </c>
      <c r="Y1278" s="169">
        <f>IF(Y$2=$A1278,Data!V424,0)</f>
        <v>0</v>
      </c>
      <c r="Z1278" s="169">
        <f>IF(Z$2=$A1278,Data!W424,0)</f>
        <v>0</v>
      </c>
      <c r="AA1278" s="169">
        <f>IF(AA$2=$A1278,Data!X424,0)</f>
        <v>0</v>
      </c>
      <c r="AB1278" s="169">
        <f>IF(AB$2=$A1278,Data!Y424,0)</f>
        <v>0</v>
      </c>
      <c r="AC1278" s="169">
        <f>IF(AC$2=$A1278,Data!Z424,0)</f>
        <v>0</v>
      </c>
      <c r="AD1278" s="170">
        <f>IF(AD$2=$A1278,Data!AA424,0)</f>
        <v>0</v>
      </c>
      <c r="AE1278" s="171">
        <f>IF(AE$2=$A1278,Data!AB424,0)</f>
        <v>0</v>
      </c>
      <c r="AF1278" s="170">
        <f>IF(AF$2=$A1278,Data!AC424,0)</f>
        <v>0</v>
      </c>
      <c r="AG1278" s="171">
        <f>IF(AG$2=$A1278,Data!AD424,0)</f>
        <v>0</v>
      </c>
      <c r="AH1278" s="170">
        <f>IF(AH$2=$A1278,Data!AE424,0)</f>
        <v>0</v>
      </c>
      <c r="AI1278" s="171">
        <f>IF(AI$2=$A1278,Data!AF424,0)</f>
        <v>0</v>
      </c>
      <c r="AJ1278" s="170">
        <f>IF(AJ$2=$A1278,Data!AG424,0)</f>
        <v>0</v>
      </c>
      <c r="AK1278" s="171">
        <f>IF(AK$2=$A1278,Data!AH424,0)</f>
        <v>0</v>
      </c>
      <c r="AL1278" s="170">
        <f>IF(AL$2=$A1278,Data!AI424,0)</f>
        <v>0</v>
      </c>
      <c r="AM1278" t="str">
        <f t="shared" si="38"/>
        <v>EA</v>
      </c>
      <c r="AN1278" t="e">
        <f>+INDEX(Validation!$D$4:$D$250,MATCH(Merge!B1278,Validation!$E$4:$E$250,0))</f>
        <v>#N/A</v>
      </c>
      <c r="AO1278" s="172">
        <f t="shared" si="39"/>
        <v>0</v>
      </c>
    </row>
    <row r="1279" spans="1:41" ht="15" x14ac:dyDescent="0.25">
      <c r="A1279">
        <f>Inputs!$H$13</f>
        <v>3</v>
      </c>
      <c r="B1279" t="str">
        <f>Inputs!$D$4</f>
        <v>Select Agency…</v>
      </c>
      <c r="C1279" s="166" t="str">
        <f>Inputs!$I$6</f>
        <v>(insert code)</v>
      </c>
      <c r="D1279" t="str">
        <f>IFERROR(INDEX(Inputs!$I$11:$I$19,MATCH(A1279,Inputs!$H$11:$H$19)),"")</f>
        <v>(insert code)</v>
      </c>
      <c r="E1279" t="s">
        <v>942</v>
      </c>
      <c r="F1279" s="168">
        <f>IF(F$2=$A1279,Data!C425,0)</f>
        <v>0</v>
      </c>
      <c r="G1279" s="168">
        <f>IF(G$2=$A1279,Data!D425,0)</f>
        <v>0</v>
      </c>
      <c r="H1279" s="168">
        <f>IF(H$2=$A1279,Data!E425,0)</f>
        <v>0</v>
      </c>
      <c r="I1279" s="168">
        <f>IF(I$2=$A1279,Data!F425,0)</f>
        <v>0</v>
      </c>
      <c r="J1279" s="168">
        <f>IF(J$2=$A1279,Data!G425,0)</f>
        <v>0</v>
      </c>
      <c r="K1279" s="168">
        <f>IF(K$2=$A1279,Data!H425,0)</f>
        <v>0</v>
      </c>
      <c r="L1279" s="168">
        <f>IF(L$2=$A1279,Data!I425,0)</f>
        <v>0</v>
      </c>
      <c r="M1279" s="168">
        <f>IF(M$2=$A1279,Data!J425,0)</f>
        <v>0</v>
      </c>
      <c r="N1279" s="168">
        <f>IF(N$2=$A1279,Data!K425,0)</f>
        <v>0</v>
      </c>
      <c r="O1279" s="168">
        <f>IF(O$2=$A1279,Data!L425,0)</f>
        <v>0</v>
      </c>
      <c r="P1279" s="168">
        <f>IF(P$2=$A1279,Data!M425,0)</f>
        <v>0</v>
      </c>
      <c r="Q1279" s="168">
        <f>IF(Q$2=$A1279,Data!N425,0)</f>
        <v>0</v>
      </c>
      <c r="R1279" s="169">
        <f>IF(R$2=$A1279,Data!O425,0)</f>
        <v>0</v>
      </c>
      <c r="S1279" s="169">
        <f>IF(S$2=$A1279,Data!P425,0)</f>
        <v>0</v>
      </c>
      <c r="T1279" s="169">
        <f>IF(T$2=$A1279,Data!Q425,0)</f>
        <v>0</v>
      </c>
      <c r="U1279" s="169">
        <f>IF(U$2=$A1279,Data!R425,0)</f>
        <v>0</v>
      </c>
      <c r="V1279" s="169">
        <f>IF(V$2=$A1279,Data!S425,0)</f>
        <v>0</v>
      </c>
      <c r="W1279" s="169">
        <f>IF(W$2=$A1279,Data!T425,0)</f>
        <v>0</v>
      </c>
      <c r="X1279" s="169">
        <f>IF(X$2=$A1279,Data!U425,0)</f>
        <v>0</v>
      </c>
      <c r="Y1279" s="169">
        <f>IF(Y$2=$A1279,Data!V425,0)</f>
        <v>0</v>
      </c>
      <c r="Z1279" s="169">
        <f>IF(Z$2=$A1279,Data!W425,0)</f>
        <v>0</v>
      </c>
      <c r="AA1279" s="169">
        <f>IF(AA$2=$A1279,Data!X425,0)</f>
        <v>0</v>
      </c>
      <c r="AB1279" s="169">
        <f>IF(AB$2=$A1279,Data!Y425,0)</f>
        <v>0</v>
      </c>
      <c r="AC1279" s="169">
        <f>IF(AC$2=$A1279,Data!Z425,0)</f>
        <v>0</v>
      </c>
      <c r="AD1279" s="170">
        <f>IF(AD$2=$A1279,Data!AA425,0)</f>
        <v>0</v>
      </c>
      <c r="AE1279" s="171">
        <f>IF(AE$2=$A1279,Data!AB425,0)</f>
        <v>0</v>
      </c>
      <c r="AF1279" s="170">
        <f>IF(AF$2=$A1279,Data!AC425,0)</f>
        <v>0</v>
      </c>
      <c r="AG1279" s="171">
        <f>IF(AG$2=$A1279,Data!AD425,0)</f>
        <v>0</v>
      </c>
      <c r="AH1279" s="170">
        <f>IF(AH$2=$A1279,Data!AE425,0)</f>
        <v>0</v>
      </c>
      <c r="AI1279" s="171">
        <f>IF(AI$2=$A1279,Data!AF425,0)</f>
        <v>0</v>
      </c>
      <c r="AJ1279" s="170">
        <f>IF(AJ$2=$A1279,Data!AG425,0)</f>
        <v>0</v>
      </c>
      <c r="AK1279" s="171">
        <f>IF(AK$2=$A1279,Data!AH425,0)</f>
        <v>0</v>
      </c>
      <c r="AL1279" s="170">
        <f>IF(AL$2=$A1279,Data!AI425,0)</f>
        <v>0</v>
      </c>
      <c r="AM1279" t="str">
        <f t="shared" si="38"/>
        <v>EA</v>
      </c>
      <c r="AN1279" t="e">
        <f>+INDEX(Validation!$D$4:$D$250,MATCH(Merge!B1279,Validation!$E$4:$E$250,0))</f>
        <v>#N/A</v>
      </c>
      <c r="AO1279" s="172">
        <f t="shared" si="39"/>
        <v>0</v>
      </c>
    </row>
    <row r="1280" spans="1:41" ht="15" x14ac:dyDescent="0.25">
      <c r="A1280">
        <f>Inputs!$H$13</f>
        <v>3</v>
      </c>
      <c r="B1280" t="str">
        <f>Inputs!$D$4</f>
        <v>Select Agency…</v>
      </c>
      <c r="C1280" s="166" t="str">
        <f>Inputs!$I$6</f>
        <v>(insert code)</v>
      </c>
      <c r="D1280" t="str">
        <f>IFERROR(INDEX(Inputs!$I$11:$I$19,MATCH(A1280,Inputs!$H$11:$H$19)),"")</f>
        <v>(insert code)</v>
      </c>
      <c r="E1280" t="s">
        <v>942</v>
      </c>
      <c r="F1280" s="168">
        <f>IF(F$2=$A1280,Data!C426,0)</f>
        <v>0</v>
      </c>
      <c r="G1280" s="168">
        <f>IF(G$2=$A1280,Data!D426,0)</f>
        <v>0</v>
      </c>
      <c r="H1280" s="168">
        <f>IF(H$2=$A1280,Data!E426,0)</f>
        <v>0</v>
      </c>
      <c r="I1280" s="168">
        <f>IF(I$2=$A1280,Data!F426,0)</f>
        <v>0</v>
      </c>
      <c r="J1280" s="168">
        <f>IF(J$2=$A1280,Data!G426,0)</f>
        <v>0</v>
      </c>
      <c r="K1280" s="168">
        <f>IF(K$2=$A1280,Data!H426,0)</f>
        <v>0</v>
      </c>
      <c r="L1280" s="168">
        <f>IF(L$2=$A1280,Data!I426,0)</f>
        <v>0</v>
      </c>
      <c r="M1280" s="168">
        <f>IF(M$2=$A1280,Data!J426,0)</f>
        <v>0</v>
      </c>
      <c r="N1280" s="168">
        <f>IF(N$2=$A1280,Data!K426,0)</f>
        <v>0</v>
      </c>
      <c r="O1280" s="168">
        <f>IF(O$2=$A1280,Data!L426,0)</f>
        <v>0</v>
      </c>
      <c r="P1280" s="168">
        <f>IF(P$2=$A1280,Data!M426,0)</f>
        <v>0</v>
      </c>
      <c r="Q1280" s="168">
        <f>IF(Q$2=$A1280,Data!N426,0)</f>
        <v>0</v>
      </c>
      <c r="R1280" s="169">
        <f>IF(R$2=$A1280,Data!O426,0)</f>
        <v>0</v>
      </c>
      <c r="S1280" s="169">
        <f>IF(S$2=$A1280,Data!P426,0)</f>
        <v>0</v>
      </c>
      <c r="T1280" s="169">
        <f>IF(T$2=$A1280,Data!Q426,0)</f>
        <v>0</v>
      </c>
      <c r="U1280" s="169">
        <f>IF(U$2=$A1280,Data!R426,0)</f>
        <v>0</v>
      </c>
      <c r="V1280" s="169">
        <f>IF(V$2=$A1280,Data!S426,0)</f>
        <v>0</v>
      </c>
      <c r="W1280" s="169">
        <f>IF(W$2=$A1280,Data!T426,0)</f>
        <v>0</v>
      </c>
      <c r="X1280" s="169">
        <f>IF(X$2=$A1280,Data!U426,0)</f>
        <v>0</v>
      </c>
      <c r="Y1280" s="169">
        <f>IF(Y$2=$A1280,Data!V426,0)</f>
        <v>0</v>
      </c>
      <c r="Z1280" s="169">
        <f>IF(Z$2=$A1280,Data!W426,0)</f>
        <v>0</v>
      </c>
      <c r="AA1280" s="169">
        <f>IF(AA$2=$A1280,Data!X426,0)</f>
        <v>0</v>
      </c>
      <c r="AB1280" s="169">
        <f>IF(AB$2=$A1280,Data!Y426,0)</f>
        <v>0</v>
      </c>
      <c r="AC1280" s="169">
        <f>IF(AC$2=$A1280,Data!Z426,0)</f>
        <v>0</v>
      </c>
      <c r="AD1280" s="170">
        <f>IF(AD$2=$A1280,Data!AA426,0)</f>
        <v>0</v>
      </c>
      <c r="AE1280" s="171">
        <f>IF(AE$2=$A1280,Data!AB426,0)</f>
        <v>0</v>
      </c>
      <c r="AF1280" s="170">
        <f>IF(AF$2=$A1280,Data!AC426,0)</f>
        <v>0</v>
      </c>
      <c r="AG1280" s="171">
        <f>IF(AG$2=$A1280,Data!AD426,0)</f>
        <v>0</v>
      </c>
      <c r="AH1280" s="170">
        <f>IF(AH$2=$A1280,Data!AE426,0)</f>
        <v>0</v>
      </c>
      <c r="AI1280" s="171">
        <f>IF(AI$2=$A1280,Data!AF426,0)</f>
        <v>0</v>
      </c>
      <c r="AJ1280" s="170">
        <f>IF(AJ$2=$A1280,Data!AG426,0)</f>
        <v>0</v>
      </c>
      <c r="AK1280" s="171">
        <f>IF(AK$2=$A1280,Data!AH426,0)</f>
        <v>0</v>
      </c>
      <c r="AL1280" s="170">
        <f>IF(AL$2=$A1280,Data!AI426,0)</f>
        <v>0</v>
      </c>
      <c r="AM1280" t="str">
        <f t="shared" si="38"/>
        <v>EA</v>
      </c>
      <c r="AN1280" t="e">
        <f>+INDEX(Validation!$D$4:$D$250,MATCH(Merge!B1280,Validation!$E$4:$E$250,0))</f>
        <v>#N/A</v>
      </c>
      <c r="AO1280" s="172">
        <f t="shared" si="39"/>
        <v>0</v>
      </c>
    </row>
    <row r="1281" spans="1:41" ht="15" x14ac:dyDescent="0.25">
      <c r="A1281">
        <f>Inputs!$H$13</f>
        <v>3</v>
      </c>
      <c r="B1281" t="str">
        <f>Inputs!$D$4</f>
        <v>Select Agency…</v>
      </c>
      <c r="C1281" s="166" t="str">
        <f>Inputs!$I$6</f>
        <v>(insert code)</v>
      </c>
      <c r="D1281" t="str">
        <f>IFERROR(INDEX(Inputs!$I$11:$I$19,MATCH(A1281,Inputs!$H$11:$H$19)),"")</f>
        <v>(insert code)</v>
      </c>
      <c r="E1281" t="s">
        <v>942</v>
      </c>
      <c r="F1281" s="168">
        <f>IF(F$2=$A1281,Data!C427,0)</f>
        <v>0</v>
      </c>
      <c r="G1281" s="168">
        <f>IF(G$2=$A1281,Data!D427,0)</f>
        <v>0</v>
      </c>
      <c r="H1281" s="168">
        <f>IF(H$2=$A1281,Data!E427,0)</f>
        <v>0</v>
      </c>
      <c r="I1281" s="168">
        <f>IF(I$2=$A1281,Data!F427,0)</f>
        <v>0</v>
      </c>
      <c r="J1281" s="168">
        <f>IF(J$2=$A1281,Data!G427,0)</f>
        <v>0</v>
      </c>
      <c r="K1281" s="168">
        <f>IF(K$2=$A1281,Data!H427,0)</f>
        <v>0</v>
      </c>
      <c r="L1281" s="168">
        <f>IF(L$2=$A1281,Data!I427,0)</f>
        <v>0</v>
      </c>
      <c r="M1281" s="168">
        <f>IF(M$2=$A1281,Data!J427,0)</f>
        <v>0</v>
      </c>
      <c r="N1281" s="168">
        <f>IF(N$2=$A1281,Data!K427,0)</f>
        <v>0</v>
      </c>
      <c r="O1281" s="168">
        <f>IF(O$2=$A1281,Data!L427,0)</f>
        <v>0</v>
      </c>
      <c r="P1281" s="168">
        <f>IF(P$2=$A1281,Data!M427,0)</f>
        <v>0</v>
      </c>
      <c r="Q1281" s="168">
        <f>IF(Q$2=$A1281,Data!N427,0)</f>
        <v>0</v>
      </c>
      <c r="R1281" s="169">
        <f>IF(R$2=$A1281,Data!O427,0)</f>
        <v>0</v>
      </c>
      <c r="S1281" s="169">
        <f>IF(S$2=$A1281,Data!P427,0)</f>
        <v>0</v>
      </c>
      <c r="T1281" s="169">
        <f>IF(T$2=$A1281,Data!Q427,0)</f>
        <v>0</v>
      </c>
      <c r="U1281" s="169">
        <f>IF(U$2=$A1281,Data!R427,0)</f>
        <v>0</v>
      </c>
      <c r="V1281" s="169">
        <f>IF(V$2=$A1281,Data!S427,0)</f>
        <v>0</v>
      </c>
      <c r="W1281" s="169">
        <f>IF(W$2=$A1281,Data!T427,0)</f>
        <v>0</v>
      </c>
      <c r="X1281" s="169">
        <f>IF(X$2=$A1281,Data!U427,0)</f>
        <v>0</v>
      </c>
      <c r="Y1281" s="169">
        <f>IF(Y$2=$A1281,Data!V427,0)</f>
        <v>0</v>
      </c>
      <c r="Z1281" s="169">
        <f>IF(Z$2=$A1281,Data!W427,0)</f>
        <v>0</v>
      </c>
      <c r="AA1281" s="169">
        <f>IF(AA$2=$A1281,Data!X427,0)</f>
        <v>0</v>
      </c>
      <c r="AB1281" s="169">
        <f>IF(AB$2=$A1281,Data!Y427,0)</f>
        <v>0</v>
      </c>
      <c r="AC1281" s="169">
        <f>IF(AC$2=$A1281,Data!Z427,0)</f>
        <v>0</v>
      </c>
      <c r="AD1281" s="170">
        <f>IF(AD$2=$A1281,Data!AA427,0)</f>
        <v>0</v>
      </c>
      <c r="AE1281" s="171">
        <f>IF(AE$2=$A1281,Data!AB427,0)</f>
        <v>0</v>
      </c>
      <c r="AF1281" s="170">
        <f>IF(AF$2=$A1281,Data!AC427,0)</f>
        <v>0</v>
      </c>
      <c r="AG1281" s="171">
        <f>IF(AG$2=$A1281,Data!AD427,0)</f>
        <v>0</v>
      </c>
      <c r="AH1281" s="170">
        <f>IF(AH$2=$A1281,Data!AE427,0)</f>
        <v>0</v>
      </c>
      <c r="AI1281" s="171">
        <f>IF(AI$2=$A1281,Data!AF427,0)</f>
        <v>0</v>
      </c>
      <c r="AJ1281" s="170">
        <f>IF(AJ$2=$A1281,Data!AG427,0)</f>
        <v>0</v>
      </c>
      <c r="AK1281" s="171">
        <f>IF(AK$2=$A1281,Data!AH427,0)</f>
        <v>0</v>
      </c>
      <c r="AL1281" s="170">
        <f>IF(AL$2=$A1281,Data!AI427,0)</f>
        <v>0</v>
      </c>
      <c r="AM1281" t="str">
        <f t="shared" si="38"/>
        <v>EA</v>
      </c>
      <c r="AN1281" t="e">
        <f>+INDEX(Validation!$D$4:$D$250,MATCH(Merge!B1281,Validation!$E$4:$E$250,0))</f>
        <v>#N/A</v>
      </c>
      <c r="AO1281" s="172">
        <f t="shared" si="39"/>
        <v>0</v>
      </c>
    </row>
    <row r="1282" spans="1:41" ht="15" x14ac:dyDescent="0.25">
      <c r="A1282">
        <f>Inputs!$H$13</f>
        <v>3</v>
      </c>
      <c r="B1282" t="str">
        <f>Inputs!$D$4</f>
        <v>Select Agency…</v>
      </c>
      <c r="C1282" s="166" t="str">
        <f>Inputs!$I$6</f>
        <v>(insert code)</v>
      </c>
      <c r="D1282" t="str">
        <f>IFERROR(INDEX(Inputs!$I$11:$I$19,MATCH(A1282,Inputs!$H$11:$H$19)),"")</f>
        <v>(insert code)</v>
      </c>
      <c r="E1282" t="s">
        <v>942</v>
      </c>
      <c r="F1282" s="168">
        <f>IF(F$2=$A1282,Data!C428,0)</f>
        <v>0</v>
      </c>
      <c r="G1282" s="168">
        <f>IF(G$2=$A1282,Data!D428,0)</f>
        <v>0</v>
      </c>
      <c r="H1282" s="168">
        <f>IF(H$2=$A1282,Data!E428,0)</f>
        <v>0</v>
      </c>
      <c r="I1282" s="168">
        <f>IF(I$2=$A1282,Data!F428,0)</f>
        <v>0</v>
      </c>
      <c r="J1282" s="168">
        <f>IF(J$2=$A1282,Data!G428,0)</f>
        <v>0</v>
      </c>
      <c r="K1282" s="168">
        <f>IF(K$2=$A1282,Data!H428,0)</f>
        <v>0</v>
      </c>
      <c r="L1282" s="168">
        <f>IF(L$2=$A1282,Data!I428,0)</f>
        <v>0</v>
      </c>
      <c r="M1282" s="168">
        <f>IF(M$2=$A1282,Data!J428,0)</f>
        <v>0</v>
      </c>
      <c r="N1282" s="168">
        <f>IF(N$2=$A1282,Data!K428,0)</f>
        <v>0</v>
      </c>
      <c r="O1282" s="168">
        <f>IF(O$2=$A1282,Data!L428,0)</f>
        <v>0</v>
      </c>
      <c r="P1282" s="168">
        <f>IF(P$2=$A1282,Data!M428,0)</f>
        <v>0</v>
      </c>
      <c r="Q1282" s="168">
        <f>IF(Q$2=$A1282,Data!N428,0)</f>
        <v>0</v>
      </c>
      <c r="R1282" s="169">
        <f>IF(R$2=$A1282,Data!O428,0)</f>
        <v>0</v>
      </c>
      <c r="S1282" s="169">
        <f>IF(S$2=$A1282,Data!P428,0)</f>
        <v>0</v>
      </c>
      <c r="T1282" s="169">
        <f>IF(T$2=$A1282,Data!Q428,0)</f>
        <v>0</v>
      </c>
      <c r="U1282" s="169">
        <f>IF(U$2=$A1282,Data!R428,0)</f>
        <v>0</v>
      </c>
      <c r="V1282" s="169">
        <f>IF(V$2=$A1282,Data!S428,0)</f>
        <v>0</v>
      </c>
      <c r="W1282" s="169">
        <f>IF(W$2=$A1282,Data!T428,0)</f>
        <v>0</v>
      </c>
      <c r="X1282" s="169">
        <f>IF(X$2=$A1282,Data!U428,0)</f>
        <v>0</v>
      </c>
      <c r="Y1282" s="169">
        <f>IF(Y$2=$A1282,Data!V428,0)</f>
        <v>0</v>
      </c>
      <c r="Z1282" s="169">
        <f>IF(Z$2=$A1282,Data!W428,0)</f>
        <v>0</v>
      </c>
      <c r="AA1282" s="169">
        <f>IF(AA$2=$A1282,Data!X428,0)</f>
        <v>0</v>
      </c>
      <c r="AB1282" s="169">
        <f>IF(AB$2=$A1282,Data!Y428,0)</f>
        <v>0</v>
      </c>
      <c r="AC1282" s="169">
        <f>IF(AC$2=$A1282,Data!Z428,0)</f>
        <v>0</v>
      </c>
      <c r="AD1282" s="170">
        <f>IF(AD$2=$A1282,Data!AA428,0)</f>
        <v>0</v>
      </c>
      <c r="AE1282" s="171">
        <f>IF(AE$2=$A1282,Data!AB428,0)</f>
        <v>0</v>
      </c>
      <c r="AF1282" s="170">
        <f>IF(AF$2=$A1282,Data!AC428,0)</f>
        <v>0</v>
      </c>
      <c r="AG1282" s="171">
        <f>IF(AG$2=$A1282,Data!AD428,0)</f>
        <v>0</v>
      </c>
      <c r="AH1282" s="170">
        <f>IF(AH$2=$A1282,Data!AE428,0)</f>
        <v>0</v>
      </c>
      <c r="AI1282" s="171">
        <f>IF(AI$2=$A1282,Data!AF428,0)</f>
        <v>0</v>
      </c>
      <c r="AJ1282" s="170">
        <f>IF(AJ$2=$A1282,Data!AG428,0)</f>
        <v>0</v>
      </c>
      <c r="AK1282" s="171">
        <f>IF(AK$2=$A1282,Data!AH428,0)</f>
        <v>0</v>
      </c>
      <c r="AL1282" s="170">
        <f>IF(AL$2=$A1282,Data!AI428,0)</f>
        <v>0</v>
      </c>
      <c r="AM1282" t="str">
        <f t="shared" si="38"/>
        <v>EA</v>
      </c>
      <c r="AN1282" t="e">
        <f>+INDEX(Validation!$D$4:$D$250,MATCH(Merge!B1282,Validation!$E$4:$E$250,0))</f>
        <v>#N/A</v>
      </c>
      <c r="AO1282" s="172">
        <f t="shared" si="39"/>
        <v>0</v>
      </c>
    </row>
    <row r="1283" spans="1:41" ht="15" x14ac:dyDescent="0.25">
      <c r="A1283">
        <f>Inputs!$H$13</f>
        <v>3</v>
      </c>
      <c r="B1283" t="str">
        <f>Inputs!$D$4</f>
        <v>Select Agency…</v>
      </c>
      <c r="C1283" s="166" t="str">
        <f>Inputs!$I$6</f>
        <v>(insert code)</v>
      </c>
      <c r="D1283" t="str">
        <f>IFERROR(INDEX(Inputs!$I$11:$I$19,MATCH(A1283,Inputs!$H$11:$H$19)),"")</f>
        <v>(insert code)</v>
      </c>
      <c r="E1283" t="s">
        <v>942</v>
      </c>
      <c r="F1283" s="168">
        <f>IF(F$2=$A1283,Data!C429,0)</f>
        <v>0</v>
      </c>
      <c r="G1283" s="168">
        <f>IF(G$2=$A1283,Data!D429,0)</f>
        <v>0</v>
      </c>
      <c r="H1283" s="168">
        <f>IF(H$2=$A1283,Data!E429,0)</f>
        <v>0</v>
      </c>
      <c r="I1283" s="168">
        <f>IF(I$2=$A1283,Data!F429,0)</f>
        <v>0</v>
      </c>
      <c r="J1283" s="168">
        <f>IF(J$2=$A1283,Data!G429,0)</f>
        <v>0</v>
      </c>
      <c r="K1283" s="168">
        <f>IF(K$2=$A1283,Data!H429,0)</f>
        <v>0</v>
      </c>
      <c r="L1283" s="168">
        <f>IF(L$2=$A1283,Data!I429,0)</f>
        <v>0</v>
      </c>
      <c r="M1283" s="168">
        <f>IF(M$2=$A1283,Data!J429,0)</f>
        <v>0</v>
      </c>
      <c r="N1283" s="168">
        <f>IF(N$2=$A1283,Data!K429,0)</f>
        <v>0</v>
      </c>
      <c r="O1283" s="168">
        <f>IF(O$2=$A1283,Data!L429,0)</f>
        <v>0</v>
      </c>
      <c r="P1283" s="168">
        <f>IF(P$2=$A1283,Data!M429,0)</f>
        <v>0</v>
      </c>
      <c r="Q1283" s="168">
        <f>IF(Q$2=$A1283,Data!N429,0)</f>
        <v>0</v>
      </c>
      <c r="R1283" s="169">
        <f>IF(R$2=$A1283,Data!O429,0)</f>
        <v>0</v>
      </c>
      <c r="S1283" s="169">
        <f>IF(S$2=$A1283,Data!P429,0)</f>
        <v>0</v>
      </c>
      <c r="T1283" s="169">
        <f>IF(T$2=$A1283,Data!Q429,0)</f>
        <v>0</v>
      </c>
      <c r="U1283" s="169">
        <f>IF(U$2=$A1283,Data!R429,0)</f>
        <v>0</v>
      </c>
      <c r="V1283" s="169">
        <f>IF(V$2=$A1283,Data!S429,0)</f>
        <v>0</v>
      </c>
      <c r="W1283" s="169">
        <f>IF(W$2=$A1283,Data!T429,0)</f>
        <v>0</v>
      </c>
      <c r="X1283" s="169">
        <f>IF(X$2=$A1283,Data!U429,0)</f>
        <v>0</v>
      </c>
      <c r="Y1283" s="169">
        <f>IF(Y$2=$A1283,Data!V429,0)</f>
        <v>0</v>
      </c>
      <c r="Z1283" s="169">
        <f>IF(Z$2=$A1283,Data!W429,0)</f>
        <v>0</v>
      </c>
      <c r="AA1283" s="169">
        <f>IF(AA$2=$A1283,Data!X429,0)</f>
        <v>0</v>
      </c>
      <c r="AB1283" s="169">
        <f>IF(AB$2=$A1283,Data!Y429,0)</f>
        <v>0</v>
      </c>
      <c r="AC1283" s="169">
        <f>IF(AC$2=$A1283,Data!Z429,0)</f>
        <v>0</v>
      </c>
      <c r="AD1283" s="170">
        <f>IF(AD$2=$A1283,Data!AA429,0)</f>
        <v>0</v>
      </c>
      <c r="AE1283" s="171">
        <f>IF(AE$2=$A1283,Data!AB429,0)</f>
        <v>0</v>
      </c>
      <c r="AF1283" s="170">
        <f>IF(AF$2=$A1283,Data!AC429,0)</f>
        <v>0</v>
      </c>
      <c r="AG1283" s="171">
        <f>IF(AG$2=$A1283,Data!AD429,0)</f>
        <v>0</v>
      </c>
      <c r="AH1283" s="170">
        <f>IF(AH$2=$A1283,Data!AE429,0)</f>
        <v>0</v>
      </c>
      <c r="AI1283" s="171">
        <f>IF(AI$2=$A1283,Data!AF429,0)</f>
        <v>0</v>
      </c>
      <c r="AJ1283" s="170">
        <f>IF(AJ$2=$A1283,Data!AG429,0)</f>
        <v>0</v>
      </c>
      <c r="AK1283" s="171">
        <f>IF(AK$2=$A1283,Data!AH429,0)</f>
        <v>0</v>
      </c>
      <c r="AL1283" s="170">
        <f>IF(AL$2=$A1283,Data!AI429,0)</f>
        <v>0</v>
      </c>
      <c r="AM1283" t="str">
        <f t="shared" ref="AM1283:AM1346" si="40">+LEFT(E1283,2)</f>
        <v>EA</v>
      </c>
      <c r="AN1283" t="e">
        <f>+INDEX(Validation!$D$4:$D$250,MATCH(Merge!B1283,Validation!$E$4:$E$250,0))</f>
        <v>#N/A</v>
      </c>
      <c r="AO1283" s="172">
        <f t="shared" si="39"/>
        <v>0</v>
      </c>
    </row>
    <row r="1284" spans="1:41" ht="15" x14ac:dyDescent="0.25">
      <c r="A1284">
        <f>Inputs!$H$14</f>
        <v>4</v>
      </c>
      <c r="B1284" t="str">
        <f>Inputs!$D$4</f>
        <v>Select Agency…</v>
      </c>
      <c r="C1284" s="166" t="str">
        <f>Inputs!$I$6</f>
        <v>(insert code)</v>
      </c>
      <c r="D1284" t="str">
        <f>IFERROR(INDEX(Inputs!$I$11:$I$19,MATCH(A1284,Inputs!$H$11:$H$19)),"")</f>
        <v>(insert code)</v>
      </c>
      <c r="E1284" s="167">
        <f>Data!B3</f>
        <v>0</v>
      </c>
      <c r="F1284" s="168">
        <f>IF(F$2=$A1284,Data!C3,0)</f>
        <v>0</v>
      </c>
      <c r="G1284" s="168">
        <f>IF(G$2=$A1284,Data!D3,0)</f>
        <v>0</v>
      </c>
      <c r="H1284" s="168">
        <f>IF(H$2=$A1284,Data!E3,0)</f>
        <v>0</v>
      </c>
      <c r="I1284" s="168">
        <f>IF(I$2=$A1284,Data!F3,0)</f>
        <v>0</v>
      </c>
      <c r="J1284" s="168">
        <f>IF(J$2=$A1284,Data!G3,0)</f>
        <v>0</v>
      </c>
      <c r="K1284" s="168">
        <f>IF(K$2=$A1284,Data!H3,0)</f>
        <v>0</v>
      </c>
      <c r="L1284" s="168">
        <f>IF(L$2=$A1284,Data!I3,0)</f>
        <v>0</v>
      </c>
      <c r="M1284" s="168">
        <f>IF(M$2=$A1284,Data!J3,0)</f>
        <v>0</v>
      </c>
      <c r="N1284" s="168">
        <f>IF(N$2=$A1284,Data!K3,0)</f>
        <v>0</v>
      </c>
      <c r="O1284" s="168">
        <f>IF(O$2=$A1284,Data!L3,0)</f>
        <v>0</v>
      </c>
      <c r="P1284" s="168">
        <f>IF(P$2=$A1284,Data!M3,0)</f>
        <v>0</v>
      </c>
      <c r="Q1284" s="168">
        <f>IF(Q$2=$A1284,Data!N3,0)</f>
        <v>0</v>
      </c>
      <c r="R1284" s="169">
        <f>IF(R$2=$A1284,Data!O3,0)</f>
        <v>0</v>
      </c>
      <c r="S1284" s="169">
        <f>IF(S$2=$A1284,Data!P3,0)</f>
        <v>0</v>
      </c>
      <c r="T1284" s="169">
        <f>IF(T$2=$A1284,Data!Q3,0)</f>
        <v>0</v>
      </c>
      <c r="U1284" s="169">
        <f>IF(U$2=$A1284,Data!R3,0)</f>
        <v>0</v>
      </c>
      <c r="V1284" s="169">
        <f>IF(V$2=$A1284,Data!S3,0)</f>
        <v>0</v>
      </c>
      <c r="W1284" s="169">
        <f>IF(W$2=$A1284,Data!T3,0)</f>
        <v>0</v>
      </c>
      <c r="X1284" s="169">
        <f>IF(X$2=$A1284,Data!U3,0)</f>
        <v>0</v>
      </c>
      <c r="Y1284" s="169">
        <f>IF(Y$2=$A1284,Data!V3,0)</f>
        <v>0</v>
      </c>
      <c r="Z1284" s="169">
        <f>IF(Z$2=$A1284,Data!W3,0)</f>
        <v>0</v>
      </c>
      <c r="AA1284" s="169">
        <f>IF(AA$2=$A1284,Data!X3,0)</f>
        <v>0</v>
      </c>
      <c r="AB1284" s="169">
        <f>IF(AB$2=$A1284,Data!Y3,0)</f>
        <v>0</v>
      </c>
      <c r="AC1284" s="169">
        <f>IF(AC$2=$A1284,Data!Z3,0)</f>
        <v>0</v>
      </c>
      <c r="AD1284" s="170">
        <f>IF(AD$2=$A1284,Data!AA3,0)</f>
        <v>0</v>
      </c>
      <c r="AE1284" s="171">
        <f>IF(AE$2=$A1284,Data!AB3,0)</f>
        <v>0</v>
      </c>
      <c r="AF1284" s="170">
        <f>IF(AF$2=$A1284,Data!AC3,0)</f>
        <v>0</v>
      </c>
      <c r="AG1284" s="171">
        <f>IF(AG$2=$A1284,Data!AD3,0)</f>
        <v>0</v>
      </c>
      <c r="AH1284" s="170">
        <f>IF(AH$2=$A1284,Data!AE3,0)</f>
        <v>0</v>
      </c>
      <c r="AI1284" s="171">
        <f>IF(AI$2=$A1284,Data!AF3,0)</f>
        <v>0</v>
      </c>
      <c r="AJ1284" s="170">
        <f>IF(AJ$2=$A1284,Data!AG3,0)</f>
        <v>0</v>
      </c>
      <c r="AK1284" s="171">
        <f>IF(AK$2=$A1284,Data!AH3,0)</f>
        <v>0</v>
      </c>
      <c r="AL1284" s="170">
        <f>IF(AL$2=$A1284,Data!AI3,0)</f>
        <v>0</v>
      </c>
      <c r="AM1284" t="str">
        <f t="shared" si="40"/>
        <v>0</v>
      </c>
      <c r="AN1284" t="e">
        <f>+INDEX(Validation!$D$4:$D$250,MATCH(Merge!B1284,Validation!$E$4:$E$250,0))</f>
        <v>#N/A</v>
      </c>
      <c r="AO1284" s="172">
        <f t="shared" ref="AO1284:AO1347" si="41">SUM(F1284:AL1284)</f>
        <v>0</v>
      </c>
    </row>
    <row r="1285" spans="1:41" ht="15" x14ac:dyDescent="0.25">
      <c r="A1285">
        <f>Inputs!$H$14</f>
        <v>4</v>
      </c>
      <c r="B1285" t="str">
        <f>Inputs!$D$4</f>
        <v>Select Agency…</v>
      </c>
      <c r="C1285" s="166" t="str">
        <f>Inputs!$I$6</f>
        <v>(insert code)</v>
      </c>
      <c r="D1285" t="str">
        <f>IFERROR(INDEX(Inputs!$I$11:$I$19,MATCH(A1285,Inputs!$H$11:$H$19)),"")</f>
        <v>(insert code)</v>
      </c>
      <c r="E1285" s="167">
        <f>Data!B4</f>
        <v>0</v>
      </c>
      <c r="F1285" s="168">
        <f>IF(F$2=$A1285,Data!C4,0)</f>
        <v>0</v>
      </c>
      <c r="G1285" s="168">
        <f>IF(G$2=$A1285,Data!D4,0)</f>
        <v>0</v>
      </c>
      <c r="H1285" s="168">
        <f>IF(H$2=$A1285,Data!E4,0)</f>
        <v>0</v>
      </c>
      <c r="I1285" s="168">
        <f>IF(I$2=$A1285,Data!F4,0)</f>
        <v>0</v>
      </c>
      <c r="J1285" s="168">
        <f>IF(J$2=$A1285,Data!G4,0)</f>
        <v>0</v>
      </c>
      <c r="K1285" s="168">
        <f>IF(K$2=$A1285,Data!H4,0)</f>
        <v>0</v>
      </c>
      <c r="L1285" s="168">
        <f>IF(L$2=$A1285,Data!I4,0)</f>
        <v>0</v>
      </c>
      <c r="M1285" s="168">
        <f>IF(M$2=$A1285,Data!J4,0)</f>
        <v>0</v>
      </c>
      <c r="N1285" s="168">
        <f>IF(N$2=$A1285,Data!K4,0)</f>
        <v>0</v>
      </c>
      <c r="O1285" s="168">
        <f>IF(O$2=$A1285,Data!L4,0)</f>
        <v>0</v>
      </c>
      <c r="P1285" s="168">
        <f>IF(P$2=$A1285,Data!M4,0)</f>
        <v>0</v>
      </c>
      <c r="Q1285" s="168">
        <f>IF(Q$2=$A1285,Data!N4,0)</f>
        <v>0</v>
      </c>
      <c r="R1285" s="169">
        <f>IF(R$2=$A1285,Data!O4,0)</f>
        <v>0</v>
      </c>
      <c r="S1285" s="169">
        <f>IF(S$2=$A1285,Data!P4,0)</f>
        <v>0</v>
      </c>
      <c r="T1285" s="169">
        <f>IF(T$2=$A1285,Data!Q4,0)</f>
        <v>0</v>
      </c>
      <c r="U1285" s="169">
        <f>IF(U$2=$A1285,Data!R4,0)</f>
        <v>0</v>
      </c>
      <c r="V1285" s="169">
        <f>IF(V$2=$A1285,Data!S4,0)</f>
        <v>0</v>
      </c>
      <c r="W1285" s="169">
        <f>IF(W$2=$A1285,Data!T4,0)</f>
        <v>0</v>
      </c>
      <c r="X1285" s="169">
        <f>IF(X$2=$A1285,Data!U4,0)</f>
        <v>0</v>
      </c>
      <c r="Y1285" s="169">
        <f>IF(Y$2=$A1285,Data!V4,0)</f>
        <v>0</v>
      </c>
      <c r="Z1285" s="169">
        <f>IF(Z$2=$A1285,Data!W4,0)</f>
        <v>0</v>
      </c>
      <c r="AA1285" s="169">
        <f>IF(AA$2=$A1285,Data!X4,0)</f>
        <v>0</v>
      </c>
      <c r="AB1285" s="169">
        <f>IF(AB$2=$A1285,Data!Y4,0)</f>
        <v>0</v>
      </c>
      <c r="AC1285" s="169">
        <f>IF(AC$2=$A1285,Data!Z4,0)</f>
        <v>0</v>
      </c>
      <c r="AD1285" s="170">
        <f>IF(AD$2=$A1285,Data!AA4,0)</f>
        <v>0</v>
      </c>
      <c r="AE1285" s="171">
        <f>IF(AE$2=$A1285,Data!AB4,0)</f>
        <v>0</v>
      </c>
      <c r="AF1285" s="170">
        <f>IF(AF$2=$A1285,Data!AC4,0)</f>
        <v>0</v>
      </c>
      <c r="AG1285" s="171">
        <f>IF(AG$2=$A1285,Data!AD4,0)</f>
        <v>0</v>
      </c>
      <c r="AH1285" s="170">
        <f>IF(AH$2=$A1285,Data!AE4,0)</f>
        <v>0</v>
      </c>
      <c r="AI1285" s="171">
        <f>IF(AI$2=$A1285,Data!AF4,0)</f>
        <v>0</v>
      </c>
      <c r="AJ1285" s="170">
        <f>IF(AJ$2=$A1285,Data!AG4,0)</f>
        <v>0</v>
      </c>
      <c r="AK1285" s="171">
        <f>IF(AK$2=$A1285,Data!AH4,0)</f>
        <v>0</v>
      </c>
      <c r="AL1285" s="170">
        <f>IF(AL$2=$A1285,Data!AI4,0)</f>
        <v>0</v>
      </c>
      <c r="AM1285" t="str">
        <f t="shared" si="40"/>
        <v>0</v>
      </c>
      <c r="AN1285" t="e">
        <f>+INDEX(Validation!$D$4:$D$250,MATCH(Merge!B1285,Validation!$E$4:$E$250,0))</f>
        <v>#N/A</v>
      </c>
      <c r="AO1285" s="172">
        <f t="shared" si="41"/>
        <v>0</v>
      </c>
    </row>
    <row r="1286" spans="1:41" ht="15" x14ac:dyDescent="0.25">
      <c r="A1286">
        <f>Inputs!$H$14</f>
        <v>4</v>
      </c>
      <c r="B1286" t="str">
        <f>Inputs!$D$4</f>
        <v>Select Agency…</v>
      </c>
      <c r="C1286" s="166" t="str">
        <f>Inputs!$I$6</f>
        <v>(insert code)</v>
      </c>
      <c r="D1286" t="str">
        <f>IFERROR(INDEX(Inputs!$I$11:$I$19,MATCH(A1286,Inputs!$H$11:$H$19)),"")</f>
        <v>(insert code)</v>
      </c>
      <c r="E1286" s="167">
        <f>Data!B5</f>
        <v>0</v>
      </c>
      <c r="F1286" s="168">
        <f>IF(F$2=$A1286,Data!C5,0)</f>
        <v>0</v>
      </c>
      <c r="G1286" s="168">
        <f>IF(G$2=$A1286,Data!D5,0)</f>
        <v>0</v>
      </c>
      <c r="H1286" s="168">
        <f>IF(H$2=$A1286,Data!E5,0)</f>
        <v>0</v>
      </c>
      <c r="I1286" s="168">
        <f>IF(I$2=$A1286,Data!F5,0)</f>
        <v>0</v>
      </c>
      <c r="J1286" s="168">
        <f>IF(J$2=$A1286,Data!G5,0)</f>
        <v>0</v>
      </c>
      <c r="K1286" s="168">
        <f>IF(K$2=$A1286,Data!H5,0)</f>
        <v>0</v>
      </c>
      <c r="L1286" s="168">
        <f>IF(L$2=$A1286,Data!I5,0)</f>
        <v>0</v>
      </c>
      <c r="M1286" s="168">
        <f>IF(M$2=$A1286,Data!J5,0)</f>
        <v>0</v>
      </c>
      <c r="N1286" s="168">
        <f>IF(N$2=$A1286,Data!K5,0)</f>
        <v>0</v>
      </c>
      <c r="O1286" s="168">
        <f>IF(O$2=$A1286,Data!L5,0)</f>
        <v>0</v>
      </c>
      <c r="P1286" s="168">
        <f>IF(P$2=$A1286,Data!M5,0)</f>
        <v>0</v>
      </c>
      <c r="Q1286" s="168">
        <f>IF(Q$2=$A1286,Data!N5,0)</f>
        <v>0</v>
      </c>
      <c r="R1286" s="169">
        <f>IF(R$2=$A1286,Data!O5,0)</f>
        <v>0</v>
      </c>
      <c r="S1286" s="169">
        <f>IF(S$2=$A1286,Data!P5,0)</f>
        <v>0</v>
      </c>
      <c r="T1286" s="169">
        <f>IF(T$2=$A1286,Data!Q5,0)</f>
        <v>0</v>
      </c>
      <c r="U1286" s="169">
        <f>IF(U$2=$A1286,Data!R5,0)</f>
        <v>0</v>
      </c>
      <c r="V1286" s="169">
        <f>IF(V$2=$A1286,Data!S5,0)</f>
        <v>0</v>
      </c>
      <c r="W1286" s="169">
        <f>IF(W$2=$A1286,Data!T5,0)</f>
        <v>0</v>
      </c>
      <c r="X1286" s="169">
        <f>IF(X$2=$A1286,Data!U5,0)</f>
        <v>0</v>
      </c>
      <c r="Y1286" s="169">
        <f>IF(Y$2=$A1286,Data!V5,0)</f>
        <v>0</v>
      </c>
      <c r="Z1286" s="169">
        <f>IF(Z$2=$A1286,Data!W5,0)</f>
        <v>0</v>
      </c>
      <c r="AA1286" s="169">
        <f>IF(AA$2=$A1286,Data!X5,0)</f>
        <v>0</v>
      </c>
      <c r="AB1286" s="169">
        <f>IF(AB$2=$A1286,Data!Y5,0)</f>
        <v>0</v>
      </c>
      <c r="AC1286" s="169">
        <f>IF(AC$2=$A1286,Data!Z5,0)</f>
        <v>0</v>
      </c>
      <c r="AD1286" s="170">
        <f>IF(AD$2=$A1286,Data!AA5,0)</f>
        <v>0</v>
      </c>
      <c r="AE1286" s="171">
        <f>IF(AE$2=$A1286,Data!AB5,0)</f>
        <v>0</v>
      </c>
      <c r="AF1286" s="170">
        <f>IF(AF$2=$A1286,Data!AC5,0)</f>
        <v>0</v>
      </c>
      <c r="AG1286" s="171">
        <f>IF(AG$2=$A1286,Data!AD5,0)</f>
        <v>0</v>
      </c>
      <c r="AH1286" s="170">
        <f>IF(AH$2=$A1286,Data!AE5,0)</f>
        <v>0</v>
      </c>
      <c r="AI1286" s="171">
        <f>IF(AI$2=$A1286,Data!AF5,0)</f>
        <v>0</v>
      </c>
      <c r="AJ1286" s="170">
        <f>IF(AJ$2=$A1286,Data!AG5,0)</f>
        <v>0</v>
      </c>
      <c r="AK1286" s="171">
        <f>IF(AK$2=$A1286,Data!AH5,0)</f>
        <v>0</v>
      </c>
      <c r="AL1286" s="170">
        <f>IF(AL$2=$A1286,Data!AI5,0)</f>
        <v>0</v>
      </c>
      <c r="AM1286" t="str">
        <f t="shared" si="40"/>
        <v>0</v>
      </c>
      <c r="AN1286" t="e">
        <f>+INDEX(Validation!$D$4:$D$250,MATCH(Merge!B1286,Validation!$E$4:$E$250,0))</f>
        <v>#N/A</v>
      </c>
      <c r="AO1286" s="172">
        <f t="shared" si="41"/>
        <v>0</v>
      </c>
    </row>
    <row r="1287" spans="1:41" ht="15" x14ac:dyDescent="0.25">
      <c r="A1287">
        <f>Inputs!$H$14</f>
        <v>4</v>
      </c>
      <c r="B1287" t="str">
        <f>Inputs!$D$4</f>
        <v>Select Agency…</v>
      </c>
      <c r="C1287" s="166" t="str">
        <f>Inputs!$I$6</f>
        <v>(insert code)</v>
      </c>
      <c r="D1287" t="str">
        <f>IFERROR(INDEX(Inputs!$I$11:$I$19,MATCH(A1287,Inputs!$H$11:$H$19)),"")</f>
        <v>(insert code)</v>
      </c>
      <c r="E1287" s="167">
        <f>Data!B6</f>
        <v>0</v>
      </c>
      <c r="F1287" s="168">
        <f>IF(F$2=$A1287,Data!C6,0)</f>
        <v>0</v>
      </c>
      <c r="G1287" s="168">
        <f>IF(G$2=$A1287,Data!D6,0)</f>
        <v>0</v>
      </c>
      <c r="H1287" s="168">
        <f>IF(H$2=$A1287,Data!E6,0)</f>
        <v>0</v>
      </c>
      <c r="I1287" s="168">
        <f>IF(I$2=$A1287,Data!F6,0)</f>
        <v>0</v>
      </c>
      <c r="J1287" s="168">
        <f>IF(J$2=$A1287,Data!G6,0)</f>
        <v>0</v>
      </c>
      <c r="K1287" s="168">
        <f>IF(K$2=$A1287,Data!H6,0)</f>
        <v>0</v>
      </c>
      <c r="L1287" s="168">
        <f>IF(L$2=$A1287,Data!I6,0)</f>
        <v>0</v>
      </c>
      <c r="M1287" s="168">
        <f>IF(M$2=$A1287,Data!J6,0)</f>
        <v>0</v>
      </c>
      <c r="N1287" s="168">
        <f>IF(N$2=$A1287,Data!K6,0)</f>
        <v>0</v>
      </c>
      <c r="O1287" s="168">
        <f>IF(O$2=$A1287,Data!L6,0)</f>
        <v>0</v>
      </c>
      <c r="P1287" s="168">
        <f>IF(P$2=$A1287,Data!M6,0)</f>
        <v>0</v>
      </c>
      <c r="Q1287" s="168">
        <f>IF(Q$2=$A1287,Data!N6,0)</f>
        <v>0</v>
      </c>
      <c r="R1287" s="169">
        <f>IF(R$2=$A1287,Data!O6,0)</f>
        <v>0</v>
      </c>
      <c r="S1287" s="169">
        <f>IF(S$2=$A1287,Data!P6,0)</f>
        <v>0</v>
      </c>
      <c r="T1287" s="169">
        <f>IF(T$2=$A1287,Data!Q6,0)</f>
        <v>0</v>
      </c>
      <c r="U1287" s="169">
        <f>IF(U$2=$A1287,Data!R6,0)</f>
        <v>0</v>
      </c>
      <c r="V1287" s="169">
        <f>IF(V$2=$A1287,Data!S6,0)</f>
        <v>0</v>
      </c>
      <c r="W1287" s="169">
        <f>IF(W$2=$A1287,Data!T6,0)</f>
        <v>0</v>
      </c>
      <c r="X1287" s="169">
        <f>IF(X$2=$A1287,Data!U6,0)</f>
        <v>0</v>
      </c>
      <c r="Y1287" s="169">
        <f>IF(Y$2=$A1287,Data!V6,0)</f>
        <v>0</v>
      </c>
      <c r="Z1287" s="169">
        <f>IF(Z$2=$A1287,Data!W6,0)</f>
        <v>0</v>
      </c>
      <c r="AA1287" s="169">
        <f>IF(AA$2=$A1287,Data!X6,0)</f>
        <v>0</v>
      </c>
      <c r="AB1287" s="169">
        <f>IF(AB$2=$A1287,Data!Y6,0)</f>
        <v>0</v>
      </c>
      <c r="AC1287" s="169">
        <f>IF(AC$2=$A1287,Data!Z6,0)</f>
        <v>0</v>
      </c>
      <c r="AD1287" s="170">
        <f>IF(AD$2=$A1287,Data!AA6,0)</f>
        <v>0</v>
      </c>
      <c r="AE1287" s="171">
        <f>IF(AE$2=$A1287,Data!AB6,0)</f>
        <v>0</v>
      </c>
      <c r="AF1287" s="170">
        <f>IF(AF$2=$A1287,Data!AC6,0)</f>
        <v>0</v>
      </c>
      <c r="AG1287" s="171">
        <f>IF(AG$2=$A1287,Data!AD6,0)</f>
        <v>0</v>
      </c>
      <c r="AH1287" s="170">
        <f>IF(AH$2=$A1287,Data!AE6,0)</f>
        <v>0</v>
      </c>
      <c r="AI1287" s="171">
        <f>IF(AI$2=$A1287,Data!AF6,0)</f>
        <v>0</v>
      </c>
      <c r="AJ1287" s="170">
        <f>IF(AJ$2=$A1287,Data!AG6,0)</f>
        <v>0</v>
      </c>
      <c r="AK1287" s="171">
        <f>IF(AK$2=$A1287,Data!AH6,0)</f>
        <v>0</v>
      </c>
      <c r="AL1287" s="170">
        <f>IF(AL$2=$A1287,Data!AI6,0)</f>
        <v>0</v>
      </c>
      <c r="AM1287" t="str">
        <f t="shared" si="40"/>
        <v>0</v>
      </c>
      <c r="AN1287" t="e">
        <f>+INDEX(Validation!$D$4:$D$250,MATCH(Merge!B1287,Validation!$E$4:$E$250,0))</f>
        <v>#N/A</v>
      </c>
      <c r="AO1287" s="172">
        <f t="shared" si="41"/>
        <v>0</v>
      </c>
    </row>
    <row r="1288" spans="1:41" ht="15" x14ac:dyDescent="0.25">
      <c r="A1288">
        <f>Inputs!$H$14</f>
        <v>4</v>
      </c>
      <c r="B1288" t="str">
        <f>Inputs!$D$4</f>
        <v>Select Agency…</v>
      </c>
      <c r="C1288" s="166" t="str">
        <f>Inputs!$I$6</f>
        <v>(insert code)</v>
      </c>
      <c r="D1288" t="str">
        <f>IFERROR(INDEX(Inputs!$I$11:$I$19,MATCH(A1288,Inputs!$H$11:$H$19)),"")</f>
        <v>(insert code)</v>
      </c>
      <c r="E1288" s="167">
        <f>Data!B7</f>
        <v>0</v>
      </c>
      <c r="F1288" s="168">
        <f>IF(F$2=$A1288,Data!C7,0)</f>
        <v>0</v>
      </c>
      <c r="G1288" s="168">
        <f>IF(G$2=$A1288,Data!D7,0)</f>
        <v>0</v>
      </c>
      <c r="H1288" s="168">
        <f>IF(H$2=$A1288,Data!E7,0)</f>
        <v>0</v>
      </c>
      <c r="I1288" s="168">
        <f>IF(I$2=$A1288,Data!F7,0)</f>
        <v>0</v>
      </c>
      <c r="J1288" s="168">
        <f>IF(J$2=$A1288,Data!G7,0)</f>
        <v>0</v>
      </c>
      <c r="K1288" s="168">
        <f>IF(K$2=$A1288,Data!H7,0)</f>
        <v>0</v>
      </c>
      <c r="L1288" s="168">
        <f>IF(L$2=$A1288,Data!I7,0)</f>
        <v>0</v>
      </c>
      <c r="M1288" s="168">
        <f>IF(M$2=$A1288,Data!J7,0)</f>
        <v>0</v>
      </c>
      <c r="N1288" s="168">
        <f>IF(N$2=$A1288,Data!K7,0)</f>
        <v>0</v>
      </c>
      <c r="O1288" s="168">
        <f>IF(O$2=$A1288,Data!L7,0)</f>
        <v>0</v>
      </c>
      <c r="P1288" s="168">
        <f>IF(P$2=$A1288,Data!M7,0)</f>
        <v>0</v>
      </c>
      <c r="Q1288" s="168">
        <f>IF(Q$2=$A1288,Data!N7,0)</f>
        <v>0</v>
      </c>
      <c r="R1288" s="169">
        <f>IF(R$2=$A1288,Data!O7,0)</f>
        <v>0</v>
      </c>
      <c r="S1288" s="169">
        <f>IF(S$2=$A1288,Data!P7,0)</f>
        <v>0</v>
      </c>
      <c r="T1288" s="169">
        <f>IF(T$2=$A1288,Data!Q7,0)</f>
        <v>0</v>
      </c>
      <c r="U1288" s="169">
        <f>IF(U$2=$A1288,Data!R7,0)</f>
        <v>0</v>
      </c>
      <c r="V1288" s="169">
        <f>IF(V$2=$A1288,Data!S7,0)</f>
        <v>0</v>
      </c>
      <c r="W1288" s="169">
        <f>IF(W$2=$A1288,Data!T7,0)</f>
        <v>0</v>
      </c>
      <c r="X1288" s="169">
        <f>IF(X$2=$A1288,Data!U7,0)</f>
        <v>0</v>
      </c>
      <c r="Y1288" s="169">
        <f>IF(Y$2=$A1288,Data!V7,0)</f>
        <v>0</v>
      </c>
      <c r="Z1288" s="169">
        <f>IF(Z$2=$A1288,Data!W7,0)</f>
        <v>0</v>
      </c>
      <c r="AA1288" s="169">
        <f>IF(AA$2=$A1288,Data!X7,0)</f>
        <v>0</v>
      </c>
      <c r="AB1288" s="169">
        <f>IF(AB$2=$A1288,Data!Y7,0)</f>
        <v>0</v>
      </c>
      <c r="AC1288" s="169">
        <f>IF(AC$2=$A1288,Data!Z7,0)</f>
        <v>0</v>
      </c>
      <c r="AD1288" s="170">
        <f>IF(AD$2=$A1288,Data!AA7,0)</f>
        <v>0</v>
      </c>
      <c r="AE1288" s="171">
        <f>IF(AE$2=$A1288,Data!AB7,0)</f>
        <v>0</v>
      </c>
      <c r="AF1288" s="170">
        <f>IF(AF$2=$A1288,Data!AC7,0)</f>
        <v>0</v>
      </c>
      <c r="AG1288" s="171">
        <f>IF(AG$2=$A1288,Data!AD7,0)</f>
        <v>0</v>
      </c>
      <c r="AH1288" s="170">
        <f>IF(AH$2=$A1288,Data!AE7,0)</f>
        <v>0</v>
      </c>
      <c r="AI1288" s="171">
        <f>IF(AI$2=$A1288,Data!AF7,0)</f>
        <v>0</v>
      </c>
      <c r="AJ1288" s="170">
        <f>IF(AJ$2=$A1288,Data!AG7,0)</f>
        <v>0</v>
      </c>
      <c r="AK1288" s="171">
        <f>IF(AK$2=$A1288,Data!AH7,0)</f>
        <v>0</v>
      </c>
      <c r="AL1288" s="170">
        <f>IF(AL$2=$A1288,Data!AI7,0)</f>
        <v>0</v>
      </c>
      <c r="AM1288" t="str">
        <f t="shared" si="40"/>
        <v>0</v>
      </c>
      <c r="AN1288" t="e">
        <f>+INDEX(Validation!$D$4:$D$250,MATCH(Merge!B1288,Validation!$E$4:$E$250,0))</f>
        <v>#N/A</v>
      </c>
      <c r="AO1288" s="172">
        <f t="shared" si="41"/>
        <v>0</v>
      </c>
    </row>
    <row r="1289" spans="1:41" ht="15" x14ac:dyDescent="0.25">
      <c r="A1289">
        <f>Inputs!$H$14</f>
        <v>4</v>
      </c>
      <c r="B1289" t="str">
        <f>Inputs!$D$4</f>
        <v>Select Agency…</v>
      </c>
      <c r="C1289" s="166" t="str">
        <f>Inputs!$I$6</f>
        <v>(insert code)</v>
      </c>
      <c r="D1289" t="str">
        <f>IFERROR(INDEX(Inputs!$I$11:$I$19,MATCH(A1289,Inputs!$H$11:$H$19)),"")</f>
        <v>(insert code)</v>
      </c>
      <c r="E1289" s="167">
        <f>Data!B8</f>
        <v>0</v>
      </c>
      <c r="F1289" s="168">
        <f>IF(F$2=$A1289,Data!C8,0)</f>
        <v>0</v>
      </c>
      <c r="G1289" s="168">
        <f>IF(G$2=$A1289,Data!D8,0)</f>
        <v>0</v>
      </c>
      <c r="H1289" s="168">
        <f>IF(H$2=$A1289,Data!E8,0)</f>
        <v>0</v>
      </c>
      <c r="I1289" s="168">
        <f>IF(I$2=$A1289,Data!F8,0)</f>
        <v>0</v>
      </c>
      <c r="J1289" s="168">
        <f>IF(J$2=$A1289,Data!G8,0)</f>
        <v>0</v>
      </c>
      <c r="K1289" s="168">
        <f>IF(K$2=$A1289,Data!H8,0)</f>
        <v>0</v>
      </c>
      <c r="L1289" s="168">
        <f>IF(L$2=$A1289,Data!I8,0)</f>
        <v>0</v>
      </c>
      <c r="M1289" s="168">
        <f>IF(M$2=$A1289,Data!J8,0)</f>
        <v>0</v>
      </c>
      <c r="N1289" s="168">
        <f>IF(N$2=$A1289,Data!K8,0)</f>
        <v>0</v>
      </c>
      <c r="O1289" s="168">
        <f>IF(O$2=$A1289,Data!L8,0)</f>
        <v>0</v>
      </c>
      <c r="P1289" s="168">
        <f>IF(P$2=$A1289,Data!M8,0)</f>
        <v>0</v>
      </c>
      <c r="Q1289" s="168">
        <f>IF(Q$2=$A1289,Data!N8,0)</f>
        <v>0</v>
      </c>
      <c r="R1289" s="169">
        <f>IF(R$2=$A1289,Data!O8,0)</f>
        <v>0</v>
      </c>
      <c r="S1289" s="169">
        <f>IF(S$2=$A1289,Data!P8,0)</f>
        <v>0</v>
      </c>
      <c r="T1289" s="169">
        <f>IF(T$2=$A1289,Data!Q8,0)</f>
        <v>0</v>
      </c>
      <c r="U1289" s="169">
        <f>IF(U$2=$A1289,Data!R8,0)</f>
        <v>0</v>
      </c>
      <c r="V1289" s="169">
        <f>IF(V$2=$A1289,Data!S8,0)</f>
        <v>0</v>
      </c>
      <c r="W1289" s="169">
        <f>IF(W$2=$A1289,Data!T8,0)</f>
        <v>0</v>
      </c>
      <c r="X1289" s="169">
        <f>IF(X$2=$A1289,Data!U8,0)</f>
        <v>0</v>
      </c>
      <c r="Y1289" s="169">
        <f>IF(Y$2=$A1289,Data!V8,0)</f>
        <v>0</v>
      </c>
      <c r="Z1289" s="169">
        <f>IF(Z$2=$A1289,Data!W8,0)</f>
        <v>0</v>
      </c>
      <c r="AA1289" s="169">
        <f>IF(AA$2=$A1289,Data!X8,0)</f>
        <v>0</v>
      </c>
      <c r="AB1289" s="169">
        <f>IF(AB$2=$A1289,Data!Y8,0)</f>
        <v>0</v>
      </c>
      <c r="AC1289" s="169">
        <f>IF(AC$2=$A1289,Data!Z8,0)</f>
        <v>0</v>
      </c>
      <c r="AD1289" s="170">
        <f>IF(AD$2=$A1289,Data!AA8,0)</f>
        <v>0</v>
      </c>
      <c r="AE1289" s="171">
        <f>IF(AE$2=$A1289,Data!AB8,0)</f>
        <v>0</v>
      </c>
      <c r="AF1289" s="170">
        <f>IF(AF$2=$A1289,Data!AC8,0)</f>
        <v>0</v>
      </c>
      <c r="AG1289" s="171">
        <f>IF(AG$2=$A1289,Data!AD8,0)</f>
        <v>0</v>
      </c>
      <c r="AH1289" s="170">
        <f>IF(AH$2=$A1289,Data!AE8,0)</f>
        <v>0</v>
      </c>
      <c r="AI1289" s="171">
        <f>IF(AI$2=$A1289,Data!AF8,0)</f>
        <v>0</v>
      </c>
      <c r="AJ1289" s="170">
        <f>IF(AJ$2=$A1289,Data!AG8,0)</f>
        <v>0</v>
      </c>
      <c r="AK1289" s="171">
        <f>IF(AK$2=$A1289,Data!AH8,0)</f>
        <v>0</v>
      </c>
      <c r="AL1289" s="170">
        <f>IF(AL$2=$A1289,Data!AI8,0)</f>
        <v>0</v>
      </c>
      <c r="AM1289" t="str">
        <f t="shared" si="40"/>
        <v>0</v>
      </c>
      <c r="AN1289" t="e">
        <f>+INDEX(Validation!$D$4:$D$250,MATCH(Merge!B1289,Validation!$E$4:$E$250,0))</f>
        <v>#N/A</v>
      </c>
      <c r="AO1289" s="172">
        <f t="shared" si="41"/>
        <v>0</v>
      </c>
    </row>
    <row r="1290" spans="1:41" ht="15" x14ac:dyDescent="0.25">
      <c r="A1290">
        <f>Inputs!$H$14</f>
        <v>4</v>
      </c>
      <c r="B1290" t="str">
        <f>Inputs!$D$4</f>
        <v>Select Agency…</v>
      </c>
      <c r="C1290" s="166" t="str">
        <f>Inputs!$I$6</f>
        <v>(insert code)</v>
      </c>
      <c r="D1290" t="str">
        <f>IFERROR(INDEX(Inputs!$I$11:$I$19,MATCH(A1290,Inputs!$H$11:$H$19)),"")</f>
        <v>(insert code)</v>
      </c>
      <c r="E1290" s="167">
        <f>Data!B9</f>
        <v>0</v>
      </c>
      <c r="F1290" s="168">
        <f>IF(F$2=$A1290,Data!C9,0)</f>
        <v>0</v>
      </c>
      <c r="G1290" s="168">
        <f>IF(G$2=$A1290,Data!D9,0)</f>
        <v>0</v>
      </c>
      <c r="H1290" s="168">
        <f>IF(H$2=$A1290,Data!E9,0)</f>
        <v>0</v>
      </c>
      <c r="I1290" s="168">
        <f>IF(I$2=$A1290,Data!F9,0)</f>
        <v>0</v>
      </c>
      <c r="J1290" s="168">
        <f>IF(J$2=$A1290,Data!G9,0)</f>
        <v>0</v>
      </c>
      <c r="K1290" s="168">
        <f>IF(K$2=$A1290,Data!H9,0)</f>
        <v>0</v>
      </c>
      <c r="L1290" s="168">
        <f>IF(L$2=$A1290,Data!I9,0)</f>
        <v>0</v>
      </c>
      <c r="M1290" s="168">
        <f>IF(M$2=$A1290,Data!J9,0)</f>
        <v>0</v>
      </c>
      <c r="N1290" s="168">
        <f>IF(N$2=$A1290,Data!K9,0)</f>
        <v>0</v>
      </c>
      <c r="O1290" s="168">
        <f>IF(O$2=$A1290,Data!L9,0)</f>
        <v>0</v>
      </c>
      <c r="P1290" s="168">
        <f>IF(P$2=$A1290,Data!M9,0)</f>
        <v>0</v>
      </c>
      <c r="Q1290" s="168">
        <f>IF(Q$2=$A1290,Data!N9,0)</f>
        <v>0</v>
      </c>
      <c r="R1290" s="169">
        <f>IF(R$2=$A1290,Data!O9,0)</f>
        <v>0</v>
      </c>
      <c r="S1290" s="169">
        <f>IF(S$2=$A1290,Data!P9,0)</f>
        <v>0</v>
      </c>
      <c r="T1290" s="169">
        <f>IF(T$2=$A1290,Data!Q9,0)</f>
        <v>0</v>
      </c>
      <c r="U1290" s="169">
        <f>IF(U$2=$A1290,Data!R9,0)</f>
        <v>0</v>
      </c>
      <c r="V1290" s="169">
        <f>IF(V$2=$A1290,Data!S9,0)</f>
        <v>0</v>
      </c>
      <c r="W1290" s="169">
        <f>IF(W$2=$A1290,Data!T9,0)</f>
        <v>0</v>
      </c>
      <c r="X1290" s="169">
        <f>IF(X$2=$A1290,Data!U9,0)</f>
        <v>0</v>
      </c>
      <c r="Y1290" s="169">
        <f>IF(Y$2=$A1290,Data!V9,0)</f>
        <v>0</v>
      </c>
      <c r="Z1290" s="169">
        <f>IF(Z$2=$A1290,Data!W9,0)</f>
        <v>0</v>
      </c>
      <c r="AA1290" s="169">
        <f>IF(AA$2=$A1290,Data!X9,0)</f>
        <v>0</v>
      </c>
      <c r="AB1290" s="169">
        <f>IF(AB$2=$A1290,Data!Y9,0)</f>
        <v>0</v>
      </c>
      <c r="AC1290" s="169">
        <f>IF(AC$2=$A1290,Data!Z9,0)</f>
        <v>0</v>
      </c>
      <c r="AD1290" s="170">
        <f>IF(AD$2=$A1290,Data!AA9,0)</f>
        <v>0</v>
      </c>
      <c r="AE1290" s="171">
        <f>IF(AE$2=$A1290,Data!AB9,0)</f>
        <v>0</v>
      </c>
      <c r="AF1290" s="170">
        <f>IF(AF$2=$A1290,Data!AC9,0)</f>
        <v>0</v>
      </c>
      <c r="AG1290" s="171">
        <f>IF(AG$2=$A1290,Data!AD9,0)</f>
        <v>0</v>
      </c>
      <c r="AH1290" s="170">
        <f>IF(AH$2=$A1290,Data!AE9,0)</f>
        <v>0</v>
      </c>
      <c r="AI1290" s="171">
        <f>IF(AI$2=$A1290,Data!AF9,0)</f>
        <v>0</v>
      </c>
      <c r="AJ1290" s="170">
        <f>IF(AJ$2=$A1290,Data!AG9,0)</f>
        <v>0</v>
      </c>
      <c r="AK1290" s="171">
        <f>IF(AK$2=$A1290,Data!AH9,0)</f>
        <v>0</v>
      </c>
      <c r="AL1290" s="170">
        <f>IF(AL$2=$A1290,Data!AI9,0)</f>
        <v>0</v>
      </c>
      <c r="AM1290" t="str">
        <f t="shared" si="40"/>
        <v>0</v>
      </c>
      <c r="AN1290" t="e">
        <f>+INDEX(Validation!$D$4:$D$250,MATCH(Merge!B1290,Validation!$E$4:$E$250,0))</f>
        <v>#N/A</v>
      </c>
      <c r="AO1290" s="172">
        <f t="shared" si="41"/>
        <v>0</v>
      </c>
    </row>
    <row r="1291" spans="1:41" ht="15" x14ac:dyDescent="0.25">
      <c r="A1291">
        <f>Inputs!$H$14</f>
        <v>4</v>
      </c>
      <c r="B1291" t="str">
        <f>Inputs!$D$4</f>
        <v>Select Agency…</v>
      </c>
      <c r="C1291" s="166" t="str">
        <f>Inputs!$I$6</f>
        <v>(insert code)</v>
      </c>
      <c r="D1291" t="str">
        <f>IFERROR(INDEX(Inputs!$I$11:$I$19,MATCH(A1291,Inputs!$H$11:$H$19)),"")</f>
        <v>(insert code)</v>
      </c>
      <c r="E1291" s="167">
        <f>Data!B10</f>
        <v>0</v>
      </c>
      <c r="F1291" s="168">
        <f>IF(F$2=$A1291,Data!C10,0)</f>
        <v>0</v>
      </c>
      <c r="G1291" s="168">
        <f>IF(G$2=$A1291,Data!D10,0)</f>
        <v>0</v>
      </c>
      <c r="H1291" s="168">
        <f>IF(H$2=$A1291,Data!E10,0)</f>
        <v>0</v>
      </c>
      <c r="I1291" s="168">
        <f>IF(I$2=$A1291,Data!F10,0)</f>
        <v>0</v>
      </c>
      <c r="J1291" s="168">
        <f>IF(J$2=$A1291,Data!G10,0)</f>
        <v>0</v>
      </c>
      <c r="K1291" s="168">
        <f>IF(K$2=$A1291,Data!H10,0)</f>
        <v>0</v>
      </c>
      <c r="L1291" s="168">
        <f>IF(L$2=$A1291,Data!I10,0)</f>
        <v>0</v>
      </c>
      <c r="M1291" s="168">
        <f>IF(M$2=$A1291,Data!J10,0)</f>
        <v>0</v>
      </c>
      <c r="N1291" s="168">
        <f>IF(N$2=$A1291,Data!K10,0)</f>
        <v>0</v>
      </c>
      <c r="O1291" s="168">
        <f>IF(O$2=$A1291,Data!L10,0)</f>
        <v>0</v>
      </c>
      <c r="P1291" s="168">
        <f>IF(P$2=$A1291,Data!M10,0)</f>
        <v>0</v>
      </c>
      <c r="Q1291" s="168">
        <f>IF(Q$2=$A1291,Data!N10,0)</f>
        <v>0</v>
      </c>
      <c r="R1291" s="169">
        <f>IF(R$2=$A1291,Data!O10,0)</f>
        <v>0</v>
      </c>
      <c r="S1291" s="169">
        <f>IF(S$2=$A1291,Data!P10,0)</f>
        <v>0</v>
      </c>
      <c r="T1291" s="169">
        <f>IF(T$2=$A1291,Data!Q10,0)</f>
        <v>0</v>
      </c>
      <c r="U1291" s="169">
        <f>IF(U$2=$A1291,Data!R10,0)</f>
        <v>0</v>
      </c>
      <c r="V1291" s="169">
        <f>IF(V$2=$A1291,Data!S10,0)</f>
        <v>0</v>
      </c>
      <c r="W1291" s="169">
        <f>IF(W$2=$A1291,Data!T10,0)</f>
        <v>0</v>
      </c>
      <c r="X1291" s="169">
        <f>IF(X$2=$A1291,Data!U10,0)</f>
        <v>0</v>
      </c>
      <c r="Y1291" s="169">
        <f>IF(Y$2=$A1291,Data!V10,0)</f>
        <v>0</v>
      </c>
      <c r="Z1291" s="169">
        <f>IF(Z$2=$A1291,Data!W10,0)</f>
        <v>0</v>
      </c>
      <c r="AA1291" s="169">
        <f>IF(AA$2=$A1291,Data!X10,0)</f>
        <v>0</v>
      </c>
      <c r="AB1291" s="169">
        <f>IF(AB$2=$A1291,Data!Y10,0)</f>
        <v>0</v>
      </c>
      <c r="AC1291" s="169">
        <f>IF(AC$2=$A1291,Data!Z10,0)</f>
        <v>0</v>
      </c>
      <c r="AD1291" s="170">
        <f>IF(AD$2=$A1291,Data!AA10,0)</f>
        <v>0</v>
      </c>
      <c r="AE1291" s="171">
        <f>IF(AE$2=$A1291,Data!AB10,0)</f>
        <v>0</v>
      </c>
      <c r="AF1291" s="170">
        <f>IF(AF$2=$A1291,Data!AC10,0)</f>
        <v>0</v>
      </c>
      <c r="AG1291" s="171">
        <f>IF(AG$2=$A1291,Data!AD10,0)</f>
        <v>0</v>
      </c>
      <c r="AH1291" s="170">
        <f>IF(AH$2=$A1291,Data!AE10,0)</f>
        <v>0</v>
      </c>
      <c r="AI1291" s="171">
        <f>IF(AI$2=$A1291,Data!AF10,0)</f>
        <v>0</v>
      </c>
      <c r="AJ1291" s="170">
        <f>IF(AJ$2=$A1291,Data!AG10,0)</f>
        <v>0</v>
      </c>
      <c r="AK1291" s="171">
        <f>IF(AK$2=$A1291,Data!AH10,0)</f>
        <v>0</v>
      </c>
      <c r="AL1291" s="170">
        <f>IF(AL$2=$A1291,Data!AI10,0)</f>
        <v>0</v>
      </c>
      <c r="AM1291" t="str">
        <f t="shared" si="40"/>
        <v>0</v>
      </c>
      <c r="AN1291" t="e">
        <f>+INDEX(Validation!$D$4:$D$250,MATCH(Merge!B1291,Validation!$E$4:$E$250,0))</f>
        <v>#N/A</v>
      </c>
      <c r="AO1291" s="172">
        <f t="shared" si="41"/>
        <v>0</v>
      </c>
    </row>
    <row r="1292" spans="1:41" ht="15" x14ac:dyDescent="0.25">
      <c r="A1292">
        <f>Inputs!$H$14</f>
        <v>4</v>
      </c>
      <c r="B1292" t="str">
        <f>Inputs!$D$4</f>
        <v>Select Agency…</v>
      </c>
      <c r="C1292" s="166" t="str">
        <f>Inputs!$I$6</f>
        <v>(insert code)</v>
      </c>
      <c r="D1292" t="str">
        <f>IFERROR(INDEX(Inputs!$I$11:$I$19,MATCH(A1292,Inputs!$H$11:$H$19)),"")</f>
        <v>(insert code)</v>
      </c>
      <c r="E1292" s="167">
        <f>Data!B11</f>
        <v>0</v>
      </c>
      <c r="F1292" s="168">
        <f>IF(F$2=$A1292,Data!C11,0)</f>
        <v>0</v>
      </c>
      <c r="G1292" s="168">
        <f>IF(G$2=$A1292,Data!D11,0)</f>
        <v>0</v>
      </c>
      <c r="H1292" s="168">
        <f>IF(H$2=$A1292,Data!E11,0)</f>
        <v>0</v>
      </c>
      <c r="I1292" s="168">
        <f>IF(I$2=$A1292,Data!F11,0)</f>
        <v>0</v>
      </c>
      <c r="J1292" s="168">
        <f>IF(J$2=$A1292,Data!G11,0)</f>
        <v>0</v>
      </c>
      <c r="K1292" s="168">
        <f>IF(K$2=$A1292,Data!H11,0)</f>
        <v>0</v>
      </c>
      <c r="L1292" s="168">
        <f>IF(L$2=$A1292,Data!I11,0)</f>
        <v>0</v>
      </c>
      <c r="M1292" s="168">
        <f>IF(M$2=$A1292,Data!J11,0)</f>
        <v>0</v>
      </c>
      <c r="N1292" s="168">
        <f>IF(N$2=$A1292,Data!K11,0)</f>
        <v>0</v>
      </c>
      <c r="O1292" s="168">
        <f>IF(O$2=$A1292,Data!L11,0)</f>
        <v>0</v>
      </c>
      <c r="P1292" s="168">
        <f>IF(P$2=$A1292,Data!M11,0)</f>
        <v>0</v>
      </c>
      <c r="Q1292" s="168">
        <f>IF(Q$2=$A1292,Data!N11,0)</f>
        <v>0</v>
      </c>
      <c r="R1292" s="169">
        <f>IF(R$2=$A1292,Data!O11,0)</f>
        <v>0</v>
      </c>
      <c r="S1292" s="169">
        <f>IF(S$2=$A1292,Data!P11,0)</f>
        <v>0</v>
      </c>
      <c r="T1292" s="169">
        <f>IF(T$2=$A1292,Data!Q11,0)</f>
        <v>0</v>
      </c>
      <c r="U1292" s="169">
        <f>IF(U$2=$A1292,Data!R11,0)</f>
        <v>0</v>
      </c>
      <c r="V1292" s="169">
        <f>IF(V$2=$A1292,Data!S11,0)</f>
        <v>0</v>
      </c>
      <c r="W1292" s="169">
        <f>IF(W$2=$A1292,Data!T11,0)</f>
        <v>0</v>
      </c>
      <c r="X1292" s="169">
        <f>IF(X$2=$A1292,Data!U11,0)</f>
        <v>0</v>
      </c>
      <c r="Y1292" s="169">
        <f>IF(Y$2=$A1292,Data!V11,0)</f>
        <v>0</v>
      </c>
      <c r="Z1292" s="169">
        <f>IF(Z$2=$A1292,Data!W11,0)</f>
        <v>0</v>
      </c>
      <c r="AA1292" s="169">
        <f>IF(AA$2=$A1292,Data!X11,0)</f>
        <v>0</v>
      </c>
      <c r="AB1292" s="169">
        <f>IF(AB$2=$A1292,Data!Y11,0)</f>
        <v>0</v>
      </c>
      <c r="AC1292" s="169">
        <f>IF(AC$2=$A1292,Data!Z11,0)</f>
        <v>0</v>
      </c>
      <c r="AD1292" s="170">
        <f>IF(AD$2=$A1292,Data!AA11,0)</f>
        <v>0</v>
      </c>
      <c r="AE1292" s="171">
        <f>IF(AE$2=$A1292,Data!AB11,0)</f>
        <v>0</v>
      </c>
      <c r="AF1292" s="170">
        <f>IF(AF$2=$A1292,Data!AC11,0)</f>
        <v>0</v>
      </c>
      <c r="AG1292" s="171">
        <f>IF(AG$2=$A1292,Data!AD11,0)</f>
        <v>0</v>
      </c>
      <c r="AH1292" s="170">
        <f>IF(AH$2=$A1292,Data!AE11,0)</f>
        <v>0</v>
      </c>
      <c r="AI1292" s="171">
        <f>IF(AI$2=$A1292,Data!AF11,0)</f>
        <v>0</v>
      </c>
      <c r="AJ1292" s="170">
        <f>IF(AJ$2=$A1292,Data!AG11,0)</f>
        <v>0</v>
      </c>
      <c r="AK1292" s="171">
        <f>IF(AK$2=$A1292,Data!AH11,0)</f>
        <v>0</v>
      </c>
      <c r="AL1292" s="170">
        <f>IF(AL$2=$A1292,Data!AI11,0)</f>
        <v>0</v>
      </c>
      <c r="AM1292" t="str">
        <f t="shared" si="40"/>
        <v>0</v>
      </c>
      <c r="AN1292" t="e">
        <f>+INDEX(Validation!$D$4:$D$250,MATCH(Merge!B1292,Validation!$E$4:$E$250,0))</f>
        <v>#N/A</v>
      </c>
      <c r="AO1292" s="172">
        <f t="shared" si="41"/>
        <v>0</v>
      </c>
    </row>
    <row r="1293" spans="1:41" ht="15" x14ac:dyDescent="0.25">
      <c r="A1293">
        <f>Inputs!$H$14</f>
        <v>4</v>
      </c>
      <c r="B1293" t="str">
        <f>Inputs!$D$4</f>
        <v>Select Agency…</v>
      </c>
      <c r="C1293" s="166" t="str">
        <f>Inputs!$I$6</f>
        <v>(insert code)</v>
      </c>
      <c r="D1293" t="str">
        <f>IFERROR(INDEX(Inputs!$I$11:$I$19,MATCH(A1293,Inputs!$H$11:$H$19)),"")</f>
        <v>(insert code)</v>
      </c>
      <c r="E1293" s="167">
        <f>Data!B12</f>
        <v>0</v>
      </c>
      <c r="F1293" s="168">
        <f>IF(F$2=$A1293,Data!C12,0)</f>
        <v>0</v>
      </c>
      <c r="G1293" s="168">
        <f>IF(G$2=$A1293,Data!D12,0)</f>
        <v>0</v>
      </c>
      <c r="H1293" s="168">
        <f>IF(H$2=$A1293,Data!E12,0)</f>
        <v>0</v>
      </c>
      <c r="I1293" s="168">
        <f>IF(I$2=$A1293,Data!F12,0)</f>
        <v>0</v>
      </c>
      <c r="J1293" s="168">
        <f>IF(J$2=$A1293,Data!G12,0)</f>
        <v>0</v>
      </c>
      <c r="K1293" s="168">
        <f>IF(K$2=$A1293,Data!H12,0)</f>
        <v>0</v>
      </c>
      <c r="L1293" s="168">
        <f>IF(L$2=$A1293,Data!I12,0)</f>
        <v>0</v>
      </c>
      <c r="M1293" s="168">
        <f>IF(M$2=$A1293,Data!J12,0)</f>
        <v>0</v>
      </c>
      <c r="N1293" s="168">
        <f>IF(N$2=$A1293,Data!K12,0)</f>
        <v>0</v>
      </c>
      <c r="O1293" s="168">
        <f>IF(O$2=$A1293,Data!L12,0)</f>
        <v>0</v>
      </c>
      <c r="P1293" s="168">
        <f>IF(P$2=$A1293,Data!M12,0)</f>
        <v>0</v>
      </c>
      <c r="Q1293" s="168">
        <f>IF(Q$2=$A1293,Data!N12,0)</f>
        <v>0</v>
      </c>
      <c r="R1293" s="169">
        <f>IF(R$2=$A1293,Data!O12,0)</f>
        <v>0</v>
      </c>
      <c r="S1293" s="169">
        <f>IF(S$2=$A1293,Data!P12,0)</f>
        <v>0</v>
      </c>
      <c r="T1293" s="169">
        <f>IF(T$2=$A1293,Data!Q12,0)</f>
        <v>0</v>
      </c>
      <c r="U1293" s="169">
        <f>IF(U$2=$A1293,Data!R12,0)</f>
        <v>0</v>
      </c>
      <c r="V1293" s="169">
        <f>IF(V$2=$A1293,Data!S12,0)</f>
        <v>0</v>
      </c>
      <c r="W1293" s="169">
        <f>IF(W$2=$A1293,Data!T12,0)</f>
        <v>0</v>
      </c>
      <c r="X1293" s="169">
        <f>IF(X$2=$A1293,Data!U12,0)</f>
        <v>0</v>
      </c>
      <c r="Y1293" s="169">
        <f>IF(Y$2=$A1293,Data!V12,0)</f>
        <v>0</v>
      </c>
      <c r="Z1293" s="169">
        <f>IF(Z$2=$A1293,Data!W12,0)</f>
        <v>0</v>
      </c>
      <c r="AA1293" s="169">
        <f>IF(AA$2=$A1293,Data!X12,0)</f>
        <v>0</v>
      </c>
      <c r="AB1293" s="169">
        <f>IF(AB$2=$A1293,Data!Y12,0)</f>
        <v>0</v>
      </c>
      <c r="AC1293" s="169">
        <f>IF(AC$2=$A1293,Data!Z12,0)</f>
        <v>0</v>
      </c>
      <c r="AD1293" s="170">
        <f>IF(AD$2=$A1293,Data!AA12,0)</f>
        <v>0</v>
      </c>
      <c r="AE1293" s="171">
        <f>IF(AE$2=$A1293,Data!AB12,0)</f>
        <v>0</v>
      </c>
      <c r="AF1293" s="170">
        <f>IF(AF$2=$A1293,Data!AC12,0)</f>
        <v>0</v>
      </c>
      <c r="AG1293" s="171">
        <f>IF(AG$2=$A1293,Data!AD12,0)</f>
        <v>0</v>
      </c>
      <c r="AH1293" s="170">
        <f>IF(AH$2=$A1293,Data!AE12,0)</f>
        <v>0</v>
      </c>
      <c r="AI1293" s="171">
        <f>IF(AI$2=$A1293,Data!AF12,0)</f>
        <v>0</v>
      </c>
      <c r="AJ1293" s="170">
        <f>IF(AJ$2=$A1293,Data!AG12,0)</f>
        <v>0</v>
      </c>
      <c r="AK1293" s="171">
        <f>IF(AK$2=$A1293,Data!AH12,0)</f>
        <v>0</v>
      </c>
      <c r="AL1293" s="170">
        <f>IF(AL$2=$A1293,Data!AI12,0)</f>
        <v>0</v>
      </c>
      <c r="AM1293" t="str">
        <f t="shared" si="40"/>
        <v>0</v>
      </c>
      <c r="AN1293" t="e">
        <f>+INDEX(Validation!$D$4:$D$250,MATCH(Merge!B1293,Validation!$E$4:$E$250,0))</f>
        <v>#N/A</v>
      </c>
      <c r="AO1293" s="172">
        <f t="shared" si="41"/>
        <v>0</v>
      </c>
    </row>
    <row r="1294" spans="1:41" ht="15" x14ac:dyDescent="0.25">
      <c r="A1294">
        <f>Inputs!$H$14</f>
        <v>4</v>
      </c>
      <c r="B1294" t="str">
        <f>Inputs!$D$4</f>
        <v>Select Agency…</v>
      </c>
      <c r="C1294" s="166" t="str">
        <f>Inputs!$I$6</f>
        <v>(insert code)</v>
      </c>
      <c r="D1294" t="str">
        <f>IFERROR(INDEX(Inputs!$I$11:$I$19,MATCH(A1294,Inputs!$H$11:$H$19)),"")</f>
        <v>(insert code)</v>
      </c>
      <c r="E1294" s="167">
        <f>Data!B13</f>
        <v>0</v>
      </c>
      <c r="F1294" s="168">
        <f>IF(F$2=$A1294,Data!C13,0)</f>
        <v>0</v>
      </c>
      <c r="G1294" s="168">
        <f>IF(G$2=$A1294,Data!D13,0)</f>
        <v>0</v>
      </c>
      <c r="H1294" s="168">
        <f>IF(H$2=$A1294,Data!E13,0)</f>
        <v>0</v>
      </c>
      <c r="I1294" s="168">
        <f>IF(I$2=$A1294,Data!F13,0)</f>
        <v>0</v>
      </c>
      <c r="J1294" s="168">
        <f>IF(J$2=$A1294,Data!G13,0)</f>
        <v>0</v>
      </c>
      <c r="K1294" s="168">
        <f>IF(K$2=$A1294,Data!H13,0)</f>
        <v>0</v>
      </c>
      <c r="L1294" s="168">
        <f>IF(L$2=$A1294,Data!I13,0)</f>
        <v>0</v>
      </c>
      <c r="M1294" s="168">
        <f>IF(M$2=$A1294,Data!J13,0)</f>
        <v>0</v>
      </c>
      <c r="N1294" s="168">
        <f>IF(N$2=$A1294,Data!K13,0)</f>
        <v>0</v>
      </c>
      <c r="O1294" s="168">
        <f>IF(O$2=$A1294,Data!L13,0)</f>
        <v>0</v>
      </c>
      <c r="P1294" s="168">
        <f>IF(P$2=$A1294,Data!M13,0)</f>
        <v>0</v>
      </c>
      <c r="Q1294" s="168">
        <f>IF(Q$2=$A1294,Data!N13,0)</f>
        <v>0</v>
      </c>
      <c r="R1294" s="169">
        <f>IF(R$2=$A1294,Data!O13,0)</f>
        <v>0</v>
      </c>
      <c r="S1294" s="169">
        <f>IF(S$2=$A1294,Data!P13,0)</f>
        <v>0</v>
      </c>
      <c r="T1294" s="169">
        <f>IF(T$2=$A1294,Data!Q13,0)</f>
        <v>0</v>
      </c>
      <c r="U1294" s="169">
        <f>IF(U$2=$A1294,Data!R13,0)</f>
        <v>0</v>
      </c>
      <c r="V1294" s="169">
        <f>IF(V$2=$A1294,Data!S13,0)</f>
        <v>0</v>
      </c>
      <c r="W1294" s="169">
        <f>IF(W$2=$A1294,Data!T13,0)</f>
        <v>0</v>
      </c>
      <c r="X1294" s="169">
        <f>IF(X$2=$A1294,Data!U13,0)</f>
        <v>0</v>
      </c>
      <c r="Y1294" s="169">
        <f>IF(Y$2=$A1294,Data!V13,0)</f>
        <v>0</v>
      </c>
      <c r="Z1294" s="169">
        <f>IF(Z$2=$A1294,Data!W13,0)</f>
        <v>0</v>
      </c>
      <c r="AA1294" s="169">
        <f>IF(AA$2=$A1294,Data!X13,0)</f>
        <v>0</v>
      </c>
      <c r="AB1294" s="169">
        <f>IF(AB$2=$A1294,Data!Y13,0)</f>
        <v>0</v>
      </c>
      <c r="AC1294" s="169">
        <f>IF(AC$2=$A1294,Data!Z13,0)</f>
        <v>0</v>
      </c>
      <c r="AD1294" s="170">
        <f>IF(AD$2=$A1294,Data!AA13,0)</f>
        <v>0</v>
      </c>
      <c r="AE1294" s="171">
        <f>IF(AE$2=$A1294,Data!AB13,0)</f>
        <v>0</v>
      </c>
      <c r="AF1294" s="170">
        <f>IF(AF$2=$A1294,Data!AC13,0)</f>
        <v>0</v>
      </c>
      <c r="AG1294" s="171">
        <f>IF(AG$2=$A1294,Data!AD13,0)</f>
        <v>0</v>
      </c>
      <c r="AH1294" s="170">
        <f>IF(AH$2=$A1294,Data!AE13,0)</f>
        <v>0</v>
      </c>
      <c r="AI1294" s="171">
        <f>IF(AI$2=$A1294,Data!AF13,0)</f>
        <v>0</v>
      </c>
      <c r="AJ1294" s="170">
        <f>IF(AJ$2=$A1294,Data!AG13,0)</f>
        <v>0</v>
      </c>
      <c r="AK1294" s="171">
        <f>IF(AK$2=$A1294,Data!AH13,0)</f>
        <v>0</v>
      </c>
      <c r="AL1294" s="170">
        <f>IF(AL$2=$A1294,Data!AI13,0)</f>
        <v>0</v>
      </c>
      <c r="AM1294" t="str">
        <f t="shared" si="40"/>
        <v>0</v>
      </c>
      <c r="AN1294" t="e">
        <f>+INDEX(Validation!$D$4:$D$250,MATCH(Merge!B1294,Validation!$E$4:$E$250,0))</f>
        <v>#N/A</v>
      </c>
      <c r="AO1294" s="172">
        <f t="shared" si="41"/>
        <v>0</v>
      </c>
    </row>
    <row r="1295" spans="1:41" ht="15" x14ac:dyDescent="0.25">
      <c r="A1295">
        <f>Inputs!$H$14</f>
        <v>4</v>
      </c>
      <c r="B1295" t="str">
        <f>Inputs!$D$4</f>
        <v>Select Agency…</v>
      </c>
      <c r="C1295" s="166" t="str">
        <f>Inputs!$I$6</f>
        <v>(insert code)</v>
      </c>
      <c r="D1295" t="str">
        <f>IFERROR(INDEX(Inputs!$I$11:$I$19,MATCH(A1295,Inputs!$H$11:$H$19)),"")</f>
        <v>(insert code)</v>
      </c>
      <c r="E1295" s="167">
        <f>Data!B14</f>
        <v>0</v>
      </c>
      <c r="F1295" s="168">
        <f>IF(F$2=$A1295,Data!C14,0)</f>
        <v>0</v>
      </c>
      <c r="G1295" s="168">
        <f>IF(G$2=$A1295,Data!D14,0)</f>
        <v>0</v>
      </c>
      <c r="H1295" s="168">
        <f>IF(H$2=$A1295,Data!E14,0)</f>
        <v>0</v>
      </c>
      <c r="I1295" s="168">
        <f>IF(I$2=$A1295,Data!F14,0)</f>
        <v>0</v>
      </c>
      <c r="J1295" s="168">
        <f>IF(J$2=$A1295,Data!G14,0)</f>
        <v>0</v>
      </c>
      <c r="K1295" s="168">
        <f>IF(K$2=$A1295,Data!H14,0)</f>
        <v>0</v>
      </c>
      <c r="L1295" s="168">
        <f>IF(L$2=$A1295,Data!I14,0)</f>
        <v>0</v>
      </c>
      <c r="M1295" s="168">
        <f>IF(M$2=$A1295,Data!J14,0)</f>
        <v>0</v>
      </c>
      <c r="N1295" s="168">
        <f>IF(N$2=$A1295,Data!K14,0)</f>
        <v>0</v>
      </c>
      <c r="O1295" s="168">
        <f>IF(O$2=$A1295,Data!L14,0)</f>
        <v>0</v>
      </c>
      <c r="P1295" s="168">
        <f>IF(P$2=$A1295,Data!M14,0)</f>
        <v>0</v>
      </c>
      <c r="Q1295" s="168">
        <f>IF(Q$2=$A1295,Data!N14,0)</f>
        <v>0</v>
      </c>
      <c r="R1295" s="169">
        <f>IF(R$2=$A1295,Data!O14,0)</f>
        <v>0</v>
      </c>
      <c r="S1295" s="169">
        <f>IF(S$2=$A1295,Data!P14,0)</f>
        <v>0</v>
      </c>
      <c r="T1295" s="169">
        <f>IF(T$2=$A1295,Data!Q14,0)</f>
        <v>0</v>
      </c>
      <c r="U1295" s="169">
        <f>IF(U$2=$A1295,Data!R14,0)</f>
        <v>0</v>
      </c>
      <c r="V1295" s="169">
        <f>IF(V$2=$A1295,Data!S14,0)</f>
        <v>0</v>
      </c>
      <c r="W1295" s="169">
        <f>IF(W$2=$A1295,Data!T14,0)</f>
        <v>0</v>
      </c>
      <c r="X1295" s="169">
        <f>IF(X$2=$A1295,Data!U14,0)</f>
        <v>0</v>
      </c>
      <c r="Y1295" s="169">
        <f>IF(Y$2=$A1295,Data!V14,0)</f>
        <v>0</v>
      </c>
      <c r="Z1295" s="169">
        <f>IF(Z$2=$A1295,Data!W14,0)</f>
        <v>0</v>
      </c>
      <c r="AA1295" s="169">
        <f>IF(AA$2=$A1295,Data!X14,0)</f>
        <v>0</v>
      </c>
      <c r="AB1295" s="169">
        <f>IF(AB$2=$A1295,Data!Y14,0)</f>
        <v>0</v>
      </c>
      <c r="AC1295" s="169">
        <f>IF(AC$2=$A1295,Data!Z14,0)</f>
        <v>0</v>
      </c>
      <c r="AD1295" s="170">
        <f>IF(AD$2=$A1295,Data!AA14,0)</f>
        <v>0</v>
      </c>
      <c r="AE1295" s="171">
        <f>IF(AE$2=$A1295,Data!AB14,0)</f>
        <v>0</v>
      </c>
      <c r="AF1295" s="170">
        <f>IF(AF$2=$A1295,Data!AC14,0)</f>
        <v>0</v>
      </c>
      <c r="AG1295" s="171">
        <f>IF(AG$2=$A1295,Data!AD14,0)</f>
        <v>0</v>
      </c>
      <c r="AH1295" s="170">
        <f>IF(AH$2=$A1295,Data!AE14,0)</f>
        <v>0</v>
      </c>
      <c r="AI1295" s="171">
        <f>IF(AI$2=$A1295,Data!AF14,0)</f>
        <v>0</v>
      </c>
      <c r="AJ1295" s="170">
        <f>IF(AJ$2=$A1295,Data!AG14,0)</f>
        <v>0</v>
      </c>
      <c r="AK1295" s="171">
        <f>IF(AK$2=$A1295,Data!AH14,0)</f>
        <v>0</v>
      </c>
      <c r="AL1295" s="170">
        <f>IF(AL$2=$A1295,Data!AI14,0)</f>
        <v>0</v>
      </c>
      <c r="AM1295" t="str">
        <f t="shared" si="40"/>
        <v>0</v>
      </c>
      <c r="AN1295" t="e">
        <f>+INDEX(Validation!$D$4:$D$250,MATCH(Merge!B1295,Validation!$E$4:$E$250,0))</f>
        <v>#N/A</v>
      </c>
      <c r="AO1295" s="172">
        <f t="shared" si="41"/>
        <v>0</v>
      </c>
    </row>
    <row r="1296" spans="1:41" ht="15" x14ac:dyDescent="0.25">
      <c r="A1296">
        <f>Inputs!$H$14</f>
        <v>4</v>
      </c>
      <c r="B1296" t="str">
        <f>Inputs!$D$4</f>
        <v>Select Agency…</v>
      </c>
      <c r="C1296" s="166" t="str">
        <f>Inputs!$I$6</f>
        <v>(insert code)</v>
      </c>
      <c r="D1296" t="str">
        <f>IFERROR(INDEX(Inputs!$I$11:$I$19,MATCH(A1296,Inputs!$H$11:$H$19)),"")</f>
        <v>(insert code)</v>
      </c>
      <c r="E1296" s="167">
        <f>Data!B15</f>
        <v>0</v>
      </c>
      <c r="F1296" s="168">
        <f>IF(F$2=$A1296,Data!C15,0)</f>
        <v>0</v>
      </c>
      <c r="G1296" s="168">
        <f>IF(G$2=$A1296,Data!D15,0)</f>
        <v>0</v>
      </c>
      <c r="H1296" s="168">
        <f>IF(H$2=$A1296,Data!E15,0)</f>
        <v>0</v>
      </c>
      <c r="I1296" s="168">
        <f>IF(I$2=$A1296,Data!F15,0)</f>
        <v>0</v>
      </c>
      <c r="J1296" s="168">
        <f>IF(J$2=$A1296,Data!G15,0)</f>
        <v>0</v>
      </c>
      <c r="K1296" s="168">
        <f>IF(K$2=$A1296,Data!H15,0)</f>
        <v>0</v>
      </c>
      <c r="L1296" s="168">
        <f>IF(L$2=$A1296,Data!I15,0)</f>
        <v>0</v>
      </c>
      <c r="M1296" s="168">
        <f>IF(M$2=$A1296,Data!J15,0)</f>
        <v>0</v>
      </c>
      <c r="N1296" s="168">
        <f>IF(N$2=$A1296,Data!K15,0)</f>
        <v>0</v>
      </c>
      <c r="O1296" s="168">
        <f>IF(O$2=$A1296,Data!L15,0)</f>
        <v>0</v>
      </c>
      <c r="P1296" s="168">
        <f>IF(P$2=$A1296,Data!M15,0)</f>
        <v>0</v>
      </c>
      <c r="Q1296" s="168">
        <f>IF(Q$2=$A1296,Data!N15,0)</f>
        <v>0</v>
      </c>
      <c r="R1296" s="169">
        <f>IF(R$2=$A1296,Data!O15,0)</f>
        <v>0</v>
      </c>
      <c r="S1296" s="169">
        <f>IF(S$2=$A1296,Data!P15,0)</f>
        <v>0</v>
      </c>
      <c r="T1296" s="169">
        <f>IF(T$2=$A1296,Data!Q15,0)</f>
        <v>0</v>
      </c>
      <c r="U1296" s="169">
        <f>IF(U$2=$A1296,Data!R15,0)</f>
        <v>0</v>
      </c>
      <c r="V1296" s="169">
        <f>IF(V$2=$A1296,Data!S15,0)</f>
        <v>0</v>
      </c>
      <c r="W1296" s="169">
        <f>IF(W$2=$A1296,Data!T15,0)</f>
        <v>0</v>
      </c>
      <c r="X1296" s="169">
        <f>IF(X$2=$A1296,Data!U15,0)</f>
        <v>0</v>
      </c>
      <c r="Y1296" s="169">
        <f>IF(Y$2=$A1296,Data!V15,0)</f>
        <v>0</v>
      </c>
      <c r="Z1296" s="169">
        <f>IF(Z$2=$A1296,Data!W15,0)</f>
        <v>0</v>
      </c>
      <c r="AA1296" s="169">
        <f>IF(AA$2=$A1296,Data!X15,0)</f>
        <v>0</v>
      </c>
      <c r="AB1296" s="169">
        <f>IF(AB$2=$A1296,Data!Y15,0)</f>
        <v>0</v>
      </c>
      <c r="AC1296" s="169">
        <f>IF(AC$2=$A1296,Data!Z15,0)</f>
        <v>0</v>
      </c>
      <c r="AD1296" s="170">
        <f>IF(AD$2=$A1296,Data!AA15,0)</f>
        <v>0</v>
      </c>
      <c r="AE1296" s="171">
        <f>IF(AE$2=$A1296,Data!AB15,0)</f>
        <v>0</v>
      </c>
      <c r="AF1296" s="170">
        <f>IF(AF$2=$A1296,Data!AC15,0)</f>
        <v>0</v>
      </c>
      <c r="AG1296" s="171">
        <f>IF(AG$2=$A1296,Data!AD15,0)</f>
        <v>0</v>
      </c>
      <c r="AH1296" s="170">
        <f>IF(AH$2=$A1296,Data!AE15,0)</f>
        <v>0</v>
      </c>
      <c r="AI1296" s="171">
        <f>IF(AI$2=$A1296,Data!AF15,0)</f>
        <v>0</v>
      </c>
      <c r="AJ1296" s="170">
        <f>IF(AJ$2=$A1296,Data!AG15,0)</f>
        <v>0</v>
      </c>
      <c r="AK1296" s="171">
        <f>IF(AK$2=$A1296,Data!AH15,0)</f>
        <v>0</v>
      </c>
      <c r="AL1296" s="170">
        <f>IF(AL$2=$A1296,Data!AI15,0)</f>
        <v>0</v>
      </c>
      <c r="AM1296" t="str">
        <f t="shared" si="40"/>
        <v>0</v>
      </c>
      <c r="AN1296" t="e">
        <f>+INDEX(Validation!$D$4:$D$250,MATCH(Merge!B1296,Validation!$E$4:$E$250,0))</f>
        <v>#N/A</v>
      </c>
      <c r="AO1296" s="172">
        <f t="shared" si="41"/>
        <v>0</v>
      </c>
    </row>
    <row r="1297" spans="1:41" ht="15" x14ac:dyDescent="0.25">
      <c r="A1297">
        <f>Inputs!$H$14</f>
        <v>4</v>
      </c>
      <c r="B1297" t="str">
        <f>Inputs!$D$4</f>
        <v>Select Agency…</v>
      </c>
      <c r="C1297" s="166" t="str">
        <f>Inputs!$I$6</f>
        <v>(insert code)</v>
      </c>
      <c r="D1297" t="str">
        <f>IFERROR(INDEX(Inputs!$I$11:$I$19,MATCH(A1297,Inputs!$H$11:$H$19)),"")</f>
        <v>(insert code)</v>
      </c>
      <c r="E1297" s="167">
        <f>Data!B16</f>
        <v>0</v>
      </c>
      <c r="F1297" s="168">
        <f>IF(F$2=$A1297,Data!C16,0)</f>
        <v>0</v>
      </c>
      <c r="G1297" s="168">
        <f>IF(G$2=$A1297,Data!D16,0)</f>
        <v>0</v>
      </c>
      <c r="H1297" s="168">
        <f>IF(H$2=$A1297,Data!E16,0)</f>
        <v>0</v>
      </c>
      <c r="I1297" s="168">
        <f>IF(I$2=$A1297,Data!F16,0)</f>
        <v>0</v>
      </c>
      <c r="J1297" s="168">
        <f>IF(J$2=$A1297,Data!G16,0)</f>
        <v>0</v>
      </c>
      <c r="K1297" s="168">
        <f>IF(K$2=$A1297,Data!H16,0)</f>
        <v>0</v>
      </c>
      <c r="L1297" s="168">
        <f>IF(L$2=$A1297,Data!I16,0)</f>
        <v>0</v>
      </c>
      <c r="M1297" s="168">
        <f>IF(M$2=$A1297,Data!J16,0)</f>
        <v>0</v>
      </c>
      <c r="N1297" s="168">
        <f>IF(N$2=$A1297,Data!K16,0)</f>
        <v>0</v>
      </c>
      <c r="O1297" s="168">
        <f>IF(O$2=$A1297,Data!L16,0)</f>
        <v>0</v>
      </c>
      <c r="P1297" s="168">
        <f>IF(P$2=$A1297,Data!M16,0)</f>
        <v>0</v>
      </c>
      <c r="Q1297" s="168">
        <f>IF(Q$2=$A1297,Data!N16,0)</f>
        <v>0</v>
      </c>
      <c r="R1297" s="169">
        <f>IF(R$2=$A1297,Data!O16,0)</f>
        <v>0</v>
      </c>
      <c r="S1297" s="169">
        <f>IF(S$2=$A1297,Data!P16,0)</f>
        <v>0</v>
      </c>
      <c r="T1297" s="169">
        <f>IF(T$2=$A1297,Data!Q16,0)</f>
        <v>0</v>
      </c>
      <c r="U1297" s="169">
        <f>IF(U$2=$A1297,Data!R16,0)</f>
        <v>0</v>
      </c>
      <c r="V1297" s="169">
        <f>IF(V$2=$A1297,Data!S16,0)</f>
        <v>0</v>
      </c>
      <c r="W1297" s="169">
        <f>IF(W$2=$A1297,Data!T16,0)</f>
        <v>0</v>
      </c>
      <c r="X1297" s="169">
        <f>IF(X$2=$A1297,Data!U16,0)</f>
        <v>0</v>
      </c>
      <c r="Y1297" s="169">
        <f>IF(Y$2=$A1297,Data!V16,0)</f>
        <v>0</v>
      </c>
      <c r="Z1297" s="169">
        <f>IF(Z$2=$A1297,Data!W16,0)</f>
        <v>0</v>
      </c>
      <c r="AA1297" s="169">
        <f>IF(AA$2=$A1297,Data!X16,0)</f>
        <v>0</v>
      </c>
      <c r="AB1297" s="169">
        <f>IF(AB$2=$A1297,Data!Y16,0)</f>
        <v>0</v>
      </c>
      <c r="AC1297" s="169">
        <f>IF(AC$2=$A1297,Data!Z16,0)</f>
        <v>0</v>
      </c>
      <c r="AD1297" s="170">
        <f>IF(AD$2=$A1297,Data!AA16,0)</f>
        <v>0</v>
      </c>
      <c r="AE1297" s="171">
        <f>IF(AE$2=$A1297,Data!AB16,0)</f>
        <v>0</v>
      </c>
      <c r="AF1297" s="170">
        <f>IF(AF$2=$A1297,Data!AC16,0)</f>
        <v>0</v>
      </c>
      <c r="AG1297" s="171">
        <f>IF(AG$2=$A1297,Data!AD16,0)</f>
        <v>0</v>
      </c>
      <c r="AH1297" s="170">
        <f>IF(AH$2=$A1297,Data!AE16,0)</f>
        <v>0</v>
      </c>
      <c r="AI1297" s="171">
        <f>IF(AI$2=$A1297,Data!AF16,0)</f>
        <v>0</v>
      </c>
      <c r="AJ1297" s="170">
        <f>IF(AJ$2=$A1297,Data!AG16,0)</f>
        <v>0</v>
      </c>
      <c r="AK1297" s="171">
        <f>IF(AK$2=$A1297,Data!AH16,0)</f>
        <v>0</v>
      </c>
      <c r="AL1297" s="170">
        <f>IF(AL$2=$A1297,Data!AI16,0)</f>
        <v>0</v>
      </c>
      <c r="AM1297" t="str">
        <f t="shared" si="40"/>
        <v>0</v>
      </c>
      <c r="AN1297" t="e">
        <f>+INDEX(Validation!$D$4:$D$250,MATCH(Merge!B1297,Validation!$E$4:$E$250,0))</f>
        <v>#N/A</v>
      </c>
      <c r="AO1297" s="172">
        <f t="shared" si="41"/>
        <v>0</v>
      </c>
    </row>
    <row r="1298" spans="1:41" ht="15" x14ac:dyDescent="0.25">
      <c r="A1298">
        <f>Inputs!$H$14</f>
        <v>4</v>
      </c>
      <c r="B1298" t="str">
        <f>Inputs!$D$4</f>
        <v>Select Agency…</v>
      </c>
      <c r="C1298" s="166" t="str">
        <f>Inputs!$I$6</f>
        <v>(insert code)</v>
      </c>
      <c r="D1298" t="str">
        <f>IFERROR(INDEX(Inputs!$I$11:$I$19,MATCH(A1298,Inputs!$H$11:$H$19)),"")</f>
        <v>(insert code)</v>
      </c>
      <c r="E1298" s="167">
        <f>Data!B17</f>
        <v>0</v>
      </c>
      <c r="F1298" s="168">
        <f>IF(F$2=$A1298,Data!C17,0)</f>
        <v>0</v>
      </c>
      <c r="G1298" s="168">
        <f>IF(G$2=$A1298,Data!D17,0)</f>
        <v>0</v>
      </c>
      <c r="H1298" s="168">
        <f>IF(H$2=$A1298,Data!E17,0)</f>
        <v>0</v>
      </c>
      <c r="I1298" s="168">
        <f>IF(I$2=$A1298,Data!F17,0)</f>
        <v>0</v>
      </c>
      <c r="J1298" s="168">
        <f>IF(J$2=$A1298,Data!G17,0)</f>
        <v>0</v>
      </c>
      <c r="K1298" s="168">
        <f>IF(K$2=$A1298,Data!H17,0)</f>
        <v>0</v>
      </c>
      <c r="L1298" s="168">
        <f>IF(L$2=$A1298,Data!I17,0)</f>
        <v>0</v>
      </c>
      <c r="M1298" s="168">
        <f>IF(M$2=$A1298,Data!J17,0)</f>
        <v>0</v>
      </c>
      <c r="N1298" s="168">
        <f>IF(N$2=$A1298,Data!K17,0)</f>
        <v>0</v>
      </c>
      <c r="O1298" s="168">
        <f>IF(O$2=$A1298,Data!L17,0)</f>
        <v>0</v>
      </c>
      <c r="P1298" s="168">
        <f>IF(P$2=$A1298,Data!M17,0)</f>
        <v>0</v>
      </c>
      <c r="Q1298" s="168">
        <f>IF(Q$2=$A1298,Data!N17,0)</f>
        <v>0</v>
      </c>
      <c r="R1298" s="169">
        <f>IF(R$2=$A1298,Data!O17,0)</f>
        <v>0</v>
      </c>
      <c r="S1298" s="169">
        <f>IF(S$2=$A1298,Data!P17,0)</f>
        <v>0</v>
      </c>
      <c r="T1298" s="169">
        <f>IF(T$2=$A1298,Data!Q17,0)</f>
        <v>0</v>
      </c>
      <c r="U1298" s="169">
        <f>IF(U$2=$A1298,Data!R17,0)</f>
        <v>0</v>
      </c>
      <c r="V1298" s="169">
        <f>IF(V$2=$A1298,Data!S17,0)</f>
        <v>0</v>
      </c>
      <c r="W1298" s="169">
        <f>IF(W$2=$A1298,Data!T17,0)</f>
        <v>0</v>
      </c>
      <c r="X1298" s="169">
        <f>IF(X$2=$A1298,Data!U17,0)</f>
        <v>0</v>
      </c>
      <c r="Y1298" s="169">
        <f>IF(Y$2=$A1298,Data!V17,0)</f>
        <v>0</v>
      </c>
      <c r="Z1298" s="169">
        <f>IF(Z$2=$A1298,Data!W17,0)</f>
        <v>0</v>
      </c>
      <c r="AA1298" s="169">
        <f>IF(AA$2=$A1298,Data!X17,0)</f>
        <v>0</v>
      </c>
      <c r="AB1298" s="169">
        <f>IF(AB$2=$A1298,Data!Y17,0)</f>
        <v>0</v>
      </c>
      <c r="AC1298" s="169">
        <f>IF(AC$2=$A1298,Data!Z17,0)</f>
        <v>0</v>
      </c>
      <c r="AD1298" s="170">
        <f>IF(AD$2=$A1298,Data!AA17,0)</f>
        <v>0</v>
      </c>
      <c r="AE1298" s="171">
        <f>IF(AE$2=$A1298,Data!AB17,0)</f>
        <v>0</v>
      </c>
      <c r="AF1298" s="170">
        <f>IF(AF$2=$A1298,Data!AC17,0)</f>
        <v>0</v>
      </c>
      <c r="AG1298" s="171">
        <f>IF(AG$2=$A1298,Data!AD17,0)</f>
        <v>0</v>
      </c>
      <c r="AH1298" s="170">
        <f>IF(AH$2=$A1298,Data!AE17,0)</f>
        <v>0</v>
      </c>
      <c r="AI1298" s="171">
        <f>IF(AI$2=$A1298,Data!AF17,0)</f>
        <v>0</v>
      </c>
      <c r="AJ1298" s="170">
        <f>IF(AJ$2=$A1298,Data!AG17,0)</f>
        <v>0</v>
      </c>
      <c r="AK1298" s="171">
        <f>IF(AK$2=$A1298,Data!AH17,0)</f>
        <v>0</v>
      </c>
      <c r="AL1298" s="170">
        <f>IF(AL$2=$A1298,Data!AI17,0)</f>
        <v>0</v>
      </c>
      <c r="AM1298" t="str">
        <f t="shared" si="40"/>
        <v>0</v>
      </c>
      <c r="AN1298" t="e">
        <f>+INDEX(Validation!$D$4:$D$250,MATCH(Merge!B1298,Validation!$E$4:$E$250,0))</f>
        <v>#N/A</v>
      </c>
      <c r="AO1298" s="172">
        <f t="shared" si="41"/>
        <v>0</v>
      </c>
    </row>
    <row r="1299" spans="1:41" ht="15" x14ac:dyDescent="0.25">
      <c r="A1299">
        <f>Inputs!$H$14</f>
        <v>4</v>
      </c>
      <c r="B1299" t="str">
        <f>Inputs!$D$4</f>
        <v>Select Agency…</v>
      </c>
      <c r="C1299" s="166" t="str">
        <f>Inputs!$I$6</f>
        <v>(insert code)</v>
      </c>
      <c r="D1299" t="str">
        <f>IFERROR(INDEX(Inputs!$I$11:$I$19,MATCH(A1299,Inputs!$H$11:$H$19)),"")</f>
        <v>(insert code)</v>
      </c>
      <c r="E1299" s="167">
        <f>Data!B18</f>
        <v>0</v>
      </c>
      <c r="F1299" s="168">
        <f>IF(F$2=$A1299,Data!C18,0)</f>
        <v>0</v>
      </c>
      <c r="G1299" s="168">
        <f>IF(G$2=$A1299,Data!D18,0)</f>
        <v>0</v>
      </c>
      <c r="H1299" s="168">
        <f>IF(H$2=$A1299,Data!E18,0)</f>
        <v>0</v>
      </c>
      <c r="I1299" s="168">
        <f>IF(I$2=$A1299,Data!F18,0)</f>
        <v>0</v>
      </c>
      <c r="J1299" s="168">
        <f>IF(J$2=$A1299,Data!G18,0)</f>
        <v>0</v>
      </c>
      <c r="K1299" s="168">
        <f>IF(K$2=$A1299,Data!H18,0)</f>
        <v>0</v>
      </c>
      <c r="L1299" s="168">
        <f>IF(L$2=$A1299,Data!I18,0)</f>
        <v>0</v>
      </c>
      <c r="M1299" s="168">
        <f>IF(M$2=$A1299,Data!J18,0)</f>
        <v>0</v>
      </c>
      <c r="N1299" s="168">
        <f>IF(N$2=$A1299,Data!K18,0)</f>
        <v>0</v>
      </c>
      <c r="O1299" s="168">
        <f>IF(O$2=$A1299,Data!L18,0)</f>
        <v>0</v>
      </c>
      <c r="P1299" s="168">
        <f>IF(P$2=$A1299,Data!M18,0)</f>
        <v>0</v>
      </c>
      <c r="Q1299" s="168">
        <f>IF(Q$2=$A1299,Data!N18,0)</f>
        <v>0</v>
      </c>
      <c r="R1299" s="169">
        <f>IF(R$2=$A1299,Data!O18,0)</f>
        <v>0</v>
      </c>
      <c r="S1299" s="169">
        <f>IF(S$2=$A1299,Data!P18,0)</f>
        <v>0</v>
      </c>
      <c r="T1299" s="169">
        <f>IF(T$2=$A1299,Data!Q18,0)</f>
        <v>0</v>
      </c>
      <c r="U1299" s="169">
        <f>IF(U$2=$A1299,Data!R18,0)</f>
        <v>0</v>
      </c>
      <c r="V1299" s="169">
        <f>IF(V$2=$A1299,Data!S18,0)</f>
        <v>0</v>
      </c>
      <c r="W1299" s="169">
        <f>IF(W$2=$A1299,Data!T18,0)</f>
        <v>0</v>
      </c>
      <c r="X1299" s="169">
        <f>IF(X$2=$A1299,Data!U18,0)</f>
        <v>0</v>
      </c>
      <c r="Y1299" s="169">
        <f>IF(Y$2=$A1299,Data!V18,0)</f>
        <v>0</v>
      </c>
      <c r="Z1299" s="169">
        <f>IF(Z$2=$A1299,Data!W18,0)</f>
        <v>0</v>
      </c>
      <c r="AA1299" s="169">
        <f>IF(AA$2=$A1299,Data!X18,0)</f>
        <v>0</v>
      </c>
      <c r="AB1299" s="169">
        <f>IF(AB$2=$A1299,Data!Y18,0)</f>
        <v>0</v>
      </c>
      <c r="AC1299" s="169">
        <f>IF(AC$2=$A1299,Data!Z18,0)</f>
        <v>0</v>
      </c>
      <c r="AD1299" s="170">
        <f>IF(AD$2=$A1299,Data!AA18,0)</f>
        <v>0</v>
      </c>
      <c r="AE1299" s="171">
        <f>IF(AE$2=$A1299,Data!AB18,0)</f>
        <v>0</v>
      </c>
      <c r="AF1299" s="170">
        <f>IF(AF$2=$A1299,Data!AC18,0)</f>
        <v>0</v>
      </c>
      <c r="AG1299" s="171">
        <f>IF(AG$2=$A1299,Data!AD18,0)</f>
        <v>0</v>
      </c>
      <c r="AH1299" s="170">
        <f>IF(AH$2=$A1299,Data!AE18,0)</f>
        <v>0</v>
      </c>
      <c r="AI1299" s="171">
        <f>IF(AI$2=$A1299,Data!AF18,0)</f>
        <v>0</v>
      </c>
      <c r="AJ1299" s="170">
        <f>IF(AJ$2=$A1299,Data!AG18,0)</f>
        <v>0</v>
      </c>
      <c r="AK1299" s="171">
        <f>IF(AK$2=$A1299,Data!AH18,0)</f>
        <v>0</v>
      </c>
      <c r="AL1299" s="170">
        <f>IF(AL$2=$A1299,Data!AI18,0)</f>
        <v>0</v>
      </c>
      <c r="AM1299" t="str">
        <f t="shared" si="40"/>
        <v>0</v>
      </c>
      <c r="AN1299" t="e">
        <f>+INDEX(Validation!$D$4:$D$250,MATCH(Merge!B1299,Validation!$E$4:$E$250,0))</f>
        <v>#N/A</v>
      </c>
      <c r="AO1299" s="172">
        <f t="shared" si="41"/>
        <v>0</v>
      </c>
    </row>
    <row r="1300" spans="1:41" ht="15" x14ac:dyDescent="0.25">
      <c r="A1300">
        <f>Inputs!$H$14</f>
        <v>4</v>
      </c>
      <c r="B1300" t="str">
        <f>Inputs!$D$4</f>
        <v>Select Agency…</v>
      </c>
      <c r="C1300" s="166" t="str">
        <f>Inputs!$I$6</f>
        <v>(insert code)</v>
      </c>
      <c r="D1300" t="str">
        <f>IFERROR(INDEX(Inputs!$I$11:$I$19,MATCH(A1300,Inputs!$H$11:$H$19)),"")</f>
        <v>(insert code)</v>
      </c>
      <c r="E1300" s="167">
        <f>Data!B19</f>
        <v>0</v>
      </c>
      <c r="F1300" s="168">
        <f>IF(F$2=$A1300,Data!C19,0)</f>
        <v>0</v>
      </c>
      <c r="G1300" s="168">
        <f>IF(G$2=$A1300,Data!D19,0)</f>
        <v>0</v>
      </c>
      <c r="H1300" s="168">
        <f>IF(H$2=$A1300,Data!E19,0)</f>
        <v>0</v>
      </c>
      <c r="I1300" s="168">
        <f>IF(I$2=$A1300,Data!F19,0)</f>
        <v>0</v>
      </c>
      <c r="J1300" s="168">
        <f>IF(J$2=$A1300,Data!G19,0)</f>
        <v>0</v>
      </c>
      <c r="K1300" s="168">
        <f>IF(K$2=$A1300,Data!H19,0)</f>
        <v>0</v>
      </c>
      <c r="L1300" s="168">
        <f>IF(L$2=$A1300,Data!I19,0)</f>
        <v>0</v>
      </c>
      <c r="M1300" s="168">
        <f>IF(M$2=$A1300,Data!J19,0)</f>
        <v>0</v>
      </c>
      <c r="N1300" s="168">
        <f>IF(N$2=$A1300,Data!K19,0)</f>
        <v>0</v>
      </c>
      <c r="O1300" s="168">
        <f>IF(O$2=$A1300,Data!L19,0)</f>
        <v>0</v>
      </c>
      <c r="P1300" s="168">
        <f>IF(P$2=$A1300,Data!M19,0)</f>
        <v>0</v>
      </c>
      <c r="Q1300" s="168">
        <f>IF(Q$2=$A1300,Data!N19,0)</f>
        <v>0</v>
      </c>
      <c r="R1300" s="169">
        <f>IF(R$2=$A1300,Data!O19,0)</f>
        <v>0</v>
      </c>
      <c r="S1300" s="169">
        <f>IF(S$2=$A1300,Data!P19,0)</f>
        <v>0</v>
      </c>
      <c r="T1300" s="169">
        <f>IF(T$2=$A1300,Data!Q19,0)</f>
        <v>0</v>
      </c>
      <c r="U1300" s="169">
        <f>IF(U$2=$A1300,Data!R19,0)</f>
        <v>0</v>
      </c>
      <c r="V1300" s="169">
        <f>IF(V$2=$A1300,Data!S19,0)</f>
        <v>0</v>
      </c>
      <c r="W1300" s="169">
        <f>IF(W$2=$A1300,Data!T19,0)</f>
        <v>0</v>
      </c>
      <c r="X1300" s="169">
        <f>IF(X$2=$A1300,Data!U19,0)</f>
        <v>0</v>
      </c>
      <c r="Y1300" s="169">
        <f>IF(Y$2=$A1300,Data!V19,0)</f>
        <v>0</v>
      </c>
      <c r="Z1300" s="169">
        <f>IF(Z$2=$A1300,Data!W19,0)</f>
        <v>0</v>
      </c>
      <c r="AA1300" s="169">
        <f>IF(AA$2=$A1300,Data!X19,0)</f>
        <v>0</v>
      </c>
      <c r="AB1300" s="169">
        <f>IF(AB$2=$A1300,Data!Y19,0)</f>
        <v>0</v>
      </c>
      <c r="AC1300" s="169">
        <f>IF(AC$2=$A1300,Data!Z19,0)</f>
        <v>0</v>
      </c>
      <c r="AD1300" s="170">
        <f>IF(AD$2=$A1300,Data!AA19,0)</f>
        <v>0</v>
      </c>
      <c r="AE1300" s="171">
        <f>IF(AE$2=$A1300,Data!AB19,0)</f>
        <v>0</v>
      </c>
      <c r="AF1300" s="170">
        <f>IF(AF$2=$A1300,Data!AC19,0)</f>
        <v>0</v>
      </c>
      <c r="AG1300" s="171">
        <f>IF(AG$2=$A1300,Data!AD19,0)</f>
        <v>0</v>
      </c>
      <c r="AH1300" s="170">
        <f>IF(AH$2=$A1300,Data!AE19,0)</f>
        <v>0</v>
      </c>
      <c r="AI1300" s="171">
        <f>IF(AI$2=$A1300,Data!AF19,0)</f>
        <v>0</v>
      </c>
      <c r="AJ1300" s="170">
        <f>IF(AJ$2=$A1300,Data!AG19,0)</f>
        <v>0</v>
      </c>
      <c r="AK1300" s="171">
        <f>IF(AK$2=$A1300,Data!AH19,0)</f>
        <v>0</v>
      </c>
      <c r="AL1300" s="170">
        <f>IF(AL$2=$A1300,Data!AI19,0)</f>
        <v>0</v>
      </c>
      <c r="AM1300" t="str">
        <f t="shared" si="40"/>
        <v>0</v>
      </c>
      <c r="AN1300" t="e">
        <f>+INDEX(Validation!$D$4:$D$250,MATCH(Merge!B1300,Validation!$E$4:$E$250,0))</f>
        <v>#N/A</v>
      </c>
      <c r="AO1300" s="172">
        <f t="shared" si="41"/>
        <v>0</v>
      </c>
    </row>
    <row r="1301" spans="1:41" ht="15" x14ac:dyDescent="0.25">
      <c r="A1301">
        <f>Inputs!$H$14</f>
        <v>4</v>
      </c>
      <c r="B1301" t="str">
        <f>Inputs!$D$4</f>
        <v>Select Agency…</v>
      </c>
      <c r="C1301" s="166" t="str">
        <f>Inputs!$I$6</f>
        <v>(insert code)</v>
      </c>
      <c r="D1301" t="str">
        <f>IFERROR(INDEX(Inputs!$I$11:$I$19,MATCH(A1301,Inputs!$H$11:$H$19)),"")</f>
        <v>(insert code)</v>
      </c>
      <c r="E1301" s="167">
        <f>Data!B20</f>
        <v>0</v>
      </c>
      <c r="F1301" s="168">
        <f>IF(F$2=$A1301,Data!C20,0)</f>
        <v>0</v>
      </c>
      <c r="G1301" s="168">
        <f>IF(G$2=$A1301,Data!D20,0)</f>
        <v>0</v>
      </c>
      <c r="H1301" s="168">
        <f>IF(H$2=$A1301,Data!E20,0)</f>
        <v>0</v>
      </c>
      <c r="I1301" s="168">
        <f>IF(I$2=$A1301,Data!F20,0)</f>
        <v>0</v>
      </c>
      <c r="J1301" s="168">
        <f>IF(J$2=$A1301,Data!G20,0)</f>
        <v>0</v>
      </c>
      <c r="K1301" s="168">
        <f>IF(K$2=$A1301,Data!H20,0)</f>
        <v>0</v>
      </c>
      <c r="L1301" s="168">
        <f>IF(L$2=$A1301,Data!I20,0)</f>
        <v>0</v>
      </c>
      <c r="M1301" s="168">
        <f>IF(M$2=$A1301,Data!J20,0)</f>
        <v>0</v>
      </c>
      <c r="N1301" s="168">
        <f>IF(N$2=$A1301,Data!K20,0)</f>
        <v>0</v>
      </c>
      <c r="O1301" s="168">
        <f>IF(O$2=$A1301,Data!L20,0)</f>
        <v>0</v>
      </c>
      <c r="P1301" s="168">
        <f>IF(P$2=$A1301,Data!M20,0)</f>
        <v>0</v>
      </c>
      <c r="Q1301" s="168">
        <f>IF(Q$2=$A1301,Data!N20,0)</f>
        <v>0</v>
      </c>
      <c r="R1301" s="169">
        <f>IF(R$2=$A1301,Data!O20,0)</f>
        <v>0</v>
      </c>
      <c r="S1301" s="169">
        <f>IF(S$2=$A1301,Data!P20,0)</f>
        <v>0</v>
      </c>
      <c r="T1301" s="169">
        <f>IF(T$2=$A1301,Data!Q20,0)</f>
        <v>0</v>
      </c>
      <c r="U1301" s="169">
        <f>IF(U$2=$A1301,Data!R20,0)</f>
        <v>0</v>
      </c>
      <c r="V1301" s="169">
        <f>IF(V$2=$A1301,Data!S20,0)</f>
        <v>0</v>
      </c>
      <c r="W1301" s="169">
        <f>IF(W$2=$A1301,Data!T20,0)</f>
        <v>0</v>
      </c>
      <c r="X1301" s="169">
        <f>IF(X$2=$A1301,Data!U20,0)</f>
        <v>0</v>
      </c>
      <c r="Y1301" s="169">
        <f>IF(Y$2=$A1301,Data!V20,0)</f>
        <v>0</v>
      </c>
      <c r="Z1301" s="169">
        <f>IF(Z$2=$A1301,Data!W20,0)</f>
        <v>0</v>
      </c>
      <c r="AA1301" s="169">
        <f>IF(AA$2=$A1301,Data!X20,0)</f>
        <v>0</v>
      </c>
      <c r="AB1301" s="169">
        <f>IF(AB$2=$A1301,Data!Y20,0)</f>
        <v>0</v>
      </c>
      <c r="AC1301" s="169">
        <f>IF(AC$2=$A1301,Data!Z20,0)</f>
        <v>0</v>
      </c>
      <c r="AD1301" s="170">
        <f>IF(AD$2=$A1301,Data!AA20,0)</f>
        <v>0</v>
      </c>
      <c r="AE1301" s="171">
        <f>IF(AE$2=$A1301,Data!AB20,0)</f>
        <v>0</v>
      </c>
      <c r="AF1301" s="170">
        <f>IF(AF$2=$A1301,Data!AC20,0)</f>
        <v>0</v>
      </c>
      <c r="AG1301" s="171">
        <f>IF(AG$2=$A1301,Data!AD20,0)</f>
        <v>0</v>
      </c>
      <c r="AH1301" s="170">
        <f>IF(AH$2=$A1301,Data!AE20,0)</f>
        <v>0</v>
      </c>
      <c r="AI1301" s="171">
        <f>IF(AI$2=$A1301,Data!AF20,0)</f>
        <v>0</v>
      </c>
      <c r="AJ1301" s="170">
        <f>IF(AJ$2=$A1301,Data!AG20,0)</f>
        <v>0</v>
      </c>
      <c r="AK1301" s="171">
        <f>IF(AK$2=$A1301,Data!AH20,0)</f>
        <v>0</v>
      </c>
      <c r="AL1301" s="170">
        <f>IF(AL$2=$A1301,Data!AI20,0)</f>
        <v>0</v>
      </c>
      <c r="AM1301" t="str">
        <f t="shared" si="40"/>
        <v>0</v>
      </c>
      <c r="AN1301" t="e">
        <f>+INDEX(Validation!$D$4:$D$250,MATCH(Merge!B1301,Validation!$E$4:$E$250,0))</f>
        <v>#N/A</v>
      </c>
      <c r="AO1301" s="172">
        <f t="shared" si="41"/>
        <v>0</v>
      </c>
    </row>
    <row r="1302" spans="1:41" ht="15" x14ac:dyDescent="0.25">
      <c r="A1302">
        <f>Inputs!$H$14</f>
        <v>4</v>
      </c>
      <c r="B1302" t="str">
        <f>Inputs!$D$4</f>
        <v>Select Agency…</v>
      </c>
      <c r="C1302" s="166" t="str">
        <f>Inputs!$I$6</f>
        <v>(insert code)</v>
      </c>
      <c r="D1302" t="str">
        <f>IFERROR(INDEX(Inputs!$I$11:$I$19,MATCH(A1302,Inputs!$H$11:$H$19)),"")</f>
        <v>(insert code)</v>
      </c>
      <c r="E1302" s="167">
        <f>Data!B21</f>
        <v>0</v>
      </c>
      <c r="F1302" s="168">
        <f>IF(F$2=$A1302,Data!C21,0)</f>
        <v>0</v>
      </c>
      <c r="G1302" s="168">
        <f>IF(G$2=$A1302,Data!D21,0)</f>
        <v>0</v>
      </c>
      <c r="H1302" s="168">
        <f>IF(H$2=$A1302,Data!E21,0)</f>
        <v>0</v>
      </c>
      <c r="I1302" s="168">
        <f>IF(I$2=$A1302,Data!F21,0)</f>
        <v>0</v>
      </c>
      <c r="J1302" s="168">
        <f>IF(J$2=$A1302,Data!G21,0)</f>
        <v>0</v>
      </c>
      <c r="K1302" s="168">
        <f>IF(K$2=$A1302,Data!H21,0)</f>
        <v>0</v>
      </c>
      <c r="L1302" s="168">
        <f>IF(L$2=$A1302,Data!I21,0)</f>
        <v>0</v>
      </c>
      <c r="M1302" s="168">
        <f>IF(M$2=$A1302,Data!J21,0)</f>
        <v>0</v>
      </c>
      <c r="N1302" s="168">
        <f>IF(N$2=$A1302,Data!K21,0)</f>
        <v>0</v>
      </c>
      <c r="O1302" s="168">
        <f>IF(O$2=$A1302,Data!L21,0)</f>
        <v>0</v>
      </c>
      <c r="P1302" s="168">
        <f>IF(P$2=$A1302,Data!M21,0)</f>
        <v>0</v>
      </c>
      <c r="Q1302" s="168">
        <f>IF(Q$2=$A1302,Data!N21,0)</f>
        <v>0</v>
      </c>
      <c r="R1302" s="169">
        <f>IF(R$2=$A1302,Data!O21,0)</f>
        <v>0</v>
      </c>
      <c r="S1302" s="169">
        <f>IF(S$2=$A1302,Data!P21,0)</f>
        <v>0</v>
      </c>
      <c r="T1302" s="169">
        <f>IF(T$2=$A1302,Data!Q21,0)</f>
        <v>0</v>
      </c>
      <c r="U1302" s="169">
        <f>IF(U$2=$A1302,Data!R21,0)</f>
        <v>0</v>
      </c>
      <c r="V1302" s="169">
        <f>IF(V$2=$A1302,Data!S21,0)</f>
        <v>0</v>
      </c>
      <c r="W1302" s="169">
        <f>IF(W$2=$A1302,Data!T21,0)</f>
        <v>0</v>
      </c>
      <c r="X1302" s="169">
        <f>IF(X$2=$A1302,Data!U21,0)</f>
        <v>0</v>
      </c>
      <c r="Y1302" s="169">
        <f>IF(Y$2=$A1302,Data!V21,0)</f>
        <v>0</v>
      </c>
      <c r="Z1302" s="169">
        <f>IF(Z$2=$A1302,Data!W21,0)</f>
        <v>0</v>
      </c>
      <c r="AA1302" s="169">
        <f>IF(AA$2=$A1302,Data!X21,0)</f>
        <v>0</v>
      </c>
      <c r="AB1302" s="169">
        <f>IF(AB$2=$A1302,Data!Y21,0)</f>
        <v>0</v>
      </c>
      <c r="AC1302" s="169">
        <f>IF(AC$2=$A1302,Data!Z21,0)</f>
        <v>0</v>
      </c>
      <c r="AD1302" s="170">
        <f>IF(AD$2=$A1302,Data!AA21,0)</f>
        <v>0</v>
      </c>
      <c r="AE1302" s="171">
        <f>IF(AE$2=$A1302,Data!AB21,0)</f>
        <v>0</v>
      </c>
      <c r="AF1302" s="170">
        <f>IF(AF$2=$A1302,Data!AC21,0)</f>
        <v>0</v>
      </c>
      <c r="AG1302" s="171">
        <f>IF(AG$2=$A1302,Data!AD21,0)</f>
        <v>0</v>
      </c>
      <c r="AH1302" s="170">
        <f>IF(AH$2=$A1302,Data!AE21,0)</f>
        <v>0</v>
      </c>
      <c r="AI1302" s="171">
        <f>IF(AI$2=$A1302,Data!AF21,0)</f>
        <v>0</v>
      </c>
      <c r="AJ1302" s="170">
        <f>IF(AJ$2=$A1302,Data!AG21,0)</f>
        <v>0</v>
      </c>
      <c r="AK1302" s="171">
        <f>IF(AK$2=$A1302,Data!AH21,0)</f>
        <v>0</v>
      </c>
      <c r="AL1302" s="170">
        <f>IF(AL$2=$A1302,Data!AI21,0)</f>
        <v>0</v>
      </c>
      <c r="AM1302" t="str">
        <f t="shared" si="40"/>
        <v>0</v>
      </c>
      <c r="AN1302" t="e">
        <f>+INDEX(Validation!$D$4:$D$250,MATCH(Merge!B1302,Validation!$E$4:$E$250,0))</f>
        <v>#N/A</v>
      </c>
      <c r="AO1302" s="172">
        <f t="shared" si="41"/>
        <v>0</v>
      </c>
    </row>
    <row r="1303" spans="1:41" ht="15" x14ac:dyDescent="0.25">
      <c r="A1303">
        <f>Inputs!$H$14</f>
        <v>4</v>
      </c>
      <c r="B1303" t="str">
        <f>Inputs!$D$4</f>
        <v>Select Agency…</v>
      </c>
      <c r="C1303" s="166" t="str">
        <f>Inputs!$I$6</f>
        <v>(insert code)</v>
      </c>
      <c r="D1303" t="str">
        <f>IFERROR(INDEX(Inputs!$I$11:$I$19,MATCH(A1303,Inputs!$H$11:$H$19)),"")</f>
        <v>(insert code)</v>
      </c>
      <c r="E1303" s="167">
        <f>Data!B22</f>
        <v>0</v>
      </c>
      <c r="F1303" s="168">
        <f>IF(F$2=$A1303,Data!C22,0)</f>
        <v>0</v>
      </c>
      <c r="G1303" s="168">
        <f>IF(G$2=$A1303,Data!D22,0)</f>
        <v>0</v>
      </c>
      <c r="H1303" s="168">
        <f>IF(H$2=$A1303,Data!E22,0)</f>
        <v>0</v>
      </c>
      <c r="I1303" s="168">
        <f>IF(I$2=$A1303,Data!F22,0)</f>
        <v>0</v>
      </c>
      <c r="J1303" s="168">
        <f>IF(J$2=$A1303,Data!G22,0)</f>
        <v>0</v>
      </c>
      <c r="K1303" s="168">
        <f>IF(K$2=$A1303,Data!H22,0)</f>
        <v>0</v>
      </c>
      <c r="L1303" s="168">
        <f>IF(L$2=$A1303,Data!I22,0)</f>
        <v>0</v>
      </c>
      <c r="M1303" s="168">
        <f>IF(M$2=$A1303,Data!J22,0)</f>
        <v>0</v>
      </c>
      <c r="N1303" s="168">
        <f>IF(N$2=$A1303,Data!K22,0)</f>
        <v>0</v>
      </c>
      <c r="O1303" s="168">
        <f>IF(O$2=$A1303,Data!L22,0)</f>
        <v>0</v>
      </c>
      <c r="P1303" s="168">
        <f>IF(P$2=$A1303,Data!M22,0)</f>
        <v>0</v>
      </c>
      <c r="Q1303" s="168">
        <f>IF(Q$2=$A1303,Data!N22,0)</f>
        <v>0</v>
      </c>
      <c r="R1303" s="169">
        <f>IF(R$2=$A1303,Data!O22,0)</f>
        <v>0</v>
      </c>
      <c r="S1303" s="169">
        <f>IF(S$2=$A1303,Data!P22,0)</f>
        <v>0</v>
      </c>
      <c r="T1303" s="169">
        <f>IF(T$2=$A1303,Data!Q22,0)</f>
        <v>0</v>
      </c>
      <c r="U1303" s="169">
        <f>IF(U$2=$A1303,Data!R22,0)</f>
        <v>0</v>
      </c>
      <c r="V1303" s="169">
        <f>IF(V$2=$A1303,Data!S22,0)</f>
        <v>0</v>
      </c>
      <c r="W1303" s="169">
        <f>IF(W$2=$A1303,Data!T22,0)</f>
        <v>0</v>
      </c>
      <c r="X1303" s="169">
        <f>IF(X$2=$A1303,Data!U22,0)</f>
        <v>0</v>
      </c>
      <c r="Y1303" s="169">
        <f>IF(Y$2=$A1303,Data!V22,0)</f>
        <v>0</v>
      </c>
      <c r="Z1303" s="169">
        <f>IF(Z$2=$A1303,Data!W22,0)</f>
        <v>0</v>
      </c>
      <c r="AA1303" s="169">
        <f>IF(AA$2=$A1303,Data!X22,0)</f>
        <v>0</v>
      </c>
      <c r="AB1303" s="169">
        <f>IF(AB$2=$A1303,Data!Y22,0)</f>
        <v>0</v>
      </c>
      <c r="AC1303" s="169">
        <f>IF(AC$2=$A1303,Data!Z22,0)</f>
        <v>0</v>
      </c>
      <c r="AD1303" s="170">
        <f>IF(AD$2=$A1303,Data!AA22,0)</f>
        <v>0</v>
      </c>
      <c r="AE1303" s="171">
        <f>IF(AE$2=$A1303,Data!AB22,0)</f>
        <v>0</v>
      </c>
      <c r="AF1303" s="170">
        <f>IF(AF$2=$A1303,Data!AC22,0)</f>
        <v>0</v>
      </c>
      <c r="AG1303" s="171">
        <f>IF(AG$2=$A1303,Data!AD22,0)</f>
        <v>0</v>
      </c>
      <c r="AH1303" s="170">
        <f>IF(AH$2=$A1303,Data!AE22,0)</f>
        <v>0</v>
      </c>
      <c r="AI1303" s="171">
        <f>IF(AI$2=$A1303,Data!AF22,0)</f>
        <v>0</v>
      </c>
      <c r="AJ1303" s="170">
        <f>IF(AJ$2=$A1303,Data!AG22,0)</f>
        <v>0</v>
      </c>
      <c r="AK1303" s="171">
        <f>IF(AK$2=$A1303,Data!AH22,0)</f>
        <v>0</v>
      </c>
      <c r="AL1303" s="170">
        <f>IF(AL$2=$A1303,Data!AI22,0)</f>
        <v>0</v>
      </c>
      <c r="AM1303" t="str">
        <f t="shared" si="40"/>
        <v>0</v>
      </c>
      <c r="AN1303" t="e">
        <f>+INDEX(Validation!$D$4:$D$250,MATCH(Merge!B1303,Validation!$E$4:$E$250,0))</f>
        <v>#N/A</v>
      </c>
      <c r="AO1303" s="172">
        <f t="shared" si="41"/>
        <v>0</v>
      </c>
    </row>
    <row r="1304" spans="1:41" ht="15" x14ac:dyDescent="0.25">
      <c r="A1304">
        <f>Inputs!$H$14</f>
        <v>4</v>
      </c>
      <c r="B1304" t="str">
        <f>Inputs!$D$4</f>
        <v>Select Agency…</v>
      </c>
      <c r="C1304" s="166" t="str">
        <f>Inputs!$I$6</f>
        <v>(insert code)</v>
      </c>
      <c r="D1304" t="str">
        <f>IFERROR(INDEX(Inputs!$I$11:$I$19,MATCH(A1304,Inputs!$H$11:$H$19)),"")</f>
        <v>(insert code)</v>
      </c>
      <c r="E1304" s="167">
        <f>Data!B23</f>
        <v>0</v>
      </c>
      <c r="F1304" s="168">
        <f>IF(F$2=$A1304,Data!C23,0)</f>
        <v>0</v>
      </c>
      <c r="G1304" s="168">
        <f>IF(G$2=$A1304,Data!D23,0)</f>
        <v>0</v>
      </c>
      <c r="H1304" s="168">
        <f>IF(H$2=$A1304,Data!E23,0)</f>
        <v>0</v>
      </c>
      <c r="I1304" s="168">
        <f>IF(I$2=$A1304,Data!F23,0)</f>
        <v>0</v>
      </c>
      <c r="J1304" s="168">
        <f>IF(J$2=$A1304,Data!G23,0)</f>
        <v>0</v>
      </c>
      <c r="K1304" s="168">
        <f>IF(K$2=$A1304,Data!H23,0)</f>
        <v>0</v>
      </c>
      <c r="L1304" s="168">
        <f>IF(L$2=$A1304,Data!I23,0)</f>
        <v>0</v>
      </c>
      <c r="M1304" s="168">
        <f>IF(M$2=$A1304,Data!J23,0)</f>
        <v>0</v>
      </c>
      <c r="N1304" s="168">
        <f>IF(N$2=$A1304,Data!K23,0)</f>
        <v>0</v>
      </c>
      <c r="O1304" s="168">
        <f>IF(O$2=$A1304,Data!L23,0)</f>
        <v>0</v>
      </c>
      <c r="P1304" s="168">
        <f>IF(P$2=$A1304,Data!M23,0)</f>
        <v>0</v>
      </c>
      <c r="Q1304" s="168">
        <f>IF(Q$2=$A1304,Data!N23,0)</f>
        <v>0</v>
      </c>
      <c r="R1304" s="169">
        <f>IF(R$2=$A1304,Data!O23,0)</f>
        <v>0</v>
      </c>
      <c r="S1304" s="169">
        <f>IF(S$2=$A1304,Data!P23,0)</f>
        <v>0</v>
      </c>
      <c r="T1304" s="169">
        <f>IF(T$2=$A1304,Data!Q23,0)</f>
        <v>0</v>
      </c>
      <c r="U1304" s="169">
        <f>IF(U$2=$A1304,Data!R23,0)</f>
        <v>0</v>
      </c>
      <c r="V1304" s="169">
        <f>IF(V$2=$A1304,Data!S23,0)</f>
        <v>0</v>
      </c>
      <c r="W1304" s="169">
        <f>IF(W$2=$A1304,Data!T23,0)</f>
        <v>0</v>
      </c>
      <c r="X1304" s="169">
        <f>IF(X$2=$A1304,Data!U23,0)</f>
        <v>0</v>
      </c>
      <c r="Y1304" s="169">
        <f>IF(Y$2=$A1304,Data!V23,0)</f>
        <v>0</v>
      </c>
      <c r="Z1304" s="169">
        <f>IF(Z$2=$A1304,Data!W23,0)</f>
        <v>0</v>
      </c>
      <c r="AA1304" s="169">
        <f>IF(AA$2=$A1304,Data!X23,0)</f>
        <v>0</v>
      </c>
      <c r="AB1304" s="169">
        <f>IF(AB$2=$A1304,Data!Y23,0)</f>
        <v>0</v>
      </c>
      <c r="AC1304" s="169">
        <f>IF(AC$2=$A1304,Data!Z23,0)</f>
        <v>0</v>
      </c>
      <c r="AD1304" s="170">
        <f>IF(AD$2=$A1304,Data!AA23,0)</f>
        <v>0</v>
      </c>
      <c r="AE1304" s="171">
        <f>IF(AE$2=$A1304,Data!AB23,0)</f>
        <v>0</v>
      </c>
      <c r="AF1304" s="170">
        <f>IF(AF$2=$A1304,Data!AC23,0)</f>
        <v>0</v>
      </c>
      <c r="AG1304" s="171">
        <f>IF(AG$2=$A1304,Data!AD23,0)</f>
        <v>0</v>
      </c>
      <c r="AH1304" s="170">
        <f>IF(AH$2=$A1304,Data!AE23,0)</f>
        <v>0</v>
      </c>
      <c r="AI1304" s="171">
        <f>IF(AI$2=$A1304,Data!AF23,0)</f>
        <v>0</v>
      </c>
      <c r="AJ1304" s="170">
        <f>IF(AJ$2=$A1304,Data!AG23,0)</f>
        <v>0</v>
      </c>
      <c r="AK1304" s="171">
        <f>IF(AK$2=$A1304,Data!AH23,0)</f>
        <v>0</v>
      </c>
      <c r="AL1304" s="170">
        <f>IF(AL$2=$A1304,Data!AI23,0)</f>
        <v>0</v>
      </c>
      <c r="AM1304" t="str">
        <f t="shared" si="40"/>
        <v>0</v>
      </c>
      <c r="AN1304" t="e">
        <f>+INDEX(Validation!$D$4:$D$250,MATCH(Merge!B1304,Validation!$E$4:$E$250,0))</f>
        <v>#N/A</v>
      </c>
      <c r="AO1304" s="172">
        <f t="shared" si="41"/>
        <v>0</v>
      </c>
    </row>
    <row r="1305" spans="1:41" ht="15" x14ac:dyDescent="0.25">
      <c r="A1305">
        <f>Inputs!$H$14</f>
        <v>4</v>
      </c>
      <c r="B1305" t="str">
        <f>Inputs!$D$4</f>
        <v>Select Agency…</v>
      </c>
      <c r="C1305" s="166" t="str">
        <f>Inputs!$I$6</f>
        <v>(insert code)</v>
      </c>
      <c r="D1305" t="str">
        <f>IFERROR(INDEX(Inputs!$I$11:$I$19,MATCH(A1305,Inputs!$H$11:$H$19)),"")</f>
        <v>(insert code)</v>
      </c>
      <c r="E1305" s="167">
        <f>Data!B24</f>
        <v>0</v>
      </c>
      <c r="F1305" s="168">
        <f>IF(F$2=$A1305,Data!C24,0)</f>
        <v>0</v>
      </c>
      <c r="G1305" s="168">
        <f>IF(G$2=$A1305,Data!D24,0)</f>
        <v>0</v>
      </c>
      <c r="H1305" s="168">
        <f>IF(H$2=$A1305,Data!E24,0)</f>
        <v>0</v>
      </c>
      <c r="I1305" s="168">
        <f>IF(I$2=$A1305,Data!F24,0)</f>
        <v>0</v>
      </c>
      <c r="J1305" s="168">
        <f>IF(J$2=$A1305,Data!G24,0)</f>
        <v>0</v>
      </c>
      <c r="K1305" s="168">
        <f>IF(K$2=$A1305,Data!H24,0)</f>
        <v>0</v>
      </c>
      <c r="L1305" s="168">
        <f>IF(L$2=$A1305,Data!I24,0)</f>
        <v>0</v>
      </c>
      <c r="M1305" s="168">
        <f>IF(M$2=$A1305,Data!J24,0)</f>
        <v>0</v>
      </c>
      <c r="N1305" s="168">
        <f>IF(N$2=$A1305,Data!K24,0)</f>
        <v>0</v>
      </c>
      <c r="O1305" s="168">
        <f>IF(O$2=$A1305,Data!L24,0)</f>
        <v>0</v>
      </c>
      <c r="P1305" s="168">
        <f>IF(P$2=$A1305,Data!M24,0)</f>
        <v>0</v>
      </c>
      <c r="Q1305" s="168">
        <f>IF(Q$2=$A1305,Data!N24,0)</f>
        <v>0</v>
      </c>
      <c r="R1305" s="169">
        <f>IF(R$2=$A1305,Data!O24,0)</f>
        <v>0</v>
      </c>
      <c r="S1305" s="169">
        <f>IF(S$2=$A1305,Data!P24,0)</f>
        <v>0</v>
      </c>
      <c r="T1305" s="169">
        <f>IF(T$2=$A1305,Data!Q24,0)</f>
        <v>0</v>
      </c>
      <c r="U1305" s="169">
        <f>IF(U$2=$A1305,Data!R24,0)</f>
        <v>0</v>
      </c>
      <c r="V1305" s="169">
        <f>IF(V$2=$A1305,Data!S24,0)</f>
        <v>0</v>
      </c>
      <c r="W1305" s="169">
        <f>IF(W$2=$A1305,Data!T24,0)</f>
        <v>0</v>
      </c>
      <c r="X1305" s="169">
        <f>IF(X$2=$A1305,Data!U24,0)</f>
        <v>0</v>
      </c>
      <c r="Y1305" s="169">
        <f>IF(Y$2=$A1305,Data!V24,0)</f>
        <v>0</v>
      </c>
      <c r="Z1305" s="169">
        <f>IF(Z$2=$A1305,Data!W24,0)</f>
        <v>0</v>
      </c>
      <c r="AA1305" s="169">
        <f>IF(AA$2=$A1305,Data!X24,0)</f>
        <v>0</v>
      </c>
      <c r="AB1305" s="169">
        <f>IF(AB$2=$A1305,Data!Y24,0)</f>
        <v>0</v>
      </c>
      <c r="AC1305" s="169">
        <f>IF(AC$2=$A1305,Data!Z24,0)</f>
        <v>0</v>
      </c>
      <c r="AD1305" s="170">
        <f>IF(AD$2=$A1305,Data!AA24,0)</f>
        <v>0</v>
      </c>
      <c r="AE1305" s="171">
        <f>IF(AE$2=$A1305,Data!AB24,0)</f>
        <v>0</v>
      </c>
      <c r="AF1305" s="170">
        <f>IF(AF$2=$A1305,Data!AC24,0)</f>
        <v>0</v>
      </c>
      <c r="AG1305" s="171">
        <f>IF(AG$2=$A1305,Data!AD24,0)</f>
        <v>0</v>
      </c>
      <c r="AH1305" s="170">
        <f>IF(AH$2=$A1305,Data!AE24,0)</f>
        <v>0</v>
      </c>
      <c r="AI1305" s="171">
        <f>IF(AI$2=$A1305,Data!AF24,0)</f>
        <v>0</v>
      </c>
      <c r="AJ1305" s="170">
        <f>IF(AJ$2=$A1305,Data!AG24,0)</f>
        <v>0</v>
      </c>
      <c r="AK1305" s="171">
        <f>IF(AK$2=$A1305,Data!AH24,0)</f>
        <v>0</v>
      </c>
      <c r="AL1305" s="170">
        <f>IF(AL$2=$A1305,Data!AI24,0)</f>
        <v>0</v>
      </c>
      <c r="AM1305" t="str">
        <f t="shared" si="40"/>
        <v>0</v>
      </c>
      <c r="AN1305" t="e">
        <f>+INDEX(Validation!$D$4:$D$250,MATCH(Merge!B1305,Validation!$E$4:$E$250,0))</f>
        <v>#N/A</v>
      </c>
      <c r="AO1305" s="172">
        <f t="shared" si="41"/>
        <v>0</v>
      </c>
    </row>
    <row r="1306" spans="1:41" ht="15" x14ac:dyDescent="0.25">
      <c r="A1306">
        <f>Inputs!$H$14</f>
        <v>4</v>
      </c>
      <c r="B1306" t="str">
        <f>Inputs!$D$4</f>
        <v>Select Agency…</v>
      </c>
      <c r="C1306" s="166" t="str">
        <f>Inputs!$I$6</f>
        <v>(insert code)</v>
      </c>
      <c r="D1306" t="str">
        <f>IFERROR(INDEX(Inputs!$I$11:$I$19,MATCH(A1306,Inputs!$H$11:$H$19)),"")</f>
        <v>(insert code)</v>
      </c>
      <c r="E1306" s="167">
        <f>Data!B25</f>
        <v>0</v>
      </c>
      <c r="F1306" s="168">
        <f>IF(F$2=$A1306,Data!C25,0)</f>
        <v>0</v>
      </c>
      <c r="G1306" s="168">
        <f>IF(G$2=$A1306,Data!D25,0)</f>
        <v>0</v>
      </c>
      <c r="H1306" s="168">
        <f>IF(H$2=$A1306,Data!E25,0)</f>
        <v>0</v>
      </c>
      <c r="I1306" s="168">
        <f>IF(I$2=$A1306,Data!F25,0)</f>
        <v>0</v>
      </c>
      <c r="J1306" s="168">
        <f>IF(J$2=$A1306,Data!G25,0)</f>
        <v>0</v>
      </c>
      <c r="K1306" s="168">
        <f>IF(K$2=$A1306,Data!H25,0)</f>
        <v>0</v>
      </c>
      <c r="L1306" s="168">
        <f>IF(L$2=$A1306,Data!I25,0)</f>
        <v>0</v>
      </c>
      <c r="M1306" s="168">
        <f>IF(M$2=$A1306,Data!J25,0)</f>
        <v>0</v>
      </c>
      <c r="N1306" s="168">
        <f>IF(N$2=$A1306,Data!K25,0)</f>
        <v>0</v>
      </c>
      <c r="O1306" s="168">
        <f>IF(O$2=$A1306,Data!L25,0)</f>
        <v>0</v>
      </c>
      <c r="P1306" s="168">
        <f>IF(P$2=$A1306,Data!M25,0)</f>
        <v>0</v>
      </c>
      <c r="Q1306" s="168">
        <f>IF(Q$2=$A1306,Data!N25,0)</f>
        <v>0</v>
      </c>
      <c r="R1306" s="169">
        <f>IF(R$2=$A1306,Data!O25,0)</f>
        <v>0</v>
      </c>
      <c r="S1306" s="169">
        <f>IF(S$2=$A1306,Data!P25,0)</f>
        <v>0</v>
      </c>
      <c r="T1306" s="169">
        <f>IF(T$2=$A1306,Data!Q25,0)</f>
        <v>0</v>
      </c>
      <c r="U1306" s="169">
        <f>IF(U$2=$A1306,Data!R25,0)</f>
        <v>0</v>
      </c>
      <c r="V1306" s="169">
        <f>IF(V$2=$A1306,Data!S25,0)</f>
        <v>0</v>
      </c>
      <c r="W1306" s="169">
        <f>IF(W$2=$A1306,Data!T25,0)</f>
        <v>0</v>
      </c>
      <c r="X1306" s="169">
        <f>IF(X$2=$A1306,Data!U25,0)</f>
        <v>0</v>
      </c>
      <c r="Y1306" s="169">
        <f>IF(Y$2=$A1306,Data!V25,0)</f>
        <v>0</v>
      </c>
      <c r="Z1306" s="169">
        <f>IF(Z$2=$A1306,Data!W25,0)</f>
        <v>0</v>
      </c>
      <c r="AA1306" s="169">
        <f>IF(AA$2=$A1306,Data!X25,0)</f>
        <v>0</v>
      </c>
      <c r="AB1306" s="169">
        <f>IF(AB$2=$A1306,Data!Y25,0)</f>
        <v>0</v>
      </c>
      <c r="AC1306" s="169">
        <f>IF(AC$2=$A1306,Data!Z25,0)</f>
        <v>0</v>
      </c>
      <c r="AD1306" s="170">
        <f>IF(AD$2=$A1306,Data!AA25,0)</f>
        <v>0</v>
      </c>
      <c r="AE1306" s="171">
        <f>IF(AE$2=$A1306,Data!AB25,0)</f>
        <v>0</v>
      </c>
      <c r="AF1306" s="170">
        <f>IF(AF$2=$A1306,Data!AC25,0)</f>
        <v>0</v>
      </c>
      <c r="AG1306" s="171">
        <f>IF(AG$2=$A1306,Data!AD25,0)</f>
        <v>0</v>
      </c>
      <c r="AH1306" s="170">
        <f>IF(AH$2=$A1306,Data!AE25,0)</f>
        <v>0</v>
      </c>
      <c r="AI1306" s="171">
        <f>IF(AI$2=$A1306,Data!AF25,0)</f>
        <v>0</v>
      </c>
      <c r="AJ1306" s="170">
        <f>IF(AJ$2=$A1306,Data!AG25,0)</f>
        <v>0</v>
      </c>
      <c r="AK1306" s="171">
        <f>IF(AK$2=$A1306,Data!AH25,0)</f>
        <v>0</v>
      </c>
      <c r="AL1306" s="170">
        <f>IF(AL$2=$A1306,Data!AI25,0)</f>
        <v>0</v>
      </c>
      <c r="AM1306" t="str">
        <f t="shared" si="40"/>
        <v>0</v>
      </c>
      <c r="AN1306" t="e">
        <f>+INDEX(Validation!$D$4:$D$250,MATCH(Merge!B1306,Validation!$E$4:$E$250,0))</f>
        <v>#N/A</v>
      </c>
      <c r="AO1306" s="172">
        <f t="shared" si="41"/>
        <v>0</v>
      </c>
    </row>
    <row r="1307" spans="1:41" ht="15" x14ac:dyDescent="0.25">
      <c r="A1307">
        <f>Inputs!$H$14</f>
        <v>4</v>
      </c>
      <c r="B1307" t="str">
        <f>Inputs!$D$4</f>
        <v>Select Agency…</v>
      </c>
      <c r="C1307" s="166" t="str">
        <f>Inputs!$I$6</f>
        <v>(insert code)</v>
      </c>
      <c r="D1307" t="str">
        <f>IFERROR(INDEX(Inputs!$I$11:$I$19,MATCH(A1307,Inputs!$H$11:$H$19)),"")</f>
        <v>(insert code)</v>
      </c>
      <c r="E1307" s="167">
        <f>Data!B26</f>
        <v>0</v>
      </c>
      <c r="F1307" s="168">
        <f>IF(F$2=$A1307,Data!C26,0)</f>
        <v>0</v>
      </c>
      <c r="G1307" s="168">
        <f>IF(G$2=$A1307,Data!D26,0)</f>
        <v>0</v>
      </c>
      <c r="H1307" s="168">
        <f>IF(H$2=$A1307,Data!E26,0)</f>
        <v>0</v>
      </c>
      <c r="I1307" s="168">
        <f>IF(I$2=$A1307,Data!F26,0)</f>
        <v>0</v>
      </c>
      <c r="J1307" s="168">
        <f>IF(J$2=$A1307,Data!G26,0)</f>
        <v>0</v>
      </c>
      <c r="K1307" s="168">
        <f>IF(K$2=$A1307,Data!H26,0)</f>
        <v>0</v>
      </c>
      <c r="L1307" s="168">
        <f>IF(L$2=$A1307,Data!I26,0)</f>
        <v>0</v>
      </c>
      <c r="M1307" s="168">
        <f>IF(M$2=$A1307,Data!J26,0)</f>
        <v>0</v>
      </c>
      <c r="N1307" s="168">
        <f>IF(N$2=$A1307,Data!K26,0)</f>
        <v>0</v>
      </c>
      <c r="O1307" s="168">
        <f>IF(O$2=$A1307,Data!L26,0)</f>
        <v>0</v>
      </c>
      <c r="P1307" s="168">
        <f>IF(P$2=$A1307,Data!M26,0)</f>
        <v>0</v>
      </c>
      <c r="Q1307" s="168">
        <f>IF(Q$2=$A1307,Data!N26,0)</f>
        <v>0</v>
      </c>
      <c r="R1307" s="169">
        <f>IF(R$2=$A1307,Data!O26,0)</f>
        <v>0</v>
      </c>
      <c r="S1307" s="169">
        <f>IF(S$2=$A1307,Data!P26,0)</f>
        <v>0</v>
      </c>
      <c r="T1307" s="169">
        <f>IF(T$2=$A1307,Data!Q26,0)</f>
        <v>0</v>
      </c>
      <c r="U1307" s="169">
        <f>IF(U$2=$A1307,Data!R26,0)</f>
        <v>0</v>
      </c>
      <c r="V1307" s="169">
        <f>IF(V$2=$A1307,Data!S26,0)</f>
        <v>0</v>
      </c>
      <c r="W1307" s="169">
        <f>IF(W$2=$A1307,Data!T26,0)</f>
        <v>0</v>
      </c>
      <c r="X1307" s="169">
        <f>IF(X$2=$A1307,Data!U26,0)</f>
        <v>0</v>
      </c>
      <c r="Y1307" s="169">
        <f>IF(Y$2=$A1307,Data!V26,0)</f>
        <v>0</v>
      </c>
      <c r="Z1307" s="169">
        <f>IF(Z$2=$A1307,Data!W26,0)</f>
        <v>0</v>
      </c>
      <c r="AA1307" s="169">
        <f>IF(AA$2=$A1307,Data!X26,0)</f>
        <v>0</v>
      </c>
      <c r="AB1307" s="169">
        <f>IF(AB$2=$A1307,Data!Y26,0)</f>
        <v>0</v>
      </c>
      <c r="AC1307" s="169">
        <f>IF(AC$2=$A1307,Data!Z26,0)</f>
        <v>0</v>
      </c>
      <c r="AD1307" s="170">
        <f>IF(AD$2=$A1307,Data!AA26,0)</f>
        <v>0</v>
      </c>
      <c r="AE1307" s="171">
        <f>IF(AE$2=$A1307,Data!AB26,0)</f>
        <v>0</v>
      </c>
      <c r="AF1307" s="170">
        <f>IF(AF$2=$A1307,Data!AC26,0)</f>
        <v>0</v>
      </c>
      <c r="AG1307" s="171">
        <f>IF(AG$2=$A1307,Data!AD26,0)</f>
        <v>0</v>
      </c>
      <c r="AH1307" s="170">
        <f>IF(AH$2=$A1307,Data!AE26,0)</f>
        <v>0</v>
      </c>
      <c r="AI1307" s="171">
        <f>IF(AI$2=$A1307,Data!AF26,0)</f>
        <v>0</v>
      </c>
      <c r="AJ1307" s="170">
        <f>IF(AJ$2=$A1307,Data!AG26,0)</f>
        <v>0</v>
      </c>
      <c r="AK1307" s="171">
        <f>IF(AK$2=$A1307,Data!AH26,0)</f>
        <v>0</v>
      </c>
      <c r="AL1307" s="170">
        <f>IF(AL$2=$A1307,Data!AI26,0)</f>
        <v>0</v>
      </c>
      <c r="AM1307" t="str">
        <f t="shared" si="40"/>
        <v>0</v>
      </c>
      <c r="AN1307" t="e">
        <f>+INDEX(Validation!$D$4:$D$250,MATCH(Merge!B1307,Validation!$E$4:$E$250,0))</f>
        <v>#N/A</v>
      </c>
      <c r="AO1307" s="172">
        <f t="shared" si="41"/>
        <v>0</v>
      </c>
    </row>
    <row r="1308" spans="1:41" ht="15" x14ac:dyDescent="0.25">
      <c r="A1308">
        <f>Inputs!$H$14</f>
        <v>4</v>
      </c>
      <c r="B1308" t="str">
        <f>Inputs!$D$4</f>
        <v>Select Agency…</v>
      </c>
      <c r="C1308" s="166" t="str">
        <f>Inputs!$I$6</f>
        <v>(insert code)</v>
      </c>
      <c r="D1308" t="str">
        <f>IFERROR(INDEX(Inputs!$I$11:$I$19,MATCH(A1308,Inputs!$H$11:$H$19)),"")</f>
        <v>(insert code)</v>
      </c>
      <c r="E1308" s="167">
        <f>Data!B27</f>
        <v>0</v>
      </c>
      <c r="F1308" s="168">
        <f>IF(F$2=$A1308,Data!C27,0)</f>
        <v>0</v>
      </c>
      <c r="G1308" s="168">
        <f>IF(G$2=$A1308,Data!D27,0)</f>
        <v>0</v>
      </c>
      <c r="H1308" s="168">
        <f>IF(H$2=$A1308,Data!E27,0)</f>
        <v>0</v>
      </c>
      <c r="I1308" s="168">
        <f>IF(I$2=$A1308,Data!F27,0)</f>
        <v>0</v>
      </c>
      <c r="J1308" s="168">
        <f>IF(J$2=$A1308,Data!G27,0)</f>
        <v>0</v>
      </c>
      <c r="K1308" s="168">
        <f>IF(K$2=$A1308,Data!H27,0)</f>
        <v>0</v>
      </c>
      <c r="L1308" s="168">
        <f>IF(L$2=$A1308,Data!I27,0)</f>
        <v>0</v>
      </c>
      <c r="M1308" s="168">
        <f>IF(M$2=$A1308,Data!J27,0)</f>
        <v>0</v>
      </c>
      <c r="N1308" s="168">
        <f>IF(N$2=$A1308,Data!K27,0)</f>
        <v>0</v>
      </c>
      <c r="O1308" s="168">
        <f>IF(O$2=$A1308,Data!L27,0)</f>
        <v>0</v>
      </c>
      <c r="P1308" s="168">
        <f>IF(P$2=$A1308,Data!M27,0)</f>
        <v>0</v>
      </c>
      <c r="Q1308" s="168">
        <f>IF(Q$2=$A1308,Data!N27,0)</f>
        <v>0</v>
      </c>
      <c r="R1308" s="169">
        <f>IF(R$2=$A1308,Data!O27,0)</f>
        <v>0</v>
      </c>
      <c r="S1308" s="169">
        <f>IF(S$2=$A1308,Data!P27,0)</f>
        <v>0</v>
      </c>
      <c r="T1308" s="169">
        <f>IF(T$2=$A1308,Data!Q27,0)</f>
        <v>0</v>
      </c>
      <c r="U1308" s="169">
        <f>IF(U$2=$A1308,Data!R27,0)</f>
        <v>0</v>
      </c>
      <c r="V1308" s="169">
        <f>IF(V$2=$A1308,Data!S27,0)</f>
        <v>0</v>
      </c>
      <c r="W1308" s="169">
        <f>IF(W$2=$A1308,Data!T27,0)</f>
        <v>0</v>
      </c>
      <c r="X1308" s="169">
        <f>IF(X$2=$A1308,Data!U27,0)</f>
        <v>0</v>
      </c>
      <c r="Y1308" s="169">
        <f>IF(Y$2=$A1308,Data!V27,0)</f>
        <v>0</v>
      </c>
      <c r="Z1308" s="169">
        <f>IF(Z$2=$A1308,Data!W27,0)</f>
        <v>0</v>
      </c>
      <c r="AA1308" s="169">
        <f>IF(AA$2=$A1308,Data!X27,0)</f>
        <v>0</v>
      </c>
      <c r="AB1308" s="169">
        <f>IF(AB$2=$A1308,Data!Y27,0)</f>
        <v>0</v>
      </c>
      <c r="AC1308" s="169">
        <f>IF(AC$2=$A1308,Data!Z27,0)</f>
        <v>0</v>
      </c>
      <c r="AD1308" s="170">
        <f>IF(AD$2=$A1308,Data!AA27,0)</f>
        <v>0</v>
      </c>
      <c r="AE1308" s="171">
        <f>IF(AE$2=$A1308,Data!AB27,0)</f>
        <v>0</v>
      </c>
      <c r="AF1308" s="170">
        <f>IF(AF$2=$A1308,Data!AC27,0)</f>
        <v>0</v>
      </c>
      <c r="AG1308" s="171">
        <f>IF(AG$2=$A1308,Data!AD27,0)</f>
        <v>0</v>
      </c>
      <c r="AH1308" s="170">
        <f>IF(AH$2=$A1308,Data!AE27,0)</f>
        <v>0</v>
      </c>
      <c r="AI1308" s="171">
        <f>IF(AI$2=$A1308,Data!AF27,0)</f>
        <v>0</v>
      </c>
      <c r="AJ1308" s="170">
        <f>IF(AJ$2=$A1308,Data!AG27,0)</f>
        <v>0</v>
      </c>
      <c r="AK1308" s="171">
        <f>IF(AK$2=$A1308,Data!AH27,0)</f>
        <v>0</v>
      </c>
      <c r="AL1308" s="170">
        <f>IF(AL$2=$A1308,Data!AI27,0)</f>
        <v>0</v>
      </c>
      <c r="AM1308" t="str">
        <f t="shared" si="40"/>
        <v>0</v>
      </c>
      <c r="AN1308" t="e">
        <f>+INDEX(Validation!$D$4:$D$250,MATCH(Merge!B1308,Validation!$E$4:$E$250,0))</f>
        <v>#N/A</v>
      </c>
      <c r="AO1308" s="172">
        <f t="shared" si="41"/>
        <v>0</v>
      </c>
    </row>
    <row r="1309" spans="1:41" ht="15" x14ac:dyDescent="0.25">
      <c r="A1309">
        <f>Inputs!$H$14</f>
        <v>4</v>
      </c>
      <c r="B1309" t="str">
        <f>Inputs!$D$4</f>
        <v>Select Agency…</v>
      </c>
      <c r="C1309" s="166" t="str">
        <f>Inputs!$I$6</f>
        <v>(insert code)</v>
      </c>
      <c r="D1309" t="str">
        <f>IFERROR(INDEX(Inputs!$I$11:$I$19,MATCH(A1309,Inputs!$H$11:$H$19)),"")</f>
        <v>(insert code)</v>
      </c>
      <c r="E1309" s="167">
        <f>Data!B28</f>
        <v>0</v>
      </c>
      <c r="F1309" s="168">
        <f>IF(F$2=$A1309,Data!C28,0)</f>
        <v>0</v>
      </c>
      <c r="G1309" s="168">
        <f>IF(G$2=$A1309,Data!D28,0)</f>
        <v>0</v>
      </c>
      <c r="H1309" s="168">
        <f>IF(H$2=$A1309,Data!E28,0)</f>
        <v>0</v>
      </c>
      <c r="I1309" s="168">
        <f>IF(I$2=$A1309,Data!F28,0)</f>
        <v>0</v>
      </c>
      <c r="J1309" s="168">
        <f>IF(J$2=$A1309,Data!G28,0)</f>
        <v>0</v>
      </c>
      <c r="K1309" s="168">
        <f>IF(K$2=$A1309,Data!H28,0)</f>
        <v>0</v>
      </c>
      <c r="L1309" s="168">
        <f>IF(L$2=$A1309,Data!I28,0)</f>
        <v>0</v>
      </c>
      <c r="M1309" s="168">
        <f>IF(M$2=$A1309,Data!J28,0)</f>
        <v>0</v>
      </c>
      <c r="N1309" s="168">
        <f>IF(N$2=$A1309,Data!K28,0)</f>
        <v>0</v>
      </c>
      <c r="O1309" s="168">
        <f>IF(O$2=$A1309,Data!L28,0)</f>
        <v>0</v>
      </c>
      <c r="P1309" s="168">
        <f>IF(P$2=$A1309,Data!M28,0)</f>
        <v>0</v>
      </c>
      <c r="Q1309" s="168">
        <f>IF(Q$2=$A1309,Data!N28,0)</f>
        <v>0</v>
      </c>
      <c r="R1309" s="169">
        <f>IF(R$2=$A1309,Data!O28,0)</f>
        <v>0</v>
      </c>
      <c r="S1309" s="169">
        <f>IF(S$2=$A1309,Data!P28,0)</f>
        <v>0</v>
      </c>
      <c r="T1309" s="169">
        <f>IF(T$2=$A1309,Data!Q28,0)</f>
        <v>0</v>
      </c>
      <c r="U1309" s="169">
        <f>IF(U$2=$A1309,Data!R28,0)</f>
        <v>0</v>
      </c>
      <c r="V1309" s="169">
        <f>IF(V$2=$A1309,Data!S28,0)</f>
        <v>0</v>
      </c>
      <c r="W1309" s="169">
        <f>IF(W$2=$A1309,Data!T28,0)</f>
        <v>0</v>
      </c>
      <c r="X1309" s="169">
        <f>IF(X$2=$A1309,Data!U28,0)</f>
        <v>0</v>
      </c>
      <c r="Y1309" s="169">
        <f>IF(Y$2=$A1309,Data!V28,0)</f>
        <v>0</v>
      </c>
      <c r="Z1309" s="169">
        <f>IF(Z$2=$A1309,Data!W28,0)</f>
        <v>0</v>
      </c>
      <c r="AA1309" s="169">
        <f>IF(AA$2=$A1309,Data!X28,0)</f>
        <v>0</v>
      </c>
      <c r="AB1309" s="169">
        <f>IF(AB$2=$A1309,Data!Y28,0)</f>
        <v>0</v>
      </c>
      <c r="AC1309" s="169">
        <f>IF(AC$2=$A1309,Data!Z28,0)</f>
        <v>0</v>
      </c>
      <c r="AD1309" s="170">
        <f>IF(AD$2=$A1309,Data!AA28,0)</f>
        <v>0</v>
      </c>
      <c r="AE1309" s="171">
        <f>IF(AE$2=$A1309,Data!AB28,0)</f>
        <v>0</v>
      </c>
      <c r="AF1309" s="170">
        <f>IF(AF$2=$A1309,Data!AC28,0)</f>
        <v>0</v>
      </c>
      <c r="AG1309" s="171">
        <f>IF(AG$2=$A1309,Data!AD28,0)</f>
        <v>0</v>
      </c>
      <c r="AH1309" s="170">
        <f>IF(AH$2=$A1309,Data!AE28,0)</f>
        <v>0</v>
      </c>
      <c r="AI1309" s="171">
        <f>IF(AI$2=$A1309,Data!AF28,0)</f>
        <v>0</v>
      </c>
      <c r="AJ1309" s="170">
        <f>IF(AJ$2=$A1309,Data!AG28,0)</f>
        <v>0</v>
      </c>
      <c r="AK1309" s="171">
        <f>IF(AK$2=$A1309,Data!AH28,0)</f>
        <v>0</v>
      </c>
      <c r="AL1309" s="170">
        <f>IF(AL$2=$A1309,Data!AI28,0)</f>
        <v>0</v>
      </c>
      <c r="AM1309" t="str">
        <f t="shared" si="40"/>
        <v>0</v>
      </c>
      <c r="AN1309" t="e">
        <f>+INDEX(Validation!$D$4:$D$250,MATCH(Merge!B1309,Validation!$E$4:$E$250,0))</f>
        <v>#N/A</v>
      </c>
      <c r="AO1309" s="172">
        <f t="shared" si="41"/>
        <v>0</v>
      </c>
    </row>
    <row r="1310" spans="1:41" ht="15" x14ac:dyDescent="0.25">
      <c r="A1310">
        <f>Inputs!$H$14</f>
        <v>4</v>
      </c>
      <c r="B1310" t="str">
        <f>Inputs!$D$4</f>
        <v>Select Agency…</v>
      </c>
      <c r="C1310" s="166" t="str">
        <f>Inputs!$I$6</f>
        <v>(insert code)</v>
      </c>
      <c r="D1310" t="str">
        <f>IFERROR(INDEX(Inputs!$I$11:$I$19,MATCH(A1310,Inputs!$H$11:$H$19)),"")</f>
        <v>(insert code)</v>
      </c>
      <c r="E1310" s="167">
        <f>Data!B29</f>
        <v>0</v>
      </c>
      <c r="F1310" s="168">
        <f>IF(F$2=$A1310,Data!C29,0)</f>
        <v>0</v>
      </c>
      <c r="G1310" s="168">
        <f>IF(G$2=$A1310,Data!D29,0)</f>
        <v>0</v>
      </c>
      <c r="H1310" s="168">
        <f>IF(H$2=$A1310,Data!E29,0)</f>
        <v>0</v>
      </c>
      <c r="I1310" s="168">
        <f>IF(I$2=$A1310,Data!F29,0)</f>
        <v>0</v>
      </c>
      <c r="J1310" s="168">
        <f>IF(J$2=$A1310,Data!G29,0)</f>
        <v>0</v>
      </c>
      <c r="K1310" s="168">
        <f>IF(K$2=$A1310,Data!H29,0)</f>
        <v>0</v>
      </c>
      <c r="L1310" s="168">
        <f>IF(L$2=$A1310,Data!I29,0)</f>
        <v>0</v>
      </c>
      <c r="M1310" s="168">
        <f>IF(M$2=$A1310,Data!J29,0)</f>
        <v>0</v>
      </c>
      <c r="N1310" s="168">
        <f>IF(N$2=$A1310,Data!K29,0)</f>
        <v>0</v>
      </c>
      <c r="O1310" s="168">
        <f>IF(O$2=$A1310,Data!L29,0)</f>
        <v>0</v>
      </c>
      <c r="P1310" s="168">
        <f>IF(P$2=$A1310,Data!M29,0)</f>
        <v>0</v>
      </c>
      <c r="Q1310" s="168">
        <f>IF(Q$2=$A1310,Data!N29,0)</f>
        <v>0</v>
      </c>
      <c r="R1310" s="169">
        <f>IF(R$2=$A1310,Data!O29,0)</f>
        <v>0</v>
      </c>
      <c r="S1310" s="169">
        <f>IF(S$2=$A1310,Data!P29,0)</f>
        <v>0</v>
      </c>
      <c r="T1310" s="169">
        <f>IF(T$2=$A1310,Data!Q29,0)</f>
        <v>0</v>
      </c>
      <c r="U1310" s="169">
        <f>IF(U$2=$A1310,Data!R29,0)</f>
        <v>0</v>
      </c>
      <c r="V1310" s="169">
        <f>IF(V$2=$A1310,Data!S29,0)</f>
        <v>0</v>
      </c>
      <c r="W1310" s="169">
        <f>IF(W$2=$A1310,Data!T29,0)</f>
        <v>0</v>
      </c>
      <c r="X1310" s="169">
        <f>IF(X$2=$A1310,Data!U29,0)</f>
        <v>0</v>
      </c>
      <c r="Y1310" s="169">
        <f>IF(Y$2=$A1310,Data!V29,0)</f>
        <v>0</v>
      </c>
      <c r="Z1310" s="169">
        <f>IF(Z$2=$A1310,Data!W29,0)</f>
        <v>0</v>
      </c>
      <c r="AA1310" s="169">
        <f>IF(AA$2=$A1310,Data!X29,0)</f>
        <v>0</v>
      </c>
      <c r="AB1310" s="169">
        <f>IF(AB$2=$A1310,Data!Y29,0)</f>
        <v>0</v>
      </c>
      <c r="AC1310" s="169">
        <f>IF(AC$2=$A1310,Data!Z29,0)</f>
        <v>0</v>
      </c>
      <c r="AD1310" s="170">
        <f>IF(AD$2=$A1310,Data!AA29,0)</f>
        <v>0</v>
      </c>
      <c r="AE1310" s="171">
        <f>IF(AE$2=$A1310,Data!AB29,0)</f>
        <v>0</v>
      </c>
      <c r="AF1310" s="170">
        <f>IF(AF$2=$A1310,Data!AC29,0)</f>
        <v>0</v>
      </c>
      <c r="AG1310" s="171">
        <f>IF(AG$2=$A1310,Data!AD29,0)</f>
        <v>0</v>
      </c>
      <c r="AH1310" s="170">
        <f>IF(AH$2=$A1310,Data!AE29,0)</f>
        <v>0</v>
      </c>
      <c r="AI1310" s="171">
        <f>IF(AI$2=$A1310,Data!AF29,0)</f>
        <v>0</v>
      </c>
      <c r="AJ1310" s="170">
        <f>IF(AJ$2=$A1310,Data!AG29,0)</f>
        <v>0</v>
      </c>
      <c r="AK1310" s="171">
        <f>IF(AK$2=$A1310,Data!AH29,0)</f>
        <v>0</v>
      </c>
      <c r="AL1310" s="170">
        <f>IF(AL$2=$A1310,Data!AI29,0)</f>
        <v>0</v>
      </c>
      <c r="AM1310" t="str">
        <f t="shared" si="40"/>
        <v>0</v>
      </c>
      <c r="AN1310" t="e">
        <f>+INDEX(Validation!$D$4:$D$250,MATCH(Merge!B1310,Validation!$E$4:$E$250,0))</f>
        <v>#N/A</v>
      </c>
      <c r="AO1310" s="172">
        <f t="shared" si="41"/>
        <v>0</v>
      </c>
    </row>
    <row r="1311" spans="1:41" ht="15" x14ac:dyDescent="0.25">
      <c r="A1311">
        <f>Inputs!$H$14</f>
        <v>4</v>
      </c>
      <c r="B1311" t="str">
        <f>Inputs!$D$4</f>
        <v>Select Agency…</v>
      </c>
      <c r="C1311" s="166" t="str">
        <f>Inputs!$I$6</f>
        <v>(insert code)</v>
      </c>
      <c r="D1311" t="str">
        <f>IFERROR(INDEX(Inputs!$I$11:$I$19,MATCH(A1311,Inputs!$H$11:$H$19)),"")</f>
        <v>(insert code)</v>
      </c>
      <c r="E1311" s="167">
        <f>Data!B30</f>
        <v>0</v>
      </c>
      <c r="F1311" s="168">
        <f>IF(F$2=$A1311,Data!C30,0)</f>
        <v>0</v>
      </c>
      <c r="G1311" s="168">
        <f>IF(G$2=$A1311,Data!D30,0)</f>
        <v>0</v>
      </c>
      <c r="H1311" s="168">
        <f>IF(H$2=$A1311,Data!E30,0)</f>
        <v>0</v>
      </c>
      <c r="I1311" s="168">
        <f>IF(I$2=$A1311,Data!F30,0)</f>
        <v>0</v>
      </c>
      <c r="J1311" s="168">
        <f>IF(J$2=$A1311,Data!G30,0)</f>
        <v>0</v>
      </c>
      <c r="K1311" s="168">
        <f>IF(K$2=$A1311,Data!H30,0)</f>
        <v>0</v>
      </c>
      <c r="L1311" s="168">
        <f>IF(L$2=$A1311,Data!I30,0)</f>
        <v>0</v>
      </c>
      <c r="M1311" s="168">
        <f>IF(M$2=$A1311,Data!J30,0)</f>
        <v>0</v>
      </c>
      <c r="N1311" s="168">
        <f>IF(N$2=$A1311,Data!K30,0)</f>
        <v>0</v>
      </c>
      <c r="O1311" s="168">
        <f>IF(O$2=$A1311,Data!L30,0)</f>
        <v>0</v>
      </c>
      <c r="P1311" s="168">
        <f>IF(P$2=$A1311,Data!M30,0)</f>
        <v>0</v>
      </c>
      <c r="Q1311" s="168">
        <f>IF(Q$2=$A1311,Data!N30,0)</f>
        <v>0</v>
      </c>
      <c r="R1311" s="169">
        <f>IF(R$2=$A1311,Data!O30,0)</f>
        <v>0</v>
      </c>
      <c r="S1311" s="169">
        <f>IF(S$2=$A1311,Data!P30,0)</f>
        <v>0</v>
      </c>
      <c r="T1311" s="169">
        <f>IF(T$2=$A1311,Data!Q30,0)</f>
        <v>0</v>
      </c>
      <c r="U1311" s="169">
        <f>IF(U$2=$A1311,Data!R30,0)</f>
        <v>0</v>
      </c>
      <c r="V1311" s="169">
        <f>IF(V$2=$A1311,Data!S30,0)</f>
        <v>0</v>
      </c>
      <c r="W1311" s="169">
        <f>IF(W$2=$A1311,Data!T30,0)</f>
        <v>0</v>
      </c>
      <c r="X1311" s="169">
        <f>IF(X$2=$A1311,Data!U30,0)</f>
        <v>0</v>
      </c>
      <c r="Y1311" s="169">
        <f>IF(Y$2=$A1311,Data!V30,0)</f>
        <v>0</v>
      </c>
      <c r="Z1311" s="169">
        <f>IF(Z$2=$A1311,Data!W30,0)</f>
        <v>0</v>
      </c>
      <c r="AA1311" s="169">
        <f>IF(AA$2=$A1311,Data!X30,0)</f>
        <v>0</v>
      </c>
      <c r="AB1311" s="169">
        <f>IF(AB$2=$A1311,Data!Y30,0)</f>
        <v>0</v>
      </c>
      <c r="AC1311" s="169">
        <f>IF(AC$2=$A1311,Data!Z30,0)</f>
        <v>0</v>
      </c>
      <c r="AD1311" s="170">
        <f>IF(AD$2=$A1311,Data!AA30,0)</f>
        <v>0</v>
      </c>
      <c r="AE1311" s="171">
        <f>IF(AE$2=$A1311,Data!AB30,0)</f>
        <v>0</v>
      </c>
      <c r="AF1311" s="170">
        <f>IF(AF$2=$A1311,Data!AC30,0)</f>
        <v>0</v>
      </c>
      <c r="AG1311" s="171">
        <f>IF(AG$2=$A1311,Data!AD30,0)</f>
        <v>0</v>
      </c>
      <c r="AH1311" s="170">
        <f>IF(AH$2=$A1311,Data!AE30,0)</f>
        <v>0</v>
      </c>
      <c r="AI1311" s="171">
        <f>IF(AI$2=$A1311,Data!AF30,0)</f>
        <v>0</v>
      </c>
      <c r="AJ1311" s="170">
        <f>IF(AJ$2=$A1311,Data!AG30,0)</f>
        <v>0</v>
      </c>
      <c r="AK1311" s="171">
        <f>IF(AK$2=$A1311,Data!AH30,0)</f>
        <v>0</v>
      </c>
      <c r="AL1311" s="170">
        <f>IF(AL$2=$A1311,Data!AI30,0)</f>
        <v>0</v>
      </c>
      <c r="AM1311" t="str">
        <f t="shared" si="40"/>
        <v>0</v>
      </c>
      <c r="AN1311" t="e">
        <f>+INDEX(Validation!$D$4:$D$250,MATCH(Merge!B1311,Validation!$E$4:$E$250,0))</f>
        <v>#N/A</v>
      </c>
      <c r="AO1311" s="172">
        <f t="shared" si="41"/>
        <v>0</v>
      </c>
    </row>
    <row r="1312" spans="1:41" ht="15" x14ac:dyDescent="0.25">
      <c r="A1312">
        <f>Inputs!$H$14</f>
        <v>4</v>
      </c>
      <c r="B1312" t="str">
        <f>Inputs!$D$4</f>
        <v>Select Agency…</v>
      </c>
      <c r="C1312" s="166" t="str">
        <f>Inputs!$I$6</f>
        <v>(insert code)</v>
      </c>
      <c r="D1312" t="str">
        <f>IFERROR(INDEX(Inputs!$I$11:$I$19,MATCH(A1312,Inputs!$H$11:$H$19)),"")</f>
        <v>(insert code)</v>
      </c>
      <c r="E1312" s="167">
        <f>Data!B31</f>
        <v>0</v>
      </c>
      <c r="F1312" s="168">
        <f>IF(F$2=$A1312,Data!C31,0)</f>
        <v>0</v>
      </c>
      <c r="G1312" s="168">
        <f>IF(G$2=$A1312,Data!D31,0)</f>
        <v>0</v>
      </c>
      <c r="H1312" s="168">
        <f>IF(H$2=$A1312,Data!E31,0)</f>
        <v>0</v>
      </c>
      <c r="I1312" s="168">
        <f>IF(I$2=$A1312,Data!F31,0)</f>
        <v>0</v>
      </c>
      <c r="J1312" s="168">
        <f>IF(J$2=$A1312,Data!G31,0)</f>
        <v>0</v>
      </c>
      <c r="K1312" s="168">
        <f>IF(K$2=$A1312,Data!H31,0)</f>
        <v>0</v>
      </c>
      <c r="L1312" s="168">
        <f>IF(L$2=$A1312,Data!I31,0)</f>
        <v>0</v>
      </c>
      <c r="M1312" s="168">
        <f>IF(M$2=$A1312,Data!J31,0)</f>
        <v>0</v>
      </c>
      <c r="N1312" s="168">
        <f>IF(N$2=$A1312,Data!K31,0)</f>
        <v>0</v>
      </c>
      <c r="O1312" s="168">
        <f>IF(O$2=$A1312,Data!L31,0)</f>
        <v>0</v>
      </c>
      <c r="P1312" s="168">
        <f>IF(P$2=$A1312,Data!M31,0)</f>
        <v>0</v>
      </c>
      <c r="Q1312" s="168">
        <f>IF(Q$2=$A1312,Data!N31,0)</f>
        <v>0</v>
      </c>
      <c r="R1312" s="169">
        <f>IF(R$2=$A1312,Data!O31,0)</f>
        <v>0</v>
      </c>
      <c r="S1312" s="169">
        <f>IF(S$2=$A1312,Data!P31,0)</f>
        <v>0</v>
      </c>
      <c r="T1312" s="169">
        <f>IF(T$2=$A1312,Data!Q31,0)</f>
        <v>0</v>
      </c>
      <c r="U1312" s="169">
        <f>IF(U$2=$A1312,Data!R31,0)</f>
        <v>0</v>
      </c>
      <c r="V1312" s="169">
        <f>IF(V$2=$A1312,Data!S31,0)</f>
        <v>0</v>
      </c>
      <c r="W1312" s="169">
        <f>IF(W$2=$A1312,Data!T31,0)</f>
        <v>0</v>
      </c>
      <c r="X1312" s="169">
        <f>IF(X$2=$A1312,Data!U31,0)</f>
        <v>0</v>
      </c>
      <c r="Y1312" s="169">
        <f>IF(Y$2=$A1312,Data!V31,0)</f>
        <v>0</v>
      </c>
      <c r="Z1312" s="169">
        <f>IF(Z$2=$A1312,Data!W31,0)</f>
        <v>0</v>
      </c>
      <c r="AA1312" s="169">
        <f>IF(AA$2=$A1312,Data!X31,0)</f>
        <v>0</v>
      </c>
      <c r="AB1312" s="169">
        <f>IF(AB$2=$A1312,Data!Y31,0)</f>
        <v>0</v>
      </c>
      <c r="AC1312" s="169">
        <f>IF(AC$2=$A1312,Data!Z31,0)</f>
        <v>0</v>
      </c>
      <c r="AD1312" s="170">
        <f>IF(AD$2=$A1312,Data!AA31,0)</f>
        <v>0</v>
      </c>
      <c r="AE1312" s="171">
        <f>IF(AE$2=$A1312,Data!AB31,0)</f>
        <v>0</v>
      </c>
      <c r="AF1312" s="170">
        <f>IF(AF$2=$A1312,Data!AC31,0)</f>
        <v>0</v>
      </c>
      <c r="AG1312" s="171">
        <f>IF(AG$2=$A1312,Data!AD31,0)</f>
        <v>0</v>
      </c>
      <c r="AH1312" s="170">
        <f>IF(AH$2=$A1312,Data!AE31,0)</f>
        <v>0</v>
      </c>
      <c r="AI1312" s="171">
        <f>IF(AI$2=$A1312,Data!AF31,0)</f>
        <v>0</v>
      </c>
      <c r="AJ1312" s="170">
        <f>IF(AJ$2=$A1312,Data!AG31,0)</f>
        <v>0</v>
      </c>
      <c r="AK1312" s="171">
        <f>IF(AK$2=$A1312,Data!AH31,0)</f>
        <v>0</v>
      </c>
      <c r="AL1312" s="170">
        <f>IF(AL$2=$A1312,Data!AI31,0)</f>
        <v>0</v>
      </c>
      <c r="AM1312" t="str">
        <f t="shared" si="40"/>
        <v>0</v>
      </c>
      <c r="AN1312" t="e">
        <f>+INDEX(Validation!$D$4:$D$250,MATCH(Merge!B1312,Validation!$E$4:$E$250,0))</f>
        <v>#N/A</v>
      </c>
      <c r="AO1312" s="172">
        <f t="shared" si="41"/>
        <v>0</v>
      </c>
    </row>
    <row r="1313" spans="1:41" ht="15" x14ac:dyDescent="0.25">
      <c r="A1313">
        <f>Inputs!$H$14</f>
        <v>4</v>
      </c>
      <c r="B1313" t="str">
        <f>Inputs!$D$4</f>
        <v>Select Agency…</v>
      </c>
      <c r="C1313" s="166" t="str">
        <f>Inputs!$I$6</f>
        <v>(insert code)</v>
      </c>
      <c r="D1313" t="str">
        <f>IFERROR(INDEX(Inputs!$I$11:$I$19,MATCH(A1313,Inputs!$H$11:$H$19)),"")</f>
        <v>(insert code)</v>
      </c>
      <c r="E1313" s="167">
        <f>Data!B32</f>
        <v>0</v>
      </c>
      <c r="F1313" s="168">
        <f>IF(F$2=$A1313,Data!C32,0)</f>
        <v>0</v>
      </c>
      <c r="G1313" s="168">
        <f>IF(G$2=$A1313,Data!D32,0)</f>
        <v>0</v>
      </c>
      <c r="H1313" s="168">
        <f>IF(H$2=$A1313,Data!E32,0)</f>
        <v>0</v>
      </c>
      <c r="I1313" s="168">
        <f>IF(I$2=$A1313,Data!F32,0)</f>
        <v>0</v>
      </c>
      <c r="J1313" s="168">
        <f>IF(J$2=$A1313,Data!G32,0)</f>
        <v>0</v>
      </c>
      <c r="K1313" s="168">
        <f>IF(K$2=$A1313,Data!H32,0)</f>
        <v>0</v>
      </c>
      <c r="L1313" s="168">
        <f>IF(L$2=$A1313,Data!I32,0)</f>
        <v>0</v>
      </c>
      <c r="M1313" s="168">
        <f>IF(M$2=$A1313,Data!J32,0)</f>
        <v>0</v>
      </c>
      <c r="N1313" s="168">
        <f>IF(N$2=$A1313,Data!K32,0)</f>
        <v>0</v>
      </c>
      <c r="O1313" s="168">
        <f>IF(O$2=$A1313,Data!L32,0)</f>
        <v>0</v>
      </c>
      <c r="P1313" s="168">
        <f>IF(P$2=$A1313,Data!M32,0)</f>
        <v>0</v>
      </c>
      <c r="Q1313" s="168">
        <f>IF(Q$2=$A1313,Data!N32,0)</f>
        <v>0</v>
      </c>
      <c r="R1313" s="169">
        <f>IF(R$2=$A1313,Data!O32,0)</f>
        <v>0</v>
      </c>
      <c r="S1313" s="169">
        <f>IF(S$2=$A1313,Data!P32,0)</f>
        <v>0</v>
      </c>
      <c r="T1313" s="169">
        <f>IF(T$2=$A1313,Data!Q32,0)</f>
        <v>0</v>
      </c>
      <c r="U1313" s="169">
        <f>IF(U$2=$A1313,Data!R32,0)</f>
        <v>0</v>
      </c>
      <c r="V1313" s="169">
        <f>IF(V$2=$A1313,Data!S32,0)</f>
        <v>0</v>
      </c>
      <c r="W1313" s="169">
        <f>IF(W$2=$A1313,Data!T32,0)</f>
        <v>0</v>
      </c>
      <c r="X1313" s="169">
        <f>IF(X$2=$A1313,Data!U32,0)</f>
        <v>0</v>
      </c>
      <c r="Y1313" s="169">
        <f>IF(Y$2=$A1313,Data!V32,0)</f>
        <v>0</v>
      </c>
      <c r="Z1313" s="169">
        <f>IF(Z$2=$A1313,Data!W32,0)</f>
        <v>0</v>
      </c>
      <c r="AA1313" s="169">
        <f>IF(AA$2=$A1313,Data!X32,0)</f>
        <v>0</v>
      </c>
      <c r="AB1313" s="169">
        <f>IF(AB$2=$A1313,Data!Y32,0)</f>
        <v>0</v>
      </c>
      <c r="AC1313" s="169">
        <f>IF(AC$2=$A1313,Data!Z32,0)</f>
        <v>0</v>
      </c>
      <c r="AD1313" s="170">
        <f>IF(AD$2=$A1313,Data!AA32,0)</f>
        <v>0</v>
      </c>
      <c r="AE1313" s="171">
        <f>IF(AE$2=$A1313,Data!AB32,0)</f>
        <v>0</v>
      </c>
      <c r="AF1313" s="170">
        <f>IF(AF$2=$A1313,Data!AC32,0)</f>
        <v>0</v>
      </c>
      <c r="AG1313" s="171">
        <f>IF(AG$2=$A1313,Data!AD32,0)</f>
        <v>0</v>
      </c>
      <c r="AH1313" s="170">
        <f>IF(AH$2=$A1313,Data!AE32,0)</f>
        <v>0</v>
      </c>
      <c r="AI1313" s="171">
        <f>IF(AI$2=$A1313,Data!AF32,0)</f>
        <v>0</v>
      </c>
      <c r="AJ1313" s="170">
        <f>IF(AJ$2=$A1313,Data!AG32,0)</f>
        <v>0</v>
      </c>
      <c r="AK1313" s="171">
        <f>IF(AK$2=$A1313,Data!AH32,0)</f>
        <v>0</v>
      </c>
      <c r="AL1313" s="170">
        <f>IF(AL$2=$A1313,Data!AI32,0)</f>
        <v>0</v>
      </c>
      <c r="AM1313" t="str">
        <f t="shared" si="40"/>
        <v>0</v>
      </c>
      <c r="AN1313" t="e">
        <f>+INDEX(Validation!$D$4:$D$250,MATCH(Merge!B1313,Validation!$E$4:$E$250,0))</f>
        <v>#N/A</v>
      </c>
      <c r="AO1313" s="172">
        <f t="shared" si="41"/>
        <v>0</v>
      </c>
    </row>
    <row r="1314" spans="1:41" ht="15" x14ac:dyDescent="0.25">
      <c r="A1314">
        <f>Inputs!$H$14</f>
        <v>4</v>
      </c>
      <c r="B1314" t="str">
        <f>Inputs!$D$4</f>
        <v>Select Agency…</v>
      </c>
      <c r="C1314" s="166" t="str">
        <f>Inputs!$I$6</f>
        <v>(insert code)</v>
      </c>
      <c r="D1314" t="str">
        <f>IFERROR(INDEX(Inputs!$I$11:$I$19,MATCH(A1314,Inputs!$H$11:$H$19)),"")</f>
        <v>(insert code)</v>
      </c>
      <c r="E1314" s="167">
        <f>Data!B33</f>
        <v>0</v>
      </c>
      <c r="F1314" s="168">
        <f>IF(F$2=$A1314,Data!C33,0)</f>
        <v>0</v>
      </c>
      <c r="G1314" s="168">
        <f>IF(G$2=$A1314,Data!D33,0)</f>
        <v>0</v>
      </c>
      <c r="H1314" s="168">
        <f>IF(H$2=$A1314,Data!E33,0)</f>
        <v>0</v>
      </c>
      <c r="I1314" s="168">
        <f>IF(I$2=$A1314,Data!F33,0)</f>
        <v>0</v>
      </c>
      <c r="J1314" s="168">
        <f>IF(J$2=$A1314,Data!G33,0)</f>
        <v>0</v>
      </c>
      <c r="K1314" s="168">
        <f>IF(K$2=$A1314,Data!H33,0)</f>
        <v>0</v>
      </c>
      <c r="L1314" s="168">
        <f>IF(L$2=$A1314,Data!I33,0)</f>
        <v>0</v>
      </c>
      <c r="M1314" s="168">
        <f>IF(M$2=$A1314,Data!J33,0)</f>
        <v>0</v>
      </c>
      <c r="N1314" s="168">
        <f>IF(N$2=$A1314,Data!K33,0)</f>
        <v>0</v>
      </c>
      <c r="O1314" s="168">
        <f>IF(O$2=$A1314,Data!L33,0)</f>
        <v>0</v>
      </c>
      <c r="P1314" s="168">
        <f>IF(P$2=$A1314,Data!M33,0)</f>
        <v>0</v>
      </c>
      <c r="Q1314" s="168">
        <f>IF(Q$2=$A1314,Data!N33,0)</f>
        <v>0</v>
      </c>
      <c r="R1314" s="169">
        <f>IF(R$2=$A1314,Data!O33,0)</f>
        <v>0</v>
      </c>
      <c r="S1314" s="169">
        <f>IF(S$2=$A1314,Data!P33,0)</f>
        <v>0</v>
      </c>
      <c r="T1314" s="169">
        <f>IF(T$2=$A1314,Data!Q33,0)</f>
        <v>0</v>
      </c>
      <c r="U1314" s="169">
        <f>IF(U$2=$A1314,Data!R33,0)</f>
        <v>0</v>
      </c>
      <c r="V1314" s="169">
        <f>IF(V$2=$A1314,Data!S33,0)</f>
        <v>0</v>
      </c>
      <c r="W1314" s="169">
        <f>IF(W$2=$A1314,Data!T33,0)</f>
        <v>0</v>
      </c>
      <c r="X1314" s="169">
        <f>IF(X$2=$A1314,Data!U33,0)</f>
        <v>0</v>
      </c>
      <c r="Y1314" s="169">
        <f>IF(Y$2=$A1314,Data!V33,0)</f>
        <v>0</v>
      </c>
      <c r="Z1314" s="169">
        <f>IF(Z$2=$A1314,Data!W33,0)</f>
        <v>0</v>
      </c>
      <c r="AA1314" s="169">
        <f>IF(AA$2=$A1314,Data!X33,0)</f>
        <v>0</v>
      </c>
      <c r="AB1314" s="169">
        <f>IF(AB$2=$A1314,Data!Y33,0)</f>
        <v>0</v>
      </c>
      <c r="AC1314" s="169">
        <f>IF(AC$2=$A1314,Data!Z33,0)</f>
        <v>0</v>
      </c>
      <c r="AD1314" s="170">
        <f>IF(AD$2=$A1314,Data!AA33,0)</f>
        <v>0</v>
      </c>
      <c r="AE1314" s="171">
        <f>IF(AE$2=$A1314,Data!AB33,0)</f>
        <v>0</v>
      </c>
      <c r="AF1314" s="170">
        <f>IF(AF$2=$A1314,Data!AC33,0)</f>
        <v>0</v>
      </c>
      <c r="AG1314" s="171">
        <f>IF(AG$2=$A1314,Data!AD33,0)</f>
        <v>0</v>
      </c>
      <c r="AH1314" s="170">
        <f>IF(AH$2=$A1314,Data!AE33,0)</f>
        <v>0</v>
      </c>
      <c r="AI1314" s="171">
        <f>IF(AI$2=$A1314,Data!AF33,0)</f>
        <v>0</v>
      </c>
      <c r="AJ1314" s="170">
        <f>IF(AJ$2=$A1314,Data!AG33,0)</f>
        <v>0</v>
      </c>
      <c r="AK1314" s="171">
        <f>IF(AK$2=$A1314,Data!AH33,0)</f>
        <v>0</v>
      </c>
      <c r="AL1314" s="170">
        <f>IF(AL$2=$A1314,Data!AI33,0)</f>
        <v>0</v>
      </c>
      <c r="AM1314" t="str">
        <f t="shared" si="40"/>
        <v>0</v>
      </c>
      <c r="AN1314" t="e">
        <f>+INDEX(Validation!$D$4:$D$250,MATCH(Merge!B1314,Validation!$E$4:$E$250,0))</f>
        <v>#N/A</v>
      </c>
      <c r="AO1314" s="172">
        <f t="shared" si="41"/>
        <v>0</v>
      </c>
    </row>
    <row r="1315" spans="1:41" ht="15" x14ac:dyDescent="0.25">
      <c r="A1315">
        <f>Inputs!$H$14</f>
        <v>4</v>
      </c>
      <c r="B1315" t="str">
        <f>Inputs!$D$4</f>
        <v>Select Agency…</v>
      </c>
      <c r="C1315" s="166" t="str">
        <f>Inputs!$I$6</f>
        <v>(insert code)</v>
      </c>
      <c r="D1315" t="str">
        <f>IFERROR(INDEX(Inputs!$I$11:$I$19,MATCH(A1315,Inputs!$H$11:$H$19)),"")</f>
        <v>(insert code)</v>
      </c>
      <c r="E1315" s="167">
        <f>Data!B34</f>
        <v>0</v>
      </c>
      <c r="F1315" s="168">
        <f>IF(F$2=$A1315,Data!C34,0)</f>
        <v>0</v>
      </c>
      <c r="G1315" s="168">
        <f>IF(G$2=$A1315,Data!D34,0)</f>
        <v>0</v>
      </c>
      <c r="H1315" s="168">
        <f>IF(H$2=$A1315,Data!E34,0)</f>
        <v>0</v>
      </c>
      <c r="I1315" s="168">
        <f>IF(I$2=$A1315,Data!F34,0)</f>
        <v>0</v>
      </c>
      <c r="J1315" s="168">
        <f>IF(J$2=$A1315,Data!G34,0)</f>
        <v>0</v>
      </c>
      <c r="K1315" s="168">
        <f>IF(K$2=$A1315,Data!H34,0)</f>
        <v>0</v>
      </c>
      <c r="L1315" s="168">
        <f>IF(L$2=$A1315,Data!I34,0)</f>
        <v>0</v>
      </c>
      <c r="M1315" s="168">
        <f>IF(M$2=$A1315,Data!J34,0)</f>
        <v>0</v>
      </c>
      <c r="N1315" s="168">
        <f>IF(N$2=$A1315,Data!K34,0)</f>
        <v>0</v>
      </c>
      <c r="O1315" s="168">
        <f>IF(O$2=$A1315,Data!L34,0)</f>
        <v>0</v>
      </c>
      <c r="P1315" s="168">
        <f>IF(P$2=$A1315,Data!M34,0)</f>
        <v>0</v>
      </c>
      <c r="Q1315" s="168">
        <f>IF(Q$2=$A1315,Data!N34,0)</f>
        <v>0</v>
      </c>
      <c r="R1315" s="169">
        <f>IF(R$2=$A1315,Data!O34,0)</f>
        <v>0</v>
      </c>
      <c r="S1315" s="169">
        <f>IF(S$2=$A1315,Data!P34,0)</f>
        <v>0</v>
      </c>
      <c r="T1315" s="169">
        <f>IF(T$2=$A1315,Data!Q34,0)</f>
        <v>0</v>
      </c>
      <c r="U1315" s="169">
        <f>IF(U$2=$A1315,Data!R34,0)</f>
        <v>0</v>
      </c>
      <c r="V1315" s="169">
        <f>IF(V$2=$A1315,Data!S34,0)</f>
        <v>0</v>
      </c>
      <c r="W1315" s="169">
        <f>IF(W$2=$A1315,Data!T34,0)</f>
        <v>0</v>
      </c>
      <c r="X1315" s="169">
        <f>IF(X$2=$A1315,Data!U34,0)</f>
        <v>0</v>
      </c>
      <c r="Y1315" s="169">
        <f>IF(Y$2=$A1315,Data!V34,0)</f>
        <v>0</v>
      </c>
      <c r="Z1315" s="169">
        <f>IF(Z$2=$A1315,Data!W34,0)</f>
        <v>0</v>
      </c>
      <c r="AA1315" s="169">
        <f>IF(AA$2=$A1315,Data!X34,0)</f>
        <v>0</v>
      </c>
      <c r="AB1315" s="169">
        <f>IF(AB$2=$A1315,Data!Y34,0)</f>
        <v>0</v>
      </c>
      <c r="AC1315" s="169">
        <f>IF(AC$2=$A1315,Data!Z34,0)</f>
        <v>0</v>
      </c>
      <c r="AD1315" s="170">
        <f>IF(AD$2=$A1315,Data!AA34,0)</f>
        <v>0</v>
      </c>
      <c r="AE1315" s="171">
        <f>IF(AE$2=$A1315,Data!AB34,0)</f>
        <v>0</v>
      </c>
      <c r="AF1315" s="170">
        <f>IF(AF$2=$A1315,Data!AC34,0)</f>
        <v>0</v>
      </c>
      <c r="AG1315" s="171">
        <f>IF(AG$2=$A1315,Data!AD34,0)</f>
        <v>0</v>
      </c>
      <c r="AH1315" s="170">
        <f>IF(AH$2=$A1315,Data!AE34,0)</f>
        <v>0</v>
      </c>
      <c r="AI1315" s="171">
        <f>IF(AI$2=$A1315,Data!AF34,0)</f>
        <v>0</v>
      </c>
      <c r="AJ1315" s="170">
        <f>IF(AJ$2=$A1315,Data!AG34,0)</f>
        <v>0</v>
      </c>
      <c r="AK1315" s="171">
        <f>IF(AK$2=$A1315,Data!AH34,0)</f>
        <v>0</v>
      </c>
      <c r="AL1315" s="170">
        <f>IF(AL$2=$A1315,Data!AI34,0)</f>
        <v>0</v>
      </c>
      <c r="AM1315" t="str">
        <f t="shared" si="40"/>
        <v>0</v>
      </c>
      <c r="AN1315" t="e">
        <f>+INDEX(Validation!$D$4:$D$250,MATCH(Merge!B1315,Validation!$E$4:$E$250,0))</f>
        <v>#N/A</v>
      </c>
      <c r="AO1315" s="172">
        <f t="shared" si="41"/>
        <v>0</v>
      </c>
    </row>
    <row r="1316" spans="1:41" ht="15" x14ac:dyDescent="0.25">
      <c r="A1316">
        <f>Inputs!$H$14</f>
        <v>4</v>
      </c>
      <c r="B1316" t="str">
        <f>Inputs!$D$4</f>
        <v>Select Agency…</v>
      </c>
      <c r="C1316" s="166" t="str">
        <f>Inputs!$I$6</f>
        <v>(insert code)</v>
      </c>
      <c r="D1316" t="str">
        <f>IFERROR(INDEX(Inputs!$I$11:$I$19,MATCH(A1316,Inputs!$H$11:$H$19)),"")</f>
        <v>(insert code)</v>
      </c>
      <c r="E1316" s="167">
        <f>Data!B35</f>
        <v>0</v>
      </c>
      <c r="F1316" s="168">
        <f>IF(F$2=$A1316,Data!C35,0)</f>
        <v>0</v>
      </c>
      <c r="G1316" s="168">
        <f>IF(G$2=$A1316,Data!D35,0)</f>
        <v>0</v>
      </c>
      <c r="H1316" s="168">
        <f>IF(H$2=$A1316,Data!E35,0)</f>
        <v>0</v>
      </c>
      <c r="I1316" s="168">
        <f>IF(I$2=$A1316,Data!F35,0)</f>
        <v>0</v>
      </c>
      <c r="J1316" s="168">
        <f>IF(J$2=$A1316,Data!G35,0)</f>
        <v>0</v>
      </c>
      <c r="K1316" s="168">
        <f>IF(K$2=$A1316,Data!H35,0)</f>
        <v>0</v>
      </c>
      <c r="L1316" s="168">
        <f>IF(L$2=$A1316,Data!I35,0)</f>
        <v>0</v>
      </c>
      <c r="M1316" s="168">
        <f>IF(M$2=$A1316,Data!J35,0)</f>
        <v>0</v>
      </c>
      <c r="N1316" s="168">
        <f>IF(N$2=$A1316,Data!K35,0)</f>
        <v>0</v>
      </c>
      <c r="O1316" s="168">
        <f>IF(O$2=$A1316,Data!L35,0)</f>
        <v>0</v>
      </c>
      <c r="P1316" s="168">
        <f>IF(P$2=$A1316,Data!M35,0)</f>
        <v>0</v>
      </c>
      <c r="Q1316" s="168">
        <f>IF(Q$2=$A1316,Data!N35,0)</f>
        <v>0</v>
      </c>
      <c r="R1316" s="169">
        <f>IF(R$2=$A1316,Data!O35,0)</f>
        <v>0</v>
      </c>
      <c r="S1316" s="169">
        <f>IF(S$2=$A1316,Data!P35,0)</f>
        <v>0</v>
      </c>
      <c r="T1316" s="169">
        <f>IF(T$2=$A1316,Data!Q35,0)</f>
        <v>0</v>
      </c>
      <c r="U1316" s="169">
        <f>IF(U$2=$A1316,Data!R35,0)</f>
        <v>0</v>
      </c>
      <c r="V1316" s="169">
        <f>IF(V$2=$A1316,Data!S35,0)</f>
        <v>0</v>
      </c>
      <c r="W1316" s="169">
        <f>IF(W$2=$A1316,Data!T35,0)</f>
        <v>0</v>
      </c>
      <c r="X1316" s="169">
        <f>IF(X$2=$A1316,Data!U35,0)</f>
        <v>0</v>
      </c>
      <c r="Y1316" s="169">
        <f>IF(Y$2=$A1316,Data!V35,0)</f>
        <v>0</v>
      </c>
      <c r="Z1316" s="169">
        <f>IF(Z$2=$A1316,Data!W35,0)</f>
        <v>0</v>
      </c>
      <c r="AA1316" s="169">
        <f>IF(AA$2=$A1316,Data!X35,0)</f>
        <v>0</v>
      </c>
      <c r="AB1316" s="169">
        <f>IF(AB$2=$A1316,Data!Y35,0)</f>
        <v>0</v>
      </c>
      <c r="AC1316" s="169">
        <f>IF(AC$2=$A1316,Data!Z35,0)</f>
        <v>0</v>
      </c>
      <c r="AD1316" s="170">
        <f>IF(AD$2=$A1316,Data!AA35,0)</f>
        <v>0</v>
      </c>
      <c r="AE1316" s="171">
        <f>IF(AE$2=$A1316,Data!AB35,0)</f>
        <v>0</v>
      </c>
      <c r="AF1316" s="170">
        <f>IF(AF$2=$A1316,Data!AC35,0)</f>
        <v>0</v>
      </c>
      <c r="AG1316" s="171">
        <f>IF(AG$2=$A1316,Data!AD35,0)</f>
        <v>0</v>
      </c>
      <c r="AH1316" s="170">
        <f>IF(AH$2=$A1316,Data!AE35,0)</f>
        <v>0</v>
      </c>
      <c r="AI1316" s="171">
        <f>IF(AI$2=$A1316,Data!AF35,0)</f>
        <v>0</v>
      </c>
      <c r="AJ1316" s="170">
        <f>IF(AJ$2=$A1316,Data!AG35,0)</f>
        <v>0</v>
      </c>
      <c r="AK1316" s="171">
        <f>IF(AK$2=$A1316,Data!AH35,0)</f>
        <v>0</v>
      </c>
      <c r="AL1316" s="170">
        <f>IF(AL$2=$A1316,Data!AI35,0)</f>
        <v>0</v>
      </c>
      <c r="AM1316" t="str">
        <f t="shared" si="40"/>
        <v>0</v>
      </c>
      <c r="AN1316" t="e">
        <f>+INDEX(Validation!$D$4:$D$250,MATCH(Merge!B1316,Validation!$E$4:$E$250,0))</f>
        <v>#N/A</v>
      </c>
      <c r="AO1316" s="172">
        <f t="shared" si="41"/>
        <v>0</v>
      </c>
    </row>
    <row r="1317" spans="1:41" ht="15" x14ac:dyDescent="0.25">
      <c r="A1317">
        <f>Inputs!$H$14</f>
        <v>4</v>
      </c>
      <c r="B1317" t="str">
        <f>Inputs!$D$4</f>
        <v>Select Agency…</v>
      </c>
      <c r="C1317" s="166" t="str">
        <f>Inputs!$I$6</f>
        <v>(insert code)</v>
      </c>
      <c r="D1317" t="str">
        <f>IFERROR(INDEX(Inputs!$I$11:$I$19,MATCH(A1317,Inputs!$H$11:$H$19)),"")</f>
        <v>(insert code)</v>
      </c>
      <c r="E1317" s="167">
        <f>Data!B36</f>
        <v>0</v>
      </c>
      <c r="F1317" s="168">
        <f>IF(F$2=$A1317,Data!C36,0)</f>
        <v>0</v>
      </c>
      <c r="G1317" s="168">
        <f>IF(G$2=$A1317,Data!D36,0)</f>
        <v>0</v>
      </c>
      <c r="H1317" s="168">
        <f>IF(H$2=$A1317,Data!E36,0)</f>
        <v>0</v>
      </c>
      <c r="I1317" s="168">
        <f>IF(I$2=$A1317,Data!F36,0)</f>
        <v>0</v>
      </c>
      <c r="J1317" s="168">
        <f>IF(J$2=$A1317,Data!G36,0)</f>
        <v>0</v>
      </c>
      <c r="K1317" s="168">
        <f>IF(K$2=$A1317,Data!H36,0)</f>
        <v>0</v>
      </c>
      <c r="L1317" s="168">
        <f>IF(L$2=$A1317,Data!I36,0)</f>
        <v>0</v>
      </c>
      <c r="M1317" s="168">
        <f>IF(M$2=$A1317,Data!J36,0)</f>
        <v>0</v>
      </c>
      <c r="N1317" s="168">
        <f>IF(N$2=$A1317,Data!K36,0)</f>
        <v>0</v>
      </c>
      <c r="O1317" s="168">
        <f>IF(O$2=$A1317,Data!L36,0)</f>
        <v>0</v>
      </c>
      <c r="P1317" s="168">
        <f>IF(P$2=$A1317,Data!M36,0)</f>
        <v>0</v>
      </c>
      <c r="Q1317" s="168">
        <f>IF(Q$2=$A1317,Data!N36,0)</f>
        <v>0</v>
      </c>
      <c r="R1317" s="169">
        <f>IF(R$2=$A1317,Data!O36,0)</f>
        <v>0</v>
      </c>
      <c r="S1317" s="169">
        <f>IF(S$2=$A1317,Data!P36,0)</f>
        <v>0</v>
      </c>
      <c r="T1317" s="169">
        <f>IF(T$2=$A1317,Data!Q36,0)</f>
        <v>0</v>
      </c>
      <c r="U1317" s="169">
        <f>IF(U$2=$A1317,Data!R36,0)</f>
        <v>0</v>
      </c>
      <c r="V1317" s="169">
        <f>IF(V$2=$A1317,Data!S36,0)</f>
        <v>0</v>
      </c>
      <c r="W1317" s="169">
        <f>IF(W$2=$A1317,Data!T36,0)</f>
        <v>0</v>
      </c>
      <c r="X1317" s="169">
        <f>IF(X$2=$A1317,Data!U36,0)</f>
        <v>0</v>
      </c>
      <c r="Y1317" s="169">
        <f>IF(Y$2=$A1317,Data!V36,0)</f>
        <v>0</v>
      </c>
      <c r="Z1317" s="169">
        <f>IF(Z$2=$A1317,Data!W36,0)</f>
        <v>0</v>
      </c>
      <c r="AA1317" s="169">
        <f>IF(AA$2=$A1317,Data!X36,0)</f>
        <v>0</v>
      </c>
      <c r="AB1317" s="169">
        <f>IF(AB$2=$A1317,Data!Y36,0)</f>
        <v>0</v>
      </c>
      <c r="AC1317" s="169">
        <f>IF(AC$2=$A1317,Data!Z36,0)</f>
        <v>0</v>
      </c>
      <c r="AD1317" s="170">
        <f>IF(AD$2=$A1317,Data!AA36,0)</f>
        <v>0</v>
      </c>
      <c r="AE1317" s="171">
        <f>IF(AE$2=$A1317,Data!AB36,0)</f>
        <v>0</v>
      </c>
      <c r="AF1317" s="170">
        <f>IF(AF$2=$A1317,Data!AC36,0)</f>
        <v>0</v>
      </c>
      <c r="AG1317" s="171">
        <f>IF(AG$2=$A1317,Data!AD36,0)</f>
        <v>0</v>
      </c>
      <c r="AH1317" s="170">
        <f>IF(AH$2=$A1317,Data!AE36,0)</f>
        <v>0</v>
      </c>
      <c r="AI1317" s="171">
        <f>IF(AI$2=$A1317,Data!AF36,0)</f>
        <v>0</v>
      </c>
      <c r="AJ1317" s="170">
        <f>IF(AJ$2=$A1317,Data!AG36,0)</f>
        <v>0</v>
      </c>
      <c r="AK1317" s="171">
        <f>IF(AK$2=$A1317,Data!AH36,0)</f>
        <v>0</v>
      </c>
      <c r="AL1317" s="170">
        <f>IF(AL$2=$A1317,Data!AI36,0)</f>
        <v>0</v>
      </c>
      <c r="AM1317" t="str">
        <f t="shared" si="40"/>
        <v>0</v>
      </c>
      <c r="AN1317" t="e">
        <f>+INDEX(Validation!$D$4:$D$250,MATCH(Merge!B1317,Validation!$E$4:$E$250,0))</f>
        <v>#N/A</v>
      </c>
      <c r="AO1317" s="172">
        <f t="shared" si="41"/>
        <v>0</v>
      </c>
    </row>
    <row r="1318" spans="1:41" ht="15" x14ac:dyDescent="0.25">
      <c r="A1318">
        <f>Inputs!$H$14</f>
        <v>4</v>
      </c>
      <c r="B1318" t="str">
        <f>Inputs!$D$4</f>
        <v>Select Agency…</v>
      </c>
      <c r="C1318" s="166" t="str">
        <f>Inputs!$I$6</f>
        <v>(insert code)</v>
      </c>
      <c r="D1318" t="str">
        <f>IFERROR(INDEX(Inputs!$I$11:$I$19,MATCH(A1318,Inputs!$H$11:$H$19)),"")</f>
        <v>(insert code)</v>
      </c>
      <c r="E1318" s="167">
        <f>Data!B37</f>
        <v>0</v>
      </c>
      <c r="F1318" s="168">
        <f>IF(F$2=$A1318,Data!C37,0)</f>
        <v>0</v>
      </c>
      <c r="G1318" s="168">
        <f>IF(G$2=$A1318,Data!D37,0)</f>
        <v>0</v>
      </c>
      <c r="H1318" s="168">
        <f>IF(H$2=$A1318,Data!E37,0)</f>
        <v>0</v>
      </c>
      <c r="I1318" s="168">
        <f>IF(I$2=$A1318,Data!F37,0)</f>
        <v>0</v>
      </c>
      <c r="J1318" s="168">
        <f>IF(J$2=$A1318,Data!G37,0)</f>
        <v>0</v>
      </c>
      <c r="K1318" s="168">
        <f>IF(K$2=$A1318,Data!H37,0)</f>
        <v>0</v>
      </c>
      <c r="L1318" s="168">
        <f>IF(L$2=$A1318,Data!I37,0)</f>
        <v>0</v>
      </c>
      <c r="M1318" s="168">
        <f>IF(M$2=$A1318,Data!J37,0)</f>
        <v>0</v>
      </c>
      <c r="N1318" s="168">
        <f>IF(N$2=$A1318,Data!K37,0)</f>
        <v>0</v>
      </c>
      <c r="O1318" s="168">
        <f>IF(O$2=$A1318,Data!L37,0)</f>
        <v>0</v>
      </c>
      <c r="P1318" s="168">
        <f>IF(P$2=$A1318,Data!M37,0)</f>
        <v>0</v>
      </c>
      <c r="Q1318" s="168">
        <f>IF(Q$2=$A1318,Data!N37,0)</f>
        <v>0</v>
      </c>
      <c r="R1318" s="169">
        <f>IF(R$2=$A1318,Data!O37,0)</f>
        <v>0</v>
      </c>
      <c r="S1318" s="169">
        <f>IF(S$2=$A1318,Data!P37,0)</f>
        <v>0</v>
      </c>
      <c r="T1318" s="169">
        <f>IF(T$2=$A1318,Data!Q37,0)</f>
        <v>0</v>
      </c>
      <c r="U1318" s="169">
        <f>IF(U$2=$A1318,Data!R37,0)</f>
        <v>0</v>
      </c>
      <c r="V1318" s="169">
        <f>IF(V$2=$A1318,Data!S37,0)</f>
        <v>0</v>
      </c>
      <c r="W1318" s="169">
        <f>IF(W$2=$A1318,Data!T37,0)</f>
        <v>0</v>
      </c>
      <c r="X1318" s="169">
        <f>IF(X$2=$A1318,Data!U37,0)</f>
        <v>0</v>
      </c>
      <c r="Y1318" s="169">
        <f>IF(Y$2=$A1318,Data!V37,0)</f>
        <v>0</v>
      </c>
      <c r="Z1318" s="169">
        <f>IF(Z$2=$A1318,Data!W37,0)</f>
        <v>0</v>
      </c>
      <c r="AA1318" s="169">
        <f>IF(AA$2=$A1318,Data!X37,0)</f>
        <v>0</v>
      </c>
      <c r="AB1318" s="169">
        <f>IF(AB$2=$A1318,Data!Y37,0)</f>
        <v>0</v>
      </c>
      <c r="AC1318" s="169">
        <f>IF(AC$2=$A1318,Data!Z37,0)</f>
        <v>0</v>
      </c>
      <c r="AD1318" s="170">
        <f>IF(AD$2=$A1318,Data!AA37,0)</f>
        <v>0</v>
      </c>
      <c r="AE1318" s="171">
        <f>IF(AE$2=$A1318,Data!AB37,0)</f>
        <v>0</v>
      </c>
      <c r="AF1318" s="170">
        <f>IF(AF$2=$A1318,Data!AC37,0)</f>
        <v>0</v>
      </c>
      <c r="AG1318" s="171">
        <f>IF(AG$2=$A1318,Data!AD37,0)</f>
        <v>0</v>
      </c>
      <c r="AH1318" s="170">
        <f>IF(AH$2=$A1318,Data!AE37,0)</f>
        <v>0</v>
      </c>
      <c r="AI1318" s="171">
        <f>IF(AI$2=$A1318,Data!AF37,0)</f>
        <v>0</v>
      </c>
      <c r="AJ1318" s="170">
        <f>IF(AJ$2=$A1318,Data!AG37,0)</f>
        <v>0</v>
      </c>
      <c r="AK1318" s="171">
        <f>IF(AK$2=$A1318,Data!AH37,0)</f>
        <v>0</v>
      </c>
      <c r="AL1318" s="170">
        <f>IF(AL$2=$A1318,Data!AI37,0)</f>
        <v>0</v>
      </c>
      <c r="AM1318" t="str">
        <f t="shared" si="40"/>
        <v>0</v>
      </c>
      <c r="AN1318" t="e">
        <f>+INDEX(Validation!$D$4:$D$250,MATCH(Merge!B1318,Validation!$E$4:$E$250,0))</f>
        <v>#N/A</v>
      </c>
      <c r="AO1318" s="172">
        <f t="shared" si="41"/>
        <v>0</v>
      </c>
    </row>
    <row r="1319" spans="1:41" ht="15" x14ac:dyDescent="0.25">
      <c r="A1319">
        <f>Inputs!$H$14</f>
        <v>4</v>
      </c>
      <c r="B1319" t="str">
        <f>Inputs!$D$4</f>
        <v>Select Agency…</v>
      </c>
      <c r="C1319" s="166" t="str">
        <f>Inputs!$I$6</f>
        <v>(insert code)</v>
      </c>
      <c r="D1319" t="str">
        <f>IFERROR(INDEX(Inputs!$I$11:$I$19,MATCH(A1319,Inputs!$H$11:$H$19)),"")</f>
        <v>(insert code)</v>
      </c>
      <c r="E1319" s="167">
        <f>Data!B38</f>
        <v>0</v>
      </c>
      <c r="F1319" s="168">
        <f>IF(F$2=$A1319,Data!C38,0)</f>
        <v>0</v>
      </c>
      <c r="G1319" s="168">
        <f>IF(G$2=$A1319,Data!D38,0)</f>
        <v>0</v>
      </c>
      <c r="H1319" s="168">
        <f>IF(H$2=$A1319,Data!E38,0)</f>
        <v>0</v>
      </c>
      <c r="I1319" s="168">
        <f>IF(I$2=$A1319,Data!F38,0)</f>
        <v>0</v>
      </c>
      <c r="J1319" s="168">
        <f>IF(J$2=$A1319,Data!G38,0)</f>
        <v>0</v>
      </c>
      <c r="K1319" s="168">
        <f>IF(K$2=$A1319,Data!H38,0)</f>
        <v>0</v>
      </c>
      <c r="L1319" s="168">
        <f>IF(L$2=$A1319,Data!I38,0)</f>
        <v>0</v>
      </c>
      <c r="M1319" s="168">
        <f>IF(M$2=$A1319,Data!J38,0)</f>
        <v>0</v>
      </c>
      <c r="N1319" s="168">
        <f>IF(N$2=$A1319,Data!K38,0)</f>
        <v>0</v>
      </c>
      <c r="O1319" s="168">
        <f>IF(O$2=$A1319,Data!L38,0)</f>
        <v>0</v>
      </c>
      <c r="P1319" s="168">
        <f>IF(P$2=$A1319,Data!M38,0)</f>
        <v>0</v>
      </c>
      <c r="Q1319" s="168">
        <f>IF(Q$2=$A1319,Data!N38,0)</f>
        <v>0</v>
      </c>
      <c r="R1319" s="169">
        <f>IF(R$2=$A1319,Data!O38,0)</f>
        <v>0</v>
      </c>
      <c r="S1319" s="169">
        <f>IF(S$2=$A1319,Data!P38,0)</f>
        <v>0</v>
      </c>
      <c r="T1319" s="169">
        <f>IF(T$2=$A1319,Data!Q38,0)</f>
        <v>0</v>
      </c>
      <c r="U1319" s="169">
        <f>IF(U$2=$A1319,Data!R38,0)</f>
        <v>0</v>
      </c>
      <c r="V1319" s="169">
        <f>IF(V$2=$A1319,Data!S38,0)</f>
        <v>0</v>
      </c>
      <c r="W1319" s="169">
        <f>IF(W$2=$A1319,Data!T38,0)</f>
        <v>0</v>
      </c>
      <c r="X1319" s="169">
        <f>IF(X$2=$A1319,Data!U38,0)</f>
        <v>0</v>
      </c>
      <c r="Y1319" s="169">
        <f>IF(Y$2=$A1319,Data!V38,0)</f>
        <v>0</v>
      </c>
      <c r="Z1319" s="169">
        <f>IF(Z$2=$A1319,Data!W38,0)</f>
        <v>0</v>
      </c>
      <c r="AA1319" s="169">
        <f>IF(AA$2=$A1319,Data!X38,0)</f>
        <v>0</v>
      </c>
      <c r="AB1319" s="169">
        <f>IF(AB$2=$A1319,Data!Y38,0)</f>
        <v>0</v>
      </c>
      <c r="AC1319" s="169">
        <f>IF(AC$2=$A1319,Data!Z38,0)</f>
        <v>0</v>
      </c>
      <c r="AD1319" s="170">
        <f>IF(AD$2=$A1319,Data!AA38,0)</f>
        <v>0</v>
      </c>
      <c r="AE1319" s="171">
        <f>IF(AE$2=$A1319,Data!AB38,0)</f>
        <v>0</v>
      </c>
      <c r="AF1319" s="170">
        <f>IF(AF$2=$A1319,Data!AC38,0)</f>
        <v>0</v>
      </c>
      <c r="AG1319" s="171">
        <f>IF(AG$2=$A1319,Data!AD38,0)</f>
        <v>0</v>
      </c>
      <c r="AH1319" s="170">
        <f>IF(AH$2=$A1319,Data!AE38,0)</f>
        <v>0</v>
      </c>
      <c r="AI1319" s="171">
        <f>IF(AI$2=$A1319,Data!AF38,0)</f>
        <v>0</v>
      </c>
      <c r="AJ1319" s="170">
        <f>IF(AJ$2=$A1319,Data!AG38,0)</f>
        <v>0</v>
      </c>
      <c r="AK1319" s="171">
        <f>IF(AK$2=$A1319,Data!AH38,0)</f>
        <v>0</v>
      </c>
      <c r="AL1319" s="170">
        <f>IF(AL$2=$A1319,Data!AI38,0)</f>
        <v>0</v>
      </c>
      <c r="AM1319" t="str">
        <f t="shared" si="40"/>
        <v>0</v>
      </c>
      <c r="AN1319" t="e">
        <f>+INDEX(Validation!$D$4:$D$250,MATCH(Merge!B1319,Validation!$E$4:$E$250,0))</f>
        <v>#N/A</v>
      </c>
      <c r="AO1319" s="172">
        <f t="shared" si="41"/>
        <v>0</v>
      </c>
    </row>
    <row r="1320" spans="1:41" ht="15" x14ac:dyDescent="0.25">
      <c r="A1320">
        <f>Inputs!$H$14</f>
        <v>4</v>
      </c>
      <c r="B1320" t="str">
        <f>Inputs!$D$4</f>
        <v>Select Agency…</v>
      </c>
      <c r="C1320" s="166" t="str">
        <f>Inputs!$I$6</f>
        <v>(insert code)</v>
      </c>
      <c r="D1320" t="str">
        <f>IFERROR(INDEX(Inputs!$I$11:$I$19,MATCH(A1320,Inputs!$H$11:$H$19)),"")</f>
        <v>(insert code)</v>
      </c>
      <c r="E1320" s="167">
        <f>Data!B39</f>
        <v>0</v>
      </c>
      <c r="F1320" s="168">
        <f>IF(F$2=$A1320,Data!C39,0)</f>
        <v>0</v>
      </c>
      <c r="G1320" s="168">
        <f>IF(G$2=$A1320,Data!D39,0)</f>
        <v>0</v>
      </c>
      <c r="H1320" s="168">
        <f>IF(H$2=$A1320,Data!E39,0)</f>
        <v>0</v>
      </c>
      <c r="I1320" s="168">
        <f>IF(I$2=$A1320,Data!F39,0)</f>
        <v>0</v>
      </c>
      <c r="J1320" s="168">
        <f>IF(J$2=$A1320,Data!G39,0)</f>
        <v>0</v>
      </c>
      <c r="K1320" s="168">
        <f>IF(K$2=$A1320,Data!H39,0)</f>
        <v>0</v>
      </c>
      <c r="L1320" s="168">
        <f>IF(L$2=$A1320,Data!I39,0)</f>
        <v>0</v>
      </c>
      <c r="M1320" s="168">
        <f>IF(M$2=$A1320,Data!J39,0)</f>
        <v>0</v>
      </c>
      <c r="N1320" s="168">
        <f>IF(N$2=$A1320,Data!K39,0)</f>
        <v>0</v>
      </c>
      <c r="O1320" s="168">
        <f>IF(O$2=$A1320,Data!L39,0)</f>
        <v>0</v>
      </c>
      <c r="P1320" s="168">
        <f>IF(P$2=$A1320,Data!M39,0)</f>
        <v>0</v>
      </c>
      <c r="Q1320" s="168">
        <f>IF(Q$2=$A1320,Data!N39,0)</f>
        <v>0</v>
      </c>
      <c r="R1320" s="169">
        <f>IF(R$2=$A1320,Data!O39,0)</f>
        <v>0</v>
      </c>
      <c r="S1320" s="169">
        <f>IF(S$2=$A1320,Data!P39,0)</f>
        <v>0</v>
      </c>
      <c r="T1320" s="169">
        <f>IF(T$2=$A1320,Data!Q39,0)</f>
        <v>0</v>
      </c>
      <c r="U1320" s="169">
        <f>IF(U$2=$A1320,Data!R39,0)</f>
        <v>0</v>
      </c>
      <c r="V1320" s="169">
        <f>IF(V$2=$A1320,Data!S39,0)</f>
        <v>0</v>
      </c>
      <c r="W1320" s="169">
        <f>IF(W$2=$A1320,Data!T39,0)</f>
        <v>0</v>
      </c>
      <c r="X1320" s="169">
        <f>IF(X$2=$A1320,Data!U39,0)</f>
        <v>0</v>
      </c>
      <c r="Y1320" s="169">
        <f>IF(Y$2=$A1320,Data!V39,0)</f>
        <v>0</v>
      </c>
      <c r="Z1320" s="169">
        <f>IF(Z$2=$A1320,Data!W39,0)</f>
        <v>0</v>
      </c>
      <c r="AA1320" s="169">
        <f>IF(AA$2=$A1320,Data!X39,0)</f>
        <v>0</v>
      </c>
      <c r="AB1320" s="169">
        <f>IF(AB$2=$A1320,Data!Y39,0)</f>
        <v>0</v>
      </c>
      <c r="AC1320" s="169">
        <f>IF(AC$2=$A1320,Data!Z39,0)</f>
        <v>0</v>
      </c>
      <c r="AD1320" s="170">
        <f>IF(AD$2=$A1320,Data!AA39,0)</f>
        <v>0</v>
      </c>
      <c r="AE1320" s="171">
        <f>IF(AE$2=$A1320,Data!AB39,0)</f>
        <v>0</v>
      </c>
      <c r="AF1320" s="170">
        <f>IF(AF$2=$A1320,Data!AC39,0)</f>
        <v>0</v>
      </c>
      <c r="AG1320" s="171">
        <f>IF(AG$2=$A1320,Data!AD39,0)</f>
        <v>0</v>
      </c>
      <c r="AH1320" s="170">
        <f>IF(AH$2=$A1320,Data!AE39,0)</f>
        <v>0</v>
      </c>
      <c r="AI1320" s="171">
        <f>IF(AI$2=$A1320,Data!AF39,0)</f>
        <v>0</v>
      </c>
      <c r="AJ1320" s="170">
        <f>IF(AJ$2=$A1320,Data!AG39,0)</f>
        <v>0</v>
      </c>
      <c r="AK1320" s="171">
        <f>IF(AK$2=$A1320,Data!AH39,0)</f>
        <v>0</v>
      </c>
      <c r="AL1320" s="170">
        <f>IF(AL$2=$A1320,Data!AI39,0)</f>
        <v>0</v>
      </c>
      <c r="AM1320" t="str">
        <f t="shared" si="40"/>
        <v>0</v>
      </c>
      <c r="AN1320" t="e">
        <f>+INDEX(Validation!$D$4:$D$250,MATCH(Merge!B1320,Validation!$E$4:$E$250,0))</f>
        <v>#N/A</v>
      </c>
      <c r="AO1320" s="172">
        <f t="shared" si="41"/>
        <v>0</v>
      </c>
    </row>
    <row r="1321" spans="1:41" ht="15" x14ac:dyDescent="0.25">
      <c r="A1321">
        <f>Inputs!$H$14</f>
        <v>4</v>
      </c>
      <c r="B1321" t="str">
        <f>Inputs!$D$4</f>
        <v>Select Agency…</v>
      </c>
      <c r="C1321" s="166" t="str">
        <f>Inputs!$I$6</f>
        <v>(insert code)</v>
      </c>
      <c r="D1321" t="str">
        <f>IFERROR(INDEX(Inputs!$I$11:$I$19,MATCH(A1321,Inputs!$H$11:$H$19)),"")</f>
        <v>(insert code)</v>
      </c>
      <c r="E1321" s="167">
        <f>Data!B40</f>
        <v>0</v>
      </c>
      <c r="F1321" s="168">
        <f>IF(F$2=$A1321,Data!C40,0)</f>
        <v>0</v>
      </c>
      <c r="G1321" s="168">
        <f>IF(G$2=$A1321,Data!D40,0)</f>
        <v>0</v>
      </c>
      <c r="H1321" s="168">
        <f>IF(H$2=$A1321,Data!E40,0)</f>
        <v>0</v>
      </c>
      <c r="I1321" s="168">
        <f>IF(I$2=$A1321,Data!F40,0)</f>
        <v>0</v>
      </c>
      <c r="J1321" s="168">
        <f>IF(J$2=$A1321,Data!G40,0)</f>
        <v>0</v>
      </c>
      <c r="K1321" s="168">
        <f>IF(K$2=$A1321,Data!H40,0)</f>
        <v>0</v>
      </c>
      <c r="L1321" s="168">
        <f>IF(L$2=$A1321,Data!I40,0)</f>
        <v>0</v>
      </c>
      <c r="M1321" s="168">
        <f>IF(M$2=$A1321,Data!J40,0)</f>
        <v>0</v>
      </c>
      <c r="N1321" s="168">
        <f>IF(N$2=$A1321,Data!K40,0)</f>
        <v>0</v>
      </c>
      <c r="O1321" s="168">
        <f>IF(O$2=$A1321,Data!L40,0)</f>
        <v>0</v>
      </c>
      <c r="P1321" s="168">
        <f>IF(P$2=$A1321,Data!M40,0)</f>
        <v>0</v>
      </c>
      <c r="Q1321" s="168">
        <f>IF(Q$2=$A1321,Data!N40,0)</f>
        <v>0</v>
      </c>
      <c r="R1321" s="169">
        <f>IF(R$2=$A1321,Data!O40,0)</f>
        <v>0</v>
      </c>
      <c r="S1321" s="169">
        <f>IF(S$2=$A1321,Data!P40,0)</f>
        <v>0</v>
      </c>
      <c r="T1321" s="169">
        <f>IF(T$2=$A1321,Data!Q40,0)</f>
        <v>0</v>
      </c>
      <c r="U1321" s="169">
        <f>IF(U$2=$A1321,Data!R40,0)</f>
        <v>0</v>
      </c>
      <c r="V1321" s="169">
        <f>IF(V$2=$A1321,Data!S40,0)</f>
        <v>0</v>
      </c>
      <c r="W1321" s="169">
        <f>IF(W$2=$A1321,Data!T40,0)</f>
        <v>0</v>
      </c>
      <c r="X1321" s="169">
        <f>IF(X$2=$A1321,Data!U40,0)</f>
        <v>0</v>
      </c>
      <c r="Y1321" s="169">
        <f>IF(Y$2=$A1321,Data!V40,0)</f>
        <v>0</v>
      </c>
      <c r="Z1321" s="169">
        <f>IF(Z$2=$A1321,Data!W40,0)</f>
        <v>0</v>
      </c>
      <c r="AA1321" s="169">
        <f>IF(AA$2=$A1321,Data!X40,0)</f>
        <v>0</v>
      </c>
      <c r="AB1321" s="169">
        <f>IF(AB$2=$A1321,Data!Y40,0)</f>
        <v>0</v>
      </c>
      <c r="AC1321" s="169">
        <f>IF(AC$2=$A1321,Data!Z40,0)</f>
        <v>0</v>
      </c>
      <c r="AD1321" s="170">
        <f>IF(AD$2=$A1321,Data!AA40,0)</f>
        <v>0</v>
      </c>
      <c r="AE1321" s="171">
        <f>IF(AE$2=$A1321,Data!AB40,0)</f>
        <v>0</v>
      </c>
      <c r="AF1321" s="170">
        <f>IF(AF$2=$A1321,Data!AC40,0)</f>
        <v>0</v>
      </c>
      <c r="AG1321" s="171">
        <f>IF(AG$2=$A1321,Data!AD40,0)</f>
        <v>0</v>
      </c>
      <c r="AH1321" s="170">
        <f>IF(AH$2=$A1321,Data!AE40,0)</f>
        <v>0</v>
      </c>
      <c r="AI1321" s="171">
        <f>IF(AI$2=$A1321,Data!AF40,0)</f>
        <v>0</v>
      </c>
      <c r="AJ1321" s="170">
        <f>IF(AJ$2=$A1321,Data!AG40,0)</f>
        <v>0</v>
      </c>
      <c r="AK1321" s="171">
        <f>IF(AK$2=$A1321,Data!AH40,0)</f>
        <v>0</v>
      </c>
      <c r="AL1321" s="170">
        <f>IF(AL$2=$A1321,Data!AI40,0)</f>
        <v>0</v>
      </c>
      <c r="AM1321" t="str">
        <f t="shared" si="40"/>
        <v>0</v>
      </c>
      <c r="AN1321" t="e">
        <f>+INDEX(Validation!$D$4:$D$250,MATCH(Merge!B1321,Validation!$E$4:$E$250,0))</f>
        <v>#N/A</v>
      </c>
      <c r="AO1321" s="172">
        <f t="shared" si="41"/>
        <v>0</v>
      </c>
    </row>
    <row r="1322" spans="1:41" ht="15" x14ac:dyDescent="0.25">
      <c r="A1322">
        <f>Inputs!$H$14</f>
        <v>4</v>
      </c>
      <c r="B1322" t="str">
        <f>Inputs!$D$4</f>
        <v>Select Agency…</v>
      </c>
      <c r="C1322" s="166" t="str">
        <f>Inputs!$I$6</f>
        <v>(insert code)</v>
      </c>
      <c r="D1322" t="str">
        <f>IFERROR(INDEX(Inputs!$I$11:$I$19,MATCH(A1322,Inputs!$H$11:$H$19)),"")</f>
        <v>(insert code)</v>
      </c>
      <c r="E1322" s="167">
        <f>Data!B41</f>
        <v>0</v>
      </c>
      <c r="F1322" s="168">
        <f>IF(F$2=$A1322,Data!C41,0)</f>
        <v>0</v>
      </c>
      <c r="G1322" s="168">
        <f>IF(G$2=$A1322,Data!D41,0)</f>
        <v>0</v>
      </c>
      <c r="H1322" s="168">
        <f>IF(H$2=$A1322,Data!E41,0)</f>
        <v>0</v>
      </c>
      <c r="I1322" s="168">
        <f>IF(I$2=$A1322,Data!F41,0)</f>
        <v>0</v>
      </c>
      <c r="J1322" s="168">
        <f>IF(J$2=$A1322,Data!G41,0)</f>
        <v>0</v>
      </c>
      <c r="K1322" s="168">
        <f>IF(K$2=$A1322,Data!H41,0)</f>
        <v>0</v>
      </c>
      <c r="L1322" s="168">
        <f>IF(L$2=$A1322,Data!I41,0)</f>
        <v>0</v>
      </c>
      <c r="M1322" s="168">
        <f>IF(M$2=$A1322,Data!J41,0)</f>
        <v>0</v>
      </c>
      <c r="N1322" s="168">
        <f>IF(N$2=$A1322,Data!K41,0)</f>
        <v>0</v>
      </c>
      <c r="O1322" s="168">
        <f>IF(O$2=$A1322,Data!L41,0)</f>
        <v>0</v>
      </c>
      <c r="P1322" s="168">
        <f>IF(P$2=$A1322,Data!M41,0)</f>
        <v>0</v>
      </c>
      <c r="Q1322" s="168">
        <f>IF(Q$2=$A1322,Data!N41,0)</f>
        <v>0</v>
      </c>
      <c r="R1322" s="169">
        <f>IF(R$2=$A1322,Data!O41,0)</f>
        <v>0</v>
      </c>
      <c r="S1322" s="169">
        <f>IF(S$2=$A1322,Data!P41,0)</f>
        <v>0</v>
      </c>
      <c r="T1322" s="169">
        <f>IF(T$2=$A1322,Data!Q41,0)</f>
        <v>0</v>
      </c>
      <c r="U1322" s="169">
        <f>IF(U$2=$A1322,Data!R41,0)</f>
        <v>0</v>
      </c>
      <c r="V1322" s="169">
        <f>IF(V$2=$A1322,Data!S41,0)</f>
        <v>0</v>
      </c>
      <c r="W1322" s="169">
        <f>IF(W$2=$A1322,Data!T41,0)</f>
        <v>0</v>
      </c>
      <c r="X1322" s="169">
        <f>IF(X$2=$A1322,Data!U41,0)</f>
        <v>0</v>
      </c>
      <c r="Y1322" s="169">
        <f>IF(Y$2=$A1322,Data!V41,0)</f>
        <v>0</v>
      </c>
      <c r="Z1322" s="169">
        <f>IF(Z$2=$A1322,Data!W41,0)</f>
        <v>0</v>
      </c>
      <c r="AA1322" s="169">
        <f>IF(AA$2=$A1322,Data!X41,0)</f>
        <v>0</v>
      </c>
      <c r="AB1322" s="169">
        <f>IF(AB$2=$A1322,Data!Y41,0)</f>
        <v>0</v>
      </c>
      <c r="AC1322" s="169">
        <f>IF(AC$2=$A1322,Data!Z41,0)</f>
        <v>0</v>
      </c>
      <c r="AD1322" s="170">
        <f>IF(AD$2=$A1322,Data!AA41,0)</f>
        <v>0</v>
      </c>
      <c r="AE1322" s="171">
        <f>IF(AE$2=$A1322,Data!AB41,0)</f>
        <v>0</v>
      </c>
      <c r="AF1322" s="170">
        <f>IF(AF$2=$A1322,Data!AC41,0)</f>
        <v>0</v>
      </c>
      <c r="AG1322" s="171">
        <f>IF(AG$2=$A1322,Data!AD41,0)</f>
        <v>0</v>
      </c>
      <c r="AH1322" s="170">
        <f>IF(AH$2=$A1322,Data!AE41,0)</f>
        <v>0</v>
      </c>
      <c r="AI1322" s="171">
        <f>IF(AI$2=$A1322,Data!AF41,0)</f>
        <v>0</v>
      </c>
      <c r="AJ1322" s="170">
        <f>IF(AJ$2=$A1322,Data!AG41,0)</f>
        <v>0</v>
      </c>
      <c r="AK1322" s="171">
        <f>IF(AK$2=$A1322,Data!AH41,0)</f>
        <v>0</v>
      </c>
      <c r="AL1322" s="170">
        <f>IF(AL$2=$A1322,Data!AI41,0)</f>
        <v>0</v>
      </c>
      <c r="AM1322" t="str">
        <f t="shared" si="40"/>
        <v>0</v>
      </c>
      <c r="AN1322" t="e">
        <f>+INDEX(Validation!$D$4:$D$250,MATCH(Merge!B1322,Validation!$E$4:$E$250,0))</f>
        <v>#N/A</v>
      </c>
      <c r="AO1322" s="172">
        <f t="shared" si="41"/>
        <v>0</v>
      </c>
    </row>
    <row r="1323" spans="1:41" ht="15" x14ac:dyDescent="0.25">
      <c r="A1323">
        <f>Inputs!$H$14</f>
        <v>4</v>
      </c>
      <c r="B1323" t="str">
        <f>Inputs!$D$4</f>
        <v>Select Agency…</v>
      </c>
      <c r="C1323" s="166" t="str">
        <f>Inputs!$I$6</f>
        <v>(insert code)</v>
      </c>
      <c r="D1323" t="str">
        <f>IFERROR(INDEX(Inputs!$I$11:$I$19,MATCH(A1323,Inputs!$H$11:$H$19)),"")</f>
        <v>(insert code)</v>
      </c>
      <c r="E1323" s="167">
        <f>Data!B42</f>
        <v>0</v>
      </c>
      <c r="F1323" s="168">
        <f>IF(F$2=$A1323,Data!C42,0)</f>
        <v>0</v>
      </c>
      <c r="G1323" s="168">
        <f>IF(G$2=$A1323,Data!D42,0)</f>
        <v>0</v>
      </c>
      <c r="H1323" s="168">
        <f>IF(H$2=$A1323,Data!E42,0)</f>
        <v>0</v>
      </c>
      <c r="I1323" s="168">
        <f>IF(I$2=$A1323,Data!F42,0)</f>
        <v>0</v>
      </c>
      <c r="J1323" s="168">
        <f>IF(J$2=$A1323,Data!G42,0)</f>
        <v>0</v>
      </c>
      <c r="K1323" s="168">
        <f>IF(K$2=$A1323,Data!H42,0)</f>
        <v>0</v>
      </c>
      <c r="L1323" s="168">
        <f>IF(L$2=$A1323,Data!I42,0)</f>
        <v>0</v>
      </c>
      <c r="M1323" s="168">
        <f>IF(M$2=$A1323,Data!J42,0)</f>
        <v>0</v>
      </c>
      <c r="N1323" s="168">
        <f>IF(N$2=$A1323,Data!K42,0)</f>
        <v>0</v>
      </c>
      <c r="O1323" s="168">
        <f>IF(O$2=$A1323,Data!L42,0)</f>
        <v>0</v>
      </c>
      <c r="P1323" s="168">
        <f>IF(P$2=$A1323,Data!M42,0)</f>
        <v>0</v>
      </c>
      <c r="Q1323" s="168">
        <f>IF(Q$2=$A1323,Data!N42,0)</f>
        <v>0</v>
      </c>
      <c r="R1323" s="169">
        <f>IF(R$2=$A1323,Data!O42,0)</f>
        <v>0</v>
      </c>
      <c r="S1323" s="169">
        <f>IF(S$2=$A1323,Data!P42,0)</f>
        <v>0</v>
      </c>
      <c r="T1323" s="169">
        <f>IF(T$2=$A1323,Data!Q42,0)</f>
        <v>0</v>
      </c>
      <c r="U1323" s="169">
        <f>IF(U$2=$A1323,Data!R42,0)</f>
        <v>0</v>
      </c>
      <c r="V1323" s="169">
        <f>IF(V$2=$A1323,Data!S42,0)</f>
        <v>0</v>
      </c>
      <c r="W1323" s="169">
        <f>IF(W$2=$A1323,Data!T42,0)</f>
        <v>0</v>
      </c>
      <c r="X1323" s="169">
        <f>IF(X$2=$A1323,Data!U42,0)</f>
        <v>0</v>
      </c>
      <c r="Y1323" s="169">
        <f>IF(Y$2=$A1323,Data!V42,0)</f>
        <v>0</v>
      </c>
      <c r="Z1323" s="169">
        <f>IF(Z$2=$A1323,Data!W42,0)</f>
        <v>0</v>
      </c>
      <c r="AA1323" s="169">
        <f>IF(AA$2=$A1323,Data!X42,0)</f>
        <v>0</v>
      </c>
      <c r="AB1323" s="169">
        <f>IF(AB$2=$A1323,Data!Y42,0)</f>
        <v>0</v>
      </c>
      <c r="AC1323" s="169">
        <f>IF(AC$2=$A1323,Data!Z42,0)</f>
        <v>0</v>
      </c>
      <c r="AD1323" s="170">
        <f>IF(AD$2=$A1323,Data!AA42,0)</f>
        <v>0</v>
      </c>
      <c r="AE1323" s="171">
        <f>IF(AE$2=$A1323,Data!AB42,0)</f>
        <v>0</v>
      </c>
      <c r="AF1323" s="170">
        <f>IF(AF$2=$A1323,Data!AC42,0)</f>
        <v>0</v>
      </c>
      <c r="AG1323" s="171">
        <f>IF(AG$2=$A1323,Data!AD42,0)</f>
        <v>0</v>
      </c>
      <c r="AH1323" s="170">
        <f>IF(AH$2=$A1323,Data!AE42,0)</f>
        <v>0</v>
      </c>
      <c r="AI1323" s="171">
        <f>IF(AI$2=$A1323,Data!AF42,0)</f>
        <v>0</v>
      </c>
      <c r="AJ1323" s="170">
        <f>IF(AJ$2=$A1323,Data!AG42,0)</f>
        <v>0</v>
      </c>
      <c r="AK1323" s="171">
        <f>IF(AK$2=$A1323,Data!AH42,0)</f>
        <v>0</v>
      </c>
      <c r="AL1323" s="170">
        <f>IF(AL$2=$A1323,Data!AI42,0)</f>
        <v>0</v>
      </c>
      <c r="AM1323" t="str">
        <f t="shared" si="40"/>
        <v>0</v>
      </c>
      <c r="AN1323" t="e">
        <f>+INDEX(Validation!$D$4:$D$250,MATCH(Merge!B1323,Validation!$E$4:$E$250,0))</f>
        <v>#N/A</v>
      </c>
      <c r="AO1323" s="172">
        <f t="shared" si="41"/>
        <v>0</v>
      </c>
    </row>
    <row r="1324" spans="1:41" ht="15" x14ac:dyDescent="0.25">
      <c r="A1324">
        <f>Inputs!$H$14</f>
        <v>4</v>
      </c>
      <c r="B1324" t="str">
        <f>Inputs!$D$4</f>
        <v>Select Agency…</v>
      </c>
      <c r="C1324" s="166" t="str">
        <f>Inputs!$I$6</f>
        <v>(insert code)</v>
      </c>
      <c r="D1324" t="str">
        <f>IFERROR(INDEX(Inputs!$I$11:$I$19,MATCH(A1324,Inputs!$H$11:$H$19)),"")</f>
        <v>(insert code)</v>
      </c>
      <c r="E1324" s="167">
        <f>Data!B43</f>
        <v>0</v>
      </c>
      <c r="F1324" s="168">
        <f>IF(F$2=$A1324,Data!C43,0)</f>
        <v>0</v>
      </c>
      <c r="G1324" s="168">
        <f>IF(G$2=$A1324,Data!D43,0)</f>
        <v>0</v>
      </c>
      <c r="H1324" s="168">
        <f>IF(H$2=$A1324,Data!E43,0)</f>
        <v>0</v>
      </c>
      <c r="I1324" s="168">
        <f>IF(I$2=$A1324,Data!F43,0)</f>
        <v>0</v>
      </c>
      <c r="J1324" s="168">
        <f>IF(J$2=$A1324,Data!G43,0)</f>
        <v>0</v>
      </c>
      <c r="K1324" s="168">
        <f>IF(K$2=$A1324,Data!H43,0)</f>
        <v>0</v>
      </c>
      <c r="L1324" s="168">
        <f>IF(L$2=$A1324,Data!I43,0)</f>
        <v>0</v>
      </c>
      <c r="M1324" s="168">
        <f>IF(M$2=$A1324,Data!J43,0)</f>
        <v>0</v>
      </c>
      <c r="N1324" s="168">
        <f>IF(N$2=$A1324,Data!K43,0)</f>
        <v>0</v>
      </c>
      <c r="O1324" s="168">
        <f>IF(O$2=$A1324,Data!L43,0)</f>
        <v>0</v>
      </c>
      <c r="P1324" s="168">
        <f>IF(P$2=$A1324,Data!M43,0)</f>
        <v>0</v>
      </c>
      <c r="Q1324" s="168">
        <f>IF(Q$2=$A1324,Data!N43,0)</f>
        <v>0</v>
      </c>
      <c r="R1324" s="169">
        <f>IF(R$2=$A1324,Data!O43,0)</f>
        <v>0</v>
      </c>
      <c r="S1324" s="169">
        <f>IF(S$2=$A1324,Data!P43,0)</f>
        <v>0</v>
      </c>
      <c r="T1324" s="169">
        <f>IF(T$2=$A1324,Data!Q43,0)</f>
        <v>0</v>
      </c>
      <c r="U1324" s="169">
        <f>IF(U$2=$A1324,Data!R43,0)</f>
        <v>0</v>
      </c>
      <c r="V1324" s="169">
        <f>IF(V$2=$A1324,Data!S43,0)</f>
        <v>0</v>
      </c>
      <c r="W1324" s="169">
        <f>IF(W$2=$A1324,Data!T43,0)</f>
        <v>0</v>
      </c>
      <c r="X1324" s="169">
        <f>IF(X$2=$A1324,Data!U43,0)</f>
        <v>0</v>
      </c>
      <c r="Y1324" s="169">
        <f>IF(Y$2=$A1324,Data!V43,0)</f>
        <v>0</v>
      </c>
      <c r="Z1324" s="169">
        <f>IF(Z$2=$A1324,Data!W43,0)</f>
        <v>0</v>
      </c>
      <c r="AA1324" s="169">
        <f>IF(AA$2=$A1324,Data!X43,0)</f>
        <v>0</v>
      </c>
      <c r="AB1324" s="169">
        <f>IF(AB$2=$A1324,Data!Y43,0)</f>
        <v>0</v>
      </c>
      <c r="AC1324" s="169">
        <f>IF(AC$2=$A1324,Data!Z43,0)</f>
        <v>0</v>
      </c>
      <c r="AD1324" s="170">
        <f>IF(AD$2=$A1324,Data!AA43,0)</f>
        <v>0</v>
      </c>
      <c r="AE1324" s="171">
        <f>IF(AE$2=$A1324,Data!AB43,0)</f>
        <v>0</v>
      </c>
      <c r="AF1324" s="170">
        <f>IF(AF$2=$A1324,Data!AC43,0)</f>
        <v>0</v>
      </c>
      <c r="AG1324" s="171">
        <f>IF(AG$2=$A1324,Data!AD43,0)</f>
        <v>0</v>
      </c>
      <c r="AH1324" s="170">
        <f>IF(AH$2=$A1324,Data!AE43,0)</f>
        <v>0</v>
      </c>
      <c r="AI1324" s="171">
        <f>IF(AI$2=$A1324,Data!AF43,0)</f>
        <v>0</v>
      </c>
      <c r="AJ1324" s="170">
        <f>IF(AJ$2=$A1324,Data!AG43,0)</f>
        <v>0</v>
      </c>
      <c r="AK1324" s="171">
        <f>IF(AK$2=$A1324,Data!AH43,0)</f>
        <v>0</v>
      </c>
      <c r="AL1324" s="170">
        <f>IF(AL$2=$A1324,Data!AI43,0)</f>
        <v>0</v>
      </c>
      <c r="AM1324" t="str">
        <f t="shared" si="40"/>
        <v>0</v>
      </c>
      <c r="AN1324" t="e">
        <f>+INDEX(Validation!$D$4:$D$250,MATCH(Merge!B1324,Validation!$E$4:$E$250,0))</f>
        <v>#N/A</v>
      </c>
      <c r="AO1324" s="172">
        <f t="shared" si="41"/>
        <v>0</v>
      </c>
    </row>
    <row r="1325" spans="1:41" ht="15" x14ac:dyDescent="0.25">
      <c r="A1325">
        <f>Inputs!$H$14</f>
        <v>4</v>
      </c>
      <c r="B1325" t="str">
        <f>Inputs!$D$4</f>
        <v>Select Agency…</v>
      </c>
      <c r="C1325" s="166" t="str">
        <f>Inputs!$I$6</f>
        <v>(insert code)</v>
      </c>
      <c r="D1325" t="str">
        <f>IFERROR(INDEX(Inputs!$I$11:$I$19,MATCH(A1325,Inputs!$H$11:$H$19)),"")</f>
        <v>(insert code)</v>
      </c>
      <c r="E1325" s="167">
        <f>Data!B44</f>
        <v>0</v>
      </c>
      <c r="F1325" s="168">
        <f>IF(F$2=$A1325,Data!C44,0)</f>
        <v>0</v>
      </c>
      <c r="G1325" s="168">
        <f>IF(G$2=$A1325,Data!D44,0)</f>
        <v>0</v>
      </c>
      <c r="H1325" s="168">
        <f>IF(H$2=$A1325,Data!E44,0)</f>
        <v>0</v>
      </c>
      <c r="I1325" s="168">
        <f>IF(I$2=$A1325,Data!F44,0)</f>
        <v>0</v>
      </c>
      <c r="J1325" s="168">
        <f>IF(J$2=$A1325,Data!G44,0)</f>
        <v>0</v>
      </c>
      <c r="K1325" s="168">
        <f>IF(K$2=$A1325,Data!H44,0)</f>
        <v>0</v>
      </c>
      <c r="L1325" s="168">
        <f>IF(L$2=$A1325,Data!I44,0)</f>
        <v>0</v>
      </c>
      <c r="M1325" s="168">
        <f>IF(M$2=$A1325,Data!J44,0)</f>
        <v>0</v>
      </c>
      <c r="N1325" s="168">
        <f>IF(N$2=$A1325,Data!K44,0)</f>
        <v>0</v>
      </c>
      <c r="O1325" s="168">
        <f>IF(O$2=$A1325,Data!L44,0)</f>
        <v>0</v>
      </c>
      <c r="P1325" s="168">
        <f>IF(P$2=$A1325,Data!M44,0)</f>
        <v>0</v>
      </c>
      <c r="Q1325" s="168">
        <f>IF(Q$2=$A1325,Data!N44,0)</f>
        <v>0</v>
      </c>
      <c r="R1325" s="169">
        <f>IF(R$2=$A1325,Data!O44,0)</f>
        <v>0</v>
      </c>
      <c r="S1325" s="169">
        <f>IF(S$2=$A1325,Data!P44,0)</f>
        <v>0</v>
      </c>
      <c r="T1325" s="169">
        <f>IF(T$2=$A1325,Data!Q44,0)</f>
        <v>0</v>
      </c>
      <c r="U1325" s="169">
        <f>IF(U$2=$A1325,Data!R44,0)</f>
        <v>0</v>
      </c>
      <c r="V1325" s="169">
        <f>IF(V$2=$A1325,Data!S44,0)</f>
        <v>0</v>
      </c>
      <c r="W1325" s="169">
        <f>IF(W$2=$A1325,Data!T44,0)</f>
        <v>0</v>
      </c>
      <c r="X1325" s="169">
        <f>IF(X$2=$A1325,Data!U44,0)</f>
        <v>0</v>
      </c>
      <c r="Y1325" s="169">
        <f>IF(Y$2=$A1325,Data!V44,0)</f>
        <v>0</v>
      </c>
      <c r="Z1325" s="169">
        <f>IF(Z$2=$A1325,Data!W44,0)</f>
        <v>0</v>
      </c>
      <c r="AA1325" s="169">
        <f>IF(AA$2=$A1325,Data!X44,0)</f>
        <v>0</v>
      </c>
      <c r="AB1325" s="169">
        <f>IF(AB$2=$A1325,Data!Y44,0)</f>
        <v>0</v>
      </c>
      <c r="AC1325" s="169">
        <f>IF(AC$2=$A1325,Data!Z44,0)</f>
        <v>0</v>
      </c>
      <c r="AD1325" s="170">
        <f>IF(AD$2=$A1325,Data!AA44,0)</f>
        <v>0</v>
      </c>
      <c r="AE1325" s="171">
        <f>IF(AE$2=$A1325,Data!AB44,0)</f>
        <v>0</v>
      </c>
      <c r="AF1325" s="170">
        <f>IF(AF$2=$A1325,Data!AC44,0)</f>
        <v>0</v>
      </c>
      <c r="AG1325" s="171">
        <f>IF(AG$2=$A1325,Data!AD44,0)</f>
        <v>0</v>
      </c>
      <c r="AH1325" s="170">
        <f>IF(AH$2=$A1325,Data!AE44,0)</f>
        <v>0</v>
      </c>
      <c r="AI1325" s="171">
        <f>IF(AI$2=$A1325,Data!AF44,0)</f>
        <v>0</v>
      </c>
      <c r="AJ1325" s="170">
        <f>IF(AJ$2=$A1325,Data!AG44,0)</f>
        <v>0</v>
      </c>
      <c r="AK1325" s="171">
        <f>IF(AK$2=$A1325,Data!AH44,0)</f>
        <v>0</v>
      </c>
      <c r="AL1325" s="170">
        <f>IF(AL$2=$A1325,Data!AI44,0)</f>
        <v>0</v>
      </c>
      <c r="AM1325" t="str">
        <f t="shared" si="40"/>
        <v>0</v>
      </c>
      <c r="AN1325" t="e">
        <f>+INDEX(Validation!$D$4:$D$250,MATCH(Merge!B1325,Validation!$E$4:$E$250,0))</f>
        <v>#N/A</v>
      </c>
      <c r="AO1325" s="172">
        <f t="shared" si="41"/>
        <v>0</v>
      </c>
    </row>
    <row r="1326" spans="1:41" ht="15" x14ac:dyDescent="0.25">
      <c r="A1326">
        <f>Inputs!$H$14</f>
        <v>4</v>
      </c>
      <c r="B1326" t="str">
        <f>Inputs!$D$4</f>
        <v>Select Agency…</v>
      </c>
      <c r="C1326" s="166" t="str">
        <f>Inputs!$I$6</f>
        <v>(insert code)</v>
      </c>
      <c r="D1326" t="str">
        <f>IFERROR(INDEX(Inputs!$I$11:$I$19,MATCH(A1326,Inputs!$H$11:$H$19)),"")</f>
        <v>(insert code)</v>
      </c>
      <c r="E1326" s="167">
        <f>Data!B45</f>
        <v>0</v>
      </c>
      <c r="F1326" s="168">
        <f>IF(F$2=$A1326,Data!C45,0)</f>
        <v>0</v>
      </c>
      <c r="G1326" s="168">
        <f>IF(G$2=$A1326,Data!D45,0)</f>
        <v>0</v>
      </c>
      <c r="H1326" s="168">
        <f>IF(H$2=$A1326,Data!E45,0)</f>
        <v>0</v>
      </c>
      <c r="I1326" s="168">
        <f>IF(I$2=$A1326,Data!F45,0)</f>
        <v>0</v>
      </c>
      <c r="J1326" s="168">
        <f>IF(J$2=$A1326,Data!G45,0)</f>
        <v>0</v>
      </c>
      <c r="K1326" s="168">
        <f>IF(K$2=$A1326,Data!H45,0)</f>
        <v>0</v>
      </c>
      <c r="L1326" s="168">
        <f>IF(L$2=$A1326,Data!I45,0)</f>
        <v>0</v>
      </c>
      <c r="M1326" s="168">
        <f>IF(M$2=$A1326,Data!J45,0)</f>
        <v>0</v>
      </c>
      <c r="N1326" s="168">
        <f>IF(N$2=$A1326,Data!K45,0)</f>
        <v>0</v>
      </c>
      <c r="O1326" s="168">
        <f>IF(O$2=$A1326,Data!L45,0)</f>
        <v>0</v>
      </c>
      <c r="P1326" s="168">
        <f>IF(P$2=$A1326,Data!M45,0)</f>
        <v>0</v>
      </c>
      <c r="Q1326" s="168">
        <f>IF(Q$2=$A1326,Data!N45,0)</f>
        <v>0</v>
      </c>
      <c r="R1326" s="169">
        <f>IF(R$2=$A1326,Data!O45,0)</f>
        <v>0</v>
      </c>
      <c r="S1326" s="169">
        <f>IF(S$2=$A1326,Data!P45,0)</f>
        <v>0</v>
      </c>
      <c r="T1326" s="169">
        <f>IF(T$2=$A1326,Data!Q45,0)</f>
        <v>0</v>
      </c>
      <c r="U1326" s="169">
        <f>IF(U$2=$A1326,Data!R45,0)</f>
        <v>0</v>
      </c>
      <c r="V1326" s="169">
        <f>IF(V$2=$A1326,Data!S45,0)</f>
        <v>0</v>
      </c>
      <c r="W1326" s="169">
        <f>IF(W$2=$A1326,Data!T45,0)</f>
        <v>0</v>
      </c>
      <c r="X1326" s="169">
        <f>IF(X$2=$A1326,Data!U45,0)</f>
        <v>0</v>
      </c>
      <c r="Y1326" s="169">
        <f>IF(Y$2=$A1326,Data!V45,0)</f>
        <v>0</v>
      </c>
      <c r="Z1326" s="169">
        <f>IF(Z$2=$A1326,Data!W45,0)</f>
        <v>0</v>
      </c>
      <c r="AA1326" s="169">
        <f>IF(AA$2=$A1326,Data!X45,0)</f>
        <v>0</v>
      </c>
      <c r="AB1326" s="169">
        <f>IF(AB$2=$A1326,Data!Y45,0)</f>
        <v>0</v>
      </c>
      <c r="AC1326" s="169">
        <f>IF(AC$2=$A1326,Data!Z45,0)</f>
        <v>0</v>
      </c>
      <c r="AD1326" s="170">
        <f>IF(AD$2=$A1326,Data!AA45,0)</f>
        <v>0</v>
      </c>
      <c r="AE1326" s="171">
        <f>IF(AE$2=$A1326,Data!AB45,0)</f>
        <v>0</v>
      </c>
      <c r="AF1326" s="170">
        <f>IF(AF$2=$A1326,Data!AC45,0)</f>
        <v>0</v>
      </c>
      <c r="AG1326" s="171">
        <f>IF(AG$2=$A1326,Data!AD45,0)</f>
        <v>0</v>
      </c>
      <c r="AH1326" s="170">
        <f>IF(AH$2=$A1326,Data!AE45,0)</f>
        <v>0</v>
      </c>
      <c r="AI1326" s="171">
        <f>IF(AI$2=$A1326,Data!AF45,0)</f>
        <v>0</v>
      </c>
      <c r="AJ1326" s="170">
        <f>IF(AJ$2=$A1326,Data!AG45,0)</f>
        <v>0</v>
      </c>
      <c r="AK1326" s="171">
        <f>IF(AK$2=$A1326,Data!AH45,0)</f>
        <v>0</v>
      </c>
      <c r="AL1326" s="170">
        <f>IF(AL$2=$A1326,Data!AI45,0)</f>
        <v>0</v>
      </c>
      <c r="AM1326" t="str">
        <f t="shared" si="40"/>
        <v>0</v>
      </c>
      <c r="AN1326" t="e">
        <f>+INDEX(Validation!$D$4:$D$250,MATCH(Merge!B1326,Validation!$E$4:$E$250,0))</f>
        <v>#N/A</v>
      </c>
      <c r="AO1326" s="172">
        <f t="shared" si="41"/>
        <v>0</v>
      </c>
    </row>
    <row r="1327" spans="1:41" ht="15" x14ac:dyDescent="0.25">
      <c r="A1327">
        <f>Inputs!$H$14</f>
        <v>4</v>
      </c>
      <c r="B1327" t="str">
        <f>Inputs!$D$4</f>
        <v>Select Agency…</v>
      </c>
      <c r="C1327" s="166" t="str">
        <f>Inputs!$I$6</f>
        <v>(insert code)</v>
      </c>
      <c r="D1327" t="str">
        <f>IFERROR(INDEX(Inputs!$I$11:$I$19,MATCH(A1327,Inputs!$H$11:$H$19)),"")</f>
        <v>(insert code)</v>
      </c>
      <c r="E1327" s="167">
        <f>Data!B46</f>
        <v>0</v>
      </c>
      <c r="F1327" s="168">
        <f>IF(F$2=$A1327,Data!C46,0)</f>
        <v>0</v>
      </c>
      <c r="G1327" s="168">
        <f>IF(G$2=$A1327,Data!D46,0)</f>
        <v>0</v>
      </c>
      <c r="H1327" s="168">
        <f>IF(H$2=$A1327,Data!E46,0)</f>
        <v>0</v>
      </c>
      <c r="I1327" s="168">
        <f>IF(I$2=$A1327,Data!F46,0)</f>
        <v>0</v>
      </c>
      <c r="J1327" s="168">
        <f>IF(J$2=$A1327,Data!G46,0)</f>
        <v>0</v>
      </c>
      <c r="K1327" s="168">
        <f>IF(K$2=$A1327,Data!H46,0)</f>
        <v>0</v>
      </c>
      <c r="L1327" s="168">
        <f>IF(L$2=$A1327,Data!I46,0)</f>
        <v>0</v>
      </c>
      <c r="M1327" s="168">
        <f>IF(M$2=$A1327,Data!J46,0)</f>
        <v>0</v>
      </c>
      <c r="N1327" s="168">
        <f>IF(N$2=$A1327,Data!K46,0)</f>
        <v>0</v>
      </c>
      <c r="O1327" s="168">
        <f>IF(O$2=$A1327,Data!L46,0)</f>
        <v>0</v>
      </c>
      <c r="P1327" s="168">
        <f>IF(P$2=$A1327,Data!M46,0)</f>
        <v>0</v>
      </c>
      <c r="Q1327" s="168">
        <f>IF(Q$2=$A1327,Data!N46,0)</f>
        <v>0</v>
      </c>
      <c r="R1327" s="169">
        <f>IF(R$2=$A1327,Data!O46,0)</f>
        <v>0</v>
      </c>
      <c r="S1327" s="169">
        <f>IF(S$2=$A1327,Data!P46,0)</f>
        <v>0</v>
      </c>
      <c r="T1327" s="169">
        <f>IF(T$2=$A1327,Data!Q46,0)</f>
        <v>0</v>
      </c>
      <c r="U1327" s="169">
        <f>IF(U$2=$A1327,Data!R46,0)</f>
        <v>0</v>
      </c>
      <c r="V1327" s="169">
        <f>IF(V$2=$A1327,Data!S46,0)</f>
        <v>0</v>
      </c>
      <c r="W1327" s="169">
        <f>IF(W$2=$A1327,Data!T46,0)</f>
        <v>0</v>
      </c>
      <c r="X1327" s="169">
        <f>IF(X$2=$A1327,Data!U46,0)</f>
        <v>0</v>
      </c>
      <c r="Y1327" s="169">
        <f>IF(Y$2=$A1327,Data!V46,0)</f>
        <v>0</v>
      </c>
      <c r="Z1327" s="169">
        <f>IF(Z$2=$A1327,Data!W46,0)</f>
        <v>0</v>
      </c>
      <c r="AA1327" s="169">
        <f>IF(AA$2=$A1327,Data!X46,0)</f>
        <v>0</v>
      </c>
      <c r="AB1327" s="169">
        <f>IF(AB$2=$A1327,Data!Y46,0)</f>
        <v>0</v>
      </c>
      <c r="AC1327" s="169">
        <f>IF(AC$2=$A1327,Data!Z46,0)</f>
        <v>0</v>
      </c>
      <c r="AD1327" s="170">
        <f>IF(AD$2=$A1327,Data!AA46,0)</f>
        <v>0</v>
      </c>
      <c r="AE1327" s="171">
        <f>IF(AE$2=$A1327,Data!AB46,0)</f>
        <v>0</v>
      </c>
      <c r="AF1327" s="170">
        <f>IF(AF$2=$A1327,Data!AC46,0)</f>
        <v>0</v>
      </c>
      <c r="AG1327" s="171">
        <f>IF(AG$2=$A1327,Data!AD46,0)</f>
        <v>0</v>
      </c>
      <c r="AH1327" s="170">
        <f>IF(AH$2=$A1327,Data!AE46,0)</f>
        <v>0</v>
      </c>
      <c r="AI1327" s="171">
        <f>IF(AI$2=$A1327,Data!AF46,0)</f>
        <v>0</v>
      </c>
      <c r="AJ1327" s="170">
        <f>IF(AJ$2=$A1327,Data!AG46,0)</f>
        <v>0</v>
      </c>
      <c r="AK1327" s="171">
        <f>IF(AK$2=$A1327,Data!AH46,0)</f>
        <v>0</v>
      </c>
      <c r="AL1327" s="170">
        <f>IF(AL$2=$A1327,Data!AI46,0)</f>
        <v>0</v>
      </c>
      <c r="AM1327" t="str">
        <f t="shared" si="40"/>
        <v>0</v>
      </c>
      <c r="AN1327" t="e">
        <f>+INDEX(Validation!$D$4:$D$250,MATCH(Merge!B1327,Validation!$E$4:$E$250,0))</f>
        <v>#N/A</v>
      </c>
      <c r="AO1327" s="172">
        <f t="shared" si="41"/>
        <v>0</v>
      </c>
    </row>
    <row r="1328" spans="1:41" ht="15" x14ac:dyDescent="0.25">
      <c r="A1328">
        <f>Inputs!$H$14</f>
        <v>4</v>
      </c>
      <c r="B1328" t="str">
        <f>Inputs!$D$4</f>
        <v>Select Agency…</v>
      </c>
      <c r="C1328" s="166" t="str">
        <f>Inputs!$I$6</f>
        <v>(insert code)</v>
      </c>
      <c r="D1328" t="str">
        <f>IFERROR(INDEX(Inputs!$I$11:$I$19,MATCH(A1328,Inputs!$H$11:$H$19)),"")</f>
        <v>(insert code)</v>
      </c>
      <c r="E1328" s="167">
        <f>Data!B47</f>
        <v>0</v>
      </c>
      <c r="F1328" s="168">
        <f>IF(F$2=$A1328,Data!C47,0)</f>
        <v>0</v>
      </c>
      <c r="G1328" s="168">
        <f>IF(G$2=$A1328,Data!D47,0)</f>
        <v>0</v>
      </c>
      <c r="H1328" s="168">
        <f>IF(H$2=$A1328,Data!E47,0)</f>
        <v>0</v>
      </c>
      <c r="I1328" s="168">
        <f>IF(I$2=$A1328,Data!F47,0)</f>
        <v>0</v>
      </c>
      <c r="J1328" s="168">
        <f>IF(J$2=$A1328,Data!G47,0)</f>
        <v>0</v>
      </c>
      <c r="K1328" s="168">
        <f>IF(K$2=$A1328,Data!H47,0)</f>
        <v>0</v>
      </c>
      <c r="L1328" s="168">
        <f>IF(L$2=$A1328,Data!I47,0)</f>
        <v>0</v>
      </c>
      <c r="M1328" s="168">
        <f>IF(M$2=$A1328,Data!J47,0)</f>
        <v>0</v>
      </c>
      <c r="N1328" s="168">
        <f>IF(N$2=$A1328,Data!K47,0)</f>
        <v>0</v>
      </c>
      <c r="O1328" s="168">
        <f>IF(O$2=$A1328,Data!L47,0)</f>
        <v>0</v>
      </c>
      <c r="P1328" s="168">
        <f>IF(P$2=$A1328,Data!M47,0)</f>
        <v>0</v>
      </c>
      <c r="Q1328" s="168">
        <f>IF(Q$2=$A1328,Data!N47,0)</f>
        <v>0</v>
      </c>
      <c r="R1328" s="169">
        <f>IF(R$2=$A1328,Data!O47,0)</f>
        <v>0</v>
      </c>
      <c r="S1328" s="169">
        <f>IF(S$2=$A1328,Data!P47,0)</f>
        <v>0</v>
      </c>
      <c r="T1328" s="169">
        <f>IF(T$2=$A1328,Data!Q47,0)</f>
        <v>0</v>
      </c>
      <c r="U1328" s="169">
        <f>IF(U$2=$A1328,Data!R47,0)</f>
        <v>0</v>
      </c>
      <c r="V1328" s="169">
        <f>IF(V$2=$A1328,Data!S47,0)</f>
        <v>0</v>
      </c>
      <c r="W1328" s="169">
        <f>IF(W$2=$A1328,Data!T47,0)</f>
        <v>0</v>
      </c>
      <c r="X1328" s="169">
        <f>IF(X$2=$A1328,Data!U47,0)</f>
        <v>0</v>
      </c>
      <c r="Y1328" s="169">
        <f>IF(Y$2=$A1328,Data!V47,0)</f>
        <v>0</v>
      </c>
      <c r="Z1328" s="169">
        <f>IF(Z$2=$A1328,Data!W47,0)</f>
        <v>0</v>
      </c>
      <c r="AA1328" s="169">
        <f>IF(AA$2=$A1328,Data!X47,0)</f>
        <v>0</v>
      </c>
      <c r="AB1328" s="169">
        <f>IF(AB$2=$A1328,Data!Y47,0)</f>
        <v>0</v>
      </c>
      <c r="AC1328" s="169">
        <f>IF(AC$2=$A1328,Data!Z47,0)</f>
        <v>0</v>
      </c>
      <c r="AD1328" s="170">
        <f>IF(AD$2=$A1328,Data!AA47,0)</f>
        <v>0</v>
      </c>
      <c r="AE1328" s="171">
        <f>IF(AE$2=$A1328,Data!AB47,0)</f>
        <v>0</v>
      </c>
      <c r="AF1328" s="170">
        <f>IF(AF$2=$A1328,Data!AC47,0)</f>
        <v>0</v>
      </c>
      <c r="AG1328" s="171">
        <f>IF(AG$2=$A1328,Data!AD47,0)</f>
        <v>0</v>
      </c>
      <c r="AH1328" s="170">
        <f>IF(AH$2=$A1328,Data!AE47,0)</f>
        <v>0</v>
      </c>
      <c r="AI1328" s="171">
        <f>IF(AI$2=$A1328,Data!AF47,0)</f>
        <v>0</v>
      </c>
      <c r="AJ1328" s="170">
        <f>IF(AJ$2=$A1328,Data!AG47,0)</f>
        <v>0</v>
      </c>
      <c r="AK1328" s="171">
        <f>IF(AK$2=$A1328,Data!AH47,0)</f>
        <v>0</v>
      </c>
      <c r="AL1328" s="170">
        <f>IF(AL$2=$A1328,Data!AI47,0)</f>
        <v>0</v>
      </c>
      <c r="AM1328" t="str">
        <f t="shared" si="40"/>
        <v>0</v>
      </c>
      <c r="AN1328" t="e">
        <f>+INDEX(Validation!$D$4:$D$250,MATCH(Merge!B1328,Validation!$E$4:$E$250,0))</f>
        <v>#N/A</v>
      </c>
      <c r="AO1328" s="172">
        <f t="shared" si="41"/>
        <v>0</v>
      </c>
    </row>
    <row r="1329" spans="1:41" ht="15" x14ac:dyDescent="0.25">
      <c r="A1329">
        <f>Inputs!$H$14</f>
        <v>4</v>
      </c>
      <c r="B1329" t="str">
        <f>Inputs!$D$4</f>
        <v>Select Agency…</v>
      </c>
      <c r="C1329" s="166" t="str">
        <f>Inputs!$I$6</f>
        <v>(insert code)</v>
      </c>
      <c r="D1329" t="str">
        <f>IFERROR(INDEX(Inputs!$I$11:$I$19,MATCH(A1329,Inputs!$H$11:$H$19)),"")</f>
        <v>(insert code)</v>
      </c>
      <c r="E1329" s="167">
        <f>Data!B48</f>
        <v>0</v>
      </c>
      <c r="F1329" s="168">
        <f>IF(F$2=$A1329,Data!C48,0)</f>
        <v>0</v>
      </c>
      <c r="G1329" s="168">
        <f>IF(G$2=$A1329,Data!D48,0)</f>
        <v>0</v>
      </c>
      <c r="H1329" s="168">
        <f>IF(H$2=$A1329,Data!E48,0)</f>
        <v>0</v>
      </c>
      <c r="I1329" s="168">
        <f>IF(I$2=$A1329,Data!F48,0)</f>
        <v>0</v>
      </c>
      <c r="J1329" s="168">
        <f>IF(J$2=$A1329,Data!G48,0)</f>
        <v>0</v>
      </c>
      <c r="K1329" s="168">
        <f>IF(K$2=$A1329,Data!H48,0)</f>
        <v>0</v>
      </c>
      <c r="L1329" s="168">
        <f>IF(L$2=$A1329,Data!I48,0)</f>
        <v>0</v>
      </c>
      <c r="M1329" s="168">
        <f>IF(M$2=$A1329,Data!J48,0)</f>
        <v>0</v>
      </c>
      <c r="N1329" s="168">
        <f>IF(N$2=$A1329,Data!K48,0)</f>
        <v>0</v>
      </c>
      <c r="O1329" s="168">
        <f>IF(O$2=$A1329,Data!L48,0)</f>
        <v>0</v>
      </c>
      <c r="P1329" s="168">
        <f>IF(P$2=$A1329,Data!M48,0)</f>
        <v>0</v>
      </c>
      <c r="Q1329" s="168">
        <f>IF(Q$2=$A1329,Data!N48,0)</f>
        <v>0</v>
      </c>
      <c r="R1329" s="169">
        <f>IF(R$2=$A1329,Data!O48,0)</f>
        <v>0</v>
      </c>
      <c r="S1329" s="169">
        <f>IF(S$2=$A1329,Data!P48,0)</f>
        <v>0</v>
      </c>
      <c r="T1329" s="169">
        <f>IF(T$2=$A1329,Data!Q48,0)</f>
        <v>0</v>
      </c>
      <c r="U1329" s="169">
        <f>IF(U$2=$A1329,Data!R48,0)</f>
        <v>0</v>
      </c>
      <c r="V1329" s="169">
        <f>IF(V$2=$A1329,Data!S48,0)</f>
        <v>0</v>
      </c>
      <c r="W1329" s="169">
        <f>IF(W$2=$A1329,Data!T48,0)</f>
        <v>0</v>
      </c>
      <c r="X1329" s="169">
        <f>IF(X$2=$A1329,Data!U48,0)</f>
        <v>0</v>
      </c>
      <c r="Y1329" s="169">
        <f>IF(Y$2=$A1329,Data!V48,0)</f>
        <v>0</v>
      </c>
      <c r="Z1329" s="169">
        <f>IF(Z$2=$A1329,Data!W48,0)</f>
        <v>0</v>
      </c>
      <c r="AA1329" s="169">
        <f>IF(AA$2=$A1329,Data!X48,0)</f>
        <v>0</v>
      </c>
      <c r="AB1329" s="169">
        <f>IF(AB$2=$A1329,Data!Y48,0)</f>
        <v>0</v>
      </c>
      <c r="AC1329" s="169">
        <f>IF(AC$2=$A1329,Data!Z48,0)</f>
        <v>0</v>
      </c>
      <c r="AD1329" s="170">
        <f>IF(AD$2=$A1329,Data!AA48,0)</f>
        <v>0</v>
      </c>
      <c r="AE1329" s="171">
        <f>IF(AE$2=$A1329,Data!AB48,0)</f>
        <v>0</v>
      </c>
      <c r="AF1329" s="170">
        <f>IF(AF$2=$A1329,Data!AC48,0)</f>
        <v>0</v>
      </c>
      <c r="AG1329" s="171">
        <f>IF(AG$2=$A1329,Data!AD48,0)</f>
        <v>0</v>
      </c>
      <c r="AH1329" s="170">
        <f>IF(AH$2=$A1329,Data!AE48,0)</f>
        <v>0</v>
      </c>
      <c r="AI1329" s="171">
        <f>IF(AI$2=$A1329,Data!AF48,0)</f>
        <v>0</v>
      </c>
      <c r="AJ1329" s="170">
        <f>IF(AJ$2=$A1329,Data!AG48,0)</f>
        <v>0</v>
      </c>
      <c r="AK1329" s="171">
        <f>IF(AK$2=$A1329,Data!AH48,0)</f>
        <v>0</v>
      </c>
      <c r="AL1329" s="170">
        <f>IF(AL$2=$A1329,Data!AI48,0)</f>
        <v>0</v>
      </c>
      <c r="AM1329" t="str">
        <f t="shared" si="40"/>
        <v>0</v>
      </c>
      <c r="AN1329" t="e">
        <f>+INDEX(Validation!$D$4:$D$250,MATCH(Merge!B1329,Validation!$E$4:$E$250,0))</f>
        <v>#N/A</v>
      </c>
      <c r="AO1329" s="172">
        <f t="shared" si="41"/>
        <v>0</v>
      </c>
    </row>
    <row r="1330" spans="1:41" ht="15" x14ac:dyDescent="0.25">
      <c r="A1330">
        <f>Inputs!$H$14</f>
        <v>4</v>
      </c>
      <c r="B1330" t="str">
        <f>Inputs!$D$4</f>
        <v>Select Agency…</v>
      </c>
      <c r="C1330" s="166" t="str">
        <f>Inputs!$I$6</f>
        <v>(insert code)</v>
      </c>
      <c r="D1330" t="str">
        <f>IFERROR(INDEX(Inputs!$I$11:$I$19,MATCH(A1330,Inputs!$H$11:$H$19)),"")</f>
        <v>(insert code)</v>
      </c>
      <c r="E1330" s="167">
        <f>Data!B49</f>
        <v>0</v>
      </c>
      <c r="F1330" s="168">
        <f>IF(F$2=$A1330,Data!C49,0)</f>
        <v>0</v>
      </c>
      <c r="G1330" s="168">
        <f>IF(G$2=$A1330,Data!D49,0)</f>
        <v>0</v>
      </c>
      <c r="H1330" s="168">
        <f>IF(H$2=$A1330,Data!E49,0)</f>
        <v>0</v>
      </c>
      <c r="I1330" s="168">
        <f>IF(I$2=$A1330,Data!F49,0)</f>
        <v>0</v>
      </c>
      <c r="J1330" s="168">
        <f>IF(J$2=$A1330,Data!G49,0)</f>
        <v>0</v>
      </c>
      <c r="K1330" s="168">
        <f>IF(K$2=$A1330,Data!H49,0)</f>
        <v>0</v>
      </c>
      <c r="L1330" s="168">
        <f>IF(L$2=$A1330,Data!I49,0)</f>
        <v>0</v>
      </c>
      <c r="M1330" s="168">
        <f>IF(M$2=$A1330,Data!J49,0)</f>
        <v>0</v>
      </c>
      <c r="N1330" s="168">
        <f>IF(N$2=$A1330,Data!K49,0)</f>
        <v>0</v>
      </c>
      <c r="O1330" s="168">
        <f>IF(O$2=$A1330,Data!L49,0)</f>
        <v>0</v>
      </c>
      <c r="P1330" s="168">
        <f>IF(P$2=$A1330,Data!M49,0)</f>
        <v>0</v>
      </c>
      <c r="Q1330" s="168">
        <f>IF(Q$2=$A1330,Data!N49,0)</f>
        <v>0</v>
      </c>
      <c r="R1330" s="169">
        <f>IF(R$2=$A1330,Data!O49,0)</f>
        <v>0</v>
      </c>
      <c r="S1330" s="169">
        <f>IF(S$2=$A1330,Data!P49,0)</f>
        <v>0</v>
      </c>
      <c r="T1330" s="169">
        <f>IF(T$2=$A1330,Data!Q49,0)</f>
        <v>0</v>
      </c>
      <c r="U1330" s="169">
        <f>IF(U$2=$A1330,Data!R49,0)</f>
        <v>0</v>
      </c>
      <c r="V1330" s="169">
        <f>IF(V$2=$A1330,Data!S49,0)</f>
        <v>0</v>
      </c>
      <c r="W1330" s="169">
        <f>IF(W$2=$A1330,Data!T49,0)</f>
        <v>0</v>
      </c>
      <c r="X1330" s="169">
        <f>IF(X$2=$A1330,Data!U49,0)</f>
        <v>0</v>
      </c>
      <c r="Y1330" s="169">
        <f>IF(Y$2=$A1330,Data!V49,0)</f>
        <v>0</v>
      </c>
      <c r="Z1330" s="169">
        <f>IF(Z$2=$A1330,Data!W49,0)</f>
        <v>0</v>
      </c>
      <c r="AA1330" s="169">
        <f>IF(AA$2=$A1330,Data!X49,0)</f>
        <v>0</v>
      </c>
      <c r="AB1330" s="169">
        <f>IF(AB$2=$A1330,Data!Y49,0)</f>
        <v>0</v>
      </c>
      <c r="AC1330" s="169">
        <f>IF(AC$2=$A1330,Data!Z49,0)</f>
        <v>0</v>
      </c>
      <c r="AD1330" s="170">
        <f>IF(AD$2=$A1330,Data!AA49,0)</f>
        <v>0</v>
      </c>
      <c r="AE1330" s="171">
        <f>IF(AE$2=$A1330,Data!AB49,0)</f>
        <v>0</v>
      </c>
      <c r="AF1330" s="170">
        <f>IF(AF$2=$A1330,Data!AC49,0)</f>
        <v>0</v>
      </c>
      <c r="AG1330" s="171">
        <f>IF(AG$2=$A1330,Data!AD49,0)</f>
        <v>0</v>
      </c>
      <c r="AH1330" s="170">
        <f>IF(AH$2=$A1330,Data!AE49,0)</f>
        <v>0</v>
      </c>
      <c r="AI1330" s="171">
        <f>IF(AI$2=$A1330,Data!AF49,0)</f>
        <v>0</v>
      </c>
      <c r="AJ1330" s="170">
        <f>IF(AJ$2=$A1330,Data!AG49,0)</f>
        <v>0</v>
      </c>
      <c r="AK1330" s="171">
        <f>IF(AK$2=$A1330,Data!AH49,0)</f>
        <v>0</v>
      </c>
      <c r="AL1330" s="170">
        <f>IF(AL$2=$A1330,Data!AI49,0)</f>
        <v>0</v>
      </c>
      <c r="AM1330" t="str">
        <f t="shared" si="40"/>
        <v>0</v>
      </c>
      <c r="AN1330" t="e">
        <f>+INDEX(Validation!$D$4:$D$250,MATCH(Merge!B1330,Validation!$E$4:$E$250,0))</f>
        <v>#N/A</v>
      </c>
      <c r="AO1330" s="172">
        <f t="shared" si="41"/>
        <v>0</v>
      </c>
    </row>
    <row r="1331" spans="1:41" ht="15" x14ac:dyDescent="0.25">
      <c r="A1331">
        <f>Inputs!$H$14</f>
        <v>4</v>
      </c>
      <c r="B1331" t="str">
        <f>Inputs!$D$4</f>
        <v>Select Agency…</v>
      </c>
      <c r="C1331" s="166" t="str">
        <f>Inputs!$I$6</f>
        <v>(insert code)</v>
      </c>
      <c r="D1331" t="str">
        <f>IFERROR(INDEX(Inputs!$I$11:$I$19,MATCH(A1331,Inputs!$H$11:$H$19)),"")</f>
        <v>(insert code)</v>
      </c>
      <c r="E1331" s="167">
        <f>Data!B50</f>
        <v>0</v>
      </c>
      <c r="F1331" s="168">
        <f>IF(F$2=$A1331,Data!C50,0)</f>
        <v>0</v>
      </c>
      <c r="G1331" s="168">
        <f>IF(G$2=$A1331,Data!D50,0)</f>
        <v>0</v>
      </c>
      <c r="H1331" s="168">
        <f>IF(H$2=$A1331,Data!E50,0)</f>
        <v>0</v>
      </c>
      <c r="I1331" s="168">
        <f>IF(I$2=$A1331,Data!F50,0)</f>
        <v>0</v>
      </c>
      <c r="J1331" s="168">
        <f>IF(J$2=$A1331,Data!G50,0)</f>
        <v>0</v>
      </c>
      <c r="K1331" s="168">
        <f>IF(K$2=$A1331,Data!H50,0)</f>
        <v>0</v>
      </c>
      <c r="L1331" s="168">
        <f>IF(L$2=$A1331,Data!I50,0)</f>
        <v>0</v>
      </c>
      <c r="M1331" s="168">
        <f>IF(M$2=$A1331,Data!J50,0)</f>
        <v>0</v>
      </c>
      <c r="N1331" s="168">
        <f>IF(N$2=$A1331,Data!K50,0)</f>
        <v>0</v>
      </c>
      <c r="O1331" s="168">
        <f>IF(O$2=$A1331,Data!L50,0)</f>
        <v>0</v>
      </c>
      <c r="P1331" s="168">
        <f>IF(P$2=$A1331,Data!M50,0)</f>
        <v>0</v>
      </c>
      <c r="Q1331" s="168">
        <f>IF(Q$2=$A1331,Data!N50,0)</f>
        <v>0</v>
      </c>
      <c r="R1331" s="169">
        <f>IF(R$2=$A1331,Data!O50,0)</f>
        <v>0</v>
      </c>
      <c r="S1331" s="169">
        <f>IF(S$2=$A1331,Data!P50,0)</f>
        <v>0</v>
      </c>
      <c r="T1331" s="169">
        <f>IF(T$2=$A1331,Data!Q50,0)</f>
        <v>0</v>
      </c>
      <c r="U1331" s="169">
        <f>IF(U$2=$A1331,Data!R50,0)</f>
        <v>0</v>
      </c>
      <c r="V1331" s="169">
        <f>IF(V$2=$A1331,Data!S50,0)</f>
        <v>0</v>
      </c>
      <c r="W1331" s="169">
        <f>IF(W$2=$A1331,Data!T50,0)</f>
        <v>0</v>
      </c>
      <c r="X1331" s="169">
        <f>IF(X$2=$A1331,Data!U50,0)</f>
        <v>0</v>
      </c>
      <c r="Y1331" s="169">
        <f>IF(Y$2=$A1331,Data!V50,0)</f>
        <v>0</v>
      </c>
      <c r="Z1331" s="169">
        <f>IF(Z$2=$A1331,Data!W50,0)</f>
        <v>0</v>
      </c>
      <c r="AA1331" s="169">
        <f>IF(AA$2=$A1331,Data!X50,0)</f>
        <v>0</v>
      </c>
      <c r="AB1331" s="169">
        <f>IF(AB$2=$A1331,Data!Y50,0)</f>
        <v>0</v>
      </c>
      <c r="AC1331" s="169">
        <f>IF(AC$2=$A1331,Data!Z50,0)</f>
        <v>0</v>
      </c>
      <c r="AD1331" s="170">
        <f>IF(AD$2=$A1331,Data!AA50,0)</f>
        <v>0</v>
      </c>
      <c r="AE1331" s="171">
        <f>IF(AE$2=$A1331,Data!AB50,0)</f>
        <v>0</v>
      </c>
      <c r="AF1331" s="170">
        <f>IF(AF$2=$A1331,Data!AC50,0)</f>
        <v>0</v>
      </c>
      <c r="AG1331" s="171">
        <f>IF(AG$2=$A1331,Data!AD50,0)</f>
        <v>0</v>
      </c>
      <c r="AH1331" s="170">
        <f>IF(AH$2=$A1331,Data!AE50,0)</f>
        <v>0</v>
      </c>
      <c r="AI1331" s="171">
        <f>IF(AI$2=$A1331,Data!AF50,0)</f>
        <v>0</v>
      </c>
      <c r="AJ1331" s="170">
        <f>IF(AJ$2=$A1331,Data!AG50,0)</f>
        <v>0</v>
      </c>
      <c r="AK1331" s="171">
        <f>IF(AK$2=$A1331,Data!AH50,0)</f>
        <v>0</v>
      </c>
      <c r="AL1331" s="170">
        <f>IF(AL$2=$A1331,Data!AI50,0)</f>
        <v>0</v>
      </c>
      <c r="AM1331" t="str">
        <f t="shared" si="40"/>
        <v>0</v>
      </c>
      <c r="AN1331" t="e">
        <f>+INDEX(Validation!$D$4:$D$250,MATCH(Merge!B1331,Validation!$E$4:$E$250,0))</f>
        <v>#N/A</v>
      </c>
      <c r="AO1331" s="172">
        <f t="shared" si="41"/>
        <v>0</v>
      </c>
    </row>
    <row r="1332" spans="1:41" ht="15" x14ac:dyDescent="0.25">
      <c r="A1332">
        <f>Inputs!$H$14</f>
        <v>4</v>
      </c>
      <c r="B1332" t="str">
        <f>Inputs!$D$4</f>
        <v>Select Agency…</v>
      </c>
      <c r="C1332" s="166" t="str">
        <f>Inputs!$I$6</f>
        <v>(insert code)</v>
      </c>
      <c r="D1332" t="str">
        <f>IFERROR(INDEX(Inputs!$I$11:$I$19,MATCH(A1332,Inputs!$H$11:$H$19)),"")</f>
        <v>(insert code)</v>
      </c>
      <c r="E1332" s="167">
        <f>Data!B51</f>
        <v>0</v>
      </c>
      <c r="F1332" s="168">
        <f>IF(F$2=$A1332,Data!C51,0)</f>
        <v>0</v>
      </c>
      <c r="G1332" s="168">
        <f>IF(G$2=$A1332,Data!D51,0)</f>
        <v>0</v>
      </c>
      <c r="H1332" s="168">
        <f>IF(H$2=$A1332,Data!E51,0)</f>
        <v>0</v>
      </c>
      <c r="I1332" s="168">
        <f>IF(I$2=$A1332,Data!F51,0)</f>
        <v>0</v>
      </c>
      <c r="J1332" s="168">
        <f>IF(J$2=$A1332,Data!G51,0)</f>
        <v>0</v>
      </c>
      <c r="K1332" s="168">
        <f>IF(K$2=$A1332,Data!H51,0)</f>
        <v>0</v>
      </c>
      <c r="L1332" s="168">
        <f>IF(L$2=$A1332,Data!I51,0)</f>
        <v>0</v>
      </c>
      <c r="M1332" s="168">
        <f>IF(M$2=$A1332,Data!J51,0)</f>
        <v>0</v>
      </c>
      <c r="N1332" s="168">
        <f>IF(N$2=$A1332,Data!K51,0)</f>
        <v>0</v>
      </c>
      <c r="O1332" s="168">
        <f>IF(O$2=$A1332,Data!L51,0)</f>
        <v>0</v>
      </c>
      <c r="P1332" s="168">
        <f>IF(P$2=$A1332,Data!M51,0)</f>
        <v>0</v>
      </c>
      <c r="Q1332" s="168">
        <f>IF(Q$2=$A1332,Data!N51,0)</f>
        <v>0</v>
      </c>
      <c r="R1332" s="169">
        <f>IF(R$2=$A1332,Data!O51,0)</f>
        <v>0</v>
      </c>
      <c r="S1332" s="169">
        <f>IF(S$2=$A1332,Data!P51,0)</f>
        <v>0</v>
      </c>
      <c r="T1332" s="169">
        <f>IF(T$2=$A1332,Data!Q51,0)</f>
        <v>0</v>
      </c>
      <c r="U1332" s="169">
        <f>IF(U$2=$A1332,Data!R51,0)</f>
        <v>0</v>
      </c>
      <c r="V1332" s="169">
        <f>IF(V$2=$A1332,Data!S51,0)</f>
        <v>0</v>
      </c>
      <c r="W1332" s="169">
        <f>IF(W$2=$A1332,Data!T51,0)</f>
        <v>0</v>
      </c>
      <c r="X1332" s="169">
        <f>IF(X$2=$A1332,Data!U51,0)</f>
        <v>0</v>
      </c>
      <c r="Y1332" s="169">
        <f>IF(Y$2=$A1332,Data!V51,0)</f>
        <v>0</v>
      </c>
      <c r="Z1332" s="169">
        <f>IF(Z$2=$A1332,Data!W51,0)</f>
        <v>0</v>
      </c>
      <c r="AA1332" s="169">
        <f>IF(AA$2=$A1332,Data!X51,0)</f>
        <v>0</v>
      </c>
      <c r="AB1332" s="169">
        <f>IF(AB$2=$A1332,Data!Y51,0)</f>
        <v>0</v>
      </c>
      <c r="AC1332" s="169">
        <f>IF(AC$2=$A1332,Data!Z51,0)</f>
        <v>0</v>
      </c>
      <c r="AD1332" s="170">
        <f>IF(AD$2=$A1332,Data!AA51,0)</f>
        <v>0</v>
      </c>
      <c r="AE1332" s="171">
        <f>IF(AE$2=$A1332,Data!AB51,0)</f>
        <v>0</v>
      </c>
      <c r="AF1332" s="170">
        <f>IF(AF$2=$A1332,Data!AC51,0)</f>
        <v>0</v>
      </c>
      <c r="AG1332" s="171">
        <f>IF(AG$2=$A1332,Data!AD51,0)</f>
        <v>0</v>
      </c>
      <c r="AH1332" s="170">
        <f>IF(AH$2=$A1332,Data!AE51,0)</f>
        <v>0</v>
      </c>
      <c r="AI1332" s="171">
        <f>IF(AI$2=$A1332,Data!AF51,0)</f>
        <v>0</v>
      </c>
      <c r="AJ1332" s="170">
        <f>IF(AJ$2=$A1332,Data!AG51,0)</f>
        <v>0</v>
      </c>
      <c r="AK1332" s="171">
        <f>IF(AK$2=$A1332,Data!AH51,0)</f>
        <v>0</v>
      </c>
      <c r="AL1332" s="170">
        <f>IF(AL$2=$A1332,Data!AI51,0)</f>
        <v>0</v>
      </c>
      <c r="AM1332" t="str">
        <f t="shared" si="40"/>
        <v>0</v>
      </c>
      <c r="AN1332" t="e">
        <f>+INDEX(Validation!$D$4:$D$250,MATCH(Merge!B1332,Validation!$E$4:$E$250,0))</f>
        <v>#N/A</v>
      </c>
      <c r="AO1332" s="172">
        <f t="shared" si="41"/>
        <v>0</v>
      </c>
    </row>
    <row r="1333" spans="1:41" ht="15" x14ac:dyDescent="0.25">
      <c r="A1333">
        <f>Inputs!$H$14</f>
        <v>4</v>
      </c>
      <c r="B1333" t="str">
        <f>Inputs!$D$4</f>
        <v>Select Agency…</v>
      </c>
      <c r="C1333" s="166" t="str">
        <f>Inputs!$I$6</f>
        <v>(insert code)</v>
      </c>
      <c r="D1333" t="str">
        <f>IFERROR(INDEX(Inputs!$I$11:$I$19,MATCH(A1333,Inputs!$H$11:$H$19)),"")</f>
        <v>(insert code)</v>
      </c>
      <c r="E1333" s="167">
        <f>Data!B52</f>
        <v>0</v>
      </c>
      <c r="F1333" s="168">
        <f>IF(F$2=$A1333,Data!C52,0)</f>
        <v>0</v>
      </c>
      <c r="G1333" s="168">
        <f>IF(G$2=$A1333,Data!D52,0)</f>
        <v>0</v>
      </c>
      <c r="H1333" s="168">
        <f>IF(H$2=$A1333,Data!E52,0)</f>
        <v>0</v>
      </c>
      <c r="I1333" s="168">
        <f>IF(I$2=$A1333,Data!F52,0)</f>
        <v>0</v>
      </c>
      <c r="J1333" s="168">
        <f>IF(J$2=$A1333,Data!G52,0)</f>
        <v>0</v>
      </c>
      <c r="K1333" s="168">
        <f>IF(K$2=$A1333,Data!H52,0)</f>
        <v>0</v>
      </c>
      <c r="L1333" s="168">
        <f>IF(L$2=$A1333,Data!I52,0)</f>
        <v>0</v>
      </c>
      <c r="M1333" s="168">
        <f>IF(M$2=$A1333,Data!J52,0)</f>
        <v>0</v>
      </c>
      <c r="N1333" s="168">
        <f>IF(N$2=$A1333,Data!K52,0)</f>
        <v>0</v>
      </c>
      <c r="O1333" s="168">
        <f>IF(O$2=$A1333,Data!L52,0)</f>
        <v>0</v>
      </c>
      <c r="P1333" s="168">
        <f>IF(P$2=$A1333,Data!M52,0)</f>
        <v>0</v>
      </c>
      <c r="Q1333" s="168">
        <f>IF(Q$2=$A1333,Data!N52,0)</f>
        <v>0</v>
      </c>
      <c r="R1333" s="169">
        <f>IF(R$2=$A1333,Data!O52,0)</f>
        <v>0</v>
      </c>
      <c r="S1333" s="169">
        <f>IF(S$2=$A1333,Data!P52,0)</f>
        <v>0</v>
      </c>
      <c r="T1333" s="169">
        <f>IF(T$2=$A1333,Data!Q52,0)</f>
        <v>0</v>
      </c>
      <c r="U1333" s="169">
        <f>IF(U$2=$A1333,Data!R52,0)</f>
        <v>0</v>
      </c>
      <c r="V1333" s="169">
        <f>IF(V$2=$A1333,Data!S52,0)</f>
        <v>0</v>
      </c>
      <c r="W1333" s="169">
        <f>IF(W$2=$A1333,Data!T52,0)</f>
        <v>0</v>
      </c>
      <c r="X1333" s="169">
        <f>IF(X$2=$A1333,Data!U52,0)</f>
        <v>0</v>
      </c>
      <c r="Y1333" s="169">
        <f>IF(Y$2=$A1333,Data!V52,0)</f>
        <v>0</v>
      </c>
      <c r="Z1333" s="169">
        <f>IF(Z$2=$A1333,Data!W52,0)</f>
        <v>0</v>
      </c>
      <c r="AA1333" s="169">
        <f>IF(AA$2=$A1333,Data!X52,0)</f>
        <v>0</v>
      </c>
      <c r="AB1333" s="169">
        <f>IF(AB$2=$A1333,Data!Y52,0)</f>
        <v>0</v>
      </c>
      <c r="AC1333" s="169">
        <f>IF(AC$2=$A1333,Data!Z52,0)</f>
        <v>0</v>
      </c>
      <c r="AD1333" s="170">
        <f>IF(AD$2=$A1333,Data!AA52,0)</f>
        <v>0</v>
      </c>
      <c r="AE1333" s="171">
        <f>IF(AE$2=$A1333,Data!AB52,0)</f>
        <v>0</v>
      </c>
      <c r="AF1333" s="170">
        <f>IF(AF$2=$A1333,Data!AC52,0)</f>
        <v>0</v>
      </c>
      <c r="AG1333" s="171">
        <f>IF(AG$2=$A1333,Data!AD52,0)</f>
        <v>0</v>
      </c>
      <c r="AH1333" s="170">
        <f>IF(AH$2=$A1333,Data!AE52,0)</f>
        <v>0</v>
      </c>
      <c r="AI1333" s="171">
        <f>IF(AI$2=$A1333,Data!AF52,0)</f>
        <v>0</v>
      </c>
      <c r="AJ1333" s="170">
        <f>IF(AJ$2=$A1333,Data!AG52,0)</f>
        <v>0</v>
      </c>
      <c r="AK1333" s="171">
        <f>IF(AK$2=$A1333,Data!AH52,0)</f>
        <v>0</v>
      </c>
      <c r="AL1333" s="170">
        <f>IF(AL$2=$A1333,Data!AI52,0)</f>
        <v>0</v>
      </c>
      <c r="AM1333" t="str">
        <f t="shared" si="40"/>
        <v>0</v>
      </c>
      <c r="AN1333" t="e">
        <f>+INDEX(Validation!$D$4:$D$250,MATCH(Merge!B1333,Validation!$E$4:$E$250,0))</f>
        <v>#N/A</v>
      </c>
      <c r="AO1333" s="172">
        <f t="shared" si="41"/>
        <v>0</v>
      </c>
    </row>
    <row r="1334" spans="1:41" ht="15" x14ac:dyDescent="0.25">
      <c r="A1334">
        <f>Inputs!$H$14</f>
        <v>4</v>
      </c>
      <c r="B1334" t="str">
        <f>Inputs!$D$4</f>
        <v>Select Agency…</v>
      </c>
      <c r="C1334" s="166" t="str">
        <f>Inputs!$I$6</f>
        <v>(insert code)</v>
      </c>
      <c r="D1334" t="str">
        <f>IFERROR(INDEX(Inputs!$I$11:$I$19,MATCH(A1334,Inputs!$H$11:$H$19)),"")</f>
        <v>(insert code)</v>
      </c>
      <c r="E1334" s="167">
        <f>Data!B53</f>
        <v>0</v>
      </c>
      <c r="F1334" s="168">
        <f>IF(F$2=$A1334,Data!C53,0)</f>
        <v>0</v>
      </c>
      <c r="G1334" s="168">
        <f>IF(G$2=$A1334,Data!D53,0)</f>
        <v>0</v>
      </c>
      <c r="H1334" s="168">
        <f>IF(H$2=$A1334,Data!E53,0)</f>
        <v>0</v>
      </c>
      <c r="I1334" s="168">
        <f>IF(I$2=$A1334,Data!F53,0)</f>
        <v>0</v>
      </c>
      <c r="J1334" s="168">
        <f>IF(J$2=$A1334,Data!G53,0)</f>
        <v>0</v>
      </c>
      <c r="K1334" s="168">
        <f>IF(K$2=$A1334,Data!H53,0)</f>
        <v>0</v>
      </c>
      <c r="L1334" s="168">
        <f>IF(L$2=$A1334,Data!I53,0)</f>
        <v>0</v>
      </c>
      <c r="M1334" s="168">
        <f>IF(M$2=$A1334,Data!J53,0)</f>
        <v>0</v>
      </c>
      <c r="N1334" s="168">
        <f>IF(N$2=$A1334,Data!K53,0)</f>
        <v>0</v>
      </c>
      <c r="O1334" s="168">
        <f>IF(O$2=$A1334,Data!L53,0)</f>
        <v>0</v>
      </c>
      <c r="P1334" s="168">
        <f>IF(P$2=$A1334,Data!M53,0)</f>
        <v>0</v>
      </c>
      <c r="Q1334" s="168">
        <f>IF(Q$2=$A1334,Data!N53,0)</f>
        <v>0</v>
      </c>
      <c r="R1334" s="169">
        <f>IF(R$2=$A1334,Data!O53,0)</f>
        <v>0</v>
      </c>
      <c r="S1334" s="169">
        <f>IF(S$2=$A1334,Data!P53,0)</f>
        <v>0</v>
      </c>
      <c r="T1334" s="169">
        <f>IF(T$2=$A1334,Data!Q53,0)</f>
        <v>0</v>
      </c>
      <c r="U1334" s="169">
        <f>IF(U$2=$A1334,Data!R53,0)</f>
        <v>0</v>
      </c>
      <c r="V1334" s="169">
        <f>IF(V$2=$A1334,Data!S53,0)</f>
        <v>0</v>
      </c>
      <c r="W1334" s="169">
        <f>IF(W$2=$A1334,Data!T53,0)</f>
        <v>0</v>
      </c>
      <c r="X1334" s="169">
        <f>IF(X$2=$A1334,Data!U53,0)</f>
        <v>0</v>
      </c>
      <c r="Y1334" s="169">
        <f>IF(Y$2=$A1334,Data!V53,0)</f>
        <v>0</v>
      </c>
      <c r="Z1334" s="169">
        <f>IF(Z$2=$A1334,Data!W53,0)</f>
        <v>0</v>
      </c>
      <c r="AA1334" s="169">
        <f>IF(AA$2=$A1334,Data!X53,0)</f>
        <v>0</v>
      </c>
      <c r="AB1334" s="169">
        <f>IF(AB$2=$A1334,Data!Y53,0)</f>
        <v>0</v>
      </c>
      <c r="AC1334" s="169">
        <f>IF(AC$2=$A1334,Data!Z53,0)</f>
        <v>0</v>
      </c>
      <c r="AD1334" s="170">
        <f>IF(AD$2=$A1334,Data!AA53,0)</f>
        <v>0</v>
      </c>
      <c r="AE1334" s="171">
        <f>IF(AE$2=$A1334,Data!AB53,0)</f>
        <v>0</v>
      </c>
      <c r="AF1334" s="170">
        <f>IF(AF$2=$A1334,Data!AC53,0)</f>
        <v>0</v>
      </c>
      <c r="AG1334" s="171">
        <f>IF(AG$2=$A1334,Data!AD53,0)</f>
        <v>0</v>
      </c>
      <c r="AH1334" s="170">
        <f>IF(AH$2=$A1334,Data!AE53,0)</f>
        <v>0</v>
      </c>
      <c r="AI1334" s="171">
        <f>IF(AI$2=$A1334,Data!AF53,0)</f>
        <v>0</v>
      </c>
      <c r="AJ1334" s="170">
        <f>IF(AJ$2=$A1334,Data!AG53,0)</f>
        <v>0</v>
      </c>
      <c r="AK1334" s="171">
        <f>IF(AK$2=$A1334,Data!AH53,0)</f>
        <v>0</v>
      </c>
      <c r="AL1334" s="170">
        <f>IF(AL$2=$A1334,Data!AI53,0)</f>
        <v>0</v>
      </c>
      <c r="AM1334" t="str">
        <f t="shared" si="40"/>
        <v>0</v>
      </c>
      <c r="AN1334" t="e">
        <f>+INDEX(Validation!$D$4:$D$250,MATCH(Merge!B1334,Validation!$E$4:$E$250,0))</f>
        <v>#N/A</v>
      </c>
      <c r="AO1334" s="172">
        <f t="shared" si="41"/>
        <v>0</v>
      </c>
    </row>
    <row r="1335" spans="1:41" ht="15" x14ac:dyDescent="0.25">
      <c r="A1335">
        <f>Inputs!$H$14</f>
        <v>4</v>
      </c>
      <c r="B1335" t="str">
        <f>Inputs!$D$4</f>
        <v>Select Agency…</v>
      </c>
      <c r="C1335" s="166" t="str">
        <f>Inputs!$I$6</f>
        <v>(insert code)</v>
      </c>
      <c r="D1335" t="str">
        <f>IFERROR(INDEX(Inputs!$I$11:$I$19,MATCH(A1335,Inputs!$H$11:$H$19)),"")</f>
        <v>(insert code)</v>
      </c>
      <c r="E1335" s="167">
        <f>Data!B54</f>
        <v>0</v>
      </c>
      <c r="F1335" s="168">
        <f>IF(F$2=$A1335,Data!C54,0)</f>
        <v>0</v>
      </c>
      <c r="G1335" s="168">
        <f>IF(G$2=$A1335,Data!D54,0)</f>
        <v>0</v>
      </c>
      <c r="H1335" s="168">
        <f>IF(H$2=$A1335,Data!E54,0)</f>
        <v>0</v>
      </c>
      <c r="I1335" s="168">
        <f>IF(I$2=$A1335,Data!F54,0)</f>
        <v>0</v>
      </c>
      <c r="J1335" s="168">
        <f>IF(J$2=$A1335,Data!G54,0)</f>
        <v>0</v>
      </c>
      <c r="K1335" s="168">
        <f>IF(K$2=$A1335,Data!H54,0)</f>
        <v>0</v>
      </c>
      <c r="L1335" s="168">
        <f>IF(L$2=$A1335,Data!I54,0)</f>
        <v>0</v>
      </c>
      <c r="M1335" s="168">
        <f>IF(M$2=$A1335,Data!J54,0)</f>
        <v>0</v>
      </c>
      <c r="N1335" s="168">
        <f>IF(N$2=$A1335,Data!K54,0)</f>
        <v>0</v>
      </c>
      <c r="O1335" s="168">
        <f>IF(O$2=$A1335,Data!L54,0)</f>
        <v>0</v>
      </c>
      <c r="P1335" s="168">
        <f>IF(P$2=$A1335,Data!M54,0)</f>
        <v>0</v>
      </c>
      <c r="Q1335" s="168">
        <f>IF(Q$2=$A1335,Data!N54,0)</f>
        <v>0</v>
      </c>
      <c r="R1335" s="169">
        <f>IF(R$2=$A1335,Data!O54,0)</f>
        <v>0</v>
      </c>
      <c r="S1335" s="169">
        <f>IF(S$2=$A1335,Data!P54,0)</f>
        <v>0</v>
      </c>
      <c r="T1335" s="169">
        <f>IF(T$2=$A1335,Data!Q54,0)</f>
        <v>0</v>
      </c>
      <c r="U1335" s="169">
        <f>IF(U$2=$A1335,Data!R54,0)</f>
        <v>0</v>
      </c>
      <c r="V1335" s="169">
        <f>IF(V$2=$A1335,Data!S54,0)</f>
        <v>0</v>
      </c>
      <c r="W1335" s="169">
        <f>IF(W$2=$A1335,Data!T54,0)</f>
        <v>0</v>
      </c>
      <c r="X1335" s="169">
        <f>IF(X$2=$A1335,Data!U54,0)</f>
        <v>0</v>
      </c>
      <c r="Y1335" s="169">
        <f>IF(Y$2=$A1335,Data!V54,0)</f>
        <v>0</v>
      </c>
      <c r="Z1335" s="169">
        <f>IF(Z$2=$A1335,Data!W54,0)</f>
        <v>0</v>
      </c>
      <c r="AA1335" s="169">
        <f>IF(AA$2=$A1335,Data!X54,0)</f>
        <v>0</v>
      </c>
      <c r="AB1335" s="169">
        <f>IF(AB$2=$A1335,Data!Y54,0)</f>
        <v>0</v>
      </c>
      <c r="AC1335" s="169">
        <f>IF(AC$2=$A1335,Data!Z54,0)</f>
        <v>0</v>
      </c>
      <c r="AD1335" s="170">
        <f>IF(AD$2=$A1335,Data!AA54,0)</f>
        <v>0</v>
      </c>
      <c r="AE1335" s="171">
        <f>IF(AE$2=$A1335,Data!AB54,0)</f>
        <v>0</v>
      </c>
      <c r="AF1335" s="170">
        <f>IF(AF$2=$A1335,Data!AC54,0)</f>
        <v>0</v>
      </c>
      <c r="AG1335" s="171">
        <f>IF(AG$2=$A1335,Data!AD54,0)</f>
        <v>0</v>
      </c>
      <c r="AH1335" s="170">
        <f>IF(AH$2=$A1335,Data!AE54,0)</f>
        <v>0</v>
      </c>
      <c r="AI1335" s="171">
        <f>IF(AI$2=$A1335,Data!AF54,0)</f>
        <v>0</v>
      </c>
      <c r="AJ1335" s="170">
        <f>IF(AJ$2=$A1335,Data!AG54,0)</f>
        <v>0</v>
      </c>
      <c r="AK1335" s="171">
        <f>IF(AK$2=$A1335,Data!AH54,0)</f>
        <v>0</v>
      </c>
      <c r="AL1335" s="170">
        <f>IF(AL$2=$A1335,Data!AI54,0)</f>
        <v>0</v>
      </c>
      <c r="AM1335" t="str">
        <f t="shared" si="40"/>
        <v>0</v>
      </c>
      <c r="AN1335" t="e">
        <f>+INDEX(Validation!$D$4:$D$250,MATCH(Merge!B1335,Validation!$E$4:$E$250,0))</f>
        <v>#N/A</v>
      </c>
      <c r="AO1335" s="172">
        <f t="shared" si="41"/>
        <v>0</v>
      </c>
    </row>
    <row r="1336" spans="1:41" ht="15" x14ac:dyDescent="0.25">
      <c r="A1336">
        <f>Inputs!$H$14</f>
        <v>4</v>
      </c>
      <c r="B1336" t="str">
        <f>Inputs!$D$4</f>
        <v>Select Agency…</v>
      </c>
      <c r="C1336" s="166" t="str">
        <f>Inputs!$I$6</f>
        <v>(insert code)</v>
      </c>
      <c r="D1336" t="str">
        <f>IFERROR(INDEX(Inputs!$I$11:$I$19,MATCH(A1336,Inputs!$H$11:$H$19)),"")</f>
        <v>(insert code)</v>
      </c>
      <c r="E1336" s="167">
        <f>Data!B55</f>
        <v>0</v>
      </c>
      <c r="F1336" s="168">
        <f>IF(F$2=$A1336,Data!C55,0)</f>
        <v>0</v>
      </c>
      <c r="G1336" s="168">
        <f>IF(G$2=$A1336,Data!D55,0)</f>
        <v>0</v>
      </c>
      <c r="H1336" s="168">
        <f>IF(H$2=$A1336,Data!E55,0)</f>
        <v>0</v>
      </c>
      <c r="I1336" s="168">
        <f>IF(I$2=$A1336,Data!F55,0)</f>
        <v>0</v>
      </c>
      <c r="J1336" s="168">
        <f>IF(J$2=$A1336,Data!G55,0)</f>
        <v>0</v>
      </c>
      <c r="K1336" s="168">
        <f>IF(K$2=$A1336,Data!H55,0)</f>
        <v>0</v>
      </c>
      <c r="L1336" s="168">
        <f>IF(L$2=$A1336,Data!I55,0)</f>
        <v>0</v>
      </c>
      <c r="M1336" s="168">
        <f>IF(M$2=$A1336,Data!J55,0)</f>
        <v>0</v>
      </c>
      <c r="N1336" s="168">
        <f>IF(N$2=$A1336,Data!K55,0)</f>
        <v>0</v>
      </c>
      <c r="O1336" s="168">
        <f>IF(O$2=$A1336,Data!L55,0)</f>
        <v>0</v>
      </c>
      <c r="P1336" s="168">
        <f>IF(P$2=$A1336,Data!M55,0)</f>
        <v>0</v>
      </c>
      <c r="Q1336" s="168">
        <f>IF(Q$2=$A1336,Data!N55,0)</f>
        <v>0</v>
      </c>
      <c r="R1336" s="169">
        <f>IF(R$2=$A1336,Data!O55,0)</f>
        <v>0</v>
      </c>
      <c r="S1336" s="169">
        <f>IF(S$2=$A1336,Data!P55,0)</f>
        <v>0</v>
      </c>
      <c r="T1336" s="169">
        <f>IF(T$2=$A1336,Data!Q55,0)</f>
        <v>0</v>
      </c>
      <c r="U1336" s="169">
        <f>IF(U$2=$A1336,Data!R55,0)</f>
        <v>0</v>
      </c>
      <c r="V1336" s="169">
        <f>IF(V$2=$A1336,Data!S55,0)</f>
        <v>0</v>
      </c>
      <c r="W1336" s="169">
        <f>IF(W$2=$A1336,Data!T55,0)</f>
        <v>0</v>
      </c>
      <c r="X1336" s="169">
        <f>IF(X$2=$A1336,Data!U55,0)</f>
        <v>0</v>
      </c>
      <c r="Y1336" s="169">
        <f>IF(Y$2=$A1336,Data!V55,0)</f>
        <v>0</v>
      </c>
      <c r="Z1336" s="169">
        <f>IF(Z$2=$A1336,Data!W55,0)</f>
        <v>0</v>
      </c>
      <c r="AA1336" s="169">
        <f>IF(AA$2=$A1336,Data!X55,0)</f>
        <v>0</v>
      </c>
      <c r="AB1336" s="169">
        <f>IF(AB$2=$A1336,Data!Y55,0)</f>
        <v>0</v>
      </c>
      <c r="AC1336" s="169">
        <f>IF(AC$2=$A1336,Data!Z55,0)</f>
        <v>0</v>
      </c>
      <c r="AD1336" s="170">
        <f>IF(AD$2=$A1336,Data!AA55,0)</f>
        <v>0</v>
      </c>
      <c r="AE1336" s="171">
        <f>IF(AE$2=$A1336,Data!AB55,0)</f>
        <v>0</v>
      </c>
      <c r="AF1336" s="170">
        <f>IF(AF$2=$A1336,Data!AC55,0)</f>
        <v>0</v>
      </c>
      <c r="AG1336" s="171">
        <f>IF(AG$2=$A1336,Data!AD55,0)</f>
        <v>0</v>
      </c>
      <c r="AH1336" s="170">
        <f>IF(AH$2=$A1336,Data!AE55,0)</f>
        <v>0</v>
      </c>
      <c r="AI1336" s="171">
        <f>IF(AI$2=$A1336,Data!AF55,0)</f>
        <v>0</v>
      </c>
      <c r="AJ1336" s="170">
        <f>IF(AJ$2=$A1336,Data!AG55,0)</f>
        <v>0</v>
      </c>
      <c r="AK1336" s="171">
        <f>IF(AK$2=$A1336,Data!AH55,0)</f>
        <v>0</v>
      </c>
      <c r="AL1336" s="170">
        <f>IF(AL$2=$A1336,Data!AI55,0)</f>
        <v>0</v>
      </c>
      <c r="AM1336" t="str">
        <f t="shared" si="40"/>
        <v>0</v>
      </c>
      <c r="AN1336" t="e">
        <f>+INDEX(Validation!$D$4:$D$250,MATCH(Merge!B1336,Validation!$E$4:$E$250,0))</f>
        <v>#N/A</v>
      </c>
      <c r="AO1336" s="172">
        <f t="shared" si="41"/>
        <v>0</v>
      </c>
    </row>
    <row r="1337" spans="1:41" ht="15" x14ac:dyDescent="0.25">
      <c r="A1337">
        <f>Inputs!$H$14</f>
        <v>4</v>
      </c>
      <c r="B1337" t="str">
        <f>Inputs!$D$4</f>
        <v>Select Agency…</v>
      </c>
      <c r="C1337" s="166" t="str">
        <f>Inputs!$I$6</f>
        <v>(insert code)</v>
      </c>
      <c r="D1337" t="str">
        <f>IFERROR(INDEX(Inputs!$I$11:$I$19,MATCH(A1337,Inputs!$H$11:$H$19)),"")</f>
        <v>(insert code)</v>
      </c>
      <c r="E1337" s="167">
        <f>Data!B56</f>
        <v>0</v>
      </c>
      <c r="F1337" s="168">
        <f>IF(F$2=$A1337,Data!C56,0)</f>
        <v>0</v>
      </c>
      <c r="G1337" s="168">
        <f>IF(G$2=$A1337,Data!D56,0)</f>
        <v>0</v>
      </c>
      <c r="H1337" s="168">
        <f>IF(H$2=$A1337,Data!E56,0)</f>
        <v>0</v>
      </c>
      <c r="I1337" s="168">
        <f>IF(I$2=$A1337,Data!F56,0)</f>
        <v>0</v>
      </c>
      <c r="J1337" s="168">
        <f>IF(J$2=$A1337,Data!G56,0)</f>
        <v>0</v>
      </c>
      <c r="K1337" s="168">
        <f>IF(K$2=$A1337,Data!H56,0)</f>
        <v>0</v>
      </c>
      <c r="L1337" s="168">
        <f>IF(L$2=$A1337,Data!I56,0)</f>
        <v>0</v>
      </c>
      <c r="M1337" s="168">
        <f>IF(M$2=$A1337,Data!J56,0)</f>
        <v>0</v>
      </c>
      <c r="N1337" s="168">
        <f>IF(N$2=$A1337,Data!K56,0)</f>
        <v>0</v>
      </c>
      <c r="O1337" s="168">
        <f>IF(O$2=$A1337,Data!L56,0)</f>
        <v>0</v>
      </c>
      <c r="P1337" s="168">
        <f>IF(P$2=$A1337,Data!M56,0)</f>
        <v>0</v>
      </c>
      <c r="Q1337" s="168">
        <f>IF(Q$2=$A1337,Data!N56,0)</f>
        <v>0</v>
      </c>
      <c r="R1337" s="169">
        <f>IF(R$2=$A1337,Data!O56,0)</f>
        <v>0</v>
      </c>
      <c r="S1337" s="169">
        <f>IF(S$2=$A1337,Data!P56,0)</f>
        <v>0</v>
      </c>
      <c r="T1337" s="169">
        <f>IF(T$2=$A1337,Data!Q56,0)</f>
        <v>0</v>
      </c>
      <c r="U1337" s="169">
        <f>IF(U$2=$A1337,Data!R56,0)</f>
        <v>0</v>
      </c>
      <c r="V1337" s="169">
        <f>IF(V$2=$A1337,Data!S56,0)</f>
        <v>0</v>
      </c>
      <c r="W1337" s="169">
        <f>IF(W$2=$A1337,Data!T56,0)</f>
        <v>0</v>
      </c>
      <c r="X1337" s="169">
        <f>IF(X$2=$A1337,Data!U56,0)</f>
        <v>0</v>
      </c>
      <c r="Y1337" s="169">
        <f>IF(Y$2=$A1337,Data!V56,0)</f>
        <v>0</v>
      </c>
      <c r="Z1337" s="169">
        <f>IF(Z$2=$A1337,Data!W56,0)</f>
        <v>0</v>
      </c>
      <c r="AA1337" s="169">
        <f>IF(AA$2=$A1337,Data!X56,0)</f>
        <v>0</v>
      </c>
      <c r="AB1337" s="169">
        <f>IF(AB$2=$A1337,Data!Y56,0)</f>
        <v>0</v>
      </c>
      <c r="AC1337" s="169">
        <f>IF(AC$2=$A1337,Data!Z56,0)</f>
        <v>0</v>
      </c>
      <c r="AD1337" s="170">
        <f>IF(AD$2=$A1337,Data!AA56,0)</f>
        <v>0</v>
      </c>
      <c r="AE1337" s="171">
        <f>IF(AE$2=$A1337,Data!AB56,0)</f>
        <v>0</v>
      </c>
      <c r="AF1337" s="170">
        <f>IF(AF$2=$A1337,Data!AC56,0)</f>
        <v>0</v>
      </c>
      <c r="AG1337" s="171">
        <f>IF(AG$2=$A1337,Data!AD56,0)</f>
        <v>0</v>
      </c>
      <c r="AH1337" s="170">
        <f>IF(AH$2=$A1337,Data!AE56,0)</f>
        <v>0</v>
      </c>
      <c r="AI1337" s="171">
        <f>IF(AI$2=$A1337,Data!AF56,0)</f>
        <v>0</v>
      </c>
      <c r="AJ1337" s="170">
        <f>IF(AJ$2=$A1337,Data!AG56,0)</f>
        <v>0</v>
      </c>
      <c r="AK1337" s="171">
        <f>IF(AK$2=$A1337,Data!AH56,0)</f>
        <v>0</v>
      </c>
      <c r="AL1337" s="170">
        <f>IF(AL$2=$A1337,Data!AI56,0)</f>
        <v>0</v>
      </c>
      <c r="AM1337" t="str">
        <f t="shared" si="40"/>
        <v>0</v>
      </c>
      <c r="AN1337" t="e">
        <f>+INDEX(Validation!$D$4:$D$250,MATCH(Merge!B1337,Validation!$E$4:$E$250,0))</f>
        <v>#N/A</v>
      </c>
      <c r="AO1337" s="172">
        <f t="shared" si="41"/>
        <v>0</v>
      </c>
    </row>
    <row r="1338" spans="1:41" ht="15" x14ac:dyDescent="0.25">
      <c r="A1338">
        <f>Inputs!$H$14</f>
        <v>4</v>
      </c>
      <c r="B1338" t="str">
        <f>Inputs!$D$4</f>
        <v>Select Agency…</v>
      </c>
      <c r="C1338" s="166" t="str">
        <f>Inputs!$I$6</f>
        <v>(insert code)</v>
      </c>
      <c r="D1338" t="str">
        <f>IFERROR(INDEX(Inputs!$I$11:$I$19,MATCH(A1338,Inputs!$H$11:$H$19)),"")</f>
        <v>(insert code)</v>
      </c>
      <c r="E1338" s="167">
        <f>Data!B57</f>
        <v>0</v>
      </c>
      <c r="F1338" s="168">
        <f>IF(F$2=$A1338,Data!C57,0)</f>
        <v>0</v>
      </c>
      <c r="G1338" s="168">
        <f>IF(G$2=$A1338,Data!D57,0)</f>
        <v>0</v>
      </c>
      <c r="H1338" s="168">
        <f>IF(H$2=$A1338,Data!E57,0)</f>
        <v>0</v>
      </c>
      <c r="I1338" s="168">
        <f>IF(I$2=$A1338,Data!F57,0)</f>
        <v>0</v>
      </c>
      <c r="J1338" s="168">
        <f>IF(J$2=$A1338,Data!G57,0)</f>
        <v>0</v>
      </c>
      <c r="K1338" s="168">
        <f>IF(K$2=$A1338,Data!H57,0)</f>
        <v>0</v>
      </c>
      <c r="L1338" s="168">
        <f>IF(L$2=$A1338,Data!I57,0)</f>
        <v>0</v>
      </c>
      <c r="M1338" s="168">
        <f>IF(M$2=$A1338,Data!J57,0)</f>
        <v>0</v>
      </c>
      <c r="N1338" s="168">
        <f>IF(N$2=$A1338,Data!K57,0)</f>
        <v>0</v>
      </c>
      <c r="O1338" s="168">
        <f>IF(O$2=$A1338,Data!L57,0)</f>
        <v>0</v>
      </c>
      <c r="P1338" s="168">
        <f>IF(P$2=$A1338,Data!M57,0)</f>
        <v>0</v>
      </c>
      <c r="Q1338" s="168">
        <f>IF(Q$2=$A1338,Data!N57,0)</f>
        <v>0</v>
      </c>
      <c r="R1338" s="169">
        <f>IF(R$2=$A1338,Data!O57,0)</f>
        <v>0</v>
      </c>
      <c r="S1338" s="169">
        <f>IF(S$2=$A1338,Data!P57,0)</f>
        <v>0</v>
      </c>
      <c r="T1338" s="169">
        <f>IF(T$2=$A1338,Data!Q57,0)</f>
        <v>0</v>
      </c>
      <c r="U1338" s="169">
        <f>IF(U$2=$A1338,Data!R57,0)</f>
        <v>0</v>
      </c>
      <c r="V1338" s="169">
        <f>IF(V$2=$A1338,Data!S57,0)</f>
        <v>0</v>
      </c>
      <c r="W1338" s="169">
        <f>IF(W$2=$A1338,Data!T57,0)</f>
        <v>0</v>
      </c>
      <c r="X1338" s="169">
        <f>IF(X$2=$A1338,Data!U57,0)</f>
        <v>0</v>
      </c>
      <c r="Y1338" s="169">
        <f>IF(Y$2=$A1338,Data!V57,0)</f>
        <v>0</v>
      </c>
      <c r="Z1338" s="169">
        <f>IF(Z$2=$A1338,Data!W57,0)</f>
        <v>0</v>
      </c>
      <c r="AA1338" s="169">
        <f>IF(AA$2=$A1338,Data!X57,0)</f>
        <v>0</v>
      </c>
      <c r="AB1338" s="169">
        <f>IF(AB$2=$A1338,Data!Y57,0)</f>
        <v>0</v>
      </c>
      <c r="AC1338" s="169">
        <f>IF(AC$2=$A1338,Data!Z57,0)</f>
        <v>0</v>
      </c>
      <c r="AD1338" s="170">
        <f>IF(AD$2=$A1338,Data!AA57,0)</f>
        <v>0</v>
      </c>
      <c r="AE1338" s="171">
        <f>IF(AE$2=$A1338,Data!AB57,0)</f>
        <v>0</v>
      </c>
      <c r="AF1338" s="170">
        <f>IF(AF$2=$A1338,Data!AC57,0)</f>
        <v>0</v>
      </c>
      <c r="AG1338" s="171">
        <f>IF(AG$2=$A1338,Data!AD57,0)</f>
        <v>0</v>
      </c>
      <c r="AH1338" s="170">
        <f>IF(AH$2=$A1338,Data!AE57,0)</f>
        <v>0</v>
      </c>
      <c r="AI1338" s="171">
        <f>IF(AI$2=$A1338,Data!AF57,0)</f>
        <v>0</v>
      </c>
      <c r="AJ1338" s="170">
        <f>IF(AJ$2=$A1338,Data!AG57,0)</f>
        <v>0</v>
      </c>
      <c r="AK1338" s="171">
        <f>IF(AK$2=$A1338,Data!AH57,0)</f>
        <v>0</v>
      </c>
      <c r="AL1338" s="170">
        <f>IF(AL$2=$A1338,Data!AI57,0)</f>
        <v>0</v>
      </c>
      <c r="AM1338" t="str">
        <f t="shared" si="40"/>
        <v>0</v>
      </c>
      <c r="AN1338" t="e">
        <f>+INDEX(Validation!$D$4:$D$250,MATCH(Merge!B1338,Validation!$E$4:$E$250,0))</f>
        <v>#N/A</v>
      </c>
      <c r="AO1338" s="172">
        <f t="shared" si="41"/>
        <v>0</v>
      </c>
    </row>
    <row r="1339" spans="1:41" ht="15" x14ac:dyDescent="0.25">
      <c r="A1339">
        <f>Inputs!$H$14</f>
        <v>4</v>
      </c>
      <c r="B1339" t="str">
        <f>Inputs!$D$4</f>
        <v>Select Agency…</v>
      </c>
      <c r="C1339" s="166" t="str">
        <f>Inputs!$I$6</f>
        <v>(insert code)</v>
      </c>
      <c r="D1339" t="str">
        <f>IFERROR(INDEX(Inputs!$I$11:$I$19,MATCH(A1339,Inputs!$H$11:$H$19)),"")</f>
        <v>(insert code)</v>
      </c>
      <c r="E1339" s="167">
        <f>Data!B58</f>
        <v>0</v>
      </c>
      <c r="F1339" s="168">
        <f>IF(F$2=$A1339,Data!C58,0)</f>
        <v>0</v>
      </c>
      <c r="G1339" s="168">
        <f>IF(G$2=$A1339,Data!D58,0)</f>
        <v>0</v>
      </c>
      <c r="H1339" s="168">
        <f>IF(H$2=$A1339,Data!E58,0)</f>
        <v>0</v>
      </c>
      <c r="I1339" s="168">
        <f>IF(I$2=$A1339,Data!F58,0)</f>
        <v>0</v>
      </c>
      <c r="J1339" s="168">
        <f>IF(J$2=$A1339,Data!G58,0)</f>
        <v>0</v>
      </c>
      <c r="K1339" s="168">
        <f>IF(K$2=$A1339,Data!H58,0)</f>
        <v>0</v>
      </c>
      <c r="L1339" s="168">
        <f>IF(L$2=$A1339,Data!I58,0)</f>
        <v>0</v>
      </c>
      <c r="M1339" s="168">
        <f>IF(M$2=$A1339,Data!J58,0)</f>
        <v>0</v>
      </c>
      <c r="N1339" s="168">
        <f>IF(N$2=$A1339,Data!K58,0)</f>
        <v>0</v>
      </c>
      <c r="O1339" s="168">
        <f>IF(O$2=$A1339,Data!L58,0)</f>
        <v>0</v>
      </c>
      <c r="P1339" s="168">
        <f>IF(P$2=$A1339,Data!M58,0)</f>
        <v>0</v>
      </c>
      <c r="Q1339" s="168">
        <f>IF(Q$2=$A1339,Data!N58,0)</f>
        <v>0</v>
      </c>
      <c r="R1339" s="169">
        <f>IF(R$2=$A1339,Data!O58,0)</f>
        <v>0</v>
      </c>
      <c r="S1339" s="169">
        <f>IF(S$2=$A1339,Data!P58,0)</f>
        <v>0</v>
      </c>
      <c r="T1339" s="169">
        <f>IF(T$2=$A1339,Data!Q58,0)</f>
        <v>0</v>
      </c>
      <c r="U1339" s="169">
        <f>IF(U$2=$A1339,Data!R58,0)</f>
        <v>0</v>
      </c>
      <c r="V1339" s="169">
        <f>IF(V$2=$A1339,Data!S58,0)</f>
        <v>0</v>
      </c>
      <c r="W1339" s="169">
        <f>IF(W$2=$A1339,Data!T58,0)</f>
        <v>0</v>
      </c>
      <c r="X1339" s="169">
        <f>IF(X$2=$A1339,Data!U58,0)</f>
        <v>0</v>
      </c>
      <c r="Y1339" s="169">
        <f>IF(Y$2=$A1339,Data!V58,0)</f>
        <v>0</v>
      </c>
      <c r="Z1339" s="169">
        <f>IF(Z$2=$A1339,Data!W58,0)</f>
        <v>0</v>
      </c>
      <c r="AA1339" s="169">
        <f>IF(AA$2=$A1339,Data!X58,0)</f>
        <v>0</v>
      </c>
      <c r="AB1339" s="169">
        <f>IF(AB$2=$A1339,Data!Y58,0)</f>
        <v>0</v>
      </c>
      <c r="AC1339" s="169">
        <f>IF(AC$2=$A1339,Data!Z58,0)</f>
        <v>0</v>
      </c>
      <c r="AD1339" s="170">
        <f>IF(AD$2=$A1339,Data!AA58,0)</f>
        <v>0</v>
      </c>
      <c r="AE1339" s="171">
        <f>IF(AE$2=$A1339,Data!AB58,0)</f>
        <v>0</v>
      </c>
      <c r="AF1339" s="170">
        <f>IF(AF$2=$A1339,Data!AC58,0)</f>
        <v>0</v>
      </c>
      <c r="AG1339" s="171">
        <f>IF(AG$2=$A1339,Data!AD58,0)</f>
        <v>0</v>
      </c>
      <c r="AH1339" s="170">
        <f>IF(AH$2=$A1339,Data!AE58,0)</f>
        <v>0</v>
      </c>
      <c r="AI1339" s="171">
        <f>IF(AI$2=$A1339,Data!AF58,0)</f>
        <v>0</v>
      </c>
      <c r="AJ1339" s="170">
        <f>IF(AJ$2=$A1339,Data!AG58,0)</f>
        <v>0</v>
      </c>
      <c r="AK1339" s="171">
        <f>IF(AK$2=$A1339,Data!AH58,0)</f>
        <v>0</v>
      </c>
      <c r="AL1339" s="170">
        <f>IF(AL$2=$A1339,Data!AI58,0)</f>
        <v>0</v>
      </c>
      <c r="AM1339" t="str">
        <f t="shared" si="40"/>
        <v>0</v>
      </c>
      <c r="AN1339" t="e">
        <f>+INDEX(Validation!$D$4:$D$250,MATCH(Merge!B1339,Validation!$E$4:$E$250,0))</f>
        <v>#N/A</v>
      </c>
      <c r="AO1339" s="172">
        <f t="shared" si="41"/>
        <v>0</v>
      </c>
    </row>
    <row r="1340" spans="1:41" ht="15" x14ac:dyDescent="0.25">
      <c r="A1340">
        <f>Inputs!$H$14</f>
        <v>4</v>
      </c>
      <c r="B1340" t="str">
        <f>Inputs!$D$4</f>
        <v>Select Agency…</v>
      </c>
      <c r="C1340" s="166" t="str">
        <f>Inputs!$I$6</f>
        <v>(insert code)</v>
      </c>
      <c r="D1340" t="str">
        <f>IFERROR(INDEX(Inputs!$I$11:$I$19,MATCH(A1340,Inputs!$H$11:$H$19)),"")</f>
        <v>(insert code)</v>
      </c>
      <c r="E1340" s="167">
        <f>Data!B59</f>
        <v>0</v>
      </c>
      <c r="F1340" s="168">
        <f>IF(F$2=$A1340,Data!C59,0)</f>
        <v>0</v>
      </c>
      <c r="G1340" s="168">
        <f>IF(G$2=$A1340,Data!D59,0)</f>
        <v>0</v>
      </c>
      <c r="H1340" s="168">
        <f>IF(H$2=$A1340,Data!E59,0)</f>
        <v>0</v>
      </c>
      <c r="I1340" s="168">
        <f>IF(I$2=$A1340,Data!F59,0)</f>
        <v>0</v>
      </c>
      <c r="J1340" s="168">
        <f>IF(J$2=$A1340,Data!G59,0)</f>
        <v>0</v>
      </c>
      <c r="K1340" s="168">
        <f>IF(K$2=$A1340,Data!H59,0)</f>
        <v>0</v>
      </c>
      <c r="L1340" s="168">
        <f>IF(L$2=$A1340,Data!I59,0)</f>
        <v>0</v>
      </c>
      <c r="M1340" s="168">
        <f>IF(M$2=$A1340,Data!J59,0)</f>
        <v>0</v>
      </c>
      <c r="N1340" s="168">
        <f>IF(N$2=$A1340,Data!K59,0)</f>
        <v>0</v>
      </c>
      <c r="O1340" s="168">
        <f>IF(O$2=$A1340,Data!L59,0)</f>
        <v>0</v>
      </c>
      <c r="P1340" s="168">
        <f>IF(P$2=$A1340,Data!M59,0)</f>
        <v>0</v>
      </c>
      <c r="Q1340" s="168">
        <f>IF(Q$2=$A1340,Data!N59,0)</f>
        <v>0</v>
      </c>
      <c r="R1340" s="169">
        <f>IF(R$2=$A1340,Data!O59,0)</f>
        <v>0</v>
      </c>
      <c r="S1340" s="169">
        <f>IF(S$2=$A1340,Data!P59,0)</f>
        <v>0</v>
      </c>
      <c r="T1340" s="169">
        <f>IF(T$2=$A1340,Data!Q59,0)</f>
        <v>0</v>
      </c>
      <c r="U1340" s="169">
        <f>IF(U$2=$A1340,Data!R59,0)</f>
        <v>0</v>
      </c>
      <c r="V1340" s="169">
        <f>IF(V$2=$A1340,Data!S59,0)</f>
        <v>0</v>
      </c>
      <c r="W1340" s="169">
        <f>IF(W$2=$A1340,Data!T59,0)</f>
        <v>0</v>
      </c>
      <c r="X1340" s="169">
        <f>IF(X$2=$A1340,Data!U59,0)</f>
        <v>0</v>
      </c>
      <c r="Y1340" s="169">
        <f>IF(Y$2=$A1340,Data!V59,0)</f>
        <v>0</v>
      </c>
      <c r="Z1340" s="169">
        <f>IF(Z$2=$A1340,Data!W59,0)</f>
        <v>0</v>
      </c>
      <c r="AA1340" s="169">
        <f>IF(AA$2=$A1340,Data!X59,0)</f>
        <v>0</v>
      </c>
      <c r="AB1340" s="169">
        <f>IF(AB$2=$A1340,Data!Y59,0)</f>
        <v>0</v>
      </c>
      <c r="AC1340" s="169">
        <f>IF(AC$2=$A1340,Data!Z59,0)</f>
        <v>0</v>
      </c>
      <c r="AD1340" s="170">
        <f>IF(AD$2=$A1340,Data!AA59,0)</f>
        <v>0</v>
      </c>
      <c r="AE1340" s="171">
        <f>IF(AE$2=$A1340,Data!AB59,0)</f>
        <v>0</v>
      </c>
      <c r="AF1340" s="170">
        <f>IF(AF$2=$A1340,Data!AC59,0)</f>
        <v>0</v>
      </c>
      <c r="AG1340" s="171">
        <f>IF(AG$2=$A1340,Data!AD59,0)</f>
        <v>0</v>
      </c>
      <c r="AH1340" s="170">
        <f>IF(AH$2=$A1340,Data!AE59,0)</f>
        <v>0</v>
      </c>
      <c r="AI1340" s="171">
        <f>IF(AI$2=$A1340,Data!AF59,0)</f>
        <v>0</v>
      </c>
      <c r="AJ1340" s="170">
        <f>IF(AJ$2=$A1340,Data!AG59,0)</f>
        <v>0</v>
      </c>
      <c r="AK1340" s="171">
        <f>IF(AK$2=$A1340,Data!AH59,0)</f>
        <v>0</v>
      </c>
      <c r="AL1340" s="170">
        <f>IF(AL$2=$A1340,Data!AI59,0)</f>
        <v>0</v>
      </c>
      <c r="AM1340" t="str">
        <f t="shared" si="40"/>
        <v>0</v>
      </c>
      <c r="AN1340" t="e">
        <f>+INDEX(Validation!$D$4:$D$250,MATCH(Merge!B1340,Validation!$E$4:$E$250,0))</f>
        <v>#N/A</v>
      </c>
      <c r="AO1340" s="172">
        <f t="shared" si="41"/>
        <v>0</v>
      </c>
    </row>
    <row r="1341" spans="1:41" ht="15" x14ac:dyDescent="0.25">
      <c r="A1341">
        <f>Inputs!$H$14</f>
        <v>4</v>
      </c>
      <c r="B1341" t="str">
        <f>Inputs!$D$4</f>
        <v>Select Agency…</v>
      </c>
      <c r="C1341" s="166" t="str">
        <f>Inputs!$I$6</f>
        <v>(insert code)</v>
      </c>
      <c r="D1341" t="str">
        <f>IFERROR(INDEX(Inputs!$I$11:$I$19,MATCH(A1341,Inputs!$H$11:$H$19)),"")</f>
        <v>(insert code)</v>
      </c>
      <c r="E1341" s="167">
        <f>Data!B60</f>
        <v>0</v>
      </c>
      <c r="F1341" s="168">
        <f>IF(F$2=$A1341,Data!C60,0)</f>
        <v>0</v>
      </c>
      <c r="G1341" s="168">
        <f>IF(G$2=$A1341,Data!D60,0)</f>
        <v>0</v>
      </c>
      <c r="H1341" s="168">
        <f>IF(H$2=$A1341,Data!E60,0)</f>
        <v>0</v>
      </c>
      <c r="I1341" s="168">
        <f>IF(I$2=$A1341,Data!F60,0)</f>
        <v>0</v>
      </c>
      <c r="J1341" s="168">
        <f>IF(J$2=$A1341,Data!G60,0)</f>
        <v>0</v>
      </c>
      <c r="K1341" s="168">
        <f>IF(K$2=$A1341,Data!H60,0)</f>
        <v>0</v>
      </c>
      <c r="L1341" s="168">
        <f>IF(L$2=$A1341,Data!I60,0)</f>
        <v>0</v>
      </c>
      <c r="M1341" s="168">
        <f>IF(M$2=$A1341,Data!J60,0)</f>
        <v>0</v>
      </c>
      <c r="N1341" s="168">
        <f>IF(N$2=$A1341,Data!K60,0)</f>
        <v>0</v>
      </c>
      <c r="O1341" s="168">
        <f>IF(O$2=$A1341,Data!L60,0)</f>
        <v>0</v>
      </c>
      <c r="P1341" s="168">
        <f>IF(P$2=$A1341,Data!M60,0)</f>
        <v>0</v>
      </c>
      <c r="Q1341" s="168">
        <f>IF(Q$2=$A1341,Data!N60,0)</f>
        <v>0</v>
      </c>
      <c r="R1341" s="169">
        <f>IF(R$2=$A1341,Data!O60,0)</f>
        <v>0</v>
      </c>
      <c r="S1341" s="169">
        <f>IF(S$2=$A1341,Data!P60,0)</f>
        <v>0</v>
      </c>
      <c r="T1341" s="169">
        <f>IF(T$2=$A1341,Data!Q60,0)</f>
        <v>0</v>
      </c>
      <c r="U1341" s="169">
        <f>IF(U$2=$A1341,Data!R60,0)</f>
        <v>0</v>
      </c>
      <c r="V1341" s="169">
        <f>IF(V$2=$A1341,Data!S60,0)</f>
        <v>0</v>
      </c>
      <c r="W1341" s="169">
        <f>IF(W$2=$A1341,Data!T60,0)</f>
        <v>0</v>
      </c>
      <c r="X1341" s="169">
        <f>IF(X$2=$A1341,Data!U60,0)</f>
        <v>0</v>
      </c>
      <c r="Y1341" s="169">
        <f>IF(Y$2=$A1341,Data!V60,0)</f>
        <v>0</v>
      </c>
      <c r="Z1341" s="169">
        <f>IF(Z$2=$A1341,Data!W60,0)</f>
        <v>0</v>
      </c>
      <c r="AA1341" s="169">
        <f>IF(AA$2=$A1341,Data!X60,0)</f>
        <v>0</v>
      </c>
      <c r="AB1341" s="169">
        <f>IF(AB$2=$A1341,Data!Y60,0)</f>
        <v>0</v>
      </c>
      <c r="AC1341" s="169">
        <f>IF(AC$2=$A1341,Data!Z60,0)</f>
        <v>0</v>
      </c>
      <c r="AD1341" s="170">
        <f>IF(AD$2=$A1341,Data!AA60,0)</f>
        <v>0</v>
      </c>
      <c r="AE1341" s="171">
        <f>IF(AE$2=$A1341,Data!AB60,0)</f>
        <v>0</v>
      </c>
      <c r="AF1341" s="170">
        <f>IF(AF$2=$A1341,Data!AC60,0)</f>
        <v>0</v>
      </c>
      <c r="AG1341" s="171">
        <f>IF(AG$2=$A1341,Data!AD60,0)</f>
        <v>0</v>
      </c>
      <c r="AH1341" s="170">
        <f>IF(AH$2=$A1341,Data!AE60,0)</f>
        <v>0</v>
      </c>
      <c r="AI1341" s="171">
        <f>IF(AI$2=$A1341,Data!AF60,0)</f>
        <v>0</v>
      </c>
      <c r="AJ1341" s="170">
        <f>IF(AJ$2=$A1341,Data!AG60,0)</f>
        <v>0</v>
      </c>
      <c r="AK1341" s="171">
        <f>IF(AK$2=$A1341,Data!AH60,0)</f>
        <v>0</v>
      </c>
      <c r="AL1341" s="170">
        <f>IF(AL$2=$A1341,Data!AI60,0)</f>
        <v>0</v>
      </c>
      <c r="AM1341" t="str">
        <f t="shared" si="40"/>
        <v>0</v>
      </c>
      <c r="AN1341" t="e">
        <f>+INDEX(Validation!$D$4:$D$250,MATCH(Merge!B1341,Validation!$E$4:$E$250,0))</f>
        <v>#N/A</v>
      </c>
      <c r="AO1341" s="172">
        <f t="shared" si="41"/>
        <v>0</v>
      </c>
    </row>
    <row r="1342" spans="1:41" ht="15" x14ac:dyDescent="0.25">
      <c r="A1342">
        <f>Inputs!$H$14</f>
        <v>4</v>
      </c>
      <c r="B1342" t="str">
        <f>Inputs!$D$4</f>
        <v>Select Agency…</v>
      </c>
      <c r="C1342" s="166" t="str">
        <f>Inputs!$I$6</f>
        <v>(insert code)</v>
      </c>
      <c r="D1342" t="str">
        <f>IFERROR(INDEX(Inputs!$I$11:$I$19,MATCH(A1342,Inputs!$H$11:$H$19)),"")</f>
        <v>(insert code)</v>
      </c>
      <c r="E1342" s="167">
        <f>Data!B61</f>
        <v>0</v>
      </c>
      <c r="F1342" s="168">
        <f>IF(F$2=$A1342,Data!C61,0)</f>
        <v>0</v>
      </c>
      <c r="G1342" s="168">
        <f>IF(G$2=$A1342,Data!D61,0)</f>
        <v>0</v>
      </c>
      <c r="H1342" s="168">
        <f>IF(H$2=$A1342,Data!E61,0)</f>
        <v>0</v>
      </c>
      <c r="I1342" s="168">
        <f>IF(I$2=$A1342,Data!F61,0)</f>
        <v>0</v>
      </c>
      <c r="J1342" s="168">
        <f>IF(J$2=$A1342,Data!G61,0)</f>
        <v>0</v>
      </c>
      <c r="K1342" s="168">
        <f>IF(K$2=$A1342,Data!H61,0)</f>
        <v>0</v>
      </c>
      <c r="L1342" s="168">
        <f>IF(L$2=$A1342,Data!I61,0)</f>
        <v>0</v>
      </c>
      <c r="M1342" s="168">
        <f>IF(M$2=$A1342,Data!J61,0)</f>
        <v>0</v>
      </c>
      <c r="N1342" s="168">
        <f>IF(N$2=$A1342,Data!K61,0)</f>
        <v>0</v>
      </c>
      <c r="O1342" s="168">
        <f>IF(O$2=$A1342,Data!L61,0)</f>
        <v>0</v>
      </c>
      <c r="P1342" s="168">
        <f>IF(P$2=$A1342,Data!M61,0)</f>
        <v>0</v>
      </c>
      <c r="Q1342" s="168">
        <f>IF(Q$2=$A1342,Data!N61,0)</f>
        <v>0</v>
      </c>
      <c r="R1342" s="169">
        <f>IF(R$2=$A1342,Data!O61,0)</f>
        <v>0</v>
      </c>
      <c r="S1342" s="169">
        <f>IF(S$2=$A1342,Data!P61,0)</f>
        <v>0</v>
      </c>
      <c r="T1342" s="169">
        <f>IF(T$2=$A1342,Data!Q61,0)</f>
        <v>0</v>
      </c>
      <c r="U1342" s="169">
        <f>IF(U$2=$A1342,Data!R61,0)</f>
        <v>0</v>
      </c>
      <c r="V1342" s="169">
        <f>IF(V$2=$A1342,Data!S61,0)</f>
        <v>0</v>
      </c>
      <c r="W1342" s="169">
        <f>IF(W$2=$A1342,Data!T61,0)</f>
        <v>0</v>
      </c>
      <c r="X1342" s="169">
        <f>IF(X$2=$A1342,Data!U61,0)</f>
        <v>0</v>
      </c>
      <c r="Y1342" s="169">
        <f>IF(Y$2=$A1342,Data!V61,0)</f>
        <v>0</v>
      </c>
      <c r="Z1342" s="169">
        <f>IF(Z$2=$A1342,Data!W61,0)</f>
        <v>0</v>
      </c>
      <c r="AA1342" s="169">
        <f>IF(AA$2=$A1342,Data!X61,0)</f>
        <v>0</v>
      </c>
      <c r="AB1342" s="169">
        <f>IF(AB$2=$A1342,Data!Y61,0)</f>
        <v>0</v>
      </c>
      <c r="AC1342" s="169">
        <f>IF(AC$2=$A1342,Data!Z61,0)</f>
        <v>0</v>
      </c>
      <c r="AD1342" s="170">
        <f>IF(AD$2=$A1342,Data!AA61,0)</f>
        <v>0</v>
      </c>
      <c r="AE1342" s="171">
        <f>IF(AE$2=$A1342,Data!AB61,0)</f>
        <v>0</v>
      </c>
      <c r="AF1342" s="170">
        <f>IF(AF$2=$A1342,Data!AC61,0)</f>
        <v>0</v>
      </c>
      <c r="AG1342" s="171">
        <f>IF(AG$2=$A1342,Data!AD61,0)</f>
        <v>0</v>
      </c>
      <c r="AH1342" s="170">
        <f>IF(AH$2=$A1342,Data!AE61,0)</f>
        <v>0</v>
      </c>
      <c r="AI1342" s="171">
        <f>IF(AI$2=$A1342,Data!AF61,0)</f>
        <v>0</v>
      </c>
      <c r="AJ1342" s="170">
        <f>IF(AJ$2=$A1342,Data!AG61,0)</f>
        <v>0</v>
      </c>
      <c r="AK1342" s="171">
        <f>IF(AK$2=$A1342,Data!AH61,0)</f>
        <v>0</v>
      </c>
      <c r="AL1342" s="170">
        <f>IF(AL$2=$A1342,Data!AI61,0)</f>
        <v>0</v>
      </c>
      <c r="AM1342" t="str">
        <f t="shared" si="40"/>
        <v>0</v>
      </c>
      <c r="AN1342" t="e">
        <f>+INDEX(Validation!$D$4:$D$250,MATCH(Merge!B1342,Validation!$E$4:$E$250,0))</f>
        <v>#N/A</v>
      </c>
      <c r="AO1342" s="172">
        <f t="shared" si="41"/>
        <v>0</v>
      </c>
    </row>
    <row r="1343" spans="1:41" ht="15" x14ac:dyDescent="0.25">
      <c r="A1343">
        <f>Inputs!$H$14</f>
        <v>4</v>
      </c>
      <c r="B1343" t="str">
        <f>Inputs!$D$4</f>
        <v>Select Agency…</v>
      </c>
      <c r="C1343" s="166" t="str">
        <f>Inputs!$I$6</f>
        <v>(insert code)</v>
      </c>
      <c r="D1343" t="str">
        <f>IFERROR(INDEX(Inputs!$I$11:$I$19,MATCH(A1343,Inputs!$H$11:$H$19)),"")</f>
        <v>(insert code)</v>
      </c>
      <c r="E1343" s="167">
        <f>Data!B62</f>
        <v>0</v>
      </c>
      <c r="F1343" s="168">
        <f>IF(F$2=$A1343,Data!C62,0)</f>
        <v>0</v>
      </c>
      <c r="G1343" s="168">
        <f>IF(G$2=$A1343,Data!D62,0)</f>
        <v>0</v>
      </c>
      <c r="H1343" s="168">
        <f>IF(H$2=$A1343,Data!E62,0)</f>
        <v>0</v>
      </c>
      <c r="I1343" s="168">
        <f>IF(I$2=$A1343,Data!F62,0)</f>
        <v>0</v>
      </c>
      <c r="J1343" s="168">
        <f>IF(J$2=$A1343,Data!G62,0)</f>
        <v>0</v>
      </c>
      <c r="K1343" s="168">
        <f>IF(K$2=$A1343,Data!H62,0)</f>
        <v>0</v>
      </c>
      <c r="L1343" s="168">
        <f>IF(L$2=$A1343,Data!I62,0)</f>
        <v>0</v>
      </c>
      <c r="M1343" s="168">
        <f>IF(M$2=$A1343,Data!J62,0)</f>
        <v>0</v>
      </c>
      <c r="N1343" s="168">
        <f>IF(N$2=$A1343,Data!K62,0)</f>
        <v>0</v>
      </c>
      <c r="O1343" s="168">
        <f>IF(O$2=$A1343,Data!L62,0)</f>
        <v>0</v>
      </c>
      <c r="P1343" s="168">
        <f>IF(P$2=$A1343,Data!M62,0)</f>
        <v>0</v>
      </c>
      <c r="Q1343" s="168">
        <f>IF(Q$2=$A1343,Data!N62,0)</f>
        <v>0</v>
      </c>
      <c r="R1343" s="169">
        <f>IF(R$2=$A1343,Data!O62,0)</f>
        <v>0</v>
      </c>
      <c r="S1343" s="169">
        <f>IF(S$2=$A1343,Data!P62,0)</f>
        <v>0</v>
      </c>
      <c r="T1343" s="169">
        <f>IF(T$2=$A1343,Data!Q62,0)</f>
        <v>0</v>
      </c>
      <c r="U1343" s="169">
        <f>IF(U$2=$A1343,Data!R62,0)</f>
        <v>0</v>
      </c>
      <c r="V1343" s="169">
        <f>IF(V$2=$A1343,Data!S62,0)</f>
        <v>0</v>
      </c>
      <c r="W1343" s="169">
        <f>IF(W$2=$A1343,Data!T62,0)</f>
        <v>0</v>
      </c>
      <c r="X1343" s="169">
        <f>IF(X$2=$A1343,Data!U62,0)</f>
        <v>0</v>
      </c>
      <c r="Y1343" s="169">
        <f>IF(Y$2=$A1343,Data!V62,0)</f>
        <v>0</v>
      </c>
      <c r="Z1343" s="169">
        <f>IF(Z$2=$A1343,Data!W62,0)</f>
        <v>0</v>
      </c>
      <c r="AA1343" s="169">
        <f>IF(AA$2=$A1343,Data!X62,0)</f>
        <v>0</v>
      </c>
      <c r="AB1343" s="169">
        <f>IF(AB$2=$A1343,Data!Y62,0)</f>
        <v>0</v>
      </c>
      <c r="AC1343" s="169">
        <f>IF(AC$2=$A1343,Data!Z62,0)</f>
        <v>0</v>
      </c>
      <c r="AD1343" s="170">
        <f>IF(AD$2=$A1343,Data!AA62,0)</f>
        <v>0</v>
      </c>
      <c r="AE1343" s="171">
        <f>IF(AE$2=$A1343,Data!AB62,0)</f>
        <v>0</v>
      </c>
      <c r="AF1343" s="170">
        <f>IF(AF$2=$A1343,Data!AC62,0)</f>
        <v>0</v>
      </c>
      <c r="AG1343" s="171">
        <f>IF(AG$2=$A1343,Data!AD62,0)</f>
        <v>0</v>
      </c>
      <c r="AH1343" s="170">
        <f>IF(AH$2=$A1343,Data!AE62,0)</f>
        <v>0</v>
      </c>
      <c r="AI1343" s="171">
        <f>IF(AI$2=$A1343,Data!AF62,0)</f>
        <v>0</v>
      </c>
      <c r="AJ1343" s="170">
        <f>IF(AJ$2=$A1343,Data!AG62,0)</f>
        <v>0</v>
      </c>
      <c r="AK1343" s="171">
        <f>IF(AK$2=$A1343,Data!AH62,0)</f>
        <v>0</v>
      </c>
      <c r="AL1343" s="170">
        <f>IF(AL$2=$A1343,Data!AI62,0)</f>
        <v>0</v>
      </c>
      <c r="AM1343" t="str">
        <f t="shared" si="40"/>
        <v>0</v>
      </c>
      <c r="AN1343" t="e">
        <f>+INDEX(Validation!$D$4:$D$250,MATCH(Merge!B1343,Validation!$E$4:$E$250,0))</f>
        <v>#N/A</v>
      </c>
      <c r="AO1343" s="172">
        <f t="shared" si="41"/>
        <v>0</v>
      </c>
    </row>
    <row r="1344" spans="1:41" ht="15" x14ac:dyDescent="0.25">
      <c r="A1344">
        <f>Inputs!$H$14</f>
        <v>4</v>
      </c>
      <c r="B1344" t="str">
        <f>Inputs!$D$4</f>
        <v>Select Agency…</v>
      </c>
      <c r="C1344" s="166" t="str">
        <f>Inputs!$I$6</f>
        <v>(insert code)</v>
      </c>
      <c r="D1344" t="str">
        <f>IFERROR(INDEX(Inputs!$I$11:$I$19,MATCH(A1344,Inputs!$H$11:$H$19)),"")</f>
        <v>(insert code)</v>
      </c>
      <c r="E1344" s="167">
        <f>Data!B63</f>
        <v>0</v>
      </c>
      <c r="F1344" s="168">
        <f>IF(F$2=$A1344,Data!C63,0)</f>
        <v>0</v>
      </c>
      <c r="G1344" s="168">
        <f>IF(G$2=$A1344,Data!D63,0)</f>
        <v>0</v>
      </c>
      <c r="H1344" s="168">
        <f>IF(H$2=$A1344,Data!E63,0)</f>
        <v>0</v>
      </c>
      <c r="I1344" s="168">
        <f>IF(I$2=$A1344,Data!F63,0)</f>
        <v>0</v>
      </c>
      <c r="J1344" s="168">
        <f>IF(J$2=$A1344,Data!G63,0)</f>
        <v>0</v>
      </c>
      <c r="K1344" s="168">
        <f>IF(K$2=$A1344,Data!H63,0)</f>
        <v>0</v>
      </c>
      <c r="L1344" s="168">
        <f>IF(L$2=$A1344,Data!I63,0)</f>
        <v>0</v>
      </c>
      <c r="M1344" s="168">
        <f>IF(M$2=$A1344,Data!J63,0)</f>
        <v>0</v>
      </c>
      <c r="N1344" s="168">
        <f>IF(N$2=$A1344,Data!K63,0)</f>
        <v>0</v>
      </c>
      <c r="O1344" s="168">
        <f>IF(O$2=$A1344,Data!L63,0)</f>
        <v>0</v>
      </c>
      <c r="P1344" s="168">
        <f>IF(P$2=$A1344,Data!M63,0)</f>
        <v>0</v>
      </c>
      <c r="Q1344" s="168">
        <f>IF(Q$2=$A1344,Data!N63,0)</f>
        <v>0</v>
      </c>
      <c r="R1344" s="169">
        <f>IF(R$2=$A1344,Data!O63,0)</f>
        <v>0</v>
      </c>
      <c r="S1344" s="169">
        <f>IF(S$2=$A1344,Data!P63,0)</f>
        <v>0</v>
      </c>
      <c r="T1344" s="169">
        <f>IF(T$2=$A1344,Data!Q63,0)</f>
        <v>0</v>
      </c>
      <c r="U1344" s="169">
        <f>IF(U$2=$A1344,Data!R63,0)</f>
        <v>0</v>
      </c>
      <c r="V1344" s="169">
        <f>IF(V$2=$A1344,Data!S63,0)</f>
        <v>0</v>
      </c>
      <c r="W1344" s="169">
        <f>IF(W$2=$A1344,Data!T63,0)</f>
        <v>0</v>
      </c>
      <c r="X1344" s="169">
        <f>IF(X$2=$A1344,Data!U63,0)</f>
        <v>0</v>
      </c>
      <c r="Y1344" s="169">
        <f>IF(Y$2=$A1344,Data!V63,0)</f>
        <v>0</v>
      </c>
      <c r="Z1344" s="169">
        <f>IF(Z$2=$A1344,Data!W63,0)</f>
        <v>0</v>
      </c>
      <c r="AA1344" s="169">
        <f>IF(AA$2=$A1344,Data!X63,0)</f>
        <v>0</v>
      </c>
      <c r="AB1344" s="169">
        <f>IF(AB$2=$A1344,Data!Y63,0)</f>
        <v>0</v>
      </c>
      <c r="AC1344" s="169">
        <f>IF(AC$2=$A1344,Data!Z63,0)</f>
        <v>0</v>
      </c>
      <c r="AD1344" s="170">
        <f>IF(AD$2=$A1344,Data!AA63,0)</f>
        <v>0</v>
      </c>
      <c r="AE1344" s="171">
        <f>IF(AE$2=$A1344,Data!AB63,0)</f>
        <v>0</v>
      </c>
      <c r="AF1344" s="170">
        <f>IF(AF$2=$A1344,Data!AC63,0)</f>
        <v>0</v>
      </c>
      <c r="AG1344" s="171">
        <f>IF(AG$2=$A1344,Data!AD63,0)</f>
        <v>0</v>
      </c>
      <c r="AH1344" s="170">
        <f>IF(AH$2=$A1344,Data!AE63,0)</f>
        <v>0</v>
      </c>
      <c r="AI1344" s="171">
        <f>IF(AI$2=$A1344,Data!AF63,0)</f>
        <v>0</v>
      </c>
      <c r="AJ1344" s="170">
        <f>IF(AJ$2=$A1344,Data!AG63,0)</f>
        <v>0</v>
      </c>
      <c r="AK1344" s="171">
        <f>IF(AK$2=$A1344,Data!AH63,0)</f>
        <v>0</v>
      </c>
      <c r="AL1344" s="170">
        <f>IF(AL$2=$A1344,Data!AI63,0)</f>
        <v>0</v>
      </c>
      <c r="AM1344" t="str">
        <f t="shared" si="40"/>
        <v>0</v>
      </c>
      <c r="AN1344" t="e">
        <f>+INDEX(Validation!$D$4:$D$250,MATCH(Merge!B1344,Validation!$E$4:$E$250,0))</f>
        <v>#N/A</v>
      </c>
      <c r="AO1344" s="172">
        <f t="shared" si="41"/>
        <v>0</v>
      </c>
    </row>
    <row r="1345" spans="1:41" ht="15" x14ac:dyDescent="0.25">
      <c r="A1345">
        <f>Inputs!$H$14</f>
        <v>4</v>
      </c>
      <c r="B1345" t="str">
        <f>Inputs!$D$4</f>
        <v>Select Agency…</v>
      </c>
      <c r="C1345" s="166" t="str">
        <f>Inputs!$I$6</f>
        <v>(insert code)</v>
      </c>
      <c r="D1345" t="str">
        <f>IFERROR(INDEX(Inputs!$I$11:$I$19,MATCH(A1345,Inputs!$H$11:$H$19)),"")</f>
        <v>(insert code)</v>
      </c>
      <c r="E1345" s="167">
        <f>Data!B64</f>
        <v>0</v>
      </c>
      <c r="F1345" s="168">
        <f>IF(F$2=$A1345,Data!C64,0)</f>
        <v>0</v>
      </c>
      <c r="G1345" s="168">
        <f>IF(G$2=$A1345,Data!D64,0)</f>
        <v>0</v>
      </c>
      <c r="H1345" s="168">
        <f>IF(H$2=$A1345,Data!E64,0)</f>
        <v>0</v>
      </c>
      <c r="I1345" s="168">
        <f>IF(I$2=$A1345,Data!F64,0)</f>
        <v>0</v>
      </c>
      <c r="J1345" s="168">
        <f>IF(J$2=$A1345,Data!G64,0)</f>
        <v>0</v>
      </c>
      <c r="K1345" s="168">
        <f>IF(K$2=$A1345,Data!H64,0)</f>
        <v>0</v>
      </c>
      <c r="L1345" s="168">
        <f>IF(L$2=$A1345,Data!I64,0)</f>
        <v>0</v>
      </c>
      <c r="M1345" s="168">
        <f>IF(M$2=$A1345,Data!J64,0)</f>
        <v>0</v>
      </c>
      <c r="N1345" s="168">
        <f>IF(N$2=$A1345,Data!K64,0)</f>
        <v>0</v>
      </c>
      <c r="O1345" s="168">
        <f>IF(O$2=$A1345,Data!L64,0)</f>
        <v>0</v>
      </c>
      <c r="P1345" s="168">
        <f>IF(P$2=$A1345,Data!M64,0)</f>
        <v>0</v>
      </c>
      <c r="Q1345" s="168">
        <f>IF(Q$2=$A1345,Data!N64,0)</f>
        <v>0</v>
      </c>
      <c r="R1345" s="169">
        <f>IF(R$2=$A1345,Data!O64,0)</f>
        <v>0</v>
      </c>
      <c r="S1345" s="169">
        <f>IF(S$2=$A1345,Data!P64,0)</f>
        <v>0</v>
      </c>
      <c r="T1345" s="169">
        <f>IF(T$2=$A1345,Data!Q64,0)</f>
        <v>0</v>
      </c>
      <c r="U1345" s="169">
        <f>IF(U$2=$A1345,Data!R64,0)</f>
        <v>0</v>
      </c>
      <c r="V1345" s="169">
        <f>IF(V$2=$A1345,Data!S64,0)</f>
        <v>0</v>
      </c>
      <c r="W1345" s="169">
        <f>IF(W$2=$A1345,Data!T64,0)</f>
        <v>0</v>
      </c>
      <c r="X1345" s="169">
        <f>IF(X$2=$A1345,Data!U64,0)</f>
        <v>0</v>
      </c>
      <c r="Y1345" s="169">
        <f>IF(Y$2=$A1345,Data!V64,0)</f>
        <v>0</v>
      </c>
      <c r="Z1345" s="169">
        <f>IF(Z$2=$A1345,Data!W64,0)</f>
        <v>0</v>
      </c>
      <c r="AA1345" s="169">
        <f>IF(AA$2=$A1345,Data!X64,0)</f>
        <v>0</v>
      </c>
      <c r="AB1345" s="169">
        <f>IF(AB$2=$A1345,Data!Y64,0)</f>
        <v>0</v>
      </c>
      <c r="AC1345" s="169">
        <f>IF(AC$2=$A1345,Data!Z64,0)</f>
        <v>0</v>
      </c>
      <c r="AD1345" s="170">
        <f>IF(AD$2=$A1345,Data!AA64,0)</f>
        <v>0</v>
      </c>
      <c r="AE1345" s="171">
        <f>IF(AE$2=$A1345,Data!AB64,0)</f>
        <v>0</v>
      </c>
      <c r="AF1345" s="170">
        <f>IF(AF$2=$A1345,Data!AC64,0)</f>
        <v>0</v>
      </c>
      <c r="AG1345" s="171">
        <f>IF(AG$2=$A1345,Data!AD64,0)</f>
        <v>0</v>
      </c>
      <c r="AH1345" s="170">
        <f>IF(AH$2=$A1345,Data!AE64,0)</f>
        <v>0</v>
      </c>
      <c r="AI1345" s="171">
        <f>IF(AI$2=$A1345,Data!AF64,0)</f>
        <v>0</v>
      </c>
      <c r="AJ1345" s="170">
        <f>IF(AJ$2=$A1345,Data!AG64,0)</f>
        <v>0</v>
      </c>
      <c r="AK1345" s="171">
        <f>IF(AK$2=$A1345,Data!AH64,0)</f>
        <v>0</v>
      </c>
      <c r="AL1345" s="170">
        <f>IF(AL$2=$A1345,Data!AI64,0)</f>
        <v>0</v>
      </c>
      <c r="AM1345" t="str">
        <f t="shared" si="40"/>
        <v>0</v>
      </c>
      <c r="AN1345" t="e">
        <f>+INDEX(Validation!$D$4:$D$250,MATCH(Merge!B1345,Validation!$E$4:$E$250,0))</f>
        <v>#N/A</v>
      </c>
      <c r="AO1345" s="172">
        <f t="shared" si="41"/>
        <v>0</v>
      </c>
    </row>
    <row r="1346" spans="1:41" ht="15" x14ac:dyDescent="0.25">
      <c r="A1346">
        <f>Inputs!$H$14</f>
        <v>4</v>
      </c>
      <c r="B1346" t="str">
        <f>Inputs!$D$4</f>
        <v>Select Agency…</v>
      </c>
      <c r="C1346" s="166" t="str">
        <f>Inputs!$I$6</f>
        <v>(insert code)</v>
      </c>
      <c r="D1346" t="str">
        <f>IFERROR(INDEX(Inputs!$I$11:$I$19,MATCH(A1346,Inputs!$H$11:$H$19)),"")</f>
        <v>(insert code)</v>
      </c>
      <c r="E1346" s="167">
        <f>Data!B65</f>
        <v>0</v>
      </c>
      <c r="F1346" s="168">
        <f>IF(F$2=$A1346,Data!C65,0)</f>
        <v>0</v>
      </c>
      <c r="G1346" s="168">
        <f>IF(G$2=$A1346,Data!D65,0)</f>
        <v>0</v>
      </c>
      <c r="H1346" s="168">
        <f>IF(H$2=$A1346,Data!E65,0)</f>
        <v>0</v>
      </c>
      <c r="I1346" s="168">
        <f>IF(I$2=$A1346,Data!F65,0)</f>
        <v>0</v>
      </c>
      <c r="J1346" s="168">
        <f>IF(J$2=$A1346,Data!G65,0)</f>
        <v>0</v>
      </c>
      <c r="K1346" s="168">
        <f>IF(K$2=$A1346,Data!H65,0)</f>
        <v>0</v>
      </c>
      <c r="L1346" s="168">
        <f>IF(L$2=$A1346,Data!I65,0)</f>
        <v>0</v>
      </c>
      <c r="M1346" s="168">
        <f>IF(M$2=$A1346,Data!J65,0)</f>
        <v>0</v>
      </c>
      <c r="N1346" s="168">
        <f>IF(N$2=$A1346,Data!K65,0)</f>
        <v>0</v>
      </c>
      <c r="O1346" s="168">
        <f>IF(O$2=$A1346,Data!L65,0)</f>
        <v>0</v>
      </c>
      <c r="P1346" s="168">
        <f>IF(P$2=$A1346,Data!M65,0)</f>
        <v>0</v>
      </c>
      <c r="Q1346" s="168">
        <f>IF(Q$2=$A1346,Data!N65,0)</f>
        <v>0</v>
      </c>
      <c r="R1346" s="169">
        <f>IF(R$2=$A1346,Data!O65,0)</f>
        <v>0</v>
      </c>
      <c r="S1346" s="169">
        <f>IF(S$2=$A1346,Data!P65,0)</f>
        <v>0</v>
      </c>
      <c r="T1346" s="169">
        <f>IF(T$2=$A1346,Data!Q65,0)</f>
        <v>0</v>
      </c>
      <c r="U1346" s="169">
        <f>IF(U$2=$A1346,Data!R65,0)</f>
        <v>0</v>
      </c>
      <c r="V1346" s="169">
        <f>IF(V$2=$A1346,Data!S65,0)</f>
        <v>0</v>
      </c>
      <c r="W1346" s="169">
        <f>IF(W$2=$A1346,Data!T65,0)</f>
        <v>0</v>
      </c>
      <c r="X1346" s="169">
        <f>IF(X$2=$A1346,Data!U65,0)</f>
        <v>0</v>
      </c>
      <c r="Y1346" s="169">
        <f>IF(Y$2=$A1346,Data!V65,0)</f>
        <v>0</v>
      </c>
      <c r="Z1346" s="169">
        <f>IF(Z$2=$A1346,Data!W65,0)</f>
        <v>0</v>
      </c>
      <c r="AA1346" s="169">
        <f>IF(AA$2=$A1346,Data!X65,0)</f>
        <v>0</v>
      </c>
      <c r="AB1346" s="169">
        <f>IF(AB$2=$A1346,Data!Y65,0)</f>
        <v>0</v>
      </c>
      <c r="AC1346" s="169">
        <f>IF(AC$2=$A1346,Data!Z65,0)</f>
        <v>0</v>
      </c>
      <c r="AD1346" s="170">
        <f>IF(AD$2=$A1346,Data!AA65,0)</f>
        <v>0</v>
      </c>
      <c r="AE1346" s="171">
        <f>IF(AE$2=$A1346,Data!AB65,0)</f>
        <v>0</v>
      </c>
      <c r="AF1346" s="170">
        <f>IF(AF$2=$A1346,Data!AC65,0)</f>
        <v>0</v>
      </c>
      <c r="AG1346" s="171">
        <f>IF(AG$2=$A1346,Data!AD65,0)</f>
        <v>0</v>
      </c>
      <c r="AH1346" s="170">
        <f>IF(AH$2=$A1346,Data!AE65,0)</f>
        <v>0</v>
      </c>
      <c r="AI1346" s="171">
        <f>IF(AI$2=$A1346,Data!AF65,0)</f>
        <v>0</v>
      </c>
      <c r="AJ1346" s="170">
        <f>IF(AJ$2=$A1346,Data!AG65,0)</f>
        <v>0</v>
      </c>
      <c r="AK1346" s="171">
        <f>IF(AK$2=$A1346,Data!AH65,0)</f>
        <v>0</v>
      </c>
      <c r="AL1346" s="170">
        <f>IF(AL$2=$A1346,Data!AI65,0)</f>
        <v>0</v>
      </c>
      <c r="AM1346" t="str">
        <f t="shared" si="40"/>
        <v>0</v>
      </c>
      <c r="AN1346" t="e">
        <f>+INDEX(Validation!$D$4:$D$250,MATCH(Merge!B1346,Validation!$E$4:$E$250,0))</f>
        <v>#N/A</v>
      </c>
      <c r="AO1346" s="172">
        <f t="shared" si="41"/>
        <v>0</v>
      </c>
    </row>
    <row r="1347" spans="1:41" ht="15" x14ac:dyDescent="0.25">
      <c r="A1347">
        <f>Inputs!$H$14</f>
        <v>4</v>
      </c>
      <c r="B1347" t="str">
        <f>Inputs!$D$4</f>
        <v>Select Agency…</v>
      </c>
      <c r="C1347" s="166" t="str">
        <f>Inputs!$I$6</f>
        <v>(insert code)</v>
      </c>
      <c r="D1347" t="str">
        <f>IFERROR(INDEX(Inputs!$I$11:$I$19,MATCH(A1347,Inputs!$H$11:$H$19)),"")</f>
        <v>(insert code)</v>
      </c>
      <c r="E1347" s="167">
        <f>Data!B66</f>
        <v>0</v>
      </c>
      <c r="F1347" s="168">
        <f>IF(F$2=$A1347,Data!C66,0)</f>
        <v>0</v>
      </c>
      <c r="G1347" s="168">
        <f>IF(G$2=$A1347,Data!D66,0)</f>
        <v>0</v>
      </c>
      <c r="H1347" s="168">
        <f>IF(H$2=$A1347,Data!E66,0)</f>
        <v>0</v>
      </c>
      <c r="I1347" s="168">
        <f>IF(I$2=$A1347,Data!F66,0)</f>
        <v>0</v>
      </c>
      <c r="J1347" s="168">
        <f>IF(J$2=$A1347,Data!G66,0)</f>
        <v>0</v>
      </c>
      <c r="K1347" s="168">
        <f>IF(K$2=$A1347,Data!H66,0)</f>
        <v>0</v>
      </c>
      <c r="L1347" s="168">
        <f>IF(L$2=$A1347,Data!I66,0)</f>
        <v>0</v>
      </c>
      <c r="M1347" s="168">
        <f>IF(M$2=$A1347,Data!J66,0)</f>
        <v>0</v>
      </c>
      <c r="N1347" s="168">
        <f>IF(N$2=$A1347,Data!K66,0)</f>
        <v>0</v>
      </c>
      <c r="O1347" s="168">
        <f>IF(O$2=$A1347,Data!L66,0)</f>
        <v>0</v>
      </c>
      <c r="P1347" s="168">
        <f>IF(P$2=$A1347,Data!M66,0)</f>
        <v>0</v>
      </c>
      <c r="Q1347" s="168">
        <f>IF(Q$2=$A1347,Data!N66,0)</f>
        <v>0</v>
      </c>
      <c r="R1347" s="169">
        <f>IF(R$2=$A1347,Data!O66,0)</f>
        <v>0</v>
      </c>
      <c r="S1347" s="169">
        <f>IF(S$2=$A1347,Data!P66,0)</f>
        <v>0</v>
      </c>
      <c r="T1347" s="169">
        <f>IF(T$2=$A1347,Data!Q66,0)</f>
        <v>0</v>
      </c>
      <c r="U1347" s="169">
        <f>IF(U$2=$A1347,Data!R66,0)</f>
        <v>0</v>
      </c>
      <c r="V1347" s="169">
        <f>IF(V$2=$A1347,Data!S66,0)</f>
        <v>0</v>
      </c>
      <c r="W1347" s="169">
        <f>IF(W$2=$A1347,Data!T66,0)</f>
        <v>0</v>
      </c>
      <c r="X1347" s="169">
        <f>IF(X$2=$A1347,Data!U66,0)</f>
        <v>0</v>
      </c>
      <c r="Y1347" s="169">
        <f>IF(Y$2=$A1347,Data!V66,0)</f>
        <v>0</v>
      </c>
      <c r="Z1347" s="169">
        <f>IF(Z$2=$A1347,Data!W66,0)</f>
        <v>0</v>
      </c>
      <c r="AA1347" s="169">
        <f>IF(AA$2=$A1347,Data!X66,0)</f>
        <v>0</v>
      </c>
      <c r="AB1347" s="169">
        <f>IF(AB$2=$A1347,Data!Y66,0)</f>
        <v>0</v>
      </c>
      <c r="AC1347" s="169">
        <f>IF(AC$2=$A1347,Data!Z66,0)</f>
        <v>0</v>
      </c>
      <c r="AD1347" s="170">
        <f>IF(AD$2=$A1347,Data!AA66,0)</f>
        <v>0</v>
      </c>
      <c r="AE1347" s="171">
        <f>IF(AE$2=$A1347,Data!AB66,0)</f>
        <v>0</v>
      </c>
      <c r="AF1347" s="170">
        <f>IF(AF$2=$A1347,Data!AC66,0)</f>
        <v>0</v>
      </c>
      <c r="AG1347" s="171">
        <f>IF(AG$2=$A1347,Data!AD66,0)</f>
        <v>0</v>
      </c>
      <c r="AH1347" s="170">
        <f>IF(AH$2=$A1347,Data!AE66,0)</f>
        <v>0</v>
      </c>
      <c r="AI1347" s="171">
        <f>IF(AI$2=$A1347,Data!AF66,0)</f>
        <v>0</v>
      </c>
      <c r="AJ1347" s="170">
        <f>IF(AJ$2=$A1347,Data!AG66,0)</f>
        <v>0</v>
      </c>
      <c r="AK1347" s="171">
        <f>IF(AK$2=$A1347,Data!AH66,0)</f>
        <v>0</v>
      </c>
      <c r="AL1347" s="170">
        <f>IF(AL$2=$A1347,Data!AI66,0)</f>
        <v>0</v>
      </c>
      <c r="AM1347" t="str">
        <f t="shared" ref="AM1347:AM1410" si="42">+LEFT(E1347,2)</f>
        <v>0</v>
      </c>
      <c r="AN1347" t="e">
        <f>+INDEX(Validation!$D$4:$D$250,MATCH(Merge!B1347,Validation!$E$4:$E$250,0))</f>
        <v>#N/A</v>
      </c>
      <c r="AO1347" s="172">
        <f t="shared" si="41"/>
        <v>0</v>
      </c>
    </row>
    <row r="1348" spans="1:41" ht="15" x14ac:dyDescent="0.25">
      <c r="A1348">
        <f>Inputs!$H$14</f>
        <v>4</v>
      </c>
      <c r="B1348" t="str">
        <f>Inputs!$D$4</f>
        <v>Select Agency…</v>
      </c>
      <c r="C1348" s="166" t="str">
        <f>Inputs!$I$6</f>
        <v>(insert code)</v>
      </c>
      <c r="D1348" t="str">
        <f>IFERROR(INDEX(Inputs!$I$11:$I$19,MATCH(A1348,Inputs!$H$11:$H$19)),"")</f>
        <v>(insert code)</v>
      </c>
      <c r="E1348" s="167">
        <f>Data!B67</f>
        <v>0</v>
      </c>
      <c r="F1348" s="168">
        <f>IF(F$2=$A1348,Data!C67,0)</f>
        <v>0</v>
      </c>
      <c r="G1348" s="168">
        <f>IF(G$2=$A1348,Data!D67,0)</f>
        <v>0</v>
      </c>
      <c r="H1348" s="168">
        <f>IF(H$2=$A1348,Data!E67,0)</f>
        <v>0</v>
      </c>
      <c r="I1348" s="168">
        <f>IF(I$2=$A1348,Data!F67,0)</f>
        <v>0</v>
      </c>
      <c r="J1348" s="168">
        <f>IF(J$2=$A1348,Data!G67,0)</f>
        <v>0</v>
      </c>
      <c r="K1348" s="168">
        <f>IF(K$2=$A1348,Data!H67,0)</f>
        <v>0</v>
      </c>
      <c r="L1348" s="168">
        <f>IF(L$2=$A1348,Data!I67,0)</f>
        <v>0</v>
      </c>
      <c r="M1348" s="168">
        <f>IF(M$2=$A1348,Data!J67,0)</f>
        <v>0</v>
      </c>
      <c r="N1348" s="168">
        <f>IF(N$2=$A1348,Data!K67,0)</f>
        <v>0</v>
      </c>
      <c r="O1348" s="168">
        <f>IF(O$2=$A1348,Data!L67,0)</f>
        <v>0</v>
      </c>
      <c r="P1348" s="168">
        <f>IF(P$2=$A1348,Data!M67,0)</f>
        <v>0</v>
      </c>
      <c r="Q1348" s="168">
        <f>IF(Q$2=$A1348,Data!N67,0)</f>
        <v>0</v>
      </c>
      <c r="R1348" s="169">
        <f>IF(R$2=$A1348,Data!O67,0)</f>
        <v>0</v>
      </c>
      <c r="S1348" s="169">
        <f>IF(S$2=$A1348,Data!P67,0)</f>
        <v>0</v>
      </c>
      <c r="T1348" s="169">
        <f>IF(T$2=$A1348,Data!Q67,0)</f>
        <v>0</v>
      </c>
      <c r="U1348" s="169">
        <f>IF(U$2=$A1348,Data!R67,0)</f>
        <v>0</v>
      </c>
      <c r="V1348" s="169">
        <f>IF(V$2=$A1348,Data!S67,0)</f>
        <v>0</v>
      </c>
      <c r="W1348" s="169">
        <f>IF(W$2=$A1348,Data!T67,0)</f>
        <v>0</v>
      </c>
      <c r="X1348" s="169">
        <f>IF(X$2=$A1348,Data!U67,0)</f>
        <v>0</v>
      </c>
      <c r="Y1348" s="169">
        <f>IF(Y$2=$A1348,Data!V67,0)</f>
        <v>0</v>
      </c>
      <c r="Z1348" s="169">
        <f>IF(Z$2=$A1348,Data!W67,0)</f>
        <v>0</v>
      </c>
      <c r="AA1348" s="169">
        <f>IF(AA$2=$A1348,Data!X67,0)</f>
        <v>0</v>
      </c>
      <c r="AB1348" s="169">
        <f>IF(AB$2=$A1348,Data!Y67,0)</f>
        <v>0</v>
      </c>
      <c r="AC1348" s="169">
        <f>IF(AC$2=$A1348,Data!Z67,0)</f>
        <v>0</v>
      </c>
      <c r="AD1348" s="170">
        <f>IF(AD$2=$A1348,Data!AA67,0)</f>
        <v>0</v>
      </c>
      <c r="AE1348" s="171">
        <f>IF(AE$2=$A1348,Data!AB67,0)</f>
        <v>0</v>
      </c>
      <c r="AF1348" s="170">
        <f>IF(AF$2=$A1348,Data!AC67,0)</f>
        <v>0</v>
      </c>
      <c r="AG1348" s="171">
        <f>IF(AG$2=$A1348,Data!AD67,0)</f>
        <v>0</v>
      </c>
      <c r="AH1348" s="170">
        <f>IF(AH$2=$A1348,Data!AE67,0)</f>
        <v>0</v>
      </c>
      <c r="AI1348" s="171">
        <f>IF(AI$2=$A1348,Data!AF67,0)</f>
        <v>0</v>
      </c>
      <c r="AJ1348" s="170">
        <f>IF(AJ$2=$A1348,Data!AG67,0)</f>
        <v>0</v>
      </c>
      <c r="AK1348" s="171">
        <f>IF(AK$2=$A1348,Data!AH67,0)</f>
        <v>0</v>
      </c>
      <c r="AL1348" s="170">
        <f>IF(AL$2=$A1348,Data!AI67,0)</f>
        <v>0</v>
      </c>
      <c r="AM1348" t="str">
        <f t="shared" si="42"/>
        <v>0</v>
      </c>
      <c r="AN1348" t="e">
        <f>+INDEX(Validation!$D$4:$D$250,MATCH(Merge!B1348,Validation!$E$4:$E$250,0))</f>
        <v>#N/A</v>
      </c>
      <c r="AO1348" s="172">
        <f t="shared" ref="AO1348:AO1411" si="43">SUM(F1348:AL1348)</f>
        <v>0</v>
      </c>
    </row>
    <row r="1349" spans="1:41" ht="15" x14ac:dyDescent="0.25">
      <c r="A1349">
        <f>Inputs!$H$14</f>
        <v>4</v>
      </c>
      <c r="B1349" t="str">
        <f>Inputs!$D$4</f>
        <v>Select Agency…</v>
      </c>
      <c r="C1349" s="166" t="str">
        <f>Inputs!$I$6</f>
        <v>(insert code)</v>
      </c>
      <c r="D1349" t="str">
        <f>IFERROR(INDEX(Inputs!$I$11:$I$19,MATCH(A1349,Inputs!$H$11:$H$19)),"")</f>
        <v>(insert code)</v>
      </c>
      <c r="E1349" s="167">
        <f>Data!B68</f>
        <v>0</v>
      </c>
      <c r="F1349" s="168">
        <f>IF(F$2=$A1349,Data!C68,0)</f>
        <v>0</v>
      </c>
      <c r="G1349" s="168">
        <f>IF(G$2=$A1349,Data!D68,0)</f>
        <v>0</v>
      </c>
      <c r="H1349" s="168">
        <f>IF(H$2=$A1349,Data!E68,0)</f>
        <v>0</v>
      </c>
      <c r="I1349" s="168">
        <f>IF(I$2=$A1349,Data!F68,0)</f>
        <v>0</v>
      </c>
      <c r="J1349" s="168">
        <f>IF(J$2=$A1349,Data!G68,0)</f>
        <v>0</v>
      </c>
      <c r="K1349" s="168">
        <f>IF(K$2=$A1349,Data!H68,0)</f>
        <v>0</v>
      </c>
      <c r="L1349" s="168">
        <f>IF(L$2=$A1349,Data!I68,0)</f>
        <v>0</v>
      </c>
      <c r="M1349" s="168">
        <f>IF(M$2=$A1349,Data!J68,0)</f>
        <v>0</v>
      </c>
      <c r="N1349" s="168">
        <f>IF(N$2=$A1349,Data!K68,0)</f>
        <v>0</v>
      </c>
      <c r="O1349" s="168">
        <f>IF(O$2=$A1349,Data!L68,0)</f>
        <v>0</v>
      </c>
      <c r="P1349" s="168">
        <f>IF(P$2=$A1349,Data!M68,0)</f>
        <v>0</v>
      </c>
      <c r="Q1349" s="168">
        <f>IF(Q$2=$A1349,Data!N68,0)</f>
        <v>0</v>
      </c>
      <c r="R1349" s="169">
        <f>IF(R$2=$A1349,Data!O68,0)</f>
        <v>0</v>
      </c>
      <c r="S1349" s="169">
        <f>IF(S$2=$A1349,Data!P68,0)</f>
        <v>0</v>
      </c>
      <c r="T1349" s="169">
        <f>IF(T$2=$A1349,Data!Q68,0)</f>
        <v>0</v>
      </c>
      <c r="U1349" s="169">
        <f>IF(U$2=$A1349,Data!R68,0)</f>
        <v>0</v>
      </c>
      <c r="V1349" s="169">
        <f>IF(V$2=$A1349,Data!S68,0)</f>
        <v>0</v>
      </c>
      <c r="W1349" s="169">
        <f>IF(W$2=$A1349,Data!T68,0)</f>
        <v>0</v>
      </c>
      <c r="X1349" s="169">
        <f>IF(X$2=$A1349,Data!U68,0)</f>
        <v>0</v>
      </c>
      <c r="Y1349" s="169">
        <f>IF(Y$2=$A1349,Data!V68,0)</f>
        <v>0</v>
      </c>
      <c r="Z1349" s="169">
        <f>IF(Z$2=$A1349,Data!W68,0)</f>
        <v>0</v>
      </c>
      <c r="AA1349" s="169">
        <f>IF(AA$2=$A1349,Data!X68,0)</f>
        <v>0</v>
      </c>
      <c r="AB1349" s="169">
        <f>IF(AB$2=$A1349,Data!Y68,0)</f>
        <v>0</v>
      </c>
      <c r="AC1349" s="169">
        <f>IF(AC$2=$A1349,Data!Z68,0)</f>
        <v>0</v>
      </c>
      <c r="AD1349" s="170">
        <f>IF(AD$2=$A1349,Data!AA68,0)</f>
        <v>0</v>
      </c>
      <c r="AE1349" s="171">
        <f>IF(AE$2=$A1349,Data!AB68,0)</f>
        <v>0</v>
      </c>
      <c r="AF1349" s="170">
        <f>IF(AF$2=$A1349,Data!AC68,0)</f>
        <v>0</v>
      </c>
      <c r="AG1349" s="171">
        <f>IF(AG$2=$A1349,Data!AD68,0)</f>
        <v>0</v>
      </c>
      <c r="AH1349" s="170">
        <f>IF(AH$2=$A1349,Data!AE68,0)</f>
        <v>0</v>
      </c>
      <c r="AI1349" s="171">
        <f>IF(AI$2=$A1349,Data!AF68,0)</f>
        <v>0</v>
      </c>
      <c r="AJ1349" s="170">
        <f>IF(AJ$2=$A1349,Data!AG68,0)</f>
        <v>0</v>
      </c>
      <c r="AK1349" s="171">
        <f>IF(AK$2=$A1349,Data!AH68,0)</f>
        <v>0</v>
      </c>
      <c r="AL1349" s="170">
        <f>IF(AL$2=$A1349,Data!AI68,0)</f>
        <v>0</v>
      </c>
      <c r="AM1349" t="str">
        <f t="shared" si="42"/>
        <v>0</v>
      </c>
      <c r="AN1349" t="e">
        <f>+INDEX(Validation!$D$4:$D$250,MATCH(Merge!B1349,Validation!$E$4:$E$250,0))</f>
        <v>#N/A</v>
      </c>
      <c r="AO1349" s="172">
        <f t="shared" si="43"/>
        <v>0</v>
      </c>
    </row>
    <row r="1350" spans="1:41" ht="15" x14ac:dyDescent="0.25">
      <c r="A1350">
        <f>Inputs!$H$14</f>
        <v>4</v>
      </c>
      <c r="B1350" t="str">
        <f>Inputs!$D$4</f>
        <v>Select Agency…</v>
      </c>
      <c r="C1350" s="166" t="str">
        <f>Inputs!$I$6</f>
        <v>(insert code)</v>
      </c>
      <c r="D1350" t="str">
        <f>IFERROR(INDEX(Inputs!$I$11:$I$19,MATCH(A1350,Inputs!$H$11:$H$19)),"")</f>
        <v>(insert code)</v>
      </c>
      <c r="E1350" s="167">
        <f>Data!B69</f>
        <v>0</v>
      </c>
      <c r="F1350" s="168">
        <f>IF(F$2=$A1350,Data!C69,0)</f>
        <v>0</v>
      </c>
      <c r="G1350" s="168">
        <f>IF(G$2=$A1350,Data!D69,0)</f>
        <v>0</v>
      </c>
      <c r="H1350" s="168">
        <f>IF(H$2=$A1350,Data!E69,0)</f>
        <v>0</v>
      </c>
      <c r="I1350" s="168">
        <f>IF(I$2=$A1350,Data!F69,0)</f>
        <v>0</v>
      </c>
      <c r="J1350" s="168">
        <f>IF(J$2=$A1350,Data!G69,0)</f>
        <v>0</v>
      </c>
      <c r="K1350" s="168">
        <f>IF(K$2=$A1350,Data!H69,0)</f>
        <v>0</v>
      </c>
      <c r="L1350" s="168">
        <f>IF(L$2=$A1350,Data!I69,0)</f>
        <v>0</v>
      </c>
      <c r="M1350" s="168">
        <f>IF(M$2=$A1350,Data!J69,0)</f>
        <v>0</v>
      </c>
      <c r="N1350" s="168">
        <f>IF(N$2=$A1350,Data!K69,0)</f>
        <v>0</v>
      </c>
      <c r="O1350" s="168">
        <f>IF(O$2=$A1350,Data!L69,0)</f>
        <v>0</v>
      </c>
      <c r="P1350" s="168">
        <f>IF(P$2=$A1350,Data!M69,0)</f>
        <v>0</v>
      </c>
      <c r="Q1350" s="168">
        <f>IF(Q$2=$A1350,Data!N69,0)</f>
        <v>0</v>
      </c>
      <c r="R1350" s="169">
        <f>IF(R$2=$A1350,Data!O69,0)</f>
        <v>0</v>
      </c>
      <c r="S1350" s="169">
        <f>IF(S$2=$A1350,Data!P69,0)</f>
        <v>0</v>
      </c>
      <c r="T1350" s="169">
        <f>IF(T$2=$A1350,Data!Q69,0)</f>
        <v>0</v>
      </c>
      <c r="U1350" s="169">
        <f>IF(U$2=$A1350,Data!R69,0)</f>
        <v>0</v>
      </c>
      <c r="V1350" s="169">
        <f>IF(V$2=$A1350,Data!S69,0)</f>
        <v>0</v>
      </c>
      <c r="W1350" s="169">
        <f>IF(W$2=$A1350,Data!T69,0)</f>
        <v>0</v>
      </c>
      <c r="X1350" s="169">
        <f>IF(X$2=$A1350,Data!U69,0)</f>
        <v>0</v>
      </c>
      <c r="Y1350" s="169">
        <f>IF(Y$2=$A1350,Data!V69,0)</f>
        <v>0</v>
      </c>
      <c r="Z1350" s="169">
        <f>IF(Z$2=$A1350,Data!W69,0)</f>
        <v>0</v>
      </c>
      <c r="AA1350" s="169">
        <f>IF(AA$2=$A1350,Data!X69,0)</f>
        <v>0</v>
      </c>
      <c r="AB1350" s="169">
        <f>IF(AB$2=$A1350,Data!Y69,0)</f>
        <v>0</v>
      </c>
      <c r="AC1350" s="169">
        <f>IF(AC$2=$A1350,Data!Z69,0)</f>
        <v>0</v>
      </c>
      <c r="AD1350" s="170">
        <f>IF(AD$2=$A1350,Data!AA69,0)</f>
        <v>0</v>
      </c>
      <c r="AE1350" s="171">
        <f>IF(AE$2=$A1350,Data!AB69,0)</f>
        <v>0</v>
      </c>
      <c r="AF1350" s="170">
        <f>IF(AF$2=$A1350,Data!AC69,0)</f>
        <v>0</v>
      </c>
      <c r="AG1350" s="171">
        <f>IF(AG$2=$A1350,Data!AD69,0)</f>
        <v>0</v>
      </c>
      <c r="AH1350" s="170">
        <f>IF(AH$2=$A1350,Data!AE69,0)</f>
        <v>0</v>
      </c>
      <c r="AI1350" s="171">
        <f>IF(AI$2=$A1350,Data!AF69,0)</f>
        <v>0</v>
      </c>
      <c r="AJ1350" s="170">
        <f>IF(AJ$2=$A1350,Data!AG69,0)</f>
        <v>0</v>
      </c>
      <c r="AK1350" s="171">
        <f>IF(AK$2=$A1350,Data!AH69,0)</f>
        <v>0</v>
      </c>
      <c r="AL1350" s="170">
        <f>IF(AL$2=$A1350,Data!AI69,0)</f>
        <v>0</v>
      </c>
      <c r="AM1350" t="str">
        <f t="shared" si="42"/>
        <v>0</v>
      </c>
      <c r="AN1350" t="e">
        <f>+INDEX(Validation!$D$4:$D$250,MATCH(Merge!B1350,Validation!$E$4:$E$250,0))</f>
        <v>#N/A</v>
      </c>
      <c r="AO1350" s="172">
        <f t="shared" si="43"/>
        <v>0</v>
      </c>
    </row>
    <row r="1351" spans="1:41" ht="15" x14ac:dyDescent="0.25">
      <c r="A1351">
        <f>Inputs!$H$14</f>
        <v>4</v>
      </c>
      <c r="B1351" t="str">
        <f>Inputs!$D$4</f>
        <v>Select Agency…</v>
      </c>
      <c r="C1351" s="166" t="str">
        <f>Inputs!$I$6</f>
        <v>(insert code)</v>
      </c>
      <c r="D1351" t="str">
        <f>IFERROR(INDEX(Inputs!$I$11:$I$19,MATCH(A1351,Inputs!$H$11:$H$19)),"")</f>
        <v>(insert code)</v>
      </c>
      <c r="E1351" s="167">
        <f>Data!B70</f>
        <v>0</v>
      </c>
      <c r="F1351" s="168">
        <f>IF(F$2=$A1351,Data!C70,0)</f>
        <v>0</v>
      </c>
      <c r="G1351" s="168">
        <f>IF(G$2=$A1351,Data!D70,0)</f>
        <v>0</v>
      </c>
      <c r="H1351" s="168">
        <f>IF(H$2=$A1351,Data!E70,0)</f>
        <v>0</v>
      </c>
      <c r="I1351" s="168">
        <f>IF(I$2=$A1351,Data!F70,0)</f>
        <v>0</v>
      </c>
      <c r="J1351" s="168">
        <f>IF(J$2=$A1351,Data!G70,0)</f>
        <v>0</v>
      </c>
      <c r="K1351" s="168">
        <f>IF(K$2=$A1351,Data!H70,0)</f>
        <v>0</v>
      </c>
      <c r="L1351" s="168">
        <f>IF(L$2=$A1351,Data!I70,0)</f>
        <v>0</v>
      </c>
      <c r="M1351" s="168">
        <f>IF(M$2=$A1351,Data!J70,0)</f>
        <v>0</v>
      </c>
      <c r="N1351" s="168">
        <f>IF(N$2=$A1351,Data!K70,0)</f>
        <v>0</v>
      </c>
      <c r="O1351" s="168">
        <f>IF(O$2=$A1351,Data!L70,0)</f>
        <v>0</v>
      </c>
      <c r="P1351" s="168">
        <f>IF(P$2=$A1351,Data!M70,0)</f>
        <v>0</v>
      </c>
      <c r="Q1351" s="168">
        <f>IF(Q$2=$A1351,Data!N70,0)</f>
        <v>0</v>
      </c>
      <c r="R1351" s="169">
        <f>IF(R$2=$A1351,Data!O70,0)</f>
        <v>0</v>
      </c>
      <c r="S1351" s="169">
        <f>IF(S$2=$A1351,Data!P70,0)</f>
        <v>0</v>
      </c>
      <c r="T1351" s="169">
        <f>IF(T$2=$A1351,Data!Q70,0)</f>
        <v>0</v>
      </c>
      <c r="U1351" s="169">
        <f>IF(U$2=$A1351,Data!R70,0)</f>
        <v>0</v>
      </c>
      <c r="V1351" s="169">
        <f>IF(V$2=$A1351,Data!S70,0)</f>
        <v>0</v>
      </c>
      <c r="W1351" s="169">
        <f>IF(W$2=$A1351,Data!T70,0)</f>
        <v>0</v>
      </c>
      <c r="X1351" s="169">
        <f>IF(X$2=$A1351,Data!U70,0)</f>
        <v>0</v>
      </c>
      <c r="Y1351" s="169">
        <f>IF(Y$2=$A1351,Data!V70,0)</f>
        <v>0</v>
      </c>
      <c r="Z1351" s="169">
        <f>IF(Z$2=$A1351,Data!W70,0)</f>
        <v>0</v>
      </c>
      <c r="AA1351" s="169">
        <f>IF(AA$2=$A1351,Data!X70,0)</f>
        <v>0</v>
      </c>
      <c r="AB1351" s="169">
        <f>IF(AB$2=$A1351,Data!Y70,0)</f>
        <v>0</v>
      </c>
      <c r="AC1351" s="169">
        <f>IF(AC$2=$A1351,Data!Z70,0)</f>
        <v>0</v>
      </c>
      <c r="AD1351" s="170">
        <f>IF(AD$2=$A1351,Data!AA70,0)</f>
        <v>0</v>
      </c>
      <c r="AE1351" s="171">
        <f>IF(AE$2=$A1351,Data!AB70,0)</f>
        <v>0</v>
      </c>
      <c r="AF1351" s="170">
        <f>IF(AF$2=$A1351,Data!AC70,0)</f>
        <v>0</v>
      </c>
      <c r="AG1351" s="171">
        <f>IF(AG$2=$A1351,Data!AD70,0)</f>
        <v>0</v>
      </c>
      <c r="AH1351" s="170">
        <f>IF(AH$2=$A1351,Data!AE70,0)</f>
        <v>0</v>
      </c>
      <c r="AI1351" s="171">
        <f>IF(AI$2=$A1351,Data!AF70,0)</f>
        <v>0</v>
      </c>
      <c r="AJ1351" s="170">
        <f>IF(AJ$2=$A1351,Data!AG70,0)</f>
        <v>0</v>
      </c>
      <c r="AK1351" s="171">
        <f>IF(AK$2=$A1351,Data!AH70,0)</f>
        <v>0</v>
      </c>
      <c r="AL1351" s="170">
        <f>IF(AL$2=$A1351,Data!AI70,0)</f>
        <v>0</v>
      </c>
      <c r="AM1351" t="str">
        <f t="shared" si="42"/>
        <v>0</v>
      </c>
      <c r="AN1351" t="e">
        <f>+INDEX(Validation!$D$4:$D$250,MATCH(Merge!B1351,Validation!$E$4:$E$250,0))</f>
        <v>#N/A</v>
      </c>
      <c r="AO1351" s="172">
        <f t="shared" si="43"/>
        <v>0</v>
      </c>
    </row>
    <row r="1352" spans="1:41" ht="15" x14ac:dyDescent="0.25">
      <c r="A1352">
        <f>Inputs!$H$14</f>
        <v>4</v>
      </c>
      <c r="B1352" t="str">
        <f>Inputs!$D$4</f>
        <v>Select Agency…</v>
      </c>
      <c r="C1352" s="166" t="str">
        <f>Inputs!$I$6</f>
        <v>(insert code)</v>
      </c>
      <c r="D1352" t="str">
        <f>IFERROR(INDEX(Inputs!$I$11:$I$19,MATCH(A1352,Inputs!$H$11:$H$19)),"")</f>
        <v>(insert code)</v>
      </c>
      <c r="E1352" s="167">
        <f>Data!B71</f>
        <v>0</v>
      </c>
      <c r="F1352" s="168">
        <f>IF(F$2=$A1352,Data!C71,0)</f>
        <v>0</v>
      </c>
      <c r="G1352" s="168">
        <f>IF(G$2=$A1352,Data!D71,0)</f>
        <v>0</v>
      </c>
      <c r="H1352" s="168">
        <f>IF(H$2=$A1352,Data!E71,0)</f>
        <v>0</v>
      </c>
      <c r="I1352" s="168">
        <f>IF(I$2=$A1352,Data!F71,0)</f>
        <v>0</v>
      </c>
      <c r="J1352" s="168">
        <f>IF(J$2=$A1352,Data!G71,0)</f>
        <v>0</v>
      </c>
      <c r="K1352" s="168">
        <f>IF(K$2=$A1352,Data!H71,0)</f>
        <v>0</v>
      </c>
      <c r="L1352" s="168">
        <f>IF(L$2=$A1352,Data!I71,0)</f>
        <v>0</v>
      </c>
      <c r="M1352" s="168">
        <f>IF(M$2=$A1352,Data!J71,0)</f>
        <v>0</v>
      </c>
      <c r="N1352" s="168">
        <f>IF(N$2=$A1352,Data!K71,0)</f>
        <v>0</v>
      </c>
      <c r="O1352" s="168">
        <f>IF(O$2=$A1352,Data!L71,0)</f>
        <v>0</v>
      </c>
      <c r="P1352" s="168">
        <f>IF(P$2=$A1352,Data!M71,0)</f>
        <v>0</v>
      </c>
      <c r="Q1352" s="168">
        <f>IF(Q$2=$A1352,Data!N71,0)</f>
        <v>0</v>
      </c>
      <c r="R1352" s="169">
        <f>IF(R$2=$A1352,Data!O71,0)</f>
        <v>0</v>
      </c>
      <c r="S1352" s="169">
        <f>IF(S$2=$A1352,Data!P71,0)</f>
        <v>0</v>
      </c>
      <c r="T1352" s="169">
        <f>IF(T$2=$A1352,Data!Q71,0)</f>
        <v>0</v>
      </c>
      <c r="U1352" s="169">
        <f>IF(U$2=$A1352,Data!R71,0)</f>
        <v>0</v>
      </c>
      <c r="V1352" s="169">
        <f>IF(V$2=$A1352,Data!S71,0)</f>
        <v>0</v>
      </c>
      <c r="W1352" s="169">
        <f>IF(W$2=$A1352,Data!T71,0)</f>
        <v>0</v>
      </c>
      <c r="X1352" s="169">
        <f>IF(X$2=$A1352,Data!U71,0)</f>
        <v>0</v>
      </c>
      <c r="Y1352" s="169">
        <f>IF(Y$2=$A1352,Data!V71,0)</f>
        <v>0</v>
      </c>
      <c r="Z1352" s="169">
        <f>IF(Z$2=$A1352,Data!W71,0)</f>
        <v>0</v>
      </c>
      <c r="AA1352" s="169">
        <f>IF(AA$2=$A1352,Data!X71,0)</f>
        <v>0</v>
      </c>
      <c r="AB1352" s="169">
        <f>IF(AB$2=$A1352,Data!Y71,0)</f>
        <v>0</v>
      </c>
      <c r="AC1352" s="169">
        <f>IF(AC$2=$A1352,Data!Z71,0)</f>
        <v>0</v>
      </c>
      <c r="AD1352" s="170">
        <f>IF(AD$2=$A1352,Data!AA71,0)</f>
        <v>0</v>
      </c>
      <c r="AE1352" s="171">
        <f>IF(AE$2=$A1352,Data!AB71,0)</f>
        <v>0</v>
      </c>
      <c r="AF1352" s="170">
        <f>IF(AF$2=$A1352,Data!AC71,0)</f>
        <v>0</v>
      </c>
      <c r="AG1352" s="171">
        <f>IF(AG$2=$A1352,Data!AD71,0)</f>
        <v>0</v>
      </c>
      <c r="AH1352" s="170">
        <f>IF(AH$2=$A1352,Data!AE71,0)</f>
        <v>0</v>
      </c>
      <c r="AI1352" s="171">
        <f>IF(AI$2=$A1352,Data!AF71,0)</f>
        <v>0</v>
      </c>
      <c r="AJ1352" s="170">
        <f>IF(AJ$2=$A1352,Data!AG71,0)</f>
        <v>0</v>
      </c>
      <c r="AK1352" s="171">
        <f>IF(AK$2=$A1352,Data!AH71,0)</f>
        <v>0</v>
      </c>
      <c r="AL1352" s="170">
        <f>IF(AL$2=$A1352,Data!AI71,0)</f>
        <v>0</v>
      </c>
      <c r="AM1352" t="str">
        <f t="shared" si="42"/>
        <v>0</v>
      </c>
      <c r="AN1352" t="e">
        <f>+INDEX(Validation!$D$4:$D$250,MATCH(Merge!B1352,Validation!$E$4:$E$250,0))</f>
        <v>#N/A</v>
      </c>
      <c r="AO1352" s="172">
        <f t="shared" si="43"/>
        <v>0</v>
      </c>
    </row>
    <row r="1353" spans="1:41" ht="15" x14ac:dyDescent="0.25">
      <c r="A1353">
        <f>Inputs!$H$14</f>
        <v>4</v>
      </c>
      <c r="B1353" t="str">
        <f>Inputs!$D$4</f>
        <v>Select Agency…</v>
      </c>
      <c r="C1353" s="166" t="str">
        <f>Inputs!$I$6</f>
        <v>(insert code)</v>
      </c>
      <c r="D1353" t="str">
        <f>IFERROR(INDEX(Inputs!$I$11:$I$19,MATCH(A1353,Inputs!$H$11:$H$19)),"")</f>
        <v>(insert code)</v>
      </c>
      <c r="E1353" s="167">
        <f>Data!B72</f>
        <v>0</v>
      </c>
      <c r="F1353" s="168">
        <f>IF(F$2=$A1353,Data!C72,0)</f>
        <v>0</v>
      </c>
      <c r="G1353" s="168">
        <f>IF(G$2=$A1353,Data!D72,0)</f>
        <v>0</v>
      </c>
      <c r="H1353" s="168">
        <f>IF(H$2=$A1353,Data!E72,0)</f>
        <v>0</v>
      </c>
      <c r="I1353" s="168">
        <f>IF(I$2=$A1353,Data!F72,0)</f>
        <v>0</v>
      </c>
      <c r="J1353" s="168">
        <f>IF(J$2=$A1353,Data!G72,0)</f>
        <v>0</v>
      </c>
      <c r="K1353" s="168">
        <f>IF(K$2=$A1353,Data!H72,0)</f>
        <v>0</v>
      </c>
      <c r="L1353" s="168">
        <f>IF(L$2=$A1353,Data!I72,0)</f>
        <v>0</v>
      </c>
      <c r="M1353" s="168">
        <f>IF(M$2=$A1353,Data!J72,0)</f>
        <v>0</v>
      </c>
      <c r="N1353" s="168">
        <f>IF(N$2=$A1353,Data!K72,0)</f>
        <v>0</v>
      </c>
      <c r="O1353" s="168">
        <f>IF(O$2=$A1353,Data!L72,0)</f>
        <v>0</v>
      </c>
      <c r="P1353" s="168">
        <f>IF(P$2=$A1353,Data!M72,0)</f>
        <v>0</v>
      </c>
      <c r="Q1353" s="168">
        <f>IF(Q$2=$A1353,Data!N72,0)</f>
        <v>0</v>
      </c>
      <c r="R1353" s="169">
        <f>IF(R$2=$A1353,Data!O72,0)</f>
        <v>0</v>
      </c>
      <c r="S1353" s="169">
        <f>IF(S$2=$A1353,Data!P72,0)</f>
        <v>0</v>
      </c>
      <c r="T1353" s="169">
        <f>IF(T$2=$A1353,Data!Q72,0)</f>
        <v>0</v>
      </c>
      <c r="U1353" s="169">
        <f>IF(U$2=$A1353,Data!R72,0)</f>
        <v>0</v>
      </c>
      <c r="V1353" s="169">
        <f>IF(V$2=$A1353,Data!S72,0)</f>
        <v>0</v>
      </c>
      <c r="W1353" s="169">
        <f>IF(W$2=$A1353,Data!T72,0)</f>
        <v>0</v>
      </c>
      <c r="X1353" s="169">
        <f>IF(X$2=$A1353,Data!U72,0)</f>
        <v>0</v>
      </c>
      <c r="Y1353" s="169">
        <f>IF(Y$2=$A1353,Data!V72,0)</f>
        <v>0</v>
      </c>
      <c r="Z1353" s="169">
        <f>IF(Z$2=$A1353,Data!W72,0)</f>
        <v>0</v>
      </c>
      <c r="AA1353" s="169">
        <f>IF(AA$2=$A1353,Data!X72,0)</f>
        <v>0</v>
      </c>
      <c r="AB1353" s="169">
        <f>IF(AB$2=$A1353,Data!Y72,0)</f>
        <v>0</v>
      </c>
      <c r="AC1353" s="169">
        <f>IF(AC$2=$A1353,Data!Z72,0)</f>
        <v>0</v>
      </c>
      <c r="AD1353" s="170">
        <f>IF(AD$2=$A1353,Data!AA72,0)</f>
        <v>0</v>
      </c>
      <c r="AE1353" s="171">
        <f>IF(AE$2=$A1353,Data!AB72,0)</f>
        <v>0</v>
      </c>
      <c r="AF1353" s="170">
        <f>IF(AF$2=$A1353,Data!AC72,0)</f>
        <v>0</v>
      </c>
      <c r="AG1353" s="171">
        <f>IF(AG$2=$A1353,Data!AD72,0)</f>
        <v>0</v>
      </c>
      <c r="AH1353" s="170">
        <f>IF(AH$2=$A1353,Data!AE72,0)</f>
        <v>0</v>
      </c>
      <c r="AI1353" s="171">
        <f>IF(AI$2=$A1353,Data!AF72,0)</f>
        <v>0</v>
      </c>
      <c r="AJ1353" s="170">
        <f>IF(AJ$2=$A1353,Data!AG72,0)</f>
        <v>0</v>
      </c>
      <c r="AK1353" s="171">
        <f>IF(AK$2=$A1353,Data!AH72,0)</f>
        <v>0</v>
      </c>
      <c r="AL1353" s="170">
        <f>IF(AL$2=$A1353,Data!AI72,0)</f>
        <v>0</v>
      </c>
      <c r="AM1353" t="str">
        <f t="shared" si="42"/>
        <v>0</v>
      </c>
      <c r="AN1353" t="e">
        <f>+INDEX(Validation!$D$4:$D$250,MATCH(Merge!B1353,Validation!$E$4:$E$250,0))</f>
        <v>#N/A</v>
      </c>
      <c r="AO1353" s="172">
        <f t="shared" si="43"/>
        <v>0</v>
      </c>
    </row>
    <row r="1354" spans="1:41" ht="15" x14ac:dyDescent="0.25">
      <c r="A1354">
        <f>Inputs!$H$14</f>
        <v>4</v>
      </c>
      <c r="B1354" t="str">
        <f>Inputs!$D$4</f>
        <v>Select Agency…</v>
      </c>
      <c r="C1354" s="166" t="str">
        <f>Inputs!$I$6</f>
        <v>(insert code)</v>
      </c>
      <c r="D1354" t="str">
        <f>IFERROR(INDEX(Inputs!$I$11:$I$19,MATCH(A1354,Inputs!$H$11:$H$19)),"")</f>
        <v>(insert code)</v>
      </c>
      <c r="E1354" s="167">
        <f>Data!B73</f>
        <v>0</v>
      </c>
      <c r="F1354" s="168">
        <f>IF(F$2=$A1354,Data!C73,0)</f>
        <v>0</v>
      </c>
      <c r="G1354" s="168">
        <f>IF(G$2=$A1354,Data!D73,0)</f>
        <v>0</v>
      </c>
      <c r="H1354" s="168">
        <f>IF(H$2=$A1354,Data!E73,0)</f>
        <v>0</v>
      </c>
      <c r="I1354" s="168">
        <f>IF(I$2=$A1354,Data!F73,0)</f>
        <v>0</v>
      </c>
      <c r="J1354" s="168">
        <f>IF(J$2=$A1354,Data!G73,0)</f>
        <v>0</v>
      </c>
      <c r="K1354" s="168">
        <f>IF(K$2=$A1354,Data!H73,0)</f>
        <v>0</v>
      </c>
      <c r="L1354" s="168">
        <f>IF(L$2=$A1354,Data!I73,0)</f>
        <v>0</v>
      </c>
      <c r="M1354" s="168">
        <f>IF(M$2=$A1354,Data!J73,0)</f>
        <v>0</v>
      </c>
      <c r="N1354" s="168">
        <f>IF(N$2=$A1354,Data!K73,0)</f>
        <v>0</v>
      </c>
      <c r="O1354" s="168">
        <f>IF(O$2=$A1354,Data!L73,0)</f>
        <v>0</v>
      </c>
      <c r="P1354" s="168">
        <f>IF(P$2=$A1354,Data!M73,0)</f>
        <v>0</v>
      </c>
      <c r="Q1354" s="168">
        <f>IF(Q$2=$A1354,Data!N73,0)</f>
        <v>0</v>
      </c>
      <c r="R1354" s="169">
        <f>IF(R$2=$A1354,Data!O73,0)</f>
        <v>0</v>
      </c>
      <c r="S1354" s="169">
        <f>IF(S$2=$A1354,Data!P73,0)</f>
        <v>0</v>
      </c>
      <c r="T1354" s="169">
        <f>IF(T$2=$A1354,Data!Q73,0)</f>
        <v>0</v>
      </c>
      <c r="U1354" s="169">
        <f>IF(U$2=$A1354,Data!R73,0)</f>
        <v>0</v>
      </c>
      <c r="V1354" s="169">
        <f>IF(V$2=$A1354,Data!S73,0)</f>
        <v>0</v>
      </c>
      <c r="W1354" s="169">
        <f>IF(W$2=$A1354,Data!T73,0)</f>
        <v>0</v>
      </c>
      <c r="X1354" s="169">
        <f>IF(X$2=$A1354,Data!U73,0)</f>
        <v>0</v>
      </c>
      <c r="Y1354" s="169">
        <f>IF(Y$2=$A1354,Data!V73,0)</f>
        <v>0</v>
      </c>
      <c r="Z1354" s="169">
        <f>IF(Z$2=$A1354,Data!W73,0)</f>
        <v>0</v>
      </c>
      <c r="AA1354" s="169">
        <f>IF(AA$2=$A1354,Data!X73,0)</f>
        <v>0</v>
      </c>
      <c r="AB1354" s="169">
        <f>IF(AB$2=$A1354,Data!Y73,0)</f>
        <v>0</v>
      </c>
      <c r="AC1354" s="169">
        <f>IF(AC$2=$A1354,Data!Z73,0)</f>
        <v>0</v>
      </c>
      <c r="AD1354" s="170">
        <f>IF(AD$2=$A1354,Data!AA73,0)</f>
        <v>0</v>
      </c>
      <c r="AE1354" s="171">
        <f>IF(AE$2=$A1354,Data!AB73,0)</f>
        <v>0</v>
      </c>
      <c r="AF1354" s="170">
        <f>IF(AF$2=$A1354,Data!AC73,0)</f>
        <v>0</v>
      </c>
      <c r="AG1354" s="171">
        <f>IF(AG$2=$A1354,Data!AD73,0)</f>
        <v>0</v>
      </c>
      <c r="AH1354" s="170">
        <f>IF(AH$2=$A1354,Data!AE73,0)</f>
        <v>0</v>
      </c>
      <c r="AI1354" s="171">
        <f>IF(AI$2=$A1354,Data!AF73,0)</f>
        <v>0</v>
      </c>
      <c r="AJ1354" s="170">
        <f>IF(AJ$2=$A1354,Data!AG73,0)</f>
        <v>0</v>
      </c>
      <c r="AK1354" s="171">
        <f>IF(AK$2=$A1354,Data!AH73,0)</f>
        <v>0</v>
      </c>
      <c r="AL1354" s="170">
        <f>IF(AL$2=$A1354,Data!AI73,0)</f>
        <v>0</v>
      </c>
      <c r="AM1354" t="str">
        <f t="shared" si="42"/>
        <v>0</v>
      </c>
      <c r="AN1354" t="e">
        <f>+INDEX(Validation!$D$4:$D$250,MATCH(Merge!B1354,Validation!$E$4:$E$250,0))</f>
        <v>#N/A</v>
      </c>
      <c r="AO1354" s="172">
        <f t="shared" si="43"/>
        <v>0</v>
      </c>
    </row>
    <row r="1355" spans="1:41" ht="15" x14ac:dyDescent="0.25">
      <c r="A1355">
        <f>Inputs!$H$14</f>
        <v>4</v>
      </c>
      <c r="B1355" t="str">
        <f>Inputs!$D$4</f>
        <v>Select Agency…</v>
      </c>
      <c r="C1355" s="166" t="str">
        <f>Inputs!$I$6</f>
        <v>(insert code)</v>
      </c>
      <c r="D1355" t="str">
        <f>IFERROR(INDEX(Inputs!$I$11:$I$19,MATCH(A1355,Inputs!$H$11:$H$19)),"")</f>
        <v>(insert code)</v>
      </c>
      <c r="E1355" s="167">
        <f>Data!B74</f>
        <v>0</v>
      </c>
      <c r="F1355" s="168">
        <f>IF(F$2=$A1355,Data!C74,0)</f>
        <v>0</v>
      </c>
      <c r="G1355" s="168">
        <f>IF(G$2=$A1355,Data!D74,0)</f>
        <v>0</v>
      </c>
      <c r="H1355" s="168">
        <f>IF(H$2=$A1355,Data!E74,0)</f>
        <v>0</v>
      </c>
      <c r="I1355" s="168">
        <f>IF(I$2=$A1355,Data!F74,0)</f>
        <v>0</v>
      </c>
      <c r="J1355" s="168">
        <f>IF(J$2=$A1355,Data!G74,0)</f>
        <v>0</v>
      </c>
      <c r="K1355" s="168">
        <f>IF(K$2=$A1355,Data!H74,0)</f>
        <v>0</v>
      </c>
      <c r="L1355" s="168">
        <f>IF(L$2=$A1355,Data!I74,0)</f>
        <v>0</v>
      </c>
      <c r="M1355" s="168">
        <f>IF(M$2=$A1355,Data!J74,0)</f>
        <v>0</v>
      </c>
      <c r="N1355" s="168">
        <f>IF(N$2=$A1355,Data!K74,0)</f>
        <v>0</v>
      </c>
      <c r="O1355" s="168">
        <f>IF(O$2=$A1355,Data!L74,0)</f>
        <v>0</v>
      </c>
      <c r="P1355" s="168">
        <f>IF(P$2=$A1355,Data!M74,0)</f>
        <v>0</v>
      </c>
      <c r="Q1355" s="168">
        <f>IF(Q$2=$A1355,Data!N74,0)</f>
        <v>0</v>
      </c>
      <c r="R1355" s="169">
        <f>IF(R$2=$A1355,Data!O74,0)</f>
        <v>0</v>
      </c>
      <c r="S1355" s="169">
        <f>IF(S$2=$A1355,Data!P74,0)</f>
        <v>0</v>
      </c>
      <c r="T1355" s="169">
        <f>IF(T$2=$A1355,Data!Q74,0)</f>
        <v>0</v>
      </c>
      <c r="U1355" s="169">
        <f>IF(U$2=$A1355,Data!R74,0)</f>
        <v>0</v>
      </c>
      <c r="V1355" s="169">
        <f>IF(V$2=$A1355,Data!S74,0)</f>
        <v>0</v>
      </c>
      <c r="W1355" s="169">
        <f>IF(W$2=$A1355,Data!T74,0)</f>
        <v>0</v>
      </c>
      <c r="X1355" s="169">
        <f>IF(X$2=$A1355,Data!U74,0)</f>
        <v>0</v>
      </c>
      <c r="Y1355" s="169">
        <f>IF(Y$2=$A1355,Data!V74,0)</f>
        <v>0</v>
      </c>
      <c r="Z1355" s="169">
        <f>IF(Z$2=$A1355,Data!W74,0)</f>
        <v>0</v>
      </c>
      <c r="AA1355" s="169">
        <f>IF(AA$2=$A1355,Data!X74,0)</f>
        <v>0</v>
      </c>
      <c r="AB1355" s="169">
        <f>IF(AB$2=$A1355,Data!Y74,0)</f>
        <v>0</v>
      </c>
      <c r="AC1355" s="169">
        <f>IF(AC$2=$A1355,Data!Z74,0)</f>
        <v>0</v>
      </c>
      <c r="AD1355" s="170">
        <f>IF(AD$2=$A1355,Data!AA74,0)</f>
        <v>0</v>
      </c>
      <c r="AE1355" s="171">
        <f>IF(AE$2=$A1355,Data!AB74,0)</f>
        <v>0</v>
      </c>
      <c r="AF1355" s="170">
        <f>IF(AF$2=$A1355,Data!AC74,0)</f>
        <v>0</v>
      </c>
      <c r="AG1355" s="171">
        <f>IF(AG$2=$A1355,Data!AD74,0)</f>
        <v>0</v>
      </c>
      <c r="AH1355" s="170">
        <f>IF(AH$2=$A1355,Data!AE74,0)</f>
        <v>0</v>
      </c>
      <c r="AI1355" s="171">
        <f>IF(AI$2=$A1355,Data!AF74,0)</f>
        <v>0</v>
      </c>
      <c r="AJ1355" s="170">
        <f>IF(AJ$2=$A1355,Data!AG74,0)</f>
        <v>0</v>
      </c>
      <c r="AK1355" s="171">
        <f>IF(AK$2=$A1355,Data!AH74,0)</f>
        <v>0</v>
      </c>
      <c r="AL1355" s="170">
        <f>IF(AL$2=$A1355,Data!AI74,0)</f>
        <v>0</v>
      </c>
      <c r="AM1355" t="str">
        <f t="shared" si="42"/>
        <v>0</v>
      </c>
      <c r="AN1355" t="e">
        <f>+INDEX(Validation!$D$4:$D$250,MATCH(Merge!B1355,Validation!$E$4:$E$250,0))</f>
        <v>#N/A</v>
      </c>
      <c r="AO1355" s="172">
        <f t="shared" si="43"/>
        <v>0</v>
      </c>
    </row>
    <row r="1356" spans="1:41" ht="15" x14ac:dyDescent="0.25">
      <c r="A1356">
        <f>Inputs!$H$14</f>
        <v>4</v>
      </c>
      <c r="B1356" t="str">
        <f>Inputs!$D$4</f>
        <v>Select Agency…</v>
      </c>
      <c r="C1356" s="166" t="str">
        <f>Inputs!$I$6</f>
        <v>(insert code)</v>
      </c>
      <c r="D1356" t="str">
        <f>IFERROR(INDEX(Inputs!$I$11:$I$19,MATCH(A1356,Inputs!$H$11:$H$19)),"")</f>
        <v>(insert code)</v>
      </c>
      <c r="E1356" s="167">
        <f>Data!B75</f>
        <v>0</v>
      </c>
      <c r="F1356" s="168">
        <f>IF(F$2=$A1356,Data!C75,0)</f>
        <v>0</v>
      </c>
      <c r="G1356" s="168">
        <f>IF(G$2=$A1356,Data!D75,0)</f>
        <v>0</v>
      </c>
      <c r="H1356" s="168">
        <f>IF(H$2=$A1356,Data!E75,0)</f>
        <v>0</v>
      </c>
      <c r="I1356" s="168">
        <f>IF(I$2=$A1356,Data!F75,0)</f>
        <v>0</v>
      </c>
      <c r="J1356" s="168">
        <f>IF(J$2=$A1356,Data!G75,0)</f>
        <v>0</v>
      </c>
      <c r="K1356" s="168">
        <f>IF(K$2=$A1356,Data!H75,0)</f>
        <v>0</v>
      </c>
      <c r="L1356" s="168">
        <f>IF(L$2=$A1356,Data!I75,0)</f>
        <v>0</v>
      </c>
      <c r="M1356" s="168">
        <f>IF(M$2=$A1356,Data!J75,0)</f>
        <v>0</v>
      </c>
      <c r="N1356" s="168">
        <f>IF(N$2=$A1356,Data!K75,0)</f>
        <v>0</v>
      </c>
      <c r="O1356" s="168">
        <f>IF(O$2=$A1356,Data!L75,0)</f>
        <v>0</v>
      </c>
      <c r="P1356" s="168">
        <f>IF(P$2=$A1356,Data!M75,0)</f>
        <v>0</v>
      </c>
      <c r="Q1356" s="168">
        <f>IF(Q$2=$A1356,Data!N75,0)</f>
        <v>0</v>
      </c>
      <c r="R1356" s="169">
        <f>IF(R$2=$A1356,Data!O75,0)</f>
        <v>0</v>
      </c>
      <c r="S1356" s="169">
        <f>IF(S$2=$A1356,Data!P75,0)</f>
        <v>0</v>
      </c>
      <c r="T1356" s="169">
        <f>IF(T$2=$A1356,Data!Q75,0)</f>
        <v>0</v>
      </c>
      <c r="U1356" s="169">
        <f>IF(U$2=$A1356,Data!R75,0)</f>
        <v>0</v>
      </c>
      <c r="V1356" s="169">
        <f>IF(V$2=$A1356,Data!S75,0)</f>
        <v>0</v>
      </c>
      <c r="W1356" s="169">
        <f>IF(W$2=$A1356,Data!T75,0)</f>
        <v>0</v>
      </c>
      <c r="X1356" s="169">
        <f>IF(X$2=$A1356,Data!U75,0)</f>
        <v>0</v>
      </c>
      <c r="Y1356" s="169">
        <f>IF(Y$2=$A1356,Data!V75,0)</f>
        <v>0</v>
      </c>
      <c r="Z1356" s="169">
        <f>IF(Z$2=$A1356,Data!W75,0)</f>
        <v>0</v>
      </c>
      <c r="AA1356" s="169">
        <f>IF(AA$2=$A1356,Data!X75,0)</f>
        <v>0</v>
      </c>
      <c r="AB1356" s="169">
        <f>IF(AB$2=$A1356,Data!Y75,0)</f>
        <v>0</v>
      </c>
      <c r="AC1356" s="169">
        <f>IF(AC$2=$A1356,Data!Z75,0)</f>
        <v>0</v>
      </c>
      <c r="AD1356" s="170">
        <f>IF(AD$2=$A1356,Data!AA75,0)</f>
        <v>0</v>
      </c>
      <c r="AE1356" s="171">
        <f>IF(AE$2=$A1356,Data!AB75,0)</f>
        <v>0</v>
      </c>
      <c r="AF1356" s="170">
        <f>IF(AF$2=$A1356,Data!AC75,0)</f>
        <v>0</v>
      </c>
      <c r="AG1356" s="171">
        <f>IF(AG$2=$A1356,Data!AD75,0)</f>
        <v>0</v>
      </c>
      <c r="AH1356" s="170">
        <f>IF(AH$2=$A1356,Data!AE75,0)</f>
        <v>0</v>
      </c>
      <c r="AI1356" s="171">
        <f>IF(AI$2=$A1356,Data!AF75,0)</f>
        <v>0</v>
      </c>
      <c r="AJ1356" s="170">
        <f>IF(AJ$2=$A1356,Data!AG75,0)</f>
        <v>0</v>
      </c>
      <c r="AK1356" s="171">
        <f>IF(AK$2=$A1356,Data!AH75,0)</f>
        <v>0</v>
      </c>
      <c r="AL1356" s="170">
        <f>IF(AL$2=$A1356,Data!AI75,0)</f>
        <v>0</v>
      </c>
      <c r="AM1356" t="str">
        <f t="shared" si="42"/>
        <v>0</v>
      </c>
      <c r="AN1356" t="e">
        <f>+INDEX(Validation!$D$4:$D$250,MATCH(Merge!B1356,Validation!$E$4:$E$250,0))</f>
        <v>#N/A</v>
      </c>
      <c r="AO1356" s="172">
        <f t="shared" si="43"/>
        <v>0</v>
      </c>
    </row>
    <row r="1357" spans="1:41" ht="15" x14ac:dyDescent="0.25">
      <c r="A1357">
        <f>Inputs!$H$14</f>
        <v>4</v>
      </c>
      <c r="B1357" t="str">
        <f>Inputs!$D$4</f>
        <v>Select Agency…</v>
      </c>
      <c r="C1357" s="166" t="str">
        <f>Inputs!$I$6</f>
        <v>(insert code)</v>
      </c>
      <c r="D1357" t="str">
        <f>IFERROR(INDEX(Inputs!$I$11:$I$19,MATCH(A1357,Inputs!$H$11:$H$19)),"")</f>
        <v>(insert code)</v>
      </c>
      <c r="E1357" s="167">
        <f>Data!B76</f>
        <v>0</v>
      </c>
      <c r="F1357" s="168">
        <f>IF(F$2=$A1357,Data!C76,0)</f>
        <v>0</v>
      </c>
      <c r="G1357" s="168">
        <f>IF(G$2=$A1357,Data!D76,0)</f>
        <v>0</v>
      </c>
      <c r="H1357" s="168">
        <f>IF(H$2=$A1357,Data!E76,0)</f>
        <v>0</v>
      </c>
      <c r="I1357" s="168">
        <f>IF(I$2=$A1357,Data!F76,0)</f>
        <v>0</v>
      </c>
      <c r="J1357" s="168">
        <f>IF(J$2=$A1357,Data!G76,0)</f>
        <v>0</v>
      </c>
      <c r="K1357" s="168">
        <f>IF(K$2=$A1357,Data!H76,0)</f>
        <v>0</v>
      </c>
      <c r="L1357" s="168">
        <f>IF(L$2=$A1357,Data!I76,0)</f>
        <v>0</v>
      </c>
      <c r="M1357" s="168">
        <f>IF(M$2=$A1357,Data!J76,0)</f>
        <v>0</v>
      </c>
      <c r="N1357" s="168">
        <f>IF(N$2=$A1357,Data!K76,0)</f>
        <v>0</v>
      </c>
      <c r="O1357" s="168">
        <f>IF(O$2=$A1357,Data!L76,0)</f>
        <v>0</v>
      </c>
      <c r="P1357" s="168">
        <f>IF(P$2=$A1357,Data!M76,0)</f>
        <v>0</v>
      </c>
      <c r="Q1357" s="168">
        <f>IF(Q$2=$A1357,Data!N76,0)</f>
        <v>0</v>
      </c>
      <c r="R1357" s="169">
        <f>IF(R$2=$A1357,Data!O76,0)</f>
        <v>0</v>
      </c>
      <c r="S1357" s="169">
        <f>IF(S$2=$A1357,Data!P76,0)</f>
        <v>0</v>
      </c>
      <c r="T1357" s="169">
        <f>IF(T$2=$A1357,Data!Q76,0)</f>
        <v>0</v>
      </c>
      <c r="U1357" s="169">
        <f>IF(U$2=$A1357,Data!R76,0)</f>
        <v>0</v>
      </c>
      <c r="V1357" s="169">
        <f>IF(V$2=$A1357,Data!S76,0)</f>
        <v>0</v>
      </c>
      <c r="W1357" s="169">
        <f>IF(W$2=$A1357,Data!T76,0)</f>
        <v>0</v>
      </c>
      <c r="X1357" s="169">
        <f>IF(X$2=$A1357,Data!U76,0)</f>
        <v>0</v>
      </c>
      <c r="Y1357" s="169">
        <f>IF(Y$2=$A1357,Data!V76,0)</f>
        <v>0</v>
      </c>
      <c r="Z1357" s="169">
        <f>IF(Z$2=$A1357,Data!W76,0)</f>
        <v>0</v>
      </c>
      <c r="AA1357" s="169">
        <f>IF(AA$2=$A1357,Data!X76,0)</f>
        <v>0</v>
      </c>
      <c r="AB1357" s="169">
        <f>IF(AB$2=$A1357,Data!Y76,0)</f>
        <v>0</v>
      </c>
      <c r="AC1357" s="169">
        <f>IF(AC$2=$A1357,Data!Z76,0)</f>
        <v>0</v>
      </c>
      <c r="AD1357" s="170">
        <f>IF(AD$2=$A1357,Data!AA76,0)</f>
        <v>0</v>
      </c>
      <c r="AE1357" s="171">
        <f>IF(AE$2=$A1357,Data!AB76,0)</f>
        <v>0</v>
      </c>
      <c r="AF1357" s="170">
        <f>IF(AF$2=$A1357,Data!AC76,0)</f>
        <v>0</v>
      </c>
      <c r="AG1357" s="171">
        <f>IF(AG$2=$A1357,Data!AD76,0)</f>
        <v>0</v>
      </c>
      <c r="AH1357" s="170">
        <f>IF(AH$2=$A1357,Data!AE76,0)</f>
        <v>0</v>
      </c>
      <c r="AI1357" s="171">
        <f>IF(AI$2=$A1357,Data!AF76,0)</f>
        <v>0</v>
      </c>
      <c r="AJ1357" s="170">
        <f>IF(AJ$2=$A1357,Data!AG76,0)</f>
        <v>0</v>
      </c>
      <c r="AK1357" s="171">
        <f>IF(AK$2=$A1357,Data!AH76,0)</f>
        <v>0</v>
      </c>
      <c r="AL1357" s="170">
        <f>IF(AL$2=$A1357,Data!AI76,0)</f>
        <v>0</v>
      </c>
      <c r="AM1357" t="str">
        <f t="shared" si="42"/>
        <v>0</v>
      </c>
      <c r="AN1357" t="e">
        <f>+INDEX(Validation!$D$4:$D$250,MATCH(Merge!B1357,Validation!$E$4:$E$250,0))</f>
        <v>#N/A</v>
      </c>
      <c r="AO1357" s="172">
        <f t="shared" si="43"/>
        <v>0</v>
      </c>
    </row>
    <row r="1358" spans="1:41" ht="15" x14ac:dyDescent="0.25">
      <c r="A1358">
        <f>Inputs!$H$14</f>
        <v>4</v>
      </c>
      <c r="B1358" t="str">
        <f>Inputs!$D$4</f>
        <v>Select Agency…</v>
      </c>
      <c r="C1358" s="166" t="str">
        <f>Inputs!$I$6</f>
        <v>(insert code)</v>
      </c>
      <c r="D1358" t="str">
        <f>IFERROR(INDEX(Inputs!$I$11:$I$19,MATCH(A1358,Inputs!$H$11:$H$19)),"")</f>
        <v>(insert code)</v>
      </c>
      <c r="E1358" s="167">
        <f>Data!B77</f>
        <v>0</v>
      </c>
      <c r="F1358" s="168">
        <f>IF(F$2=$A1358,Data!C77,0)</f>
        <v>0</v>
      </c>
      <c r="G1358" s="168">
        <f>IF(G$2=$A1358,Data!D77,0)</f>
        <v>0</v>
      </c>
      <c r="H1358" s="168">
        <f>IF(H$2=$A1358,Data!E77,0)</f>
        <v>0</v>
      </c>
      <c r="I1358" s="168">
        <f>IF(I$2=$A1358,Data!F77,0)</f>
        <v>0</v>
      </c>
      <c r="J1358" s="168">
        <f>IF(J$2=$A1358,Data!G77,0)</f>
        <v>0</v>
      </c>
      <c r="K1358" s="168">
        <f>IF(K$2=$A1358,Data!H77,0)</f>
        <v>0</v>
      </c>
      <c r="L1358" s="168">
        <f>IF(L$2=$A1358,Data!I77,0)</f>
        <v>0</v>
      </c>
      <c r="M1358" s="168">
        <f>IF(M$2=$A1358,Data!J77,0)</f>
        <v>0</v>
      </c>
      <c r="N1358" s="168">
        <f>IF(N$2=$A1358,Data!K77,0)</f>
        <v>0</v>
      </c>
      <c r="O1358" s="168">
        <f>IF(O$2=$A1358,Data!L77,0)</f>
        <v>0</v>
      </c>
      <c r="P1358" s="168">
        <f>IF(P$2=$A1358,Data!M77,0)</f>
        <v>0</v>
      </c>
      <c r="Q1358" s="168">
        <f>IF(Q$2=$A1358,Data!N77,0)</f>
        <v>0</v>
      </c>
      <c r="R1358" s="169">
        <f>IF(R$2=$A1358,Data!O77,0)</f>
        <v>0</v>
      </c>
      <c r="S1358" s="169">
        <f>IF(S$2=$A1358,Data!P77,0)</f>
        <v>0</v>
      </c>
      <c r="T1358" s="169">
        <f>IF(T$2=$A1358,Data!Q77,0)</f>
        <v>0</v>
      </c>
      <c r="U1358" s="169">
        <f>IF(U$2=$A1358,Data!R77,0)</f>
        <v>0</v>
      </c>
      <c r="V1358" s="169">
        <f>IF(V$2=$A1358,Data!S77,0)</f>
        <v>0</v>
      </c>
      <c r="W1358" s="169">
        <f>IF(W$2=$A1358,Data!T77,0)</f>
        <v>0</v>
      </c>
      <c r="X1358" s="169">
        <f>IF(X$2=$A1358,Data!U77,0)</f>
        <v>0</v>
      </c>
      <c r="Y1358" s="169">
        <f>IF(Y$2=$A1358,Data!V77,0)</f>
        <v>0</v>
      </c>
      <c r="Z1358" s="169">
        <f>IF(Z$2=$A1358,Data!W77,0)</f>
        <v>0</v>
      </c>
      <c r="AA1358" s="169">
        <f>IF(AA$2=$A1358,Data!X77,0)</f>
        <v>0</v>
      </c>
      <c r="AB1358" s="169">
        <f>IF(AB$2=$A1358,Data!Y77,0)</f>
        <v>0</v>
      </c>
      <c r="AC1358" s="169">
        <f>IF(AC$2=$A1358,Data!Z77,0)</f>
        <v>0</v>
      </c>
      <c r="AD1358" s="170">
        <f>IF(AD$2=$A1358,Data!AA77,0)</f>
        <v>0</v>
      </c>
      <c r="AE1358" s="171">
        <f>IF(AE$2=$A1358,Data!AB77,0)</f>
        <v>0</v>
      </c>
      <c r="AF1358" s="170">
        <f>IF(AF$2=$A1358,Data!AC77,0)</f>
        <v>0</v>
      </c>
      <c r="AG1358" s="171">
        <f>IF(AG$2=$A1358,Data!AD77,0)</f>
        <v>0</v>
      </c>
      <c r="AH1358" s="170">
        <f>IF(AH$2=$A1358,Data!AE77,0)</f>
        <v>0</v>
      </c>
      <c r="AI1358" s="171">
        <f>IF(AI$2=$A1358,Data!AF77,0)</f>
        <v>0</v>
      </c>
      <c r="AJ1358" s="170">
        <f>IF(AJ$2=$A1358,Data!AG77,0)</f>
        <v>0</v>
      </c>
      <c r="AK1358" s="171">
        <f>IF(AK$2=$A1358,Data!AH77,0)</f>
        <v>0</v>
      </c>
      <c r="AL1358" s="170">
        <f>IF(AL$2=$A1358,Data!AI77,0)</f>
        <v>0</v>
      </c>
      <c r="AM1358" t="str">
        <f t="shared" si="42"/>
        <v>0</v>
      </c>
      <c r="AN1358" t="e">
        <f>+INDEX(Validation!$D$4:$D$250,MATCH(Merge!B1358,Validation!$E$4:$E$250,0))</f>
        <v>#N/A</v>
      </c>
      <c r="AO1358" s="172">
        <f t="shared" si="43"/>
        <v>0</v>
      </c>
    </row>
    <row r="1359" spans="1:41" ht="15" x14ac:dyDescent="0.25">
      <c r="A1359">
        <f>Inputs!$H$14</f>
        <v>4</v>
      </c>
      <c r="B1359" t="str">
        <f>Inputs!$D$4</f>
        <v>Select Agency…</v>
      </c>
      <c r="C1359" s="166" t="str">
        <f>Inputs!$I$6</f>
        <v>(insert code)</v>
      </c>
      <c r="D1359" t="str">
        <f>IFERROR(INDEX(Inputs!$I$11:$I$19,MATCH(A1359,Inputs!$H$11:$H$19)),"")</f>
        <v>(insert code)</v>
      </c>
      <c r="E1359" s="167">
        <f>Data!B78</f>
        <v>0</v>
      </c>
      <c r="F1359" s="168">
        <f>IF(F$2=$A1359,Data!C78,0)</f>
        <v>0</v>
      </c>
      <c r="G1359" s="168">
        <f>IF(G$2=$A1359,Data!D78,0)</f>
        <v>0</v>
      </c>
      <c r="H1359" s="168">
        <f>IF(H$2=$A1359,Data!E78,0)</f>
        <v>0</v>
      </c>
      <c r="I1359" s="168">
        <f>IF(I$2=$A1359,Data!F78,0)</f>
        <v>0</v>
      </c>
      <c r="J1359" s="168">
        <f>IF(J$2=$A1359,Data!G78,0)</f>
        <v>0</v>
      </c>
      <c r="K1359" s="168">
        <f>IF(K$2=$A1359,Data!H78,0)</f>
        <v>0</v>
      </c>
      <c r="L1359" s="168">
        <f>IF(L$2=$A1359,Data!I78,0)</f>
        <v>0</v>
      </c>
      <c r="M1359" s="168">
        <f>IF(M$2=$A1359,Data!J78,0)</f>
        <v>0</v>
      </c>
      <c r="N1359" s="168">
        <f>IF(N$2=$A1359,Data!K78,0)</f>
        <v>0</v>
      </c>
      <c r="O1359" s="168">
        <f>IF(O$2=$A1359,Data!L78,0)</f>
        <v>0</v>
      </c>
      <c r="P1359" s="168">
        <f>IF(P$2=$A1359,Data!M78,0)</f>
        <v>0</v>
      </c>
      <c r="Q1359" s="168">
        <f>IF(Q$2=$A1359,Data!N78,0)</f>
        <v>0</v>
      </c>
      <c r="R1359" s="169">
        <f>IF(R$2=$A1359,Data!O78,0)</f>
        <v>0</v>
      </c>
      <c r="S1359" s="169">
        <f>IF(S$2=$A1359,Data!P78,0)</f>
        <v>0</v>
      </c>
      <c r="T1359" s="169">
        <f>IF(T$2=$A1359,Data!Q78,0)</f>
        <v>0</v>
      </c>
      <c r="U1359" s="169">
        <f>IF(U$2=$A1359,Data!R78,0)</f>
        <v>0</v>
      </c>
      <c r="V1359" s="169">
        <f>IF(V$2=$A1359,Data!S78,0)</f>
        <v>0</v>
      </c>
      <c r="W1359" s="169">
        <f>IF(W$2=$A1359,Data!T78,0)</f>
        <v>0</v>
      </c>
      <c r="X1359" s="169">
        <f>IF(X$2=$A1359,Data!U78,0)</f>
        <v>0</v>
      </c>
      <c r="Y1359" s="169">
        <f>IF(Y$2=$A1359,Data!V78,0)</f>
        <v>0</v>
      </c>
      <c r="Z1359" s="169">
        <f>IF(Z$2=$A1359,Data!W78,0)</f>
        <v>0</v>
      </c>
      <c r="AA1359" s="169">
        <f>IF(AA$2=$A1359,Data!X78,0)</f>
        <v>0</v>
      </c>
      <c r="AB1359" s="169">
        <f>IF(AB$2=$A1359,Data!Y78,0)</f>
        <v>0</v>
      </c>
      <c r="AC1359" s="169">
        <f>IF(AC$2=$A1359,Data!Z78,0)</f>
        <v>0</v>
      </c>
      <c r="AD1359" s="170">
        <f>IF(AD$2=$A1359,Data!AA78,0)</f>
        <v>0</v>
      </c>
      <c r="AE1359" s="171">
        <f>IF(AE$2=$A1359,Data!AB78,0)</f>
        <v>0</v>
      </c>
      <c r="AF1359" s="170">
        <f>IF(AF$2=$A1359,Data!AC78,0)</f>
        <v>0</v>
      </c>
      <c r="AG1359" s="171">
        <f>IF(AG$2=$A1359,Data!AD78,0)</f>
        <v>0</v>
      </c>
      <c r="AH1359" s="170">
        <f>IF(AH$2=$A1359,Data!AE78,0)</f>
        <v>0</v>
      </c>
      <c r="AI1359" s="171">
        <f>IF(AI$2=$A1359,Data!AF78,0)</f>
        <v>0</v>
      </c>
      <c r="AJ1359" s="170">
        <f>IF(AJ$2=$A1359,Data!AG78,0)</f>
        <v>0</v>
      </c>
      <c r="AK1359" s="171">
        <f>IF(AK$2=$A1359,Data!AH78,0)</f>
        <v>0</v>
      </c>
      <c r="AL1359" s="170">
        <f>IF(AL$2=$A1359,Data!AI78,0)</f>
        <v>0</v>
      </c>
      <c r="AM1359" t="str">
        <f t="shared" si="42"/>
        <v>0</v>
      </c>
      <c r="AN1359" t="e">
        <f>+INDEX(Validation!$D$4:$D$250,MATCH(Merge!B1359,Validation!$E$4:$E$250,0))</f>
        <v>#N/A</v>
      </c>
      <c r="AO1359" s="172">
        <f t="shared" si="43"/>
        <v>0</v>
      </c>
    </row>
    <row r="1360" spans="1:41" ht="15" x14ac:dyDescent="0.25">
      <c r="A1360">
        <f>Inputs!$H$14</f>
        <v>4</v>
      </c>
      <c r="B1360" t="str">
        <f>Inputs!$D$4</f>
        <v>Select Agency…</v>
      </c>
      <c r="C1360" s="166" t="str">
        <f>Inputs!$I$6</f>
        <v>(insert code)</v>
      </c>
      <c r="D1360" t="str">
        <f>IFERROR(INDEX(Inputs!$I$11:$I$19,MATCH(A1360,Inputs!$H$11:$H$19)),"")</f>
        <v>(insert code)</v>
      </c>
      <c r="E1360" s="167">
        <f>Data!B79</f>
        <v>0</v>
      </c>
      <c r="F1360" s="168">
        <f>IF(F$2=$A1360,Data!C79,0)</f>
        <v>0</v>
      </c>
      <c r="G1360" s="168">
        <f>IF(G$2=$A1360,Data!D79,0)</f>
        <v>0</v>
      </c>
      <c r="H1360" s="168">
        <f>IF(H$2=$A1360,Data!E79,0)</f>
        <v>0</v>
      </c>
      <c r="I1360" s="168">
        <f>IF(I$2=$A1360,Data!F79,0)</f>
        <v>0</v>
      </c>
      <c r="J1360" s="168">
        <f>IF(J$2=$A1360,Data!G79,0)</f>
        <v>0</v>
      </c>
      <c r="K1360" s="168">
        <f>IF(K$2=$A1360,Data!H79,0)</f>
        <v>0</v>
      </c>
      <c r="L1360" s="168">
        <f>IF(L$2=$A1360,Data!I79,0)</f>
        <v>0</v>
      </c>
      <c r="M1360" s="168">
        <f>IF(M$2=$A1360,Data!J79,0)</f>
        <v>0</v>
      </c>
      <c r="N1360" s="168">
        <f>IF(N$2=$A1360,Data!K79,0)</f>
        <v>0</v>
      </c>
      <c r="O1360" s="168">
        <f>IF(O$2=$A1360,Data!L79,0)</f>
        <v>0</v>
      </c>
      <c r="P1360" s="168">
        <f>IF(P$2=$A1360,Data!M79,0)</f>
        <v>0</v>
      </c>
      <c r="Q1360" s="168">
        <f>IF(Q$2=$A1360,Data!N79,0)</f>
        <v>0</v>
      </c>
      <c r="R1360" s="169">
        <f>IF(R$2=$A1360,Data!O79,0)</f>
        <v>0</v>
      </c>
      <c r="S1360" s="169">
        <f>IF(S$2=$A1360,Data!P79,0)</f>
        <v>0</v>
      </c>
      <c r="T1360" s="169">
        <f>IF(T$2=$A1360,Data!Q79,0)</f>
        <v>0</v>
      </c>
      <c r="U1360" s="169">
        <f>IF(U$2=$A1360,Data!R79,0)</f>
        <v>0</v>
      </c>
      <c r="V1360" s="169">
        <f>IF(V$2=$A1360,Data!S79,0)</f>
        <v>0</v>
      </c>
      <c r="W1360" s="169">
        <f>IF(W$2=$A1360,Data!T79,0)</f>
        <v>0</v>
      </c>
      <c r="X1360" s="169">
        <f>IF(X$2=$A1360,Data!U79,0)</f>
        <v>0</v>
      </c>
      <c r="Y1360" s="169">
        <f>IF(Y$2=$A1360,Data!V79,0)</f>
        <v>0</v>
      </c>
      <c r="Z1360" s="169">
        <f>IF(Z$2=$A1360,Data!W79,0)</f>
        <v>0</v>
      </c>
      <c r="AA1360" s="169">
        <f>IF(AA$2=$A1360,Data!X79,0)</f>
        <v>0</v>
      </c>
      <c r="AB1360" s="169">
        <f>IF(AB$2=$A1360,Data!Y79,0)</f>
        <v>0</v>
      </c>
      <c r="AC1360" s="169">
        <f>IF(AC$2=$A1360,Data!Z79,0)</f>
        <v>0</v>
      </c>
      <c r="AD1360" s="170">
        <f>IF(AD$2=$A1360,Data!AA79,0)</f>
        <v>0</v>
      </c>
      <c r="AE1360" s="171">
        <f>IF(AE$2=$A1360,Data!AB79,0)</f>
        <v>0</v>
      </c>
      <c r="AF1360" s="170">
        <f>IF(AF$2=$A1360,Data!AC79,0)</f>
        <v>0</v>
      </c>
      <c r="AG1360" s="171">
        <f>IF(AG$2=$A1360,Data!AD79,0)</f>
        <v>0</v>
      </c>
      <c r="AH1360" s="170">
        <f>IF(AH$2=$A1360,Data!AE79,0)</f>
        <v>0</v>
      </c>
      <c r="AI1360" s="171">
        <f>IF(AI$2=$A1360,Data!AF79,0)</f>
        <v>0</v>
      </c>
      <c r="AJ1360" s="170">
        <f>IF(AJ$2=$A1360,Data!AG79,0)</f>
        <v>0</v>
      </c>
      <c r="AK1360" s="171">
        <f>IF(AK$2=$A1360,Data!AH79,0)</f>
        <v>0</v>
      </c>
      <c r="AL1360" s="170">
        <f>IF(AL$2=$A1360,Data!AI79,0)</f>
        <v>0</v>
      </c>
      <c r="AM1360" t="str">
        <f t="shared" si="42"/>
        <v>0</v>
      </c>
      <c r="AN1360" t="e">
        <f>+INDEX(Validation!$D$4:$D$250,MATCH(Merge!B1360,Validation!$E$4:$E$250,0))</f>
        <v>#N/A</v>
      </c>
      <c r="AO1360" s="172">
        <f t="shared" si="43"/>
        <v>0</v>
      </c>
    </row>
    <row r="1361" spans="1:41" ht="15" x14ac:dyDescent="0.25">
      <c r="A1361">
        <f>Inputs!$H$14</f>
        <v>4</v>
      </c>
      <c r="B1361" t="str">
        <f>Inputs!$D$4</f>
        <v>Select Agency…</v>
      </c>
      <c r="C1361" s="166" t="str">
        <f>Inputs!$I$6</f>
        <v>(insert code)</v>
      </c>
      <c r="D1361" t="str">
        <f>IFERROR(INDEX(Inputs!$I$11:$I$19,MATCH(A1361,Inputs!$H$11:$H$19)),"")</f>
        <v>(insert code)</v>
      </c>
      <c r="E1361" s="167">
        <f>Data!B80</f>
        <v>0</v>
      </c>
      <c r="F1361" s="168">
        <f>IF(F$2=$A1361,Data!C80,0)</f>
        <v>0</v>
      </c>
      <c r="G1361" s="168">
        <f>IF(G$2=$A1361,Data!D80,0)</f>
        <v>0</v>
      </c>
      <c r="H1361" s="168">
        <f>IF(H$2=$A1361,Data!E80,0)</f>
        <v>0</v>
      </c>
      <c r="I1361" s="168">
        <f>IF(I$2=$A1361,Data!F80,0)</f>
        <v>0</v>
      </c>
      <c r="J1361" s="168">
        <f>IF(J$2=$A1361,Data!G80,0)</f>
        <v>0</v>
      </c>
      <c r="K1361" s="168">
        <f>IF(K$2=$A1361,Data!H80,0)</f>
        <v>0</v>
      </c>
      <c r="L1361" s="168">
        <f>IF(L$2=$A1361,Data!I80,0)</f>
        <v>0</v>
      </c>
      <c r="M1361" s="168">
        <f>IF(M$2=$A1361,Data!J80,0)</f>
        <v>0</v>
      </c>
      <c r="N1361" s="168">
        <f>IF(N$2=$A1361,Data!K80,0)</f>
        <v>0</v>
      </c>
      <c r="O1361" s="168">
        <f>IF(O$2=$A1361,Data!L80,0)</f>
        <v>0</v>
      </c>
      <c r="P1361" s="168">
        <f>IF(P$2=$A1361,Data!M80,0)</f>
        <v>0</v>
      </c>
      <c r="Q1361" s="168">
        <f>IF(Q$2=$A1361,Data!N80,0)</f>
        <v>0</v>
      </c>
      <c r="R1361" s="169">
        <f>IF(R$2=$A1361,Data!O80,0)</f>
        <v>0</v>
      </c>
      <c r="S1361" s="169">
        <f>IF(S$2=$A1361,Data!P80,0)</f>
        <v>0</v>
      </c>
      <c r="T1361" s="169">
        <f>IF(T$2=$A1361,Data!Q80,0)</f>
        <v>0</v>
      </c>
      <c r="U1361" s="169">
        <f>IF(U$2=$A1361,Data!R80,0)</f>
        <v>0</v>
      </c>
      <c r="V1361" s="169">
        <f>IF(V$2=$A1361,Data!S80,0)</f>
        <v>0</v>
      </c>
      <c r="W1361" s="169">
        <f>IF(W$2=$A1361,Data!T80,0)</f>
        <v>0</v>
      </c>
      <c r="X1361" s="169">
        <f>IF(X$2=$A1361,Data!U80,0)</f>
        <v>0</v>
      </c>
      <c r="Y1361" s="169">
        <f>IF(Y$2=$A1361,Data!V80,0)</f>
        <v>0</v>
      </c>
      <c r="Z1361" s="169">
        <f>IF(Z$2=$A1361,Data!W80,0)</f>
        <v>0</v>
      </c>
      <c r="AA1361" s="169">
        <f>IF(AA$2=$A1361,Data!X80,0)</f>
        <v>0</v>
      </c>
      <c r="AB1361" s="169">
        <f>IF(AB$2=$A1361,Data!Y80,0)</f>
        <v>0</v>
      </c>
      <c r="AC1361" s="169">
        <f>IF(AC$2=$A1361,Data!Z80,0)</f>
        <v>0</v>
      </c>
      <c r="AD1361" s="170">
        <f>IF(AD$2=$A1361,Data!AA80,0)</f>
        <v>0</v>
      </c>
      <c r="AE1361" s="171">
        <f>IF(AE$2=$A1361,Data!AB80,0)</f>
        <v>0</v>
      </c>
      <c r="AF1361" s="170">
        <f>IF(AF$2=$A1361,Data!AC80,0)</f>
        <v>0</v>
      </c>
      <c r="AG1361" s="171">
        <f>IF(AG$2=$A1361,Data!AD80,0)</f>
        <v>0</v>
      </c>
      <c r="AH1361" s="170">
        <f>IF(AH$2=$A1361,Data!AE80,0)</f>
        <v>0</v>
      </c>
      <c r="AI1361" s="171">
        <f>IF(AI$2=$A1361,Data!AF80,0)</f>
        <v>0</v>
      </c>
      <c r="AJ1361" s="170">
        <f>IF(AJ$2=$A1361,Data!AG80,0)</f>
        <v>0</v>
      </c>
      <c r="AK1361" s="171">
        <f>IF(AK$2=$A1361,Data!AH80,0)</f>
        <v>0</v>
      </c>
      <c r="AL1361" s="170">
        <f>IF(AL$2=$A1361,Data!AI80,0)</f>
        <v>0</v>
      </c>
      <c r="AM1361" t="str">
        <f t="shared" si="42"/>
        <v>0</v>
      </c>
      <c r="AN1361" t="e">
        <f>+INDEX(Validation!$D$4:$D$250,MATCH(Merge!B1361,Validation!$E$4:$E$250,0))</f>
        <v>#N/A</v>
      </c>
      <c r="AO1361" s="172">
        <f t="shared" si="43"/>
        <v>0</v>
      </c>
    </row>
    <row r="1362" spans="1:41" ht="15" x14ac:dyDescent="0.25">
      <c r="A1362">
        <f>Inputs!$H$14</f>
        <v>4</v>
      </c>
      <c r="B1362" t="str">
        <f>Inputs!$D$4</f>
        <v>Select Agency…</v>
      </c>
      <c r="C1362" s="166" t="str">
        <f>Inputs!$I$6</f>
        <v>(insert code)</v>
      </c>
      <c r="D1362" t="str">
        <f>IFERROR(INDEX(Inputs!$I$11:$I$19,MATCH(A1362,Inputs!$H$11:$H$19)),"")</f>
        <v>(insert code)</v>
      </c>
      <c r="E1362" s="167">
        <f>Data!B81</f>
        <v>0</v>
      </c>
      <c r="F1362" s="168">
        <f>IF(F$2=$A1362,Data!C81,0)</f>
        <v>0</v>
      </c>
      <c r="G1362" s="168">
        <f>IF(G$2=$A1362,Data!D81,0)</f>
        <v>0</v>
      </c>
      <c r="H1362" s="168">
        <f>IF(H$2=$A1362,Data!E81,0)</f>
        <v>0</v>
      </c>
      <c r="I1362" s="168">
        <f>IF(I$2=$A1362,Data!F81,0)</f>
        <v>0</v>
      </c>
      <c r="J1362" s="168">
        <f>IF(J$2=$A1362,Data!G81,0)</f>
        <v>0</v>
      </c>
      <c r="K1362" s="168">
        <f>IF(K$2=$A1362,Data!H81,0)</f>
        <v>0</v>
      </c>
      <c r="L1362" s="168">
        <f>IF(L$2=$A1362,Data!I81,0)</f>
        <v>0</v>
      </c>
      <c r="M1362" s="168">
        <f>IF(M$2=$A1362,Data!J81,0)</f>
        <v>0</v>
      </c>
      <c r="N1362" s="168">
        <f>IF(N$2=$A1362,Data!K81,0)</f>
        <v>0</v>
      </c>
      <c r="O1362" s="168">
        <f>IF(O$2=$A1362,Data!L81,0)</f>
        <v>0</v>
      </c>
      <c r="P1362" s="168">
        <f>IF(P$2=$A1362,Data!M81,0)</f>
        <v>0</v>
      </c>
      <c r="Q1362" s="168">
        <f>IF(Q$2=$A1362,Data!N81,0)</f>
        <v>0</v>
      </c>
      <c r="R1362" s="169">
        <f>IF(R$2=$A1362,Data!O81,0)</f>
        <v>0</v>
      </c>
      <c r="S1362" s="169">
        <f>IF(S$2=$A1362,Data!P81,0)</f>
        <v>0</v>
      </c>
      <c r="T1362" s="169">
        <f>IF(T$2=$A1362,Data!Q81,0)</f>
        <v>0</v>
      </c>
      <c r="U1362" s="169">
        <f>IF(U$2=$A1362,Data!R81,0)</f>
        <v>0</v>
      </c>
      <c r="V1362" s="169">
        <f>IF(V$2=$A1362,Data!S81,0)</f>
        <v>0</v>
      </c>
      <c r="W1362" s="169">
        <f>IF(W$2=$A1362,Data!T81,0)</f>
        <v>0</v>
      </c>
      <c r="X1362" s="169">
        <f>IF(X$2=$A1362,Data!U81,0)</f>
        <v>0</v>
      </c>
      <c r="Y1362" s="169">
        <f>IF(Y$2=$A1362,Data!V81,0)</f>
        <v>0</v>
      </c>
      <c r="Z1362" s="169">
        <f>IF(Z$2=$A1362,Data!W81,0)</f>
        <v>0</v>
      </c>
      <c r="AA1362" s="169">
        <f>IF(AA$2=$A1362,Data!X81,0)</f>
        <v>0</v>
      </c>
      <c r="AB1362" s="169">
        <f>IF(AB$2=$A1362,Data!Y81,0)</f>
        <v>0</v>
      </c>
      <c r="AC1362" s="169">
        <f>IF(AC$2=$A1362,Data!Z81,0)</f>
        <v>0</v>
      </c>
      <c r="AD1362" s="170">
        <f>IF(AD$2=$A1362,Data!AA81,0)</f>
        <v>0</v>
      </c>
      <c r="AE1362" s="171">
        <f>IF(AE$2=$A1362,Data!AB81,0)</f>
        <v>0</v>
      </c>
      <c r="AF1362" s="170">
        <f>IF(AF$2=$A1362,Data!AC81,0)</f>
        <v>0</v>
      </c>
      <c r="AG1362" s="171">
        <f>IF(AG$2=$A1362,Data!AD81,0)</f>
        <v>0</v>
      </c>
      <c r="AH1362" s="170">
        <f>IF(AH$2=$A1362,Data!AE81,0)</f>
        <v>0</v>
      </c>
      <c r="AI1362" s="171">
        <f>IF(AI$2=$A1362,Data!AF81,0)</f>
        <v>0</v>
      </c>
      <c r="AJ1362" s="170">
        <f>IF(AJ$2=$A1362,Data!AG81,0)</f>
        <v>0</v>
      </c>
      <c r="AK1362" s="171">
        <f>IF(AK$2=$A1362,Data!AH81,0)</f>
        <v>0</v>
      </c>
      <c r="AL1362" s="170">
        <f>IF(AL$2=$A1362,Data!AI81,0)</f>
        <v>0</v>
      </c>
      <c r="AM1362" t="str">
        <f t="shared" si="42"/>
        <v>0</v>
      </c>
      <c r="AN1362" t="e">
        <f>+INDEX(Validation!$D$4:$D$250,MATCH(Merge!B1362,Validation!$E$4:$E$250,0))</f>
        <v>#N/A</v>
      </c>
      <c r="AO1362" s="172">
        <f t="shared" si="43"/>
        <v>0</v>
      </c>
    </row>
    <row r="1363" spans="1:41" ht="15" x14ac:dyDescent="0.25">
      <c r="A1363">
        <f>Inputs!$H$14</f>
        <v>4</v>
      </c>
      <c r="B1363" t="str">
        <f>Inputs!$D$4</f>
        <v>Select Agency…</v>
      </c>
      <c r="C1363" s="166" t="str">
        <f>Inputs!$I$6</f>
        <v>(insert code)</v>
      </c>
      <c r="D1363" t="str">
        <f>IFERROR(INDEX(Inputs!$I$11:$I$19,MATCH(A1363,Inputs!$H$11:$H$19)),"")</f>
        <v>(insert code)</v>
      </c>
      <c r="E1363" s="167">
        <f>Data!B82</f>
        <v>0</v>
      </c>
      <c r="F1363" s="168">
        <f>IF(F$2=$A1363,Data!C82,0)</f>
        <v>0</v>
      </c>
      <c r="G1363" s="168">
        <f>IF(G$2=$A1363,Data!D82,0)</f>
        <v>0</v>
      </c>
      <c r="H1363" s="168">
        <f>IF(H$2=$A1363,Data!E82,0)</f>
        <v>0</v>
      </c>
      <c r="I1363" s="168">
        <f>IF(I$2=$A1363,Data!F82,0)</f>
        <v>0</v>
      </c>
      <c r="J1363" s="168">
        <f>IF(J$2=$A1363,Data!G82,0)</f>
        <v>0</v>
      </c>
      <c r="K1363" s="168">
        <f>IF(K$2=$A1363,Data!H82,0)</f>
        <v>0</v>
      </c>
      <c r="L1363" s="168">
        <f>IF(L$2=$A1363,Data!I82,0)</f>
        <v>0</v>
      </c>
      <c r="M1363" s="168">
        <f>IF(M$2=$A1363,Data!J82,0)</f>
        <v>0</v>
      </c>
      <c r="N1363" s="168">
        <f>IF(N$2=$A1363,Data!K82,0)</f>
        <v>0</v>
      </c>
      <c r="O1363" s="168">
        <f>IF(O$2=$A1363,Data!L82,0)</f>
        <v>0</v>
      </c>
      <c r="P1363" s="168">
        <f>IF(P$2=$A1363,Data!M82,0)</f>
        <v>0</v>
      </c>
      <c r="Q1363" s="168">
        <f>IF(Q$2=$A1363,Data!N82,0)</f>
        <v>0</v>
      </c>
      <c r="R1363" s="169">
        <f>IF(R$2=$A1363,Data!O82,0)</f>
        <v>0</v>
      </c>
      <c r="S1363" s="169">
        <f>IF(S$2=$A1363,Data!P82,0)</f>
        <v>0</v>
      </c>
      <c r="T1363" s="169">
        <f>IF(T$2=$A1363,Data!Q82,0)</f>
        <v>0</v>
      </c>
      <c r="U1363" s="169">
        <f>IF(U$2=$A1363,Data!R82,0)</f>
        <v>0</v>
      </c>
      <c r="V1363" s="169">
        <f>IF(V$2=$A1363,Data!S82,0)</f>
        <v>0</v>
      </c>
      <c r="W1363" s="169">
        <f>IF(W$2=$A1363,Data!T82,0)</f>
        <v>0</v>
      </c>
      <c r="X1363" s="169">
        <f>IF(X$2=$A1363,Data!U82,0)</f>
        <v>0</v>
      </c>
      <c r="Y1363" s="169">
        <f>IF(Y$2=$A1363,Data!V82,0)</f>
        <v>0</v>
      </c>
      <c r="Z1363" s="169">
        <f>IF(Z$2=$A1363,Data!W82,0)</f>
        <v>0</v>
      </c>
      <c r="AA1363" s="169">
        <f>IF(AA$2=$A1363,Data!X82,0)</f>
        <v>0</v>
      </c>
      <c r="AB1363" s="169">
        <f>IF(AB$2=$A1363,Data!Y82,0)</f>
        <v>0</v>
      </c>
      <c r="AC1363" s="169">
        <f>IF(AC$2=$A1363,Data!Z82,0)</f>
        <v>0</v>
      </c>
      <c r="AD1363" s="170">
        <f>IF(AD$2=$A1363,Data!AA82,0)</f>
        <v>0</v>
      </c>
      <c r="AE1363" s="171">
        <f>IF(AE$2=$A1363,Data!AB82,0)</f>
        <v>0</v>
      </c>
      <c r="AF1363" s="170">
        <f>IF(AF$2=$A1363,Data!AC82,0)</f>
        <v>0</v>
      </c>
      <c r="AG1363" s="171">
        <f>IF(AG$2=$A1363,Data!AD82,0)</f>
        <v>0</v>
      </c>
      <c r="AH1363" s="170">
        <f>IF(AH$2=$A1363,Data!AE82,0)</f>
        <v>0</v>
      </c>
      <c r="AI1363" s="171">
        <f>IF(AI$2=$A1363,Data!AF82,0)</f>
        <v>0</v>
      </c>
      <c r="AJ1363" s="170">
        <f>IF(AJ$2=$A1363,Data!AG82,0)</f>
        <v>0</v>
      </c>
      <c r="AK1363" s="171">
        <f>IF(AK$2=$A1363,Data!AH82,0)</f>
        <v>0</v>
      </c>
      <c r="AL1363" s="170">
        <f>IF(AL$2=$A1363,Data!AI82,0)</f>
        <v>0</v>
      </c>
      <c r="AM1363" t="str">
        <f t="shared" si="42"/>
        <v>0</v>
      </c>
      <c r="AN1363" t="e">
        <f>+INDEX(Validation!$D$4:$D$250,MATCH(Merge!B1363,Validation!$E$4:$E$250,0))</f>
        <v>#N/A</v>
      </c>
      <c r="AO1363" s="172">
        <f t="shared" si="43"/>
        <v>0</v>
      </c>
    </row>
    <row r="1364" spans="1:41" ht="15" x14ac:dyDescent="0.25">
      <c r="A1364">
        <f>Inputs!$H$14</f>
        <v>4</v>
      </c>
      <c r="B1364" t="str">
        <f>Inputs!$D$4</f>
        <v>Select Agency…</v>
      </c>
      <c r="C1364" s="166" t="str">
        <f>Inputs!$I$6</f>
        <v>(insert code)</v>
      </c>
      <c r="D1364" t="str">
        <f>IFERROR(INDEX(Inputs!$I$11:$I$19,MATCH(A1364,Inputs!$H$11:$H$19)),"")</f>
        <v>(insert code)</v>
      </c>
      <c r="E1364" s="167">
        <f>Data!B83</f>
        <v>0</v>
      </c>
      <c r="F1364" s="168">
        <f>IF(F$2=$A1364,Data!C83,0)</f>
        <v>0</v>
      </c>
      <c r="G1364" s="168">
        <f>IF(G$2=$A1364,Data!D83,0)</f>
        <v>0</v>
      </c>
      <c r="H1364" s="168">
        <f>IF(H$2=$A1364,Data!E83,0)</f>
        <v>0</v>
      </c>
      <c r="I1364" s="168">
        <f>IF(I$2=$A1364,Data!F83,0)</f>
        <v>0</v>
      </c>
      <c r="J1364" s="168">
        <f>IF(J$2=$A1364,Data!G83,0)</f>
        <v>0</v>
      </c>
      <c r="K1364" s="168">
        <f>IF(K$2=$A1364,Data!H83,0)</f>
        <v>0</v>
      </c>
      <c r="L1364" s="168">
        <f>IF(L$2=$A1364,Data!I83,0)</f>
        <v>0</v>
      </c>
      <c r="M1364" s="168">
        <f>IF(M$2=$A1364,Data!J83,0)</f>
        <v>0</v>
      </c>
      <c r="N1364" s="168">
        <f>IF(N$2=$A1364,Data!K83,0)</f>
        <v>0</v>
      </c>
      <c r="O1364" s="168">
        <f>IF(O$2=$A1364,Data!L83,0)</f>
        <v>0</v>
      </c>
      <c r="P1364" s="168">
        <f>IF(P$2=$A1364,Data!M83,0)</f>
        <v>0</v>
      </c>
      <c r="Q1364" s="168">
        <f>IF(Q$2=$A1364,Data!N83,0)</f>
        <v>0</v>
      </c>
      <c r="R1364" s="169">
        <f>IF(R$2=$A1364,Data!O83,0)</f>
        <v>0</v>
      </c>
      <c r="S1364" s="169">
        <f>IF(S$2=$A1364,Data!P83,0)</f>
        <v>0</v>
      </c>
      <c r="T1364" s="169">
        <f>IF(T$2=$A1364,Data!Q83,0)</f>
        <v>0</v>
      </c>
      <c r="U1364" s="169">
        <f>IF(U$2=$A1364,Data!R83,0)</f>
        <v>0</v>
      </c>
      <c r="V1364" s="169">
        <f>IF(V$2=$A1364,Data!S83,0)</f>
        <v>0</v>
      </c>
      <c r="W1364" s="169">
        <f>IF(W$2=$A1364,Data!T83,0)</f>
        <v>0</v>
      </c>
      <c r="X1364" s="169">
        <f>IF(X$2=$A1364,Data!U83,0)</f>
        <v>0</v>
      </c>
      <c r="Y1364" s="169">
        <f>IF(Y$2=$A1364,Data!V83,0)</f>
        <v>0</v>
      </c>
      <c r="Z1364" s="169">
        <f>IF(Z$2=$A1364,Data!W83,0)</f>
        <v>0</v>
      </c>
      <c r="AA1364" s="169">
        <f>IF(AA$2=$A1364,Data!X83,0)</f>
        <v>0</v>
      </c>
      <c r="AB1364" s="169">
        <f>IF(AB$2=$A1364,Data!Y83,0)</f>
        <v>0</v>
      </c>
      <c r="AC1364" s="169">
        <f>IF(AC$2=$A1364,Data!Z83,0)</f>
        <v>0</v>
      </c>
      <c r="AD1364" s="170">
        <f>IF(AD$2=$A1364,Data!AA83,0)</f>
        <v>0</v>
      </c>
      <c r="AE1364" s="171">
        <f>IF(AE$2=$A1364,Data!AB83,0)</f>
        <v>0</v>
      </c>
      <c r="AF1364" s="170">
        <f>IF(AF$2=$A1364,Data!AC83,0)</f>
        <v>0</v>
      </c>
      <c r="AG1364" s="171">
        <f>IF(AG$2=$A1364,Data!AD83,0)</f>
        <v>0</v>
      </c>
      <c r="AH1364" s="170">
        <f>IF(AH$2=$A1364,Data!AE83,0)</f>
        <v>0</v>
      </c>
      <c r="AI1364" s="171">
        <f>IF(AI$2=$A1364,Data!AF83,0)</f>
        <v>0</v>
      </c>
      <c r="AJ1364" s="170">
        <f>IF(AJ$2=$A1364,Data!AG83,0)</f>
        <v>0</v>
      </c>
      <c r="AK1364" s="171">
        <f>IF(AK$2=$A1364,Data!AH83,0)</f>
        <v>0</v>
      </c>
      <c r="AL1364" s="170">
        <f>IF(AL$2=$A1364,Data!AI83,0)</f>
        <v>0</v>
      </c>
      <c r="AM1364" t="str">
        <f t="shared" si="42"/>
        <v>0</v>
      </c>
      <c r="AN1364" t="e">
        <f>+INDEX(Validation!$D$4:$D$250,MATCH(Merge!B1364,Validation!$E$4:$E$250,0))</f>
        <v>#N/A</v>
      </c>
      <c r="AO1364" s="172">
        <f t="shared" si="43"/>
        <v>0</v>
      </c>
    </row>
    <row r="1365" spans="1:41" ht="15" x14ac:dyDescent="0.25">
      <c r="A1365">
        <f>Inputs!$H$14</f>
        <v>4</v>
      </c>
      <c r="B1365" t="str">
        <f>Inputs!$D$4</f>
        <v>Select Agency…</v>
      </c>
      <c r="C1365" s="166" t="str">
        <f>Inputs!$I$6</f>
        <v>(insert code)</v>
      </c>
      <c r="D1365" t="str">
        <f>IFERROR(INDEX(Inputs!$I$11:$I$19,MATCH(A1365,Inputs!$H$11:$H$19)),"")</f>
        <v>(insert code)</v>
      </c>
      <c r="E1365" s="167">
        <f>Data!B84</f>
        <v>0</v>
      </c>
      <c r="F1365" s="168">
        <f>IF(F$2=$A1365,Data!C84,0)</f>
        <v>0</v>
      </c>
      <c r="G1365" s="168">
        <f>IF(G$2=$A1365,Data!D84,0)</f>
        <v>0</v>
      </c>
      <c r="H1365" s="168">
        <f>IF(H$2=$A1365,Data!E84,0)</f>
        <v>0</v>
      </c>
      <c r="I1365" s="168">
        <f>IF(I$2=$A1365,Data!F84,0)</f>
        <v>0</v>
      </c>
      <c r="J1365" s="168">
        <f>IF(J$2=$A1365,Data!G84,0)</f>
        <v>0</v>
      </c>
      <c r="K1365" s="168">
        <f>IF(K$2=$A1365,Data!H84,0)</f>
        <v>0</v>
      </c>
      <c r="L1365" s="168">
        <f>IF(L$2=$A1365,Data!I84,0)</f>
        <v>0</v>
      </c>
      <c r="M1365" s="168">
        <f>IF(M$2=$A1365,Data!J84,0)</f>
        <v>0</v>
      </c>
      <c r="N1365" s="168">
        <f>IF(N$2=$A1365,Data!K84,0)</f>
        <v>0</v>
      </c>
      <c r="O1365" s="168">
        <f>IF(O$2=$A1365,Data!L84,0)</f>
        <v>0</v>
      </c>
      <c r="P1365" s="168">
        <f>IF(P$2=$A1365,Data!M84,0)</f>
        <v>0</v>
      </c>
      <c r="Q1365" s="168">
        <f>IF(Q$2=$A1365,Data!N84,0)</f>
        <v>0</v>
      </c>
      <c r="R1365" s="169">
        <f>IF(R$2=$A1365,Data!O84,0)</f>
        <v>0</v>
      </c>
      <c r="S1365" s="169">
        <f>IF(S$2=$A1365,Data!P84,0)</f>
        <v>0</v>
      </c>
      <c r="T1365" s="169">
        <f>IF(T$2=$A1365,Data!Q84,0)</f>
        <v>0</v>
      </c>
      <c r="U1365" s="169">
        <f>IF(U$2=$A1365,Data!R84,0)</f>
        <v>0</v>
      </c>
      <c r="V1365" s="169">
        <f>IF(V$2=$A1365,Data!S84,0)</f>
        <v>0</v>
      </c>
      <c r="W1365" s="169">
        <f>IF(W$2=$A1365,Data!T84,0)</f>
        <v>0</v>
      </c>
      <c r="X1365" s="169">
        <f>IF(X$2=$A1365,Data!U84,0)</f>
        <v>0</v>
      </c>
      <c r="Y1365" s="169">
        <f>IF(Y$2=$A1365,Data!V84,0)</f>
        <v>0</v>
      </c>
      <c r="Z1365" s="169">
        <f>IF(Z$2=$A1365,Data!W84,0)</f>
        <v>0</v>
      </c>
      <c r="AA1365" s="169">
        <f>IF(AA$2=$A1365,Data!X84,0)</f>
        <v>0</v>
      </c>
      <c r="AB1365" s="169">
        <f>IF(AB$2=$A1365,Data!Y84,0)</f>
        <v>0</v>
      </c>
      <c r="AC1365" s="169">
        <f>IF(AC$2=$A1365,Data!Z84,0)</f>
        <v>0</v>
      </c>
      <c r="AD1365" s="170">
        <f>IF(AD$2=$A1365,Data!AA84,0)</f>
        <v>0</v>
      </c>
      <c r="AE1365" s="171">
        <f>IF(AE$2=$A1365,Data!AB84,0)</f>
        <v>0</v>
      </c>
      <c r="AF1365" s="170">
        <f>IF(AF$2=$A1365,Data!AC84,0)</f>
        <v>0</v>
      </c>
      <c r="AG1365" s="171">
        <f>IF(AG$2=$A1365,Data!AD84,0)</f>
        <v>0</v>
      </c>
      <c r="AH1365" s="170">
        <f>IF(AH$2=$A1365,Data!AE84,0)</f>
        <v>0</v>
      </c>
      <c r="AI1365" s="171">
        <f>IF(AI$2=$A1365,Data!AF84,0)</f>
        <v>0</v>
      </c>
      <c r="AJ1365" s="170">
        <f>IF(AJ$2=$A1365,Data!AG84,0)</f>
        <v>0</v>
      </c>
      <c r="AK1365" s="171">
        <f>IF(AK$2=$A1365,Data!AH84,0)</f>
        <v>0</v>
      </c>
      <c r="AL1365" s="170">
        <f>IF(AL$2=$A1365,Data!AI84,0)</f>
        <v>0</v>
      </c>
      <c r="AM1365" t="str">
        <f t="shared" si="42"/>
        <v>0</v>
      </c>
      <c r="AN1365" t="e">
        <f>+INDEX(Validation!$D$4:$D$250,MATCH(Merge!B1365,Validation!$E$4:$E$250,0))</f>
        <v>#N/A</v>
      </c>
      <c r="AO1365" s="172">
        <f t="shared" si="43"/>
        <v>0</v>
      </c>
    </row>
    <row r="1366" spans="1:41" ht="15" x14ac:dyDescent="0.25">
      <c r="A1366">
        <f>Inputs!$H$14</f>
        <v>4</v>
      </c>
      <c r="B1366" t="str">
        <f>Inputs!$D$4</f>
        <v>Select Agency…</v>
      </c>
      <c r="C1366" s="166" t="str">
        <f>Inputs!$I$6</f>
        <v>(insert code)</v>
      </c>
      <c r="D1366" t="str">
        <f>IFERROR(INDEX(Inputs!$I$11:$I$19,MATCH(A1366,Inputs!$H$11:$H$19)),"")</f>
        <v>(insert code)</v>
      </c>
      <c r="E1366" s="167">
        <f>Data!B85</f>
        <v>0</v>
      </c>
      <c r="F1366" s="168">
        <f>IF(F$2=$A1366,Data!C85,0)</f>
        <v>0</v>
      </c>
      <c r="G1366" s="168">
        <f>IF(G$2=$A1366,Data!D85,0)</f>
        <v>0</v>
      </c>
      <c r="H1366" s="168">
        <f>IF(H$2=$A1366,Data!E85,0)</f>
        <v>0</v>
      </c>
      <c r="I1366" s="168">
        <f>IF(I$2=$A1366,Data!F85,0)</f>
        <v>0</v>
      </c>
      <c r="J1366" s="168">
        <f>IF(J$2=$A1366,Data!G85,0)</f>
        <v>0</v>
      </c>
      <c r="K1366" s="168">
        <f>IF(K$2=$A1366,Data!H85,0)</f>
        <v>0</v>
      </c>
      <c r="L1366" s="168">
        <f>IF(L$2=$A1366,Data!I85,0)</f>
        <v>0</v>
      </c>
      <c r="M1366" s="168">
        <f>IF(M$2=$A1366,Data!J85,0)</f>
        <v>0</v>
      </c>
      <c r="N1366" s="168">
        <f>IF(N$2=$A1366,Data!K85,0)</f>
        <v>0</v>
      </c>
      <c r="O1366" s="168">
        <f>IF(O$2=$A1366,Data!L85,0)</f>
        <v>0</v>
      </c>
      <c r="P1366" s="168">
        <f>IF(P$2=$A1366,Data!M85,0)</f>
        <v>0</v>
      </c>
      <c r="Q1366" s="168">
        <f>IF(Q$2=$A1366,Data!N85,0)</f>
        <v>0</v>
      </c>
      <c r="R1366" s="169">
        <f>IF(R$2=$A1366,Data!O85,0)</f>
        <v>0</v>
      </c>
      <c r="S1366" s="169">
        <f>IF(S$2=$A1366,Data!P85,0)</f>
        <v>0</v>
      </c>
      <c r="T1366" s="169">
        <f>IF(T$2=$A1366,Data!Q85,0)</f>
        <v>0</v>
      </c>
      <c r="U1366" s="169">
        <f>IF(U$2=$A1366,Data!R85,0)</f>
        <v>0</v>
      </c>
      <c r="V1366" s="169">
        <f>IF(V$2=$A1366,Data!S85,0)</f>
        <v>0</v>
      </c>
      <c r="W1366" s="169">
        <f>IF(W$2=$A1366,Data!T85,0)</f>
        <v>0</v>
      </c>
      <c r="X1366" s="169">
        <f>IF(X$2=$A1366,Data!U85,0)</f>
        <v>0</v>
      </c>
      <c r="Y1366" s="169">
        <f>IF(Y$2=$A1366,Data!V85,0)</f>
        <v>0</v>
      </c>
      <c r="Z1366" s="169">
        <f>IF(Z$2=$A1366,Data!W85,0)</f>
        <v>0</v>
      </c>
      <c r="AA1366" s="169">
        <f>IF(AA$2=$A1366,Data!X85,0)</f>
        <v>0</v>
      </c>
      <c r="AB1366" s="169">
        <f>IF(AB$2=$A1366,Data!Y85,0)</f>
        <v>0</v>
      </c>
      <c r="AC1366" s="169">
        <f>IF(AC$2=$A1366,Data!Z85,0)</f>
        <v>0</v>
      </c>
      <c r="AD1366" s="170">
        <f>IF(AD$2=$A1366,Data!AA85,0)</f>
        <v>0</v>
      </c>
      <c r="AE1366" s="171">
        <f>IF(AE$2=$A1366,Data!AB85,0)</f>
        <v>0</v>
      </c>
      <c r="AF1366" s="170">
        <f>IF(AF$2=$A1366,Data!AC85,0)</f>
        <v>0</v>
      </c>
      <c r="AG1366" s="171">
        <f>IF(AG$2=$A1366,Data!AD85,0)</f>
        <v>0</v>
      </c>
      <c r="AH1366" s="170">
        <f>IF(AH$2=$A1366,Data!AE85,0)</f>
        <v>0</v>
      </c>
      <c r="AI1366" s="171">
        <f>IF(AI$2=$A1366,Data!AF85,0)</f>
        <v>0</v>
      </c>
      <c r="AJ1366" s="170">
        <f>IF(AJ$2=$A1366,Data!AG85,0)</f>
        <v>0</v>
      </c>
      <c r="AK1366" s="171">
        <f>IF(AK$2=$A1366,Data!AH85,0)</f>
        <v>0</v>
      </c>
      <c r="AL1366" s="170">
        <f>IF(AL$2=$A1366,Data!AI85,0)</f>
        <v>0</v>
      </c>
      <c r="AM1366" t="str">
        <f t="shared" si="42"/>
        <v>0</v>
      </c>
      <c r="AN1366" t="e">
        <f>+INDEX(Validation!$D$4:$D$250,MATCH(Merge!B1366,Validation!$E$4:$E$250,0))</f>
        <v>#N/A</v>
      </c>
      <c r="AO1366" s="172">
        <f t="shared" si="43"/>
        <v>0</v>
      </c>
    </row>
    <row r="1367" spans="1:41" ht="15" x14ac:dyDescent="0.25">
      <c r="A1367">
        <f>Inputs!$H$14</f>
        <v>4</v>
      </c>
      <c r="B1367" t="str">
        <f>Inputs!$D$4</f>
        <v>Select Agency…</v>
      </c>
      <c r="C1367" s="166" t="str">
        <f>Inputs!$I$6</f>
        <v>(insert code)</v>
      </c>
      <c r="D1367" t="str">
        <f>IFERROR(INDEX(Inputs!$I$11:$I$19,MATCH(A1367,Inputs!$H$11:$H$19)),"")</f>
        <v>(insert code)</v>
      </c>
      <c r="E1367" s="167">
        <f>Data!B86</f>
        <v>0</v>
      </c>
      <c r="F1367" s="168">
        <f>IF(F$2=$A1367,Data!C86,0)</f>
        <v>0</v>
      </c>
      <c r="G1367" s="168">
        <f>IF(G$2=$A1367,Data!D86,0)</f>
        <v>0</v>
      </c>
      <c r="H1367" s="168">
        <f>IF(H$2=$A1367,Data!E86,0)</f>
        <v>0</v>
      </c>
      <c r="I1367" s="168">
        <f>IF(I$2=$A1367,Data!F86,0)</f>
        <v>0</v>
      </c>
      <c r="J1367" s="168">
        <f>IF(J$2=$A1367,Data!G86,0)</f>
        <v>0</v>
      </c>
      <c r="K1367" s="168">
        <f>IF(K$2=$A1367,Data!H86,0)</f>
        <v>0</v>
      </c>
      <c r="L1367" s="168">
        <f>IF(L$2=$A1367,Data!I86,0)</f>
        <v>0</v>
      </c>
      <c r="M1367" s="168">
        <f>IF(M$2=$A1367,Data!J86,0)</f>
        <v>0</v>
      </c>
      <c r="N1367" s="168">
        <f>IF(N$2=$A1367,Data!K86,0)</f>
        <v>0</v>
      </c>
      <c r="O1367" s="168">
        <f>IF(O$2=$A1367,Data!L86,0)</f>
        <v>0</v>
      </c>
      <c r="P1367" s="168">
        <f>IF(P$2=$A1367,Data!M86,0)</f>
        <v>0</v>
      </c>
      <c r="Q1367" s="168">
        <f>IF(Q$2=$A1367,Data!N86,0)</f>
        <v>0</v>
      </c>
      <c r="R1367" s="169">
        <f>IF(R$2=$A1367,Data!O86,0)</f>
        <v>0</v>
      </c>
      <c r="S1367" s="169">
        <f>IF(S$2=$A1367,Data!P86,0)</f>
        <v>0</v>
      </c>
      <c r="T1367" s="169">
        <f>IF(T$2=$A1367,Data!Q86,0)</f>
        <v>0</v>
      </c>
      <c r="U1367" s="169">
        <f>IF(U$2=$A1367,Data!R86,0)</f>
        <v>0</v>
      </c>
      <c r="V1367" s="169">
        <f>IF(V$2=$A1367,Data!S86,0)</f>
        <v>0</v>
      </c>
      <c r="W1367" s="169">
        <f>IF(W$2=$A1367,Data!T86,0)</f>
        <v>0</v>
      </c>
      <c r="X1367" s="169">
        <f>IF(X$2=$A1367,Data!U86,0)</f>
        <v>0</v>
      </c>
      <c r="Y1367" s="169">
        <f>IF(Y$2=$A1367,Data!V86,0)</f>
        <v>0</v>
      </c>
      <c r="Z1367" s="169">
        <f>IF(Z$2=$A1367,Data!W86,0)</f>
        <v>0</v>
      </c>
      <c r="AA1367" s="169">
        <f>IF(AA$2=$A1367,Data!X86,0)</f>
        <v>0</v>
      </c>
      <c r="AB1367" s="169">
        <f>IF(AB$2=$A1367,Data!Y86,0)</f>
        <v>0</v>
      </c>
      <c r="AC1367" s="169">
        <f>IF(AC$2=$A1367,Data!Z86,0)</f>
        <v>0</v>
      </c>
      <c r="AD1367" s="170">
        <f>IF(AD$2=$A1367,Data!AA86,0)</f>
        <v>0</v>
      </c>
      <c r="AE1367" s="171">
        <f>IF(AE$2=$A1367,Data!AB86,0)</f>
        <v>0</v>
      </c>
      <c r="AF1367" s="170">
        <f>IF(AF$2=$A1367,Data!AC86,0)</f>
        <v>0</v>
      </c>
      <c r="AG1367" s="171">
        <f>IF(AG$2=$A1367,Data!AD86,0)</f>
        <v>0</v>
      </c>
      <c r="AH1367" s="170">
        <f>IF(AH$2=$A1367,Data!AE86,0)</f>
        <v>0</v>
      </c>
      <c r="AI1367" s="171">
        <f>IF(AI$2=$A1367,Data!AF86,0)</f>
        <v>0</v>
      </c>
      <c r="AJ1367" s="170">
        <f>IF(AJ$2=$A1367,Data!AG86,0)</f>
        <v>0</v>
      </c>
      <c r="AK1367" s="171">
        <f>IF(AK$2=$A1367,Data!AH86,0)</f>
        <v>0</v>
      </c>
      <c r="AL1367" s="170">
        <f>IF(AL$2=$A1367,Data!AI86,0)</f>
        <v>0</v>
      </c>
      <c r="AM1367" t="str">
        <f t="shared" si="42"/>
        <v>0</v>
      </c>
      <c r="AN1367" t="e">
        <f>+INDEX(Validation!$D$4:$D$250,MATCH(Merge!B1367,Validation!$E$4:$E$250,0))</f>
        <v>#N/A</v>
      </c>
      <c r="AO1367" s="172">
        <f t="shared" si="43"/>
        <v>0</v>
      </c>
    </row>
    <row r="1368" spans="1:41" ht="15" x14ac:dyDescent="0.25">
      <c r="A1368">
        <f>Inputs!$H$14</f>
        <v>4</v>
      </c>
      <c r="B1368" t="str">
        <f>Inputs!$D$4</f>
        <v>Select Agency…</v>
      </c>
      <c r="C1368" s="166" t="str">
        <f>Inputs!$I$6</f>
        <v>(insert code)</v>
      </c>
      <c r="D1368" t="str">
        <f>IFERROR(INDEX(Inputs!$I$11:$I$19,MATCH(A1368,Inputs!$H$11:$H$19)),"")</f>
        <v>(insert code)</v>
      </c>
      <c r="E1368" s="167">
        <f>Data!B87</f>
        <v>0</v>
      </c>
      <c r="F1368" s="168">
        <f>IF(F$2=$A1368,Data!C87,0)</f>
        <v>0</v>
      </c>
      <c r="G1368" s="168">
        <f>IF(G$2=$A1368,Data!D87,0)</f>
        <v>0</v>
      </c>
      <c r="H1368" s="168">
        <f>IF(H$2=$A1368,Data!E87,0)</f>
        <v>0</v>
      </c>
      <c r="I1368" s="168">
        <f>IF(I$2=$A1368,Data!F87,0)</f>
        <v>0</v>
      </c>
      <c r="J1368" s="168">
        <f>IF(J$2=$A1368,Data!G87,0)</f>
        <v>0</v>
      </c>
      <c r="K1368" s="168">
        <f>IF(K$2=$A1368,Data!H87,0)</f>
        <v>0</v>
      </c>
      <c r="L1368" s="168">
        <f>IF(L$2=$A1368,Data!I87,0)</f>
        <v>0</v>
      </c>
      <c r="M1368" s="168">
        <f>IF(M$2=$A1368,Data!J87,0)</f>
        <v>0</v>
      </c>
      <c r="N1368" s="168">
        <f>IF(N$2=$A1368,Data!K87,0)</f>
        <v>0</v>
      </c>
      <c r="O1368" s="168">
        <f>IF(O$2=$A1368,Data!L87,0)</f>
        <v>0</v>
      </c>
      <c r="P1368" s="168">
        <f>IF(P$2=$A1368,Data!M87,0)</f>
        <v>0</v>
      </c>
      <c r="Q1368" s="168">
        <f>IF(Q$2=$A1368,Data!N87,0)</f>
        <v>0</v>
      </c>
      <c r="R1368" s="169">
        <f>IF(R$2=$A1368,Data!O87,0)</f>
        <v>0</v>
      </c>
      <c r="S1368" s="169">
        <f>IF(S$2=$A1368,Data!P87,0)</f>
        <v>0</v>
      </c>
      <c r="T1368" s="169">
        <f>IF(T$2=$A1368,Data!Q87,0)</f>
        <v>0</v>
      </c>
      <c r="U1368" s="169">
        <f>IF(U$2=$A1368,Data!R87,0)</f>
        <v>0</v>
      </c>
      <c r="V1368" s="169">
        <f>IF(V$2=$A1368,Data!S87,0)</f>
        <v>0</v>
      </c>
      <c r="W1368" s="169">
        <f>IF(W$2=$A1368,Data!T87,0)</f>
        <v>0</v>
      </c>
      <c r="X1368" s="169">
        <f>IF(X$2=$A1368,Data!U87,0)</f>
        <v>0</v>
      </c>
      <c r="Y1368" s="169">
        <f>IF(Y$2=$A1368,Data!V87,0)</f>
        <v>0</v>
      </c>
      <c r="Z1368" s="169">
        <f>IF(Z$2=$A1368,Data!W87,0)</f>
        <v>0</v>
      </c>
      <c r="AA1368" s="169">
        <f>IF(AA$2=$A1368,Data!X87,0)</f>
        <v>0</v>
      </c>
      <c r="AB1368" s="169">
        <f>IF(AB$2=$A1368,Data!Y87,0)</f>
        <v>0</v>
      </c>
      <c r="AC1368" s="169">
        <f>IF(AC$2=$A1368,Data!Z87,0)</f>
        <v>0</v>
      </c>
      <c r="AD1368" s="170">
        <f>IF(AD$2=$A1368,Data!AA87,0)</f>
        <v>0</v>
      </c>
      <c r="AE1368" s="171">
        <f>IF(AE$2=$A1368,Data!AB87,0)</f>
        <v>0</v>
      </c>
      <c r="AF1368" s="170">
        <f>IF(AF$2=$A1368,Data!AC87,0)</f>
        <v>0</v>
      </c>
      <c r="AG1368" s="171">
        <f>IF(AG$2=$A1368,Data!AD87,0)</f>
        <v>0</v>
      </c>
      <c r="AH1368" s="170">
        <f>IF(AH$2=$A1368,Data!AE87,0)</f>
        <v>0</v>
      </c>
      <c r="AI1368" s="171">
        <f>IF(AI$2=$A1368,Data!AF87,0)</f>
        <v>0</v>
      </c>
      <c r="AJ1368" s="170">
        <f>IF(AJ$2=$A1368,Data!AG87,0)</f>
        <v>0</v>
      </c>
      <c r="AK1368" s="171">
        <f>IF(AK$2=$A1368,Data!AH87,0)</f>
        <v>0</v>
      </c>
      <c r="AL1368" s="170">
        <f>IF(AL$2=$A1368,Data!AI87,0)</f>
        <v>0</v>
      </c>
      <c r="AM1368" t="str">
        <f t="shared" si="42"/>
        <v>0</v>
      </c>
      <c r="AN1368" t="e">
        <f>+INDEX(Validation!$D$4:$D$250,MATCH(Merge!B1368,Validation!$E$4:$E$250,0))</f>
        <v>#N/A</v>
      </c>
      <c r="AO1368" s="172">
        <f t="shared" si="43"/>
        <v>0</v>
      </c>
    </row>
    <row r="1369" spans="1:41" ht="15" x14ac:dyDescent="0.25">
      <c r="A1369">
        <f>Inputs!$H$14</f>
        <v>4</v>
      </c>
      <c r="B1369" t="str">
        <f>Inputs!$D$4</f>
        <v>Select Agency…</v>
      </c>
      <c r="C1369" s="166" t="str">
        <f>Inputs!$I$6</f>
        <v>(insert code)</v>
      </c>
      <c r="D1369" t="str">
        <f>IFERROR(INDEX(Inputs!$I$11:$I$19,MATCH(A1369,Inputs!$H$11:$H$19)),"")</f>
        <v>(insert code)</v>
      </c>
      <c r="E1369" s="167">
        <f>Data!B88</f>
        <v>0</v>
      </c>
      <c r="F1369" s="168">
        <f>IF(F$2=$A1369,Data!C88,0)</f>
        <v>0</v>
      </c>
      <c r="G1369" s="168">
        <f>IF(G$2=$A1369,Data!D88,0)</f>
        <v>0</v>
      </c>
      <c r="H1369" s="168">
        <f>IF(H$2=$A1369,Data!E88,0)</f>
        <v>0</v>
      </c>
      <c r="I1369" s="168">
        <f>IF(I$2=$A1369,Data!F88,0)</f>
        <v>0</v>
      </c>
      <c r="J1369" s="168">
        <f>IF(J$2=$A1369,Data!G88,0)</f>
        <v>0</v>
      </c>
      <c r="K1369" s="168">
        <f>IF(K$2=$A1369,Data!H88,0)</f>
        <v>0</v>
      </c>
      <c r="L1369" s="168">
        <f>IF(L$2=$A1369,Data!I88,0)</f>
        <v>0</v>
      </c>
      <c r="M1369" s="168">
        <f>IF(M$2=$A1369,Data!J88,0)</f>
        <v>0</v>
      </c>
      <c r="N1369" s="168">
        <f>IF(N$2=$A1369,Data!K88,0)</f>
        <v>0</v>
      </c>
      <c r="O1369" s="168">
        <f>IF(O$2=$A1369,Data!L88,0)</f>
        <v>0</v>
      </c>
      <c r="P1369" s="168">
        <f>IF(P$2=$A1369,Data!M88,0)</f>
        <v>0</v>
      </c>
      <c r="Q1369" s="168">
        <f>IF(Q$2=$A1369,Data!N88,0)</f>
        <v>0</v>
      </c>
      <c r="R1369" s="169">
        <f>IF(R$2=$A1369,Data!O88,0)</f>
        <v>0</v>
      </c>
      <c r="S1369" s="169">
        <f>IF(S$2=$A1369,Data!P88,0)</f>
        <v>0</v>
      </c>
      <c r="T1369" s="169">
        <f>IF(T$2=$A1369,Data!Q88,0)</f>
        <v>0</v>
      </c>
      <c r="U1369" s="169">
        <f>IF(U$2=$A1369,Data!R88,0)</f>
        <v>0</v>
      </c>
      <c r="V1369" s="169">
        <f>IF(V$2=$A1369,Data!S88,0)</f>
        <v>0</v>
      </c>
      <c r="W1369" s="169">
        <f>IF(W$2=$A1369,Data!T88,0)</f>
        <v>0</v>
      </c>
      <c r="X1369" s="169">
        <f>IF(X$2=$A1369,Data!U88,0)</f>
        <v>0</v>
      </c>
      <c r="Y1369" s="169">
        <f>IF(Y$2=$A1369,Data!V88,0)</f>
        <v>0</v>
      </c>
      <c r="Z1369" s="169">
        <f>IF(Z$2=$A1369,Data!W88,0)</f>
        <v>0</v>
      </c>
      <c r="AA1369" s="169">
        <f>IF(AA$2=$A1369,Data!X88,0)</f>
        <v>0</v>
      </c>
      <c r="AB1369" s="169">
        <f>IF(AB$2=$A1369,Data!Y88,0)</f>
        <v>0</v>
      </c>
      <c r="AC1369" s="169">
        <f>IF(AC$2=$A1369,Data!Z88,0)</f>
        <v>0</v>
      </c>
      <c r="AD1369" s="170">
        <f>IF(AD$2=$A1369,Data!AA88,0)</f>
        <v>0</v>
      </c>
      <c r="AE1369" s="171">
        <f>IF(AE$2=$A1369,Data!AB88,0)</f>
        <v>0</v>
      </c>
      <c r="AF1369" s="170">
        <f>IF(AF$2=$A1369,Data!AC88,0)</f>
        <v>0</v>
      </c>
      <c r="AG1369" s="171">
        <f>IF(AG$2=$A1369,Data!AD88,0)</f>
        <v>0</v>
      </c>
      <c r="AH1369" s="170">
        <f>IF(AH$2=$A1369,Data!AE88,0)</f>
        <v>0</v>
      </c>
      <c r="AI1369" s="171">
        <f>IF(AI$2=$A1369,Data!AF88,0)</f>
        <v>0</v>
      </c>
      <c r="AJ1369" s="170">
        <f>IF(AJ$2=$A1369,Data!AG88,0)</f>
        <v>0</v>
      </c>
      <c r="AK1369" s="171">
        <f>IF(AK$2=$A1369,Data!AH88,0)</f>
        <v>0</v>
      </c>
      <c r="AL1369" s="170">
        <f>IF(AL$2=$A1369,Data!AI88,0)</f>
        <v>0</v>
      </c>
      <c r="AM1369" t="str">
        <f t="shared" si="42"/>
        <v>0</v>
      </c>
      <c r="AN1369" t="e">
        <f>+INDEX(Validation!$D$4:$D$250,MATCH(Merge!B1369,Validation!$E$4:$E$250,0))</f>
        <v>#N/A</v>
      </c>
      <c r="AO1369" s="172">
        <f t="shared" si="43"/>
        <v>0</v>
      </c>
    </row>
    <row r="1370" spans="1:41" ht="15" x14ac:dyDescent="0.25">
      <c r="A1370">
        <f>Inputs!$H$14</f>
        <v>4</v>
      </c>
      <c r="B1370" t="str">
        <f>Inputs!$D$4</f>
        <v>Select Agency…</v>
      </c>
      <c r="C1370" s="166" t="str">
        <f>Inputs!$I$6</f>
        <v>(insert code)</v>
      </c>
      <c r="D1370" t="str">
        <f>IFERROR(INDEX(Inputs!$I$11:$I$19,MATCH(A1370,Inputs!$H$11:$H$19)),"")</f>
        <v>(insert code)</v>
      </c>
      <c r="E1370" s="167">
        <f>Data!B89</f>
        <v>0</v>
      </c>
      <c r="F1370" s="168">
        <f>IF(F$2=$A1370,Data!C89,0)</f>
        <v>0</v>
      </c>
      <c r="G1370" s="168">
        <f>IF(G$2=$A1370,Data!D89,0)</f>
        <v>0</v>
      </c>
      <c r="H1370" s="168">
        <f>IF(H$2=$A1370,Data!E89,0)</f>
        <v>0</v>
      </c>
      <c r="I1370" s="168">
        <f>IF(I$2=$A1370,Data!F89,0)</f>
        <v>0</v>
      </c>
      <c r="J1370" s="168">
        <f>IF(J$2=$A1370,Data!G89,0)</f>
        <v>0</v>
      </c>
      <c r="K1370" s="168">
        <f>IF(K$2=$A1370,Data!H89,0)</f>
        <v>0</v>
      </c>
      <c r="L1370" s="168">
        <f>IF(L$2=$A1370,Data!I89,0)</f>
        <v>0</v>
      </c>
      <c r="M1370" s="168">
        <f>IF(M$2=$A1370,Data!J89,0)</f>
        <v>0</v>
      </c>
      <c r="N1370" s="168">
        <f>IF(N$2=$A1370,Data!K89,0)</f>
        <v>0</v>
      </c>
      <c r="O1370" s="168">
        <f>IF(O$2=$A1370,Data!L89,0)</f>
        <v>0</v>
      </c>
      <c r="P1370" s="168">
        <f>IF(P$2=$A1370,Data!M89,0)</f>
        <v>0</v>
      </c>
      <c r="Q1370" s="168">
        <f>IF(Q$2=$A1370,Data!N89,0)</f>
        <v>0</v>
      </c>
      <c r="R1370" s="169">
        <f>IF(R$2=$A1370,Data!O89,0)</f>
        <v>0</v>
      </c>
      <c r="S1370" s="169">
        <f>IF(S$2=$A1370,Data!P89,0)</f>
        <v>0</v>
      </c>
      <c r="T1370" s="169">
        <f>IF(T$2=$A1370,Data!Q89,0)</f>
        <v>0</v>
      </c>
      <c r="U1370" s="169">
        <f>IF(U$2=$A1370,Data!R89,0)</f>
        <v>0</v>
      </c>
      <c r="V1370" s="169">
        <f>IF(V$2=$A1370,Data!S89,0)</f>
        <v>0</v>
      </c>
      <c r="W1370" s="169">
        <f>IF(W$2=$A1370,Data!T89,0)</f>
        <v>0</v>
      </c>
      <c r="X1370" s="169">
        <f>IF(X$2=$A1370,Data!U89,0)</f>
        <v>0</v>
      </c>
      <c r="Y1370" s="169">
        <f>IF(Y$2=$A1370,Data!V89,0)</f>
        <v>0</v>
      </c>
      <c r="Z1370" s="169">
        <f>IF(Z$2=$A1370,Data!W89,0)</f>
        <v>0</v>
      </c>
      <c r="AA1370" s="169">
        <f>IF(AA$2=$A1370,Data!X89,0)</f>
        <v>0</v>
      </c>
      <c r="AB1370" s="169">
        <f>IF(AB$2=$A1370,Data!Y89,0)</f>
        <v>0</v>
      </c>
      <c r="AC1370" s="169">
        <f>IF(AC$2=$A1370,Data!Z89,0)</f>
        <v>0</v>
      </c>
      <c r="AD1370" s="170">
        <f>IF(AD$2=$A1370,Data!AA89,0)</f>
        <v>0</v>
      </c>
      <c r="AE1370" s="171">
        <f>IF(AE$2=$A1370,Data!AB89,0)</f>
        <v>0</v>
      </c>
      <c r="AF1370" s="170">
        <f>IF(AF$2=$A1370,Data!AC89,0)</f>
        <v>0</v>
      </c>
      <c r="AG1370" s="171">
        <f>IF(AG$2=$A1370,Data!AD89,0)</f>
        <v>0</v>
      </c>
      <c r="AH1370" s="170">
        <f>IF(AH$2=$A1370,Data!AE89,0)</f>
        <v>0</v>
      </c>
      <c r="AI1370" s="171">
        <f>IF(AI$2=$A1370,Data!AF89,0)</f>
        <v>0</v>
      </c>
      <c r="AJ1370" s="170">
        <f>IF(AJ$2=$A1370,Data!AG89,0)</f>
        <v>0</v>
      </c>
      <c r="AK1370" s="171">
        <f>IF(AK$2=$A1370,Data!AH89,0)</f>
        <v>0</v>
      </c>
      <c r="AL1370" s="170">
        <f>IF(AL$2=$A1370,Data!AI89,0)</f>
        <v>0</v>
      </c>
      <c r="AM1370" t="str">
        <f t="shared" si="42"/>
        <v>0</v>
      </c>
      <c r="AN1370" t="e">
        <f>+INDEX(Validation!$D$4:$D$250,MATCH(Merge!B1370,Validation!$E$4:$E$250,0))</f>
        <v>#N/A</v>
      </c>
      <c r="AO1370" s="172">
        <f t="shared" si="43"/>
        <v>0</v>
      </c>
    </row>
    <row r="1371" spans="1:41" ht="15" x14ac:dyDescent="0.25">
      <c r="A1371">
        <f>Inputs!$H$14</f>
        <v>4</v>
      </c>
      <c r="B1371" t="str">
        <f>Inputs!$D$4</f>
        <v>Select Agency…</v>
      </c>
      <c r="C1371" s="166" t="str">
        <f>Inputs!$I$6</f>
        <v>(insert code)</v>
      </c>
      <c r="D1371" t="str">
        <f>IFERROR(INDEX(Inputs!$I$11:$I$19,MATCH(A1371,Inputs!$H$11:$H$19)),"")</f>
        <v>(insert code)</v>
      </c>
      <c r="E1371" s="167">
        <f>Data!B90</f>
        <v>0</v>
      </c>
      <c r="F1371" s="168">
        <f>IF(F$2=$A1371,Data!C90,0)</f>
        <v>0</v>
      </c>
      <c r="G1371" s="168">
        <f>IF(G$2=$A1371,Data!D90,0)</f>
        <v>0</v>
      </c>
      <c r="H1371" s="168">
        <f>IF(H$2=$A1371,Data!E90,0)</f>
        <v>0</v>
      </c>
      <c r="I1371" s="168">
        <f>IF(I$2=$A1371,Data!F90,0)</f>
        <v>0</v>
      </c>
      <c r="J1371" s="168">
        <f>IF(J$2=$A1371,Data!G90,0)</f>
        <v>0</v>
      </c>
      <c r="K1371" s="168">
        <f>IF(K$2=$A1371,Data!H90,0)</f>
        <v>0</v>
      </c>
      <c r="L1371" s="168">
        <f>IF(L$2=$A1371,Data!I90,0)</f>
        <v>0</v>
      </c>
      <c r="M1371" s="168">
        <f>IF(M$2=$A1371,Data!J90,0)</f>
        <v>0</v>
      </c>
      <c r="N1371" s="168">
        <f>IF(N$2=$A1371,Data!K90,0)</f>
        <v>0</v>
      </c>
      <c r="O1371" s="168">
        <f>IF(O$2=$A1371,Data!L90,0)</f>
        <v>0</v>
      </c>
      <c r="P1371" s="168">
        <f>IF(P$2=$A1371,Data!M90,0)</f>
        <v>0</v>
      </c>
      <c r="Q1371" s="168">
        <f>IF(Q$2=$A1371,Data!N90,0)</f>
        <v>0</v>
      </c>
      <c r="R1371" s="169">
        <f>IF(R$2=$A1371,Data!O90,0)</f>
        <v>0</v>
      </c>
      <c r="S1371" s="169">
        <f>IF(S$2=$A1371,Data!P90,0)</f>
        <v>0</v>
      </c>
      <c r="T1371" s="169">
        <f>IF(T$2=$A1371,Data!Q90,0)</f>
        <v>0</v>
      </c>
      <c r="U1371" s="169">
        <f>IF(U$2=$A1371,Data!R90,0)</f>
        <v>0</v>
      </c>
      <c r="V1371" s="169">
        <f>IF(V$2=$A1371,Data!S90,0)</f>
        <v>0</v>
      </c>
      <c r="W1371" s="169">
        <f>IF(W$2=$A1371,Data!T90,0)</f>
        <v>0</v>
      </c>
      <c r="X1371" s="169">
        <f>IF(X$2=$A1371,Data!U90,0)</f>
        <v>0</v>
      </c>
      <c r="Y1371" s="169">
        <f>IF(Y$2=$A1371,Data!V90,0)</f>
        <v>0</v>
      </c>
      <c r="Z1371" s="169">
        <f>IF(Z$2=$A1371,Data!W90,0)</f>
        <v>0</v>
      </c>
      <c r="AA1371" s="169">
        <f>IF(AA$2=$A1371,Data!X90,0)</f>
        <v>0</v>
      </c>
      <c r="AB1371" s="169">
        <f>IF(AB$2=$A1371,Data!Y90,0)</f>
        <v>0</v>
      </c>
      <c r="AC1371" s="169">
        <f>IF(AC$2=$A1371,Data!Z90,0)</f>
        <v>0</v>
      </c>
      <c r="AD1371" s="170">
        <f>IF(AD$2=$A1371,Data!AA90,0)</f>
        <v>0</v>
      </c>
      <c r="AE1371" s="171">
        <f>IF(AE$2=$A1371,Data!AB90,0)</f>
        <v>0</v>
      </c>
      <c r="AF1371" s="170">
        <f>IF(AF$2=$A1371,Data!AC90,0)</f>
        <v>0</v>
      </c>
      <c r="AG1371" s="171">
        <f>IF(AG$2=$A1371,Data!AD90,0)</f>
        <v>0</v>
      </c>
      <c r="AH1371" s="170">
        <f>IF(AH$2=$A1371,Data!AE90,0)</f>
        <v>0</v>
      </c>
      <c r="AI1371" s="171">
        <f>IF(AI$2=$A1371,Data!AF90,0)</f>
        <v>0</v>
      </c>
      <c r="AJ1371" s="170">
        <f>IF(AJ$2=$A1371,Data!AG90,0)</f>
        <v>0</v>
      </c>
      <c r="AK1371" s="171">
        <f>IF(AK$2=$A1371,Data!AH90,0)</f>
        <v>0</v>
      </c>
      <c r="AL1371" s="170">
        <f>IF(AL$2=$A1371,Data!AI90,0)</f>
        <v>0</v>
      </c>
      <c r="AM1371" t="str">
        <f t="shared" si="42"/>
        <v>0</v>
      </c>
      <c r="AN1371" t="e">
        <f>+INDEX(Validation!$D$4:$D$250,MATCH(Merge!B1371,Validation!$E$4:$E$250,0))</f>
        <v>#N/A</v>
      </c>
      <c r="AO1371" s="172">
        <f t="shared" si="43"/>
        <v>0</v>
      </c>
    </row>
    <row r="1372" spans="1:41" ht="15" x14ac:dyDescent="0.25">
      <c r="A1372">
        <f>Inputs!$H$14</f>
        <v>4</v>
      </c>
      <c r="B1372" t="str">
        <f>Inputs!$D$4</f>
        <v>Select Agency…</v>
      </c>
      <c r="C1372" s="166" t="str">
        <f>Inputs!$I$6</f>
        <v>(insert code)</v>
      </c>
      <c r="D1372" t="str">
        <f>IFERROR(INDEX(Inputs!$I$11:$I$19,MATCH(A1372,Inputs!$H$11:$H$19)),"")</f>
        <v>(insert code)</v>
      </c>
      <c r="E1372" s="167">
        <f>Data!B91</f>
        <v>0</v>
      </c>
      <c r="F1372" s="168">
        <f>IF(F$2=$A1372,Data!C91,0)</f>
        <v>0</v>
      </c>
      <c r="G1372" s="168">
        <f>IF(G$2=$A1372,Data!D91,0)</f>
        <v>0</v>
      </c>
      <c r="H1372" s="168">
        <f>IF(H$2=$A1372,Data!E91,0)</f>
        <v>0</v>
      </c>
      <c r="I1372" s="168">
        <f>IF(I$2=$A1372,Data!F91,0)</f>
        <v>0</v>
      </c>
      <c r="J1372" s="168">
        <f>IF(J$2=$A1372,Data!G91,0)</f>
        <v>0</v>
      </c>
      <c r="K1372" s="168">
        <f>IF(K$2=$A1372,Data!H91,0)</f>
        <v>0</v>
      </c>
      <c r="L1372" s="168">
        <f>IF(L$2=$A1372,Data!I91,0)</f>
        <v>0</v>
      </c>
      <c r="M1372" s="168">
        <f>IF(M$2=$A1372,Data!J91,0)</f>
        <v>0</v>
      </c>
      <c r="N1372" s="168">
        <f>IF(N$2=$A1372,Data!K91,0)</f>
        <v>0</v>
      </c>
      <c r="O1372" s="168">
        <f>IF(O$2=$A1372,Data!L91,0)</f>
        <v>0</v>
      </c>
      <c r="P1372" s="168">
        <f>IF(P$2=$A1372,Data!M91,0)</f>
        <v>0</v>
      </c>
      <c r="Q1372" s="168">
        <f>IF(Q$2=$A1372,Data!N91,0)</f>
        <v>0</v>
      </c>
      <c r="R1372" s="169">
        <f>IF(R$2=$A1372,Data!O91,0)</f>
        <v>0</v>
      </c>
      <c r="S1372" s="169">
        <f>IF(S$2=$A1372,Data!P91,0)</f>
        <v>0</v>
      </c>
      <c r="T1372" s="169">
        <f>IF(T$2=$A1372,Data!Q91,0)</f>
        <v>0</v>
      </c>
      <c r="U1372" s="169">
        <f>IF(U$2=$A1372,Data!R91,0)</f>
        <v>0</v>
      </c>
      <c r="V1372" s="169">
        <f>IF(V$2=$A1372,Data!S91,0)</f>
        <v>0</v>
      </c>
      <c r="W1372" s="169">
        <f>IF(W$2=$A1372,Data!T91,0)</f>
        <v>0</v>
      </c>
      <c r="X1372" s="169">
        <f>IF(X$2=$A1372,Data!U91,0)</f>
        <v>0</v>
      </c>
      <c r="Y1372" s="169">
        <f>IF(Y$2=$A1372,Data!V91,0)</f>
        <v>0</v>
      </c>
      <c r="Z1372" s="169">
        <f>IF(Z$2=$A1372,Data!W91,0)</f>
        <v>0</v>
      </c>
      <c r="AA1372" s="169">
        <f>IF(AA$2=$A1372,Data!X91,0)</f>
        <v>0</v>
      </c>
      <c r="AB1372" s="169">
        <f>IF(AB$2=$A1372,Data!Y91,0)</f>
        <v>0</v>
      </c>
      <c r="AC1372" s="169">
        <f>IF(AC$2=$A1372,Data!Z91,0)</f>
        <v>0</v>
      </c>
      <c r="AD1372" s="170">
        <f>IF(AD$2=$A1372,Data!AA91,0)</f>
        <v>0</v>
      </c>
      <c r="AE1372" s="171">
        <f>IF(AE$2=$A1372,Data!AB91,0)</f>
        <v>0</v>
      </c>
      <c r="AF1372" s="170">
        <f>IF(AF$2=$A1372,Data!AC91,0)</f>
        <v>0</v>
      </c>
      <c r="AG1372" s="171">
        <f>IF(AG$2=$A1372,Data!AD91,0)</f>
        <v>0</v>
      </c>
      <c r="AH1372" s="170">
        <f>IF(AH$2=$A1372,Data!AE91,0)</f>
        <v>0</v>
      </c>
      <c r="AI1372" s="171">
        <f>IF(AI$2=$A1372,Data!AF91,0)</f>
        <v>0</v>
      </c>
      <c r="AJ1372" s="170">
        <f>IF(AJ$2=$A1372,Data!AG91,0)</f>
        <v>0</v>
      </c>
      <c r="AK1372" s="171">
        <f>IF(AK$2=$A1372,Data!AH91,0)</f>
        <v>0</v>
      </c>
      <c r="AL1372" s="170">
        <f>IF(AL$2=$A1372,Data!AI91,0)</f>
        <v>0</v>
      </c>
      <c r="AM1372" t="str">
        <f t="shared" si="42"/>
        <v>0</v>
      </c>
      <c r="AN1372" t="e">
        <f>+INDEX(Validation!$D$4:$D$250,MATCH(Merge!B1372,Validation!$E$4:$E$250,0))</f>
        <v>#N/A</v>
      </c>
      <c r="AO1372" s="172">
        <f t="shared" si="43"/>
        <v>0</v>
      </c>
    </row>
    <row r="1373" spans="1:41" ht="15" x14ac:dyDescent="0.25">
      <c r="A1373">
        <f>Inputs!$H$14</f>
        <v>4</v>
      </c>
      <c r="B1373" t="str">
        <f>Inputs!$D$4</f>
        <v>Select Agency…</v>
      </c>
      <c r="C1373" s="166" t="str">
        <f>Inputs!$I$6</f>
        <v>(insert code)</v>
      </c>
      <c r="D1373" t="str">
        <f>IFERROR(INDEX(Inputs!$I$11:$I$19,MATCH(A1373,Inputs!$H$11:$H$19)),"")</f>
        <v>(insert code)</v>
      </c>
      <c r="E1373" s="167">
        <f>Data!B92</f>
        <v>0</v>
      </c>
      <c r="F1373" s="168">
        <f>IF(F$2=$A1373,Data!C92,0)</f>
        <v>0</v>
      </c>
      <c r="G1373" s="168">
        <f>IF(G$2=$A1373,Data!D92,0)</f>
        <v>0</v>
      </c>
      <c r="H1373" s="168">
        <f>IF(H$2=$A1373,Data!E92,0)</f>
        <v>0</v>
      </c>
      <c r="I1373" s="168">
        <f>IF(I$2=$A1373,Data!F92,0)</f>
        <v>0</v>
      </c>
      <c r="J1373" s="168">
        <f>IF(J$2=$A1373,Data!G92,0)</f>
        <v>0</v>
      </c>
      <c r="K1373" s="168">
        <f>IF(K$2=$A1373,Data!H92,0)</f>
        <v>0</v>
      </c>
      <c r="L1373" s="168">
        <f>IF(L$2=$A1373,Data!I92,0)</f>
        <v>0</v>
      </c>
      <c r="M1373" s="168">
        <f>IF(M$2=$A1373,Data!J92,0)</f>
        <v>0</v>
      </c>
      <c r="N1373" s="168">
        <f>IF(N$2=$A1373,Data!K92,0)</f>
        <v>0</v>
      </c>
      <c r="O1373" s="168">
        <f>IF(O$2=$A1373,Data!L92,0)</f>
        <v>0</v>
      </c>
      <c r="P1373" s="168">
        <f>IF(P$2=$A1373,Data!M92,0)</f>
        <v>0</v>
      </c>
      <c r="Q1373" s="168">
        <f>IF(Q$2=$A1373,Data!N92,0)</f>
        <v>0</v>
      </c>
      <c r="R1373" s="169">
        <f>IF(R$2=$A1373,Data!O92,0)</f>
        <v>0</v>
      </c>
      <c r="S1373" s="169">
        <f>IF(S$2=$A1373,Data!P92,0)</f>
        <v>0</v>
      </c>
      <c r="T1373" s="169">
        <f>IF(T$2=$A1373,Data!Q92,0)</f>
        <v>0</v>
      </c>
      <c r="U1373" s="169">
        <f>IF(U$2=$A1373,Data!R92,0)</f>
        <v>0</v>
      </c>
      <c r="V1373" s="169">
        <f>IF(V$2=$A1373,Data!S92,0)</f>
        <v>0</v>
      </c>
      <c r="W1373" s="169">
        <f>IF(W$2=$A1373,Data!T92,0)</f>
        <v>0</v>
      </c>
      <c r="X1373" s="169">
        <f>IF(X$2=$A1373,Data!U92,0)</f>
        <v>0</v>
      </c>
      <c r="Y1373" s="169">
        <f>IF(Y$2=$A1373,Data!V92,0)</f>
        <v>0</v>
      </c>
      <c r="Z1373" s="169">
        <f>IF(Z$2=$A1373,Data!W92,0)</f>
        <v>0</v>
      </c>
      <c r="AA1373" s="169">
        <f>IF(AA$2=$A1373,Data!X92,0)</f>
        <v>0</v>
      </c>
      <c r="AB1373" s="169">
        <f>IF(AB$2=$A1373,Data!Y92,0)</f>
        <v>0</v>
      </c>
      <c r="AC1373" s="169">
        <f>IF(AC$2=$A1373,Data!Z92,0)</f>
        <v>0</v>
      </c>
      <c r="AD1373" s="170">
        <f>IF(AD$2=$A1373,Data!AA92,0)</f>
        <v>0</v>
      </c>
      <c r="AE1373" s="171">
        <f>IF(AE$2=$A1373,Data!AB92,0)</f>
        <v>0</v>
      </c>
      <c r="AF1373" s="170">
        <f>IF(AF$2=$A1373,Data!AC92,0)</f>
        <v>0</v>
      </c>
      <c r="AG1373" s="171">
        <f>IF(AG$2=$A1373,Data!AD92,0)</f>
        <v>0</v>
      </c>
      <c r="AH1373" s="170">
        <f>IF(AH$2=$A1373,Data!AE92,0)</f>
        <v>0</v>
      </c>
      <c r="AI1373" s="171">
        <f>IF(AI$2=$A1373,Data!AF92,0)</f>
        <v>0</v>
      </c>
      <c r="AJ1373" s="170">
        <f>IF(AJ$2=$A1373,Data!AG92,0)</f>
        <v>0</v>
      </c>
      <c r="AK1373" s="171">
        <f>IF(AK$2=$A1373,Data!AH92,0)</f>
        <v>0</v>
      </c>
      <c r="AL1373" s="170">
        <f>IF(AL$2=$A1373,Data!AI92,0)</f>
        <v>0</v>
      </c>
      <c r="AM1373" t="str">
        <f t="shared" si="42"/>
        <v>0</v>
      </c>
      <c r="AN1373" t="e">
        <f>+INDEX(Validation!$D$4:$D$250,MATCH(Merge!B1373,Validation!$E$4:$E$250,0))</f>
        <v>#N/A</v>
      </c>
      <c r="AO1373" s="172">
        <f t="shared" si="43"/>
        <v>0</v>
      </c>
    </row>
    <row r="1374" spans="1:41" ht="15" x14ac:dyDescent="0.25">
      <c r="A1374">
        <f>Inputs!$H$14</f>
        <v>4</v>
      </c>
      <c r="B1374" t="str">
        <f>Inputs!$D$4</f>
        <v>Select Agency…</v>
      </c>
      <c r="C1374" s="166" t="str">
        <f>Inputs!$I$6</f>
        <v>(insert code)</v>
      </c>
      <c r="D1374" t="str">
        <f>IFERROR(INDEX(Inputs!$I$11:$I$19,MATCH(A1374,Inputs!$H$11:$H$19)),"")</f>
        <v>(insert code)</v>
      </c>
      <c r="E1374" s="167">
        <f>Data!B93</f>
        <v>0</v>
      </c>
      <c r="F1374" s="168">
        <f>IF(F$2=$A1374,Data!C93,0)</f>
        <v>0</v>
      </c>
      <c r="G1374" s="168">
        <f>IF(G$2=$A1374,Data!D93,0)</f>
        <v>0</v>
      </c>
      <c r="H1374" s="168">
        <f>IF(H$2=$A1374,Data!E93,0)</f>
        <v>0</v>
      </c>
      <c r="I1374" s="168">
        <f>IF(I$2=$A1374,Data!F93,0)</f>
        <v>0</v>
      </c>
      <c r="J1374" s="168">
        <f>IF(J$2=$A1374,Data!G93,0)</f>
        <v>0</v>
      </c>
      <c r="K1374" s="168">
        <f>IF(K$2=$A1374,Data!H93,0)</f>
        <v>0</v>
      </c>
      <c r="L1374" s="168">
        <f>IF(L$2=$A1374,Data!I93,0)</f>
        <v>0</v>
      </c>
      <c r="M1374" s="168">
        <f>IF(M$2=$A1374,Data!J93,0)</f>
        <v>0</v>
      </c>
      <c r="N1374" s="168">
        <f>IF(N$2=$A1374,Data!K93,0)</f>
        <v>0</v>
      </c>
      <c r="O1374" s="168">
        <f>IF(O$2=$A1374,Data!L93,0)</f>
        <v>0</v>
      </c>
      <c r="P1374" s="168">
        <f>IF(P$2=$A1374,Data!M93,0)</f>
        <v>0</v>
      </c>
      <c r="Q1374" s="168">
        <f>IF(Q$2=$A1374,Data!N93,0)</f>
        <v>0</v>
      </c>
      <c r="R1374" s="169">
        <f>IF(R$2=$A1374,Data!O93,0)</f>
        <v>0</v>
      </c>
      <c r="S1374" s="169">
        <f>IF(S$2=$A1374,Data!P93,0)</f>
        <v>0</v>
      </c>
      <c r="T1374" s="169">
        <f>IF(T$2=$A1374,Data!Q93,0)</f>
        <v>0</v>
      </c>
      <c r="U1374" s="169">
        <f>IF(U$2=$A1374,Data!R93,0)</f>
        <v>0</v>
      </c>
      <c r="V1374" s="169">
        <f>IF(V$2=$A1374,Data!S93,0)</f>
        <v>0</v>
      </c>
      <c r="W1374" s="169">
        <f>IF(W$2=$A1374,Data!T93,0)</f>
        <v>0</v>
      </c>
      <c r="X1374" s="169">
        <f>IF(X$2=$A1374,Data!U93,0)</f>
        <v>0</v>
      </c>
      <c r="Y1374" s="169">
        <f>IF(Y$2=$A1374,Data!V93,0)</f>
        <v>0</v>
      </c>
      <c r="Z1374" s="169">
        <f>IF(Z$2=$A1374,Data!W93,0)</f>
        <v>0</v>
      </c>
      <c r="AA1374" s="169">
        <f>IF(AA$2=$A1374,Data!X93,0)</f>
        <v>0</v>
      </c>
      <c r="AB1374" s="169">
        <f>IF(AB$2=$A1374,Data!Y93,0)</f>
        <v>0</v>
      </c>
      <c r="AC1374" s="169">
        <f>IF(AC$2=$A1374,Data!Z93,0)</f>
        <v>0</v>
      </c>
      <c r="AD1374" s="170">
        <f>IF(AD$2=$A1374,Data!AA93,0)</f>
        <v>0</v>
      </c>
      <c r="AE1374" s="171">
        <f>IF(AE$2=$A1374,Data!AB93,0)</f>
        <v>0</v>
      </c>
      <c r="AF1374" s="170">
        <f>IF(AF$2=$A1374,Data!AC93,0)</f>
        <v>0</v>
      </c>
      <c r="AG1374" s="171">
        <f>IF(AG$2=$A1374,Data!AD93,0)</f>
        <v>0</v>
      </c>
      <c r="AH1374" s="170">
        <f>IF(AH$2=$A1374,Data!AE93,0)</f>
        <v>0</v>
      </c>
      <c r="AI1374" s="171">
        <f>IF(AI$2=$A1374,Data!AF93,0)</f>
        <v>0</v>
      </c>
      <c r="AJ1374" s="170">
        <f>IF(AJ$2=$A1374,Data!AG93,0)</f>
        <v>0</v>
      </c>
      <c r="AK1374" s="171">
        <f>IF(AK$2=$A1374,Data!AH93,0)</f>
        <v>0</v>
      </c>
      <c r="AL1374" s="170">
        <f>IF(AL$2=$A1374,Data!AI93,0)</f>
        <v>0</v>
      </c>
      <c r="AM1374" t="str">
        <f t="shared" si="42"/>
        <v>0</v>
      </c>
      <c r="AN1374" t="e">
        <f>+INDEX(Validation!$D$4:$D$250,MATCH(Merge!B1374,Validation!$E$4:$E$250,0))</f>
        <v>#N/A</v>
      </c>
      <c r="AO1374" s="172">
        <f t="shared" si="43"/>
        <v>0</v>
      </c>
    </row>
    <row r="1375" spans="1:41" ht="15" x14ac:dyDescent="0.25">
      <c r="A1375">
        <f>Inputs!$H$14</f>
        <v>4</v>
      </c>
      <c r="B1375" t="str">
        <f>Inputs!$D$4</f>
        <v>Select Agency…</v>
      </c>
      <c r="C1375" s="166" t="str">
        <f>Inputs!$I$6</f>
        <v>(insert code)</v>
      </c>
      <c r="D1375" t="str">
        <f>IFERROR(INDEX(Inputs!$I$11:$I$19,MATCH(A1375,Inputs!$H$11:$H$19)),"")</f>
        <v>(insert code)</v>
      </c>
      <c r="E1375" s="167">
        <f>Data!B94</f>
        <v>0</v>
      </c>
      <c r="F1375" s="168">
        <f>IF(F$2=$A1375,Data!C94,0)</f>
        <v>0</v>
      </c>
      <c r="G1375" s="168">
        <f>IF(G$2=$A1375,Data!D94,0)</f>
        <v>0</v>
      </c>
      <c r="H1375" s="168">
        <f>IF(H$2=$A1375,Data!E94,0)</f>
        <v>0</v>
      </c>
      <c r="I1375" s="168">
        <f>IF(I$2=$A1375,Data!F94,0)</f>
        <v>0</v>
      </c>
      <c r="J1375" s="168">
        <f>IF(J$2=$A1375,Data!G94,0)</f>
        <v>0</v>
      </c>
      <c r="K1375" s="168">
        <f>IF(K$2=$A1375,Data!H94,0)</f>
        <v>0</v>
      </c>
      <c r="L1375" s="168">
        <f>IF(L$2=$A1375,Data!I94,0)</f>
        <v>0</v>
      </c>
      <c r="M1375" s="168">
        <f>IF(M$2=$A1375,Data!J94,0)</f>
        <v>0</v>
      </c>
      <c r="N1375" s="168">
        <f>IF(N$2=$A1375,Data!K94,0)</f>
        <v>0</v>
      </c>
      <c r="O1375" s="168">
        <f>IF(O$2=$A1375,Data!L94,0)</f>
        <v>0</v>
      </c>
      <c r="P1375" s="168">
        <f>IF(P$2=$A1375,Data!M94,0)</f>
        <v>0</v>
      </c>
      <c r="Q1375" s="168">
        <f>IF(Q$2=$A1375,Data!N94,0)</f>
        <v>0</v>
      </c>
      <c r="R1375" s="169">
        <f>IF(R$2=$A1375,Data!O94,0)</f>
        <v>0</v>
      </c>
      <c r="S1375" s="169">
        <f>IF(S$2=$A1375,Data!P94,0)</f>
        <v>0</v>
      </c>
      <c r="T1375" s="169">
        <f>IF(T$2=$A1375,Data!Q94,0)</f>
        <v>0</v>
      </c>
      <c r="U1375" s="169">
        <f>IF(U$2=$A1375,Data!R94,0)</f>
        <v>0</v>
      </c>
      <c r="V1375" s="169">
        <f>IF(V$2=$A1375,Data!S94,0)</f>
        <v>0</v>
      </c>
      <c r="W1375" s="169">
        <f>IF(W$2=$A1375,Data!T94,0)</f>
        <v>0</v>
      </c>
      <c r="X1375" s="169">
        <f>IF(X$2=$A1375,Data!U94,0)</f>
        <v>0</v>
      </c>
      <c r="Y1375" s="169">
        <f>IF(Y$2=$A1375,Data!V94,0)</f>
        <v>0</v>
      </c>
      <c r="Z1375" s="169">
        <f>IF(Z$2=$A1375,Data!W94,0)</f>
        <v>0</v>
      </c>
      <c r="AA1375" s="169">
        <f>IF(AA$2=$A1375,Data!X94,0)</f>
        <v>0</v>
      </c>
      <c r="AB1375" s="169">
        <f>IF(AB$2=$A1375,Data!Y94,0)</f>
        <v>0</v>
      </c>
      <c r="AC1375" s="169">
        <f>IF(AC$2=$A1375,Data!Z94,0)</f>
        <v>0</v>
      </c>
      <c r="AD1375" s="170">
        <f>IF(AD$2=$A1375,Data!AA94,0)</f>
        <v>0</v>
      </c>
      <c r="AE1375" s="171">
        <f>IF(AE$2=$A1375,Data!AB94,0)</f>
        <v>0</v>
      </c>
      <c r="AF1375" s="170">
        <f>IF(AF$2=$A1375,Data!AC94,0)</f>
        <v>0</v>
      </c>
      <c r="AG1375" s="171">
        <f>IF(AG$2=$A1375,Data!AD94,0)</f>
        <v>0</v>
      </c>
      <c r="AH1375" s="170">
        <f>IF(AH$2=$A1375,Data!AE94,0)</f>
        <v>0</v>
      </c>
      <c r="AI1375" s="171">
        <f>IF(AI$2=$A1375,Data!AF94,0)</f>
        <v>0</v>
      </c>
      <c r="AJ1375" s="170">
        <f>IF(AJ$2=$A1375,Data!AG94,0)</f>
        <v>0</v>
      </c>
      <c r="AK1375" s="171">
        <f>IF(AK$2=$A1375,Data!AH94,0)</f>
        <v>0</v>
      </c>
      <c r="AL1375" s="170">
        <f>IF(AL$2=$A1375,Data!AI94,0)</f>
        <v>0</v>
      </c>
      <c r="AM1375" t="str">
        <f t="shared" si="42"/>
        <v>0</v>
      </c>
      <c r="AN1375" t="e">
        <f>+INDEX(Validation!$D$4:$D$250,MATCH(Merge!B1375,Validation!$E$4:$E$250,0))</f>
        <v>#N/A</v>
      </c>
      <c r="AO1375" s="172">
        <f t="shared" si="43"/>
        <v>0</v>
      </c>
    </row>
    <row r="1376" spans="1:41" ht="15" x14ac:dyDescent="0.25">
      <c r="A1376">
        <f>Inputs!$H$14</f>
        <v>4</v>
      </c>
      <c r="B1376" t="str">
        <f>Inputs!$D$4</f>
        <v>Select Agency…</v>
      </c>
      <c r="C1376" s="166" t="str">
        <f>Inputs!$I$6</f>
        <v>(insert code)</v>
      </c>
      <c r="D1376" t="str">
        <f>IFERROR(INDEX(Inputs!$I$11:$I$19,MATCH(A1376,Inputs!$H$11:$H$19)),"")</f>
        <v>(insert code)</v>
      </c>
      <c r="E1376" s="167">
        <f>Data!B95</f>
        <v>0</v>
      </c>
      <c r="F1376" s="168">
        <f>IF(F$2=$A1376,Data!C95,0)</f>
        <v>0</v>
      </c>
      <c r="G1376" s="168">
        <f>IF(G$2=$A1376,Data!D95,0)</f>
        <v>0</v>
      </c>
      <c r="H1376" s="168">
        <f>IF(H$2=$A1376,Data!E95,0)</f>
        <v>0</v>
      </c>
      <c r="I1376" s="168">
        <f>IF(I$2=$A1376,Data!F95,0)</f>
        <v>0</v>
      </c>
      <c r="J1376" s="168">
        <f>IF(J$2=$A1376,Data!G95,0)</f>
        <v>0</v>
      </c>
      <c r="K1376" s="168">
        <f>IF(K$2=$A1376,Data!H95,0)</f>
        <v>0</v>
      </c>
      <c r="L1376" s="168">
        <f>IF(L$2=$A1376,Data!I95,0)</f>
        <v>0</v>
      </c>
      <c r="M1376" s="168">
        <f>IF(M$2=$A1376,Data!J95,0)</f>
        <v>0</v>
      </c>
      <c r="N1376" s="168">
        <f>IF(N$2=$A1376,Data!K95,0)</f>
        <v>0</v>
      </c>
      <c r="O1376" s="168">
        <f>IF(O$2=$A1376,Data!L95,0)</f>
        <v>0</v>
      </c>
      <c r="P1376" s="168">
        <f>IF(P$2=$A1376,Data!M95,0)</f>
        <v>0</v>
      </c>
      <c r="Q1376" s="168">
        <f>IF(Q$2=$A1376,Data!N95,0)</f>
        <v>0</v>
      </c>
      <c r="R1376" s="169">
        <f>IF(R$2=$A1376,Data!O95,0)</f>
        <v>0</v>
      </c>
      <c r="S1376" s="169">
        <f>IF(S$2=$A1376,Data!P95,0)</f>
        <v>0</v>
      </c>
      <c r="T1376" s="169">
        <f>IF(T$2=$A1376,Data!Q95,0)</f>
        <v>0</v>
      </c>
      <c r="U1376" s="169">
        <f>IF(U$2=$A1376,Data!R95,0)</f>
        <v>0</v>
      </c>
      <c r="V1376" s="169">
        <f>IF(V$2=$A1376,Data!S95,0)</f>
        <v>0</v>
      </c>
      <c r="W1376" s="169">
        <f>IF(W$2=$A1376,Data!T95,0)</f>
        <v>0</v>
      </c>
      <c r="X1376" s="169">
        <f>IF(X$2=$A1376,Data!U95,0)</f>
        <v>0</v>
      </c>
      <c r="Y1376" s="169">
        <f>IF(Y$2=$A1376,Data!V95,0)</f>
        <v>0</v>
      </c>
      <c r="Z1376" s="169">
        <f>IF(Z$2=$A1376,Data!W95,0)</f>
        <v>0</v>
      </c>
      <c r="AA1376" s="169">
        <f>IF(AA$2=$A1376,Data!X95,0)</f>
        <v>0</v>
      </c>
      <c r="AB1376" s="169">
        <f>IF(AB$2=$A1376,Data!Y95,0)</f>
        <v>0</v>
      </c>
      <c r="AC1376" s="169">
        <f>IF(AC$2=$A1376,Data!Z95,0)</f>
        <v>0</v>
      </c>
      <c r="AD1376" s="170">
        <f>IF(AD$2=$A1376,Data!AA95,0)</f>
        <v>0</v>
      </c>
      <c r="AE1376" s="171">
        <f>IF(AE$2=$A1376,Data!AB95,0)</f>
        <v>0</v>
      </c>
      <c r="AF1376" s="170">
        <f>IF(AF$2=$A1376,Data!AC95,0)</f>
        <v>0</v>
      </c>
      <c r="AG1376" s="171">
        <f>IF(AG$2=$A1376,Data!AD95,0)</f>
        <v>0</v>
      </c>
      <c r="AH1376" s="170">
        <f>IF(AH$2=$A1376,Data!AE95,0)</f>
        <v>0</v>
      </c>
      <c r="AI1376" s="171">
        <f>IF(AI$2=$A1376,Data!AF95,0)</f>
        <v>0</v>
      </c>
      <c r="AJ1376" s="170">
        <f>IF(AJ$2=$A1376,Data!AG95,0)</f>
        <v>0</v>
      </c>
      <c r="AK1376" s="171">
        <f>IF(AK$2=$A1376,Data!AH95,0)</f>
        <v>0</v>
      </c>
      <c r="AL1376" s="170">
        <f>IF(AL$2=$A1376,Data!AI95,0)</f>
        <v>0</v>
      </c>
      <c r="AM1376" t="str">
        <f t="shared" si="42"/>
        <v>0</v>
      </c>
      <c r="AN1376" t="e">
        <f>+INDEX(Validation!$D$4:$D$250,MATCH(Merge!B1376,Validation!$E$4:$E$250,0))</f>
        <v>#N/A</v>
      </c>
      <c r="AO1376" s="172">
        <f t="shared" si="43"/>
        <v>0</v>
      </c>
    </row>
    <row r="1377" spans="1:41" ht="15" x14ac:dyDescent="0.25">
      <c r="A1377">
        <f>Inputs!$H$14</f>
        <v>4</v>
      </c>
      <c r="B1377" t="str">
        <f>Inputs!$D$4</f>
        <v>Select Agency…</v>
      </c>
      <c r="C1377" s="166" t="str">
        <f>Inputs!$I$6</f>
        <v>(insert code)</v>
      </c>
      <c r="D1377" t="str">
        <f>IFERROR(INDEX(Inputs!$I$11:$I$19,MATCH(A1377,Inputs!$H$11:$H$19)),"")</f>
        <v>(insert code)</v>
      </c>
      <c r="E1377" s="167">
        <f>Data!B96</f>
        <v>0</v>
      </c>
      <c r="F1377" s="168">
        <f>IF(F$2=$A1377,Data!C96,0)</f>
        <v>0</v>
      </c>
      <c r="G1377" s="168">
        <f>IF(G$2=$A1377,Data!D96,0)</f>
        <v>0</v>
      </c>
      <c r="H1377" s="168">
        <f>IF(H$2=$A1377,Data!E96,0)</f>
        <v>0</v>
      </c>
      <c r="I1377" s="168">
        <f>IF(I$2=$A1377,Data!F96,0)</f>
        <v>0</v>
      </c>
      <c r="J1377" s="168">
        <f>IF(J$2=$A1377,Data!G96,0)</f>
        <v>0</v>
      </c>
      <c r="K1377" s="168">
        <f>IF(K$2=$A1377,Data!H96,0)</f>
        <v>0</v>
      </c>
      <c r="L1377" s="168">
        <f>IF(L$2=$A1377,Data!I96,0)</f>
        <v>0</v>
      </c>
      <c r="M1377" s="168">
        <f>IF(M$2=$A1377,Data!J96,0)</f>
        <v>0</v>
      </c>
      <c r="N1377" s="168">
        <f>IF(N$2=$A1377,Data!K96,0)</f>
        <v>0</v>
      </c>
      <c r="O1377" s="168">
        <f>IF(O$2=$A1377,Data!L96,0)</f>
        <v>0</v>
      </c>
      <c r="P1377" s="168">
        <f>IF(P$2=$A1377,Data!M96,0)</f>
        <v>0</v>
      </c>
      <c r="Q1377" s="168">
        <f>IF(Q$2=$A1377,Data!N96,0)</f>
        <v>0</v>
      </c>
      <c r="R1377" s="169">
        <f>IF(R$2=$A1377,Data!O96,0)</f>
        <v>0</v>
      </c>
      <c r="S1377" s="169">
        <f>IF(S$2=$A1377,Data!P96,0)</f>
        <v>0</v>
      </c>
      <c r="T1377" s="169">
        <f>IF(T$2=$A1377,Data!Q96,0)</f>
        <v>0</v>
      </c>
      <c r="U1377" s="169">
        <f>IF(U$2=$A1377,Data!R96,0)</f>
        <v>0</v>
      </c>
      <c r="V1377" s="169">
        <f>IF(V$2=$A1377,Data!S96,0)</f>
        <v>0</v>
      </c>
      <c r="W1377" s="169">
        <f>IF(W$2=$A1377,Data!T96,0)</f>
        <v>0</v>
      </c>
      <c r="X1377" s="169">
        <f>IF(X$2=$A1377,Data!U96,0)</f>
        <v>0</v>
      </c>
      <c r="Y1377" s="169">
        <f>IF(Y$2=$A1377,Data!V96,0)</f>
        <v>0</v>
      </c>
      <c r="Z1377" s="169">
        <f>IF(Z$2=$A1377,Data!W96,0)</f>
        <v>0</v>
      </c>
      <c r="AA1377" s="169">
        <f>IF(AA$2=$A1377,Data!X96,0)</f>
        <v>0</v>
      </c>
      <c r="AB1377" s="169">
        <f>IF(AB$2=$A1377,Data!Y96,0)</f>
        <v>0</v>
      </c>
      <c r="AC1377" s="169">
        <f>IF(AC$2=$A1377,Data!Z96,0)</f>
        <v>0</v>
      </c>
      <c r="AD1377" s="170">
        <f>IF(AD$2=$A1377,Data!AA96,0)</f>
        <v>0</v>
      </c>
      <c r="AE1377" s="171">
        <f>IF(AE$2=$A1377,Data!AB96,0)</f>
        <v>0</v>
      </c>
      <c r="AF1377" s="170">
        <f>IF(AF$2=$A1377,Data!AC96,0)</f>
        <v>0</v>
      </c>
      <c r="AG1377" s="171">
        <f>IF(AG$2=$A1377,Data!AD96,0)</f>
        <v>0</v>
      </c>
      <c r="AH1377" s="170">
        <f>IF(AH$2=$A1377,Data!AE96,0)</f>
        <v>0</v>
      </c>
      <c r="AI1377" s="171">
        <f>IF(AI$2=$A1377,Data!AF96,0)</f>
        <v>0</v>
      </c>
      <c r="AJ1377" s="170">
        <f>IF(AJ$2=$A1377,Data!AG96,0)</f>
        <v>0</v>
      </c>
      <c r="AK1377" s="171">
        <f>IF(AK$2=$A1377,Data!AH96,0)</f>
        <v>0</v>
      </c>
      <c r="AL1377" s="170">
        <f>IF(AL$2=$A1377,Data!AI96,0)</f>
        <v>0</v>
      </c>
      <c r="AM1377" t="str">
        <f t="shared" si="42"/>
        <v>0</v>
      </c>
      <c r="AN1377" t="e">
        <f>+INDEX(Validation!$D$4:$D$250,MATCH(Merge!B1377,Validation!$E$4:$E$250,0))</f>
        <v>#N/A</v>
      </c>
      <c r="AO1377" s="172">
        <f t="shared" si="43"/>
        <v>0</v>
      </c>
    </row>
    <row r="1378" spans="1:41" ht="15" x14ac:dyDescent="0.25">
      <c r="A1378">
        <f>Inputs!$H$14</f>
        <v>4</v>
      </c>
      <c r="B1378" t="str">
        <f>Inputs!$D$4</f>
        <v>Select Agency…</v>
      </c>
      <c r="C1378" s="166" t="str">
        <f>Inputs!$I$6</f>
        <v>(insert code)</v>
      </c>
      <c r="D1378" t="str">
        <f>IFERROR(INDEX(Inputs!$I$11:$I$19,MATCH(A1378,Inputs!$H$11:$H$19)),"")</f>
        <v>(insert code)</v>
      </c>
      <c r="E1378" s="167">
        <f>Data!B97</f>
        <v>0</v>
      </c>
      <c r="F1378" s="168">
        <f>IF(F$2=$A1378,Data!C97,0)</f>
        <v>0</v>
      </c>
      <c r="G1378" s="168">
        <f>IF(G$2=$A1378,Data!D97,0)</f>
        <v>0</v>
      </c>
      <c r="H1378" s="168">
        <f>IF(H$2=$A1378,Data!E97,0)</f>
        <v>0</v>
      </c>
      <c r="I1378" s="168">
        <f>IF(I$2=$A1378,Data!F97,0)</f>
        <v>0</v>
      </c>
      <c r="J1378" s="168">
        <f>IF(J$2=$A1378,Data!G97,0)</f>
        <v>0</v>
      </c>
      <c r="K1378" s="168">
        <f>IF(K$2=$A1378,Data!H97,0)</f>
        <v>0</v>
      </c>
      <c r="L1378" s="168">
        <f>IF(L$2=$A1378,Data!I97,0)</f>
        <v>0</v>
      </c>
      <c r="M1378" s="168">
        <f>IF(M$2=$A1378,Data!J97,0)</f>
        <v>0</v>
      </c>
      <c r="N1378" s="168">
        <f>IF(N$2=$A1378,Data!K97,0)</f>
        <v>0</v>
      </c>
      <c r="O1378" s="168">
        <f>IF(O$2=$A1378,Data!L97,0)</f>
        <v>0</v>
      </c>
      <c r="P1378" s="168">
        <f>IF(P$2=$A1378,Data!M97,0)</f>
        <v>0</v>
      </c>
      <c r="Q1378" s="168">
        <f>IF(Q$2=$A1378,Data!N97,0)</f>
        <v>0</v>
      </c>
      <c r="R1378" s="169">
        <f>IF(R$2=$A1378,Data!O97,0)</f>
        <v>0</v>
      </c>
      <c r="S1378" s="169">
        <f>IF(S$2=$A1378,Data!P97,0)</f>
        <v>0</v>
      </c>
      <c r="T1378" s="169">
        <f>IF(T$2=$A1378,Data!Q97,0)</f>
        <v>0</v>
      </c>
      <c r="U1378" s="169">
        <f>IF(U$2=$A1378,Data!R97,0)</f>
        <v>0</v>
      </c>
      <c r="V1378" s="169">
        <f>IF(V$2=$A1378,Data!S97,0)</f>
        <v>0</v>
      </c>
      <c r="W1378" s="169">
        <f>IF(W$2=$A1378,Data!T97,0)</f>
        <v>0</v>
      </c>
      <c r="X1378" s="169">
        <f>IF(X$2=$A1378,Data!U97,0)</f>
        <v>0</v>
      </c>
      <c r="Y1378" s="169">
        <f>IF(Y$2=$A1378,Data!V97,0)</f>
        <v>0</v>
      </c>
      <c r="Z1378" s="169">
        <f>IF(Z$2=$A1378,Data!W97,0)</f>
        <v>0</v>
      </c>
      <c r="AA1378" s="169">
        <f>IF(AA$2=$A1378,Data!X97,0)</f>
        <v>0</v>
      </c>
      <c r="AB1378" s="169">
        <f>IF(AB$2=$A1378,Data!Y97,0)</f>
        <v>0</v>
      </c>
      <c r="AC1378" s="169">
        <f>IF(AC$2=$A1378,Data!Z97,0)</f>
        <v>0</v>
      </c>
      <c r="AD1378" s="170">
        <f>IF(AD$2=$A1378,Data!AA97,0)</f>
        <v>0</v>
      </c>
      <c r="AE1378" s="171">
        <f>IF(AE$2=$A1378,Data!AB97,0)</f>
        <v>0</v>
      </c>
      <c r="AF1378" s="170">
        <f>IF(AF$2=$A1378,Data!AC97,0)</f>
        <v>0</v>
      </c>
      <c r="AG1378" s="171">
        <f>IF(AG$2=$A1378,Data!AD97,0)</f>
        <v>0</v>
      </c>
      <c r="AH1378" s="170">
        <f>IF(AH$2=$A1378,Data!AE97,0)</f>
        <v>0</v>
      </c>
      <c r="AI1378" s="171">
        <f>IF(AI$2=$A1378,Data!AF97,0)</f>
        <v>0</v>
      </c>
      <c r="AJ1378" s="170">
        <f>IF(AJ$2=$A1378,Data!AG97,0)</f>
        <v>0</v>
      </c>
      <c r="AK1378" s="171">
        <f>IF(AK$2=$A1378,Data!AH97,0)</f>
        <v>0</v>
      </c>
      <c r="AL1378" s="170">
        <f>IF(AL$2=$A1378,Data!AI97,0)</f>
        <v>0</v>
      </c>
      <c r="AM1378" t="str">
        <f t="shared" si="42"/>
        <v>0</v>
      </c>
      <c r="AN1378" t="e">
        <f>+INDEX(Validation!$D$4:$D$250,MATCH(Merge!B1378,Validation!$E$4:$E$250,0))</f>
        <v>#N/A</v>
      </c>
      <c r="AO1378" s="172">
        <f t="shared" si="43"/>
        <v>0</v>
      </c>
    </row>
    <row r="1379" spans="1:41" ht="15" x14ac:dyDescent="0.25">
      <c r="A1379">
        <f>Inputs!$H$14</f>
        <v>4</v>
      </c>
      <c r="B1379" t="str">
        <f>Inputs!$D$4</f>
        <v>Select Agency…</v>
      </c>
      <c r="C1379" s="166" t="str">
        <f>Inputs!$I$6</f>
        <v>(insert code)</v>
      </c>
      <c r="D1379" t="str">
        <f>IFERROR(INDEX(Inputs!$I$11:$I$19,MATCH(A1379,Inputs!$H$11:$H$19)),"")</f>
        <v>(insert code)</v>
      </c>
      <c r="E1379" s="167">
        <f>Data!B98</f>
        <v>0</v>
      </c>
      <c r="F1379" s="168">
        <f>IF(F$2=$A1379,Data!C98,0)</f>
        <v>0</v>
      </c>
      <c r="G1379" s="168">
        <f>IF(G$2=$A1379,Data!D98,0)</f>
        <v>0</v>
      </c>
      <c r="H1379" s="168">
        <f>IF(H$2=$A1379,Data!E98,0)</f>
        <v>0</v>
      </c>
      <c r="I1379" s="168">
        <f>IF(I$2=$A1379,Data!F98,0)</f>
        <v>0</v>
      </c>
      <c r="J1379" s="168">
        <f>IF(J$2=$A1379,Data!G98,0)</f>
        <v>0</v>
      </c>
      <c r="K1379" s="168">
        <f>IF(K$2=$A1379,Data!H98,0)</f>
        <v>0</v>
      </c>
      <c r="L1379" s="168">
        <f>IF(L$2=$A1379,Data!I98,0)</f>
        <v>0</v>
      </c>
      <c r="M1379" s="168">
        <f>IF(M$2=$A1379,Data!J98,0)</f>
        <v>0</v>
      </c>
      <c r="N1379" s="168">
        <f>IF(N$2=$A1379,Data!K98,0)</f>
        <v>0</v>
      </c>
      <c r="O1379" s="168">
        <f>IF(O$2=$A1379,Data!L98,0)</f>
        <v>0</v>
      </c>
      <c r="P1379" s="168">
        <f>IF(P$2=$A1379,Data!M98,0)</f>
        <v>0</v>
      </c>
      <c r="Q1379" s="168">
        <f>IF(Q$2=$A1379,Data!N98,0)</f>
        <v>0</v>
      </c>
      <c r="R1379" s="169">
        <f>IF(R$2=$A1379,Data!O98,0)</f>
        <v>0</v>
      </c>
      <c r="S1379" s="169">
        <f>IF(S$2=$A1379,Data!P98,0)</f>
        <v>0</v>
      </c>
      <c r="T1379" s="169">
        <f>IF(T$2=$A1379,Data!Q98,0)</f>
        <v>0</v>
      </c>
      <c r="U1379" s="169">
        <f>IF(U$2=$A1379,Data!R98,0)</f>
        <v>0</v>
      </c>
      <c r="V1379" s="169">
        <f>IF(V$2=$A1379,Data!S98,0)</f>
        <v>0</v>
      </c>
      <c r="W1379" s="169">
        <f>IF(W$2=$A1379,Data!T98,0)</f>
        <v>0</v>
      </c>
      <c r="X1379" s="169">
        <f>IF(X$2=$A1379,Data!U98,0)</f>
        <v>0</v>
      </c>
      <c r="Y1379" s="169">
        <f>IF(Y$2=$A1379,Data!V98,0)</f>
        <v>0</v>
      </c>
      <c r="Z1379" s="169">
        <f>IF(Z$2=$A1379,Data!W98,0)</f>
        <v>0</v>
      </c>
      <c r="AA1379" s="169">
        <f>IF(AA$2=$A1379,Data!X98,0)</f>
        <v>0</v>
      </c>
      <c r="AB1379" s="169">
        <f>IF(AB$2=$A1379,Data!Y98,0)</f>
        <v>0</v>
      </c>
      <c r="AC1379" s="169">
        <f>IF(AC$2=$A1379,Data!Z98,0)</f>
        <v>0</v>
      </c>
      <c r="AD1379" s="170">
        <f>IF(AD$2=$A1379,Data!AA98,0)</f>
        <v>0</v>
      </c>
      <c r="AE1379" s="171">
        <f>IF(AE$2=$A1379,Data!AB98,0)</f>
        <v>0</v>
      </c>
      <c r="AF1379" s="170">
        <f>IF(AF$2=$A1379,Data!AC98,0)</f>
        <v>0</v>
      </c>
      <c r="AG1379" s="171">
        <f>IF(AG$2=$A1379,Data!AD98,0)</f>
        <v>0</v>
      </c>
      <c r="AH1379" s="170">
        <f>IF(AH$2=$A1379,Data!AE98,0)</f>
        <v>0</v>
      </c>
      <c r="AI1379" s="171">
        <f>IF(AI$2=$A1379,Data!AF98,0)</f>
        <v>0</v>
      </c>
      <c r="AJ1379" s="170">
        <f>IF(AJ$2=$A1379,Data!AG98,0)</f>
        <v>0</v>
      </c>
      <c r="AK1379" s="171">
        <f>IF(AK$2=$A1379,Data!AH98,0)</f>
        <v>0</v>
      </c>
      <c r="AL1379" s="170">
        <f>IF(AL$2=$A1379,Data!AI98,0)</f>
        <v>0</v>
      </c>
      <c r="AM1379" t="str">
        <f t="shared" si="42"/>
        <v>0</v>
      </c>
      <c r="AN1379" t="e">
        <f>+INDEX(Validation!$D$4:$D$250,MATCH(Merge!B1379,Validation!$E$4:$E$250,0))</f>
        <v>#N/A</v>
      </c>
      <c r="AO1379" s="172">
        <f t="shared" si="43"/>
        <v>0</v>
      </c>
    </row>
    <row r="1380" spans="1:41" ht="15" x14ac:dyDescent="0.25">
      <c r="A1380">
        <f>Inputs!$H$14</f>
        <v>4</v>
      </c>
      <c r="B1380" t="str">
        <f>Inputs!$D$4</f>
        <v>Select Agency…</v>
      </c>
      <c r="C1380" s="166" t="str">
        <f>Inputs!$I$6</f>
        <v>(insert code)</v>
      </c>
      <c r="D1380" t="str">
        <f>IFERROR(INDEX(Inputs!$I$11:$I$19,MATCH(A1380,Inputs!$H$11:$H$19)),"")</f>
        <v>(insert code)</v>
      </c>
      <c r="E1380" s="167">
        <f>Data!B99</f>
        <v>0</v>
      </c>
      <c r="F1380" s="168">
        <f>IF(F$2=$A1380,Data!C99,0)</f>
        <v>0</v>
      </c>
      <c r="G1380" s="168">
        <f>IF(G$2=$A1380,Data!D99,0)</f>
        <v>0</v>
      </c>
      <c r="H1380" s="168">
        <f>IF(H$2=$A1380,Data!E99,0)</f>
        <v>0</v>
      </c>
      <c r="I1380" s="168">
        <f>IF(I$2=$A1380,Data!F99,0)</f>
        <v>0</v>
      </c>
      <c r="J1380" s="168">
        <f>IF(J$2=$A1380,Data!G99,0)</f>
        <v>0</v>
      </c>
      <c r="K1380" s="168">
        <f>IF(K$2=$A1380,Data!H99,0)</f>
        <v>0</v>
      </c>
      <c r="L1380" s="168">
        <f>IF(L$2=$A1380,Data!I99,0)</f>
        <v>0</v>
      </c>
      <c r="M1380" s="168">
        <f>IF(M$2=$A1380,Data!J99,0)</f>
        <v>0</v>
      </c>
      <c r="N1380" s="168">
        <f>IF(N$2=$A1380,Data!K99,0)</f>
        <v>0</v>
      </c>
      <c r="O1380" s="168">
        <f>IF(O$2=$A1380,Data!L99,0)</f>
        <v>0</v>
      </c>
      <c r="P1380" s="168">
        <f>IF(P$2=$A1380,Data!M99,0)</f>
        <v>0</v>
      </c>
      <c r="Q1380" s="168">
        <f>IF(Q$2=$A1380,Data!N99,0)</f>
        <v>0</v>
      </c>
      <c r="R1380" s="169">
        <f>IF(R$2=$A1380,Data!O99,0)</f>
        <v>0</v>
      </c>
      <c r="S1380" s="169">
        <f>IF(S$2=$A1380,Data!P99,0)</f>
        <v>0</v>
      </c>
      <c r="T1380" s="169">
        <f>IF(T$2=$A1380,Data!Q99,0)</f>
        <v>0</v>
      </c>
      <c r="U1380" s="169">
        <f>IF(U$2=$A1380,Data!R99,0)</f>
        <v>0</v>
      </c>
      <c r="V1380" s="169">
        <f>IF(V$2=$A1380,Data!S99,0)</f>
        <v>0</v>
      </c>
      <c r="W1380" s="169">
        <f>IF(W$2=$A1380,Data!T99,0)</f>
        <v>0</v>
      </c>
      <c r="X1380" s="169">
        <f>IF(X$2=$A1380,Data!U99,0)</f>
        <v>0</v>
      </c>
      <c r="Y1380" s="169">
        <f>IF(Y$2=$A1380,Data!V99,0)</f>
        <v>0</v>
      </c>
      <c r="Z1380" s="169">
        <f>IF(Z$2=$A1380,Data!W99,0)</f>
        <v>0</v>
      </c>
      <c r="AA1380" s="169">
        <f>IF(AA$2=$A1380,Data!X99,0)</f>
        <v>0</v>
      </c>
      <c r="AB1380" s="169">
        <f>IF(AB$2=$A1380,Data!Y99,0)</f>
        <v>0</v>
      </c>
      <c r="AC1380" s="169">
        <f>IF(AC$2=$A1380,Data!Z99,0)</f>
        <v>0</v>
      </c>
      <c r="AD1380" s="170">
        <f>IF(AD$2=$A1380,Data!AA99,0)</f>
        <v>0</v>
      </c>
      <c r="AE1380" s="171">
        <f>IF(AE$2=$A1380,Data!AB99,0)</f>
        <v>0</v>
      </c>
      <c r="AF1380" s="170">
        <f>IF(AF$2=$A1380,Data!AC99,0)</f>
        <v>0</v>
      </c>
      <c r="AG1380" s="171">
        <f>IF(AG$2=$A1380,Data!AD99,0)</f>
        <v>0</v>
      </c>
      <c r="AH1380" s="170">
        <f>IF(AH$2=$A1380,Data!AE99,0)</f>
        <v>0</v>
      </c>
      <c r="AI1380" s="171">
        <f>IF(AI$2=$A1380,Data!AF99,0)</f>
        <v>0</v>
      </c>
      <c r="AJ1380" s="170">
        <f>IF(AJ$2=$A1380,Data!AG99,0)</f>
        <v>0</v>
      </c>
      <c r="AK1380" s="171">
        <f>IF(AK$2=$A1380,Data!AH99,0)</f>
        <v>0</v>
      </c>
      <c r="AL1380" s="170">
        <f>IF(AL$2=$A1380,Data!AI99,0)</f>
        <v>0</v>
      </c>
      <c r="AM1380" t="str">
        <f t="shared" si="42"/>
        <v>0</v>
      </c>
      <c r="AN1380" t="e">
        <f>+INDEX(Validation!$D$4:$D$250,MATCH(Merge!B1380,Validation!$E$4:$E$250,0))</f>
        <v>#N/A</v>
      </c>
      <c r="AO1380" s="172">
        <f t="shared" si="43"/>
        <v>0</v>
      </c>
    </row>
    <row r="1381" spans="1:41" ht="15" x14ac:dyDescent="0.25">
      <c r="A1381">
        <f>Inputs!$H$14</f>
        <v>4</v>
      </c>
      <c r="B1381" t="str">
        <f>Inputs!$D$4</f>
        <v>Select Agency…</v>
      </c>
      <c r="C1381" s="166" t="str">
        <f>Inputs!$I$6</f>
        <v>(insert code)</v>
      </c>
      <c r="D1381" t="str">
        <f>IFERROR(INDEX(Inputs!$I$11:$I$19,MATCH(A1381,Inputs!$H$11:$H$19)),"")</f>
        <v>(insert code)</v>
      </c>
      <c r="E1381" s="167">
        <f>Data!B100</f>
        <v>0</v>
      </c>
      <c r="F1381" s="168">
        <f>IF(F$2=$A1381,Data!C100,0)</f>
        <v>0</v>
      </c>
      <c r="G1381" s="168">
        <f>IF(G$2=$A1381,Data!D100,0)</f>
        <v>0</v>
      </c>
      <c r="H1381" s="168">
        <f>IF(H$2=$A1381,Data!E100,0)</f>
        <v>0</v>
      </c>
      <c r="I1381" s="168">
        <f>IF(I$2=$A1381,Data!F100,0)</f>
        <v>0</v>
      </c>
      <c r="J1381" s="168">
        <f>IF(J$2=$A1381,Data!G100,0)</f>
        <v>0</v>
      </c>
      <c r="K1381" s="168">
        <f>IF(K$2=$A1381,Data!H100,0)</f>
        <v>0</v>
      </c>
      <c r="L1381" s="168">
        <f>IF(L$2=$A1381,Data!I100,0)</f>
        <v>0</v>
      </c>
      <c r="M1381" s="168">
        <f>IF(M$2=$A1381,Data!J100,0)</f>
        <v>0</v>
      </c>
      <c r="N1381" s="168">
        <f>IF(N$2=$A1381,Data!K100,0)</f>
        <v>0</v>
      </c>
      <c r="O1381" s="168">
        <f>IF(O$2=$A1381,Data!L100,0)</f>
        <v>0</v>
      </c>
      <c r="P1381" s="168">
        <f>IF(P$2=$A1381,Data!M100,0)</f>
        <v>0</v>
      </c>
      <c r="Q1381" s="168">
        <f>IF(Q$2=$A1381,Data!N100,0)</f>
        <v>0</v>
      </c>
      <c r="R1381" s="169">
        <f>IF(R$2=$A1381,Data!O100,0)</f>
        <v>0</v>
      </c>
      <c r="S1381" s="169">
        <f>IF(S$2=$A1381,Data!P100,0)</f>
        <v>0</v>
      </c>
      <c r="T1381" s="169">
        <f>IF(T$2=$A1381,Data!Q100,0)</f>
        <v>0</v>
      </c>
      <c r="U1381" s="169">
        <f>IF(U$2=$A1381,Data!R100,0)</f>
        <v>0</v>
      </c>
      <c r="V1381" s="169">
        <f>IF(V$2=$A1381,Data!S100,0)</f>
        <v>0</v>
      </c>
      <c r="W1381" s="169">
        <f>IF(W$2=$A1381,Data!T100,0)</f>
        <v>0</v>
      </c>
      <c r="X1381" s="169">
        <f>IF(X$2=$A1381,Data!U100,0)</f>
        <v>0</v>
      </c>
      <c r="Y1381" s="169">
        <f>IF(Y$2=$A1381,Data!V100,0)</f>
        <v>0</v>
      </c>
      <c r="Z1381" s="169">
        <f>IF(Z$2=$A1381,Data!W100,0)</f>
        <v>0</v>
      </c>
      <c r="AA1381" s="169">
        <f>IF(AA$2=$A1381,Data!X100,0)</f>
        <v>0</v>
      </c>
      <c r="AB1381" s="169">
        <f>IF(AB$2=$A1381,Data!Y100,0)</f>
        <v>0</v>
      </c>
      <c r="AC1381" s="169">
        <f>IF(AC$2=$A1381,Data!Z100,0)</f>
        <v>0</v>
      </c>
      <c r="AD1381" s="170">
        <f>IF(AD$2=$A1381,Data!AA100,0)</f>
        <v>0</v>
      </c>
      <c r="AE1381" s="171">
        <f>IF(AE$2=$A1381,Data!AB100,0)</f>
        <v>0</v>
      </c>
      <c r="AF1381" s="170">
        <f>IF(AF$2=$A1381,Data!AC100,0)</f>
        <v>0</v>
      </c>
      <c r="AG1381" s="171">
        <f>IF(AG$2=$A1381,Data!AD100,0)</f>
        <v>0</v>
      </c>
      <c r="AH1381" s="170">
        <f>IF(AH$2=$A1381,Data!AE100,0)</f>
        <v>0</v>
      </c>
      <c r="AI1381" s="171">
        <f>IF(AI$2=$A1381,Data!AF100,0)</f>
        <v>0</v>
      </c>
      <c r="AJ1381" s="170">
        <f>IF(AJ$2=$A1381,Data!AG100,0)</f>
        <v>0</v>
      </c>
      <c r="AK1381" s="171">
        <f>IF(AK$2=$A1381,Data!AH100,0)</f>
        <v>0</v>
      </c>
      <c r="AL1381" s="170">
        <f>IF(AL$2=$A1381,Data!AI100,0)</f>
        <v>0</v>
      </c>
      <c r="AM1381" t="str">
        <f t="shared" si="42"/>
        <v>0</v>
      </c>
      <c r="AN1381" t="e">
        <f>+INDEX(Validation!$D$4:$D$250,MATCH(Merge!B1381,Validation!$E$4:$E$250,0))</f>
        <v>#N/A</v>
      </c>
      <c r="AO1381" s="172">
        <f t="shared" si="43"/>
        <v>0</v>
      </c>
    </row>
    <row r="1382" spans="1:41" ht="15" x14ac:dyDescent="0.25">
      <c r="A1382">
        <f>Inputs!$H$14</f>
        <v>4</v>
      </c>
      <c r="B1382" t="str">
        <f>Inputs!$D$4</f>
        <v>Select Agency…</v>
      </c>
      <c r="C1382" s="166" t="str">
        <f>Inputs!$I$6</f>
        <v>(insert code)</v>
      </c>
      <c r="D1382" t="str">
        <f>IFERROR(INDEX(Inputs!$I$11:$I$19,MATCH(A1382,Inputs!$H$11:$H$19)),"")</f>
        <v>(insert code)</v>
      </c>
      <c r="E1382" s="167">
        <f>Data!B101</f>
        <v>0</v>
      </c>
      <c r="F1382" s="168">
        <f>IF(F$2=$A1382,Data!C101,0)</f>
        <v>0</v>
      </c>
      <c r="G1382" s="168">
        <f>IF(G$2=$A1382,Data!D101,0)</f>
        <v>0</v>
      </c>
      <c r="H1382" s="168">
        <f>IF(H$2=$A1382,Data!E101,0)</f>
        <v>0</v>
      </c>
      <c r="I1382" s="168">
        <f>IF(I$2=$A1382,Data!F101,0)</f>
        <v>0</v>
      </c>
      <c r="J1382" s="168">
        <f>IF(J$2=$A1382,Data!G101,0)</f>
        <v>0</v>
      </c>
      <c r="K1382" s="168">
        <f>IF(K$2=$A1382,Data!H101,0)</f>
        <v>0</v>
      </c>
      <c r="L1382" s="168">
        <f>IF(L$2=$A1382,Data!I101,0)</f>
        <v>0</v>
      </c>
      <c r="M1382" s="168">
        <f>IF(M$2=$A1382,Data!J101,0)</f>
        <v>0</v>
      </c>
      <c r="N1382" s="168">
        <f>IF(N$2=$A1382,Data!K101,0)</f>
        <v>0</v>
      </c>
      <c r="O1382" s="168">
        <f>IF(O$2=$A1382,Data!L101,0)</f>
        <v>0</v>
      </c>
      <c r="P1382" s="168">
        <f>IF(P$2=$A1382,Data!M101,0)</f>
        <v>0</v>
      </c>
      <c r="Q1382" s="168">
        <f>IF(Q$2=$A1382,Data!N101,0)</f>
        <v>0</v>
      </c>
      <c r="R1382" s="169">
        <f>IF(R$2=$A1382,Data!O101,0)</f>
        <v>0</v>
      </c>
      <c r="S1382" s="169">
        <f>IF(S$2=$A1382,Data!P101,0)</f>
        <v>0</v>
      </c>
      <c r="T1382" s="169">
        <f>IF(T$2=$A1382,Data!Q101,0)</f>
        <v>0</v>
      </c>
      <c r="U1382" s="169">
        <f>IF(U$2=$A1382,Data!R101,0)</f>
        <v>0</v>
      </c>
      <c r="V1382" s="169">
        <f>IF(V$2=$A1382,Data!S101,0)</f>
        <v>0</v>
      </c>
      <c r="W1382" s="169">
        <f>IF(W$2=$A1382,Data!T101,0)</f>
        <v>0</v>
      </c>
      <c r="X1382" s="169">
        <f>IF(X$2=$A1382,Data!U101,0)</f>
        <v>0</v>
      </c>
      <c r="Y1382" s="169">
        <f>IF(Y$2=$A1382,Data!V101,0)</f>
        <v>0</v>
      </c>
      <c r="Z1382" s="169">
        <f>IF(Z$2=$A1382,Data!W101,0)</f>
        <v>0</v>
      </c>
      <c r="AA1382" s="169">
        <f>IF(AA$2=$A1382,Data!X101,0)</f>
        <v>0</v>
      </c>
      <c r="AB1382" s="169">
        <f>IF(AB$2=$A1382,Data!Y101,0)</f>
        <v>0</v>
      </c>
      <c r="AC1382" s="169">
        <f>IF(AC$2=$A1382,Data!Z101,0)</f>
        <v>0</v>
      </c>
      <c r="AD1382" s="170">
        <f>IF(AD$2=$A1382,Data!AA101,0)</f>
        <v>0</v>
      </c>
      <c r="AE1382" s="171">
        <f>IF(AE$2=$A1382,Data!AB101,0)</f>
        <v>0</v>
      </c>
      <c r="AF1382" s="170">
        <f>IF(AF$2=$A1382,Data!AC101,0)</f>
        <v>0</v>
      </c>
      <c r="AG1382" s="171">
        <f>IF(AG$2=$A1382,Data!AD101,0)</f>
        <v>0</v>
      </c>
      <c r="AH1382" s="170">
        <f>IF(AH$2=$A1382,Data!AE101,0)</f>
        <v>0</v>
      </c>
      <c r="AI1382" s="171">
        <f>IF(AI$2=$A1382,Data!AF101,0)</f>
        <v>0</v>
      </c>
      <c r="AJ1382" s="170">
        <f>IF(AJ$2=$A1382,Data!AG101,0)</f>
        <v>0</v>
      </c>
      <c r="AK1382" s="171">
        <f>IF(AK$2=$A1382,Data!AH101,0)</f>
        <v>0</v>
      </c>
      <c r="AL1382" s="170">
        <f>IF(AL$2=$A1382,Data!AI101,0)</f>
        <v>0</v>
      </c>
      <c r="AM1382" t="str">
        <f t="shared" si="42"/>
        <v>0</v>
      </c>
      <c r="AN1382" t="e">
        <f>+INDEX(Validation!$D$4:$D$250,MATCH(Merge!B1382,Validation!$E$4:$E$250,0))</f>
        <v>#N/A</v>
      </c>
      <c r="AO1382" s="172">
        <f t="shared" si="43"/>
        <v>0</v>
      </c>
    </row>
    <row r="1383" spans="1:41" ht="15" x14ac:dyDescent="0.25">
      <c r="A1383">
        <f>Inputs!$H$14</f>
        <v>4</v>
      </c>
      <c r="B1383" t="str">
        <f>Inputs!$D$4</f>
        <v>Select Agency…</v>
      </c>
      <c r="C1383" s="166" t="str">
        <f>Inputs!$I$6</f>
        <v>(insert code)</v>
      </c>
      <c r="D1383" t="str">
        <f>IFERROR(INDEX(Inputs!$I$11:$I$19,MATCH(A1383,Inputs!$H$11:$H$19)),"")</f>
        <v>(insert code)</v>
      </c>
      <c r="E1383" s="167">
        <f>Data!B102</f>
        <v>0</v>
      </c>
      <c r="F1383" s="168">
        <f>IF(F$2=$A1383,Data!C102,0)</f>
        <v>0</v>
      </c>
      <c r="G1383" s="168">
        <f>IF(G$2=$A1383,Data!D102,0)</f>
        <v>0</v>
      </c>
      <c r="H1383" s="168">
        <f>IF(H$2=$A1383,Data!E102,0)</f>
        <v>0</v>
      </c>
      <c r="I1383" s="168">
        <f>IF(I$2=$A1383,Data!F102,0)</f>
        <v>0</v>
      </c>
      <c r="J1383" s="168">
        <f>IF(J$2=$A1383,Data!G102,0)</f>
        <v>0</v>
      </c>
      <c r="K1383" s="168">
        <f>IF(K$2=$A1383,Data!H102,0)</f>
        <v>0</v>
      </c>
      <c r="L1383" s="168">
        <f>IF(L$2=$A1383,Data!I102,0)</f>
        <v>0</v>
      </c>
      <c r="M1383" s="168">
        <f>IF(M$2=$A1383,Data!J102,0)</f>
        <v>0</v>
      </c>
      <c r="N1383" s="168">
        <f>IF(N$2=$A1383,Data!K102,0)</f>
        <v>0</v>
      </c>
      <c r="O1383" s="168">
        <f>IF(O$2=$A1383,Data!L102,0)</f>
        <v>0</v>
      </c>
      <c r="P1383" s="168">
        <f>IF(P$2=$A1383,Data!M102,0)</f>
        <v>0</v>
      </c>
      <c r="Q1383" s="168">
        <f>IF(Q$2=$A1383,Data!N102,0)</f>
        <v>0</v>
      </c>
      <c r="R1383" s="169">
        <f>IF(R$2=$A1383,Data!O102,0)</f>
        <v>0</v>
      </c>
      <c r="S1383" s="169">
        <f>IF(S$2=$A1383,Data!P102,0)</f>
        <v>0</v>
      </c>
      <c r="T1383" s="169">
        <f>IF(T$2=$A1383,Data!Q102,0)</f>
        <v>0</v>
      </c>
      <c r="U1383" s="169">
        <f>IF(U$2=$A1383,Data!R102,0)</f>
        <v>0</v>
      </c>
      <c r="V1383" s="169">
        <f>IF(V$2=$A1383,Data!S102,0)</f>
        <v>0</v>
      </c>
      <c r="W1383" s="169">
        <f>IF(W$2=$A1383,Data!T102,0)</f>
        <v>0</v>
      </c>
      <c r="X1383" s="169">
        <f>IF(X$2=$A1383,Data!U102,0)</f>
        <v>0</v>
      </c>
      <c r="Y1383" s="169">
        <f>IF(Y$2=$A1383,Data!V102,0)</f>
        <v>0</v>
      </c>
      <c r="Z1383" s="169">
        <f>IF(Z$2=$A1383,Data!W102,0)</f>
        <v>0</v>
      </c>
      <c r="AA1383" s="169">
        <f>IF(AA$2=$A1383,Data!X102,0)</f>
        <v>0</v>
      </c>
      <c r="AB1383" s="169">
        <f>IF(AB$2=$A1383,Data!Y102,0)</f>
        <v>0</v>
      </c>
      <c r="AC1383" s="169">
        <f>IF(AC$2=$A1383,Data!Z102,0)</f>
        <v>0</v>
      </c>
      <c r="AD1383" s="170">
        <f>IF(AD$2=$A1383,Data!AA102,0)</f>
        <v>0</v>
      </c>
      <c r="AE1383" s="171">
        <f>IF(AE$2=$A1383,Data!AB102,0)</f>
        <v>0</v>
      </c>
      <c r="AF1383" s="170">
        <f>IF(AF$2=$A1383,Data!AC102,0)</f>
        <v>0</v>
      </c>
      <c r="AG1383" s="171">
        <f>IF(AG$2=$A1383,Data!AD102,0)</f>
        <v>0</v>
      </c>
      <c r="AH1383" s="170">
        <f>IF(AH$2=$A1383,Data!AE102,0)</f>
        <v>0</v>
      </c>
      <c r="AI1383" s="171">
        <f>IF(AI$2=$A1383,Data!AF102,0)</f>
        <v>0</v>
      </c>
      <c r="AJ1383" s="170">
        <f>IF(AJ$2=$A1383,Data!AG102,0)</f>
        <v>0</v>
      </c>
      <c r="AK1383" s="171">
        <f>IF(AK$2=$A1383,Data!AH102,0)</f>
        <v>0</v>
      </c>
      <c r="AL1383" s="170">
        <f>IF(AL$2=$A1383,Data!AI102,0)</f>
        <v>0</v>
      </c>
      <c r="AM1383" t="str">
        <f t="shared" si="42"/>
        <v>0</v>
      </c>
      <c r="AN1383" t="e">
        <f>+INDEX(Validation!$D$4:$D$250,MATCH(Merge!B1383,Validation!$E$4:$E$250,0))</f>
        <v>#N/A</v>
      </c>
      <c r="AO1383" s="172">
        <f t="shared" si="43"/>
        <v>0</v>
      </c>
    </row>
    <row r="1384" spans="1:41" ht="15" x14ac:dyDescent="0.25">
      <c r="A1384">
        <f>Inputs!$H$14</f>
        <v>4</v>
      </c>
      <c r="B1384" t="str">
        <f>Inputs!$D$4</f>
        <v>Select Agency…</v>
      </c>
      <c r="C1384" s="166" t="str">
        <f>Inputs!$I$6</f>
        <v>(insert code)</v>
      </c>
      <c r="D1384" t="str">
        <f>IFERROR(INDEX(Inputs!$I$11:$I$19,MATCH(A1384,Inputs!$H$11:$H$19)),"")</f>
        <v>(insert code)</v>
      </c>
      <c r="E1384" s="167">
        <f>Data!B103</f>
        <v>0</v>
      </c>
      <c r="F1384" s="168">
        <f>IF(F$2=$A1384,Data!C103,0)</f>
        <v>0</v>
      </c>
      <c r="G1384" s="168">
        <f>IF(G$2=$A1384,Data!D103,0)</f>
        <v>0</v>
      </c>
      <c r="H1384" s="168">
        <f>IF(H$2=$A1384,Data!E103,0)</f>
        <v>0</v>
      </c>
      <c r="I1384" s="168">
        <f>IF(I$2=$A1384,Data!F103,0)</f>
        <v>0</v>
      </c>
      <c r="J1384" s="168">
        <f>IF(J$2=$A1384,Data!G103,0)</f>
        <v>0</v>
      </c>
      <c r="K1384" s="168">
        <f>IF(K$2=$A1384,Data!H103,0)</f>
        <v>0</v>
      </c>
      <c r="L1384" s="168">
        <f>IF(L$2=$A1384,Data!I103,0)</f>
        <v>0</v>
      </c>
      <c r="M1384" s="168">
        <f>IF(M$2=$A1384,Data!J103,0)</f>
        <v>0</v>
      </c>
      <c r="N1384" s="168">
        <f>IF(N$2=$A1384,Data!K103,0)</f>
        <v>0</v>
      </c>
      <c r="O1384" s="168">
        <f>IF(O$2=$A1384,Data!L103,0)</f>
        <v>0</v>
      </c>
      <c r="P1384" s="168">
        <f>IF(P$2=$A1384,Data!M103,0)</f>
        <v>0</v>
      </c>
      <c r="Q1384" s="168">
        <f>IF(Q$2=$A1384,Data!N103,0)</f>
        <v>0</v>
      </c>
      <c r="R1384" s="169">
        <f>IF(R$2=$A1384,Data!O103,0)</f>
        <v>0</v>
      </c>
      <c r="S1384" s="169">
        <f>IF(S$2=$A1384,Data!P103,0)</f>
        <v>0</v>
      </c>
      <c r="T1384" s="169">
        <f>IF(T$2=$A1384,Data!Q103,0)</f>
        <v>0</v>
      </c>
      <c r="U1384" s="169">
        <f>IF(U$2=$A1384,Data!R103,0)</f>
        <v>0</v>
      </c>
      <c r="V1384" s="169">
        <f>IF(V$2=$A1384,Data!S103,0)</f>
        <v>0</v>
      </c>
      <c r="W1384" s="169">
        <f>IF(W$2=$A1384,Data!T103,0)</f>
        <v>0</v>
      </c>
      <c r="X1384" s="169">
        <f>IF(X$2=$A1384,Data!U103,0)</f>
        <v>0</v>
      </c>
      <c r="Y1384" s="169">
        <f>IF(Y$2=$A1384,Data!V103,0)</f>
        <v>0</v>
      </c>
      <c r="Z1384" s="169">
        <f>IF(Z$2=$A1384,Data!W103,0)</f>
        <v>0</v>
      </c>
      <c r="AA1384" s="169">
        <f>IF(AA$2=$A1384,Data!X103,0)</f>
        <v>0</v>
      </c>
      <c r="AB1384" s="169">
        <f>IF(AB$2=$A1384,Data!Y103,0)</f>
        <v>0</v>
      </c>
      <c r="AC1384" s="169">
        <f>IF(AC$2=$A1384,Data!Z103,0)</f>
        <v>0</v>
      </c>
      <c r="AD1384" s="170">
        <f>IF(AD$2=$A1384,Data!AA103,0)</f>
        <v>0</v>
      </c>
      <c r="AE1384" s="171">
        <f>IF(AE$2=$A1384,Data!AB103,0)</f>
        <v>0</v>
      </c>
      <c r="AF1384" s="170">
        <f>IF(AF$2=$A1384,Data!AC103,0)</f>
        <v>0</v>
      </c>
      <c r="AG1384" s="171">
        <f>IF(AG$2=$A1384,Data!AD103,0)</f>
        <v>0</v>
      </c>
      <c r="AH1384" s="170">
        <f>IF(AH$2=$A1384,Data!AE103,0)</f>
        <v>0</v>
      </c>
      <c r="AI1384" s="171">
        <f>IF(AI$2=$A1384,Data!AF103,0)</f>
        <v>0</v>
      </c>
      <c r="AJ1384" s="170">
        <f>IF(AJ$2=$A1384,Data!AG103,0)</f>
        <v>0</v>
      </c>
      <c r="AK1384" s="171">
        <f>IF(AK$2=$A1384,Data!AH103,0)</f>
        <v>0</v>
      </c>
      <c r="AL1384" s="170">
        <f>IF(AL$2=$A1384,Data!AI103,0)</f>
        <v>0</v>
      </c>
      <c r="AM1384" t="str">
        <f t="shared" si="42"/>
        <v>0</v>
      </c>
      <c r="AN1384" t="e">
        <f>+INDEX(Validation!$D$4:$D$250,MATCH(Merge!B1384,Validation!$E$4:$E$250,0))</f>
        <v>#N/A</v>
      </c>
      <c r="AO1384" s="172">
        <f t="shared" si="43"/>
        <v>0</v>
      </c>
    </row>
    <row r="1385" spans="1:41" ht="15" x14ac:dyDescent="0.25">
      <c r="A1385">
        <f>Inputs!$H$14</f>
        <v>4</v>
      </c>
      <c r="B1385" t="str">
        <f>Inputs!$D$4</f>
        <v>Select Agency…</v>
      </c>
      <c r="C1385" s="166" t="str">
        <f>Inputs!$I$6</f>
        <v>(insert code)</v>
      </c>
      <c r="D1385" t="str">
        <f>IFERROR(INDEX(Inputs!$I$11:$I$19,MATCH(A1385,Inputs!$H$11:$H$19)),"")</f>
        <v>(insert code)</v>
      </c>
      <c r="E1385" s="167">
        <f>Data!B104</f>
        <v>0</v>
      </c>
      <c r="F1385" s="168">
        <f>IF(F$2=$A1385,Data!C104,0)</f>
        <v>0</v>
      </c>
      <c r="G1385" s="168">
        <f>IF(G$2=$A1385,Data!D104,0)</f>
        <v>0</v>
      </c>
      <c r="H1385" s="168">
        <f>IF(H$2=$A1385,Data!E104,0)</f>
        <v>0</v>
      </c>
      <c r="I1385" s="168">
        <f>IF(I$2=$A1385,Data!F104,0)</f>
        <v>0</v>
      </c>
      <c r="J1385" s="168">
        <f>IF(J$2=$A1385,Data!G104,0)</f>
        <v>0</v>
      </c>
      <c r="K1385" s="168">
        <f>IF(K$2=$A1385,Data!H104,0)</f>
        <v>0</v>
      </c>
      <c r="L1385" s="168">
        <f>IF(L$2=$A1385,Data!I104,0)</f>
        <v>0</v>
      </c>
      <c r="M1385" s="168">
        <f>IF(M$2=$A1385,Data!J104,0)</f>
        <v>0</v>
      </c>
      <c r="N1385" s="168">
        <f>IF(N$2=$A1385,Data!K104,0)</f>
        <v>0</v>
      </c>
      <c r="O1385" s="168">
        <f>IF(O$2=$A1385,Data!L104,0)</f>
        <v>0</v>
      </c>
      <c r="P1385" s="168">
        <f>IF(P$2=$A1385,Data!M104,0)</f>
        <v>0</v>
      </c>
      <c r="Q1385" s="168">
        <f>IF(Q$2=$A1385,Data!N104,0)</f>
        <v>0</v>
      </c>
      <c r="R1385" s="169">
        <f>IF(R$2=$A1385,Data!O104,0)</f>
        <v>0</v>
      </c>
      <c r="S1385" s="169">
        <f>IF(S$2=$A1385,Data!P104,0)</f>
        <v>0</v>
      </c>
      <c r="T1385" s="169">
        <f>IF(T$2=$A1385,Data!Q104,0)</f>
        <v>0</v>
      </c>
      <c r="U1385" s="169">
        <f>IF(U$2=$A1385,Data!R104,0)</f>
        <v>0</v>
      </c>
      <c r="V1385" s="169">
        <f>IF(V$2=$A1385,Data!S104,0)</f>
        <v>0</v>
      </c>
      <c r="W1385" s="169">
        <f>IF(W$2=$A1385,Data!T104,0)</f>
        <v>0</v>
      </c>
      <c r="X1385" s="169">
        <f>IF(X$2=$A1385,Data!U104,0)</f>
        <v>0</v>
      </c>
      <c r="Y1385" s="169">
        <f>IF(Y$2=$A1385,Data!V104,0)</f>
        <v>0</v>
      </c>
      <c r="Z1385" s="169">
        <f>IF(Z$2=$A1385,Data!W104,0)</f>
        <v>0</v>
      </c>
      <c r="AA1385" s="169">
        <f>IF(AA$2=$A1385,Data!X104,0)</f>
        <v>0</v>
      </c>
      <c r="AB1385" s="169">
        <f>IF(AB$2=$A1385,Data!Y104,0)</f>
        <v>0</v>
      </c>
      <c r="AC1385" s="169">
        <f>IF(AC$2=$A1385,Data!Z104,0)</f>
        <v>0</v>
      </c>
      <c r="AD1385" s="170">
        <f>IF(AD$2=$A1385,Data!AA104,0)</f>
        <v>0</v>
      </c>
      <c r="AE1385" s="171">
        <f>IF(AE$2=$A1385,Data!AB104,0)</f>
        <v>0</v>
      </c>
      <c r="AF1385" s="170">
        <f>IF(AF$2=$A1385,Data!AC104,0)</f>
        <v>0</v>
      </c>
      <c r="AG1385" s="171">
        <f>IF(AG$2=$A1385,Data!AD104,0)</f>
        <v>0</v>
      </c>
      <c r="AH1385" s="170">
        <f>IF(AH$2=$A1385,Data!AE104,0)</f>
        <v>0</v>
      </c>
      <c r="AI1385" s="171">
        <f>IF(AI$2=$A1385,Data!AF104,0)</f>
        <v>0</v>
      </c>
      <c r="AJ1385" s="170">
        <f>IF(AJ$2=$A1385,Data!AG104,0)</f>
        <v>0</v>
      </c>
      <c r="AK1385" s="171">
        <f>IF(AK$2=$A1385,Data!AH104,0)</f>
        <v>0</v>
      </c>
      <c r="AL1385" s="170">
        <f>IF(AL$2=$A1385,Data!AI104,0)</f>
        <v>0</v>
      </c>
      <c r="AM1385" t="str">
        <f t="shared" si="42"/>
        <v>0</v>
      </c>
      <c r="AN1385" t="e">
        <f>+INDEX(Validation!$D$4:$D$250,MATCH(Merge!B1385,Validation!$E$4:$E$250,0))</f>
        <v>#N/A</v>
      </c>
      <c r="AO1385" s="172">
        <f t="shared" si="43"/>
        <v>0</v>
      </c>
    </row>
    <row r="1386" spans="1:41" ht="15" x14ac:dyDescent="0.25">
      <c r="A1386">
        <f>Inputs!$H$14</f>
        <v>4</v>
      </c>
      <c r="B1386" t="str">
        <f>Inputs!$D$4</f>
        <v>Select Agency…</v>
      </c>
      <c r="C1386" s="166" t="str">
        <f>Inputs!$I$6</f>
        <v>(insert code)</v>
      </c>
      <c r="D1386" t="str">
        <f>IFERROR(INDEX(Inputs!$I$11:$I$19,MATCH(A1386,Inputs!$H$11:$H$19)),"")</f>
        <v>(insert code)</v>
      </c>
      <c r="E1386" s="167">
        <f>Data!B105</f>
        <v>0</v>
      </c>
      <c r="F1386" s="168">
        <f>IF(F$2=$A1386,Data!C105,0)</f>
        <v>0</v>
      </c>
      <c r="G1386" s="168">
        <f>IF(G$2=$A1386,Data!D105,0)</f>
        <v>0</v>
      </c>
      <c r="H1386" s="168">
        <f>IF(H$2=$A1386,Data!E105,0)</f>
        <v>0</v>
      </c>
      <c r="I1386" s="168">
        <f>IF(I$2=$A1386,Data!F105,0)</f>
        <v>0</v>
      </c>
      <c r="J1386" s="168">
        <f>IF(J$2=$A1386,Data!G105,0)</f>
        <v>0</v>
      </c>
      <c r="K1386" s="168">
        <f>IF(K$2=$A1386,Data!H105,0)</f>
        <v>0</v>
      </c>
      <c r="L1386" s="168">
        <f>IF(L$2=$A1386,Data!I105,0)</f>
        <v>0</v>
      </c>
      <c r="M1386" s="168">
        <f>IF(M$2=$A1386,Data!J105,0)</f>
        <v>0</v>
      </c>
      <c r="N1386" s="168">
        <f>IF(N$2=$A1386,Data!K105,0)</f>
        <v>0</v>
      </c>
      <c r="O1386" s="168">
        <f>IF(O$2=$A1386,Data!L105,0)</f>
        <v>0</v>
      </c>
      <c r="P1386" s="168">
        <f>IF(P$2=$A1386,Data!M105,0)</f>
        <v>0</v>
      </c>
      <c r="Q1386" s="168">
        <f>IF(Q$2=$A1386,Data!N105,0)</f>
        <v>0</v>
      </c>
      <c r="R1386" s="169">
        <f>IF(R$2=$A1386,Data!O105,0)</f>
        <v>0</v>
      </c>
      <c r="S1386" s="169">
        <f>IF(S$2=$A1386,Data!P105,0)</f>
        <v>0</v>
      </c>
      <c r="T1386" s="169">
        <f>IF(T$2=$A1386,Data!Q105,0)</f>
        <v>0</v>
      </c>
      <c r="U1386" s="169">
        <f>IF(U$2=$A1386,Data!R105,0)</f>
        <v>0</v>
      </c>
      <c r="V1386" s="169">
        <f>IF(V$2=$A1386,Data!S105,0)</f>
        <v>0</v>
      </c>
      <c r="W1386" s="169">
        <f>IF(W$2=$A1386,Data!T105,0)</f>
        <v>0</v>
      </c>
      <c r="X1386" s="169">
        <f>IF(X$2=$A1386,Data!U105,0)</f>
        <v>0</v>
      </c>
      <c r="Y1386" s="169">
        <f>IF(Y$2=$A1386,Data!V105,0)</f>
        <v>0</v>
      </c>
      <c r="Z1386" s="169">
        <f>IF(Z$2=$A1386,Data!W105,0)</f>
        <v>0</v>
      </c>
      <c r="AA1386" s="169">
        <f>IF(AA$2=$A1386,Data!X105,0)</f>
        <v>0</v>
      </c>
      <c r="AB1386" s="169">
        <f>IF(AB$2=$A1386,Data!Y105,0)</f>
        <v>0</v>
      </c>
      <c r="AC1386" s="169">
        <f>IF(AC$2=$A1386,Data!Z105,0)</f>
        <v>0</v>
      </c>
      <c r="AD1386" s="170">
        <f>IF(AD$2=$A1386,Data!AA105,0)</f>
        <v>0</v>
      </c>
      <c r="AE1386" s="171">
        <f>IF(AE$2=$A1386,Data!AB105,0)</f>
        <v>0</v>
      </c>
      <c r="AF1386" s="170">
        <f>IF(AF$2=$A1386,Data!AC105,0)</f>
        <v>0</v>
      </c>
      <c r="AG1386" s="171">
        <f>IF(AG$2=$A1386,Data!AD105,0)</f>
        <v>0</v>
      </c>
      <c r="AH1386" s="170">
        <f>IF(AH$2=$A1386,Data!AE105,0)</f>
        <v>0</v>
      </c>
      <c r="AI1386" s="171">
        <f>IF(AI$2=$A1386,Data!AF105,0)</f>
        <v>0</v>
      </c>
      <c r="AJ1386" s="170">
        <f>IF(AJ$2=$A1386,Data!AG105,0)</f>
        <v>0</v>
      </c>
      <c r="AK1386" s="171">
        <f>IF(AK$2=$A1386,Data!AH105,0)</f>
        <v>0</v>
      </c>
      <c r="AL1386" s="170">
        <f>IF(AL$2=$A1386,Data!AI105,0)</f>
        <v>0</v>
      </c>
      <c r="AM1386" t="str">
        <f t="shared" si="42"/>
        <v>0</v>
      </c>
      <c r="AN1386" t="e">
        <f>+INDEX(Validation!$D$4:$D$250,MATCH(Merge!B1386,Validation!$E$4:$E$250,0))</f>
        <v>#N/A</v>
      </c>
      <c r="AO1386" s="172">
        <f t="shared" si="43"/>
        <v>0</v>
      </c>
    </row>
    <row r="1387" spans="1:41" ht="15" x14ac:dyDescent="0.25">
      <c r="A1387">
        <f>Inputs!$H$14</f>
        <v>4</v>
      </c>
      <c r="B1387" t="str">
        <f>Inputs!$D$4</f>
        <v>Select Agency…</v>
      </c>
      <c r="C1387" s="166" t="str">
        <f>Inputs!$I$6</f>
        <v>(insert code)</v>
      </c>
      <c r="D1387" t="str">
        <f>IFERROR(INDEX(Inputs!$I$11:$I$19,MATCH(A1387,Inputs!$H$11:$H$19)),"")</f>
        <v>(insert code)</v>
      </c>
      <c r="E1387" s="167">
        <f>Data!B106</f>
        <v>0</v>
      </c>
      <c r="F1387" s="168">
        <f>IF(F$2=$A1387,Data!C106,0)</f>
        <v>0</v>
      </c>
      <c r="G1387" s="168">
        <f>IF(G$2=$A1387,Data!D106,0)</f>
        <v>0</v>
      </c>
      <c r="H1387" s="168">
        <f>IF(H$2=$A1387,Data!E106,0)</f>
        <v>0</v>
      </c>
      <c r="I1387" s="168">
        <f>IF(I$2=$A1387,Data!F106,0)</f>
        <v>0</v>
      </c>
      <c r="J1387" s="168">
        <f>IF(J$2=$A1387,Data!G106,0)</f>
        <v>0</v>
      </c>
      <c r="K1387" s="168">
        <f>IF(K$2=$A1387,Data!H106,0)</f>
        <v>0</v>
      </c>
      <c r="L1387" s="168">
        <f>IF(L$2=$A1387,Data!I106,0)</f>
        <v>0</v>
      </c>
      <c r="M1387" s="168">
        <f>IF(M$2=$A1387,Data!J106,0)</f>
        <v>0</v>
      </c>
      <c r="N1387" s="168">
        <f>IF(N$2=$A1387,Data!K106,0)</f>
        <v>0</v>
      </c>
      <c r="O1387" s="168">
        <f>IF(O$2=$A1387,Data!L106,0)</f>
        <v>0</v>
      </c>
      <c r="P1387" s="168">
        <f>IF(P$2=$A1387,Data!M106,0)</f>
        <v>0</v>
      </c>
      <c r="Q1387" s="168">
        <f>IF(Q$2=$A1387,Data!N106,0)</f>
        <v>0</v>
      </c>
      <c r="R1387" s="169">
        <f>IF(R$2=$A1387,Data!O106,0)</f>
        <v>0</v>
      </c>
      <c r="S1387" s="169">
        <f>IF(S$2=$A1387,Data!P106,0)</f>
        <v>0</v>
      </c>
      <c r="T1387" s="169">
        <f>IF(T$2=$A1387,Data!Q106,0)</f>
        <v>0</v>
      </c>
      <c r="U1387" s="169">
        <f>IF(U$2=$A1387,Data!R106,0)</f>
        <v>0</v>
      </c>
      <c r="V1387" s="169">
        <f>IF(V$2=$A1387,Data!S106,0)</f>
        <v>0</v>
      </c>
      <c r="W1387" s="169">
        <f>IF(W$2=$A1387,Data!T106,0)</f>
        <v>0</v>
      </c>
      <c r="X1387" s="169">
        <f>IF(X$2=$A1387,Data!U106,0)</f>
        <v>0</v>
      </c>
      <c r="Y1387" s="169">
        <f>IF(Y$2=$A1387,Data!V106,0)</f>
        <v>0</v>
      </c>
      <c r="Z1387" s="169">
        <f>IF(Z$2=$A1387,Data!W106,0)</f>
        <v>0</v>
      </c>
      <c r="AA1387" s="169">
        <f>IF(AA$2=$A1387,Data!X106,0)</f>
        <v>0</v>
      </c>
      <c r="AB1387" s="169">
        <f>IF(AB$2=$A1387,Data!Y106,0)</f>
        <v>0</v>
      </c>
      <c r="AC1387" s="169">
        <f>IF(AC$2=$A1387,Data!Z106,0)</f>
        <v>0</v>
      </c>
      <c r="AD1387" s="170">
        <f>IF(AD$2=$A1387,Data!AA106,0)</f>
        <v>0</v>
      </c>
      <c r="AE1387" s="171">
        <f>IF(AE$2=$A1387,Data!AB106,0)</f>
        <v>0</v>
      </c>
      <c r="AF1387" s="170">
        <f>IF(AF$2=$A1387,Data!AC106,0)</f>
        <v>0</v>
      </c>
      <c r="AG1387" s="171">
        <f>IF(AG$2=$A1387,Data!AD106,0)</f>
        <v>0</v>
      </c>
      <c r="AH1387" s="170">
        <f>IF(AH$2=$A1387,Data!AE106,0)</f>
        <v>0</v>
      </c>
      <c r="AI1387" s="171">
        <f>IF(AI$2=$A1387,Data!AF106,0)</f>
        <v>0</v>
      </c>
      <c r="AJ1387" s="170">
        <f>IF(AJ$2=$A1387,Data!AG106,0)</f>
        <v>0</v>
      </c>
      <c r="AK1387" s="171">
        <f>IF(AK$2=$A1387,Data!AH106,0)</f>
        <v>0</v>
      </c>
      <c r="AL1387" s="170">
        <f>IF(AL$2=$A1387,Data!AI106,0)</f>
        <v>0</v>
      </c>
      <c r="AM1387" t="str">
        <f t="shared" si="42"/>
        <v>0</v>
      </c>
      <c r="AN1387" t="e">
        <f>+INDEX(Validation!$D$4:$D$250,MATCH(Merge!B1387,Validation!$E$4:$E$250,0))</f>
        <v>#N/A</v>
      </c>
      <c r="AO1387" s="172">
        <f t="shared" si="43"/>
        <v>0</v>
      </c>
    </row>
    <row r="1388" spans="1:41" ht="15" x14ac:dyDescent="0.25">
      <c r="A1388">
        <f>Inputs!$H$14</f>
        <v>4</v>
      </c>
      <c r="B1388" t="str">
        <f>Inputs!$D$4</f>
        <v>Select Agency…</v>
      </c>
      <c r="C1388" s="166" t="str">
        <f>Inputs!$I$6</f>
        <v>(insert code)</v>
      </c>
      <c r="D1388" t="str">
        <f>IFERROR(INDEX(Inputs!$I$11:$I$19,MATCH(A1388,Inputs!$H$11:$H$19)),"")</f>
        <v>(insert code)</v>
      </c>
      <c r="E1388" s="167">
        <f>Data!B107</f>
        <v>0</v>
      </c>
      <c r="F1388" s="168">
        <f>IF(F$2=$A1388,Data!C107,0)</f>
        <v>0</v>
      </c>
      <c r="G1388" s="168">
        <f>IF(G$2=$A1388,Data!D107,0)</f>
        <v>0</v>
      </c>
      <c r="H1388" s="168">
        <f>IF(H$2=$A1388,Data!E107,0)</f>
        <v>0</v>
      </c>
      <c r="I1388" s="168">
        <f>IF(I$2=$A1388,Data!F107,0)</f>
        <v>0</v>
      </c>
      <c r="J1388" s="168">
        <f>IF(J$2=$A1388,Data!G107,0)</f>
        <v>0</v>
      </c>
      <c r="K1388" s="168">
        <f>IF(K$2=$A1388,Data!H107,0)</f>
        <v>0</v>
      </c>
      <c r="L1388" s="168">
        <f>IF(L$2=$A1388,Data!I107,0)</f>
        <v>0</v>
      </c>
      <c r="M1388" s="168">
        <f>IF(M$2=$A1388,Data!J107,0)</f>
        <v>0</v>
      </c>
      <c r="N1388" s="168">
        <f>IF(N$2=$A1388,Data!K107,0)</f>
        <v>0</v>
      </c>
      <c r="O1388" s="168">
        <f>IF(O$2=$A1388,Data!L107,0)</f>
        <v>0</v>
      </c>
      <c r="P1388" s="168">
        <f>IF(P$2=$A1388,Data!M107,0)</f>
        <v>0</v>
      </c>
      <c r="Q1388" s="168">
        <f>IF(Q$2=$A1388,Data!N107,0)</f>
        <v>0</v>
      </c>
      <c r="R1388" s="169">
        <f>IF(R$2=$A1388,Data!O107,0)</f>
        <v>0</v>
      </c>
      <c r="S1388" s="169">
        <f>IF(S$2=$A1388,Data!P107,0)</f>
        <v>0</v>
      </c>
      <c r="T1388" s="169">
        <f>IF(T$2=$A1388,Data!Q107,0)</f>
        <v>0</v>
      </c>
      <c r="U1388" s="169">
        <f>IF(U$2=$A1388,Data!R107,0)</f>
        <v>0</v>
      </c>
      <c r="V1388" s="169">
        <f>IF(V$2=$A1388,Data!S107,0)</f>
        <v>0</v>
      </c>
      <c r="W1388" s="169">
        <f>IF(W$2=$A1388,Data!T107,0)</f>
        <v>0</v>
      </c>
      <c r="X1388" s="169">
        <f>IF(X$2=$A1388,Data!U107,0)</f>
        <v>0</v>
      </c>
      <c r="Y1388" s="169">
        <f>IF(Y$2=$A1388,Data!V107,0)</f>
        <v>0</v>
      </c>
      <c r="Z1388" s="169">
        <f>IF(Z$2=$A1388,Data!W107,0)</f>
        <v>0</v>
      </c>
      <c r="AA1388" s="169">
        <f>IF(AA$2=$A1388,Data!X107,0)</f>
        <v>0</v>
      </c>
      <c r="AB1388" s="169">
        <f>IF(AB$2=$A1388,Data!Y107,0)</f>
        <v>0</v>
      </c>
      <c r="AC1388" s="169">
        <f>IF(AC$2=$A1388,Data!Z107,0)</f>
        <v>0</v>
      </c>
      <c r="AD1388" s="170">
        <f>IF(AD$2=$A1388,Data!AA107,0)</f>
        <v>0</v>
      </c>
      <c r="AE1388" s="171">
        <f>IF(AE$2=$A1388,Data!AB107,0)</f>
        <v>0</v>
      </c>
      <c r="AF1388" s="170">
        <f>IF(AF$2=$A1388,Data!AC107,0)</f>
        <v>0</v>
      </c>
      <c r="AG1388" s="171">
        <f>IF(AG$2=$A1388,Data!AD107,0)</f>
        <v>0</v>
      </c>
      <c r="AH1388" s="170">
        <f>IF(AH$2=$A1388,Data!AE107,0)</f>
        <v>0</v>
      </c>
      <c r="AI1388" s="171">
        <f>IF(AI$2=$A1388,Data!AF107,0)</f>
        <v>0</v>
      </c>
      <c r="AJ1388" s="170">
        <f>IF(AJ$2=$A1388,Data!AG107,0)</f>
        <v>0</v>
      </c>
      <c r="AK1388" s="171">
        <f>IF(AK$2=$A1388,Data!AH107,0)</f>
        <v>0</v>
      </c>
      <c r="AL1388" s="170">
        <f>IF(AL$2=$A1388,Data!AI107,0)</f>
        <v>0</v>
      </c>
      <c r="AM1388" t="str">
        <f t="shared" si="42"/>
        <v>0</v>
      </c>
      <c r="AN1388" t="e">
        <f>+INDEX(Validation!$D$4:$D$250,MATCH(Merge!B1388,Validation!$E$4:$E$250,0))</f>
        <v>#N/A</v>
      </c>
      <c r="AO1388" s="172">
        <f t="shared" si="43"/>
        <v>0</v>
      </c>
    </row>
    <row r="1389" spans="1:41" ht="15" x14ac:dyDescent="0.25">
      <c r="A1389">
        <f>Inputs!$H$14</f>
        <v>4</v>
      </c>
      <c r="B1389" t="str">
        <f>Inputs!$D$4</f>
        <v>Select Agency…</v>
      </c>
      <c r="C1389" s="166" t="str">
        <f>Inputs!$I$6</f>
        <v>(insert code)</v>
      </c>
      <c r="D1389" t="str">
        <f>IFERROR(INDEX(Inputs!$I$11:$I$19,MATCH(A1389,Inputs!$H$11:$H$19)),"")</f>
        <v>(insert code)</v>
      </c>
      <c r="E1389" s="167">
        <f>Data!B108</f>
        <v>0</v>
      </c>
      <c r="F1389" s="168">
        <f>IF(F$2=$A1389,Data!C108,0)</f>
        <v>0</v>
      </c>
      <c r="G1389" s="168">
        <f>IF(G$2=$A1389,Data!D108,0)</f>
        <v>0</v>
      </c>
      <c r="H1389" s="168">
        <f>IF(H$2=$A1389,Data!E108,0)</f>
        <v>0</v>
      </c>
      <c r="I1389" s="168">
        <f>IF(I$2=$A1389,Data!F108,0)</f>
        <v>0</v>
      </c>
      <c r="J1389" s="168">
        <f>IF(J$2=$A1389,Data!G108,0)</f>
        <v>0</v>
      </c>
      <c r="K1389" s="168">
        <f>IF(K$2=$A1389,Data!H108,0)</f>
        <v>0</v>
      </c>
      <c r="L1389" s="168">
        <f>IF(L$2=$A1389,Data!I108,0)</f>
        <v>0</v>
      </c>
      <c r="M1389" s="168">
        <f>IF(M$2=$A1389,Data!J108,0)</f>
        <v>0</v>
      </c>
      <c r="N1389" s="168">
        <f>IF(N$2=$A1389,Data!K108,0)</f>
        <v>0</v>
      </c>
      <c r="O1389" s="168">
        <f>IF(O$2=$A1389,Data!L108,0)</f>
        <v>0</v>
      </c>
      <c r="P1389" s="168">
        <f>IF(P$2=$A1389,Data!M108,0)</f>
        <v>0</v>
      </c>
      <c r="Q1389" s="168">
        <f>IF(Q$2=$A1389,Data!N108,0)</f>
        <v>0</v>
      </c>
      <c r="R1389" s="169">
        <f>IF(R$2=$A1389,Data!O108,0)</f>
        <v>0</v>
      </c>
      <c r="S1389" s="169">
        <f>IF(S$2=$A1389,Data!P108,0)</f>
        <v>0</v>
      </c>
      <c r="T1389" s="169">
        <f>IF(T$2=$A1389,Data!Q108,0)</f>
        <v>0</v>
      </c>
      <c r="U1389" s="169">
        <f>IF(U$2=$A1389,Data!R108,0)</f>
        <v>0</v>
      </c>
      <c r="V1389" s="169">
        <f>IF(V$2=$A1389,Data!S108,0)</f>
        <v>0</v>
      </c>
      <c r="W1389" s="169">
        <f>IF(W$2=$A1389,Data!T108,0)</f>
        <v>0</v>
      </c>
      <c r="X1389" s="169">
        <f>IF(X$2=$A1389,Data!U108,0)</f>
        <v>0</v>
      </c>
      <c r="Y1389" s="169">
        <f>IF(Y$2=$A1389,Data!V108,0)</f>
        <v>0</v>
      </c>
      <c r="Z1389" s="169">
        <f>IF(Z$2=$A1389,Data!W108,0)</f>
        <v>0</v>
      </c>
      <c r="AA1389" s="169">
        <f>IF(AA$2=$A1389,Data!X108,0)</f>
        <v>0</v>
      </c>
      <c r="AB1389" s="169">
        <f>IF(AB$2=$A1389,Data!Y108,0)</f>
        <v>0</v>
      </c>
      <c r="AC1389" s="169">
        <f>IF(AC$2=$A1389,Data!Z108,0)</f>
        <v>0</v>
      </c>
      <c r="AD1389" s="170">
        <f>IF(AD$2=$A1389,Data!AA108,0)</f>
        <v>0</v>
      </c>
      <c r="AE1389" s="171">
        <f>IF(AE$2=$A1389,Data!AB108,0)</f>
        <v>0</v>
      </c>
      <c r="AF1389" s="170">
        <f>IF(AF$2=$A1389,Data!AC108,0)</f>
        <v>0</v>
      </c>
      <c r="AG1389" s="171">
        <f>IF(AG$2=$A1389,Data!AD108,0)</f>
        <v>0</v>
      </c>
      <c r="AH1389" s="170">
        <f>IF(AH$2=$A1389,Data!AE108,0)</f>
        <v>0</v>
      </c>
      <c r="AI1389" s="171">
        <f>IF(AI$2=$A1389,Data!AF108,0)</f>
        <v>0</v>
      </c>
      <c r="AJ1389" s="170">
        <f>IF(AJ$2=$A1389,Data!AG108,0)</f>
        <v>0</v>
      </c>
      <c r="AK1389" s="171">
        <f>IF(AK$2=$A1389,Data!AH108,0)</f>
        <v>0</v>
      </c>
      <c r="AL1389" s="170">
        <f>IF(AL$2=$A1389,Data!AI108,0)</f>
        <v>0</v>
      </c>
      <c r="AM1389" t="str">
        <f t="shared" si="42"/>
        <v>0</v>
      </c>
      <c r="AN1389" t="e">
        <f>+INDEX(Validation!$D$4:$D$250,MATCH(Merge!B1389,Validation!$E$4:$E$250,0))</f>
        <v>#N/A</v>
      </c>
      <c r="AO1389" s="172">
        <f t="shared" si="43"/>
        <v>0</v>
      </c>
    </row>
    <row r="1390" spans="1:41" ht="15" x14ac:dyDescent="0.25">
      <c r="A1390">
        <f>Inputs!$H$14</f>
        <v>4</v>
      </c>
      <c r="B1390" t="str">
        <f>Inputs!$D$4</f>
        <v>Select Agency…</v>
      </c>
      <c r="C1390" s="166" t="str">
        <f>Inputs!$I$6</f>
        <v>(insert code)</v>
      </c>
      <c r="D1390" t="str">
        <f>IFERROR(INDEX(Inputs!$I$11:$I$19,MATCH(A1390,Inputs!$H$11:$H$19)),"")</f>
        <v>(insert code)</v>
      </c>
      <c r="E1390" s="167">
        <f>Data!B109</f>
        <v>0</v>
      </c>
      <c r="F1390" s="168">
        <f>IF(F$2=$A1390,Data!C109,0)</f>
        <v>0</v>
      </c>
      <c r="G1390" s="168">
        <f>IF(G$2=$A1390,Data!D109,0)</f>
        <v>0</v>
      </c>
      <c r="H1390" s="168">
        <f>IF(H$2=$A1390,Data!E109,0)</f>
        <v>0</v>
      </c>
      <c r="I1390" s="168">
        <f>IF(I$2=$A1390,Data!F109,0)</f>
        <v>0</v>
      </c>
      <c r="J1390" s="168">
        <f>IF(J$2=$A1390,Data!G109,0)</f>
        <v>0</v>
      </c>
      <c r="K1390" s="168">
        <f>IF(K$2=$A1390,Data!H109,0)</f>
        <v>0</v>
      </c>
      <c r="L1390" s="168">
        <f>IF(L$2=$A1390,Data!I109,0)</f>
        <v>0</v>
      </c>
      <c r="M1390" s="168">
        <f>IF(M$2=$A1390,Data!J109,0)</f>
        <v>0</v>
      </c>
      <c r="N1390" s="168">
        <f>IF(N$2=$A1390,Data!K109,0)</f>
        <v>0</v>
      </c>
      <c r="O1390" s="168">
        <f>IF(O$2=$A1390,Data!L109,0)</f>
        <v>0</v>
      </c>
      <c r="P1390" s="168">
        <f>IF(P$2=$A1390,Data!M109,0)</f>
        <v>0</v>
      </c>
      <c r="Q1390" s="168">
        <f>IF(Q$2=$A1390,Data!N109,0)</f>
        <v>0</v>
      </c>
      <c r="R1390" s="169">
        <f>IF(R$2=$A1390,Data!O109,0)</f>
        <v>0</v>
      </c>
      <c r="S1390" s="169">
        <f>IF(S$2=$A1390,Data!P109,0)</f>
        <v>0</v>
      </c>
      <c r="T1390" s="169">
        <f>IF(T$2=$A1390,Data!Q109,0)</f>
        <v>0</v>
      </c>
      <c r="U1390" s="169">
        <f>IF(U$2=$A1390,Data!R109,0)</f>
        <v>0</v>
      </c>
      <c r="V1390" s="169">
        <f>IF(V$2=$A1390,Data!S109,0)</f>
        <v>0</v>
      </c>
      <c r="W1390" s="169">
        <f>IF(W$2=$A1390,Data!T109,0)</f>
        <v>0</v>
      </c>
      <c r="X1390" s="169">
        <f>IF(X$2=$A1390,Data!U109,0)</f>
        <v>0</v>
      </c>
      <c r="Y1390" s="169">
        <f>IF(Y$2=$A1390,Data!V109,0)</f>
        <v>0</v>
      </c>
      <c r="Z1390" s="169">
        <f>IF(Z$2=$A1390,Data!W109,0)</f>
        <v>0</v>
      </c>
      <c r="AA1390" s="169">
        <f>IF(AA$2=$A1390,Data!X109,0)</f>
        <v>0</v>
      </c>
      <c r="AB1390" s="169">
        <f>IF(AB$2=$A1390,Data!Y109,0)</f>
        <v>0</v>
      </c>
      <c r="AC1390" s="169">
        <f>IF(AC$2=$A1390,Data!Z109,0)</f>
        <v>0</v>
      </c>
      <c r="AD1390" s="170">
        <f>IF(AD$2=$A1390,Data!AA109,0)</f>
        <v>0</v>
      </c>
      <c r="AE1390" s="171">
        <f>IF(AE$2=$A1390,Data!AB109,0)</f>
        <v>0</v>
      </c>
      <c r="AF1390" s="170">
        <f>IF(AF$2=$A1390,Data!AC109,0)</f>
        <v>0</v>
      </c>
      <c r="AG1390" s="171">
        <f>IF(AG$2=$A1390,Data!AD109,0)</f>
        <v>0</v>
      </c>
      <c r="AH1390" s="170">
        <f>IF(AH$2=$A1390,Data!AE109,0)</f>
        <v>0</v>
      </c>
      <c r="AI1390" s="171">
        <f>IF(AI$2=$A1390,Data!AF109,0)</f>
        <v>0</v>
      </c>
      <c r="AJ1390" s="170">
        <f>IF(AJ$2=$A1390,Data!AG109,0)</f>
        <v>0</v>
      </c>
      <c r="AK1390" s="171">
        <f>IF(AK$2=$A1390,Data!AH109,0)</f>
        <v>0</v>
      </c>
      <c r="AL1390" s="170">
        <f>IF(AL$2=$A1390,Data!AI109,0)</f>
        <v>0</v>
      </c>
      <c r="AM1390" t="str">
        <f t="shared" si="42"/>
        <v>0</v>
      </c>
      <c r="AN1390" t="e">
        <f>+INDEX(Validation!$D$4:$D$250,MATCH(Merge!B1390,Validation!$E$4:$E$250,0))</f>
        <v>#N/A</v>
      </c>
      <c r="AO1390" s="172">
        <f t="shared" si="43"/>
        <v>0</v>
      </c>
    </row>
    <row r="1391" spans="1:41" ht="15" x14ac:dyDescent="0.25">
      <c r="A1391">
        <f>Inputs!$H$14</f>
        <v>4</v>
      </c>
      <c r="B1391" t="str">
        <f>Inputs!$D$4</f>
        <v>Select Agency…</v>
      </c>
      <c r="C1391" s="166" t="str">
        <f>Inputs!$I$6</f>
        <v>(insert code)</v>
      </c>
      <c r="D1391" t="str">
        <f>IFERROR(INDEX(Inputs!$I$11:$I$19,MATCH(A1391,Inputs!$H$11:$H$19)),"")</f>
        <v>(insert code)</v>
      </c>
      <c r="E1391" s="167">
        <f>Data!B110</f>
        <v>0</v>
      </c>
      <c r="F1391" s="168">
        <f>IF(F$2=$A1391,Data!C110,0)</f>
        <v>0</v>
      </c>
      <c r="G1391" s="168">
        <f>IF(G$2=$A1391,Data!D110,0)</f>
        <v>0</v>
      </c>
      <c r="H1391" s="168">
        <f>IF(H$2=$A1391,Data!E110,0)</f>
        <v>0</v>
      </c>
      <c r="I1391" s="168">
        <f>IF(I$2=$A1391,Data!F110,0)</f>
        <v>0</v>
      </c>
      <c r="J1391" s="168">
        <f>IF(J$2=$A1391,Data!G110,0)</f>
        <v>0</v>
      </c>
      <c r="K1391" s="168">
        <f>IF(K$2=$A1391,Data!H110,0)</f>
        <v>0</v>
      </c>
      <c r="L1391" s="168">
        <f>IF(L$2=$A1391,Data!I110,0)</f>
        <v>0</v>
      </c>
      <c r="M1391" s="168">
        <f>IF(M$2=$A1391,Data!J110,0)</f>
        <v>0</v>
      </c>
      <c r="N1391" s="168">
        <f>IF(N$2=$A1391,Data!K110,0)</f>
        <v>0</v>
      </c>
      <c r="O1391" s="168">
        <f>IF(O$2=$A1391,Data!L110,0)</f>
        <v>0</v>
      </c>
      <c r="P1391" s="168">
        <f>IF(P$2=$A1391,Data!M110,0)</f>
        <v>0</v>
      </c>
      <c r="Q1391" s="168">
        <f>IF(Q$2=$A1391,Data!N110,0)</f>
        <v>0</v>
      </c>
      <c r="R1391" s="169">
        <f>IF(R$2=$A1391,Data!O110,0)</f>
        <v>0</v>
      </c>
      <c r="S1391" s="169">
        <f>IF(S$2=$A1391,Data!P110,0)</f>
        <v>0</v>
      </c>
      <c r="T1391" s="169">
        <f>IF(T$2=$A1391,Data!Q110,0)</f>
        <v>0</v>
      </c>
      <c r="U1391" s="169">
        <f>IF(U$2=$A1391,Data!R110,0)</f>
        <v>0</v>
      </c>
      <c r="V1391" s="169">
        <f>IF(V$2=$A1391,Data!S110,0)</f>
        <v>0</v>
      </c>
      <c r="W1391" s="169">
        <f>IF(W$2=$A1391,Data!T110,0)</f>
        <v>0</v>
      </c>
      <c r="X1391" s="169">
        <f>IF(X$2=$A1391,Data!U110,0)</f>
        <v>0</v>
      </c>
      <c r="Y1391" s="169">
        <f>IF(Y$2=$A1391,Data!V110,0)</f>
        <v>0</v>
      </c>
      <c r="Z1391" s="169">
        <f>IF(Z$2=$A1391,Data!W110,0)</f>
        <v>0</v>
      </c>
      <c r="AA1391" s="169">
        <f>IF(AA$2=$A1391,Data!X110,0)</f>
        <v>0</v>
      </c>
      <c r="AB1391" s="169">
        <f>IF(AB$2=$A1391,Data!Y110,0)</f>
        <v>0</v>
      </c>
      <c r="AC1391" s="169">
        <f>IF(AC$2=$A1391,Data!Z110,0)</f>
        <v>0</v>
      </c>
      <c r="AD1391" s="170">
        <f>IF(AD$2=$A1391,Data!AA110,0)</f>
        <v>0</v>
      </c>
      <c r="AE1391" s="171">
        <f>IF(AE$2=$A1391,Data!AB110,0)</f>
        <v>0</v>
      </c>
      <c r="AF1391" s="170">
        <f>IF(AF$2=$A1391,Data!AC110,0)</f>
        <v>0</v>
      </c>
      <c r="AG1391" s="171">
        <f>IF(AG$2=$A1391,Data!AD110,0)</f>
        <v>0</v>
      </c>
      <c r="AH1391" s="170">
        <f>IF(AH$2=$A1391,Data!AE110,0)</f>
        <v>0</v>
      </c>
      <c r="AI1391" s="171">
        <f>IF(AI$2=$A1391,Data!AF110,0)</f>
        <v>0</v>
      </c>
      <c r="AJ1391" s="170">
        <f>IF(AJ$2=$A1391,Data!AG110,0)</f>
        <v>0</v>
      </c>
      <c r="AK1391" s="171">
        <f>IF(AK$2=$A1391,Data!AH110,0)</f>
        <v>0</v>
      </c>
      <c r="AL1391" s="170">
        <f>IF(AL$2=$A1391,Data!AI110,0)</f>
        <v>0</v>
      </c>
      <c r="AM1391" t="str">
        <f t="shared" si="42"/>
        <v>0</v>
      </c>
      <c r="AN1391" t="e">
        <f>+INDEX(Validation!$D$4:$D$250,MATCH(Merge!B1391,Validation!$E$4:$E$250,0))</f>
        <v>#N/A</v>
      </c>
      <c r="AO1391" s="172">
        <f t="shared" si="43"/>
        <v>0</v>
      </c>
    </row>
    <row r="1392" spans="1:41" ht="15" x14ac:dyDescent="0.25">
      <c r="A1392">
        <f>Inputs!$H$14</f>
        <v>4</v>
      </c>
      <c r="B1392" t="str">
        <f>Inputs!$D$4</f>
        <v>Select Agency…</v>
      </c>
      <c r="C1392" s="166" t="str">
        <f>Inputs!$I$6</f>
        <v>(insert code)</v>
      </c>
      <c r="D1392" t="str">
        <f>IFERROR(INDEX(Inputs!$I$11:$I$19,MATCH(A1392,Inputs!$H$11:$H$19)),"")</f>
        <v>(insert code)</v>
      </c>
      <c r="E1392" s="167">
        <f>Data!B111</f>
        <v>0</v>
      </c>
      <c r="F1392" s="168">
        <f>IF(F$2=$A1392,Data!C111,0)</f>
        <v>0</v>
      </c>
      <c r="G1392" s="168">
        <f>IF(G$2=$A1392,Data!D111,0)</f>
        <v>0</v>
      </c>
      <c r="H1392" s="168">
        <f>IF(H$2=$A1392,Data!E111,0)</f>
        <v>0</v>
      </c>
      <c r="I1392" s="168">
        <f>IF(I$2=$A1392,Data!F111,0)</f>
        <v>0</v>
      </c>
      <c r="J1392" s="168">
        <f>IF(J$2=$A1392,Data!G111,0)</f>
        <v>0</v>
      </c>
      <c r="K1392" s="168">
        <f>IF(K$2=$A1392,Data!H111,0)</f>
        <v>0</v>
      </c>
      <c r="L1392" s="168">
        <f>IF(L$2=$A1392,Data!I111,0)</f>
        <v>0</v>
      </c>
      <c r="M1392" s="168">
        <f>IF(M$2=$A1392,Data!J111,0)</f>
        <v>0</v>
      </c>
      <c r="N1392" s="168">
        <f>IF(N$2=$A1392,Data!K111,0)</f>
        <v>0</v>
      </c>
      <c r="O1392" s="168">
        <f>IF(O$2=$A1392,Data!L111,0)</f>
        <v>0</v>
      </c>
      <c r="P1392" s="168">
        <f>IF(P$2=$A1392,Data!M111,0)</f>
        <v>0</v>
      </c>
      <c r="Q1392" s="168">
        <f>IF(Q$2=$A1392,Data!N111,0)</f>
        <v>0</v>
      </c>
      <c r="R1392" s="169">
        <f>IF(R$2=$A1392,Data!O111,0)</f>
        <v>0</v>
      </c>
      <c r="S1392" s="169">
        <f>IF(S$2=$A1392,Data!P111,0)</f>
        <v>0</v>
      </c>
      <c r="T1392" s="169">
        <f>IF(T$2=$A1392,Data!Q111,0)</f>
        <v>0</v>
      </c>
      <c r="U1392" s="169">
        <f>IF(U$2=$A1392,Data!R111,0)</f>
        <v>0</v>
      </c>
      <c r="V1392" s="169">
        <f>IF(V$2=$A1392,Data!S111,0)</f>
        <v>0</v>
      </c>
      <c r="W1392" s="169">
        <f>IF(W$2=$A1392,Data!T111,0)</f>
        <v>0</v>
      </c>
      <c r="X1392" s="169">
        <f>IF(X$2=$A1392,Data!U111,0)</f>
        <v>0</v>
      </c>
      <c r="Y1392" s="169">
        <f>IF(Y$2=$A1392,Data!V111,0)</f>
        <v>0</v>
      </c>
      <c r="Z1392" s="169">
        <f>IF(Z$2=$A1392,Data!W111,0)</f>
        <v>0</v>
      </c>
      <c r="AA1392" s="169">
        <f>IF(AA$2=$A1392,Data!X111,0)</f>
        <v>0</v>
      </c>
      <c r="AB1392" s="169">
        <f>IF(AB$2=$A1392,Data!Y111,0)</f>
        <v>0</v>
      </c>
      <c r="AC1392" s="169">
        <f>IF(AC$2=$A1392,Data!Z111,0)</f>
        <v>0</v>
      </c>
      <c r="AD1392" s="170">
        <f>IF(AD$2=$A1392,Data!AA111,0)</f>
        <v>0</v>
      </c>
      <c r="AE1392" s="171">
        <f>IF(AE$2=$A1392,Data!AB111,0)</f>
        <v>0</v>
      </c>
      <c r="AF1392" s="170">
        <f>IF(AF$2=$A1392,Data!AC111,0)</f>
        <v>0</v>
      </c>
      <c r="AG1392" s="171">
        <f>IF(AG$2=$A1392,Data!AD111,0)</f>
        <v>0</v>
      </c>
      <c r="AH1392" s="170">
        <f>IF(AH$2=$A1392,Data!AE111,0)</f>
        <v>0</v>
      </c>
      <c r="AI1392" s="171">
        <f>IF(AI$2=$A1392,Data!AF111,0)</f>
        <v>0</v>
      </c>
      <c r="AJ1392" s="170">
        <f>IF(AJ$2=$A1392,Data!AG111,0)</f>
        <v>0</v>
      </c>
      <c r="AK1392" s="171">
        <f>IF(AK$2=$A1392,Data!AH111,0)</f>
        <v>0</v>
      </c>
      <c r="AL1392" s="170">
        <f>IF(AL$2=$A1392,Data!AI111,0)</f>
        <v>0</v>
      </c>
      <c r="AM1392" t="str">
        <f t="shared" si="42"/>
        <v>0</v>
      </c>
      <c r="AN1392" t="e">
        <f>+INDEX(Validation!$D$4:$D$250,MATCH(Merge!B1392,Validation!$E$4:$E$250,0))</f>
        <v>#N/A</v>
      </c>
      <c r="AO1392" s="172">
        <f t="shared" si="43"/>
        <v>0</v>
      </c>
    </row>
    <row r="1393" spans="1:41" ht="15" x14ac:dyDescent="0.25">
      <c r="A1393">
        <f>Inputs!$H$14</f>
        <v>4</v>
      </c>
      <c r="B1393" t="str">
        <f>Inputs!$D$4</f>
        <v>Select Agency…</v>
      </c>
      <c r="C1393" s="166" t="str">
        <f>Inputs!$I$6</f>
        <v>(insert code)</v>
      </c>
      <c r="D1393" t="str">
        <f>IFERROR(INDEX(Inputs!$I$11:$I$19,MATCH(A1393,Inputs!$H$11:$H$19)),"")</f>
        <v>(insert code)</v>
      </c>
      <c r="E1393" s="167">
        <f>Data!B112</f>
        <v>0</v>
      </c>
      <c r="F1393" s="168">
        <f>IF(F$2=$A1393,Data!C112,0)</f>
        <v>0</v>
      </c>
      <c r="G1393" s="168">
        <f>IF(G$2=$A1393,Data!D112,0)</f>
        <v>0</v>
      </c>
      <c r="H1393" s="168">
        <f>IF(H$2=$A1393,Data!E112,0)</f>
        <v>0</v>
      </c>
      <c r="I1393" s="168">
        <f>IF(I$2=$A1393,Data!F112,0)</f>
        <v>0</v>
      </c>
      <c r="J1393" s="168">
        <f>IF(J$2=$A1393,Data!G112,0)</f>
        <v>0</v>
      </c>
      <c r="K1393" s="168">
        <f>IF(K$2=$A1393,Data!H112,0)</f>
        <v>0</v>
      </c>
      <c r="L1393" s="168">
        <f>IF(L$2=$A1393,Data!I112,0)</f>
        <v>0</v>
      </c>
      <c r="M1393" s="168">
        <f>IF(M$2=$A1393,Data!J112,0)</f>
        <v>0</v>
      </c>
      <c r="N1393" s="168">
        <f>IF(N$2=$A1393,Data!K112,0)</f>
        <v>0</v>
      </c>
      <c r="O1393" s="168">
        <f>IF(O$2=$A1393,Data!L112,0)</f>
        <v>0</v>
      </c>
      <c r="P1393" s="168">
        <f>IF(P$2=$A1393,Data!M112,0)</f>
        <v>0</v>
      </c>
      <c r="Q1393" s="168">
        <f>IF(Q$2=$A1393,Data!N112,0)</f>
        <v>0</v>
      </c>
      <c r="R1393" s="169">
        <f>IF(R$2=$A1393,Data!O112,0)</f>
        <v>0</v>
      </c>
      <c r="S1393" s="169">
        <f>IF(S$2=$A1393,Data!P112,0)</f>
        <v>0</v>
      </c>
      <c r="T1393" s="169">
        <f>IF(T$2=$A1393,Data!Q112,0)</f>
        <v>0</v>
      </c>
      <c r="U1393" s="169">
        <f>IF(U$2=$A1393,Data!R112,0)</f>
        <v>0</v>
      </c>
      <c r="V1393" s="169">
        <f>IF(V$2=$A1393,Data!S112,0)</f>
        <v>0</v>
      </c>
      <c r="W1393" s="169">
        <f>IF(W$2=$A1393,Data!T112,0)</f>
        <v>0</v>
      </c>
      <c r="X1393" s="169">
        <f>IF(X$2=$A1393,Data!U112,0)</f>
        <v>0</v>
      </c>
      <c r="Y1393" s="169">
        <f>IF(Y$2=$A1393,Data!V112,0)</f>
        <v>0</v>
      </c>
      <c r="Z1393" s="169">
        <f>IF(Z$2=$A1393,Data!W112,0)</f>
        <v>0</v>
      </c>
      <c r="AA1393" s="169">
        <f>IF(AA$2=$A1393,Data!X112,0)</f>
        <v>0</v>
      </c>
      <c r="AB1393" s="169">
        <f>IF(AB$2=$A1393,Data!Y112,0)</f>
        <v>0</v>
      </c>
      <c r="AC1393" s="169">
        <f>IF(AC$2=$A1393,Data!Z112,0)</f>
        <v>0</v>
      </c>
      <c r="AD1393" s="170">
        <f>IF(AD$2=$A1393,Data!AA112,0)</f>
        <v>0</v>
      </c>
      <c r="AE1393" s="171">
        <f>IF(AE$2=$A1393,Data!AB112,0)</f>
        <v>0</v>
      </c>
      <c r="AF1393" s="170">
        <f>IF(AF$2=$A1393,Data!AC112,0)</f>
        <v>0</v>
      </c>
      <c r="AG1393" s="171">
        <f>IF(AG$2=$A1393,Data!AD112,0)</f>
        <v>0</v>
      </c>
      <c r="AH1393" s="170">
        <f>IF(AH$2=$A1393,Data!AE112,0)</f>
        <v>0</v>
      </c>
      <c r="AI1393" s="171">
        <f>IF(AI$2=$A1393,Data!AF112,0)</f>
        <v>0</v>
      </c>
      <c r="AJ1393" s="170">
        <f>IF(AJ$2=$A1393,Data!AG112,0)</f>
        <v>0</v>
      </c>
      <c r="AK1393" s="171">
        <f>IF(AK$2=$A1393,Data!AH112,0)</f>
        <v>0</v>
      </c>
      <c r="AL1393" s="170">
        <f>IF(AL$2=$A1393,Data!AI112,0)</f>
        <v>0</v>
      </c>
      <c r="AM1393" t="str">
        <f t="shared" si="42"/>
        <v>0</v>
      </c>
      <c r="AN1393" t="e">
        <f>+INDEX(Validation!$D$4:$D$250,MATCH(Merge!B1393,Validation!$E$4:$E$250,0))</f>
        <v>#N/A</v>
      </c>
      <c r="AO1393" s="172">
        <f t="shared" si="43"/>
        <v>0</v>
      </c>
    </row>
    <row r="1394" spans="1:41" ht="15" x14ac:dyDescent="0.25">
      <c r="A1394">
        <f>Inputs!$H$14</f>
        <v>4</v>
      </c>
      <c r="B1394" t="str">
        <f>Inputs!$D$4</f>
        <v>Select Agency…</v>
      </c>
      <c r="C1394" s="166" t="str">
        <f>Inputs!$I$6</f>
        <v>(insert code)</v>
      </c>
      <c r="D1394" t="str">
        <f>IFERROR(INDEX(Inputs!$I$11:$I$19,MATCH(A1394,Inputs!$H$11:$H$19)),"")</f>
        <v>(insert code)</v>
      </c>
      <c r="E1394" s="167">
        <f>Data!B113</f>
        <v>0</v>
      </c>
      <c r="F1394" s="168">
        <f>IF(F$2=$A1394,Data!C113,0)</f>
        <v>0</v>
      </c>
      <c r="G1394" s="168">
        <f>IF(G$2=$A1394,Data!D113,0)</f>
        <v>0</v>
      </c>
      <c r="H1394" s="168">
        <f>IF(H$2=$A1394,Data!E113,0)</f>
        <v>0</v>
      </c>
      <c r="I1394" s="168">
        <f>IF(I$2=$A1394,Data!F113,0)</f>
        <v>0</v>
      </c>
      <c r="J1394" s="168">
        <f>IF(J$2=$A1394,Data!G113,0)</f>
        <v>0</v>
      </c>
      <c r="K1394" s="168">
        <f>IF(K$2=$A1394,Data!H113,0)</f>
        <v>0</v>
      </c>
      <c r="L1394" s="168">
        <f>IF(L$2=$A1394,Data!I113,0)</f>
        <v>0</v>
      </c>
      <c r="M1394" s="168">
        <f>IF(M$2=$A1394,Data!J113,0)</f>
        <v>0</v>
      </c>
      <c r="N1394" s="168">
        <f>IF(N$2=$A1394,Data!K113,0)</f>
        <v>0</v>
      </c>
      <c r="O1394" s="168">
        <f>IF(O$2=$A1394,Data!L113,0)</f>
        <v>0</v>
      </c>
      <c r="P1394" s="168">
        <f>IF(P$2=$A1394,Data!M113,0)</f>
        <v>0</v>
      </c>
      <c r="Q1394" s="168">
        <f>IF(Q$2=$A1394,Data!N113,0)</f>
        <v>0</v>
      </c>
      <c r="R1394" s="169">
        <f>IF(R$2=$A1394,Data!O113,0)</f>
        <v>0</v>
      </c>
      <c r="S1394" s="169">
        <f>IF(S$2=$A1394,Data!P113,0)</f>
        <v>0</v>
      </c>
      <c r="T1394" s="169">
        <f>IF(T$2=$A1394,Data!Q113,0)</f>
        <v>0</v>
      </c>
      <c r="U1394" s="169">
        <f>IF(U$2=$A1394,Data!R113,0)</f>
        <v>0</v>
      </c>
      <c r="V1394" s="169">
        <f>IF(V$2=$A1394,Data!S113,0)</f>
        <v>0</v>
      </c>
      <c r="W1394" s="169">
        <f>IF(W$2=$A1394,Data!T113,0)</f>
        <v>0</v>
      </c>
      <c r="X1394" s="169">
        <f>IF(X$2=$A1394,Data!U113,0)</f>
        <v>0</v>
      </c>
      <c r="Y1394" s="169">
        <f>IF(Y$2=$A1394,Data!V113,0)</f>
        <v>0</v>
      </c>
      <c r="Z1394" s="169">
        <f>IF(Z$2=$A1394,Data!W113,0)</f>
        <v>0</v>
      </c>
      <c r="AA1394" s="169">
        <f>IF(AA$2=$A1394,Data!X113,0)</f>
        <v>0</v>
      </c>
      <c r="AB1394" s="169">
        <f>IF(AB$2=$A1394,Data!Y113,0)</f>
        <v>0</v>
      </c>
      <c r="AC1394" s="169">
        <f>IF(AC$2=$A1394,Data!Z113,0)</f>
        <v>0</v>
      </c>
      <c r="AD1394" s="170">
        <f>IF(AD$2=$A1394,Data!AA113,0)</f>
        <v>0</v>
      </c>
      <c r="AE1394" s="171">
        <f>IF(AE$2=$A1394,Data!AB113,0)</f>
        <v>0</v>
      </c>
      <c r="AF1394" s="170">
        <f>IF(AF$2=$A1394,Data!AC113,0)</f>
        <v>0</v>
      </c>
      <c r="AG1394" s="171">
        <f>IF(AG$2=$A1394,Data!AD113,0)</f>
        <v>0</v>
      </c>
      <c r="AH1394" s="170">
        <f>IF(AH$2=$A1394,Data!AE113,0)</f>
        <v>0</v>
      </c>
      <c r="AI1394" s="171">
        <f>IF(AI$2=$A1394,Data!AF113,0)</f>
        <v>0</v>
      </c>
      <c r="AJ1394" s="170">
        <f>IF(AJ$2=$A1394,Data!AG113,0)</f>
        <v>0</v>
      </c>
      <c r="AK1394" s="171">
        <f>IF(AK$2=$A1394,Data!AH113,0)</f>
        <v>0</v>
      </c>
      <c r="AL1394" s="170">
        <f>IF(AL$2=$A1394,Data!AI113,0)</f>
        <v>0</v>
      </c>
      <c r="AM1394" t="str">
        <f t="shared" si="42"/>
        <v>0</v>
      </c>
      <c r="AN1394" t="e">
        <f>+INDEX(Validation!$D$4:$D$250,MATCH(Merge!B1394,Validation!$E$4:$E$250,0))</f>
        <v>#N/A</v>
      </c>
      <c r="AO1394" s="172">
        <f t="shared" si="43"/>
        <v>0</v>
      </c>
    </row>
    <row r="1395" spans="1:41" ht="15" x14ac:dyDescent="0.25">
      <c r="A1395">
        <f>Inputs!$H$14</f>
        <v>4</v>
      </c>
      <c r="B1395" t="str">
        <f>Inputs!$D$4</f>
        <v>Select Agency…</v>
      </c>
      <c r="C1395" s="166" t="str">
        <f>Inputs!$I$6</f>
        <v>(insert code)</v>
      </c>
      <c r="D1395" t="str">
        <f>IFERROR(INDEX(Inputs!$I$11:$I$19,MATCH(A1395,Inputs!$H$11:$H$19)),"")</f>
        <v>(insert code)</v>
      </c>
      <c r="E1395" s="167">
        <f>Data!B114</f>
        <v>0</v>
      </c>
      <c r="F1395" s="168">
        <f>IF(F$2=$A1395,Data!C114,0)</f>
        <v>0</v>
      </c>
      <c r="G1395" s="168">
        <f>IF(G$2=$A1395,Data!D114,0)</f>
        <v>0</v>
      </c>
      <c r="H1395" s="168">
        <f>IF(H$2=$A1395,Data!E114,0)</f>
        <v>0</v>
      </c>
      <c r="I1395" s="168">
        <f>IF(I$2=$A1395,Data!F114,0)</f>
        <v>0</v>
      </c>
      <c r="J1395" s="168">
        <f>IF(J$2=$A1395,Data!G114,0)</f>
        <v>0</v>
      </c>
      <c r="K1395" s="168">
        <f>IF(K$2=$A1395,Data!H114,0)</f>
        <v>0</v>
      </c>
      <c r="L1395" s="168">
        <f>IF(L$2=$A1395,Data!I114,0)</f>
        <v>0</v>
      </c>
      <c r="M1395" s="168">
        <f>IF(M$2=$A1395,Data!J114,0)</f>
        <v>0</v>
      </c>
      <c r="N1395" s="168">
        <f>IF(N$2=$A1395,Data!K114,0)</f>
        <v>0</v>
      </c>
      <c r="O1395" s="168">
        <f>IF(O$2=$A1395,Data!L114,0)</f>
        <v>0</v>
      </c>
      <c r="P1395" s="168">
        <f>IF(P$2=$A1395,Data!M114,0)</f>
        <v>0</v>
      </c>
      <c r="Q1395" s="168">
        <f>IF(Q$2=$A1395,Data!N114,0)</f>
        <v>0</v>
      </c>
      <c r="R1395" s="169">
        <f>IF(R$2=$A1395,Data!O114,0)</f>
        <v>0</v>
      </c>
      <c r="S1395" s="169">
        <f>IF(S$2=$A1395,Data!P114,0)</f>
        <v>0</v>
      </c>
      <c r="T1395" s="169">
        <f>IF(T$2=$A1395,Data!Q114,0)</f>
        <v>0</v>
      </c>
      <c r="U1395" s="169">
        <f>IF(U$2=$A1395,Data!R114,0)</f>
        <v>0</v>
      </c>
      <c r="V1395" s="169">
        <f>IF(V$2=$A1395,Data!S114,0)</f>
        <v>0</v>
      </c>
      <c r="W1395" s="169">
        <f>IF(W$2=$A1395,Data!T114,0)</f>
        <v>0</v>
      </c>
      <c r="X1395" s="169">
        <f>IF(X$2=$A1395,Data!U114,0)</f>
        <v>0</v>
      </c>
      <c r="Y1395" s="169">
        <f>IF(Y$2=$A1395,Data!V114,0)</f>
        <v>0</v>
      </c>
      <c r="Z1395" s="169">
        <f>IF(Z$2=$A1395,Data!W114,0)</f>
        <v>0</v>
      </c>
      <c r="AA1395" s="169">
        <f>IF(AA$2=$A1395,Data!X114,0)</f>
        <v>0</v>
      </c>
      <c r="AB1395" s="169">
        <f>IF(AB$2=$A1395,Data!Y114,0)</f>
        <v>0</v>
      </c>
      <c r="AC1395" s="169">
        <f>IF(AC$2=$A1395,Data!Z114,0)</f>
        <v>0</v>
      </c>
      <c r="AD1395" s="170">
        <f>IF(AD$2=$A1395,Data!AA114,0)</f>
        <v>0</v>
      </c>
      <c r="AE1395" s="171">
        <f>IF(AE$2=$A1395,Data!AB114,0)</f>
        <v>0</v>
      </c>
      <c r="AF1395" s="170">
        <f>IF(AF$2=$A1395,Data!AC114,0)</f>
        <v>0</v>
      </c>
      <c r="AG1395" s="171">
        <f>IF(AG$2=$A1395,Data!AD114,0)</f>
        <v>0</v>
      </c>
      <c r="AH1395" s="170">
        <f>IF(AH$2=$A1395,Data!AE114,0)</f>
        <v>0</v>
      </c>
      <c r="AI1395" s="171">
        <f>IF(AI$2=$A1395,Data!AF114,0)</f>
        <v>0</v>
      </c>
      <c r="AJ1395" s="170">
        <f>IF(AJ$2=$A1395,Data!AG114,0)</f>
        <v>0</v>
      </c>
      <c r="AK1395" s="171">
        <f>IF(AK$2=$A1395,Data!AH114,0)</f>
        <v>0</v>
      </c>
      <c r="AL1395" s="170">
        <f>IF(AL$2=$A1395,Data!AI114,0)</f>
        <v>0</v>
      </c>
      <c r="AM1395" t="str">
        <f t="shared" si="42"/>
        <v>0</v>
      </c>
      <c r="AN1395" t="e">
        <f>+INDEX(Validation!$D$4:$D$250,MATCH(Merge!B1395,Validation!$E$4:$E$250,0))</f>
        <v>#N/A</v>
      </c>
      <c r="AO1395" s="172">
        <f t="shared" si="43"/>
        <v>0</v>
      </c>
    </row>
    <row r="1396" spans="1:41" ht="15" x14ac:dyDescent="0.25">
      <c r="A1396">
        <f>Inputs!$H$14</f>
        <v>4</v>
      </c>
      <c r="B1396" t="str">
        <f>Inputs!$D$4</f>
        <v>Select Agency…</v>
      </c>
      <c r="C1396" s="166" t="str">
        <f>Inputs!$I$6</f>
        <v>(insert code)</v>
      </c>
      <c r="D1396" t="str">
        <f>IFERROR(INDEX(Inputs!$I$11:$I$19,MATCH(A1396,Inputs!$H$11:$H$19)),"")</f>
        <v>(insert code)</v>
      </c>
      <c r="E1396" s="167">
        <f>Data!B115</f>
        <v>0</v>
      </c>
      <c r="F1396" s="168">
        <f>IF(F$2=$A1396,Data!C115,0)</f>
        <v>0</v>
      </c>
      <c r="G1396" s="168">
        <f>IF(G$2=$A1396,Data!D115,0)</f>
        <v>0</v>
      </c>
      <c r="H1396" s="168">
        <f>IF(H$2=$A1396,Data!E115,0)</f>
        <v>0</v>
      </c>
      <c r="I1396" s="168">
        <f>IF(I$2=$A1396,Data!F115,0)</f>
        <v>0</v>
      </c>
      <c r="J1396" s="168">
        <f>IF(J$2=$A1396,Data!G115,0)</f>
        <v>0</v>
      </c>
      <c r="K1396" s="168">
        <f>IF(K$2=$A1396,Data!H115,0)</f>
        <v>0</v>
      </c>
      <c r="L1396" s="168">
        <f>IF(L$2=$A1396,Data!I115,0)</f>
        <v>0</v>
      </c>
      <c r="M1396" s="168">
        <f>IF(M$2=$A1396,Data!J115,0)</f>
        <v>0</v>
      </c>
      <c r="N1396" s="168">
        <f>IF(N$2=$A1396,Data!K115,0)</f>
        <v>0</v>
      </c>
      <c r="O1396" s="168">
        <f>IF(O$2=$A1396,Data!L115,0)</f>
        <v>0</v>
      </c>
      <c r="P1396" s="168">
        <f>IF(P$2=$A1396,Data!M115,0)</f>
        <v>0</v>
      </c>
      <c r="Q1396" s="168">
        <f>IF(Q$2=$A1396,Data!N115,0)</f>
        <v>0</v>
      </c>
      <c r="R1396" s="169">
        <f>IF(R$2=$A1396,Data!O115,0)</f>
        <v>0</v>
      </c>
      <c r="S1396" s="169">
        <f>IF(S$2=$A1396,Data!P115,0)</f>
        <v>0</v>
      </c>
      <c r="T1396" s="169">
        <f>IF(T$2=$A1396,Data!Q115,0)</f>
        <v>0</v>
      </c>
      <c r="U1396" s="169">
        <f>IF(U$2=$A1396,Data!R115,0)</f>
        <v>0</v>
      </c>
      <c r="V1396" s="169">
        <f>IF(V$2=$A1396,Data!S115,0)</f>
        <v>0</v>
      </c>
      <c r="W1396" s="169">
        <f>IF(W$2=$A1396,Data!T115,0)</f>
        <v>0</v>
      </c>
      <c r="X1396" s="169">
        <f>IF(X$2=$A1396,Data!U115,0)</f>
        <v>0</v>
      </c>
      <c r="Y1396" s="169">
        <f>IF(Y$2=$A1396,Data!V115,0)</f>
        <v>0</v>
      </c>
      <c r="Z1396" s="169">
        <f>IF(Z$2=$A1396,Data!W115,0)</f>
        <v>0</v>
      </c>
      <c r="AA1396" s="169">
        <f>IF(AA$2=$A1396,Data!X115,0)</f>
        <v>0</v>
      </c>
      <c r="AB1396" s="169">
        <f>IF(AB$2=$A1396,Data!Y115,0)</f>
        <v>0</v>
      </c>
      <c r="AC1396" s="169">
        <f>IF(AC$2=$A1396,Data!Z115,0)</f>
        <v>0</v>
      </c>
      <c r="AD1396" s="170">
        <f>IF(AD$2=$A1396,Data!AA115,0)</f>
        <v>0</v>
      </c>
      <c r="AE1396" s="171">
        <f>IF(AE$2=$A1396,Data!AB115,0)</f>
        <v>0</v>
      </c>
      <c r="AF1396" s="170">
        <f>IF(AF$2=$A1396,Data!AC115,0)</f>
        <v>0</v>
      </c>
      <c r="AG1396" s="171">
        <f>IF(AG$2=$A1396,Data!AD115,0)</f>
        <v>0</v>
      </c>
      <c r="AH1396" s="170">
        <f>IF(AH$2=$A1396,Data!AE115,0)</f>
        <v>0</v>
      </c>
      <c r="AI1396" s="171">
        <f>IF(AI$2=$A1396,Data!AF115,0)</f>
        <v>0</v>
      </c>
      <c r="AJ1396" s="170">
        <f>IF(AJ$2=$A1396,Data!AG115,0)</f>
        <v>0</v>
      </c>
      <c r="AK1396" s="171">
        <f>IF(AK$2=$A1396,Data!AH115,0)</f>
        <v>0</v>
      </c>
      <c r="AL1396" s="170">
        <f>IF(AL$2=$A1396,Data!AI115,0)</f>
        <v>0</v>
      </c>
      <c r="AM1396" t="str">
        <f t="shared" si="42"/>
        <v>0</v>
      </c>
      <c r="AN1396" t="e">
        <f>+INDEX(Validation!$D$4:$D$250,MATCH(Merge!B1396,Validation!$E$4:$E$250,0))</f>
        <v>#N/A</v>
      </c>
      <c r="AO1396" s="172">
        <f t="shared" si="43"/>
        <v>0</v>
      </c>
    </row>
    <row r="1397" spans="1:41" ht="15" x14ac:dyDescent="0.25">
      <c r="A1397">
        <f>Inputs!$H$14</f>
        <v>4</v>
      </c>
      <c r="B1397" t="str">
        <f>Inputs!$D$4</f>
        <v>Select Agency…</v>
      </c>
      <c r="C1397" s="166" t="str">
        <f>Inputs!$I$6</f>
        <v>(insert code)</v>
      </c>
      <c r="D1397" t="str">
        <f>IFERROR(INDEX(Inputs!$I$11:$I$19,MATCH(A1397,Inputs!$H$11:$H$19)),"")</f>
        <v>(insert code)</v>
      </c>
      <c r="E1397" s="167">
        <f>Data!B116</f>
        <v>0</v>
      </c>
      <c r="F1397" s="168">
        <f>IF(F$2=$A1397,Data!C116,0)</f>
        <v>0</v>
      </c>
      <c r="G1397" s="168">
        <f>IF(G$2=$A1397,Data!D116,0)</f>
        <v>0</v>
      </c>
      <c r="H1397" s="168">
        <f>IF(H$2=$A1397,Data!E116,0)</f>
        <v>0</v>
      </c>
      <c r="I1397" s="168">
        <f>IF(I$2=$A1397,Data!F116,0)</f>
        <v>0</v>
      </c>
      <c r="J1397" s="168">
        <f>IF(J$2=$A1397,Data!G116,0)</f>
        <v>0</v>
      </c>
      <c r="K1397" s="168">
        <f>IF(K$2=$A1397,Data!H116,0)</f>
        <v>0</v>
      </c>
      <c r="L1397" s="168">
        <f>IF(L$2=$A1397,Data!I116,0)</f>
        <v>0</v>
      </c>
      <c r="M1397" s="168">
        <f>IF(M$2=$A1397,Data!J116,0)</f>
        <v>0</v>
      </c>
      <c r="N1397" s="168">
        <f>IF(N$2=$A1397,Data!K116,0)</f>
        <v>0</v>
      </c>
      <c r="O1397" s="168">
        <f>IF(O$2=$A1397,Data!L116,0)</f>
        <v>0</v>
      </c>
      <c r="P1397" s="168">
        <f>IF(P$2=$A1397,Data!M116,0)</f>
        <v>0</v>
      </c>
      <c r="Q1397" s="168">
        <f>IF(Q$2=$A1397,Data!N116,0)</f>
        <v>0</v>
      </c>
      <c r="R1397" s="169">
        <f>IF(R$2=$A1397,Data!O116,0)</f>
        <v>0</v>
      </c>
      <c r="S1397" s="169">
        <f>IF(S$2=$A1397,Data!P116,0)</f>
        <v>0</v>
      </c>
      <c r="T1397" s="169">
        <f>IF(T$2=$A1397,Data!Q116,0)</f>
        <v>0</v>
      </c>
      <c r="U1397" s="169">
        <f>IF(U$2=$A1397,Data!R116,0)</f>
        <v>0</v>
      </c>
      <c r="V1397" s="169">
        <f>IF(V$2=$A1397,Data!S116,0)</f>
        <v>0</v>
      </c>
      <c r="W1397" s="169">
        <f>IF(W$2=$A1397,Data!T116,0)</f>
        <v>0</v>
      </c>
      <c r="X1397" s="169">
        <f>IF(X$2=$A1397,Data!U116,0)</f>
        <v>0</v>
      </c>
      <c r="Y1397" s="169">
        <f>IF(Y$2=$A1397,Data!V116,0)</f>
        <v>0</v>
      </c>
      <c r="Z1397" s="169">
        <f>IF(Z$2=$A1397,Data!W116,0)</f>
        <v>0</v>
      </c>
      <c r="AA1397" s="169">
        <f>IF(AA$2=$A1397,Data!X116,0)</f>
        <v>0</v>
      </c>
      <c r="AB1397" s="169">
        <f>IF(AB$2=$A1397,Data!Y116,0)</f>
        <v>0</v>
      </c>
      <c r="AC1397" s="169">
        <f>IF(AC$2=$A1397,Data!Z116,0)</f>
        <v>0</v>
      </c>
      <c r="AD1397" s="170">
        <f>IF(AD$2=$A1397,Data!AA116,0)</f>
        <v>0</v>
      </c>
      <c r="AE1397" s="171">
        <f>IF(AE$2=$A1397,Data!AB116,0)</f>
        <v>0</v>
      </c>
      <c r="AF1397" s="170">
        <f>IF(AF$2=$A1397,Data!AC116,0)</f>
        <v>0</v>
      </c>
      <c r="AG1397" s="171">
        <f>IF(AG$2=$A1397,Data!AD116,0)</f>
        <v>0</v>
      </c>
      <c r="AH1397" s="170">
        <f>IF(AH$2=$A1397,Data!AE116,0)</f>
        <v>0</v>
      </c>
      <c r="AI1397" s="171">
        <f>IF(AI$2=$A1397,Data!AF116,0)</f>
        <v>0</v>
      </c>
      <c r="AJ1397" s="170">
        <f>IF(AJ$2=$A1397,Data!AG116,0)</f>
        <v>0</v>
      </c>
      <c r="AK1397" s="171">
        <f>IF(AK$2=$A1397,Data!AH116,0)</f>
        <v>0</v>
      </c>
      <c r="AL1397" s="170">
        <f>IF(AL$2=$A1397,Data!AI116,0)</f>
        <v>0</v>
      </c>
      <c r="AM1397" t="str">
        <f t="shared" si="42"/>
        <v>0</v>
      </c>
      <c r="AN1397" t="e">
        <f>+INDEX(Validation!$D$4:$D$250,MATCH(Merge!B1397,Validation!$E$4:$E$250,0))</f>
        <v>#N/A</v>
      </c>
      <c r="AO1397" s="172">
        <f t="shared" si="43"/>
        <v>0</v>
      </c>
    </row>
    <row r="1398" spans="1:41" ht="15" x14ac:dyDescent="0.25">
      <c r="A1398">
        <f>Inputs!$H$14</f>
        <v>4</v>
      </c>
      <c r="B1398" t="str">
        <f>Inputs!$D$4</f>
        <v>Select Agency…</v>
      </c>
      <c r="C1398" s="166" t="str">
        <f>Inputs!$I$6</f>
        <v>(insert code)</v>
      </c>
      <c r="D1398" t="str">
        <f>IFERROR(INDEX(Inputs!$I$11:$I$19,MATCH(A1398,Inputs!$H$11:$H$19)),"")</f>
        <v>(insert code)</v>
      </c>
      <c r="E1398" s="167">
        <f>Data!B117</f>
        <v>0</v>
      </c>
      <c r="F1398" s="168">
        <f>IF(F$2=$A1398,Data!C117,0)</f>
        <v>0</v>
      </c>
      <c r="G1398" s="168">
        <f>IF(G$2=$A1398,Data!D117,0)</f>
        <v>0</v>
      </c>
      <c r="H1398" s="168">
        <f>IF(H$2=$A1398,Data!E117,0)</f>
        <v>0</v>
      </c>
      <c r="I1398" s="168">
        <f>IF(I$2=$A1398,Data!F117,0)</f>
        <v>0</v>
      </c>
      <c r="J1398" s="168">
        <f>IF(J$2=$A1398,Data!G117,0)</f>
        <v>0</v>
      </c>
      <c r="K1398" s="168">
        <f>IF(K$2=$A1398,Data!H117,0)</f>
        <v>0</v>
      </c>
      <c r="L1398" s="168">
        <f>IF(L$2=$A1398,Data!I117,0)</f>
        <v>0</v>
      </c>
      <c r="M1398" s="168">
        <f>IF(M$2=$A1398,Data!J117,0)</f>
        <v>0</v>
      </c>
      <c r="N1398" s="168">
        <f>IF(N$2=$A1398,Data!K117,0)</f>
        <v>0</v>
      </c>
      <c r="O1398" s="168">
        <f>IF(O$2=$A1398,Data!L117,0)</f>
        <v>0</v>
      </c>
      <c r="P1398" s="168">
        <f>IF(P$2=$A1398,Data!M117,0)</f>
        <v>0</v>
      </c>
      <c r="Q1398" s="168">
        <f>IF(Q$2=$A1398,Data!N117,0)</f>
        <v>0</v>
      </c>
      <c r="R1398" s="169">
        <f>IF(R$2=$A1398,Data!O117,0)</f>
        <v>0</v>
      </c>
      <c r="S1398" s="169">
        <f>IF(S$2=$A1398,Data!P117,0)</f>
        <v>0</v>
      </c>
      <c r="T1398" s="169">
        <f>IF(T$2=$A1398,Data!Q117,0)</f>
        <v>0</v>
      </c>
      <c r="U1398" s="169">
        <f>IF(U$2=$A1398,Data!R117,0)</f>
        <v>0</v>
      </c>
      <c r="V1398" s="169">
        <f>IF(V$2=$A1398,Data!S117,0)</f>
        <v>0</v>
      </c>
      <c r="W1398" s="169">
        <f>IF(W$2=$A1398,Data!T117,0)</f>
        <v>0</v>
      </c>
      <c r="X1398" s="169">
        <f>IF(X$2=$A1398,Data!U117,0)</f>
        <v>0</v>
      </c>
      <c r="Y1398" s="169">
        <f>IF(Y$2=$A1398,Data!V117,0)</f>
        <v>0</v>
      </c>
      <c r="Z1398" s="169">
        <f>IF(Z$2=$A1398,Data!W117,0)</f>
        <v>0</v>
      </c>
      <c r="AA1398" s="169">
        <f>IF(AA$2=$A1398,Data!X117,0)</f>
        <v>0</v>
      </c>
      <c r="AB1398" s="169">
        <f>IF(AB$2=$A1398,Data!Y117,0)</f>
        <v>0</v>
      </c>
      <c r="AC1398" s="169">
        <f>IF(AC$2=$A1398,Data!Z117,0)</f>
        <v>0</v>
      </c>
      <c r="AD1398" s="170">
        <f>IF(AD$2=$A1398,Data!AA117,0)</f>
        <v>0</v>
      </c>
      <c r="AE1398" s="171">
        <f>IF(AE$2=$A1398,Data!AB117,0)</f>
        <v>0</v>
      </c>
      <c r="AF1398" s="170">
        <f>IF(AF$2=$A1398,Data!AC117,0)</f>
        <v>0</v>
      </c>
      <c r="AG1398" s="171">
        <f>IF(AG$2=$A1398,Data!AD117,0)</f>
        <v>0</v>
      </c>
      <c r="AH1398" s="170">
        <f>IF(AH$2=$A1398,Data!AE117,0)</f>
        <v>0</v>
      </c>
      <c r="AI1398" s="171">
        <f>IF(AI$2=$A1398,Data!AF117,0)</f>
        <v>0</v>
      </c>
      <c r="AJ1398" s="170">
        <f>IF(AJ$2=$A1398,Data!AG117,0)</f>
        <v>0</v>
      </c>
      <c r="AK1398" s="171">
        <f>IF(AK$2=$A1398,Data!AH117,0)</f>
        <v>0</v>
      </c>
      <c r="AL1398" s="170">
        <f>IF(AL$2=$A1398,Data!AI117,0)</f>
        <v>0</v>
      </c>
      <c r="AM1398" t="str">
        <f t="shared" si="42"/>
        <v>0</v>
      </c>
      <c r="AN1398" t="e">
        <f>+INDEX(Validation!$D$4:$D$250,MATCH(Merge!B1398,Validation!$E$4:$E$250,0))</f>
        <v>#N/A</v>
      </c>
      <c r="AO1398" s="172">
        <f t="shared" si="43"/>
        <v>0</v>
      </c>
    </row>
    <row r="1399" spans="1:41" ht="15" x14ac:dyDescent="0.25">
      <c r="A1399">
        <f>Inputs!$H$14</f>
        <v>4</v>
      </c>
      <c r="B1399" t="str">
        <f>Inputs!$D$4</f>
        <v>Select Agency…</v>
      </c>
      <c r="C1399" s="166" t="str">
        <f>Inputs!$I$6</f>
        <v>(insert code)</v>
      </c>
      <c r="D1399" t="str">
        <f>IFERROR(INDEX(Inputs!$I$11:$I$19,MATCH(A1399,Inputs!$H$11:$H$19)),"")</f>
        <v>(insert code)</v>
      </c>
      <c r="E1399" s="167">
        <f>Data!B118</f>
        <v>0</v>
      </c>
      <c r="F1399" s="168">
        <f>IF(F$2=$A1399,Data!C118,0)</f>
        <v>0</v>
      </c>
      <c r="G1399" s="168">
        <f>IF(G$2=$A1399,Data!D118,0)</f>
        <v>0</v>
      </c>
      <c r="H1399" s="168">
        <f>IF(H$2=$A1399,Data!E118,0)</f>
        <v>0</v>
      </c>
      <c r="I1399" s="168">
        <f>IF(I$2=$A1399,Data!F118,0)</f>
        <v>0</v>
      </c>
      <c r="J1399" s="168">
        <f>IF(J$2=$A1399,Data!G118,0)</f>
        <v>0</v>
      </c>
      <c r="K1399" s="168">
        <f>IF(K$2=$A1399,Data!H118,0)</f>
        <v>0</v>
      </c>
      <c r="L1399" s="168">
        <f>IF(L$2=$A1399,Data!I118,0)</f>
        <v>0</v>
      </c>
      <c r="M1399" s="168">
        <f>IF(M$2=$A1399,Data!J118,0)</f>
        <v>0</v>
      </c>
      <c r="N1399" s="168">
        <f>IF(N$2=$A1399,Data!K118,0)</f>
        <v>0</v>
      </c>
      <c r="O1399" s="168">
        <f>IF(O$2=$A1399,Data!L118,0)</f>
        <v>0</v>
      </c>
      <c r="P1399" s="168">
        <f>IF(P$2=$A1399,Data!M118,0)</f>
        <v>0</v>
      </c>
      <c r="Q1399" s="168">
        <f>IF(Q$2=$A1399,Data!N118,0)</f>
        <v>0</v>
      </c>
      <c r="R1399" s="169">
        <f>IF(R$2=$A1399,Data!O118,0)</f>
        <v>0</v>
      </c>
      <c r="S1399" s="169">
        <f>IF(S$2=$A1399,Data!P118,0)</f>
        <v>0</v>
      </c>
      <c r="T1399" s="169">
        <f>IF(T$2=$A1399,Data!Q118,0)</f>
        <v>0</v>
      </c>
      <c r="U1399" s="169">
        <f>IF(U$2=$A1399,Data!R118,0)</f>
        <v>0</v>
      </c>
      <c r="V1399" s="169">
        <f>IF(V$2=$A1399,Data!S118,0)</f>
        <v>0</v>
      </c>
      <c r="W1399" s="169">
        <f>IF(W$2=$A1399,Data!T118,0)</f>
        <v>0</v>
      </c>
      <c r="X1399" s="169">
        <f>IF(X$2=$A1399,Data!U118,0)</f>
        <v>0</v>
      </c>
      <c r="Y1399" s="169">
        <f>IF(Y$2=$A1399,Data!V118,0)</f>
        <v>0</v>
      </c>
      <c r="Z1399" s="169">
        <f>IF(Z$2=$A1399,Data!W118,0)</f>
        <v>0</v>
      </c>
      <c r="AA1399" s="169">
        <f>IF(AA$2=$A1399,Data!X118,0)</f>
        <v>0</v>
      </c>
      <c r="AB1399" s="169">
        <f>IF(AB$2=$A1399,Data!Y118,0)</f>
        <v>0</v>
      </c>
      <c r="AC1399" s="169">
        <f>IF(AC$2=$A1399,Data!Z118,0)</f>
        <v>0</v>
      </c>
      <c r="AD1399" s="170">
        <f>IF(AD$2=$A1399,Data!AA118,0)</f>
        <v>0</v>
      </c>
      <c r="AE1399" s="171">
        <f>IF(AE$2=$A1399,Data!AB118,0)</f>
        <v>0</v>
      </c>
      <c r="AF1399" s="170">
        <f>IF(AF$2=$A1399,Data!AC118,0)</f>
        <v>0</v>
      </c>
      <c r="AG1399" s="171">
        <f>IF(AG$2=$A1399,Data!AD118,0)</f>
        <v>0</v>
      </c>
      <c r="AH1399" s="170">
        <f>IF(AH$2=$A1399,Data!AE118,0)</f>
        <v>0</v>
      </c>
      <c r="AI1399" s="171">
        <f>IF(AI$2=$A1399,Data!AF118,0)</f>
        <v>0</v>
      </c>
      <c r="AJ1399" s="170">
        <f>IF(AJ$2=$A1399,Data!AG118,0)</f>
        <v>0</v>
      </c>
      <c r="AK1399" s="171">
        <f>IF(AK$2=$A1399,Data!AH118,0)</f>
        <v>0</v>
      </c>
      <c r="AL1399" s="170">
        <f>IF(AL$2=$A1399,Data!AI118,0)</f>
        <v>0</v>
      </c>
      <c r="AM1399" t="str">
        <f t="shared" si="42"/>
        <v>0</v>
      </c>
      <c r="AN1399" t="e">
        <f>+INDEX(Validation!$D$4:$D$250,MATCH(Merge!B1399,Validation!$E$4:$E$250,0))</f>
        <v>#N/A</v>
      </c>
      <c r="AO1399" s="172">
        <f t="shared" si="43"/>
        <v>0</v>
      </c>
    </row>
    <row r="1400" spans="1:41" ht="15" x14ac:dyDescent="0.25">
      <c r="A1400">
        <f>Inputs!$H$14</f>
        <v>4</v>
      </c>
      <c r="B1400" t="str">
        <f>Inputs!$D$4</f>
        <v>Select Agency…</v>
      </c>
      <c r="C1400" s="166" t="str">
        <f>Inputs!$I$6</f>
        <v>(insert code)</v>
      </c>
      <c r="D1400" t="str">
        <f>IFERROR(INDEX(Inputs!$I$11:$I$19,MATCH(A1400,Inputs!$H$11:$H$19)),"")</f>
        <v>(insert code)</v>
      </c>
      <c r="E1400" s="167">
        <f>Data!B119</f>
        <v>0</v>
      </c>
      <c r="F1400" s="168">
        <f>IF(F$2=$A1400,Data!C119,0)</f>
        <v>0</v>
      </c>
      <c r="G1400" s="168">
        <f>IF(G$2=$A1400,Data!D119,0)</f>
        <v>0</v>
      </c>
      <c r="H1400" s="168">
        <f>IF(H$2=$A1400,Data!E119,0)</f>
        <v>0</v>
      </c>
      <c r="I1400" s="168">
        <f>IF(I$2=$A1400,Data!F119,0)</f>
        <v>0</v>
      </c>
      <c r="J1400" s="168">
        <f>IF(J$2=$A1400,Data!G119,0)</f>
        <v>0</v>
      </c>
      <c r="K1400" s="168">
        <f>IF(K$2=$A1400,Data!H119,0)</f>
        <v>0</v>
      </c>
      <c r="L1400" s="168">
        <f>IF(L$2=$A1400,Data!I119,0)</f>
        <v>0</v>
      </c>
      <c r="M1400" s="168">
        <f>IF(M$2=$A1400,Data!J119,0)</f>
        <v>0</v>
      </c>
      <c r="N1400" s="168">
        <f>IF(N$2=$A1400,Data!K119,0)</f>
        <v>0</v>
      </c>
      <c r="O1400" s="168">
        <f>IF(O$2=$A1400,Data!L119,0)</f>
        <v>0</v>
      </c>
      <c r="P1400" s="168">
        <f>IF(P$2=$A1400,Data!M119,0)</f>
        <v>0</v>
      </c>
      <c r="Q1400" s="168">
        <f>IF(Q$2=$A1400,Data!N119,0)</f>
        <v>0</v>
      </c>
      <c r="R1400" s="169">
        <f>IF(R$2=$A1400,Data!O119,0)</f>
        <v>0</v>
      </c>
      <c r="S1400" s="169">
        <f>IF(S$2=$A1400,Data!P119,0)</f>
        <v>0</v>
      </c>
      <c r="T1400" s="169">
        <f>IF(T$2=$A1400,Data!Q119,0)</f>
        <v>0</v>
      </c>
      <c r="U1400" s="169">
        <f>IF(U$2=$A1400,Data!R119,0)</f>
        <v>0</v>
      </c>
      <c r="V1400" s="169">
        <f>IF(V$2=$A1400,Data!S119,0)</f>
        <v>0</v>
      </c>
      <c r="W1400" s="169">
        <f>IF(W$2=$A1400,Data!T119,0)</f>
        <v>0</v>
      </c>
      <c r="X1400" s="169">
        <f>IF(X$2=$A1400,Data!U119,0)</f>
        <v>0</v>
      </c>
      <c r="Y1400" s="169">
        <f>IF(Y$2=$A1400,Data!V119,0)</f>
        <v>0</v>
      </c>
      <c r="Z1400" s="169">
        <f>IF(Z$2=$A1400,Data!W119,0)</f>
        <v>0</v>
      </c>
      <c r="AA1400" s="169">
        <f>IF(AA$2=$A1400,Data!X119,0)</f>
        <v>0</v>
      </c>
      <c r="AB1400" s="169">
        <f>IF(AB$2=$A1400,Data!Y119,0)</f>
        <v>0</v>
      </c>
      <c r="AC1400" s="169">
        <f>IF(AC$2=$A1400,Data!Z119,0)</f>
        <v>0</v>
      </c>
      <c r="AD1400" s="170">
        <f>IF(AD$2=$A1400,Data!AA119,0)</f>
        <v>0</v>
      </c>
      <c r="AE1400" s="171">
        <f>IF(AE$2=$A1400,Data!AB119,0)</f>
        <v>0</v>
      </c>
      <c r="AF1400" s="170">
        <f>IF(AF$2=$A1400,Data!AC119,0)</f>
        <v>0</v>
      </c>
      <c r="AG1400" s="171">
        <f>IF(AG$2=$A1400,Data!AD119,0)</f>
        <v>0</v>
      </c>
      <c r="AH1400" s="170">
        <f>IF(AH$2=$A1400,Data!AE119,0)</f>
        <v>0</v>
      </c>
      <c r="AI1400" s="171">
        <f>IF(AI$2=$A1400,Data!AF119,0)</f>
        <v>0</v>
      </c>
      <c r="AJ1400" s="170">
        <f>IF(AJ$2=$A1400,Data!AG119,0)</f>
        <v>0</v>
      </c>
      <c r="AK1400" s="171">
        <f>IF(AK$2=$A1400,Data!AH119,0)</f>
        <v>0</v>
      </c>
      <c r="AL1400" s="170">
        <f>IF(AL$2=$A1400,Data!AI119,0)</f>
        <v>0</v>
      </c>
      <c r="AM1400" t="str">
        <f t="shared" si="42"/>
        <v>0</v>
      </c>
      <c r="AN1400" t="e">
        <f>+INDEX(Validation!$D$4:$D$250,MATCH(Merge!B1400,Validation!$E$4:$E$250,0))</f>
        <v>#N/A</v>
      </c>
      <c r="AO1400" s="172">
        <f t="shared" si="43"/>
        <v>0</v>
      </c>
    </row>
    <row r="1401" spans="1:41" ht="15" x14ac:dyDescent="0.25">
      <c r="A1401">
        <f>Inputs!$H$14</f>
        <v>4</v>
      </c>
      <c r="B1401" t="str">
        <f>Inputs!$D$4</f>
        <v>Select Agency…</v>
      </c>
      <c r="C1401" s="166" t="str">
        <f>Inputs!$I$6</f>
        <v>(insert code)</v>
      </c>
      <c r="D1401" t="str">
        <f>IFERROR(INDEX(Inputs!$I$11:$I$19,MATCH(A1401,Inputs!$H$11:$H$19)),"")</f>
        <v>(insert code)</v>
      </c>
      <c r="E1401" s="167">
        <f>Data!B120</f>
        <v>0</v>
      </c>
      <c r="F1401" s="168">
        <f>IF(F$2=$A1401,Data!C120,0)</f>
        <v>0</v>
      </c>
      <c r="G1401" s="168">
        <f>IF(G$2=$A1401,Data!D120,0)</f>
        <v>0</v>
      </c>
      <c r="H1401" s="168">
        <f>IF(H$2=$A1401,Data!E120,0)</f>
        <v>0</v>
      </c>
      <c r="I1401" s="168">
        <f>IF(I$2=$A1401,Data!F120,0)</f>
        <v>0</v>
      </c>
      <c r="J1401" s="168">
        <f>IF(J$2=$A1401,Data!G120,0)</f>
        <v>0</v>
      </c>
      <c r="K1401" s="168">
        <f>IF(K$2=$A1401,Data!H120,0)</f>
        <v>0</v>
      </c>
      <c r="L1401" s="168">
        <f>IF(L$2=$A1401,Data!I120,0)</f>
        <v>0</v>
      </c>
      <c r="M1401" s="168">
        <f>IF(M$2=$A1401,Data!J120,0)</f>
        <v>0</v>
      </c>
      <c r="N1401" s="168">
        <f>IF(N$2=$A1401,Data!K120,0)</f>
        <v>0</v>
      </c>
      <c r="O1401" s="168">
        <f>IF(O$2=$A1401,Data!L120,0)</f>
        <v>0</v>
      </c>
      <c r="P1401" s="168">
        <f>IF(P$2=$A1401,Data!M120,0)</f>
        <v>0</v>
      </c>
      <c r="Q1401" s="168">
        <f>IF(Q$2=$A1401,Data!N120,0)</f>
        <v>0</v>
      </c>
      <c r="R1401" s="169">
        <f>IF(R$2=$A1401,Data!O120,0)</f>
        <v>0</v>
      </c>
      <c r="S1401" s="169">
        <f>IF(S$2=$A1401,Data!P120,0)</f>
        <v>0</v>
      </c>
      <c r="T1401" s="169">
        <f>IF(T$2=$A1401,Data!Q120,0)</f>
        <v>0</v>
      </c>
      <c r="U1401" s="169">
        <f>IF(U$2=$A1401,Data!R120,0)</f>
        <v>0</v>
      </c>
      <c r="V1401" s="169">
        <f>IF(V$2=$A1401,Data!S120,0)</f>
        <v>0</v>
      </c>
      <c r="W1401" s="169">
        <f>IF(W$2=$A1401,Data!T120,0)</f>
        <v>0</v>
      </c>
      <c r="X1401" s="169">
        <f>IF(X$2=$A1401,Data!U120,0)</f>
        <v>0</v>
      </c>
      <c r="Y1401" s="169">
        <f>IF(Y$2=$A1401,Data!V120,0)</f>
        <v>0</v>
      </c>
      <c r="Z1401" s="169">
        <f>IF(Z$2=$A1401,Data!W120,0)</f>
        <v>0</v>
      </c>
      <c r="AA1401" s="169">
        <f>IF(AA$2=$A1401,Data!X120,0)</f>
        <v>0</v>
      </c>
      <c r="AB1401" s="169">
        <f>IF(AB$2=$A1401,Data!Y120,0)</f>
        <v>0</v>
      </c>
      <c r="AC1401" s="169">
        <f>IF(AC$2=$A1401,Data!Z120,0)</f>
        <v>0</v>
      </c>
      <c r="AD1401" s="170">
        <f>IF(AD$2=$A1401,Data!AA120,0)</f>
        <v>0</v>
      </c>
      <c r="AE1401" s="171">
        <f>IF(AE$2=$A1401,Data!AB120,0)</f>
        <v>0</v>
      </c>
      <c r="AF1401" s="170">
        <f>IF(AF$2=$A1401,Data!AC120,0)</f>
        <v>0</v>
      </c>
      <c r="AG1401" s="171">
        <f>IF(AG$2=$A1401,Data!AD120,0)</f>
        <v>0</v>
      </c>
      <c r="AH1401" s="170">
        <f>IF(AH$2=$A1401,Data!AE120,0)</f>
        <v>0</v>
      </c>
      <c r="AI1401" s="171">
        <f>IF(AI$2=$A1401,Data!AF120,0)</f>
        <v>0</v>
      </c>
      <c r="AJ1401" s="170">
        <f>IF(AJ$2=$A1401,Data!AG120,0)</f>
        <v>0</v>
      </c>
      <c r="AK1401" s="171">
        <f>IF(AK$2=$A1401,Data!AH120,0)</f>
        <v>0</v>
      </c>
      <c r="AL1401" s="170">
        <f>IF(AL$2=$A1401,Data!AI120,0)</f>
        <v>0</v>
      </c>
      <c r="AM1401" t="str">
        <f t="shared" si="42"/>
        <v>0</v>
      </c>
      <c r="AN1401" t="e">
        <f>+INDEX(Validation!$D$4:$D$250,MATCH(Merge!B1401,Validation!$E$4:$E$250,0))</f>
        <v>#N/A</v>
      </c>
      <c r="AO1401" s="172">
        <f t="shared" si="43"/>
        <v>0</v>
      </c>
    </row>
    <row r="1402" spans="1:41" ht="15" x14ac:dyDescent="0.25">
      <c r="A1402">
        <f>Inputs!$H$14</f>
        <v>4</v>
      </c>
      <c r="B1402" t="str">
        <f>Inputs!$D$4</f>
        <v>Select Agency…</v>
      </c>
      <c r="C1402" s="166" t="str">
        <f>Inputs!$I$6</f>
        <v>(insert code)</v>
      </c>
      <c r="D1402" t="str">
        <f>IFERROR(INDEX(Inputs!$I$11:$I$19,MATCH(A1402,Inputs!$H$11:$H$19)),"")</f>
        <v>(insert code)</v>
      </c>
      <c r="E1402" s="167">
        <f>Data!B121</f>
        <v>0</v>
      </c>
      <c r="F1402" s="168">
        <f>IF(F$2=$A1402,Data!C121,0)</f>
        <v>0</v>
      </c>
      <c r="G1402" s="168">
        <f>IF(G$2=$A1402,Data!D121,0)</f>
        <v>0</v>
      </c>
      <c r="H1402" s="168">
        <f>IF(H$2=$A1402,Data!E121,0)</f>
        <v>0</v>
      </c>
      <c r="I1402" s="168">
        <f>IF(I$2=$A1402,Data!F121,0)</f>
        <v>0</v>
      </c>
      <c r="J1402" s="168">
        <f>IF(J$2=$A1402,Data!G121,0)</f>
        <v>0</v>
      </c>
      <c r="K1402" s="168">
        <f>IF(K$2=$A1402,Data!H121,0)</f>
        <v>0</v>
      </c>
      <c r="L1402" s="168">
        <f>IF(L$2=$A1402,Data!I121,0)</f>
        <v>0</v>
      </c>
      <c r="M1402" s="168">
        <f>IF(M$2=$A1402,Data!J121,0)</f>
        <v>0</v>
      </c>
      <c r="N1402" s="168">
        <f>IF(N$2=$A1402,Data!K121,0)</f>
        <v>0</v>
      </c>
      <c r="O1402" s="168">
        <f>IF(O$2=$A1402,Data!L121,0)</f>
        <v>0</v>
      </c>
      <c r="P1402" s="168">
        <f>IF(P$2=$A1402,Data!M121,0)</f>
        <v>0</v>
      </c>
      <c r="Q1402" s="168">
        <f>IF(Q$2=$A1402,Data!N121,0)</f>
        <v>0</v>
      </c>
      <c r="R1402" s="169">
        <f>IF(R$2=$A1402,Data!O121,0)</f>
        <v>0</v>
      </c>
      <c r="S1402" s="169">
        <f>IF(S$2=$A1402,Data!P121,0)</f>
        <v>0</v>
      </c>
      <c r="T1402" s="169">
        <f>IF(T$2=$A1402,Data!Q121,0)</f>
        <v>0</v>
      </c>
      <c r="U1402" s="169">
        <f>IF(U$2=$A1402,Data!R121,0)</f>
        <v>0</v>
      </c>
      <c r="V1402" s="169">
        <f>IF(V$2=$A1402,Data!S121,0)</f>
        <v>0</v>
      </c>
      <c r="W1402" s="169">
        <f>IF(W$2=$A1402,Data!T121,0)</f>
        <v>0</v>
      </c>
      <c r="X1402" s="169">
        <f>IF(X$2=$A1402,Data!U121,0)</f>
        <v>0</v>
      </c>
      <c r="Y1402" s="169">
        <f>IF(Y$2=$A1402,Data!V121,0)</f>
        <v>0</v>
      </c>
      <c r="Z1402" s="169">
        <f>IF(Z$2=$A1402,Data!W121,0)</f>
        <v>0</v>
      </c>
      <c r="AA1402" s="169">
        <f>IF(AA$2=$A1402,Data!X121,0)</f>
        <v>0</v>
      </c>
      <c r="AB1402" s="169">
        <f>IF(AB$2=$A1402,Data!Y121,0)</f>
        <v>0</v>
      </c>
      <c r="AC1402" s="169">
        <f>IF(AC$2=$A1402,Data!Z121,0)</f>
        <v>0</v>
      </c>
      <c r="AD1402" s="170">
        <f>IF(AD$2=$A1402,Data!AA121,0)</f>
        <v>0</v>
      </c>
      <c r="AE1402" s="171">
        <f>IF(AE$2=$A1402,Data!AB121,0)</f>
        <v>0</v>
      </c>
      <c r="AF1402" s="170">
        <f>IF(AF$2=$A1402,Data!AC121,0)</f>
        <v>0</v>
      </c>
      <c r="AG1402" s="171">
        <f>IF(AG$2=$A1402,Data!AD121,0)</f>
        <v>0</v>
      </c>
      <c r="AH1402" s="170">
        <f>IF(AH$2=$A1402,Data!AE121,0)</f>
        <v>0</v>
      </c>
      <c r="AI1402" s="171">
        <f>IF(AI$2=$A1402,Data!AF121,0)</f>
        <v>0</v>
      </c>
      <c r="AJ1402" s="170">
        <f>IF(AJ$2=$A1402,Data!AG121,0)</f>
        <v>0</v>
      </c>
      <c r="AK1402" s="171">
        <f>IF(AK$2=$A1402,Data!AH121,0)</f>
        <v>0</v>
      </c>
      <c r="AL1402" s="170">
        <f>IF(AL$2=$A1402,Data!AI121,0)</f>
        <v>0</v>
      </c>
      <c r="AM1402" t="str">
        <f t="shared" si="42"/>
        <v>0</v>
      </c>
      <c r="AN1402" t="e">
        <f>+INDEX(Validation!$D$4:$D$250,MATCH(Merge!B1402,Validation!$E$4:$E$250,0))</f>
        <v>#N/A</v>
      </c>
      <c r="AO1402" s="172">
        <f t="shared" si="43"/>
        <v>0</v>
      </c>
    </row>
    <row r="1403" spans="1:41" ht="15" x14ac:dyDescent="0.25">
      <c r="A1403">
        <f>Inputs!$H$14</f>
        <v>4</v>
      </c>
      <c r="B1403" t="str">
        <f>Inputs!$D$4</f>
        <v>Select Agency…</v>
      </c>
      <c r="C1403" s="166" t="str">
        <f>Inputs!$I$6</f>
        <v>(insert code)</v>
      </c>
      <c r="D1403" t="str">
        <f>IFERROR(INDEX(Inputs!$I$11:$I$19,MATCH(A1403,Inputs!$H$11:$H$19)),"")</f>
        <v>(insert code)</v>
      </c>
      <c r="E1403" s="167">
        <f>Data!B122</f>
        <v>0</v>
      </c>
      <c r="F1403" s="168">
        <f>IF(F$2=$A1403,Data!C122,0)</f>
        <v>0</v>
      </c>
      <c r="G1403" s="168">
        <f>IF(G$2=$A1403,Data!D122,0)</f>
        <v>0</v>
      </c>
      <c r="H1403" s="168">
        <f>IF(H$2=$A1403,Data!E122,0)</f>
        <v>0</v>
      </c>
      <c r="I1403" s="168">
        <f>IF(I$2=$A1403,Data!F122,0)</f>
        <v>0</v>
      </c>
      <c r="J1403" s="168">
        <f>IF(J$2=$A1403,Data!G122,0)</f>
        <v>0</v>
      </c>
      <c r="K1403" s="168">
        <f>IF(K$2=$A1403,Data!H122,0)</f>
        <v>0</v>
      </c>
      <c r="L1403" s="168">
        <f>IF(L$2=$A1403,Data!I122,0)</f>
        <v>0</v>
      </c>
      <c r="M1403" s="168">
        <f>IF(M$2=$A1403,Data!J122,0)</f>
        <v>0</v>
      </c>
      <c r="N1403" s="168">
        <f>IF(N$2=$A1403,Data!K122,0)</f>
        <v>0</v>
      </c>
      <c r="O1403" s="168">
        <f>IF(O$2=$A1403,Data!L122,0)</f>
        <v>0</v>
      </c>
      <c r="P1403" s="168">
        <f>IF(P$2=$A1403,Data!M122,0)</f>
        <v>0</v>
      </c>
      <c r="Q1403" s="168">
        <f>IF(Q$2=$A1403,Data!N122,0)</f>
        <v>0</v>
      </c>
      <c r="R1403" s="169">
        <f>IF(R$2=$A1403,Data!O122,0)</f>
        <v>0</v>
      </c>
      <c r="S1403" s="169">
        <f>IF(S$2=$A1403,Data!P122,0)</f>
        <v>0</v>
      </c>
      <c r="T1403" s="169">
        <f>IF(T$2=$A1403,Data!Q122,0)</f>
        <v>0</v>
      </c>
      <c r="U1403" s="169">
        <f>IF(U$2=$A1403,Data!R122,0)</f>
        <v>0</v>
      </c>
      <c r="V1403" s="169">
        <f>IF(V$2=$A1403,Data!S122,0)</f>
        <v>0</v>
      </c>
      <c r="W1403" s="169">
        <f>IF(W$2=$A1403,Data!T122,0)</f>
        <v>0</v>
      </c>
      <c r="X1403" s="169">
        <f>IF(X$2=$A1403,Data!U122,0)</f>
        <v>0</v>
      </c>
      <c r="Y1403" s="169">
        <f>IF(Y$2=$A1403,Data!V122,0)</f>
        <v>0</v>
      </c>
      <c r="Z1403" s="169">
        <f>IF(Z$2=$A1403,Data!W122,0)</f>
        <v>0</v>
      </c>
      <c r="AA1403" s="169">
        <f>IF(AA$2=$A1403,Data!X122,0)</f>
        <v>0</v>
      </c>
      <c r="AB1403" s="169">
        <f>IF(AB$2=$A1403,Data!Y122,0)</f>
        <v>0</v>
      </c>
      <c r="AC1403" s="169">
        <f>IF(AC$2=$A1403,Data!Z122,0)</f>
        <v>0</v>
      </c>
      <c r="AD1403" s="170">
        <f>IF(AD$2=$A1403,Data!AA122,0)</f>
        <v>0</v>
      </c>
      <c r="AE1403" s="171">
        <f>IF(AE$2=$A1403,Data!AB122,0)</f>
        <v>0</v>
      </c>
      <c r="AF1403" s="170">
        <f>IF(AF$2=$A1403,Data!AC122,0)</f>
        <v>0</v>
      </c>
      <c r="AG1403" s="171">
        <f>IF(AG$2=$A1403,Data!AD122,0)</f>
        <v>0</v>
      </c>
      <c r="AH1403" s="170">
        <f>IF(AH$2=$A1403,Data!AE122,0)</f>
        <v>0</v>
      </c>
      <c r="AI1403" s="171">
        <f>IF(AI$2=$A1403,Data!AF122,0)</f>
        <v>0</v>
      </c>
      <c r="AJ1403" s="170">
        <f>IF(AJ$2=$A1403,Data!AG122,0)</f>
        <v>0</v>
      </c>
      <c r="AK1403" s="171">
        <f>IF(AK$2=$A1403,Data!AH122,0)</f>
        <v>0</v>
      </c>
      <c r="AL1403" s="170">
        <f>IF(AL$2=$A1403,Data!AI122,0)</f>
        <v>0</v>
      </c>
      <c r="AM1403" t="str">
        <f t="shared" si="42"/>
        <v>0</v>
      </c>
      <c r="AN1403" t="e">
        <f>+INDEX(Validation!$D$4:$D$250,MATCH(Merge!B1403,Validation!$E$4:$E$250,0))</f>
        <v>#N/A</v>
      </c>
      <c r="AO1403" s="172">
        <f t="shared" si="43"/>
        <v>0</v>
      </c>
    </row>
    <row r="1404" spans="1:41" ht="15" x14ac:dyDescent="0.25">
      <c r="A1404">
        <f>Inputs!$H$14</f>
        <v>4</v>
      </c>
      <c r="B1404" t="str">
        <f>Inputs!$D$4</f>
        <v>Select Agency…</v>
      </c>
      <c r="C1404" s="166" t="str">
        <f>Inputs!$I$6</f>
        <v>(insert code)</v>
      </c>
      <c r="D1404" t="str">
        <f>IFERROR(INDEX(Inputs!$I$11:$I$19,MATCH(A1404,Inputs!$H$11:$H$19)),"")</f>
        <v>(insert code)</v>
      </c>
      <c r="E1404" s="167">
        <f>Data!B123</f>
        <v>0</v>
      </c>
      <c r="F1404" s="168">
        <f>IF(F$2=$A1404,Data!C123,0)</f>
        <v>0</v>
      </c>
      <c r="G1404" s="168">
        <f>IF(G$2=$A1404,Data!D123,0)</f>
        <v>0</v>
      </c>
      <c r="H1404" s="168">
        <f>IF(H$2=$A1404,Data!E123,0)</f>
        <v>0</v>
      </c>
      <c r="I1404" s="168">
        <f>IF(I$2=$A1404,Data!F123,0)</f>
        <v>0</v>
      </c>
      <c r="J1404" s="168">
        <f>IF(J$2=$A1404,Data!G123,0)</f>
        <v>0</v>
      </c>
      <c r="K1404" s="168">
        <f>IF(K$2=$A1404,Data!H123,0)</f>
        <v>0</v>
      </c>
      <c r="L1404" s="168">
        <f>IF(L$2=$A1404,Data!I123,0)</f>
        <v>0</v>
      </c>
      <c r="M1404" s="168">
        <f>IF(M$2=$A1404,Data!J123,0)</f>
        <v>0</v>
      </c>
      <c r="N1404" s="168">
        <f>IF(N$2=$A1404,Data!K123,0)</f>
        <v>0</v>
      </c>
      <c r="O1404" s="168">
        <f>IF(O$2=$A1404,Data!L123,0)</f>
        <v>0</v>
      </c>
      <c r="P1404" s="168">
        <f>IF(P$2=$A1404,Data!M123,0)</f>
        <v>0</v>
      </c>
      <c r="Q1404" s="168">
        <f>IF(Q$2=$A1404,Data!N123,0)</f>
        <v>0</v>
      </c>
      <c r="R1404" s="169">
        <f>IF(R$2=$A1404,Data!O123,0)</f>
        <v>0</v>
      </c>
      <c r="S1404" s="169">
        <f>IF(S$2=$A1404,Data!P123,0)</f>
        <v>0</v>
      </c>
      <c r="T1404" s="169">
        <f>IF(T$2=$A1404,Data!Q123,0)</f>
        <v>0</v>
      </c>
      <c r="U1404" s="169">
        <f>IF(U$2=$A1404,Data!R123,0)</f>
        <v>0</v>
      </c>
      <c r="V1404" s="169">
        <f>IF(V$2=$A1404,Data!S123,0)</f>
        <v>0</v>
      </c>
      <c r="W1404" s="169">
        <f>IF(W$2=$A1404,Data!T123,0)</f>
        <v>0</v>
      </c>
      <c r="X1404" s="169">
        <f>IF(X$2=$A1404,Data!U123,0)</f>
        <v>0</v>
      </c>
      <c r="Y1404" s="169">
        <f>IF(Y$2=$A1404,Data!V123,0)</f>
        <v>0</v>
      </c>
      <c r="Z1404" s="169">
        <f>IF(Z$2=$A1404,Data!W123,0)</f>
        <v>0</v>
      </c>
      <c r="AA1404" s="169">
        <f>IF(AA$2=$A1404,Data!X123,0)</f>
        <v>0</v>
      </c>
      <c r="AB1404" s="169">
        <f>IF(AB$2=$A1404,Data!Y123,0)</f>
        <v>0</v>
      </c>
      <c r="AC1404" s="169">
        <f>IF(AC$2=$A1404,Data!Z123,0)</f>
        <v>0</v>
      </c>
      <c r="AD1404" s="170">
        <f>IF(AD$2=$A1404,Data!AA123,0)</f>
        <v>0</v>
      </c>
      <c r="AE1404" s="171">
        <f>IF(AE$2=$A1404,Data!AB123,0)</f>
        <v>0</v>
      </c>
      <c r="AF1404" s="170">
        <f>IF(AF$2=$A1404,Data!AC123,0)</f>
        <v>0</v>
      </c>
      <c r="AG1404" s="171">
        <f>IF(AG$2=$A1404,Data!AD123,0)</f>
        <v>0</v>
      </c>
      <c r="AH1404" s="170">
        <f>IF(AH$2=$A1404,Data!AE123,0)</f>
        <v>0</v>
      </c>
      <c r="AI1404" s="171">
        <f>IF(AI$2=$A1404,Data!AF123,0)</f>
        <v>0</v>
      </c>
      <c r="AJ1404" s="170">
        <f>IF(AJ$2=$A1404,Data!AG123,0)</f>
        <v>0</v>
      </c>
      <c r="AK1404" s="171">
        <f>IF(AK$2=$A1404,Data!AH123,0)</f>
        <v>0</v>
      </c>
      <c r="AL1404" s="170">
        <f>IF(AL$2=$A1404,Data!AI123,0)</f>
        <v>0</v>
      </c>
      <c r="AM1404" t="str">
        <f t="shared" si="42"/>
        <v>0</v>
      </c>
      <c r="AN1404" t="e">
        <f>+INDEX(Validation!$D$4:$D$250,MATCH(Merge!B1404,Validation!$E$4:$E$250,0))</f>
        <v>#N/A</v>
      </c>
      <c r="AO1404" s="172">
        <f t="shared" si="43"/>
        <v>0</v>
      </c>
    </row>
    <row r="1405" spans="1:41" ht="15" x14ac:dyDescent="0.25">
      <c r="A1405">
        <f>Inputs!$H$14</f>
        <v>4</v>
      </c>
      <c r="B1405" t="str">
        <f>Inputs!$D$4</f>
        <v>Select Agency…</v>
      </c>
      <c r="C1405" s="166" t="str">
        <f>Inputs!$I$6</f>
        <v>(insert code)</v>
      </c>
      <c r="D1405" t="str">
        <f>IFERROR(INDEX(Inputs!$I$11:$I$19,MATCH(A1405,Inputs!$H$11:$H$19)),"")</f>
        <v>(insert code)</v>
      </c>
      <c r="E1405" s="167">
        <f>Data!B124</f>
        <v>0</v>
      </c>
      <c r="F1405" s="168">
        <f>IF(F$2=$A1405,Data!C124,0)</f>
        <v>0</v>
      </c>
      <c r="G1405" s="168">
        <f>IF(G$2=$A1405,Data!D124,0)</f>
        <v>0</v>
      </c>
      <c r="H1405" s="168">
        <f>IF(H$2=$A1405,Data!E124,0)</f>
        <v>0</v>
      </c>
      <c r="I1405" s="168">
        <f>IF(I$2=$A1405,Data!F124,0)</f>
        <v>0</v>
      </c>
      <c r="J1405" s="168">
        <f>IF(J$2=$A1405,Data!G124,0)</f>
        <v>0</v>
      </c>
      <c r="K1405" s="168">
        <f>IF(K$2=$A1405,Data!H124,0)</f>
        <v>0</v>
      </c>
      <c r="L1405" s="168">
        <f>IF(L$2=$A1405,Data!I124,0)</f>
        <v>0</v>
      </c>
      <c r="M1405" s="168">
        <f>IF(M$2=$A1405,Data!J124,0)</f>
        <v>0</v>
      </c>
      <c r="N1405" s="168">
        <f>IF(N$2=$A1405,Data!K124,0)</f>
        <v>0</v>
      </c>
      <c r="O1405" s="168">
        <f>IF(O$2=$A1405,Data!L124,0)</f>
        <v>0</v>
      </c>
      <c r="P1405" s="168">
        <f>IF(P$2=$A1405,Data!M124,0)</f>
        <v>0</v>
      </c>
      <c r="Q1405" s="168">
        <f>IF(Q$2=$A1405,Data!N124,0)</f>
        <v>0</v>
      </c>
      <c r="R1405" s="169">
        <f>IF(R$2=$A1405,Data!O124,0)</f>
        <v>0</v>
      </c>
      <c r="S1405" s="169">
        <f>IF(S$2=$A1405,Data!P124,0)</f>
        <v>0</v>
      </c>
      <c r="T1405" s="169">
        <f>IF(T$2=$A1405,Data!Q124,0)</f>
        <v>0</v>
      </c>
      <c r="U1405" s="169">
        <f>IF(U$2=$A1405,Data!R124,0)</f>
        <v>0</v>
      </c>
      <c r="V1405" s="169">
        <f>IF(V$2=$A1405,Data!S124,0)</f>
        <v>0</v>
      </c>
      <c r="W1405" s="169">
        <f>IF(W$2=$A1405,Data!T124,0)</f>
        <v>0</v>
      </c>
      <c r="X1405" s="169">
        <f>IF(X$2=$A1405,Data!U124,0)</f>
        <v>0</v>
      </c>
      <c r="Y1405" s="169">
        <f>IF(Y$2=$A1405,Data!V124,0)</f>
        <v>0</v>
      </c>
      <c r="Z1405" s="169">
        <f>IF(Z$2=$A1405,Data!W124,0)</f>
        <v>0</v>
      </c>
      <c r="AA1405" s="169">
        <f>IF(AA$2=$A1405,Data!X124,0)</f>
        <v>0</v>
      </c>
      <c r="AB1405" s="169">
        <f>IF(AB$2=$A1405,Data!Y124,0)</f>
        <v>0</v>
      </c>
      <c r="AC1405" s="169">
        <f>IF(AC$2=$A1405,Data!Z124,0)</f>
        <v>0</v>
      </c>
      <c r="AD1405" s="170">
        <f>IF(AD$2=$A1405,Data!AA124,0)</f>
        <v>0</v>
      </c>
      <c r="AE1405" s="171">
        <f>IF(AE$2=$A1405,Data!AB124,0)</f>
        <v>0</v>
      </c>
      <c r="AF1405" s="170">
        <f>IF(AF$2=$A1405,Data!AC124,0)</f>
        <v>0</v>
      </c>
      <c r="AG1405" s="171">
        <f>IF(AG$2=$A1405,Data!AD124,0)</f>
        <v>0</v>
      </c>
      <c r="AH1405" s="170">
        <f>IF(AH$2=$A1405,Data!AE124,0)</f>
        <v>0</v>
      </c>
      <c r="AI1405" s="171">
        <f>IF(AI$2=$A1405,Data!AF124,0)</f>
        <v>0</v>
      </c>
      <c r="AJ1405" s="170">
        <f>IF(AJ$2=$A1405,Data!AG124,0)</f>
        <v>0</v>
      </c>
      <c r="AK1405" s="171">
        <f>IF(AK$2=$A1405,Data!AH124,0)</f>
        <v>0</v>
      </c>
      <c r="AL1405" s="170">
        <f>IF(AL$2=$A1405,Data!AI124,0)</f>
        <v>0</v>
      </c>
      <c r="AM1405" t="str">
        <f t="shared" si="42"/>
        <v>0</v>
      </c>
      <c r="AN1405" t="e">
        <f>+INDEX(Validation!$D$4:$D$250,MATCH(Merge!B1405,Validation!$E$4:$E$250,0))</f>
        <v>#N/A</v>
      </c>
      <c r="AO1405" s="172">
        <f t="shared" si="43"/>
        <v>0</v>
      </c>
    </row>
    <row r="1406" spans="1:41" ht="15" x14ac:dyDescent="0.25">
      <c r="A1406">
        <f>Inputs!$H$14</f>
        <v>4</v>
      </c>
      <c r="B1406" t="str">
        <f>Inputs!$D$4</f>
        <v>Select Agency…</v>
      </c>
      <c r="C1406" s="166" t="str">
        <f>Inputs!$I$6</f>
        <v>(insert code)</v>
      </c>
      <c r="D1406" t="str">
        <f>IFERROR(INDEX(Inputs!$I$11:$I$19,MATCH(A1406,Inputs!$H$11:$H$19)),"")</f>
        <v>(insert code)</v>
      </c>
      <c r="E1406" s="167">
        <f>Data!B125</f>
        <v>0</v>
      </c>
      <c r="F1406" s="168">
        <f>IF(F$2=$A1406,Data!C125,0)</f>
        <v>0</v>
      </c>
      <c r="G1406" s="168">
        <f>IF(G$2=$A1406,Data!D125,0)</f>
        <v>0</v>
      </c>
      <c r="H1406" s="168">
        <f>IF(H$2=$A1406,Data!E125,0)</f>
        <v>0</v>
      </c>
      <c r="I1406" s="168">
        <f>IF(I$2=$A1406,Data!F125,0)</f>
        <v>0</v>
      </c>
      <c r="J1406" s="168">
        <f>IF(J$2=$A1406,Data!G125,0)</f>
        <v>0</v>
      </c>
      <c r="K1406" s="168">
        <f>IF(K$2=$A1406,Data!H125,0)</f>
        <v>0</v>
      </c>
      <c r="L1406" s="168">
        <f>IF(L$2=$A1406,Data!I125,0)</f>
        <v>0</v>
      </c>
      <c r="M1406" s="168">
        <f>IF(M$2=$A1406,Data!J125,0)</f>
        <v>0</v>
      </c>
      <c r="N1406" s="168">
        <f>IF(N$2=$A1406,Data!K125,0)</f>
        <v>0</v>
      </c>
      <c r="O1406" s="168">
        <f>IF(O$2=$A1406,Data!L125,0)</f>
        <v>0</v>
      </c>
      <c r="P1406" s="168">
        <f>IF(P$2=$A1406,Data!M125,0)</f>
        <v>0</v>
      </c>
      <c r="Q1406" s="168">
        <f>IF(Q$2=$A1406,Data!N125,0)</f>
        <v>0</v>
      </c>
      <c r="R1406" s="169">
        <f>IF(R$2=$A1406,Data!O125,0)</f>
        <v>0</v>
      </c>
      <c r="S1406" s="169">
        <f>IF(S$2=$A1406,Data!P125,0)</f>
        <v>0</v>
      </c>
      <c r="T1406" s="169">
        <f>IF(T$2=$A1406,Data!Q125,0)</f>
        <v>0</v>
      </c>
      <c r="U1406" s="169">
        <f>IF(U$2=$A1406,Data!R125,0)</f>
        <v>0</v>
      </c>
      <c r="V1406" s="169">
        <f>IF(V$2=$A1406,Data!S125,0)</f>
        <v>0</v>
      </c>
      <c r="W1406" s="169">
        <f>IF(W$2=$A1406,Data!T125,0)</f>
        <v>0</v>
      </c>
      <c r="X1406" s="169">
        <f>IF(X$2=$A1406,Data!U125,0)</f>
        <v>0</v>
      </c>
      <c r="Y1406" s="169">
        <f>IF(Y$2=$A1406,Data!V125,0)</f>
        <v>0</v>
      </c>
      <c r="Z1406" s="169">
        <f>IF(Z$2=$A1406,Data!W125,0)</f>
        <v>0</v>
      </c>
      <c r="AA1406" s="169">
        <f>IF(AA$2=$A1406,Data!X125,0)</f>
        <v>0</v>
      </c>
      <c r="AB1406" s="169">
        <f>IF(AB$2=$A1406,Data!Y125,0)</f>
        <v>0</v>
      </c>
      <c r="AC1406" s="169">
        <f>IF(AC$2=$A1406,Data!Z125,0)</f>
        <v>0</v>
      </c>
      <c r="AD1406" s="170">
        <f>IF(AD$2=$A1406,Data!AA125,0)</f>
        <v>0</v>
      </c>
      <c r="AE1406" s="171">
        <f>IF(AE$2=$A1406,Data!AB125,0)</f>
        <v>0</v>
      </c>
      <c r="AF1406" s="170">
        <f>IF(AF$2=$A1406,Data!AC125,0)</f>
        <v>0</v>
      </c>
      <c r="AG1406" s="171">
        <f>IF(AG$2=$A1406,Data!AD125,0)</f>
        <v>0</v>
      </c>
      <c r="AH1406" s="170">
        <f>IF(AH$2=$A1406,Data!AE125,0)</f>
        <v>0</v>
      </c>
      <c r="AI1406" s="171">
        <f>IF(AI$2=$A1406,Data!AF125,0)</f>
        <v>0</v>
      </c>
      <c r="AJ1406" s="170">
        <f>IF(AJ$2=$A1406,Data!AG125,0)</f>
        <v>0</v>
      </c>
      <c r="AK1406" s="171">
        <f>IF(AK$2=$A1406,Data!AH125,0)</f>
        <v>0</v>
      </c>
      <c r="AL1406" s="170">
        <f>IF(AL$2=$A1406,Data!AI125,0)</f>
        <v>0</v>
      </c>
      <c r="AM1406" t="str">
        <f t="shared" si="42"/>
        <v>0</v>
      </c>
      <c r="AN1406" t="e">
        <f>+INDEX(Validation!$D$4:$D$250,MATCH(Merge!B1406,Validation!$E$4:$E$250,0))</f>
        <v>#N/A</v>
      </c>
      <c r="AO1406" s="172">
        <f t="shared" si="43"/>
        <v>0</v>
      </c>
    </row>
    <row r="1407" spans="1:41" ht="15" x14ac:dyDescent="0.25">
      <c r="A1407">
        <f>Inputs!$H$14</f>
        <v>4</v>
      </c>
      <c r="B1407" t="str">
        <f>Inputs!$D$4</f>
        <v>Select Agency…</v>
      </c>
      <c r="C1407" s="166" t="str">
        <f>Inputs!$I$6</f>
        <v>(insert code)</v>
      </c>
      <c r="D1407" t="str">
        <f>IFERROR(INDEX(Inputs!$I$11:$I$19,MATCH(A1407,Inputs!$H$11:$H$19)),"")</f>
        <v>(insert code)</v>
      </c>
      <c r="E1407" s="167">
        <f>Data!B126</f>
        <v>0</v>
      </c>
      <c r="F1407" s="168">
        <f>IF(F$2=$A1407,Data!C126,0)</f>
        <v>0</v>
      </c>
      <c r="G1407" s="168">
        <f>IF(G$2=$A1407,Data!D126,0)</f>
        <v>0</v>
      </c>
      <c r="H1407" s="168">
        <f>IF(H$2=$A1407,Data!E126,0)</f>
        <v>0</v>
      </c>
      <c r="I1407" s="168">
        <f>IF(I$2=$A1407,Data!F126,0)</f>
        <v>0</v>
      </c>
      <c r="J1407" s="168">
        <f>IF(J$2=$A1407,Data!G126,0)</f>
        <v>0</v>
      </c>
      <c r="K1407" s="168">
        <f>IF(K$2=$A1407,Data!H126,0)</f>
        <v>0</v>
      </c>
      <c r="L1407" s="168">
        <f>IF(L$2=$A1407,Data!I126,0)</f>
        <v>0</v>
      </c>
      <c r="M1407" s="168">
        <f>IF(M$2=$A1407,Data!J126,0)</f>
        <v>0</v>
      </c>
      <c r="N1407" s="168">
        <f>IF(N$2=$A1407,Data!K126,0)</f>
        <v>0</v>
      </c>
      <c r="O1407" s="168">
        <f>IF(O$2=$A1407,Data!L126,0)</f>
        <v>0</v>
      </c>
      <c r="P1407" s="168">
        <f>IF(P$2=$A1407,Data!M126,0)</f>
        <v>0</v>
      </c>
      <c r="Q1407" s="168">
        <f>IF(Q$2=$A1407,Data!N126,0)</f>
        <v>0</v>
      </c>
      <c r="R1407" s="169">
        <f>IF(R$2=$A1407,Data!O126,0)</f>
        <v>0</v>
      </c>
      <c r="S1407" s="169">
        <f>IF(S$2=$A1407,Data!P126,0)</f>
        <v>0</v>
      </c>
      <c r="T1407" s="169">
        <f>IF(T$2=$A1407,Data!Q126,0)</f>
        <v>0</v>
      </c>
      <c r="U1407" s="169">
        <f>IF(U$2=$A1407,Data!R126,0)</f>
        <v>0</v>
      </c>
      <c r="V1407" s="169">
        <f>IF(V$2=$A1407,Data!S126,0)</f>
        <v>0</v>
      </c>
      <c r="W1407" s="169">
        <f>IF(W$2=$A1407,Data!T126,0)</f>
        <v>0</v>
      </c>
      <c r="X1407" s="169">
        <f>IF(X$2=$A1407,Data!U126,0)</f>
        <v>0</v>
      </c>
      <c r="Y1407" s="169">
        <f>IF(Y$2=$A1407,Data!V126,0)</f>
        <v>0</v>
      </c>
      <c r="Z1407" s="169">
        <f>IF(Z$2=$A1407,Data!W126,0)</f>
        <v>0</v>
      </c>
      <c r="AA1407" s="169">
        <f>IF(AA$2=$A1407,Data!X126,0)</f>
        <v>0</v>
      </c>
      <c r="AB1407" s="169">
        <f>IF(AB$2=$A1407,Data!Y126,0)</f>
        <v>0</v>
      </c>
      <c r="AC1407" s="169">
        <f>IF(AC$2=$A1407,Data!Z126,0)</f>
        <v>0</v>
      </c>
      <c r="AD1407" s="170">
        <f>IF(AD$2=$A1407,Data!AA126,0)</f>
        <v>0</v>
      </c>
      <c r="AE1407" s="171">
        <f>IF(AE$2=$A1407,Data!AB126,0)</f>
        <v>0</v>
      </c>
      <c r="AF1407" s="170">
        <f>IF(AF$2=$A1407,Data!AC126,0)</f>
        <v>0</v>
      </c>
      <c r="AG1407" s="171">
        <f>IF(AG$2=$A1407,Data!AD126,0)</f>
        <v>0</v>
      </c>
      <c r="AH1407" s="170">
        <f>IF(AH$2=$A1407,Data!AE126,0)</f>
        <v>0</v>
      </c>
      <c r="AI1407" s="171">
        <f>IF(AI$2=$A1407,Data!AF126,0)</f>
        <v>0</v>
      </c>
      <c r="AJ1407" s="170">
        <f>IF(AJ$2=$A1407,Data!AG126,0)</f>
        <v>0</v>
      </c>
      <c r="AK1407" s="171">
        <f>IF(AK$2=$A1407,Data!AH126,0)</f>
        <v>0</v>
      </c>
      <c r="AL1407" s="170">
        <f>IF(AL$2=$A1407,Data!AI126,0)</f>
        <v>0</v>
      </c>
      <c r="AM1407" t="str">
        <f t="shared" si="42"/>
        <v>0</v>
      </c>
      <c r="AN1407" t="e">
        <f>+INDEX(Validation!$D$4:$D$250,MATCH(Merge!B1407,Validation!$E$4:$E$250,0))</f>
        <v>#N/A</v>
      </c>
      <c r="AO1407" s="172">
        <f t="shared" si="43"/>
        <v>0</v>
      </c>
    </row>
    <row r="1408" spans="1:41" ht="15" x14ac:dyDescent="0.25">
      <c r="A1408">
        <f>Inputs!$H$14</f>
        <v>4</v>
      </c>
      <c r="B1408" t="str">
        <f>Inputs!$D$4</f>
        <v>Select Agency…</v>
      </c>
      <c r="C1408" s="166" t="str">
        <f>Inputs!$I$6</f>
        <v>(insert code)</v>
      </c>
      <c r="D1408" t="str">
        <f>IFERROR(INDEX(Inputs!$I$11:$I$19,MATCH(A1408,Inputs!$H$11:$H$19)),"")</f>
        <v>(insert code)</v>
      </c>
      <c r="E1408" s="167">
        <f>Data!B127</f>
        <v>0</v>
      </c>
      <c r="F1408" s="168">
        <f>IF(F$2=$A1408,Data!C127,0)</f>
        <v>0</v>
      </c>
      <c r="G1408" s="168">
        <f>IF(G$2=$A1408,Data!D127,0)</f>
        <v>0</v>
      </c>
      <c r="H1408" s="168">
        <f>IF(H$2=$A1408,Data!E127,0)</f>
        <v>0</v>
      </c>
      <c r="I1408" s="168">
        <f>IF(I$2=$A1408,Data!F127,0)</f>
        <v>0</v>
      </c>
      <c r="J1408" s="168">
        <f>IF(J$2=$A1408,Data!G127,0)</f>
        <v>0</v>
      </c>
      <c r="K1408" s="168">
        <f>IF(K$2=$A1408,Data!H127,0)</f>
        <v>0</v>
      </c>
      <c r="L1408" s="168">
        <f>IF(L$2=$A1408,Data!I127,0)</f>
        <v>0</v>
      </c>
      <c r="M1408" s="168">
        <f>IF(M$2=$A1408,Data!J127,0)</f>
        <v>0</v>
      </c>
      <c r="N1408" s="168">
        <f>IF(N$2=$A1408,Data!K127,0)</f>
        <v>0</v>
      </c>
      <c r="O1408" s="168">
        <f>IF(O$2=$A1408,Data!L127,0)</f>
        <v>0</v>
      </c>
      <c r="P1408" s="168">
        <f>IF(P$2=$A1408,Data!M127,0)</f>
        <v>0</v>
      </c>
      <c r="Q1408" s="168">
        <f>IF(Q$2=$A1408,Data!N127,0)</f>
        <v>0</v>
      </c>
      <c r="R1408" s="169">
        <f>IF(R$2=$A1408,Data!O127,0)</f>
        <v>0</v>
      </c>
      <c r="S1408" s="169">
        <f>IF(S$2=$A1408,Data!P127,0)</f>
        <v>0</v>
      </c>
      <c r="T1408" s="169">
        <f>IF(T$2=$A1408,Data!Q127,0)</f>
        <v>0</v>
      </c>
      <c r="U1408" s="169">
        <f>IF(U$2=$A1408,Data!R127,0)</f>
        <v>0</v>
      </c>
      <c r="V1408" s="169">
        <f>IF(V$2=$A1408,Data!S127,0)</f>
        <v>0</v>
      </c>
      <c r="W1408" s="169">
        <f>IF(W$2=$A1408,Data!T127,0)</f>
        <v>0</v>
      </c>
      <c r="X1408" s="169">
        <f>IF(X$2=$A1408,Data!U127,0)</f>
        <v>0</v>
      </c>
      <c r="Y1408" s="169">
        <f>IF(Y$2=$A1408,Data!V127,0)</f>
        <v>0</v>
      </c>
      <c r="Z1408" s="169">
        <f>IF(Z$2=$A1408,Data!W127,0)</f>
        <v>0</v>
      </c>
      <c r="AA1408" s="169">
        <f>IF(AA$2=$A1408,Data!X127,0)</f>
        <v>0</v>
      </c>
      <c r="AB1408" s="169">
        <f>IF(AB$2=$A1408,Data!Y127,0)</f>
        <v>0</v>
      </c>
      <c r="AC1408" s="169">
        <f>IF(AC$2=$A1408,Data!Z127,0)</f>
        <v>0</v>
      </c>
      <c r="AD1408" s="170">
        <f>IF(AD$2=$A1408,Data!AA127,0)</f>
        <v>0</v>
      </c>
      <c r="AE1408" s="171">
        <f>IF(AE$2=$A1408,Data!AB127,0)</f>
        <v>0</v>
      </c>
      <c r="AF1408" s="170">
        <f>IF(AF$2=$A1408,Data!AC127,0)</f>
        <v>0</v>
      </c>
      <c r="AG1408" s="171">
        <f>IF(AG$2=$A1408,Data!AD127,0)</f>
        <v>0</v>
      </c>
      <c r="AH1408" s="170">
        <f>IF(AH$2=$A1408,Data!AE127,0)</f>
        <v>0</v>
      </c>
      <c r="AI1408" s="171">
        <f>IF(AI$2=$A1408,Data!AF127,0)</f>
        <v>0</v>
      </c>
      <c r="AJ1408" s="170">
        <f>IF(AJ$2=$A1408,Data!AG127,0)</f>
        <v>0</v>
      </c>
      <c r="AK1408" s="171">
        <f>IF(AK$2=$A1408,Data!AH127,0)</f>
        <v>0</v>
      </c>
      <c r="AL1408" s="170">
        <f>IF(AL$2=$A1408,Data!AI127,0)</f>
        <v>0</v>
      </c>
      <c r="AM1408" t="str">
        <f t="shared" si="42"/>
        <v>0</v>
      </c>
      <c r="AN1408" t="e">
        <f>+INDEX(Validation!$D$4:$D$250,MATCH(Merge!B1408,Validation!$E$4:$E$250,0))</f>
        <v>#N/A</v>
      </c>
      <c r="AO1408" s="172">
        <f t="shared" si="43"/>
        <v>0</v>
      </c>
    </row>
    <row r="1409" spans="1:41" ht="15" x14ac:dyDescent="0.25">
      <c r="A1409">
        <f>Inputs!$H$14</f>
        <v>4</v>
      </c>
      <c r="B1409" t="str">
        <f>Inputs!$D$4</f>
        <v>Select Agency…</v>
      </c>
      <c r="C1409" s="166" t="str">
        <f>Inputs!$I$6</f>
        <v>(insert code)</v>
      </c>
      <c r="D1409" t="str">
        <f>IFERROR(INDEX(Inputs!$I$11:$I$19,MATCH(A1409,Inputs!$H$11:$H$19)),"")</f>
        <v>(insert code)</v>
      </c>
      <c r="E1409" s="167">
        <f>Data!B128</f>
        <v>0</v>
      </c>
      <c r="F1409" s="168">
        <f>IF(F$2=$A1409,Data!C128,0)</f>
        <v>0</v>
      </c>
      <c r="G1409" s="168">
        <f>IF(G$2=$A1409,Data!D128,0)</f>
        <v>0</v>
      </c>
      <c r="H1409" s="168">
        <f>IF(H$2=$A1409,Data!E128,0)</f>
        <v>0</v>
      </c>
      <c r="I1409" s="168">
        <f>IF(I$2=$A1409,Data!F128,0)</f>
        <v>0</v>
      </c>
      <c r="J1409" s="168">
        <f>IF(J$2=$A1409,Data!G128,0)</f>
        <v>0</v>
      </c>
      <c r="K1409" s="168">
        <f>IF(K$2=$A1409,Data!H128,0)</f>
        <v>0</v>
      </c>
      <c r="L1409" s="168">
        <f>IF(L$2=$A1409,Data!I128,0)</f>
        <v>0</v>
      </c>
      <c r="M1409" s="168">
        <f>IF(M$2=$A1409,Data!J128,0)</f>
        <v>0</v>
      </c>
      <c r="N1409" s="168">
        <f>IF(N$2=$A1409,Data!K128,0)</f>
        <v>0</v>
      </c>
      <c r="O1409" s="168">
        <f>IF(O$2=$A1409,Data!L128,0)</f>
        <v>0</v>
      </c>
      <c r="P1409" s="168">
        <f>IF(P$2=$A1409,Data!M128,0)</f>
        <v>0</v>
      </c>
      <c r="Q1409" s="168">
        <f>IF(Q$2=$A1409,Data!N128,0)</f>
        <v>0</v>
      </c>
      <c r="R1409" s="169">
        <f>IF(R$2=$A1409,Data!O128,0)</f>
        <v>0</v>
      </c>
      <c r="S1409" s="169">
        <f>IF(S$2=$A1409,Data!P128,0)</f>
        <v>0</v>
      </c>
      <c r="T1409" s="169">
        <f>IF(T$2=$A1409,Data!Q128,0)</f>
        <v>0</v>
      </c>
      <c r="U1409" s="169">
        <f>IF(U$2=$A1409,Data!R128,0)</f>
        <v>0</v>
      </c>
      <c r="V1409" s="169">
        <f>IF(V$2=$A1409,Data!S128,0)</f>
        <v>0</v>
      </c>
      <c r="W1409" s="169">
        <f>IF(W$2=$A1409,Data!T128,0)</f>
        <v>0</v>
      </c>
      <c r="X1409" s="169">
        <f>IF(X$2=$A1409,Data!U128,0)</f>
        <v>0</v>
      </c>
      <c r="Y1409" s="169">
        <f>IF(Y$2=$A1409,Data!V128,0)</f>
        <v>0</v>
      </c>
      <c r="Z1409" s="169">
        <f>IF(Z$2=$A1409,Data!W128,0)</f>
        <v>0</v>
      </c>
      <c r="AA1409" s="169">
        <f>IF(AA$2=$A1409,Data!X128,0)</f>
        <v>0</v>
      </c>
      <c r="AB1409" s="169">
        <f>IF(AB$2=$A1409,Data!Y128,0)</f>
        <v>0</v>
      </c>
      <c r="AC1409" s="169">
        <f>IF(AC$2=$A1409,Data!Z128,0)</f>
        <v>0</v>
      </c>
      <c r="AD1409" s="170">
        <f>IF(AD$2=$A1409,Data!AA128,0)</f>
        <v>0</v>
      </c>
      <c r="AE1409" s="171">
        <f>IF(AE$2=$A1409,Data!AB128,0)</f>
        <v>0</v>
      </c>
      <c r="AF1409" s="170">
        <f>IF(AF$2=$A1409,Data!AC128,0)</f>
        <v>0</v>
      </c>
      <c r="AG1409" s="171">
        <f>IF(AG$2=$A1409,Data!AD128,0)</f>
        <v>0</v>
      </c>
      <c r="AH1409" s="170">
        <f>IF(AH$2=$A1409,Data!AE128,0)</f>
        <v>0</v>
      </c>
      <c r="AI1409" s="171">
        <f>IF(AI$2=$A1409,Data!AF128,0)</f>
        <v>0</v>
      </c>
      <c r="AJ1409" s="170">
        <f>IF(AJ$2=$A1409,Data!AG128,0)</f>
        <v>0</v>
      </c>
      <c r="AK1409" s="171">
        <f>IF(AK$2=$A1409,Data!AH128,0)</f>
        <v>0</v>
      </c>
      <c r="AL1409" s="170">
        <f>IF(AL$2=$A1409,Data!AI128,0)</f>
        <v>0</v>
      </c>
      <c r="AM1409" t="str">
        <f t="shared" si="42"/>
        <v>0</v>
      </c>
      <c r="AN1409" t="e">
        <f>+INDEX(Validation!$D$4:$D$250,MATCH(Merge!B1409,Validation!$E$4:$E$250,0))</f>
        <v>#N/A</v>
      </c>
      <c r="AO1409" s="172">
        <f t="shared" si="43"/>
        <v>0</v>
      </c>
    </row>
    <row r="1410" spans="1:41" ht="15" x14ac:dyDescent="0.25">
      <c r="A1410">
        <f>Inputs!$H$14</f>
        <v>4</v>
      </c>
      <c r="B1410" t="str">
        <f>Inputs!$D$4</f>
        <v>Select Agency…</v>
      </c>
      <c r="C1410" s="166" t="str">
        <f>Inputs!$I$6</f>
        <v>(insert code)</v>
      </c>
      <c r="D1410" t="str">
        <f>IFERROR(INDEX(Inputs!$I$11:$I$19,MATCH(A1410,Inputs!$H$11:$H$19)),"")</f>
        <v>(insert code)</v>
      </c>
      <c r="E1410" s="167">
        <f>Data!B129</f>
        <v>0</v>
      </c>
      <c r="F1410" s="168">
        <f>IF(F$2=$A1410,Data!C129,0)</f>
        <v>0</v>
      </c>
      <c r="G1410" s="168">
        <f>IF(G$2=$A1410,Data!D129,0)</f>
        <v>0</v>
      </c>
      <c r="H1410" s="168">
        <f>IF(H$2=$A1410,Data!E129,0)</f>
        <v>0</v>
      </c>
      <c r="I1410" s="168">
        <f>IF(I$2=$A1410,Data!F129,0)</f>
        <v>0</v>
      </c>
      <c r="J1410" s="168">
        <f>IF(J$2=$A1410,Data!G129,0)</f>
        <v>0</v>
      </c>
      <c r="K1410" s="168">
        <f>IF(K$2=$A1410,Data!H129,0)</f>
        <v>0</v>
      </c>
      <c r="L1410" s="168">
        <f>IF(L$2=$A1410,Data!I129,0)</f>
        <v>0</v>
      </c>
      <c r="M1410" s="168">
        <f>IF(M$2=$A1410,Data!J129,0)</f>
        <v>0</v>
      </c>
      <c r="N1410" s="168">
        <f>IF(N$2=$A1410,Data!K129,0)</f>
        <v>0</v>
      </c>
      <c r="O1410" s="168">
        <f>IF(O$2=$A1410,Data!L129,0)</f>
        <v>0</v>
      </c>
      <c r="P1410" s="168">
        <f>IF(P$2=$A1410,Data!M129,0)</f>
        <v>0</v>
      </c>
      <c r="Q1410" s="168">
        <f>IF(Q$2=$A1410,Data!N129,0)</f>
        <v>0</v>
      </c>
      <c r="R1410" s="169">
        <f>IF(R$2=$A1410,Data!O129,0)</f>
        <v>0</v>
      </c>
      <c r="S1410" s="169">
        <f>IF(S$2=$A1410,Data!P129,0)</f>
        <v>0</v>
      </c>
      <c r="T1410" s="169">
        <f>IF(T$2=$A1410,Data!Q129,0)</f>
        <v>0</v>
      </c>
      <c r="U1410" s="169">
        <f>IF(U$2=$A1410,Data!R129,0)</f>
        <v>0</v>
      </c>
      <c r="V1410" s="169">
        <f>IF(V$2=$A1410,Data!S129,0)</f>
        <v>0</v>
      </c>
      <c r="W1410" s="169">
        <f>IF(W$2=$A1410,Data!T129,0)</f>
        <v>0</v>
      </c>
      <c r="X1410" s="169">
        <f>IF(X$2=$A1410,Data!U129,0)</f>
        <v>0</v>
      </c>
      <c r="Y1410" s="169">
        <f>IF(Y$2=$A1410,Data!V129,0)</f>
        <v>0</v>
      </c>
      <c r="Z1410" s="169">
        <f>IF(Z$2=$A1410,Data!W129,0)</f>
        <v>0</v>
      </c>
      <c r="AA1410" s="169">
        <f>IF(AA$2=$A1410,Data!X129,0)</f>
        <v>0</v>
      </c>
      <c r="AB1410" s="169">
        <f>IF(AB$2=$A1410,Data!Y129,0)</f>
        <v>0</v>
      </c>
      <c r="AC1410" s="169">
        <f>IF(AC$2=$A1410,Data!Z129,0)</f>
        <v>0</v>
      </c>
      <c r="AD1410" s="170">
        <f>IF(AD$2=$A1410,Data!AA129,0)</f>
        <v>0</v>
      </c>
      <c r="AE1410" s="171">
        <f>IF(AE$2=$A1410,Data!AB129,0)</f>
        <v>0</v>
      </c>
      <c r="AF1410" s="170">
        <f>IF(AF$2=$A1410,Data!AC129,0)</f>
        <v>0</v>
      </c>
      <c r="AG1410" s="171">
        <f>IF(AG$2=$A1410,Data!AD129,0)</f>
        <v>0</v>
      </c>
      <c r="AH1410" s="170">
        <f>IF(AH$2=$A1410,Data!AE129,0)</f>
        <v>0</v>
      </c>
      <c r="AI1410" s="171">
        <f>IF(AI$2=$A1410,Data!AF129,0)</f>
        <v>0</v>
      </c>
      <c r="AJ1410" s="170">
        <f>IF(AJ$2=$A1410,Data!AG129,0)</f>
        <v>0</v>
      </c>
      <c r="AK1410" s="171">
        <f>IF(AK$2=$A1410,Data!AH129,0)</f>
        <v>0</v>
      </c>
      <c r="AL1410" s="170">
        <f>IF(AL$2=$A1410,Data!AI129,0)</f>
        <v>0</v>
      </c>
      <c r="AM1410" t="str">
        <f t="shared" si="42"/>
        <v>0</v>
      </c>
      <c r="AN1410" t="e">
        <f>+INDEX(Validation!$D$4:$D$250,MATCH(Merge!B1410,Validation!$E$4:$E$250,0))</f>
        <v>#N/A</v>
      </c>
      <c r="AO1410" s="172">
        <f t="shared" si="43"/>
        <v>0</v>
      </c>
    </row>
    <row r="1411" spans="1:41" ht="15" x14ac:dyDescent="0.25">
      <c r="A1411">
        <f>Inputs!$H$14</f>
        <v>4</v>
      </c>
      <c r="B1411" t="str">
        <f>Inputs!$D$4</f>
        <v>Select Agency…</v>
      </c>
      <c r="C1411" s="166" t="str">
        <f>Inputs!$I$6</f>
        <v>(insert code)</v>
      </c>
      <c r="D1411" t="str">
        <f>IFERROR(INDEX(Inputs!$I$11:$I$19,MATCH(A1411,Inputs!$H$11:$H$19)),"")</f>
        <v>(insert code)</v>
      </c>
      <c r="E1411" t="s">
        <v>869</v>
      </c>
      <c r="F1411" s="168">
        <f>IF(F$2=$A1411,Data!C130,0)</f>
        <v>0</v>
      </c>
      <c r="G1411" s="168">
        <f>IF(G$2=$A1411,Data!D130,0)</f>
        <v>0</v>
      </c>
      <c r="H1411" s="168">
        <f>IF(H$2=$A1411,Data!E130,0)</f>
        <v>0</v>
      </c>
      <c r="I1411" s="168">
        <f>IF(I$2=$A1411,Data!F130,0)</f>
        <v>0</v>
      </c>
      <c r="J1411" s="168">
        <f>IF(J$2=$A1411,Data!G130,0)</f>
        <v>0</v>
      </c>
      <c r="K1411" s="168">
        <f>IF(K$2=$A1411,Data!H130,0)</f>
        <v>0</v>
      </c>
      <c r="L1411" s="168">
        <f>IF(L$2=$A1411,Data!I130,0)</f>
        <v>0</v>
      </c>
      <c r="M1411" s="168">
        <f>IF(M$2=$A1411,Data!J130,0)</f>
        <v>0</v>
      </c>
      <c r="N1411" s="168">
        <f>IF(N$2=$A1411,Data!K130,0)</f>
        <v>0</v>
      </c>
      <c r="O1411" s="168">
        <f>IF(O$2=$A1411,Data!L130,0)</f>
        <v>0</v>
      </c>
      <c r="P1411" s="168">
        <f>IF(P$2=$A1411,Data!M130,0)</f>
        <v>0</v>
      </c>
      <c r="Q1411" s="168">
        <f>IF(Q$2=$A1411,Data!N130,0)</f>
        <v>0</v>
      </c>
      <c r="R1411" s="169">
        <f>IF(R$2=$A1411,Data!O130,0)</f>
        <v>0</v>
      </c>
      <c r="S1411" s="169">
        <f>IF(S$2=$A1411,Data!P130,0)</f>
        <v>0</v>
      </c>
      <c r="T1411" s="169">
        <f>IF(T$2=$A1411,Data!Q130,0)</f>
        <v>0</v>
      </c>
      <c r="U1411" s="169">
        <f>IF(U$2=$A1411,Data!R130,0)</f>
        <v>0</v>
      </c>
      <c r="V1411" s="169">
        <f>IF(V$2=$A1411,Data!S130,0)</f>
        <v>0</v>
      </c>
      <c r="W1411" s="169">
        <f>IF(W$2=$A1411,Data!T130,0)</f>
        <v>0</v>
      </c>
      <c r="X1411" s="169">
        <f>IF(X$2=$A1411,Data!U130,0)</f>
        <v>0</v>
      </c>
      <c r="Y1411" s="169">
        <f>IF(Y$2=$A1411,Data!V130,0)</f>
        <v>0</v>
      </c>
      <c r="Z1411" s="169">
        <f>IF(Z$2=$A1411,Data!W130,0)</f>
        <v>0</v>
      </c>
      <c r="AA1411" s="169">
        <f>IF(AA$2=$A1411,Data!X130,0)</f>
        <v>0</v>
      </c>
      <c r="AB1411" s="169">
        <f>IF(AB$2=$A1411,Data!Y130,0)</f>
        <v>0</v>
      </c>
      <c r="AC1411" s="169">
        <f>IF(AC$2=$A1411,Data!Z130,0)</f>
        <v>0</v>
      </c>
      <c r="AD1411" s="170">
        <f>IF(AD$2=$A1411,Data!AA130,0)</f>
        <v>0</v>
      </c>
      <c r="AE1411" s="171">
        <f>IF(AE$2=$A1411,Data!AB130,0)</f>
        <v>0</v>
      </c>
      <c r="AF1411" s="170">
        <f>IF(AF$2=$A1411,Data!AC130,0)</f>
        <v>0</v>
      </c>
      <c r="AG1411" s="171">
        <f>IF(AG$2=$A1411,Data!AD130,0)</f>
        <v>0</v>
      </c>
      <c r="AH1411" s="170">
        <f>IF(AH$2=$A1411,Data!AE130,0)</f>
        <v>0</v>
      </c>
      <c r="AI1411" s="171">
        <f>IF(AI$2=$A1411,Data!AF130,0)</f>
        <v>0</v>
      </c>
      <c r="AJ1411" s="170">
        <f>IF(AJ$2=$A1411,Data!AG130,0)</f>
        <v>0</v>
      </c>
      <c r="AK1411" s="171">
        <f>IF(AK$2=$A1411,Data!AH130,0)</f>
        <v>0</v>
      </c>
      <c r="AL1411" s="170">
        <f>IF(AL$2=$A1411,Data!AI130,0)</f>
        <v>0</v>
      </c>
      <c r="AM1411" t="str">
        <f t="shared" ref="AM1411:AM1474" si="44">+LEFT(E1411,2)</f>
        <v>AA</v>
      </c>
      <c r="AN1411" t="e">
        <f>+INDEX(Validation!$D$4:$D$250,MATCH(Merge!B1411,Validation!$E$4:$E$250,0))</f>
        <v>#N/A</v>
      </c>
      <c r="AO1411" s="172">
        <f t="shared" si="43"/>
        <v>0</v>
      </c>
    </row>
    <row r="1412" spans="1:41" ht="15" x14ac:dyDescent="0.25">
      <c r="A1412">
        <f>Inputs!$H$14</f>
        <v>4</v>
      </c>
      <c r="B1412" t="str">
        <f>Inputs!$D$4</f>
        <v>Select Agency…</v>
      </c>
      <c r="C1412" s="166" t="str">
        <f>Inputs!$I$6</f>
        <v>(insert code)</v>
      </c>
      <c r="D1412" t="str">
        <f>IFERROR(INDEX(Inputs!$I$11:$I$19,MATCH(A1412,Inputs!$H$11:$H$19)),"")</f>
        <v>(insert code)</v>
      </c>
      <c r="E1412" t="s">
        <v>869</v>
      </c>
      <c r="F1412" s="168">
        <f>IF(F$2=$A1412,Data!C131,0)</f>
        <v>0</v>
      </c>
      <c r="G1412" s="168">
        <f>IF(G$2=$A1412,Data!D131,0)</f>
        <v>0</v>
      </c>
      <c r="H1412" s="168">
        <f>IF(H$2=$A1412,Data!E131,0)</f>
        <v>0</v>
      </c>
      <c r="I1412" s="168">
        <f>IF(I$2=$A1412,Data!F131,0)</f>
        <v>0</v>
      </c>
      <c r="J1412" s="168">
        <f>IF(J$2=$A1412,Data!G131,0)</f>
        <v>0</v>
      </c>
      <c r="K1412" s="168">
        <f>IF(K$2=$A1412,Data!H131,0)</f>
        <v>0</v>
      </c>
      <c r="L1412" s="168">
        <f>IF(L$2=$A1412,Data!I131,0)</f>
        <v>0</v>
      </c>
      <c r="M1412" s="168">
        <f>IF(M$2=$A1412,Data!J131,0)</f>
        <v>0</v>
      </c>
      <c r="N1412" s="168">
        <f>IF(N$2=$A1412,Data!K131,0)</f>
        <v>0</v>
      </c>
      <c r="O1412" s="168">
        <f>IF(O$2=$A1412,Data!L131,0)</f>
        <v>0</v>
      </c>
      <c r="P1412" s="168">
        <f>IF(P$2=$A1412,Data!M131,0)</f>
        <v>0</v>
      </c>
      <c r="Q1412" s="168">
        <f>IF(Q$2=$A1412,Data!N131,0)</f>
        <v>0</v>
      </c>
      <c r="R1412" s="169">
        <f>IF(R$2=$A1412,Data!O131,0)</f>
        <v>0</v>
      </c>
      <c r="S1412" s="169">
        <f>IF(S$2=$A1412,Data!P131,0)</f>
        <v>0</v>
      </c>
      <c r="T1412" s="169">
        <f>IF(T$2=$A1412,Data!Q131,0)</f>
        <v>0</v>
      </c>
      <c r="U1412" s="169">
        <f>IF(U$2=$A1412,Data!R131,0)</f>
        <v>0</v>
      </c>
      <c r="V1412" s="169">
        <f>IF(V$2=$A1412,Data!S131,0)</f>
        <v>0</v>
      </c>
      <c r="W1412" s="169">
        <f>IF(W$2=$A1412,Data!T131,0)</f>
        <v>0</v>
      </c>
      <c r="X1412" s="169">
        <f>IF(X$2=$A1412,Data!U131,0)</f>
        <v>0</v>
      </c>
      <c r="Y1412" s="169">
        <f>IF(Y$2=$A1412,Data!V131,0)</f>
        <v>0</v>
      </c>
      <c r="Z1412" s="169">
        <f>IF(Z$2=$A1412,Data!W131,0)</f>
        <v>0</v>
      </c>
      <c r="AA1412" s="169">
        <f>IF(AA$2=$A1412,Data!X131,0)</f>
        <v>0</v>
      </c>
      <c r="AB1412" s="169">
        <f>IF(AB$2=$A1412,Data!Y131,0)</f>
        <v>0</v>
      </c>
      <c r="AC1412" s="169">
        <f>IF(AC$2=$A1412,Data!Z131,0)</f>
        <v>0</v>
      </c>
      <c r="AD1412" s="170">
        <f>IF(AD$2=$A1412,Data!AA131,0)</f>
        <v>0</v>
      </c>
      <c r="AE1412" s="171">
        <f>IF(AE$2=$A1412,Data!AB131,0)</f>
        <v>0</v>
      </c>
      <c r="AF1412" s="170">
        <f>IF(AF$2=$A1412,Data!AC131,0)</f>
        <v>0</v>
      </c>
      <c r="AG1412" s="171">
        <f>IF(AG$2=$A1412,Data!AD131,0)</f>
        <v>0</v>
      </c>
      <c r="AH1412" s="170">
        <f>IF(AH$2=$A1412,Data!AE131,0)</f>
        <v>0</v>
      </c>
      <c r="AI1412" s="171">
        <f>IF(AI$2=$A1412,Data!AF131,0)</f>
        <v>0</v>
      </c>
      <c r="AJ1412" s="170">
        <f>IF(AJ$2=$A1412,Data!AG131,0)</f>
        <v>0</v>
      </c>
      <c r="AK1412" s="171">
        <f>IF(AK$2=$A1412,Data!AH131,0)</f>
        <v>0</v>
      </c>
      <c r="AL1412" s="170">
        <f>IF(AL$2=$A1412,Data!AI131,0)</f>
        <v>0</v>
      </c>
      <c r="AM1412" t="str">
        <f t="shared" si="44"/>
        <v>AA</v>
      </c>
      <c r="AN1412" t="e">
        <f>+INDEX(Validation!$D$4:$D$250,MATCH(Merge!B1412,Validation!$E$4:$E$250,0))</f>
        <v>#N/A</v>
      </c>
      <c r="AO1412" s="172">
        <f t="shared" ref="AO1412:AO1475" si="45">SUM(F1412:AL1412)</f>
        <v>0</v>
      </c>
    </row>
    <row r="1413" spans="1:41" ht="15" x14ac:dyDescent="0.25">
      <c r="A1413">
        <f>Inputs!$H$14</f>
        <v>4</v>
      </c>
      <c r="B1413" t="str">
        <f>Inputs!$D$4</f>
        <v>Select Agency…</v>
      </c>
      <c r="C1413" s="166" t="str">
        <f>Inputs!$I$6</f>
        <v>(insert code)</v>
      </c>
      <c r="D1413" t="str">
        <f>IFERROR(INDEX(Inputs!$I$11:$I$19,MATCH(A1413,Inputs!$H$11:$H$19)),"")</f>
        <v>(insert code)</v>
      </c>
      <c r="E1413" t="s">
        <v>869</v>
      </c>
      <c r="F1413" s="168">
        <f>IF(F$2=$A1413,Data!C132,0)</f>
        <v>0</v>
      </c>
      <c r="G1413" s="168">
        <f>IF(G$2=$A1413,Data!D132,0)</f>
        <v>0</v>
      </c>
      <c r="H1413" s="168">
        <f>IF(H$2=$A1413,Data!E132,0)</f>
        <v>0</v>
      </c>
      <c r="I1413" s="168">
        <f>IF(I$2=$A1413,Data!F132,0)</f>
        <v>0</v>
      </c>
      <c r="J1413" s="168">
        <f>IF(J$2=$A1413,Data!G132,0)</f>
        <v>0</v>
      </c>
      <c r="K1413" s="168">
        <f>IF(K$2=$A1413,Data!H132,0)</f>
        <v>0</v>
      </c>
      <c r="L1413" s="168">
        <f>IF(L$2=$A1413,Data!I132,0)</f>
        <v>0</v>
      </c>
      <c r="M1413" s="168">
        <f>IF(M$2=$A1413,Data!J132,0)</f>
        <v>0</v>
      </c>
      <c r="N1413" s="168">
        <f>IF(N$2=$A1413,Data!K132,0)</f>
        <v>0</v>
      </c>
      <c r="O1413" s="168">
        <f>IF(O$2=$A1413,Data!L132,0)</f>
        <v>0</v>
      </c>
      <c r="P1413" s="168">
        <f>IF(P$2=$A1413,Data!M132,0)</f>
        <v>0</v>
      </c>
      <c r="Q1413" s="168">
        <f>IF(Q$2=$A1413,Data!N132,0)</f>
        <v>0</v>
      </c>
      <c r="R1413" s="169">
        <f>IF(R$2=$A1413,Data!O132,0)</f>
        <v>0</v>
      </c>
      <c r="S1413" s="169">
        <f>IF(S$2=$A1413,Data!P132,0)</f>
        <v>0</v>
      </c>
      <c r="T1413" s="169">
        <f>IF(T$2=$A1413,Data!Q132,0)</f>
        <v>0</v>
      </c>
      <c r="U1413" s="169">
        <f>IF(U$2=$A1413,Data!R132,0)</f>
        <v>0</v>
      </c>
      <c r="V1413" s="169">
        <f>IF(V$2=$A1413,Data!S132,0)</f>
        <v>0</v>
      </c>
      <c r="W1413" s="169">
        <f>IF(W$2=$A1413,Data!T132,0)</f>
        <v>0</v>
      </c>
      <c r="X1413" s="169">
        <f>IF(X$2=$A1413,Data!U132,0)</f>
        <v>0</v>
      </c>
      <c r="Y1413" s="169">
        <f>IF(Y$2=$A1413,Data!V132,0)</f>
        <v>0</v>
      </c>
      <c r="Z1413" s="169">
        <f>IF(Z$2=$A1413,Data!W132,0)</f>
        <v>0</v>
      </c>
      <c r="AA1413" s="169">
        <f>IF(AA$2=$A1413,Data!X132,0)</f>
        <v>0</v>
      </c>
      <c r="AB1413" s="169">
        <f>IF(AB$2=$A1413,Data!Y132,0)</f>
        <v>0</v>
      </c>
      <c r="AC1413" s="169">
        <f>IF(AC$2=$A1413,Data!Z132,0)</f>
        <v>0</v>
      </c>
      <c r="AD1413" s="170">
        <f>IF(AD$2=$A1413,Data!AA132,0)</f>
        <v>0</v>
      </c>
      <c r="AE1413" s="171">
        <f>IF(AE$2=$A1413,Data!AB132,0)</f>
        <v>0</v>
      </c>
      <c r="AF1413" s="170">
        <f>IF(AF$2=$A1413,Data!AC132,0)</f>
        <v>0</v>
      </c>
      <c r="AG1413" s="171">
        <f>IF(AG$2=$A1413,Data!AD132,0)</f>
        <v>0</v>
      </c>
      <c r="AH1413" s="170">
        <f>IF(AH$2=$A1413,Data!AE132,0)</f>
        <v>0</v>
      </c>
      <c r="AI1413" s="171">
        <f>IF(AI$2=$A1413,Data!AF132,0)</f>
        <v>0</v>
      </c>
      <c r="AJ1413" s="170">
        <f>IF(AJ$2=$A1413,Data!AG132,0)</f>
        <v>0</v>
      </c>
      <c r="AK1413" s="171">
        <f>IF(AK$2=$A1413,Data!AH132,0)</f>
        <v>0</v>
      </c>
      <c r="AL1413" s="170">
        <f>IF(AL$2=$A1413,Data!AI132,0)</f>
        <v>0</v>
      </c>
      <c r="AM1413" t="str">
        <f t="shared" si="44"/>
        <v>AA</v>
      </c>
      <c r="AN1413" t="e">
        <f>+INDEX(Validation!$D$4:$D$250,MATCH(Merge!B1413,Validation!$E$4:$E$250,0))</f>
        <v>#N/A</v>
      </c>
      <c r="AO1413" s="172">
        <f t="shared" si="45"/>
        <v>0</v>
      </c>
    </row>
    <row r="1414" spans="1:41" ht="15" x14ac:dyDescent="0.25">
      <c r="A1414">
        <f>Inputs!$H$14</f>
        <v>4</v>
      </c>
      <c r="B1414" t="str">
        <f>Inputs!$D$4</f>
        <v>Select Agency…</v>
      </c>
      <c r="C1414" s="166" t="str">
        <f>Inputs!$I$6</f>
        <v>(insert code)</v>
      </c>
      <c r="D1414" t="str">
        <f>IFERROR(INDEX(Inputs!$I$11:$I$19,MATCH(A1414,Inputs!$H$11:$H$19)),"")</f>
        <v>(insert code)</v>
      </c>
      <c r="E1414" t="s">
        <v>869</v>
      </c>
      <c r="F1414" s="168">
        <f>IF(F$2=$A1414,Data!C133,0)</f>
        <v>0</v>
      </c>
      <c r="G1414" s="168">
        <f>IF(G$2=$A1414,Data!D133,0)</f>
        <v>0</v>
      </c>
      <c r="H1414" s="168">
        <f>IF(H$2=$A1414,Data!E133,0)</f>
        <v>0</v>
      </c>
      <c r="I1414" s="168">
        <f>IF(I$2=$A1414,Data!F133,0)</f>
        <v>0</v>
      </c>
      <c r="J1414" s="168">
        <f>IF(J$2=$A1414,Data!G133,0)</f>
        <v>0</v>
      </c>
      <c r="K1414" s="168">
        <f>IF(K$2=$A1414,Data!H133,0)</f>
        <v>0</v>
      </c>
      <c r="L1414" s="168">
        <f>IF(L$2=$A1414,Data!I133,0)</f>
        <v>0</v>
      </c>
      <c r="M1414" s="168">
        <f>IF(M$2=$A1414,Data!J133,0)</f>
        <v>0</v>
      </c>
      <c r="N1414" s="168">
        <f>IF(N$2=$A1414,Data!K133,0)</f>
        <v>0</v>
      </c>
      <c r="O1414" s="168">
        <f>IF(O$2=$A1414,Data!L133,0)</f>
        <v>0</v>
      </c>
      <c r="P1414" s="168">
        <f>IF(P$2=$A1414,Data!M133,0)</f>
        <v>0</v>
      </c>
      <c r="Q1414" s="168">
        <f>IF(Q$2=$A1414,Data!N133,0)</f>
        <v>0</v>
      </c>
      <c r="R1414" s="169">
        <f>IF(R$2=$A1414,Data!O133,0)</f>
        <v>0</v>
      </c>
      <c r="S1414" s="169">
        <f>IF(S$2=$A1414,Data!P133,0)</f>
        <v>0</v>
      </c>
      <c r="T1414" s="169">
        <f>IF(T$2=$A1414,Data!Q133,0)</f>
        <v>0</v>
      </c>
      <c r="U1414" s="169">
        <f>IF(U$2=$A1414,Data!R133,0)</f>
        <v>0</v>
      </c>
      <c r="V1414" s="169">
        <f>IF(V$2=$A1414,Data!S133,0)</f>
        <v>0</v>
      </c>
      <c r="W1414" s="169">
        <f>IF(W$2=$A1414,Data!T133,0)</f>
        <v>0</v>
      </c>
      <c r="X1414" s="169">
        <f>IF(X$2=$A1414,Data!U133,0)</f>
        <v>0</v>
      </c>
      <c r="Y1414" s="169">
        <f>IF(Y$2=$A1414,Data!V133,0)</f>
        <v>0</v>
      </c>
      <c r="Z1414" s="169">
        <f>IF(Z$2=$A1414,Data!W133,0)</f>
        <v>0</v>
      </c>
      <c r="AA1414" s="169">
        <f>IF(AA$2=$A1414,Data!X133,0)</f>
        <v>0</v>
      </c>
      <c r="AB1414" s="169">
        <f>IF(AB$2=$A1414,Data!Y133,0)</f>
        <v>0</v>
      </c>
      <c r="AC1414" s="169">
        <f>IF(AC$2=$A1414,Data!Z133,0)</f>
        <v>0</v>
      </c>
      <c r="AD1414" s="170">
        <f>IF(AD$2=$A1414,Data!AA133,0)</f>
        <v>0</v>
      </c>
      <c r="AE1414" s="171">
        <f>IF(AE$2=$A1414,Data!AB133,0)</f>
        <v>0</v>
      </c>
      <c r="AF1414" s="170">
        <f>IF(AF$2=$A1414,Data!AC133,0)</f>
        <v>0</v>
      </c>
      <c r="AG1414" s="171">
        <f>IF(AG$2=$A1414,Data!AD133,0)</f>
        <v>0</v>
      </c>
      <c r="AH1414" s="170">
        <f>IF(AH$2=$A1414,Data!AE133,0)</f>
        <v>0</v>
      </c>
      <c r="AI1414" s="171">
        <f>IF(AI$2=$A1414,Data!AF133,0)</f>
        <v>0</v>
      </c>
      <c r="AJ1414" s="170">
        <f>IF(AJ$2=$A1414,Data!AG133,0)</f>
        <v>0</v>
      </c>
      <c r="AK1414" s="171">
        <f>IF(AK$2=$A1414,Data!AH133,0)</f>
        <v>0</v>
      </c>
      <c r="AL1414" s="170">
        <f>IF(AL$2=$A1414,Data!AI133,0)</f>
        <v>0</v>
      </c>
      <c r="AM1414" t="str">
        <f t="shared" si="44"/>
        <v>AA</v>
      </c>
      <c r="AN1414" t="e">
        <f>+INDEX(Validation!$D$4:$D$250,MATCH(Merge!B1414,Validation!$E$4:$E$250,0))</f>
        <v>#N/A</v>
      </c>
      <c r="AO1414" s="172">
        <f t="shared" si="45"/>
        <v>0</v>
      </c>
    </row>
    <row r="1415" spans="1:41" ht="15" x14ac:dyDescent="0.25">
      <c r="A1415">
        <f>Inputs!$H$14</f>
        <v>4</v>
      </c>
      <c r="B1415" t="str">
        <f>Inputs!$D$4</f>
        <v>Select Agency…</v>
      </c>
      <c r="C1415" s="166" t="str">
        <f>Inputs!$I$6</f>
        <v>(insert code)</v>
      </c>
      <c r="D1415" t="str">
        <f>IFERROR(INDEX(Inputs!$I$11:$I$19,MATCH(A1415,Inputs!$H$11:$H$19)),"")</f>
        <v>(insert code)</v>
      </c>
      <c r="E1415" t="s">
        <v>869</v>
      </c>
      <c r="F1415" s="168">
        <f>IF(F$2=$A1415,Data!C134,0)</f>
        <v>0</v>
      </c>
      <c r="G1415" s="168">
        <f>IF(G$2=$A1415,Data!D134,0)</f>
        <v>0</v>
      </c>
      <c r="H1415" s="168">
        <f>IF(H$2=$A1415,Data!E134,0)</f>
        <v>0</v>
      </c>
      <c r="I1415" s="168">
        <f>IF(I$2=$A1415,Data!F134,0)</f>
        <v>0</v>
      </c>
      <c r="J1415" s="168">
        <f>IF(J$2=$A1415,Data!G134,0)</f>
        <v>0</v>
      </c>
      <c r="K1415" s="168">
        <f>IF(K$2=$A1415,Data!H134,0)</f>
        <v>0</v>
      </c>
      <c r="L1415" s="168">
        <f>IF(L$2=$A1415,Data!I134,0)</f>
        <v>0</v>
      </c>
      <c r="M1415" s="168">
        <f>IF(M$2=$A1415,Data!J134,0)</f>
        <v>0</v>
      </c>
      <c r="N1415" s="168">
        <f>IF(N$2=$A1415,Data!K134,0)</f>
        <v>0</v>
      </c>
      <c r="O1415" s="168">
        <f>IF(O$2=$A1415,Data!L134,0)</f>
        <v>0</v>
      </c>
      <c r="P1415" s="168">
        <f>IF(P$2=$A1415,Data!M134,0)</f>
        <v>0</v>
      </c>
      <c r="Q1415" s="168">
        <f>IF(Q$2=$A1415,Data!N134,0)</f>
        <v>0</v>
      </c>
      <c r="R1415" s="169">
        <f>IF(R$2=$A1415,Data!O134,0)</f>
        <v>0</v>
      </c>
      <c r="S1415" s="169">
        <f>IF(S$2=$A1415,Data!P134,0)</f>
        <v>0</v>
      </c>
      <c r="T1415" s="169">
        <f>IF(T$2=$A1415,Data!Q134,0)</f>
        <v>0</v>
      </c>
      <c r="U1415" s="169">
        <f>IF(U$2=$A1415,Data!R134,0)</f>
        <v>0</v>
      </c>
      <c r="V1415" s="169">
        <f>IF(V$2=$A1415,Data!S134,0)</f>
        <v>0</v>
      </c>
      <c r="W1415" s="169">
        <f>IF(W$2=$A1415,Data!T134,0)</f>
        <v>0</v>
      </c>
      <c r="X1415" s="169">
        <f>IF(X$2=$A1415,Data!U134,0)</f>
        <v>0</v>
      </c>
      <c r="Y1415" s="169">
        <f>IF(Y$2=$A1415,Data!V134,0)</f>
        <v>0</v>
      </c>
      <c r="Z1415" s="169">
        <f>IF(Z$2=$A1415,Data!W134,0)</f>
        <v>0</v>
      </c>
      <c r="AA1415" s="169">
        <f>IF(AA$2=$A1415,Data!X134,0)</f>
        <v>0</v>
      </c>
      <c r="AB1415" s="169">
        <f>IF(AB$2=$A1415,Data!Y134,0)</f>
        <v>0</v>
      </c>
      <c r="AC1415" s="169">
        <f>IF(AC$2=$A1415,Data!Z134,0)</f>
        <v>0</v>
      </c>
      <c r="AD1415" s="170">
        <f>IF(AD$2=$A1415,Data!AA134,0)</f>
        <v>0</v>
      </c>
      <c r="AE1415" s="171">
        <f>IF(AE$2=$A1415,Data!AB134,0)</f>
        <v>0</v>
      </c>
      <c r="AF1415" s="170">
        <f>IF(AF$2=$A1415,Data!AC134,0)</f>
        <v>0</v>
      </c>
      <c r="AG1415" s="171">
        <f>IF(AG$2=$A1415,Data!AD134,0)</f>
        <v>0</v>
      </c>
      <c r="AH1415" s="170">
        <f>IF(AH$2=$A1415,Data!AE134,0)</f>
        <v>0</v>
      </c>
      <c r="AI1415" s="171">
        <f>IF(AI$2=$A1415,Data!AF134,0)</f>
        <v>0</v>
      </c>
      <c r="AJ1415" s="170">
        <f>IF(AJ$2=$A1415,Data!AG134,0)</f>
        <v>0</v>
      </c>
      <c r="AK1415" s="171">
        <f>IF(AK$2=$A1415,Data!AH134,0)</f>
        <v>0</v>
      </c>
      <c r="AL1415" s="170">
        <f>IF(AL$2=$A1415,Data!AI134,0)</f>
        <v>0</v>
      </c>
      <c r="AM1415" t="str">
        <f t="shared" si="44"/>
        <v>AA</v>
      </c>
      <c r="AN1415" t="e">
        <f>+INDEX(Validation!$D$4:$D$250,MATCH(Merge!B1415,Validation!$E$4:$E$250,0))</f>
        <v>#N/A</v>
      </c>
      <c r="AO1415" s="172">
        <f t="shared" si="45"/>
        <v>0</v>
      </c>
    </row>
    <row r="1416" spans="1:41" ht="15" x14ac:dyDescent="0.25">
      <c r="A1416">
        <f>Inputs!$H$14</f>
        <v>4</v>
      </c>
      <c r="B1416" t="str">
        <f>Inputs!$D$4</f>
        <v>Select Agency…</v>
      </c>
      <c r="C1416" s="166" t="str">
        <f>Inputs!$I$6</f>
        <v>(insert code)</v>
      </c>
      <c r="D1416" t="str">
        <f>IFERROR(INDEX(Inputs!$I$11:$I$19,MATCH(A1416,Inputs!$H$11:$H$19)),"")</f>
        <v>(insert code)</v>
      </c>
      <c r="E1416" t="s">
        <v>869</v>
      </c>
      <c r="F1416" s="168">
        <f>IF(F$2=$A1416,Data!C135,0)</f>
        <v>0</v>
      </c>
      <c r="G1416" s="168">
        <f>IF(G$2=$A1416,Data!D135,0)</f>
        <v>0</v>
      </c>
      <c r="H1416" s="168">
        <f>IF(H$2=$A1416,Data!E135,0)</f>
        <v>0</v>
      </c>
      <c r="I1416" s="168">
        <f>IF(I$2=$A1416,Data!F135,0)</f>
        <v>0</v>
      </c>
      <c r="J1416" s="168">
        <f>IF(J$2=$A1416,Data!G135,0)</f>
        <v>0</v>
      </c>
      <c r="K1416" s="168">
        <f>IF(K$2=$A1416,Data!H135,0)</f>
        <v>0</v>
      </c>
      <c r="L1416" s="168">
        <f>IF(L$2=$A1416,Data!I135,0)</f>
        <v>0</v>
      </c>
      <c r="M1416" s="168">
        <f>IF(M$2=$A1416,Data!J135,0)</f>
        <v>0</v>
      </c>
      <c r="N1416" s="168">
        <f>IF(N$2=$A1416,Data!K135,0)</f>
        <v>0</v>
      </c>
      <c r="O1416" s="168">
        <f>IF(O$2=$A1416,Data!L135,0)</f>
        <v>0</v>
      </c>
      <c r="P1416" s="168">
        <f>IF(P$2=$A1416,Data!M135,0)</f>
        <v>0</v>
      </c>
      <c r="Q1416" s="168">
        <f>IF(Q$2=$A1416,Data!N135,0)</f>
        <v>0</v>
      </c>
      <c r="R1416" s="169">
        <f>IF(R$2=$A1416,Data!O135,0)</f>
        <v>0</v>
      </c>
      <c r="S1416" s="169">
        <f>IF(S$2=$A1416,Data!P135,0)</f>
        <v>0</v>
      </c>
      <c r="T1416" s="169">
        <f>IF(T$2=$A1416,Data!Q135,0)</f>
        <v>0</v>
      </c>
      <c r="U1416" s="169">
        <f>IF(U$2=$A1416,Data!R135,0)</f>
        <v>0</v>
      </c>
      <c r="V1416" s="169">
        <f>IF(V$2=$A1416,Data!S135,0)</f>
        <v>0</v>
      </c>
      <c r="W1416" s="169">
        <f>IF(W$2=$A1416,Data!T135,0)</f>
        <v>0</v>
      </c>
      <c r="X1416" s="169">
        <f>IF(X$2=$A1416,Data!U135,0)</f>
        <v>0</v>
      </c>
      <c r="Y1416" s="169">
        <f>IF(Y$2=$A1416,Data!V135,0)</f>
        <v>0</v>
      </c>
      <c r="Z1416" s="169">
        <f>IF(Z$2=$A1416,Data!W135,0)</f>
        <v>0</v>
      </c>
      <c r="AA1416" s="169">
        <f>IF(AA$2=$A1416,Data!X135,0)</f>
        <v>0</v>
      </c>
      <c r="AB1416" s="169">
        <f>IF(AB$2=$A1416,Data!Y135,0)</f>
        <v>0</v>
      </c>
      <c r="AC1416" s="169">
        <f>IF(AC$2=$A1416,Data!Z135,0)</f>
        <v>0</v>
      </c>
      <c r="AD1416" s="170">
        <f>IF(AD$2=$A1416,Data!AA135,0)</f>
        <v>0</v>
      </c>
      <c r="AE1416" s="171">
        <f>IF(AE$2=$A1416,Data!AB135,0)</f>
        <v>0</v>
      </c>
      <c r="AF1416" s="170">
        <f>IF(AF$2=$A1416,Data!AC135,0)</f>
        <v>0</v>
      </c>
      <c r="AG1416" s="171">
        <f>IF(AG$2=$A1416,Data!AD135,0)</f>
        <v>0</v>
      </c>
      <c r="AH1416" s="170">
        <f>IF(AH$2=$A1416,Data!AE135,0)</f>
        <v>0</v>
      </c>
      <c r="AI1416" s="171">
        <f>IF(AI$2=$A1416,Data!AF135,0)</f>
        <v>0</v>
      </c>
      <c r="AJ1416" s="170">
        <f>IF(AJ$2=$A1416,Data!AG135,0)</f>
        <v>0</v>
      </c>
      <c r="AK1416" s="171">
        <f>IF(AK$2=$A1416,Data!AH135,0)</f>
        <v>0</v>
      </c>
      <c r="AL1416" s="170">
        <f>IF(AL$2=$A1416,Data!AI135,0)</f>
        <v>0</v>
      </c>
      <c r="AM1416" t="str">
        <f t="shared" si="44"/>
        <v>AA</v>
      </c>
      <c r="AN1416" t="e">
        <f>+INDEX(Validation!$D$4:$D$250,MATCH(Merge!B1416,Validation!$E$4:$E$250,0))</f>
        <v>#N/A</v>
      </c>
      <c r="AO1416" s="172">
        <f t="shared" si="45"/>
        <v>0</v>
      </c>
    </row>
    <row r="1417" spans="1:41" ht="15" x14ac:dyDescent="0.25">
      <c r="A1417">
        <f>Inputs!$H$14</f>
        <v>4</v>
      </c>
      <c r="B1417" t="str">
        <f>Inputs!$D$4</f>
        <v>Select Agency…</v>
      </c>
      <c r="C1417" s="166" t="str">
        <f>Inputs!$I$6</f>
        <v>(insert code)</v>
      </c>
      <c r="D1417" t="str">
        <f>IFERROR(INDEX(Inputs!$I$11:$I$19,MATCH(A1417,Inputs!$H$11:$H$19)),"")</f>
        <v>(insert code)</v>
      </c>
      <c r="E1417" t="s">
        <v>869</v>
      </c>
      <c r="F1417" s="168">
        <f>IF(F$2=$A1417,Data!C136,0)</f>
        <v>0</v>
      </c>
      <c r="G1417" s="168">
        <f>IF(G$2=$A1417,Data!D136,0)</f>
        <v>0</v>
      </c>
      <c r="H1417" s="168">
        <f>IF(H$2=$A1417,Data!E136,0)</f>
        <v>0</v>
      </c>
      <c r="I1417" s="168">
        <f>IF(I$2=$A1417,Data!F136,0)</f>
        <v>0</v>
      </c>
      <c r="J1417" s="168">
        <f>IF(J$2=$A1417,Data!G136,0)</f>
        <v>0</v>
      </c>
      <c r="K1417" s="168">
        <f>IF(K$2=$A1417,Data!H136,0)</f>
        <v>0</v>
      </c>
      <c r="L1417" s="168">
        <f>IF(L$2=$A1417,Data!I136,0)</f>
        <v>0</v>
      </c>
      <c r="M1417" s="168">
        <f>IF(M$2=$A1417,Data!J136,0)</f>
        <v>0</v>
      </c>
      <c r="N1417" s="168">
        <f>IF(N$2=$A1417,Data!K136,0)</f>
        <v>0</v>
      </c>
      <c r="O1417" s="168">
        <f>IF(O$2=$A1417,Data!L136,0)</f>
        <v>0</v>
      </c>
      <c r="P1417" s="168">
        <f>IF(P$2=$A1417,Data!M136,0)</f>
        <v>0</v>
      </c>
      <c r="Q1417" s="168">
        <f>IF(Q$2=$A1417,Data!N136,0)</f>
        <v>0</v>
      </c>
      <c r="R1417" s="169">
        <f>IF(R$2=$A1417,Data!O136,0)</f>
        <v>0</v>
      </c>
      <c r="S1417" s="169">
        <f>IF(S$2=$A1417,Data!P136,0)</f>
        <v>0</v>
      </c>
      <c r="T1417" s="169">
        <f>IF(T$2=$A1417,Data!Q136,0)</f>
        <v>0</v>
      </c>
      <c r="U1417" s="169">
        <f>IF(U$2=$A1417,Data!R136,0)</f>
        <v>0</v>
      </c>
      <c r="V1417" s="169">
        <f>IF(V$2=$A1417,Data!S136,0)</f>
        <v>0</v>
      </c>
      <c r="W1417" s="169">
        <f>IF(W$2=$A1417,Data!T136,0)</f>
        <v>0</v>
      </c>
      <c r="X1417" s="169">
        <f>IF(X$2=$A1417,Data!U136,0)</f>
        <v>0</v>
      </c>
      <c r="Y1417" s="169">
        <f>IF(Y$2=$A1417,Data!V136,0)</f>
        <v>0</v>
      </c>
      <c r="Z1417" s="169">
        <f>IF(Z$2=$A1417,Data!W136,0)</f>
        <v>0</v>
      </c>
      <c r="AA1417" s="169">
        <f>IF(AA$2=$A1417,Data!X136,0)</f>
        <v>0</v>
      </c>
      <c r="AB1417" s="169">
        <f>IF(AB$2=$A1417,Data!Y136,0)</f>
        <v>0</v>
      </c>
      <c r="AC1417" s="169">
        <f>IF(AC$2=$A1417,Data!Z136,0)</f>
        <v>0</v>
      </c>
      <c r="AD1417" s="170">
        <f>IF(AD$2=$A1417,Data!AA136,0)</f>
        <v>0</v>
      </c>
      <c r="AE1417" s="171">
        <f>IF(AE$2=$A1417,Data!AB136,0)</f>
        <v>0</v>
      </c>
      <c r="AF1417" s="170">
        <f>IF(AF$2=$A1417,Data!AC136,0)</f>
        <v>0</v>
      </c>
      <c r="AG1417" s="171">
        <f>IF(AG$2=$A1417,Data!AD136,0)</f>
        <v>0</v>
      </c>
      <c r="AH1417" s="170">
        <f>IF(AH$2=$A1417,Data!AE136,0)</f>
        <v>0</v>
      </c>
      <c r="AI1417" s="171">
        <f>IF(AI$2=$A1417,Data!AF136,0)</f>
        <v>0</v>
      </c>
      <c r="AJ1417" s="170">
        <f>IF(AJ$2=$A1417,Data!AG136,0)</f>
        <v>0</v>
      </c>
      <c r="AK1417" s="171">
        <f>IF(AK$2=$A1417,Data!AH136,0)</f>
        <v>0</v>
      </c>
      <c r="AL1417" s="170">
        <f>IF(AL$2=$A1417,Data!AI136,0)</f>
        <v>0</v>
      </c>
      <c r="AM1417" t="str">
        <f t="shared" si="44"/>
        <v>AA</v>
      </c>
      <c r="AN1417" t="e">
        <f>+INDEX(Validation!$D$4:$D$250,MATCH(Merge!B1417,Validation!$E$4:$E$250,0))</f>
        <v>#N/A</v>
      </c>
      <c r="AO1417" s="172">
        <f t="shared" si="45"/>
        <v>0</v>
      </c>
    </row>
    <row r="1418" spans="1:41" ht="15" x14ac:dyDescent="0.25">
      <c r="A1418">
        <f>Inputs!$H$14</f>
        <v>4</v>
      </c>
      <c r="B1418" t="str">
        <f>Inputs!$D$4</f>
        <v>Select Agency…</v>
      </c>
      <c r="C1418" s="166" t="str">
        <f>Inputs!$I$6</f>
        <v>(insert code)</v>
      </c>
      <c r="D1418" t="str">
        <f>IFERROR(INDEX(Inputs!$I$11:$I$19,MATCH(A1418,Inputs!$H$11:$H$19)),"")</f>
        <v>(insert code)</v>
      </c>
      <c r="E1418" t="s">
        <v>869</v>
      </c>
      <c r="F1418" s="168">
        <f>IF(F$2=$A1418,Data!C137,0)</f>
        <v>0</v>
      </c>
      <c r="G1418" s="168">
        <f>IF(G$2=$A1418,Data!D137,0)</f>
        <v>0</v>
      </c>
      <c r="H1418" s="168">
        <f>IF(H$2=$A1418,Data!E137,0)</f>
        <v>0</v>
      </c>
      <c r="I1418" s="168">
        <f>IF(I$2=$A1418,Data!F137,0)</f>
        <v>0</v>
      </c>
      <c r="J1418" s="168">
        <f>IF(J$2=$A1418,Data!G137,0)</f>
        <v>0</v>
      </c>
      <c r="K1418" s="168">
        <f>IF(K$2=$A1418,Data!H137,0)</f>
        <v>0</v>
      </c>
      <c r="L1418" s="168">
        <f>IF(L$2=$A1418,Data!I137,0)</f>
        <v>0</v>
      </c>
      <c r="M1418" s="168">
        <f>IF(M$2=$A1418,Data!J137,0)</f>
        <v>0</v>
      </c>
      <c r="N1418" s="168">
        <f>IF(N$2=$A1418,Data!K137,0)</f>
        <v>0</v>
      </c>
      <c r="O1418" s="168">
        <f>IF(O$2=$A1418,Data!L137,0)</f>
        <v>0</v>
      </c>
      <c r="P1418" s="168">
        <f>IF(P$2=$A1418,Data!M137,0)</f>
        <v>0</v>
      </c>
      <c r="Q1418" s="168">
        <f>IF(Q$2=$A1418,Data!N137,0)</f>
        <v>0</v>
      </c>
      <c r="R1418" s="169">
        <f>IF(R$2=$A1418,Data!O137,0)</f>
        <v>0</v>
      </c>
      <c r="S1418" s="169">
        <f>IF(S$2=$A1418,Data!P137,0)</f>
        <v>0</v>
      </c>
      <c r="T1418" s="169">
        <f>IF(T$2=$A1418,Data!Q137,0)</f>
        <v>0</v>
      </c>
      <c r="U1418" s="169">
        <f>IF(U$2=$A1418,Data!R137,0)</f>
        <v>0</v>
      </c>
      <c r="V1418" s="169">
        <f>IF(V$2=$A1418,Data!S137,0)</f>
        <v>0</v>
      </c>
      <c r="W1418" s="169">
        <f>IF(W$2=$A1418,Data!T137,0)</f>
        <v>0</v>
      </c>
      <c r="X1418" s="169">
        <f>IF(X$2=$A1418,Data!U137,0)</f>
        <v>0</v>
      </c>
      <c r="Y1418" s="169">
        <f>IF(Y$2=$A1418,Data!V137,0)</f>
        <v>0</v>
      </c>
      <c r="Z1418" s="169">
        <f>IF(Z$2=$A1418,Data!W137,0)</f>
        <v>0</v>
      </c>
      <c r="AA1418" s="169">
        <f>IF(AA$2=$A1418,Data!X137,0)</f>
        <v>0</v>
      </c>
      <c r="AB1418" s="169">
        <f>IF(AB$2=$A1418,Data!Y137,0)</f>
        <v>0</v>
      </c>
      <c r="AC1418" s="169">
        <f>IF(AC$2=$A1418,Data!Z137,0)</f>
        <v>0</v>
      </c>
      <c r="AD1418" s="170">
        <f>IF(AD$2=$A1418,Data!AA137,0)</f>
        <v>0</v>
      </c>
      <c r="AE1418" s="171">
        <f>IF(AE$2=$A1418,Data!AB137,0)</f>
        <v>0</v>
      </c>
      <c r="AF1418" s="170">
        <f>IF(AF$2=$A1418,Data!AC137,0)</f>
        <v>0</v>
      </c>
      <c r="AG1418" s="171">
        <f>IF(AG$2=$A1418,Data!AD137,0)</f>
        <v>0</v>
      </c>
      <c r="AH1418" s="170">
        <f>IF(AH$2=$A1418,Data!AE137,0)</f>
        <v>0</v>
      </c>
      <c r="AI1418" s="171">
        <f>IF(AI$2=$A1418,Data!AF137,0)</f>
        <v>0</v>
      </c>
      <c r="AJ1418" s="170">
        <f>IF(AJ$2=$A1418,Data!AG137,0)</f>
        <v>0</v>
      </c>
      <c r="AK1418" s="171">
        <f>IF(AK$2=$A1418,Data!AH137,0)</f>
        <v>0</v>
      </c>
      <c r="AL1418" s="170">
        <f>IF(AL$2=$A1418,Data!AI137,0)</f>
        <v>0</v>
      </c>
      <c r="AM1418" t="str">
        <f t="shared" si="44"/>
        <v>AA</v>
      </c>
      <c r="AN1418" t="e">
        <f>+INDEX(Validation!$D$4:$D$250,MATCH(Merge!B1418,Validation!$E$4:$E$250,0))</f>
        <v>#N/A</v>
      </c>
      <c r="AO1418" s="172">
        <f t="shared" si="45"/>
        <v>0</v>
      </c>
    </row>
    <row r="1419" spans="1:41" ht="15" x14ac:dyDescent="0.25">
      <c r="A1419">
        <f>Inputs!$H$14</f>
        <v>4</v>
      </c>
      <c r="B1419" t="str">
        <f>Inputs!$D$4</f>
        <v>Select Agency…</v>
      </c>
      <c r="C1419" s="166" t="str">
        <f>Inputs!$I$6</f>
        <v>(insert code)</v>
      </c>
      <c r="D1419" t="str">
        <f>IFERROR(INDEX(Inputs!$I$11:$I$19,MATCH(A1419,Inputs!$H$11:$H$19)),"")</f>
        <v>(insert code)</v>
      </c>
      <c r="E1419" t="s">
        <v>869</v>
      </c>
      <c r="F1419" s="168">
        <f>IF(F$2=$A1419,Data!C138,0)</f>
        <v>0</v>
      </c>
      <c r="G1419" s="168">
        <f>IF(G$2=$A1419,Data!D138,0)</f>
        <v>0</v>
      </c>
      <c r="H1419" s="168">
        <f>IF(H$2=$A1419,Data!E138,0)</f>
        <v>0</v>
      </c>
      <c r="I1419" s="168">
        <f>IF(I$2=$A1419,Data!F138,0)</f>
        <v>0</v>
      </c>
      <c r="J1419" s="168">
        <f>IF(J$2=$A1419,Data!G138,0)</f>
        <v>0</v>
      </c>
      <c r="K1419" s="168">
        <f>IF(K$2=$A1419,Data!H138,0)</f>
        <v>0</v>
      </c>
      <c r="L1419" s="168">
        <f>IF(L$2=$A1419,Data!I138,0)</f>
        <v>0</v>
      </c>
      <c r="M1419" s="168">
        <f>IF(M$2=$A1419,Data!J138,0)</f>
        <v>0</v>
      </c>
      <c r="N1419" s="168">
        <f>IF(N$2=$A1419,Data!K138,0)</f>
        <v>0</v>
      </c>
      <c r="O1419" s="168">
        <f>IF(O$2=$A1419,Data!L138,0)</f>
        <v>0</v>
      </c>
      <c r="P1419" s="168">
        <f>IF(P$2=$A1419,Data!M138,0)</f>
        <v>0</v>
      </c>
      <c r="Q1419" s="168">
        <f>IF(Q$2=$A1419,Data!N138,0)</f>
        <v>0</v>
      </c>
      <c r="R1419" s="169">
        <f>IF(R$2=$A1419,Data!O138,0)</f>
        <v>0</v>
      </c>
      <c r="S1419" s="169">
        <f>IF(S$2=$A1419,Data!P138,0)</f>
        <v>0</v>
      </c>
      <c r="T1419" s="169">
        <f>IF(T$2=$A1419,Data!Q138,0)</f>
        <v>0</v>
      </c>
      <c r="U1419" s="169">
        <f>IF(U$2=$A1419,Data!R138,0)</f>
        <v>0</v>
      </c>
      <c r="V1419" s="169">
        <f>IF(V$2=$A1419,Data!S138,0)</f>
        <v>0</v>
      </c>
      <c r="W1419" s="169">
        <f>IF(W$2=$A1419,Data!T138,0)</f>
        <v>0</v>
      </c>
      <c r="X1419" s="169">
        <f>IF(X$2=$A1419,Data!U138,0)</f>
        <v>0</v>
      </c>
      <c r="Y1419" s="169">
        <f>IF(Y$2=$A1419,Data!V138,0)</f>
        <v>0</v>
      </c>
      <c r="Z1419" s="169">
        <f>IF(Z$2=$A1419,Data!W138,0)</f>
        <v>0</v>
      </c>
      <c r="AA1419" s="169">
        <f>IF(AA$2=$A1419,Data!X138,0)</f>
        <v>0</v>
      </c>
      <c r="AB1419" s="169">
        <f>IF(AB$2=$A1419,Data!Y138,0)</f>
        <v>0</v>
      </c>
      <c r="AC1419" s="169">
        <f>IF(AC$2=$A1419,Data!Z138,0)</f>
        <v>0</v>
      </c>
      <c r="AD1419" s="170">
        <f>IF(AD$2=$A1419,Data!AA138,0)</f>
        <v>0</v>
      </c>
      <c r="AE1419" s="171">
        <f>IF(AE$2=$A1419,Data!AB138,0)</f>
        <v>0</v>
      </c>
      <c r="AF1419" s="170">
        <f>IF(AF$2=$A1419,Data!AC138,0)</f>
        <v>0</v>
      </c>
      <c r="AG1419" s="171">
        <f>IF(AG$2=$A1419,Data!AD138,0)</f>
        <v>0</v>
      </c>
      <c r="AH1419" s="170">
        <f>IF(AH$2=$A1419,Data!AE138,0)</f>
        <v>0</v>
      </c>
      <c r="AI1419" s="171">
        <f>IF(AI$2=$A1419,Data!AF138,0)</f>
        <v>0</v>
      </c>
      <c r="AJ1419" s="170">
        <f>IF(AJ$2=$A1419,Data!AG138,0)</f>
        <v>0</v>
      </c>
      <c r="AK1419" s="171">
        <f>IF(AK$2=$A1419,Data!AH138,0)</f>
        <v>0</v>
      </c>
      <c r="AL1419" s="170">
        <f>IF(AL$2=$A1419,Data!AI138,0)</f>
        <v>0</v>
      </c>
      <c r="AM1419" t="str">
        <f t="shared" si="44"/>
        <v>AA</v>
      </c>
      <c r="AN1419" t="e">
        <f>+INDEX(Validation!$D$4:$D$250,MATCH(Merge!B1419,Validation!$E$4:$E$250,0))</f>
        <v>#N/A</v>
      </c>
      <c r="AO1419" s="172">
        <f t="shared" si="45"/>
        <v>0</v>
      </c>
    </row>
    <row r="1420" spans="1:41" ht="15" x14ac:dyDescent="0.25">
      <c r="A1420">
        <f>Inputs!$H$14</f>
        <v>4</v>
      </c>
      <c r="B1420" t="str">
        <f>Inputs!$D$4</f>
        <v>Select Agency…</v>
      </c>
      <c r="C1420" s="166" t="str">
        <f>Inputs!$I$6</f>
        <v>(insert code)</v>
      </c>
      <c r="D1420" t="str">
        <f>IFERROR(INDEX(Inputs!$I$11:$I$19,MATCH(A1420,Inputs!$H$11:$H$19)),"")</f>
        <v>(insert code)</v>
      </c>
      <c r="E1420" t="s">
        <v>869</v>
      </c>
      <c r="F1420" s="168">
        <f>IF(F$2=$A1420,Data!C139,0)</f>
        <v>0</v>
      </c>
      <c r="G1420" s="168">
        <f>IF(G$2=$A1420,Data!D139,0)</f>
        <v>0</v>
      </c>
      <c r="H1420" s="168">
        <f>IF(H$2=$A1420,Data!E139,0)</f>
        <v>0</v>
      </c>
      <c r="I1420" s="168">
        <f>IF(I$2=$A1420,Data!F139,0)</f>
        <v>0</v>
      </c>
      <c r="J1420" s="168">
        <f>IF(J$2=$A1420,Data!G139,0)</f>
        <v>0</v>
      </c>
      <c r="K1420" s="168">
        <f>IF(K$2=$A1420,Data!H139,0)</f>
        <v>0</v>
      </c>
      <c r="L1420" s="168">
        <f>IF(L$2=$A1420,Data!I139,0)</f>
        <v>0</v>
      </c>
      <c r="M1420" s="168">
        <f>IF(M$2=$A1420,Data!J139,0)</f>
        <v>0</v>
      </c>
      <c r="N1420" s="168">
        <f>IF(N$2=$A1420,Data!K139,0)</f>
        <v>0</v>
      </c>
      <c r="O1420" s="168">
        <f>IF(O$2=$A1420,Data!L139,0)</f>
        <v>0</v>
      </c>
      <c r="P1420" s="168">
        <f>IF(P$2=$A1420,Data!M139,0)</f>
        <v>0</v>
      </c>
      <c r="Q1420" s="168">
        <f>IF(Q$2=$A1420,Data!N139,0)</f>
        <v>0</v>
      </c>
      <c r="R1420" s="169">
        <f>IF(R$2=$A1420,Data!O139,0)</f>
        <v>0</v>
      </c>
      <c r="S1420" s="169">
        <f>IF(S$2=$A1420,Data!P139,0)</f>
        <v>0</v>
      </c>
      <c r="T1420" s="169">
        <f>IF(T$2=$A1420,Data!Q139,0)</f>
        <v>0</v>
      </c>
      <c r="U1420" s="169">
        <f>IF(U$2=$A1420,Data!R139,0)</f>
        <v>0</v>
      </c>
      <c r="V1420" s="169">
        <f>IF(V$2=$A1420,Data!S139,0)</f>
        <v>0</v>
      </c>
      <c r="W1420" s="169">
        <f>IF(W$2=$A1420,Data!T139,0)</f>
        <v>0</v>
      </c>
      <c r="X1420" s="169">
        <f>IF(X$2=$A1420,Data!U139,0)</f>
        <v>0</v>
      </c>
      <c r="Y1420" s="169">
        <f>IF(Y$2=$A1420,Data!V139,0)</f>
        <v>0</v>
      </c>
      <c r="Z1420" s="169">
        <f>IF(Z$2=$A1420,Data!W139,0)</f>
        <v>0</v>
      </c>
      <c r="AA1420" s="169">
        <f>IF(AA$2=$A1420,Data!X139,0)</f>
        <v>0</v>
      </c>
      <c r="AB1420" s="169">
        <f>IF(AB$2=$A1420,Data!Y139,0)</f>
        <v>0</v>
      </c>
      <c r="AC1420" s="169">
        <f>IF(AC$2=$A1420,Data!Z139,0)</f>
        <v>0</v>
      </c>
      <c r="AD1420" s="170">
        <f>IF(AD$2=$A1420,Data!AA139,0)</f>
        <v>0</v>
      </c>
      <c r="AE1420" s="171">
        <f>IF(AE$2=$A1420,Data!AB139,0)</f>
        <v>0</v>
      </c>
      <c r="AF1420" s="170">
        <f>IF(AF$2=$A1420,Data!AC139,0)</f>
        <v>0</v>
      </c>
      <c r="AG1420" s="171">
        <f>IF(AG$2=$A1420,Data!AD139,0)</f>
        <v>0</v>
      </c>
      <c r="AH1420" s="170">
        <f>IF(AH$2=$A1420,Data!AE139,0)</f>
        <v>0</v>
      </c>
      <c r="AI1420" s="171">
        <f>IF(AI$2=$A1420,Data!AF139,0)</f>
        <v>0</v>
      </c>
      <c r="AJ1420" s="170">
        <f>IF(AJ$2=$A1420,Data!AG139,0)</f>
        <v>0</v>
      </c>
      <c r="AK1420" s="171">
        <f>IF(AK$2=$A1420,Data!AH139,0)</f>
        <v>0</v>
      </c>
      <c r="AL1420" s="170">
        <f>IF(AL$2=$A1420,Data!AI139,0)</f>
        <v>0</v>
      </c>
      <c r="AM1420" t="str">
        <f t="shared" si="44"/>
        <v>AA</v>
      </c>
      <c r="AN1420" t="e">
        <f>+INDEX(Validation!$D$4:$D$250,MATCH(Merge!B1420,Validation!$E$4:$E$250,0))</f>
        <v>#N/A</v>
      </c>
      <c r="AO1420" s="172">
        <f t="shared" si="45"/>
        <v>0</v>
      </c>
    </row>
    <row r="1421" spans="1:41" ht="15" x14ac:dyDescent="0.25">
      <c r="A1421">
        <f>Inputs!$H$14</f>
        <v>4</v>
      </c>
      <c r="B1421" t="str">
        <f>Inputs!$D$4</f>
        <v>Select Agency…</v>
      </c>
      <c r="C1421" s="166" t="str">
        <f>Inputs!$I$6</f>
        <v>(insert code)</v>
      </c>
      <c r="D1421" t="str">
        <f>IFERROR(INDEX(Inputs!$I$11:$I$19,MATCH(A1421,Inputs!$H$11:$H$19)),"")</f>
        <v>(insert code)</v>
      </c>
      <c r="E1421" t="s">
        <v>869</v>
      </c>
      <c r="F1421" s="168">
        <f>IF(F$2=$A1421,Data!C140,0)</f>
        <v>0</v>
      </c>
      <c r="G1421" s="168">
        <f>IF(G$2=$A1421,Data!D140,0)</f>
        <v>0</v>
      </c>
      <c r="H1421" s="168">
        <f>IF(H$2=$A1421,Data!E140,0)</f>
        <v>0</v>
      </c>
      <c r="I1421" s="168">
        <f>IF(I$2=$A1421,Data!F140,0)</f>
        <v>0</v>
      </c>
      <c r="J1421" s="168">
        <f>IF(J$2=$A1421,Data!G140,0)</f>
        <v>0</v>
      </c>
      <c r="K1421" s="168">
        <f>IF(K$2=$A1421,Data!H140,0)</f>
        <v>0</v>
      </c>
      <c r="L1421" s="168">
        <f>IF(L$2=$A1421,Data!I140,0)</f>
        <v>0</v>
      </c>
      <c r="M1421" s="168">
        <f>IF(M$2=$A1421,Data!J140,0)</f>
        <v>0</v>
      </c>
      <c r="N1421" s="168">
        <f>IF(N$2=$A1421,Data!K140,0)</f>
        <v>0</v>
      </c>
      <c r="O1421" s="168">
        <f>IF(O$2=$A1421,Data!L140,0)</f>
        <v>0</v>
      </c>
      <c r="P1421" s="168">
        <f>IF(P$2=$A1421,Data!M140,0)</f>
        <v>0</v>
      </c>
      <c r="Q1421" s="168">
        <f>IF(Q$2=$A1421,Data!N140,0)</f>
        <v>0</v>
      </c>
      <c r="R1421" s="169">
        <f>IF(R$2=$A1421,Data!O140,0)</f>
        <v>0</v>
      </c>
      <c r="S1421" s="169">
        <f>IF(S$2=$A1421,Data!P140,0)</f>
        <v>0</v>
      </c>
      <c r="T1421" s="169">
        <f>IF(T$2=$A1421,Data!Q140,0)</f>
        <v>0</v>
      </c>
      <c r="U1421" s="169">
        <f>IF(U$2=$A1421,Data!R140,0)</f>
        <v>0</v>
      </c>
      <c r="V1421" s="169">
        <f>IF(V$2=$A1421,Data!S140,0)</f>
        <v>0</v>
      </c>
      <c r="W1421" s="169">
        <f>IF(W$2=$A1421,Data!T140,0)</f>
        <v>0</v>
      </c>
      <c r="X1421" s="169">
        <f>IF(X$2=$A1421,Data!U140,0)</f>
        <v>0</v>
      </c>
      <c r="Y1421" s="169">
        <f>IF(Y$2=$A1421,Data!V140,0)</f>
        <v>0</v>
      </c>
      <c r="Z1421" s="169">
        <f>IF(Z$2=$A1421,Data!W140,0)</f>
        <v>0</v>
      </c>
      <c r="AA1421" s="169">
        <f>IF(AA$2=$A1421,Data!X140,0)</f>
        <v>0</v>
      </c>
      <c r="AB1421" s="169">
        <f>IF(AB$2=$A1421,Data!Y140,0)</f>
        <v>0</v>
      </c>
      <c r="AC1421" s="169">
        <f>IF(AC$2=$A1421,Data!Z140,0)</f>
        <v>0</v>
      </c>
      <c r="AD1421" s="170">
        <f>IF(AD$2=$A1421,Data!AA140,0)</f>
        <v>0</v>
      </c>
      <c r="AE1421" s="171">
        <f>IF(AE$2=$A1421,Data!AB140,0)</f>
        <v>0</v>
      </c>
      <c r="AF1421" s="170">
        <f>IF(AF$2=$A1421,Data!AC140,0)</f>
        <v>0</v>
      </c>
      <c r="AG1421" s="171">
        <f>IF(AG$2=$A1421,Data!AD140,0)</f>
        <v>0</v>
      </c>
      <c r="AH1421" s="170">
        <f>IF(AH$2=$A1421,Data!AE140,0)</f>
        <v>0</v>
      </c>
      <c r="AI1421" s="171">
        <f>IF(AI$2=$A1421,Data!AF140,0)</f>
        <v>0</v>
      </c>
      <c r="AJ1421" s="170">
        <f>IF(AJ$2=$A1421,Data!AG140,0)</f>
        <v>0</v>
      </c>
      <c r="AK1421" s="171">
        <f>IF(AK$2=$A1421,Data!AH140,0)</f>
        <v>0</v>
      </c>
      <c r="AL1421" s="170">
        <f>IF(AL$2=$A1421,Data!AI140,0)</f>
        <v>0</v>
      </c>
      <c r="AM1421" t="str">
        <f t="shared" si="44"/>
        <v>AA</v>
      </c>
      <c r="AN1421" t="e">
        <f>+INDEX(Validation!$D$4:$D$250,MATCH(Merge!B1421,Validation!$E$4:$E$250,0))</f>
        <v>#N/A</v>
      </c>
      <c r="AO1421" s="172">
        <f t="shared" si="45"/>
        <v>0</v>
      </c>
    </row>
    <row r="1422" spans="1:41" ht="15" x14ac:dyDescent="0.25">
      <c r="A1422">
        <f>Inputs!$H$14</f>
        <v>4</v>
      </c>
      <c r="B1422" t="str">
        <f>Inputs!$D$4</f>
        <v>Select Agency…</v>
      </c>
      <c r="C1422" s="166" t="str">
        <f>Inputs!$I$6</f>
        <v>(insert code)</v>
      </c>
      <c r="D1422" t="str">
        <f>IFERROR(INDEX(Inputs!$I$11:$I$19,MATCH(A1422,Inputs!$H$11:$H$19)),"")</f>
        <v>(insert code)</v>
      </c>
      <c r="E1422" t="s">
        <v>869</v>
      </c>
      <c r="F1422" s="168">
        <f>IF(F$2=$A1422,Data!C141,0)</f>
        <v>0</v>
      </c>
      <c r="G1422" s="168">
        <f>IF(G$2=$A1422,Data!D141,0)</f>
        <v>0</v>
      </c>
      <c r="H1422" s="168">
        <f>IF(H$2=$A1422,Data!E141,0)</f>
        <v>0</v>
      </c>
      <c r="I1422" s="168">
        <f>IF(I$2=$A1422,Data!F141,0)</f>
        <v>0</v>
      </c>
      <c r="J1422" s="168">
        <f>IF(J$2=$A1422,Data!G141,0)</f>
        <v>0</v>
      </c>
      <c r="K1422" s="168">
        <f>IF(K$2=$A1422,Data!H141,0)</f>
        <v>0</v>
      </c>
      <c r="L1422" s="168">
        <f>IF(L$2=$A1422,Data!I141,0)</f>
        <v>0</v>
      </c>
      <c r="M1422" s="168">
        <f>IF(M$2=$A1422,Data!J141,0)</f>
        <v>0</v>
      </c>
      <c r="N1422" s="168">
        <f>IF(N$2=$A1422,Data!K141,0)</f>
        <v>0</v>
      </c>
      <c r="O1422" s="168">
        <f>IF(O$2=$A1422,Data!L141,0)</f>
        <v>0</v>
      </c>
      <c r="P1422" s="168">
        <f>IF(P$2=$A1422,Data!M141,0)</f>
        <v>0</v>
      </c>
      <c r="Q1422" s="168">
        <f>IF(Q$2=$A1422,Data!N141,0)</f>
        <v>0</v>
      </c>
      <c r="R1422" s="169">
        <f>IF(R$2=$A1422,Data!O141,0)</f>
        <v>0</v>
      </c>
      <c r="S1422" s="169">
        <f>IF(S$2=$A1422,Data!P141,0)</f>
        <v>0</v>
      </c>
      <c r="T1422" s="169">
        <f>IF(T$2=$A1422,Data!Q141,0)</f>
        <v>0</v>
      </c>
      <c r="U1422" s="169">
        <f>IF(U$2=$A1422,Data!R141,0)</f>
        <v>0</v>
      </c>
      <c r="V1422" s="169">
        <f>IF(V$2=$A1422,Data!S141,0)</f>
        <v>0</v>
      </c>
      <c r="W1422" s="169">
        <f>IF(W$2=$A1422,Data!T141,0)</f>
        <v>0</v>
      </c>
      <c r="X1422" s="169">
        <f>IF(X$2=$A1422,Data!U141,0)</f>
        <v>0</v>
      </c>
      <c r="Y1422" s="169">
        <f>IF(Y$2=$A1422,Data!V141,0)</f>
        <v>0</v>
      </c>
      <c r="Z1422" s="169">
        <f>IF(Z$2=$A1422,Data!W141,0)</f>
        <v>0</v>
      </c>
      <c r="AA1422" s="169">
        <f>IF(AA$2=$A1422,Data!X141,0)</f>
        <v>0</v>
      </c>
      <c r="AB1422" s="169">
        <f>IF(AB$2=$A1422,Data!Y141,0)</f>
        <v>0</v>
      </c>
      <c r="AC1422" s="169">
        <f>IF(AC$2=$A1422,Data!Z141,0)</f>
        <v>0</v>
      </c>
      <c r="AD1422" s="170">
        <f>IF(AD$2=$A1422,Data!AA141,0)</f>
        <v>0</v>
      </c>
      <c r="AE1422" s="171">
        <f>IF(AE$2=$A1422,Data!AB141,0)</f>
        <v>0</v>
      </c>
      <c r="AF1422" s="170">
        <f>IF(AF$2=$A1422,Data!AC141,0)</f>
        <v>0</v>
      </c>
      <c r="AG1422" s="171">
        <f>IF(AG$2=$A1422,Data!AD141,0)</f>
        <v>0</v>
      </c>
      <c r="AH1422" s="170">
        <f>IF(AH$2=$A1422,Data!AE141,0)</f>
        <v>0</v>
      </c>
      <c r="AI1422" s="171">
        <f>IF(AI$2=$A1422,Data!AF141,0)</f>
        <v>0</v>
      </c>
      <c r="AJ1422" s="170">
        <f>IF(AJ$2=$A1422,Data!AG141,0)</f>
        <v>0</v>
      </c>
      <c r="AK1422" s="171">
        <f>IF(AK$2=$A1422,Data!AH141,0)</f>
        <v>0</v>
      </c>
      <c r="AL1422" s="170">
        <f>IF(AL$2=$A1422,Data!AI141,0)</f>
        <v>0</v>
      </c>
      <c r="AM1422" t="str">
        <f t="shared" si="44"/>
        <v>AA</v>
      </c>
      <c r="AN1422" t="e">
        <f>+INDEX(Validation!$D$4:$D$250,MATCH(Merge!B1422,Validation!$E$4:$E$250,0))</f>
        <v>#N/A</v>
      </c>
      <c r="AO1422" s="172">
        <f t="shared" si="45"/>
        <v>0</v>
      </c>
    </row>
    <row r="1423" spans="1:41" ht="15" x14ac:dyDescent="0.25">
      <c r="A1423">
        <f>Inputs!$H$14</f>
        <v>4</v>
      </c>
      <c r="B1423" t="str">
        <f>Inputs!$D$4</f>
        <v>Select Agency…</v>
      </c>
      <c r="C1423" s="166" t="str">
        <f>Inputs!$I$6</f>
        <v>(insert code)</v>
      </c>
      <c r="D1423" t="str">
        <f>IFERROR(INDEX(Inputs!$I$11:$I$19,MATCH(A1423,Inputs!$H$11:$H$19)),"")</f>
        <v>(insert code)</v>
      </c>
      <c r="E1423" t="s">
        <v>869</v>
      </c>
      <c r="F1423" s="168">
        <f>IF(F$2=$A1423,Data!C142,0)</f>
        <v>0</v>
      </c>
      <c r="G1423" s="168">
        <f>IF(G$2=$A1423,Data!D142,0)</f>
        <v>0</v>
      </c>
      <c r="H1423" s="168">
        <f>IF(H$2=$A1423,Data!E142,0)</f>
        <v>0</v>
      </c>
      <c r="I1423" s="168">
        <f>IF(I$2=$A1423,Data!F142,0)</f>
        <v>0</v>
      </c>
      <c r="J1423" s="168">
        <f>IF(J$2=$A1423,Data!G142,0)</f>
        <v>0</v>
      </c>
      <c r="K1423" s="168">
        <f>IF(K$2=$A1423,Data!H142,0)</f>
        <v>0</v>
      </c>
      <c r="L1423" s="168">
        <f>IF(L$2=$A1423,Data!I142,0)</f>
        <v>0</v>
      </c>
      <c r="M1423" s="168">
        <f>IF(M$2=$A1423,Data!J142,0)</f>
        <v>0</v>
      </c>
      <c r="N1423" s="168">
        <f>IF(N$2=$A1423,Data!K142,0)</f>
        <v>0</v>
      </c>
      <c r="O1423" s="168">
        <f>IF(O$2=$A1423,Data!L142,0)</f>
        <v>0</v>
      </c>
      <c r="P1423" s="168">
        <f>IF(P$2=$A1423,Data!M142,0)</f>
        <v>0</v>
      </c>
      <c r="Q1423" s="168">
        <f>IF(Q$2=$A1423,Data!N142,0)</f>
        <v>0</v>
      </c>
      <c r="R1423" s="169">
        <f>IF(R$2=$A1423,Data!O142,0)</f>
        <v>0</v>
      </c>
      <c r="S1423" s="169">
        <f>IF(S$2=$A1423,Data!P142,0)</f>
        <v>0</v>
      </c>
      <c r="T1423" s="169">
        <f>IF(T$2=$A1423,Data!Q142,0)</f>
        <v>0</v>
      </c>
      <c r="U1423" s="169">
        <f>IF(U$2=$A1423,Data!R142,0)</f>
        <v>0</v>
      </c>
      <c r="V1423" s="169">
        <f>IF(V$2=$A1423,Data!S142,0)</f>
        <v>0</v>
      </c>
      <c r="W1423" s="169">
        <f>IF(W$2=$A1423,Data!T142,0)</f>
        <v>0</v>
      </c>
      <c r="X1423" s="169">
        <f>IF(X$2=$A1423,Data!U142,0)</f>
        <v>0</v>
      </c>
      <c r="Y1423" s="169">
        <f>IF(Y$2=$A1423,Data!V142,0)</f>
        <v>0</v>
      </c>
      <c r="Z1423" s="169">
        <f>IF(Z$2=$A1423,Data!W142,0)</f>
        <v>0</v>
      </c>
      <c r="AA1423" s="169">
        <f>IF(AA$2=$A1423,Data!X142,0)</f>
        <v>0</v>
      </c>
      <c r="AB1423" s="169">
        <f>IF(AB$2=$A1423,Data!Y142,0)</f>
        <v>0</v>
      </c>
      <c r="AC1423" s="169">
        <f>IF(AC$2=$A1423,Data!Z142,0)</f>
        <v>0</v>
      </c>
      <c r="AD1423" s="170">
        <f>IF(AD$2=$A1423,Data!AA142,0)</f>
        <v>0</v>
      </c>
      <c r="AE1423" s="171">
        <f>IF(AE$2=$A1423,Data!AB142,0)</f>
        <v>0</v>
      </c>
      <c r="AF1423" s="170">
        <f>IF(AF$2=$A1423,Data!AC142,0)</f>
        <v>0</v>
      </c>
      <c r="AG1423" s="171">
        <f>IF(AG$2=$A1423,Data!AD142,0)</f>
        <v>0</v>
      </c>
      <c r="AH1423" s="170">
        <f>IF(AH$2=$A1423,Data!AE142,0)</f>
        <v>0</v>
      </c>
      <c r="AI1423" s="171">
        <f>IF(AI$2=$A1423,Data!AF142,0)</f>
        <v>0</v>
      </c>
      <c r="AJ1423" s="170">
        <f>IF(AJ$2=$A1423,Data!AG142,0)</f>
        <v>0</v>
      </c>
      <c r="AK1423" s="171">
        <f>IF(AK$2=$A1423,Data!AH142,0)</f>
        <v>0</v>
      </c>
      <c r="AL1423" s="170">
        <f>IF(AL$2=$A1423,Data!AI142,0)</f>
        <v>0</v>
      </c>
      <c r="AM1423" t="str">
        <f t="shared" si="44"/>
        <v>AA</v>
      </c>
      <c r="AN1423" t="e">
        <f>+INDEX(Validation!$D$4:$D$250,MATCH(Merge!B1423,Validation!$E$4:$E$250,0))</f>
        <v>#N/A</v>
      </c>
      <c r="AO1423" s="172">
        <f t="shared" si="45"/>
        <v>0</v>
      </c>
    </row>
    <row r="1424" spans="1:41" ht="15" x14ac:dyDescent="0.25">
      <c r="A1424">
        <f>Inputs!$H$14</f>
        <v>4</v>
      </c>
      <c r="B1424" t="str">
        <f>Inputs!$D$4</f>
        <v>Select Agency…</v>
      </c>
      <c r="C1424" s="166" t="str">
        <f>Inputs!$I$6</f>
        <v>(insert code)</v>
      </c>
      <c r="D1424" t="str">
        <f>IFERROR(INDEX(Inputs!$I$11:$I$19,MATCH(A1424,Inputs!$H$11:$H$19)),"")</f>
        <v>(insert code)</v>
      </c>
      <c r="E1424" t="s">
        <v>869</v>
      </c>
      <c r="F1424" s="168">
        <f>IF(F$2=$A1424,Data!C143,0)</f>
        <v>0</v>
      </c>
      <c r="G1424" s="168">
        <f>IF(G$2=$A1424,Data!D143,0)</f>
        <v>0</v>
      </c>
      <c r="H1424" s="168">
        <f>IF(H$2=$A1424,Data!E143,0)</f>
        <v>0</v>
      </c>
      <c r="I1424" s="168">
        <f>IF(I$2=$A1424,Data!F143,0)</f>
        <v>0</v>
      </c>
      <c r="J1424" s="168">
        <f>IF(J$2=$A1424,Data!G143,0)</f>
        <v>0</v>
      </c>
      <c r="K1424" s="168">
        <f>IF(K$2=$A1424,Data!H143,0)</f>
        <v>0</v>
      </c>
      <c r="L1424" s="168">
        <f>IF(L$2=$A1424,Data!I143,0)</f>
        <v>0</v>
      </c>
      <c r="M1424" s="168">
        <f>IF(M$2=$A1424,Data!J143,0)</f>
        <v>0</v>
      </c>
      <c r="N1424" s="168">
        <f>IF(N$2=$A1424,Data!K143,0)</f>
        <v>0</v>
      </c>
      <c r="O1424" s="168">
        <f>IF(O$2=$A1424,Data!L143,0)</f>
        <v>0</v>
      </c>
      <c r="P1424" s="168">
        <f>IF(P$2=$A1424,Data!M143,0)</f>
        <v>0</v>
      </c>
      <c r="Q1424" s="168">
        <f>IF(Q$2=$A1424,Data!N143,0)</f>
        <v>0</v>
      </c>
      <c r="R1424" s="169">
        <f>IF(R$2=$A1424,Data!O143,0)</f>
        <v>0</v>
      </c>
      <c r="S1424" s="169">
        <f>IF(S$2=$A1424,Data!P143,0)</f>
        <v>0</v>
      </c>
      <c r="T1424" s="169">
        <f>IF(T$2=$A1424,Data!Q143,0)</f>
        <v>0</v>
      </c>
      <c r="U1424" s="169">
        <f>IF(U$2=$A1424,Data!R143,0)</f>
        <v>0</v>
      </c>
      <c r="V1424" s="169">
        <f>IF(V$2=$A1424,Data!S143,0)</f>
        <v>0</v>
      </c>
      <c r="W1424" s="169">
        <f>IF(W$2=$A1424,Data!T143,0)</f>
        <v>0</v>
      </c>
      <c r="X1424" s="169">
        <f>IF(X$2=$A1424,Data!U143,0)</f>
        <v>0</v>
      </c>
      <c r="Y1424" s="169">
        <f>IF(Y$2=$A1424,Data!V143,0)</f>
        <v>0</v>
      </c>
      <c r="Z1424" s="169">
        <f>IF(Z$2=$A1424,Data!W143,0)</f>
        <v>0</v>
      </c>
      <c r="AA1424" s="169">
        <f>IF(AA$2=$A1424,Data!X143,0)</f>
        <v>0</v>
      </c>
      <c r="AB1424" s="169">
        <f>IF(AB$2=$A1424,Data!Y143,0)</f>
        <v>0</v>
      </c>
      <c r="AC1424" s="169">
        <f>IF(AC$2=$A1424,Data!Z143,0)</f>
        <v>0</v>
      </c>
      <c r="AD1424" s="170">
        <f>IF(AD$2=$A1424,Data!AA143,0)</f>
        <v>0</v>
      </c>
      <c r="AE1424" s="171">
        <f>IF(AE$2=$A1424,Data!AB143,0)</f>
        <v>0</v>
      </c>
      <c r="AF1424" s="170">
        <f>IF(AF$2=$A1424,Data!AC143,0)</f>
        <v>0</v>
      </c>
      <c r="AG1424" s="171">
        <f>IF(AG$2=$A1424,Data!AD143,0)</f>
        <v>0</v>
      </c>
      <c r="AH1424" s="170">
        <f>IF(AH$2=$A1424,Data!AE143,0)</f>
        <v>0</v>
      </c>
      <c r="AI1424" s="171">
        <f>IF(AI$2=$A1424,Data!AF143,0)</f>
        <v>0</v>
      </c>
      <c r="AJ1424" s="170">
        <f>IF(AJ$2=$A1424,Data!AG143,0)</f>
        <v>0</v>
      </c>
      <c r="AK1424" s="171">
        <f>IF(AK$2=$A1424,Data!AH143,0)</f>
        <v>0</v>
      </c>
      <c r="AL1424" s="170">
        <f>IF(AL$2=$A1424,Data!AI143,0)</f>
        <v>0</v>
      </c>
      <c r="AM1424" t="str">
        <f t="shared" si="44"/>
        <v>AA</v>
      </c>
      <c r="AN1424" t="e">
        <f>+INDEX(Validation!$D$4:$D$250,MATCH(Merge!B1424,Validation!$E$4:$E$250,0))</f>
        <v>#N/A</v>
      </c>
      <c r="AO1424" s="172">
        <f t="shared" si="45"/>
        <v>0</v>
      </c>
    </row>
    <row r="1425" spans="1:41" ht="15" x14ac:dyDescent="0.25">
      <c r="A1425">
        <f>Inputs!$H$14</f>
        <v>4</v>
      </c>
      <c r="B1425" t="str">
        <f>Inputs!$D$4</f>
        <v>Select Agency…</v>
      </c>
      <c r="C1425" s="166" t="str">
        <f>Inputs!$I$6</f>
        <v>(insert code)</v>
      </c>
      <c r="D1425" t="str">
        <f>IFERROR(INDEX(Inputs!$I$11:$I$19,MATCH(A1425,Inputs!$H$11:$H$19)),"")</f>
        <v>(insert code)</v>
      </c>
      <c r="E1425" t="s">
        <v>869</v>
      </c>
      <c r="F1425" s="168">
        <f>IF(F$2=$A1425,Data!C144,0)</f>
        <v>0</v>
      </c>
      <c r="G1425" s="168">
        <f>IF(G$2=$A1425,Data!D144,0)</f>
        <v>0</v>
      </c>
      <c r="H1425" s="168">
        <f>IF(H$2=$A1425,Data!E144,0)</f>
        <v>0</v>
      </c>
      <c r="I1425" s="168">
        <f>IF(I$2=$A1425,Data!F144,0)</f>
        <v>0</v>
      </c>
      <c r="J1425" s="168">
        <f>IF(J$2=$A1425,Data!G144,0)</f>
        <v>0</v>
      </c>
      <c r="K1425" s="168">
        <f>IF(K$2=$A1425,Data!H144,0)</f>
        <v>0</v>
      </c>
      <c r="L1425" s="168">
        <f>IF(L$2=$A1425,Data!I144,0)</f>
        <v>0</v>
      </c>
      <c r="M1425" s="168">
        <f>IF(M$2=$A1425,Data!J144,0)</f>
        <v>0</v>
      </c>
      <c r="N1425" s="168">
        <f>IF(N$2=$A1425,Data!K144,0)</f>
        <v>0</v>
      </c>
      <c r="O1425" s="168">
        <f>IF(O$2=$A1425,Data!L144,0)</f>
        <v>0</v>
      </c>
      <c r="P1425" s="168">
        <f>IF(P$2=$A1425,Data!M144,0)</f>
        <v>0</v>
      </c>
      <c r="Q1425" s="168">
        <f>IF(Q$2=$A1425,Data!N144,0)</f>
        <v>0</v>
      </c>
      <c r="R1425" s="169">
        <f>IF(R$2=$A1425,Data!O144,0)</f>
        <v>0</v>
      </c>
      <c r="S1425" s="169">
        <f>IF(S$2=$A1425,Data!P144,0)</f>
        <v>0</v>
      </c>
      <c r="T1425" s="169">
        <f>IF(T$2=$A1425,Data!Q144,0)</f>
        <v>0</v>
      </c>
      <c r="U1425" s="169">
        <f>IF(U$2=$A1425,Data!R144,0)</f>
        <v>0</v>
      </c>
      <c r="V1425" s="169">
        <f>IF(V$2=$A1425,Data!S144,0)</f>
        <v>0</v>
      </c>
      <c r="W1425" s="169">
        <f>IF(W$2=$A1425,Data!T144,0)</f>
        <v>0</v>
      </c>
      <c r="X1425" s="169">
        <f>IF(X$2=$A1425,Data!U144,0)</f>
        <v>0</v>
      </c>
      <c r="Y1425" s="169">
        <f>IF(Y$2=$A1425,Data!V144,0)</f>
        <v>0</v>
      </c>
      <c r="Z1425" s="169">
        <f>IF(Z$2=$A1425,Data!W144,0)</f>
        <v>0</v>
      </c>
      <c r="AA1425" s="169">
        <f>IF(AA$2=$A1425,Data!X144,0)</f>
        <v>0</v>
      </c>
      <c r="AB1425" s="169">
        <f>IF(AB$2=$A1425,Data!Y144,0)</f>
        <v>0</v>
      </c>
      <c r="AC1425" s="169">
        <f>IF(AC$2=$A1425,Data!Z144,0)</f>
        <v>0</v>
      </c>
      <c r="AD1425" s="170">
        <f>IF(AD$2=$A1425,Data!AA144,0)</f>
        <v>0</v>
      </c>
      <c r="AE1425" s="171">
        <f>IF(AE$2=$A1425,Data!AB144,0)</f>
        <v>0</v>
      </c>
      <c r="AF1425" s="170">
        <f>IF(AF$2=$A1425,Data!AC144,0)</f>
        <v>0</v>
      </c>
      <c r="AG1425" s="171">
        <f>IF(AG$2=$A1425,Data!AD144,0)</f>
        <v>0</v>
      </c>
      <c r="AH1425" s="170">
        <f>IF(AH$2=$A1425,Data!AE144,0)</f>
        <v>0</v>
      </c>
      <c r="AI1425" s="171">
        <f>IF(AI$2=$A1425,Data!AF144,0)</f>
        <v>0</v>
      </c>
      <c r="AJ1425" s="170">
        <f>IF(AJ$2=$A1425,Data!AG144,0)</f>
        <v>0</v>
      </c>
      <c r="AK1425" s="171">
        <f>IF(AK$2=$A1425,Data!AH144,0)</f>
        <v>0</v>
      </c>
      <c r="AL1425" s="170">
        <f>IF(AL$2=$A1425,Data!AI144,0)</f>
        <v>0</v>
      </c>
      <c r="AM1425" t="str">
        <f t="shared" si="44"/>
        <v>AA</v>
      </c>
      <c r="AN1425" t="e">
        <f>+INDEX(Validation!$D$4:$D$250,MATCH(Merge!B1425,Validation!$E$4:$E$250,0))</f>
        <v>#N/A</v>
      </c>
      <c r="AO1425" s="172">
        <f t="shared" si="45"/>
        <v>0</v>
      </c>
    </row>
    <row r="1426" spans="1:41" ht="15" x14ac:dyDescent="0.25">
      <c r="A1426">
        <f>Inputs!$H$14</f>
        <v>4</v>
      </c>
      <c r="B1426" t="str">
        <f>Inputs!$D$4</f>
        <v>Select Agency…</v>
      </c>
      <c r="C1426" s="166" t="str">
        <f>Inputs!$I$6</f>
        <v>(insert code)</v>
      </c>
      <c r="D1426" t="str">
        <f>IFERROR(INDEX(Inputs!$I$11:$I$19,MATCH(A1426,Inputs!$H$11:$H$19)),"")</f>
        <v>(insert code)</v>
      </c>
      <c r="E1426" t="s">
        <v>869</v>
      </c>
      <c r="F1426" s="168">
        <f>IF(F$2=$A1426,Data!C145,0)</f>
        <v>0</v>
      </c>
      <c r="G1426" s="168">
        <f>IF(G$2=$A1426,Data!D145,0)</f>
        <v>0</v>
      </c>
      <c r="H1426" s="168">
        <f>IF(H$2=$A1426,Data!E145,0)</f>
        <v>0</v>
      </c>
      <c r="I1426" s="168">
        <f>IF(I$2=$A1426,Data!F145,0)</f>
        <v>0</v>
      </c>
      <c r="J1426" s="168">
        <f>IF(J$2=$A1426,Data!G145,0)</f>
        <v>0</v>
      </c>
      <c r="K1426" s="168">
        <f>IF(K$2=$A1426,Data!H145,0)</f>
        <v>0</v>
      </c>
      <c r="L1426" s="168">
        <f>IF(L$2=$A1426,Data!I145,0)</f>
        <v>0</v>
      </c>
      <c r="M1426" s="168">
        <f>IF(M$2=$A1426,Data!J145,0)</f>
        <v>0</v>
      </c>
      <c r="N1426" s="168">
        <f>IF(N$2=$A1426,Data!K145,0)</f>
        <v>0</v>
      </c>
      <c r="O1426" s="168">
        <f>IF(O$2=$A1426,Data!L145,0)</f>
        <v>0</v>
      </c>
      <c r="P1426" s="168">
        <f>IF(P$2=$A1426,Data!M145,0)</f>
        <v>0</v>
      </c>
      <c r="Q1426" s="168">
        <f>IF(Q$2=$A1426,Data!N145,0)</f>
        <v>0</v>
      </c>
      <c r="R1426" s="169">
        <f>IF(R$2=$A1426,Data!O145,0)</f>
        <v>0</v>
      </c>
      <c r="S1426" s="169">
        <f>IF(S$2=$A1426,Data!P145,0)</f>
        <v>0</v>
      </c>
      <c r="T1426" s="169">
        <f>IF(T$2=$A1426,Data!Q145,0)</f>
        <v>0</v>
      </c>
      <c r="U1426" s="169">
        <f>IF(U$2=$A1426,Data!R145,0)</f>
        <v>0</v>
      </c>
      <c r="V1426" s="169">
        <f>IF(V$2=$A1426,Data!S145,0)</f>
        <v>0</v>
      </c>
      <c r="W1426" s="169">
        <f>IF(W$2=$A1426,Data!T145,0)</f>
        <v>0</v>
      </c>
      <c r="X1426" s="169">
        <f>IF(X$2=$A1426,Data!U145,0)</f>
        <v>0</v>
      </c>
      <c r="Y1426" s="169">
        <f>IF(Y$2=$A1426,Data!V145,0)</f>
        <v>0</v>
      </c>
      <c r="Z1426" s="169">
        <f>IF(Z$2=$A1426,Data!W145,0)</f>
        <v>0</v>
      </c>
      <c r="AA1426" s="169">
        <f>IF(AA$2=$A1426,Data!X145,0)</f>
        <v>0</v>
      </c>
      <c r="AB1426" s="169">
        <f>IF(AB$2=$A1426,Data!Y145,0)</f>
        <v>0</v>
      </c>
      <c r="AC1426" s="169">
        <f>IF(AC$2=$A1426,Data!Z145,0)</f>
        <v>0</v>
      </c>
      <c r="AD1426" s="170">
        <f>IF(AD$2=$A1426,Data!AA145,0)</f>
        <v>0</v>
      </c>
      <c r="AE1426" s="171">
        <f>IF(AE$2=$A1426,Data!AB145,0)</f>
        <v>0</v>
      </c>
      <c r="AF1426" s="170">
        <f>IF(AF$2=$A1426,Data!AC145,0)</f>
        <v>0</v>
      </c>
      <c r="AG1426" s="171">
        <f>IF(AG$2=$A1426,Data!AD145,0)</f>
        <v>0</v>
      </c>
      <c r="AH1426" s="170">
        <f>IF(AH$2=$A1426,Data!AE145,0)</f>
        <v>0</v>
      </c>
      <c r="AI1426" s="171">
        <f>IF(AI$2=$A1426,Data!AF145,0)</f>
        <v>0</v>
      </c>
      <c r="AJ1426" s="170">
        <f>IF(AJ$2=$A1426,Data!AG145,0)</f>
        <v>0</v>
      </c>
      <c r="AK1426" s="171">
        <f>IF(AK$2=$A1426,Data!AH145,0)</f>
        <v>0</v>
      </c>
      <c r="AL1426" s="170">
        <f>IF(AL$2=$A1426,Data!AI145,0)</f>
        <v>0</v>
      </c>
      <c r="AM1426" t="str">
        <f t="shared" si="44"/>
        <v>AA</v>
      </c>
      <c r="AN1426" t="e">
        <f>+INDEX(Validation!$D$4:$D$250,MATCH(Merge!B1426,Validation!$E$4:$E$250,0))</f>
        <v>#N/A</v>
      </c>
      <c r="AO1426" s="172">
        <f t="shared" si="45"/>
        <v>0</v>
      </c>
    </row>
    <row r="1427" spans="1:41" ht="15" x14ac:dyDescent="0.25">
      <c r="A1427">
        <f>Inputs!$H$14</f>
        <v>4</v>
      </c>
      <c r="B1427" t="str">
        <f>Inputs!$D$4</f>
        <v>Select Agency…</v>
      </c>
      <c r="C1427" s="166" t="str">
        <f>Inputs!$I$6</f>
        <v>(insert code)</v>
      </c>
      <c r="D1427" t="str">
        <f>IFERROR(INDEX(Inputs!$I$11:$I$19,MATCH(A1427,Inputs!$H$11:$H$19)),"")</f>
        <v>(insert code)</v>
      </c>
      <c r="E1427" t="s">
        <v>869</v>
      </c>
      <c r="F1427" s="168">
        <f>IF(F$2=$A1427,Data!C146,0)</f>
        <v>0</v>
      </c>
      <c r="G1427" s="168">
        <f>IF(G$2=$A1427,Data!D146,0)</f>
        <v>0</v>
      </c>
      <c r="H1427" s="168">
        <f>IF(H$2=$A1427,Data!E146,0)</f>
        <v>0</v>
      </c>
      <c r="I1427" s="168">
        <f>IF(I$2=$A1427,Data!F146,0)</f>
        <v>0</v>
      </c>
      <c r="J1427" s="168">
        <f>IF(J$2=$A1427,Data!G146,0)</f>
        <v>0</v>
      </c>
      <c r="K1427" s="168">
        <f>IF(K$2=$A1427,Data!H146,0)</f>
        <v>0</v>
      </c>
      <c r="L1427" s="168">
        <f>IF(L$2=$A1427,Data!I146,0)</f>
        <v>0</v>
      </c>
      <c r="M1427" s="168">
        <f>IF(M$2=$A1427,Data!J146,0)</f>
        <v>0</v>
      </c>
      <c r="N1427" s="168">
        <f>IF(N$2=$A1427,Data!K146,0)</f>
        <v>0</v>
      </c>
      <c r="O1427" s="168">
        <f>IF(O$2=$A1427,Data!L146,0)</f>
        <v>0</v>
      </c>
      <c r="P1427" s="168">
        <f>IF(P$2=$A1427,Data!M146,0)</f>
        <v>0</v>
      </c>
      <c r="Q1427" s="168">
        <f>IF(Q$2=$A1427,Data!N146,0)</f>
        <v>0</v>
      </c>
      <c r="R1427" s="169">
        <f>IF(R$2=$A1427,Data!O146,0)</f>
        <v>0</v>
      </c>
      <c r="S1427" s="169">
        <f>IF(S$2=$A1427,Data!P146,0)</f>
        <v>0</v>
      </c>
      <c r="T1427" s="169">
        <f>IF(T$2=$A1427,Data!Q146,0)</f>
        <v>0</v>
      </c>
      <c r="U1427" s="169">
        <f>IF(U$2=$A1427,Data!R146,0)</f>
        <v>0</v>
      </c>
      <c r="V1427" s="169">
        <f>IF(V$2=$A1427,Data!S146,0)</f>
        <v>0</v>
      </c>
      <c r="W1427" s="169">
        <f>IF(W$2=$A1427,Data!T146,0)</f>
        <v>0</v>
      </c>
      <c r="X1427" s="169">
        <f>IF(X$2=$A1427,Data!U146,0)</f>
        <v>0</v>
      </c>
      <c r="Y1427" s="169">
        <f>IF(Y$2=$A1427,Data!V146,0)</f>
        <v>0</v>
      </c>
      <c r="Z1427" s="169">
        <f>IF(Z$2=$A1427,Data!W146,0)</f>
        <v>0</v>
      </c>
      <c r="AA1427" s="169">
        <f>IF(AA$2=$A1427,Data!X146,0)</f>
        <v>0</v>
      </c>
      <c r="AB1427" s="169">
        <f>IF(AB$2=$A1427,Data!Y146,0)</f>
        <v>0</v>
      </c>
      <c r="AC1427" s="169">
        <f>IF(AC$2=$A1427,Data!Z146,0)</f>
        <v>0</v>
      </c>
      <c r="AD1427" s="170">
        <f>IF(AD$2=$A1427,Data!AA146,0)</f>
        <v>0</v>
      </c>
      <c r="AE1427" s="171">
        <f>IF(AE$2=$A1427,Data!AB146,0)</f>
        <v>0</v>
      </c>
      <c r="AF1427" s="170">
        <f>IF(AF$2=$A1427,Data!AC146,0)</f>
        <v>0</v>
      </c>
      <c r="AG1427" s="171">
        <f>IF(AG$2=$A1427,Data!AD146,0)</f>
        <v>0</v>
      </c>
      <c r="AH1427" s="170">
        <f>IF(AH$2=$A1427,Data!AE146,0)</f>
        <v>0</v>
      </c>
      <c r="AI1427" s="171">
        <f>IF(AI$2=$A1427,Data!AF146,0)</f>
        <v>0</v>
      </c>
      <c r="AJ1427" s="170">
        <f>IF(AJ$2=$A1427,Data!AG146,0)</f>
        <v>0</v>
      </c>
      <c r="AK1427" s="171">
        <f>IF(AK$2=$A1427,Data!AH146,0)</f>
        <v>0</v>
      </c>
      <c r="AL1427" s="170">
        <f>IF(AL$2=$A1427,Data!AI146,0)</f>
        <v>0</v>
      </c>
      <c r="AM1427" t="str">
        <f t="shared" si="44"/>
        <v>AA</v>
      </c>
      <c r="AN1427" t="e">
        <f>+INDEX(Validation!$D$4:$D$250,MATCH(Merge!B1427,Validation!$E$4:$E$250,0))</f>
        <v>#N/A</v>
      </c>
      <c r="AO1427" s="172">
        <f t="shared" si="45"/>
        <v>0</v>
      </c>
    </row>
    <row r="1428" spans="1:41" ht="15" x14ac:dyDescent="0.25">
      <c r="A1428">
        <f>Inputs!$H$14</f>
        <v>4</v>
      </c>
      <c r="B1428" t="str">
        <f>Inputs!$D$4</f>
        <v>Select Agency…</v>
      </c>
      <c r="C1428" s="166" t="str">
        <f>Inputs!$I$6</f>
        <v>(insert code)</v>
      </c>
      <c r="D1428" t="str">
        <f>IFERROR(INDEX(Inputs!$I$11:$I$19,MATCH(A1428,Inputs!$H$11:$H$19)),"")</f>
        <v>(insert code)</v>
      </c>
      <c r="E1428" t="s">
        <v>869</v>
      </c>
      <c r="F1428" s="168">
        <f>IF(F$2=$A1428,Data!C147,0)</f>
        <v>0</v>
      </c>
      <c r="G1428" s="168">
        <f>IF(G$2=$A1428,Data!D147,0)</f>
        <v>0</v>
      </c>
      <c r="H1428" s="168">
        <f>IF(H$2=$A1428,Data!E147,0)</f>
        <v>0</v>
      </c>
      <c r="I1428" s="168">
        <f>IF(I$2=$A1428,Data!F147,0)</f>
        <v>0</v>
      </c>
      <c r="J1428" s="168">
        <f>IF(J$2=$A1428,Data!G147,0)</f>
        <v>0</v>
      </c>
      <c r="K1428" s="168">
        <f>IF(K$2=$A1428,Data!H147,0)</f>
        <v>0</v>
      </c>
      <c r="L1428" s="168">
        <f>IF(L$2=$A1428,Data!I147,0)</f>
        <v>0</v>
      </c>
      <c r="M1428" s="168">
        <f>IF(M$2=$A1428,Data!J147,0)</f>
        <v>0</v>
      </c>
      <c r="N1428" s="168">
        <f>IF(N$2=$A1428,Data!K147,0)</f>
        <v>0</v>
      </c>
      <c r="O1428" s="168">
        <f>IF(O$2=$A1428,Data!L147,0)</f>
        <v>0</v>
      </c>
      <c r="P1428" s="168">
        <f>IF(P$2=$A1428,Data!M147,0)</f>
        <v>0</v>
      </c>
      <c r="Q1428" s="168">
        <f>IF(Q$2=$A1428,Data!N147,0)</f>
        <v>0</v>
      </c>
      <c r="R1428" s="169">
        <f>IF(R$2=$A1428,Data!O147,0)</f>
        <v>0</v>
      </c>
      <c r="S1428" s="169">
        <f>IF(S$2=$A1428,Data!P147,0)</f>
        <v>0</v>
      </c>
      <c r="T1428" s="169">
        <f>IF(T$2=$A1428,Data!Q147,0)</f>
        <v>0</v>
      </c>
      <c r="U1428" s="169">
        <f>IF(U$2=$A1428,Data!R147,0)</f>
        <v>0</v>
      </c>
      <c r="V1428" s="169">
        <f>IF(V$2=$A1428,Data!S147,0)</f>
        <v>0</v>
      </c>
      <c r="W1428" s="169">
        <f>IF(W$2=$A1428,Data!T147,0)</f>
        <v>0</v>
      </c>
      <c r="X1428" s="169">
        <f>IF(X$2=$A1428,Data!U147,0)</f>
        <v>0</v>
      </c>
      <c r="Y1428" s="169">
        <f>IF(Y$2=$A1428,Data!V147,0)</f>
        <v>0</v>
      </c>
      <c r="Z1428" s="169">
        <f>IF(Z$2=$A1428,Data!W147,0)</f>
        <v>0</v>
      </c>
      <c r="AA1428" s="169">
        <f>IF(AA$2=$A1428,Data!X147,0)</f>
        <v>0</v>
      </c>
      <c r="AB1428" s="169">
        <f>IF(AB$2=$A1428,Data!Y147,0)</f>
        <v>0</v>
      </c>
      <c r="AC1428" s="169">
        <f>IF(AC$2=$A1428,Data!Z147,0)</f>
        <v>0</v>
      </c>
      <c r="AD1428" s="170">
        <f>IF(AD$2=$A1428,Data!AA147,0)</f>
        <v>0</v>
      </c>
      <c r="AE1428" s="171">
        <f>IF(AE$2=$A1428,Data!AB147,0)</f>
        <v>0</v>
      </c>
      <c r="AF1428" s="170">
        <f>IF(AF$2=$A1428,Data!AC147,0)</f>
        <v>0</v>
      </c>
      <c r="AG1428" s="171">
        <f>IF(AG$2=$A1428,Data!AD147,0)</f>
        <v>0</v>
      </c>
      <c r="AH1428" s="170">
        <f>IF(AH$2=$A1428,Data!AE147,0)</f>
        <v>0</v>
      </c>
      <c r="AI1428" s="171">
        <f>IF(AI$2=$A1428,Data!AF147,0)</f>
        <v>0</v>
      </c>
      <c r="AJ1428" s="170">
        <f>IF(AJ$2=$A1428,Data!AG147,0)</f>
        <v>0</v>
      </c>
      <c r="AK1428" s="171">
        <f>IF(AK$2=$A1428,Data!AH147,0)</f>
        <v>0</v>
      </c>
      <c r="AL1428" s="170">
        <f>IF(AL$2=$A1428,Data!AI147,0)</f>
        <v>0</v>
      </c>
      <c r="AM1428" t="str">
        <f t="shared" si="44"/>
        <v>AA</v>
      </c>
      <c r="AN1428" t="e">
        <f>+INDEX(Validation!$D$4:$D$250,MATCH(Merge!B1428,Validation!$E$4:$E$250,0))</f>
        <v>#N/A</v>
      </c>
      <c r="AO1428" s="172">
        <f t="shared" si="45"/>
        <v>0</v>
      </c>
    </row>
    <row r="1429" spans="1:41" ht="15" x14ac:dyDescent="0.25">
      <c r="A1429">
        <f>Inputs!$H$14</f>
        <v>4</v>
      </c>
      <c r="B1429" t="str">
        <f>Inputs!$D$4</f>
        <v>Select Agency…</v>
      </c>
      <c r="C1429" s="166" t="str">
        <f>Inputs!$I$6</f>
        <v>(insert code)</v>
      </c>
      <c r="D1429" t="str">
        <f>IFERROR(INDEX(Inputs!$I$11:$I$19,MATCH(A1429,Inputs!$H$11:$H$19)),"")</f>
        <v>(insert code)</v>
      </c>
      <c r="E1429" t="s">
        <v>869</v>
      </c>
      <c r="F1429" s="168">
        <f>IF(F$2=$A1429,Data!C148,0)</f>
        <v>0</v>
      </c>
      <c r="G1429" s="168">
        <f>IF(G$2=$A1429,Data!D148,0)</f>
        <v>0</v>
      </c>
      <c r="H1429" s="168">
        <f>IF(H$2=$A1429,Data!E148,0)</f>
        <v>0</v>
      </c>
      <c r="I1429" s="168">
        <f>IF(I$2=$A1429,Data!F148,0)</f>
        <v>0</v>
      </c>
      <c r="J1429" s="168">
        <f>IF(J$2=$A1429,Data!G148,0)</f>
        <v>0</v>
      </c>
      <c r="K1429" s="168">
        <f>IF(K$2=$A1429,Data!H148,0)</f>
        <v>0</v>
      </c>
      <c r="L1429" s="168">
        <f>IF(L$2=$A1429,Data!I148,0)</f>
        <v>0</v>
      </c>
      <c r="M1429" s="168">
        <f>IF(M$2=$A1429,Data!J148,0)</f>
        <v>0</v>
      </c>
      <c r="N1429" s="168">
        <f>IF(N$2=$A1429,Data!K148,0)</f>
        <v>0</v>
      </c>
      <c r="O1429" s="168">
        <f>IF(O$2=$A1429,Data!L148,0)</f>
        <v>0</v>
      </c>
      <c r="P1429" s="168">
        <f>IF(P$2=$A1429,Data!M148,0)</f>
        <v>0</v>
      </c>
      <c r="Q1429" s="168">
        <f>IF(Q$2=$A1429,Data!N148,0)</f>
        <v>0</v>
      </c>
      <c r="R1429" s="169">
        <f>IF(R$2=$A1429,Data!O148,0)</f>
        <v>0</v>
      </c>
      <c r="S1429" s="169">
        <f>IF(S$2=$A1429,Data!P148,0)</f>
        <v>0</v>
      </c>
      <c r="T1429" s="169">
        <f>IF(T$2=$A1429,Data!Q148,0)</f>
        <v>0</v>
      </c>
      <c r="U1429" s="169">
        <f>IF(U$2=$A1429,Data!R148,0)</f>
        <v>0</v>
      </c>
      <c r="V1429" s="169">
        <f>IF(V$2=$A1429,Data!S148,0)</f>
        <v>0</v>
      </c>
      <c r="W1429" s="169">
        <f>IF(W$2=$A1429,Data!T148,0)</f>
        <v>0</v>
      </c>
      <c r="X1429" s="169">
        <f>IF(X$2=$A1429,Data!U148,0)</f>
        <v>0</v>
      </c>
      <c r="Y1429" s="169">
        <f>IF(Y$2=$A1429,Data!V148,0)</f>
        <v>0</v>
      </c>
      <c r="Z1429" s="169">
        <f>IF(Z$2=$A1429,Data!W148,0)</f>
        <v>0</v>
      </c>
      <c r="AA1429" s="169">
        <f>IF(AA$2=$A1429,Data!X148,0)</f>
        <v>0</v>
      </c>
      <c r="AB1429" s="169">
        <f>IF(AB$2=$A1429,Data!Y148,0)</f>
        <v>0</v>
      </c>
      <c r="AC1429" s="169">
        <f>IF(AC$2=$A1429,Data!Z148,0)</f>
        <v>0</v>
      </c>
      <c r="AD1429" s="170">
        <f>IF(AD$2=$A1429,Data!AA148,0)</f>
        <v>0</v>
      </c>
      <c r="AE1429" s="171">
        <f>IF(AE$2=$A1429,Data!AB148,0)</f>
        <v>0</v>
      </c>
      <c r="AF1429" s="170">
        <f>IF(AF$2=$A1429,Data!AC148,0)</f>
        <v>0</v>
      </c>
      <c r="AG1429" s="171">
        <f>IF(AG$2=$A1429,Data!AD148,0)</f>
        <v>0</v>
      </c>
      <c r="AH1429" s="170">
        <f>IF(AH$2=$A1429,Data!AE148,0)</f>
        <v>0</v>
      </c>
      <c r="AI1429" s="171">
        <f>IF(AI$2=$A1429,Data!AF148,0)</f>
        <v>0</v>
      </c>
      <c r="AJ1429" s="170">
        <f>IF(AJ$2=$A1429,Data!AG148,0)</f>
        <v>0</v>
      </c>
      <c r="AK1429" s="171">
        <f>IF(AK$2=$A1429,Data!AH148,0)</f>
        <v>0</v>
      </c>
      <c r="AL1429" s="170">
        <f>IF(AL$2=$A1429,Data!AI148,0)</f>
        <v>0</v>
      </c>
      <c r="AM1429" t="str">
        <f t="shared" si="44"/>
        <v>AA</v>
      </c>
      <c r="AN1429" t="e">
        <f>+INDEX(Validation!$D$4:$D$250,MATCH(Merge!B1429,Validation!$E$4:$E$250,0))</f>
        <v>#N/A</v>
      </c>
      <c r="AO1429" s="172">
        <f t="shared" si="45"/>
        <v>0</v>
      </c>
    </row>
    <row r="1430" spans="1:41" ht="15" x14ac:dyDescent="0.25">
      <c r="A1430">
        <f>Inputs!$H$14</f>
        <v>4</v>
      </c>
      <c r="B1430" t="str">
        <f>Inputs!$D$4</f>
        <v>Select Agency…</v>
      </c>
      <c r="C1430" s="166" t="str">
        <f>Inputs!$I$6</f>
        <v>(insert code)</v>
      </c>
      <c r="D1430" t="str">
        <f>IFERROR(INDEX(Inputs!$I$11:$I$19,MATCH(A1430,Inputs!$H$11:$H$19)),"")</f>
        <v>(insert code)</v>
      </c>
      <c r="E1430" t="s">
        <v>869</v>
      </c>
      <c r="F1430" s="168">
        <f>IF(F$2=$A1430,Data!C149,0)</f>
        <v>0</v>
      </c>
      <c r="G1430" s="168">
        <f>IF(G$2=$A1430,Data!D149,0)</f>
        <v>0</v>
      </c>
      <c r="H1430" s="168">
        <f>IF(H$2=$A1430,Data!E149,0)</f>
        <v>0</v>
      </c>
      <c r="I1430" s="168">
        <f>IF(I$2=$A1430,Data!F149,0)</f>
        <v>0</v>
      </c>
      <c r="J1430" s="168">
        <f>IF(J$2=$A1430,Data!G149,0)</f>
        <v>0</v>
      </c>
      <c r="K1430" s="168">
        <f>IF(K$2=$A1430,Data!H149,0)</f>
        <v>0</v>
      </c>
      <c r="L1430" s="168">
        <f>IF(L$2=$A1430,Data!I149,0)</f>
        <v>0</v>
      </c>
      <c r="M1430" s="168">
        <f>IF(M$2=$A1430,Data!J149,0)</f>
        <v>0</v>
      </c>
      <c r="N1430" s="168">
        <f>IF(N$2=$A1430,Data!K149,0)</f>
        <v>0</v>
      </c>
      <c r="O1430" s="168">
        <f>IF(O$2=$A1430,Data!L149,0)</f>
        <v>0</v>
      </c>
      <c r="P1430" s="168">
        <f>IF(P$2=$A1430,Data!M149,0)</f>
        <v>0</v>
      </c>
      <c r="Q1430" s="168">
        <f>IF(Q$2=$A1430,Data!N149,0)</f>
        <v>0</v>
      </c>
      <c r="R1430" s="169">
        <f>IF(R$2=$A1430,Data!O149,0)</f>
        <v>0</v>
      </c>
      <c r="S1430" s="169">
        <f>IF(S$2=$A1430,Data!P149,0)</f>
        <v>0</v>
      </c>
      <c r="T1430" s="169">
        <f>IF(T$2=$A1430,Data!Q149,0)</f>
        <v>0</v>
      </c>
      <c r="U1430" s="169">
        <f>IF(U$2=$A1430,Data!R149,0)</f>
        <v>0</v>
      </c>
      <c r="V1430" s="169">
        <f>IF(V$2=$A1430,Data!S149,0)</f>
        <v>0</v>
      </c>
      <c r="W1430" s="169">
        <f>IF(W$2=$A1430,Data!T149,0)</f>
        <v>0</v>
      </c>
      <c r="X1430" s="169">
        <f>IF(X$2=$A1430,Data!U149,0)</f>
        <v>0</v>
      </c>
      <c r="Y1430" s="169">
        <f>IF(Y$2=$A1430,Data!V149,0)</f>
        <v>0</v>
      </c>
      <c r="Z1430" s="169">
        <f>IF(Z$2=$A1430,Data!W149,0)</f>
        <v>0</v>
      </c>
      <c r="AA1430" s="169">
        <f>IF(AA$2=$A1430,Data!X149,0)</f>
        <v>0</v>
      </c>
      <c r="AB1430" s="169">
        <f>IF(AB$2=$A1430,Data!Y149,0)</f>
        <v>0</v>
      </c>
      <c r="AC1430" s="169">
        <f>IF(AC$2=$A1430,Data!Z149,0)</f>
        <v>0</v>
      </c>
      <c r="AD1430" s="170">
        <f>IF(AD$2=$A1430,Data!AA149,0)</f>
        <v>0</v>
      </c>
      <c r="AE1430" s="171">
        <f>IF(AE$2=$A1430,Data!AB149,0)</f>
        <v>0</v>
      </c>
      <c r="AF1430" s="170">
        <f>IF(AF$2=$A1430,Data!AC149,0)</f>
        <v>0</v>
      </c>
      <c r="AG1430" s="171">
        <f>IF(AG$2=$A1430,Data!AD149,0)</f>
        <v>0</v>
      </c>
      <c r="AH1430" s="170">
        <f>IF(AH$2=$A1430,Data!AE149,0)</f>
        <v>0</v>
      </c>
      <c r="AI1430" s="171">
        <f>IF(AI$2=$A1430,Data!AF149,0)</f>
        <v>0</v>
      </c>
      <c r="AJ1430" s="170">
        <f>IF(AJ$2=$A1430,Data!AG149,0)</f>
        <v>0</v>
      </c>
      <c r="AK1430" s="171">
        <f>IF(AK$2=$A1430,Data!AH149,0)</f>
        <v>0</v>
      </c>
      <c r="AL1430" s="170">
        <f>IF(AL$2=$A1430,Data!AI149,0)</f>
        <v>0</v>
      </c>
      <c r="AM1430" t="str">
        <f t="shared" si="44"/>
        <v>AA</v>
      </c>
      <c r="AN1430" t="e">
        <f>+INDEX(Validation!$D$4:$D$250,MATCH(Merge!B1430,Validation!$E$4:$E$250,0))</f>
        <v>#N/A</v>
      </c>
      <c r="AO1430" s="172">
        <f t="shared" si="45"/>
        <v>0</v>
      </c>
    </row>
    <row r="1431" spans="1:41" ht="15" x14ac:dyDescent="0.25">
      <c r="A1431">
        <f>Inputs!$H$14</f>
        <v>4</v>
      </c>
      <c r="B1431" t="str">
        <f>Inputs!$D$4</f>
        <v>Select Agency…</v>
      </c>
      <c r="C1431" s="166" t="str">
        <f>Inputs!$I$6</f>
        <v>(insert code)</v>
      </c>
      <c r="D1431" t="str">
        <f>IFERROR(INDEX(Inputs!$I$11:$I$19,MATCH(A1431,Inputs!$H$11:$H$19)),"")</f>
        <v>(insert code)</v>
      </c>
      <c r="E1431" t="s">
        <v>869</v>
      </c>
      <c r="F1431" s="168">
        <f>IF(F$2=$A1431,Data!C150,0)</f>
        <v>0</v>
      </c>
      <c r="G1431" s="168">
        <f>IF(G$2=$A1431,Data!D150,0)</f>
        <v>0</v>
      </c>
      <c r="H1431" s="168">
        <f>IF(H$2=$A1431,Data!E150,0)</f>
        <v>0</v>
      </c>
      <c r="I1431" s="168">
        <f>IF(I$2=$A1431,Data!F150,0)</f>
        <v>0</v>
      </c>
      <c r="J1431" s="168">
        <f>IF(J$2=$A1431,Data!G150,0)</f>
        <v>0</v>
      </c>
      <c r="K1431" s="168">
        <f>IF(K$2=$A1431,Data!H150,0)</f>
        <v>0</v>
      </c>
      <c r="L1431" s="168">
        <f>IF(L$2=$A1431,Data!I150,0)</f>
        <v>0</v>
      </c>
      <c r="M1431" s="168">
        <f>IF(M$2=$A1431,Data!J150,0)</f>
        <v>0</v>
      </c>
      <c r="N1431" s="168">
        <f>IF(N$2=$A1431,Data!K150,0)</f>
        <v>0</v>
      </c>
      <c r="O1431" s="168">
        <f>IF(O$2=$A1431,Data!L150,0)</f>
        <v>0</v>
      </c>
      <c r="P1431" s="168">
        <f>IF(P$2=$A1431,Data!M150,0)</f>
        <v>0</v>
      </c>
      <c r="Q1431" s="168">
        <f>IF(Q$2=$A1431,Data!N150,0)</f>
        <v>0</v>
      </c>
      <c r="R1431" s="169">
        <f>IF(R$2=$A1431,Data!O150,0)</f>
        <v>0</v>
      </c>
      <c r="S1431" s="169">
        <f>IF(S$2=$A1431,Data!P150,0)</f>
        <v>0</v>
      </c>
      <c r="T1431" s="169">
        <f>IF(T$2=$A1431,Data!Q150,0)</f>
        <v>0</v>
      </c>
      <c r="U1431" s="169">
        <f>IF(U$2=$A1431,Data!R150,0)</f>
        <v>0</v>
      </c>
      <c r="V1431" s="169">
        <f>IF(V$2=$A1431,Data!S150,0)</f>
        <v>0</v>
      </c>
      <c r="W1431" s="169">
        <f>IF(W$2=$A1431,Data!T150,0)</f>
        <v>0</v>
      </c>
      <c r="X1431" s="169">
        <f>IF(X$2=$A1431,Data!U150,0)</f>
        <v>0</v>
      </c>
      <c r="Y1431" s="169">
        <f>IF(Y$2=$A1431,Data!V150,0)</f>
        <v>0</v>
      </c>
      <c r="Z1431" s="169">
        <f>IF(Z$2=$A1431,Data!W150,0)</f>
        <v>0</v>
      </c>
      <c r="AA1431" s="169">
        <f>IF(AA$2=$A1431,Data!X150,0)</f>
        <v>0</v>
      </c>
      <c r="AB1431" s="169">
        <f>IF(AB$2=$A1431,Data!Y150,0)</f>
        <v>0</v>
      </c>
      <c r="AC1431" s="169">
        <f>IF(AC$2=$A1431,Data!Z150,0)</f>
        <v>0</v>
      </c>
      <c r="AD1431" s="170">
        <f>IF(AD$2=$A1431,Data!AA150,0)</f>
        <v>0</v>
      </c>
      <c r="AE1431" s="171">
        <f>IF(AE$2=$A1431,Data!AB150,0)</f>
        <v>0</v>
      </c>
      <c r="AF1431" s="170">
        <f>IF(AF$2=$A1431,Data!AC150,0)</f>
        <v>0</v>
      </c>
      <c r="AG1431" s="171">
        <f>IF(AG$2=$A1431,Data!AD150,0)</f>
        <v>0</v>
      </c>
      <c r="AH1431" s="170">
        <f>IF(AH$2=$A1431,Data!AE150,0)</f>
        <v>0</v>
      </c>
      <c r="AI1431" s="171">
        <f>IF(AI$2=$A1431,Data!AF150,0)</f>
        <v>0</v>
      </c>
      <c r="AJ1431" s="170">
        <f>IF(AJ$2=$A1431,Data!AG150,0)</f>
        <v>0</v>
      </c>
      <c r="AK1431" s="171">
        <f>IF(AK$2=$A1431,Data!AH150,0)</f>
        <v>0</v>
      </c>
      <c r="AL1431" s="170">
        <f>IF(AL$2=$A1431,Data!AI150,0)</f>
        <v>0</v>
      </c>
      <c r="AM1431" t="str">
        <f t="shared" si="44"/>
        <v>AA</v>
      </c>
      <c r="AN1431" t="e">
        <f>+INDEX(Validation!$D$4:$D$250,MATCH(Merge!B1431,Validation!$E$4:$E$250,0))</f>
        <v>#N/A</v>
      </c>
      <c r="AO1431" s="172">
        <f t="shared" si="45"/>
        <v>0</v>
      </c>
    </row>
    <row r="1432" spans="1:41" ht="15" x14ac:dyDescent="0.25">
      <c r="A1432">
        <f>Inputs!$H$14</f>
        <v>4</v>
      </c>
      <c r="B1432" t="str">
        <f>Inputs!$D$4</f>
        <v>Select Agency…</v>
      </c>
      <c r="C1432" s="166" t="str">
        <f>Inputs!$I$6</f>
        <v>(insert code)</v>
      </c>
      <c r="D1432" t="str">
        <f>IFERROR(INDEX(Inputs!$I$11:$I$19,MATCH(A1432,Inputs!$H$11:$H$19)),"")</f>
        <v>(insert code)</v>
      </c>
      <c r="E1432" t="s">
        <v>869</v>
      </c>
      <c r="F1432" s="168">
        <f>IF(F$2=$A1432,Data!C151,0)</f>
        <v>0</v>
      </c>
      <c r="G1432" s="168">
        <f>IF(G$2=$A1432,Data!D151,0)</f>
        <v>0</v>
      </c>
      <c r="H1432" s="168">
        <f>IF(H$2=$A1432,Data!E151,0)</f>
        <v>0</v>
      </c>
      <c r="I1432" s="168">
        <f>IF(I$2=$A1432,Data!F151,0)</f>
        <v>0</v>
      </c>
      <c r="J1432" s="168">
        <f>IF(J$2=$A1432,Data!G151,0)</f>
        <v>0</v>
      </c>
      <c r="K1432" s="168">
        <f>IF(K$2=$A1432,Data!H151,0)</f>
        <v>0</v>
      </c>
      <c r="L1432" s="168">
        <f>IF(L$2=$A1432,Data!I151,0)</f>
        <v>0</v>
      </c>
      <c r="M1432" s="168">
        <f>IF(M$2=$A1432,Data!J151,0)</f>
        <v>0</v>
      </c>
      <c r="N1432" s="168">
        <f>IF(N$2=$A1432,Data!K151,0)</f>
        <v>0</v>
      </c>
      <c r="O1432" s="168">
        <f>IF(O$2=$A1432,Data!L151,0)</f>
        <v>0</v>
      </c>
      <c r="P1432" s="168">
        <f>IF(P$2=$A1432,Data!M151,0)</f>
        <v>0</v>
      </c>
      <c r="Q1432" s="168">
        <f>IF(Q$2=$A1432,Data!N151,0)</f>
        <v>0</v>
      </c>
      <c r="R1432" s="169">
        <f>IF(R$2=$A1432,Data!O151,0)</f>
        <v>0</v>
      </c>
      <c r="S1432" s="169">
        <f>IF(S$2=$A1432,Data!P151,0)</f>
        <v>0</v>
      </c>
      <c r="T1432" s="169">
        <f>IF(T$2=$A1432,Data!Q151,0)</f>
        <v>0</v>
      </c>
      <c r="U1432" s="169">
        <f>IF(U$2=$A1432,Data!R151,0)</f>
        <v>0</v>
      </c>
      <c r="V1432" s="169">
        <f>IF(V$2=$A1432,Data!S151,0)</f>
        <v>0</v>
      </c>
      <c r="W1432" s="169">
        <f>IF(W$2=$A1432,Data!T151,0)</f>
        <v>0</v>
      </c>
      <c r="X1432" s="169">
        <f>IF(X$2=$A1432,Data!U151,0)</f>
        <v>0</v>
      </c>
      <c r="Y1432" s="169">
        <f>IF(Y$2=$A1432,Data!V151,0)</f>
        <v>0</v>
      </c>
      <c r="Z1432" s="169">
        <f>IF(Z$2=$A1432,Data!W151,0)</f>
        <v>0</v>
      </c>
      <c r="AA1432" s="169">
        <f>IF(AA$2=$A1432,Data!X151,0)</f>
        <v>0</v>
      </c>
      <c r="AB1432" s="169">
        <f>IF(AB$2=$A1432,Data!Y151,0)</f>
        <v>0</v>
      </c>
      <c r="AC1432" s="169">
        <f>IF(AC$2=$A1432,Data!Z151,0)</f>
        <v>0</v>
      </c>
      <c r="AD1432" s="170">
        <f>IF(AD$2=$A1432,Data!AA151,0)</f>
        <v>0</v>
      </c>
      <c r="AE1432" s="171">
        <f>IF(AE$2=$A1432,Data!AB151,0)</f>
        <v>0</v>
      </c>
      <c r="AF1432" s="170">
        <f>IF(AF$2=$A1432,Data!AC151,0)</f>
        <v>0</v>
      </c>
      <c r="AG1432" s="171">
        <f>IF(AG$2=$A1432,Data!AD151,0)</f>
        <v>0</v>
      </c>
      <c r="AH1432" s="170">
        <f>IF(AH$2=$A1432,Data!AE151,0)</f>
        <v>0</v>
      </c>
      <c r="AI1432" s="171">
        <f>IF(AI$2=$A1432,Data!AF151,0)</f>
        <v>0</v>
      </c>
      <c r="AJ1432" s="170">
        <f>IF(AJ$2=$A1432,Data!AG151,0)</f>
        <v>0</v>
      </c>
      <c r="AK1432" s="171">
        <f>IF(AK$2=$A1432,Data!AH151,0)</f>
        <v>0</v>
      </c>
      <c r="AL1432" s="170">
        <f>IF(AL$2=$A1432,Data!AI151,0)</f>
        <v>0</v>
      </c>
      <c r="AM1432" t="str">
        <f t="shared" si="44"/>
        <v>AA</v>
      </c>
      <c r="AN1432" t="e">
        <f>+INDEX(Validation!$D$4:$D$250,MATCH(Merge!B1432,Validation!$E$4:$E$250,0))</f>
        <v>#N/A</v>
      </c>
      <c r="AO1432" s="172">
        <f t="shared" si="45"/>
        <v>0</v>
      </c>
    </row>
    <row r="1433" spans="1:41" ht="15" x14ac:dyDescent="0.25">
      <c r="A1433">
        <f>Inputs!$H$14</f>
        <v>4</v>
      </c>
      <c r="B1433" t="str">
        <f>Inputs!$D$4</f>
        <v>Select Agency…</v>
      </c>
      <c r="C1433" s="166" t="str">
        <f>Inputs!$I$6</f>
        <v>(insert code)</v>
      </c>
      <c r="D1433" t="str">
        <f>IFERROR(INDEX(Inputs!$I$11:$I$19,MATCH(A1433,Inputs!$H$11:$H$19)),"")</f>
        <v>(insert code)</v>
      </c>
      <c r="E1433" t="s">
        <v>869</v>
      </c>
      <c r="F1433" s="168">
        <f>IF(F$2=$A1433,Data!C152,0)</f>
        <v>0</v>
      </c>
      <c r="G1433" s="168">
        <f>IF(G$2=$A1433,Data!D152,0)</f>
        <v>0</v>
      </c>
      <c r="H1433" s="168">
        <f>IF(H$2=$A1433,Data!E152,0)</f>
        <v>0</v>
      </c>
      <c r="I1433" s="168">
        <f>IF(I$2=$A1433,Data!F152,0)</f>
        <v>0</v>
      </c>
      <c r="J1433" s="168">
        <f>IF(J$2=$A1433,Data!G152,0)</f>
        <v>0</v>
      </c>
      <c r="K1433" s="168">
        <f>IF(K$2=$A1433,Data!H152,0)</f>
        <v>0</v>
      </c>
      <c r="L1433" s="168">
        <f>IF(L$2=$A1433,Data!I152,0)</f>
        <v>0</v>
      </c>
      <c r="M1433" s="168">
        <f>IF(M$2=$A1433,Data!J152,0)</f>
        <v>0</v>
      </c>
      <c r="N1433" s="168">
        <f>IF(N$2=$A1433,Data!K152,0)</f>
        <v>0</v>
      </c>
      <c r="O1433" s="168">
        <f>IF(O$2=$A1433,Data!L152,0)</f>
        <v>0</v>
      </c>
      <c r="P1433" s="168">
        <f>IF(P$2=$A1433,Data!M152,0)</f>
        <v>0</v>
      </c>
      <c r="Q1433" s="168">
        <f>IF(Q$2=$A1433,Data!N152,0)</f>
        <v>0</v>
      </c>
      <c r="R1433" s="169">
        <f>IF(R$2=$A1433,Data!O152,0)</f>
        <v>0</v>
      </c>
      <c r="S1433" s="169">
        <f>IF(S$2=$A1433,Data!P152,0)</f>
        <v>0</v>
      </c>
      <c r="T1433" s="169">
        <f>IF(T$2=$A1433,Data!Q152,0)</f>
        <v>0</v>
      </c>
      <c r="U1433" s="169">
        <f>IF(U$2=$A1433,Data!R152,0)</f>
        <v>0</v>
      </c>
      <c r="V1433" s="169">
        <f>IF(V$2=$A1433,Data!S152,0)</f>
        <v>0</v>
      </c>
      <c r="W1433" s="169">
        <f>IF(W$2=$A1433,Data!T152,0)</f>
        <v>0</v>
      </c>
      <c r="X1433" s="169">
        <f>IF(X$2=$A1433,Data!U152,0)</f>
        <v>0</v>
      </c>
      <c r="Y1433" s="169">
        <f>IF(Y$2=$A1433,Data!V152,0)</f>
        <v>0</v>
      </c>
      <c r="Z1433" s="169">
        <f>IF(Z$2=$A1433,Data!W152,0)</f>
        <v>0</v>
      </c>
      <c r="AA1433" s="169">
        <f>IF(AA$2=$A1433,Data!X152,0)</f>
        <v>0</v>
      </c>
      <c r="AB1433" s="169">
        <f>IF(AB$2=$A1433,Data!Y152,0)</f>
        <v>0</v>
      </c>
      <c r="AC1433" s="169">
        <f>IF(AC$2=$A1433,Data!Z152,0)</f>
        <v>0</v>
      </c>
      <c r="AD1433" s="170">
        <f>IF(AD$2=$A1433,Data!AA152,0)</f>
        <v>0</v>
      </c>
      <c r="AE1433" s="171">
        <f>IF(AE$2=$A1433,Data!AB152,0)</f>
        <v>0</v>
      </c>
      <c r="AF1433" s="170">
        <f>IF(AF$2=$A1433,Data!AC152,0)</f>
        <v>0</v>
      </c>
      <c r="AG1433" s="171">
        <f>IF(AG$2=$A1433,Data!AD152,0)</f>
        <v>0</v>
      </c>
      <c r="AH1433" s="170">
        <f>IF(AH$2=$A1433,Data!AE152,0)</f>
        <v>0</v>
      </c>
      <c r="AI1433" s="171">
        <f>IF(AI$2=$A1433,Data!AF152,0)</f>
        <v>0</v>
      </c>
      <c r="AJ1433" s="170">
        <f>IF(AJ$2=$A1433,Data!AG152,0)</f>
        <v>0</v>
      </c>
      <c r="AK1433" s="171">
        <f>IF(AK$2=$A1433,Data!AH152,0)</f>
        <v>0</v>
      </c>
      <c r="AL1433" s="170">
        <f>IF(AL$2=$A1433,Data!AI152,0)</f>
        <v>0</v>
      </c>
      <c r="AM1433" t="str">
        <f t="shared" si="44"/>
        <v>AA</v>
      </c>
      <c r="AN1433" t="e">
        <f>+INDEX(Validation!$D$4:$D$250,MATCH(Merge!B1433,Validation!$E$4:$E$250,0))</f>
        <v>#N/A</v>
      </c>
      <c r="AO1433" s="172">
        <f t="shared" si="45"/>
        <v>0</v>
      </c>
    </row>
    <row r="1434" spans="1:41" ht="15" x14ac:dyDescent="0.25">
      <c r="A1434">
        <f>Inputs!$H$14</f>
        <v>4</v>
      </c>
      <c r="B1434" t="str">
        <f>Inputs!$D$4</f>
        <v>Select Agency…</v>
      </c>
      <c r="C1434" s="166" t="str">
        <f>Inputs!$I$6</f>
        <v>(insert code)</v>
      </c>
      <c r="D1434" t="str">
        <f>IFERROR(INDEX(Inputs!$I$11:$I$19,MATCH(A1434,Inputs!$H$11:$H$19)),"")</f>
        <v>(insert code)</v>
      </c>
      <c r="E1434" t="s">
        <v>869</v>
      </c>
      <c r="F1434" s="168">
        <f>IF(F$2=$A1434,Data!C153,0)</f>
        <v>0</v>
      </c>
      <c r="G1434" s="168">
        <f>IF(G$2=$A1434,Data!D153,0)</f>
        <v>0</v>
      </c>
      <c r="H1434" s="168">
        <f>IF(H$2=$A1434,Data!E153,0)</f>
        <v>0</v>
      </c>
      <c r="I1434" s="168">
        <f>IF(I$2=$A1434,Data!F153,0)</f>
        <v>0</v>
      </c>
      <c r="J1434" s="168">
        <f>IF(J$2=$A1434,Data!G153,0)</f>
        <v>0</v>
      </c>
      <c r="K1434" s="168">
        <f>IF(K$2=$A1434,Data!H153,0)</f>
        <v>0</v>
      </c>
      <c r="L1434" s="168">
        <f>IF(L$2=$A1434,Data!I153,0)</f>
        <v>0</v>
      </c>
      <c r="M1434" s="168">
        <f>IF(M$2=$A1434,Data!J153,0)</f>
        <v>0</v>
      </c>
      <c r="N1434" s="168">
        <f>IF(N$2=$A1434,Data!K153,0)</f>
        <v>0</v>
      </c>
      <c r="O1434" s="168">
        <f>IF(O$2=$A1434,Data!L153,0)</f>
        <v>0</v>
      </c>
      <c r="P1434" s="168">
        <f>IF(P$2=$A1434,Data!M153,0)</f>
        <v>0</v>
      </c>
      <c r="Q1434" s="168">
        <f>IF(Q$2=$A1434,Data!N153,0)</f>
        <v>0</v>
      </c>
      <c r="R1434" s="169">
        <f>IF(R$2=$A1434,Data!O153,0)</f>
        <v>0</v>
      </c>
      <c r="S1434" s="169">
        <f>IF(S$2=$A1434,Data!P153,0)</f>
        <v>0</v>
      </c>
      <c r="T1434" s="169">
        <f>IF(T$2=$A1434,Data!Q153,0)</f>
        <v>0</v>
      </c>
      <c r="U1434" s="169">
        <f>IF(U$2=$A1434,Data!R153,0)</f>
        <v>0</v>
      </c>
      <c r="V1434" s="169">
        <f>IF(V$2=$A1434,Data!S153,0)</f>
        <v>0</v>
      </c>
      <c r="W1434" s="169">
        <f>IF(W$2=$A1434,Data!T153,0)</f>
        <v>0</v>
      </c>
      <c r="X1434" s="169">
        <f>IF(X$2=$A1434,Data!U153,0)</f>
        <v>0</v>
      </c>
      <c r="Y1434" s="169">
        <f>IF(Y$2=$A1434,Data!V153,0)</f>
        <v>0</v>
      </c>
      <c r="Z1434" s="169">
        <f>IF(Z$2=$A1434,Data!W153,0)</f>
        <v>0</v>
      </c>
      <c r="AA1434" s="169">
        <f>IF(AA$2=$A1434,Data!X153,0)</f>
        <v>0</v>
      </c>
      <c r="AB1434" s="169">
        <f>IF(AB$2=$A1434,Data!Y153,0)</f>
        <v>0</v>
      </c>
      <c r="AC1434" s="169">
        <f>IF(AC$2=$A1434,Data!Z153,0)</f>
        <v>0</v>
      </c>
      <c r="AD1434" s="170">
        <f>IF(AD$2=$A1434,Data!AA153,0)</f>
        <v>0</v>
      </c>
      <c r="AE1434" s="171">
        <f>IF(AE$2=$A1434,Data!AB153,0)</f>
        <v>0</v>
      </c>
      <c r="AF1434" s="170">
        <f>IF(AF$2=$A1434,Data!AC153,0)</f>
        <v>0</v>
      </c>
      <c r="AG1434" s="171">
        <f>IF(AG$2=$A1434,Data!AD153,0)</f>
        <v>0</v>
      </c>
      <c r="AH1434" s="170">
        <f>IF(AH$2=$A1434,Data!AE153,0)</f>
        <v>0</v>
      </c>
      <c r="AI1434" s="171">
        <f>IF(AI$2=$A1434,Data!AF153,0)</f>
        <v>0</v>
      </c>
      <c r="AJ1434" s="170">
        <f>IF(AJ$2=$A1434,Data!AG153,0)</f>
        <v>0</v>
      </c>
      <c r="AK1434" s="171">
        <f>IF(AK$2=$A1434,Data!AH153,0)</f>
        <v>0</v>
      </c>
      <c r="AL1434" s="170">
        <f>IF(AL$2=$A1434,Data!AI153,0)</f>
        <v>0</v>
      </c>
      <c r="AM1434" t="str">
        <f t="shared" si="44"/>
        <v>AA</v>
      </c>
      <c r="AN1434" t="e">
        <f>+INDEX(Validation!$D$4:$D$250,MATCH(Merge!B1434,Validation!$E$4:$E$250,0))</f>
        <v>#N/A</v>
      </c>
      <c r="AO1434" s="172">
        <f t="shared" si="45"/>
        <v>0</v>
      </c>
    </row>
    <row r="1435" spans="1:41" ht="15" x14ac:dyDescent="0.25">
      <c r="A1435">
        <f>Inputs!$H$14</f>
        <v>4</v>
      </c>
      <c r="B1435" t="str">
        <f>Inputs!$D$4</f>
        <v>Select Agency…</v>
      </c>
      <c r="C1435" s="166" t="str">
        <f>Inputs!$I$6</f>
        <v>(insert code)</v>
      </c>
      <c r="D1435" t="str">
        <f>IFERROR(INDEX(Inputs!$I$11:$I$19,MATCH(A1435,Inputs!$H$11:$H$19)),"")</f>
        <v>(insert code)</v>
      </c>
      <c r="E1435" t="s">
        <v>869</v>
      </c>
      <c r="F1435" s="168">
        <f>IF(F$2=$A1435,Data!C154,0)</f>
        <v>0</v>
      </c>
      <c r="G1435" s="168">
        <f>IF(G$2=$A1435,Data!D154,0)</f>
        <v>0</v>
      </c>
      <c r="H1435" s="168">
        <f>IF(H$2=$A1435,Data!E154,0)</f>
        <v>0</v>
      </c>
      <c r="I1435" s="168">
        <f>IF(I$2=$A1435,Data!F154,0)</f>
        <v>0</v>
      </c>
      <c r="J1435" s="168">
        <f>IF(J$2=$A1435,Data!G154,0)</f>
        <v>0</v>
      </c>
      <c r="K1435" s="168">
        <f>IF(K$2=$A1435,Data!H154,0)</f>
        <v>0</v>
      </c>
      <c r="L1435" s="168">
        <f>IF(L$2=$A1435,Data!I154,0)</f>
        <v>0</v>
      </c>
      <c r="M1435" s="168">
        <f>IF(M$2=$A1435,Data!J154,0)</f>
        <v>0</v>
      </c>
      <c r="N1435" s="168">
        <f>IF(N$2=$A1435,Data!K154,0)</f>
        <v>0</v>
      </c>
      <c r="O1435" s="168">
        <f>IF(O$2=$A1435,Data!L154,0)</f>
        <v>0</v>
      </c>
      <c r="P1435" s="168">
        <f>IF(P$2=$A1435,Data!M154,0)</f>
        <v>0</v>
      </c>
      <c r="Q1435" s="168">
        <f>IF(Q$2=$A1435,Data!N154,0)</f>
        <v>0</v>
      </c>
      <c r="R1435" s="169">
        <f>IF(R$2=$A1435,Data!O154,0)</f>
        <v>0</v>
      </c>
      <c r="S1435" s="169">
        <f>IF(S$2=$A1435,Data!P154,0)</f>
        <v>0</v>
      </c>
      <c r="T1435" s="169">
        <f>IF(T$2=$A1435,Data!Q154,0)</f>
        <v>0</v>
      </c>
      <c r="U1435" s="169">
        <f>IF(U$2=$A1435,Data!R154,0)</f>
        <v>0</v>
      </c>
      <c r="V1435" s="169">
        <f>IF(V$2=$A1435,Data!S154,0)</f>
        <v>0</v>
      </c>
      <c r="W1435" s="169">
        <f>IF(W$2=$A1435,Data!T154,0)</f>
        <v>0</v>
      </c>
      <c r="X1435" s="169">
        <f>IF(X$2=$A1435,Data!U154,0)</f>
        <v>0</v>
      </c>
      <c r="Y1435" s="169">
        <f>IF(Y$2=$A1435,Data!V154,0)</f>
        <v>0</v>
      </c>
      <c r="Z1435" s="169">
        <f>IF(Z$2=$A1435,Data!W154,0)</f>
        <v>0</v>
      </c>
      <c r="AA1435" s="169">
        <f>IF(AA$2=$A1435,Data!X154,0)</f>
        <v>0</v>
      </c>
      <c r="AB1435" s="169">
        <f>IF(AB$2=$A1435,Data!Y154,0)</f>
        <v>0</v>
      </c>
      <c r="AC1435" s="169">
        <f>IF(AC$2=$A1435,Data!Z154,0)</f>
        <v>0</v>
      </c>
      <c r="AD1435" s="170">
        <f>IF(AD$2=$A1435,Data!AA154,0)</f>
        <v>0</v>
      </c>
      <c r="AE1435" s="171">
        <f>IF(AE$2=$A1435,Data!AB154,0)</f>
        <v>0</v>
      </c>
      <c r="AF1435" s="170">
        <f>IF(AF$2=$A1435,Data!AC154,0)</f>
        <v>0</v>
      </c>
      <c r="AG1435" s="171">
        <f>IF(AG$2=$A1435,Data!AD154,0)</f>
        <v>0</v>
      </c>
      <c r="AH1435" s="170">
        <f>IF(AH$2=$A1435,Data!AE154,0)</f>
        <v>0</v>
      </c>
      <c r="AI1435" s="171">
        <f>IF(AI$2=$A1435,Data!AF154,0)</f>
        <v>0</v>
      </c>
      <c r="AJ1435" s="170">
        <f>IF(AJ$2=$A1435,Data!AG154,0)</f>
        <v>0</v>
      </c>
      <c r="AK1435" s="171">
        <f>IF(AK$2=$A1435,Data!AH154,0)</f>
        <v>0</v>
      </c>
      <c r="AL1435" s="170">
        <f>IF(AL$2=$A1435,Data!AI154,0)</f>
        <v>0</v>
      </c>
      <c r="AM1435" t="str">
        <f t="shared" si="44"/>
        <v>AA</v>
      </c>
      <c r="AN1435" t="e">
        <f>+INDEX(Validation!$D$4:$D$250,MATCH(Merge!B1435,Validation!$E$4:$E$250,0))</f>
        <v>#N/A</v>
      </c>
      <c r="AO1435" s="172">
        <f t="shared" si="45"/>
        <v>0</v>
      </c>
    </row>
    <row r="1436" spans="1:41" ht="15" x14ac:dyDescent="0.25">
      <c r="A1436">
        <f>Inputs!$H$14</f>
        <v>4</v>
      </c>
      <c r="B1436" t="str">
        <f>Inputs!$D$4</f>
        <v>Select Agency…</v>
      </c>
      <c r="C1436" s="166" t="str">
        <f>Inputs!$I$6</f>
        <v>(insert code)</v>
      </c>
      <c r="D1436" t="str">
        <f>IFERROR(INDEX(Inputs!$I$11:$I$19,MATCH(A1436,Inputs!$H$11:$H$19)),"")</f>
        <v>(insert code)</v>
      </c>
      <c r="E1436" t="s">
        <v>869</v>
      </c>
      <c r="F1436" s="168">
        <f>IF(F$2=$A1436,Data!C155,0)</f>
        <v>0</v>
      </c>
      <c r="G1436" s="168">
        <f>IF(G$2=$A1436,Data!D155,0)</f>
        <v>0</v>
      </c>
      <c r="H1436" s="168">
        <f>IF(H$2=$A1436,Data!E155,0)</f>
        <v>0</v>
      </c>
      <c r="I1436" s="168">
        <f>IF(I$2=$A1436,Data!F155,0)</f>
        <v>0</v>
      </c>
      <c r="J1436" s="168">
        <f>IF(J$2=$A1436,Data!G155,0)</f>
        <v>0</v>
      </c>
      <c r="K1436" s="168">
        <f>IF(K$2=$A1436,Data!H155,0)</f>
        <v>0</v>
      </c>
      <c r="L1436" s="168">
        <f>IF(L$2=$A1436,Data!I155,0)</f>
        <v>0</v>
      </c>
      <c r="M1436" s="168">
        <f>IF(M$2=$A1436,Data!J155,0)</f>
        <v>0</v>
      </c>
      <c r="N1436" s="168">
        <f>IF(N$2=$A1436,Data!K155,0)</f>
        <v>0</v>
      </c>
      <c r="O1436" s="168">
        <f>IF(O$2=$A1436,Data!L155,0)</f>
        <v>0</v>
      </c>
      <c r="P1436" s="168">
        <f>IF(P$2=$A1436,Data!M155,0)</f>
        <v>0</v>
      </c>
      <c r="Q1436" s="168">
        <f>IF(Q$2=$A1436,Data!N155,0)</f>
        <v>0</v>
      </c>
      <c r="R1436" s="169">
        <f>IF(R$2=$A1436,Data!O155,0)</f>
        <v>0</v>
      </c>
      <c r="S1436" s="169">
        <f>IF(S$2=$A1436,Data!P155,0)</f>
        <v>0</v>
      </c>
      <c r="T1436" s="169">
        <f>IF(T$2=$A1436,Data!Q155,0)</f>
        <v>0</v>
      </c>
      <c r="U1436" s="169">
        <f>IF(U$2=$A1436,Data!R155,0)</f>
        <v>0</v>
      </c>
      <c r="V1436" s="169">
        <f>IF(V$2=$A1436,Data!S155,0)</f>
        <v>0</v>
      </c>
      <c r="W1436" s="169">
        <f>IF(W$2=$A1436,Data!T155,0)</f>
        <v>0</v>
      </c>
      <c r="X1436" s="169">
        <f>IF(X$2=$A1436,Data!U155,0)</f>
        <v>0</v>
      </c>
      <c r="Y1436" s="169">
        <f>IF(Y$2=$A1436,Data!V155,0)</f>
        <v>0</v>
      </c>
      <c r="Z1436" s="169">
        <f>IF(Z$2=$A1436,Data!W155,0)</f>
        <v>0</v>
      </c>
      <c r="AA1436" s="169">
        <f>IF(AA$2=$A1436,Data!X155,0)</f>
        <v>0</v>
      </c>
      <c r="AB1436" s="169">
        <f>IF(AB$2=$A1436,Data!Y155,0)</f>
        <v>0</v>
      </c>
      <c r="AC1436" s="169">
        <f>IF(AC$2=$A1436,Data!Z155,0)</f>
        <v>0</v>
      </c>
      <c r="AD1436" s="170">
        <f>IF(AD$2=$A1436,Data!AA155,0)</f>
        <v>0</v>
      </c>
      <c r="AE1436" s="171">
        <f>IF(AE$2=$A1436,Data!AB155,0)</f>
        <v>0</v>
      </c>
      <c r="AF1436" s="170">
        <f>IF(AF$2=$A1436,Data!AC155,0)</f>
        <v>0</v>
      </c>
      <c r="AG1436" s="171">
        <f>IF(AG$2=$A1436,Data!AD155,0)</f>
        <v>0</v>
      </c>
      <c r="AH1436" s="170">
        <f>IF(AH$2=$A1436,Data!AE155,0)</f>
        <v>0</v>
      </c>
      <c r="AI1436" s="171">
        <f>IF(AI$2=$A1436,Data!AF155,0)</f>
        <v>0</v>
      </c>
      <c r="AJ1436" s="170">
        <f>IF(AJ$2=$A1436,Data!AG155,0)</f>
        <v>0</v>
      </c>
      <c r="AK1436" s="171">
        <f>IF(AK$2=$A1436,Data!AH155,0)</f>
        <v>0</v>
      </c>
      <c r="AL1436" s="170">
        <f>IF(AL$2=$A1436,Data!AI155,0)</f>
        <v>0</v>
      </c>
      <c r="AM1436" t="str">
        <f t="shared" si="44"/>
        <v>AA</v>
      </c>
      <c r="AN1436" t="e">
        <f>+INDEX(Validation!$D$4:$D$250,MATCH(Merge!B1436,Validation!$E$4:$E$250,0))</f>
        <v>#N/A</v>
      </c>
      <c r="AO1436" s="172">
        <f t="shared" si="45"/>
        <v>0</v>
      </c>
    </row>
    <row r="1437" spans="1:41" ht="15" x14ac:dyDescent="0.25">
      <c r="A1437">
        <f>Inputs!$H$14</f>
        <v>4</v>
      </c>
      <c r="B1437" t="str">
        <f>Inputs!$D$4</f>
        <v>Select Agency…</v>
      </c>
      <c r="C1437" s="166" t="str">
        <f>Inputs!$I$6</f>
        <v>(insert code)</v>
      </c>
      <c r="D1437" t="str">
        <f>IFERROR(INDEX(Inputs!$I$11:$I$19,MATCH(A1437,Inputs!$H$11:$H$19)),"")</f>
        <v>(insert code)</v>
      </c>
      <c r="E1437" t="s">
        <v>869</v>
      </c>
      <c r="F1437" s="168">
        <f>IF(F$2=$A1437,Data!C156,0)</f>
        <v>0</v>
      </c>
      <c r="G1437" s="168">
        <f>IF(G$2=$A1437,Data!D156,0)</f>
        <v>0</v>
      </c>
      <c r="H1437" s="168">
        <f>IF(H$2=$A1437,Data!E156,0)</f>
        <v>0</v>
      </c>
      <c r="I1437" s="168">
        <f>IF(I$2=$A1437,Data!F156,0)</f>
        <v>0</v>
      </c>
      <c r="J1437" s="168">
        <f>IF(J$2=$A1437,Data!G156,0)</f>
        <v>0</v>
      </c>
      <c r="K1437" s="168">
        <f>IF(K$2=$A1437,Data!H156,0)</f>
        <v>0</v>
      </c>
      <c r="L1437" s="168">
        <f>IF(L$2=$A1437,Data!I156,0)</f>
        <v>0</v>
      </c>
      <c r="M1437" s="168">
        <f>IF(M$2=$A1437,Data!J156,0)</f>
        <v>0</v>
      </c>
      <c r="N1437" s="168">
        <f>IF(N$2=$A1437,Data!K156,0)</f>
        <v>0</v>
      </c>
      <c r="O1437" s="168">
        <f>IF(O$2=$A1437,Data!L156,0)</f>
        <v>0</v>
      </c>
      <c r="P1437" s="168">
        <f>IF(P$2=$A1437,Data!M156,0)</f>
        <v>0</v>
      </c>
      <c r="Q1437" s="168">
        <f>IF(Q$2=$A1437,Data!N156,0)</f>
        <v>0</v>
      </c>
      <c r="R1437" s="169">
        <f>IF(R$2=$A1437,Data!O156,0)</f>
        <v>0</v>
      </c>
      <c r="S1437" s="169">
        <f>IF(S$2=$A1437,Data!P156,0)</f>
        <v>0</v>
      </c>
      <c r="T1437" s="169">
        <f>IF(T$2=$A1437,Data!Q156,0)</f>
        <v>0</v>
      </c>
      <c r="U1437" s="169">
        <f>IF(U$2=$A1437,Data!R156,0)</f>
        <v>0</v>
      </c>
      <c r="V1437" s="169">
        <f>IF(V$2=$A1437,Data!S156,0)</f>
        <v>0</v>
      </c>
      <c r="W1437" s="169">
        <f>IF(W$2=$A1437,Data!T156,0)</f>
        <v>0</v>
      </c>
      <c r="X1437" s="169">
        <f>IF(X$2=$A1437,Data!U156,0)</f>
        <v>0</v>
      </c>
      <c r="Y1437" s="169">
        <f>IF(Y$2=$A1437,Data!V156,0)</f>
        <v>0</v>
      </c>
      <c r="Z1437" s="169">
        <f>IF(Z$2=$A1437,Data!W156,0)</f>
        <v>0</v>
      </c>
      <c r="AA1437" s="169">
        <f>IF(AA$2=$A1437,Data!X156,0)</f>
        <v>0</v>
      </c>
      <c r="AB1437" s="169">
        <f>IF(AB$2=$A1437,Data!Y156,0)</f>
        <v>0</v>
      </c>
      <c r="AC1437" s="169">
        <f>IF(AC$2=$A1437,Data!Z156,0)</f>
        <v>0</v>
      </c>
      <c r="AD1437" s="170">
        <f>IF(AD$2=$A1437,Data!AA156,0)</f>
        <v>0</v>
      </c>
      <c r="AE1437" s="171">
        <f>IF(AE$2=$A1437,Data!AB156,0)</f>
        <v>0</v>
      </c>
      <c r="AF1437" s="170">
        <f>IF(AF$2=$A1437,Data!AC156,0)</f>
        <v>0</v>
      </c>
      <c r="AG1437" s="171">
        <f>IF(AG$2=$A1437,Data!AD156,0)</f>
        <v>0</v>
      </c>
      <c r="AH1437" s="170">
        <f>IF(AH$2=$A1437,Data!AE156,0)</f>
        <v>0</v>
      </c>
      <c r="AI1437" s="171">
        <f>IF(AI$2=$A1437,Data!AF156,0)</f>
        <v>0</v>
      </c>
      <c r="AJ1437" s="170">
        <f>IF(AJ$2=$A1437,Data!AG156,0)</f>
        <v>0</v>
      </c>
      <c r="AK1437" s="171">
        <f>IF(AK$2=$A1437,Data!AH156,0)</f>
        <v>0</v>
      </c>
      <c r="AL1437" s="170">
        <f>IF(AL$2=$A1437,Data!AI156,0)</f>
        <v>0</v>
      </c>
      <c r="AM1437" t="str">
        <f t="shared" si="44"/>
        <v>AA</v>
      </c>
      <c r="AN1437" t="e">
        <f>+INDEX(Validation!$D$4:$D$250,MATCH(Merge!B1437,Validation!$E$4:$E$250,0))</f>
        <v>#N/A</v>
      </c>
      <c r="AO1437" s="172">
        <f t="shared" si="45"/>
        <v>0</v>
      </c>
    </row>
    <row r="1438" spans="1:41" ht="15" x14ac:dyDescent="0.25">
      <c r="A1438">
        <f>Inputs!$H$14</f>
        <v>4</v>
      </c>
      <c r="B1438" t="str">
        <f>Inputs!$D$4</f>
        <v>Select Agency…</v>
      </c>
      <c r="C1438" s="166" t="str">
        <f>Inputs!$I$6</f>
        <v>(insert code)</v>
      </c>
      <c r="D1438" t="str">
        <f>IFERROR(INDEX(Inputs!$I$11:$I$19,MATCH(A1438,Inputs!$H$11:$H$19)),"")</f>
        <v>(insert code)</v>
      </c>
      <c r="E1438" t="s">
        <v>869</v>
      </c>
      <c r="F1438" s="168">
        <f>IF(F$2=$A1438,Data!C157,0)</f>
        <v>0</v>
      </c>
      <c r="G1438" s="168">
        <f>IF(G$2=$A1438,Data!D157,0)</f>
        <v>0</v>
      </c>
      <c r="H1438" s="168">
        <f>IF(H$2=$A1438,Data!E157,0)</f>
        <v>0</v>
      </c>
      <c r="I1438" s="168">
        <f>IF(I$2=$A1438,Data!F157,0)</f>
        <v>0</v>
      </c>
      <c r="J1438" s="168">
        <f>IF(J$2=$A1438,Data!G157,0)</f>
        <v>0</v>
      </c>
      <c r="K1438" s="168">
        <f>IF(K$2=$A1438,Data!H157,0)</f>
        <v>0</v>
      </c>
      <c r="L1438" s="168">
        <f>IF(L$2=$A1438,Data!I157,0)</f>
        <v>0</v>
      </c>
      <c r="M1438" s="168">
        <f>IF(M$2=$A1438,Data!J157,0)</f>
        <v>0</v>
      </c>
      <c r="N1438" s="168">
        <f>IF(N$2=$A1438,Data!K157,0)</f>
        <v>0</v>
      </c>
      <c r="O1438" s="168">
        <f>IF(O$2=$A1438,Data!L157,0)</f>
        <v>0</v>
      </c>
      <c r="P1438" s="168">
        <f>IF(P$2=$A1438,Data!M157,0)</f>
        <v>0</v>
      </c>
      <c r="Q1438" s="168">
        <f>IF(Q$2=$A1438,Data!N157,0)</f>
        <v>0</v>
      </c>
      <c r="R1438" s="169">
        <f>IF(R$2=$A1438,Data!O157,0)</f>
        <v>0</v>
      </c>
      <c r="S1438" s="169">
        <f>IF(S$2=$A1438,Data!P157,0)</f>
        <v>0</v>
      </c>
      <c r="T1438" s="169">
        <f>IF(T$2=$A1438,Data!Q157,0)</f>
        <v>0</v>
      </c>
      <c r="U1438" s="169">
        <f>IF(U$2=$A1438,Data!R157,0)</f>
        <v>0</v>
      </c>
      <c r="V1438" s="169">
        <f>IF(V$2=$A1438,Data!S157,0)</f>
        <v>0</v>
      </c>
      <c r="W1438" s="169">
        <f>IF(W$2=$A1438,Data!T157,0)</f>
        <v>0</v>
      </c>
      <c r="X1438" s="169">
        <f>IF(X$2=$A1438,Data!U157,0)</f>
        <v>0</v>
      </c>
      <c r="Y1438" s="169">
        <f>IF(Y$2=$A1438,Data!V157,0)</f>
        <v>0</v>
      </c>
      <c r="Z1438" s="169">
        <f>IF(Z$2=$A1438,Data!W157,0)</f>
        <v>0</v>
      </c>
      <c r="AA1438" s="169">
        <f>IF(AA$2=$A1438,Data!X157,0)</f>
        <v>0</v>
      </c>
      <c r="AB1438" s="169">
        <f>IF(AB$2=$A1438,Data!Y157,0)</f>
        <v>0</v>
      </c>
      <c r="AC1438" s="169">
        <f>IF(AC$2=$A1438,Data!Z157,0)</f>
        <v>0</v>
      </c>
      <c r="AD1438" s="170">
        <f>IF(AD$2=$A1438,Data!AA157,0)</f>
        <v>0</v>
      </c>
      <c r="AE1438" s="171">
        <f>IF(AE$2=$A1438,Data!AB157,0)</f>
        <v>0</v>
      </c>
      <c r="AF1438" s="170">
        <f>IF(AF$2=$A1438,Data!AC157,0)</f>
        <v>0</v>
      </c>
      <c r="AG1438" s="171">
        <f>IF(AG$2=$A1438,Data!AD157,0)</f>
        <v>0</v>
      </c>
      <c r="AH1438" s="170">
        <f>IF(AH$2=$A1438,Data!AE157,0)</f>
        <v>0</v>
      </c>
      <c r="AI1438" s="171">
        <f>IF(AI$2=$A1438,Data!AF157,0)</f>
        <v>0</v>
      </c>
      <c r="AJ1438" s="170">
        <f>IF(AJ$2=$A1438,Data!AG157,0)</f>
        <v>0</v>
      </c>
      <c r="AK1438" s="171">
        <f>IF(AK$2=$A1438,Data!AH157,0)</f>
        <v>0</v>
      </c>
      <c r="AL1438" s="170">
        <f>IF(AL$2=$A1438,Data!AI157,0)</f>
        <v>0</v>
      </c>
      <c r="AM1438" t="str">
        <f t="shared" si="44"/>
        <v>AA</v>
      </c>
      <c r="AN1438" t="e">
        <f>+INDEX(Validation!$D$4:$D$250,MATCH(Merge!B1438,Validation!$E$4:$E$250,0))</f>
        <v>#N/A</v>
      </c>
      <c r="AO1438" s="172">
        <f t="shared" si="45"/>
        <v>0</v>
      </c>
    </row>
    <row r="1439" spans="1:41" ht="15" x14ac:dyDescent="0.25">
      <c r="A1439">
        <f>Inputs!$H$14</f>
        <v>4</v>
      </c>
      <c r="B1439" t="str">
        <f>Inputs!$D$4</f>
        <v>Select Agency…</v>
      </c>
      <c r="C1439" s="166" t="str">
        <f>Inputs!$I$6</f>
        <v>(insert code)</v>
      </c>
      <c r="D1439" t="str">
        <f>IFERROR(INDEX(Inputs!$I$11:$I$19,MATCH(A1439,Inputs!$H$11:$H$19)),"")</f>
        <v>(insert code)</v>
      </c>
      <c r="E1439" t="s">
        <v>869</v>
      </c>
      <c r="F1439" s="168">
        <f>IF(F$2=$A1439,Data!C158,0)</f>
        <v>0</v>
      </c>
      <c r="G1439" s="168">
        <f>IF(G$2=$A1439,Data!D158,0)</f>
        <v>0</v>
      </c>
      <c r="H1439" s="168">
        <f>IF(H$2=$A1439,Data!E158,0)</f>
        <v>0</v>
      </c>
      <c r="I1439" s="168">
        <f>IF(I$2=$A1439,Data!F158,0)</f>
        <v>0</v>
      </c>
      <c r="J1439" s="168">
        <f>IF(J$2=$A1439,Data!G158,0)</f>
        <v>0</v>
      </c>
      <c r="K1439" s="168">
        <f>IF(K$2=$A1439,Data!H158,0)</f>
        <v>0</v>
      </c>
      <c r="L1439" s="168">
        <f>IF(L$2=$A1439,Data!I158,0)</f>
        <v>0</v>
      </c>
      <c r="M1439" s="168">
        <f>IF(M$2=$A1439,Data!J158,0)</f>
        <v>0</v>
      </c>
      <c r="N1439" s="168">
        <f>IF(N$2=$A1439,Data!K158,0)</f>
        <v>0</v>
      </c>
      <c r="O1439" s="168">
        <f>IF(O$2=$A1439,Data!L158,0)</f>
        <v>0</v>
      </c>
      <c r="P1439" s="168">
        <f>IF(P$2=$A1439,Data!M158,0)</f>
        <v>0</v>
      </c>
      <c r="Q1439" s="168">
        <f>IF(Q$2=$A1439,Data!N158,0)</f>
        <v>0</v>
      </c>
      <c r="R1439" s="169">
        <f>IF(R$2=$A1439,Data!O158,0)</f>
        <v>0</v>
      </c>
      <c r="S1439" s="169">
        <f>IF(S$2=$A1439,Data!P158,0)</f>
        <v>0</v>
      </c>
      <c r="T1439" s="169">
        <f>IF(T$2=$A1439,Data!Q158,0)</f>
        <v>0</v>
      </c>
      <c r="U1439" s="169">
        <f>IF(U$2=$A1439,Data!R158,0)</f>
        <v>0</v>
      </c>
      <c r="V1439" s="169">
        <f>IF(V$2=$A1439,Data!S158,0)</f>
        <v>0</v>
      </c>
      <c r="W1439" s="169">
        <f>IF(W$2=$A1439,Data!T158,0)</f>
        <v>0</v>
      </c>
      <c r="X1439" s="169">
        <f>IF(X$2=$A1439,Data!U158,0)</f>
        <v>0</v>
      </c>
      <c r="Y1439" s="169">
        <f>IF(Y$2=$A1439,Data!V158,0)</f>
        <v>0</v>
      </c>
      <c r="Z1439" s="169">
        <f>IF(Z$2=$A1439,Data!W158,0)</f>
        <v>0</v>
      </c>
      <c r="AA1439" s="169">
        <f>IF(AA$2=$A1439,Data!X158,0)</f>
        <v>0</v>
      </c>
      <c r="AB1439" s="169">
        <f>IF(AB$2=$A1439,Data!Y158,0)</f>
        <v>0</v>
      </c>
      <c r="AC1439" s="169">
        <f>IF(AC$2=$A1439,Data!Z158,0)</f>
        <v>0</v>
      </c>
      <c r="AD1439" s="170">
        <f>IF(AD$2=$A1439,Data!AA158,0)</f>
        <v>0</v>
      </c>
      <c r="AE1439" s="171">
        <f>IF(AE$2=$A1439,Data!AB158,0)</f>
        <v>0</v>
      </c>
      <c r="AF1439" s="170">
        <f>IF(AF$2=$A1439,Data!AC158,0)</f>
        <v>0</v>
      </c>
      <c r="AG1439" s="171">
        <f>IF(AG$2=$A1439,Data!AD158,0)</f>
        <v>0</v>
      </c>
      <c r="AH1439" s="170">
        <f>IF(AH$2=$A1439,Data!AE158,0)</f>
        <v>0</v>
      </c>
      <c r="AI1439" s="171">
        <f>IF(AI$2=$A1439,Data!AF158,0)</f>
        <v>0</v>
      </c>
      <c r="AJ1439" s="170">
        <f>IF(AJ$2=$A1439,Data!AG158,0)</f>
        <v>0</v>
      </c>
      <c r="AK1439" s="171">
        <f>IF(AK$2=$A1439,Data!AH158,0)</f>
        <v>0</v>
      </c>
      <c r="AL1439" s="170">
        <f>IF(AL$2=$A1439,Data!AI158,0)</f>
        <v>0</v>
      </c>
      <c r="AM1439" t="str">
        <f t="shared" si="44"/>
        <v>AA</v>
      </c>
      <c r="AN1439" t="e">
        <f>+INDEX(Validation!$D$4:$D$250,MATCH(Merge!B1439,Validation!$E$4:$E$250,0))</f>
        <v>#N/A</v>
      </c>
      <c r="AO1439" s="172">
        <f t="shared" si="45"/>
        <v>0</v>
      </c>
    </row>
    <row r="1440" spans="1:41" ht="15" x14ac:dyDescent="0.25">
      <c r="A1440">
        <f>Inputs!$H$14</f>
        <v>4</v>
      </c>
      <c r="B1440" t="str">
        <f>Inputs!$D$4</f>
        <v>Select Agency…</v>
      </c>
      <c r="C1440" s="166" t="str">
        <f>Inputs!$I$6</f>
        <v>(insert code)</v>
      </c>
      <c r="D1440" t="str">
        <f>IFERROR(INDEX(Inputs!$I$11:$I$19,MATCH(A1440,Inputs!$H$11:$H$19)),"")</f>
        <v>(insert code)</v>
      </c>
      <c r="E1440" t="s">
        <v>869</v>
      </c>
      <c r="F1440" s="168">
        <f>IF(F$2=$A1440,Data!C159,0)</f>
        <v>0</v>
      </c>
      <c r="G1440" s="168">
        <f>IF(G$2=$A1440,Data!D159,0)</f>
        <v>0</v>
      </c>
      <c r="H1440" s="168">
        <f>IF(H$2=$A1440,Data!E159,0)</f>
        <v>0</v>
      </c>
      <c r="I1440" s="168">
        <f>IF(I$2=$A1440,Data!F159,0)</f>
        <v>0</v>
      </c>
      <c r="J1440" s="168">
        <f>IF(J$2=$A1440,Data!G159,0)</f>
        <v>0</v>
      </c>
      <c r="K1440" s="168">
        <f>IF(K$2=$A1440,Data!H159,0)</f>
        <v>0</v>
      </c>
      <c r="L1440" s="168">
        <f>IF(L$2=$A1440,Data!I159,0)</f>
        <v>0</v>
      </c>
      <c r="M1440" s="168">
        <f>IF(M$2=$A1440,Data!J159,0)</f>
        <v>0</v>
      </c>
      <c r="N1440" s="168">
        <f>IF(N$2=$A1440,Data!K159,0)</f>
        <v>0</v>
      </c>
      <c r="O1440" s="168">
        <f>IF(O$2=$A1440,Data!L159,0)</f>
        <v>0</v>
      </c>
      <c r="P1440" s="168">
        <f>IF(P$2=$A1440,Data!M159,0)</f>
        <v>0</v>
      </c>
      <c r="Q1440" s="168">
        <f>IF(Q$2=$A1440,Data!N159,0)</f>
        <v>0</v>
      </c>
      <c r="R1440" s="169">
        <f>IF(R$2=$A1440,Data!O159,0)</f>
        <v>0</v>
      </c>
      <c r="S1440" s="169">
        <f>IF(S$2=$A1440,Data!P159,0)</f>
        <v>0</v>
      </c>
      <c r="T1440" s="169">
        <f>IF(T$2=$A1440,Data!Q159,0)</f>
        <v>0</v>
      </c>
      <c r="U1440" s="169">
        <f>IF(U$2=$A1440,Data!R159,0)</f>
        <v>0</v>
      </c>
      <c r="V1440" s="169">
        <f>IF(V$2=$A1440,Data!S159,0)</f>
        <v>0</v>
      </c>
      <c r="W1440" s="169">
        <f>IF(W$2=$A1440,Data!T159,0)</f>
        <v>0</v>
      </c>
      <c r="X1440" s="169">
        <f>IF(X$2=$A1440,Data!U159,0)</f>
        <v>0</v>
      </c>
      <c r="Y1440" s="169">
        <f>IF(Y$2=$A1440,Data!V159,0)</f>
        <v>0</v>
      </c>
      <c r="Z1440" s="169">
        <f>IF(Z$2=$A1440,Data!W159,0)</f>
        <v>0</v>
      </c>
      <c r="AA1440" s="169">
        <f>IF(AA$2=$A1440,Data!X159,0)</f>
        <v>0</v>
      </c>
      <c r="AB1440" s="169">
        <f>IF(AB$2=$A1440,Data!Y159,0)</f>
        <v>0</v>
      </c>
      <c r="AC1440" s="169">
        <f>IF(AC$2=$A1440,Data!Z159,0)</f>
        <v>0</v>
      </c>
      <c r="AD1440" s="170">
        <f>IF(AD$2=$A1440,Data!AA159,0)</f>
        <v>0</v>
      </c>
      <c r="AE1440" s="171">
        <f>IF(AE$2=$A1440,Data!AB159,0)</f>
        <v>0</v>
      </c>
      <c r="AF1440" s="170">
        <f>IF(AF$2=$A1440,Data!AC159,0)</f>
        <v>0</v>
      </c>
      <c r="AG1440" s="171">
        <f>IF(AG$2=$A1440,Data!AD159,0)</f>
        <v>0</v>
      </c>
      <c r="AH1440" s="170">
        <f>IF(AH$2=$A1440,Data!AE159,0)</f>
        <v>0</v>
      </c>
      <c r="AI1440" s="171">
        <f>IF(AI$2=$A1440,Data!AF159,0)</f>
        <v>0</v>
      </c>
      <c r="AJ1440" s="170">
        <f>IF(AJ$2=$A1440,Data!AG159,0)</f>
        <v>0</v>
      </c>
      <c r="AK1440" s="171">
        <f>IF(AK$2=$A1440,Data!AH159,0)</f>
        <v>0</v>
      </c>
      <c r="AL1440" s="170">
        <f>IF(AL$2=$A1440,Data!AI159,0)</f>
        <v>0</v>
      </c>
      <c r="AM1440" t="str">
        <f t="shared" si="44"/>
        <v>AA</v>
      </c>
      <c r="AN1440" t="e">
        <f>+INDEX(Validation!$D$4:$D$250,MATCH(Merge!B1440,Validation!$E$4:$E$250,0))</f>
        <v>#N/A</v>
      </c>
      <c r="AO1440" s="172">
        <f t="shared" si="45"/>
        <v>0</v>
      </c>
    </row>
    <row r="1441" spans="1:41" ht="15" x14ac:dyDescent="0.25">
      <c r="A1441">
        <f>Inputs!$H$14</f>
        <v>4</v>
      </c>
      <c r="B1441" t="str">
        <f>Inputs!$D$4</f>
        <v>Select Agency…</v>
      </c>
      <c r="C1441" s="166" t="str">
        <f>Inputs!$I$6</f>
        <v>(insert code)</v>
      </c>
      <c r="D1441" t="str">
        <f>IFERROR(INDEX(Inputs!$I$11:$I$19,MATCH(A1441,Inputs!$H$11:$H$19)),"")</f>
        <v>(insert code)</v>
      </c>
      <c r="E1441" t="s">
        <v>869</v>
      </c>
      <c r="F1441" s="168">
        <f>IF(F$2=$A1441,Data!C160,0)</f>
        <v>0</v>
      </c>
      <c r="G1441" s="168">
        <f>IF(G$2=$A1441,Data!D160,0)</f>
        <v>0</v>
      </c>
      <c r="H1441" s="168">
        <f>IF(H$2=$A1441,Data!E160,0)</f>
        <v>0</v>
      </c>
      <c r="I1441" s="168">
        <f>IF(I$2=$A1441,Data!F160,0)</f>
        <v>0</v>
      </c>
      <c r="J1441" s="168">
        <f>IF(J$2=$A1441,Data!G160,0)</f>
        <v>0</v>
      </c>
      <c r="K1441" s="168">
        <f>IF(K$2=$A1441,Data!H160,0)</f>
        <v>0</v>
      </c>
      <c r="L1441" s="168">
        <f>IF(L$2=$A1441,Data!I160,0)</f>
        <v>0</v>
      </c>
      <c r="M1441" s="168">
        <f>IF(M$2=$A1441,Data!J160,0)</f>
        <v>0</v>
      </c>
      <c r="N1441" s="168">
        <f>IF(N$2=$A1441,Data!K160,0)</f>
        <v>0</v>
      </c>
      <c r="O1441" s="168">
        <f>IF(O$2=$A1441,Data!L160,0)</f>
        <v>0</v>
      </c>
      <c r="P1441" s="168">
        <f>IF(P$2=$A1441,Data!M160,0)</f>
        <v>0</v>
      </c>
      <c r="Q1441" s="168">
        <f>IF(Q$2=$A1441,Data!N160,0)</f>
        <v>0</v>
      </c>
      <c r="R1441" s="169">
        <f>IF(R$2=$A1441,Data!O160,0)</f>
        <v>0</v>
      </c>
      <c r="S1441" s="169">
        <f>IF(S$2=$A1441,Data!P160,0)</f>
        <v>0</v>
      </c>
      <c r="T1441" s="169">
        <f>IF(T$2=$A1441,Data!Q160,0)</f>
        <v>0</v>
      </c>
      <c r="U1441" s="169">
        <f>IF(U$2=$A1441,Data!R160,0)</f>
        <v>0</v>
      </c>
      <c r="V1441" s="169">
        <f>IF(V$2=$A1441,Data!S160,0)</f>
        <v>0</v>
      </c>
      <c r="W1441" s="169">
        <f>IF(W$2=$A1441,Data!T160,0)</f>
        <v>0</v>
      </c>
      <c r="X1441" s="169">
        <f>IF(X$2=$A1441,Data!U160,0)</f>
        <v>0</v>
      </c>
      <c r="Y1441" s="169">
        <f>IF(Y$2=$A1441,Data!V160,0)</f>
        <v>0</v>
      </c>
      <c r="Z1441" s="169">
        <f>IF(Z$2=$A1441,Data!W160,0)</f>
        <v>0</v>
      </c>
      <c r="AA1441" s="169">
        <f>IF(AA$2=$A1441,Data!X160,0)</f>
        <v>0</v>
      </c>
      <c r="AB1441" s="169">
        <f>IF(AB$2=$A1441,Data!Y160,0)</f>
        <v>0</v>
      </c>
      <c r="AC1441" s="169">
        <f>IF(AC$2=$A1441,Data!Z160,0)</f>
        <v>0</v>
      </c>
      <c r="AD1441" s="170">
        <f>IF(AD$2=$A1441,Data!AA160,0)</f>
        <v>0</v>
      </c>
      <c r="AE1441" s="171">
        <f>IF(AE$2=$A1441,Data!AB160,0)</f>
        <v>0</v>
      </c>
      <c r="AF1441" s="170">
        <f>IF(AF$2=$A1441,Data!AC160,0)</f>
        <v>0</v>
      </c>
      <c r="AG1441" s="171">
        <f>IF(AG$2=$A1441,Data!AD160,0)</f>
        <v>0</v>
      </c>
      <c r="AH1441" s="170">
        <f>IF(AH$2=$A1441,Data!AE160,0)</f>
        <v>0</v>
      </c>
      <c r="AI1441" s="171">
        <f>IF(AI$2=$A1441,Data!AF160,0)</f>
        <v>0</v>
      </c>
      <c r="AJ1441" s="170">
        <f>IF(AJ$2=$A1441,Data!AG160,0)</f>
        <v>0</v>
      </c>
      <c r="AK1441" s="171">
        <f>IF(AK$2=$A1441,Data!AH160,0)</f>
        <v>0</v>
      </c>
      <c r="AL1441" s="170">
        <f>IF(AL$2=$A1441,Data!AI160,0)</f>
        <v>0</v>
      </c>
      <c r="AM1441" t="str">
        <f t="shared" si="44"/>
        <v>AA</v>
      </c>
      <c r="AN1441" t="e">
        <f>+INDEX(Validation!$D$4:$D$250,MATCH(Merge!B1441,Validation!$E$4:$E$250,0))</f>
        <v>#N/A</v>
      </c>
      <c r="AO1441" s="172">
        <f t="shared" si="45"/>
        <v>0</v>
      </c>
    </row>
    <row r="1442" spans="1:41" ht="15" x14ac:dyDescent="0.25">
      <c r="A1442">
        <f>Inputs!$H$14</f>
        <v>4</v>
      </c>
      <c r="B1442" t="str">
        <f>Inputs!$D$4</f>
        <v>Select Agency…</v>
      </c>
      <c r="C1442" s="166" t="str">
        <f>Inputs!$I$6</f>
        <v>(insert code)</v>
      </c>
      <c r="D1442" t="str">
        <f>IFERROR(INDEX(Inputs!$I$11:$I$19,MATCH(A1442,Inputs!$H$11:$H$19)),"")</f>
        <v>(insert code)</v>
      </c>
      <c r="E1442" t="s">
        <v>869</v>
      </c>
      <c r="F1442" s="168">
        <f>IF(F$2=$A1442,Data!C161,0)</f>
        <v>0</v>
      </c>
      <c r="G1442" s="168">
        <f>IF(G$2=$A1442,Data!D161,0)</f>
        <v>0</v>
      </c>
      <c r="H1442" s="168">
        <f>IF(H$2=$A1442,Data!E161,0)</f>
        <v>0</v>
      </c>
      <c r="I1442" s="168">
        <f>IF(I$2=$A1442,Data!F161,0)</f>
        <v>0</v>
      </c>
      <c r="J1442" s="168">
        <f>IF(J$2=$A1442,Data!G161,0)</f>
        <v>0</v>
      </c>
      <c r="K1442" s="168">
        <f>IF(K$2=$A1442,Data!H161,0)</f>
        <v>0</v>
      </c>
      <c r="L1442" s="168">
        <f>IF(L$2=$A1442,Data!I161,0)</f>
        <v>0</v>
      </c>
      <c r="M1442" s="168">
        <f>IF(M$2=$A1442,Data!J161,0)</f>
        <v>0</v>
      </c>
      <c r="N1442" s="168">
        <f>IF(N$2=$A1442,Data!K161,0)</f>
        <v>0</v>
      </c>
      <c r="O1442" s="168">
        <f>IF(O$2=$A1442,Data!L161,0)</f>
        <v>0</v>
      </c>
      <c r="P1442" s="168">
        <f>IF(P$2=$A1442,Data!M161,0)</f>
        <v>0</v>
      </c>
      <c r="Q1442" s="168">
        <f>IF(Q$2=$A1442,Data!N161,0)</f>
        <v>0</v>
      </c>
      <c r="R1442" s="169">
        <f>IF(R$2=$A1442,Data!O161,0)</f>
        <v>0</v>
      </c>
      <c r="S1442" s="169">
        <f>IF(S$2=$A1442,Data!P161,0)</f>
        <v>0</v>
      </c>
      <c r="T1442" s="169">
        <f>IF(T$2=$A1442,Data!Q161,0)</f>
        <v>0</v>
      </c>
      <c r="U1442" s="169">
        <f>IF(U$2=$A1442,Data!R161,0)</f>
        <v>0</v>
      </c>
      <c r="V1442" s="169">
        <f>IF(V$2=$A1442,Data!S161,0)</f>
        <v>0</v>
      </c>
      <c r="W1442" s="169">
        <f>IF(W$2=$A1442,Data!T161,0)</f>
        <v>0</v>
      </c>
      <c r="X1442" s="169">
        <f>IF(X$2=$A1442,Data!U161,0)</f>
        <v>0</v>
      </c>
      <c r="Y1442" s="169">
        <f>IF(Y$2=$A1442,Data!V161,0)</f>
        <v>0</v>
      </c>
      <c r="Z1442" s="169">
        <f>IF(Z$2=$A1442,Data!W161,0)</f>
        <v>0</v>
      </c>
      <c r="AA1442" s="169">
        <f>IF(AA$2=$A1442,Data!X161,0)</f>
        <v>0</v>
      </c>
      <c r="AB1442" s="169">
        <f>IF(AB$2=$A1442,Data!Y161,0)</f>
        <v>0</v>
      </c>
      <c r="AC1442" s="169">
        <f>IF(AC$2=$A1442,Data!Z161,0)</f>
        <v>0</v>
      </c>
      <c r="AD1442" s="170">
        <f>IF(AD$2=$A1442,Data!AA161,0)</f>
        <v>0</v>
      </c>
      <c r="AE1442" s="171">
        <f>IF(AE$2=$A1442,Data!AB161,0)</f>
        <v>0</v>
      </c>
      <c r="AF1442" s="170">
        <f>IF(AF$2=$A1442,Data!AC161,0)</f>
        <v>0</v>
      </c>
      <c r="AG1442" s="171">
        <f>IF(AG$2=$A1442,Data!AD161,0)</f>
        <v>0</v>
      </c>
      <c r="AH1442" s="170">
        <f>IF(AH$2=$A1442,Data!AE161,0)</f>
        <v>0</v>
      </c>
      <c r="AI1442" s="171">
        <f>IF(AI$2=$A1442,Data!AF161,0)</f>
        <v>0</v>
      </c>
      <c r="AJ1442" s="170">
        <f>IF(AJ$2=$A1442,Data!AG161,0)</f>
        <v>0</v>
      </c>
      <c r="AK1442" s="171">
        <f>IF(AK$2=$A1442,Data!AH161,0)</f>
        <v>0</v>
      </c>
      <c r="AL1442" s="170">
        <f>IF(AL$2=$A1442,Data!AI161,0)</f>
        <v>0</v>
      </c>
      <c r="AM1442" t="str">
        <f t="shared" si="44"/>
        <v>AA</v>
      </c>
      <c r="AN1442" t="e">
        <f>+INDEX(Validation!$D$4:$D$250,MATCH(Merge!B1442,Validation!$E$4:$E$250,0))</f>
        <v>#N/A</v>
      </c>
      <c r="AO1442" s="172">
        <f t="shared" si="45"/>
        <v>0</v>
      </c>
    </row>
    <row r="1443" spans="1:41" ht="15" x14ac:dyDescent="0.25">
      <c r="A1443">
        <f>Inputs!$H$14</f>
        <v>4</v>
      </c>
      <c r="B1443" t="str">
        <f>Inputs!$D$4</f>
        <v>Select Agency…</v>
      </c>
      <c r="C1443" s="166" t="str">
        <f>Inputs!$I$6</f>
        <v>(insert code)</v>
      </c>
      <c r="D1443" t="str">
        <f>IFERROR(INDEX(Inputs!$I$11:$I$19,MATCH(A1443,Inputs!$H$11:$H$19)),"")</f>
        <v>(insert code)</v>
      </c>
      <c r="E1443" t="s">
        <v>869</v>
      </c>
      <c r="F1443" s="168">
        <f>IF(F$2=$A1443,Data!C162,0)</f>
        <v>0</v>
      </c>
      <c r="G1443" s="168">
        <f>IF(G$2=$A1443,Data!D162,0)</f>
        <v>0</v>
      </c>
      <c r="H1443" s="168">
        <f>IF(H$2=$A1443,Data!E162,0)</f>
        <v>0</v>
      </c>
      <c r="I1443" s="168">
        <f>IF(I$2=$A1443,Data!F162,0)</f>
        <v>0</v>
      </c>
      <c r="J1443" s="168">
        <f>IF(J$2=$A1443,Data!G162,0)</f>
        <v>0</v>
      </c>
      <c r="K1443" s="168">
        <f>IF(K$2=$A1443,Data!H162,0)</f>
        <v>0</v>
      </c>
      <c r="L1443" s="168">
        <f>IF(L$2=$A1443,Data!I162,0)</f>
        <v>0</v>
      </c>
      <c r="M1443" s="168">
        <f>IF(M$2=$A1443,Data!J162,0)</f>
        <v>0</v>
      </c>
      <c r="N1443" s="168">
        <f>IF(N$2=$A1443,Data!K162,0)</f>
        <v>0</v>
      </c>
      <c r="O1443" s="168">
        <f>IF(O$2=$A1443,Data!L162,0)</f>
        <v>0</v>
      </c>
      <c r="P1443" s="168">
        <f>IF(P$2=$A1443,Data!M162,0)</f>
        <v>0</v>
      </c>
      <c r="Q1443" s="168">
        <f>IF(Q$2=$A1443,Data!N162,0)</f>
        <v>0</v>
      </c>
      <c r="R1443" s="169">
        <f>IF(R$2=$A1443,Data!O162,0)</f>
        <v>0</v>
      </c>
      <c r="S1443" s="169">
        <f>IF(S$2=$A1443,Data!P162,0)</f>
        <v>0</v>
      </c>
      <c r="T1443" s="169">
        <f>IF(T$2=$A1443,Data!Q162,0)</f>
        <v>0</v>
      </c>
      <c r="U1443" s="169">
        <f>IF(U$2=$A1443,Data!R162,0)</f>
        <v>0</v>
      </c>
      <c r="V1443" s="169">
        <f>IF(V$2=$A1443,Data!S162,0)</f>
        <v>0</v>
      </c>
      <c r="W1443" s="169">
        <f>IF(W$2=$A1443,Data!T162,0)</f>
        <v>0</v>
      </c>
      <c r="X1443" s="169">
        <f>IF(X$2=$A1443,Data!U162,0)</f>
        <v>0</v>
      </c>
      <c r="Y1443" s="169">
        <f>IF(Y$2=$A1443,Data!V162,0)</f>
        <v>0</v>
      </c>
      <c r="Z1443" s="169">
        <f>IF(Z$2=$A1443,Data!W162,0)</f>
        <v>0</v>
      </c>
      <c r="AA1443" s="169">
        <f>IF(AA$2=$A1443,Data!X162,0)</f>
        <v>0</v>
      </c>
      <c r="AB1443" s="169">
        <f>IF(AB$2=$A1443,Data!Y162,0)</f>
        <v>0</v>
      </c>
      <c r="AC1443" s="169">
        <f>IF(AC$2=$A1443,Data!Z162,0)</f>
        <v>0</v>
      </c>
      <c r="AD1443" s="170">
        <f>IF(AD$2=$A1443,Data!AA162,0)</f>
        <v>0</v>
      </c>
      <c r="AE1443" s="171">
        <f>IF(AE$2=$A1443,Data!AB162,0)</f>
        <v>0</v>
      </c>
      <c r="AF1443" s="170">
        <f>IF(AF$2=$A1443,Data!AC162,0)</f>
        <v>0</v>
      </c>
      <c r="AG1443" s="171">
        <f>IF(AG$2=$A1443,Data!AD162,0)</f>
        <v>0</v>
      </c>
      <c r="AH1443" s="170">
        <f>IF(AH$2=$A1443,Data!AE162,0)</f>
        <v>0</v>
      </c>
      <c r="AI1443" s="171">
        <f>IF(AI$2=$A1443,Data!AF162,0)</f>
        <v>0</v>
      </c>
      <c r="AJ1443" s="170">
        <f>IF(AJ$2=$A1443,Data!AG162,0)</f>
        <v>0</v>
      </c>
      <c r="AK1443" s="171">
        <f>IF(AK$2=$A1443,Data!AH162,0)</f>
        <v>0</v>
      </c>
      <c r="AL1443" s="170">
        <f>IF(AL$2=$A1443,Data!AI162,0)</f>
        <v>0</v>
      </c>
      <c r="AM1443" t="str">
        <f t="shared" si="44"/>
        <v>AA</v>
      </c>
      <c r="AN1443" t="e">
        <f>+INDEX(Validation!$D$4:$D$250,MATCH(Merge!B1443,Validation!$E$4:$E$250,0))</f>
        <v>#N/A</v>
      </c>
      <c r="AO1443" s="172">
        <f t="shared" si="45"/>
        <v>0</v>
      </c>
    </row>
    <row r="1444" spans="1:41" ht="15" x14ac:dyDescent="0.25">
      <c r="A1444">
        <f>Inputs!$H$14</f>
        <v>4</v>
      </c>
      <c r="B1444" t="str">
        <f>Inputs!$D$4</f>
        <v>Select Agency…</v>
      </c>
      <c r="C1444" s="166" t="str">
        <f>Inputs!$I$6</f>
        <v>(insert code)</v>
      </c>
      <c r="D1444" t="str">
        <f>IFERROR(INDEX(Inputs!$I$11:$I$19,MATCH(A1444,Inputs!$H$11:$H$19)),"")</f>
        <v>(insert code)</v>
      </c>
      <c r="E1444" t="s">
        <v>869</v>
      </c>
      <c r="F1444" s="168">
        <f>IF(F$2=$A1444,Data!C163,0)</f>
        <v>0</v>
      </c>
      <c r="G1444" s="168">
        <f>IF(G$2=$A1444,Data!D163,0)</f>
        <v>0</v>
      </c>
      <c r="H1444" s="168">
        <f>IF(H$2=$A1444,Data!E163,0)</f>
        <v>0</v>
      </c>
      <c r="I1444" s="168">
        <f>IF(I$2=$A1444,Data!F163,0)</f>
        <v>0</v>
      </c>
      <c r="J1444" s="168">
        <f>IF(J$2=$A1444,Data!G163,0)</f>
        <v>0</v>
      </c>
      <c r="K1444" s="168">
        <f>IF(K$2=$A1444,Data!H163,0)</f>
        <v>0</v>
      </c>
      <c r="L1444" s="168">
        <f>IF(L$2=$A1444,Data!I163,0)</f>
        <v>0</v>
      </c>
      <c r="M1444" s="168">
        <f>IF(M$2=$A1444,Data!J163,0)</f>
        <v>0</v>
      </c>
      <c r="N1444" s="168">
        <f>IF(N$2=$A1444,Data!K163,0)</f>
        <v>0</v>
      </c>
      <c r="O1444" s="168">
        <f>IF(O$2=$A1444,Data!L163,0)</f>
        <v>0</v>
      </c>
      <c r="P1444" s="168">
        <f>IF(P$2=$A1444,Data!M163,0)</f>
        <v>0</v>
      </c>
      <c r="Q1444" s="168">
        <f>IF(Q$2=$A1444,Data!N163,0)</f>
        <v>0</v>
      </c>
      <c r="R1444" s="169">
        <f>IF(R$2=$A1444,Data!O163,0)</f>
        <v>0</v>
      </c>
      <c r="S1444" s="169">
        <f>IF(S$2=$A1444,Data!P163,0)</f>
        <v>0</v>
      </c>
      <c r="T1444" s="169">
        <f>IF(T$2=$A1444,Data!Q163,0)</f>
        <v>0</v>
      </c>
      <c r="U1444" s="169">
        <f>IF(U$2=$A1444,Data!R163,0)</f>
        <v>0</v>
      </c>
      <c r="V1444" s="169">
        <f>IF(V$2=$A1444,Data!S163,0)</f>
        <v>0</v>
      </c>
      <c r="W1444" s="169">
        <f>IF(W$2=$A1444,Data!T163,0)</f>
        <v>0</v>
      </c>
      <c r="X1444" s="169">
        <f>IF(X$2=$A1444,Data!U163,0)</f>
        <v>0</v>
      </c>
      <c r="Y1444" s="169">
        <f>IF(Y$2=$A1444,Data!V163,0)</f>
        <v>0</v>
      </c>
      <c r="Z1444" s="169">
        <f>IF(Z$2=$A1444,Data!W163,0)</f>
        <v>0</v>
      </c>
      <c r="AA1444" s="169">
        <f>IF(AA$2=$A1444,Data!X163,0)</f>
        <v>0</v>
      </c>
      <c r="AB1444" s="169">
        <f>IF(AB$2=$A1444,Data!Y163,0)</f>
        <v>0</v>
      </c>
      <c r="AC1444" s="169">
        <f>IF(AC$2=$A1444,Data!Z163,0)</f>
        <v>0</v>
      </c>
      <c r="AD1444" s="170">
        <f>IF(AD$2=$A1444,Data!AA163,0)</f>
        <v>0</v>
      </c>
      <c r="AE1444" s="171">
        <f>IF(AE$2=$A1444,Data!AB163,0)</f>
        <v>0</v>
      </c>
      <c r="AF1444" s="170">
        <f>IF(AF$2=$A1444,Data!AC163,0)</f>
        <v>0</v>
      </c>
      <c r="AG1444" s="171">
        <f>IF(AG$2=$A1444,Data!AD163,0)</f>
        <v>0</v>
      </c>
      <c r="AH1444" s="170">
        <f>IF(AH$2=$A1444,Data!AE163,0)</f>
        <v>0</v>
      </c>
      <c r="AI1444" s="171">
        <f>IF(AI$2=$A1444,Data!AF163,0)</f>
        <v>0</v>
      </c>
      <c r="AJ1444" s="170">
        <f>IF(AJ$2=$A1444,Data!AG163,0)</f>
        <v>0</v>
      </c>
      <c r="AK1444" s="171">
        <f>IF(AK$2=$A1444,Data!AH163,0)</f>
        <v>0</v>
      </c>
      <c r="AL1444" s="170">
        <f>IF(AL$2=$A1444,Data!AI163,0)</f>
        <v>0</v>
      </c>
      <c r="AM1444" t="str">
        <f t="shared" si="44"/>
        <v>AA</v>
      </c>
      <c r="AN1444" t="e">
        <f>+INDEX(Validation!$D$4:$D$250,MATCH(Merge!B1444,Validation!$E$4:$E$250,0))</f>
        <v>#N/A</v>
      </c>
      <c r="AO1444" s="172">
        <f t="shared" si="45"/>
        <v>0</v>
      </c>
    </row>
    <row r="1445" spans="1:41" ht="15" x14ac:dyDescent="0.25">
      <c r="A1445">
        <f>Inputs!$H$14</f>
        <v>4</v>
      </c>
      <c r="B1445" t="str">
        <f>Inputs!$D$4</f>
        <v>Select Agency…</v>
      </c>
      <c r="C1445" s="166" t="str">
        <f>Inputs!$I$6</f>
        <v>(insert code)</v>
      </c>
      <c r="D1445" t="str">
        <f>IFERROR(INDEX(Inputs!$I$11:$I$19,MATCH(A1445,Inputs!$H$11:$H$19)),"")</f>
        <v>(insert code)</v>
      </c>
      <c r="E1445" t="s">
        <v>869</v>
      </c>
      <c r="F1445" s="168">
        <f>IF(F$2=$A1445,Data!C164,0)</f>
        <v>0</v>
      </c>
      <c r="G1445" s="168">
        <f>IF(G$2=$A1445,Data!D164,0)</f>
        <v>0</v>
      </c>
      <c r="H1445" s="168">
        <f>IF(H$2=$A1445,Data!E164,0)</f>
        <v>0</v>
      </c>
      <c r="I1445" s="168">
        <f>IF(I$2=$A1445,Data!F164,0)</f>
        <v>0</v>
      </c>
      <c r="J1445" s="168">
        <f>IF(J$2=$A1445,Data!G164,0)</f>
        <v>0</v>
      </c>
      <c r="K1445" s="168">
        <f>IF(K$2=$A1445,Data!H164,0)</f>
        <v>0</v>
      </c>
      <c r="L1445" s="168">
        <f>IF(L$2=$A1445,Data!I164,0)</f>
        <v>0</v>
      </c>
      <c r="M1445" s="168">
        <f>IF(M$2=$A1445,Data!J164,0)</f>
        <v>0</v>
      </c>
      <c r="N1445" s="168">
        <f>IF(N$2=$A1445,Data!K164,0)</f>
        <v>0</v>
      </c>
      <c r="O1445" s="168">
        <f>IF(O$2=$A1445,Data!L164,0)</f>
        <v>0</v>
      </c>
      <c r="P1445" s="168">
        <f>IF(P$2=$A1445,Data!M164,0)</f>
        <v>0</v>
      </c>
      <c r="Q1445" s="168">
        <f>IF(Q$2=$A1445,Data!N164,0)</f>
        <v>0</v>
      </c>
      <c r="R1445" s="169">
        <f>IF(R$2=$A1445,Data!O164,0)</f>
        <v>0</v>
      </c>
      <c r="S1445" s="169">
        <f>IF(S$2=$A1445,Data!P164,0)</f>
        <v>0</v>
      </c>
      <c r="T1445" s="169">
        <f>IF(T$2=$A1445,Data!Q164,0)</f>
        <v>0</v>
      </c>
      <c r="U1445" s="169">
        <f>IF(U$2=$A1445,Data!R164,0)</f>
        <v>0</v>
      </c>
      <c r="V1445" s="169">
        <f>IF(V$2=$A1445,Data!S164,0)</f>
        <v>0</v>
      </c>
      <c r="W1445" s="169">
        <f>IF(W$2=$A1445,Data!T164,0)</f>
        <v>0</v>
      </c>
      <c r="X1445" s="169">
        <f>IF(X$2=$A1445,Data!U164,0)</f>
        <v>0</v>
      </c>
      <c r="Y1445" s="169">
        <f>IF(Y$2=$A1445,Data!V164,0)</f>
        <v>0</v>
      </c>
      <c r="Z1445" s="169">
        <f>IF(Z$2=$A1445,Data!W164,0)</f>
        <v>0</v>
      </c>
      <c r="AA1445" s="169">
        <f>IF(AA$2=$A1445,Data!X164,0)</f>
        <v>0</v>
      </c>
      <c r="AB1445" s="169">
        <f>IF(AB$2=$A1445,Data!Y164,0)</f>
        <v>0</v>
      </c>
      <c r="AC1445" s="169">
        <f>IF(AC$2=$A1445,Data!Z164,0)</f>
        <v>0</v>
      </c>
      <c r="AD1445" s="170">
        <f>IF(AD$2=$A1445,Data!AA164,0)</f>
        <v>0</v>
      </c>
      <c r="AE1445" s="171">
        <f>IF(AE$2=$A1445,Data!AB164,0)</f>
        <v>0</v>
      </c>
      <c r="AF1445" s="170">
        <f>IF(AF$2=$A1445,Data!AC164,0)</f>
        <v>0</v>
      </c>
      <c r="AG1445" s="171">
        <f>IF(AG$2=$A1445,Data!AD164,0)</f>
        <v>0</v>
      </c>
      <c r="AH1445" s="170">
        <f>IF(AH$2=$A1445,Data!AE164,0)</f>
        <v>0</v>
      </c>
      <c r="AI1445" s="171">
        <f>IF(AI$2=$A1445,Data!AF164,0)</f>
        <v>0</v>
      </c>
      <c r="AJ1445" s="170">
        <f>IF(AJ$2=$A1445,Data!AG164,0)</f>
        <v>0</v>
      </c>
      <c r="AK1445" s="171">
        <f>IF(AK$2=$A1445,Data!AH164,0)</f>
        <v>0</v>
      </c>
      <c r="AL1445" s="170">
        <f>IF(AL$2=$A1445,Data!AI164,0)</f>
        <v>0</v>
      </c>
      <c r="AM1445" t="str">
        <f t="shared" si="44"/>
        <v>AA</v>
      </c>
      <c r="AN1445" t="e">
        <f>+INDEX(Validation!$D$4:$D$250,MATCH(Merge!B1445,Validation!$E$4:$E$250,0))</f>
        <v>#N/A</v>
      </c>
      <c r="AO1445" s="172">
        <f t="shared" si="45"/>
        <v>0</v>
      </c>
    </row>
    <row r="1446" spans="1:41" ht="15" x14ac:dyDescent="0.25">
      <c r="A1446">
        <f>Inputs!$H$14</f>
        <v>4</v>
      </c>
      <c r="B1446" t="str">
        <f>Inputs!$D$4</f>
        <v>Select Agency…</v>
      </c>
      <c r="C1446" s="166" t="str">
        <f>Inputs!$I$6</f>
        <v>(insert code)</v>
      </c>
      <c r="D1446" t="str">
        <f>IFERROR(INDEX(Inputs!$I$11:$I$19,MATCH(A1446,Inputs!$H$11:$H$19)),"")</f>
        <v>(insert code)</v>
      </c>
      <c r="E1446" t="s">
        <v>869</v>
      </c>
      <c r="F1446" s="168">
        <f>IF(F$2=$A1446,Data!C165,0)</f>
        <v>0</v>
      </c>
      <c r="G1446" s="168">
        <f>IF(G$2=$A1446,Data!D165,0)</f>
        <v>0</v>
      </c>
      <c r="H1446" s="168">
        <f>IF(H$2=$A1446,Data!E165,0)</f>
        <v>0</v>
      </c>
      <c r="I1446" s="168">
        <f>IF(I$2=$A1446,Data!F165,0)</f>
        <v>0</v>
      </c>
      <c r="J1446" s="168">
        <f>IF(J$2=$A1446,Data!G165,0)</f>
        <v>0</v>
      </c>
      <c r="K1446" s="168">
        <f>IF(K$2=$A1446,Data!H165,0)</f>
        <v>0</v>
      </c>
      <c r="L1446" s="168">
        <f>IF(L$2=$A1446,Data!I165,0)</f>
        <v>0</v>
      </c>
      <c r="M1446" s="168">
        <f>IF(M$2=$A1446,Data!J165,0)</f>
        <v>0</v>
      </c>
      <c r="N1446" s="168">
        <f>IF(N$2=$A1446,Data!K165,0)</f>
        <v>0</v>
      </c>
      <c r="O1446" s="168">
        <f>IF(O$2=$A1446,Data!L165,0)</f>
        <v>0</v>
      </c>
      <c r="P1446" s="168">
        <f>IF(P$2=$A1446,Data!M165,0)</f>
        <v>0</v>
      </c>
      <c r="Q1446" s="168">
        <f>IF(Q$2=$A1446,Data!N165,0)</f>
        <v>0</v>
      </c>
      <c r="R1446" s="169">
        <f>IF(R$2=$A1446,Data!O165,0)</f>
        <v>0</v>
      </c>
      <c r="S1446" s="169">
        <f>IF(S$2=$A1446,Data!P165,0)</f>
        <v>0</v>
      </c>
      <c r="T1446" s="169">
        <f>IF(T$2=$A1446,Data!Q165,0)</f>
        <v>0</v>
      </c>
      <c r="U1446" s="169">
        <f>IF(U$2=$A1446,Data!R165,0)</f>
        <v>0</v>
      </c>
      <c r="V1446" s="169">
        <f>IF(V$2=$A1446,Data!S165,0)</f>
        <v>0</v>
      </c>
      <c r="W1446" s="169">
        <f>IF(W$2=$A1446,Data!T165,0)</f>
        <v>0</v>
      </c>
      <c r="X1446" s="169">
        <f>IF(X$2=$A1446,Data!U165,0)</f>
        <v>0</v>
      </c>
      <c r="Y1446" s="169">
        <f>IF(Y$2=$A1446,Data!V165,0)</f>
        <v>0</v>
      </c>
      <c r="Z1446" s="169">
        <f>IF(Z$2=$A1446,Data!W165,0)</f>
        <v>0</v>
      </c>
      <c r="AA1446" s="169">
        <f>IF(AA$2=$A1446,Data!X165,0)</f>
        <v>0</v>
      </c>
      <c r="AB1446" s="169">
        <f>IF(AB$2=$A1446,Data!Y165,0)</f>
        <v>0</v>
      </c>
      <c r="AC1446" s="169">
        <f>IF(AC$2=$A1446,Data!Z165,0)</f>
        <v>0</v>
      </c>
      <c r="AD1446" s="170">
        <f>IF(AD$2=$A1446,Data!AA165,0)</f>
        <v>0</v>
      </c>
      <c r="AE1446" s="171">
        <f>IF(AE$2=$A1446,Data!AB165,0)</f>
        <v>0</v>
      </c>
      <c r="AF1446" s="170">
        <f>IF(AF$2=$A1446,Data!AC165,0)</f>
        <v>0</v>
      </c>
      <c r="AG1446" s="171">
        <f>IF(AG$2=$A1446,Data!AD165,0)</f>
        <v>0</v>
      </c>
      <c r="AH1446" s="170">
        <f>IF(AH$2=$A1446,Data!AE165,0)</f>
        <v>0</v>
      </c>
      <c r="AI1446" s="171">
        <f>IF(AI$2=$A1446,Data!AF165,0)</f>
        <v>0</v>
      </c>
      <c r="AJ1446" s="170">
        <f>IF(AJ$2=$A1446,Data!AG165,0)</f>
        <v>0</v>
      </c>
      <c r="AK1446" s="171">
        <f>IF(AK$2=$A1446,Data!AH165,0)</f>
        <v>0</v>
      </c>
      <c r="AL1446" s="170">
        <f>IF(AL$2=$A1446,Data!AI165,0)</f>
        <v>0</v>
      </c>
      <c r="AM1446" t="str">
        <f t="shared" si="44"/>
        <v>AA</v>
      </c>
      <c r="AN1446" t="e">
        <f>+INDEX(Validation!$D$4:$D$250,MATCH(Merge!B1446,Validation!$E$4:$E$250,0))</f>
        <v>#N/A</v>
      </c>
      <c r="AO1446" s="172">
        <f t="shared" si="45"/>
        <v>0</v>
      </c>
    </row>
    <row r="1447" spans="1:41" ht="15" x14ac:dyDescent="0.25">
      <c r="A1447">
        <f>Inputs!$H$14</f>
        <v>4</v>
      </c>
      <c r="B1447" t="str">
        <f>Inputs!$D$4</f>
        <v>Select Agency…</v>
      </c>
      <c r="C1447" s="166" t="str">
        <f>Inputs!$I$6</f>
        <v>(insert code)</v>
      </c>
      <c r="D1447" t="str">
        <f>IFERROR(INDEX(Inputs!$I$11:$I$19,MATCH(A1447,Inputs!$H$11:$H$19)),"")</f>
        <v>(insert code)</v>
      </c>
      <c r="E1447" t="s">
        <v>869</v>
      </c>
      <c r="F1447" s="168">
        <f>IF(F$2=$A1447,Data!C166,0)</f>
        <v>0</v>
      </c>
      <c r="G1447" s="168">
        <f>IF(G$2=$A1447,Data!D166,0)</f>
        <v>0</v>
      </c>
      <c r="H1447" s="168">
        <f>IF(H$2=$A1447,Data!E166,0)</f>
        <v>0</v>
      </c>
      <c r="I1447" s="168">
        <f>IF(I$2=$A1447,Data!F166,0)</f>
        <v>0</v>
      </c>
      <c r="J1447" s="168">
        <f>IF(J$2=$A1447,Data!G166,0)</f>
        <v>0</v>
      </c>
      <c r="K1447" s="168">
        <f>IF(K$2=$A1447,Data!H166,0)</f>
        <v>0</v>
      </c>
      <c r="L1447" s="168">
        <f>IF(L$2=$A1447,Data!I166,0)</f>
        <v>0</v>
      </c>
      <c r="M1447" s="168">
        <f>IF(M$2=$A1447,Data!J166,0)</f>
        <v>0</v>
      </c>
      <c r="N1447" s="168">
        <f>IF(N$2=$A1447,Data!K166,0)</f>
        <v>0</v>
      </c>
      <c r="O1447" s="168">
        <f>IF(O$2=$A1447,Data!L166,0)</f>
        <v>0</v>
      </c>
      <c r="P1447" s="168">
        <f>IF(P$2=$A1447,Data!M166,0)</f>
        <v>0</v>
      </c>
      <c r="Q1447" s="168">
        <f>IF(Q$2=$A1447,Data!N166,0)</f>
        <v>0</v>
      </c>
      <c r="R1447" s="169">
        <f>IF(R$2=$A1447,Data!O166,0)</f>
        <v>0</v>
      </c>
      <c r="S1447" s="169">
        <f>IF(S$2=$A1447,Data!P166,0)</f>
        <v>0</v>
      </c>
      <c r="T1447" s="169">
        <f>IF(T$2=$A1447,Data!Q166,0)</f>
        <v>0</v>
      </c>
      <c r="U1447" s="169">
        <f>IF(U$2=$A1447,Data!R166,0)</f>
        <v>0</v>
      </c>
      <c r="V1447" s="169">
        <f>IF(V$2=$A1447,Data!S166,0)</f>
        <v>0</v>
      </c>
      <c r="W1447" s="169">
        <f>IF(W$2=$A1447,Data!T166,0)</f>
        <v>0</v>
      </c>
      <c r="X1447" s="169">
        <f>IF(X$2=$A1447,Data!U166,0)</f>
        <v>0</v>
      </c>
      <c r="Y1447" s="169">
        <f>IF(Y$2=$A1447,Data!V166,0)</f>
        <v>0</v>
      </c>
      <c r="Z1447" s="169">
        <f>IF(Z$2=$A1447,Data!W166,0)</f>
        <v>0</v>
      </c>
      <c r="AA1447" s="169">
        <f>IF(AA$2=$A1447,Data!X166,0)</f>
        <v>0</v>
      </c>
      <c r="AB1447" s="169">
        <f>IF(AB$2=$A1447,Data!Y166,0)</f>
        <v>0</v>
      </c>
      <c r="AC1447" s="169">
        <f>IF(AC$2=$A1447,Data!Z166,0)</f>
        <v>0</v>
      </c>
      <c r="AD1447" s="170">
        <f>IF(AD$2=$A1447,Data!AA166,0)</f>
        <v>0</v>
      </c>
      <c r="AE1447" s="171">
        <f>IF(AE$2=$A1447,Data!AB166,0)</f>
        <v>0</v>
      </c>
      <c r="AF1447" s="170">
        <f>IF(AF$2=$A1447,Data!AC166,0)</f>
        <v>0</v>
      </c>
      <c r="AG1447" s="171">
        <f>IF(AG$2=$A1447,Data!AD166,0)</f>
        <v>0</v>
      </c>
      <c r="AH1447" s="170">
        <f>IF(AH$2=$A1447,Data!AE166,0)</f>
        <v>0</v>
      </c>
      <c r="AI1447" s="171">
        <f>IF(AI$2=$A1447,Data!AF166,0)</f>
        <v>0</v>
      </c>
      <c r="AJ1447" s="170">
        <f>IF(AJ$2=$A1447,Data!AG166,0)</f>
        <v>0</v>
      </c>
      <c r="AK1447" s="171">
        <f>IF(AK$2=$A1447,Data!AH166,0)</f>
        <v>0</v>
      </c>
      <c r="AL1447" s="170">
        <f>IF(AL$2=$A1447,Data!AI166,0)</f>
        <v>0</v>
      </c>
      <c r="AM1447" t="str">
        <f t="shared" si="44"/>
        <v>AA</v>
      </c>
      <c r="AN1447" t="e">
        <f>+INDEX(Validation!$D$4:$D$250,MATCH(Merge!B1447,Validation!$E$4:$E$250,0))</f>
        <v>#N/A</v>
      </c>
      <c r="AO1447" s="172">
        <f t="shared" si="45"/>
        <v>0</v>
      </c>
    </row>
    <row r="1448" spans="1:41" ht="15" x14ac:dyDescent="0.25">
      <c r="A1448">
        <f>Inputs!$H$14</f>
        <v>4</v>
      </c>
      <c r="B1448" t="str">
        <f>Inputs!$D$4</f>
        <v>Select Agency…</v>
      </c>
      <c r="C1448" s="166" t="str">
        <f>Inputs!$I$6</f>
        <v>(insert code)</v>
      </c>
      <c r="D1448" t="str">
        <f>IFERROR(INDEX(Inputs!$I$11:$I$19,MATCH(A1448,Inputs!$H$11:$H$19)),"")</f>
        <v>(insert code)</v>
      </c>
      <c r="E1448" t="s">
        <v>869</v>
      </c>
      <c r="F1448" s="168">
        <f>IF(F$2=$A1448,Data!C167,0)</f>
        <v>0</v>
      </c>
      <c r="G1448" s="168">
        <f>IF(G$2=$A1448,Data!D167,0)</f>
        <v>0</v>
      </c>
      <c r="H1448" s="168">
        <f>IF(H$2=$A1448,Data!E167,0)</f>
        <v>0</v>
      </c>
      <c r="I1448" s="168">
        <f>IF(I$2=$A1448,Data!F167,0)</f>
        <v>0</v>
      </c>
      <c r="J1448" s="168">
        <f>IF(J$2=$A1448,Data!G167,0)</f>
        <v>0</v>
      </c>
      <c r="K1448" s="168">
        <f>IF(K$2=$A1448,Data!H167,0)</f>
        <v>0</v>
      </c>
      <c r="L1448" s="168">
        <f>IF(L$2=$A1448,Data!I167,0)</f>
        <v>0</v>
      </c>
      <c r="M1448" s="168">
        <f>IF(M$2=$A1448,Data!J167,0)</f>
        <v>0</v>
      </c>
      <c r="N1448" s="168">
        <f>IF(N$2=$A1448,Data!K167,0)</f>
        <v>0</v>
      </c>
      <c r="O1448" s="168">
        <f>IF(O$2=$A1448,Data!L167,0)</f>
        <v>0</v>
      </c>
      <c r="P1448" s="168">
        <f>IF(P$2=$A1448,Data!M167,0)</f>
        <v>0</v>
      </c>
      <c r="Q1448" s="168">
        <f>IF(Q$2=$A1448,Data!N167,0)</f>
        <v>0</v>
      </c>
      <c r="R1448" s="169">
        <f>IF(R$2=$A1448,Data!O167,0)</f>
        <v>0</v>
      </c>
      <c r="S1448" s="169">
        <f>IF(S$2=$A1448,Data!P167,0)</f>
        <v>0</v>
      </c>
      <c r="T1448" s="169">
        <f>IF(T$2=$A1448,Data!Q167,0)</f>
        <v>0</v>
      </c>
      <c r="U1448" s="169">
        <f>IF(U$2=$A1448,Data!R167,0)</f>
        <v>0</v>
      </c>
      <c r="V1448" s="169">
        <f>IF(V$2=$A1448,Data!S167,0)</f>
        <v>0</v>
      </c>
      <c r="W1448" s="169">
        <f>IF(W$2=$A1448,Data!T167,0)</f>
        <v>0</v>
      </c>
      <c r="X1448" s="169">
        <f>IF(X$2=$A1448,Data!U167,0)</f>
        <v>0</v>
      </c>
      <c r="Y1448" s="169">
        <f>IF(Y$2=$A1448,Data!V167,0)</f>
        <v>0</v>
      </c>
      <c r="Z1448" s="169">
        <f>IF(Z$2=$A1448,Data!W167,0)</f>
        <v>0</v>
      </c>
      <c r="AA1448" s="169">
        <f>IF(AA$2=$A1448,Data!X167,0)</f>
        <v>0</v>
      </c>
      <c r="AB1448" s="169">
        <f>IF(AB$2=$A1448,Data!Y167,0)</f>
        <v>0</v>
      </c>
      <c r="AC1448" s="169">
        <f>IF(AC$2=$A1448,Data!Z167,0)</f>
        <v>0</v>
      </c>
      <c r="AD1448" s="170">
        <f>IF(AD$2=$A1448,Data!AA167,0)</f>
        <v>0</v>
      </c>
      <c r="AE1448" s="171">
        <f>IF(AE$2=$A1448,Data!AB167,0)</f>
        <v>0</v>
      </c>
      <c r="AF1448" s="170">
        <f>IF(AF$2=$A1448,Data!AC167,0)</f>
        <v>0</v>
      </c>
      <c r="AG1448" s="171">
        <f>IF(AG$2=$A1448,Data!AD167,0)</f>
        <v>0</v>
      </c>
      <c r="AH1448" s="170">
        <f>IF(AH$2=$A1448,Data!AE167,0)</f>
        <v>0</v>
      </c>
      <c r="AI1448" s="171">
        <f>IF(AI$2=$A1448,Data!AF167,0)</f>
        <v>0</v>
      </c>
      <c r="AJ1448" s="170">
        <f>IF(AJ$2=$A1448,Data!AG167,0)</f>
        <v>0</v>
      </c>
      <c r="AK1448" s="171">
        <f>IF(AK$2=$A1448,Data!AH167,0)</f>
        <v>0</v>
      </c>
      <c r="AL1448" s="170">
        <f>IF(AL$2=$A1448,Data!AI167,0)</f>
        <v>0</v>
      </c>
      <c r="AM1448" t="str">
        <f t="shared" si="44"/>
        <v>AA</v>
      </c>
      <c r="AN1448" t="e">
        <f>+INDEX(Validation!$D$4:$D$250,MATCH(Merge!B1448,Validation!$E$4:$E$250,0))</f>
        <v>#N/A</v>
      </c>
      <c r="AO1448" s="172">
        <f t="shared" si="45"/>
        <v>0</v>
      </c>
    </row>
    <row r="1449" spans="1:41" ht="15" x14ac:dyDescent="0.25">
      <c r="A1449">
        <f>Inputs!$H$14</f>
        <v>4</v>
      </c>
      <c r="B1449" t="str">
        <f>Inputs!$D$4</f>
        <v>Select Agency…</v>
      </c>
      <c r="C1449" s="166" t="str">
        <f>Inputs!$I$6</f>
        <v>(insert code)</v>
      </c>
      <c r="D1449" t="str">
        <f>IFERROR(INDEX(Inputs!$I$11:$I$19,MATCH(A1449,Inputs!$H$11:$H$19)),"")</f>
        <v>(insert code)</v>
      </c>
      <c r="E1449" t="s">
        <v>869</v>
      </c>
      <c r="F1449" s="168">
        <f>IF(F$2=$A1449,Data!C168,0)</f>
        <v>0</v>
      </c>
      <c r="G1449" s="168">
        <f>IF(G$2=$A1449,Data!D168,0)</f>
        <v>0</v>
      </c>
      <c r="H1449" s="168">
        <f>IF(H$2=$A1449,Data!E168,0)</f>
        <v>0</v>
      </c>
      <c r="I1449" s="168">
        <f>IF(I$2=$A1449,Data!F168,0)</f>
        <v>0</v>
      </c>
      <c r="J1449" s="168">
        <f>IF(J$2=$A1449,Data!G168,0)</f>
        <v>0</v>
      </c>
      <c r="K1449" s="168">
        <f>IF(K$2=$A1449,Data!H168,0)</f>
        <v>0</v>
      </c>
      <c r="L1449" s="168">
        <f>IF(L$2=$A1449,Data!I168,0)</f>
        <v>0</v>
      </c>
      <c r="M1449" s="168">
        <f>IF(M$2=$A1449,Data!J168,0)</f>
        <v>0</v>
      </c>
      <c r="N1449" s="168">
        <f>IF(N$2=$A1449,Data!K168,0)</f>
        <v>0</v>
      </c>
      <c r="O1449" s="168">
        <f>IF(O$2=$A1449,Data!L168,0)</f>
        <v>0</v>
      </c>
      <c r="P1449" s="168">
        <f>IF(P$2=$A1449,Data!M168,0)</f>
        <v>0</v>
      </c>
      <c r="Q1449" s="168">
        <f>IF(Q$2=$A1449,Data!N168,0)</f>
        <v>0</v>
      </c>
      <c r="R1449" s="169">
        <f>IF(R$2=$A1449,Data!O168,0)</f>
        <v>0</v>
      </c>
      <c r="S1449" s="169">
        <f>IF(S$2=$A1449,Data!P168,0)</f>
        <v>0</v>
      </c>
      <c r="T1449" s="169">
        <f>IF(T$2=$A1449,Data!Q168,0)</f>
        <v>0</v>
      </c>
      <c r="U1449" s="169">
        <f>IF(U$2=$A1449,Data!R168,0)</f>
        <v>0</v>
      </c>
      <c r="V1449" s="169">
        <f>IF(V$2=$A1449,Data!S168,0)</f>
        <v>0</v>
      </c>
      <c r="W1449" s="169">
        <f>IF(W$2=$A1449,Data!T168,0)</f>
        <v>0</v>
      </c>
      <c r="X1449" s="169">
        <f>IF(X$2=$A1449,Data!U168,0)</f>
        <v>0</v>
      </c>
      <c r="Y1449" s="169">
        <f>IF(Y$2=$A1449,Data!V168,0)</f>
        <v>0</v>
      </c>
      <c r="Z1449" s="169">
        <f>IF(Z$2=$A1449,Data!W168,0)</f>
        <v>0</v>
      </c>
      <c r="AA1449" s="169">
        <f>IF(AA$2=$A1449,Data!X168,0)</f>
        <v>0</v>
      </c>
      <c r="AB1449" s="169">
        <f>IF(AB$2=$A1449,Data!Y168,0)</f>
        <v>0</v>
      </c>
      <c r="AC1449" s="169">
        <f>IF(AC$2=$A1449,Data!Z168,0)</f>
        <v>0</v>
      </c>
      <c r="AD1449" s="170">
        <f>IF(AD$2=$A1449,Data!AA168,0)</f>
        <v>0</v>
      </c>
      <c r="AE1449" s="171">
        <f>IF(AE$2=$A1449,Data!AB168,0)</f>
        <v>0</v>
      </c>
      <c r="AF1449" s="170">
        <f>IF(AF$2=$A1449,Data!AC168,0)</f>
        <v>0</v>
      </c>
      <c r="AG1449" s="171">
        <f>IF(AG$2=$A1449,Data!AD168,0)</f>
        <v>0</v>
      </c>
      <c r="AH1449" s="170">
        <f>IF(AH$2=$A1449,Data!AE168,0)</f>
        <v>0</v>
      </c>
      <c r="AI1449" s="171">
        <f>IF(AI$2=$A1449,Data!AF168,0)</f>
        <v>0</v>
      </c>
      <c r="AJ1449" s="170">
        <f>IF(AJ$2=$A1449,Data!AG168,0)</f>
        <v>0</v>
      </c>
      <c r="AK1449" s="171">
        <f>IF(AK$2=$A1449,Data!AH168,0)</f>
        <v>0</v>
      </c>
      <c r="AL1449" s="170">
        <f>IF(AL$2=$A1449,Data!AI168,0)</f>
        <v>0</v>
      </c>
      <c r="AM1449" t="str">
        <f t="shared" si="44"/>
        <v>AA</v>
      </c>
      <c r="AN1449" t="e">
        <f>+INDEX(Validation!$D$4:$D$250,MATCH(Merge!B1449,Validation!$E$4:$E$250,0))</f>
        <v>#N/A</v>
      </c>
      <c r="AO1449" s="172">
        <f t="shared" si="45"/>
        <v>0</v>
      </c>
    </row>
    <row r="1450" spans="1:41" ht="15" x14ac:dyDescent="0.25">
      <c r="A1450">
        <f>Inputs!$H$14</f>
        <v>4</v>
      </c>
      <c r="B1450" t="str">
        <f>Inputs!$D$4</f>
        <v>Select Agency…</v>
      </c>
      <c r="C1450" s="166" t="str">
        <f>Inputs!$I$6</f>
        <v>(insert code)</v>
      </c>
      <c r="D1450" t="str">
        <f>IFERROR(INDEX(Inputs!$I$11:$I$19,MATCH(A1450,Inputs!$H$11:$H$19)),"")</f>
        <v>(insert code)</v>
      </c>
      <c r="E1450" t="s">
        <v>869</v>
      </c>
      <c r="F1450" s="168">
        <f>IF(F$2=$A1450,Data!C169,0)</f>
        <v>0</v>
      </c>
      <c r="G1450" s="168">
        <f>IF(G$2=$A1450,Data!D169,0)</f>
        <v>0</v>
      </c>
      <c r="H1450" s="168">
        <f>IF(H$2=$A1450,Data!E169,0)</f>
        <v>0</v>
      </c>
      <c r="I1450" s="168">
        <f>IF(I$2=$A1450,Data!F169,0)</f>
        <v>0</v>
      </c>
      <c r="J1450" s="168">
        <f>IF(J$2=$A1450,Data!G169,0)</f>
        <v>0</v>
      </c>
      <c r="K1450" s="168">
        <f>IF(K$2=$A1450,Data!H169,0)</f>
        <v>0</v>
      </c>
      <c r="L1450" s="168">
        <f>IF(L$2=$A1450,Data!I169,0)</f>
        <v>0</v>
      </c>
      <c r="M1450" s="168">
        <f>IF(M$2=$A1450,Data!J169,0)</f>
        <v>0</v>
      </c>
      <c r="N1450" s="168">
        <f>IF(N$2=$A1450,Data!K169,0)</f>
        <v>0</v>
      </c>
      <c r="O1450" s="168">
        <f>IF(O$2=$A1450,Data!L169,0)</f>
        <v>0</v>
      </c>
      <c r="P1450" s="168">
        <f>IF(P$2=$A1450,Data!M169,0)</f>
        <v>0</v>
      </c>
      <c r="Q1450" s="168">
        <f>IF(Q$2=$A1450,Data!N169,0)</f>
        <v>0</v>
      </c>
      <c r="R1450" s="169">
        <f>IF(R$2=$A1450,Data!O169,0)</f>
        <v>0</v>
      </c>
      <c r="S1450" s="169">
        <f>IF(S$2=$A1450,Data!P169,0)</f>
        <v>0</v>
      </c>
      <c r="T1450" s="169">
        <f>IF(T$2=$A1450,Data!Q169,0)</f>
        <v>0</v>
      </c>
      <c r="U1450" s="169">
        <f>IF(U$2=$A1450,Data!R169,0)</f>
        <v>0</v>
      </c>
      <c r="V1450" s="169">
        <f>IF(V$2=$A1450,Data!S169,0)</f>
        <v>0</v>
      </c>
      <c r="W1450" s="169">
        <f>IF(W$2=$A1450,Data!T169,0)</f>
        <v>0</v>
      </c>
      <c r="X1450" s="169">
        <f>IF(X$2=$A1450,Data!U169,0)</f>
        <v>0</v>
      </c>
      <c r="Y1450" s="169">
        <f>IF(Y$2=$A1450,Data!V169,0)</f>
        <v>0</v>
      </c>
      <c r="Z1450" s="169">
        <f>IF(Z$2=$A1450,Data!W169,0)</f>
        <v>0</v>
      </c>
      <c r="AA1450" s="169">
        <f>IF(AA$2=$A1450,Data!X169,0)</f>
        <v>0</v>
      </c>
      <c r="AB1450" s="169">
        <f>IF(AB$2=$A1450,Data!Y169,0)</f>
        <v>0</v>
      </c>
      <c r="AC1450" s="169">
        <f>IF(AC$2=$A1450,Data!Z169,0)</f>
        <v>0</v>
      </c>
      <c r="AD1450" s="170">
        <f>IF(AD$2=$A1450,Data!AA169,0)</f>
        <v>0</v>
      </c>
      <c r="AE1450" s="171">
        <f>IF(AE$2=$A1450,Data!AB169,0)</f>
        <v>0</v>
      </c>
      <c r="AF1450" s="170">
        <f>IF(AF$2=$A1450,Data!AC169,0)</f>
        <v>0</v>
      </c>
      <c r="AG1450" s="171">
        <f>IF(AG$2=$A1450,Data!AD169,0)</f>
        <v>0</v>
      </c>
      <c r="AH1450" s="170">
        <f>IF(AH$2=$A1450,Data!AE169,0)</f>
        <v>0</v>
      </c>
      <c r="AI1450" s="171">
        <f>IF(AI$2=$A1450,Data!AF169,0)</f>
        <v>0</v>
      </c>
      <c r="AJ1450" s="170">
        <f>IF(AJ$2=$A1450,Data!AG169,0)</f>
        <v>0</v>
      </c>
      <c r="AK1450" s="171">
        <f>IF(AK$2=$A1450,Data!AH169,0)</f>
        <v>0</v>
      </c>
      <c r="AL1450" s="170">
        <f>IF(AL$2=$A1450,Data!AI169,0)</f>
        <v>0</v>
      </c>
      <c r="AM1450" t="str">
        <f t="shared" si="44"/>
        <v>AA</v>
      </c>
      <c r="AN1450" t="e">
        <f>+INDEX(Validation!$D$4:$D$250,MATCH(Merge!B1450,Validation!$E$4:$E$250,0))</f>
        <v>#N/A</v>
      </c>
      <c r="AO1450" s="172">
        <f t="shared" si="45"/>
        <v>0</v>
      </c>
    </row>
    <row r="1451" spans="1:41" ht="15" x14ac:dyDescent="0.25">
      <c r="A1451">
        <f>Inputs!$H$14</f>
        <v>4</v>
      </c>
      <c r="B1451" t="str">
        <f>Inputs!$D$4</f>
        <v>Select Agency…</v>
      </c>
      <c r="C1451" s="166" t="str">
        <f>Inputs!$I$6</f>
        <v>(insert code)</v>
      </c>
      <c r="D1451" t="str">
        <f>IFERROR(INDEX(Inputs!$I$11:$I$19,MATCH(A1451,Inputs!$H$11:$H$19)),"")</f>
        <v>(insert code)</v>
      </c>
      <c r="E1451" t="s">
        <v>869</v>
      </c>
      <c r="F1451" s="168">
        <f>IF(F$2=$A1451,Data!C170,0)</f>
        <v>0</v>
      </c>
      <c r="G1451" s="168">
        <f>IF(G$2=$A1451,Data!D170,0)</f>
        <v>0</v>
      </c>
      <c r="H1451" s="168">
        <f>IF(H$2=$A1451,Data!E170,0)</f>
        <v>0</v>
      </c>
      <c r="I1451" s="168">
        <f>IF(I$2=$A1451,Data!F170,0)</f>
        <v>0</v>
      </c>
      <c r="J1451" s="168">
        <f>IF(J$2=$A1451,Data!G170,0)</f>
        <v>0</v>
      </c>
      <c r="K1451" s="168">
        <f>IF(K$2=$A1451,Data!H170,0)</f>
        <v>0</v>
      </c>
      <c r="L1451" s="168">
        <f>IF(L$2=$A1451,Data!I170,0)</f>
        <v>0</v>
      </c>
      <c r="M1451" s="168">
        <f>IF(M$2=$A1451,Data!J170,0)</f>
        <v>0</v>
      </c>
      <c r="N1451" s="168">
        <f>IF(N$2=$A1451,Data!K170,0)</f>
        <v>0</v>
      </c>
      <c r="O1451" s="168">
        <f>IF(O$2=$A1451,Data!L170,0)</f>
        <v>0</v>
      </c>
      <c r="P1451" s="168">
        <f>IF(P$2=$A1451,Data!M170,0)</f>
        <v>0</v>
      </c>
      <c r="Q1451" s="168">
        <f>IF(Q$2=$A1451,Data!N170,0)</f>
        <v>0</v>
      </c>
      <c r="R1451" s="169">
        <f>IF(R$2=$A1451,Data!O170,0)</f>
        <v>0</v>
      </c>
      <c r="S1451" s="169">
        <f>IF(S$2=$A1451,Data!P170,0)</f>
        <v>0</v>
      </c>
      <c r="T1451" s="169">
        <f>IF(T$2=$A1451,Data!Q170,0)</f>
        <v>0</v>
      </c>
      <c r="U1451" s="169">
        <f>IF(U$2=$A1451,Data!R170,0)</f>
        <v>0</v>
      </c>
      <c r="V1451" s="169">
        <f>IF(V$2=$A1451,Data!S170,0)</f>
        <v>0</v>
      </c>
      <c r="W1451" s="169">
        <f>IF(W$2=$A1451,Data!T170,0)</f>
        <v>0</v>
      </c>
      <c r="X1451" s="169">
        <f>IF(X$2=$A1451,Data!U170,0)</f>
        <v>0</v>
      </c>
      <c r="Y1451" s="169">
        <f>IF(Y$2=$A1451,Data!V170,0)</f>
        <v>0</v>
      </c>
      <c r="Z1451" s="169">
        <f>IF(Z$2=$A1451,Data!W170,0)</f>
        <v>0</v>
      </c>
      <c r="AA1451" s="169">
        <f>IF(AA$2=$A1451,Data!X170,0)</f>
        <v>0</v>
      </c>
      <c r="AB1451" s="169">
        <f>IF(AB$2=$A1451,Data!Y170,0)</f>
        <v>0</v>
      </c>
      <c r="AC1451" s="169">
        <f>IF(AC$2=$A1451,Data!Z170,0)</f>
        <v>0</v>
      </c>
      <c r="AD1451" s="170">
        <f>IF(AD$2=$A1451,Data!AA170,0)</f>
        <v>0</v>
      </c>
      <c r="AE1451" s="171">
        <f>IF(AE$2=$A1451,Data!AB170,0)</f>
        <v>0</v>
      </c>
      <c r="AF1451" s="170">
        <f>IF(AF$2=$A1451,Data!AC170,0)</f>
        <v>0</v>
      </c>
      <c r="AG1451" s="171">
        <f>IF(AG$2=$A1451,Data!AD170,0)</f>
        <v>0</v>
      </c>
      <c r="AH1451" s="170">
        <f>IF(AH$2=$A1451,Data!AE170,0)</f>
        <v>0</v>
      </c>
      <c r="AI1451" s="171">
        <f>IF(AI$2=$A1451,Data!AF170,0)</f>
        <v>0</v>
      </c>
      <c r="AJ1451" s="170">
        <f>IF(AJ$2=$A1451,Data!AG170,0)</f>
        <v>0</v>
      </c>
      <c r="AK1451" s="171">
        <f>IF(AK$2=$A1451,Data!AH170,0)</f>
        <v>0</v>
      </c>
      <c r="AL1451" s="170">
        <f>IF(AL$2=$A1451,Data!AI170,0)</f>
        <v>0</v>
      </c>
      <c r="AM1451" t="str">
        <f t="shared" si="44"/>
        <v>AA</v>
      </c>
      <c r="AN1451" t="e">
        <f>+INDEX(Validation!$D$4:$D$250,MATCH(Merge!B1451,Validation!$E$4:$E$250,0))</f>
        <v>#N/A</v>
      </c>
      <c r="AO1451" s="172">
        <f t="shared" si="45"/>
        <v>0</v>
      </c>
    </row>
    <row r="1452" spans="1:41" ht="15" x14ac:dyDescent="0.25">
      <c r="A1452">
        <f>Inputs!$H$14</f>
        <v>4</v>
      </c>
      <c r="B1452" t="str">
        <f>Inputs!$D$4</f>
        <v>Select Agency…</v>
      </c>
      <c r="C1452" s="166" t="str">
        <f>Inputs!$I$6</f>
        <v>(insert code)</v>
      </c>
      <c r="D1452" t="str">
        <f>IFERROR(INDEX(Inputs!$I$11:$I$19,MATCH(A1452,Inputs!$H$11:$H$19)),"")</f>
        <v>(insert code)</v>
      </c>
      <c r="E1452" t="s">
        <v>869</v>
      </c>
      <c r="F1452" s="168">
        <f>IF(F$2=$A1452,Data!C171,0)</f>
        <v>0</v>
      </c>
      <c r="G1452" s="168">
        <f>IF(G$2=$A1452,Data!D171,0)</f>
        <v>0</v>
      </c>
      <c r="H1452" s="168">
        <f>IF(H$2=$A1452,Data!E171,0)</f>
        <v>0</v>
      </c>
      <c r="I1452" s="168">
        <f>IF(I$2=$A1452,Data!F171,0)</f>
        <v>0</v>
      </c>
      <c r="J1452" s="168">
        <f>IF(J$2=$A1452,Data!G171,0)</f>
        <v>0</v>
      </c>
      <c r="K1452" s="168">
        <f>IF(K$2=$A1452,Data!H171,0)</f>
        <v>0</v>
      </c>
      <c r="L1452" s="168">
        <f>IF(L$2=$A1452,Data!I171,0)</f>
        <v>0</v>
      </c>
      <c r="M1452" s="168">
        <f>IF(M$2=$A1452,Data!J171,0)</f>
        <v>0</v>
      </c>
      <c r="N1452" s="168">
        <f>IF(N$2=$A1452,Data!K171,0)</f>
        <v>0</v>
      </c>
      <c r="O1452" s="168">
        <f>IF(O$2=$A1452,Data!L171,0)</f>
        <v>0</v>
      </c>
      <c r="P1452" s="168">
        <f>IF(P$2=$A1452,Data!M171,0)</f>
        <v>0</v>
      </c>
      <c r="Q1452" s="168">
        <f>IF(Q$2=$A1452,Data!N171,0)</f>
        <v>0</v>
      </c>
      <c r="R1452" s="169">
        <f>IF(R$2=$A1452,Data!O171,0)</f>
        <v>0</v>
      </c>
      <c r="S1452" s="169">
        <f>IF(S$2=$A1452,Data!P171,0)</f>
        <v>0</v>
      </c>
      <c r="T1452" s="169">
        <f>IF(T$2=$A1452,Data!Q171,0)</f>
        <v>0</v>
      </c>
      <c r="U1452" s="169">
        <f>IF(U$2=$A1452,Data!R171,0)</f>
        <v>0</v>
      </c>
      <c r="V1452" s="169">
        <f>IF(V$2=$A1452,Data!S171,0)</f>
        <v>0</v>
      </c>
      <c r="W1452" s="169">
        <f>IF(W$2=$A1452,Data!T171,0)</f>
        <v>0</v>
      </c>
      <c r="X1452" s="169">
        <f>IF(X$2=$A1452,Data!U171,0)</f>
        <v>0</v>
      </c>
      <c r="Y1452" s="169">
        <f>IF(Y$2=$A1452,Data!V171,0)</f>
        <v>0</v>
      </c>
      <c r="Z1452" s="169">
        <f>IF(Z$2=$A1452,Data!W171,0)</f>
        <v>0</v>
      </c>
      <c r="AA1452" s="169">
        <f>IF(AA$2=$A1452,Data!X171,0)</f>
        <v>0</v>
      </c>
      <c r="AB1452" s="169">
        <f>IF(AB$2=$A1452,Data!Y171,0)</f>
        <v>0</v>
      </c>
      <c r="AC1452" s="169">
        <f>IF(AC$2=$A1452,Data!Z171,0)</f>
        <v>0</v>
      </c>
      <c r="AD1452" s="170">
        <f>IF(AD$2=$A1452,Data!AA171,0)</f>
        <v>0</v>
      </c>
      <c r="AE1452" s="171">
        <f>IF(AE$2=$A1452,Data!AB171,0)</f>
        <v>0</v>
      </c>
      <c r="AF1452" s="170">
        <f>IF(AF$2=$A1452,Data!AC171,0)</f>
        <v>0</v>
      </c>
      <c r="AG1452" s="171">
        <f>IF(AG$2=$A1452,Data!AD171,0)</f>
        <v>0</v>
      </c>
      <c r="AH1452" s="170">
        <f>IF(AH$2=$A1452,Data!AE171,0)</f>
        <v>0</v>
      </c>
      <c r="AI1452" s="171">
        <f>IF(AI$2=$A1452,Data!AF171,0)</f>
        <v>0</v>
      </c>
      <c r="AJ1452" s="170">
        <f>IF(AJ$2=$A1452,Data!AG171,0)</f>
        <v>0</v>
      </c>
      <c r="AK1452" s="171">
        <f>IF(AK$2=$A1452,Data!AH171,0)</f>
        <v>0</v>
      </c>
      <c r="AL1452" s="170">
        <f>IF(AL$2=$A1452,Data!AI171,0)</f>
        <v>0</v>
      </c>
      <c r="AM1452" t="str">
        <f t="shared" si="44"/>
        <v>AA</v>
      </c>
      <c r="AN1452" t="e">
        <f>+INDEX(Validation!$D$4:$D$250,MATCH(Merge!B1452,Validation!$E$4:$E$250,0))</f>
        <v>#N/A</v>
      </c>
      <c r="AO1452" s="172">
        <f t="shared" si="45"/>
        <v>0</v>
      </c>
    </row>
    <row r="1453" spans="1:41" ht="15" x14ac:dyDescent="0.25">
      <c r="A1453">
        <f>Inputs!$H$14</f>
        <v>4</v>
      </c>
      <c r="B1453" t="str">
        <f>Inputs!$D$4</f>
        <v>Select Agency…</v>
      </c>
      <c r="C1453" s="166" t="str">
        <f>Inputs!$I$6</f>
        <v>(insert code)</v>
      </c>
      <c r="D1453" t="str">
        <f>IFERROR(INDEX(Inputs!$I$11:$I$19,MATCH(A1453,Inputs!$H$11:$H$19)),"")</f>
        <v>(insert code)</v>
      </c>
      <c r="E1453" t="s">
        <v>869</v>
      </c>
      <c r="F1453" s="168">
        <f>IF(F$2=$A1453,Data!C172,0)</f>
        <v>0</v>
      </c>
      <c r="G1453" s="168">
        <f>IF(G$2=$A1453,Data!D172,0)</f>
        <v>0</v>
      </c>
      <c r="H1453" s="168">
        <f>IF(H$2=$A1453,Data!E172,0)</f>
        <v>0</v>
      </c>
      <c r="I1453" s="168">
        <f>IF(I$2=$A1453,Data!F172,0)</f>
        <v>0</v>
      </c>
      <c r="J1453" s="168">
        <f>IF(J$2=$A1453,Data!G172,0)</f>
        <v>0</v>
      </c>
      <c r="K1453" s="168">
        <f>IF(K$2=$A1453,Data!H172,0)</f>
        <v>0</v>
      </c>
      <c r="L1453" s="168">
        <f>IF(L$2=$A1453,Data!I172,0)</f>
        <v>0</v>
      </c>
      <c r="M1453" s="168">
        <f>IF(M$2=$A1453,Data!J172,0)</f>
        <v>0</v>
      </c>
      <c r="N1453" s="168">
        <f>IF(N$2=$A1453,Data!K172,0)</f>
        <v>0</v>
      </c>
      <c r="O1453" s="168">
        <f>IF(O$2=$A1453,Data!L172,0)</f>
        <v>0</v>
      </c>
      <c r="P1453" s="168">
        <f>IF(P$2=$A1453,Data!M172,0)</f>
        <v>0</v>
      </c>
      <c r="Q1453" s="168">
        <f>IF(Q$2=$A1453,Data!N172,0)</f>
        <v>0</v>
      </c>
      <c r="R1453" s="169">
        <f>IF(R$2=$A1453,Data!O172,0)</f>
        <v>0</v>
      </c>
      <c r="S1453" s="169">
        <f>IF(S$2=$A1453,Data!P172,0)</f>
        <v>0</v>
      </c>
      <c r="T1453" s="169">
        <f>IF(T$2=$A1453,Data!Q172,0)</f>
        <v>0</v>
      </c>
      <c r="U1453" s="169">
        <f>IF(U$2=$A1453,Data!R172,0)</f>
        <v>0</v>
      </c>
      <c r="V1453" s="169">
        <f>IF(V$2=$A1453,Data!S172,0)</f>
        <v>0</v>
      </c>
      <c r="W1453" s="169">
        <f>IF(W$2=$A1453,Data!T172,0)</f>
        <v>0</v>
      </c>
      <c r="X1453" s="169">
        <f>IF(X$2=$A1453,Data!U172,0)</f>
        <v>0</v>
      </c>
      <c r="Y1453" s="169">
        <f>IF(Y$2=$A1453,Data!V172,0)</f>
        <v>0</v>
      </c>
      <c r="Z1453" s="169">
        <f>IF(Z$2=$A1453,Data!W172,0)</f>
        <v>0</v>
      </c>
      <c r="AA1453" s="169">
        <f>IF(AA$2=$A1453,Data!X172,0)</f>
        <v>0</v>
      </c>
      <c r="AB1453" s="169">
        <f>IF(AB$2=$A1453,Data!Y172,0)</f>
        <v>0</v>
      </c>
      <c r="AC1453" s="169">
        <f>IF(AC$2=$A1453,Data!Z172,0)</f>
        <v>0</v>
      </c>
      <c r="AD1453" s="170">
        <f>IF(AD$2=$A1453,Data!AA172,0)</f>
        <v>0</v>
      </c>
      <c r="AE1453" s="171">
        <f>IF(AE$2=$A1453,Data!AB172,0)</f>
        <v>0</v>
      </c>
      <c r="AF1453" s="170">
        <f>IF(AF$2=$A1453,Data!AC172,0)</f>
        <v>0</v>
      </c>
      <c r="AG1453" s="171">
        <f>IF(AG$2=$A1453,Data!AD172,0)</f>
        <v>0</v>
      </c>
      <c r="AH1453" s="170">
        <f>IF(AH$2=$A1453,Data!AE172,0)</f>
        <v>0</v>
      </c>
      <c r="AI1453" s="171">
        <f>IF(AI$2=$A1453,Data!AF172,0)</f>
        <v>0</v>
      </c>
      <c r="AJ1453" s="170">
        <f>IF(AJ$2=$A1453,Data!AG172,0)</f>
        <v>0</v>
      </c>
      <c r="AK1453" s="171">
        <f>IF(AK$2=$A1453,Data!AH172,0)</f>
        <v>0</v>
      </c>
      <c r="AL1453" s="170">
        <f>IF(AL$2=$A1453,Data!AI172,0)</f>
        <v>0</v>
      </c>
      <c r="AM1453" t="str">
        <f t="shared" si="44"/>
        <v>AA</v>
      </c>
      <c r="AN1453" t="e">
        <f>+INDEX(Validation!$D$4:$D$250,MATCH(Merge!B1453,Validation!$E$4:$E$250,0))</f>
        <v>#N/A</v>
      </c>
      <c r="AO1453" s="172">
        <f t="shared" si="45"/>
        <v>0</v>
      </c>
    </row>
    <row r="1454" spans="1:41" ht="15" x14ac:dyDescent="0.25">
      <c r="A1454">
        <f>Inputs!$H$14</f>
        <v>4</v>
      </c>
      <c r="B1454" t="str">
        <f>Inputs!$D$4</f>
        <v>Select Agency…</v>
      </c>
      <c r="C1454" s="166" t="str">
        <f>Inputs!$I$6</f>
        <v>(insert code)</v>
      </c>
      <c r="D1454" t="str">
        <f>IFERROR(INDEX(Inputs!$I$11:$I$19,MATCH(A1454,Inputs!$H$11:$H$19)),"")</f>
        <v>(insert code)</v>
      </c>
      <c r="E1454" t="s">
        <v>869</v>
      </c>
      <c r="F1454" s="168">
        <f>IF(F$2=$A1454,Data!C173,0)</f>
        <v>0</v>
      </c>
      <c r="G1454" s="168">
        <f>IF(G$2=$A1454,Data!D173,0)</f>
        <v>0</v>
      </c>
      <c r="H1454" s="168">
        <f>IF(H$2=$A1454,Data!E173,0)</f>
        <v>0</v>
      </c>
      <c r="I1454" s="168">
        <f>IF(I$2=$A1454,Data!F173,0)</f>
        <v>0</v>
      </c>
      <c r="J1454" s="168">
        <f>IF(J$2=$A1454,Data!G173,0)</f>
        <v>0</v>
      </c>
      <c r="K1454" s="168">
        <f>IF(K$2=$A1454,Data!H173,0)</f>
        <v>0</v>
      </c>
      <c r="L1454" s="168">
        <f>IF(L$2=$A1454,Data!I173,0)</f>
        <v>0</v>
      </c>
      <c r="M1454" s="168">
        <f>IF(M$2=$A1454,Data!J173,0)</f>
        <v>0</v>
      </c>
      <c r="N1454" s="168">
        <f>IF(N$2=$A1454,Data!K173,0)</f>
        <v>0</v>
      </c>
      <c r="O1454" s="168">
        <f>IF(O$2=$A1454,Data!L173,0)</f>
        <v>0</v>
      </c>
      <c r="P1454" s="168">
        <f>IF(P$2=$A1454,Data!M173,0)</f>
        <v>0</v>
      </c>
      <c r="Q1454" s="168">
        <f>IF(Q$2=$A1454,Data!N173,0)</f>
        <v>0</v>
      </c>
      <c r="R1454" s="169">
        <f>IF(R$2=$A1454,Data!O173,0)</f>
        <v>0</v>
      </c>
      <c r="S1454" s="169">
        <f>IF(S$2=$A1454,Data!P173,0)</f>
        <v>0</v>
      </c>
      <c r="T1454" s="169">
        <f>IF(T$2=$A1454,Data!Q173,0)</f>
        <v>0</v>
      </c>
      <c r="U1454" s="169">
        <f>IF(U$2=$A1454,Data!R173,0)</f>
        <v>0</v>
      </c>
      <c r="V1454" s="169">
        <f>IF(V$2=$A1454,Data!S173,0)</f>
        <v>0</v>
      </c>
      <c r="W1454" s="169">
        <f>IF(W$2=$A1454,Data!T173,0)</f>
        <v>0</v>
      </c>
      <c r="X1454" s="169">
        <f>IF(X$2=$A1454,Data!U173,0)</f>
        <v>0</v>
      </c>
      <c r="Y1454" s="169">
        <f>IF(Y$2=$A1454,Data!V173,0)</f>
        <v>0</v>
      </c>
      <c r="Z1454" s="169">
        <f>IF(Z$2=$A1454,Data!W173,0)</f>
        <v>0</v>
      </c>
      <c r="AA1454" s="169">
        <f>IF(AA$2=$A1454,Data!X173,0)</f>
        <v>0</v>
      </c>
      <c r="AB1454" s="169">
        <f>IF(AB$2=$A1454,Data!Y173,0)</f>
        <v>0</v>
      </c>
      <c r="AC1454" s="169">
        <f>IF(AC$2=$A1454,Data!Z173,0)</f>
        <v>0</v>
      </c>
      <c r="AD1454" s="170">
        <f>IF(AD$2=$A1454,Data!AA173,0)</f>
        <v>0</v>
      </c>
      <c r="AE1454" s="171">
        <f>IF(AE$2=$A1454,Data!AB173,0)</f>
        <v>0</v>
      </c>
      <c r="AF1454" s="170">
        <f>IF(AF$2=$A1454,Data!AC173,0)</f>
        <v>0</v>
      </c>
      <c r="AG1454" s="171">
        <f>IF(AG$2=$A1454,Data!AD173,0)</f>
        <v>0</v>
      </c>
      <c r="AH1454" s="170">
        <f>IF(AH$2=$A1454,Data!AE173,0)</f>
        <v>0</v>
      </c>
      <c r="AI1454" s="171">
        <f>IF(AI$2=$A1454,Data!AF173,0)</f>
        <v>0</v>
      </c>
      <c r="AJ1454" s="170">
        <f>IF(AJ$2=$A1454,Data!AG173,0)</f>
        <v>0</v>
      </c>
      <c r="AK1454" s="171">
        <f>IF(AK$2=$A1454,Data!AH173,0)</f>
        <v>0</v>
      </c>
      <c r="AL1454" s="170">
        <f>IF(AL$2=$A1454,Data!AI173,0)</f>
        <v>0</v>
      </c>
      <c r="AM1454" t="str">
        <f t="shared" si="44"/>
        <v>AA</v>
      </c>
      <c r="AN1454" t="e">
        <f>+INDEX(Validation!$D$4:$D$250,MATCH(Merge!B1454,Validation!$E$4:$E$250,0))</f>
        <v>#N/A</v>
      </c>
      <c r="AO1454" s="172">
        <f t="shared" si="45"/>
        <v>0</v>
      </c>
    </row>
    <row r="1455" spans="1:41" ht="15" x14ac:dyDescent="0.25">
      <c r="A1455">
        <f>Inputs!$H$14</f>
        <v>4</v>
      </c>
      <c r="B1455" t="str">
        <f>Inputs!$D$4</f>
        <v>Select Agency…</v>
      </c>
      <c r="C1455" s="166" t="str">
        <f>Inputs!$I$6</f>
        <v>(insert code)</v>
      </c>
      <c r="D1455" t="str">
        <f>IFERROR(INDEX(Inputs!$I$11:$I$19,MATCH(A1455,Inputs!$H$11:$H$19)),"")</f>
        <v>(insert code)</v>
      </c>
      <c r="E1455" t="s">
        <v>869</v>
      </c>
      <c r="F1455" s="168">
        <f>IF(F$2=$A1455,Data!C174,0)</f>
        <v>0</v>
      </c>
      <c r="G1455" s="168">
        <f>IF(G$2=$A1455,Data!D174,0)</f>
        <v>0</v>
      </c>
      <c r="H1455" s="168">
        <f>IF(H$2=$A1455,Data!E174,0)</f>
        <v>0</v>
      </c>
      <c r="I1455" s="168">
        <f>IF(I$2=$A1455,Data!F174,0)</f>
        <v>0</v>
      </c>
      <c r="J1455" s="168">
        <f>IF(J$2=$A1455,Data!G174,0)</f>
        <v>0</v>
      </c>
      <c r="K1455" s="168">
        <f>IF(K$2=$A1455,Data!H174,0)</f>
        <v>0</v>
      </c>
      <c r="L1455" s="168">
        <f>IF(L$2=$A1455,Data!I174,0)</f>
        <v>0</v>
      </c>
      <c r="M1455" s="168">
        <f>IF(M$2=$A1455,Data!J174,0)</f>
        <v>0</v>
      </c>
      <c r="N1455" s="168">
        <f>IF(N$2=$A1455,Data!K174,0)</f>
        <v>0</v>
      </c>
      <c r="O1455" s="168">
        <f>IF(O$2=$A1455,Data!L174,0)</f>
        <v>0</v>
      </c>
      <c r="P1455" s="168">
        <f>IF(P$2=$A1455,Data!M174,0)</f>
        <v>0</v>
      </c>
      <c r="Q1455" s="168">
        <f>IF(Q$2=$A1455,Data!N174,0)</f>
        <v>0</v>
      </c>
      <c r="R1455" s="169">
        <f>IF(R$2=$A1455,Data!O174,0)</f>
        <v>0</v>
      </c>
      <c r="S1455" s="169">
        <f>IF(S$2=$A1455,Data!P174,0)</f>
        <v>0</v>
      </c>
      <c r="T1455" s="169">
        <f>IF(T$2=$A1455,Data!Q174,0)</f>
        <v>0</v>
      </c>
      <c r="U1455" s="169">
        <f>IF(U$2=$A1455,Data!R174,0)</f>
        <v>0</v>
      </c>
      <c r="V1455" s="169">
        <f>IF(V$2=$A1455,Data!S174,0)</f>
        <v>0</v>
      </c>
      <c r="W1455" s="169">
        <f>IF(W$2=$A1455,Data!T174,0)</f>
        <v>0</v>
      </c>
      <c r="X1455" s="169">
        <f>IF(X$2=$A1455,Data!U174,0)</f>
        <v>0</v>
      </c>
      <c r="Y1455" s="169">
        <f>IF(Y$2=$A1455,Data!V174,0)</f>
        <v>0</v>
      </c>
      <c r="Z1455" s="169">
        <f>IF(Z$2=$A1455,Data!W174,0)</f>
        <v>0</v>
      </c>
      <c r="AA1455" s="169">
        <f>IF(AA$2=$A1455,Data!X174,0)</f>
        <v>0</v>
      </c>
      <c r="AB1455" s="169">
        <f>IF(AB$2=$A1455,Data!Y174,0)</f>
        <v>0</v>
      </c>
      <c r="AC1455" s="169">
        <f>IF(AC$2=$A1455,Data!Z174,0)</f>
        <v>0</v>
      </c>
      <c r="AD1455" s="170">
        <f>IF(AD$2=$A1455,Data!AA174,0)</f>
        <v>0</v>
      </c>
      <c r="AE1455" s="171">
        <f>IF(AE$2=$A1455,Data!AB174,0)</f>
        <v>0</v>
      </c>
      <c r="AF1455" s="170">
        <f>IF(AF$2=$A1455,Data!AC174,0)</f>
        <v>0</v>
      </c>
      <c r="AG1455" s="171">
        <f>IF(AG$2=$A1455,Data!AD174,0)</f>
        <v>0</v>
      </c>
      <c r="AH1455" s="170">
        <f>IF(AH$2=$A1455,Data!AE174,0)</f>
        <v>0</v>
      </c>
      <c r="AI1455" s="171">
        <f>IF(AI$2=$A1455,Data!AF174,0)</f>
        <v>0</v>
      </c>
      <c r="AJ1455" s="170">
        <f>IF(AJ$2=$A1455,Data!AG174,0)</f>
        <v>0</v>
      </c>
      <c r="AK1455" s="171">
        <f>IF(AK$2=$A1455,Data!AH174,0)</f>
        <v>0</v>
      </c>
      <c r="AL1455" s="170">
        <f>IF(AL$2=$A1455,Data!AI174,0)</f>
        <v>0</v>
      </c>
      <c r="AM1455" t="str">
        <f t="shared" si="44"/>
        <v>AA</v>
      </c>
      <c r="AN1455" t="e">
        <f>+INDEX(Validation!$D$4:$D$250,MATCH(Merge!B1455,Validation!$E$4:$E$250,0))</f>
        <v>#N/A</v>
      </c>
      <c r="AO1455" s="172">
        <f t="shared" si="45"/>
        <v>0</v>
      </c>
    </row>
    <row r="1456" spans="1:41" ht="15" x14ac:dyDescent="0.25">
      <c r="A1456">
        <f>Inputs!$H$14</f>
        <v>4</v>
      </c>
      <c r="B1456" t="str">
        <f>Inputs!$D$4</f>
        <v>Select Agency…</v>
      </c>
      <c r="C1456" s="166" t="str">
        <f>Inputs!$I$6</f>
        <v>(insert code)</v>
      </c>
      <c r="D1456" t="str">
        <f>IFERROR(INDEX(Inputs!$I$11:$I$19,MATCH(A1456,Inputs!$H$11:$H$19)),"")</f>
        <v>(insert code)</v>
      </c>
      <c r="E1456" t="s">
        <v>869</v>
      </c>
      <c r="F1456" s="168">
        <f>IF(F$2=$A1456,Data!C175,0)</f>
        <v>0</v>
      </c>
      <c r="G1456" s="168">
        <f>IF(G$2=$A1456,Data!D175,0)</f>
        <v>0</v>
      </c>
      <c r="H1456" s="168">
        <f>IF(H$2=$A1456,Data!E175,0)</f>
        <v>0</v>
      </c>
      <c r="I1456" s="168">
        <f>IF(I$2=$A1456,Data!F175,0)</f>
        <v>0</v>
      </c>
      <c r="J1456" s="168">
        <f>IF(J$2=$A1456,Data!G175,0)</f>
        <v>0</v>
      </c>
      <c r="K1456" s="168">
        <f>IF(K$2=$A1456,Data!H175,0)</f>
        <v>0</v>
      </c>
      <c r="L1456" s="168">
        <f>IF(L$2=$A1456,Data!I175,0)</f>
        <v>0</v>
      </c>
      <c r="M1456" s="168">
        <f>IF(M$2=$A1456,Data!J175,0)</f>
        <v>0</v>
      </c>
      <c r="N1456" s="168">
        <f>IF(N$2=$A1456,Data!K175,0)</f>
        <v>0</v>
      </c>
      <c r="O1456" s="168">
        <f>IF(O$2=$A1456,Data!L175,0)</f>
        <v>0</v>
      </c>
      <c r="P1456" s="168">
        <f>IF(P$2=$A1456,Data!M175,0)</f>
        <v>0</v>
      </c>
      <c r="Q1456" s="168">
        <f>IF(Q$2=$A1456,Data!N175,0)</f>
        <v>0</v>
      </c>
      <c r="R1456" s="169">
        <f>IF(R$2=$A1456,Data!O175,0)</f>
        <v>0</v>
      </c>
      <c r="S1456" s="169">
        <f>IF(S$2=$A1456,Data!P175,0)</f>
        <v>0</v>
      </c>
      <c r="T1456" s="169">
        <f>IF(T$2=$A1456,Data!Q175,0)</f>
        <v>0</v>
      </c>
      <c r="U1456" s="169">
        <f>IF(U$2=$A1456,Data!R175,0)</f>
        <v>0</v>
      </c>
      <c r="V1456" s="169">
        <f>IF(V$2=$A1456,Data!S175,0)</f>
        <v>0</v>
      </c>
      <c r="W1456" s="169">
        <f>IF(W$2=$A1456,Data!T175,0)</f>
        <v>0</v>
      </c>
      <c r="X1456" s="169">
        <f>IF(X$2=$A1456,Data!U175,0)</f>
        <v>0</v>
      </c>
      <c r="Y1456" s="169">
        <f>IF(Y$2=$A1456,Data!V175,0)</f>
        <v>0</v>
      </c>
      <c r="Z1456" s="169">
        <f>IF(Z$2=$A1456,Data!W175,0)</f>
        <v>0</v>
      </c>
      <c r="AA1456" s="169">
        <f>IF(AA$2=$A1456,Data!X175,0)</f>
        <v>0</v>
      </c>
      <c r="AB1456" s="169">
        <f>IF(AB$2=$A1456,Data!Y175,0)</f>
        <v>0</v>
      </c>
      <c r="AC1456" s="169">
        <f>IF(AC$2=$A1456,Data!Z175,0)</f>
        <v>0</v>
      </c>
      <c r="AD1456" s="170">
        <f>IF(AD$2=$A1456,Data!AA175,0)</f>
        <v>0</v>
      </c>
      <c r="AE1456" s="171">
        <f>IF(AE$2=$A1456,Data!AB175,0)</f>
        <v>0</v>
      </c>
      <c r="AF1456" s="170">
        <f>IF(AF$2=$A1456,Data!AC175,0)</f>
        <v>0</v>
      </c>
      <c r="AG1456" s="171">
        <f>IF(AG$2=$A1456,Data!AD175,0)</f>
        <v>0</v>
      </c>
      <c r="AH1456" s="170">
        <f>IF(AH$2=$A1456,Data!AE175,0)</f>
        <v>0</v>
      </c>
      <c r="AI1456" s="171">
        <f>IF(AI$2=$A1456,Data!AF175,0)</f>
        <v>0</v>
      </c>
      <c r="AJ1456" s="170">
        <f>IF(AJ$2=$A1456,Data!AG175,0)</f>
        <v>0</v>
      </c>
      <c r="AK1456" s="171">
        <f>IF(AK$2=$A1456,Data!AH175,0)</f>
        <v>0</v>
      </c>
      <c r="AL1456" s="170">
        <f>IF(AL$2=$A1456,Data!AI175,0)</f>
        <v>0</v>
      </c>
      <c r="AM1456" t="str">
        <f t="shared" si="44"/>
        <v>AA</v>
      </c>
      <c r="AN1456" t="e">
        <f>+INDEX(Validation!$D$4:$D$250,MATCH(Merge!B1456,Validation!$E$4:$E$250,0))</f>
        <v>#N/A</v>
      </c>
      <c r="AO1456" s="172">
        <f t="shared" si="45"/>
        <v>0</v>
      </c>
    </row>
    <row r="1457" spans="1:41" ht="15" x14ac:dyDescent="0.25">
      <c r="A1457">
        <f>Inputs!$H$14</f>
        <v>4</v>
      </c>
      <c r="B1457" t="str">
        <f>Inputs!$D$4</f>
        <v>Select Agency…</v>
      </c>
      <c r="C1457" s="166" t="str">
        <f>Inputs!$I$6</f>
        <v>(insert code)</v>
      </c>
      <c r="D1457" t="str">
        <f>IFERROR(INDEX(Inputs!$I$11:$I$19,MATCH(A1457,Inputs!$H$11:$H$19)),"")</f>
        <v>(insert code)</v>
      </c>
      <c r="E1457" t="s">
        <v>869</v>
      </c>
      <c r="F1457" s="168">
        <f>IF(F$2=$A1457,Data!C176,0)</f>
        <v>0</v>
      </c>
      <c r="G1457" s="168">
        <f>IF(G$2=$A1457,Data!D176,0)</f>
        <v>0</v>
      </c>
      <c r="H1457" s="168">
        <f>IF(H$2=$A1457,Data!E176,0)</f>
        <v>0</v>
      </c>
      <c r="I1457" s="168">
        <f>IF(I$2=$A1457,Data!F176,0)</f>
        <v>0</v>
      </c>
      <c r="J1457" s="168">
        <f>IF(J$2=$A1457,Data!G176,0)</f>
        <v>0</v>
      </c>
      <c r="K1457" s="168">
        <f>IF(K$2=$A1457,Data!H176,0)</f>
        <v>0</v>
      </c>
      <c r="L1457" s="168">
        <f>IF(L$2=$A1457,Data!I176,0)</f>
        <v>0</v>
      </c>
      <c r="M1457" s="168">
        <f>IF(M$2=$A1457,Data!J176,0)</f>
        <v>0</v>
      </c>
      <c r="N1457" s="168">
        <f>IF(N$2=$A1457,Data!K176,0)</f>
        <v>0</v>
      </c>
      <c r="O1457" s="168">
        <f>IF(O$2=$A1457,Data!L176,0)</f>
        <v>0</v>
      </c>
      <c r="P1457" s="168">
        <f>IF(P$2=$A1457,Data!M176,0)</f>
        <v>0</v>
      </c>
      <c r="Q1457" s="168">
        <f>IF(Q$2=$A1457,Data!N176,0)</f>
        <v>0</v>
      </c>
      <c r="R1457" s="169">
        <f>IF(R$2=$A1457,Data!O176,0)</f>
        <v>0</v>
      </c>
      <c r="S1457" s="169">
        <f>IF(S$2=$A1457,Data!P176,0)</f>
        <v>0</v>
      </c>
      <c r="T1457" s="169">
        <f>IF(T$2=$A1457,Data!Q176,0)</f>
        <v>0</v>
      </c>
      <c r="U1457" s="169">
        <f>IF(U$2=$A1457,Data!R176,0)</f>
        <v>0</v>
      </c>
      <c r="V1457" s="169">
        <f>IF(V$2=$A1457,Data!S176,0)</f>
        <v>0</v>
      </c>
      <c r="W1457" s="169">
        <f>IF(W$2=$A1457,Data!T176,0)</f>
        <v>0</v>
      </c>
      <c r="X1457" s="169">
        <f>IF(X$2=$A1457,Data!U176,0)</f>
        <v>0</v>
      </c>
      <c r="Y1457" s="169">
        <f>IF(Y$2=$A1457,Data!V176,0)</f>
        <v>0</v>
      </c>
      <c r="Z1457" s="169">
        <f>IF(Z$2=$A1457,Data!W176,0)</f>
        <v>0</v>
      </c>
      <c r="AA1457" s="169">
        <f>IF(AA$2=$A1457,Data!X176,0)</f>
        <v>0</v>
      </c>
      <c r="AB1457" s="169">
        <f>IF(AB$2=$A1457,Data!Y176,0)</f>
        <v>0</v>
      </c>
      <c r="AC1457" s="169">
        <f>IF(AC$2=$A1457,Data!Z176,0)</f>
        <v>0</v>
      </c>
      <c r="AD1457" s="170">
        <f>IF(AD$2=$A1457,Data!AA176,0)</f>
        <v>0</v>
      </c>
      <c r="AE1457" s="171">
        <f>IF(AE$2=$A1457,Data!AB176,0)</f>
        <v>0</v>
      </c>
      <c r="AF1457" s="170">
        <f>IF(AF$2=$A1457,Data!AC176,0)</f>
        <v>0</v>
      </c>
      <c r="AG1457" s="171">
        <f>IF(AG$2=$A1457,Data!AD176,0)</f>
        <v>0</v>
      </c>
      <c r="AH1457" s="170">
        <f>IF(AH$2=$A1457,Data!AE176,0)</f>
        <v>0</v>
      </c>
      <c r="AI1457" s="171">
        <f>IF(AI$2=$A1457,Data!AF176,0)</f>
        <v>0</v>
      </c>
      <c r="AJ1457" s="170">
        <f>IF(AJ$2=$A1457,Data!AG176,0)</f>
        <v>0</v>
      </c>
      <c r="AK1457" s="171">
        <f>IF(AK$2=$A1457,Data!AH176,0)</f>
        <v>0</v>
      </c>
      <c r="AL1457" s="170">
        <f>IF(AL$2=$A1457,Data!AI176,0)</f>
        <v>0</v>
      </c>
      <c r="AM1457" t="str">
        <f t="shared" si="44"/>
        <v>AA</v>
      </c>
      <c r="AN1457" t="e">
        <f>+INDEX(Validation!$D$4:$D$250,MATCH(Merge!B1457,Validation!$E$4:$E$250,0))</f>
        <v>#N/A</v>
      </c>
      <c r="AO1457" s="172">
        <f t="shared" si="45"/>
        <v>0</v>
      </c>
    </row>
    <row r="1458" spans="1:41" ht="15" x14ac:dyDescent="0.25">
      <c r="A1458">
        <f>Inputs!$H$14</f>
        <v>4</v>
      </c>
      <c r="B1458" t="str">
        <f>Inputs!$D$4</f>
        <v>Select Agency…</v>
      </c>
      <c r="C1458" s="166" t="str">
        <f>Inputs!$I$6</f>
        <v>(insert code)</v>
      </c>
      <c r="D1458" t="str">
        <f>IFERROR(INDEX(Inputs!$I$11:$I$19,MATCH(A1458,Inputs!$H$11:$H$19)),"")</f>
        <v>(insert code)</v>
      </c>
      <c r="E1458" t="s">
        <v>869</v>
      </c>
      <c r="F1458" s="168">
        <f>IF(F$2=$A1458,Data!C177,0)</f>
        <v>0</v>
      </c>
      <c r="G1458" s="168">
        <f>IF(G$2=$A1458,Data!D177,0)</f>
        <v>0</v>
      </c>
      <c r="H1458" s="168">
        <f>IF(H$2=$A1458,Data!E177,0)</f>
        <v>0</v>
      </c>
      <c r="I1458" s="168">
        <f>IF(I$2=$A1458,Data!F177,0)</f>
        <v>0</v>
      </c>
      <c r="J1458" s="168">
        <f>IF(J$2=$A1458,Data!G177,0)</f>
        <v>0</v>
      </c>
      <c r="K1458" s="168">
        <f>IF(K$2=$A1458,Data!H177,0)</f>
        <v>0</v>
      </c>
      <c r="L1458" s="168">
        <f>IF(L$2=$A1458,Data!I177,0)</f>
        <v>0</v>
      </c>
      <c r="M1458" s="168">
        <f>IF(M$2=$A1458,Data!J177,0)</f>
        <v>0</v>
      </c>
      <c r="N1458" s="168">
        <f>IF(N$2=$A1458,Data!K177,0)</f>
        <v>0</v>
      </c>
      <c r="O1458" s="168">
        <f>IF(O$2=$A1458,Data!L177,0)</f>
        <v>0</v>
      </c>
      <c r="P1458" s="168">
        <f>IF(P$2=$A1458,Data!M177,0)</f>
        <v>0</v>
      </c>
      <c r="Q1458" s="168">
        <f>IF(Q$2=$A1458,Data!N177,0)</f>
        <v>0</v>
      </c>
      <c r="R1458" s="169">
        <f>IF(R$2=$A1458,Data!O177,0)</f>
        <v>0</v>
      </c>
      <c r="S1458" s="169">
        <f>IF(S$2=$A1458,Data!P177,0)</f>
        <v>0</v>
      </c>
      <c r="T1458" s="169">
        <f>IF(T$2=$A1458,Data!Q177,0)</f>
        <v>0</v>
      </c>
      <c r="U1458" s="169">
        <f>IF(U$2=$A1458,Data!R177,0)</f>
        <v>0</v>
      </c>
      <c r="V1458" s="169">
        <f>IF(V$2=$A1458,Data!S177,0)</f>
        <v>0</v>
      </c>
      <c r="W1458" s="169">
        <f>IF(W$2=$A1458,Data!T177,0)</f>
        <v>0</v>
      </c>
      <c r="X1458" s="169">
        <f>IF(X$2=$A1458,Data!U177,0)</f>
        <v>0</v>
      </c>
      <c r="Y1458" s="169">
        <f>IF(Y$2=$A1458,Data!V177,0)</f>
        <v>0</v>
      </c>
      <c r="Z1458" s="169">
        <f>IF(Z$2=$A1458,Data!W177,0)</f>
        <v>0</v>
      </c>
      <c r="AA1458" s="169">
        <f>IF(AA$2=$A1458,Data!X177,0)</f>
        <v>0</v>
      </c>
      <c r="AB1458" s="169">
        <f>IF(AB$2=$A1458,Data!Y177,0)</f>
        <v>0</v>
      </c>
      <c r="AC1458" s="169">
        <f>IF(AC$2=$A1458,Data!Z177,0)</f>
        <v>0</v>
      </c>
      <c r="AD1458" s="170">
        <f>IF(AD$2=$A1458,Data!AA177,0)</f>
        <v>0</v>
      </c>
      <c r="AE1458" s="171">
        <f>IF(AE$2=$A1458,Data!AB177,0)</f>
        <v>0</v>
      </c>
      <c r="AF1458" s="170">
        <f>IF(AF$2=$A1458,Data!AC177,0)</f>
        <v>0</v>
      </c>
      <c r="AG1458" s="171">
        <f>IF(AG$2=$A1458,Data!AD177,0)</f>
        <v>0</v>
      </c>
      <c r="AH1458" s="170">
        <f>IF(AH$2=$A1458,Data!AE177,0)</f>
        <v>0</v>
      </c>
      <c r="AI1458" s="171">
        <f>IF(AI$2=$A1458,Data!AF177,0)</f>
        <v>0</v>
      </c>
      <c r="AJ1458" s="170">
        <f>IF(AJ$2=$A1458,Data!AG177,0)</f>
        <v>0</v>
      </c>
      <c r="AK1458" s="171">
        <f>IF(AK$2=$A1458,Data!AH177,0)</f>
        <v>0</v>
      </c>
      <c r="AL1458" s="170">
        <f>IF(AL$2=$A1458,Data!AI177,0)</f>
        <v>0</v>
      </c>
      <c r="AM1458" t="str">
        <f t="shared" si="44"/>
        <v>AA</v>
      </c>
      <c r="AN1458" t="e">
        <f>+INDEX(Validation!$D$4:$D$250,MATCH(Merge!B1458,Validation!$E$4:$E$250,0))</f>
        <v>#N/A</v>
      </c>
      <c r="AO1458" s="172">
        <f t="shared" si="45"/>
        <v>0</v>
      </c>
    </row>
    <row r="1459" spans="1:41" ht="15" x14ac:dyDescent="0.25">
      <c r="A1459">
        <f>Inputs!$H$14</f>
        <v>4</v>
      </c>
      <c r="B1459" t="str">
        <f>Inputs!$D$4</f>
        <v>Select Agency…</v>
      </c>
      <c r="C1459" s="166" t="str">
        <f>Inputs!$I$6</f>
        <v>(insert code)</v>
      </c>
      <c r="D1459" t="str">
        <f>IFERROR(INDEX(Inputs!$I$11:$I$19,MATCH(A1459,Inputs!$H$11:$H$19)),"")</f>
        <v>(insert code)</v>
      </c>
      <c r="E1459" t="s">
        <v>869</v>
      </c>
      <c r="F1459" s="168">
        <f>IF(F$2=$A1459,Data!C178,0)</f>
        <v>0</v>
      </c>
      <c r="G1459" s="168">
        <f>IF(G$2=$A1459,Data!D178,0)</f>
        <v>0</v>
      </c>
      <c r="H1459" s="168">
        <f>IF(H$2=$A1459,Data!E178,0)</f>
        <v>0</v>
      </c>
      <c r="I1459" s="168">
        <f>IF(I$2=$A1459,Data!F178,0)</f>
        <v>0</v>
      </c>
      <c r="J1459" s="168">
        <f>IF(J$2=$A1459,Data!G178,0)</f>
        <v>0</v>
      </c>
      <c r="K1459" s="168">
        <f>IF(K$2=$A1459,Data!H178,0)</f>
        <v>0</v>
      </c>
      <c r="L1459" s="168">
        <f>IF(L$2=$A1459,Data!I178,0)</f>
        <v>0</v>
      </c>
      <c r="M1459" s="168">
        <f>IF(M$2=$A1459,Data!J178,0)</f>
        <v>0</v>
      </c>
      <c r="N1459" s="168">
        <f>IF(N$2=$A1459,Data!K178,0)</f>
        <v>0</v>
      </c>
      <c r="O1459" s="168">
        <f>IF(O$2=$A1459,Data!L178,0)</f>
        <v>0</v>
      </c>
      <c r="P1459" s="168">
        <f>IF(P$2=$A1459,Data!M178,0)</f>
        <v>0</v>
      </c>
      <c r="Q1459" s="168">
        <f>IF(Q$2=$A1459,Data!N178,0)</f>
        <v>0</v>
      </c>
      <c r="R1459" s="169">
        <f>IF(R$2=$A1459,Data!O178,0)</f>
        <v>0</v>
      </c>
      <c r="S1459" s="169">
        <f>IF(S$2=$A1459,Data!P178,0)</f>
        <v>0</v>
      </c>
      <c r="T1459" s="169">
        <f>IF(T$2=$A1459,Data!Q178,0)</f>
        <v>0</v>
      </c>
      <c r="U1459" s="169">
        <f>IF(U$2=$A1459,Data!R178,0)</f>
        <v>0</v>
      </c>
      <c r="V1459" s="169">
        <f>IF(V$2=$A1459,Data!S178,0)</f>
        <v>0</v>
      </c>
      <c r="W1459" s="169">
        <f>IF(W$2=$A1459,Data!T178,0)</f>
        <v>0</v>
      </c>
      <c r="X1459" s="169">
        <f>IF(X$2=$A1459,Data!U178,0)</f>
        <v>0</v>
      </c>
      <c r="Y1459" s="169">
        <f>IF(Y$2=$A1459,Data!V178,0)</f>
        <v>0</v>
      </c>
      <c r="Z1459" s="169">
        <f>IF(Z$2=$A1459,Data!W178,0)</f>
        <v>0</v>
      </c>
      <c r="AA1459" s="169">
        <f>IF(AA$2=$A1459,Data!X178,0)</f>
        <v>0</v>
      </c>
      <c r="AB1459" s="169">
        <f>IF(AB$2=$A1459,Data!Y178,0)</f>
        <v>0</v>
      </c>
      <c r="AC1459" s="169">
        <f>IF(AC$2=$A1459,Data!Z178,0)</f>
        <v>0</v>
      </c>
      <c r="AD1459" s="170">
        <f>IF(AD$2=$A1459,Data!AA178,0)</f>
        <v>0</v>
      </c>
      <c r="AE1459" s="171">
        <f>IF(AE$2=$A1459,Data!AB178,0)</f>
        <v>0</v>
      </c>
      <c r="AF1459" s="170">
        <f>IF(AF$2=$A1459,Data!AC178,0)</f>
        <v>0</v>
      </c>
      <c r="AG1459" s="171">
        <f>IF(AG$2=$A1459,Data!AD178,0)</f>
        <v>0</v>
      </c>
      <c r="AH1459" s="170">
        <f>IF(AH$2=$A1459,Data!AE178,0)</f>
        <v>0</v>
      </c>
      <c r="AI1459" s="171">
        <f>IF(AI$2=$A1459,Data!AF178,0)</f>
        <v>0</v>
      </c>
      <c r="AJ1459" s="170">
        <f>IF(AJ$2=$A1459,Data!AG178,0)</f>
        <v>0</v>
      </c>
      <c r="AK1459" s="171">
        <f>IF(AK$2=$A1459,Data!AH178,0)</f>
        <v>0</v>
      </c>
      <c r="AL1459" s="170">
        <f>IF(AL$2=$A1459,Data!AI178,0)</f>
        <v>0</v>
      </c>
      <c r="AM1459" t="str">
        <f t="shared" si="44"/>
        <v>AA</v>
      </c>
      <c r="AN1459" t="e">
        <f>+INDEX(Validation!$D$4:$D$250,MATCH(Merge!B1459,Validation!$E$4:$E$250,0))</f>
        <v>#N/A</v>
      </c>
      <c r="AO1459" s="172">
        <f t="shared" si="45"/>
        <v>0</v>
      </c>
    </row>
    <row r="1460" spans="1:41" ht="15" x14ac:dyDescent="0.25">
      <c r="A1460">
        <f>Inputs!$H$14</f>
        <v>4</v>
      </c>
      <c r="B1460" t="str">
        <f>Inputs!$D$4</f>
        <v>Select Agency…</v>
      </c>
      <c r="C1460" s="166" t="str">
        <f>Inputs!$I$6</f>
        <v>(insert code)</v>
      </c>
      <c r="D1460" t="str">
        <f>IFERROR(INDEX(Inputs!$I$11:$I$19,MATCH(A1460,Inputs!$H$11:$H$19)),"")</f>
        <v>(insert code)</v>
      </c>
      <c r="E1460" t="s">
        <v>869</v>
      </c>
      <c r="F1460" s="168">
        <f>IF(F$2=$A1460,Data!C179,0)</f>
        <v>0</v>
      </c>
      <c r="G1460" s="168">
        <f>IF(G$2=$A1460,Data!D179,0)</f>
        <v>0</v>
      </c>
      <c r="H1460" s="168">
        <f>IF(H$2=$A1460,Data!E179,0)</f>
        <v>0</v>
      </c>
      <c r="I1460" s="168">
        <f>IF(I$2=$A1460,Data!F179,0)</f>
        <v>0</v>
      </c>
      <c r="J1460" s="168">
        <f>IF(J$2=$A1460,Data!G179,0)</f>
        <v>0</v>
      </c>
      <c r="K1460" s="168">
        <f>IF(K$2=$A1460,Data!H179,0)</f>
        <v>0</v>
      </c>
      <c r="L1460" s="168">
        <f>IF(L$2=$A1460,Data!I179,0)</f>
        <v>0</v>
      </c>
      <c r="M1460" s="168">
        <f>IF(M$2=$A1460,Data!J179,0)</f>
        <v>0</v>
      </c>
      <c r="N1460" s="168">
        <f>IF(N$2=$A1460,Data!K179,0)</f>
        <v>0</v>
      </c>
      <c r="O1460" s="168">
        <f>IF(O$2=$A1460,Data!L179,0)</f>
        <v>0</v>
      </c>
      <c r="P1460" s="168">
        <f>IF(P$2=$A1460,Data!M179,0)</f>
        <v>0</v>
      </c>
      <c r="Q1460" s="168">
        <f>IF(Q$2=$A1460,Data!N179,0)</f>
        <v>0</v>
      </c>
      <c r="R1460" s="169">
        <f>IF(R$2=$A1460,Data!O179,0)</f>
        <v>0</v>
      </c>
      <c r="S1460" s="169">
        <f>IF(S$2=$A1460,Data!P179,0)</f>
        <v>0</v>
      </c>
      <c r="T1460" s="169">
        <f>IF(T$2=$A1460,Data!Q179,0)</f>
        <v>0</v>
      </c>
      <c r="U1460" s="169">
        <f>IF(U$2=$A1460,Data!R179,0)</f>
        <v>0</v>
      </c>
      <c r="V1460" s="169">
        <f>IF(V$2=$A1460,Data!S179,0)</f>
        <v>0</v>
      </c>
      <c r="W1460" s="169">
        <f>IF(W$2=$A1460,Data!T179,0)</f>
        <v>0</v>
      </c>
      <c r="X1460" s="169">
        <f>IF(X$2=$A1460,Data!U179,0)</f>
        <v>0</v>
      </c>
      <c r="Y1460" s="169">
        <f>IF(Y$2=$A1460,Data!V179,0)</f>
        <v>0</v>
      </c>
      <c r="Z1460" s="169">
        <f>IF(Z$2=$A1460,Data!W179,0)</f>
        <v>0</v>
      </c>
      <c r="AA1460" s="169">
        <f>IF(AA$2=$A1460,Data!X179,0)</f>
        <v>0</v>
      </c>
      <c r="AB1460" s="169">
        <f>IF(AB$2=$A1460,Data!Y179,0)</f>
        <v>0</v>
      </c>
      <c r="AC1460" s="169">
        <f>IF(AC$2=$A1460,Data!Z179,0)</f>
        <v>0</v>
      </c>
      <c r="AD1460" s="170">
        <f>IF(AD$2=$A1460,Data!AA179,0)</f>
        <v>0</v>
      </c>
      <c r="AE1460" s="171">
        <f>IF(AE$2=$A1460,Data!AB179,0)</f>
        <v>0</v>
      </c>
      <c r="AF1460" s="170">
        <f>IF(AF$2=$A1460,Data!AC179,0)</f>
        <v>0</v>
      </c>
      <c r="AG1460" s="171">
        <f>IF(AG$2=$A1460,Data!AD179,0)</f>
        <v>0</v>
      </c>
      <c r="AH1460" s="170">
        <f>IF(AH$2=$A1460,Data!AE179,0)</f>
        <v>0</v>
      </c>
      <c r="AI1460" s="171">
        <f>IF(AI$2=$A1460,Data!AF179,0)</f>
        <v>0</v>
      </c>
      <c r="AJ1460" s="170">
        <f>IF(AJ$2=$A1460,Data!AG179,0)</f>
        <v>0</v>
      </c>
      <c r="AK1460" s="171">
        <f>IF(AK$2=$A1460,Data!AH179,0)</f>
        <v>0</v>
      </c>
      <c r="AL1460" s="170">
        <f>IF(AL$2=$A1460,Data!AI179,0)</f>
        <v>0</v>
      </c>
      <c r="AM1460" t="str">
        <f t="shared" si="44"/>
        <v>AA</v>
      </c>
      <c r="AN1460" t="e">
        <f>+INDEX(Validation!$D$4:$D$250,MATCH(Merge!B1460,Validation!$E$4:$E$250,0))</f>
        <v>#N/A</v>
      </c>
      <c r="AO1460" s="172">
        <f t="shared" si="45"/>
        <v>0</v>
      </c>
    </row>
    <row r="1461" spans="1:41" ht="15" x14ac:dyDescent="0.25">
      <c r="A1461">
        <f>Inputs!$H$14</f>
        <v>4</v>
      </c>
      <c r="B1461" t="str">
        <f>Inputs!$D$4</f>
        <v>Select Agency…</v>
      </c>
      <c r="C1461" s="166" t="str">
        <f>Inputs!$I$6</f>
        <v>(insert code)</v>
      </c>
      <c r="D1461" t="str">
        <f>IFERROR(INDEX(Inputs!$I$11:$I$19,MATCH(A1461,Inputs!$H$11:$H$19)),"")</f>
        <v>(insert code)</v>
      </c>
      <c r="E1461" t="s">
        <v>869</v>
      </c>
      <c r="F1461" s="168">
        <f>IF(F$2=$A1461,Data!C180,0)</f>
        <v>0</v>
      </c>
      <c r="G1461" s="168">
        <f>IF(G$2=$A1461,Data!D180,0)</f>
        <v>0</v>
      </c>
      <c r="H1461" s="168">
        <f>IF(H$2=$A1461,Data!E180,0)</f>
        <v>0</v>
      </c>
      <c r="I1461" s="168">
        <f>IF(I$2=$A1461,Data!F180,0)</f>
        <v>0</v>
      </c>
      <c r="J1461" s="168">
        <f>IF(J$2=$A1461,Data!G180,0)</f>
        <v>0</v>
      </c>
      <c r="K1461" s="168">
        <f>IF(K$2=$A1461,Data!H180,0)</f>
        <v>0</v>
      </c>
      <c r="L1461" s="168">
        <f>IF(L$2=$A1461,Data!I180,0)</f>
        <v>0</v>
      </c>
      <c r="M1461" s="168">
        <f>IF(M$2=$A1461,Data!J180,0)</f>
        <v>0</v>
      </c>
      <c r="N1461" s="168">
        <f>IF(N$2=$A1461,Data!K180,0)</f>
        <v>0</v>
      </c>
      <c r="O1461" s="168">
        <f>IF(O$2=$A1461,Data!L180,0)</f>
        <v>0</v>
      </c>
      <c r="P1461" s="168">
        <f>IF(P$2=$A1461,Data!M180,0)</f>
        <v>0</v>
      </c>
      <c r="Q1461" s="168">
        <f>IF(Q$2=$A1461,Data!N180,0)</f>
        <v>0</v>
      </c>
      <c r="R1461" s="169">
        <f>IF(R$2=$A1461,Data!O180,0)</f>
        <v>0</v>
      </c>
      <c r="S1461" s="169">
        <f>IF(S$2=$A1461,Data!P180,0)</f>
        <v>0</v>
      </c>
      <c r="T1461" s="169">
        <f>IF(T$2=$A1461,Data!Q180,0)</f>
        <v>0</v>
      </c>
      <c r="U1461" s="169">
        <f>IF(U$2=$A1461,Data!R180,0)</f>
        <v>0</v>
      </c>
      <c r="V1461" s="169">
        <f>IF(V$2=$A1461,Data!S180,0)</f>
        <v>0</v>
      </c>
      <c r="W1461" s="169">
        <f>IF(W$2=$A1461,Data!T180,0)</f>
        <v>0</v>
      </c>
      <c r="X1461" s="169">
        <f>IF(X$2=$A1461,Data!U180,0)</f>
        <v>0</v>
      </c>
      <c r="Y1461" s="169">
        <f>IF(Y$2=$A1461,Data!V180,0)</f>
        <v>0</v>
      </c>
      <c r="Z1461" s="169">
        <f>IF(Z$2=$A1461,Data!W180,0)</f>
        <v>0</v>
      </c>
      <c r="AA1461" s="169">
        <f>IF(AA$2=$A1461,Data!X180,0)</f>
        <v>0</v>
      </c>
      <c r="AB1461" s="169">
        <f>IF(AB$2=$A1461,Data!Y180,0)</f>
        <v>0</v>
      </c>
      <c r="AC1461" s="169">
        <f>IF(AC$2=$A1461,Data!Z180,0)</f>
        <v>0</v>
      </c>
      <c r="AD1461" s="170">
        <f>IF(AD$2=$A1461,Data!AA180,0)</f>
        <v>0</v>
      </c>
      <c r="AE1461" s="171">
        <f>IF(AE$2=$A1461,Data!AB180,0)</f>
        <v>0</v>
      </c>
      <c r="AF1461" s="170">
        <f>IF(AF$2=$A1461,Data!AC180,0)</f>
        <v>0</v>
      </c>
      <c r="AG1461" s="171">
        <f>IF(AG$2=$A1461,Data!AD180,0)</f>
        <v>0</v>
      </c>
      <c r="AH1461" s="170">
        <f>IF(AH$2=$A1461,Data!AE180,0)</f>
        <v>0</v>
      </c>
      <c r="AI1461" s="171">
        <f>IF(AI$2=$A1461,Data!AF180,0)</f>
        <v>0</v>
      </c>
      <c r="AJ1461" s="170">
        <f>IF(AJ$2=$A1461,Data!AG180,0)</f>
        <v>0</v>
      </c>
      <c r="AK1461" s="171">
        <f>IF(AK$2=$A1461,Data!AH180,0)</f>
        <v>0</v>
      </c>
      <c r="AL1461" s="170">
        <f>IF(AL$2=$A1461,Data!AI180,0)</f>
        <v>0</v>
      </c>
      <c r="AM1461" t="str">
        <f t="shared" si="44"/>
        <v>AA</v>
      </c>
      <c r="AN1461" t="e">
        <f>+INDEX(Validation!$D$4:$D$250,MATCH(Merge!B1461,Validation!$E$4:$E$250,0))</f>
        <v>#N/A</v>
      </c>
      <c r="AO1461" s="172">
        <f t="shared" si="45"/>
        <v>0</v>
      </c>
    </row>
    <row r="1462" spans="1:41" ht="15" x14ac:dyDescent="0.25">
      <c r="A1462">
        <f>Inputs!$H$14</f>
        <v>4</v>
      </c>
      <c r="B1462" t="str">
        <f>Inputs!$D$4</f>
        <v>Select Agency…</v>
      </c>
      <c r="C1462" s="166" t="str">
        <f>Inputs!$I$6</f>
        <v>(insert code)</v>
      </c>
      <c r="D1462" t="str">
        <f>IFERROR(INDEX(Inputs!$I$11:$I$19,MATCH(A1462,Inputs!$H$11:$H$19)),"")</f>
        <v>(insert code)</v>
      </c>
      <c r="E1462" t="s">
        <v>869</v>
      </c>
      <c r="F1462" s="168">
        <f>IF(F$2=$A1462,Data!C181,0)</f>
        <v>0</v>
      </c>
      <c r="G1462" s="168">
        <f>IF(G$2=$A1462,Data!D181,0)</f>
        <v>0</v>
      </c>
      <c r="H1462" s="168">
        <f>IF(H$2=$A1462,Data!E181,0)</f>
        <v>0</v>
      </c>
      <c r="I1462" s="168">
        <f>IF(I$2=$A1462,Data!F181,0)</f>
        <v>0</v>
      </c>
      <c r="J1462" s="168">
        <f>IF(J$2=$A1462,Data!G181,0)</f>
        <v>0</v>
      </c>
      <c r="K1462" s="168">
        <f>IF(K$2=$A1462,Data!H181,0)</f>
        <v>0</v>
      </c>
      <c r="L1462" s="168">
        <f>IF(L$2=$A1462,Data!I181,0)</f>
        <v>0</v>
      </c>
      <c r="M1462" s="168">
        <f>IF(M$2=$A1462,Data!J181,0)</f>
        <v>0</v>
      </c>
      <c r="N1462" s="168">
        <f>IF(N$2=$A1462,Data!K181,0)</f>
        <v>0</v>
      </c>
      <c r="O1462" s="168">
        <f>IF(O$2=$A1462,Data!L181,0)</f>
        <v>0</v>
      </c>
      <c r="P1462" s="168">
        <f>IF(P$2=$A1462,Data!M181,0)</f>
        <v>0</v>
      </c>
      <c r="Q1462" s="168">
        <f>IF(Q$2=$A1462,Data!N181,0)</f>
        <v>0</v>
      </c>
      <c r="R1462" s="169">
        <f>IF(R$2=$A1462,Data!O181,0)</f>
        <v>0</v>
      </c>
      <c r="S1462" s="169">
        <f>IF(S$2=$A1462,Data!P181,0)</f>
        <v>0</v>
      </c>
      <c r="T1462" s="169">
        <f>IF(T$2=$A1462,Data!Q181,0)</f>
        <v>0</v>
      </c>
      <c r="U1462" s="169">
        <f>IF(U$2=$A1462,Data!R181,0)</f>
        <v>0</v>
      </c>
      <c r="V1462" s="169">
        <f>IF(V$2=$A1462,Data!S181,0)</f>
        <v>0</v>
      </c>
      <c r="W1462" s="169">
        <f>IF(W$2=$A1462,Data!T181,0)</f>
        <v>0</v>
      </c>
      <c r="X1462" s="169">
        <f>IF(X$2=$A1462,Data!U181,0)</f>
        <v>0</v>
      </c>
      <c r="Y1462" s="169">
        <f>IF(Y$2=$A1462,Data!V181,0)</f>
        <v>0</v>
      </c>
      <c r="Z1462" s="169">
        <f>IF(Z$2=$A1462,Data!W181,0)</f>
        <v>0</v>
      </c>
      <c r="AA1462" s="169">
        <f>IF(AA$2=$A1462,Data!X181,0)</f>
        <v>0</v>
      </c>
      <c r="AB1462" s="169">
        <f>IF(AB$2=$A1462,Data!Y181,0)</f>
        <v>0</v>
      </c>
      <c r="AC1462" s="169">
        <f>IF(AC$2=$A1462,Data!Z181,0)</f>
        <v>0</v>
      </c>
      <c r="AD1462" s="170">
        <f>IF(AD$2=$A1462,Data!AA181,0)</f>
        <v>0</v>
      </c>
      <c r="AE1462" s="171">
        <f>IF(AE$2=$A1462,Data!AB181,0)</f>
        <v>0</v>
      </c>
      <c r="AF1462" s="170">
        <f>IF(AF$2=$A1462,Data!AC181,0)</f>
        <v>0</v>
      </c>
      <c r="AG1462" s="171">
        <f>IF(AG$2=$A1462,Data!AD181,0)</f>
        <v>0</v>
      </c>
      <c r="AH1462" s="170">
        <f>IF(AH$2=$A1462,Data!AE181,0)</f>
        <v>0</v>
      </c>
      <c r="AI1462" s="171">
        <f>IF(AI$2=$A1462,Data!AF181,0)</f>
        <v>0</v>
      </c>
      <c r="AJ1462" s="170">
        <f>IF(AJ$2=$A1462,Data!AG181,0)</f>
        <v>0</v>
      </c>
      <c r="AK1462" s="171">
        <f>IF(AK$2=$A1462,Data!AH181,0)</f>
        <v>0</v>
      </c>
      <c r="AL1462" s="170">
        <f>IF(AL$2=$A1462,Data!AI181,0)</f>
        <v>0</v>
      </c>
      <c r="AM1462" t="str">
        <f t="shared" si="44"/>
        <v>AA</v>
      </c>
      <c r="AN1462" t="e">
        <f>+INDEX(Validation!$D$4:$D$250,MATCH(Merge!B1462,Validation!$E$4:$E$250,0))</f>
        <v>#N/A</v>
      </c>
      <c r="AO1462" s="172">
        <f t="shared" si="45"/>
        <v>0</v>
      </c>
    </row>
    <row r="1463" spans="1:41" ht="15" x14ac:dyDescent="0.25">
      <c r="A1463">
        <f>Inputs!$H$14</f>
        <v>4</v>
      </c>
      <c r="B1463" t="str">
        <f>Inputs!$D$4</f>
        <v>Select Agency…</v>
      </c>
      <c r="C1463" s="166" t="str">
        <f>Inputs!$I$6</f>
        <v>(insert code)</v>
      </c>
      <c r="D1463" t="str">
        <f>IFERROR(INDEX(Inputs!$I$11:$I$19,MATCH(A1463,Inputs!$H$11:$H$19)),"")</f>
        <v>(insert code)</v>
      </c>
      <c r="E1463" t="s">
        <v>869</v>
      </c>
      <c r="F1463" s="168">
        <f>IF(F$2=$A1463,Data!C182,0)</f>
        <v>0</v>
      </c>
      <c r="G1463" s="168">
        <f>IF(G$2=$A1463,Data!D182,0)</f>
        <v>0</v>
      </c>
      <c r="H1463" s="168">
        <f>IF(H$2=$A1463,Data!E182,0)</f>
        <v>0</v>
      </c>
      <c r="I1463" s="168">
        <f>IF(I$2=$A1463,Data!F182,0)</f>
        <v>0</v>
      </c>
      <c r="J1463" s="168">
        <f>IF(J$2=$A1463,Data!G182,0)</f>
        <v>0</v>
      </c>
      <c r="K1463" s="168">
        <f>IF(K$2=$A1463,Data!H182,0)</f>
        <v>0</v>
      </c>
      <c r="L1463" s="168">
        <f>IF(L$2=$A1463,Data!I182,0)</f>
        <v>0</v>
      </c>
      <c r="M1463" s="168">
        <f>IF(M$2=$A1463,Data!J182,0)</f>
        <v>0</v>
      </c>
      <c r="N1463" s="168">
        <f>IF(N$2=$A1463,Data!K182,0)</f>
        <v>0</v>
      </c>
      <c r="O1463" s="168">
        <f>IF(O$2=$A1463,Data!L182,0)</f>
        <v>0</v>
      </c>
      <c r="P1463" s="168">
        <f>IF(P$2=$A1463,Data!M182,0)</f>
        <v>0</v>
      </c>
      <c r="Q1463" s="168">
        <f>IF(Q$2=$A1463,Data!N182,0)</f>
        <v>0</v>
      </c>
      <c r="R1463" s="169">
        <f>IF(R$2=$A1463,Data!O182,0)</f>
        <v>0</v>
      </c>
      <c r="S1463" s="169">
        <f>IF(S$2=$A1463,Data!P182,0)</f>
        <v>0</v>
      </c>
      <c r="T1463" s="169">
        <f>IF(T$2=$A1463,Data!Q182,0)</f>
        <v>0</v>
      </c>
      <c r="U1463" s="169">
        <f>IF(U$2=$A1463,Data!R182,0)</f>
        <v>0</v>
      </c>
      <c r="V1463" s="169">
        <f>IF(V$2=$A1463,Data!S182,0)</f>
        <v>0</v>
      </c>
      <c r="W1463" s="169">
        <f>IF(W$2=$A1463,Data!T182,0)</f>
        <v>0</v>
      </c>
      <c r="X1463" s="169">
        <f>IF(X$2=$A1463,Data!U182,0)</f>
        <v>0</v>
      </c>
      <c r="Y1463" s="169">
        <f>IF(Y$2=$A1463,Data!V182,0)</f>
        <v>0</v>
      </c>
      <c r="Z1463" s="169">
        <f>IF(Z$2=$A1463,Data!W182,0)</f>
        <v>0</v>
      </c>
      <c r="AA1463" s="169">
        <f>IF(AA$2=$A1463,Data!X182,0)</f>
        <v>0</v>
      </c>
      <c r="AB1463" s="169">
        <f>IF(AB$2=$A1463,Data!Y182,0)</f>
        <v>0</v>
      </c>
      <c r="AC1463" s="169">
        <f>IF(AC$2=$A1463,Data!Z182,0)</f>
        <v>0</v>
      </c>
      <c r="AD1463" s="170">
        <f>IF(AD$2=$A1463,Data!AA182,0)</f>
        <v>0</v>
      </c>
      <c r="AE1463" s="171">
        <f>IF(AE$2=$A1463,Data!AB182,0)</f>
        <v>0</v>
      </c>
      <c r="AF1463" s="170">
        <f>IF(AF$2=$A1463,Data!AC182,0)</f>
        <v>0</v>
      </c>
      <c r="AG1463" s="171">
        <f>IF(AG$2=$A1463,Data!AD182,0)</f>
        <v>0</v>
      </c>
      <c r="AH1463" s="170">
        <f>IF(AH$2=$A1463,Data!AE182,0)</f>
        <v>0</v>
      </c>
      <c r="AI1463" s="171">
        <f>IF(AI$2=$A1463,Data!AF182,0)</f>
        <v>0</v>
      </c>
      <c r="AJ1463" s="170">
        <f>IF(AJ$2=$A1463,Data!AG182,0)</f>
        <v>0</v>
      </c>
      <c r="AK1463" s="171">
        <f>IF(AK$2=$A1463,Data!AH182,0)</f>
        <v>0</v>
      </c>
      <c r="AL1463" s="170">
        <f>IF(AL$2=$A1463,Data!AI182,0)</f>
        <v>0</v>
      </c>
      <c r="AM1463" t="str">
        <f t="shared" si="44"/>
        <v>AA</v>
      </c>
      <c r="AN1463" t="e">
        <f>+INDEX(Validation!$D$4:$D$250,MATCH(Merge!B1463,Validation!$E$4:$E$250,0))</f>
        <v>#N/A</v>
      </c>
      <c r="AO1463" s="172">
        <f t="shared" si="45"/>
        <v>0</v>
      </c>
    </row>
    <row r="1464" spans="1:41" ht="15" x14ac:dyDescent="0.25">
      <c r="A1464">
        <f>Inputs!$H$14</f>
        <v>4</v>
      </c>
      <c r="B1464" t="str">
        <f>Inputs!$D$4</f>
        <v>Select Agency…</v>
      </c>
      <c r="C1464" s="166" t="str">
        <f>Inputs!$I$6</f>
        <v>(insert code)</v>
      </c>
      <c r="D1464" t="str">
        <f>IFERROR(INDEX(Inputs!$I$11:$I$19,MATCH(A1464,Inputs!$H$11:$H$19)),"")</f>
        <v>(insert code)</v>
      </c>
      <c r="E1464" t="s">
        <v>869</v>
      </c>
      <c r="F1464" s="168">
        <f>IF(F$2=$A1464,Data!C183,0)</f>
        <v>0</v>
      </c>
      <c r="G1464" s="168">
        <f>IF(G$2=$A1464,Data!D183,0)</f>
        <v>0</v>
      </c>
      <c r="H1464" s="168">
        <f>IF(H$2=$A1464,Data!E183,0)</f>
        <v>0</v>
      </c>
      <c r="I1464" s="168">
        <f>IF(I$2=$A1464,Data!F183,0)</f>
        <v>0</v>
      </c>
      <c r="J1464" s="168">
        <f>IF(J$2=$A1464,Data!G183,0)</f>
        <v>0</v>
      </c>
      <c r="K1464" s="168">
        <f>IF(K$2=$A1464,Data!H183,0)</f>
        <v>0</v>
      </c>
      <c r="L1464" s="168">
        <f>IF(L$2=$A1464,Data!I183,0)</f>
        <v>0</v>
      </c>
      <c r="M1464" s="168">
        <f>IF(M$2=$A1464,Data!J183,0)</f>
        <v>0</v>
      </c>
      <c r="N1464" s="168">
        <f>IF(N$2=$A1464,Data!K183,0)</f>
        <v>0</v>
      </c>
      <c r="O1464" s="168">
        <f>IF(O$2=$A1464,Data!L183,0)</f>
        <v>0</v>
      </c>
      <c r="P1464" s="168">
        <f>IF(P$2=$A1464,Data!M183,0)</f>
        <v>0</v>
      </c>
      <c r="Q1464" s="168">
        <f>IF(Q$2=$A1464,Data!N183,0)</f>
        <v>0</v>
      </c>
      <c r="R1464" s="169">
        <f>IF(R$2=$A1464,Data!O183,0)</f>
        <v>0</v>
      </c>
      <c r="S1464" s="169">
        <f>IF(S$2=$A1464,Data!P183,0)</f>
        <v>0</v>
      </c>
      <c r="T1464" s="169">
        <f>IF(T$2=$A1464,Data!Q183,0)</f>
        <v>0</v>
      </c>
      <c r="U1464" s="169">
        <f>IF(U$2=$A1464,Data!R183,0)</f>
        <v>0</v>
      </c>
      <c r="V1464" s="169">
        <f>IF(V$2=$A1464,Data!S183,0)</f>
        <v>0</v>
      </c>
      <c r="W1464" s="169">
        <f>IF(W$2=$A1464,Data!T183,0)</f>
        <v>0</v>
      </c>
      <c r="X1464" s="169">
        <f>IF(X$2=$A1464,Data!U183,0)</f>
        <v>0</v>
      </c>
      <c r="Y1464" s="169">
        <f>IF(Y$2=$A1464,Data!V183,0)</f>
        <v>0</v>
      </c>
      <c r="Z1464" s="169">
        <f>IF(Z$2=$A1464,Data!W183,0)</f>
        <v>0</v>
      </c>
      <c r="AA1464" s="169">
        <f>IF(AA$2=$A1464,Data!X183,0)</f>
        <v>0</v>
      </c>
      <c r="AB1464" s="169">
        <f>IF(AB$2=$A1464,Data!Y183,0)</f>
        <v>0</v>
      </c>
      <c r="AC1464" s="169">
        <f>IF(AC$2=$A1464,Data!Z183,0)</f>
        <v>0</v>
      </c>
      <c r="AD1464" s="170">
        <f>IF(AD$2=$A1464,Data!AA183,0)</f>
        <v>0</v>
      </c>
      <c r="AE1464" s="171">
        <f>IF(AE$2=$A1464,Data!AB183,0)</f>
        <v>0</v>
      </c>
      <c r="AF1464" s="170">
        <f>IF(AF$2=$A1464,Data!AC183,0)</f>
        <v>0</v>
      </c>
      <c r="AG1464" s="171">
        <f>IF(AG$2=$A1464,Data!AD183,0)</f>
        <v>0</v>
      </c>
      <c r="AH1464" s="170">
        <f>IF(AH$2=$A1464,Data!AE183,0)</f>
        <v>0</v>
      </c>
      <c r="AI1464" s="171">
        <f>IF(AI$2=$A1464,Data!AF183,0)</f>
        <v>0</v>
      </c>
      <c r="AJ1464" s="170">
        <f>IF(AJ$2=$A1464,Data!AG183,0)</f>
        <v>0</v>
      </c>
      <c r="AK1464" s="171">
        <f>IF(AK$2=$A1464,Data!AH183,0)</f>
        <v>0</v>
      </c>
      <c r="AL1464" s="170">
        <f>IF(AL$2=$A1464,Data!AI183,0)</f>
        <v>0</v>
      </c>
      <c r="AM1464" t="str">
        <f t="shared" si="44"/>
        <v>AA</v>
      </c>
      <c r="AN1464" t="e">
        <f>+INDEX(Validation!$D$4:$D$250,MATCH(Merge!B1464,Validation!$E$4:$E$250,0))</f>
        <v>#N/A</v>
      </c>
      <c r="AO1464" s="172">
        <f t="shared" si="45"/>
        <v>0</v>
      </c>
    </row>
    <row r="1465" spans="1:41" ht="15" x14ac:dyDescent="0.25">
      <c r="A1465">
        <f>Inputs!$H$14</f>
        <v>4</v>
      </c>
      <c r="B1465" t="str">
        <f>Inputs!$D$4</f>
        <v>Select Agency…</v>
      </c>
      <c r="C1465" s="166" t="str">
        <f>Inputs!$I$6</f>
        <v>(insert code)</v>
      </c>
      <c r="D1465" t="str">
        <f>IFERROR(INDEX(Inputs!$I$11:$I$19,MATCH(A1465,Inputs!$H$11:$H$19)),"")</f>
        <v>(insert code)</v>
      </c>
      <c r="E1465" t="s">
        <v>869</v>
      </c>
      <c r="F1465" s="168">
        <f>IF(F$2=$A1465,Data!C184,0)</f>
        <v>0</v>
      </c>
      <c r="G1465" s="168">
        <f>IF(G$2=$A1465,Data!D184,0)</f>
        <v>0</v>
      </c>
      <c r="H1465" s="168">
        <f>IF(H$2=$A1465,Data!E184,0)</f>
        <v>0</v>
      </c>
      <c r="I1465" s="168">
        <f>IF(I$2=$A1465,Data!F184,0)</f>
        <v>0</v>
      </c>
      <c r="J1465" s="168">
        <f>IF(J$2=$A1465,Data!G184,0)</f>
        <v>0</v>
      </c>
      <c r="K1465" s="168">
        <f>IF(K$2=$A1465,Data!H184,0)</f>
        <v>0</v>
      </c>
      <c r="L1465" s="168">
        <f>IF(L$2=$A1465,Data!I184,0)</f>
        <v>0</v>
      </c>
      <c r="M1465" s="168">
        <f>IF(M$2=$A1465,Data!J184,0)</f>
        <v>0</v>
      </c>
      <c r="N1465" s="168">
        <f>IF(N$2=$A1465,Data!K184,0)</f>
        <v>0</v>
      </c>
      <c r="O1465" s="168">
        <f>IF(O$2=$A1465,Data!L184,0)</f>
        <v>0</v>
      </c>
      <c r="P1465" s="168">
        <f>IF(P$2=$A1465,Data!M184,0)</f>
        <v>0</v>
      </c>
      <c r="Q1465" s="168">
        <f>IF(Q$2=$A1465,Data!N184,0)</f>
        <v>0</v>
      </c>
      <c r="R1465" s="169">
        <f>IF(R$2=$A1465,Data!O184,0)</f>
        <v>0</v>
      </c>
      <c r="S1465" s="169">
        <f>IF(S$2=$A1465,Data!P184,0)</f>
        <v>0</v>
      </c>
      <c r="T1465" s="169">
        <f>IF(T$2=$A1465,Data!Q184,0)</f>
        <v>0</v>
      </c>
      <c r="U1465" s="169">
        <f>IF(U$2=$A1465,Data!R184,0)</f>
        <v>0</v>
      </c>
      <c r="V1465" s="169">
        <f>IF(V$2=$A1465,Data!S184,0)</f>
        <v>0</v>
      </c>
      <c r="W1465" s="169">
        <f>IF(W$2=$A1465,Data!T184,0)</f>
        <v>0</v>
      </c>
      <c r="X1465" s="169">
        <f>IF(X$2=$A1465,Data!U184,0)</f>
        <v>0</v>
      </c>
      <c r="Y1465" s="169">
        <f>IF(Y$2=$A1465,Data!V184,0)</f>
        <v>0</v>
      </c>
      <c r="Z1465" s="169">
        <f>IF(Z$2=$A1465,Data!W184,0)</f>
        <v>0</v>
      </c>
      <c r="AA1465" s="169">
        <f>IF(AA$2=$A1465,Data!X184,0)</f>
        <v>0</v>
      </c>
      <c r="AB1465" s="169">
        <f>IF(AB$2=$A1465,Data!Y184,0)</f>
        <v>0</v>
      </c>
      <c r="AC1465" s="169">
        <f>IF(AC$2=$A1465,Data!Z184,0)</f>
        <v>0</v>
      </c>
      <c r="AD1465" s="170">
        <f>IF(AD$2=$A1465,Data!AA184,0)</f>
        <v>0</v>
      </c>
      <c r="AE1465" s="171">
        <f>IF(AE$2=$A1465,Data!AB184,0)</f>
        <v>0</v>
      </c>
      <c r="AF1465" s="170">
        <f>IF(AF$2=$A1465,Data!AC184,0)</f>
        <v>0</v>
      </c>
      <c r="AG1465" s="171">
        <f>IF(AG$2=$A1465,Data!AD184,0)</f>
        <v>0</v>
      </c>
      <c r="AH1465" s="170">
        <f>IF(AH$2=$A1465,Data!AE184,0)</f>
        <v>0</v>
      </c>
      <c r="AI1465" s="171">
        <f>IF(AI$2=$A1465,Data!AF184,0)</f>
        <v>0</v>
      </c>
      <c r="AJ1465" s="170">
        <f>IF(AJ$2=$A1465,Data!AG184,0)</f>
        <v>0</v>
      </c>
      <c r="AK1465" s="171">
        <f>IF(AK$2=$A1465,Data!AH184,0)</f>
        <v>0</v>
      </c>
      <c r="AL1465" s="170">
        <f>IF(AL$2=$A1465,Data!AI184,0)</f>
        <v>0</v>
      </c>
      <c r="AM1465" t="str">
        <f t="shared" si="44"/>
        <v>AA</v>
      </c>
      <c r="AN1465" t="e">
        <f>+INDEX(Validation!$D$4:$D$250,MATCH(Merge!B1465,Validation!$E$4:$E$250,0))</f>
        <v>#N/A</v>
      </c>
      <c r="AO1465" s="172">
        <f t="shared" si="45"/>
        <v>0</v>
      </c>
    </row>
    <row r="1466" spans="1:41" ht="15" x14ac:dyDescent="0.25">
      <c r="A1466">
        <f>Inputs!$H$14</f>
        <v>4</v>
      </c>
      <c r="B1466" t="str">
        <f>Inputs!$D$4</f>
        <v>Select Agency…</v>
      </c>
      <c r="C1466" s="166" t="str">
        <f>Inputs!$I$6</f>
        <v>(insert code)</v>
      </c>
      <c r="D1466" t="str">
        <f>IFERROR(INDEX(Inputs!$I$11:$I$19,MATCH(A1466,Inputs!$H$11:$H$19)),"")</f>
        <v>(insert code)</v>
      </c>
      <c r="E1466" t="s">
        <v>869</v>
      </c>
      <c r="F1466" s="168">
        <f>IF(F$2=$A1466,Data!C185,0)</f>
        <v>0</v>
      </c>
      <c r="G1466" s="168">
        <f>IF(G$2=$A1466,Data!D185,0)</f>
        <v>0</v>
      </c>
      <c r="H1466" s="168">
        <f>IF(H$2=$A1466,Data!E185,0)</f>
        <v>0</v>
      </c>
      <c r="I1466" s="168">
        <f>IF(I$2=$A1466,Data!F185,0)</f>
        <v>0</v>
      </c>
      <c r="J1466" s="168">
        <f>IF(J$2=$A1466,Data!G185,0)</f>
        <v>0</v>
      </c>
      <c r="K1466" s="168">
        <f>IF(K$2=$A1466,Data!H185,0)</f>
        <v>0</v>
      </c>
      <c r="L1466" s="168">
        <f>IF(L$2=$A1466,Data!I185,0)</f>
        <v>0</v>
      </c>
      <c r="M1466" s="168">
        <f>IF(M$2=$A1466,Data!J185,0)</f>
        <v>0</v>
      </c>
      <c r="N1466" s="168">
        <f>IF(N$2=$A1466,Data!K185,0)</f>
        <v>0</v>
      </c>
      <c r="O1466" s="168">
        <f>IF(O$2=$A1466,Data!L185,0)</f>
        <v>0</v>
      </c>
      <c r="P1466" s="168">
        <f>IF(P$2=$A1466,Data!M185,0)</f>
        <v>0</v>
      </c>
      <c r="Q1466" s="168">
        <f>IF(Q$2=$A1466,Data!N185,0)</f>
        <v>0</v>
      </c>
      <c r="R1466" s="169">
        <f>IF(R$2=$A1466,Data!O185,0)</f>
        <v>0</v>
      </c>
      <c r="S1466" s="169">
        <f>IF(S$2=$A1466,Data!P185,0)</f>
        <v>0</v>
      </c>
      <c r="T1466" s="169">
        <f>IF(T$2=$A1466,Data!Q185,0)</f>
        <v>0</v>
      </c>
      <c r="U1466" s="169">
        <f>IF(U$2=$A1466,Data!R185,0)</f>
        <v>0</v>
      </c>
      <c r="V1466" s="169">
        <f>IF(V$2=$A1466,Data!S185,0)</f>
        <v>0</v>
      </c>
      <c r="W1466" s="169">
        <f>IF(W$2=$A1466,Data!T185,0)</f>
        <v>0</v>
      </c>
      <c r="X1466" s="169">
        <f>IF(X$2=$A1466,Data!U185,0)</f>
        <v>0</v>
      </c>
      <c r="Y1466" s="169">
        <f>IF(Y$2=$A1466,Data!V185,0)</f>
        <v>0</v>
      </c>
      <c r="Z1466" s="169">
        <f>IF(Z$2=$A1466,Data!W185,0)</f>
        <v>0</v>
      </c>
      <c r="AA1466" s="169">
        <f>IF(AA$2=$A1466,Data!X185,0)</f>
        <v>0</v>
      </c>
      <c r="AB1466" s="169">
        <f>IF(AB$2=$A1466,Data!Y185,0)</f>
        <v>0</v>
      </c>
      <c r="AC1466" s="169">
        <f>IF(AC$2=$A1466,Data!Z185,0)</f>
        <v>0</v>
      </c>
      <c r="AD1466" s="170">
        <f>IF(AD$2=$A1466,Data!AA185,0)</f>
        <v>0</v>
      </c>
      <c r="AE1466" s="171">
        <f>IF(AE$2=$A1466,Data!AB185,0)</f>
        <v>0</v>
      </c>
      <c r="AF1466" s="170">
        <f>IF(AF$2=$A1466,Data!AC185,0)</f>
        <v>0</v>
      </c>
      <c r="AG1466" s="171">
        <f>IF(AG$2=$A1466,Data!AD185,0)</f>
        <v>0</v>
      </c>
      <c r="AH1466" s="170">
        <f>IF(AH$2=$A1466,Data!AE185,0)</f>
        <v>0</v>
      </c>
      <c r="AI1466" s="171">
        <f>IF(AI$2=$A1466,Data!AF185,0)</f>
        <v>0</v>
      </c>
      <c r="AJ1466" s="170">
        <f>IF(AJ$2=$A1466,Data!AG185,0)</f>
        <v>0</v>
      </c>
      <c r="AK1466" s="171">
        <f>IF(AK$2=$A1466,Data!AH185,0)</f>
        <v>0</v>
      </c>
      <c r="AL1466" s="170">
        <f>IF(AL$2=$A1466,Data!AI185,0)</f>
        <v>0</v>
      </c>
      <c r="AM1466" t="str">
        <f t="shared" si="44"/>
        <v>AA</v>
      </c>
      <c r="AN1466" t="e">
        <f>+INDEX(Validation!$D$4:$D$250,MATCH(Merge!B1466,Validation!$E$4:$E$250,0))</f>
        <v>#N/A</v>
      </c>
      <c r="AO1466" s="172">
        <f t="shared" si="45"/>
        <v>0</v>
      </c>
    </row>
    <row r="1467" spans="1:41" ht="15" x14ac:dyDescent="0.25">
      <c r="A1467">
        <f>Inputs!$H$14</f>
        <v>4</v>
      </c>
      <c r="B1467" t="str">
        <f>Inputs!$D$4</f>
        <v>Select Agency…</v>
      </c>
      <c r="C1467" s="166" t="str">
        <f>Inputs!$I$6</f>
        <v>(insert code)</v>
      </c>
      <c r="D1467" t="str">
        <f>IFERROR(INDEX(Inputs!$I$11:$I$19,MATCH(A1467,Inputs!$H$11:$H$19)),"")</f>
        <v>(insert code)</v>
      </c>
      <c r="E1467" t="s">
        <v>869</v>
      </c>
      <c r="F1467" s="168">
        <f>IF(F$2=$A1467,Data!C186,0)</f>
        <v>0</v>
      </c>
      <c r="G1467" s="168">
        <f>IF(G$2=$A1467,Data!D186,0)</f>
        <v>0</v>
      </c>
      <c r="H1467" s="168">
        <f>IF(H$2=$A1467,Data!E186,0)</f>
        <v>0</v>
      </c>
      <c r="I1467" s="168">
        <f>IF(I$2=$A1467,Data!F186,0)</f>
        <v>0</v>
      </c>
      <c r="J1467" s="168">
        <f>IF(J$2=$A1467,Data!G186,0)</f>
        <v>0</v>
      </c>
      <c r="K1467" s="168">
        <f>IF(K$2=$A1467,Data!H186,0)</f>
        <v>0</v>
      </c>
      <c r="L1467" s="168">
        <f>IF(L$2=$A1467,Data!I186,0)</f>
        <v>0</v>
      </c>
      <c r="M1467" s="168">
        <f>IF(M$2=$A1467,Data!J186,0)</f>
        <v>0</v>
      </c>
      <c r="N1467" s="168">
        <f>IF(N$2=$A1467,Data!K186,0)</f>
        <v>0</v>
      </c>
      <c r="O1467" s="168">
        <f>IF(O$2=$A1467,Data!L186,0)</f>
        <v>0</v>
      </c>
      <c r="P1467" s="168">
        <f>IF(P$2=$A1467,Data!M186,0)</f>
        <v>0</v>
      </c>
      <c r="Q1467" s="168">
        <f>IF(Q$2=$A1467,Data!N186,0)</f>
        <v>0</v>
      </c>
      <c r="R1467" s="169">
        <f>IF(R$2=$A1467,Data!O186,0)</f>
        <v>0</v>
      </c>
      <c r="S1467" s="169">
        <f>IF(S$2=$A1467,Data!P186,0)</f>
        <v>0</v>
      </c>
      <c r="T1467" s="169">
        <f>IF(T$2=$A1467,Data!Q186,0)</f>
        <v>0</v>
      </c>
      <c r="U1467" s="169">
        <f>IF(U$2=$A1467,Data!R186,0)</f>
        <v>0</v>
      </c>
      <c r="V1467" s="169">
        <f>IF(V$2=$A1467,Data!S186,0)</f>
        <v>0</v>
      </c>
      <c r="W1467" s="169">
        <f>IF(W$2=$A1467,Data!T186,0)</f>
        <v>0</v>
      </c>
      <c r="X1467" s="169">
        <f>IF(X$2=$A1467,Data!U186,0)</f>
        <v>0</v>
      </c>
      <c r="Y1467" s="169">
        <f>IF(Y$2=$A1467,Data!V186,0)</f>
        <v>0</v>
      </c>
      <c r="Z1467" s="169">
        <f>IF(Z$2=$A1467,Data!W186,0)</f>
        <v>0</v>
      </c>
      <c r="AA1467" s="169">
        <f>IF(AA$2=$A1467,Data!X186,0)</f>
        <v>0</v>
      </c>
      <c r="AB1467" s="169">
        <f>IF(AB$2=$A1467,Data!Y186,0)</f>
        <v>0</v>
      </c>
      <c r="AC1467" s="169">
        <f>IF(AC$2=$A1467,Data!Z186,0)</f>
        <v>0</v>
      </c>
      <c r="AD1467" s="170">
        <f>IF(AD$2=$A1467,Data!AA186,0)</f>
        <v>0</v>
      </c>
      <c r="AE1467" s="171">
        <f>IF(AE$2=$A1467,Data!AB186,0)</f>
        <v>0</v>
      </c>
      <c r="AF1467" s="170">
        <f>IF(AF$2=$A1467,Data!AC186,0)</f>
        <v>0</v>
      </c>
      <c r="AG1467" s="171">
        <f>IF(AG$2=$A1467,Data!AD186,0)</f>
        <v>0</v>
      </c>
      <c r="AH1467" s="170">
        <f>IF(AH$2=$A1467,Data!AE186,0)</f>
        <v>0</v>
      </c>
      <c r="AI1467" s="171">
        <f>IF(AI$2=$A1467,Data!AF186,0)</f>
        <v>0</v>
      </c>
      <c r="AJ1467" s="170">
        <f>IF(AJ$2=$A1467,Data!AG186,0)</f>
        <v>0</v>
      </c>
      <c r="AK1467" s="171">
        <f>IF(AK$2=$A1467,Data!AH186,0)</f>
        <v>0</v>
      </c>
      <c r="AL1467" s="170">
        <f>IF(AL$2=$A1467,Data!AI186,0)</f>
        <v>0</v>
      </c>
      <c r="AM1467" t="str">
        <f t="shared" si="44"/>
        <v>AA</v>
      </c>
      <c r="AN1467" t="e">
        <f>+INDEX(Validation!$D$4:$D$250,MATCH(Merge!B1467,Validation!$E$4:$E$250,0))</f>
        <v>#N/A</v>
      </c>
      <c r="AO1467" s="172">
        <f t="shared" si="45"/>
        <v>0</v>
      </c>
    </row>
    <row r="1468" spans="1:41" ht="15" x14ac:dyDescent="0.25">
      <c r="A1468">
        <f>Inputs!$H$14</f>
        <v>4</v>
      </c>
      <c r="B1468" t="str">
        <f>Inputs!$D$4</f>
        <v>Select Agency…</v>
      </c>
      <c r="C1468" s="166" t="str">
        <f>Inputs!$I$6</f>
        <v>(insert code)</v>
      </c>
      <c r="D1468" t="str">
        <f>IFERROR(INDEX(Inputs!$I$11:$I$19,MATCH(A1468,Inputs!$H$11:$H$19)),"")</f>
        <v>(insert code)</v>
      </c>
      <c r="E1468" t="s">
        <v>869</v>
      </c>
      <c r="F1468" s="168">
        <f>IF(F$2=$A1468,Data!C187,0)</f>
        <v>0</v>
      </c>
      <c r="G1468" s="168">
        <f>IF(G$2=$A1468,Data!D187,0)</f>
        <v>0</v>
      </c>
      <c r="H1468" s="168">
        <f>IF(H$2=$A1468,Data!E187,0)</f>
        <v>0</v>
      </c>
      <c r="I1468" s="168">
        <f>IF(I$2=$A1468,Data!F187,0)</f>
        <v>0</v>
      </c>
      <c r="J1468" s="168">
        <f>IF(J$2=$A1468,Data!G187,0)</f>
        <v>0</v>
      </c>
      <c r="K1468" s="168">
        <f>IF(K$2=$A1468,Data!H187,0)</f>
        <v>0</v>
      </c>
      <c r="L1468" s="168">
        <f>IF(L$2=$A1468,Data!I187,0)</f>
        <v>0</v>
      </c>
      <c r="M1468" s="168">
        <f>IF(M$2=$A1468,Data!J187,0)</f>
        <v>0</v>
      </c>
      <c r="N1468" s="168">
        <f>IF(N$2=$A1468,Data!K187,0)</f>
        <v>0</v>
      </c>
      <c r="O1468" s="168">
        <f>IF(O$2=$A1468,Data!L187,0)</f>
        <v>0</v>
      </c>
      <c r="P1468" s="168">
        <f>IF(P$2=$A1468,Data!M187,0)</f>
        <v>0</v>
      </c>
      <c r="Q1468" s="168">
        <f>IF(Q$2=$A1468,Data!N187,0)</f>
        <v>0</v>
      </c>
      <c r="R1468" s="169">
        <f>IF(R$2=$A1468,Data!O187,0)</f>
        <v>0</v>
      </c>
      <c r="S1468" s="169">
        <f>IF(S$2=$A1468,Data!P187,0)</f>
        <v>0</v>
      </c>
      <c r="T1468" s="169">
        <f>IF(T$2=$A1468,Data!Q187,0)</f>
        <v>0</v>
      </c>
      <c r="U1468" s="169">
        <f>IF(U$2=$A1468,Data!R187,0)</f>
        <v>0</v>
      </c>
      <c r="V1468" s="169">
        <f>IF(V$2=$A1468,Data!S187,0)</f>
        <v>0</v>
      </c>
      <c r="W1468" s="169">
        <f>IF(W$2=$A1468,Data!T187,0)</f>
        <v>0</v>
      </c>
      <c r="X1468" s="169">
        <f>IF(X$2=$A1468,Data!U187,0)</f>
        <v>0</v>
      </c>
      <c r="Y1468" s="169">
        <f>IF(Y$2=$A1468,Data!V187,0)</f>
        <v>0</v>
      </c>
      <c r="Z1468" s="169">
        <f>IF(Z$2=$A1468,Data!W187,0)</f>
        <v>0</v>
      </c>
      <c r="AA1468" s="169">
        <f>IF(AA$2=$A1468,Data!X187,0)</f>
        <v>0</v>
      </c>
      <c r="AB1468" s="169">
        <f>IF(AB$2=$A1468,Data!Y187,0)</f>
        <v>0</v>
      </c>
      <c r="AC1468" s="169">
        <f>IF(AC$2=$A1468,Data!Z187,0)</f>
        <v>0</v>
      </c>
      <c r="AD1468" s="170">
        <f>IF(AD$2=$A1468,Data!AA187,0)</f>
        <v>0</v>
      </c>
      <c r="AE1468" s="171">
        <f>IF(AE$2=$A1468,Data!AB187,0)</f>
        <v>0</v>
      </c>
      <c r="AF1468" s="170">
        <f>IF(AF$2=$A1468,Data!AC187,0)</f>
        <v>0</v>
      </c>
      <c r="AG1468" s="171">
        <f>IF(AG$2=$A1468,Data!AD187,0)</f>
        <v>0</v>
      </c>
      <c r="AH1468" s="170">
        <f>IF(AH$2=$A1468,Data!AE187,0)</f>
        <v>0</v>
      </c>
      <c r="AI1468" s="171">
        <f>IF(AI$2=$A1468,Data!AF187,0)</f>
        <v>0</v>
      </c>
      <c r="AJ1468" s="170">
        <f>IF(AJ$2=$A1468,Data!AG187,0)</f>
        <v>0</v>
      </c>
      <c r="AK1468" s="171">
        <f>IF(AK$2=$A1468,Data!AH187,0)</f>
        <v>0</v>
      </c>
      <c r="AL1468" s="170">
        <f>IF(AL$2=$A1468,Data!AI187,0)</f>
        <v>0</v>
      </c>
      <c r="AM1468" t="str">
        <f t="shared" si="44"/>
        <v>AA</v>
      </c>
      <c r="AN1468" t="e">
        <f>+INDEX(Validation!$D$4:$D$250,MATCH(Merge!B1468,Validation!$E$4:$E$250,0))</f>
        <v>#N/A</v>
      </c>
      <c r="AO1468" s="172">
        <f t="shared" si="45"/>
        <v>0</v>
      </c>
    </row>
    <row r="1469" spans="1:41" ht="15" x14ac:dyDescent="0.25">
      <c r="A1469">
        <f>Inputs!$H$14</f>
        <v>4</v>
      </c>
      <c r="B1469" t="str">
        <f>Inputs!$D$4</f>
        <v>Select Agency…</v>
      </c>
      <c r="C1469" s="166" t="str">
        <f>Inputs!$I$6</f>
        <v>(insert code)</v>
      </c>
      <c r="D1469" t="str">
        <f>IFERROR(INDEX(Inputs!$I$11:$I$19,MATCH(A1469,Inputs!$H$11:$H$19)),"")</f>
        <v>(insert code)</v>
      </c>
      <c r="E1469" t="s">
        <v>869</v>
      </c>
      <c r="F1469" s="168">
        <f>IF(F$2=$A1469,Data!C188,0)</f>
        <v>0</v>
      </c>
      <c r="G1469" s="168">
        <f>IF(G$2=$A1469,Data!D188,0)</f>
        <v>0</v>
      </c>
      <c r="H1469" s="168">
        <f>IF(H$2=$A1469,Data!E188,0)</f>
        <v>0</v>
      </c>
      <c r="I1469" s="168">
        <f>IF(I$2=$A1469,Data!F188,0)</f>
        <v>0</v>
      </c>
      <c r="J1469" s="168">
        <f>IF(J$2=$A1469,Data!G188,0)</f>
        <v>0</v>
      </c>
      <c r="K1469" s="168">
        <f>IF(K$2=$A1469,Data!H188,0)</f>
        <v>0</v>
      </c>
      <c r="L1469" s="168">
        <f>IF(L$2=$A1469,Data!I188,0)</f>
        <v>0</v>
      </c>
      <c r="M1469" s="168">
        <f>IF(M$2=$A1469,Data!J188,0)</f>
        <v>0</v>
      </c>
      <c r="N1469" s="168">
        <f>IF(N$2=$A1469,Data!K188,0)</f>
        <v>0</v>
      </c>
      <c r="O1469" s="168">
        <f>IF(O$2=$A1469,Data!L188,0)</f>
        <v>0</v>
      </c>
      <c r="P1469" s="168">
        <f>IF(P$2=$A1469,Data!M188,0)</f>
        <v>0</v>
      </c>
      <c r="Q1469" s="168">
        <f>IF(Q$2=$A1469,Data!N188,0)</f>
        <v>0</v>
      </c>
      <c r="R1469" s="169">
        <f>IF(R$2=$A1469,Data!O188,0)</f>
        <v>0</v>
      </c>
      <c r="S1469" s="169">
        <f>IF(S$2=$A1469,Data!P188,0)</f>
        <v>0</v>
      </c>
      <c r="T1469" s="169">
        <f>IF(T$2=$A1469,Data!Q188,0)</f>
        <v>0</v>
      </c>
      <c r="U1469" s="169">
        <f>IF(U$2=$A1469,Data!R188,0)</f>
        <v>0</v>
      </c>
      <c r="V1469" s="169">
        <f>IF(V$2=$A1469,Data!S188,0)</f>
        <v>0</v>
      </c>
      <c r="W1469" s="169">
        <f>IF(W$2=$A1469,Data!T188,0)</f>
        <v>0</v>
      </c>
      <c r="X1469" s="169">
        <f>IF(X$2=$A1469,Data!U188,0)</f>
        <v>0</v>
      </c>
      <c r="Y1469" s="169">
        <f>IF(Y$2=$A1469,Data!V188,0)</f>
        <v>0</v>
      </c>
      <c r="Z1469" s="169">
        <f>IF(Z$2=$A1469,Data!W188,0)</f>
        <v>0</v>
      </c>
      <c r="AA1469" s="169">
        <f>IF(AA$2=$A1469,Data!X188,0)</f>
        <v>0</v>
      </c>
      <c r="AB1469" s="169">
        <f>IF(AB$2=$A1469,Data!Y188,0)</f>
        <v>0</v>
      </c>
      <c r="AC1469" s="169">
        <f>IF(AC$2=$A1469,Data!Z188,0)</f>
        <v>0</v>
      </c>
      <c r="AD1469" s="170">
        <f>IF(AD$2=$A1469,Data!AA188,0)</f>
        <v>0</v>
      </c>
      <c r="AE1469" s="171">
        <f>IF(AE$2=$A1469,Data!AB188,0)</f>
        <v>0</v>
      </c>
      <c r="AF1469" s="170">
        <f>IF(AF$2=$A1469,Data!AC188,0)</f>
        <v>0</v>
      </c>
      <c r="AG1469" s="171">
        <f>IF(AG$2=$A1469,Data!AD188,0)</f>
        <v>0</v>
      </c>
      <c r="AH1469" s="170">
        <f>IF(AH$2=$A1469,Data!AE188,0)</f>
        <v>0</v>
      </c>
      <c r="AI1469" s="171">
        <f>IF(AI$2=$A1469,Data!AF188,0)</f>
        <v>0</v>
      </c>
      <c r="AJ1469" s="170">
        <f>IF(AJ$2=$A1469,Data!AG188,0)</f>
        <v>0</v>
      </c>
      <c r="AK1469" s="171">
        <f>IF(AK$2=$A1469,Data!AH188,0)</f>
        <v>0</v>
      </c>
      <c r="AL1469" s="170">
        <f>IF(AL$2=$A1469,Data!AI188,0)</f>
        <v>0</v>
      </c>
      <c r="AM1469" t="str">
        <f t="shared" si="44"/>
        <v>AA</v>
      </c>
      <c r="AN1469" t="e">
        <f>+INDEX(Validation!$D$4:$D$250,MATCH(Merge!B1469,Validation!$E$4:$E$250,0))</f>
        <v>#N/A</v>
      </c>
      <c r="AO1469" s="172">
        <f t="shared" si="45"/>
        <v>0</v>
      </c>
    </row>
    <row r="1470" spans="1:41" ht="15" x14ac:dyDescent="0.25">
      <c r="A1470">
        <f>Inputs!$H$14</f>
        <v>4</v>
      </c>
      <c r="B1470" t="str">
        <f>Inputs!$D$4</f>
        <v>Select Agency…</v>
      </c>
      <c r="C1470" s="166" t="str">
        <f>Inputs!$I$6</f>
        <v>(insert code)</v>
      </c>
      <c r="D1470" t="str">
        <f>IFERROR(INDEX(Inputs!$I$11:$I$19,MATCH(A1470,Inputs!$H$11:$H$19)),"")</f>
        <v>(insert code)</v>
      </c>
      <c r="E1470" t="s">
        <v>869</v>
      </c>
      <c r="F1470" s="168">
        <f>IF(F$2=$A1470,Data!C189,0)</f>
        <v>0</v>
      </c>
      <c r="G1470" s="168">
        <f>IF(G$2=$A1470,Data!D189,0)</f>
        <v>0</v>
      </c>
      <c r="H1470" s="168">
        <f>IF(H$2=$A1470,Data!E189,0)</f>
        <v>0</v>
      </c>
      <c r="I1470" s="168">
        <f>IF(I$2=$A1470,Data!F189,0)</f>
        <v>0</v>
      </c>
      <c r="J1470" s="168">
        <f>IF(J$2=$A1470,Data!G189,0)</f>
        <v>0</v>
      </c>
      <c r="K1470" s="168">
        <f>IF(K$2=$A1470,Data!H189,0)</f>
        <v>0</v>
      </c>
      <c r="L1470" s="168">
        <f>IF(L$2=$A1470,Data!I189,0)</f>
        <v>0</v>
      </c>
      <c r="M1470" s="168">
        <f>IF(M$2=$A1470,Data!J189,0)</f>
        <v>0</v>
      </c>
      <c r="N1470" s="168">
        <f>IF(N$2=$A1470,Data!K189,0)</f>
        <v>0</v>
      </c>
      <c r="O1470" s="168">
        <f>IF(O$2=$A1470,Data!L189,0)</f>
        <v>0</v>
      </c>
      <c r="P1470" s="168">
        <f>IF(P$2=$A1470,Data!M189,0)</f>
        <v>0</v>
      </c>
      <c r="Q1470" s="168">
        <f>IF(Q$2=$A1470,Data!N189,0)</f>
        <v>0</v>
      </c>
      <c r="R1470" s="169">
        <f>IF(R$2=$A1470,Data!O189,0)</f>
        <v>0</v>
      </c>
      <c r="S1470" s="169">
        <f>IF(S$2=$A1470,Data!P189,0)</f>
        <v>0</v>
      </c>
      <c r="T1470" s="169">
        <f>IF(T$2=$A1470,Data!Q189,0)</f>
        <v>0</v>
      </c>
      <c r="U1470" s="169">
        <f>IF(U$2=$A1470,Data!R189,0)</f>
        <v>0</v>
      </c>
      <c r="V1470" s="169">
        <f>IF(V$2=$A1470,Data!S189,0)</f>
        <v>0</v>
      </c>
      <c r="W1470" s="169">
        <f>IF(W$2=$A1470,Data!T189,0)</f>
        <v>0</v>
      </c>
      <c r="X1470" s="169">
        <f>IF(X$2=$A1470,Data!U189,0)</f>
        <v>0</v>
      </c>
      <c r="Y1470" s="169">
        <f>IF(Y$2=$A1470,Data!V189,0)</f>
        <v>0</v>
      </c>
      <c r="Z1470" s="169">
        <f>IF(Z$2=$A1470,Data!W189,0)</f>
        <v>0</v>
      </c>
      <c r="AA1470" s="169">
        <f>IF(AA$2=$A1470,Data!X189,0)</f>
        <v>0</v>
      </c>
      <c r="AB1470" s="169">
        <f>IF(AB$2=$A1470,Data!Y189,0)</f>
        <v>0</v>
      </c>
      <c r="AC1470" s="169">
        <f>IF(AC$2=$A1470,Data!Z189,0)</f>
        <v>0</v>
      </c>
      <c r="AD1470" s="170">
        <f>IF(AD$2=$A1470,Data!AA189,0)</f>
        <v>0</v>
      </c>
      <c r="AE1470" s="171">
        <f>IF(AE$2=$A1470,Data!AB189,0)</f>
        <v>0</v>
      </c>
      <c r="AF1470" s="170">
        <f>IF(AF$2=$A1470,Data!AC189,0)</f>
        <v>0</v>
      </c>
      <c r="AG1470" s="171">
        <f>IF(AG$2=$A1470,Data!AD189,0)</f>
        <v>0</v>
      </c>
      <c r="AH1470" s="170">
        <f>IF(AH$2=$A1470,Data!AE189,0)</f>
        <v>0</v>
      </c>
      <c r="AI1470" s="171">
        <f>IF(AI$2=$A1470,Data!AF189,0)</f>
        <v>0</v>
      </c>
      <c r="AJ1470" s="170">
        <f>IF(AJ$2=$A1470,Data!AG189,0)</f>
        <v>0</v>
      </c>
      <c r="AK1470" s="171">
        <f>IF(AK$2=$A1470,Data!AH189,0)</f>
        <v>0</v>
      </c>
      <c r="AL1470" s="170">
        <f>IF(AL$2=$A1470,Data!AI189,0)</f>
        <v>0</v>
      </c>
      <c r="AM1470" t="str">
        <f t="shared" si="44"/>
        <v>AA</v>
      </c>
      <c r="AN1470" t="e">
        <f>+INDEX(Validation!$D$4:$D$250,MATCH(Merge!B1470,Validation!$E$4:$E$250,0))</f>
        <v>#N/A</v>
      </c>
      <c r="AO1470" s="172">
        <f t="shared" si="45"/>
        <v>0</v>
      </c>
    </row>
    <row r="1471" spans="1:41" ht="15" x14ac:dyDescent="0.25">
      <c r="A1471">
        <f>Inputs!$H$14</f>
        <v>4</v>
      </c>
      <c r="B1471" t="str">
        <f>Inputs!$D$4</f>
        <v>Select Agency…</v>
      </c>
      <c r="C1471" s="166" t="str">
        <f>Inputs!$I$6</f>
        <v>(insert code)</v>
      </c>
      <c r="D1471" t="str">
        <f>IFERROR(INDEX(Inputs!$I$11:$I$19,MATCH(A1471,Inputs!$H$11:$H$19)),"")</f>
        <v>(insert code)</v>
      </c>
      <c r="E1471" t="s">
        <v>869</v>
      </c>
      <c r="F1471" s="168">
        <f>IF(F$2=$A1471,Data!C190,0)</f>
        <v>0</v>
      </c>
      <c r="G1471" s="168">
        <f>IF(G$2=$A1471,Data!D190,0)</f>
        <v>0</v>
      </c>
      <c r="H1471" s="168">
        <f>IF(H$2=$A1471,Data!E190,0)</f>
        <v>0</v>
      </c>
      <c r="I1471" s="168">
        <f>IF(I$2=$A1471,Data!F190,0)</f>
        <v>0</v>
      </c>
      <c r="J1471" s="168">
        <f>IF(J$2=$A1471,Data!G190,0)</f>
        <v>0</v>
      </c>
      <c r="K1471" s="168">
        <f>IF(K$2=$A1471,Data!H190,0)</f>
        <v>0</v>
      </c>
      <c r="L1471" s="168">
        <f>IF(L$2=$A1471,Data!I190,0)</f>
        <v>0</v>
      </c>
      <c r="M1471" s="168">
        <f>IF(M$2=$A1471,Data!J190,0)</f>
        <v>0</v>
      </c>
      <c r="N1471" s="168">
        <f>IF(N$2=$A1471,Data!K190,0)</f>
        <v>0</v>
      </c>
      <c r="O1471" s="168">
        <f>IF(O$2=$A1471,Data!L190,0)</f>
        <v>0</v>
      </c>
      <c r="P1471" s="168">
        <f>IF(P$2=$A1471,Data!M190,0)</f>
        <v>0</v>
      </c>
      <c r="Q1471" s="168">
        <f>IF(Q$2=$A1471,Data!N190,0)</f>
        <v>0</v>
      </c>
      <c r="R1471" s="169">
        <f>IF(R$2=$A1471,Data!O190,0)</f>
        <v>0</v>
      </c>
      <c r="S1471" s="169">
        <f>IF(S$2=$A1471,Data!P190,0)</f>
        <v>0</v>
      </c>
      <c r="T1471" s="169">
        <f>IF(T$2=$A1471,Data!Q190,0)</f>
        <v>0</v>
      </c>
      <c r="U1471" s="169">
        <f>IF(U$2=$A1471,Data!R190,0)</f>
        <v>0</v>
      </c>
      <c r="V1471" s="169">
        <f>IF(V$2=$A1471,Data!S190,0)</f>
        <v>0</v>
      </c>
      <c r="W1471" s="169">
        <f>IF(W$2=$A1471,Data!T190,0)</f>
        <v>0</v>
      </c>
      <c r="X1471" s="169">
        <f>IF(X$2=$A1471,Data!U190,0)</f>
        <v>0</v>
      </c>
      <c r="Y1471" s="169">
        <f>IF(Y$2=$A1471,Data!V190,0)</f>
        <v>0</v>
      </c>
      <c r="Z1471" s="169">
        <f>IF(Z$2=$A1471,Data!W190,0)</f>
        <v>0</v>
      </c>
      <c r="AA1471" s="169">
        <f>IF(AA$2=$A1471,Data!X190,0)</f>
        <v>0</v>
      </c>
      <c r="AB1471" s="169">
        <f>IF(AB$2=$A1471,Data!Y190,0)</f>
        <v>0</v>
      </c>
      <c r="AC1471" s="169">
        <f>IF(AC$2=$A1471,Data!Z190,0)</f>
        <v>0</v>
      </c>
      <c r="AD1471" s="170">
        <f>IF(AD$2=$A1471,Data!AA190,0)</f>
        <v>0</v>
      </c>
      <c r="AE1471" s="171">
        <f>IF(AE$2=$A1471,Data!AB190,0)</f>
        <v>0</v>
      </c>
      <c r="AF1471" s="170">
        <f>IF(AF$2=$A1471,Data!AC190,0)</f>
        <v>0</v>
      </c>
      <c r="AG1471" s="171">
        <f>IF(AG$2=$A1471,Data!AD190,0)</f>
        <v>0</v>
      </c>
      <c r="AH1471" s="170">
        <f>IF(AH$2=$A1471,Data!AE190,0)</f>
        <v>0</v>
      </c>
      <c r="AI1471" s="171">
        <f>IF(AI$2=$A1471,Data!AF190,0)</f>
        <v>0</v>
      </c>
      <c r="AJ1471" s="170">
        <f>IF(AJ$2=$A1471,Data!AG190,0)</f>
        <v>0</v>
      </c>
      <c r="AK1471" s="171">
        <f>IF(AK$2=$A1471,Data!AH190,0)</f>
        <v>0</v>
      </c>
      <c r="AL1471" s="170">
        <f>IF(AL$2=$A1471,Data!AI190,0)</f>
        <v>0</v>
      </c>
      <c r="AM1471" t="str">
        <f t="shared" si="44"/>
        <v>AA</v>
      </c>
      <c r="AN1471" t="e">
        <f>+INDEX(Validation!$D$4:$D$250,MATCH(Merge!B1471,Validation!$E$4:$E$250,0))</f>
        <v>#N/A</v>
      </c>
      <c r="AO1471" s="172">
        <f t="shared" si="45"/>
        <v>0</v>
      </c>
    </row>
    <row r="1472" spans="1:41" ht="15" x14ac:dyDescent="0.25">
      <c r="A1472">
        <f>Inputs!$H$14</f>
        <v>4</v>
      </c>
      <c r="B1472" t="str">
        <f>Inputs!$D$4</f>
        <v>Select Agency…</v>
      </c>
      <c r="C1472" s="166" t="str">
        <f>Inputs!$I$6</f>
        <v>(insert code)</v>
      </c>
      <c r="D1472" t="str">
        <f>IFERROR(INDEX(Inputs!$I$11:$I$19,MATCH(A1472,Inputs!$H$11:$H$19)),"")</f>
        <v>(insert code)</v>
      </c>
      <c r="E1472" t="s">
        <v>869</v>
      </c>
      <c r="F1472" s="168">
        <f>IF(F$2=$A1472,Data!C191,0)</f>
        <v>0</v>
      </c>
      <c r="G1472" s="168">
        <f>IF(G$2=$A1472,Data!D191,0)</f>
        <v>0</v>
      </c>
      <c r="H1472" s="168">
        <f>IF(H$2=$A1472,Data!E191,0)</f>
        <v>0</v>
      </c>
      <c r="I1472" s="168">
        <f>IF(I$2=$A1472,Data!F191,0)</f>
        <v>0</v>
      </c>
      <c r="J1472" s="168">
        <f>IF(J$2=$A1472,Data!G191,0)</f>
        <v>0</v>
      </c>
      <c r="K1472" s="168">
        <f>IF(K$2=$A1472,Data!H191,0)</f>
        <v>0</v>
      </c>
      <c r="L1472" s="168">
        <f>IF(L$2=$A1472,Data!I191,0)</f>
        <v>0</v>
      </c>
      <c r="M1472" s="168">
        <f>IF(M$2=$A1472,Data!J191,0)</f>
        <v>0</v>
      </c>
      <c r="N1472" s="168">
        <f>IF(N$2=$A1472,Data!K191,0)</f>
        <v>0</v>
      </c>
      <c r="O1472" s="168">
        <f>IF(O$2=$A1472,Data!L191,0)</f>
        <v>0</v>
      </c>
      <c r="P1472" s="168">
        <f>IF(P$2=$A1472,Data!M191,0)</f>
        <v>0</v>
      </c>
      <c r="Q1472" s="168">
        <f>IF(Q$2=$A1472,Data!N191,0)</f>
        <v>0</v>
      </c>
      <c r="R1472" s="169">
        <f>IF(R$2=$A1472,Data!O191,0)</f>
        <v>0</v>
      </c>
      <c r="S1472" s="169">
        <f>IF(S$2=$A1472,Data!P191,0)</f>
        <v>0</v>
      </c>
      <c r="T1472" s="169">
        <f>IF(T$2=$A1472,Data!Q191,0)</f>
        <v>0</v>
      </c>
      <c r="U1472" s="169">
        <f>IF(U$2=$A1472,Data!R191,0)</f>
        <v>0</v>
      </c>
      <c r="V1472" s="169">
        <f>IF(V$2=$A1472,Data!S191,0)</f>
        <v>0</v>
      </c>
      <c r="W1472" s="169">
        <f>IF(W$2=$A1472,Data!T191,0)</f>
        <v>0</v>
      </c>
      <c r="X1472" s="169">
        <f>IF(X$2=$A1472,Data!U191,0)</f>
        <v>0</v>
      </c>
      <c r="Y1472" s="169">
        <f>IF(Y$2=$A1472,Data!V191,0)</f>
        <v>0</v>
      </c>
      <c r="Z1472" s="169">
        <f>IF(Z$2=$A1472,Data!W191,0)</f>
        <v>0</v>
      </c>
      <c r="AA1472" s="169">
        <f>IF(AA$2=$A1472,Data!X191,0)</f>
        <v>0</v>
      </c>
      <c r="AB1472" s="169">
        <f>IF(AB$2=$A1472,Data!Y191,0)</f>
        <v>0</v>
      </c>
      <c r="AC1472" s="169">
        <f>IF(AC$2=$A1472,Data!Z191,0)</f>
        <v>0</v>
      </c>
      <c r="AD1472" s="170">
        <f>IF(AD$2=$A1472,Data!AA191,0)</f>
        <v>0</v>
      </c>
      <c r="AE1472" s="171">
        <f>IF(AE$2=$A1472,Data!AB191,0)</f>
        <v>0</v>
      </c>
      <c r="AF1472" s="170">
        <f>IF(AF$2=$A1472,Data!AC191,0)</f>
        <v>0</v>
      </c>
      <c r="AG1472" s="171">
        <f>IF(AG$2=$A1472,Data!AD191,0)</f>
        <v>0</v>
      </c>
      <c r="AH1472" s="170">
        <f>IF(AH$2=$A1472,Data!AE191,0)</f>
        <v>0</v>
      </c>
      <c r="AI1472" s="171">
        <f>IF(AI$2=$A1472,Data!AF191,0)</f>
        <v>0</v>
      </c>
      <c r="AJ1472" s="170">
        <f>IF(AJ$2=$A1472,Data!AG191,0)</f>
        <v>0</v>
      </c>
      <c r="AK1472" s="171">
        <f>IF(AK$2=$A1472,Data!AH191,0)</f>
        <v>0</v>
      </c>
      <c r="AL1472" s="170">
        <f>IF(AL$2=$A1472,Data!AI191,0)</f>
        <v>0</v>
      </c>
      <c r="AM1472" t="str">
        <f t="shared" si="44"/>
        <v>AA</v>
      </c>
      <c r="AN1472" t="e">
        <f>+INDEX(Validation!$D$4:$D$250,MATCH(Merge!B1472,Validation!$E$4:$E$250,0))</f>
        <v>#N/A</v>
      </c>
      <c r="AO1472" s="172">
        <f t="shared" si="45"/>
        <v>0</v>
      </c>
    </row>
    <row r="1473" spans="1:41" ht="15" x14ac:dyDescent="0.25">
      <c r="A1473">
        <f>Inputs!$H$14</f>
        <v>4</v>
      </c>
      <c r="B1473" t="str">
        <f>Inputs!$D$4</f>
        <v>Select Agency…</v>
      </c>
      <c r="C1473" s="166" t="str">
        <f>Inputs!$I$6</f>
        <v>(insert code)</v>
      </c>
      <c r="D1473" t="str">
        <f>IFERROR(INDEX(Inputs!$I$11:$I$19,MATCH(A1473,Inputs!$H$11:$H$19)),"")</f>
        <v>(insert code)</v>
      </c>
      <c r="E1473" t="s">
        <v>869</v>
      </c>
      <c r="F1473" s="168">
        <f>IF(F$2=$A1473,Data!C192,0)</f>
        <v>0</v>
      </c>
      <c r="G1473" s="168">
        <f>IF(G$2=$A1473,Data!D192,0)</f>
        <v>0</v>
      </c>
      <c r="H1473" s="168">
        <f>IF(H$2=$A1473,Data!E192,0)</f>
        <v>0</v>
      </c>
      <c r="I1473" s="168">
        <f>IF(I$2=$A1473,Data!F192,0)</f>
        <v>0</v>
      </c>
      <c r="J1473" s="168">
        <f>IF(J$2=$A1473,Data!G192,0)</f>
        <v>0</v>
      </c>
      <c r="K1473" s="168">
        <f>IF(K$2=$A1473,Data!H192,0)</f>
        <v>0</v>
      </c>
      <c r="L1473" s="168">
        <f>IF(L$2=$A1473,Data!I192,0)</f>
        <v>0</v>
      </c>
      <c r="M1473" s="168">
        <f>IF(M$2=$A1473,Data!J192,0)</f>
        <v>0</v>
      </c>
      <c r="N1473" s="168">
        <f>IF(N$2=$A1473,Data!K192,0)</f>
        <v>0</v>
      </c>
      <c r="O1473" s="168">
        <f>IF(O$2=$A1473,Data!L192,0)</f>
        <v>0</v>
      </c>
      <c r="P1473" s="168">
        <f>IF(P$2=$A1473,Data!M192,0)</f>
        <v>0</v>
      </c>
      <c r="Q1473" s="168">
        <f>IF(Q$2=$A1473,Data!N192,0)</f>
        <v>0</v>
      </c>
      <c r="R1473" s="169">
        <f>IF(R$2=$A1473,Data!O192,0)</f>
        <v>0</v>
      </c>
      <c r="S1473" s="169">
        <f>IF(S$2=$A1473,Data!P192,0)</f>
        <v>0</v>
      </c>
      <c r="T1473" s="169">
        <f>IF(T$2=$A1473,Data!Q192,0)</f>
        <v>0</v>
      </c>
      <c r="U1473" s="169">
        <f>IF(U$2=$A1473,Data!R192,0)</f>
        <v>0</v>
      </c>
      <c r="V1473" s="169">
        <f>IF(V$2=$A1473,Data!S192,0)</f>
        <v>0</v>
      </c>
      <c r="W1473" s="169">
        <f>IF(W$2=$A1473,Data!T192,0)</f>
        <v>0</v>
      </c>
      <c r="X1473" s="169">
        <f>IF(X$2=$A1473,Data!U192,0)</f>
        <v>0</v>
      </c>
      <c r="Y1473" s="169">
        <f>IF(Y$2=$A1473,Data!V192,0)</f>
        <v>0</v>
      </c>
      <c r="Z1473" s="169">
        <f>IF(Z$2=$A1473,Data!W192,0)</f>
        <v>0</v>
      </c>
      <c r="AA1473" s="169">
        <f>IF(AA$2=$A1473,Data!X192,0)</f>
        <v>0</v>
      </c>
      <c r="AB1473" s="169">
        <f>IF(AB$2=$A1473,Data!Y192,0)</f>
        <v>0</v>
      </c>
      <c r="AC1473" s="169">
        <f>IF(AC$2=$A1473,Data!Z192,0)</f>
        <v>0</v>
      </c>
      <c r="AD1473" s="170">
        <f>IF(AD$2=$A1473,Data!AA192,0)</f>
        <v>0</v>
      </c>
      <c r="AE1473" s="171">
        <f>IF(AE$2=$A1473,Data!AB192,0)</f>
        <v>0</v>
      </c>
      <c r="AF1473" s="170">
        <f>IF(AF$2=$A1473,Data!AC192,0)</f>
        <v>0</v>
      </c>
      <c r="AG1473" s="171">
        <f>IF(AG$2=$A1473,Data!AD192,0)</f>
        <v>0</v>
      </c>
      <c r="AH1473" s="170">
        <f>IF(AH$2=$A1473,Data!AE192,0)</f>
        <v>0</v>
      </c>
      <c r="AI1473" s="171">
        <f>IF(AI$2=$A1473,Data!AF192,0)</f>
        <v>0</v>
      </c>
      <c r="AJ1473" s="170">
        <f>IF(AJ$2=$A1473,Data!AG192,0)</f>
        <v>0</v>
      </c>
      <c r="AK1473" s="171">
        <f>IF(AK$2=$A1473,Data!AH192,0)</f>
        <v>0</v>
      </c>
      <c r="AL1473" s="170">
        <f>IF(AL$2=$A1473,Data!AI192,0)</f>
        <v>0</v>
      </c>
      <c r="AM1473" t="str">
        <f t="shared" si="44"/>
        <v>AA</v>
      </c>
      <c r="AN1473" t="e">
        <f>+INDEX(Validation!$D$4:$D$250,MATCH(Merge!B1473,Validation!$E$4:$E$250,0))</f>
        <v>#N/A</v>
      </c>
      <c r="AO1473" s="172">
        <f t="shared" si="45"/>
        <v>0</v>
      </c>
    </row>
    <row r="1474" spans="1:41" ht="15" x14ac:dyDescent="0.25">
      <c r="A1474">
        <f>Inputs!$H$14</f>
        <v>4</v>
      </c>
      <c r="B1474" t="str">
        <f>Inputs!$D$4</f>
        <v>Select Agency…</v>
      </c>
      <c r="C1474" s="166" t="str">
        <f>Inputs!$I$6</f>
        <v>(insert code)</v>
      </c>
      <c r="D1474" t="str">
        <f>IFERROR(INDEX(Inputs!$I$11:$I$19,MATCH(A1474,Inputs!$H$11:$H$19)),"")</f>
        <v>(insert code)</v>
      </c>
      <c r="E1474" t="s">
        <v>869</v>
      </c>
      <c r="F1474" s="168">
        <f>IF(F$2=$A1474,Data!C193,0)</f>
        <v>0</v>
      </c>
      <c r="G1474" s="168">
        <f>IF(G$2=$A1474,Data!D193,0)</f>
        <v>0</v>
      </c>
      <c r="H1474" s="168">
        <f>IF(H$2=$A1474,Data!E193,0)</f>
        <v>0</v>
      </c>
      <c r="I1474" s="168">
        <f>IF(I$2=$A1474,Data!F193,0)</f>
        <v>0</v>
      </c>
      <c r="J1474" s="168">
        <f>IF(J$2=$A1474,Data!G193,0)</f>
        <v>0</v>
      </c>
      <c r="K1474" s="168">
        <f>IF(K$2=$A1474,Data!H193,0)</f>
        <v>0</v>
      </c>
      <c r="L1474" s="168">
        <f>IF(L$2=$A1474,Data!I193,0)</f>
        <v>0</v>
      </c>
      <c r="M1474" s="168">
        <f>IF(M$2=$A1474,Data!J193,0)</f>
        <v>0</v>
      </c>
      <c r="N1474" s="168">
        <f>IF(N$2=$A1474,Data!K193,0)</f>
        <v>0</v>
      </c>
      <c r="O1474" s="168">
        <f>IF(O$2=$A1474,Data!L193,0)</f>
        <v>0</v>
      </c>
      <c r="P1474" s="168">
        <f>IF(P$2=$A1474,Data!M193,0)</f>
        <v>0</v>
      </c>
      <c r="Q1474" s="168">
        <f>IF(Q$2=$A1474,Data!N193,0)</f>
        <v>0</v>
      </c>
      <c r="R1474" s="169">
        <f>IF(R$2=$A1474,Data!O193,0)</f>
        <v>0</v>
      </c>
      <c r="S1474" s="169">
        <f>IF(S$2=$A1474,Data!P193,0)</f>
        <v>0</v>
      </c>
      <c r="T1474" s="169">
        <f>IF(T$2=$A1474,Data!Q193,0)</f>
        <v>0</v>
      </c>
      <c r="U1474" s="169">
        <f>IF(U$2=$A1474,Data!R193,0)</f>
        <v>0</v>
      </c>
      <c r="V1474" s="169">
        <f>IF(V$2=$A1474,Data!S193,0)</f>
        <v>0</v>
      </c>
      <c r="W1474" s="169">
        <f>IF(W$2=$A1474,Data!T193,0)</f>
        <v>0</v>
      </c>
      <c r="X1474" s="169">
        <f>IF(X$2=$A1474,Data!U193,0)</f>
        <v>0</v>
      </c>
      <c r="Y1474" s="169">
        <f>IF(Y$2=$A1474,Data!V193,0)</f>
        <v>0</v>
      </c>
      <c r="Z1474" s="169">
        <f>IF(Z$2=$A1474,Data!W193,0)</f>
        <v>0</v>
      </c>
      <c r="AA1474" s="169">
        <f>IF(AA$2=$A1474,Data!X193,0)</f>
        <v>0</v>
      </c>
      <c r="AB1474" s="169">
        <f>IF(AB$2=$A1474,Data!Y193,0)</f>
        <v>0</v>
      </c>
      <c r="AC1474" s="169">
        <f>IF(AC$2=$A1474,Data!Z193,0)</f>
        <v>0</v>
      </c>
      <c r="AD1474" s="170">
        <f>IF(AD$2=$A1474,Data!AA193,0)</f>
        <v>0</v>
      </c>
      <c r="AE1474" s="171">
        <f>IF(AE$2=$A1474,Data!AB193,0)</f>
        <v>0</v>
      </c>
      <c r="AF1474" s="170">
        <f>IF(AF$2=$A1474,Data!AC193,0)</f>
        <v>0</v>
      </c>
      <c r="AG1474" s="171">
        <f>IF(AG$2=$A1474,Data!AD193,0)</f>
        <v>0</v>
      </c>
      <c r="AH1474" s="170">
        <f>IF(AH$2=$A1474,Data!AE193,0)</f>
        <v>0</v>
      </c>
      <c r="AI1474" s="171">
        <f>IF(AI$2=$A1474,Data!AF193,0)</f>
        <v>0</v>
      </c>
      <c r="AJ1474" s="170">
        <f>IF(AJ$2=$A1474,Data!AG193,0)</f>
        <v>0</v>
      </c>
      <c r="AK1474" s="171">
        <f>IF(AK$2=$A1474,Data!AH193,0)</f>
        <v>0</v>
      </c>
      <c r="AL1474" s="170">
        <f>IF(AL$2=$A1474,Data!AI193,0)</f>
        <v>0</v>
      </c>
      <c r="AM1474" t="str">
        <f t="shared" si="44"/>
        <v>AA</v>
      </c>
      <c r="AN1474" t="e">
        <f>+INDEX(Validation!$D$4:$D$250,MATCH(Merge!B1474,Validation!$E$4:$E$250,0))</f>
        <v>#N/A</v>
      </c>
      <c r="AO1474" s="172">
        <f t="shared" si="45"/>
        <v>0</v>
      </c>
    </row>
    <row r="1475" spans="1:41" ht="15" x14ac:dyDescent="0.25">
      <c r="A1475">
        <f>Inputs!$H$14</f>
        <v>4</v>
      </c>
      <c r="B1475" t="str">
        <f>Inputs!$D$4</f>
        <v>Select Agency…</v>
      </c>
      <c r="C1475" s="166" t="str">
        <f>Inputs!$I$6</f>
        <v>(insert code)</v>
      </c>
      <c r="D1475" t="str">
        <f>IFERROR(INDEX(Inputs!$I$11:$I$19,MATCH(A1475,Inputs!$H$11:$H$19)),"")</f>
        <v>(insert code)</v>
      </c>
      <c r="E1475" t="s">
        <v>869</v>
      </c>
      <c r="F1475" s="168">
        <f>IF(F$2=$A1475,Data!C194,0)</f>
        <v>0</v>
      </c>
      <c r="G1475" s="168">
        <f>IF(G$2=$A1475,Data!D194,0)</f>
        <v>0</v>
      </c>
      <c r="H1475" s="168">
        <f>IF(H$2=$A1475,Data!E194,0)</f>
        <v>0</v>
      </c>
      <c r="I1475" s="168">
        <f>IF(I$2=$A1475,Data!F194,0)</f>
        <v>0</v>
      </c>
      <c r="J1475" s="168">
        <f>IF(J$2=$A1475,Data!G194,0)</f>
        <v>0</v>
      </c>
      <c r="K1475" s="168">
        <f>IF(K$2=$A1475,Data!H194,0)</f>
        <v>0</v>
      </c>
      <c r="L1475" s="168">
        <f>IF(L$2=$A1475,Data!I194,0)</f>
        <v>0</v>
      </c>
      <c r="M1475" s="168">
        <f>IF(M$2=$A1475,Data!J194,0)</f>
        <v>0</v>
      </c>
      <c r="N1475" s="168">
        <f>IF(N$2=$A1475,Data!K194,0)</f>
        <v>0</v>
      </c>
      <c r="O1475" s="168">
        <f>IF(O$2=$A1475,Data!L194,0)</f>
        <v>0</v>
      </c>
      <c r="P1475" s="168">
        <f>IF(P$2=$A1475,Data!M194,0)</f>
        <v>0</v>
      </c>
      <c r="Q1475" s="168">
        <f>IF(Q$2=$A1475,Data!N194,0)</f>
        <v>0</v>
      </c>
      <c r="R1475" s="169">
        <f>IF(R$2=$A1475,Data!O194,0)</f>
        <v>0</v>
      </c>
      <c r="S1475" s="169">
        <f>IF(S$2=$A1475,Data!P194,0)</f>
        <v>0</v>
      </c>
      <c r="T1475" s="169">
        <f>IF(T$2=$A1475,Data!Q194,0)</f>
        <v>0</v>
      </c>
      <c r="U1475" s="169">
        <f>IF(U$2=$A1475,Data!R194,0)</f>
        <v>0</v>
      </c>
      <c r="V1475" s="169">
        <f>IF(V$2=$A1475,Data!S194,0)</f>
        <v>0</v>
      </c>
      <c r="W1475" s="169">
        <f>IF(W$2=$A1475,Data!T194,0)</f>
        <v>0</v>
      </c>
      <c r="X1475" s="169">
        <f>IF(X$2=$A1475,Data!U194,0)</f>
        <v>0</v>
      </c>
      <c r="Y1475" s="169">
        <f>IF(Y$2=$A1475,Data!V194,0)</f>
        <v>0</v>
      </c>
      <c r="Z1475" s="169">
        <f>IF(Z$2=$A1475,Data!W194,0)</f>
        <v>0</v>
      </c>
      <c r="AA1475" s="169">
        <f>IF(AA$2=$A1475,Data!X194,0)</f>
        <v>0</v>
      </c>
      <c r="AB1475" s="169">
        <f>IF(AB$2=$A1475,Data!Y194,0)</f>
        <v>0</v>
      </c>
      <c r="AC1475" s="169">
        <f>IF(AC$2=$A1475,Data!Z194,0)</f>
        <v>0</v>
      </c>
      <c r="AD1475" s="170">
        <f>IF(AD$2=$A1475,Data!AA194,0)</f>
        <v>0</v>
      </c>
      <c r="AE1475" s="171">
        <f>IF(AE$2=$A1475,Data!AB194,0)</f>
        <v>0</v>
      </c>
      <c r="AF1475" s="170">
        <f>IF(AF$2=$A1475,Data!AC194,0)</f>
        <v>0</v>
      </c>
      <c r="AG1475" s="171">
        <f>IF(AG$2=$A1475,Data!AD194,0)</f>
        <v>0</v>
      </c>
      <c r="AH1475" s="170">
        <f>IF(AH$2=$A1475,Data!AE194,0)</f>
        <v>0</v>
      </c>
      <c r="AI1475" s="171">
        <f>IF(AI$2=$A1475,Data!AF194,0)</f>
        <v>0</v>
      </c>
      <c r="AJ1475" s="170">
        <f>IF(AJ$2=$A1475,Data!AG194,0)</f>
        <v>0</v>
      </c>
      <c r="AK1475" s="171">
        <f>IF(AK$2=$A1475,Data!AH194,0)</f>
        <v>0</v>
      </c>
      <c r="AL1475" s="170">
        <f>IF(AL$2=$A1475,Data!AI194,0)</f>
        <v>0</v>
      </c>
      <c r="AM1475" t="str">
        <f t="shared" ref="AM1475:AM1538" si="46">+LEFT(E1475,2)</f>
        <v>AA</v>
      </c>
      <c r="AN1475" t="e">
        <f>+INDEX(Validation!$D$4:$D$250,MATCH(Merge!B1475,Validation!$E$4:$E$250,0))</f>
        <v>#N/A</v>
      </c>
      <c r="AO1475" s="172">
        <f t="shared" si="45"/>
        <v>0</v>
      </c>
    </row>
    <row r="1476" spans="1:41" ht="15" x14ac:dyDescent="0.25">
      <c r="A1476">
        <f>Inputs!$H$14</f>
        <v>4</v>
      </c>
      <c r="B1476" t="str">
        <f>Inputs!$D$4</f>
        <v>Select Agency…</v>
      </c>
      <c r="C1476" s="166" t="str">
        <f>Inputs!$I$6</f>
        <v>(insert code)</v>
      </c>
      <c r="D1476" t="str">
        <f>IFERROR(INDEX(Inputs!$I$11:$I$19,MATCH(A1476,Inputs!$H$11:$H$19)),"")</f>
        <v>(insert code)</v>
      </c>
      <c r="E1476" t="s">
        <v>869</v>
      </c>
      <c r="F1476" s="168">
        <f>IF(F$2=$A1476,Data!C195,0)</f>
        <v>0</v>
      </c>
      <c r="G1476" s="168">
        <f>IF(G$2=$A1476,Data!D195,0)</f>
        <v>0</v>
      </c>
      <c r="H1476" s="168">
        <f>IF(H$2=$A1476,Data!E195,0)</f>
        <v>0</v>
      </c>
      <c r="I1476" s="168">
        <f>IF(I$2=$A1476,Data!F195,0)</f>
        <v>0</v>
      </c>
      <c r="J1476" s="168">
        <f>IF(J$2=$A1476,Data!G195,0)</f>
        <v>0</v>
      </c>
      <c r="K1476" s="168">
        <f>IF(K$2=$A1476,Data!H195,0)</f>
        <v>0</v>
      </c>
      <c r="L1476" s="168">
        <f>IF(L$2=$A1476,Data!I195,0)</f>
        <v>0</v>
      </c>
      <c r="M1476" s="168">
        <f>IF(M$2=$A1476,Data!J195,0)</f>
        <v>0</v>
      </c>
      <c r="N1476" s="168">
        <f>IF(N$2=$A1476,Data!K195,0)</f>
        <v>0</v>
      </c>
      <c r="O1476" s="168">
        <f>IF(O$2=$A1476,Data!L195,0)</f>
        <v>0</v>
      </c>
      <c r="P1476" s="168">
        <f>IF(P$2=$A1476,Data!M195,0)</f>
        <v>0</v>
      </c>
      <c r="Q1476" s="168">
        <f>IF(Q$2=$A1476,Data!N195,0)</f>
        <v>0</v>
      </c>
      <c r="R1476" s="169">
        <f>IF(R$2=$A1476,Data!O195,0)</f>
        <v>0</v>
      </c>
      <c r="S1476" s="169">
        <f>IF(S$2=$A1476,Data!P195,0)</f>
        <v>0</v>
      </c>
      <c r="T1476" s="169">
        <f>IF(T$2=$A1476,Data!Q195,0)</f>
        <v>0</v>
      </c>
      <c r="U1476" s="169">
        <f>IF(U$2=$A1476,Data!R195,0)</f>
        <v>0</v>
      </c>
      <c r="V1476" s="169">
        <f>IF(V$2=$A1476,Data!S195,0)</f>
        <v>0</v>
      </c>
      <c r="W1476" s="169">
        <f>IF(W$2=$A1476,Data!T195,0)</f>
        <v>0</v>
      </c>
      <c r="X1476" s="169">
        <f>IF(X$2=$A1476,Data!U195,0)</f>
        <v>0</v>
      </c>
      <c r="Y1476" s="169">
        <f>IF(Y$2=$A1476,Data!V195,0)</f>
        <v>0</v>
      </c>
      <c r="Z1476" s="169">
        <f>IF(Z$2=$A1476,Data!W195,0)</f>
        <v>0</v>
      </c>
      <c r="AA1476" s="169">
        <f>IF(AA$2=$A1476,Data!X195,0)</f>
        <v>0</v>
      </c>
      <c r="AB1476" s="169">
        <f>IF(AB$2=$A1476,Data!Y195,0)</f>
        <v>0</v>
      </c>
      <c r="AC1476" s="169">
        <f>IF(AC$2=$A1476,Data!Z195,0)</f>
        <v>0</v>
      </c>
      <c r="AD1476" s="170">
        <f>IF(AD$2=$A1476,Data!AA195,0)</f>
        <v>0</v>
      </c>
      <c r="AE1476" s="171">
        <f>IF(AE$2=$A1476,Data!AB195,0)</f>
        <v>0</v>
      </c>
      <c r="AF1476" s="170">
        <f>IF(AF$2=$A1476,Data!AC195,0)</f>
        <v>0</v>
      </c>
      <c r="AG1476" s="171">
        <f>IF(AG$2=$A1476,Data!AD195,0)</f>
        <v>0</v>
      </c>
      <c r="AH1476" s="170">
        <f>IF(AH$2=$A1476,Data!AE195,0)</f>
        <v>0</v>
      </c>
      <c r="AI1476" s="171">
        <f>IF(AI$2=$A1476,Data!AF195,0)</f>
        <v>0</v>
      </c>
      <c r="AJ1476" s="170">
        <f>IF(AJ$2=$A1476,Data!AG195,0)</f>
        <v>0</v>
      </c>
      <c r="AK1476" s="171">
        <f>IF(AK$2=$A1476,Data!AH195,0)</f>
        <v>0</v>
      </c>
      <c r="AL1476" s="170">
        <f>IF(AL$2=$A1476,Data!AI195,0)</f>
        <v>0</v>
      </c>
      <c r="AM1476" t="str">
        <f t="shared" si="46"/>
        <v>AA</v>
      </c>
      <c r="AN1476" t="e">
        <f>+INDEX(Validation!$D$4:$D$250,MATCH(Merge!B1476,Validation!$E$4:$E$250,0))</f>
        <v>#N/A</v>
      </c>
      <c r="AO1476" s="172">
        <f t="shared" ref="AO1476:AO1539" si="47">SUM(F1476:AL1476)</f>
        <v>0</v>
      </c>
    </row>
    <row r="1477" spans="1:41" ht="15" x14ac:dyDescent="0.25">
      <c r="A1477">
        <f>Inputs!$H$14</f>
        <v>4</v>
      </c>
      <c r="B1477" t="str">
        <f>Inputs!$D$4</f>
        <v>Select Agency…</v>
      </c>
      <c r="C1477" s="166" t="str">
        <f>Inputs!$I$6</f>
        <v>(insert code)</v>
      </c>
      <c r="D1477" t="str">
        <f>IFERROR(INDEX(Inputs!$I$11:$I$19,MATCH(A1477,Inputs!$H$11:$H$19)),"")</f>
        <v>(insert code)</v>
      </c>
      <c r="E1477" t="s">
        <v>869</v>
      </c>
      <c r="F1477" s="168">
        <f>IF(F$2=$A1477,Data!C196,0)</f>
        <v>0</v>
      </c>
      <c r="G1477" s="168">
        <f>IF(G$2=$A1477,Data!D196,0)</f>
        <v>0</v>
      </c>
      <c r="H1477" s="168">
        <f>IF(H$2=$A1477,Data!E196,0)</f>
        <v>0</v>
      </c>
      <c r="I1477" s="168">
        <f>IF(I$2=$A1477,Data!F196,0)</f>
        <v>0</v>
      </c>
      <c r="J1477" s="168">
        <f>IF(J$2=$A1477,Data!G196,0)</f>
        <v>0</v>
      </c>
      <c r="K1477" s="168">
        <f>IF(K$2=$A1477,Data!H196,0)</f>
        <v>0</v>
      </c>
      <c r="L1477" s="168">
        <f>IF(L$2=$A1477,Data!I196,0)</f>
        <v>0</v>
      </c>
      <c r="M1477" s="168">
        <f>IF(M$2=$A1477,Data!J196,0)</f>
        <v>0</v>
      </c>
      <c r="N1477" s="168">
        <f>IF(N$2=$A1477,Data!K196,0)</f>
        <v>0</v>
      </c>
      <c r="O1477" s="168">
        <f>IF(O$2=$A1477,Data!L196,0)</f>
        <v>0</v>
      </c>
      <c r="P1477" s="168">
        <f>IF(P$2=$A1477,Data!M196,0)</f>
        <v>0</v>
      </c>
      <c r="Q1477" s="168">
        <f>IF(Q$2=$A1477,Data!N196,0)</f>
        <v>0</v>
      </c>
      <c r="R1477" s="169">
        <f>IF(R$2=$A1477,Data!O196,0)</f>
        <v>0</v>
      </c>
      <c r="S1477" s="169">
        <f>IF(S$2=$A1477,Data!P196,0)</f>
        <v>0</v>
      </c>
      <c r="T1477" s="169">
        <f>IF(T$2=$A1477,Data!Q196,0)</f>
        <v>0</v>
      </c>
      <c r="U1477" s="169">
        <f>IF(U$2=$A1477,Data!R196,0)</f>
        <v>0</v>
      </c>
      <c r="V1477" s="169">
        <f>IF(V$2=$A1477,Data!S196,0)</f>
        <v>0</v>
      </c>
      <c r="W1477" s="169">
        <f>IF(W$2=$A1477,Data!T196,0)</f>
        <v>0</v>
      </c>
      <c r="X1477" s="169">
        <f>IF(X$2=$A1477,Data!U196,0)</f>
        <v>0</v>
      </c>
      <c r="Y1477" s="169">
        <f>IF(Y$2=$A1477,Data!V196,0)</f>
        <v>0</v>
      </c>
      <c r="Z1477" s="169">
        <f>IF(Z$2=$A1477,Data!W196,0)</f>
        <v>0</v>
      </c>
      <c r="AA1477" s="169">
        <f>IF(AA$2=$A1477,Data!X196,0)</f>
        <v>0</v>
      </c>
      <c r="AB1477" s="169">
        <f>IF(AB$2=$A1477,Data!Y196,0)</f>
        <v>0</v>
      </c>
      <c r="AC1477" s="169">
        <f>IF(AC$2=$A1477,Data!Z196,0)</f>
        <v>0</v>
      </c>
      <c r="AD1477" s="170">
        <f>IF(AD$2=$A1477,Data!AA196,0)</f>
        <v>0</v>
      </c>
      <c r="AE1477" s="171">
        <f>IF(AE$2=$A1477,Data!AB196,0)</f>
        <v>0</v>
      </c>
      <c r="AF1477" s="170">
        <f>IF(AF$2=$A1477,Data!AC196,0)</f>
        <v>0</v>
      </c>
      <c r="AG1477" s="171">
        <f>IF(AG$2=$A1477,Data!AD196,0)</f>
        <v>0</v>
      </c>
      <c r="AH1477" s="170">
        <f>IF(AH$2=$A1477,Data!AE196,0)</f>
        <v>0</v>
      </c>
      <c r="AI1477" s="171">
        <f>IF(AI$2=$A1477,Data!AF196,0)</f>
        <v>0</v>
      </c>
      <c r="AJ1477" s="170">
        <f>IF(AJ$2=$A1477,Data!AG196,0)</f>
        <v>0</v>
      </c>
      <c r="AK1477" s="171">
        <f>IF(AK$2=$A1477,Data!AH196,0)</f>
        <v>0</v>
      </c>
      <c r="AL1477" s="170">
        <f>IF(AL$2=$A1477,Data!AI196,0)</f>
        <v>0</v>
      </c>
      <c r="AM1477" t="str">
        <f t="shared" si="46"/>
        <v>AA</v>
      </c>
      <c r="AN1477" t="e">
        <f>+INDEX(Validation!$D$4:$D$250,MATCH(Merge!B1477,Validation!$E$4:$E$250,0))</f>
        <v>#N/A</v>
      </c>
      <c r="AO1477" s="172">
        <f t="shared" si="47"/>
        <v>0</v>
      </c>
    </row>
    <row r="1478" spans="1:41" ht="15" x14ac:dyDescent="0.25">
      <c r="A1478">
        <f>Inputs!$H$14</f>
        <v>4</v>
      </c>
      <c r="B1478" t="str">
        <f>Inputs!$D$4</f>
        <v>Select Agency…</v>
      </c>
      <c r="C1478" s="166" t="str">
        <f>Inputs!$I$6</f>
        <v>(insert code)</v>
      </c>
      <c r="D1478" t="str">
        <f>IFERROR(INDEX(Inputs!$I$11:$I$19,MATCH(A1478,Inputs!$H$11:$H$19)),"")</f>
        <v>(insert code)</v>
      </c>
      <c r="E1478" t="s">
        <v>869</v>
      </c>
      <c r="F1478" s="168">
        <f>IF(F$2=$A1478,Data!C197,0)</f>
        <v>0</v>
      </c>
      <c r="G1478" s="168">
        <f>IF(G$2=$A1478,Data!D197,0)</f>
        <v>0</v>
      </c>
      <c r="H1478" s="168">
        <f>IF(H$2=$A1478,Data!E197,0)</f>
        <v>0</v>
      </c>
      <c r="I1478" s="168">
        <f>IF(I$2=$A1478,Data!F197,0)</f>
        <v>0</v>
      </c>
      <c r="J1478" s="168">
        <f>IF(J$2=$A1478,Data!G197,0)</f>
        <v>0</v>
      </c>
      <c r="K1478" s="168">
        <f>IF(K$2=$A1478,Data!H197,0)</f>
        <v>0</v>
      </c>
      <c r="L1478" s="168">
        <f>IF(L$2=$A1478,Data!I197,0)</f>
        <v>0</v>
      </c>
      <c r="M1478" s="168">
        <f>IF(M$2=$A1478,Data!J197,0)</f>
        <v>0</v>
      </c>
      <c r="N1478" s="168">
        <f>IF(N$2=$A1478,Data!K197,0)</f>
        <v>0</v>
      </c>
      <c r="O1478" s="168">
        <f>IF(O$2=$A1478,Data!L197,0)</f>
        <v>0</v>
      </c>
      <c r="P1478" s="168">
        <f>IF(P$2=$A1478,Data!M197,0)</f>
        <v>0</v>
      </c>
      <c r="Q1478" s="168">
        <f>IF(Q$2=$A1478,Data!N197,0)</f>
        <v>0</v>
      </c>
      <c r="R1478" s="169">
        <f>IF(R$2=$A1478,Data!O197,0)</f>
        <v>0</v>
      </c>
      <c r="S1478" s="169">
        <f>IF(S$2=$A1478,Data!P197,0)</f>
        <v>0</v>
      </c>
      <c r="T1478" s="169">
        <f>IF(T$2=$A1478,Data!Q197,0)</f>
        <v>0</v>
      </c>
      <c r="U1478" s="169">
        <f>IF(U$2=$A1478,Data!R197,0)</f>
        <v>0</v>
      </c>
      <c r="V1478" s="169">
        <f>IF(V$2=$A1478,Data!S197,0)</f>
        <v>0</v>
      </c>
      <c r="W1478" s="169">
        <f>IF(W$2=$A1478,Data!T197,0)</f>
        <v>0</v>
      </c>
      <c r="X1478" s="169">
        <f>IF(X$2=$A1478,Data!U197,0)</f>
        <v>0</v>
      </c>
      <c r="Y1478" s="169">
        <f>IF(Y$2=$A1478,Data!V197,0)</f>
        <v>0</v>
      </c>
      <c r="Z1478" s="169">
        <f>IF(Z$2=$A1478,Data!W197,0)</f>
        <v>0</v>
      </c>
      <c r="AA1478" s="169">
        <f>IF(AA$2=$A1478,Data!X197,0)</f>
        <v>0</v>
      </c>
      <c r="AB1478" s="169">
        <f>IF(AB$2=$A1478,Data!Y197,0)</f>
        <v>0</v>
      </c>
      <c r="AC1478" s="169">
        <f>IF(AC$2=$A1478,Data!Z197,0)</f>
        <v>0</v>
      </c>
      <c r="AD1478" s="170">
        <f>IF(AD$2=$A1478,Data!AA197,0)</f>
        <v>0</v>
      </c>
      <c r="AE1478" s="171">
        <f>IF(AE$2=$A1478,Data!AB197,0)</f>
        <v>0</v>
      </c>
      <c r="AF1478" s="170">
        <f>IF(AF$2=$A1478,Data!AC197,0)</f>
        <v>0</v>
      </c>
      <c r="AG1478" s="171">
        <f>IF(AG$2=$A1478,Data!AD197,0)</f>
        <v>0</v>
      </c>
      <c r="AH1478" s="170">
        <f>IF(AH$2=$A1478,Data!AE197,0)</f>
        <v>0</v>
      </c>
      <c r="AI1478" s="171">
        <f>IF(AI$2=$A1478,Data!AF197,0)</f>
        <v>0</v>
      </c>
      <c r="AJ1478" s="170">
        <f>IF(AJ$2=$A1478,Data!AG197,0)</f>
        <v>0</v>
      </c>
      <c r="AK1478" s="171">
        <f>IF(AK$2=$A1478,Data!AH197,0)</f>
        <v>0</v>
      </c>
      <c r="AL1478" s="170">
        <f>IF(AL$2=$A1478,Data!AI197,0)</f>
        <v>0</v>
      </c>
      <c r="AM1478" t="str">
        <f t="shared" si="46"/>
        <v>AA</v>
      </c>
      <c r="AN1478" t="e">
        <f>+INDEX(Validation!$D$4:$D$250,MATCH(Merge!B1478,Validation!$E$4:$E$250,0))</f>
        <v>#N/A</v>
      </c>
      <c r="AO1478" s="172">
        <f t="shared" si="47"/>
        <v>0</v>
      </c>
    </row>
    <row r="1479" spans="1:41" ht="15" x14ac:dyDescent="0.25">
      <c r="A1479">
        <f>Inputs!$H$14</f>
        <v>4</v>
      </c>
      <c r="B1479" t="str">
        <f>Inputs!$D$4</f>
        <v>Select Agency…</v>
      </c>
      <c r="C1479" s="166" t="str">
        <f>Inputs!$I$6</f>
        <v>(insert code)</v>
      </c>
      <c r="D1479" t="str">
        <f>IFERROR(INDEX(Inputs!$I$11:$I$19,MATCH(A1479,Inputs!$H$11:$H$19)),"")</f>
        <v>(insert code)</v>
      </c>
      <c r="E1479" t="s">
        <v>869</v>
      </c>
      <c r="F1479" s="168">
        <f>IF(F$2=$A1479,Data!C198,0)</f>
        <v>0</v>
      </c>
      <c r="G1479" s="168">
        <f>IF(G$2=$A1479,Data!D198,0)</f>
        <v>0</v>
      </c>
      <c r="H1479" s="168">
        <f>IF(H$2=$A1479,Data!E198,0)</f>
        <v>0</v>
      </c>
      <c r="I1479" s="168">
        <f>IF(I$2=$A1479,Data!F198,0)</f>
        <v>0</v>
      </c>
      <c r="J1479" s="168">
        <f>IF(J$2=$A1479,Data!G198,0)</f>
        <v>0</v>
      </c>
      <c r="K1479" s="168">
        <f>IF(K$2=$A1479,Data!H198,0)</f>
        <v>0</v>
      </c>
      <c r="L1479" s="168">
        <f>IF(L$2=$A1479,Data!I198,0)</f>
        <v>0</v>
      </c>
      <c r="M1479" s="168">
        <f>IF(M$2=$A1479,Data!J198,0)</f>
        <v>0</v>
      </c>
      <c r="N1479" s="168">
        <f>IF(N$2=$A1479,Data!K198,0)</f>
        <v>0</v>
      </c>
      <c r="O1479" s="168">
        <f>IF(O$2=$A1479,Data!L198,0)</f>
        <v>0</v>
      </c>
      <c r="P1479" s="168">
        <f>IF(P$2=$A1479,Data!M198,0)</f>
        <v>0</v>
      </c>
      <c r="Q1479" s="168">
        <f>IF(Q$2=$A1479,Data!N198,0)</f>
        <v>0</v>
      </c>
      <c r="R1479" s="169">
        <f>IF(R$2=$A1479,Data!O198,0)</f>
        <v>0</v>
      </c>
      <c r="S1479" s="169">
        <f>IF(S$2=$A1479,Data!P198,0)</f>
        <v>0</v>
      </c>
      <c r="T1479" s="169">
        <f>IF(T$2=$A1479,Data!Q198,0)</f>
        <v>0</v>
      </c>
      <c r="U1479" s="169">
        <f>IF(U$2=$A1479,Data!R198,0)</f>
        <v>0</v>
      </c>
      <c r="V1479" s="169">
        <f>IF(V$2=$A1479,Data!S198,0)</f>
        <v>0</v>
      </c>
      <c r="W1479" s="169">
        <f>IF(W$2=$A1479,Data!T198,0)</f>
        <v>0</v>
      </c>
      <c r="X1479" s="169">
        <f>IF(X$2=$A1479,Data!U198,0)</f>
        <v>0</v>
      </c>
      <c r="Y1479" s="169">
        <f>IF(Y$2=$A1479,Data!V198,0)</f>
        <v>0</v>
      </c>
      <c r="Z1479" s="169">
        <f>IF(Z$2=$A1479,Data!W198,0)</f>
        <v>0</v>
      </c>
      <c r="AA1479" s="169">
        <f>IF(AA$2=$A1479,Data!X198,0)</f>
        <v>0</v>
      </c>
      <c r="AB1479" s="169">
        <f>IF(AB$2=$A1479,Data!Y198,0)</f>
        <v>0</v>
      </c>
      <c r="AC1479" s="169">
        <f>IF(AC$2=$A1479,Data!Z198,0)</f>
        <v>0</v>
      </c>
      <c r="AD1479" s="170">
        <f>IF(AD$2=$A1479,Data!AA198,0)</f>
        <v>0</v>
      </c>
      <c r="AE1479" s="171">
        <f>IF(AE$2=$A1479,Data!AB198,0)</f>
        <v>0</v>
      </c>
      <c r="AF1479" s="170">
        <f>IF(AF$2=$A1479,Data!AC198,0)</f>
        <v>0</v>
      </c>
      <c r="AG1479" s="171">
        <f>IF(AG$2=$A1479,Data!AD198,0)</f>
        <v>0</v>
      </c>
      <c r="AH1479" s="170">
        <f>IF(AH$2=$A1479,Data!AE198,0)</f>
        <v>0</v>
      </c>
      <c r="AI1479" s="171">
        <f>IF(AI$2=$A1479,Data!AF198,0)</f>
        <v>0</v>
      </c>
      <c r="AJ1479" s="170">
        <f>IF(AJ$2=$A1479,Data!AG198,0)</f>
        <v>0</v>
      </c>
      <c r="AK1479" s="171">
        <f>IF(AK$2=$A1479,Data!AH198,0)</f>
        <v>0</v>
      </c>
      <c r="AL1479" s="170">
        <f>IF(AL$2=$A1479,Data!AI198,0)</f>
        <v>0</v>
      </c>
      <c r="AM1479" t="str">
        <f t="shared" si="46"/>
        <v>AA</v>
      </c>
      <c r="AN1479" t="e">
        <f>+INDEX(Validation!$D$4:$D$250,MATCH(Merge!B1479,Validation!$E$4:$E$250,0))</f>
        <v>#N/A</v>
      </c>
      <c r="AO1479" s="172">
        <f t="shared" si="47"/>
        <v>0</v>
      </c>
    </row>
    <row r="1480" spans="1:41" ht="15" x14ac:dyDescent="0.25">
      <c r="A1480">
        <f>Inputs!$H$14</f>
        <v>4</v>
      </c>
      <c r="B1480" t="str">
        <f>Inputs!$D$4</f>
        <v>Select Agency…</v>
      </c>
      <c r="C1480" s="166" t="str">
        <f>Inputs!$I$6</f>
        <v>(insert code)</v>
      </c>
      <c r="D1480" t="str">
        <f>IFERROR(INDEX(Inputs!$I$11:$I$19,MATCH(A1480,Inputs!$H$11:$H$19)),"")</f>
        <v>(insert code)</v>
      </c>
      <c r="E1480" t="s">
        <v>869</v>
      </c>
      <c r="F1480" s="168">
        <f>IF(F$2=$A1480,Data!C199,0)</f>
        <v>0</v>
      </c>
      <c r="G1480" s="168">
        <f>IF(G$2=$A1480,Data!D199,0)</f>
        <v>0</v>
      </c>
      <c r="H1480" s="168">
        <f>IF(H$2=$A1480,Data!E199,0)</f>
        <v>0</v>
      </c>
      <c r="I1480" s="168">
        <f>IF(I$2=$A1480,Data!F199,0)</f>
        <v>0</v>
      </c>
      <c r="J1480" s="168">
        <f>IF(J$2=$A1480,Data!G199,0)</f>
        <v>0</v>
      </c>
      <c r="K1480" s="168">
        <f>IF(K$2=$A1480,Data!H199,0)</f>
        <v>0</v>
      </c>
      <c r="L1480" s="168">
        <f>IF(L$2=$A1480,Data!I199,0)</f>
        <v>0</v>
      </c>
      <c r="M1480" s="168">
        <f>IF(M$2=$A1480,Data!J199,0)</f>
        <v>0</v>
      </c>
      <c r="N1480" s="168">
        <f>IF(N$2=$A1480,Data!K199,0)</f>
        <v>0</v>
      </c>
      <c r="O1480" s="168">
        <f>IF(O$2=$A1480,Data!L199,0)</f>
        <v>0</v>
      </c>
      <c r="P1480" s="168">
        <f>IF(P$2=$A1480,Data!M199,0)</f>
        <v>0</v>
      </c>
      <c r="Q1480" s="168">
        <f>IF(Q$2=$A1480,Data!N199,0)</f>
        <v>0</v>
      </c>
      <c r="R1480" s="169">
        <f>IF(R$2=$A1480,Data!O199,0)</f>
        <v>0</v>
      </c>
      <c r="S1480" s="169">
        <f>IF(S$2=$A1480,Data!P199,0)</f>
        <v>0</v>
      </c>
      <c r="T1480" s="169">
        <f>IF(T$2=$A1480,Data!Q199,0)</f>
        <v>0</v>
      </c>
      <c r="U1480" s="169">
        <f>IF(U$2=$A1480,Data!R199,0)</f>
        <v>0</v>
      </c>
      <c r="V1480" s="169">
        <f>IF(V$2=$A1480,Data!S199,0)</f>
        <v>0</v>
      </c>
      <c r="W1480" s="169">
        <f>IF(W$2=$A1480,Data!T199,0)</f>
        <v>0</v>
      </c>
      <c r="X1480" s="169">
        <f>IF(X$2=$A1480,Data!U199,0)</f>
        <v>0</v>
      </c>
      <c r="Y1480" s="169">
        <f>IF(Y$2=$A1480,Data!V199,0)</f>
        <v>0</v>
      </c>
      <c r="Z1480" s="169">
        <f>IF(Z$2=$A1480,Data!W199,0)</f>
        <v>0</v>
      </c>
      <c r="AA1480" s="169">
        <f>IF(AA$2=$A1480,Data!X199,0)</f>
        <v>0</v>
      </c>
      <c r="AB1480" s="169">
        <f>IF(AB$2=$A1480,Data!Y199,0)</f>
        <v>0</v>
      </c>
      <c r="AC1480" s="169">
        <f>IF(AC$2=$A1480,Data!Z199,0)</f>
        <v>0</v>
      </c>
      <c r="AD1480" s="170">
        <f>IF(AD$2=$A1480,Data!AA199,0)</f>
        <v>0</v>
      </c>
      <c r="AE1480" s="171">
        <f>IF(AE$2=$A1480,Data!AB199,0)</f>
        <v>0</v>
      </c>
      <c r="AF1480" s="170">
        <f>IF(AF$2=$A1480,Data!AC199,0)</f>
        <v>0</v>
      </c>
      <c r="AG1480" s="171">
        <f>IF(AG$2=$A1480,Data!AD199,0)</f>
        <v>0</v>
      </c>
      <c r="AH1480" s="170">
        <f>IF(AH$2=$A1480,Data!AE199,0)</f>
        <v>0</v>
      </c>
      <c r="AI1480" s="171">
        <f>IF(AI$2=$A1480,Data!AF199,0)</f>
        <v>0</v>
      </c>
      <c r="AJ1480" s="170">
        <f>IF(AJ$2=$A1480,Data!AG199,0)</f>
        <v>0</v>
      </c>
      <c r="AK1480" s="171">
        <f>IF(AK$2=$A1480,Data!AH199,0)</f>
        <v>0</v>
      </c>
      <c r="AL1480" s="170">
        <f>IF(AL$2=$A1480,Data!AI199,0)</f>
        <v>0</v>
      </c>
      <c r="AM1480" t="str">
        <f t="shared" si="46"/>
        <v>AA</v>
      </c>
      <c r="AN1480" t="e">
        <f>+INDEX(Validation!$D$4:$D$250,MATCH(Merge!B1480,Validation!$E$4:$E$250,0))</f>
        <v>#N/A</v>
      </c>
      <c r="AO1480" s="172">
        <f t="shared" si="47"/>
        <v>0</v>
      </c>
    </row>
    <row r="1481" spans="1:41" ht="15" x14ac:dyDescent="0.25">
      <c r="A1481">
        <f>Inputs!$H$14</f>
        <v>4</v>
      </c>
      <c r="B1481" t="str">
        <f>Inputs!$D$4</f>
        <v>Select Agency…</v>
      </c>
      <c r="C1481" s="166" t="str">
        <f>Inputs!$I$6</f>
        <v>(insert code)</v>
      </c>
      <c r="D1481" t="str">
        <f>IFERROR(INDEX(Inputs!$I$11:$I$19,MATCH(A1481,Inputs!$H$11:$H$19)),"")</f>
        <v>(insert code)</v>
      </c>
      <c r="E1481" t="s">
        <v>869</v>
      </c>
      <c r="F1481" s="168">
        <f>IF(F$2=$A1481,Data!C200,0)</f>
        <v>0</v>
      </c>
      <c r="G1481" s="168">
        <f>IF(G$2=$A1481,Data!D200,0)</f>
        <v>0</v>
      </c>
      <c r="H1481" s="168">
        <f>IF(H$2=$A1481,Data!E200,0)</f>
        <v>0</v>
      </c>
      <c r="I1481" s="168">
        <f>IF(I$2=$A1481,Data!F200,0)</f>
        <v>0</v>
      </c>
      <c r="J1481" s="168">
        <f>IF(J$2=$A1481,Data!G200,0)</f>
        <v>0</v>
      </c>
      <c r="K1481" s="168">
        <f>IF(K$2=$A1481,Data!H200,0)</f>
        <v>0</v>
      </c>
      <c r="L1481" s="168">
        <f>IF(L$2=$A1481,Data!I200,0)</f>
        <v>0</v>
      </c>
      <c r="M1481" s="168">
        <f>IF(M$2=$A1481,Data!J200,0)</f>
        <v>0</v>
      </c>
      <c r="N1481" s="168">
        <f>IF(N$2=$A1481,Data!K200,0)</f>
        <v>0</v>
      </c>
      <c r="O1481" s="168">
        <f>IF(O$2=$A1481,Data!L200,0)</f>
        <v>0</v>
      </c>
      <c r="P1481" s="168">
        <f>IF(P$2=$A1481,Data!M200,0)</f>
        <v>0</v>
      </c>
      <c r="Q1481" s="168">
        <f>IF(Q$2=$A1481,Data!N200,0)</f>
        <v>0</v>
      </c>
      <c r="R1481" s="169">
        <f>IF(R$2=$A1481,Data!O200,0)</f>
        <v>0</v>
      </c>
      <c r="S1481" s="169">
        <f>IF(S$2=$A1481,Data!P200,0)</f>
        <v>0</v>
      </c>
      <c r="T1481" s="169">
        <f>IF(T$2=$A1481,Data!Q200,0)</f>
        <v>0</v>
      </c>
      <c r="U1481" s="169">
        <f>IF(U$2=$A1481,Data!R200,0)</f>
        <v>0</v>
      </c>
      <c r="V1481" s="169">
        <f>IF(V$2=$A1481,Data!S200,0)</f>
        <v>0</v>
      </c>
      <c r="W1481" s="169">
        <f>IF(W$2=$A1481,Data!T200,0)</f>
        <v>0</v>
      </c>
      <c r="X1481" s="169">
        <f>IF(X$2=$A1481,Data!U200,0)</f>
        <v>0</v>
      </c>
      <c r="Y1481" s="169">
        <f>IF(Y$2=$A1481,Data!V200,0)</f>
        <v>0</v>
      </c>
      <c r="Z1481" s="169">
        <f>IF(Z$2=$A1481,Data!W200,0)</f>
        <v>0</v>
      </c>
      <c r="AA1481" s="169">
        <f>IF(AA$2=$A1481,Data!X200,0)</f>
        <v>0</v>
      </c>
      <c r="AB1481" s="169">
        <f>IF(AB$2=$A1481,Data!Y200,0)</f>
        <v>0</v>
      </c>
      <c r="AC1481" s="169">
        <f>IF(AC$2=$A1481,Data!Z200,0)</f>
        <v>0</v>
      </c>
      <c r="AD1481" s="170">
        <f>IF(AD$2=$A1481,Data!AA200,0)</f>
        <v>0</v>
      </c>
      <c r="AE1481" s="171">
        <f>IF(AE$2=$A1481,Data!AB200,0)</f>
        <v>0</v>
      </c>
      <c r="AF1481" s="170">
        <f>IF(AF$2=$A1481,Data!AC200,0)</f>
        <v>0</v>
      </c>
      <c r="AG1481" s="171">
        <f>IF(AG$2=$A1481,Data!AD200,0)</f>
        <v>0</v>
      </c>
      <c r="AH1481" s="170">
        <f>IF(AH$2=$A1481,Data!AE200,0)</f>
        <v>0</v>
      </c>
      <c r="AI1481" s="171">
        <f>IF(AI$2=$A1481,Data!AF200,0)</f>
        <v>0</v>
      </c>
      <c r="AJ1481" s="170">
        <f>IF(AJ$2=$A1481,Data!AG200,0)</f>
        <v>0</v>
      </c>
      <c r="AK1481" s="171">
        <f>IF(AK$2=$A1481,Data!AH200,0)</f>
        <v>0</v>
      </c>
      <c r="AL1481" s="170">
        <f>IF(AL$2=$A1481,Data!AI200,0)</f>
        <v>0</v>
      </c>
      <c r="AM1481" t="str">
        <f t="shared" si="46"/>
        <v>AA</v>
      </c>
      <c r="AN1481" t="e">
        <f>+INDEX(Validation!$D$4:$D$250,MATCH(Merge!B1481,Validation!$E$4:$E$250,0))</f>
        <v>#N/A</v>
      </c>
      <c r="AO1481" s="172">
        <f t="shared" si="47"/>
        <v>0</v>
      </c>
    </row>
    <row r="1482" spans="1:41" ht="15" x14ac:dyDescent="0.25">
      <c r="A1482">
        <f>Inputs!$H$14</f>
        <v>4</v>
      </c>
      <c r="B1482" t="str">
        <f>Inputs!$D$4</f>
        <v>Select Agency…</v>
      </c>
      <c r="C1482" s="166" t="str">
        <f>Inputs!$I$6</f>
        <v>(insert code)</v>
      </c>
      <c r="D1482" t="str">
        <f>IFERROR(INDEX(Inputs!$I$11:$I$19,MATCH(A1482,Inputs!$H$11:$H$19)),"")</f>
        <v>(insert code)</v>
      </c>
      <c r="E1482" t="s">
        <v>869</v>
      </c>
      <c r="F1482" s="168">
        <f>IF(F$2=$A1482,Data!C201,0)</f>
        <v>0</v>
      </c>
      <c r="G1482" s="168">
        <f>IF(G$2=$A1482,Data!D201,0)</f>
        <v>0</v>
      </c>
      <c r="H1482" s="168">
        <f>IF(H$2=$A1482,Data!E201,0)</f>
        <v>0</v>
      </c>
      <c r="I1482" s="168">
        <f>IF(I$2=$A1482,Data!F201,0)</f>
        <v>0</v>
      </c>
      <c r="J1482" s="168">
        <f>IF(J$2=$A1482,Data!G201,0)</f>
        <v>0</v>
      </c>
      <c r="K1482" s="168">
        <f>IF(K$2=$A1482,Data!H201,0)</f>
        <v>0</v>
      </c>
      <c r="L1482" s="168">
        <f>IF(L$2=$A1482,Data!I201,0)</f>
        <v>0</v>
      </c>
      <c r="M1482" s="168">
        <f>IF(M$2=$A1482,Data!J201,0)</f>
        <v>0</v>
      </c>
      <c r="N1482" s="168">
        <f>IF(N$2=$A1482,Data!K201,0)</f>
        <v>0</v>
      </c>
      <c r="O1482" s="168">
        <f>IF(O$2=$A1482,Data!L201,0)</f>
        <v>0</v>
      </c>
      <c r="P1482" s="168">
        <f>IF(P$2=$A1482,Data!M201,0)</f>
        <v>0</v>
      </c>
      <c r="Q1482" s="168">
        <f>IF(Q$2=$A1482,Data!N201,0)</f>
        <v>0</v>
      </c>
      <c r="R1482" s="169">
        <f>IF(R$2=$A1482,Data!O201,0)</f>
        <v>0</v>
      </c>
      <c r="S1482" s="169">
        <f>IF(S$2=$A1482,Data!P201,0)</f>
        <v>0</v>
      </c>
      <c r="T1482" s="169">
        <f>IF(T$2=$A1482,Data!Q201,0)</f>
        <v>0</v>
      </c>
      <c r="U1482" s="169">
        <f>IF(U$2=$A1482,Data!R201,0)</f>
        <v>0</v>
      </c>
      <c r="V1482" s="169">
        <f>IF(V$2=$A1482,Data!S201,0)</f>
        <v>0</v>
      </c>
      <c r="W1482" s="169">
        <f>IF(W$2=$A1482,Data!T201,0)</f>
        <v>0</v>
      </c>
      <c r="X1482" s="169">
        <f>IF(X$2=$A1482,Data!U201,0)</f>
        <v>0</v>
      </c>
      <c r="Y1482" s="169">
        <f>IF(Y$2=$A1482,Data!V201,0)</f>
        <v>0</v>
      </c>
      <c r="Z1482" s="169">
        <f>IF(Z$2=$A1482,Data!W201,0)</f>
        <v>0</v>
      </c>
      <c r="AA1482" s="169">
        <f>IF(AA$2=$A1482,Data!X201,0)</f>
        <v>0</v>
      </c>
      <c r="AB1482" s="169">
        <f>IF(AB$2=$A1482,Data!Y201,0)</f>
        <v>0</v>
      </c>
      <c r="AC1482" s="169">
        <f>IF(AC$2=$A1482,Data!Z201,0)</f>
        <v>0</v>
      </c>
      <c r="AD1482" s="170">
        <f>IF(AD$2=$A1482,Data!AA201,0)</f>
        <v>0</v>
      </c>
      <c r="AE1482" s="171">
        <f>IF(AE$2=$A1482,Data!AB201,0)</f>
        <v>0</v>
      </c>
      <c r="AF1482" s="170">
        <f>IF(AF$2=$A1482,Data!AC201,0)</f>
        <v>0</v>
      </c>
      <c r="AG1482" s="171">
        <f>IF(AG$2=$A1482,Data!AD201,0)</f>
        <v>0</v>
      </c>
      <c r="AH1482" s="170">
        <f>IF(AH$2=$A1482,Data!AE201,0)</f>
        <v>0</v>
      </c>
      <c r="AI1482" s="171">
        <f>IF(AI$2=$A1482,Data!AF201,0)</f>
        <v>0</v>
      </c>
      <c r="AJ1482" s="170">
        <f>IF(AJ$2=$A1482,Data!AG201,0)</f>
        <v>0</v>
      </c>
      <c r="AK1482" s="171">
        <f>IF(AK$2=$A1482,Data!AH201,0)</f>
        <v>0</v>
      </c>
      <c r="AL1482" s="170">
        <f>IF(AL$2=$A1482,Data!AI201,0)</f>
        <v>0</v>
      </c>
      <c r="AM1482" t="str">
        <f t="shared" si="46"/>
        <v>AA</v>
      </c>
      <c r="AN1482" t="e">
        <f>+INDEX(Validation!$D$4:$D$250,MATCH(Merge!B1482,Validation!$E$4:$E$250,0))</f>
        <v>#N/A</v>
      </c>
      <c r="AO1482" s="172">
        <f t="shared" si="47"/>
        <v>0</v>
      </c>
    </row>
    <row r="1483" spans="1:41" ht="15" x14ac:dyDescent="0.25">
      <c r="A1483">
        <f>Inputs!$H$14</f>
        <v>4</v>
      </c>
      <c r="B1483" t="str">
        <f>Inputs!$D$4</f>
        <v>Select Agency…</v>
      </c>
      <c r="C1483" s="166" t="str">
        <f>Inputs!$I$6</f>
        <v>(insert code)</v>
      </c>
      <c r="D1483" t="str">
        <f>IFERROR(INDEX(Inputs!$I$11:$I$19,MATCH(A1483,Inputs!$H$11:$H$19)),"")</f>
        <v>(insert code)</v>
      </c>
      <c r="E1483" t="s">
        <v>869</v>
      </c>
      <c r="F1483" s="168">
        <f>IF(F$2=$A1483,Data!C202,0)</f>
        <v>0</v>
      </c>
      <c r="G1483" s="168">
        <f>IF(G$2=$A1483,Data!D202,0)</f>
        <v>0</v>
      </c>
      <c r="H1483" s="168">
        <f>IF(H$2=$A1483,Data!E202,0)</f>
        <v>0</v>
      </c>
      <c r="I1483" s="168">
        <f>IF(I$2=$A1483,Data!F202,0)</f>
        <v>0</v>
      </c>
      <c r="J1483" s="168">
        <f>IF(J$2=$A1483,Data!G202,0)</f>
        <v>0</v>
      </c>
      <c r="K1483" s="168">
        <f>IF(K$2=$A1483,Data!H202,0)</f>
        <v>0</v>
      </c>
      <c r="L1483" s="168">
        <f>IF(L$2=$A1483,Data!I202,0)</f>
        <v>0</v>
      </c>
      <c r="M1483" s="168">
        <f>IF(M$2=$A1483,Data!J202,0)</f>
        <v>0</v>
      </c>
      <c r="N1483" s="168">
        <f>IF(N$2=$A1483,Data!K202,0)</f>
        <v>0</v>
      </c>
      <c r="O1483" s="168">
        <f>IF(O$2=$A1483,Data!L202,0)</f>
        <v>0</v>
      </c>
      <c r="P1483" s="168">
        <f>IF(P$2=$A1483,Data!M202,0)</f>
        <v>0</v>
      </c>
      <c r="Q1483" s="168">
        <f>IF(Q$2=$A1483,Data!N202,0)</f>
        <v>0</v>
      </c>
      <c r="R1483" s="169">
        <f>IF(R$2=$A1483,Data!O202,0)</f>
        <v>0</v>
      </c>
      <c r="S1483" s="169">
        <f>IF(S$2=$A1483,Data!P202,0)</f>
        <v>0</v>
      </c>
      <c r="T1483" s="169">
        <f>IF(T$2=$A1483,Data!Q202,0)</f>
        <v>0</v>
      </c>
      <c r="U1483" s="169">
        <f>IF(U$2=$A1483,Data!R202,0)</f>
        <v>0</v>
      </c>
      <c r="V1483" s="169">
        <f>IF(V$2=$A1483,Data!S202,0)</f>
        <v>0</v>
      </c>
      <c r="W1483" s="169">
        <f>IF(W$2=$A1483,Data!T202,0)</f>
        <v>0</v>
      </c>
      <c r="X1483" s="169">
        <f>IF(X$2=$A1483,Data!U202,0)</f>
        <v>0</v>
      </c>
      <c r="Y1483" s="169">
        <f>IF(Y$2=$A1483,Data!V202,0)</f>
        <v>0</v>
      </c>
      <c r="Z1483" s="169">
        <f>IF(Z$2=$A1483,Data!W202,0)</f>
        <v>0</v>
      </c>
      <c r="AA1483" s="169">
        <f>IF(AA$2=$A1483,Data!X202,0)</f>
        <v>0</v>
      </c>
      <c r="AB1483" s="169">
        <f>IF(AB$2=$A1483,Data!Y202,0)</f>
        <v>0</v>
      </c>
      <c r="AC1483" s="169">
        <f>IF(AC$2=$A1483,Data!Z202,0)</f>
        <v>0</v>
      </c>
      <c r="AD1483" s="170">
        <f>IF(AD$2=$A1483,Data!AA202,0)</f>
        <v>0</v>
      </c>
      <c r="AE1483" s="171">
        <f>IF(AE$2=$A1483,Data!AB202,0)</f>
        <v>0</v>
      </c>
      <c r="AF1483" s="170">
        <f>IF(AF$2=$A1483,Data!AC202,0)</f>
        <v>0</v>
      </c>
      <c r="AG1483" s="171">
        <f>IF(AG$2=$A1483,Data!AD202,0)</f>
        <v>0</v>
      </c>
      <c r="AH1483" s="170">
        <f>IF(AH$2=$A1483,Data!AE202,0)</f>
        <v>0</v>
      </c>
      <c r="AI1483" s="171">
        <f>IF(AI$2=$A1483,Data!AF202,0)</f>
        <v>0</v>
      </c>
      <c r="AJ1483" s="170">
        <f>IF(AJ$2=$A1483,Data!AG202,0)</f>
        <v>0</v>
      </c>
      <c r="AK1483" s="171">
        <f>IF(AK$2=$A1483,Data!AH202,0)</f>
        <v>0</v>
      </c>
      <c r="AL1483" s="170">
        <f>IF(AL$2=$A1483,Data!AI202,0)</f>
        <v>0</v>
      </c>
      <c r="AM1483" t="str">
        <f t="shared" si="46"/>
        <v>AA</v>
      </c>
      <c r="AN1483" t="e">
        <f>+INDEX(Validation!$D$4:$D$250,MATCH(Merge!B1483,Validation!$E$4:$E$250,0))</f>
        <v>#N/A</v>
      </c>
      <c r="AO1483" s="172">
        <f t="shared" si="47"/>
        <v>0</v>
      </c>
    </row>
    <row r="1484" spans="1:41" ht="15" x14ac:dyDescent="0.25">
      <c r="A1484">
        <f>Inputs!$H$14</f>
        <v>4</v>
      </c>
      <c r="B1484" t="str">
        <f>Inputs!$D$4</f>
        <v>Select Agency…</v>
      </c>
      <c r="C1484" s="166" t="str">
        <f>Inputs!$I$6</f>
        <v>(insert code)</v>
      </c>
      <c r="D1484" t="str">
        <f>IFERROR(INDEX(Inputs!$I$11:$I$19,MATCH(A1484,Inputs!$H$11:$H$19)),"")</f>
        <v>(insert code)</v>
      </c>
      <c r="E1484" t="s">
        <v>869</v>
      </c>
      <c r="F1484" s="168">
        <f>IF(F$2=$A1484,Data!C203,0)</f>
        <v>0</v>
      </c>
      <c r="G1484" s="168">
        <f>IF(G$2=$A1484,Data!D203,0)</f>
        <v>0</v>
      </c>
      <c r="H1484" s="168">
        <f>IF(H$2=$A1484,Data!E203,0)</f>
        <v>0</v>
      </c>
      <c r="I1484" s="168">
        <f>IF(I$2=$A1484,Data!F203,0)</f>
        <v>0</v>
      </c>
      <c r="J1484" s="168">
        <f>IF(J$2=$A1484,Data!G203,0)</f>
        <v>0</v>
      </c>
      <c r="K1484" s="168">
        <f>IF(K$2=$A1484,Data!H203,0)</f>
        <v>0</v>
      </c>
      <c r="L1484" s="168">
        <f>IF(L$2=$A1484,Data!I203,0)</f>
        <v>0</v>
      </c>
      <c r="M1484" s="168">
        <f>IF(M$2=$A1484,Data!J203,0)</f>
        <v>0</v>
      </c>
      <c r="N1484" s="168">
        <f>IF(N$2=$A1484,Data!K203,0)</f>
        <v>0</v>
      </c>
      <c r="O1484" s="168">
        <f>IF(O$2=$A1484,Data!L203,0)</f>
        <v>0</v>
      </c>
      <c r="P1484" s="168">
        <f>IF(P$2=$A1484,Data!M203,0)</f>
        <v>0</v>
      </c>
      <c r="Q1484" s="168">
        <f>IF(Q$2=$A1484,Data!N203,0)</f>
        <v>0</v>
      </c>
      <c r="R1484" s="169">
        <f>IF(R$2=$A1484,Data!O203,0)</f>
        <v>0</v>
      </c>
      <c r="S1484" s="169">
        <f>IF(S$2=$A1484,Data!P203,0)</f>
        <v>0</v>
      </c>
      <c r="T1484" s="169">
        <f>IF(T$2=$A1484,Data!Q203,0)</f>
        <v>0</v>
      </c>
      <c r="U1484" s="169">
        <f>IF(U$2=$A1484,Data!R203,0)</f>
        <v>0</v>
      </c>
      <c r="V1484" s="169">
        <f>IF(V$2=$A1484,Data!S203,0)</f>
        <v>0</v>
      </c>
      <c r="W1484" s="169">
        <f>IF(W$2=$A1484,Data!T203,0)</f>
        <v>0</v>
      </c>
      <c r="X1484" s="169">
        <f>IF(X$2=$A1484,Data!U203,0)</f>
        <v>0</v>
      </c>
      <c r="Y1484" s="169">
        <f>IF(Y$2=$A1484,Data!V203,0)</f>
        <v>0</v>
      </c>
      <c r="Z1484" s="169">
        <f>IF(Z$2=$A1484,Data!W203,0)</f>
        <v>0</v>
      </c>
      <c r="AA1484" s="169">
        <f>IF(AA$2=$A1484,Data!X203,0)</f>
        <v>0</v>
      </c>
      <c r="AB1484" s="169">
        <f>IF(AB$2=$A1484,Data!Y203,0)</f>
        <v>0</v>
      </c>
      <c r="AC1484" s="169">
        <f>IF(AC$2=$A1484,Data!Z203,0)</f>
        <v>0</v>
      </c>
      <c r="AD1484" s="170">
        <f>IF(AD$2=$A1484,Data!AA203,0)</f>
        <v>0</v>
      </c>
      <c r="AE1484" s="171">
        <f>IF(AE$2=$A1484,Data!AB203,0)</f>
        <v>0</v>
      </c>
      <c r="AF1484" s="170">
        <f>IF(AF$2=$A1484,Data!AC203,0)</f>
        <v>0</v>
      </c>
      <c r="AG1484" s="171">
        <f>IF(AG$2=$A1484,Data!AD203,0)</f>
        <v>0</v>
      </c>
      <c r="AH1484" s="170">
        <f>IF(AH$2=$A1484,Data!AE203,0)</f>
        <v>0</v>
      </c>
      <c r="AI1484" s="171">
        <f>IF(AI$2=$A1484,Data!AF203,0)</f>
        <v>0</v>
      </c>
      <c r="AJ1484" s="170">
        <f>IF(AJ$2=$A1484,Data!AG203,0)</f>
        <v>0</v>
      </c>
      <c r="AK1484" s="171">
        <f>IF(AK$2=$A1484,Data!AH203,0)</f>
        <v>0</v>
      </c>
      <c r="AL1484" s="170">
        <f>IF(AL$2=$A1484,Data!AI203,0)</f>
        <v>0</v>
      </c>
      <c r="AM1484" t="str">
        <f t="shared" si="46"/>
        <v>AA</v>
      </c>
      <c r="AN1484" t="e">
        <f>+INDEX(Validation!$D$4:$D$250,MATCH(Merge!B1484,Validation!$E$4:$E$250,0))</f>
        <v>#N/A</v>
      </c>
      <c r="AO1484" s="172">
        <f t="shared" si="47"/>
        <v>0</v>
      </c>
    </row>
    <row r="1485" spans="1:41" ht="15" x14ac:dyDescent="0.25">
      <c r="A1485">
        <f>Inputs!$H$14</f>
        <v>4</v>
      </c>
      <c r="B1485" t="str">
        <f>Inputs!$D$4</f>
        <v>Select Agency…</v>
      </c>
      <c r="C1485" s="166" t="str">
        <f>Inputs!$I$6</f>
        <v>(insert code)</v>
      </c>
      <c r="D1485" t="str">
        <f>IFERROR(INDEX(Inputs!$I$11:$I$19,MATCH(A1485,Inputs!$H$11:$H$19)),"")</f>
        <v>(insert code)</v>
      </c>
      <c r="E1485" t="s">
        <v>869</v>
      </c>
      <c r="F1485" s="168">
        <f>IF(F$2=$A1485,Data!C204,0)</f>
        <v>0</v>
      </c>
      <c r="G1485" s="168">
        <f>IF(G$2=$A1485,Data!D204,0)</f>
        <v>0</v>
      </c>
      <c r="H1485" s="168">
        <f>IF(H$2=$A1485,Data!E204,0)</f>
        <v>0</v>
      </c>
      <c r="I1485" s="168">
        <f>IF(I$2=$A1485,Data!F204,0)</f>
        <v>0</v>
      </c>
      <c r="J1485" s="168">
        <f>IF(J$2=$A1485,Data!G204,0)</f>
        <v>0</v>
      </c>
      <c r="K1485" s="168">
        <f>IF(K$2=$A1485,Data!H204,0)</f>
        <v>0</v>
      </c>
      <c r="L1485" s="168">
        <f>IF(L$2=$A1485,Data!I204,0)</f>
        <v>0</v>
      </c>
      <c r="M1485" s="168">
        <f>IF(M$2=$A1485,Data!J204,0)</f>
        <v>0</v>
      </c>
      <c r="N1485" s="168">
        <f>IF(N$2=$A1485,Data!K204,0)</f>
        <v>0</v>
      </c>
      <c r="O1485" s="168">
        <f>IF(O$2=$A1485,Data!L204,0)</f>
        <v>0</v>
      </c>
      <c r="P1485" s="168">
        <f>IF(P$2=$A1485,Data!M204,0)</f>
        <v>0</v>
      </c>
      <c r="Q1485" s="168">
        <f>IF(Q$2=$A1485,Data!N204,0)</f>
        <v>0</v>
      </c>
      <c r="R1485" s="169">
        <f>IF(R$2=$A1485,Data!O204,0)</f>
        <v>0</v>
      </c>
      <c r="S1485" s="169">
        <f>IF(S$2=$A1485,Data!P204,0)</f>
        <v>0</v>
      </c>
      <c r="T1485" s="169">
        <f>IF(T$2=$A1485,Data!Q204,0)</f>
        <v>0</v>
      </c>
      <c r="U1485" s="169">
        <f>IF(U$2=$A1485,Data!R204,0)</f>
        <v>0</v>
      </c>
      <c r="V1485" s="169">
        <f>IF(V$2=$A1485,Data!S204,0)</f>
        <v>0</v>
      </c>
      <c r="W1485" s="169">
        <f>IF(W$2=$A1485,Data!T204,0)</f>
        <v>0</v>
      </c>
      <c r="X1485" s="169">
        <f>IF(X$2=$A1485,Data!U204,0)</f>
        <v>0</v>
      </c>
      <c r="Y1485" s="169">
        <f>IF(Y$2=$A1485,Data!V204,0)</f>
        <v>0</v>
      </c>
      <c r="Z1485" s="169">
        <f>IF(Z$2=$A1485,Data!W204,0)</f>
        <v>0</v>
      </c>
      <c r="AA1485" s="169">
        <f>IF(AA$2=$A1485,Data!X204,0)</f>
        <v>0</v>
      </c>
      <c r="AB1485" s="169">
        <f>IF(AB$2=$A1485,Data!Y204,0)</f>
        <v>0</v>
      </c>
      <c r="AC1485" s="169">
        <f>IF(AC$2=$A1485,Data!Z204,0)</f>
        <v>0</v>
      </c>
      <c r="AD1485" s="170">
        <f>IF(AD$2=$A1485,Data!AA204,0)</f>
        <v>0</v>
      </c>
      <c r="AE1485" s="171">
        <f>IF(AE$2=$A1485,Data!AB204,0)</f>
        <v>0</v>
      </c>
      <c r="AF1485" s="170">
        <f>IF(AF$2=$A1485,Data!AC204,0)</f>
        <v>0</v>
      </c>
      <c r="AG1485" s="171">
        <f>IF(AG$2=$A1485,Data!AD204,0)</f>
        <v>0</v>
      </c>
      <c r="AH1485" s="170">
        <f>IF(AH$2=$A1485,Data!AE204,0)</f>
        <v>0</v>
      </c>
      <c r="AI1485" s="171">
        <f>IF(AI$2=$A1485,Data!AF204,0)</f>
        <v>0</v>
      </c>
      <c r="AJ1485" s="170">
        <f>IF(AJ$2=$A1485,Data!AG204,0)</f>
        <v>0</v>
      </c>
      <c r="AK1485" s="171">
        <f>IF(AK$2=$A1485,Data!AH204,0)</f>
        <v>0</v>
      </c>
      <c r="AL1485" s="170">
        <f>IF(AL$2=$A1485,Data!AI204,0)</f>
        <v>0</v>
      </c>
      <c r="AM1485" t="str">
        <f t="shared" si="46"/>
        <v>AA</v>
      </c>
      <c r="AN1485" t="e">
        <f>+INDEX(Validation!$D$4:$D$250,MATCH(Merge!B1485,Validation!$E$4:$E$250,0))</f>
        <v>#N/A</v>
      </c>
      <c r="AO1485" s="172">
        <f t="shared" si="47"/>
        <v>0</v>
      </c>
    </row>
    <row r="1486" spans="1:41" ht="15" x14ac:dyDescent="0.25">
      <c r="A1486">
        <f>Inputs!$H$14</f>
        <v>4</v>
      </c>
      <c r="B1486" t="str">
        <f>Inputs!$D$4</f>
        <v>Select Agency…</v>
      </c>
      <c r="C1486" s="166" t="str">
        <f>Inputs!$I$6</f>
        <v>(insert code)</v>
      </c>
      <c r="D1486" t="str">
        <f>IFERROR(INDEX(Inputs!$I$11:$I$19,MATCH(A1486,Inputs!$H$11:$H$19)),"")</f>
        <v>(insert code)</v>
      </c>
      <c r="E1486" t="s">
        <v>869</v>
      </c>
      <c r="F1486" s="168">
        <f>IF(F$2=$A1486,Data!C205,0)</f>
        <v>0</v>
      </c>
      <c r="G1486" s="168">
        <f>IF(G$2=$A1486,Data!D205,0)</f>
        <v>0</v>
      </c>
      <c r="H1486" s="168">
        <f>IF(H$2=$A1486,Data!E205,0)</f>
        <v>0</v>
      </c>
      <c r="I1486" s="168">
        <f>IF(I$2=$A1486,Data!F205,0)</f>
        <v>0</v>
      </c>
      <c r="J1486" s="168">
        <f>IF(J$2=$A1486,Data!G205,0)</f>
        <v>0</v>
      </c>
      <c r="K1486" s="168">
        <f>IF(K$2=$A1486,Data!H205,0)</f>
        <v>0</v>
      </c>
      <c r="L1486" s="168">
        <f>IF(L$2=$A1486,Data!I205,0)</f>
        <v>0</v>
      </c>
      <c r="M1486" s="168">
        <f>IF(M$2=$A1486,Data!J205,0)</f>
        <v>0</v>
      </c>
      <c r="N1486" s="168">
        <f>IF(N$2=$A1486,Data!K205,0)</f>
        <v>0</v>
      </c>
      <c r="O1486" s="168">
        <f>IF(O$2=$A1486,Data!L205,0)</f>
        <v>0</v>
      </c>
      <c r="P1486" s="168">
        <f>IF(P$2=$A1486,Data!M205,0)</f>
        <v>0</v>
      </c>
      <c r="Q1486" s="168">
        <f>IF(Q$2=$A1486,Data!N205,0)</f>
        <v>0</v>
      </c>
      <c r="R1486" s="169">
        <f>IF(R$2=$A1486,Data!O205,0)</f>
        <v>0</v>
      </c>
      <c r="S1486" s="169">
        <f>IF(S$2=$A1486,Data!P205,0)</f>
        <v>0</v>
      </c>
      <c r="T1486" s="169">
        <f>IF(T$2=$A1486,Data!Q205,0)</f>
        <v>0</v>
      </c>
      <c r="U1486" s="169">
        <f>IF(U$2=$A1486,Data!R205,0)</f>
        <v>0</v>
      </c>
      <c r="V1486" s="169">
        <f>IF(V$2=$A1486,Data!S205,0)</f>
        <v>0</v>
      </c>
      <c r="W1486" s="169">
        <f>IF(W$2=$A1486,Data!T205,0)</f>
        <v>0</v>
      </c>
      <c r="X1486" s="169">
        <f>IF(X$2=$A1486,Data!U205,0)</f>
        <v>0</v>
      </c>
      <c r="Y1486" s="169">
        <f>IF(Y$2=$A1486,Data!V205,0)</f>
        <v>0</v>
      </c>
      <c r="Z1486" s="169">
        <f>IF(Z$2=$A1486,Data!W205,0)</f>
        <v>0</v>
      </c>
      <c r="AA1486" s="169">
        <f>IF(AA$2=$A1486,Data!X205,0)</f>
        <v>0</v>
      </c>
      <c r="AB1486" s="169">
        <f>IF(AB$2=$A1486,Data!Y205,0)</f>
        <v>0</v>
      </c>
      <c r="AC1486" s="169">
        <f>IF(AC$2=$A1486,Data!Z205,0)</f>
        <v>0</v>
      </c>
      <c r="AD1486" s="170">
        <f>IF(AD$2=$A1486,Data!AA205,0)</f>
        <v>0</v>
      </c>
      <c r="AE1486" s="171">
        <f>IF(AE$2=$A1486,Data!AB205,0)</f>
        <v>0</v>
      </c>
      <c r="AF1486" s="170">
        <f>IF(AF$2=$A1486,Data!AC205,0)</f>
        <v>0</v>
      </c>
      <c r="AG1486" s="171">
        <f>IF(AG$2=$A1486,Data!AD205,0)</f>
        <v>0</v>
      </c>
      <c r="AH1486" s="170">
        <f>IF(AH$2=$A1486,Data!AE205,0)</f>
        <v>0</v>
      </c>
      <c r="AI1486" s="171">
        <f>IF(AI$2=$A1486,Data!AF205,0)</f>
        <v>0</v>
      </c>
      <c r="AJ1486" s="170">
        <f>IF(AJ$2=$A1486,Data!AG205,0)</f>
        <v>0</v>
      </c>
      <c r="AK1486" s="171">
        <f>IF(AK$2=$A1486,Data!AH205,0)</f>
        <v>0</v>
      </c>
      <c r="AL1486" s="170">
        <f>IF(AL$2=$A1486,Data!AI205,0)</f>
        <v>0</v>
      </c>
      <c r="AM1486" t="str">
        <f t="shared" si="46"/>
        <v>AA</v>
      </c>
      <c r="AN1486" t="e">
        <f>+INDEX(Validation!$D$4:$D$250,MATCH(Merge!B1486,Validation!$E$4:$E$250,0))</f>
        <v>#N/A</v>
      </c>
      <c r="AO1486" s="172">
        <f t="shared" si="47"/>
        <v>0</v>
      </c>
    </row>
    <row r="1487" spans="1:41" ht="15" x14ac:dyDescent="0.25">
      <c r="A1487">
        <f>Inputs!$H$14</f>
        <v>4</v>
      </c>
      <c r="B1487" t="str">
        <f>Inputs!$D$4</f>
        <v>Select Agency…</v>
      </c>
      <c r="C1487" s="166" t="str">
        <f>Inputs!$I$6</f>
        <v>(insert code)</v>
      </c>
      <c r="D1487" t="str">
        <f>IFERROR(INDEX(Inputs!$I$11:$I$19,MATCH(A1487,Inputs!$H$11:$H$19)),"")</f>
        <v>(insert code)</v>
      </c>
      <c r="E1487" t="s">
        <v>869</v>
      </c>
      <c r="F1487" s="168">
        <f>IF(F$2=$A1487,Data!C206,0)</f>
        <v>0</v>
      </c>
      <c r="G1487" s="168">
        <f>IF(G$2=$A1487,Data!D206,0)</f>
        <v>0</v>
      </c>
      <c r="H1487" s="168">
        <f>IF(H$2=$A1487,Data!E206,0)</f>
        <v>0</v>
      </c>
      <c r="I1487" s="168">
        <f>IF(I$2=$A1487,Data!F206,0)</f>
        <v>0</v>
      </c>
      <c r="J1487" s="168">
        <f>IF(J$2=$A1487,Data!G206,0)</f>
        <v>0</v>
      </c>
      <c r="K1487" s="168">
        <f>IF(K$2=$A1487,Data!H206,0)</f>
        <v>0</v>
      </c>
      <c r="L1487" s="168">
        <f>IF(L$2=$A1487,Data!I206,0)</f>
        <v>0</v>
      </c>
      <c r="M1487" s="168">
        <f>IF(M$2=$A1487,Data!J206,0)</f>
        <v>0</v>
      </c>
      <c r="N1487" s="168">
        <f>IF(N$2=$A1487,Data!K206,0)</f>
        <v>0</v>
      </c>
      <c r="O1487" s="168">
        <f>IF(O$2=$A1487,Data!L206,0)</f>
        <v>0</v>
      </c>
      <c r="P1487" s="168">
        <f>IF(P$2=$A1487,Data!M206,0)</f>
        <v>0</v>
      </c>
      <c r="Q1487" s="168">
        <f>IF(Q$2=$A1487,Data!N206,0)</f>
        <v>0</v>
      </c>
      <c r="R1487" s="169">
        <f>IF(R$2=$A1487,Data!O206,0)</f>
        <v>0</v>
      </c>
      <c r="S1487" s="169">
        <f>IF(S$2=$A1487,Data!P206,0)</f>
        <v>0</v>
      </c>
      <c r="T1487" s="169">
        <f>IF(T$2=$A1487,Data!Q206,0)</f>
        <v>0</v>
      </c>
      <c r="U1487" s="169">
        <f>IF(U$2=$A1487,Data!R206,0)</f>
        <v>0</v>
      </c>
      <c r="V1487" s="169">
        <f>IF(V$2=$A1487,Data!S206,0)</f>
        <v>0</v>
      </c>
      <c r="W1487" s="169">
        <f>IF(W$2=$A1487,Data!T206,0)</f>
        <v>0</v>
      </c>
      <c r="X1487" s="169">
        <f>IF(X$2=$A1487,Data!U206,0)</f>
        <v>0</v>
      </c>
      <c r="Y1487" s="169">
        <f>IF(Y$2=$A1487,Data!V206,0)</f>
        <v>0</v>
      </c>
      <c r="Z1487" s="169">
        <f>IF(Z$2=$A1487,Data!W206,0)</f>
        <v>0</v>
      </c>
      <c r="AA1487" s="169">
        <f>IF(AA$2=$A1487,Data!X206,0)</f>
        <v>0</v>
      </c>
      <c r="AB1487" s="169">
        <f>IF(AB$2=$A1487,Data!Y206,0)</f>
        <v>0</v>
      </c>
      <c r="AC1487" s="169">
        <f>IF(AC$2=$A1487,Data!Z206,0)</f>
        <v>0</v>
      </c>
      <c r="AD1487" s="170">
        <f>IF(AD$2=$A1487,Data!AA206,0)</f>
        <v>0</v>
      </c>
      <c r="AE1487" s="171">
        <f>IF(AE$2=$A1487,Data!AB206,0)</f>
        <v>0</v>
      </c>
      <c r="AF1487" s="170">
        <f>IF(AF$2=$A1487,Data!AC206,0)</f>
        <v>0</v>
      </c>
      <c r="AG1487" s="171">
        <f>IF(AG$2=$A1487,Data!AD206,0)</f>
        <v>0</v>
      </c>
      <c r="AH1487" s="170">
        <f>IF(AH$2=$A1487,Data!AE206,0)</f>
        <v>0</v>
      </c>
      <c r="AI1487" s="171">
        <f>IF(AI$2=$A1487,Data!AF206,0)</f>
        <v>0</v>
      </c>
      <c r="AJ1487" s="170">
        <f>IF(AJ$2=$A1487,Data!AG206,0)</f>
        <v>0</v>
      </c>
      <c r="AK1487" s="171">
        <f>IF(AK$2=$A1487,Data!AH206,0)</f>
        <v>0</v>
      </c>
      <c r="AL1487" s="170">
        <f>IF(AL$2=$A1487,Data!AI206,0)</f>
        <v>0</v>
      </c>
      <c r="AM1487" t="str">
        <f t="shared" si="46"/>
        <v>AA</v>
      </c>
      <c r="AN1487" t="e">
        <f>+INDEX(Validation!$D$4:$D$250,MATCH(Merge!B1487,Validation!$E$4:$E$250,0))</f>
        <v>#N/A</v>
      </c>
      <c r="AO1487" s="172">
        <f t="shared" si="47"/>
        <v>0</v>
      </c>
    </row>
    <row r="1488" spans="1:41" ht="15" x14ac:dyDescent="0.25">
      <c r="A1488">
        <f>Inputs!$H$14</f>
        <v>4</v>
      </c>
      <c r="B1488" t="str">
        <f>Inputs!$D$4</f>
        <v>Select Agency…</v>
      </c>
      <c r="C1488" s="166" t="str">
        <f>Inputs!$I$6</f>
        <v>(insert code)</v>
      </c>
      <c r="D1488" t="str">
        <f>IFERROR(INDEX(Inputs!$I$11:$I$19,MATCH(A1488,Inputs!$H$11:$H$19)),"")</f>
        <v>(insert code)</v>
      </c>
      <c r="E1488" t="s">
        <v>869</v>
      </c>
      <c r="F1488" s="168">
        <f>IF(F$2=$A1488,Data!C207,0)</f>
        <v>0</v>
      </c>
      <c r="G1488" s="168">
        <f>IF(G$2=$A1488,Data!D207,0)</f>
        <v>0</v>
      </c>
      <c r="H1488" s="168">
        <f>IF(H$2=$A1488,Data!E207,0)</f>
        <v>0</v>
      </c>
      <c r="I1488" s="168">
        <f>IF(I$2=$A1488,Data!F207,0)</f>
        <v>0</v>
      </c>
      <c r="J1488" s="168">
        <f>IF(J$2=$A1488,Data!G207,0)</f>
        <v>0</v>
      </c>
      <c r="K1488" s="168">
        <f>IF(K$2=$A1488,Data!H207,0)</f>
        <v>0</v>
      </c>
      <c r="L1488" s="168">
        <f>IF(L$2=$A1488,Data!I207,0)</f>
        <v>0</v>
      </c>
      <c r="M1488" s="168">
        <f>IF(M$2=$A1488,Data!J207,0)</f>
        <v>0</v>
      </c>
      <c r="N1488" s="168">
        <f>IF(N$2=$A1488,Data!K207,0)</f>
        <v>0</v>
      </c>
      <c r="O1488" s="168">
        <f>IF(O$2=$A1488,Data!L207,0)</f>
        <v>0</v>
      </c>
      <c r="P1488" s="168">
        <f>IF(P$2=$A1488,Data!M207,0)</f>
        <v>0</v>
      </c>
      <c r="Q1488" s="168">
        <f>IF(Q$2=$A1488,Data!N207,0)</f>
        <v>0</v>
      </c>
      <c r="R1488" s="169">
        <f>IF(R$2=$A1488,Data!O207,0)</f>
        <v>0</v>
      </c>
      <c r="S1488" s="169">
        <f>IF(S$2=$A1488,Data!P207,0)</f>
        <v>0</v>
      </c>
      <c r="T1488" s="169">
        <f>IF(T$2=$A1488,Data!Q207,0)</f>
        <v>0</v>
      </c>
      <c r="U1488" s="169">
        <f>IF(U$2=$A1488,Data!R207,0)</f>
        <v>0</v>
      </c>
      <c r="V1488" s="169">
        <f>IF(V$2=$A1488,Data!S207,0)</f>
        <v>0</v>
      </c>
      <c r="W1488" s="169">
        <f>IF(W$2=$A1488,Data!T207,0)</f>
        <v>0</v>
      </c>
      <c r="X1488" s="169">
        <f>IF(X$2=$A1488,Data!U207,0)</f>
        <v>0</v>
      </c>
      <c r="Y1488" s="169">
        <f>IF(Y$2=$A1488,Data!V207,0)</f>
        <v>0</v>
      </c>
      <c r="Z1488" s="169">
        <f>IF(Z$2=$A1488,Data!W207,0)</f>
        <v>0</v>
      </c>
      <c r="AA1488" s="169">
        <f>IF(AA$2=$A1488,Data!X207,0)</f>
        <v>0</v>
      </c>
      <c r="AB1488" s="169">
        <f>IF(AB$2=$A1488,Data!Y207,0)</f>
        <v>0</v>
      </c>
      <c r="AC1488" s="169">
        <f>IF(AC$2=$A1488,Data!Z207,0)</f>
        <v>0</v>
      </c>
      <c r="AD1488" s="170">
        <f>IF(AD$2=$A1488,Data!AA207,0)</f>
        <v>0</v>
      </c>
      <c r="AE1488" s="171">
        <f>IF(AE$2=$A1488,Data!AB207,0)</f>
        <v>0</v>
      </c>
      <c r="AF1488" s="170">
        <f>IF(AF$2=$A1488,Data!AC207,0)</f>
        <v>0</v>
      </c>
      <c r="AG1488" s="171">
        <f>IF(AG$2=$A1488,Data!AD207,0)</f>
        <v>0</v>
      </c>
      <c r="AH1488" s="170">
        <f>IF(AH$2=$A1488,Data!AE207,0)</f>
        <v>0</v>
      </c>
      <c r="AI1488" s="171">
        <f>IF(AI$2=$A1488,Data!AF207,0)</f>
        <v>0</v>
      </c>
      <c r="AJ1488" s="170">
        <f>IF(AJ$2=$A1488,Data!AG207,0)</f>
        <v>0</v>
      </c>
      <c r="AK1488" s="171">
        <f>IF(AK$2=$A1488,Data!AH207,0)</f>
        <v>0</v>
      </c>
      <c r="AL1488" s="170">
        <f>IF(AL$2=$A1488,Data!AI207,0)</f>
        <v>0</v>
      </c>
      <c r="AM1488" t="str">
        <f t="shared" si="46"/>
        <v>AA</v>
      </c>
      <c r="AN1488" t="e">
        <f>+INDEX(Validation!$D$4:$D$250,MATCH(Merge!B1488,Validation!$E$4:$E$250,0))</f>
        <v>#N/A</v>
      </c>
      <c r="AO1488" s="172">
        <f t="shared" si="47"/>
        <v>0</v>
      </c>
    </row>
    <row r="1489" spans="1:41" ht="15" x14ac:dyDescent="0.25">
      <c r="A1489">
        <f>Inputs!$H$14</f>
        <v>4</v>
      </c>
      <c r="B1489" t="str">
        <f>Inputs!$D$4</f>
        <v>Select Agency…</v>
      </c>
      <c r="C1489" s="166" t="str">
        <f>Inputs!$I$6</f>
        <v>(insert code)</v>
      </c>
      <c r="D1489" t="str">
        <f>IFERROR(INDEX(Inputs!$I$11:$I$19,MATCH(A1489,Inputs!$H$11:$H$19)),"")</f>
        <v>(insert code)</v>
      </c>
      <c r="E1489" t="s">
        <v>869</v>
      </c>
      <c r="F1489" s="168">
        <f>IF(F$2=$A1489,Data!C208,0)</f>
        <v>0</v>
      </c>
      <c r="G1489" s="168">
        <f>IF(G$2=$A1489,Data!D208,0)</f>
        <v>0</v>
      </c>
      <c r="H1489" s="168">
        <f>IF(H$2=$A1489,Data!E208,0)</f>
        <v>0</v>
      </c>
      <c r="I1489" s="168">
        <f>IF(I$2=$A1489,Data!F208,0)</f>
        <v>0</v>
      </c>
      <c r="J1489" s="168">
        <f>IF(J$2=$A1489,Data!G208,0)</f>
        <v>0</v>
      </c>
      <c r="K1489" s="168">
        <f>IF(K$2=$A1489,Data!H208,0)</f>
        <v>0</v>
      </c>
      <c r="L1489" s="168">
        <f>IF(L$2=$A1489,Data!I208,0)</f>
        <v>0</v>
      </c>
      <c r="M1489" s="168">
        <f>IF(M$2=$A1489,Data!J208,0)</f>
        <v>0</v>
      </c>
      <c r="N1489" s="168">
        <f>IF(N$2=$A1489,Data!K208,0)</f>
        <v>0</v>
      </c>
      <c r="O1489" s="168">
        <f>IF(O$2=$A1489,Data!L208,0)</f>
        <v>0</v>
      </c>
      <c r="P1489" s="168">
        <f>IF(P$2=$A1489,Data!M208,0)</f>
        <v>0</v>
      </c>
      <c r="Q1489" s="168">
        <f>IF(Q$2=$A1489,Data!N208,0)</f>
        <v>0</v>
      </c>
      <c r="R1489" s="169">
        <f>IF(R$2=$A1489,Data!O208,0)</f>
        <v>0</v>
      </c>
      <c r="S1489" s="169">
        <f>IF(S$2=$A1489,Data!P208,0)</f>
        <v>0</v>
      </c>
      <c r="T1489" s="169">
        <f>IF(T$2=$A1489,Data!Q208,0)</f>
        <v>0</v>
      </c>
      <c r="U1489" s="169">
        <f>IF(U$2=$A1489,Data!R208,0)</f>
        <v>0</v>
      </c>
      <c r="V1489" s="169">
        <f>IF(V$2=$A1489,Data!S208,0)</f>
        <v>0</v>
      </c>
      <c r="W1489" s="169">
        <f>IF(W$2=$A1489,Data!T208,0)</f>
        <v>0</v>
      </c>
      <c r="X1489" s="169">
        <f>IF(X$2=$A1489,Data!U208,0)</f>
        <v>0</v>
      </c>
      <c r="Y1489" s="169">
        <f>IF(Y$2=$A1489,Data!V208,0)</f>
        <v>0</v>
      </c>
      <c r="Z1489" s="169">
        <f>IF(Z$2=$A1489,Data!W208,0)</f>
        <v>0</v>
      </c>
      <c r="AA1489" s="169">
        <f>IF(AA$2=$A1489,Data!X208,0)</f>
        <v>0</v>
      </c>
      <c r="AB1489" s="169">
        <f>IF(AB$2=$A1489,Data!Y208,0)</f>
        <v>0</v>
      </c>
      <c r="AC1489" s="169">
        <f>IF(AC$2=$A1489,Data!Z208,0)</f>
        <v>0</v>
      </c>
      <c r="AD1489" s="170">
        <f>IF(AD$2=$A1489,Data!AA208,0)</f>
        <v>0</v>
      </c>
      <c r="AE1489" s="171">
        <f>IF(AE$2=$A1489,Data!AB208,0)</f>
        <v>0</v>
      </c>
      <c r="AF1489" s="170">
        <f>IF(AF$2=$A1489,Data!AC208,0)</f>
        <v>0</v>
      </c>
      <c r="AG1489" s="171">
        <f>IF(AG$2=$A1489,Data!AD208,0)</f>
        <v>0</v>
      </c>
      <c r="AH1489" s="170">
        <f>IF(AH$2=$A1489,Data!AE208,0)</f>
        <v>0</v>
      </c>
      <c r="AI1489" s="171">
        <f>IF(AI$2=$A1489,Data!AF208,0)</f>
        <v>0</v>
      </c>
      <c r="AJ1489" s="170">
        <f>IF(AJ$2=$A1489,Data!AG208,0)</f>
        <v>0</v>
      </c>
      <c r="AK1489" s="171">
        <f>IF(AK$2=$A1489,Data!AH208,0)</f>
        <v>0</v>
      </c>
      <c r="AL1489" s="170">
        <f>IF(AL$2=$A1489,Data!AI208,0)</f>
        <v>0</v>
      </c>
      <c r="AM1489" t="str">
        <f t="shared" si="46"/>
        <v>AA</v>
      </c>
      <c r="AN1489" t="e">
        <f>+INDEX(Validation!$D$4:$D$250,MATCH(Merge!B1489,Validation!$E$4:$E$250,0))</f>
        <v>#N/A</v>
      </c>
      <c r="AO1489" s="172">
        <f t="shared" si="47"/>
        <v>0</v>
      </c>
    </row>
    <row r="1490" spans="1:41" ht="15" x14ac:dyDescent="0.25">
      <c r="A1490">
        <f>Inputs!$H$14</f>
        <v>4</v>
      </c>
      <c r="B1490" t="str">
        <f>Inputs!$D$4</f>
        <v>Select Agency…</v>
      </c>
      <c r="C1490" s="166" t="str">
        <f>Inputs!$I$6</f>
        <v>(insert code)</v>
      </c>
      <c r="D1490" t="str">
        <f>IFERROR(INDEX(Inputs!$I$11:$I$19,MATCH(A1490,Inputs!$H$11:$H$19)),"")</f>
        <v>(insert code)</v>
      </c>
      <c r="E1490" t="s">
        <v>869</v>
      </c>
      <c r="F1490" s="168">
        <f>IF(F$2=$A1490,Data!C209,0)</f>
        <v>0</v>
      </c>
      <c r="G1490" s="168">
        <f>IF(G$2=$A1490,Data!D209,0)</f>
        <v>0</v>
      </c>
      <c r="H1490" s="168">
        <f>IF(H$2=$A1490,Data!E209,0)</f>
        <v>0</v>
      </c>
      <c r="I1490" s="168">
        <f>IF(I$2=$A1490,Data!F209,0)</f>
        <v>0</v>
      </c>
      <c r="J1490" s="168">
        <f>IF(J$2=$A1490,Data!G209,0)</f>
        <v>0</v>
      </c>
      <c r="K1490" s="168">
        <f>IF(K$2=$A1490,Data!H209,0)</f>
        <v>0</v>
      </c>
      <c r="L1490" s="168">
        <f>IF(L$2=$A1490,Data!I209,0)</f>
        <v>0</v>
      </c>
      <c r="M1490" s="168">
        <f>IF(M$2=$A1490,Data!J209,0)</f>
        <v>0</v>
      </c>
      <c r="N1490" s="168">
        <f>IF(N$2=$A1490,Data!K209,0)</f>
        <v>0</v>
      </c>
      <c r="O1490" s="168">
        <f>IF(O$2=$A1490,Data!L209,0)</f>
        <v>0</v>
      </c>
      <c r="P1490" s="168">
        <f>IF(P$2=$A1490,Data!M209,0)</f>
        <v>0</v>
      </c>
      <c r="Q1490" s="168">
        <f>IF(Q$2=$A1490,Data!N209,0)</f>
        <v>0</v>
      </c>
      <c r="R1490" s="169">
        <f>IF(R$2=$A1490,Data!O209,0)</f>
        <v>0</v>
      </c>
      <c r="S1490" s="169">
        <f>IF(S$2=$A1490,Data!P209,0)</f>
        <v>0</v>
      </c>
      <c r="T1490" s="169">
        <f>IF(T$2=$A1490,Data!Q209,0)</f>
        <v>0</v>
      </c>
      <c r="U1490" s="169">
        <f>IF(U$2=$A1490,Data!R209,0)</f>
        <v>0</v>
      </c>
      <c r="V1490" s="169">
        <f>IF(V$2=$A1490,Data!S209,0)</f>
        <v>0</v>
      </c>
      <c r="W1490" s="169">
        <f>IF(W$2=$A1490,Data!T209,0)</f>
        <v>0</v>
      </c>
      <c r="X1490" s="169">
        <f>IF(X$2=$A1490,Data!U209,0)</f>
        <v>0</v>
      </c>
      <c r="Y1490" s="169">
        <f>IF(Y$2=$A1490,Data!V209,0)</f>
        <v>0</v>
      </c>
      <c r="Z1490" s="169">
        <f>IF(Z$2=$A1490,Data!W209,0)</f>
        <v>0</v>
      </c>
      <c r="AA1490" s="169">
        <f>IF(AA$2=$A1490,Data!X209,0)</f>
        <v>0</v>
      </c>
      <c r="AB1490" s="169">
        <f>IF(AB$2=$A1490,Data!Y209,0)</f>
        <v>0</v>
      </c>
      <c r="AC1490" s="169">
        <f>IF(AC$2=$A1490,Data!Z209,0)</f>
        <v>0</v>
      </c>
      <c r="AD1490" s="170">
        <f>IF(AD$2=$A1490,Data!AA209,0)</f>
        <v>0</v>
      </c>
      <c r="AE1490" s="171">
        <f>IF(AE$2=$A1490,Data!AB209,0)</f>
        <v>0</v>
      </c>
      <c r="AF1490" s="170">
        <f>IF(AF$2=$A1490,Data!AC209,0)</f>
        <v>0</v>
      </c>
      <c r="AG1490" s="171">
        <f>IF(AG$2=$A1490,Data!AD209,0)</f>
        <v>0</v>
      </c>
      <c r="AH1490" s="170">
        <f>IF(AH$2=$A1490,Data!AE209,0)</f>
        <v>0</v>
      </c>
      <c r="AI1490" s="171">
        <f>IF(AI$2=$A1490,Data!AF209,0)</f>
        <v>0</v>
      </c>
      <c r="AJ1490" s="170">
        <f>IF(AJ$2=$A1490,Data!AG209,0)</f>
        <v>0</v>
      </c>
      <c r="AK1490" s="171">
        <f>IF(AK$2=$A1490,Data!AH209,0)</f>
        <v>0</v>
      </c>
      <c r="AL1490" s="170">
        <f>IF(AL$2=$A1490,Data!AI209,0)</f>
        <v>0</v>
      </c>
      <c r="AM1490" t="str">
        <f t="shared" si="46"/>
        <v>AA</v>
      </c>
      <c r="AN1490" t="e">
        <f>+INDEX(Validation!$D$4:$D$250,MATCH(Merge!B1490,Validation!$E$4:$E$250,0))</f>
        <v>#N/A</v>
      </c>
      <c r="AO1490" s="172">
        <f t="shared" si="47"/>
        <v>0</v>
      </c>
    </row>
    <row r="1491" spans="1:41" ht="15" x14ac:dyDescent="0.25">
      <c r="A1491">
        <f>Inputs!$H$14</f>
        <v>4</v>
      </c>
      <c r="B1491" t="str">
        <f>Inputs!$D$4</f>
        <v>Select Agency…</v>
      </c>
      <c r="C1491" s="166" t="str">
        <f>Inputs!$I$6</f>
        <v>(insert code)</v>
      </c>
      <c r="D1491" t="str">
        <f>IFERROR(INDEX(Inputs!$I$11:$I$19,MATCH(A1491,Inputs!$H$11:$H$19)),"")</f>
        <v>(insert code)</v>
      </c>
      <c r="E1491" t="s">
        <v>869</v>
      </c>
      <c r="F1491" s="168">
        <f>IF(F$2=$A1491,Data!C210,0)</f>
        <v>0</v>
      </c>
      <c r="G1491" s="168">
        <f>IF(G$2=$A1491,Data!D210,0)</f>
        <v>0</v>
      </c>
      <c r="H1491" s="168">
        <f>IF(H$2=$A1491,Data!E210,0)</f>
        <v>0</v>
      </c>
      <c r="I1491" s="168">
        <f>IF(I$2=$A1491,Data!F210,0)</f>
        <v>0</v>
      </c>
      <c r="J1491" s="168">
        <f>IF(J$2=$A1491,Data!G210,0)</f>
        <v>0</v>
      </c>
      <c r="K1491" s="168">
        <f>IF(K$2=$A1491,Data!H210,0)</f>
        <v>0</v>
      </c>
      <c r="L1491" s="168">
        <f>IF(L$2=$A1491,Data!I210,0)</f>
        <v>0</v>
      </c>
      <c r="M1491" s="168">
        <f>IF(M$2=$A1491,Data!J210,0)</f>
        <v>0</v>
      </c>
      <c r="N1491" s="168">
        <f>IF(N$2=$A1491,Data!K210,0)</f>
        <v>0</v>
      </c>
      <c r="O1491" s="168">
        <f>IF(O$2=$A1491,Data!L210,0)</f>
        <v>0</v>
      </c>
      <c r="P1491" s="168">
        <f>IF(P$2=$A1491,Data!M210,0)</f>
        <v>0</v>
      </c>
      <c r="Q1491" s="168">
        <f>IF(Q$2=$A1491,Data!N210,0)</f>
        <v>0</v>
      </c>
      <c r="R1491" s="169">
        <f>IF(R$2=$A1491,Data!O210,0)</f>
        <v>0</v>
      </c>
      <c r="S1491" s="169">
        <f>IF(S$2=$A1491,Data!P210,0)</f>
        <v>0</v>
      </c>
      <c r="T1491" s="169">
        <f>IF(T$2=$A1491,Data!Q210,0)</f>
        <v>0</v>
      </c>
      <c r="U1491" s="169">
        <f>IF(U$2=$A1491,Data!R210,0)</f>
        <v>0</v>
      </c>
      <c r="V1491" s="169">
        <f>IF(V$2=$A1491,Data!S210,0)</f>
        <v>0</v>
      </c>
      <c r="W1491" s="169">
        <f>IF(W$2=$A1491,Data!T210,0)</f>
        <v>0</v>
      </c>
      <c r="X1491" s="169">
        <f>IF(X$2=$A1491,Data!U210,0)</f>
        <v>0</v>
      </c>
      <c r="Y1491" s="169">
        <f>IF(Y$2=$A1491,Data!V210,0)</f>
        <v>0</v>
      </c>
      <c r="Z1491" s="169">
        <f>IF(Z$2=$A1491,Data!W210,0)</f>
        <v>0</v>
      </c>
      <c r="AA1491" s="169">
        <f>IF(AA$2=$A1491,Data!X210,0)</f>
        <v>0</v>
      </c>
      <c r="AB1491" s="169">
        <f>IF(AB$2=$A1491,Data!Y210,0)</f>
        <v>0</v>
      </c>
      <c r="AC1491" s="169">
        <f>IF(AC$2=$A1491,Data!Z210,0)</f>
        <v>0</v>
      </c>
      <c r="AD1491" s="170">
        <f>IF(AD$2=$A1491,Data!AA210,0)</f>
        <v>0</v>
      </c>
      <c r="AE1491" s="171">
        <f>IF(AE$2=$A1491,Data!AB210,0)</f>
        <v>0</v>
      </c>
      <c r="AF1491" s="170">
        <f>IF(AF$2=$A1491,Data!AC210,0)</f>
        <v>0</v>
      </c>
      <c r="AG1491" s="171">
        <f>IF(AG$2=$A1491,Data!AD210,0)</f>
        <v>0</v>
      </c>
      <c r="AH1491" s="170">
        <f>IF(AH$2=$A1491,Data!AE210,0)</f>
        <v>0</v>
      </c>
      <c r="AI1491" s="171">
        <f>IF(AI$2=$A1491,Data!AF210,0)</f>
        <v>0</v>
      </c>
      <c r="AJ1491" s="170">
        <f>IF(AJ$2=$A1491,Data!AG210,0)</f>
        <v>0</v>
      </c>
      <c r="AK1491" s="171">
        <f>IF(AK$2=$A1491,Data!AH210,0)</f>
        <v>0</v>
      </c>
      <c r="AL1491" s="170">
        <f>IF(AL$2=$A1491,Data!AI210,0)</f>
        <v>0</v>
      </c>
      <c r="AM1491" t="str">
        <f t="shared" si="46"/>
        <v>AA</v>
      </c>
      <c r="AN1491" t="e">
        <f>+INDEX(Validation!$D$4:$D$250,MATCH(Merge!B1491,Validation!$E$4:$E$250,0))</f>
        <v>#N/A</v>
      </c>
      <c r="AO1491" s="172">
        <f t="shared" si="47"/>
        <v>0</v>
      </c>
    </row>
    <row r="1492" spans="1:41" ht="15" x14ac:dyDescent="0.25">
      <c r="A1492">
        <f>Inputs!$H$14</f>
        <v>4</v>
      </c>
      <c r="B1492" t="str">
        <f>Inputs!$D$4</f>
        <v>Select Agency…</v>
      </c>
      <c r="C1492" s="166" t="str">
        <f>Inputs!$I$6</f>
        <v>(insert code)</v>
      </c>
      <c r="D1492" t="str">
        <f>IFERROR(INDEX(Inputs!$I$11:$I$19,MATCH(A1492,Inputs!$H$11:$H$19)),"")</f>
        <v>(insert code)</v>
      </c>
      <c r="E1492" t="s">
        <v>869</v>
      </c>
      <c r="F1492" s="168">
        <f>IF(F$2=$A1492,Data!C211,0)</f>
        <v>0</v>
      </c>
      <c r="G1492" s="168">
        <f>IF(G$2=$A1492,Data!D211,0)</f>
        <v>0</v>
      </c>
      <c r="H1492" s="168">
        <f>IF(H$2=$A1492,Data!E211,0)</f>
        <v>0</v>
      </c>
      <c r="I1492" s="168">
        <f>IF(I$2=$A1492,Data!F211,0)</f>
        <v>0</v>
      </c>
      <c r="J1492" s="168">
        <f>IF(J$2=$A1492,Data!G211,0)</f>
        <v>0</v>
      </c>
      <c r="K1492" s="168">
        <f>IF(K$2=$A1492,Data!H211,0)</f>
        <v>0</v>
      </c>
      <c r="L1492" s="168">
        <f>IF(L$2=$A1492,Data!I211,0)</f>
        <v>0</v>
      </c>
      <c r="M1492" s="168">
        <f>IF(M$2=$A1492,Data!J211,0)</f>
        <v>0</v>
      </c>
      <c r="N1492" s="168">
        <f>IF(N$2=$A1492,Data!K211,0)</f>
        <v>0</v>
      </c>
      <c r="O1492" s="168">
        <f>IF(O$2=$A1492,Data!L211,0)</f>
        <v>0</v>
      </c>
      <c r="P1492" s="168">
        <f>IF(P$2=$A1492,Data!M211,0)</f>
        <v>0</v>
      </c>
      <c r="Q1492" s="168">
        <f>IF(Q$2=$A1492,Data!N211,0)</f>
        <v>0</v>
      </c>
      <c r="R1492" s="169">
        <f>IF(R$2=$A1492,Data!O211,0)</f>
        <v>0</v>
      </c>
      <c r="S1492" s="169">
        <f>IF(S$2=$A1492,Data!P211,0)</f>
        <v>0</v>
      </c>
      <c r="T1492" s="169">
        <f>IF(T$2=$A1492,Data!Q211,0)</f>
        <v>0</v>
      </c>
      <c r="U1492" s="169">
        <f>IF(U$2=$A1492,Data!R211,0)</f>
        <v>0</v>
      </c>
      <c r="V1492" s="169">
        <f>IF(V$2=$A1492,Data!S211,0)</f>
        <v>0</v>
      </c>
      <c r="W1492" s="169">
        <f>IF(W$2=$A1492,Data!T211,0)</f>
        <v>0</v>
      </c>
      <c r="X1492" s="169">
        <f>IF(X$2=$A1492,Data!U211,0)</f>
        <v>0</v>
      </c>
      <c r="Y1492" s="169">
        <f>IF(Y$2=$A1492,Data!V211,0)</f>
        <v>0</v>
      </c>
      <c r="Z1492" s="169">
        <f>IF(Z$2=$A1492,Data!W211,0)</f>
        <v>0</v>
      </c>
      <c r="AA1492" s="169">
        <f>IF(AA$2=$A1492,Data!X211,0)</f>
        <v>0</v>
      </c>
      <c r="AB1492" s="169">
        <f>IF(AB$2=$A1492,Data!Y211,0)</f>
        <v>0</v>
      </c>
      <c r="AC1492" s="169">
        <f>IF(AC$2=$A1492,Data!Z211,0)</f>
        <v>0</v>
      </c>
      <c r="AD1492" s="170">
        <f>IF(AD$2=$A1492,Data!AA211,0)</f>
        <v>0</v>
      </c>
      <c r="AE1492" s="171">
        <f>IF(AE$2=$A1492,Data!AB211,0)</f>
        <v>0</v>
      </c>
      <c r="AF1492" s="170">
        <f>IF(AF$2=$A1492,Data!AC211,0)</f>
        <v>0</v>
      </c>
      <c r="AG1492" s="171">
        <f>IF(AG$2=$A1492,Data!AD211,0)</f>
        <v>0</v>
      </c>
      <c r="AH1492" s="170">
        <f>IF(AH$2=$A1492,Data!AE211,0)</f>
        <v>0</v>
      </c>
      <c r="AI1492" s="171">
        <f>IF(AI$2=$A1492,Data!AF211,0)</f>
        <v>0</v>
      </c>
      <c r="AJ1492" s="170">
        <f>IF(AJ$2=$A1492,Data!AG211,0)</f>
        <v>0</v>
      </c>
      <c r="AK1492" s="171">
        <f>IF(AK$2=$A1492,Data!AH211,0)</f>
        <v>0</v>
      </c>
      <c r="AL1492" s="170">
        <f>IF(AL$2=$A1492,Data!AI211,0)</f>
        <v>0</v>
      </c>
      <c r="AM1492" t="str">
        <f t="shared" si="46"/>
        <v>AA</v>
      </c>
      <c r="AN1492" t="e">
        <f>+INDEX(Validation!$D$4:$D$250,MATCH(Merge!B1492,Validation!$E$4:$E$250,0))</f>
        <v>#N/A</v>
      </c>
      <c r="AO1492" s="172">
        <f t="shared" si="47"/>
        <v>0</v>
      </c>
    </row>
    <row r="1493" spans="1:41" ht="15" x14ac:dyDescent="0.25">
      <c r="A1493">
        <f>Inputs!$H$14</f>
        <v>4</v>
      </c>
      <c r="B1493" t="str">
        <f>Inputs!$D$4</f>
        <v>Select Agency…</v>
      </c>
      <c r="C1493" s="166" t="str">
        <f>Inputs!$I$6</f>
        <v>(insert code)</v>
      </c>
      <c r="D1493" t="str">
        <f>IFERROR(INDEX(Inputs!$I$11:$I$19,MATCH(A1493,Inputs!$H$11:$H$19)),"")</f>
        <v>(insert code)</v>
      </c>
      <c r="E1493" t="s">
        <v>869</v>
      </c>
      <c r="F1493" s="168">
        <f>IF(F$2=$A1493,Data!C212,0)</f>
        <v>0</v>
      </c>
      <c r="G1493" s="168">
        <f>IF(G$2=$A1493,Data!D212,0)</f>
        <v>0</v>
      </c>
      <c r="H1493" s="168">
        <f>IF(H$2=$A1493,Data!E212,0)</f>
        <v>0</v>
      </c>
      <c r="I1493" s="168">
        <f>IF(I$2=$A1493,Data!F212,0)</f>
        <v>0</v>
      </c>
      <c r="J1493" s="168">
        <f>IF(J$2=$A1493,Data!G212,0)</f>
        <v>0</v>
      </c>
      <c r="K1493" s="168">
        <f>IF(K$2=$A1493,Data!H212,0)</f>
        <v>0</v>
      </c>
      <c r="L1493" s="168">
        <f>IF(L$2=$A1493,Data!I212,0)</f>
        <v>0</v>
      </c>
      <c r="M1493" s="168">
        <f>IF(M$2=$A1493,Data!J212,0)</f>
        <v>0</v>
      </c>
      <c r="N1493" s="168">
        <f>IF(N$2=$A1493,Data!K212,0)</f>
        <v>0</v>
      </c>
      <c r="O1493" s="168">
        <f>IF(O$2=$A1493,Data!L212,0)</f>
        <v>0</v>
      </c>
      <c r="P1493" s="168">
        <f>IF(P$2=$A1493,Data!M212,0)</f>
        <v>0</v>
      </c>
      <c r="Q1493" s="168">
        <f>IF(Q$2=$A1493,Data!N212,0)</f>
        <v>0</v>
      </c>
      <c r="R1493" s="169">
        <f>IF(R$2=$A1493,Data!O212,0)</f>
        <v>0</v>
      </c>
      <c r="S1493" s="169">
        <f>IF(S$2=$A1493,Data!P212,0)</f>
        <v>0</v>
      </c>
      <c r="T1493" s="169">
        <f>IF(T$2=$A1493,Data!Q212,0)</f>
        <v>0</v>
      </c>
      <c r="U1493" s="169">
        <f>IF(U$2=$A1493,Data!R212,0)</f>
        <v>0</v>
      </c>
      <c r="V1493" s="169">
        <f>IF(V$2=$A1493,Data!S212,0)</f>
        <v>0</v>
      </c>
      <c r="W1493" s="169">
        <f>IF(W$2=$A1493,Data!T212,0)</f>
        <v>0</v>
      </c>
      <c r="X1493" s="169">
        <f>IF(X$2=$A1493,Data!U212,0)</f>
        <v>0</v>
      </c>
      <c r="Y1493" s="169">
        <f>IF(Y$2=$A1493,Data!V212,0)</f>
        <v>0</v>
      </c>
      <c r="Z1493" s="169">
        <f>IF(Z$2=$A1493,Data!W212,0)</f>
        <v>0</v>
      </c>
      <c r="AA1493" s="169">
        <f>IF(AA$2=$A1493,Data!X212,0)</f>
        <v>0</v>
      </c>
      <c r="AB1493" s="169">
        <f>IF(AB$2=$A1493,Data!Y212,0)</f>
        <v>0</v>
      </c>
      <c r="AC1493" s="169">
        <f>IF(AC$2=$A1493,Data!Z212,0)</f>
        <v>0</v>
      </c>
      <c r="AD1493" s="170">
        <f>IF(AD$2=$A1493,Data!AA212,0)</f>
        <v>0</v>
      </c>
      <c r="AE1493" s="171">
        <f>IF(AE$2=$A1493,Data!AB212,0)</f>
        <v>0</v>
      </c>
      <c r="AF1493" s="170">
        <f>IF(AF$2=$A1493,Data!AC212,0)</f>
        <v>0</v>
      </c>
      <c r="AG1493" s="171">
        <f>IF(AG$2=$A1493,Data!AD212,0)</f>
        <v>0</v>
      </c>
      <c r="AH1493" s="170">
        <f>IF(AH$2=$A1493,Data!AE212,0)</f>
        <v>0</v>
      </c>
      <c r="AI1493" s="171">
        <f>IF(AI$2=$A1493,Data!AF212,0)</f>
        <v>0</v>
      </c>
      <c r="AJ1493" s="170">
        <f>IF(AJ$2=$A1493,Data!AG212,0)</f>
        <v>0</v>
      </c>
      <c r="AK1493" s="171">
        <f>IF(AK$2=$A1493,Data!AH212,0)</f>
        <v>0</v>
      </c>
      <c r="AL1493" s="170">
        <f>IF(AL$2=$A1493,Data!AI212,0)</f>
        <v>0</v>
      </c>
      <c r="AM1493" t="str">
        <f t="shared" si="46"/>
        <v>AA</v>
      </c>
      <c r="AN1493" t="e">
        <f>+INDEX(Validation!$D$4:$D$250,MATCH(Merge!B1493,Validation!$E$4:$E$250,0))</f>
        <v>#N/A</v>
      </c>
      <c r="AO1493" s="172">
        <f t="shared" si="47"/>
        <v>0</v>
      </c>
    </row>
    <row r="1494" spans="1:41" ht="15" x14ac:dyDescent="0.25">
      <c r="A1494">
        <f>Inputs!$H$14</f>
        <v>4</v>
      </c>
      <c r="B1494" t="str">
        <f>Inputs!$D$4</f>
        <v>Select Agency…</v>
      </c>
      <c r="C1494" s="166" t="str">
        <f>Inputs!$I$6</f>
        <v>(insert code)</v>
      </c>
      <c r="D1494" t="str">
        <f>IFERROR(INDEX(Inputs!$I$11:$I$19,MATCH(A1494,Inputs!$H$11:$H$19)),"")</f>
        <v>(insert code)</v>
      </c>
      <c r="E1494" t="s">
        <v>869</v>
      </c>
      <c r="F1494" s="168">
        <f>IF(F$2=$A1494,Data!C213,0)</f>
        <v>0</v>
      </c>
      <c r="G1494" s="168">
        <f>IF(G$2=$A1494,Data!D213,0)</f>
        <v>0</v>
      </c>
      <c r="H1494" s="168">
        <f>IF(H$2=$A1494,Data!E213,0)</f>
        <v>0</v>
      </c>
      <c r="I1494" s="168">
        <f>IF(I$2=$A1494,Data!F213,0)</f>
        <v>0</v>
      </c>
      <c r="J1494" s="168">
        <f>IF(J$2=$A1494,Data!G213,0)</f>
        <v>0</v>
      </c>
      <c r="K1494" s="168">
        <f>IF(K$2=$A1494,Data!H213,0)</f>
        <v>0</v>
      </c>
      <c r="L1494" s="168">
        <f>IF(L$2=$A1494,Data!I213,0)</f>
        <v>0</v>
      </c>
      <c r="M1494" s="168">
        <f>IF(M$2=$A1494,Data!J213,0)</f>
        <v>0</v>
      </c>
      <c r="N1494" s="168">
        <f>IF(N$2=$A1494,Data!K213,0)</f>
        <v>0</v>
      </c>
      <c r="O1494" s="168">
        <f>IF(O$2=$A1494,Data!L213,0)</f>
        <v>0</v>
      </c>
      <c r="P1494" s="168">
        <f>IF(P$2=$A1494,Data!M213,0)</f>
        <v>0</v>
      </c>
      <c r="Q1494" s="168">
        <f>IF(Q$2=$A1494,Data!N213,0)</f>
        <v>0</v>
      </c>
      <c r="R1494" s="169">
        <f>IF(R$2=$A1494,Data!O213,0)</f>
        <v>0</v>
      </c>
      <c r="S1494" s="169">
        <f>IF(S$2=$A1494,Data!P213,0)</f>
        <v>0</v>
      </c>
      <c r="T1494" s="169">
        <f>IF(T$2=$A1494,Data!Q213,0)</f>
        <v>0</v>
      </c>
      <c r="U1494" s="169">
        <f>IF(U$2=$A1494,Data!R213,0)</f>
        <v>0</v>
      </c>
      <c r="V1494" s="169">
        <f>IF(V$2=$A1494,Data!S213,0)</f>
        <v>0</v>
      </c>
      <c r="W1494" s="169">
        <f>IF(W$2=$A1494,Data!T213,0)</f>
        <v>0</v>
      </c>
      <c r="X1494" s="169">
        <f>IF(X$2=$A1494,Data!U213,0)</f>
        <v>0</v>
      </c>
      <c r="Y1494" s="169">
        <f>IF(Y$2=$A1494,Data!V213,0)</f>
        <v>0</v>
      </c>
      <c r="Z1494" s="169">
        <f>IF(Z$2=$A1494,Data!W213,0)</f>
        <v>0</v>
      </c>
      <c r="AA1494" s="169">
        <f>IF(AA$2=$A1494,Data!X213,0)</f>
        <v>0</v>
      </c>
      <c r="AB1494" s="169">
        <f>IF(AB$2=$A1494,Data!Y213,0)</f>
        <v>0</v>
      </c>
      <c r="AC1494" s="169">
        <f>IF(AC$2=$A1494,Data!Z213,0)</f>
        <v>0</v>
      </c>
      <c r="AD1494" s="170">
        <f>IF(AD$2=$A1494,Data!AA213,0)</f>
        <v>0</v>
      </c>
      <c r="AE1494" s="171">
        <f>IF(AE$2=$A1494,Data!AB213,0)</f>
        <v>0</v>
      </c>
      <c r="AF1494" s="170">
        <f>IF(AF$2=$A1494,Data!AC213,0)</f>
        <v>0</v>
      </c>
      <c r="AG1494" s="171">
        <f>IF(AG$2=$A1494,Data!AD213,0)</f>
        <v>0</v>
      </c>
      <c r="AH1494" s="170">
        <f>IF(AH$2=$A1494,Data!AE213,0)</f>
        <v>0</v>
      </c>
      <c r="AI1494" s="171">
        <f>IF(AI$2=$A1494,Data!AF213,0)</f>
        <v>0</v>
      </c>
      <c r="AJ1494" s="170">
        <f>IF(AJ$2=$A1494,Data!AG213,0)</f>
        <v>0</v>
      </c>
      <c r="AK1494" s="171">
        <f>IF(AK$2=$A1494,Data!AH213,0)</f>
        <v>0</v>
      </c>
      <c r="AL1494" s="170">
        <f>IF(AL$2=$A1494,Data!AI213,0)</f>
        <v>0</v>
      </c>
      <c r="AM1494" t="str">
        <f t="shared" si="46"/>
        <v>AA</v>
      </c>
      <c r="AN1494" t="e">
        <f>+INDEX(Validation!$D$4:$D$250,MATCH(Merge!B1494,Validation!$E$4:$E$250,0))</f>
        <v>#N/A</v>
      </c>
      <c r="AO1494" s="172">
        <f t="shared" si="47"/>
        <v>0</v>
      </c>
    </row>
    <row r="1495" spans="1:41" ht="15" x14ac:dyDescent="0.25">
      <c r="A1495">
        <f>Inputs!$H$14</f>
        <v>4</v>
      </c>
      <c r="B1495" t="str">
        <f>Inputs!$D$4</f>
        <v>Select Agency…</v>
      </c>
      <c r="C1495" s="166" t="str">
        <f>Inputs!$I$6</f>
        <v>(insert code)</v>
      </c>
      <c r="D1495" t="str">
        <f>IFERROR(INDEX(Inputs!$I$11:$I$19,MATCH(A1495,Inputs!$H$11:$H$19)),"")</f>
        <v>(insert code)</v>
      </c>
      <c r="E1495" t="s">
        <v>869</v>
      </c>
      <c r="F1495" s="168">
        <f>IF(F$2=$A1495,Data!C214,0)</f>
        <v>0</v>
      </c>
      <c r="G1495" s="168">
        <f>IF(G$2=$A1495,Data!D214,0)</f>
        <v>0</v>
      </c>
      <c r="H1495" s="168">
        <f>IF(H$2=$A1495,Data!E214,0)</f>
        <v>0</v>
      </c>
      <c r="I1495" s="168">
        <f>IF(I$2=$A1495,Data!F214,0)</f>
        <v>0</v>
      </c>
      <c r="J1495" s="168">
        <f>IF(J$2=$A1495,Data!G214,0)</f>
        <v>0</v>
      </c>
      <c r="K1495" s="168">
        <f>IF(K$2=$A1495,Data!H214,0)</f>
        <v>0</v>
      </c>
      <c r="L1495" s="168">
        <f>IF(L$2=$A1495,Data!I214,0)</f>
        <v>0</v>
      </c>
      <c r="M1495" s="168">
        <f>IF(M$2=$A1495,Data!J214,0)</f>
        <v>0</v>
      </c>
      <c r="N1495" s="168">
        <f>IF(N$2=$A1495,Data!K214,0)</f>
        <v>0</v>
      </c>
      <c r="O1495" s="168">
        <f>IF(O$2=$A1495,Data!L214,0)</f>
        <v>0</v>
      </c>
      <c r="P1495" s="168">
        <f>IF(P$2=$A1495,Data!M214,0)</f>
        <v>0</v>
      </c>
      <c r="Q1495" s="168">
        <f>IF(Q$2=$A1495,Data!N214,0)</f>
        <v>0</v>
      </c>
      <c r="R1495" s="169">
        <f>IF(R$2=$A1495,Data!O214,0)</f>
        <v>0</v>
      </c>
      <c r="S1495" s="169">
        <f>IF(S$2=$A1495,Data!P214,0)</f>
        <v>0</v>
      </c>
      <c r="T1495" s="169">
        <f>IF(T$2=$A1495,Data!Q214,0)</f>
        <v>0</v>
      </c>
      <c r="U1495" s="169">
        <f>IF(U$2=$A1495,Data!R214,0)</f>
        <v>0</v>
      </c>
      <c r="V1495" s="169">
        <f>IF(V$2=$A1495,Data!S214,0)</f>
        <v>0</v>
      </c>
      <c r="W1495" s="169">
        <f>IF(W$2=$A1495,Data!T214,0)</f>
        <v>0</v>
      </c>
      <c r="X1495" s="169">
        <f>IF(X$2=$A1495,Data!U214,0)</f>
        <v>0</v>
      </c>
      <c r="Y1495" s="169">
        <f>IF(Y$2=$A1495,Data!V214,0)</f>
        <v>0</v>
      </c>
      <c r="Z1495" s="169">
        <f>IF(Z$2=$A1495,Data!W214,0)</f>
        <v>0</v>
      </c>
      <c r="AA1495" s="169">
        <f>IF(AA$2=$A1495,Data!X214,0)</f>
        <v>0</v>
      </c>
      <c r="AB1495" s="169">
        <f>IF(AB$2=$A1495,Data!Y214,0)</f>
        <v>0</v>
      </c>
      <c r="AC1495" s="169">
        <f>IF(AC$2=$A1495,Data!Z214,0)</f>
        <v>0</v>
      </c>
      <c r="AD1495" s="170">
        <f>IF(AD$2=$A1495,Data!AA214,0)</f>
        <v>0</v>
      </c>
      <c r="AE1495" s="171">
        <f>IF(AE$2=$A1495,Data!AB214,0)</f>
        <v>0</v>
      </c>
      <c r="AF1495" s="170">
        <f>IF(AF$2=$A1495,Data!AC214,0)</f>
        <v>0</v>
      </c>
      <c r="AG1495" s="171">
        <f>IF(AG$2=$A1495,Data!AD214,0)</f>
        <v>0</v>
      </c>
      <c r="AH1495" s="170">
        <f>IF(AH$2=$A1495,Data!AE214,0)</f>
        <v>0</v>
      </c>
      <c r="AI1495" s="171">
        <f>IF(AI$2=$A1495,Data!AF214,0)</f>
        <v>0</v>
      </c>
      <c r="AJ1495" s="170">
        <f>IF(AJ$2=$A1495,Data!AG214,0)</f>
        <v>0</v>
      </c>
      <c r="AK1495" s="171">
        <f>IF(AK$2=$A1495,Data!AH214,0)</f>
        <v>0</v>
      </c>
      <c r="AL1495" s="170">
        <f>IF(AL$2=$A1495,Data!AI214,0)</f>
        <v>0</v>
      </c>
      <c r="AM1495" t="str">
        <f t="shared" si="46"/>
        <v>AA</v>
      </c>
      <c r="AN1495" t="e">
        <f>+INDEX(Validation!$D$4:$D$250,MATCH(Merge!B1495,Validation!$E$4:$E$250,0))</f>
        <v>#N/A</v>
      </c>
      <c r="AO1495" s="172">
        <f t="shared" si="47"/>
        <v>0</v>
      </c>
    </row>
    <row r="1496" spans="1:41" ht="15" x14ac:dyDescent="0.25">
      <c r="A1496">
        <f>Inputs!$H$14</f>
        <v>4</v>
      </c>
      <c r="B1496" t="str">
        <f>Inputs!$D$4</f>
        <v>Select Agency…</v>
      </c>
      <c r="C1496" s="166" t="str">
        <f>Inputs!$I$6</f>
        <v>(insert code)</v>
      </c>
      <c r="D1496" t="str">
        <f>IFERROR(INDEX(Inputs!$I$11:$I$19,MATCH(A1496,Inputs!$H$11:$H$19)),"")</f>
        <v>(insert code)</v>
      </c>
      <c r="E1496" t="s">
        <v>869</v>
      </c>
      <c r="F1496" s="168">
        <f>IF(F$2=$A1496,Data!C215,0)</f>
        <v>0</v>
      </c>
      <c r="G1496" s="168">
        <f>IF(G$2=$A1496,Data!D215,0)</f>
        <v>0</v>
      </c>
      <c r="H1496" s="168">
        <f>IF(H$2=$A1496,Data!E215,0)</f>
        <v>0</v>
      </c>
      <c r="I1496" s="168">
        <f>IF(I$2=$A1496,Data!F215,0)</f>
        <v>0</v>
      </c>
      <c r="J1496" s="168">
        <f>IF(J$2=$A1496,Data!G215,0)</f>
        <v>0</v>
      </c>
      <c r="K1496" s="168">
        <f>IF(K$2=$A1496,Data!H215,0)</f>
        <v>0</v>
      </c>
      <c r="L1496" s="168">
        <f>IF(L$2=$A1496,Data!I215,0)</f>
        <v>0</v>
      </c>
      <c r="M1496" s="168">
        <f>IF(M$2=$A1496,Data!J215,0)</f>
        <v>0</v>
      </c>
      <c r="N1496" s="168">
        <f>IF(N$2=$A1496,Data!K215,0)</f>
        <v>0</v>
      </c>
      <c r="O1496" s="168">
        <f>IF(O$2=$A1496,Data!L215,0)</f>
        <v>0</v>
      </c>
      <c r="P1496" s="168">
        <f>IF(P$2=$A1496,Data!M215,0)</f>
        <v>0</v>
      </c>
      <c r="Q1496" s="168">
        <f>IF(Q$2=$A1496,Data!N215,0)</f>
        <v>0</v>
      </c>
      <c r="R1496" s="169">
        <f>IF(R$2=$A1496,Data!O215,0)</f>
        <v>0</v>
      </c>
      <c r="S1496" s="169">
        <f>IF(S$2=$A1496,Data!P215,0)</f>
        <v>0</v>
      </c>
      <c r="T1496" s="169">
        <f>IF(T$2=$A1496,Data!Q215,0)</f>
        <v>0</v>
      </c>
      <c r="U1496" s="169">
        <f>IF(U$2=$A1496,Data!R215,0)</f>
        <v>0</v>
      </c>
      <c r="V1496" s="169">
        <f>IF(V$2=$A1496,Data!S215,0)</f>
        <v>0</v>
      </c>
      <c r="W1496" s="169">
        <f>IF(W$2=$A1496,Data!T215,0)</f>
        <v>0</v>
      </c>
      <c r="X1496" s="169">
        <f>IF(X$2=$A1496,Data!U215,0)</f>
        <v>0</v>
      </c>
      <c r="Y1496" s="169">
        <f>IF(Y$2=$A1496,Data!V215,0)</f>
        <v>0</v>
      </c>
      <c r="Z1496" s="169">
        <f>IF(Z$2=$A1496,Data!W215,0)</f>
        <v>0</v>
      </c>
      <c r="AA1496" s="169">
        <f>IF(AA$2=$A1496,Data!X215,0)</f>
        <v>0</v>
      </c>
      <c r="AB1496" s="169">
        <f>IF(AB$2=$A1496,Data!Y215,0)</f>
        <v>0</v>
      </c>
      <c r="AC1496" s="169">
        <f>IF(AC$2=$A1496,Data!Z215,0)</f>
        <v>0</v>
      </c>
      <c r="AD1496" s="170">
        <f>IF(AD$2=$A1496,Data!AA215,0)</f>
        <v>0</v>
      </c>
      <c r="AE1496" s="171">
        <f>IF(AE$2=$A1496,Data!AB215,0)</f>
        <v>0</v>
      </c>
      <c r="AF1496" s="170">
        <f>IF(AF$2=$A1496,Data!AC215,0)</f>
        <v>0</v>
      </c>
      <c r="AG1496" s="171">
        <f>IF(AG$2=$A1496,Data!AD215,0)</f>
        <v>0</v>
      </c>
      <c r="AH1496" s="170">
        <f>IF(AH$2=$A1496,Data!AE215,0)</f>
        <v>0</v>
      </c>
      <c r="AI1496" s="171">
        <f>IF(AI$2=$A1496,Data!AF215,0)</f>
        <v>0</v>
      </c>
      <c r="AJ1496" s="170">
        <f>IF(AJ$2=$A1496,Data!AG215,0)</f>
        <v>0</v>
      </c>
      <c r="AK1496" s="171">
        <f>IF(AK$2=$A1496,Data!AH215,0)</f>
        <v>0</v>
      </c>
      <c r="AL1496" s="170">
        <f>IF(AL$2=$A1496,Data!AI215,0)</f>
        <v>0</v>
      </c>
      <c r="AM1496" t="str">
        <f t="shared" si="46"/>
        <v>AA</v>
      </c>
      <c r="AN1496" t="e">
        <f>+INDEX(Validation!$D$4:$D$250,MATCH(Merge!B1496,Validation!$E$4:$E$250,0))</f>
        <v>#N/A</v>
      </c>
      <c r="AO1496" s="172">
        <f t="shared" si="47"/>
        <v>0</v>
      </c>
    </row>
    <row r="1497" spans="1:41" ht="15" x14ac:dyDescent="0.25">
      <c r="A1497">
        <f>Inputs!$H$14</f>
        <v>4</v>
      </c>
      <c r="B1497" t="str">
        <f>Inputs!$D$4</f>
        <v>Select Agency…</v>
      </c>
      <c r="C1497" s="166" t="str">
        <f>Inputs!$I$6</f>
        <v>(insert code)</v>
      </c>
      <c r="D1497" t="str">
        <f>IFERROR(INDEX(Inputs!$I$11:$I$19,MATCH(A1497,Inputs!$H$11:$H$19)),"")</f>
        <v>(insert code)</v>
      </c>
      <c r="E1497" t="s">
        <v>869</v>
      </c>
      <c r="F1497" s="168">
        <f>IF(F$2=$A1497,Data!C216,0)</f>
        <v>0</v>
      </c>
      <c r="G1497" s="168">
        <f>IF(G$2=$A1497,Data!D216,0)</f>
        <v>0</v>
      </c>
      <c r="H1497" s="168">
        <f>IF(H$2=$A1497,Data!E216,0)</f>
        <v>0</v>
      </c>
      <c r="I1497" s="168">
        <f>IF(I$2=$A1497,Data!F216,0)</f>
        <v>0</v>
      </c>
      <c r="J1497" s="168">
        <f>IF(J$2=$A1497,Data!G216,0)</f>
        <v>0</v>
      </c>
      <c r="K1497" s="168">
        <f>IF(K$2=$A1497,Data!H216,0)</f>
        <v>0</v>
      </c>
      <c r="L1497" s="168">
        <f>IF(L$2=$A1497,Data!I216,0)</f>
        <v>0</v>
      </c>
      <c r="M1497" s="168">
        <f>IF(M$2=$A1497,Data!J216,0)</f>
        <v>0</v>
      </c>
      <c r="N1497" s="168">
        <f>IF(N$2=$A1497,Data!K216,0)</f>
        <v>0</v>
      </c>
      <c r="O1497" s="168">
        <f>IF(O$2=$A1497,Data!L216,0)</f>
        <v>0</v>
      </c>
      <c r="P1497" s="168">
        <f>IF(P$2=$A1497,Data!M216,0)</f>
        <v>0</v>
      </c>
      <c r="Q1497" s="168">
        <f>IF(Q$2=$A1497,Data!N216,0)</f>
        <v>0</v>
      </c>
      <c r="R1497" s="169">
        <f>IF(R$2=$A1497,Data!O216,0)</f>
        <v>0</v>
      </c>
      <c r="S1497" s="169">
        <f>IF(S$2=$A1497,Data!P216,0)</f>
        <v>0</v>
      </c>
      <c r="T1497" s="169">
        <f>IF(T$2=$A1497,Data!Q216,0)</f>
        <v>0</v>
      </c>
      <c r="U1497" s="169">
        <f>IF(U$2=$A1497,Data!R216,0)</f>
        <v>0</v>
      </c>
      <c r="V1497" s="169">
        <f>IF(V$2=$A1497,Data!S216,0)</f>
        <v>0</v>
      </c>
      <c r="W1497" s="169">
        <f>IF(W$2=$A1497,Data!T216,0)</f>
        <v>0</v>
      </c>
      <c r="X1497" s="169">
        <f>IF(X$2=$A1497,Data!U216,0)</f>
        <v>0</v>
      </c>
      <c r="Y1497" s="169">
        <f>IF(Y$2=$A1497,Data!V216,0)</f>
        <v>0</v>
      </c>
      <c r="Z1497" s="169">
        <f>IF(Z$2=$A1497,Data!W216,0)</f>
        <v>0</v>
      </c>
      <c r="AA1497" s="169">
        <f>IF(AA$2=$A1497,Data!X216,0)</f>
        <v>0</v>
      </c>
      <c r="AB1497" s="169">
        <f>IF(AB$2=$A1497,Data!Y216,0)</f>
        <v>0</v>
      </c>
      <c r="AC1497" s="169">
        <f>IF(AC$2=$A1497,Data!Z216,0)</f>
        <v>0</v>
      </c>
      <c r="AD1497" s="170">
        <f>IF(AD$2=$A1497,Data!AA216,0)</f>
        <v>0</v>
      </c>
      <c r="AE1497" s="171">
        <f>IF(AE$2=$A1497,Data!AB216,0)</f>
        <v>0</v>
      </c>
      <c r="AF1497" s="170">
        <f>IF(AF$2=$A1497,Data!AC216,0)</f>
        <v>0</v>
      </c>
      <c r="AG1497" s="171">
        <f>IF(AG$2=$A1497,Data!AD216,0)</f>
        <v>0</v>
      </c>
      <c r="AH1497" s="170">
        <f>IF(AH$2=$A1497,Data!AE216,0)</f>
        <v>0</v>
      </c>
      <c r="AI1497" s="171">
        <f>IF(AI$2=$A1497,Data!AF216,0)</f>
        <v>0</v>
      </c>
      <c r="AJ1497" s="170">
        <f>IF(AJ$2=$A1497,Data!AG216,0)</f>
        <v>0</v>
      </c>
      <c r="AK1497" s="171">
        <f>IF(AK$2=$A1497,Data!AH216,0)</f>
        <v>0</v>
      </c>
      <c r="AL1497" s="170">
        <f>IF(AL$2=$A1497,Data!AI216,0)</f>
        <v>0</v>
      </c>
      <c r="AM1497" t="str">
        <f t="shared" si="46"/>
        <v>AA</v>
      </c>
      <c r="AN1497" t="e">
        <f>+INDEX(Validation!$D$4:$D$250,MATCH(Merge!B1497,Validation!$E$4:$E$250,0))</f>
        <v>#N/A</v>
      </c>
      <c r="AO1497" s="172">
        <f t="shared" si="47"/>
        <v>0</v>
      </c>
    </row>
    <row r="1498" spans="1:41" ht="15" x14ac:dyDescent="0.25">
      <c r="A1498">
        <f>Inputs!$H$14</f>
        <v>4</v>
      </c>
      <c r="B1498" t="str">
        <f>Inputs!$D$4</f>
        <v>Select Agency…</v>
      </c>
      <c r="C1498" s="166" t="str">
        <f>Inputs!$I$6</f>
        <v>(insert code)</v>
      </c>
      <c r="D1498" t="str">
        <f>IFERROR(INDEX(Inputs!$I$11:$I$19,MATCH(A1498,Inputs!$H$11:$H$19)),"")</f>
        <v>(insert code)</v>
      </c>
      <c r="E1498" t="s">
        <v>869</v>
      </c>
      <c r="F1498" s="168">
        <f>IF(F$2=$A1498,Data!C217,0)</f>
        <v>0</v>
      </c>
      <c r="G1498" s="168">
        <f>IF(G$2=$A1498,Data!D217,0)</f>
        <v>0</v>
      </c>
      <c r="H1498" s="168">
        <f>IF(H$2=$A1498,Data!E217,0)</f>
        <v>0</v>
      </c>
      <c r="I1498" s="168">
        <f>IF(I$2=$A1498,Data!F217,0)</f>
        <v>0</v>
      </c>
      <c r="J1498" s="168">
        <f>IF(J$2=$A1498,Data!G217,0)</f>
        <v>0</v>
      </c>
      <c r="K1498" s="168">
        <f>IF(K$2=$A1498,Data!H217,0)</f>
        <v>0</v>
      </c>
      <c r="L1498" s="168">
        <f>IF(L$2=$A1498,Data!I217,0)</f>
        <v>0</v>
      </c>
      <c r="M1498" s="168">
        <f>IF(M$2=$A1498,Data!J217,0)</f>
        <v>0</v>
      </c>
      <c r="N1498" s="168">
        <f>IF(N$2=$A1498,Data!K217,0)</f>
        <v>0</v>
      </c>
      <c r="O1498" s="168">
        <f>IF(O$2=$A1498,Data!L217,0)</f>
        <v>0</v>
      </c>
      <c r="P1498" s="168">
        <f>IF(P$2=$A1498,Data!M217,0)</f>
        <v>0</v>
      </c>
      <c r="Q1498" s="168">
        <f>IF(Q$2=$A1498,Data!N217,0)</f>
        <v>0</v>
      </c>
      <c r="R1498" s="169">
        <f>IF(R$2=$A1498,Data!O217,0)</f>
        <v>0</v>
      </c>
      <c r="S1498" s="169">
        <f>IF(S$2=$A1498,Data!P217,0)</f>
        <v>0</v>
      </c>
      <c r="T1498" s="169">
        <f>IF(T$2=$A1498,Data!Q217,0)</f>
        <v>0</v>
      </c>
      <c r="U1498" s="169">
        <f>IF(U$2=$A1498,Data!R217,0)</f>
        <v>0</v>
      </c>
      <c r="V1498" s="169">
        <f>IF(V$2=$A1498,Data!S217,0)</f>
        <v>0</v>
      </c>
      <c r="W1498" s="169">
        <f>IF(W$2=$A1498,Data!T217,0)</f>
        <v>0</v>
      </c>
      <c r="X1498" s="169">
        <f>IF(X$2=$A1498,Data!U217,0)</f>
        <v>0</v>
      </c>
      <c r="Y1498" s="169">
        <f>IF(Y$2=$A1498,Data!V217,0)</f>
        <v>0</v>
      </c>
      <c r="Z1498" s="169">
        <f>IF(Z$2=$A1498,Data!W217,0)</f>
        <v>0</v>
      </c>
      <c r="AA1498" s="169">
        <f>IF(AA$2=$A1498,Data!X217,0)</f>
        <v>0</v>
      </c>
      <c r="AB1498" s="169">
        <f>IF(AB$2=$A1498,Data!Y217,0)</f>
        <v>0</v>
      </c>
      <c r="AC1498" s="169">
        <f>IF(AC$2=$A1498,Data!Z217,0)</f>
        <v>0</v>
      </c>
      <c r="AD1498" s="170">
        <f>IF(AD$2=$A1498,Data!AA217,0)</f>
        <v>0</v>
      </c>
      <c r="AE1498" s="171">
        <f>IF(AE$2=$A1498,Data!AB217,0)</f>
        <v>0</v>
      </c>
      <c r="AF1498" s="170">
        <f>IF(AF$2=$A1498,Data!AC217,0)</f>
        <v>0</v>
      </c>
      <c r="AG1498" s="171">
        <f>IF(AG$2=$A1498,Data!AD217,0)</f>
        <v>0</v>
      </c>
      <c r="AH1498" s="170">
        <f>IF(AH$2=$A1498,Data!AE217,0)</f>
        <v>0</v>
      </c>
      <c r="AI1498" s="171">
        <f>IF(AI$2=$A1498,Data!AF217,0)</f>
        <v>0</v>
      </c>
      <c r="AJ1498" s="170">
        <f>IF(AJ$2=$A1498,Data!AG217,0)</f>
        <v>0</v>
      </c>
      <c r="AK1498" s="171">
        <f>IF(AK$2=$A1498,Data!AH217,0)</f>
        <v>0</v>
      </c>
      <c r="AL1498" s="170">
        <f>IF(AL$2=$A1498,Data!AI217,0)</f>
        <v>0</v>
      </c>
      <c r="AM1498" t="str">
        <f t="shared" si="46"/>
        <v>AA</v>
      </c>
      <c r="AN1498" t="e">
        <f>+INDEX(Validation!$D$4:$D$250,MATCH(Merge!B1498,Validation!$E$4:$E$250,0))</f>
        <v>#N/A</v>
      </c>
      <c r="AO1498" s="172">
        <f t="shared" si="47"/>
        <v>0</v>
      </c>
    </row>
    <row r="1499" spans="1:41" ht="15" x14ac:dyDescent="0.25">
      <c r="A1499">
        <f>Inputs!$H$14</f>
        <v>4</v>
      </c>
      <c r="B1499" t="str">
        <f>Inputs!$D$4</f>
        <v>Select Agency…</v>
      </c>
      <c r="C1499" s="166" t="str">
        <f>Inputs!$I$6</f>
        <v>(insert code)</v>
      </c>
      <c r="D1499" t="str">
        <f>IFERROR(INDEX(Inputs!$I$11:$I$19,MATCH(A1499,Inputs!$H$11:$H$19)),"")</f>
        <v>(insert code)</v>
      </c>
      <c r="E1499" t="s">
        <v>869</v>
      </c>
      <c r="F1499" s="168">
        <f>IF(F$2=$A1499,Data!C218,0)</f>
        <v>0</v>
      </c>
      <c r="G1499" s="168">
        <f>IF(G$2=$A1499,Data!D218,0)</f>
        <v>0</v>
      </c>
      <c r="H1499" s="168">
        <f>IF(H$2=$A1499,Data!E218,0)</f>
        <v>0</v>
      </c>
      <c r="I1499" s="168">
        <f>IF(I$2=$A1499,Data!F218,0)</f>
        <v>0</v>
      </c>
      <c r="J1499" s="168">
        <f>IF(J$2=$A1499,Data!G218,0)</f>
        <v>0</v>
      </c>
      <c r="K1499" s="168">
        <f>IF(K$2=$A1499,Data!H218,0)</f>
        <v>0</v>
      </c>
      <c r="L1499" s="168">
        <f>IF(L$2=$A1499,Data!I218,0)</f>
        <v>0</v>
      </c>
      <c r="M1499" s="168">
        <f>IF(M$2=$A1499,Data!J218,0)</f>
        <v>0</v>
      </c>
      <c r="N1499" s="168">
        <f>IF(N$2=$A1499,Data!K218,0)</f>
        <v>0</v>
      </c>
      <c r="O1499" s="168">
        <f>IF(O$2=$A1499,Data!L218,0)</f>
        <v>0</v>
      </c>
      <c r="P1499" s="168">
        <f>IF(P$2=$A1499,Data!M218,0)</f>
        <v>0</v>
      </c>
      <c r="Q1499" s="168">
        <f>IF(Q$2=$A1499,Data!N218,0)</f>
        <v>0</v>
      </c>
      <c r="R1499" s="169">
        <f>IF(R$2=$A1499,Data!O218,0)</f>
        <v>0</v>
      </c>
      <c r="S1499" s="169">
        <f>IF(S$2=$A1499,Data!P218,0)</f>
        <v>0</v>
      </c>
      <c r="T1499" s="169">
        <f>IF(T$2=$A1499,Data!Q218,0)</f>
        <v>0</v>
      </c>
      <c r="U1499" s="169">
        <f>IF(U$2=$A1499,Data!R218,0)</f>
        <v>0</v>
      </c>
      <c r="V1499" s="169">
        <f>IF(V$2=$A1499,Data!S218,0)</f>
        <v>0</v>
      </c>
      <c r="W1499" s="169">
        <f>IF(W$2=$A1499,Data!T218,0)</f>
        <v>0</v>
      </c>
      <c r="X1499" s="169">
        <f>IF(X$2=$A1499,Data!U218,0)</f>
        <v>0</v>
      </c>
      <c r="Y1499" s="169">
        <f>IF(Y$2=$A1499,Data!V218,0)</f>
        <v>0</v>
      </c>
      <c r="Z1499" s="169">
        <f>IF(Z$2=$A1499,Data!W218,0)</f>
        <v>0</v>
      </c>
      <c r="AA1499" s="169">
        <f>IF(AA$2=$A1499,Data!X218,0)</f>
        <v>0</v>
      </c>
      <c r="AB1499" s="169">
        <f>IF(AB$2=$A1499,Data!Y218,0)</f>
        <v>0</v>
      </c>
      <c r="AC1499" s="169">
        <f>IF(AC$2=$A1499,Data!Z218,0)</f>
        <v>0</v>
      </c>
      <c r="AD1499" s="170">
        <f>IF(AD$2=$A1499,Data!AA218,0)</f>
        <v>0</v>
      </c>
      <c r="AE1499" s="171">
        <f>IF(AE$2=$A1499,Data!AB218,0)</f>
        <v>0</v>
      </c>
      <c r="AF1499" s="170">
        <f>IF(AF$2=$A1499,Data!AC218,0)</f>
        <v>0</v>
      </c>
      <c r="AG1499" s="171">
        <f>IF(AG$2=$A1499,Data!AD218,0)</f>
        <v>0</v>
      </c>
      <c r="AH1499" s="170">
        <f>IF(AH$2=$A1499,Data!AE218,0)</f>
        <v>0</v>
      </c>
      <c r="AI1499" s="171">
        <f>IF(AI$2=$A1499,Data!AF218,0)</f>
        <v>0</v>
      </c>
      <c r="AJ1499" s="170">
        <f>IF(AJ$2=$A1499,Data!AG218,0)</f>
        <v>0</v>
      </c>
      <c r="AK1499" s="171">
        <f>IF(AK$2=$A1499,Data!AH218,0)</f>
        <v>0</v>
      </c>
      <c r="AL1499" s="170">
        <f>IF(AL$2=$A1499,Data!AI218,0)</f>
        <v>0</v>
      </c>
      <c r="AM1499" t="str">
        <f t="shared" si="46"/>
        <v>AA</v>
      </c>
      <c r="AN1499" t="e">
        <f>+INDEX(Validation!$D$4:$D$250,MATCH(Merge!B1499,Validation!$E$4:$E$250,0))</f>
        <v>#N/A</v>
      </c>
      <c r="AO1499" s="172">
        <f t="shared" si="47"/>
        <v>0</v>
      </c>
    </row>
    <row r="1500" spans="1:41" ht="15" x14ac:dyDescent="0.25">
      <c r="A1500">
        <f>Inputs!$H$14</f>
        <v>4</v>
      </c>
      <c r="B1500" t="str">
        <f>Inputs!$D$4</f>
        <v>Select Agency…</v>
      </c>
      <c r="C1500" s="166" t="str">
        <f>Inputs!$I$6</f>
        <v>(insert code)</v>
      </c>
      <c r="D1500" t="str">
        <f>IFERROR(INDEX(Inputs!$I$11:$I$19,MATCH(A1500,Inputs!$H$11:$H$19)),"")</f>
        <v>(insert code)</v>
      </c>
      <c r="E1500" t="s">
        <v>869</v>
      </c>
      <c r="F1500" s="168">
        <f>IF(F$2=$A1500,Data!C219,0)</f>
        <v>0</v>
      </c>
      <c r="G1500" s="168">
        <f>IF(G$2=$A1500,Data!D219,0)</f>
        <v>0</v>
      </c>
      <c r="H1500" s="168">
        <f>IF(H$2=$A1500,Data!E219,0)</f>
        <v>0</v>
      </c>
      <c r="I1500" s="168">
        <f>IF(I$2=$A1500,Data!F219,0)</f>
        <v>0</v>
      </c>
      <c r="J1500" s="168">
        <f>IF(J$2=$A1500,Data!G219,0)</f>
        <v>0</v>
      </c>
      <c r="K1500" s="168">
        <f>IF(K$2=$A1500,Data!H219,0)</f>
        <v>0</v>
      </c>
      <c r="L1500" s="168">
        <f>IF(L$2=$A1500,Data!I219,0)</f>
        <v>0</v>
      </c>
      <c r="M1500" s="168">
        <f>IF(M$2=$A1500,Data!J219,0)</f>
        <v>0</v>
      </c>
      <c r="N1500" s="168">
        <f>IF(N$2=$A1500,Data!K219,0)</f>
        <v>0</v>
      </c>
      <c r="O1500" s="168">
        <f>IF(O$2=$A1500,Data!L219,0)</f>
        <v>0</v>
      </c>
      <c r="P1500" s="168">
        <f>IF(P$2=$A1500,Data!M219,0)</f>
        <v>0</v>
      </c>
      <c r="Q1500" s="168">
        <f>IF(Q$2=$A1500,Data!N219,0)</f>
        <v>0</v>
      </c>
      <c r="R1500" s="169">
        <f>IF(R$2=$A1500,Data!O219,0)</f>
        <v>0</v>
      </c>
      <c r="S1500" s="169">
        <f>IF(S$2=$A1500,Data!P219,0)</f>
        <v>0</v>
      </c>
      <c r="T1500" s="169">
        <f>IF(T$2=$A1500,Data!Q219,0)</f>
        <v>0</v>
      </c>
      <c r="U1500" s="169">
        <f>IF(U$2=$A1500,Data!R219,0)</f>
        <v>0</v>
      </c>
      <c r="V1500" s="169">
        <f>IF(V$2=$A1500,Data!S219,0)</f>
        <v>0</v>
      </c>
      <c r="W1500" s="169">
        <f>IF(W$2=$A1500,Data!T219,0)</f>
        <v>0</v>
      </c>
      <c r="X1500" s="169">
        <f>IF(X$2=$A1500,Data!U219,0)</f>
        <v>0</v>
      </c>
      <c r="Y1500" s="169">
        <f>IF(Y$2=$A1500,Data!V219,0)</f>
        <v>0</v>
      </c>
      <c r="Z1500" s="169">
        <f>IF(Z$2=$A1500,Data!W219,0)</f>
        <v>0</v>
      </c>
      <c r="AA1500" s="169">
        <f>IF(AA$2=$A1500,Data!X219,0)</f>
        <v>0</v>
      </c>
      <c r="AB1500" s="169">
        <f>IF(AB$2=$A1500,Data!Y219,0)</f>
        <v>0</v>
      </c>
      <c r="AC1500" s="169">
        <f>IF(AC$2=$A1500,Data!Z219,0)</f>
        <v>0</v>
      </c>
      <c r="AD1500" s="170">
        <f>IF(AD$2=$A1500,Data!AA219,0)</f>
        <v>0</v>
      </c>
      <c r="AE1500" s="171">
        <f>IF(AE$2=$A1500,Data!AB219,0)</f>
        <v>0</v>
      </c>
      <c r="AF1500" s="170">
        <f>IF(AF$2=$A1500,Data!AC219,0)</f>
        <v>0</v>
      </c>
      <c r="AG1500" s="171">
        <f>IF(AG$2=$A1500,Data!AD219,0)</f>
        <v>0</v>
      </c>
      <c r="AH1500" s="170">
        <f>IF(AH$2=$A1500,Data!AE219,0)</f>
        <v>0</v>
      </c>
      <c r="AI1500" s="171">
        <f>IF(AI$2=$A1500,Data!AF219,0)</f>
        <v>0</v>
      </c>
      <c r="AJ1500" s="170">
        <f>IF(AJ$2=$A1500,Data!AG219,0)</f>
        <v>0</v>
      </c>
      <c r="AK1500" s="171">
        <f>IF(AK$2=$A1500,Data!AH219,0)</f>
        <v>0</v>
      </c>
      <c r="AL1500" s="170">
        <f>IF(AL$2=$A1500,Data!AI219,0)</f>
        <v>0</v>
      </c>
      <c r="AM1500" t="str">
        <f t="shared" si="46"/>
        <v>AA</v>
      </c>
      <c r="AN1500" t="e">
        <f>+INDEX(Validation!$D$4:$D$250,MATCH(Merge!B1500,Validation!$E$4:$E$250,0))</f>
        <v>#N/A</v>
      </c>
      <c r="AO1500" s="172">
        <f t="shared" si="47"/>
        <v>0</v>
      </c>
    </row>
    <row r="1501" spans="1:41" ht="15" x14ac:dyDescent="0.25">
      <c r="A1501">
        <f>Inputs!$H$14</f>
        <v>4</v>
      </c>
      <c r="B1501" t="str">
        <f>Inputs!$D$4</f>
        <v>Select Agency…</v>
      </c>
      <c r="C1501" s="166" t="str">
        <f>Inputs!$I$6</f>
        <v>(insert code)</v>
      </c>
      <c r="D1501" t="str">
        <f>IFERROR(INDEX(Inputs!$I$11:$I$19,MATCH(A1501,Inputs!$H$11:$H$19)),"")</f>
        <v>(insert code)</v>
      </c>
      <c r="E1501" t="s">
        <v>869</v>
      </c>
      <c r="F1501" s="168">
        <f>IF(F$2=$A1501,Data!C220,0)</f>
        <v>0</v>
      </c>
      <c r="G1501" s="168">
        <f>IF(G$2=$A1501,Data!D220,0)</f>
        <v>0</v>
      </c>
      <c r="H1501" s="168">
        <f>IF(H$2=$A1501,Data!E220,0)</f>
        <v>0</v>
      </c>
      <c r="I1501" s="168">
        <f>IF(I$2=$A1501,Data!F220,0)</f>
        <v>0</v>
      </c>
      <c r="J1501" s="168">
        <f>IF(J$2=$A1501,Data!G220,0)</f>
        <v>0</v>
      </c>
      <c r="K1501" s="168">
        <f>IF(K$2=$A1501,Data!H220,0)</f>
        <v>0</v>
      </c>
      <c r="L1501" s="168">
        <f>IF(L$2=$A1501,Data!I220,0)</f>
        <v>0</v>
      </c>
      <c r="M1501" s="168">
        <f>IF(M$2=$A1501,Data!J220,0)</f>
        <v>0</v>
      </c>
      <c r="N1501" s="168">
        <f>IF(N$2=$A1501,Data!K220,0)</f>
        <v>0</v>
      </c>
      <c r="O1501" s="168">
        <f>IF(O$2=$A1501,Data!L220,0)</f>
        <v>0</v>
      </c>
      <c r="P1501" s="168">
        <f>IF(P$2=$A1501,Data!M220,0)</f>
        <v>0</v>
      </c>
      <c r="Q1501" s="168">
        <f>IF(Q$2=$A1501,Data!N220,0)</f>
        <v>0</v>
      </c>
      <c r="R1501" s="169">
        <f>IF(R$2=$A1501,Data!O220,0)</f>
        <v>0</v>
      </c>
      <c r="S1501" s="169">
        <f>IF(S$2=$A1501,Data!P220,0)</f>
        <v>0</v>
      </c>
      <c r="T1501" s="169">
        <f>IF(T$2=$A1501,Data!Q220,0)</f>
        <v>0</v>
      </c>
      <c r="U1501" s="169">
        <f>IF(U$2=$A1501,Data!R220,0)</f>
        <v>0</v>
      </c>
      <c r="V1501" s="169">
        <f>IF(V$2=$A1501,Data!S220,0)</f>
        <v>0</v>
      </c>
      <c r="W1501" s="169">
        <f>IF(W$2=$A1501,Data!T220,0)</f>
        <v>0</v>
      </c>
      <c r="X1501" s="169">
        <f>IF(X$2=$A1501,Data!U220,0)</f>
        <v>0</v>
      </c>
      <c r="Y1501" s="169">
        <f>IF(Y$2=$A1501,Data!V220,0)</f>
        <v>0</v>
      </c>
      <c r="Z1501" s="169">
        <f>IF(Z$2=$A1501,Data!W220,0)</f>
        <v>0</v>
      </c>
      <c r="AA1501" s="169">
        <f>IF(AA$2=$A1501,Data!X220,0)</f>
        <v>0</v>
      </c>
      <c r="AB1501" s="169">
        <f>IF(AB$2=$A1501,Data!Y220,0)</f>
        <v>0</v>
      </c>
      <c r="AC1501" s="169">
        <f>IF(AC$2=$A1501,Data!Z220,0)</f>
        <v>0</v>
      </c>
      <c r="AD1501" s="170">
        <f>IF(AD$2=$A1501,Data!AA220,0)</f>
        <v>0</v>
      </c>
      <c r="AE1501" s="171">
        <f>IF(AE$2=$A1501,Data!AB220,0)</f>
        <v>0</v>
      </c>
      <c r="AF1501" s="170">
        <f>IF(AF$2=$A1501,Data!AC220,0)</f>
        <v>0</v>
      </c>
      <c r="AG1501" s="171">
        <f>IF(AG$2=$A1501,Data!AD220,0)</f>
        <v>0</v>
      </c>
      <c r="AH1501" s="170">
        <f>IF(AH$2=$A1501,Data!AE220,0)</f>
        <v>0</v>
      </c>
      <c r="AI1501" s="171">
        <f>IF(AI$2=$A1501,Data!AF220,0)</f>
        <v>0</v>
      </c>
      <c r="AJ1501" s="170">
        <f>IF(AJ$2=$A1501,Data!AG220,0)</f>
        <v>0</v>
      </c>
      <c r="AK1501" s="171">
        <f>IF(AK$2=$A1501,Data!AH220,0)</f>
        <v>0</v>
      </c>
      <c r="AL1501" s="170">
        <f>IF(AL$2=$A1501,Data!AI220,0)</f>
        <v>0</v>
      </c>
      <c r="AM1501" t="str">
        <f t="shared" si="46"/>
        <v>AA</v>
      </c>
      <c r="AN1501" t="e">
        <f>+INDEX(Validation!$D$4:$D$250,MATCH(Merge!B1501,Validation!$E$4:$E$250,0))</f>
        <v>#N/A</v>
      </c>
      <c r="AO1501" s="172">
        <f t="shared" si="47"/>
        <v>0</v>
      </c>
    </row>
    <row r="1502" spans="1:41" ht="15" x14ac:dyDescent="0.25">
      <c r="A1502">
        <f>Inputs!$H$14</f>
        <v>4</v>
      </c>
      <c r="B1502" t="str">
        <f>Inputs!$D$4</f>
        <v>Select Agency…</v>
      </c>
      <c r="C1502" s="166" t="str">
        <f>Inputs!$I$6</f>
        <v>(insert code)</v>
      </c>
      <c r="D1502" t="str">
        <f>IFERROR(INDEX(Inputs!$I$11:$I$19,MATCH(A1502,Inputs!$H$11:$H$19)),"")</f>
        <v>(insert code)</v>
      </c>
      <c r="E1502" t="s">
        <v>869</v>
      </c>
      <c r="F1502" s="168">
        <f>IF(F$2=$A1502,Data!C221,0)</f>
        <v>0</v>
      </c>
      <c r="G1502" s="168">
        <f>IF(G$2=$A1502,Data!D221,0)</f>
        <v>0</v>
      </c>
      <c r="H1502" s="168">
        <f>IF(H$2=$A1502,Data!E221,0)</f>
        <v>0</v>
      </c>
      <c r="I1502" s="168">
        <f>IF(I$2=$A1502,Data!F221,0)</f>
        <v>0</v>
      </c>
      <c r="J1502" s="168">
        <f>IF(J$2=$A1502,Data!G221,0)</f>
        <v>0</v>
      </c>
      <c r="K1502" s="168">
        <f>IF(K$2=$A1502,Data!H221,0)</f>
        <v>0</v>
      </c>
      <c r="L1502" s="168">
        <f>IF(L$2=$A1502,Data!I221,0)</f>
        <v>0</v>
      </c>
      <c r="M1502" s="168">
        <f>IF(M$2=$A1502,Data!J221,0)</f>
        <v>0</v>
      </c>
      <c r="N1502" s="168">
        <f>IF(N$2=$A1502,Data!K221,0)</f>
        <v>0</v>
      </c>
      <c r="O1502" s="168">
        <f>IF(O$2=$A1502,Data!L221,0)</f>
        <v>0</v>
      </c>
      <c r="P1502" s="168">
        <f>IF(P$2=$A1502,Data!M221,0)</f>
        <v>0</v>
      </c>
      <c r="Q1502" s="168">
        <f>IF(Q$2=$A1502,Data!N221,0)</f>
        <v>0</v>
      </c>
      <c r="R1502" s="169">
        <f>IF(R$2=$A1502,Data!O221,0)</f>
        <v>0</v>
      </c>
      <c r="S1502" s="169">
        <f>IF(S$2=$A1502,Data!P221,0)</f>
        <v>0</v>
      </c>
      <c r="T1502" s="169">
        <f>IF(T$2=$A1502,Data!Q221,0)</f>
        <v>0</v>
      </c>
      <c r="U1502" s="169">
        <f>IF(U$2=$A1502,Data!R221,0)</f>
        <v>0</v>
      </c>
      <c r="V1502" s="169">
        <f>IF(V$2=$A1502,Data!S221,0)</f>
        <v>0</v>
      </c>
      <c r="W1502" s="169">
        <f>IF(W$2=$A1502,Data!T221,0)</f>
        <v>0</v>
      </c>
      <c r="X1502" s="169">
        <f>IF(X$2=$A1502,Data!U221,0)</f>
        <v>0</v>
      </c>
      <c r="Y1502" s="169">
        <f>IF(Y$2=$A1502,Data!V221,0)</f>
        <v>0</v>
      </c>
      <c r="Z1502" s="169">
        <f>IF(Z$2=$A1502,Data!W221,0)</f>
        <v>0</v>
      </c>
      <c r="AA1502" s="169">
        <f>IF(AA$2=$A1502,Data!X221,0)</f>
        <v>0</v>
      </c>
      <c r="AB1502" s="169">
        <f>IF(AB$2=$A1502,Data!Y221,0)</f>
        <v>0</v>
      </c>
      <c r="AC1502" s="169">
        <f>IF(AC$2=$A1502,Data!Z221,0)</f>
        <v>0</v>
      </c>
      <c r="AD1502" s="170">
        <f>IF(AD$2=$A1502,Data!AA221,0)</f>
        <v>0</v>
      </c>
      <c r="AE1502" s="171">
        <f>IF(AE$2=$A1502,Data!AB221,0)</f>
        <v>0</v>
      </c>
      <c r="AF1502" s="170">
        <f>IF(AF$2=$A1502,Data!AC221,0)</f>
        <v>0</v>
      </c>
      <c r="AG1502" s="171">
        <f>IF(AG$2=$A1502,Data!AD221,0)</f>
        <v>0</v>
      </c>
      <c r="AH1502" s="170">
        <f>IF(AH$2=$A1502,Data!AE221,0)</f>
        <v>0</v>
      </c>
      <c r="AI1502" s="171">
        <f>IF(AI$2=$A1502,Data!AF221,0)</f>
        <v>0</v>
      </c>
      <c r="AJ1502" s="170">
        <f>IF(AJ$2=$A1502,Data!AG221,0)</f>
        <v>0</v>
      </c>
      <c r="AK1502" s="171">
        <f>IF(AK$2=$A1502,Data!AH221,0)</f>
        <v>0</v>
      </c>
      <c r="AL1502" s="170">
        <f>IF(AL$2=$A1502,Data!AI221,0)</f>
        <v>0</v>
      </c>
      <c r="AM1502" t="str">
        <f t="shared" si="46"/>
        <v>AA</v>
      </c>
      <c r="AN1502" t="e">
        <f>+INDEX(Validation!$D$4:$D$250,MATCH(Merge!B1502,Validation!$E$4:$E$250,0))</f>
        <v>#N/A</v>
      </c>
      <c r="AO1502" s="172">
        <f t="shared" si="47"/>
        <v>0</v>
      </c>
    </row>
    <row r="1503" spans="1:41" ht="15" x14ac:dyDescent="0.25">
      <c r="A1503">
        <f>Inputs!$H$14</f>
        <v>4</v>
      </c>
      <c r="B1503" t="str">
        <f>Inputs!$D$4</f>
        <v>Select Agency…</v>
      </c>
      <c r="C1503" s="166" t="str">
        <f>Inputs!$I$6</f>
        <v>(insert code)</v>
      </c>
      <c r="D1503" t="str">
        <f>IFERROR(INDEX(Inputs!$I$11:$I$19,MATCH(A1503,Inputs!$H$11:$H$19)),"")</f>
        <v>(insert code)</v>
      </c>
      <c r="E1503" t="s">
        <v>869</v>
      </c>
      <c r="F1503" s="168">
        <f>IF(F$2=$A1503,Data!C222,0)</f>
        <v>0</v>
      </c>
      <c r="G1503" s="168">
        <f>IF(G$2=$A1503,Data!D222,0)</f>
        <v>0</v>
      </c>
      <c r="H1503" s="168">
        <f>IF(H$2=$A1503,Data!E222,0)</f>
        <v>0</v>
      </c>
      <c r="I1503" s="168">
        <f>IF(I$2=$A1503,Data!F222,0)</f>
        <v>0</v>
      </c>
      <c r="J1503" s="168">
        <f>IF(J$2=$A1503,Data!G222,0)</f>
        <v>0</v>
      </c>
      <c r="K1503" s="168">
        <f>IF(K$2=$A1503,Data!H222,0)</f>
        <v>0</v>
      </c>
      <c r="L1503" s="168">
        <f>IF(L$2=$A1503,Data!I222,0)</f>
        <v>0</v>
      </c>
      <c r="M1503" s="168">
        <f>IF(M$2=$A1503,Data!J222,0)</f>
        <v>0</v>
      </c>
      <c r="N1503" s="168">
        <f>IF(N$2=$A1503,Data!K222,0)</f>
        <v>0</v>
      </c>
      <c r="O1503" s="168">
        <f>IF(O$2=$A1503,Data!L222,0)</f>
        <v>0</v>
      </c>
      <c r="P1503" s="168">
        <f>IF(P$2=$A1503,Data!M222,0)</f>
        <v>0</v>
      </c>
      <c r="Q1503" s="168">
        <f>IF(Q$2=$A1503,Data!N222,0)</f>
        <v>0</v>
      </c>
      <c r="R1503" s="169">
        <f>IF(R$2=$A1503,Data!O222,0)</f>
        <v>0</v>
      </c>
      <c r="S1503" s="169">
        <f>IF(S$2=$A1503,Data!P222,0)</f>
        <v>0</v>
      </c>
      <c r="T1503" s="169">
        <f>IF(T$2=$A1503,Data!Q222,0)</f>
        <v>0</v>
      </c>
      <c r="U1503" s="169">
        <f>IF(U$2=$A1503,Data!R222,0)</f>
        <v>0</v>
      </c>
      <c r="V1503" s="169">
        <f>IF(V$2=$A1503,Data!S222,0)</f>
        <v>0</v>
      </c>
      <c r="W1503" s="169">
        <f>IF(W$2=$A1503,Data!T222,0)</f>
        <v>0</v>
      </c>
      <c r="X1503" s="169">
        <f>IF(X$2=$A1503,Data!U222,0)</f>
        <v>0</v>
      </c>
      <c r="Y1503" s="169">
        <f>IF(Y$2=$A1503,Data!V222,0)</f>
        <v>0</v>
      </c>
      <c r="Z1503" s="169">
        <f>IF(Z$2=$A1503,Data!W222,0)</f>
        <v>0</v>
      </c>
      <c r="AA1503" s="169">
        <f>IF(AA$2=$A1503,Data!X222,0)</f>
        <v>0</v>
      </c>
      <c r="AB1503" s="169">
        <f>IF(AB$2=$A1503,Data!Y222,0)</f>
        <v>0</v>
      </c>
      <c r="AC1503" s="169">
        <f>IF(AC$2=$A1503,Data!Z222,0)</f>
        <v>0</v>
      </c>
      <c r="AD1503" s="170">
        <f>IF(AD$2=$A1503,Data!AA222,0)</f>
        <v>0</v>
      </c>
      <c r="AE1503" s="171">
        <f>IF(AE$2=$A1503,Data!AB222,0)</f>
        <v>0</v>
      </c>
      <c r="AF1503" s="170">
        <f>IF(AF$2=$A1503,Data!AC222,0)</f>
        <v>0</v>
      </c>
      <c r="AG1503" s="171">
        <f>IF(AG$2=$A1503,Data!AD222,0)</f>
        <v>0</v>
      </c>
      <c r="AH1503" s="170">
        <f>IF(AH$2=$A1503,Data!AE222,0)</f>
        <v>0</v>
      </c>
      <c r="AI1503" s="171">
        <f>IF(AI$2=$A1503,Data!AF222,0)</f>
        <v>0</v>
      </c>
      <c r="AJ1503" s="170">
        <f>IF(AJ$2=$A1503,Data!AG222,0)</f>
        <v>0</v>
      </c>
      <c r="AK1503" s="171">
        <f>IF(AK$2=$A1503,Data!AH222,0)</f>
        <v>0</v>
      </c>
      <c r="AL1503" s="170">
        <f>IF(AL$2=$A1503,Data!AI222,0)</f>
        <v>0</v>
      </c>
      <c r="AM1503" t="str">
        <f t="shared" si="46"/>
        <v>AA</v>
      </c>
      <c r="AN1503" t="e">
        <f>+INDEX(Validation!$D$4:$D$250,MATCH(Merge!B1503,Validation!$E$4:$E$250,0))</f>
        <v>#N/A</v>
      </c>
      <c r="AO1503" s="172">
        <f t="shared" si="47"/>
        <v>0</v>
      </c>
    </row>
    <row r="1504" spans="1:41" ht="15" x14ac:dyDescent="0.25">
      <c r="A1504">
        <f>Inputs!$H$14</f>
        <v>4</v>
      </c>
      <c r="B1504" t="str">
        <f>Inputs!$D$4</f>
        <v>Select Agency…</v>
      </c>
      <c r="C1504" s="166" t="str">
        <f>Inputs!$I$6</f>
        <v>(insert code)</v>
      </c>
      <c r="D1504" t="str">
        <f>IFERROR(INDEX(Inputs!$I$11:$I$19,MATCH(A1504,Inputs!$H$11:$H$19)),"")</f>
        <v>(insert code)</v>
      </c>
      <c r="E1504" t="s">
        <v>869</v>
      </c>
      <c r="F1504" s="168">
        <f>IF(F$2=$A1504,Data!C223,0)</f>
        <v>0</v>
      </c>
      <c r="G1504" s="168">
        <f>IF(G$2=$A1504,Data!D223,0)</f>
        <v>0</v>
      </c>
      <c r="H1504" s="168">
        <f>IF(H$2=$A1504,Data!E223,0)</f>
        <v>0</v>
      </c>
      <c r="I1504" s="168">
        <f>IF(I$2=$A1504,Data!F223,0)</f>
        <v>0</v>
      </c>
      <c r="J1504" s="168">
        <f>IF(J$2=$A1504,Data!G223,0)</f>
        <v>0</v>
      </c>
      <c r="K1504" s="168">
        <f>IF(K$2=$A1504,Data!H223,0)</f>
        <v>0</v>
      </c>
      <c r="L1504" s="168">
        <f>IF(L$2=$A1504,Data!I223,0)</f>
        <v>0</v>
      </c>
      <c r="M1504" s="168">
        <f>IF(M$2=$A1504,Data!J223,0)</f>
        <v>0</v>
      </c>
      <c r="N1504" s="168">
        <f>IF(N$2=$A1504,Data!K223,0)</f>
        <v>0</v>
      </c>
      <c r="O1504" s="168">
        <f>IF(O$2=$A1504,Data!L223,0)</f>
        <v>0</v>
      </c>
      <c r="P1504" s="168">
        <f>IF(P$2=$A1504,Data!M223,0)</f>
        <v>0</v>
      </c>
      <c r="Q1504" s="168">
        <f>IF(Q$2=$A1504,Data!N223,0)</f>
        <v>0</v>
      </c>
      <c r="R1504" s="169">
        <f>IF(R$2=$A1504,Data!O223,0)</f>
        <v>0</v>
      </c>
      <c r="S1504" s="169">
        <f>IF(S$2=$A1504,Data!P223,0)</f>
        <v>0</v>
      </c>
      <c r="T1504" s="169">
        <f>IF(T$2=$A1504,Data!Q223,0)</f>
        <v>0</v>
      </c>
      <c r="U1504" s="169">
        <f>IF(U$2=$A1504,Data!R223,0)</f>
        <v>0</v>
      </c>
      <c r="V1504" s="169">
        <f>IF(V$2=$A1504,Data!S223,0)</f>
        <v>0</v>
      </c>
      <c r="W1504" s="169">
        <f>IF(W$2=$A1504,Data!T223,0)</f>
        <v>0</v>
      </c>
      <c r="X1504" s="169">
        <f>IF(X$2=$A1504,Data!U223,0)</f>
        <v>0</v>
      </c>
      <c r="Y1504" s="169">
        <f>IF(Y$2=$A1504,Data!V223,0)</f>
        <v>0</v>
      </c>
      <c r="Z1504" s="169">
        <f>IF(Z$2=$A1504,Data!W223,0)</f>
        <v>0</v>
      </c>
      <c r="AA1504" s="169">
        <f>IF(AA$2=$A1504,Data!X223,0)</f>
        <v>0</v>
      </c>
      <c r="AB1504" s="169">
        <f>IF(AB$2=$A1504,Data!Y223,0)</f>
        <v>0</v>
      </c>
      <c r="AC1504" s="169">
        <f>IF(AC$2=$A1504,Data!Z223,0)</f>
        <v>0</v>
      </c>
      <c r="AD1504" s="170">
        <f>IF(AD$2=$A1504,Data!AA223,0)</f>
        <v>0</v>
      </c>
      <c r="AE1504" s="171">
        <f>IF(AE$2=$A1504,Data!AB223,0)</f>
        <v>0</v>
      </c>
      <c r="AF1504" s="170">
        <f>IF(AF$2=$A1504,Data!AC223,0)</f>
        <v>0</v>
      </c>
      <c r="AG1504" s="171">
        <f>IF(AG$2=$A1504,Data!AD223,0)</f>
        <v>0</v>
      </c>
      <c r="AH1504" s="170">
        <f>IF(AH$2=$A1504,Data!AE223,0)</f>
        <v>0</v>
      </c>
      <c r="AI1504" s="171">
        <f>IF(AI$2=$A1504,Data!AF223,0)</f>
        <v>0</v>
      </c>
      <c r="AJ1504" s="170">
        <f>IF(AJ$2=$A1504,Data!AG223,0)</f>
        <v>0</v>
      </c>
      <c r="AK1504" s="171">
        <f>IF(AK$2=$A1504,Data!AH223,0)</f>
        <v>0</v>
      </c>
      <c r="AL1504" s="170">
        <f>IF(AL$2=$A1504,Data!AI223,0)</f>
        <v>0</v>
      </c>
      <c r="AM1504" t="str">
        <f t="shared" si="46"/>
        <v>AA</v>
      </c>
      <c r="AN1504" t="e">
        <f>+INDEX(Validation!$D$4:$D$250,MATCH(Merge!B1504,Validation!$E$4:$E$250,0))</f>
        <v>#N/A</v>
      </c>
      <c r="AO1504" s="172">
        <f t="shared" si="47"/>
        <v>0</v>
      </c>
    </row>
    <row r="1505" spans="1:41" ht="15" x14ac:dyDescent="0.25">
      <c r="A1505">
        <f>Inputs!$H$14</f>
        <v>4</v>
      </c>
      <c r="B1505" t="str">
        <f>Inputs!$D$4</f>
        <v>Select Agency…</v>
      </c>
      <c r="C1505" s="166" t="str">
        <f>Inputs!$I$6</f>
        <v>(insert code)</v>
      </c>
      <c r="D1505" t="str">
        <f>IFERROR(INDEX(Inputs!$I$11:$I$19,MATCH(A1505,Inputs!$H$11:$H$19)),"")</f>
        <v>(insert code)</v>
      </c>
      <c r="E1505" t="s">
        <v>869</v>
      </c>
      <c r="F1505" s="168">
        <f>IF(F$2=$A1505,Data!C224,0)</f>
        <v>0</v>
      </c>
      <c r="G1505" s="168">
        <f>IF(G$2=$A1505,Data!D224,0)</f>
        <v>0</v>
      </c>
      <c r="H1505" s="168">
        <f>IF(H$2=$A1505,Data!E224,0)</f>
        <v>0</v>
      </c>
      <c r="I1505" s="168">
        <f>IF(I$2=$A1505,Data!F224,0)</f>
        <v>0</v>
      </c>
      <c r="J1505" s="168">
        <f>IF(J$2=$A1505,Data!G224,0)</f>
        <v>0</v>
      </c>
      <c r="K1505" s="168">
        <f>IF(K$2=$A1505,Data!H224,0)</f>
        <v>0</v>
      </c>
      <c r="L1505" s="168">
        <f>IF(L$2=$A1505,Data!I224,0)</f>
        <v>0</v>
      </c>
      <c r="M1505" s="168">
        <f>IF(M$2=$A1505,Data!J224,0)</f>
        <v>0</v>
      </c>
      <c r="N1505" s="168">
        <f>IF(N$2=$A1505,Data!K224,0)</f>
        <v>0</v>
      </c>
      <c r="O1505" s="168">
        <f>IF(O$2=$A1505,Data!L224,0)</f>
        <v>0</v>
      </c>
      <c r="P1505" s="168">
        <f>IF(P$2=$A1505,Data!M224,0)</f>
        <v>0</v>
      </c>
      <c r="Q1505" s="168">
        <f>IF(Q$2=$A1505,Data!N224,0)</f>
        <v>0</v>
      </c>
      <c r="R1505" s="169">
        <f>IF(R$2=$A1505,Data!O224,0)</f>
        <v>0</v>
      </c>
      <c r="S1505" s="169">
        <f>IF(S$2=$A1505,Data!P224,0)</f>
        <v>0</v>
      </c>
      <c r="T1505" s="169">
        <f>IF(T$2=$A1505,Data!Q224,0)</f>
        <v>0</v>
      </c>
      <c r="U1505" s="169">
        <f>IF(U$2=$A1505,Data!R224,0)</f>
        <v>0</v>
      </c>
      <c r="V1505" s="169">
        <f>IF(V$2=$A1505,Data!S224,0)</f>
        <v>0</v>
      </c>
      <c r="W1505" s="169">
        <f>IF(W$2=$A1505,Data!T224,0)</f>
        <v>0</v>
      </c>
      <c r="X1505" s="169">
        <f>IF(X$2=$A1505,Data!U224,0)</f>
        <v>0</v>
      </c>
      <c r="Y1505" s="169">
        <f>IF(Y$2=$A1505,Data!V224,0)</f>
        <v>0</v>
      </c>
      <c r="Z1505" s="169">
        <f>IF(Z$2=$A1505,Data!W224,0)</f>
        <v>0</v>
      </c>
      <c r="AA1505" s="169">
        <f>IF(AA$2=$A1505,Data!X224,0)</f>
        <v>0</v>
      </c>
      <c r="AB1505" s="169">
        <f>IF(AB$2=$A1505,Data!Y224,0)</f>
        <v>0</v>
      </c>
      <c r="AC1505" s="169">
        <f>IF(AC$2=$A1505,Data!Z224,0)</f>
        <v>0</v>
      </c>
      <c r="AD1505" s="170">
        <f>IF(AD$2=$A1505,Data!AA224,0)</f>
        <v>0</v>
      </c>
      <c r="AE1505" s="171">
        <f>IF(AE$2=$A1505,Data!AB224,0)</f>
        <v>0</v>
      </c>
      <c r="AF1505" s="170">
        <f>IF(AF$2=$A1505,Data!AC224,0)</f>
        <v>0</v>
      </c>
      <c r="AG1505" s="171">
        <f>IF(AG$2=$A1505,Data!AD224,0)</f>
        <v>0</v>
      </c>
      <c r="AH1505" s="170">
        <f>IF(AH$2=$A1505,Data!AE224,0)</f>
        <v>0</v>
      </c>
      <c r="AI1505" s="171">
        <f>IF(AI$2=$A1505,Data!AF224,0)</f>
        <v>0</v>
      </c>
      <c r="AJ1505" s="170">
        <f>IF(AJ$2=$A1505,Data!AG224,0)</f>
        <v>0</v>
      </c>
      <c r="AK1505" s="171">
        <f>IF(AK$2=$A1505,Data!AH224,0)</f>
        <v>0</v>
      </c>
      <c r="AL1505" s="170">
        <f>IF(AL$2=$A1505,Data!AI224,0)</f>
        <v>0</v>
      </c>
      <c r="AM1505" t="str">
        <f t="shared" si="46"/>
        <v>AA</v>
      </c>
      <c r="AN1505" t="e">
        <f>+INDEX(Validation!$D$4:$D$250,MATCH(Merge!B1505,Validation!$E$4:$E$250,0))</f>
        <v>#N/A</v>
      </c>
      <c r="AO1505" s="172">
        <f t="shared" si="47"/>
        <v>0</v>
      </c>
    </row>
    <row r="1506" spans="1:41" ht="15" x14ac:dyDescent="0.25">
      <c r="A1506">
        <f>Inputs!$H$14</f>
        <v>4</v>
      </c>
      <c r="B1506" t="str">
        <f>Inputs!$D$4</f>
        <v>Select Agency…</v>
      </c>
      <c r="C1506" s="166" t="str">
        <f>Inputs!$I$6</f>
        <v>(insert code)</v>
      </c>
      <c r="D1506" t="str">
        <f>IFERROR(INDEX(Inputs!$I$11:$I$19,MATCH(A1506,Inputs!$H$11:$H$19)),"")</f>
        <v>(insert code)</v>
      </c>
      <c r="E1506" t="s">
        <v>869</v>
      </c>
      <c r="F1506" s="168">
        <f>IF(F$2=$A1506,Data!C225,0)</f>
        <v>0</v>
      </c>
      <c r="G1506" s="168">
        <f>IF(G$2=$A1506,Data!D225,0)</f>
        <v>0</v>
      </c>
      <c r="H1506" s="168">
        <f>IF(H$2=$A1506,Data!E225,0)</f>
        <v>0</v>
      </c>
      <c r="I1506" s="168">
        <f>IF(I$2=$A1506,Data!F225,0)</f>
        <v>0</v>
      </c>
      <c r="J1506" s="168">
        <f>IF(J$2=$A1506,Data!G225,0)</f>
        <v>0</v>
      </c>
      <c r="K1506" s="168">
        <f>IF(K$2=$A1506,Data!H225,0)</f>
        <v>0</v>
      </c>
      <c r="L1506" s="168">
        <f>IF(L$2=$A1506,Data!I225,0)</f>
        <v>0</v>
      </c>
      <c r="M1506" s="168">
        <f>IF(M$2=$A1506,Data!J225,0)</f>
        <v>0</v>
      </c>
      <c r="N1506" s="168">
        <f>IF(N$2=$A1506,Data!K225,0)</f>
        <v>0</v>
      </c>
      <c r="O1506" s="168">
        <f>IF(O$2=$A1506,Data!L225,0)</f>
        <v>0</v>
      </c>
      <c r="P1506" s="168">
        <f>IF(P$2=$A1506,Data!M225,0)</f>
        <v>0</v>
      </c>
      <c r="Q1506" s="168">
        <f>IF(Q$2=$A1506,Data!N225,0)</f>
        <v>0</v>
      </c>
      <c r="R1506" s="169">
        <f>IF(R$2=$A1506,Data!O225,0)</f>
        <v>0</v>
      </c>
      <c r="S1506" s="169">
        <f>IF(S$2=$A1506,Data!P225,0)</f>
        <v>0</v>
      </c>
      <c r="T1506" s="169">
        <f>IF(T$2=$A1506,Data!Q225,0)</f>
        <v>0</v>
      </c>
      <c r="U1506" s="169">
        <f>IF(U$2=$A1506,Data!R225,0)</f>
        <v>0</v>
      </c>
      <c r="V1506" s="169">
        <f>IF(V$2=$A1506,Data!S225,0)</f>
        <v>0</v>
      </c>
      <c r="W1506" s="169">
        <f>IF(W$2=$A1506,Data!T225,0)</f>
        <v>0</v>
      </c>
      <c r="X1506" s="169">
        <f>IF(X$2=$A1506,Data!U225,0)</f>
        <v>0</v>
      </c>
      <c r="Y1506" s="169">
        <f>IF(Y$2=$A1506,Data!V225,0)</f>
        <v>0</v>
      </c>
      <c r="Z1506" s="169">
        <f>IF(Z$2=$A1506,Data!W225,0)</f>
        <v>0</v>
      </c>
      <c r="AA1506" s="169">
        <f>IF(AA$2=$A1506,Data!X225,0)</f>
        <v>0</v>
      </c>
      <c r="AB1506" s="169">
        <f>IF(AB$2=$A1506,Data!Y225,0)</f>
        <v>0</v>
      </c>
      <c r="AC1506" s="169">
        <f>IF(AC$2=$A1506,Data!Z225,0)</f>
        <v>0</v>
      </c>
      <c r="AD1506" s="170">
        <f>IF(AD$2=$A1506,Data!AA225,0)</f>
        <v>0</v>
      </c>
      <c r="AE1506" s="171">
        <f>IF(AE$2=$A1506,Data!AB225,0)</f>
        <v>0</v>
      </c>
      <c r="AF1506" s="170">
        <f>IF(AF$2=$A1506,Data!AC225,0)</f>
        <v>0</v>
      </c>
      <c r="AG1506" s="171">
        <f>IF(AG$2=$A1506,Data!AD225,0)</f>
        <v>0</v>
      </c>
      <c r="AH1506" s="170">
        <f>IF(AH$2=$A1506,Data!AE225,0)</f>
        <v>0</v>
      </c>
      <c r="AI1506" s="171">
        <f>IF(AI$2=$A1506,Data!AF225,0)</f>
        <v>0</v>
      </c>
      <c r="AJ1506" s="170">
        <f>IF(AJ$2=$A1506,Data!AG225,0)</f>
        <v>0</v>
      </c>
      <c r="AK1506" s="171">
        <f>IF(AK$2=$A1506,Data!AH225,0)</f>
        <v>0</v>
      </c>
      <c r="AL1506" s="170">
        <f>IF(AL$2=$A1506,Data!AI225,0)</f>
        <v>0</v>
      </c>
      <c r="AM1506" t="str">
        <f t="shared" si="46"/>
        <v>AA</v>
      </c>
      <c r="AN1506" t="e">
        <f>+INDEX(Validation!$D$4:$D$250,MATCH(Merge!B1506,Validation!$E$4:$E$250,0))</f>
        <v>#N/A</v>
      </c>
      <c r="AO1506" s="172">
        <f t="shared" si="47"/>
        <v>0</v>
      </c>
    </row>
    <row r="1507" spans="1:41" ht="15" x14ac:dyDescent="0.25">
      <c r="A1507">
        <f>Inputs!$H$14</f>
        <v>4</v>
      </c>
      <c r="B1507" t="str">
        <f>Inputs!$D$4</f>
        <v>Select Agency…</v>
      </c>
      <c r="C1507" s="166" t="str">
        <f>Inputs!$I$6</f>
        <v>(insert code)</v>
      </c>
      <c r="D1507" t="str">
        <f>IFERROR(INDEX(Inputs!$I$11:$I$19,MATCH(A1507,Inputs!$H$11:$H$19)),"")</f>
        <v>(insert code)</v>
      </c>
      <c r="E1507" t="s">
        <v>869</v>
      </c>
      <c r="F1507" s="168">
        <f>IF(F$2=$A1507,Data!C226,0)</f>
        <v>0</v>
      </c>
      <c r="G1507" s="168">
        <f>IF(G$2=$A1507,Data!D226,0)</f>
        <v>0</v>
      </c>
      <c r="H1507" s="168">
        <f>IF(H$2=$A1507,Data!E226,0)</f>
        <v>0</v>
      </c>
      <c r="I1507" s="168">
        <f>IF(I$2=$A1507,Data!F226,0)</f>
        <v>0</v>
      </c>
      <c r="J1507" s="168">
        <f>IF(J$2=$A1507,Data!G226,0)</f>
        <v>0</v>
      </c>
      <c r="K1507" s="168">
        <f>IF(K$2=$A1507,Data!H226,0)</f>
        <v>0</v>
      </c>
      <c r="L1507" s="168">
        <f>IF(L$2=$A1507,Data!I226,0)</f>
        <v>0</v>
      </c>
      <c r="M1507" s="168">
        <f>IF(M$2=$A1507,Data!J226,0)</f>
        <v>0</v>
      </c>
      <c r="N1507" s="168">
        <f>IF(N$2=$A1507,Data!K226,0)</f>
        <v>0</v>
      </c>
      <c r="O1507" s="168">
        <f>IF(O$2=$A1507,Data!L226,0)</f>
        <v>0</v>
      </c>
      <c r="P1507" s="168">
        <f>IF(P$2=$A1507,Data!M226,0)</f>
        <v>0</v>
      </c>
      <c r="Q1507" s="168">
        <f>IF(Q$2=$A1507,Data!N226,0)</f>
        <v>0</v>
      </c>
      <c r="R1507" s="169">
        <f>IF(R$2=$A1507,Data!O226,0)</f>
        <v>0</v>
      </c>
      <c r="S1507" s="169">
        <f>IF(S$2=$A1507,Data!P226,0)</f>
        <v>0</v>
      </c>
      <c r="T1507" s="169">
        <f>IF(T$2=$A1507,Data!Q226,0)</f>
        <v>0</v>
      </c>
      <c r="U1507" s="169">
        <f>IF(U$2=$A1507,Data!R226,0)</f>
        <v>0</v>
      </c>
      <c r="V1507" s="169">
        <f>IF(V$2=$A1507,Data!S226,0)</f>
        <v>0</v>
      </c>
      <c r="W1507" s="169">
        <f>IF(W$2=$A1507,Data!T226,0)</f>
        <v>0</v>
      </c>
      <c r="X1507" s="169">
        <f>IF(X$2=$A1507,Data!U226,0)</f>
        <v>0</v>
      </c>
      <c r="Y1507" s="169">
        <f>IF(Y$2=$A1507,Data!V226,0)</f>
        <v>0</v>
      </c>
      <c r="Z1507" s="169">
        <f>IF(Z$2=$A1507,Data!W226,0)</f>
        <v>0</v>
      </c>
      <c r="AA1507" s="169">
        <f>IF(AA$2=$A1507,Data!X226,0)</f>
        <v>0</v>
      </c>
      <c r="AB1507" s="169">
        <f>IF(AB$2=$A1507,Data!Y226,0)</f>
        <v>0</v>
      </c>
      <c r="AC1507" s="169">
        <f>IF(AC$2=$A1507,Data!Z226,0)</f>
        <v>0</v>
      </c>
      <c r="AD1507" s="170">
        <f>IF(AD$2=$A1507,Data!AA226,0)</f>
        <v>0</v>
      </c>
      <c r="AE1507" s="171">
        <f>IF(AE$2=$A1507,Data!AB226,0)</f>
        <v>0</v>
      </c>
      <c r="AF1507" s="170">
        <f>IF(AF$2=$A1507,Data!AC226,0)</f>
        <v>0</v>
      </c>
      <c r="AG1507" s="171">
        <f>IF(AG$2=$A1507,Data!AD226,0)</f>
        <v>0</v>
      </c>
      <c r="AH1507" s="170">
        <f>IF(AH$2=$A1507,Data!AE226,0)</f>
        <v>0</v>
      </c>
      <c r="AI1507" s="171">
        <f>IF(AI$2=$A1507,Data!AF226,0)</f>
        <v>0</v>
      </c>
      <c r="AJ1507" s="170">
        <f>IF(AJ$2=$A1507,Data!AG226,0)</f>
        <v>0</v>
      </c>
      <c r="AK1507" s="171">
        <f>IF(AK$2=$A1507,Data!AH226,0)</f>
        <v>0</v>
      </c>
      <c r="AL1507" s="170">
        <f>IF(AL$2=$A1507,Data!AI226,0)</f>
        <v>0</v>
      </c>
      <c r="AM1507" t="str">
        <f t="shared" si="46"/>
        <v>AA</v>
      </c>
      <c r="AN1507" t="e">
        <f>+INDEX(Validation!$D$4:$D$250,MATCH(Merge!B1507,Validation!$E$4:$E$250,0))</f>
        <v>#N/A</v>
      </c>
      <c r="AO1507" s="172">
        <f t="shared" si="47"/>
        <v>0</v>
      </c>
    </row>
    <row r="1508" spans="1:41" ht="15" x14ac:dyDescent="0.25">
      <c r="A1508">
        <f>Inputs!$H$14</f>
        <v>4</v>
      </c>
      <c r="B1508" t="str">
        <f>Inputs!$D$4</f>
        <v>Select Agency…</v>
      </c>
      <c r="C1508" s="166" t="str">
        <f>Inputs!$I$6</f>
        <v>(insert code)</v>
      </c>
      <c r="D1508" t="str">
        <f>IFERROR(INDEX(Inputs!$I$11:$I$19,MATCH(A1508,Inputs!$H$11:$H$19)),"")</f>
        <v>(insert code)</v>
      </c>
      <c r="E1508" t="s">
        <v>869</v>
      </c>
      <c r="F1508" s="168">
        <f>IF(F$2=$A1508,Data!C227,0)</f>
        <v>0</v>
      </c>
      <c r="G1508" s="168">
        <f>IF(G$2=$A1508,Data!D227,0)</f>
        <v>0</v>
      </c>
      <c r="H1508" s="168">
        <f>IF(H$2=$A1508,Data!E227,0)</f>
        <v>0</v>
      </c>
      <c r="I1508" s="168">
        <f>IF(I$2=$A1508,Data!F227,0)</f>
        <v>0</v>
      </c>
      <c r="J1508" s="168">
        <f>IF(J$2=$A1508,Data!G227,0)</f>
        <v>0</v>
      </c>
      <c r="K1508" s="168">
        <f>IF(K$2=$A1508,Data!H227,0)</f>
        <v>0</v>
      </c>
      <c r="L1508" s="168">
        <f>IF(L$2=$A1508,Data!I227,0)</f>
        <v>0</v>
      </c>
      <c r="M1508" s="168">
        <f>IF(M$2=$A1508,Data!J227,0)</f>
        <v>0</v>
      </c>
      <c r="N1508" s="168">
        <f>IF(N$2=$A1508,Data!K227,0)</f>
        <v>0</v>
      </c>
      <c r="O1508" s="168">
        <f>IF(O$2=$A1508,Data!L227,0)</f>
        <v>0</v>
      </c>
      <c r="P1508" s="168">
        <f>IF(P$2=$A1508,Data!M227,0)</f>
        <v>0</v>
      </c>
      <c r="Q1508" s="168">
        <f>IF(Q$2=$A1508,Data!N227,0)</f>
        <v>0</v>
      </c>
      <c r="R1508" s="169">
        <f>IF(R$2=$A1508,Data!O227,0)</f>
        <v>0</v>
      </c>
      <c r="S1508" s="169">
        <f>IF(S$2=$A1508,Data!P227,0)</f>
        <v>0</v>
      </c>
      <c r="T1508" s="169">
        <f>IF(T$2=$A1508,Data!Q227,0)</f>
        <v>0</v>
      </c>
      <c r="U1508" s="169">
        <f>IF(U$2=$A1508,Data!R227,0)</f>
        <v>0</v>
      </c>
      <c r="V1508" s="169">
        <f>IF(V$2=$A1508,Data!S227,0)</f>
        <v>0</v>
      </c>
      <c r="W1508" s="169">
        <f>IF(W$2=$A1508,Data!T227,0)</f>
        <v>0</v>
      </c>
      <c r="X1508" s="169">
        <f>IF(X$2=$A1508,Data!U227,0)</f>
        <v>0</v>
      </c>
      <c r="Y1508" s="169">
        <f>IF(Y$2=$A1508,Data!V227,0)</f>
        <v>0</v>
      </c>
      <c r="Z1508" s="169">
        <f>IF(Z$2=$A1508,Data!W227,0)</f>
        <v>0</v>
      </c>
      <c r="AA1508" s="169">
        <f>IF(AA$2=$A1508,Data!X227,0)</f>
        <v>0</v>
      </c>
      <c r="AB1508" s="169">
        <f>IF(AB$2=$A1508,Data!Y227,0)</f>
        <v>0</v>
      </c>
      <c r="AC1508" s="169">
        <f>IF(AC$2=$A1508,Data!Z227,0)</f>
        <v>0</v>
      </c>
      <c r="AD1508" s="170">
        <f>IF(AD$2=$A1508,Data!AA227,0)</f>
        <v>0</v>
      </c>
      <c r="AE1508" s="171">
        <f>IF(AE$2=$A1508,Data!AB227,0)</f>
        <v>0</v>
      </c>
      <c r="AF1508" s="170">
        <f>IF(AF$2=$A1508,Data!AC227,0)</f>
        <v>0</v>
      </c>
      <c r="AG1508" s="171">
        <f>IF(AG$2=$A1508,Data!AD227,0)</f>
        <v>0</v>
      </c>
      <c r="AH1508" s="170">
        <f>IF(AH$2=$A1508,Data!AE227,0)</f>
        <v>0</v>
      </c>
      <c r="AI1508" s="171">
        <f>IF(AI$2=$A1508,Data!AF227,0)</f>
        <v>0</v>
      </c>
      <c r="AJ1508" s="170">
        <f>IF(AJ$2=$A1508,Data!AG227,0)</f>
        <v>0</v>
      </c>
      <c r="AK1508" s="171">
        <f>IF(AK$2=$A1508,Data!AH227,0)</f>
        <v>0</v>
      </c>
      <c r="AL1508" s="170">
        <f>IF(AL$2=$A1508,Data!AI227,0)</f>
        <v>0</v>
      </c>
      <c r="AM1508" t="str">
        <f t="shared" si="46"/>
        <v>AA</v>
      </c>
      <c r="AN1508" t="e">
        <f>+INDEX(Validation!$D$4:$D$250,MATCH(Merge!B1508,Validation!$E$4:$E$250,0))</f>
        <v>#N/A</v>
      </c>
      <c r="AO1508" s="172">
        <f t="shared" si="47"/>
        <v>0</v>
      </c>
    </row>
    <row r="1509" spans="1:41" ht="15" x14ac:dyDescent="0.25">
      <c r="A1509">
        <f>Inputs!$H$14</f>
        <v>4</v>
      </c>
      <c r="B1509" t="str">
        <f>Inputs!$D$4</f>
        <v>Select Agency…</v>
      </c>
      <c r="C1509" s="166" t="str">
        <f>Inputs!$I$6</f>
        <v>(insert code)</v>
      </c>
      <c r="D1509" t="str">
        <f>IFERROR(INDEX(Inputs!$I$11:$I$19,MATCH(A1509,Inputs!$H$11:$H$19)),"")</f>
        <v>(insert code)</v>
      </c>
      <c r="E1509" t="s">
        <v>869</v>
      </c>
      <c r="F1509" s="168">
        <f>IF(F$2=$A1509,Data!C228,0)</f>
        <v>0</v>
      </c>
      <c r="G1509" s="168">
        <f>IF(G$2=$A1509,Data!D228,0)</f>
        <v>0</v>
      </c>
      <c r="H1509" s="168">
        <f>IF(H$2=$A1509,Data!E228,0)</f>
        <v>0</v>
      </c>
      <c r="I1509" s="168">
        <f>IF(I$2=$A1509,Data!F228,0)</f>
        <v>0</v>
      </c>
      <c r="J1509" s="168">
        <f>IF(J$2=$A1509,Data!G228,0)</f>
        <v>0</v>
      </c>
      <c r="K1509" s="168">
        <f>IF(K$2=$A1509,Data!H228,0)</f>
        <v>0</v>
      </c>
      <c r="L1509" s="168">
        <f>IF(L$2=$A1509,Data!I228,0)</f>
        <v>0</v>
      </c>
      <c r="M1509" s="168">
        <f>IF(M$2=$A1509,Data!J228,0)</f>
        <v>0</v>
      </c>
      <c r="N1509" s="168">
        <f>IF(N$2=$A1509,Data!K228,0)</f>
        <v>0</v>
      </c>
      <c r="O1509" s="168">
        <f>IF(O$2=$A1509,Data!L228,0)</f>
        <v>0</v>
      </c>
      <c r="P1509" s="168">
        <f>IF(P$2=$A1509,Data!M228,0)</f>
        <v>0</v>
      </c>
      <c r="Q1509" s="168">
        <f>IF(Q$2=$A1509,Data!N228,0)</f>
        <v>0</v>
      </c>
      <c r="R1509" s="169">
        <f>IF(R$2=$A1509,Data!O228,0)</f>
        <v>0</v>
      </c>
      <c r="S1509" s="169">
        <f>IF(S$2=$A1509,Data!P228,0)</f>
        <v>0</v>
      </c>
      <c r="T1509" s="169">
        <f>IF(T$2=$A1509,Data!Q228,0)</f>
        <v>0</v>
      </c>
      <c r="U1509" s="169">
        <f>IF(U$2=$A1509,Data!R228,0)</f>
        <v>0</v>
      </c>
      <c r="V1509" s="169">
        <f>IF(V$2=$A1509,Data!S228,0)</f>
        <v>0</v>
      </c>
      <c r="W1509" s="169">
        <f>IF(W$2=$A1509,Data!T228,0)</f>
        <v>0</v>
      </c>
      <c r="X1509" s="169">
        <f>IF(X$2=$A1509,Data!U228,0)</f>
        <v>0</v>
      </c>
      <c r="Y1509" s="169">
        <f>IF(Y$2=$A1509,Data!V228,0)</f>
        <v>0</v>
      </c>
      <c r="Z1509" s="169">
        <f>IF(Z$2=$A1509,Data!W228,0)</f>
        <v>0</v>
      </c>
      <c r="AA1509" s="169">
        <f>IF(AA$2=$A1509,Data!X228,0)</f>
        <v>0</v>
      </c>
      <c r="AB1509" s="169">
        <f>IF(AB$2=$A1509,Data!Y228,0)</f>
        <v>0</v>
      </c>
      <c r="AC1509" s="169">
        <f>IF(AC$2=$A1509,Data!Z228,0)</f>
        <v>0</v>
      </c>
      <c r="AD1509" s="170">
        <f>IF(AD$2=$A1509,Data!AA228,0)</f>
        <v>0</v>
      </c>
      <c r="AE1509" s="171">
        <f>IF(AE$2=$A1509,Data!AB228,0)</f>
        <v>0</v>
      </c>
      <c r="AF1509" s="170">
        <f>IF(AF$2=$A1509,Data!AC228,0)</f>
        <v>0</v>
      </c>
      <c r="AG1509" s="171">
        <f>IF(AG$2=$A1509,Data!AD228,0)</f>
        <v>0</v>
      </c>
      <c r="AH1509" s="170">
        <f>IF(AH$2=$A1509,Data!AE228,0)</f>
        <v>0</v>
      </c>
      <c r="AI1509" s="171">
        <f>IF(AI$2=$A1509,Data!AF228,0)</f>
        <v>0</v>
      </c>
      <c r="AJ1509" s="170">
        <f>IF(AJ$2=$A1509,Data!AG228,0)</f>
        <v>0</v>
      </c>
      <c r="AK1509" s="171">
        <f>IF(AK$2=$A1509,Data!AH228,0)</f>
        <v>0</v>
      </c>
      <c r="AL1509" s="170">
        <f>IF(AL$2=$A1509,Data!AI228,0)</f>
        <v>0</v>
      </c>
      <c r="AM1509" t="str">
        <f t="shared" si="46"/>
        <v>AA</v>
      </c>
      <c r="AN1509" t="e">
        <f>+INDEX(Validation!$D$4:$D$250,MATCH(Merge!B1509,Validation!$E$4:$E$250,0))</f>
        <v>#N/A</v>
      </c>
      <c r="AO1509" s="172">
        <f t="shared" si="47"/>
        <v>0</v>
      </c>
    </row>
    <row r="1510" spans="1:41" ht="15" x14ac:dyDescent="0.25">
      <c r="A1510">
        <f>Inputs!$H$14</f>
        <v>4</v>
      </c>
      <c r="B1510" t="str">
        <f>Inputs!$D$4</f>
        <v>Select Agency…</v>
      </c>
      <c r="C1510" s="166" t="str">
        <f>Inputs!$I$6</f>
        <v>(insert code)</v>
      </c>
      <c r="D1510" t="str">
        <f>IFERROR(INDEX(Inputs!$I$11:$I$19,MATCH(A1510,Inputs!$H$11:$H$19)),"")</f>
        <v>(insert code)</v>
      </c>
      <c r="E1510" t="s">
        <v>869</v>
      </c>
      <c r="F1510" s="168">
        <f>IF(F$2=$A1510,Data!C229,0)</f>
        <v>0</v>
      </c>
      <c r="G1510" s="168">
        <f>IF(G$2=$A1510,Data!D229,0)</f>
        <v>0</v>
      </c>
      <c r="H1510" s="168">
        <f>IF(H$2=$A1510,Data!E229,0)</f>
        <v>0</v>
      </c>
      <c r="I1510" s="168">
        <f>IF(I$2=$A1510,Data!F229,0)</f>
        <v>0</v>
      </c>
      <c r="J1510" s="168">
        <f>IF(J$2=$A1510,Data!G229,0)</f>
        <v>0</v>
      </c>
      <c r="K1510" s="168">
        <f>IF(K$2=$A1510,Data!H229,0)</f>
        <v>0</v>
      </c>
      <c r="L1510" s="168">
        <f>IF(L$2=$A1510,Data!I229,0)</f>
        <v>0</v>
      </c>
      <c r="M1510" s="168">
        <f>IF(M$2=$A1510,Data!J229,0)</f>
        <v>0</v>
      </c>
      <c r="N1510" s="168">
        <f>IF(N$2=$A1510,Data!K229,0)</f>
        <v>0</v>
      </c>
      <c r="O1510" s="168">
        <f>IF(O$2=$A1510,Data!L229,0)</f>
        <v>0</v>
      </c>
      <c r="P1510" s="168">
        <f>IF(P$2=$A1510,Data!M229,0)</f>
        <v>0</v>
      </c>
      <c r="Q1510" s="168">
        <f>IF(Q$2=$A1510,Data!N229,0)</f>
        <v>0</v>
      </c>
      <c r="R1510" s="169">
        <f>IF(R$2=$A1510,Data!O229,0)</f>
        <v>0</v>
      </c>
      <c r="S1510" s="169">
        <f>IF(S$2=$A1510,Data!P229,0)</f>
        <v>0</v>
      </c>
      <c r="T1510" s="169">
        <f>IF(T$2=$A1510,Data!Q229,0)</f>
        <v>0</v>
      </c>
      <c r="U1510" s="169">
        <f>IF(U$2=$A1510,Data!R229,0)</f>
        <v>0</v>
      </c>
      <c r="V1510" s="169">
        <f>IF(V$2=$A1510,Data!S229,0)</f>
        <v>0</v>
      </c>
      <c r="W1510" s="169">
        <f>IF(W$2=$A1510,Data!T229,0)</f>
        <v>0</v>
      </c>
      <c r="X1510" s="169">
        <f>IF(X$2=$A1510,Data!U229,0)</f>
        <v>0</v>
      </c>
      <c r="Y1510" s="169">
        <f>IF(Y$2=$A1510,Data!V229,0)</f>
        <v>0</v>
      </c>
      <c r="Z1510" s="169">
        <f>IF(Z$2=$A1510,Data!W229,0)</f>
        <v>0</v>
      </c>
      <c r="AA1510" s="169">
        <f>IF(AA$2=$A1510,Data!X229,0)</f>
        <v>0</v>
      </c>
      <c r="AB1510" s="169">
        <f>IF(AB$2=$A1510,Data!Y229,0)</f>
        <v>0</v>
      </c>
      <c r="AC1510" s="169">
        <f>IF(AC$2=$A1510,Data!Z229,0)</f>
        <v>0</v>
      </c>
      <c r="AD1510" s="170">
        <f>IF(AD$2=$A1510,Data!AA229,0)</f>
        <v>0</v>
      </c>
      <c r="AE1510" s="171">
        <f>IF(AE$2=$A1510,Data!AB229,0)</f>
        <v>0</v>
      </c>
      <c r="AF1510" s="170">
        <f>IF(AF$2=$A1510,Data!AC229,0)</f>
        <v>0</v>
      </c>
      <c r="AG1510" s="171">
        <f>IF(AG$2=$A1510,Data!AD229,0)</f>
        <v>0</v>
      </c>
      <c r="AH1510" s="170">
        <f>IF(AH$2=$A1510,Data!AE229,0)</f>
        <v>0</v>
      </c>
      <c r="AI1510" s="171">
        <f>IF(AI$2=$A1510,Data!AF229,0)</f>
        <v>0</v>
      </c>
      <c r="AJ1510" s="170">
        <f>IF(AJ$2=$A1510,Data!AG229,0)</f>
        <v>0</v>
      </c>
      <c r="AK1510" s="171">
        <f>IF(AK$2=$A1510,Data!AH229,0)</f>
        <v>0</v>
      </c>
      <c r="AL1510" s="170">
        <f>IF(AL$2=$A1510,Data!AI229,0)</f>
        <v>0</v>
      </c>
      <c r="AM1510" t="str">
        <f t="shared" si="46"/>
        <v>AA</v>
      </c>
      <c r="AN1510" t="e">
        <f>+INDEX(Validation!$D$4:$D$250,MATCH(Merge!B1510,Validation!$E$4:$E$250,0))</f>
        <v>#N/A</v>
      </c>
      <c r="AO1510" s="172">
        <f t="shared" si="47"/>
        <v>0</v>
      </c>
    </row>
    <row r="1511" spans="1:41" ht="15" x14ac:dyDescent="0.25">
      <c r="A1511">
        <f>Inputs!$H$14</f>
        <v>4</v>
      </c>
      <c r="B1511" t="str">
        <f>Inputs!$D$4</f>
        <v>Select Agency…</v>
      </c>
      <c r="C1511" s="166" t="str">
        <f>Inputs!$I$6</f>
        <v>(insert code)</v>
      </c>
      <c r="D1511" t="str">
        <f>IFERROR(INDEX(Inputs!$I$11:$I$19,MATCH(A1511,Inputs!$H$11:$H$19)),"")</f>
        <v>(insert code)</v>
      </c>
      <c r="E1511" t="s">
        <v>902</v>
      </c>
      <c r="F1511" s="168">
        <f>IF(F$2=$A1511,Data!C230,0)</f>
        <v>0</v>
      </c>
      <c r="G1511" s="168">
        <f>IF(G$2=$A1511,Data!D230,0)</f>
        <v>0</v>
      </c>
      <c r="H1511" s="168">
        <f>IF(H$2=$A1511,Data!E230,0)</f>
        <v>0</v>
      </c>
      <c r="I1511" s="168">
        <f>IF(I$2=$A1511,Data!F230,0)</f>
        <v>0</v>
      </c>
      <c r="J1511" s="168">
        <f>IF(J$2=$A1511,Data!G230,0)</f>
        <v>0</v>
      </c>
      <c r="K1511" s="168">
        <f>IF(K$2=$A1511,Data!H230,0)</f>
        <v>0</v>
      </c>
      <c r="L1511" s="168">
        <f>IF(L$2=$A1511,Data!I230,0)</f>
        <v>0</v>
      </c>
      <c r="M1511" s="168">
        <f>IF(M$2=$A1511,Data!J230,0)</f>
        <v>0</v>
      </c>
      <c r="N1511" s="168">
        <f>IF(N$2=$A1511,Data!K230,0)</f>
        <v>0</v>
      </c>
      <c r="O1511" s="168">
        <f>IF(O$2=$A1511,Data!L230,0)</f>
        <v>0</v>
      </c>
      <c r="P1511" s="168">
        <f>IF(P$2=$A1511,Data!M230,0)</f>
        <v>0</v>
      </c>
      <c r="Q1511" s="168">
        <f>IF(Q$2=$A1511,Data!N230,0)</f>
        <v>0</v>
      </c>
      <c r="R1511" s="169">
        <f>IF(R$2=$A1511,Data!O230,0)</f>
        <v>0</v>
      </c>
      <c r="S1511" s="169">
        <f>IF(S$2=$A1511,Data!P230,0)</f>
        <v>0</v>
      </c>
      <c r="T1511" s="169">
        <f>IF(T$2=$A1511,Data!Q230,0)</f>
        <v>0</v>
      </c>
      <c r="U1511" s="169">
        <f>IF(U$2=$A1511,Data!R230,0)</f>
        <v>0</v>
      </c>
      <c r="V1511" s="169">
        <f>IF(V$2=$A1511,Data!S230,0)</f>
        <v>0</v>
      </c>
      <c r="W1511" s="169">
        <f>IF(W$2=$A1511,Data!T230,0)</f>
        <v>0</v>
      </c>
      <c r="X1511" s="169">
        <f>IF(X$2=$A1511,Data!U230,0)</f>
        <v>0</v>
      </c>
      <c r="Y1511" s="169">
        <f>IF(Y$2=$A1511,Data!V230,0)</f>
        <v>0</v>
      </c>
      <c r="Z1511" s="169">
        <f>IF(Z$2=$A1511,Data!W230,0)</f>
        <v>0</v>
      </c>
      <c r="AA1511" s="169">
        <f>IF(AA$2=$A1511,Data!X230,0)</f>
        <v>0</v>
      </c>
      <c r="AB1511" s="169">
        <f>IF(AB$2=$A1511,Data!Y230,0)</f>
        <v>0</v>
      </c>
      <c r="AC1511" s="169">
        <f>IF(AC$2=$A1511,Data!Z230,0)</f>
        <v>0</v>
      </c>
      <c r="AD1511" s="170">
        <f>IF(AD$2=$A1511,Data!AA230,0)</f>
        <v>0</v>
      </c>
      <c r="AE1511" s="171">
        <f>IF(AE$2=$A1511,Data!AB230,0)</f>
        <v>0</v>
      </c>
      <c r="AF1511" s="170">
        <f>IF(AF$2=$A1511,Data!AC230,0)</f>
        <v>0</v>
      </c>
      <c r="AG1511" s="171">
        <f>IF(AG$2=$A1511,Data!AD230,0)</f>
        <v>0</v>
      </c>
      <c r="AH1511" s="170">
        <f>IF(AH$2=$A1511,Data!AE230,0)</f>
        <v>0</v>
      </c>
      <c r="AI1511" s="171">
        <f>IF(AI$2=$A1511,Data!AF230,0)</f>
        <v>0</v>
      </c>
      <c r="AJ1511" s="170">
        <f>IF(AJ$2=$A1511,Data!AG230,0)</f>
        <v>0</v>
      </c>
      <c r="AK1511" s="171">
        <f>IF(AK$2=$A1511,Data!AH230,0)</f>
        <v>0</v>
      </c>
      <c r="AL1511" s="170">
        <f>IF(AL$2=$A1511,Data!AI230,0)</f>
        <v>0</v>
      </c>
      <c r="AM1511" t="str">
        <f t="shared" si="46"/>
        <v>BA</v>
      </c>
      <c r="AN1511" t="e">
        <f>+INDEX(Validation!$D$4:$D$250,MATCH(Merge!B1511,Validation!$E$4:$E$250,0))</f>
        <v>#N/A</v>
      </c>
      <c r="AO1511" s="172">
        <f t="shared" si="47"/>
        <v>0</v>
      </c>
    </row>
    <row r="1512" spans="1:41" ht="15" x14ac:dyDescent="0.25">
      <c r="A1512">
        <f>Inputs!$H$14</f>
        <v>4</v>
      </c>
      <c r="B1512" t="str">
        <f>Inputs!$D$4</f>
        <v>Select Agency…</v>
      </c>
      <c r="C1512" s="166" t="str">
        <f>Inputs!$I$6</f>
        <v>(insert code)</v>
      </c>
      <c r="D1512" t="str">
        <f>IFERROR(INDEX(Inputs!$I$11:$I$19,MATCH(A1512,Inputs!$H$11:$H$19)),"")</f>
        <v>(insert code)</v>
      </c>
      <c r="E1512" t="s">
        <v>902</v>
      </c>
      <c r="F1512" s="168">
        <f>IF(F$2=$A1512,Data!C231,0)</f>
        <v>0</v>
      </c>
      <c r="G1512" s="168">
        <f>IF(G$2=$A1512,Data!D231,0)</f>
        <v>0</v>
      </c>
      <c r="H1512" s="168">
        <f>IF(H$2=$A1512,Data!E231,0)</f>
        <v>0</v>
      </c>
      <c r="I1512" s="168">
        <f>IF(I$2=$A1512,Data!F231,0)</f>
        <v>0</v>
      </c>
      <c r="J1512" s="168">
        <f>IF(J$2=$A1512,Data!G231,0)</f>
        <v>0</v>
      </c>
      <c r="K1512" s="168">
        <f>IF(K$2=$A1512,Data!H231,0)</f>
        <v>0</v>
      </c>
      <c r="L1512" s="168">
        <f>IF(L$2=$A1512,Data!I231,0)</f>
        <v>0</v>
      </c>
      <c r="M1512" s="168">
        <f>IF(M$2=$A1512,Data!J231,0)</f>
        <v>0</v>
      </c>
      <c r="N1512" s="168">
        <f>IF(N$2=$A1512,Data!K231,0)</f>
        <v>0</v>
      </c>
      <c r="O1512" s="168">
        <f>IF(O$2=$A1512,Data!L231,0)</f>
        <v>0</v>
      </c>
      <c r="P1512" s="168">
        <f>IF(P$2=$A1512,Data!M231,0)</f>
        <v>0</v>
      </c>
      <c r="Q1512" s="168">
        <f>IF(Q$2=$A1512,Data!N231,0)</f>
        <v>0</v>
      </c>
      <c r="R1512" s="169">
        <f>IF(R$2=$A1512,Data!O231,0)</f>
        <v>0</v>
      </c>
      <c r="S1512" s="169">
        <f>IF(S$2=$A1512,Data!P231,0)</f>
        <v>0</v>
      </c>
      <c r="T1512" s="169">
        <f>IF(T$2=$A1512,Data!Q231,0)</f>
        <v>0</v>
      </c>
      <c r="U1512" s="169">
        <f>IF(U$2=$A1512,Data!R231,0)</f>
        <v>0</v>
      </c>
      <c r="V1512" s="169">
        <f>IF(V$2=$A1512,Data!S231,0)</f>
        <v>0</v>
      </c>
      <c r="W1512" s="169">
        <f>IF(W$2=$A1512,Data!T231,0)</f>
        <v>0</v>
      </c>
      <c r="X1512" s="169">
        <f>IF(X$2=$A1512,Data!U231,0)</f>
        <v>0</v>
      </c>
      <c r="Y1512" s="169">
        <f>IF(Y$2=$A1512,Data!V231,0)</f>
        <v>0</v>
      </c>
      <c r="Z1512" s="169">
        <f>IF(Z$2=$A1512,Data!W231,0)</f>
        <v>0</v>
      </c>
      <c r="AA1512" s="169">
        <f>IF(AA$2=$A1512,Data!X231,0)</f>
        <v>0</v>
      </c>
      <c r="AB1512" s="169">
        <f>IF(AB$2=$A1512,Data!Y231,0)</f>
        <v>0</v>
      </c>
      <c r="AC1512" s="169">
        <f>IF(AC$2=$A1512,Data!Z231,0)</f>
        <v>0</v>
      </c>
      <c r="AD1512" s="170">
        <f>IF(AD$2=$A1512,Data!AA231,0)</f>
        <v>0</v>
      </c>
      <c r="AE1512" s="171">
        <f>IF(AE$2=$A1512,Data!AB231,0)</f>
        <v>0</v>
      </c>
      <c r="AF1512" s="170">
        <f>IF(AF$2=$A1512,Data!AC231,0)</f>
        <v>0</v>
      </c>
      <c r="AG1512" s="171">
        <f>IF(AG$2=$A1512,Data!AD231,0)</f>
        <v>0</v>
      </c>
      <c r="AH1512" s="170">
        <f>IF(AH$2=$A1512,Data!AE231,0)</f>
        <v>0</v>
      </c>
      <c r="AI1512" s="171">
        <f>IF(AI$2=$A1512,Data!AF231,0)</f>
        <v>0</v>
      </c>
      <c r="AJ1512" s="170">
        <f>IF(AJ$2=$A1512,Data!AG231,0)</f>
        <v>0</v>
      </c>
      <c r="AK1512" s="171">
        <f>IF(AK$2=$A1512,Data!AH231,0)</f>
        <v>0</v>
      </c>
      <c r="AL1512" s="170">
        <f>IF(AL$2=$A1512,Data!AI231,0)</f>
        <v>0</v>
      </c>
      <c r="AM1512" t="str">
        <f t="shared" si="46"/>
        <v>BA</v>
      </c>
      <c r="AN1512" t="e">
        <f>+INDEX(Validation!$D$4:$D$250,MATCH(Merge!B1512,Validation!$E$4:$E$250,0))</f>
        <v>#N/A</v>
      </c>
      <c r="AO1512" s="172">
        <f t="shared" si="47"/>
        <v>0</v>
      </c>
    </row>
    <row r="1513" spans="1:41" ht="15" x14ac:dyDescent="0.25">
      <c r="A1513">
        <f>Inputs!$H$14</f>
        <v>4</v>
      </c>
      <c r="B1513" t="str">
        <f>Inputs!$D$4</f>
        <v>Select Agency…</v>
      </c>
      <c r="C1513" s="166" t="str">
        <f>Inputs!$I$6</f>
        <v>(insert code)</v>
      </c>
      <c r="D1513" t="str">
        <f>IFERROR(INDEX(Inputs!$I$11:$I$19,MATCH(A1513,Inputs!$H$11:$H$19)),"")</f>
        <v>(insert code)</v>
      </c>
      <c r="E1513" t="s">
        <v>902</v>
      </c>
      <c r="F1513" s="168">
        <f>IF(F$2=$A1513,Data!C232,0)</f>
        <v>0</v>
      </c>
      <c r="G1513" s="168">
        <f>IF(G$2=$A1513,Data!D232,0)</f>
        <v>0</v>
      </c>
      <c r="H1513" s="168">
        <f>IF(H$2=$A1513,Data!E232,0)</f>
        <v>0</v>
      </c>
      <c r="I1513" s="168">
        <f>IF(I$2=$A1513,Data!F232,0)</f>
        <v>0</v>
      </c>
      <c r="J1513" s="168">
        <f>IF(J$2=$A1513,Data!G232,0)</f>
        <v>0</v>
      </c>
      <c r="K1513" s="168">
        <f>IF(K$2=$A1513,Data!H232,0)</f>
        <v>0</v>
      </c>
      <c r="L1513" s="168">
        <f>IF(L$2=$A1513,Data!I232,0)</f>
        <v>0</v>
      </c>
      <c r="M1513" s="168">
        <f>IF(M$2=$A1513,Data!J232,0)</f>
        <v>0</v>
      </c>
      <c r="N1513" s="168">
        <f>IF(N$2=$A1513,Data!K232,0)</f>
        <v>0</v>
      </c>
      <c r="O1513" s="168">
        <f>IF(O$2=$A1513,Data!L232,0)</f>
        <v>0</v>
      </c>
      <c r="P1513" s="168">
        <f>IF(P$2=$A1513,Data!M232,0)</f>
        <v>0</v>
      </c>
      <c r="Q1513" s="168">
        <f>IF(Q$2=$A1513,Data!N232,0)</f>
        <v>0</v>
      </c>
      <c r="R1513" s="169">
        <f>IF(R$2=$A1513,Data!O232,0)</f>
        <v>0</v>
      </c>
      <c r="S1513" s="169">
        <f>IF(S$2=$A1513,Data!P232,0)</f>
        <v>0</v>
      </c>
      <c r="T1513" s="169">
        <f>IF(T$2=$A1513,Data!Q232,0)</f>
        <v>0</v>
      </c>
      <c r="U1513" s="169">
        <f>IF(U$2=$A1513,Data!R232,0)</f>
        <v>0</v>
      </c>
      <c r="V1513" s="169">
        <f>IF(V$2=$A1513,Data!S232,0)</f>
        <v>0</v>
      </c>
      <c r="W1513" s="169">
        <f>IF(W$2=$A1513,Data!T232,0)</f>
        <v>0</v>
      </c>
      <c r="X1513" s="169">
        <f>IF(X$2=$A1513,Data!U232,0)</f>
        <v>0</v>
      </c>
      <c r="Y1513" s="169">
        <f>IF(Y$2=$A1513,Data!V232,0)</f>
        <v>0</v>
      </c>
      <c r="Z1513" s="169">
        <f>IF(Z$2=$A1513,Data!W232,0)</f>
        <v>0</v>
      </c>
      <c r="AA1513" s="169">
        <f>IF(AA$2=$A1513,Data!X232,0)</f>
        <v>0</v>
      </c>
      <c r="AB1513" s="169">
        <f>IF(AB$2=$A1513,Data!Y232,0)</f>
        <v>0</v>
      </c>
      <c r="AC1513" s="169">
        <f>IF(AC$2=$A1513,Data!Z232,0)</f>
        <v>0</v>
      </c>
      <c r="AD1513" s="170">
        <f>IF(AD$2=$A1513,Data!AA232,0)</f>
        <v>0</v>
      </c>
      <c r="AE1513" s="171">
        <f>IF(AE$2=$A1513,Data!AB232,0)</f>
        <v>0</v>
      </c>
      <c r="AF1513" s="170">
        <f>IF(AF$2=$A1513,Data!AC232,0)</f>
        <v>0</v>
      </c>
      <c r="AG1513" s="171">
        <f>IF(AG$2=$A1513,Data!AD232,0)</f>
        <v>0</v>
      </c>
      <c r="AH1513" s="170">
        <f>IF(AH$2=$A1513,Data!AE232,0)</f>
        <v>0</v>
      </c>
      <c r="AI1513" s="171">
        <f>IF(AI$2=$A1513,Data!AF232,0)</f>
        <v>0</v>
      </c>
      <c r="AJ1513" s="170">
        <f>IF(AJ$2=$A1513,Data!AG232,0)</f>
        <v>0</v>
      </c>
      <c r="AK1513" s="171">
        <f>IF(AK$2=$A1513,Data!AH232,0)</f>
        <v>0</v>
      </c>
      <c r="AL1513" s="170">
        <f>IF(AL$2=$A1513,Data!AI232,0)</f>
        <v>0</v>
      </c>
      <c r="AM1513" t="str">
        <f t="shared" si="46"/>
        <v>BA</v>
      </c>
      <c r="AN1513" t="e">
        <f>+INDEX(Validation!$D$4:$D$250,MATCH(Merge!B1513,Validation!$E$4:$E$250,0))</f>
        <v>#N/A</v>
      </c>
      <c r="AO1513" s="172">
        <f t="shared" si="47"/>
        <v>0</v>
      </c>
    </row>
    <row r="1514" spans="1:41" ht="15" x14ac:dyDescent="0.25">
      <c r="A1514">
        <f>Inputs!$H$14</f>
        <v>4</v>
      </c>
      <c r="B1514" t="str">
        <f>Inputs!$D$4</f>
        <v>Select Agency…</v>
      </c>
      <c r="C1514" s="166" t="str">
        <f>Inputs!$I$6</f>
        <v>(insert code)</v>
      </c>
      <c r="D1514" t="str">
        <f>IFERROR(INDEX(Inputs!$I$11:$I$19,MATCH(A1514,Inputs!$H$11:$H$19)),"")</f>
        <v>(insert code)</v>
      </c>
      <c r="E1514" t="s">
        <v>902</v>
      </c>
      <c r="F1514" s="168">
        <f>IF(F$2=$A1514,Data!C233,0)</f>
        <v>0</v>
      </c>
      <c r="G1514" s="168">
        <f>IF(G$2=$A1514,Data!D233,0)</f>
        <v>0</v>
      </c>
      <c r="H1514" s="168">
        <f>IF(H$2=$A1514,Data!E233,0)</f>
        <v>0</v>
      </c>
      <c r="I1514" s="168">
        <f>IF(I$2=$A1514,Data!F233,0)</f>
        <v>0</v>
      </c>
      <c r="J1514" s="168">
        <f>IF(J$2=$A1514,Data!G233,0)</f>
        <v>0</v>
      </c>
      <c r="K1514" s="168">
        <f>IF(K$2=$A1514,Data!H233,0)</f>
        <v>0</v>
      </c>
      <c r="L1514" s="168">
        <f>IF(L$2=$A1514,Data!I233,0)</f>
        <v>0</v>
      </c>
      <c r="M1514" s="168">
        <f>IF(M$2=$A1514,Data!J233,0)</f>
        <v>0</v>
      </c>
      <c r="N1514" s="168">
        <f>IF(N$2=$A1514,Data!K233,0)</f>
        <v>0</v>
      </c>
      <c r="O1514" s="168">
        <f>IF(O$2=$A1514,Data!L233,0)</f>
        <v>0</v>
      </c>
      <c r="P1514" s="168">
        <f>IF(P$2=$A1514,Data!M233,0)</f>
        <v>0</v>
      </c>
      <c r="Q1514" s="168">
        <f>IF(Q$2=$A1514,Data!N233,0)</f>
        <v>0</v>
      </c>
      <c r="R1514" s="169">
        <f>IF(R$2=$A1514,Data!O233,0)</f>
        <v>0</v>
      </c>
      <c r="S1514" s="169">
        <f>IF(S$2=$A1514,Data!P233,0)</f>
        <v>0</v>
      </c>
      <c r="T1514" s="169">
        <f>IF(T$2=$A1514,Data!Q233,0)</f>
        <v>0</v>
      </c>
      <c r="U1514" s="169">
        <f>IF(U$2=$A1514,Data!R233,0)</f>
        <v>0</v>
      </c>
      <c r="V1514" s="169">
        <f>IF(V$2=$A1514,Data!S233,0)</f>
        <v>0</v>
      </c>
      <c r="W1514" s="169">
        <f>IF(W$2=$A1514,Data!T233,0)</f>
        <v>0</v>
      </c>
      <c r="X1514" s="169">
        <f>IF(X$2=$A1514,Data!U233,0)</f>
        <v>0</v>
      </c>
      <c r="Y1514" s="169">
        <f>IF(Y$2=$A1514,Data!V233,0)</f>
        <v>0</v>
      </c>
      <c r="Z1514" s="169">
        <f>IF(Z$2=$A1514,Data!W233,0)</f>
        <v>0</v>
      </c>
      <c r="AA1514" s="169">
        <f>IF(AA$2=$A1514,Data!X233,0)</f>
        <v>0</v>
      </c>
      <c r="AB1514" s="169">
        <f>IF(AB$2=$A1514,Data!Y233,0)</f>
        <v>0</v>
      </c>
      <c r="AC1514" s="169">
        <f>IF(AC$2=$A1514,Data!Z233,0)</f>
        <v>0</v>
      </c>
      <c r="AD1514" s="170">
        <f>IF(AD$2=$A1514,Data!AA233,0)</f>
        <v>0</v>
      </c>
      <c r="AE1514" s="171">
        <f>IF(AE$2=$A1514,Data!AB233,0)</f>
        <v>0</v>
      </c>
      <c r="AF1514" s="170">
        <f>IF(AF$2=$A1514,Data!AC233,0)</f>
        <v>0</v>
      </c>
      <c r="AG1514" s="171">
        <f>IF(AG$2=$A1514,Data!AD233,0)</f>
        <v>0</v>
      </c>
      <c r="AH1514" s="170">
        <f>IF(AH$2=$A1514,Data!AE233,0)</f>
        <v>0</v>
      </c>
      <c r="AI1514" s="171">
        <f>IF(AI$2=$A1514,Data!AF233,0)</f>
        <v>0</v>
      </c>
      <c r="AJ1514" s="170">
        <f>IF(AJ$2=$A1514,Data!AG233,0)</f>
        <v>0</v>
      </c>
      <c r="AK1514" s="171">
        <f>IF(AK$2=$A1514,Data!AH233,0)</f>
        <v>0</v>
      </c>
      <c r="AL1514" s="170">
        <f>IF(AL$2=$A1514,Data!AI233,0)</f>
        <v>0</v>
      </c>
      <c r="AM1514" t="str">
        <f t="shared" si="46"/>
        <v>BA</v>
      </c>
      <c r="AN1514" t="e">
        <f>+INDEX(Validation!$D$4:$D$250,MATCH(Merge!B1514,Validation!$E$4:$E$250,0))</f>
        <v>#N/A</v>
      </c>
      <c r="AO1514" s="172">
        <f t="shared" si="47"/>
        <v>0</v>
      </c>
    </row>
    <row r="1515" spans="1:41" ht="15" x14ac:dyDescent="0.25">
      <c r="A1515">
        <f>Inputs!$H$14</f>
        <v>4</v>
      </c>
      <c r="B1515" t="str">
        <f>Inputs!$D$4</f>
        <v>Select Agency…</v>
      </c>
      <c r="C1515" s="166" t="str">
        <f>Inputs!$I$6</f>
        <v>(insert code)</v>
      </c>
      <c r="D1515" t="str">
        <f>IFERROR(INDEX(Inputs!$I$11:$I$19,MATCH(A1515,Inputs!$H$11:$H$19)),"")</f>
        <v>(insert code)</v>
      </c>
      <c r="E1515" t="s">
        <v>902</v>
      </c>
      <c r="F1515" s="168">
        <f>IF(F$2=$A1515,Data!C234,0)</f>
        <v>0</v>
      </c>
      <c r="G1515" s="168">
        <f>IF(G$2=$A1515,Data!D234,0)</f>
        <v>0</v>
      </c>
      <c r="H1515" s="168">
        <f>IF(H$2=$A1515,Data!E234,0)</f>
        <v>0</v>
      </c>
      <c r="I1515" s="168">
        <f>IF(I$2=$A1515,Data!F234,0)</f>
        <v>0</v>
      </c>
      <c r="J1515" s="168">
        <f>IF(J$2=$A1515,Data!G234,0)</f>
        <v>0</v>
      </c>
      <c r="K1515" s="168">
        <f>IF(K$2=$A1515,Data!H234,0)</f>
        <v>0</v>
      </c>
      <c r="L1515" s="168">
        <f>IF(L$2=$A1515,Data!I234,0)</f>
        <v>0</v>
      </c>
      <c r="M1515" s="168">
        <f>IF(M$2=$A1515,Data!J234,0)</f>
        <v>0</v>
      </c>
      <c r="N1515" s="168">
        <f>IF(N$2=$A1515,Data!K234,0)</f>
        <v>0</v>
      </c>
      <c r="O1515" s="168">
        <f>IF(O$2=$A1515,Data!L234,0)</f>
        <v>0</v>
      </c>
      <c r="P1515" s="168">
        <f>IF(P$2=$A1515,Data!M234,0)</f>
        <v>0</v>
      </c>
      <c r="Q1515" s="168">
        <f>IF(Q$2=$A1515,Data!N234,0)</f>
        <v>0</v>
      </c>
      <c r="R1515" s="169">
        <f>IF(R$2=$A1515,Data!O234,0)</f>
        <v>0</v>
      </c>
      <c r="S1515" s="169">
        <f>IF(S$2=$A1515,Data!P234,0)</f>
        <v>0</v>
      </c>
      <c r="T1515" s="169">
        <f>IF(T$2=$A1515,Data!Q234,0)</f>
        <v>0</v>
      </c>
      <c r="U1515" s="169">
        <f>IF(U$2=$A1515,Data!R234,0)</f>
        <v>0</v>
      </c>
      <c r="V1515" s="169">
        <f>IF(V$2=$A1515,Data!S234,0)</f>
        <v>0</v>
      </c>
      <c r="W1515" s="169">
        <f>IF(W$2=$A1515,Data!T234,0)</f>
        <v>0</v>
      </c>
      <c r="X1515" s="169">
        <f>IF(X$2=$A1515,Data!U234,0)</f>
        <v>0</v>
      </c>
      <c r="Y1515" s="169">
        <f>IF(Y$2=$A1515,Data!V234,0)</f>
        <v>0</v>
      </c>
      <c r="Z1515" s="169">
        <f>IF(Z$2=$A1515,Data!W234,0)</f>
        <v>0</v>
      </c>
      <c r="AA1515" s="169">
        <f>IF(AA$2=$A1515,Data!X234,0)</f>
        <v>0</v>
      </c>
      <c r="AB1515" s="169">
        <f>IF(AB$2=$A1515,Data!Y234,0)</f>
        <v>0</v>
      </c>
      <c r="AC1515" s="169">
        <f>IF(AC$2=$A1515,Data!Z234,0)</f>
        <v>0</v>
      </c>
      <c r="AD1515" s="170">
        <f>IF(AD$2=$A1515,Data!AA234,0)</f>
        <v>0</v>
      </c>
      <c r="AE1515" s="171">
        <f>IF(AE$2=$A1515,Data!AB234,0)</f>
        <v>0</v>
      </c>
      <c r="AF1515" s="170">
        <f>IF(AF$2=$A1515,Data!AC234,0)</f>
        <v>0</v>
      </c>
      <c r="AG1515" s="171">
        <f>IF(AG$2=$A1515,Data!AD234,0)</f>
        <v>0</v>
      </c>
      <c r="AH1515" s="170">
        <f>IF(AH$2=$A1515,Data!AE234,0)</f>
        <v>0</v>
      </c>
      <c r="AI1515" s="171">
        <f>IF(AI$2=$A1515,Data!AF234,0)</f>
        <v>0</v>
      </c>
      <c r="AJ1515" s="170">
        <f>IF(AJ$2=$A1515,Data!AG234,0)</f>
        <v>0</v>
      </c>
      <c r="AK1515" s="171">
        <f>IF(AK$2=$A1515,Data!AH234,0)</f>
        <v>0</v>
      </c>
      <c r="AL1515" s="170">
        <f>IF(AL$2=$A1515,Data!AI234,0)</f>
        <v>0</v>
      </c>
      <c r="AM1515" t="str">
        <f t="shared" si="46"/>
        <v>BA</v>
      </c>
      <c r="AN1515" t="e">
        <f>+INDEX(Validation!$D$4:$D$250,MATCH(Merge!B1515,Validation!$E$4:$E$250,0))</f>
        <v>#N/A</v>
      </c>
      <c r="AO1515" s="172">
        <f t="shared" si="47"/>
        <v>0</v>
      </c>
    </row>
    <row r="1516" spans="1:41" ht="15" x14ac:dyDescent="0.25">
      <c r="A1516">
        <f>Inputs!$H$14</f>
        <v>4</v>
      </c>
      <c r="B1516" t="str">
        <f>Inputs!$D$4</f>
        <v>Select Agency…</v>
      </c>
      <c r="C1516" s="166" t="str">
        <f>Inputs!$I$6</f>
        <v>(insert code)</v>
      </c>
      <c r="D1516" t="str">
        <f>IFERROR(INDEX(Inputs!$I$11:$I$19,MATCH(A1516,Inputs!$H$11:$H$19)),"")</f>
        <v>(insert code)</v>
      </c>
      <c r="E1516" t="s">
        <v>902</v>
      </c>
      <c r="F1516" s="168">
        <f>IF(F$2=$A1516,Data!C235,0)</f>
        <v>0</v>
      </c>
      <c r="G1516" s="168">
        <f>IF(G$2=$A1516,Data!D235,0)</f>
        <v>0</v>
      </c>
      <c r="H1516" s="168">
        <f>IF(H$2=$A1516,Data!E235,0)</f>
        <v>0</v>
      </c>
      <c r="I1516" s="168">
        <f>IF(I$2=$A1516,Data!F235,0)</f>
        <v>0</v>
      </c>
      <c r="J1516" s="168">
        <f>IF(J$2=$A1516,Data!G235,0)</f>
        <v>0</v>
      </c>
      <c r="K1516" s="168">
        <f>IF(K$2=$A1516,Data!H235,0)</f>
        <v>0</v>
      </c>
      <c r="L1516" s="168">
        <f>IF(L$2=$A1516,Data!I235,0)</f>
        <v>0</v>
      </c>
      <c r="M1516" s="168">
        <f>IF(M$2=$A1516,Data!J235,0)</f>
        <v>0</v>
      </c>
      <c r="N1516" s="168">
        <f>IF(N$2=$A1516,Data!K235,0)</f>
        <v>0</v>
      </c>
      <c r="O1516" s="168">
        <f>IF(O$2=$A1516,Data!L235,0)</f>
        <v>0</v>
      </c>
      <c r="P1516" s="168">
        <f>IF(P$2=$A1516,Data!M235,0)</f>
        <v>0</v>
      </c>
      <c r="Q1516" s="168">
        <f>IF(Q$2=$A1516,Data!N235,0)</f>
        <v>0</v>
      </c>
      <c r="R1516" s="169">
        <f>IF(R$2=$A1516,Data!O235,0)</f>
        <v>0</v>
      </c>
      <c r="S1516" s="169">
        <f>IF(S$2=$A1516,Data!P235,0)</f>
        <v>0</v>
      </c>
      <c r="T1516" s="169">
        <f>IF(T$2=$A1516,Data!Q235,0)</f>
        <v>0</v>
      </c>
      <c r="U1516" s="169">
        <f>IF(U$2=$A1516,Data!R235,0)</f>
        <v>0</v>
      </c>
      <c r="V1516" s="169">
        <f>IF(V$2=$A1516,Data!S235,0)</f>
        <v>0</v>
      </c>
      <c r="W1516" s="169">
        <f>IF(W$2=$A1516,Data!T235,0)</f>
        <v>0</v>
      </c>
      <c r="X1516" s="169">
        <f>IF(X$2=$A1516,Data!U235,0)</f>
        <v>0</v>
      </c>
      <c r="Y1516" s="169">
        <f>IF(Y$2=$A1516,Data!V235,0)</f>
        <v>0</v>
      </c>
      <c r="Z1516" s="169">
        <f>IF(Z$2=$A1516,Data!W235,0)</f>
        <v>0</v>
      </c>
      <c r="AA1516" s="169">
        <f>IF(AA$2=$A1516,Data!X235,0)</f>
        <v>0</v>
      </c>
      <c r="AB1516" s="169">
        <f>IF(AB$2=$A1516,Data!Y235,0)</f>
        <v>0</v>
      </c>
      <c r="AC1516" s="169">
        <f>IF(AC$2=$A1516,Data!Z235,0)</f>
        <v>0</v>
      </c>
      <c r="AD1516" s="170">
        <f>IF(AD$2=$A1516,Data!AA235,0)</f>
        <v>0</v>
      </c>
      <c r="AE1516" s="171">
        <f>IF(AE$2=$A1516,Data!AB235,0)</f>
        <v>0</v>
      </c>
      <c r="AF1516" s="170">
        <f>IF(AF$2=$A1516,Data!AC235,0)</f>
        <v>0</v>
      </c>
      <c r="AG1516" s="171">
        <f>IF(AG$2=$A1516,Data!AD235,0)</f>
        <v>0</v>
      </c>
      <c r="AH1516" s="170">
        <f>IF(AH$2=$A1516,Data!AE235,0)</f>
        <v>0</v>
      </c>
      <c r="AI1516" s="171">
        <f>IF(AI$2=$A1516,Data!AF235,0)</f>
        <v>0</v>
      </c>
      <c r="AJ1516" s="170">
        <f>IF(AJ$2=$A1516,Data!AG235,0)</f>
        <v>0</v>
      </c>
      <c r="AK1516" s="171">
        <f>IF(AK$2=$A1516,Data!AH235,0)</f>
        <v>0</v>
      </c>
      <c r="AL1516" s="170">
        <f>IF(AL$2=$A1516,Data!AI235,0)</f>
        <v>0</v>
      </c>
      <c r="AM1516" t="str">
        <f t="shared" si="46"/>
        <v>BA</v>
      </c>
      <c r="AN1516" t="e">
        <f>+INDEX(Validation!$D$4:$D$250,MATCH(Merge!B1516,Validation!$E$4:$E$250,0))</f>
        <v>#N/A</v>
      </c>
      <c r="AO1516" s="172">
        <f t="shared" si="47"/>
        <v>0</v>
      </c>
    </row>
    <row r="1517" spans="1:41" ht="15" x14ac:dyDescent="0.25">
      <c r="A1517">
        <f>Inputs!$H$14</f>
        <v>4</v>
      </c>
      <c r="B1517" t="str">
        <f>Inputs!$D$4</f>
        <v>Select Agency…</v>
      </c>
      <c r="C1517" s="166" t="str">
        <f>Inputs!$I$6</f>
        <v>(insert code)</v>
      </c>
      <c r="D1517" t="str">
        <f>IFERROR(INDEX(Inputs!$I$11:$I$19,MATCH(A1517,Inputs!$H$11:$H$19)),"")</f>
        <v>(insert code)</v>
      </c>
      <c r="E1517" t="s">
        <v>902</v>
      </c>
      <c r="F1517" s="168">
        <f>IF(F$2=$A1517,Data!C236,0)</f>
        <v>0</v>
      </c>
      <c r="G1517" s="168">
        <f>IF(G$2=$A1517,Data!D236,0)</f>
        <v>0</v>
      </c>
      <c r="H1517" s="168">
        <f>IF(H$2=$A1517,Data!E236,0)</f>
        <v>0</v>
      </c>
      <c r="I1517" s="168">
        <f>IF(I$2=$A1517,Data!F236,0)</f>
        <v>0</v>
      </c>
      <c r="J1517" s="168">
        <f>IF(J$2=$A1517,Data!G236,0)</f>
        <v>0</v>
      </c>
      <c r="K1517" s="168">
        <f>IF(K$2=$A1517,Data!H236,0)</f>
        <v>0</v>
      </c>
      <c r="L1517" s="168">
        <f>IF(L$2=$A1517,Data!I236,0)</f>
        <v>0</v>
      </c>
      <c r="M1517" s="168">
        <f>IF(M$2=$A1517,Data!J236,0)</f>
        <v>0</v>
      </c>
      <c r="N1517" s="168">
        <f>IF(N$2=$A1517,Data!K236,0)</f>
        <v>0</v>
      </c>
      <c r="O1517" s="168">
        <f>IF(O$2=$A1517,Data!L236,0)</f>
        <v>0</v>
      </c>
      <c r="P1517" s="168">
        <f>IF(P$2=$A1517,Data!M236,0)</f>
        <v>0</v>
      </c>
      <c r="Q1517" s="168">
        <f>IF(Q$2=$A1517,Data!N236,0)</f>
        <v>0</v>
      </c>
      <c r="R1517" s="169">
        <f>IF(R$2=$A1517,Data!O236,0)</f>
        <v>0</v>
      </c>
      <c r="S1517" s="169">
        <f>IF(S$2=$A1517,Data!P236,0)</f>
        <v>0</v>
      </c>
      <c r="T1517" s="169">
        <f>IF(T$2=$A1517,Data!Q236,0)</f>
        <v>0</v>
      </c>
      <c r="U1517" s="169">
        <f>IF(U$2=$A1517,Data!R236,0)</f>
        <v>0</v>
      </c>
      <c r="V1517" s="169">
        <f>IF(V$2=$A1517,Data!S236,0)</f>
        <v>0</v>
      </c>
      <c r="W1517" s="169">
        <f>IF(W$2=$A1517,Data!T236,0)</f>
        <v>0</v>
      </c>
      <c r="X1517" s="169">
        <f>IF(X$2=$A1517,Data!U236,0)</f>
        <v>0</v>
      </c>
      <c r="Y1517" s="169">
        <f>IF(Y$2=$A1517,Data!V236,0)</f>
        <v>0</v>
      </c>
      <c r="Z1517" s="169">
        <f>IF(Z$2=$A1517,Data!W236,0)</f>
        <v>0</v>
      </c>
      <c r="AA1517" s="169">
        <f>IF(AA$2=$A1517,Data!X236,0)</f>
        <v>0</v>
      </c>
      <c r="AB1517" s="169">
        <f>IF(AB$2=$A1517,Data!Y236,0)</f>
        <v>0</v>
      </c>
      <c r="AC1517" s="169">
        <f>IF(AC$2=$A1517,Data!Z236,0)</f>
        <v>0</v>
      </c>
      <c r="AD1517" s="170">
        <f>IF(AD$2=$A1517,Data!AA236,0)</f>
        <v>0</v>
      </c>
      <c r="AE1517" s="171">
        <f>IF(AE$2=$A1517,Data!AB236,0)</f>
        <v>0</v>
      </c>
      <c r="AF1517" s="170">
        <f>IF(AF$2=$A1517,Data!AC236,0)</f>
        <v>0</v>
      </c>
      <c r="AG1517" s="171">
        <f>IF(AG$2=$A1517,Data!AD236,0)</f>
        <v>0</v>
      </c>
      <c r="AH1517" s="170">
        <f>IF(AH$2=$A1517,Data!AE236,0)</f>
        <v>0</v>
      </c>
      <c r="AI1517" s="171">
        <f>IF(AI$2=$A1517,Data!AF236,0)</f>
        <v>0</v>
      </c>
      <c r="AJ1517" s="170">
        <f>IF(AJ$2=$A1517,Data!AG236,0)</f>
        <v>0</v>
      </c>
      <c r="AK1517" s="171">
        <f>IF(AK$2=$A1517,Data!AH236,0)</f>
        <v>0</v>
      </c>
      <c r="AL1517" s="170">
        <f>IF(AL$2=$A1517,Data!AI236,0)</f>
        <v>0</v>
      </c>
      <c r="AM1517" t="str">
        <f t="shared" si="46"/>
        <v>BA</v>
      </c>
      <c r="AN1517" t="e">
        <f>+INDEX(Validation!$D$4:$D$250,MATCH(Merge!B1517,Validation!$E$4:$E$250,0))</f>
        <v>#N/A</v>
      </c>
      <c r="AO1517" s="172">
        <f t="shared" si="47"/>
        <v>0</v>
      </c>
    </row>
    <row r="1518" spans="1:41" ht="15" x14ac:dyDescent="0.25">
      <c r="A1518">
        <f>Inputs!$H$14</f>
        <v>4</v>
      </c>
      <c r="B1518" t="str">
        <f>Inputs!$D$4</f>
        <v>Select Agency…</v>
      </c>
      <c r="C1518" s="166" t="str">
        <f>Inputs!$I$6</f>
        <v>(insert code)</v>
      </c>
      <c r="D1518" t="str">
        <f>IFERROR(INDEX(Inputs!$I$11:$I$19,MATCH(A1518,Inputs!$H$11:$H$19)),"")</f>
        <v>(insert code)</v>
      </c>
      <c r="E1518" t="s">
        <v>902</v>
      </c>
      <c r="F1518" s="168">
        <f>IF(F$2=$A1518,Data!C237,0)</f>
        <v>0</v>
      </c>
      <c r="G1518" s="168">
        <f>IF(G$2=$A1518,Data!D237,0)</f>
        <v>0</v>
      </c>
      <c r="H1518" s="168">
        <f>IF(H$2=$A1518,Data!E237,0)</f>
        <v>0</v>
      </c>
      <c r="I1518" s="168">
        <f>IF(I$2=$A1518,Data!F237,0)</f>
        <v>0</v>
      </c>
      <c r="J1518" s="168">
        <f>IF(J$2=$A1518,Data!G237,0)</f>
        <v>0</v>
      </c>
      <c r="K1518" s="168">
        <f>IF(K$2=$A1518,Data!H237,0)</f>
        <v>0</v>
      </c>
      <c r="L1518" s="168">
        <f>IF(L$2=$A1518,Data!I237,0)</f>
        <v>0</v>
      </c>
      <c r="M1518" s="168">
        <f>IF(M$2=$A1518,Data!J237,0)</f>
        <v>0</v>
      </c>
      <c r="N1518" s="168">
        <f>IF(N$2=$A1518,Data!K237,0)</f>
        <v>0</v>
      </c>
      <c r="O1518" s="168">
        <f>IF(O$2=$A1518,Data!L237,0)</f>
        <v>0</v>
      </c>
      <c r="P1518" s="168">
        <f>IF(P$2=$A1518,Data!M237,0)</f>
        <v>0</v>
      </c>
      <c r="Q1518" s="168">
        <f>IF(Q$2=$A1518,Data!N237,0)</f>
        <v>0</v>
      </c>
      <c r="R1518" s="169">
        <f>IF(R$2=$A1518,Data!O237,0)</f>
        <v>0</v>
      </c>
      <c r="S1518" s="169">
        <f>IF(S$2=$A1518,Data!P237,0)</f>
        <v>0</v>
      </c>
      <c r="T1518" s="169">
        <f>IF(T$2=$A1518,Data!Q237,0)</f>
        <v>0</v>
      </c>
      <c r="U1518" s="169">
        <f>IF(U$2=$A1518,Data!R237,0)</f>
        <v>0</v>
      </c>
      <c r="V1518" s="169">
        <f>IF(V$2=$A1518,Data!S237,0)</f>
        <v>0</v>
      </c>
      <c r="W1518" s="169">
        <f>IF(W$2=$A1518,Data!T237,0)</f>
        <v>0</v>
      </c>
      <c r="X1518" s="169">
        <f>IF(X$2=$A1518,Data!U237,0)</f>
        <v>0</v>
      </c>
      <c r="Y1518" s="169">
        <f>IF(Y$2=$A1518,Data!V237,0)</f>
        <v>0</v>
      </c>
      <c r="Z1518" s="169">
        <f>IF(Z$2=$A1518,Data!W237,0)</f>
        <v>0</v>
      </c>
      <c r="AA1518" s="169">
        <f>IF(AA$2=$A1518,Data!X237,0)</f>
        <v>0</v>
      </c>
      <c r="AB1518" s="169">
        <f>IF(AB$2=$A1518,Data!Y237,0)</f>
        <v>0</v>
      </c>
      <c r="AC1518" s="169">
        <f>IF(AC$2=$A1518,Data!Z237,0)</f>
        <v>0</v>
      </c>
      <c r="AD1518" s="170">
        <f>IF(AD$2=$A1518,Data!AA237,0)</f>
        <v>0</v>
      </c>
      <c r="AE1518" s="171">
        <f>IF(AE$2=$A1518,Data!AB237,0)</f>
        <v>0</v>
      </c>
      <c r="AF1518" s="170">
        <f>IF(AF$2=$A1518,Data!AC237,0)</f>
        <v>0</v>
      </c>
      <c r="AG1518" s="171">
        <f>IF(AG$2=$A1518,Data!AD237,0)</f>
        <v>0</v>
      </c>
      <c r="AH1518" s="170">
        <f>IF(AH$2=$A1518,Data!AE237,0)</f>
        <v>0</v>
      </c>
      <c r="AI1518" s="171">
        <f>IF(AI$2=$A1518,Data!AF237,0)</f>
        <v>0</v>
      </c>
      <c r="AJ1518" s="170">
        <f>IF(AJ$2=$A1518,Data!AG237,0)</f>
        <v>0</v>
      </c>
      <c r="AK1518" s="171">
        <f>IF(AK$2=$A1518,Data!AH237,0)</f>
        <v>0</v>
      </c>
      <c r="AL1518" s="170">
        <f>IF(AL$2=$A1518,Data!AI237,0)</f>
        <v>0</v>
      </c>
      <c r="AM1518" t="str">
        <f t="shared" si="46"/>
        <v>BA</v>
      </c>
      <c r="AN1518" t="e">
        <f>+INDEX(Validation!$D$4:$D$250,MATCH(Merge!B1518,Validation!$E$4:$E$250,0))</f>
        <v>#N/A</v>
      </c>
      <c r="AO1518" s="172">
        <f t="shared" si="47"/>
        <v>0</v>
      </c>
    </row>
    <row r="1519" spans="1:41" ht="15" x14ac:dyDescent="0.25">
      <c r="A1519">
        <f>Inputs!$H$14</f>
        <v>4</v>
      </c>
      <c r="B1519" t="str">
        <f>Inputs!$D$4</f>
        <v>Select Agency…</v>
      </c>
      <c r="C1519" s="166" t="str">
        <f>Inputs!$I$6</f>
        <v>(insert code)</v>
      </c>
      <c r="D1519" t="str">
        <f>IFERROR(INDEX(Inputs!$I$11:$I$19,MATCH(A1519,Inputs!$H$11:$H$19)),"")</f>
        <v>(insert code)</v>
      </c>
      <c r="E1519" t="s">
        <v>902</v>
      </c>
      <c r="F1519" s="168">
        <f>IF(F$2=$A1519,Data!C238,0)</f>
        <v>0</v>
      </c>
      <c r="G1519" s="168">
        <f>IF(G$2=$A1519,Data!D238,0)</f>
        <v>0</v>
      </c>
      <c r="H1519" s="168">
        <f>IF(H$2=$A1519,Data!E238,0)</f>
        <v>0</v>
      </c>
      <c r="I1519" s="168">
        <f>IF(I$2=$A1519,Data!F238,0)</f>
        <v>0</v>
      </c>
      <c r="J1519" s="168">
        <f>IF(J$2=$A1519,Data!G238,0)</f>
        <v>0</v>
      </c>
      <c r="K1519" s="168">
        <f>IF(K$2=$A1519,Data!H238,0)</f>
        <v>0</v>
      </c>
      <c r="L1519" s="168">
        <f>IF(L$2=$A1519,Data!I238,0)</f>
        <v>0</v>
      </c>
      <c r="M1519" s="168">
        <f>IF(M$2=$A1519,Data!J238,0)</f>
        <v>0</v>
      </c>
      <c r="N1519" s="168">
        <f>IF(N$2=$A1519,Data!K238,0)</f>
        <v>0</v>
      </c>
      <c r="O1519" s="168">
        <f>IF(O$2=$A1519,Data!L238,0)</f>
        <v>0</v>
      </c>
      <c r="P1519" s="168">
        <f>IF(P$2=$A1519,Data!M238,0)</f>
        <v>0</v>
      </c>
      <c r="Q1519" s="168">
        <f>IF(Q$2=$A1519,Data!N238,0)</f>
        <v>0</v>
      </c>
      <c r="R1519" s="169">
        <f>IF(R$2=$A1519,Data!O238,0)</f>
        <v>0</v>
      </c>
      <c r="S1519" s="169">
        <f>IF(S$2=$A1519,Data!P238,0)</f>
        <v>0</v>
      </c>
      <c r="T1519" s="169">
        <f>IF(T$2=$A1519,Data!Q238,0)</f>
        <v>0</v>
      </c>
      <c r="U1519" s="169">
        <f>IF(U$2=$A1519,Data!R238,0)</f>
        <v>0</v>
      </c>
      <c r="V1519" s="169">
        <f>IF(V$2=$A1519,Data!S238,0)</f>
        <v>0</v>
      </c>
      <c r="W1519" s="169">
        <f>IF(W$2=$A1519,Data!T238,0)</f>
        <v>0</v>
      </c>
      <c r="X1519" s="169">
        <f>IF(X$2=$A1519,Data!U238,0)</f>
        <v>0</v>
      </c>
      <c r="Y1519" s="169">
        <f>IF(Y$2=$A1519,Data!V238,0)</f>
        <v>0</v>
      </c>
      <c r="Z1519" s="169">
        <f>IF(Z$2=$A1519,Data!W238,0)</f>
        <v>0</v>
      </c>
      <c r="AA1519" s="169">
        <f>IF(AA$2=$A1519,Data!X238,0)</f>
        <v>0</v>
      </c>
      <c r="AB1519" s="169">
        <f>IF(AB$2=$A1519,Data!Y238,0)</f>
        <v>0</v>
      </c>
      <c r="AC1519" s="169">
        <f>IF(AC$2=$A1519,Data!Z238,0)</f>
        <v>0</v>
      </c>
      <c r="AD1519" s="170">
        <f>IF(AD$2=$A1519,Data!AA238,0)</f>
        <v>0</v>
      </c>
      <c r="AE1519" s="171">
        <f>IF(AE$2=$A1519,Data!AB238,0)</f>
        <v>0</v>
      </c>
      <c r="AF1519" s="170">
        <f>IF(AF$2=$A1519,Data!AC238,0)</f>
        <v>0</v>
      </c>
      <c r="AG1519" s="171">
        <f>IF(AG$2=$A1519,Data!AD238,0)</f>
        <v>0</v>
      </c>
      <c r="AH1519" s="170">
        <f>IF(AH$2=$A1519,Data!AE238,0)</f>
        <v>0</v>
      </c>
      <c r="AI1519" s="171">
        <f>IF(AI$2=$A1519,Data!AF238,0)</f>
        <v>0</v>
      </c>
      <c r="AJ1519" s="170">
        <f>IF(AJ$2=$A1519,Data!AG238,0)</f>
        <v>0</v>
      </c>
      <c r="AK1519" s="171">
        <f>IF(AK$2=$A1519,Data!AH238,0)</f>
        <v>0</v>
      </c>
      <c r="AL1519" s="170">
        <f>IF(AL$2=$A1519,Data!AI238,0)</f>
        <v>0</v>
      </c>
      <c r="AM1519" t="str">
        <f t="shared" si="46"/>
        <v>BA</v>
      </c>
      <c r="AN1519" t="e">
        <f>+INDEX(Validation!$D$4:$D$250,MATCH(Merge!B1519,Validation!$E$4:$E$250,0))</f>
        <v>#N/A</v>
      </c>
      <c r="AO1519" s="172">
        <f t="shared" si="47"/>
        <v>0</v>
      </c>
    </row>
    <row r="1520" spans="1:41" ht="15" x14ac:dyDescent="0.25">
      <c r="A1520">
        <f>Inputs!$H$14</f>
        <v>4</v>
      </c>
      <c r="B1520" t="str">
        <f>Inputs!$D$4</f>
        <v>Select Agency…</v>
      </c>
      <c r="C1520" s="166" t="str">
        <f>Inputs!$I$6</f>
        <v>(insert code)</v>
      </c>
      <c r="D1520" t="str">
        <f>IFERROR(INDEX(Inputs!$I$11:$I$19,MATCH(A1520,Inputs!$H$11:$H$19)),"")</f>
        <v>(insert code)</v>
      </c>
      <c r="E1520" t="s">
        <v>902</v>
      </c>
      <c r="F1520" s="168">
        <f>IF(F$2=$A1520,Data!C239,0)</f>
        <v>0</v>
      </c>
      <c r="G1520" s="168">
        <f>IF(G$2=$A1520,Data!D239,0)</f>
        <v>0</v>
      </c>
      <c r="H1520" s="168">
        <f>IF(H$2=$A1520,Data!E239,0)</f>
        <v>0</v>
      </c>
      <c r="I1520" s="168">
        <f>IF(I$2=$A1520,Data!F239,0)</f>
        <v>0</v>
      </c>
      <c r="J1520" s="168">
        <f>IF(J$2=$A1520,Data!G239,0)</f>
        <v>0</v>
      </c>
      <c r="K1520" s="168">
        <f>IF(K$2=$A1520,Data!H239,0)</f>
        <v>0</v>
      </c>
      <c r="L1520" s="168">
        <f>IF(L$2=$A1520,Data!I239,0)</f>
        <v>0</v>
      </c>
      <c r="M1520" s="168">
        <f>IF(M$2=$A1520,Data!J239,0)</f>
        <v>0</v>
      </c>
      <c r="N1520" s="168">
        <f>IF(N$2=$A1520,Data!K239,0)</f>
        <v>0</v>
      </c>
      <c r="O1520" s="168">
        <f>IF(O$2=$A1520,Data!L239,0)</f>
        <v>0</v>
      </c>
      <c r="P1520" s="168">
        <f>IF(P$2=$A1520,Data!M239,0)</f>
        <v>0</v>
      </c>
      <c r="Q1520" s="168">
        <f>IF(Q$2=$A1520,Data!N239,0)</f>
        <v>0</v>
      </c>
      <c r="R1520" s="169">
        <f>IF(R$2=$A1520,Data!O239,0)</f>
        <v>0</v>
      </c>
      <c r="S1520" s="169">
        <f>IF(S$2=$A1520,Data!P239,0)</f>
        <v>0</v>
      </c>
      <c r="T1520" s="169">
        <f>IF(T$2=$A1520,Data!Q239,0)</f>
        <v>0</v>
      </c>
      <c r="U1520" s="169">
        <f>IF(U$2=$A1520,Data!R239,0)</f>
        <v>0</v>
      </c>
      <c r="V1520" s="169">
        <f>IF(V$2=$A1520,Data!S239,0)</f>
        <v>0</v>
      </c>
      <c r="W1520" s="169">
        <f>IF(W$2=$A1520,Data!T239,0)</f>
        <v>0</v>
      </c>
      <c r="X1520" s="169">
        <f>IF(X$2=$A1520,Data!U239,0)</f>
        <v>0</v>
      </c>
      <c r="Y1520" s="169">
        <f>IF(Y$2=$A1520,Data!V239,0)</f>
        <v>0</v>
      </c>
      <c r="Z1520" s="169">
        <f>IF(Z$2=$A1520,Data!W239,0)</f>
        <v>0</v>
      </c>
      <c r="AA1520" s="169">
        <f>IF(AA$2=$A1520,Data!X239,0)</f>
        <v>0</v>
      </c>
      <c r="AB1520" s="169">
        <f>IF(AB$2=$A1520,Data!Y239,0)</f>
        <v>0</v>
      </c>
      <c r="AC1520" s="169">
        <f>IF(AC$2=$A1520,Data!Z239,0)</f>
        <v>0</v>
      </c>
      <c r="AD1520" s="170">
        <f>IF(AD$2=$A1520,Data!AA239,0)</f>
        <v>0</v>
      </c>
      <c r="AE1520" s="171">
        <f>IF(AE$2=$A1520,Data!AB239,0)</f>
        <v>0</v>
      </c>
      <c r="AF1520" s="170">
        <f>IF(AF$2=$A1520,Data!AC239,0)</f>
        <v>0</v>
      </c>
      <c r="AG1520" s="171">
        <f>IF(AG$2=$A1520,Data!AD239,0)</f>
        <v>0</v>
      </c>
      <c r="AH1520" s="170">
        <f>IF(AH$2=$A1520,Data!AE239,0)</f>
        <v>0</v>
      </c>
      <c r="AI1520" s="171">
        <f>IF(AI$2=$A1520,Data!AF239,0)</f>
        <v>0</v>
      </c>
      <c r="AJ1520" s="170">
        <f>IF(AJ$2=$A1520,Data!AG239,0)</f>
        <v>0</v>
      </c>
      <c r="AK1520" s="171">
        <f>IF(AK$2=$A1520,Data!AH239,0)</f>
        <v>0</v>
      </c>
      <c r="AL1520" s="170">
        <f>IF(AL$2=$A1520,Data!AI239,0)</f>
        <v>0</v>
      </c>
      <c r="AM1520" t="str">
        <f t="shared" si="46"/>
        <v>BA</v>
      </c>
      <c r="AN1520" t="e">
        <f>+INDEX(Validation!$D$4:$D$250,MATCH(Merge!B1520,Validation!$E$4:$E$250,0))</f>
        <v>#N/A</v>
      </c>
      <c r="AO1520" s="172">
        <f t="shared" si="47"/>
        <v>0</v>
      </c>
    </row>
    <row r="1521" spans="1:41" ht="15" x14ac:dyDescent="0.25">
      <c r="A1521">
        <f>Inputs!$H$14</f>
        <v>4</v>
      </c>
      <c r="B1521" t="str">
        <f>Inputs!$D$4</f>
        <v>Select Agency…</v>
      </c>
      <c r="C1521" s="166" t="str">
        <f>Inputs!$I$6</f>
        <v>(insert code)</v>
      </c>
      <c r="D1521" t="str">
        <f>IFERROR(INDEX(Inputs!$I$11:$I$19,MATCH(A1521,Inputs!$H$11:$H$19)),"")</f>
        <v>(insert code)</v>
      </c>
      <c r="E1521" t="s">
        <v>902</v>
      </c>
      <c r="F1521" s="168">
        <f>IF(F$2=$A1521,Data!C240,0)</f>
        <v>0</v>
      </c>
      <c r="G1521" s="168">
        <f>IF(G$2=$A1521,Data!D240,0)</f>
        <v>0</v>
      </c>
      <c r="H1521" s="168">
        <f>IF(H$2=$A1521,Data!E240,0)</f>
        <v>0</v>
      </c>
      <c r="I1521" s="168">
        <f>IF(I$2=$A1521,Data!F240,0)</f>
        <v>0</v>
      </c>
      <c r="J1521" s="168">
        <f>IF(J$2=$A1521,Data!G240,0)</f>
        <v>0</v>
      </c>
      <c r="K1521" s="168">
        <f>IF(K$2=$A1521,Data!H240,0)</f>
        <v>0</v>
      </c>
      <c r="L1521" s="168">
        <f>IF(L$2=$A1521,Data!I240,0)</f>
        <v>0</v>
      </c>
      <c r="M1521" s="168">
        <f>IF(M$2=$A1521,Data!J240,0)</f>
        <v>0</v>
      </c>
      <c r="N1521" s="168">
        <f>IF(N$2=$A1521,Data!K240,0)</f>
        <v>0</v>
      </c>
      <c r="O1521" s="168">
        <f>IF(O$2=$A1521,Data!L240,0)</f>
        <v>0</v>
      </c>
      <c r="P1521" s="168">
        <f>IF(P$2=$A1521,Data!M240,0)</f>
        <v>0</v>
      </c>
      <c r="Q1521" s="168">
        <f>IF(Q$2=$A1521,Data!N240,0)</f>
        <v>0</v>
      </c>
      <c r="R1521" s="169">
        <f>IF(R$2=$A1521,Data!O240,0)</f>
        <v>0</v>
      </c>
      <c r="S1521" s="169">
        <f>IF(S$2=$A1521,Data!P240,0)</f>
        <v>0</v>
      </c>
      <c r="T1521" s="169">
        <f>IF(T$2=$A1521,Data!Q240,0)</f>
        <v>0</v>
      </c>
      <c r="U1521" s="169">
        <f>IF(U$2=$A1521,Data!R240,0)</f>
        <v>0</v>
      </c>
      <c r="V1521" s="169">
        <f>IF(V$2=$A1521,Data!S240,0)</f>
        <v>0</v>
      </c>
      <c r="W1521" s="169">
        <f>IF(W$2=$A1521,Data!T240,0)</f>
        <v>0</v>
      </c>
      <c r="X1521" s="169">
        <f>IF(X$2=$A1521,Data!U240,0)</f>
        <v>0</v>
      </c>
      <c r="Y1521" s="169">
        <f>IF(Y$2=$A1521,Data!V240,0)</f>
        <v>0</v>
      </c>
      <c r="Z1521" s="169">
        <f>IF(Z$2=$A1521,Data!W240,0)</f>
        <v>0</v>
      </c>
      <c r="AA1521" s="169">
        <f>IF(AA$2=$A1521,Data!X240,0)</f>
        <v>0</v>
      </c>
      <c r="AB1521" s="169">
        <f>IF(AB$2=$A1521,Data!Y240,0)</f>
        <v>0</v>
      </c>
      <c r="AC1521" s="169">
        <f>IF(AC$2=$A1521,Data!Z240,0)</f>
        <v>0</v>
      </c>
      <c r="AD1521" s="170">
        <f>IF(AD$2=$A1521,Data!AA240,0)</f>
        <v>0</v>
      </c>
      <c r="AE1521" s="171">
        <f>IF(AE$2=$A1521,Data!AB240,0)</f>
        <v>0</v>
      </c>
      <c r="AF1521" s="170">
        <f>IF(AF$2=$A1521,Data!AC240,0)</f>
        <v>0</v>
      </c>
      <c r="AG1521" s="171">
        <f>IF(AG$2=$A1521,Data!AD240,0)</f>
        <v>0</v>
      </c>
      <c r="AH1521" s="170">
        <f>IF(AH$2=$A1521,Data!AE240,0)</f>
        <v>0</v>
      </c>
      <c r="AI1521" s="171">
        <f>IF(AI$2=$A1521,Data!AF240,0)</f>
        <v>0</v>
      </c>
      <c r="AJ1521" s="170">
        <f>IF(AJ$2=$A1521,Data!AG240,0)</f>
        <v>0</v>
      </c>
      <c r="AK1521" s="171">
        <f>IF(AK$2=$A1521,Data!AH240,0)</f>
        <v>0</v>
      </c>
      <c r="AL1521" s="170">
        <f>IF(AL$2=$A1521,Data!AI240,0)</f>
        <v>0</v>
      </c>
      <c r="AM1521" t="str">
        <f t="shared" si="46"/>
        <v>BA</v>
      </c>
      <c r="AN1521" t="e">
        <f>+INDEX(Validation!$D$4:$D$250,MATCH(Merge!B1521,Validation!$E$4:$E$250,0))</f>
        <v>#N/A</v>
      </c>
      <c r="AO1521" s="172">
        <f t="shared" si="47"/>
        <v>0</v>
      </c>
    </row>
    <row r="1522" spans="1:41" ht="15" x14ac:dyDescent="0.25">
      <c r="A1522">
        <f>Inputs!$H$14</f>
        <v>4</v>
      </c>
      <c r="B1522" t="str">
        <f>Inputs!$D$4</f>
        <v>Select Agency…</v>
      </c>
      <c r="C1522" s="166" t="str">
        <f>Inputs!$I$6</f>
        <v>(insert code)</v>
      </c>
      <c r="D1522" t="str">
        <f>IFERROR(INDEX(Inputs!$I$11:$I$19,MATCH(A1522,Inputs!$H$11:$H$19)),"")</f>
        <v>(insert code)</v>
      </c>
      <c r="E1522" t="s">
        <v>902</v>
      </c>
      <c r="F1522" s="168">
        <f>IF(F$2=$A1522,Data!C241,0)</f>
        <v>0</v>
      </c>
      <c r="G1522" s="168">
        <f>IF(G$2=$A1522,Data!D241,0)</f>
        <v>0</v>
      </c>
      <c r="H1522" s="168">
        <f>IF(H$2=$A1522,Data!E241,0)</f>
        <v>0</v>
      </c>
      <c r="I1522" s="168">
        <f>IF(I$2=$A1522,Data!F241,0)</f>
        <v>0</v>
      </c>
      <c r="J1522" s="168">
        <f>IF(J$2=$A1522,Data!G241,0)</f>
        <v>0</v>
      </c>
      <c r="K1522" s="168">
        <f>IF(K$2=$A1522,Data!H241,0)</f>
        <v>0</v>
      </c>
      <c r="L1522" s="168">
        <f>IF(L$2=$A1522,Data!I241,0)</f>
        <v>0</v>
      </c>
      <c r="M1522" s="168">
        <f>IF(M$2=$A1522,Data!J241,0)</f>
        <v>0</v>
      </c>
      <c r="N1522" s="168">
        <f>IF(N$2=$A1522,Data!K241,0)</f>
        <v>0</v>
      </c>
      <c r="O1522" s="168">
        <f>IF(O$2=$A1522,Data!L241,0)</f>
        <v>0</v>
      </c>
      <c r="P1522" s="168">
        <f>IF(P$2=$A1522,Data!M241,0)</f>
        <v>0</v>
      </c>
      <c r="Q1522" s="168">
        <f>IF(Q$2=$A1522,Data!N241,0)</f>
        <v>0</v>
      </c>
      <c r="R1522" s="169">
        <f>IF(R$2=$A1522,Data!O241,0)</f>
        <v>0</v>
      </c>
      <c r="S1522" s="169">
        <f>IF(S$2=$A1522,Data!P241,0)</f>
        <v>0</v>
      </c>
      <c r="T1522" s="169">
        <f>IF(T$2=$A1522,Data!Q241,0)</f>
        <v>0</v>
      </c>
      <c r="U1522" s="169">
        <f>IF(U$2=$A1522,Data!R241,0)</f>
        <v>0</v>
      </c>
      <c r="V1522" s="169">
        <f>IF(V$2=$A1522,Data!S241,0)</f>
        <v>0</v>
      </c>
      <c r="W1522" s="169">
        <f>IF(W$2=$A1522,Data!T241,0)</f>
        <v>0</v>
      </c>
      <c r="X1522" s="169">
        <f>IF(X$2=$A1522,Data!U241,0)</f>
        <v>0</v>
      </c>
      <c r="Y1522" s="169">
        <f>IF(Y$2=$A1522,Data!V241,0)</f>
        <v>0</v>
      </c>
      <c r="Z1522" s="169">
        <f>IF(Z$2=$A1522,Data!W241,0)</f>
        <v>0</v>
      </c>
      <c r="AA1522" s="169">
        <f>IF(AA$2=$A1522,Data!X241,0)</f>
        <v>0</v>
      </c>
      <c r="AB1522" s="169">
        <f>IF(AB$2=$A1522,Data!Y241,0)</f>
        <v>0</v>
      </c>
      <c r="AC1522" s="169">
        <f>IF(AC$2=$A1522,Data!Z241,0)</f>
        <v>0</v>
      </c>
      <c r="AD1522" s="170">
        <f>IF(AD$2=$A1522,Data!AA241,0)</f>
        <v>0</v>
      </c>
      <c r="AE1522" s="171">
        <f>IF(AE$2=$A1522,Data!AB241,0)</f>
        <v>0</v>
      </c>
      <c r="AF1522" s="170">
        <f>IF(AF$2=$A1522,Data!AC241,0)</f>
        <v>0</v>
      </c>
      <c r="AG1522" s="171">
        <f>IF(AG$2=$A1522,Data!AD241,0)</f>
        <v>0</v>
      </c>
      <c r="AH1522" s="170">
        <f>IF(AH$2=$A1522,Data!AE241,0)</f>
        <v>0</v>
      </c>
      <c r="AI1522" s="171">
        <f>IF(AI$2=$A1522,Data!AF241,0)</f>
        <v>0</v>
      </c>
      <c r="AJ1522" s="170">
        <f>IF(AJ$2=$A1522,Data!AG241,0)</f>
        <v>0</v>
      </c>
      <c r="AK1522" s="171">
        <f>IF(AK$2=$A1522,Data!AH241,0)</f>
        <v>0</v>
      </c>
      <c r="AL1522" s="170">
        <f>IF(AL$2=$A1522,Data!AI241,0)</f>
        <v>0</v>
      </c>
      <c r="AM1522" t="str">
        <f t="shared" si="46"/>
        <v>BA</v>
      </c>
      <c r="AN1522" t="e">
        <f>+INDEX(Validation!$D$4:$D$250,MATCH(Merge!B1522,Validation!$E$4:$E$250,0))</f>
        <v>#N/A</v>
      </c>
      <c r="AO1522" s="172">
        <f t="shared" si="47"/>
        <v>0</v>
      </c>
    </row>
    <row r="1523" spans="1:41" ht="15" x14ac:dyDescent="0.25">
      <c r="A1523">
        <f>Inputs!$H$14</f>
        <v>4</v>
      </c>
      <c r="B1523" t="str">
        <f>Inputs!$D$4</f>
        <v>Select Agency…</v>
      </c>
      <c r="C1523" s="166" t="str">
        <f>Inputs!$I$6</f>
        <v>(insert code)</v>
      </c>
      <c r="D1523" t="str">
        <f>IFERROR(INDEX(Inputs!$I$11:$I$19,MATCH(A1523,Inputs!$H$11:$H$19)),"")</f>
        <v>(insert code)</v>
      </c>
      <c r="E1523" t="s">
        <v>902</v>
      </c>
      <c r="F1523" s="168">
        <f>IF(F$2=$A1523,Data!C242,0)</f>
        <v>0</v>
      </c>
      <c r="G1523" s="168">
        <f>IF(G$2=$A1523,Data!D242,0)</f>
        <v>0</v>
      </c>
      <c r="H1523" s="168">
        <f>IF(H$2=$A1523,Data!E242,0)</f>
        <v>0</v>
      </c>
      <c r="I1523" s="168">
        <f>IF(I$2=$A1523,Data!F242,0)</f>
        <v>0</v>
      </c>
      <c r="J1523" s="168">
        <f>IF(J$2=$A1523,Data!G242,0)</f>
        <v>0</v>
      </c>
      <c r="K1523" s="168">
        <f>IF(K$2=$A1523,Data!H242,0)</f>
        <v>0</v>
      </c>
      <c r="L1523" s="168">
        <f>IF(L$2=$A1523,Data!I242,0)</f>
        <v>0</v>
      </c>
      <c r="M1523" s="168">
        <f>IF(M$2=$A1523,Data!J242,0)</f>
        <v>0</v>
      </c>
      <c r="N1523" s="168">
        <f>IF(N$2=$A1523,Data!K242,0)</f>
        <v>0</v>
      </c>
      <c r="O1523" s="168">
        <f>IF(O$2=$A1523,Data!L242,0)</f>
        <v>0</v>
      </c>
      <c r="P1523" s="168">
        <f>IF(P$2=$A1523,Data!M242,0)</f>
        <v>0</v>
      </c>
      <c r="Q1523" s="168">
        <f>IF(Q$2=$A1523,Data!N242,0)</f>
        <v>0</v>
      </c>
      <c r="R1523" s="169">
        <f>IF(R$2=$A1523,Data!O242,0)</f>
        <v>0</v>
      </c>
      <c r="S1523" s="169">
        <f>IF(S$2=$A1523,Data!P242,0)</f>
        <v>0</v>
      </c>
      <c r="T1523" s="169">
        <f>IF(T$2=$A1523,Data!Q242,0)</f>
        <v>0</v>
      </c>
      <c r="U1523" s="169">
        <f>IF(U$2=$A1523,Data!R242,0)</f>
        <v>0</v>
      </c>
      <c r="V1523" s="169">
        <f>IF(V$2=$A1523,Data!S242,0)</f>
        <v>0</v>
      </c>
      <c r="W1523" s="169">
        <f>IF(W$2=$A1523,Data!T242,0)</f>
        <v>0</v>
      </c>
      <c r="X1523" s="169">
        <f>IF(X$2=$A1523,Data!U242,0)</f>
        <v>0</v>
      </c>
      <c r="Y1523" s="169">
        <f>IF(Y$2=$A1523,Data!V242,0)</f>
        <v>0</v>
      </c>
      <c r="Z1523" s="169">
        <f>IF(Z$2=$A1523,Data!W242,0)</f>
        <v>0</v>
      </c>
      <c r="AA1523" s="169">
        <f>IF(AA$2=$A1523,Data!X242,0)</f>
        <v>0</v>
      </c>
      <c r="AB1523" s="169">
        <f>IF(AB$2=$A1523,Data!Y242,0)</f>
        <v>0</v>
      </c>
      <c r="AC1523" s="169">
        <f>IF(AC$2=$A1523,Data!Z242,0)</f>
        <v>0</v>
      </c>
      <c r="AD1523" s="170">
        <f>IF(AD$2=$A1523,Data!AA242,0)</f>
        <v>0</v>
      </c>
      <c r="AE1523" s="171">
        <f>IF(AE$2=$A1523,Data!AB242,0)</f>
        <v>0</v>
      </c>
      <c r="AF1523" s="170">
        <f>IF(AF$2=$A1523,Data!AC242,0)</f>
        <v>0</v>
      </c>
      <c r="AG1523" s="171">
        <f>IF(AG$2=$A1523,Data!AD242,0)</f>
        <v>0</v>
      </c>
      <c r="AH1523" s="170">
        <f>IF(AH$2=$A1523,Data!AE242,0)</f>
        <v>0</v>
      </c>
      <c r="AI1523" s="171">
        <f>IF(AI$2=$A1523,Data!AF242,0)</f>
        <v>0</v>
      </c>
      <c r="AJ1523" s="170">
        <f>IF(AJ$2=$A1523,Data!AG242,0)</f>
        <v>0</v>
      </c>
      <c r="AK1523" s="171">
        <f>IF(AK$2=$A1523,Data!AH242,0)</f>
        <v>0</v>
      </c>
      <c r="AL1523" s="170">
        <f>IF(AL$2=$A1523,Data!AI242,0)</f>
        <v>0</v>
      </c>
      <c r="AM1523" t="str">
        <f t="shared" si="46"/>
        <v>BA</v>
      </c>
      <c r="AN1523" t="e">
        <f>+INDEX(Validation!$D$4:$D$250,MATCH(Merge!B1523,Validation!$E$4:$E$250,0))</f>
        <v>#N/A</v>
      </c>
      <c r="AO1523" s="172">
        <f t="shared" si="47"/>
        <v>0</v>
      </c>
    </row>
    <row r="1524" spans="1:41" ht="15" x14ac:dyDescent="0.25">
      <c r="A1524">
        <f>Inputs!$H$14</f>
        <v>4</v>
      </c>
      <c r="B1524" t="str">
        <f>Inputs!$D$4</f>
        <v>Select Agency…</v>
      </c>
      <c r="C1524" s="166" t="str">
        <f>Inputs!$I$6</f>
        <v>(insert code)</v>
      </c>
      <c r="D1524" t="str">
        <f>IFERROR(INDEX(Inputs!$I$11:$I$19,MATCH(A1524,Inputs!$H$11:$H$19)),"")</f>
        <v>(insert code)</v>
      </c>
      <c r="E1524" t="s">
        <v>902</v>
      </c>
      <c r="F1524" s="168">
        <f>IF(F$2=$A1524,Data!C243,0)</f>
        <v>0</v>
      </c>
      <c r="G1524" s="168">
        <f>IF(G$2=$A1524,Data!D243,0)</f>
        <v>0</v>
      </c>
      <c r="H1524" s="168">
        <f>IF(H$2=$A1524,Data!E243,0)</f>
        <v>0</v>
      </c>
      <c r="I1524" s="168">
        <f>IF(I$2=$A1524,Data!F243,0)</f>
        <v>0</v>
      </c>
      <c r="J1524" s="168">
        <f>IF(J$2=$A1524,Data!G243,0)</f>
        <v>0</v>
      </c>
      <c r="K1524" s="168">
        <f>IF(K$2=$A1524,Data!H243,0)</f>
        <v>0</v>
      </c>
      <c r="L1524" s="168">
        <f>IF(L$2=$A1524,Data!I243,0)</f>
        <v>0</v>
      </c>
      <c r="M1524" s="168">
        <f>IF(M$2=$A1524,Data!J243,0)</f>
        <v>0</v>
      </c>
      <c r="N1524" s="168">
        <f>IF(N$2=$A1524,Data!K243,0)</f>
        <v>0</v>
      </c>
      <c r="O1524" s="168">
        <f>IF(O$2=$A1524,Data!L243,0)</f>
        <v>0</v>
      </c>
      <c r="P1524" s="168">
        <f>IF(P$2=$A1524,Data!M243,0)</f>
        <v>0</v>
      </c>
      <c r="Q1524" s="168">
        <f>IF(Q$2=$A1524,Data!N243,0)</f>
        <v>0</v>
      </c>
      <c r="R1524" s="169">
        <f>IF(R$2=$A1524,Data!O243,0)</f>
        <v>0</v>
      </c>
      <c r="S1524" s="169">
        <f>IF(S$2=$A1524,Data!P243,0)</f>
        <v>0</v>
      </c>
      <c r="T1524" s="169">
        <f>IF(T$2=$A1524,Data!Q243,0)</f>
        <v>0</v>
      </c>
      <c r="U1524" s="169">
        <f>IF(U$2=$A1524,Data!R243,0)</f>
        <v>0</v>
      </c>
      <c r="V1524" s="169">
        <f>IF(V$2=$A1524,Data!S243,0)</f>
        <v>0</v>
      </c>
      <c r="W1524" s="169">
        <f>IF(W$2=$A1524,Data!T243,0)</f>
        <v>0</v>
      </c>
      <c r="X1524" s="169">
        <f>IF(X$2=$A1524,Data!U243,0)</f>
        <v>0</v>
      </c>
      <c r="Y1524" s="169">
        <f>IF(Y$2=$A1524,Data!V243,0)</f>
        <v>0</v>
      </c>
      <c r="Z1524" s="169">
        <f>IF(Z$2=$A1524,Data!W243,0)</f>
        <v>0</v>
      </c>
      <c r="AA1524" s="169">
        <f>IF(AA$2=$A1524,Data!X243,0)</f>
        <v>0</v>
      </c>
      <c r="AB1524" s="169">
        <f>IF(AB$2=$A1524,Data!Y243,0)</f>
        <v>0</v>
      </c>
      <c r="AC1524" s="169">
        <f>IF(AC$2=$A1524,Data!Z243,0)</f>
        <v>0</v>
      </c>
      <c r="AD1524" s="170">
        <f>IF(AD$2=$A1524,Data!AA243,0)</f>
        <v>0</v>
      </c>
      <c r="AE1524" s="171">
        <f>IF(AE$2=$A1524,Data!AB243,0)</f>
        <v>0</v>
      </c>
      <c r="AF1524" s="170">
        <f>IF(AF$2=$A1524,Data!AC243,0)</f>
        <v>0</v>
      </c>
      <c r="AG1524" s="171">
        <f>IF(AG$2=$A1524,Data!AD243,0)</f>
        <v>0</v>
      </c>
      <c r="AH1524" s="170">
        <f>IF(AH$2=$A1524,Data!AE243,0)</f>
        <v>0</v>
      </c>
      <c r="AI1524" s="171">
        <f>IF(AI$2=$A1524,Data!AF243,0)</f>
        <v>0</v>
      </c>
      <c r="AJ1524" s="170">
        <f>IF(AJ$2=$A1524,Data!AG243,0)</f>
        <v>0</v>
      </c>
      <c r="AK1524" s="171">
        <f>IF(AK$2=$A1524,Data!AH243,0)</f>
        <v>0</v>
      </c>
      <c r="AL1524" s="170">
        <f>IF(AL$2=$A1524,Data!AI243,0)</f>
        <v>0</v>
      </c>
      <c r="AM1524" t="str">
        <f t="shared" si="46"/>
        <v>BA</v>
      </c>
      <c r="AN1524" t="e">
        <f>+INDEX(Validation!$D$4:$D$250,MATCH(Merge!B1524,Validation!$E$4:$E$250,0))</f>
        <v>#N/A</v>
      </c>
      <c r="AO1524" s="172">
        <f t="shared" si="47"/>
        <v>0</v>
      </c>
    </row>
    <row r="1525" spans="1:41" ht="15" x14ac:dyDescent="0.25">
      <c r="A1525">
        <f>Inputs!$H$14</f>
        <v>4</v>
      </c>
      <c r="B1525" t="str">
        <f>Inputs!$D$4</f>
        <v>Select Agency…</v>
      </c>
      <c r="C1525" s="166" t="str">
        <f>Inputs!$I$6</f>
        <v>(insert code)</v>
      </c>
      <c r="D1525" t="str">
        <f>IFERROR(INDEX(Inputs!$I$11:$I$19,MATCH(A1525,Inputs!$H$11:$H$19)),"")</f>
        <v>(insert code)</v>
      </c>
      <c r="E1525" t="s">
        <v>902</v>
      </c>
      <c r="F1525" s="168">
        <f>IF(F$2=$A1525,Data!C244,0)</f>
        <v>0</v>
      </c>
      <c r="G1525" s="168">
        <f>IF(G$2=$A1525,Data!D244,0)</f>
        <v>0</v>
      </c>
      <c r="H1525" s="168">
        <f>IF(H$2=$A1525,Data!E244,0)</f>
        <v>0</v>
      </c>
      <c r="I1525" s="168">
        <f>IF(I$2=$A1525,Data!F244,0)</f>
        <v>0</v>
      </c>
      <c r="J1525" s="168">
        <f>IF(J$2=$A1525,Data!G244,0)</f>
        <v>0</v>
      </c>
      <c r="K1525" s="168">
        <f>IF(K$2=$A1525,Data!H244,0)</f>
        <v>0</v>
      </c>
      <c r="L1525" s="168">
        <f>IF(L$2=$A1525,Data!I244,0)</f>
        <v>0</v>
      </c>
      <c r="M1525" s="168">
        <f>IF(M$2=$A1525,Data!J244,0)</f>
        <v>0</v>
      </c>
      <c r="N1525" s="168">
        <f>IF(N$2=$A1525,Data!K244,0)</f>
        <v>0</v>
      </c>
      <c r="O1525" s="168">
        <f>IF(O$2=$A1525,Data!L244,0)</f>
        <v>0</v>
      </c>
      <c r="P1525" s="168">
        <f>IF(P$2=$A1525,Data!M244,0)</f>
        <v>0</v>
      </c>
      <c r="Q1525" s="168">
        <f>IF(Q$2=$A1525,Data!N244,0)</f>
        <v>0</v>
      </c>
      <c r="R1525" s="169">
        <f>IF(R$2=$A1525,Data!O244,0)</f>
        <v>0</v>
      </c>
      <c r="S1525" s="169">
        <f>IF(S$2=$A1525,Data!P244,0)</f>
        <v>0</v>
      </c>
      <c r="T1525" s="169">
        <f>IF(T$2=$A1525,Data!Q244,0)</f>
        <v>0</v>
      </c>
      <c r="U1525" s="169">
        <f>IF(U$2=$A1525,Data!R244,0)</f>
        <v>0</v>
      </c>
      <c r="V1525" s="169">
        <f>IF(V$2=$A1525,Data!S244,0)</f>
        <v>0</v>
      </c>
      <c r="W1525" s="169">
        <f>IF(W$2=$A1525,Data!T244,0)</f>
        <v>0</v>
      </c>
      <c r="X1525" s="169">
        <f>IF(X$2=$A1525,Data!U244,0)</f>
        <v>0</v>
      </c>
      <c r="Y1525" s="169">
        <f>IF(Y$2=$A1525,Data!V244,0)</f>
        <v>0</v>
      </c>
      <c r="Z1525" s="169">
        <f>IF(Z$2=$A1525,Data!W244,0)</f>
        <v>0</v>
      </c>
      <c r="AA1525" s="169">
        <f>IF(AA$2=$A1525,Data!X244,0)</f>
        <v>0</v>
      </c>
      <c r="AB1525" s="169">
        <f>IF(AB$2=$A1525,Data!Y244,0)</f>
        <v>0</v>
      </c>
      <c r="AC1525" s="169">
        <f>IF(AC$2=$A1525,Data!Z244,0)</f>
        <v>0</v>
      </c>
      <c r="AD1525" s="170">
        <f>IF(AD$2=$A1525,Data!AA244,0)</f>
        <v>0</v>
      </c>
      <c r="AE1525" s="171">
        <f>IF(AE$2=$A1525,Data!AB244,0)</f>
        <v>0</v>
      </c>
      <c r="AF1525" s="170">
        <f>IF(AF$2=$A1525,Data!AC244,0)</f>
        <v>0</v>
      </c>
      <c r="AG1525" s="171">
        <f>IF(AG$2=$A1525,Data!AD244,0)</f>
        <v>0</v>
      </c>
      <c r="AH1525" s="170">
        <f>IF(AH$2=$A1525,Data!AE244,0)</f>
        <v>0</v>
      </c>
      <c r="AI1525" s="171">
        <f>IF(AI$2=$A1525,Data!AF244,0)</f>
        <v>0</v>
      </c>
      <c r="AJ1525" s="170">
        <f>IF(AJ$2=$A1525,Data!AG244,0)</f>
        <v>0</v>
      </c>
      <c r="AK1525" s="171">
        <f>IF(AK$2=$A1525,Data!AH244,0)</f>
        <v>0</v>
      </c>
      <c r="AL1525" s="170">
        <f>IF(AL$2=$A1525,Data!AI244,0)</f>
        <v>0</v>
      </c>
      <c r="AM1525" t="str">
        <f t="shared" si="46"/>
        <v>BA</v>
      </c>
      <c r="AN1525" t="e">
        <f>+INDEX(Validation!$D$4:$D$250,MATCH(Merge!B1525,Validation!$E$4:$E$250,0))</f>
        <v>#N/A</v>
      </c>
      <c r="AO1525" s="172">
        <f t="shared" si="47"/>
        <v>0</v>
      </c>
    </row>
    <row r="1526" spans="1:41" ht="15" x14ac:dyDescent="0.25">
      <c r="A1526">
        <f>Inputs!$H$14</f>
        <v>4</v>
      </c>
      <c r="B1526" t="str">
        <f>Inputs!$D$4</f>
        <v>Select Agency…</v>
      </c>
      <c r="C1526" s="166" t="str">
        <f>Inputs!$I$6</f>
        <v>(insert code)</v>
      </c>
      <c r="D1526" t="str">
        <f>IFERROR(INDEX(Inputs!$I$11:$I$19,MATCH(A1526,Inputs!$H$11:$H$19)),"")</f>
        <v>(insert code)</v>
      </c>
      <c r="E1526" t="s">
        <v>902</v>
      </c>
      <c r="F1526" s="168">
        <f>IF(F$2=$A1526,Data!C245,0)</f>
        <v>0</v>
      </c>
      <c r="G1526" s="168">
        <f>IF(G$2=$A1526,Data!D245,0)</f>
        <v>0</v>
      </c>
      <c r="H1526" s="168">
        <f>IF(H$2=$A1526,Data!E245,0)</f>
        <v>0</v>
      </c>
      <c r="I1526" s="168">
        <f>IF(I$2=$A1526,Data!F245,0)</f>
        <v>0</v>
      </c>
      <c r="J1526" s="168">
        <f>IF(J$2=$A1526,Data!G245,0)</f>
        <v>0</v>
      </c>
      <c r="K1526" s="168">
        <f>IF(K$2=$A1526,Data!H245,0)</f>
        <v>0</v>
      </c>
      <c r="L1526" s="168">
        <f>IF(L$2=$A1526,Data!I245,0)</f>
        <v>0</v>
      </c>
      <c r="M1526" s="168">
        <f>IF(M$2=$A1526,Data!J245,0)</f>
        <v>0</v>
      </c>
      <c r="N1526" s="168">
        <f>IF(N$2=$A1526,Data!K245,0)</f>
        <v>0</v>
      </c>
      <c r="O1526" s="168">
        <f>IF(O$2=$A1526,Data!L245,0)</f>
        <v>0</v>
      </c>
      <c r="P1526" s="168">
        <f>IF(P$2=$A1526,Data!M245,0)</f>
        <v>0</v>
      </c>
      <c r="Q1526" s="168">
        <f>IF(Q$2=$A1526,Data!N245,0)</f>
        <v>0</v>
      </c>
      <c r="R1526" s="169">
        <f>IF(R$2=$A1526,Data!O245,0)</f>
        <v>0</v>
      </c>
      <c r="S1526" s="169">
        <f>IF(S$2=$A1526,Data!P245,0)</f>
        <v>0</v>
      </c>
      <c r="T1526" s="169">
        <f>IF(T$2=$A1526,Data!Q245,0)</f>
        <v>0</v>
      </c>
      <c r="U1526" s="169">
        <f>IF(U$2=$A1526,Data!R245,0)</f>
        <v>0</v>
      </c>
      <c r="V1526" s="169">
        <f>IF(V$2=$A1526,Data!S245,0)</f>
        <v>0</v>
      </c>
      <c r="W1526" s="169">
        <f>IF(W$2=$A1526,Data!T245,0)</f>
        <v>0</v>
      </c>
      <c r="X1526" s="169">
        <f>IF(X$2=$A1526,Data!U245,0)</f>
        <v>0</v>
      </c>
      <c r="Y1526" s="169">
        <f>IF(Y$2=$A1526,Data!V245,0)</f>
        <v>0</v>
      </c>
      <c r="Z1526" s="169">
        <f>IF(Z$2=$A1526,Data!W245,0)</f>
        <v>0</v>
      </c>
      <c r="AA1526" s="169">
        <f>IF(AA$2=$A1526,Data!X245,0)</f>
        <v>0</v>
      </c>
      <c r="AB1526" s="169">
        <f>IF(AB$2=$A1526,Data!Y245,0)</f>
        <v>0</v>
      </c>
      <c r="AC1526" s="169">
        <f>IF(AC$2=$A1526,Data!Z245,0)</f>
        <v>0</v>
      </c>
      <c r="AD1526" s="170">
        <f>IF(AD$2=$A1526,Data!AA245,0)</f>
        <v>0</v>
      </c>
      <c r="AE1526" s="171">
        <f>IF(AE$2=$A1526,Data!AB245,0)</f>
        <v>0</v>
      </c>
      <c r="AF1526" s="170">
        <f>IF(AF$2=$A1526,Data!AC245,0)</f>
        <v>0</v>
      </c>
      <c r="AG1526" s="171">
        <f>IF(AG$2=$A1526,Data!AD245,0)</f>
        <v>0</v>
      </c>
      <c r="AH1526" s="170">
        <f>IF(AH$2=$A1526,Data!AE245,0)</f>
        <v>0</v>
      </c>
      <c r="AI1526" s="171">
        <f>IF(AI$2=$A1526,Data!AF245,0)</f>
        <v>0</v>
      </c>
      <c r="AJ1526" s="170">
        <f>IF(AJ$2=$A1526,Data!AG245,0)</f>
        <v>0</v>
      </c>
      <c r="AK1526" s="171">
        <f>IF(AK$2=$A1526,Data!AH245,0)</f>
        <v>0</v>
      </c>
      <c r="AL1526" s="170">
        <f>IF(AL$2=$A1526,Data!AI245,0)</f>
        <v>0</v>
      </c>
      <c r="AM1526" t="str">
        <f t="shared" si="46"/>
        <v>BA</v>
      </c>
      <c r="AN1526" t="e">
        <f>+INDEX(Validation!$D$4:$D$250,MATCH(Merge!B1526,Validation!$E$4:$E$250,0))</f>
        <v>#N/A</v>
      </c>
      <c r="AO1526" s="172">
        <f t="shared" si="47"/>
        <v>0</v>
      </c>
    </row>
    <row r="1527" spans="1:41" ht="15" x14ac:dyDescent="0.25">
      <c r="A1527">
        <f>Inputs!$H$14</f>
        <v>4</v>
      </c>
      <c r="B1527" t="str">
        <f>Inputs!$D$4</f>
        <v>Select Agency…</v>
      </c>
      <c r="C1527" s="166" t="str">
        <f>Inputs!$I$6</f>
        <v>(insert code)</v>
      </c>
      <c r="D1527" t="str">
        <f>IFERROR(INDEX(Inputs!$I$11:$I$19,MATCH(A1527,Inputs!$H$11:$H$19)),"")</f>
        <v>(insert code)</v>
      </c>
      <c r="E1527" t="s">
        <v>902</v>
      </c>
      <c r="F1527" s="168">
        <f>IF(F$2=$A1527,Data!C246,0)</f>
        <v>0</v>
      </c>
      <c r="G1527" s="168">
        <f>IF(G$2=$A1527,Data!D246,0)</f>
        <v>0</v>
      </c>
      <c r="H1527" s="168">
        <f>IF(H$2=$A1527,Data!E246,0)</f>
        <v>0</v>
      </c>
      <c r="I1527" s="168">
        <f>IF(I$2=$A1527,Data!F246,0)</f>
        <v>0</v>
      </c>
      <c r="J1527" s="168">
        <f>IF(J$2=$A1527,Data!G246,0)</f>
        <v>0</v>
      </c>
      <c r="K1527" s="168">
        <f>IF(K$2=$A1527,Data!H246,0)</f>
        <v>0</v>
      </c>
      <c r="L1527" s="168">
        <f>IF(L$2=$A1527,Data!I246,0)</f>
        <v>0</v>
      </c>
      <c r="M1527" s="168">
        <f>IF(M$2=$A1527,Data!J246,0)</f>
        <v>0</v>
      </c>
      <c r="N1527" s="168">
        <f>IF(N$2=$A1527,Data!K246,0)</f>
        <v>0</v>
      </c>
      <c r="O1527" s="168">
        <f>IF(O$2=$A1527,Data!L246,0)</f>
        <v>0</v>
      </c>
      <c r="P1527" s="168">
        <f>IF(P$2=$A1527,Data!M246,0)</f>
        <v>0</v>
      </c>
      <c r="Q1527" s="168">
        <f>IF(Q$2=$A1527,Data!N246,0)</f>
        <v>0</v>
      </c>
      <c r="R1527" s="169">
        <f>IF(R$2=$A1527,Data!O246,0)</f>
        <v>0</v>
      </c>
      <c r="S1527" s="169">
        <f>IF(S$2=$A1527,Data!P246,0)</f>
        <v>0</v>
      </c>
      <c r="T1527" s="169">
        <f>IF(T$2=$A1527,Data!Q246,0)</f>
        <v>0</v>
      </c>
      <c r="U1527" s="169">
        <f>IF(U$2=$A1527,Data!R246,0)</f>
        <v>0</v>
      </c>
      <c r="V1527" s="169">
        <f>IF(V$2=$A1527,Data!S246,0)</f>
        <v>0</v>
      </c>
      <c r="W1527" s="169">
        <f>IF(W$2=$A1527,Data!T246,0)</f>
        <v>0</v>
      </c>
      <c r="X1527" s="169">
        <f>IF(X$2=$A1527,Data!U246,0)</f>
        <v>0</v>
      </c>
      <c r="Y1527" s="169">
        <f>IF(Y$2=$A1527,Data!V246,0)</f>
        <v>0</v>
      </c>
      <c r="Z1527" s="169">
        <f>IF(Z$2=$A1527,Data!W246,0)</f>
        <v>0</v>
      </c>
      <c r="AA1527" s="169">
        <f>IF(AA$2=$A1527,Data!X246,0)</f>
        <v>0</v>
      </c>
      <c r="AB1527" s="169">
        <f>IF(AB$2=$A1527,Data!Y246,0)</f>
        <v>0</v>
      </c>
      <c r="AC1527" s="169">
        <f>IF(AC$2=$A1527,Data!Z246,0)</f>
        <v>0</v>
      </c>
      <c r="AD1527" s="170">
        <f>IF(AD$2=$A1527,Data!AA246,0)</f>
        <v>0</v>
      </c>
      <c r="AE1527" s="171">
        <f>IF(AE$2=$A1527,Data!AB246,0)</f>
        <v>0</v>
      </c>
      <c r="AF1527" s="170">
        <f>IF(AF$2=$A1527,Data!AC246,0)</f>
        <v>0</v>
      </c>
      <c r="AG1527" s="171">
        <f>IF(AG$2=$A1527,Data!AD246,0)</f>
        <v>0</v>
      </c>
      <c r="AH1527" s="170">
        <f>IF(AH$2=$A1527,Data!AE246,0)</f>
        <v>0</v>
      </c>
      <c r="AI1527" s="171">
        <f>IF(AI$2=$A1527,Data!AF246,0)</f>
        <v>0</v>
      </c>
      <c r="AJ1527" s="170">
        <f>IF(AJ$2=$A1527,Data!AG246,0)</f>
        <v>0</v>
      </c>
      <c r="AK1527" s="171">
        <f>IF(AK$2=$A1527,Data!AH246,0)</f>
        <v>0</v>
      </c>
      <c r="AL1527" s="170">
        <f>IF(AL$2=$A1527,Data!AI246,0)</f>
        <v>0</v>
      </c>
      <c r="AM1527" t="str">
        <f t="shared" si="46"/>
        <v>BA</v>
      </c>
      <c r="AN1527" t="e">
        <f>+INDEX(Validation!$D$4:$D$250,MATCH(Merge!B1527,Validation!$E$4:$E$250,0))</f>
        <v>#N/A</v>
      </c>
      <c r="AO1527" s="172">
        <f t="shared" si="47"/>
        <v>0</v>
      </c>
    </row>
    <row r="1528" spans="1:41" ht="15" x14ac:dyDescent="0.25">
      <c r="A1528">
        <f>Inputs!$H$14</f>
        <v>4</v>
      </c>
      <c r="B1528" t="str">
        <f>Inputs!$D$4</f>
        <v>Select Agency…</v>
      </c>
      <c r="C1528" s="166" t="str">
        <f>Inputs!$I$6</f>
        <v>(insert code)</v>
      </c>
      <c r="D1528" t="str">
        <f>IFERROR(INDEX(Inputs!$I$11:$I$19,MATCH(A1528,Inputs!$H$11:$H$19)),"")</f>
        <v>(insert code)</v>
      </c>
      <c r="E1528" t="s">
        <v>902</v>
      </c>
      <c r="F1528" s="168">
        <f>IF(F$2=$A1528,Data!C247,0)</f>
        <v>0</v>
      </c>
      <c r="G1528" s="168">
        <f>IF(G$2=$A1528,Data!D247,0)</f>
        <v>0</v>
      </c>
      <c r="H1528" s="168">
        <f>IF(H$2=$A1528,Data!E247,0)</f>
        <v>0</v>
      </c>
      <c r="I1528" s="168">
        <f>IF(I$2=$A1528,Data!F247,0)</f>
        <v>0</v>
      </c>
      <c r="J1528" s="168">
        <f>IF(J$2=$A1528,Data!G247,0)</f>
        <v>0</v>
      </c>
      <c r="K1528" s="168">
        <f>IF(K$2=$A1528,Data!H247,0)</f>
        <v>0</v>
      </c>
      <c r="L1528" s="168">
        <f>IF(L$2=$A1528,Data!I247,0)</f>
        <v>0</v>
      </c>
      <c r="M1528" s="168">
        <f>IF(M$2=$A1528,Data!J247,0)</f>
        <v>0</v>
      </c>
      <c r="N1528" s="168">
        <f>IF(N$2=$A1528,Data!K247,0)</f>
        <v>0</v>
      </c>
      <c r="O1528" s="168">
        <f>IF(O$2=$A1528,Data!L247,0)</f>
        <v>0</v>
      </c>
      <c r="P1528" s="168">
        <f>IF(P$2=$A1528,Data!M247,0)</f>
        <v>0</v>
      </c>
      <c r="Q1528" s="168">
        <f>IF(Q$2=$A1528,Data!N247,0)</f>
        <v>0</v>
      </c>
      <c r="R1528" s="169">
        <f>IF(R$2=$A1528,Data!O247,0)</f>
        <v>0</v>
      </c>
      <c r="S1528" s="169">
        <f>IF(S$2=$A1528,Data!P247,0)</f>
        <v>0</v>
      </c>
      <c r="T1528" s="169">
        <f>IF(T$2=$A1528,Data!Q247,0)</f>
        <v>0</v>
      </c>
      <c r="U1528" s="169">
        <f>IF(U$2=$A1528,Data!R247,0)</f>
        <v>0</v>
      </c>
      <c r="V1528" s="169">
        <f>IF(V$2=$A1528,Data!S247,0)</f>
        <v>0</v>
      </c>
      <c r="W1528" s="169">
        <f>IF(W$2=$A1528,Data!T247,0)</f>
        <v>0</v>
      </c>
      <c r="X1528" s="169">
        <f>IF(X$2=$A1528,Data!U247,0)</f>
        <v>0</v>
      </c>
      <c r="Y1528" s="169">
        <f>IF(Y$2=$A1528,Data!V247,0)</f>
        <v>0</v>
      </c>
      <c r="Z1528" s="169">
        <f>IF(Z$2=$A1528,Data!W247,0)</f>
        <v>0</v>
      </c>
      <c r="AA1528" s="169">
        <f>IF(AA$2=$A1528,Data!X247,0)</f>
        <v>0</v>
      </c>
      <c r="AB1528" s="169">
        <f>IF(AB$2=$A1528,Data!Y247,0)</f>
        <v>0</v>
      </c>
      <c r="AC1528" s="169">
        <f>IF(AC$2=$A1528,Data!Z247,0)</f>
        <v>0</v>
      </c>
      <c r="AD1528" s="170">
        <f>IF(AD$2=$A1528,Data!AA247,0)</f>
        <v>0</v>
      </c>
      <c r="AE1528" s="171">
        <f>IF(AE$2=$A1528,Data!AB247,0)</f>
        <v>0</v>
      </c>
      <c r="AF1528" s="170">
        <f>IF(AF$2=$A1528,Data!AC247,0)</f>
        <v>0</v>
      </c>
      <c r="AG1528" s="171">
        <f>IF(AG$2=$A1528,Data!AD247,0)</f>
        <v>0</v>
      </c>
      <c r="AH1528" s="170">
        <f>IF(AH$2=$A1528,Data!AE247,0)</f>
        <v>0</v>
      </c>
      <c r="AI1528" s="171">
        <f>IF(AI$2=$A1528,Data!AF247,0)</f>
        <v>0</v>
      </c>
      <c r="AJ1528" s="170">
        <f>IF(AJ$2=$A1528,Data!AG247,0)</f>
        <v>0</v>
      </c>
      <c r="AK1528" s="171">
        <f>IF(AK$2=$A1528,Data!AH247,0)</f>
        <v>0</v>
      </c>
      <c r="AL1528" s="170">
        <f>IF(AL$2=$A1528,Data!AI247,0)</f>
        <v>0</v>
      </c>
      <c r="AM1528" t="str">
        <f t="shared" si="46"/>
        <v>BA</v>
      </c>
      <c r="AN1528" t="e">
        <f>+INDEX(Validation!$D$4:$D$250,MATCH(Merge!B1528,Validation!$E$4:$E$250,0))</f>
        <v>#N/A</v>
      </c>
      <c r="AO1528" s="172">
        <f t="shared" si="47"/>
        <v>0</v>
      </c>
    </row>
    <row r="1529" spans="1:41" ht="15" x14ac:dyDescent="0.25">
      <c r="A1529">
        <f>Inputs!$H$14</f>
        <v>4</v>
      </c>
      <c r="B1529" t="str">
        <f>Inputs!$D$4</f>
        <v>Select Agency…</v>
      </c>
      <c r="C1529" s="166" t="str">
        <f>Inputs!$I$6</f>
        <v>(insert code)</v>
      </c>
      <c r="D1529" t="str">
        <f>IFERROR(INDEX(Inputs!$I$11:$I$19,MATCH(A1529,Inputs!$H$11:$H$19)),"")</f>
        <v>(insert code)</v>
      </c>
      <c r="E1529" t="s">
        <v>902</v>
      </c>
      <c r="F1529" s="168">
        <f>IF(F$2=$A1529,Data!C248,0)</f>
        <v>0</v>
      </c>
      <c r="G1529" s="168">
        <f>IF(G$2=$A1529,Data!D248,0)</f>
        <v>0</v>
      </c>
      <c r="H1529" s="168">
        <f>IF(H$2=$A1529,Data!E248,0)</f>
        <v>0</v>
      </c>
      <c r="I1529" s="168">
        <f>IF(I$2=$A1529,Data!F248,0)</f>
        <v>0</v>
      </c>
      <c r="J1529" s="168">
        <f>IF(J$2=$A1529,Data!G248,0)</f>
        <v>0</v>
      </c>
      <c r="K1529" s="168">
        <f>IF(K$2=$A1529,Data!H248,0)</f>
        <v>0</v>
      </c>
      <c r="L1529" s="168">
        <f>IF(L$2=$A1529,Data!I248,0)</f>
        <v>0</v>
      </c>
      <c r="M1529" s="168">
        <f>IF(M$2=$A1529,Data!J248,0)</f>
        <v>0</v>
      </c>
      <c r="N1529" s="168">
        <f>IF(N$2=$A1529,Data!K248,0)</f>
        <v>0</v>
      </c>
      <c r="O1529" s="168">
        <f>IF(O$2=$A1529,Data!L248,0)</f>
        <v>0</v>
      </c>
      <c r="P1529" s="168">
        <f>IF(P$2=$A1529,Data!M248,0)</f>
        <v>0</v>
      </c>
      <c r="Q1529" s="168">
        <f>IF(Q$2=$A1529,Data!N248,0)</f>
        <v>0</v>
      </c>
      <c r="R1529" s="169">
        <f>IF(R$2=$A1529,Data!O248,0)</f>
        <v>0</v>
      </c>
      <c r="S1529" s="169">
        <f>IF(S$2=$A1529,Data!P248,0)</f>
        <v>0</v>
      </c>
      <c r="T1529" s="169">
        <f>IF(T$2=$A1529,Data!Q248,0)</f>
        <v>0</v>
      </c>
      <c r="U1529" s="169">
        <f>IF(U$2=$A1529,Data!R248,0)</f>
        <v>0</v>
      </c>
      <c r="V1529" s="169">
        <f>IF(V$2=$A1529,Data!S248,0)</f>
        <v>0</v>
      </c>
      <c r="W1529" s="169">
        <f>IF(W$2=$A1529,Data!T248,0)</f>
        <v>0</v>
      </c>
      <c r="X1529" s="169">
        <f>IF(X$2=$A1529,Data!U248,0)</f>
        <v>0</v>
      </c>
      <c r="Y1529" s="169">
        <f>IF(Y$2=$A1529,Data!V248,0)</f>
        <v>0</v>
      </c>
      <c r="Z1529" s="169">
        <f>IF(Z$2=$A1529,Data!W248,0)</f>
        <v>0</v>
      </c>
      <c r="AA1529" s="169">
        <f>IF(AA$2=$A1529,Data!X248,0)</f>
        <v>0</v>
      </c>
      <c r="AB1529" s="169">
        <f>IF(AB$2=$A1529,Data!Y248,0)</f>
        <v>0</v>
      </c>
      <c r="AC1529" s="169">
        <f>IF(AC$2=$A1529,Data!Z248,0)</f>
        <v>0</v>
      </c>
      <c r="AD1529" s="170">
        <f>IF(AD$2=$A1529,Data!AA248,0)</f>
        <v>0</v>
      </c>
      <c r="AE1529" s="171">
        <f>IF(AE$2=$A1529,Data!AB248,0)</f>
        <v>0</v>
      </c>
      <c r="AF1529" s="170">
        <f>IF(AF$2=$A1529,Data!AC248,0)</f>
        <v>0</v>
      </c>
      <c r="AG1529" s="171">
        <f>IF(AG$2=$A1529,Data!AD248,0)</f>
        <v>0</v>
      </c>
      <c r="AH1529" s="170">
        <f>IF(AH$2=$A1529,Data!AE248,0)</f>
        <v>0</v>
      </c>
      <c r="AI1529" s="171">
        <f>IF(AI$2=$A1529,Data!AF248,0)</f>
        <v>0</v>
      </c>
      <c r="AJ1529" s="170">
        <f>IF(AJ$2=$A1529,Data!AG248,0)</f>
        <v>0</v>
      </c>
      <c r="AK1529" s="171">
        <f>IF(AK$2=$A1529,Data!AH248,0)</f>
        <v>0</v>
      </c>
      <c r="AL1529" s="170">
        <f>IF(AL$2=$A1529,Data!AI248,0)</f>
        <v>0</v>
      </c>
      <c r="AM1529" t="str">
        <f t="shared" si="46"/>
        <v>BA</v>
      </c>
      <c r="AN1529" t="e">
        <f>+INDEX(Validation!$D$4:$D$250,MATCH(Merge!B1529,Validation!$E$4:$E$250,0))</f>
        <v>#N/A</v>
      </c>
      <c r="AO1529" s="172">
        <f t="shared" si="47"/>
        <v>0</v>
      </c>
    </row>
    <row r="1530" spans="1:41" ht="15" x14ac:dyDescent="0.25">
      <c r="A1530">
        <f>Inputs!$H$14</f>
        <v>4</v>
      </c>
      <c r="B1530" t="str">
        <f>Inputs!$D$4</f>
        <v>Select Agency…</v>
      </c>
      <c r="C1530" s="166" t="str">
        <f>Inputs!$I$6</f>
        <v>(insert code)</v>
      </c>
      <c r="D1530" t="str">
        <f>IFERROR(INDEX(Inputs!$I$11:$I$19,MATCH(A1530,Inputs!$H$11:$H$19)),"")</f>
        <v>(insert code)</v>
      </c>
      <c r="E1530" t="s">
        <v>902</v>
      </c>
      <c r="F1530" s="168">
        <f>IF(F$2=$A1530,Data!C249,0)</f>
        <v>0</v>
      </c>
      <c r="G1530" s="168">
        <f>IF(G$2=$A1530,Data!D249,0)</f>
        <v>0</v>
      </c>
      <c r="H1530" s="168">
        <f>IF(H$2=$A1530,Data!E249,0)</f>
        <v>0</v>
      </c>
      <c r="I1530" s="168">
        <f>IF(I$2=$A1530,Data!F249,0)</f>
        <v>0</v>
      </c>
      <c r="J1530" s="168">
        <f>IF(J$2=$A1530,Data!G249,0)</f>
        <v>0</v>
      </c>
      <c r="K1530" s="168">
        <f>IF(K$2=$A1530,Data!H249,0)</f>
        <v>0</v>
      </c>
      <c r="L1530" s="168">
        <f>IF(L$2=$A1530,Data!I249,0)</f>
        <v>0</v>
      </c>
      <c r="M1530" s="168">
        <f>IF(M$2=$A1530,Data!J249,0)</f>
        <v>0</v>
      </c>
      <c r="N1530" s="168">
        <f>IF(N$2=$A1530,Data!K249,0)</f>
        <v>0</v>
      </c>
      <c r="O1530" s="168">
        <f>IF(O$2=$A1530,Data!L249,0)</f>
        <v>0</v>
      </c>
      <c r="P1530" s="168">
        <f>IF(P$2=$A1530,Data!M249,0)</f>
        <v>0</v>
      </c>
      <c r="Q1530" s="168">
        <f>IF(Q$2=$A1530,Data!N249,0)</f>
        <v>0</v>
      </c>
      <c r="R1530" s="169">
        <f>IF(R$2=$A1530,Data!O249,0)</f>
        <v>0</v>
      </c>
      <c r="S1530" s="169">
        <f>IF(S$2=$A1530,Data!P249,0)</f>
        <v>0</v>
      </c>
      <c r="T1530" s="169">
        <f>IF(T$2=$A1530,Data!Q249,0)</f>
        <v>0</v>
      </c>
      <c r="U1530" s="169">
        <f>IF(U$2=$A1530,Data!R249,0)</f>
        <v>0</v>
      </c>
      <c r="V1530" s="169">
        <f>IF(V$2=$A1530,Data!S249,0)</f>
        <v>0</v>
      </c>
      <c r="W1530" s="169">
        <f>IF(W$2=$A1530,Data!T249,0)</f>
        <v>0</v>
      </c>
      <c r="X1530" s="169">
        <f>IF(X$2=$A1530,Data!U249,0)</f>
        <v>0</v>
      </c>
      <c r="Y1530" s="169">
        <f>IF(Y$2=$A1530,Data!V249,0)</f>
        <v>0</v>
      </c>
      <c r="Z1530" s="169">
        <f>IF(Z$2=$A1530,Data!W249,0)</f>
        <v>0</v>
      </c>
      <c r="AA1530" s="169">
        <f>IF(AA$2=$A1530,Data!X249,0)</f>
        <v>0</v>
      </c>
      <c r="AB1530" s="169">
        <f>IF(AB$2=$A1530,Data!Y249,0)</f>
        <v>0</v>
      </c>
      <c r="AC1530" s="169">
        <f>IF(AC$2=$A1530,Data!Z249,0)</f>
        <v>0</v>
      </c>
      <c r="AD1530" s="170">
        <f>IF(AD$2=$A1530,Data!AA249,0)</f>
        <v>0</v>
      </c>
      <c r="AE1530" s="171">
        <f>IF(AE$2=$A1530,Data!AB249,0)</f>
        <v>0</v>
      </c>
      <c r="AF1530" s="170">
        <f>IF(AF$2=$A1530,Data!AC249,0)</f>
        <v>0</v>
      </c>
      <c r="AG1530" s="171">
        <f>IF(AG$2=$A1530,Data!AD249,0)</f>
        <v>0</v>
      </c>
      <c r="AH1530" s="170">
        <f>IF(AH$2=$A1530,Data!AE249,0)</f>
        <v>0</v>
      </c>
      <c r="AI1530" s="171">
        <f>IF(AI$2=$A1530,Data!AF249,0)</f>
        <v>0</v>
      </c>
      <c r="AJ1530" s="170">
        <f>IF(AJ$2=$A1530,Data!AG249,0)</f>
        <v>0</v>
      </c>
      <c r="AK1530" s="171">
        <f>IF(AK$2=$A1530,Data!AH249,0)</f>
        <v>0</v>
      </c>
      <c r="AL1530" s="170">
        <f>IF(AL$2=$A1530,Data!AI249,0)</f>
        <v>0</v>
      </c>
      <c r="AM1530" t="str">
        <f t="shared" si="46"/>
        <v>BA</v>
      </c>
      <c r="AN1530" t="e">
        <f>+INDEX(Validation!$D$4:$D$250,MATCH(Merge!B1530,Validation!$E$4:$E$250,0))</f>
        <v>#N/A</v>
      </c>
      <c r="AO1530" s="172">
        <f t="shared" si="47"/>
        <v>0</v>
      </c>
    </row>
    <row r="1531" spans="1:41" ht="15" x14ac:dyDescent="0.25">
      <c r="A1531">
        <f>Inputs!$H$14</f>
        <v>4</v>
      </c>
      <c r="B1531" t="str">
        <f>Inputs!$D$4</f>
        <v>Select Agency…</v>
      </c>
      <c r="C1531" s="166" t="str">
        <f>Inputs!$I$6</f>
        <v>(insert code)</v>
      </c>
      <c r="D1531" t="str">
        <f>IFERROR(INDEX(Inputs!$I$11:$I$19,MATCH(A1531,Inputs!$H$11:$H$19)),"")</f>
        <v>(insert code)</v>
      </c>
      <c r="E1531" t="s">
        <v>902</v>
      </c>
      <c r="F1531" s="168">
        <f>IF(F$2=$A1531,Data!C250,0)</f>
        <v>0</v>
      </c>
      <c r="G1531" s="168">
        <f>IF(G$2=$A1531,Data!D250,0)</f>
        <v>0</v>
      </c>
      <c r="H1531" s="168">
        <f>IF(H$2=$A1531,Data!E250,0)</f>
        <v>0</v>
      </c>
      <c r="I1531" s="168">
        <f>IF(I$2=$A1531,Data!F250,0)</f>
        <v>0</v>
      </c>
      <c r="J1531" s="168">
        <f>IF(J$2=$A1531,Data!G250,0)</f>
        <v>0</v>
      </c>
      <c r="K1531" s="168">
        <f>IF(K$2=$A1531,Data!H250,0)</f>
        <v>0</v>
      </c>
      <c r="L1531" s="168">
        <f>IF(L$2=$A1531,Data!I250,0)</f>
        <v>0</v>
      </c>
      <c r="M1531" s="168">
        <f>IF(M$2=$A1531,Data!J250,0)</f>
        <v>0</v>
      </c>
      <c r="N1531" s="168">
        <f>IF(N$2=$A1531,Data!K250,0)</f>
        <v>0</v>
      </c>
      <c r="O1531" s="168">
        <f>IF(O$2=$A1531,Data!L250,0)</f>
        <v>0</v>
      </c>
      <c r="P1531" s="168">
        <f>IF(P$2=$A1531,Data!M250,0)</f>
        <v>0</v>
      </c>
      <c r="Q1531" s="168">
        <f>IF(Q$2=$A1531,Data!N250,0)</f>
        <v>0</v>
      </c>
      <c r="R1531" s="169">
        <f>IF(R$2=$A1531,Data!O250,0)</f>
        <v>0</v>
      </c>
      <c r="S1531" s="169">
        <f>IF(S$2=$A1531,Data!P250,0)</f>
        <v>0</v>
      </c>
      <c r="T1531" s="169">
        <f>IF(T$2=$A1531,Data!Q250,0)</f>
        <v>0</v>
      </c>
      <c r="U1531" s="169">
        <f>IF(U$2=$A1531,Data!R250,0)</f>
        <v>0</v>
      </c>
      <c r="V1531" s="169">
        <f>IF(V$2=$A1531,Data!S250,0)</f>
        <v>0</v>
      </c>
      <c r="W1531" s="169">
        <f>IF(W$2=$A1531,Data!T250,0)</f>
        <v>0</v>
      </c>
      <c r="X1531" s="169">
        <f>IF(X$2=$A1531,Data!U250,0)</f>
        <v>0</v>
      </c>
      <c r="Y1531" s="169">
        <f>IF(Y$2=$A1531,Data!V250,0)</f>
        <v>0</v>
      </c>
      <c r="Z1531" s="169">
        <f>IF(Z$2=$A1531,Data!W250,0)</f>
        <v>0</v>
      </c>
      <c r="AA1531" s="169">
        <f>IF(AA$2=$A1531,Data!X250,0)</f>
        <v>0</v>
      </c>
      <c r="AB1531" s="169">
        <f>IF(AB$2=$A1531,Data!Y250,0)</f>
        <v>0</v>
      </c>
      <c r="AC1531" s="169">
        <f>IF(AC$2=$A1531,Data!Z250,0)</f>
        <v>0</v>
      </c>
      <c r="AD1531" s="170">
        <f>IF(AD$2=$A1531,Data!AA250,0)</f>
        <v>0</v>
      </c>
      <c r="AE1531" s="171">
        <f>IF(AE$2=$A1531,Data!AB250,0)</f>
        <v>0</v>
      </c>
      <c r="AF1531" s="170">
        <f>IF(AF$2=$A1531,Data!AC250,0)</f>
        <v>0</v>
      </c>
      <c r="AG1531" s="171">
        <f>IF(AG$2=$A1531,Data!AD250,0)</f>
        <v>0</v>
      </c>
      <c r="AH1531" s="170">
        <f>IF(AH$2=$A1531,Data!AE250,0)</f>
        <v>0</v>
      </c>
      <c r="AI1531" s="171">
        <f>IF(AI$2=$A1531,Data!AF250,0)</f>
        <v>0</v>
      </c>
      <c r="AJ1531" s="170">
        <f>IF(AJ$2=$A1531,Data!AG250,0)</f>
        <v>0</v>
      </c>
      <c r="AK1531" s="171">
        <f>IF(AK$2=$A1531,Data!AH250,0)</f>
        <v>0</v>
      </c>
      <c r="AL1531" s="170">
        <f>IF(AL$2=$A1531,Data!AI250,0)</f>
        <v>0</v>
      </c>
      <c r="AM1531" t="str">
        <f t="shared" si="46"/>
        <v>BA</v>
      </c>
      <c r="AN1531" t="e">
        <f>+INDEX(Validation!$D$4:$D$250,MATCH(Merge!B1531,Validation!$E$4:$E$250,0))</f>
        <v>#N/A</v>
      </c>
      <c r="AO1531" s="172">
        <f t="shared" si="47"/>
        <v>0</v>
      </c>
    </row>
    <row r="1532" spans="1:41" ht="15" x14ac:dyDescent="0.25">
      <c r="A1532">
        <f>Inputs!$H$14</f>
        <v>4</v>
      </c>
      <c r="B1532" t="str">
        <f>Inputs!$D$4</f>
        <v>Select Agency…</v>
      </c>
      <c r="C1532" s="166" t="str">
        <f>Inputs!$I$6</f>
        <v>(insert code)</v>
      </c>
      <c r="D1532" t="str">
        <f>IFERROR(INDEX(Inputs!$I$11:$I$19,MATCH(A1532,Inputs!$H$11:$H$19)),"")</f>
        <v>(insert code)</v>
      </c>
      <c r="E1532" t="s">
        <v>902</v>
      </c>
      <c r="F1532" s="168">
        <f>IF(F$2=$A1532,Data!C251,0)</f>
        <v>0</v>
      </c>
      <c r="G1532" s="168">
        <f>IF(G$2=$A1532,Data!D251,0)</f>
        <v>0</v>
      </c>
      <c r="H1532" s="168">
        <f>IF(H$2=$A1532,Data!E251,0)</f>
        <v>0</v>
      </c>
      <c r="I1532" s="168">
        <f>IF(I$2=$A1532,Data!F251,0)</f>
        <v>0</v>
      </c>
      <c r="J1532" s="168">
        <f>IF(J$2=$A1532,Data!G251,0)</f>
        <v>0</v>
      </c>
      <c r="K1532" s="168">
        <f>IF(K$2=$A1532,Data!H251,0)</f>
        <v>0</v>
      </c>
      <c r="L1532" s="168">
        <f>IF(L$2=$A1532,Data!I251,0)</f>
        <v>0</v>
      </c>
      <c r="M1532" s="168">
        <f>IF(M$2=$A1532,Data!J251,0)</f>
        <v>0</v>
      </c>
      <c r="N1532" s="168">
        <f>IF(N$2=$A1532,Data!K251,0)</f>
        <v>0</v>
      </c>
      <c r="O1532" s="168">
        <f>IF(O$2=$A1532,Data!L251,0)</f>
        <v>0</v>
      </c>
      <c r="P1532" s="168">
        <f>IF(P$2=$A1532,Data!M251,0)</f>
        <v>0</v>
      </c>
      <c r="Q1532" s="168">
        <f>IF(Q$2=$A1532,Data!N251,0)</f>
        <v>0</v>
      </c>
      <c r="R1532" s="169">
        <f>IF(R$2=$A1532,Data!O251,0)</f>
        <v>0</v>
      </c>
      <c r="S1532" s="169">
        <f>IF(S$2=$A1532,Data!P251,0)</f>
        <v>0</v>
      </c>
      <c r="T1532" s="169">
        <f>IF(T$2=$A1532,Data!Q251,0)</f>
        <v>0</v>
      </c>
      <c r="U1532" s="169">
        <f>IF(U$2=$A1532,Data!R251,0)</f>
        <v>0</v>
      </c>
      <c r="V1532" s="169">
        <f>IF(V$2=$A1532,Data!S251,0)</f>
        <v>0</v>
      </c>
      <c r="W1532" s="169">
        <f>IF(W$2=$A1532,Data!T251,0)</f>
        <v>0</v>
      </c>
      <c r="X1532" s="169">
        <f>IF(X$2=$A1532,Data!U251,0)</f>
        <v>0</v>
      </c>
      <c r="Y1532" s="169">
        <f>IF(Y$2=$A1532,Data!V251,0)</f>
        <v>0</v>
      </c>
      <c r="Z1532" s="169">
        <f>IF(Z$2=$A1532,Data!W251,0)</f>
        <v>0</v>
      </c>
      <c r="AA1532" s="169">
        <f>IF(AA$2=$A1532,Data!X251,0)</f>
        <v>0</v>
      </c>
      <c r="AB1532" s="169">
        <f>IF(AB$2=$A1532,Data!Y251,0)</f>
        <v>0</v>
      </c>
      <c r="AC1532" s="169">
        <f>IF(AC$2=$A1532,Data!Z251,0)</f>
        <v>0</v>
      </c>
      <c r="AD1532" s="170">
        <f>IF(AD$2=$A1532,Data!AA251,0)</f>
        <v>0</v>
      </c>
      <c r="AE1532" s="171">
        <f>IF(AE$2=$A1532,Data!AB251,0)</f>
        <v>0</v>
      </c>
      <c r="AF1532" s="170">
        <f>IF(AF$2=$A1532,Data!AC251,0)</f>
        <v>0</v>
      </c>
      <c r="AG1532" s="171">
        <f>IF(AG$2=$A1532,Data!AD251,0)</f>
        <v>0</v>
      </c>
      <c r="AH1532" s="170">
        <f>IF(AH$2=$A1532,Data!AE251,0)</f>
        <v>0</v>
      </c>
      <c r="AI1532" s="171">
        <f>IF(AI$2=$A1532,Data!AF251,0)</f>
        <v>0</v>
      </c>
      <c r="AJ1532" s="170">
        <f>IF(AJ$2=$A1532,Data!AG251,0)</f>
        <v>0</v>
      </c>
      <c r="AK1532" s="171">
        <f>IF(AK$2=$A1532,Data!AH251,0)</f>
        <v>0</v>
      </c>
      <c r="AL1532" s="170">
        <f>IF(AL$2=$A1532,Data!AI251,0)</f>
        <v>0</v>
      </c>
      <c r="AM1532" t="str">
        <f t="shared" si="46"/>
        <v>BA</v>
      </c>
      <c r="AN1532" t="e">
        <f>+INDEX(Validation!$D$4:$D$250,MATCH(Merge!B1532,Validation!$E$4:$E$250,0))</f>
        <v>#N/A</v>
      </c>
      <c r="AO1532" s="172">
        <f t="shared" si="47"/>
        <v>0</v>
      </c>
    </row>
    <row r="1533" spans="1:41" ht="15" x14ac:dyDescent="0.25">
      <c r="A1533">
        <f>Inputs!$H$14</f>
        <v>4</v>
      </c>
      <c r="B1533" t="str">
        <f>Inputs!$D$4</f>
        <v>Select Agency…</v>
      </c>
      <c r="C1533" s="166" t="str">
        <f>Inputs!$I$6</f>
        <v>(insert code)</v>
      </c>
      <c r="D1533" t="str">
        <f>IFERROR(INDEX(Inputs!$I$11:$I$19,MATCH(A1533,Inputs!$H$11:$H$19)),"")</f>
        <v>(insert code)</v>
      </c>
      <c r="E1533" t="s">
        <v>902</v>
      </c>
      <c r="F1533" s="168">
        <f>IF(F$2=$A1533,Data!C252,0)</f>
        <v>0</v>
      </c>
      <c r="G1533" s="168">
        <f>IF(G$2=$A1533,Data!D252,0)</f>
        <v>0</v>
      </c>
      <c r="H1533" s="168">
        <f>IF(H$2=$A1533,Data!E252,0)</f>
        <v>0</v>
      </c>
      <c r="I1533" s="168">
        <f>IF(I$2=$A1533,Data!F252,0)</f>
        <v>0</v>
      </c>
      <c r="J1533" s="168">
        <f>IF(J$2=$A1533,Data!G252,0)</f>
        <v>0</v>
      </c>
      <c r="K1533" s="168">
        <f>IF(K$2=$A1533,Data!H252,0)</f>
        <v>0</v>
      </c>
      <c r="L1533" s="168">
        <f>IF(L$2=$A1533,Data!I252,0)</f>
        <v>0</v>
      </c>
      <c r="M1533" s="168">
        <f>IF(M$2=$A1533,Data!J252,0)</f>
        <v>0</v>
      </c>
      <c r="N1533" s="168">
        <f>IF(N$2=$A1533,Data!K252,0)</f>
        <v>0</v>
      </c>
      <c r="O1533" s="168">
        <f>IF(O$2=$A1533,Data!L252,0)</f>
        <v>0</v>
      </c>
      <c r="P1533" s="168">
        <f>IF(P$2=$A1533,Data!M252,0)</f>
        <v>0</v>
      </c>
      <c r="Q1533" s="168">
        <f>IF(Q$2=$A1533,Data!N252,0)</f>
        <v>0</v>
      </c>
      <c r="R1533" s="169">
        <f>IF(R$2=$A1533,Data!O252,0)</f>
        <v>0</v>
      </c>
      <c r="S1533" s="169">
        <f>IF(S$2=$A1533,Data!P252,0)</f>
        <v>0</v>
      </c>
      <c r="T1533" s="169">
        <f>IF(T$2=$A1533,Data!Q252,0)</f>
        <v>0</v>
      </c>
      <c r="U1533" s="169">
        <f>IF(U$2=$A1533,Data!R252,0)</f>
        <v>0</v>
      </c>
      <c r="V1533" s="169">
        <f>IF(V$2=$A1533,Data!S252,0)</f>
        <v>0</v>
      </c>
      <c r="W1533" s="169">
        <f>IF(W$2=$A1533,Data!T252,0)</f>
        <v>0</v>
      </c>
      <c r="X1533" s="169">
        <f>IF(X$2=$A1533,Data!U252,0)</f>
        <v>0</v>
      </c>
      <c r="Y1533" s="169">
        <f>IF(Y$2=$A1533,Data!V252,0)</f>
        <v>0</v>
      </c>
      <c r="Z1533" s="169">
        <f>IF(Z$2=$A1533,Data!W252,0)</f>
        <v>0</v>
      </c>
      <c r="AA1533" s="169">
        <f>IF(AA$2=$A1533,Data!X252,0)</f>
        <v>0</v>
      </c>
      <c r="AB1533" s="169">
        <f>IF(AB$2=$A1533,Data!Y252,0)</f>
        <v>0</v>
      </c>
      <c r="AC1533" s="169">
        <f>IF(AC$2=$A1533,Data!Z252,0)</f>
        <v>0</v>
      </c>
      <c r="AD1533" s="170">
        <f>IF(AD$2=$A1533,Data!AA252,0)</f>
        <v>0</v>
      </c>
      <c r="AE1533" s="171">
        <f>IF(AE$2=$A1533,Data!AB252,0)</f>
        <v>0</v>
      </c>
      <c r="AF1533" s="170">
        <f>IF(AF$2=$A1533,Data!AC252,0)</f>
        <v>0</v>
      </c>
      <c r="AG1533" s="171">
        <f>IF(AG$2=$A1533,Data!AD252,0)</f>
        <v>0</v>
      </c>
      <c r="AH1533" s="170">
        <f>IF(AH$2=$A1533,Data!AE252,0)</f>
        <v>0</v>
      </c>
      <c r="AI1533" s="171">
        <f>IF(AI$2=$A1533,Data!AF252,0)</f>
        <v>0</v>
      </c>
      <c r="AJ1533" s="170">
        <f>IF(AJ$2=$A1533,Data!AG252,0)</f>
        <v>0</v>
      </c>
      <c r="AK1533" s="171">
        <f>IF(AK$2=$A1533,Data!AH252,0)</f>
        <v>0</v>
      </c>
      <c r="AL1533" s="170">
        <f>IF(AL$2=$A1533,Data!AI252,0)</f>
        <v>0</v>
      </c>
      <c r="AM1533" t="str">
        <f t="shared" si="46"/>
        <v>BA</v>
      </c>
      <c r="AN1533" t="e">
        <f>+INDEX(Validation!$D$4:$D$250,MATCH(Merge!B1533,Validation!$E$4:$E$250,0))</f>
        <v>#N/A</v>
      </c>
      <c r="AO1533" s="172">
        <f t="shared" si="47"/>
        <v>0</v>
      </c>
    </row>
    <row r="1534" spans="1:41" ht="15" x14ac:dyDescent="0.25">
      <c r="A1534">
        <f>Inputs!$H$14</f>
        <v>4</v>
      </c>
      <c r="B1534" t="str">
        <f>Inputs!$D$4</f>
        <v>Select Agency…</v>
      </c>
      <c r="C1534" s="166" t="str">
        <f>Inputs!$I$6</f>
        <v>(insert code)</v>
      </c>
      <c r="D1534" t="str">
        <f>IFERROR(INDEX(Inputs!$I$11:$I$19,MATCH(A1534,Inputs!$H$11:$H$19)),"")</f>
        <v>(insert code)</v>
      </c>
      <c r="E1534" t="s">
        <v>902</v>
      </c>
      <c r="F1534" s="168">
        <f>IF(F$2=$A1534,Data!C253,0)</f>
        <v>0</v>
      </c>
      <c r="G1534" s="168">
        <f>IF(G$2=$A1534,Data!D253,0)</f>
        <v>0</v>
      </c>
      <c r="H1534" s="168">
        <f>IF(H$2=$A1534,Data!E253,0)</f>
        <v>0</v>
      </c>
      <c r="I1534" s="168">
        <f>IF(I$2=$A1534,Data!F253,0)</f>
        <v>0</v>
      </c>
      <c r="J1534" s="168">
        <f>IF(J$2=$A1534,Data!G253,0)</f>
        <v>0</v>
      </c>
      <c r="K1534" s="168">
        <f>IF(K$2=$A1534,Data!H253,0)</f>
        <v>0</v>
      </c>
      <c r="L1534" s="168">
        <f>IF(L$2=$A1534,Data!I253,0)</f>
        <v>0</v>
      </c>
      <c r="M1534" s="168">
        <f>IF(M$2=$A1534,Data!J253,0)</f>
        <v>0</v>
      </c>
      <c r="N1534" s="168">
        <f>IF(N$2=$A1534,Data!K253,0)</f>
        <v>0</v>
      </c>
      <c r="O1534" s="168">
        <f>IF(O$2=$A1534,Data!L253,0)</f>
        <v>0</v>
      </c>
      <c r="P1534" s="168">
        <f>IF(P$2=$A1534,Data!M253,0)</f>
        <v>0</v>
      </c>
      <c r="Q1534" s="168">
        <f>IF(Q$2=$A1534,Data!N253,0)</f>
        <v>0</v>
      </c>
      <c r="R1534" s="169">
        <f>IF(R$2=$A1534,Data!O253,0)</f>
        <v>0</v>
      </c>
      <c r="S1534" s="169">
        <f>IF(S$2=$A1534,Data!P253,0)</f>
        <v>0</v>
      </c>
      <c r="T1534" s="169">
        <f>IF(T$2=$A1534,Data!Q253,0)</f>
        <v>0</v>
      </c>
      <c r="U1534" s="169">
        <f>IF(U$2=$A1534,Data!R253,0)</f>
        <v>0</v>
      </c>
      <c r="V1534" s="169">
        <f>IF(V$2=$A1534,Data!S253,0)</f>
        <v>0</v>
      </c>
      <c r="W1534" s="169">
        <f>IF(W$2=$A1534,Data!T253,0)</f>
        <v>0</v>
      </c>
      <c r="X1534" s="169">
        <f>IF(X$2=$A1534,Data!U253,0)</f>
        <v>0</v>
      </c>
      <c r="Y1534" s="169">
        <f>IF(Y$2=$A1534,Data!V253,0)</f>
        <v>0</v>
      </c>
      <c r="Z1534" s="169">
        <f>IF(Z$2=$A1534,Data!W253,0)</f>
        <v>0</v>
      </c>
      <c r="AA1534" s="169">
        <f>IF(AA$2=$A1534,Data!X253,0)</f>
        <v>0</v>
      </c>
      <c r="AB1534" s="169">
        <f>IF(AB$2=$A1534,Data!Y253,0)</f>
        <v>0</v>
      </c>
      <c r="AC1534" s="169">
        <f>IF(AC$2=$A1534,Data!Z253,0)</f>
        <v>0</v>
      </c>
      <c r="AD1534" s="170">
        <f>IF(AD$2=$A1534,Data!AA253,0)</f>
        <v>0</v>
      </c>
      <c r="AE1534" s="171">
        <f>IF(AE$2=$A1534,Data!AB253,0)</f>
        <v>0</v>
      </c>
      <c r="AF1534" s="170">
        <f>IF(AF$2=$A1534,Data!AC253,0)</f>
        <v>0</v>
      </c>
      <c r="AG1534" s="171">
        <f>IF(AG$2=$A1534,Data!AD253,0)</f>
        <v>0</v>
      </c>
      <c r="AH1534" s="170">
        <f>IF(AH$2=$A1534,Data!AE253,0)</f>
        <v>0</v>
      </c>
      <c r="AI1534" s="171">
        <f>IF(AI$2=$A1534,Data!AF253,0)</f>
        <v>0</v>
      </c>
      <c r="AJ1534" s="170">
        <f>IF(AJ$2=$A1534,Data!AG253,0)</f>
        <v>0</v>
      </c>
      <c r="AK1534" s="171">
        <f>IF(AK$2=$A1534,Data!AH253,0)</f>
        <v>0</v>
      </c>
      <c r="AL1534" s="170">
        <f>IF(AL$2=$A1534,Data!AI253,0)</f>
        <v>0</v>
      </c>
      <c r="AM1534" t="str">
        <f t="shared" si="46"/>
        <v>BA</v>
      </c>
      <c r="AN1534" t="e">
        <f>+INDEX(Validation!$D$4:$D$250,MATCH(Merge!B1534,Validation!$E$4:$E$250,0))</f>
        <v>#N/A</v>
      </c>
      <c r="AO1534" s="172">
        <f t="shared" si="47"/>
        <v>0</v>
      </c>
    </row>
    <row r="1535" spans="1:41" ht="15" x14ac:dyDescent="0.25">
      <c r="A1535">
        <f>Inputs!$H$14</f>
        <v>4</v>
      </c>
      <c r="B1535" t="str">
        <f>Inputs!$D$4</f>
        <v>Select Agency…</v>
      </c>
      <c r="C1535" s="166" t="str">
        <f>Inputs!$I$6</f>
        <v>(insert code)</v>
      </c>
      <c r="D1535" t="str">
        <f>IFERROR(INDEX(Inputs!$I$11:$I$19,MATCH(A1535,Inputs!$H$11:$H$19)),"")</f>
        <v>(insert code)</v>
      </c>
      <c r="E1535" t="s">
        <v>902</v>
      </c>
      <c r="F1535" s="168">
        <f>IF(F$2=$A1535,Data!C254,0)</f>
        <v>0</v>
      </c>
      <c r="G1535" s="168">
        <f>IF(G$2=$A1535,Data!D254,0)</f>
        <v>0</v>
      </c>
      <c r="H1535" s="168">
        <f>IF(H$2=$A1535,Data!E254,0)</f>
        <v>0</v>
      </c>
      <c r="I1535" s="168">
        <f>IF(I$2=$A1535,Data!F254,0)</f>
        <v>0</v>
      </c>
      <c r="J1535" s="168">
        <f>IF(J$2=$A1535,Data!G254,0)</f>
        <v>0</v>
      </c>
      <c r="K1535" s="168">
        <f>IF(K$2=$A1535,Data!H254,0)</f>
        <v>0</v>
      </c>
      <c r="L1535" s="168">
        <f>IF(L$2=$A1535,Data!I254,0)</f>
        <v>0</v>
      </c>
      <c r="M1535" s="168">
        <f>IF(M$2=$A1535,Data!J254,0)</f>
        <v>0</v>
      </c>
      <c r="N1535" s="168">
        <f>IF(N$2=$A1535,Data!K254,0)</f>
        <v>0</v>
      </c>
      <c r="O1535" s="168">
        <f>IF(O$2=$A1535,Data!L254,0)</f>
        <v>0</v>
      </c>
      <c r="P1535" s="168">
        <f>IF(P$2=$A1535,Data!M254,0)</f>
        <v>0</v>
      </c>
      <c r="Q1535" s="168">
        <f>IF(Q$2=$A1535,Data!N254,0)</f>
        <v>0</v>
      </c>
      <c r="R1535" s="169">
        <f>IF(R$2=$A1535,Data!O254,0)</f>
        <v>0</v>
      </c>
      <c r="S1535" s="169">
        <f>IF(S$2=$A1535,Data!P254,0)</f>
        <v>0</v>
      </c>
      <c r="T1535" s="169">
        <f>IF(T$2=$A1535,Data!Q254,0)</f>
        <v>0</v>
      </c>
      <c r="U1535" s="169">
        <f>IF(U$2=$A1535,Data!R254,0)</f>
        <v>0</v>
      </c>
      <c r="V1535" s="169">
        <f>IF(V$2=$A1535,Data!S254,0)</f>
        <v>0</v>
      </c>
      <c r="W1535" s="169">
        <f>IF(W$2=$A1535,Data!T254,0)</f>
        <v>0</v>
      </c>
      <c r="X1535" s="169">
        <f>IF(X$2=$A1535,Data!U254,0)</f>
        <v>0</v>
      </c>
      <c r="Y1535" s="169">
        <f>IF(Y$2=$A1535,Data!V254,0)</f>
        <v>0</v>
      </c>
      <c r="Z1535" s="169">
        <f>IF(Z$2=$A1535,Data!W254,0)</f>
        <v>0</v>
      </c>
      <c r="AA1535" s="169">
        <f>IF(AA$2=$A1535,Data!X254,0)</f>
        <v>0</v>
      </c>
      <c r="AB1535" s="169">
        <f>IF(AB$2=$A1535,Data!Y254,0)</f>
        <v>0</v>
      </c>
      <c r="AC1535" s="169">
        <f>IF(AC$2=$A1535,Data!Z254,0)</f>
        <v>0</v>
      </c>
      <c r="AD1535" s="170">
        <f>IF(AD$2=$A1535,Data!AA254,0)</f>
        <v>0</v>
      </c>
      <c r="AE1535" s="171">
        <f>IF(AE$2=$A1535,Data!AB254,0)</f>
        <v>0</v>
      </c>
      <c r="AF1535" s="170">
        <f>IF(AF$2=$A1535,Data!AC254,0)</f>
        <v>0</v>
      </c>
      <c r="AG1535" s="171">
        <f>IF(AG$2=$A1535,Data!AD254,0)</f>
        <v>0</v>
      </c>
      <c r="AH1535" s="170">
        <f>IF(AH$2=$A1535,Data!AE254,0)</f>
        <v>0</v>
      </c>
      <c r="AI1535" s="171">
        <f>IF(AI$2=$A1535,Data!AF254,0)</f>
        <v>0</v>
      </c>
      <c r="AJ1535" s="170">
        <f>IF(AJ$2=$A1535,Data!AG254,0)</f>
        <v>0</v>
      </c>
      <c r="AK1535" s="171">
        <f>IF(AK$2=$A1535,Data!AH254,0)</f>
        <v>0</v>
      </c>
      <c r="AL1535" s="170">
        <f>IF(AL$2=$A1535,Data!AI254,0)</f>
        <v>0</v>
      </c>
      <c r="AM1535" t="str">
        <f t="shared" si="46"/>
        <v>BA</v>
      </c>
      <c r="AN1535" t="e">
        <f>+INDEX(Validation!$D$4:$D$250,MATCH(Merge!B1535,Validation!$E$4:$E$250,0))</f>
        <v>#N/A</v>
      </c>
      <c r="AO1535" s="172">
        <f t="shared" si="47"/>
        <v>0</v>
      </c>
    </row>
    <row r="1536" spans="1:41" ht="15" x14ac:dyDescent="0.25">
      <c r="A1536">
        <f>Inputs!$H$14</f>
        <v>4</v>
      </c>
      <c r="B1536" t="str">
        <f>Inputs!$D$4</f>
        <v>Select Agency…</v>
      </c>
      <c r="C1536" s="166" t="str">
        <f>Inputs!$I$6</f>
        <v>(insert code)</v>
      </c>
      <c r="D1536" t="str">
        <f>IFERROR(INDEX(Inputs!$I$11:$I$19,MATCH(A1536,Inputs!$H$11:$H$19)),"")</f>
        <v>(insert code)</v>
      </c>
      <c r="E1536" t="s">
        <v>902</v>
      </c>
      <c r="F1536" s="168">
        <f>IF(F$2=$A1536,Data!C255,0)</f>
        <v>0</v>
      </c>
      <c r="G1536" s="168">
        <f>IF(G$2=$A1536,Data!D255,0)</f>
        <v>0</v>
      </c>
      <c r="H1536" s="168">
        <f>IF(H$2=$A1536,Data!E255,0)</f>
        <v>0</v>
      </c>
      <c r="I1536" s="168">
        <f>IF(I$2=$A1536,Data!F255,0)</f>
        <v>0</v>
      </c>
      <c r="J1536" s="168">
        <f>IF(J$2=$A1536,Data!G255,0)</f>
        <v>0</v>
      </c>
      <c r="K1536" s="168">
        <f>IF(K$2=$A1536,Data!H255,0)</f>
        <v>0</v>
      </c>
      <c r="L1536" s="168">
        <f>IF(L$2=$A1536,Data!I255,0)</f>
        <v>0</v>
      </c>
      <c r="M1536" s="168">
        <f>IF(M$2=$A1536,Data!J255,0)</f>
        <v>0</v>
      </c>
      <c r="N1536" s="168">
        <f>IF(N$2=$A1536,Data!K255,0)</f>
        <v>0</v>
      </c>
      <c r="O1536" s="168">
        <f>IF(O$2=$A1536,Data!L255,0)</f>
        <v>0</v>
      </c>
      <c r="P1536" s="168">
        <f>IF(P$2=$A1536,Data!M255,0)</f>
        <v>0</v>
      </c>
      <c r="Q1536" s="168">
        <f>IF(Q$2=$A1536,Data!N255,0)</f>
        <v>0</v>
      </c>
      <c r="R1536" s="169">
        <f>IF(R$2=$A1536,Data!O255,0)</f>
        <v>0</v>
      </c>
      <c r="S1536" s="169">
        <f>IF(S$2=$A1536,Data!P255,0)</f>
        <v>0</v>
      </c>
      <c r="T1536" s="169">
        <f>IF(T$2=$A1536,Data!Q255,0)</f>
        <v>0</v>
      </c>
      <c r="U1536" s="169">
        <f>IF(U$2=$A1536,Data!R255,0)</f>
        <v>0</v>
      </c>
      <c r="V1536" s="169">
        <f>IF(V$2=$A1536,Data!S255,0)</f>
        <v>0</v>
      </c>
      <c r="W1536" s="169">
        <f>IF(W$2=$A1536,Data!T255,0)</f>
        <v>0</v>
      </c>
      <c r="X1536" s="169">
        <f>IF(X$2=$A1536,Data!U255,0)</f>
        <v>0</v>
      </c>
      <c r="Y1536" s="169">
        <f>IF(Y$2=$A1536,Data!V255,0)</f>
        <v>0</v>
      </c>
      <c r="Z1536" s="169">
        <f>IF(Z$2=$A1536,Data!W255,0)</f>
        <v>0</v>
      </c>
      <c r="AA1536" s="169">
        <f>IF(AA$2=$A1536,Data!X255,0)</f>
        <v>0</v>
      </c>
      <c r="AB1536" s="169">
        <f>IF(AB$2=$A1536,Data!Y255,0)</f>
        <v>0</v>
      </c>
      <c r="AC1536" s="169">
        <f>IF(AC$2=$A1536,Data!Z255,0)</f>
        <v>0</v>
      </c>
      <c r="AD1536" s="170">
        <f>IF(AD$2=$A1536,Data!AA255,0)</f>
        <v>0</v>
      </c>
      <c r="AE1536" s="171">
        <f>IF(AE$2=$A1536,Data!AB255,0)</f>
        <v>0</v>
      </c>
      <c r="AF1536" s="170">
        <f>IF(AF$2=$A1536,Data!AC255,0)</f>
        <v>0</v>
      </c>
      <c r="AG1536" s="171">
        <f>IF(AG$2=$A1536,Data!AD255,0)</f>
        <v>0</v>
      </c>
      <c r="AH1536" s="170">
        <f>IF(AH$2=$A1536,Data!AE255,0)</f>
        <v>0</v>
      </c>
      <c r="AI1536" s="171">
        <f>IF(AI$2=$A1536,Data!AF255,0)</f>
        <v>0</v>
      </c>
      <c r="AJ1536" s="170">
        <f>IF(AJ$2=$A1536,Data!AG255,0)</f>
        <v>0</v>
      </c>
      <c r="AK1536" s="171">
        <f>IF(AK$2=$A1536,Data!AH255,0)</f>
        <v>0</v>
      </c>
      <c r="AL1536" s="170">
        <f>IF(AL$2=$A1536,Data!AI255,0)</f>
        <v>0</v>
      </c>
      <c r="AM1536" t="str">
        <f t="shared" si="46"/>
        <v>BA</v>
      </c>
      <c r="AN1536" t="e">
        <f>+INDEX(Validation!$D$4:$D$250,MATCH(Merge!B1536,Validation!$E$4:$E$250,0))</f>
        <v>#N/A</v>
      </c>
      <c r="AO1536" s="172">
        <f t="shared" si="47"/>
        <v>0</v>
      </c>
    </row>
    <row r="1537" spans="1:41" ht="15" x14ac:dyDescent="0.25">
      <c r="A1537">
        <f>Inputs!$H$14</f>
        <v>4</v>
      </c>
      <c r="B1537" t="str">
        <f>Inputs!$D$4</f>
        <v>Select Agency…</v>
      </c>
      <c r="C1537" s="166" t="str">
        <f>Inputs!$I$6</f>
        <v>(insert code)</v>
      </c>
      <c r="D1537" t="str">
        <f>IFERROR(INDEX(Inputs!$I$11:$I$19,MATCH(A1537,Inputs!$H$11:$H$19)),"")</f>
        <v>(insert code)</v>
      </c>
      <c r="E1537" t="s">
        <v>902</v>
      </c>
      <c r="F1537" s="168">
        <f>IF(F$2=$A1537,Data!C256,0)</f>
        <v>0</v>
      </c>
      <c r="G1537" s="168">
        <f>IF(G$2=$A1537,Data!D256,0)</f>
        <v>0</v>
      </c>
      <c r="H1537" s="168">
        <f>IF(H$2=$A1537,Data!E256,0)</f>
        <v>0</v>
      </c>
      <c r="I1537" s="168">
        <f>IF(I$2=$A1537,Data!F256,0)</f>
        <v>0</v>
      </c>
      <c r="J1537" s="168">
        <f>IF(J$2=$A1537,Data!G256,0)</f>
        <v>0</v>
      </c>
      <c r="K1537" s="168">
        <f>IF(K$2=$A1537,Data!H256,0)</f>
        <v>0</v>
      </c>
      <c r="L1537" s="168">
        <f>IF(L$2=$A1537,Data!I256,0)</f>
        <v>0</v>
      </c>
      <c r="M1537" s="168">
        <f>IF(M$2=$A1537,Data!J256,0)</f>
        <v>0</v>
      </c>
      <c r="N1537" s="168">
        <f>IF(N$2=$A1537,Data!K256,0)</f>
        <v>0</v>
      </c>
      <c r="O1537" s="168">
        <f>IF(O$2=$A1537,Data!L256,0)</f>
        <v>0</v>
      </c>
      <c r="P1537" s="168">
        <f>IF(P$2=$A1537,Data!M256,0)</f>
        <v>0</v>
      </c>
      <c r="Q1537" s="168">
        <f>IF(Q$2=$A1537,Data!N256,0)</f>
        <v>0</v>
      </c>
      <c r="R1537" s="169">
        <f>IF(R$2=$A1537,Data!O256,0)</f>
        <v>0</v>
      </c>
      <c r="S1537" s="169">
        <f>IF(S$2=$A1537,Data!P256,0)</f>
        <v>0</v>
      </c>
      <c r="T1537" s="169">
        <f>IF(T$2=$A1537,Data!Q256,0)</f>
        <v>0</v>
      </c>
      <c r="U1537" s="169">
        <f>IF(U$2=$A1537,Data!R256,0)</f>
        <v>0</v>
      </c>
      <c r="V1537" s="169">
        <f>IF(V$2=$A1537,Data!S256,0)</f>
        <v>0</v>
      </c>
      <c r="W1537" s="169">
        <f>IF(W$2=$A1537,Data!T256,0)</f>
        <v>0</v>
      </c>
      <c r="X1537" s="169">
        <f>IF(X$2=$A1537,Data!U256,0)</f>
        <v>0</v>
      </c>
      <c r="Y1537" s="169">
        <f>IF(Y$2=$A1537,Data!V256,0)</f>
        <v>0</v>
      </c>
      <c r="Z1537" s="169">
        <f>IF(Z$2=$A1537,Data!W256,0)</f>
        <v>0</v>
      </c>
      <c r="AA1537" s="169">
        <f>IF(AA$2=$A1537,Data!X256,0)</f>
        <v>0</v>
      </c>
      <c r="AB1537" s="169">
        <f>IF(AB$2=$A1537,Data!Y256,0)</f>
        <v>0</v>
      </c>
      <c r="AC1537" s="169">
        <f>IF(AC$2=$A1537,Data!Z256,0)</f>
        <v>0</v>
      </c>
      <c r="AD1537" s="170">
        <f>IF(AD$2=$A1537,Data!AA256,0)</f>
        <v>0</v>
      </c>
      <c r="AE1537" s="171">
        <f>IF(AE$2=$A1537,Data!AB256,0)</f>
        <v>0</v>
      </c>
      <c r="AF1537" s="170">
        <f>IF(AF$2=$A1537,Data!AC256,0)</f>
        <v>0</v>
      </c>
      <c r="AG1537" s="171">
        <f>IF(AG$2=$A1537,Data!AD256,0)</f>
        <v>0</v>
      </c>
      <c r="AH1537" s="170">
        <f>IF(AH$2=$A1537,Data!AE256,0)</f>
        <v>0</v>
      </c>
      <c r="AI1537" s="171">
        <f>IF(AI$2=$A1537,Data!AF256,0)</f>
        <v>0</v>
      </c>
      <c r="AJ1537" s="170">
        <f>IF(AJ$2=$A1537,Data!AG256,0)</f>
        <v>0</v>
      </c>
      <c r="AK1537" s="171">
        <f>IF(AK$2=$A1537,Data!AH256,0)</f>
        <v>0</v>
      </c>
      <c r="AL1537" s="170">
        <f>IF(AL$2=$A1537,Data!AI256,0)</f>
        <v>0</v>
      </c>
      <c r="AM1537" t="str">
        <f t="shared" si="46"/>
        <v>BA</v>
      </c>
      <c r="AN1537" t="e">
        <f>+INDEX(Validation!$D$4:$D$250,MATCH(Merge!B1537,Validation!$E$4:$E$250,0))</f>
        <v>#N/A</v>
      </c>
      <c r="AO1537" s="172">
        <f t="shared" si="47"/>
        <v>0</v>
      </c>
    </row>
    <row r="1538" spans="1:41" ht="15" x14ac:dyDescent="0.25">
      <c r="A1538">
        <f>Inputs!$H$14</f>
        <v>4</v>
      </c>
      <c r="B1538" t="str">
        <f>Inputs!$D$4</f>
        <v>Select Agency…</v>
      </c>
      <c r="C1538" s="166" t="str">
        <f>Inputs!$I$6</f>
        <v>(insert code)</v>
      </c>
      <c r="D1538" t="str">
        <f>IFERROR(INDEX(Inputs!$I$11:$I$19,MATCH(A1538,Inputs!$H$11:$H$19)),"")</f>
        <v>(insert code)</v>
      </c>
      <c r="E1538" t="s">
        <v>902</v>
      </c>
      <c r="F1538" s="168">
        <f>IF(F$2=$A1538,Data!C257,0)</f>
        <v>0</v>
      </c>
      <c r="G1538" s="168">
        <f>IF(G$2=$A1538,Data!D257,0)</f>
        <v>0</v>
      </c>
      <c r="H1538" s="168">
        <f>IF(H$2=$A1538,Data!E257,0)</f>
        <v>0</v>
      </c>
      <c r="I1538" s="168">
        <f>IF(I$2=$A1538,Data!F257,0)</f>
        <v>0</v>
      </c>
      <c r="J1538" s="168">
        <f>IF(J$2=$A1538,Data!G257,0)</f>
        <v>0</v>
      </c>
      <c r="K1538" s="168">
        <f>IF(K$2=$A1538,Data!H257,0)</f>
        <v>0</v>
      </c>
      <c r="L1538" s="168">
        <f>IF(L$2=$A1538,Data!I257,0)</f>
        <v>0</v>
      </c>
      <c r="M1538" s="168">
        <f>IF(M$2=$A1538,Data!J257,0)</f>
        <v>0</v>
      </c>
      <c r="N1538" s="168">
        <f>IF(N$2=$A1538,Data!K257,0)</f>
        <v>0</v>
      </c>
      <c r="O1538" s="168">
        <f>IF(O$2=$A1538,Data!L257,0)</f>
        <v>0</v>
      </c>
      <c r="P1538" s="168">
        <f>IF(P$2=$A1538,Data!M257,0)</f>
        <v>0</v>
      </c>
      <c r="Q1538" s="168">
        <f>IF(Q$2=$A1538,Data!N257,0)</f>
        <v>0</v>
      </c>
      <c r="R1538" s="169">
        <f>IF(R$2=$A1538,Data!O257,0)</f>
        <v>0</v>
      </c>
      <c r="S1538" s="169">
        <f>IF(S$2=$A1538,Data!P257,0)</f>
        <v>0</v>
      </c>
      <c r="T1538" s="169">
        <f>IF(T$2=$A1538,Data!Q257,0)</f>
        <v>0</v>
      </c>
      <c r="U1538" s="169">
        <f>IF(U$2=$A1538,Data!R257,0)</f>
        <v>0</v>
      </c>
      <c r="V1538" s="169">
        <f>IF(V$2=$A1538,Data!S257,0)</f>
        <v>0</v>
      </c>
      <c r="W1538" s="169">
        <f>IF(W$2=$A1538,Data!T257,0)</f>
        <v>0</v>
      </c>
      <c r="X1538" s="169">
        <f>IF(X$2=$A1538,Data!U257,0)</f>
        <v>0</v>
      </c>
      <c r="Y1538" s="169">
        <f>IF(Y$2=$A1538,Data!V257,0)</f>
        <v>0</v>
      </c>
      <c r="Z1538" s="169">
        <f>IF(Z$2=$A1538,Data!W257,0)</f>
        <v>0</v>
      </c>
      <c r="AA1538" s="169">
        <f>IF(AA$2=$A1538,Data!X257,0)</f>
        <v>0</v>
      </c>
      <c r="AB1538" s="169">
        <f>IF(AB$2=$A1538,Data!Y257,0)</f>
        <v>0</v>
      </c>
      <c r="AC1538" s="169">
        <f>IF(AC$2=$A1538,Data!Z257,0)</f>
        <v>0</v>
      </c>
      <c r="AD1538" s="170">
        <f>IF(AD$2=$A1538,Data!AA257,0)</f>
        <v>0</v>
      </c>
      <c r="AE1538" s="171">
        <f>IF(AE$2=$A1538,Data!AB257,0)</f>
        <v>0</v>
      </c>
      <c r="AF1538" s="170">
        <f>IF(AF$2=$A1538,Data!AC257,0)</f>
        <v>0</v>
      </c>
      <c r="AG1538" s="171">
        <f>IF(AG$2=$A1538,Data!AD257,0)</f>
        <v>0</v>
      </c>
      <c r="AH1538" s="170">
        <f>IF(AH$2=$A1538,Data!AE257,0)</f>
        <v>0</v>
      </c>
      <c r="AI1538" s="171">
        <f>IF(AI$2=$A1538,Data!AF257,0)</f>
        <v>0</v>
      </c>
      <c r="AJ1538" s="170">
        <f>IF(AJ$2=$A1538,Data!AG257,0)</f>
        <v>0</v>
      </c>
      <c r="AK1538" s="171">
        <f>IF(AK$2=$A1538,Data!AH257,0)</f>
        <v>0</v>
      </c>
      <c r="AL1538" s="170">
        <f>IF(AL$2=$A1538,Data!AI257,0)</f>
        <v>0</v>
      </c>
      <c r="AM1538" t="str">
        <f t="shared" si="46"/>
        <v>BA</v>
      </c>
      <c r="AN1538" t="e">
        <f>+INDEX(Validation!$D$4:$D$250,MATCH(Merge!B1538,Validation!$E$4:$E$250,0))</f>
        <v>#N/A</v>
      </c>
      <c r="AO1538" s="172">
        <f t="shared" si="47"/>
        <v>0</v>
      </c>
    </row>
    <row r="1539" spans="1:41" ht="15" x14ac:dyDescent="0.25">
      <c r="A1539">
        <f>Inputs!$H$14</f>
        <v>4</v>
      </c>
      <c r="B1539" t="str">
        <f>Inputs!$D$4</f>
        <v>Select Agency…</v>
      </c>
      <c r="C1539" s="166" t="str">
        <f>Inputs!$I$6</f>
        <v>(insert code)</v>
      </c>
      <c r="D1539" t="str">
        <f>IFERROR(INDEX(Inputs!$I$11:$I$19,MATCH(A1539,Inputs!$H$11:$H$19)),"")</f>
        <v>(insert code)</v>
      </c>
      <c r="E1539" t="s">
        <v>902</v>
      </c>
      <c r="F1539" s="168">
        <f>IF(F$2=$A1539,Data!C258,0)</f>
        <v>0</v>
      </c>
      <c r="G1539" s="168">
        <f>IF(G$2=$A1539,Data!D258,0)</f>
        <v>0</v>
      </c>
      <c r="H1539" s="168">
        <f>IF(H$2=$A1539,Data!E258,0)</f>
        <v>0</v>
      </c>
      <c r="I1539" s="168">
        <f>IF(I$2=$A1539,Data!F258,0)</f>
        <v>0</v>
      </c>
      <c r="J1539" s="168">
        <f>IF(J$2=$A1539,Data!G258,0)</f>
        <v>0</v>
      </c>
      <c r="K1539" s="168">
        <f>IF(K$2=$A1539,Data!H258,0)</f>
        <v>0</v>
      </c>
      <c r="L1539" s="168">
        <f>IF(L$2=$A1539,Data!I258,0)</f>
        <v>0</v>
      </c>
      <c r="M1539" s="168">
        <f>IF(M$2=$A1539,Data!J258,0)</f>
        <v>0</v>
      </c>
      <c r="N1539" s="168">
        <f>IF(N$2=$A1539,Data!K258,0)</f>
        <v>0</v>
      </c>
      <c r="O1539" s="168">
        <f>IF(O$2=$A1539,Data!L258,0)</f>
        <v>0</v>
      </c>
      <c r="P1539" s="168">
        <f>IF(P$2=$A1539,Data!M258,0)</f>
        <v>0</v>
      </c>
      <c r="Q1539" s="168">
        <f>IF(Q$2=$A1539,Data!N258,0)</f>
        <v>0</v>
      </c>
      <c r="R1539" s="169">
        <f>IF(R$2=$A1539,Data!O258,0)</f>
        <v>0</v>
      </c>
      <c r="S1539" s="169">
        <f>IF(S$2=$A1539,Data!P258,0)</f>
        <v>0</v>
      </c>
      <c r="T1539" s="169">
        <f>IF(T$2=$A1539,Data!Q258,0)</f>
        <v>0</v>
      </c>
      <c r="U1539" s="169">
        <f>IF(U$2=$A1539,Data!R258,0)</f>
        <v>0</v>
      </c>
      <c r="V1539" s="169">
        <f>IF(V$2=$A1539,Data!S258,0)</f>
        <v>0</v>
      </c>
      <c r="W1539" s="169">
        <f>IF(W$2=$A1539,Data!T258,0)</f>
        <v>0</v>
      </c>
      <c r="X1539" s="169">
        <f>IF(X$2=$A1539,Data!U258,0)</f>
        <v>0</v>
      </c>
      <c r="Y1539" s="169">
        <f>IF(Y$2=$A1539,Data!V258,0)</f>
        <v>0</v>
      </c>
      <c r="Z1539" s="169">
        <f>IF(Z$2=$A1539,Data!W258,0)</f>
        <v>0</v>
      </c>
      <c r="AA1539" s="169">
        <f>IF(AA$2=$A1539,Data!X258,0)</f>
        <v>0</v>
      </c>
      <c r="AB1539" s="169">
        <f>IF(AB$2=$A1539,Data!Y258,0)</f>
        <v>0</v>
      </c>
      <c r="AC1539" s="169">
        <f>IF(AC$2=$A1539,Data!Z258,0)</f>
        <v>0</v>
      </c>
      <c r="AD1539" s="170">
        <f>IF(AD$2=$A1539,Data!AA258,0)</f>
        <v>0</v>
      </c>
      <c r="AE1539" s="171">
        <f>IF(AE$2=$A1539,Data!AB258,0)</f>
        <v>0</v>
      </c>
      <c r="AF1539" s="170">
        <f>IF(AF$2=$A1539,Data!AC258,0)</f>
        <v>0</v>
      </c>
      <c r="AG1539" s="171">
        <f>IF(AG$2=$A1539,Data!AD258,0)</f>
        <v>0</v>
      </c>
      <c r="AH1539" s="170">
        <f>IF(AH$2=$A1539,Data!AE258,0)</f>
        <v>0</v>
      </c>
      <c r="AI1539" s="171">
        <f>IF(AI$2=$A1539,Data!AF258,0)</f>
        <v>0</v>
      </c>
      <c r="AJ1539" s="170">
        <f>IF(AJ$2=$A1539,Data!AG258,0)</f>
        <v>0</v>
      </c>
      <c r="AK1539" s="171">
        <f>IF(AK$2=$A1539,Data!AH258,0)</f>
        <v>0</v>
      </c>
      <c r="AL1539" s="170">
        <f>IF(AL$2=$A1539,Data!AI258,0)</f>
        <v>0</v>
      </c>
      <c r="AM1539" t="str">
        <f t="shared" ref="AM1539:AM1602" si="48">+LEFT(E1539,2)</f>
        <v>BA</v>
      </c>
      <c r="AN1539" t="e">
        <f>+INDEX(Validation!$D$4:$D$250,MATCH(Merge!B1539,Validation!$E$4:$E$250,0))</f>
        <v>#N/A</v>
      </c>
      <c r="AO1539" s="172">
        <f t="shared" si="47"/>
        <v>0</v>
      </c>
    </row>
    <row r="1540" spans="1:41" ht="15" x14ac:dyDescent="0.25">
      <c r="A1540">
        <f>Inputs!$H$14</f>
        <v>4</v>
      </c>
      <c r="B1540" t="str">
        <f>Inputs!$D$4</f>
        <v>Select Agency…</v>
      </c>
      <c r="C1540" s="166" t="str">
        <f>Inputs!$I$6</f>
        <v>(insert code)</v>
      </c>
      <c r="D1540" t="str">
        <f>IFERROR(INDEX(Inputs!$I$11:$I$19,MATCH(A1540,Inputs!$H$11:$H$19)),"")</f>
        <v>(insert code)</v>
      </c>
      <c r="E1540" t="s">
        <v>902</v>
      </c>
      <c r="F1540" s="168">
        <f>IF(F$2=$A1540,Data!C259,0)</f>
        <v>0</v>
      </c>
      <c r="G1540" s="168">
        <f>IF(G$2=$A1540,Data!D259,0)</f>
        <v>0</v>
      </c>
      <c r="H1540" s="168">
        <f>IF(H$2=$A1540,Data!E259,0)</f>
        <v>0</v>
      </c>
      <c r="I1540" s="168">
        <f>IF(I$2=$A1540,Data!F259,0)</f>
        <v>0</v>
      </c>
      <c r="J1540" s="168">
        <f>IF(J$2=$A1540,Data!G259,0)</f>
        <v>0</v>
      </c>
      <c r="K1540" s="168">
        <f>IF(K$2=$A1540,Data!H259,0)</f>
        <v>0</v>
      </c>
      <c r="L1540" s="168">
        <f>IF(L$2=$A1540,Data!I259,0)</f>
        <v>0</v>
      </c>
      <c r="M1540" s="168">
        <f>IF(M$2=$A1540,Data!J259,0)</f>
        <v>0</v>
      </c>
      <c r="N1540" s="168">
        <f>IF(N$2=$A1540,Data!K259,0)</f>
        <v>0</v>
      </c>
      <c r="O1540" s="168">
        <f>IF(O$2=$A1540,Data!L259,0)</f>
        <v>0</v>
      </c>
      <c r="P1540" s="168">
        <f>IF(P$2=$A1540,Data!M259,0)</f>
        <v>0</v>
      </c>
      <c r="Q1540" s="168">
        <f>IF(Q$2=$A1540,Data!N259,0)</f>
        <v>0</v>
      </c>
      <c r="R1540" s="169">
        <f>IF(R$2=$A1540,Data!O259,0)</f>
        <v>0</v>
      </c>
      <c r="S1540" s="169">
        <f>IF(S$2=$A1540,Data!P259,0)</f>
        <v>0</v>
      </c>
      <c r="T1540" s="169">
        <f>IF(T$2=$A1540,Data!Q259,0)</f>
        <v>0</v>
      </c>
      <c r="U1540" s="169">
        <f>IF(U$2=$A1540,Data!R259,0)</f>
        <v>0</v>
      </c>
      <c r="V1540" s="169">
        <f>IF(V$2=$A1540,Data!S259,0)</f>
        <v>0</v>
      </c>
      <c r="W1540" s="169">
        <f>IF(W$2=$A1540,Data!T259,0)</f>
        <v>0</v>
      </c>
      <c r="X1540" s="169">
        <f>IF(X$2=$A1540,Data!U259,0)</f>
        <v>0</v>
      </c>
      <c r="Y1540" s="169">
        <f>IF(Y$2=$A1540,Data!V259,0)</f>
        <v>0</v>
      </c>
      <c r="Z1540" s="169">
        <f>IF(Z$2=$A1540,Data!W259,0)</f>
        <v>0</v>
      </c>
      <c r="AA1540" s="169">
        <f>IF(AA$2=$A1540,Data!X259,0)</f>
        <v>0</v>
      </c>
      <c r="AB1540" s="169">
        <f>IF(AB$2=$A1540,Data!Y259,0)</f>
        <v>0</v>
      </c>
      <c r="AC1540" s="169">
        <f>IF(AC$2=$A1540,Data!Z259,0)</f>
        <v>0</v>
      </c>
      <c r="AD1540" s="170">
        <f>IF(AD$2=$A1540,Data!AA259,0)</f>
        <v>0</v>
      </c>
      <c r="AE1540" s="171">
        <f>IF(AE$2=$A1540,Data!AB259,0)</f>
        <v>0</v>
      </c>
      <c r="AF1540" s="170">
        <f>IF(AF$2=$A1540,Data!AC259,0)</f>
        <v>0</v>
      </c>
      <c r="AG1540" s="171">
        <f>IF(AG$2=$A1540,Data!AD259,0)</f>
        <v>0</v>
      </c>
      <c r="AH1540" s="170">
        <f>IF(AH$2=$A1540,Data!AE259,0)</f>
        <v>0</v>
      </c>
      <c r="AI1540" s="171">
        <f>IF(AI$2=$A1540,Data!AF259,0)</f>
        <v>0</v>
      </c>
      <c r="AJ1540" s="170">
        <f>IF(AJ$2=$A1540,Data!AG259,0)</f>
        <v>0</v>
      </c>
      <c r="AK1540" s="171">
        <f>IF(AK$2=$A1540,Data!AH259,0)</f>
        <v>0</v>
      </c>
      <c r="AL1540" s="170">
        <f>IF(AL$2=$A1540,Data!AI259,0)</f>
        <v>0</v>
      </c>
      <c r="AM1540" t="str">
        <f t="shared" si="48"/>
        <v>BA</v>
      </c>
      <c r="AN1540" t="e">
        <f>+INDEX(Validation!$D$4:$D$250,MATCH(Merge!B1540,Validation!$E$4:$E$250,0))</f>
        <v>#N/A</v>
      </c>
      <c r="AO1540" s="172">
        <f t="shared" ref="AO1540:AO1603" si="49">SUM(F1540:AL1540)</f>
        <v>0</v>
      </c>
    </row>
    <row r="1541" spans="1:41" ht="15" x14ac:dyDescent="0.25">
      <c r="A1541">
        <f>Inputs!$H$14</f>
        <v>4</v>
      </c>
      <c r="B1541" t="str">
        <f>Inputs!$D$4</f>
        <v>Select Agency…</v>
      </c>
      <c r="C1541" s="166" t="str">
        <f>Inputs!$I$6</f>
        <v>(insert code)</v>
      </c>
      <c r="D1541" t="str">
        <f>IFERROR(INDEX(Inputs!$I$11:$I$19,MATCH(A1541,Inputs!$H$11:$H$19)),"")</f>
        <v>(insert code)</v>
      </c>
      <c r="E1541" t="s">
        <v>902</v>
      </c>
      <c r="F1541" s="168">
        <f>IF(F$2=$A1541,Data!C260,0)</f>
        <v>0</v>
      </c>
      <c r="G1541" s="168">
        <f>IF(G$2=$A1541,Data!D260,0)</f>
        <v>0</v>
      </c>
      <c r="H1541" s="168">
        <f>IF(H$2=$A1541,Data!E260,0)</f>
        <v>0</v>
      </c>
      <c r="I1541" s="168">
        <f>IF(I$2=$A1541,Data!F260,0)</f>
        <v>0</v>
      </c>
      <c r="J1541" s="168">
        <f>IF(J$2=$A1541,Data!G260,0)</f>
        <v>0</v>
      </c>
      <c r="K1541" s="168">
        <f>IF(K$2=$A1541,Data!H260,0)</f>
        <v>0</v>
      </c>
      <c r="L1541" s="168">
        <f>IF(L$2=$A1541,Data!I260,0)</f>
        <v>0</v>
      </c>
      <c r="M1541" s="168">
        <f>IF(M$2=$A1541,Data!J260,0)</f>
        <v>0</v>
      </c>
      <c r="N1541" s="168">
        <f>IF(N$2=$A1541,Data!K260,0)</f>
        <v>0</v>
      </c>
      <c r="O1541" s="168">
        <f>IF(O$2=$A1541,Data!L260,0)</f>
        <v>0</v>
      </c>
      <c r="P1541" s="168">
        <f>IF(P$2=$A1541,Data!M260,0)</f>
        <v>0</v>
      </c>
      <c r="Q1541" s="168">
        <f>IF(Q$2=$A1541,Data!N260,0)</f>
        <v>0</v>
      </c>
      <c r="R1541" s="169">
        <f>IF(R$2=$A1541,Data!O260,0)</f>
        <v>0</v>
      </c>
      <c r="S1541" s="169">
        <f>IF(S$2=$A1541,Data!P260,0)</f>
        <v>0</v>
      </c>
      <c r="T1541" s="169">
        <f>IF(T$2=$A1541,Data!Q260,0)</f>
        <v>0</v>
      </c>
      <c r="U1541" s="169">
        <f>IF(U$2=$A1541,Data!R260,0)</f>
        <v>0</v>
      </c>
      <c r="V1541" s="169">
        <f>IF(V$2=$A1541,Data!S260,0)</f>
        <v>0</v>
      </c>
      <c r="W1541" s="169">
        <f>IF(W$2=$A1541,Data!T260,0)</f>
        <v>0</v>
      </c>
      <c r="X1541" s="169">
        <f>IF(X$2=$A1541,Data!U260,0)</f>
        <v>0</v>
      </c>
      <c r="Y1541" s="169">
        <f>IF(Y$2=$A1541,Data!V260,0)</f>
        <v>0</v>
      </c>
      <c r="Z1541" s="169">
        <f>IF(Z$2=$A1541,Data!W260,0)</f>
        <v>0</v>
      </c>
      <c r="AA1541" s="169">
        <f>IF(AA$2=$A1541,Data!X260,0)</f>
        <v>0</v>
      </c>
      <c r="AB1541" s="169">
        <f>IF(AB$2=$A1541,Data!Y260,0)</f>
        <v>0</v>
      </c>
      <c r="AC1541" s="169">
        <f>IF(AC$2=$A1541,Data!Z260,0)</f>
        <v>0</v>
      </c>
      <c r="AD1541" s="170">
        <f>IF(AD$2=$A1541,Data!AA260,0)</f>
        <v>0</v>
      </c>
      <c r="AE1541" s="171">
        <f>IF(AE$2=$A1541,Data!AB260,0)</f>
        <v>0</v>
      </c>
      <c r="AF1541" s="170">
        <f>IF(AF$2=$A1541,Data!AC260,0)</f>
        <v>0</v>
      </c>
      <c r="AG1541" s="171">
        <f>IF(AG$2=$A1541,Data!AD260,0)</f>
        <v>0</v>
      </c>
      <c r="AH1541" s="170">
        <f>IF(AH$2=$A1541,Data!AE260,0)</f>
        <v>0</v>
      </c>
      <c r="AI1541" s="171">
        <f>IF(AI$2=$A1541,Data!AF260,0)</f>
        <v>0</v>
      </c>
      <c r="AJ1541" s="170">
        <f>IF(AJ$2=$A1541,Data!AG260,0)</f>
        <v>0</v>
      </c>
      <c r="AK1541" s="171">
        <f>IF(AK$2=$A1541,Data!AH260,0)</f>
        <v>0</v>
      </c>
      <c r="AL1541" s="170">
        <f>IF(AL$2=$A1541,Data!AI260,0)</f>
        <v>0</v>
      </c>
      <c r="AM1541" t="str">
        <f t="shared" si="48"/>
        <v>BA</v>
      </c>
      <c r="AN1541" t="e">
        <f>+INDEX(Validation!$D$4:$D$250,MATCH(Merge!B1541,Validation!$E$4:$E$250,0))</f>
        <v>#N/A</v>
      </c>
      <c r="AO1541" s="172">
        <f t="shared" si="49"/>
        <v>0</v>
      </c>
    </row>
    <row r="1542" spans="1:41" ht="15" x14ac:dyDescent="0.25">
      <c r="A1542">
        <f>Inputs!$H$14</f>
        <v>4</v>
      </c>
      <c r="B1542" t="str">
        <f>Inputs!$D$4</f>
        <v>Select Agency…</v>
      </c>
      <c r="C1542" s="166" t="str">
        <f>Inputs!$I$6</f>
        <v>(insert code)</v>
      </c>
      <c r="D1542" t="str">
        <f>IFERROR(INDEX(Inputs!$I$11:$I$19,MATCH(A1542,Inputs!$H$11:$H$19)),"")</f>
        <v>(insert code)</v>
      </c>
      <c r="E1542" t="s">
        <v>902</v>
      </c>
      <c r="F1542" s="168">
        <f>IF(F$2=$A1542,Data!C261,0)</f>
        <v>0</v>
      </c>
      <c r="G1542" s="168">
        <f>IF(G$2=$A1542,Data!D261,0)</f>
        <v>0</v>
      </c>
      <c r="H1542" s="168">
        <f>IF(H$2=$A1542,Data!E261,0)</f>
        <v>0</v>
      </c>
      <c r="I1542" s="168">
        <f>IF(I$2=$A1542,Data!F261,0)</f>
        <v>0</v>
      </c>
      <c r="J1542" s="168">
        <f>IF(J$2=$A1542,Data!G261,0)</f>
        <v>0</v>
      </c>
      <c r="K1542" s="168">
        <f>IF(K$2=$A1542,Data!H261,0)</f>
        <v>0</v>
      </c>
      <c r="L1542" s="168">
        <f>IF(L$2=$A1542,Data!I261,0)</f>
        <v>0</v>
      </c>
      <c r="M1542" s="168">
        <f>IF(M$2=$A1542,Data!J261,0)</f>
        <v>0</v>
      </c>
      <c r="N1542" s="168">
        <f>IF(N$2=$A1542,Data!K261,0)</f>
        <v>0</v>
      </c>
      <c r="O1542" s="168">
        <f>IF(O$2=$A1542,Data!L261,0)</f>
        <v>0</v>
      </c>
      <c r="P1542" s="168">
        <f>IF(P$2=$A1542,Data!M261,0)</f>
        <v>0</v>
      </c>
      <c r="Q1542" s="168">
        <f>IF(Q$2=$A1542,Data!N261,0)</f>
        <v>0</v>
      </c>
      <c r="R1542" s="169">
        <f>IF(R$2=$A1542,Data!O261,0)</f>
        <v>0</v>
      </c>
      <c r="S1542" s="169">
        <f>IF(S$2=$A1542,Data!P261,0)</f>
        <v>0</v>
      </c>
      <c r="T1542" s="169">
        <f>IF(T$2=$A1542,Data!Q261,0)</f>
        <v>0</v>
      </c>
      <c r="U1542" s="169">
        <f>IF(U$2=$A1542,Data!R261,0)</f>
        <v>0</v>
      </c>
      <c r="V1542" s="169">
        <f>IF(V$2=$A1542,Data!S261,0)</f>
        <v>0</v>
      </c>
      <c r="W1542" s="169">
        <f>IF(W$2=$A1542,Data!T261,0)</f>
        <v>0</v>
      </c>
      <c r="X1542" s="169">
        <f>IF(X$2=$A1542,Data!U261,0)</f>
        <v>0</v>
      </c>
      <c r="Y1542" s="169">
        <f>IF(Y$2=$A1542,Data!V261,0)</f>
        <v>0</v>
      </c>
      <c r="Z1542" s="169">
        <f>IF(Z$2=$A1542,Data!W261,0)</f>
        <v>0</v>
      </c>
      <c r="AA1542" s="169">
        <f>IF(AA$2=$A1542,Data!X261,0)</f>
        <v>0</v>
      </c>
      <c r="AB1542" s="169">
        <f>IF(AB$2=$A1542,Data!Y261,0)</f>
        <v>0</v>
      </c>
      <c r="AC1542" s="169">
        <f>IF(AC$2=$A1542,Data!Z261,0)</f>
        <v>0</v>
      </c>
      <c r="AD1542" s="170">
        <f>IF(AD$2=$A1542,Data!AA261,0)</f>
        <v>0</v>
      </c>
      <c r="AE1542" s="171">
        <f>IF(AE$2=$A1542,Data!AB261,0)</f>
        <v>0</v>
      </c>
      <c r="AF1542" s="170">
        <f>IF(AF$2=$A1542,Data!AC261,0)</f>
        <v>0</v>
      </c>
      <c r="AG1542" s="171">
        <f>IF(AG$2=$A1542,Data!AD261,0)</f>
        <v>0</v>
      </c>
      <c r="AH1542" s="170">
        <f>IF(AH$2=$A1542,Data!AE261,0)</f>
        <v>0</v>
      </c>
      <c r="AI1542" s="171">
        <f>IF(AI$2=$A1542,Data!AF261,0)</f>
        <v>0</v>
      </c>
      <c r="AJ1542" s="170">
        <f>IF(AJ$2=$A1542,Data!AG261,0)</f>
        <v>0</v>
      </c>
      <c r="AK1542" s="171">
        <f>IF(AK$2=$A1542,Data!AH261,0)</f>
        <v>0</v>
      </c>
      <c r="AL1542" s="170">
        <f>IF(AL$2=$A1542,Data!AI261,0)</f>
        <v>0</v>
      </c>
      <c r="AM1542" t="str">
        <f t="shared" si="48"/>
        <v>BA</v>
      </c>
      <c r="AN1542" t="e">
        <f>+INDEX(Validation!$D$4:$D$250,MATCH(Merge!B1542,Validation!$E$4:$E$250,0))</f>
        <v>#N/A</v>
      </c>
      <c r="AO1542" s="172">
        <f t="shared" si="49"/>
        <v>0</v>
      </c>
    </row>
    <row r="1543" spans="1:41" ht="15" x14ac:dyDescent="0.25">
      <c r="A1543">
        <f>Inputs!$H$14</f>
        <v>4</v>
      </c>
      <c r="B1543" t="str">
        <f>Inputs!$D$4</f>
        <v>Select Agency…</v>
      </c>
      <c r="C1543" s="166" t="str">
        <f>Inputs!$I$6</f>
        <v>(insert code)</v>
      </c>
      <c r="D1543" t="str">
        <f>IFERROR(INDEX(Inputs!$I$11:$I$19,MATCH(A1543,Inputs!$H$11:$H$19)),"")</f>
        <v>(insert code)</v>
      </c>
      <c r="E1543" t="s">
        <v>902</v>
      </c>
      <c r="F1543" s="168">
        <f>IF(F$2=$A1543,Data!C262,0)</f>
        <v>0</v>
      </c>
      <c r="G1543" s="168">
        <f>IF(G$2=$A1543,Data!D262,0)</f>
        <v>0</v>
      </c>
      <c r="H1543" s="168">
        <f>IF(H$2=$A1543,Data!E262,0)</f>
        <v>0</v>
      </c>
      <c r="I1543" s="168">
        <f>IF(I$2=$A1543,Data!F262,0)</f>
        <v>0</v>
      </c>
      <c r="J1543" s="168">
        <f>IF(J$2=$A1543,Data!G262,0)</f>
        <v>0</v>
      </c>
      <c r="K1543" s="168">
        <f>IF(K$2=$A1543,Data!H262,0)</f>
        <v>0</v>
      </c>
      <c r="L1543" s="168">
        <f>IF(L$2=$A1543,Data!I262,0)</f>
        <v>0</v>
      </c>
      <c r="M1543" s="168">
        <f>IF(M$2=$A1543,Data!J262,0)</f>
        <v>0</v>
      </c>
      <c r="N1543" s="168">
        <f>IF(N$2=$A1543,Data!K262,0)</f>
        <v>0</v>
      </c>
      <c r="O1543" s="168">
        <f>IF(O$2=$A1543,Data!L262,0)</f>
        <v>0</v>
      </c>
      <c r="P1543" s="168">
        <f>IF(P$2=$A1543,Data!M262,0)</f>
        <v>0</v>
      </c>
      <c r="Q1543" s="168">
        <f>IF(Q$2=$A1543,Data!N262,0)</f>
        <v>0</v>
      </c>
      <c r="R1543" s="169">
        <f>IF(R$2=$A1543,Data!O262,0)</f>
        <v>0</v>
      </c>
      <c r="S1543" s="169">
        <f>IF(S$2=$A1543,Data!P262,0)</f>
        <v>0</v>
      </c>
      <c r="T1543" s="169">
        <f>IF(T$2=$A1543,Data!Q262,0)</f>
        <v>0</v>
      </c>
      <c r="U1543" s="169">
        <f>IF(U$2=$A1543,Data!R262,0)</f>
        <v>0</v>
      </c>
      <c r="V1543" s="169">
        <f>IF(V$2=$A1543,Data!S262,0)</f>
        <v>0</v>
      </c>
      <c r="W1543" s="169">
        <f>IF(W$2=$A1543,Data!T262,0)</f>
        <v>0</v>
      </c>
      <c r="X1543" s="169">
        <f>IF(X$2=$A1543,Data!U262,0)</f>
        <v>0</v>
      </c>
      <c r="Y1543" s="169">
        <f>IF(Y$2=$A1543,Data!V262,0)</f>
        <v>0</v>
      </c>
      <c r="Z1543" s="169">
        <f>IF(Z$2=$A1543,Data!W262,0)</f>
        <v>0</v>
      </c>
      <c r="AA1543" s="169">
        <f>IF(AA$2=$A1543,Data!X262,0)</f>
        <v>0</v>
      </c>
      <c r="AB1543" s="169">
        <f>IF(AB$2=$A1543,Data!Y262,0)</f>
        <v>0</v>
      </c>
      <c r="AC1543" s="169">
        <f>IF(AC$2=$A1543,Data!Z262,0)</f>
        <v>0</v>
      </c>
      <c r="AD1543" s="170">
        <f>IF(AD$2=$A1543,Data!AA262,0)</f>
        <v>0</v>
      </c>
      <c r="AE1543" s="171">
        <f>IF(AE$2=$A1543,Data!AB262,0)</f>
        <v>0</v>
      </c>
      <c r="AF1543" s="170">
        <f>IF(AF$2=$A1543,Data!AC262,0)</f>
        <v>0</v>
      </c>
      <c r="AG1543" s="171">
        <f>IF(AG$2=$A1543,Data!AD262,0)</f>
        <v>0</v>
      </c>
      <c r="AH1543" s="170">
        <f>IF(AH$2=$A1543,Data!AE262,0)</f>
        <v>0</v>
      </c>
      <c r="AI1543" s="171">
        <f>IF(AI$2=$A1543,Data!AF262,0)</f>
        <v>0</v>
      </c>
      <c r="AJ1543" s="170">
        <f>IF(AJ$2=$A1543,Data!AG262,0)</f>
        <v>0</v>
      </c>
      <c r="AK1543" s="171">
        <f>IF(AK$2=$A1543,Data!AH262,0)</f>
        <v>0</v>
      </c>
      <c r="AL1543" s="170">
        <f>IF(AL$2=$A1543,Data!AI262,0)</f>
        <v>0</v>
      </c>
      <c r="AM1543" t="str">
        <f t="shared" si="48"/>
        <v>BA</v>
      </c>
      <c r="AN1543" t="e">
        <f>+INDEX(Validation!$D$4:$D$250,MATCH(Merge!B1543,Validation!$E$4:$E$250,0))</f>
        <v>#N/A</v>
      </c>
      <c r="AO1543" s="172">
        <f t="shared" si="49"/>
        <v>0</v>
      </c>
    </row>
    <row r="1544" spans="1:41" ht="15" x14ac:dyDescent="0.25">
      <c r="A1544">
        <f>Inputs!$H$14</f>
        <v>4</v>
      </c>
      <c r="B1544" t="str">
        <f>Inputs!$D$4</f>
        <v>Select Agency…</v>
      </c>
      <c r="C1544" s="166" t="str">
        <f>Inputs!$I$6</f>
        <v>(insert code)</v>
      </c>
      <c r="D1544" t="str">
        <f>IFERROR(INDEX(Inputs!$I$11:$I$19,MATCH(A1544,Inputs!$H$11:$H$19)),"")</f>
        <v>(insert code)</v>
      </c>
      <c r="E1544" t="s">
        <v>902</v>
      </c>
      <c r="F1544" s="168">
        <f>IF(F$2=$A1544,Data!C263,0)</f>
        <v>0</v>
      </c>
      <c r="G1544" s="168">
        <f>IF(G$2=$A1544,Data!D263,0)</f>
        <v>0</v>
      </c>
      <c r="H1544" s="168">
        <f>IF(H$2=$A1544,Data!E263,0)</f>
        <v>0</v>
      </c>
      <c r="I1544" s="168">
        <f>IF(I$2=$A1544,Data!F263,0)</f>
        <v>0</v>
      </c>
      <c r="J1544" s="168">
        <f>IF(J$2=$A1544,Data!G263,0)</f>
        <v>0</v>
      </c>
      <c r="K1544" s="168">
        <f>IF(K$2=$A1544,Data!H263,0)</f>
        <v>0</v>
      </c>
      <c r="L1544" s="168">
        <f>IF(L$2=$A1544,Data!I263,0)</f>
        <v>0</v>
      </c>
      <c r="M1544" s="168">
        <f>IF(M$2=$A1544,Data!J263,0)</f>
        <v>0</v>
      </c>
      <c r="N1544" s="168">
        <f>IF(N$2=$A1544,Data!K263,0)</f>
        <v>0</v>
      </c>
      <c r="O1544" s="168">
        <f>IF(O$2=$A1544,Data!L263,0)</f>
        <v>0</v>
      </c>
      <c r="P1544" s="168">
        <f>IF(P$2=$A1544,Data!M263,0)</f>
        <v>0</v>
      </c>
      <c r="Q1544" s="168">
        <f>IF(Q$2=$A1544,Data!N263,0)</f>
        <v>0</v>
      </c>
      <c r="R1544" s="169">
        <f>IF(R$2=$A1544,Data!O263,0)</f>
        <v>0</v>
      </c>
      <c r="S1544" s="169">
        <f>IF(S$2=$A1544,Data!P263,0)</f>
        <v>0</v>
      </c>
      <c r="T1544" s="169">
        <f>IF(T$2=$A1544,Data!Q263,0)</f>
        <v>0</v>
      </c>
      <c r="U1544" s="169">
        <f>IF(U$2=$A1544,Data!R263,0)</f>
        <v>0</v>
      </c>
      <c r="V1544" s="169">
        <f>IF(V$2=$A1544,Data!S263,0)</f>
        <v>0</v>
      </c>
      <c r="W1544" s="169">
        <f>IF(W$2=$A1544,Data!T263,0)</f>
        <v>0</v>
      </c>
      <c r="X1544" s="169">
        <f>IF(X$2=$A1544,Data!U263,0)</f>
        <v>0</v>
      </c>
      <c r="Y1544" s="169">
        <f>IF(Y$2=$A1544,Data!V263,0)</f>
        <v>0</v>
      </c>
      <c r="Z1544" s="169">
        <f>IF(Z$2=$A1544,Data!W263,0)</f>
        <v>0</v>
      </c>
      <c r="AA1544" s="169">
        <f>IF(AA$2=$A1544,Data!X263,0)</f>
        <v>0</v>
      </c>
      <c r="AB1544" s="169">
        <f>IF(AB$2=$A1544,Data!Y263,0)</f>
        <v>0</v>
      </c>
      <c r="AC1544" s="169">
        <f>IF(AC$2=$A1544,Data!Z263,0)</f>
        <v>0</v>
      </c>
      <c r="AD1544" s="170">
        <f>IF(AD$2=$A1544,Data!AA263,0)</f>
        <v>0</v>
      </c>
      <c r="AE1544" s="171">
        <f>IF(AE$2=$A1544,Data!AB263,0)</f>
        <v>0</v>
      </c>
      <c r="AF1544" s="170">
        <f>IF(AF$2=$A1544,Data!AC263,0)</f>
        <v>0</v>
      </c>
      <c r="AG1544" s="171">
        <f>IF(AG$2=$A1544,Data!AD263,0)</f>
        <v>0</v>
      </c>
      <c r="AH1544" s="170">
        <f>IF(AH$2=$A1544,Data!AE263,0)</f>
        <v>0</v>
      </c>
      <c r="AI1544" s="171">
        <f>IF(AI$2=$A1544,Data!AF263,0)</f>
        <v>0</v>
      </c>
      <c r="AJ1544" s="170">
        <f>IF(AJ$2=$A1544,Data!AG263,0)</f>
        <v>0</v>
      </c>
      <c r="AK1544" s="171">
        <f>IF(AK$2=$A1544,Data!AH263,0)</f>
        <v>0</v>
      </c>
      <c r="AL1544" s="170">
        <f>IF(AL$2=$A1544,Data!AI263,0)</f>
        <v>0</v>
      </c>
      <c r="AM1544" t="str">
        <f t="shared" si="48"/>
        <v>BA</v>
      </c>
      <c r="AN1544" t="e">
        <f>+INDEX(Validation!$D$4:$D$250,MATCH(Merge!B1544,Validation!$E$4:$E$250,0))</f>
        <v>#N/A</v>
      </c>
      <c r="AO1544" s="172">
        <f t="shared" si="49"/>
        <v>0</v>
      </c>
    </row>
    <row r="1545" spans="1:41" ht="15" x14ac:dyDescent="0.25">
      <c r="A1545">
        <f>Inputs!$H$14</f>
        <v>4</v>
      </c>
      <c r="B1545" t="str">
        <f>Inputs!$D$4</f>
        <v>Select Agency…</v>
      </c>
      <c r="C1545" s="166" t="str">
        <f>Inputs!$I$6</f>
        <v>(insert code)</v>
      </c>
      <c r="D1545" t="str">
        <f>IFERROR(INDEX(Inputs!$I$11:$I$19,MATCH(A1545,Inputs!$H$11:$H$19)),"")</f>
        <v>(insert code)</v>
      </c>
      <c r="E1545" t="s">
        <v>902</v>
      </c>
      <c r="F1545" s="168">
        <f>IF(F$2=$A1545,Data!C264,0)</f>
        <v>0</v>
      </c>
      <c r="G1545" s="168">
        <f>IF(G$2=$A1545,Data!D264,0)</f>
        <v>0</v>
      </c>
      <c r="H1545" s="168">
        <f>IF(H$2=$A1545,Data!E264,0)</f>
        <v>0</v>
      </c>
      <c r="I1545" s="168">
        <f>IF(I$2=$A1545,Data!F264,0)</f>
        <v>0</v>
      </c>
      <c r="J1545" s="168">
        <f>IF(J$2=$A1545,Data!G264,0)</f>
        <v>0</v>
      </c>
      <c r="K1545" s="168">
        <f>IF(K$2=$A1545,Data!H264,0)</f>
        <v>0</v>
      </c>
      <c r="L1545" s="168">
        <f>IF(L$2=$A1545,Data!I264,0)</f>
        <v>0</v>
      </c>
      <c r="M1545" s="168">
        <f>IF(M$2=$A1545,Data!J264,0)</f>
        <v>0</v>
      </c>
      <c r="N1545" s="168">
        <f>IF(N$2=$A1545,Data!K264,0)</f>
        <v>0</v>
      </c>
      <c r="O1545" s="168">
        <f>IF(O$2=$A1545,Data!L264,0)</f>
        <v>0</v>
      </c>
      <c r="P1545" s="168">
        <f>IF(P$2=$A1545,Data!M264,0)</f>
        <v>0</v>
      </c>
      <c r="Q1545" s="168">
        <f>IF(Q$2=$A1545,Data!N264,0)</f>
        <v>0</v>
      </c>
      <c r="R1545" s="169">
        <f>IF(R$2=$A1545,Data!O264,0)</f>
        <v>0</v>
      </c>
      <c r="S1545" s="169">
        <f>IF(S$2=$A1545,Data!P264,0)</f>
        <v>0</v>
      </c>
      <c r="T1545" s="169">
        <f>IF(T$2=$A1545,Data!Q264,0)</f>
        <v>0</v>
      </c>
      <c r="U1545" s="169">
        <f>IF(U$2=$A1545,Data!R264,0)</f>
        <v>0</v>
      </c>
      <c r="V1545" s="169">
        <f>IF(V$2=$A1545,Data!S264,0)</f>
        <v>0</v>
      </c>
      <c r="W1545" s="169">
        <f>IF(W$2=$A1545,Data!T264,0)</f>
        <v>0</v>
      </c>
      <c r="X1545" s="169">
        <f>IF(X$2=$A1545,Data!U264,0)</f>
        <v>0</v>
      </c>
      <c r="Y1545" s="169">
        <f>IF(Y$2=$A1545,Data!V264,0)</f>
        <v>0</v>
      </c>
      <c r="Z1545" s="169">
        <f>IF(Z$2=$A1545,Data!W264,0)</f>
        <v>0</v>
      </c>
      <c r="AA1545" s="169">
        <f>IF(AA$2=$A1545,Data!X264,0)</f>
        <v>0</v>
      </c>
      <c r="AB1545" s="169">
        <f>IF(AB$2=$A1545,Data!Y264,0)</f>
        <v>0</v>
      </c>
      <c r="AC1545" s="169">
        <f>IF(AC$2=$A1545,Data!Z264,0)</f>
        <v>0</v>
      </c>
      <c r="AD1545" s="170">
        <f>IF(AD$2=$A1545,Data!AA264,0)</f>
        <v>0</v>
      </c>
      <c r="AE1545" s="171">
        <f>IF(AE$2=$A1545,Data!AB264,0)</f>
        <v>0</v>
      </c>
      <c r="AF1545" s="170">
        <f>IF(AF$2=$A1545,Data!AC264,0)</f>
        <v>0</v>
      </c>
      <c r="AG1545" s="171">
        <f>IF(AG$2=$A1545,Data!AD264,0)</f>
        <v>0</v>
      </c>
      <c r="AH1545" s="170">
        <f>IF(AH$2=$A1545,Data!AE264,0)</f>
        <v>0</v>
      </c>
      <c r="AI1545" s="171">
        <f>IF(AI$2=$A1545,Data!AF264,0)</f>
        <v>0</v>
      </c>
      <c r="AJ1545" s="170">
        <f>IF(AJ$2=$A1545,Data!AG264,0)</f>
        <v>0</v>
      </c>
      <c r="AK1545" s="171">
        <f>IF(AK$2=$A1545,Data!AH264,0)</f>
        <v>0</v>
      </c>
      <c r="AL1545" s="170">
        <f>IF(AL$2=$A1545,Data!AI264,0)</f>
        <v>0</v>
      </c>
      <c r="AM1545" t="str">
        <f t="shared" si="48"/>
        <v>BA</v>
      </c>
      <c r="AN1545" t="e">
        <f>+INDEX(Validation!$D$4:$D$250,MATCH(Merge!B1545,Validation!$E$4:$E$250,0))</f>
        <v>#N/A</v>
      </c>
      <c r="AO1545" s="172">
        <f t="shared" si="49"/>
        <v>0</v>
      </c>
    </row>
    <row r="1546" spans="1:41" ht="15" x14ac:dyDescent="0.25">
      <c r="A1546">
        <f>Inputs!$H$14</f>
        <v>4</v>
      </c>
      <c r="B1546" t="str">
        <f>Inputs!$D$4</f>
        <v>Select Agency…</v>
      </c>
      <c r="C1546" s="166" t="str">
        <f>Inputs!$I$6</f>
        <v>(insert code)</v>
      </c>
      <c r="D1546" t="str">
        <f>IFERROR(INDEX(Inputs!$I$11:$I$19,MATCH(A1546,Inputs!$H$11:$H$19)),"")</f>
        <v>(insert code)</v>
      </c>
      <c r="E1546" t="s">
        <v>902</v>
      </c>
      <c r="F1546" s="168">
        <f>IF(F$2=$A1546,Data!C265,0)</f>
        <v>0</v>
      </c>
      <c r="G1546" s="168">
        <f>IF(G$2=$A1546,Data!D265,0)</f>
        <v>0</v>
      </c>
      <c r="H1546" s="168">
        <f>IF(H$2=$A1546,Data!E265,0)</f>
        <v>0</v>
      </c>
      <c r="I1546" s="168">
        <f>IF(I$2=$A1546,Data!F265,0)</f>
        <v>0</v>
      </c>
      <c r="J1546" s="168">
        <f>IF(J$2=$A1546,Data!G265,0)</f>
        <v>0</v>
      </c>
      <c r="K1546" s="168">
        <f>IF(K$2=$A1546,Data!H265,0)</f>
        <v>0</v>
      </c>
      <c r="L1546" s="168">
        <f>IF(L$2=$A1546,Data!I265,0)</f>
        <v>0</v>
      </c>
      <c r="M1546" s="168">
        <f>IF(M$2=$A1546,Data!J265,0)</f>
        <v>0</v>
      </c>
      <c r="N1546" s="168">
        <f>IF(N$2=$A1546,Data!K265,0)</f>
        <v>0</v>
      </c>
      <c r="O1546" s="168">
        <f>IF(O$2=$A1546,Data!L265,0)</f>
        <v>0</v>
      </c>
      <c r="P1546" s="168">
        <f>IF(P$2=$A1546,Data!M265,0)</f>
        <v>0</v>
      </c>
      <c r="Q1546" s="168">
        <f>IF(Q$2=$A1546,Data!N265,0)</f>
        <v>0</v>
      </c>
      <c r="R1546" s="169">
        <f>IF(R$2=$A1546,Data!O265,0)</f>
        <v>0</v>
      </c>
      <c r="S1546" s="169">
        <f>IF(S$2=$A1546,Data!P265,0)</f>
        <v>0</v>
      </c>
      <c r="T1546" s="169">
        <f>IF(T$2=$A1546,Data!Q265,0)</f>
        <v>0</v>
      </c>
      <c r="U1546" s="169">
        <f>IF(U$2=$A1546,Data!R265,0)</f>
        <v>0</v>
      </c>
      <c r="V1546" s="169">
        <f>IF(V$2=$A1546,Data!S265,0)</f>
        <v>0</v>
      </c>
      <c r="W1546" s="169">
        <f>IF(W$2=$A1546,Data!T265,0)</f>
        <v>0</v>
      </c>
      <c r="X1546" s="169">
        <f>IF(X$2=$A1546,Data!U265,0)</f>
        <v>0</v>
      </c>
      <c r="Y1546" s="169">
        <f>IF(Y$2=$A1546,Data!V265,0)</f>
        <v>0</v>
      </c>
      <c r="Z1546" s="169">
        <f>IF(Z$2=$A1546,Data!W265,0)</f>
        <v>0</v>
      </c>
      <c r="AA1546" s="169">
        <f>IF(AA$2=$A1546,Data!X265,0)</f>
        <v>0</v>
      </c>
      <c r="AB1546" s="169">
        <f>IF(AB$2=$A1546,Data!Y265,0)</f>
        <v>0</v>
      </c>
      <c r="AC1546" s="169">
        <f>IF(AC$2=$A1546,Data!Z265,0)</f>
        <v>0</v>
      </c>
      <c r="AD1546" s="170">
        <f>IF(AD$2=$A1546,Data!AA265,0)</f>
        <v>0</v>
      </c>
      <c r="AE1546" s="171">
        <f>IF(AE$2=$A1546,Data!AB265,0)</f>
        <v>0</v>
      </c>
      <c r="AF1546" s="170">
        <f>IF(AF$2=$A1546,Data!AC265,0)</f>
        <v>0</v>
      </c>
      <c r="AG1546" s="171">
        <f>IF(AG$2=$A1546,Data!AD265,0)</f>
        <v>0</v>
      </c>
      <c r="AH1546" s="170">
        <f>IF(AH$2=$A1546,Data!AE265,0)</f>
        <v>0</v>
      </c>
      <c r="AI1546" s="171">
        <f>IF(AI$2=$A1546,Data!AF265,0)</f>
        <v>0</v>
      </c>
      <c r="AJ1546" s="170">
        <f>IF(AJ$2=$A1546,Data!AG265,0)</f>
        <v>0</v>
      </c>
      <c r="AK1546" s="171">
        <f>IF(AK$2=$A1546,Data!AH265,0)</f>
        <v>0</v>
      </c>
      <c r="AL1546" s="170">
        <f>IF(AL$2=$A1546,Data!AI265,0)</f>
        <v>0</v>
      </c>
      <c r="AM1546" t="str">
        <f t="shared" si="48"/>
        <v>BA</v>
      </c>
      <c r="AN1546" t="e">
        <f>+INDEX(Validation!$D$4:$D$250,MATCH(Merge!B1546,Validation!$E$4:$E$250,0))</f>
        <v>#N/A</v>
      </c>
      <c r="AO1546" s="172">
        <f t="shared" si="49"/>
        <v>0</v>
      </c>
    </row>
    <row r="1547" spans="1:41" ht="15" x14ac:dyDescent="0.25">
      <c r="A1547">
        <f>Inputs!$H$14</f>
        <v>4</v>
      </c>
      <c r="B1547" t="str">
        <f>Inputs!$D$4</f>
        <v>Select Agency…</v>
      </c>
      <c r="C1547" s="166" t="str">
        <f>Inputs!$I$6</f>
        <v>(insert code)</v>
      </c>
      <c r="D1547" t="str">
        <f>IFERROR(INDEX(Inputs!$I$11:$I$19,MATCH(A1547,Inputs!$H$11:$H$19)),"")</f>
        <v>(insert code)</v>
      </c>
      <c r="E1547" t="s">
        <v>902</v>
      </c>
      <c r="F1547" s="168">
        <f>IF(F$2=$A1547,Data!C266,0)</f>
        <v>0</v>
      </c>
      <c r="G1547" s="168">
        <f>IF(G$2=$A1547,Data!D266,0)</f>
        <v>0</v>
      </c>
      <c r="H1547" s="168">
        <f>IF(H$2=$A1547,Data!E266,0)</f>
        <v>0</v>
      </c>
      <c r="I1547" s="168">
        <f>IF(I$2=$A1547,Data!F266,0)</f>
        <v>0</v>
      </c>
      <c r="J1547" s="168">
        <f>IF(J$2=$A1547,Data!G266,0)</f>
        <v>0</v>
      </c>
      <c r="K1547" s="168">
        <f>IF(K$2=$A1547,Data!H266,0)</f>
        <v>0</v>
      </c>
      <c r="L1547" s="168">
        <f>IF(L$2=$A1547,Data!I266,0)</f>
        <v>0</v>
      </c>
      <c r="M1547" s="168">
        <f>IF(M$2=$A1547,Data!J266,0)</f>
        <v>0</v>
      </c>
      <c r="N1547" s="168">
        <f>IF(N$2=$A1547,Data!K266,0)</f>
        <v>0</v>
      </c>
      <c r="O1547" s="168">
        <f>IF(O$2=$A1547,Data!L266,0)</f>
        <v>0</v>
      </c>
      <c r="P1547" s="168">
        <f>IF(P$2=$A1547,Data!M266,0)</f>
        <v>0</v>
      </c>
      <c r="Q1547" s="168">
        <f>IF(Q$2=$A1547,Data!N266,0)</f>
        <v>0</v>
      </c>
      <c r="R1547" s="169">
        <f>IF(R$2=$A1547,Data!O266,0)</f>
        <v>0</v>
      </c>
      <c r="S1547" s="169">
        <f>IF(S$2=$A1547,Data!P266,0)</f>
        <v>0</v>
      </c>
      <c r="T1547" s="169">
        <f>IF(T$2=$A1547,Data!Q266,0)</f>
        <v>0</v>
      </c>
      <c r="U1547" s="169">
        <f>IF(U$2=$A1547,Data!R266,0)</f>
        <v>0</v>
      </c>
      <c r="V1547" s="169">
        <f>IF(V$2=$A1547,Data!S266,0)</f>
        <v>0</v>
      </c>
      <c r="W1547" s="169">
        <f>IF(W$2=$A1547,Data!T266,0)</f>
        <v>0</v>
      </c>
      <c r="X1547" s="169">
        <f>IF(X$2=$A1547,Data!U266,0)</f>
        <v>0</v>
      </c>
      <c r="Y1547" s="169">
        <f>IF(Y$2=$A1547,Data!V266,0)</f>
        <v>0</v>
      </c>
      <c r="Z1547" s="169">
        <f>IF(Z$2=$A1547,Data!W266,0)</f>
        <v>0</v>
      </c>
      <c r="AA1547" s="169">
        <f>IF(AA$2=$A1547,Data!X266,0)</f>
        <v>0</v>
      </c>
      <c r="AB1547" s="169">
        <f>IF(AB$2=$A1547,Data!Y266,0)</f>
        <v>0</v>
      </c>
      <c r="AC1547" s="169">
        <f>IF(AC$2=$A1547,Data!Z266,0)</f>
        <v>0</v>
      </c>
      <c r="AD1547" s="170">
        <f>IF(AD$2=$A1547,Data!AA266,0)</f>
        <v>0</v>
      </c>
      <c r="AE1547" s="171">
        <f>IF(AE$2=$A1547,Data!AB266,0)</f>
        <v>0</v>
      </c>
      <c r="AF1547" s="170">
        <f>IF(AF$2=$A1547,Data!AC266,0)</f>
        <v>0</v>
      </c>
      <c r="AG1547" s="171">
        <f>IF(AG$2=$A1547,Data!AD266,0)</f>
        <v>0</v>
      </c>
      <c r="AH1547" s="170">
        <f>IF(AH$2=$A1547,Data!AE266,0)</f>
        <v>0</v>
      </c>
      <c r="AI1547" s="171">
        <f>IF(AI$2=$A1547,Data!AF266,0)</f>
        <v>0</v>
      </c>
      <c r="AJ1547" s="170">
        <f>IF(AJ$2=$A1547,Data!AG266,0)</f>
        <v>0</v>
      </c>
      <c r="AK1547" s="171">
        <f>IF(AK$2=$A1547,Data!AH266,0)</f>
        <v>0</v>
      </c>
      <c r="AL1547" s="170">
        <f>IF(AL$2=$A1547,Data!AI266,0)</f>
        <v>0</v>
      </c>
      <c r="AM1547" t="str">
        <f t="shared" si="48"/>
        <v>BA</v>
      </c>
      <c r="AN1547" t="e">
        <f>+INDEX(Validation!$D$4:$D$250,MATCH(Merge!B1547,Validation!$E$4:$E$250,0))</f>
        <v>#N/A</v>
      </c>
      <c r="AO1547" s="172">
        <f t="shared" si="49"/>
        <v>0</v>
      </c>
    </row>
    <row r="1548" spans="1:41" ht="15" x14ac:dyDescent="0.25">
      <c r="A1548">
        <f>Inputs!$H$14</f>
        <v>4</v>
      </c>
      <c r="B1548" t="str">
        <f>Inputs!$D$4</f>
        <v>Select Agency…</v>
      </c>
      <c r="C1548" s="166" t="str">
        <f>Inputs!$I$6</f>
        <v>(insert code)</v>
      </c>
      <c r="D1548" t="str">
        <f>IFERROR(INDEX(Inputs!$I$11:$I$19,MATCH(A1548,Inputs!$H$11:$H$19)),"")</f>
        <v>(insert code)</v>
      </c>
      <c r="E1548" t="s">
        <v>902</v>
      </c>
      <c r="F1548" s="168">
        <f>IF(F$2=$A1548,Data!C267,0)</f>
        <v>0</v>
      </c>
      <c r="G1548" s="168">
        <f>IF(G$2=$A1548,Data!D267,0)</f>
        <v>0</v>
      </c>
      <c r="H1548" s="168">
        <f>IF(H$2=$A1548,Data!E267,0)</f>
        <v>0</v>
      </c>
      <c r="I1548" s="168">
        <f>IF(I$2=$A1548,Data!F267,0)</f>
        <v>0</v>
      </c>
      <c r="J1548" s="168">
        <f>IF(J$2=$A1548,Data!G267,0)</f>
        <v>0</v>
      </c>
      <c r="K1548" s="168">
        <f>IF(K$2=$A1548,Data!H267,0)</f>
        <v>0</v>
      </c>
      <c r="L1548" s="168">
        <f>IF(L$2=$A1548,Data!I267,0)</f>
        <v>0</v>
      </c>
      <c r="M1548" s="168">
        <f>IF(M$2=$A1548,Data!J267,0)</f>
        <v>0</v>
      </c>
      <c r="N1548" s="168">
        <f>IF(N$2=$A1548,Data!K267,0)</f>
        <v>0</v>
      </c>
      <c r="O1548" s="168">
        <f>IF(O$2=$A1548,Data!L267,0)</f>
        <v>0</v>
      </c>
      <c r="P1548" s="168">
        <f>IF(P$2=$A1548,Data!M267,0)</f>
        <v>0</v>
      </c>
      <c r="Q1548" s="168">
        <f>IF(Q$2=$A1548,Data!N267,0)</f>
        <v>0</v>
      </c>
      <c r="R1548" s="169">
        <f>IF(R$2=$A1548,Data!O267,0)</f>
        <v>0</v>
      </c>
      <c r="S1548" s="169">
        <f>IF(S$2=$A1548,Data!P267,0)</f>
        <v>0</v>
      </c>
      <c r="T1548" s="169">
        <f>IF(T$2=$A1548,Data!Q267,0)</f>
        <v>0</v>
      </c>
      <c r="U1548" s="169">
        <f>IF(U$2=$A1548,Data!R267,0)</f>
        <v>0</v>
      </c>
      <c r="V1548" s="169">
        <f>IF(V$2=$A1548,Data!S267,0)</f>
        <v>0</v>
      </c>
      <c r="W1548" s="169">
        <f>IF(W$2=$A1548,Data!T267,0)</f>
        <v>0</v>
      </c>
      <c r="X1548" s="169">
        <f>IF(X$2=$A1548,Data!U267,0)</f>
        <v>0</v>
      </c>
      <c r="Y1548" s="169">
        <f>IF(Y$2=$A1548,Data!V267,0)</f>
        <v>0</v>
      </c>
      <c r="Z1548" s="169">
        <f>IF(Z$2=$A1548,Data!W267,0)</f>
        <v>0</v>
      </c>
      <c r="AA1548" s="169">
        <f>IF(AA$2=$A1548,Data!X267,0)</f>
        <v>0</v>
      </c>
      <c r="AB1548" s="169">
        <f>IF(AB$2=$A1548,Data!Y267,0)</f>
        <v>0</v>
      </c>
      <c r="AC1548" s="169">
        <f>IF(AC$2=$A1548,Data!Z267,0)</f>
        <v>0</v>
      </c>
      <c r="AD1548" s="170">
        <f>IF(AD$2=$A1548,Data!AA267,0)</f>
        <v>0</v>
      </c>
      <c r="AE1548" s="171">
        <f>IF(AE$2=$A1548,Data!AB267,0)</f>
        <v>0</v>
      </c>
      <c r="AF1548" s="170">
        <f>IF(AF$2=$A1548,Data!AC267,0)</f>
        <v>0</v>
      </c>
      <c r="AG1548" s="171">
        <f>IF(AG$2=$A1548,Data!AD267,0)</f>
        <v>0</v>
      </c>
      <c r="AH1548" s="170">
        <f>IF(AH$2=$A1548,Data!AE267,0)</f>
        <v>0</v>
      </c>
      <c r="AI1548" s="171">
        <f>IF(AI$2=$A1548,Data!AF267,0)</f>
        <v>0</v>
      </c>
      <c r="AJ1548" s="170">
        <f>IF(AJ$2=$A1548,Data!AG267,0)</f>
        <v>0</v>
      </c>
      <c r="AK1548" s="171">
        <f>IF(AK$2=$A1548,Data!AH267,0)</f>
        <v>0</v>
      </c>
      <c r="AL1548" s="170">
        <f>IF(AL$2=$A1548,Data!AI267,0)</f>
        <v>0</v>
      </c>
      <c r="AM1548" t="str">
        <f t="shared" si="48"/>
        <v>BA</v>
      </c>
      <c r="AN1548" t="e">
        <f>+INDEX(Validation!$D$4:$D$250,MATCH(Merge!B1548,Validation!$E$4:$E$250,0))</f>
        <v>#N/A</v>
      </c>
      <c r="AO1548" s="172">
        <f t="shared" si="49"/>
        <v>0</v>
      </c>
    </row>
    <row r="1549" spans="1:41" ht="15" x14ac:dyDescent="0.25">
      <c r="A1549">
        <f>Inputs!$H$14</f>
        <v>4</v>
      </c>
      <c r="B1549" t="str">
        <f>Inputs!$D$4</f>
        <v>Select Agency…</v>
      </c>
      <c r="C1549" s="166" t="str">
        <f>Inputs!$I$6</f>
        <v>(insert code)</v>
      </c>
      <c r="D1549" t="str">
        <f>IFERROR(INDEX(Inputs!$I$11:$I$19,MATCH(A1549,Inputs!$H$11:$H$19)),"")</f>
        <v>(insert code)</v>
      </c>
      <c r="E1549" t="s">
        <v>902</v>
      </c>
      <c r="F1549" s="168">
        <f>IF(F$2=$A1549,Data!C268,0)</f>
        <v>0</v>
      </c>
      <c r="G1549" s="168">
        <f>IF(G$2=$A1549,Data!D268,0)</f>
        <v>0</v>
      </c>
      <c r="H1549" s="168">
        <f>IF(H$2=$A1549,Data!E268,0)</f>
        <v>0</v>
      </c>
      <c r="I1549" s="168">
        <f>IF(I$2=$A1549,Data!F268,0)</f>
        <v>0</v>
      </c>
      <c r="J1549" s="168">
        <f>IF(J$2=$A1549,Data!G268,0)</f>
        <v>0</v>
      </c>
      <c r="K1549" s="168">
        <f>IF(K$2=$A1549,Data!H268,0)</f>
        <v>0</v>
      </c>
      <c r="L1549" s="168">
        <f>IF(L$2=$A1549,Data!I268,0)</f>
        <v>0</v>
      </c>
      <c r="M1549" s="168">
        <f>IF(M$2=$A1549,Data!J268,0)</f>
        <v>0</v>
      </c>
      <c r="N1549" s="168">
        <f>IF(N$2=$A1549,Data!K268,0)</f>
        <v>0</v>
      </c>
      <c r="O1549" s="168">
        <f>IF(O$2=$A1549,Data!L268,0)</f>
        <v>0</v>
      </c>
      <c r="P1549" s="168">
        <f>IF(P$2=$A1549,Data!M268,0)</f>
        <v>0</v>
      </c>
      <c r="Q1549" s="168">
        <f>IF(Q$2=$A1549,Data!N268,0)</f>
        <v>0</v>
      </c>
      <c r="R1549" s="169">
        <f>IF(R$2=$A1549,Data!O268,0)</f>
        <v>0</v>
      </c>
      <c r="S1549" s="169">
        <f>IF(S$2=$A1549,Data!P268,0)</f>
        <v>0</v>
      </c>
      <c r="T1549" s="169">
        <f>IF(T$2=$A1549,Data!Q268,0)</f>
        <v>0</v>
      </c>
      <c r="U1549" s="169">
        <f>IF(U$2=$A1549,Data!R268,0)</f>
        <v>0</v>
      </c>
      <c r="V1549" s="169">
        <f>IF(V$2=$A1549,Data!S268,0)</f>
        <v>0</v>
      </c>
      <c r="W1549" s="169">
        <f>IF(W$2=$A1549,Data!T268,0)</f>
        <v>0</v>
      </c>
      <c r="X1549" s="169">
        <f>IF(X$2=$A1549,Data!U268,0)</f>
        <v>0</v>
      </c>
      <c r="Y1549" s="169">
        <f>IF(Y$2=$A1549,Data!V268,0)</f>
        <v>0</v>
      </c>
      <c r="Z1549" s="169">
        <f>IF(Z$2=$A1549,Data!W268,0)</f>
        <v>0</v>
      </c>
      <c r="AA1549" s="169">
        <f>IF(AA$2=$A1549,Data!X268,0)</f>
        <v>0</v>
      </c>
      <c r="AB1549" s="169">
        <f>IF(AB$2=$A1549,Data!Y268,0)</f>
        <v>0</v>
      </c>
      <c r="AC1549" s="169">
        <f>IF(AC$2=$A1549,Data!Z268,0)</f>
        <v>0</v>
      </c>
      <c r="AD1549" s="170">
        <f>IF(AD$2=$A1549,Data!AA268,0)</f>
        <v>0</v>
      </c>
      <c r="AE1549" s="171">
        <f>IF(AE$2=$A1549,Data!AB268,0)</f>
        <v>0</v>
      </c>
      <c r="AF1549" s="170">
        <f>IF(AF$2=$A1549,Data!AC268,0)</f>
        <v>0</v>
      </c>
      <c r="AG1549" s="171">
        <f>IF(AG$2=$A1549,Data!AD268,0)</f>
        <v>0</v>
      </c>
      <c r="AH1549" s="170">
        <f>IF(AH$2=$A1549,Data!AE268,0)</f>
        <v>0</v>
      </c>
      <c r="AI1549" s="171">
        <f>IF(AI$2=$A1549,Data!AF268,0)</f>
        <v>0</v>
      </c>
      <c r="AJ1549" s="170">
        <f>IF(AJ$2=$A1549,Data!AG268,0)</f>
        <v>0</v>
      </c>
      <c r="AK1549" s="171">
        <f>IF(AK$2=$A1549,Data!AH268,0)</f>
        <v>0</v>
      </c>
      <c r="AL1549" s="170">
        <f>IF(AL$2=$A1549,Data!AI268,0)</f>
        <v>0</v>
      </c>
      <c r="AM1549" t="str">
        <f t="shared" si="48"/>
        <v>BA</v>
      </c>
      <c r="AN1549" t="e">
        <f>+INDEX(Validation!$D$4:$D$250,MATCH(Merge!B1549,Validation!$E$4:$E$250,0))</f>
        <v>#N/A</v>
      </c>
      <c r="AO1549" s="172">
        <f t="shared" si="49"/>
        <v>0</v>
      </c>
    </row>
    <row r="1550" spans="1:41" ht="15" x14ac:dyDescent="0.25">
      <c r="A1550">
        <f>Inputs!$H$14</f>
        <v>4</v>
      </c>
      <c r="B1550" t="str">
        <f>Inputs!$D$4</f>
        <v>Select Agency…</v>
      </c>
      <c r="C1550" s="166" t="str">
        <f>Inputs!$I$6</f>
        <v>(insert code)</v>
      </c>
      <c r="D1550" t="str">
        <f>IFERROR(INDEX(Inputs!$I$11:$I$19,MATCH(A1550,Inputs!$H$11:$H$19)),"")</f>
        <v>(insert code)</v>
      </c>
      <c r="E1550" t="s">
        <v>902</v>
      </c>
      <c r="F1550" s="168">
        <f>IF(F$2=$A1550,Data!C269,0)</f>
        <v>0</v>
      </c>
      <c r="G1550" s="168">
        <f>IF(G$2=$A1550,Data!D269,0)</f>
        <v>0</v>
      </c>
      <c r="H1550" s="168">
        <f>IF(H$2=$A1550,Data!E269,0)</f>
        <v>0</v>
      </c>
      <c r="I1550" s="168">
        <f>IF(I$2=$A1550,Data!F269,0)</f>
        <v>0</v>
      </c>
      <c r="J1550" s="168">
        <f>IF(J$2=$A1550,Data!G269,0)</f>
        <v>0</v>
      </c>
      <c r="K1550" s="168">
        <f>IF(K$2=$A1550,Data!H269,0)</f>
        <v>0</v>
      </c>
      <c r="L1550" s="168">
        <f>IF(L$2=$A1550,Data!I269,0)</f>
        <v>0</v>
      </c>
      <c r="M1550" s="168">
        <f>IF(M$2=$A1550,Data!J269,0)</f>
        <v>0</v>
      </c>
      <c r="N1550" s="168">
        <f>IF(N$2=$A1550,Data!K269,0)</f>
        <v>0</v>
      </c>
      <c r="O1550" s="168">
        <f>IF(O$2=$A1550,Data!L269,0)</f>
        <v>0</v>
      </c>
      <c r="P1550" s="168">
        <f>IF(P$2=$A1550,Data!M269,0)</f>
        <v>0</v>
      </c>
      <c r="Q1550" s="168">
        <f>IF(Q$2=$A1550,Data!N269,0)</f>
        <v>0</v>
      </c>
      <c r="R1550" s="169">
        <f>IF(R$2=$A1550,Data!O269,0)</f>
        <v>0</v>
      </c>
      <c r="S1550" s="169">
        <f>IF(S$2=$A1550,Data!P269,0)</f>
        <v>0</v>
      </c>
      <c r="T1550" s="169">
        <f>IF(T$2=$A1550,Data!Q269,0)</f>
        <v>0</v>
      </c>
      <c r="U1550" s="169">
        <f>IF(U$2=$A1550,Data!R269,0)</f>
        <v>0</v>
      </c>
      <c r="V1550" s="169">
        <f>IF(V$2=$A1550,Data!S269,0)</f>
        <v>0</v>
      </c>
      <c r="W1550" s="169">
        <f>IF(W$2=$A1550,Data!T269,0)</f>
        <v>0</v>
      </c>
      <c r="X1550" s="169">
        <f>IF(X$2=$A1550,Data!U269,0)</f>
        <v>0</v>
      </c>
      <c r="Y1550" s="169">
        <f>IF(Y$2=$A1550,Data!V269,0)</f>
        <v>0</v>
      </c>
      <c r="Z1550" s="169">
        <f>IF(Z$2=$A1550,Data!W269,0)</f>
        <v>0</v>
      </c>
      <c r="AA1550" s="169">
        <f>IF(AA$2=$A1550,Data!X269,0)</f>
        <v>0</v>
      </c>
      <c r="AB1550" s="169">
        <f>IF(AB$2=$A1550,Data!Y269,0)</f>
        <v>0</v>
      </c>
      <c r="AC1550" s="169">
        <f>IF(AC$2=$A1550,Data!Z269,0)</f>
        <v>0</v>
      </c>
      <c r="AD1550" s="170">
        <f>IF(AD$2=$A1550,Data!AA269,0)</f>
        <v>0</v>
      </c>
      <c r="AE1550" s="171">
        <f>IF(AE$2=$A1550,Data!AB269,0)</f>
        <v>0</v>
      </c>
      <c r="AF1550" s="170">
        <f>IF(AF$2=$A1550,Data!AC269,0)</f>
        <v>0</v>
      </c>
      <c r="AG1550" s="171">
        <f>IF(AG$2=$A1550,Data!AD269,0)</f>
        <v>0</v>
      </c>
      <c r="AH1550" s="170">
        <f>IF(AH$2=$A1550,Data!AE269,0)</f>
        <v>0</v>
      </c>
      <c r="AI1550" s="171">
        <f>IF(AI$2=$A1550,Data!AF269,0)</f>
        <v>0</v>
      </c>
      <c r="AJ1550" s="170">
        <f>IF(AJ$2=$A1550,Data!AG269,0)</f>
        <v>0</v>
      </c>
      <c r="AK1550" s="171">
        <f>IF(AK$2=$A1550,Data!AH269,0)</f>
        <v>0</v>
      </c>
      <c r="AL1550" s="170">
        <f>IF(AL$2=$A1550,Data!AI269,0)</f>
        <v>0</v>
      </c>
      <c r="AM1550" t="str">
        <f t="shared" si="48"/>
        <v>BA</v>
      </c>
      <c r="AN1550" t="e">
        <f>+INDEX(Validation!$D$4:$D$250,MATCH(Merge!B1550,Validation!$E$4:$E$250,0))</f>
        <v>#N/A</v>
      </c>
      <c r="AO1550" s="172">
        <f t="shared" si="49"/>
        <v>0</v>
      </c>
    </row>
    <row r="1551" spans="1:41" ht="15" x14ac:dyDescent="0.25">
      <c r="A1551">
        <f>Inputs!$H$14</f>
        <v>4</v>
      </c>
      <c r="B1551" t="str">
        <f>Inputs!$D$4</f>
        <v>Select Agency…</v>
      </c>
      <c r="C1551" s="166" t="str">
        <f>Inputs!$I$6</f>
        <v>(insert code)</v>
      </c>
      <c r="D1551" t="str">
        <f>IFERROR(INDEX(Inputs!$I$11:$I$19,MATCH(A1551,Inputs!$H$11:$H$19)),"")</f>
        <v>(insert code)</v>
      </c>
      <c r="E1551" t="s">
        <v>902</v>
      </c>
      <c r="F1551" s="168">
        <f>IF(F$2=$A1551,Data!C270,0)</f>
        <v>0</v>
      </c>
      <c r="G1551" s="168">
        <f>IF(G$2=$A1551,Data!D270,0)</f>
        <v>0</v>
      </c>
      <c r="H1551" s="168">
        <f>IF(H$2=$A1551,Data!E270,0)</f>
        <v>0</v>
      </c>
      <c r="I1551" s="168">
        <f>IF(I$2=$A1551,Data!F270,0)</f>
        <v>0</v>
      </c>
      <c r="J1551" s="168">
        <f>IF(J$2=$A1551,Data!G270,0)</f>
        <v>0</v>
      </c>
      <c r="K1551" s="168">
        <f>IF(K$2=$A1551,Data!H270,0)</f>
        <v>0</v>
      </c>
      <c r="L1551" s="168">
        <f>IF(L$2=$A1551,Data!I270,0)</f>
        <v>0</v>
      </c>
      <c r="M1551" s="168">
        <f>IF(M$2=$A1551,Data!J270,0)</f>
        <v>0</v>
      </c>
      <c r="N1551" s="168">
        <f>IF(N$2=$A1551,Data!K270,0)</f>
        <v>0</v>
      </c>
      <c r="O1551" s="168">
        <f>IF(O$2=$A1551,Data!L270,0)</f>
        <v>0</v>
      </c>
      <c r="P1551" s="168">
        <f>IF(P$2=$A1551,Data!M270,0)</f>
        <v>0</v>
      </c>
      <c r="Q1551" s="168">
        <f>IF(Q$2=$A1551,Data!N270,0)</f>
        <v>0</v>
      </c>
      <c r="R1551" s="169">
        <f>IF(R$2=$A1551,Data!O270,0)</f>
        <v>0</v>
      </c>
      <c r="S1551" s="169">
        <f>IF(S$2=$A1551,Data!P270,0)</f>
        <v>0</v>
      </c>
      <c r="T1551" s="169">
        <f>IF(T$2=$A1551,Data!Q270,0)</f>
        <v>0</v>
      </c>
      <c r="U1551" s="169">
        <f>IF(U$2=$A1551,Data!R270,0)</f>
        <v>0</v>
      </c>
      <c r="V1551" s="169">
        <f>IF(V$2=$A1551,Data!S270,0)</f>
        <v>0</v>
      </c>
      <c r="W1551" s="169">
        <f>IF(W$2=$A1551,Data!T270,0)</f>
        <v>0</v>
      </c>
      <c r="X1551" s="169">
        <f>IF(X$2=$A1551,Data!U270,0)</f>
        <v>0</v>
      </c>
      <c r="Y1551" s="169">
        <f>IF(Y$2=$A1551,Data!V270,0)</f>
        <v>0</v>
      </c>
      <c r="Z1551" s="169">
        <f>IF(Z$2=$A1551,Data!W270,0)</f>
        <v>0</v>
      </c>
      <c r="AA1551" s="169">
        <f>IF(AA$2=$A1551,Data!X270,0)</f>
        <v>0</v>
      </c>
      <c r="AB1551" s="169">
        <f>IF(AB$2=$A1551,Data!Y270,0)</f>
        <v>0</v>
      </c>
      <c r="AC1551" s="169">
        <f>IF(AC$2=$A1551,Data!Z270,0)</f>
        <v>0</v>
      </c>
      <c r="AD1551" s="170">
        <f>IF(AD$2=$A1551,Data!AA270,0)</f>
        <v>0</v>
      </c>
      <c r="AE1551" s="171">
        <f>IF(AE$2=$A1551,Data!AB270,0)</f>
        <v>0</v>
      </c>
      <c r="AF1551" s="170">
        <f>IF(AF$2=$A1551,Data!AC270,0)</f>
        <v>0</v>
      </c>
      <c r="AG1551" s="171">
        <f>IF(AG$2=$A1551,Data!AD270,0)</f>
        <v>0</v>
      </c>
      <c r="AH1551" s="170">
        <f>IF(AH$2=$A1551,Data!AE270,0)</f>
        <v>0</v>
      </c>
      <c r="AI1551" s="171">
        <f>IF(AI$2=$A1551,Data!AF270,0)</f>
        <v>0</v>
      </c>
      <c r="AJ1551" s="170">
        <f>IF(AJ$2=$A1551,Data!AG270,0)</f>
        <v>0</v>
      </c>
      <c r="AK1551" s="171">
        <f>IF(AK$2=$A1551,Data!AH270,0)</f>
        <v>0</v>
      </c>
      <c r="AL1551" s="170">
        <f>IF(AL$2=$A1551,Data!AI270,0)</f>
        <v>0</v>
      </c>
      <c r="AM1551" t="str">
        <f t="shared" si="48"/>
        <v>BA</v>
      </c>
      <c r="AN1551" t="e">
        <f>+INDEX(Validation!$D$4:$D$250,MATCH(Merge!B1551,Validation!$E$4:$E$250,0))</f>
        <v>#N/A</v>
      </c>
      <c r="AO1551" s="172">
        <f t="shared" si="49"/>
        <v>0</v>
      </c>
    </row>
    <row r="1552" spans="1:41" ht="15" x14ac:dyDescent="0.25">
      <c r="A1552">
        <f>Inputs!$H$14</f>
        <v>4</v>
      </c>
      <c r="B1552" t="str">
        <f>Inputs!$D$4</f>
        <v>Select Agency…</v>
      </c>
      <c r="C1552" s="166" t="str">
        <f>Inputs!$I$6</f>
        <v>(insert code)</v>
      </c>
      <c r="D1552" t="str">
        <f>IFERROR(INDEX(Inputs!$I$11:$I$19,MATCH(A1552,Inputs!$H$11:$H$19)),"")</f>
        <v>(insert code)</v>
      </c>
      <c r="E1552" t="s">
        <v>902</v>
      </c>
      <c r="F1552" s="168">
        <f>IF(F$2=$A1552,Data!C271,0)</f>
        <v>0</v>
      </c>
      <c r="G1552" s="168">
        <f>IF(G$2=$A1552,Data!D271,0)</f>
        <v>0</v>
      </c>
      <c r="H1552" s="168">
        <f>IF(H$2=$A1552,Data!E271,0)</f>
        <v>0</v>
      </c>
      <c r="I1552" s="168">
        <f>IF(I$2=$A1552,Data!F271,0)</f>
        <v>0</v>
      </c>
      <c r="J1552" s="168">
        <f>IF(J$2=$A1552,Data!G271,0)</f>
        <v>0</v>
      </c>
      <c r="K1552" s="168">
        <f>IF(K$2=$A1552,Data!H271,0)</f>
        <v>0</v>
      </c>
      <c r="L1552" s="168">
        <f>IF(L$2=$A1552,Data!I271,0)</f>
        <v>0</v>
      </c>
      <c r="M1552" s="168">
        <f>IF(M$2=$A1552,Data!J271,0)</f>
        <v>0</v>
      </c>
      <c r="N1552" s="168">
        <f>IF(N$2=$A1552,Data!K271,0)</f>
        <v>0</v>
      </c>
      <c r="O1552" s="168">
        <f>IF(O$2=$A1552,Data!L271,0)</f>
        <v>0</v>
      </c>
      <c r="P1552" s="168">
        <f>IF(P$2=$A1552,Data!M271,0)</f>
        <v>0</v>
      </c>
      <c r="Q1552" s="168">
        <f>IF(Q$2=$A1552,Data!N271,0)</f>
        <v>0</v>
      </c>
      <c r="R1552" s="169">
        <f>IF(R$2=$A1552,Data!O271,0)</f>
        <v>0</v>
      </c>
      <c r="S1552" s="169">
        <f>IF(S$2=$A1552,Data!P271,0)</f>
        <v>0</v>
      </c>
      <c r="T1552" s="169">
        <f>IF(T$2=$A1552,Data!Q271,0)</f>
        <v>0</v>
      </c>
      <c r="U1552" s="169">
        <f>IF(U$2=$A1552,Data!R271,0)</f>
        <v>0</v>
      </c>
      <c r="V1552" s="169">
        <f>IF(V$2=$A1552,Data!S271,0)</f>
        <v>0</v>
      </c>
      <c r="W1552" s="169">
        <f>IF(W$2=$A1552,Data!T271,0)</f>
        <v>0</v>
      </c>
      <c r="X1552" s="169">
        <f>IF(X$2=$A1552,Data!U271,0)</f>
        <v>0</v>
      </c>
      <c r="Y1552" s="169">
        <f>IF(Y$2=$A1552,Data!V271,0)</f>
        <v>0</v>
      </c>
      <c r="Z1552" s="169">
        <f>IF(Z$2=$A1552,Data!W271,0)</f>
        <v>0</v>
      </c>
      <c r="AA1552" s="169">
        <f>IF(AA$2=$A1552,Data!X271,0)</f>
        <v>0</v>
      </c>
      <c r="AB1552" s="169">
        <f>IF(AB$2=$A1552,Data!Y271,0)</f>
        <v>0</v>
      </c>
      <c r="AC1552" s="169">
        <f>IF(AC$2=$A1552,Data!Z271,0)</f>
        <v>0</v>
      </c>
      <c r="AD1552" s="170">
        <f>IF(AD$2=$A1552,Data!AA271,0)</f>
        <v>0</v>
      </c>
      <c r="AE1552" s="171">
        <f>IF(AE$2=$A1552,Data!AB271,0)</f>
        <v>0</v>
      </c>
      <c r="AF1552" s="170">
        <f>IF(AF$2=$A1552,Data!AC271,0)</f>
        <v>0</v>
      </c>
      <c r="AG1552" s="171">
        <f>IF(AG$2=$A1552,Data!AD271,0)</f>
        <v>0</v>
      </c>
      <c r="AH1552" s="170">
        <f>IF(AH$2=$A1552,Data!AE271,0)</f>
        <v>0</v>
      </c>
      <c r="AI1552" s="171">
        <f>IF(AI$2=$A1552,Data!AF271,0)</f>
        <v>0</v>
      </c>
      <c r="AJ1552" s="170">
        <f>IF(AJ$2=$A1552,Data!AG271,0)</f>
        <v>0</v>
      </c>
      <c r="AK1552" s="171">
        <f>IF(AK$2=$A1552,Data!AH271,0)</f>
        <v>0</v>
      </c>
      <c r="AL1552" s="170">
        <f>IF(AL$2=$A1552,Data!AI271,0)</f>
        <v>0</v>
      </c>
      <c r="AM1552" t="str">
        <f t="shared" si="48"/>
        <v>BA</v>
      </c>
      <c r="AN1552" t="e">
        <f>+INDEX(Validation!$D$4:$D$250,MATCH(Merge!B1552,Validation!$E$4:$E$250,0))</f>
        <v>#N/A</v>
      </c>
      <c r="AO1552" s="172">
        <f t="shared" si="49"/>
        <v>0</v>
      </c>
    </row>
    <row r="1553" spans="1:41" ht="15" x14ac:dyDescent="0.25">
      <c r="A1553">
        <f>Inputs!$H$14</f>
        <v>4</v>
      </c>
      <c r="B1553" t="str">
        <f>Inputs!$D$4</f>
        <v>Select Agency…</v>
      </c>
      <c r="C1553" s="166" t="str">
        <f>Inputs!$I$6</f>
        <v>(insert code)</v>
      </c>
      <c r="D1553" t="str">
        <f>IFERROR(INDEX(Inputs!$I$11:$I$19,MATCH(A1553,Inputs!$H$11:$H$19)),"")</f>
        <v>(insert code)</v>
      </c>
      <c r="E1553" t="s">
        <v>902</v>
      </c>
      <c r="F1553" s="168">
        <f>IF(F$2=$A1553,Data!C272,0)</f>
        <v>0</v>
      </c>
      <c r="G1553" s="168">
        <f>IF(G$2=$A1553,Data!D272,0)</f>
        <v>0</v>
      </c>
      <c r="H1553" s="168">
        <f>IF(H$2=$A1553,Data!E272,0)</f>
        <v>0</v>
      </c>
      <c r="I1553" s="168">
        <f>IF(I$2=$A1553,Data!F272,0)</f>
        <v>0</v>
      </c>
      <c r="J1553" s="168">
        <f>IF(J$2=$A1553,Data!G272,0)</f>
        <v>0</v>
      </c>
      <c r="K1553" s="168">
        <f>IF(K$2=$A1553,Data!H272,0)</f>
        <v>0</v>
      </c>
      <c r="L1553" s="168">
        <f>IF(L$2=$A1553,Data!I272,0)</f>
        <v>0</v>
      </c>
      <c r="M1553" s="168">
        <f>IF(M$2=$A1553,Data!J272,0)</f>
        <v>0</v>
      </c>
      <c r="N1553" s="168">
        <f>IF(N$2=$A1553,Data!K272,0)</f>
        <v>0</v>
      </c>
      <c r="O1553" s="168">
        <f>IF(O$2=$A1553,Data!L272,0)</f>
        <v>0</v>
      </c>
      <c r="P1553" s="168">
        <f>IF(P$2=$A1553,Data!M272,0)</f>
        <v>0</v>
      </c>
      <c r="Q1553" s="168">
        <f>IF(Q$2=$A1553,Data!N272,0)</f>
        <v>0</v>
      </c>
      <c r="R1553" s="169">
        <f>IF(R$2=$A1553,Data!O272,0)</f>
        <v>0</v>
      </c>
      <c r="S1553" s="169">
        <f>IF(S$2=$A1553,Data!P272,0)</f>
        <v>0</v>
      </c>
      <c r="T1553" s="169">
        <f>IF(T$2=$A1553,Data!Q272,0)</f>
        <v>0</v>
      </c>
      <c r="U1553" s="169">
        <f>IF(U$2=$A1553,Data!R272,0)</f>
        <v>0</v>
      </c>
      <c r="V1553" s="169">
        <f>IF(V$2=$A1553,Data!S272,0)</f>
        <v>0</v>
      </c>
      <c r="W1553" s="169">
        <f>IF(W$2=$A1553,Data!T272,0)</f>
        <v>0</v>
      </c>
      <c r="X1553" s="169">
        <f>IF(X$2=$A1553,Data!U272,0)</f>
        <v>0</v>
      </c>
      <c r="Y1553" s="169">
        <f>IF(Y$2=$A1553,Data!V272,0)</f>
        <v>0</v>
      </c>
      <c r="Z1553" s="169">
        <f>IF(Z$2=$A1553,Data!W272,0)</f>
        <v>0</v>
      </c>
      <c r="AA1553" s="169">
        <f>IF(AA$2=$A1553,Data!X272,0)</f>
        <v>0</v>
      </c>
      <c r="AB1553" s="169">
        <f>IF(AB$2=$A1553,Data!Y272,0)</f>
        <v>0</v>
      </c>
      <c r="AC1553" s="169">
        <f>IF(AC$2=$A1553,Data!Z272,0)</f>
        <v>0</v>
      </c>
      <c r="AD1553" s="170">
        <f>IF(AD$2=$A1553,Data!AA272,0)</f>
        <v>0</v>
      </c>
      <c r="AE1553" s="171">
        <f>IF(AE$2=$A1553,Data!AB272,0)</f>
        <v>0</v>
      </c>
      <c r="AF1553" s="170">
        <f>IF(AF$2=$A1553,Data!AC272,0)</f>
        <v>0</v>
      </c>
      <c r="AG1553" s="171">
        <f>IF(AG$2=$A1553,Data!AD272,0)</f>
        <v>0</v>
      </c>
      <c r="AH1553" s="170">
        <f>IF(AH$2=$A1553,Data!AE272,0)</f>
        <v>0</v>
      </c>
      <c r="AI1553" s="171">
        <f>IF(AI$2=$A1553,Data!AF272,0)</f>
        <v>0</v>
      </c>
      <c r="AJ1553" s="170">
        <f>IF(AJ$2=$A1553,Data!AG272,0)</f>
        <v>0</v>
      </c>
      <c r="AK1553" s="171">
        <f>IF(AK$2=$A1553,Data!AH272,0)</f>
        <v>0</v>
      </c>
      <c r="AL1553" s="170">
        <f>IF(AL$2=$A1553,Data!AI272,0)</f>
        <v>0</v>
      </c>
      <c r="AM1553" t="str">
        <f t="shared" si="48"/>
        <v>BA</v>
      </c>
      <c r="AN1553" t="e">
        <f>+INDEX(Validation!$D$4:$D$250,MATCH(Merge!B1553,Validation!$E$4:$E$250,0))</f>
        <v>#N/A</v>
      </c>
      <c r="AO1553" s="172">
        <f t="shared" si="49"/>
        <v>0</v>
      </c>
    </row>
    <row r="1554" spans="1:41" ht="15" x14ac:dyDescent="0.25">
      <c r="A1554">
        <f>Inputs!$H$14</f>
        <v>4</v>
      </c>
      <c r="B1554" t="str">
        <f>Inputs!$D$4</f>
        <v>Select Agency…</v>
      </c>
      <c r="C1554" s="166" t="str">
        <f>Inputs!$I$6</f>
        <v>(insert code)</v>
      </c>
      <c r="D1554" t="str">
        <f>IFERROR(INDEX(Inputs!$I$11:$I$19,MATCH(A1554,Inputs!$H$11:$H$19)),"")</f>
        <v>(insert code)</v>
      </c>
      <c r="E1554" t="s">
        <v>902</v>
      </c>
      <c r="F1554" s="168">
        <f>IF(F$2=$A1554,Data!C273,0)</f>
        <v>0</v>
      </c>
      <c r="G1554" s="168">
        <f>IF(G$2=$A1554,Data!D273,0)</f>
        <v>0</v>
      </c>
      <c r="H1554" s="168">
        <f>IF(H$2=$A1554,Data!E273,0)</f>
        <v>0</v>
      </c>
      <c r="I1554" s="168">
        <f>IF(I$2=$A1554,Data!F273,0)</f>
        <v>0</v>
      </c>
      <c r="J1554" s="168">
        <f>IF(J$2=$A1554,Data!G273,0)</f>
        <v>0</v>
      </c>
      <c r="K1554" s="168">
        <f>IF(K$2=$A1554,Data!H273,0)</f>
        <v>0</v>
      </c>
      <c r="L1554" s="168">
        <f>IF(L$2=$A1554,Data!I273,0)</f>
        <v>0</v>
      </c>
      <c r="M1554" s="168">
        <f>IF(M$2=$A1554,Data!J273,0)</f>
        <v>0</v>
      </c>
      <c r="N1554" s="168">
        <f>IF(N$2=$A1554,Data!K273,0)</f>
        <v>0</v>
      </c>
      <c r="O1554" s="168">
        <f>IF(O$2=$A1554,Data!L273,0)</f>
        <v>0</v>
      </c>
      <c r="P1554" s="168">
        <f>IF(P$2=$A1554,Data!M273,0)</f>
        <v>0</v>
      </c>
      <c r="Q1554" s="168">
        <f>IF(Q$2=$A1554,Data!N273,0)</f>
        <v>0</v>
      </c>
      <c r="R1554" s="169">
        <f>IF(R$2=$A1554,Data!O273,0)</f>
        <v>0</v>
      </c>
      <c r="S1554" s="169">
        <f>IF(S$2=$A1554,Data!P273,0)</f>
        <v>0</v>
      </c>
      <c r="T1554" s="169">
        <f>IF(T$2=$A1554,Data!Q273,0)</f>
        <v>0</v>
      </c>
      <c r="U1554" s="169">
        <f>IF(U$2=$A1554,Data!R273,0)</f>
        <v>0</v>
      </c>
      <c r="V1554" s="169">
        <f>IF(V$2=$A1554,Data!S273,0)</f>
        <v>0</v>
      </c>
      <c r="W1554" s="169">
        <f>IF(W$2=$A1554,Data!T273,0)</f>
        <v>0</v>
      </c>
      <c r="X1554" s="169">
        <f>IF(X$2=$A1554,Data!U273,0)</f>
        <v>0</v>
      </c>
      <c r="Y1554" s="169">
        <f>IF(Y$2=$A1554,Data!V273,0)</f>
        <v>0</v>
      </c>
      <c r="Z1554" s="169">
        <f>IF(Z$2=$A1554,Data!W273,0)</f>
        <v>0</v>
      </c>
      <c r="AA1554" s="169">
        <f>IF(AA$2=$A1554,Data!X273,0)</f>
        <v>0</v>
      </c>
      <c r="AB1554" s="169">
        <f>IF(AB$2=$A1554,Data!Y273,0)</f>
        <v>0</v>
      </c>
      <c r="AC1554" s="169">
        <f>IF(AC$2=$A1554,Data!Z273,0)</f>
        <v>0</v>
      </c>
      <c r="AD1554" s="170">
        <f>IF(AD$2=$A1554,Data!AA273,0)</f>
        <v>0</v>
      </c>
      <c r="AE1554" s="171">
        <f>IF(AE$2=$A1554,Data!AB273,0)</f>
        <v>0</v>
      </c>
      <c r="AF1554" s="170">
        <f>IF(AF$2=$A1554,Data!AC273,0)</f>
        <v>0</v>
      </c>
      <c r="AG1554" s="171">
        <f>IF(AG$2=$A1554,Data!AD273,0)</f>
        <v>0</v>
      </c>
      <c r="AH1554" s="170">
        <f>IF(AH$2=$A1554,Data!AE273,0)</f>
        <v>0</v>
      </c>
      <c r="AI1554" s="171">
        <f>IF(AI$2=$A1554,Data!AF273,0)</f>
        <v>0</v>
      </c>
      <c r="AJ1554" s="170">
        <f>IF(AJ$2=$A1554,Data!AG273,0)</f>
        <v>0</v>
      </c>
      <c r="AK1554" s="171">
        <f>IF(AK$2=$A1554,Data!AH273,0)</f>
        <v>0</v>
      </c>
      <c r="AL1554" s="170">
        <f>IF(AL$2=$A1554,Data!AI273,0)</f>
        <v>0</v>
      </c>
      <c r="AM1554" t="str">
        <f t="shared" si="48"/>
        <v>BA</v>
      </c>
      <c r="AN1554" t="e">
        <f>+INDEX(Validation!$D$4:$D$250,MATCH(Merge!B1554,Validation!$E$4:$E$250,0))</f>
        <v>#N/A</v>
      </c>
      <c r="AO1554" s="172">
        <f t="shared" si="49"/>
        <v>0</v>
      </c>
    </row>
    <row r="1555" spans="1:41" ht="15" x14ac:dyDescent="0.25">
      <c r="A1555">
        <f>Inputs!$H$14</f>
        <v>4</v>
      </c>
      <c r="B1555" t="str">
        <f>Inputs!$D$4</f>
        <v>Select Agency…</v>
      </c>
      <c r="C1555" s="166" t="str">
        <f>Inputs!$I$6</f>
        <v>(insert code)</v>
      </c>
      <c r="D1555" t="str">
        <f>IFERROR(INDEX(Inputs!$I$11:$I$19,MATCH(A1555,Inputs!$H$11:$H$19)),"")</f>
        <v>(insert code)</v>
      </c>
      <c r="E1555" t="s">
        <v>902</v>
      </c>
      <c r="F1555" s="168">
        <f>IF(F$2=$A1555,Data!C274,0)</f>
        <v>0</v>
      </c>
      <c r="G1555" s="168">
        <f>IF(G$2=$A1555,Data!D274,0)</f>
        <v>0</v>
      </c>
      <c r="H1555" s="168">
        <f>IF(H$2=$A1555,Data!E274,0)</f>
        <v>0</v>
      </c>
      <c r="I1555" s="168">
        <f>IF(I$2=$A1555,Data!F274,0)</f>
        <v>0</v>
      </c>
      <c r="J1555" s="168">
        <f>IF(J$2=$A1555,Data!G274,0)</f>
        <v>0</v>
      </c>
      <c r="K1555" s="168">
        <f>IF(K$2=$A1555,Data!H274,0)</f>
        <v>0</v>
      </c>
      <c r="L1555" s="168">
        <f>IF(L$2=$A1555,Data!I274,0)</f>
        <v>0</v>
      </c>
      <c r="M1555" s="168">
        <f>IF(M$2=$A1555,Data!J274,0)</f>
        <v>0</v>
      </c>
      <c r="N1555" s="168">
        <f>IF(N$2=$A1555,Data!K274,0)</f>
        <v>0</v>
      </c>
      <c r="O1555" s="168">
        <f>IF(O$2=$A1555,Data!L274,0)</f>
        <v>0</v>
      </c>
      <c r="P1555" s="168">
        <f>IF(P$2=$A1555,Data!M274,0)</f>
        <v>0</v>
      </c>
      <c r="Q1555" s="168">
        <f>IF(Q$2=$A1555,Data!N274,0)</f>
        <v>0</v>
      </c>
      <c r="R1555" s="169">
        <f>IF(R$2=$A1555,Data!O274,0)</f>
        <v>0</v>
      </c>
      <c r="S1555" s="169">
        <f>IF(S$2=$A1555,Data!P274,0)</f>
        <v>0</v>
      </c>
      <c r="T1555" s="169">
        <f>IF(T$2=$A1555,Data!Q274,0)</f>
        <v>0</v>
      </c>
      <c r="U1555" s="169">
        <f>IF(U$2=$A1555,Data!R274,0)</f>
        <v>0</v>
      </c>
      <c r="V1555" s="169">
        <f>IF(V$2=$A1555,Data!S274,0)</f>
        <v>0</v>
      </c>
      <c r="W1555" s="169">
        <f>IF(W$2=$A1555,Data!T274,0)</f>
        <v>0</v>
      </c>
      <c r="X1555" s="169">
        <f>IF(X$2=$A1555,Data!U274,0)</f>
        <v>0</v>
      </c>
      <c r="Y1555" s="169">
        <f>IF(Y$2=$A1555,Data!V274,0)</f>
        <v>0</v>
      </c>
      <c r="Z1555" s="169">
        <f>IF(Z$2=$A1555,Data!W274,0)</f>
        <v>0</v>
      </c>
      <c r="AA1555" s="169">
        <f>IF(AA$2=$A1555,Data!X274,0)</f>
        <v>0</v>
      </c>
      <c r="AB1555" s="169">
        <f>IF(AB$2=$A1555,Data!Y274,0)</f>
        <v>0</v>
      </c>
      <c r="AC1555" s="169">
        <f>IF(AC$2=$A1555,Data!Z274,0)</f>
        <v>0</v>
      </c>
      <c r="AD1555" s="170">
        <f>IF(AD$2=$A1555,Data!AA274,0)</f>
        <v>0</v>
      </c>
      <c r="AE1555" s="171">
        <f>IF(AE$2=$A1555,Data!AB274,0)</f>
        <v>0</v>
      </c>
      <c r="AF1555" s="170">
        <f>IF(AF$2=$A1555,Data!AC274,0)</f>
        <v>0</v>
      </c>
      <c r="AG1555" s="171">
        <f>IF(AG$2=$A1555,Data!AD274,0)</f>
        <v>0</v>
      </c>
      <c r="AH1555" s="170">
        <f>IF(AH$2=$A1555,Data!AE274,0)</f>
        <v>0</v>
      </c>
      <c r="AI1555" s="171">
        <f>IF(AI$2=$A1555,Data!AF274,0)</f>
        <v>0</v>
      </c>
      <c r="AJ1555" s="170">
        <f>IF(AJ$2=$A1555,Data!AG274,0)</f>
        <v>0</v>
      </c>
      <c r="AK1555" s="171">
        <f>IF(AK$2=$A1555,Data!AH274,0)</f>
        <v>0</v>
      </c>
      <c r="AL1555" s="170">
        <f>IF(AL$2=$A1555,Data!AI274,0)</f>
        <v>0</v>
      </c>
      <c r="AM1555" t="str">
        <f t="shared" si="48"/>
        <v>BA</v>
      </c>
      <c r="AN1555" t="e">
        <f>+INDEX(Validation!$D$4:$D$250,MATCH(Merge!B1555,Validation!$E$4:$E$250,0))</f>
        <v>#N/A</v>
      </c>
      <c r="AO1555" s="172">
        <f t="shared" si="49"/>
        <v>0</v>
      </c>
    </row>
    <row r="1556" spans="1:41" ht="15" x14ac:dyDescent="0.25">
      <c r="A1556">
        <f>Inputs!$H$14</f>
        <v>4</v>
      </c>
      <c r="B1556" t="str">
        <f>Inputs!$D$4</f>
        <v>Select Agency…</v>
      </c>
      <c r="C1556" s="166" t="str">
        <f>Inputs!$I$6</f>
        <v>(insert code)</v>
      </c>
      <c r="D1556" t="str">
        <f>IFERROR(INDEX(Inputs!$I$11:$I$19,MATCH(A1556,Inputs!$H$11:$H$19)),"")</f>
        <v>(insert code)</v>
      </c>
      <c r="E1556" t="s">
        <v>902</v>
      </c>
      <c r="F1556" s="168">
        <f>IF(F$2=$A1556,Data!C275,0)</f>
        <v>0</v>
      </c>
      <c r="G1556" s="168">
        <f>IF(G$2=$A1556,Data!D275,0)</f>
        <v>0</v>
      </c>
      <c r="H1556" s="168">
        <f>IF(H$2=$A1556,Data!E275,0)</f>
        <v>0</v>
      </c>
      <c r="I1556" s="168">
        <f>IF(I$2=$A1556,Data!F275,0)</f>
        <v>0</v>
      </c>
      <c r="J1556" s="168">
        <f>IF(J$2=$A1556,Data!G275,0)</f>
        <v>0</v>
      </c>
      <c r="K1556" s="168">
        <f>IF(K$2=$A1556,Data!H275,0)</f>
        <v>0</v>
      </c>
      <c r="L1556" s="168">
        <f>IF(L$2=$A1556,Data!I275,0)</f>
        <v>0</v>
      </c>
      <c r="M1556" s="168">
        <f>IF(M$2=$A1556,Data!J275,0)</f>
        <v>0</v>
      </c>
      <c r="N1556" s="168">
        <f>IF(N$2=$A1556,Data!K275,0)</f>
        <v>0</v>
      </c>
      <c r="O1556" s="168">
        <f>IF(O$2=$A1556,Data!L275,0)</f>
        <v>0</v>
      </c>
      <c r="P1556" s="168">
        <f>IF(P$2=$A1556,Data!M275,0)</f>
        <v>0</v>
      </c>
      <c r="Q1556" s="168">
        <f>IF(Q$2=$A1556,Data!N275,0)</f>
        <v>0</v>
      </c>
      <c r="R1556" s="169">
        <f>IF(R$2=$A1556,Data!O275,0)</f>
        <v>0</v>
      </c>
      <c r="S1556" s="169">
        <f>IF(S$2=$A1556,Data!P275,0)</f>
        <v>0</v>
      </c>
      <c r="T1556" s="169">
        <f>IF(T$2=$A1556,Data!Q275,0)</f>
        <v>0</v>
      </c>
      <c r="U1556" s="169">
        <f>IF(U$2=$A1556,Data!R275,0)</f>
        <v>0</v>
      </c>
      <c r="V1556" s="169">
        <f>IF(V$2=$A1556,Data!S275,0)</f>
        <v>0</v>
      </c>
      <c r="W1556" s="169">
        <f>IF(W$2=$A1556,Data!T275,0)</f>
        <v>0</v>
      </c>
      <c r="X1556" s="169">
        <f>IF(X$2=$A1556,Data!U275,0)</f>
        <v>0</v>
      </c>
      <c r="Y1556" s="169">
        <f>IF(Y$2=$A1556,Data!V275,0)</f>
        <v>0</v>
      </c>
      <c r="Z1556" s="169">
        <f>IF(Z$2=$A1556,Data!W275,0)</f>
        <v>0</v>
      </c>
      <c r="AA1556" s="169">
        <f>IF(AA$2=$A1556,Data!X275,0)</f>
        <v>0</v>
      </c>
      <c r="AB1556" s="169">
        <f>IF(AB$2=$A1556,Data!Y275,0)</f>
        <v>0</v>
      </c>
      <c r="AC1556" s="169">
        <f>IF(AC$2=$A1556,Data!Z275,0)</f>
        <v>0</v>
      </c>
      <c r="AD1556" s="170">
        <f>IF(AD$2=$A1556,Data!AA275,0)</f>
        <v>0</v>
      </c>
      <c r="AE1556" s="171">
        <f>IF(AE$2=$A1556,Data!AB275,0)</f>
        <v>0</v>
      </c>
      <c r="AF1556" s="170">
        <f>IF(AF$2=$A1556,Data!AC275,0)</f>
        <v>0</v>
      </c>
      <c r="AG1556" s="171">
        <f>IF(AG$2=$A1556,Data!AD275,0)</f>
        <v>0</v>
      </c>
      <c r="AH1556" s="170">
        <f>IF(AH$2=$A1556,Data!AE275,0)</f>
        <v>0</v>
      </c>
      <c r="AI1556" s="171">
        <f>IF(AI$2=$A1556,Data!AF275,0)</f>
        <v>0</v>
      </c>
      <c r="AJ1556" s="170">
        <f>IF(AJ$2=$A1556,Data!AG275,0)</f>
        <v>0</v>
      </c>
      <c r="AK1556" s="171">
        <f>IF(AK$2=$A1556,Data!AH275,0)</f>
        <v>0</v>
      </c>
      <c r="AL1556" s="170">
        <f>IF(AL$2=$A1556,Data!AI275,0)</f>
        <v>0</v>
      </c>
      <c r="AM1556" t="str">
        <f t="shared" si="48"/>
        <v>BA</v>
      </c>
      <c r="AN1556" t="e">
        <f>+INDEX(Validation!$D$4:$D$250,MATCH(Merge!B1556,Validation!$E$4:$E$250,0))</f>
        <v>#N/A</v>
      </c>
      <c r="AO1556" s="172">
        <f t="shared" si="49"/>
        <v>0</v>
      </c>
    </row>
    <row r="1557" spans="1:41" ht="15" x14ac:dyDescent="0.25">
      <c r="A1557">
        <f>Inputs!$H$14</f>
        <v>4</v>
      </c>
      <c r="B1557" t="str">
        <f>Inputs!$D$4</f>
        <v>Select Agency…</v>
      </c>
      <c r="C1557" s="166" t="str">
        <f>Inputs!$I$6</f>
        <v>(insert code)</v>
      </c>
      <c r="D1557" t="str">
        <f>IFERROR(INDEX(Inputs!$I$11:$I$19,MATCH(A1557,Inputs!$H$11:$H$19)),"")</f>
        <v>(insert code)</v>
      </c>
      <c r="E1557" t="s">
        <v>902</v>
      </c>
      <c r="F1557" s="168">
        <f>IF(F$2=$A1557,Data!C276,0)</f>
        <v>0</v>
      </c>
      <c r="G1557" s="168">
        <f>IF(G$2=$A1557,Data!D276,0)</f>
        <v>0</v>
      </c>
      <c r="H1557" s="168">
        <f>IF(H$2=$A1557,Data!E276,0)</f>
        <v>0</v>
      </c>
      <c r="I1557" s="168">
        <f>IF(I$2=$A1557,Data!F276,0)</f>
        <v>0</v>
      </c>
      <c r="J1557" s="168">
        <f>IF(J$2=$A1557,Data!G276,0)</f>
        <v>0</v>
      </c>
      <c r="K1557" s="168">
        <f>IF(K$2=$A1557,Data!H276,0)</f>
        <v>0</v>
      </c>
      <c r="L1557" s="168">
        <f>IF(L$2=$A1557,Data!I276,0)</f>
        <v>0</v>
      </c>
      <c r="M1557" s="168">
        <f>IF(M$2=$A1557,Data!J276,0)</f>
        <v>0</v>
      </c>
      <c r="N1557" s="168">
        <f>IF(N$2=$A1557,Data!K276,0)</f>
        <v>0</v>
      </c>
      <c r="O1557" s="168">
        <f>IF(O$2=$A1557,Data!L276,0)</f>
        <v>0</v>
      </c>
      <c r="P1557" s="168">
        <f>IF(P$2=$A1557,Data!M276,0)</f>
        <v>0</v>
      </c>
      <c r="Q1557" s="168">
        <f>IF(Q$2=$A1557,Data!N276,0)</f>
        <v>0</v>
      </c>
      <c r="R1557" s="169">
        <f>IF(R$2=$A1557,Data!O276,0)</f>
        <v>0</v>
      </c>
      <c r="S1557" s="169">
        <f>IF(S$2=$A1557,Data!P276,0)</f>
        <v>0</v>
      </c>
      <c r="T1557" s="169">
        <f>IF(T$2=$A1557,Data!Q276,0)</f>
        <v>0</v>
      </c>
      <c r="U1557" s="169">
        <f>IF(U$2=$A1557,Data!R276,0)</f>
        <v>0</v>
      </c>
      <c r="V1557" s="169">
        <f>IF(V$2=$A1557,Data!S276,0)</f>
        <v>0</v>
      </c>
      <c r="W1557" s="169">
        <f>IF(W$2=$A1557,Data!T276,0)</f>
        <v>0</v>
      </c>
      <c r="X1557" s="169">
        <f>IF(X$2=$A1557,Data!U276,0)</f>
        <v>0</v>
      </c>
      <c r="Y1557" s="169">
        <f>IF(Y$2=$A1557,Data!V276,0)</f>
        <v>0</v>
      </c>
      <c r="Z1557" s="169">
        <f>IF(Z$2=$A1557,Data!W276,0)</f>
        <v>0</v>
      </c>
      <c r="AA1557" s="169">
        <f>IF(AA$2=$A1557,Data!X276,0)</f>
        <v>0</v>
      </c>
      <c r="AB1557" s="169">
        <f>IF(AB$2=$A1557,Data!Y276,0)</f>
        <v>0</v>
      </c>
      <c r="AC1557" s="169">
        <f>IF(AC$2=$A1557,Data!Z276,0)</f>
        <v>0</v>
      </c>
      <c r="AD1557" s="170">
        <f>IF(AD$2=$A1557,Data!AA276,0)</f>
        <v>0</v>
      </c>
      <c r="AE1557" s="171">
        <f>IF(AE$2=$A1557,Data!AB276,0)</f>
        <v>0</v>
      </c>
      <c r="AF1557" s="170">
        <f>IF(AF$2=$A1557,Data!AC276,0)</f>
        <v>0</v>
      </c>
      <c r="AG1557" s="171">
        <f>IF(AG$2=$A1557,Data!AD276,0)</f>
        <v>0</v>
      </c>
      <c r="AH1557" s="170">
        <f>IF(AH$2=$A1557,Data!AE276,0)</f>
        <v>0</v>
      </c>
      <c r="AI1557" s="171">
        <f>IF(AI$2=$A1557,Data!AF276,0)</f>
        <v>0</v>
      </c>
      <c r="AJ1557" s="170">
        <f>IF(AJ$2=$A1557,Data!AG276,0)</f>
        <v>0</v>
      </c>
      <c r="AK1557" s="171">
        <f>IF(AK$2=$A1557,Data!AH276,0)</f>
        <v>0</v>
      </c>
      <c r="AL1557" s="170">
        <f>IF(AL$2=$A1557,Data!AI276,0)</f>
        <v>0</v>
      </c>
      <c r="AM1557" t="str">
        <f t="shared" si="48"/>
        <v>BA</v>
      </c>
      <c r="AN1557" t="e">
        <f>+INDEX(Validation!$D$4:$D$250,MATCH(Merge!B1557,Validation!$E$4:$E$250,0))</f>
        <v>#N/A</v>
      </c>
      <c r="AO1557" s="172">
        <f t="shared" si="49"/>
        <v>0</v>
      </c>
    </row>
    <row r="1558" spans="1:41" ht="15" x14ac:dyDescent="0.25">
      <c r="A1558">
        <f>Inputs!$H$14</f>
        <v>4</v>
      </c>
      <c r="B1558" t="str">
        <f>Inputs!$D$4</f>
        <v>Select Agency…</v>
      </c>
      <c r="C1558" s="166" t="str">
        <f>Inputs!$I$6</f>
        <v>(insert code)</v>
      </c>
      <c r="D1558" t="str">
        <f>IFERROR(INDEX(Inputs!$I$11:$I$19,MATCH(A1558,Inputs!$H$11:$H$19)),"")</f>
        <v>(insert code)</v>
      </c>
      <c r="E1558" t="s">
        <v>902</v>
      </c>
      <c r="F1558" s="168">
        <f>IF(F$2=$A1558,Data!C277,0)</f>
        <v>0</v>
      </c>
      <c r="G1558" s="168">
        <f>IF(G$2=$A1558,Data!D277,0)</f>
        <v>0</v>
      </c>
      <c r="H1558" s="168">
        <f>IF(H$2=$A1558,Data!E277,0)</f>
        <v>0</v>
      </c>
      <c r="I1558" s="168">
        <f>IF(I$2=$A1558,Data!F277,0)</f>
        <v>0</v>
      </c>
      <c r="J1558" s="168">
        <f>IF(J$2=$A1558,Data!G277,0)</f>
        <v>0</v>
      </c>
      <c r="K1558" s="168">
        <f>IF(K$2=$A1558,Data!H277,0)</f>
        <v>0</v>
      </c>
      <c r="L1558" s="168">
        <f>IF(L$2=$A1558,Data!I277,0)</f>
        <v>0</v>
      </c>
      <c r="M1558" s="168">
        <f>IF(M$2=$A1558,Data!J277,0)</f>
        <v>0</v>
      </c>
      <c r="N1558" s="168">
        <f>IF(N$2=$A1558,Data!K277,0)</f>
        <v>0</v>
      </c>
      <c r="O1558" s="168">
        <f>IF(O$2=$A1558,Data!L277,0)</f>
        <v>0</v>
      </c>
      <c r="P1558" s="168">
        <f>IF(P$2=$A1558,Data!M277,0)</f>
        <v>0</v>
      </c>
      <c r="Q1558" s="168">
        <f>IF(Q$2=$A1558,Data!N277,0)</f>
        <v>0</v>
      </c>
      <c r="R1558" s="169">
        <f>IF(R$2=$A1558,Data!O277,0)</f>
        <v>0</v>
      </c>
      <c r="S1558" s="169">
        <f>IF(S$2=$A1558,Data!P277,0)</f>
        <v>0</v>
      </c>
      <c r="T1558" s="169">
        <f>IF(T$2=$A1558,Data!Q277,0)</f>
        <v>0</v>
      </c>
      <c r="U1558" s="169">
        <f>IF(U$2=$A1558,Data!R277,0)</f>
        <v>0</v>
      </c>
      <c r="V1558" s="169">
        <f>IF(V$2=$A1558,Data!S277,0)</f>
        <v>0</v>
      </c>
      <c r="W1558" s="169">
        <f>IF(W$2=$A1558,Data!T277,0)</f>
        <v>0</v>
      </c>
      <c r="X1558" s="169">
        <f>IF(X$2=$A1558,Data!U277,0)</f>
        <v>0</v>
      </c>
      <c r="Y1558" s="169">
        <f>IF(Y$2=$A1558,Data!V277,0)</f>
        <v>0</v>
      </c>
      <c r="Z1558" s="169">
        <f>IF(Z$2=$A1558,Data!W277,0)</f>
        <v>0</v>
      </c>
      <c r="AA1558" s="169">
        <f>IF(AA$2=$A1558,Data!X277,0)</f>
        <v>0</v>
      </c>
      <c r="AB1558" s="169">
        <f>IF(AB$2=$A1558,Data!Y277,0)</f>
        <v>0</v>
      </c>
      <c r="AC1558" s="169">
        <f>IF(AC$2=$A1558,Data!Z277,0)</f>
        <v>0</v>
      </c>
      <c r="AD1558" s="170">
        <f>IF(AD$2=$A1558,Data!AA277,0)</f>
        <v>0</v>
      </c>
      <c r="AE1558" s="171">
        <f>IF(AE$2=$A1558,Data!AB277,0)</f>
        <v>0</v>
      </c>
      <c r="AF1558" s="170">
        <f>IF(AF$2=$A1558,Data!AC277,0)</f>
        <v>0</v>
      </c>
      <c r="AG1558" s="171">
        <f>IF(AG$2=$A1558,Data!AD277,0)</f>
        <v>0</v>
      </c>
      <c r="AH1558" s="170">
        <f>IF(AH$2=$A1558,Data!AE277,0)</f>
        <v>0</v>
      </c>
      <c r="AI1558" s="171">
        <f>IF(AI$2=$A1558,Data!AF277,0)</f>
        <v>0</v>
      </c>
      <c r="AJ1558" s="170">
        <f>IF(AJ$2=$A1558,Data!AG277,0)</f>
        <v>0</v>
      </c>
      <c r="AK1558" s="171">
        <f>IF(AK$2=$A1558,Data!AH277,0)</f>
        <v>0</v>
      </c>
      <c r="AL1558" s="170">
        <f>IF(AL$2=$A1558,Data!AI277,0)</f>
        <v>0</v>
      </c>
      <c r="AM1558" t="str">
        <f t="shared" si="48"/>
        <v>BA</v>
      </c>
      <c r="AN1558" t="e">
        <f>+INDEX(Validation!$D$4:$D$250,MATCH(Merge!B1558,Validation!$E$4:$E$250,0))</f>
        <v>#N/A</v>
      </c>
      <c r="AO1558" s="172">
        <f t="shared" si="49"/>
        <v>0</v>
      </c>
    </row>
    <row r="1559" spans="1:41" ht="15" x14ac:dyDescent="0.25">
      <c r="A1559">
        <f>Inputs!$H$14</f>
        <v>4</v>
      </c>
      <c r="B1559" t="str">
        <f>Inputs!$D$4</f>
        <v>Select Agency…</v>
      </c>
      <c r="C1559" s="166" t="str">
        <f>Inputs!$I$6</f>
        <v>(insert code)</v>
      </c>
      <c r="D1559" t="str">
        <f>IFERROR(INDEX(Inputs!$I$11:$I$19,MATCH(A1559,Inputs!$H$11:$H$19)),"")</f>
        <v>(insert code)</v>
      </c>
      <c r="E1559" t="s">
        <v>902</v>
      </c>
      <c r="F1559" s="168">
        <f>IF(F$2=$A1559,Data!C278,0)</f>
        <v>0</v>
      </c>
      <c r="G1559" s="168">
        <f>IF(G$2=$A1559,Data!D278,0)</f>
        <v>0</v>
      </c>
      <c r="H1559" s="168">
        <f>IF(H$2=$A1559,Data!E278,0)</f>
        <v>0</v>
      </c>
      <c r="I1559" s="168">
        <f>IF(I$2=$A1559,Data!F278,0)</f>
        <v>0</v>
      </c>
      <c r="J1559" s="168">
        <f>IF(J$2=$A1559,Data!G278,0)</f>
        <v>0</v>
      </c>
      <c r="K1559" s="168">
        <f>IF(K$2=$A1559,Data!H278,0)</f>
        <v>0</v>
      </c>
      <c r="L1559" s="168">
        <f>IF(L$2=$A1559,Data!I278,0)</f>
        <v>0</v>
      </c>
      <c r="M1559" s="168">
        <f>IF(M$2=$A1559,Data!J278,0)</f>
        <v>0</v>
      </c>
      <c r="N1559" s="168">
        <f>IF(N$2=$A1559,Data!K278,0)</f>
        <v>0</v>
      </c>
      <c r="O1559" s="168">
        <f>IF(O$2=$A1559,Data!L278,0)</f>
        <v>0</v>
      </c>
      <c r="P1559" s="168">
        <f>IF(P$2=$A1559,Data!M278,0)</f>
        <v>0</v>
      </c>
      <c r="Q1559" s="168">
        <f>IF(Q$2=$A1559,Data!N278,0)</f>
        <v>0</v>
      </c>
      <c r="R1559" s="169">
        <f>IF(R$2=$A1559,Data!O278,0)</f>
        <v>0</v>
      </c>
      <c r="S1559" s="169">
        <f>IF(S$2=$A1559,Data!P278,0)</f>
        <v>0</v>
      </c>
      <c r="T1559" s="169">
        <f>IF(T$2=$A1559,Data!Q278,0)</f>
        <v>0</v>
      </c>
      <c r="U1559" s="169">
        <f>IF(U$2=$A1559,Data!R278,0)</f>
        <v>0</v>
      </c>
      <c r="V1559" s="169">
        <f>IF(V$2=$A1559,Data!S278,0)</f>
        <v>0</v>
      </c>
      <c r="W1559" s="169">
        <f>IF(W$2=$A1559,Data!T278,0)</f>
        <v>0</v>
      </c>
      <c r="X1559" s="169">
        <f>IF(X$2=$A1559,Data!U278,0)</f>
        <v>0</v>
      </c>
      <c r="Y1559" s="169">
        <f>IF(Y$2=$A1559,Data!V278,0)</f>
        <v>0</v>
      </c>
      <c r="Z1559" s="169">
        <f>IF(Z$2=$A1559,Data!W278,0)</f>
        <v>0</v>
      </c>
      <c r="AA1559" s="169">
        <f>IF(AA$2=$A1559,Data!X278,0)</f>
        <v>0</v>
      </c>
      <c r="AB1559" s="169">
        <f>IF(AB$2=$A1559,Data!Y278,0)</f>
        <v>0</v>
      </c>
      <c r="AC1559" s="169">
        <f>IF(AC$2=$A1559,Data!Z278,0)</f>
        <v>0</v>
      </c>
      <c r="AD1559" s="170">
        <f>IF(AD$2=$A1559,Data!AA278,0)</f>
        <v>0</v>
      </c>
      <c r="AE1559" s="171">
        <f>IF(AE$2=$A1559,Data!AB278,0)</f>
        <v>0</v>
      </c>
      <c r="AF1559" s="170">
        <f>IF(AF$2=$A1559,Data!AC278,0)</f>
        <v>0</v>
      </c>
      <c r="AG1559" s="171">
        <f>IF(AG$2=$A1559,Data!AD278,0)</f>
        <v>0</v>
      </c>
      <c r="AH1559" s="170">
        <f>IF(AH$2=$A1559,Data!AE278,0)</f>
        <v>0</v>
      </c>
      <c r="AI1559" s="171">
        <f>IF(AI$2=$A1559,Data!AF278,0)</f>
        <v>0</v>
      </c>
      <c r="AJ1559" s="170">
        <f>IF(AJ$2=$A1559,Data!AG278,0)</f>
        <v>0</v>
      </c>
      <c r="AK1559" s="171">
        <f>IF(AK$2=$A1559,Data!AH278,0)</f>
        <v>0</v>
      </c>
      <c r="AL1559" s="170">
        <f>IF(AL$2=$A1559,Data!AI278,0)</f>
        <v>0</v>
      </c>
      <c r="AM1559" t="str">
        <f t="shared" si="48"/>
        <v>BA</v>
      </c>
      <c r="AN1559" t="e">
        <f>+INDEX(Validation!$D$4:$D$250,MATCH(Merge!B1559,Validation!$E$4:$E$250,0))</f>
        <v>#N/A</v>
      </c>
      <c r="AO1559" s="172">
        <f t="shared" si="49"/>
        <v>0</v>
      </c>
    </row>
    <row r="1560" spans="1:41" ht="15" x14ac:dyDescent="0.25">
      <c r="A1560">
        <f>Inputs!$H$14</f>
        <v>4</v>
      </c>
      <c r="B1560" t="str">
        <f>Inputs!$D$4</f>
        <v>Select Agency…</v>
      </c>
      <c r="C1560" s="166" t="str">
        <f>Inputs!$I$6</f>
        <v>(insert code)</v>
      </c>
      <c r="D1560" t="str">
        <f>IFERROR(INDEX(Inputs!$I$11:$I$19,MATCH(A1560,Inputs!$H$11:$H$19)),"")</f>
        <v>(insert code)</v>
      </c>
      <c r="E1560" t="s">
        <v>902</v>
      </c>
      <c r="F1560" s="168">
        <f>IF(F$2=$A1560,Data!C279,0)</f>
        <v>0</v>
      </c>
      <c r="G1560" s="168">
        <f>IF(G$2=$A1560,Data!D279,0)</f>
        <v>0</v>
      </c>
      <c r="H1560" s="168">
        <f>IF(H$2=$A1560,Data!E279,0)</f>
        <v>0</v>
      </c>
      <c r="I1560" s="168">
        <f>IF(I$2=$A1560,Data!F279,0)</f>
        <v>0</v>
      </c>
      <c r="J1560" s="168">
        <f>IF(J$2=$A1560,Data!G279,0)</f>
        <v>0</v>
      </c>
      <c r="K1560" s="168">
        <f>IF(K$2=$A1560,Data!H279,0)</f>
        <v>0</v>
      </c>
      <c r="L1560" s="168">
        <f>IF(L$2=$A1560,Data!I279,0)</f>
        <v>0</v>
      </c>
      <c r="M1560" s="168">
        <f>IF(M$2=$A1560,Data!J279,0)</f>
        <v>0</v>
      </c>
      <c r="N1560" s="168">
        <f>IF(N$2=$A1560,Data!K279,0)</f>
        <v>0</v>
      </c>
      <c r="O1560" s="168">
        <f>IF(O$2=$A1560,Data!L279,0)</f>
        <v>0</v>
      </c>
      <c r="P1560" s="168">
        <f>IF(P$2=$A1560,Data!M279,0)</f>
        <v>0</v>
      </c>
      <c r="Q1560" s="168">
        <f>IF(Q$2=$A1560,Data!N279,0)</f>
        <v>0</v>
      </c>
      <c r="R1560" s="169">
        <f>IF(R$2=$A1560,Data!O279,0)</f>
        <v>0</v>
      </c>
      <c r="S1560" s="169">
        <f>IF(S$2=$A1560,Data!P279,0)</f>
        <v>0</v>
      </c>
      <c r="T1560" s="169">
        <f>IF(T$2=$A1560,Data!Q279,0)</f>
        <v>0</v>
      </c>
      <c r="U1560" s="169">
        <f>IF(U$2=$A1560,Data!R279,0)</f>
        <v>0</v>
      </c>
      <c r="V1560" s="169">
        <f>IF(V$2=$A1560,Data!S279,0)</f>
        <v>0</v>
      </c>
      <c r="W1560" s="169">
        <f>IF(W$2=$A1560,Data!T279,0)</f>
        <v>0</v>
      </c>
      <c r="X1560" s="169">
        <f>IF(X$2=$A1560,Data!U279,0)</f>
        <v>0</v>
      </c>
      <c r="Y1560" s="169">
        <f>IF(Y$2=$A1560,Data!V279,0)</f>
        <v>0</v>
      </c>
      <c r="Z1560" s="169">
        <f>IF(Z$2=$A1560,Data!W279,0)</f>
        <v>0</v>
      </c>
      <c r="AA1560" s="169">
        <f>IF(AA$2=$A1560,Data!X279,0)</f>
        <v>0</v>
      </c>
      <c r="AB1560" s="169">
        <f>IF(AB$2=$A1560,Data!Y279,0)</f>
        <v>0</v>
      </c>
      <c r="AC1560" s="169">
        <f>IF(AC$2=$A1560,Data!Z279,0)</f>
        <v>0</v>
      </c>
      <c r="AD1560" s="170">
        <f>IF(AD$2=$A1560,Data!AA279,0)</f>
        <v>0</v>
      </c>
      <c r="AE1560" s="171">
        <f>IF(AE$2=$A1560,Data!AB279,0)</f>
        <v>0</v>
      </c>
      <c r="AF1560" s="170">
        <f>IF(AF$2=$A1560,Data!AC279,0)</f>
        <v>0</v>
      </c>
      <c r="AG1560" s="171">
        <f>IF(AG$2=$A1560,Data!AD279,0)</f>
        <v>0</v>
      </c>
      <c r="AH1560" s="170">
        <f>IF(AH$2=$A1560,Data!AE279,0)</f>
        <v>0</v>
      </c>
      <c r="AI1560" s="171">
        <f>IF(AI$2=$A1560,Data!AF279,0)</f>
        <v>0</v>
      </c>
      <c r="AJ1560" s="170">
        <f>IF(AJ$2=$A1560,Data!AG279,0)</f>
        <v>0</v>
      </c>
      <c r="AK1560" s="171">
        <f>IF(AK$2=$A1560,Data!AH279,0)</f>
        <v>0</v>
      </c>
      <c r="AL1560" s="170">
        <f>IF(AL$2=$A1560,Data!AI279,0)</f>
        <v>0</v>
      </c>
      <c r="AM1560" t="str">
        <f t="shared" si="48"/>
        <v>BA</v>
      </c>
      <c r="AN1560" t="e">
        <f>+INDEX(Validation!$D$4:$D$250,MATCH(Merge!B1560,Validation!$E$4:$E$250,0))</f>
        <v>#N/A</v>
      </c>
      <c r="AO1560" s="172">
        <f t="shared" si="49"/>
        <v>0</v>
      </c>
    </row>
    <row r="1561" spans="1:41" ht="15" x14ac:dyDescent="0.25">
      <c r="A1561">
        <f>Inputs!$H$14</f>
        <v>4</v>
      </c>
      <c r="B1561" t="str">
        <f>Inputs!$D$4</f>
        <v>Select Agency…</v>
      </c>
      <c r="C1561" s="166" t="str">
        <f>Inputs!$I$6</f>
        <v>(insert code)</v>
      </c>
      <c r="D1561" t="str">
        <f>IFERROR(INDEX(Inputs!$I$11:$I$19,MATCH(A1561,Inputs!$H$11:$H$19)),"")</f>
        <v>(insert code)</v>
      </c>
      <c r="E1561" t="s">
        <v>902</v>
      </c>
      <c r="F1561" s="168">
        <f>IF(F$2=$A1561,Data!C280,0)</f>
        <v>0</v>
      </c>
      <c r="G1561" s="168">
        <f>IF(G$2=$A1561,Data!D280,0)</f>
        <v>0</v>
      </c>
      <c r="H1561" s="168">
        <f>IF(H$2=$A1561,Data!E280,0)</f>
        <v>0</v>
      </c>
      <c r="I1561" s="168">
        <f>IF(I$2=$A1561,Data!F280,0)</f>
        <v>0</v>
      </c>
      <c r="J1561" s="168">
        <f>IF(J$2=$A1561,Data!G280,0)</f>
        <v>0</v>
      </c>
      <c r="K1561" s="168">
        <f>IF(K$2=$A1561,Data!H280,0)</f>
        <v>0</v>
      </c>
      <c r="L1561" s="168">
        <f>IF(L$2=$A1561,Data!I280,0)</f>
        <v>0</v>
      </c>
      <c r="M1561" s="168">
        <f>IF(M$2=$A1561,Data!J280,0)</f>
        <v>0</v>
      </c>
      <c r="N1561" s="168">
        <f>IF(N$2=$A1561,Data!K280,0)</f>
        <v>0</v>
      </c>
      <c r="O1561" s="168">
        <f>IF(O$2=$A1561,Data!L280,0)</f>
        <v>0</v>
      </c>
      <c r="P1561" s="168">
        <f>IF(P$2=$A1561,Data!M280,0)</f>
        <v>0</v>
      </c>
      <c r="Q1561" s="168">
        <f>IF(Q$2=$A1561,Data!N280,0)</f>
        <v>0</v>
      </c>
      <c r="R1561" s="169">
        <f>IF(R$2=$A1561,Data!O280,0)</f>
        <v>0</v>
      </c>
      <c r="S1561" s="169">
        <f>IF(S$2=$A1561,Data!P280,0)</f>
        <v>0</v>
      </c>
      <c r="T1561" s="169">
        <f>IF(T$2=$A1561,Data!Q280,0)</f>
        <v>0</v>
      </c>
      <c r="U1561" s="169">
        <f>IF(U$2=$A1561,Data!R280,0)</f>
        <v>0</v>
      </c>
      <c r="V1561" s="169">
        <f>IF(V$2=$A1561,Data!S280,0)</f>
        <v>0</v>
      </c>
      <c r="W1561" s="169">
        <f>IF(W$2=$A1561,Data!T280,0)</f>
        <v>0</v>
      </c>
      <c r="X1561" s="169">
        <f>IF(X$2=$A1561,Data!U280,0)</f>
        <v>0</v>
      </c>
      <c r="Y1561" s="169">
        <f>IF(Y$2=$A1561,Data!V280,0)</f>
        <v>0</v>
      </c>
      <c r="Z1561" s="169">
        <f>IF(Z$2=$A1561,Data!W280,0)</f>
        <v>0</v>
      </c>
      <c r="AA1561" s="169">
        <f>IF(AA$2=$A1561,Data!X280,0)</f>
        <v>0</v>
      </c>
      <c r="AB1561" s="169">
        <f>IF(AB$2=$A1561,Data!Y280,0)</f>
        <v>0</v>
      </c>
      <c r="AC1561" s="169">
        <f>IF(AC$2=$A1561,Data!Z280,0)</f>
        <v>0</v>
      </c>
      <c r="AD1561" s="170">
        <f>IF(AD$2=$A1561,Data!AA280,0)</f>
        <v>0</v>
      </c>
      <c r="AE1561" s="171">
        <f>IF(AE$2=$A1561,Data!AB280,0)</f>
        <v>0</v>
      </c>
      <c r="AF1561" s="170">
        <f>IF(AF$2=$A1561,Data!AC280,0)</f>
        <v>0</v>
      </c>
      <c r="AG1561" s="171">
        <f>IF(AG$2=$A1561,Data!AD280,0)</f>
        <v>0</v>
      </c>
      <c r="AH1561" s="170">
        <f>IF(AH$2=$A1561,Data!AE280,0)</f>
        <v>0</v>
      </c>
      <c r="AI1561" s="171">
        <f>IF(AI$2=$A1561,Data!AF280,0)</f>
        <v>0</v>
      </c>
      <c r="AJ1561" s="170">
        <f>IF(AJ$2=$A1561,Data!AG280,0)</f>
        <v>0</v>
      </c>
      <c r="AK1561" s="171">
        <f>IF(AK$2=$A1561,Data!AH280,0)</f>
        <v>0</v>
      </c>
      <c r="AL1561" s="170">
        <f>IF(AL$2=$A1561,Data!AI280,0)</f>
        <v>0</v>
      </c>
      <c r="AM1561" t="str">
        <f t="shared" si="48"/>
        <v>BA</v>
      </c>
      <c r="AN1561" t="e">
        <f>+INDEX(Validation!$D$4:$D$250,MATCH(Merge!B1561,Validation!$E$4:$E$250,0))</f>
        <v>#N/A</v>
      </c>
      <c r="AO1561" s="172">
        <f t="shared" si="49"/>
        <v>0</v>
      </c>
    </row>
    <row r="1562" spans="1:41" ht="15" x14ac:dyDescent="0.25">
      <c r="A1562">
        <f>Inputs!$H$14</f>
        <v>4</v>
      </c>
      <c r="B1562" t="str">
        <f>Inputs!$D$4</f>
        <v>Select Agency…</v>
      </c>
      <c r="C1562" s="166" t="str">
        <f>Inputs!$I$6</f>
        <v>(insert code)</v>
      </c>
      <c r="D1562" t="str">
        <f>IFERROR(INDEX(Inputs!$I$11:$I$19,MATCH(A1562,Inputs!$H$11:$H$19)),"")</f>
        <v>(insert code)</v>
      </c>
      <c r="E1562" t="s">
        <v>902</v>
      </c>
      <c r="F1562" s="168">
        <f>IF(F$2=$A1562,Data!C281,0)</f>
        <v>0</v>
      </c>
      <c r="G1562" s="168">
        <f>IF(G$2=$A1562,Data!D281,0)</f>
        <v>0</v>
      </c>
      <c r="H1562" s="168">
        <f>IF(H$2=$A1562,Data!E281,0)</f>
        <v>0</v>
      </c>
      <c r="I1562" s="168">
        <f>IF(I$2=$A1562,Data!F281,0)</f>
        <v>0</v>
      </c>
      <c r="J1562" s="168">
        <f>IF(J$2=$A1562,Data!G281,0)</f>
        <v>0</v>
      </c>
      <c r="K1562" s="168">
        <f>IF(K$2=$A1562,Data!H281,0)</f>
        <v>0</v>
      </c>
      <c r="L1562" s="168">
        <f>IF(L$2=$A1562,Data!I281,0)</f>
        <v>0</v>
      </c>
      <c r="M1562" s="168">
        <f>IF(M$2=$A1562,Data!J281,0)</f>
        <v>0</v>
      </c>
      <c r="N1562" s="168">
        <f>IF(N$2=$A1562,Data!K281,0)</f>
        <v>0</v>
      </c>
      <c r="O1562" s="168">
        <f>IF(O$2=$A1562,Data!L281,0)</f>
        <v>0</v>
      </c>
      <c r="P1562" s="168">
        <f>IF(P$2=$A1562,Data!M281,0)</f>
        <v>0</v>
      </c>
      <c r="Q1562" s="168">
        <f>IF(Q$2=$A1562,Data!N281,0)</f>
        <v>0</v>
      </c>
      <c r="R1562" s="169">
        <f>IF(R$2=$A1562,Data!O281,0)</f>
        <v>0</v>
      </c>
      <c r="S1562" s="169">
        <f>IF(S$2=$A1562,Data!P281,0)</f>
        <v>0</v>
      </c>
      <c r="T1562" s="169">
        <f>IF(T$2=$A1562,Data!Q281,0)</f>
        <v>0</v>
      </c>
      <c r="U1562" s="169">
        <f>IF(U$2=$A1562,Data!R281,0)</f>
        <v>0</v>
      </c>
      <c r="V1562" s="169">
        <f>IF(V$2=$A1562,Data!S281,0)</f>
        <v>0</v>
      </c>
      <c r="W1562" s="169">
        <f>IF(W$2=$A1562,Data!T281,0)</f>
        <v>0</v>
      </c>
      <c r="X1562" s="169">
        <f>IF(X$2=$A1562,Data!U281,0)</f>
        <v>0</v>
      </c>
      <c r="Y1562" s="169">
        <f>IF(Y$2=$A1562,Data!V281,0)</f>
        <v>0</v>
      </c>
      <c r="Z1562" s="169">
        <f>IF(Z$2=$A1562,Data!W281,0)</f>
        <v>0</v>
      </c>
      <c r="AA1562" s="169">
        <f>IF(AA$2=$A1562,Data!X281,0)</f>
        <v>0</v>
      </c>
      <c r="AB1562" s="169">
        <f>IF(AB$2=$A1562,Data!Y281,0)</f>
        <v>0</v>
      </c>
      <c r="AC1562" s="169">
        <f>IF(AC$2=$A1562,Data!Z281,0)</f>
        <v>0</v>
      </c>
      <c r="AD1562" s="170">
        <f>IF(AD$2=$A1562,Data!AA281,0)</f>
        <v>0</v>
      </c>
      <c r="AE1562" s="171">
        <f>IF(AE$2=$A1562,Data!AB281,0)</f>
        <v>0</v>
      </c>
      <c r="AF1562" s="170">
        <f>IF(AF$2=$A1562,Data!AC281,0)</f>
        <v>0</v>
      </c>
      <c r="AG1562" s="171">
        <f>IF(AG$2=$A1562,Data!AD281,0)</f>
        <v>0</v>
      </c>
      <c r="AH1562" s="170">
        <f>IF(AH$2=$A1562,Data!AE281,0)</f>
        <v>0</v>
      </c>
      <c r="AI1562" s="171">
        <f>IF(AI$2=$A1562,Data!AF281,0)</f>
        <v>0</v>
      </c>
      <c r="AJ1562" s="170">
        <f>IF(AJ$2=$A1562,Data!AG281,0)</f>
        <v>0</v>
      </c>
      <c r="AK1562" s="171">
        <f>IF(AK$2=$A1562,Data!AH281,0)</f>
        <v>0</v>
      </c>
      <c r="AL1562" s="170">
        <f>IF(AL$2=$A1562,Data!AI281,0)</f>
        <v>0</v>
      </c>
      <c r="AM1562" t="str">
        <f t="shared" si="48"/>
        <v>BA</v>
      </c>
      <c r="AN1562" t="e">
        <f>+INDEX(Validation!$D$4:$D$250,MATCH(Merge!B1562,Validation!$E$4:$E$250,0))</f>
        <v>#N/A</v>
      </c>
      <c r="AO1562" s="172">
        <f t="shared" si="49"/>
        <v>0</v>
      </c>
    </row>
    <row r="1563" spans="1:41" ht="15" x14ac:dyDescent="0.25">
      <c r="A1563">
        <f>Inputs!$H$14</f>
        <v>4</v>
      </c>
      <c r="B1563" t="str">
        <f>Inputs!$D$4</f>
        <v>Select Agency…</v>
      </c>
      <c r="C1563" s="166" t="str">
        <f>Inputs!$I$6</f>
        <v>(insert code)</v>
      </c>
      <c r="D1563" t="str">
        <f>IFERROR(INDEX(Inputs!$I$11:$I$19,MATCH(A1563,Inputs!$H$11:$H$19)),"")</f>
        <v>(insert code)</v>
      </c>
      <c r="E1563" t="s">
        <v>902</v>
      </c>
      <c r="F1563" s="168">
        <f>IF(F$2=$A1563,Data!C282,0)</f>
        <v>0</v>
      </c>
      <c r="G1563" s="168">
        <f>IF(G$2=$A1563,Data!D282,0)</f>
        <v>0</v>
      </c>
      <c r="H1563" s="168">
        <f>IF(H$2=$A1563,Data!E282,0)</f>
        <v>0</v>
      </c>
      <c r="I1563" s="168">
        <f>IF(I$2=$A1563,Data!F282,0)</f>
        <v>0</v>
      </c>
      <c r="J1563" s="168">
        <f>IF(J$2=$A1563,Data!G282,0)</f>
        <v>0</v>
      </c>
      <c r="K1563" s="168">
        <f>IF(K$2=$A1563,Data!H282,0)</f>
        <v>0</v>
      </c>
      <c r="L1563" s="168">
        <f>IF(L$2=$A1563,Data!I282,0)</f>
        <v>0</v>
      </c>
      <c r="M1563" s="168">
        <f>IF(M$2=$A1563,Data!J282,0)</f>
        <v>0</v>
      </c>
      <c r="N1563" s="168">
        <f>IF(N$2=$A1563,Data!K282,0)</f>
        <v>0</v>
      </c>
      <c r="O1563" s="168">
        <f>IF(O$2=$A1563,Data!L282,0)</f>
        <v>0</v>
      </c>
      <c r="P1563" s="168">
        <f>IF(P$2=$A1563,Data!M282,0)</f>
        <v>0</v>
      </c>
      <c r="Q1563" s="168">
        <f>IF(Q$2=$A1563,Data!N282,0)</f>
        <v>0</v>
      </c>
      <c r="R1563" s="169">
        <f>IF(R$2=$A1563,Data!O282,0)</f>
        <v>0</v>
      </c>
      <c r="S1563" s="169">
        <f>IF(S$2=$A1563,Data!P282,0)</f>
        <v>0</v>
      </c>
      <c r="T1563" s="169">
        <f>IF(T$2=$A1563,Data!Q282,0)</f>
        <v>0</v>
      </c>
      <c r="U1563" s="169">
        <f>IF(U$2=$A1563,Data!R282,0)</f>
        <v>0</v>
      </c>
      <c r="V1563" s="169">
        <f>IF(V$2=$A1563,Data!S282,0)</f>
        <v>0</v>
      </c>
      <c r="W1563" s="169">
        <f>IF(W$2=$A1563,Data!T282,0)</f>
        <v>0</v>
      </c>
      <c r="X1563" s="169">
        <f>IF(X$2=$A1563,Data!U282,0)</f>
        <v>0</v>
      </c>
      <c r="Y1563" s="169">
        <f>IF(Y$2=$A1563,Data!V282,0)</f>
        <v>0</v>
      </c>
      <c r="Z1563" s="169">
        <f>IF(Z$2=$A1563,Data!W282,0)</f>
        <v>0</v>
      </c>
      <c r="AA1563" s="169">
        <f>IF(AA$2=$A1563,Data!X282,0)</f>
        <v>0</v>
      </c>
      <c r="AB1563" s="169">
        <f>IF(AB$2=$A1563,Data!Y282,0)</f>
        <v>0</v>
      </c>
      <c r="AC1563" s="169">
        <f>IF(AC$2=$A1563,Data!Z282,0)</f>
        <v>0</v>
      </c>
      <c r="AD1563" s="170">
        <f>IF(AD$2=$A1563,Data!AA282,0)</f>
        <v>0</v>
      </c>
      <c r="AE1563" s="171">
        <f>IF(AE$2=$A1563,Data!AB282,0)</f>
        <v>0</v>
      </c>
      <c r="AF1563" s="170">
        <f>IF(AF$2=$A1563,Data!AC282,0)</f>
        <v>0</v>
      </c>
      <c r="AG1563" s="171">
        <f>IF(AG$2=$A1563,Data!AD282,0)</f>
        <v>0</v>
      </c>
      <c r="AH1563" s="170">
        <f>IF(AH$2=$A1563,Data!AE282,0)</f>
        <v>0</v>
      </c>
      <c r="AI1563" s="171">
        <f>IF(AI$2=$A1563,Data!AF282,0)</f>
        <v>0</v>
      </c>
      <c r="AJ1563" s="170">
        <f>IF(AJ$2=$A1563,Data!AG282,0)</f>
        <v>0</v>
      </c>
      <c r="AK1563" s="171">
        <f>IF(AK$2=$A1563,Data!AH282,0)</f>
        <v>0</v>
      </c>
      <c r="AL1563" s="170">
        <f>IF(AL$2=$A1563,Data!AI282,0)</f>
        <v>0</v>
      </c>
      <c r="AM1563" t="str">
        <f t="shared" si="48"/>
        <v>BA</v>
      </c>
      <c r="AN1563" t="e">
        <f>+INDEX(Validation!$D$4:$D$250,MATCH(Merge!B1563,Validation!$E$4:$E$250,0))</f>
        <v>#N/A</v>
      </c>
      <c r="AO1563" s="172">
        <f t="shared" si="49"/>
        <v>0</v>
      </c>
    </row>
    <row r="1564" spans="1:41" ht="15" x14ac:dyDescent="0.25">
      <c r="A1564">
        <f>Inputs!$H$14</f>
        <v>4</v>
      </c>
      <c r="B1564" t="str">
        <f>Inputs!$D$4</f>
        <v>Select Agency…</v>
      </c>
      <c r="C1564" s="166" t="str">
        <f>Inputs!$I$6</f>
        <v>(insert code)</v>
      </c>
      <c r="D1564" t="str">
        <f>IFERROR(INDEX(Inputs!$I$11:$I$19,MATCH(A1564,Inputs!$H$11:$H$19)),"")</f>
        <v>(insert code)</v>
      </c>
      <c r="E1564" t="s">
        <v>902</v>
      </c>
      <c r="F1564" s="168">
        <f>IF(F$2=$A1564,Data!C283,0)</f>
        <v>0</v>
      </c>
      <c r="G1564" s="168">
        <f>IF(G$2=$A1564,Data!D283,0)</f>
        <v>0</v>
      </c>
      <c r="H1564" s="168">
        <f>IF(H$2=$A1564,Data!E283,0)</f>
        <v>0</v>
      </c>
      <c r="I1564" s="168">
        <f>IF(I$2=$A1564,Data!F283,0)</f>
        <v>0</v>
      </c>
      <c r="J1564" s="168">
        <f>IF(J$2=$A1564,Data!G283,0)</f>
        <v>0</v>
      </c>
      <c r="K1564" s="168">
        <f>IF(K$2=$A1564,Data!H283,0)</f>
        <v>0</v>
      </c>
      <c r="L1564" s="168">
        <f>IF(L$2=$A1564,Data!I283,0)</f>
        <v>0</v>
      </c>
      <c r="M1564" s="168">
        <f>IF(M$2=$A1564,Data!J283,0)</f>
        <v>0</v>
      </c>
      <c r="N1564" s="168">
        <f>IF(N$2=$A1564,Data!K283,0)</f>
        <v>0</v>
      </c>
      <c r="O1564" s="168">
        <f>IF(O$2=$A1564,Data!L283,0)</f>
        <v>0</v>
      </c>
      <c r="P1564" s="168">
        <f>IF(P$2=$A1564,Data!M283,0)</f>
        <v>0</v>
      </c>
      <c r="Q1564" s="168">
        <f>IF(Q$2=$A1564,Data!N283,0)</f>
        <v>0</v>
      </c>
      <c r="R1564" s="169">
        <f>IF(R$2=$A1564,Data!O283,0)</f>
        <v>0</v>
      </c>
      <c r="S1564" s="169">
        <f>IF(S$2=$A1564,Data!P283,0)</f>
        <v>0</v>
      </c>
      <c r="T1564" s="169">
        <f>IF(T$2=$A1564,Data!Q283,0)</f>
        <v>0</v>
      </c>
      <c r="U1564" s="169">
        <f>IF(U$2=$A1564,Data!R283,0)</f>
        <v>0</v>
      </c>
      <c r="V1564" s="169">
        <f>IF(V$2=$A1564,Data!S283,0)</f>
        <v>0</v>
      </c>
      <c r="W1564" s="169">
        <f>IF(W$2=$A1564,Data!T283,0)</f>
        <v>0</v>
      </c>
      <c r="X1564" s="169">
        <f>IF(X$2=$A1564,Data!U283,0)</f>
        <v>0</v>
      </c>
      <c r="Y1564" s="169">
        <f>IF(Y$2=$A1564,Data!V283,0)</f>
        <v>0</v>
      </c>
      <c r="Z1564" s="169">
        <f>IF(Z$2=$A1564,Data!W283,0)</f>
        <v>0</v>
      </c>
      <c r="AA1564" s="169">
        <f>IF(AA$2=$A1564,Data!X283,0)</f>
        <v>0</v>
      </c>
      <c r="AB1564" s="169">
        <f>IF(AB$2=$A1564,Data!Y283,0)</f>
        <v>0</v>
      </c>
      <c r="AC1564" s="169">
        <f>IF(AC$2=$A1564,Data!Z283,0)</f>
        <v>0</v>
      </c>
      <c r="AD1564" s="170">
        <f>IF(AD$2=$A1564,Data!AA283,0)</f>
        <v>0</v>
      </c>
      <c r="AE1564" s="171">
        <f>IF(AE$2=$A1564,Data!AB283,0)</f>
        <v>0</v>
      </c>
      <c r="AF1564" s="170">
        <f>IF(AF$2=$A1564,Data!AC283,0)</f>
        <v>0</v>
      </c>
      <c r="AG1564" s="171">
        <f>IF(AG$2=$A1564,Data!AD283,0)</f>
        <v>0</v>
      </c>
      <c r="AH1564" s="170">
        <f>IF(AH$2=$A1564,Data!AE283,0)</f>
        <v>0</v>
      </c>
      <c r="AI1564" s="171">
        <f>IF(AI$2=$A1564,Data!AF283,0)</f>
        <v>0</v>
      </c>
      <c r="AJ1564" s="170">
        <f>IF(AJ$2=$A1564,Data!AG283,0)</f>
        <v>0</v>
      </c>
      <c r="AK1564" s="171">
        <f>IF(AK$2=$A1564,Data!AH283,0)</f>
        <v>0</v>
      </c>
      <c r="AL1564" s="170">
        <f>IF(AL$2=$A1564,Data!AI283,0)</f>
        <v>0</v>
      </c>
      <c r="AM1564" t="str">
        <f t="shared" si="48"/>
        <v>BA</v>
      </c>
      <c r="AN1564" t="e">
        <f>+INDEX(Validation!$D$4:$D$250,MATCH(Merge!B1564,Validation!$E$4:$E$250,0))</f>
        <v>#N/A</v>
      </c>
      <c r="AO1564" s="172">
        <f t="shared" si="49"/>
        <v>0</v>
      </c>
    </row>
    <row r="1565" spans="1:41" ht="15" x14ac:dyDescent="0.25">
      <c r="A1565">
        <f>Inputs!$H$14</f>
        <v>4</v>
      </c>
      <c r="B1565" t="str">
        <f>Inputs!$D$4</f>
        <v>Select Agency…</v>
      </c>
      <c r="C1565" s="166" t="str">
        <f>Inputs!$I$6</f>
        <v>(insert code)</v>
      </c>
      <c r="D1565" t="str">
        <f>IFERROR(INDEX(Inputs!$I$11:$I$19,MATCH(A1565,Inputs!$H$11:$H$19)),"")</f>
        <v>(insert code)</v>
      </c>
      <c r="E1565" t="s">
        <v>902</v>
      </c>
      <c r="F1565" s="168">
        <f>IF(F$2=$A1565,Data!C284,0)</f>
        <v>0</v>
      </c>
      <c r="G1565" s="168">
        <f>IF(G$2=$A1565,Data!D284,0)</f>
        <v>0</v>
      </c>
      <c r="H1565" s="168">
        <f>IF(H$2=$A1565,Data!E284,0)</f>
        <v>0</v>
      </c>
      <c r="I1565" s="168">
        <f>IF(I$2=$A1565,Data!F284,0)</f>
        <v>0</v>
      </c>
      <c r="J1565" s="168">
        <f>IF(J$2=$A1565,Data!G284,0)</f>
        <v>0</v>
      </c>
      <c r="K1565" s="168">
        <f>IF(K$2=$A1565,Data!H284,0)</f>
        <v>0</v>
      </c>
      <c r="L1565" s="168">
        <f>IF(L$2=$A1565,Data!I284,0)</f>
        <v>0</v>
      </c>
      <c r="M1565" s="168">
        <f>IF(M$2=$A1565,Data!J284,0)</f>
        <v>0</v>
      </c>
      <c r="N1565" s="168">
        <f>IF(N$2=$A1565,Data!K284,0)</f>
        <v>0</v>
      </c>
      <c r="O1565" s="168">
        <f>IF(O$2=$A1565,Data!L284,0)</f>
        <v>0</v>
      </c>
      <c r="P1565" s="168">
        <f>IF(P$2=$A1565,Data!M284,0)</f>
        <v>0</v>
      </c>
      <c r="Q1565" s="168">
        <f>IF(Q$2=$A1565,Data!N284,0)</f>
        <v>0</v>
      </c>
      <c r="R1565" s="169">
        <f>IF(R$2=$A1565,Data!O284,0)</f>
        <v>0</v>
      </c>
      <c r="S1565" s="169">
        <f>IF(S$2=$A1565,Data!P284,0)</f>
        <v>0</v>
      </c>
      <c r="T1565" s="169">
        <f>IF(T$2=$A1565,Data!Q284,0)</f>
        <v>0</v>
      </c>
      <c r="U1565" s="169">
        <f>IF(U$2=$A1565,Data!R284,0)</f>
        <v>0</v>
      </c>
      <c r="V1565" s="169">
        <f>IF(V$2=$A1565,Data!S284,0)</f>
        <v>0</v>
      </c>
      <c r="W1565" s="169">
        <f>IF(W$2=$A1565,Data!T284,0)</f>
        <v>0</v>
      </c>
      <c r="X1565" s="169">
        <f>IF(X$2=$A1565,Data!U284,0)</f>
        <v>0</v>
      </c>
      <c r="Y1565" s="169">
        <f>IF(Y$2=$A1565,Data!V284,0)</f>
        <v>0</v>
      </c>
      <c r="Z1565" s="169">
        <f>IF(Z$2=$A1565,Data!W284,0)</f>
        <v>0</v>
      </c>
      <c r="AA1565" s="169">
        <f>IF(AA$2=$A1565,Data!X284,0)</f>
        <v>0</v>
      </c>
      <c r="AB1565" s="169">
        <f>IF(AB$2=$A1565,Data!Y284,0)</f>
        <v>0</v>
      </c>
      <c r="AC1565" s="169">
        <f>IF(AC$2=$A1565,Data!Z284,0)</f>
        <v>0</v>
      </c>
      <c r="AD1565" s="170">
        <f>IF(AD$2=$A1565,Data!AA284,0)</f>
        <v>0</v>
      </c>
      <c r="AE1565" s="171">
        <f>IF(AE$2=$A1565,Data!AB284,0)</f>
        <v>0</v>
      </c>
      <c r="AF1565" s="170">
        <f>IF(AF$2=$A1565,Data!AC284,0)</f>
        <v>0</v>
      </c>
      <c r="AG1565" s="171">
        <f>IF(AG$2=$A1565,Data!AD284,0)</f>
        <v>0</v>
      </c>
      <c r="AH1565" s="170">
        <f>IF(AH$2=$A1565,Data!AE284,0)</f>
        <v>0</v>
      </c>
      <c r="AI1565" s="171">
        <f>IF(AI$2=$A1565,Data!AF284,0)</f>
        <v>0</v>
      </c>
      <c r="AJ1565" s="170">
        <f>IF(AJ$2=$A1565,Data!AG284,0)</f>
        <v>0</v>
      </c>
      <c r="AK1565" s="171">
        <f>IF(AK$2=$A1565,Data!AH284,0)</f>
        <v>0</v>
      </c>
      <c r="AL1565" s="170">
        <f>IF(AL$2=$A1565,Data!AI284,0)</f>
        <v>0</v>
      </c>
      <c r="AM1565" t="str">
        <f t="shared" si="48"/>
        <v>BA</v>
      </c>
      <c r="AN1565" t="e">
        <f>+INDEX(Validation!$D$4:$D$250,MATCH(Merge!B1565,Validation!$E$4:$E$250,0))</f>
        <v>#N/A</v>
      </c>
      <c r="AO1565" s="172">
        <f t="shared" si="49"/>
        <v>0</v>
      </c>
    </row>
    <row r="1566" spans="1:41" ht="15" x14ac:dyDescent="0.25">
      <c r="A1566">
        <f>Inputs!$H$14</f>
        <v>4</v>
      </c>
      <c r="B1566" t="str">
        <f>Inputs!$D$4</f>
        <v>Select Agency…</v>
      </c>
      <c r="C1566" s="166" t="str">
        <f>Inputs!$I$6</f>
        <v>(insert code)</v>
      </c>
      <c r="D1566" t="str">
        <f>IFERROR(INDEX(Inputs!$I$11:$I$19,MATCH(A1566,Inputs!$H$11:$H$19)),"")</f>
        <v>(insert code)</v>
      </c>
      <c r="E1566" t="s">
        <v>902</v>
      </c>
      <c r="F1566" s="168">
        <f>IF(F$2=$A1566,Data!C285,0)</f>
        <v>0</v>
      </c>
      <c r="G1566" s="168">
        <f>IF(G$2=$A1566,Data!D285,0)</f>
        <v>0</v>
      </c>
      <c r="H1566" s="168">
        <f>IF(H$2=$A1566,Data!E285,0)</f>
        <v>0</v>
      </c>
      <c r="I1566" s="168">
        <f>IF(I$2=$A1566,Data!F285,0)</f>
        <v>0</v>
      </c>
      <c r="J1566" s="168">
        <f>IF(J$2=$A1566,Data!G285,0)</f>
        <v>0</v>
      </c>
      <c r="K1566" s="168">
        <f>IF(K$2=$A1566,Data!H285,0)</f>
        <v>0</v>
      </c>
      <c r="L1566" s="168">
        <f>IF(L$2=$A1566,Data!I285,0)</f>
        <v>0</v>
      </c>
      <c r="M1566" s="168">
        <f>IF(M$2=$A1566,Data!J285,0)</f>
        <v>0</v>
      </c>
      <c r="N1566" s="168">
        <f>IF(N$2=$A1566,Data!K285,0)</f>
        <v>0</v>
      </c>
      <c r="O1566" s="168">
        <f>IF(O$2=$A1566,Data!L285,0)</f>
        <v>0</v>
      </c>
      <c r="P1566" s="168">
        <f>IF(P$2=$A1566,Data!M285,0)</f>
        <v>0</v>
      </c>
      <c r="Q1566" s="168">
        <f>IF(Q$2=$A1566,Data!N285,0)</f>
        <v>0</v>
      </c>
      <c r="R1566" s="169">
        <f>IF(R$2=$A1566,Data!O285,0)</f>
        <v>0</v>
      </c>
      <c r="S1566" s="169">
        <f>IF(S$2=$A1566,Data!P285,0)</f>
        <v>0</v>
      </c>
      <c r="T1566" s="169">
        <f>IF(T$2=$A1566,Data!Q285,0)</f>
        <v>0</v>
      </c>
      <c r="U1566" s="169">
        <f>IF(U$2=$A1566,Data!R285,0)</f>
        <v>0</v>
      </c>
      <c r="V1566" s="169">
        <f>IF(V$2=$A1566,Data!S285,0)</f>
        <v>0</v>
      </c>
      <c r="W1566" s="169">
        <f>IF(W$2=$A1566,Data!T285,0)</f>
        <v>0</v>
      </c>
      <c r="X1566" s="169">
        <f>IF(X$2=$A1566,Data!U285,0)</f>
        <v>0</v>
      </c>
      <c r="Y1566" s="169">
        <f>IF(Y$2=$A1566,Data!V285,0)</f>
        <v>0</v>
      </c>
      <c r="Z1566" s="169">
        <f>IF(Z$2=$A1566,Data!W285,0)</f>
        <v>0</v>
      </c>
      <c r="AA1566" s="169">
        <f>IF(AA$2=$A1566,Data!X285,0)</f>
        <v>0</v>
      </c>
      <c r="AB1566" s="169">
        <f>IF(AB$2=$A1566,Data!Y285,0)</f>
        <v>0</v>
      </c>
      <c r="AC1566" s="169">
        <f>IF(AC$2=$A1566,Data!Z285,0)</f>
        <v>0</v>
      </c>
      <c r="AD1566" s="170">
        <f>IF(AD$2=$A1566,Data!AA285,0)</f>
        <v>0</v>
      </c>
      <c r="AE1566" s="171">
        <f>IF(AE$2=$A1566,Data!AB285,0)</f>
        <v>0</v>
      </c>
      <c r="AF1566" s="170">
        <f>IF(AF$2=$A1566,Data!AC285,0)</f>
        <v>0</v>
      </c>
      <c r="AG1566" s="171">
        <f>IF(AG$2=$A1566,Data!AD285,0)</f>
        <v>0</v>
      </c>
      <c r="AH1566" s="170">
        <f>IF(AH$2=$A1566,Data!AE285,0)</f>
        <v>0</v>
      </c>
      <c r="AI1566" s="171">
        <f>IF(AI$2=$A1566,Data!AF285,0)</f>
        <v>0</v>
      </c>
      <c r="AJ1566" s="170">
        <f>IF(AJ$2=$A1566,Data!AG285,0)</f>
        <v>0</v>
      </c>
      <c r="AK1566" s="171">
        <f>IF(AK$2=$A1566,Data!AH285,0)</f>
        <v>0</v>
      </c>
      <c r="AL1566" s="170">
        <f>IF(AL$2=$A1566,Data!AI285,0)</f>
        <v>0</v>
      </c>
      <c r="AM1566" t="str">
        <f t="shared" si="48"/>
        <v>BA</v>
      </c>
      <c r="AN1566" t="e">
        <f>+INDEX(Validation!$D$4:$D$250,MATCH(Merge!B1566,Validation!$E$4:$E$250,0))</f>
        <v>#N/A</v>
      </c>
      <c r="AO1566" s="172">
        <f t="shared" si="49"/>
        <v>0</v>
      </c>
    </row>
    <row r="1567" spans="1:41" ht="15" x14ac:dyDescent="0.25">
      <c r="A1567">
        <f>Inputs!$H$14</f>
        <v>4</v>
      </c>
      <c r="B1567" t="str">
        <f>Inputs!$D$4</f>
        <v>Select Agency…</v>
      </c>
      <c r="C1567" s="166" t="str">
        <f>Inputs!$I$6</f>
        <v>(insert code)</v>
      </c>
      <c r="D1567" t="str">
        <f>IFERROR(INDEX(Inputs!$I$11:$I$19,MATCH(A1567,Inputs!$H$11:$H$19)),"")</f>
        <v>(insert code)</v>
      </c>
      <c r="E1567" t="s">
        <v>902</v>
      </c>
      <c r="F1567" s="168">
        <f>IF(F$2=$A1567,Data!C286,0)</f>
        <v>0</v>
      </c>
      <c r="G1567" s="168">
        <f>IF(G$2=$A1567,Data!D286,0)</f>
        <v>0</v>
      </c>
      <c r="H1567" s="168">
        <f>IF(H$2=$A1567,Data!E286,0)</f>
        <v>0</v>
      </c>
      <c r="I1567" s="168">
        <f>IF(I$2=$A1567,Data!F286,0)</f>
        <v>0</v>
      </c>
      <c r="J1567" s="168">
        <f>IF(J$2=$A1567,Data!G286,0)</f>
        <v>0</v>
      </c>
      <c r="K1567" s="168">
        <f>IF(K$2=$A1567,Data!H286,0)</f>
        <v>0</v>
      </c>
      <c r="L1567" s="168">
        <f>IF(L$2=$A1567,Data!I286,0)</f>
        <v>0</v>
      </c>
      <c r="M1567" s="168">
        <f>IF(M$2=$A1567,Data!J286,0)</f>
        <v>0</v>
      </c>
      <c r="N1567" s="168">
        <f>IF(N$2=$A1567,Data!K286,0)</f>
        <v>0</v>
      </c>
      <c r="O1567" s="168">
        <f>IF(O$2=$A1567,Data!L286,0)</f>
        <v>0</v>
      </c>
      <c r="P1567" s="168">
        <f>IF(P$2=$A1567,Data!M286,0)</f>
        <v>0</v>
      </c>
      <c r="Q1567" s="168">
        <f>IF(Q$2=$A1567,Data!N286,0)</f>
        <v>0</v>
      </c>
      <c r="R1567" s="169">
        <f>IF(R$2=$A1567,Data!O286,0)</f>
        <v>0</v>
      </c>
      <c r="S1567" s="169">
        <f>IF(S$2=$A1567,Data!P286,0)</f>
        <v>0</v>
      </c>
      <c r="T1567" s="169">
        <f>IF(T$2=$A1567,Data!Q286,0)</f>
        <v>0</v>
      </c>
      <c r="U1567" s="169">
        <f>IF(U$2=$A1567,Data!R286,0)</f>
        <v>0</v>
      </c>
      <c r="V1567" s="169">
        <f>IF(V$2=$A1567,Data!S286,0)</f>
        <v>0</v>
      </c>
      <c r="W1567" s="169">
        <f>IF(W$2=$A1567,Data!T286,0)</f>
        <v>0</v>
      </c>
      <c r="X1567" s="169">
        <f>IF(X$2=$A1567,Data!U286,0)</f>
        <v>0</v>
      </c>
      <c r="Y1567" s="169">
        <f>IF(Y$2=$A1567,Data!V286,0)</f>
        <v>0</v>
      </c>
      <c r="Z1567" s="169">
        <f>IF(Z$2=$A1567,Data!W286,0)</f>
        <v>0</v>
      </c>
      <c r="AA1567" s="169">
        <f>IF(AA$2=$A1567,Data!X286,0)</f>
        <v>0</v>
      </c>
      <c r="AB1567" s="169">
        <f>IF(AB$2=$A1567,Data!Y286,0)</f>
        <v>0</v>
      </c>
      <c r="AC1567" s="169">
        <f>IF(AC$2=$A1567,Data!Z286,0)</f>
        <v>0</v>
      </c>
      <c r="AD1567" s="170">
        <f>IF(AD$2=$A1567,Data!AA286,0)</f>
        <v>0</v>
      </c>
      <c r="AE1567" s="171">
        <f>IF(AE$2=$A1567,Data!AB286,0)</f>
        <v>0</v>
      </c>
      <c r="AF1567" s="170">
        <f>IF(AF$2=$A1567,Data!AC286,0)</f>
        <v>0</v>
      </c>
      <c r="AG1567" s="171">
        <f>IF(AG$2=$A1567,Data!AD286,0)</f>
        <v>0</v>
      </c>
      <c r="AH1567" s="170">
        <f>IF(AH$2=$A1567,Data!AE286,0)</f>
        <v>0</v>
      </c>
      <c r="AI1567" s="171">
        <f>IF(AI$2=$A1567,Data!AF286,0)</f>
        <v>0</v>
      </c>
      <c r="AJ1567" s="170">
        <f>IF(AJ$2=$A1567,Data!AG286,0)</f>
        <v>0</v>
      </c>
      <c r="AK1567" s="171">
        <f>IF(AK$2=$A1567,Data!AH286,0)</f>
        <v>0</v>
      </c>
      <c r="AL1567" s="170">
        <f>IF(AL$2=$A1567,Data!AI286,0)</f>
        <v>0</v>
      </c>
      <c r="AM1567" t="str">
        <f t="shared" si="48"/>
        <v>BA</v>
      </c>
      <c r="AN1567" t="e">
        <f>+INDEX(Validation!$D$4:$D$250,MATCH(Merge!B1567,Validation!$E$4:$E$250,0))</f>
        <v>#N/A</v>
      </c>
      <c r="AO1567" s="172">
        <f t="shared" si="49"/>
        <v>0</v>
      </c>
    </row>
    <row r="1568" spans="1:41" ht="15" x14ac:dyDescent="0.25">
      <c r="A1568">
        <f>Inputs!$H$14</f>
        <v>4</v>
      </c>
      <c r="B1568" t="str">
        <f>Inputs!$D$4</f>
        <v>Select Agency…</v>
      </c>
      <c r="C1568" s="166" t="str">
        <f>Inputs!$I$6</f>
        <v>(insert code)</v>
      </c>
      <c r="D1568" t="str">
        <f>IFERROR(INDEX(Inputs!$I$11:$I$19,MATCH(A1568,Inputs!$H$11:$H$19)),"")</f>
        <v>(insert code)</v>
      </c>
      <c r="E1568" t="s">
        <v>902</v>
      </c>
      <c r="F1568" s="168">
        <f>IF(F$2=$A1568,Data!C287,0)</f>
        <v>0</v>
      </c>
      <c r="G1568" s="168">
        <f>IF(G$2=$A1568,Data!D287,0)</f>
        <v>0</v>
      </c>
      <c r="H1568" s="168">
        <f>IF(H$2=$A1568,Data!E287,0)</f>
        <v>0</v>
      </c>
      <c r="I1568" s="168">
        <f>IF(I$2=$A1568,Data!F287,0)</f>
        <v>0</v>
      </c>
      <c r="J1568" s="168">
        <f>IF(J$2=$A1568,Data!G287,0)</f>
        <v>0</v>
      </c>
      <c r="K1568" s="168">
        <f>IF(K$2=$A1568,Data!H287,0)</f>
        <v>0</v>
      </c>
      <c r="L1568" s="168">
        <f>IF(L$2=$A1568,Data!I287,0)</f>
        <v>0</v>
      </c>
      <c r="M1568" s="168">
        <f>IF(M$2=$A1568,Data!J287,0)</f>
        <v>0</v>
      </c>
      <c r="N1568" s="168">
        <f>IF(N$2=$A1568,Data!K287,0)</f>
        <v>0</v>
      </c>
      <c r="O1568" s="168">
        <f>IF(O$2=$A1568,Data!L287,0)</f>
        <v>0</v>
      </c>
      <c r="P1568" s="168">
        <f>IF(P$2=$A1568,Data!M287,0)</f>
        <v>0</v>
      </c>
      <c r="Q1568" s="168">
        <f>IF(Q$2=$A1568,Data!N287,0)</f>
        <v>0</v>
      </c>
      <c r="R1568" s="169">
        <f>IF(R$2=$A1568,Data!O287,0)</f>
        <v>0</v>
      </c>
      <c r="S1568" s="169">
        <f>IF(S$2=$A1568,Data!P287,0)</f>
        <v>0</v>
      </c>
      <c r="T1568" s="169">
        <f>IF(T$2=$A1568,Data!Q287,0)</f>
        <v>0</v>
      </c>
      <c r="U1568" s="169">
        <f>IF(U$2=$A1568,Data!R287,0)</f>
        <v>0</v>
      </c>
      <c r="V1568" s="169">
        <f>IF(V$2=$A1568,Data!S287,0)</f>
        <v>0</v>
      </c>
      <c r="W1568" s="169">
        <f>IF(W$2=$A1568,Data!T287,0)</f>
        <v>0</v>
      </c>
      <c r="X1568" s="169">
        <f>IF(X$2=$A1568,Data!U287,0)</f>
        <v>0</v>
      </c>
      <c r="Y1568" s="169">
        <f>IF(Y$2=$A1568,Data!V287,0)</f>
        <v>0</v>
      </c>
      <c r="Z1568" s="169">
        <f>IF(Z$2=$A1568,Data!W287,0)</f>
        <v>0</v>
      </c>
      <c r="AA1568" s="169">
        <f>IF(AA$2=$A1568,Data!X287,0)</f>
        <v>0</v>
      </c>
      <c r="AB1568" s="169">
        <f>IF(AB$2=$A1568,Data!Y287,0)</f>
        <v>0</v>
      </c>
      <c r="AC1568" s="169">
        <f>IF(AC$2=$A1568,Data!Z287,0)</f>
        <v>0</v>
      </c>
      <c r="AD1568" s="170">
        <f>IF(AD$2=$A1568,Data!AA287,0)</f>
        <v>0</v>
      </c>
      <c r="AE1568" s="171">
        <f>IF(AE$2=$A1568,Data!AB287,0)</f>
        <v>0</v>
      </c>
      <c r="AF1568" s="170">
        <f>IF(AF$2=$A1568,Data!AC287,0)</f>
        <v>0</v>
      </c>
      <c r="AG1568" s="171">
        <f>IF(AG$2=$A1568,Data!AD287,0)</f>
        <v>0</v>
      </c>
      <c r="AH1568" s="170">
        <f>IF(AH$2=$A1568,Data!AE287,0)</f>
        <v>0</v>
      </c>
      <c r="AI1568" s="171">
        <f>IF(AI$2=$A1568,Data!AF287,0)</f>
        <v>0</v>
      </c>
      <c r="AJ1568" s="170">
        <f>IF(AJ$2=$A1568,Data!AG287,0)</f>
        <v>0</v>
      </c>
      <c r="AK1568" s="171">
        <f>IF(AK$2=$A1568,Data!AH287,0)</f>
        <v>0</v>
      </c>
      <c r="AL1568" s="170">
        <f>IF(AL$2=$A1568,Data!AI287,0)</f>
        <v>0</v>
      </c>
      <c r="AM1568" t="str">
        <f t="shared" si="48"/>
        <v>BA</v>
      </c>
      <c r="AN1568" t="e">
        <f>+INDEX(Validation!$D$4:$D$250,MATCH(Merge!B1568,Validation!$E$4:$E$250,0))</f>
        <v>#N/A</v>
      </c>
      <c r="AO1568" s="172">
        <f t="shared" si="49"/>
        <v>0</v>
      </c>
    </row>
    <row r="1569" spans="1:41" ht="15" x14ac:dyDescent="0.25">
      <c r="A1569">
        <f>Inputs!$H$14</f>
        <v>4</v>
      </c>
      <c r="B1569" t="str">
        <f>Inputs!$D$4</f>
        <v>Select Agency…</v>
      </c>
      <c r="C1569" s="166" t="str">
        <f>Inputs!$I$6</f>
        <v>(insert code)</v>
      </c>
      <c r="D1569" t="str">
        <f>IFERROR(INDEX(Inputs!$I$11:$I$19,MATCH(A1569,Inputs!$H$11:$H$19)),"")</f>
        <v>(insert code)</v>
      </c>
      <c r="E1569" t="s">
        <v>902</v>
      </c>
      <c r="F1569" s="168">
        <f>IF(F$2=$A1569,Data!C288,0)</f>
        <v>0</v>
      </c>
      <c r="G1569" s="168">
        <f>IF(G$2=$A1569,Data!D288,0)</f>
        <v>0</v>
      </c>
      <c r="H1569" s="168">
        <f>IF(H$2=$A1569,Data!E288,0)</f>
        <v>0</v>
      </c>
      <c r="I1569" s="168">
        <f>IF(I$2=$A1569,Data!F288,0)</f>
        <v>0</v>
      </c>
      <c r="J1569" s="168">
        <f>IF(J$2=$A1569,Data!G288,0)</f>
        <v>0</v>
      </c>
      <c r="K1569" s="168">
        <f>IF(K$2=$A1569,Data!H288,0)</f>
        <v>0</v>
      </c>
      <c r="L1569" s="168">
        <f>IF(L$2=$A1569,Data!I288,0)</f>
        <v>0</v>
      </c>
      <c r="M1569" s="168">
        <f>IF(M$2=$A1569,Data!J288,0)</f>
        <v>0</v>
      </c>
      <c r="N1569" s="168">
        <f>IF(N$2=$A1569,Data!K288,0)</f>
        <v>0</v>
      </c>
      <c r="O1569" s="168">
        <f>IF(O$2=$A1569,Data!L288,0)</f>
        <v>0</v>
      </c>
      <c r="P1569" s="168">
        <f>IF(P$2=$A1569,Data!M288,0)</f>
        <v>0</v>
      </c>
      <c r="Q1569" s="168">
        <f>IF(Q$2=$A1569,Data!N288,0)</f>
        <v>0</v>
      </c>
      <c r="R1569" s="169">
        <f>IF(R$2=$A1569,Data!O288,0)</f>
        <v>0</v>
      </c>
      <c r="S1569" s="169">
        <f>IF(S$2=$A1569,Data!P288,0)</f>
        <v>0</v>
      </c>
      <c r="T1569" s="169">
        <f>IF(T$2=$A1569,Data!Q288,0)</f>
        <v>0</v>
      </c>
      <c r="U1569" s="169">
        <f>IF(U$2=$A1569,Data!R288,0)</f>
        <v>0</v>
      </c>
      <c r="V1569" s="169">
        <f>IF(V$2=$A1569,Data!S288,0)</f>
        <v>0</v>
      </c>
      <c r="W1569" s="169">
        <f>IF(W$2=$A1569,Data!T288,0)</f>
        <v>0</v>
      </c>
      <c r="X1569" s="169">
        <f>IF(X$2=$A1569,Data!U288,0)</f>
        <v>0</v>
      </c>
      <c r="Y1569" s="169">
        <f>IF(Y$2=$A1569,Data!V288,0)</f>
        <v>0</v>
      </c>
      <c r="Z1569" s="169">
        <f>IF(Z$2=$A1569,Data!W288,0)</f>
        <v>0</v>
      </c>
      <c r="AA1569" s="169">
        <f>IF(AA$2=$A1569,Data!X288,0)</f>
        <v>0</v>
      </c>
      <c r="AB1569" s="169">
        <f>IF(AB$2=$A1569,Data!Y288,0)</f>
        <v>0</v>
      </c>
      <c r="AC1569" s="169">
        <f>IF(AC$2=$A1569,Data!Z288,0)</f>
        <v>0</v>
      </c>
      <c r="AD1569" s="170">
        <f>IF(AD$2=$A1569,Data!AA288,0)</f>
        <v>0</v>
      </c>
      <c r="AE1569" s="171">
        <f>IF(AE$2=$A1569,Data!AB288,0)</f>
        <v>0</v>
      </c>
      <c r="AF1569" s="170">
        <f>IF(AF$2=$A1569,Data!AC288,0)</f>
        <v>0</v>
      </c>
      <c r="AG1569" s="171">
        <f>IF(AG$2=$A1569,Data!AD288,0)</f>
        <v>0</v>
      </c>
      <c r="AH1569" s="170">
        <f>IF(AH$2=$A1569,Data!AE288,0)</f>
        <v>0</v>
      </c>
      <c r="AI1569" s="171">
        <f>IF(AI$2=$A1569,Data!AF288,0)</f>
        <v>0</v>
      </c>
      <c r="AJ1569" s="170">
        <f>IF(AJ$2=$A1569,Data!AG288,0)</f>
        <v>0</v>
      </c>
      <c r="AK1569" s="171">
        <f>IF(AK$2=$A1569,Data!AH288,0)</f>
        <v>0</v>
      </c>
      <c r="AL1569" s="170">
        <f>IF(AL$2=$A1569,Data!AI288,0)</f>
        <v>0</v>
      </c>
      <c r="AM1569" t="str">
        <f t="shared" si="48"/>
        <v>BA</v>
      </c>
      <c r="AN1569" t="e">
        <f>+INDEX(Validation!$D$4:$D$250,MATCH(Merge!B1569,Validation!$E$4:$E$250,0))</f>
        <v>#N/A</v>
      </c>
      <c r="AO1569" s="172">
        <f t="shared" si="49"/>
        <v>0</v>
      </c>
    </row>
    <row r="1570" spans="1:41" ht="15" x14ac:dyDescent="0.25">
      <c r="A1570">
        <f>Inputs!$H$14</f>
        <v>4</v>
      </c>
      <c r="B1570" t="str">
        <f>Inputs!$D$4</f>
        <v>Select Agency…</v>
      </c>
      <c r="C1570" s="166" t="str">
        <f>Inputs!$I$6</f>
        <v>(insert code)</v>
      </c>
      <c r="D1570" t="str">
        <f>IFERROR(INDEX(Inputs!$I$11:$I$19,MATCH(A1570,Inputs!$H$11:$H$19)),"")</f>
        <v>(insert code)</v>
      </c>
      <c r="E1570" t="s">
        <v>902</v>
      </c>
      <c r="F1570" s="168">
        <f>IF(F$2=$A1570,Data!C289,0)</f>
        <v>0</v>
      </c>
      <c r="G1570" s="168">
        <f>IF(G$2=$A1570,Data!D289,0)</f>
        <v>0</v>
      </c>
      <c r="H1570" s="168">
        <f>IF(H$2=$A1570,Data!E289,0)</f>
        <v>0</v>
      </c>
      <c r="I1570" s="168">
        <f>IF(I$2=$A1570,Data!F289,0)</f>
        <v>0</v>
      </c>
      <c r="J1570" s="168">
        <f>IF(J$2=$A1570,Data!G289,0)</f>
        <v>0</v>
      </c>
      <c r="K1570" s="168">
        <f>IF(K$2=$A1570,Data!H289,0)</f>
        <v>0</v>
      </c>
      <c r="L1570" s="168">
        <f>IF(L$2=$A1570,Data!I289,0)</f>
        <v>0</v>
      </c>
      <c r="M1570" s="168">
        <f>IF(M$2=$A1570,Data!J289,0)</f>
        <v>0</v>
      </c>
      <c r="N1570" s="168">
        <f>IF(N$2=$A1570,Data!K289,0)</f>
        <v>0</v>
      </c>
      <c r="O1570" s="168">
        <f>IF(O$2=$A1570,Data!L289,0)</f>
        <v>0</v>
      </c>
      <c r="P1570" s="168">
        <f>IF(P$2=$A1570,Data!M289,0)</f>
        <v>0</v>
      </c>
      <c r="Q1570" s="168">
        <f>IF(Q$2=$A1570,Data!N289,0)</f>
        <v>0</v>
      </c>
      <c r="R1570" s="169">
        <f>IF(R$2=$A1570,Data!O289,0)</f>
        <v>0</v>
      </c>
      <c r="S1570" s="169">
        <f>IF(S$2=$A1570,Data!P289,0)</f>
        <v>0</v>
      </c>
      <c r="T1570" s="169">
        <f>IF(T$2=$A1570,Data!Q289,0)</f>
        <v>0</v>
      </c>
      <c r="U1570" s="169">
        <f>IF(U$2=$A1570,Data!R289,0)</f>
        <v>0</v>
      </c>
      <c r="V1570" s="169">
        <f>IF(V$2=$A1570,Data!S289,0)</f>
        <v>0</v>
      </c>
      <c r="W1570" s="169">
        <f>IF(W$2=$A1570,Data!T289,0)</f>
        <v>0</v>
      </c>
      <c r="X1570" s="169">
        <f>IF(X$2=$A1570,Data!U289,0)</f>
        <v>0</v>
      </c>
      <c r="Y1570" s="169">
        <f>IF(Y$2=$A1570,Data!V289,0)</f>
        <v>0</v>
      </c>
      <c r="Z1570" s="169">
        <f>IF(Z$2=$A1570,Data!W289,0)</f>
        <v>0</v>
      </c>
      <c r="AA1570" s="169">
        <f>IF(AA$2=$A1570,Data!X289,0)</f>
        <v>0</v>
      </c>
      <c r="AB1570" s="169">
        <f>IF(AB$2=$A1570,Data!Y289,0)</f>
        <v>0</v>
      </c>
      <c r="AC1570" s="169">
        <f>IF(AC$2=$A1570,Data!Z289,0)</f>
        <v>0</v>
      </c>
      <c r="AD1570" s="170">
        <f>IF(AD$2=$A1570,Data!AA289,0)</f>
        <v>0</v>
      </c>
      <c r="AE1570" s="171">
        <f>IF(AE$2=$A1570,Data!AB289,0)</f>
        <v>0</v>
      </c>
      <c r="AF1570" s="170">
        <f>IF(AF$2=$A1570,Data!AC289,0)</f>
        <v>0</v>
      </c>
      <c r="AG1570" s="171">
        <f>IF(AG$2=$A1570,Data!AD289,0)</f>
        <v>0</v>
      </c>
      <c r="AH1570" s="170">
        <f>IF(AH$2=$A1570,Data!AE289,0)</f>
        <v>0</v>
      </c>
      <c r="AI1570" s="171">
        <f>IF(AI$2=$A1570,Data!AF289,0)</f>
        <v>0</v>
      </c>
      <c r="AJ1570" s="170">
        <f>IF(AJ$2=$A1570,Data!AG289,0)</f>
        <v>0</v>
      </c>
      <c r="AK1570" s="171">
        <f>IF(AK$2=$A1570,Data!AH289,0)</f>
        <v>0</v>
      </c>
      <c r="AL1570" s="170">
        <f>IF(AL$2=$A1570,Data!AI289,0)</f>
        <v>0</v>
      </c>
      <c r="AM1570" t="str">
        <f t="shared" si="48"/>
        <v>BA</v>
      </c>
      <c r="AN1570" t="e">
        <f>+INDEX(Validation!$D$4:$D$250,MATCH(Merge!B1570,Validation!$E$4:$E$250,0))</f>
        <v>#N/A</v>
      </c>
      <c r="AO1570" s="172">
        <f t="shared" si="49"/>
        <v>0</v>
      </c>
    </row>
    <row r="1571" spans="1:41" ht="15" x14ac:dyDescent="0.25">
      <c r="A1571">
        <f>Inputs!$H$14</f>
        <v>4</v>
      </c>
      <c r="B1571" t="str">
        <f>Inputs!$D$4</f>
        <v>Select Agency…</v>
      </c>
      <c r="C1571" s="166" t="str">
        <f>Inputs!$I$6</f>
        <v>(insert code)</v>
      </c>
      <c r="D1571" t="str">
        <f>IFERROR(INDEX(Inputs!$I$11:$I$19,MATCH(A1571,Inputs!$H$11:$H$19)),"")</f>
        <v>(insert code)</v>
      </c>
      <c r="E1571" t="s">
        <v>902</v>
      </c>
      <c r="F1571" s="168">
        <f>IF(F$2=$A1571,Data!C290,0)</f>
        <v>0</v>
      </c>
      <c r="G1571" s="168">
        <f>IF(G$2=$A1571,Data!D290,0)</f>
        <v>0</v>
      </c>
      <c r="H1571" s="168">
        <f>IF(H$2=$A1571,Data!E290,0)</f>
        <v>0</v>
      </c>
      <c r="I1571" s="168">
        <f>IF(I$2=$A1571,Data!F290,0)</f>
        <v>0</v>
      </c>
      <c r="J1571" s="168">
        <f>IF(J$2=$A1571,Data!G290,0)</f>
        <v>0</v>
      </c>
      <c r="K1571" s="168">
        <f>IF(K$2=$A1571,Data!H290,0)</f>
        <v>0</v>
      </c>
      <c r="L1571" s="168">
        <f>IF(L$2=$A1571,Data!I290,0)</f>
        <v>0</v>
      </c>
      <c r="M1571" s="168">
        <f>IF(M$2=$A1571,Data!J290,0)</f>
        <v>0</v>
      </c>
      <c r="N1571" s="168">
        <f>IF(N$2=$A1571,Data!K290,0)</f>
        <v>0</v>
      </c>
      <c r="O1571" s="168">
        <f>IF(O$2=$A1571,Data!L290,0)</f>
        <v>0</v>
      </c>
      <c r="P1571" s="168">
        <f>IF(P$2=$A1571,Data!M290,0)</f>
        <v>0</v>
      </c>
      <c r="Q1571" s="168">
        <f>IF(Q$2=$A1571,Data!N290,0)</f>
        <v>0</v>
      </c>
      <c r="R1571" s="169">
        <f>IF(R$2=$A1571,Data!O290,0)</f>
        <v>0</v>
      </c>
      <c r="S1571" s="169">
        <f>IF(S$2=$A1571,Data!P290,0)</f>
        <v>0</v>
      </c>
      <c r="T1571" s="169">
        <f>IF(T$2=$A1571,Data!Q290,0)</f>
        <v>0</v>
      </c>
      <c r="U1571" s="169">
        <f>IF(U$2=$A1571,Data!R290,0)</f>
        <v>0</v>
      </c>
      <c r="V1571" s="169">
        <f>IF(V$2=$A1571,Data!S290,0)</f>
        <v>0</v>
      </c>
      <c r="W1571" s="169">
        <f>IF(W$2=$A1571,Data!T290,0)</f>
        <v>0</v>
      </c>
      <c r="X1571" s="169">
        <f>IF(X$2=$A1571,Data!U290,0)</f>
        <v>0</v>
      </c>
      <c r="Y1571" s="169">
        <f>IF(Y$2=$A1571,Data!V290,0)</f>
        <v>0</v>
      </c>
      <c r="Z1571" s="169">
        <f>IF(Z$2=$A1571,Data!W290,0)</f>
        <v>0</v>
      </c>
      <c r="AA1571" s="169">
        <f>IF(AA$2=$A1571,Data!X290,0)</f>
        <v>0</v>
      </c>
      <c r="AB1571" s="169">
        <f>IF(AB$2=$A1571,Data!Y290,0)</f>
        <v>0</v>
      </c>
      <c r="AC1571" s="169">
        <f>IF(AC$2=$A1571,Data!Z290,0)</f>
        <v>0</v>
      </c>
      <c r="AD1571" s="170">
        <f>IF(AD$2=$A1571,Data!AA290,0)</f>
        <v>0</v>
      </c>
      <c r="AE1571" s="171">
        <f>IF(AE$2=$A1571,Data!AB290,0)</f>
        <v>0</v>
      </c>
      <c r="AF1571" s="170">
        <f>IF(AF$2=$A1571,Data!AC290,0)</f>
        <v>0</v>
      </c>
      <c r="AG1571" s="171">
        <f>IF(AG$2=$A1571,Data!AD290,0)</f>
        <v>0</v>
      </c>
      <c r="AH1571" s="170">
        <f>IF(AH$2=$A1571,Data!AE290,0)</f>
        <v>0</v>
      </c>
      <c r="AI1571" s="171">
        <f>IF(AI$2=$A1571,Data!AF290,0)</f>
        <v>0</v>
      </c>
      <c r="AJ1571" s="170">
        <f>IF(AJ$2=$A1571,Data!AG290,0)</f>
        <v>0</v>
      </c>
      <c r="AK1571" s="171">
        <f>IF(AK$2=$A1571,Data!AH290,0)</f>
        <v>0</v>
      </c>
      <c r="AL1571" s="170">
        <f>IF(AL$2=$A1571,Data!AI290,0)</f>
        <v>0</v>
      </c>
      <c r="AM1571" t="str">
        <f t="shared" si="48"/>
        <v>BA</v>
      </c>
      <c r="AN1571" t="e">
        <f>+INDEX(Validation!$D$4:$D$250,MATCH(Merge!B1571,Validation!$E$4:$E$250,0))</f>
        <v>#N/A</v>
      </c>
      <c r="AO1571" s="172">
        <f t="shared" si="49"/>
        <v>0</v>
      </c>
    </row>
    <row r="1572" spans="1:41" ht="15" x14ac:dyDescent="0.25">
      <c r="A1572">
        <f>Inputs!$H$14</f>
        <v>4</v>
      </c>
      <c r="B1572" t="str">
        <f>Inputs!$D$4</f>
        <v>Select Agency…</v>
      </c>
      <c r="C1572" s="166" t="str">
        <f>Inputs!$I$6</f>
        <v>(insert code)</v>
      </c>
      <c r="D1572" t="str">
        <f>IFERROR(INDEX(Inputs!$I$11:$I$19,MATCH(A1572,Inputs!$H$11:$H$19)),"")</f>
        <v>(insert code)</v>
      </c>
      <c r="E1572" t="s">
        <v>902</v>
      </c>
      <c r="F1572" s="168">
        <f>IF(F$2=$A1572,Data!C291,0)</f>
        <v>0</v>
      </c>
      <c r="G1572" s="168">
        <f>IF(G$2=$A1572,Data!D291,0)</f>
        <v>0</v>
      </c>
      <c r="H1572" s="168">
        <f>IF(H$2=$A1572,Data!E291,0)</f>
        <v>0</v>
      </c>
      <c r="I1572" s="168">
        <f>IF(I$2=$A1572,Data!F291,0)</f>
        <v>0</v>
      </c>
      <c r="J1572" s="168">
        <f>IF(J$2=$A1572,Data!G291,0)</f>
        <v>0</v>
      </c>
      <c r="K1572" s="168">
        <f>IF(K$2=$A1572,Data!H291,0)</f>
        <v>0</v>
      </c>
      <c r="L1572" s="168">
        <f>IF(L$2=$A1572,Data!I291,0)</f>
        <v>0</v>
      </c>
      <c r="M1572" s="168">
        <f>IF(M$2=$A1572,Data!J291,0)</f>
        <v>0</v>
      </c>
      <c r="N1572" s="168">
        <f>IF(N$2=$A1572,Data!K291,0)</f>
        <v>0</v>
      </c>
      <c r="O1572" s="168">
        <f>IF(O$2=$A1572,Data!L291,0)</f>
        <v>0</v>
      </c>
      <c r="P1572" s="168">
        <f>IF(P$2=$A1572,Data!M291,0)</f>
        <v>0</v>
      </c>
      <c r="Q1572" s="168">
        <f>IF(Q$2=$A1572,Data!N291,0)</f>
        <v>0</v>
      </c>
      <c r="R1572" s="169">
        <f>IF(R$2=$A1572,Data!O291,0)</f>
        <v>0</v>
      </c>
      <c r="S1572" s="169">
        <f>IF(S$2=$A1572,Data!P291,0)</f>
        <v>0</v>
      </c>
      <c r="T1572" s="169">
        <f>IF(T$2=$A1572,Data!Q291,0)</f>
        <v>0</v>
      </c>
      <c r="U1572" s="169">
        <f>IF(U$2=$A1572,Data!R291,0)</f>
        <v>0</v>
      </c>
      <c r="V1572" s="169">
        <f>IF(V$2=$A1572,Data!S291,0)</f>
        <v>0</v>
      </c>
      <c r="W1572" s="169">
        <f>IF(W$2=$A1572,Data!T291,0)</f>
        <v>0</v>
      </c>
      <c r="X1572" s="169">
        <f>IF(X$2=$A1572,Data!U291,0)</f>
        <v>0</v>
      </c>
      <c r="Y1572" s="169">
        <f>IF(Y$2=$A1572,Data!V291,0)</f>
        <v>0</v>
      </c>
      <c r="Z1572" s="169">
        <f>IF(Z$2=$A1572,Data!W291,0)</f>
        <v>0</v>
      </c>
      <c r="AA1572" s="169">
        <f>IF(AA$2=$A1572,Data!X291,0)</f>
        <v>0</v>
      </c>
      <c r="AB1572" s="169">
        <f>IF(AB$2=$A1572,Data!Y291,0)</f>
        <v>0</v>
      </c>
      <c r="AC1572" s="169">
        <f>IF(AC$2=$A1572,Data!Z291,0)</f>
        <v>0</v>
      </c>
      <c r="AD1572" s="170">
        <f>IF(AD$2=$A1572,Data!AA291,0)</f>
        <v>0</v>
      </c>
      <c r="AE1572" s="171">
        <f>IF(AE$2=$A1572,Data!AB291,0)</f>
        <v>0</v>
      </c>
      <c r="AF1572" s="170">
        <f>IF(AF$2=$A1572,Data!AC291,0)</f>
        <v>0</v>
      </c>
      <c r="AG1572" s="171">
        <f>IF(AG$2=$A1572,Data!AD291,0)</f>
        <v>0</v>
      </c>
      <c r="AH1572" s="170">
        <f>IF(AH$2=$A1572,Data!AE291,0)</f>
        <v>0</v>
      </c>
      <c r="AI1572" s="171">
        <f>IF(AI$2=$A1572,Data!AF291,0)</f>
        <v>0</v>
      </c>
      <c r="AJ1572" s="170">
        <f>IF(AJ$2=$A1572,Data!AG291,0)</f>
        <v>0</v>
      </c>
      <c r="AK1572" s="171">
        <f>IF(AK$2=$A1572,Data!AH291,0)</f>
        <v>0</v>
      </c>
      <c r="AL1572" s="170">
        <f>IF(AL$2=$A1572,Data!AI291,0)</f>
        <v>0</v>
      </c>
      <c r="AM1572" t="str">
        <f t="shared" si="48"/>
        <v>BA</v>
      </c>
      <c r="AN1572" t="e">
        <f>+INDEX(Validation!$D$4:$D$250,MATCH(Merge!B1572,Validation!$E$4:$E$250,0))</f>
        <v>#N/A</v>
      </c>
      <c r="AO1572" s="172">
        <f t="shared" si="49"/>
        <v>0</v>
      </c>
    </row>
    <row r="1573" spans="1:41" ht="15" x14ac:dyDescent="0.25">
      <c r="A1573">
        <f>Inputs!$H$14</f>
        <v>4</v>
      </c>
      <c r="B1573" t="str">
        <f>Inputs!$D$4</f>
        <v>Select Agency…</v>
      </c>
      <c r="C1573" s="166" t="str">
        <f>Inputs!$I$6</f>
        <v>(insert code)</v>
      </c>
      <c r="D1573" t="str">
        <f>IFERROR(INDEX(Inputs!$I$11:$I$19,MATCH(A1573,Inputs!$H$11:$H$19)),"")</f>
        <v>(insert code)</v>
      </c>
      <c r="E1573" t="s">
        <v>902</v>
      </c>
      <c r="F1573" s="168">
        <f>IF(F$2=$A1573,Data!C292,0)</f>
        <v>0</v>
      </c>
      <c r="G1573" s="168">
        <f>IF(G$2=$A1573,Data!D292,0)</f>
        <v>0</v>
      </c>
      <c r="H1573" s="168">
        <f>IF(H$2=$A1573,Data!E292,0)</f>
        <v>0</v>
      </c>
      <c r="I1573" s="168">
        <f>IF(I$2=$A1573,Data!F292,0)</f>
        <v>0</v>
      </c>
      <c r="J1573" s="168">
        <f>IF(J$2=$A1573,Data!G292,0)</f>
        <v>0</v>
      </c>
      <c r="K1573" s="168">
        <f>IF(K$2=$A1573,Data!H292,0)</f>
        <v>0</v>
      </c>
      <c r="L1573" s="168">
        <f>IF(L$2=$A1573,Data!I292,0)</f>
        <v>0</v>
      </c>
      <c r="M1573" s="168">
        <f>IF(M$2=$A1573,Data!J292,0)</f>
        <v>0</v>
      </c>
      <c r="N1573" s="168">
        <f>IF(N$2=$A1573,Data!K292,0)</f>
        <v>0</v>
      </c>
      <c r="O1573" s="168">
        <f>IF(O$2=$A1573,Data!L292,0)</f>
        <v>0</v>
      </c>
      <c r="P1573" s="168">
        <f>IF(P$2=$A1573,Data!M292,0)</f>
        <v>0</v>
      </c>
      <c r="Q1573" s="168">
        <f>IF(Q$2=$A1573,Data!N292,0)</f>
        <v>0</v>
      </c>
      <c r="R1573" s="169">
        <f>IF(R$2=$A1573,Data!O292,0)</f>
        <v>0</v>
      </c>
      <c r="S1573" s="169">
        <f>IF(S$2=$A1573,Data!P292,0)</f>
        <v>0</v>
      </c>
      <c r="T1573" s="169">
        <f>IF(T$2=$A1573,Data!Q292,0)</f>
        <v>0</v>
      </c>
      <c r="U1573" s="169">
        <f>IF(U$2=$A1573,Data!R292,0)</f>
        <v>0</v>
      </c>
      <c r="V1573" s="169">
        <f>IF(V$2=$A1573,Data!S292,0)</f>
        <v>0</v>
      </c>
      <c r="W1573" s="169">
        <f>IF(W$2=$A1573,Data!T292,0)</f>
        <v>0</v>
      </c>
      <c r="X1573" s="169">
        <f>IF(X$2=$A1573,Data!U292,0)</f>
        <v>0</v>
      </c>
      <c r="Y1573" s="169">
        <f>IF(Y$2=$A1573,Data!V292,0)</f>
        <v>0</v>
      </c>
      <c r="Z1573" s="169">
        <f>IF(Z$2=$A1573,Data!W292,0)</f>
        <v>0</v>
      </c>
      <c r="AA1573" s="169">
        <f>IF(AA$2=$A1573,Data!X292,0)</f>
        <v>0</v>
      </c>
      <c r="AB1573" s="169">
        <f>IF(AB$2=$A1573,Data!Y292,0)</f>
        <v>0</v>
      </c>
      <c r="AC1573" s="169">
        <f>IF(AC$2=$A1573,Data!Z292,0)</f>
        <v>0</v>
      </c>
      <c r="AD1573" s="170">
        <f>IF(AD$2=$A1573,Data!AA292,0)</f>
        <v>0</v>
      </c>
      <c r="AE1573" s="171">
        <f>IF(AE$2=$A1573,Data!AB292,0)</f>
        <v>0</v>
      </c>
      <c r="AF1573" s="170">
        <f>IF(AF$2=$A1573,Data!AC292,0)</f>
        <v>0</v>
      </c>
      <c r="AG1573" s="171">
        <f>IF(AG$2=$A1573,Data!AD292,0)</f>
        <v>0</v>
      </c>
      <c r="AH1573" s="170">
        <f>IF(AH$2=$A1573,Data!AE292,0)</f>
        <v>0</v>
      </c>
      <c r="AI1573" s="171">
        <f>IF(AI$2=$A1573,Data!AF292,0)</f>
        <v>0</v>
      </c>
      <c r="AJ1573" s="170">
        <f>IF(AJ$2=$A1573,Data!AG292,0)</f>
        <v>0</v>
      </c>
      <c r="AK1573" s="171">
        <f>IF(AK$2=$A1573,Data!AH292,0)</f>
        <v>0</v>
      </c>
      <c r="AL1573" s="170">
        <f>IF(AL$2=$A1573,Data!AI292,0)</f>
        <v>0</v>
      </c>
      <c r="AM1573" t="str">
        <f t="shared" si="48"/>
        <v>BA</v>
      </c>
      <c r="AN1573" t="e">
        <f>+INDEX(Validation!$D$4:$D$250,MATCH(Merge!B1573,Validation!$E$4:$E$250,0))</f>
        <v>#N/A</v>
      </c>
      <c r="AO1573" s="172">
        <f t="shared" si="49"/>
        <v>0</v>
      </c>
    </row>
    <row r="1574" spans="1:41" ht="15" x14ac:dyDescent="0.25">
      <c r="A1574">
        <f>Inputs!$H$14</f>
        <v>4</v>
      </c>
      <c r="B1574" t="str">
        <f>Inputs!$D$4</f>
        <v>Select Agency…</v>
      </c>
      <c r="C1574" s="166" t="str">
        <f>Inputs!$I$6</f>
        <v>(insert code)</v>
      </c>
      <c r="D1574" t="str">
        <f>IFERROR(INDEX(Inputs!$I$11:$I$19,MATCH(A1574,Inputs!$H$11:$H$19)),"")</f>
        <v>(insert code)</v>
      </c>
      <c r="E1574" t="s">
        <v>902</v>
      </c>
      <c r="F1574" s="168">
        <f>IF(F$2=$A1574,Data!C293,0)</f>
        <v>0</v>
      </c>
      <c r="G1574" s="168">
        <f>IF(G$2=$A1574,Data!D293,0)</f>
        <v>0</v>
      </c>
      <c r="H1574" s="168">
        <f>IF(H$2=$A1574,Data!E293,0)</f>
        <v>0</v>
      </c>
      <c r="I1574" s="168">
        <f>IF(I$2=$A1574,Data!F293,0)</f>
        <v>0</v>
      </c>
      <c r="J1574" s="168">
        <f>IF(J$2=$A1574,Data!G293,0)</f>
        <v>0</v>
      </c>
      <c r="K1574" s="168">
        <f>IF(K$2=$A1574,Data!H293,0)</f>
        <v>0</v>
      </c>
      <c r="L1574" s="168">
        <f>IF(L$2=$A1574,Data!I293,0)</f>
        <v>0</v>
      </c>
      <c r="M1574" s="168">
        <f>IF(M$2=$A1574,Data!J293,0)</f>
        <v>0</v>
      </c>
      <c r="N1574" s="168">
        <f>IF(N$2=$A1574,Data!K293,0)</f>
        <v>0</v>
      </c>
      <c r="O1574" s="168">
        <f>IF(O$2=$A1574,Data!L293,0)</f>
        <v>0</v>
      </c>
      <c r="P1574" s="168">
        <f>IF(P$2=$A1574,Data!M293,0)</f>
        <v>0</v>
      </c>
      <c r="Q1574" s="168">
        <f>IF(Q$2=$A1574,Data!N293,0)</f>
        <v>0</v>
      </c>
      <c r="R1574" s="169">
        <f>IF(R$2=$A1574,Data!O293,0)</f>
        <v>0</v>
      </c>
      <c r="S1574" s="169">
        <f>IF(S$2=$A1574,Data!P293,0)</f>
        <v>0</v>
      </c>
      <c r="T1574" s="169">
        <f>IF(T$2=$A1574,Data!Q293,0)</f>
        <v>0</v>
      </c>
      <c r="U1574" s="169">
        <f>IF(U$2=$A1574,Data!R293,0)</f>
        <v>0</v>
      </c>
      <c r="V1574" s="169">
        <f>IF(V$2=$A1574,Data!S293,0)</f>
        <v>0</v>
      </c>
      <c r="W1574" s="169">
        <f>IF(W$2=$A1574,Data!T293,0)</f>
        <v>0</v>
      </c>
      <c r="X1574" s="169">
        <f>IF(X$2=$A1574,Data!U293,0)</f>
        <v>0</v>
      </c>
      <c r="Y1574" s="169">
        <f>IF(Y$2=$A1574,Data!V293,0)</f>
        <v>0</v>
      </c>
      <c r="Z1574" s="169">
        <f>IF(Z$2=$A1574,Data!W293,0)</f>
        <v>0</v>
      </c>
      <c r="AA1574" s="169">
        <f>IF(AA$2=$A1574,Data!X293,0)</f>
        <v>0</v>
      </c>
      <c r="AB1574" s="169">
        <f>IF(AB$2=$A1574,Data!Y293,0)</f>
        <v>0</v>
      </c>
      <c r="AC1574" s="169">
        <f>IF(AC$2=$A1574,Data!Z293,0)</f>
        <v>0</v>
      </c>
      <c r="AD1574" s="170">
        <f>IF(AD$2=$A1574,Data!AA293,0)</f>
        <v>0</v>
      </c>
      <c r="AE1574" s="171">
        <f>IF(AE$2=$A1574,Data!AB293,0)</f>
        <v>0</v>
      </c>
      <c r="AF1574" s="170">
        <f>IF(AF$2=$A1574,Data!AC293,0)</f>
        <v>0</v>
      </c>
      <c r="AG1574" s="171">
        <f>IF(AG$2=$A1574,Data!AD293,0)</f>
        <v>0</v>
      </c>
      <c r="AH1574" s="170">
        <f>IF(AH$2=$A1574,Data!AE293,0)</f>
        <v>0</v>
      </c>
      <c r="AI1574" s="171">
        <f>IF(AI$2=$A1574,Data!AF293,0)</f>
        <v>0</v>
      </c>
      <c r="AJ1574" s="170">
        <f>IF(AJ$2=$A1574,Data!AG293,0)</f>
        <v>0</v>
      </c>
      <c r="AK1574" s="171">
        <f>IF(AK$2=$A1574,Data!AH293,0)</f>
        <v>0</v>
      </c>
      <c r="AL1574" s="170">
        <f>IF(AL$2=$A1574,Data!AI293,0)</f>
        <v>0</v>
      </c>
      <c r="AM1574" t="str">
        <f t="shared" si="48"/>
        <v>BA</v>
      </c>
      <c r="AN1574" t="e">
        <f>+INDEX(Validation!$D$4:$D$250,MATCH(Merge!B1574,Validation!$E$4:$E$250,0))</f>
        <v>#N/A</v>
      </c>
      <c r="AO1574" s="172">
        <f t="shared" si="49"/>
        <v>0</v>
      </c>
    </row>
    <row r="1575" spans="1:41" ht="15" x14ac:dyDescent="0.25">
      <c r="A1575">
        <f>Inputs!$H$14</f>
        <v>4</v>
      </c>
      <c r="B1575" t="str">
        <f>Inputs!$D$4</f>
        <v>Select Agency…</v>
      </c>
      <c r="C1575" s="166" t="str">
        <f>Inputs!$I$6</f>
        <v>(insert code)</v>
      </c>
      <c r="D1575" t="str">
        <f>IFERROR(INDEX(Inputs!$I$11:$I$19,MATCH(A1575,Inputs!$H$11:$H$19)),"")</f>
        <v>(insert code)</v>
      </c>
      <c r="E1575" t="s">
        <v>902</v>
      </c>
      <c r="F1575" s="168">
        <f>IF(F$2=$A1575,Data!C294,0)</f>
        <v>0</v>
      </c>
      <c r="G1575" s="168">
        <f>IF(G$2=$A1575,Data!D294,0)</f>
        <v>0</v>
      </c>
      <c r="H1575" s="168">
        <f>IF(H$2=$A1575,Data!E294,0)</f>
        <v>0</v>
      </c>
      <c r="I1575" s="168">
        <f>IF(I$2=$A1575,Data!F294,0)</f>
        <v>0</v>
      </c>
      <c r="J1575" s="168">
        <f>IF(J$2=$A1575,Data!G294,0)</f>
        <v>0</v>
      </c>
      <c r="K1575" s="168">
        <f>IF(K$2=$A1575,Data!H294,0)</f>
        <v>0</v>
      </c>
      <c r="L1575" s="168">
        <f>IF(L$2=$A1575,Data!I294,0)</f>
        <v>0</v>
      </c>
      <c r="M1575" s="168">
        <f>IF(M$2=$A1575,Data!J294,0)</f>
        <v>0</v>
      </c>
      <c r="N1575" s="168">
        <f>IF(N$2=$A1575,Data!K294,0)</f>
        <v>0</v>
      </c>
      <c r="O1575" s="168">
        <f>IF(O$2=$A1575,Data!L294,0)</f>
        <v>0</v>
      </c>
      <c r="P1575" s="168">
        <f>IF(P$2=$A1575,Data!M294,0)</f>
        <v>0</v>
      </c>
      <c r="Q1575" s="168">
        <f>IF(Q$2=$A1575,Data!N294,0)</f>
        <v>0</v>
      </c>
      <c r="R1575" s="169">
        <f>IF(R$2=$A1575,Data!O294,0)</f>
        <v>0</v>
      </c>
      <c r="S1575" s="169">
        <f>IF(S$2=$A1575,Data!P294,0)</f>
        <v>0</v>
      </c>
      <c r="T1575" s="169">
        <f>IF(T$2=$A1575,Data!Q294,0)</f>
        <v>0</v>
      </c>
      <c r="U1575" s="169">
        <f>IF(U$2=$A1575,Data!R294,0)</f>
        <v>0</v>
      </c>
      <c r="V1575" s="169">
        <f>IF(V$2=$A1575,Data!S294,0)</f>
        <v>0</v>
      </c>
      <c r="W1575" s="169">
        <f>IF(W$2=$A1575,Data!T294,0)</f>
        <v>0</v>
      </c>
      <c r="X1575" s="169">
        <f>IF(X$2=$A1575,Data!U294,0)</f>
        <v>0</v>
      </c>
      <c r="Y1575" s="169">
        <f>IF(Y$2=$A1575,Data!V294,0)</f>
        <v>0</v>
      </c>
      <c r="Z1575" s="169">
        <f>IF(Z$2=$A1575,Data!W294,0)</f>
        <v>0</v>
      </c>
      <c r="AA1575" s="169">
        <f>IF(AA$2=$A1575,Data!X294,0)</f>
        <v>0</v>
      </c>
      <c r="AB1575" s="169">
        <f>IF(AB$2=$A1575,Data!Y294,0)</f>
        <v>0</v>
      </c>
      <c r="AC1575" s="169">
        <f>IF(AC$2=$A1575,Data!Z294,0)</f>
        <v>0</v>
      </c>
      <c r="AD1575" s="170">
        <f>IF(AD$2=$A1575,Data!AA294,0)</f>
        <v>0</v>
      </c>
      <c r="AE1575" s="171">
        <f>IF(AE$2=$A1575,Data!AB294,0)</f>
        <v>0</v>
      </c>
      <c r="AF1575" s="170">
        <f>IF(AF$2=$A1575,Data!AC294,0)</f>
        <v>0</v>
      </c>
      <c r="AG1575" s="171">
        <f>IF(AG$2=$A1575,Data!AD294,0)</f>
        <v>0</v>
      </c>
      <c r="AH1575" s="170">
        <f>IF(AH$2=$A1575,Data!AE294,0)</f>
        <v>0</v>
      </c>
      <c r="AI1575" s="171">
        <f>IF(AI$2=$A1575,Data!AF294,0)</f>
        <v>0</v>
      </c>
      <c r="AJ1575" s="170">
        <f>IF(AJ$2=$A1575,Data!AG294,0)</f>
        <v>0</v>
      </c>
      <c r="AK1575" s="171">
        <f>IF(AK$2=$A1575,Data!AH294,0)</f>
        <v>0</v>
      </c>
      <c r="AL1575" s="170">
        <f>IF(AL$2=$A1575,Data!AI294,0)</f>
        <v>0</v>
      </c>
      <c r="AM1575" t="str">
        <f t="shared" si="48"/>
        <v>BA</v>
      </c>
      <c r="AN1575" t="e">
        <f>+INDEX(Validation!$D$4:$D$250,MATCH(Merge!B1575,Validation!$E$4:$E$250,0))</f>
        <v>#N/A</v>
      </c>
      <c r="AO1575" s="172">
        <f t="shared" si="49"/>
        <v>0</v>
      </c>
    </row>
    <row r="1576" spans="1:41" ht="15" x14ac:dyDescent="0.25">
      <c r="A1576">
        <f>Inputs!$H$14</f>
        <v>4</v>
      </c>
      <c r="B1576" t="str">
        <f>Inputs!$D$4</f>
        <v>Select Agency…</v>
      </c>
      <c r="C1576" s="166" t="str">
        <f>Inputs!$I$6</f>
        <v>(insert code)</v>
      </c>
      <c r="D1576" t="str">
        <f>IFERROR(INDEX(Inputs!$I$11:$I$19,MATCH(A1576,Inputs!$H$11:$H$19)),"")</f>
        <v>(insert code)</v>
      </c>
      <c r="E1576" t="s">
        <v>902</v>
      </c>
      <c r="F1576" s="168">
        <f>IF(F$2=$A1576,Data!C295,0)</f>
        <v>0</v>
      </c>
      <c r="G1576" s="168">
        <f>IF(G$2=$A1576,Data!D295,0)</f>
        <v>0</v>
      </c>
      <c r="H1576" s="168">
        <f>IF(H$2=$A1576,Data!E295,0)</f>
        <v>0</v>
      </c>
      <c r="I1576" s="168">
        <f>IF(I$2=$A1576,Data!F295,0)</f>
        <v>0</v>
      </c>
      <c r="J1576" s="168">
        <f>IF(J$2=$A1576,Data!G295,0)</f>
        <v>0</v>
      </c>
      <c r="K1576" s="168">
        <f>IF(K$2=$A1576,Data!H295,0)</f>
        <v>0</v>
      </c>
      <c r="L1576" s="168">
        <f>IF(L$2=$A1576,Data!I295,0)</f>
        <v>0</v>
      </c>
      <c r="M1576" s="168">
        <f>IF(M$2=$A1576,Data!J295,0)</f>
        <v>0</v>
      </c>
      <c r="N1576" s="168">
        <f>IF(N$2=$A1576,Data!K295,0)</f>
        <v>0</v>
      </c>
      <c r="O1576" s="168">
        <f>IF(O$2=$A1576,Data!L295,0)</f>
        <v>0</v>
      </c>
      <c r="P1576" s="168">
        <f>IF(P$2=$A1576,Data!M295,0)</f>
        <v>0</v>
      </c>
      <c r="Q1576" s="168">
        <f>IF(Q$2=$A1576,Data!N295,0)</f>
        <v>0</v>
      </c>
      <c r="R1576" s="169">
        <f>IF(R$2=$A1576,Data!O295,0)</f>
        <v>0</v>
      </c>
      <c r="S1576" s="169">
        <f>IF(S$2=$A1576,Data!P295,0)</f>
        <v>0</v>
      </c>
      <c r="T1576" s="169">
        <f>IF(T$2=$A1576,Data!Q295,0)</f>
        <v>0</v>
      </c>
      <c r="U1576" s="169">
        <f>IF(U$2=$A1576,Data!R295,0)</f>
        <v>0</v>
      </c>
      <c r="V1576" s="169">
        <f>IF(V$2=$A1576,Data!S295,0)</f>
        <v>0</v>
      </c>
      <c r="W1576" s="169">
        <f>IF(W$2=$A1576,Data!T295,0)</f>
        <v>0</v>
      </c>
      <c r="X1576" s="169">
        <f>IF(X$2=$A1576,Data!U295,0)</f>
        <v>0</v>
      </c>
      <c r="Y1576" s="169">
        <f>IF(Y$2=$A1576,Data!V295,0)</f>
        <v>0</v>
      </c>
      <c r="Z1576" s="169">
        <f>IF(Z$2=$A1576,Data!W295,0)</f>
        <v>0</v>
      </c>
      <c r="AA1576" s="169">
        <f>IF(AA$2=$A1576,Data!X295,0)</f>
        <v>0</v>
      </c>
      <c r="AB1576" s="169">
        <f>IF(AB$2=$A1576,Data!Y295,0)</f>
        <v>0</v>
      </c>
      <c r="AC1576" s="169">
        <f>IF(AC$2=$A1576,Data!Z295,0)</f>
        <v>0</v>
      </c>
      <c r="AD1576" s="170">
        <f>IF(AD$2=$A1576,Data!AA295,0)</f>
        <v>0</v>
      </c>
      <c r="AE1576" s="171">
        <f>IF(AE$2=$A1576,Data!AB295,0)</f>
        <v>0</v>
      </c>
      <c r="AF1576" s="170">
        <f>IF(AF$2=$A1576,Data!AC295,0)</f>
        <v>0</v>
      </c>
      <c r="AG1576" s="171">
        <f>IF(AG$2=$A1576,Data!AD295,0)</f>
        <v>0</v>
      </c>
      <c r="AH1576" s="170">
        <f>IF(AH$2=$A1576,Data!AE295,0)</f>
        <v>0</v>
      </c>
      <c r="AI1576" s="171">
        <f>IF(AI$2=$A1576,Data!AF295,0)</f>
        <v>0</v>
      </c>
      <c r="AJ1576" s="170">
        <f>IF(AJ$2=$A1576,Data!AG295,0)</f>
        <v>0</v>
      </c>
      <c r="AK1576" s="171">
        <f>IF(AK$2=$A1576,Data!AH295,0)</f>
        <v>0</v>
      </c>
      <c r="AL1576" s="170">
        <f>IF(AL$2=$A1576,Data!AI295,0)</f>
        <v>0</v>
      </c>
      <c r="AM1576" t="str">
        <f t="shared" si="48"/>
        <v>BA</v>
      </c>
      <c r="AN1576" t="e">
        <f>+INDEX(Validation!$D$4:$D$250,MATCH(Merge!B1576,Validation!$E$4:$E$250,0))</f>
        <v>#N/A</v>
      </c>
      <c r="AO1576" s="172">
        <f t="shared" si="49"/>
        <v>0</v>
      </c>
    </row>
    <row r="1577" spans="1:41" ht="15" x14ac:dyDescent="0.25">
      <c r="A1577">
        <f>Inputs!$H$14</f>
        <v>4</v>
      </c>
      <c r="B1577" t="str">
        <f>Inputs!$D$4</f>
        <v>Select Agency…</v>
      </c>
      <c r="C1577" s="166" t="str">
        <f>Inputs!$I$6</f>
        <v>(insert code)</v>
      </c>
      <c r="D1577" t="str">
        <f>IFERROR(INDEX(Inputs!$I$11:$I$19,MATCH(A1577,Inputs!$H$11:$H$19)),"")</f>
        <v>(insert code)</v>
      </c>
      <c r="E1577" t="s">
        <v>902</v>
      </c>
      <c r="F1577" s="168">
        <f>IF(F$2=$A1577,Data!C296,0)</f>
        <v>0</v>
      </c>
      <c r="G1577" s="168">
        <f>IF(G$2=$A1577,Data!D296,0)</f>
        <v>0</v>
      </c>
      <c r="H1577" s="168">
        <f>IF(H$2=$A1577,Data!E296,0)</f>
        <v>0</v>
      </c>
      <c r="I1577" s="168">
        <f>IF(I$2=$A1577,Data!F296,0)</f>
        <v>0</v>
      </c>
      <c r="J1577" s="168">
        <f>IF(J$2=$A1577,Data!G296,0)</f>
        <v>0</v>
      </c>
      <c r="K1577" s="168">
        <f>IF(K$2=$A1577,Data!H296,0)</f>
        <v>0</v>
      </c>
      <c r="L1577" s="168">
        <f>IF(L$2=$A1577,Data!I296,0)</f>
        <v>0</v>
      </c>
      <c r="M1577" s="168">
        <f>IF(M$2=$A1577,Data!J296,0)</f>
        <v>0</v>
      </c>
      <c r="N1577" s="168">
        <f>IF(N$2=$A1577,Data!K296,0)</f>
        <v>0</v>
      </c>
      <c r="O1577" s="168">
        <f>IF(O$2=$A1577,Data!L296,0)</f>
        <v>0</v>
      </c>
      <c r="P1577" s="168">
        <f>IF(P$2=$A1577,Data!M296,0)</f>
        <v>0</v>
      </c>
      <c r="Q1577" s="168">
        <f>IF(Q$2=$A1577,Data!N296,0)</f>
        <v>0</v>
      </c>
      <c r="R1577" s="169">
        <f>IF(R$2=$A1577,Data!O296,0)</f>
        <v>0</v>
      </c>
      <c r="S1577" s="169">
        <f>IF(S$2=$A1577,Data!P296,0)</f>
        <v>0</v>
      </c>
      <c r="T1577" s="169">
        <f>IF(T$2=$A1577,Data!Q296,0)</f>
        <v>0</v>
      </c>
      <c r="U1577" s="169">
        <f>IF(U$2=$A1577,Data!R296,0)</f>
        <v>0</v>
      </c>
      <c r="V1577" s="169">
        <f>IF(V$2=$A1577,Data!S296,0)</f>
        <v>0</v>
      </c>
      <c r="W1577" s="169">
        <f>IF(W$2=$A1577,Data!T296,0)</f>
        <v>0</v>
      </c>
      <c r="X1577" s="169">
        <f>IF(X$2=$A1577,Data!U296,0)</f>
        <v>0</v>
      </c>
      <c r="Y1577" s="169">
        <f>IF(Y$2=$A1577,Data!V296,0)</f>
        <v>0</v>
      </c>
      <c r="Z1577" s="169">
        <f>IF(Z$2=$A1577,Data!W296,0)</f>
        <v>0</v>
      </c>
      <c r="AA1577" s="169">
        <f>IF(AA$2=$A1577,Data!X296,0)</f>
        <v>0</v>
      </c>
      <c r="AB1577" s="169">
        <f>IF(AB$2=$A1577,Data!Y296,0)</f>
        <v>0</v>
      </c>
      <c r="AC1577" s="169">
        <f>IF(AC$2=$A1577,Data!Z296,0)</f>
        <v>0</v>
      </c>
      <c r="AD1577" s="170">
        <f>IF(AD$2=$A1577,Data!AA296,0)</f>
        <v>0</v>
      </c>
      <c r="AE1577" s="171">
        <f>IF(AE$2=$A1577,Data!AB296,0)</f>
        <v>0</v>
      </c>
      <c r="AF1577" s="170">
        <f>IF(AF$2=$A1577,Data!AC296,0)</f>
        <v>0</v>
      </c>
      <c r="AG1577" s="171">
        <f>IF(AG$2=$A1577,Data!AD296,0)</f>
        <v>0</v>
      </c>
      <c r="AH1577" s="170">
        <f>IF(AH$2=$A1577,Data!AE296,0)</f>
        <v>0</v>
      </c>
      <c r="AI1577" s="171">
        <f>IF(AI$2=$A1577,Data!AF296,0)</f>
        <v>0</v>
      </c>
      <c r="AJ1577" s="170">
        <f>IF(AJ$2=$A1577,Data!AG296,0)</f>
        <v>0</v>
      </c>
      <c r="AK1577" s="171">
        <f>IF(AK$2=$A1577,Data!AH296,0)</f>
        <v>0</v>
      </c>
      <c r="AL1577" s="170">
        <f>IF(AL$2=$A1577,Data!AI296,0)</f>
        <v>0</v>
      </c>
      <c r="AM1577" t="str">
        <f t="shared" si="48"/>
        <v>BA</v>
      </c>
      <c r="AN1577" t="e">
        <f>+INDEX(Validation!$D$4:$D$250,MATCH(Merge!B1577,Validation!$E$4:$E$250,0))</f>
        <v>#N/A</v>
      </c>
      <c r="AO1577" s="172">
        <f t="shared" si="49"/>
        <v>0</v>
      </c>
    </row>
    <row r="1578" spans="1:41" ht="15" x14ac:dyDescent="0.25">
      <c r="A1578">
        <f>Inputs!$H$14</f>
        <v>4</v>
      </c>
      <c r="B1578" t="str">
        <f>Inputs!$D$4</f>
        <v>Select Agency…</v>
      </c>
      <c r="C1578" s="166" t="str">
        <f>Inputs!$I$6</f>
        <v>(insert code)</v>
      </c>
      <c r="D1578" t="str">
        <f>IFERROR(INDEX(Inputs!$I$11:$I$19,MATCH(A1578,Inputs!$H$11:$H$19)),"")</f>
        <v>(insert code)</v>
      </c>
      <c r="E1578" t="s">
        <v>902</v>
      </c>
      <c r="F1578" s="168">
        <f>IF(F$2=$A1578,Data!C297,0)</f>
        <v>0</v>
      </c>
      <c r="G1578" s="168">
        <f>IF(G$2=$A1578,Data!D297,0)</f>
        <v>0</v>
      </c>
      <c r="H1578" s="168">
        <f>IF(H$2=$A1578,Data!E297,0)</f>
        <v>0</v>
      </c>
      <c r="I1578" s="168">
        <f>IF(I$2=$A1578,Data!F297,0)</f>
        <v>0</v>
      </c>
      <c r="J1578" s="168">
        <f>IF(J$2=$A1578,Data!G297,0)</f>
        <v>0</v>
      </c>
      <c r="K1578" s="168">
        <f>IF(K$2=$A1578,Data!H297,0)</f>
        <v>0</v>
      </c>
      <c r="L1578" s="168">
        <f>IF(L$2=$A1578,Data!I297,0)</f>
        <v>0</v>
      </c>
      <c r="M1578" s="168">
        <f>IF(M$2=$A1578,Data!J297,0)</f>
        <v>0</v>
      </c>
      <c r="N1578" s="168">
        <f>IF(N$2=$A1578,Data!K297,0)</f>
        <v>0</v>
      </c>
      <c r="O1578" s="168">
        <f>IF(O$2=$A1578,Data!L297,0)</f>
        <v>0</v>
      </c>
      <c r="P1578" s="168">
        <f>IF(P$2=$A1578,Data!M297,0)</f>
        <v>0</v>
      </c>
      <c r="Q1578" s="168">
        <f>IF(Q$2=$A1578,Data!N297,0)</f>
        <v>0</v>
      </c>
      <c r="R1578" s="169">
        <f>IF(R$2=$A1578,Data!O297,0)</f>
        <v>0</v>
      </c>
      <c r="S1578" s="169">
        <f>IF(S$2=$A1578,Data!P297,0)</f>
        <v>0</v>
      </c>
      <c r="T1578" s="169">
        <f>IF(T$2=$A1578,Data!Q297,0)</f>
        <v>0</v>
      </c>
      <c r="U1578" s="169">
        <f>IF(U$2=$A1578,Data!R297,0)</f>
        <v>0</v>
      </c>
      <c r="V1578" s="169">
        <f>IF(V$2=$A1578,Data!S297,0)</f>
        <v>0</v>
      </c>
      <c r="W1578" s="169">
        <f>IF(W$2=$A1578,Data!T297,0)</f>
        <v>0</v>
      </c>
      <c r="X1578" s="169">
        <f>IF(X$2=$A1578,Data!U297,0)</f>
        <v>0</v>
      </c>
      <c r="Y1578" s="169">
        <f>IF(Y$2=$A1578,Data!V297,0)</f>
        <v>0</v>
      </c>
      <c r="Z1578" s="169">
        <f>IF(Z$2=$A1578,Data!W297,0)</f>
        <v>0</v>
      </c>
      <c r="AA1578" s="169">
        <f>IF(AA$2=$A1578,Data!X297,0)</f>
        <v>0</v>
      </c>
      <c r="AB1578" s="169">
        <f>IF(AB$2=$A1578,Data!Y297,0)</f>
        <v>0</v>
      </c>
      <c r="AC1578" s="169">
        <f>IF(AC$2=$A1578,Data!Z297,0)</f>
        <v>0</v>
      </c>
      <c r="AD1578" s="170">
        <f>IF(AD$2=$A1578,Data!AA297,0)</f>
        <v>0</v>
      </c>
      <c r="AE1578" s="171">
        <f>IF(AE$2=$A1578,Data!AB297,0)</f>
        <v>0</v>
      </c>
      <c r="AF1578" s="170">
        <f>IF(AF$2=$A1578,Data!AC297,0)</f>
        <v>0</v>
      </c>
      <c r="AG1578" s="171">
        <f>IF(AG$2=$A1578,Data!AD297,0)</f>
        <v>0</v>
      </c>
      <c r="AH1578" s="170">
        <f>IF(AH$2=$A1578,Data!AE297,0)</f>
        <v>0</v>
      </c>
      <c r="AI1578" s="171">
        <f>IF(AI$2=$A1578,Data!AF297,0)</f>
        <v>0</v>
      </c>
      <c r="AJ1578" s="170">
        <f>IF(AJ$2=$A1578,Data!AG297,0)</f>
        <v>0</v>
      </c>
      <c r="AK1578" s="171">
        <f>IF(AK$2=$A1578,Data!AH297,0)</f>
        <v>0</v>
      </c>
      <c r="AL1578" s="170">
        <f>IF(AL$2=$A1578,Data!AI297,0)</f>
        <v>0</v>
      </c>
      <c r="AM1578" t="str">
        <f t="shared" si="48"/>
        <v>BA</v>
      </c>
      <c r="AN1578" t="e">
        <f>+INDEX(Validation!$D$4:$D$250,MATCH(Merge!B1578,Validation!$E$4:$E$250,0))</f>
        <v>#N/A</v>
      </c>
      <c r="AO1578" s="172">
        <f t="shared" si="49"/>
        <v>0</v>
      </c>
    </row>
    <row r="1579" spans="1:41" ht="15" x14ac:dyDescent="0.25">
      <c r="A1579">
        <f>Inputs!$H$14</f>
        <v>4</v>
      </c>
      <c r="B1579" t="str">
        <f>Inputs!$D$4</f>
        <v>Select Agency…</v>
      </c>
      <c r="C1579" s="166" t="str">
        <f>Inputs!$I$6</f>
        <v>(insert code)</v>
      </c>
      <c r="D1579" t="str">
        <f>IFERROR(INDEX(Inputs!$I$11:$I$19,MATCH(A1579,Inputs!$H$11:$H$19)),"")</f>
        <v>(insert code)</v>
      </c>
      <c r="E1579" t="s">
        <v>902</v>
      </c>
      <c r="F1579" s="168">
        <f>IF(F$2=$A1579,Data!C298,0)</f>
        <v>0</v>
      </c>
      <c r="G1579" s="168">
        <f>IF(G$2=$A1579,Data!D298,0)</f>
        <v>0</v>
      </c>
      <c r="H1579" s="168">
        <f>IF(H$2=$A1579,Data!E298,0)</f>
        <v>0</v>
      </c>
      <c r="I1579" s="168">
        <f>IF(I$2=$A1579,Data!F298,0)</f>
        <v>0</v>
      </c>
      <c r="J1579" s="168">
        <f>IF(J$2=$A1579,Data!G298,0)</f>
        <v>0</v>
      </c>
      <c r="K1579" s="168">
        <f>IF(K$2=$A1579,Data!H298,0)</f>
        <v>0</v>
      </c>
      <c r="L1579" s="168">
        <f>IF(L$2=$A1579,Data!I298,0)</f>
        <v>0</v>
      </c>
      <c r="M1579" s="168">
        <f>IF(M$2=$A1579,Data!J298,0)</f>
        <v>0</v>
      </c>
      <c r="N1579" s="168">
        <f>IF(N$2=$A1579,Data!K298,0)</f>
        <v>0</v>
      </c>
      <c r="O1579" s="168">
        <f>IF(O$2=$A1579,Data!L298,0)</f>
        <v>0</v>
      </c>
      <c r="P1579" s="168">
        <f>IF(P$2=$A1579,Data!M298,0)</f>
        <v>0</v>
      </c>
      <c r="Q1579" s="168">
        <f>IF(Q$2=$A1579,Data!N298,0)</f>
        <v>0</v>
      </c>
      <c r="R1579" s="169">
        <f>IF(R$2=$A1579,Data!O298,0)</f>
        <v>0</v>
      </c>
      <c r="S1579" s="169">
        <f>IF(S$2=$A1579,Data!P298,0)</f>
        <v>0</v>
      </c>
      <c r="T1579" s="169">
        <f>IF(T$2=$A1579,Data!Q298,0)</f>
        <v>0</v>
      </c>
      <c r="U1579" s="169">
        <f>IF(U$2=$A1579,Data!R298,0)</f>
        <v>0</v>
      </c>
      <c r="V1579" s="169">
        <f>IF(V$2=$A1579,Data!S298,0)</f>
        <v>0</v>
      </c>
      <c r="W1579" s="169">
        <f>IF(W$2=$A1579,Data!T298,0)</f>
        <v>0</v>
      </c>
      <c r="X1579" s="169">
        <f>IF(X$2=$A1579,Data!U298,0)</f>
        <v>0</v>
      </c>
      <c r="Y1579" s="169">
        <f>IF(Y$2=$A1579,Data!V298,0)</f>
        <v>0</v>
      </c>
      <c r="Z1579" s="169">
        <f>IF(Z$2=$A1579,Data!W298,0)</f>
        <v>0</v>
      </c>
      <c r="AA1579" s="169">
        <f>IF(AA$2=$A1579,Data!X298,0)</f>
        <v>0</v>
      </c>
      <c r="AB1579" s="169">
        <f>IF(AB$2=$A1579,Data!Y298,0)</f>
        <v>0</v>
      </c>
      <c r="AC1579" s="169">
        <f>IF(AC$2=$A1579,Data!Z298,0)</f>
        <v>0</v>
      </c>
      <c r="AD1579" s="170">
        <f>IF(AD$2=$A1579,Data!AA298,0)</f>
        <v>0</v>
      </c>
      <c r="AE1579" s="171">
        <f>IF(AE$2=$A1579,Data!AB298,0)</f>
        <v>0</v>
      </c>
      <c r="AF1579" s="170">
        <f>IF(AF$2=$A1579,Data!AC298,0)</f>
        <v>0</v>
      </c>
      <c r="AG1579" s="171">
        <f>IF(AG$2=$A1579,Data!AD298,0)</f>
        <v>0</v>
      </c>
      <c r="AH1579" s="170">
        <f>IF(AH$2=$A1579,Data!AE298,0)</f>
        <v>0</v>
      </c>
      <c r="AI1579" s="171">
        <f>IF(AI$2=$A1579,Data!AF298,0)</f>
        <v>0</v>
      </c>
      <c r="AJ1579" s="170">
        <f>IF(AJ$2=$A1579,Data!AG298,0)</f>
        <v>0</v>
      </c>
      <c r="AK1579" s="171">
        <f>IF(AK$2=$A1579,Data!AH298,0)</f>
        <v>0</v>
      </c>
      <c r="AL1579" s="170">
        <f>IF(AL$2=$A1579,Data!AI298,0)</f>
        <v>0</v>
      </c>
      <c r="AM1579" t="str">
        <f t="shared" si="48"/>
        <v>BA</v>
      </c>
      <c r="AN1579" t="e">
        <f>+INDEX(Validation!$D$4:$D$250,MATCH(Merge!B1579,Validation!$E$4:$E$250,0))</f>
        <v>#N/A</v>
      </c>
      <c r="AO1579" s="172">
        <f t="shared" si="49"/>
        <v>0</v>
      </c>
    </row>
    <row r="1580" spans="1:41" ht="15" x14ac:dyDescent="0.25">
      <c r="A1580">
        <f>Inputs!$H$14</f>
        <v>4</v>
      </c>
      <c r="B1580" t="str">
        <f>Inputs!$D$4</f>
        <v>Select Agency…</v>
      </c>
      <c r="C1580" s="166" t="str">
        <f>Inputs!$I$6</f>
        <v>(insert code)</v>
      </c>
      <c r="D1580" t="str">
        <f>IFERROR(INDEX(Inputs!$I$11:$I$19,MATCH(A1580,Inputs!$H$11:$H$19)),"")</f>
        <v>(insert code)</v>
      </c>
      <c r="E1580" t="s">
        <v>902</v>
      </c>
      <c r="F1580" s="168">
        <f>IF(F$2=$A1580,Data!C299,0)</f>
        <v>0</v>
      </c>
      <c r="G1580" s="168">
        <f>IF(G$2=$A1580,Data!D299,0)</f>
        <v>0</v>
      </c>
      <c r="H1580" s="168">
        <f>IF(H$2=$A1580,Data!E299,0)</f>
        <v>0</v>
      </c>
      <c r="I1580" s="168">
        <f>IF(I$2=$A1580,Data!F299,0)</f>
        <v>0</v>
      </c>
      <c r="J1580" s="168">
        <f>IF(J$2=$A1580,Data!G299,0)</f>
        <v>0</v>
      </c>
      <c r="K1580" s="168">
        <f>IF(K$2=$A1580,Data!H299,0)</f>
        <v>0</v>
      </c>
      <c r="L1580" s="168">
        <f>IF(L$2=$A1580,Data!I299,0)</f>
        <v>0</v>
      </c>
      <c r="M1580" s="168">
        <f>IF(M$2=$A1580,Data!J299,0)</f>
        <v>0</v>
      </c>
      <c r="N1580" s="168">
        <f>IF(N$2=$A1580,Data!K299,0)</f>
        <v>0</v>
      </c>
      <c r="O1580" s="168">
        <f>IF(O$2=$A1580,Data!L299,0)</f>
        <v>0</v>
      </c>
      <c r="P1580" s="168">
        <f>IF(P$2=$A1580,Data!M299,0)</f>
        <v>0</v>
      </c>
      <c r="Q1580" s="168">
        <f>IF(Q$2=$A1580,Data!N299,0)</f>
        <v>0</v>
      </c>
      <c r="R1580" s="169">
        <f>IF(R$2=$A1580,Data!O299,0)</f>
        <v>0</v>
      </c>
      <c r="S1580" s="169">
        <f>IF(S$2=$A1580,Data!P299,0)</f>
        <v>0</v>
      </c>
      <c r="T1580" s="169">
        <f>IF(T$2=$A1580,Data!Q299,0)</f>
        <v>0</v>
      </c>
      <c r="U1580" s="169">
        <f>IF(U$2=$A1580,Data!R299,0)</f>
        <v>0</v>
      </c>
      <c r="V1580" s="169">
        <f>IF(V$2=$A1580,Data!S299,0)</f>
        <v>0</v>
      </c>
      <c r="W1580" s="169">
        <f>IF(W$2=$A1580,Data!T299,0)</f>
        <v>0</v>
      </c>
      <c r="X1580" s="169">
        <f>IF(X$2=$A1580,Data!U299,0)</f>
        <v>0</v>
      </c>
      <c r="Y1580" s="169">
        <f>IF(Y$2=$A1580,Data!V299,0)</f>
        <v>0</v>
      </c>
      <c r="Z1580" s="169">
        <f>IF(Z$2=$A1580,Data!W299,0)</f>
        <v>0</v>
      </c>
      <c r="AA1580" s="169">
        <f>IF(AA$2=$A1580,Data!X299,0)</f>
        <v>0</v>
      </c>
      <c r="AB1580" s="169">
        <f>IF(AB$2=$A1580,Data!Y299,0)</f>
        <v>0</v>
      </c>
      <c r="AC1580" s="169">
        <f>IF(AC$2=$A1580,Data!Z299,0)</f>
        <v>0</v>
      </c>
      <c r="AD1580" s="170">
        <f>IF(AD$2=$A1580,Data!AA299,0)</f>
        <v>0</v>
      </c>
      <c r="AE1580" s="171">
        <f>IF(AE$2=$A1580,Data!AB299,0)</f>
        <v>0</v>
      </c>
      <c r="AF1580" s="170">
        <f>IF(AF$2=$A1580,Data!AC299,0)</f>
        <v>0</v>
      </c>
      <c r="AG1580" s="171">
        <f>IF(AG$2=$A1580,Data!AD299,0)</f>
        <v>0</v>
      </c>
      <c r="AH1580" s="170">
        <f>IF(AH$2=$A1580,Data!AE299,0)</f>
        <v>0</v>
      </c>
      <c r="AI1580" s="171">
        <f>IF(AI$2=$A1580,Data!AF299,0)</f>
        <v>0</v>
      </c>
      <c r="AJ1580" s="170">
        <f>IF(AJ$2=$A1580,Data!AG299,0)</f>
        <v>0</v>
      </c>
      <c r="AK1580" s="171">
        <f>IF(AK$2=$A1580,Data!AH299,0)</f>
        <v>0</v>
      </c>
      <c r="AL1580" s="170">
        <f>IF(AL$2=$A1580,Data!AI299,0)</f>
        <v>0</v>
      </c>
      <c r="AM1580" t="str">
        <f t="shared" si="48"/>
        <v>BA</v>
      </c>
      <c r="AN1580" t="e">
        <f>+INDEX(Validation!$D$4:$D$250,MATCH(Merge!B1580,Validation!$E$4:$E$250,0))</f>
        <v>#N/A</v>
      </c>
      <c r="AO1580" s="172">
        <f t="shared" si="49"/>
        <v>0</v>
      </c>
    </row>
    <row r="1581" spans="1:41" ht="15" x14ac:dyDescent="0.25">
      <c r="A1581">
        <f>Inputs!$H$14</f>
        <v>4</v>
      </c>
      <c r="B1581" t="str">
        <f>Inputs!$D$4</f>
        <v>Select Agency…</v>
      </c>
      <c r="C1581" s="166" t="str">
        <f>Inputs!$I$6</f>
        <v>(insert code)</v>
      </c>
      <c r="D1581" t="str">
        <f>IFERROR(INDEX(Inputs!$I$11:$I$19,MATCH(A1581,Inputs!$H$11:$H$19)),"")</f>
        <v>(insert code)</v>
      </c>
      <c r="E1581" t="s">
        <v>902</v>
      </c>
      <c r="F1581" s="168">
        <f>IF(F$2=$A1581,Data!C300,0)</f>
        <v>0</v>
      </c>
      <c r="G1581" s="168">
        <f>IF(G$2=$A1581,Data!D300,0)</f>
        <v>0</v>
      </c>
      <c r="H1581" s="168">
        <f>IF(H$2=$A1581,Data!E300,0)</f>
        <v>0</v>
      </c>
      <c r="I1581" s="168">
        <f>IF(I$2=$A1581,Data!F300,0)</f>
        <v>0</v>
      </c>
      <c r="J1581" s="168">
        <f>IF(J$2=$A1581,Data!G300,0)</f>
        <v>0</v>
      </c>
      <c r="K1581" s="168">
        <f>IF(K$2=$A1581,Data!H300,0)</f>
        <v>0</v>
      </c>
      <c r="L1581" s="168">
        <f>IF(L$2=$A1581,Data!I300,0)</f>
        <v>0</v>
      </c>
      <c r="M1581" s="168">
        <f>IF(M$2=$A1581,Data!J300,0)</f>
        <v>0</v>
      </c>
      <c r="N1581" s="168">
        <f>IF(N$2=$A1581,Data!K300,0)</f>
        <v>0</v>
      </c>
      <c r="O1581" s="168">
        <f>IF(O$2=$A1581,Data!L300,0)</f>
        <v>0</v>
      </c>
      <c r="P1581" s="168">
        <f>IF(P$2=$A1581,Data!M300,0)</f>
        <v>0</v>
      </c>
      <c r="Q1581" s="168">
        <f>IF(Q$2=$A1581,Data!N300,0)</f>
        <v>0</v>
      </c>
      <c r="R1581" s="169">
        <f>IF(R$2=$A1581,Data!O300,0)</f>
        <v>0</v>
      </c>
      <c r="S1581" s="169">
        <f>IF(S$2=$A1581,Data!P300,0)</f>
        <v>0</v>
      </c>
      <c r="T1581" s="169">
        <f>IF(T$2=$A1581,Data!Q300,0)</f>
        <v>0</v>
      </c>
      <c r="U1581" s="169">
        <f>IF(U$2=$A1581,Data!R300,0)</f>
        <v>0</v>
      </c>
      <c r="V1581" s="169">
        <f>IF(V$2=$A1581,Data!S300,0)</f>
        <v>0</v>
      </c>
      <c r="W1581" s="169">
        <f>IF(W$2=$A1581,Data!T300,0)</f>
        <v>0</v>
      </c>
      <c r="X1581" s="169">
        <f>IF(X$2=$A1581,Data!U300,0)</f>
        <v>0</v>
      </c>
      <c r="Y1581" s="169">
        <f>IF(Y$2=$A1581,Data!V300,0)</f>
        <v>0</v>
      </c>
      <c r="Z1581" s="169">
        <f>IF(Z$2=$A1581,Data!W300,0)</f>
        <v>0</v>
      </c>
      <c r="AA1581" s="169">
        <f>IF(AA$2=$A1581,Data!X300,0)</f>
        <v>0</v>
      </c>
      <c r="AB1581" s="169">
        <f>IF(AB$2=$A1581,Data!Y300,0)</f>
        <v>0</v>
      </c>
      <c r="AC1581" s="169">
        <f>IF(AC$2=$A1581,Data!Z300,0)</f>
        <v>0</v>
      </c>
      <c r="AD1581" s="170">
        <f>IF(AD$2=$A1581,Data!AA300,0)</f>
        <v>0</v>
      </c>
      <c r="AE1581" s="171">
        <f>IF(AE$2=$A1581,Data!AB300,0)</f>
        <v>0</v>
      </c>
      <c r="AF1581" s="170">
        <f>IF(AF$2=$A1581,Data!AC300,0)</f>
        <v>0</v>
      </c>
      <c r="AG1581" s="171">
        <f>IF(AG$2=$A1581,Data!AD300,0)</f>
        <v>0</v>
      </c>
      <c r="AH1581" s="170">
        <f>IF(AH$2=$A1581,Data!AE300,0)</f>
        <v>0</v>
      </c>
      <c r="AI1581" s="171">
        <f>IF(AI$2=$A1581,Data!AF300,0)</f>
        <v>0</v>
      </c>
      <c r="AJ1581" s="170">
        <f>IF(AJ$2=$A1581,Data!AG300,0)</f>
        <v>0</v>
      </c>
      <c r="AK1581" s="171">
        <f>IF(AK$2=$A1581,Data!AH300,0)</f>
        <v>0</v>
      </c>
      <c r="AL1581" s="170">
        <f>IF(AL$2=$A1581,Data!AI300,0)</f>
        <v>0</v>
      </c>
      <c r="AM1581" t="str">
        <f t="shared" si="48"/>
        <v>BA</v>
      </c>
      <c r="AN1581" t="e">
        <f>+INDEX(Validation!$D$4:$D$250,MATCH(Merge!B1581,Validation!$E$4:$E$250,0))</f>
        <v>#N/A</v>
      </c>
      <c r="AO1581" s="172">
        <f t="shared" si="49"/>
        <v>0</v>
      </c>
    </row>
    <row r="1582" spans="1:41" ht="15" x14ac:dyDescent="0.25">
      <c r="A1582">
        <f>Inputs!$H$14</f>
        <v>4</v>
      </c>
      <c r="B1582" t="str">
        <f>Inputs!$D$4</f>
        <v>Select Agency…</v>
      </c>
      <c r="C1582" s="166" t="str">
        <f>Inputs!$I$6</f>
        <v>(insert code)</v>
      </c>
      <c r="D1582" t="str">
        <f>IFERROR(INDEX(Inputs!$I$11:$I$19,MATCH(A1582,Inputs!$H$11:$H$19)),"")</f>
        <v>(insert code)</v>
      </c>
      <c r="E1582" t="s">
        <v>902</v>
      </c>
      <c r="F1582" s="168">
        <f>IF(F$2=$A1582,Data!C301,0)</f>
        <v>0</v>
      </c>
      <c r="G1582" s="168">
        <f>IF(G$2=$A1582,Data!D301,0)</f>
        <v>0</v>
      </c>
      <c r="H1582" s="168">
        <f>IF(H$2=$A1582,Data!E301,0)</f>
        <v>0</v>
      </c>
      <c r="I1582" s="168">
        <f>IF(I$2=$A1582,Data!F301,0)</f>
        <v>0</v>
      </c>
      <c r="J1582" s="168">
        <f>IF(J$2=$A1582,Data!G301,0)</f>
        <v>0</v>
      </c>
      <c r="K1582" s="168">
        <f>IF(K$2=$A1582,Data!H301,0)</f>
        <v>0</v>
      </c>
      <c r="L1582" s="168">
        <f>IF(L$2=$A1582,Data!I301,0)</f>
        <v>0</v>
      </c>
      <c r="M1582" s="168">
        <f>IF(M$2=$A1582,Data!J301,0)</f>
        <v>0</v>
      </c>
      <c r="N1582" s="168">
        <f>IF(N$2=$A1582,Data!K301,0)</f>
        <v>0</v>
      </c>
      <c r="O1582" s="168">
        <f>IF(O$2=$A1582,Data!L301,0)</f>
        <v>0</v>
      </c>
      <c r="P1582" s="168">
        <f>IF(P$2=$A1582,Data!M301,0)</f>
        <v>0</v>
      </c>
      <c r="Q1582" s="168">
        <f>IF(Q$2=$A1582,Data!N301,0)</f>
        <v>0</v>
      </c>
      <c r="R1582" s="169">
        <f>IF(R$2=$A1582,Data!O301,0)</f>
        <v>0</v>
      </c>
      <c r="S1582" s="169">
        <f>IF(S$2=$A1582,Data!P301,0)</f>
        <v>0</v>
      </c>
      <c r="T1582" s="169">
        <f>IF(T$2=$A1582,Data!Q301,0)</f>
        <v>0</v>
      </c>
      <c r="U1582" s="169">
        <f>IF(U$2=$A1582,Data!R301,0)</f>
        <v>0</v>
      </c>
      <c r="V1582" s="169">
        <f>IF(V$2=$A1582,Data!S301,0)</f>
        <v>0</v>
      </c>
      <c r="W1582" s="169">
        <f>IF(W$2=$A1582,Data!T301,0)</f>
        <v>0</v>
      </c>
      <c r="X1582" s="169">
        <f>IF(X$2=$A1582,Data!U301,0)</f>
        <v>0</v>
      </c>
      <c r="Y1582" s="169">
        <f>IF(Y$2=$A1582,Data!V301,0)</f>
        <v>0</v>
      </c>
      <c r="Z1582" s="169">
        <f>IF(Z$2=$A1582,Data!W301,0)</f>
        <v>0</v>
      </c>
      <c r="AA1582" s="169">
        <f>IF(AA$2=$A1582,Data!X301,0)</f>
        <v>0</v>
      </c>
      <c r="AB1582" s="169">
        <f>IF(AB$2=$A1582,Data!Y301,0)</f>
        <v>0</v>
      </c>
      <c r="AC1582" s="169">
        <f>IF(AC$2=$A1582,Data!Z301,0)</f>
        <v>0</v>
      </c>
      <c r="AD1582" s="170">
        <f>IF(AD$2=$A1582,Data!AA301,0)</f>
        <v>0</v>
      </c>
      <c r="AE1582" s="171">
        <f>IF(AE$2=$A1582,Data!AB301,0)</f>
        <v>0</v>
      </c>
      <c r="AF1582" s="170">
        <f>IF(AF$2=$A1582,Data!AC301,0)</f>
        <v>0</v>
      </c>
      <c r="AG1582" s="171">
        <f>IF(AG$2=$A1582,Data!AD301,0)</f>
        <v>0</v>
      </c>
      <c r="AH1582" s="170">
        <f>IF(AH$2=$A1582,Data!AE301,0)</f>
        <v>0</v>
      </c>
      <c r="AI1582" s="171">
        <f>IF(AI$2=$A1582,Data!AF301,0)</f>
        <v>0</v>
      </c>
      <c r="AJ1582" s="170">
        <f>IF(AJ$2=$A1582,Data!AG301,0)</f>
        <v>0</v>
      </c>
      <c r="AK1582" s="171">
        <f>IF(AK$2=$A1582,Data!AH301,0)</f>
        <v>0</v>
      </c>
      <c r="AL1582" s="170">
        <f>IF(AL$2=$A1582,Data!AI301,0)</f>
        <v>0</v>
      </c>
      <c r="AM1582" t="str">
        <f t="shared" si="48"/>
        <v>BA</v>
      </c>
      <c r="AN1582" t="e">
        <f>+INDEX(Validation!$D$4:$D$250,MATCH(Merge!B1582,Validation!$E$4:$E$250,0))</f>
        <v>#N/A</v>
      </c>
      <c r="AO1582" s="172">
        <f t="shared" si="49"/>
        <v>0</v>
      </c>
    </row>
    <row r="1583" spans="1:41" ht="15" x14ac:dyDescent="0.25">
      <c r="A1583">
        <f>Inputs!$H$14</f>
        <v>4</v>
      </c>
      <c r="B1583" t="str">
        <f>Inputs!$D$4</f>
        <v>Select Agency…</v>
      </c>
      <c r="C1583" s="166" t="str">
        <f>Inputs!$I$6</f>
        <v>(insert code)</v>
      </c>
      <c r="D1583" t="str">
        <f>IFERROR(INDEX(Inputs!$I$11:$I$19,MATCH(A1583,Inputs!$H$11:$H$19)),"")</f>
        <v>(insert code)</v>
      </c>
      <c r="E1583" t="s">
        <v>902</v>
      </c>
      <c r="F1583" s="168">
        <f>IF(F$2=$A1583,Data!C302,0)</f>
        <v>0</v>
      </c>
      <c r="G1583" s="168">
        <f>IF(G$2=$A1583,Data!D302,0)</f>
        <v>0</v>
      </c>
      <c r="H1583" s="168">
        <f>IF(H$2=$A1583,Data!E302,0)</f>
        <v>0</v>
      </c>
      <c r="I1583" s="168">
        <f>IF(I$2=$A1583,Data!F302,0)</f>
        <v>0</v>
      </c>
      <c r="J1583" s="168">
        <f>IF(J$2=$A1583,Data!G302,0)</f>
        <v>0</v>
      </c>
      <c r="K1583" s="168">
        <f>IF(K$2=$A1583,Data!H302,0)</f>
        <v>0</v>
      </c>
      <c r="L1583" s="168">
        <f>IF(L$2=$A1583,Data!I302,0)</f>
        <v>0</v>
      </c>
      <c r="M1583" s="168">
        <f>IF(M$2=$A1583,Data!J302,0)</f>
        <v>0</v>
      </c>
      <c r="N1583" s="168">
        <f>IF(N$2=$A1583,Data!K302,0)</f>
        <v>0</v>
      </c>
      <c r="O1583" s="168">
        <f>IF(O$2=$A1583,Data!L302,0)</f>
        <v>0</v>
      </c>
      <c r="P1583" s="168">
        <f>IF(P$2=$A1583,Data!M302,0)</f>
        <v>0</v>
      </c>
      <c r="Q1583" s="168">
        <f>IF(Q$2=$A1583,Data!N302,0)</f>
        <v>0</v>
      </c>
      <c r="R1583" s="169">
        <f>IF(R$2=$A1583,Data!O302,0)</f>
        <v>0</v>
      </c>
      <c r="S1583" s="169">
        <f>IF(S$2=$A1583,Data!P302,0)</f>
        <v>0</v>
      </c>
      <c r="T1583" s="169">
        <f>IF(T$2=$A1583,Data!Q302,0)</f>
        <v>0</v>
      </c>
      <c r="U1583" s="169">
        <f>IF(U$2=$A1583,Data!R302,0)</f>
        <v>0</v>
      </c>
      <c r="V1583" s="169">
        <f>IF(V$2=$A1583,Data!S302,0)</f>
        <v>0</v>
      </c>
      <c r="W1583" s="169">
        <f>IF(W$2=$A1583,Data!T302,0)</f>
        <v>0</v>
      </c>
      <c r="X1583" s="169">
        <f>IF(X$2=$A1583,Data!U302,0)</f>
        <v>0</v>
      </c>
      <c r="Y1583" s="169">
        <f>IF(Y$2=$A1583,Data!V302,0)</f>
        <v>0</v>
      </c>
      <c r="Z1583" s="169">
        <f>IF(Z$2=$A1583,Data!W302,0)</f>
        <v>0</v>
      </c>
      <c r="AA1583" s="169">
        <f>IF(AA$2=$A1583,Data!X302,0)</f>
        <v>0</v>
      </c>
      <c r="AB1583" s="169">
        <f>IF(AB$2=$A1583,Data!Y302,0)</f>
        <v>0</v>
      </c>
      <c r="AC1583" s="169">
        <f>IF(AC$2=$A1583,Data!Z302,0)</f>
        <v>0</v>
      </c>
      <c r="AD1583" s="170">
        <f>IF(AD$2=$A1583,Data!AA302,0)</f>
        <v>0</v>
      </c>
      <c r="AE1583" s="171">
        <f>IF(AE$2=$A1583,Data!AB302,0)</f>
        <v>0</v>
      </c>
      <c r="AF1583" s="170">
        <f>IF(AF$2=$A1583,Data!AC302,0)</f>
        <v>0</v>
      </c>
      <c r="AG1583" s="171">
        <f>IF(AG$2=$A1583,Data!AD302,0)</f>
        <v>0</v>
      </c>
      <c r="AH1583" s="170">
        <f>IF(AH$2=$A1583,Data!AE302,0)</f>
        <v>0</v>
      </c>
      <c r="AI1583" s="171">
        <f>IF(AI$2=$A1583,Data!AF302,0)</f>
        <v>0</v>
      </c>
      <c r="AJ1583" s="170">
        <f>IF(AJ$2=$A1583,Data!AG302,0)</f>
        <v>0</v>
      </c>
      <c r="AK1583" s="171">
        <f>IF(AK$2=$A1583,Data!AH302,0)</f>
        <v>0</v>
      </c>
      <c r="AL1583" s="170">
        <f>IF(AL$2=$A1583,Data!AI302,0)</f>
        <v>0</v>
      </c>
      <c r="AM1583" t="str">
        <f t="shared" si="48"/>
        <v>BA</v>
      </c>
      <c r="AN1583" t="e">
        <f>+INDEX(Validation!$D$4:$D$250,MATCH(Merge!B1583,Validation!$E$4:$E$250,0))</f>
        <v>#N/A</v>
      </c>
      <c r="AO1583" s="172">
        <f t="shared" si="49"/>
        <v>0</v>
      </c>
    </row>
    <row r="1584" spans="1:41" ht="15" x14ac:dyDescent="0.25">
      <c r="A1584">
        <f>Inputs!$H$14</f>
        <v>4</v>
      </c>
      <c r="B1584" t="str">
        <f>Inputs!$D$4</f>
        <v>Select Agency…</v>
      </c>
      <c r="C1584" s="166" t="str">
        <f>Inputs!$I$6</f>
        <v>(insert code)</v>
      </c>
      <c r="D1584" t="str">
        <f>IFERROR(INDEX(Inputs!$I$11:$I$19,MATCH(A1584,Inputs!$H$11:$H$19)),"")</f>
        <v>(insert code)</v>
      </c>
      <c r="E1584" t="s">
        <v>902</v>
      </c>
      <c r="F1584" s="168">
        <f>IF(F$2=$A1584,Data!C303,0)</f>
        <v>0</v>
      </c>
      <c r="G1584" s="168">
        <f>IF(G$2=$A1584,Data!D303,0)</f>
        <v>0</v>
      </c>
      <c r="H1584" s="168">
        <f>IF(H$2=$A1584,Data!E303,0)</f>
        <v>0</v>
      </c>
      <c r="I1584" s="168">
        <f>IF(I$2=$A1584,Data!F303,0)</f>
        <v>0</v>
      </c>
      <c r="J1584" s="168">
        <f>IF(J$2=$A1584,Data!G303,0)</f>
        <v>0</v>
      </c>
      <c r="K1584" s="168">
        <f>IF(K$2=$A1584,Data!H303,0)</f>
        <v>0</v>
      </c>
      <c r="L1584" s="168">
        <f>IF(L$2=$A1584,Data!I303,0)</f>
        <v>0</v>
      </c>
      <c r="M1584" s="168">
        <f>IF(M$2=$A1584,Data!J303,0)</f>
        <v>0</v>
      </c>
      <c r="N1584" s="168">
        <f>IF(N$2=$A1584,Data!K303,0)</f>
        <v>0</v>
      </c>
      <c r="O1584" s="168">
        <f>IF(O$2=$A1584,Data!L303,0)</f>
        <v>0</v>
      </c>
      <c r="P1584" s="168">
        <f>IF(P$2=$A1584,Data!M303,0)</f>
        <v>0</v>
      </c>
      <c r="Q1584" s="168">
        <f>IF(Q$2=$A1584,Data!N303,0)</f>
        <v>0</v>
      </c>
      <c r="R1584" s="169">
        <f>IF(R$2=$A1584,Data!O303,0)</f>
        <v>0</v>
      </c>
      <c r="S1584" s="169">
        <f>IF(S$2=$A1584,Data!P303,0)</f>
        <v>0</v>
      </c>
      <c r="T1584" s="169">
        <f>IF(T$2=$A1584,Data!Q303,0)</f>
        <v>0</v>
      </c>
      <c r="U1584" s="169">
        <f>IF(U$2=$A1584,Data!R303,0)</f>
        <v>0</v>
      </c>
      <c r="V1584" s="169">
        <f>IF(V$2=$A1584,Data!S303,0)</f>
        <v>0</v>
      </c>
      <c r="W1584" s="169">
        <f>IF(W$2=$A1584,Data!T303,0)</f>
        <v>0</v>
      </c>
      <c r="X1584" s="169">
        <f>IF(X$2=$A1584,Data!U303,0)</f>
        <v>0</v>
      </c>
      <c r="Y1584" s="169">
        <f>IF(Y$2=$A1584,Data!V303,0)</f>
        <v>0</v>
      </c>
      <c r="Z1584" s="169">
        <f>IF(Z$2=$A1584,Data!W303,0)</f>
        <v>0</v>
      </c>
      <c r="AA1584" s="169">
        <f>IF(AA$2=$A1584,Data!X303,0)</f>
        <v>0</v>
      </c>
      <c r="AB1584" s="169">
        <f>IF(AB$2=$A1584,Data!Y303,0)</f>
        <v>0</v>
      </c>
      <c r="AC1584" s="169">
        <f>IF(AC$2=$A1584,Data!Z303,0)</f>
        <v>0</v>
      </c>
      <c r="AD1584" s="170">
        <f>IF(AD$2=$A1584,Data!AA303,0)</f>
        <v>0</v>
      </c>
      <c r="AE1584" s="171">
        <f>IF(AE$2=$A1584,Data!AB303,0)</f>
        <v>0</v>
      </c>
      <c r="AF1584" s="170">
        <f>IF(AF$2=$A1584,Data!AC303,0)</f>
        <v>0</v>
      </c>
      <c r="AG1584" s="171">
        <f>IF(AG$2=$A1584,Data!AD303,0)</f>
        <v>0</v>
      </c>
      <c r="AH1584" s="170">
        <f>IF(AH$2=$A1584,Data!AE303,0)</f>
        <v>0</v>
      </c>
      <c r="AI1584" s="171">
        <f>IF(AI$2=$A1584,Data!AF303,0)</f>
        <v>0</v>
      </c>
      <c r="AJ1584" s="170">
        <f>IF(AJ$2=$A1584,Data!AG303,0)</f>
        <v>0</v>
      </c>
      <c r="AK1584" s="171">
        <f>IF(AK$2=$A1584,Data!AH303,0)</f>
        <v>0</v>
      </c>
      <c r="AL1584" s="170">
        <f>IF(AL$2=$A1584,Data!AI303,0)</f>
        <v>0</v>
      </c>
      <c r="AM1584" t="str">
        <f t="shared" si="48"/>
        <v>BA</v>
      </c>
      <c r="AN1584" t="e">
        <f>+INDEX(Validation!$D$4:$D$250,MATCH(Merge!B1584,Validation!$E$4:$E$250,0))</f>
        <v>#N/A</v>
      </c>
      <c r="AO1584" s="172">
        <f t="shared" si="49"/>
        <v>0</v>
      </c>
    </row>
    <row r="1585" spans="1:41" ht="15" x14ac:dyDescent="0.25">
      <c r="A1585">
        <f>Inputs!$H$14</f>
        <v>4</v>
      </c>
      <c r="B1585" t="str">
        <f>Inputs!$D$4</f>
        <v>Select Agency…</v>
      </c>
      <c r="C1585" s="166" t="str">
        <f>Inputs!$I$6</f>
        <v>(insert code)</v>
      </c>
      <c r="D1585" t="str">
        <f>IFERROR(INDEX(Inputs!$I$11:$I$19,MATCH(A1585,Inputs!$H$11:$H$19)),"")</f>
        <v>(insert code)</v>
      </c>
      <c r="E1585" t="s">
        <v>902</v>
      </c>
      <c r="F1585" s="168">
        <f>IF(F$2=$A1585,Data!C304,0)</f>
        <v>0</v>
      </c>
      <c r="G1585" s="168">
        <f>IF(G$2=$A1585,Data!D304,0)</f>
        <v>0</v>
      </c>
      <c r="H1585" s="168">
        <f>IF(H$2=$A1585,Data!E304,0)</f>
        <v>0</v>
      </c>
      <c r="I1585" s="168">
        <f>IF(I$2=$A1585,Data!F304,0)</f>
        <v>0</v>
      </c>
      <c r="J1585" s="168">
        <f>IF(J$2=$A1585,Data!G304,0)</f>
        <v>0</v>
      </c>
      <c r="K1585" s="168">
        <f>IF(K$2=$A1585,Data!H304,0)</f>
        <v>0</v>
      </c>
      <c r="L1585" s="168">
        <f>IF(L$2=$A1585,Data!I304,0)</f>
        <v>0</v>
      </c>
      <c r="M1585" s="168">
        <f>IF(M$2=$A1585,Data!J304,0)</f>
        <v>0</v>
      </c>
      <c r="N1585" s="168">
        <f>IF(N$2=$A1585,Data!K304,0)</f>
        <v>0</v>
      </c>
      <c r="O1585" s="168">
        <f>IF(O$2=$A1585,Data!L304,0)</f>
        <v>0</v>
      </c>
      <c r="P1585" s="168">
        <f>IF(P$2=$A1585,Data!M304,0)</f>
        <v>0</v>
      </c>
      <c r="Q1585" s="168">
        <f>IF(Q$2=$A1585,Data!N304,0)</f>
        <v>0</v>
      </c>
      <c r="R1585" s="169">
        <f>IF(R$2=$A1585,Data!O304,0)</f>
        <v>0</v>
      </c>
      <c r="S1585" s="169">
        <f>IF(S$2=$A1585,Data!P304,0)</f>
        <v>0</v>
      </c>
      <c r="T1585" s="169">
        <f>IF(T$2=$A1585,Data!Q304,0)</f>
        <v>0</v>
      </c>
      <c r="U1585" s="169">
        <f>IF(U$2=$A1585,Data!R304,0)</f>
        <v>0</v>
      </c>
      <c r="V1585" s="169">
        <f>IF(V$2=$A1585,Data!S304,0)</f>
        <v>0</v>
      </c>
      <c r="W1585" s="169">
        <f>IF(W$2=$A1585,Data!T304,0)</f>
        <v>0</v>
      </c>
      <c r="X1585" s="169">
        <f>IF(X$2=$A1585,Data!U304,0)</f>
        <v>0</v>
      </c>
      <c r="Y1585" s="169">
        <f>IF(Y$2=$A1585,Data!V304,0)</f>
        <v>0</v>
      </c>
      <c r="Z1585" s="169">
        <f>IF(Z$2=$A1585,Data!W304,0)</f>
        <v>0</v>
      </c>
      <c r="AA1585" s="169">
        <f>IF(AA$2=$A1585,Data!X304,0)</f>
        <v>0</v>
      </c>
      <c r="AB1585" s="169">
        <f>IF(AB$2=$A1585,Data!Y304,0)</f>
        <v>0</v>
      </c>
      <c r="AC1585" s="169">
        <f>IF(AC$2=$A1585,Data!Z304,0)</f>
        <v>0</v>
      </c>
      <c r="AD1585" s="170">
        <f>IF(AD$2=$A1585,Data!AA304,0)</f>
        <v>0</v>
      </c>
      <c r="AE1585" s="171">
        <f>IF(AE$2=$A1585,Data!AB304,0)</f>
        <v>0</v>
      </c>
      <c r="AF1585" s="170">
        <f>IF(AF$2=$A1585,Data!AC304,0)</f>
        <v>0</v>
      </c>
      <c r="AG1585" s="171">
        <f>IF(AG$2=$A1585,Data!AD304,0)</f>
        <v>0</v>
      </c>
      <c r="AH1585" s="170">
        <f>IF(AH$2=$A1585,Data!AE304,0)</f>
        <v>0</v>
      </c>
      <c r="AI1585" s="171">
        <f>IF(AI$2=$A1585,Data!AF304,0)</f>
        <v>0</v>
      </c>
      <c r="AJ1585" s="170">
        <f>IF(AJ$2=$A1585,Data!AG304,0)</f>
        <v>0</v>
      </c>
      <c r="AK1585" s="171">
        <f>IF(AK$2=$A1585,Data!AH304,0)</f>
        <v>0</v>
      </c>
      <c r="AL1585" s="170">
        <f>IF(AL$2=$A1585,Data!AI304,0)</f>
        <v>0</v>
      </c>
      <c r="AM1585" t="str">
        <f t="shared" si="48"/>
        <v>BA</v>
      </c>
      <c r="AN1585" t="e">
        <f>+INDEX(Validation!$D$4:$D$250,MATCH(Merge!B1585,Validation!$E$4:$E$250,0))</f>
        <v>#N/A</v>
      </c>
      <c r="AO1585" s="172">
        <f t="shared" si="49"/>
        <v>0</v>
      </c>
    </row>
    <row r="1586" spans="1:41" ht="15" x14ac:dyDescent="0.25">
      <c r="A1586">
        <f>Inputs!$H$14</f>
        <v>4</v>
      </c>
      <c r="B1586" t="str">
        <f>Inputs!$D$4</f>
        <v>Select Agency…</v>
      </c>
      <c r="C1586" s="166" t="str">
        <f>Inputs!$I$6</f>
        <v>(insert code)</v>
      </c>
      <c r="D1586" t="str">
        <f>IFERROR(INDEX(Inputs!$I$11:$I$19,MATCH(A1586,Inputs!$H$11:$H$19)),"")</f>
        <v>(insert code)</v>
      </c>
      <c r="E1586" t="s">
        <v>902</v>
      </c>
      <c r="F1586" s="168">
        <f>IF(F$2=$A1586,Data!C305,0)</f>
        <v>0</v>
      </c>
      <c r="G1586" s="168">
        <f>IF(G$2=$A1586,Data!D305,0)</f>
        <v>0</v>
      </c>
      <c r="H1586" s="168">
        <f>IF(H$2=$A1586,Data!E305,0)</f>
        <v>0</v>
      </c>
      <c r="I1586" s="168">
        <f>IF(I$2=$A1586,Data!F305,0)</f>
        <v>0</v>
      </c>
      <c r="J1586" s="168">
        <f>IF(J$2=$A1586,Data!G305,0)</f>
        <v>0</v>
      </c>
      <c r="K1586" s="168">
        <f>IF(K$2=$A1586,Data!H305,0)</f>
        <v>0</v>
      </c>
      <c r="L1586" s="168">
        <f>IF(L$2=$A1586,Data!I305,0)</f>
        <v>0</v>
      </c>
      <c r="M1586" s="168">
        <f>IF(M$2=$A1586,Data!J305,0)</f>
        <v>0</v>
      </c>
      <c r="N1586" s="168">
        <f>IF(N$2=$A1586,Data!K305,0)</f>
        <v>0</v>
      </c>
      <c r="O1586" s="168">
        <f>IF(O$2=$A1586,Data!L305,0)</f>
        <v>0</v>
      </c>
      <c r="P1586" s="168">
        <f>IF(P$2=$A1586,Data!M305,0)</f>
        <v>0</v>
      </c>
      <c r="Q1586" s="168">
        <f>IF(Q$2=$A1586,Data!N305,0)</f>
        <v>0</v>
      </c>
      <c r="R1586" s="169">
        <f>IF(R$2=$A1586,Data!O305,0)</f>
        <v>0</v>
      </c>
      <c r="S1586" s="169">
        <f>IF(S$2=$A1586,Data!P305,0)</f>
        <v>0</v>
      </c>
      <c r="T1586" s="169">
        <f>IF(T$2=$A1586,Data!Q305,0)</f>
        <v>0</v>
      </c>
      <c r="U1586" s="169">
        <f>IF(U$2=$A1586,Data!R305,0)</f>
        <v>0</v>
      </c>
      <c r="V1586" s="169">
        <f>IF(V$2=$A1586,Data!S305,0)</f>
        <v>0</v>
      </c>
      <c r="W1586" s="169">
        <f>IF(W$2=$A1586,Data!T305,0)</f>
        <v>0</v>
      </c>
      <c r="X1586" s="169">
        <f>IF(X$2=$A1586,Data!U305,0)</f>
        <v>0</v>
      </c>
      <c r="Y1586" s="169">
        <f>IF(Y$2=$A1586,Data!V305,0)</f>
        <v>0</v>
      </c>
      <c r="Z1586" s="169">
        <f>IF(Z$2=$A1586,Data!W305,0)</f>
        <v>0</v>
      </c>
      <c r="AA1586" s="169">
        <f>IF(AA$2=$A1586,Data!X305,0)</f>
        <v>0</v>
      </c>
      <c r="AB1586" s="169">
        <f>IF(AB$2=$A1586,Data!Y305,0)</f>
        <v>0</v>
      </c>
      <c r="AC1586" s="169">
        <f>IF(AC$2=$A1586,Data!Z305,0)</f>
        <v>0</v>
      </c>
      <c r="AD1586" s="170">
        <f>IF(AD$2=$A1586,Data!AA305,0)</f>
        <v>0</v>
      </c>
      <c r="AE1586" s="171">
        <f>IF(AE$2=$A1586,Data!AB305,0)</f>
        <v>0</v>
      </c>
      <c r="AF1586" s="170">
        <f>IF(AF$2=$A1586,Data!AC305,0)</f>
        <v>0</v>
      </c>
      <c r="AG1586" s="171">
        <f>IF(AG$2=$A1586,Data!AD305,0)</f>
        <v>0</v>
      </c>
      <c r="AH1586" s="170">
        <f>IF(AH$2=$A1586,Data!AE305,0)</f>
        <v>0</v>
      </c>
      <c r="AI1586" s="171">
        <f>IF(AI$2=$A1586,Data!AF305,0)</f>
        <v>0</v>
      </c>
      <c r="AJ1586" s="170">
        <f>IF(AJ$2=$A1586,Data!AG305,0)</f>
        <v>0</v>
      </c>
      <c r="AK1586" s="171">
        <f>IF(AK$2=$A1586,Data!AH305,0)</f>
        <v>0</v>
      </c>
      <c r="AL1586" s="170">
        <f>IF(AL$2=$A1586,Data!AI305,0)</f>
        <v>0</v>
      </c>
      <c r="AM1586" t="str">
        <f t="shared" si="48"/>
        <v>BA</v>
      </c>
      <c r="AN1586" t="e">
        <f>+INDEX(Validation!$D$4:$D$250,MATCH(Merge!B1586,Validation!$E$4:$E$250,0))</f>
        <v>#N/A</v>
      </c>
      <c r="AO1586" s="172">
        <f t="shared" si="49"/>
        <v>0</v>
      </c>
    </row>
    <row r="1587" spans="1:41" ht="15" x14ac:dyDescent="0.25">
      <c r="A1587">
        <f>Inputs!$H$14</f>
        <v>4</v>
      </c>
      <c r="B1587" t="str">
        <f>Inputs!$D$4</f>
        <v>Select Agency…</v>
      </c>
      <c r="C1587" s="166" t="str">
        <f>Inputs!$I$6</f>
        <v>(insert code)</v>
      </c>
      <c r="D1587" t="str">
        <f>IFERROR(INDEX(Inputs!$I$11:$I$19,MATCH(A1587,Inputs!$H$11:$H$19)),"")</f>
        <v>(insert code)</v>
      </c>
      <c r="E1587" t="s">
        <v>902</v>
      </c>
      <c r="F1587" s="168">
        <f>IF(F$2=$A1587,Data!C306,0)</f>
        <v>0</v>
      </c>
      <c r="G1587" s="168">
        <f>IF(G$2=$A1587,Data!D306,0)</f>
        <v>0</v>
      </c>
      <c r="H1587" s="168">
        <f>IF(H$2=$A1587,Data!E306,0)</f>
        <v>0</v>
      </c>
      <c r="I1587" s="168">
        <f>IF(I$2=$A1587,Data!F306,0)</f>
        <v>0</v>
      </c>
      <c r="J1587" s="168">
        <f>IF(J$2=$A1587,Data!G306,0)</f>
        <v>0</v>
      </c>
      <c r="K1587" s="168">
        <f>IF(K$2=$A1587,Data!H306,0)</f>
        <v>0</v>
      </c>
      <c r="L1587" s="168">
        <f>IF(L$2=$A1587,Data!I306,0)</f>
        <v>0</v>
      </c>
      <c r="M1587" s="168">
        <f>IF(M$2=$A1587,Data!J306,0)</f>
        <v>0</v>
      </c>
      <c r="N1587" s="168">
        <f>IF(N$2=$A1587,Data!K306,0)</f>
        <v>0</v>
      </c>
      <c r="O1587" s="168">
        <f>IF(O$2=$A1587,Data!L306,0)</f>
        <v>0</v>
      </c>
      <c r="P1587" s="168">
        <f>IF(P$2=$A1587,Data!M306,0)</f>
        <v>0</v>
      </c>
      <c r="Q1587" s="168">
        <f>IF(Q$2=$A1587,Data!N306,0)</f>
        <v>0</v>
      </c>
      <c r="R1587" s="169">
        <f>IF(R$2=$A1587,Data!O306,0)</f>
        <v>0</v>
      </c>
      <c r="S1587" s="169">
        <f>IF(S$2=$A1587,Data!P306,0)</f>
        <v>0</v>
      </c>
      <c r="T1587" s="169">
        <f>IF(T$2=$A1587,Data!Q306,0)</f>
        <v>0</v>
      </c>
      <c r="U1587" s="169">
        <f>IF(U$2=$A1587,Data!R306,0)</f>
        <v>0</v>
      </c>
      <c r="V1587" s="169">
        <f>IF(V$2=$A1587,Data!S306,0)</f>
        <v>0</v>
      </c>
      <c r="W1587" s="169">
        <f>IF(W$2=$A1587,Data!T306,0)</f>
        <v>0</v>
      </c>
      <c r="X1587" s="169">
        <f>IF(X$2=$A1587,Data!U306,0)</f>
        <v>0</v>
      </c>
      <c r="Y1587" s="169">
        <f>IF(Y$2=$A1587,Data!V306,0)</f>
        <v>0</v>
      </c>
      <c r="Z1587" s="169">
        <f>IF(Z$2=$A1587,Data!W306,0)</f>
        <v>0</v>
      </c>
      <c r="AA1587" s="169">
        <f>IF(AA$2=$A1587,Data!X306,0)</f>
        <v>0</v>
      </c>
      <c r="AB1587" s="169">
        <f>IF(AB$2=$A1587,Data!Y306,0)</f>
        <v>0</v>
      </c>
      <c r="AC1587" s="169">
        <f>IF(AC$2=$A1587,Data!Z306,0)</f>
        <v>0</v>
      </c>
      <c r="AD1587" s="170">
        <f>IF(AD$2=$A1587,Data!AA306,0)</f>
        <v>0</v>
      </c>
      <c r="AE1587" s="171">
        <f>IF(AE$2=$A1587,Data!AB306,0)</f>
        <v>0</v>
      </c>
      <c r="AF1587" s="170">
        <f>IF(AF$2=$A1587,Data!AC306,0)</f>
        <v>0</v>
      </c>
      <c r="AG1587" s="171">
        <f>IF(AG$2=$A1587,Data!AD306,0)</f>
        <v>0</v>
      </c>
      <c r="AH1587" s="170">
        <f>IF(AH$2=$A1587,Data!AE306,0)</f>
        <v>0</v>
      </c>
      <c r="AI1587" s="171">
        <f>IF(AI$2=$A1587,Data!AF306,0)</f>
        <v>0</v>
      </c>
      <c r="AJ1587" s="170">
        <f>IF(AJ$2=$A1587,Data!AG306,0)</f>
        <v>0</v>
      </c>
      <c r="AK1587" s="171">
        <f>IF(AK$2=$A1587,Data!AH306,0)</f>
        <v>0</v>
      </c>
      <c r="AL1587" s="170">
        <f>IF(AL$2=$A1587,Data!AI306,0)</f>
        <v>0</v>
      </c>
      <c r="AM1587" t="str">
        <f t="shared" si="48"/>
        <v>BA</v>
      </c>
      <c r="AN1587" t="e">
        <f>+INDEX(Validation!$D$4:$D$250,MATCH(Merge!B1587,Validation!$E$4:$E$250,0))</f>
        <v>#N/A</v>
      </c>
      <c r="AO1587" s="172">
        <f t="shared" si="49"/>
        <v>0</v>
      </c>
    </row>
    <row r="1588" spans="1:41" ht="15" x14ac:dyDescent="0.25">
      <c r="A1588">
        <f>Inputs!$H$14</f>
        <v>4</v>
      </c>
      <c r="B1588" t="str">
        <f>Inputs!$D$4</f>
        <v>Select Agency…</v>
      </c>
      <c r="C1588" s="166" t="str">
        <f>Inputs!$I$6</f>
        <v>(insert code)</v>
      </c>
      <c r="D1588" t="str">
        <f>IFERROR(INDEX(Inputs!$I$11:$I$19,MATCH(A1588,Inputs!$H$11:$H$19)),"")</f>
        <v>(insert code)</v>
      </c>
      <c r="E1588" t="s">
        <v>902</v>
      </c>
      <c r="F1588" s="168">
        <f>IF(F$2=$A1588,Data!C307,0)</f>
        <v>0</v>
      </c>
      <c r="G1588" s="168">
        <f>IF(G$2=$A1588,Data!D307,0)</f>
        <v>0</v>
      </c>
      <c r="H1588" s="168">
        <f>IF(H$2=$A1588,Data!E307,0)</f>
        <v>0</v>
      </c>
      <c r="I1588" s="168">
        <f>IF(I$2=$A1588,Data!F307,0)</f>
        <v>0</v>
      </c>
      <c r="J1588" s="168">
        <f>IF(J$2=$A1588,Data!G307,0)</f>
        <v>0</v>
      </c>
      <c r="K1588" s="168">
        <f>IF(K$2=$A1588,Data!H307,0)</f>
        <v>0</v>
      </c>
      <c r="L1588" s="168">
        <f>IF(L$2=$A1588,Data!I307,0)</f>
        <v>0</v>
      </c>
      <c r="M1588" s="168">
        <f>IF(M$2=$A1588,Data!J307,0)</f>
        <v>0</v>
      </c>
      <c r="N1588" s="168">
        <f>IF(N$2=$A1588,Data!K307,0)</f>
        <v>0</v>
      </c>
      <c r="O1588" s="168">
        <f>IF(O$2=$A1588,Data!L307,0)</f>
        <v>0</v>
      </c>
      <c r="P1588" s="168">
        <f>IF(P$2=$A1588,Data!M307,0)</f>
        <v>0</v>
      </c>
      <c r="Q1588" s="168">
        <f>IF(Q$2=$A1588,Data!N307,0)</f>
        <v>0</v>
      </c>
      <c r="R1588" s="169">
        <f>IF(R$2=$A1588,Data!O307,0)</f>
        <v>0</v>
      </c>
      <c r="S1588" s="169">
        <f>IF(S$2=$A1588,Data!P307,0)</f>
        <v>0</v>
      </c>
      <c r="T1588" s="169">
        <f>IF(T$2=$A1588,Data!Q307,0)</f>
        <v>0</v>
      </c>
      <c r="U1588" s="169">
        <f>IF(U$2=$A1588,Data!R307,0)</f>
        <v>0</v>
      </c>
      <c r="V1588" s="169">
        <f>IF(V$2=$A1588,Data!S307,0)</f>
        <v>0</v>
      </c>
      <c r="W1588" s="169">
        <f>IF(W$2=$A1588,Data!T307,0)</f>
        <v>0</v>
      </c>
      <c r="X1588" s="169">
        <f>IF(X$2=$A1588,Data!U307,0)</f>
        <v>0</v>
      </c>
      <c r="Y1588" s="169">
        <f>IF(Y$2=$A1588,Data!V307,0)</f>
        <v>0</v>
      </c>
      <c r="Z1588" s="169">
        <f>IF(Z$2=$A1588,Data!W307,0)</f>
        <v>0</v>
      </c>
      <c r="AA1588" s="169">
        <f>IF(AA$2=$A1588,Data!X307,0)</f>
        <v>0</v>
      </c>
      <c r="AB1588" s="169">
        <f>IF(AB$2=$A1588,Data!Y307,0)</f>
        <v>0</v>
      </c>
      <c r="AC1588" s="169">
        <f>IF(AC$2=$A1588,Data!Z307,0)</f>
        <v>0</v>
      </c>
      <c r="AD1588" s="170">
        <f>IF(AD$2=$A1588,Data!AA307,0)</f>
        <v>0</v>
      </c>
      <c r="AE1588" s="171">
        <f>IF(AE$2=$A1588,Data!AB307,0)</f>
        <v>0</v>
      </c>
      <c r="AF1588" s="170">
        <f>IF(AF$2=$A1588,Data!AC307,0)</f>
        <v>0</v>
      </c>
      <c r="AG1588" s="171">
        <f>IF(AG$2=$A1588,Data!AD307,0)</f>
        <v>0</v>
      </c>
      <c r="AH1588" s="170">
        <f>IF(AH$2=$A1588,Data!AE307,0)</f>
        <v>0</v>
      </c>
      <c r="AI1588" s="171">
        <f>IF(AI$2=$A1588,Data!AF307,0)</f>
        <v>0</v>
      </c>
      <c r="AJ1588" s="170">
        <f>IF(AJ$2=$A1588,Data!AG307,0)</f>
        <v>0</v>
      </c>
      <c r="AK1588" s="171">
        <f>IF(AK$2=$A1588,Data!AH307,0)</f>
        <v>0</v>
      </c>
      <c r="AL1588" s="170">
        <f>IF(AL$2=$A1588,Data!AI307,0)</f>
        <v>0</v>
      </c>
      <c r="AM1588" t="str">
        <f t="shared" si="48"/>
        <v>BA</v>
      </c>
      <c r="AN1588" t="e">
        <f>+INDEX(Validation!$D$4:$D$250,MATCH(Merge!B1588,Validation!$E$4:$E$250,0))</f>
        <v>#N/A</v>
      </c>
      <c r="AO1588" s="172">
        <f t="shared" si="49"/>
        <v>0</v>
      </c>
    </row>
    <row r="1589" spans="1:41" ht="15" x14ac:dyDescent="0.25">
      <c r="A1589">
        <f>Inputs!$H$14</f>
        <v>4</v>
      </c>
      <c r="B1589" t="str">
        <f>Inputs!$D$4</f>
        <v>Select Agency…</v>
      </c>
      <c r="C1589" s="166" t="str">
        <f>Inputs!$I$6</f>
        <v>(insert code)</v>
      </c>
      <c r="D1589" t="str">
        <f>IFERROR(INDEX(Inputs!$I$11:$I$19,MATCH(A1589,Inputs!$H$11:$H$19)),"")</f>
        <v>(insert code)</v>
      </c>
      <c r="E1589" t="s">
        <v>902</v>
      </c>
      <c r="F1589" s="168">
        <f>IF(F$2=$A1589,Data!C308,0)</f>
        <v>0</v>
      </c>
      <c r="G1589" s="168">
        <f>IF(G$2=$A1589,Data!D308,0)</f>
        <v>0</v>
      </c>
      <c r="H1589" s="168">
        <f>IF(H$2=$A1589,Data!E308,0)</f>
        <v>0</v>
      </c>
      <c r="I1589" s="168">
        <f>IF(I$2=$A1589,Data!F308,0)</f>
        <v>0</v>
      </c>
      <c r="J1589" s="168">
        <f>IF(J$2=$A1589,Data!G308,0)</f>
        <v>0</v>
      </c>
      <c r="K1589" s="168">
        <f>IF(K$2=$A1589,Data!H308,0)</f>
        <v>0</v>
      </c>
      <c r="L1589" s="168">
        <f>IF(L$2=$A1589,Data!I308,0)</f>
        <v>0</v>
      </c>
      <c r="M1589" s="168">
        <f>IF(M$2=$A1589,Data!J308,0)</f>
        <v>0</v>
      </c>
      <c r="N1589" s="168">
        <f>IF(N$2=$A1589,Data!K308,0)</f>
        <v>0</v>
      </c>
      <c r="O1589" s="168">
        <f>IF(O$2=$A1589,Data!L308,0)</f>
        <v>0</v>
      </c>
      <c r="P1589" s="168">
        <f>IF(P$2=$A1589,Data!M308,0)</f>
        <v>0</v>
      </c>
      <c r="Q1589" s="168">
        <f>IF(Q$2=$A1589,Data!N308,0)</f>
        <v>0</v>
      </c>
      <c r="R1589" s="169">
        <f>IF(R$2=$A1589,Data!O308,0)</f>
        <v>0</v>
      </c>
      <c r="S1589" s="169">
        <f>IF(S$2=$A1589,Data!P308,0)</f>
        <v>0</v>
      </c>
      <c r="T1589" s="169">
        <f>IF(T$2=$A1589,Data!Q308,0)</f>
        <v>0</v>
      </c>
      <c r="U1589" s="169">
        <f>IF(U$2=$A1589,Data!R308,0)</f>
        <v>0</v>
      </c>
      <c r="V1589" s="169">
        <f>IF(V$2=$A1589,Data!S308,0)</f>
        <v>0</v>
      </c>
      <c r="W1589" s="169">
        <f>IF(W$2=$A1589,Data!T308,0)</f>
        <v>0</v>
      </c>
      <c r="X1589" s="169">
        <f>IF(X$2=$A1589,Data!U308,0)</f>
        <v>0</v>
      </c>
      <c r="Y1589" s="169">
        <f>IF(Y$2=$A1589,Data!V308,0)</f>
        <v>0</v>
      </c>
      <c r="Z1589" s="169">
        <f>IF(Z$2=$A1589,Data!W308,0)</f>
        <v>0</v>
      </c>
      <c r="AA1589" s="169">
        <f>IF(AA$2=$A1589,Data!X308,0)</f>
        <v>0</v>
      </c>
      <c r="AB1589" s="169">
        <f>IF(AB$2=$A1589,Data!Y308,0)</f>
        <v>0</v>
      </c>
      <c r="AC1589" s="169">
        <f>IF(AC$2=$A1589,Data!Z308,0)</f>
        <v>0</v>
      </c>
      <c r="AD1589" s="170">
        <f>IF(AD$2=$A1589,Data!AA308,0)</f>
        <v>0</v>
      </c>
      <c r="AE1589" s="171">
        <f>IF(AE$2=$A1589,Data!AB308,0)</f>
        <v>0</v>
      </c>
      <c r="AF1589" s="170">
        <f>IF(AF$2=$A1589,Data!AC308,0)</f>
        <v>0</v>
      </c>
      <c r="AG1589" s="171">
        <f>IF(AG$2=$A1589,Data!AD308,0)</f>
        <v>0</v>
      </c>
      <c r="AH1589" s="170">
        <f>IF(AH$2=$A1589,Data!AE308,0)</f>
        <v>0</v>
      </c>
      <c r="AI1589" s="171">
        <f>IF(AI$2=$A1589,Data!AF308,0)</f>
        <v>0</v>
      </c>
      <c r="AJ1589" s="170">
        <f>IF(AJ$2=$A1589,Data!AG308,0)</f>
        <v>0</v>
      </c>
      <c r="AK1589" s="171">
        <f>IF(AK$2=$A1589,Data!AH308,0)</f>
        <v>0</v>
      </c>
      <c r="AL1589" s="170">
        <f>IF(AL$2=$A1589,Data!AI308,0)</f>
        <v>0</v>
      </c>
      <c r="AM1589" t="str">
        <f t="shared" si="48"/>
        <v>BA</v>
      </c>
      <c r="AN1589" t="e">
        <f>+INDEX(Validation!$D$4:$D$250,MATCH(Merge!B1589,Validation!$E$4:$E$250,0))</f>
        <v>#N/A</v>
      </c>
      <c r="AO1589" s="172">
        <f t="shared" si="49"/>
        <v>0</v>
      </c>
    </row>
    <row r="1590" spans="1:41" ht="15" x14ac:dyDescent="0.25">
      <c r="A1590">
        <f>Inputs!$H$14</f>
        <v>4</v>
      </c>
      <c r="B1590" t="str">
        <f>Inputs!$D$4</f>
        <v>Select Agency…</v>
      </c>
      <c r="C1590" s="166" t="str">
        <f>Inputs!$I$6</f>
        <v>(insert code)</v>
      </c>
      <c r="D1590" t="str">
        <f>IFERROR(INDEX(Inputs!$I$11:$I$19,MATCH(A1590,Inputs!$H$11:$H$19)),"")</f>
        <v>(insert code)</v>
      </c>
      <c r="E1590" t="s">
        <v>902</v>
      </c>
      <c r="F1590" s="168">
        <f>IF(F$2=$A1590,Data!C309,0)</f>
        <v>0</v>
      </c>
      <c r="G1590" s="168">
        <f>IF(G$2=$A1590,Data!D309,0)</f>
        <v>0</v>
      </c>
      <c r="H1590" s="168">
        <f>IF(H$2=$A1590,Data!E309,0)</f>
        <v>0</v>
      </c>
      <c r="I1590" s="168">
        <f>IF(I$2=$A1590,Data!F309,0)</f>
        <v>0</v>
      </c>
      <c r="J1590" s="168">
        <f>IF(J$2=$A1590,Data!G309,0)</f>
        <v>0</v>
      </c>
      <c r="K1590" s="168">
        <f>IF(K$2=$A1590,Data!H309,0)</f>
        <v>0</v>
      </c>
      <c r="L1590" s="168">
        <f>IF(L$2=$A1590,Data!I309,0)</f>
        <v>0</v>
      </c>
      <c r="M1590" s="168">
        <f>IF(M$2=$A1590,Data!J309,0)</f>
        <v>0</v>
      </c>
      <c r="N1590" s="168">
        <f>IF(N$2=$A1590,Data!K309,0)</f>
        <v>0</v>
      </c>
      <c r="O1590" s="168">
        <f>IF(O$2=$A1590,Data!L309,0)</f>
        <v>0</v>
      </c>
      <c r="P1590" s="168">
        <f>IF(P$2=$A1590,Data!M309,0)</f>
        <v>0</v>
      </c>
      <c r="Q1590" s="168">
        <f>IF(Q$2=$A1590,Data!N309,0)</f>
        <v>0</v>
      </c>
      <c r="R1590" s="169">
        <f>IF(R$2=$A1590,Data!O309,0)</f>
        <v>0</v>
      </c>
      <c r="S1590" s="169">
        <f>IF(S$2=$A1590,Data!P309,0)</f>
        <v>0</v>
      </c>
      <c r="T1590" s="169">
        <f>IF(T$2=$A1590,Data!Q309,0)</f>
        <v>0</v>
      </c>
      <c r="U1590" s="169">
        <f>IF(U$2=$A1590,Data!R309,0)</f>
        <v>0</v>
      </c>
      <c r="V1590" s="169">
        <f>IF(V$2=$A1590,Data!S309,0)</f>
        <v>0</v>
      </c>
      <c r="W1590" s="169">
        <f>IF(W$2=$A1590,Data!T309,0)</f>
        <v>0</v>
      </c>
      <c r="X1590" s="169">
        <f>IF(X$2=$A1590,Data!U309,0)</f>
        <v>0</v>
      </c>
      <c r="Y1590" s="169">
        <f>IF(Y$2=$A1590,Data!V309,0)</f>
        <v>0</v>
      </c>
      <c r="Z1590" s="169">
        <f>IF(Z$2=$A1590,Data!W309,0)</f>
        <v>0</v>
      </c>
      <c r="AA1590" s="169">
        <f>IF(AA$2=$A1590,Data!X309,0)</f>
        <v>0</v>
      </c>
      <c r="AB1590" s="169">
        <f>IF(AB$2=$A1590,Data!Y309,0)</f>
        <v>0</v>
      </c>
      <c r="AC1590" s="169">
        <f>IF(AC$2=$A1590,Data!Z309,0)</f>
        <v>0</v>
      </c>
      <c r="AD1590" s="170">
        <f>IF(AD$2=$A1590,Data!AA309,0)</f>
        <v>0</v>
      </c>
      <c r="AE1590" s="171">
        <f>IF(AE$2=$A1590,Data!AB309,0)</f>
        <v>0</v>
      </c>
      <c r="AF1590" s="170">
        <f>IF(AF$2=$A1590,Data!AC309,0)</f>
        <v>0</v>
      </c>
      <c r="AG1590" s="171">
        <f>IF(AG$2=$A1590,Data!AD309,0)</f>
        <v>0</v>
      </c>
      <c r="AH1590" s="170">
        <f>IF(AH$2=$A1590,Data!AE309,0)</f>
        <v>0</v>
      </c>
      <c r="AI1590" s="171">
        <f>IF(AI$2=$A1590,Data!AF309,0)</f>
        <v>0</v>
      </c>
      <c r="AJ1590" s="170">
        <f>IF(AJ$2=$A1590,Data!AG309,0)</f>
        <v>0</v>
      </c>
      <c r="AK1590" s="171">
        <f>IF(AK$2=$A1590,Data!AH309,0)</f>
        <v>0</v>
      </c>
      <c r="AL1590" s="170">
        <f>IF(AL$2=$A1590,Data!AI309,0)</f>
        <v>0</v>
      </c>
      <c r="AM1590" t="str">
        <f t="shared" si="48"/>
        <v>BA</v>
      </c>
      <c r="AN1590" t="e">
        <f>+INDEX(Validation!$D$4:$D$250,MATCH(Merge!B1590,Validation!$E$4:$E$250,0))</f>
        <v>#N/A</v>
      </c>
      <c r="AO1590" s="172">
        <f t="shared" si="49"/>
        <v>0</v>
      </c>
    </row>
    <row r="1591" spans="1:41" ht="15" x14ac:dyDescent="0.25">
      <c r="A1591">
        <f>Inputs!$H$14</f>
        <v>4</v>
      </c>
      <c r="B1591" t="str">
        <f>Inputs!$D$4</f>
        <v>Select Agency…</v>
      </c>
      <c r="C1591" s="166" t="str">
        <f>Inputs!$I$6</f>
        <v>(insert code)</v>
      </c>
      <c r="D1591" t="str">
        <f>IFERROR(INDEX(Inputs!$I$11:$I$19,MATCH(A1591,Inputs!$H$11:$H$19)),"")</f>
        <v>(insert code)</v>
      </c>
      <c r="E1591" t="s">
        <v>902</v>
      </c>
      <c r="F1591" s="168">
        <f>IF(F$2=$A1591,Data!C310,0)</f>
        <v>0</v>
      </c>
      <c r="G1591" s="168">
        <f>IF(G$2=$A1591,Data!D310,0)</f>
        <v>0</v>
      </c>
      <c r="H1591" s="168">
        <f>IF(H$2=$A1591,Data!E310,0)</f>
        <v>0</v>
      </c>
      <c r="I1591" s="168">
        <f>IF(I$2=$A1591,Data!F310,0)</f>
        <v>0</v>
      </c>
      <c r="J1591" s="168">
        <f>IF(J$2=$A1591,Data!G310,0)</f>
        <v>0</v>
      </c>
      <c r="K1591" s="168">
        <f>IF(K$2=$A1591,Data!H310,0)</f>
        <v>0</v>
      </c>
      <c r="L1591" s="168">
        <f>IF(L$2=$A1591,Data!I310,0)</f>
        <v>0</v>
      </c>
      <c r="M1591" s="168">
        <f>IF(M$2=$A1591,Data!J310,0)</f>
        <v>0</v>
      </c>
      <c r="N1591" s="168">
        <f>IF(N$2=$A1591,Data!K310,0)</f>
        <v>0</v>
      </c>
      <c r="O1591" s="168">
        <f>IF(O$2=$A1591,Data!L310,0)</f>
        <v>0</v>
      </c>
      <c r="P1591" s="168">
        <f>IF(P$2=$A1591,Data!M310,0)</f>
        <v>0</v>
      </c>
      <c r="Q1591" s="168">
        <f>IF(Q$2=$A1591,Data!N310,0)</f>
        <v>0</v>
      </c>
      <c r="R1591" s="169">
        <f>IF(R$2=$A1591,Data!O310,0)</f>
        <v>0</v>
      </c>
      <c r="S1591" s="169">
        <f>IF(S$2=$A1591,Data!P310,0)</f>
        <v>0</v>
      </c>
      <c r="T1591" s="169">
        <f>IF(T$2=$A1591,Data!Q310,0)</f>
        <v>0</v>
      </c>
      <c r="U1591" s="169">
        <f>IF(U$2=$A1591,Data!R310,0)</f>
        <v>0</v>
      </c>
      <c r="V1591" s="169">
        <f>IF(V$2=$A1591,Data!S310,0)</f>
        <v>0</v>
      </c>
      <c r="W1591" s="169">
        <f>IF(W$2=$A1591,Data!T310,0)</f>
        <v>0</v>
      </c>
      <c r="X1591" s="169">
        <f>IF(X$2=$A1591,Data!U310,0)</f>
        <v>0</v>
      </c>
      <c r="Y1591" s="169">
        <f>IF(Y$2=$A1591,Data!V310,0)</f>
        <v>0</v>
      </c>
      <c r="Z1591" s="169">
        <f>IF(Z$2=$A1591,Data!W310,0)</f>
        <v>0</v>
      </c>
      <c r="AA1591" s="169">
        <f>IF(AA$2=$A1591,Data!X310,0)</f>
        <v>0</v>
      </c>
      <c r="AB1591" s="169">
        <f>IF(AB$2=$A1591,Data!Y310,0)</f>
        <v>0</v>
      </c>
      <c r="AC1591" s="169">
        <f>IF(AC$2=$A1591,Data!Z310,0)</f>
        <v>0</v>
      </c>
      <c r="AD1591" s="170">
        <f>IF(AD$2=$A1591,Data!AA310,0)</f>
        <v>0</v>
      </c>
      <c r="AE1591" s="171">
        <f>IF(AE$2=$A1591,Data!AB310,0)</f>
        <v>0</v>
      </c>
      <c r="AF1591" s="170">
        <f>IF(AF$2=$A1591,Data!AC310,0)</f>
        <v>0</v>
      </c>
      <c r="AG1591" s="171">
        <f>IF(AG$2=$A1591,Data!AD310,0)</f>
        <v>0</v>
      </c>
      <c r="AH1591" s="170">
        <f>IF(AH$2=$A1591,Data!AE310,0)</f>
        <v>0</v>
      </c>
      <c r="AI1591" s="171">
        <f>IF(AI$2=$A1591,Data!AF310,0)</f>
        <v>0</v>
      </c>
      <c r="AJ1591" s="170">
        <f>IF(AJ$2=$A1591,Data!AG310,0)</f>
        <v>0</v>
      </c>
      <c r="AK1591" s="171">
        <f>IF(AK$2=$A1591,Data!AH310,0)</f>
        <v>0</v>
      </c>
      <c r="AL1591" s="170">
        <f>IF(AL$2=$A1591,Data!AI310,0)</f>
        <v>0</v>
      </c>
      <c r="AM1591" t="str">
        <f t="shared" si="48"/>
        <v>BA</v>
      </c>
      <c r="AN1591" t="e">
        <f>+INDEX(Validation!$D$4:$D$250,MATCH(Merge!B1591,Validation!$E$4:$E$250,0))</f>
        <v>#N/A</v>
      </c>
      <c r="AO1591" s="172">
        <f t="shared" si="49"/>
        <v>0</v>
      </c>
    </row>
    <row r="1592" spans="1:41" ht="15" x14ac:dyDescent="0.25">
      <c r="A1592">
        <f>Inputs!$H$14</f>
        <v>4</v>
      </c>
      <c r="B1592" t="str">
        <f>Inputs!$D$4</f>
        <v>Select Agency…</v>
      </c>
      <c r="C1592" s="166" t="str">
        <f>Inputs!$I$6</f>
        <v>(insert code)</v>
      </c>
      <c r="D1592" t="str">
        <f>IFERROR(INDEX(Inputs!$I$11:$I$19,MATCH(A1592,Inputs!$H$11:$H$19)),"")</f>
        <v>(insert code)</v>
      </c>
      <c r="E1592" t="s">
        <v>902</v>
      </c>
      <c r="F1592" s="168">
        <f>IF(F$2=$A1592,Data!C311,0)</f>
        <v>0</v>
      </c>
      <c r="G1592" s="168">
        <f>IF(G$2=$A1592,Data!D311,0)</f>
        <v>0</v>
      </c>
      <c r="H1592" s="168">
        <f>IF(H$2=$A1592,Data!E311,0)</f>
        <v>0</v>
      </c>
      <c r="I1592" s="168">
        <f>IF(I$2=$A1592,Data!F311,0)</f>
        <v>0</v>
      </c>
      <c r="J1592" s="168">
        <f>IF(J$2=$A1592,Data!G311,0)</f>
        <v>0</v>
      </c>
      <c r="K1592" s="168">
        <f>IF(K$2=$A1592,Data!H311,0)</f>
        <v>0</v>
      </c>
      <c r="L1592" s="168">
        <f>IF(L$2=$A1592,Data!I311,0)</f>
        <v>0</v>
      </c>
      <c r="M1592" s="168">
        <f>IF(M$2=$A1592,Data!J311,0)</f>
        <v>0</v>
      </c>
      <c r="N1592" s="168">
        <f>IF(N$2=$A1592,Data!K311,0)</f>
        <v>0</v>
      </c>
      <c r="O1592" s="168">
        <f>IF(O$2=$A1592,Data!L311,0)</f>
        <v>0</v>
      </c>
      <c r="P1592" s="168">
        <f>IF(P$2=$A1592,Data!M311,0)</f>
        <v>0</v>
      </c>
      <c r="Q1592" s="168">
        <f>IF(Q$2=$A1592,Data!N311,0)</f>
        <v>0</v>
      </c>
      <c r="R1592" s="169">
        <f>IF(R$2=$A1592,Data!O311,0)</f>
        <v>0</v>
      </c>
      <c r="S1592" s="169">
        <f>IF(S$2=$A1592,Data!P311,0)</f>
        <v>0</v>
      </c>
      <c r="T1592" s="169">
        <f>IF(T$2=$A1592,Data!Q311,0)</f>
        <v>0</v>
      </c>
      <c r="U1592" s="169">
        <f>IF(U$2=$A1592,Data!R311,0)</f>
        <v>0</v>
      </c>
      <c r="V1592" s="169">
        <f>IF(V$2=$A1592,Data!S311,0)</f>
        <v>0</v>
      </c>
      <c r="W1592" s="169">
        <f>IF(W$2=$A1592,Data!T311,0)</f>
        <v>0</v>
      </c>
      <c r="X1592" s="169">
        <f>IF(X$2=$A1592,Data!U311,0)</f>
        <v>0</v>
      </c>
      <c r="Y1592" s="169">
        <f>IF(Y$2=$A1592,Data!V311,0)</f>
        <v>0</v>
      </c>
      <c r="Z1592" s="169">
        <f>IF(Z$2=$A1592,Data!W311,0)</f>
        <v>0</v>
      </c>
      <c r="AA1592" s="169">
        <f>IF(AA$2=$A1592,Data!X311,0)</f>
        <v>0</v>
      </c>
      <c r="AB1592" s="169">
        <f>IF(AB$2=$A1592,Data!Y311,0)</f>
        <v>0</v>
      </c>
      <c r="AC1592" s="169">
        <f>IF(AC$2=$A1592,Data!Z311,0)</f>
        <v>0</v>
      </c>
      <c r="AD1592" s="170">
        <f>IF(AD$2=$A1592,Data!AA311,0)</f>
        <v>0</v>
      </c>
      <c r="AE1592" s="171">
        <f>IF(AE$2=$A1592,Data!AB311,0)</f>
        <v>0</v>
      </c>
      <c r="AF1592" s="170">
        <f>IF(AF$2=$A1592,Data!AC311,0)</f>
        <v>0</v>
      </c>
      <c r="AG1592" s="171">
        <f>IF(AG$2=$A1592,Data!AD311,0)</f>
        <v>0</v>
      </c>
      <c r="AH1592" s="170">
        <f>IF(AH$2=$A1592,Data!AE311,0)</f>
        <v>0</v>
      </c>
      <c r="AI1592" s="171">
        <f>IF(AI$2=$A1592,Data!AF311,0)</f>
        <v>0</v>
      </c>
      <c r="AJ1592" s="170">
        <f>IF(AJ$2=$A1592,Data!AG311,0)</f>
        <v>0</v>
      </c>
      <c r="AK1592" s="171">
        <f>IF(AK$2=$A1592,Data!AH311,0)</f>
        <v>0</v>
      </c>
      <c r="AL1592" s="170">
        <f>IF(AL$2=$A1592,Data!AI311,0)</f>
        <v>0</v>
      </c>
      <c r="AM1592" t="str">
        <f t="shared" si="48"/>
        <v>BA</v>
      </c>
      <c r="AN1592" t="e">
        <f>+INDEX(Validation!$D$4:$D$250,MATCH(Merge!B1592,Validation!$E$4:$E$250,0))</f>
        <v>#N/A</v>
      </c>
      <c r="AO1592" s="172">
        <f t="shared" si="49"/>
        <v>0</v>
      </c>
    </row>
    <row r="1593" spans="1:41" ht="15" x14ac:dyDescent="0.25">
      <c r="A1593">
        <f>Inputs!$H$14</f>
        <v>4</v>
      </c>
      <c r="B1593" t="str">
        <f>Inputs!$D$4</f>
        <v>Select Agency…</v>
      </c>
      <c r="C1593" s="166" t="str">
        <f>Inputs!$I$6</f>
        <v>(insert code)</v>
      </c>
      <c r="D1593" t="str">
        <f>IFERROR(INDEX(Inputs!$I$11:$I$19,MATCH(A1593,Inputs!$H$11:$H$19)),"")</f>
        <v>(insert code)</v>
      </c>
      <c r="E1593" t="s">
        <v>902</v>
      </c>
      <c r="F1593" s="168">
        <f>IF(F$2=$A1593,Data!C312,0)</f>
        <v>0</v>
      </c>
      <c r="G1593" s="168">
        <f>IF(G$2=$A1593,Data!D312,0)</f>
        <v>0</v>
      </c>
      <c r="H1593" s="168">
        <f>IF(H$2=$A1593,Data!E312,0)</f>
        <v>0</v>
      </c>
      <c r="I1593" s="168">
        <f>IF(I$2=$A1593,Data!F312,0)</f>
        <v>0</v>
      </c>
      <c r="J1593" s="168">
        <f>IF(J$2=$A1593,Data!G312,0)</f>
        <v>0</v>
      </c>
      <c r="K1593" s="168">
        <f>IF(K$2=$A1593,Data!H312,0)</f>
        <v>0</v>
      </c>
      <c r="L1593" s="168">
        <f>IF(L$2=$A1593,Data!I312,0)</f>
        <v>0</v>
      </c>
      <c r="M1593" s="168">
        <f>IF(M$2=$A1593,Data!J312,0)</f>
        <v>0</v>
      </c>
      <c r="N1593" s="168">
        <f>IF(N$2=$A1593,Data!K312,0)</f>
        <v>0</v>
      </c>
      <c r="O1593" s="168">
        <f>IF(O$2=$A1593,Data!L312,0)</f>
        <v>0</v>
      </c>
      <c r="P1593" s="168">
        <f>IF(P$2=$A1593,Data!M312,0)</f>
        <v>0</v>
      </c>
      <c r="Q1593" s="168">
        <f>IF(Q$2=$A1593,Data!N312,0)</f>
        <v>0</v>
      </c>
      <c r="R1593" s="169">
        <f>IF(R$2=$A1593,Data!O312,0)</f>
        <v>0</v>
      </c>
      <c r="S1593" s="169">
        <f>IF(S$2=$A1593,Data!P312,0)</f>
        <v>0</v>
      </c>
      <c r="T1593" s="169">
        <f>IF(T$2=$A1593,Data!Q312,0)</f>
        <v>0</v>
      </c>
      <c r="U1593" s="169">
        <f>IF(U$2=$A1593,Data!R312,0)</f>
        <v>0</v>
      </c>
      <c r="V1593" s="169">
        <f>IF(V$2=$A1593,Data!S312,0)</f>
        <v>0</v>
      </c>
      <c r="W1593" s="169">
        <f>IF(W$2=$A1593,Data!T312,0)</f>
        <v>0</v>
      </c>
      <c r="X1593" s="169">
        <f>IF(X$2=$A1593,Data!U312,0)</f>
        <v>0</v>
      </c>
      <c r="Y1593" s="169">
        <f>IF(Y$2=$A1593,Data!V312,0)</f>
        <v>0</v>
      </c>
      <c r="Z1593" s="169">
        <f>IF(Z$2=$A1593,Data!W312,0)</f>
        <v>0</v>
      </c>
      <c r="AA1593" s="169">
        <f>IF(AA$2=$A1593,Data!X312,0)</f>
        <v>0</v>
      </c>
      <c r="AB1593" s="169">
        <f>IF(AB$2=$A1593,Data!Y312,0)</f>
        <v>0</v>
      </c>
      <c r="AC1593" s="169">
        <f>IF(AC$2=$A1593,Data!Z312,0)</f>
        <v>0</v>
      </c>
      <c r="AD1593" s="170">
        <f>IF(AD$2=$A1593,Data!AA312,0)</f>
        <v>0</v>
      </c>
      <c r="AE1593" s="171">
        <f>IF(AE$2=$A1593,Data!AB312,0)</f>
        <v>0</v>
      </c>
      <c r="AF1593" s="170">
        <f>IF(AF$2=$A1593,Data!AC312,0)</f>
        <v>0</v>
      </c>
      <c r="AG1593" s="171">
        <f>IF(AG$2=$A1593,Data!AD312,0)</f>
        <v>0</v>
      </c>
      <c r="AH1593" s="170">
        <f>IF(AH$2=$A1593,Data!AE312,0)</f>
        <v>0</v>
      </c>
      <c r="AI1593" s="171">
        <f>IF(AI$2=$A1593,Data!AF312,0)</f>
        <v>0</v>
      </c>
      <c r="AJ1593" s="170">
        <f>IF(AJ$2=$A1593,Data!AG312,0)</f>
        <v>0</v>
      </c>
      <c r="AK1593" s="171">
        <f>IF(AK$2=$A1593,Data!AH312,0)</f>
        <v>0</v>
      </c>
      <c r="AL1593" s="170">
        <f>IF(AL$2=$A1593,Data!AI312,0)</f>
        <v>0</v>
      </c>
      <c r="AM1593" t="str">
        <f t="shared" si="48"/>
        <v>BA</v>
      </c>
      <c r="AN1593" t="e">
        <f>+INDEX(Validation!$D$4:$D$250,MATCH(Merge!B1593,Validation!$E$4:$E$250,0))</f>
        <v>#N/A</v>
      </c>
      <c r="AO1593" s="172">
        <f t="shared" si="49"/>
        <v>0</v>
      </c>
    </row>
    <row r="1594" spans="1:41" ht="15" x14ac:dyDescent="0.25">
      <c r="A1594">
        <f>Inputs!$H$14</f>
        <v>4</v>
      </c>
      <c r="B1594" t="str">
        <f>Inputs!$D$4</f>
        <v>Select Agency…</v>
      </c>
      <c r="C1594" s="166" t="str">
        <f>Inputs!$I$6</f>
        <v>(insert code)</v>
      </c>
      <c r="D1594" t="str">
        <f>IFERROR(INDEX(Inputs!$I$11:$I$19,MATCH(A1594,Inputs!$H$11:$H$19)),"")</f>
        <v>(insert code)</v>
      </c>
      <c r="E1594" t="s">
        <v>902</v>
      </c>
      <c r="F1594" s="168">
        <f>IF(F$2=$A1594,Data!C313,0)</f>
        <v>0</v>
      </c>
      <c r="G1594" s="168">
        <f>IF(G$2=$A1594,Data!D313,0)</f>
        <v>0</v>
      </c>
      <c r="H1594" s="168">
        <f>IF(H$2=$A1594,Data!E313,0)</f>
        <v>0</v>
      </c>
      <c r="I1594" s="168">
        <f>IF(I$2=$A1594,Data!F313,0)</f>
        <v>0</v>
      </c>
      <c r="J1594" s="168">
        <f>IF(J$2=$A1594,Data!G313,0)</f>
        <v>0</v>
      </c>
      <c r="K1594" s="168">
        <f>IF(K$2=$A1594,Data!H313,0)</f>
        <v>0</v>
      </c>
      <c r="L1594" s="168">
        <f>IF(L$2=$A1594,Data!I313,0)</f>
        <v>0</v>
      </c>
      <c r="M1594" s="168">
        <f>IF(M$2=$A1594,Data!J313,0)</f>
        <v>0</v>
      </c>
      <c r="N1594" s="168">
        <f>IF(N$2=$A1594,Data!K313,0)</f>
        <v>0</v>
      </c>
      <c r="O1594" s="168">
        <f>IF(O$2=$A1594,Data!L313,0)</f>
        <v>0</v>
      </c>
      <c r="P1594" s="168">
        <f>IF(P$2=$A1594,Data!M313,0)</f>
        <v>0</v>
      </c>
      <c r="Q1594" s="168">
        <f>IF(Q$2=$A1594,Data!N313,0)</f>
        <v>0</v>
      </c>
      <c r="R1594" s="169">
        <f>IF(R$2=$A1594,Data!O313,0)</f>
        <v>0</v>
      </c>
      <c r="S1594" s="169">
        <f>IF(S$2=$A1594,Data!P313,0)</f>
        <v>0</v>
      </c>
      <c r="T1594" s="169">
        <f>IF(T$2=$A1594,Data!Q313,0)</f>
        <v>0</v>
      </c>
      <c r="U1594" s="169">
        <f>IF(U$2=$A1594,Data!R313,0)</f>
        <v>0</v>
      </c>
      <c r="V1594" s="169">
        <f>IF(V$2=$A1594,Data!S313,0)</f>
        <v>0</v>
      </c>
      <c r="W1594" s="169">
        <f>IF(W$2=$A1594,Data!T313,0)</f>
        <v>0</v>
      </c>
      <c r="X1594" s="169">
        <f>IF(X$2=$A1594,Data!U313,0)</f>
        <v>0</v>
      </c>
      <c r="Y1594" s="169">
        <f>IF(Y$2=$A1594,Data!V313,0)</f>
        <v>0</v>
      </c>
      <c r="Z1594" s="169">
        <f>IF(Z$2=$A1594,Data!W313,0)</f>
        <v>0</v>
      </c>
      <c r="AA1594" s="169">
        <f>IF(AA$2=$A1594,Data!X313,0)</f>
        <v>0</v>
      </c>
      <c r="AB1594" s="169">
        <f>IF(AB$2=$A1594,Data!Y313,0)</f>
        <v>0</v>
      </c>
      <c r="AC1594" s="169">
        <f>IF(AC$2=$A1594,Data!Z313,0)</f>
        <v>0</v>
      </c>
      <c r="AD1594" s="170">
        <f>IF(AD$2=$A1594,Data!AA313,0)</f>
        <v>0</v>
      </c>
      <c r="AE1594" s="171">
        <f>IF(AE$2=$A1594,Data!AB313,0)</f>
        <v>0</v>
      </c>
      <c r="AF1594" s="170">
        <f>IF(AF$2=$A1594,Data!AC313,0)</f>
        <v>0</v>
      </c>
      <c r="AG1594" s="171">
        <f>IF(AG$2=$A1594,Data!AD313,0)</f>
        <v>0</v>
      </c>
      <c r="AH1594" s="170">
        <f>IF(AH$2=$A1594,Data!AE313,0)</f>
        <v>0</v>
      </c>
      <c r="AI1594" s="171">
        <f>IF(AI$2=$A1594,Data!AF313,0)</f>
        <v>0</v>
      </c>
      <c r="AJ1594" s="170">
        <f>IF(AJ$2=$A1594,Data!AG313,0)</f>
        <v>0</v>
      </c>
      <c r="AK1594" s="171">
        <f>IF(AK$2=$A1594,Data!AH313,0)</f>
        <v>0</v>
      </c>
      <c r="AL1594" s="170">
        <f>IF(AL$2=$A1594,Data!AI313,0)</f>
        <v>0</v>
      </c>
      <c r="AM1594" t="str">
        <f t="shared" si="48"/>
        <v>BA</v>
      </c>
      <c r="AN1594" t="e">
        <f>+INDEX(Validation!$D$4:$D$250,MATCH(Merge!B1594,Validation!$E$4:$E$250,0))</f>
        <v>#N/A</v>
      </c>
      <c r="AO1594" s="172">
        <f t="shared" si="49"/>
        <v>0</v>
      </c>
    </row>
    <row r="1595" spans="1:41" ht="15" x14ac:dyDescent="0.25">
      <c r="A1595">
        <f>Inputs!$H$14</f>
        <v>4</v>
      </c>
      <c r="B1595" t="str">
        <f>Inputs!$D$4</f>
        <v>Select Agency…</v>
      </c>
      <c r="C1595" s="166" t="str">
        <f>Inputs!$I$6</f>
        <v>(insert code)</v>
      </c>
      <c r="D1595" t="str">
        <f>IFERROR(INDEX(Inputs!$I$11:$I$19,MATCH(A1595,Inputs!$H$11:$H$19)),"")</f>
        <v>(insert code)</v>
      </c>
      <c r="E1595" t="s">
        <v>902</v>
      </c>
      <c r="F1595" s="168">
        <f>IF(F$2=$A1595,Data!C314,0)</f>
        <v>0</v>
      </c>
      <c r="G1595" s="168">
        <f>IF(G$2=$A1595,Data!D314,0)</f>
        <v>0</v>
      </c>
      <c r="H1595" s="168">
        <f>IF(H$2=$A1595,Data!E314,0)</f>
        <v>0</v>
      </c>
      <c r="I1595" s="168">
        <f>IF(I$2=$A1595,Data!F314,0)</f>
        <v>0</v>
      </c>
      <c r="J1595" s="168">
        <f>IF(J$2=$A1595,Data!G314,0)</f>
        <v>0</v>
      </c>
      <c r="K1595" s="168">
        <f>IF(K$2=$A1595,Data!H314,0)</f>
        <v>0</v>
      </c>
      <c r="L1595" s="168">
        <f>IF(L$2=$A1595,Data!I314,0)</f>
        <v>0</v>
      </c>
      <c r="M1595" s="168">
        <f>IF(M$2=$A1595,Data!J314,0)</f>
        <v>0</v>
      </c>
      <c r="N1595" s="168">
        <f>IF(N$2=$A1595,Data!K314,0)</f>
        <v>0</v>
      </c>
      <c r="O1595" s="168">
        <f>IF(O$2=$A1595,Data!L314,0)</f>
        <v>0</v>
      </c>
      <c r="P1595" s="168">
        <f>IF(P$2=$A1595,Data!M314,0)</f>
        <v>0</v>
      </c>
      <c r="Q1595" s="168">
        <f>IF(Q$2=$A1595,Data!N314,0)</f>
        <v>0</v>
      </c>
      <c r="R1595" s="169">
        <f>IF(R$2=$A1595,Data!O314,0)</f>
        <v>0</v>
      </c>
      <c r="S1595" s="169">
        <f>IF(S$2=$A1595,Data!P314,0)</f>
        <v>0</v>
      </c>
      <c r="T1595" s="169">
        <f>IF(T$2=$A1595,Data!Q314,0)</f>
        <v>0</v>
      </c>
      <c r="U1595" s="169">
        <f>IF(U$2=$A1595,Data!R314,0)</f>
        <v>0</v>
      </c>
      <c r="V1595" s="169">
        <f>IF(V$2=$A1595,Data!S314,0)</f>
        <v>0</v>
      </c>
      <c r="W1595" s="169">
        <f>IF(W$2=$A1595,Data!T314,0)</f>
        <v>0</v>
      </c>
      <c r="X1595" s="169">
        <f>IF(X$2=$A1595,Data!U314,0)</f>
        <v>0</v>
      </c>
      <c r="Y1595" s="169">
        <f>IF(Y$2=$A1595,Data!V314,0)</f>
        <v>0</v>
      </c>
      <c r="Z1595" s="169">
        <f>IF(Z$2=$A1595,Data!W314,0)</f>
        <v>0</v>
      </c>
      <c r="AA1595" s="169">
        <f>IF(AA$2=$A1595,Data!X314,0)</f>
        <v>0</v>
      </c>
      <c r="AB1595" s="169">
        <f>IF(AB$2=$A1595,Data!Y314,0)</f>
        <v>0</v>
      </c>
      <c r="AC1595" s="169">
        <f>IF(AC$2=$A1595,Data!Z314,0)</f>
        <v>0</v>
      </c>
      <c r="AD1595" s="170">
        <f>IF(AD$2=$A1595,Data!AA314,0)</f>
        <v>0</v>
      </c>
      <c r="AE1595" s="171">
        <f>IF(AE$2=$A1595,Data!AB314,0)</f>
        <v>0</v>
      </c>
      <c r="AF1595" s="170">
        <f>IF(AF$2=$A1595,Data!AC314,0)</f>
        <v>0</v>
      </c>
      <c r="AG1595" s="171">
        <f>IF(AG$2=$A1595,Data!AD314,0)</f>
        <v>0</v>
      </c>
      <c r="AH1595" s="170">
        <f>IF(AH$2=$A1595,Data!AE314,0)</f>
        <v>0</v>
      </c>
      <c r="AI1595" s="171">
        <f>IF(AI$2=$A1595,Data!AF314,0)</f>
        <v>0</v>
      </c>
      <c r="AJ1595" s="170">
        <f>IF(AJ$2=$A1595,Data!AG314,0)</f>
        <v>0</v>
      </c>
      <c r="AK1595" s="171">
        <f>IF(AK$2=$A1595,Data!AH314,0)</f>
        <v>0</v>
      </c>
      <c r="AL1595" s="170">
        <f>IF(AL$2=$A1595,Data!AI314,0)</f>
        <v>0</v>
      </c>
      <c r="AM1595" t="str">
        <f t="shared" si="48"/>
        <v>BA</v>
      </c>
      <c r="AN1595" t="e">
        <f>+INDEX(Validation!$D$4:$D$250,MATCH(Merge!B1595,Validation!$E$4:$E$250,0))</f>
        <v>#N/A</v>
      </c>
      <c r="AO1595" s="172">
        <f t="shared" si="49"/>
        <v>0</v>
      </c>
    </row>
    <row r="1596" spans="1:41" ht="15" x14ac:dyDescent="0.25">
      <c r="A1596">
        <f>Inputs!$H$14</f>
        <v>4</v>
      </c>
      <c r="B1596" t="str">
        <f>Inputs!$D$4</f>
        <v>Select Agency…</v>
      </c>
      <c r="C1596" s="166" t="str">
        <f>Inputs!$I$6</f>
        <v>(insert code)</v>
      </c>
      <c r="D1596" t="str">
        <f>IFERROR(INDEX(Inputs!$I$11:$I$19,MATCH(A1596,Inputs!$H$11:$H$19)),"")</f>
        <v>(insert code)</v>
      </c>
      <c r="E1596" t="s">
        <v>902</v>
      </c>
      <c r="F1596" s="168">
        <f>IF(F$2=$A1596,Data!C315,0)</f>
        <v>0</v>
      </c>
      <c r="G1596" s="168">
        <f>IF(G$2=$A1596,Data!D315,0)</f>
        <v>0</v>
      </c>
      <c r="H1596" s="168">
        <f>IF(H$2=$A1596,Data!E315,0)</f>
        <v>0</v>
      </c>
      <c r="I1596" s="168">
        <f>IF(I$2=$A1596,Data!F315,0)</f>
        <v>0</v>
      </c>
      <c r="J1596" s="168">
        <f>IF(J$2=$A1596,Data!G315,0)</f>
        <v>0</v>
      </c>
      <c r="K1596" s="168">
        <f>IF(K$2=$A1596,Data!H315,0)</f>
        <v>0</v>
      </c>
      <c r="L1596" s="168">
        <f>IF(L$2=$A1596,Data!I315,0)</f>
        <v>0</v>
      </c>
      <c r="M1596" s="168">
        <f>IF(M$2=$A1596,Data!J315,0)</f>
        <v>0</v>
      </c>
      <c r="N1596" s="168">
        <f>IF(N$2=$A1596,Data!K315,0)</f>
        <v>0</v>
      </c>
      <c r="O1596" s="168">
        <f>IF(O$2=$A1596,Data!L315,0)</f>
        <v>0</v>
      </c>
      <c r="P1596" s="168">
        <f>IF(P$2=$A1596,Data!M315,0)</f>
        <v>0</v>
      </c>
      <c r="Q1596" s="168">
        <f>IF(Q$2=$A1596,Data!N315,0)</f>
        <v>0</v>
      </c>
      <c r="R1596" s="169">
        <f>IF(R$2=$A1596,Data!O315,0)</f>
        <v>0</v>
      </c>
      <c r="S1596" s="169">
        <f>IF(S$2=$A1596,Data!P315,0)</f>
        <v>0</v>
      </c>
      <c r="T1596" s="169">
        <f>IF(T$2=$A1596,Data!Q315,0)</f>
        <v>0</v>
      </c>
      <c r="U1596" s="169">
        <f>IF(U$2=$A1596,Data!R315,0)</f>
        <v>0</v>
      </c>
      <c r="V1596" s="169">
        <f>IF(V$2=$A1596,Data!S315,0)</f>
        <v>0</v>
      </c>
      <c r="W1596" s="169">
        <f>IF(W$2=$A1596,Data!T315,0)</f>
        <v>0</v>
      </c>
      <c r="X1596" s="169">
        <f>IF(X$2=$A1596,Data!U315,0)</f>
        <v>0</v>
      </c>
      <c r="Y1596" s="169">
        <f>IF(Y$2=$A1596,Data!V315,0)</f>
        <v>0</v>
      </c>
      <c r="Z1596" s="169">
        <f>IF(Z$2=$A1596,Data!W315,0)</f>
        <v>0</v>
      </c>
      <c r="AA1596" s="169">
        <f>IF(AA$2=$A1596,Data!X315,0)</f>
        <v>0</v>
      </c>
      <c r="AB1596" s="169">
        <f>IF(AB$2=$A1596,Data!Y315,0)</f>
        <v>0</v>
      </c>
      <c r="AC1596" s="169">
        <f>IF(AC$2=$A1596,Data!Z315,0)</f>
        <v>0</v>
      </c>
      <c r="AD1596" s="170">
        <f>IF(AD$2=$A1596,Data!AA315,0)</f>
        <v>0</v>
      </c>
      <c r="AE1596" s="171">
        <f>IF(AE$2=$A1596,Data!AB315,0)</f>
        <v>0</v>
      </c>
      <c r="AF1596" s="170">
        <f>IF(AF$2=$A1596,Data!AC315,0)</f>
        <v>0</v>
      </c>
      <c r="AG1596" s="171">
        <f>IF(AG$2=$A1596,Data!AD315,0)</f>
        <v>0</v>
      </c>
      <c r="AH1596" s="170">
        <f>IF(AH$2=$A1596,Data!AE315,0)</f>
        <v>0</v>
      </c>
      <c r="AI1596" s="171">
        <f>IF(AI$2=$A1596,Data!AF315,0)</f>
        <v>0</v>
      </c>
      <c r="AJ1596" s="170">
        <f>IF(AJ$2=$A1596,Data!AG315,0)</f>
        <v>0</v>
      </c>
      <c r="AK1596" s="171">
        <f>IF(AK$2=$A1596,Data!AH315,0)</f>
        <v>0</v>
      </c>
      <c r="AL1596" s="170">
        <f>IF(AL$2=$A1596,Data!AI315,0)</f>
        <v>0</v>
      </c>
      <c r="AM1596" t="str">
        <f t="shared" si="48"/>
        <v>BA</v>
      </c>
      <c r="AN1596" t="e">
        <f>+INDEX(Validation!$D$4:$D$250,MATCH(Merge!B1596,Validation!$E$4:$E$250,0))</f>
        <v>#N/A</v>
      </c>
      <c r="AO1596" s="172">
        <f t="shared" si="49"/>
        <v>0</v>
      </c>
    </row>
    <row r="1597" spans="1:41" ht="15" x14ac:dyDescent="0.25">
      <c r="A1597">
        <f>Inputs!$H$14</f>
        <v>4</v>
      </c>
      <c r="B1597" t="str">
        <f>Inputs!$D$4</f>
        <v>Select Agency…</v>
      </c>
      <c r="C1597" s="166" t="str">
        <f>Inputs!$I$6</f>
        <v>(insert code)</v>
      </c>
      <c r="D1597" t="str">
        <f>IFERROR(INDEX(Inputs!$I$11:$I$19,MATCH(A1597,Inputs!$H$11:$H$19)),"")</f>
        <v>(insert code)</v>
      </c>
      <c r="E1597" t="s">
        <v>902</v>
      </c>
      <c r="F1597" s="168">
        <f>IF(F$2=$A1597,Data!C316,0)</f>
        <v>0</v>
      </c>
      <c r="G1597" s="168">
        <f>IF(G$2=$A1597,Data!D316,0)</f>
        <v>0</v>
      </c>
      <c r="H1597" s="168">
        <f>IF(H$2=$A1597,Data!E316,0)</f>
        <v>0</v>
      </c>
      <c r="I1597" s="168">
        <f>IF(I$2=$A1597,Data!F316,0)</f>
        <v>0</v>
      </c>
      <c r="J1597" s="168">
        <f>IF(J$2=$A1597,Data!G316,0)</f>
        <v>0</v>
      </c>
      <c r="K1597" s="168">
        <f>IF(K$2=$A1597,Data!H316,0)</f>
        <v>0</v>
      </c>
      <c r="L1597" s="168">
        <f>IF(L$2=$A1597,Data!I316,0)</f>
        <v>0</v>
      </c>
      <c r="M1597" s="168">
        <f>IF(M$2=$A1597,Data!J316,0)</f>
        <v>0</v>
      </c>
      <c r="N1597" s="168">
        <f>IF(N$2=$A1597,Data!K316,0)</f>
        <v>0</v>
      </c>
      <c r="O1597" s="168">
        <f>IF(O$2=$A1597,Data!L316,0)</f>
        <v>0</v>
      </c>
      <c r="P1597" s="168">
        <f>IF(P$2=$A1597,Data!M316,0)</f>
        <v>0</v>
      </c>
      <c r="Q1597" s="168">
        <f>IF(Q$2=$A1597,Data!N316,0)</f>
        <v>0</v>
      </c>
      <c r="R1597" s="169">
        <f>IF(R$2=$A1597,Data!O316,0)</f>
        <v>0</v>
      </c>
      <c r="S1597" s="169">
        <f>IF(S$2=$A1597,Data!P316,0)</f>
        <v>0</v>
      </c>
      <c r="T1597" s="169">
        <f>IF(T$2=$A1597,Data!Q316,0)</f>
        <v>0</v>
      </c>
      <c r="U1597" s="169">
        <f>IF(U$2=$A1597,Data!R316,0)</f>
        <v>0</v>
      </c>
      <c r="V1597" s="169">
        <f>IF(V$2=$A1597,Data!S316,0)</f>
        <v>0</v>
      </c>
      <c r="W1597" s="169">
        <f>IF(W$2=$A1597,Data!T316,0)</f>
        <v>0</v>
      </c>
      <c r="X1597" s="169">
        <f>IF(X$2=$A1597,Data!U316,0)</f>
        <v>0</v>
      </c>
      <c r="Y1597" s="169">
        <f>IF(Y$2=$A1597,Data!V316,0)</f>
        <v>0</v>
      </c>
      <c r="Z1597" s="169">
        <f>IF(Z$2=$A1597,Data!W316,0)</f>
        <v>0</v>
      </c>
      <c r="AA1597" s="169">
        <f>IF(AA$2=$A1597,Data!X316,0)</f>
        <v>0</v>
      </c>
      <c r="AB1597" s="169">
        <f>IF(AB$2=$A1597,Data!Y316,0)</f>
        <v>0</v>
      </c>
      <c r="AC1597" s="169">
        <f>IF(AC$2=$A1597,Data!Z316,0)</f>
        <v>0</v>
      </c>
      <c r="AD1597" s="170">
        <f>IF(AD$2=$A1597,Data!AA316,0)</f>
        <v>0</v>
      </c>
      <c r="AE1597" s="171">
        <f>IF(AE$2=$A1597,Data!AB316,0)</f>
        <v>0</v>
      </c>
      <c r="AF1597" s="170">
        <f>IF(AF$2=$A1597,Data!AC316,0)</f>
        <v>0</v>
      </c>
      <c r="AG1597" s="171">
        <f>IF(AG$2=$A1597,Data!AD316,0)</f>
        <v>0</v>
      </c>
      <c r="AH1597" s="170">
        <f>IF(AH$2=$A1597,Data!AE316,0)</f>
        <v>0</v>
      </c>
      <c r="AI1597" s="171">
        <f>IF(AI$2=$A1597,Data!AF316,0)</f>
        <v>0</v>
      </c>
      <c r="AJ1597" s="170">
        <f>IF(AJ$2=$A1597,Data!AG316,0)</f>
        <v>0</v>
      </c>
      <c r="AK1597" s="171">
        <f>IF(AK$2=$A1597,Data!AH316,0)</f>
        <v>0</v>
      </c>
      <c r="AL1597" s="170">
        <f>IF(AL$2=$A1597,Data!AI316,0)</f>
        <v>0</v>
      </c>
      <c r="AM1597" t="str">
        <f t="shared" si="48"/>
        <v>BA</v>
      </c>
      <c r="AN1597" t="e">
        <f>+INDEX(Validation!$D$4:$D$250,MATCH(Merge!B1597,Validation!$E$4:$E$250,0))</f>
        <v>#N/A</v>
      </c>
      <c r="AO1597" s="172">
        <f t="shared" si="49"/>
        <v>0</v>
      </c>
    </row>
    <row r="1598" spans="1:41" ht="15" x14ac:dyDescent="0.25">
      <c r="A1598">
        <f>Inputs!$H$14</f>
        <v>4</v>
      </c>
      <c r="B1598" t="str">
        <f>Inputs!$D$4</f>
        <v>Select Agency…</v>
      </c>
      <c r="C1598" s="166" t="str">
        <f>Inputs!$I$6</f>
        <v>(insert code)</v>
      </c>
      <c r="D1598" t="str">
        <f>IFERROR(INDEX(Inputs!$I$11:$I$19,MATCH(A1598,Inputs!$H$11:$H$19)),"")</f>
        <v>(insert code)</v>
      </c>
      <c r="E1598" t="s">
        <v>902</v>
      </c>
      <c r="F1598" s="168">
        <f>IF(F$2=$A1598,Data!C317,0)</f>
        <v>0</v>
      </c>
      <c r="G1598" s="168">
        <f>IF(G$2=$A1598,Data!D317,0)</f>
        <v>0</v>
      </c>
      <c r="H1598" s="168">
        <f>IF(H$2=$A1598,Data!E317,0)</f>
        <v>0</v>
      </c>
      <c r="I1598" s="168">
        <f>IF(I$2=$A1598,Data!F317,0)</f>
        <v>0</v>
      </c>
      <c r="J1598" s="168">
        <f>IF(J$2=$A1598,Data!G317,0)</f>
        <v>0</v>
      </c>
      <c r="K1598" s="168">
        <f>IF(K$2=$A1598,Data!H317,0)</f>
        <v>0</v>
      </c>
      <c r="L1598" s="168">
        <f>IF(L$2=$A1598,Data!I317,0)</f>
        <v>0</v>
      </c>
      <c r="M1598" s="168">
        <f>IF(M$2=$A1598,Data!J317,0)</f>
        <v>0</v>
      </c>
      <c r="N1598" s="168">
        <f>IF(N$2=$A1598,Data!K317,0)</f>
        <v>0</v>
      </c>
      <c r="O1598" s="168">
        <f>IF(O$2=$A1598,Data!L317,0)</f>
        <v>0</v>
      </c>
      <c r="P1598" s="168">
        <f>IF(P$2=$A1598,Data!M317,0)</f>
        <v>0</v>
      </c>
      <c r="Q1598" s="168">
        <f>IF(Q$2=$A1598,Data!N317,0)</f>
        <v>0</v>
      </c>
      <c r="R1598" s="169">
        <f>IF(R$2=$A1598,Data!O317,0)</f>
        <v>0</v>
      </c>
      <c r="S1598" s="169">
        <f>IF(S$2=$A1598,Data!P317,0)</f>
        <v>0</v>
      </c>
      <c r="T1598" s="169">
        <f>IF(T$2=$A1598,Data!Q317,0)</f>
        <v>0</v>
      </c>
      <c r="U1598" s="169">
        <f>IF(U$2=$A1598,Data!R317,0)</f>
        <v>0</v>
      </c>
      <c r="V1598" s="169">
        <f>IF(V$2=$A1598,Data!S317,0)</f>
        <v>0</v>
      </c>
      <c r="W1598" s="169">
        <f>IF(W$2=$A1598,Data!T317,0)</f>
        <v>0</v>
      </c>
      <c r="X1598" s="169">
        <f>IF(X$2=$A1598,Data!U317,0)</f>
        <v>0</v>
      </c>
      <c r="Y1598" s="169">
        <f>IF(Y$2=$A1598,Data!V317,0)</f>
        <v>0</v>
      </c>
      <c r="Z1598" s="169">
        <f>IF(Z$2=$A1598,Data!W317,0)</f>
        <v>0</v>
      </c>
      <c r="AA1598" s="169">
        <f>IF(AA$2=$A1598,Data!X317,0)</f>
        <v>0</v>
      </c>
      <c r="AB1598" s="169">
        <f>IF(AB$2=$A1598,Data!Y317,0)</f>
        <v>0</v>
      </c>
      <c r="AC1598" s="169">
        <f>IF(AC$2=$A1598,Data!Z317,0)</f>
        <v>0</v>
      </c>
      <c r="AD1598" s="170">
        <f>IF(AD$2=$A1598,Data!AA317,0)</f>
        <v>0</v>
      </c>
      <c r="AE1598" s="171">
        <f>IF(AE$2=$A1598,Data!AB317,0)</f>
        <v>0</v>
      </c>
      <c r="AF1598" s="170">
        <f>IF(AF$2=$A1598,Data!AC317,0)</f>
        <v>0</v>
      </c>
      <c r="AG1598" s="171">
        <f>IF(AG$2=$A1598,Data!AD317,0)</f>
        <v>0</v>
      </c>
      <c r="AH1598" s="170">
        <f>IF(AH$2=$A1598,Data!AE317,0)</f>
        <v>0</v>
      </c>
      <c r="AI1598" s="171">
        <f>IF(AI$2=$A1598,Data!AF317,0)</f>
        <v>0</v>
      </c>
      <c r="AJ1598" s="170">
        <f>IF(AJ$2=$A1598,Data!AG317,0)</f>
        <v>0</v>
      </c>
      <c r="AK1598" s="171">
        <f>IF(AK$2=$A1598,Data!AH317,0)</f>
        <v>0</v>
      </c>
      <c r="AL1598" s="170">
        <f>IF(AL$2=$A1598,Data!AI317,0)</f>
        <v>0</v>
      </c>
      <c r="AM1598" t="str">
        <f t="shared" si="48"/>
        <v>BA</v>
      </c>
      <c r="AN1598" t="e">
        <f>+INDEX(Validation!$D$4:$D$250,MATCH(Merge!B1598,Validation!$E$4:$E$250,0))</f>
        <v>#N/A</v>
      </c>
      <c r="AO1598" s="172">
        <f t="shared" si="49"/>
        <v>0</v>
      </c>
    </row>
    <row r="1599" spans="1:41" ht="15" x14ac:dyDescent="0.25">
      <c r="A1599">
        <f>Inputs!$H$14</f>
        <v>4</v>
      </c>
      <c r="B1599" t="str">
        <f>Inputs!$D$4</f>
        <v>Select Agency…</v>
      </c>
      <c r="C1599" s="166" t="str">
        <f>Inputs!$I$6</f>
        <v>(insert code)</v>
      </c>
      <c r="D1599" t="str">
        <f>IFERROR(INDEX(Inputs!$I$11:$I$19,MATCH(A1599,Inputs!$H$11:$H$19)),"")</f>
        <v>(insert code)</v>
      </c>
      <c r="E1599" t="s">
        <v>902</v>
      </c>
      <c r="F1599" s="168">
        <f>IF(F$2=$A1599,Data!C318,0)</f>
        <v>0</v>
      </c>
      <c r="G1599" s="168">
        <f>IF(G$2=$A1599,Data!D318,0)</f>
        <v>0</v>
      </c>
      <c r="H1599" s="168">
        <f>IF(H$2=$A1599,Data!E318,0)</f>
        <v>0</v>
      </c>
      <c r="I1599" s="168">
        <f>IF(I$2=$A1599,Data!F318,0)</f>
        <v>0</v>
      </c>
      <c r="J1599" s="168">
        <f>IF(J$2=$A1599,Data!G318,0)</f>
        <v>0</v>
      </c>
      <c r="K1599" s="168">
        <f>IF(K$2=$A1599,Data!H318,0)</f>
        <v>0</v>
      </c>
      <c r="L1599" s="168">
        <f>IF(L$2=$A1599,Data!I318,0)</f>
        <v>0</v>
      </c>
      <c r="M1599" s="168">
        <f>IF(M$2=$A1599,Data!J318,0)</f>
        <v>0</v>
      </c>
      <c r="N1599" s="168">
        <f>IF(N$2=$A1599,Data!K318,0)</f>
        <v>0</v>
      </c>
      <c r="O1599" s="168">
        <f>IF(O$2=$A1599,Data!L318,0)</f>
        <v>0</v>
      </c>
      <c r="P1599" s="168">
        <f>IF(P$2=$A1599,Data!M318,0)</f>
        <v>0</v>
      </c>
      <c r="Q1599" s="168">
        <f>IF(Q$2=$A1599,Data!N318,0)</f>
        <v>0</v>
      </c>
      <c r="R1599" s="169">
        <f>IF(R$2=$A1599,Data!O318,0)</f>
        <v>0</v>
      </c>
      <c r="S1599" s="169">
        <f>IF(S$2=$A1599,Data!P318,0)</f>
        <v>0</v>
      </c>
      <c r="T1599" s="169">
        <f>IF(T$2=$A1599,Data!Q318,0)</f>
        <v>0</v>
      </c>
      <c r="U1599" s="169">
        <f>IF(U$2=$A1599,Data!R318,0)</f>
        <v>0</v>
      </c>
      <c r="V1599" s="169">
        <f>IF(V$2=$A1599,Data!S318,0)</f>
        <v>0</v>
      </c>
      <c r="W1599" s="169">
        <f>IF(W$2=$A1599,Data!T318,0)</f>
        <v>0</v>
      </c>
      <c r="X1599" s="169">
        <f>IF(X$2=$A1599,Data!U318,0)</f>
        <v>0</v>
      </c>
      <c r="Y1599" s="169">
        <f>IF(Y$2=$A1599,Data!V318,0)</f>
        <v>0</v>
      </c>
      <c r="Z1599" s="169">
        <f>IF(Z$2=$A1599,Data!W318,0)</f>
        <v>0</v>
      </c>
      <c r="AA1599" s="169">
        <f>IF(AA$2=$A1599,Data!X318,0)</f>
        <v>0</v>
      </c>
      <c r="AB1599" s="169">
        <f>IF(AB$2=$A1599,Data!Y318,0)</f>
        <v>0</v>
      </c>
      <c r="AC1599" s="169">
        <f>IF(AC$2=$A1599,Data!Z318,0)</f>
        <v>0</v>
      </c>
      <c r="AD1599" s="170">
        <f>IF(AD$2=$A1599,Data!AA318,0)</f>
        <v>0</v>
      </c>
      <c r="AE1599" s="171">
        <f>IF(AE$2=$A1599,Data!AB318,0)</f>
        <v>0</v>
      </c>
      <c r="AF1599" s="170">
        <f>IF(AF$2=$A1599,Data!AC318,0)</f>
        <v>0</v>
      </c>
      <c r="AG1599" s="171">
        <f>IF(AG$2=$A1599,Data!AD318,0)</f>
        <v>0</v>
      </c>
      <c r="AH1599" s="170">
        <f>IF(AH$2=$A1599,Data!AE318,0)</f>
        <v>0</v>
      </c>
      <c r="AI1599" s="171">
        <f>IF(AI$2=$A1599,Data!AF318,0)</f>
        <v>0</v>
      </c>
      <c r="AJ1599" s="170">
        <f>IF(AJ$2=$A1599,Data!AG318,0)</f>
        <v>0</v>
      </c>
      <c r="AK1599" s="171">
        <f>IF(AK$2=$A1599,Data!AH318,0)</f>
        <v>0</v>
      </c>
      <c r="AL1599" s="170">
        <f>IF(AL$2=$A1599,Data!AI318,0)</f>
        <v>0</v>
      </c>
      <c r="AM1599" t="str">
        <f t="shared" si="48"/>
        <v>BA</v>
      </c>
      <c r="AN1599" t="e">
        <f>+INDEX(Validation!$D$4:$D$250,MATCH(Merge!B1599,Validation!$E$4:$E$250,0))</f>
        <v>#N/A</v>
      </c>
      <c r="AO1599" s="172">
        <f t="shared" si="49"/>
        <v>0</v>
      </c>
    </row>
    <row r="1600" spans="1:41" ht="15" x14ac:dyDescent="0.25">
      <c r="A1600">
        <f>Inputs!$H$14</f>
        <v>4</v>
      </c>
      <c r="B1600" t="str">
        <f>Inputs!$D$4</f>
        <v>Select Agency…</v>
      </c>
      <c r="C1600" s="166" t="str">
        <f>Inputs!$I$6</f>
        <v>(insert code)</v>
      </c>
      <c r="D1600" t="str">
        <f>IFERROR(INDEX(Inputs!$I$11:$I$19,MATCH(A1600,Inputs!$H$11:$H$19)),"")</f>
        <v>(insert code)</v>
      </c>
      <c r="E1600" t="s">
        <v>902</v>
      </c>
      <c r="F1600" s="168">
        <f>IF(F$2=$A1600,Data!C319,0)</f>
        <v>0</v>
      </c>
      <c r="G1600" s="168">
        <f>IF(G$2=$A1600,Data!D319,0)</f>
        <v>0</v>
      </c>
      <c r="H1600" s="168">
        <f>IF(H$2=$A1600,Data!E319,0)</f>
        <v>0</v>
      </c>
      <c r="I1600" s="168">
        <f>IF(I$2=$A1600,Data!F319,0)</f>
        <v>0</v>
      </c>
      <c r="J1600" s="168">
        <f>IF(J$2=$A1600,Data!G319,0)</f>
        <v>0</v>
      </c>
      <c r="K1600" s="168">
        <f>IF(K$2=$A1600,Data!H319,0)</f>
        <v>0</v>
      </c>
      <c r="L1600" s="168">
        <f>IF(L$2=$A1600,Data!I319,0)</f>
        <v>0</v>
      </c>
      <c r="M1600" s="168">
        <f>IF(M$2=$A1600,Data!J319,0)</f>
        <v>0</v>
      </c>
      <c r="N1600" s="168">
        <f>IF(N$2=$A1600,Data!K319,0)</f>
        <v>0</v>
      </c>
      <c r="O1600" s="168">
        <f>IF(O$2=$A1600,Data!L319,0)</f>
        <v>0</v>
      </c>
      <c r="P1600" s="168">
        <f>IF(P$2=$A1600,Data!M319,0)</f>
        <v>0</v>
      </c>
      <c r="Q1600" s="168">
        <f>IF(Q$2=$A1600,Data!N319,0)</f>
        <v>0</v>
      </c>
      <c r="R1600" s="169">
        <f>IF(R$2=$A1600,Data!O319,0)</f>
        <v>0</v>
      </c>
      <c r="S1600" s="169">
        <f>IF(S$2=$A1600,Data!P319,0)</f>
        <v>0</v>
      </c>
      <c r="T1600" s="169">
        <f>IF(T$2=$A1600,Data!Q319,0)</f>
        <v>0</v>
      </c>
      <c r="U1600" s="169">
        <f>IF(U$2=$A1600,Data!R319,0)</f>
        <v>0</v>
      </c>
      <c r="V1600" s="169">
        <f>IF(V$2=$A1600,Data!S319,0)</f>
        <v>0</v>
      </c>
      <c r="W1600" s="169">
        <f>IF(W$2=$A1600,Data!T319,0)</f>
        <v>0</v>
      </c>
      <c r="X1600" s="169">
        <f>IF(X$2=$A1600,Data!U319,0)</f>
        <v>0</v>
      </c>
      <c r="Y1600" s="169">
        <f>IF(Y$2=$A1600,Data!V319,0)</f>
        <v>0</v>
      </c>
      <c r="Z1600" s="169">
        <f>IF(Z$2=$A1600,Data!W319,0)</f>
        <v>0</v>
      </c>
      <c r="AA1600" s="169">
        <f>IF(AA$2=$A1600,Data!X319,0)</f>
        <v>0</v>
      </c>
      <c r="AB1600" s="169">
        <f>IF(AB$2=$A1600,Data!Y319,0)</f>
        <v>0</v>
      </c>
      <c r="AC1600" s="169">
        <f>IF(AC$2=$A1600,Data!Z319,0)</f>
        <v>0</v>
      </c>
      <c r="AD1600" s="170">
        <f>IF(AD$2=$A1600,Data!AA319,0)</f>
        <v>0</v>
      </c>
      <c r="AE1600" s="171">
        <f>IF(AE$2=$A1600,Data!AB319,0)</f>
        <v>0</v>
      </c>
      <c r="AF1600" s="170">
        <f>IF(AF$2=$A1600,Data!AC319,0)</f>
        <v>0</v>
      </c>
      <c r="AG1600" s="171">
        <f>IF(AG$2=$A1600,Data!AD319,0)</f>
        <v>0</v>
      </c>
      <c r="AH1600" s="170">
        <f>IF(AH$2=$A1600,Data!AE319,0)</f>
        <v>0</v>
      </c>
      <c r="AI1600" s="171">
        <f>IF(AI$2=$A1600,Data!AF319,0)</f>
        <v>0</v>
      </c>
      <c r="AJ1600" s="170">
        <f>IF(AJ$2=$A1600,Data!AG319,0)</f>
        <v>0</v>
      </c>
      <c r="AK1600" s="171">
        <f>IF(AK$2=$A1600,Data!AH319,0)</f>
        <v>0</v>
      </c>
      <c r="AL1600" s="170">
        <f>IF(AL$2=$A1600,Data!AI319,0)</f>
        <v>0</v>
      </c>
      <c r="AM1600" t="str">
        <f t="shared" si="48"/>
        <v>BA</v>
      </c>
      <c r="AN1600" t="e">
        <f>+INDEX(Validation!$D$4:$D$250,MATCH(Merge!B1600,Validation!$E$4:$E$250,0))</f>
        <v>#N/A</v>
      </c>
      <c r="AO1600" s="172">
        <f t="shared" si="49"/>
        <v>0</v>
      </c>
    </row>
    <row r="1601" spans="1:41" ht="15" x14ac:dyDescent="0.25">
      <c r="A1601">
        <f>Inputs!$H$14</f>
        <v>4</v>
      </c>
      <c r="B1601" t="str">
        <f>Inputs!$D$4</f>
        <v>Select Agency…</v>
      </c>
      <c r="C1601" s="166" t="str">
        <f>Inputs!$I$6</f>
        <v>(insert code)</v>
      </c>
      <c r="D1601" t="str">
        <f>IFERROR(INDEX(Inputs!$I$11:$I$19,MATCH(A1601,Inputs!$H$11:$H$19)),"")</f>
        <v>(insert code)</v>
      </c>
      <c r="E1601" t="s">
        <v>902</v>
      </c>
      <c r="F1601" s="168">
        <f>IF(F$2=$A1601,Data!C320,0)</f>
        <v>0</v>
      </c>
      <c r="G1601" s="168">
        <f>IF(G$2=$A1601,Data!D320,0)</f>
        <v>0</v>
      </c>
      <c r="H1601" s="168">
        <f>IF(H$2=$A1601,Data!E320,0)</f>
        <v>0</v>
      </c>
      <c r="I1601" s="168">
        <f>IF(I$2=$A1601,Data!F320,0)</f>
        <v>0</v>
      </c>
      <c r="J1601" s="168">
        <f>IF(J$2=$A1601,Data!G320,0)</f>
        <v>0</v>
      </c>
      <c r="K1601" s="168">
        <f>IF(K$2=$A1601,Data!H320,0)</f>
        <v>0</v>
      </c>
      <c r="L1601" s="168">
        <f>IF(L$2=$A1601,Data!I320,0)</f>
        <v>0</v>
      </c>
      <c r="M1601" s="168">
        <f>IF(M$2=$A1601,Data!J320,0)</f>
        <v>0</v>
      </c>
      <c r="N1601" s="168">
        <f>IF(N$2=$A1601,Data!K320,0)</f>
        <v>0</v>
      </c>
      <c r="O1601" s="168">
        <f>IF(O$2=$A1601,Data!L320,0)</f>
        <v>0</v>
      </c>
      <c r="P1601" s="168">
        <f>IF(P$2=$A1601,Data!M320,0)</f>
        <v>0</v>
      </c>
      <c r="Q1601" s="168">
        <f>IF(Q$2=$A1601,Data!N320,0)</f>
        <v>0</v>
      </c>
      <c r="R1601" s="169">
        <f>IF(R$2=$A1601,Data!O320,0)</f>
        <v>0</v>
      </c>
      <c r="S1601" s="169">
        <f>IF(S$2=$A1601,Data!P320,0)</f>
        <v>0</v>
      </c>
      <c r="T1601" s="169">
        <f>IF(T$2=$A1601,Data!Q320,0)</f>
        <v>0</v>
      </c>
      <c r="U1601" s="169">
        <f>IF(U$2=$A1601,Data!R320,0)</f>
        <v>0</v>
      </c>
      <c r="V1601" s="169">
        <f>IF(V$2=$A1601,Data!S320,0)</f>
        <v>0</v>
      </c>
      <c r="W1601" s="169">
        <f>IF(W$2=$A1601,Data!T320,0)</f>
        <v>0</v>
      </c>
      <c r="X1601" s="169">
        <f>IF(X$2=$A1601,Data!U320,0)</f>
        <v>0</v>
      </c>
      <c r="Y1601" s="169">
        <f>IF(Y$2=$A1601,Data!V320,0)</f>
        <v>0</v>
      </c>
      <c r="Z1601" s="169">
        <f>IF(Z$2=$A1601,Data!W320,0)</f>
        <v>0</v>
      </c>
      <c r="AA1601" s="169">
        <f>IF(AA$2=$A1601,Data!X320,0)</f>
        <v>0</v>
      </c>
      <c r="AB1601" s="169">
        <f>IF(AB$2=$A1601,Data!Y320,0)</f>
        <v>0</v>
      </c>
      <c r="AC1601" s="169">
        <f>IF(AC$2=$A1601,Data!Z320,0)</f>
        <v>0</v>
      </c>
      <c r="AD1601" s="170">
        <f>IF(AD$2=$A1601,Data!AA320,0)</f>
        <v>0</v>
      </c>
      <c r="AE1601" s="171">
        <f>IF(AE$2=$A1601,Data!AB320,0)</f>
        <v>0</v>
      </c>
      <c r="AF1601" s="170">
        <f>IF(AF$2=$A1601,Data!AC320,0)</f>
        <v>0</v>
      </c>
      <c r="AG1601" s="171">
        <f>IF(AG$2=$A1601,Data!AD320,0)</f>
        <v>0</v>
      </c>
      <c r="AH1601" s="170">
        <f>IF(AH$2=$A1601,Data!AE320,0)</f>
        <v>0</v>
      </c>
      <c r="AI1601" s="171">
        <f>IF(AI$2=$A1601,Data!AF320,0)</f>
        <v>0</v>
      </c>
      <c r="AJ1601" s="170">
        <f>IF(AJ$2=$A1601,Data!AG320,0)</f>
        <v>0</v>
      </c>
      <c r="AK1601" s="171">
        <f>IF(AK$2=$A1601,Data!AH320,0)</f>
        <v>0</v>
      </c>
      <c r="AL1601" s="170">
        <f>IF(AL$2=$A1601,Data!AI320,0)</f>
        <v>0</v>
      </c>
      <c r="AM1601" t="str">
        <f t="shared" si="48"/>
        <v>BA</v>
      </c>
      <c r="AN1601" t="e">
        <f>+INDEX(Validation!$D$4:$D$250,MATCH(Merge!B1601,Validation!$E$4:$E$250,0))</f>
        <v>#N/A</v>
      </c>
      <c r="AO1601" s="172">
        <f t="shared" si="49"/>
        <v>0</v>
      </c>
    </row>
    <row r="1602" spans="1:41" ht="15" x14ac:dyDescent="0.25">
      <c r="A1602">
        <f>Inputs!$H$14</f>
        <v>4</v>
      </c>
      <c r="B1602" t="str">
        <f>Inputs!$D$4</f>
        <v>Select Agency…</v>
      </c>
      <c r="C1602" s="166" t="str">
        <f>Inputs!$I$6</f>
        <v>(insert code)</v>
      </c>
      <c r="D1602" t="str">
        <f>IFERROR(INDEX(Inputs!$I$11:$I$19,MATCH(A1602,Inputs!$H$11:$H$19)),"")</f>
        <v>(insert code)</v>
      </c>
      <c r="E1602" t="s">
        <v>902</v>
      </c>
      <c r="F1602" s="168">
        <f>IF(F$2=$A1602,Data!C321,0)</f>
        <v>0</v>
      </c>
      <c r="G1602" s="168">
        <f>IF(G$2=$A1602,Data!D321,0)</f>
        <v>0</v>
      </c>
      <c r="H1602" s="168">
        <f>IF(H$2=$A1602,Data!E321,0)</f>
        <v>0</v>
      </c>
      <c r="I1602" s="168">
        <f>IF(I$2=$A1602,Data!F321,0)</f>
        <v>0</v>
      </c>
      <c r="J1602" s="168">
        <f>IF(J$2=$A1602,Data!G321,0)</f>
        <v>0</v>
      </c>
      <c r="K1602" s="168">
        <f>IF(K$2=$A1602,Data!H321,0)</f>
        <v>0</v>
      </c>
      <c r="L1602" s="168">
        <f>IF(L$2=$A1602,Data!I321,0)</f>
        <v>0</v>
      </c>
      <c r="M1602" s="168">
        <f>IF(M$2=$A1602,Data!J321,0)</f>
        <v>0</v>
      </c>
      <c r="N1602" s="168">
        <f>IF(N$2=$A1602,Data!K321,0)</f>
        <v>0</v>
      </c>
      <c r="O1602" s="168">
        <f>IF(O$2=$A1602,Data!L321,0)</f>
        <v>0</v>
      </c>
      <c r="P1602" s="168">
        <f>IF(P$2=$A1602,Data!M321,0)</f>
        <v>0</v>
      </c>
      <c r="Q1602" s="168">
        <f>IF(Q$2=$A1602,Data!N321,0)</f>
        <v>0</v>
      </c>
      <c r="R1602" s="169">
        <f>IF(R$2=$A1602,Data!O321,0)</f>
        <v>0</v>
      </c>
      <c r="S1602" s="169">
        <f>IF(S$2=$A1602,Data!P321,0)</f>
        <v>0</v>
      </c>
      <c r="T1602" s="169">
        <f>IF(T$2=$A1602,Data!Q321,0)</f>
        <v>0</v>
      </c>
      <c r="U1602" s="169">
        <f>IF(U$2=$A1602,Data!R321,0)</f>
        <v>0</v>
      </c>
      <c r="V1602" s="169">
        <f>IF(V$2=$A1602,Data!S321,0)</f>
        <v>0</v>
      </c>
      <c r="W1602" s="169">
        <f>IF(W$2=$A1602,Data!T321,0)</f>
        <v>0</v>
      </c>
      <c r="X1602" s="169">
        <f>IF(X$2=$A1602,Data!U321,0)</f>
        <v>0</v>
      </c>
      <c r="Y1602" s="169">
        <f>IF(Y$2=$A1602,Data!V321,0)</f>
        <v>0</v>
      </c>
      <c r="Z1602" s="169">
        <f>IF(Z$2=$A1602,Data!W321,0)</f>
        <v>0</v>
      </c>
      <c r="AA1602" s="169">
        <f>IF(AA$2=$A1602,Data!X321,0)</f>
        <v>0</v>
      </c>
      <c r="AB1602" s="169">
        <f>IF(AB$2=$A1602,Data!Y321,0)</f>
        <v>0</v>
      </c>
      <c r="AC1602" s="169">
        <f>IF(AC$2=$A1602,Data!Z321,0)</f>
        <v>0</v>
      </c>
      <c r="AD1602" s="170">
        <f>IF(AD$2=$A1602,Data!AA321,0)</f>
        <v>0</v>
      </c>
      <c r="AE1602" s="171">
        <f>IF(AE$2=$A1602,Data!AB321,0)</f>
        <v>0</v>
      </c>
      <c r="AF1602" s="170">
        <f>IF(AF$2=$A1602,Data!AC321,0)</f>
        <v>0</v>
      </c>
      <c r="AG1602" s="171">
        <f>IF(AG$2=$A1602,Data!AD321,0)</f>
        <v>0</v>
      </c>
      <c r="AH1602" s="170">
        <f>IF(AH$2=$A1602,Data!AE321,0)</f>
        <v>0</v>
      </c>
      <c r="AI1602" s="171">
        <f>IF(AI$2=$A1602,Data!AF321,0)</f>
        <v>0</v>
      </c>
      <c r="AJ1602" s="170">
        <f>IF(AJ$2=$A1602,Data!AG321,0)</f>
        <v>0</v>
      </c>
      <c r="AK1602" s="171">
        <f>IF(AK$2=$A1602,Data!AH321,0)</f>
        <v>0</v>
      </c>
      <c r="AL1602" s="170">
        <f>IF(AL$2=$A1602,Data!AI321,0)</f>
        <v>0</v>
      </c>
      <c r="AM1602" t="str">
        <f t="shared" si="48"/>
        <v>BA</v>
      </c>
      <c r="AN1602" t="e">
        <f>+INDEX(Validation!$D$4:$D$250,MATCH(Merge!B1602,Validation!$E$4:$E$250,0))</f>
        <v>#N/A</v>
      </c>
      <c r="AO1602" s="172">
        <f t="shared" si="49"/>
        <v>0</v>
      </c>
    </row>
    <row r="1603" spans="1:41" ht="15" x14ac:dyDescent="0.25">
      <c r="A1603">
        <f>Inputs!$H$14</f>
        <v>4</v>
      </c>
      <c r="B1603" t="str">
        <f>Inputs!$D$4</f>
        <v>Select Agency…</v>
      </c>
      <c r="C1603" s="166" t="str">
        <f>Inputs!$I$6</f>
        <v>(insert code)</v>
      </c>
      <c r="D1603" t="str">
        <f>IFERROR(INDEX(Inputs!$I$11:$I$19,MATCH(A1603,Inputs!$H$11:$H$19)),"")</f>
        <v>(insert code)</v>
      </c>
      <c r="E1603" t="s">
        <v>902</v>
      </c>
      <c r="F1603" s="168">
        <f>IF(F$2=$A1603,Data!C322,0)</f>
        <v>0</v>
      </c>
      <c r="G1603" s="168">
        <f>IF(G$2=$A1603,Data!D322,0)</f>
        <v>0</v>
      </c>
      <c r="H1603" s="168">
        <f>IF(H$2=$A1603,Data!E322,0)</f>
        <v>0</v>
      </c>
      <c r="I1603" s="168">
        <f>IF(I$2=$A1603,Data!F322,0)</f>
        <v>0</v>
      </c>
      <c r="J1603" s="168">
        <f>IF(J$2=$A1603,Data!G322,0)</f>
        <v>0</v>
      </c>
      <c r="K1603" s="168">
        <f>IF(K$2=$A1603,Data!H322,0)</f>
        <v>0</v>
      </c>
      <c r="L1603" s="168">
        <f>IF(L$2=$A1603,Data!I322,0)</f>
        <v>0</v>
      </c>
      <c r="M1603" s="168">
        <f>IF(M$2=$A1603,Data!J322,0)</f>
        <v>0</v>
      </c>
      <c r="N1603" s="168">
        <f>IF(N$2=$A1603,Data!K322,0)</f>
        <v>0</v>
      </c>
      <c r="O1603" s="168">
        <f>IF(O$2=$A1603,Data!L322,0)</f>
        <v>0</v>
      </c>
      <c r="P1603" s="168">
        <f>IF(P$2=$A1603,Data!M322,0)</f>
        <v>0</v>
      </c>
      <c r="Q1603" s="168">
        <f>IF(Q$2=$A1603,Data!N322,0)</f>
        <v>0</v>
      </c>
      <c r="R1603" s="169">
        <f>IF(R$2=$A1603,Data!O322,0)</f>
        <v>0</v>
      </c>
      <c r="S1603" s="169">
        <f>IF(S$2=$A1603,Data!P322,0)</f>
        <v>0</v>
      </c>
      <c r="T1603" s="169">
        <f>IF(T$2=$A1603,Data!Q322,0)</f>
        <v>0</v>
      </c>
      <c r="U1603" s="169">
        <f>IF(U$2=$A1603,Data!R322,0)</f>
        <v>0</v>
      </c>
      <c r="V1603" s="169">
        <f>IF(V$2=$A1603,Data!S322,0)</f>
        <v>0</v>
      </c>
      <c r="W1603" s="169">
        <f>IF(W$2=$A1603,Data!T322,0)</f>
        <v>0</v>
      </c>
      <c r="X1603" s="169">
        <f>IF(X$2=$A1603,Data!U322,0)</f>
        <v>0</v>
      </c>
      <c r="Y1603" s="169">
        <f>IF(Y$2=$A1603,Data!V322,0)</f>
        <v>0</v>
      </c>
      <c r="Z1603" s="169">
        <f>IF(Z$2=$A1603,Data!W322,0)</f>
        <v>0</v>
      </c>
      <c r="AA1603" s="169">
        <f>IF(AA$2=$A1603,Data!X322,0)</f>
        <v>0</v>
      </c>
      <c r="AB1603" s="169">
        <f>IF(AB$2=$A1603,Data!Y322,0)</f>
        <v>0</v>
      </c>
      <c r="AC1603" s="169">
        <f>IF(AC$2=$A1603,Data!Z322,0)</f>
        <v>0</v>
      </c>
      <c r="AD1603" s="170">
        <f>IF(AD$2=$A1603,Data!AA322,0)</f>
        <v>0</v>
      </c>
      <c r="AE1603" s="171">
        <f>IF(AE$2=$A1603,Data!AB322,0)</f>
        <v>0</v>
      </c>
      <c r="AF1603" s="170">
        <f>IF(AF$2=$A1603,Data!AC322,0)</f>
        <v>0</v>
      </c>
      <c r="AG1603" s="171">
        <f>IF(AG$2=$A1603,Data!AD322,0)</f>
        <v>0</v>
      </c>
      <c r="AH1603" s="170">
        <f>IF(AH$2=$A1603,Data!AE322,0)</f>
        <v>0</v>
      </c>
      <c r="AI1603" s="171">
        <f>IF(AI$2=$A1603,Data!AF322,0)</f>
        <v>0</v>
      </c>
      <c r="AJ1603" s="170">
        <f>IF(AJ$2=$A1603,Data!AG322,0)</f>
        <v>0</v>
      </c>
      <c r="AK1603" s="171">
        <f>IF(AK$2=$A1603,Data!AH322,0)</f>
        <v>0</v>
      </c>
      <c r="AL1603" s="170">
        <f>IF(AL$2=$A1603,Data!AI322,0)</f>
        <v>0</v>
      </c>
      <c r="AM1603" t="str">
        <f t="shared" ref="AM1603:AM1666" si="50">+LEFT(E1603,2)</f>
        <v>BA</v>
      </c>
      <c r="AN1603" t="e">
        <f>+INDEX(Validation!$D$4:$D$250,MATCH(Merge!B1603,Validation!$E$4:$E$250,0))</f>
        <v>#N/A</v>
      </c>
      <c r="AO1603" s="172">
        <f t="shared" si="49"/>
        <v>0</v>
      </c>
    </row>
    <row r="1604" spans="1:41" ht="15" x14ac:dyDescent="0.25">
      <c r="A1604">
        <f>Inputs!$H$14</f>
        <v>4</v>
      </c>
      <c r="B1604" t="str">
        <f>Inputs!$D$4</f>
        <v>Select Agency…</v>
      </c>
      <c r="C1604" s="166" t="str">
        <f>Inputs!$I$6</f>
        <v>(insert code)</v>
      </c>
      <c r="D1604" t="str">
        <f>IFERROR(INDEX(Inputs!$I$11:$I$19,MATCH(A1604,Inputs!$H$11:$H$19)),"")</f>
        <v>(insert code)</v>
      </c>
      <c r="E1604" t="s">
        <v>902</v>
      </c>
      <c r="F1604" s="168">
        <f>IF(F$2=$A1604,Data!C323,0)</f>
        <v>0</v>
      </c>
      <c r="G1604" s="168">
        <f>IF(G$2=$A1604,Data!D323,0)</f>
        <v>0</v>
      </c>
      <c r="H1604" s="168">
        <f>IF(H$2=$A1604,Data!E323,0)</f>
        <v>0</v>
      </c>
      <c r="I1604" s="168">
        <f>IF(I$2=$A1604,Data!F323,0)</f>
        <v>0</v>
      </c>
      <c r="J1604" s="168">
        <f>IF(J$2=$A1604,Data!G323,0)</f>
        <v>0</v>
      </c>
      <c r="K1604" s="168">
        <f>IF(K$2=$A1604,Data!H323,0)</f>
        <v>0</v>
      </c>
      <c r="L1604" s="168">
        <f>IF(L$2=$A1604,Data!I323,0)</f>
        <v>0</v>
      </c>
      <c r="M1604" s="168">
        <f>IF(M$2=$A1604,Data!J323,0)</f>
        <v>0</v>
      </c>
      <c r="N1604" s="168">
        <f>IF(N$2=$A1604,Data!K323,0)</f>
        <v>0</v>
      </c>
      <c r="O1604" s="168">
        <f>IF(O$2=$A1604,Data!L323,0)</f>
        <v>0</v>
      </c>
      <c r="P1604" s="168">
        <f>IF(P$2=$A1604,Data!M323,0)</f>
        <v>0</v>
      </c>
      <c r="Q1604" s="168">
        <f>IF(Q$2=$A1604,Data!N323,0)</f>
        <v>0</v>
      </c>
      <c r="R1604" s="169">
        <f>IF(R$2=$A1604,Data!O323,0)</f>
        <v>0</v>
      </c>
      <c r="S1604" s="169">
        <f>IF(S$2=$A1604,Data!P323,0)</f>
        <v>0</v>
      </c>
      <c r="T1604" s="169">
        <f>IF(T$2=$A1604,Data!Q323,0)</f>
        <v>0</v>
      </c>
      <c r="U1604" s="169">
        <f>IF(U$2=$A1604,Data!R323,0)</f>
        <v>0</v>
      </c>
      <c r="V1604" s="169">
        <f>IF(V$2=$A1604,Data!S323,0)</f>
        <v>0</v>
      </c>
      <c r="W1604" s="169">
        <f>IF(W$2=$A1604,Data!T323,0)</f>
        <v>0</v>
      </c>
      <c r="X1604" s="169">
        <f>IF(X$2=$A1604,Data!U323,0)</f>
        <v>0</v>
      </c>
      <c r="Y1604" s="169">
        <f>IF(Y$2=$A1604,Data!V323,0)</f>
        <v>0</v>
      </c>
      <c r="Z1604" s="169">
        <f>IF(Z$2=$A1604,Data!W323,0)</f>
        <v>0</v>
      </c>
      <c r="AA1604" s="169">
        <f>IF(AA$2=$A1604,Data!X323,0)</f>
        <v>0</v>
      </c>
      <c r="AB1604" s="169">
        <f>IF(AB$2=$A1604,Data!Y323,0)</f>
        <v>0</v>
      </c>
      <c r="AC1604" s="169">
        <f>IF(AC$2=$A1604,Data!Z323,0)</f>
        <v>0</v>
      </c>
      <c r="AD1604" s="170">
        <f>IF(AD$2=$A1604,Data!AA323,0)</f>
        <v>0</v>
      </c>
      <c r="AE1604" s="171">
        <f>IF(AE$2=$A1604,Data!AB323,0)</f>
        <v>0</v>
      </c>
      <c r="AF1604" s="170">
        <f>IF(AF$2=$A1604,Data!AC323,0)</f>
        <v>0</v>
      </c>
      <c r="AG1604" s="171">
        <f>IF(AG$2=$A1604,Data!AD323,0)</f>
        <v>0</v>
      </c>
      <c r="AH1604" s="170">
        <f>IF(AH$2=$A1604,Data!AE323,0)</f>
        <v>0</v>
      </c>
      <c r="AI1604" s="171">
        <f>IF(AI$2=$A1604,Data!AF323,0)</f>
        <v>0</v>
      </c>
      <c r="AJ1604" s="170">
        <f>IF(AJ$2=$A1604,Data!AG323,0)</f>
        <v>0</v>
      </c>
      <c r="AK1604" s="171">
        <f>IF(AK$2=$A1604,Data!AH323,0)</f>
        <v>0</v>
      </c>
      <c r="AL1604" s="170">
        <f>IF(AL$2=$A1604,Data!AI323,0)</f>
        <v>0</v>
      </c>
      <c r="AM1604" t="str">
        <f t="shared" si="50"/>
        <v>BA</v>
      </c>
      <c r="AN1604" t="e">
        <f>+INDEX(Validation!$D$4:$D$250,MATCH(Merge!B1604,Validation!$E$4:$E$250,0))</f>
        <v>#N/A</v>
      </c>
      <c r="AO1604" s="172">
        <f t="shared" ref="AO1604:AO1667" si="51">SUM(F1604:AL1604)</f>
        <v>0</v>
      </c>
    </row>
    <row r="1605" spans="1:41" ht="15" x14ac:dyDescent="0.25">
      <c r="A1605">
        <f>Inputs!$H$14</f>
        <v>4</v>
      </c>
      <c r="B1605" t="str">
        <f>Inputs!$D$4</f>
        <v>Select Agency…</v>
      </c>
      <c r="C1605" s="166" t="str">
        <f>Inputs!$I$6</f>
        <v>(insert code)</v>
      </c>
      <c r="D1605" t="str">
        <f>IFERROR(INDEX(Inputs!$I$11:$I$19,MATCH(A1605,Inputs!$H$11:$H$19)),"")</f>
        <v>(insert code)</v>
      </c>
      <c r="E1605" t="s">
        <v>902</v>
      </c>
      <c r="F1605" s="168">
        <f>IF(F$2=$A1605,Data!C324,0)</f>
        <v>0</v>
      </c>
      <c r="G1605" s="168">
        <f>IF(G$2=$A1605,Data!D324,0)</f>
        <v>0</v>
      </c>
      <c r="H1605" s="168">
        <f>IF(H$2=$A1605,Data!E324,0)</f>
        <v>0</v>
      </c>
      <c r="I1605" s="168">
        <f>IF(I$2=$A1605,Data!F324,0)</f>
        <v>0</v>
      </c>
      <c r="J1605" s="168">
        <f>IF(J$2=$A1605,Data!G324,0)</f>
        <v>0</v>
      </c>
      <c r="K1605" s="168">
        <f>IF(K$2=$A1605,Data!H324,0)</f>
        <v>0</v>
      </c>
      <c r="L1605" s="168">
        <f>IF(L$2=$A1605,Data!I324,0)</f>
        <v>0</v>
      </c>
      <c r="M1605" s="168">
        <f>IF(M$2=$A1605,Data!J324,0)</f>
        <v>0</v>
      </c>
      <c r="N1605" s="168">
        <f>IF(N$2=$A1605,Data!K324,0)</f>
        <v>0</v>
      </c>
      <c r="O1605" s="168">
        <f>IF(O$2=$A1605,Data!L324,0)</f>
        <v>0</v>
      </c>
      <c r="P1605" s="168">
        <f>IF(P$2=$A1605,Data!M324,0)</f>
        <v>0</v>
      </c>
      <c r="Q1605" s="168">
        <f>IF(Q$2=$A1605,Data!N324,0)</f>
        <v>0</v>
      </c>
      <c r="R1605" s="169">
        <f>IF(R$2=$A1605,Data!O324,0)</f>
        <v>0</v>
      </c>
      <c r="S1605" s="169">
        <f>IF(S$2=$A1605,Data!P324,0)</f>
        <v>0</v>
      </c>
      <c r="T1605" s="169">
        <f>IF(T$2=$A1605,Data!Q324,0)</f>
        <v>0</v>
      </c>
      <c r="U1605" s="169">
        <f>IF(U$2=$A1605,Data!R324,0)</f>
        <v>0</v>
      </c>
      <c r="V1605" s="169">
        <f>IF(V$2=$A1605,Data!S324,0)</f>
        <v>0</v>
      </c>
      <c r="W1605" s="169">
        <f>IF(W$2=$A1605,Data!T324,0)</f>
        <v>0</v>
      </c>
      <c r="X1605" s="169">
        <f>IF(X$2=$A1605,Data!U324,0)</f>
        <v>0</v>
      </c>
      <c r="Y1605" s="169">
        <f>IF(Y$2=$A1605,Data!V324,0)</f>
        <v>0</v>
      </c>
      <c r="Z1605" s="169">
        <f>IF(Z$2=$A1605,Data!W324,0)</f>
        <v>0</v>
      </c>
      <c r="AA1605" s="169">
        <f>IF(AA$2=$A1605,Data!X324,0)</f>
        <v>0</v>
      </c>
      <c r="AB1605" s="169">
        <f>IF(AB$2=$A1605,Data!Y324,0)</f>
        <v>0</v>
      </c>
      <c r="AC1605" s="169">
        <f>IF(AC$2=$A1605,Data!Z324,0)</f>
        <v>0</v>
      </c>
      <c r="AD1605" s="170">
        <f>IF(AD$2=$A1605,Data!AA324,0)</f>
        <v>0</v>
      </c>
      <c r="AE1605" s="171">
        <f>IF(AE$2=$A1605,Data!AB324,0)</f>
        <v>0</v>
      </c>
      <c r="AF1605" s="170">
        <f>IF(AF$2=$A1605,Data!AC324,0)</f>
        <v>0</v>
      </c>
      <c r="AG1605" s="171">
        <f>IF(AG$2=$A1605,Data!AD324,0)</f>
        <v>0</v>
      </c>
      <c r="AH1605" s="170">
        <f>IF(AH$2=$A1605,Data!AE324,0)</f>
        <v>0</v>
      </c>
      <c r="AI1605" s="171">
        <f>IF(AI$2=$A1605,Data!AF324,0)</f>
        <v>0</v>
      </c>
      <c r="AJ1605" s="170">
        <f>IF(AJ$2=$A1605,Data!AG324,0)</f>
        <v>0</v>
      </c>
      <c r="AK1605" s="171">
        <f>IF(AK$2=$A1605,Data!AH324,0)</f>
        <v>0</v>
      </c>
      <c r="AL1605" s="170">
        <f>IF(AL$2=$A1605,Data!AI324,0)</f>
        <v>0</v>
      </c>
      <c r="AM1605" t="str">
        <f t="shared" si="50"/>
        <v>BA</v>
      </c>
      <c r="AN1605" t="e">
        <f>+INDEX(Validation!$D$4:$D$250,MATCH(Merge!B1605,Validation!$E$4:$E$250,0))</f>
        <v>#N/A</v>
      </c>
      <c r="AO1605" s="172">
        <f t="shared" si="51"/>
        <v>0</v>
      </c>
    </row>
    <row r="1606" spans="1:41" ht="15" x14ac:dyDescent="0.25">
      <c r="A1606">
        <f>Inputs!$H$14</f>
        <v>4</v>
      </c>
      <c r="B1606" t="str">
        <f>Inputs!$D$4</f>
        <v>Select Agency…</v>
      </c>
      <c r="C1606" s="166" t="str">
        <f>Inputs!$I$6</f>
        <v>(insert code)</v>
      </c>
      <c r="D1606" t="str">
        <f>IFERROR(INDEX(Inputs!$I$11:$I$19,MATCH(A1606,Inputs!$H$11:$H$19)),"")</f>
        <v>(insert code)</v>
      </c>
      <c r="E1606" t="s">
        <v>902</v>
      </c>
      <c r="F1606" s="168">
        <f>IF(F$2=$A1606,Data!C325,0)</f>
        <v>0</v>
      </c>
      <c r="G1606" s="168">
        <f>IF(G$2=$A1606,Data!D325,0)</f>
        <v>0</v>
      </c>
      <c r="H1606" s="168">
        <f>IF(H$2=$A1606,Data!E325,0)</f>
        <v>0</v>
      </c>
      <c r="I1606" s="168">
        <f>IF(I$2=$A1606,Data!F325,0)</f>
        <v>0</v>
      </c>
      <c r="J1606" s="168">
        <f>IF(J$2=$A1606,Data!G325,0)</f>
        <v>0</v>
      </c>
      <c r="K1606" s="168">
        <f>IF(K$2=$A1606,Data!H325,0)</f>
        <v>0</v>
      </c>
      <c r="L1606" s="168">
        <f>IF(L$2=$A1606,Data!I325,0)</f>
        <v>0</v>
      </c>
      <c r="M1606" s="168">
        <f>IF(M$2=$A1606,Data!J325,0)</f>
        <v>0</v>
      </c>
      <c r="N1606" s="168">
        <f>IF(N$2=$A1606,Data!K325,0)</f>
        <v>0</v>
      </c>
      <c r="O1606" s="168">
        <f>IF(O$2=$A1606,Data!L325,0)</f>
        <v>0</v>
      </c>
      <c r="P1606" s="168">
        <f>IF(P$2=$A1606,Data!M325,0)</f>
        <v>0</v>
      </c>
      <c r="Q1606" s="168">
        <f>IF(Q$2=$A1606,Data!N325,0)</f>
        <v>0</v>
      </c>
      <c r="R1606" s="169">
        <f>IF(R$2=$A1606,Data!O325,0)</f>
        <v>0</v>
      </c>
      <c r="S1606" s="169">
        <f>IF(S$2=$A1606,Data!P325,0)</f>
        <v>0</v>
      </c>
      <c r="T1606" s="169">
        <f>IF(T$2=$A1606,Data!Q325,0)</f>
        <v>0</v>
      </c>
      <c r="U1606" s="169">
        <f>IF(U$2=$A1606,Data!R325,0)</f>
        <v>0</v>
      </c>
      <c r="V1606" s="169">
        <f>IF(V$2=$A1606,Data!S325,0)</f>
        <v>0</v>
      </c>
      <c r="W1606" s="169">
        <f>IF(W$2=$A1606,Data!T325,0)</f>
        <v>0</v>
      </c>
      <c r="X1606" s="169">
        <f>IF(X$2=$A1606,Data!U325,0)</f>
        <v>0</v>
      </c>
      <c r="Y1606" s="169">
        <f>IF(Y$2=$A1606,Data!V325,0)</f>
        <v>0</v>
      </c>
      <c r="Z1606" s="169">
        <f>IF(Z$2=$A1606,Data!W325,0)</f>
        <v>0</v>
      </c>
      <c r="AA1606" s="169">
        <f>IF(AA$2=$A1606,Data!X325,0)</f>
        <v>0</v>
      </c>
      <c r="AB1606" s="169">
        <f>IF(AB$2=$A1606,Data!Y325,0)</f>
        <v>0</v>
      </c>
      <c r="AC1606" s="169">
        <f>IF(AC$2=$A1606,Data!Z325,0)</f>
        <v>0</v>
      </c>
      <c r="AD1606" s="170">
        <f>IF(AD$2=$A1606,Data!AA325,0)</f>
        <v>0</v>
      </c>
      <c r="AE1606" s="171">
        <f>IF(AE$2=$A1606,Data!AB325,0)</f>
        <v>0</v>
      </c>
      <c r="AF1606" s="170">
        <f>IF(AF$2=$A1606,Data!AC325,0)</f>
        <v>0</v>
      </c>
      <c r="AG1606" s="171">
        <f>IF(AG$2=$A1606,Data!AD325,0)</f>
        <v>0</v>
      </c>
      <c r="AH1606" s="170">
        <f>IF(AH$2=$A1606,Data!AE325,0)</f>
        <v>0</v>
      </c>
      <c r="AI1606" s="171">
        <f>IF(AI$2=$A1606,Data!AF325,0)</f>
        <v>0</v>
      </c>
      <c r="AJ1606" s="170">
        <f>IF(AJ$2=$A1606,Data!AG325,0)</f>
        <v>0</v>
      </c>
      <c r="AK1606" s="171">
        <f>IF(AK$2=$A1606,Data!AH325,0)</f>
        <v>0</v>
      </c>
      <c r="AL1606" s="170">
        <f>IF(AL$2=$A1606,Data!AI325,0)</f>
        <v>0</v>
      </c>
      <c r="AM1606" t="str">
        <f t="shared" si="50"/>
        <v>BA</v>
      </c>
      <c r="AN1606" t="e">
        <f>+INDEX(Validation!$D$4:$D$250,MATCH(Merge!B1606,Validation!$E$4:$E$250,0))</f>
        <v>#N/A</v>
      </c>
      <c r="AO1606" s="172">
        <f t="shared" si="51"/>
        <v>0</v>
      </c>
    </row>
    <row r="1607" spans="1:41" ht="15" x14ac:dyDescent="0.25">
      <c r="A1607">
        <f>Inputs!$H$14</f>
        <v>4</v>
      </c>
      <c r="B1607" t="str">
        <f>Inputs!$D$4</f>
        <v>Select Agency…</v>
      </c>
      <c r="C1607" s="166" t="str">
        <f>Inputs!$I$6</f>
        <v>(insert code)</v>
      </c>
      <c r="D1607" t="str">
        <f>IFERROR(INDEX(Inputs!$I$11:$I$19,MATCH(A1607,Inputs!$H$11:$H$19)),"")</f>
        <v>(insert code)</v>
      </c>
      <c r="E1607" t="s">
        <v>902</v>
      </c>
      <c r="F1607" s="168">
        <f>IF(F$2=$A1607,Data!C326,0)</f>
        <v>0</v>
      </c>
      <c r="G1607" s="168">
        <f>IF(G$2=$A1607,Data!D326,0)</f>
        <v>0</v>
      </c>
      <c r="H1607" s="168">
        <f>IF(H$2=$A1607,Data!E326,0)</f>
        <v>0</v>
      </c>
      <c r="I1607" s="168">
        <f>IF(I$2=$A1607,Data!F326,0)</f>
        <v>0</v>
      </c>
      <c r="J1607" s="168">
        <f>IF(J$2=$A1607,Data!G326,0)</f>
        <v>0</v>
      </c>
      <c r="K1607" s="168">
        <f>IF(K$2=$A1607,Data!H326,0)</f>
        <v>0</v>
      </c>
      <c r="L1607" s="168">
        <f>IF(L$2=$A1607,Data!I326,0)</f>
        <v>0</v>
      </c>
      <c r="M1607" s="168">
        <f>IF(M$2=$A1607,Data!J326,0)</f>
        <v>0</v>
      </c>
      <c r="N1607" s="168">
        <f>IF(N$2=$A1607,Data!K326,0)</f>
        <v>0</v>
      </c>
      <c r="O1607" s="168">
        <f>IF(O$2=$A1607,Data!L326,0)</f>
        <v>0</v>
      </c>
      <c r="P1607" s="168">
        <f>IF(P$2=$A1607,Data!M326,0)</f>
        <v>0</v>
      </c>
      <c r="Q1607" s="168">
        <f>IF(Q$2=$A1607,Data!N326,0)</f>
        <v>0</v>
      </c>
      <c r="R1607" s="169">
        <f>IF(R$2=$A1607,Data!O326,0)</f>
        <v>0</v>
      </c>
      <c r="S1607" s="169">
        <f>IF(S$2=$A1607,Data!P326,0)</f>
        <v>0</v>
      </c>
      <c r="T1607" s="169">
        <f>IF(T$2=$A1607,Data!Q326,0)</f>
        <v>0</v>
      </c>
      <c r="U1607" s="169">
        <f>IF(U$2=$A1607,Data!R326,0)</f>
        <v>0</v>
      </c>
      <c r="V1607" s="169">
        <f>IF(V$2=$A1607,Data!S326,0)</f>
        <v>0</v>
      </c>
      <c r="W1607" s="169">
        <f>IF(W$2=$A1607,Data!T326,0)</f>
        <v>0</v>
      </c>
      <c r="X1607" s="169">
        <f>IF(X$2=$A1607,Data!U326,0)</f>
        <v>0</v>
      </c>
      <c r="Y1607" s="169">
        <f>IF(Y$2=$A1607,Data!V326,0)</f>
        <v>0</v>
      </c>
      <c r="Z1607" s="169">
        <f>IF(Z$2=$A1607,Data!W326,0)</f>
        <v>0</v>
      </c>
      <c r="AA1607" s="169">
        <f>IF(AA$2=$A1607,Data!X326,0)</f>
        <v>0</v>
      </c>
      <c r="AB1607" s="169">
        <f>IF(AB$2=$A1607,Data!Y326,0)</f>
        <v>0</v>
      </c>
      <c r="AC1607" s="169">
        <f>IF(AC$2=$A1607,Data!Z326,0)</f>
        <v>0</v>
      </c>
      <c r="AD1607" s="170">
        <f>IF(AD$2=$A1607,Data!AA326,0)</f>
        <v>0</v>
      </c>
      <c r="AE1607" s="171">
        <f>IF(AE$2=$A1607,Data!AB326,0)</f>
        <v>0</v>
      </c>
      <c r="AF1607" s="170">
        <f>IF(AF$2=$A1607,Data!AC326,0)</f>
        <v>0</v>
      </c>
      <c r="AG1607" s="171">
        <f>IF(AG$2=$A1607,Data!AD326,0)</f>
        <v>0</v>
      </c>
      <c r="AH1607" s="170">
        <f>IF(AH$2=$A1607,Data!AE326,0)</f>
        <v>0</v>
      </c>
      <c r="AI1607" s="171">
        <f>IF(AI$2=$A1607,Data!AF326,0)</f>
        <v>0</v>
      </c>
      <c r="AJ1607" s="170">
        <f>IF(AJ$2=$A1607,Data!AG326,0)</f>
        <v>0</v>
      </c>
      <c r="AK1607" s="171">
        <f>IF(AK$2=$A1607,Data!AH326,0)</f>
        <v>0</v>
      </c>
      <c r="AL1607" s="170">
        <f>IF(AL$2=$A1607,Data!AI326,0)</f>
        <v>0</v>
      </c>
      <c r="AM1607" t="str">
        <f t="shared" si="50"/>
        <v>BA</v>
      </c>
      <c r="AN1607" t="e">
        <f>+INDEX(Validation!$D$4:$D$250,MATCH(Merge!B1607,Validation!$E$4:$E$250,0))</f>
        <v>#N/A</v>
      </c>
      <c r="AO1607" s="172">
        <f t="shared" si="51"/>
        <v>0</v>
      </c>
    </row>
    <row r="1608" spans="1:41" ht="15" x14ac:dyDescent="0.25">
      <c r="A1608">
        <f>Inputs!$H$14</f>
        <v>4</v>
      </c>
      <c r="B1608" t="str">
        <f>Inputs!$D$4</f>
        <v>Select Agency…</v>
      </c>
      <c r="C1608" s="166" t="str">
        <f>Inputs!$I$6</f>
        <v>(insert code)</v>
      </c>
      <c r="D1608" t="str">
        <f>IFERROR(INDEX(Inputs!$I$11:$I$19,MATCH(A1608,Inputs!$H$11:$H$19)),"")</f>
        <v>(insert code)</v>
      </c>
      <c r="E1608" t="s">
        <v>902</v>
      </c>
      <c r="F1608" s="168">
        <f>IF(F$2=$A1608,Data!C327,0)</f>
        <v>0</v>
      </c>
      <c r="G1608" s="168">
        <f>IF(G$2=$A1608,Data!D327,0)</f>
        <v>0</v>
      </c>
      <c r="H1608" s="168">
        <f>IF(H$2=$A1608,Data!E327,0)</f>
        <v>0</v>
      </c>
      <c r="I1608" s="168">
        <f>IF(I$2=$A1608,Data!F327,0)</f>
        <v>0</v>
      </c>
      <c r="J1608" s="168">
        <f>IF(J$2=$A1608,Data!G327,0)</f>
        <v>0</v>
      </c>
      <c r="K1608" s="168">
        <f>IF(K$2=$A1608,Data!H327,0)</f>
        <v>0</v>
      </c>
      <c r="L1608" s="168">
        <f>IF(L$2=$A1608,Data!I327,0)</f>
        <v>0</v>
      </c>
      <c r="M1608" s="168">
        <f>IF(M$2=$A1608,Data!J327,0)</f>
        <v>0</v>
      </c>
      <c r="N1608" s="168">
        <f>IF(N$2=$A1608,Data!K327,0)</f>
        <v>0</v>
      </c>
      <c r="O1608" s="168">
        <f>IF(O$2=$A1608,Data!L327,0)</f>
        <v>0</v>
      </c>
      <c r="P1608" s="168">
        <f>IF(P$2=$A1608,Data!M327,0)</f>
        <v>0</v>
      </c>
      <c r="Q1608" s="168">
        <f>IF(Q$2=$A1608,Data!N327,0)</f>
        <v>0</v>
      </c>
      <c r="R1608" s="169">
        <f>IF(R$2=$A1608,Data!O327,0)</f>
        <v>0</v>
      </c>
      <c r="S1608" s="169">
        <f>IF(S$2=$A1608,Data!P327,0)</f>
        <v>0</v>
      </c>
      <c r="T1608" s="169">
        <f>IF(T$2=$A1608,Data!Q327,0)</f>
        <v>0</v>
      </c>
      <c r="U1608" s="169">
        <f>IF(U$2=$A1608,Data!R327,0)</f>
        <v>0</v>
      </c>
      <c r="V1608" s="169">
        <f>IF(V$2=$A1608,Data!S327,0)</f>
        <v>0</v>
      </c>
      <c r="W1608" s="169">
        <f>IF(W$2=$A1608,Data!T327,0)</f>
        <v>0</v>
      </c>
      <c r="X1608" s="169">
        <f>IF(X$2=$A1608,Data!U327,0)</f>
        <v>0</v>
      </c>
      <c r="Y1608" s="169">
        <f>IF(Y$2=$A1608,Data!V327,0)</f>
        <v>0</v>
      </c>
      <c r="Z1608" s="169">
        <f>IF(Z$2=$A1608,Data!W327,0)</f>
        <v>0</v>
      </c>
      <c r="AA1608" s="169">
        <f>IF(AA$2=$A1608,Data!X327,0)</f>
        <v>0</v>
      </c>
      <c r="AB1608" s="169">
        <f>IF(AB$2=$A1608,Data!Y327,0)</f>
        <v>0</v>
      </c>
      <c r="AC1608" s="169">
        <f>IF(AC$2=$A1608,Data!Z327,0)</f>
        <v>0</v>
      </c>
      <c r="AD1608" s="170">
        <f>IF(AD$2=$A1608,Data!AA327,0)</f>
        <v>0</v>
      </c>
      <c r="AE1608" s="171">
        <f>IF(AE$2=$A1608,Data!AB327,0)</f>
        <v>0</v>
      </c>
      <c r="AF1608" s="170">
        <f>IF(AF$2=$A1608,Data!AC327,0)</f>
        <v>0</v>
      </c>
      <c r="AG1608" s="171">
        <f>IF(AG$2=$A1608,Data!AD327,0)</f>
        <v>0</v>
      </c>
      <c r="AH1608" s="170">
        <f>IF(AH$2=$A1608,Data!AE327,0)</f>
        <v>0</v>
      </c>
      <c r="AI1608" s="171">
        <f>IF(AI$2=$A1608,Data!AF327,0)</f>
        <v>0</v>
      </c>
      <c r="AJ1608" s="170">
        <f>IF(AJ$2=$A1608,Data!AG327,0)</f>
        <v>0</v>
      </c>
      <c r="AK1608" s="171">
        <f>IF(AK$2=$A1608,Data!AH327,0)</f>
        <v>0</v>
      </c>
      <c r="AL1608" s="170">
        <f>IF(AL$2=$A1608,Data!AI327,0)</f>
        <v>0</v>
      </c>
      <c r="AM1608" t="str">
        <f t="shared" si="50"/>
        <v>BA</v>
      </c>
      <c r="AN1608" t="e">
        <f>+INDEX(Validation!$D$4:$D$250,MATCH(Merge!B1608,Validation!$E$4:$E$250,0))</f>
        <v>#N/A</v>
      </c>
      <c r="AO1608" s="172">
        <f t="shared" si="51"/>
        <v>0</v>
      </c>
    </row>
    <row r="1609" spans="1:41" ht="15" x14ac:dyDescent="0.25">
      <c r="A1609">
        <f>Inputs!$H$14</f>
        <v>4</v>
      </c>
      <c r="B1609" t="str">
        <f>Inputs!$D$4</f>
        <v>Select Agency…</v>
      </c>
      <c r="C1609" s="166" t="str">
        <f>Inputs!$I$6</f>
        <v>(insert code)</v>
      </c>
      <c r="D1609" t="str">
        <f>IFERROR(INDEX(Inputs!$I$11:$I$19,MATCH(A1609,Inputs!$H$11:$H$19)),"")</f>
        <v>(insert code)</v>
      </c>
      <c r="E1609" t="s">
        <v>902</v>
      </c>
      <c r="F1609" s="168">
        <f>IF(F$2=$A1609,Data!C328,0)</f>
        <v>0</v>
      </c>
      <c r="G1609" s="168">
        <f>IF(G$2=$A1609,Data!D328,0)</f>
        <v>0</v>
      </c>
      <c r="H1609" s="168">
        <f>IF(H$2=$A1609,Data!E328,0)</f>
        <v>0</v>
      </c>
      <c r="I1609" s="168">
        <f>IF(I$2=$A1609,Data!F328,0)</f>
        <v>0</v>
      </c>
      <c r="J1609" s="168">
        <f>IF(J$2=$A1609,Data!G328,0)</f>
        <v>0</v>
      </c>
      <c r="K1609" s="168">
        <f>IF(K$2=$A1609,Data!H328,0)</f>
        <v>0</v>
      </c>
      <c r="L1609" s="168">
        <f>IF(L$2=$A1609,Data!I328,0)</f>
        <v>0</v>
      </c>
      <c r="M1609" s="168">
        <f>IF(M$2=$A1609,Data!J328,0)</f>
        <v>0</v>
      </c>
      <c r="N1609" s="168">
        <f>IF(N$2=$A1609,Data!K328,0)</f>
        <v>0</v>
      </c>
      <c r="O1609" s="168">
        <f>IF(O$2=$A1609,Data!L328,0)</f>
        <v>0</v>
      </c>
      <c r="P1609" s="168">
        <f>IF(P$2=$A1609,Data!M328,0)</f>
        <v>0</v>
      </c>
      <c r="Q1609" s="168">
        <f>IF(Q$2=$A1609,Data!N328,0)</f>
        <v>0</v>
      </c>
      <c r="R1609" s="169">
        <f>IF(R$2=$A1609,Data!O328,0)</f>
        <v>0</v>
      </c>
      <c r="S1609" s="169">
        <f>IF(S$2=$A1609,Data!P328,0)</f>
        <v>0</v>
      </c>
      <c r="T1609" s="169">
        <f>IF(T$2=$A1609,Data!Q328,0)</f>
        <v>0</v>
      </c>
      <c r="U1609" s="169">
        <f>IF(U$2=$A1609,Data!R328,0)</f>
        <v>0</v>
      </c>
      <c r="V1609" s="169">
        <f>IF(V$2=$A1609,Data!S328,0)</f>
        <v>0</v>
      </c>
      <c r="W1609" s="169">
        <f>IF(W$2=$A1609,Data!T328,0)</f>
        <v>0</v>
      </c>
      <c r="X1609" s="169">
        <f>IF(X$2=$A1609,Data!U328,0)</f>
        <v>0</v>
      </c>
      <c r="Y1609" s="169">
        <f>IF(Y$2=$A1609,Data!V328,0)</f>
        <v>0</v>
      </c>
      <c r="Z1609" s="169">
        <f>IF(Z$2=$A1609,Data!W328,0)</f>
        <v>0</v>
      </c>
      <c r="AA1609" s="169">
        <f>IF(AA$2=$A1609,Data!X328,0)</f>
        <v>0</v>
      </c>
      <c r="AB1609" s="169">
        <f>IF(AB$2=$A1609,Data!Y328,0)</f>
        <v>0</v>
      </c>
      <c r="AC1609" s="169">
        <f>IF(AC$2=$A1609,Data!Z328,0)</f>
        <v>0</v>
      </c>
      <c r="AD1609" s="170">
        <f>IF(AD$2=$A1609,Data!AA328,0)</f>
        <v>0</v>
      </c>
      <c r="AE1609" s="171">
        <f>IF(AE$2=$A1609,Data!AB328,0)</f>
        <v>0</v>
      </c>
      <c r="AF1609" s="170">
        <f>IF(AF$2=$A1609,Data!AC328,0)</f>
        <v>0</v>
      </c>
      <c r="AG1609" s="171">
        <f>IF(AG$2=$A1609,Data!AD328,0)</f>
        <v>0</v>
      </c>
      <c r="AH1609" s="170">
        <f>IF(AH$2=$A1609,Data!AE328,0)</f>
        <v>0</v>
      </c>
      <c r="AI1609" s="171">
        <f>IF(AI$2=$A1609,Data!AF328,0)</f>
        <v>0</v>
      </c>
      <c r="AJ1609" s="170">
        <f>IF(AJ$2=$A1609,Data!AG328,0)</f>
        <v>0</v>
      </c>
      <c r="AK1609" s="171">
        <f>IF(AK$2=$A1609,Data!AH328,0)</f>
        <v>0</v>
      </c>
      <c r="AL1609" s="170">
        <f>IF(AL$2=$A1609,Data!AI328,0)</f>
        <v>0</v>
      </c>
      <c r="AM1609" t="str">
        <f t="shared" si="50"/>
        <v>BA</v>
      </c>
      <c r="AN1609" t="e">
        <f>+INDEX(Validation!$D$4:$D$250,MATCH(Merge!B1609,Validation!$E$4:$E$250,0))</f>
        <v>#N/A</v>
      </c>
      <c r="AO1609" s="172">
        <f t="shared" si="51"/>
        <v>0</v>
      </c>
    </row>
    <row r="1610" spans="1:41" ht="15" x14ac:dyDescent="0.25">
      <c r="A1610">
        <f>Inputs!$H$14</f>
        <v>4</v>
      </c>
      <c r="B1610" t="str">
        <f>Inputs!$D$4</f>
        <v>Select Agency…</v>
      </c>
      <c r="C1610" s="166" t="str">
        <f>Inputs!$I$6</f>
        <v>(insert code)</v>
      </c>
      <c r="D1610" t="str">
        <f>IFERROR(INDEX(Inputs!$I$11:$I$19,MATCH(A1610,Inputs!$H$11:$H$19)),"")</f>
        <v>(insert code)</v>
      </c>
      <c r="E1610" t="s">
        <v>902</v>
      </c>
      <c r="F1610" s="168">
        <f>IF(F$2=$A1610,Data!C329,0)</f>
        <v>0</v>
      </c>
      <c r="G1610" s="168">
        <f>IF(G$2=$A1610,Data!D329,0)</f>
        <v>0</v>
      </c>
      <c r="H1610" s="168">
        <f>IF(H$2=$A1610,Data!E329,0)</f>
        <v>0</v>
      </c>
      <c r="I1610" s="168">
        <f>IF(I$2=$A1610,Data!F329,0)</f>
        <v>0</v>
      </c>
      <c r="J1610" s="168">
        <f>IF(J$2=$A1610,Data!G329,0)</f>
        <v>0</v>
      </c>
      <c r="K1610" s="168">
        <f>IF(K$2=$A1610,Data!H329,0)</f>
        <v>0</v>
      </c>
      <c r="L1610" s="168">
        <f>IF(L$2=$A1610,Data!I329,0)</f>
        <v>0</v>
      </c>
      <c r="M1610" s="168">
        <f>IF(M$2=$A1610,Data!J329,0)</f>
        <v>0</v>
      </c>
      <c r="N1610" s="168">
        <f>IF(N$2=$A1610,Data!K329,0)</f>
        <v>0</v>
      </c>
      <c r="O1610" s="168">
        <f>IF(O$2=$A1610,Data!L329,0)</f>
        <v>0</v>
      </c>
      <c r="P1610" s="168">
        <f>IF(P$2=$A1610,Data!M329,0)</f>
        <v>0</v>
      </c>
      <c r="Q1610" s="168">
        <f>IF(Q$2=$A1610,Data!N329,0)</f>
        <v>0</v>
      </c>
      <c r="R1610" s="169">
        <f>IF(R$2=$A1610,Data!O329,0)</f>
        <v>0</v>
      </c>
      <c r="S1610" s="169">
        <f>IF(S$2=$A1610,Data!P329,0)</f>
        <v>0</v>
      </c>
      <c r="T1610" s="169">
        <f>IF(T$2=$A1610,Data!Q329,0)</f>
        <v>0</v>
      </c>
      <c r="U1610" s="169">
        <f>IF(U$2=$A1610,Data!R329,0)</f>
        <v>0</v>
      </c>
      <c r="V1610" s="169">
        <f>IF(V$2=$A1610,Data!S329,0)</f>
        <v>0</v>
      </c>
      <c r="W1610" s="169">
        <f>IF(W$2=$A1610,Data!T329,0)</f>
        <v>0</v>
      </c>
      <c r="X1610" s="169">
        <f>IF(X$2=$A1610,Data!U329,0)</f>
        <v>0</v>
      </c>
      <c r="Y1610" s="169">
        <f>IF(Y$2=$A1610,Data!V329,0)</f>
        <v>0</v>
      </c>
      <c r="Z1610" s="169">
        <f>IF(Z$2=$A1610,Data!W329,0)</f>
        <v>0</v>
      </c>
      <c r="AA1610" s="169">
        <f>IF(AA$2=$A1610,Data!X329,0)</f>
        <v>0</v>
      </c>
      <c r="AB1610" s="169">
        <f>IF(AB$2=$A1610,Data!Y329,0)</f>
        <v>0</v>
      </c>
      <c r="AC1610" s="169">
        <f>IF(AC$2=$A1610,Data!Z329,0)</f>
        <v>0</v>
      </c>
      <c r="AD1610" s="170">
        <f>IF(AD$2=$A1610,Data!AA329,0)</f>
        <v>0</v>
      </c>
      <c r="AE1610" s="171">
        <f>IF(AE$2=$A1610,Data!AB329,0)</f>
        <v>0</v>
      </c>
      <c r="AF1610" s="170">
        <f>IF(AF$2=$A1610,Data!AC329,0)</f>
        <v>0</v>
      </c>
      <c r="AG1610" s="171">
        <f>IF(AG$2=$A1610,Data!AD329,0)</f>
        <v>0</v>
      </c>
      <c r="AH1610" s="170">
        <f>IF(AH$2=$A1610,Data!AE329,0)</f>
        <v>0</v>
      </c>
      <c r="AI1610" s="171">
        <f>IF(AI$2=$A1610,Data!AF329,0)</f>
        <v>0</v>
      </c>
      <c r="AJ1610" s="170">
        <f>IF(AJ$2=$A1610,Data!AG329,0)</f>
        <v>0</v>
      </c>
      <c r="AK1610" s="171">
        <f>IF(AK$2=$A1610,Data!AH329,0)</f>
        <v>0</v>
      </c>
      <c r="AL1610" s="170">
        <f>IF(AL$2=$A1610,Data!AI329,0)</f>
        <v>0</v>
      </c>
      <c r="AM1610" t="str">
        <f t="shared" si="50"/>
        <v>BA</v>
      </c>
      <c r="AN1610" t="e">
        <f>+INDEX(Validation!$D$4:$D$250,MATCH(Merge!B1610,Validation!$E$4:$E$250,0))</f>
        <v>#N/A</v>
      </c>
      <c r="AO1610" s="172">
        <f t="shared" si="51"/>
        <v>0</v>
      </c>
    </row>
    <row r="1611" spans="1:41" ht="15" x14ac:dyDescent="0.25">
      <c r="A1611">
        <f>Inputs!$H$14</f>
        <v>4</v>
      </c>
      <c r="B1611" t="str">
        <f>Inputs!$D$4</f>
        <v>Select Agency…</v>
      </c>
      <c r="C1611" s="166" t="str">
        <f>Inputs!$I$6</f>
        <v>(insert code)</v>
      </c>
      <c r="D1611" t="str">
        <f>IFERROR(INDEX(Inputs!$I$11:$I$19,MATCH(A1611,Inputs!$H$11:$H$19)),"")</f>
        <v>(insert code)</v>
      </c>
      <c r="E1611" t="s">
        <v>942</v>
      </c>
      <c r="F1611" s="168">
        <f>IF(F$2=$A1611,Data!C330,0)</f>
        <v>0</v>
      </c>
      <c r="G1611" s="168">
        <f>IF(G$2=$A1611,Data!D330,0)</f>
        <v>0</v>
      </c>
      <c r="H1611" s="168">
        <f>IF(H$2=$A1611,Data!E330,0)</f>
        <v>0</v>
      </c>
      <c r="I1611" s="168">
        <f>IF(I$2=$A1611,Data!F330,0)</f>
        <v>0</v>
      </c>
      <c r="J1611" s="168">
        <f>IF(J$2=$A1611,Data!G330,0)</f>
        <v>0</v>
      </c>
      <c r="K1611" s="168">
        <f>IF(K$2=$A1611,Data!H330,0)</f>
        <v>0</v>
      </c>
      <c r="L1611" s="168">
        <f>IF(L$2=$A1611,Data!I330,0)</f>
        <v>0</v>
      </c>
      <c r="M1611" s="168">
        <f>IF(M$2=$A1611,Data!J330,0)</f>
        <v>0</v>
      </c>
      <c r="N1611" s="168">
        <f>IF(N$2=$A1611,Data!K330,0)</f>
        <v>0</v>
      </c>
      <c r="O1611" s="168">
        <f>IF(O$2=$A1611,Data!L330,0)</f>
        <v>0</v>
      </c>
      <c r="P1611" s="168">
        <f>IF(P$2=$A1611,Data!M330,0)</f>
        <v>0</v>
      </c>
      <c r="Q1611" s="168">
        <f>IF(Q$2=$A1611,Data!N330,0)</f>
        <v>0</v>
      </c>
      <c r="R1611" s="169">
        <f>IF(R$2=$A1611,Data!O330,0)</f>
        <v>0</v>
      </c>
      <c r="S1611" s="169">
        <f>IF(S$2=$A1611,Data!P330,0)</f>
        <v>0</v>
      </c>
      <c r="T1611" s="169">
        <f>IF(T$2=$A1611,Data!Q330,0)</f>
        <v>0</v>
      </c>
      <c r="U1611" s="169">
        <f>IF(U$2=$A1611,Data!R330,0)</f>
        <v>0</v>
      </c>
      <c r="V1611" s="169">
        <f>IF(V$2=$A1611,Data!S330,0)</f>
        <v>0</v>
      </c>
      <c r="W1611" s="169">
        <f>IF(W$2=$A1611,Data!T330,0)</f>
        <v>0</v>
      </c>
      <c r="X1611" s="169">
        <f>IF(X$2=$A1611,Data!U330,0)</f>
        <v>0</v>
      </c>
      <c r="Y1611" s="169">
        <f>IF(Y$2=$A1611,Data!V330,0)</f>
        <v>0</v>
      </c>
      <c r="Z1611" s="169">
        <f>IF(Z$2=$A1611,Data!W330,0)</f>
        <v>0</v>
      </c>
      <c r="AA1611" s="169">
        <f>IF(AA$2=$A1611,Data!X330,0)</f>
        <v>0</v>
      </c>
      <c r="AB1611" s="169">
        <f>IF(AB$2=$A1611,Data!Y330,0)</f>
        <v>0</v>
      </c>
      <c r="AC1611" s="169">
        <f>IF(AC$2=$A1611,Data!Z330,0)</f>
        <v>0</v>
      </c>
      <c r="AD1611" s="170">
        <f>IF(AD$2=$A1611,Data!AA330,0)</f>
        <v>0</v>
      </c>
      <c r="AE1611" s="171">
        <f>IF(AE$2=$A1611,Data!AB330,0)</f>
        <v>0</v>
      </c>
      <c r="AF1611" s="170">
        <f>IF(AF$2=$A1611,Data!AC330,0)</f>
        <v>0</v>
      </c>
      <c r="AG1611" s="171">
        <f>IF(AG$2=$A1611,Data!AD330,0)</f>
        <v>0</v>
      </c>
      <c r="AH1611" s="170">
        <f>IF(AH$2=$A1611,Data!AE330,0)</f>
        <v>0</v>
      </c>
      <c r="AI1611" s="171">
        <f>IF(AI$2=$A1611,Data!AF330,0)</f>
        <v>0</v>
      </c>
      <c r="AJ1611" s="170">
        <f>IF(AJ$2=$A1611,Data!AG330,0)</f>
        <v>0</v>
      </c>
      <c r="AK1611" s="171">
        <f>IF(AK$2=$A1611,Data!AH330,0)</f>
        <v>0</v>
      </c>
      <c r="AL1611" s="170">
        <f>IF(AL$2=$A1611,Data!AI330,0)</f>
        <v>0</v>
      </c>
      <c r="AM1611" t="str">
        <f t="shared" si="50"/>
        <v>EA</v>
      </c>
      <c r="AN1611" t="e">
        <f>+INDEX(Validation!$D$4:$D$250,MATCH(Merge!B1611,Validation!$E$4:$E$250,0))</f>
        <v>#N/A</v>
      </c>
      <c r="AO1611" s="172">
        <f t="shared" si="51"/>
        <v>0</v>
      </c>
    </row>
    <row r="1612" spans="1:41" ht="15" x14ac:dyDescent="0.25">
      <c r="A1612">
        <f>Inputs!$H$14</f>
        <v>4</v>
      </c>
      <c r="B1612" t="str">
        <f>Inputs!$D$4</f>
        <v>Select Agency…</v>
      </c>
      <c r="C1612" s="166" t="str">
        <f>Inputs!$I$6</f>
        <v>(insert code)</v>
      </c>
      <c r="D1612" t="str">
        <f>IFERROR(INDEX(Inputs!$I$11:$I$19,MATCH(A1612,Inputs!$H$11:$H$19)),"")</f>
        <v>(insert code)</v>
      </c>
      <c r="E1612" t="s">
        <v>942</v>
      </c>
      <c r="F1612" s="168">
        <f>IF(F$2=$A1612,Data!C331,0)</f>
        <v>0</v>
      </c>
      <c r="G1612" s="168">
        <f>IF(G$2=$A1612,Data!D331,0)</f>
        <v>0</v>
      </c>
      <c r="H1612" s="168">
        <f>IF(H$2=$A1612,Data!E331,0)</f>
        <v>0</v>
      </c>
      <c r="I1612" s="168">
        <f>IF(I$2=$A1612,Data!F331,0)</f>
        <v>0</v>
      </c>
      <c r="J1612" s="168">
        <f>IF(J$2=$A1612,Data!G331,0)</f>
        <v>0</v>
      </c>
      <c r="K1612" s="168">
        <f>IF(K$2=$A1612,Data!H331,0)</f>
        <v>0</v>
      </c>
      <c r="L1612" s="168">
        <f>IF(L$2=$A1612,Data!I331,0)</f>
        <v>0</v>
      </c>
      <c r="M1612" s="168">
        <f>IF(M$2=$A1612,Data!J331,0)</f>
        <v>0</v>
      </c>
      <c r="N1612" s="168">
        <f>IF(N$2=$A1612,Data!K331,0)</f>
        <v>0</v>
      </c>
      <c r="O1612" s="168">
        <f>IF(O$2=$A1612,Data!L331,0)</f>
        <v>0</v>
      </c>
      <c r="P1612" s="168">
        <f>IF(P$2=$A1612,Data!M331,0)</f>
        <v>0</v>
      </c>
      <c r="Q1612" s="168">
        <f>IF(Q$2=$A1612,Data!N331,0)</f>
        <v>0</v>
      </c>
      <c r="R1612" s="169">
        <f>IF(R$2=$A1612,Data!O331,0)</f>
        <v>0</v>
      </c>
      <c r="S1612" s="169">
        <f>IF(S$2=$A1612,Data!P331,0)</f>
        <v>0</v>
      </c>
      <c r="T1612" s="169">
        <f>IF(T$2=$A1612,Data!Q331,0)</f>
        <v>0</v>
      </c>
      <c r="U1612" s="169">
        <f>IF(U$2=$A1612,Data!R331,0)</f>
        <v>0</v>
      </c>
      <c r="V1612" s="169">
        <f>IF(V$2=$A1612,Data!S331,0)</f>
        <v>0</v>
      </c>
      <c r="W1612" s="169">
        <f>IF(W$2=$A1612,Data!T331,0)</f>
        <v>0</v>
      </c>
      <c r="X1612" s="169">
        <f>IF(X$2=$A1612,Data!U331,0)</f>
        <v>0</v>
      </c>
      <c r="Y1612" s="169">
        <f>IF(Y$2=$A1612,Data!V331,0)</f>
        <v>0</v>
      </c>
      <c r="Z1612" s="169">
        <f>IF(Z$2=$A1612,Data!W331,0)</f>
        <v>0</v>
      </c>
      <c r="AA1612" s="169">
        <f>IF(AA$2=$A1612,Data!X331,0)</f>
        <v>0</v>
      </c>
      <c r="AB1612" s="169">
        <f>IF(AB$2=$A1612,Data!Y331,0)</f>
        <v>0</v>
      </c>
      <c r="AC1612" s="169">
        <f>IF(AC$2=$A1612,Data!Z331,0)</f>
        <v>0</v>
      </c>
      <c r="AD1612" s="170">
        <f>IF(AD$2=$A1612,Data!AA331,0)</f>
        <v>0</v>
      </c>
      <c r="AE1612" s="171">
        <f>IF(AE$2=$A1612,Data!AB331,0)</f>
        <v>0</v>
      </c>
      <c r="AF1612" s="170">
        <f>IF(AF$2=$A1612,Data!AC331,0)</f>
        <v>0</v>
      </c>
      <c r="AG1612" s="171">
        <f>IF(AG$2=$A1612,Data!AD331,0)</f>
        <v>0</v>
      </c>
      <c r="AH1612" s="170">
        <f>IF(AH$2=$A1612,Data!AE331,0)</f>
        <v>0</v>
      </c>
      <c r="AI1612" s="171">
        <f>IF(AI$2=$A1612,Data!AF331,0)</f>
        <v>0</v>
      </c>
      <c r="AJ1612" s="170">
        <f>IF(AJ$2=$A1612,Data!AG331,0)</f>
        <v>0</v>
      </c>
      <c r="AK1612" s="171">
        <f>IF(AK$2=$A1612,Data!AH331,0)</f>
        <v>0</v>
      </c>
      <c r="AL1612" s="170">
        <f>IF(AL$2=$A1612,Data!AI331,0)</f>
        <v>0</v>
      </c>
      <c r="AM1612" t="str">
        <f t="shared" si="50"/>
        <v>EA</v>
      </c>
      <c r="AN1612" t="e">
        <f>+INDEX(Validation!$D$4:$D$250,MATCH(Merge!B1612,Validation!$E$4:$E$250,0))</f>
        <v>#N/A</v>
      </c>
      <c r="AO1612" s="172">
        <f t="shared" si="51"/>
        <v>0</v>
      </c>
    </row>
    <row r="1613" spans="1:41" ht="15" x14ac:dyDescent="0.25">
      <c r="A1613">
        <f>Inputs!$H$14</f>
        <v>4</v>
      </c>
      <c r="B1613" t="str">
        <f>Inputs!$D$4</f>
        <v>Select Agency…</v>
      </c>
      <c r="C1613" s="166" t="str">
        <f>Inputs!$I$6</f>
        <v>(insert code)</v>
      </c>
      <c r="D1613" t="str">
        <f>IFERROR(INDEX(Inputs!$I$11:$I$19,MATCH(A1613,Inputs!$H$11:$H$19)),"")</f>
        <v>(insert code)</v>
      </c>
      <c r="E1613" t="s">
        <v>942</v>
      </c>
      <c r="F1613" s="168">
        <f>IF(F$2=$A1613,Data!C332,0)</f>
        <v>0</v>
      </c>
      <c r="G1613" s="168">
        <f>IF(G$2=$A1613,Data!D332,0)</f>
        <v>0</v>
      </c>
      <c r="H1613" s="168">
        <f>IF(H$2=$A1613,Data!E332,0)</f>
        <v>0</v>
      </c>
      <c r="I1613" s="168">
        <f>IF(I$2=$A1613,Data!F332,0)</f>
        <v>0</v>
      </c>
      <c r="J1613" s="168">
        <f>IF(J$2=$A1613,Data!G332,0)</f>
        <v>0</v>
      </c>
      <c r="K1613" s="168">
        <f>IF(K$2=$A1613,Data!H332,0)</f>
        <v>0</v>
      </c>
      <c r="L1613" s="168">
        <f>IF(L$2=$A1613,Data!I332,0)</f>
        <v>0</v>
      </c>
      <c r="M1613" s="168">
        <f>IF(M$2=$A1613,Data!J332,0)</f>
        <v>0</v>
      </c>
      <c r="N1613" s="168">
        <f>IF(N$2=$A1613,Data!K332,0)</f>
        <v>0</v>
      </c>
      <c r="O1613" s="168">
        <f>IF(O$2=$A1613,Data!L332,0)</f>
        <v>0</v>
      </c>
      <c r="P1613" s="168">
        <f>IF(P$2=$A1613,Data!M332,0)</f>
        <v>0</v>
      </c>
      <c r="Q1613" s="168">
        <f>IF(Q$2=$A1613,Data!N332,0)</f>
        <v>0</v>
      </c>
      <c r="R1613" s="169">
        <f>IF(R$2=$A1613,Data!O332,0)</f>
        <v>0</v>
      </c>
      <c r="S1613" s="169">
        <f>IF(S$2=$A1613,Data!P332,0)</f>
        <v>0</v>
      </c>
      <c r="T1613" s="169">
        <f>IF(T$2=$A1613,Data!Q332,0)</f>
        <v>0</v>
      </c>
      <c r="U1613" s="169">
        <f>IF(U$2=$A1613,Data!R332,0)</f>
        <v>0</v>
      </c>
      <c r="V1613" s="169">
        <f>IF(V$2=$A1613,Data!S332,0)</f>
        <v>0</v>
      </c>
      <c r="W1613" s="169">
        <f>IF(W$2=$A1613,Data!T332,0)</f>
        <v>0</v>
      </c>
      <c r="X1613" s="169">
        <f>IF(X$2=$A1613,Data!U332,0)</f>
        <v>0</v>
      </c>
      <c r="Y1613" s="169">
        <f>IF(Y$2=$A1613,Data!V332,0)</f>
        <v>0</v>
      </c>
      <c r="Z1613" s="169">
        <f>IF(Z$2=$A1613,Data!W332,0)</f>
        <v>0</v>
      </c>
      <c r="AA1613" s="169">
        <f>IF(AA$2=$A1613,Data!X332,0)</f>
        <v>0</v>
      </c>
      <c r="AB1613" s="169">
        <f>IF(AB$2=$A1613,Data!Y332,0)</f>
        <v>0</v>
      </c>
      <c r="AC1613" s="169">
        <f>IF(AC$2=$A1613,Data!Z332,0)</f>
        <v>0</v>
      </c>
      <c r="AD1613" s="170">
        <f>IF(AD$2=$A1613,Data!AA332,0)</f>
        <v>0</v>
      </c>
      <c r="AE1613" s="171">
        <f>IF(AE$2=$A1613,Data!AB332,0)</f>
        <v>0</v>
      </c>
      <c r="AF1613" s="170">
        <f>IF(AF$2=$A1613,Data!AC332,0)</f>
        <v>0</v>
      </c>
      <c r="AG1613" s="171">
        <f>IF(AG$2=$A1613,Data!AD332,0)</f>
        <v>0</v>
      </c>
      <c r="AH1613" s="170">
        <f>IF(AH$2=$A1613,Data!AE332,0)</f>
        <v>0</v>
      </c>
      <c r="AI1613" s="171">
        <f>IF(AI$2=$A1613,Data!AF332,0)</f>
        <v>0</v>
      </c>
      <c r="AJ1613" s="170">
        <f>IF(AJ$2=$A1613,Data!AG332,0)</f>
        <v>0</v>
      </c>
      <c r="AK1613" s="171">
        <f>IF(AK$2=$A1613,Data!AH332,0)</f>
        <v>0</v>
      </c>
      <c r="AL1613" s="170">
        <f>IF(AL$2=$A1613,Data!AI332,0)</f>
        <v>0</v>
      </c>
      <c r="AM1613" t="str">
        <f t="shared" si="50"/>
        <v>EA</v>
      </c>
      <c r="AN1613" t="e">
        <f>+INDEX(Validation!$D$4:$D$250,MATCH(Merge!B1613,Validation!$E$4:$E$250,0))</f>
        <v>#N/A</v>
      </c>
      <c r="AO1613" s="172">
        <f t="shared" si="51"/>
        <v>0</v>
      </c>
    </row>
    <row r="1614" spans="1:41" ht="15" x14ac:dyDescent="0.25">
      <c r="A1614">
        <f>Inputs!$H$14</f>
        <v>4</v>
      </c>
      <c r="B1614" t="str">
        <f>Inputs!$D$4</f>
        <v>Select Agency…</v>
      </c>
      <c r="C1614" s="166" t="str">
        <f>Inputs!$I$6</f>
        <v>(insert code)</v>
      </c>
      <c r="D1614" t="str">
        <f>IFERROR(INDEX(Inputs!$I$11:$I$19,MATCH(A1614,Inputs!$H$11:$H$19)),"")</f>
        <v>(insert code)</v>
      </c>
      <c r="E1614" t="s">
        <v>942</v>
      </c>
      <c r="F1614" s="168">
        <f>IF(F$2=$A1614,Data!C333,0)</f>
        <v>0</v>
      </c>
      <c r="G1614" s="168">
        <f>IF(G$2=$A1614,Data!D333,0)</f>
        <v>0</v>
      </c>
      <c r="H1614" s="168">
        <f>IF(H$2=$A1614,Data!E333,0)</f>
        <v>0</v>
      </c>
      <c r="I1614" s="168">
        <f>IF(I$2=$A1614,Data!F333,0)</f>
        <v>0</v>
      </c>
      <c r="J1614" s="168">
        <f>IF(J$2=$A1614,Data!G333,0)</f>
        <v>0</v>
      </c>
      <c r="K1614" s="168">
        <f>IF(K$2=$A1614,Data!H333,0)</f>
        <v>0</v>
      </c>
      <c r="L1614" s="168">
        <f>IF(L$2=$A1614,Data!I333,0)</f>
        <v>0</v>
      </c>
      <c r="M1614" s="168">
        <f>IF(M$2=$A1614,Data!J333,0)</f>
        <v>0</v>
      </c>
      <c r="N1614" s="168">
        <f>IF(N$2=$A1614,Data!K333,0)</f>
        <v>0</v>
      </c>
      <c r="O1614" s="168">
        <f>IF(O$2=$A1614,Data!L333,0)</f>
        <v>0</v>
      </c>
      <c r="P1614" s="168">
        <f>IF(P$2=$A1614,Data!M333,0)</f>
        <v>0</v>
      </c>
      <c r="Q1614" s="168">
        <f>IF(Q$2=$A1614,Data!N333,0)</f>
        <v>0</v>
      </c>
      <c r="R1614" s="169">
        <f>IF(R$2=$A1614,Data!O333,0)</f>
        <v>0</v>
      </c>
      <c r="S1614" s="169">
        <f>IF(S$2=$A1614,Data!P333,0)</f>
        <v>0</v>
      </c>
      <c r="T1614" s="169">
        <f>IF(T$2=$A1614,Data!Q333,0)</f>
        <v>0</v>
      </c>
      <c r="U1614" s="169">
        <f>IF(U$2=$A1614,Data!R333,0)</f>
        <v>0</v>
      </c>
      <c r="V1614" s="169">
        <f>IF(V$2=$A1614,Data!S333,0)</f>
        <v>0</v>
      </c>
      <c r="W1614" s="169">
        <f>IF(W$2=$A1614,Data!T333,0)</f>
        <v>0</v>
      </c>
      <c r="X1614" s="169">
        <f>IF(X$2=$A1614,Data!U333,0)</f>
        <v>0</v>
      </c>
      <c r="Y1614" s="169">
        <f>IF(Y$2=$A1614,Data!V333,0)</f>
        <v>0</v>
      </c>
      <c r="Z1614" s="169">
        <f>IF(Z$2=$A1614,Data!W333,0)</f>
        <v>0</v>
      </c>
      <c r="AA1614" s="169">
        <f>IF(AA$2=$A1614,Data!X333,0)</f>
        <v>0</v>
      </c>
      <c r="AB1614" s="169">
        <f>IF(AB$2=$A1614,Data!Y333,0)</f>
        <v>0</v>
      </c>
      <c r="AC1614" s="169">
        <f>IF(AC$2=$A1614,Data!Z333,0)</f>
        <v>0</v>
      </c>
      <c r="AD1614" s="170">
        <f>IF(AD$2=$A1614,Data!AA333,0)</f>
        <v>0</v>
      </c>
      <c r="AE1614" s="171">
        <f>IF(AE$2=$A1614,Data!AB333,0)</f>
        <v>0</v>
      </c>
      <c r="AF1614" s="170">
        <f>IF(AF$2=$A1614,Data!AC333,0)</f>
        <v>0</v>
      </c>
      <c r="AG1614" s="171">
        <f>IF(AG$2=$A1614,Data!AD333,0)</f>
        <v>0</v>
      </c>
      <c r="AH1614" s="170">
        <f>IF(AH$2=$A1614,Data!AE333,0)</f>
        <v>0</v>
      </c>
      <c r="AI1614" s="171">
        <f>IF(AI$2=$A1614,Data!AF333,0)</f>
        <v>0</v>
      </c>
      <c r="AJ1614" s="170">
        <f>IF(AJ$2=$A1614,Data!AG333,0)</f>
        <v>0</v>
      </c>
      <c r="AK1614" s="171">
        <f>IF(AK$2=$A1614,Data!AH333,0)</f>
        <v>0</v>
      </c>
      <c r="AL1614" s="170">
        <f>IF(AL$2=$A1614,Data!AI333,0)</f>
        <v>0</v>
      </c>
      <c r="AM1614" t="str">
        <f t="shared" si="50"/>
        <v>EA</v>
      </c>
      <c r="AN1614" t="e">
        <f>+INDEX(Validation!$D$4:$D$250,MATCH(Merge!B1614,Validation!$E$4:$E$250,0))</f>
        <v>#N/A</v>
      </c>
      <c r="AO1614" s="172">
        <f t="shared" si="51"/>
        <v>0</v>
      </c>
    </row>
    <row r="1615" spans="1:41" ht="15" x14ac:dyDescent="0.25">
      <c r="A1615">
        <f>Inputs!$H$14</f>
        <v>4</v>
      </c>
      <c r="B1615" t="str">
        <f>Inputs!$D$4</f>
        <v>Select Agency…</v>
      </c>
      <c r="C1615" s="166" t="str">
        <f>Inputs!$I$6</f>
        <v>(insert code)</v>
      </c>
      <c r="D1615" t="str">
        <f>IFERROR(INDEX(Inputs!$I$11:$I$19,MATCH(A1615,Inputs!$H$11:$H$19)),"")</f>
        <v>(insert code)</v>
      </c>
      <c r="E1615" t="s">
        <v>942</v>
      </c>
      <c r="F1615" s="168">
        <f>IF(F$2=$A1615,Data!C334,0)</f>
        <v>0</v>
      </c>
      <c r="G1615" s="168">
        <f>IF(G$2=$A1615,Data!D334,0)</f>
        <v>0</v>
      </c>
      <c r="H1615" s="168">
        <f>IF(H$2=$A1615,Data!E334,0)</f>
        <v>0</v>
      </c>
      <c r="I1615" s="168">
        <f>IF(I$2=$A1615,Data!F334,0)</f>
        <v>0</v>
      </c>
      <c r="J1615" s="168">
        <f>IF(J$2=$A1615,Data!G334,0)</f>
        <v>0</v>
      </c>
      <c r="K1615" s="168">
        <f>IF(K$2=$A1615,Data!H334,0)</f>
        <v>0</v>
      </c>
      <c r="L1615" s="168">
        <f>IF(L$2=$A1615,Data!I334,0)</f>
        <v>0</v>
      </c>
      <c r="M1615" s="168">
        <f>IF(M$2=$A1615,Data!J334,0)</f>
        <v>0</v>
      </c>
      <c r="N1615" s="168">
        <f>IF(N$2=$A1615,Data!K334,0)</f>
        <v>0</v>
      </c>
      <c r="O1615" s="168">
        <f>IF(O$2=$A1615,Data!L334,0)</f>
        <v>0</v>
      </c>
      <c r="P1615" s="168">
        <f>IF(P$2=$A1615,Data!M334,0)</f>
        <v>0</v>
      </c>
      <c r="Q1615" s="168">
        <f>IF(Q$2=$A1615,Data!N334,0)</f>
        <v>0</v>
      </c>
      <c r="R1615" s="169">
        <f>IF(R$2=$A1615,Data!O334,0)</f>
        <v>0</v>
      </c>
      <c r="S1615" s="169">
        <f>IF(S$2=$A1615,Data!P334,0)</f>
        <v>0</v>
      </c>
      <c r="T1615" s="169">
        <f>IF(T$2=$A1615,Data!Q334,0)</f>
        <v>0</v>
      </c>
      <c r="U1615" s="169">
        <f>IF(U$2=$A1615,Data!R334,0)</f>
        <v>0</v>
      </c>
      <c r="V1615" s="169">
        <f>IF(V$2=$A1615,Data!S334,0)</f>
        <v>0</v>
      </c>
      <c r="W1615" s="169">
        <f>IF(W$2=$A1615,Data!T334,0)</f>
        <v>0</v>
      </c>
      <c r="X1615" s="169">
        <f>IF(X$2=$A1615,Data!U334,0)</f>
        <v>0</v>
      </c>
      <c r="Y1615" s="169">
        <f>IF(Y$2=$A1615,Data!V334,0)</f>
        <v>0</v>
      </c>
      <c r="Z1615" s="169">
        <f>IF(Z$2=$A1615,Data!W334,0)</f>
        <v>0</v>
      </c>
      <c r="AA1615" s="169">
        <f>IF(AA$2=$A1615,Data!X334,0)</f>
        <v>0</v>
      </c>
      <c r="AB1615" s="169">
        <f>IF(AB$2=$A1615,Data!Y334,0)</f>
        <v>0</v>
      </c>
      <c r="AC1615" s="169">
        <f>IF(AC$2=$A1615,Data!Z334,0)</f>
        <v>0</v>
      </c>
      <c r="AD1615" s="170">
        <f>IF(AD$2=$A1615,Data!AA334,0)</f>
        <v>0</v>
      </c>
      <c r="AE1615" s="171">
        <f>IF(AE$2=$A1615,Data!AB334,0)</f>
        <v>0</v>
      </c>
      <c r="AF1615" s="170">
        <f>IF(AF$2=$A1615,Data!AC334,0)</f>
        <v>0</v>
      </c>
      <c r="AG1615" s="171">
        <f>IF(AG$2=$A1615,Data!AD334,0)</f>
        <v>0</v>
      </c>
      <c r="AH1615" s="170">
        <f>IF(AH$2=$A1615,Data!AE334,0)</f>
        <v>0</v>
      </c>
      <c r="AI1615" s="171">
        <f>IF(AI$2=$A1615,Data!AF334,0)</f>
        <v>0</v>
      </c>
      <c r="AJ1615" s="170">
        <f>IF(AJ$2=$A1615,Data!AG334,0)</f>
        <v>0</v>
      </c>
      <c r="AK1615" s="171">
        <f>IF(AK$2=$A1615,Data!AH334,0)</f>
        <v>0</v>
      </c>
      <c r="AL1615" s="170">
        <f>IF(AL$2=$A1615,Data!AI334,0)</f>
        <v>0</v>
      </c>
      <c r="AM1615" t="str">
        <f t="shared" si="50"/>
        <v>EA</v>
      </c>
      <c r="AN1615" t="e">
        <f>+INDEX(Validation!$D$4:$D$250,MATCH(Merge!B1615,Validation!$E$4:$E$250,0))</f>
        <v>#N/A</v>
      </c>
      <c r="AO1615" s="172">
        <f t="shared" si="51"/>
        <v>0</v>
      </c>
    </row>
    <row r="1616" spans="1:41" ht="15" x14ac:dyDescent="0.25">
      <c r="A1616">
        <f>Inputs!$H$14</f>
        <v>4</v>
      </c>
      <c r="B1616" t="str">
        <f>Inputs!$D$4</f>
        <v>Select Agency…</v>
      </c>
      <c r="C1616" s="166" t="str">
        <f>Inputs!$I$6</f>
        <v>(insert code)</v>
      </c>
      <c r="D1616" t="str">
        <f>IFERROR(INDEX(Inputs!$I$11:$I$19,MATCH(A1616,Inputs!$H$11:$H$19)),"")</f>
        <v>(insert code)</v>
      </c>
      <c r="E1616" t="s">
        <v>942</v>
      </c>
      <c r="F1616" s="168">
        <f>IF(F$2=$A1616,Data!C335,0)</f>
        <v>0</v>
      </c>
      <c r="G1616" s="168">
        <f>IF(G$2=$A1616,Data!D335,0)</f>
        <v>0</v>
      </c>
      <c r="H1616" s="168">
        <f>IF(H$2=$A1616,Data!E335,0)</f>
        <v>0</v>
      </c>
      <c r="I1616" s="168">
        <f>IF(I$2=$A1616,Data!F335,0)</f>
        <v>0</v>
      </c>
      <c r="J1616" s="168">
        <f>IF(J$2=$A1616,Data!G335,0)</f>
        <v>0</v>
      </c>
      <c r="K1616" s="168">
        <f>IF(K$2=$A1616,Data!H335,0)</f>
        <v>0</v>
      </c>
      <c r="L1616" s="168">
        <f>IF(L$2=$A1616,Data!I335,0)</f>
        <v>0</v>
      </c>
      <c r="M1616" s="168">
        <f>IF(M$2=$A1616,Data!J335,0)</f>
        <v>0</v>
      </c>
      <c r="N1616" s="168">
        <f>IF(N$2=$A1616,Data!K335,0)</f>
        <v>0</v>
      </c>
      <c r="O1616" s="168">
        <f>IF(O$2=$A1616,Data!L335,0)</f>
        <v>0</v>
      </c>
      <c r="P1616" s="168">
        <f>IF(P$2=$A1616,Data!M335,0)</f>
        <v>0</v>
      </c>
      <c r="Q1616" s="168">
        <f>IF(Q$2=$A1616,Data!N335,0)</f>
        <v>0</v>
      </c>
      <c r="R1616" s="169">
        <f>IF(R$2=$A1616,Data!O335,0)</f>
        <v>0</v>
      </c>
      <c r="S1616" s="169">
        <f>IF(S$2=$A1616,Data!P335,0)</f>
        <v>0</v>
      </c>
      <c r="T1616" s="169">
        <f>IF(T$2=$A1616,Data!Q335,0)</f>
        <v>0</v>
      </c>
      <c r="U1616" s="169">
        <f>IF(U$2=$A1616,Data!R335,0)</f>
        <v>0</v>
      </c>
      <c r="V1616" s="169">
        <f>IF(V$2=$A1616,Data!S335,0)</f>
        <v>0</v>
      </c>
      <c r="W1616" s="169">
        <f>IF(W$2=$A1616,Data!T335,0)</f>
        <v>0</v>
      </c>
      <c r="X1616" s="169">
        <f>IF(X$2=$A1616,Data!U335,0)</f>
        <v>0</v>
      </c>
      <c r="Y1616" s="169">
        <f>IF(Y$2=$A1616,Data!V335,0)</f>
        <v>0</v>
      </c>
      <c r="Z1616" s="169">
        <f>IF(Z$2=$A1616,Data!W335,0)</f>
        <v>0</v>
      </c>
      <c r="AA1616" s="169">
        <f>IF(AA$2=$A1616,Data!X335,0)</f>
        <v>0</v>
      </c>
      <c r="AB1616" s="169">
        <f>IF(AB$2=$A1616,Data!Y335,0)</f>
        <v>0</v>
      </c>
      <c r="AC1616" s="169">
        <f>IF(AC$2=$A1616,Data!Z335,0)</f>
        <v>0</v>
      </c>
      <c r="AD1616" s="170">
        <f>IF(AD$2=$A1616,Data!AA335,0)</f>
        <v>0</v>
      </c>
      <c r="AE1616" s="171">
        <f>IF(AE$2=$A1616,Data!AB335,0)</f>
        <v>0</v>
      </c>
      <c r="AF1616" s="170">
        <f>IF(AF$2=$A1616,Data!AC335,0)</f>
        <v>0</v>
      </c>
      <c r="AG1616" s="171">
        <f>IF(AG$2=$A1616,Data!AD335,0)</f>
        <v>0</v>
      </c>
      <c r="AH1616" s="170">
        <f>IF(AH$2=$A1616,Data!AE335,0)</f>
        <v>0</v>
      </c>
      <c r="AI1616" s="171">
        <f>IF(AI$2=$A1616,Data!AF335,0)</f>
        <v>0</v>
      </c>
      <c r="AJ1616" s="170">
        <f>IF(AJ$2=$A1616,Data!AG335,0)</f>
        <v>0</v>
      </c>
      <c r="AK1616" s="171">
        <f>IF(AK$2=$A1616,Data!AH335,0)</f>
        <v>0</v>
      </c>
      <c r="AL1616" s="170">
        <f>IF(AL$2=$A1616,Data!AI335,0)</f>
        <v>0</v>
      </c>
      <c r="AM1616" t="str">
        <f t="shared" si="50"/>
        <v>EA</v>
      </c>
      <c r="AN1616" t="e">
        <f>+INDEX(Validation!$D$4:$D$250,MATCH(Merge!B1616,Validation!$E$4:$E$250,0))</f>
        <v>#N/A</v>
      </c>
      <c r="AO1616" s="172">
        <f t="shared" si="51"/>
        <v>0</v>
      </c>
    </row>
    <row r="1617" spans="1:41" ht="15" x14ac:dyDescent="0.25">
      <c r="A1617">
        <f>Inputs!$H$14</f>
        <v>4</v>
      </c>
      <c r="B1617" t="str">
        <f>Inputs!$D$4</f>
        <v>Select Agency…</v>
      </c>
      <c r="C1617" s="166" t="str">
        <f>Inputs!$I$6</f>
        <v>(insert code)</v>
      </c>
      <c r="D1617" t="str">
        <f>IFERROR(INDEX(Inputs!$I$11:$I$19,MATCH(A1617,Inputs!$H$11:$H$19)),"")</f>
        <v>(insert code)</v>
      </c>
      <c r="E1617" t="s">
        <v>942</v>
      </c>
      <c r="F1617" s="168">
        <f>IF(F$2=$A1617,Data!C336,0)</f>
        <v>0</v>
      </c>
      <c r="G1617" s="168">
        <f>IF(G$2=$A1617,Data!D336,0)</f>
        <v>0</v>
      </c>
      <c r="H1617" s="168">
        <f>IF(H$2=$A1617,Data!E336,0)</f>
        <v>0</v>
      </c>
      <c r="I1617" s="168">
        <f>IF(I$2=$A1617,Data!F336,0)</f>
        <v>0</v>
      </c>
      <c r="J1617" s="168">
        <f>IF(J$2=$A1617,Data!G336,0)</f>
        <v>0</v>
      </c>
      <c r="K1617" s="168">
        <f>IF(K$2=$A1617,Data!H336,0)</f>
        <v>0</v>
      </c>
      <c r="L1617" s="168">
        <f>IF(L$2=$A1617,Data!I336,0)</f>
        <v>0</v>
      </c>
      <c r="M1617" s="168">
        <f>IF(M$2=$A1617,Data!J336,0)</f>
        <v>0</v>
      </c>
      <c r="N1617" s="168">
        <f>IF(N$2=$A1617,Data!K336,0)</f>
        <v>0</v>
      </c>
      <c r="O1617" s="168">
        <f>IF(O$2=$A1617,Data!L336,0)</f>
        <v>0</v>
      </c>
      <c r="P1617" s="168">
        <f>IF(P$2=$A1617,Data!M336,0)</f>
        <v>0</v>
      </c>
      <c r="Q1617" s="168">
        <f>IF(Q$2=$A1617,Data!N336,0)</f>
        <v>0</v>
      </c>
      <c r="R1617" s="169">
        <f>IF(R$2=$A1617,Data!O336,0)</f>
        <v>0</v>
      </c>
      <c r="S1617" s="169">
        <f>IF(S$2=$A1617,Data!P336,0)</f>
        <v>0</v>
      </c>
      <c r="T1617" s="169">
        <f>IF(T$2=$A1617,Data!Q336,0)</f>
        <v>0</v>
      </c>
      <c r="U1617" s="169">
        <f>IF(U$2=$A1617,Data!R336,0)</f>
        <v>0</v>
      </c>
      <c r="V1617" s="169">
        <f>IF(V$2=$A1617,Data!S336,0)</f>
        <v>0</v>
      </c>
      <c r="W1617" s="169">
        <f>IF(W$2=$A1617,Data!T336,0)</f>
        <v>0</v>
      </c>
      <c r="X1617" s="169">
        <f>IF(X$2=$A1617,Data!U336,0)</f>
        <v>0</v>
      </c>
      <c r="Y1617" s="169">
        <f>IF(Y$2=$A1617,Data!V336,0)</f>
        <v>0</v>
      </c>
      <c r="Z1617" s="169">
        <f>IF(Z$2=$A1617,Data!W336,0)</f>
        <v>0</v>
      </c>
      <c r="AA1617" s="169">
        <f>IF(AA$2=$A1617,Data!X336,0)</f>
        <v>0</v>
      </c>
      <c r="AB1617" s="169">
        <f>IF(AB$2=$A1617,Data!Y336,0)</f>
        <v>0</v>
      </c>
      <c r="AC1617" s="169">
        <f>IF(AC$2=$A1617,Data!Z336,0)</f>
        <v>0</v>
      </c>
      <c r="AD1617" s="170">
        <f>IF(AD$2=$A1617,Data!AA336,0)</f>
        <v>0</v>
      </c>
      <c r="AE1617" s="171">
        <f>IF(AE$2=$A1617,Data!AB336,0)</f>
        <v>0</v>
      </c>
      <c r="AF1617" s="170">
        <f>IF(AF$2=$A1617,Data!AC336,0)</f>
        <v>0</v>
      </c>
      <c r="AG1617" s="171">
        <f>IF(AG$2=$A1617,Data!AD336,0)</f>
        <v>0</v>
      </c>
      <c r="AH1617" s="170">
        <f>IF(AH$2=$A1617,Data!AE336,0)</f>
        <v>0</v>
      </c>
      <c r="AI1617" s="171">
        <f>IF(AI$2=$A1617,Data!AF336,0)</f>
        <v>0</v>
      </c>
      <c r="AJ1617" s="170">
        <f>IF(AJ$2=$A1617,Data!AG336,0)</f>
        <v>0</v>
      </c>
      <c r="AK1617" s="171">
        <f>IF(AK$2=$A1617,Data!AH336,0)</f>
        <v>0</v>
      </c>
      <c r="AL1617" s="170">
        <f>IF(AL$2=$A1617,Data!AI336,0)</f>
        <v>0</v>
      </c>
      <c r="AM1617" t="str">
        <f t="shared" si="50"/>
        <v>EA</v>
      </c>
      <c r="AN1617" t="e">
        <f>+INDEX(Validation!$D$4:$D$250,MATCH(Merge!B1617,Validation!$E$4:$E$250,0))</f>
        <v>#N/A</v>
      </c>
      <c r="AO1617" s="172">
        <f t="shared" si="51"/>
        <v>0</v>
      </c>
    </row>
    <row r="1618" spans="1:41" ht="15" x14ac:dyDescent="0.25">
      <c r="A1618">
        <f>Inputs!$H$14</f>
        <v>4</v>
      </c>
      <c r="B1618" t="str">
        <f>Inputs!$D$4</f>
        <v>Select Agency…</v>
      </c>
      <c r="C1618" s="166" t="str">
        <f>Inputs!$I$6</f>
        <v>(insert code)</v>
      </c>
      <c r="D1618" t="str">
        <f>IFERROR(INDEX(Inputs!$I$11:$I$19,MATCH(A1618,Inputs!$H$11:$H$19)),"")</f>
        <v>(insert code)</v>
      </c>
      <c r="E1618" t="s">
        <v>942</v>
      </c>
      <c r="F1618" s="168">
        <f>IF(F$2=$A1618,Data!C337,0)</f>
        <v>0</v>
      </c>
      <c r="G1618" s="168">
        <f>IF(G$2=$A1618,Data!D337,0)</f>
        <v>0</v>
      </c>
      <c r="H1618" s="168">
        <f>IF(H$2=$A1618,Data!E337,0)</f>
        <v>0</v>
      </c>
      <c r="I1618" s="168">
        <f>IF(I$2=$A1618,Data!F337,0)</f>
        <v>0</v>
      </c>
      <c r="J1618" s="168">
        <f>IF(J$2=$A1618,Data!G337,0)</f>
        <v>0</v>
      </c>
      <c r="K1618" s="168">
        <f>IF(K$2=$A1618,Data!H337,0)</f>
        <v>0</v>
      </c>
      <c r="L1618" s="168">
        <f>IF(L$2=$A1618,Data!I337,0)</f>
        <v>0</v>
      </c>
      <c r="M1618" s="168">
        <f>IF(M$2=$A1618,Data!J337,0)</f>
        <v>0</v>
      </c>
      <c r="N1618" s="168">
        <f>IF(N$2=$A1618,Data!K337,0)</f>
        <v>0</v>
      </c>
      <c r="O1618" s="168">
        <f>IF(O$2=$A1618,Data!L337,0)</f>
        <v>0</v>
      </c>
      <c r="P1618" s="168">
        <f>IF(P$2=$A1618,Data!M337,0)</f>
        <v>0</v>
      </c>
      <c r="Q1618" s="168">
        <f>IF(Q$2=$A1618,Data!N337,0)</f>
        <v>0</v>
      </c>
      <c r="R1618" s="169">
        <f>IF(R$2=$A1618,Data!O337,0)</f>
        <v>0</v>
      </c>
      <c r="S1618" s="169">
        <f>IF(S$2=$A1618,Data!P337,0)</f>
        <v>0</v>
      </c>
      <c r="T1618" s="169">
        <f>IF(T$2=$A1618,Data!Q337,0)</f>
        <v>0</v>
      </c>
      <c r="U1618" s="169">
        <f>IF(U$2=$A1618,Data!R337,0)</f>
        <v>0</v>
      </c>
      <c r="V1618" s="169">
        <f>IF(V$2=$A1618,Data!S337,0)</f>
        <v>0</v>
      </c>
      <c r="W1618" s="169">
        <f>IF(W$2=$A1618,Data!T337,0)</f>
        <v>0</v>
      </c>
      <c r="X1618" s="169">
        <f>IF(X$2=$A1618,Data!U337,0)</f>
        <v>0</v>
      </c>
      <c r="Y1618" s="169">
        <f>IF(Y$2=$A1618,Data!V337,0)</f>
        <v>0</v>
      </c>
      <c r="Z1618" s="169">
        <f>IF(Z$2=$A1618,Data!W337,0)</f>
        <v>0</v>
      </c>
      <c r="AA1618" s="169">
        <f>IF(AA$2=$A1618,Data!X337,0)</f>
        <v>0</v>
      </c>
      <c r="AB1618" s="169">
        <f>IF(AB$2=$A1618,Data!Y337,0)</f>
        <v>0</v>
      </c>
      <c r="AC1618" s="169">
        <f>IF(AC$2=$A1618,Data!Z337,0)</f>
        <v>0</v>
      </c>
      <c r="AD1618" s="170">
        <f>IF(AD$2=$A1618,Data!AA337,0)</f>
        <v>0</v>
      </c>
      <c r="AE1618" s="171">
        <f>IF(AE$2=$A1618,Data!AB337,0)</f>
        <v>0</v>
      </c>
      <c r="AF1618" s="170">
        <f>IF(AF$2=$A1618,Data!AC337,0)</f>
        <v>0</v>
      </c>
      <c r="AG1618" s="171">
        <f>IF(AG$2=$A1618,Data!AD337,0)</f>
        <v>0</v>
      </c>
      <c r="AH1618" s="170">
        <f>IF(AH$2=$A1618,Data!AE337,0)</f>
        <v>0</v>
      </c>
      <c r="AI1618" s="171">
        <f>IF(AI$2=$A1618,Data!AF337,0)</f>
        <v>0</v>
      </c>
      <c r="AJ1618" s="170">
        <f>IF(AJ$2=$A1618,Data!AG337,0)</f>
        <v>0</v>
      </c>
      <c r="AK1618" s="171">
        <f>IF(AK$2=$A1618,Data!AH337,0)</f>
        <v>0</v>
      </c>
      <c r="AL1618" s="170">
        <f>IF(AL$2=$A1618,Data!AI337,0)</f>
        <v>0</v>
      </c>
      <c r="AM1618" t="str">
        <f t="shared" si="50"/>
        <v>EA</v>
      </c>
      <c r="AN1618" t="e">
        <f>+INDEX(Validation!$D$4:$D$250,MATCH(Merge!B1618,Validation!$E$4:$E$250,0))</f>
        <v>#N/A</v>
      </c>
      <c r="AO1618" s="172">
        <f t="shared" si="51"/>
        <v>0</v>
      </c>
    </row>
    <row r="1619" spans="1:41" ht="15" x14ac:dyDescent="0.25">
      <c r="A1619">
        <f>Inputs!$H$14</f>
        <v>4</v>
      </c>
      <c r="B1619" t="str">
        <f>Inputs!$D$4</f>
        <v>Select Agency…</v>
      </c>
      <c r="C1619" s="166" t="str">
        <f>Inputs!$I$6</f>
        <v>(insert code)</v>
      </c>
      <c r="D1619" t="str">
        <f>IFERROR(INDEX(Inputs!$I$11:$I$19,MATCH(A1619,Inputs!$H$11:$H$19)),"")</f>
        <v>(insert code)</v>
      </c>
      <c r="E1619" t="s">
        <v>942</v>
      </c>
      <c r="F1619" s="168">
        <f>IF(F$2=$A1619,Data!C338,0)</f>
        <v>0</v>
      </c>
      <c r="G1619" s="168">
        <f>IF(G$2=$A1619,Data!D338,0)</f>
        <v>0</v>
      </c>
      <c r="H1619" s="168">
        <f>IF(H$2=$A1619,Data!E338,0)</f>
        <v>0</v>
      </c>
      <c r="I1619" s="168">
        <f>IF(I$2=$A1619,Data!F338,0)</f>
        <v>0</v>
      </c>
      <c r="J1619" s="168">
        <f>IF(J$2=$A1619,Data!G338,0)</f>
        <v>0</v>
      </c>
      <c r="K1619" s="168">
        <f>IF(K$2=$A1619,Data!H338,0)</f>
        <v>0</v>
      </c>
      <c r="L1619" s="168">
        <f>IF(L$2=$A1619,Data!I338,0)</f>
        <v>0</v>
      </c>
      <c r="M1619" s="168">
        <f>IF(M$2=$A1619,Data!J338,0)</f>
        <v>0</v>
      </c>
      <c r="N1619" s="168">
        <f>IF(N$2=$A1619,Data!K338,0)</f>
        <v>0</v>
      </c>
      <c r="O1619" s="168">
        <f>IF(O$2=$A1619,Data!L338,0)</f>
        <v>0</v>
      </c>
      <c r="P1619" s="168">
        <f>IF(P$2=$A1619,Data!M338,0)</f>
        <v>0</v>
      </c>
      <c r="Q1619" s="168">
        <f>IF(Q$2=$A1619,Data!N338,0)</f>
        <v>0</v>
      </c>
      <c r="R1619" s="169">
        <f>IF(R$2=$A1619,Data!O338,0)</f>
        <v>0</v>
      </c>
      <c r="S1619" s="169">
        <f>IF(S$2=$A1619,Data!P338,0)</f>
        <v>0</v>
      </c>
      <c r="T1619" s="169">
        <f>IF(T$2=$A1619,Data!Q338,0)</f>
        <v>0</v>
      </c>
      <c r="U1619" s="169">
        <f>IF(U$2=$A1619,Data!R338,0)</f>
        <v>0</v>
      </c>
      <c r="V1619" s="169">
        <f>IF(V$2=$A1619,Data!S338,0)</f>
        <v>0</v>
      </c>
      <c r="W1619" s="169">
        <f>IF(W$2=$A1619,Data!T338,0)</f>
        <v>0</v>
      </c>
      <c r="X1619" s="169">
        <f>IF(X$2=$A1619,Data!U338,0)</f>
        <v>0</v>
      </c>
      <c r="Y1619" s="169">
        <f>IF(Y$2=$A1619,Data!V338,0)</f>
        <v>0</v>
      </c>
      <c r="Z1619" s="169">
        <f>IF(Z$2=$A1619,Data!W338,0)</f>
        <v>0</v>
      </c>
      <c r="AA1619" s="169">
        <f>IF(AA$2=$A1619,Data!X338,0)</f>
        <v>0</v>
      </c>
      <c r="AB1619" s="169">
        <f>IF(AB$2=$A1619,Data!Y338,0)</f>
        <v>0</v>
      </c>
      <c r="AC1619" s="169">
        <f>IF(AC$2=$A1619,Data!Z338,0)</f>
        <v>0</v>
      </c>
      <c r="AD1619" s="170">
        <f>IF(AD$2=$A1619,Data!AA338,0)</f>
        <v>0</v>
      </c>
      <c r="AE1619" s="171">
        <f>IF(AE$2=$A1619,Data!AB338,0)</f>
        <v>0</v>
      </c>
      <c r="AF1619" s="170">
        <f>IF(AF$2=$A1619,Data!AC338,0)</f>
        <v>0</v>
      </c>
      <c r="AG1619" s="171">
        <f>IF(AG$2=$A1619,Data!AD338,0)</f>
        <v>0</v>
      </c>
      <c r="AH1619" s="170">
        <f>IF(AH$2=$A1619,Data!AE338,0)</f>
        <v>0</v>
      </c>
      <c r="AI1619" s="171">
        <f>IF(AI$2=$A1619,Data!AF338,0)</f>
        <v>0</v>
      </c>
      <c r="AJ1619" s="170">
        <f>IF(AJ$2=$A1619,Data!AG338,0)</f>
        <v>0</v>
      </c>
      <c r="AK1619" s="171">
        <f>IF(AK$2=$A1619,Data!AH338,0)</f>
        <v>0</v>
      </c>
      <c r="AL1619" s="170">
        <f>IF(AL$2=$A1619,Data!AI338,0)</f>
        <v>0</v>
      </c>
      <c r="AM1619" t="str">
        <f t="shared" si="50"/>
        <v>EA</v>
      </c>
      <c r="AN1619" t="e">
        <f>+INDEX(Validation!$D$4:$D$250,MATCH(Merge!B1619,Validation!$E$4:$E$250,0))</f>
        <v>#N/A</v>
      </c>
      <c r="AO1619" s="172">
        <f t="shared" si="51"/>
        <v>0</v>
      </c>
    </row>
    <row r="1620" spans="1:41" ht="15" x14ac:dyDescent="0.25">
      <c r="A1620">
        <f>Inputs!$H$14</f>
        <v>4</v>
      </c>
      <c r="B1620" t="str">
        <f>Inputs!$D$4</f>
        <v>Select Agency…</v>
      </c>
      <c r="C1620" s="166" t="str">
        <f>Inputs!$I$6</f>
        <v>(insert code)</v>
      </c>
      <c r="D1620" t="str">
        <f>IFERROR(INDEX(Inputs!$I$11:$I$19,MATCH(A1620,Inputs!$H$11:$H$19)),"")</f>
        <v>(insert code)</v>
      </c>
      <c r="E1620" t="s">
        <v>942</v>
      </c>
      <c r="F1620" s="168">
        <f>IF(F$2=$A1620,Data!C339,0)</f>
        <v>0</v>
      </c>
      <c r="G1620" s="168">
        <f>IF(G$2=$A1620,Data!D339,0)</f>
        <v>0</v>
      </c>
      <c r="H1620" s="168">
        <f>IF(H$2=$A1620,Data!E339,0)</f>
        <v>0</v>
      </c>
      <c r="I1620" s="168">
        <f>IF(I$2=$A1620,Data!F339,0)</f>
        <v>0</v>
      </c>
      <c r="J1620" s="168">
        <f>IF(J$2=$A1620,Data!G339,0)</f>
        <v>0</v>
      </c>
      <c r="K1620" s="168">
        <f>IF(K$2=$A1620,Data!H339,0)</f>
        <v>0</v>
      </c>
      <c r="L1620" s="168">
        <f>IF(L$2=$A1620,Data!I339,0)</f>
        <v>0</v>
      </c>
      <c r="M1620" s="168">
        <f>IF(M$2=$A1620,Data!J339,0)</f>
        <v>0</v>
      </c>
      <c r="N1620" s="168">
        <f>IF(N$2=$A1620,Data!K339,0)</f>
        <v>0</v>
      </c>
      <c r="O1620" s="168">
        <f>IF(O$2=$A1620,Data!L339,0)</f>
        <v>0</v>
      </c>
      <c r="P1620" s="168">
        <f>IF(P$2=$A1620,Data!M339,0)</f>
        <v>0</v>
      </c>
      <c r="Q1620" s="168">
        <f>IF(Q$2=$A1620,Data!N339,0)</f>
        <v>0</v>
      </c>
      <c r="R1620" s="169">
        <f>IF(R$2=$A1620,Data!O339,0)</f>
        <v>0</v>
      </c>
      <c r="S1620" s="169">
        <f>IF(S$2=$A1620,Data!P339,0)</f>
        <v>0</v>
      </c>
      <c r="T1620" s="169">
        <f>IF(T$2=$A1620,Data!Q339,0)</f>
        <v>0</v>
      </c>
      <c r="U1620" s="169">
        <f>IF(U$2=$A1620,Data!R339,0)</f>
        <v>0</v>
      </c>
      <c r="V1620" s="169">
        <f>IF(V$2=$A1620,Data!S339,0)</f>
        <v>0</v>
      </c>
      <c r="W1620" s="169">
        <f>IF(W$2=$A1620,Data!T339,0)</f>
        <v>0</v>
      </c>
      <c r="X1620" s="169">
        <f>IF(X$2=$A1620,Data!U339,0)</f>
        <v>0</v>
      </c>
      <c r="Y1620" s="169">
        <f>IF(Y$2=$A1620,Data!V339,0)</f>
        <v>0</v>
      </c>
      <c r="Z1620" s="169">
        <f>IF(Z$2=$A1620,Data!W339,0)</f>
        <v>0</v>
      </c>
      <c r="AA1620" s="169">
        <f>IF(AA$2=$A1620,Data!X339,0)</f>
        <v>0</v>
      </c>
      <c r="AB1620" s="169">
        <f>IF(AB$2=$A1620,Data!Y339,0)</f>
        <v>0</v>
      </c>
      <c r="AC1620" s="169">
        <f>IF(AC$2=$A1620,Data!Z339,0)</f>
        <v>0</v>
      </c>
      <c r="AD1620" s="170">
        <f>IF(AD$2=$A1620,Data!AA339,0)</f>
        <v>0</v>
      </c>
      <c r="AE1620" s="171">
        <f>IF(AE$2=$A1620,Data!AB339,0)</f>
        <v>0</v>
      </c>
      <c r="AF1620" s="170">
        <f>IF(AF$2=$A1620,Data!AC339,0)</f>
        <v>0</v>
      </c>
      <c r="AG1620" s="171">
        <f>IF(AG$2=$A1620,Data!AD339,0)</f>
        <v>0</v>
      </c>
      <c r="AH1620" s="170">
        <f>IF(AH$2=$A1620,Data!AE339,0)</f>
        <v>0</v>
      </c>
      <c r="AI1620" s="171">
        <f>IF(AI$2=$A1620,Data!AF339,0)</f>
        <v>0</v>
      </c>
      <c r="AJ1620" s="170">
        <f>IF(AJ$2=$A1620,Data!AG339,0)</f>
        <v>0</v>
      </c>
      <c r="AK1620" s="171">
        <f>IF(AK$2=$A1620,Data!AH339,0)</f>
        <v>0</v>
      </c>
      <c r="AL1620" s="170">
        <f>IF(AL$2=$A1620,Data!AI339,0)</f>
        <v>0</v>
      </c>
      <c r="AM1620" t="str">
        <f t="shared" si="50"/>
        <v>EA</v>
      </c>
      <c r="AN1620" t="e">
        <f>+INDEX(Validation!$D$4:$D$250,MATCH(Merge!B1620,Validation!$E$4:$E$250,0))</f>
        <v>#N/A</v>
      </c>
      <c r="AO1620" s="172">
        <f t="shared" si="51"/>
        <v>0</v>
      </c>
    </row>
    <row r="1621" spans="1:41" ht="15" x14ac:dyDescent="0.25">
      <c r="A1621">
        <f>Inputs!$H$14</f>
        <v>4</v>
      </c>
      <c r="B1621" t="str">
        <f>Inputs!$D$4</f>
        <v>Select Agency…</v>
      </c>
      <c r="C1621" s="166" t="str">
        <f>Inputs!$I$6</f>
        <v>(insert code)</v>
      </c>
      <c r="D1621" t="str">
        <f>IFERROR(INDEX(Inputs!$I$11:$I$19,MATCH(A1621,Inputs!$H$11:$H$19)),"")</f>
        <v>(insert code)</v>
      </c>
      <c r="E1621" t="s">
        <v>942</v>
      </c>
      <c r="F1621" s="168">
        <f>IF(F$2=$A1621,Data!C340,0)</f>
        <v>0</v>
      </c>
      <c r="G1621" s="168">
        <f>IF(G$2=$A1621,Data!D340,0)</f>
        <v>0</v>
      </c>
      <c r="H1621" s="168">
        <f>IF(H$2=$A1621,Data!E340,0)</f>
        <v>0</v>
      </c>
      <c r="I1621" s="168">
        <f>IF(I$2=$A1621,Data!F340,0)</f>
        <v>0</v>
      </c>
      <c r="J1621" s="168">
        <f>IF(J$2=$A1621,Data!G340,0)</f>
        <v>0</v>
      </c>
      <c r="K1621" s="168">
        <f>IF(K$2=$A1621,Data!H340,0)</f>
        <v>0</v>
      </c>
      <c r="L1621" s="168">
        <f>IF(L$2=$A1621,Data!I340,0)</f>
        <v>0</v>
      </c>
      <c r="M1621" s="168">
        <f>IF(M$2=$A1621,Data!J340,0)</f>
        <v>0</v>
      </c>
      <c r="N1621" s="168">
        <f>IF(N$2=$A1621,Data!K340,0)</f>
        <v>0</v>
      </c>
      <c r="O1621" s="168">
        <f>IF(O$2=$A1621,Data!L340,0)</f>
        <v>0</v>
      </c>
      <c r="P1621" s="168">
        <f>IF(P$2=$A1621,Data!M340,0)</f>
        <v>0</v>
      </c>
      <c r="Q1621" s="168">
        <f>IF(Q$2=$A1621,Data!N340,0)</f>
        <v>0</v>
      </c>
      <c r="R1621" s="169">
        <f>IF(R$2=$A1621,Data!O340,0)</f>
        <v>0</v>
      </c>
      <c r="S1621" s="169">
        <f>IF(S$2=$A1621,Data!P340,0)</f>
        <v>0</v>
      </c>
      <c r="T1621" s="169">
        <f>IF(T$2=$A1621,Data!Q340,0)</f>
        <v>0</v>
      </c>
      <c r="U1621" s="169">
        <f>IF(U$2=$A1621,Data!R340,0)</f>
        <v>0</v>
      </c>
      <c r="V1621" s="169">
        <f>IF(V$2=$A1621,Data!S340,0)</f>
        <v>0</v>
      </c>
      <c r="W1621" s="169">
        <f>IF(W$2=$A1621,Data!T340,0)</f>
        <v>0</v>
      </c>
      <c r="X1621" s="169">
        <f>IF(X$2=$A1621,Data!U340,0)</f>
        <v>0</v>
      </c>
      <c r="Y1621" s="169">
        <f>IF(Y$2=$A1621,Data!V340,0)</f>
        <v>0</v>
      </c>
      <c r="Z1621" s="169">
        <f>IF(Z$2=$A1621,Data!W340,0)</f>
        <v>0</v>
      </c>
      <c r="AA1621" s="169">
        <f>IF(AA$2=$A1621,Data!X340,0)</f>
        <v>0</v>
      </c>
      <c r="AB1621" s="169">
        <f>IF(AB$2=$A1621,Data!Y340,0)</f>
        <v>0</v>
      </c>
      <c r="AC1621" s="169">
        <f>IF(AC$2=$A1621,Data!Z340,0)</f>
        <v>0</v>
      </c>
      <c r="AD1621" s="170">
        <f>IF(AD$2=$A1621,Data!AA340,0)</f>
        <v>0</v>
      </c>
      <c r="AE1621" s="171">
        <f>IF(AE$2=$A1621,Data!AB340,0)</f>
        <v>0</v>
      </c>
      <c r="AF1621" s="170">
        <f>IF(AF$2=$A1621,Data!AC340,0)</f>
        <v>0</v>
      </c>
      <c r="AG1621" s="171">
        <f>IF(AG$2=$A1621,Data!AD340,0)</f>
        <v>0</v>
      </c>
      <c r="AH1621" s="170">
        <f>IF(AH$2=$A1621,Data!AE340,0)</f>
        <v>0</v>
      </c>
      <c r="AI1621" s="171">
        <f>IF(AI$2=$A1621,Data!AF340,0)</f>
        <v>0</v>
      </c>
      <c r="AJ1621" s="170">
        <f>IF(AJ$2=$A1621,Data!AG340,0)</f>
        <v>0</v>
      </c>
      <c r="AK1621" s="171">
        <f>IF(AK$2=$A1621,Data!AH340,0)</f>
        <v>0</v>
      </c>
      <c r="AL1621" s="170">
        <f>IF(AL$2=$A1621,Data!AI340,0)</f>
        <v>0</v>
      </c>
      <c r="AM1621" t="str">
        <f t="shared" si="50"/>
        <v>EA</v>
      </c>
      <c r="AN1621" t="e">
        <f>+INDEX(Validation!$D$4:$D$250,MATCH(Merge!B1621,Validation!$E$4:$E$250,0))</f>
        <v>#N/A</v>
      </c>
      <c r="AO1621" s="172">
        <f t="shared" si="51"/>
        <v>0</v>
      </c>
    </row>
    <row r="1622" spans="1:41" ht="15" x14ac:dyDescent="0.25">
      <c r="A1622">
        <f>Inputs!$H$14</f>
        <v>4</v>
      </c>
      <c r="B1622" t="str">
        <f>Inputs!$D$4</f>
        <v>Select Agency…</v>
      </c>
      <c r="C1622" s="166" t="str">
        <f>Inputs!$I$6</f>
        <v>(insert code)</v>
      </c>
      <c r="D1622" t="str">
        <f>IFERROR(INDEX(Inputs!$I$11:$I$19,MATCH(A1622,Inputs!$H$11:$H$19)),"")</f>
        <v>(insert code)</v>
      </c>
      <c r="E1622" t="s">
        <v>942</v>
      </c>
      <c r="F1622" s="168">
        <f>IF(F$2=$A1622,Data!C341,0)</f>
        <v>0</v>
      </c>
      <c r="G1622" s="168">
        <f>IF(G$2=$A1622,Data!D341,0)</f>
        <v>0</v>
      </c>
      <c r="H1622" s="168">
        <f>IF(H$2=$A1622,Data!E341,0)</f>
        <v>0</v>
      </c>
      <c r="I1622" s="168">
        <f>IF(I$2=$A1622,Data!F341,0)</f>
        <v>0</v>
      </c>
      <c r="J1622" s="168">
        <f>IF(J$2=$A1622,Data!G341,0)</f>
        <v>0</v>
      </c>
      <c r="K1622" s="168">
        <f>IF(K$2=$A1622,Data!H341,0)</f>
        <v>0</v>
      </c>
      <c r="L1622" s="168">
        <f>IF(L$2=$A1622,Data!I341,0)</f>
        <v>0</v>
      </c>
      <c r="M1622" s="168">
        <f>IF(M$2=$A1622,Data!J341,0)</f>
        <v>0</v>
      </c>
      <c r="N1622" s="168">
        <f>IF(N$2=$A1622,Data!K341,0)</f>
        <v>0</v>
      </c>
      <c r="O1622" s="168">
        <f>IF(O$2=$A1622,Data!L341,0)</f>
        <v>0</v>
      </c>
      <c r="P1622" s="168">
        <f>IF(P$2=$A1622,Data!M341,0)</f>
        <v>0</v>
      </c>
      <c r="Q1622" s="168">
        <f>IF(Q$2=$A1622,Data!N341,0)</f>
        <v>0</v>
      </c>
      <c r="R1622" s="169">
        <f>IF(R$2=$A1622,Data!O341,0)</f>
        <v>0</v>
      </c>
      <c r="S1622" s="169">
        <f>IF(S$2=$A1622,Data!P341,0)</f>
        <v>0</v>
      </c>
      <c r="T1622" s="169">
        <f>IF(T$2=$A1622,Data!Q341,0)</f>
        <v>0</v>
      </c>
      <c r="U1622" s="169">
        <f>IF(U$2=$A1622,Data!R341,0)</f>
        <v>0</v>
      </c>
      <c r="V1622" s="169">
        <f>IF(V$2=$A1622,Data!S341,0)</f>
        <v>0</v>
      </c>
      <c r="W1622" s="169">
        <f>IF(W$2=$A1622,Data!T341,0)</f>
        <v>0</v>
      </c>
      <c r="X1622" s="169">
        <f>IF(X$2=$A1622,Data!U341,0)</f>
        <v>0</v>
      </c>
      <c r="Y1622" s="169">
        <f>IF(Y$2=$A1622,Data!V341,0)</f>
        <v>0</v>
      </c>
      <c r="Z1622" s="169">
        <f>IF(Z$2=$A1622,Data!W341,0)</f>
        <v>0</v>
      </c>
      <c r="AA1622" s="169">
        <f>IF(AA$2=$A1622,Data!X341,0)</f>
        <v>0</v>
      </c>
      <c r="AB1622" s="169">
        <f>IF(AB$2=$A1622,Data!Y341,0)</f>
        <v>0</v>
      </c>
      <c r="AC1622" s="169">
        <f>IF(AC$2=$A1622,Data!Z341,0)</f>
        <v>0</v>
      </c>
      <c r="AD1622" s="170">
        <f>IF(AD$2=$A1622,Data!AA341,0)</f>
        <v>0</v>
      </c>
      <c r="AE1622" s="171">
        <f>IF(AE$2=$A1622,Data!AB341,0)</f>
        <v>0</v>
      </c>
      <c r="AF1622" s="170">
        <f>IF(AF$2=$A1622,Data!AC341,0)</f>
        <v>0</v>
      </c>
      <c r="AG1622" s="171">
        <f>IF(AG$2=$A1622,Data!AD341,0)</f>
        <v>0</v>
      </c>
      <c r="AH1622" s="170">
        <f>IF(AH$2=$A1622,Data!AE341,0)</f>
        <v>0</v>
      </c>
      <c r="AI1622" s="171">
        <f>IF(AI$2=$A1622,Data!AF341,0)</f>
        <v>0</v>
      </c>
      <c r="AJ1622" s="170">
        <f>IF(AJ$2=$A1622,Data!AG341,0)</f>
        <v>0</v>
      </c>
      <c r="AK1622" s="171">
        <f>IF(AK$2=$A1622,Data!AH341,0)</f>
        <v>0</v>
      </c>
      <c r="AL1622" s="170">
        <f>IF(AL$2=$A1622,Data!AI341,0)</f>
        <v>0</v>
      </c>
      <c r="AM1622" t="str">
        <f t="shared" si="50"/>
        <v>EA</v>
      </c>
      <c r="AN1622" t="e">
        <f>+INDEX(Validation!$D$4:$D$250,MATCH(Merge!B1622,Validation!$E$4:$E$250,0))</f>
        <v>#N/A</v>
      </c>
      <c r="AO1622" s="172">
        <f t="shared" si="51"/>
        <v>0</v>
      </c>
    </row>
    <row r="1623" spans="1:41" ht="15" x14ac:dyDescent="0.25">
      <c r="A1623">
        <f>Inputs!$H$14</f>
        <v>4</v>
      </c>
      <c r="B1623" t="str">
        <f>Inputs!$D$4</f>
        <v>Select Agency…</v>
      </c>
      <c r="C1623" s="166" t="str">
        <f>Inputs!$I$6</f>
        <v>(insert code)</v>
      </c>
      <c r="D1623" t="str">
        <f>IFERROR(INDEX(Inputs!$I$11:$I$19,MATCH(A1623,Inputs!$H$11:$H$19)),"")</f>
        <v>(insert code)</v>
      </c>
      <c r="E1623" t="s">
        <v>942</v>
      </c>
      <c r="F1623" s="168">
        <f>IF(F$2=$A1623,Data!C342,0)</f>
        <v>0</v>
      </c>
      <c r="G1623" s="168">
        <f>IF(G$2=$A1623,Data!D342,0)</f>
        <v>0</v>
      </c>
      <c r="H1623" s="168">
        <f>IF(H$2=$A1623,Data!E342,0)</f>
        <v>0</v>
      </c>
      <c r="I1623" s="168">
        <f>IF(I$2=$A1623,Data!F342,0)</f>
        <v>0</v>
      </c>
      <c r="J1623" s="168">
        <f>IF(J$2=$A1623,Data!G342,0)</f>
        <v>0</v>
      </c>
      <c r="K1623" s="168">
        <f>IF(K$2=$A1623,Data!H342,0)</f>
        <v>0</v>
      </c>
      <c r="L1623" s="168">
        <f>IF(L$2=$A1623,Data!I342,0)</f>
        <v>0</v>
      </c>
      <c r="M1623" s="168">
        <f>IF(M$2=$A1623,Data!J342,0)</f>
        <v>0</v>
      </c>
      <c r="N1623" s="168">
        <f>IF(N$2=$A1623,Data!K342,0)</f>
        <v>0</v>
      </c>
      <c r="O1623" s="168">
        <f>IF(O$2=$A1623,Data!L342,0)</f>
        <v>0</v>
      </c>
      <c r="P1623" s="168">
        <f>IF(P$2=$A1623,Data!M342,0)</f>
        <v>0</v>
      </c>
      <c r="Q1623" s="168">
        <f>IF(Q$2=$A1623,Data!N342,0)</f>
        <v>0</v>
      </c>
      <c r="R1623" s="169">
        <f>IF(R$2=$A1623,Data!O342,0)</f>
        <v>0</v>
      </c>
      <c r="S1623" s="169">
        <f>IF(S$2=$A1623,Data!P342,0)</f>
        <v>0</v>
      </c>
      <c r="T1623" s="169">
        <f>IF(T$2=$A1623,Data!Q342,0)</f>
        <v>0</v>
      </c>
      <c r="U1623" s="169">
        <f>IF(U$2=$A1623,Data!R342,0)</f>
        <v>0</v>
      </c>
      <c r="V1623" s="169">
        <f>IF(V$2=$A1623,Data!S342,0)</f>
        <v>0</v>
      </c>
      <c r="W1623" s="169">
        <f>IF(W$2=$A1623,Data!T342,0)</f>
        <v>0</v>
      </c>
      <c r="X1623" s="169">
        <f>IF(X$2=$A1623,Data!U342,0)</f>
        <v>0</v>
      </c>
      <c r="Y1623" s="169">
        <f>IF(Y$2=$A1623,Data!V342,0)</f>
        <v>0</v>
      </c>
      <c r="Z1623" s="169">
        <f>IF(Z$2=$A1623,Data!W342,0)</f>
        <v>0</v>
      </c>
      <c r="AA1623" s="169">
        <f>IF(AA$2=$A1623,Data!X342,0)</f>
        <v>0</v>
      </c>
      <c r="AB1623" s="169">
        <f>IF(AB$2=$A1623,Data!Y342,0)</f>
        <v>0</v>
      </c>
      <c r="AC1623" s="169">
        <f>IF(AC$2=$A1623,Data!Z342,0)</f>
        <v>0</v>
      </c>
      <c r="AD1623" s="170">
        <f>IF(AD$2=$A1623,Data!AA342,0)</f>
        <v>0</v>
      </c>
      <c r="AE1623" s="171">
        <f>IF(AE$2=$A1623,Data!AB342,0)</f>
        <v>0</v>
      </c>
      <c r="AF1623" s="170">
        <f>IF(AF$2=$A1623,Data!AC342,0)</f>
        <v>0</v>
      </c>
      <c r="AG1623" s="171">
        <f>IF(AG$2=$A1623,Data!AD342,0)</f>
        <v>0</v>
      </c>
      <c r="AH1623" s="170">
        <f>IF(AH$2=$A1623,Data!AE342,0)</f>
        <v>0</v>
      </c>
      <c r="AI1623" s="171">
        <f>IF(AI$2=$A1623,Data!AF342,0)</f>
        <v>0</v>
      </c>
      <c r="AJ1623" s="170">
        <f>IF(AJ$2=$A1623,Data!AG342,0)</f>
        <v>0</v>
      </c>
      <c r="AK1623" s="171">
        <f>IF(AK$2=$A1623,Data!AH342,0)</f>
        <v>0</v>
      </c>
      <c r="AL1623" s="170">
        <f>IF(AL$2=$A1623,Data!AI342,0)</f>
        <v>0</v>
      </c>
      <c r="AM1623" t="str">
        <f t="shared" si="50"/>
        <v>EA</v>
      </c>
      <c r="AN1623" t="e">
        <f>+INDEX(Validation!$D$4:$D$250,MATCH(Merge!B1623,Validation!$E$4:$E$250,0))</f>
        <v>#N/A</v>
      </c>
      <c r="AO1623" s="172">
        <f t="shared" si="51"/>
        <v>0</v>
      </c>
    </row>
    <row r="1624" spans="1:41" ht="15" x14ac:dyDescent="0.25">
      <c r="A1624">
        <f>Inputs!$H$14</f>
        <v>4</v>
      </c>
      <c r="B1624" t="str">
        <f>Inputs!$D$4</f>
        <v>Select Agency…</v>
      </c>
      <c r="C1624" s="166" t="str">
        <f>Inputs!$I$6</f>
        <v>(insert code)</v>
      </c>
      <c r="D1624" t="str">
        <f>IFERROR(INDEX(Inputs!$I$11:$I$19,MATCH(A1624,Inputs!$H$11:$H$19)),"")</f>
        <v>(insert code)</v>
      </c>
      <c r="E1624" t="s">
        <v>942</v>
      </c>
      <c r="F1624" s="168">
        <f>IF(F$2=$A1624,Data!C343,0)</f>
        <v>0</v>
      </c>
      <c r="G1624" s="168">
        <f>IF(G$2=$A1624,Data!D343,0)</f>
        <v>0</v>
      </c>
      <c r="H1624" s="168">
        <f>IF(H$2=$A1624,Data!E343,0)</f>
        <v>0</v>
      </c>
      <c r="I1624" s="168">
        <f>IF(I$2=$A1624,Data!F343,0)</f>
        <v>0</v>
      </c>
      <c r="J1624" s="168">
        <f>IF(J$2=$A1624,Data!G343,0)</f>
        <v>0</v>
      </c>
      <c r="K1624" s="168">
        <f>IF(K$2=$A1624,Data!H343,0)</f>
        <v>0</v>
      </c>
      <c r="L1624" s="168">
        <f>IF(L$2=$A1624,Data!I343,0)</f>
        <v>0</v>
      </c>
      <c r="M1624" s="168">
        <f>IF(M$2=$A1624,Data!J343,0)</f>
        <v>0</v>
      </c>
      <c r="N1624" s="168">
        <f>IF(N$2=$A1624,Data!K343,0)</f>
        <v>0</v>
      </c>
      <c r="O1624" s="168">
        <f>IF(O$2=$A1624,Data!L343,0)</f>
        <v>0</v>
      </c>
      <c r="P1624" s="168">
        <f>IF(P$2=$A1624,Data!M343,0)</f>
        <v>0</v>
      </c>
      <c r="Q1624" s="168">
        <f>IF(Q$2=$A1624,Data!N343,0)</f>
        <v>0</v>
      </c>
      <c r="R1624" s="169">
        <f>IF(R$2=$A1624,Data!O343,0)</f>
        <v>0</v>
      </c>
      <c r="S1624" s="169">
        <f>IF(S$2=$A1624,Data!P343,0)</f>
        <v>0</v>
      </c>
      <c r="T1624" s="169">
        <f>IF(T$2=$A1624,Data!Q343,0)</f>
        <v>0</v>
      </c>
      <c r="U1624" s="169">
        <f>IF(U$2=$A1624,Data!R343,0)</f>
        <v>0</v>
      </c>
      <c r="V1624" s="169">
        <f>IF(V$2=$A1624,Data!S343,0)</f>
        <v>0</v>
      </c>
      <c r="W1624" s="169">
        <f>IF(W$2=$A1624,Data!T343,0)</f>
        <v>0</v>
      </c>
      <c r="X1624" s="169">
        <f>IF(X$2=$A1624,Data!U343,0)</f>
        <v>0</v>
      </c>
      <c r="Y1624" s="169">
        <f>IF(Y$2=$A1624,Data!V343,0)</f>
        <v>0</v>
      </c>
      <c r="Z1624" s="169">
        <f>IF(Z$2=$A1624,Data!W343,0)</f>
        <v>0</v>
      </c>
      <c r="AA1624" s="169">
        <f>IF(AA$2=$A1624,Data!X343,0)</f>
        <v>0</v>
      </c>
      <c r="AB1624" s="169">
        <f>IF(AB$2=$A1624,Data!Y343,0)</f>
        <v>0</v>
      </c>
      <c r="AC1624" s="169">
        <f>IF(AC$2=$A1624,Data!Z343,0)</f>
        <v>0</v>
      </c>
      <c r="AD1624" s="170">
        <f>IF(AD$2=$A1624,Data!AA343,0)</f>
        <v>0</v>
      </c>
      <c r="AE1624" s="171">
        <f>IF(AE$2=$A1624,Data!AB343,0)</f>
        <v>0</v>
      </c>
      <c r="AF1624" s="170">
        <f>IF(AF$2=$A1624,Data!AC343,0)</f>
        <v>0</v>
      </c>
      <c r="AG1624" s="171">
        <f>IF(AG$2=$A1624,Data!AD343,0)</f>
        <v>0</v>
      </c>
      <c r="AH1624" s="170">
        <f>IF(AH$2=$A1624,Data!AE343,0)</f>
        <v>0</v>
      </c>
      <c r="AI1624" s="171">
        <f>IF(AI$2=$A1624,Data!AF343,0)</f>
        <v>0</v>
      </c>
      <c r="AJ1624" s="170">
        <f>IF(AJ$2=$A1624,Data!AG343,0)</f>
        <v>0</v>
      </c>
      <c r="AK1624" s="171">
        <f>IF(AK$2=$A1624,Data!AH343,0)</f>
        <v>0</v>
      </c>
      <c r="AL1624" s="170">
        <f>IF(AL$2=$A1624,Data!AI343,0)</f>
        <v>0</v>
      </c>
      <c r="AM1624" t="str">
        <f t="shared" si="50"/>
        <v>EA</v>
      </c>
      <c r="AN1624" t="e">
        <f>+INDEX(Validation!$D$4:$D$250,MATCH(Merge!B1624,Validation!$E$4:$E$250,0))</f>
        <v>#N/A</v>
      </c>
      <c r="AO1624" s="172">
        <f t="shared" si="51"/>
        <v>0</v>
      </c>
    </row>
    <row r="1625" spans="1:41" ht="15" x14ac:dyDescent="0.25">
      <c r="A1625">
        <f>Inputs!$H$14</f>
        <v>4</v>
      </c>
      <c r="B1625" t="str">
        <f>Inputs!$D$4</f>
        <v>Select Agency…</v>
      </c>
      <c r="C1625" s="166" t="str">
        <f>Inputs!$I$6</f>
        <v>(insert code)</v>
      </c>
      <c r="D1625" t="str">
        <f>IFERROR(INDEX(Inputs!$I$11:$I$19,MATCH(A1625,Inputs!$H$11:$H$19)),"")</f>
        <v>(insert code)</v>
      </c>
      <c r="E1625" t="s">
        <v>942</v>
      </c>
      <c r="F1625" s="168">
        <f>IF(F$2=$A1625,Data!C344,0)</f>
        <v>0</v>
      </c>
      <c r="G1625" s="168">
        <f>IF(G$2=$A1625,Data!D344,0)</f>
        <v>0</v>
      </c>
      <c r="H1625" s="168">
        <f>IF(H$2=$A1625,Data!E344,0)</f>
        <v>0</v>
      </c>
      <c r="I1625" s="168">
        <f>IF(I$2=$A1625,Data!F344,0)</f>
        <v>0</v>
      </c>
      <c r="J1625" s="168">
        <f>IF(J$2=$A1625,Data!G344,0)</f>
        <v>0</v>
      </c>
      <c r="K1625" s="168">
        <f>IF(K$2=$A1625,Data!H344,0)</f>
        <v>0</v>
      </c>
      <c r="L1625" s="168">
        <f>IF(L$2=$A1625,Data!I344,0)</f>
        <v>0</v>
      </c>
      <c r="M1625" s="168">
        <f>IF(M$2=$A1625,Data!J344,0)</f>
        <v>0</v>
      </c>
      <c r="N1625" s="168">
        <f>IF(N$2=$A1625,Data!K344,0)</f>
        <v>0</v>
      </c>
      <c r="O1625" s="168">
        <f>IF(O$2=$A1625,Data!L344,0)</f>
        <v>0</v>
      </c>
      <c r="P1625" s="168">
        <f>IF(P$2=$A1625,Data!M344,0)</f>
        <v>0</v>
      </c>
      <c r="Q1625" s="168">
        <f>IF(Q$2=$A1625,Data!N344,0)</f>
        <v>0</v>
      </c>
      <c r="R1625" s="169">
        <f>IF(R$2=$A1625,Data!O344,0)</f>
        <v>0</v>
      </c>
      <c r="S1625" s="169">
        <f>IF(S$2=$A1625,Data!P344,0)</f>
        <v>0</v>
      </c>
      <c r="T1625" s="169">
        <f>IF(T$2=$A1625,Data!Q344,0)</f>
        <v>0</v>
      </c>
      <c r="U1625" s="169">
        <f>IF(U$2=$A1625,Data!R344,0)</f>
        <v>0</v>
      </c>
      <c r="V1625" s="169">
        <f>IF(V$2=$A1625,Data!S344,0)</f>
        <v>0</v>
      </c>
      <c r="W1625" s="169">
        <f>IF(W$2=$A1625,Data!T344,0)</f>
        <v>0</v>
      </c>
      <c r="X1625" s="169">
        <f>IF(X$2=$A1625,Data!U344,0)</f>
        <v>0</v>
      </c>
      <c r="Y1625" s="169">
        <f>IF(Y$2=$A1625,Data!V344,0)</f>
        <v>0</v>
      </c>
      <c r="Z1625" s="169">
        <f>IF(Z$2=$A1625,Data!W344,0)</f>
        <v>0</v>
      </c>
      <c r="AA1625" s="169">
        <f>IF(AA$2=$A1625,Data!X344,0)</f>
        <v>0</v>
      </c>
      <c r="AB1625" s="169">
        <f>IF(AB$2=$A1625,Data!Y344,0)</f>
        <v>0</v>
      </c>
      <c r="AC1625" s="169">
        <f>IF(AC$2=$A1625,Data!Z344,0)</f>
        <v>0</v>
      </c>
      <c r="AD1625" s="170">
        <f>IF(AD$2=$A1625,Data!AA344,0)</f>
        <v>0</v>
      </c>
      <c r="AE1625" s="171">
        <f>IF(AE$2=$A1625,Data!AB344,0)</f>
        <v>0</v>
      </c>
      <c r="AF1625" s="170">
        <f>IF(AF$2=$A1625,Data!AC344,0)</f>
        <v>0</v>
      </c>
      <c r="AG1625" s="171">
        <f>IF(AG$2=$A1625,Data!AD344,0)</f>
        <v>0</v>
      </c>
      <c r="AH1625" s="170">
        <f>IF(AH$2=$A1625,Data!AE344,0)</f>
        <v>0</v>
      </c>
      <c r="AI1625" s="171">
        <f>IF(AI$2=$A1625,Data!AF344,0)</f>
        <v>0</v>
      </c>
      <c r="AJ1625" s="170">
        <f>IF(AJ$2=$A1625,Data!AG344,0)</f>
        <v>0</v>
      </c>
      <c r="AK1625" s="171">
        <f>IF(AK$2=$A1625,Data!AH344,0)</f>
        <v>0</v>
      </c>
      <c r="AL1625" s="170">
        <f>IF(AL$2=$A1625,Data!AI344,0)</f>
        <v>0</v>
      </c>
      <c r="AM1625" t="str">
        <f t="shared" si="50"/>
        <v>EA</v>
      </c>
      <c r="AN1625" t="e">
        <f>+INDEX(Validation!$D$4:$D$250,MATCH(Merge!B1625,Validation!$E$4:$E$250,0))</f>
        <v>#N/A</v>
      </c>
      <c r="AO1625" s="172">
        <f t="shared" si="51"/>
        <v>0</v>
      </c>
    </row>
    <row r="1626" spans="1:41" ht="15" x14ac:dyDescent="0.25">
      <c r="A1626">
        <f>Inputs!$H$14</f>
        <v>4</v>
      </c>
      <c r="B1626" t="str">
        <f>Inputs!$D$4</f>
        <v>Select Agency…</v>
      </c>
      <c r="C1626" s="166" t="str">
        <f>Inputs!$I$6</f>
        <v>(insert code)</v>
      </c>
      <c r="D1626" t="str">
        <f>IFERROR(INDEX(Inputs!$I$11:$I$19,MATCH(A1626,Inputs!$H$11:$H$19)),"")</f>
        <v>(insert code)</v>
      </c>
      <c r="E1626" t="s">
        <v>942</v>
      </c>
      <c r="F1626" s="168">
        <f>IF(F$2=$A1626,Data!C345,0)</f>
        <v>0</v>
      </c>
      <c r="G1626" s="168">
        <f>IF(G$2=$A1626,Data!D345,0)</f>
        <v>0</v>
      </c>
      <c r="H1626" s="168">
        <f>IF(H$2=$A1626,Data!E345,0)</f>
        <v>0</v>
      </c>
      <c r="I1626" s="168">
        <f>IF(I$2=$A1626,Data!F345,0)</f>
        <v>0</v>
      </c>
      <c r="J1626" s="168">
        <f>IF(J$2=$A1626,Data!G345,0)</f>
        <v>0</v>
      </c>
      <c r="K1626" s="168">
        <f>IF(K$2=$A1626,Data!H345,0)</f>
        <v>0</v>
      </c>
      <c r="L1626" s="168">
        <f>IF(L$2=$A1626,Data!I345,0)</f>
        <v>0</v>
      </c>
      <c r="M1626" s="168">
        <f>IF(M$2=$A1626,Data!J345,0)</f>
        <v>0</v>
      </c>
      <c r="N1626" s="168">
        <f>IF(N$2=$A1626,Data!K345,0)</f>
        <v>0</v>
      </c>
      <c r="O1626" s="168">
        <f>IF(O$2=$A1626,Data!L345,0)</f>
        <v>0</v>
      </c>
      <c r="P1626" s="168">
        <f>IF(P$2=$A1626,Data!M345,0)</f>
        <v>0</v>
      </c>
      <c r="Q1626" s="168">
        <f>IF(Q$2=$A1626,Data!N345,0)</f>
        <v>0</v>
      </c>
      <c r="R1626" s="169">
        <f>IF(R$2=$A1626,Data!O345,0)</f>
        <v>0</v>
      </c>
      <c r="S1626" s="169">
        <f>IF(S$2=$A1626,Data!P345,0)</f>
        <v>0</v>
      </c>
      <c r="T1626" s="169">
        <f>IF(T$2=$A1626,Data!Q345,0)</f>
        <v>0</v>
      </c>
      <c r="U1626" s="169">
        <f>IF(U$2=$A1626,Data!R345,0)</f>
        <v>0</v>
      </c>
      <c r="V1626" s="169">
        <f>IF(V$2=$A1626,Data!S345,0)</f>
        <v>0</v>
      </c>
      <c r="W1626" s="169">
        <f>IF(W$2=$A1626,Data!T345,0)</f>
        <v>0</v>
      </c>
      <c r="X1626" s="169">
        <f>IF(X$2=$A1626,Data!U345,0)</f>
        <v>0</v>
      </c>
      <c r="Y1626" s="169">
        <f>IF(Y$2=$A1626,Data!V345,0)</f>
        <v>0</v>
      </c>
      <c r="Z1626" s="169">
        <f>IF(Z$2=$A1626,Data!W345,0)</f>
        <v>0</v>
      </c>
      <c r="AA1626" s="169">
        <f>IF(AA$2=$A1626,Data!X345,0)</f>
        <v>0</v>
      </c>
      <c r="AB1626" s="169">
        <f>IF(AB$2=$A1626,Data!Y345,0)</f>
        <v>0</v>
      </c>
      <c r="AC1626" s="169">
        <f>IF(AC$2=$A1626,Data!Z345,0)</f>
        <v>0</v>
      </c>
      <c r="AD1626" s="170">
        <f>IF(AD$2=$A1626,Data!AA345,0)</f>
        <v>0</v>
      </c>
      <c r="AE1626" s="171">
        <f>IF(AE$2=$A1626,Data!AB345,0)</f>
        <v>0</v>
      </c>
      <c r="AF1626" s="170">
        <f>IF(AF$2=$A1626,Data!AC345,0)</f>
        <v>0</v>
      </c>
      <c r="AG1626" s="171">
        <f>IF(AG$2=$A1626,Data!AD345,0)</f>
        <v>0</v>
      </c>
      <c r="AH1626" s="170">
        <f>IF(AH$2=$A1626,Data!AE345,0)</f>
        <v>0</v>
      </c>
      <c r="AI1626" s="171">
        <f>IF(AI$2=$A1626,Data!AF345,0)</f>
        <v>0</v>
      </c>
      <c r="AJ1626" s="170">
        <f>IF(AJ$2=$A1626,Data!AG345,0)</f>
        <v>0</v>
      </c>
      <c r="AK1626" s="171">
        <f>IF(AK$2=$A1626,Data!AH345,0)</f>
        <v>0</v>
      </c>
      <c r="AL1626" s="170">
        <f>IF(AL$2=$A1626,Data!AI345,0)</f>
        <v>0</v>
      </c>
      <c r="AM1626" t="str">
        <f t="shared" si="50"/>
        <v>EA</v>
      </c>
      <c r="AN1626" t="e">
        <f>+INDEX(Validation!$D$4:$D$250,MATCH(Merge!B1626,Validation!$E$4:$E$250,0))</f>
        <v>#N/A</v>
      </c>
      <c r="AO1626" s="172">
        <f t="shared" si="51"/>
        <v>0</v>
      </c>
    </row>
    <row r="1627" spans="1:41" ht="15" x14ac:dyDescent="0.25">
      <c r="A1627">
        <f>Inputs!$H$14</f>
        <v>4</v>
      </c>
      <c r="B1627" t="str">
        <f>Inputs!$D$4</f>
        <v>Select Agency…</v>
      </c>
      <c r="C1627" s="166" t="str">
        <f>Inputs!$I$6</f>
        <v>(insert code)</v>
      </c>
      <c r="D1627" t="str">
        <f>IFERROR(INDEX(Inputs!$I$11:$I$19,MATCH(A1627,Inputs!$H$11:$H$19)),"")</f>
        <v>(insert code)</v>
      </c>
      <c r="E1627" t="s">
        <v>942</v>
      </c>
      <c r="F1627" s="168">
        <f>IF(F$2=$A1627,Data!C346,0)</f>
        <v>0</v>
      </c>
      <c r="G1627" s="168">
        <f>IF(G$2=$A1627,Data!D346,0)</f>
        <v>0</v>
      </c>
      <c r="H1627" s="168">
        <f>IF(H$2=$A1627,Data!E346,0)</f>
        <v>0</v>
      </c>
      <c r="I1627" s="168">
        <f>IF(I$2=$A1627,Data!F346,0)</f>
        <v>0</v>
      </c>
      <c r="J1627" s="168">
        <f>IF(J$2=$A1627,Data!G346,0)</f>
        <v>0</v>
      </c>
      <c r="K1627" s="168">
        <f>IF(K$2=$A1627,Data!H346,0)</f>
        <v>0</v>
      </c>
      <c r="L1627" s="168">
        <f>IF(L$2=$A1627,Data!I346,0)</f>
        <v>0</v>
      </c>
      <c r="M1627" s="168">
        <f>IF(M$2=$A1627,Data!J346,0)</f>
        <v>0</v>
      </c>
      <c r="N1627" s="168">
        <f>IF(N$2=$A1627,Data!K346,0)</f>
        <v>0</v>
      </c>
      <c r="O1627" s="168">
        <f>IF(O$2=$A1627,Data!L346,0)</f>
        <v>0</v>
      </c>
      <c r="P1627" s="168">
        <f>IF(P$2=$A1627,Data!M346,0)</f>
        <v>0</v>
      </c>
      <c r="Q1627" s="168">
        <f>IF(Q$2=$A1627,Data!N346,0)</f>
        <v>0</v>
      </c>
      <c r="R1627" s="169">
        <f>IF(R$2=$A1627,Data!O346,0)</f>
        <v>0</v>
      </c>
      <c r="S1627" s="169">
        <f>IF(S$2=$A1627,Data!P346,0)</f>
        <v>0</v>
      </c>
      <c r="T1627" s="169">
        <f>IF(T$2=$A1627,Data!Q346,0)</f>
        <v>0</v>
      </c>
      <c r="U1627" s="169">
        <f>IF(U$2=$A1627,Data!R346,0)</f>
        <v>0</v>
      </c>
      <c r="V1627" s="169">
        <f>IF(V$2=$A1627,Data!S346,0)</f>
        <v>0</v>
      </c>
      <c r="W1627" s="169">
        <f>IF(W$2=$A1627,Data!T346,0)</f>
        <v>0</v>
      </c>
      <c r="X1627" s="169">
        <f>IF(X$2=$A1627,Data!U346,0)</f>
        <v>0</v>
      </c>
      <c r="Y1627" s="169">
        <f>IF(Y$2=$A1627,Data!V346,0)</f>
        <v>0</v>
      </c>
      <c r="Z1627" s="169">
        <f>IF(Z$2=$A1627,Data!W346,0)</f>
        <v>0</v>
      </c>
      <c r="AA1627" s="169">
        <f>IF(AA$2=$A1627,Data!X346,0)</f>
        <v>0</v>
      </c>
      <c r="AB1627" s="169">
        <f>IF(AB$2=$A1627,Data!Y346,0)</f>
        <v>0</v>
      </c>
      <c r="AC1627" s="169">
        <f>IF(AC$2=$A1627,Data!Z346,0)</f>
        <v>0</v>
      </c>
      <c r="AD1627" s="170">
        <f>IF(AD$2=$A1627,Data!AA346,0)</f>
        <v>0</v>
      </c>
      <c r="AE1627" s="171">
        <f>IF(AE$2=$A1627,Data!AB346,0)</f>
        <v>0</v>
      </c>
      <c r="AF1627" s="170">
        <f>IF(AF$2=$A1627,Data!AC346,0)</f>
        <v>0</v>
      </c>
      <c r="AG1627" s="171">
        <f>IF(AG$2=$A1627,Data!AD346,0)</f>
        <v>0</v>
      </c>
      <c r="AH1627" s="170">
        <f>IF(AH$2=$A1627,Data!AE346,0)</f>
        <v>0</v>
      </c>
      <c r="AI1627" s="171">
        <f>IF(AI$2=$A1627,Data!AF346,0)</f>
        <v>0</v>
      </c>
      <c r="AJ1627" s="170">
        <f>IF(AJ$2=$A1627,Data!AG346,0)</f>
        <v>0</v>
      </c>
      <c r="AK1627" s="171">
        <f>IF(AK$2=$A1627,Data!AH346,0)</f>
        <v>0</v>
      </c>
      <c r="AL1627" s="170">
        <f>IF(AL$2=$A1627,Data!AI346,0)</f>
        <v>0</v>
      </c>
      <c r="AM1627" t="str">
        <f t="shared" si="50"/>
        <v>EA</v>
      </c>
      <c r="AN1627" t="e">
        <f>+INDEX(Validation!$D$4:$D$250,MATCH(Merge!B1627,Validation!$E$4:$E$250,0))</f>
        <v>#N/A</v>
      </c>
      <c r="AO1627" s="172">
        <f t="shared" si="51"/>
        <v>0</v>
      </c>
    </row>
    <row r="1628" spans="1:41" ht="15" x14ac:dyDescent="0.25">
      <c r="A1628">
        <f>Inputs!$H$14</f>
        <v>4</v>
      </c>
      <c r="B1628" t="str">
        <f>Inputs!$D$4</f>
        <v>Select Agency…</v>
      </c>
      <c r="C1628" s="166" t="str">
        <f>Inputs!$I$6</f>
        <v>(insert code)</v>
      </c>
      <c r="D1628" t="str">
        <f>IFERROR(INDEX(Inputs!$I$11:$I$19,MATCH(A1628,Inputs!$H$11:$H$19)),"")</f>
        <v>(insert code)</v>
      </c>
      <c r="E1628" t="s">
        <v>942</v>
      </c>
      <c r="F1628" s="168">
        <f>IF(F$2=$A1628,Data!C347,0)</f>
        <v>0</v>
      </c>
      <c r="G1628" s="168">
        <f>IF(G$2=$A1628,Data!D347,0)</f>
        <v>0</v>
      </c>
      <c r="H1628" s="168">
        <f>IF(H$2=$A1628,Data!E347,0)</f>
        <v>0</v>
      </c>
      <c r="I1628" s="168">
        <f>IF(I$2=$A1628,Data!F347,0)</f>
        <v>0</v>
      </c>
      <c r="J1628" s="168">
        <f>IF(J$2=$A1628,Data!G347,0)</f>
        <v>0</v>
      </c>
      <c r="K1628" s="168">
        <f>IF(K$2=$A1628,Data!H347,0)</f>
        <v>0</v>
      </c>
      <c r="L1628" s="168">
        <f>IF(L$2=$A1628,Data!I347,0)</f>
        <v>0</v>
      </c>
      <c r="M1628" s="168">
        <f>IF(M$2=$A1628,Data!J347,0)</f>
        <v>0</v>
      </c>
      <c r="N1628" s="168">
        <f>IF(N$2=$A1628,Data!K347,0)</f>
        <v>0</v>
      </c>
      <c r="O1628" s="168">
        <f>IF(O$2=$A1628,Data!L347,0)</f>
        <v>0</v>
      </c>
      <c r="P1628" s="168">
        <f>IF(P$2=$A1628,Data!M347,0)</f>
        <v>0</v>
      </c>
      <c r="Q1628" s="168">
        <f>IF(Q$2=$A1628,Data!N347,0)</f>
        <v>0</v>
      </c>
      <c r="R1628" s="169">
        <f>IF(R$2=$A1628,Data!O347,0)</f>
        <v>0</v>
      </c>
      <c r="S1628" s="169">
        <f>IF(S$2=$A1628,Data!P347,0)</f>
        <v>0</v>
      </c>
      <c r="T1628" s="169">
        <f>IF(T$2=$A1628,Data!Q347,0)</f>
        <v>0</v>
      </c>
      <c r="U1628" s="169">
        <f>IF(U$2=$A1628,Data!R347,0)</f>
        <v>0</v>
      </c>
      <c r="V1628" s="169">
        <f>IF(V$2=$A1628,Data!S347,0)</f>
        <v>0</v>
      </c>
      <c r="W1628" s="169">
        <f>IF(W$2=$A1628,Data!T347,0)</f>
        <v>0</v>
      </c>
      <c r="X1628" s="169">
        <f>IF(X$2=$A1628,Data!U347,0)</f>
        <v>0</v>
      </c>
      <c r="Y1628" s="169">
        <f>IF(Y$2=$A1628,Data!V347,0)</f>
        <v>0</v>
      </c>
      <c r="Z1628" s="169">
        <f>IF(Z$2=$A1628,Data!W347,0)</f>
        <v>0</v>
      </c>
      <c r="AA1628" s="169">
        <f>IF(AA$2=$A1628,Data!X347,0)</f>
        <v>0</v>
      </c>
      <c r="AB1628" s="169">
        <f>IF(AB$2=$A1628,Data!Y347,0)</f>
        <v>0</v>
      </c>
      <c r="AC1628" s="169">
        <f>IF(AC$2=$A1628,Data!Z347,0)</f>
        <v>0</v>
      </c>
      <c r="AD1628" s="170">
        <f>IF(AD$2=$A1628,Data!AA347,0)</f>
        <v>0</v>
      </c>
      <c r="AE1628" s="171">
        <f>IF(AE$2=$A1628,Data!AB347,0)</f>
        <v>0</v>
      </c>
      <c r="AF1628" s="170">
        <f>IF(AF$2=$A1628,Data!AC347,0)</f>
        <v>0</v>
      </c>
      <c r="AG1628" s="171">
        <f>IF(AG$2=$A1628,Data!AD347,0)</f>
        <v>0</v>
      </c>
      <c r="AH1628" s="170">
        <f>IF(AH$2=$A1628,Data!AE347,0)</f>
        <v>0</v>
      </c>
      <c r="AI1628" s="171">
        <f>IF(AI$2=$A1628,Data!AF347,0)</f>
        <v>0</v>
      </c>
      <c r="AJ1628" s="170">
        <f>IF(AJ$2=$A1628,Data!AG347,0)</f>
        <v>0</v>
      </c>
      <c r="AK1628" s="171">
        <f>IF(AK$2=$A1628,Data!AH347,0)</f>
        <v>0</v>
      </c>
      <c r="AL1628" s="170">
        <f>IF(AL$2=$A1628,Data!AI347,0)</f>
        <v>0</v>
      </c>
      <c r="AM1628" t="str">
        <f t="shared" si="50"/>
        <v>EA</v>
      </c>
      <c r="AN1628" t="e">
        <f>+INDEX(Validation!$D$4:$D$250,MATCH(Merge!B1628,Validation!$E$4:$E$250,0))</f>
        <v>#N/A</v>
      </c>
      <c r="AO1628" s="172">
        <f t="shared" si="51"/>
        <v>0</v>
      </c>
    </row>
    <row r="1629" spans="1:41" ht="15" x14ac:dyDescent="0.25">
      <c r="A1629">
        <f>Inputs!$H$14</f>
        <v>4</v>
      </c>
      <c r="B1629" t="str">
        <f>Inputs!$D$4</f>
        <v>Select Agency…</v>
      </c>
      <c r="C1629" s="166" t="str">
        <f>Inputs!$I$6</f>
        <v>(insert code)</v>
      </c>
      <c r="D1629" t="str">
        <f>IFERROR(INDEX(Inputs!$I$11:$I$19,MATCH(A1629,Inputs!$H$11:$H$19)),"")</f>
        <v>(insert code)</v>
      </c>
      <c r="E1629" t="s">
        <v>942</v>
      </c>
      <c r="F1629" s="168">
        <f>IF(F$2=$A1629,Data!C348,0)</f>
        <v>0</v>
      </c>
      <c r="G1629" s="168">
        <f>IF(G$2=$A1629,Data!D348,0)</f>
        <v>0</v>
      </c>
      <c r="H1629" s="168">
        <f>IF(H$2=$A1629,Data!E348,0)</f>
        <v>0</v>
      </c>
      <c r="I1629" s="168">
        <f>IF(I$2=$A1629,Data!F348,0)</f>
        <v>0</v>
      </c>
      <c r="J1629" s="168">
        <f>IF(J$2=$A1629,Data!G348,0)</f>
        <v>0</v>
      </c>
      <c r="K1629" s="168">
        <f>IF(K$2=$A1629,Data!H348,0)</f>
        <v>0</v>
      </c>
      <c r="L1629" s="168">
        <f>IF(L$2=$A1629,Data!I348,0)</f>
        <v>0</v>
      </c>
      <c r="M1629" s="168">
        <f>IF(M$2=$A1629,Data!J348,0)</f>
        <v>0</v>
      </c>
      <c r="N1629" s="168">
        <f>IF(N$2=$A1629,Data!K348,0)</f>
        <v>0</v>
      </c>
      <c r="O1629" s="168">
        <f>IF(O$2=$A1629,Data!L348,0)</f>
        <v>0</v>
      </c>
      <c r="P1629" s="168">
        <f>IF(P$2=$A1629,Data!M348,0)</f>
        <v>0</v>
      </c>
      <c r="Q1629" s="168">
        <f>IF(Q$2=$A1629,Data!N348,0)</f>
        <v>0</v>
      </c>
      <c r="R1629" s="169">
        <f>IF(R$2=$A1629,Data!O348,0)</f>
        <v>0</v>
      </c>
      <c r="S1629" s="169">
        <f>IF(S$2=$A1629,Data!P348,0)</f>
        <v>0</v>
      </c>
      <c r="T1629" s="169">
        <f>IF(T$2=$A1629,Data!Q348,0)</f>
        <v>0</v>
      </c>
      <c r="U1629" s="169">
        <f>IF(U$2=$A1629,Data!R348,0)</f>
        <v>0</v>
      </c>
      <c r="V1629" s="169">
        <f>IF(V$2=$A1629,Data!S348,0)</f>
        <v>0</v>
      </c>
      <c r="W1629" s="169">
        <f>IF(W$2=$A1629,Data!T348,0)</f>
        <v>0</v>
      </c>
      <c r="X1629" s="169">
        <f>IF(X$2=$A1629,Data!U348,0)</f>
        <v>0</v>
      </c>
      <c r="Y1629" s="169">
        <f>IF(Y$2=$A1629,Data!V348,0)</f>
        <v>0</v>
      </c>
      <c r="Z1629" s="169">
        <f>IF(Z$2=$A1629,Data!W348,0)</f>
        <v>0</v>
      </c>
      <c r="AA1629" s="169">
        <f>IF(AA$2=$A1629,Data!X348,0)</f>
        <v>0</v>
      </c>
      <c r="AB1629" s="169">
        <f>IF(AB$2=$A1629,Data!Y348,0)</f>
        <v>0</v>
      </c>
      <c r="AC1629" s="169">
        <f>IF(AC$2=$A1629,Data!Z348,0)</f>
        <v>0</v>
      </c>
      <c r="AD1629" s="170">
        <f>IF(AD$2=$A1629,Data!AA348,0)</f>
        <v>0</v>
      </c>
      <c r="AE1629" s="171">
        <f>IF(AE$2=$A1629,Data!AB348,0)</f>
        <v>0</v>
      </c>
      <c r="AF1629" s="170">
        <f>IF(AF$2=$A1629,Data!AC348,0)</f>
        <v>0</v>
      </c>
      <c r="AG1629" s="171">
        <f>IF(AG$2=$A1629,Data!AD348,0)</f>
        <v>0</v>
      </c>
      <c r="AH1629" s="170">
        <f>IF(AH$2=$A1629,Data!AE348,0)</f>
        <v>0</v>
      </c>
      <c r="AI1629" s="171">
        <f>IF(AI$2=$A1629,Data!AF348,0)</f>
        <v>0</v>
      </c>
      <c r="AJ1629" s="170">
        <f>IF(AJ$2=$A1629,Data!AG348,0)</f>
        <v>0</v>
      </c>
      <c r="AK1629" s="171">
        <f>IF(AK$2=$A1629,Data!AH348,0)</f>
        <v>0</v>
      </c>
      <c r="AL1629" s="170">
        <f>IF(AL$2=$A1629,Data!AI348,0)</f>
        <v>0</v>
      </c>
      <c r="AM1629" t="str">
        <f t="shared" si="50"/>
        <v>EA</v>
      </c>
      <c r="AN1629" t="e">
        <f>+INDEX(Validation!$D$4:$D$250,MATCH(Merge!B1629,Validation!$E$4:$E$250,0))</f>
        <v>#N/A</v>
      </c>
      <c r="AO1629" s="172">
        <f t="shared" si="51"/>
        <v>0</v>
      </c>
    </row>
    <row r="1630" spans="1:41" ht="15" x14ac:dyDescent="0.25">
      <c r="A1630">
        <f>Inputs!$H$14</f>
        <v>4</v>
      </c>
      <c r="B1630" t="str">
        <f>Inputs!$D$4</f>
        <v>Select Agency…</v>
      </c>
      <c r="C1630" s="166" t="str">
        <f>Inputs!$I$6</f>
        <v>(insert code)</v>
      </c>
      <c r="D1630" t="str">
        <f>IFERROR(INDEX(Inputs!$I$11:$I$19,MATCH(A1630,Inputs!$H$11:$H$19)),"")</f>
        <v>(insert code)</v>
      </c>
      <c r="E1630" t="s">
        <v>942</v>
      </c>
      <c r="F1630" s="168">
        <f>IF(F$2=$A1630,Data!C349,0)</f>
        <v>0</v>
      </c>
      <c r="G1630" s="168">
        <f>IF(G$2=$A1630,Data!D349,0)</f>
        <v>0</v>
      </c>
      <c r="H1630" s="168">
        <f>IF(H$2=$A1630,Data!E349,0)</f>
        <v>0</v>
      </c>
      <c r="I1630" s="168">
        <f>IF(I$2=$A1630,Data!F349,0)</f>
        <v>0</v>
      </c>
      <c r="J1630" s="168">
        <f>IF(J$2=$A1630,Data!G349,0)</f>
        <v>0</v>
      </c>
      <c r="K1630" s="168">
        <f>IF(K$2=$A1630,Data!H349,0)</f>
        <v>0</v>
      </c>
      <c r="L1630" s="168">
        <f>IF(L$2=$A1630,Data!I349,0)</f>
        <v>0</v>
      </c>
      <c r="M1630" s="168">
        <f>IF(M$2=$A1630,Data!J349,0)</f>
        <v>0</v>
      </c>
      <c r="N1630" s="168">
        <f>IF(N$2=$A1630,Data!K349,0)</f>
        <v>0</v>
      </c>
      <c r="O1630" s="168">
        <f>IF(O$2=$A1630,Data!L349,0)</f>
        <v>0</v>
      </c>
      <c r="P1630" s="168">
        <f>IF(P$2=$A1630,Data!M349,0)</f>
        <v>0</v>
      </c>
      <c r="Q1630" s="168">
        <f>IF(Q$2=$A1630,Data!N349,0)</f>
        <v>0</v>
      </c>
      <c r="R1630" s="169">
        <f>IF(R$2=$A1630,Data!O349,0)</f>
        <v>0</v>
      </c>
      <c r="S1630" s="169">
        <f>IF(S$2=$A1630,Data!P349,0)</f>
        <v>0</v>
      </c>
      <c r="T1630" s="169">
        <f>IF(T$2=$A1630,Data!Q349,0)</f>
        <v>0</v>
      </c>
      <c r="U1630" s="169">
        <f>IF(U$2=$A1630,Data!R349,0)</f>
        <v>0</v>
      </c>
      <c r="V1630" s="169">
        <f>IF(V$2=$A1630,Data!S349,0)</f>
        <v>0</v>
      </c>
      <c r="W1630" s="169">
        <f>IF(W$2=$A1630,Data!T349,0)</f>
        <v>0</v>
      </c>
      <c r="X1630" s="169">
        <f>IF(X$2=$A1630,Data!U349,0)</f>
        <v>0</v>
      </c>
      <c r="Y1630" s="169">
        <f>IF(Y$2=$A1630,Data!V349,0)</f>
        <v>0</v>
      </c>
      <c r="Z1630" s="169">
        <f>IF(Z$2=$A1630,Data!W349,0)</f>
        <v>0</v>
      </c>
      <c r="AA1630" s="169">
        <f>IF(AA$2=$A1630,Data!X349,0)</f>
        <v>0</v>
      </c>
      <c r="AB1630" s="169">
        <f>IF(AB$2=$A1630,Data!Y349,0)</f>
        <v>0</v>
      </c>
      <c r="AC1630" s="169">
        <f>IF(AC$2=$A1630,Data!Z349,0)</f>
        <v>0</v>
      </c>
      <c r="AD1630" s="170">
        <f>IF(AD$2=$A1630,Data!AA349,0)</f>
        <v>0</v>
      </c>
      <c r="AE1630" s="171">
        <f>IF(AE$2=$A1630,Data!AB349,0)</f>
        <v>0</v>
      </c>
      <c r="AF1630" s="170">
        <f>IF(AF$2=$A1630,Data!AC349,0)</f>
        <v>0</v>
      </c>
      <c r="AG1630" s="171">
        <f>IF(AG$2=$A1630,Data!AD349,0)</f>
        <v>0</v>
      </c>
      <c r="AH1630" s="170">
        <f>IF(AH$2=$A1630,Data!AE349,0)</f>
        <v>0</v>
      </c>
      <c r="AI1630" s="171">
        <f>IF(AI$2=$A1630,Data!AF349,0)</f>
        <v>0</v>
      </c>
      <c r="AJ1630" s="170">
        <f>IF(AJ$2=$A1630,Data!AG349,0)</f>
        <v>0</v>
      </c>
      <c r="AK1630" s="171">
        <f>IF(AK$2=$A1630,Data!AH349,0)</f>
        <v>0</v>
      </c>
      <c r="AL1630" s="170">
        <f>IF(AL$2=$A1630,Data!AI349,0)</f>
        <v>0</v>
      </c>
      <c r="AM1630" t="str">
        <f t="shared" si="50"/>
        <v>EA</v>
      </c>
      <c r="AN1630" t="e">
        <f>+INDEX(Validation!$D$4:$D$250,MATCH(Merge!B1630,Validation!$E$4:$E$250,0))</f>
        <v>#N/A</v>
      </c>
      <c r="AO1630" s="172">
        <f t="shared" si="51"/>
        <v>0</v>
      </c>
    </row>
    <row r="1631" spans="1:41" ht="15" x14ac:dyDescent="0.25">
      <c r="A1631">
        <f>Inputs!$H$14</f>
        <v>4</v>
      </c>
      <c r="B1631" t="str">
        <f>Inputs!$D$4</f>
        <v>Select Agency…</v>
      </c>
      <c r="C1631" s="166" t="str">
        <f>Inputs!$I$6</f>
        <v>(insert code)</v>
      </c>
      <c r="D1631" t="str">
        <f>IFERROR(INDEX(Inputs!$I$11:$I$19,MATCH(A1631,Inputs!$H$11:$H$19)),"")</f>
        <v>(insert code)</v>
      </c>
      <c r="E1631" t="s">
        <v>942</v>
      </c>
      <c r="F1631" s="168">
        <f>IF(F$2=$A1631,Data!C350,0)</f>
        <v>0</v>
      </c>
      <c r="G1631" s="168">
        <f>IF(G$2=$A1631,Data!D350,0)</f>
        <v>0</v>
      </c>
      <c r="H1631" s="168">
        <f>IF(H$2=$A1631,Data!E350,0)</f>
        <v>0</v>
      </c>
      <c r="I1631" s="168">
        <f>IF(I$2=$A1631,Data!F350,0)</f>
        <v>0</v>
      </c>
      <c r="J1631" s="168">
        <f>IF(J$2=$A1631,Data!G350,0)</f>
        <v>0</v>
      </c>
      <c r="K1631" s="168">
        <f>IF(K$2=$A1631,Data!H350,0)</f>
        <v>0</v>
      </c>
      <c r="L1631" s="168">
        <f>IF(L$2=$A1631,Data!I350,0)</f>
        <v>0</v>
      </c>
      <c r="M1631" s="168">
        <f>IF(M$2=$A1631,Data!J350,0)</f>
        <v>0</v>
      </c>
      <c r="N1631" s="168">
        <f>IF(N$2=$A1631,Data!K350,0)</f>
        <v>0</v>
      </c>
      <c r="O1631" s="168">
        <f>IF(O$2=$A1631,Data!L350,0)</f>
        <v>0</v>
      </c>
      <c r="P1631" s="168">
        <f>IF(P$2=$A1631,Data!M350,0)</f>
        <v>0</v>
      </c>
      <c r="Q1631" s="168">
        <f>IF(Q$2=$A1631,Data!N350,0)</f>
        <v>0</v>
      </c>
      <c r="R1631" s="169">
        <f>IF(R$2=$A1631,Data!O350,0)</f>
        <v>0</v>
      </c>
      <c r="S1631" s="169">
        <f>IF(S$2=$A1631,Data!P350,0)</f>
        <v>0</v>
      </c>
      <c r="T1631" s="169">
        <f>IF(T$2=$A1631,Data!Q350,0)</f>
        <v>0</v>
      </c>
      <c r="U1631" s="169">
        <f>IF(U$2=$A1631,Data!R350,0)</f>
        <v>0</v>
      </c>
      <c r="V1631" s="169">
        <f>IF(V$2=$A1631,Data!S350,0)</f>
        <v>0</v>
      </c>
      <c r="W1631" s="169">
        <f>IF(W$2=$A1631,Data!T350,0)</f>
        <v>0</v>
      </c>
      <c r="X1631" s="169">
        <f>IF(X$2=$A1631,Data!U350,0)</f>
        <v>0</v>
      </c>
      <c r="Y1631" s="169">
        <f>IF(Y$2=$A1631,Data!V350,0)</f>
        <v>0</v>
      </c>
      <c r="Z1631" s="169">
        <f>IF(Z$2=$A1631,Data!W350,0)</f>
        <v>0</v>
      </c>
      <c r="AA1631" s="169">
        <f>IF(AA$2=$A1631,Data!X350,0)</f>
        <v>0</v>
      </c>
      <c r="AB1631" s="169">
        <f>IF(AB$2=$A1631,Data!Y350,0)</f>
        <v>0</v>
      </c>
      <c r="AC1631" s="169">
        <f>IF(AC$2=$A1631,Data!Z350,0)</f>
        <v>0</v>
      </c>
      <c r="AD1631" s="170">
        <f>IF(AD$2=$A1631,Data!AA350,0)</f>
        <v>0</v>
      </c>
      <c r="AE1631" s="171">
        <f>IF(AE$2=$A1631,Data!AB350,0)</f>
        <v>0</v>
      </c>
      <c r="AF1631" s="170">
        <f>IF(AF$2=$A1631,Data!AC350,0)</f>
        <v>0</v>
      </c>
      <c r="AG1631" s="171">
        <f>IF(AG$2=$A1631,Data!AD350,0)</f>
        <v>0</v>
      </c>
      <c r="AH1631" s="170">
        <f>IF(AH$2=$A1631,Data!AE350,0)</f>
        <v>0</v>
      </c>
      <c r="AI1631" s="171">
        <f>IF(AI$2=$A1631,Data!AF350,0)</f>
        <v>0</v>
      </c>
      <c r="AJ1631" s="170">
        <f>IF(AJ$2=$A1631,Data!AG350,0)</f>
        <v>0</v>
      </c>
      <c r="AK1631" s="171">
        <f>IF(AK$2=$A1631,Data!AH350,0)</f>
        <v>0</v>
      </c>
      <c r="AL1631" s="170">
        <f>IF(AL$2=$A1631,Data!AI350,0)</f>
        <v>0</v>
      </c>
      <c r="AM1631" t="str">
        <f t="shared" si="50"/>
        <v>EA</v>
      </c>
      <c r="AN1631" t="e">
        <f>+INDEX(Validation!$D$4:$D$250,MATCH(Merge!B1631,Validation!$E$4:$E$250,0))</f>
        <v>#N/A</v>
      </c>
      <c r="AO1631" s="172">
        <f t="shared" si="51"/>
        <v>0</v>
      </c>
    </row>
    <row r="1632" spans="1:41" ht="15" x14ac:dyDescent="0.25">
      <c r="A1632">
        <f>Inputs!$H$14</f>
        <v>4</v>
      </c>
      <c r="B1632" t="str">
        <f>Inputs!$D$4</f>
        <v>Select Agency…</v>
      </c>
      <c r="C1632" s="166" t="str">
        <f>Inputs!$I$6</f>
        <v>(insert code)</v>
      </c>
      <c r="D1632" t="str">
        <f>IFERROR(INDEX(Inputs!$I$11:$I$19,MATCH(A1632,Inputs!$H$11:$H$19)),"")</f>
        <v>(insert code)</v>
      </c>
      <c r="E1632" t="s">
        <v>942</v>
      </c>
      <c r="F1632" s="168">
        <f>IF(F$2=$A1632,Data!C351,0)</f>
        <v>0</v>
      </c>
      <c r="G1632" s="168">
        <f>IF(G$2=$A1632,Data!D351,0)</f>
        <v>0</v>
      </c>
      <c r="H1632" s="168">
        <f>IF(H$2=$A1632,Data!E351,0)</f>
        <v>0</v>
      </c>
      <c r="I1632" s="168">
        <f>IF(I$2=$A1632,Data!F351,0)</f>
        <v>0</v>
      </c>
      <c r="J1632" s="168">
        <f>IF(J$2=$A1632,Data!G351,0)</f>
        <v>0</v>
      </c>
      <c r="K1632" s="168">
        <f>IF(K$2=$A1632,Data!H351,0)</f>
        <v>0</v>
      </c>
      <c r="L1632" s="168">
        <f>IF(L$2=$A1632,Data!I351,0)</f>
        <v>0</v>
      </c>
      <c r="M1632" s="168">
        <f>IF(M$2=$A1632,Data!J351,0)</f>
        <v>0</v>
      </c>
      <c r="N1632" s="168">
        <f>IF(N$2=$A1632,Data!K351,0)</f>
        <v>0</v>
      </c>
      <c r="O1632" s="168">
        <f>IF(O$2=$A1632,Data!L351,0)</f>
        <v>0</v>
      </c>
      <c r="P1632" s="168">
        <f>IF(P$2=$A1632,Data!M351,0)</f>
        <v>0</v>
      </c>
      <c r="Q1632" s="168">
        <f>IF(Q$2=$A1632,Data!N351,0)</f>
        <v>0</v>
      </c>
      <c r="R1632" s="169">
        <f>IF(R$2=$A1632,Data!O351,0)</f>
        <v>0</v>
      </c>
      <c r="S1632" s="169">
        <f>IF(S$2=$A1632,Data!P351,0)</f>
        <v>0</v>
      </c>
      <c r="T1632" s="169">
        <f>IF(T$2=$A1632,Data!Q351,0)</f>
        <v>0</v>
      </c>
      <c r="U1632" s="169">
        <f>IF(U$2=$A1632,Data!R351,0)</f>
        <v>0</v>
      </c>
      <c r="V1632" s="169">
        <f>IF(V$2=$A1632,Data!S351,0)</f>
        <v>0</v>
      </c>
      <c r="W1632" s="169">
        <f>IF(W$2=$A1632,Data!T351,0)</f>
        <v>0</v>
      </c>
      <c r="X1632" s="169">
        <f>IF(X$2=$A1632,Data!U351,0)</f>
        <v>0</v>
      </c>
      <c r="Y1632" s="169">
        <f>IF(Y$2=$A1632,Data!V351,0)</f>
        <v>0</v>
      </c>
      <c r="Z1632" s="169">
        <f>IF(Z$2=$A1632,Data!W351,0)</f>
        <v>0</v>
      </c>
      <c r="AA1632" s="169">
        <f>IF(AA$2=$A1632,Data!X351,0)</f>
        <v>0</v>
      </c>
      <c r="AB1632" s="169">
        <f>IF(AB$2=$A1632,Data!Y351,0)</f>
        <v>0</v>
      </c>
      <c r="AC1632" s="169">
        <f>IF(AC$2=$A1632,Data!Z351,0)</f>
        <v>0</v>
      </c>
      <c r="AD1632" s="170">
        <f>IF(AD$2=$A1632,Data!AA351,0)</f>
        <v>0</v>
      </c>
      <c r="AE1632" s="171">
        <f>IF(AE$2=$A1632,Data!AB351,0)</f>
        <v>0</v>
      </c>
      <c r="AF1632" s="170">
        <f>IF(AF$2=$A1632,Data!AC351,0)</f>
        <v>0</v>
      </c>
      <c r="AG1632" s="171">
        <f>IF(AG$2=$A1632,Data!AD351,0)</f>
        <v>0</v>
      </c>
      <c r="AH1632" s="170">
        <f>IF(AH$2=$A1632,Data!AE351,0)</f>
        <v>0</v>
      </c>
      <c r="AI1632" s="171">
        <f>IF(AI$2=$A1632,Data!AF351,0)</f>
        <v>0</v>
      </c>
      <c r="AJ1632" s="170">
        <f>IF(AJ$2=$A1632,Data!AG351,0)</f>
        <v>0</v>
      </c>
      <c r="AK1632" s="171">
        <f>IF(AK$2=$A1632,Data!AH351,0)</f>
        <v>0</v>
      </c>
      <c r="AL1632" s="170">
        <f>IF(AL$2=$A1632,Data!AI351,0)</f>
        <v>0</v>
      </c>
      <c r="AM1632" t="str">
        <f t="shared" si="50"/>
        <v>EA</v>
      </c>
      <c r="AN1632" t="e">
        <f>+INDEX(Validation!$D$4:$D$250,MATCH(Merge!B1632,Validation!$E$4:$E$250,0))</f>
        <v>#N/A</v>
      </c>
      <c r="AO1632" s="172">
        <f t="shared" si="51"/>
        <v>0</v>
      </c>
    </row>
    <row r="1633" spans="1:41" ht="15" x14ac:dyDescent="0.25">
      <c r="A1633">
        <f>Inputs!$H$14</f>
        <v>4</v>
      </c>
      <c r="B1633" t="str">
        <f>Inputs!$D$4</f>
        <v>Select Agency…</v>
      </c>
      <c r="C1633" s="166" t="str">
        <f>Inputs!$I$6</f>
        <v>(insert code)</v>
      </c>
      <c r="D1633" t="str">
        <f>IFERROR(INDEX(Inputs!$I$11:$I$19,MATCH(A1633,Inputs!$H$11:$H$19)),"")</f>
        <v>(insert code)</v>
      </c>
      <c r="E1633" t="s">
        <v>942</v>
      </c>
      <c r="F1633" s="168">
        <f>IF(F$2=$A1633,Data!C352,0)</f>
        <v>0</v>
      </c>
      <c r="G1633" s="168">
        <f>IF(G$2=$A1633,Data!D352,0)</f>
        <v>0</v>
      </c>
      <c r="H1633" s="168">
        <f>IF(H$2=$A1633,Data!E352,0)</f>
        <v>0</v>
      </c>
      <c r="I1633" s="168">
        <f>IF(I$2=$A1633,Data!F352,0)</f>
        <v>0</v>
      </c>
      <c r="J1633" s="168">
        <f>IF(J$2=$A1633,Data!G352,0)</f>
        <v>0</v>
      </c>
      <c r="K1633" s="168">
        <f>IF(K$2=$A1633,Data!H352,0)</f>
        <v>0</v>
      </c>
      <c r="L1633" s="168">
        <f>IF(L$2=$A1633,Data!I352,0)</f>
        <v>0</v>
      </c>
      <c r="M1633" s="168">
        <f>IF(M$2=$A1633,Data!J352,0)</f>
        <v>0</v>
      </c>
      <c r="N1633" s="168">
        <f>IF(N$2=$A1633,Data!K352,0)</f>
        <v>0</v>
      </c>
      <c r="O1633" s="168">
        <f>IF(O$2=$A1633,Data!L352,0)</f>
        <v>0</v>
      </c>
      <c r="P1633" s="168">
        <f>IF(P$2=$A1633,Data!M352,0)</f>
        <v>0</v>
      </c>
      <c r="Q1633" s="168">
        <f>IF(Q$2=$A1633,Data!N352,0)</f>
        <v>0</v>
      </c>
      <c r="R1633" s="169">
        <f>IF(R$2=$A1633,Data!O352,0)</f>
        <v>0</v>
      </c>
      <c r="S1633" s="169">
        <f>IF(S$2=$A1633,Data!P352,0)</f>
        <v>0</v>
      </c>
      <c r="T1633" s="169">
        <f>IF(T$2=$A1633,Data!Q352,0)</f>
        <v>0</v>
      </c>
      <c r="U1633" s="169">
        <f>IF(U$2=$A1633,Data!R352,0)</f>
        <v>0</v>
      </c>
      <c r="V1633" s="169">
        <f>IF(V$2=$A1633,Data!S352,0)</f>
        <v>0</v>
      </c>
      <c r="W1633" s="169">
        <f>IF(W$2=$A1633,Data!T352,0)</f>
        <v>0</v>
      </c>
      <c r="X1633" s="169">
        <f>IF(X$2=$A1633,Data!U352,0)</f>
        <v>0</v>
      </c>
      <c r="Y1633" s="169">
        <f>IF(Y$2=$A1633,Data!V352,0)</f>
        <v>0</v>
      </c>
      <c r="Z1633" s="169">
        <f>IF(Z$2=$A1633,Data!W352,0)</f>
        <v>0</v>
      </c>
      <c r="AA1633" s="169">
        <f>IF(AA$2=$A1633,Data!X352,0)</f>
        <v>0</v>
      </c>
      <c r="AB1633" s="169">
        <f>IF(AB$2=$A1633,Data!Y352,0)</f>
        <v>0</v>
      </c>
      <c r="AC1633" s="169">
        <f>IF(AC$2=$A1633,Data!Z352,0)</f>
        <v>0</v>
      </c>
      <c r="AD1633" s="170">
        <f>IF(AD$2=$A1633,Data!AA352,0)</f>
        <v>0</v>
      </c>
      <c r="AE1633" s="171">
        <f>IF(AE$2=$A1633,Data!AB352,0)</f>
        <v>0</v>
      </c>
      <c r="AF1633" s="170">
        <f>IF(AF$2=$A1633,Data!AC352,0)</f>
        <v>0</v>
      </c>
      <c r="AG1633" s="171">
        <f>IF(AG$2=$A1633,Data!AD352,0)</f>
        <v>0</v>
      </c>
      <c r="AH1633" s="170">
        <f>IF(AH$2=$A1633,Data!AE352,0)</f>
        <v>0</v>
      </c>
      <c r="AI1633" s="171">
        <f>IF(AI$2=$A1633,Data!AF352,0)</f>
        <v>0</v>
      </c>
      <c r="AJ1633" s="170">
        <f>IF(AJ$2=$A1633,Data!AG352,0)</f>
        <v>0</v>
      </c>
      <c r="AK1633" s="171">
        <f>IF(AK$2=$A1633,Data!AH352,0)</f>
        <v>0</v>
      </c>
      <c r="AL1633" s="170">
        <f>IF(AL$2=$A1633,Data!AI352,0)</f>
        <v>0</v>
      </c>
      <c r="AM1633" t="str">
        <f t="shared" si="50"/>
        <v>EA</v>
      </c>
      <c r="AN1633" t="e">
        <f>+INDEX(Validation!$D$4:$D$250,MATCH(Merge!B1633,Validation!$E$4:$E$250,0))</f>
        <v>#N/A</v>
      </c>
      <c r="AO1633" s="172">
        <f t="shared" si="51"/>
        <v>0</v>
      </c>
    </row>
    <row r="1634" spans="1:41" ht="15" x14ac:dyDescent="0.25">
      <c r="A1634">
        <f>Inputs!$H$14</f>
        <v>4</v>
      </c>
      <c r="B1634" t="str">
        <f>Inputs!$D$4</f>
        <v>Select Agency…</v>
      </c>
      <c r="C1634" s="166" t="str">
        <f>Inputs!$I$6</f>
        <v>(insert code)</v>
      </c>
      <c r="D1634" t="str">
        <f>IFERROR(INDEX(Inputs!$I$11:$I$19,MATCH(A1634,Inputs!$H$11:$H$19)),"")</f>
        <v>(insert code)</v>
      </c>
      <c r="E1634" t="s">
        <v>942</v>
      </c>
      <c r="F1634" s="168">
        <f>IF(F$2=$A1634,Data!C353,0)</f>
        <v>0</v>
      </c>
      <c r="G1634" s="168">
        <f>IF(G$2=$A1634,Data!D353,0)</f>
        <v>0</v>
      </c>
      <c r="H1634" s="168">
        <f>IF(H$2=$A1634,Data!E353,0)</f>
        <v>0</v>
      </c>
      <c r="I1634" s="168">
        <f>IF(I$2=$A1634,Data!F353,0)</f>
        <v>0</v>
      </c>
      <c r="J1634" s="168">
        <f>IF(J$2=$A1634,Data!G353,0)</f>
        <v>0</v>
      </c>
      <c r="K1634" s="168">
        <f>IF(K$2=$A1634,Data!H353,0)</f>
        <v>0</v>
      </c>
      <c r="L1634" s="168">
        <f>IF(L$2=$A1634,Data!I353,0)</f>
        <v>0</v>
      </c>
      <c r="M1634" s="168">
        <f>IF(M$2=$A1634,Data!J353,0)</f>
        <v>0</v>
      </c>
      <c r="N1634" s="168">
        <f>IF(N$2=$A1634,Data!K353,0)</f>
        <v>0</v>
      </c>
      <c r="O1634" s="168">
        <f>IF(O$2=$A1634,Data!L353,0)</f>
        <v>0</v>
      </c>
      <c r="P1634" s="168">
        <f>IF(P$2=$A1634,Data!M353,0)</f>
        <v>0</v>
      </c>
      <c r="Q1634" s="168">
        <f>IF(Q$2=$A1634,Data!N353,0)</f>
        <v>0</v>
      </c>
      <c r="R1634" s="169">
        <f>IF(R$2=$A1634,Data!O353,0)</f>
        <v>0</v>
      </c>
      <c r="S1634" s="169">
        <f>IF(S$2=$A1634,Data!P353,0)</f>
        <v>0</v>
      </c>
      <c r="T1634" s="169">
        <f>IF(T$2=$A1634,Data!Q353,0)</f>
        <v>0</v>
      </c>
      <c r="U1634" s="169">
        <f>IF(U$2=$A1634,Data!R353,0)</f>
        <v>0</v>
      </c>
      <c r="V1634" s="169">
        <f>IF(V$2=$A1634,Data!S353,0)</f>
        <v>0</v>
      </c>
      <c r="W1634" s="169">
        <f>IF(W$2=$A1634,Data!T353,0)</f>
        <v>0</v>
      </c>
      <c r="X1634" s="169">
        <f>IF(X$2=$A1634,Data!U353,0)</f>
        <v>0</v>
      </c>
      <c r="Y1634" s="169">
        <f>IF(Y$2=$A1634,Data!V353,0)</f>
        <v>0</v>
      </c>
      <c r="Z1634" s="169">
        <f>IF(Z$2=$A1634,Data!W353,0)</f>
        <v>0</v>
      </c>
      <c r="AA1634" s="169">
        <f>IF(AA$2=$A1634,Data!X353,0)</f>
        <v>0</v>
      </c>
      <c r="AB1634" s="169">
        <f>IF(AB$2=$A1634,Data!Y353,0)</f>
        <v>0</v>
      </c>
      <c r="AC1634" s="169">
        <f>IF(AC$2=$A1634,Data!Z353,0)</f>
        <v>0</v>
      </c>
      <c r="AD1634" s="170">
        <f>IF(AD$2=$A1634,Data!AA353,0)</f>
        <v>0</v>
      </c>
      <c r="AE1634" s="171">
        <f>IF(AE$2=$A1634,Data!AB353,0)</f>
        <v>0</v>
      </c>
      <c r="AF1634" s="170">
        <f>IF(AF$2=$A1634,Data!AC353,0)</f>
        <v>0</v>
      </c>
      <c r="AG1634" s="171">
        <f>IF(AG$2=$A1634,Data!AD353,0)</f>
        <v>0</v>
      </c>
      <c r="AH1634" s="170">
        <f>IF(AH$2=$A1634,Data!AE353,0)</f>
        <v>0</v>
      </c>
      <c r="AI1634" s="171">
        <f>IF(AI$2=$A1634,Data!AF353,0)</f>
        <v>0</v>
      </c>
      <c r="AJ1634" s="170">
        <f>IF(AJ$2=$A1634,Data!AG353,0)</f>
        <v>0</v>
      </c>
      <c r="AK1634" s="171">
        <f>IF(AK$2=$A1634,Data!AH353,0)</f>
        <v>0</v>
      </c>
      <c r="AL1634" s="170">
        <f>IF(AL$2=$A1634,Data!AI353,0)</f>
        <v>0</v>
      </c>
      <c r="AM1634" t="str">
        <f t="shared" si="50"/>
        <v>EA</v>
      </c>
      <c r="AN1634" t="e">
        <f>+INDEX(Validation!$D$4:$D$250,MATCH(Merge!B1634,Validation!$E$4:$E$250,0))</f>
        <v>#N/A</v>
      </c>
      <c r="AO1634" s="172">
        <f t="shared" si="51"/>
        <v>0</v>
      </c>
    </row>
    <row r="1635" spans="1:41" ht="15" x14ac:dyDescent="0.25">
      <c r="A1635">
        <f>Inputs!$H$14</f>
        <v>4</v>
      </c>
      <c r="B1635" t="str">
        <f>Inputs!$D$4</f>
        <v>Select Agency…</v>
      </c>
      <c r="C1635" s="166" t="str">
        <f>Inputs!$I$6</f>
        <v>(insert code)</v>
      </c>
      <c r="D1635" t="str">
        <f>IFERROR(INDEX(Inputs!$I$11:$I$19,MATCH(A1635,Inputs!$H$11:$H$19)),"")</f>
        <v>(insert code)</v>
      </c>
      <c r="E1635" t="s">
        <v>942</v>
      </c>
      <c r="F1635" s="168">
        <f>IF(F$2=$A1635,Data!C354,0)</f>
        <v>0</v>
      </c>
      <c r="G1635" s="168">
        <f>IF(G$2=$A1635,Data!D354,0)</f>
        <v>0</v>
      </c>
      <c r="H1635" s="168">
        <f>IF(H$2=$A1635,Data!E354,0)</f>
        <v>0</v>
      </c>
      <c r="I1635" s="168">
        <f>IF(I$2=$A1635,Data!F354,0)</f>
        <v>0</v>
      </c>
      <c r="J1635" s="168">
        <f>IF(J$2=$A1635,Data!G354,0)</f>
        <v>0</v>
      </c>
      <c r="K1635" s="168">
        <f>IF(K$2=$A1635,Data!H354,0)</f>
        <v>0</v>
      </c>
      <c r="L1635" s="168">
        <f>IF(L$2=$A1635,Data!I354,0)</f>
        <v>0</v>
      </c>
      <c r="M1635" s="168">
        <f>IF(M$2=$A1635,Data!J354,0)</f>
        <v>0</v>
      </c>
      <c r="N1635" s="168">
        <f>IF(N$2=$A1635,Data!K354,0)</f>
        <v>0</v>
      </c>
      <c r="O1635" s="168">
        <f>IF(O$2=$A1635,Data!L354,0)</f>
        <v>0</v>
      </c>
      <c r="P1635" s="168">
        <f>IF(P$2=$A1635,Data!M354,0)</f>
        <v>0</v>
      </c>
      <c r="Q1635" s="168">
        <f>IF(Q$2=$A1635,Data!N354,0)</f>
        <v>0</v>
      </c>
      <c r="R1635" s="169">
        <f>IF(R$2=$A1635,Data!O354,0)</f>
        <v>0</v>
      </c>
      <c r="S1635" s="169">
        <f>IF(S$2=$A1635,Data!P354,0)</f>
        <v>0</v>
      </c>
      <c r="T1635" s="169">
        <f>IF(T$2=$A1635,Data!Q354,0)</f>
        <v>0</v>
      </c>
      <c r="U1635" s="169">
        <f>IF(U$2=$A1635,Data!R354,0)</f>
        <v>0</v>
      </c>
      <c r="V1635" s="169">
        <f>IF(V$2=$A1635,Data!S354,0)</f>
        <v>0</v>
      </c>
      <c r="W1635" s="169">
        <f>IF(W$2=$A1635,Data!T354,0)</f>
        <v>0</v>
      </c>
      <c r="X1635" s="169">
        <f>IF(X$2=$A1635,Data!U354,0)</f>
        <v>0</v>
      </c>
      <c r="Y1635" s="169">
        <f>IF(Y$2=$A1635,Data!V354,0)</f>
        <v>0</v>
      </c>
      <c r="Z1635" s="169">
        <f>IF(Z$2=$A1635,Data!W354,0)</f>
        <v>0</v>
      </c>
      <c r="AA1635" s="169">
        <f>IF(AA$2=$A1635,Data!X354,0)</f>
        <v>0</v>
      </c>
      <c r="AB1635" s="169">
        <f>IF(AB$2=$A1635,Data!Y354,0)</f>
        <v>0</v>
      </c>
      <c r="AC1635" s="169">
        <f>IF(AC$2=$A1635,Data!Z354,0)</f>
        <v>0</v>
      </c>
      <c r="AD1635" s="170">
        <f>IF(AD$2=$A1635,Data!AA354,0)</f>
        <v>0</v>
      </c>
      <c r="AE1635" s="171">
        <f>IF(AE$2=$A1635,Data!AB354,0)</f>
        <v>0</v>
      </c>
      <c r="AF1635" s="170">
        <f>IF(AF$2=$A1635,Data!AC354,0)</f>
        <v>0</v>
      </c>
      <c r="AG1635" s="171">
        <f>IF(AG$2=$A1635,Data!AD354,0)</f>
        <v>0</v>
      </c>
      <c r="AH1635" s="170">
        <f>IF(AH$2=$A1635,Data!AE354,0)</f>
        <v>0</v>
      </c>
      <c r="AI1635" s="171">
        <f>IF(AI$2=$A1635,Data!AF354,0)</f>
        <v>0</v>
      </c>
      <c r="AJ1635" s="170">
        <f>IF(AJ$2=$A1635,Data!AG354,0)</f>
        <v>0</v>
      </c>
      <c r="AK1635" s="171">
        <f>IF(AK$2=$A1635,Data!AH354,0)</f>
        <v>0</v>
      </c>
      <c r="AL1635" s="170">
        <f>IF(AL$2=$A1635,Data!AI354,0)</f>
        <v>0</v>
      </c>
      <c r="AM1635" t="str">
        <f t="shared" si="50"/>
        <v>EA</v>
      </c>
      <c r="AN1635" t="e">
        <f>+INDEX(Validation!$D$4:$D$250,MATCH(Merge!B1635,Validation!$E$4:$E$250,0))</f>
        <v>#N/A</v>
      </c>
      <c r="AO1635" s="172">
        <f t="shared" si="51"/>
        <v>0</v>
      </c>
    </row>
    <row r="1636" spans="1:41" ht="15" x14ac:dyDescent="0.25">
      <c r="A1636">
        <f>Inputs!$H$14</f>
        <v>4</v>
      </c>
      <c r="B1636" t="str">
        <f>Inputs!$D$4</f>
        <v>Select Agency…</v>
      </c>
      <c r="C1636" s="166" t="str">
        <f>Inputs!$I$6</f>
        <v>(insert code)</v>
      </c>
      <c r="D1636" t="str">
        <f>IFERROR(INDEX(Inputs!$I$11:$I$19,MATCH(A1636,Inputs!$H$11:$H$19)),"")</f>
        <v>(insert code)</v>
      </c>
      <c r="E1636" t="s">
        <v>942</v>
      </c>
      <c r="F1636" s="168">
        <f>IF(F$2=$A1636,Data!C355,0)</f>
        <v>0</v>
      </c>
      <c r="G1636" s="168">
        <f>IF(G$2=$A1636,Data!D355,0)</f>
        <v>0</v>
      </c>
      <c r="H1636" s="168">
        <f>IF(H$2=$A1636,Data!E355,0)</f>
        <v>0</v>
      </c>
      <c r="I1636" s="168">
        <f>IF(I$2=$A1636,Data!F355,0)</f>
        <v>0</v>
      </c>
      <c r="J1636" s="168">
        <f>IF(J$2=$A1636,Data!G355,0)</f>
        <v>0</v>
      </c>
      <c r="K1636" s="168">
        <f>IF(K$2=$A1636,Data!H355,0)</f>
        <v>0</v>
      </c>
      <c r="L1636" s="168">
        <f>IF(L$2=$A1636,Data!I355,0)</f>
        <v>0</v>
      </c>
      <c r="M1636" s="168">
        <f>IF(M$2=$A1636,Data!J355,0)</f>
        <v>0</v>
      </c>
      <c r="N1636" s="168">
        <f>IF(N$2=$A1636,Data!K355,0)</f>
        <v>0</v>
      </c>
      <c r="O1636" s="168">
        <f>IF(O$2=$A1636,Data!L355,0)</f>
        <v>0</v>
      </c>
      <c r="P1636" s="168">
        <f>IF(P$2=$A1636,Data!M355,0)</f>
        <v>0</v>
      </c>
      <c r="Q1636" s="168">
        <f>IF(Q$2=$A1636,Data!N355,0)</f>
        <v>0</v>
      </c>
      <c r="R1636" s="169">
        <f>IF(R$2=$A1636,Data!O355,0)</f>
        <v>0</v>
      </c>
      <c r="S1636" s="169">
        <f>IF(S$2=$A1636,Data!P355,0)</f>
        <v>0</v>
      </c>
      <c r="T1636" s="169">
        <f>IF(T$2=$A1636,Data!Q355,0)</f>
        <v>0</v>
      </c>
      <c r="U1636" s="169">
        <f>IF(U$2=$A1636,Data!R355,0)</f>
        <v>0</v>
      </c>
      <c r="V1636" s="169">
        <f>IF(V$2=$A1636,Data!S355,0)</f>
        <v>0</v>
      </c>
      <c r="W1636" s="169">
        <f>IF(W$2=$A1636,Data!T355,0)</f>
        <v>0</v>
      </c>
      <c r="X1636" s="169">
        <f>IF(X$2=$A1636,Data!U355,0)</f>
        <v>0</v>
      </c>
      <c r="Y1636" s="169">
        <f>IF(Y$2=$A1636,Data!V355,0)</f>
        <v>0</v>
      </c>
      <c r="Z1636" s="169">
        <f>IF(Z$2=$A1636,Data!W355,0)</f>
        <v>0</v>
      </c>
      <c r="AA1636" s="169">
        <f>IF(AA$2=$A1636,Data!X355,0)</f>
        <v>0</v>
      </c>
      <c r="AB1636" s="169">
        <f>IF(AB$2=$A1636,Data!Y355,0)</f>
        <v>0</v>
      </c>
      <c r="AC1636" s="169">
        <f>IF(AC$2=$A1636,Data!Z355,0)</f>
        <v>0</v>
      </c>
      <c r="AD1636" s="170">
        <f>IF(AD$2=$A1636,Data!AA355,0)</f>
        <v>0</v>
      </c>
      <c r="AE1636" s="171">
        <f>IF(AE$2=$A1636,Data!AB355,0)</f>
        <v>0</v>
      </c>
      <c r="AF1636" s="170">
        <f>IF(AF$2=$A1636,Data!AC355,0)</f>
        <v>0</v>
      </c>
      <c r="AG1636" s="171">
        <f>IF(AG$2=$A1636,Data!AD355,0)</f>
        <v>0</v>
      </c>
      <c r="AH1636" s="170">
        <f>IF(AH$2=$A1636,Data!AE355,0)</f>
        <v>0</v>
      </c>
      <c r="AI1636" s="171">
        <f>IF(AI$2=$A1636,Data!AF355,0)</f>
        <v>0</v>
      </c>
      <c r="AJ1636" s="170">
        <f>IF(AJ$2=$A1636,Data!AG355,0)</f>
        <v>0</v>
      </c>
      <c r="AK1636" s="171">
        <f>IF(AK$2=$A1636,Data!AH355,0)</f>
        <v>0</v>
      </c>
      <c r="AL1636" s="170">
        <f>IF(AL$2=$A1636,Data!AI355,0)</f>
        <v>0</v>
      </c>
      <c r="AM1636" t="str">
        <f t="shared" si="50"/>
        <v>EA</v>
      </c>
      <c r="AN1636" t="e">
        <f>+INDEX(Validation!$D$4:$D$250,MATCH(Merge!B1636,Validation!$E$4:$E$250,0))</f>
        <v>#N/A</v>
      </c>
      <c r="AO1636" s="172">
        <f t="shared" si="51"/>
        <v>0</v>
      </c>
    </row>
    <row r="1637" spans="1:41" ht="15" x14ac:dyDescent="0.25">
      <c r="A1637">
        <f>Inputs!$H$14</f>
        <v>4</v>
      </c>
      <c r="B1637" t="str">
        <f>Inputs!$D$4</f>
        <v>Select Agency…</v>
      </c>
      <c r="C1637" s="166" t="str">
        <f>Inputs!$I$6</f>
        <v>(insert code)</v>
      </c>
      <c r="D1637" t="str">
        <f>IFERROR(INDEX(Inputs!$I$11:$I$19,MATCH(A1637,Inputs!$H$11:$H$19)),"")</f>
        <v>(insert code)</v>
      </c>
      <c r="E1637" t="s">
        <v>942</v>
      </c>
      <c r="F1637" s="168">
        <f>IF(F$2=$A1637,Data!C356,0)</f>
        <v>0</v>
      </c>
      <c r="G1637" s="168">
        <f>IF(G$2=$A1637,Data!D356,0)</f>
        <v>0</v>
      </c>
      <c r="H1637" s="168">
        <f>IF(H$2=$A1637,Data!E356,0)</f>
        <v>0</v>
      </c>
      <c r="I1637" s="168">
        <f>IF(I$2=$A1637,Data!F356,0)</f>
        <v>0</v>
      </c>
      <c r="J1637" s="168">
        <f>IF(J$2=$A1637,Data!G356,0)</f>
        <v>0</v>
      </c>
      <c r="K1637" s="168">
        <f>IF(K$2=$A1637,Data!H356,0)</f>
        <v>0</v>
      </c>
      <c r="L1637" s="168">
        <f>IF(L$2=$A1637,Data!I356,0)</f>
        <v>0</v>
      </c>
      <c r="M1637" s="168">
        <f>IF(M$2=$A1637,Data!J356,0)</f>
        <v>0</v>
      </c>
      <c r="N1637" s="168">
        <f>IF(N$2=$A1637,Data!K356,0)</f>
        <v>0</v>
      </c>
      <c r="O1637" s="168">
        <f>IF(O$2=$A1637,Data!L356,0)</f>
        <v>0</v>
      </c>
      <c r="P1637" s="168">
        <f>IF(P$2=$A1637,Data!M356,0)</f>
        <v>0</v>
      </c>
      <c r="Q1637" s="168">
        <f>IF(Q$2=$A1637,Data!N356,0)</f>
        <v>0</v>
      </c>
      <c r="R1637" s="169">
        <f>IF(R$2=$A1637,Data!O356,0)</f>
        <v>0</v>
      </c>
      <c r="S1637" s="169">
        <f>IF(S$2=$A1637,Data!P356,0)</f>
        <v>0</v>
      </c>
      <c r="T1637" s="169">
        <f>IF(T$2=$A1637,Data!Q356,0)</f>
        <v>0</v>
      </c>
      <c r="U1637" s="169">
        <f>IF(U$2=$A1637,Data!R356,0)</f>
        <v>0</v>
      </c>
      <c r="V1637" s="169">
        <f>IF(V$2=$A1637,Data!S356,0)</f>
        <v>0</v>
      </c>
      <c r="W1637" s="169">
        <f>IF(W$2=$A1637,Data!T356,0)</f>
        <v>0</v>
      </c>
      <c r="X1637" s="169">
        <f>IF(X$2=$A1637,Data!U356,0)</f>
        <v>0</v>
      </c>
      <c r="Y1637" s="169">
        <f>IF(Y$2=$A1637,Data!V356,0)</f>
        <v>0</v>
      </c>
      <c r="Z1637" s="169">
        <f>IF(Z$2=$A1637,Data!W356,0)</f>
        <v>0</v>
      </c>
      <c r="AA1637" s="169">
        <f>IF(AA$2=$A1637,Data!X356,0)</f>
        <v>0</v>
      </c>
      <c r="AB1637" s="169">
        <f>IF(AB$2=$A1637,Data!Y356,0)</f>
        <v>0</v>
      </c>
      <c r="AC1637" s="169">
        <f>IF(AC$2=$A1637,Data!Z356,0)</f>
        <v>0</v>
      </c>
      <c r="AD1637" s="170">
        <f>IF(AD$2=$A1637,Data!AA356,0)</f>
        <v>0</v>
      </c>
      <c r="AE1637" s="171">
        <f>IF(AE$2=$A1637,Data!AB356,0)</f>
        <v>0</v>
      </c>
      <c r="AF1637" s="170">
        <f>IF(AF$2=$A1637,Data!AC356,0)</f>
        <v>0</v>
      </c>
      <c r="AG1637" s="171">
        <f>IF(AG$2=$A1637,Data!AD356,0)</f>
        <v>0</v>
      </c>
      <c r="AH1637" s="170">
        <f>IF(AH$2=$A1637,Data!AE356,0)</f>
        <v>0</v>
      </c>
      <c r="AI1637" s="171">
        <f>IF(AI$2=$A1637,Data!AF356,0)</f>
        <v>0</v>
      </c>
      <c r="AJ1637" s="170">
        <f>IF(AJ$2=$A1637,Data!AG356,0)</f>
        <v>0</v>
      </c>
      <c r="AK1637" s="171">
        <f>IF(AK$2=$A1637,Data!AH356,0)</f>
        <v>0</v>
      </c>
      <c r="AL1637" s="170">
        <f>IF(AL$2=$A1637,Data!AI356,0)</f>
        <v>0</v>
      </c>
      <c r="AM1637" t="str">
        <f t="shared" si="50"/>
        <v>EA</v>
      </c>
      <c r="AN1637" t="e">
        <f>+INDEX(Validation!$D$4:$D$250,MATCH(Merge!B1637,Validation!$E$4:$E$250,0))</f>
        <v>#N/A</v>
      </c>
      <c r="AO1637" s="172">
        <f t="shared" si="51"/>
        <v>0</v>
      </c>
    </row>
    <row r="1638" spans="1:41" ht="15" x14ac:dyDescent="0.25">
      <c r="A1638">
        <f>Inputs!$H$14</f>
        <v>4</v>
      </c>
      <c r="B1638" t="str">
        <f>Inputs!$D$4</f>
        <v>Select Agency…</v>
      </c>
      <c r="C1638" s="166" t="str">
        <f>Inputs!$I$6</f>
        <v>(insert code)</v>
      </c>
      <c r="D1638" t="str">
        <f>IFERROR(INDEX(Inputs!$I$11:$I$19,MATCH(A1638,Inputs!$H$11:$H$19)),"")</f>
        <v>(insert code)</v>
      </c>
      <c r="E1638" t="s">
        <v>942</v>
      </c>
      <c r="F1638" s="168">
        <f>IF(F$2=$A1638,Data!C357,0)</f>
        <v>0</v>
      </c>
      <c r="G1638" s="168">
        <f>IF(G$2=$A1638,Data!D357,0)</f>
        <v>0</v>
      </c>
      <c r="H1638" s="168">
        <f>IF(H$2=$A1638,Data!E357,0)</f>
        <v>0</v>
      </c>
      <c r="I1638" s="168">
        <f>IF(I$2=$A1638,Data!F357,0)</f>
        <v>0</v>
      </c>
      <c r="J1638" s="168">
        <f>IF(J$2=$A1638,Data!G357,0)</f>
        <v>0</v>
      </c>
      <c r="K1638" s="168">
        <f>IF(K$2=$A1638,Data!H357,0)</f>
        <v>0</v>
      </c>
      <c r="L1638" s="168">
        <f>IF(L$2=$A1638,Data!I357,0)</f>
        <v>0</v>
      </c>
      <c r="M1638" s="168">
        <f>IF(M$2=$A1638,Data!J357,0)</f>
        <v>0</v>
      </c>
      <c r="N1638" s="168">
        <f>IF(N$2=$A1638,Data!K357,0)</f>
        <v>0</v>
      </c>
      <c r="O1638" s="168">
        <f>IF(O$2=$A1638,Data!L357,0)</f>
        <v>0</v>
      </c>
      <c r="P1638" s="168">
        <f>IF(P$2=$A1638,Data!M357,0)</f>
        <v>0</v>
      </c>
      <c r="Q1638" s="168">
        <f>IF(Q$2=$A1638,Data!N357,0)</f>
        <v>0</v>
      </c>
      <c r="R1638" s="169">
        <f>IF(R$2=$A1638,Data!O357,0)</f>
        <v>0</v>
      </c>
      <c r="S1638" s="169">
        <f>IF(S$2=$A1638,Data!P357,0)</f>
        <v>0</v>
      </c>
      <c r="T1638" s="169">
        <f>IF(T$2=$A1638,Data!Q357,0)</f>
        <v>0</v>
      </c>
      <c r="U1638" s="169">
        <f>IF(U$2=$A1638,Data!R357,0)</f>
        <v>0</v>
      </c>
      <c r="V1638" s="169">
        <f>IF(V$2=$A1638,Data!S357,0)</f>
        <v>0</v>
      </c>
      <c r="W1638" s="169">
        <f>IF(W$2=$A1638,Data!T357,0)</f>
        <v>0</v>
      </c>
      <c r="X1638" s="169">
        <f>IF(X$2=$A1638,Data!U357,0)</f>
        <v>0</v>
      </c>
      <c r="Y1638" s="169">
        <f>IF(Y$2=$A1638,Data!V357,0)</f>
        <v>0</v>
      </c>
      <c r="Z1638" s="169">
        <f>IF(Z$2=$A1638,Data!W357,0)</f>
        <v>0</v>
      </c>
      <c r="AA1638" s="169">
        <f>IF(AA$2=$A1638,Data!X357,0)</f>
        <v>0</v>
      </c>
      <c r="AB1638" s="169">
        <f>IF(AB$2=$A1638,Data!Y357,0)</f>
        <v>0</v>
      </c>
      <c r="AC1638" s="169">
        <f>IF(AC$2=$A1638,Data!Z357,0)</f>
        <v>0</v>
      </c>
      <c r="AD1638" s="170">
        <f>IF(AD$2=$A1638,Data!AA357,0)</f>
        <v>0</v>
      </c>
      <c r="AE1638" s="171">
        <f>IF(AE$2=$A1638,Data!AB357,0)</f>
        <v>0</v>
      </c>
      <c r="AF1638" s="170">
        <f>IF(AF$2=$A1638,Data!AC357,0)</f>
        <v>0</v>
      </c>
      <c r="AG1638" s="171">
        <f>IF(AG$2=$A1638,Data!AD357,0)</f>
        <v>0</v>
      </c>
      <c r="AH1638" s="170">
        <f>IF(AH$2=$A1638,Data!AE357,0)</f>
        <v>0</v>
      </c>
      <c r="AI1638" s="171">
        <f>IF(AI$2=$A1638,Data!AF357,0)</f>
        <v>0</v>
      </c>
      <c r="AJ1638" s="170">
        <f>IF(AJ$2=$A1638,Data!AG357,0)</f>
        <v>0</v>
      </c>
      <c r="AK1638" s="171">
        <f>IF(AK$2=$A1638,Data!AH357,0)</f>
        <v>0</v>
      </c>
      <c r="AL1638" s="170">
        <f>IF(AL$2=$A1638,Data!AI357,0)</f>
        <v>0</v>
      </c>
      <c r="AM1638" t="str">
        <f t="shared" si="50"/>
        <v>EA</v>
      </c>
      <c r="AN1638" t="e">
        <f>+INDEX(Validation!$D$4:$D$250,MATCH(Merge!B1638,Validation!$E$4:$E$250,0))</f>
        <v>#N/A</v>
      </c>
      <c r="AO1638" s="172">
        <f t="shared" si="51"/>
        <v>0</v>
      </c>
    </row>
    <row r="1639" spans="1:41" ht="15" x14ac:dyDescent="0.25">
      <c r="A1639">
        <f>Inputs!$H$14</f>
        <v>4</v>
      </c>
      <c r="B1639" t="str">
        <f>Inputs!$D$4</f>
        <v>Select Agency…</v>
      </c>
      <c r="C1639" s="166" t="str">
        <f>Inputs!$I$6</f>
        <v>(insert code)</v>
      </c>
      <c r="D1639" t="str">
        <f>IFERROR(INDEX(Inputs!$I$11:$I$19,MATCH(A1639,Inputs!$H$11:$H$19)),"")</f>
        <v>(insert code)</v>
      </c>
      <c r="E1639" t="s">
        <v>942</v>
      </c>
      <c r="F1639" s="168">
        <f>IF(F$2=$A1639,Data!C358,0)</f>
        <v>0</v>
      </c>
      <c r="G1639" s="168">
        <f>IF(G$2=$A1639,Data!D358,0)</f>
        <v>0</v>
      </c>
      <c r="H1639" s="168">
        <f>IF(H$2=$A1639,Data!E358,0)</f>
        <v>0</v>
      </c>
      <c r="I1639" s="168">
        <f>IF(I$2=$A1639,Data!F358,0)</f>
        <v>0</v>
      </c>
      <c r="J1639" s="168">
        <f>IF(J$2=$A1639,Data!G358,0)</f>
        <v>0</v>
      </c>
      <c r="K1639" s="168">
        <f>IF(K$2=$A1639,Data!H358,0)</f>
        <v>0</v>
      </c>
      <c r="L1639" s="168">
        <f>IF(L$2=$A1639,Data!I358,0)</f>
        <v>0</v>
      </c>
      <c r="M1639" s="168">
        <f>IF(M$2=$A1639,Data!J358,0)</f>
        <v>0</v>
      </c>
      <c r="N1639" s="168">
        <f>IF(N$2=$A1639,Data!K358,0)</f>
        <v>0</v>
      </c>
      <c r="O1639" s="168">
        <f>IF(O$2=$A1639,Data!L358,0)</f>
        <v>0</v>
      </c>
      <c r="P1639" s="168">
        <f>IF(P$2=$A1639,Data!M358,0)</f>
        <v>0</v>
      </c>
      <c r="Q1639" s="168">
        <f>IF(Q$2=$A1639,Data!N358,0)</f>
        <v>0</v>
      </c>
      <c r="R1639" s="169">
        <f>IF(R$2=$A1639,Data!O358,0)</f>
        <v>0</v>
      </c>
      <c r="S1639" s="169">
        <f>IF(S$2=$A1639,Data!P358,0)</f>
        <v>0</v>
      </c>
      <c r="T1639" s="169">
        <f>IF(T$2=$A1639,Data!Q358,0)</f>
        <v>0</v>
      </c>
      <c r="U1639" s="169">
        <f>IF(U$2=$A1639,Data!R358,0)</f>
        <v>0</v>
      </c>
      <c r="V1639" s="169">
        <f>IF(V$2=$A1639,Data!S358,0)</f>
        <v>0</v>
      </c>
      <c r="W1639" s="169">
        <f>IF(W$2=$A1639,Data!T358,0)</f>
        <v>0</v>
      </c>
      <c r="X1639" s="169">
        <f>IF(X$2=$A1639,Data!U358,0)</f>
        <v>0</v>
      </c>
      <c r="Y1639" s="169">
        <f>IF(Y$2=$A1639,Data!V358,0)</f>
        <v>0</v>
      </c>
      <c r="Z1639" s="169">
        <f>IF(Z$2=$A1639,Data!W358,0)</f>
        <v>0</v>
      </c>
      <c r="AA1639" s="169">
        <f>IF(AA$2=$A1639,Data!X358,0)</f>
        <v>0</v>
      </c>
      <c r="AB1639" s="169">
        <f>IF(AB$2=$A1639,Data!Y358,0)</f>
        <v>0</v>
      </c>
      <c r="AC1639" s="169">
        <f>IF(AC$2=$A1639,Data!Z358,0)</f>
        <v>0</v>
      </c>
      <c r="AD1639" s="170">
        <f>IF(AD$2=$A1639,Data!AA358,0)</f>
        <v>0</v>
      </c>
      <c r="AE1639" s="171">
        <f>IF(AE$2=$A1639,Data!AB358,0)</f>
        <v>0</v>
      </c>
      <c r="AF1639" s="170">
        <f>IF(AF$2=$A1639,Data!AC358,0)</f>
        <v>0</v>
      </c>
      <c r="AG1639" s="171">
        <f>IF(AG$2=$A1639,Data!AD358,0)</f>
        <v>0</v>
      </c>
      <c r="AH1639" s="170">
        <f>IF(AH$2=$A1639,Data!AE358,0)</f>
        <v>0</v>
      </c>
      <c r="AI1639" s="171">
        <f>IF(AI$2=$A1639,Data!AF358,0)</f>
        <v>0</v>
      </c>
      <c r="AJ1639" s="170">
        <f>IF(AJ$2=$A1639,Data!AG358,0)</f>
        <v>0</v>
      </c>
      <c r="AK1639" s="171">
        <f>IF(AK$2=$A1639,Data!AH358,0)</f>
        <v>0</v>
      </c>
      <c r="AL1639" s="170">
        <f>IF(AL$2=$A1639,Data!AI358,0)</f>
        <v>0</v>
      </c>
      <c r="AM1639" t="str">
        <f t="shared" si="50"/>
        <v>EA</v>
      </c>
      <c r="AN1639" t="e">
        <f>+INDEX(Validation!$D$4:$D$250,MATCH(Merge!B1639,Validation!$E$4:$E$250,0))</f>
        <v>#N/A</v>
      </c>
      <c r="AO1639" s="172">
        <f t="shared" si="51"/>
        <v>0</v>
      </c>
    </row>
    <row r="1640" spans="1:41" ht="15" x14ac:dyDescent="0.25">
      <c r="A1640">
        <f>Inputs!$H$14</f>
        <v>4</v>
      </c>
      <c r="B1640" t="str">
        <f>Inputs!$D$4</f>
        <v>Select Agency…</v>
      </c>
      <c r="C1640" s="166" t="str">
        <f>Inputs!$I$6</f>
        <v>(insert code)</v>
      </c>
      <c r="D1640" t="str">
        <f>IFERROR(INDEX(Inputs!$I$11:$I$19,MATCH(A1640,Inputs!$H$11:$H$19)),"")</f>
        <v>(insert code)</v>
      </c>
      <c r="E1640" t="s">
        <v>942</v>
      </c>
      <c r="F1640" s="168">
        <f>IF(F$2=$A1640,Data!C359,0)</f>
        <v>0</v>
      </c>
      <c r="G1640" s="168">
        <f>IF(G$2=$A1640,Data!D359,0)</f>
        <v>0</v>
      </c>
      <c r="H1640" s="168">
        <f>IF(H$2=$A1640,Data!E359,0)</f>
        <v>0</v>
      </c>
      <c r="I1640" s="168">
        <f>IF(I$2=$A1640,Data!F359,0)</f>
        <v>0</v>
      </c>
      <c r="J1640" s="168">
        <f>IF(J$2=$A1640,Data!G359,0)</f>
        <v>0</v>
      </c>
      <c r="K1640" s="168">
        <f>IF(K$2=$A1640,Data!H359,0)</f>
        <v>0</v>
      </c>
      <c r="L1640" s="168">
        <f>IF(L$2=$A1640,Data!I359,0)</f>
        <v>0</v>
      </c>
      <c r="M1640" s="168">
        <f>IF(M$2=$A1640,Data!J359,0)</f>
        <v>0</v>
      </c>
      <c r="N1640" s="168">
        <f>IF(N$2=$A1640,Data!K359,0)</f>
        <v>0</v>
      </c>
      <c r="O1640" s="168">
        <f>IF(O$2=$A1640,Data!L359,0)</f>
        <v>0</v>
      </c>
      <c r="P1640" s="168">
        <f>IF(P$2=$A1640,Data!M359,0)</f>
        <v>0</v>
      </c>
      <c r="Q1640" s="168">
        <f>IF(Q$2=$A1640,Data!N359,0)</f>
        <v>0</v>
      </c>
      <c r="R1640" s="169">
        <f>IF(R$2=$A1640,Data!O359,0)</f>
        <v>0</v>
      </c>
      <c r="S1640" s="169">
        <f>IF(S$2=$A1640,Data!P359,0)</f>
        <v>0</v>
      </c>
      <c r="T1640" s="169">
        <f>IF(T$2=$A1640,Data!Q359,0)</f>
        <v>0</v>
      </c>
      <c r="U1640" s="169">
        <f>IF(U$2=$A1640,Data!R359,0)</f>
        <v>0</v>
      </c>
      <c r="V1640" s="169">
        <f>IF(V$2=$A1640,Data!S359,0)</f>
        <v>0</v>
      </c>
      <c r="W1640" s="169">
        <f>IF(W$2=$A1640,Data!T359,0)</f>
        <v>0</v>
      </c>
      <c r="X1640" s="169">
        <f>IF(X$2=$A1640,Data!U359,0)</f>
        <v>0</v>
      </c>
      <c r="Y1640" s="169">
        <f>IF(Y$2=$A1640,Data!V359,0)</f>
        <v>0</v>
      </c>
      <c r="Z1640" s="169">
        <f>IF(Z$2=$A1640,Data!W359,0)</f>
        <v>0</v>
      </c>
      <c r="AA1640" s="169">
        <f>IF(AA$2=$A1640,Data!X359,0)</f>
        <v>0</v>
      </c>
      <c r="AB1640" s="169">
        <f>IF(AB$2=$A1640,Data!Y359,0)</f>
        <v>0</v>
      </c>
      <c r="AC1640" s="169">
        <f>IF(AC$2=$A1640,Data!Z359,0)</f>
        <v>0</v>
      </c>
      <c r="AD1640" s="170">
        <f>IF(AD$2=$A1640,Data!AA359,0)</f>
        <v>0</v>
      </c>
      <c r="AE1640" s="171">
        <f>IF(AE$2=$A1640,Data!AB359,0)</f>
        <v>0</v>
      </c>
      <c r="AF1640" s="170">
        <f>IF(AF$2=$A1640,Data!AC359,0)</f>
        <v>0</v>
      </c>
      <c r="AG1640" s="171">
        <f>IF(AG$2=$A1640,Data!AD359,0)</f>
        <v>0</v>
      </c>
      <c r="AH1640" s="170">
        <f>IF(AH$2=$A1640,Data!AE359,0)</f>
        <v>0</v>
      </c>
      <c r="AI1640" s="171">
        <f>IF(AI$2=$A1640,Data!AF359,0)</f>
        <v>0</v>
      </c>
      <c r="AJ1640" s="170">
        <f>IF(AJ$2=$A1640,Data!AG359,0)</f>
        <v>0</v>
      </c>
      <c r="AK1640" s="171">
        <f>IF(AK$2=$A1640,Data!AH359,0)</f>
        <v>0</v>
      </c>
      <c r="AL1640" s="170">
        <f>IF(AL$2=$A1640,Data!AI359,0)</f>
        <v>0</v>
      </c>
      <c r="AM1640" t="str">
        <f t="shared" si="50"/>
        <v>EA</v>
      </c>
      <c r="AN1640" t="e">
        <f>+INDEX(Validation!$D$4:$D$250,MATCH(Merge!B1640,Validation!$E$4:$E$250,0))</f>
        <v>#N/A</v>
      </c>
      <c r="AO1640" s="172">
        <f t="shared" si="51"/>
        <v>0</v>
      </c>
    </row>
    <row r="1641" spans="1:41" ht="15" x14ac:dyDescent="0.25">
      <c r="A1641">
        <f>Inputs!$H$14</f>
        <v>4</v>
      </c>
      <c r="B1641" t="str">
        <f>Inputs!$D$4</f>
        <v>Select Agency…</v>
      </c>
      <c r="C1641" s="166" t="str">
        <f>Inputs!$I$6</f>
        <v>(insert code)</v>
      </c>
      <c r="D1641" t="str">
        <f>IFERROR(INDEX(Inputs!$I$11:$I$19,MATCH(A1641,Inputs!$H$11:$H$19)),"")</f>
        <v>(insert code)</v>
      </c>
      <c r="E1641" t="s">
        <v>942</v>
      </c>
      <c r="F1641" s="168">
        <f>IF(F$2=$A1641,Data!C360,0)</f>
        <v>0</v>
      </c>
      <c r="G1641" s="168">
        <f>IF(G$2=$A1641,Data!D360,0)</f>
        <v>0</v>
      </c>
      <c r="H1641" s="168">
        <f>IF(H$2=$A1641,Data!E360,0)</f>
        <v>0</v>
      </c>
      <c r="I1641" s="168">
        <f>IF(I$2=$A1641,Data!F360,0)</f>
        <v>0</v>
      </c>
      <c r="J1641" s="168">
        <f>IF(J$2=$A1641,Data!G360,0)</f>
        <v>0</v>
      </c>
      <c r="K1641" s="168">
        <f>IF(K$2=$A1641,Data!H360,0)</f>
        <v>0</v>
      </c>
      <c r="L1641" s="168">
        <f>IF(L$2=$A1641,Data!I360,0)</f>
        <v>0</v>
      </c>
      <c r="M1641" s="168">
        <f>IF(M$2=$A1641,Data!J360,0)</f>
        <v>0</v>
      </c>
      <c r="N1641" s="168">
        <f>IF(N$2=$A1641,Data!K360,0)</f>
        <v>0</v>
      </c>
      <c r="O1641" s="168">
        <f>IF(O$2=$A1641,Data!L360,0)</f>
        <v>0</v>
      </c>
      <c r="P1641" s="168">
        <f>IF(P$2=$A1641,Data!M360,0)</f>
        <v>0</v>
      </c>
      <c r="Q1641" s="168">
        <f>IF(Q$2=$A1641,Data!N360,0)</f>
        <v>0</v>
      </c>
      <c r="R1641" s="169">
        <f>IF(R$2=$A1641,Data!O360,0)</f>
        <v>0</v>
      </c>
      <c r="S1641" s="169">
        <f>IF(S$2=$A1641,Data!P360,0)</f>
        <v>0</v>
      </c>
      <c r="T1641" s="169">
        <f>IF(T$2=$A1641,Data!Q360,0)</f>
        <v>0</v>
      </c>
      <c r="U1641" s="169">
        <f>IF(U$2=$A1641,Data!R360,0)</f>
        <v>0</v>
      </c>
      <c r="V1641" s="169">
        <f>IF(V$2=$A1641,Data!S360,0)</f>
        <v>0</v>
      </c>
      <c r="W1641" s="169">
        <f>IF(W$2=$A1641,Data!T360,0)</f>
        <v>0</v>
      </c>
      <c r="X1641" s="169">
        <f>IF(X$2=$A1641,Data!U360,0)</f>
        <v>0</v>
      </c>
      <c r="Y1641" s="169">
        <f>IF(Y$2=$A1641,Data!V360,0)</f>
        <v>0</v>
      </c>
      <c r="Z1641" s="169">
        <f>IF(Z$2=$A1641,Data!W360,0)</f>
        <v>0</v>
      </c>
      <c r="AA1641" s="169">
        <f>IF(AA$2=$A1641,Data!X360,0)</f>
        <v>0</v>
      </c>
      <c r="AB1641" s="169">
        <f>IF(AB$2=$A1641,Data!Y360,0)</f>
        <v>0</v>
      </c>
      <c r="AC1641" s="169">
        <f>IF(AC$2=$A1641,Data!Z360,0)</f>
        <v>0</v>
      </c>
      <c r="AD1641" s="170">
        <f>IF(AD$2=$A1641,Data!AA360,0)</f>
        <v>0</v>
      </c>
      <c r="AE1641" s="171">
        <f>IF(AE$2=$A1641,Data!AB360,0)</f>
        <v>0</v>
      </c>
      <c r="AF1641" s="170">
        <f>IF(AF$2=$A1641,Data!AC360,0)</f>
        <v>0</v>
      </c>
      <c r="AG1641" s="171">
        <f>IF(AG$2=$A1641,Data!AD360,0)</f>
        <v>0</v>
      </c>
      <c r="AH1641" s="170">
        <f>IF(AH$2=$A1641,Data!AE360,0)</f>
        <v>0</v>
      </c>
      <c r="AI1641" s="171">
        <f>IF(AI$2=$A1641,Data!AF360,0)</f>
        <v>0</v>
      </c>
      <c r="AJ1641" s="170">
        <f>IF(AJ$2=$A1641,Data!AG360,0)</f>
        <v>0</v>
      </c>
      <c r="AK1641" s="171">
        <f>IF(AK$2=$A1641,Data!AH360,0)</f>
        <v>0</v>
      </c>
      <c r="AL1641" s="170">
        <f>IF(AL$2=$A1641,Data!AI360,0)</f>
        <v>0</v>
      </c>
      <c r="AM1641" t="str">
        <f t="shared" si="50"/>
        <v>EA</v>
      </c>
      <c r="AN1641" t="e">
        <f>+INDEX(Validation!$D$4:$D$250,MATCH(Merge!B1641,Validation!$E$4:$E$250,0))</f>
        <v>#N/A</v>
      </c>
      <c r="AO1641" s="172">
        <f t="shared" si="51"/>
        <v>0</v>
      </c>
    </row>
    <row r="1642" spans="1:41" ht="15" x14ac:dyDescent="0.25">
      <c r="A1642">
        <f>Inputs!$H$14</f>
        <v>4</v>
      </c>
      <c r="B1642" t="str">
        <f>Inputs!$D$4</f>
        <v>Select Agency…</v>
      </c>
      <c r="C1642" s="166" t="str">
        <f>Inputs!$I$6</f>
        <v>(insert code)</v>
      </c>
      <c r="D1642" t="str">
        <f>IFERROR(INDEX(Inputs!$I$11:$I$19,MATCH(A1642,Inputs!$H$11:$H$19)),"")</f>
        <v>(insert code)</v>
      </c>
      <c r="E1642" t="s">
        <v>942</v>
      </c>
      <c r="F1642" s="168">
        <f>IF(F$2=$A1642,Data!C361,0)</f>
        <v>0</v>
      </c>
      <c r="G1642" s="168">
        <f>IF(G$2=$A1642,Data!D361,0)</f>
        <v>0</v>
      </c>
      <c r="H1642" s="168">
        <f>IF(H$2=$A1642,Data!E361,0)</f>
        <v>0</v>
      </c>
      <c r="I1642" s="168">
        <f>IF(I$2=$A1642,Data!F361,0)</f>
        <v>0</v>
      </c>
      <c r="J1642" s="168">
        <f>IF(J$2=$A1642,Data!G361,0)</f>
        <v>0</v>
      </c>
      <c r="K1642" s="168">
        <f>IF(K$2=$A1642,Data!H361,0)</f>
        <v>0</v>
      </c>
      <c r="L1642" s="168">
        <f>IF(L$2=$A1642,Data!I361,0)</f>
        <v>0</v>
      </c>
      <c r="M1642" s="168">
        <f>IF(M$2=$A1642,Data!J361,0)</f>
        <v>0</v>
      </c>
      <c r="N1642" s="168">
        <f>IF(N$2=$A1642,Data!K361,0)</f>
        <v>0</v>
      </c>
      <c r="O1642" s="168">
        <f>IF(O$2=$A1642,Data!L361,0)</f>
        <v>0</v>
      </c>
      <c r="P1642" s="168">
        <f>IF(P$2=$A1642,Data!M361,0)</f>
        <v>0</v>
      </c>
      <c r="Q1642" s="168">
        <f>IF(Q$2=$A1642,Data!N361,0)</f>
        <v>0</v>
      </c>
      <c r="R1642" s="169">
        <f>IF(R$2=$A1642,Data!O361,0)</f>
        <v>0</v>
      </c>
      <c r="S1642" s="169">
        <f>IF(S$2=$A1642,Data!P361,0)</f>
        <v>0</v>
      </c>
      <c r="T1642" s="169">
        <f>IF(T$2=$A1642,Data!Q361,0)</f>
        <v>0</v>
      </c>
      <c r="U1642" s="169">
        <f>IF(U$2=$A1642,Data!R361,0)</f>
        <v>0</v>
      </c>
      <c r="V1642" s="169">
        <f>IF(V$2=$A1642,Data!S361,0)</f>
        <v>0</v>
      </c>
      <c r="W1642" s="169">
        <f>IF(W$2=$A1642,Data!T361,0)</f>
        <v>0</v>
      </c>
      <c r="X1642" s="169">
        <f>IF(X$2=$A1642,Data!U361,0)</f>
        <v>0</v>
      </c>
      <c r="Y1642" s="169">
        <f>IF(Y$2=$A1642,Data!V361,0)</f>
        <v>0</v>
      </c>
      <c r="Z1642" s="169">
        <f>IF(Z$2=$A1642,Data!W361,0)</f>
        <v>0</v>
      </c>
      <c r="AA1642" s="169">
        <f>IF(AA$2=$A1642,Data!X361,0)</f>
        <v>0</v>
      </c>
      <c r="AB1642" s="169">
        <f>IF(AB$2=$A1642,Data!Y361,0)</f>
        <v>0</v>
      </c>
      <c r="AC1642" s="169">
        <f>IF(AC$2=$A1642,Data!Z361,0)</f>
        <v>0</v>
      </c>
      <c r="AD1642" s="170">
        <f>IF(AD$2=$A1642,Data!AA361,0)</f>
        <v>0</v>
      </c>
      <c r="AE1642" s="171">
        <f>IF(AE$2=$A1642,Data!AB361,0)</f>
        <v>0</v>
      </c>
      <c r="AF1642" s="170">
        <f>IF(AF$2=$A1642,Data!AC361,0)</f>
        <v>0</v>
      </c>
      <c r="AG1642" s="171">
        <f>IF(AG$2=$A1642,Data!AD361,0)</f>
        <v>0</v>
      </c>
      <c r="AH1642" s="170">
        <f>IF(AH$2=$A1642,Data!AE361,0)</f>
        <v>0</v>
      </c>
      <c r="AI1642" s="171">
        <f>IF(AI$2=$A1642,Data!AF361,0)</f>
        <v>0</v>
      </c>
      <c r="AJ1642" s="170">
        <f>IF(AJ$2=$A1642,Data!AG361,0)</f>
        <v>0</v>
      </c>
      <c r="AK1642" s="171">
        <f>IF(AK$2=$A1642,Data!AH361,0)</f>
        <v>0</v>
      </c>
      <c r="AL1642" s="170">
        <f>IF(AL$2=$A1642,Data!AI361,0)</f>
        <v>0</v>
      </c>
      <c r="AM1642" t="str">
        <f t="shared" si="50"/>
        <v>EA</v>
      </c>
      <c r="AN1642" t="e">
        <f>+INDEX(Validation!$D$4:$D$250,MATCH(Merge!B1642,Validation!$E$4:$E$250,0))</f>
        <v>#N/A</v>
      </c>
      <c r="AO1642" s="172">
        <f t="shared" si="51"/>
        <v>0</v>
      </c>
    </row>
    <row r="1643" spans="1:41" ht="15" x14ac:dyDescent="0.25">
      <c r="A1643">
        <f>Inputs!$H$14</f>
        <v>4</v>
      </c>
      <c r="B1643" t="str">
        <f>Inputs!$D$4</f>
        <v>Select Agency…</v>
      </c>
      <c r="C1643" s="166" t="str">
        <f>Inputs!$I$6</f>
        <v>(insert code)</v>
      </c>
      <c r="D1643" t="str">
        <f>IFERROR(INDEX(Inputs!$I$11:$I$19,MATCH(A1643,Inputs!$H$11:$H$19)),"")</f>
        <v>(insert code)</v>
      </c>
      <c r="E1643" t="s">
        <v>942</v>
      </c>
      <c r="F1643" s="168">
        <f>IF(F$2=$A1643,Data!C362,0)</f>
        <v>0</v>
      </c>
      <c r="G1643" s="168">
        <f>IF(G$2=$A1643,Data!D362,0)</f>
        <v>0</v>
      </c>
      <c r="H1643" s="168">
        <f>IF(H$2=$A1643,Data!E362,0)</f>
        <v>0</v>
      </c>
      <c r="I1643" s="168">
        <f>IF(I$2=$A1643,Data!F362,0)</f>
        <v>0</v>
      </c>
      <c r="J1643" s="168">
        <f>IF(J$2=$A1643,Data!G362,0)</f>
        <v>0</v>
      </c>
      <c r="K1643" s="168">
        <f>IF(K$2=$A1643,Data!H362,0)</f>
        <v>0</v>
      </c>
      <c r="L1643" s="168">
        <f>IF(L$2=$A1643,Data!I362,0)</f>
        <v>0</v>
      </c>
      <c r="M1643" s="168">
        <f>IF(M$2=$A1643,Data!J362,0)</f>
        <v>0</v>
      </c>
      <c r="N1643" s="168">
        <f>IF(N$2=$A1643,Data!K362,0)</f>
        <v>0</v>
      </c>
      <c r="O1643" s="168">
        <f>IF(O$2=$A1643,Data!L362,0)</f>
        <v>0</v>
      </c>
      <c r="P1643" s="168">
        <f>IF(P$2=$A1643,Data!M362,0)</f>
        <v>0</v>
      </c>
      <c r="Q1643" s="168">
        <f>IF(Q$2=$A1643,Data!N362,0)</f>
        <v>0</v>
      </c>
      <c r="R1643" s="169">
        <f>IF(R$2=$A1643,Data!O362,0)</f>
        <v>0</v>
      </c>
      <c r="S1643" s="169">
        <f>IF(S$2=$A1643,Data!P362,0)</f>
        <v>0</v>
      </c>
      <c r="T1643" s="169">
        <f>IF(T$2=$A1643,Data!Q362,0)</f>
        <v>0</v>
      </c>
      <c r="U1643" s="169">
        <f>IF(U$2=$A1643,Data!R362,0)</f>
        <v>0</v>
      </c>
      <c r="V1643" s="169">
        <f>IF(V$2=$A1643,Data!S362,0)</f>
        <v>0</v>
      </c>
      <c r="W1643" s="169">
        <f>IF(W$2=$A1643,Data!T362,0)</f>
        <v>0</v>
      </c>
      <c r="X1643" s="169">
        <f>IF(X$2=$A1643,Data!U362,0)</f>
        <v>0</v>
      </c>
      <c r="Y1643" s="169">
        <f>IF(Y$2=$A1643,Data!V362,0)</f>
        <v>0</v>
      </c>
      <c r="Z1643" s="169">
        <f>IF(Z$2=$A1643,Data!W362,0)</f>
        <v>0</v>
      </c>
      <c r="AA1643" s="169">
        <f>IF(AA$2=$A1643,Data!X362,0)</f>
        <v>0</v>
      </c>
      <c r="AB1643" s="169">
        <f>IF(AB$2=$A1643,Data!Y362,0)</f>
        <v>0</v>
      </c>
      <c r="AC1643" s="169">
        <f>IF(AC$2=$A1643,Data!Z362,0)</f>
        <v>0</v>
      </c>
      <c r="AD1643" s="170">
        <f>IF(AD$2=$A1643,Data!AA362,0)</f>
        <v>0</v>
      </c>
      <c r="AE1643" s="171">
        <f>IF(AE$2=$A1643,Data!AB362,0)</f>
        <v>0</v>
      </c>
      <c r="AF1643" s="170">
        <f>IF(AF$2=$A1643,Data!AC362,0)</f>
        <v>0</v>
      </c>
      <c r="AG1643" s="171">
        <f>IF(AG$2=$A1643,Data!AD362,0)</f>
        <v>0</v>
      </c>
      <c r="AH1643" s="170">
        <f>IF(AH$2=$A1643,Data!AE362,0)</f>
        <v>0</v>
      </c>
      <c r="AI1643" s="171">
        <f>IF(AI$2=$A1643,Data!AF362,0)</f>
        <v>0</v>
      </c>
      <c r="AJ1643" s="170">
        <f>IF(AJ$2=$A1643,Data!AG362,0)</f>
        <v>0</v>
      </c>
      <c r="AK1643" s="171">
        <f>IF(AK$2=$A1643,Data!AH362,0)</f>
        <v>0</v>
      </c>
      <c r="AL1643" s="170">
        <f>IF(AL$2=$A1643,Data!AI362,0)</f>
        <v>0</v>
      </c>
      <c r="AM1643" t="str">
        <f t="shared" si="50"/>
        <v>EA</v>
      </c>
      <c r="AN1643" t="e">
        <f>+INDEX(Validation!$D$4:$D$250,MATCH(Merge!B1643,Validation!$E$4:$E$250,0))</f>
        <v>#N/A</v>
      </c>
      <c r="AO1643" s="172">
        <f t="shared" si="51"/>
        <v>0</v>
      </c>
    </row>
    <row r="1644" spans="1:41" ht="15" x14ac:dyDescent="0.25">
      <c r="A1644">
        <f>Inputs!$H$14</f>
        <v>4</v>
      </c>
      <c r="B1644" t="str">
        <f>Inputs!$D$4</f>
        <v>Select Agency…</v>
      </c>
      <c r="C1644" s="166" t="str">
        <f>Inputs!$I$6</f>
        <v>(insert code)</v>
      </c>
      <c r="D1644" t="str">
        <f>IFERROR(INDEX(Inputs!$I$11:$I$19,MATCH(A1644,Inputs!$H$11:$H$19)),"")</f>
        <v>(insert code)</v>
      </c>
      <c r="E1644" t="s">
        <v>942</v>
      </c>
      <c r="F1644" s="168">
        <f>IF(F$2=$A1644,Data!C363,0)</f>
        <v>0</v>
      </c>
      <c r="G1644" s="168">
        <f>IF(G$2=$A1644,Data!D363,0)</f>
        <v>0</v>
      </c>
      <c r="H1644" s="168">
        <f>IF(H$2=$A1644,Data!E363,0)</f>
        <v>0</v>
      </c>
      <c r="I1644" s="168">
        <f>IF(I$2=$A1644,Data!F363,0)</f>
        <v>0</v>
      </c>
      <c r="J1644" s="168">
        <f>IF(J$2=$A1644,Data!G363,0)</f>
        <v>0</v>
      </c>
      <c r="K1644" s="168">
        <f>IF(K$2=$A1644,Data!H363,0)</f>
        <v>0</v>
      </c>
      <c r="L1644" s="168">
        <f>IF(L$2=$A1644,Data!I363,0)</f>
        <v>0</v>
      </c>
      <c r="M1644" s="168">
        <f>IF(M$2=$A1644,Data!J363,0)</f>
        <v>0</v>
      </c>
      <c r="N1644" s="168">
        <f>IF(N$2=$A1644,Data!K363,0)</f>
        <v>0</v>
      </c>
      <c r="O1644" s="168">
        <f>IF(O$2=$A1644,Data!L363,0)</f>
        <v>0</v>
      </c>
      <c r="P1644" s="168">
        <f>IF(P$2=$A1644,Data!M363,0)</f>
        <v>0</v>
      </c>
      <c r="Q1644" s="168">
        <f>IF(Q$2=$A1644,Data!N363,0)</f>
        <v>0</v>
      </c>
      <c r="R1644" s="169">
        <f>IF(R$2=$A1644,Data!O363,0)</f>
        <v>0</v>
      </c>
      <c r="S1644" s="169">
        <f>IF(S$2=$A1644,Data!P363,0)</f>
        <v>0</v>
      </c>
      <c r="T1644" s="169">
        <f>IF(T$2=$A1644,Data!Q363,0)</f>
        <v>0</v>
      </c>
      <c r="U1644" s="169">
        <f>IF(U$2=$A1644,Data!R363,0)</f>
        <v>0</v>
      </c>
      <c r="V1644" s="169">
        <f>IF(V$2=$A1644,Data!S363,0)</f>
        <v>0</v>
      </c>
      <c r="W1644" s="169">
        <f>IF(W$2=$A1644,Data!T363,0)</f>
        <v>0</v>
      </c>
      <c r="X1644" s="169">
        <f>IF(X$2=$A1644,Data!U363,0)</f>
        <v>0</v>
      </c>
      <c r="Y1644" s="169">
        <f>IF(Y$2=$A1644,Data!V363,0)</f>
        <v>0</v>
      </c>
      <c r="Z1644" s="169">
        <f>IF(Z$2=$A1644,Data!W363,0)</f>
        <v>0</v>
      </c>
      <c r="AA1644" s="169">
        <f>IF(AA$2=$A1644,Data!X363,0)</f>
        <v>0</v>
      </c>
      <c r="AB1644" s="169">
        <f>IF(AB$2=$A1644,Data!Y363,0)</f>
        <v>0</v>
      </c>
      <c r="AC1644" s="169">
        <f>IF(AC$2=$A1644,Data!Z363,0)</f>
        <v>0</v>
      </c>
      <c r="AD1644" s="170">
        <f>IF(AD$2=$A1644,Data!AA363,0)</f>
        <v>0</v>
      </c>
      <c r="AE1644" s="171">
        <f>IF(AE$2=$A1644,Data!AB363,0)</f>
        <v>0</v>
      </c>
      <c r="AF1644" s="170">
        <f>IF(AF$2=$A1644,Data!AC363,0)</f>
        <v>0</v>
      </c>
      <c r="AG1644" s="171">
        <f>IF(AG$2=$A1644,Data!AD363,0)</f>
        <v>0</v>
      </c>
      <c r="AH1644" s="170">
        <f>IF(AH$2=$A1644,Data!AE363,0)</f>
        <v>0</v>
      </c>
      <c r="AI1644" s="171">
        <f>IF(AI$2=$A1644,Data!AF363,0)</f>
        <v>0</v>
      </c>
      <c r="AJ1644" s="170">
        <f>IF(AJ$2=$A1644,Data!AG363,0)</f>
        <v>0</v>
      </c>
      <c r="AK1644" s="171">
        <f>IF(AK$2=$A1644,Data!AH363,0)</f>
        <v>0</v>
      </c>
      <c r="AL1644" s="170">
        <f>IF(AL$2=$A1644,Data!AI363,0)</f>
        <v>0</v>
      </c>
      <c r="AM1644" t="str">
        <f t="shared" si="50"/>
        <v>EA</v>
      </c>
      <c r="AN1644" t="e">
        <f>+INDEX(Validation!$D$4:$D$250,MATCH(Merge!B1644,Validation!$E$4:$E$250,0))</f>
        <v>#N/A</v>
      </c>
      <c r="AO1644" s="172">
        <f t="shared" si="51"/>
        <v>0</v>
      </c>
    </row>
    <row r="1645" spans="1:41" ht="15" x14ac:dyDescent="0.25">
      <c r="A1645">
        <f>Inputs!$H$14</f>
        <v>4</v>
      </c>
      <c r="B1645" t="str">
        <f>Inputs!$D$4</f>
        <v>Select Agency…</v>
      </c>
      <c r="C1645" s="166" t="str">
        <f>Inputs!$I$6</f>
        <v>(insert code)</v>
      </c>
      <c r="D1645" t="str">
        <f>IFERROR(INDEX(Inputs!$I$11:$I$19,MATCH(A1645,Inputs!$H$11:$H$19)),"")</f>
        <v>(insert code)</v>
      </c>
      <c r="E1645" t="s">
        <v>942</v>
      </c>
      <c r="F1645" s="168">
        <f>IF(F$2=$A1645,Data!C364,0)</f>
        <v>0</v>
      </c>
      <c r="G1645" s="168">
        <f>IF(G$2=$A1645,Data!D364,0)</f>
        <v>0</v>
      </c>
      <c r="H1645" s="168">
        <f>IF(H$2=$A1645,Data!E364,0)</f>
        <v>0</v>
      </c>
      <c r="I1645" s="168">
        <f>IF(I$2=$A1645,Data!F364,0)</f>
        <v>0</v>
      </c>
      <c r="J1645" s="168">
        <f>IF(J$2=$A1645,Data!G364,0)</f>
        <v>0</v>
      </c>
      <c r="K1645" s="168">
        <f>IF(K$2=$A1645,Data!H364,0)</f>
        <v>0</v>
      </c>
      <c r="L1645" s="168">
        <f>IF(L$2=$A1645,Data!I364,0)</f>
        <v>0</v>
      </c>
      <c r="M1645" s="168">
        <f>IF(M$2=$A1645,Data!J364,0)</f>
        <v>0</v>
      </c>
      <c r="N1645" s="168">
        <f>IF(N$2=$A1645,Data!K364,0)</f>
        <v>0</v>
      </c>
      <c r="O1645" s="168">
        <f>IF(O$2=$A1645,Data!L364,0)</f>
        <v>0</v>
      </c>
      <c r="P1645" s="168">
        <f>IF(P$2=$A1645,Data!M364,0)</f>
        <v>0</v>
      </c>
      <c r="Q1645" s="168">
        <f>IF(Q$2=$A1645,Data!N364,0)</f>
        <v>0</v>
      </c>
      <c r="R1645" s="169">
        <f>IF(R$2=$A1645,Data!O364,0)</f>
        <v>0</v>
      </c>
      <c r="S1645" s="169">
        <f>IF(S$2=$A1645,Data!P364,0)</f>
        <v>0</v>
      </c>
      <c r="T1645" s="169">
        <f>IF(T$2=$A1645,Data!Q364,0)</f>
        <v>0</v>
      </c>
      <c r="U1645" s="169">
        <f>IF(U$2=$A1645,Data!R364,0)</f>
        <v>0</v>
      </c>
      <c r="V1645" s="169">
        <f>IF(V$2=$A1645,Data!S364,0)</f>
        <v>0</v>
      </c>
      <c r="W1645" s="169">
        <f>IF(W$2=$A1645,Data!T364,0)</f>
        <v>0</v>
      </c>
      <c r="X1645" s="169">
        <f>IF(X$2=$A1645,Data!U364,0)</f>
        <v>0</v>
      </c>
      <c r="Y1645" s="169">
        <f>IF(Y$2=$A1645,Data!V364,0)</f>
        <v>0</v>
      </c>
      <c r="Z1645" s="169">
        <f>IF(Z$2=$A1645,Data!W364,0)</f>
        <v>0</v>
      </c>
      <c r="AA1645" s="169">
        <f>IF(AA$2=$A1645,Data!X364,0)</f>
        <v>0</v>
      </c>
      <c r="AB1645" s="169">
        <f>IF(AB$2=$A1645,Data!Y364,0)</f>
        <v>0</v>
      </c>
      <c r="AC1645" s="169">
        <f>IF(AC$2=$A1645,Data!Z364,0)</f>
        <v>0</v>
      </c>
      <c r="AD1645" s="170">
        <f>IF(AD$2=$A1645,Data!AA364,0)</f>
        <v>0</v>
      </c>
      <c r="AE1645" s="171">
        <f>IF(AE$2=$A1645,Data!AB364,0)</f>
        <v>0</v>
      </c>
      <c r="AF1645" s="170">
        <f>IF(AF$2=$A1645,Data!AC364,0)</f>
        <v>0</v>
      </c>
      <c r="AG1645" s="171">
        <f>IF(AG$2=$A1645,Data!AD364,0)</f>
        <v>0</v>
      </c>
      <c r="AH1645" s="170">
        <f>IF(AH$2=$A1645,Data!AE364,0)</f>
        <v>0</v>
      </c>
      <c r="AI1645" s="171">
        <f>IF(AI$2=$A1645,Data!AF364,0)</f>
        <v>0</v>
      </c>
      <c r="AJ1645" s="170">
        <f>IF(AJ$2=$A1645,Data!AG364,0)</f>
        <v>0</v>
      </c>
      <c r="AK1645" s="171">
        <f>IF(AK$2=$A1645,Data!AH364,0)</f>
        <v>0</v>
      </c>
      <c r="AL1645" s="170">
        <f>IF(AL$2=$A1645,Data!AI364,0)</f>
        <v>0</v>
      </c>
      <c r="AM1645" t="str">
        <f t="shared" si="50"/>
        <v>EA</v>
      </c>
      <c r="AN1645" t="e">
        <f>+INDEX(Validation!$D$4:$D$250,MATCH(Merge!B1645,Validation!$E$4:$E$250,0))</f>
        <v>#N/A</v>
      </c>
      <c r="AO1645" s="172">
        <f t="shared" si="51"/>
        <v>0</v>
      </c>
    </row>
    <row r="1646" spans="1:41" ht="15" x14ac:dyDescent="0.25">
      <c r="A1646">
        <f>Inputs!$H$14</f>
        <v>4</v>
      </c>
      <c r="B1646" t="str">
        <f>Inputs!$D$4</f>
        <v>Select Agency…</v>
      </c>
      <c r="C1646" s="166" t="str">
        <f>Inputs!$I$6</f>
        <v>(insert code)</v>
      </c>
      <c r="D1646" t="str">
        <f>IFERROR(INDEX(Inputs!$I$11:$I$19,MATCH(A1646,Inputs!$H$11:$H$19)),"")</f>
        <v>(insert code)</v>
      </c>
      <c r="E1646" t="s">
        <v>942</v>
      </c>
      <c r="F1646" s="168">
        <f>IF(F$2=$A1646,Data!C365,0)</f>
        <v>0</v>
      </c>
      <c r="G1646" s="168">
        <f>IF(G$2=$A1646,Data!D365,0)</f>
        <v>0</v>
      </c>
      <c r="H1646" s="168">
        <f>IF(H$2=$A1646,Data!E365,0)</f>
        <v>0</v>
      </c>
      <c r="I1646" s="168">
        <f>IF(I$2=$A1646,Data!F365,0)</f>
        <v>0</v>
      </c>
      <c r="J1646" s="168">
        <f>IF(J$2=$A1646,Data!G365,0)</f>
        <v>0</v>
      </c>
      <c r="K1646" s="168">
        <f>IF(K$2=$A1646,Data!H365,0)</f>
        <v>0</v>
      </c>
      <c r="L1646" s="168">
        <f>IF(L$2=$A1646,Data!I365,0)</f>
        <v>0</v>
      </c>
      <c r="M1646" s="168">
        <f>IF(M$2=$A1646,Data!J365,0)</f>
        <v>0</v>
      </c>
      <c r="N1646" s="168">
        <f>IF(N$2=$A1646,Data!K365,0)</f>
        <v>0</v>
      </c>
      <c r="O1646" s="168">
        <f>IF(O$2=$A1646,Data!L365,0)</f>
        <v>0</v>
      </c>
      <c r="P1646" s="168">
        <f>IF(P$2=$A1646,Data!M365,0)</f>
        <v>0</v>
      </c>
      <c r="Q1646" s="168">
        <f>IF(Q$2=$A1646,Data!N365,0)</f>
        <v>0</v>
      </c>
      <c r="R1646" s="169">
        <f>IF(R$2=$A1646,Data!O365,0)</f>
        <v>0</v>
      </c>
      <c r="S1646" s="169">
        <f>IF(S$2=$A1646,Data!P365,0)</f>
        <v>0</v>
      </c>
      <c r="T1646" s="169">
        <f>IF(T$2=$A1646,Data!Q365,0)</f>
        <v>0</v>
      </c>
      <c r="U1646" s="169">
        <f>IF(U$2=$A1646,Data!R365,0)</f>
        <v>0</v>
      </c>
      <c r="V1646" s="169">
        <f>IF(V$2=$A1646,Data!S365,0)</f>
        <v>0</v>
      </c>
      <c r="W1646" s="169">
        <f>IF(W$2=$A1646,Data!T365,0)</f>
        <v>0</v>
      </c>
      <c r="X1646" s="169">
        <f>IF(X$2=$A1646,Data!U365,0)</f>
        <v>0</v>
      </c>
      <c r="Y1646" s="169">
        <f>IF(Y$2=$A1646,Data!V365,0)</f>
        <v>0</v>
      </c>
      <c r="Z1646" s="169">
        <f>IF(Z$2=$A1646,Data!W365,0)</f>
        <v>0</v>
      </c>
      <c r="AA1646" s="169">
        <f>IF(AA$2=$A1646,Data!X365,0)</f>
        <v>0</v>
      </c>
      <c r="AB1646" s="169">
        <f>IF(AB$2=$A1646,Data!Y365,0)</f>
        <v>0</v>
      </c>
      <c r="AC1646" s="169">
        <f>IF(AC$2=$A1646,Data!Z365,0)</f>
        <v>0</v>
      </c>
      <c r="AD1646" s="170">
        <f>IF(AD$2=$A1646,Data!AA365,0)</f>
        <v>0</v>
      </c>
      <c r="AE1646" s="171">
        <f>IF(AE$2=$A1646,Data!AB365,0)</f>
        <v>0</v>
      </c>
      <c r="AF1646" s="170">
        <f>IF(AF$2=$A1646,Data!AC365,0)</f>
        <v>0</v>
      </c>
      <c r="AG1646" s="171">
        <f>IF(AG$2=$A1646,Data!AD365,0)</f>
        <v>0</v>
      </c>
      <c r="AH1646" s="170">
        <f>IF(AH$2=$A1646,Data!AE365,0)</f>
        <v>0</v>
      </c>
      <c r="AI1646" s="171">
        <f>IF(AI$2=$A1646,Data!AF365,0)</f>
        <v>0</v>
      </c>
      <c r="AJ1646" s="170">
        <f>IF(AJ$2=$A1646,Data!AG365,0)</f>
        <v>0</v>
      </c>
      <c r="AK1646" s="171">
        <f>IF(AK$2=$A1646,Data!AH365,0)</f>
        <v>0</v>
      </c>
      <c r="AL1646" s="170">
        <f>IF(AL$2=$A1646,Data!AI365,0)</f>
        <v>0</v>
      </c>
      <c r="AM1646" t="str">
        <f t="shared" si="50"/>
        <v>EA</v>
      </c>
      <c r="AN1646" t="e">
        <f>+INDEX(Validation!$D$4:$D$250,MATCH(Merge!B1646,Validation!$E$4:$E$250,0))</f>
        <v>#N/A</v>
      </c>
      <c r="AO1646" s="172">
        <f t="shared" si="51"/>
        <v>0</v>
      </c>
    </row>
    <row r="1647" spans="1:41" ht="15" x14ac:dyDescent="0.25">
      <c r="A1647">
        <f>Inputs!$H$14</f>
        <v>4</v>
      </c>
      <c r="B1647" t="str">
        <f>Inputs!$D$4</f>
        <v>Select Agency…</v>
      </c>
      <c r="C1647" s="166" t="str">
        <f>Inputs!$I$6</f>
        <v>(insert code)</v>
      </c>
      <c r="D1647" t="str">
        <f>IFERROR(INDEX(Inputs!$I$11:$I$19,MATCH(A1647,Inputs!$H$11:$H$19)),"")</f>
        <v>(insert code)</v>
      </c>
      <c r="E1647" t="s">
        <v>942</v>
      </c>
      <c r="F1647" s="168">
        <f>IF(F$2=$A1647,Data!C366,0)</f>
        <v>0</v>
      </c>
      <c r="G1647" s="168">
        <f>IF(G$2=$A1647,Data!D366,0)</f>
        <v>0</v>
      </c>
      <c r="H1647" s="168">
        <f>IF(H$2=$A1647,Data!E366,0)</f>
        <v>0</v>
      </c>
      <c r="I1647" s="168">
        <f>IF(I$2=$A1647,Data!F366,0)</f>
        <v>0</v>
      </c>
      <c r="J1647" s="168">
        <f>IF(J$2=$A1647,Data!G366,0)</f>
        <v>0</v>
      </c>
      <c r="K1647" s="168">
        <f>IF(K$2=$A1647,Data!H366,0)</f>
        <v>0</v>
      </c>
      <c r="L1647" s="168">
        <f>IF(L$2=$A1647,Data!I366,0)</f>
        <v>0</v>
      </c>
      <c r="M1647" s="168">
        <f>IF(M$2=$A1647,Data!J366,0)</f>
        <v>0</v>
      </c>
      <c r="N1647" s="168">
        <f>IF(N$2=$A1647,Data!K366,0)</f>
        <v>0</v>
      </c>
      <c r="O1647" s="168">
        <f>IF(O$2=$A1647,Data!L366,0)</f>
        <v>0</v>
      </c>
      <c r="P1647" s="168">
        <f>IF(P$2=$A1647,Data!M366,0)</f>
        <v>0</v>
      </c>
      <c r="Q1647" s="168">
        <f>IF(Q$2=$A1647,Data!N366,0)</f>
        <v>0</v>
      </c>
      <c r="R1647" s="169">
        <f>IF(R$2=$A1647,Data!O366,0)</f>
        <v>0</v>
      </c>
      <c r="S1647" s="169">
        <f>IF(S$2=$A1647,Data!P366,0)</f>
        <v>0</v>
      </c>
      <c r="T1647" s="169">
        <f>IF(T$2=$A1647,Data!Q366,0)</f>
        <v>0</v>
      </c>
      <c r="U1647" s="169">
        <f>IF(U$2=$A1647,Data!R366,0)</f>
        <v>0</v>
      </c>
      <c r="V1647" s="169">
        <f>IF(V$2=$A1647,Data!S366,0)</f>
        <v>0</v>
      </c>
      <c r="W1647" s="169">
        <f>IF(W$2=$A1647,Data!T366,0)</f>
        <v>0</v>
      </c>
      <c r="X1647" s="169">
        <f>IF(X$2=$A1647,Data!U366,0)</f>
        <v>0</v>
      </c>
      <c r="Y1647" s="169">
        <f>IF(Y$2=$A1647,Data!V366,0)</f>
        <v>0</v>
      </c>
      <c r="Z1647" s="169">
        <f>IF(Z$2=$A1647,Data!W366,0)</f>
        <v>0</v>
      </c>
      <c r="AA1647" s="169">
        <f>IF(AA$2=$A1647,Data!X366,0)</f>
        <v>0</v>
      </c>
      <c r="AB1647" s="169">
        <f>IF(AB$2=$A1647,Data!Y366,0)</f>
        <v>0</v>
      </c>
      <c r="AC1647" s="169">
        <f>IF(AC$2=$A1647,Data!Z366,0)</f>
        <v>0</v>
      </c>
      <c r="AD1647" s="170">
        <f>IF(AD$2=$A1647,Data!AA366,0)</f>
        <v>0</v>
      </c>
      <c r="AE1647" s="171">
        <f>IF(AE$2=$A1647,Data!AB366,0)</f>
        <v>0</v>
      </c>
      <c r="AF1647" s="170">
        <f>IF(AF$2=$A1647,Data!AC366,0)</f>
        <v>0</v>
      </c>
      <c r="AG1647" s="171">
        <f>IF(AG$2=$A1647,Data!AD366,0)</f>
        <v>0</v>
      </c>
      <c r="AH1647" s="170">
        <f>IF(AH$2=$A1647,Data!AE366,0)</f>
        <v>0</v>
      </c>
      <c r="AI1647" s="171">
        <f>IF(AI$2=$A1647,Data!AF366,0)</f>
        <v>0</v>
      </c>
      <c r="AJ1647" s="170">
        <f>IF(AJ$2=$A1647,Data!AG366,0)</f>
        <v>0</v>
      </c>
      <c r="AK1647" s="171">
        <f>IF(AK$2=$A1647,Data!AH366,0)</f>
        <v>0</v>
      </c>
      <c r="AL1647" s="170">
        <f>IF(AL$2=$A1647,Data!AI366,0)</f>
        <v>0</v>
      </c>
      <c r="AM1647" t="str">
        <f t="shared" si="50"/>
        <v>EA</v>
      </c>
      <c r="AN1647" t="e">
        <f>+INDEX(Validation!$D$4:$D$250,MATCH(Merge!B1647,Validation!$E$4:$E$250,0))</f>
        <v>#N/A</v>
      </c>
      <c r="AO1647" s="172">
        <f t="shared" si="51"/>
        <v>0</v>
      </c>
    </row>
    <row r="1648" spans="1:41" ht="15" x14ac:dyDescent="0.25">
      <c r="A1648">
        <f>Inputs!$H$14</f>
        <v>4</v>
      </c>
      <c r="B1648" t="str">
        <f>Inputs!$D$4</f>
        <v>Select Agency…</v>
      </c>
      <c r="C1648" s="166" t="str">
        <f>Inputs!$I$6</f>
        <v>(insert code)</v>
      </c>
      <c r="D1648" t="str">
        <f>IFERROR(INDEX(Inputs!$I$11:$I$19,MATCH(A1648,Inputs!$H$11:$H$19)),"")</f>
        <v>(insert code)</v>
      </c>
      <c r="E1648" t="s">
        <v>942</v>
      </c>
      <c r="F1648" s="168">
        <f>IF(F$2=$A1648,Data!C367,0)</f>
        <v>0</v>
      </c>
      <c r="G1648" s="168">
        <f>IF(G$2=$A1648,Data!D367,0)</f>
        <v>0</v>
      </c>
      <c r="H1648" s="168">
        <f>IF(H$2=$A1648,Data!E367,0)</f>
        <v>0</v>
      </c>
      <c r="I1648" s="168">
        <f>IF(I$2=$A1648,Data!F367,0)</f>
        <v>0</v>
      </c>
      <c r="J1648" s="168">
        <f>IF(J$2=$A1648,Data!G367,0)</f>
        <v>0</v>
      </c>
      <c r="K1648" s="168">
        <f>IF(K$2=$A1648,Data!H367,0)</f>
        <v>0</v>
      </c>
      <c r="L1648" s="168">
        <f>IF(L$2=$A1648,Data!I367,0)</f>
        <v>0</v>
      </c>
      <c r="M1648" s="168">
        <f>IF(M$2=$A1648,Data!J367,0)</f>
        <v>0</v>
      </c>
      <c r="N1648" s="168">
        <f>IF(N$2=$A1648,Data!K367,0)</f>
        <v>0</v>
      </c>
      <c r="O1648" s="168">
        <f>IF(O$2=$A1648,Data!L367,0)</f>
        <v>0</v>
      </c>
      <c r="P1648" s="168">
        <f>IF(P$2=$A1648,Data!M367,0)</f>
        <v>0</v>
      </c>
      <c r="Q1648" s="168">
        <f>IF(Q$2=$A1648,Data!N367,0)</f>
        <v>0</v>
      </c>
      <c r="R1648" s="169">
        <f>IF(R$2=$A1648,Data!O367,0)</f>
        <v>0</v>
      </c>
      <c r="S1648" s="169">
        <f>IF(S$2=$A1648,Data!P367,0)</f>
        <v>0</v>
      </c>
      <c r="T1648" s="169">
        <f>IF(T$2=$A1648,Data!Q367,0)</f>
        <v>0</v>
      </c>
      <c r="U1648" s="169">
        <f>IF(U$2=$A1648,Data!R367,0)</f>
        <v>0</v>
      </c>
      <c r="V1648" s="169">
        <f>IF(V$2=$A1648,Data!S367,0)</f>
        <v>0</v>
      </c>
      <c r="W1648" s="169">
        <f>IF(W$2=$A1648,Data!T367,0)</f>
        <v>0</v>
      </c>
      <c r="X1648" s="169">
        <f>IF(X$2=$A1648,Data!U367,0)</f>
        <v>0</v>
      </c>
      <c r="Y1648" s="169">
        <f>IF(Y$2=$A1648,Data!V367,0)</f>
        <v>0</v>
      </c>
      <c r="Z1648" s="169">
        <f>IF(Z$2=$A1648,Data!W367,0)</f>
        <v>0</v>
      </c>
      <c r="AA1648" s="169">
        <f>IF(AA$2=$A1648,Data!X367,0)</f>
        <v>0</v>
      </c>
      <c r="AB1648" s="169">
        <f>IF(AB$2=$A1648,Data!Y367,0)</f>
        <v>0</v>
      </c>
      <c r="AC1648" s="169">
        <f>IF(AC$2=$A1648,Data!Z367,0)</f>
        <v>0</v>
      </c>
      <c r="AD1648" s="170">
        <f>IF(AD$2=$A1648,Data!AA367,0)</f>
        <v>0</v>
      </c>
      <c r="AE1648" s="171">
        <f>IF(AE$2=$A1648,Data!AB367,0)</f>
        <v>0</v>
      </c>
      <c r="AF1648" s="170">
        <f>IF(AF$2=$A1648,Data!AC367,0)</f>
        <v>0</v>
      </c>
      <c r="AG1648" s="171">
        <f>IF(AG$2=$A1648,Data!AD367,0)</f>
        <v>0</v>
      </c>
      <c r="AH1648" s="170">
        <f>IF(AH$2=$A1648,Data!AE367,0)</f>
        <v>0</v>
      </c>
      <c r="AI1648" s="171">
        <f>IF(AI$2=$A1648,Data!AF367,0)</f>
        <v>0</v>
      </c>
      <c r="AJ1648" s="170">
        <f>IF(AJ$2=$A1648,Data!AG367,0)</f>
        <v>0</v>
      </c>
      <c r="AK1648" s="171">
        <f>IF(AK$2=$A1648,Data!AH367,0)</f>
        <v>0</v>
      </c>
      <c r="AL1648" s="170">
        <f>IF(AL$2=$A1648,Data!AI367,0)</f>
        <v>0</v>
      </c>
      <c r="AM1648" t="str">
        <f t="shared" si="50"/>
        <v>EA</v>
      </c>
      <c r="AN1648" t="e">
        <f>+INDEX(Validation!$D$4:$D$250,MATCH(Merge!B1648,Validation!$E$4:$E$250,0))</f>
        <v>#N/A</v>
      </c>
      <c r="AO1648" s="172">
        <f t="shared" si="51"/>
        <v>0</v>
      </c>
    </row>
    <row r="1649" spans="1:41" ht="15" x14ac:dyDescent="0.25">
      <c r="A1649">
        <f>Inputs!$H$14</f>
        <v>4</v>
      </c>
      <c r="B1649" t="str">
        <f>Inputs!$D$4</f>
        <v>Select Agency…</v>
      </c>
      <c r="C1649" s="166" t="str">
        <f>Inputs!$I$6</f>
        <v>(insert code)</v>
      </c>
      <c r="D1649" t="str">
        <f>IFERROR(INDEX(Inputs!$I$11:$I$19,MATCH(A1649,Inputs!$H$11:$H$19)),"")</f>
        <v>(insert code)</v>
      </c>
      <c r="E1649" t="s">
        <v>942</v>
      </c>
      <c r="F1649" s="168">
        <f>IF(F$2=$A1649,Data!C368,0)</f>
        <v>0</v>
      </c>
      <c r="G1649" s="168">
        <f>IF(G$2=$A1649,Data!D368,0)</f>
        <v>0</v>
      </c>
      <c r="H1649" s="168">
        <f>IF(H$2=$A1649,Data!E368,0)</f>
        <v>0</v>
      </c>
      <c r="I1649" s="168">
        <f>IF(I$2=$A1649,Data!F368,0)</f>
        <v>0</v>
      </c>
      <c r="J1649" s="168">
        <f>IF(J$2=$A1649,Data!G368,0)</f>
        <v>0</v>
      </c>
      <c r="K1649" s="168">
        <f>IF(K$2=$A1649,Data!H368,0)</f>
        <v>0</v>
      </c>
      <c r="L1649" s="168">
        <f>IF(L$2=$A1649,Data!I368,0)</f>
        <v>0</v>
      </c>
      <c r="M1649" s="168">
        <f>IF(M$2=$A1649,Data!J368,0)</f>
        <v>0</v>
      </c>
      <c r="N1649" s="168">
        <f>IF(N$2=$A1649,Data!K368,0)</f>
        <v>0</v>
      </c>
      <c r="O1649" s="168">
        <f>IF(O$2=$A1649,Data!L368,0)</f>
        <v>0</v>
      </c>
      <c r="P1649" s="168">
        <f>IF(P$2=$A1649,Data!M368,0)</f>
        <v>0</v>
      </c>
      <c r="Q1649" s="168">
        <f>IF(Q$2=$A1649,Data!N368,0)</f>
        <v>0</v>
      </c>
      <c r="R1649" s="169">
        <f>IF(R$2=$A1649,Data!O368,0)</f>
        <v>0</v>
      </c>
      <c r="S1649" s="169">
        <f>IF(S$2=$A1649,Data!P368,0)</f>
        <v>0</v>
      </c>
      <c r="T1649" s="169">
        <f>IF(T$2=$A1649,Data!Q368,0)</f>
        <v>0</v>
      </c>
      <c r="U1649" s="169">
        <f>IF(U$2=$A1649,Data!R368,0)</f>
        <v>0</v>
      </c>
      <c r="V1649" s="169">
        <f>IF(V$2=$A1649,Data!S368,0)</f>
        <v>0</v>
      </c>
      <c r="W1649" s="169">
        <f>IF(W$2=$A1649,Data!T368,0)</f>
        <v>0</v>
      </c>
      <c r="X1649" s="169">
        <f>IF(X$2=$A1649,Data!U368,0)</f>
        <v>0</v>
      </c>
      <c r="Y1649" s="169">
        <f>IF(Y$2=$A1649,Data!V368,0)</f>
        <v>0</v>
      </c>
      <c r="Z1649" s="169">
        <f>IF(Z$2=$A1649,Data!W368,0)</f>
        <v>0</v>
      </c>
      <c r="AA1649" s="169">
        <f>IF(AA$2=$A1649,Data!X368,0)</f>
        <v>0</v>
      </c>
      <c r="AB1649" s="169">
        <f>IF(AB$2=$A1649,Data!Y368,0)</f>
        <v>0</v>
      </c>
      <c r="AC1649" s="169">
        <f>IF(AC$2=$A1649,Data!Z368,0)</f>
        <v>0</v>
      </c>
      <c r="AD1649" s="170">
        <f>IF(AD$2=$A1649,Data!AA368,0)</f>
        <v>0</v>
      </c>
      <c r="AE1649" s="171">
        <f>IF(AE$2=$A1649,Data!AB368,0)</f>
        <v>0</v>
      </c>
      <c r="AF1649" s="170">
        <f>IF(AF$2=$A1649,Data!AC368,0)</f>
        <v>0</v>
      </c>
      <c r="AG1649" s="171">
        <f>IF(AG$2=$A1649,Data!AD368,0)</f>
        <v>0</v>
      </c>
      <c r="AH1649" s="170">
        <f>IF(AH$2=$A1649,Data!AE368,0)</f>
        <v>0</v>
      </c>
      <c r="AI1649" s="171">
        <f>IF(AI$2=$A1649,Data!AF368,0)</f>
        <v>0</v>
      </c>
      <c r="AJ1649" s="170">
        <f>IF(AJ$2=$A1649,Data!AG368,0)</f>
        <v>0</v>
      </c>
      <c r="AK1649" s="171">
        <f>IF(AK$2=$A1649,Data!AH368,0)</f>
        <v>0</v>
      </c>
      <c r="AL1649" s="170">
        <f>IF(AL$2=$A1649,Data!AI368,0)</f>
        <v>0</v>
      </c>
      <c r="AM1649" t="str">
        <f t="shared" si="50"/>
        <v>EA</v>
      </c>
      <c r="AN1649" t="e">
        <f>+INDEX(Validation!$D$4:$D$250,MATCH(Merge!B1649,Validation!$E$4:$E$250,0))</f>
        <v>#N/A</v>
      </c>
      <c r="AO1649" s="172">
        <f t="shared" si="51"/>
        <v>0</v>
      </c>
    </row>
    <row r="1650" spans="1:41" ht="15" x14ac:dyDescent="0.25">
      <c r="A1650">
        <f>Inputs!$H$14</f>
        <v>4</v>
      </c>
      <c r="B1650" t="str">
        <f>Inputs!$D$4</f>
        <v>Select Agency…</v>
      </c>
      <c r="C1650" s="166" t="str">
        <f>Inputs!$I$6</f>
        <v>(insert code)</v>
      </c>
      <c r="D1650" t="str">
        <f>IFERROR(INDEX(Inputs!$I$11:$I$19,MATCH(A1650,Inputs!$H$11:$H$19)),"")</f>
        <v>(insert code)</v>
      </c>
      <c r="E1650" t="s">
        <v>942</v>
      </c>
      <c r="F1650" s="168">
        <f>IF(F$2=$A1650,Data!C369,0)</f>
        <v>0</v>
      </c>
      <c r="G1650" s="168">
        <f>IF(G$2=$A1650,Data!D369,0)</f>
        <v>0</v>
      </c>
      <c r="H1650" s="168">
        <f>IF(H$2=$A1650,Data!E369,0)</f>
        <v>0</v>
      </c>
      <c r="I1650" s="168">
        <f>IF(I$2=$A1650,Data!F369,0)</f>
        <v>0</v>
      </c>
      <c r="J1650" s="168">
        <f>IF(J$2=$A1650,Data!G369,0)</f>
        <v>0</v>
      </c>
      <c r="K1650" s="168">
        <f>IF(K$2=$A1650,Data!H369,0)</f>
        <v>0</v>
      </c>
      <c r="L1650" s="168">
        <f>IF(L$2=$A1650,Data!I369,0)</f>
        <v>0</v>
      </c>
      <c r="M1650" s="168">
        <f>IF(M$2=$A1650,Data!J369,0)</f>
        <v>0</v>
      </c>
      <c r="N1650" s="168">
        <f>IF(N$2=$A1650,Data!K369,0)</f>
        <v>0</v>
      </c>
      <c r="O1650" s="168">
        <f>IF(O$2=$A1650,Data!L369,0)</f>
        <v>0</v>
      </c>
      <c r="P1650" s="168">
        <f>IF(P$2=$A1650,Data!M369,0)</f>
        <v>0</v>
      </c>
      <c r="Q1650" s="168">
        <f>IF(Q$2=$A1650,Data!N369,0)</f>
        <v>0</v>
      </c>
      <c r="R1650" s="169">
        <f>IF(R$2=$A1650,Data!O369,0)</f>
        <v>0</v>
      </c>
      <c r="S1650" s="169">
        <f>IF(S$2=$A1650,Data!P369,0)</f>
        <v>0</v>
      </c>
      <c r="T1650" s="169">
        <f>IF(T$2=$A1650,Data!Q369,0)</f>
        <v>0</v>
      </c>
      <c r="U1650" s="169">
        <f>IF(U$2=$A1650,Data!R369,0)</f>
        <v>0</v>
      </c>
      <c r="V1650" s="169">
        <f>IF(V$2=$A1650,Data!S369,0)</f>
        <v>0</v>
      </c>
      <c r="W1650" s="169">
        <f>IF(W$2=$A1650,Data!T369,0)</f>
        <v>0</v>
      </c>
      <c r="X1650" s="169">
        <f>IF(X$2=$A1650,Data!U369,0)</f>
        <v>0</v>
      </c>
      <c r="Y1650" s="169">
        <f>IF(Y$2=$A1650,Data!V369,0)</f>
        <v>0</v>
      </c>
      <c r="Z1650" s="169">
        <f>IF(Z$2=$A1650,Data!W369,0)</f>
        <v>0</v>
      </c>
      <c r="AA1650" s="169">
        <f>IF(AA$2=$A1650,Data!X369,0)</f>
        <v>0</v>
      </c>
      <c r="AB1650" s="169">
        <f>IF(AB$2=$A1650,Data!Y369,0)</f>
        <v>0</v>
      </c>
      <c r="AC1650" s="169">
        <f>IF(AC$2=$A1650,Data!Z369,0)</f>
        <v>0</v>
      </c>
      <c r="AD1650" s="170">
        <f>IF(AD$2=$A1650,Data!AA369,0)</f>
        <v>0</v>
      </c>
      <c r="AE1650" s="171">
        <f>IF(AE$2=$A1650,Data!AB369,0)</f>
        <v>0</v>
      </c>
      <c r="AF1650" s="170">
        <f>IF(AF$2=$A1650,Data!AC369,0)</f>
        <v>0</v>
      </c>
      <c r="AG1650" s="171">
        <f>IF(AG$2=$A1650,Data!AD369,0)</f>
        <v>0</v>
      </c>
      <c r="AH1650" s="170">
        <f>IF(AH$2=$A1650,Data!AE369,0)</f>
        <v>0</v>
      </c>
      <c r="AI1650" s="171">
        <f>IF(AI$2=$A1650,Data!AF369,0)</f>
        <v>0</v>
      </c>
      <c r="AJ1650" s="170">
        <f>IF(AJ$2=$A1650,Data!AG369,0)</f>
        <v>0</v>
      </c>
      <c r="AK1650" s="171">
        <f>IF(AK$2=$A1650,Data!AH369,0)</f>
        <v>0</v>
      </c>
      <c r="AL1650" s="170">
        <f>IF(AL$2=$A1650,Data!AI369,0)</f>
        <v>0</v>
      </c>
      <c r="AM1650" t="str">
        <f t="shared" si="50"/>
        <v>EA</v>
      </c>
      <c r="AN1650" t="e">
        <f>+INDEX(Validation!$D$4:$D$250,MATCH(Merge!B1650,Validation!$E$4:$E$250,0))</f>
        <v>#N/A</v>
      </c>
      <c r="AO1650" s="172">
        <f t="shared" si="51"/>
        <v>0</v>
      </c>
    </row>
    <row r="1651" spans="1:41" ht="15" x14ac:dyDescent="0.25">
      <c r="A1651">
        <f>Inputs!$H$14</f>
        <v>4</v>
      </c>
      <c r="B1651" t="str">
        <f>Inputs!$D$4</f>
        <v>Select Agency…</v>
      </c>
      <c r="C1651" s="166" t="str">
        <f>Inputs!$I$6</f>
        <v>(insert code)</v>
      </c>
      <c r="D1651" t="str">
        <f>IFERROR(INDEX(Inputs!$I$11:$I$19,MATCH(A1651,Inputs!$H$11:$H$19)),"")</f>
        <v>(insert code)</v>
      </c>
      <c r="E1651" t="s">
        <v>942</v>
      </c>
      <c r="F1651" s="168">
        <f>IF(F$2=$A1651,Data!C370,0)</f>
        <v>0</v>
      </c>
      <c r="G1651" s="168">
        <f>IF(G$2=$A1651,Data!D370,0)</f>
        <v>0</v>
      </c>
      <c r="H1651" s="168">
        <f>IF(H$2=$A1651,Data!E370,0)</f>
        <v>0</v>
      </c>
      <c r="I1651" s="168">
        <f>IF(I$2=$A1651,Data!F370,0)</f>
        <v>0</v>
      </c>
      <c r="J1651" s="168">
        <f>IF(J$2=$A1651,Data!G370,0)</f>
        <v>0</v>
      </c>
      <c r="K1651" s="168">
        <f>IF(K$2=$A1651,Data!H370,0)</f>
        <v>0</v>
      </c>
      <c r="L1651" s="168">
        <f>IF(L$2=$A1651,Data!I370,0)</f>
        <v>0</v>
      </c>
      <c r="M1651" s="168">
        <f>IF(M$2=$A1651,Data!J370,0)</f>
        <v>0</v>
      </c>
      <c r="N1651" s="168">
        <f>IF(N$2=$A1651,Data!K370,0)</f>
        <v>0</v>
      </c>
      <c r="O1651" s="168">
        <f>IF(O$2=$A1651,Data!L370,0)</f>
        <v>0</v>
      </c>
      <c r="P1651" s="168">
        <f>IF(P$2=$A1651,Data!M370,0)</f>
        <v>0</v>
      </c>
      <c r="Q1651" s="168">
        <f>IF(Q$2=$A1651,Data!N370,0)</f>
        <v>0</v>
      </c>
      <c r="R1651" s="169">
        <f>IF(R$2=$A1651,Data!O370,0)</f>
        <v>0</v>
      </c>
      <c r="S1651" s="169">
        <f>IF(S$2=$A1651,Data!P370,0)</f>
        <v>0</v>
      </c>
      <c r="T1651" s="169">
        <f>IF(T$2=$A1651,Data!Q370,0)</f>
        <v>0</v>
      </c>
      <c r="U1651" s="169">
        <f>IF(U$2=$A1651,Data!R370,0)</f>
        <v>0</v>
      </c>
      <c r="V1651" s="169">
        <f>IF(V$2=$A1651,Data!S370,0)</f>
        <v>0</v>
      </c>
      <c r="W1651" s="169">
        <f>IF(W$2=$A1651,Data!T370,0)</f>
        <v>0</v>
      </c>
      <c r="X1651" s="169">
        <f>IF(X$2=$A1651,Data!U370,0)</f>
        <v>0</v>
      </c>
      <c r="Y1651" s="169">
        <f>IF(Y$2=$A1651,Data!V370,0)</f>
        <v>0</v>
      </c>
      <c r="Z1651" s="169">
        <f>IF(Z$2=$A1651,Data!W370,0)</f>
        <v>0</v>
      </c>
      <c r="AA1651" s="169">
        <f>IF(AA$2=$A1651,Data!X370,0)</f>
        <v>0</v>
      </c>
      <c r="AB1651" s="169">
        <f>IF(AB$2=$A1651,Data!Y370,0)</f>
        <v>0</v>
      </c>
      <c r="AC1651" s="169">
        <f>IF(AC$2=$A1651,Data!Z370,0)</f>
        <v>0</v>
      </c>
      <c r="AD1651" s="170">
        <f>IF(AD$2=$A1651,Data!AA370,0)</f>
        <v>0</v>
      </c>
      <c r="AE1651" s="171">
        <f>IF(AE$2=$A1651,Data!AB370,0)</f>
        <v>0</v>
      </c>
      <c r="AF1651" s="170">
        <f>IF(AF$2=$A1651,Data!AC370,0)</f>
        <v>0</v>
      </c>
      <c r="AG1651" s="171">
        <f>IF(AG$2=$A1651,Data!AD370,0)</f>
        <v>0</v>
      </c>
      <c r="AH1651" s="170">
        <f>IF(AH$2=$A1651,Data!AE370,0)</f>
        <v>0</v>
      </c>
      <c r="AI1651" s="171">
        <f>IF(AI$2=$A1651,Data!AF370,0)</f>
        <v>0</v>
      </c>
      <c r="AJ1651" s="170">
        <f>IF(AJ$2=$A1651,Data!AG370,0)</f>
        <v>0</v>
      </c>
      <c r="AK1651" s="171">
        <f>IF(AK$2=$A1651,Data!AH370,0)</f>
        <v>0</v>
      </c>
      <c r="AL1651" s="170">
        <f>IF(AL$2=$A1651,Data!AI370,0)</f>
        <v>0</v>
      </c>
      <c r="AM1651" t="str">
        <f t="shared" si="50"/>
        <v>EA</v>
      </c>
      <c r="AN1651" t="e">
        <f>+INDEX(Validation!$D$4:$D$250,MATCH(Merge!B1651,Validation!$E$4:$E$250,0))</f>
        <v>#N/A</v>
      </c>
      <c r="AO1651" s="172">
        <f t="shared" si="51"/>
        <v>0</v>
      </c>
    </row>
    <row r="1652" spans="1:41" ht="15" x14ac:dyDescent="0.25">
      <c r="A1652">
        <f>Inputs!$H$14</f>
        <v>4</v>
      </c>
      <c r="B1652" t="str">
        <f>Inputs!$D$4</f>
        <v>Select Agency…</v>
      </c>
      <c r="C1652" s="166" t="str">
        <f>Inputs!$I$6</f>
        <v>(insert code)</v>
      </c>
      <c r="D1652" t="str">
        <f>IFERROR(INDEX(Inputs!$I$11:$I$19,MATCH(A1652,Inputs!$H$11:$H$19)),"")</f>
        <v>(insert code)</v>
      </c>
      <c r="E1652" t="s">
        <v>942</v>
      </c>
      <c r="F1652" s="168">
        <f>IF(F$2=$A1652,Data!C371,0)</f>
        <v>0</v>
      </c>
      <c r="G1652" s="168">
        <f>IF(G$2=$A1652,Data!D371,0)</f>
        <v>0</v>
      </c>
      <c r="H1652" s="168">
        <f>IF(H$2=$A1652,Data!E371,0)</f>
        <v>0</v>
      </c>
      <c r="I1652" s="168">
        <f>IF(I$2=$A1652,Data!F371,0)</f>
        <v>0</v>
      </c>
      <c r="J1652" s="168">
        <f>IF(J$2=$A1652,Data!G371,0)</f>
        <v>0</v>
      </c>
      <c r="K1652" s="168">
        <f>IF(K$2=$A1652,Data!H371,0)</f>
        <v>0</v>
      </c>
      <c r="L1652" s="168">
        <f>IF(L$2=$A1652,Data!I371,0)</f>
        <v>0</v>
      </c>
      <c r="M1652" s="168">
        <f>IF(M$2=$A1652,Data!J371,0)</f>
        <v>0</v>
      </c>
      <c r="N1652" s="168">
        <f>IF(N$2=$A1652,Data!K371,0)</f>
        <v>0</v>
      </c>
      <c r="O1652" s="168">
        <f>IF(O$2=$A1652,Data!L371,0)</f>
        <v>0</v>
      </c>
      <c r="P1652" s="168">
        <f>IF(P$2=$A1652,Data!M371,0)</f>
        <v>0</v>
      </c>
      <c r="Q1652" s="168">
        <f>IF(Q$2=$A1652,Data!N371,0)</f>
        <v>0</v>
      </c>
      <c r="R1652" s="169">
        <f>IF(R$2=$A1652,Data!O371,0)</f>
        <v>0</v>
      </c>
      <c r="S1652" s="169">
        <f>IF(S$2=$A1652,Data!P371,0)</f>
        <v>0</v>
      </c>
      <c r="T1652" s="169">
        <f>IF(T$2=$A1652,Data!Q371,0)</f>
        <v>0</v>
      </c>
      <c r="U1652" s="169">
        <f>IF(U$2=$A1652,Data!R371,0)</f>
        <v>0</v>
      </c>
      <c r="V1652" s="169">
        <f>IF(V$2=$A1652,Data!S371,0)</f>
        <v>0</v>
      </c>
      <c r="W1652" s="169">
        <f>IF(W$2=$A1652,Data!T371,0)</f>
        <v>0</v>
      </c>
      <c r="X1652" s="169">
        <f>IF(X$2=$A1652,Data!U371,0)</f>
        <v>0</v>
      </c>
      <c r="Y1652" s="169">
        <f>IF(Y$2=$A1652,Data!V371,0)</f>
        <v>0</v>
      </c>
      <c r="Z1652" s="169">
        <f>IF(Z$2=$A1652,Data!W371,0)</f>
        <v>0</v>
      </c>
      <c r="AA1652" s="169">
        <f>IF(AA$2=$A1652,Data!X371,0)</f>
        <v>0</v>
      </c>
      <c r="AB1652" s="169">
        <f>IF(AB$2=$A1652,Data!Y371,0)</f>
        <v>0</v>
      </c>
      <c r="AC1652" s="169">
        <f>IF(AC$2=$A1652,Data!Z371,0)</f>
        <v>0</v>
      </c>
      <c r="AD1652" s="170">
        <f>IF(AD$2=$A1652,Data!AA371,0)</f>
        <v>0</v>
      </c>
      <c r="AE1652" s="171">
        <f>IF(AE$2=$A1652,Data!AB371,0)</f>
        <v>0</v>
      </c>
      <c r="AF1652" s="170">
        <f>IF(AF$2=$A1652,Data!AC371,0)</f>
        <v>0</v>
      </c>
      <c r="AG1652" s="171">
        <f>IF(AG$2=$A1652,Data!AD371,0)</f>
        <v>0</v>
      </c>
      <c r="AH1652" s="170">
        <f>IF(AH$2=$A1652,Data!AE371,0)</f>
        <v>0</v>
      </c>
      <c r="AI1652" s="171">
        <f>IF(AI$2=$A1652,Data!AF371,0)</f>
        <v>0</v>
      </c>
      <c r="AJ1652" s="170">
        <f>IF(AJ$2=$A1652,Data!AG371,0)</f>
        <v>0</v>
      </c>
      <c r="AK1652" s="171">
        <f>IF(AK$2=$A1652,Data!AH371,0)</f>
        <v>0</v>
      </c>
      <c r="AL1652" s="170">
        <f>IF(AL$2=$A1652,Data!AI371,0)</f>
        <v>0</v>
      </c>
      <c r="AM1652" t="str">
        <f t="shared" si="50"/>
        <v>EA</v>
      </c>
      <c r="AN1652" t="e">
        <f>+INDEX(Validation!$D$4:$D$250,MATCH(Merge!B1652,Validation!$E$4:$E$250,0))</f>
        <v>#N/A</v>
      </c>
      <c r="AO1652" s="172">
        <f t="shared" si="51"/>
        <v>0</v>
      </c>
    </row>
    <row r="1653" spans="1:41" ht="15" x14ac:dyDescent="0.25">
      <c r="A1653">
        <f>Inputs!$H$14</f>
        <v>4</v>
      </c>
      <c r="B1653" t="str">
        <f>Inputs!$D$4</f>
        <v>Select Agency…</v>
      </c>
      <c r="C1653" s="166" t="str">
        <f>Inputs!$I$6</f>
        <v>(insert code)</v>
      </c>
      <c r="D1653" t="str">
        <f>IFERROR(INDEX(Inputs!$I$11:$I$19,MATCH(A1653,Inputs!$H$11:$H$19)),"")</f>
        <v>(insert code)</v>
      </c>
      <c r="E1653" t="s">
        <v>942</v>
      </c>
      <c r="F1653" s="168">
        <f>IF(F$2=$A1653,Data!C372,0)</f>
        <v>0</v>
      </c>
      <c r="G1653" s="168">
        <f>IF(G$2=$A1653,Data!D372,0)</f>
        <v>0</v>
      </c>
      <c r="H1653" s="168">
        <f>IF(H$2=$A1653,Data!E372,0)</f>
        <v>0</v>
      </c>
      <c r="I1653" s="168">
        <f>IF(I$2=$A1653,Data!F372,0)</f>
        <v>0</v>
      </c>
      <c r="J1653" s="168">
        <f>IF(J$2=$A1653,Data!G372,0)</f>
        <v>0</v>
      </c>
      <c r="K1653" s="168">
        <f>IF(K$2=$A1653,Data!H372,0)</f>
        <v>0</v>
      </c>
      <c r="L1653" s="168">
        <f>IF(L$2=$A1653,Data!I372,0)</f>
        <v>0</v>
      </c>
      <c r="M1653" s="168">
        <f>IF(M$2=$A1653,Data!J372,0)</f>
        <v>0</v>
      </c>
      <c r="N1653" s="168">
        <f>IF(N$2=$A1653,Data!K372,0)</f>
        <v>0</v>
      </c>
      <c r="O1653" s="168">
        <f>IF(O$2=$A1653,Data!L372,0)</f>
        <v>0</v>
      </c>
      <c r="P1653" s="168">
        <f>IF(P$2=$A1653,Data!M372,0)</f>
        <v>0</v>
      </c>
      <c r="Q1653" s="168">
        <f>IF(Q$2=$A1653,Data!N372,0)</f>
        <v>0</v>
      </c>
      <c r="R1653" s="169">
        <f>IF(R$2=$A1653,Data!O372,0)</f>
        <v>0</v>
      </c>
      <c r="S1653" s="169">
        <f>IF(S$2=$A1653,Data!P372,0)</f>
        <v>0</v>
      </c>
      <c r="T1653" s="169">
        <f>IF(T$2=$A1653,Data!Q372,0)</f>
        <v>0</v>
      </c>
      <c r="U1653" s="169">
        <f>IF(U$2=$A1653,Data!R372,0)</f>
        <v>0</v>
      </c>
      <c r="V1653" s="169">
        <f>IF(V$2=$A1653,Data!S372,0)</f>
        <v>0</v>
      </c>
      <c r="W1653" s="169">
        <f>IF(W$2=$A1653,Data!T372,0)</f>
        <v>0</v>
      </c>
      <c r="X1653" s="169">
        <f>IF(X$2=$A1653,Data!U372,0)</f>
        <v>0</v>
      </c>
      <c r="Y1653" s="169">
        <f>IF(Y$2=$A1653,Data!V372,0)</f>
        <v>0</v>
      </c>
      <c r="Z1653" s="169">
        <f>IF(Z$2=$A1653,Data!W372,0)</f>
        <v>0</v>
      </c>
      <c r="AA1653" s="169">
        <f>IF(AA$2=$A1653,Data!X372,0)</f>
        <v>0</v>
      </c>
      <c r="AB1653" s="169">
        <f>IF(AB$2=$A1653,Data!Y372,0)</f>
        <v>0</v>
      </c>
      <c r="AC1653" s="169">
        <f>IF(AC$2=$A1653,Data!Z372,0)</f>
        <v>0</v>
      </c>
      <c r="AD1653" s="170">
        <f>IF(AD$2=$A1653,Data!AA372,0)</f>
        <v>0</v>
      </c>
      <c r="AE1653" s="171">
        <f>IF(AE$2=$A1653,Data!AB372,0)</f>
        <v>0</v>
      </c>
      <c r="AF1653" s="170">
        <f>IF(AF$2=$A1653,Data!AC372,0)</f>
        <v>0</v>
      </c>
      <c r="AG1653" s="171">
        <f>IF(AG$2=$A1653,Data!AD372,0)</f>
        <v>0</v>
      </c>
      <c r="AH1653" s="170">
        <f>IF(AH$2=$A1653,Data!AE372,0)</f>
        <v>0</v>
      </c>
      <c r="AI1653" s="171">
        <f>IF(AI$2=$A1653,Data!AF372,0)</f>
        <v>0</v>
      </c>
      <c r="AJ1653" s="170">
        <f>IF(AJ$2=$A1653,Data!AG372,0)</f>
        <v>0</v>
      </c>
      <c r="AK1653" s="171">
        <f>IF(AK$2=$A1653,Data!AH372,0)</f>
        <v>0</v>
      </c>
      <c r="AL1653" s="170">
        <f>IF(AL$2=$A1653,Data!AI372,0)</f>
        <v>0</v>
      </c>
      <c r="AM1653" t="str">
        <f t="shared" si="50"/>
        <v>EA</v>
      </c>
      <c r="AN1653" t="e">
        <f>+INDEX(Validation!$D$4:$D$250,MATCH(Merge!B1653,Validation!$E$4:$E$250,0))</f>
        <v>#N/A</v>
      </c>
      <c r="AO1653" s="172">
        <f t="shared" si="51"/>
        <v>0</v>
      </c>
    </row>
    <row r="1654" spans="1:41" ht="15" x14ac:dyDescent="0.25">
      <c r="A1654">
        <f>Inputs!$H$14</f>
        <v>4</v>
      </c>
      <c r="B1654" t="str">
        <f>Inputs!$D$4</f>
        <v>Select Agency…</v>
      </c>
      <c r="C1654" s="166" t="str">
        <f>Inputs!$I$6</f>
        <v>(insert code)</v>
      </c>
      <c r="D1654" t="str">
        <f>IFERROR(INDEX(Inputs!$I$11:$I$19,MATCH(A1654,Inputs!$H$11:$H$19)),"")</f>
        <v>(insert code)</v>
      </c>
      <c r="E1654" t="s">
        <v>942</v>
      </c>
      <c r="F1654" s="168">
        <f>IF(F$2=$A1654,Data!C373,0)</f>
        <v>0</v>
      </c>
      <c r="G1654" s="168">
        <f>IF(G$2=$A1654,Data!D373,0)</f>
        <v>0</v>
      </c>
      <c r="H1654" s="168">
        <f>IF(H$2=$A1654,Data!E373,0)</f>
        <v>0</v>
      </c>
      <c r="I1654" s="168">
        <f>IF(I$2=$A1654,Data!F373,0)</f>
        <v>0</v>
      </c>
      <c r="J1654" s="168">
        <f>IF(J$2=$A1654,Data!G373,0)</f>
        <v>0</v>
      </c>
      <c r="K1654" s="168">
        <f>IF(K$2=$A1654,Data!H373,0)</f>
        <v>0</v>
      </c>
      <c r="L1654" s="168">
        <f>IF(L$2=$A1654,Data!I373,0)</f>
        <v>0</v>
      </c>
      <c r="M1654" s="168">
        <f>IF(M$2=$A1654,Data!J373,0)</f>
        <v>0</v>
      </c>
      <c r="N1654" s="168">
        <f>IF(N$2=$A1654,Data!K373,0)</f>
        <v>0</v>
      </c>
      <c r="O1654" s="168">
        <f>IF(O$2=$A1654,Data!L373,0)</f>
        <v>0</v>
      </c>
      <c r="P1654" s="168">
        <f>IF(P$2=$A1654,Data!M373,0)</f>
        <v>0</v>
      </c>
      <c r="Q1654" s="168">
        <f>IF(Q$2=$A1654,Data!N373,0)</f>
        <v>0</v>
      </c>
      <c r="R1654" s="169">
        <f>IF(R$2=$A1654,Data!O373,0)</f>
        <v>0</v>
      </c>
      <c r="S1654" s="169">
        <f>IF(S$2=$A1654,Data!P373,0)</f>
        <v>0</v>
      </c>
      <c r="T1654" s="169">
        <f>IF(T$2=$A1654,Data!Q373,0)</f>
        <v>0</v>
      </c>
      <c r="U1654" s="169">
        <f>IF(U$2=$A1654,Data!R373,0)</f>
        <v>0</v>
      </c>
      <c r="V1654" s="169">
        <f>IF(V$2=$A1654,Data!S373,0)</f>
        <v>0</v>
      </c>
      <c r="W1654" s="169">
        <f>IF(W$2=$A1654,Data!T373,0)</f>
        <v>0</v>
      </c>
      <c r="X1654" s="169">
        <f>IF(X$2=$A1654,Data!U373,0)</f>
        <v>0</v>
      </c>
      <c r="Y1654" s="169">
        <f>IF(Y$2=$A1654,Data!V373,0)</f>
        <v>0</v>
      </c>
      <c r="Z1654" s="169">
        <f>IF(Z$2=$A1654,Data!W373,0)</f>
        <v>0</v>
      </c>
      <c r="AA1654" s="169">
        <f>IF(AA$2=$A1654,Data!X373,0)</f>
        <v>0</v>
      </c>
      <c r="AB1654" s="169">
        <f>IF(AB$2=$A1654,Data!Y373,0)</f>
        <v>0</v>
      </c>
      <c r="AC1654" s="169">
        <f>IF(AC$2=$A1654,Data!Z373,0)</f>
        <v>0</v>
      </c>
      <c r="AD1654" s="170">
        <f>IF(AD$2=$A1654,Data!AA373,0)</f>
        <v>0</v>
      </c>
      <c r="AE1654" s="171">
        <f>IF(AE$2=$A1654,Data!AB373,0)</f>
        <v>0</v>
      </c>
      <c r="AF1654" s="170">
        <f>IF(AF$2=$A1654,Data!AC373,0)</f>
        <v>0</v>
      </c>
      <c r="AG1654" s="171">
        <f>IF(AG$2=$A1654,Data!AD373,0)</f>
        <v>0</v>
      </c>
      <c r="AH1654" s="170">
        <f>IF(AH$2=$A1654,Data!AE373,0)</f>
        <v>0</v>
      </c>
      <c r="AI1654" s="171">
        <f>IF(AI$2=$A1654,Data!AF373,0)</f>
        <v>0</v>
      </c>
      <c r="AJ1654" s="170">
        <f>IF(AJ$2=$A1654,Data!AG373,0)</f>
        <v>0</v>
      </c>
      <c r="AK1654" s="171">
        <f>IF(AK$2=$A1654,Data!AH373,0)</f>
        <v>0</v>
      </c>
      <c r="AL1654" s="170">
        <f>IF(AL$2=$A1654,Data!AI373,0)</f>
        <v>0</v>
      </c>
      <c r="AM1654" t="str">
        <f t="shared" si="50"/>
        <v>EA</v>
      </c>
      <c r="AN1654" t="e">
        <f>+INDEX(Validation!$D$4:$D$250,MATCH(Merge!B1654,Validation!$E$4:$E$250,0))</f>
        <v>#N/A</v>
      </c>
      <c r="AO1654" s="172">
        <f t="shared" si="51"/>
        <v>0</v>
      </c>
    </row>
    <row r="1655" spans="1:41" ht="15" x14ac:dyDescent="0.25">
      <c r="A1655">
        <f>Inputs!$H$14</f>
        <v>4</v>
      </c>
      <c r="B1655" t="str">
        <f>Inputs!$D$4</f>
        <v>Select Agency…</v>
      </c>
      <c r="C1655" s="166" t="str">
        <f>Inputs!$I$6</f>
        <v>(insert code)</v>
      </c>
      <c r="D1655" t="str">
        <f>IFERROR(INDEX(Inputs!$I$11:$I$19,MATCH(A1655,Inputs!$H$11:$H$19)),"")</f>
        <v>(insert code)</v>
      </c>
      <c r="E1655" t="s">
        <v>942</v>
      </c>
      <c r="F1655" s="168">
        <f>IF(F$2=$A1655,Data!C374,0)</f>
        <v>0</v>
      </c>
      <c r="G1655" s="168">
        <f>IF(G$2=$A1655,Data!D374,0)</f>
        <v>0</v>
      </c>
      <c r="H1655" s="168">
        <f>IF(H$2=$A1655,Data!E374,0)</f>
        <v>0</v>
      </c>
      <c r="I1655" s="168">
        <f>IF(I$2=$A1655,Data!F374,0)</f>
        <v>0</v>
      </c>
      <c r="J1655" s="168">
        <f>IF(J$2=$A1655,Data!G374,0)</f>
        <v>0</v>
      </c>
      <c r="K1655" s="168">
        <f>IF(K$2=$A1655,Data!H374,0)</f>
        <v>0</v>
      </c>
      <c r="L1655" s="168">
        <f>IF(L$2=$A1655,Data!I374,0)</f>
        <v>0</v>
      </c>
      <c r="M1655" s="168">
        <f>IF(M$2=$A1655,Data!J374,0)</f>
        <v>0</v>
      </c>
      <c r="N1655" s="168">
        <f>IF(N$2=$A1655,Data!K374,0)</f>
        <v>0</v>
      </c>
      <c r="O1655" s="168">
        <f>IF(O$2=$A1655,Data!L374,0)</f>
        <v>0</v>
      </c>
      <c r="P1655" s="168">
        <f>IF(P$2=$A1655,Data!M374,0)</f>
        <v>0</v>
      </c>
      <c r="Q1655" s="168">
        <f>IF(Q$2=$A1655,Data!N374,0)</f>
        <v>0</v>
      </c>
      <c r="R1655" s="169">
        <f>IF(R$2=$A1655,Data!O374,0)</f>
        <v>0</v>
      </c>
      <c r="S1655" s="169">
        <f>IF(S$2=$A1655,Data!P374,0)</f>
        <v>0</v>
      </c>
      <c r="T1655" s="169">
        <f>IF(T$2=$A1655,Data!Q374,0)</f>
        <v>0</v>
      </c>
      <c r="U1655" s="169">
        <f>IF(U$2=$A1655,Data!R374,0)</f>
        <v>0</v>
      </c>
      <c r="V1655" s="169">
        <f>IF(V$2=$A1655,Data!S374,0)</f>
        <v>0</v>
      </c>
      <c r="W1655" s="169">
        <f>IF(W$2=$A1655,Data!T374,0)</f>
        <v>0</v>
      </c>
      <c r="X1655" s="169">
        <f>IF(X$2=$A1655,Data!U374,0)</f>
        <v>0</v>
      </c>
      <c r="Y1655" s="169">
        <f>IF(Y$2=$A1655,Data!V374,0)</f>
        <v>0</v>
      </c>
      <c r="Z1655" s="169">
        <f>IF(Z$2=$A1655,Data!W374,0)</f>
        <v>0</v>
      </c>
      <c r="AA1655" s="169">
        <f>IF(AA$2=$A1655,Data!X374,0)</f>
        <v>0</v>
      </c>
      <c r="AB1655" s="169">
        <f>IF(AB$2=$A1655,Data!Y374,0)</f>
        <v>0</v>
      </c>
      <c r="AC1655" s="169">
        <f>IF(AC$2=$A1655,Data!Z374,0)</f>
        <v>0</v>
      </c>
      <c r="AD1655" s="170">
        <f>IF(AD$2=$A1655,Data!AA374,0)</f>
        <v>0</v>
      </c>
      <c r="AE1655" s="171">
        <f>IF(AE$2=$A1655,Data!AB374,0)</f>
        <v>0</v>
      </c>
      <c r="AF1655" s="170">
        <f>IF(AF$2=$A1655,Data!AC374,0)</f>
        <v>0</v>
      </c>
      <c r="AG1655" s="171">
        <f>IF(AG$2=$A1655,Data!AD374,0)</f>
        <v>0</v>
      </c>
      <c r="AH1655" s="170">
        <f>IF(AH$2=$A1655,Data!AE374,0)</f>
        <v>0</v>
      </c>
      <c r="AI1655" s="171">
        <f>IF(AI$2=$A1655,Data!AF374,0)</f>
        <v>0</v>
      </c>
      <c r="AJ1655" s="170">
        <f>IF(AJ$2=$A1655,Data!AG374,0)</f>
        <v>0</v>
      </c>
      <c r="AK1655" s="171">
        <f>IF(AK$2=$A1655,Data!AH374,0)</f>
        <v>0</v>
      </c>
      <c r="AL1655" s="170">
        <f>IF(AL$2=$A1655,Data!AI374,0)</f>
        <v>0</v>
      </c>
      <c r="AM1655" t="str">
        <f t="shared" si="50"/>
        <v>EA</v>
      </c>
      <c r="AN1655" t="e">
        <f>+INDEX(Validation!$D$4:$D$250,MATCH(Merge!B1655,Validation!$E$4:$E$250,0))</f>
        <v>#N/A</v>
      </c>
      <c r="AO1655" s="172">
        <f t="shared" si="51"/>
        <v>0</v>
      </c>
    </row>
    <row r="1656" spans="1:41" ht="15" x14ac:dyDescent="0.25">
      <c r="A1656">
        <f>Inputs!$H$14</f>
        <v>4</v>
      </c>
      <c r="B1656" t="str">
        <f>Inputs!$D$4</f>
        <v>Select Agency…</v>
      </c>
      <c r="C1656" s="166" t="str">
        <f>Inputs!$I$6</f>
        <v>(insert code)</v>
      </c>
      <c r="D1656" t="str">
        <f>IFERROR(INDEX(Inputs!$I$11:$I$19,MATCH(A1656,Inputs!$H$11:$H$19)),"")</f>
        <v>(insert code)</v>
      </c>
      <c r="E1656" t="s">
        <v>942</v>
      </c>
      <c r="F1656" s="168">
        <f>IF(F$2=$A1656,Data!C375,0)</f>
        <v>0</v>
      </c>
      <c r="G1656" s="168">
        <f>IF(G$2=$A1656,Data!D375,0)</f>
        <v>0</v>
      </c>
      <c r="H1656" s="168">
        <f>IF(H$2=$A1656,Data!E375,0)</f>
        <v>0</v>
      </c>
      <c r="I1656" s="168">
        <f>IF(I$2=$A1656,Data!F375,0)</f>
        <v>0</v>
      </c>
      <c r="J1656" s="168">
        <f>IF(J$2=$A1656,Data!G375,0)</f>
        <v>0</v>
      </c>
      <c r="K1656" s="168">
        <f>IF(K$2=$A1656,Data!H375,0)</f>
        <v>0</v>
      </c>
      <c r="L1656" s="168">
        <f>IF(L$2=$A1656,Data!I375,0)</f>
        <v>0</v>
      </c>
      <c r="M1656" s="168">
        <f>IF(M$2=$A1656,Data!J375,0)</f>
        <v>0</v>
      </c>
      <c r="N1656" s="168">
        <f>IF(N$2=$A1656,Data!K375,0)</f>
        <v>0</v>
      </c>
      <c r="O1656" s="168">
        <f>IF(O$2=$A1656,Data!L375,0)</f>
        <v>0</v>
      </c>
      <c r="P1656" s="168">
        <f>IF(P$2=$A1656,Data!M375,0)</f>
        <v>0</v>
      </c>
      <c r="Q1656" s="168">
        <f>IF(Q$2=$A1656,Data!N375,0)</f>
        <v>0</v>
      </c>
      <c r="R1656" s="169">
        <f>IF(R$2=$A1656,Data!O375,0)</f>
        <v>0</v>
      </c>
      <c r="S1656" s="169">
        <f>IF(S$2=$A1656,Data!P375,0)</f>
        <v>0</v>
      </c>
      <c r="T1656" s="169">
        <f>IF(T$2=$A1656,Data!Q375,0)</f>
        <v>0</v>
      </c>
      <c r="U1656" s="169">
        <f>IF(U$2=$A1656,Data!R375,0)</f>
        <v>0</v>
      </c>
      <c r="V1656" s="169">
        <f>IF(V$2=$A1656,Data!S375,0)</f>
        <v>0</v>
      </c>
      <c r="W1656" s="169">
        <f>IF(W$2=$A1656,Data!T375,0)</f>
        <v>0</v>
      </c>
      <c r="X1656" s="169">
        <f>IF(X$2=$A1656,Data!U375,0)</f>
        <v>0</v>
      </c>
      <c r="Y1656" s="169">
        <f>IF(Y$2=$A1656,Data!V375,0)</f>
        <v>0</v>
      </c>
      <c r="Z1656" s="169">
        <f>IF(Z$2=$A1656,Data!W375,0)</f>
        <v>0</v>
      </c>
      <c r="AA1656" s="169">
        <f>IF(AA$2=$A1656,Data!X375,0)</f>
        <v>0</v>
      </c>
      <c r="AB1656" s="169">
        <f>IF(AB$2=$A1656,Data!Y375,0)</f>
        <v>0</v>
      </c>
      <c r="AC1656" s="169">
        <f>IF(AC$2=$A1656,Data!Z375,0)</f>
        <v>0</v>
      </c>
      <c r="AD1656" s="170">
        <f>IF(AD$2=$A1656,Data!AA375,0)</f>
        <v>0</v>
      </c>
      <c r="AE1656" s="171">
        <f>IF(AE$2=$A1656,Data!AB375,0)</f>
        <v>0</v>
      </c>
      <c r="AF1656" s="170">
        <f>IF(AF$2=$A1656,Data!AC375,0)</f>
        <v>0</v>
      </c>
      <c r="AG1656" s="171">
        <f>IF(AG$2=$A1656,Data!AD375,0)</f>
        <v>0</v>
      </c>
      <c r="AH1656" s="170">
        <f>IF(AH$2=$A1656,Data!AE375,0)</f>
        <v>0</v>
      </c>
      <c r="AI1656" s="171">
        <f>IF(AI$2=$A1656,Data!AF375,0)</f>
        <v>0</v>
      </c>
      <c r="AJ1656" s="170">
        <f>IF(AJ$2=$A1656,Data!AG375,0)</f>
        <v>0</v>
      </c>
      <c r="AK1656" s="171">
        <f>IF(AK$2=$A1656,Data!AH375,0)</f>
        <v>0</v>
      </c>
      <c r="AL1656" s="170">
        <f>IF(AL$2=$A1656,Data!AI375,0)</f>
        <v>0</v>
      </c>
      <c r="AM1656" t="str">
        <f t="shared" si="50"/>
        <v>EA</v>
      </c>
      <c r="AN1656" t="e">
        <f>+INDEX(Validation!$D$4:$D$250,MATCH(Merge!B1656,Validation!$E$4:$E$250,0))</f>
        <v>#N/A</v>
      </c>
      <c r="AO1656" s="172">
        <f t="shared" si="51"/>
        <v>0</v>
      </c>
    </row>
    <row r="1657" spans="1:41" ht="15" x14ac:dyDescent="0.25">
      <c r="A1657">
        <f>Inputs!$H$14</f>
        <v>4</v>
      </c>
      <c r="B1657" t="str">
        <f>Inputs!$D$4</f>
        <v>Select Agency…</v>
      </c>
      <c r="C1657" s="166" t="str">
        <f>Inputs!$I$6</f>
        <v>(insert code)</v>
      </c>
      <c r="D1657" t="str">
        <f>IFERROR(INDEX(Inputs!$I$11:$I$19,MATCH(A1657,Inputs!$H$11:$H$19)),"")</f>
        <v>(insert code)</v>
      </c>
      <c r="E1657" t="s">
        <v>942</v>
      </c>
      <c r="F1657" s="168">
        <f>IF(F$2=$A1657,Data!C376,0)</f>
        <v>0</v>
      </c>
      <c r="G1657" s="168">
        <f>IF(G$2=$A1657,Data!D376,0)</f>
        <v>0</v>
      </c>
      <c r="H1657" s="168">
        <f>IF(H$2=$A1657,Data!E376,0)</f>
        <v>0</v>
      </c>
      <c r="I1657" s="168">
        <f>IF(I$2=$A1657,Data!F376,0)</f>
        <v>0</v>
      </c>
      <c r="J1657" s="168">
        <f>IF(J$2=$A1657,Data!G376,0)</f>
        <v>0</v>
      </c>
      <c r="K1657" s="168">
        <f>IF(K$2=$A1657,Data!H376,0)</f>
        <v>0</v>
      </c>
      <c r="L1657" s="168">
        <f>IF(L$2=$A1657,Data!I376,0)</f>
        <v>0</v>
      </c>
      <c r="M1657" s="168">
        <f>IF(M$2=$A1657,Data!J376,0)</f>
        <v>0</v>
      </c>
      <c r="N1657" s="168">
        <f>IF(N$2=$A1657,Data!K376,0)</f>
        <v>0</v>
      </c>
      <c r="O1657" s="168">
        <f>IF(O$2=$A1657,Data!L376,0)</f>
        <v>0</v>
      </c>
      <c r="P1657" s="168">
        <f>IF(P$2=$A1657,Data!M376,0)</f>
        <v>0</v>
      </c>
      <c r="Q1657" s="168">
        <f>IF(Q$2=$A1657,Data!N376,0)</f>
        <v>0</v>
      </c>
      <c r="R1657" s="169">
        <f>IF(R$2=$A1657,Data!O376,0)</f>
        <v>0</v>
      </c>
      <c r="S1657" s="169">
        <f>IF(S$2=$A1657,Data!P376,0)</f>
        <v>0</v>
      </c>
      <c r="T1657" s="169">
        <f>IF(T$2=$A1657,Data!Q376,0)</f>
        <v>0</v>
      </c>
      <c r="U1657" s="169">
        <f>IF(U$2=$A1657,Data!R376,0)</f>
        <v>0</v>
      </c>
      <c r="V1657" s="169">
        <f>IF(V$2=$A1657,Data!S376,0)</f>
        <v>0</v>
      </c>
      <c r="W1657" s="169">
        <f>IF(W$2=$A1657,Data!T376,0)</f>
        <v>0</v>
      </c>
      <c r="X1657" s="169">
        <f>IF(X$2=$A1657,Data!U376,0)</f>
        <v>0</v>
      </c>
      <c r="Y1657" s="169">
        <f>IF(Y$2=$A1657,Data!V376,0)</f>
        <v>0</v>
      </c>
      <c r="Z1657" s="169">
        <f>IF(Z$2=$A1657,Data!W376,0)</f>
        <v>0</v>
      </c>
      <c r="AA1657" s="169">
        <f>IF(AA$2=$A1657,Data!X376,0)</f>
        <v>0</v>
      </c>
      <c r="AB1657" s="169">
        <f>IF(AB$2=$A1657,Data!Y376,0)</f>
        <v>0</v>
      </c>
      <c r="AC1657" s="169">
        <f>IF(AC$2=$A1657,Data!Z376,0)</f>
        <v>0</v>
      </c>
      <c r="AD1657" s="170">
        <f>IF(AD$2=$A1657,Data!AA376,0)</f>
        <v>0</v>
      </c>
      <c r="AE1657" s="171">
        <f>IF(AE$2=$A1657,Data!AB376,0)</f>
        <v>0</v>
      </c>
      <c r="AF1657" s="170">
        <f>IF(AF$2=$A1657,Data!AC376,0)</f>
        <v>0</v>
      </c>
      <c r="AG1657" s="171">
        <f>IF(AG$2=$A1657,Data!AD376,0)</f>
        <v>0</v>
      </c>
      <c r="AH1657" s="170">
        <f>IF(AH$2=$A1657,Data!AE376,0)</f>
        <v>0</v>
      </c>
      <c r="AI1657" s="171">
        <f>IF(AI$2=$A1657,Data!AF376,0)</f>
        <v>0</v>
      </c>
      <c r="AJ1657" s="170">
        <f>IF(AJ$2=$A1657,Data!AG376,0)</f>
        <v>0</v>
      </c>
      <c r="AK1657" s="171">
        <f>IF(AK$2=$A1657,Data!AH376,0)</f>
        <v>0</v>
      </c>
      <c r="AL1657" s="170">
        <f>IF(AL$2=$A1657,Data!AI376,0)</f>
        <v>0</v>
      </c>
      <c r="AM1657" t="str">
        <f t="shared" si="50"/>
        <v>EA</v>
      </c>
      <c r="AN1657" t="e">
        <f>+INDEX(Validation!$D$4:$D$250,MATCH(Merge!B1657,Validation!$E$4:$E$250,0))</f>
        <v>#N/A</v>
      </c>
      <c r="AO1657" s="172">
        <f t="shared" si="51"/>
        <v>0</v>
      </c>
    </row>
    <row r="1658" spans="1:41" ht="15" x14ac:dyDescent="0.25">
      <c r="A1658">
        <f>Inputs!$H$14</f>
        <v>4</v>
      </c>
      <c r="B1658" t="str">
        <f>Inputs!$D$4</f>
        <v>Select Agency…</v>
      </c>
      <c r="C1658" s="166" t="str">
        <f>Inputs!$I$6</f>
        <v>(insert code)</v>
      </c>
      <c r="D1658" t="str">
        <f>IFERROR(INDEX(Inputs!$I$11:$I$19,MATCH(A1658,Inputs!$H$11:$H$19)),"")</f>
        <v>(insert code)</v>
      </c>
      <c r="E1658" t="s">
        <v>942</v>
      </c>
      <c r="F1658" s="168">
        <f>IF(F$2=$A1658,Data!C377,0)</f>
        <v>0</v>
      </c>
      <c r="G1658" s="168">
        <f>IF(G$2=$A1658,Data!D377,0)</f>
        <v>0</v>
      </c>
      <c r="H1658" s="168">
        <f>IF(H$2=$A1658,Data!E377,0)</f>
        <v>0</v>
      </c>
      <c r="I1658" s="168">
        <f>IF(I$2=$A1658,Data!F377,0)</f>
        <v>0</v>
      </c>
      <c r="J1658" s="168">
        <f>IF(J$2=$A1658,Data!G377,0)</f>
        <v>0</v>
      </c>
      <c r="K1658" s="168">
        <f>IF(K$2=$A1658,Data!H377,0)</f>
        <v>0</v>
      </c>
      <c r="L1658" s="168">
        <f>IF(L$2=$A1658,Data!I377,0)</f>
        <v>0</v>
      </c>
      <c r="M1658" s="168">
        <f>IF(M$2=$A1658,Data!J377,0)</f>
        <v>0</v>
      </c>
      <c r="N1658" s="168">
        <f>IF(N$2=$A1658,Data!K377,0)</f>
        <v>0</v>
      </c>
      <c r="O1658" s="168">
        <f>IF(O$2=$A1658,Data!L377,0)</f>
        <v>0</v>
      </c>
      <c r="P1658" s="168">
        <f>IF(P$2=$A1658,Data!M377,0)</f>
        <v>0</v>
      </c>
      <c r="Q1658" s="168">
        <f>IF(Q$2=$A1658,Data!N377,0)</f>
        <v>0</v>
      </c>
      <c r="R1658" s="169">
        <f>IF(R$2=$A1658,Data!O377,0)</f>
        <v>0</v>
      </c>
      <c r="S1658" s="169">
        <f>IF(S$2=$A1658,Data!P377,0)</f>
        <v>0</v>
      </c>
      <c r="T1658" s="169">
        <f>IF(T$2=$A1658,Data!Q377,0)</f>
        <v>0</v>
      </c>
      <c r="U1658" s="169">
        <f>IF(U$2=$A1658,Data!R377,0)</f>
        <v>0</v>
      </c>
      <c r="V1658" s="169">
        <f>IF(V$2=$A1658,Data!S377,0)</f>
        <v>0</v>
      </c>
      <c r="W1658" s="169">
        <f>IF(W$2=$A1658,Data!T377,0)</f>
        <v>0</v>
      </c>
      <c r="X1658" s="169">
        <f>IF(X$2=$A1658,Data!U377,0)</f>
        <v>0</v>
      </c>
      <c r="Y1658" s="169">
        <f>IF(Y$2=$A1658,Data!V377,0)</f>
        <v>0</v>
      </c>
      <c r="Z1658" s="169">
        <f>IF(Z$2=$A1658,Data!W377,0)</f>
        <v>0</v>
      </c>
      <c r="AA1658" s="169">
        <f>IF(AA$2=$A1658,Data!X377,0)</f>
        <v>0</v>
      </c>
      <c r="AB1658" s="169">
        <f>IF(AB$2=$A1658,Data!Y377,0)</f>
        <v>0</v>
      </c>
      <c r="AC1658" s="169">
        <f>IF(AC$2=$A1658,Data!Z377,0)</f>
        <v>0</v>
      </c>
      <c r="AD1658" s="170">
        <f>IF(AD$2=$A1658,Data!AA377,0)</f>
        <v>0</v>
      </c>
      <c r="AE1658" s="171">
        <f>IF(AE$2=$A1658,Data!AB377,0)</f>
        <v>0</v>
      </c>
      <c r="AF1658" s="170">
        <f>IF(AF$2=$A1658,Data!AC377,0)</f>
        <v>0</v>
      </c>
      <c r="AG1658" s="171">
        <f>IF(AG$2=$A1658,Data!AD377,0)</f>
        <v>0</v>
      </c>
      <c r="AH1658" s="170">
        <f>IF(AH$2=$A1658,Data!AE377,0)</f>
        <v>0</v>
      </c>
      <c r="AI1658" s="171">
        <f>IF(AI$2=$A1658,Data!AF377,0)</f>
        <v>0</v>
      </c>
      <c r="AJ1658" s="170">
        <f>IF(AJ$2=$A1658,Data!AG377,0)</f>
        <v>0</v>
      </c>
      <c r="AK1658" s="171">
        <f>IF(AK$2=$A1658,Data!AH377,0)</f>
        <v>0</v>
      </c>
      <c r="AL1658" s="170">
        <f>IF(AL$2=$A1658,Data!AI377,0)</f>
        <v>0</v>
      </c>
      <c r="AM1658" t="str">
        <f t="shared" si="50"/>
        <v>EA</v>
      </c>
      <c r="AN1658" t="e">
        <f>+INDEX(Validation!$D$4:$D$250,MATCH(Merge!B1658,Validation!$E$4:$E$250,0))</f>
        <v>#N/A</v>
      </c>
      <c r="AO1658" s="172">
        <f t="shared" si="51"/>
        <v>0</v>
      </c>
    </row>
    <row r="1659" spans="1:41" ht="15" x14ac:dyDescent="0.25">
      <c r="A1659">
        <f>Inputs!$H$14</f>
        <v>4</v>
      </c>
      <c r="B1659" t="str">
        <f>Inputs!$D$4</f>
        <v>Select Agency…</v>
      </c>
      <c r="C1659" s="166" t="str">
        <f>Inputs!$I$6</f>
        <v>(insert code)</v>
      </c>
      <c r="D1659" t="str">
        <f>IFERROR(INDEX(Inputs!$I$11:$I$19,MATCH(A1659,Inputs!$H$11:$H$19)),"")</f>
        <v>(insert code)</v>
      </c>
      <c r="E1659" t="s">
        <v>942</v>
      </c>
      <c r="F1659" s="168">
        <f>IF(F$2=$A1659,Data!C378,0)</f>
        <v>0</v>
      </c>
      <c r="G1659" s="168">
        <f>IF(G$2=$A1659,Data!D378,0)</f>
        <v>0</v>
      </c>
      <c r="H1659" s="168">
        <f>IF(H$2=$A1659,Data!E378,0)</f>
        <v>0</v>
      </c>
      <c r="I1659" s="168">
        <f>IF(I$2=$A1659,Data!F378,0)</f>
        <v>0</v>
      </c>
      <c r="J1659" s="168">
        <f>IF(J$2=$A1659,Data!G378,0)</f>
        <v>0</v>
      </c>
      <c r="K1659" s="168">
        <f>IF(K$2=$A1659,Data!H378,0)</f>
        <v>0</v>
      </c>
      <c r="L1659" s="168">
        <f>IF(L$2=$A1659,Data!I378,0)</f>
        <v>0</v>
      </c>
      <c r="M1659" s="168">
        <f>IF(M$2=$A1659,Data!J378,0)</f>
        <v>0</v>
      </c>
      <c r="N1659" s="168">
        <f>IF(N$2=$A1659,Data!K378,0)</f>
        <v>0</v>
      </c>
      <c r="O1659" s="168">
        <f>IF(O$2=$A1659,Data!L378,0)</f>
        <v>0</v>
      </c>
      <c r="P1659" s="168">
        <f>IF(P$2=$A1659,Data!M378,0)</f>
        <v>0</v>
      </c>
      <c r="Q1659" s="168">
        <f>IF(Q$2=$A1659,Data!N378,0)</f>
        <v>0</v>
      </c>
      <c r="R1659" s="169">
        <f>IF(R$2=$A1659,Data!O378,0)</f>
        <v>0</v>
      </c>
      <c r="S1659" s="169">
        <f>IF(S$2=$A1659,Data!P378,0)</f>
        <v>0</v>
      </c>
      <c r="T1659" s="169">
        <f>IF(T$2=$A1659,Data!Q378,0)</f>
        <v>0</v>
      </c>
      <c r="U1659" s="169">
        <f>IF(U$2=$A1659,Data!R378,0)</f>
        <v>0</v>
      </c>
      <c r="V1659" s="169">
        <f>IF(V$2=$A1659,Data!S378,0)</f>
        <v>0</v>
      </c>
      <c r="W1659" s="169">
        <f>IF(W$2=$A1659,Data!T378,0)</f>
        <v>0</v>
      </c>
      <c r="X1659" s="169">
        <f>IF(X$2=$A1659,Data!U378,0)</f>
        <v>0</v>
      </c>
      <c r="Y1659" s="169">
        <f>IF(Y$2=$A1659,Data!V378,0)</f>
        <v>0</v>
      </c>
      <c r="Z1659" s="169">
        <f>IF(Z$2=$A1659,Data!W378,0)</f>
        <v>0</v>
      </c>
      <c r="AA1659" s="169">
        <f>IF(AA$2=$A1659,Data!X378,0)</f>
        <v>0</v>
      </c>
      <c r="AB1659" s="169">
        <f>IF(AB$2=$A1659,Data!Y378,0)</f>
        <v>0</v>
      </c>
      <c r="AC1659" s="169">
        <f>IF(AC$2=$A1659,Data!Z378,0)</f>
        <v>0</v>
      </c>
      <c r="AD1659" s="170">
        <f>IF(AD$2=$A1659,Data!AA378,0)</f>
        <v>0</v>
      </c>
      <c r="AE1659" s="171">
        <f>IF(AE$2=$A1659,Data!AB378,0)</f>
        <v>0</v>
      </c>
      <c r="AF1659" s="170">
        <f>IF(AF$2=$A1659,Data!AC378,0)</f>
        <v>0</v>
      </c>
      <c r="AG1659" s="171">
        <f>IF(AG$2=$A1659,Data!AD378,0)</f>
        <v>0</v>
      </c>
      <c r="AH1659" s="170">
        <f>IF(AH$2=$A1659,Data!AE378,0)</f>
        <v>0</v>
      </c>
      <c r="AI1659" s="171">
        <f>IF(AI$2=$A1659,Data!AF378,0)</f>
        <v>0</v>
      </c>
      <c r="AJ1659" s="170">
        <f>IF(AJ$2=$A1659,Data!AG378,0)</f>
        <v>0</v>
      </c>
      <c r="AK1659" s="171">
        <f>IF(AK$2=$A1659,Data!AH378,0)</f>
        <v>0</v>
      </c>
      <c r="AL1659" s="170">
        <f>IF(AL$2=$A1659,Data!AI378,0)</f>
        <v>0</v>
      </c>
      <c r="AM1659" t="str">
        <f t="shared" si="50"/>
        <v>EA</v>
      </c>
      <c r="AN1659" t="e">
        <f>+INDEX(Validation!$D$4:$D$250,MATCH(Merge!B1659,Validation!$E$4:$E$250,0))</f>
        <v>#N/A</v>
      </c>
      <c r="AO1659" s="172">
        <f t="shared" si="51"/>
        <v>0</v>
      </c>
    </row>
    <row r="1660" spans="1:41" ht="15" x14ac:dyDescent="0.25">
      <c r="A1660">
        <f>Inputs!$H$14</f>
        <v>4</v>
      </c>
      <c r="B1660" t="str">
        <f>Inputs!$D$4</f>
        <v>Select Agency…</v>
      </c>
      <c r="C1660" s="166" t="str">
        <f>Inputs!$I$6</f>
        <v>(insert code)</v>
      </c>
      <c r="D1660" t="str">
        <f>IFERROR(INDEX(Inputs!$I$11:$I$19,MATCH(A1660,Inputs!$H$11:$H$19)),"")</f>
        <v>(insert code)</v>
      </c>
      <c r="E1660" t="s">
        <v>942</v>
      </c>
      <c r="F1660" s="168">
        <f>IF(F$2=$A1660,Data!C379,0)</f>
        <v>0</v>
      </c>
      <c r="G1660" s="168">
        <f>IF(G$2=$A1660,Data!D379,0)</f>
        <v>0</v>
      </c>
      <c r="H1660" s="168">
        <f>IF(H$2=$A1660,Data!E379,0)</f>
        <v>0</v>
      </c>
      <c r="I1660" s="168">
        <f>IF(I$2=$A1660,Data!F379,0)</f>
        <v>0</v>
      </c>
      <c r="J1660" s="168">
        <f>IF(J$2=$A1660,Data!G379,0)</f>
        <v>0</v>
      </c>
      <c r="K1660" s="168">
        <f>IF(K$2=$A1660,Data!H379,0)</f>
        <v>0</v>
      </c>
      <c r="L1660" s="168">
        <f>IF(L$2=$A1660,Data!I379,0)</f>
        <v>0</v>
      </c>
      <c r="M1660" s="168">
        <f>IF(M$2=$A1660,Data!J379,0)</f>
        <v>0</v>
      </c>
      <c r="N1660" s="168">
        <f>IF(N$2=$A1660,Data!K379,0)</f>
        <v>0</v>
      </c>
      <c r="O1660" s="168">
        <f>IF(O$2=$A1660,Data!L379,0)</f>
        <v>0</v>
      </c>
      <c r="P1660" s="168">
        <f>IF(P$2=$A1660,Data!M379,0)</f>
        <v>0</v>
      </c>
      <c r="Q1660" s="168">
        <f>IF(Q$2=$A1660,Data!N379,0)</f>
        <v>0</v>
      </c>
      <c r="R1660" s="169">
        <f>IF(R$2=$A1660,Data!O379,0)</f>
        <v>0</v>
      </c>
      <c r="S1660" s="169">
        <f>IF(S$2=$A1660,Data!P379,0)</f>
        <v>0</v>
      </c>
      <c r="T1660" s="169">
        <f>IF(T$2=$A1660,Data!Q379,0)</f>
        <v>0</v>
      </c>
      <c r="U1660" s="169">
        <f>IF(U$2=$A1660,Data!R379,0)</f>
        <v>0</v>
      </c>
      <c r="V1660" s="169">
        <f>IF(V$2=$A1660,Data!S379,0)</f>
        <v>0</v>
      </c>
      <c r="W1660" s="169">
        <f>IF(W$2=$A1660,Data!T379,0)</f>
        <v>0</v>
      </c>
      <c r="X1660" s="169">
        <f>IF(X$2=$A1660,Data!U379,0)</f>
        <v>0</v>
      </c>
      <c r="Y1660" s="169">
        <f>IF(Y$2=$A1660,Data!V379,0)</f>
        <v>0</v>
      </c>
      <c r="Z1660" s="169">
        <f>IF(Z$2=$A1660,Data!W379,0)</f>
        <v>0</v>
      </c>
      <c r="AA1660" s="169">
        <f>IF(AA$2=$A1660,Data!X379,0)</f>
        <v>0</v>
      </c>
      <c r="AB1660" s="169">
        <f>IF(AB$2=$A1660,Data!Y379,0)</f>
        <v>0</v>
      </c>
      <c r="AC1660" s="169">
        <f>IF(AC$2=$A1660,Data!Z379,0)</f>
        <v>0</v>
      </c>
      <c r="AD1660" s="170">
        <f>IF(AD$2=$A1660,Data!AA379,0)</f>
        <v>0</v>
      </c>
      <c r="AE1660" s="171">
        <f>IF(AE$2=$A1660,Data!AB379,0)</f>
        <v>0</v>
      </c>
      <c r="AF1660" s="170">
        <f>IF(AF$2=$A1660,Data!AC379,0)</f>
        <v>0</v>
      </c>
      <c r="AG1660" s="171">
        <f>IF(AG$2=$A1660,Data!AD379,0)</f>
        <v>0</v>
      </c>
      <c r="AH1660" s="170">
        <f>IF(AH$2=$A1660,Data!AE379,0)</f>
        <v>0</v>
      </c>
      <c r="AI1660" s="171">
        <f>IF(AI$2=$A1660,Data!AF379,0)</f>
        <v>0</v>
      </c>
      <c r="AJ1660" s="170">
        <f>IF(AJ$2=$A1660,Data!AG379,0)</f>
        <v>0</v>
      </c>
      <c r="AK1660" s="171">
        <f>IF(AK$2=$A1660,Data!AH379,0)</f>
        <v>0</v>
      </c>
      <c r="AL1660" s="170">
        <f>IF(AL$2=$A1660,Data!AI379,0)</f>
        <v>0</v>
      </c>
      <c r="AM1660" t="str">
        <f t="shared" si="50"/>
        <v>EA</v>
      </c>
      <c r="AN1660" t="e">
        <f>+INDEX(Validation!$D$4:$D$250,MATCH(Merge!B1660,Validation!$E$4:$E$250,0))</f>
        <v>#N/A</v>
      </c>
      <c r="AO1660" s="172">
        <f t="shared" si="51"/>
        <v>0</v>
      </c>
    </row>
    <row r="1661" spans="1:41" ht="15" x14ac:dyDescent="0.25">
      <c r="A1661">
        <f>Inputs!$H$14</f>
        <v>4</v>
      </c>
      <c r="B1661" t="str">
        <f>Inputs!$D$4</f>
        <v>Select Agency…</v>
      </c>
      <c r="C1661" s="166" t="str">
        <f>Inputs!$I$6</f>
        <v>(insert code)</v>
      </c>
      <c r="D1661" t="str">
        <f>IFERROR(INDEX(Inputs!$I$11:$I$19,MATCH(A1661,Inputs!$H$11:$H$19)),"")</f>
        <v>(insert code)</v>
      </c>
      <c r="E1661" t="s">
        <v>942</v>
      </c>
      <c r="F1661" s="168">
        <f>IF(F$2=$A1661,Data!C380,0)</f>
        <v>0</v>
      </c>
      <c r="G1661" s="168">
        <f>IF(G$2=$A1661,Data!D380,0)</f>
        <v>0</v>
      </c>
      <c r="H1661" s="168">
        <f>IF(H$2=$A1661,Data!E380,0)</f>
        <v>0</v>
      </c>
      <c r="I1661" s="168">
        <f>IF(I$2=$A1661,Data!F380,0)</f>
        <v>0</v>
      </c>
      <c r="J1661" s="168">
        <f>IF(J$2=$A1661,Data!G380,0)</f>
        <v>0</v>
      </c>
      <c r="K1661" s="168">
        <f>IF(K$2=$A1661,Data!H380,0)</f>
        <v>0</v>
      </c>
      <c r="L1661" s="168">
        <f>IF(L$2=$A1661,Data!I380,0)</f>
        <v>0</v>
      </c>
      <c r="M1661" s="168">
        <f>IF(M$2=$A1661,Data!J380,0)</f>
        <v>0</v>
      </c>
      <c r="N1661" s="168">
        <f>IF(N$2=$A1661,Data!K380,0)</f>
        <v>0</v>
      </c>
      <c r="O1661" s="168">
        <f>IF(O$2=$A1661,Data!L380,0)</f>
        <v>0</v>
      </c>
      <c r="P1661" s="168">
        <f>IF(P$2=$A1661,Data!M380,0)</f>
        <v>0</v>
      </c>
      <c r="Q1661" s="168">
        <f>IF(Q$2=$A1661,Data!N380,0)</f>
        <v>0</v>
      </c>
      <c r="R1661" s="169">
        <f>IF(R$2=$A1661,Data!O380,0)</f>
        <v>0</v>
      </c>
      <c r="S1661" s="169">
        <f>IF(S$2=$A1661,Data!P380,0)</f>
        <v>0</v>
      </c>
      <c r="T1661" s="169">
        <f>IF(T$2=$A1661,Data!Q380,0)</f>
        <v>0</v>
      </c>
      <c r="U1661" s="169">
        <f>IF(U$2=$A1661,Data!R380,0)</f>
        <v>0</v>
      </c>
      <c r="V1661" s="169">
        <f>IF(V$2=$A1661,Data!S380,0)</f>
        <v>0</v>
      </c>
      <c r="W1661" s="169">
        <f>IF(W$2=$A1661,Data!T380,0)</f>
        <v>0</v>
      </c>
      <c r="X1661" s="169">
        <f>IF(X$2=$A1661,Data!U380,0)</f>
        <v>0</v>
      </c>
      <c r="Y1661" s="169">
        <f>IF(Y$2=$A1661,Data!V380,0)</f>
        <v>0</v>
      </c>
      <c r="Z1661" s="169">
        <f>IF(Z$2=$A1661,Data!W380,0)</f>
        <v>0</v>
      </c>
      <c r="AA1661" s="169">
        <f>IF(AA$2=$A1661,Data!X380,0)</f>
        <v>0</v>
      </c>
      <c r="AB1661" s="169">
        <f>IF(AB$2=$A1661,Data!Y380,0)</f>
        <v>0</v>
      </c>
      <c r="AC1661" s="169">
        <f>IF(AC$2=$A1661,Data!Z380,0)</f>
        <v>0</v>
      </c>
      <c r="AD1661" s="170">
        <f>IF(AD$2=$A1661,Data!AA380,0)</f>
        <v>0</v>
      </c>
      <c r="AE1661" s="171">
        <f>IF(AE$2=$A1661,Data!AB380,0)</f>
        <v>0</v>
      </c>
      <c r="AF1661" s="170">
        <f>IF(AF$2=$A1661,Data!AC380,0)</f>
        <v>0</v>
      </c>
      <c r="AG1661" s="171">
        <f>IF(AG$2=$A1661,Data!AD380,0)</f>
        <v>0</v>
      </c>
      <c r="AH1661" s="170">
        <f>IF(AH$2=$A1661,Data!AE380,0)</f>
        <v>0</v>
      </c>
      <c r="AI1661" s="171">
        <f>IF(AI$2=$A1661,Data!AF380,0)</f>
        <v>0</v>
      </c>
      <c r="AJ1661" s="170">
        <f>IF(AJ$2=$A1661,Data!AG380,0)</f>
        <v>0</v>
      </c>
      <c r="AK1661" s="171">
        <f>IF(AK$2=$A1661,Data!AH380,0)</f>
        <v>0</v>
      </c>
      <c r="AL1661" s="170">
        <f>IF(AL$2=$A1661,Data!AI380,0)</f>
        <v>0</v>
      </c>
      <c r="AM1661" t="str">
        <f t="shared" si="50"/>
        <v>EA</v>
      </c>
      <c r="AN1661" t="e">
        <f>+INDEX(Validation!$D$4:$D$250,MATCH(Merge!B1661,Validation!$E$4:$E$250,0))</f>
        <v>#N/A</v>
      </c>
      <c r="AO1661" s="172">
        <f t="shared" si="51"/>
        <v>0</v>
      </c>
    </row>
    <row r="1662" spans="1:41" ht="15" x14ac:dyDescent="0.25">
      <c r="A1662">
        <f>Inputs!$H$14</f>
        <v>4</v>
      </c>
      <c r="B1662" t="str">
        <f>Inputs!$D$4</f>
        <v>Select Agency…</v>
      </c>
      <c r="C1662" s="166" t="str">
        <f>Inputs!$I$6</f>
        <v>(insert code)</v>
      </c>
      <c r="D1662" t="str">
        <f>IFERROR(INDEX(Inputs!$I$11:$I$19,MATCH(A1662,Inputs!$H$11:$H$19)),"")</f>
        <v>(insert code)</v>
      </c>
      <c r="E1662" t="s">
        <v>942</v>
      </c>
      <c r="F1662" s="168">
        <f>IF(F$2=$A1662,Data!C381,0)</f>
        <v>0</v>
      </c>
      <c r="G1662" s="168">
        <f>IF(G$2=$A1662,Data!D381,0)</f>
        <v>0</v>
      </c>
      <c r="H1662" s="168">
        <f>IF(H$2=$A1662,Data!E381,0)</f>
        <v>0</v>
      </c>
      <c r="I1662" s="168">
        <f>IF(I$2=$A1662,Data!F381,0)</f>
        <v>0</v>
      </c>
      <c r="J1662" s="168">
        <f>IF(J$2=$A1662,Data!G381,0)</f>
        <v>0</v>
      </c>
      <c r="K1662" s="168">
        <f>IF(K$2=$A1662,Data!H381,0)</f>
        <v>0</v>
      </c>
      <c r="L1662" s="168">
        <f>IF(L$2=$A1662,Data!I381,0)</f>
        <v>0</v>
      </c>
      <c r="M1662" s="168">
        <f>IF(M$2=$A1662,Data!J381,0)</f>
        <v>0</v>
      </c>
      <c r="N1662" s="168">
        <f>IF(N$2=$A1662,Data!K381,0)</f>
        <v>0</v>
      </c>
      <c r="O1662" s="168">
        <f>IF(O$2=$A1662,Data!L381,0)</f>
        <v>0</v>
      </c>
      <c r="P1662" s="168">
        <f>IF(P$2=$A1662,Data!M381,0)</f>
        <v>0</v>
      </c>
      <c r="Q1662" s="168">
        <f>IF(Q$2=$A1662,Data!N381,0)</f>
        <v>0</v>
      </c>
      <c r="R1662" s="169">
        <f>IF(R$2=$A1662,Data!O381,0)</f>
        <v>0</v>
      </c>
      <c r="S1662" s="169">
        <f>IF(S$2=$A1662,Data!P381,0)</f>
        <v>0</v>
      </c>
      <c r="T1662" s="169">
        <f>IF(T$2=$A1662,Data!Q381,0)</f>
        <v>0</v>
      </c>
      <c r="U1662" s="169">
        <f>IF(U$2=$A1662,Data!R381,0)</f>
        <v>0</v>
      </c>
      <c r="V1662" s="169">
        <f>IF(V$2=$A1662,Data!S381,0)</f>
        <v>0</v>
      </c>
      <c r="W1662" s="169">
        <f>IF(W$2=$A1662,Data!T381,0)</f>
        <v>0</v>
      </c>
      <c r="X1662" s="169">
        <f>IF(X$2=$A1662,Data!U381,0)</f>
        <v>0</v>
      </c>
      <c r="Y1662" s="169">
        <f>IF(Y$2=$A1662,Data!V381,0)</f>
        <v>0</v>
      </c>
      <c r="Z1662" s="169">
        <f>IF(Z$2=$A1662,Data!W381,0)</f>
        <v>0</v>
      </c>
      <c r="AA1662" s="169">
        <f>IF(AA$2=$A1662,Data!X381,0)</f>
        <v>0</v>
      </c>
      <c r="AB1662" s="169">
        <f>IF(AB$2=$A1662,Data!Y381,0)</f>
        <v>0</v>
      </c>
      <c r="AC1662" s="169">
        <f>IF(AC$2=$A1662,Data!Z381,0)</f>
        <v>0</v>
      </c>
      <c r="AD1662" s="170">
        <f>IF(AD$2=$A1662,Data!AA381,0)</f>
        <v>0</v>
      </c>
      <c r="AE1662" s="171">
        <f>IF(AE$2=$A1662,Data!AB381,0)</f>
        <v>0</v>
      </c>
      <c r="AF1662" s="170">
        <f>IF(AF$2=$A1662,Data!AC381,0)</f>
        <v>0</v>
      </c>
      <c r="AG1662" s="171">
        <f>IF(AG$2=$A1662,Data!AD381,0)</f>
        <v>0</v>
      </c>
      <c r="AH1662" s="170">
        <f>IF(AH$2=$A1662,Data!AE381,0)</f>
        <v>0</v>
      </c>
      <c r="AI1662" s="171">
        <f>IF(AI$2=$A1662,Data!AF381,0)</f>
        <v>0</v>
      </c>
      <c r="AJ1662" s="170">
        <f>IF(AJ$2=$A1662,Data!AG381,0)</f>
        <v>0</v>
      </c>
      <c r="AK1662" s="171">
        <f>IF(AK$2=$A1662,Data!AH381,0)</f>
        <v>0</v>
      </c>
      <c r="AL1662" s="170">
        <f>IF(AL$2=$A1662,Data!AI381,0)</f>
        <v>0</v>
      </c>
      <c r="AM1662" t="str">
        <f t="shared" si="50"/>
        <v>EA</v>
      </c>
      <c r="AN1662" t="e">
        <f>+INDEX(Validation!$D$4:$D$250,MATCH(Merge!B1662,Validation!$E$4:$E$250,0))</f>
        <v>#N/A</v>
      </c>
      <c r="AO1662" s="172">
        <f t="shared" si="51"/>
        <v>0</v>
      </c>
    </row>
    <row r="1663" spans="1:41" ht="15" x14ac:dyDescent="0.25">
      <c r="A1663">
        <f>Inputs!$H$14</f>
        <v>4</v>
      </c>
      <c r="B1663" t="str">
        <f>Inputs!$D$4</f>
        <v>Select Agency…</v>
      </c>
      <c r="C1663" s="166" t="str">
        <f>Inputs!$I$6</f>
        <v>(insert code)</v>
      </c>
      <c r="D1663" t="str">
        <f>IFERROR(INDEX(Inputs!$I$11:$I$19,MATCH(A1663,Inputs!$H$11:$H$19)),"")</f>
        <v>(insert code)</v>
      </c>
      <c r="E1663" t="s">
        <v>942</v>
      </c>
      <c r="F1663" s="168">
        <f>IF(F$2=$A1663,Data!C382,0)</f>
        <v>0</v>
      </c>
      <c r="G1663" s="168">
        <f>IF(G$2=$A1663,Data!D382,0)</f>
        <v>0</v>
      </c>
      <c r="H1663" s="168">
        <f>IF(H$2=$A1663,Data!E382,0)</f>
        <v>0</v>
      </c>
      <c r="I1663" s="168">
        <f>IF(I$2=$A1663,Data!F382,0)</f>
        <v>0</v>
      </c>
      <c r="J1663" s="168">
        <f>IF(J$2=$A1663,Data!G382,0)</f>
        <v>0</v>
      </c>
      <c r="K1663" s="168">
        <f>IF(K$2=$A1663,Data!H382,0)</f>
        <v>0</v>
      </c>
      <c r="L1663" s="168">
        <f>IF(L$2=$A1663,Data!I382,0)</f>
        <v>0</v>
      </c>
      <c r="M1663" s="168">
        <f>IF(M$2=$A1663,Data!J382,0)</f>
        <v>0</v>
      </c>
      <c r="N1663" s="168">
        <f>IF(N$2=$A1663,Data!K382,0)</f>
        <v>0</v>
      </c>
      <c r="O1663" s="168">
        <f>IF(O$2=$A1663,Data!L382,0)</f>
        <v>0</v>
      </c>
      <c r="P1663" s="168">
        <f>IF(P$2=$A1663,Data!M382,0)</f>
        <v>0</v>
      </c>
      <c r="Q1663" s="168">
        <f>IF(Q$2=$A1663,Data!N382,0)</f>
        <v>0</v>
      </c>
      <c r="R1663" s="169">
        <f>IF(R$2=$A1663,Data!O382,0)</f>
        <v>0</v>
      </c>
      <c r="S1663" s="169">
        <f>IF(S$2=$A1663,Data!P382,0)</f>
        <v>0</v>
      </c>
      <c r="T1663" s="169">
        <f>IF(T$2=$A1663,Data!Q382,0)</f>
        <v>0</v>
      </c>
      <c r="U1663" s="169">
        <f>IF(U$2=$A1663,Data!R382,0)</f>
        <v>0</v>
      </c>
      <c r="V1663" s="169">
        <f>IF(V$2=$A1663,Data!S382,0)</f>
        <v>0</v>
      </c>
      <c r="W1663" s="169">
        <f>IF(W$2=$A1663,Data!T382,0)</f>
        <v>0</v>
      </c>
      <c r="X1663" s="169">
        <f>IF(X$2=$A1663,Data!U382,0)</f>
        <v>0</v>
      </c>
      <c r="Y1663" s="169">
        <f>IF(Y$2=$A1663,Data!V382,0)</f>
        <v>0</v>
      </c>
      <c r="Z1663" s="169">
        <f>IF(Z$2=$A1663,Data!W382,0)</f>
        <v>0</v>
      </c>
      <c r="AA1663" s="169">
        <f>IF(AA$2=$A1663,Data!X382,0)</f>
        <v>0</v>
      </c>
      <c r="AB1663" s="169">
        <f>IF(AB$2=$A1663,Data!Y382,0)</f>
        <v>0</v>
      </c>
      <c r="AC1663" s="169">
        <f>IF(AC$2=$A1663,Data!Z382,0)</f>
        <v>0</v>
      </c>
      <c r="AD1663" s="170">
        <f>IF(AD$2=$A1663,Data!AA382,0)</f>
        <v>0</v>
      </c>
      <c r="AE1663" s="171">
        <f>IF(AE$2=$A1663,Data!AB382,0)</f>
        <v>0</v>
      </c>
      <c r="AF1663" s="170">
        <f>IF(AF$2=$A1663,Data!AC382,0)</f>
        <v>0</v>
      </c>
      <c r="AG1663" s="171">
        <f>IF(AG$2=$A1663,Data!AD382,0)</f>
        <v>0</v>
      </c>
      <c r="AH1663" s="170">
        <f>IF(AH$2=$A1663,Data!AE382,0)</f>
        <v>0</v>
      </c>
      <c r="AI1663" s="171">
        <f>IF(AI$2=$A1663,Data!AF382,0)</f>
        <v>0</v>
      </c>
      <c r="AJ1663" s="170">
        <f>IF(AJ$2=$A1663,Data!AG382,0)</f>
        <v>0</v>
      </c>
      <c r="AK1663" s="171">
        <f>IF(AK$2=$A1663,Data!AH382,0)</f>
        <v>0</v>
      </c>
      <c r="AL1663" s="170">
        <f>IF(AL$2=$A1663,Data!AI382,0)</f>
        <v>0</v>
      </c>
      <c r="AM1663" t="str">
        <f t="shared" si="50"/>
        <v>EA</v>
      </c>
      <c r="AN1663" t="e">
        <f>+INDEX(Validation!$D$4:$D$250,MATCH(Merge!B1663,Validation!$E$4:$E$250,0))</f>
        <v>#N/A</v>
      </c>
      <c r="AO1663" s="172">
        <f t="shared" si="51"/>
        <v>0</v>
      </c>
    </row>
    <row r="1664" spans="1:41" ht="15" x14ac:dyDescent="0.25">
      <c r="A1664">
        <f>Inputs!$H$14</f>
        <v>4</v>
      </c>
      <c r="B1664" t="str">
        <f>Inputs!$D$4</f>
        <v>Select Agency…</v>
      </c>
      <c r="C1664" s="166" t="str">
        <f>Inputs!$I$6</f>
        <v>(insert code)</v>
      </c>
      <c r="D1664" t="str">
        <f>IFERROR(INDEX(Inputs!$I$11:$I$19,MATCH(A1664,Inputs!$H$11:$H$19)),"")</f>
        <v>(insert code)</v>
      </c>
      <c r="E1664" t="s">
        <v>942</v>
      </c>
      <c r="F1664" s="168">
        <f>IF(F$2=$A1664,Data!C383,0)</f>
        <v>0</v>
      </c>
      <c r="G1664" s="168">
        <f>IF(G$2=$A1664,Data!D383,0)</f>
        <v>0</v>
      </c>
      <c r="H1664" s="168">
        <f>IF(H$2=$A1664,Data!E383,0)</f>
        <v>0</v>
      </c>
      <c r="I1664" s="168">
        <f>IF(I$2=$A1664,Data!F383,0)</f>
        <v>0</v>
      </c>
      <c r="J1664" s="168">
        <f>IF(J$2=$A1664,Data!G383,0)</f>
        <v>0</v>
      </c>
      <c r="K1664" s="168">
        <f>IF(K$2=$A1664,Data!H383,0)</f>
        <v>0</v>
      </c>
      <c r="L1664" s="168">
        <f>IF(L$2=$A1664,Data!I383,0)</f>
        <v>0</v>
      </c>
      <c r="M1664" s="168">
        <f>IF(M$2=$A1664,Data!J383,0)</f>
        <v>0</v>
      </c>
      <c r="N1664" s="168">
        <f>IF(N$2=$A1664,Data!K383,0)</f>
        <v>0</v>
      </c>
      <c r="O1664" s="168">
        <f>IF(O$2=$A1664,Data!L383,0)</f>
        <v>0</v>
      </c>
      <c r="P1664" s="168">
        <f>IF(P$2=$A1664,Data!M383,0)</f>
        <v>0</v>
      </c>
      <c r="Q1664" s="168">
        <f>IF(Q$2=$A1664,Data!N383,0)</f>
        <v>0</v>
      </c>
      <c r="R1664" s="169">
        <f>IF(R$2=$A1664,Data!O383,0)</f>
        <v>0</v>
      </c>
      <c r="S1664" s="169">
        <f>IF(S$2=$A1664,Data!P383,0)</f>
        <v>0</v>
      </c>
      <c r="T1664" s="169">
        <f>IF(T$2=$A1664,Data!Q383,0)</f>
        <v>0</v>
      </c>
      <c r="U1664" s="169">
        <f>IF(U$2=$A1664,Data!R383,0)</f>
        <v>0</v>
      </c>
      <c r="V1664" s="169">
        <f>IF(V$2=$A1664,Data!S383,0)</f>
        <v>0</v>
      </c>
      <c r="W1664" s="169">
        <f>IF(W$2=$A1664,Data!T383,0)</f>
        <v>0</v>
      </c>
      <c r="X1664" s="169">
        <f>IF(X$2=$A1664,Data!U383,0)</f>
        <v>0</v>
      </c>
      <c r="Y1664" s="169">
        <f>IF(Y$2=$A1664,Data!V383,0)</f>
        <v>0</v>
      </c>
      <c r="Z1664" s="169">
        <f>IF(Z$2=$A1664,Data!W383,0)</f>
        <v>0</v>
      </c>
      <c r="AA1664" s="169">
        <f>IF(AA$2=$A1664,Data!X383,0)</f>
        <v>0</v>
      </c>
      <c r="AB1664" s="169">
        <f>IF(AB$2=$A1664,Data!Y383,0)</f>
        <v>0</v>
      </c>
      <c r="AC1664" s="169">
        <f>IF(AC$2=$A1664,Data!Z383,0)</f>
        <v>0</v>
      </c>
      <c r="AD1664" s="170">
        <f>IF(AD$2=$A1664,Data!AA383,0)</f>
        <v>0</v>
      </c>
      <c r="AE1664" s="171">
        <f>IF(AE$2=$A1664,Data!AB383,0)</f>
        <v>0</v>
      </c>
      <c r="AF1664" s="170">
        <f>IF(AF$2=$A1664,Data!AC383,0)</f>
        <v>0</v>
      </c>
      <c r="AG1664" s="171">
        <f>IF(AG$2=$A1664,Data!AD383,0)</f>
        <v>0</v>
      </c>
      <c r="AH1664" s="170">
        <f>IF(AH$2=$A1664,Data!AE383,0)</f>
        <v>0</v>
      </c>
      <c r="AI1664" s="171">
        <f>IF(AI$2=$A1664,Data!AF383,0)</f>
        <v>0</v>
      </c>
      <c r="AJ1664" s="170">
        <f>IF(AJ$2=$A1664,Data!AG383,0)</f>
        <v>0</v>
      </c>
      <c r="AK1664" s="171">
        <f>IF(AK$2=$A1664,Data!AH383,0)</f>
        <v>0</v>
      </c>
      <c r="AL1664" s="170">
        <f>IF(AL$2=$A1664,Data!AI383,0)</f>
        <v>0</v>
      </c>
      <c r="AM1664" t="str">
        <f t="shared" si="50"/>
        <v>EA</v>
      </c>
      <c r="AN1664" t="e">
        <f>+INDEX(Validation!$D$4:$D$250,MATCH(Merge!B1664,Validation!$E$4:$E$250,0))</f>
        <v>#N/A</v>
      </c>
      <c r="AO1664" s="172">
        <f t="shared" si="51"/>
        <v>0</v>
      </c>
    </row>
    <row r="1665" spans="1:41" ht="15" x14ac:dyDescent="0.25">
      <c r="A1665">
        <f>Inputs!$H$14</f>
        <v>4</v>
      </c>
      <c r="B1665" t="str">
        <f>Inputs!$D$4</f>
        <v>Select Agency…</v>
      </c>
      <c r="C1665" s="166" t="str">
        <f>Inputs!$I$6</f>
        <v>(insert code)</v>
      </c>
      <c r="D1665" t="str">
        <f>IFERROR(INDEX(Inputs!$I$11:$I$19,MATCH(A1665,Inputs!$H$11:$H$19)),"")</f>
        <v>(insert code)</v>
      </c>
      <c r="E1665" t="s">
        <v>942</v>
      </c>
      <c r="F1665" s="168">
        <f>IF(F$2=$A1665,Data!C384,0)</f>
        <v>0</v>
      </c>
      <c r="G1665" s="168">
        <f>IF(G$2=$A1665,Data!D384,0)</f>
        <v>0</v>
      </c>
      <c r="H1665" s="168">
        <f>IF(H$2=$A1665,Data!E384,0)</f>
        <v>0</v>
      </c>
      <c r="I1665" s="168">
        <f>IF(I$2=$A1665,Data!F384,0)</f>
        <v>0</v>
      </c>
      <c r="J1665" s="168">
        <f>IF(J$2=$A1665,Data!G384,0)</f>
        <v>0</v>
      </c>
      <c r="K1665" s="168">
        <f>IF(K$2=$A1665,Data!H384,0)</f>
        <v>0</v>
      </c>
      <c r="L1665" s="168">
        <f>IF(L$2=$A1665,Data!I384,0)</f>
        <v>0</v>
      </c>
      <c r="M1665" s="168">
        <f>IF(M$2=$A1665,Data!J384,0)</f>
        <v>0</v>
      </c>
      <c r="N1665" s="168">
        <f>IF(N$2=$A1665,Data!K384,0)</f>
        <v>0</v>
      </c>
      <c r="O1665" s="168">
        <f>IF(O$2=$A1665,Data!L384,0)</f>
        <v>0</v>
      </c>
      <c r="P1665" s="168">
        <f>IF(P$2=$A1665,Data!M384,0)</f>
        <v>0</v>
      </c>
      <c r="Q1665" s="168">
        <f>IF(Q$2=$A1665,Data!N384,0)</f>
        <v>0</v>
      </c>
      <c r="R1665" s="169">
        <f>IF(R$2=$A1665,Data!O384,0)</f>
        <v>0</v>
      </c>
      <c r="S1665" s="169">
        <f>IF(S$2=$A1665,Data!P384,0)</f>
        <v>0</v>
      </c>
      <c r="T1665" s="169">
        <f>IF(T$2=$A1665,Data!Q384,0)</f>
        <v>0</v>
      </c>
      <c r="U1665" s="169">
        <f>IF(U$2=$A1665,Data!R384,0)</f>
        <v>0</v>
      </c>
      <c r="V1665" s="169">
        <f>IF(V$2=$A1665,Data!S384,0)</f>
        <v>0</v>
      </c>
      <c r="W1665" s="169">
        <f>IF(W$2=$A1665,Data!T384,0)</f>
        <v>0</v>
      </c>
      <c r="X1665" s="169">
        <f>IF(X$2=$A1665,Data!U384,0)</f>
        <v>0</v>
      </c>
      <c r="Y1665" s="169">
        <f>IF(Y$2=$A1665,Data!V384,0)</f>
        <v>0</v>
      </c>
      <c r="Z1665" s="169">
        <f>IF(Z$2=$A1665,Data!W384,0)</f>
        <v>0</v>
      </c>
      <c r="AA1665" s="169">
        <f>IF(AA$2=$A1665,Data!X384,0)</f>
        <v>0</v>
      </c>
      <c r="AB1665" s="169">
        <f>IF(AB$2=$A1665,Data!Y384,0)</f>
        <v>0</v>
      </c>
      <c r="AC1665" s="169">
        <f>IF(AC$2=$A1665,Data!Z384,0)</f>
        <v>0</v>
      </c>
      <c r="AD1665" s="170">
        <f>IF(AD$2=$A1665,Data!AA384,0)</f>
        <v>0</v>
      </c>
      <c r="AE1665" s="171">
        <f>IF(AE$2=$A1665,Data!AB384,0)</f>
        <v>0</v>
      </c>
      <c r="AF1665" s="170">
        <f>IF(AF$2=$A1665,Data!AC384,0)</f>
        <v>0</v>
      </c>
      <c r="AG1665" s="171">
        <f>IF(AG$2=$A1665,Data!AD384,0)</f>
        <v>0</v>
      </c>
      <c r="AH1665" s="170">
        <f>IF(AH$2=$A1665,Data!AE384,0)</f>
        <v>0</v>
      </c>
      <c r="AI1665" s="171">
        <f>IF(AI$2=$A1665,Data!AF384,0)</f>
        <v>0</v>
      </c>
      <c r="AJ1665" s="170">
        <f>IF(AJ$2=$A1665,Data!AG384,0)</f>
        <v>0</v>
      </c>
      <c r="AK1665" s="171">
        <f>IF(AK$2=$A1665,Data!AH384,0)</f>
        <v>0</v>
      </c>
      <c r="AL1665" s="170">
        <f>IF(AL$2=$A1665,Data!AI384,0)</f>
        <v>0</v>
      </c>
      <c r="AM1665" t="str">
        <f t="shared" si="50"/>
        <v>EA</v>
      </c>
      <c r="AN1665" t="e">
        <f>+INDEX(Validation!$D$4:$D$250,MATCH(Merge!B1665,Validation!$E$4:$E$250,0))</f>
        <v>#N/A</v>
      </c>
      <c r="AO1665" s="172">
        <f t="shared" si="51"/>
        <v>0</v>
      </c>
    </row>
    <row r="1666" spans="1:41" ht="15" x14ac:dyDescent="0.25">
      <c r="A1666">
        <f>Inputs!$H$14</f>
        <v>4</v>
      </c>
      <c r="B1666" t="str">
        <f>Inputs!$D$4</f>
        <v>Select Agency…</v>
      </c>
      <c r="C1666" s="166" t="str">
        <f>Inputs!$I$6</f>
        <v>(insert code)</v>
      </c>
      <c r="D1666" t="str">
        <f>IFERROR(INDEX(Inputs!$I$11:$I$19,MATCH(A1666,Inputs!$H$11:$H$19)),"")</f>
        <v>(insert code)</v>
      </c>
      <c r="E1666" t="s">
        <v>942</v>
      </c>
      <c r="F1666" s="168">
        <f>IF(F$2=$A1666,Data!C385,0)</f>
        <v>0</v>
      </c>
      <c r="G1666" s="168">
        <f>IF(G$2=$A1666,Data!D385,0)</f>
        <v>0</v>
      </c>
      <c r="H1666" s="168">
        <f>IF(H$2=$A1666,Data!E385,0)</f>
        <v>0</v>
      </c>
      <c r="I1666" s="168">
        <f>IF(I$2=$A1666,Data!F385,0)</f>
        <v>0</v>
      </c>
      <c r="J1666" s="168">
        <f>IF(J$2=$A1666,Data!G385,0)</f>
        <v>0</v>
      </c>
      <c r="K1666" s="168">
        <f>IF(K$2=$A1666,Data!H385,0)</f>
        <v>0</v>
      </c>
      <c r="L1666" s="168">
        <f>IF(L$2=$A1666,Data!I385,0)</f>
        <v>0</v>
      </c>
      <c r="M1666" s="168">
        <f>IF(M$2=$A1666,Data!J385,0)</f>
        <v>0</v>
      </c>
      <c r="N1666" s="168">
        <f>IF(N$2=$A1666,Data!K385,0)</f>
        <v>0</v>
      </c>
      <c r="O1666" s="168">
        <f>IF(O$2=$A1666,Data!L385,0)</f>
        <v>0</v>
      </c>
      <c r="P1666" s="168">
        <f>IF(P$2=$A1666,Data!M385,0)</f>
        <v>0</v>
      </c>
      <c r="Q1666" s="168">
        <f>IF(Q$2=$A1666,Data!N385,0)</f>
        <v>0</v>
      </c>
      <c r="R1666" s="169">
        <f>IF(R$2=$A1666,Data!O385,0)</f>
        <v>0</v>
      </c>
      <c r="S1666" s="169">
        <f>IF(S$2=$A1666,Data!P385,0)</f>
        <v>0</v>
      </c>
      <c r="T1666" s="169">
        <f>IF(T$2=$A1666,Data!Q385,0)</f>
        <v>0</v>
      </c>
      <c r="U1666" s="169">
        <f>IF(U$2=$A1666,Data!R385,0)</f>
        <v>0</v>
      </c>
      <c r="V1666" s="169">
        <f>IF(V$2=$A1666,Data!S385,0)</f>
        <v>0</v>
      </c>
      <c r="W1666" s="169">
        <f>IF(W$2=$A1666,Data!T385,0)</f>
        <v>0</v>
      </c>
      <c r="X1666" s="169">
        <f>IF(X$2=$A1666,Data!U385,0)</f>
        <v>0</v>
      </c>
      <c r="Y1666" s="169">
        <f>IF(Y$2=$A1666,Data!V385,0)</f>
        <v>0</v>
      </c>
      <c r="Z1666" s="169">
        <f>IF(Z$2=$A1666,Data!W385,0)</f>
        <v>0</v>
      </c>
      <c r="AA1666" s="169">
        <f>IF(AA$2=$A1666,Data!X385,0)</f>
        <v>0</v>
      </c>
      <c r="AB1666" s="169">
        <f>IF(AB$2=$A1666,Data!Y385,0)</f>
        <v>0</v>
      </c>
      <c r="AC1666" s="169">
        <f>IF(AC$2=$A1666,Data!Z385,0)</f>
        <v>0</v>
      </c>
      <c r="AD1666" s="170">
        <f>IF(AD$2=$A1666,Data!AA385,0)</f>
        <v>0</v>
      </c>
      <c r="AE1666" s="171">
        <f>IF(AE$2=$A1666,Data!AB385,0)</f>
        <v>0</v>
      </c>
      <c r="AF1666" s="170">
        <f>IF(AF$2=$A1666,Data!AC385,0)</f>
        <v>0</v>
      </c>
      <c r="AG1666" s="171">
        <f>IF(AG$2=$A1666,Data!AD385,0)</f>
        <v>0</v>
      </c>
      <c r="AH1666" s="170">
        <f>IF(AH$2=$A1666,Data!AE385,0)</f>
        <v>0</v>
      </c>
      <c r="AI1666" s="171">
        <f>IF(AI$2=$A1666,Data!AF385,0)</f>
        <v>0</v>
      </c>
      <c r="AJ1666" s="170">
        <f>IF(AJ$2=$A1666,Data!AG385,0)</f>
        <v>0</v>
      </c>
      <c r="AK1666" s="171">
        <f>IF(AK$2=$A1666,Data!AH385,0)</f>
        <v>0</v>
      </c>
      <c r="AL1666" s="170">
        <f>IF(AL$2=$A1666,Data!AI385,0)</f>
        <v>0</v>
      </c>
      <c r="AM1666" t="str">
        <f t="shared" si="50"/>
        <v>EA</v>
      </c>
      <c r="AN1666" t="e">
        <f>+INDEX(Validation!$D$4:$D$250,MATCH(Merge!B1666,Validation!$E$4:$E$250,0))</f>
        <v>#N/A</v>
      </c>
      <c r="AO1666" s="172">
        <f t="shared" si="51"/>
        <v>0</v>
      </c>
    </row>
    <row r="1667" spans="1:41" ht="15" x14ac:dyDescent="0.25">
      <c r="A1667">
        <f>Inputs!$H$14</f>
        <v>4</v>
      </c>
      <c r="B1667" t="str">
        <f>Inputs!$D$4</f>
        <v>Select Agency…</v>
      </c>
      <c r="C1667" s="166" t="str">
        <f>Inputs!$I$6</f>
        <v>(insert code)</v>
      </c>
      <c r="D1667" t="str">
        <f>IFERROR(INDEX(Inputs!$I$11:$I$19,MATCH(A1667,Inputs!$H$11:$H$19)),"")</f>
        <v>(insert code)</v>
      </c>
      <c r="E1667" t="s">
        <v>942</v>
      </c>
      <c r="F1667" s="168">
        <f>IF(F$2=$A1667,Data!C386,0)</f>
        <v>0</v>
      </c>
      <c r="G1667" s="168">
        <f>IF(G$2=$A1667,Data!D386,0)</f>
        <v>0</v>
      </c>
      <c r="H1667" s="168">
        <f>IF(H$2=$A1667,Data!E386,0)</f>
        <v>0</v>
      </c>
      <c r="I1667" s="168">
        <f>IF(I$2=$A1667,Data!F386,0)</f>
        <v>0</v>
      </c>
      <c r="J1667" s="168">
        <f>IF(J$2=$A1667,Data!G386,0)</f>
        <v>0</v>
      </c>
      <c r="K1667" s="168">
        <f>IF(K$2=$A1667,Data!H386,0)</f>
        <v>0</v>
      </c>
      <c r="L1667" s="168">
        <f>IF(L$2=$A1667,Data!I386,0)</f>
        <v>0</v>
      </c>
      <c r="M1667" s="168">
        <f>IF(M$2=$A1667,Data!J386,0)</f>
        <v>0</v>
      </c>
      <c r="N1667" s="168">
        <f>IF(N$2=$A1667,Data!K386,0)</f>
        <v>0</v>
      </c>
      <c r="O1667" s="168">
        <f>IF(O$2=$A1667,Data!L386,0)</f>
        <v>0</v>
      </c>
      <c r="P1667" s="168">
        <f>IF(P$2=$A1667,Data!M386,0)</f>
        <v>0</v>
      </c>
      <c r="Q1667" s="168">
        <f>IF(Q$2=$A1667,Data!N386,0)</f>
        <v>0</v>
      </c>
      <c r="R1667" s="169">
        <f>IF(R$2=$A1667,Data!O386,0)</f>
        <v>0</v>
      </c>
      <c r="S1667" s="169">
        <f>IF(S$2=$A1667,Data!P386,0)</f>
        <v>0</v>
      </c>
      <c r="T1667" s="169">
        <f>IF(T$2=$A1667,Data!Q386,0)</f>
        <v>0</v>
      </c>
      <c r="U1667" s="169">
        <f>IF(U$2=$A1667,Data!R386,0)</f>
        <v>0</v>
      </c>
      <c r="V1667" s="169">
        <f>IF(V$2=$A1667,Data!S386,0)</f>
        <v>0</v>
      </c>
      <c r="W1667" s="169">
        <f>IF(W$2=$A1667,Data!T386,0)</f>
        <v>0</v>
      </c>
      <c r="X1667" s="169">
        <f>IF(X$2=$A1667,Data!U386,0)</f>
        <v>0</v>
      </c>
      <c r="Y1667" s="169">
        <f>IF(Y$2=$A1667,Data!V386,0)</f>
        <v>0</v>
      </c>
      <c r="Z1667" s="169">
        <f>IF(Z$2=$A1667,Data!W386,0)</f>
        <v>0</v>
      </c>
      <c r="AA1667" s="169">
        <f>IF(AA$2=$A1667,Data!X386,0)</f>
        <v>0</v>
      </c>
      <c r="AB1667" s="169">
        <f>IF(AB$2=$A1667,Data!Y386,0)</f>
        <v>0</v>
      </c>
      <c r="AC1667" s="169">
        <f>IF(AC$2=$A1667,Data!Z386,0)</f>
        <v>0</v>
      </c>
      <c r="AD1667" s="170">
        <f>IF(AD$2=$A1667,Data!AA386,0)</f>
        <v>0</v>
      </c>
      <c r="AE1667" s="171">
        <f>IF(AE$2=$A1667,Data!AB386,0)</f>
        <v>0</v>
      </c>
      <c r="AF1667" s="170">
        <f>IF(AF$2=$A1667,Data!AC386,0)</f>
        <v>0</v>
      </c>
      <c r="AG1667" s="171">
        <f>IF(AG$2=$A1667,Data!AD386,0)</f>
        <v>0</v>
      </c>
      <c r="AH1667" s="170">
        <f>IF(AH$2=$A1667,Data!AE386,0)</f>
        <v>0</v>
      </c>
      <c r="AI1667" s="171">
        <f>IF(AI$2=$A1667,Data!AF386,0)</f>
        <v>0</v>
      </c>
      <c r="AJ1667" s="170">
        <f>IF(AJ$2=$A1667,Data!AG386,0)</f>
        <v>0</v>
      </c>
      <c r="AK1667" s="171">
        <f>IF(AK$2=$A1667,Data!AH386,0)</f>
        <v>0</v>
      </c>
      <c r="AL1667" s="170">
        <f>IF(AL$2=$A1667,Data!AI386,0)</f>
        <v>0</v>
      </c>
      <c r="AM1667" t="str">
        <f t="shared" ref="AM1667:AM1730" si="52">+LEFT(E1667,2)</f>
        <v>EA</v>
      </c>
      <c r="AN1667" t="e">
        <f>+INDEX(Validation!$D$4:$D$250,MATCH(Merge!B1667,Validation!$E$4:$E$250,0))</f>
        <v>#N/A</v>
      </c>
      <c r="AO1667" s="172">
        <f t="shared" si="51"/>
        <v>0</v>
      </c>
    </row>
    <row r="1668" spans="1:41" ht="15" x14ac:dyDescent="0.25">
      <c r="A1668">
        <f>Inputs!$H$14</f>
        <v>4</v>
      </c>
      <c r="B1668" t="str">
        <f>Inputs!$D$4</f>
        <v>Select Agency…</v>
      </c>
      <c r="C1668" s="166" t="str">
        <f>Inputs!$I$6</f>
        <v>(insert code)</v>
      </c>
      <c r="D1668" t="str">
        <f>IFERROR(INDEX(Inputs!$I$11:$I$19,MATCH(A1668,Inputs!$H$11:$H$19)),"")</f>
        <v>(insert code)</v>
      </c>
      <c r="E1668" t="s">
        <v>942</v>
      </c>
      <c r="F1668" s="168">
        <f>IF(F$2=$A1668,Data!C387,0)</f>
        <v>0</v>
      </c>
      <c r="G1668" s="168">
        <f>IF(G$2=$A1668,Data!D387,0)</f>
        <v>0</v>
      </c>
      <c r="H1668" s="168">
        <f>IF(H$2=$A1668,Data!E387,0)</f>
        <v>0</v>
      </c>
      <c r="I1668" s="168">
        <f>IF(I$2=$A1668,Data!F387,0)</f>
        <v>0</v>
      </c>
      <c r="J1668" s="168">
        <f>IF(J$2=$A1668,Data!G387,0)</f>
        <v>0</v>
      </c>
      <c r="K1668" s="168">
        <f>IF(K$2=$A1668,Data!H387,0)</f>
        <v>0</v>
      </c>
      <c r="L1668" s="168">
        <f>IF(L$2=$A1668,Data!I387,0)</f>
        <v>0</v>
      </c>
      <c r="M1668" s="168">
        <f>IF(M$2=$A1668,Data!J387,0)</f>
        <v>0</v>
      </c>
      <c r="N1668" s="168">
        <f>IF(N$2=$A1668,Data!K387,0)</f>
        <v>0</v>
      </c>
      <c r="O1668" s="168">
        <f>IF(O$2=$A1668,Data!L387,0)</f>
        <v>0</v>
      </c>
      <c r="P1668" s="168">
        <f>IF(P$2=$A1668,Data!M387,0)</f>
        <v>0</v>
      </c>
      <c r="Q1668" s="168">
        <f>IF(Q$2=$A1668,Data!N387,0)</f>
        <v>0</v>
      </c>
      <c r="R1668" s="169">
        <f>IF(R$2=$A1668,Data!O387,0)</f>
        <v>0</v>
      </c>
      <c r="S1668" s="169">
        <f>IF(S$2=$A1668,Data!P387,0)</f>
        <v>0</v>
      </c>
      <c r="T1668" s="169">
        <f>IF(T$2=$A1668,Data!Q387,0)</f>
        <v>0</v>
      </c>
      <c r="U1668" s="169">
        <f>IF(U$2=$A1668,Data!R387,0)</f>
        <v>0</v>
      </c>
      <c r="V1668" s="169">
        <f>IF(V$2=$A1668,Data!S387,0)</f>
        <v>0</v>
      </c>
      <c r="W1668" s="169">
        <f>IF(W$2=$A1668,Data!T387,0)</f>
        <v>0</v>
      </c>
      <c r="X1668" s="169">
        <f>IF(X$2=$A1668,Data!U387,0)</f>
        <v>0</v>
      </c>
      <c r="Y1668" s="169">
        <f>IF(Y$2=$A1668,Data!V387,0)</f>
        <v>0</v>
      </c>
      <c r="Z1668" s="169">
        <f>IF(Z$2=$A1668,Data!W387,0)</f>
        <v>0</v>
      </c>
      <c r="AA1668" s="169">
        <f>IF(AA$2=$A1668,Data!X387,0)</f>
        <v>0</v>
      </c>
      <c r="AB1668" s="169">
        <f>IF(AB$2=$A1668,Data!Y387,0)</f>
        <v>0</v>
      </c>
      <c r="AC1668" s="169">
        <f>IF(AC$2=$A1668,Data!Z387,0)</f>
        <v>0</v>
      </c>
      <c r="AD1668" s="170">
        <f>IF(AD$2=$A1668,Data!AA387,0)</f>
        <v>0</v>
      </c>
      <c r="AE1668" s="171">
        <f>IF(AE$2=$A1668,Data!AB387,0)</f>
        <v>0</v>
      </c>
      <c r="AF1668" s="170">
        <f>IF(AF$2=$A1668,Data!AC387,0)</f>
        <v>0</v>
      </c>
      <c r="AG1668" s="171">
        <f>IF(AG$2=$A1668,Data!AD387,0)</f>
        <v>0</v>
      </c>
      <c r="AH1668" s="170">
        <f>IF(AH$2=$A1668,Data!AE387,0)</f>
        <v>0</v>
      </c>
      <c r="AI1668" s="171">
        <f>IF(AI$2=$A1668,Data!AF387,0)</f>
        <v>0</v>
      </c>
      <c r="AJ1668" s="170">
        <f>IF(AJ$2=$A1668,Data!AG387,0)</f>
        <v>0</v>
      </c>
      <c r="AK1668" s="171">
        <f>IF(AK$2=$A1668,Data!AH387,0)</f>
        <v>0</v>
      </c>
      <c r="AL1668" s="170">
        <f>IF(AL$2=$A1668,Data!AI387,0)</f>
        <v>0</v>
      </c>
      <c r="AM1668" t="str">
        <f t="shared" si="52"/>
        <v>EA</v>
      </c>
      <c r="AN1668" t="e">
        <f>+INDEX(Validation!$D$4:$D$250,MATCH(Merge!B1668,Validation!$E$4:$E$250,0))</f>
        <v>#N/A</v>
      </c>
      <c r="AO1668" s="172">
        <f t="shared" ref="AO1668:AO1731" si="53">SUM(F1668:AL1668)</f>
        <v>0</v>
      </c>
    </row>
    <row r="1669" spans="1:41" ht="15" x14ac:dyDescent="0.25">
      <c r="A1669">
        <f>Inputs!$H$14</f>
        <v>4</v>
      </c>
      <c r="B1669" t="str">
        <f>Inputs!$D$4</f>
        <v>Select Agency…</v>
      </c>
      <c r="C1669" s="166" t="str">
        <f>Inputs!$I$6</f>
        <v>(insert code)</v>
      </c>
      <c r="D1669" t="str">
        <f>IFERROR(INDEX(Inputs!$I$11:$I$19,MATCH(A1669,Inputs!$H$11:$H$19)),"")</f>
        <v>(insert code)</v>
      </c>
      <c r="E1669" t="s">
        <v>942</v>
      </c>
      <c r="F1669" s="168">
        <f>IF(F$2=$A1669,Data!C388,0)</f>
        <v>0</v>
      </c>
      <c r="G1669" s="168">
        <f>IF(G$2=$A1669,Data!D388,0)</f>
        <v>0</v>
      </c>
      <c r="H1669" s="168">
        <f>IF(H$2=$A1669,Data!E388,0)</f>
        <v>0</v>
      </c>
      <c r="I1669" s="168">
        <f>IF(I$2=$A1669,Data!F388,0)</f>
        <v>0</v>
      </c>
      <c r="J1669" s="168">
        <f>IF(J$2=$A1669,Data!G388,0)</f>
        <v>0</v>
      </c>
      <c r="K1669" s="168">
        <f>IF(K$2=$A1669,Data!H388,0)</f>
        <v>0</v>
      </c>
      <c r="L1669" s="168">
        <f>IF(L$2=$A1669,Data!I388,0)</f>
        <v>0</v>
      </c>
      <c r="M1669" s="168">
        <f>IF(M$2=$A1669,Data!J388,0)</f>
        <v>0</v>
      </c>
      <c r="N1669" s="168">
        <f>IF(N$2=$A1669,Data!K388,0)</f>
        <v>0</v>
      </c>
      <c r="O1669" s="168">
        <f>IF(O$2=$A1669,Data!L388,0)</f>
        <v>0</v>
      </c>
      <c r="P1669" s="168">
        <f>IF(P$2=$A1669,Data!M388,0)</f>
        <v>0</v>
      </c>
      <c r="Q1669" s="168">
        <f>IF(Q$2=$A1669,Data!N388,0)</f>
        <v>0</v>
      </c>
      <c r="R1669" s="169">
        <f>IF(R$2=$A1669,Data!O388,0)</f>
        <v>0</v>
      </c>
      <c r="S1669" s="169">
        <f>IF(S$2=$A1669,Data!P388,0)</f>
        <v>0</v>
      </c>
      <c r="T1669" s="169">
        <f>IF(T$2=$A1669,Data!Q388,0)</f>
        <v>0</v>
      </c>
      <c r="U1669" s="169">
        <f>IF(U$2=$A1669,Data!R388,0)</f>
        <v>0</v>
      </c>
      <c r="V1669" s="169">
        <f>IF(V$2=$A1669,Data!S388,0)</f>
        <v>0</v>
      </c>
      <c r="W1669" s="169">
        <f>IF(W$2=$A1669,Data!T388,0)</f>
        <v>0</v>
      </c>
      <c r="X1669" s="169">
        <f>IF(X$2=$A1669,Data!U388,0)</f>
        <v>0</v>
      </c>
      <c r="Y1669" s="169">
        <f>IF(Y$2=$A1669,Data!V388,0)</f>
        <v>0</v>
      </c>
      <c r="Z1669" s="169">
        <f>IF(Z$2=$A1669,Data!W388,0)</f>
        <v>0</v>
      </c>
      <c r="AA1669" s="169">
        <f>IF(AA$2=$A1669,Data!X388,0)</f>
        <v>0</v>
      </c>
      <c r="AB1669" s="169">
        <f>IF(AB$2=$A1669,Data!Y388,0)</f>
        <v>0</v>
      </c>
      <c r="AC1669" s="169">
        <f>IF(AC$2=$A1669,Data!Z388,0)</f>
        <v>0</v>
      </c>
      <c r="AD1669" s="170">
        <f>IF(AD$2=$A1669,Data!AA388,0)</f>
        <v>0</v>
      </c>
      <c r="AE1669" s="171">
        <f>IF(AE$2=$A1669,Data!AB388,0)</f>
        <v>0</v>
      </c>
      <c r="AF1669" s="170">
        <f>IF(AF$2=$A1669,Data!AC388,0)</f>
        <v>0</v>
      </c>
      <c r="AG1669" s="171">
        <f>IF(AG$2=$A1669,Data!AD388,0)</f>
        <v>0</v>
      </c>
      <c r="AH1669" s="170">
        <f>IF(AH$2=$A1669,Data!AE388,0)</f>
        <v>0</v>
      </c>
      <c r="AI1669" s="171">
        <f>IF(AI$2=$A1669,Data!AF388,0)</f>
        <v>0</v>
      </c>
      <c r="AJ1669" s="170">
        <f>IF(AJ$2=$A1669,Data!AG388,0)</f>
        <v>0</v>
      </c>
      <c r="AK1669" s="171">
        <f>IF(AK$2=$A1669,Data!AH388,0)</f>
        <v>0</v>
      </c>
      <c r="AL1669" s="170">
        <f>IF(AL$2=$A1669,Data!AI388,0)</f>
        <v>0</v>
      </c>
      <c r="AM1669" t="str">
        <f t="shared" si="52"/>
        <v>EA</v>
      </c>
      <c r="AN1669" t="e">
        <f>+INDEX(Validation!$D$4:$D$250,MATCH(Merge!B1669,Validation!$E$4:$E$250,0))</f>
        <v>#N/A</v>
      </c>
      <c r="AO1669" s="172">
        <f t="shared" si="53"/>
        <v>0</v>
      </c>
    </row>
    <row r="1670" spans="1:41" ht="15" x14ac:dyDescent="0.25">
      <c r="A1670">
        <f>Inputs!$H$14</f>
        <v>4</v>
      </c>
      <c r="B1670" t="str">
        <f>Inputs!$D$4</f>
        <v>Select Agency…</v>
      </c>
      <c r="C1670" s="166" t="str">
        <f>Inputs!$I$6</f>
        <v>(insert code)</v>
      </c>
      <c r="D1670" t="str">
        <f>IFERROR(INDEX(Inputs!$I$11:$I$19,MATCH(A1670,Inputs!$H$11:$H$19)),"")</f>
        <v>(insert code)</v>
      </c>
      <c r="E1670" t="s">
        <v>942</v>
      </c>
      <c r="F1670" s="168">
        <f>IF(F$2=$A1670,Data!C389,0)</f>
        <v>0</v>
      </c>
      <c r="G1670" s="168">
        <f>IF(G$2=$A1670,Data!D389,0)</f>
        <v>0</v>
      </c>
      <c r="H1670" s="168">
        <f>IF(H$2=$A1670,Data!E389,0)</f>
        <v>0</v>
      </c>
      <c r="I1670" s="168">
        <f>IF(I$2=$A1670,Data!F389,0)</f>
        <v>0</v>
      </c>
      <c r="J1670" s="168">
        <f>IF(J$2=$A1670,Data!G389,0)</f>
        <v>0</v>
      </c>
      <c r="K1670" s="168">
        <f>IF(K$2=$A1670,Data!H389,0)</f>
        <v>0</v>
      </c>
      <c r="L1670" s="168">
        <f>IF(L$2=$A1670,Data!I389,0)</f>
        <v>0</v>
      </c>
      <c r="M1670" s="168">
        <f>IF(M$2=$A1670,Data!J389,0)</f>
        <v>0</v>
      </c>
      <c r="N1670" s="168">
        <f>IF(N$2=$A1670,Data!K389,0)</f>
        <v>0</v>
      </c>
      <c r="O1670" s="168">
        <f>IF(O$2=$A1670,Data!L389,0)</f>
        <v>0</v>
      </c>
      <c r="P1670" s="168">
        <f>IF(P$2=$A1670,Data!M389,0)</f>
        <v>0</v>
      </c>
      <c r="Q1670" s="168">
        <f>IF(Q$2=$A1670,Data!N389,0)</f>
        <v>0</v>
      </c>
      <c r="R1670" s="169">
        <f>IF(R$2=$A1670,Data!O389,0)</f>
        <v>0</v>
      </c>
      <c r="S1670" s="169">
        <f>IF(S$2=$A1670,Data!P389,0)</f>
        <v>0</v>
      </c>
      <c r="T1670" s="169">
        <f>IF(T$2=$A1670,Data!Q389,0)</f>
        <v>0</v>
      </c>
      <c r="U1670" s="169">
        <f>IF(U$2=$A1670,Data!R389,0)</f>
        <v>0</v>
      </c>
      <c r="V1670" s="169">
        <f>IF(V$2=$A1670,Data!S389,0)</f>
        <v>0</v>
      </c>
      <c r="W1670" s="169">
        <f>IF(W$2=$A1670,Data!T389,0)</f>
        <v>0</v>
      </c>
      <c r="X1670" s="169">
        <f>IF(X$2=$A1670,Data!U389,0)</f>
        <v>0</v>
      </c>
      <c r="Y1670" s="169">
        <f>IF(Y$2=$A1670,Data!V389,0)</f>
        <v>0</v>
      </c>
      <c r="Z1670" s="169">
        <f>IF(Z$2=$A1670,Data!W389,0)</f>
        <v>0</v>
      </c>
      <c r="AA1670" s="169">
        <f>IF(AA$2=$A1670,Data!X389,0)</f>
        <v>0</v>
      </c>
      <c r="AB1670" s="169">
        <f>IF(AB$2=$A1670,Data!Y389,0)</f>
        <v>0</v>
      </c>
      <c r="AC1670" s="169">
        <f>IF(AC$2=$A1670,Data!Z389,0)</f>
        <v>0</v>
      </c>
      <c r="AD1670" s="170">
        <f>IF(AD$2=$A1670,Data!AA389,0)</f>
        <v>0</v>
      </c>
      <c r="AE1670" s="171">
        <f>IF(AE$2=$A1670,Data!AB389,0)</f>
        <v>0</v>
      </c>
      <c r="AF1670" s="170">
        <f>IF(AF$2=$A1670,Data!AC389,0)</f>
        <v>0</v>
      </c>
      <c r="AG1670" s="171">
        <f>IF(AG$2=$A1670,Data!AD389,0)</f>
        <v>0</v>
      </c>
      <c r="AH1670" s="170">
        <f>IF(AH$2=$A1670,Data!AE389,0)</f>
        <v>0</v>
      </c>
      <c r="AI1670" s="171">
        <f>IF(AI$2=$A1670,Data!AF389,0)</f>
        <v>0</v>
      </c>
      <c r="AJ1670" s="170">
        <f>IF(AJ$2=$A1670,Data!AG389,0)</f>
        <v>0</v>
      </c>
      <c r="AK1670" s="171">
        <f>IF(AK$2=$A1670,Data!AH389,0)</f>
        <v>0</v>
      </c>
      <c r="AL1670" s="170">
        <f>IF(AL$2=$A1670,Data!AI389,0)</f>
        <v>0</v>
      </c>
      <c r="AM1670" t="str">
        <f t="shared" si="52"/>
        <v>EA</v>
      </c>
      <c r="AN1670" t="e">
        <f>+INDEX(Validation!$D$4:$D$250,MATCH(Merge!B1670,Validation!$E$4:$E$250,0))</f>
        <v>#N/A</v>
      </c>
      <c r="AO1670" s="172">
        <f t="shared" si="53"/>
        <v>0</v>
      </c>
    </row>
    <row r="1671" spans="1:41" ht="15" x14ac:dyDescent="0.25">
      <c r="A1671">
        <f>Inputs!$H$14</f>
        <v>4</v>
      </c>
      <c r="B1671" t="str">
        <f>Inputs!$D$4</f>
        <v>Select Agency…</v>
      </c>
      <c r="C1671" s="166" t="str">
        <f>Inputs!$I$6</f>
        <v>(insert code)</v>
      </c>
      <c r="D1671" t="str">
        <f>IFERROR(INDEX(Inputs!$I$11:$I$19,MATCH(A1671,Inputs!$H$11:$H$19)),"")</f>
        <v>(insert code)</v>
      </c>
      <c r="E1671" t="s">
        <v>942</v>
      </c>
      <c r="F1671" s="168">
        <f>IF(F$2=$A1671,Data!C390,0)</f>
        <v>0</v>
      </c>
      <c r="G1671" s="168">
        <f>IF(G$2=$A1671,Data!D390,0)</f>
        <v>0</v>
      </c>
      <c r="H1671" s="168">
        <f>IF(H$2=$A1671,Data!E390,0)</f>
        <v>0</v>
      </c>
      <c r="I1671" s="168">
        <f>IF(I$2=$A1671,Data!F390,0)</f>
        <v>0</v>
      </c>
      <c r="J1671" s="168">
        <f>IF(J$2=$A1671,Data!G390,0)</f>
        <v>0</v>
      </c>
      <c r="K1671" s="168">
        <f>IF(K$2=$A1671,Data!H390,0)</f>
        <v>0</v>
      </c>
      <c r="L1671" s="168">
        <f>IF(L$2=$A1671,Data!I390,0)</f>
        <v>0</v>
      </c>
      <c r="M1671" s="168">
        <f>IF(M$2=$A1671,Data!J390,0)</f>
        <v>0</v>
      </c>
      <c r="N1671" s="168">
        <f>IF(N$2=$A1671,Data!K390,0)</f>
        <v>0</v>
      </c>
      <c r="O1671" s="168">
        <f>IF(O$2=$A1671,Data!L390,0)</f>
        <v>0</v>
      </c>
      <c r="P1671" s="168">
        <f>IF(P$2=$A1671,Data!M390,0)</f>
        <v>0</v>
      </c>
      <c r="Q1671" s="168">
        <f>IF(Q$2=$A1671,Data!N390,0)</f>
        <v>0</v>
      </c>
      <c r="R1671" s="169">
        <f>IF(R$2=$A1671,Data!O390,0)</f>
        <v>0</v>
      </c>
      <c r="S1671" s="169">
        <f>IF(S$2=$A1671,Data!P390,0)</f>
        <v>0</v>
      </c>
      <c r="T1671" s="169">
        <f>IF(T$2=$A1671,Data!Q390,0)</f>
        <v>0</v>
      </c>
      <c r="U1671" s="169">
        <f>IF(U$2=$A1671,Data!R390,0)</f>
        <v>0</v>
      </c>
      <c r="V1671" s="169">
        <f>IF(V$2=$A1671,Data!S390,0)</f>
        <v>0</v>
      </c>
      <c r="W1671" s="169">
        <f>IF(W$2=$A1671,Data!T390,0)</f>
        <v>0</v>
      </c>
      <c r="X1671" s="169">
        <f>IF(X$2=$A1671,Data!U390,0)</f>
        <v>0</v>
      </c>
      <c r="Y1671" s="169">
        <f>IF(Y$2=$A1671,Data!V390,0)</f>
        <v>0</v>
      </c>
      <c r="Z1671" s="169">
        <f>IF(Z$2=$A1671,Data!W390,0)</f>
        <v>0</v>
      </c>
      <c r="AA1671" s="169">
        <f>IF(AA$2=$A1671,Data!X390,0)</f>
        <v>0</v>
      </c>
      <c r="AB1671" s="169">
        <f>IF(AB$2=$A1671,Data!Y390,0)</f>
        <v>0</v>
      </c>
      <c r="AC1671" s="169">
        <f>IF(AC$2=$A1671,Data!Z390,0)</f>
        <v>0</v>
      </c>
      <c r="AD1671" s="170">
        <f>IF(AD$2=$A1671,Data!AA390,0)</f>
        <v>0</v>
      </c>
      <c r="AE1671" s="171">
        <f>IF(AE$2=$A1671,Data!AB390,0)</f>
        <v>0</v>
      </c>
      <c r="AF1671" s="170">
        <f>IF(AF$2=$A1671,Data!AC390,0)</f>
        <v>0</v>
      </c>
      <c r="AG1671" s="171">
        <f>IF(AG$2=$A1671,Data!AD390,0)</f>
        <v>0</v>
      </c>
      <c r="AH1671" s="170">
        <f>IF(AH$2=$A1671,Data!AE390,0)</f>
        <v>0</v>
      </c>
      <c r="AI1671" s="171">
        <f>IF(AI$2=$A1671,Data!AF390,0)</f>
        <v>0</v>
      </c>
      <c r="AJ1671" s="170">
        <f>IF(AJ$2=$A1671,Data!AG390,0)</f>
        <v>0</v>
      </c>
      <c r="AK1671" s="171">
        <f>IF(AK$2=$A1671,Data!AH390,0)</f>
        <v>0</v>
      </c>
      <c r="AL1671" s="170">
        <f>IF(AL$2=$A1671,Data!AI390,0)</f>
        <v>0</v>
      </c>
      <c r="AM1671" t="str">
        <f t="shared" si="52"/>
        <v>EA</v>
      </c>
      <c r="AN1671" t="e">
        <f>+INDEX(Validation!$D$4:$D$250,MATCH(Merge!B1671,Validation!$E$4:$E$250,0))</f>
        <v>#N/A</v>
      </c>
      <c r="AO1671" s="172">
        <f t="shared" si="53"/>
        <v>0</v>
      </c>
    </row>
    <row r="1672" spans="1:41" ht="15" x14ac:dyDescent="0.25">
      <c r="A1672">
        <f>Inputs!$H$14</f>
        <v>4</v>
      </c>
      <c r="B1672" t="str">
        <f>Inputs!$D$4</f>
        <v>Select Agency…</v>
      </c>
      <c r="C1672" s="166" t="str">
        <f>Inputs!$I$6</f>
        <v>(insert code)</v>
      </c>
      <c r="D1672" t="str">
        <f>IFERROR(INDEX(Inputs!$I$11:$I$19,MATCH(A1672,Inputs!$H$11:$H$19)),"")</f>
        <v>(insert code)</v>
      </c>
      <c r="E1672" t="s">
        <v>942</v>
      </c>
      <c r="F1672" s="168">
        <f>IF(F$2=$A1672,Data!C391,0)</f>
        <v>0</v>
      </c>
      <c r="G1672" s="168">
        <f>IF(G$2=$A1672,Data!D391,0)</f>
        <v>0</v>
      </c>
      <c r="H1672" s="168">
        <f>IF(H$2=$A1672,Data!E391,0)</f>
        <v>0</v>
      </c>
      <c r="I1672" s="168">
        <f>IF(I$2=$A1672,Data!F391,0)</f>
        <v>0</v>
      </c>
      <c r="J1672" s="168">
        <f>IF(J$2=$A1672,Data!G391,0)</f>
        <v>0</v>
      </c>
      <c r="K1672" s="168">
        <f>IF(K$2=$A1672,Data!H391,0)</f>
        <v>0</v>
      </c>
      <c r="L1672" s="168">
        <f>IF(L$2=$A1672,Data!I391,0)</f>
        <v>0</v>
      </c>
      <c r="M1672" s="168">
        <f>IF(M$2=$A1672,Data!J391,0)</f>
        <v>0</v>
      </c>
      <c r="N1672" s="168">
        <f>IF(N$2=$A1672,Data!K391,0)</f>
        <v>0</v>
      </c>
      <c r="O1672" s="168">
        <f>IF(O$2=$A1672,Data!L391,0)</f>
        <v>0</v>
      </c>
      <c r="P1672" s="168">
        <f>IF(P$2=$A1672,Data!M391,0)</f>
        <v>0</v>
      </c>
      <c r="Q1672" s="168">
        <f>IF(Q$2=$A1672,Data!N391,0)</f>
        <v>0</v>
      </c>
      <c r="R1672" s="169">
        <f>IF(R$2=$A1672,Data!O391,0)</f>
        <v>0</v>
      </c>
      <c r="S1672" s="169">
        <f>IF(S$2=$A1672,Data!P391,0)</f>
        <v>0</v>
      </c>
      <c r="T1672" s="169">
        <f>IF(T$2=$A1672,Data!Q391,0)</f>
        <v>0</v>
      </c>
      <c r="U1672" s="169">
        <f>IF(U$2=$A1672,Data!R391,0)</f>
        <v>0</v>
      </c>
      <c r="V1672" s="169">
        <f>IF(V$2=$A1672,Data!S391,0)</f>
        <v>0</v>
      </c>
      <c r="W1672" s="169">
        <f>IF(W$2=$A1672,Data!T391,0)</f>
        <v>0</v>
      </c>
      <c r="X1672" s="169">
        <f>IF(X$2=$A1672,Data!U391,0)</f>
        <v>0</v>
      </c>
      <c r="Y1672" s="169">
        <f>IF(Y$2=$A1672,Data!V391,0)</f>
        <v>0</v>
      </c>
      <c r="Z1672" s="169">
        <f>IF(Z$2=$A1672,Data!W391,0)</f>
        <v>0</v>
      </c>
      <c r="AA1672" s="169">
        <f>IF(AA$2=$A1672,Data!X391,0)</f>
        <v>0</v>
      </c>
      <c r="AB1672" s="169">
        <f>IF(AB$2=$A1672,Data!Y391,0)</f>
        <v>0</v>
      </c>
      <c r="AC1672" s="169">
        <f>IF(AC$2=$A1672,Data!Z391,0)</f>
        <v>0</v>
      </c>
      <c r="AD1672" s="170">
        <f>IF(AD$2=$A1672,Data!AA391,0)</f>
        <v>0</v>
      </c>
      <c r="AE1672" s="171">
        <f>IF(AE$2=$A1672,Data!AB391,0)</f>
        <v>0</v>
      </c>
      <c r="AF1672" s="170">
        <f>IF(AF$2=$A1672,Data!AC391,0)</f>
        <v>0</v>
      </c>
      <c r="AG1672" s="171">
        <f>IF(AG$2=$A1672,Data!AD391,0)</f>
        <v>0</v>
      </c>
      <c r="AH1672" s="170">
        <f>IF(AH$2=$A1672,Data!AE391,0)</f>
        <v>0</v>
      </c>
      <c r="AI1672" s="171">
        <f>IF(AI$2=$A1672,Data!AF391,0)</f>
        <v>0</v>
      </c>
      <c r="AJ1672" s="170">
        <f>IF(AJ$2=$A1672,Data!AG391,0)</f>
        <v>0</v>
      </c>
      <c r="AK1672" s="171">
        <f>IF(AK$2=$A1672,Data!AH391,0)</f>
        <v>0</v>
      </c>
      <c r="AL1672" s="170">
        <f>IF(AL$2=$A1672,Data!AI391,0)</f>
        <v>0</v>
      </c>
      <c r="AM1672" t="str">
        <f t="shared" si="52"/>
        <v>EA</v>
      </c>
      <c r="AN1672" t="e">
        <f>+INDEX(Validation!$D$4:$D$250,MATCH(Merge!B1672,Validation!$E$4:$E$250,0))</f>
        <v>#N/A</v>
      </c>
      <c r="AO1672" s="172">
        <f t="shared" si="53"/>
        <v>0</v>
      </c>
    </row>
    <row r="1673" spans="1:41" ht="15" x14ac:dyDescent="0.25">
      <c r="A1673">
        <f>Inputs!$H$14</f>
        <v>4</v>
      </c>
      <c r="B1673" t="str">
        <f>Inputs!$D$4</f>
        <v>Select Agency…</v>
      </c>
      <c r="C1673" s="166" t="str">
        <f>Inputs!$I$6</f>
        <v>(insert code)</v>
      </c>
      <c r="D1673" t="str">
        <f>IFERROR(INDEX(Inputs!$I$11:$I$19,MATCH(A1673,Inputs!$H$11:$H$19)),"")</f>
        <v>(insert code)</v>
      </c>
      <c r="E1673" t="s">
        <v>942</v>
      </c>
      <c r="F1673" s="168">
        <f>IF(F$2=$A1673,Data!C392,0)</f>
        <v>0</v>
      </c>
      <c r="G1673" s="168">
        <f>IF(G$2=$A1673,Data!D392,0)</f>
        <v>0</v>
      </c>
      <c r="H1673" s="168">
        <f>IF(H$2=$A1673,Data!E392,0)</f>
        <v>0</v>
      </c>
      <c r="I1673" s="168">
        <f>IF(I$2=$A1673,Data!F392,0)</f>
        <v>0</v>
      </c>
      <c r="J1673" s="168">
        <f>IF(J$2=$A1673,Data!G392,0)</f>
        <v>0</v>
      </c>
      <c r="K1673" s="168">
        <f>IF(K$2=$A1673,Data!H392,0)</f>
        <v>0</v>
      </c>
      <c r="L1673" s="168">
        <f>IF(L$2=$A1673,Data!I392,0)</f>
        <v>0</v>
      </c>
      <c r="M1673" s="168">
        <f>IF(M$2=$A1673,Data!J392,0)</f>
        <v>0</v>
      </c>
      <c r="N1673" s="168">
        <f>IF(N$2=$A1673,Data!K392,0)</f>
        <v>0</v>
      </c>
      <c r="O1673" s="168">
        <f>IF(O$2=$A1673,Data!L392,0)</f>
        <v>0</v>
      </c>
      <c r="P1673" s="168">
        <f>IF(P$2=$A1673,Data!M392,0)</f>
        <v>0</v>
      </c>
      <c r="Q1673" s="168">
        <f>IF(Q$2=$A1673,Data!N392,0)</f>
        <v>0</v>
      </c>
      <c r="R1673" s="169">
        <f>IF(R$2=$A1673,Data!O392,0)</f>
        <v>0</v>
      </c>
      <c r="S1673" s="169">
        <f>IF(S$2=$A1673,Data!P392,0)</f>
        <v>0</v>
      </c>
      <c r="T1673" s="169">
        <f>IF(T$2=$A1673,Data!Q392,0)</f>
        <v>0</v>
      </c>
      <c r="U1673" s="169">
        <f>IF(U$2=$A1673,Data!R392,0)</f>
        <v>0</v>
      </c>
      <c r="V1673" s="169">
        <f>IF(V$2=$A1673,Data!S392,0)</f>
        <v>0</v>
      </c>
      <c r="W1673" s="169">
        <f>IF(W$2=$A1673,Data!T392,0)</f>
        <v>0</v>
      </c>
      <c r="X1673" s="169">
        <f>IF(X$2=$A1673,Data!U392,0)</f>
        <v>0</v>
      </c>
      <c r="Y1673" s="169">
        <f>IF(Y$2=$A1673,Data!V392,0)</f>
        <v>0</v>
      </c>
      <c r="Z1673" s="169">
        <f>IF(Z$2=$A1673,Data!W392,0)</f>
        <v>0</v>
      </c>
      <c r="AA1673" s="169">
        <f>IF(AA$2=$A1673,Data!X392,0)</f>
        <v>0</v>
      </c>
      <c r="AB1673" s="169">
        <f>IF(AB$2=$A1673,Data!Y392,0)</f>
        <v>0</v>
      </c>
      <c r="AC1673" s="169">
        <f>IF(AC$2=$A1673,Data!Z392,0)</f>
        <v>0</v>
      </c>
      <c r="AD1673" s="170">
        <f>IF(AD$2=$A1673,Data!AA392,0)</f>
        <v>0</v>
      </c>
      <c r="AE1673" s="171">
        <f>IF(AE$2=$A1673,Data!AB392,0)</f>
        <v>0</v>
      </c>
      <c r="AF1673" s="170">
        <f>IF(AF$2=$A1673,Data!AC392,0)</f>
        <v>0</v>
      </c>
      <c r="AG1673" s="171">
        <f>IF(AG$2=$A1673,Data!AD392,0)</f>
        <v>0</v>
      </c>
      <c r="AH1673" s="170">
        <f>IF(AH$2=$A1673,Data!AE392,0)</f>
        <v>0</v>
      </c>
      <c r="AI1673" s="171">
        <f>IF(AI$2=$A1673,Data!AF392,0)</f>
        <v>0</v>
      </c>
      <c r="AJ1673" s="170">
        <f>IF(AJ$2=$A1673,Data!AG392,0)</f>
        <v>0</v>
      </c>
      <c r="AK1673" s="171">
        <f>IF(AK$2=$A1673,Data!AH392,0)</f>
        <v>0</v>
      </c>
      <c r="AL1673" s="170">
        <f>IF(AL$2=$A1673,Data!AI392,0)</f>
        <v>0</v>
      </c>
      <c r="AM1673" t="str">
        <f t="shared" si="52"/>
        <v>EA</v>
      </c>
      <c r="AN1673" t="e">
        <f>+INDEX(Validation!$D$4:$D$250,MATCH(Merge!B1673,Validation!$E$4:$E$250,0))</f>
        <v>#N/A</v>
      </c>
      <c r="AO1673" s="172">
        <f t="shared" si="53"/>
        <v>0</v>
      </c>
    </row>
    <row r="1674" spans="1:41" ht="15" x14ac:dyDescent="0.25">
      <c r="A1674">
        <f>Inputs!$H$14</f>
        <v>4</v>
      </c>
      <c r="B1674" t="str">
        <f>Inputs!$D$4</f>
        <v>Select Agency…</v>
      </c>
      <c r="C1674" s="166" t="str">
        <f>Inputs!$I$6</f>
        <v>(insert code)</v>
      </c>
      <c r="D1674" t="str">
        <f>IFERROR(INDEX(Inputs!$I$11:$I$19,MATCH(A1674,Inputs!$H$11:$H$19)),"")</f>
        <v>(insert code)</v>
      </c>
      <c r="E1674" t="s">
        <v>942</v>
      </c>
      <c r="F1674" s="168">
        <f>IF(F$2=$A1674,Data!C393,0)</f>
        <v>0</v>
      </c>
      <c r="G1674" s="168">
        <f>IF(G$2=$A1674,Data!D393,0)</f>
        <v>0</v>
      </c>
      <c r="H1674" s="168">
        <f>IF(H$2=$A1674,Data!E393,0)</f>
        <v>0</v>
      </c>
      <c r="I1674" s="168">
        <f>IF(I$2=$A1674,Data!F393,0)</f>
        <v>0</v>
      </c>
      <c r="J1674" s="168">
        <f>IF(J$2=$A1674,Data!G393,0)</f>
        <v>0</v>
      </c>
      <c r="K1674" s="168">
        <f>IF(K$2=$A1674,Data!H393,0)</f>
        <v>0</v>
      </c>
      <c r="L1674" s="168">
        <f>IF(L$2=$A1674,Data!I393,0)</f>
        <v>0</v>
      </c>
      <c r="M1674" s="168">
        <f>IF(M$2=$A1674,Data!J393,0)</f>
        <v>0</v>
      </c>
      <c r="N1674" s="168">
        <f>IF(N$2=$A1674,Data!K393,0)</f>
        <v>0</v>
      </c>
      <c r="O1674" s="168">
        <f>IF(O$2=$A1674,Data!L393,0)</f>
        <v>0</v>
      </c>
      <c r="P1674" s="168">
        <f>IF(P$2=$A1674,Data!M393,0)</f>
        <v>0</v>
      </c>
      <c r="Q1674" s="168">
        <f>IF(Q$2=$A1674,Data!N393,0)</f>
        <v>0</v>
      </c>
      <c r="R1674" s="169">
        <f>IF(R$2=$A1674,Data!O393,0)</f>
        <v>0</v>
      </c>
      <c r="S1674" s="169">
        <f>IF(S$2=$A1674,Data!P393,0)</f>
        <v>0</v>
      </c>
      <c r="T1674" s="169">
        <f>IF(T$2=$A1674,Data!Q393,0)</f>
        <v>0</v>
      </c>
      <c r="U1674" s="169">
        <f>IF(U$2=$A1674,Data!R393,0)</f>
        <v>0</v>
      </c>
      <c r="V1674" s="169">
        <f>IF(V$2=$A1674,Data!S393,0)</f>
        <v>0</v>
      </c>
      <c r="W1674" s="169">
        <f>IF(W$2=$A1674,Data!T393,0)</f>
        <v>0</v>
      </c>
      <c r="X1674" s="169">
        <f>IF(X$2=$A1674,Data!U393,0)</f>
        <v>0</v>
      </c>
      <c r="Y1674" s="169">
        <f>IF(Y$2=$A1674,Data!V393,0)</f>
        <v>0</v>
      </c>
      <c r="Z1674" s="169">
        <f>IF(Z$2=$A1674,Data!W393,0)</f>
        <v>0</v>
      </c>
      <c r="AA1674" s="169">
        <f>IF(AA$2=$A1674,Data!X393,0)</f>
        <v>0</v>
      </c>
      <c r="AB1674" s="169">
        <f>IF(AB$2=$A1674,Data!Y393,0)</f>
        <v>0</v>
      </c>
      <c r="AC1674" s="169">
        <f>IF(AC$2=$A1674,Data!Z393,0)</f>
        <v>0</v>
      </c>
      <c r="AD1674" s="170">
        <f>IF(AD$2=$A1674,Data!AA393,0)</f>
        <v>0</v>
      </c>
      <c r="AE1674" s="171">
        <f>IF(AE$2=$A1674,Data!AB393,0)</f>
        <v>0</v>
      </c>
      <c r="AF1674" s="170">
        <f>IF(AF$2=$A1674,Data!AC393,0)</f>
        <v>0</v>
      </c>
      <c r="AG1674" s="171">
        <f>IF(AG$2=$A1674,Data!AD393,0)</f>
        <v>0</v>
      </c>
      <c r="AH1674" s="170">
        <f>IF(AH$2=$A1674,Data!AE393,0)</f>
        <v>0</v>
      </c>
      <c r="AI1674" s="171">
        <f>IF(AI$2=$A1674,Data!AF393,0)</f>
        <v>0</v>
      </c>
      <c r="AJ1674" s="170">
        <f>IF(AJ$2=$A1674,Data!AG393,0)</f>
        <v>0</v>
      </c>
      <c r="AK1674" s="171">
        <f>IF(AK$2=$A1674,Data!AH393,0)</f>
        <v>0</v>
      </c>
      <c r="AL1674" s="170">
        <f>IF(AL$2=$A1674,Data!AI393,0)</f>
        <v>0</v>
      </c>
      <c r="AM1674" t="str">
        <f t="shared" si="52"/>
        <v>EA</v>
      </c>
      <c r="AN1674" t="e">
        <f>+INDEX(Validation!$D$4:$D$250,MATCH(Merge!B1674,Validation!$E$4:$E$250,0))</f>
        <v>#N/A</v>
      </c>
      <c r="AO1674" s="172">
        <f t="shared" si="53"/>
        <v>0</v>
      </c>
    </row>
    <row r="1675" spans="1:41" ht="15" x14ac:dyDescent="0.25">
      <c r="A1675">
        <f>Inputs!$H$14</f>
        <v>4</v>
      </c>
      <c r="B1675" t="str">
        <f>Inputs!$D$4</f>
        <v>Select Agency…</v>
      </c>
      <c r="C1675" s="166" t="str">
        <f>Inputs!$I$6</f>
        <v>(insert code)</v>
      </c>
      <c r="D1675" t="str">
        <f>IFERROR(INDEX(Inputs!$I$11:$I$19,MATCH(A1675,Inputs!$H$11:$H$19)),"")</f>
        <v>(insert code)</v>
      </c>
      <c r="E1675" t="s">
        <v>942</v>
      </c>
      <c r="F1675" s="168">
        <f>IF(F$2=$A1675,Data!C394,0)</f>
        <v>0</v>
      </c>
      <c r="G1675" s="168">
        <f>IF(G$2=$A1675,Data!D394,0)</f>
        <v>0</v>
      </c>
      <c r="H1675" s="168">
        <f>IF(H$2=$A1675,Data!E394,0)</f>
        <v>0</v>
      </c>
      <c r="I1675" s="168">
        <f>IF(I$2=$A1675,Data!F394,0)</f>
        <v>0</v>
      </c>
      <c r="J1675" s="168">
        <f>IF(J$2=$A1675,Data!G394,0)</f>
        <v>0</v>
      </c>
      <c r="K1675" s="168">
        <f>IF(K$2=$A1675,Data!H394,0)</f>
        <v>0</v>
      </c>
      <c r="L1675" s="168">
        <f>IF(L$2=$A1675,Data!I394,0)</f>
        <v>0</v>
      </c>
      <c r="M1675" s="168">
        <f>IF(M$2=$A1675,Data!J394,0)</f>
        <v>0</v>
      </c>
      <c r="N1675" s="168">
        <f>IF(N$2=$A1675,Data!K394,0)</f>
        <v>0</v>
      </c>
      <c r="O1675" s="168">
        <f>IF(O$2=$A1675,Data!L394,0)</f>
        <v>0</v>
      </c>
      <c r="P1675" s="168">
        <f>IF(P$2=$A1675,Data!M394,0)</f>
        <v>0</v>
      </c>
      <c r="Q1675" s="168">
        <f>IF(Q$2=$A1675,Data!N394,0)</f>
        <v>0</v>
      </c>
      <c r="R1675" s="169">
        <f>IF(R$2=$A1675,Data!O394,0)</f>
        <v>0</v>
      </c>
      <c r="S1675" s="169">
        <f>IF(S$2=$A1675,Data!P394,0)</f>
        <v>0</v>
      </c>
      <c r="T1675" s="169">
        <f>IF(T$2=$A1675,Data!Q394,0)</f>
        <v>0</v>
      </c>
      <c r="U1675" s="169">
        <f>IF(U$2=$A1675,Data!R394,0)</f>
        <v>0</v>
      </c>
      <c r="V1675" s="169">
        <f>IF(V$2=$A1675,Data!S394,0)</f>
        <v>0</v>
      </c>
      <c r="W1675" s="169">
        <f>IF(W$2=$A1675,Data!T394,0)</f>
        <v>0</v>
      </c>
      <c r="X1675" s="169">
        <f>IF(X$2=$A1675,Data!U394,0)</f>
        <v>0</v>
      </c>
      <c r="Y1675" s="169">
        <f>IF(Y$2=$A1675,Data!V394,0)</f>
        <v>0</v>
      </c>
      <c r="Z1675" s="169">
        <f>IF(Z$2=$A1675,Data!W394,0)</f>
        <v>0</v>
      </c>
      <c r="AA1675" s="169">
        <f>IF(AA$2=$A1675,Data!X394,0)</f>
        <v>0</v>
      </c>
      <c r="AB1675" s="169">
        <f>IF(AB$2=$A1675,Data!Y394,0)</f>
        <v>0</v>
      </c>
      <c r="AC1675" s="169">
        <f>IF(AC$2=$A1675,Data!Z394,0)</f>
        <v>0</v>
      </c>
      <c r="AD1675" s="170">
        <f>IF(AD$2=$A1675,Data!AA394,0)</f>
        <v>0</v>
      </c>
      <c r="AE1675" s="171">
        <f>IF(AE$2=$A1675,Data!AB394,0)</f>
        <v>0</v>
      </c>
      <c r="AF1675" s="170">
        <f>IF(AF$2=$A1675,Data!AC394,0)</f>
        <v>0</v>
      </c>
      <c r="AG1675" s="171">
        <f>IF(AG$2=$A1675,Data!AD394,0)</f>
        <v>0</v>
      </c>
      <c r="AH1675" s="170">
        <f>IF(AH$2=$A1675,Data!AE394,0)</f>
        <v>0</v>
      </c>
      <c r="AI1675" s="171">
        <f>IF(AI$2=$A1675,Data!AF394,0)</f>
        <v>0</v>
      </c>
      <c r="AJ1675" s="170">
        <f>IF(AJ$2=$A1675,Data!AG394,0)</f>
        <v>0</v>
      </c>
      <c r="AK1675" s="171">
        <f>IF(AK$2=$A1675,Data!AH394,0)</f>
        <v>0</v>
      </c>
      <c r="AL1675" s="170">
        <f>IF(AL$2=$A1675,Data!AI394,0)</f>
        <v>0</v>
      </c>
      <c r="AM1675" t="str">
        <f t="shared" si="52"/>
        <v>EA</v>
      </c>
      <c r="AN1675" t="e">
        <f>+INDEX(Validation!$D$4:$D$250,MATCH(Merge!B1675,Validation!$E$4:$E$250,0))</f>
        <v>#N/A</v>
      </c>
      <c r="AO1675" s="172">
        <f t="shared" si="53"/>
        <v>0</v>
      </c>
    </row>
    <row r="1676" spans="1:41" ht="15" x14ac:dyDescent="0.25">
      <c r="A1676">
        <f>Inputs!$H$14</f>
        <v>4</v>
      </c>
      <c r="B1676" t="str">
        <f>Inputs!$D$4</f>
        <v>Select Agency…</v>
      </c>
      <c r="C1676" s="166" t="str">
        <f>Inputs!$I$6</f>
        <v>(insert code)</v>
      </c>
      <c r="D1676" t="str">
        <f>IFERROR(INDEX(Inputs!$I$11:$I$19,MATCH(A1676,Inputs!$H$11:$H$19)),"")</f>
        <v>(insert code)</v>
      </c>
      <c r="E1676" t="s">
        <v>942</v>
      </c>
      <c r="F1676" s="168">
        <f>IF(F$2=$A1676,Data!C395,0)</f>
        <v>0</v>
      </c>
      <c r="G1676" s="168">
        <f>IF(G$2=$A1676,Data!D395,0)</f>
        <v>0</v>
      </c>
      <c r="H1676" s="168">
        <f>IF(H$2=$A1676,Data!E395,0)</f>
        <v>0</v>
      </c>
      <c r="I1676" s="168">
        <f>IF(I$2=$A1676,Data!F395,0)</f>
        <v>0</v>
      </c>
      <c r="J1676" s="168">
        <f>IF(J$2=$A1676,Data!G395,0)</f>
        <v>0</v>
      </c>
      <c r="K1676" s="168">
        <f>IF(K$2=$A1676,Data!H395,0)</f>
        <v>0</v>
      </c>
      <c r="L1676" s="168">
        <f>IF(L$2=$A1676,Data!I395,0)</f>
        <v>0</v>
      </c>
      <c r="M1676" s="168">
        <f>IF(M$2=$A1676,Data!J395,0)</f>
        <v>0</v>
      </c>
      <c r="N1676" s="168">
        <f>IF(N$2=$A1676,Data!K395,0)</f>
        <v>0</v>
      </c>
      <c r="O1676" s="168">
        <f>IF(O$2=$A1676,Data!L395,0)</f>
        <v>0</v>
      </c>
      <c r="P1676" s="168">
        <f>IF(P$2=$A1676,Data!M395,0)</f>
        <v>0</v>
      </c>
      <c r="Q1676" s="168">
        <f>IF(Q$2=$A1676,Data!N395,0)</f>
        <v>0</v>
      </c>
      <c r="R1676" s="169">
        <f>IF(R$2=$A1676,Data!O395,0)</f>
        <v>0</v>
      </c>
      <c r="S1676" s="169">
        <f>IF(S$2=$A1676,Data!P395,0)</f>
        <v>0</v>
      </c>
      <c r="T1676" s="169">
        <f>IF(T$2=$A1676,Data!Q395,0)</f>
        <v>0</v>
      </c>
      <c r="U1676" s="169">
        <f>IF(U$2=$A1676,Data!R395,0)</f>
        <v>0</v>
      </c>
      <c r="V1676" s="169">
        <f>IF(V$2=$A1676,Data!S395,0)</f>
        <v>0</v>
      </c>
      <c r="W1676" s="169">
        <f>IF(W$2=$A1676,Data!T395,0)</f>
        <v>0</v>
      </c>
      <c r="X1676" s="169">
        <f>IF(X$2=$A1676,Data!U395,0)</f>
        <v>0</v>
      </c>
      <c r="Y1676" s="169">
        <f>IF(Y$2=$A1676,Data!V395,0)</f>
        <v>0</v>
      </c>
      <c r="Z1676" s="169">
        <f>IF(Z$2=$A1676,Data!W395,0)</f>
        <v>0</v>
      </c>
      <c r="AA1676" s="169">
        <f>IF(AA$2=$A1676,Data!X395,0)</f>
        <v>0</v>
      </c>
      <c r="AB1676" s="169">
        <f>IF(AB$2=$A1676,Data!Y395,0)</f>
        <v>0</v>
      </c>
      <c r="AC1676" s="169">
        <f>IF(AC$2=$A1676,Data!Z395,0)</f>
        <v>0</v>
      </c>
      <c r="AD1676" s="170">
        <f>IF(AD$2=$A1676,Data!AA395,0)</f>
        <v>0</v>
      </c>
      <c r="AE1676" s="171">
        <f>IF(AE$2=$A1676,Data!AB395,0)</f>
        <v>0</v>
      </c>
      <c r="AF1676" s="170">
        <f>IF(AF$2=$A1676,Data!AC395,0)</f>
        <v>0</v>
      </c>
      <c r="AG1676" s="171">
        <f>IF(AG$2=$A1676,Data!AD395,0)</f>
        <v>0</v>
      </c>
      <c r="AH1676" s="170">
        <f>IF(AH$2=$A1676,Data!AE395,0)</f>
        <v>0</v>
      </c>
      <c r="AI1676" s="171">
        <f>IF(AI$2=$A1676,Data!AF395,0)</f>
        <v>0</v>
      </c>
      <c r="AJ1676" s="170">
        <f>IF(AJ$2=$A1676,Data!AG395,0)</f>
        <v>0</v>
      </c>
      <c r="AK1676" s="171">
        <f>IF(AK$2=$A1676,Data!AH395,0)</f>
        <v>0</v>
      </c>
      <c r="AL1676" s="170">
        <f>IF(AL$2=$A1676,Data!AI395,0)</f>
        <v>0</v>
      </c>
      <c r="AM1676" t="str">
        <f t="shared" si="52"/>
        <v>EA</v>
      </c>
      <c r="AN1676" t="e">
        <f>+INDEX(Validation!$D$4:$D$250,MATCH(Merge!B1676,Validation!$E$4:$E$250,0))</f>
        <v>#N/A</v>
      </c>
      <c r="AO1676" s="172">
        <f t="shared" si="53"/>
        <v>0</v>
      </c>
    </row>
    <row r="1677" spans="1:41" ht="15" x14ac:dyDescent="0.25">
      <c r="A1677">
        <f>Inputs!$H$14</f>
        <v>4</v>
      </c>
      <c r="B1677" t="str">
        <f>Inputs!$D$4</f>
        <v>Select Agency…</v>
      </c>
      <c r="C1677" s="166" t="str">
        <f>Inputs!$I$6</f>
        <v>(insert code)</v>
      </c>
      <c r="D1677" t="str">
        <f>IFERROR(INDEX(Inputs!$I$11:$I$19,MATCH(A1677,Inputs!$H$11:$H$19)),"")</f>
        <v>(insert code)</v>
      </c>
      <c r="E1677" t="s">
        <v>942</v>
      </c>
      <c r="F1677" s="168">
        <f>IF(F$2=$A1677,Data!C396,0)</f>
        <v>0</v>
      </c>
      <c r="G1677" s="168">
        <f>IF(G$2=$A1677,Data!D396,0)</f>
        <v>0</v>
      </c>
      <c r="H1677" s="168">
        <f>IF(H$2=$A1677,Data!E396,0)</f>
        <v>0</v>
      </c>
      <c r="I1677" s="168">
        <f>IF(I$2=$A1677,Data!F396,0)</f>
        <v>0</v>
      </c>
      <c r="J1677" s="168">
        <f>IF(J$2=$A1677,Data!G396,0)</f>
        <v>0</v>
      </c>
      <c r="K1677" s="168">
        <f>IF(K$2=$A1677,Data!H396,0)</f>
        <v>0</v>
      </c>
      <c r="L1677" s="168">
        <f>IF(L$2=$A1677,Data!I396,0)</f>
        <v>0</v>
      </c>
      <c r="M1677" s="168">
        <f>IF(M$2=$A1677,Data!J396,0)</f>
        <v>0</v>
      </c>
      <c r="N1677" s="168">
        <f>IF(N$2=$A1677,Data!K396,0)</f>
        <v>0</v>
      </c>
      <c r="O1677" s="168">
        <f>IF(O$2=$A1677,Data!L396,0)</f>
        <v>0</v>
      </c>
      <c r="P1677" s="168">
        <f>IF(P$2=$A1677,Data!M396,0)</f>
        <v>0</v>
      </c>
      <c r="Q1677" s="168">
        <f>IF(Q$2=$A1677,Data!N396,0)</f>
        <v>0</v>
      </c>
      <c r="R1677" s="169">
        <f>IF(R$2=$A1677,Data!O396,0)</f>
        <v>0</v>
      </c>
      <c r="S1677" s="169">
        <f>IF(S$2=$A1677,Data!P396,0)</f>
        <v>0</v>
      </c>
      <c r="T1677" s="169">
        <f>IF(T$2=$A1677,Data!Q396,0)</f>
        <v>0</v>
      </c>
      <c r="U1677" s="169">
        <f>IF(U$2=$A1677,Data!R396,0)</f>
        <v>0</v>
      </c>
      <c r="V1677" s="169">
        <f>IF(V$2=$A1677,Data!S396,0)</f>
        <v>0</v>
      </c>
      <c r="W1677" s="169">
        <f>IF(W$2=$A1677,Data!T396,0)</f>
        <v>0</v>
      </c>
      <c r="X1677" s="169">
        <f>IF(X$2=$A1677,Data!U396,0)</f>
        <v>0</v>
      </c>
      <c r="Y1677" s="169">
        <f>IF(Y$2=$A1677,Data!V396,0)</f>
        <v>0</v>
      </c>
      <c r="Z1677" s="169">
        <f>IF(Z$2=$A1677,Data!W396,0)</f>
        <v>0</v>
      </c>
      <c r="AA1677" s="169">
        <f>IF(AA$2=$A1677,Data!X396,0)</f>
        <v>0</v>
      </c>
      <c r="AB1677" s="169">
        <f>IF(AB$2=$A1677,Data!Y396,0)</f>
        <v>0</v>
      </c>
      <c r="AC1677" s="169">
        <f>IF(AC$2=$A1677,Data!Z396,0)</f>
        <v>0</v>
      </c>
      <c r="AD1677" s="170">
        <f>IF(AD$2=$A1677,Data!AA396,0)</f>
        <v>0</v>
      </c>
      <c r="AE1677" s="171">
        <f>IF(AE$2=$A1677,Data!AB396,0)</f>
        <v>0</v>
      </c>
      <c r="AF1677" s="170">
        <f>IF(AF$2=$A1677,Data!AC396,0)</f>
        <v>0</v>
      </c>
      <c r="AG1677" s="171">
        <f>IF(AG$2=$A1677,Data!AD396,0)</f>
        <v>0</v>
      </c>
      <c r="AH1677" s="170">
        <f>IF(AH$2=$A1677,Data!AE396,0)</f>
        <v>0</v>
      </c>
      <c r="AI1677" s="171">
        <f>IF(AI$2=$A1677,Data!AF396,0)</f>
        <v>0</v>
      </c>
      <c r="AJ1677" s="170">
        <f>IF(AJ$2=$A1677,Data!AG396,0)</f>
        <v>0</v>
      </c>
      <c r="AK1677" s="171">
        <f>IF(AK$2=$A1677,Data!AH396,0)</f>
        <v>0</v>
      </c>
      <c r="AL1677" s="170">
        <f>IF(AL$2=$A1677,Data!AI396,0)</f>
        <v>0</v>
      </c>
      <c r="AM1677" t="str">
        <f t="shared" si="52"/>
        <v>EA</v>
      </c>
      <c r="AN1677" t="e">
        <f>+INDEX(Validation!$D$4:$D$250,MATCH(Merge!B1677,Validation!$E$4:$E$250,0))</f>
        <v>#N/A</v>
      </c>
      <c r="AO1677" s="172">
        <f t="shared" si="53"/>
        <v>0</v>
      </c>
    </row>
    <row r="1678" spans="1:41" ht="15" x14ac:dyDescent="0.25">
      <c r="A1678">
        <f>Inputs!$H$14</f>
        <v>4</v>
      </c>
      <c r="B1678" t="str">
        <f>Inputs!$D$4</f>
        <v>Select Agency…</v>
      </c>
      <c r="C1678" s="166" t="str">
        <f>Inputs!$I$6</f>
        <v>(insert code)</v>
      </c>
      <c r="D1678" t="str">
        <f>IFERROR(INDEX(Inputs!$I$11:$I$19,MATCH(A1678,Inputs!$H$11:$H$19)),"")</f>
        <v>(insert code)</v>
      </c>
      <c r="E1678" t="s">
        <v>942</v>
      </c>
      <c r="F1678" s="168">
        <f>IF(F$2=$A1678,Data!C397,0)</f>
        <v>0</v>
      </c>
      <c r="G1678" s="168">
        <f>IF(G$2=$A1678,Data!D397,0)</f>
        <v>0</v>
      </c>
      <c r="H1678" s="168">
        <f>IF(H$2=$A1678,Data!E397,0)</f>
        <v>0</v>
      </c>
      <c r="I1678" s="168">
        <f>IF(I$2=$A1678,Data!F397,0)</f>
        <v>0</v>
      </c>
      <c r="J1678" s="168">
        <f>IF(J$2=$A1678,Data!G397,0)</f>
        <v>0</v>
      </c>
      <c r="K1678" s="168">
        <f>IF(K$2=$A1678,Data!H397,0)</f>
        <v>0</v>
      </c>
      <c r="L1678" s="168">
        <f>IF(L$2=$A1678,Data!I397,0)</f>
        <v>0</v>
      </c>
      <c r="M1678" s="168">
        <f>IF(M$2=$A1678,Data!J397,0)</f>
        <v>0</v>
      </c>
      <c r="N1678" s="168">
        <f>IF(N$2=$A1678,Data!K397,0)</f>
        <v>0</v>
      </c>
      <c r="O1678" s="168">
        <f>IF(O$2=$A1678,Data!L397,0)</f>
        <v>0</v>
      </c>
      <c r="P1678" s="168">
        <f>IF(P$2=$A1678,Data!M397,0)</f>
        <v>0</v>
      </c>
      <c r="Q1678" s="168">
        <f>IF(Q$2=$A1678,Data!N397,0)</f>
        <v>0</v>
      </c>
      <c r="R1678" s="169">
        <f>IF(R$2=$A1678,Data!O397,0)</f>
        <v>0</v>
      </c>
      <c r="S1678" s="169">
        <f>IF(S$2=$A1678,Data!P397,0)</f>
        <v>0</v>
      </c>
      <c r="T1678" s="169">
        <f>IF(T$2=$A1678,Data!Q397,0)</f>
        <v>0</v>
      </c>
      <c r="U1678" s="169">
        <f>IF(U$2=$A1678,Data!R397,0)</f>
        <v>0</v>
      </c>
      <c r="V1678" s="169">
        <f>IF(V$2=$A1678,Data!S397,0)</f>
        <v>0</v>
      </c>
      <c r="W1678" s="169">
        <f>IF(W$2=$A1678,Data!T397,0)</f>
        <v>0</v>
      </c>
      <c r="X1678" s="169">
        <f>IF(X$2=$A1678,Data!U397,0)</f>
        <v>0</v>
      </c>
      <c r="Y1678" s="169">
        <f>IF(Y$2=$A1678,Data!V397,0)</f>
        <v>0</v>
      </c>
      <c r="Z1678" s="169">
        <f>IF(Z$2=$A1678,Data!W397,0)</f>
        <v>0</v>
      </c>
      <c r="AA1678" s="169">
        <f>IF(AA$2=$A1678,Data!X397,0)</f>
        <v>0</v>
      </c>
      <c r="AB1678" s="169">
        <f>IF(AB$2=$A1678,Data!Y397,0)</f>
        <v>0</v>
      </c>
      <c r="AC1678" s="169">
        <f>IF(AC$2=$A1678,Data!Z397,0)</f>
        <v>0</v>
      </c>
      <c r="AD1678" s="170">
        <f>IF(AD$2=$A1678,Data!AA397,0)</f>
        <v>0</v>
      </c>
      <c r="AE1678" s="171">
        <f>IF(AE$2=$A1678,Data!AB397,0)</f>
        <v>0</v>
      </c>
      <c r="AF1678" s="170">
        <f>IF(AF$2=$A1678,Data!AC397,0)</f>
        <v>0</v>
      </c>
      <c r="AG1678" s="171">
        <f>IF(AG$2=$A1678,Data!AD397,0)</f>
        <v>0</v>
      </c>
      <c r="AH1678" s="170">
        <f>IF(AH$2=$A1678,Data!AE397,0)</f>
        <v>0</v>
      </c>
      <c r="AI1678" s="171">
        <f>IF(AI$2=$A1678,Data!AF397,0)</f>
        <v>0</v>
      </c>
      <c r="AJ1678" s="170">
        <f>IF(AJ$2=$A1678,Data!AG397,0)</f>
        <v>0</v>
      </c>
      <c r="AK1678" s="171">
        <f>IF(AK$2=$A1678,Data!AH397,0)</f>
        <v>0</v>
      </c>
      <c r="AL1678" s="170">
        <f>IF(AL$2=$A1678,Data!AI397,0)</f>
        <v>0</v>
      </c>
      <c r="AM1678" t="str">
        <f t="shared" si="52"/>
        <v>EA</v>
      </c>
      <c r="AN1678" t="e">
        <f>+INDEX(Validation!$D$4:$D$250,MATCH(Merge!B1678,Validation!$E$4:$E$250,0))</f>
        <v>#N/A</v>
      </c>
      <c r="AO1678" s="172">
        <f t="shared" si="53"/>
        <v>0</v>
      </c>
    </row>
    <row r="1679" spans="1:41" ht="15" x14ac:dyDescent="0.25">
      <c r="A1679">
        <f>Inputs!$H$14</f>
        <v>4</v>
      </c>
      <c r="B1679" t="str">
        <f>Inputs!$D$4</f>
        <v>Select Agency…</v>
      </c>
      <c r="C1679" s="166" t="str">
        <f>Inputs!$I$6</f>
        <v>(insert code)</v>
      </c>
      <c r="D1679" t="str">
        <f>IFERROR(INDEX(Inputs!$I$11:$I$19,MATCH(A1679,Inputs!$H$11:$H$19)),"")</f>
        <v>(insert code)</v>
      </c>
      <c r="E1679" t="s">
        <v>942</v>
      </c>
      <c r="F1679" s="168">
        <f>IF(F$2=$A1679,Data!C398,0)</f>
        <v>0</v>
      </c>
      <c r="G1679" s="168">
        <f>IF(G$2=$A1679,Data!D398,0)</f>
        <v>0</v>
      </c>
      <c r="H1679" s="168">
        <f>IF(H$2=$A1679,Data!E398,0)</f>
        <v>0</v>
      </c>
      <c r="I1679" s="168">
        <f>IF(I$2=$A1679,Data!F398,0)</f>
        <v>0</v>
      </c>
      <c r="J1679" s="168">
        <f>IF(J$2=$A1679,Data!G398,0)</f>
        <v>0</v>
      </c>
      <c r="K1679" s="168">
        <f>IF(K$2=$A1679,Data!H398,0)</f>
        <v>0</v>
      </c>
      <c r="L1679" s="168">
        <f>IF(L$2=$A1679,Data!I398,0)</f>
        <v>0</v>
      </c>
      <c r="M1679" s="168">
        <f>IF(M$2=$A1679,Data!J398,0)</f>
        <v>0</v>
      </c>
      <c r="N1679" s="168">
        <f>IF(N$2=$A1679,Data!K398,0)</f>
        <v>0</v>
      </c>
      <c r="O1679" s="168">
        <f>IF(O$2=$A1679,Data!L398,0)</f>
        <v>0</v>
      </c>
      <c r="P1679" s="168">
        <f>IF(P$2=$A1679,Data!M398,0)</f>
        <v>0</v>
      </c>
      <c r="Q1679" s="168">
        <f>IF(Q$2=$A1679,Data!N398,0)</f>
        <v>0</v>
      </c>
      <c r="R1679" s="169">
        <f>IF(R$2=$A1679,Data!O398,0)</f>
        <v>0</v>
      </c>
      <c r="S1679" s="169">
        <f>IF(S$2=$A1679,Data!P398,0)</f>
        <v>0</v>
      </c>
      <c r="T1679" s="169">
        <f>IF(T$2=$A1679,Data!Q398,0)</f>
        <v>0</v>
      </c>
      <c r="U1679" s="169">
        <f>IF(U$2=$A1679,Data!R398,0)</f>
        <v>0</v>
      </c>
      <c r="V1679" s="169">
        <f>IF(V$2=$A1679,Data!S398,0)</f>
        <v>0</v>
      </c>
      <c r="W1679" s="169">
        <f>IF(W$2=$A1679,Data!T398,0)</f>
        <v>0</v>
      </c>
      <c r="X1679" s="169">
        <f>IF(X$2=$A1679,Data!U398,0)</f>
        <v>0</v>
      </c>
      <c r="Y1679" s="169">
        <f>IF(Y$2=$A1679,Data!V398,0)</f>
        <v>0</v>
      </c>
      <c r="Z1679" s="169">
        <f>IF(Z$2=$A1679,Data!W398,0)</f>
        <v>0</v>
      </c>
      <c r="AA1679" s="169">
        <f>IF(AA$2=$A1679,Data!X398,0)</f>
        <v>0</v>
      </c>
      <c r="AB1679" s="169">
        <f>IF(AB$2=$A1679,Data!Y398,0)</f>
        <v>0</v>
      </c>
      <c r="AC1679" s="169">
        <f>IF(AC$2=$A1679,Data!Z398,0)</f>
        <v>0</v>
      </c>
      <c r="AD1679" s="170">
        <f>IF(AD$2=$A1679,Data!AA398,0)</f>
        <v>0</v>
      </c>
      <c r="AE1679" s="171">
        <f>IF(AE$2=$A1679,Data!AB398,0)</f>
        <v>0</v>
      </c>
      <c r="AF1679" s="170">
        <f>IF(AF$2=$A1679,Data!AC398,0)</f>
        <v>0</v>
      </c>
      <c r="AG1679" s="171">
        <f>IF(AG$2=$A1679,Data!AD398,0)</f>
        <v>0</v>
      </c>
      <c r="AH1679" s="170">
        <f>IF(AH$2=$A1679,Data!AE398,0)</f>
        <v>0</v>
      </c>
      <c r="AI1679" s="171">
        <f>IF(AI$2=$A1679,Data!AF398,0)</f>
        <v>0</v>
      </c>
      <c r="AJ1679" s="170">
        <f>IF(AJ$2=$A1679,Data!AG398,0)</f>
        <v>0</v>
      </c>
      <c r="AK1679" s="171">
        <f>IF(AK$2=$A1679,Data!AH398,0)</f>
        <v>0</v>
      </c>
      <c r="AL1679" s="170">
        <f>IF(AL$2=$A1679,Data!AI398,0)</f>
        <v>0</v>
      </c>
      <c r="AM1679" t="str">
        <f t="shared" si="52"/>
        <v>EA</v>
      </c>
      <c r="AN1679" t="e">
        <f>+INDEX(Validation!$D$4:$D$250,MATCH(Merge!B1679,Validation!$E$4:$E$250,0))</f>
        <v>#N/A</v>
      </c>
      <c r="AO1679" s="172">
        <f t="shared" si="53"/>
        <v>0</v>
      </c>
    </row>
    <row r="1680" spans="1:41" ht="15" x14ac:dyDescent="0.25">
      <c r="A1680">
        <f>Inputs!$H$14</f>
        <v>4</v>
      </c>
      <c r="B1680" t="str">
        <f>Inputs!$D$4</f>
        <v>Select Agency…</v>
      </c>
      <c r="C1680" s="166" t="str">
        <f>Inputs!$I$6</f>
        <v>(insert code)</v>
      </c>
      <c r="D1680" t="str">
        <f>IFERROR(INDEX(Inputs!$I$11:$I$19,MATCH(A1680,Inputs!$H$11:$H$19)),"")</f>
        <v>(insert code)</v>
      </c>
      <c r="E1680" t="s">
        <v>942</v>
      </c>
      <c r="F1680" s="168">
        <f>IF(F$2=$A1680,Data!C399,0)</f>
        <v>0</v>
      </c>
      <c r="G1680" s="168">
        <f>IF(G$2=$A1680,Data!D399,0)</f>
        <v>0</v>
      </c>
      <c r="H1680" s="168">
        <f>IF(H$2=$A1680,Data!E399,0)</f>
        <v>0</v>
      </c>
      <c r="I1680" s="168">
        <f>IF(I$2=$A1680,Data!F399,0)</f>
        <v>0</v>
      </c>
      <c r="J1680" s="168">
        <f>IF(J$2=$A1680,Data!G399,0)</f>
        <v>0</v>
      </c>
      <c r="K1680" s="168">
        <f>IF(K$2=$A1680,Data!H399,0)</f>
        <v>0</v>
      </c>
      <c r="L1680" s="168">
        <f>IF(L$2=$A1680,Data!I399,0)</f>
        <v>0</v>
      </c>
      <c r="M1680" s="168">
        <f>IF(M$2=$A1680,Data!J399,0)</f>
        <v>0</v>
      </c>
      <c r="N1680" s="168">
        <f>IF(N$2=$A1680,Data!K399,0)</f>
        <v>0</v>
      </c>
      <c r="O1680" s="168">
        <f>IF(O$2=$A1680,Data!L399,0)</f>
        <v>0</v>
      </c>
      <c r="P1680" s="168">
        <f>IF(P$2=$A1680,Data!M399,0)</f>
        <v>0</v>
      </c>
      <c r="Q1680" s="168">
        <f>IF(Q$2=$A1680,Data!N399,0)</f>
        <v>0</v>
      </c>
      <c r="R1680" s="169">
        <f>IF(R$2=$A1680,Data!O399,0)</f>
        <v>0</v>
      </c>
      <c r="S1680" s="169">
        <f>IF(S$2=$A1680,Data!P399,0)</f>
        <v>0</v>
      </c>
      <c r="T1680" s="169">
        <f>IF(T$2=$A1680,Data!Q399,0)</f>
        <v>0</v>
      </c>
      <c r="U1680" s="169">
        <f>IF(U$2=$A1680,Data!R399,0)</f>
        <v>0</v>
      </c>
      <c r="V1680" s="169">
        <f>IF(V$2=$A1680,Data!S399,0)</f>
        <v>0</v>
      </c>
      <c r="W1680" s="169">
        <f>IF(W$2=$A1680,Data!T399,0)</f>
        <v>0</v>
      </c>
      <c r="X1680" s="169">
        <f>IF(X$2=$A1680,Data!U399,0)</f>
        <v>0</v>
      </c>
      <c r="Y1680" s="169">
        <f>IF(Y$2=$A1680,Data!V399,0)</f>
        <v>0</v>
      </c>
      <c r="Z1680" s="169">
        <f>IF(Z$2=$A1680,Data!W399,0)</f>
        <v>0</v>
      </c>
      <c r="AA1680" s="169">
        <f>IF(AA$2=$A1680,Data!X399,0)</f>
        <v>0</v>
      </c>
      <c r="AB1680" s="169">
        <f>IF(AB$2=$A1680,Data!Y399,0)</f>
        <v>0</v>
      </c>
      <c r="AC1680" s="169">
        <f>IF(AC$2=$A1680,Data!Z399,0)</f>
        <v>0</v>
      </c>
      <c r="AD1680" s="170">
        <f>IF(AD$2=$A1680,Data!AA399,0)</f>
        <v>0</v>
      </c>
      <c r="AE1680" s="171">
        <f>IF(AE$2=$A1680,Data!AB399,0)</f>
        <v>0</v>
      </c>
      <c r="AF1680" s="170">
        <f>IF(AF$2=$A1680,Data!AC399,0)</f>
        <v>0</v>
      </c>
      <c r="AG1680" s="171">
        <f>IF(AG$2=$A1680,Data!AD399,0)</f>
        <v>0</v>
      </c>
      <c r="AH1680" s="170">
        <f>IF(AH$2=$A1680,Data!AE399,0)</f>
        <v>0</v>
      </c>
      <c r="AI1680" s="171">
        <f>IF(AI$2=$A1680,Data!AF399,0)</f>
        <v>0</v>
      </c>
      <c r="AJ1680" s="170">
        <f>IF(AJ$2=$A1680,Data!AG399,0)</f>
        <v>0</v>
      </c>
      <c r="AK1680" s="171">
        <f>IF(AK$2=$A1680,Data!AH399,0)</f>
        <v>0</v>
      </c>
      <c r="AL1680" s="170">
        <f>IF(AL$2=$A1680,Data!AI399,0)</f>
        <v>0</v>
      </c>
      <c r="AM1680" t="str">
        <f t="shared" si="52"/>
        <v>EA</v>
      </c>
      <c r="AN1680" t="e">
        <f>+INDEX(Validation!$D$4:$D$250,MATCH(Merge!B1680,Validation!$E$4:$E$250,0))</f>
        <v>#N/A</v>
      </c>
      <c r="AO1680" s="172">
        <f t="shared" si="53"/>
        <v>0</v>
      </c>
    </row>
    <row r="1681" spans="1:41" ht="15" x14ac:dyDescent="0.25">
      <c r="A1681">
        <f>Inputs!$H$14</f>
        <v>4</v>
      </c>
      <c r="B1681" t="str">
        <f>Inputs!$D$4</f>
        <v>Select Agency…</v>
      </c>
      <c r="C1681" s="166" t="str">
        <f>Inputs!$I$6</f>
        <v>(insert code)</v>
      </c>
      <c r="D1681" t="str">
        <f>IFERROR(INDEX(Inputs!$I$11:$I$19,MATCH(A1681,Inputs!$H$11:$H$19)),"")</f>
        <v>(insert code)</v>
      </c>
      <c r="E1681" t="s">
        <v>942</v>
      </c>
      <c r="F1681" s="168">
        <f>IF(F$2=$A1681,Data!C400,0)</f>
        <v>0</v>
      </c>
      <c r="G1681" s="168">
        <f>IF(G$2=$A1681,Data!D400,0)</f>
        <v>0</v>
      </c>
      <c r="H1681" s="168">
        <f>IF(H$2=$A1681,Data!E400,0)</f>
        <v>0</v>
      </c>
      <c r="I1681" s="168">
        <f>IF(I$2=$A1681,Data!F400,0)</f>
        <v>0</v>
      </c>
      <c r="J1681" s="168">
        <f>IF(J$2=$A1681,Data!G400,0)</f>
        <v>0</v>
      </c>
      <c r="K1681" s="168">
        <f>IF(K$2=$A1681,Data!H400,0)</f>
        <v>0</v>
      </c>
      <c r="L1681" s="168">
        <f>IF(L$2=$A1681,Data!I400,0)</f>
        <v>0</v>
      </c>
      <c r="M1681" s="168">
        <f>IF(M$2=$A1681,Data!J400,0)</f>
        <v>0</v>
      </c>
      <c r="N1681" s="168">
        <f>IF(N$2=$A1681,Data!K400,0)</f>
        <v>0</v>
      </c>
      <c r="O1681" s="168">
        <f>IF(O$2=$A1681,Data!L400,0)</f>
        <v>0</v>
      </c>
      <c r="P1681" s="168">
        <f>IF(P$2=$A1681,Data!M400,0)</f>
        <v>0</v>
      </c>
      <c r="Q1681" s="168">
        <f>IF(Q$2=$A1681,Data!N400,0)</f>
        <v>0</v>
      </c>
      <c r="R1681" s="169">
        <f>IF(R$2=$A1681,Data!O400,0)</f>
        <v>0</v>
      </c>
      <c r="S1681" s="169">
        <f>IF(S$2=$A1681,Data!P400,0)</f>
        <v>0</v>
      </c>
      <c r="T1681" s="169">
        <f>IF(T$2=$A1681,Data!Q400,0)</f>
        <v>0</v>
      </c>
      <c r="U1681" s="169">
        <f>IF(U$2=$A1681,Data!R400,0)</f>
        <v>0</v>
      </c>
      <c r="V1681" s="169">
        <f>IF(V$2=$A1681,Data!S400,0)</f>
        <v>0</v>
      </c>
      <c r="W1681" s="169">
        <f>IF(W$2=$A1681,Data!T400,0)</f>
        <v>0</v>
      </c>
      <c r="X1681" s="169">
        <f>IF(X$2=$A1681,Data!U400,0)</f>
        <v>0</v>
      </c>
      <c r="Y1681" s="169">
        <f>IF(Y$2=$A1681,Data!V400,0)</f>
        <v>0</v>
      </c>
      <c r="Z1681" s="169">
        <f>IF(Z$2=$A1681,Data!W400,0)</f>
        <v>0</v>
      </c>
      <c r="AA1681" s="169">
        <f>IF(AA$2=$A1681,Data!X400,0)</f>
        <v>0</v>
      </c>
      <c r="AB1681" s="169">
        <f>IF(AB$2=$A1681,Data!Y400,0)</f>
        <v>0</v>
      </c>
      <c r="AC1681" s="169">
        <f>IF(AC$2=$A1681,Data!Z400,0)</f>
        <v>0</v>
      </c>
      <c r="AD1681" s="170">
        <f>IF(AD$2=$A1681,Data!AA400,0)</f>
        <v>0</v>
      </c>
      <c r="AE1681" s="171">
        <f>IF(AE$2=$A1681,Data!AB400,0)</f>
        <v>0</v>
      </c>
      <c r="AF1681" s="170">
        <f>IF(AF$2=$A1681,Data!AC400,0)</f>
        <v>0</v>
      </c>
      <c r="AG1681" s="171">
        <f>IF(AG$2=$A1681,Data!AD400,0)</f>
        <v>0</v>
      </c>
      <c r="AH1681" s="170">
        <f>IF(AH$2=$A1681,Data!AE400,0)</f>
        <v>0</v>
      </c>
      <c r="AI1681" s="171">
        <f>IF(AI$2=$A1681,Data!AF400,0)</f>
        <v>0</v>
      </c>
      <c r="AJ1681" s="170">
        <f>IF(AJ$2=$A1681,Data!AG400,0)</f>
        <v>0</v>
      </c>
      <c r="AK1681" s="171">
        <f>IF(AK$2=$A1681,Data!AH400,0)</f>
        <v>0</v>
      </c>
      <c r="AL1681" s="170">
        <f>IF(AL$2=$A1681,Data!AI400,0)</f>
        <v>0</v>
      </c>
      <c r="AM1681" t="str">
        <f t="shared" si="52"/>
        <v>EA</v>
      </c>
      <c r="AN1681" t="e">
        <f>+INDEX(Validation!$D$4:$D$250,MATCH(Merge!B1681,Validation!$E$4:$E$250,0))</f>
        <v>#N/A</v>
      </c>
      <c r="AO1681" s="172">
        <f t="shared" si="53"/>
        <v>0</v>
      </c>
    </row>
    <row r="1682" spans="1:41" ht="15" x14ac:dyDescent="0.25">
      <c r="A1682">
        <f>Inputs!$H$14</f>
        <v>4</v>
      </c>
      <c r="B1682" t="str">
        <f>Inputs!$D$4</f>
        <v>Select Agency…</v>
      </c>
      <c r="C1682" s="166" t="str">
        <f>Inputs!$I$6</f>
        <v>(insert code)</v>
      </c>
      <c r="D1682" t="str">
        <f>IFERROR(INDEX(Inputs!$I$11:$I$19,MATCH(A1682,Inputs!$H$11:$H$19)),"")</f>
        <v>(insert code)</v>
      </c>
      <c r="E1682" t="s">
        <v>942</v>
      </c>
      <c r="F1682" s="168">
        <f>IF(F$2=$A1682,Data!C401,0)</f>
        <v>0</v>
      </c>
      <c r="G1682" s="168">
        <f>IF(G$2=$A1682,Data!D401,0)</f>
        <v>0</v>
      </c>
      <c r="H1682" s="168">
        <f>IF(H$2=$A1682,Data!E401,0)</f>
        <v>0</v>
      </c>
      <c r="I1682" s="168">
        <f>IF(I$2=$A1682,Data!F401,0)</f>
        <v>0</v>
      </c>
      <c r="J1682" s="168">
        <f>IF(J$2=$A1682,Data!G401,0)</f>
        <v>0</v>
      </c>
      <c r="K1682" s="168">
        <f>IF(K$2=$A1682,Data!H401,0)</f>
        <v>0</v>
      </c>
      <c r="L1682" s="168">
        <f>IF(L$2=$A1682,Data!I401,0)</f>
        <v>0</v>
      </c>
      <c r="M1682" s="168">
        <f>IF(M$2=$A1682,Data!J401,0)</f>
        <v>0</v>
      </c>
      <c r="N1682" s="168">
        <f>IF(N$2=$A1682,Data!K401,0)</f>
        <v>0</v>
      </c>
      <c r="O1682" s="168">
        <f>IF(O$2=$A1682,Data!L401,0)</f>
        <v>0</v>
      </c>
      <c r="P1682" s="168">
        <f>IF(P$2=$A1682,Data!M401,0)</f>
        <v>0</v>
      </c>
      <c r="Q1682" s="168">
        <f>IF(Q$2=$A1682,Data!N401,0)</f>
        <v>0</v>
      </c>
      <c r="R1682" s="169">
        <f>IF(R$2=$A1682,Data!O401,0)</f>
        <v>0</v>
      </c>
      <c r="S1682" s="169">
        <f>IF(S$2=$A1682,Data!P401,0)</f>
        <v>0</v>
      </c>
      <c r="T1682" s="169">
        <f>IF(T$2=$A1682,Data!Q401,0)</f>
        <v>0</v>
      </c>
      <c r="U1682" s="169">
        <f>IF(U$2=$A1682,Data!R401,0)</f>
        <v>0</v>
      </c>
      <c r="V1682" s="169">
        <f>IF(V$2=$A1682,Data!S401,0)</f>
        <v>0</v>
      </c>
      <c r="W1682" s="169">
        <f>IF(W$2=$A1682,Data!T401,0)</f>
        <v>0</v>
      </c>
      <c r="X1682" s="169">
        <f>IF(X$2=$A1682,Data!U401,0)</f>
        <v>0</v>
      </c>
      <c r="Y1682" s="169">
        <f>IF(Y$2=$A1682,Data!V401,0)</f>
        <v>0</v>
      </c>
      <c r="Z1682" s="169">
        <f>IF(Z$2=$A1682,Data!W401,0)</f>
        <v>0</v>
      </c>
      <c r="AA1682" s="169">
        <f>IF(AA$2=$A1682,Data!X401,0)</f>
        <v>0</v>
      </c>
      <c r="AB1682" s="169">
        <f>IF(AB$2=$A1682,Data!Y401,0)</f>
        <v>0</v>
      </c>
      <c r="AC1682" s="169">
        <f>IF(AC$2=$A1682,Data!Z401,0)</f>
        <v>0</v>
      </c>
      <c r="AD1682" s="170">
        <f>IF(AD$2=$A1682,Data!AA401,0)</f>
        <v>0</v>
      </c>
      <c r="AE1682" s="171">
        <f>IF(AE$2=$A1682,Data!AB401,0)</f>
        <v>0</v>
      </c>
      <c r="AF1682" s="170">
        <f>IF(AF$2=$A1682,Data!AC401,0)</f>
        <v>0</v>
      </c>
      <c r="AG1682" s="171">
        <f>IF(AG$2=$A1682,Data!AD401,0)</f>
        <v>0</v>
      </c>
      <c r="AH1682" s="170">
        <f>IF(AH$2=$A1682,Data!AE401,0)</f>
        <v>0</v>
      </c>
      <c r="AI1682" s="171">
        <f>IF(AI$2=$A1682,Data!AF401,0)</f>
        <v>0</v>
      </c>
      <c r="AJ1682" s="170">
        <f>IF(AJ$2=$A1682,Data!AG401,0)</f>
        <v>0</v>
      </c>
      <c r="AK1682" s="171">
        <f>IF(AK$2=$A1682,Data!AH401,0)</f>
        <v>0</v>
      </c>
      <c r="AL1682" s="170">
        <f>IF(AL$2=$A1682,Data!AI401,0)</f>
        <v>0</v>
      </c>
      <c r="AM1682" t="str">
        <f t="shared" si="52"/>
        <v>EA</v>
      </c>
      <c r="AN1682" t="e">
        <f>+INDEX(Validation!$D$4:$D$250,MATCH(Merge!B1682,Validation!$E$4:$E$250,0))</f>
        <v>#N/A</v>
      </c>
      <c r="AO1682" s="172">
        <f t="shared" si="53"/>
        <v>0</v>
      </c>
    </row>
    <row r="1683" spans="1:41" ht="15" x14ac:dyDescent="0.25">
      <c r="A1683">
        <f>Inputs!$H$14</f>
        <v>4</v>
      </c>
      <c r="B1683" t="str">
        <f>Inputs!$D$4</f>
        <v>Select Agency…</v>
      </c>
      <c r="C1683" s="166" t="str">
        <f>Inputs!$I$6</f>
        <v>(insert code)</v>
      </c>
      <c r="D1683" t="str">
        <f>IFERROR(INDEX(Inputs!$I$11:$I$19,MATCH(A1683,Inputs!$H$11:$H$19)),"")</f>
        <v>(insert code)</v>
      </c>
      <c r="E1683" t="s">
        <v>942</v>
      </c>
      <c r="F1683" s="168">
        <f>IF(F$2=$A1683,Data!C402,0)</f>
        <v>0</v>
      </c>
      <c r="G1683" s="168">
        <f>IF(G$2=$A1683,Data!D402,0)</f>
        <v>0</v>
      </c>
      <c r="H1683" s="168">
        <f>IF(H$2=$A1683,Data!E402,0)</f>
        <v>0</v>
      </c>
      <c r="I1683" s="168">
        <f>IF(I$2=$A1683,Data!F402,0)</f>
        <v>0</v>
      </c>
      <c r="J1683" s="168">
        <f>IF(J$2=$A1683,Data!G402,0)</f>
        <v>0</v>
      </c>
      <c r="K1683" s="168">
        <f>IF(K$2=$A1683,Data!H402,0)</f>
        <v>0</v>
      </c>
      <c r="L1683" s="168">
        <f>IF(L$2=$A1683,Data!I402,0)</f>
        <v>0</v>
      </c>
      <c r="M1683" s="168">
        <f>IF(M$2=$A1683,Data!J402,0)</f>
        <v>0</v>
      </c>
      <c r="N1683" s="168">
        <f>IF(N$2=$A1683,Data!K402,0)</f>
        <v>0</v>
      </c>
      <c r="O1683" s="168">
        <f>IF(O$2=$A1683,Data!L402,0)</f>
        <v>0</v>
      </c>
      <c r="P1683" s="168">
        <f>IF(P$2=$A1683,Data!M402,0)</f>
        <v>0</v>
      </c>
      <c r="Q1683" s="168">
        <f>IF(Q$2=$A1683,Data!N402,0)</f>
        <v>0</v>
      </c>
      <c r="R1683" s="169">
        <f>IF(R$2=$A1683,Data!O402,0)</f>
        <v>0</v>
      </c>
      <c r="S1683" s="169">
        <f>IF(S$2=$A1683,Data!P402,0)</f>
        <v>0</v>
      </c>
      <c r="T1683" s="169">
        <f>IF(T$2=$A1683,Data!Q402,0)</f>
        <v>0</v>
      </c>
      <c r="U1683" s="169">
        <f>IF(U$2=$A1683,Data!R402,0)</f>
        <v>0</v>
      </c>
      <c r="V1683" s="169">
        <f>IF(V$2=$A1683,Data!S402,0)</f>
        <v>0</v>
      </c>
      <c r="W1683" s="169">
        <f>IF(W$2=$A1683,Data!T402,0)</f>
        <v>0</v>
      </c>
      <c r="X1683" s="169">
        <f>IF(X$2=$A1683,Data!U402,0)</f>
        <v>0</v>
      </c>
      <c r="Y1683" s="169">
        <f>IF(Y$2=$A1683,Data!V402,0)</f>
        <v>0</v>
      </c>
      <c r="Z1683" s="169">
        <f>IF(Z$2=$A1683,Data!W402,0)</f>
        <v>0</v>
      </c>
      <c r="AA1683" s="169">
        <f>IF(AA$2=$A1683,Data!X402,0)</f>
        <v>0</v>
      </c>
      <c r="AB1683" s="169">
        <f>IF(AB$2=$A1683,Data!Y402,0)</f>
        <v>0</v>
      </c>
      <c r="AC1683" s="169">
        <f>IF(AC$2=$A1683,Data!Z402,0)</f>
        <v>0</v>
      </c>
      <c r="AD1683" s="170">
        <f>IF(AD$2=$A1683,Data!AA402,0)</f>
        <v>0</v>
      </c>
      <c r="AE1683" s="171">
        <f>IF(AE$2=$A1683,Data!AB402,0)</f>
        <v>0</v>
      </c>
      <c r="AF1683" s="170">
        <f>IF(AF$2=$A1683,Data!AC402,0)</f>
        <v>0</v>
      </c>
      <c r="AG1683" s="171">
        <f>IF(AG$2=$A1683,Data!AD402,0)</f>
        <v>0</v>
      </c>
      <c r="AH1683" s="170">
        <f>IF(AH$2=$A1683,Data!AE402,0)</f>
        <v>0</v>
      </c>
      <c r="AI1683" s="171">
        <f>IF(AI$2=$A1683,Data!AF402,0)</f>
        <v>0</v>
      </c>
      <c r="AJ1683" s="170">
        <f>IF(AJ$2=$A1683,Data!AG402,0)</f>
        <v>0</v>
      </c>
      <c r="AK1683" s="171">
        <f>IF(AK$2=$A1683,Data!AH402,0)</f>
        <v>0</v>
      </c>
      <c r="AL1683" s="170">
        <f>IF(AL$2=$A1683,Data!AI402,0)</f>
        <v>0</v>
      </c>
      <c r="AM1683" t="str">
        <f t="shared" si="52"/>
        <v>EA</v>
      </c>
      <c r="AN1683" t="e">
        <f>+INDEX(Validation!$D$4:$D$250,MATCH(Merge!B1683,Validation!$E$4:$E$250,0))</f>
        <v>#N/A</v>
      </c>
      <c r="AO1683" s="172">
        <f t="shared" si="53"/>
        <v>0</v>
      </c>
    </row>
    <row r="1684" spans="1:41" ht="15" x14ac:dyDescent="0.25">
      <c r="A1684">
        <f>Inputs!$H$14</f>
        <v>4</v>
      </c>
      <c r="B1684" t="str">
        <f>Inputs!$D$4</f>
        <v>Select Agency…</v>
      </c>
      <c r="C1684" s="166" t="str">
        <f>Inputs!$I$6</f>
        <v>(insert code)</v>
      </c>
      <c r="D1684" t="str">
        <f>IFERROR(INDEX(Inputs!$I$11:$I$19,MATCH(A1684,Inputs!$H$11:$H$19)),"")</f>
        <v>(insert code)</v>
      </c>
      <c r="E1684" t="s">
        <v>942</v>
      </c>
      <c r="F1684" s="168">
        <f>IF(F$2=$A1684,Data!C403,0)</f>
        <v>0</v>
      </c>
      <c r="G1684" s="168">
        <f>IF(G$2=$A1684,Data!D403,0)</f>
        <v>0</v>
      </c>
      <c r="H1684" s="168">
        <f>IF(H$2=$A1684,Data!E403,0)</f>
        <v>0</v>
      </c>
      <c r="I1684" s="168">
        <f>IF(I$2=$A1684,Data!F403,0)</f>
        <v>0</v>
      </c>
      <c r="J1684" s="168">
        <f>IF(J$2=$A1684,Data!G403,0)</f>
        <v>0</v>
      </c>
      <c r="K1684" s="168">
        <f>IF(K$2=$A1684,Data!H403,0)</f>
        <v>0</v>
      </c>
      <c r="L1684" s="168">
        <f>IF(L$2=$A1684,Data!I403,0)</f>
        <v>0</v>
      </c>
      <c r="M1684" s="168">
        <f>IF(M$2=$A1684,Data!J403,0)</f>
        <v>0</v>
      </c>
      <c r="N1684" s="168">
        <f>IF(N$2=$A1684,Data!K403,0)</f>
        <v>0</v>
      </c>
      <c r="O1684" s="168">
        <f>IF(O$2=$A1684,Data!L403,0)</f>
        <v>0</v>
      </c>
      <c r="P1684" s="168">
        <f>IF(P$2=$A1684,Data!M403,0)</f>
        <v>0</v>
      </c>
      <c r="Q1684" s="168">
        <f>IF(Q$2=$A1684,Data!N403,0)</f>
        <v>0</v>
      </c>
      <c r="R1684" s="169">
        <f>IF(R$2=$A1684,Data!O403,0)</f>
        <v>0</v>
      </c>
      <c r="S1684" s="169">
        <f>IF(S$2=$A1684,Data!P403,0)</f>
        <v>0</v>
      </c>
      <c r="T1684" s="169">
        <f>IF(T$2=$A1684,Data!Q403,0)</f>
        <v>0</v>
      </c>
      <c r="U1684" s="169">
        <f>IF(U$2=$A1684,Data!R403,0)</f>
        <v>0</v>
      </c>
      <c r="V1684" s="169">
        <f>IF(V$2=$A1684,Data!S403,0)</f>
        <v>0</v>
      </c>
      <c r="W1684" s="169">
        <f>IF(W$2=$A1684,Data!T403,0)</f>
        <v>0</v>
      </c>
      <c r="X1684" s="169">
        <f>IF(X$2=$A1684,Data!U403,0)</f>
        <v>0</v>
      </c>
      <c r="Y1684" s="169">
        <f>IF(Y$2=$A1684,Data!V403,0)</f>
        <v>0</v>
      </c>
      <c r="Z1684" s="169">
        <f>IF(Z$2=$A1684,Data!W403,0)</f>
        <v>0</v>
      </c>
      <c r="AA1684" s="169">
        <f>IF(AA$2=$A1684,Data!X403,0)</f>
        <v>0</v>
      </c>
      <c r="AB1684" s="169">
        <f>IF(AB$2=$A1684,Data!Y403,0)</f>
        <v>0</v>
      </c>
      <c r="AC1684" s="169">
        <f>IF(AC$2=$A1684,Data!Z403,0)</f>
        <v>0</v>
      </c>
      <c r="AD1684" s="170">
        <f>IF(AD$2=$A1684,Data!AA403,0)</f>
        <v>0</v>
      </c>
      <c r="AE1684" s="171">
        <f>IF(AE$2=$A1684,Data!AB403,0)</f>
        <v>0</v>
      </c>
      <c r="AF1684" s="170">
        <f>IF(AF$2=$A1684,Data!AC403,0)</f>
        <v>0</v>
      </c>
      <c r="AG1684" s="171">
        <f>IF(AG$2=$A1684,Data!AD403,0)</f>
        <v>0</v>
      </c>
      <c r="AH1684" s="170">
        <f>IF(AH$2=$A1684,Data!AE403,0)</f>
        <v>0</v>
      </c>
      <c r="AI1684" s="171">
        <f>IF(AI$2=$A1684,Data!AF403,0)</f>
        <v>0</v>
      </c>
      <c r="AJ1684" s="170">
        <f>IF(AJ$2=$A1684,Data!AG403,0)</f>
        <v>0</v>
      </c>
      <c r="AK1684" s="171">
        <f>IF(AK$2=$A1684,Data!AH403,0)</f>
        <v>0</v>
      </c>
      <c r="AL1684" s="170">
        <f>IF(AL$2=$A1684,Data!AI403,0)</f>
        <v>0</v>
      </c>
      <c r="AM1684" t="str">
        <f t="shared" si="52"/>
        <v>EA</v>
      </c>
      <c r="AN1684" t="e">
        <f>+INDEX(Validation!$D$4:$D$250,MATCH(Merge!B1684,Validation!$E$4:$E$250,0))</f>
        <v>#N/A</v>
      </c>
      <c r="AO1684" s="172">
        <f t="shared" si="53"/>
        <v>0</v>
      </c>
    </row>
    <row r="1685" spans="1:41" ht="15" x14ac:dyDescent="0.25">
      <c r="A1685">
        <f>Inputs!$H$14</f>
        <v>4</v>
      </c>
      <c r="B1685" t="str">
        <f>Inputs!$D$4</f>
        <v>Select Agency…</v>
      </c>
      <c r="C1685" s="166" t="str">
        <f>Inputs!$I$6</f>
        <v>(insert code)</v>
      </c>
      <c r="D1685" t="str">
        <f>IFERROR(INDEX(Inputs!$I$11:$I$19,MATCH(A1685,Inputs!$H$11:$H$19)),"")</f>
        <v>(insert code)</v>
      </c>
      <c r="E1685" t="s">
        <v>942</v>
      </c>
      <c r="F1685" s="168">
        <f>IF(F$2=$A1685,Data!C404,0)</f>
        <v>0</v>
      </c>
      <c r="G1685" s="168">
        <f>IF(G$2=$A1685,Data!D404,0)</f>
        <v>0</v>
      </c>
      <c r="H1685" s="168">
        <f>IF(H$2=$A1685,Data!E404,0)</f>
        <v>0</v>
      </c>
      <c r="I1685" s="168">
        <f>IF(I$2=$A1685,Data!F404,0)</f>
        <v>0</v>
      </c>
      <c r="J1685" s="168">
        <f>IF(J$2=$A1685,Data!G404,0)</f>
        <v>0</v>
      </c>
      <c r="K1685" s="168">
        <f>IF(K$2=$A1685,Data!H404,0)</f>
        <v>0</v>
      </c>
      <c r="L1685" s="168">
        <f>IF(L$2=$A1685,Data!I404,0)</f>
        <v>0</v>
      </c>
      <c r="M1685" s="168">
        <f>IF(M$2=$A1685,Data!J404,0)</f>
        <v>0</v>
      </c>
      <c r="N1685" s="168">
        <f>IF(N$2=$A1685,Data!K404,0)</f>
        <v>0</v>
      </c>
      <c r="O1685" s="168">
        <f>IF(O$2=$A1685,Data!L404,0)</f>
        <v>0</v>
      </c>
      <c r="P1685" s="168">
        <f>IF(P$2=$A1685,Data!M404,0)</f>
        <v>0</v>
      </c>
      <c r="Q1685" s="168">
        <f>IF(Q$2=$A1685,Data!N404,0)</f>
        <v>0</v>
      </c>
      <c r="R1685" s="169">
        <f>IF(R$2=$A1685,Data!O404,0)</f>
        <v>0</v>
      </c>
      <c r="S1685" s="169">
        <f>IF(S$2=$A1685,Data!P404,0)</f>
        <v>0</v>
      </c>
      <c r="T1685" s="169">
        <f>IF(T$2=$A1685,Data!Q404,0)</f>
        <v>0</v>
      </c>
      <c r="U1685" s="169">
        <f>IF(U$2=$A1685,Data!R404,0)</f>
        <v>0</v>
      </c>
      <c r="V1685" s="169">
        <f>IF(V$2=$A1685,Data!S404,0)</f>
        <v>0</v>
      </c>
      <c r="W1685" s="169">
        <f>IF(W$2=$A1685,Data!T404,0)</f>
        <v>0</v>
      </c>
      <c r="X1685" s="169">
        <f>IF(X$2=$A1685,Data!U404,0)</f>
        <v>0</v>
      </c>
      <c r="Y1685" s="169">
        <f>IF(Y$2=$A1685,Data!V404,0)</f>
        <v>0</v>
      </c>
      <c r="Z1685" s="169">
        <f>IF(Z$2=$A1685,Data!W404,0)</f>
        <v>0</v>
      </c>
      <c r="AA1685" s="169">
        <f>IF(AA$2=$A1685,Data!X404,0)</f>
        <v>0</v>
      </c>
      <c r="AB1685" s="169">
        <f>IF(AB$2=$A1685,Data!Y404,0)</f>
        <v>0</v>
      </c>
      <c r="AC1685" s="169">
        <f>IF(AC$2=$A1685,Data!Z404,0)</f>
        <v>0</v>
      </c>
      <c r="AD1685" s="170">
        <f>IF(AD$2=$A1685,Data!AA404,0)</f>
        <v>0</v>
      </c>
      <c r="AE1685" s="171">
        <f>IF(AE$2=$A1685,Data!AB404,0)</f>
        <v>0</v>
      </c>
      <c r="AF1685" s="170">
        <f>IF(AF$2=$A1685,Data!AC404,0)</f>
        <v>0</v>
      </c>
      <c r="AG1685" s="171">
        <f>IF(AG$2=$A1685,Data!AD404,0)</f>
        <v>0</v>
      </c>
      <c r="AH1685" s="170">
        <f>IF(AH$2=$A1685,Data!AE404,0)</f>
        <v>0</v>
      </c>
      <c r="AI1685" s="171">
        <f>IF(AI$2=$A1685,Data!AF404,0)</f>
        <v>0</v>
      </c>
      <c r="AJ1685" s="170">
        <f>IF(AJ$2=$A1685,Data!AG404,0)</f>
        <v>0</v>
      </c>
      <c r="AK1685" s="171">
        <f>IF(AK$2=$A1685,Data!AH404,0)</f>
        <v>0</v>
      </c>
      <c r="AL1685" s="170">
        <f>IF(AL$2=$A1685,Data!AI404,0)</f>
        <v>0</v>
      </c>
      <c r="AM1685" t="str">
        <f t="shared" si="52"/>
        <v>EA</v>
      </c>
      <c r="AN1685" t="e">
        <f>+INDEX(Validation!$D$4:$D$250,MATCH(Merge!B1685,Validation!$E$4:$E$250,0))</f>
        <v>#N/A</v>
      </c>
      <c r="AO1685" s="172">
        <f t="shared" si="53"/>
        <v>0</v>
      </c>
    </row>
    <row r="1686" spans="1:41" ht="15" x14ac:dyDescent="0.25">
      <c r="A1686">
        <f>Inputs!$H$14</f>
        <v>4</v>
      </c>
      <c r="B1686" t="str">
        <f>Inputs!$D$4</f>
        <v>Select Agency…</v>
      </c>
      <c r="C1686" s="166" t="str">
        <f>Inputs!$I$6</f>
        <v>(insert code)</v>
      </c>
      <c r="D1686" t="str">
        <f>IFERROR(INDEX(Inputs!$I$11:$I$19,MATCH(A1686,Inputs!$H$11:$H$19)),"")</f>
        <v>(insert code)</v>
      </c>
      <c r="E1686" t="s">
        <v>942</v>
      </c>
      <c r="F1686" s="168">
        <f>IF(F$2=$A1686,Data!C405,0)</f>
        <v>0</v>
      </c>
      <c r="G1686" s="168">
        <f>IF(G$2=$A1686,Data!D405,0)</f>
        <v>0</v>
      </c>
      <c r="H1686" s="168">
        <f>IF(H$2=$A1686,Data!E405,0)</f>
        <v>0</v>
      </c>
      <c r="I1686" s="168">
        <f>IF(I$2=$A1686,Data!F405,0)</f>
        <v>0</v>
      </c>
      <c r="J1686" s="168">
        <f>IF(J$2=$A1686,Data!G405,0)</f>
        <v>0</v>
      </c>
      <c r="K1686" s="168">
        <f>IF(K$2=$A1686,Data!H405,0)</f>
        <v>0</v>
      </c>
      <c r="L1686" s="168">
        <f>IF(L$2=$A1686,Data!I405,0)</f>
        <v>0</v>
      </c>
      <c r="M1686" s="168">
        <f>IF(M$2=$A1686,Data!J405,0)</f>
        <v>0</v>
      </c>
      <c r="N1686" s="168">
        <f>IF(N$2=$A1686,Data!K405,0)</f>
        <v>0</v>
      </c>
      <c r="O1686" s="168">
        <f>IF(O$2=$A1686,Data!L405,0)</f>
        <v>0</v>
      </c>
      <c r="P1686" s="168">
        <f>IF(P$2=$A1686,Data!M405,0)</f>
        <v>0</v>
      </c>
      <c r="Q1686" s="168">
        <f>IF(Q$2=$A1686,Data!N405,0)</f>
        <v>0</v>
      </c>
      <c r="R1686" s="169">
        <f>IF(R$2=$A1686,Data!O405,0)</f>
        <v>0</v>
      </c>
      <c r="S1686" s="169">
        <f>IF(S$2=$A1686,Data!P405,0)</f>
        <v>0</v>
      </c>
      <c r="T1686" s="169">
        <f>IF(T$2=$A1686,Data!Q405,0)</f>
        <v>0</v>
      </c>
      <c r="U1686" s="169">
        <f>IF(U$2=$A1686,Data!R405,0)</f>
        <v>0</v>
      </c>
      <c r="V1686" s="169">
        <f>IF(V$2=$A1686,Data!S405,0)</f>
        <v>0</v>
      </c>
      <c r="W1686" s="169">
        <f>IF(W$2=$A1686,Data!T405,0)</f>
        <v>0</v>
      </c>
      <c r="X1686" s="169">
        <f>IF(X$2=$A1686,Data!U405,0)</f>
        <v>0</v>
      </c>
      <c r="Y1686" s="169">
        <f>IF(Y$2=$A1686,Data!V405,0)</f>
        <v>0</v>
      </c>
      <c r="Z1686" s="169">
        <f>IF(Z$2=$A1686,Data!W405,0)</f>
        <v>0</v>
      </c>
      <c r="AA1686" s="169">
        <f>IF(AA$2=$A1686,Data!X405,0)</f>
        <v>0</v>
      </c>
      <c r="AB1686" s="169">
        <f>IF(AB$2=$A1686,Data!Y405,0)</f>
        <v>0</v>
      </c>
      <c r="AC1686" s="169">
        <f>IF(AC$2=$A1686,Data!Z405,0)</f>
        <v>0</v>
      </c>
      <c r="AD1686" s="170">
        <f>IF(AD$2=$A1686,Data!AA405,0)</f>
        <v>0</v>
      </c>
      <c r="AE1686" s="171">
        <f>IF(AE$2=$A1686,Data!AB405,0)</f>
        <v>0</v>
      </c>
      <c r="AF1686" s="170">
        <f>IF(AF$2=$A1686,Data!AC405,0)</f>
        <v>0</v>
      </c>
      <c r="AG1686" s="171">
        <f>IF(AG$2=$A1686,Data!AD405,0)</f>
        <v>0</v>
      </c>
      <c r="AH1686" s="170">
        <f>IF(AH$2=$A1686,Data!AE405,0)</f>
        <v>0</v>
      </c>
      <c r="AI1686" s="171">
        <f>IF(AI$2=$A1686,Data!AF405,0)</f>
        <v>0</v>
      </c>
      <c r="AJ1686" s="170">
        <f>IF(AJ$2=$A1686,Data!AG405,0)</f>
        <v>0</v>
      </c>
      <c r="AK1686" s="171">
        <f>IF(AK$2=$A1686,Data!AH405,0)</f>
        <v>0</v>
      </c>
      <c r="AL1686" s="170">
        <f>IF(AL$2=$A1686,Data!AI405,0)</f>
        <v>0</v>
      </c>
      <c r="AM1686" t="str">
        <f t="shared" si="52"/>
        <v>EA</v>
      </c>
      <c r="AN1686" t="e">
        <f>+INDEX(Validation!$D$4:$D$250,MATCH(Merge!B1686,Validation!$E$4:$E$250,0))</f>
        <v>#N/A</v>
      </c>
      <c r="AO1686" s="172">
        <f t="shared" si="53"/>
        <v>0</v>
      </c>
    </row>
    <row r="1687" spans="1:41" ht="15" x14ac:dyDescent="0.25">
      <c r="A1687">
        <f>Inputs!$H$14</f>
        <v>4</v>
      </c>
      <c r="B1687" t="str">
        <f>Inputs!$D$4</f>
        <v>Select Agency…</v>
      </c>
      <c r="C1687" s="166" t="str">
        <f>Inputs!$I$6</f>
        <v>(insert code)</v>
      </c>
      <c r="D1687" t="str">
        <f>IFERROR(INDEX(Inputs!$I$11:$I$19,MATCH(A1687,Inputs!$H$11:$H$19)),"")</f>
        <v>(insert code)</v>
      </c>
      <c r="E1687" t="s">
        <v>942</v>
      </c>
      <c r="F1687" s="168">
        <f>IF(F$2=$A1687,Data!C406,0)</f>
        <v>0</v>
      </c>
      <c r="G1687" s="168">
        <f>IF(G$2=$A1687,Data!D406,0)</f>
        <v>0</v>
      </c>
      <c r="H1687" s="168">
        <f>IF(H$2=$A1687,Data!E406,0)</f>
        <v>0</v>
      </c>
      <c r="I1687" s="168">
        <f>IF(I$2=$A1687,Data!F406,0)</f>
        <v>0</v>
      </c>
      <c r="J1687" s="168">
        <f>IF(J$2=$A1687,Data!G406,0)</f>
        <v>0</v>
      </c>
      <c r="K1687" s="168">
        <f>IF(K$2=$A1687,Data!H406,0)</f>
        <v>0</v>
      </c>
      <c r="L1687" s="168">
        <f>IF(L$2=$A1687,Data!I406,0)</f>
        <v>0</v>
      </c>
      <c r="M1687" s="168">
        <f>IF(M$2=$A1687,Data!J406,0)</f>
        <v>0</v>
      </c>
      <c r="N1687" s="168">
        <f>IF(N$2=$A1687,Data!K406,0)</f>
        <v>0</v>
      </c>
      <c r="O1687" s="168">
        <f>IF(O$2=$A1687,Data!L406,0)</f>
        <v>0</v>
      </c>
      <c r="P1687" s="168">
        <f>IF(P$2=$A1687,Data!M406,0)</f>
        <v>0</v>
      </c>
      <c r="Q1687" s="168">
        <f>IF(Q$2=$A1687,Data!N406,0)</f>
        <v>0</v>
      </c>
      <c r="R1687" s="169">
        <f>IF(R$2=$A1687,Data!O406,0)</f>
        <v>0</v>
      </c>
      <c r="S1687" s="169">
        <f>IF(S$2=$A1687,Data!P406,0)</f>
        <v>0</v>
      </c>
      <c r="T1687" s="169">
        <f>IF(T$2=$A1687,Data!Q406,0)</f>
        <v>0</v>
      </c>
      <c r="U1687" s="169">
        <f>IF(U$2=$A1687,Data!R406,0)</f>
        <v>0</v>
      </c>
      <c r="V1687" s="169">
        <f>IF(V$2=$A1687,Data!S406,0)</f>
        <v>0</v>
      </c>
      <c r="W1687" s="169">
        <f>IF(W$2=$A1687,Data!T406,0)</f>
        <v>0</v>
      </c>
      <c r="X1687" s="169">
        <f>IF(X$2=$A1687,Data!U406,0)</f>
        <v>0</v>
      </c>
      <c r="Y1687" s="169">
        <f>IF(Y$2=$A1687,Data!V406,0)</f>
        <v>0</v>
      </c>
      <c r="Z1687" s="169">
        <f>IF(Z$2=$A1687,Data!W406,0)</f>
        <v>0</v>
      </c>
      <c r="AA1687" s="169">
        <f>IF(AA$2=$A1687,Data!X406,0)</f>
        <v>0</v>
      </c>
      <c r="AB1687" s="169">
        <f>IF(AB$2=$A1687,Data!Y406,0)</f>
        <v>0</v>
      </c>
      <c r="AC1687" s="169">
        <f>IF(AC$2=$A1687,Data!Z406,0)</f>
        <v>0</v>
      </c>
      <c r="AD1687" s="170">
        <f>IF(AD$2=$A1687,Data!AA406,0)</f>
        <v>0</v>
      </c>
      <c r="AE1687" s="171">
        <f>IF(AE$2=$A1687,Data!AB406,0)</f>
        <v>0</v>
      </c>
      <c r="AF1687" s="170">
        <f>IF(AF$2=$A1687,Data!AC406,0)</f>
        <v>0</v>
      </c>
      <c r="AG1687" s="171">
        <f>IF(AG$2=$A1687,Data!AD406,0)</f>
        <v>0</v>
      </c>
      <c r="AH1687" s="170">
        <f>IF(AH$2=$A1687,Data!AE406,0)</f>
        <v>0</v>
      </c>
      <c r="AI1687" s="171">
        <f>IF(AI$2=$A1687,Data!AF406,0)</f>
        <v>0</v>
      </c>
      <c r="AJ1687" s="170">
        <f>IF(AJ$2=$A1687,Data!AG406,0)</f>
        <v>0</v>
      </c>
      <c r="AK1687" s="171">
        <f>IF(AK$2=$A1687,Data!AH406,0)</f>
        <v>0</v>
      </c>
      <c r="AL1687" s="170">
        <f>IF(AL$2=$A1687,Data!AI406,0)</f>
        <v>0</v>
      </c>
      <c r="AM1687" t="str">
        <f t="shared" si="52"/>
        <v>EA</v>
      </c>
      <c r="AN1687" t="e">
        <f>+INDEX(Validation!$D$4:$D$250,MATCH(Merge!B1687,Validation!$E$4:$E$250,0))</f>
        <v>#N/A</v>
      </c>
      <c r="AO1687" s="172">
        <f t="shared" si="53"/>
        <v>0</v>
      </c>
    </row>
    <row r="1688" spans="1:41" ht="15" x14ac:dyDescent="0.25">
      <c r="A1688">
        <f>Inputs!$H$14</f>
        <v>4</v>
      </c>
      <c r="B1688" t="str">
        <f>Inputs!$D$4</f>
        <v>Select Agency…</v>
      </c>
      <c r="C1688" s="166" t="str">
        <f>Inputs!$I$6</f>
        <v>(insert code)</v>
      </c>
      <c r="D1688" t="str">
        <f>IFERROR(INDEX(Inputs!$I$11:$I$19,MATCH(A1688,Inputs!$H$11:$H$19)),"")</f>
        <v>(insert code)</v>
      </c>
      <c r="E1688" t="s">
        <v>942</v>
      </c>
      <c r="F1688" s="168">
        <f>IF(F$2=$A1688,Data!C407,0)</f>
        <v>0</v>
      </c>
      <c r="G1688" s="168">
        <f>IF(G$2=$A1688,Data!D407,0)</f>
        <v>0</v>
      </c>
      <c r="H1688" s="168">
        <f>IF(H$2=$A1688,Data!E407,0)</f>
        <v>0</v>
      </c>
      <c r="I1688" s="168">
        <f>IF(I$2=$A1688,Data!F407,0)</f>
        <v>0</v>
      </c>
      <c r="J1688" s="168">
        <f>IF(J$2=$A1688,Data!G407,0)</f>
        <v>0</v>
      </c>
      <c r="K1688" s="168">
        <f>IF(K$2=$A1688,Data!H407,0)</f>
        <v>0</v>
      </c>
      <c r="L1688" s="168">
        <f>IF(L$2=$A1688,Data!I407,0)</f>
        <v>0</v>
      </c>
      <c r="M1688" s="168">
        <f>IF(M$2=$A1688,Data!J407,0)</f>
        <v>0</v>
      </c>
      <c r="N1688" s="168">
        <f>IF(N$2=$A1688,Data!K407,0)</f>
        <v>0</v>
      </c>
      <c r="O1688" s="168">
        <f>IF(O$2=$A1688,Data!L407,0)</f>
        <v>0</v>
      </c>
      <c r="P1688" s="168">
        <f>IF(P$2=$A1688,Data!M407,0)</f>
        <v>0</v>
      </c>
      <c r="Q1688" s="168">
        <f>IF(Q$2=$A1688,Data!N407,0)</f>
        <v>0</v>
      </c>
      <c r="R1688" s="169">
        <f>IF(R$2=$A1688,Data!O407,0)</f>
        <v>0</v>
      </c>
      <c r="S1688" s="169">
        <f>IF(S$2=$A1688,Data!P407,0)</f>
        <v>0</v>
      </c>
      <c r="T1688" s="169">
        <f>IF(T$2=$A1688,Data!Q407,0)</f>
        <v>0</v>
      </c>
      <c r="U1688" s="169">
        <f>IF(U$2=$A1688,Data!R407,0)</f>
        <v>0</v>
      </c>
      <c r="V1688" s="169">
        <f>IF(V$2=$A1688,Data!S407,0)</f>
        <v>0</v>
      </c>
      <c r="W1688" s="169">
        <f>IF(W$2=$A1688,Data!T407,0)</f>
        <v>0</v>
      </c>
      <c r="X1688" s="169">
        <f>IF(X$2=$A1688,Data!U407,0)</f>
        <v>0</v>
      </c>
      <c r="Y1688" s="169">
        <f>IF(Y$2=$A1688,Data!V407,0)</f>
        <v>0</v>
      </c>
      <c r="Z1688" s="169">
        <f>IF(Z$2=$A1688,Data!W407,0)</f>
        <v>0</v>
      </c>
      <c r="AA1688" s="169">
        <f>IF(AA$2=$A1688,Data!X407,0)</f>
        <v>0</v>
      </c>
      <c r="AB1688" s="169">
        <f>IF(AB$2=$A1688,Data!Y407,0)</f>
        <v>0</v>
      </c>
      <c r="AC1688" s="169">
        <f>IF(AC$2=$A1688,Data!Z407,0)</f>
        <v>0</v>
      </c>
      <c r="AD1688" s="170">
        <f>IF(AD$2=$A1688,Data!AA407,0)</f>
        <v>0</v>
      </c>
      <c r="AE1688" s="171">
        <f>IF(AE$2=$A1688,Data!AB407,0)</f>
        <v>0</v>
      </c>
      <c r="AF1688" s="170">
        <f>IF(AF$2=$A1688,Data!AC407,0)</f>
        <v>0</v>
      </c>
      <c r="AG1688" s="171">
        <f>IF(AG$2=$A1688,Data!AD407,0)</f>
        <v>0</v>
      </c>
      <c r="AH1688" s="170">
        <f>IF(AH$2=$A1688,Data!AE407,0)</f>
        <v>0</v>
      </c>
      <c r="AI1688" s="171">
        <f>IF(AI$2=$A1688,Data!AF407,0)</f>
        <v>0</v>
      </c>
      <c r="AJ1688" s="170">
        <f>IF(AJ$2=$A1688,Data!AG407,0)</f>
        <v>0</v>
      </c>
      <c r="AK1688" s="171">
        <f>IF(AK$2=$A1688,Data!AH407,0)</f>
        <v>0</v>
      </c>
      <c r="AL1688" s="170">
        <f>IF(AL$2=$A1688,Data!AI407,0)</f>
        <v>0</v>
      </c>
      <c r="AM1688" t="str">
        <f t="shared" si="52"/>
        <v>EA</v>
      </c>
      <c r="AN1688" t="e">
        <f>+INDEX(Validation!$D$4:$D$250,MATCH(Merge!B1688,Validation!$E$4:$E$250,0))</f>
        <v>#N/A</v>
      </c>
      <c r="AO1688" s="172">
        <f t="shared" si="53"/>
        <v>0</v>
      </c>
    </row>
    <row r="1689" spans="1:41" ht="15" x14ac:dyDescent="0.25">
      <c r="A1689">
        <f>Inputs!$H$14</f>
        <v>4</v>
      </c>
      <c r="B1689" t="str">
        <f>Inputs!$D$4</f>
        <v>Select Agency…</v>
      </c>
      <c r="C1689" s="166" t="str">
        <f>Inputs!$I$6</f>
        <v>(insert code)</v>
      </c>
      <c r="D1689" t="str">
        <f>IFERROR(INDEX(Inputs!$I$11:$I$19,MATCH(A1689,Inputs!$H$11:$H$19)),"")</f>
        <v>(insert code)</v>
      </c>
      <c r="E1689" t="s">
        <v>942</v>
      </c>
      <c r="F1689" s="168">
        <f>IF(F$2=$A1689,Data!C408,0)</f>
        <v>0</v>
      </c>
      <c r="G1689" s="168">
        <f>IF(G$2=$A1689,Data!D408,0)</f>
        <v>0</v>
      </c>
      <c r="H1689" s="168">
        <f>IF(H$2=$A1689,Data!E408,0)</f>
        <v>0</v>
      </c>
      <c r="I1689" s="168">
        <f>IF(I$2=$A1689,Data!F408,0)</f>
        <v>0</v>
      </c>
      <c r="J1689" s="168">
        <f>IF(J$2=$A1689,Data!G408,0)</f>
        <v>0</v>
      </c>
      <c r="K1689" s="168">
        <f>IF(K$2=$A1689,Data!H408,0)</f>
        <v>0</v>
      </c>
      <c r="L1689" s="168">
        <f>IF(L$2=$A1689,Data!I408,0)</f>
        <v>0</v>
      </c>
      <c r="M1689" s="168">
        <f>IF(M$2=$A1689,Data!J408,0)</f>
        <v>0</v>
      </c>
      <c r="N1689" s="168">
        <f>IF(N$2=$A1689,Data!K408,0)</f>
        <v>0</v>
      </c>
      <c r="O1689" s="168">
        <f>IF(O$2=$A1689,Data!L408,0)</f>
        <v>0</v>
      </c>
      <c r="P1689" s="168">
        <f>IF(P$2=$A1689,Data!M408,0)</f>
        <v>0</v>
      </c>
      <c r="Q1689" s="168">
        <f>IF(Q$2=$A1689,Data!N408,0)</f>
        <v>0</v>
      </c>
      <c r="R1689" s="169">
        <f>IF(R$2=$A1689,Data!O408,0)</f>
        <v>0</v>
      </c>
      <c r="S1689" s="169">
        <f>IF(S$2=$A1689,Data!P408,0)</f>
        <v>0</v>
      </c>
      <c r="T1689" s="169">
        <f>IF(T$2=$A1689,Data!Q408,0)</f>
        <v>0</v>
      </c>
      <c r="U1689" s="169">
        <f>IF(U$2=$A1689,Data!R408,0)</f>
        <v>0</v>
      </c>
      <c r="V1689" s="169">
        <f>IF(V$2=$A1689,Data!S408,0)</f>
        <v>0</v>
      </c>
      <c r="W1689" s="169">
        <f>IF(W$2=$A1689,Data!T408,0)</f>
        <v>0</v>
      </c>
      <c r="X1689" s="169">
        <f>IF(X$2=$A1689,Data!U408,0)</f>
        <v>0</v>
      </c>
      <c r="Y1689" s="169">
        <f>IF(Y$2=$A1689,Data!V408,0)</f>
        <v>0</v>
      </c>
      <c r="Z1689" s="169">
        <f>IF(Z$2=$A1689,Data!W408,0)</f>
        <v>0</v>
      </c>
      <c r="AA1689" s="169">
        <f>IF(AA$2=$A1689,Data!X408,0)</f>
        <v>0</v>
      </c>
      <c r="AB1689" s="169">
        <f>IF(AB$2=$A1689,Data!Y408,0)</f>
        <v>0</v>
      </c>
      <c r="AC1689" s="169">
        <f>IF(AC$2=$A1689,Data!Z408,0)</f>
        <v>0</v>
      </c>
      <c r="AD1689" s="170">
        <f>IF(AD$2=$A1689,Data!AA408,0)</f>
        <v>0</v>
      </c>
      <c r="AE1689" s="171">
        <f>IF(AE$2=$A1689,Data!AB408,0)</f>
        <v>0</v>
      </c>
      <c r="AF1689" s="170">
        <f>IF(AF$2=$A1689,Data!AC408,0)</f>
        <v>0</v>
      </c>
      <c r="AG1689" s="171">
        <f>IF(AG$2=$A1689,Data!AD408,0)</f>
        <v>0</v>
      </c>
      <c r="AH1689" s="170">
        <f>IF(AH$2=$A1689,Data!AE408,0)</f>
        <v>0</v>
      </c>
      <c r="AI1689" s="171">
        <f>IF(AI$2=$A1689,Data!AF408,0)</f>
        <v>0</v>
      </c>
      <c r="AJ1689" s="170">
        <f>IF(AJ$2=$A1689,Data!AG408,0)</f>
        <v>0</v>
      </c>
      <c r="AK1689" s="171">
        <f>IF(AK$2=$A1689,Data!AH408,0)</f>
        <v>0</v>
      </c>
      <c r="AL1689" s="170">
        <f>IF(AL$2=$A1689,Data!AI408,0)</f>
        <v>0</v>
      </c>
      <c r="AM1689" t="str">
        <f t="shared" si="52"/>
        <v>EA</v>
      </c>
      <c r="AN1689" t="e">
        <f>+INDEX(Validation!$D$4:$D$250,MATCH(Merge!B1689,Validation!$E$4:$E$250,0))</f>
        <v>#N/A</v>
      </c>
      <c r="AO1689" s="172">
        <f t="shared" si="53"/>
        <v>0</v>
      </c>
    </row>
    <row r="1690" spans="1:41" ht="15" x14ac:dyDescent="0.25">
      <c r="A1690">
        <f>Inputs!$H$14</f>
        <v>4</v>
      </c>
      <c r="B1690" t="str">
        <f>Inputs!$D$4</f>
        <v>Select Agency…</v>
      </c>
      <c r="C1690" s="166" t="str">
        <f>Inputs!$I$6</f>
        <v>(insert code)</v>
      </c>
      <c r="D1690" t="str">
        <f>IFERROR(INDEX(Inputs!$I$11:$I$19,MATCH(A1690,Inputs!$H$11:$H$19)),"")</f>
        <v>(insert code)</v>
      </c>
      <c r="E1690" t="s">
        <v>942</v>
      </c>
      <c r="F1690" s="168">
        <f>IF(F$2=$A1690,Data!C409,0)</f>
        <v>0</v>
      </c>
      <c r="G1690" s="168">
        <f>IF(G$2=$A1690,Data!D409,0)</f>
        <v>0</v>
      </c>
      <c r="H1690" s="168">
        <f>IF(H$2=$A1690,Data!E409,0)</f>
        <v>0</v>
      </c>
      <c r="I1690" s="168">
        <f>IF(I$2=$A1690,Data!F409,0)</f>
        <v>0</v>
      </c>
      <c r="J1690" s="168">
        <f>IF(J$2=$A1690,Data!G409,0)</f>
        <v>0</v>
      </c>
      <c r="K1690" s="168">
        <f>IF(K$2=$A1690,Data!H409,0)</f>
        <v>0</v>
      </c>
      <c r="L1690" s="168">
        <f>IF(L$2=$A1690,Data!I409,0)</f>
        <v>0</v>
      </c>
      <c r="M1690" s="168">
        <f>IF(M$2=$A1690,Data!J409,0)</f>
        <v>0</v>
      </c>
      <c r="N1690" s="168">
        <f>IF(N$2=$A1690,Data!K409,0)</f>
        <v>0</v>
      </c>
      <c r="O1690" s="168">
        <f>IF(O$2=$A1690,Data!L409,0)</f>
        <v>0</v>
      </c>
      <c r="P1690" s="168">
        <f>IF(P$2=$A1690,Data!M409,0)</f>
        <v>0</v>
      </c>
      <c r="Q1690" s="168">
        <f>IF(Q$2=$A1690,Data!N409,0)</f>
        <v>0</v>
      </c>
      <c r="R1690" s="169">
        <f>IF(R$2=$A1690,Data!O409,0)</f>
        <v>0</v>
      </c>
      <c r="S1690" s="169">
        <f>IF(S$2=$A1690,Data!P409,0)</f>
        <v>0</v>
      </c>
      <c r="T1690" s="169">
        <f>IF(T$2=$A1690,Data!Q409,0)</f>
        <v>0</v>
      </c>
      <c r="U1690" s="169">
        <f>IF(U$2=$A1690,Data!R409,0)</f>
        <v>0</v>
      </c>
      <c r="V1690" s="169">
        <f>IF(V$2=$A1690,Data!S409,0)</f>
        <v>0</v>
      </c>
      <c r="W1690" s="169">
        <f>IF(W$2=$A1690,Data!T409,0)</f>
        <v>0</v>
      </c>
      <c r="X1690" s="169">
        <f>IF(X$2=$A1690,Data!U409,0)</f>
        <v>0</v>
      </c>
      <c r="Y1690" s="169">
        <f>IF(Y$2=$A1690,Data!V409,0)</f>
        <v>0</v>
      </c>
      <c r="Z1690" s="169">
        <f>IF(Z$2=$A1690,Data!W409,0)</f>
        <v>0</v>
      </c>
      <c r="AA1690" s="169">
        <f>IF(AA$2=$A1690,Data!X409,0)</f>
        <v>0</v>
      </c>
      <c r="AB1690" s="169">
        <f>IF(AB$2=$A1690,Data!Y409,0)</f>
        <v>0</v>
      </c>
      <c r="AC1690" s="169">
        <f>IF(AC$2=$A1690,Data!Z409,0)</f>
        <v>0</v>
      </c>
      <c r="AD1690" s="170">
        <f>IF(AD$2=$A1690,Data!AA409,0)</f>
        <v>0</v>
      </c>
      <c r="AE1690" s="171">
        <f>IF(AE$2=$A1690,Data!AB409,0)</f>
        <v>0</v>
      </c>
      <c r="AF1690" s="170">
        <f>IF(AF$2=$A1690,Data!AC409,0)</f>
        <v>0</v>
      </c>
      <c r="AG1690" s="171">
        <f>IF(AG$2=$A1690,Data!AD409,0)</f>
        <v>0</v>
      </c>
      <c r="AH1690" s="170">
        <f>IF(AH$2=$A1690,Data!AE409,0)</f>
        <v>0</v>
      </c>
      <c r="AI1690" s="171">
        <f>IF(AI$2=$A1690,Data!AF409,0)</f>
        <v>0</v>
      </c>
      <c r="AJ1690" s="170">
        <f>IF(AJ$2=$A1690,Data!AG409,0)</f>
        <v>0</v>
      </c>
      <c r="AK1690" s="171">
        <f>IF(AK$2=$A1690,Data!AH409,0)</f>
        <v>0</v>
      </c>
      <c r="AL1690" s="170">
        <f>IF(AL$2=$A1690,Data!AI409,0)</f>
        <v>0</v>
      </c>
      <c r="AM1690" t="str">
        <f t="shared" si="52"/>
        <v>EA</v>
      </c>
      <c r="AN1690" t="e">
        <f>+INDEX(Validation!$D$4:$D$250,MATCH(Merge!B1690,Validation!$E$4:$E$250,0))</f>
        <v>#N/A</v>
      </c>
      <c r="AO1690" s="172">
        <f t="shared" si="53"/>
        <v>0</v>
      </c>
    </row>
    <row r="1691" spans="1:41" ht="15" x14ac:dyDescent="0.25">
      <c r="A1691">
        <f>Inputs!$H$14</f>
        <v>4</v>
      </c>
      <c r="B1691" t="str">
        <f>Inputs!$D$4</f>
        <v>Select Agency…</v>
      </c>
      <c r="C1691" s="166" t="str">
        <f>Inputs!$I$6</f>
        <v>(insert code)</v>
      </c>
      <c r="D1691" t="str">
        <f>IFERROR(INDEX(Inputs!$I$11:$I$19,MATCH(A1691,Inputs!$H$11:$H$19)),"")</f>
        <v>(insert code)</v>
      </c>
      <c r="E1691" t="s">
        <v>942</v>
      </c>
      <c r="F1691" s="168">
        <f>IF(F$2=$A1691,Data!C410,0)</f>
        <v>0</v>
      </c>
      <c r="G1691" s="168">
        <f>IF(G$2=$A1691,Data!D410,0)</f>
        <v>0</v>
      </c>
      <c r="H1691" s="168">
        <f>IF(H$2=$A1691,Data!E410,0)</f>
        <v>0</v>
      </c>
      <c r="I1691" s="168">
        <f>IF(I$2=$A1691,Data!F410,0)</f>
        <v>0</v>
      </c>
      <c r="J1691" s="168">
        <f>IF(J$2=$A1691,Data!G410,0)</f>
        <v>0</v>
      </c>
      <c r="K1691" s="168">
        <f>IF(K$2=$A1691,Data!H410,0)</f>
        <v>0</v>
      </c>
      <c r="L1691" s="168">
        <f>IF(L$2=$A1691,Data!I410,0)</f>
        <v>0</v>
      </c>
      <c r="M1691" s="168">
        <f>IF(M$2=$A1691,Data!J410,0)</f>
        <v>0</v>
      </c>
      <c r="N1691" s="168">
        <f>IF(N$2=$A1691,Data!K410,0)</f>
        <v>0</v>
      </c>
      <c r="O1691" s="168">
        <f>IF(O$2=$A1691,Data!L410,0)</f>
        <v>0</v>
      </c>
      <c r="P1691" s="168">
        <f>IF(P$2=$A1691,Data!M410,0)</f>
        <v>0</v>
      </c>
      <c r="Q1691" s="168">
        <f>IF(Q$2=$A1691,Data!N410,0)</f>
        <v>0</v>
      </c>
      <c r="R1691" s="169">
        <f>IF(R$2=$A1691,Data!O410,0)</f>
        <v>0</v>
      </c>
      <c r="S1691" s="169">
        <f>IF(S$2=$A1691,Data!P410,0)</f>
        <v>0</v>
      </c>
      <c r="T1691" s="169">
        <f>IF(T$2=$A1691,Data!Q410,0)</f>
        <v>0</v>
      </c>
      <c r="U1691" s="169">
        <f>IF(U$2=$A1691,Data!R410,0)</f>
        <v>0</v>
      </c>
      <c r="V1691" s="169">
        <f>IF(V$2=$A1691,Data!S410,0)</f>
        <v>0</v>
      </c>
      <c r="W1691" s="169">
        <f>IF(W$2=$A1691,Data!T410,0)</f>
        <v>0</v>
      </c>
      <c r="X1691" s="169">
        <f>IF(X$2=$A1691,Data!U410,0)</f>
        <v>0</v>
      </c>
      <c r="Y1691" s="169">
        <f>IF(Y$2=$A1691,Data!V410,0)</f>
        <v>0</v>
      </c>
      <c r="Z1691" s="169">
        <f>IF(Z$2=$A1691,Data!W410,0)</f>
        <v>0</v>
      </c>
      <c r="AA1691" s="169">
        <f>IF(AA$2=$A1691,Data!X410,0)</f>
        <v>0</v>
      </c>
      <c r="AB1691" s="169">
        <f>IF(AB$2=$A1691,Data!Y410,0)</f>
        <v>0</v>
      </c>
      <c r="AC1691" s="169">
        <f>IF(AC$2=$A1691,Data!Z410,0)</f>
        <v>0</v>
      </c>
      <c r="AD1691" s="170">
        <f>IF(AD$2=$A1691,Data!AA410,0)</f>
        <v>0</v>
      </c>
      <c r="AE1691" s="171">
        <f>IF(AE$2=$A1691,Data!AB410,0)</f>
        <v>0</v>
      </c>
      <c r="AF1691" s="170">
        <f>IF(AF$2=$A1691,Data!AC410,0)</f>
        <v>0</v>
      </c>
      <c r="AG1691" s="171">
        <f>IF(AG$2=$A1691,Data!AD410,0)</f>
        <v>0</v>
      </c>
      <c r="AH1691" s="170">
        <f>IF(AH$2=$A1691,Data!AE410,0)</f>
        <v>0</v>
      </c>
      <c r="AI1691" s="171">
        <f>IF(AI$2=$A1691,Data!AF410,0)</f>
        <v>0</v>
      </c>
      <c r="AJ1691" s="170">
        <f>IF(AJ$2=$A1691,Data!AG410,0)</f>
        <v>0</v>
      </c>
      <c r="AK1691" s="171">
        <f>IF(AK$2=$A1691,Data!AH410,0)</f>
        <v>0</v>
      </c>
      <c r="AL1691" s="170">
        <f>IF(AL$2=$A1691,Data!AI410,0)</f>
        <v>0</v>
      </c>
      <c r="AM1691" t="str">
        <f t="shared" si="52"/>
        <v>EA</v>
      </c>
      <c r="AN1691" t="e">
        <f>+INDEX(Validation!$D$4:$D$250,MATCH(Merge!B1691,Validation!$E$4:$E$250,0))</f>
        <v>#N/A</v>
      </c>
      <c r="AO1691" s="172">
        <f t="shared" si="53"/>
        <v>0</v>
      </c>
    </row>
    <row r="1692" spans="1:41" ht="15" x14ac:dyDescent="0.25">
      <c r="A1692">
        <f>Inputs!$H$14</f>
        <v>4</v>
      </c>
      <c r="B1692" t="str">
        <f>Inputs!$D$4</f>
        <v>Select Agency…</v>
      </c>
      <c r="C1692" s="166" t="str">
        <f>Inputs!$I$6</f>
        <v>(insert code)</v>
      </c>
      <c r="D1692" t="str">
        <f>IFERROR(INDEX(Inputs!$I$11:$I$19,MATCH(A1692,Inputs!$H$11:$H$19)),"")</f>
        <v>(insert code)</v>
      </c>
      <c r="E1692" t="s">
        <v>942</v>
      </c>
      <c r="F1692" s="168">
        <f>IF(F$2=$A1692,Data!C411,0)</f>
        <v>0</v>
      </c>
      <c r="G1692" s="168">
        <f>IF(G$2=$A1692,Data!D411,0)</f>
        <v>0</v>
      </c>
      <c r="H1692" s="168">
        <f>IF(H$2=$A1692,Data!E411,0)</f>
        <v>0</v>
      </c>
      <c r="I1692" s="168">
        <f>IF(I$2=$A1692,Data!F411,0)</f>
        <v>0</v>
      </c>
      <c r="J1692" s="168">
        <f>IF(J$2=$A1692,Data!G411,0)</f>
        <v>0</v>
      </c>
      <c r="K1692" s="168">
        <f>IF(K$2=$A1692,Data!H411,0)</f>
        <v>0</v>
      </c>
      <c r="L1692" s="168">
        <f>IF(L$2=$A1692,Data!I411,0)</f>
        <v>0</v>
      </c>
      <c r="M1692" s="168">
        <f>IF(M$2=$A1692,Data!J411,0)</f>
        <v>0</v>
      </c>
      <c r="N1692" s="168">
        <f>IF(N$2=$A1692,Data!K411,0)</f>
        <v>0</v>
      </c>
      <c r="O1692" s="168">
        <f>IF(O$2=$A1692,Data!L411,0)</f>
        <v>0</v>
      </c>
      <c r="P1692" s="168">
        <f>IF(P$2=$A1692,Data!M411,0)</f>
        <v>0</v>
      </c>
      <c r="Q1692" s="168">
        <f>IF(Q$2=$A1692,Data!N411,0)</f>
        <v>0</v>
      </c>
      <c r="R1692" s="169">
        <f>IF(R$2=$A1692,Data!O411,0)</f>
        <v>0</v>
      </c>
      <c r="S1692" s="169">
        <f>IF(S$2=$A1692,Data!P411,0)</f>
        <v>0</v>
      </c>
      <c r="T1692" s="169">
        <f>IF(T$2=$A1692,Data!Q411,0)</f>
        <v>0</v>
      </c>
      <c r="U1692" s="169">
        <f>IF(U$2=$A1692,Data!R411,0)</f>
        <v>0</v>
      </c>
      <c r="V1692" s="169">
        <f>IF(V$2=$A1692,Data!S411,0)</f>
        <v>0</v>
      </c>
      <c r="W1692" s="169">
        <f>IF(W$2=$A1692,Data!T411,0)</f>
        <v>0</v>
      </c>
      <c r="X1692" s="169">
        <f>IF(X$2=$A1692,Data!U411,0)</f>
        <v>0</v>
      </c>
      <c r="Y1692" s="169">
        <f>IF(Y$2=$A1692,Data!V411,0)</f>
        <v>0</v>
      </c>
      <c r="Z1692" s="169">
        <f>IF(Z$2=$A1692,Data!W411,0)</f>
        <v>0</v>
      </c>
      <c r="AA1692" s="169">
        <f>IF(AA$2=$A1692,Data!X411,0)</f>
        <v>0</v>
      </c>
      <c r="AB1692" s="169">
        <f>IF(AB$2=$A1692,Data!Y411,0)</f>
        <v>0</v>
      </c>
      <c r="AC1692" s="169">
        <f>IF(AC$2=$A1692,Data!Z411,0)</f>
        <v>0</v>
      </c>
      <c r="AD1692" s="170">
        <f>IF(AD$2=$A1692,Data!AA411,0)</f>
        <v>0</v>
      </c>
      <c r="AE1692" s="171">
        <f>IF(AE$2=$A1692,Data!AB411,0)</f>
        <v>0</v>
      </c>
      <c r="AF1692" s="170">
        <f>IF(AF$2=$A1692,Data!AC411,0)</f>
        <v>0</v>
      </c>
      <c r="AG1692" s="171">
        <f>IF(AG$2=$A1692,Data!AD411,0)</f>
        <v>0</v>
      </c>
      <c r="AH1692" s="170">
        <f>IF(AH$2=$A1692,Data!AE411,0)</f>
        <v>0</v>
      </c>
      <c r="AI1692" s="171">
        <f>IF(AI$2=$A1692,Data!AF411,0)</f>
        <v>0</v>
      </c>
      <c r="AJ1692" s="170">
        <f>IF(AJ$2=$A1692,Data!AG411,0)</f>
        <v>0</v>
      </c>
      <c r="AK1692" s="171">
        <f>IF(AK$2=$A1692,Data!AH411,0)</f>
        <v>0</v>
      </c>
      <c r="AL1692" s="170">
        <f>IF(AL$2=$A1692,Data!AI411,0)</f>
        <v>0</v>
      </c>
      <c r="AM1692" t="str">
        <f t="shared" si="52"/>
        <v>EA</v>
      </c>
      <c r="AN1692" t="e">
        <f>+INDEX(Validation!$D$4:$D$250,MATCH(Merge!B1692,Validation!$E$4:$E$250,0))</f>
        <v>#N/A</v>
      </c>
      <c r="AO1692" s="172">
        <f t="shared" si="53"/>
        <v>0</v>
      </c>
    </row>
    <row r="1693" spans="1:41" ht="15" x14ac:dyDescent="0.25">
      <c r="A1693">
        <f>Inputs!$H$14</f>
        <v>4</v>
      </c>
      <c r="B1693" t="str">
        <f>Inputs!$D$4</f>
        <v>Select Agency…</v>
      </c>
      <c r="C1693" s="166" t="str">
        <f>Inputs!$I$6</f>
        <v>(insert code)</v>
      </c>
      <c r="D1693" t="str">
        <f>IFERROR(INDEX(Inputs!$I$11:$I$19,MATCH(A1693,Inputs!$H$11:$H$19)),"")</f>
        <v>(insert code)</v>
      </c>
      <c r="E1693" t="s">
        <v>942</v>
      </c>
      <c r="F1693" s="168">
        <f>IF(F$2=$A1693,Data!C412,0)</f>
        <v>0</v>
      </c>
      <c r="G1693" s="168">
        <f>IF(G$2=$A1693,Data!D412,0)</f>
        <v>0</v>
      </c>
      <c r="H1693" s="168">
        <f>IF(H$2=$A1693,Data!E412,0)</f>
        <v>0</v>
      </c>
      <c r="I1693" s="168">
        <f>IF(I$2=$A1693,Data!F412,0)</f>
        <v>0</v>
      </c>
      <c r="J1693" s="168">
        <f>IF(J$2=$A1693,Data!G412,0)</f>
        <v>0</v>
      </c>
      <c r="K1693" s="168">
        <f>IF(K$2=$A1693,Data!H412,0)</f>
        <v>0</v>
      </c>
      <c r="L1693" s="168">
        <f>IF(L$2=$A1693,Data!I412,0)</f>
        <v>0</v>
      </c>
      <c r="M1693" s="168">
        <f>IF(M$2=$A1693,Data!J412,0)</f>
        <v>0</v>
      </c>
      <c r="N1693" s="168">
        <f>IF(N$2=$A1693,Data!K412,0)</f>
        <v>0</v>
      </c>
      <c r="O1693" s="168">
        <f>IF(O$2=$A1693,Data!L412,0)</f>
        <v>0</v>
      </c>
      <c r="P1693" s="168">
        <f>IF(P$2=$A1693,Data!M412,0)</f>
        <v>0</v>
      </c>
      <c r="Q1693" s="168">
        <f>IF(Q$2=$A1693,Data!N412,0)</f>
        <v>0</v>
      </c>
      <c r="R1693" s="169">
        <f>IF(R$2=$A1693,Data!O412,0)</f>
        <v>0</v>
      </c>
      <c r="S1693" s="169">
        <f>IF(S$2=$A1693,Data!P412,0)</f>
        <v>0</v>
      </c>
      <c r="T1693" s="169">
        <f>IF(T$2=$A1693,Data!Q412,0)</f>
        <v>0</v>
      </c>
      <c r="U1693" s="169">
        <f>IF(U$2=$A1693,Data!R412,0)</f>
        <v>0</v>
      </c>
      <c r="V1693" s="169">
        <f>IF(V$2=$A1693,Data!S412,0)</f>
        <v>0</v>
      </c>
      <c r="W1693" s="169">
        <f>IF(W$2=$A1693,Data!T412,0)</f>
        <v>0</v>
      </c>
      <c r="X1693" s="169">
        <f>IF(X$2=$A1693,Data!U412,0)</f>
        <v>0</v>
      </c>
      <c r="Y1693" s="169">
        <f>IF(Y$2=$A1693,Data!V412,0)</f>
        <v>0</v>
      </c>
      <c r="Z1693" s="169">
        <f>IF(Z$2=$A1693,Data!W412,0)</f>
        <v>0</v>
      </c>
      <c r="AA1693" s="169">
        <f>IF(AA$2=$A1693,Data!X412,0)</f>
        <v>0</v>
      </c>
      <c r="AB1693" s="169">
        <f>IF(AB$2=$A1693,Data!Y412,0)</f>
        <v>0</v>
      </c>
      <c r="AC1693" s="169">
        <f>IF(AC$2=$A1693,Data!Z412,0)</f>
        <v>0</v>
      </c>
      <c r="AD1693" s="170">
        <f>IF(AD$2=$A1693,Data!AA412,0)</f>
        <v>0</v>
      </c>
      <c r="AE1693" s="171">
        <f>IF(AE$2=$A1693,Data!AB412,0)</f>
        <v>0</v>
      </c>
      <c r="AF1693" s="170">
        <f>IF(AF$2=$A1693,Data!AC412,0)</f>
        <v>0</v>
      </c>
      <c r="AG1693" s="171">
        <f>IF(AG$2=$A1693,Data!AD412,0)</f>
        <v>0</v>
      </c>
      <c r="AH1693" s="170">
        <f>IF(AH$2=$A1693,Data!AE412,0)</f>
        <v>0</v>
      </c>
      <c r="AI1693" s="171">
        <f>IF(AI$2=$A1693,Data!AF412,0)</f>
        <v>0</v>
      </c>
      <c r="AJ1693" s="170">
        <f>IF(AJ$2=$A1693,Data!AG412,0)</f>
        <v>0</v>
      </c>
      <c r="AK1693" s="171">
        <f>IF(AK$2=$A1693,Data!AH412,0)</f>
        <v>0</v>
      </c>
      <c r="AL1693" s="170">
        <f>IF(AL$2=$A1693,Data!AI412,0)</f>
        <v>0</v>
      </c>
      <c r="AM1693" t="str">
        <f t="shared" si="52"/>
        <v>EA</v>
      </c>
      <c r="AN1693" t="e">
        <f>+INDEX(Validation!$D$4:$D$250,MATCH(Merge!B1693,Validation!$E$4:$E$250,0))</f>
        <v>#N/A</v>
      </c>
      <c r="AO1693" s="172">
        <f t="shared" si="53"/>
        <v>0</v>
      </c>
    </row>
    <row r="1694" spans="1:41" ht="15" x14ac:dyDescent="0.25">
      <c r="A1694">
        <f>Inputs!$H$14</f>
        <v>4</v>
      </c>
      <c r="B1694" t="str">
        <f>Inputs!$D$4</f>
        <v>Select Agency…</v>
      </c>
      <c r="C1694" s="166" t="str">
        <f>Inputs!$I$6</f>
        <v>(insert code)</v>
      </c>
      <c r="D1694" t="str">
        <f>IFERROR(INDEX(Inputs!$I$11:$I$19,MATCH(A1694,Inputs!$H$11:$H$19)),"")</f>
        <v>(insert code)</v>
      </c>
      <c r="E1694" t="s">
        <v>942</v>
      </c>
      <c r="F1694" s="168">
        <f>IF(F$2=$A1694,Data!C413,0)</f>
        <v>0</v>
      </c>
      <c r="G1694" s="168">
        <f>IF(G$2=$A1694,Data!D413,0)</f>
        <v>0</v>
      </c>
      <c r="H1694" s="168">
        <f>IF(H$2=$A1694,Data!E413,0)</f>
        <v>0</v>
      </c>
      <c r="I1694" s="168">
        <f>IF(I$2=$A1694,Data!F413,0)</f>
        <v>0</v>
      </c>
      <c r="J1694" s="168">
        <f>IF(J$2=$A1694,Data!G413,0)</f>
        <v>0</v>
      </c>
      <c r="K1694" s="168">
        <f>IF(K$2=$A1694,Data!H413,0)</f>
        <v>0</v>
      </c>
      <c r="L1694" s="168">
        <f>IF(L$2=$A1694,Data!I413,0)</f>
        <v>0</v>
      </c>
      <c r="M1694" s="168">
        <f>IF(M$2=$A1694,Data!J413,0)</f>
        <v>0</v>
      </c>
      <c r="N1694" s="168">
        <f>IF(N$2=$A1694,Data!K413,0)</f>
        <v>0</v>
      </c>
      <c r="O1694" s="168">
        <f>IF(O$2=$A1694,Data!L413,0)</f>
        <v>0</v>
      </c>
      <c r="P1694" s="168">
        <f>IF(P$2=$A1694,Data!M413,0)</f>
        <v>0</v>
      </c>
      <c r="Q1694" s="168">
        <f>IF(Q$2=$A1694,Data!N413,0)</f>
        <v>0</v>
      </c>
      <c r="R1694" s="169">
        <f>IF(R$2=$A1694,Data!O413,0)</f>
        <v>0</v>
      </c>
      <c r="S1694" s="169">
        <f>IF(S$2=$A1694,Data!P413,0)</f>
        <v>0</v>
      </c>
      <c r="T1694" s="169">
        <f>IF(T$2=$A1694,Data!Q413,0)</f>
        <v>0</v>
      </c>
      <c r="U1694" s="169">
        <f>IF(U$2=$A1694,Data!R413,0)</f>
        <v>0</v>
      </c>
      <c r="V1694" s="169">
        <f>IF(V$2=$A1694,Data!S413,0)</f>
        <v>0</v>
      </c>
      <c r="W1694" s="169">
        <f>IF(W$2=$A1694,Data!T413,0)</f>
        <v>0</v>
      </c>
      <c r="X1694" s="169">
        <f>IF(X$2=$A1694,Data!U413,0)</f>
        <v>0</v>
      </c>
      <c r="Y1694" s="169">
        <f>IF(Y$2=$A1694,Data!V413,0)</f>
        <v>0</v>
      </c>
      <c r="Z1694" s="169">
        <f>IF(Z$2=$A1694,Data!W413,0)</f>
        <v>0</v>
      </c>
      <c r="AA1694" s="169">
        <f>IF(AA$2=$A1694,Data!X413,0)</f>
        <v>0</v>
      </c>
      <c r="AB1694" s="169">
        <f>IF(AB$2=$A1694,Data!Y413,0)</f>
        <v>0</v>
      </c>
      <c r="AC1694" s="169">
        <f>IF(AC$2=$A1694,Data!Z413,0)</f>
        <v>0</v>
      </c>
      <c r="AD1694" s="170">
        <f>IF(AD$2=$A1694,Data!AA413,0)</f>
        <v>0</v>
      </c>
      <c r="AE1694" s="171">
        <f>IF(AE$2=$A1694,Data!AB413,0)</f>
        <v>0</v>
      </c>
      <c r="AF1694" s="170">
        <f>IF(AF$2=$A1694,Data!AC413,0)</f>
        <v>0</v>
      </c>
      <c r="AG1694" s="171">
        <f>IF(AG$2=$A1694,Data!AD413,0)</f>
        <v>0</v>
      </c>
      <c r="AH1694" s="170">
        <f>IF(AH$2=$A1694,Data!AE413,0)</f>
        <v>0</v>
      </c>
      <c r="AI1694" s="171">
        <f>IF(AI$2=$A1694,Data!AF413,0)</f>
        <v>0</v>
      </c>
      <c r="AJ1694" s="170">
        <f>IF(AJ$2=$A1694,Data!AG413,0)</f>
        <v>0</v>
      </c>
      <c r="AK1694" s="171">
        <f>IF(AK$2=$A1694,Data!AH413,0)</f>
        <v>0</v>
      </c>
      <c r="AL1694" s="170">
        <f>IF(AL$2=$A1694,Data!AI413,0)</f>
        <v>0</v>
      </c>
      <c r="AM1694" t="str">
        <f t="shared" si="52"/>
        <v>EA</v>
      </c>
      <c r="AN1694" t="e">
        <f>+INDEX(Validation!$D$4:$D$250,MATCH(Merge!B1694,Validation!$E$4:$E$250,0))</f>
        <v>#N/A</v>
      </c>
      <c r="AO1694" s="172">
        <f t="shared" si="53"/>
        <v>0</v>
      </c>
    </row>
    <row r="1695" spans="1:41" ht="15" x14ac:dyDescent="0.25">
      <c r="A1695">
        <f>Inputs!$H$14</f>
        <v>4</v>
      </c>
      <c r="B1695" t="str">
        <f>Inputs!$D$4</f>
        <v>Select Agency…</v>
      </c>
      <c r="C1695" s="166" t="str">
        <f>Inputs!$I$6</f>
        <v>(insert code)</v>
      </c>
      <c r="D1695" t="str">
        <f>IFERROR(INDEX(Inputs!$I$11:$I$19,MATCH(A1695,Inputs!$H$11:$H$19)),"")</f>
        <v>(insert code)</v>
      </c>
      <c r="E1695" t="s">
        <v>942</v>
      </c>
      <c r="F1695" s="168">
        <f>IF(F$2=$A1695,Data!C414,0)</f>
        <v>0</v>
      </c>
      <c r="G1695" s="168">
        <f>IF(G$2=$A1695,Data!D414,0)</f>
        <v>0</v>
      </c>
      <c r="H1695" s="168">
        <f>IF(H$2=$A1695,Data!E414,0)</f>
        <v>0</v>
      </c>
      <c r="I1695" s="168">
        <f>IF(I$2=$A1695,Data!F414,0)</f>
        <v>0</v>
      </c>
      <c r="J1695" s="168">
        <f>IF(J$2=$A1695,Data!G414,0)</f>
        <v>0</v>
      </c>
      <c r="K1695" s="168">
        <f>IF(K$2=$A1695,Data!H414,0)</f>
        <v>0</v>
      </c>
      <c r="L1695" s="168">
        <f>IF(L$2=$A1695,Data!I414,0)</f>
        <v>0</v>
      </c>
      <c r="M1695" s="168">
        <f>IF(M$2=$A1695,Data!J414,0)</f>
        <v>0</v>
      </c>
      <c r="N1695" s="168">
        <f>IF(N$2=$A1695,Data!K414,0)</f>
        <v>0</v>
      </c>
      <c r="O1695" s="168">
        <f>IF(O$2=$A1695,Data!L414,0)</f>
        <v>0</v>
      </c>
      <c r="P1695" s="168">
        <f>IF(P$2=$A1695,Data!M414,0)</f>
        <v>0</v>
      </c>
      <c r="Q1695" s="168">
        <f>IF(Q$2=$A1695,Data!N414,0)</f>
        <v>0</v>
      </c>
      <c r="R1695" s="169">
        <f>IF(R$2=$A1695,Data!O414,0)</f>
        <v>0</v>
      </c>
      <c r="S1695" s="169">
        <f>IF(S$2=$A1695,Data!P414,0)</f>
        <v>0</v>
      </c>
      <c r="T1695" s="169">
        <f>IF(T$2=$A1695,Data!Q414,0)</f>
        <v>0</v>
      </c>
      <c r="U1695" s="169">
        <f>IF(U$2=$A1695,Data!R414,0)</f>
        <v>0</v>
      </c>
      <c r="V1695" s="169">
        <f>IF(V$2=$A1695,Data!S414,0)</f>
        <v>0</v>
      </c>
      <c r="W1695" s="169">
        <f>IF(W$2=$A1695,Data!T414,0)</f>
        <v>0</v>
      </c>
      <c r="X1695" s="169">
        <f>IF(X$2=$A1695,Data!U414,0)</f>
        <v>0</v>
      </c>
      <c r="Y1695" s="169">
        <f>IF(Y$2=$A1695,Data!V414,0)</f>
        <v>0</v>
      </c>
      <c r="Z1695" s="169">
        <f>IF(Z$2=$A1695,Data!W414,0)</f>
        <v>0</v>
      </c>
      <c r="AA1695" s="169">
        <f>IF(AA$2=$A1695,Data!X414,0)</f>
        <v>0</v>
      </c>
      <c r="AB1695" s="169">
        <f>IF(AB$2=$A1695,Data!Y414,0)</f>
        <v>0</v>
      </c>
      <c r="AC1695" s="169">
        <f>IF(AC$2=$A1695,Data!Z414,0)</f>
        <v>0</v>
      </c>
      <c r="AD1695" s="170">
        <f>IF(AD$2=$A1695,Data!AA414,0)</f>
        <v>0</v>
      </c>
      <c r="AE1695" s="171">
        <f>IF(AE$2=$A1695,Data!AB414,0)</f>
        <v>0</v>
      </c>
      <c r="AF1695" s="170">
        <f>IF(AF$2=$A1695,Data!AC414,0)</f>
        <v>0</v>
      </c>
      <c r="AG1695" s="171">
        <f>IF(AG$2=$A1695,Data!AD414,0)</f>
        <v>0</v>
      </c>
      <c r="AH1695" s="170">
        <f>IF(AH$2=$A1695,Data!AE414,0)</f>
        <v>0</v>
      </c>
      <c r="AI1695" s="171">
        <f>IF(AI$2=$A1695,Data!AF414,0)</f>
        <v>0</v>
      </c>
      <c r="AJ1695" s="170">
        <f>IF(AJ$2=$A1695,Data!AG414,0)</f>
        <v>0</v>
      </c>
      <c r="AK1695" s="171">
        <f>IF(AK$2=$A1695,Data!AH414,0)</f>
        <v>0</v>
      </c>
      <c r="AL1695" s="170">
        <f>IF(AL$2=$A1695,Data!AI414,0)</f>
        <v>0</v>
      </c>
      <c r="AM1695" t="str">
        <f t="shared" si="52"/>
        <v>EA</v>
      </c>
      <c r="AN1695" t="e">
        <f>+INDEX(Validation!$D$4:$D$250,MATCH(Merge!B1695,Validation!$E$4:$E$250,0))</f>
        <v>#N/A</v>
      </c>
      <c r="AO1695" s="172">
        <f t="shared" si="53"/>
        <v>0</v>
      </c>
    </row>
    <row r="1696" spans="1:41" ht="15" x14ac:dyDescent="0.25">
      <c r="A1696">
        <f>Inputs!$H$14</f>
        <v>4</v>
      </c>
      <c r="B1696" t="str">
        <f>Inputs!$D$4</f>
        <v>Select Agency…</v>
      </c>
      <c r="C1696" s="166" t="str">
        <f>Inputs!$I$6</f>
        <v>(insert code)</v>
      </c>
      <c r="D1696" t="str">
        <f>IFERROR(INDEX(Inputs!$I$11:$I$19,MATCH(A1696,Inputs!$H$11:$H$19)),"")</f>
        <v>(insert code)</v>
      </c>
      <c r="E1696" t="s">
        <v>942</v>
      </c>
      <c r="F1696" s="168">
        <f>IF(F$2=$A1696,Data!C415,0)</f>
        <v>0</v>
      </c>
      <c r="G1696" s="168">
        <f>IF(G$2=$A1696,Data!D415,0)</f>
        <v>0</v>
      </c>
      <c r="H1696" s="168">
        <f>IF(H$2=$A1696,Data!E415,0)</f>
        <v>0</v>
      </c>
      <c r="I1696" s="168">
        <f>IF(I$2=$A1696,Data!F415,0)</f>
        <v>0</v>
      </c>
      <c r="J1696" s="168">
        <f>IF(J$2=$A1696,Data!G415,0)</f>
        <v>0</v>
      </c>
      <c r="K1696" s="168">
        <f>IF(K$2=$A1696,Data!H415,0)</f>
        <v>0</v>
      </c>
      <c r="L1696" s="168">
        <f>IF(L$2=$A1696,Data!I415,0)</f>
        <v>0</v>
      </c>
      <c r="M1696" s="168">
        <f>IF(M$2=$A1696,Data!J415,0)</f>
        <v>0</v>
      </c>
      <c r="N1696" s="168">
        <f>IF(N$2=$A1696,Data!K415,0)</f>
        <v>0</v>
      </c>
      <c r="O1696" s="168">
        <f>IF(O$2=$A1696,Data!L415,0)</f>
        <v>0</v>
      </c>
      <c r="P1696" s="168">
        <f>IF(P$2=$A1696,Data!M415,0)</f>
        <v>0</v>
      </c>
      <c r="Q1696" s="168">
        <f>IF(Q$2=$A1696,Data!N415,0)</f>
        <v>0</v>
      </c>
      <c r="R1696" s="169">
        <f>IF(R$2=$A1696,Data!O415,0)</f>
        <v>0</v>
      </c>
      <c r="S1696" s="169">
        <f>IF(S$2=$A1696,Data!P415,0)</f>
        <v>0</v>
      </c>
      <c r="T1696" s="169">
        <f>IF(T$2=$A1696,Data!Q415,0)</f>
        <v>0</v>
      </c>
      <c r="U1696" s="169">
        <f>IF(U$2=$A1696,Data!R415,0)</f>
        <v>0</v>
      </c>
      <c r="V1696" s="169">
        <f>IF(V$2=$A1696,Data!S415,0)</f>
        <v>0</v>
      </c>
      <c r="W1696" s="169">
        <f>IF(W$2=$A1696,Data!T415,0)</f>
        <v>0</v>
      </c>
      <c r="X1696" s="169">
        <f>IF(X$2=$A1696,Data!U415,0)</f>
        <v>0</v>
      </c>
      <c r="Y1696" s="169">
        <f>IF(Y$2=$A1696,Data!V415,0)</f>
        <v>0</v>
      </c>
      <c r="Z1696" s="169">
        <f>IF(Z$2=$A1696,Data!W415,0)</f>
        <v>0</v>
      </c>
      <c r="AA1696" s="169">
        <f>IF(AA$2=$A1696,Data!X415,0)</f>
        <v>0</v>
      </c>
      <c r="AB1696" s="169">
        <f>IF(AB$2=$A1696,Data!Y415,0)</f>
        <v>0</v>
      </c>
      <c r="AC1696" s="169">
        <f>IF(AC$2=$A1696,Data!Z415,0)</f>
        <v>0</v>
      </c>
      <c r="AD1696" s="170">
        <f>IF(AD$2=$A1696,Data!AA415,0)</f>
        <v>0</v>
      </c>
      <c r="AE1696" s="171">
        <f>IF(AE$2=$A1696,Data!AB415,0)</f>
        <v>0</v>
      </c>
      <c r="AF1696" s="170">
        <f>IF(AF$2=$A1696,Data!AC415,0)</f>
        <v>0</v>
      </c>
      <c r="AG1696" s="171">
        <f>IF(AG$2=$A1696,Data!AD415,0)</f>
        <v>0</v>
      </c>
      <c r="AH1696" s="170">
        <f>IF(AH$2=$A1696,Data!AE415,0)</f>
        <v>0</v>
      </c>
      <c r="AI1696" s="171">
        <f>IF(AI$2=$A1696,Data!AF415,0)</f>
        <v>0</v>
      </c>
      <c r="AJ1696" s="170">
        <f>IF(AJ$2=$A1696,Data!AG415,0)</f>
        <v>0</v>
      </c>
      <c r="AK1696" s="171">
        <f>IF(AK$2=$A1696,Data!AH415,0)</f>
        <v>0</v>
      </c>
      <c r="AL1696" s="170">
        <f>IF(AL$2=$A1696,Data!AI415,0)</f>
        <v>0</v>
      </c>
      <c r="AM1696" t="str">
        <f t="shared" si="52"/>
        <v>EA</v>
      </c>
      <c r="AN1696" t="e">
        <f>+INDEX(Validation!$D$4:$D$250,MATCH(Merge!B1696,Validation!$E$4:$E$250,0))</f>
        <v>#N/A</v>
      </c>
      <c r="AO1696" s="172">
        <f t="shared" si="53"/>
        <v>0</v>
      </c>
    </row>
    <row r="1697" spans="1:41" ht="15" x14ac:dyDescent="0.25">
      <c r="A1697">
        <f>Inputs!$H$14</f>
        <v>4</v>
      </c>
      <c r="B1697" t="str">
        <f>Inputs!$D$4</f>
        <v>Select Agency…</v>
      </c>
      <c r="C1697" s="166" t="str">
        <f>Inputs!$I$6</f>
        <v>(insert code)</v>
      </c>
      <c r="D1697" t="str">
        <f>IFERROR(INDEX(Inputs!$I$11:$I$19,MATCH(A1697,Inputs!$H$11:$H$19)),"")</f>
        <v>(insert code)</v>
      </c>
      <c r="E1697" t="s">
        <v>942</v>
      </c>
      <c r="F1697" s="168">
        <f>IF(F$2=$A1697,Data!C416,0)</f>
        <v>0</v>
      </c>
      <c r="G1697" s="168">
        <f>IF(G$2=$A1697,Data!D416,0)</f>
        <v>0</v>
      </c>
      <c r="H1697" s="168">
        <f>IF(H$2=$A1697,Data!E416,0)</f>
        <v>0</v>
      </c>
      <c r="I1697" s="168">
        <f>IF(I$2=$A1697,Data!F416,0)</f>
        <v>0</v>
      </c>
      <c r="J1697" s="168">
        <f>IF(J$2=$A1697,Data!G416,0)</f>
        <v>0</v>
      </c>
      <c r="K1697" s="168">
        <f>IF(K$2=$A1697,Data!H416,0)</f>
        <v>0</v>
      </c>
      <c r="L1697" s="168">
        <f>IF(L$2=$A1697,Data!I416,0)</f>
        <v>0</v>
      </c>
      <c r="M1697" s="168">
        <f>IF(M$2=$A1697,Data!J416,0)</f>
        <v>0</v>
      </c>
      <c r="N1697" s="168">
        <f>IF(N$2=$A1697,Data!K416,0)</f>
        <v>0</v>
      </c>
      <c r="O1697" s="168">
        <f>IF(O$2=$A1697,Data!L416,0)</f>
        <v>0</v>
      </c>
      <c r="P1697" s="168">
        <f>IF(P$2=$A1697,Data!M416,0)</f>
        <v>0</v>
      </c>
      <c r="Q1697" s="168">
        <f>IF(Q$2=$A1697,Data!N416,0)</f>
        <v>0</v>
      </c>
      <c r="R1697" s="169">
        <f>IF(R$2=$A1697,Data!O416,0)</f>
        <v>0</v>
      </c>
      <c r="S1697" s="169">
        <f>IF(S$2=$A1697,Data!P416,0)</f>
        <v>0</v>
      </c>
      <c r="T1697" s="169">
        <f>IF(T$2=$A1697,Data!Q416,0)</f>
        <v>0</v>
      </c>
      <c r="U1697" s="169">
        <f>IF(U$2=$A1697,Data!R416,0)</f>
        <v>0</v>
      </c>
      <c r="V1697" s="169">
        <f>IF(V$2=$A1697,Data!S416,0)</f>
        <v>0</v>
      </c>
      <c r="W1697" s="169">
        <f>IF(W$2=$A1697,Data!T416,0)</f>
        <v>0</v>
      </c>
      <c r="X1697" s="169">
        <f>IF(X$2=$A1697,Data!U416,0)</f>
        <v>0</v>
      </c>
      <c r="Y1697" s="169">
        <f>IF(Y$2=$A1697,Data!V416,0)</f>
        <v>0</v>
      </c>
      <c r="Z1697" s="169">
        <f>IF(Z$2=$A1697,Data!W416,0)</f>
        <v>0</v>
      </c>
      <c r="AA1697" s="169">
        <f>IF(AA$2=$A1697,Data!X416,0)</f>
        <v>0</v>
      </c>
      <c r="AB1697" s="169">
        <f>IF(AB$2=$A1697,Data!Y416,0)</f>
        <v>0</v>
      </c>
      <c r="AC1697" s="169">
        <f>IF(AC$2=$A1697,Data!Z416,0)</f>
        <v>0</v>
      </c>
      <c r="AD1697" s="170">
        <f>IF(AD$2=$A1697,Data!AA416,0)</f>
        <v>0</v>
      </c>
      <c r="AE1697" s="171">
        <f>IF(AE$2=$A1697,Data!AB416,0)</f>
        <v>0</v>
      </c>
      <c r="AF1697" s="170">
        <f>IF(AF$2=$A1697,Data!AC416,0)</f>
        <v>0</v>
      </c>
      <c r="AG1697" s="171">
        <f>IF(AG$2=$A1697,Data!AD416,0)</f>
        <v>0</v>
      </c>
      <c r="AH1697" s="170">
        <f>IF(AH$2=$A1697,Data!AE416,0)</f>
        <v>0</v>
      </c>
      <c r="AI1697" s="171">
        <f>IF(AI$2=$A1697,Data!AF416,0)</f>
        <v>0</v>
      </c>
      <c r="AJ1697" s="170">
        <f>IF(AJ$2=$A1697,Data!AG416,0)</f>
        <v>0</v>
      </c>
      <c r="AK1697" s="171">
        <f>IF(AK$2=$A1697,Data!AH416,0)</f>
        <v>0</v>
      </c>
      <c r="AL1697" s="170">
        <f>IF(AL$2=$A1697,Data!AI416,0)</f>
        <v>0</v>
      </c>
      <c r="AM1697" t="str">
        <f t="shared" si="52"/>
        <v>EA</v>
      </c>
      <c r="AN1697" t="e">
        <f>+INDEX(Validation!$D$4:$D$250,MATCH(Merge!B1697,Validation!$E$4:$E$250,0))</f>
        <v>#N/A</v>
      </c>
      <c r="AO1697" s="172">
        <f t="shared" si="53"/>
        <v>0</v>
      </c>
    </row>
    <row r="1698" spans="1:41" ht="15" x14ac:dyDescent="0.25">
      <c r="A1698">
        <f>Inputs!$H$14</f>
        <v>4</v>
      </c>
      <c r="B1698" t="str">
        <f>Inputs!$D$4</f>
        <v>Select Agency…</v>
      </c>
      <c r="C1698" s="166" t="str">
        <f>Inputs!$I$6</f>
        <v>(insert code)</v>
      </c>
      <c r="D1698" t="str">
        <f>IFERROR(INDEX(Inputs!$I$11:$I$19,MATCH(A1698,Inputs!$H$11:$H$19)),"")</f>
        <v>(insert code)</v>
      </c>
      <c r="E1698" t="s">
        <v>942</v>
      </c>
      <c r="F1698" s="168">
        <f>IF(F$2=$A1698,Data!C417,0)</f>
        <v>0</v>
      </c>
      <c r="G1698" s="168">
        <f>IF(G$2=$A1698,Data!D417,0)</f>
        <v>0</v>
      </c>
      <c r="H1698" s="168">
        <f>IF(H$2=$A1698,Data!E417,0)</f>
        <v>0</v>
      </c>
      <c r="I1698" s="168">
        <f>IF(I$2=$A1698,Data!F417,0)</f>
        <v>0</v>
      </c>
      <c r="J1698" s="168">
        <f>IF(J$2=$A1698,Data!G417,0)</f>
        <v>0</v>
      </c>
      <c r="K1698" s="168">
        <f>IF(K$2=$A1698,Data!H417,0)</f>
        <v>0</v>
      </c>
      <c r="L1698" s="168">
        <f>IF(L$2=$A1698,Data!I417,0)</f>
        <v>0</v>
      </c>
      <c r="M1698" s="168">
        <f>IF(M$2=$A1698,Data!J417,0)</f>
        <v>0</v>
      </c>
      <c r="N1698" s="168">
        <f>IF(N$2=$A1698,Data!K417,0)</f>
        <v>0</v>
      </c>
      <c r="O1698" s="168">
        <f>IF(O$2=$A1698,Data!L417,0)</f>
        <v>0</v>
      </c>
      <c r="P1698" s="168">
        <f>IF(P$2=$A1698,Data!M417,0)</f>
        <v>0</v>
      </c>
      <c r="Q1698" s="168">
        <f>IF(Q$2=$A1698,Data!N417,0)</f>
        <v>0</v>
      </c>
      <c r="R1698" s="169">
        <f>IF(R$2=$A1698,Data!O417,0)</f>
        <v>0</v>
      </c>
      <c r="S1698" s="169">
        <f>IF(S$2=$A1698,Data!P417,0)</f>
        <v>0</v>
      </c>
      <c r="T1698" s="169">
        <f>IF(T$2=$A1698,Data!Q417,0)</f>
        <v>0</v>
      </c>
      <c r="U1698" s="169">
        <f>IF(U$2=$A1698,Data!R417,0)</f>
        <v>0</v>
      </c>
      <c r="V1698" s="169">
        <f>IF(V$2=$A1698,Data!S417,0)</f>
        <v>0</v>
      </c>
      <c r="W1698" s="169">
        <f>IF(W$2=$A1698,Data!T417,0)</f>
        <v>0</v>
      </c>
      <c r="X1698" s="169">
        <f>IF(X$2=$A1698,Data!U417,0)</f>
        <v>0</v>
      </c>
      <c r="Y1698" s="169">
        <f>IF(Y$2=$A1698,Data!V417,0)</f>
        <v>0</v>
      </c>
      <c r="Z1698" s="169">
        <f>IF(Z$2=$A1698,Data!W417,0)</f>
        <v>0</v>
      </c>
      <c r="AA1698" s="169">
        <f>IF(AA$2=$A1698,Data!X417,0)</f>
        <v>0</v>
      </c>
      <c r="AB1698" s="169">
        <f>IF(AB$2=$A1698,Data!Y417,0)</f>
        <v>0</v>
      </c>
      <c r="AC1698" s="169">
        <f>IF(AC$2=$A1698,Data!Z417,0)</f>
        <v>0</v>
      </c>
      <c r="AD1698" s="170">
        <f>IF(AD$2=$A1698,Data!AA417,0)</f>
        <v>0</v>
      </c>
      <c r="AE1698" s="171">
        <f>IF(AE$2=$A1698,Data!AB417,0)</f>
        <v>0</v>
      </c>
      <c r="AF1698" s="170">
        <f>IF(AF$2=$A1698,Data!AC417,0)</f>
        <v>0</v>
      </c>
      <c r="AG1698" s="171">
        <f>IF(AG$2=$A1698,Data!AD417,0)</f>
        <v>0</v>
      </c>
      <c r="AH1698" s="170">
        <f>IF(AH$2=$A1698,Data!AE417,0)</f>
        <v>0</v>
      </c>
      <c r="AI1698" s="171">
        <f>IF(AI$2=$A1698,Data!AF417,0)</f>
        <v>0</v>
      </c>
      <c r="AJ1698" s="170">
        <f>IF(AJ$2=$A1698,Data!AG417,0)</f>
        <v>0</v>
      </c>
      <c r="AK1698" s="171">
        <f>IF(AK$2=$A1698,Data!AH417,0)</f>
        <v>0</v>
      </c>
      <c r="AL1698" s="170">
        <f>IF(AL$2=$A1698,Data!AI417,0)</f>
        <v>0</v>
      </c>
      <c r="AM1698" t="str">
        <f t="shared" si="52"/>
        <v>EA</v>
      </c>
      <c r="AN1698" t="e">
        <f>+INDEX(Validation!$D$4:$D$250,MATCH(Merge!B1698,Validation!$E$4:$E$250,0))</f>
        <v>#N/A</v>
      </c>
      <c r="AO1698" s="172">
        <f t="shared" si="53"/>
        <v>0</v>
      </c>
    </row>
    <row r="1699" spans="1:41" ht="15" x14ac:dyDescent="0.25">
      <c r="A1699">
        <f>Inputs!$H$14</f>
        <v>4</v>
      </c>
      <c r="B1699" t="str">
        <f>Inputs!$D$4</f>
        <v>Select Agency…</v>
      </c>
      <c r="C1699" s="166" t="str">
        <f>Inputs!$I$6</f>
        <v>(insert code)</v>
      </c>
      <c r="D1699" t="str">
        <f>IFERROR(INDEX(Inputs!$I$11:$I$19,MATCH(A1699,Inputs!$H$11:$H$19)),"")</f>
        <v>(insert code)</v>
      </c>
      <c r="E1699" t="s">
        <v>942</v>
      </c>
      <c r="F1699" s="168">
        <f>IF(F$2=$A1699,Data!C418,0)</f>
        <v>0</v>
      </c>
      <c r="G1699" s="168">
        <f>IF(G$2=$A1699,Data!D418,0)</f>
        <v>0</v>
      </c>
      <c r="H1699" s="168">
        <f>IF(H$2=$A1699,Data!E418,0)</f>
        <v>0</v>
      </c>
      <c r="I1699" s="168">
        <f>IF(I$2=$A1699,Data!F418,0)</f>
        <v>0</v>
      </c>
      <c r="J1699" s="168">
        <f>IF(J$2=$A1699,Data!G418,0)</f>
        <v>0</v>
      </c>
      <c r="K1699" s="168">
        <f>IF(K$2=$A1699,Data!H418,0)</f>
        <v>0</v>
      </c>
      <c r="L1699" s="168">
        <f>IF(L$2=$A1699,Data!I418,0)</f>
        <v>0</v>
      </c>
      <c r="M1699" s="168">
        <f>IF(M$2=$A1699,Data!J418,0)</f>
        <v>0</v>
      </c>
      <c r="N1699" s="168">
        <f>IF(N$2=$A1699,Data!K418,0)</f>
        <v>0</v>
      </c>
      <c r="O1699" s="168">
        <f>IF(O$2=$A1699,Data!L418,0)</f>
        <v>0</v>
      </c>
      <c r="P1699" s="168">
        <f>IF(P$2=$A1699,Data!M418,0)</f>
        <v>0</v>
      </c>
      <c r="Q1699" s="168">
        <f>IF(Q$2=$A1699,Data!N418,0)</f>
        <v>0</v>
      </c>
      <c r="R1699" s="169">
        <f>IF(R$2=$A1699,Data!O418,0)</f>
        <v>0</v>
      </c>
      <c r="S1699" s="169">
        <f>IF(S$2=$A1699,Data!P418,0)</f>
        <v>0</v>
      </c>
      <c r="T1699" s="169">
        <f>IF(T$2=$A1699,Data!Q418,0)</f>
        <v>0</v>
      </c>
      <c r="U1699" s="169">
        <f>IF(U$2=$A1699,Data!R418,0)</f>
        <v>0</v>
      </c>
      <c r="V1699" s="169">
        <f>IF(V$2=$A1699,Data!S418,0)</f>
        <v>0</v>
      </c>
      <c r="W1699" s="169">
        <f>IF(W$2=$A1699,Data!T418,0)</f>
        <v>0</v>
      </c>
      <c r="X1699" s="169">
        <f>IF(X$2=$A1699,Data!U418,0)</f>
        <v>0</v>
      </c>
      <c r="Y1699" s="169">
        <f>IF(Y$2=$A1699,Data!V418,0)</f>
        <v>0</v>
      </c>
      <c r="Z1699" s="169">
        <f>IF(Z$2=$A1699,Data!W418,0)</f>
        <v>0</v>
      </c>
      <c r="AA1699" s="169">
        <f>IF(AA$2=$A1699,Data!X418,0)</f>
        <v>0</v>
      </c>
      <c r="AB1699" s="169">
        <f>IF(AB$2=$A1699,Data!Y418,0)</f>
        <v>0</v>
      </c>
      <c r="AC1699" s="169">
        <f>IF(AC$2=$A1699,Data!Z418,0)</f>
        <v>0</v>
      </c>
      <c r="AD1699" s="170">
        <f>IF(AD$2=$A1699,Data!AA418,0)</f>
        <v>0</v>
      </c>
      <c r="AE1699" s="171">
        <f>IF(AE$2=$A1699,Data!AB418,0)</f>
        <v>0</v>
      </c>
      <c r="AF1699" s="170">
        <f>IF(AF$2=$A1699,Data!AC418,0)</f>
        <v>0</v>
      </c>
      <c r="AG1699" s="171">
        <f>IF(AG$2=$A1699,Data!AD418,0)</f>
        <v>0</v>
      </c>
      <c r="AH1699" s="170">
        <f>IF(AH$2=$A1699,Data!AE418,0)</f>
        <v>0</v>
      </c>
      <c r="AI1699" s="171">
        <f>IF(AI$2=$A1699,Data!AF418,0)</f>
        <v>0</v>
      </c>
      <c r="AJ1699" s="170">
        <f>IF(AJ$2=$A1699,Data!AG418,0)</f>
        <v>0</v>
      </c>
      <c r="AK1699" s="171">
        <f>IF(AK$2=$A1699,Data!AH418,0)</f>
        <v>0</v>
      </c>
      <c r="AL1699" s="170">
        <f>IF(AL$2=$A1699,Data!AI418,0)</f>
        <v>0</v>
      </c>
      <c r="AM1699" t="str">
        <f t="shared" si="52"/>
        <v>EA</v>
      </c>
      <c r="AN1699" t="e">
        <f>+INDEX(Validation!$D$4:$D$250,MATCH(Merge!B1699,Validation!$E$4:$E$250,0))</f>
        <v>#N/A</v>
      </c>
      <c r="AO1699" s="172">
        <f t="shared" si="53"/>
        <v>0</v>
      </c>
    </row>
    <row r="1700" spans="1:41" ht="15" x14ac:dyDescent="0.25">
      <c r="A1700">
        <f>Inputs!$H$14</f>
        <v>4</v>
      </c>
      <c r="B1700" t="str">
        <f>Inputs!$D$4</f>
        <v>Select Agency…</v>
      </c>
      <c r="C1700" s="166" t="str">
        <f>Inputs!$I$6</f>
        <v>(insert code)</v>
      </c>
      <c r="D1700" t="str">
        <f>IFERROR(INDEX(Inputs!$I$11:$I$19,MATCH(A1700,Inputs!$H$11:$H$19)),"")</f>
        <v>(insert code)</v>
      </c>
      <c r="E1700" t="s">
        <v>942</v>
      </c>
      <c r="F1700" s="168">
        <f>IF(F$2=$A1700,Data!C419,0)</f>
        <v>0</v>
      </c>
      <c r="G1700" s="168">
        <f>IF(G$2=$A1700,Data!D419,0)</f>
        <v>0</v>
      </c>
      <c r="H1700" s="168">
        <f>IF(H$2=$A1700,Data!E419,0)</f>
        <v>0</v>
      </c>
      <c r="I1700" s="168">
        <f>IF(I$2=$A1700,Data!F419,0)</f>
        <v>0</v>
      </c>
      <c r="J1700" s="168">
        <f>IF(J$2=$A1700,Data!G419,0)</f>
        <v>0</v>
      </c>
      <c r="K1700" s="168">
        <f>IF(K$2=$A1700,Data!H419,0)</f>
        <v>0</v>
      </c>
      <c r="L1700" s="168">
        <f>IF(L$2=$A1700,Data!I419,0)</f>
        <v>0</v>
      </c>
      <c r="M1700" s="168">
        <f>IF(M$2=$A1700,Data!J419,0)</f>
        <v>0</v>
      </c>
      <c r="N1700" s="168">
        <f>IF(N$2=$A1700,Data!K419,0)</f>
        <v>0</v>
      </c>
      <c r="O1700" s="168">
        <f>IF(O$2=$A1700,Data!L419,0)</f>
        <v>0</v>
      </c>
      <c r="P1700" s="168">
        <f>IF(P$2=$A1700,Data!M419,0)</f>
        <v>0</v>
      </c>
      <c r="Q1700" s="168">
        <f>IF(Q$2=$A1700,Data!N419,0)</f>
        <v>0</v>
      </c>
      <c r="R1700" s="169">
        <f>IF(R$2=$A1700,Data!O419,0)</f>
        <v>0</v>
      </c>
      <c r="S1700" s="169">
        <f>IF(S$2=$A1700,Data!P419,0)</f>
        <v>0</v>
      </c>
      <c r="T1700" s="169">
        <f>IF(T$2=$A1700,Data!Q419,0)</f>
        <v>0</v>
      </c>
      <c r="U1700" s="169">
        <f>IF(U$2=$A1700,Data!R419,0)</f>
        <v>0</v>
      </c>
      <c r="V1700" s="169">
        <f>IF(V$2=$A1700,Data!S419,0)</f>
        <v>0</v>
      </c>
      <c r="W1700" s="169">
        <f>IF(W$2=$A1700,Data!T419,0)</f>
        <v>0</v>
      </c>
      <c r="X1700" s="169">
        <f>IF(X$2=$A1700,Data!U419,0)</f>
        <v>0</v>
      </c>
      <c r="Y1700" s="169">
        <f>IF(Y$2=$A1700,Data!V419,0)</f>
        <v>0</v>
      </c>
      <c r="Z1700" s="169">
        <f>IF(Z$2=$A1700,Data!W419,0)</f>
        <v>0</v>
      </c>
      <c r="AA1700" s="169">
        <f>IF(AA$2=$A1700,Data!X419,0)</f>
        <v>0</v>
      </c>
      <c r="AB1700" s="169">
        <f>IF(AB$2=$A1700,Data!Y419,0)</f>
        <v>0</v>
      </c>
      <c r="AC1700" s="169">
        <f>IF(AC$2=$A1700,Data!Z419,0)</f>
        <v>0</v>
      </c>
      <c r="AD1700" s="170">
        <f>IF(AD$2=$A1700,Data!AA419,0)</f>
        <v>0</v>
      </c>
      <c r="AE1700" s="171">
        <f>IF(AE$2=$A1700,Data!AB419,0)</f>
        <v>0</v>
      </c>
      <c r="AF1700" s="170">
        <f>IF(AF$2=$A1700,Data!AC419,0)</f>
        <v>0</v>
      </c>
      <c r="AG1700" s="171">
        <f>IF(AG$2=$A1700,Data!AD419,0)</f>
        <v>0</v>
      </c>
      <c r="AH1700" s="170">
        <f>IF(AH$2=$A1700,Data!AE419,0)</f>
        <v>0</v>
      </c>
      <c r="AI1700" s="171">
        <f>IF(AI$2=$A1700,Data!AF419,0)</f>
        <v>0</v>
      </c>
      <c r="AJ1700" s="170">
        <f>IF(AJ$2=$A1700,Data!AG419,0)</f>
        <v>0</v>
      </c>
      <c r="AK1700" s="171">
        <f>IF(AK$2=$A1700,Data!AH419,0)</f>
        <v>0</v>
      </c>
      <c r="AL1700" s="170">
        <f>IF(AL$2=$A1700,Data!AI419,0)</f>
        <v>0</v>
      </c>
      <c r="AM1700" t="str">
        <f t="shared" si="52"/>
        <v>EA</v>
      </c>
      <c r="AN1700" t="e">
        <f>+INDEX(Validation!$D$4:$D$250,MATCH(Merge!B1700,Validation!$E$4:$E$250,0))</f>
        <v>#N/A</v>
      </c>
      <c r="AO1700" s="172">
        <f t="shared" si="53"/>
        <v>0</v>
      </c>
    </row>
    <row r="1701" spans="1:41" ht="15" x14ac:dyDescent="0.25">
      <c r="A1701">
        <f>Inputs!$H$14</f>
        <v>4</v>
      </c>
      <c r="B1701" t="str">
        <f>Inputs!$D$4</f>
        <v>Select Agency…</v>
      </c>
      <c r="C1701" s="166" t="str">
        <f>Inputs!$I$6</f>
        <v>(insert code)</v>
      </c>
      <c r="D1701" t="str">
        <f>IFERROR(INDEX(Inputs!$I$11:$I$19,MATCH(A1701,Inputs!$H$11:$H$19)),"")</f>
        <v>(insert code)</v>
      </c>
      <c r="E1701" t="s">
        <v>942</v>
      </c>
      <c r="F1701" s="168">
        <f>IF(F$2=$A1701,Data!C420,0)</f>
        <v>0</v>
      </c>
      <c r="G1701" s="168">
        <f>IF(G$2=$A1701,Data!D420,0)</f>
        <v>0</v>
      </c>
      <c r="H1701" s="168">
        <f>IF(H$2=$A1701,Data!E420,0)</f>
        <v>0</v>
      </c>
      <c r="I1701" s="168">
        <f>IF(I$2=$A1701,Data!F420,0)</f>
        <v>0</v>
      </c>
      <c r="J1701" s="168">
        <f>IF(J$2=$A1701,Data!G420,0)</f>
        <v>0</v>
      </c>
      <c r="K1701" s="168">
        <f>IF(K$2=$A1701,Data!H420,0)</f>
        <v>0</v>
      </c>
      <c r="L1701" s="168">
        <f>IF(L$2=$A1701,Data!I420,0)</f>
        <v>0</v>
      </c>
      <c r="M1701" s="168">
        <f>IF(M$2=$A1701,Data!J420,0)</f>
        <v>0</v>
      </c>
      <c r="N1701" s="168">
        <f>IF(N$2=$A1701,Data!K420,0)</f>
        <v>0</v>
      </c>
      <c r="O1701" s="168">
        <f>IF(O$2=$A1701,Data!L420,0)</f>
        <v>0</v>
      </c>
      <c r="P1701" s="168">
        <f>IF(P$2=$A1701,Data!M420,0)</f>
        <v>0</v>
      </c>
      <c r="Q1701" s="168">
        <f>IF(Q$2=$A1701,Data!N420,0)</f>
        <v>0</v>
      </c>
      <c r="R1701" s="169">
        <f>IF(R$2=$A1701,Data!O420,0)</f>
        <v>0</v>
      </c>
      <c r="S1701" s="169">
        <f>IF(S$2=$A1701,Data!P420,0)</f>
        <v>0</v>
      </c>
      <c r="T1701" s="169">
        <f>IF(T$2=$A1701,Data!Q420,0)</f>
        <v>0</v>
      </c>
      <c r="U1701" s="169">
        <f>IF(U$2=$A1701,Data!R420,0)</f>
        <v>0</v>
      </c>
      <c r="V1701" s="169">
        <f>IF(V$2=$A1701,Data!S420,0)</f>
        <v>0</v>
      </c>
      <c r="W1701" s="169">
        <f>IF(W$2=$A1701,Data!T420,0)</f>
        <v>0</v>
      </c>
      <c r="X1701" s="169">
        <f>IF(X$2=$A1701,Data!U420,0)</f>
        <v>0</v>
      </c>
      <c r="Y1701" s="169">
        <f>IF(Y$2=$A1701,Data!V420,0)</f>
        <v>0</v>
      </c>
      <c r="Z1701" s="169">
        <f>IF(Z$2=$A1701,Data!W420,0)</f>
        <v>0</v>
      </c>
      <c r="AA1701" s="169">
        <f>IF(AA$2=$A1701,Data!X420,0)</f>
        <v>0</v>
      </c>
      <c r="AB1701" s="169">
        <f>IF(AB$2=$A1701,Data!Y420,0)</f>
        <v>0</v>
      </c>
      <c r="AC1701" s="169">
        <f>IF(AC$2=$A1701,Data!Z420,0)</f>
        <v>0</v>
      </c>
      <c r="AD1701" s="170">
        <f>IF(AD$2=$A1701,Data!AA420,0)</f>
        <v>0</v>
      </c>
      <c r="AE1701" s="171">
        <f>IF(AE$2=$A1701,Data!AB420,0)</f>
        <v>0</v>
      </c>
      <c r="AF1701" s="170">
        <f>IF(AF$2=$A1701,Data!AC420,0)</f>
        <v>0</v>
      </c>
      <c r="AG1701" s="171">
        <f>IF(AG$2=$A1701,Data!AD420,0)</f>
        <v>0</v>
      </c>
      <c r="AH1701" s="170">
        <f>IF(AH$2=$A1701,Data!AE420,0)</f>
        <v>0</v>
      </c>
      <c r="AI1701" s="171">
        <f>IF(AI$2=$A1701,Data!AF420,0)</f>
        <v>0</v>
      </c>
      <c r="AJ1701" s="170">
        <f>IF(AJ$2=$A1701,Data!AG420,0)</f>
        <v>0</v>
      </c>
      <c r="AK1701" s="171">
        <f>IF(AK$2=$A1701,Data!AH420,0)</f>
        <v>0</v>
      </c>
      <c r="AL1701" s="170">
        <f>IF(AL$2=$A1701,Data!AI420,0)</f>
        <v>0</v>
      </c>
      <c r="AM1701" t="str">
        <f t="shared" si="52"/>
        <v>EA</v>
      </c>
      <c r="AN1701" t="e">
        <f>+INDEX(Validation!$D$4:$D$250,MATCH(Merge!B1701,Validation!$E$4:$E$250,0))</f>
        <v>#N/A</v>
      </c>
      <c r="AO1701" s="172">
        <f t="shared" si="53"/>
        <v>0</v>
      </c>
    </row>
    <row r="1702" spans="1:41" ht="15" x14ac:dyDescent="0.25">
      <c r="A1702">
        <f>Inputs!$H$14</f>
        <v>4</v>
      </c>
      <c r="B1702" t="str">
        <f>Inputs!$D$4</f>
        <v>Select Agency…</v>
      </c>
      <c r="C1702" s="166" t="str">
        <f>Inputs!$I$6</f>
        <v>(insert code)</v>
      </c>
      <c r="D1702" t="str">
        <f>IFERROR(INDEX(Inputs!$I$11:$I$19,MATCH(A1702,Inputs!$H$11:$H$19)),"")</f>
        <v>(insert code)</v>
      </c>
      <c r="E1702" t="s">
        <v>942</v>
      </c>
      <c r="F1702" s="168">
        <f>IF(F$2=$A1702,Data!C421,0)</f>
        <v>0</v>
      </c>
      <c r="G1702" s="168">
        <f>IF(G$2=$A1702,Data!D421,0)</f>
        <v>0</v>
      </c>
      <c r="H1702" s="168">
        <f>IF(H$2=$A1702,Data!E421,0)</f>
        <v>0</v>
      </c>
      <c r="I1702" s="168">
        <f>IF(I$2=$A1702,Data!F421,0)</f>
        <v>0</v>
      </c>
      <c r="J1702" s="168">
        <f>IF(J$2=$A1702,Data!G421,0)</f>
        <v>0</v>
      </c>
      <c r="K1702" s="168">
        <f>IF(K$2=$A1702,Data!H421,0)</f>
        <v>0</v>
      </c>
      <c r="L1702" s="168">
        <f>IF(L$2=$A1702,Data!I421,0)</f>
        <v>0</v>
      </c>
      <c r="M1702" s="168">
        <f>IF(M$2=$A1702,Data!J421,0)</f>
        <v>0</v>
      </c>
      <c r="N1702" s="168">
        <f>IF(N$2=$A1702,Data!K421,0)</f>
        <v>0</v>
      </c>
      <c r="O1702" s="168">
        <f>IF(O$2=$A1702,Data!L421,0)</f>
        <v>0</v>
      </c>
      <c r="P1702" s="168">
        <f>IF(P$2=$A1702,Data!M421,0)</f>
        <v>0</v>
      </c>
      <c r="Q1702" s="168">
        <f>IF(Q$2=$A1702,Data!N421,0)</f>
        <v>0</v>
      </c>
      <c r="R1702" s="169">
        <f>IF(R$2=$A1702,Data!O421,0)</f>
        <v>0</v>
      </c>
      <c r="S1702" s="169">
        <f>IF(S$2=$A1702,Data!P421,0)</f>
        <v>0</v>
      </c>
      <c r="T1702" s="169">
        <f>IF(T$2=$A1702,Data!Q421,0)</f>
        <v>0</v>
      </c>
      <c r="U1702" s="169">
        <f>IF(U$2=$A1702,Data!R421,0)</f>
        <v>0</v>
      </c>
      <c r="V1702" s="169">
        <f>IF(V$2=$A1702,Data!S421,0)</f>
        <v>0</v>
      </c>
      <c r="W1702" s="169">
        <f>IF(W$2=$A1702,Data!T421,0)</f>
        <v>0</v>
      </c>
      <c r="X1702" s="169">
        <f>IF(X$2=$A1702,Data!U421,0)</f>
        <v>0</v>
      </c>
      <c r="Y1702" s="169">
        <f>IF(Y$2=$A1702,Data!V421,0)</f>
        <v>0</v>
      </c>
      <c r="Z1702" s="169">
        <f>IF(Z$2=$A1702,Data!W421,0)</f>
        <v>0</v>
      </c>
      <c r="AA1702" s="169">
        <f>IF(AA$2=$A1702,Data!X421,0)</f>
        <v>0</v>
      </c>
      <c r="AB1702" s="169">
        <f>IF(AB$2=$A1702,Data!Y421,0)</f>
        <v>0</v>
      </c>
      <c r="AC1702" s="169">
        <f>IF(AC$2=$A1702,Data!Z421,0)</f>
        <v>0</v>
      </c>
      <c r="AD1702" s="170">
        <f>IF(AD$2=$A1702,Data!AA421,0)</f>
        <v>0</v>
      </c>
      <c r="AE1702" s="171">
        <f>IF(AE$2=$A1702,Data!AB421,0)</f>
        <v>0</v>
      </c>
      <c r="AF1702" s="170">
        <f>IF(AF$2=$A1702,Data!AC421,0)</f>
        <v>0</v>
      </c>
      <c r="AG1702" s="171">
        <f>IF(AG$2=$A1702,Data!AD421,0)</f>
        <v>0</v>
      </c>
      <c r="AH1702" s="170">
        <f>IF(AH$2=$A1702,Data!AE421,0)</f>
        <v>0</v>
      </c>
      <c r="AI1702" s="171">
        <f>IF(AI$2=$A1702,Data!AF421,0)</f>
        <v>0</v>
      </c>
      <c r="AJ1702" s="170">
        <f>IF(AJ$2=$A1702,Data!AG421,0)</f>
        <v>0</v>
      </c>
      <c r="AK1702" s="171">
        <f>IF(AK$2=$A1702,Data!AH421,0)</f>
        <v>0</v>
      </c>
      <c r="AL1702" s="170">
        <f>IF(AL$2=$A1702,Data!AI421,0)</f>
        <v>0</v>
      </c>
      <c r="AM1702" t="str">
        <f t="shared" si="52"/>
        <v>EA</v>
      </c>
      <c r="AN1702" t="e">
        <f>+INDEX(Validation!$D$4:$D$250,MATCH(Merge!B1702,Validation!$E$4:$E$250,0))</f>
        <v>#N/A</v>
      </c>
      <c r="AO1702" s="172">
        <f t="shared" si="53"/>
        <v>0</v>
      </c>
    </row>
    <row r="1703" spans="1:41" ht="15" x14ac:dyDescent="0.25">
      <c r="A1703">
        <f>Inputs!$H$14</f>
        <v>4</v>
      </c>
      <c r="B1703" t="str">
        <f>Inputs!$D$4</f>
        <v>Select Agency…</v>
      </c>
      <c r="C1703" s="166" t="str">
        <f>Inputs!$I$6</f>
        <v>(insert code)</v>
      </c>
      <c r="D1703" t="str">
        <f>IFERROR(INDEX(Inputs!$I$11:$I$19,MATCH(A1703,Inputs!$H$11:$H$19)),"")</f>
        <v>(insert code)</v>
      </c>
      <c r="E1703" t="s">
        <v>942</v>
      </c>
      <c r="F1703" s="168">
        <f>IF(F$2=$A1703,Data!C422,0)</f>
        <v>0</v>
      </c>
      <c r="G1703" s="168">
        <f>IF(G$2=$A1703,Data!D422,0)</f>
        <v>0</v>
      </c>
      <c r="H1703" s="168">
        <f>IF(H$2=$A1703,Data!E422,0)</f>
        <v>0</v>
      </c>
      <c r="I1703" s="168">
        <f>IF(I$2=$A1703,Data!F422,0)</f>
        <v>0</v>
      </c>
      <c r="J1703" s="168">
        <f>IF(J$2=$A1703,Data!G422,0)</f>
        <v>0</v>
      </c>
      <c r="K1703" s="168">
        <f>IF(K$2=$A1703,Data!H422,0)</f>
        <v>0</v>
      </c>
      <c r="L1703" s="168">
        <f>IF(L$2=$A1703,Data!I422,0)</f>
        <v>0</v>
      </c>
      <c r="M1703" s="168">
        <f>IF(M$2=$A1703,Data!J422,0)</f>
        <v>0</v>
      </c>
      <c r="N1703" s="168">
        <f>IF(N$2=$A1703,Data!K422,0)</f>
        <v>0</v>
      </c>
      <c r="O1703" s="168">
        <f>IF(O$2=$A1703,Data!L422,0)</f>
        <v>0</v>
      </c>
      <c r="P1703" s="168">
        <f>IF(P$2=$A1703,Data!M422,0)</f>
        <v>0</v>
      </c>
      <c r="Q1703" s="168">
        <f>IF(Q$2=$A1703,Data!N422,0)</f>
        <v>0</v>
      </c>
      <c r="R1703" s="169">
        <f>IF(R$2=$A1703,Data!O422,0)</f>
        <v>0</v>
      </c>
      <c r="S1703" s="169">
        <f>IF(S$2=$A1703,Data!P422,0)</f>
        <v>0</v>
      </c>
      <c r="T1703" s="169">
        <f>IF(T$2=$A1703,Data!Q422,0)</f>
        <v>0</v>
      </c>
      <c r="U1703" s="169">
        <f>IF(U$2=$A1703,Data!R422,0)</f>
        <v>0</v>
      </c>
      <c r="V1703" s="169">
        <f>IF(V$2=$A1703,Data!S422,0)</f>
        <v>0</v>
      </c>
      <c r="W1703" s="169">
        <f>IF(W$2=$A1703,Data!T422,0)</f>
        <v>0</v>
      </c>
      <c r="X1703" s="169">
        <f>IF(X$2=$A1703,Data!U422,0)</f>
        <v>0</v>
      </c>
      <c r="Y1703" s="169">
        <f>IF(Y$2=$A1703,Data!V422,0)</f>
        <v>0</v>
      </c>
      <c r="Z1703" s="169">
        <f>IF(Z$2=$A1703,Data!W422,0)</f>
        <v>0</v>
      </c>
      <c r="AA1703" s="169">
        <f>IF(AA$2=$A1703,Data!X422,0)</f>
        <v>0</v>
      </c>
      <c r="AB1703" s="169">
        <f>IF(AB$2=$A1703,Data!Y422,0)</f>
        <v>0</v>
      </c>
      <c r="AC1703" s="169">
        <f>IF(AC$2=$A1703,Data!Z422,0)</f>
        <v>0</v>
      </c>
      <c r="AD1703" s="170">
        <f>IF(AD$2=$A1703,Data!AA422,0)</f>
        <v>0</v>
      </c>
      <c r="AE1703" s="171">
        <f>IF(AE$2=$A1703,Data!AB422,0)</f>
        <v>0</v>
      </c>
      <c r="AF1703" s="170">
        <f>IF(AF$2=$A1703,Data!AC422,0)</f>
        <v>0</v>
      </c>
      <c r="AG1703" s="171">
        <f>IF(AG$2=$A1703,Data!AD422,0)</f>
        <v>0</v>
      </c>
      <c r="AH1703" s="170">
        <f>IF(AH$2=$A1703,Data!AE422,0)</f>
        <v>0</v>
      </c>
      <c r="AI1703" s="171">
        <f>IF(AI$2=$A1703,Data!AF422,0)</f>
        <v>0</v>
      </c>
      <c r="AJ1703" s="170">
        <f>IF(AJ$2=$A1703,Data!AG422,0)</f>
        <v>0</v>
      </c>
      <c r="AK1703" s="171">
        <f>IF(AK$2=$A1703,Data!AH422,0)</f>
        <v>0</v>
      </c>
      <c r="AL1703" s="170">
        <f>IF(AL$2=$A1703,Data!AI422,0)</f>
        <v>0</v>
      </c>
      <c r="AM1703" t="str">
        <f t="shared" si="52"/>
        <v>EA</v>
      </c>
      <c r="AN1703" t="e">
        <f>+INDEX(Validation!$D$4:$D$250,MATCH(Merge!B1703,Validation!$E$4:$E$250,0))</f>
        <v>#N/A</v>
      </c>
      <c r="AO1703" s="172">
        <f t="shared" si="53"/>
        <v>0</v>
      </c>
    </row>
    <row r="1704" spans="1:41" ht="15" x14ac:dyDescent="0.25">
      <c r="A1704">
        <f>Inputs!$H$14</f>
        <v>4</v>
      </c>
      <c r="B1704" t="str">
        <f>Inputs!$D$4</f>
        <v>Select Agency…</v>
      </c>
      <c r="C1704" s="166" t="str">
        <f>Inputs!$I$6</f>
        <v>(insert code)</v>
      </c>
      <c r="D1704" t="str">
        <f>IFERROR(INDEX(Inputs!$I$11:$I$19,MATCH(A1704,Inputs!$H$11:$H$19)),"")</f>
        <v>(insert code)</v>
      </c>
      <c r="E1704" t="s">
        <v>942</v>
      </c>
      <c r="F1704" s="168">
        <f>IF(F$2=$A1704,Data!C423,0)</f>
        <v>0</v>
      </c>
      <c r="G1704" s="168">
        <f>IF(G$2=$A1704,Data!D423,0)</f>
        <v>0</v>
      </c>
      <c r="H1704" s="168">
        <f>IF(H$2=$A1704,Data!E423,0)</f>
        <v>0</v>
      </c>
      <c r="I1704" s="168">
        <f>IF(I$2=$A1704,Data!F423,0)</f>
        <v>0</v>
      </c>
      <c r="J1704" s="168">
        <f>IF(J$2=$A1704,Data!G423,0)</f>
        <v>0</v>
      </c>
      <c r="K1704" s="168">
        <f>IF(K$2=$A1704,Data!H423,0)</f>
        <v>0</v>
      </c>
      <c r="L1704" s="168">
        <f>IF(L$2=$A1704,Data!I423,0)</f>
        <v>0</v>
      </c>
      <c r="M1704" s="168">
        <f>IF(M$2=$A1704,Data!J423,0)</f>
        <v>0</v>
      </c>
      <c r="N1704" s="168">
        <f>IF(N$2=$A1704,Data!K423,0)</f>
        <v>0</v>
      </c>
      <c r="O1704" s="168">
        <f>IF(O$2=$A1704,Data!L423,0)</f>
        <v>0</v>
      </c>
      <c r="P1704" s="168">
        <f>IF(P$2=$A1704,Data!M423,0)</f>
        <v>0</v>
      </c>
      <c r="Q1704" s="168">
        <f>IF(Q$2=$A1704,Data!N423,0)</f>
        <v>0</v>
      </c>
      <c r="R1704" s="169">
        <f>IF(R$2=$A1704,Data!O423,0)</f>
        <v>0</v>
      </c>
      <c r="S1704" s="169">
        <f>IF(S$2=$A1704,Data!P423,0)</f>
        <v>0</v>
      </c>
      <c r="T1704" s="169">
        <f>IF(T$2=$A1704,Data!Q423,0)</f>
        <v>0</v>
      </c>
      <c r="U1704" s="169">
        <f>IF(U$2=$A1704,Data!R423,0)</f>
        <v>0</v>
      </c>
      <c r="V1704" s="169">
        <f>IF(V$2=$A1704,Data!S423,0)</f>
        <v>0</v>
      </c>
      <c r="W1704" s="169">
        <f>IF(W$2=$A1704,Data!T423,0)</f>
        <v>0</v>
      </c>
      <c r="X1704" s="169">
        <f>IF(X$2=$A1704,Data!U423,0)</f>
        <v>0</v>
      </c>
      <c r="Y1704" s="169">
        <f>IF(Y$2=$A1704,Data!V423,0)</f>
        <v>0</v>
      </c>
      <c r="Z1704" s="169">
        <f>IF(Z$2=$A1704,Data!W423,0)</f>
        <v>0</v>
      </c>
      <c r="AA1704" s="169">
        <f>IF(AA$2=$A1704,Data!X423,0)</f>
        <v>0</v>
      </c>
      <c r="AB1704" s="169">
        <f>IF(AB$2=$A1704,Data!Y423,0)</f>
        <v>0</v>
      </c>
      <c r="AC1704" s="169">
        <f>IF(AC$2=$A1704,Data!Z423,0)</f>
        <v>0</v>
      </c>
      <c r="AD1704" s="170">
        <f>IF(AD$2=$A1704,Data!AA423,0)</f>
        <v>0</v>
      </c>
      <c r="AE1704" s="171">
        <f>IF(AE$2=$A1704,Data!AB423,0)</f>
        <v>0</v>
      </c>
      <c r="AF1704" s="170">
        <f>IF(AF$2=$A1704,Data!AC423,0)</f>
        <v>0</v>
      </c>
      <c r="AG1704" s="171">
        <f>IF(AG$2=$A1704,Data!AD423,0)</f>
        <v>0</v>
      </c>
      <c r="AH1704" s="170">
        <f>IF(AH$2=$A1704,Data!AE423,0)</f>
        <v>0</v>
      </c>
      <c r="AI1704" s="171">
        <f>IF(AI$2=$A1704,Data!AF423,0)</f>
        <v>0</v>
      </c>
      <c r="AJ1704" s="170">
        <f>IF(AJ$2=$A1704,Data!AG423,0)</f>
        <v>0</v>
      </c>
      <c r="AK1704" s="171">
        <f>IF(AK$2=$A1704,Data!AH423,0)</f>
        <v>0</v>
      </c>
      <c r="AL1704" s="170">
        <f>IF(AL$2=$A1704,Data!AI423,0)</f>
        <v>0</v>
      </c>
      <c r="AM1704" t="str">
        <f t="shared" si="52"/>
        <v>EA</v>
      </c>
      <c r="AN1704" t="e">
        <f>+INDEX(Validation!$D$4:$D$250,MATCH(Merge!B1704,Validation!$E$4:$E$250,0))</f>
        <v>#N/A</v>
      </c>
      <c r="AO1704" s="172">
        <f t="shared" si="53"/>
        <v>0</v>
      </c>
    </row>
    <row r="1705" spans="1:41" ht="15" x14ac:dyDescent="0.25">
      <c r="A1705">
        <f>Inputs!$H$14</f>
        <v>4</v>
      </c>
      <c r="B1705" t="str">
        <f>Inputs!$D$4</f>
        <v>Select Agency…</v>
      </c>
      <c r="C1705" s="166" t="str">
        <f>Inputs!$I$6</f>
        <v>(insert code)</v>
      </c>
      <c r="D1705" t="str">
        <f>IFERROR(INDEX(Inputs!$I$11:$I$19,MATCH(A1705,Inputs!$H$11:$H$19)),"")</f>
        <v>(insert code)</v>
      </c>
      <c r="E1705" t="s">
        <v>942</v>
      </c>
      <c r="F1705" s="168">
        <f>IF(F$2=$A1705,Data!C424,0)</f>
        <v>0</v>
      </c>
      <c r="G1705" s="168">
        <f>IF(G$2=$A1705,Data!D424,0)</f>
        <v>0</v>
      </c>
      <c r="H1705" s="168">
        <f>IF(H$2=$A1705,Data!E424,0)</f>
        <v>0</v>
      </c>
      <c r="I1705" s="168">
        <f>IF(I$2=$A1705,Data!F424,0)</f>
        <v>0</v>
      </c>
      <c r="J1705" s="168">
        <f>IF(J$2=$A1705,Data!G424,0)</f>
        <v>0</v>
      </c>
      <c r="K1705" s="168">
        <f>IF(K$2=$A1705,Data!H424,0)</f>
        <v>0</v>
      </c>
      <c r="L1705" s="168">
        <f>IF(L$2=$A1705,Data!I424,0)</f>
        <v>0</v>
      </c>
      <c r="M1705" s="168">
        <f>IF(M$2=$A1705,Data!J424,0)</f>
        <v>0</v>
      </c>
      <c r="N1705" s="168">
        <f>IF(N$2=$A1705,Data!K424,0)</f>
        <v>0</v>
      </c>
      <c r="O1705" s="168">
        <f>IF(O$2=$A1705,Data!L424,0)</f>
        <v>0</v>
      </c>
      <c r="P1705" s="168">
        <f>IF(P$2=$A1705,Data!M424,0)</f>
        <v>0</v>
      </c>
      <c r="Q1705" s="168">
        <f>IF(Q$2=$A1705,Data!N424,0)</f>
        <v>0</v>
      </c>
      <c r="R1705" s="169">
        <f>IF(R$2=$A1705,Data!O424,0)</f>
        <v>0</v>
      </c>
      <c r="S1705" s="169">
        <f>IF(S$2=$A1705,Data!P424,0)</f>
        <v>0</v>
      </c>
      <c r="T1705" s="169">
        <f>IF(T$2=$A1705,Data!Q424,0)</f>
        <v>0</v>
      </c>
      <c r="U1705" s="169">
        <f>IF(U$2=$A1705,Data!R424,0)</f>
        <v>0</v>
      </c>
      <c r="V1705" s="169">
        <f>IF(V$2=$A1705,Data!S424,0)</f>
        <v>0</v>
      </c>
      <c r="W1705" s="169">
        <f>IF(W$2=$A1705,Data!T424,0)</f>
        <v>0</v>
      </c>
      <c r="X1705" s="169">
        <f>IF(X$2=$A1705,Data!U424,0)</f>
        <v>0</v>
      </c>
      <c r="Y1705" s="169">
        <f>IF(Y$2=$A1705,Data!V424,0)</f>
        <v>0</v>
      </c>
      <c r="Z1705" s="169">
        <f>IF(Z$2=$A1705,Data!W424,0)</f>
        <v>0</v>
      </c>
      <c r="AA1705" s="169">
        <f>IF(AA$2=$A1705,Data!X424,0)</f>
        <v>0</v>
      </c>
      <c r="AB1705" s="169">
        <f>IF(AB$2=$A1705,Data!Y424,0)</f>
        <v>0</v>
      </c>
      <c r="AC1705" s="169">
        <f>IF(AC$2=$A1705,Data!Z424,0)</f>
        <v>0</v>
      </c>
      <c r="AD1705" s="170">
        <f>IF(AD$2=$A1705,Data!AA424,0)</f>
        <v>0</v>
      </c>
      <c r="AE1705" s="171">
        <f>IF(AE$2=$A1705,Data!AB424,0)</f>
        <v>0</v>
      </c>
      <c r="AF1705" s="170">
        <f>IF(AF$2=$A1705,Data!AC424,0)</f>
        <v>0</v>
      </c>
      <c r="AG1705" s="171">
        <f>IF(AG$2=$A1705,Data!AD424,0)</f>
        <v>0</v>
      </c>
      <c r="AH1705" s="170">
        <f>IF(AH$2=$A1705,Data!AE424,0)</f>
        <v>0</v>
      </c>
      <c r="AI1705" s="171">
        <f>IF(AI$2=$A1705,Data!AF424,0)</f>
        <v>0</v>
      </c>
      <c r="AJ1705" s="170">
        <f>IF(AJ$2=$A1705,Data!AG424,0)</f>
        <v>0</v>
      </c>
      <c r="AK1705" s="171">
        <f>IF(AK$2=$A1705,Data!AH424,0)</f>
        <v>0</v>
      </c>
      <c r="AL1705" s="170">
        <f>IF(AL$2=$A1705,Data!AI424,0)</f>
        <v>0</v>
      </c>
      <c r="AM1705" t="str">
        <f t="shared" si="52"/>
        <v>EA</v>
      </c>
      <c r="AN1705" t="e">
        <f>+INDEX(Validation!$D$4:$D$250,MATCH(Merge!B1705,Validation!$E$4:$E$250,0))</f>
        <v>#N/A</v>
      </c>
      <c r="AO1705" s="172">
        <f t="shared" si="53"/>
        <v>0</v>
      </c>
    </row>
    <row r="1706" spans="1:41" ht="15" x14ac:dyDescent="0.25">
      <c r="A1706">
        <f>Inputs!$H$14</f>
        <v>4</v>
      </c>
      <c r="B1706" t="str">
        <f>Inputs!$D$4</f>
        <v>Select Agency…</v>
      </c>
      <c r="C1706" s="166" t="str">
        <f>Inputs!$I$6</f>
        <v>(insert code)</v>
      </c>
      <c r="D1706" t="str">
        <f>IFERROR(INDEX(Inputs!$I$11:$I$19,MATCH(A1706,Inputs!$H$11:$H$19)),"")</f>
        <v>(insert code)</v>
      </c>
      <c r="E1706" t="s">
        <v>942</v>
      </c>
      <c r="F1706" s="168">
        <f>IF(F$2=$A1706,Data!C425,0)</f>
        <v>0</v>
      </c>
      <c r="G1706" s="168">
        <f>IF(G$2=$A1706,Data!D425,0)</f>
        <v>0</v>
      </c>
      <c r="H1706" s="168">
        <f>IF(H$2=$A1706,Data!E425,0)</f>
        <v>0</v>
      </c>
      <c r="I1706" s="168">
        <f>IF(I$2=$A1706,Data!F425,0)</f>
        <v>0</v>
      </c>
      <c r="J1706" s="168">
        <f>IF(J$2=$A1706,Data!G425,0)</f>
        <v>0</v>
      </c>
      <c r="K1706" s="168">
        <f>IF(K$2=$A1706,Data!H425,0)</f>
        <v>0</v>
      </c>
      <c r="L1706" s="168">
        <f>IF(L$2=$A1706,Data!I425,0)</f>
        <v>0</v>
      </c>
      <c r="M1706" s="168">
        <f>IF(M$2=$A1706,Data!J425,0)</f>
        <v>0</v>
      </c>
      <c r="N1706" s="168">
        <f>IF(N$2=$A1706,Data!K425,0)</f>
        <v>0</v>
      </c>
      <c r="O1706" s="168">
        <f>IF(O$2=$A1706,Data!L425,0)</f>
        <v>0</v>
      </c>
      <c r="P1706" s="168">
        <f>IF(P$2=$A1706,Data!M425,0)</f>
        <v>0</v>
      </c>
      <c r="Q1706" s="168">
        <f>IF(Q$2=$A1706,Data!N425,0)</f>
        <v>0</v>
      </c>
      <c r="R1706" s="169">
        <f>IF(R$2=$A1706,Data!O425,0)</f>
        <v>0</v>
      </c>
      <c r="S1706" s="169">
        <f>IF(S$2=$A1706,Data!P425,0)</f>
        <v>0</v>
      </c>
      <c r="T1706" s="169">
        <f>IF(T$2=$A1706,Data!Q425,0)</f>
        <v>0</v>
      </c>
      <c r="U1706" s="169">
        <f>IF(U$2=$A1706,Data!R425,0)</f>
        <v>0</v>
      </c>
      <c r="V1706" s="169">
        <f>IF(V$2=$A1706,Data!S425,0)</f>
        <v>0</v>
      </c>
      <c r="W1706" s="169">
        <f>IF(W$2=$A1706,Data!T425,0)</f>
        <v>0</v>
      </c>
      <c r="X1706" s="169">
        <f>IF(X$2=$A1706,Data!U425,0)</f>
        <v>0</v>
      </c>
      <c r="Y1706" s="169">
        <f>IF(Y$2=$A1706,Data!V425,0)</f>
        <v>0</v>
      </c>
      <c r="Z1706" s="169">
        <f>IF(Z$2=$A1706,Data!W425,0)</f>
        <v>0</v>
      </c>
      <c r="AA1706" s="169">
        <f>IF(AA$2=$A1706,Data!X425,0)</f>
        <v>0</v>
      </c>
      <c r="AB1706" s="169">
        <f>IF(AB$2=$A1706,Data!Y425,0)</f>
        <v>0</v>
      </c>
      <c r="AC1706" s="169">
        <f>IF(AC$2=$A1706,Data!Z425,0)</f>
        <v>0</v>
      </c>
      <c r="AD1706" s="170">
        <f>IF(AD$2=$A1706,Data!AA425,0)</f>
        <v>0</v>
      </c>
      <c r="AE1706" s="171">
        <f>IF(AE$2=$A1706,Data!AB425,0)</f>
        <v>0</v>
      </c>
      <c r="AF1706" s="170">
        <f>IF(AF$2=$A1706,Data!AC425,0)</f>
        <v>0</v>
      </c>
      <c r="AG1706" s="171">
        <f>IF(AG$2=$A1706,Data!AD425,0)</f>
        <v>0</v>
      </c>
      <c r="AH1706" s="170">
        <f>IF(AH$2=$A1706,Data!AE425,0)</f>
        <v>0</v>
      </c>
      <c r="AI1706" s="171">
        <f>IF(AI$2=$A1706,Data!AF425,0)</f>
        <v>0</v>
      </c>
      <c r="AJ1706" s="170">
        <f>IF(AJ$2=$A1706,Data!AG425,0)</f>
        <v>0</v>
      </c>
      <c r="AK1706" s="171">
        <f>IF(AK$2=$A1706,Data!AH425,0)</f>
        <v>0</v>
      </c>
      <c r="AL1706" s="170">
        <f>IF(AL$2=$A1706,Data!AI425,0)</f>
        <v>0</v>
      </c>
      <c r="AM1706" t="str">
        <f t="shared" si="52"/>
        <v>EA</v>
      </c>
      <c r="AN1706" t="e">
        <f>+INDEX(Validation!$D$4:$D$250,MATCH(Merge!B1706,Validation!$E$4:$E$250,0))</f>
        <v>#N/A</v>
      </c>
      <c r="AO1706" s="172">
        <f t="shared" si="53"/>
        <v>0</v>
      </c>
    </row>
    <row r="1707" spans="1:41" ht="15" x14ac:dyDescent="0.25">
      <c r="A1707">
        <f>Inputs!$H$14</f>
        <v>4</v>
      </c>
      <c r="B1707" t="str">
        <f>Inputs!$D$4</f>
        <v>Select Agency…</v>
      </c>
      <c r="C1707" s="166" t="str">
        <f>Inputs!$I$6</f>
        <v>(insert code)</v>
      </c>
      <c r="D1707" t="str">
        <f>IFERROR(INDEX(Inputs!$I$11:$I$19,MATCH(A1707,Inputs!$H$11:$H$19)),"")</f>
        <v>(insert code)</v>
      </c>
      <c r="E1707" t="s">
        <v>942</v>
      </c>
      <c r="F1707" s="168">
        <f>IF(F$2=$A1707,Data!C426,0)</f>
        <v>0</v>
      </c>
      <c r="G1707" s="168">
        <f>IF(G$2=$A1707,Data!D426,0)</f>
        <v>0</v>
      </c>
      <c r="H1707" s="168">
        <f>IF(H$2=$A1707,Data!E426,0)</f>
        <v>0</v>
      </c>
      <c r="I1707" s="168">
        <f>IF(I$2=$A1707,Data!F426,0)</f>
        <v>0</v>
      </c>
      <c r="J1707" s="168">
        <f>IF(J$2=$A1707,Data!G426,0)</f>
        <v>0</v>
      </c>
      <c r="K1707" s="168">
        <f>IF(K$2=$A1707,Data!H426,0)</f>
        <v>0</v>
      </c>
      <c r="L1707" s="168">
        <f>IF(L$2=$A1707,Data!I426,0)</f>
        <v>0</v>
      </c>
      <c r="M1707" s="168">
        <f>IF(M$2=$A1707,Data!J426,0)</f>
        <v>0</v>
      </c>
      <c r="N1707" s="168">
        <f>IF(N$2=$A1707,Data!K426,0)</f>
        <v>0</v>
      </c>
      <c r="O1707" s="168">
        <f>IF(O$2=$A1707,Data!L426,0)</f>
        <v>0</v>
      </c>
      <c r="P1707" s="168">
        <f>IF(P$2=$A1707,Data!M426,0)</f>
        <v>0</v>
      </c>
      <c r="Q1707" s="168">
        <f>IF(Q$2=$A1707,Data!N426,0)</f>
        <v>0</v>
      </c>
      <c r="R1707" s="169">
        <f>IF(R$2=$A1707,Data!O426,0)</f>
        <v>0</v>
      </c>
      <c r="S1707" s="169">
        <f>IF(S$2=$A1707,Data!P426,0)</f>
        <v>0</v>
      </c>
      <c r="T1707" s="169">
        <f>IF(T$2=$A1707,Data!Q426,0)</f>
        <v>0</v>
      </c>
      <c r="U1707" s="169">
        <f>IF(U$2=$A1707,Data!R426,0)</f>
        <v>0</v>
      </c>
      <c r="V1707" s="169">
        <f>IF(V$2=$A1707,Data!S426,0)</f>
        <v>0</v>
      </c>
      <c r="W1707" s="169">
        <f>IF(W$2=$A1707,Data!T426,0)</f>
        <v>0</v>
      </c>
      <c r="X1707" s="169">
        <f>IF(X$2=$A1707,Data!U426,0)</f>
        <v>0</v>
      </c>
      <c r="Y1707" s="169">
        <f>IF(Y$2=$A1707,Data!V426,0)</f>
        <v>0</v>
      </c>
      <c r="Z1707" s="169">
        <f>IF(Z$2=$A1707,Data!W426,0)</f>
        <v>0</v>
      </c>
      <c r="AA1707" s="169">
        <f>IF(AA$2=$A1707,Data!X426,0)</f>
        <v>0</v>
      </c>
      <c r="AB1707" s="169">
        <f>IF(AB$2=$A1707,Data!Y426,0)</f>
        <v>0</v>
      </c>
      <c r="AC1707" s="169">
        <f>IF(AC$2=$A1707,Data!Z426,0)</f>
        <v>0</v>
      </c>
      <c r="AD1707" s="170">
        <f>IF(AD$2=$A1707,Data!AA426,0)</f>
        <v>0</v>
      </c>
      <c r="AE1707" s="171">
        <f>IF(AE$2=$A1707,Data!AB426,0)</f>
        <v>0</v>
      </c>
      <c r="AF1707" s="170">
        <f>IF(AF$2=$A1707,Data!AC426,0)</f>
        <v>0</v>
      </c>
      <c r="AG1707" s="171">
        <f>IF(AG$2=$A1707,Data!AD426,0)</f>
        <v>0</v>
      </c>
      <c r="AH1707" s="170">
        <f>IF(AH$2=$A1707,Data!AE426,0)</f>
        <v>0</v>
      </c>
      <c r="AI1707" s="171">
        <f>IF(AI$2=$A1707,Data!AF426,0)</f>
        <v>0</v>
      </c>
      <c r="AJ1707" s="170">
        <f>IF(AJ$2=$A1707,Data!AG426,0)</f>
        <v>0</v>
      </c>
      <c r="AK1707" s="171">
        <f>IF(AK$2=$A1707,Data!AH426,0)</f>
        <v>0</v>
      </c>
      <c r="AL1707" s="170">
        <f>IF(AL$2=$A1707,Data!AI426,0)</f>
        <v>0</v>
      </c>
      <c r="AM1707" t="str">
        <f t="shared" si="52"/>
        <v>EA</v>
      </c>
      <c r="AN1707" t="e">
        <f>+INDEX(Validation!$D$4:$D$250,MATCH(Merge!B1707,Validation!$E$4:$E$250,0))</f>
        <v>#N/A</v>
      </c>
      <c r="AO1707" s="172">
        <f t="shared" si="53"/>
        <v>0</v>
      </c>
    </row>
    <row r="1708" spans="1:41" ht="15" x14ac:dyDescent="0.25">
      <c r="A1708">
        <f>Inputs!$H$14</f>
        <v>4</v>
      </c>
      <c r="B1708" t="str">
        <f>Inputs!$D$4</f>
        <v>Select Agency…</v>
      </c>
      <c r="C1708" s="166" t="str">
        <f>Inputs!$I$6</f>
        <v>(insert code)</v>
      </c>
      <c r="D1708" t="str">
        <f>IFERROR(INDEX(Inputs!$I$11:$I$19,MATCH(A1708,Inputs!$H$11:$H$19)),"")</f>
        <v>(insert code)</v>
      </c>
      <c r="E1708" t="s">
        <v>942</v>
      </c>
      <c r="F1708" s="168">
        <f>IF(F$2=$A1708,Data!C427,0)</f>
        <v>0</v>
      </c>
      <c r="G1708" s="168">
        <f>IF(G$2=$A1708,Data!D427,0)</f>
        <v>0</v>
      </c>
      <c r="H1708" s="168">
        <f>IF(H$2=$A1708,Data!E427,0)</f>
        <v>0</v>
      </c>
      <c r="I1708" s="168">
        <f>IF(I$2=$A1708,Data!F427,0)</f>
        <v>0</v>
      </c>
      <c r="J1708" s="168">
        <f>IF(J$2=$A1708,Data!G427,0)</f>
        <v>0</v>
      </c>
      <c r="K1708" s="168">
        <f>IF(K$2=$A1708,Data!H427,0)</f>
        <v>0</v>
      </c>
      <c r="L1708" s="168">
        <f>IF(L$2=$A1708,Data!I427,0)</f>
        <v>0</v>
      </c>
      <c r="M1708" s="168">
        <f>IF(M$2=$A1708,Data!J427,0)</f>
        <v>0</v>
      </c>
      <c r="N1708" s="168">
        <f>IF(N$2=$A1708,Data!K427,0)</f>
        <v>0</v>
      </c>
      <c r="O1708" s="168">
        <f>IF(O$2=$A1708,Data!L427,0)</f>
        <v>0</v>
      </c>
      <c r="P1708" s="168">
        <f>IF(P$2=$A1708,Data!M427,0)</f>
        <v>0</v>
      </c>
      <c r="Q1708" s="168">
        <f>IF(Q$2=$A1708,Data!N427,0)</f>
        <v>0</v>
      </c>
      <c r="R1708" s="169">
        <f>IF(R$2=$A1708,Data!O427,0)</f>
        <v>0</v>
      </c>
      <c r="S1708" s="169">
        <f>IF(S$2=$A1708,Data!P427,0)</f>
        <v>0</v>
      </c>
      <c r="T1708" s="169">
        <f>IF(T$2=$A1708,Data!Q427,0)</f>
        <v>0</v>
      </c>
      <c r="U1708" s="169">
        <f>IF(U$2=$A1708,Data!R427,0)</f>
        <v>0</v>
      </c>
      <c r="V1708" s="169">
        <f>IF(V$2=$A1708,Data!S427,0)</f>
        <v>0</v>
      </c>
      <c r="W1708" s="169">
        <f>IF(W$2=$A1708,Data!T427,0)</f>
        <v>0</v>
      </c>
      <c r="X1708" s="169">
        <f>IF(X$2=$A1708,Data!U427,0)</f>
        <v>0</v>
      </c>
      <c r="Y1708" s="169">
        <f>IF(Y$2=$A1708,Data!V427,0)</f>
        <v>0</v>
      </c>
      <c r="Z1708" s="169">
        <f>IF(Z$2=$A1708,Data!W427,0)</f>
        <v>0</v>
      </c>
      <c r="AA1708" s="169">
        <f>IF(AA$2=$A1708,Data!X427,0)</f>
        <v>0</v>
      </c>
      <c r="AB1708" s="169">
        <f>IF(AB$2=$A1708,Data!Y427,0)</f>
        <v>0</v>
      </c>
      <c r="AC1708" s="169">
        <f>IF(AC$2=$A1708,Data!Z427,0)</f>
        <v>0</v>
      </c>
      <c r="AD1708" s="170">
        <f>IF(AD$2=$A1708,Data!AA427,0)</f>
        <v>0</v>
      </c>
      <c r="AE1708" s="171">
        <f>IF(AE$2=$A1708,Data!AB427,0)</f>
        <v>0</v>
      </c>
      <c r="AF1708" s="170">
        <f>IF(AF$2=$A1708,Data!AC427,0)</f>
        <v>0</v>
      </c>
      <c r="AG1708" s="171">
        <f>IF(AG$2=$A1708,Data!AD427,0)</f>
        <v>0</v>
      </c>
      <c r="AH1708" s="170">
        <f>IF(AH$2=$A1708,Data!AE427,0)</f>
        <v>0</v>
      </c>
      <c r="AI1708" s="171">
        <f>IF(AI$2=$A1708,Data!AF427,0)</f>
        <v>0</v>
      </c>
      <c r="AJ1708" s="170">
        <f>IF(AJ$2=$A1708,Data!AG427,0)</f>
        <v>0</v>
      </c>
      <c r="AK1708" s="171">
        <f>IF(AK$2=$A1708,Data!AH427,0)</f>
        <v>0</v>
      </c>
      <c r="AL1708" s="170">
        <f>IF(AL$2=$A1708,Data!AI427,0)</f>
        <v>0</v>
      </c>
      <c r="AM1708" t="str">
        <f t="shared" si="52"/>
        <v>EA</v>
      </c>
      <c r="AN1708" t="e">
        <f>+INDEX(Validation!$D$4:$D$250,MATCH(Merge!B1708,Validation!$E$4:$E$250,0))</f>
        <v>#N/A</v>
      </c>
      <c r="AO1708" s="172">
        <f t="shared" si="53"/>
        <v>0</v>
      </c>
    </row>
    <row r="1709" spans="1:41" ht="15" x14ac:dyDescent="0.25">
      <c r="A1709">
        <f>Inputs!$H$14</f>
        <v>4</v>
      </c>
      <c r="B1709" t="str">
        <f>Inputs!$D$4</f>
        <v>Select Agency…</v>
      </c>
      <c r="C1709" s="166" t="str">
        <f>Inputs!$I$6</f>
        <v>(insert code)</v>
      </c>
      <c r="D1709" t="str">
        <f>IFERROR(INDEX(Inputs!$I$11:$I$19,MATCH(A1709,Inputs!$H$11:$H$19)),"")</f>
        <v>(insert code)</v>
      </c>
      <c r="E1709" t="s">
        <v>942</v>
      </c>
      <c r="F1709" s="168">
        <f>IF(F$2=$A1709,Data!C428,0)</f>
        <v>0</v>
      </c>
      <c r="G1709" s="168">
        <f>IF(G$2=$A1709,Data!D428,0)</f>
        <v>0</v>
      </c>
      <c r="H1709" s="168">
        <f>IF(H$2=$A1709,Data!E428,0)</f>
        <v>0</v>
      </c>
      <c r="I1709" s="168">
        <f>IF(I$2=$A1709,Data!F428,0)</f>
        <v>0</v>
      </c>
      <c r="J1709" s="168">
        <f>IF(J$2=$A1709,Data!G428,0)</f>
        <v>0</v>
      </c>
      <c r="K1709" s="168">
        <f>IF(K$2=$A1709,Data!H428,0)</f>
        <v>0</v>
      </c>
      <c r="L1709" s="168">
        <f>IF(L$2=$A1709,Data!I428,0)</f>
        <v>0</v>
      </c>
      <c r="M1709" s="168">
        <f>IF(M$2=$A1709,Data!J428,0)</f>
        <v>0</v>
      </c>
      <c r="N1709" s="168">
        <f>IF(N$2=$A1709,Data!K428,0)</f>
        <v>0</v>
      </c>
      <c r="O1709" s="168">
        <f>IF(O$2=$A1709,Data!L428,0)</f>
        <v>0</v>
      </c>
      <c r="P1709" s="168">
        <f>IF(P$2=$A1709,Data!M428,0)</f>
        <v>0</v>
      </c>
      <c r="Q1709" s="168">
        <f>IF(Q$2=$A1709,Data!N428,0)</f>
        <v>0</v>
      </c>
      <c r="R1709" s="169">
        <f>IF(R$2=$A1709,Data!O428,0)</f>
        <v>0</v>
      </c>
      <c r="S1709" s="169">
        <f>IF(S$2=$A1709,Data!P428,0)</f>
        <v>0</v>
      </c>
      <c r="T1709" s="169">
        <f>IF(T$2=$A1709,Data!Q428,0)</f>
        <v>0</v>
      </c>
      <c r="U1709" s="169">
        <f>IF(U$2=$A1709,Data!R428,0)</f>
        <v>0</v>
      </c>
      <c r="V1709" s="169">
        <f>IF(V$2=$A1709,Data!S428,0)</f>
        <v>0</v>
      </c>
      <c r="W1709" s="169">
        <f>IF(W$2=$A1709,Data!T428,0)</f>
        <v>0</v>
      </c>
      <c r="X1709" s="169">
        <f>IF(X$2=$A1709,Data!U428,0)</f>
        <v>0</v>
      </c>
      <c r="Y1709" s="169">
        <f>IF(Y$2=$A1709,Data!V428,0)</f>
        <v>0</v>
      </c>
      <c r="Z1709" s="169">
        <f>IF(Z$2=$A1709,Data!W428,0)</f>
        <v>0</v>
      </c>
      <c r="AA1709" s="169">
        <f>IF(AA$2=$A1709,Data!X428,0)</f>
        <v>0</v>
      </c>
      <c r="AB1709" s="169">
        <f>IF(AB$2=$A1709,Data!Y428,0)</f>
        <v>0</v>
      </c>
      <c r="AC1709" s="169">
        <f>IF(AC$2=$A1709,Data!Z428,0)</f>
        <v>0</v>
      </c>
      <c r="AD1709" s="170">
        <f>IF(AD$2=$A1709,Data!AA428,0)</f>
        <v>0</v>
      </c>
      <c r="AE1709" s="171">
        <f>IF(AE$2=$A1709,Data!AB428,0)</f>
        <v>0</v>
      </c>
      <c r="AF1709" s="170">
        <f>IF(AF$2=$A1709,Data!AC428,0)</f>
        <v>0</v>
      </c>
      <c r="AG1709" s="171">
        <f>IF(AG$2=$A1709,Data!AD428,0)</f>
        <v>0</v>
      </c>
      <c r="AH1709" s="170">
        <f>IF(AH$2=$A1709,Data!AE428,0)</f>
        <v>0</v>
      </c>
      <c r="AI1709" s="171">
        <f>IF(AI$2=$A1709,Data!AF428,0)</f>
        <v>0</v>
      </c>
      <c r="AJ1709" s="170">
        <f>IF(AJ$2=$A1709,Data!AG428,0)</f>
        <v>0</v>
      </c>
      <c r="AK1709" s="171">
        <f>IF(AK$2=$A1709,Data!AH428,0)</f>
        <v>0</v>
      </c>
      <c r="AL1709" s="170">
        <f>IF(AL$2=$A1709,Data!AI428,0)</f>
        <v>0</v>
      </c>
      <c r="AM1709" t="str">
        <f t="shared" si="52"/>
        <v>EA</v>
      </c>
      <c r="AN1709" t="e">
        <f>+INDEX(Validation!$D$4:$D$250,MATCH(Merge!B1709,Validation!$E$4:$E$250,0))</f>
        <v>#N/A</v>
      </c>
      <c r="AO1709" s="172">
        <f t="shared" si="53"/>
        <v>0</v>
      </c>
    </row>
    <row r="1710" spans="1:41" ht="15" x14ac:dyDescent="0.25">
      <c r="A1710">
        <f>Inputs!$H$14</f>
        <v>4</v>
      </c>
      <c r="B1710" t="str">
        <f>Inputs!$D$4</f>
        <v>Select Agency…</v>
      </c>
      <c r="C1710" s="166" t="str">
        <f>Inputs!$I$6</f>
        <v>(insert code)</v>
      </c>
      <c r="D1710" t="str">
        <f>IFERROR(INDEX(Inputs!$I$11:$I$19,MATCH(A1710,Inputs!$H$11:$H$19)),"")</f>
        <v>(insert code)</v>
      </c>
      <c r="E1710" t="s">
        <v>942</v>
      </c>
      <c r="F1710" s="168">
        <f>IF(F$2=$A1710,Data!C429,0)</f>
        <v>0</v>
      </c>
      <c r="G1710" s="168">
        <f>IF(G$2=$A1710,Data!D429,0)</f>
        <v>0</v>
      </c>
      <c r="H1710" s="168">
        <f>IF(H$2=$A1710,Data!E429,0)</f>
        <v>0</v>
      </c>
      <c r="I1710" s="168">
        <f>IF(I$2=$A1710,Data!F429,0)</f>
        <v>0</v>
      </c>
      <c r="J1710" s="168">
        <f>IF(J$2=$A1710,Data!G429,0)</f>
        <v>0</v>
      </c>
      <c r="K1710" s="168">
        <f>IF(K$2=$A1710,Data!H429,0)</f>
        <v>0</v>
      </c>
      <c r="L1710" s="168">
        <f>IF(L$2=$A1710,Data!I429,0)</f>
        <v>0</v>
      </c>
      <c r="M1710" s="168">
        <f>IF(M$2=$A1710,Data!J429,0)</f>
        <v>0</v>
      </c>
      <c r="N1710" s="168">
        <f>IF(N$2=$A1710,Data!K429,0)</f>
        <v>0</v>
      </c>
      <c r="O1710" s="168">
        <f>IF(O$2=$A1710,Data!L429,0)</f>
        <v>0</v>
      </c>
      <c r="P1710" s="168">
        <f>IF(P$2=$A1710,Data!M429,0)</f>
        <v>0</v>
      </c>
      <c r="Q1710" s="168">
        <f>IF(Q$2=$A1710,Data!N429,0)</f>
        <v>0</v>
      </c>
      <c r="R1710" s="169">
        <f>IF(R$2=$A1710,Data!O429,0)</f>
        <v>0</v>
      </c>
      <c r="S1710" s="169">
        <f>IF(S$2=$A1710,Data!P429,0)</f>
        <v>0</v>
      </c>
      <c r="T1710" s="169">
        <f>IF(T$2=$A1710,Data!Q429,0)</f>
        <v>0</v>
      </c>
      <c r="U1710" s="169">
        <f>IF(U$2=$A1710,Data!R429,0)</f>
        <v>0</v>
      </c>
      <c r="V1710" s="169">
        <f>IF(V$2=$A1710,Data!S429,0)</f>
        <v>0</v>
      </c>
      <c r="W1710" s="169">
        <f>IF(W$2=$A1710,Data!T429,0)</f>
        <v>0</v>
      </c>
      <c r="X1710" s="169">
        <f>IF(X$2=$A1710,Data!U429,0)</f>
        <v>0</v>
      </c>
      <c r="Y1710" s="169">
        <f>IF(Y$2=$A1710,Data!V429,0)</f>
        <v>0</v>
      </c>
      <c r="Z1710" s="169">
        <f>IF(Z$2=$A1710,Data!W429,0)</f>
        <v>0</v>
      </c>
      <c r="AA1710" s="169">
        <f>IF(AA$2=$A1710,Data!X429,0)</f>
        <v>0</v>
      </c>
      <c r="AB1710" s="169">
        <f>IF(AB$2=$A1710,Data!Y429,0)</f>
        <v>0</v>
      </c>
      <c r="AC1710" s="169">
        <f>IF(AC$2=$A1710,Data!Z429,0)</f>
        <v>0</v>
      </c>
      <c r="AD1710" s="170">
        <f>IF(AD$2=$A1710,Data!AA429,0)</f>
        <v>0</v>
      </c>
      <c r="AE1710" s="171">
        <f>IF(AE$2=$A1710,Data!AB429,0)</f>
        <v>0</v>
      </c>
      <c r="AF1710" s="170">
        <f>IF(AF$2=$A1710,Data!AC429,0)</f>
        <v>0</v>
      </c>
      <c r="AG1710" s="171">
        <f>IF(AG$2=$A1710,Data!AD429,0)</f>
        <v>0</v>
      </c>
      <c r="AH1710" s="170">
        <f>IF(AH$2=$A1710,Data!AE429,0)</f>
        <v>0</v>
      </c>
      <c r="AI1710" s="171">
        <f>IF(AI$2=$A1710,Data!AF429,0)</f>
        <v>0</v>
      </c>
      <c r="AJ1710" s="170">
        <f>IF(AJ$2=$A1710,Data!AG429,0)</f>
        <v>0</v>
      </c>
      <c r="AK1710" s="171">
        <f>IF(AK$2=$A1710,Data!AH429,0)</f>
        <v>0</v>
      </c>
      <c r="AL1710" s="170">
        <f>IF(AL$2=$A1710,Data!AI429,0)</f>
        <v>0</v>
      </c>
      <c r="AM1710" t="str">
        <f t="shared" si="52"/>
        <v>EA</v>
      </c>
      <c r="AN1710" t="e">
        <f>+INDEX(Validation!$D$4:$D$250,MATCH(Merge!B1710,Validation!$E$4:$E$250,0))</f>
        <v>#N/A</v>
      </c>
      <c r="AO1710" s="172">
        <f t="shared" si="53"/>
        <v>0</v>
      </c>
    </row>
    <row r="1711" spans="1:41" ht="15" x14ac:dyDescent="0.25">
      <c r="A1711">
        <f>Inputs!$H$15</f>
        <v>5</v>
      </c>
      <c r="B1711" t="str">
        <f>Inputs!$D$4</f>
        <v>Select Agency…</v>
      </c>
      <c r="C1711" s="166" t="str">
        <f>Inputs!$I$6</f>
        <v>(insert code)</v>
      </c>
      <c r="D1711" t="str">
        <f>IFERROR(INDEX(Inputs!$I$11:$I$19,MATCH(A1711,Inputs!$H$11:$H$19)),"")</f>
        <v>(insert code)</v>
      </c>
      <c r="E1711" s="167">
        <f>Data!B3</f>
        <v>0</v>
      </c>
      <c r="F1711" s="168">
        <f>IF(F$2=$A1711,Data!C3,0)</f>
        <v>0</v>
      </c>
      <c r="G1711" s="168">
        <f>IF(G$2=$A1711,Data!D3,0)</f>
        <v>0</v>
      </c>
      <c r="H1711" s="168">
        <f>IF(H$2=$A1711,Data!E3,0)</f>
        <v>0</v>
      </c>
      <c r="I1711" s="168">
        <f>IF(I$2=$A1711,Data!F3,0)</f>
        <v>0</v>
      </c>
      <c r="J1711" s="168">
        <f>IF(J$2=$A1711,Data!G3,0)</f>
        <v>0</v>
      </c>
      <c r="K1711" s="168">
        <f>IF(K$2=$A1711,Data!H3,0)</f>
        <v>0</v>
      </c>
      <c r="L1711" s="168">
        <f>IF(L$2=$A1711,Data!I3,0)</f>
        <v>0</v>
      </c>
      <c r="M1711" s="168">
        <f>IF(M$2=$A1711,Data!J3,0)</f>
        <v>0</v>
      </c>
      <c r="N1711" s="168">
        <f>IF(N$2=$A1711,Data!K3,0)</f>
        <v>0</v>
      </c>
      <c r="O1711" s="168">
        <f>IF(O$2=$A1711,Data!L3,0)</f>
        <v>0</v>
      </c>
      <c r="P1711" s="168">
        <f>IF(P$2=$A1711,Data!M3,0)</f>
        <v>0</v>
      </c>
      <c r="Q1711" s="168">
        <f>IF(Q$2=$A1711,Data!N3,0)</f>
        <v>0</v>
      </c>
      <c r="R1711" s="169">
        <f>IF(R$2=$A1711,Data!O3,0)</f>
        <v>0</v>
      </c>
      <c r="S1711" s="169">
        <f>IF(S$2=$A1711,Data!P3,0)</f>
        <v>0</v>
      </c>
      <c r="T1711" s="169">
        <f>IF(T$2=$A1711,Data!Q3,0)</f>
        <v>0</v>
      </c>
      <c r="U1711" s="169">
        <f>IF(U$2=$A1711,Data!R3,0)</f>
        <v>0</v>
      </c>
      <c r="V1711" s="169">
        <f>IF(V$2=$A1711,Data!S3,0)</f>
        <v>0</v>
      </c>
      <c r="W1711" s="169">
        <f>IF(W$2=$A1711,Data!T3,0)</f>
        <v>0</v>
      </c>
      <c r="X1711" s="169">
        <f>IF(X$2=$A1711,Data!U3,0)</f>
        <v>0</v>
      </c>
      <c r="Y1711" s="169">
        <f>IF(Y$2=$A1711,Data!V3,0)</f>
        <v>0</v>
      </c>
      <c r="Z1711" s="169">
        <f>IF(Z$2=$A1711,Data!W3,0)</f>
        <v>0</v>
      </c>
      <c r="AA1711" s="169">
        <f>IF(AA$2=$A1711,Data!X3,0)</f>
        <v>0</v>
      </c>
      <c r="AB1711" s="169">
        <f>IF(AB$2=$A1711,Data!Y3,0)</f>
        <v>0</v>
      </c>
      <c r="AC1711" s="169">
        <f>IF(AC$2=$A1711,Data!Z3,0)</f>
        <v>0</v>
      </c>
      <c r="AD1711" s="170">
        <f>IF(AD$2=$A1711,Data!AA3,0)</f>
        <v>0</v>
      </c>
      <c r="AE1711" s="171">
        <f>IF(AE$2=$A1711,Data!AB3,0)</f>
        <v>0</v>
      </c>
      <c r="AF1711" s="170">
        <f>IF(AF$2=$A1711,Data!AC3,0)</f>
        <v>0</v>
      </c>
      <c r="AG1711" s="171">
        <f>IF(AG$2=$A1711,Data!AD3,0)</f>
        <v>0</v>
      </c>
      <c r="AH1711" s="170">
        <f>IF(AH$2=$A1711,Data!AE3,0)</f>
        <v>0</v>
      </c>
      <c r="AI1711" s="171">
        <f>IF(AI$2=$A1711,Data!AF3,0)</f>
        <v>0</v>
      </c>
      <c r="AJ1711" s="170">
        <f>IF(AJ$2=$A1711,Data!AG3,0)</f>
        <v>0</v>
      </c>
      <c r="AK1711" s="171">
        <f>IF(AK$2=$A1711,Data!AH3,0)</f>
        <v>0</v>
      </c>
      <c r="AL1711" s="170">
        <f>IF(AL$2=$A1711,Data!AI3,0)</f>
        <v>0</v>
      </c>
      <c r="AM1711" t="str">
        <f t="shared" si="52"/>
        <v>0</v>
      </c>
      <c r="AN1711" t="e">
        <f>+INDEX(Validation!$D$4:$D$250,MATCH(Merge!B1711,Validation!$E$4:$E$250,0))</f>
        <v>#N/A</v>
      </c>
      <c r="AO1711" s="172">
        <f t="shared" si="53"/>
        <v>0</v>
      </c>
    </row>
    <row r="1712" spans="1:41" ht="15" x14ac:dyDescent="0.25">
      <c r="A1712">
        <f>Inputs!$H$15</f>
        <v>5</v>
      </c>
      <c r="B1712" t="str">
        <f>Inputs!$D$4</f>
        <v>Select Agency…</v>
      </c>
      <c r="C1712" s="166" t="str">
        <f>Inputs!$I$6</f>
        <v>(insert code)</v>
      </c>
      <c r="D1712" t="str">
        <f>IFERROR(INDEX(Inputs!$I$11:$I$19,MATCH(A1712,Inputs!$H$11:$H$19)),"")</f>
        <v>(insert code)</v>
      </c>
      <c r="E1712" s="167">
        <f>Data!B4</f>
        <v>0</v>
      </c>
      <c r="F1712" s="168">
        <f>IF(F$2=$A1712,Data!C4,0)</f>
        <v>0</v>
      </c>
      <c r="G1712" s="168">
        <f>IF(G$2=$A1712,Data!D4,0)</f>
        <v>0</v>
      </c>
      <c r="H1712" s="168">
        <f>IF(H$2=$A1712,Data!E4,0)</f>
        <v>0</v>
      </c>
      <c r="I1712" s="168">
        <f>IF(I$2=$A1712,Data!F4,0)</f>
        <v>0</v>
      </c>
      <c r="J1712" s="168">
        <f>IF(J$2=$A1712,Data!G4,0)</f>
        <v>0</v>
      </c>
      <c r="K1712" s="168">
        <f>IF(K$2=$A1712,Data!H4,0)</f>
        <v>0</v>
      </c>
      <c r="L1712" s="168">
        <f>IF(L$2=$A1712,Data!I4,0)</f>
        <v>0</v>
      </c>
      <c r="M1712" s="168">
        <f>IF(M$2=$A1712,Data!J4,0)</f>
        <v>0</v>
      </c>
      <c r="N1712" s="168">
        <f>IF(N$2=$A1712,Data!K4,0)</f>
        <v>0</v>
      </c>
      <c r="O1712" s="168">
        <f>IF(O$2=$A1712,Data!L4,0)</f>
        <v>0</v>
      </c>
      <c r="P1712" s="168">
        <f>IF(P$2=$A1712,Data!M4,0)</f>
        <v>0</v>
      </c>
      <c r="Q1712" s="168">
        <f>IF(Q$2=$A1712,Data!N4,0)</f>
        <v>0</v>
      </c>
      <c r="R1712" s="169">
        <f>IF(R$2=$A1712,Data!O4,0)</f>
        <v>0</v>
      </c>
      <c r="S1712" s="169">
        <f>IF(S$2=$A1712,Data!P4,0)</f>
        <v>0</v>
      </c>
      <c r="T1712" s="169">
        <f>IF(T$2=$A1712,Data!Q4,0)</f>
        <v>0</v>
      </c>
      <c r="U1712" s="169">
        <f>IF(U$2=$A1712,Data!R4,0)</f>
        <v>0</v>
      </c>
      <c r="V1712" s="169">
        <f>IF(V$2=$A1712,Data!S4,0)</f>
        <v>0</v>
      </c>
      <c r="W1712" s="169">
        <f>IF(W$2=$A1712,Data!T4,0)</f>
        <v>0</v>
      </c>
      <c r="X1712" s="169">
        <f>IF(X$2=$A1712,Data!U4,0)</f>
        <v>0</v>
      </c>
      <c r="Y1712" s="169">
        <f>IF(Y$2=$A1712,Data!V4,0)</f>
        <v>0</v>
      </c>
      <c r="Z1712" s="169">
        <f>IF(Z$2=$A1712,Data!W4,0)</f>
        <v>0</v>
      </c>
      <c r="AA1712" s="169">
        <f>IF(AA$2=$A1712,Data!X4,0)</f>
        <v>0</v>
      </c>
      <c r="AB1712" s="169">
        <f>IF(AB$2=$A1712,Data!Y4,0)</f>
        <v>0</v>
      </c>
      <c r="AC1712" s="169">
        <f>IF(AC$2=$A1712,Data!Z4,0)</f>
        <v>0</v>
      </c>
      <c r="AD1712" s="170">
        <f>IF(AD$2=$A1712,Data!AA4,0)</f>
        <v>0</v>
      </c>
      <c r="AE1712" s="171">
        <f>IF(AE$2=$A1712,Data!AB4,0)</f>
        <v>0</v>
      </c>
      <c r="AF1712" s="170">
        <f>IF(AF$2=$A1712,Data!AC4,0)</f>
        <v>0</v>
      </c>
      <c r="AG1712" s="171">
        <f>IF(AG$2=$A1712,Data!AD4,0)</f>
        <v>0</v>
      </c>
      <c r="AH1712" s="170">
        <f>IF(AH$2=$A1712,Data!AE4,0)</f>
        <v>0</v>
      </c>
      <c r="AI1712" s="171">
        <f>IF(AI$2=$A1712,Data!AF4,0)</f>
        <v>0</v>
      </c>
      <c r="AJ1712" s="170">
        <f>IF(AJ$2=$A1712,Data!AG4,0)</f>
        <v>0</v>
      </c>
      <c r="AK1712" s="171">
        <f>IF(AK$2=$A1712,Data!AH4,0)</f>
        <v>0</v>
      </c>
      <c r="AL1712" s="170">
        <f>IF(AL$2=$A1712,Data!AI4,0)</f>
        <v>0</v>
      </c>
      <c r="AM1712" t="str">
        <f t="shared" si="52"/>
        <v>0</v>
      </c>
      <c r="AN1712" t="e">
        <f>+INDEX(Validation!$D$4:$D$250,MATCH(Merge!B1712,Validation!$E$4:$E$250,0))</f>
        <v>#N/A</v>
      </c>
      <c r="AO1712" s="172">
        <f t="shared" si="53"/>
        <v>0</v>
      </c>
    </row>
    <row r="1713" spans="1:41" ht="15" x14ac:dyDescent="0.25">
      <c r="A1713">
        <f>Inputs!$H$15</f>
        <v>5</v>
      </c>
      <c r="B1713" t="str">
        <f>Inputs!$D$4</f>
        <v>Select Agency…</v>
      </c>
      <c r="C1713" s="166" t="str">
        <f>Inputs!$I$6</f>
        <v>(insert code)</v>
      </c>
      <c r="D1713" t="str">
        <f>IFERROR(INDEX(Inputs!$I$11:$I$19,MATCH(A1713,Inputs!$H$11:$H$19)),"")</f>
        <v>(insert code)</v>
      </c>
      <c r="E1713" s="167">
        <f>Data!B5</f>
        <v>0</v>
      </c>
      <c r="F1713" s="168">
        <f>IF(F$2=$A1713,Data!C5,0)</f>
        <v>0</v>
      </c>
      <c r="G1713" s="168">
        <f>IF(G$2=$A1713,Data!D5,0)</f>
        <v>0</v>
      </c>
      <c r="H1713" s="168">
        <f>IF(H$2=$A1713,Data!E5,0)</f>
        <v>0</v>
      </c>
      <c r="I1713" s="168">
        <f>IF(I$2=$A1713,Data!F5,0)</f>
        <v>0</v>
      </c>
      <c r="J1713" s="168">
        <f>IF(J$2=$A1713,Data!G5,0)</f>
        <v>0</v>
      </c>
      <c r="K1713" s="168">
        <f>IF(K$2=$A1713,Data!H5,0)</f>
        <v>0</v>
      </c>
      <c r="L1713" s="168">
        <f>IF(L$2=$A1713,Data!I5,0)</f>
        <v>0</v>
      </c>
      <c r="M1713" s="168">
        <f>IF(M$2=$A1713,Data!J5,0)</f>
        <v>0</v>
      </c>
      <c r="N1713" s="168">
        <f>IF(N$2=$A1713,Data!K5,0)</f>
        <v>0</v>
      </c>
      <c r="O1713" s="168">
        <f>IF(O$2=$A1713,Data!L5,0)</f>
        <v>0</v>
      </c>
      <c r="P1713" s="168">
        <f>IF(P$2=$A1713,Data!M5,0)</f>
        <v>0</v>
      </c>
      <c r="Q1713" s="168">
        <f>IF(Q$2=$A1713,Data!N5,0)</f>
        <v>0</v>
      </c>
      <c r="R1713" s="169">
        <f>IF(R$2=$A1713,Data!O5,0)</f>
        <v>0</v>
      </c>
      <c r="S1713" s="169">
        <f>IF(S$2=$A1713,Data!P5,0)</f>
        <v>0</v>
      </c>
      <c r="T1713" s="169">
        <f>IF(T$2=$A1713,Data!Q5,0)</f>
        <v>0</v>
      </c>
      <c r="U1713" s="169">
        <f>IF(U$2=$A1713,Data!R5,0)</f>
        <v>0</v>
      </c>
      <c r="V1713" s="169">
        <f>IF(V$2=$A1713,Data!S5,0)</f>
        <v>0</v>
      </c>
      <c r="W1713" s="169">
        <f>IF(W$2=$A1713,Data!T5,0)</f>
        <v>0</v>
      </c>
      <c r="X1713" s="169">
        <f>IF(X$2=$A1713,Data!U5,0)</f>
        <v>0</v>
      </c>
      <c r="Y1713" s="169">
        <f>IF(Y$2=$A1713,Data!V5,0)</f>
        <v>0</v>
      </c>
      <c r="Z1713" s="169">
        <f>IF(Z$2=$A1713,Data!W5,0)</f>
        <v>0</v>
      </c>
      <c r="AA1713" s="169">
        <f>IF(AA$2=$A1713,Data!X5,0)</f>
        <v>0</v>
      </c>
      <c r="AB1713" s="169">
        <f>IF(AB$2=$A1713,Data!Y5,0)</f>
        <v>0</v>
      </c>
      <c r="AC1713" s="169">
        <f>IF(AC$2=$A1713,Data!Z5,0)</f>
        <v>0</v>
      </c>
      <c r="AD1713" s="170">
        <f>IF(AD$2=$A1713,Data!AA5,0)</f>
        <v>0</v>
      </c>
      <c r="AE1713" s="171">
        <f>IF(AE$2=$A1713,Data!AB5,0)</f>
        <v>0</v>
      </c>
      <c r="AF1713" s="170">
        <f>IF(AF$2=$A1713,Data!AC5,0)</f>
        <v>0</v>
      </c>
      <c r="AG1713" s="171">
        <f>IF(AG$2=$A1713,Data!AD5,0)</f>
        <v>0</v>
      </c>
      <c r="AH1713" s="170">
        <f>IF(AH$2=$A1713,Data!AE5,0)</f>
        <v>0</v>
      </c>
      <c r="AI1713" s="171">
        <f>IF(AI$2=$A1713,Data!AF5,0)</f>
        <v>0</v>
      </c>
      <c r="AJ1713" s="170">
        <f>IF(AJ$2=$A1713,Data!AG5,0)</f>
        <v>0</v>
      </c>
      <c r="AK1713" s="171">
        <f>IF(AK$2=$A1713,Data!AH5,0)</f>
        <v>0</v>
      </c>
      <c r="AL1713" s="170">
        <f>IF(AL$2=$A1713,Data!AI5,0)</f>
        <v>0</v>
      </c>
      <c r="AM1713" t="str">
        <f t="shared" si="52"/>
        <v>0</v>
      </c>
      <c r="AN1713" t="e">
        <f>+INDEX(Validation!$D$4:$D$250,MATCH(Merge!B1713,Validation!$E$4:$E$250,0))</f>
        <v>#N/A</v>
      </c>
      <c r="AO1713" s="172">
        <f t="shared" si="53"/>
        <v>0</v>
      </c>
    </row>
    <row r="1714" spans="1:41" ht="15" x14ac:dyDescent="0.25">
      <c r="A1714">
        <f>Inputs!$H$15</f>
        <v>5</v>
      </c>
      <c r="B1714" t="str">
        <f>Inputs!$D$4</f>
        <v>Select Agency…</v>
      </c>
      <c r="C1714" s="166" t="str">
        <f>Inputs!$I$6</f>
        <v>(insert code)</v>
      </c>
      <c r="D1714" t="str">
        <f>IFERROR(INDEX(Inputs!$I$11:$I$19,MATCH(A1714,Inputs!$H$11:$H$19)),"")</f>
        <v>(insert code)</v>
      </c>
      <c r="E1714" s="167">
        <f>Data!B6</f>
        <v>0</v>
      </c>
      <c r="F1714" s="168">
        <f>IF(F$2=$A1714,Data!C6,0)</f>
        <v>0</v>
      </c>
      <c r="G1714" s="168">
        <f>IF(G$2=$A1714,Data!D6,0)</f>
        <v>0</v>
      </c>
      <c r="H1714" s="168">
        <f>IF(H$2=$A1714,Data!E6,0)</f>
        <v>0</v>
      </c>
      <c r="I1714" s="168">
        <f>IF(I$2=$A1714,Data!F6,0)</f>
        <v>0</v>
      </c>
      <c r="J1714" s="168">
        <f>IF(J$2=$A1714,Data!G6,0)</f>
        <v>0</v>
      </c>
      <c r="K1714" s="168">
        <f>IF(K$2=$A1714,Data!H6,0)</f>
        <v>0</v>
      </c>
      <c r="L1714" s="168">
        <f>IF(L$2=$A1714,Data!I6,0)</f>
        <v>0</v>
      </c>
      <c r="M1714" s="168">
        <f>IF(M$2=$A1714,Data!J6,0)</f>
        <v>0</v>
      </c>
      <c r="N1714" s="168">
        <f>IF(N$2=$A1714,Data!K6,0)</f>
        <v>0</v>
      </c>
      <c r="O1714" s="168">
        <f>IF(O$2=$A1714,Data!L6,0)</f>
        <v>0</v>
      </c>
      <c r="P1714" s="168">
        <f>IF(P$2=$A1714,Data!M6,0)</f>
        <v>0</v>
      </c>
      <c r="Q1714" s="168">
        <f>IF(Q$2=$A1714,Data!N6,0)</f>
        <v>0</v>
      </c>
      <c r="R1714" s="169">
        <f>IF(R$2=$A1714,Data!O6,0)</f>
        <v>0</v>
      </c>
      <c r="S1714" s="169">
        <f>IF(S$2=$A1714,Data!P6,0)</f>
        <v>0</v>
      </c>
      <c r="T1714" s="169">
        <f>IF(T$2=$A1714,Data!Q6,0)</f>
        <v>0</v>
      </c>
      <c r="U1714" s="169">
        <f>IF(U$2=$A1714,Data!R6,0)</f>
        <v>0</v>
      </c>
      <c r="V1714" s="169">
        <f>IF(V$2=$A1714,Data!S6,0)</f>
        <v>0</v>
      </c>
      <c r="W1714" s="169">
        <f>IF(W$2=$A1714,Data!T6,0)</f>
        <v>0</v>
      </c>
      <c r="X1714" s="169">
        <f>IF(X$2=$A1714,Data!U6,0)</f>
        <v>0</v>
      </c>
      <c r="Y1714" s="169">
        <f>IF(Y$2=$A1714,Data!V6,0)</f>
        <v>0</v>
      </c>
      <c r="Z1714" s="169">
        <f>IF(Z$2=$A1714,Data!W6,0)</f>
        <v>0</v>
      </c>
      <c r="AA1714" s="169">
        <f>IF(AA$2=$A1714,Data!X6,0)</f>
        <v>0</v>
      </c>
      <c r="AB1714" s="169">
        <f>IF(AB$2=$A1714,Data!Y6,0)</f>
        <v>0</v>
      </c>
      <c r="AC1714" s="169">
        <f>IF(AC$2=$A1714,Data!Z6,0)</f>
        <v>0</v>
      </c>
      <c r="AD1714" s="170">
        <f>IF(AD$2=$A1714,Data!AA6,0)</f>
        <v>0</v>
      </c>
      <c r="AE1714" s="171">
        <f>IF(AE$2=$A1714,Data!AB6,0)</f>
        <v>0</v>
      </c>
      <c r="AF1714" s="170">
        <f>IF(AF$2=$A1714,Data!AC6,0)</f>
        <v>0</v>
      </c>
      <c r="AG1714" s="171">
        <f>IF(AG$2=$A1714,Data!AD6,0)</f>
        <v>0</v>
      </c>
      <c r="AH1714" s="170">
        <f>IF(AH$2=$A1714,Data!AE6,0)</f>
        <v>0</v>
      </c>
      <c r="AI1714" s="171">
        <f>IF(AI$2=$A1714,Data!AF6,0)</f>
        <v>0</v>
      </c>
      <c r="AJ1714" s="170">
        <f>IF(AJ$2=$A1714,Data!AG6,0)</f>
        <v>0</v>
      </c>
      <c r="AK1714" s="171">
        <f>IF(AK$2=$A1714,Data!AH6,0)</f>
        <v>0</v>
      </c>
      <c r="AL1714" s="170">
        <f>IF(AL$2=$A1714,Data!AI6,0)</f>
        <v>0</v>
      </c>
      <c r="AM1714" t="str">
        <f t="shared" si="52"/>
        <v>0</v>
      </c>
      <c r="AN1714" t="e">
        <f>+INDEX(Validation!$D$4:$D$250,MATCH(Merge!B1714,Validation!$E$4:$E$250,0))</f>
        <v>#N/A</v>
      </c>
      <c r="AO1714" s="172">
        <f t="shared" si="53"/>
        <v>0</v>
      </c>
    </row>
    <row r="1715" spans="1:41" ht="15" x14ac:dyDescent="0.25">
      <c r="A1715">
        <f>Inputs!$H$15</f>
        <v>5</v>
      </c>
      <c r="B1715" t="str">
        <f>Inputs!$D$4</f>
        <v>Select Agency…</v>
      </c>
      <c r="C1715" s="166" t="str">
        <f>Inputs!$I$6</f>
        <v>(insert code)</v>
      </c>
      <c r="D1715" t="str">
        <f>IFERROR(INDEX(Inputs!$I$11:$I$19,MATCH(A1715,Inputs!$H$11:$H$19)),"")</f>
        <v>(insert code)</v>
      </c>
      <c r="E1715" s="167">
        <f>Data!B7</f>
        <v>0</v>
      </c>
      <c r="F1715" s="168">
        <f>IF(F$2=$A1715,Data!C7,0)</f>
        <v>0</v>
      </c>
      <c r="G1715" s="168">
        <f>IF(G$2=$A1715,Data!D7,0)</f>
        <v>0</v>
      </c>
      <c r="H1715" s="168">
        <f>IF(H$2=$A1715,Data!E7,0)</f>
        <v>0</v>
      </c>
      <c r="I1715" s="168">
        <f>IF(I$2=$A1715,Data!F7,0)</f>
        <v>0</v>
      </c>
      <c r="J1715" s="168">
        <f>IF(J$2=$A1715,Data!G7,0)</f>
        <v>0</v>
      </c>
      <c r="K1715" s="168">
        <f>IF(K$2=$A1715,Data!H7,0)</f>
        <v>0</v>
      </c>
      <c r="L1715" s="168">
        <f>IF(L$2=$A1715,Data!I7,0)</f>
        <v>0</v>
      </c>
      <c r="M1715" s="168">
        <f>IF(M$2=$A1715,Data!J7,0)</f>
        <v>0</v>
      </c>
      <c r="N1715" s="168">
        <f>IF(N$2=$A1715,Data!K7,0)</f>
        <v>0</v>
      </c>
      <c r="O1715" s="168">
        <f>IF(O$2=$A1715,Data!L7,0)</f>
        <v>0</v>
      </c>
      <c r="P1715" s="168">
        <f>IF(P$2=$A1715,Data!M7,0)</f>
        <v>0</v>
      </c>
      <c r="Q1715" s="168">
        <f>IF(Q$2=$A1715,Data!N7,0)</f>
        <v>0</v>
      </c>
      <c r="R1715" s="169">
        <f>IF(R$2=$A1715,Data!O7,0)</f>
        <v>0</v>
      </c>
      <c r="S1715" s="169">
        <f>IF(S$2=$A1715,Data!P7,0)</f>
        <v>0</v>
      </c>
      <c r="T1715" s="169">
        <f>IF(T$2=$A1715,Data!Q7,0)</f>
        <v>0</v>
      </c>
      <c r="U1715" s="169">
        <f>IF(U$2=$A1715,Data!R7,0)</f>
        <v>0</v>
      </c>
      <c r="V1715" s="169">
        <f>IF(V$2=$A1715,Data!S7,0)</f>
        <v>0</v>
      </c>
      <c r="W1715" s="169">
        <f>IF(W$2=$A1715,Data!T7,0)</f>
        <v>0</v>
      </c>
      <c r="X1715" s="169">
        <f>IF(X$2=$A1715,Data!U7,0)</f>
        <v>0</v>
      </c>
      <c r="Y1715" s="169">
        <f>IF(Y$2=$A1715,Data!V7,0)</f>
        <v>0</v>
      </c>
      <c r="Z1715" s="169">
        <f>IF(Z$2=$A1715,Data!W7,0)</f>
        <v>0</v>
      </c>
      <c r="AA1715" s="169">
        <f>IF(AA$2=$A1715,Data!X7,0)</f>
        <v>0</v>
      </c>
      <c r="AB1715" s="169">
        <f>IF(AB$2=$A1715,Data!Y7,0)</f>
        <v>0</v>
      </c>
      <c r="AC1715" s="169">
        <f>IF(AC$2=$A1715,Data!Z7,0)</f>
        <v>0</v>
      </c>
      <c r="AD1715" s="170">
        <f>IF(AD$2=$A1715,Data!AA7,0)</f>
        <v>0</v>
      </c>
      <c r="AE1715" s="171">
        <f>IF(AE$2=$A1715,Data!AB7,0)</f>
        <v>0</v>
      </c>
      <c r="AF1715" s="170">
        <f>IF(AF$2=$A1715,Data!AC7,0)</f>
        <v>0</v>
      </c>
      <c r="AG1715" s="171">
        <f>IF(AG$2=$A1715,Data!AD7,0)</f>
        <v>0</v>
      </c>
      <c r="AH1715" s="170">
        <f>IF(AH$2=$A1715,Data!AE7,0)</f>
        <v>0</v>
      </c>
      <c r="AI1715" s="171">
        <f>IF(AI$2=$A1715,Data!AF7,0)</f>
        <v>0</v>
      </c>
      <c r="AJ1715" s="170">
        <f>IF(AJ$2=$A1715,Data!AG7,0)</f>
        <v>0</v>
      </c>
      <c r="AK1715" s="171">
        <f>IF(AK$2=$A1715,Data!AH7,0)</f>
        <v>0</v>
      </c>
      <c r="AL1715" s="170">
        <f>IF(AL$2=$A1715,Data!AI7,0)</f>
        <v>0</v>
      </c>
      <c r="AM1715" t="str">
        <f t="shared" si="52"/>
        <v>0</v>
      </c>
      <c r="AN1715" t="e">
        <f>+INDEX(Validation!$D$4:$D$250,MATCH(Merge!B1715,Validation!$E$4:$E$250,0))</f>
        <v>#N/A</v>
      </c>
      <c r="AO1715" s="172">
        <f t="shared" si="53"/>
        <v>0</v>
      </c>
    </row>
    <row r="1716" spans="1:41" ht="15" x14ac:dyDescent="0.25">
      <c r="A1716">
        <f>Inputs!$H$15</f>
        <v>5</v>
      </c>
      <c r="B1716" t="str">
        <f>Inputs!$D$4</f>
        <v>Select Agency…</v>
      </c>
      <c r="C1716" s="166" t="str">
        <f>Inputs!$I$6</f>
        <v>(insert code)</v>
      </c>
      <c r="D1716" t="str">
        <f>IFERROR(INDEX(Inputs!$I$11:$I$19,MATCH(A1716,Inputs!$H$11:$H$19)),"")</f>
        <v>(insert code)</v>
      </c>
      <c r="E1716" s="167">
        <f>Data!B8</f>
        <v>0</v>
      </c>
      <c r="F1716" s="168">
        <f>IF(F$2=$A1716,Data!C8,0)</f>
        <v>0</v>
      </c>
      <c r="G1716" s="168">
        <f>IF(G$2=$A1716,Data!D8,0)</f>
        <v>0</v>
      </c>
      <c r="H1716" s="168">
        <f>IF(H$2=$A1716,Data!E8,0)</f>
        <v>0</v>
      </c>
      <c r="I1716" s="168">
        <f>IF(I$2=$A1716,Data!F8,0)</f>
        <v>0</v>
      </c>
      <c r="J1716" s="168">
        <f>IF(J$2=$A1716,Data!G8,0)</f>
        <v>0</v>
      </c>
      <c r="K1716" s="168">
        <f>IF(K$2=$A1716,Data!H8,0)</f>
        <v>0</v>
      </c>
      <c r="L1716" s="168">
        <f>IF(L$2=$A1716,Data!I8,0)</f>
        <v>0</v>
      </c>
      <c r="M1716" s="168">
        <f>IF(M$2=$A1716,Data!J8,0)</f>
        <v>0</v>
      </c>
      <c r="N1716" s="168">
        <f>IF(N$2=$A1716,Data!K8,0)</f>
        <v>0</v>
      </c>
      <c r="O1716" s="168">
        <f>IF(O$2=$A1716,Data!L8,0)</f>
        <v>0</v>
      </c>
      <c r="P1716" s="168">
        <f>IF(P$2=$A1716,Data!M8,0)</f>
        <v>0</v>
      </c>
      <c r="Q1716" s="168">
        <f>IF(Q$2=$A1716,Data!N8,0)</f>
        <v>0</v>
      </c>
      <c r="R1716" s="169">
        <f>IF(R$2=$A1716,Data!O8,0)</f>
        <v>0</v>
      </c>
      <c r="S1716" s="169">
        <f>IF(S$2=$A1716,Data!P8,0)</f>
        <v>0</v>
      </c>
      <c r="T1716" s="169">
        <f>IF(T$2=$A1716,Data!Q8,0)</f>
        <v>0</v>
      </c>
      <c r="U1716" s="169">
        <f>IF(U$2=$A1716,Data!R8,0)</f>
        <v>0</v>
      </c>
      <c r="V1716" s="169">
        <f>IF(V$2=$A1716,Data!S8,0)</f>
        <v>0</v>
      </c>
      <c r="W1716" s="169">
        <f>IF(W$2=$A1716,Data!T8,0)</f>
        <v>0</v>
      </c>
      <c r="X1716" s="169">
        <f>IF(X$2=$A1716,Data!U8,0)</f>
        <v>0</v>
      </c>
      <c r="Y1716" s="169">
        <f>IF(Y$2=$A1716,Data!V8,0)</f>
        <v>0</v>
      </c>
      <c r="Z1716" s="169">
        <f>IF(Z$2=$A1716,Data!W8,0)</f>
        <v>0</v>
      </c>
      <c r="AA1716" s="169">
        <f>IF(AA$2=$A1716,Data!X8,0)</f>
        <v>0</v>
      </c>
      <c r="AB1716" s="169">
        <f>IF(AB$2=$A1716,Data!Y8,0)</f>
        <v>0</v>
      </c>
      <c r="AC1716" s="169">
        <f>IF(AC$2=$A1716,Data!Z8,0)</f>
        <v>0</v>
      </c>
      <c r="AD1716" s="170">
        <f>IF(AD$2=$A1716,Data!AA8,0)</f>
        <v>0</v>
      </c>
      <c r="AE1716" s="171">
        <f>IF(AE$2=$A1716,Data!AB8,0)</f>
        <v>0</v>
      </c>
      <c r="AF1716" s="170">
        <f>IF(AF$2=$A1716,Data!AC8,0)</f>
        <v>0</v>
      </c>
      <c r="AG1716" s="171">
        <f>IF(AG$2=$A1716,Data!AD8,0)</f>
        <v>0</v>
      </c>
      <c r="AH1716" s="170">
        <f>IF(AH$2=$A1716,Data!AE8,0)</f>
        <v>0</v>
      </c>
      <c r="AI1716" s="171">
        <f>IF(AI$2=$A1716,Data!AF8,0)</f>
        <v>0</v>
      </c>
      <c r="AJ1716" s="170">
        <f>IF(AJ$2=$A1716,Data!AG8,0)</f>
        <v>0</v>
      </c>
      <c r="AK1716" s="171">
        <f>IF(AK$2=$A1716,Data!AH8,0)</f>
        <v>0</v>
      </c>
      <c r="AL1716" s="170">
        <f>IF(AL$2=$A1716,Data!AI8,0)</f>
        <v>0</v>
      </c>
      <c r="AM1716" t="str">
        <f t="shared" si="52"/>
        <v>0</v>
      </c>
      <c r="AN1716" t="e">
        <f>+INDEX(Validation!$D$4:$D$250,MATCH(Merge!B1716,Validation!$E$4:$E$250,0))</f>
        <v>#N/A</v>
      </c>
      <c r="AO1716" s="172">
        <f t="shared" si="53"/>
        <v>0</v>
      </c>
    </row>
    <row r="1717" spans="1:41" ht="15" x14ac:dyDescent="0.25">
      <c r="A1717">
        <f>Inputs!$H$15</f>
        <v>5</v>
      </c>
      <c r="B1717" t="str">
        <f>Inputs!$D$4</f>
        <v>Select Agency…</v>
      </c>
      <c r="C1717" s="166" t="str">
        <f>Inputs!$I$6</f>
        <v>(insert code)</v>
      </c>
      <c r="D1717" t="str">
        <f>IFERROR(INDEX(Inputs!$I$11:$I$19,MATCH(A1717,Inputs!$H$11:$H$19)),"")</f>
        <v>(insert code)</v>
      </c>
      <c r="E1717" s="167">
        <f>Data!B9</f>
        <v>0</v>
      </c>
      <c r="F1717" s="168">
        <f>IF(F$2=$A1717,Data!C9,0)</f>
        <v>0</v>
      </c>
      <c r="G1717" s="168">
        <f>IF(G$2=$A1717,Data!D9,0)</f>
        <v>0</v>
      </c>
      <c r="H1717" s="168">
        <f>IF(H$2=$A1717,Data!E9,0)</f>
        <v>0</v>
      </c>
      <c r="I1717" s="168">
        <f>IF(I$2=$A1717,Data!F9,0)</f>
        <v>0</v>
      </c>
      <c r="J1717" s="168">
        <f>IF(J$2=$A1717,Data!G9,0)</f>
        <v>0</v>
      </c>
      <c r="K1717" s="168">
        <f>IF(K$2=$A1717,Data!H9,0)</f>
        <v>0</v>
      </c>
      <c r="L1717" s="168">
        <f>IF(L$2=$A1717,Data!I9,0)</f>
        <v>0</v>
      </c>
      <c r="M1717" s="168">
        <f>IF(M$2=$A1717,Data!J9,0)</f>
        <v>0</v>
      </c>
      <c r="N1717" s="168">
        <f>IF(N$2=$A1717,Data!K9,0)</f>
        <v>0</v>
      </c>
      <c r="O1717" s="168">
        <f>IF(O$2=$A1717,Data!L9,0)</f>
        <v>0</v>
      </c>
      <c r="P1717" s="168">
        <f>IF(P$2=$A1717,Data!M9,0)</f>
        <v>0</v>
      </c>
      <c r="Q1717" s="168">
        <f>IF(Q$2=$A1717,Data!N9,0)</f>
        <v>0</v>
      </c>
      <c r="R1717" s="169">
        <f>IF(R$2=$A1717,Data!O9,0)</f>
        <v>0</v>
      </c>
      <c r="S1717" s="169">
        <f>IF(S$2=$A1717,Data!P9,0)</f>
        <v>0</v>
      </c>
      <c r="T1717" s="169">
        <f>IF(T$2=$A1717,Data!Q9,0)</f>
        <v>0</v>
      </c>
      <c r="U1717" s="169">
        <f>IF(U$2=$A1717,Data!R9,0)</f>
        <v>0</v>
      </c>
      <c r="V1717" s="169">
        <f>IF(V$2=$A1717,Data!S9,0)</f>
        <v>0</v>
      </c>
      <c r="W1717" s="169">
        <f>IF(W$2=$A1717,Data!T9,0)</f>
        <v>0</v>
      </c>
      <c r="X1717" s="169">
        <f>IF(X$2=$A1717,Data!U9,0)</f>
        <v>0</v>
      </c>
      <c r="Y1717" s="169">
        <f>IF(Y$2=$A1717,Data!V9,0)</f>
        <v>0</v>
      </c>
      <c r="Z1717" s="169">
        <f>IF(Z$2=$A1717,Data!W9,0)</f>
        <v>0</v>
      </c>
      <c r="AA1717" s="169">
        <f>IF(AA$2=$A1717,Data!X9,0)</f>
        <v>0</v>
      </c>
      <c r="AB1717" s="169">
        <f>IF(AB$2=$A1717,Data!Y9,0)</f>
        <v>0</v>
      </c>
      <c r="AC1717" s="169">
        <f>IF(AC$2=$A1717,Data!Z9,0)</f>
        <v>0</v>
      </c>
      <c r="AD1717" s="170">
        <f>IF(AD$2=$A1717,Data!AA9,0)</f>
        <v>0</v>
      </c>
      <c r="AE1717" s="171">
        <f>IF(AE$2=$A1717,Data!AB9,0)</f>
        <v>0</v>
      </c>
      <c r="AF1717" s="170">
        <f>IF(AF$2=$A1717,Data!AC9,0)</f>
        <v>0</v>
      </c>
      <c r="AG1717" s="171">
        <f>IF(AG$2=$A1717,Data!AD9,0)</f>
        <v>0</v>
      </c>
      <c r="AH1717" s="170">
        <f>IF(AH$2=$A1717,Data!AE9,0)</f>
        <v>0</v>
      </c>
      <c r="AI1717" s="171">
        <f>IF(AI$2=$A1717,Data!AF9,0)</f>
        <v>0</v>
      </c>
      <c r="AJ1717" s="170">
        <f>IF(AJ$2=$A1717,Data!AG9,0)</f>
        <v>0</v>
      </c>
      <c r="AK1717" s="171">
        <f>IF(AK$2=$A1717,Data!AH9,0)</f>
        <v>0</v>
      </c>
      <c r="AL1717" s="170">
        <f>IF(AL$2=$A1717,Data!AI9,0)</f>
        <v>0</v>
      </c>
      <c r="AM1717" t="str">
        <f t="shared" si="52"/>
        <v>0</v>
      </c>
      <c r="AN1717" t="e">
        <f>+INDEX(Validation!$D$4:$D$250,MATCH(Merge!B1717,Validation!$E$4:$E$250,0))</f>
        <v>#N/A</v>
      </c>
      <c r="AO1717" s="172">
        <f t="shared" si="53"/>
        <v>0</v>
      </c>
    </row>
    <row r="1718" spans="1:41" ht="15" x14ac:dyDescent="0.25">
      <c r="A1718">
        <f>Inputs!$H$15</f>
        <v>5</v>
      </c>
      <c r="B1718" t="str">
        <f>Inputs!$D$4</f>
        <v>Select Agency…</v>
      </c>
      <c r="C1718" s="166" t="str">
        <f>Inputs!$I$6</f>
        <v>(insert code)</v>
      </c>
      <c r="D1718" t="str">
        <f>IFERROR(INDEX(Inputs!$I$11:$I$19,MATCH(A1718,Inputs!$H$11:$H$19)),"")</f>
        <v>(insert code)</v>
      </c>
      <c r="E1718" s="167">
        <f>Data!B10</f>
        <v>0</v>
      </c>
      <c r="F1718" s="168">
        <f>IF(F$2=$A1718,Data!C10,0)</f>
        <v>0</v>
      </c>
      <c r="G1718" s="168">
        <f>IF(G$2=$A1718,Data!D10,0)</f>
        <v>0</v>
      </c>
      <c r="H1718" s="168">
        <f>IF(H$2=$A1718,Data!E10,0)</f>
        <v>0</v>
      </c>
      <c r="I1718" s="168">
        <f>IF(I$2=$A1718,Data!F10,0)</f>
        <v>0</v>
      </c>
      <c r="J1718" s="168">
        <f>IF(J$2=$A1718,Data!G10,0)</f>
        <v>0</v>
      </c>
      <c r="K1718" s="168">
        <f>IF(K$2=$A1718,Data!H10,0)</f>
        <v>0</v>
      </c>
      <c r="L1718" s="168">
        <f>IF(L$2=$A1718,Data!I10,0)</f>
        <v>0</v>
      </c>
      <c r="M1718" s="168">
        <f>IF(M$2=$A1718,Data!J10,0)</f>
        <v>0</v>
      </c>
      <c r="N1718" s="168">
        <f>IF(N$2=$A1718,Data!K10,0)</f>
        <v>0</v>
      </c>
      <c r="O1718" s="168">
        <f>IF(O$2=$A1718,Data!L10,0)</f>
        <v>0</v>
      </c>
      <c r="P1718" s="168">
        <f>IF(P$2=$A1718,Data!M10,0)</f>
        <v>0</v>
      </c>
      <c r="Q1718" s="168">
        <f>IF(Q$2=$A1718,Data!N10,0)</f>
        <v>0</v>
      </c>
      <c r="R1718" s="169">
        <f>IF(R$2=$A1718,Data!O10,0)</f>
        <v>0</v>
      </c>
      <c r="S1718" s="169">
        <f>IF(S$2=$A1718,Data!P10,0)</f>
        <v>0</v>
      </c>
      <c r="T1718" s="169">
        <f>IF(T$2=$A1718,Data!Q10,0)</f>
        <v>0</v>
      </c>
      <c r="U1718" s="169">
        <f>IF(U$2=$A1718,Data!R10,0)</f>
        <v>0</v>
      </c>
      <c r="V1718" s="169">
        <f>IF(V$2=$A1718,Data!S10,0)</f>
        <v>0</v>
      </c>
      <c r="W1718" s="169">
        <f>IF(W$2=$A1718,Data!T10,0)</f>
        <v>0</v>
      </c>
      <c r="X1718" s="169">
        <f>IF(X$2=$A1718,Data!U10,0)</f>
        <v>0</v>
      </c>
      <c r="Y1718" s="169">
        <f>IF(Y$2=$A1718,Data!V10,0)</f>
        <v>0</v>
      </c>
      <c r="Z1718" s="169">
        <f>IF(Z$2=$A1718,Data!W10,0)</f>
        <v>0</v>
      </c>
      <c r="AA1718" s="169">
        <f>IF(AA$2=$A1718,Data!X10,0)</f>
        <v>0</v>
      </c>
      <c r="AB1718" s="169">
        <f>IF(AB$2=$A1718,Data!Y10,0)</f>
        <v>0</v>
      </c>
      <c r="AC1718" s="169">
        <f>IF(AC$2=$A1718,Data!Z10,0)</f>
        <v>0</v>
      </c>
      <c r="AD1718" s="170">
        <f>IF(AD$2=$A1718,Data!AA10,0)</f>
        <v>0</v>
      </c>
      <c r="AE1718" s="171">
        <f>IF(AE$2=$A1718,Data!AB10,0)</f>
        <v>0</v>
      </c>
      <c r="AF1718" s="170">
        <f>IF(AF$2=$A1718,Data!AC10,0)</f>
        <v>0</v>
      </c>
      <c r="AG1718" s="171">
        <f>IF(AG$2=$A1718,Data!AD10,0)</f>
        <v>0</v>
      </c>
      <c r="AH1718" s="170">
        <f>IF(AH$2=$A1718,Data!AE10,0)</f>
        <v>0</v>
      </c>
      <c r="AI1718" s="171">
        <f>IF(AI$2=$A1718,Data!AF10,0)</f>
        <v>0</v>
      </c>
      <c r="AJ1718" s="170">
        <f>IF(AJ$2=$A1718,Data!AG10,0)</f>
        <v>0</v>
      </c>
      <c r="AK1718" s="171">
        <f>IF(AK$2=$A1718,Data!AH10,0)</f>
        <v>0</v>
      </c>
      <c r="AL1718" s="170">
        <f>IF(AL$2=$A1718,Data!AI10,0)</f>
        <v>0</v>
      </c>
      <c r="AM1718" t="str">
        <f t="shared" si="52"/>
        <v>0</v>
      </c>
      <c r="AN1718" t="e">
        <f>+INDEX(Validation!$D$4:$D$250,MATCH(Merge!B1718,Validation!$E$4:$E$250,0))</f>
        <v>#N/A</v>
      </c>
      <c r="AO1718" s="172">
        <f t="shared" si="53"/>
        <v>0</v>
      </c>
    </row>
    <row r="1719" spans="1:41" ht="15" x14ac:dyDescent="0.25">
      <c r="A1719">
        <f>Inputs!$H$15</f>
        <v>5</v>
      </c>
      <c r="B1719" t="str">
        <f>Inputs!$D$4</f>
        <v>Select Agency…</v>
      </c>
      <c r="C1719" s="166" t="str">
        <f>Inputs!$I$6</f>
        <v>(insert code)</v>
      </c>
      <c r="D1719" t="str">
        <f>IFERROR(INDEX(Inputs!$I$11:$I$19,MATCH(A1719,Inputs!$H$11:$H$19)),"")</f>
        <v>(insert code)</v>
      </c>
      <c r="E1719" s="167">
        <f>Data!B11</f>
        <v>0</v>
      </c>
      <c r="F1719" s="168">
        <f>IF(F$2=$A1719,Data!C11,0)</f>
        <v>0</v>
      </c>
      <c r="G1719" s="168">
        <f>IF(G$2=$A1719,Data!D11,0)</f>
        <v>0</v>
      </c>
      <c r="H1719" s="168">
        <f>IF(H$2=$A1719,Data!E11,0)</f>
        <v>0</v>
      </c>
      <c r="I1719" s="168">
        <f>IF(I$2=$A1719,Data!F11,0)</f>
        <v>0</v>
      </c>
      <c r="J1719" s="168">
        <f>IF(J$2=$A1719,Data!G11,0)</f>
        <v>0</v>
      </c>
      <c r="K1719" s="168">
        <f>IF(K$2=$A1719,Data!H11,0)</f>
        <v>0</v>
      </c>
      <c r="L1719" s="168">
        <f>IF(L$2=$A1719,Data!I11,0)</f>
        <v>0</v>
      </c>
      <c r="M1719" s="168">
        <f>IF(M$2=$A1719,Data!J11,0)</f>
        <v>0</v>
      </c>
      <c r="N1719" s="168">
        <f>IF(N$2=$A1719,Data!K11,0)</f>
        <v>0</v>
      </c>
      <c r="O1719" s="168">
        <f>IF(O$2=$A1719,Data!L11,0)</f>
        <v>0</v>
      </c>
      <c r="P1719" s="168">
        <f>IF(P$2=$A1719,Data!M11,0)</f>
        <v>0</v>
      </c>
      <c r="Q1719" s="168">
        <f>IF(Q$2=$A1719,Data!N11,0)</f>
        <v>0</v>
      </c>
      <c r="R1719" s="169">
        <f>IF(R$2=$A1719,Data!O11,0)</f>
        <v>0</v>
      </c>
      <c r="S1719" s="169">
        <f>IF(S$2=$A1719,Data!P11,0)</f>
        <v>0</v>
      </c>
      <c r="T1719" s="169">
        <f>IF(T$2=$A1719,Data!Q11,0)</f>
        <v>0</v>
      </c>
      <c r="U1719" s="169">
        <f>IF(U$2=$A1719,Data!R11,0)</f>
        <v>0</v>
      </c>
      <c r="V1719" s="169">
        <f>IF(V$2=$A1719,Data!S11,0)</f>
        <v>0</v>
      </c>
      <c r="W1719" s="169">
        <f>IF(W$2=$A1719,Data!T11,0)</f>
        <v>0</v>
      </c>
      <c r="X1719" s="169">
        <f>IF(X$2=$A1719,Data!U11,0)</f>
        <v>0</v>
      </c>
      <c r="Y1719" s="169">
        <f>IF(Y$2=$A1719,Data!V11,0)</f>
        <v>0</v>
      </c>
      <c r="Z1719" s="169">
        <f>IF(Z$2=$A1719,Data!W11,0)</f>
        <v>0</v>
      </c>
      <c r="AA1719" s="169">
        <f>IF(AA$2=$A1719,Data!X11,0)</f>
        <v>0</v>
      </c>
      <c r="AB1719" s="169">
        <f>IF(AB$2=$A1719,Data!Y11,0)</f>
        <v>0</v>
      </c>
      <c r="AC1719" s="169">
        <f>IF(AC$2=$A1719,Data!Z11,0)</f>
        <v>0</v>
      </c>
      <c r="AD1719" s="170">
        <f>IF(AD$2=$A1719,Data!AA11,0)</f>
        <v>0</v>
      </c>
      <c r="AE1719" s="171">
        <f>IF(AE$2=$A1719,Data!AB11,0)</f>
        <v>0</v>
      </c>
      <c r="AF1719" s="170">
        <f>IF(AF$2=$A1719,Data!AC11,0)</f>
        <v>0</v>
      </c>
      <c r="AG1719" s="171">
        <f>IF(AG$2=$A1719,Data!AD11,0)</f>
        <v>0</v>
      </c>
      <c r="AH1719" s="170">
        <f>IF(AH$2=$A1719,Data!AE11,0)</f>
        <v>0</v>
      </c>
      <c r="AI1719" s="171">
        <f>IF(AI$2=$A1719,Data!AF11,0)</f>
        <v>0</v>
      </c>
      <c r="AJ1719" s="170">
        <f>IF(AJ$2=$A1719,Data!AG11,0)</f>
        <v>0</v>
      </c>
      <c r="AK1719" s="171">
        <f>IF(AK$2=$A1719,Data!AH11,0)</f>
        <v>0</v>
      </c>
      <c r="AL1719" s="170">
        <f>IF(AL$2=$A1719,Data!AI11,0)</f>
        <v>0</v>
      </c>
      <c r="AM1719" t="str">
        <f t="shared" si="52"/>
        <v>0</v>
      </c>
      <c r="AN1719" t="e">
        <f>+INDEX(Validation!$D$4:$D$250,MATCH(Merge!B1719,Validation!$E$4:$E$250,0))</f>
        <v>#N/A</v>
      </c>
      <c r="AO1719" s="172">
        <f t="shared" si="53"/>
        <v>0</v>
      </c>
    </row>
    <row r="1720" spans="1:41" ht="15" x14ac:dyDescent="0.25">
      <c r="A1720">
        <f>Inputs!$H$15</f>
        <v>5</v>
      </c>
      <c r="B1720" t="str">
        <f>Inputs!$D$4</f>
        <v>Select Agency…</v>
      </c>
      <c r="C1720" s="166" t="str">
        <f>Inputs!$I$6</f>
        <v>(insert code)</v>
      </c>
      <c r="D1720" t="str">
        <f>IFERROR(INDEX(Inputs!$I$11:$I$19,MATCH(A1720,Inputs!$H$11:$H$19)),"")</f>
        <v>(insert code)</v>
      </c>
      <c r="E1720" s="167">
        <f>Data!B12</f>
        <v>0</v>
      </c>
      <c r="F1720" s="168">
        <f>IF(F$2=$A1720,Data!C12,0)</f>
        <v>0</v>
      </c>
      <c r="G1720" s="168">
        <f>IF(G$2=$A1720,Data!D12,0)</f>
        <v>0</v>
      </c>
      <c r="H1720" s="168">
        <f>IF(H$2=$A1720,Data!E12,0)</f>
        <v>0</v>
      </c>
      <c r="I1720" s="168">
        <f>IF(I$2=$A1720,Data!F12,0)</f>
        <v>0</v>
      </c>
      <c r="J1720" s="168">
        <f>IF(J$2=$A1720,Data!G12,0)</f>
        <v>0</v>
      </c>
      <c r="K1720" s="168">
        <f>IF(K$2=$A1720,Data!H12,0)</f>
        <v>0</v>
      </c>
      <c r="L1720" s="168">
        <f>IF(L$2=$A1720,Data!I12,0)</f>
        <v>0</v>
      </c>
      <c r="M1720" s="168">
        <f>IF(M$2=$A1720,Data!J12,0)</f>
        <v>0</v>
      </c>
      <c r="N1720" s="168">
        <f>IF(N$2=$A1720,Data!K12,0)</f>
        <v>0</v>
      </c>
      <c r="O1720" s="168">
        <f>IF(O$2=$A1720,Data!L12,0)</f>
        <v>0</v>
      </c>
      <c r="P1720" s="168">
        <f>IF(P$2=$A1720,Data!M12,0)</f>
        <v>0</v>
      </c>
      <c r="Q1720" s="168">
        <f>IF(Q$2=$A1720,Data!N12,0)</f>
        <v>0</v>
      </c>
      <c r="R1720" s="169">
        <f>IF(R$2=$A1720,Data!O12,0)</f>
        <v>0</v>
      </c>
      <c r="S1720" s="169">
        <f>IF(S$2=$A1720,Data!P12,0)</f>
        <v>0</v>
      </c>
      <c r="T1720" s="169">
        <f>IF(T$2=$A1720,Data!Q12,0)</f>
        <v>0</v>
      </c>
      <c r="U1720" s="169">
        <f>IF(U$2=$A1720,Data!R12,0)</f>
        <v>0</v>
      </c>
      <c r="V1720" s="169">
        <f>IF(V$2=$A1720,Data!S12,0)</f>
        <v>0</v>
      </c>
      <c r="W1720" s="169">
        <f>IF(W$2=$A1720,Data!T12,0)</f>
        <v>0</v>
      </c>
      <c r="X1720" s="169">
        <f>IF(X$2=$A1720,Data!U12,0)</f>
        <v>0</v>
      </c>
      <c r="Y1720" s="169">
        <f>IF(Y$2=$A1720,Data!V12,0)</f>
        <v>0</v>
      </c>
      <c r="Z1720" s="169">
        <f>IF(Z$2=$A1720,Data!W12,0)</f>
        <v>0</v>
      </c>
      <c r="AA1720" s="169">
        <f>IF(AA$2=$A1720,Data!X12,0)</f>
        <v>0</v>
      </c>
      <c r="AB1720" s="169">
        <f>IF(AB$2=$A1720,Data!Y12,0)</f>
        <v>0</v>
      </c>
      <c r="AC1720" s="169">
        <f>IF(AC$2=$A1720,Data!Z12,0)</f>
        <v>0</v>
      </c>
      <c r="AD1720" s="170">
        <f>IF(AD$2=$A1720,Data!AA12,0)</f>
        <v>0</v>
      </c>
      <c r="AE1720" s="171">
        <f>IF(AE$2=$A1720,Data!AB12,0)</f>
        <v>0</v>
      </c>
      <c r="AF1720" s="170">
        <f>IF(AF$2=$A1720,Data!AC12,0)</f>
        <v>0</v>
      </c>
      <c r="AG1720" s="171">
        <f>IF(AG$2=$A1720,Data!AD12,0)</f>
        <v>0</v>
      </c>
      <c r="AH1720" s="170">
        <f>IF(AH$2=$A1720,Data!AE12,0)</f>
        <v>0</v>
      </c>
      <c r="AI1720" s="171">
        <f>IF(AI$2=$A1720,Data!AF12,0)</f>
        <v>0</v>
      </c>
      <c r="AJ1720" s="170">
        <f>IF(AJ$2=$A1720,Data!AG12,0)</f>
        <v>0</v>
      </c>
      <c r="AK1720" s="171">
        <f>IF(AK$2=$A1720,Data!AH12,0)</f>
        <v>0</v>
      </c>
      <c r="AL1720" s="170">
        <f>IF(AL$2=$A1720,Data!AI12,0)</f>
        <v>0</v>
      </c>
      <c r="AM1720" t="str">
        <f t="shared" si="52"/>
        <v>0</v>
      </c>
      <c r="AN1720" t="e">
        <f>+INDEX(Validation!$D$4:$D$250,MATCH(Merge!B1720,Validation!$E$4:$E$250,0))</f>
        <v>#N/A</v>
      </c>
      <c r="AO1720" s="172">
        <f t="shared" si="53"/>
        <v>0</v>
      </c>
    </row>
    <row r="1721" spans="1:41" ht="15" x14ac:dyDescent="0.25">
      <c r="A1721">
        <f>Inputs!$H$15</f>
        <v>5</v>
      </c>
      <c r="B1721" t="str">
        <f>Inputs!$D$4</f>
        <v>Select Agency…</v>
      </c>
      <c r="C1721" s="166" t="str">
        <f>Inputs!$I$6</f>
        <v>(insert code)</v>
      </c>
      <c r="D1721" t="str">
        <f>IFERROR(INDEX(Inputs!$I$11:$I$19,MATCH(A1721,Inputs!$H$11:$H$19)),"")</f>
        <v>(insert code)</v>
      </c>
      <c r="E1721" s="167">
        <f>Data!B13</f>
        <v>0</v>
      </c>
      <c r="F1721" s="168">
        <f>IF(F$2=$A1721,Data!C13,0)</f>
        <v>0</v>
      </c>
      <c r="G1721" s="168">
        <f>IF(G$2=$A1721,Data!D13,0)</f>
        <v>0</v>
      </c>
      <c r="H1721" s="168">
        <f>IF(H$2=$A1721,Data!E13,0)</f>
        <v>0</v>
      </c>
      <c r="I1721" s="168">
        <f>IF(I$2=$A1721,Data!F13,0)</f>
        <v>0</v>
      </c>
      <c r="J1721" s="168">
        <f>IF(J$2=$A1721,Data!G13,0)</f>
        <v>0</v>
      </c>
      <c r="K1721" s="168">
        <f>IF(K$2=$A1721,Data!H13,0)</f>
        <v>0</v>
      </c>
      <c r="L1721" s="168">
        <f>IF(L$2=$A1721,Data!I13,0)</f>
        <v>0</v>
      </c>
      <c r="M1721" s="168">
        <f>IF(M$2=$A1721,Data!J13,0)</f>
        <v>0</v>
      </c>
      <c r="N1721" s="168">
        <f>IF(N$2=$A1721,Data!K13,0)</f>
        <v>0</v>
      </c>
      <c r="O1721" s="168">
        <f>IF(O$2=$A1721,Data!L13,0)</f>
        <v>0</v>
      </c>
      <c r="P1721" s="168">
        <f>IF(P$2=$A1721,Data!M13,0)</f>
        <v>0</v>
      </c>
      <c r="Q1721" s="168">
        <f>IF(Q$2=$A1721,Data!N13,0)</f>
        <v>0</v>
      </c>
      <c r="R1721" s="169">
        <f>IF(R$2=$A1721,Data!O13,0)</f>
        <v>0</v>
      </c>
      <c r="S1721" s="169">
        <f>IF(S$2=$A1721,Data!P13,0)</f>
        <v>0</v>
      </c>
      <c r="T1721" s="169">
        <f>IF(T$2=$A1721,Data!Q13,0)</f>
        <v>0</v>
      </c>
      <c r="U1721" s="169">
        <f>IF(U$2=$A1721,Data!R13,0)</f>
        <v>0</v>
      </c>
      <c r="V1721" s="169">
        <f>IF(V$2=$A1721,Data!S13,0)</f>
        <v>0</v>
      </c>
      <c r="W1721" s="169">
        <f>IF(W$2=$A1721,Data!T13,0)</f>
        <v>0</v>
      </c>
      <c r="X1721" s="169">
        <f>IF(X$2=$A1721,Data!U13,0)</f>
        <v>0</v>
      </c>
      <c r="Y1721" s="169">
        <f>IF(Y$2=$A1721,Data!V13,0)</f>
        <v>0</v>
      </c>
      <c r="Z1721" s="169">
        <f>IF(Z$2=$A1721,Data!W13,0)</f>
        <v>0</v>
      </c>
      <c r="AA1721" s="169">
        <f>IF(AA$2=$A1721,Data!X13,0)</f>
        <v>0</v>
      </c>
      <c r="AB1721" s="169">
        <f>IF(AB$2=$A1721,Data!Y13,0)</f>
        <v>0</v>
      </c>
      <c r="AC1721" s="169">
        <f>IF(AC$2=$A1721,Data!Z13,0)</f>
        <v>0</v>
      </c>
      <c r="AD1721" s="170">
        <f>IF(AD$2=$A1721,Data!AA13,0)</f>
        <v>0</v>
      </c>
      <c r="AE1721" s="171">
        <f>IF(AE$2=$A1721,Data!AB13,0)</f>
        <v>0</v>
      </c>
      <c r="AF1721" s="170">
        <f>IF(AF$2=$A1721,Data!AC13,0)</f>
        <v>0</v>
      </c>
      <c r="AG1721" s="171">
        <f>IF(AG$2=$A1721,Data!AD13,0)</f>
        <v>0</v>
      </c>
      <c r="AH1721" s="170">
        <f>IF(AH$2=$A1721,Data!AE13,0)</f>
        <v>0</v>
      </c>
      <c r="AI1721" s="171">
        <f>IF(AI$2=$A1721,Data!AF13,0)</f>
        <v>0</v>
      </c>
      <c r="AJ1721" s="170">
        <f>IF(AJ$2=$A1721,Data!AG13,0)</f>
        <v>0</v>
      </c>
      <c r="AK1721" s="171">
        <f>IF(AK$2=$A1721,Data!AH13,0)</f>
        <v>0</v>
      </c>
      <c r="AL1721" s="170">
        <f>IF(AL$2=$A1721,Data!AI13,0)</f>
        <v>0</v>
      </c>
      <c r="AM1721" t="str">
        <f t="shared" si="52"/>
        <v>0</v>
      </c>
      <c r="AN1721" t="e">
        <f>+INDEX(Validation!$D$4:$D$250,MATCH(Merge!B1721,Validation!$E$4:$E$250,0))</f>
        <v>#N/A</v>
      </c>
      <c r="AO1721" s="172">
        <f t="shared" si="53"/>
        <v>0</v>
      </c>
    </row>
    <row r="1722" spans="1:41" ht="15" x14ac:dyDescent="0.25">
      <c r="A1722">
        <f>Inputs!$H$15</f>
        <v>5</v>
      </c>
      <c r="B1722" t="str">
        <f>Inputs!$D$4</f>
        <v>Select Agency…</v>
      </c>
      <c r="C1722" s="166" t="str">
        <f>Inputs!$I$6</f>
        <v>(insert code)</v>
      </c>
      <c r="D1722" t="str">
        <f>IFERROR(INDEX(Inputs!$I$11:$I$19,MATCH(A1722,Inputs!$H$11:$H$19)),"")</f>
        <v>(insert code)</v>
      </c>
      <c r="E1722" s="167">
        <f>Data!B14</f>
        <v>0</v>
      </c>
      <c r="F1722" s="168">
        <f>IF(F$2=$A1722,Data!C14,0)</f>
        <v>0</v>
      </c>
      <c r="G1722" s="168">
        <f>IF(G$2=$A1722,Data!D14,0)</f>
        <v>0</v>
      </c>
      <c r="H1722" s="168">
        <f>IF(H$2=$A1722,Data!E14,0)</f>
        <v>0</v>
      </c>
      <c r="I1722" s="168">
        <f>IF(I$2=$A1722,Data!F14,0)</f>
        <v>0</v>
      </c>
      <c r="J1722" s="168">
        <f>IF(J$2=$A1722,Data!G14,0)</f>
        <v>0</v>
      </c>
      <c r="K1722" s="168">
        <f>IF(K$2=$A1722,Data!H14,0)</f>
        <v>0</v>
      </c>
      <c r="L1722" s="168">
        <f>IF(L$2=$A1722,Data!I14,0)</f>
        <v>0</v>
      </c>
      <c r="M1722" s="168">
        <f>IF(M$2=$A1722,Data!J14,0)</f>
        <v>0</v>
      </c>
      <c r="N1722" s="168">
        <f>IF(N$2=$A1722,Data!K14,0)</f>
        <v>0</v>
      </c>
      <c r="O1722" s="168">
        <f>IF(O$2=$A1722,Data!L14,0)</f>
        <v>0</v>
      </c>
      <c r="P1722" s="168">
        <f>IF(P$2=$A1722,Data!M14,0)</f>
        <v>0</v>
      </c>
      <c r="Q1722" s="168">
        <f>IF(Q$2=$A1722,Data!N14,0)</f>
        <v>0</v>
      </c>
      <c r="R1722" s="169">
        <f>IF(R$2=$A1722,Data!O14,0)</f>
        <v>0</v>
      </c>
      <c r="S1722" s="169">
        <f>IF(S$2=$A1722,Data!P14,0)</f>
        <v>0</v>
      </c>
      <c r="T1722" s="169">
        <f>IF(T$2=$A1722,Data!Q14,0)</f>
        <v>0</v>
      </c>
      <c r="U1722" s="169">
        <f>IF(U$2=$A1722,Data!R14,0)</f>
        <v>0</v>
      </c>
      <c r="V1722" s="169">
        <f>IF(V$2=$A1722,Data!S14,0)</f>
        <v>0</v>
      </c>
      <c r="W1722" s="169">
        <f>IF(W$2=$A1722,Data!T14,0)</f>
        <v>0</v>
      </c>
      <c r="X1722" s="169">
        <f>IF(X$2=$A1722,Data!U14,0)</f>
        <v>0</v>
      </c>
      <c r="Y1722" s="169">
        <f>IF(Y$2=$A1722,Data!V14,0)</f>
        <v>0</v>
      </c>
      <c r="Z1722" s="169">
        <f>IF(Z$2=$A1722,Data!W14,0)</f>
        <v>0</v>
      </c>
      <c r="AA1722" s="169">
        <f>IF(AA$2=$A1722,Data!X14,0)</f>
        <v>0</v>
      </c>
      <c r="AB1722" s="169">
        <f>IF(AB$2=$A1722,Data!Y14,0)</f>
        <v>0</v>
      </c>
      <c r="AC1722" s="169">
        <f>IF(AC$2=$A1722,Data!Z14,0)</f>
        <v>0</v>
      </c>
      <c r="AD1722" s="170">
        <f>IF(AD$2=$A1722,Data!AA14,0)</f>
        <v>0</v>
      </c>
      <c r="AE1722" s="171">
        <f>IF(AE$2=$A1722,Data!AB14,0)</f>
        <v>0</v>
      </c>
      <c r="AF1722" s="170">
        <f>IF(AF$2=$A1722,Data!AC14,0)</f>
        <v>0</v>
      </c>
      <c r="AG1722" s="171">
        <f>IF(AG$2=$A1722,Data!AD14,0)</f>
        <v>0</v>
      </c>
      <c r="AH1722" s="170">
        <f>IF(AH$2=$A1722,Data!AE14,0)</f>
        <v>0</v>
      </c>
      <c r="AI1722" s="171">
        <f>IF(AI$2=$A1722,Data!AF14,0)</f>
        <v>0</v>
      </c>
      <c r="AJ1722" s="170">
        <f>IF(AJ$2=$A1722,Data!AG14,0)</f>
        <v>0</v>
      </c>
      <c r="AK1722" s="171">
        <f>IF(AK$2=$A1722,Data!AH14,0)</f>
        <v>0</v>
      </c>
      <c r="AL1722" s="170">
        <f>IF(AL$2=$A1722,Data!AI14,0)</f>
        <v>0</v>
      </c>
      <c r="AM1722" t="str">
        <f t="shared" si="52"/>
        <v>0</v>
      </c>
      <c r="AN1722" t="e">
        <f>+INDEX(Validation!$D$4:$D$250,MATCH(Merge!B1722,Validation!$E$4:$E$250,0))</f>
        <v>#N/A</v>
      </c>
      <c r="AO1722" s="172">
        <f t="shared" si="53"/>
        <v>0</v>
      </c>
    </row>
    <row r="1723" spans="1:41" ht="15" x14ac:dyDescent="0.25">
      <c r="A1723">
        <f>Inputs!$H$15</f>
        <v>5</v>
      </c>
      <c r="B1723" t="str">
        <f>Inputs!$D$4</f>
        <v>Select Agency…</v>
      </c>
      <c r="C1723" s="166" t="str">
        <f>Inputs!$I$6</f>
        <v>(insert code)</v>
      </c>
      <c r="D1723" t="str">
        <f>IFERROR(INDEX(Inputs!$I$11:$I$19,MATCH(A1723,Inputs!$H$11:$H$19)),"")</f>
        <v>(insert code)</v>
      </c>
      <c r="E1723" s="167">
        <f>Data!B15</f>
        <v>0</v>
      </c>
      <c r="F1723" s="168">
        <f>IF(F$2=$A1723,Data!C15,0)</f>
        <v>0</v>
      </c>
      <c r="G1723" s="168">
        <f>IF(G$2=$A1723,Data!D15,0)</f>
        <v>0</v>
      </c>
      <c r="H1723" s="168">
        <f>IF(H$2=$A1723,Data!E15,0)</f>
        <v>0</v>
      </c>
      <c r="I1723" s="168">
        <f>IF(I$2=$A1723,Data!F15,0)</f>
        <v>0</v>
      </c>
      <c r="J1723" s="168">
        <f>IF(J$2=$A1723,Data!G15,0)</f>
        <v>0</v>
      </c>
      <c r="K1723" s="168">
        <f>IF(K$2=$A1723,Data!H15,0)</f>
        <v>0</v>
      </c>
      <c r="L1723" s="168">
        <f>IF(L$2=$A1723,Data!I15,0)</f>
        <v>0</v>
      </c>
      <c r="M1723" s="168">
        <f>IF(M$2=$A1723,Data!J15,0)</f>
        <v>0</v>
      </c>
      <c r="N1723" s="168">
        <f>IF(N$2=$A1723,Data!K15,0)</f>
        <v>0</v>
      </c>
      <c r="O1723" s="168">
        <f>IF(O$2=$A1723,Data!L15,0)</f>
        <v>0</v>
      </c>
      <c r="P1723" s="168">
        <f>IF(P$2=$A1723,Data!M15,0)</f>
        <v>0</v>
      </c>
      <c r="Q1723" s="168">
        <f>IF(Q$2=$A1723,Data!N15,0)</f>
        <v>0</v>
      </c>
      <c r="R1723" s="169">
        <f>IF(R$2=$A1723,Data!O15,0)</f>
        <v>0</v>
      </c>
      <c r="S1723" s="169">
        <f>IF(S$2=$A1723,Data!P15,0)</f>
        <v>0</v>
      </c>
      <c r="T1723" s="169">
        <f>IF(T$2=$A1723,Data!Q15,0)</f>
        <v>0</v>
      </c>
      <c r="U1723" s="169">
        <f>IF(U$2=$A1723,Data!R15,0)</f>
        <v>0</v>
      </c>
      <c r="V1723" s="169">
        <f>IF(V$2=$A1723,Data!S15,0)</f>
        <v>0</v>
      </c>
      <c r="W1723" s="169">
        <f>IF(W$2=$A1723,Data!T15,0)</f>
        <v>0</v>
      </c>
      <c r="X1723" s="169">
        <f>IF(X$2=$A1723,Data!U15,0)</f>
        <v>0</v>
      </c>
      <c r="Y1723" s="169">
        <f>IF(Y$2=$A1723,Data!V15,0)</f>
        <v>0</v>
      </c>
      <c r="Z1723" s="169">
        <f>IF(Z$2=$A1723,Data!W15,0)</f>
        <v>0</v>
      </c>
      <c r="AA1723" s="169">
        <f>IF(AA$2=$A1723,Data!X15,0)</f>
        <v>0</v>
      </c>
      <c r="AB1723" s="169">
        <f>IF(AB$2=$A1723,Data!Y15,0)</f>
        <v>0</v>
      </c>
      <c r="AC1723" s="169">
        <f>IF(AC$2=$A1723,Data!Z15,0)</f>
        <v>0</v>
      </c>
      <c r="AD1723" s="170">
        <f>IF(AD$2=$A1723,Data!AA15,0)</f>
        <v>0</v>
      </c>
      <c r="AE1723" s="171">
        <f>IF(AE$2=$A1723,Data!AB15,0)</f>
        <v>0</v>
      </c>
      <c r="AF1723" s="170">
        <f>IF(AF$2=$A1723,Data!AC15,0)</f>
        <v>0</v>
      </c>
      <c r="AG1723" s="171">
        <f>IF(AG$2=$A1723,Data!AD15,0)</f>
        <v>0</v>
      </c>
      <c r="AH1723" s="170">
        <f>IF(AH$2=$A1723,Data!AE15,0)</f>
        <v>0</v>
      </c>
      <c r="AI1723" s="171">
        <f>IF(AI$2=$A1723,Data!AF15,0)</f>
        <v>0</v>
      </c>
      <c r="AJ1723" s="170">
        <f>IF(AJ$2=$A1723,Data!AG15,0)</f>
        <v>0</v>
      </c>
      <c r="AK1723" s="171">
        <f>IF(AK$2=$A1723,Data!AH15,0)</f>
        <v>0</v>
      </c>
      <c r="AL1723" s="170">
        <f>IF(AL$2=$A1723,Data!AI15,0)</f>
        <v>0</v>
      </c>
      <c r="AM1723" t="str">
        <f t="shared" si="52"/>
        <v>0</v>
      </c>
      <c r="AN1723" t="e">
        <f>+INDEX(Validation!$D$4:$D$250,MATCH(Merge!B1723,Validation!$E$4:$E$250,0))</f>
        <v>#N/A</v>
      </c>
      <c r="AO1723" s="172">
        <f t="shared" si="53"/>
        <v>0</v>
      </c>
    </row>
    <row r="1724" spans="1:41" ht="15" x14ac:dyDescent="0.25">
      <c r="A1724">
        <f>Inputs!$H$15</f>
        <v>5</v>
      </c>
      <c r="B1724" t="str">
        <f>Inputs!$D$4</f>
        <v>Select Agency…</v>
      </c>
      <c r="C1724" s="166" t="str">
        <f>Inputs!$I$6</f>
        <v>(insert code)</v>
      </c>
      <c r="D1724" t="str">
        <f>IFERROR(INDEX(Inputs!$I$11:$I$19,MATCH(A1724,Inputs!$H$11:$H$19)),"")</f>
        <v>(insert code)</v>
      </c>
      <c r="E1724" s="167">
        <f>Data!B16</f>
        <v>0</v>
      </c>
      <c r="F1724" s="168">
        <f>IF(F$2=$A1724,Data!C16,0)</f>
        <v>0</v>
      </c>
      <c r="G1724" s="168">
        <f>IF(G$2=$A1724,Data!D16,0)</f>
        <v>0</v>
      </c>
      <c r="H1724" s="168">
        <f>IF(H$2=$A1724,Data!E16,0)</f>
        <v>0</v>
      </c>
      <c r="I1724" s="168">
        <f>IF(I$2=$A1724,Data!F16,0)</f>
        <v>0</v>
      </c>
      <c r="J1724" s="168">
        <f>IF(J$2=$A1724,Data!G16,0)</f>
        <v>0</v>
      </c>
      <c r="K1724" s="168">
        <f>IF(K$2=$A1724,Data!H16,0)</f>
        <v>0</v>
      </c>
      <c r="L1724" s="168">
        <f>IF(L$2=$A1724,Data!I16,0)</f>
        <v>0</v>
      </c>
      <c r="M1724" s="168">
        <f>IF(M$2=$A1724,Data!J16,0)</f>
        <v>0</v>
      </c>
      <c r="N1724" s="168">
        <f>IF(N$2=$A1724,Data!K16,0)</f>
        <v>0</v>
      </c>
      <c r="O1724" s="168">
        <f>IF(O$2=$A1724,Data!L16,0)</f>
        <v>0</v>
      </c>
      <c r="P1724" s="168">
        <f>IF(P$2=$A1724,Data!M16,0)</f>
        <v>0</v>
      </c>
      <c r="Q1724" s="168">
        <f>IF(Q$2=$A1724,Data!N16,0)</f>
        <v>0</v>
      </c>
      <c r="R1724" s="169">
        <f>IF(R$2=$A1724,Data!O16,0)</f>
        <v>0</v>
      </c>
      <c r="S1724" s="169">
        <f>IF(S$2=$A1724,Data!P16,0)</f>
        <v>0</v>
      </c>
      <c r="T1724" s="169">
        <f>IF(T$2=$A1724,Data!Q16,0)</f>
        <v>0</v>
      </c>
      <c r="U1724" s="169">
        <f>IF(U$2=$A1724,Data!R16,0)</f>
        <v>0</v>
      </c>
      <c r="V1724" s="169">
        <f>IF(V$2=$A1724,Data!S16,0)</f>
        <v>0</v>
      </c>
      <c r="W1724" s="169">
        <f>IF(W$2=$A1724,Data!T16,0)</f>
        <v>0</v>
      </c>
      <c r="X1724" s="169">
        <f>IF(X$2=$A1724,Data!U16,0)</f>
        <v>0</v>
      </c>
      <c r="Y1724" s="169">
        <f>IF(Y$2=$A1724,Data!V16,0)</f>
        <v>0</v>
      </c>
      <c r="Z1724" s="169">
        <f>IF(Z$2=$A1724,Data!W16,0)</f>
        <v>0</v>
      </c>
      <c r="AA1724" s="169">
        <f>IF(AA$2=$A1724,Data!X16,0)</f>
        <v>0</v>
      </c>
      <c r="AB1724" s="169">
        <f>IF(AB$2=$A1724,Data!Y16,0)</f>
        <v>0</v>
      </c>
      <c r="AC1724" s="169">
        <f>IF(AC$2=$A1724,Data!Z16,0)</f>
        <v>0</v>
      </c>
      <c r="AD1724" s="170">
        <f>IF(AD$2=$A1724,Data!AA16,0)</f>
        <v>0</v>
      </c>
      <c r="AE1724" s="171">
        <f>IF(AE$2=$A1724,Data!AB16,0)</f>
        <v>0</v>
      </c>
      <c r="AF1724" s="170">
        <f>IF(AF$2=$A1724,Data!AC16,0)</f>
        <v>0</v>
      </c>
      <c r="AG1724" s="171">
        <f>IF(AG$2=$A1724,Data!AD16,0)</f>
        <v>0</v>
      </c>
      <c r="AH1724" s="170">
        <f>IF(AH$2=$A1724,Data!AE16,0)</f>
        <v>0</v>
      </c>
      <c r="AI1724" s="171">
        <f>IF(AI$2=$A1724,Data!AF16,0)</f>
        <v>0</v>
      </c>
      <c r="AJ1724" s="170">
        <f>IF(AJ$2=$A1724,Data!AG16,0)</f>
        <v>0</v>
      </c>
      <c r="AK1724" s="171">
        <f>IF(AK$2=$A1724,Data!AH16,0)</f>
        <v>0</v>
      </c>
      <c r="AL1724" s="170">
        <f>IF(AL$2=$A1724,Data!AI16,0)</f>
        <v>0</v>
      </c>
      <c r="AM1724" t="str">
        <f t="shared" si="52"/>
        <v>0</v>
      </c>
      <c r="AN1724" t="e">
        <f>+INDEX(Validation!$D$4:$D$250,MATCH(Merge!B1724,Validation!$E$4:$E$250,0))</f>
        <v>#N/A</v>
      </c>
      <c r="AO1724" s="172">
        <f t="shared" si="53"/>
        <v>0</v>
      </c>
    </row>
    <row r="1725" spans="1:41" ht="15" x14ac:dyDescent="0.25">
      <c r="A1725">
        <f>Inputs!$H$15</f>
        <v>5</v>
      </c>
      <c r="B1725" t="str">
        <f>Inputs!$D$4</f>
        <v>Select Agency…</v>
      </c>
      <c r="C1725" s="166" t="str">
        <f>Inputs!$I$6</f>
        <v>(insert code)</v>
      </c>
      <c r="D1725" t="str">
        <f>IFERROR(INDEX(Inputs!$I$11:$I$19,MATCH(A1725,Inputs!$H$11:$H$19)),"")</f>
        <v>(insert code)</v>
      </c>
      <c r="E1725" s="167">
        <f>Data!B17</f>
        <v>0</v>
      </c>
      <c r="F1725" s="168">
        <f>IF(F$2=$A1725,Data!C17,0)</f>
        <v>0</v>
      </c>
      <c r="G1725" s="168">
        <f>IF(G$2=$A1725,Data!D17,0)</f>
        <v>0</v>
      </c>
      <c r="H1725" s="168">
        <f>IF(H$2=$A1725,Data!E17,0)</f>
        <v>0</v>
      </c>
      <c r="I1725" s="168">
        <f>IF(I$2=$A1725,Data!F17,0)</f>
        <v>0</v>
      </c>
      <c r="J1725" s="168">
        <f>IF(J$2=$A1725,Data!G17,0)</f>
        <v>0</v>
      </c>
      <c r="K1725" s="168">
        <f>IF(K$2=$A1725,Data!H17,0)</f>
        <v>0</v>
      </c>
      <c r="L1725" s="168">
        <f>IF(L$2=$A1725,Data!I17,0)</f>
        <v>0</v>
      </c>
      <c r="M1725" s="168">
        <f>IF(M$2=$A1725,Data!J17,0)</f>
        <v>0</v>
      </c>
      <c r="N1725" s="168">
        <f>IF(N$2=$A1725,Data!K17,0)</f>
        <v>0</v>
      </c>
      <c r="O1725" s="168">
        <f>IF(O$2=$A1725,Data!L17,0)</f>
        <v>0</v>
      </c>
      <c r="P1725" s="168">
        <f>IF(P$2=$A1725,Data!M17,0)</f>
        <v>0</v>
      </c>
      <c r="Q1725" s="168">
        <f>IF(Q$2=$A1725,Data!N17,0)</f>
        <v>0</v>
      </c>
      <c r="R1725" s="169">
        <f>IF(R$2=$A1725,Data!O17,0)</f>
        <v>0</v>
      </c>
      <c r="S1725" s="169">
        <f>IF(S$2=$A1725,Data!P17,0)</f>
        <v>0</v>
      </c>
      <c r="T1725" s="169">
        <f>IF(T$2=$A1725,Data!Q17,0)</f>
        <v>0</v>
      </c>
      <c r="U1725" s="169">
        <f>IF(U$2=$A1725,Data!R17,0)</f>
        <v>0</v>
      </c>
      <c r="V1725" s="169">
        <f>IF(V$2=$A1725,Data!S17,0)</f>
        <v>0</v>
      </c>
      <c r="W1725" s="169">
        <f>IF(W$2=$A1725,Data!T17,0)</f>
        <v>0</v>
      </c>
      <c r="X1725" s="169">
        <f>IF(X$2=$A1725,Data!U17,0)</f>
        <v>0</v>
      </c>
      <c r="Y1725" s="169">
        <f>IF(Y$2=$A1725,Data!V17,0)</f>
        <v>0</v>
      </c>
      <c r="Z1725" s="169">
        <f>IF(Z$2=$A1725,Data!W17,0)</f>
        <v>0</v>
      </c>
      <c r="AA1725" s="169">
        <f>IF(AA$2=$A1725,Data!X17,0)</f>
        <v>0</v>
      </c>
      <c r="AB1725" s="169">
        <f>IF(AB$2=$A1725,Data!Y17,0)</f>
        <v>0</v>
      </c>
      <c r="AC1725" s="169">
        <f>IF(AC$2=$A1725,Data!Z17,0)</f>
        <v>0</v>
      </c>
      <c r="AD1725" s="170">
        <f>IF(AD$2=$A1725,Data!AA17,0)</f>
        <v>0</v>
      </c>
      <c r="AE1725" s="171">
        <f>IF(AE$2=$A1725,Data!AB17,0)</f>
        <v>0</v>
      </c>
      <c r="AF1725" s="170">
        <f>IF(AF$2=$A1725,Data!AC17,0)</f>
        <v>0</v>
      </c>
      <c r="AG1725" s="171">
        <f>IF(AG$2=$A1725,Data!AD17,0)</f>
        <v>0</v>
      </c>
      <c r="AH1725" s="170">
        <f>IF(AH$2=$A1725,Data!AE17,0)</f>
        <v>0</v>
      </c>
      <c r="AI1725" s="171">
        <f>IF(AI$2=$A1725,Data!AF17,0)</f>
        <v>0</v>
      </c>
      <c r="AJ1725" s="170">
        <f>IF(AJ$2=$A1725,Data!AG17,0)</f>
        <v>0</v>
      </c>
      <c r="AK1725" s="171">
        <f>IF(AK$2=$A1725,Data!AH17,0)</f>
        <v>0</v>
      </c>
      <c r="AL1725" s="170">
        <f>IF(AL$2=$A1725,Data!AI17,0)</f>
        <v>0</v>
      </c>
      <c r="AM1725" t="str">
        <f t="shared" si="52"/>
        <v>0</v>
      </c>
      <c r="AN1725" t="e">
        <f>+INDEX(Validation!$D$4:$D$250,MATCH(Merge!B1725,Validation!$E$4:$E$250,0))</f>
        <v>#N/A</v>
      </c>
      <c r="AO1725" s="172">
        <f t="shared" si="53"/>
        <v>0</v>
      </c>
    </row>
    <row r="1726" spans="1:41" ht="15" x14ac:dyDescent="0.25">
      <c r="A1726">
        <f>Inputs!$H$15</f>
        <v>5</v>
      </c>
      <c r="B1726" t="str">
        <f>Inputs!$D$4</f>
        <v>Select Agency…</v>
      </c>
      <c r="C1726" s="166" t="str">
        <f>Inputs!$I$6</f>
        <v>(insert code)</v>
      </c>
      <c r="D1726" t="str">
        <f>IFERROR(INDEX(Inputs!$I$11:$I$19,MATCH(A1726,Inputs!$H$11:$H$19)),"")</f>
        <v>(insert code)</v>
      </c>
      <c r="E1726" s="167">
        <f>Data!B18</f>
        <v>0</v>
      </c>
      <c r="F1726" s="168">
        <f>IF(F$2=$A1726,Data!C18,0)</f>
        <v>0</v>
      </c>
      <c r="G1726" s="168">
        <f>IF(G$2=$A1726,Data!D18,0)</f>
        <v>0</v>
      </c>
      <c r="H1726" s="168">
        <f>IF(H$2=$A1726,Data!E18,0)</f>
        <v>0</v>
      </c>
      <c r="I1726" s="168">
        <f>IF(I$2=$A1726,Data!F18,0)</f>
        <v>0</v>
      </c>
      <c r="J1726" s="168">
        <f>IF(J$2=$A1726,Data!G18,0)</f>
        <v>0</v>
      </c>
      <c r="K1726" s="168">
        <f>IF(K$2=$A1726,Data!H18,0)</f>
        <v>0</v>
      </c>
      <c r="L1726" s="168">
        <f>IF(L$2=$A1726,Data!I18,0)</f>
        <v>0</v>
      </c>
      <c r="M1726" s="168">
        <f>IF(M$2=$A1726,Data!J18,0)</f>
        <v>0</v>
      </c>
      <c r="N1726" s="168">
        <f>IF(N$2=$A1726,Data!K18,0)</f>
        <v>0</v>
      </c>
      <c r="O1726" s="168">
        <f>IF(O$2=$A1726,Data!L18,0)</f>
        <v>0</v>
      </c>
      <c r="P1726" s="168">
        <f>IF(P$2=$A1726,Data!M18,0)</f>
        <v>0</v>
      </c>
      <c r="Q1726" s="168">
        <f>IF(Q$2=$A1726,Data!N18,0)</f>
        <v>0</v>
      </c>
      <c r="R1726" s="169">
        <f>IF(R$2=$A1726,Data!O18,0)</f>
        <v>0</v>
      </c>
      <c r="S1726" s="169">
        <f>IF(S$2=$A1726,Data!P18,0)</f>
        <v>0</v>
      </c>
      <c r="T1726" s="169">
        <f>IF(T$2=$A1726,Data!Q18,0)</f>
        <v>0</v>
      </c>
      <c r="U1726" s="169">
        <f>IF(U$2=$A1726,Data!R18,0)</f>
        <v>0</v>
      </c>
      <c r="V1726" s="169">
        <f>IF(V$2=$A1726,Data!S18,0)</f>
        <v>0</v>
      </c>
      <c r="W1726" s="169">
        <f>IF(W$2=$A1726,Data!T18,0)</f>
        <v>0</v>
      </c>
      <c r="X1726" s="169">
        <f>IF(X$2=$A1726,Data!U18,0)</f>
        <v>0</v>
      </c>
      <c r="Y1726" s="169">
        <f>IF(Y$2=$A1726,Data!V18,0)</f>
        <v>0</v>
      </c>
      <c r="Z1726" s="169">
        <f>IF(Z$2=$A1726,Data!W18,0)</f>
        <v>0</v>
      </c>
      <c r="AA1726" s="169">
        <f>IF(AA$2=$A1726,Data!X18,0)</f>
        <v>0</v>
      </c>
      <c r="AB1726" s="169">
        <f>IF(AB$2=$A1726,Data!Y18,0)</f>
        <v>0</v>
      </c>
      <c r="AC1726" s="169">
        <f>IF(AC$2=$A1726,Data!Z18,0)</f>
        <v>0</v>
      </c>
      <c r="AD1726" s="170">
        <f>IF(AD$2=$A1726,Data!AA18,0)</f>
        <v>0</v>
      </c>
      <c r="AE1726" s="171">
        <f>IF(AE$2=$A1726,Data!AB18,0)</f>
        <v>0</v>
      </c>
      <c r="AF1726" s="170">
        <f>IF(AF$2=$A1726,Data!AC18,0)</f>
        <v>0</v>
      </c>
      <c r="AG1726" s="171">
        <f>IF(AG$2=$A1726,Data!AD18,0)</f>
        <v>0</v>
      </c>
      <c r="AH1726" s="170">
        <f>IF(AH$2=$A1726,Data!AE18,0)</f>
        <v>0</v>
      </c>
      <c r="AI1726" s="171">
        <f>IF(AI$2=$A1726,Data!AF18,0)</f>
        <v>0</v>
      </c>
      <c r="AJ1726" s="170">
        <f>IF(AJ$2=$A1726,Data!AG18,0)</f>
        <v>0</v>
      </c>
      <c r="AK1726" s="171">
        <f>IF(AK$2=$A1726,Data!AH18,0)</f>
        <v>0</v>
      </c>
      <c r="AL1726" s="170">
        <f>IF(AL$2=$A1726,Data!AI18,0)</f>
        <v>0</v>
      </c>
      <c r="AM1726" t="str">
        <f t="shared" si="52"/>
        <v>0</v>
      </c>
      <c r="AN1726" t="e">
        <f>+INDEX(Validation!$D$4:$D$250,MATCH(Merge!B1726,Validation!$E$4:$E$250,0))</f>
        <v>#N/A</v>
      </c>
      <c r="AO1726" s="172">
        <f t="shared" si="53"/>
        <v>0</v>
      </c>
    </row>
    <row r="1727" spans="1:41" ht="15" x14ac:dyDescent="0.25">
      <c r="A1727">
        <f>Inputs!$H$15</f>
        <v>5</v>
      </c>
      <c r="B1727" t="str">
        <f>Inputs!$D$4</f>
        <v>Select Agency…</v>
      </c>
      <c r="C1727" s="166" t="str">
        <f>Inputs!$I$6</f>
        <v>(insert code)</v>
      </c>
      <c r="D1727" t="str">
        <f>IFERROR(INDEX(Inputs!$I$11:$I$19,MATCH(A1727,Inputs!$H$11:$H$19)),"")</f>
        <v>(insert code)</v>
      </c>
      <c r="E1727" s="167">
        <f>Data!B19</f>
        <v>0</v>
      </c>
      <c r="F1727" s="168">
        <f>IF(F$2=$A1727,Data!C19,0)</f>
        <v>0</v>
      </c>
      <c r="G1727" s="168">
        <f>IF(G$2=$A1727,Data!D19,0)</f>
        <v>0</v>
      </c>
      <c r="H1727" s="168">
        <f>IF(H$2=$A1727,Data!E19,0)</f>
        <v>0</v>
      </c>
      <c r="I1727" s="168">
        <f>IF(I$2=$A1727,Data!F19,0)</f>
        <v>0</v>
      </c>
      <c r="J1727" s="168">
        <f>IF(J$2=$A1727,Data!G19,0)</f>
        <v>0</v>
      </c>
      <c r="K1727" s="168">
        <f>IF(K$2=$A1727,Data!H19,0)</f>
        <v>0</v>
      </c>
      <c r="L1727" s="168">
        <f>IF(L$2=$A1727,Data!I19,0)</f>
        <v>0</v>
      </c>
      <c r="M1727" s="168">
        <f>IF(M$2=$A1727,Data!J19,0)</f>
        <v>0</v>
      </c>
      <c r="N1727" s="168">
        <f>IF(N$2=$A1727,Data!K19,0)</f>
        <v>0</v>
      </c>
      <c r="O1727" s="168">
        <f>IF(O$2=$A1727,Data!L19,0)</f>
        <v>0</v>
      </c>
      <c r="P1727" s="168">
        <f>IF(P$2=$A1727,Data!M19,0)</f>
        <v>0</v>
      </c>
      <c r="Q1727" s="168">
        <f>IF(Q$2=$A1727,Data!N19,0)</f>
        <v>0</v>
      </c>
      <c r="R1727" s="169">
        <f>IF(R$2=$A1727,Data!O19,0)</f>
        <v>0</v>
      </c>
      <c r="S1727" s="169">
        <f>IF(S$2=$A1727,Data!P19,0)</f>
        <v>0</v>
      </c>
      <c r="T1727" s="169">
        <f>IF(T$2=$A1727,Data!Q19,0)</f>
        <v>0</v>
      </c>
      <c r="U1727" s="169">
        <f>IF(U$2=$A1727,Data!R19,0)</f>
        <v>0</v>
      </c>
      <c r="V1727" s="169">
        <f>IF(V$2=$A1727,Data!S19,0)</f>
        <v>0</v>
      </c>
      <c r="W1727" s="169">
        <f>IF(W$2=$A1727,Data!T19,0)</f>
        <v>0</v>
      </c>
      <c r="X1727" s="169">
        <f>IF(X$2=$A1727,Data!U19,0)</f>
        <v>0</v>
      </c>
      <c r="Y1727" s="169">
        <f>IF(Y$2=$A1727,Data!V19,0)</f>
        <v>0</v>
      </c>
      <c r="Z1727" s="169">
        <f>IF(Z$2=$A1727,Data!W19,0)</f>
        <v>0</v>
      </c>
      <c r="AA1727" s="169">
        <f>IF(AA$2=$A1727,Data!X19,0)</f>
        <v>0</v>
      </c>
      <c r="AB1727" s="169">
        <f>IF(AB$2=$A1727,Data!Y19,0)</f>
        <v>0</v>
      </c>
      <c r="AC1727" s="169">
        <f>IF(AC$2=$A1727,Data!Z19,0)</f>
        <v>0</v>
      </c>
      <c r="AD1727" s="170">
        <f>IF(AD$2=$A1727,Data!AA19,0)</f>
        <v>0</v>
      </c>
      <c r="AE1727" s="171">
        <f>IF(AE$2=$A1727,Data!AB19,0)</f>
        <v>0</v>
      </c>
      <c r="AF1727" s="170">
        <f>IF(AF$2=$A1727,Data!AC19,0)</f>
        <v>0</v>
      </c>
      <c r="AG1727" s="171">
        <f>IF(AG$2=$A1727,Data!AD19,0)</f>
        <v>0</v>
      </c>
      <c r="AH1727" s="170">
        <f>IF(AH$2=$A1727,Data!AE19,0)</f>
        <v>0</v>
      </c>
      <c r="AI1727" s="171">
        <f>IF(AI$2=$A1727,Data!AF19,0)</f>
        <v>0</v>
      </c>
      <c r="AJ1727" s="170">
        <f>IF(AJ$2=$A1727,Data!AG19,0)</f>
        <v>0</v>
      </c>
      <c r="AK1727" s="171">
        <f>IF(AK$2=$A1727,Data!AH19,0)</f>
        <v>0</v>
      </c>
      <c r="AL1727" s="170">
        <f>IF(AL$2=$A1727,Data!AI19,0)</f>
        <v>0</v>
      </c>
      <c r="AM1727" t="str">
        <f t="shared" si="52"/>
        <v>0</v>
      </c>
      <c r="AN1727" t="e">
        <f>+INDEX(Validation!$D$4:$D$250,MATCH(Merge!B1727,Validation!$E$4:$E$250,0))</f>
        <v>#N/A</v>
      </c>
      <c r="AO1727" s="172">
        <f t="shared" si="53"/>
        <v>0</v>
      </c>
    </row>
    <row r="1728" spans="1:41" ht="15" x14ac:dyDescent="0.25">
      <c r="A1728">
        <f>Inputs!$H$15</f>
        <v>5</v>
      </c>
      <c r="B1728" t="str">
        <f>Inputs!$D$4</f>
        <v>Select Agency…</v>
      </c>
      <c r="C1728" s="166" t="str">
        <f>Inputs!$I$6</f>
        <v>(insert code)</v>
      </c>
      <c r="D1728" t="str">
        <f>IFERROR(INDEX(Inputs!$I$11:$I$19,MATCH(A1728,Inputs!$H$11:$H$19)),"")</f>
        <v>(insert code)</v>
      </c>
      <c r="E1728" s="167">
        <f>Data!B20</f>
        <v>0</v>
      </c>
      <c r="F1728" s="168">
        <f>IF(F$2=$A1728,Data!C20,0)</f>
        <v>0</v>
      </c>
      <c r="G1728" s="168">
        <f>IF(G$2=$A1728,Data!D20,0)</f>
        <v>0</v>
      </c>
      <c r="H1728" s="168">
        <f>IF(H$2=$A1728,Data!E20,0)</f>
        <v>0</v>
      </c>
      <c r="I1728" s="168">
        <f>IF(I$2=$A1728,Data!F20,0)</f>
        <v>0</v>
      </c>
      <c r="J1728" s="168">
        <f>IF(J$2=$A1728,Data!G20,0)</f>
        <v>0</v>
      </c>
      <c r="K1728" s="168">
        <f>IF(K$2=$A1728,Data!H20,0)</f>
        <v>0</v>
      </c>
      <c r="L1728" s="168">
        <f>IF(L$2=$A1728,Data!I20,0)</f>
        <v>0</v>
      </c>
      <c r="M1728" s="168">
        <f>IF(M$2=$A1728,Data!J20,0)</f>
        <v>0</v>
      </c>
      <c r="N1728" s="168">
        <f>IF(N$2=$A1728,Data!K20,0)</f>
        <v>0</v>
      </c>
      <c r="O1728" s="168">
        <f>IF(O$2=$A1728,Data!L20,0)</f>
        <v>0</v>
      </c>
      <c r="P1728" s="168">
        <f>IF(P$2=$A1728,Data!M20,0)</f>
        <v>0</v>
      </c>
      <c r="Q1728" s="168">
        <f>IF(Q$2=$A1728,Data!N20,0)</f>
        <v>0</v>
      </c>
      <c r="R1728" s="169">
        <f>IF(R$2=$A1728,Data!O20,0)</f>
        <v>0</v>
      </c>
      <c r="S1728" s="169">
        <f>IF(S$2=$A1728,Data!P20,0)</f>
        <v>0</v>
      </c>
      <c r="T1728" s="169">
        <f>IF(T$2=$A1728,Data!Q20,0)</f>
        <v>0</v>
      </c>
      <c r="U1728" s="169">
        <f>IF(U$2=$A1728,Data!R20,0)</f>
        <v>0</v>
      </c>
      <c r="V1728" s="169">
        <f>IF(V$2=$A1728,Data!S20,0)</f>
        <v>0</v>
      </c>
      <c r="W1728" s="169">
        <f>IF(W$2=$A1728,Data!T20,0)</f>
        <v>0</v>
      </c>
      <c r="X1728" s="169">
        <f>IF(X$2=$A1728,Data!U20,0)</f>
        <v>0</v>
      </c>
      <c r="Y1728" s="169">
        <f>IF(Y$2=$A1728,Data!V20,0)</f>
        <v>0</v>
      </c>
      <c r="Z1728" s="169">
        <f>IF(Z$2=$A1728,Data!W20,0)</f>
        <v>0</v>
      </c>
      <c r="AA1728" s="169">
        <f>IF(AA$2=$A1728,Data!X20,0)</f>
        <v>0</v>
      </c>
      <c r="AB1728" s="169">
        <f>IF(AB$2=$A1728,Data!Y20,0)</f>
        <v>0</v>
      </c>
      <c r="AC1728" s="169">
        <f>IF(AC$2=$A1728,Data!Z20,0)</f>
        <v>0</v>
      </c>
      <c r="AD1728" s="170">
        <f>IF(AD$2=$A1728,Data!AA20,0)</f>
        <v>0</v>
      </c>
      <c r="AE1728" s="171">
        <f>IF(AE$2=$A1728,Data!AB20,0)</f>
        <v>0</v>
      </c>
      <c r="AF1728" s="170">
        <f>IF(AF$2=$A1728,Data!AC20,0)</f>
        <v>0</v>
      </c>
      <c r="AG1728" s="171">
        <f>IF(AG$2=$A1728,Data!AD20,0)</f>
        <v>0</v>
      </c>
      <c r="AH1728" s="170">
        <f>IF(AH$2=$A1728,Data!AE20,0)</f>
        <v>0</v>
      </c>
      <c r="AI1728" s="171">
        <f>IF(AI$2=$A1728,Data!AF20,0)</f>
        <v>0</v>
      </c>
      <c r="AJ1728" s="170">
        <f>IF(AJ$2=$A1728,Data!AG20,0)</f>
        <v>0</v>
      </c>
      <c r="AK1728" s="171">
        <f>IF(AK$2=$A1728,Data!AH20,0)</f>
        <v>0</v>
      </c>
      <c r="AL1728" s="170">
        <f>IF(AL$2=$A1728,Data!AI20,0)</f>
        <v>0</v>
      </c>
      <c r="AM1728" t="str">
        <f t="shared" si="52"/>
        <v>0</v>
      </c>
      <c r="AN1728" t="e">
        <f>+INDEX(Validation!$D$4:$D$250,MATCH(Merge!B1728,Validation!$E$4:$E$250,0))</f>
        <v>#N/A</v>
      </c>
      <c r="AO1728" s="172">
        <f t="shared" si="53"/>
        <v>0</v>
      </c>
    </row>
    <row r="1729" spans="1:41" ht="15" x14ac:dyDescent="0.25">
      <c r="A1729">
        <f>Inputs!$H$15</f>
        <v>5</v>
      </c>
      <c r="B1729" t="str">
        <f>Inputs!$D$4</f>
        <v>Select Agency…</v>
      </c>
      <c r="C1729" s="166" t="str">
        <f>Inputs!$I$6</f>
        <v>(insert code)</v>
      </c>
      <c r="D1729" t="str">
        <f>IFERROR(INDEX(Inputs!$I$11:$I$19,MATCH(A1729,Inputs!$H$11:$H$19)),"")</f>
        <v>(insert code)</v>
      </c>
      <c r="E1729" s="167">
        <f>Data!B21</f>
        <v>0</v>
      </c>
      <c r="F1729" s="168">
        <f>IF(F$2=$A1729,Data!C21,0)</f>
        <v>0</v>
      </c>
      <c r="G1729" s="168">
        <f>IF(G$2=$A1729,Data!D21,0)</f>
        <v>0</v>
      </c>
      <c r="H1729" s="168">
        <f>IF(H$2=$A1729,Data!E21,0)</f>
        <v>0</v>
      </c>
      <c r="I1729" s="168">
        <f>IF(I$2=$A1729,Data!F21,0)</f>
        <v>0</v>
      </c>
      <c r="J1729" s="168">
        <f>IF(J$2=$A1729,Data!G21,0)</f>
        <v>0</v>
      </c>
      <c r="K1729" s="168">
        <f>IF(K$2=$A1729,Data!H21,0)</f>
        <v>0</v>
      </c>
      <c r="L1729" s="168">
        <f>IF(L$2=$A1729,Data!I21,0)</f>
        <v>0</v>
      </c>
      <c r="M1729" s="168">
        <f>IF(M$2=$A1729,Data!J21,0)</f>
        <v>0</v>
      </c>
      <c r="N1729" s="168">
        <f>IF(N$2=$A1729,Data!K21,0)</f>
        <v>0</v>
      </c>
      <c r="O1729" s="168">
        <f>IF(O$2=$A1729,Data!L21,0)</f>
        <v>0</v>
      </c>
      <c r="P1729" s="168">
        <f>IF(P$2=$A1729,Data!M21,0)</f>
        <v>0</v>
      </c>
      <c r="Q1729" s="168">
        <f>IF(Q$2=$A1729,Data!N21,0)</f>
        <v>0</v>
      </c>
      <c r="R1729" s="169">
        <f>IF(R$2=$A1729,Data!O21,0)</f>
        <v>0</v>
      </c>
      <c r="S1729" s="169">
        <f>IF(S$2=$A1729,Data!P21,0)</f>
        <v>0</v>
      </c>
      <c r="T1729" s="169">
        <f>IF(T$2=$A1729,Data!Q21,0)</f>
        <v>0</v>
      </c>
      <c r="U1729" s="169">
        <f>IF(U$2=$A1729,Data!R21,0)</f>
        <v>0</v>
      </c>
      <c r="V1729" s="169">
        <f>IF(V$2=$A1729,Data!S21,0)</f>
        <v>0</v>
      </c>
      <c r="W1729" s="169">
        <f>IF(W$2=$A1729,Data!T21,0)</f>
        <v>0</v>
      </c>
      <c r="X1729" s="169">
        <f>IF(X$2=$A1729,Data!U21,0)</f>
        <v>0</v>
      </c>
      <c r="Y1729" s="169">
        <f>IF(Y$2=$A1729,Data!V21,0)</f>
        <v>0</v>
      </c>
      <c r="Z1729" s="169">
        <f>IF(Z$2=$A1729,Data!W21,0)</f>
        <v>0</v>
      </c>
      <c r="AA1729" s="169">
        <f>IF(AA$2=$A1729,Data!X21,0)</f>
        <v>0</v>
      </c>
      <c r="AB1729" s="169">
        <f>IF(AB$2=$A1729,Data!Y21,0)</f>
        <v>0</v>
      </c>
      <c r="AC1729" s="169">
        <f>IF(AC$2=$A1729,Data!Z21,0)</f>
        <v>0</v>
      </c>
      <c r="AD1729" s="170">
        <f>IF(AD$2=$A1729,Data!AA21,0)</f>
        <v>0</v>
      </c>
      <c r="AE1729" s="171">
        <f>IF(AE$2=$A1729,Data!AB21,0)</f>
        <v>0</v>
      </c>
      <c r="AF1729" s="170">
        <f>IF(AF$2=$A1729,Data!AC21,0)</f>
        <v>0</v>
      </c>
      <c r="AG1729" s="171">
        <f>IF(AG$2=$A1729,Data!AD21,0)</f>
        <v>0</v>
      </c>
      <c r="AH1729" s="170">
        <f>IF(AH$2=$A1729,Data!AE21,0)</f>
        <v>0</v>
      </c>
      <c r="AI1729" s="171">
        <f>IF(AI$2=$A1729,Data!AF21,0)</f>
        <v>0</v>
      </c>
      <c r="AJ1729" s="170">
        <f>IF(AJ$2=$A1729,Data!AG21,0)</f>
        <v>0</v>
      </c>
      <c r="AK1729" s="171">
        <f>IF(AK$2=$A1729,Data!AH21,0)</f>
        <v>0</v>
      </c>
      <c r="AL1729" s="170">
        <f>IF(AL$2=$A1729,Data!AI21,0)</f>
        <v>0</v>
      </c>
      <c r="AM1729" t="str">
        <f t="shared" si="52"/>
        <v>0</v>
      </c>
      <c r="AN1729" t="e">
        <f>+INDEX(Validation!$D$4:$D$250,MATCH(Merge!B1729,Validation!$E$4:$E$250,0))</f>
        <v>#N/A</v>
      </c>
      <c r="AO1729" s="172">
        <f t="shared" si="53"/>
        <v>0</v>
      </c>
    </row>
    <row r="1730" spans="1:41" ht="15" x14ac:dyDescent="0.25">
      <c r="A1730">
        <f>Inputs!$H$15</f>
        <v>5</v>
      </c>
      <c r="B1730" t="str">
        <f>Inputs!$D$4</f>
        <v>Select Agency…</v>
      </c>
      <c r="C1730" s="166" t="str">
        <f>Inputs!$I$6</f>
        <v>(insert code)</v>
      </c>
      <c r="D1730" t="str">
        <f>IFERROR(INDEX(Inputs!$I$11:$I$19,MATCH(A1730,Inputs!$H$11:$H$19)),"")</f>
        <v>(insert code)</v>
      </c>
      <c r="E1730" s="167">
        <f>Data!B22</f>
        <v>0</v>
      </c>
      <c r="F1730" s="168">
        <f>IF(F$2=$A1730,Data!C22,0)</f>
        <v>0</v>
      </c>
      <c r="G1730" s="168">
        <f>IF(G$2=$A1730,Data!D22,0)</f>
        <v>0</v>
      </c>
      <c r="H1730" s="168">
        <f>IF(H$2=$A1730,Data!E22,0)</f>
        <v>0</v>
      </c>
      <c r="I1730" s="168">
        <f>IF(I$2=$A1730,Data!F22,0)</f>
        <v>0</v>
      </c>
      <c r="J1730" s="168">
        <f>IF(J$2=$A1730,Data!G22,0)</f>
        <v>0</v>
      </c>
      <c r="K1730" s="168">
        <f>IF(K$2=$A1730,Data!H22,0)</f>
        <v>0</v>
      </c>
      <c r="L1730" s="168">
        <f>IF(L$2=$A1730,Data!I22,0)</f>
        <v>0</v>
      </c>
      <c r="M1730" s="168">
        <f>IF(M$2=$A1730,Data!J22,0)</f>
        <v>0</v>
      </c>
      <c r="N1730" s="168">
        <f>IF(N$2=$A1730,Data!K22,0)</f>
        <v>0</v>
      </c>
      <c r="O1730" s="168">
        <f>IF(O$2=$A1730,Data!L22,0)</f>
        <v>0</v>
      </c>
      <c r="P1730" s="168">
        <f>IF(P$2=$A1730,Data!M22,0)</f>
        <v>0</v>
      </c>
      <c r="Q1730" s="168">
        <f>IF(Q$2=$A1730,Data!N22,0)</f>
        <v>0</v>
      </c>
      <c r="R1730" s="169">
        <f>IF(R$2=$A1730,Data!O22,0)</f>
        <v>0</v>
      </c>
      <c r="S1730" s="169">
        <f>IF(S$2=$A1730,Data!P22,0)</f>
        <v>0</v>
      </c>
      <c r="T1730" s="169">
        <f>IF(T$2=$A1730,Data!Q22,0)</f>
        <v>0</v>
      </c>
      <c r="U1730" s="169">
        <f>IF(U$2=$A1730,Data!R22,0)</f>
        <v>0</v>
      </c>
      <c r="V1730" s="169">
        <f>IF(V$2=$A1730,Data!S22,0)</f>
        <v>0</v>
      </c>
      <c r="W1730" s="169">
        <f>IF(W$2=$A1730,Data!T22,0)</f>
        <v>0</v>
      </c>
      <c r="X1730" s="169">
        <f>IF(X$2=$A1730,Data!U22,0)</f>
        <v>0</v>
      </c>
      <c r="Y1730" s="169">
        <f>IF(Y$2=$A1730,Data!V22,0)</f>
        <v>0</v>
      </c>
      <c r="Z1730" s="169">
        <f>IF(Z$2=$A1730,Data!W22,0)</f>
        <v>0</v>
      </c>
      <c r="AA1730" s="169">
        <f>IF(AA$2=$A1730,Data!X22,0)</f>
        <v>0</v>
      </c>
      <c r="AB1730" s="169">
        <f>IF(AB$2=$A1730,Data!Y22,0)</f>
        <v>0</v>
      </c>
      <c r="AC1730" s="169">
        <f>IF(AC$2=$A1730,Data!Z22,0)</f>
        <v>0</v>
      </c>
      <c r="AD1730" s="170">
        <f>IF(AD$2=$A1730,Data!AA22,0)</f>
        <v>0</v>
      </c>
      <c r="AE1730" s="171">
        <f>IF(AE$2=$A1730,Data!AB22,0)</f>
        <v>0</v>
      </c>
      <c r="AF1730" s="170">
        <f>IF(AF$2=$A1730,Data!AC22,0)</f>
        <v>0</v>
      </c>
      <c r="AG1730" s="171">
        <f>IF(AG$2=$A1730,Data!AD22,0)</f>
        <v>0</v>
      </c>
      <c r="AH1730" s="170">
        <f>IF(AH$2=$A1730,Data!AE22,0)</f>
        <v>0</v>
      </c>
      <c r="AI1730" s="171">
        <f>IF(AI$2=$A1730,Data!AF22,0)</f>
        <v>0</v>
      </c>
      <c r="AJ1730" s="170">
        <f>IF(AJ$2=$A1730,Data!AG22,0)</f>
        <v>0</v>
      </c>
      <c r="AK1730" s="171">
        <f>IF(AK$2=$A1730,Data!AH22,0)</f>
        <v>0</v>
      </c>
      <c r="AL1730" s="170">
        <f>IF(AL$2=$A1730,Data!AI22,0)</f>
        <v>0</v>
      </c>
      <c r="AM1730" t="str">
        <f t="shared" si="52"/>
        <v>0</v>
      </c>
      <c r="AN1730" t="e">
        <f>+INDEX(Validation!$D$4:$D$250,MATCH(Merge!B1730,Validation!$E$4:$E$250,0))</f>
        <v>#N/A</v>
      </c>
      <c r="AO1730" s="172">
        <f t="shared" si="53"/>
        <v>0</v>
      </c>
    </row>
    <row r="1731" spans="1:41" ht="15" x14ac:dyDescent="0.25">
      <c r="A1731">
        <f>Inputs!$H$15</f>
        <v>5</v>
      </c>
      <c r="B1731" t="str">
        <f>Inputs!$D$4</f>
        <v>Select Agency…</v>
      </c>
      <c r="C1731" s="166" t="str">
        <f>Inputs!$I$6</f>
        <v>(insert code)</v>
      </c>
      <c r="D1731" t="str">
        <f>IFERROR(INDEX(Inputs!$I$11:$I$19,MATCH(A1731,Inputs!$H$11:$H$19)),"")</f>
        <v>(insert code)</v>
      </c>
      <c r="E1731" s="167">
        <f>Data!B23</f>
        <v>0</v>
      </c>
      <c r="F1731" s="168">
        <f>IF(F$2=$A1731,Data!C23,0)</f>
        <v>0</v>
      </c>
      <c r="G1731" s="168">
        <f>IF(G$2=$A1731,Data!D23,0)</f>
        <v>0</v>
      </c>
      <c r="H1731" s="168">
        <f>IF(H$2=$A1731,Data!E23,0)</f>
        <v>0</v>
      </c>
      <c r="I1731" s="168">
        <f>IF(I$2=$A1731,Data!F23,0)</f>
        <v>0</v>
      </c>
      <c r="J1731" s="168">
        <f>IF(J$2=$A1731,Data!G23,0)</f>
        <v>0</v>
      </c>
      <c r="K1731" s="168">
        <f>IF(K$2=$A1731,Data!H23,0)</f>
        <v>0</v>
      </c>
      <c r="L1731" s="168">
        <f>IF(L$2=$A1731,Data!I23,0)</f>
        <v>0</v>
      </c>
      <c r="M1731" s="168">
        <f>IF(M$2=$A1731,Data!J23,0)</f>
        <v>0</v>
      </c>
      <c r="N1731" s="168">
        <f>IF(N$2=$A1731,Data!K23,0)</f>
        <v>0</v>
      </c>
      <c r="O1731" s="168">
        <f>IF(O$2=$A1731,Data!L23,0)</f>
        <v>0</v>
      </c>
      <c r="P1731" s="168">
        <f>IF(P$2=$A1731,Data!M23,0)</f>
        <v>0</v>
      </c>
      <c r="Q1731" s="168">
        <f>IF(Q$2=$A1731,Data!N23,0)</f>
        <v>0</v>
      </c>
      <c r="R1731" s="169">
        <f>IF(R$2=$A1731,Data!O23,0)</f>
        <v>0</v>
      </c>
      <c r="S1731" s="169">
        <f>IF(S$2=$A1731,Data!P23,0)</f>
        <v>0</v>
      </c>
      <c r="T1731" s="169">
        <f>IF(T$2=$A1731,Data!Q23,0)</f>
        <v>0</v>
      </c>
      <c r="U1731" s="169">
        <f>IF(U$2=$A1731,Data!R23,0)</f>
        <v>0</v>
      </c>
      <c r="V1731" s="169">
        <f>IF(V$2=$A1731,Data!S23,0)</f>
        <v>0</v>
      </c>
      <c r="W1731" s="169">
        <f>IF(W$2=$A1731,Data!T23,0)</f>
        <v>0</v>
      </c>
      <c r="X1731" s="169">
        <f>IF(X$2=$A1731,Data!U23,0)</f>
        <v>0</v>
      </c>
      <c r="Y1731" s="169">
        <f>IF(Y$2=$A1731,Data!V23,0)</f>
        <v>0</v>
      </c>
      <c r="Z1731" s="169">
        <f>IF(Z$2=$A1731,Data!W23,0)</f>
        <v>0</v>
      </c>
      <c r="AA1731" s="169">
        <f>IF(AA$2=$A1731,Data!X23,0)</f>
        <v>0</v>
      </c>
      <c r="AB1731" s="169">
        <f>IF(AB$2=$A1731,Data!Y23,0)</f>
        <v>0</v>
      </c>
      <c r="AC1731" s="169">
        <f>IF(AC$2=$A1731,Data!Z23,0)</f>
        <v>0</v>
      </c>
      <c r="AD1731" s="170">
        <f>IF(AD$2=$A1731,Data!AA23,0)</f>
        <v>0</v>
      </c>
      <c r="AE1731" s="171">
        <f>IF(AE$2=$A1731,Data!AB23,0)</f>
        <v>0</v>
      </c>
      <c r="AF1731" s="170">
        <f>IF(AF$2=$A1731,Data!AC23,0)</f>
        <v>0</v>
      </c>
      <c r="AG1731" s="171">
        <f>IF(AG$2=$A1731,Data!AD23,0)</f>
        <v>0</v>
      </c>
      <c r="AH1731" s="170">
        <f>IF(AH$2=$A1731,Data!AE23,0)</f>
        <v>0</v>
      </c>
      <c r="AI1731" s="171">
        <f>IF(AI$2=$A1731,Data!AF23,0)</f>
        <v>0</v>
      </c>
      <c r="AJ1731" s="170">
        <f>IF(AJ$2=$A1731,Data!AG23,0)</f>
        <v>0</v>
      </c>
      <c r="AK1731" s="171">
        <f>IF(AK$2=$A1731,Data!AH23,0)</f>
        <v>0</v>
      </c>
      <c r="AL1731" s="170">
        <f>IF(AL$2=$A1731,Data!AI23,0)</f>
        <v>0</v>
      </c>
      <c r="AM1731" t="str">
        <f t="shared" ref="AM1731:AM1794" si="54">+LEFT(E1731,2)</f>
        <v>0</v>
      </c>
      <c r="AN1731" t="e">
        <f>+INDEX(Validation!$D$4:$D$250,MATCH(Merge!B1731,Validation!$E$4:$E$250,0))</f>
        <v>#N/A</v>
      </c>
      <c r="AO1731" s="172">
        <f t="shared" si="53"/>
        <v>0</v>
      </c>
    </row>
    <row r="1732" spans="1:41" ht="15" x14ac:dyDescent="0.25">
      <c r="A1732">
        <f>Inputs!$H$15</f>
        <v>5</v>
      </c>
      <c r="B1732" t="str">
        <f>Inputs!$D$4</f>
        <v>Select Agency…</v>
      </c>
      <c r="C1732" s="166" t="str">
        <f>Inputs!$I$6</f>
        <v>(insert code)</v>
      </c>
      <c r="D1732" t="str">
        <f>IFERROR(INDEX(Inputs!$I$11:$I$19,MATCH(A1732,Inputs!$H$11:$H$19)),"")</f>
        <v>(insert code)</v>
      </c>
      <c r="E1732" s="167">
        <f>Data!B24</f>
        <v>0</v>
      </c>
      <c r="F1732" s="168">
        <f>IF(F$2=$A1732,Data!C24,0)</f>
        <v>0</v>
      </c>
      <c r="G1732" s="168">
        <f>IF(G$2=$A1732,Data!D24,0)</f>
        <v>0</v>
      </c>
      <c r="H1732" s="168">
        <f>IF(H$2=$A1732,Data!E24,0)</f>
        <v>0</v>
      </c>
      <c r="I1732" s="168">
        <f>IF(I$2=$A1732,Data!F24,0)</f>
        <v>0</v>
      </c>
      <c r="J1732" s="168">
        <f>IF(J$2=$A1732,Data!G24,0)</f>
        <v>0</v>
      </c>
      <c r="K1732" s="168">
        <f>IF(K$2=$A1732,Data!H24,0)</f>
        <v>0</v>
      </c>
      <c r="L1732" s="168">
        <f>IF(L$2=$A1732,Data!I24,0)</f>
        <v>0</v>
      </c>
      <c r="M1732" s="168">
        <f>IF(M$2=$A1732,Data!J24,0)</f>
        <v>0</v>
      </c>
      <c r="N1732" s="168">
        <f>IF(N$2=$A1732,Data!K24,0)</f>
        <v>0</v>
      </c>
      <c r="O1732" s="168">
        <f>IF(O$2=$A1732,Data!L24,0)</f>
        <v>0</v>
      </c>
      <c r="P1732" s="168">
        <f>IF(P$2=$A1732,Data!M24,0)</f>
        <v>0</v>
      </c>
      <c r="Q1732" s="168">
        <f>IF(Q$2=$A1732,Data!N24,0)</f>
        <v>0</v>
      </c>
      <c r="R1732" s="169">
        <f>IF(R$2=$A1732,Data!O24,0)</f>
        <v>0</v>
      </c>
      <c r="S1732" s="169">
        <f>IF(S$2=$A1732,Data!P24,0)</f>
        <v>0</v>
      </c>
      <c r="T1732" s="169">
        <f>IF(T$2=$A1732,Data!Q24,0)</f>
        <v>0</v>
      </c>
      <c r="U1732" s="169">
        <f>IF(U$2=$A1732,Data!R24,0)</f>
        <v>0</v>
      </c>
      <c r="V1732" s="169">
        <f>IF(V$2=$A1732,Data!S24,0)</f>
        <v>0</v>
      </c>
      <c r="W1732" s="169">
        <f>IF(W$2=$A1732,Data!T24,0)</f>
        <v>0</v>
      </c>
      <c r="X1732" s="169">
        <f>IF(X$2=$A1732,Data!U24,0)</f>
        <v>0</v>
      </c>
      <c r="Y1732" s="169">
        <f>IF(Y$2=$A1732,Data!V24,0)</f>
        <v>0</v>
      </c>
      <c r="Z1732" s="169">
        <f>IF(Z$2=$A1732,Data!W24,0)</f>
        <v>0</v>
      </c>
      <c r="AA1732" s="169">
        <f>IF(AA$2=$A1732,Data!X24,0)</f>
        <v>0</v>
      </c>
      <c r="AB1732" s="169">
        <f>IF(AB$2=$A1732,Data!Y24,0)</f>
        <v>0</v>
      </c>
      <c r="AC1732" s="169">
        <f>IF(AC$2=$A1732,Data!Z24,0)</f>
        <v>0</v>
      </c>
      <c r="AD1732" s="170">
        <f>IF(AD$2=$A1732,Data!AA24,0)</f>
        <v>0</v>
      </c>
      <c r="AE1732" s="171">
        <f>IF(AE$2=$A1732,Data!AB24,0)</f>
        <v>0</v>
      </c>
      <c r="AF1732" s="170">
        <f>IF(AF$2=$A1732,Data!AC24,0)</f>
        <v>0</v>
      </c>
      <c r="AG1732" s="171">
        <f>IF(AG$2=$A1732,Data!AD24,0)</f>
        <v>0</v>
      </c>
      <c r="AH1732" s="170">
        <f>IF(AH$2=$A1732,Data!AE24,0)</f>
        <v>0</v>
      </c>
      <c r="AI1732" s="171">
        <f>IF(AI$2=$A1732,Data!AF24,0)</f>
        <v>0</v>
      </c>
      <c r="AJ1732" s="170">
        <f>IF(AJ$2=$A1732,Data!AG24,0)</f>
        <v>0</v>
      </c>
      <c r="AK1732" s="171">
        <f>IF(AK$2=$A1732,Data!AH24,0)</f>
        <v>0</v>
      </c>
      <c r="AL1732" s="170">
        <f>IF(AL$2=$A1732,Data!AI24,0)</f>
        <v>0</v>
      </c>
      <c r="AM1732" t="str">
        <f t="shared" si="54"/>
        <v>0</v>
      </c>
      <c r="AN1732" t="e">
        <f>+INDEX(Validation!$D$4:$D$250,MATCH(Merge!B1732,Validation!$E$4:$E$250,0))</f>
        <v>#N/A</v>
      </c>
      <c r="AO1732" s="172">
        <f t="shared" ref="AO1732:AO1795" si="55">SUM(F1732:AL1732)</f>
        <v>0</v>
      </c>
    </row>
    <row r="1733" spans="1:41" ht="15" x14ac:dyDescent="0.25">
      <c r="A1733">
        <f>Inputs!$H$15</f>
        <v>5</v>
      </c>
      <c r="B1733" t="str">
        <f>Inputs!$D$4</f>
        <v>Select Agency…</v>
      </c>
      <c r="C1733" s="166" t="str">
        <f>Inputs!$I$6</f>
        <v>(insert code)</v>
      </c>
      <c r="D1733" t="str">
        <f>IFERROR(INDEX(Inputs!$I$11:$I$19,MATCH(A1733,Inputs!$H$11:$H$19)),"")</f>
        <v>(insert code)</v>
      </c>
      <c r="E1733" s="167">
        <f>Data!B25</f>
        <v>0</v>
      </c>
      <c r="F1733" s="168">
        <f>IF(F$2=$A1733,Data!C25,0)</f>
        <v>0</v>
      </c>
      <c r="G1733" s="168">
        <f>IF(G$2=$A1733,Data!D25,0)</f>
        <v>0</v>
      </c>
      <c r="H1733" s="168">
        <f>IF(H$2=$A1733,Data!E25,0)</f>
        <v>0</v>
      </c>
      <c r="I1733" s="168">
        <f>IF(I$2=$A1733,Data!F25,0)</f>
        <v>0</v>
      </c>
      <c r="J1733" s="168">
        <f>IF(J$2=$A1733,Data!G25,0)</f>
        <v>0</v>
      </c>
      <c r="K1733" s="168">
        <f>IF(K$2=$A1733,Data!H25,0)</f>
        <v>0</v>
      </c>
      <c r="L1733" s="168">
        <f>IF(L$2=$A1733,Data!I25,0)</f>
        <v>0</v>
      </c>
      <c r="M1733" s="168">
        <f>IF(M$2=$A1733,Data!J25,0)</f>
        <v>0</v>
      </c>
      <c r="N1733" s="168">
        <f>IF(N$2=$A1733,Data!K25,0)</f>
        <v>0</v>
      </c>
      <c r="O1733" s="168">
        <f>IF(O$2=$A1733,Data!L25,0)</f>
        <v>0</v>
      </c>
      <c r="P1733" s="168">
        <f>IF(P$2=$A1733,Data!M25,0)</f>
        <v>0</v>
      </c>
      <c r="Q1733" s="168">
        <f>IF(Q$2=$A1733,Data!N25,0)</f>
        <v>0</v>
      </c>
      <c r="R1733" s="169">
        <f>IF(R$2=$A1733,Data!O25,0)</f>
        <v>0</v>
      </c>
      <c r="S1733" s="169">
        <f>IF(S$2=$A1733,Data!P25,0)</f>
        <v>0</v>
      </c>
      <c r="T1733" s="169">
        <f>IF(T$2=$A1733,Data!Q25,0)</f>
        <v>0</v>
      </c>
      <c r="U1733" s="169">
        <f>IF(U$2=$A1733,Data!R25,0)</f>
        <v>0</v>
      </c>
      <c r="V1733" s="169">
        <f>IF(V$2=$A1733,Data!S25,0)</f>
        <v>0</v>
      </c>
      <c r="W1733" s="169">
        <f>IF(W$2=$A1733,Data!T25,0)</f>
        <v>0</v>
      </c>
      <c r="X1733" s="169">
        <f>IF(X$2=$A1733,Data!U25,0)</f>
        <v>0</v>
      </c>
      <c r="Y1733" s="169">
        <f>IF(Y$2=$A1733,Data!V25,0)</f>
        <v>0</v>
      </c>
      <c r="Z1733" s="169">
        <f>IF(Z$2=$A1733,Data!W25,0)</f>
        <v>0</v>
      </c>
      <c r="AA1733" s="169">
        <f>IF(AA$2=$A1733,Data!X25,0)</f>
        <v>0</v>
      </c>
      <c r="AB1733" s="169">
        <f>IF(AB$2=$A1733,Data!Y25,0)</f>
        <v>0</v>
      </c>
      <c r="AC1733" s="169">
        <f>IF(AC$2=$A1733,Data!Z25,0)</f>
        <v>0</v>
      </c>
      <c r="AD1733" s="170">
        <f>IF(AD$2=$A1733,Data!AA25,0)</f>
        <v>0</v>
      </c>
      <c r="AE1733" s="171">
        <f>IF(AE$2=$A1733,Data!AB25,0)</f>
        <v>0</v>
      </c>
      <c r="AF1733" s="170">
        <f>IF(AF$2=$A1733,Data!AC25,0)</f>
        <v>0</v>
      </c>
      <c r="AG1733" s="171">
        <f>IF(AG$2=$A1733,Data!AD25,0)</f>
        <v>0</v>
      </c>
      <c r="AH1733" s="170">
        <f>IF(AH$2=$A1733,Data!AE25,0)</f>
        <v>0</v>
      </c>
      <c r="AI1733" s="171">
        <f>IF(AI$2=$A1733,Data!AF25,0)</f>
        <v>0</v>
      </c>
      <c r="AJ1733" s="170">
        <f>IF(AJ$2=$A1733,Data!AG25,0)</f>
        <v>0</v>
      </c>
      <c r="AK1733" s="171">
        <f>IF(AK$2=$A1733,Data!AH25,0)</f>
        <v>0</v>
      </c>
      <c r="AL1733" s="170">
        <f>IF(AL$2=$A1733,Data!AI25,0)</f>
        <v>0</v>
      </c>
      <c r="AM1733" t="str">
        <f t="shared" si="54"/>
        <v>0</v>
      </c>
      <c r="AN1733" t="e">
        <f>+INDEX(Validation!$D$4:$D$250,MATCH(Merge!B1733,Validation!$E$4:$E$250,0))</f>
        <v>#N/A</v>
      </c>
      <c r="AO1733" s="172">
        <f t="shared" si="55"/>
        <v>0</v>
      </c>
    </row>
    <row r="1734" spans="1:41" ht="15" x14ac:dyDescent="0.25">
      <c r="A1734">
        <f>Inputs!$H$15</f>
        <v>5</v>
      </c>
      <c r="B1734" t="str">
        <f>Inputs!$D$4</f>
        <v>Select Agency…</v>
      </c>
      <c r="C1734" s="166" t="str">
        <f>Inputs!$I$6</f>
        <v>(insert code)</v>
      </c>
      <c r="D1734" t="str">
        <f>IFERROR(INDEX(Inputs!$I$11:$I$19,MATCH(A1734,Inputs!$H$11:$H$19)),"")</f>
        <v>(insert code)</v>
      </c>
      <c r="E1734" s="167">
        <f>Data!B26</f>
        <v>0</v>
      </c>
      <c r="F1734" s="168">
        <f>IF(F$2=$A1734,Data!C26,0)</f>
        <v>0</v>
      </c>
      <c r="G1734" s="168">
        <f>IF(G$2=$A1734,Data!D26,0)</f>
        <v>0</v>
      </c>
      <c r="H1734" s="168">
        <f>IF(H$2=$A1734,Data!E26,0)</f>
        <v>0</v>
      </c>
      <c r="I1734" s="168">
        <f>IF(I$2=$A1734,Data!F26,0)</f>
        <v>0</v>
      </c>
      <c r="J1734" s="168">
        <f>IF(J$2=$A1734,Data!G26,0)</f>
        <v>0</v>
      </c>
      <c r="K1734" s="168">
        <f>IF(K$2=$A1734,Data!H26,0)</f>
        <v>0</v>
      </c>
      <c r="L1734" s="168">
        <f>IF(L$2=$A1734,Data!I26,0)</f>
        <v>0</v>
      </c>
      <c r="M1734" s="168">
        <f>IF(M$2=$A1734,Data!J26,0)</f>
        <v>0</v>
      </c>
      <c r="N1734" s="168">
        <f>IF(N$2=$A1734,Data!K26,0)</f>
        <v>0</v>
      </c>
      <c r="O1734" s="168">
        <f>IF(O$2=$A1734,Data!L26,0)</f>
        <v>0</v>
      </c>
      <c r="P1734" s="168">
        <f>IF(P$2=$A1734,Data!M26,0)</f>
        <v>0</v>
      </c>
      <c r="Q1734" s="168">
        <f>IF(Q$2=$A1734,Data!N26,0)</f>
        <v>0</v>
      </c>
      <c r="R1734" s="169">
        <f>IF(R$2=$A1734,Data!O26,0)</f>
        <v>0</v>
      </c>
      <c r="S1734" s="169">
        <f>IF(S$2=$A1734,Data!P26,0)</f>
        <v>0</v>
      </c>
      <c r="T1734" s="169">
        <f>IF(T$2=$A1734,Data!Q26,0)</f>
        <v>0</v>
      </c>
      <c r="U1734" s="169">
        <f>IF(U$2=$A1734,Data!R26,0)</f>
        <v>0</v>
      </c>
      <c r="V1734" s="169">
        <f>IF(V$2=$A1734,Data!S26,0)</f>
        <v>0</v>
      </c>
      <c r="W1734" s="169">
        <f>IF(W$2=$A1734,Data!T26,0)</f>
        <v>0</v>
      </c>
      <c r="X1734" s="169">
        <f>IF(X$2=$A1734,Data!U26,0)</f>
        <v>0</v>
      </c>
      <c r="Y1734" s="169">
        <f>IF(Y$2=$A1734,Data!V26,0)</f>
        <v>0</v>
      </c>
      <c r="Z1734" s="169">
        <f>IF(Z$2=$A1734,Data!W26,0)</f>
        <v>0</v>
      </c>
      <c r="AA1734" s="169">
        <f>IF(AA$2=$A1734,Data!X26,0)</f>
        <v>0</v>
      </c>
      <c r="AB1734" s="169">
        <f>IF(AB$2=$A1734,Data!Y26,0)</f>
        <v>0</v>
      </c>
      <c r="AC1734" s="169">
        <f>IF(AC$2=$A1734,Data!Z26,0)</f>
        <v>0</v>
      </c>
      <c r="AD1734" s="170">
        <f>IF(AD$2=$A1734,Data!AA26,0)</f>
        <v>0</v>
      </c>
      <c r="AE1734" s="171">
        <f>IF(AE$2=$A1734,Data!AB26,0)</f>
        <v>0</v>
      </c>
      <c r="AF1734" s="170">
        <f>IF(AF$2=$A1734,Data!AC26,0)</f>
        <v>0</v>
      </c>
      <c r="AG1734" s="171">
        <f>IF(AG$2=$A1734,Data!AD26,0)</f>
        <v>0</v>
      </c>
      <c r="AH1734" s="170">
        <f>IF(AH$2=$A1734,Data!AE26,0)</f>
        <v>0</v>
      </c>
      <c r="AI1734" s="171">
        <f>IF(AI$2=$A1734,Data!AF26,0)</f>
        <v>0</v>
      </c>
      <c r="AJ1734" s="170">
        <f>IF(AJ$2=$A1734,Data!AG26,0)</f>
        <v>0</v>
      </c>
      <c r="AK1734" s="171">
        <f>IF(AK$2=$A1734,Data!AH26,0)</f>
        <v>0</v>
      </c>
      <c r="AL1734" s="170">
        <f>IF(AL$2=$A1734,Data!AI26,0)</f>
        <v>0</v>
      </c>
      <c r="AM1734" t="str">
        <f t="shared" si="54"/>
        <v>0</v>
      </c>
      <c r="AN1734" t="e">
        <f>+INDEX(Validation!$D$4:$D$250,MATCH(Merge!B1734,Validation!$E$4:$E$250,0))</f>
        <v>#N/A</v>
      </c>
      <c r="AO1734" s="172">
        <f t="shared" si="55"/>
        <v>0</v>
      </c>
    </row>
    <row r="1735" spans="1:41" ht="15" x14ac:dyDescent="0.25">
      <c r="A1735">
        <f>Inputs!$H$15</f>
        <v>5</v>
      </c>
      <c r="B1735" t="str">
        <f>Inputs!$D$4</f>
        <v>Select Agency…</v>
      </c>
      <c r="C1735" s="166" t="str">
        <f>Inputs!$I$6</f>
        <v>(insert code)</v>
      </c>
      <c r="D1735" t="str">
        <f>IFERROR(INDEX(Inputs!$I$11:$I$19,MATCH(A1735,Inputs!$H$11:$H$19)),"")</f>
        <v>(insert code)</v>
      </c>
      <c r="E1735" s="167">
        <f>Data!B27</f>
        <v>0</v>
      </c>
      <c r="F1735" s="168">
        <f>IF(F$2=$A1735,Data!C27,0)</f>
        <v>0</v>
      </c>
      <c r="G1735" s="168">
        <f>IF(G$2=$A1735,Data!D27,0)</f>
        <v>0</v>
      </c>
      <c r="H1735" s="168">
        <f>IF(H$2=$A1735,Data!E27,0)</f>
        <v>0</v>
      </c>
      <c r="I1735" s="168">
        <f>IF(I$2=$A1735,Data!F27,0)</f>
        <v>0</v>
      </c>
      <c r="J1735" s="168">
        <f>IF(J$2=$A1735,Data!G27,0)</f>
        <v>0</v>
      </c>
      <c r="K1735" s="168">
        <f>IF(K$2=$A1735,Data!H27,0)</f>
        <v>0</v>
      </c>
      <c r="L1735" s="168">
        <f>IF(L$2=$A1735,Data!I27,0)</f>
        <v>0</v>
      </c>
      <c r="M1735" s="168">
        <f>IF(M$2=$A1735,Data!J27,0)</f>
        <v>0</v>
      </c>
      <c r="N1735" s="168">
        <f>IF(N$2=$A1735,Data!K27,0)</f>
        <v>0</v>
      </c>
      <c r="O1735" s="168">
        <f>IF(O$2=$A1735,Data!L27,0)</f>
        <v>0</v>
      </c>
      <c r="P1735" s="168">
        <f>IF(P$2=$A1735,Data!M27,0)</f>
        <v>0</v>
      </c>
      <c r="Q1735" s="168">
        <f>IF(Q$2=$A1735,Data!N27,0)</f>
        <v>0</v>
      </c>
      <c r="R1735" s="169">
        <f>IF(R$2=$A1735,Data!O27,0)</f>
        <v>0</v>
      </c>
      <c r="S1735" s="169">
        <f>IF(S$2=$A1735,Data!P27,0)</f>
        <v>0</v>
      </c>
      <c r="T1735" s="169">
        <f>IF(T$2=$A1735,Data!Q27,0)</f>
        <v>0</v>
      </c>
      <c r="U1735" s="169">
        <f>IF(U$2=$A1735,Data!R27,0)</f>
        <v>0</v>
      </c>
      <c r="V1735" s="169">
        <f>IF(V$2=$A1735,Data!S27,0)</f>
        <v>0</v>
      </c>
      <c r="W1735" s="169">
        <f>IF(W$2=$A1735,Data!T27,0)</f>
        <v>0</v>
      </c>
      <c r="X1735" s="169">
        <f>IF(X$2=$A1735,Data!U27,0)</f>
        <v>0</v>
      </c>
      <c r="Y1735" s="169">
        <f>IF(Y$2=$A1735,Data!V27,0)</f>
        <v>0</v>
      </c>
      <c r="Z1735" s="169">
        <f>IF(Z$2=$A1735,Data!W27,0)</f>
        <v>0</v>
      </c>
      <c r="AA1735" s="169">
        <f>IF(AA$2=$A1735,Data!X27,0)</f>
        <v>0</v>
      </c>
      <c r="AB1735" s="169">
        <f>IF(AB$2=$A1735,Data!Y27,0)</f>
        <v>0</v>
      </c>
      <c r="AC1735" s="169">
        <f>IF(AC$2=$A1735,Data!Z27,0)</f>
        <v>0</v>
      </c>
      <c r="AD1735" s="170">
        <f>IF(AD$2=$A1735,Data!AA27,0)</f>
        <v>0</v>
      </c>
      <c r="AE1735" s="171">
        <f>IF(AE$2=$A1735,Data!AB27,0)</f>
        <v>0</v>
      </c>
      <c r="AF1735" s="170">
        <f>IF(AF$2=$A1735,Data!AC27,0)</f>
        <v>0</v>
      </c>
      <c r="AG1735" s="171">
        <f>IF(AG$2=$A1735,Data!AD27,0)</f>
        <v>0</v>
      </c>
      <c r="AH1735" s="170">
        <f>IF(AH$2=$A1735,Data!AE27,0)</f>
        <v>0</v>
      </c>
      <c r="AI1735" s="171">
        <f>IF(AI$2=$A1735,Data!AF27,0)</f>
        <v>0</v>
      </c>
      <c r="AJ1735" s="170">
        <f>IF(AJ$2=$A1735,Data!AG27,0)</f>
        <v>0</v>
      </c>
      <c r="AK1735" s="171">
        <f>IF(AK$2=$A1735,Data!AH27,0)</f>
        <v>0</v>
      </c>
      <c r="AL1735" s="170">
        <f>IF(AL$2=$A1735,Data!AI27,0)</f>
        <v>0</v>
      </c>
      <c r="AM1735" t="str">
        <f t="shared" si="54"/>
        <v>0</v>
      </c>
      <c r="AN1735" t="e">
        <f>+INDEX(Validation!$D$4:$D$250,MATCH(Merge!B1735,Validation!$E$4:$E$250,0))</f>
        <v>#N/A</v>
      </c>
      <c r="AO1735" s="172">
        <f t="shared" si="55"/>
        <v>0</v>
      </c>
    </row>
    <row r="1736" spans="1:41" ht="15" x14ac:dyDescent="0.25">
      <c r="A1736">
        <f>Inputs!$H$15</f>
        <v>5</v>
      </c>
      <c r="B1736" t="str">
        <f>Inputs!$D$4</f>
        <v>Select Agency…</v>
      </c>
      <c r="C1736" s="166" t="str">
        <f>Inputs!$I$6</f>
        <v>(insert code)</v>
      </c>
      <c r="D1736" t="str">
        <f>IFERROR(INDEX(Inputs!$I$11:$I$19,MATCH(A1736,Inputs!$H$11:$H$19)),"")</f>
        <v>(insert code)</v>
      </c>
      <c r="E1736" s="167">
        <f>Data!B28</f>
        <v>0</v>
      </c>
      <c r="F1736" s="168">
        <f>IF(F$2=$A1736,Data!C28,0)</f>
        <v>0</v>
      </c>
      <c r="G1736" s="168">
        <f>IF(G$2=$A1736,Data!D28,0)</f>
        <v>0</v>
      </c>
      <c r="H1736" s="168">
        <f>IF(H$2=$A1736,Data!E28,0)</f>
        <v>0</v>
      </c>
      <c r="I1736" s="168">
        <f>IF(I$2=$A1736,Data!F28,0)</f>
        <v>0</v>
      </c>
      <c r="J1736" s="168">
        <f>IF(J$2=$A1736,Data!G28,0)</f>
        <v>0</v>
      </c>
      <c r="K1736" s="168">
        <f>IF(K$2=$A1736,Data!H28,0)</f>
        <v>0</v>
      </c>
      <c r="L1736" s="168">
        <f>IF(L$2=$A1736,Data!I28,0)</f>
        <v>0</v>
      </c>
      <c r="M1736" s="168">
        <f>IF(M$2=$A1736,Data!J28,0)</f>
        <v>0</v>
      </c>
      <c r="N1736" s="168">
        <f>IF(N$2=$A1736,Data!K28,0)</f>
        <v>0</v>
      </c>
      <c r="O1736" s="168">
        <f>IF(O$2=$A1736,Data!L28,0)</f>
        <v>0</v>
      </c>
      <c r="P1736" s="168">
        <f>IF(P$2=$A1736,Data!M28,0)</f>
        <v>0</v>
      </c>
      <c r="Q1736" s="168">
        <f>IF(Q$2=$A1736,Data!N28,0)</f>
        <v>0</v>
      </c>
      <c r="R1736" s="169">
        <f>IF(R$2=$A1736,Data!O28,0)</f>
        <v>0</v>
      </c>
      <c r="S1736" s="169">
        <f>IF(S$2=$A1736,Data!P28,0)</f>
        <v>0</v>
      </c>
      <c r="T1736" s="169">
        <f>IF(T$2=$A1736,Data!Q28,0)</f>
        <v>0</v>
      </c>
      <c r="U1736" s="169">
        <f>IF(U$2=$A1736,Data!R28,0)</f>
        <v>0</v>
      </c>
      <c r="V1736" s="169">
        <f>IF(V$2=$A1736,Data!S28,0)</f>
        <v>0</v>
      </c>
      <c r="W1736" s="169">
        <f>IF(W$2=$A1736,Data!T28,0)</f>
        <v>0</v>
      </c>
      <c r="X1736" s="169">
        <f>IF(X$2=$A1736,Data!U28,0)</f>
        <v>0</v>
      </c>
      <c r="Y1736" s="169">
        <f>IF(Y$2=$A1736,Data!V28,0)</f>
        <v>0</v>
      </c>
      <c r="Z1736" s="169">
        <f>IF(Z$2=$A1736,Data!W28,0)</f>
        <v>0</v>
      </c>
      <c r="AA1736" s="169">
        <f>IF(AA$2=$A1736,Data!X28,0)</f>
        <v>0</v>
      </c>
      <c r="AB1736" s="169">
        <f>IF(AB$2=$A1736,Data!Y28,0)</f>
        <v>0</v>
      </c>
      <c r="AC1736" s="169">
        <f>IF(AC$2=$A1736,Data!Z28,0)</f>
        <v>0</v>
      </c>
      <c r="AD1736" s="170">
        <f>IF(AD$2=$A1736,Data!AA28,0)</f>
        <v>0</v>
      </c>
      <c r="AE1736" s="171">
        <f>IF(AE$2=$A1736,Data!AB28,0)</f>
        <v>0</v>
      </c>
      <c r="AF1736" s="170">
        <f>IF(AF$2=$A1736,Data!AC28,0)</f>
        <v>0</v>
      </c>
      <c r="AG1736" s="171">
        <f>IF(AG$2=$A1736,Data!AD28,0)</f>
        <v>0</v>
      </c>
      <c r="AH1736" s="170">
        <f>IF(AH$2=$A1736,Data!AE28,0)</f>
        <v>0</v>
      </c>
      <c r="AI1736" s="171">
        <f>IF(AI$2=$A1736,Data!AF28,0)</f>
        <v>0</v>
      </c>
      <c r="AJ1736" s="170">
        <f>IF(AJ$2=$A1736,Data!AG28,0)</f>
        <v>0</v>
      </c>
      <c r="AK1736" s="171">
        <f>IF(AK$2=$A1736,Data!AH28,0)</f>
        <v>0</v>
      </c>
      <c r="AL1736" s="170">
        <f>IF(AL$2=$A1736,Data!AI28,0)</f>
        <v>0</v>
      </c>
      <c r="AM1736" t="str">
        <f t="shared" si="54"/>
        <v>0</v>
      </c>
      <c r="AN1736" t="e">
        <f>+INDEX(Validation!$D$4:$D$250,MATCH(Merge!B1736,Validation!$E$4:$E$250,0))</f>
        <v>#N/A</v>
      </c>
      <c r="AO1736" s="172">
        <f t="shared" si="55"/>
        <v>0</v>
      </c>
    </row>
    <row r="1737" spans="1:41" ht="15" x14ac:dyDescent="0.25">
      <c r="A1737">
        <f>Inputs!$H$15</f>
        <v>5</v>
      </c>
      <c r="B1737" t="str">
        <f>Inputs!$D$4</f>
        <v>Select Agency…</v>
      </c>
      <c r="C1737" s="166" t="str">
        <f>Inputs!$I$6</f>
        <v>(insert code)</v>
      </c>
      <c r="D1737" t="str">
        <f>IFERROR(INDEX(Inputs!$I$11:$I$19,MATCH(A1737,Inputs!$H$11:$H$19)),"")</f>
        <v>(insert code)</v>
      </c>
      <c r="E1737" s="167">
        <f>Data!B29</f>
        <v>0</v>
      </c>
      <c r="F1737" s="168">
        <f>IF(F$2=$A1737,Data!C29,0)</f>
        <v>0</v>
      </c>
      <c r="G1737" s="168">
        <f>IF(G$2=$A1737,Data!D29,0)</f>
        <v>0</v>
      </c>
      <c r="H1737" s="168">
        <f>IF(H$2=$A1737,Data!E29,0)</f>
        <v>0</v>
      </c>
      <c r="I1737" s="168">
        <f>IF(I$2=$A1737,Data!F29,0)</f>
        <v>0</v>
      </c>
      <c r="J1737" s="168">
        <f>IF(J$2=$A1737,Data!G29,0)</f>
        <v>0</v>
      </c>
      <c r="K1737" s="168">
        <f>IF(K$2=$A1737,Data!H29,0)</f>
        <v>0</v>
      </c>
      <c r="L1737" s="168">
        <f>IF(L$2=$A1737,Data!I29,0)</f>
        <v>0</v>
      </c>
      <c r="M1737" s="168">
        <f>IF(M$2=$A1737,Data!J29,0)</f>
        <v>0</v>
      </c>
      <c r="N1737" s="168">
        <f>IF(N$2=$A1737,Data!K29,0)</f>
        <v>0</v>
      </c>
      <c r="O1737" s="168">
        <f>IF(O$2=$A1737,Data!L29,0)</f>
        <v>0</v>
      </c>
      <c r="P1737" s="168">
        <f>IF(P$2=$A1737,Data!M29,0)</f>
        <v>0</v>
      </c>
      <c r="Q1737" s="168">
        <f>IF(Q$2=$A1737,Data!N29,0)</f>
        <v>0</v>
      </c>
      <c r="R1737" s="169">
        <f>IF(R$2=$A1737,Data!O29,0)</f>
        <v>0</v>
      </c>
      <c r="S1737" s="169">
        <f>IF(S$2=$A1737,Data!P29,0)</f>
        <v>0</v>
      </c>
      <c r="T1737" s="169">
        <f>IF(T$2=$A1737,Data!Q29,0)</f>
        <v>0</v>
      </c>
      <c r="U1737" s="169">
        <f>IF(U$2=$A1737,Data!R29,0)</f>
        <v>0</v>
      </c>
      <c r="V1737" s="169">
        <f>IF(V$2=$A1737,Data!S29,0)</f>
        <v>0</v>
      </c>
      <c r="W1737" s="169">
        <f>IF(W$2=$A1737,Data!T29,0)</f>
        <v>0</v>
      </c>
      <c r="X1737" s="169">
        <f>IF(X$2=$A1737,Data!U29,0)</f>
        <v>0</v>
      </c>
      <c r="Y1737" s="169">
        <f>IF(Y$2=$A1737,Data!V29,0)</f>
        <v>0</v>
      </c>
      <c r="Z1737" s="169">
        <f>IF(Z$2=$A1737,Data!W29,0)</f>
        <v>0</v>
      </c>
      <c r="AA1737" s="169">
        <f>IF(AA$2=$A1737,Data!X29,0)</f>
        <v>0</v>
      </c>
      <c r="AB1737" s="169">
        <f>IF(AB$2=$A1737,Data!Y29,0)</f>
        <v>0</v>
      </c>
      <c r="AC1737" s="169">
        <f>IF(AC$2=$A1737,Data!Z29,0)</f>
        <v>0</v>
      </c>
      <c r="AD1737" s="170">
        <f>IF(AD$2=$A1737,Data!AA29,0)</f>
        <v>0</v>
      </c>
      <c r="AE1737" s="171">
        <f>IF(AE$2=$A1737,Data!AB29,0)</f>
        <v>0</v>
      </c>
      <c r="AF1737" s="170">
        <f>IF(AF$2=$A1737,Data!AC29,0)</f>
        <v>0</v>
      </c>
      <c r="AG1737" s="171">
        <f>IF(AG$2=$A1737,Data!AD29,0)</f>
        <v>0</v>
      </c>
      <c r="AH1737" s="170">
        <f>IF(AH$2=$A1737,Data!AE29,0)</f>
        <v>0</v>
      </c>
      <c r="AI1737" s="171">
        <f>IF(AI$2=$A1737,Data!AF29,0)</f>
        <v>0</v>
      </c>
      <c r="AJ1737" s="170">
        <f>IF(AJ$2=$A1737,Data!AG29,0)</f>
        <v>0</v>
      </c>
      <c r="AK1737" s="171">
        <f>IF(AK$2=$A1737,Data!AH29,0)</f>
        <v>0</v>
      </c>
      <c r="AL1737" s="170">
        <f>IF(AL$2=$A1737,Data!AI29,0)</f>
        <v>0</v>
      </c>
      <c r="AM1737" t="str">
        <f t="shared" si="54"/>
        <v>0</v>
      </c>
      <c r="AN1737" t="e">
        <f>+INDEX(Validation!$D$4:$D$250,MATCH(Merge!B1737,Validation!$E$4:$E$250,0))</f>
        <v>#N/A</v>
      </c>
      <c r="AO1737" s="172">
        <f t="shared" si="55"/>
        <v>0</v>
      </c>
    </row>
    <row r="1738" spans="1:41" ht="15" x14ac:dyDescent="0.25">
      <c r="A1738">
        <f>Inputs!$H$15</f>
        <v>5</v>
      </c>
      <c r="B1738" t="str">
        <f>Inputs!$D$4</f>
        <v>Select Agency…</v>
      </c>
      <c r="C1738" s="166" t="str">
        <f>Inputs!$I$6</f>
        <v>(insert code)</v>
      </c>
      <c r="D1738" t="str">
        <f>IFERROR(INDEX(Inputs!$I$11:$I$19,MATCH(A1738,Inputs!$H$11:$H$19)),"")</f>
        <v>(insert code)</v>
      </c>
      <c r="E1738" s="167">
        <f>Data!B30</f>
        <v>0</v>
      </c>
      <c r="F1738" s="168">
        <f>IF(F$2=$A1738,Data!C30,0)</f>
        <v>0</v>
      </c>
      <c r="G1738" s="168">
        <f>IF(G$2=$A1738,Data!D30,0)</f>
        <v>0</v>
      </c>
      <c r="H1738" s="168">
        <f>IF(H$2=$A1738,Data!E30,0)</f>
        <v>0</v>
      </c>
      <c r="I1738" s="168">
        <f>IF(I$2=$A1738,Data!F30,0)</f>
        <v>0</v>
      </c>
      <c r="J1738" s="168">
        <f>IF(J$2=$A1738,Data!G30,0)</f>
        <v>0</v>
      </c>
      <c r="K1738" s="168">
        <f>IF(K$2=$A1738,Data!H30,0)</f>
        <v>0</v>
      </c>
      <c r="L1738" s="168">
        <f>IF(L$2=$A1738,Data!I30,0)</f>
        <v>0</v>
      </c>
      <c r="M1738" s="168">
        <f>IF(M$2=$A1738,Data!J30,0)</f>
        <v>0</v>
      </c>
      <c r="N1738" s="168">
        <f>IF(N$2=$A1738,Data!K30,0)</f>
        <v>0</v>
      </c>
      <c r="O1738" s="168">
        <f>IF(O$2=$A1738,Data!L30,0)</f>
        <v>0</v>
      </c>
      <c r="P1738" s="168">
        <f>IF(P$2=$A1738,Data!M30,0)</f>
        <v>0</v>
      </c>
      <c r="Q1738" s="168">
        <f>IF(Q$2=$A1738,Data!N30,0)</f>
        <v>0</v>
      </c>
      <c r="R1738" s="169">
        <f>IF(R$2=$A1738,Data!O30,0)</f>
        <v>0</v>
      </c>
      <c r="S1738" s="169">
        <f>IF(S$2=$A1738,Data!P30,0)</f>
        <v>0</v>
      </c>
      <c r="T1738" s="169">
        <f>IF(T$2=$A1738,Data!Q30,0)</f>
        <v>0</v>
      </c>
      <c r="U1738" s="169">
        <f>IF(U$2=$A1738,Data!R30,0)</f>
        <v>0</v>
      </c>
      <c r="V1738" s="169">
        <f>IF(V$2=$A1738,Data!S30,0)</f>
        <v>0</v>
      </c>
      <c r="W1738" s="169">
        <f>IF(W$2=$A1738,Data!T30,0)</f>
        <v>0</v>
      </c>
      <c r="X1738" s="169">
        <f>IF(X$2=$A1738,Data!U30,0)</f>
        <v>0</v>
      </c>
      <c r="Y1738" s="169">
        <f>IF(Y$2=$A1738,Data!V30,0)</f>
        <v>0</v>
      </c>
      <c r="Z1738" s="169">
        <f>IF(Z$2=$A1738,Data!W30,0)</f>
        <v>0</v>
      </c>
      <c r="AA1738" s="169">
        <f>IF(AA$2=$A1738,Data!X30,0)</f>
        <v>0</v>
      </c>
      <c r="AB1738" s="169">
        <f>IF(AB$2=$A1738,Data!Y30,0)</f>
        <v>0</v>
      </c>
      <c r="AC1738" s="169">
        <f>IF(AC$2=$A1738,Data!Z30,0)</f>
        <v>0</v>
      </c>
      <c r="AD1738" s="170">
        <f>IF(AD$2=$A1738,Data!AA30,0)</f>
        <v>0</v>
      </c>
      <c r="AE1738" s="171">
        <f>IF(AE$2=$A1738,Data!AB30,0)</f>
        <v>0</v>
      </c>
      <c r="AF1738" s="170">
        <f>IF(AF$2=$A1738,Data!AC30,0)</f>
        <v>0</v>
      </c>
      <c r="AG1738" s="171">
        <f>IF(AG$2=$A1738,Data!AD30,0)</f>
        <v>0</v>
      </c>
      <c r="AH1738" s="170">
        <f>IF(AH$2=$A1738,Data!AE30,0)</f>
        <v>0</v>
      </c>
      <c r="AI1738" s="171">
        <f>IF(AI$2=$A1738,Data!AF30,0)</f>
        <v>0</v>
      </c>
      <c r="AJ1738" s="170">
        <f>IF(AJ$2=$A1738,Data!AG30,0)</f>
        <v>0</v>
      </c>
      <c r="AK1738" s="171">
        <f>IF(AK$2=$A1738,Data!AH30,0)</f>
        <v>0</v>
      </c>
      <c r="AL1738" s="170">
        <f>IF(AL$2=$A1738,Data!AI30,0)</f>
        <v>0</v>
      </c>
      <c r="AM1738" t="str">
        <f t="shared" si="54"/>
        <v>0</v>
      </c>
      <c r="AN1738" t="e">
        <f>+INDEX(Validation!$D$4:$D$250,MATCH(Merge!B1738,Validation!$E$4:$E$250,0))</f>
        <v>#N/A</v>
      </c>
      <c r="AO1738" s="172">
        <f t="shared" si="55"/>
        <v>0</v>
      </c>
    </row>
    <row r="1739" spans="1:41" ht="15" x14ac:dyDescent="0.25">
      <c r="A1739">
        <f>Inputs!$H$15</f>
        <v>5</v>
      </c>
      <c r="B1739" t="str">
        <f>Inputs!$D$4</f>
        <v>Select Agency…</v>
      </c>
      <c r="C1739" s="166" t="str">
        <f>Inputs!$I$6</f>
        <v>(insert code)</v>
      </c>
      <c r="D1739" t="str">
        <f>IFERROR(INDEX(Inputs!$I$11:$I$19,MATCH(A1739,Inputs!$H$11:$H$19)),"")</f>
        <v>(insert code)</v>
      </c>
      <c r="E1739" s="167">
        <f>Data!B31</f>
        <v>0</v>
      </c>
      <c r="F1739" s="168">
        <f>IF(F$2=$A1739,Data!C31,0)</f>
        <v>0</v>
      </c>
      <c r="G1739" s="168">
        <f>IF(G$2=$A1739,Data!D31,0)</f>
        <v>0</v>
      </c>
      <c r="H1739" s="168">
        <f>IF(H$2=$A1739,Data!E31,0)</f>
        <v>0</v>
      </c>
      <c r="I1739" s="168">
        <f>IF(I$2=$A1739,Data!F31,0)</f>
        <v>0</v>
      </c>
      <c r="J1739" s="168">
        <f>IF(J$2=$A1739,Data!G31,0)</f>
        <v>0</v>
      </c>
      <c r="K1739" s="168">
        <f>IF(K$2=$A1739,Data!H31,0)</f>
        <v>0</v>
      </c>
      <c r="L1739" s="168">
        <f>IF(L$2=$A1739,Data!I31,0)</f>
        <v>0</v>
      </c>
      <c r="M1739" s="168">
        <f>IF(M$2=$A1739,Data!J31,0)</f>
        <v>0</v>
      </c>
      <c r="N1739" s="168">
        <f>IF(N$2=$A1739,Data!K31,0)</f>
        <v>0</v>
      </c>
      <c r="O1739" s="168">
        <f>IF(O$2=$A1739,Data!L31,0)</f>
        <v>0</v>
      </c>
      <c r="P1739" s="168">
        <f>IF(P$2=$A1739,Data!M31,0)</f>
        <v>0</v>
      </c>
      <c r="Q1739" s="168">
        <f>IF(Q$2=$A1739,Data!N31,0)</f>
        <v>0</v>
      </c>
      <c r="R1739" s="169">
        <f>IF(R$2=$A1739,Data!O31,0)</f>
        <v>0</v>
      </c>
      <c r="S1739" s="169">
        <f>IF(S$2=$A1739,Data!P31,0)</f>
        <v>0</v>
      </c>
      <c r="T1739" s="169">
        <f>IF(T$2=$A1739,Data!Q31,0)</f>
        <v>0</v>
      </c>
      <c r="U1739" s="169">
        <f>IF(U$2=$A1739,Data!R31,0)</f>
        <v>0</v>
      </c>
      <c r="V1739" s="169">
        <f>IF(V$2=$A1739,Data!S31,0)</f>
        <v>0</v>
      </c>
      <c r="W1739" s="169">
        <f>IF(W$2=$A1739,Data!T31,0)</f>
        <v>0</v>
      </c>
      <c r="X1739" s="169">
        <f>IF(X$2=$A1739,Data!U31,0)</f>
        <v>0</v>
      </c>
      <c r="Y1739" s="169">
        <f>IF(Y$2=$A1739,Data!V31,0)</f>
        <v>0</v>
      </c>
      <c r="Z1739" s="169">
        <f>IF(Z$2=$A1739,Data!W31,0)</f>
        <v>0</v>
      </c>
      <c r="AA1739" s="169">
        <f>IF(AA$2=$A1739,Data!X31,0)</f>
        <v>0</v>
      </c>
      <c r="AB1739" s="169">
        <f>IF(AB$2=$A1739,Data!Y31,0)</f>
        <v>0</v>
      </c>
      <c r="AC1739" s="169">
        <f>IF(AC$2=$A1739,Data!Z31,0)</f>
        <v>0</v>
      </c>
      <c r="AD1739" s="170">
        <f>IF(AD$2=$A1739,Data!AA31,0)</f>
        <v>0</v>
      </c>
      <c r="AE1739" s="171">
        <f>IF(AE$2=$A1739,Data!AB31,0)</f>
        <v>0</v>
      </c>
      <c r="AF1739" s="170">
        <f>IF(AF$2=$A1739,Data!AC31,0)</f>
        <v>0</v>
      </c>
      <c r="AG1739" s="171">
        <f>IF(AG$2=$A1739,Data!AD31,0)</f>
        <v>0</v>
      </c>
      <c r="AH1739" s="170">
        <f>IF(AH$2=$A1739,Data!AE31,0)</f>
        <v>0</v>
      </c>
      <c r="AI1739" s="171">
        <f>IF(AI$2=$A1739,Data!AF31,0)</f>
        <v>0</v>
      </c>
      <c r="AJ1739" s="170">
        <f>IF(AJ$2=$A1739,Data!AG31,0)</f>
        <v>0</v>
      </c>
      <c r="AK1739" s="171">
        <f>IF(AK$2=$A1739,Data!AH31,0)</f>
        <v>0</v>
      </c>
      <c r="AL1739" s="170">
        <f>IF(AL$2=$A1739,Data!AI31,0)</f>
        <v>0</v>
      </c>
      <c r="AM1739" t="str">
        <f t="shared" si="54"/>
        <v>0</v>
      </c>
      <c r="AN1739" t="e">
        <f>+INDEX(Validation!$D$4:$D$250,MATCH(Merge!B1739,Validation!$E$4:$E$250,0))</f>
        <v>#N/A</v>
      </c>
      <c r="AO1739" s="172">
        <f t="shared" si="55"/>
        <v>0</v>
      </c>
    </row>
    <row r="1740" spans="1:41" ht="15" x14ac:dyDescent="0.25">
      <c r="A1740">
        <f>Inputs!$H$15</f>
        <v>5</v>
      </c>
      <c r="B1740" t="str">
        <f>Inputs!$D$4</f>
        <v>Select Agency…</v>
      </c>
      <c r="C1740" s="166" t="str">
        <f>Inputs!$I$6</f>
        <v>(insert code)</v>
      </c>
      <c r="D1740" t="str">
        <f>IFERROR(INDEX(Inputs!$I$11:$I$19,MATCH(A1740,Inputs!$H$11:$H$19)),"")</f>
        <v>(insert code)</v>
      </c>
      <c r="E1740" s="167">
        <f>Data!B32</f>
        <v>0</v>
      </c>
      <c r="F1740" s="168">
        <f>IF(F$2=$A1740,Data!C32,0)</f>
        <v>0</v>
      </c>
      <c r="G1740" s="168">
        <f>IF(G$2=$A1740,Data!D32,0)</f>
        <v>0</v>
      </c>
      <c r="H1740" s="168">
        <f>IF(H$2=$A1740,Data!E32,0)</f>
        <v>0</v>
      </c>
      <c r="I1740" s="168">
        <f>IF(I$2=$A1740,Data!F32,0)</f>
        <v>0</v>
      </c>
      <c r="J1740" s="168">
        <f>IF(J$2=$A1740,Data!G32,0)</f>
        <v>0</v>
      </c>
      <c r="K1740" s="168">
        <f>IF(K$2=$A1740,Data!H32,0)</f>
        <v>0</v>
      </c>
      <c r="L1740" s="168">
        <f>IF(L$2=$A1740,Data!I32,0)</f>
        <v>0</v>
      </c>
      <c r="M1740" s="168">
        <f>IF(M$2=$A1740,Data!J32,0)</f>
        <v>0</v>
      </c>
      <c r="N1740" s="168">
        <f>IF(N$2=$A1740,Data!K32,0)</f>
        <v>0</v>
      </c>
      <c r="O1740" s="168">
        <f>IF(O$2=$A1740,Data!L32,0)</f>
        <v>0</v>
      </c>
      <c r="P1740" s="168">
        <f>IF(P$2=$A1740,Data!M32,0)</f>
        <v>0</v>
      </c>
      <c r="Q1740" s="168">
        <f>IF(Q$2=$A1740,Data!N32,0)</f>
        <v>0</v>
      </c>
      <c r="R1740" s="169">
        <f>IF(R$2=$A1740,Data!O32,0)</f>
        <v>0</v>
      </c>
      <c r="S1740" s="169">
        <f>IF(S$2=$A1740,Data!P32,0)</f>
        <v>0</v>
      </c>
      <c r="T1740" s="169">
        <f>IF(T$2=$A1740,Data!Q32,0)</f>
        <v>0</v>
      </c>
      <c r="U1740" s="169">
        <f>IF(U$2=$A1740,Data!R32,0)</f>
        <v>0</v>
      </c>
      <c r="V1740" s="169">
        <f>IF(V$2=$A1740,Data!S32,0)</f>
        <v>0</v>
      </c>
      <c r="W1740" s="169">
        <f>IF(W$2=$A1740,Data!T32,0)</f>
        <v>0</v>
      </c>
      <c r="X1740" s="169">
        <f>IF(X$2=$A1740,Data!U32,0)</f>
        <v>0</v>
      </c>
      <c r="Y1740" s="169">
        <f>IF(Y$2=$A1740,Data!V32,0)</f>
        <v>0</v>
      </c>
      <c r="Z1740" s="169">
        <f>IF(Z$2=$A1740,Data!W32,0)</f>
        <v>0</v>
      </c>
      <c r="AA1740" s="169">
        <f>IF(AA$2=$A1740,Data!X32,0)</f>
        <v>0</v>
      </c>
      <c r="AB1740" s="169">
        <f>IF(AB$2=$A1740,Data!Y32,0)</f>
        <v>0</v>
      </c>
      <c r="AC1740" s="169">
        <f>IF(AC$2=$A1740,Data!Z32,0)</f>
        <v>0</v>
      </c>
      <c r="AD1740" s="170">
        <f>IF(AD$2=$A1740,Data!AA32,0)</f>
        <v>0</v>
      </c>
      <c r="AE1740" s="171">
        <f>IF(AE$2=$A1740,Data!AB32,0)</f>
        <v>0</v>
      </c>
      <c r="AF1740" s="170">
        <f>IF(AF$2=$A1740,Data!AC32,0)</f>
        <v>0</v>
      </c>
      <c r="AG1740" s="171">
        <f>IF(AG$2=$A1740,Data!AD32,0)</f>
        <v>0</v>
      </c>
      <c r="AH1740" s="170">
        <f>IF(AH$2=$A1740,Data!AE32,0)</f>
        <v>0</v>
      </c>
      <c r="AI1740" s="171">
        <f>IF(AI$2=$A1740,Data!AF32,0)</f>
        <v>0</v>
      </c>
      <c r="AJ1740" s="170">
        <f>IF(AJ$2=$A1740,Data!AG32,0)</f>
        <v>0</v>
      </c>
      <c r="AK1740" s="171">
        <f>IF(AK$2=$A1740,Data!AH32,0)</f>
        <v>0</v>
      </c>
      <c r="AL1740" s="170">
        <f>IF(AL$2=$A1740,Data!AI32,0)</f>
        <v>0</v>
      </c>
      <c r="AM1740" t="str">
        <f t="shared" si="54"/>
        <v>0</v>
      </c>
      <c r="AN1740" t="e">
        <f>+INDEX(Validation!$D$4:$D$250,MATCH(Merge!B1740,Validation!$E$4:$E$250,0))</f>
        <v>#N/A</v>
      </c>
      <c r="AO1740" s="172">
        <f t="shared" si="55"/>
        <v>0</v>
      </c>
    </row>
    <row r="1741" spans="1:41" ht="15" x14ac:dyDescent="0.25">
      <c r="A1741">
        <f>Inputs!$H$15</f>
        <v>5</v>
      </c>
      <c r="B1741" t="str">
        <f>Inputs!$D$4</f>
        <v>Select Agency…</v>
      </c>
      <c r="C1741" s="166" t="str">
        <f>Inputs!$I$6</f>
        <v>(insert code)</v>
      </c>
      <c r="D1741" t="str">
        <f>IFERROR(INDEX(Inputs!$I$11:$I$19,MATCH(A1741,Inputs!$H$11:$H$19)),"")</f>
        <v>(insert code)</v>
      </c>
      <c r="E1741" s="167">
        <f>Data!B33</f>
        <v>0</v>
      </c>
      <c r="F1741" s="168">
        <f>IF(F$2=$A1741,Data!C33,0)</f>
        <v>0</v>
      </c>
      <c r="G1741" s="168">
        <f>IF(G$2=$A1741,Data!D33,0)</f>
        <v>0</v>
      </c>
      <c r="H1741" s="168">
        <f>IF(H$2=$A1741,Data!E33,0)</f>
        <v>0</v>
      </c>
      <c r="I1741" s="168">
        <f>IF(I$2=$A1741,Data!F33,0)</f>
        <v>0</v>
      </c>
      <c r="J1741" s="168">
        <f>IF(J$2=$A1741,Data!G33,0)</f>
        <v>0</v>
      </c>
      <c r="K1741" s="168">
        <f>IF(K$2=$A1741,Data!H33,0)</f>
        <v>0</v>
      </c>
      <c r="L1741" s="168">
        <f>IF(L$2=$A1741,Data!I33,0)</f>
        <v>0</v>
      </c>
      <c r="M1741" s="168">
        <f>IF(M$2=$A1741,Data!J33,0)</f>
        <v>0</v>
      </c>
      <c r="N1741" s="168">
        <f>IF(N$2=$A1741,Data!K33,0)</f>
        <v>0</v>
      </c>
      <c r="O1741" s="168">
        <f>IF(O$2=$A1741,Data!L33,0)</f>
        <v>0</v>
      </c>
      <c r="P1741" s="168">
        <f>IF(P$2=$A1741,Data!M33,0)</f>
        <v>0</v>
      </c>
      <c r="Q1741" s="168">
        <f>IF(Q$2=$A1741,Data!N33,0)</f>
        <v>0</v>
      </c>
      <c r="R1741" s="169">
        <f>IF(R$2=$A1741,Data!O33,0)</f>
        <v>0</v>
      </c>
      <c r="S1741" s="169">
        <f>IF(S$2=$A1741,Data!P33,0)</f>
        <v>0</v>
      </c>
      <c r="T1741" s="169">
        <f>IF(T$2=$A1741,Data!Q33,0)</f>
        <v>0</v>
      </c>
      <c r="U1741" s="169">
        <f>IF(U$2=$A1741,Data!R33,0)</f>
        <v>0</v>
      </c>
      <c r="V1741" s="169">
        <f>IF(V$2=$A1741,Data!S33,0)</f>
        <v>0</v>
      </c>
      <c r="W1741" s="169">
        <f>IF(W$2=$A1741,Data!T33,0)</f>
        <v>0</v>
      </c>
      <c r="X1741" s="169">
        <f>IF(X$2=$A1741,Data!U33,0)</f>
        <v>0</v>
      </c>
      <c r="Y1741" s="169">
        <f>IF(Y$2=$A1741,Data!V33,0)</f>
        <v>0</v>
      </c>
      <c r="Z1741" s="169">
        <f>IF(Z$2=$A1741,Data!W33,0)</f>
        <v>0</v>
      </c>
      <c r="AA1741" s="169">
        <f>IF(AA$2=$A1741,Data!X33,0)</f>
        <v>0</v>
      </c>
      <c r="AB1741" s="169">
        <f>IF(AB$2=$A1741,Data!Y33,0)</f>
        <v>0</v>
      </c>
      <c r="AC1741" s="169">
        <f>IF(AC$2=$A1741,Data!Z33,0)</f>
        <v>0</v>
      </c>
      <c r="AD1741" s="170">
        <f>IF(AD$2=$A1741,Data!AA33,0)</f>
        <v>0</v>
      </c>
      <c r="AE1741" s="171">
        <f>IF(AE$2=$A1741,Data!AB33,0)</f>
        <v>0</v>
      </c>
      <c r="AF1741" s="170">
        <f>IF(AF$2=$A1741,Data!AC33,0)</f>
        <v>0</v>
      </c>
      <c r="AG1741" s="171">
        <f>IF(AG$2=$A1741,Data!AD33,0)</f>
        <v>0</v>
      </c>
      <c r="AH1741" s="170">
        <f>IF(AH$2=$A1741,Data!AE33,0)</f>
        <v>0</v>
      </c>
      <c r="AI1741" s="171">
        <f>IF(AI$2=$A1741,Data!AF33,0)</f>
        <v>0</v>
      </c>
      <c r="AJ1741" s="170">
        <f>IF(AJ$2=$A1741,Data!AG33,0)</f>
        <v>0</v>
      </c>
      <c r="AK1741" s="171">
        <f>IF(AK$2=$A1741,Data!AH33,0)</f>
        <v>0</v>
      </c>
      <c r="AL1741" s="170">
        <f>IF(AL$2=$A1741,Data!AI33,0)</f>
        <v>0</v>
      </c>
      <c r="AM1741" t="str">
        <f t="shared" si="54"/>
        <v>0</v>
      </c>
      <c r="AN1741" t="e">
        <f>+INDEX(Validation!$D$4:$D$250,MATCH(Merge!B1741,Validation!$E$4:$E$250,0))</f>
        <v>#N/A</v>
      </c>
      <c r="AO1741" s="172">
        <f t="shared" si="55"/>
        <v>0</v>
      </c>
    </row>
    <row r="1742" spans="1:41" ht="15" x14ac:dyDescent="0.25">
      <c r="A1742">
        <f>Inputs!$H$15</f>
        <v>5</v>
      </c>
      <c r="B1742" t="str">
        <f>Inputs!$D$4</f>
        <v>Select Agency…</v>
      </c>
      <c r="C1742" s="166" t="str">
        <f>Inputs!$I$6</f>
        <v>(insert code)</v>
      </c>
      <c r="D1742" t="str">
        <f>IFERROR(INDEX(Inputs!$I$11:$I$19,MATCH(A1742,Inputs!$H$11:$H$19)),"")</f>
        <v>(insert code)</v>
      </c>
      <c r="E1742" s="167">
        <f>Data!B34</f>
        <v>0</v>
      </c>
      <c r="F1742" s="168">
        <f>IF(F$2=$A1742,Data!C34,0)</f>
        <v>0</v>
      </c>
      <c r="G1742" s="168">
        <f>IF(G$2=$A1742,Data!D34,0)</f>
        <v>0</v>
      </c>
      <c r="H1742" s="168">
        <f>IF(H$2=$A1742,Data!E34,0)</f>
        <v>0</v>
      </c>
      <c r="I1742" s="168">
        <f>IF(I$2=$A1742,Data!F34,0)</f>
        <v>0</v>
      </c>
      <c r="J1742" s="168">
        <f>IF(J$2=$A1742,Data!G34,0)</f>
        <v>0</v>
      </c>
      <c r="K1742" s="168">
        <f>IF(K$2=$A1742,Data!H34,0)</f>
        <v>0</v>
      </c>
      <c r="L1742" s="168">
        <f>IF(L$2=$A1742,Data!I34,0)</f>
        <v>0</v>
      </c>
      <c r="M1742" s="168">
        <f>IF(M$2=$A1742,Data!J34,0)</f>
        <v>0</v>
      </c>
      <c r="N1742" s="168">
        <f>IF(N$2=$A1742,Data!K34,0)</f>
        <v>0</v>
      </c>
      <c r="O1742" s="168">
        <f>IF(O$2=$A1742,Data!L34,0)</f>
        <v>0</v>
      </c>
      <c r="P1742" s="168">
        <f>IF(P$2=$A1742,Data!M34,0)</f>
        <v>0</v>
      </c>
      <c r="Q1742" s="168">
        <f>IF(Q$2=$A1742,Data!N34,0)</f>
        <v>0</v>
      </c>
      <c r="R1742" s="169">
        <f>IF(R$2=$A1742,Data!O34,0)</f>
        <v>0</v>
      </c>
      <c r="S1742" s="169">
        <f>IF(S$2=$A1742,Data!P34,0)</f>
        <v>0</v>
      </c>
      <c r="T1742" s="169">
        <f>IF(T$2=$A1742,Data!Q34,0)</f>
        <v>0</v>
      </c>
      <c r="U1742" s="169">
        <f>IF(U$2=$A1742,Data!R34,0)</f>
        <v>0</v>
      </c>
      <c r="V1742" s="169">
        <f>IF(V$2=$A1742,Data!S34,0)</f>
        <v>0</v>
      </c>
      <c r="W1742" s="169">
        <f>IF(W$2=$A1742,Data!T34,0)</f>
        <v>0</v>
      </c>
      <c r="X1742" s="169">
        <f>IF(X$2=$A1742,Data!U34,0)</f>
        <v>0</v>
      </c>
      <c r="Y1742" s="169">
        <f>IF(Y$2=$A1742,Data!V34,0)</f>
        <v>0</v>
      </c>
      <c r="Z1742" s="169">
        <f>IF(Z$2=$A1742,Data!W34,0)</f>
        <v>0</v>
      </c>
      <c r="AA1742" s="169">
        <f>IF(AA$2=$A1742,Data!X34,0)</f>
        <v>0</v>
      </c>
      <c r="AB1742" s="169">
        <f>IF(AB$2=$A1742,Data!Y34,0)</f>
        <v>0</v>
      </c>
      <c r="AC1742" s="169">
        <f>IF(AC$2=$A1742,Data!Z34,0)</f>
        <v>0</v>
      </c>
      <c r="AD1742" s="170">
        <f>IF(AD$2=$A1742,Data!AA34,0)</f>
        <v>0</v>
      </c>
      <c r="AE1742" s="171">
        <f>IF(AE$2=$A1742,Data!AB34,0)</f>
        <v>0</v>
      </c>
      <c r="AF1742" s="170">
        <f>IF(AF$2=$A1742,Data!AC34,0)</f>
        <v>0</v>
      </c>
      <c r="AG1742" s="171">
        <f>IF(AG$2=$A1742,Data!AD34,0)</f>
        <v>0</v>
      </c>
      <c r="AH1742" s="170">
        <f>IF(AH$2=$A1742,Data!AE34,0)</f>
        <v>0</v>
      </c>
      <c r="AI1742" s="171">
        <f>IF(AI$2=$A1742,Data!AF34,0)</f>
        <v>0</v>
      </c>
      <c r="AJ1742" s="170">
        <f>IF(AJ$2=$A1742,Data!AG34,0)</f>
        <v>0</v>
      </c>
      <c r="AK1742" s="171">
        <f>IF(AK$2=$A1742,Data!AH34,0)</f>
        <v>0</v>
      </c>
      <c r="AL1742" s="170">
        <f>IF(AL$2=$A1742,Data!AI34,0)</f>
        <v>0</v>
      </c>
      <c r="AM1742" t="str">
        <f t="shared" si="54"/>
        <v>0</v>
      </c>
      <c r="AN1742" t="e">
        <f>+INDEX(Validation!$D$4:$D$250,MATCH(Merge!B1742,Validation!$E$4:$E$250,0))</f>
        <v>#N/A</v>
      </c>
      <c r="AO1742" s="172">
        <f t="shared" si="55"/>
        <v>0</v>
      </c>
    </row>
    <row r="1743" spans="1:41" ht="15" x14ac:dyDescent="0.25">
      <c r="A1743">
        <f>Inputs!$H$15</f>
        <v>5</v>
      </c>
      <c r="B1743" t="str">
        <f>Inputs!$D$4</f>
        <v>Select Agency…</v>
      </c>
      <c r="C1743" s="166" t="str">
        <f>Inputs!$I$6</f>
        <v>(insert code)</v>
      </c>
      <c r="D1743" t="str">
        <f>IFERROR(INDEX(Inputs!$I$11:$I$19,MATCH(A1743,Inputs!$H$11:$H$19)),"")</f>
        <v>(insert code)</v>
      </c>
      <c r="E1743" s="167">
        <f>Data!B35</f>
        <v>0</v>
      </c>
      <c r="F1743" s="168">
        <f>IF(F$2=$A1743,Data!C35,0)</f>
        <v>0</v>
      </c>
      <c r="G1743" s="168">
        <f>IF(G$2=$A1743,Data!D35,0)</f>
        <v>0</v>
      </c>
      <c r="H1743" s="168">
        <f>IF(H$2=$A1743,Data!E35,0)</f>
        <v>0</v>
      </c>
      <c r="I1743" s="168">
        <f>IF(I$2=$A1743,Data!F35,0)</f>
        <v>0</v>
      </c>
      <c r="J1743" s="168">
        <f>IF(J$2=$A1743,Data!G35,0)</f>
        <v>0</v>
      </c>
      <c r="K1743" s="168">
        <f>IF(K$2=$A1743,Data!H35,0)</f>
        <v>0</v>
      </c>
      <c r="L1743" s="168">
        <f>IF(L$2=$A1743,Data!I35,0)</f>
        <v>0</v>
      </c>
      <c r="M1743" s="168">
        <f>IF(M$2=$A1743,Data!J35,0)</f>
        <v>0</v>
      </c>
      <c r="N1743" s="168">
        <f>IF(N$2=$A1743,Data!K35,0)</f>
        <v>0</v>
      </c>
      <c r="O1743" s="168">
        <f>IF(O$2=$A1743,Data!L35,0)</f>
        <v>0</v>
      </c>
      <c r="P1743" s="168">
        <f>IF(P$2=$A1743,Data!M35,0)</f>
        <v>0</v>
      </c>
      <c r="Q1743" s="168">
        <f>IF(Q$2=$A1743,Data!N35,0)</f>
        <v>0</v>
      </c>
      <c r="R1743" s="169">
        <f>IF(R$2=$A1743,Data!O35,0)</f>
        <v>0</v>
      </c>
      <c r="S1743" s="169">
        <f>IF(S$2=$A1743,Data!P35,0)</f>
        <v>0</v>
      </c>
      <c r="T1743" s="169">
        <f>IF(T$2=$A1743,Data!Q35,0)</f>
        <v>0</v>
      </c>
      <c r="U1743" s="169">
        <f>IF(U$2=$A1743,Data!R35,0)</f>
        <v>0</v>
      </c>
      <c r="V1743" s="169">
        <f>IF(V$2=$A1743,Data!S35,0)</f>
        <v>0</v>
      </c>
      <c r="W1743" s="169">
        <f>IF(W$2=$A1743,Data!T35,0)</f>
        <v>0</v>
      </c>
      <c r="X1743" s="169">
        <f>IF(X$2=$A1743,Data!U35,0)</f>
        <v>0</v>
      </c>
      <c r="Y1743" s="169">
        <f>IF(Y$2=$A1743,Data!V35,0)</f>
        <v>0</v>
      </c>
      <c r="Z1743" s="169">
        <f>IF(Z$2=$A1743,Data!W35,0)</f>
        <v>0</v>
      </c>
      <c r="AA1743" s="169">
        <f>IF(AA$2=$A1743,Data!X35,0)</f>
        <v>0</v>
      </c>
      <c r="AB1743" s="169">
        <f>IF(AB$2=$A1743,Data!Y35,0)</f>
        <v>0</v>
      </c>
      <c r="AC1743" s="169">
        <f>IF(AC$2=$A1743,Data!Z35,0)</f>
        <v>0</v>
      </c>
      <c r="AD1743" s="170">
        <f>IF(AD$2=$A1743,Data!AA35,0)</f>
        <v>0</v>
      </c>
      <c r="AE1743" s="171">
        <f>IF(AE$2=$A1743,Data!AB35,0)</f>
        <v>0</v>
      </c>
      <c r="AF1743" s="170">
        <f>IF(AF$2=$A1743,Data!AC35,0)</f>
        <v>0</v>
      </c>
      <c r="AG1743" s="171">
        <f>IF(AG$2=$A1743,Data!AD35,0)</f>
        <v>0</v>
      </c>
      <c r="AH1743" s="170">
        <f>IF(AH$2=$A1743,Data!AE35,0)</f>
        <v>0</v>
      </c>
      <c r="AI1743" s="171">
        <f>IF(AI$2=$A1743,Data!AF35,0)</f>
        <v>0</v>
      </c>
      <c r="AJ1743" s="170">
        <f>IF(AJ$2=$A1743,Data!AG35,0)</f>
        <v>0</v>
      </c>
      <c r="AK1743" s="171">
        <f>IF(AK$2=$A1743,Data!AH35,0)</f>
        <v>0</v>
      </c>
      <c r="AL1743" s="170">
        <f>IF(AL$2=$A1743,Data!AI35,0)</f>
        <v>0</v>
      </c>
      <c r="AM1743" t="str">
        <f t="shared" si="54"/>
        <v>0</v>
      </c>
      <c r="AN1743" t="e">
        <f>+INDEX(Validation!$D$4:$D$250,MATCH(Merge!B1743,Validation!$E$4:$E$250,0))</f>
        <v>#N/A</v>
      </c>
      <c r="AO1743" s="172">
        <f t="shared" si="55"/>
        <v>0</v>
      </c>
    </row>
    <row r="1744" spans="1:41" ht="15" x14ac:dyDescent="0.25">
      <c r="A1744">
        <f>Inputs!$H$15</f>
        <v>5</v>
      </c>
      <c r="B1744" t="str">
        <f>Inputs!$D$4</f>
        <v>Select Agency…</v>
      </c>
      <c r="C1744" s="166" t="str">
        <f>Inputs!$I$6</f>
        <v>(insert code)</v>
      </c>
      <c r="D1744" t="str">
        <f>IFERROR(INDEX(Inputs!$I$11:$I$19,MATCH(A1744,Inputs!$H$11:$H$19)),"")</f>
        <v>(insert code)</v>
      </c>
      <c r="E1744" s="167">
        <f>Data!B36</f>
        <v>0</v>
      </c>
      <c r="F1744" s="168">
        <f>IF(F$2=$A1744,Data!C36,0)</f>
        <v>0</v>
      </c>
      <c r="G1744" s="168">
        <f>IF(G$2=$A1744,Data!D36,0)</f>
        <v>0</v>
      </c>
      <c r="H1744" s="168">
        <f>IF(H$2=$A1744,Data!E36,0)</f>
        <v>0</v>
      </c>
      <c r="I1744" s="168">
        <f>IF(I$2=$A1744,Data!F36,0)</f>
        <v>0</v>
      </c>
      <c r="J1744" s="168">
        <f>IF(J$2=$A1744,Data!G36,0)</f>
        <v>0</v>
      </c>
      <c r="K1744" s="168">
        <f>IF(K$2=$A1744,Data!H36,0)</f>
        <v>0</v>
      </c>
      <c r="L1744" s="168">
        <f>IF(L$2=$A1744,Data!I36,0)</f>
        <v>0</v>
      </c>
      <c r="M1744" s="168">
        <f>IF(M$2=$A1744,Data!J36,0)</f>
        <v>0</v>
      </c>
      <c r="N1744" s="168">
        <f>IF(N$2=$A1744,Data!K36,0)</f>
        <v>0</v>
      </c>
      <c r="O1744" s="168">
        <f>IF(O$2=$A1744,Data!L36,0)</f>
        <v>0</v>
      </c>
      <c r="P1744" s="168">
        <f>IF(P$2=$A1744,Data!M36,0)</f>
        <v>0</v>
      </c>
      <c r="Q1744" s="168">
        <f>IF(Q$2=$A1744,Data!N36,0)</f>
        <v>0</v>
      </c>
      <c r="R1744" s="169">
        <f>IF(R$2=$A1744,Data!O36,0)</f>
        <v>0</v>
      </c>
      <c r="S1744" s="169">
        <f>IF(S$2=$A1744,Data!P36,0)</f>
        <v>0</v>
      </c>
      <c r="T1744" s="169">
        <f>IF(T$2=$A1744,Data!Q36,0)</f>
        <v>0</v>
      </c>
      <c r="U1744" s="169">
        <f>IF(U$2=$A1744,Data!R36,0)</f>
        <v>0</v>
      </c>
      <c r="V1744" s="169">
        <f>IF(V$2=$A1744,Data!S36,0)</f>
        <v>0</v>
      </c>
      <c r="W1744" s="169">
        <f>IF(W$2=$A1744,Data!T36,0)</f>
        <v>0</v>
      </c>
      <c r="X1744" s="169">
        <f>IF(X$2=$A1744,Data!U36,0)</f>
        <v>0</v>
      </c>
      <c r="Y1744" s="169">
        <f>IF(Y$2=$A1744,Data!V36,0)</f>
        <v>0</v>
      </c>
      <c r="Z1744" s="169">
        <f>IF(Z$2=$A1744,Data!W36,0)</f>
        <v>0</v>
      </c>
      <c r="AA1744" s="169">
        <f>IF(AA$2=$A1744,Data!X36,0)</f>
        <v>0</v>
      </c>
      <c r="AB1744" s="169">
        <f>IF(AB$2=$A1744,Data!Y36,0)</f>
        <v>0</v>
      </c>
      <c r="AC1744" s="169">
        <f>IF(AC$2=$A1744,Data!Z36,0)</f>
        <v>0</v>
      </c>
      <c r="AD1744" s="170">
        <f>IF(AD$2=$A1744,Data!AA36,0)</f>
        <v>0</v>
      </c>
      <c r="AE1744" s="171">
        <f>IF(AE$2=$A1744,Data!AB36,0)</f>
        <v>0</v>
      </c>
      <c r="AF1744" s="170">
        <f>IF(AF$2=$A1744,Data!AC36,0)</f>
        <v>0</v>
      </c>
      <c r="AG1744" s="171">
        <f>IF(AG$2=$A1744,Data!AD36,0)</f>
        <v>0</v>
      </c>
      <c r="AH1744" s="170">
        <f>IF(AH$2=$A1744,Data!AE36,0)</f>
        <v>0</v>
      </c>
      <c r="AI1744" s="171">
        <f>IF(AI$2=$A1744,Data!AF36,0)</f>
        <v>0</v>
      </c>
      <c r="AJ1744" s="170">
        <f>IF(AJ$2=$A1744,Data!AG36,0)</f>
        <v>0</v>
      </c>
      <c r="AK1744" s="171">
        <f>IF(AK$2=$A1744,Data!AH36,0)</f>
        <v>0</v>
      </c>
      <c r="AL1744" s="170">
        <f>IF(AL$2=$A1744,Data!AI36,0)</f>
        <v>0</v>
      </c>
      <c r="AM1744" t="str">
        <f t="shared" si="54"/>
        <v>0</v>
      </c>
      <c r="AN1744" t="e">
        <f>+INDEX(Validation!$D$4:$D$250,MATCH(Merge!B1744,Validation!$E$4:$E$250,0))</f>
        <v>#N/A</v>
      </c>
      <c r="AO1744" s="172">
        <f t="shared" si="55"/>
        <v>0</v>
      </c>
    </row>
    <row r="1745" spans="1:41" ht="15" x14ac:dyDescent="0.25">
      <c r="A1745">
        <f>Inputs!$H$15</f>
        <v>5</v>
      </c>
      <c r="B1745" t="str">
        <f>Inputs!$D$4</f>
        <v>Select Agency…</v>
      </c>
      <c r="C1745" s="166" t="str">
        <f>Inputs!$I$6</f>
        <v>(insert code)</v>
      </c>
      <c r="D1745" t="str">
        <f>IFERROR(INDEX(Inputs!$I$11:$I$19,MATCH(A1745,Inputs!$H$11:$H$19)),"")</f>
        <v>(insert code)</v>
      </c>
      <c r="E1745" s="167">
        <f>Data!B37</f>
        <v>0</v>
      </c>
      <c r="F1745" s="168">
        <f>IF(F$2=$A1745,Data!C37,0)</f>
        <v>0</v>
      </c>
      <c r="G1745" s="168">
        <f>IF(G$2=$A1745,Data!D37,0)</f>
        <v>0</v>
      </c>
      <c r="H1745" s="168">
        <f>IF(H$2=$A1745,Data!E37,0)</f>
        <v>0</v>
      </c>
      <c r="I1745" s="168">
        <f>IF(I$2=$A1745,Data!F37,0)</f>
        <v>0</v>
      </c>
      <c r="J1745" s="168">
        <f>IF(J$2=$A1745,Data!G37,0)</f>
        <v>0</v>
      </c>
      <c r="K1745" s="168">
        <f>IF(K$2=$A1745,Data!H37,0)</f>
        <v>0</v>
      </c>
      <c r="L1745" s="168">
        <f>IF(L$2=$A1745,Data!I37,0)</f>
        <v>0</v>
      </c>
      <c r="M1745" s="168">
        <f>IF(M$2=$A1745,Data!J37,0)</f>
        <v>0</v>
      </c>
      <c r="N1745" s="168">
        <f>IF(N$2=$A1745,Data!K37,0)</f>
        <v>0</v>
      </c>
      <c r="O1745" s="168">
        <f>IF(O$2=$A1745,Data!L37,0)</f>
        <v>0</v>
      </c>
      <c r="P1745" s="168">
        <f>IF(P$2=$A1745,Data!M37,0)</f>
        <v>0</v>
      </c>
      <c r="Q1745" s="168">
        <f>IF(Q$2=$A1745,Data!N37,0)</f>
        <v>0</v>
      </c>
      <c r="R1745" s="169">
        <f>IF(R$2=$A1745,Data!O37,0)</f>
        <v>0</v>
      </c>
      <c r="S1745" s="169">
        <f>IF(S$2=$A1745,Data!P37,0)</f>
        <v>0</v>
      </c>
      <c r="T1745" s="169">
        <f>IF(T$2=$A1745,Data!Q37,0)</f>
        <v>0</v>
      </c>
      <c r="U1745" s="169">
        <f>IF(U$2=$A1745,Data!R37,0)</f>
        <v>0</v>
      </c>
      <c r="V1745" s="169">
        <f>IF(V$2=$A1745,Data!S37,0)</f>
        <v>0</v>
      </c>
      <c r="W1745" s="169">
        <f>IF(W$2=$A1745,Data!T37,0)</f>
        <v>0</v>
      </c>
      <c r="X1745" s="169">
        <f>IF(X$2=$A1745,Data!U37,0)</f>
        <v>0</v>
      </c>
      <c r="Y1745" s="169">
        <f>IF(Y$2=$A1745,Data!V37,0)</f>
        <v>0</v>
      </c>
      <c r="Z1745" s="169">
        <f>IF(Z$2=$A1745,Data!W37,0)</f>
        <v>0</v>
      </c>
      <c r="AA1745" s="169">
        <f>IF(AA$2=$A1745,Data!X37,0)</f>
        <v>0</v>
      </c>
      <c r="AB1745" s="169">
        <f>IF(AB$2=$A1745,Data!Y37,0)</f>
        <v>0</v>
      </c>
      <c r="AC1745" s="169">
        <f>IF(AC$2=$A1745,Data!Z37,0)</f>
        <v>0</v>
      </c>
      <c r="AD1745" s="170">
        <f>IF(AD$2=$A1745,Data!AA37,0)</f>
        <v>0</v>
      </c>
      <c r="AE1745" s="171">
        <f>IF(AE$2=$A1745,Data!AB37,0)</f>
        <v>0</v>
      </c>
      <c r="AF1745" s="170">
        <f>IF(AF$2=$A1745,Data!AC37,0)</f>
        <v>0</v>
      </c>
      <c r="AG1745" s="171">
        <f>IF(AG$2=$A1745,Data!AD37,0)</f>
        <v>0</v>
      </c>
      <c r="AH1745" s="170">
        <f>IF(AH$2=$A1745,Data!AE37,0)</f>
        <v>0</v>
      </c>
      <c r="AI1745" s="171">
        <f>IF(AI$2=$A1745,Data!AF37,0)</f>
        <v>0</v>
      </c>
      <c r="AJ1745" s="170">
        <f>IF(AJ$2=$A1745,Data!AG37,0)</f>
        <v>0</v>
      </c>
      <c r="AK1745" s="171">
        <f>IF(AK$2=$A1745,Data!AH37,0)</f>
        <v>0</v>
      </c>
      <c r="AL1745" s="170">
        <f>IF(AL$2=$A1745,Data!AI37,0)</f>
        <v>0</v>
      </c>
      <c r="AM1745" t="str">
        <f t="shared" si="54"/>
        <v>0</v>
      </c>
      <c r="AN1745" t="e">
        <f>+INDEX(Validation!$D$4:$D$250,MATCH(Merge!B1745,Validation!$E$4:$E$250,0))</f>
        <v>#N/A</v>
      </c>
      <c r="AO1745" s="172">
        <f t="shared" si="55"/>
        <v>0</v>
      </c>
    </row>
    <row r="1746" spans="1:41" ht="15" x14ac:dyDescent="0.25">
      <c r="A1746">
        <f>Inputs!$H$15</f>
        <v>5</v>
      </c>
      <c r="B1746" t="str">
        <f>Inputs!$D$4</f>
        <v>Select Agency…</v>
      </c>
      <c r="C1746" s="166" t="str">
        <f>Inputs!$I$6</f>
        <v>(insert code)</v>
      </c>
      <c r="D1746" t="str">
        <f>IFERROR(INDEX(Inputs!$I$11:$I$19,MATCH(A1746,Inputs!$H$11:$H$19)),"")</f>
        <v>(insert code)</v>
      </c>
      <c r="E1746" s="167">
        <f>Data!B38</f>
        <v>0</v>
      </c>
      <c r="F1746" s="168">
        <f>IF(F$2=$A1746,Data!C38,0)</f>
        <v>0</v>
      </c>
      <c r="G1746" s="168">
        <f>IF(G$2=$A1746,Data!D38,0)</f>
        <v>0</v>
      </c>
      <c r="H1746" s="168">
        <f>IF(H$2=$A1746,Data!E38,0)</f>
        <v>0</v>
      </c>
      <c r="I1746" s="168">
        <f>IF(I$2=$A1746,Data!F38,0)</f>
        <v>0</v>
      </c>
      <c r="J1746" s="168">
        <f>IF(J$2=$A1746,Data!G38,0)</f>
        <v>0</v>
      </c>
      <c r="K1746" s="168">
        <f>IF(K$2=$A1746,Data!H38,0)</f>
        <v>0</v>
      </c>
      <c r="L1746" s="168">
        <f>IF(L$2=$A1746,Data!I38,0)</f>
        <v>0</v>
      </c>
      <c r="M1746" s="168">
        <f>IF(M$2=$A1746,Data!J38,0)</f>
        <v>0</v>
      </c>
      <c r="N1746" s="168">
        <f>IF(N$2=$A1746,Data!K38,0)</f>
        <v>0</v>
      </c>
      <c r="O1746" s="168">
        <f>IF(O$2=$A1746,Data!L38,0)</f>
        <v>0</v>
      </c>
      <c r="P1746" s="168">
        <f>IF(P$2=$A1746,Data!M38,0)</f>
        <v>0</v>
      </c>
      <c r="Q1746" s="168">
        <f>IF(Q$2=$A1746,Data!N38,0)</f>
        <v>0</v>
      </c>
      <c r="R1746" s="169">
        <f>IF(R$2=$A1746,Data!O38,0)</f>
        <v>0</v>
      </c>
      <c r="S1746" s="169">
        <f>IF(S$2=$A1746,Data!P38,0)</f>
        <v>0</v>
      </c>
      <c r="T1746" s="169">
        <f>IF(T$2=$A1746,Data!Q38,0)</f>
        <v>0</v>
      </c>
      <c r="U1746" s="169">
        <f>IF(U$2=$A1746,Data!R38,0)</f>
        <v>0</v>
      </c>
      <c r="V1746" s="169">
        <f>IF(V$2=$A1746,Data!S38,0)</f>
        <v>0</v>
      </c>
      <c r="W1746" s="169">
        <f>IF(W$2=$A1746,Data!T38,0)</f>
        <v>0</v>
      </c>
      <c r="X1746" s="169">
        <f>IF(X$2=$A1746,Data!U38,0)</f>
        <v>0</v>
      </c>
      <c r="Y1746" s="169">
        <f>IF(Y$2=$A1746,Data!V38,0)</f>
        <v>0</v>
      </c>
      <c r="Z1746" s="169">
        <f>IF(Z$2=$A1746,Data!W38,0)</f>
        <v>0</v>
      </c>
      <c r="AA1746" s="169">
        <f>IF(AA$2=$A1746,Data!X38,0)</f>
        <v>0</v>
      </c>
      <c r="AB1746" s="169">
        <f>IF(AB$2=$A1746,Data!Y38,0)</f>
        <v>0</v>
      </c>
      <c r="AC1746" s="169">
        <f>IF(AC$2=$A1746,Data!Z38,0)</f>
        <v>0</v>
      </c>
      <c r="AD1746" s="170">
        <f>IF(AD$2=$A1746,Data!AA38,0)</f>
        <v>0</v>
      </c>
      <c r="AE1746" s="171">
        <f>IF(AE$2=$A1746,Data!AB38,0)</f>
        <v>0</v>
      </c>
      <c r="AF1746" s="170">
        <f>IF(AF$2=$A1746,Data!AC38,0)</f>
        <v>0</v>
      </c>
      <c r="AG1746" s="171">
        <f>IF(AG$2=$A1746,Data!AD38,0)</f>
        <v>0</v>
      </c>
      <c r="AH1746" s="170">
        <f>IF(AH$2=$A1746,Data!AE38,0)</f>
        <v>0</v>
      </c>
      <c r="AI1746" s="171">
        <f>IF(AI$2=$A1746,Data!AF38,0)</f>
        <v>0</v>
      </c>
      <c r="AJ1746" s="170">
        <f>IF(AJ$2=$A1746,Data!AG38,0)</f>
        <v>0</v>
      </c>
      <c r="AK1746" s="171">
        <f>IF(AK$2=$A1746,Data!AH38,0)</f>
        <v>0</v>
      </c>
      <c r="AL1746" s="170">
        <f>IF(AL$2=$A1746,Data!AI38,0)</f>
        <v>0</v>
      </c>
      <c r="AM1746" t="str">
        <f t="shared" si="54"/>
        <v>0</v>
      </c>
      <c r="AN1746" t="e">
        <f>+INDEX(Validation!$D$4:$D$250,MATCH(Merge!B1746,Validation!$E$4:$E$250,0))</f>
        <v>#N/A</v>
      </c>
      <c r="AO1746" s="172">
        <f t="shared" si="55"/>
        <v>0</v>
      </c>
    </row>
    <row r="1747" spans="1:41" ht="15" x14ac:dyDescent="0.25">
      <c r="A1747">
        <f>Inputs!$H$15</f>
        <v>5</v>
      </c>
      <c r="B1747" t="str">
        <f>Inputs!$D$4</f>
        <v>Select Agency…</v>
      </c>
      <c r="C1747" s="166" t="str">
        <f>Inputs!$I$6</f>
        <v>(insert code)</v>
      </c>
      <c r="D1747" t="str">
        <f>IFERROR(INDEX(Inputs!$I$11:$I$19,MATCH(A1747,Inputs!$H$11:$H$19)),"")</f>
        <v>(insert code)</v>
      </c>
      <c r="E1747" s="167">
        <f>Data!B39</f>
        <v>0</v>
      </c>
      <c r="F1747" s="168">
        <f>IF(F$2=$A1747,Data!C39,0)</f>
        <v>0</v>
      </c>
      <c r="G1747" s="168">
        <f>IF(G$2=$A1747,Data!D39,0)</f>
        <v>0</v>
      </c>
      <c r="H1747" s="168">
        <f>IF(H$2=$A1747,Data!E39,0)</f>
        <v>0</v>
      </c>
      <c r="I1747" s="168">
        <f>IF(I$2=$A1747,Data!F39,0)</f>
        <v>0</v>
      </c>
      <c r="J1747" s="168">
        <f>IF(J$2=$A1747,Data!G39,0)</f>
        <v>0</v>
      </c>
      <c r="K1747" s="168">
        <f>IF(K$2=$A1747,Data!H39,0)</f>
        <v>0</v>
      </c>
      <c r="L1747" s="168">
        <f>IF(L$2=$A1747,Data!I39,0)</f>
        <v>0</v>
      </c>
      <c r="M1747" s="168">
        <f>IF(M$2=$A1747,Data!J39,0)</f>
        <v>0</v>
      </c>
      <c r="N1747" s="168">
        <f>IF(N$2=$A1747,Data!K39,0)</f>
        <v>0</v>
      </c>
      <c r="O1747" s="168">
        <f>IF(O$2=$A1747,Data!L39,0)</f>
        <v>0</v>
      </c>
      <c r="P1747" s="168">
        <f>IF(P$2=$A1747,Data!M39,0)</f>
        <v>0</v>
      </c>
      <c r="Q1747" s="168">
        <f>IF(Q$2=$A1747,Data!N39,0)</f>
        <v>0</v>
      </c>
      <c r="R1747" s="169">
        <f>IF(R$2=$A1747,Data!O39,0)</f>
        <v>0</v>
      </c>
      <c r="S1747" s="169">
        <f>IF(S$2=$A1747,Data!P39,0)</f>
        <v>0</v>
      </c>
      <c r="T1747" s="169">
        <f>IF(T$2=$A1747,Data!Q39,0)</f>
        <v>0</v>
      </c>
      <c r="U1747" s="169">
        <f>IF(U$2=$A1747,Data!R39,0)</f>
        <v>0</v>
      </c>
      <c r="V1747" s="169">
        <f>IF(V$2=$A1747,Data!S39,0)</f>
        <v>0</v>
      </c>
      <c r="W1747" s="169">
        <f>IF(W$2=$A1747,Data!T39,0)</f>
        <v>0</v>
      </c>
      <c r="X1747" s="169">
        <f>IF(X$2=$A1747,Data!U39,0)</f>
        <v>0</v>
      </c>
      <c r="Y1747" s="169">
        <f>IF(Y$2=$A1747,Data!V39,0)</f>
        <v>0</v>
      </c>
      <c r="Z1747" s="169">
        <f>IF(Z$2=$A1747,Data!W39,0)</f>
        <v>0</v>
      </c>
      <c r="AA1747" s="169">
        <f>IF(AA$2=$A1747,Data!X39,0)</f>
        <v>0</v>
      </c>
      <c r="AB1747" s="169">
        <f>IF(AB$2=$A1747,Data!Y39,0)</f>
        <v>0</v>
      </c>
      <c r="AC1747" s="169">
        <f>IF(AC$2=$A1747,Data!Z39,0)</f>
        <v>0</v>
      </c>
      <c r="AD1747" s="170">
        <f>IF(AD$2=$A1747,Data!AA39,0)</f>
        <v>0</v>
      </c>
      <c r="AE1747" s="171">
        <f>IF(AE$2=$A1747,Data!AB39,0)</f>
        <v>0</v>
      </c>
      <c r="AF1747" s="170">
        <f>IF(AF$2=$A1747,Data!AC39,0)</f>
        <v>0</v>
      </c>
      <c r="AG1747" s="171">
        <f>IF(AG$2=$A1747,Data!AD39,0)</f>
        <v>0</v>
      </c>
      <c r="AH1747" s="170">
        <f>IF(AH$2=$A1747,Data!AE39,0)</f>
        <v>0</v>
      </c>
      <c r="AI1747" s="171">
        <f>IF(AI$2=$A1747,Data!AF39,0)</f>
        <v>0</v>
      </c>
      <c r="AJ1747" s="170">
        <f>IF(AJ$2=$A1747,Data!AG39,0)</f>
        <v>0</v>
      </c>
      <c r="AK1747" s="171">
        <f>IF(AK$2=$A1747,Data!AH39,0)</f>
        <v>0</v>
      </c>
      <c r="AL1747" s="170">
        <f>IF(AL$2=$A1747,Data!AI39,0)</f>
        <v>0</v>
      </c>
      <c r="AM1747" t="str">
        <f t="shared" si="54"/>
        <v>0</v>
      </c>
      <c r="AN1747" t="e">
        <f>+INDEX(Validation!$D$4:$D$250,MATCH(Merge!B1747,Validation!$E$4:$E$250,0))</f>
        <v>#N/A</v>
      </c>
      <c r="AO1747" s="172">
        <f t="shared" si="55"/>
        <v>0</v>
      </c>
    </row>
    <row r="1748" spans="1:41" ht="15" x14ac:dyDescent="0.25">
      <c r="A1748">
        <f>Inputs!$H$15</f>
        <v>5</v>
      </c>
      <c r="B1748" t="str">
        <f>Inputs!$D$4</f>
        <v>Select Agency…</v>
      </c>
      <c r="C1748" s="166" t="str">
        <f>Inputs!$I$6</f>
        <v>(insert code)</v>
      </c>
      <c r="D1748" t="str">
        <f>IFERROR(INDEX(Inputs!$I$11:$I$19,MATCH(A1748,Inputs!$H$11:$H$19)),"")</f>
        <v>(insert code)</v>
      </c>
      <c r="E1748" s="167">
        <f>Data!B40</f>
        <v>0</v>
      </c>
      <c r="F1748" s="168">
        <f>IF(F$2=$A1748,Data!C40,0)</f>
        <v>0</v>
      </c>
      <c r="G1748" s="168">
        <f>IF(G$2=$A1748,Data!D40,0)</f>
        <v>0</v>
      </c>
      <c r="H1748" s="168">
        <f>IF(H$2=$A1748,Data!E40,0)</f>
        <v>0</v>
      </c>
      <c r="I1748" s="168">
        <f>IF(I$2=$A1748,Data!F40,0)</f>
        <v>0</v>
      </c>
      <c r="J1748" s="168">
        <f>IF(J$2=$A1748,Data!G40,0)</f>
        <v>0</v>
      </c>
      <c r="K1748" s="168">
        <f>IF(K$2=$A1748,Data!H40,0)</f>
        <v>0</v>
      </c>
      <c r="L1748" s="168">
        <f>IF(L$2=$A1748,Data!I40,0)</f>
        <v>0</v>
      </c>
      <c r="M1748" s="168">
        <f>IF(M$2=$A1748,Data!J40,0)</f>
        <v>0</v>
      </c>
      <c r="N1748" s="168">
        <f>IF(N$2=$A1748,Data!K40,0)</f>
        <v>0</v>
      </c>
      <c r="O1748" s="168">
        <f>IF(O$2=$A1748,Data!L40,0)</f>
        <v>0</v>
      </c>
      <c r="P1748" s="168">
        <f>IF(P$2=$A1748,Data!M40,0)</f>
        <v>0</v>
      </c>
      <c r="Q1748" s="168">
        <f>IF(Q$2=$A1748,Data!N40,0)</f>
        <v>0</v>
      </c>
      <c r="R1748" s="169">
        <f>IF(R$2=$A1748,Data!O40,0)</f>
        <v>0</v>
      </c>
      <c r="S1748" s="169">
        <f>IF(S$2=$A1748,Data!P40,0)</f>
        <v>0</v>
      </c>
      <c r="T1748" s="169">
        <f>IF(T$2=$A1748,Data!Q40,0)</f>
        <v>0</v>
      </c>
      <c r="U1748" s="169">
        <f>IF(U$2=$A1748,Data!R40,0)</f>
        <v>0</v>
      </c>
      <c r="V1748" s="169">
        <f>IF(V$2=$A1748,Data!S40,0)</f>
        <v>0</v>
      </c>
      <c r="W1748" s="169">
        <f>IF(W$2=$A1748,Data!T40,0)</f>
        <v>0</v>
      </c>
      <c r="X1748" s="169">
        <f>IF(X$2=$A1748,Data!U40,0)</f>
        <v>0</v>
      </c>
      <c r="Y1748" s="169">
        <f>IF(Y$2=$A1748,Data!V40,0)</f>
        <v>0</v>
      </c>
      <c r="Z1748" s="169">
        <f>IF(Z$2=$A1748,Data!W40,0)</f>
        <v>0</v>
      </c>
      <c r="AA1748" s="169">
        <f>IF(AA$2=$A1748,Data!X40,0)</f>
        <v>0</v>
      </c>
      <c r="AB1748" s="169">
        <f>IF(AB$2=$A1748,Data!Y40,0)</f>
        <v>0</v>
      </c>
      <c r="AC1748" s="169">
        <f>IF(AC$2=$A1748,Data!Z40,0)</f>
        <v>0</v>
      </c>
      <c r="AD1748" s="170">
        <f>IF(AD$2=$A1748,Data!AA40,0)</f>
        <v>0</v>
      </c>
      <c r="AE1748" s="171">
        <f>IF(AE$2=$A1748,Data!AB40,0)</f>
        <v>0</v>
      </c>
      <c r="AF1748" s="170">
        <f>IF(AF$2=$A1748,Data!AC40,0)</f>
        <v>0</v>
      </c>
      <c r="AG1748" s="171">
        <f>IF(AG$2=$A1748,Data!AD40,0)</f>
        <v>0</v>
      </c>
      <c r="AH1748" s="170">
        <f>IF(AH$2=$A1748,Data!AE40,0)</f>
        <v>0</v>
      </c>
      <c r="AI1748" s="171">
        <f>IF(AI$2=$A1748,Data!AF40,0)</f>
        <v>0</v>
      </c>
      <c r="AJ1748" s="170">
        <f>IF(AJ$2=$A1748,Data!AG40,0)</f>
        <v>0</v>
      </c>
      <c r="AK1748" s="171">
        <f>IF(AK$2=$A1748,Data!AH40,0)</f>
        <v>0</v>
      </c>
      <c r="AL1748" s="170">
        <f>IF(AL$2=$A1748,Data!AI40,0)</f>
        <v>0</v>
      </c>
      <c r="AM1748" t="str">
        <f t="shared" si="54"/>
        <v>0</v>
      </c>
      <c r="AN1748" t="e">
        <f>+INDEX(Validation!$D$4:$D$250,MATCH(Merge!B1748,Validation!$E$4:$E$250,0))</f>
        <v>#N/A</v>
      </c>
      <c r="AO1748" s="172">
        <f t="shared" si="55"/>
        <v>0</v>
      </c>
    </row>
    <row r="1749" spans="1:41" ht="15" x14ac:dyDescent="0.25">
      <c r="A1749">
        <f>Inputs!$H$15</f>
        <v>5</v>
      </c>
      <c r="B1749" t="str">
        <f>Inputs!$D$4</f>
        <v>Select Agency…</v>
      </c>
      <c r="C1749" s="166" t="str">
        <f>Inputs!$I$6</f>
        <v>(insert code)</v>
      </c>
      <c r="D1749" t="str">
        <f>IFERROR(INDEX(Inputs!$I$11:$I$19,MATCH(A1749,Inputs!$H$11:$H$19)),"")</f>
        <v>(insert code)</v>
      </c>
      <c r="E1749" s="167">
        <f>Data!B41</f>
        <v>0</v>
      </c>
      <c r="F1749" s="168">
        <f>IF(F$2=$A1749,Data!C41,0)</f>
        <v>0</v>
      </c>
      <c r="G1749" s="168">
        <f>IF(G$2=$A1749,Data!D41,0)</f>
        <v>0</v>
      </c>
      <c r="H1749" s="168">
        <f>IF(H$2=$A1749,Data!E41,0)</f>
        <v>0</v>
      </c>
      <c r="I1749" s="168">
        <f>IF(I$2=$A1749,Data!F41,0)</f>
        <v>0</v>
      </c>
      <c r="J1749" s="168">
        <f>IF(J$2=$A1749,Data!G41,0)</f>
        <v>0</v>
      </c>
      <c r="K1749" s="168">
        <f>IF(K$2=$A1749,Data!H41,0)</f>
        <v>0</v>
      </c>
      <c r="L1749" s="168">
        <f>IF(L$2=$A1749,Data!I41,0)</f>
        <v>0</v>
      </c>
      <c r="M1749" s="168">
        <f>IF(M$2=$A1749,Data!J41,0)</f>
        <v>0</v>
      </c>
      <c r="N1749" s="168">
        <f>IF(N$2=$A1749,Data!K41,0)</f>
        <v>0</v>
      </c>
      <c r="O1749" s="168">
        <f>IF(O$2=$A1749,Data!L41,0)</f>
        <v>0</v>
      </c>
      <c r="P1749" s="168">
        <f>IF(P$2=$A1749,Data!M41,0)</f>
        <v>0</v>
      </c>
      <c r="Q1749" s="168">
        <f>IF(Q$2=$A1749,Data!N41,0)</f>
        <v>0</v>
      </c>
      <c r="R1749" s="169">
        <f>IF(R$2=$A1749,Data!O41,0)</f>
        <v>0</v>
      </c>
      <c r="S1749" s="169">
        <f>IF(S$2=$A1749,Data!P41,0)</f>
        <v>0</v>
      </c>
      <c r="T1749" s="169">
        <f>IF(T$2=$A1749,Data!Q41,0)</f>
        <v>0</v>
      </c>
      <c r="U1749" s="169">
        <f>IF(U$2=$A1749,Data!R41,0)</f>
        <v>0</v>
      </c>
      <c r="V1749" s="169">
        <f>IF(V$2=$A1749,Data!S41,0)</f>
        <v>0</v>
      </c>
      <c r="W1749" s="169">
        <f>IF(W$2=$A1749,Data!T41,0)</f>
        <v>0</v>
      </c>
      <c r="X1749" s="169">
        <f>IF(X$2=$A1749,Data!U41,0)</f>
        <v>0</v>
      </c>
      <c r="Y1749" s="169">
        <f>IF(Y$2=$A1749,Data!V41,0)</f>
        <v>0</v>
      </c>
      <c r="Z1749" s="169">
        <f>IF(Z$2=$A1749,Data!W41,0)</f>
        <v>0</v>
      </c>
      <c r="AA1749" s="169">
        <f>IF(AA$2=$A1749,Data!X41,0)</f>
        <v>0</v>
      </c>
      <c r="AB1749" s="169">
        <f>IF(AB$2=$A1749,Data!Y41,0)</f>
        <v>0</v>
      </c>
      <c r="AC1749" s="169">
        <f>IF(AC$2=$A1749,Data!Z41,0)</f>
        <v>0</v>
      </c>
      <c r="AD1749" s="170">
        <f>IF(AD$2=$A1749,Data!AA41,0)</f>
        <v>0</v>
      </c>
      <c r="AE1749" s="171">
        <f>IF(AE$2=$A1749,Data!AB41,0)</f>
        <v>0</v>
      </c>
      <c r="AF1749" s="170">
        <f>IF(AF$2=$A1749,Data!AC41,0)</f>
        <v>0</v>
      </c>
      <c r="AG1749" s="171">
        <f>IF(AG$2=$A1749,Data!AD41,0)</f>
        <v>0</v>
      </c>
      <c r="AH1749" s="170">
        <f>IF(AH$2=$A1749,Data!AE41,0)</f>
        <v>0</v>
      </c>
      <c r="AI1749" s="171">
        <f>IF(AI$2=$A1749,Data!AF41,0)</f>
        <v>0</v>
      </c>
      <c r="AJ1749" s="170">
        <f>IF(AJ$2=$A1749,Data!AG41,0)</f>
        <v>0</v>
      </c>
      <c r="AK1749" s="171">
        <f>IF(AK$2=$A1749,Data!AH41,0)</f>
        <v>0</v>
      </c>
      <c r="AL1749" s="170">
        <f>IF(AL$2=$A1749,Data!AI41,0)</f>
        <v>0</v>
      </c>
      <c r="AM1749" t="str">
        <f t="shared" si="54"/>
        <v>0</v>
      </c>
      <c r="AN1749" t="e">
        <f>+INDEX(Validation!$D$4:$D$250,MATCH(Merge!B1749,Validation!$E$4:$E$250,0))</f>
        <v>#N/A</v>
      </c>
      <c r="AO1749" s="172">
        <f t="shared" si="55"/>
        <v>0</v>
      </c>
    </row>
    <row r="1750" spans="1:41" ht="15" x14ac:dyDescent="0.25">
      <c r="A1750">
        <f>Inputs!$H$15</f>
        <v>5</v>
      </c>
      <c r="B1750" t="str">
        <f>Inputs!$D$4</f>
        <v>Select Agency…</v>
      </c>
      <c r="C1750" s="166" t="str">
        <f>Inputs!$I$6</f>
        <v>(insert code)</v>
      </c>
      <c r="D1750" t="str">
        <f>IFERROR(INDEX(Inputs!$I$11:$I$19,MATCH(A1750,Inputs!$H$11:$H$19)),"")</f>
        <v>(insert code)</v>
      </c>
      <c r="E1750" s="167">
        <f>Data!B42</f>
        <v>0</v>
      </c>
      <c r="F1750" s="168">
        <f>IF(F$2=$A1750,Data!C42,0)</f>
        <v>0</v>
      </c>
      <c r="G1750" s="168">
        <f>IF(G$2=$A1750,Data!D42,0)</f>
        <v>0</v>
      </c>
      <c r="H1750" s="168">
        <f>IF(H$2=$A1750,Data!E42,0)</f>
        <v>0</v>
      </c>
      <c r="I1750" s="168">
        <f>IF(I$2=$A1750,Data!F42,0)</f>
        <v>0</v>
      </c>
      <c r="J1750" s="168">
        <f>IF(J$2=$A1750,Data!G42,0)</f>
        <v>0</v>
      </c>
      <c r="K1750" s="168">
        <f>IF(K$2=$A1750,Data!H42,0)</f>
        <v>0</v>
      </c>
      <c r="L1750" s="168">
        <f>IF(L$2=$A1750,Data!I42,0)</f>
        <v>0</v>
      </c>
      <c r="M1750" s="168">
        <f>IF(M$2=$A1750,Data!J42,0)</f>
        <v>0</v>
      </c>
      <c r="N1750" s="168">
        <f>IF(N$2=$A1750,Data!K42,0)</f>
        <v>0</v>
      </c>
      <c r="O1750" s="168">
        <f>IF(O$2=$A1750,Data!L42,0)</f>
        <v>0</v>
      </c>
      <c r="P1750" s="168">
        <f>IF(P$2=$A1750,Data!M42,0)</f>
        <v>0</v>
      </c>
      <c r="Q1750" s="168">
        <f>IF(Q$2=$A1750,Data!N42,0)</f>
        <v>0</v>
      </c>
      <c r="R1750" s="169">
        <f>IF(R$2=$A1750,Data!O42,0)</f>
        <v>0</v>
      </c>
      <c r="S1750" s="169">
        <f>IF(S$2=$A1750,Data!P42,0)</f>
        <v>0</v>
      </c>
      <c r="T1750" s="169">
        <f>IF(T$2=$A1750,Data!Q42,0)</f>
        <v>0</v>
      </c>
      <c r="U1750" s="169">
        <f>IF(U$2=$A1750,Data!R42,0)</f>
        <v>0</v>
      </c>
      <c r="V1750" s="169">
        <f>IF(V$2=$A1750,Data!S42,0)</f>
        <v>0</v>
      </c>
      <c r="W1750" s="169">
        <f>IF(W$2=$A1750,Data!T42,0)</f>
        <v>0</v>
      </c>
      <c r="X1750" s="169">
        <f>IF(X$2=$A1750,Data!U42,0)</f>
        <v>0</v>
      </c>
      <c r="Y1750" s="169">
        <f>IF(Y$2=$A1750,Data!V42,0)</f>
        <v>0</v>
      </c>
      <c r="Z1750" s="169">
        <f>IF(Z$2=$A1750,Data!W42,0)</f>
        <v>0</v>
      </c>
      <c r="AA1750" s="169">
        <f>IF(AA$2=$A1750,Data!X42,0)</f>
        <v>0</v>
      </c>
      <c r="AB1750" s="169">
        <f>IF(AB$2=$A1750,Data!Y42,0)</f>
        <v>0</v>
      </c>
      <c r="AC1750" s="169">
        <f>IF(AC$2=$A1750,Data!Z42,0)</f>
        <v>0</v>
      </c>
      <c r="AD1750" s="170">
        <f>IF(AD$2=$A1750,Data!AA42,0)</f>
        <v>0</v>
      </c>
      <c r="AE1750" s="171">
        <f>IF(AE$2=$A1750,Data!AB42,0)</f>
        <v>0</v>
      </c>
      <c r="AF1750" s="170">
        <f>IF(AF$2=$A1750,Data!AC42,0)</f>
        <v>0</v>
      </c>
      <c r="AG1750" s="171">
        <f>IF(AG$2=$A1750,Data!AD42,0)</f>
        <v>0</v>
      </c>
      <c r="AH1750" s="170">
        <f>IF(AH$2=$A1750,Data!AE42,0)</f>
        <v>0</v>
      </c>
      <c r="AI1750" s="171">
        <f>IF(AI$2=$A1750,Data!AF42,0)</f>
        <v>0</v>
      </c>
      <c r="AJ1750" s="170">
        <f>IF(AJ$2=$A1750,Data!AG42,0)</f>
        <v>0</v>
      </c>
      <c r="AK1750" s="171">
        <f>IF(AK$2=$A1750,Data!AH42,0)</f>
        <v>0</v>
      </c>
      <c r="AL1750" s="170">
        <f>IF(AL$2=$A1750,Data!AI42,0)</f>
        <v>0</v>
      </c>
      <c r="AM1750" t="str">
        <f t="shared" si="54"/>
        <v>0</v>
      </c>
      <c r="AN1750" t="e">
        <f>+INDEX(Validation!$D$4:$D$250,MATCH(Merge!B1750,Validation!$E$4:$E$250,0))</f>
        <v>#N/A</v>
      </c>
      <c r="AO1750" s="172">
        <f t="shared" si="55"/>
        <v>0</v>
      </c>
    </row>
    <row r="1751" spans="1:41" ht="15" x14ac:dyDescent="0.25">
      <c r="A1751">
        <f>Inputs!$H$15</f>
        <v>5</v>
      </c>
      <c r="B1751" t="str">
        <f>Inputs!$D$4</f>
        <v>Select Agency…</v>
      </c>
      <c r="C1751" s="166" t="str">
        <f>Inputs!$I$6</f>
        <v>(insert code)</v>
      </c>
      <c r="D1751" t="str">
        <f>IFERROR(INDEX(Inputs!$I$11:$I$19,MATCH(A1751,Inputs!$H$11:$H$19)),"")</f>
        <v>(insert code)</v>
      </c>
      <c r="E1751" s="167">
        <f>Data!B43</f>
        <v>0</v>
      </c>
      <c r="F1751" s="168">
        <f>IF(F$2=$A1751,Data!C43,0)</f>
        <v>0</v>
      </c>
      <c r="G1751" s="168">
        <f>IF(G$2=$A1751,Data!D43,0)</f>
        <v>0</v>
      </c>
      <c r="H1751" s="168">
        <f>IF(H$2=$A1751,Data!E43,0)</f>
        <v>0</v>
      </c>
      <c r="I1751" s="168">
        <f>IF(I$2=$A1751,Data!F43,0)</f>
        <v>0</v>
      </c>
      <c r="J1751" s="168">
        <f>IF(J$2=$A1751,Data!G43,0)</f>
        <v>0</v>
      </c>
      <c r="K1751" s="168">
        <f>IF(K$2=$A1751,Data!H43,0)</f>
        <v>0</v>
      </c>
      <c r="L1751" s="168">
        <f>IF(L$2=$A1751,Data!I43,0)</f>
        <v>0</v>
      </c>
      <c r="M1751" s="168">
        <f>IF(M$2=$A1751,Data!J43,0)</f>
        <v>0</v>
      </c>
      <c r="N1751" s="168">
        <f>IF(N$2=$A1751,Data!K43,0)</f>
        <v>0</v>
      </c>
      <c r="O1751" s="168">
        <f>IF(O$2=$A1751,Data!L43,0)</f>
        <v>0</v>
      </c>
      <c r="P1751" s="168">
        <f>IF(P$2=$A1751,Data!M43,0)</f>
        <v>0</v>
      </c>
      <c r="Q1751" s="168">
        <f>IF(Q$2=$A1751,Data!N43,0)</f>
        <v>0</v>
      </c>
      <c r="R1751" s="169">
        <f>IF(R$2=$A1751,Data!O43,0)</f>
        <v>0</v>
      </c>
      <c r="S1751" s="169">
        <f>IF(S$2=$A1751,Data!P43,0)</f>
        <v>0</v>
      </c>
      <c r="T1751" s="169">
        <f>IF(T$2=$A1751,Data!Q43,0)</f>
        <v>0</v>
      </c>
      <c r="U1751" s="169">
        <f>IF(U$2=$A1751,Data!R43,0)</f>
        <v>0</v>
      </c>
      <c r="V1751" s="169">
        <f>IF(V$2=$A1751,Data!S43,0)</f>
        <v>0</v>
      </c>
      <c r="W1751" s="169">
        <f>IF(W$2=$A1751,Data!T43,0)</f>
        <v>0</v>
      </c>
      <c r="X1751" s="169">
        <f>IF(X$2=$A1751,Data!U43,0)</f>
        <v>0</v>
      </c>
      <c r="Y1751" s="169">
        <f>IF(Y$2=$A1751,Data!V43,0)</f>
        <v>0</v>
      </c>
      <c r="Z1751" s="169">
        <f>IF(Z$2=$A1751,Data!W43,0)</f>
        <v>0</v>
      </c>
      <c r="AA1751" s="169">
        <f>IF(AA$2=$A1751,Data!X43,0)</f>
        <v>0</v>
      </c>
      <c r="AB1751" s="169">
        <f>IF(AB$2=$A1751,Data!Y43,0)</f>
        <v>0</v>
      </c>
      <c r="AC1751" s="169">
        <f>IF(AC$2=$A1751,Data!Z43,0)</f>
        <v>0</v>
      </c>
      <c r="AD1751" s="170">
        <f>IF(AD$2=$A1751,Data!AA43,0)</f>
        <v>0</v>
      </c>
      <c r="AE1751" s="171">
        <f>IF(AE$2=$A1751,Data!AB43,0)</f>
        <v>0</v>
      </c>
      <c r="AF1751" s="170">
        <f>IF(AF$2=$A1751,Data!AC43,0)</f>
        <v>0</v>
      </c>
      <c r="AG1751" s="171">
        <f>IF(AG$2=$A1751,Data!AD43,0)</f>
        <v>0</v>
      </c>
      <c r="AH1751" s="170">
        <f>IF(AH$2=$A1751,Data!AE43,0)</f>
        <v>0</v>
      </c>
      <c r="AI1751" s="171">
        <f>IF(AI$2=$A1751,Data!AF43,0)</f>
        <v>0</v>
      </c>
      <c r="AJ1751" s="170">
        <f>IF(AJ$2=$A1751,Data!AG43,0)</f>
        <v>0</v>
      </c>
      <c r="AK1751" s="171">
        <f>IF(AK$2=$A1751,Data!AH43,0)</f>
        <v>0</v>
      </c>
      <c r="AL1751" s="170">
        <f>IF(AL$2=$A1751,Data!AI43,0)</f>
        <v>0</v>
      </c>
      <c r="AM1751" t="str">
        <f t="shared" si="54"/>
        <v>0</v>
      </c>
      <c r="AN1751" t="e">
        <f>+INDEX(Validation!$D$4:$D$250,MATCH(Merge!B1751,Validation!$E$4:$E$250,0))</f>
        <v>#N/A</v>
      </c>
      <c r="AO1751" s="172">
        <f t="shared" si="55"/>
        <v>0</v>
      </c>
    </row>
    <row r="1752" spans="1:41" ht="15" x14ac:dyDescent="0.25">
      <c r="A1752">
        <f>Inputs!$H$15</f>
        <v>5</v>
      </c>
      <c r="B1752" t="str">
        <f>Inputs!$D$4</f>
        <v>Select Agency…</v>
      </c>
      <c r="C1752" s="166" t="str">
        <f>Inputs!$I$6</f>
        <v>(insert code)</v>
      </c>
      <c r="D1752" t="str">
        <f>IFERROR(INDEX(Inputs!$I$11:$I$19,MATCH(A1752,Inputs!$H$11:$H$19)),"")</f>
        <v>(insert code)</v>
      </c>
      <c r="E1752" s="167">
        <f>Data!B44</f>
        <v>0</v>
      </c>
      <c r="F1752" s="168">
        <f>IF(F$2=$A1752,Data!C44,0)</f>
        <v>0</v>
      </c>
      <c r="G1752" s="168">
        <f>IF(G$2=$A1752,Data!D44,0)</f>
        <v>0</v>
      </c>
      <c r="H1752" s="168">
        <f>IF(H$2=$A1752,Data!E44,0)</f>
        <v>0</v>
      </c>
      <c r="I1752" s="168">
        <f>IF(I$2=$A1752,Data!F44,0)</f>
        <v>0</v>
      </c>
      <c r="J1752" s="168">
        <f>IF(J$2=$A1752,Data!G44,0)</f>
        <v>0</v>
      </c>
      <c r="K1752" s="168">
        <f>IF(K$2=$A1752,Data!H44,0)</f>
        <v>0</v>
      </c>
      <c r="L1752" s="168">
        <f>IF(L$2=$A1752,Data!I44,0)</f>
        <v>0</v>
      </c>
      <c r="M1752" s="168">
        <f>IF(M$2=$A1752,Data!J44,0)</f>
        <v>0</v>
      </c>
      <c r="N1752" s="168">
        <f>IF(N$2=$A1752,Data!K44,0)</f>
        <v>0</v>
      </c>
      <c r="O1752" s="168">
        <f>IF(O$2=$A1752,Data!L44,0)</f>
        <v>0</v>
      </c>
      <c r="P1752" s="168">
        <f>IF(P$2=$A1752,Data!M44,0)</f>
        <v>0</v>
      </c>
      <c r="Q1752" s="168">
        <f>IF(Q$2=$A1752,Data!N44,0)</f>
        <v>0</v>
      </c>
      <c r="R1752" s="169">
        <f>IF(R$2=$A1752,Data!O44,0)</f>
        <v>0</v>
      </c>
      <c r="S1752" s="169">
        <f>IF(S$2=$A1752,Data!P44,0)</f>
        <v>0</v>
      </c>
      <c r="T1752" s="169">
        <f>IF(T$2=$A1752,Data!Q44,0)</f>
        <v>0</v>
      </c>
      <c r="U1752" s="169">
        <f>IF(U$2=$A1752,Data!R44,0)</f>
        <v>0</v>
      </c>
      <c r="V1752" s="169">
        <f>IF(V$2=$A1752,Data!S44,0)</f>
        <v>0</v>
      </c>
      <c r="W1752" s="169">
        <f>IF(W$2=$A1752,Data!T44,0)</f>
        <v>0</v>
      </c>
      <c r="X1752" s="169">
        <f>IF(X$2=$A1752,Data!U44,0)</f>
        <v>0</v>
      </c>
      <c r="Y1752" s="169">
        <f>IF(Y$2=$A1752,Data!V44,0)</f>
        <v>0</v>
      </c>
      <c r="Z1752" s="169">
        <f>IF(Z$2=$A1752,Data!W44,0)</f>
        <v>0</v>
      </c>
      <c r="AA1752" s="169">
        <f>IF(AA$2=$A1752,Data!X44,0)</f>
        <v>0</v>
      </c>
      <c r="AB1752" s="169">
        <f>IF(AB$2=$A1752,Data!Y44,0)</f>
        <v>0</v>
      </c>
      <c r="AC1752" s="169">
        <f>IF(AC$2=$A1752,Data!Z44,0)</f>
        <v>0</v>
      </c>
      <c r="AD1752" s="170">
        <f>IF(AD$2=$A1752,Data!AA44,0)</f>
        <v>0</v>
      </c>
      <c r="AE1752" s="171">
        <f>IF(AE$2=$A1752,Data!AB44,0)</f>
        <v>0</v>
      </c>
      <c r="AF1752" s="170">
        <f>IF(AF$2=$A1752,Data!AC44,0)</f>
        <v>0</v>
      </c>
      <c r="AG1752" s="171">
        <f>IF(AG$2=$A1752,Data!AD44,0)</f>
        <v>0</v>
      </c>
      <c r="AH1752" s="170">
        <f>IF(AH$2=$A1752,Data!AE44,0)</f>
        <v>0</v>
      </c>
      <c r="AI1752" s="171">
        <f>IF(AI$2=$A1752,Data!AF44,0)</f>
        <v>0</v>
      </c>
      <c r="AJ1752" s="170">
        <f>IF(AJ$2=$A1752,Data!AG44,0)</f>
        <v>0</v>
      </c>
      <c r="AK1752" s="171">
        <f>IF(AK$2=$A1752,Data!AH44,0)</f>
        <v>0</v>
      </c>
      <c r="AL1752" s="170">
        <f>IF(AL$2=$A1752,Data!AI44,0)</f>
        <v>0</v>
      </c>
      <c r="AM1752" t="str">
        <f t="shared" si="54"/>
        <v>0</v>
      </c>
      <c r="AN1752" t="e">
        <f>+INDEX(Validation!$D$4:$D$250,MATCH(Merge!B1752,Validation!$E$4:$E$250,0))</f>
        <v>#N/A</v>
      </c>
      <c r="AO1752" s="172">
        <f t="shared" si="55"/>
        <v>0</v>
      </c>
    </row>
    <row r="1753" spans="1:41" ht="15" x14ac:dyDescent="0.25">
      <c r="A1753">
        <f>Inputs!$H$15</f>
        <v>5</v>
      </c>
      <c r="B1753" t="str">
        <f>Inputs!$D$4</f>
        <v>Select Agency…</v>
      </c>
      <c r="C1753" s="166" t="str">
        <f>Inputs!$I$6</f>
        <v>(insert code)</v>
      </c>
      <c r="D1753" t="str">
        <f>IFERROR(INDEX(Inputs!$I$11:$I$19,MATCH(A1753,Inputs!$H$11:$H$19)),"")</f>
        <v>(insert code)</v>
      </c>
      <c r="E1753" s="167">
        <f>Data!B45</f>
        <v>0</v>
      </c>
      <c r="F1753" s="168">
        <f>IF(F$2=$A1753,Data!C45,0)</f>
        <v>0</v>
      </c>
      <c r="G1753" s="168">
        <f>IF(G$2=$A1753,Data!D45,0)</f>
        <v>0</v>
      </c>
      <c r="H1753" s="168">
        <f>IF(H$2=$A1753,Data!E45,0)</f>
        <v>0</v>
      </c>
      <c r="I1753" s="168">
        <f>IF(I$2=$A1753,Data!F45,0)</f>
        <v>0</v>
      </c>
      <c r="J1753" s="168">
        <f>IF(J$2=$A1753,Data!G45,0)</f>
        <v>0</v>
      </c>
      <c r="K1753" s="168">
        <f>IF(K$2=$A1753,Data!H45,0)</f>
        <v>0</v>
      </c>
      <c r="L1753" s="168">
        <f>IF(L$2=$A1753,Data!I45,0)</f>
        <v>0</v>
      </c>
      <c r="M1753" s="168">
        <f>IF(M$2=$A1753,Data!J45,0)</f>
        <v>0</v>
      </c>
      <c r="N1753" s="168">
        <f>IF(N$2=$A1753,Data!K45,0)</f>
        <v>0</v>
      </c>
      <c r="O1753" s="168">
        <f>IF(O$2=$A1753,Data!L45,0)</f>
        <v>0</v>
      </c>
      <c r="P1753" s="168">
        <f>IF(P$2=$A1753,Data!M45,0)</f>
        <v>0</v>
      </c>
      <c r="Q1753" s="168">
        <f>IF(Q$2=$A1753,Data!N45,0)</f>
        <v>0</v>
      </c>
      <c r="R1753" s="169">
        <f>IF(R$2=$A1753,Data!O45,0)</f>
        <v>0</v>
      </c>
      <c r="S1753" s="169">
        <f>IF(S$2=$A1753,Data!P45,0)</f>
        <v>0</v>
      </c>
      <c r="T1753" s="169">
        <f>IF(T$2=$A1753,Data!Q45,0)</f>
        <v>0</v>
      </c>
      <c r="U1753" s="169">
        <f>IF(U$2=$A1753,Data!R45,0)</f>
        <v>0</v>
      </c>
      <c r="V1753" s="169">
        <f>IF(V$2=$A1753,Data!S45,0)</f>
        <v>0</v>
      </c>
      <c r="W1753" s="169">
        <f>IF(W$2=$A1753,Data!T45,0)</f>
        <v>0</v>
      </c>
      <c r="X1753" s="169">
        <f>IF(X$2=$A1753,Data!U45,0)</f>
        <v>0</v>
      </c>
      <c r="Y1753" s="169">
        <f>IF(Y$2=$A1753,Data!V45,0)</f>
        <v>0</v>
      </c>
      <c r="Z1753" s="169">
        <f>IF(Z$2=$A1753,Data!W45,0)</f>
        <v>0</v>
      </c>
      <c r="AA1753" s="169">
        <f>IF(AA$2=$A1753,Data!X45,0)</f>
        <v>0</v>
      </c>
      <c r="AB1753" s="169">
        <f>IF(AB$2=$A1753,Data!Y45,0)</f>
        <v>0</v>
      </c>
      <c r="AC1753" s="169">
        <f>IF(AC$2=$A1753,Data!Z45,0)</f>
        <v>0</v>
      </c>
      <c r="AD1753" s="170">
        <f>IF(AD$2=$A1753,Data!AA45,0)</f>
        <v>0</v>
      </c>
      <c r="AE1753" s="171">
        <f>IF(AE$2=$A1753,Data!AB45,0)</f>
        <v>0</v>
      </c>
      <c r="AF1753" s="170">
        <f>IF(AF$2=$A1753,Data!AC45,0)</f>
        <v>0</v>
      </c>
      <c r="AG1753" s="171">
        <f>IF(AG$2=$A1753,Data!AD45,0)</f>
        <v>0</v>
      </c>
      <c r="AH1753" s="170">
        <f>IF(AH$2=$A1753,Data!AE45,0)</f>
        <v>0</v>
      </c>
      <c r="AI1753" s="171">
        <f>IF(AI$2=$A1753,Data!AF45,0)</f>
        <v>0</v>
      </c>
      <c r="AJ1753" s="170">
        <f>IF(AJ$2=$A1753,Data!AG45,0)</f>
        <v>0</v>
      </c>
      <c r="AK1753" s="171">
        <f>IF(AK$2=$A1753,Data!AH45,0)</f>
        <v>0</v>
      </c>
      <c r="AL1753" s="170">
        <f>IF(AL$2=$A1753,Data!AI45,0)</f>
        <v>0</v>
      </c>
      <c r="AM1753" t="str">
        <f t="shared" si="54"/>
        <v>0</v>
      </c>
      <c r="AN1753" t="e">
        <f>+INDEX(Validation!$D$4:$D$250,MATCH(Merge!B1753,Validation!$E$4:$E$250,0))</f>
        <v>#N/A</v>
      </c>
      <c r="AO1753" s="172">
        <f t="shared" si="55"/>
        <v>0</v>
      </c>
    </row>
    <row r="1754" spans="1:41" ht="15" x14ac:dyDescent="0.25">
      <c r="A1754">
        <f>Inputs!$H$15</f>
        <v>5</v>
      </c>
      <c r="B1754" t="str">
        <f>Inputs!$D$4</f>
        <v>Select Agency…</v>
      </c>
      <c r="C1754" s="166" t="str">
        <f>Inputs!$I$6</f>
        <v>(insert code)</v>
      </c>
      <c r="D1754" t="str">
        <f>IFERROR(INDEX(Inputs!$I$11:$I$19,MATCH(A1754,Inputs!$H$11:$H$19)),"")</f>
        <v>(insert code)</v>
      </c>
      <c r="E1754" s="167">
        <f>Data!B46</f>
        <v>0</v>
      </c>
      <c r="F1754" s="168">
        <f>IF(F$2=$A1754,Data!C46,0)</f>
        <v>0</v>
      </c>
      <c r="G1754" s="168">
        <f>IF(G$2=$A1754,Data!D46,0)</f>
        <v>0</v>
      </c>
      <c r="H1754" s="168">
        <f>IF(H$2=$A1754,Data!E46,0)</f>
        <v>0</v>
      </c>
      <c r="I1754" s="168">
        <f>IF(I$2=$A1754,Data!F46,0)</f>
        <v>0</v>
      </c>
      <c r="J1754" s="168">
        <f>IF(J$2=$A1754,Data!G46,0)</f>
        <v>0</v>
      </c>
      <c r="K1754" s="168">
        <f>IF(K$2=$A1754,Data!H46,0)</f>
        <v>0</v>
      </c>
      <c r="L1754" s="168">
        <f>IF(L$2=$A1754,Data!I46,0)</f>
        <v>0</v>
      </c>
      <c r="M1754" s="168">
        <f>IF(M$2=$A1754,Data!J46,0)</f>
        <v>0</v>
      </c>
      <c r="N1754" s="168">
        <f>IF(N$2=$A1754,Data!K46,0)</f>
        <v>0</v>
      </c>
      <c r="O1754" s="168">
        <f>IF(O$2=$A1754,Data!L46,0)</f>
        <v>0</v>
      </c>
      <c r="P1754" s="168">
        <f>IF(P$2=$A1754,Data!M46,0)</f>
        <v>0</v>
      </c>
      <c r="Q1754" s="168">
        <f>IF(Q$2=$A1754,Data!N46,0)</f>
        <v>0</v>
      </c>
      <c r="R1754" s="169">
        <f>IF(R$2=$A1754,Data!O46,0)</f>
        <v>0</v>
      </c>
      <c r="S1754" s="169">
        <f>IF(S$2=$A1754,Data!P46,0)</f>
        <v>0</v>
      </c>
      <c r="T1754" s="169">
        <f>IF(T$2=$A1754,Data!Q46,0)</f>
        <v>0</v>
      </c>
      <c r="U1754" s="169">
        <f>IF(U$2=$A1754,Data!R46,0)</f>
        <v>0</v>
      </c>
      <c r="V1754" s="169">
        <f>IF(V$2=$A1754,Data!S46,0)</f>
        <v>0</v>
      </c>
      <c r="W1754" s="169">
        <f>IF(W$2=$A1754,Data!T46,0)</f>
        <v>0</v>
      </c>
      <c r="X1754" s="169">
        <f>IF(X$2=$A1754,Data!U46,0)</f>
        <v>0</v>
      </c>
      <c r="Y1754" s="169">
        <f>IF(Y$2=$A1754,Data!V46,0)</f>
        <v>0</v>
      </c>
      <c r="Z1754" s="169">
        <f>IF(Z$2=$A1754,Data!W46,0)</f>
        <v>0</v>
      </c>
      <c r="AA1754" s="169">
        <f>IF(AA$2=$A1754,Data!X46,0)</f>
        <v>0</v>
      </c>
      <c r="AB1754" s="169">
        <f>IF(AB$2=$A1754,Data!Y46,0)</f>
        <v>0</v>
      </c>
      <c r="AC1754" s="169">
        <f>IF(AC$2=$A1754,Data!Z46,0)</f>
        <v>0</v>
      </c>
      <c r="AD1754" s="170">
        <f>IF(AD$2=$A1754,Data!AA46,0)</f>
        <v>0</v>
      </c>
      <c r="AE1754" s="171">
        <f>IF(AE$2=$A1754,Data!AB46,0)</f>
        <v>0</v>
      </c>
      <c r="AF1754" s="170">
        <f>IF(AF$2=$A1754,Data!AC46,0)</f>
        <v>0</v>
      </c>
      <c r="AG1754" s="171">
        <f>IF(AG$2=$A1754,Data!AD46,0)</f>
        <v>0</v>
      </c>
      <c r="AH1754" s="170">
        <f>IF(AH$2=$A1754,Data!AE46,0)</f>
        <v>0</v>
      </c>
      <c r="AI1754" s="171">
        <f>IF(AI$2=$A1754,Data!AF46,0)</f>
        <v>0</v>
      </c>
      <c r="AJ1754" s="170">
        <f>IF(AJ$2=$A1754,Data!AG46,0)</f>
        <v>0</v>
      </c>
      <c r="AK1754" s="171">
        <f>IF(AK$2=$A1754,Data!AH46,0)</f>
        <v>0</v>
      </c>
      <c r="AL1754" s="170">
        <f>IF(AL$2=$A1754,Data!AI46,0)</f>
        <v>0</v>
      </c>
      <c r="AM1754" t="str">
        <f t="shared" si="54"/>
        <v>0</v>
      </c>
      <c r="AN1754" t="e">
        <f>+INDEX(Validation!$D$4:$D$250,MATCH(Merge!B1754,Validation!$E$4:$E$250,0))</f>
        <v>#N/A</v>
      </c>
      <c r="AO1754" s="172">
        <f t="shared" si="55"/>
        <v>0</v>
      </c>
    </row>
    <row r="1755" spans="1:41" ht="15" x14ac:dyDescent="0.25">
      <c r="A1755">
        <f>Inputs!$H$15</f>
        <v>5</v>
      </c>
      <c r="B1755" t="str">
        <f>Inputs!$D$4</f>
        <v>Select Agency…</v>
      </c>
      <c r="C1755" s="166" t="str">
        <f>Inputs!$I$6</f>
        <v>(insert code)</v>
      </c>
      <c r="D1755" t="str">
        <f>IFERROR(INDEX(Inputs!$I$11:$I$19,MATCH(A1755,Inputs!$H$11:$H$19)),"")</f>
        <v>(insert code)</v>
      </c>
      <c r="E1755" s="167">
        <f>Data!B47</f>
        <v>0</v>
      </c>
      <c r="F1755" s="168">
        <f>IF(F$2=$A1755,Data!C47,0)</f>
        <v>0</v>
      </c>
      <c r="G1755" s="168">
        <f>IF(G$2=$A1755,Data!D47,0)</f>
        <v>0</v>
      </c>
      <c r="H1755" s="168">
        <f>IF(H$2=$A1755,Data!E47,0)</f>
        <v>0</v>
      </c>
      <c r="I1755" s="168">
        <f>IF(I$2=$A1755,Data!F47,0)</f>
        <v>0</v>
      </c>
      <c r="J1755" s="168">
        <f>IF(J$2=$A1755,Data!G47,0)</f>
        <v>0</v>
      </c>
      <c r="K1755" s="168">
        <f>IF(K$2=$A1755,Data!H47,0)</f>
        <v>0</v>
      </c>
      <c r="L1755" s="168">
        <f>IF(L$2=$A1755,Data!I47,0)</f>
        <v>0</v>
      </c>
      <c r="M1755" s="168">
        <f>IF(M$2=$A1755,Data!J47,0)</f>
        <v>0</v>
      </c>
      <c r="N1755" s="168">
        <f>IF(N$2=$A1755,Data!K47,0)</f>
        <v>0</v>
      </c>
      <c r="O1755" s="168">
        <f>IF(O$2=$A1755,Data!L47,0)</f>
        <v>0</v>
      </c>
      <c r="P1755" s="168">
        <f>IF(P$2=$A1755,Data!M47,0)</f>
        <v>0</v>
      </c>
      <c r="Q1755" s="168">
        <f>IF(Q$2=$A1755,Data!N47,0)</f>
        <v>0</v>
      </c>
      <c r="R1755" s="169">
        <f>IF(R$2=$A1755,Data!O47,0)</f>
        <v>0</v>
      </c>
      <c r="S1755" s="169">
        <f>IF(S$2=$A1755,Data!P47,0)</f>
        <v>0</v>
      </c>
      <c r="T1755" s="169">
        <f>IF(T$2=$A1755,Data!Q47,0)</f>
        <v>0</v>
      </c>
      <c r="U1755" s="169">
        <f>IF(U$2=$A1755,Data!R47,0)</f>
        <v>0</v>
      </c>
      <c r="V1755" s="169">
        <f>IF(V$2=$A1755,Data!S47,0)</f>
        <v>0</v>
      </c>
      <c r="W1755" s="169">
        <f>IF(W$2=$A1755,Data!T47,0)</f>
        <v>0</v>
      </c>
      <c r="X1755" s="169">
        <f>IF(X$2=$A1755,Data!U47,0)</f>
        <v>0</v>
      </c>
      <c r="Y1755" s="169">
        <f>IF(Y$2=$A1755,Data!V47,0)</f>
        <v>0</v>
      </c>
      <c r="Z1755" s="169">
        <f>IF(Z$2=$A1755,Data!W47,0)</f>
        <v>0</v>
      </c>
      <c r="AA1755" s="169">
        <f>IF(AA$2=$A1755,Data!X47,0)</f>
        <v>0</v>
      </c>
      <c r="AB1755" s="169">
        <f>IF(AB$2=$A1755,Data!Y47,0)</f>
        <v>0</v>
      </c>
      <c r="AC1755" s="169">
        <f>IF(AC$2=$A1755,Data!Z47,0)</f>
        <v>0</v>
      </c>
      <c r="AD1755" s="170">
        <f>IF(AD$2=$A1755,Data!AA47,0)</f>
        <v>0</v>
      </c>
      <c r="AE1755" s="171">
        <f>IF(AE$2=$A1755,Data!AB47,0)</f>
        <v>0</v>
      </c>
      <c r="AF1755" s="170">
        <f>IF(AF$2=$A1755,Data!AC47,0)</f>
        <v>0</v>
      </c>
      <c r="AG1755" s="171">
        <f>IF(AG$2=$A1755,Data!AD47,0)</f>
        <v>0</v>
      </c>
      <c r="AH1755" s="170">
        <f>IF(AH$2=$A1755,Data!AE47,0)</f>
        <v>0</v>
      </c>
      <c r="AI1755" s="171">
        <f>IF(AI$2=$A1755,Data!AF47,0)</f>
        <v>0</v>
      </c>
      <c r="AJ1755" s="170">
        <f>IF(AJ$2=$A1755,Data!AG47,0)</f>
        <v>0</v>
      </c>
      <c r="AK1755" s="171">
        <f>IF(AK$2=$A1755,Data!AH47,0)</f>
        <v>0</v>
      </c>
      <c r="AL1755" s="170">
        <f>IF(AL$2=$A1755,Data!AI47,0)</f>
        <v>0</v>
      </c>
      <c r="AM1755" t="str">
        <f t="shared" si="54"/>
        <v>0</v>
      </c>
      <c r="AN1755" t="e">
        <f>+INDEX(Validation!$D$4:$D$250,MATCH(Merge!B1755,Validation!$E$4:$E$250,0))</f>
        <v>#N/A</v>
      </c>
      <c r="AO1755" s="172">
        <f t="shared" si="55"/>
        <v>0</v>
      </c>
    </row>
    <row r="1756" spans="1:41" ht="15" x14ac:dyDescent="0.25">
      <c r="A1756">
        <f>Inputs!$H$15</f>
        <v>5</v>
      </c>
      <c r="B1756" t="str">
        <f>Inputs!$D$4</f>
        <v>Select Agency…</v>
      </c>
      <c r="C1756" s="166" t="str">
        <f>Inputs!$I$6</f>
        <v>(insert code)</v>
      </c>
      <c r="D1756" t="str">
        <f>IFERROR(INDEX(Inputs!$I$11:$I$19,MATCH(A1756,Inputs!$H$11:$H$19)),"")</f>
        <v>(insert code)</v>
      </c>
      <c r="E1756" s="167">
        <f>Data!B48</f>
        <v>0</v>
      </c>
      <c r="F1756" s="168">
        <f>IF(F$2=$A1756,Data!C48,0)</f>
        <v>0</v>
      </c>
      <c r="G1756" s="168">
        <f>IF(G$2=$A1756,Data!D48,0)</f>
        <v>0</v>
      </c>
      <c r="H1756" s="168">
        <f>IF(H$2=$A1756,Data!E48,0)</f>
        <v>0</v>
      </c>
      <c r="I1756" s="168">
        <f>IF(I$2=$A1756,Data!F48,0)</f>
        <v>0</v>
      </c>
      <c r="J1756" s="168">
        <f>IF(J$2=$A1756,Data!G48,0)</f>
        <v>0</v>
      </c>
      <c r="K1756" s="168">
        <f>IF(K$2=$A1756,Data!H48,0)</f>
        <v>0</v>
      </c>
      <c r="L1756" s="168">
        <f>IF(L$2=$A1756,Data!I48,0)</f>
        <v>0</v>
      </c>
      <c r="M1756" s="168">
        <f>IF(M$2=$A1756,Data!J48,0)</f>
        <v>0</v>
      </c>
      <c r="N1756" s="168">
        <f>IF(N$2=$A1756,Data!K48,0)</f>
        <v>0</v>
      </c>
      <c r="O1756" s="168">
        <f>IF(O$2=$A1756,Data!L48,0)</f>
        <v>0</v>
      </c>
      <c r="P1756" s="168">
        <f>IF(P$2=$A1756,Data!M48,0)</f>
        <v>0</v>
      </c>
      <c r="Q1756" s="168">
        <f>IF(Q$2=$A1756,Data!N48,0)</f>
        <v>0</v>
      </c>
      <c r="R1756" s="169">
        <f>IF(R$2=$A1756,Data!O48,0)</f>
        <v>0</v>
      </c>
      <c r="S1756" s="169">
        <f>IF(S$2=$A1756,Data!P48,0)</f>
        <v>0</v>
      </c>
      <c r="T1756" s="169">
        <f>IF(T$2=$A1756,Data!Q48,0)</f>
        <v>0</v>
      </c>
      <c r="U1756" s="169">
        <f>IF(U$2=$A1756,Data!R48,0)</f>
        <v>0</v>
      </c>
      <c r="V1756" s="169">
        <f>IF(V$2=$A1756,Data!S48,0)</f>
        <v>0</v>
      </c>
      <c r="W1756" s="169">
        <f>IF(W$2=$A1756,Data!T48,0)</f>
        <v>0</v>
      </c>
      <c r="X1756" s="169">
        <f>IF(X$2=$A1756,Data!U48,0)</f>
        <v>0</v>
      </c>
      <c r="Y1756" s="169">
        <f>IF(Y$2=$A1756,Data!V48,0)</f>
        <v>0</v>
      </c>
      <c r="Z1756" s="169">
        <f>IF(Z$2=$A1756,Data!W48,0)</f>
        <v>0</v>
      </c>
      <c r="AA1756" s="169">
        <f>IF(AA$2=$A1756,Data!X48,0)</f>
        <v>0</v>
      </c>
      <c r="AB1756" s="169">
        <f>IF(AB$2=$A1756,Data!Y48,0)</f>
        <v>0</v>
      </c>
      <c r="AC1756" s="169">
        <f>IF(AC$2=$A1756,Data!Z48,0)</f>
        <v>0</v>
      </c>
      <c r="AD1756" s="170">
        <f>IF(AD$2=$A1756,Data!AA48,0)</f>
        <v>0</v>
      </c>
      <c r="AE1756" s="171">
        <f>IF(AE$2=$A1756,Data!AB48,0)</f>
        <v>0</v>
      </c>
      <c r="AF1756" s="170">
        <f>IF(AF$2=$A1756,Data!AC48,0)</f>
        <v>0</v>
      </c>
      <c r="AG1756" s="171">
        <f>IF(AG$2=$A1756,Data!AD48,0)</f>
        <v>0</v>
      </c>
      <c r="AH1756" s="170">
        <f>IF(AH$2=$A1756,Data!AE48,0)</f>
        <v>0</v>
      </c>
      <c r="AI1756" s="171">
        <f>IF(AI$2=$A1756,Data!AF48,0)</f>
        <v>0</v>
      </c>
      <c r="AJ1756" s="170">
        <f>IF(AJ$2=$A1756,Data!AG48,0)</f>
        <v>0</v>
      </c>
      <c r="AK1756" s="171">
        <f>IF(AK$2=$A1756,Data!AH48,0)</f>
        <v>0</v>
      </c>
      <c r="AL1756" s="170">
        <f>IF(AL$2=$A1756,Data!AI48,0)</f>
        <v>0</v>
      </c>
      <c r="AM1756" t="str">
        <f t="shared" si="54"/>
        <v>0</v>
      </c>
      <c r="AN1756" t="e">
        <f>+INDEX(Validation!$D$4:$D$250,MATCH(Merge!B1756,Validation!$E$4:$E$250,0))</f>
        <v>#N/A</v>
      </c>
      <c r="AO1756" s="172">
        <f t="shared" si="55"/>
        <v>0</v>
      </c>
    </row>
    <row r="1757" spans="1:41" ht="15" x14ac:dyDescent="0.25">
      <c r="A1757">
        <f>Inputs!$H$15</f>
        <v>5</v>
      </c>
      <c r="B1757" t="str">
        <f>Inputs!$D$4</f>
        <v>Select Agency…</v>
      </c>
      <c r="C1757" s="166" t="str">
        <f>Inputs!$I$6</f>
        <v>(insert code)</v>
      </c>
      <c r="D1757" t="str">
        <f>IFERROR(INDEX(Inputs!$I$11:$I$19,MATCH(A1757,Inputs!$H$11:$H$19)),"")</f>
        <v>(insert code)</v>
      </c>
      <c r="E1757" s="167">
        <f>Data!B49</f>
        <v>0</v>
      </c>
      <c r="F1757" s="168">
        <f>IF(F$2=$A1757,Data!C49,0)</f>
        <v>0</v>
      </c>
      <c r="G1757" s="168">
        <f>IF(G$2=$A1757,Data!D49,0)</f>
        <v>0</v>
      </c>
      <c r="H1757" s="168">
        <f>IF(H$2=$A1757,Data!E49,0)</f>
        <v>0</v>
      </c>
      <c r="I1757" s="168">
        <f>IF(I$2=$A1757,Data!F49,0)</f>
        <v>0</v>
      </c>
      <c r="J1757" s="168">
        <f>IF(J$2=$A1757,Data!G49,0)</f>
        <v>0</v>
      </c>
      <c r="K1757" s="168">
        <f>IF(K$2=$A1757,Data!H49,0)</f>
        <v>0</v>
      </c>
      <c r="L1757" s="168">
        <f>IF(L$2=$A1757,Data!I49,0)</f>
        <v>0</v>
      </c>
      <c r="M1757" s="168">
        <f>IF(M$2=$A1757,Data!J49,0)</f>
        <v>0</v>
      </c>
      <c r="N1757" s="168">
        <f>IF(N$2=$A1757,Data!K49,0)</f>
        <v>0</v>
      </c>
      <c r="O1757" s="168">
        <f>IF(O$2=$A1757,Data!L49,0)</f>
        <v>0</v>
      </c>
      <c r="P1757" s="168">
        <f>IF(P$2=$A1757,Data!M49,0)</f>
        <v>0</v>
      </c>
      <c r="Q1757" s="168">
        <f>IF(Q$2=$A1757,Data!N49,0)</f>
        <v>0</v>
      </c>
      <c r="R1757" s="169">
        <f>IF(R$2=$A1757,Data!O49,0)</f>
        <v>0</v>
      </c>
      <c r="S1757" s="169">
        <f>IF(S$2=$A1757,Data!P49,0)</f>
        <v>0</v>
      </c>
      <c r="T1757" s="169">
        <f>IF(T$2=$A1757,Data!Q49,0)</f>
        <v>0</v>
      </c>
      <c r="U1757" s="169">
        <f>IF(U$2=$A1757,Data!R49,0)</f>
        <v>0</v>
      </c>
      <c r="V1757" s="169">
        <f>IF(V$2=$A1757,Data!S49,0)</f>
        <v>0</v>
      </c>
      <c r="W1757" s="169">
        <f>IF(W$2=$A1757,Data!T49,0)</f>
        <v>0</v>
      </c>
      <c r="X1757" s="169">
        <f>IF(X$2=$A1757,Data!U49,0)</f>
        <v>0</v>
      </c>
      <c r="Y1757" s="169">
        <f>IF(Y$2=$A1757,Data!V49,0)</f>
        <v>0</v>
      </c>
      <c r="Z1757" s="169">
        <f>IF(Z$2=$A1757,Data!W49,0)</f>
        <v>0</v>
      </c>
      <c r="AA1757" s="169">
        <f>IF(AA$2=$A1757,Data!X49,0)</f>
        <v>0</v>
      </c>
      <c r="AB1757" s="169">
        <f>IF(AB$2=$A1757,Data!Y49,0)</f>
        <v>0</v>
      </c>
      <c r="AC1757" s="169">
        <f>IF(AC$2=$A1757,Data!Z49,0)</f>
        <v>0</v>
      </c>
      <c r="AD1757" s="170">
        <f>IF(AD$2=$A1757,Data!AA49,0)</f>
        <v>0</v>
      </c>
      <c r="AE1757" s="171">
        <f>IF(AE$2=$A1757,Data!AB49,0)</f>
        <v>0</v>
      </c>
      <c r="AF1757" s="170">
        <f>IF(AF$2=$A1757,Data!AC49,0)</f>
        <v>0</v>
      </c>
      <c r="AG1757" s="171">
        <f>IF(AG$2=$A1757,Data!AD49,0)</f>
        <v>0</v>
      </c>
      <c r="AH1757" s="170">
        <f>IF(AH$2=$A1757,Data!AE49,0)</f>
        <v>0</v>
      </c>
      <c r="AI1757" s="171">
        <f>IF(AI$2=$A1757,Data!AF49,0)</f>
        <v>0</v>
      </c>
      <c r="AJ1757" s="170">
        <f>IF(AJ$2=$A1757,Data!AG49,0)</f>
        <v>0</v>
      </c>
      <c r="AK1757" s="171">
        <f>IF(AK$2=$A1757,Data!AH49,0)</f>
        <v>0</v>
      </c>
      <c r="AL1757" s="170">
        <f>IF(AL$2=$A1757,Data!AI49,0)</f>
        <v>0</v>
      </c>
      <c r="AM1757" t="str">
        <f t="shared" si="54"/>
        <v>0</v>
      </c>
      <c r="AN1757" t="e">
        <f>+INDEX(Validation!$D$4:$D$250,MATCH(Merge!B1757,Validation!$E$4:$E$250,0))</f>
        <v>#N/A</v>
      </c>
      <c r="AO1757" s="172">
        <f t="shared" si="55"/>
        <v>0</v>
      </c>
    </row>
    <row r="1758" spans="1:41" ht="15" x14ac:dyDescent="0.25">
      <c r="A1758">
        <f>Inputs!$H$15</f>
        <v>5</v>
      </c>
      <c r="B1758" t="str">
        <f>Inputs!$D$4</f>
        <v>Select Agency…</v>
      </c>
      <c r="C1758" s="166" t="str">
        <f>Inputs!$I$6</f>
        <v>(insert code)</v>
      </c>
      <c r="D1758" t="str">
        <f>IFERROR(INDEX(Inputs!$I$11:$I$19,MATCH(A1758,Inputs!$H$11:$H$19)),"")</f>
        <v>(insert code)</v>
      </c>
      <c r="E1758" s="167">
        <f>Data!B50</f>
        <v>0</v>
      </c>
      <c r="F1758" s="168">
        <f>IF(F$2=$A1758,Data!C50,0)</f>
        <v>0</v>
      </c>
      <c r="G1758" s="168">
        <f>IF(G$2=$A1758,Data!D50,0)</f>
        <v>0</v>
      </c>
      <c r="H1758" s="168">
        <f>IF(H$2=$A1758,Data!E50,0)</f>
        <v>0</v>
      </c>
      <c r="I1758" s="168">
        <f>IF(I$2=$A1758,Data!F50,0)</f>
        <v>0</v>
      </c>
      <c r="J1758" s="168">
        <f>IF(J$2=$A1758,Data!G50,0)</f>
        <v>0</v>
      </c>
      <c r="K1758" s="168">
        <f>IF(K$2=$A1758,Data!H50,0)</f>
        <v>0</v>
      </c>
      <c r="L1758" s="168">
        <f>IF(L$2=$A1758,Data!I50,0)</f>
        <v>0</v>
      </c>
      <c r="M1758" s="168">
        <f>IF(M$2=$A1758,Data!J50,0)</f>
        <v>0</v>
      </c>
      <c r="N1758" s="168">
        <f>IF(N$2=$A1758,Data!K50,0)</f>
        <v>0</v>
      </c>
      <c r="O1758" s="168">
        <f>IF(O$2=$A1758,Data!L50,0)</f>
        <v>0</v>
      </c>
      <c r="P1758" s="168">
        <f>IF(P$2=$A1758,Data!M50,0)</f>
        <v>0</v>
      </c>
      <c r="Q1758" s="168">
        <f>IF(Q$2=$A1758,Data!N50,0)</f>
        <v>0</v>
      </c>
      <c r="R1758" s="169">
        <f>IF(R$2=$A1758,Data!O50,0)</f>
        <v>0</v>
      </c>
      <c r="S1758" s="169">
        <f>IF(S$2=$A1758,Data!P50,0)</f>
        <v>0</v>
      </c>
      <c r="T1758" s="169">
        <f>IF(T$2=$A1758,Data!Q50,0)</f>
        <v>0</v>
      </c>
      <c r="U1758" s="169">
        <f>IF(U$2=$A1758,Data!R50,0)</f>
        <v>0</v>
      </c>
      <c r="V1758" s="169">
        <f>IF(V$2=$A1758,Data!S50,0)</f>
        <v>0</v>
      </c>
      <c r="W1758" s="169">
        <f>IF(W$2=$A1758,Data!T50,0)</f>
        <v>0</v>
      </c>
      <c r="X1758" s="169">
        <f>IF(X$2=$A1758,Data!U50,0)</f>
        <v>0</v>
      </c>
      <c r="Y1758" s="169">
        <f>IF(Y$2=$A1758,Data!V50,0)</f>
        <v>0</v>
      </c>
      <c r="Z1758" s="169">
        <f>IF(Z$2=$A1758,Data!W50,0)</f>
        <v>0</v>
      </c>
      <c r="AA1758" s="169">
        <f>IF(AA$2=$A1758,Data!X50,0)</f>
        <v>0</v>
      </c>
      <c r="AB1758" s="169">
        <f>IF(AB$2=$A1758,Data!Y50,0)</f>
        <v>0</v>
      </c>
      <c r="AC1758" s="169">
        <f>IF(AC$2=$A1758,Data!Z50,0)</f>
        <v>0</v>
      </c>
      <c r="AD1758" s="170">
        <f>IF(AD$2=$A1758,Data!AA50,0)</f>
        <v>0</v>
      </c>
      <c r="AE1758" s="171">
        <f>IF(AE$2=$A1758,Data!AB50,0)</f>
        <v>0</v>
      </c>
      <c r="AF1758" s="170">
        <f>IF(AF$2=$A1758,Data!AC50,0)</f>
        <v>0</v>
      </c>
      <c r="AG1758" s="171">
        <f>IF(AG$2=$A1758,Data!AD50,0)</f>
        <v>0</v>
      </c>
      <c r="AH1758" s="170">
        <f>IF(AH$2=$A1758,Data!AE50,0)</f>
        <v>0</v>
      </c>
      <c r="AI1758" s="171">
        <f>IF(AI$2=$A1758,Data!AF50,0)</f>
        <v>0</v>
      </c>
      <c r="AJ1758" s="170">
        <f>IF(AJ$2=$A1758,Data!AG50,0)</f>
        <v>0</v>
      </c>
      <c r="AK1758" s="171">
        <f>IF(AK$2=$A1758,Data!AH50,0)</f>
        <v>0</v>
      </c>
      <c r="AL1758" s="170">
        <f>IF(AL$2=$A1758,Data!AI50,0)</f>
        <v>0</v>
      </c>
      <c r="AM1758" t="str">
        <f t="shared" si="54"/>
        <v>0</v>
      </c>
      <c r="AN1758" t="e">
        <f>+INDEX(Validation!$D$4:$D$250,MATCH(Merge!B1758,Validation!$E$4:$E$250,0))</f>
        <v>#N/A</v>
      </c>
      <c r="AO1758" s="172">
        <f t="shared" si="55"/>
        <v>0</v>
      </c>
    </row>
    <row r="1759" spans="1:41" ht="15" x14ac:dyDescent="0.25">
      <c r="A1759">
        <f>Inputs!$H$15</f>
        <v>5</v>
      </c>
      <c r="B1759" t="str">
        <f>Inputs!$D$4</f>
        <v>Select Agency…</v>
      </c>
      <c r="C1759" s="166" t="str">
        <f>Inputs!$I$6</f>
        <v>(insert code)</v>
      </c>
      <c r="D1759" t="str">
        <f>IFERROR(INDEX(Inputs!$I$11:$I$19,MATCH(A1759,Inputs!$H$11:$H$19)),"")</f>
        <v>(insert code)</v>
      </c>
      <c r="E1759" s="167">
        <f>Data!B51</f>
        <v>0</v>
      </c>
      <c r="F1759" s="168">
        <f>IF(F$2=$A1759,Data!C51,0)</f>
        <v>0</v>
      </c>
      <c r="G1759" s="168">
        <f>IF(G$2=$A1759,Data!D51,0)</f>
        <v>0</v>
      </c>
      <c r="H1759" s="168">
        <f>IF(H$2=$A1759,Data!E51,0)</f>
        <v>0</v>
      </c>
      <c r="I1759" s="168">
        <f>IF(I$2=$A1759,Data!F51,0)</f>
        <v>0</v>
      </c>
      <c r="J1759" s="168">
        <f>IF(J$2=$A1759,Data!G51,0)</f>
        <v>0</v>
      </c>
      <c r="K1759" s="168">
        <f>IF(K$2=$A1759,Data!H51,0)</f>
        <v>0</v>
      </c>
      <c r="L1759" s="168">
        <f>IF(L$2=$A1759,Data!I51,0)</f>
        <v>0</v>
      </c>
      <c r="M1759" s="168">
        <f>IF(M$2=$A1759,Data!J51,0)</f>
        <v>0</v>
      </c>
      <c r="N1759" s="168">
        <f>IF(N$2=$A1759,Data!K51,0)</f>
        <v>0</v>
      </c>
      <c r="O1759" s="168">
        <f>IF(O$2=$A1759,Data!L51,0)</f>
        <v>0</v>
      </c>
      <c r="P1759" s="168">
        <f>IF(P$2=$A1759,Data!M51,0)</f>
        <v>0</v>
      </c>
      <c r="Q1759" s="168">
        <f>IF(Q$2=$A1759,Data!N51,0)</f>
        <v>0</v>
      </c>
      <c r="R1759" s="169">
        <f>IF(R$2=$A1759,Data!O51,0)</f>
        <v>0</v>
      </c>
      <c r="S1759" s="169">
        <f>IF(S$2=$A1759,Data!P51,0)</f>
        <v>0</v>
      </c>
      <c r="T1759" s="169">
        <f>IF(T$2=$A1759,Data!Q51,0)</f>
        <v>0</v>
      </c>
      <c r="U1759" s="169">
        <f>IF(U$2=$A1759,Data!R51,0)</f>
        <v>0</v>
      </c>
      <c r="V1759" s="169">
        <f>IF(V$2=$A1759,Data!S51,0)</f>
        <v>0</v>
      </c>
      <c r="W1759" s="169">
        <f>IF(W$2=$A1759,Data!T51,0)</f>
        <v>0</v>
      </c>
      <c r="X1759" s="169">
        <f>IF(X$2=$A1759,Data!U51,0)</f>
        <v>0</v>
      </c>
      <c r="Y1759" s="169">
        <f>IF(Y$2=$A1759,Data!V51,0)</f>
        <v>0</v>
      </c>
      <c r="Z1759" s="169">
        <f>IF(Z$2=$A1759,Data!W51,0)</f>
        <v>0</v>
      </c>
      <c r="AA1759" s="169">
        <f>IF(AA$2=$A1759,Data!X51,0)</f>
        <v>0</v>
      </c>
      <c r="AB1759" s="169">
        <f>IF(AB$2=$A1759,Data!Y51,0)</f>
        <v>0</v>
      </c>
      <c r="AC1759" s="169">
        <f>IF(AC$2=$A1759,Data!Z51,0)</f>
        <v>0</v>
      </c>
      <c r="AD1759" s="170">
        <f>IF(AD$2=$A1759,Data!AA51,0)</f>
        <v>0</v>
      </c>
      <c r="AE1759" s="171">
        <f>IF(AE$2=$A1759,Data!AB51,0)</f>
        <v>0</v>
      </c>
      <c r="AF1759" s="170">
        <f>IF(AF$2=$A1759,Data!AC51,0)</f>
        <v>0</v>
      </c>
      <c r="AG1759" s="171">
        <f>IF(AG$2=$A1759,Data!AD51,0)</f>
        <v>0</v>
      </c>
      <c r="AH1759" s="170">
        <f>IF(AH$2=$A1759,Data!AE51,0)</f>
        <v>0</v>
      </c>
      <c r="AI1759" s="171">
        <f>IF(AI$2=$A1759,Data!AF51,0)</f>
        <v>0</v>
      </c>
      <c r="AJ1759" s="170">
        <f>IF(AJ$2=$A1759,Data!AG51,0)</f>
        <v>0</v>
      </c>
      <c r="AK1759" s="171">
        <f>IF(AK$2=$A1759,Data!AH51,0)</f>
        <v>0</v>
      </c>
      <c r="AL1759" s="170">
        <f>IF(AL$2=$A1759,Data!AI51,0)</f>
        <v>0</v>
      </c>
      <c r="AM1759" t="str">
        <f t="shared" si="54"/>
        <v>0</v>
      </c>
      <c r="AN1759" t="e">
        <f>+INDEX(Validation!$D$4:$D$250,MATCH(Merge!B1759,Validation!$E$4:$E$250,0))</f>
        <v>#N/A</v>
      </c>
      <c r="AO1759" s="172">
        <f t="shared" si="55"/>
        <v>0</v>
      </c>
    </row>
    <row r="1760" spans="1:41" ht="15" x14ac:dyDescent="0.25">
      <c r="A1760">
        <f>Inputs!$H$15</f>
        <v>5</v>
      </c>
      <c r="B1760" t="str">
        <f>Inputs!$D$4</f>
        <v>Select Agency…</v>
      </c>
      <c r="C1760" s="166" t="str">
        <f>Inputs!$I$6</f>
        <v>(insert code)</v>
      </c>
      <c r="D1760" t="str">
        <f>IFERROR(INDEX(Inputs!$I$11:$I$19,MATCH(A1760,Inputs!$H$11:$H$19)),"")</f>
        <v>(insert code)</v>
      </c>
      <c r="E1760" s="167">
        <f>Data!B52</f>
        <v>0</v>
      </c>
      <c r="F1760" s="168">
        <f>IF(F$2=$A1760,Data!C52,0)</f>
        <v>0</v>
      </c>
      <c r="G1760" s="168">
        <f>IF(G$2=$A1760,Data!D52,0)</f>
        <v>0</v>
      </c>
      <c r="H1760" s="168">
        <f>IF(H$2=$A1760,Data!E52,0)</f>
        <v>0</v>
      </c>
      <c r="I1760" s="168">
        <f>IF(I$2=$A1760,Data!F52,0)</f>
        <v>0</v>
      </c>
      <c r="J1760" s="168">
        <f>IF(J$2=$A1760,Data!G52,0)</f>
        <v>0</v>
      </c>
      <c r="K1760" s="168">
        <f>IF(K$2=$A1760,Data!H52,0)</f>
        <v>0</v>
      </c>
      <c r="L1760" s="168">
        <f>IF(L$2=$A1760,Data!I52,0)</f>
        <v>0</v>
      </c>
      <c r="M1760" s="168">
        <f>IF(M$2=$A1760,Data!J52,0)</f>
        <v>0</v>
      </c>
      <c r="N1760" s="168">
        <f>IF(N$2=$A1760,Data!K52,0)</f>
        <v>0</v>
      </c>
      <c r="O1760" s="168">
        <f>IF(O$2=$A1760,Data!L52,0)</f>
        <v>0</v>
      </c>
      <c r="P1760" s="168">
        <f>IF(P$2=$A1760,Data!M52,0)</f>
        <v>0</v>
      </c>
      <c r="Q1760" s="168">
        <f>IF(Q$2=$A1760,Data!N52,0)</f>
        <v>0</v>
      </c>
      <c r="R1760" s="169">
        <f>IF(R$2=$A1760,Data!O52,0)</f>
        <v>0</v>
      </c>
      <c r="S1760" s="169">
        <f>IF(S$2=$A1760,Data!P52,0)</f>
        <v>0</v>
      </c>
      <c r="T1760" s="169">
        <f>IF(T$2=$A1760,Data!Q52,0)</f>
        <v>0</v>
      </c>
      <c r="U1760" s="169">
        <f>IF(U$2=$A1760,Data!R52,0)</f>
        <v>0</v>
      </c>
      <c r="V1760" s="169">
        <f>IF(V$2=$A1760,Data!S52,0)</f>
        <v>0</v>
      </c>
      <c r="W1760" s="169">
        <f>IF(W$2=$A1760,Data!T52,0)</f>
        <v>0</v>
      </c>
      <c r="X1760" s="169">
        <f>IF(X$2=$A1760,Data!U52,0)</f>
        <v>0</v>
      </c>
      <c r="Y1760" s="169">
        <f>IF(Y$2=$A1760,Data!V52,0)</f>
        <v>0</v>
      </c>
      <c r="Z1760" s="169">
        <f>IF(Z$2=$A1760,Data!W52,0)</f>
        <v>0</v>
      </c>
      <c r="AA1760" s="169">
        <f>IF(AA$2=$A1760,Data!X52,0)</f>
        <v>0</v>
      </c>
      <c r="AB1760" s="169">
        <f>IF(AB$2=$A1760,Data!Y52,0)</f>
        <v>0</v>
      </c>
      <c r="AC1760" s="169">
        <f>IF(AC$2=$A1760,Data!Z52,0)</f>
        <v>0</v>
      </c>
      <c r="AD1760" s="170">
        <f>IF(AD$2=$A1760,Data!AA52,0)</f>
        <v>0</v>
      </c>
      <c r="AE1760" s="171">
        <f>IF(AE$2=$A1760,Data!AB52,0)</f>
        <v>0</v>
      </c>
      <c r="AF1760" s="170">
        <f>IF(AF$2=$A1760,Data!AC52,0)</f>
        <v>0</v>
      </c>
      <c r="AG1760" s="171">
        <f>IF(AG$2=$A1760,Data!AD52,0)</f>
        <v>0</v>
      </c>
      <c r="AH1760" s="170">
        <f>IF(AH$2=$A1760,Data!AE52,0)</f>
        <v>0</v>
      </c>
      <c r="AI1760" s="171">
        <f>IF(AI$2=$A1760,Data!AF52,0)</f>
        <v>0</v>
      </c>
      <c r="AJ1760" s="170">
        <f>IF(AJ$2=$A1760,Data!AG52,0)</f>
        <v>0</v>
      </c>
      <c r="AK1760" s="171">
        <f>IF(AK$2=$A1760,Data!AH52,0)</f>
        <v>0</v>
      </c>
      <c r="AL1760" s="170">
        <f>IF(AL$2=$A1760,Data!AI52,0)</f>
        <v>0</v>
      </c>
      <c r="AM1760" t="str">
        <f t="shared" si="54"/>
        <v>0</v>
      </c>
      <c r="AN1760" t="e">
        <f>+INDEX(Validation!$D$4:$D$250,MATCH(Merge!B1760,Validation!$E$4:$E$250,0))</f>
        <v>#N/A</v>
      </c>
      <c r="AO1760" s="172">
        <f t="shared" si="55"/>
        <v>0</v>
      </c>
    </row>
    <row r="1761" spans="1:41" ht="15" x14ac:dyDescent="0.25">
      <c r="A1761">
        <f>Inputs!$H$15</f>
        <v>5</v>
      </c>
      <c r="B1761" t="str">
        <f>Inputs!$D$4</f>
        <v>Select Agency…</v>
      </c>
      <c r="C1761" s="166" t="str">
        <f>Inputs!$I$6</f>
        <v>(insert code)</v>
      </c>
      <c r="D1761" t="str">
        <f>IFERROR(INDEX(Inputs!$I$11:$I$19,MATCH(A1761,Inputs!$H$11:$H$19)),"")</f>
        <v>(insert code)</v>
      </c>
      <c r="E1761" s="167">
        <f>Data!B53</f>
        <v>0</v>
      </c>
      <c r="F1761" s="168">
        <f>IF(F$2=$A1761,Data!C53,0)</f>
        <v>0</v>
      </c>
      <c r="G1761" s="168">
        <f>IF(G$2=$A1761,Data!D53,0)</f>
        <v>0</v>
      </c>
      <c r="H1761" s="168">
        <f>IF(H$2=$A1761,Data!E53,0)</f>
        <v>0</v>
      </c>
      <c r="I1761" s="168">
        <f>IF(I$2=$A1761,Data!F53,0)</f>
        <v>0</v>
      </c>
      <c r="J1761" s="168">
        <f>IF(J$2=$A1761,Data!G53,0)</f>
        <v>0</v>
      </c>
      <c r="K1761" s="168">
        <f>IF(K$2=$A1761,Data!H53,0)</f>
        <v>0</v>
      </c>
      <c r="L1761" s="168">
        <f>IF(L$2=$A1761,Data!I53,0)</f>
        <v>0</v>
      </c>
      <c r="M1761" s="168">
        <f>IF(M$2=$A1761,Data!J53,0)</f>
        <v>0</v>
      </c>
      <c r="N1761" s="168">
        <f>IF(N$2=$A1761,Data!K53,0)</f>
        <v>0</v>
      </c>
      <c r="O1761" s="168">
        <f>IF(O$2=$A1761,Data!L53,0)</f>
        <v>0</v>
      </c>
      <c r="P1761" s="168">
        <f>IF(P$2=$A1761,Data!M53,0)</f>
        <v>0</v>
      </c>
      <c r="Q1761" s="168">
        <f>IF(Q$2=$A1761,Data!N53,0)</f>
        <v>0</v>
      </c>
      <c r="R1761" s="169">
        <f>IF(R$2=$A1761,Data!O53,0)</f>
        <v>0</v>
      </c>
      <c r="S1761" s="169">
        <f>IF(S$2=$A1761,Data!P53,0)</f>
        <v>0</v>
      </c>
      <c r="T1761" s="169">
        <f>IF(T$2=$A1761,Data!Q53,0)</f>
        <v>0</v>
      </c>
      <c r="U1761" s="169">
        <f>IF(U$2=$A1761,Data!R53,0)</f>
        <v>0</v>
      </c>
      <c r="V1761" s="169">
        <f>IF(V$2=$A1761,Data!S53,0)</f>
        <v>0</v>
      </c>
      <c r="W1761" s="169">
        <f>IF(W$2=$A1761,Data!T53,0)</f>
        <v>0</v>
      </c>
      <c r="X1761" s="169">
        <f>IF(X$2=$A1761,Data!U53,0)</f>
        <v>0</v>
      </c>
      <c r="Y1761" s="169">
        <f>IF(Y$2=$A1761,Data!V53,0)</f>
        <v>0</v>
      </c>
      <c r="Z1761" s="169">
        <f>IF(Z$2=$A1761,Data!W53,0)</f>
        <v>0</v>
      </c>
      <c r="AA1761" s="169">
        <f>IF(AA$2=$A1761,Data!X53,0)</f>
        <v>0</v>
      </c>
      <c r="AB1761" s="169">
        <f>IF(AB$2=$A1761,Data!Y53,0)</f>
        <v>0</v>
      </c>
      <c r="AC1761" s="169">
        <f>IF(AC$2=$A1761,Data!Z53,0)</f>
        <v>0</v>
      </c>
      <c r="AD1761" s="170">
        <f>IF(AD$2=$A1761,Data!AA53,0)</f>
        <v>0</v>
      </c>
      <c r="AE1761" s="171">
        <f>IF(AE$2=$A1761,Data!AB53,0)</f>
        <v>0</v>
      </c>
      <c r="AF1761" s="170">
        <f>IF(AF$2=$A1761,Data!AC53,0)</f>
        <v>0</v>
      </c>
      <c r="AG1761" s="171">
        <f>IF(AG$2=$A1761,Data!AD53,0)</f>
        <v>0</v>
      </c>
      <c r="AH1761" s="170">
        <f>IF(AH$2=$A1761,Data!AE53,0)</f>
        <v>0</v>
      </c>
      <c r="AI1761" s="171">
        <f>IF(AI$2=$A1761,Data!AF53,0)</f>
        <v>0</v>
      </c>
      <c r="AJ1761" s="170">
        <f>IF(AJ$2=$A1761,Data!AG53,0)</f>
        <v>0</v>
      </c>
      <c r="AK1761" s="171">
        <f>IF(AK$2=$A1761,Data!AH53,0)</f>
        <v>0</v>
      </c>
      <c r="AL1761" s="170">
        <f>IF(AL$2=$A1761,Data!AI53,0)</f>
        <v>0</v>
      </c>
      <c r="AM1761" t="str">
        <f t="shared" si="54"/>
        <v>0</v>
      </c>
      <c r="AN1761" t="e">
        <f>+INDEX(Validation!$D$4:$D$250,MATCH(Merge!B1761,Validation!$E$4:$E$250,0))</f>
        <v>#N/A</v>
      </c>
      <c r="AO1761" s="172">
        <f t="shared" si="55"/>
        <v>0</v>
      </c>
    </row>
    <row r="1762" spans="1:41" ht="15" x14ac:dyDescent="0.25">
      <c r="A1762">
        <f>Inputs!$H$15</f>
        <v>5</v>
      </c>
      <c r="B1762" t="str">
        <f>Inputs!$D$4</f>
        <v>Select Agency…</v>
      </c>
      <c r="C1762" s="166" t="str">
        <f>Inputs!$I$6</f>
        <v>(insert code)</v>
      </c>
      <c r="D1762" t="str">
        <f>IFERROR(INDEX(Inputs!$I$11:$I$19,MATCH(A1762,Inputs!$H$11:$H$19)),"")</f>
        <v>(insert code)</v>
      </c>
      <c r="E1762" s="167">
        <f>Data!B54</f>
        <v>0</v>
      </c>
      <c r="F1762" s="168">
        <f>IF(F$2=$A1762,Data!C54,0)</f>
        <v>0</v>
      </c>
      <c r="G1762" s="168">
        <f>IF(G$2=$A1762,Data!D54,0)</f>
        <v>0</v>
      </c>
      <c r="H1762" s="168">
        <f>IF(H$2=$A1762,Data!E54,0)</f>
        <v>0</v>
      </c>
      <c r="I1762" s="168">
        <f>IF(I$2=$A1762,Data!F54,0)</f>
        <v>0</v>
      </c>
      <c r="J1762" s="168">
        <f>IF(J$2=$A1762,Data!G54,0)</f>
        <v>0</v>
      </c>
      <c r="K1762" s="168">
        <f>IF(K$2=$A1762,Data!H54,0)</f>
        <v>0</v>
      </c>
      <c r="L1762" s="168">
        <f>IF(L$2=$A1762,Data!I54,0)</f>
        <v>0</v>
      </c>
      <c r="M1762" s="168">
        <f>IF(M$2=$A1762,Data!J54,0)</f>
        <v>0</v>
      </c>
      <c r="N1762" s="168">
        <f>IF(N$2=$A1762,Data!K54,0)</f>
        <v>0</v>
      </c>
      <c r="O1762" s="168">
        <f>IF(O$2=$A1762,Data!L54,0)</f>
        <v>0</v>
      </c>
      <c r="P1762" s="168">
        <f>IF(P$2=$A1762,Data!M54,0)</f>
        <v>0</v>
      </c>
      <c r="Q1762" s="168">
        <f>IF(Q$2=$A1762,Data!N54,0)</f>
        <v>0</v>
      </c>
      <c r="R1762" s="169">
        <f>IF(R$2=$A1762,Data!O54,0)</f>
        <v>0</v>
      </c>
      <c r="S1762" s="169">
        <f>IF(S$2=$A1762,Data!P54,0)</f>
        <v>0</v>
      </c>
      <c r="T1762" s="169">
        <f>IF(T$2=$A1762,Data!Q54,0)</f>
        <v>0</v>
      </c>
      <c r="U1762" s="169">
        <f>IF(U$2=$A1762,Data!R54,0)</f>
        <v>0</v>
      </c>
      <c r="V1762" s="169">
        <f>IF(V$2=$A1762,Data!S54,0)</f>
        <v>0</v>
      </c>
      <c r="W1762" s="169">
        <f>IF(W$2=$A1762,Data!T54,0)</f>
        <v>0</v>
      </c>
      <c r="X1762" s="169">
        <f>IF(X$2=$A1762,Data!U54,0)</f>
        <v>0</v>
      </c>
      <c r="Y1762" s="169">
        <f>IF(Y$2=$A1762,Data!V54,0)</f>
        <v>0</v>
      </c>
      <c r="Z1762" s="169">
        <f>IF(Z$2=$A1762,Data!W54,0)</f>
        <v>0</v>
      </c>
      <c r="AA1762" s="169">
        <f>IF(AA$2=$A1762,Data!X54,0)</f>
        <v>0</v>
      </c>
      <c r="AB1762" s="169">
        <f>IF(AB$2=$A1762,Data!Y54,0)</f>
        <v>0</v>
      </c>
      <c r="AC1762" s="169">
        <f>IF(AC$2=$A1762,Data!Z54,0)</f>
        <v>0</v>
      </c>
      <c r="AD1762" s="170">
        <f>IF(AD$2=$A1762,Data!AA54,0)</f>
        <v>0</v>
      </c>
      <c r="AE1762" s="171">
        <f>IF(AE$2=$A1762,Data!AB54,0)</f>
        <v>0</v>
      </c>
      <c r="AF1762" s="170">
        <f>IF(AF$2=$A1762,Data!AC54,0)</f>
        <v>0</v>
      </c>
      <c r="AG1762" s="171">
        <f>IF(AG$2=$A1762,Data!AD54,0)</f>
        <v>0</v>
      </c>
      <c r="AH1762" s="170">
        <f>IF(AH$2=$A1762,Data!AE54,0)</f>
        <v>0</v>
      </c>
      <c r="AI1762" s="171">
        <f>IF(AI$2=$A1762,Data!AF54,0)</f>
        <v>0</v>
      </c>
      <c r="AJ1762" s="170">
        <f>IF(AJ$2=$A1762,Data!AG54,0)</f>
        <v>0</v>
      </c>
      <c r="AK1762" s="171">
        <f>IF(AK$2=$A1762,Data!AH54,0)</f>
        <v>0</v>
      </c>
      <c r="AL1762" s="170">
        <f>IF(AL$2=$A1762,Data!AI54,0)</f>
        <v>0</v>
      </c>
      <c r="AM1762" t="str">
        <f t="shared" si="54"/>
        <v>0</v>
      </c>
      <c r="AN1762" t="e">
        <f>+INDEX(Validation!$D$4:$D$250,MATCH(Merge!B1762,Validation!$E$4:$E$250,0))</f>
        <v>#N/A</v>
      </c>
      <c r="AO1762" s="172">
        <f t="shared" si="55"/>
        <v>0</v>
      </c>
    </row>
    <row r="1763" spans="1:41" ht="15" x14ac:dyDescent="0.25">
      <c r="A1763">
        <f>Inputs!$H$15</f>
        <v>5</v>
      </c>
      <c r="B1763" t="str">
        <f>Inputs!$D$4</f>
        <v>Select Agency…</v>
      </c>
      <c r="C1763" s="166" t="str">
        <f>Inputs!$I$6</f>
        <v>(insert code)</v>
      </c>
      <c r="D1763" t="str">
        <f>IFERROR(INDEX(Inputs!$I$11:$I$19,MATCH(A1763,Inputs!$H$11:$H$19)),"")</f>
        <v>(insert code)</v>
      </c>
      <c r="E1763" s="167">
        <f>Data!B55</f>
        <v>0</v>
      </c>
      <c r="F1763" s="168">
        <f>IF(F$2=$A1763,Data!C55,0)</f>
        <v>0</v>
      </c>
      <c r="G1763" s="168">
        <f>IF(G$2=$A1763,Data!D55,0)</f>
        <v>0</v>
      </c>
      <c r="H1763" s="168">
        <f>IF(H$2=$A1763,Data!E55,0)</f>
        <v>0</v>
      </c>
      <c r="I1763" s="168">
        <f>IF(I$2=$A1763,Data!F55,0)</f>
        <v>0</v>
      </c>
      <c r="J1763" s="168">
        <f>IF(J$2=$A1763,Data!G55,0)</f>
        <v>0</v>
      </c>
      <c r="K1763" s="168">
        <f>IF(K$2=$A1763,Data!H55,0)</f>
        <v>0</v>
      </c>
      <c r="L1763" s="168">
        <f>IF(L$2=$A1763,Data!I55,0)</f>
        <v>0</v>
      </c>
      <c r="M1763" s="168">
        <f>IF(M$2=$A1763,Data!J55,0)</f>
        <v>0</v>
      </c>
      <c r="N1763" s="168">
        <f>IF(N$2=$A1763,Data!K55,0)</f>
        <v>0</v>
      </c>
      <c r="O1763" s="168">
        <f>IF(O$2=$A1763,Data!L55,0)</f>
        <v>0</v>
      </c>
      <c r="P1763" s="168">
        <f>IF(P$2=$A1763,Data!M55,0)</f>
        <v>0</v>
      </c>
      <c r="Q1763" s="168">
        <f>IF(Q$2=$A1763,Data!N55,0)</f>
        <v>0</v>
      </c>
      <c r="R1763" s="169">
        <f>IF(R$2=$A1763,Data!O55,0)</f>
        <v>0</v>
      </c>
      <c r="S1763" s="169">
        <f>IF(S$2=$A1763,Data!P55,0)</f>
        <v>0</v>
      </c>
      <c r="T1763" s="169">
        <f>IF(T$2=$A1763,Data!Q55,0)</f>
        <v>0</v>
      </c>
      <c r="U1763" s="169">
        <f>IF(U$2=$A1763,Data!R55,0)</f>
        <v>0</v>
      </c>
      <c r="V1763" s="169">
        <f>IF(V$2=$A1763,Data!S55,0)</f>
        <v>0</v>
      </c>
      <c r="W1763" s="169">
        <f>IF(W$2=$A1763,Data!T55,0)</f>
        <v>0</v>
      </c>
      <c r="X1763" s="169">
        <f>IF(X$2=$A1763,Data!U55,0)</f>
        <v>0</v>
      </c>
      <c r="Y1763" s="169">
        <f>IF(Y$2=$A1763,Data!V55,0)</f>
        <v>0</v>
      </c>
      <c r="Z1763" s="169">
        <f>IF(Z$2=$A1763,Data!W55,0)</f>
        <v>0</v>
      </c>
      <c r="AA1763" s="169">
        <f>IF(AA$2=$A1763,Data!X55,0)</f>
        <v>0</v>
      </c>
      <c r="AB1763" s="169">
        <f>IF(AB$2=$A1763,Data!Y55,0)</f>
        <v>0</v>
      </c>
      <c r="AC1763" s="169">
        <f>IF(AC$2=$A1763,Data!Z55,0)</f>
        <v>0</v>
      </c>
      <c r="AD1763" s="170">
        <f>IF(AD$2=$A1763,Data!AA55,0)</f>
        <v>0</v>
      </c>
      <c r="AE1763" s="171">
        <f>IF(AE$2=$A1763,Data!AB55,0)</f>
        <v>0</v>
      </c>
      <c r="AF1763" s="170">
        <f>IF(AF$2=$A1763,Data!AC55,0)</f>
        <v>0</v>
      </c>
      <c r="AG1763" s="171">
        <f>IF(AG$2=$A1763,Data!AD55,0)</f>
        <v>0</v>
      </c>
      <c r="AH1763" s="170">
        <f>IF(AH$2=$A1763,Data!AE55,0)</f>
        <v>0</v>
      </c>
      <c r="AI1763" s="171">
        <f>IF(AI$2=$A1763,Data!AF55,0)</f>
        <v>0</v>
      </c>
      <c r="AJ1763" s="170">
        <f>IF(AJ$2=$A1763,Data!AG55,0)</f>
        <v>0</v>
      </c>
      <c r="AK1763" s="171">
        <f>IF(AK$2=$A1763,Data!AH55,0)</f>
        <v>0</v>
      </c>
      <c r="AL1763" s="170">
        <f>IF(AL$2=$A1763,Data!AI55,0)</f>
        <v>0</v>
      </c>
      <c r="AM1763" t="str">
        <f t="shared" si="54"/>
        <v>0</v>
      </c>
      <c r="AN1763" t="e">
        <f>+INDEX(Validation!$D$4:$D$250,MATCH(Merge!B1763,Validation!$E$4:$E$250,0))</f>
        <v>#N/A</v>
      </c>
      <c r="AO1763" s="172">
        <f t="shared" si="55"/>
        <v>0</v>
      </c>
    </row>
    <row r="1764" spans="1:41" ht="15" x14ac:dyDescent="0.25">
      <c r="A1764">
        <f>Inputs!$H$15</f>
        <v>5</v>
      </c>
      <c r="B1764" t="str">
        <f>Inputs!$D$4</f>
        <v>Select Agency…</v>
      </c>
      <c r="C1764" s="166" t="str">
        <f>Inputs!$I$6</f>
        <v>(insert code)</v>
      </c>
      <c r="D1764" t="str">
        <f>IFERROR(INDEX(Inputs!$I$11:$I$19,MATCH(A1764,Inputs!$H$11:$H$19)),"")</f>
        <v>(insert code)</v>
      </c>
      <c r="E1764" s="167">
        <f>Data!B56</f>
        <v>0</v>
      </c>
      <c r="F1764" s="168">
        <f>IF(F$2=$A1764,Data!C56,0)</f>
        <v>0</v>
      </c>
      <c r="G1764" s="168">
        <f>IF(G$2=$A1764,Data!D56,0)</f>
        <v>0</v>
      </c>
      <c r="H1764" s="168">
        <f>IF(H$2=$A1764,Data!E56,0)</f>
        <v>0</v>
      </c>
      <c r="I1764" s="168">
        <f>IF(I$2=$A1764,Data!F56,0)</f>
        <v>0</v>
      </c>
      <c r="J1764" s="168">
        <f>IF(J$2=$A1764,Data!G56,0)</f>
        <v>0</v>
      </c>
      <c r="K1764" s="168">
        <f>IF(K$2=$A1764,Data!H56,0)</f>
        <v>0</v>
      </c>
      <c r="L1764" s="168">
        <f>IF(L$2=$A1764,Data!I56,0)</f>
        <v>0</v>
      </c>
      <c r="M1764" s="168">
        <f>IF(M$2=$A1764,Data!J56,0)</f>
        <v>0</v>
      </c>
      <c r="N1764" s="168">
        <f>IF(N$2=$A1764,Data!K56,0)</f>
        <v>0</v>
      </c>
      <c r="O1764" s="168">
        <f>IF(O$2=$A1764,Data!L56,0)</f>
        <v>0</v>
      </c>
      <c r="P1764" s="168">
        <f>IF(P$2=$A1764,Data!M56,0)</f>
        <v>0</v>
      </c>
      <c r="Q1764" s="168">
        <f>IF(Q$2=$A1764,Data!N56,0)</f>
        <v>0</v>
      </c>
      <c r="R1764" s="169">
        <f>IF(R$2=$A1764,Data!O56,0)</f>
        <v>0</v>
      </c>
      <c r="S1764" s="169">
        <f>IF(S$2=$A1764,Data!P56,0)</f>
        <v>0</v>
      </c>
      <c r="T1764" s="169">
        <f>IF(T$2=$A1764,Data!Q56,0)</f>
        <v>0</v>
      </c>
      <c r="U1764" s="169">
        <f>IF(U$2=$A1764,Data!R56,0)</f>
        <v>0</v>
      </c>
      <c r="V1764" s="169">
        <f>IF(V$2=$A1764,Data!S56,0)</f>
        <v>0</v>
      </c>
      <c r="W1764" s="169">
        <f>IF(W$2=$A1764,Data!T56,0)</f>
        <v>0</v>
      </c>
      <c r="X1764" s="169">
        <f>IF(X$2=$A1764,Data!U56,0)</f>
        <v>0</v>
      </c>
      <c r="Y1764" s="169">
        <f>IF(Y$2=$A1764,Data!V56,0)</f>
        <v>0</v>
      </c>
      <c r="Z1764" s="169">
        <f>IF(Z$2=$A1764,Data!W56,0)</f>
        <v>0</v>
      </c>
      <c r="AA1764" s="169">
        <f>IF(AA$2=$A1764,Data!X56,0)</f>
        <v>0</v>
      </c>
      <c r="AB1764" s="169">
        <f>IF(AB$2=$A1764,Data!Y56,0)</f>
        <v>0</v>
      </c>
      <c r="AC1764" s="169">
        <f>IF(AC$2=$A1764,Data!Z56,0)</f>
        <v>0</v>
      </c>
      <c r="AD1764" s="170">
        <f>IF(AD$2=$A1764,Data!AA56,0)</f>
        <v>0</v>
      </c>
      <c r="AE1764" s="171">
        <f>IF(AE$2=$A1764,Data!AB56,0)</f>
        <v>0</v>
      </c>
      <c r="AF1764" s="170">
        <f>IF(AF$2=$A1764,Data!AC56,0)</f>
        <v>0</v>
      </c>
      <c r="AG1764" s="171">
        <f>IF(AG$2=$A1764,Data!AD56,0)</f>
        <v>0</v>
      </c>
      <c r="AH1764" s="170">
        <f>IF(AH$2=$A1764,Data!AE56,0)</f>
        <v>0</v>
      </c>
      <c r="AI1764" s="171">
        <f>IF(AI$2=$A1764,Data!AF56,0)</f>
        <v>0</v>
      </c>
      <c r="AJ1764" s="170">
        <f>IF(AJ$2=$A1764,Data!AG56,0)</f>
        <v>0</v>
      </c>
      <c r="AK1764" s="171">
        <f>IF(AK$2=$A1764,Data!AH56,0)</f>
        <v>0</v>
      </c>
      <c r="AL1764" s="170">
        <f>IF(AL$2=$A1764,Data!AI56,0)</f>
        <v>0</v>
      </c>
      <c r="AM1764" t="str">
        <f t="shared" si="54"/>
        <v>0</v>
      </c>
      <c r="AN1764" t="e">
        <f>+INDEX(Validation!$D$4:$D$250,MATCH(Merge!B1764,Validation!$E$4:$E$250,0))</f>
        <v>#N/A</v>
      </c>
      <c r="AO1764" s="172">
        <f t="shared" si="55"/>
        <v>0</v>
      </c>
    </row>
    <row r="1765" spans="1:41" ht="15" x14ac:dyDescent="0.25">
      <c r="A1765">
        <f>Inputs!$H$15</f>
        <v>5</v>
      </c>
      <c r="B1765" t="str">
        <f>Inputs!$D$4</f>
        <v>Select Agency…</v>
      </c>
      <c r="C1765" s="166" t="str">
        <f>Inputs!$I$6</f>
        <v>(insert code)</v>
      </c>
      <c r="D1765" t="str">
        <f>IFERROR(INDEX(Inputs!$I$11:$I$19,MATCH(A1765,Inputs!$H$11:$H$19)),"")</f>
        <v>(insert code)</v>
      </c>
      <c r="E1765" s="167">
        <f>Data!B57</f>
        <v>0</v>
      </c>
      <c r="F1765" s="168">
        <f>IF(F$2=$A1765,Data!C57,0)</f>
        <v>0</v>
      </c>
      <c r="G1765" s="168">
        <f>IF(G$2=$A1765,Data!D57,0)</f>
        <v>0</v>
      </c>
      <c r="H1765" s="168">
        <f>IF(H$2=$A1765,Data!E57,0)</f>
        <v>0</v>
      </c>
      <c r="I1765" s="168">
        <f>IF(I$2=$A1765,Data!F57,0)</f>
        <v>0</v>
      </c>
      <c r="J1765" s="168">
        <f>IF(J$2=$A1765,Data!G57,0)</f>
        <v>0</v>
      </c>
      <c r="K1765" s="168">
        <f>IF(K$2=$A1765,Data!H57,0)</f>
        <v>0</v>
      </c>
      <c r="L1765" s="168">
        <f>IF(L$2=$A1765,Data!I57,0)</f>
        <v>0</v>
      </c>
      <c r="M1765" s="168">
        <f>IF(M$2=$A1765,Data!J57,0)</f>
        <v>0</v>
      </c>
      <c r="N1765" s="168">
        <f>IF(N$2=$A1765,Data!K57,0)</f>
        <v>0</v>
      </c>
      <c r="O1765" s="168">
        <f>IF(O$2=$A1765,Data!L57,0)</f>
        <v>0</v>
      </c>
      <c r="P1765" s="168">
        <f>IF(P$2=$A1765,Data!M57,0)</f>
        <v>0</v>
      </c>
      <c r="Q1765" s="168">
        <f>IF(Q$2=$A1765,Data!N57,0)</f>
        <v>0</v>
      </c>
      <c r="R1765" s="169">
        <f>IF(R$2=$A1765,Data!O57,0)</f>
        <v>0</v>
      </c>
      <c r="S1765" s="169">
        <f>IF(S$2=$A1765,Data!P57,0)</f>
        <v>0</v>
      </c>
      <c r="T1765" s="169">
        <f>IF(T$2=$A1765,Data!Q57,0)</f>
        <v>0</v>
      </c>
      <c r="U1765" s="169">
        <f>IF(U$2=$A1765,Data!R57,0)</f>
        <v>0</v>
      </c>
      <c r="V1765" s="169">
        <f>IF(V$2=$A1765,Data!S57,0)</f>
        <v>0</v>
      </c>
      <c r="W1765" s="169">
        <f>IF(W$2=$A1765,Data!T57,0)</f>
        <v>0</v>
      </c>
      <c r="X1765" s="169">
        <f>IF(X$2=$A1765,Data!U57,0)</f>
        <v>0</v>
      </c>
      <c r="Y1765" s="169">
        <f>IF(Y$2=$A1765,Data!V57,0)</f>
        <v>0</v>
      </c>
      <c r="Z1765" s="169">
        <f>IF(Z$2=$A1765,Data!W57,0)</f>
        <v>0</v>
      </c>
      <c r="AA1765" s="169">
        <f>IF(AA$2=$A1765,Data!X57,0)</f>
        <v>0</v>
      </c>
      <c r="AB1765" s="169">
        <f>IF(AB$2=$A1765,Data!Y57,0)</f>
        <v>0</v>
      </c>
      <c r="AC1765" s="169">
        <f>IF(AC$2=$A1765,Data!Z57,0)</f>
        <v>0</v>
      </c>
      <c r="AD1765" s="170">
        <f>IF(AD$2=$A1765,Data!AA57,0)</f>
        <v>0</v>
      </c>
      <c r="AE1765" s="171">
        <f>IF(AE$2=$A1765,Data!AB57,0)</f>
        <v>0</v>
      </c>
      <c r="AF1765" s="170">
        <f>IF(AF$2=$A1765,Data!AC57,0)</f>
        <v>0</v>
      </c>
      <c r="AG1765" s="171">
        <f>IF(AG$2=$A1765,Data!AD57,0)</f>
        <v>0</v>
      </c>
      <c r="AH1765" s="170">
        <f>IF(AH$2=$A1765,Data!AE57,0)</f>
        <v>0</v>
      </c>
      <c r="AI1765" s="171">
        <f>IF(AI$2=$A1765,Data!AF57,0)</f>
        <v>0</v>
      </c>
      <c r="AJ1765" s="170">
        <f>IF(AJ$2=$A1765,Data!AG57,0)</f>
        <v>0</v>
      </c>
      <c r="AK1765" s="171">
        <f>IF(AK$2=$A1765,Data!AH57,0)</f>
        <v>0</v>
      </c>
      <c r="AL1765" s="170">
        <f>IF(AL$2=$A1765,Data!AI57,0)</f>
        <v>0</v>
      </c>
      <c r="AM1765" t="str">
        <f t="shared" si="54"/>
        <v>0</v>
      </c>
      <c r="AN1765" t="e">
        <f>+INDEX(Validation!$D$4:$D$250,MATCH(Merge!B1765,Validation!$E$4:$E$250,0))</f>
        <v>#N/A</v>
      </c>
      <c r="AO1765" s="172">
        <f t="shared" si="55"/>
        <v>0</v>
      </c>
    </row>
    <row r="1766" spans="1:41" ht="15" x14ac:dyDescent="0.25">
      <c r="A1766">
        <f>Inputs!$H$15</f>
        <v>5</v>
      </c>
      <c r="B1766" t="str">
        <f>Inputs!$D$4</f>
        <v>Select Agency…</v>
      </c>
      <c r="C1766" s="166" t="str">
        <f>Inputs!$I$6</f>
        <v>(insert code)</v>
      </c>
      <c r="D1766" t="str">
        <f>IFERROR(INDEX(Inputs!$I$11:$I$19,MATCH(A1766,Inputs!$H$11:$H$19)),"")</f>
        <v>(insert code)</v>
      </c>
      <c r="E1766" s="167">
        <f>Data!B58</f>
        <v>0</v>
      </c>
      <c r="F1766" s="168">
        <f>IF(F$2=$A1766,Data!C58,0)</f>
        <v>0</v>
      </c>
      <c r="G1766" s="168">
        <f>IF(G$2=$A1766,Data!D58,0)</f>
        <v>0</v>
      </c>
      <c r="H1766" s="168">
        <f>IF(H$2=$A1766,Data!E58,0)</f>
        <v>0</v>
      </c>
      <c r="I1766" s="168">
        <f>IF(I$2=$A1766,Data!F58,0)</f>
        <v>0</v>
      </c>
      <c r="J1766" s="168">
        <f>IF(J$2=$A1766,Data!G58,0)</f>
        <v>0</v>
      </c>
      <c r="K1766" s="168">
        <f>IF(K$2=$A1766,Data!H58,0)</f>
        <v>0</v>
      </c>
      <c r="L1766" s="168">
        <f>IF(L$2=$A1766,Data!I58,0)</f>
        <v>0</v>
      </c>
      <c r="M1766" s="168">
        <f>IF(M$2=$A1766,Data!J58,0)</f>
        <v>0</v>
      </c>
      <c r="N1766" s="168">
        <f>IF(N$2=$A1766,Data!K58,0)</f>
        <v>0</v>
      </c>
      <c r="O1766" s="168">
        <f>IF(O$2=$A1766,Data!L58,0)</f>
        <v>0</v>
      </c>
      <c r="P1766" s="168">
        <f>IF(P$2=$A1766,Data!M58,0)</f>
        <v>0</v>
      </c>
      <c r="Q1766" s="168">
        <f>IF(Q$2=$A1766,Data!N58,0)</f>
        <v>0</v>
      </c>
      <c r="R1766" s="169">
        <f>IF(R$2=$A1766,Data!O58,0)</f>
        <v>0</v>
      </c>
      <c r="S1766" s="169">
        <f>IF(S$2=$A1766,Data!P58,0)</f>
        <v>0</v>
      </c>
      <c r="T1766" s="169">
        <f>IF(T$2=$A1766,Data!Q58,0)</f>
        <v>0</v>
      </c>
      <c r="U1766" s="169">
        <f>IF(U$2=$A1766,Data!R58,0)</f>
        <v>0</v>
      </c>
      <c r="V1766" s="169">
        <f>IF(V$2=$A1766,Data!S58,0)</f>
        <v>0</v>
      </c>
      <c r="W1766" s="169">
        <f>IF(W$2=$A1766,Data!T58,0)</f>
        <v>0</v>
      </c>
      <c r="X1766" s="169">
        <f>IF(X$2=$A1766,Data!U58,0)</f>
        <v>0</v>
      </c>
      <c r="Y1766" s="169">
        <f>IF(Y$2=$A1766,Data!V58,0)</f>
        <v>0</v>
      </c>
      <c r="Z1766" s="169">
        <f>IF(Z$2=$A1766,Data!W58,0)</f>
        <v>0</v>
      </c>
      <c r="AA1766" s="169">
        <f>IF(AA$2=$A1766,Data!X58,0)</f>
        <v>0</v>
      </c>
      <c r="AB1766" s="169">
        <f>IF(AB$2=$A1766,Data!Y58,0)</f>
        <v>0</v>
      </c>
      <c r="AC1766" s="169">
        <f>IF(AC$2=$A1766,Data!Z58,0)</f>
        <v>0</v>
      </c>
      <c r="AD1766" s="170">
        <f>IF(AD$2=$A1766,Data!AA58,0)</f>
        <v>0</v>
      </c>
      <c r="AE1766" s="171">
        <f>IF(AE$2=$A1766,Data!AB58,0)</f>
        <v>0</v>
      </c>
      <c r="AF1766" s="170">
        <f>IF(AF$2=$A1766,Data!AC58,0)</f>
        <v>0</v>
      </c>
      <c r="AG1766" s="171">
        <f>IF(AG$2=$A1766,Data!AD58,0)</f>
        <v>0</v>
      </c>
      <c r="AH1766" s="170">
        <f>IF(AH$2=$A1766,Data!AE58,0)</f>
        <v>0</v>
      </c>
      <c r="AI1766" s="171">
        <f>IF(AI$2=$A1766,Data!AF58,0)</f>
        <v>0</v>
      </c>
      <c r="AJ1766" s="170">
        <f>IF(AJ$2=$A1766,Data!AG58,0)</f>
        <v>0</v>
      </c>
      <c r="AK1766" s="171">
        <f>IF(AK$2=$A1766,Data!AH58,0)</f>
        <v>0</v>
      </c>
      <c r="AL1766" s="170">
        <f>IF(AL$2=$A1766,Data!AI58,0)</f>
        <v>0</v>
      </c>
      <c r="AM1766" t="str">
        <f t="shared" si="54"/>
        <v>0</v>
      </c>
      <c r="AN1766" t="e">
        <f>+INDEX(Validation!$D$4:$D$250,MATCH(Merge!B1766,Validation!$E$4:$E$250,0))</f>
        <v>#N/A</v>
      </c>
      <c r="AO1766" s="172">
        <f t="shared" si="55"/>
        <v>0</v>
      </c>
    </row>
    <row r="1767" spans="1:41" ht="15" x14ac:dyDescent="0.25">
      <c r="A1767">
        <f>Inputs!$H$15</f>
        <v>5</v>
      </c>
      <c r="B1767" t="str">
        <f>Inputs!$D$4</f>
        <v>Select Agency…</v>
      </c>
      <c r="C1767" s="166" t="str">
        <f>Inputs!$I$6</f>
        <v>(insert code)</v>
      </c>
      <c r="D1767" t="str">
        <f>IFERROR(INDEX(Inputs!$I$11:$I$19,MATCH(A1767,Inputs!$H$11:$H$19)),"")</f>
        <v>(insert code)</v>
      </c>
      <c r="E1767" s="167">
        <f>Data!B59</f>
        <v>0</v>
      </c>
      <c r="F1767" s="168">
        <f>IF(F$2=$A1767,Data!C59,0)</f>
        <v>0</v>
      </c>
      <c r="G1767" s="168">
        <f>IF(G$2=$A1767,Data!D59,0)</f>
        <v>0</v>
      </c>
      <c r="H1767" s="168">
        <f>IF(H$2=$A1767,Data!E59,0)</f>
        <v>0</v>
      </c>
      <c r="I1767" s="168">
        <f>IF(I$2=$A1767,Data!F59,0)</f>
        <v>0</v>
      </c>
      <c r="J1767" s="168">
        <f>IF(J$2=$A1767,Data!G59,0)</f>
        <v>0</v>
      </c>
      <c r="K1767" s="168">
        <f>IF(K$2=$A1767,Data!H59,0)</f>
        <v>0</v>
      </c>
      <c r="L1767" s="168">
        <f>IF(L$2=$A1767,Data!I59,0)</f>
        <v>0</v>
      </c>
      <c r="M1767" s="168">
        <f>IF(M$2=$A1767,Data!J59,0)</f>
        <v>0</v>
      </c>
      <c r="N1767" s="168">
        <f>IF(N$2=$A1767,Data!K59,0)</f>
        <v>0</v>
      </c>
      <c r="O1767" s="168">
        <f>IF(O$2=$A1767,Data!L59,0)</f>
        <v>0</v>
      </c>
      <c r="P1767" s="168">
        <f>IF(P$2=$A1767,Data!M59,0)</f>
        <v>0</v>
      </c>
      <c r="Q1767" s="168">
        <f>IF(Q$2=$A1767,Data!N59,0)</f>
        <v>0</v>
      </c>
      <c r="R1767" s="169">
        <f>IF(R$2=$A1767,Data!O59,0)</f>
        <v>0</v>
      </c>
      <c r="S1767" s="169">
        <f>IF(S$2=$A1767,Data!P59,0)</f>
        <v>0</v>
      </c>
      <c r="T1767" s="169">
        <f>IF(T$2=$A1767,Data!Q59,0)</f>
        <v>0</v>
      </c>
      <c r="U1767" s="169">
        <f>IF(U$2=$A1767,Data!R59,0)</f>
        <v>0</v>
      </c>
      <c r="V1767" s="169">
        <f>IF(V$2=$A1767,Data!S59,0)</f>
        <v>0</v>
      </c>
      <c r="W1767" s="169">
        <f>IF(W$2=$A1767,Data!T59,0)</f>
        <v>0</v>
      </c>
      <c r="X1767" s="169">
        <f>IF(X$2=$A1767,Data!U59,0)</f>
        <v>0</v>
      </c>
      <c r="Y1767" s="169">
        <f>IF(Y$2=$A1767,Data!V59,0)</f>
        <v>0</v>
      </c>
      <c r="Z1767" s="169">
        <f>IF(Z$2=$A1767,Data!W59,0)</f>
        <v>0</v>
      </c>
      <c r="AA1767" s="169">
        <f>IF(AA$2=$A1767,Data!X59,0)</f>
        <v>0</v>
      </c>
      <c r="AB1767" s="169">
        <f>IF(AB$2=$A1767,Data!Y59,0)</f>
        <v>0</v>
      </c>
      <c r="AC1767" s="169">
        <f>IF(AC$2=$A1767,Data!Z59,0)</f>
        <v>0</v>
      </c>
      <c r="AD1767" s="170">
        <f>IF(AD$2=$A1767,Data!AA59,0)</f>
        <v>0</v>
      </c>
      <c r="AE1767" s="171">
        <f>IF(AE$2=$A1767,Data!AB59,0)</f>
        <v>0</v>
      </c>
      <c r="AF1767" s="170">
        <f>IF(AF$2=$A1767,Data!AC59,0)</f>
        <v>0</v>
      </c>
      <c r="AG1767" s="171">
        <f>IF(AG$2=$A1767,Data!AD59,0)</f>
        <v>0</v>
      </c>
      <c r="AH1767" s="170">
        <f>IF(AH$2=$A1767,Data!AE59,0)</f>
        <v>0</v>
      </c>
      <c r="AI1767" s="171">
        <f>IF(AI$2=$A1767,Data!AF59,0)</f>
        <v>0</v>
      </c>
      <c r="AJ1767" s="170">
        <f>IF(AJ$2=$A1767,Data!AG59,0)</f>
        <v>0</v>
      </c>
      <c r="AK1767" s="171">
        <f>IF(AK$2=$A1767,Data!AH59,0)</f>
        <v>0</v>
      </c>
      <c r="AL1767" s="170">
        <f>IF(AL$2=$A1767,Data!AI59,0)</f>
        <v>0</v>
      </c>
      <c r="AM1767" t="str">
        <f t="shared" si="54"/>
        <v>0</v>
      </c>
      <c r="AN1767" t="e">
        <f>+INDEX(Validation!$D$4:$D$250,MATCH(Merge!B1767,Validation!$E$4:$E$250,0))</f>
        <v>#N/A</v>
      </c>
      <c r="AO1767" s="172">
        <f t="shared" si="55"/>
        <v>0</v>
      </c>
    </row>
    <row r="1768" spans="1:41" ht="15" x14ac:dyDescent="0.25">
      <c r="A1768">
        <f>Inputs!$H$15</f>
        <v>5</v>
      </c>
      <c r="B1768" t="str">
        <f>Inputs!$D$4</f>
        <v>Select Agency…</v>
      </c>
      <c r="C1768" s="166" t="str">
        <f>Inputs!$I$6</f>
        <v>(insert code)</v>
      </c>
      <c r="D1768" t="str">
        <f>IFERROR(INDEX(Inputs!$I$11:$I$19,MATCH(A1768,Inputs!$H$11:$H$19)),"")</f>
        <v>(insert code)</v>
      </c>
      <c r="E1768" s="167">
        <f>Data!B60</f>
        <v>0</v>
      </c>
      <c r="F1768" s="168">
        <f>IF(F$2=$A1768,Data!C60,0)</f>
        <v>0</v>
      </c>
      <c r="G1768" s="168">
        <f>IF(G$2=$A1768,Data!D60,0)</f>
        <v>0</v>
      </c>
      <c r="H1768" s="168">
        <f>IF(H$2=$A1768,Data!E60,0)</f>
        <v>0</v>
      </c>
      <c r="I1768" s="168">
        <f>IF(I$2=$A1768,Data!F60,0)</f>
        <v>0</v>
      </c>
      <c r="J1768" s="168">
        <f>IF(J$2=$A1768,Data!G60,0)</f>
        <v>0</v>
      </c>
      <c r="K1768" s="168">
        <f>IF(K$2=$A1768,Data!H60,0)</f>
        <v>0</v>
      </c>
      <c r="L1768" s="168">
        <f>IF(L$2=$A1768,Data!I60,0)</f>
        <v>0</v>
      </c>
      <c r="M1768" s="168">
        <f>IF(M$2=$A1768,Data!J60,0)</f>
        <v>0</v>
      </c>
      <c r="N1768" s="168">
        <f>IF(N$2=$A1768,Data!K60,0)</f>
        <v>0</v>
      </c>
      <c r="O1768" s="168">
        <f>IF(O$2=$A1768,Data!L60,0)</f>
        <v>0</v>
      </c>
      <c r="P1768" s="168">
        <f>IF(P$2=$A1768,Data!M60,0)</f>
        <v>0</v>
      </c>
      <c r="Q1768" s="168">
        <f>IF(Q$2=$A1768,Data!N60,0)</f>
        <v>0</v>
      </c>
      <c r="R1768" s="169">
        <f>IF(R$2=$A1768,Data!O60,0)</f>
        <v>0</v>
      </c>
      <c r="S1768" s="169">
        <f>IF(S$2=$A1768,Data!P60,0)</f>
        <v>0</v>
      </c>
      <c r="T1768" s="169">
        <f>IF(T$2=$A1768,Data!Q60,0)</f>
        <v>0</v>
      </c>
      <c r="U1768" s="169">
        <f>IF(U$2=$A1768,Data!R60,0)</f>
        <v>0</v>
      </c>
      <c r="V1768" s="169">
        <f>IF(V$2=$A1768,Data!S60,0)</f>
        <v>0</v>
      </c>
      <c r="W1768" s="169">
        <f>IF(W$2=$A1768,Data!T60,0)</f>
        <v>0</v>
      </c>
      <c r="X1768" s="169">
        <f>IF(X$2=$A1768,Data!U60,0)</f>
        <v>0</v>
      </c>
      <c r="Y1768" s="169">
        <f>IF(Y$2=$A1768,Data!V60,0)</f>
        <v>0</v>
      </c>
      <c r="Z1768" s="169">
        <f>IF(Z$2=$A1768,Data!W60,0)</f>
        <v>0</v>
      </c>
      <c r="AA1768" s="169">
        <f>IF(AA$2=$A1768,Data!X60,0)</f>
        <v>0</v>
      </c>
      <c r="AB1768" s="169">
        <f>IF(AB$2=$A1768,Data!Y60,0)</f>
        <v>0</v>
      </c>
      <c r="AC1768" s="169">
        <f>IF(AC$2=$A1768,Data!Z60,0)</f>
        <v>0</v>
      </c>
      <c r="AD1768" s="170">
        <f>IF(AD$2=$A1768,Data!AA60,0)</f>
        <v>0</v>
      </c>
      <c r="AE1768" s="171">
        <f>IF(AE$2=$A1768,Data!AB60,0)</f>
        <v>0</v>
      </c>
      <c r="AF1768" s="170">
        <f>IF(AF$2=$A1768,Data!AC60,0)</f>
        <v>0</v>
      </c>
      <c r="AG1768" s="171">
        <f>IF(AG$2=$A1768,Data!AD60,0)</f>
        <v>0</v>
      </c>
      <c r="AH1768" s="170">
        <f>IF(AH$2=$A1768,Data!AE60,0)</f>
        <v>0</v>
      </c>
      <c r="AI1768" s="171">
        <f>IF(AI$2=$A1768,Data!AF60,0)</f>
        <v>0</v>
      </c>
      <c r="AJ1768" s="170">
        <f>IF(AJ$2=$A1768,Data!AG60,0)</f>
        <v>0</v>
      </c>
      <c r="AK1768" s="171">
        <f>IF(AK$2=$A1768,Data!AH60,0)</f>
        <v>0</v>
      </c>
      <c r="AL1768" s="170">
        <f>IF(AL$2=$A1768,Data!AI60,0)</f>
        <v>0</v>
      </c>
      <c r="AM1768" t="str">
        <f t="shared" si="54"/>
        <v>0</v>
      </c>
      <c r="AN1768" t="e">
        <f>+INDEX(Validation!$D$4:$D$250,MATCH(Merge!B1768,Validation!$E$4:$E$250,0))</f>
        <v>#N/A</v>
      </c>
      <c r="AO1768" s="172">
        <f t="shared" si="55"/>
        <v>0</v>
      </c>
    </row>
    <row r="1769" spans="1:41" ht="15" x14ac:dyDescent="0.25">
      <c r="A1769">
        <f>Inputs!$H$15</f>
        <v>5</v>
      </c>
      <c r="B1769" t="str">
        <f>Inputs!$D$4</f>
        <v>Select Agency…</v>
      </c>
      <c r="C1769" s="166" t="str">
        <f>Inputs!$I$6</f>
        <v>(insert code)</v>
      </c>
      <c r="D1769" t="str">
        <f>IFERROR(INDEX(Inputs!$I$11:$I$19,MATCH(A1769,Inputs!$H$11:$H$19)),"")</f>
        <v>(insert code)</v>
      </c>
      <c r="E1769" s="167">
        <f>Data!B61</f>
        <v>0</v>
      </c>
      <c r="F1769" s="168">
        <f>IF(F$2=$A1769,Data!C61,0)</f>
        <v>0</v>
      </c>
      <c r="G1769" s="168">
        <f>IF(G$2=$A1769,Data!D61,0)</f>
        <v>0</v>
      </c>
      <c r="H1769" s="168">
        <f>IF(H$2=$A1769,Data!E61,0)</f>
        <v>0</v>
      </c>
      <c r="I1769" s="168">
        <f>IF(I$2=$A1769,Data!F61,0)</f>
        <v>0</v>
      </c>
      <c r="J1769" s="168">
        <f>IF(J$2=$A1769,Data!G61,0)</f>
        <v>0</v>
      </c>
      <c r="K1769" s="168">
        <f>IF(K$2=$A1769,Data!H61,0)</f>
        <v>0</v>
      </c>
      <c r="L1769" s="168">
        <f>IF(L$2=$A1769,Data!I61,0)</f>
        <v>0</v>
      </c>
      <c r="M1769" s="168">
        <f>IF(M$2=$A1769,Data!J61,0)</f>
        <v>0</v>
      </c>
      <c r="N1769" s="168">
        <f>IF(N$2=$A1769,Data!K61,0)</f>
        <v>0</v>
      </c>
      <c r="O1769" s="168">
        <f>IF(O$2=$A1769,Data!L61,0)</f>
        <v>0</v>
      </c>
      <c r="P1769" s="168">
        <f>IF(P$2=$A1769,Data!M61,0)</f>
        <v>0</v>
      </c>
      <c r="Q1769" s="168">
        <f>IF(Q$2=$A1769,Data!N61,0)</f>
        <v>0</v>
      </c>
      <c r="R1769" s="169">
        <f>IF(R$2=$A1769,Data!O61,0)</f>
        <v>0</v>
      </c>
      <c r="S1769" s="169">
        <f>IF(S$2=$A1769,Data!P61,0)</f>
        <v>0</v>
      </c>
      <c r="T1769" s="169">
        <f>IF(T$2=$A1769,Data!Q61,0)</f>
        <v>0</v>
      </c>
      <c r="U1769" s="169">
        <f>IF(U$2=$A1769,Data!R61,0)</f>
        <v>0</v>
      </c>
      <c r="V1769" s="169">
        <f>IF(V$2=$A1769,Data!S61,0)</f>
        <v>0</v>
      </c>
      <c r="W1769" s="169">
        <f>IF(W$2=$A1769,Data!T61,0)</f>
        <v>0</v>
      </c>
      <c r="X1769" s="169">
        <f>IF(X$2=$A1769,Data!U61,0)</f>
        <v>0</v>
      </c>
      <c r="Y1769" s="169">
        <f>IF(Y$2=$A1769,Data!V61,0)</f>
        <v>0</v>
      </c>
      <c r="Z1769" s="169">
        <f>IF(Z$2=$A1769,Data!W61,0)</f>
        <v>0</v>
      </c>
      <c r="AA1769" s="169">
        <f>IF(AA$2=$A1769,Data!X61,0)</f>
        <v>0</v>
      </c>
      <c r="AB1769" s="169">
        <f>IF(AB$2=$A1769,Data!Y61,0)</f>
        <v>0</v>
      </c>
      <c r="AC1769" s="169">
        <f>IF(AC$2=$A1769,Data!Z61,0)</f>
        <v>0</v>
      </c>
      <c r="AD1769" s="170">
        <f>IF(AD$2=$A1769,Data!AA61,0)</f>
        <v>0</v>
      </c>
      <c r="AE1769" s="171">
        <f>IF(AE$2=$A1769,Data!AB61,0)</f>
        <v>0</v>
      </c>
      <c r="AF1769" s="170">
        <f>IF(AF$2=$A1769,Data!AC61,0)</f>
        <v>0</v>
      </c>
      <c r="AG1769" s="171">
        <f>IF(AG$2=$A1769,Data!AD61,0)</f>
        <v>0</v>
      </c>
      <c r="AH1769" s="170">
        <f>IF(AH$2=$A1769,Data!AE61,0)</f>
        <v>0</v>
      </c>
      <c r="AI1769" s="171">
        <f>IF(AI$2=$A1769,Data!AF61,0)</f>
        <v>0</v>
      </c>
      <c r="AJ1769" s="170">
        <f>IF(AJ$2=$A1769,Data!AG61,0)</f>
        <v>0</v>
      </c>
      <c r="AK1769" s="171">
        <f>IF(AK$2=$A1769,Data!AH61,0)</f>
        <v>0</v>
      </c>
      <c r="AL1769" s="170">
        <f>IF(AL$2=$A1769,Data!AI61,0)</f>
        <v>0</v>
      </c>
      <c r="AM1769" t="str">
        <f t="shared" si="54"/>
        <v>0</v>
      </c>
      <c r="AN1769" t="e">
        <f>+INDEX(Validation!$D$4:$D$250,MATCH(Merge!B1769,Validation!$E$4:$E$250,0))</f>
        <v>#N/A</v>
      </c>
      <c r="AO1769" s="172">
        <f t="shared" si="55"/>
        <v>0</v>
      </c>
    </row>
    <row r="1770" spans="1:41" ht="15" x14ac:dyDescent="0.25">
      <c r="A1770">
        <f>Inputs!$H$15</f>
        <v>5</v>
      </c>
      <c r="B1770" t="str">
        <f>Inputs!$D$4</f>
        <v>Select Agency…</v>
      </c>
      <c r="C1770" s="166" t="str">
        <f>Inputs!$I$6</f>
        <v>(insert code)</v>
      </c>
      <c r="D1770" t="str">
        <f>IFERROR(INDEX(Inputs!$I$11:$I$19,MATCH(A1770,Inputs!$H$11:$H$19)),"")</f>
        <v>(insert code)</v>
      </c>
      <c r="E1770" s="167">
        <f>Data!B62</f>
        <v>0</v>
      </c>
      <c r="F1770" s="168">
        <f>IF(F$2=$A1770,Data!C62,0)</f>
        <v>0</v>
      </c>
      <c r="G1770" s="168">
        <f>IF(G$2=$A1770,Data!D62,0)</f>
        <v>0</v>
      </c>
      <c r="H1770" s="168">
        <f>IF(H$2=$A1770,Data!E62,0)</f>
        <v>0</v>
      </c>
      <c r="I1770" s="168">
        <f>IF(I$2=$A1770,Data!F62,0)</f>
        <v>0</v>
      </c>
      <c r="J1770" s="168">
        <f>IF(J$2=$A1770,Data!G62,0)</f>
        <v>0</v>
      </c>
      <c r="K1770" s="168">
        <f>IF(K$2=$A1770,Data!H62,0)</f>
        <v>0</v>
      </c>
      <c r="L1770" s="168">
        <f>IF(L$2=$A1770,Data!I62,0)</f>
        <v>0</v>
      </c>
      <c r="M1770" s="168">
        <f>IF(M$2=$A1770,Data!J62,0)</f>
        <v>0</v>
      </c>
      <c r="N1770" s="168">
        <f>IF(N$2=$A1770,Data!K62,0)</f>
        <v>0</v>
      </c>
      <c r="O1770" s="168">
        <f>IF(O$2=$A1770,Data!L62,0)</f>
        <v>0</v>
      </c>
      <c r="P1770" s="168">
        <f>IF(P$2=$A1770,Data!M62,0)</f>
        <v>0</v>
      </c>
      <c r="Q1770" s="168">
        <f>IF(Q$2=$A1770,Data!N62,0)</f>
        <v>0</v>
      </c>
      <c r="R1770" s="169">
        <f>IF(R$2=$A1770,Data!O62,0)</f>
        <v>0</v>
      </c>
      <c r="S1770" s="169">
        <f>IF(S$2=$A1770,Data!P62,0)</f>
        <v>0</v>
      </c>
      <c r="T1770" s="169">
        <f>IF(T$2=$A1770,Data!Q62,0)</f>
        <v>0</v>
      </c>
      <c r="U1770" s="169">
        <f>IF(U$2=$A1770,Data!R62,0)</f>
        <v>0</v>
      </c>
      <c r="V1770" s="169">
        <f>IF(V$2=$A1770,Data!S62,0)</f>
        <v>0</v>
      </c>
      <c r="W1770" s="169">
        <f>IF(W$2=$A1770,Data!T62,0)</f>
        <v>0</v>
      </c>
      <c r="X1770" s="169">
        <f>IF(X$2=$A1770,Data!U62,0)</f>
        <v>0</v>
      </c>
      <c r="Y1770" s="169">
        <f>IF(Y$2=$A1770,Data!V62,0)</f>
        <v>0</v>
      </c>
      <c r="Z1770" s="169">
        <f>IF(Z$2=$A1770,Data!W62,0)</f>
        <v>0</v>
      </c>
      <c r="AA1770" s="169">
        <f>IF(AA$2=$A1770,Data!X62,0)</f>
        <v>0</v>
      </c>
      <c r="AB1770" s="169">
        <f>IF(AB$2=$A1770,Data!Y62,0)</f>
        <v>0</v>
      </c>
      <c r="AC1770" s="169">
        <f>IF(AC$2=$A1770,Data!Z62,0)</f>
        <v>0</v>
      </c>
      <c r="AD1770" s="170">
        <f>IF(AD$2=$A1770,Data!AA62,0)</f>
        <v>0</v>
      </c>
      <c r="AE1770" s="171">
        <f>IF(AE$2=$A1770,Data!AB62,0)</f>
        <v>0</v>
      </c>
      <c r="AF1770" s="170">
        <f>IF(AF$2=$A1770,Data!AC62,0)</f>
        <v>0</v>
      </c>
      <c r="AG1770" s="171">
        <f>IF(AG$2=$A1770,Data!AD62,0)</f>
        <v>0</v>
      </c>
      <c r="AH1770" s="170">
        <f>IF(AH$2=$A1770,Data!AE62,0)</f>
        <v>0</v>
      </c>
      <c r="AI1770" s="171">
        <f>IF(AI$2=$A1770,Data!AF62,0)</f>
        <v>0</v>
      </c>
      <c r="AJ1770" s="170">
        <f>IF(AJ$2=$A1770,Data!AG62,0)</f>
        <v>0</v>
      </c>
      <c r="AK1770" s="171">
        <f>IF(AK$2=$A1770,Data!AH62,0)</f>
        <v>0</v>
      </c>
      <c r="AL1770" s="170">
        <f>IF(AL$2=$A1770,Data!AI62,0)</f>
        <v>0</v>
      </c>
      <c r="AM1770" t="str">
        <f t="shared" si="54"/>
        <v>0</v>
      </c>
      <c r="AN1770" t="e">
        <f>+INDEX(Validation!$D$4:$D$250,MATCH(Merge!B1770,Validation!$E$4:$E$250,0))</f>
        <v>#N/A</v>
      </c>
      <c r="AO1770" s="172">
        <f t="shared" si="55"/>
        <v>0</v>
      </c>
    </row>
    <row r="1771" spans="1:41" ht="15" x14ac:dyDescent="0.25">
      <c r="A1771">
        <f>Inputs!$H$15</f>
        <v>5</v>
      </c>
      <c r="B1771" t="str">
        <f>Inputs!$D$4</f>
        <v>Select Agency…</v>
      </c>
      <c r="C1771" s="166" t="str">
        <f>Inputs!$I$6</f>
        <v>(insert code)</v>
      </c>
      <c r="D1771" t="str">
        <f>IFERROR(INDEX(Inputs!$I$11:$I$19,MATCH(A1771,Inputs!$H$11:$H$19)),"")</f>
        <v>(insert code)</v>
      </c>
      <c r="E1771" s="167">
        <f>Data!B63</f>
        <v>0</v>
      </c>
      <c r="F1771" s="168">
        <f>IF(F$2=$A1771,Data!C63,0)</f>
        <v>0</v>
      </c>
      <c r="G1771" s="168">
        <f>IF(G$2=$A1771,Data!D63,0)</f>
        <v>0</v>
      </c>
      <c r="H1771" s="168">
        <f>IF(H$2=$A1771,Data!E63,0)</f>
        <v>0</v>
      </c>
      <c r="I1771" s="168">
        <f>IF(I$2=$A1771,Data!F63,0)</f>
        <v>0</v>
      </c>
      <c r="J1771" s="168">
        <f>IF(J$2=$A1771,Data!G63,0)</f>
        <v>0</v>
      </c>
      <c r="K1771" s="168">
        <f>IF(K$2=$A1771,Data!H63,0)</f>
        <v>0</v>
      </c>
      <c r="L1771" s="168">
        <f>IF(L$2=$A1771,Data!I63,0)</f>
        <v>0</v>
      </c>
      <c r="M1771" s="168">
        <f>IF(M$2=$A1771,Data!J63,0)</f>
        <v>0</v>
      </c>
      <c r="N1771" s="168">
        <f>IF(N$2=$A1771,Data!K63,0)</f>
        <v>0</v>
      </c>
      <c r="O1771" s="168">
        <f>IF(O$2=$A1771,Data!L63,0)</f>
        <v>0</v>
      </c>
      <c r="P1771" s="168">
        <f>IF(P$2=$A1771,Data!M63,0)</f>
        <v>0</v>
      </c>
      <c r="Q1771" s="168">
        <f>IF(Q$2=$A1771,Data!N63,0)</f>
        <v>0</v>
      </c>
      <c r="R1771" s="169">
        <f>IF(R$2=$A1771,Data!O63,0)</f>
        <v>0</v>
      </c>
      <c r="S1771" s="169">
        <f>IF(S$2=$A1771,Data!P63,0)</f>
        <v>0</v>
      </c>
      <c r="T1771" s="169">
        <f>IF(T$2=$A1771,Data!Q63,0)</f>
        <v>0</v>
      </c>
      <c r="U1771" s="169">
        <f>IF(U$2=$A1771,Data!R63,0)</f>
        <v>0</v>
      </c>
      <c r="V1771" s="169">
        <f>IF(V$2=$A1771,Data!S63,0)</f>
        <v>0</v>
      </c>
      <c r="W1771" s="169">
        <f>IF(W$2=$A1771,Data!T63,0)</f>
        <v>0</v>
      </c>
      <c r="X1771" s="169">
        <f>IF(X$2=$A1771,Data!U63,0)</f>
        <v>0</v>
      </c>
      <c r="Y1771" s="169">
        <f>IF(Y$2=$A1771,Data!V63,0)</f>
        <v>0</v>
      </c>
      <c r="Z1771" s="169">
        <f>IF(Z$2=$A1771,Data!W63,0)</f>
        <v>0</v>
      </c>
      <c r="AA1771" s="169">
        <f>IF(AA$2=$A1771,Data!X63,0)</f>
        <v>0</v>
      </c>
      <c r="AB1771" s="169">
        <f>IF(AB$2=$A1771,Data!Y63,0)</f>
        <v>0</v>
      </c>
      <c r="AC1771" s="169">
        <f>IF(AC$2=$A1771,Data!Z63,0)</f>
        <v>0</v>
      </c>
      <c r="AD1771" s="170">
        <f>IF(AD$2=$A1771,Data!AA63,0)</f>
        <v>0</v>
      </c>
      <c r="AE1771" s="171">
        <f>IF(AE$2=$A1771,Data!AB63,0)</f>
        <v>0</v>
      </c>
      <c r="AF1771" s="170">
        <f>IF(AF$2=$A1771,Data!AC63,0)</f>
        <v>0</v>
      </c>
      <c r="AG1771" s="171">
        <f>IF(AG$2=$A1771,Data!AD63,0)</f>
        <v>0</v>
      </c>
      <c r="AH1771" s="170">
        <f>IF(AH$2=$A1771,Data!AE63,0)</f>
        <v>0</v>
      </c>
      <c r="AI1771" s="171">
        <f>IF(AI$2=$A1771,Data!AF63,0)</f>
        <v>0</v>
      </c>
      <c r="AJ1771" s="170">
        <f>IF(AJ$2=$A1771,Data!AG63,0)</f>
        <v>0</v>
      </c>
      <c r="AK1771" s="171">
        <f>IF(AK$2=$A1771,Data!AH63,0)</f>
        <v>0</v>
      </c>
      <c r="AL1771" s="170">
        <f>IF(AL$2=$A1771,Data!AI63,0)</f>
        <v>0</v>
      </c>
      <c r="AM1771" t="str">
        <f t="shared" si="54"/>
        <v>0</v>
      </c>
      <c r="AN1771" t="e">
        <f>+INDEX(Validation!$D$4:$D$250,MATCH(Merge!B1771,Validation!$E$4:$E$250,0))</f>
        <v>#N/A</v>
      </c>
      <c r="AO1771" s="172">
        <f t="shared" si="55"/>
        <v>0</v>
      </c>
    </row>
    <row r="1772" spans="1:41" ht="15" x14ac:dyDescent="0.25">
      <c r="A1772">
        <f>Inputs!$H$15</f>
        <v>5</v>
      </c>
      <c r="B1772" t="str">
        <f>Inputs!$D$4</f>
        <v>Select Agency…</v>
      </c>
      <c r="C1772" s="166" t="str">
        <f>Inputs!$I$6</f>
        <v>(insert code)</v>
      </c>
      <c r="D1772" t="str">
        <f>IFERROR(INDEX(Inputs!$I$11:$I$19,MATCH(A1772,Inputs!$H$11:$H$19)),"")</f>
        <v>(insert code)</v>
      </c>
      <c r="E1772" s="167">
        <f>Data!B64</f>
        <v>0</v>
      </c>
      <c r="F1772" s="168">
        <f>IF(F$2=$A1772,Data!C64,0)</f>
        <v>0</v>
      </c>
      <c r="G1772" s="168">
        <f>IF(G$2=$A1772,Data!D64,0)</f>
        <v>0</v>
      </c>
      <c r="H1772" s="168">
        <f>IF(H$2=$A1772,Data!E64,0)</f>
        <v>0</v>
      </c>
      <c r="I1772" s="168">
        <f>IF(I$2=$A1772,Data!F64,0)</f>
        <v>0</v>
      </c>
      <c r="J1772" s="168">
        <f>IF(J$2=$A1772,Data!G64,0)</f>
        <v>0</v>
      </c>
      <c r="K1772" s="168">
        <f>IF(K$2=$A1772,Data!H64,0)</f>
        <v>0</v>
      </c>
      <c r="L1772" s="168">
        <f>IF(L$2=$A1772,Data!I64,0)</f>
        <v>0</v>
      </c>
      <c r="M1772" s="168">
        <f>IF(M$2=$A1772,Data!J64,0)</f>
        <v>0</v>
      </c>
      <c r="N1772" s="168">
        <f>IF(N$2=$A1772,Data!K64,0)</f>
        <v>0</v>
      </c>
      <c r="O1772" s="168">
        <f>IF(O$2=$A1772,Data!L64,0)</f>
        <v>0</v>
      </c>
      <c r="P1772" s="168">
        <f>IF(P$2=$A1772,Data!M64,0)</f>
        <v>0</v>
      </c>
      <c r="Q1772" s="168">
        <f>IF(Q$2=$A1772,Data!N64,0)</f>
        <v>0</v>
      </c>
      <c r="R1772" s="169">
        <f>IF(R$2=$A1772,Data!O64,0)</f>
        <v>0</v>
      </c>
      <c r="S1772" s="169">
        <f>IF(S$2=$A1772,Data!P64,0)</f>
        <v>0</v>
      </c>
      <c r="T1772" s="169">
        <f>IF(T$2=$A1772,Data!Q64,0)</f>
        <v>0</v>
      </c>
      <c r="U1772" s="169">
        <f>IF(U$2=$A1772,Data!R64,0)</f>
        <v>0</v>
      </c>
      <c r="V1772" s="169">
        <f>IF(V$2=$A1772,Data!S64,0)</f>
        <v>0</v>
      </c>
      <c r="W1772" s="169">
        <f>IF(W$2=$A1772,Data!T64,0)</f>
        <v>0</v>
      </c>
      <c r="X1772" s="169">
        <f>IF(X$2=$A1772,Data!U64,0)</f>
        <v>0</v>
      </c>
      <c r="Y1772" s="169">
        <f>IF(Y$2=$A1772,Data!V64,0)</f>
        <v>0</v>
      </c>
      <c r="Z1772" s="169">
        <f>IF(Z$2=$A1772,Data!W64,0)</f>
        <v>0</v>
      </c>
      <c r="AA1772" s="169">
        <f>IF(AA$2=$A1772,Data!X64,0)</f>
        <v>0</v>
      </c>
      <c r="AB1772" s="169">
        <f>IF(AB$2=$A1772,Data!Y64,0)</f>
        <v>0</v>
      </c>
      <c r="AC1772" s="169">
        <f>IF(AC$2=$A1772,Data!Z64,0)</f>
        <v>0</v>
      </c>
      <c r="AD1772" s="170">
        <f>IF(AD$2=$A1772,Data!AA64,0)</f>
        <v>0</v>
      </c>
      <c r="AE1772" s="171">
        <f>IF(AE$2=$A1772,Data!AB64,0)</f>
        <v>0</v>
      </c>
      <c r="AF1772" s="170">
        <f>IF(AF$2=$A1772,Data!AC64,0)</f>
        <v>0</v>
      </c>
      <c r="AG1772" s="171">
        <f>IF(AG$2=$A1772,Data!AD64,0)</f>
        <v>0</v>
      </c>
      <c r="AH1772" s="170">
        <f>IF(AH$2=$A1772,Data!AE64,0)</f>
        <v>0</v>
      </c>
      <c r="AI1772" s="171">
        <f>IF(AI$2=$A1772,Data!AF64,0)</f>
        <v>0</v>
      </c>
      <c r="AJ1772" s="170">
        <f>IF(AJ$2=$A1772,Data!AG64,0)</f>
        <v>0</v>
      </c>
      <c r="AK1772" s="171">
        <f>IF(AK$2=$A1772,Data!AH64,0)</f>
        <v>0</v>
      </c>
      <c r="AL1772" s="170">
        <f>IF(AL$2=$A1772,Data!AI64,0)</f>
        <v>0</v>
      </c>
      <c r="AM1772" t="str">
        <f t="shared" si="54"/>
        <v>0</v>
      </c>
      <c r="AN1772" t="e">
        <f>+INDEX(Validation!$D$4:$D$250,MATCH(Merge!B1772,Validation!$E$4:$E$250,0))</f>
        <v>#N/A</v>
      </c>
      <c r="AO1772" s="172">
        <f t="shared" si="55"/>
        <v>0</v>
      </c>
    </row>
    <row r="1773" spans="1:41" ht="15" x14ac:dyDescent="0.25">
      <c r="A1773">
        <f>Inputs!$H$15</f>
        <v>5</v>
      </c>
      <c r="B1773" t="str">
        <f>Inputs!$D$4</f>
        <v>Select Agency…</v>
      </c>
      <c r="C1773" s="166" t="str">
        <f>Inputs!$I$6</f>
        <v>(insert code)</v>
      </c>
      <c r="D1773" t="str">
        <f>IFERROR(INDEX(Inputs!$I$11:$I$19,MATCH(A1773,Inputs!$H$11:$H$19)),"")</f>
        <v>(insert code)</v>
      </c>
      <c r="E1773" s="167">
        <f>Data!B65</f>
        <v>0</v>
      </c>
      <c r="F1773" s="168">
        <f>IF(F$2=$A1773,Data!C65,0)</f>
        <v>0</v>
      </c>
      <c r="G1773" s="168">
        <f>IF(G$2=$A1773,Data!D65,0)</f>
        <v>0</v>
      </c>
      <c r="H1773" s="168">
        <f>IF(H$2=$A1773,Data!E65,0)</f>
        <v>0</v>
      </c>
      <c r="I1773" s="168">
        <f>IF(I$2=$A1773,Data!F65,0)</f>
        <v>0</v>
      </c>
      <c r="J1773" s="168">
        <f>IF(J$2=$A1773,Data!G65,0)</f>
        <v>0</v>
      </c>
      <c r="K1773" s="168">
        <f>IF(K$2=$A1773,Data!H65,0)</f>
        <v>0</v>
      </c>
      <c r="L1773" s="168">
        <f>IF(L$2=$A1773,Data!I65,0)</f>
        <v>0</v>
      </c>
      <c r="M1773" s="168">
        <f>IF(M$2=$A1773,Data!J65,0)</f>
        <v>0</v>
      </c>
      <c r="N1773" s="168">
        <f>IF(N$2=$A1773,Data!K65,0)</f>
        <v>0</v>
      </c>
      <c r="O1773" s="168">
        <f>IF(O$2=$A1773,Data!L65,0)</f>
        <v>0</v>
      </c>
      <c r="P1773" s="168">
        <f>IF(P$2=$A1773,Data!M65,0)</f>
        <v>0</v>
      </c>
      <c r="Q1773" s="168">
        <f>IF(Q$2=$A1773,Data!N65,0)</f>
        <v>0</v>
      </c>
      <c r="R1773" s="169">
        <f>IF(R$2=$A1773,Data!O65,0)</f>
        <v>0</v>
      </c>
      <c r="S1773" s="169">
        <f>IF(S$2=$A1773,Data!P65,0)</f>
        <v>0</v>
      </c>
      <c r="T1773" s="169">
        <f>IF(T$2=$A1773,Data!Q65,0)</f>
        <v>0</v>
      </c>
      <c r="U1773" s="169">
        <f>IF(U$2=$A1773,Data!R65,0)</f>
        <v>0</v>
      </c>
      <c r="V1773" s="169">
        <f>IF(V$2=$A1773,Data!S65,0)</f>
        <v>0</v>
      </c>
      <c r="W1773" s="169">
        <f>IF(W$2=$A1773,Data!T65,0)</f>
        <v>0</v>
      </c>
      <c r="X1773" s="169">
        <f>IF(X$2=$A1773,Data!U65,0)</f>
        <v>0</v>
      </c>
      <c r="Y1773" s="169">
        <f>IF(Y$2=$A1773,Data!V65,0)</f>
        <v>0</v>
      </c>
      <c r="Z1773" s="169">
        <f>IF(Z$2=$A1773,Data!W65,0)</f>
        <v>0</v>
      </c>
      <c r="AA1773" s="169">
        <f>IF(AA$2=$A1773,Data!X65,0)</f>
        <v>0</v>
      </c>
      <c r="AB1773" s="169">
        <f>IF(AB$2=$A1773,Data!Y65,0)</f>
        <v>0</v>
      </c>
      <c r="AC1773" s="169">
        <f>IF(AC$2=$A1773,Data!Z65,0)</f>
        <v>0</v>
      </c>
      <c r="AD1773" s="170">
        <f>IF(AD$2=$A1773,Data!AA65,0)</f>
        <v>0</v>
      </c>
      <c r="AE1773" s="171">
        <f>IF(AE$2=$A1773,Data!AB65,0)</f>
        <v>0</v>
      </c>
      <c r="AF1773" s="170">
        <f>IF(AF$2=$A1773,Data!AC65,0)</f>
        <v>0</v>
      </c>
      <c r="AG1773" s="171">
        <f>IF(AG$2=$A1773,Data!AD65,0)</f>
        <v>0</v>
      </c>
      <c r="AH1773" s="170">
        <f>IF(AH$2=$A1773,Data!AE65,0)</f>
        <v>0</v>
      </c>
      <c r="AI1773" s="171">
        <f>IF(AI$2=$A1773,Data!AF65,0)</f>
        <v>0</v>
      </c>
      <c r="AJ1773" s="170">
        <f>IF(AJ$2=$A1773,Data!AG65,0)</f>
        <v>0</v>
      </c>
      <c r="AK1773" s="171">
        <f>IF(AK$2=$A1773,Data!AH65,0)</f>
        <v>0</v>
      </c>
      <c r="AL1773" s="170">
        <f>IF(AL$2=$A1773,Data!AI65,0)</f>
        <v>0</v>
      </c>
      <c r="AM1773" t="str">
        <f t="shared" si="54"/>
        <v>0</v>
      </c>
      <c r="AN1773" t="e">
        <f>+INDEX(Validation!$D$4:$D$250,MATCH(Merge!B1773,Validation!$E$4:$E$250,0))</f>
        <v>#N/A</v>
      </c>
      <c r="AO1773" s="172">
        <f t="shared" si="55"/>
        <v>0</v>
      </c>
    </row>
    <row r="1774" spans="1:41" ht="15" x14ac:dyDescent="0.25">
      <c r="A1774">
        <f>Inputs!$H$15</f>
        <v>5</v>
      </c>
      <c r="B1774" t="str">
        <f>Inputs!$D$4</f>
        <v>Select Agency…</v>
      </c>
      <c r="C1774" s="166" t="str">
        <f>Inputs!$I$6</f>
        <v>(insert code)</v>
      </c>
      <c r="D1774" t="str">
        <f>IFERROR(INDEX(Inputs!$I$11:$I$19,MATCH(A1774,Inputs!$H$11:$H$19)),"")</f>
        <v>(insert code)</v>
      </c>
      <c r="E1774" s="167">
        <f>Data!B66</f>
        <v>0</v>
      </c>
      <c r="F1774" s="168">
        <f>IF(F$2=$A1774,Data!C66,0)</f>
        <v>0</v>
      </c>
      <c r="G1774" s="168">
        <f>IF(G$2=$A1774,Data!D66,0)</f>
        <v>0</v>
      </c>
      <c r="H1774" s="168">
        <f>IF(H$2=$A1774,Data!E66,0)</f>
        <v>0</v>
      </c>
      <c r="I1774" s="168">
        <f>IF(I$2=$A1774,Data!F66,0)</f>
        <v>0</v>
      </c>
      <c r="J1774" s="168">
        <f>IF(J$2=$A1774,Data!G66,0)</f>
        <v>0</v>
      </c>
      <c r="K1774" s="168">
        <f>IF(K$2=$A1774,Data!H66,0)</f>
        <v>0</v>
      </c>
      <c r="L1774" s="168">
        <f>IF(L$2=$A1774,Data!I66,0)</f>
        <v>0</v>
      </c>
      <c r="M1774" s="168">
        <f>IF(M$2=$A1774,Data!J66,0)</f>
        <v>0</v>
      </c>
      <c r="N1774" s="168">
        <f>IF(N$2=$A1774,Data!K66,0)</f>
        <v>0</v>
      </c>
      <c r="O1774" s="168">
        <f>IF(O$2=$A1774,Data!L66,0)</f>
        <v>0</v>
      </c>
      <c r="P1774" s="168">
        <f>IF(P$2=$A1774,Data!M66,0)</f>
        <v>0</v>
      </c>
      <c r="Q1774" s="168">
        <f>IF(Q$2=$A1774,Data!N66,0)</f>
        <v>0</v>
      </c>
      <c r="R1774" s="169">
        <f>IF(R$2=$A1774,Data!O66,0)</f>
        <v>0</v>
      </c>
      <c r="S1774" s="169">
        <f>IF(S$2=$A1774,Data!P66,0)</f>
        <v>0</v>
      </c>
      <c r="T1774" s="169">
        <f>IF(T$2=$A1774,Data!Q66,0)</f>
        <v>0</v>
      </c>
      <c r="U1774" s="169">
        <f>IF(U$2=$A1774,Data!R66,0)</f>
        <v>0</v>
      </c>
      <c r="V1774" s="169">
        <f>IF(V$2=$A1774,Data!S66,0)</f>
        <v>0</v>
      </c>
      <c r="W1774" s="169">
        <f>IF(W$2=$A1774,Data!T66,0)</f>
        <v>0</v>
      </c>
      <c r="X1774" s="169">
        <f>IF(X$2=$A1774,Data!U66,0)</f>
        <v>0</v>
      </c>
      <c r="Y1774" s="169">
        <f>IF(Y$2=$A1774,Data!V66,0)</f>
        <v>0</v>
      </c>
      <c r="Z1774" s="169">
        <f>IF(Z$2=$A1774,Data!W66,0)</f>
        <v>0</v>
      </c>
      <c r="AA1774" s="169">
        <f>IF(AA$2=$A1774,Data!X66,0)</f>
        <v>0</v>
      </c>
      <c r="AB1774" s="169">
        <f>IF(AB$2=$A1774,Data!Y66,0)</f>
        <v>0</v>
      </c>
      <c r="AC1774" s="169">
        <f>IF(AC$2=$A1774,Data!Z66,0)</f>
        <v>0</v>
      </c>
      <c r="AD1774" s="170">
        <f>IF(AD$2=$A1774,Data!AA66,0)</f>
        <v>0</v>
      </c>
      <c r="AE1774" s="171">
        <f>IF(AE$2=$A1774,Data!AB66,0)</f>
        <v>0</v>
      </c>
      <c r="AF1774" s="170">
        <f>IF(AF$2=$A1774,Data!AC66,0)</f>
        <v>0</v>
      </c>
      <c r="AG1774" s="171">
        <f>IF(AG$2=$A1774,Data!AD66,0)</f>
        <v>0</v>
      </c>
      <c r="AH1774" s="170">
        <f>IF(AH$2=$A1774,Data!AE66,0)</f>
        <v>0</v>
      </c>
      <c r="AI1774" s="171">
        <f>IF(AI$2=$A1774,Data!AF66,0)</f>
        <v>0</v>
      </c>
      <c r="AJ1774" s="170">
        <f>IF(AJ$2=$A1774,Data!AG66,0)</f>
        <v>0</v>
      </c>
      <c r="AK1774" s="171">
        <f>IF(AK$2=$A1774,Data!AH66,0)</f>
        <v>0</v>
      </c>
      <c r="AL1774" s="170">
        <f>IF(AL$2=$A1774,Data!AI66,0)</f>
        <v>0</v>
      </c>
      <c r="AM1774" t="str">
        <f t="shared" si="54"/>
        <v>0</v>
      </c>
      <c r="AN1774" t="e">
        <f>+INDEX(Validation!$D$4:$D$250,MATCH(Merge!B1774,Validation!$E$4:$E$250,0))</f>
        <v>#N/A</v>
      </c>
      <c r="AO1774" s="172">
        <f t="shared" si="55"/>
        <v>0</v>
      </c>
    </row>
    <row r="1775" spans="1:41" ht="15" x14ac:dyDescent="0.25">
      <c r="A1775">
        <f>Inputs!$H$15</f>
        <v>5</v>
      </c>
      <c r="B1775" t="str">
        <f>Inputs!$D$4</f>
        <v>Select Agency…</v>
      </c>
      <c r="C1775" s="166" t="str">
        <f>Inputs!$I$6</f>
        <v>(insert code)</v>
      </c>
      <c r="D1775" t="str">
        <f>IFERROR(INDEX(Inputs!$I$11:$I$19,MATCH(A1775,Inputs!$H$11:$H$19)),"")</f>
        <v>(insert code)</v>
      </c>
      <c r="E1775" s="167">
        <f>Data!B67</f>
        <v>0</v>
      </c>
      <c r="F1775" s="168">
        <f>IF(F$2=$A1775,Data!C67,0)</f>
        <v>0</v>
      </c>
      <c r="G1775" s="168">
        <f>IF(G$2=$A1775,Data!D67,0)</f>
        <v>0</v>
      </c>
      <c r="H1775" s="168">
        <f>IF(H$2=$A1775,Data!E67,0)</f>
        <v>0</v>
      </c>
      <c r="I1775" s="168">
        <f>IF(I$2=$A1775,Data!F67,0)</f>
        <v>0</v>
      </c>
      <c r="J1775" s="168">
        <f>IF(J$2=$A1775,Data!G67,0)</f>
        <v>0</v>
      </c>
      <c r="K1775" s="168">
        <f>IF(K$2=$A1775,Data!H67,0)</f>
        <v>0</v>
      </c>
      <c r="L1775" s="168">
        <f>IF(L$2=$A1775,Data!I67,0)</f>
        <v>0</v>
      </c>
      <c r="M1775" s="168">
        <f>IF(M$2=$A1775,Data!J67,0)</f>
        <v>0</v>
      </c>
      <c r="N1775" s="168">
        <f>IF(N$2=$A1775,Data!K67,0)</f>
        <v>0</v>
      </c>
      <c r="O1775" s="168">
        <f>IF(O$2=$A1775,Data!L67,0)</f>
        <v>0</v>
      </c>
      <c r="P1775" s="168">
        <f>IF(P$2=$A1775,Data!M67,0)</f>
        <v>0</v>
      </c>
      <c r="Q1775" s="168">
        <f>IF(Q$2=$A1775,Data!N67,0)</f>
        <v>0</v>
      </c>
      <c r="R1775" s="169">
        <f>IF(R$2=$A1775,Data!O67,0)</f>
        <v>0</v>
      </c>
      <c r="S1775" s="169">
        <f>IF(S$2=$A1775,Data!P67,0)</f>
        <v>0</v>
      </c>
      <c r="T1775" s="169">
        <f>IF(T$2=$A1775,Data!Q67,0)</f>
        <v>0</v>
      </c>
      <c r="U1775" s="169">
        <f>IF(U$2=$A1775,Data!R67,0)</f>
        <v>0</v>
      </c>
      <c r="V1775" s="169">
        <f>IF(V$2=$A1775,Data!S67,0)</f>
        <v>0</v>
      </c>
      <c r="W1775" s="169">
        <f>IF(W$2=$A1775,Data!T67,0)</f>
        <v>0</v>
      </c>
      <c r="X1775" s="169">
        <f>IF(X$2=$A1775,Data!U67,0)</f>
        <v>0</v>
      </c>
      <c r="Y1775" s="169">
        <f>IF(Y$2=$A1775,Data!V67,0)</f>
        <v>0</v>
      </c>
      <c r="Z1775" s="169">
        <f>IF(Z$2=$A1775,Data!W67,0)</f>
        <v>0</v>
      </c>
      <c r="AA1775" s="169">
        <f>IF(AA$2=$A1775,Data!X67,0)</f>
        <v>0</v>
      </c>
      <c r="AB1775" s="169">
        <f>IF(AB$2=$A1775,Data!Y67,0)</f>
        <v>0</v>
      </c>
      <c r="AC1775" s="169">
        <f>IF(AC$2=$A1775,Data!Z67,0)</f>
        <v>0</v>
      </c>
      <c r="AD1775" s="170">
        <f>IF(AD$2=$A1775,Data!AA67,0)</f>
        <v>0</v>
      </c>
      <c r="AE1775" s="171">
        <f>IF(AE$2=$A1775,Data!AB67,0)</f>
        <v>0</v>
      </c>
      <c r="AF1775" s="170">
        <f>IF(AF$2=$A1775,Data!AC67,0)</f>
        <v>0</v>
      </c>
      <c r="AG1775" s="171">
        <f>IF(AG$2=$A1775,Data!AD67,0)</f>
        <v>0</v>
      </c>
      <c r="AH1775" s="170">
        <f>IF(AH$2=$A1775,Data!AE67,0)</f>
        <v>0</v>
      </c>
      <c r="AI1775" s="171">
        <f>IF(AI$2=$A1775,Data!AF67,0)</f>
        <v>0</v>
      </c>
      <c r="AJ1775" s="170">
        <f>IF(AJ$2=$A1775,Data!AG67,0)</f>
        <v>0</v>
      </c>
      <c r="AK1775" s="171">
        <f>IF(AK$2=$A1775,Data!AH67,0)</f>
        <v>0</v>
      </c>
      <c r="AL1775" s="170">
        <f>IF(AL$2=$A1775,Data!AI67,0)</f>
        <v>0</v>
      </c>
      <c r="AM1775" t="str">
        <f t="shared" si="54"/>
        <v>0</v>
      </c>
      <c r="AN1775" t="e">
        <f>+INDEX(Validation!$D$4:$D$250,MATCH(Merge!B1775,Validation!$E$4:$E$250,0))</f>
        <v>#N/A</v>
      </c>
      <c r="AO1775" s="172">
        <f t="shared" si="55"/>
        <v>0</v>
      </c>
    </row>
    <row r="1776" spans="1:41" ht="15" x14ac:dyDescent="0.25">
      <c r="A1776">
        <f>Inputs!$H$15</f>
        <v>5</v>
      </c>
      <c r="B1776" t="str">
        <f>Inputs!$D$4</f>
        <v>Select Agency…</v>
      </c>
      <c r="C1776" s="166" t="str">
        <f>Inputs!$I$6</f>
        <v>(insert code)</v>
      </c>
      <c r="D1776" t="str">
        <f>IFERROR(INDEX(Inputs!$I$11:$I$19,MATCH(A1776,Inputs!$H$11:$H$19)),"")</f>
        <v>(insert code)</v>
      </c>
      <c r="E1776" s="167">
        <f>Data!B68</f>
        <v>0</v>
      </c>
      <c r="F1776" s="168">
        <f>IF(F$2=$A1776,Data!C68,0)</f>
        <v>0</v>
      </c>
      <c r="G1776" s="168">
        <f>IF(G$2=$A1776,Data!D68,0)</f>
        <v>0</v>
      </c>
      <c r="H1776" s="168">
        <f>IF(H$2=$A1776,Data!E68,0)</f>
        <v>0</v>
      </c>
      <c r="I1776" s="168">
        <f>IF(I$2=$A1776,Data!F68,0)</f>
        <v>0</v>
      </c>
      <c r="J1776" s="168">
        <f>IF(J$2=$A1776,Data!G68,0)</f>
        <v>0</v>
      </c>
      <c r="K1776" s="168">
        <f>IF(K$2=$A1776,Data!H68,0)</f>
        <v>0</v>
      </c>
      <c r="L1776" s="168">
        <f>IF(L$2=$A1776,Data!I68,0)</f>
        <v>0</v>
      </c>
      <c r="M1776" s="168">
        <f>IF(M$2=$A1776,Data!J68,0)</f>
        <v>0</v>
      </c>
      <c r="N1776" s="168">
        <f>IF(N$2=$A1776,Data!K68,0)</f>
        <v>0</v>
      </c>
      <c r="O1776" s="168">
        <f>IF(O$2=$A1776,Data!L68,0)</f>
        <v>0</v>
      </c>
      <c r="P1776" s="168">
        <f>IF(P$2=$A1776,Data!M68,0)</f>
        <v>0</v>
      </c>
      <c r="Q1776" s="168">
        <f>IF(Q$2=$A1776,Data!N68,0)</f>
        <v>0</v>
      </c>
      <c r="R1776" s="169">
        <f>IF(R$2=$A1776,Data!O68,0)</f>
        <v>0</v>
      </c>
      <c r="S1776" s="169">
        <f>IF(S$2=$A1776,Data!P68,0)</f>
        <v>0</v>
      </c>
      <c r="T1776" s="169">
        <f>IF(T$2=$A1776,Data!Q68,0)</f>
        <v>0</v>
      </c>
      <c r="U1776" s="169">
        <f>IF(U$2=$A1776,Data!R68,0)</f>
        <v>0</v>
      </c>
      <c r="V1776" s="169">
        <f>IF(V$2=$A1776,Data!S68,0)</f>
        <v>0</v>
      </c>
      <c r="W1776" s="169">
        <f>IF(W$2=$A1776,Data!T68,0)</f>
        <v>0</v>
      </c>
      <c r="X1776" s="169">
        <f>IF(X$2=$A1776,Data!U68,0)</f>
        <v>0</v>
      </c>
      <c r="Y1776" s="169">
        <f>IF(Y$2=$A1776,Data!V68,0)</f>
        <v>0</v>
      </c>
      <c r="Z1776" s="169">
        <f>IF(Z$2=$A1776,Data!W68,0)</f>
        <v>0</v>
      </c>
      <c r="AA1776" s="169">
        <f>IF(AA$2=$A1776,Data!X68,0)</f>
        <v>0</v>
      </c>
      <c r="AB1776" s="169">
        <f>IF(AB$2=$A1776,Data!Y68,0)</f>
        <v>0</v>
      </c>
      <c r="AC1776" s="169">
        <f>IF(AC$2=$A1776,Data!Z68,0)</f>
        <v>0</v>
      </c>
      <c r="AD1776" s="170">
        <f>IF(AD$2=$A1776,Data!AA68,0)</f>
        <v>0</v>
      </c>
      <c r="AE1776" s="171">
        <f>IF(AE$2=$A1776,Data!AB68,0)</f>
        <v>0</v>
      </c>
      <c r="AF1776" s="170">
        <f>IF(AF$2=$A1776,Data!AC68,0)</f>
        <v>0</v>
      </c>
      <c r="AG1776" s="171">
        <f>IF(AG$2=$A1776,Data!AD68,0)</f>
        <v>0</v>
      </c>
      <c r="AH1776" s="170">
        <f>IF(AH$2=$A1776,Data!AE68,0)</f>
        <v>0</v>
      </c>
      <c r="AI1776" s="171">
        <f>IF(AI$2=$A1776,Data!AF68,0)</f>
        <v>0</v>
      </c>
      <c r="AJ1776" s="170">
        <f>IF(AJ$2=$A1776,Data!AG68,0)</f>
        <v>0</v>
      </c>
      <c r="AK1776" s="171">
        <f>IF(AK$2=$A1776,Data!AH68,0)</f>
        <v>0</v>
      </c>
      <c r="AL1776" s="170">
        <f>IF(AL$2=$A1776,Data!AI68,0)</f>
        <v>0</v>
      </c>
      <c r="AM1776" t="str">
        <f t="shared" si="54"/>
        <v>0</v>
      </c>
      <c r="AN1776" t="e">
        <f>+INDEX(Validation!$D$4:$D$250,MATCH(Merge!B1776,Validation!$E$4:$E$250,0))</f>
        <v>#N/A</v>
      </c>
      <c r="AO1776" s="172">
        <f t="shared" si="55"/>
        <v>0</v>
      </c>
    </row>
    <row r="1777" spans="1:41" ht="15" x14ac:dyDescent="0.25">
      <c r="A1777">
        <f>Inputs!$H$15</f>
        <v>5</v>
      </c>
      <c r="B1777" t="str">
        <f>Inputs!$D$4</f>
        <v>Select Agency…</v>
      </c>
      <c r="C1777" s="166" t="str">
        <f>Inputs!$I$6</f>
        <v>(insert code)</v>
      </c>
      <c r="D1777" t="str">
        <f>IFERROR(INDEX(Inputs!$I$11:$I$19,MATCH(A1777,Inputs!$H$11:$H$19)),"")</f>
        <v>(insert code)</v>
      </c>
      <c r="E1777" s="167">
        <f>Data!B69</f>
        <v>0</v>
      </c>
      <c r="F1777" s="168">
        <f>IF(F$2=$A1777,Data!C69,0)</f>
        <v>0</v>
      </c>
      <c r="G1777" s="168">
        <f>IF(G$2=$A1777,Data!D69,0)</f>
        <v>0</v>
      </c>
      <c r="H1777" s="168">
        <f>IF(H$2=$A1777,Data!E69,0)</f>
        <v>0</v>
      </c>
      <c r="I1777" s="168">
        <f>IF(I$2=$A1777,Data!F69,0)</f>
        <v>0</v>
      </c>
      <c r="J1777" s="168">
        <f>IF(J$2=$A1777,Data!G69,0)</f>
        <v>0</v>
      </c>
      <c r="K1777" s="168">
        <f>IF(K$2=$A1777,Data!H69,0)</f>
        <v>0</v>
      </c>
      <c r="L1777" s="168">
        <f>IF(L$2=$A1777,Data!I69,0)</f>
        <v>0</v>
      </c>
      <c r="M1777" s="168">
        <f>IF(M$2=$A1777,Data!J69,0)</f>
        <v>0</v>
      </c>
      <c r="N1777" s="168">
        <f>IF(N$2=$A1777,Data!K69,0)</f>
        <v>0</v>
      </c>
      <c r="O1777" s="168">
        <f>IF(O$2=$A1777,Data!L69,0)</f>
        <v>0</v>
      </c>
      <c r="P1777" s="168">
        <f>IF(P$2=$A1777,Data!M69,0)</f>
        <v>0</v>
      </c>
      <c r="Q1777" s="168">
        <f>IF(Q$2=$A1777,Data!N69,0)</f>
        <v>0</v>
      </c>
      <c r="R1777" s="169">
        <f>IF(R$2=$A1777,Data!O69,0)</f>
        <v>0</v>
      </c>
      <c r="S1777" s="169">
        <f>IF(S$2=$A1777,Data!P69,0)</f>
        <v>0</v>
      </c>
      <c r="T1777" s="169">
        <f>IF(T$2=$A1777,Data!Q69,0)</f>
        <v>0</v>
      </c>
      <c r="U1777" s="169">
        <f>IF(U$2=$A1777,Data!R69,0)</f>
        <v>0</v>
      </c>
      <c r="V1777" s="169">
        <f>IF(V$2=$A1777,Data!S69,0)</f>
        <v>0</v>
      </c>
      <c r="W1777" s="169">
        <f>IF(W$2=$A1777,Data!T69,0)</f>
        <v>0</v>
      </c>
      <c r="X1777" s="169">
        <f>IF(X$2=$A1777,Data!U69,0)</f>
        <v>0</v>
      </c>
      <c r="Y1777" s="169">
        <f>IF(Y$2=$A1777,Data!V69,0)</f>
        <v>0</v>
      </c>
      <c r="Z1777" s="169">
        <f>IF(Z$2=$A1777,Data!W69,0)</f>
        <v>0</v>
      </c>
      <c r="AA1777" s="169">
        <f>IF(AA$2=$A1777,Data!X69,0)</f>
        <v>0</v>
      </c>
      <c r="AB1777" s="169">
        <f>IF(AB$2=$A1777,Data!Y69,0)</f>
        <v>0</v>
      </c>
      <c r="AC1777" s="169">
        <f>IF(AC$2=$A1777,Data!Z69,0)</f>
        <v>0</v>
      </c>
      <c r="AD1777" s="170">
        <f>IF(AD$2=$A1777,Data!AA69,0)</f>
        <v>0</v>
      </c>
      <c r="AE1777" s="171">
        <f>IF(AE$2=$A1777,Data!AB69,0)</f>
        <v>0</v>
      </c>
      <c r="AF1777" s="170">
        <f>IF(AF$2=$A1777,Data!AC69,0)</f>
        <v>0</v>
      </c>
      <c r="AG1777" s="171">
        <f>IF(AG$2=$A1777,Data!AD69,0)</f>
        <v>0</v>
      </c>
      <c r="AH1777" s="170">
        <f>IF(AH$2=$A1777,Data!AE69,0)</f>
        <v>0</v>
      </c>
      <c r="AI1777" s="171">
        <f>IF(AI$2=$A1777,Data!AF69,0)</f>
        <v>0</v>
      </c>
      <c r="AJ1777" s="170">
        <f>IF(AJ$2=$A1777,Data!AG69,0)</f>
        <v>0</v>
      </c>
      <c r="AK1777" s="171">
        <f>IF(AK$2=$A1777,Data!AH69,0)</f>
        <v>0</v>
      </c>
      <c r="AL1777" s="170">
        <f>IF(AL$2=$A1777,Data!AI69,0)</f>
        <v>0</v>
      </c>
      <c r="AM1777" t="str">
        <f t="shared" si="54"/>
        <v>0</v>
      </c>
      <c r="AN1777" t="e">
        <f>+INDEX(Validation!$D$4:$D$250,MATCH(Merge!B1777,Validation!$E$4:$E$250,0))</f>
        <v>#N/A</v>
      </c>
      <c r="AO1777" s="172">
        <f t="shared" si="55"/>
        <v>0</v>
      </c>
    </row>
    <row r="1778" spans="1:41" ht="15" x14ac:dyDescent="0.25">
      <c r="A1778">
        <f>Inputs!$H$15</f>
        <v>5</v>
      </c>
      <c r="B1778" t="str">
        <f>Inputs!$D$4</f>
        <v>Select Agency…</v>
      </c>
      <c r="C1778" s="166" t="str">
        <f>Inputs!$I$6</f>
        <v>(insert code)</v>
      </c>
      <c r="D1778" t="str">
        <f>IFERROR(INDEX(Inputs!$I$11:$I$19,MATCH(A1778,Inputs!$H$11:$H$19)),"")</f>
        <v>(insert code)</v>
      </c>
      <c r="E1778" s="167">
        <f>Data!B70</f>
        <v>0</v>
      </c>
      <c r="F1778" s="168">
        <f>IF(F$2=$A1778,Data!C70,0)</f>
        <v>0</v>
      </c>
      <c r="G1778" s="168">
        <f>IF(G$2=$A1778,Data!D70,0)</f>
        <v>0</v>
      </c>
      <c r="H1778" s="168">
        <f>IF(H$2=$A1778,Data!E70,0)</f>
        <v>0</v>
      </c>
      <c r="I1778" s="168">
        <f>IF(I$2=$A1778,Data!F70,0)</f>
        <v>0</v>
      </c>
      <c r="J1778" s="168">
        <f>IF(J$2=$A1778,Data!G70,0)</f>
        <v>0</v>
      </c>
      <c r="K1778" s="168">
        <f>IF(K$2=$A1778,Data!H70,0)</f>
        <v>0</v>
      </c>
      <c r="L1778" s="168">
        <f>IF(L$2=$A1778,Data!I70,0)</f>
        <v>0</v>
      </c>
      <c r="M1778" s="168">
        <f>IF(M$2=$A1778,Data!J70,0)</f>
        <v>0</v>
      </c>
      <c r="N1778" s="168">
        <f>IF(N$2=$A1778,Data!K70,0)</f>
        <v>0</v>
      </c>
      <c r="O1778" s="168">
        <f>IF(O$2=$A1778,Data!L70,0)</f>
        <v>0</v>
      </c>
      <c r="P1778" s="168">
        <f>IF(P$2=$A1778,Data!M70,0)</f>
        <v>0</v>
      </c>
      <c r="Q1778" s="168">
        <f>IF(Q$2=$A1778,Data!N70,0)</f>
        <v>0</v>
      </c>
      <c r="R1778" s="169">
        <f>IF(R$2=$A1778,Data!O70,0)</f>
        <v>0</v>
      </c>
      <c r="S1778" s="169">
        <f>IF(S$2=$A1778,Data!P70,0)</f>
        <v>0</v>
      </c>
      <c r="T1778" s="169">
        <f>IF(T$2=$A1778,Data!Q70,0)</f>
        <v>0</v>
      </c>
      <c r="U1778" s="169">
        <f>IF(U$2=$A1778,Data!R70,0)</f>
        <v>0</v>
      </c>
      <c r="V1778" s="169">
        <f>IF(V$2=$A1778,Data!S70,0)</f>
        <v>0</v>
      </c>
      <c r="W1778" s="169">
        <f>IF(W$2=$A1778,Data!T70,0)</f>
        <v>0</v>
      </c>
      <c r="X1778" s="169">
        <f>IF(X$2=$A1778,Data!U70,0)</f>
        <v>0</v>
      </c>
      <c r="Y1778" s="169">
        <f>IF(Y$2=$A1778,Data!V70,0)</f>
        <v>0</v>
      </c>
      <c r="Z1778" s="169">
        <f>IF(Z$2=$A1778,Data!W70,0)</f>
        <v>0</v>
      </c>
      <c r="AA1778" s="169">
        <f>IF(AA$2=$A1778,Data!X70,0)</f>
        <v>0</v>
      </c>
      <c r="AB1778" s="169">
        <f>IF(AB$2=$A1778,Data!Y70,0)</f>
        <v>0</v>
      </c>
      <c r="AC1778" s="169">
        <f>IF(AC$2=$A1778,Data!Z70,0)</f>
        <v>0</v>
      </c>
      <c r="AD1778" s="170">
        <f>IF(AD$2=$A1778,Data!AA70,0)</f>
        <v>0</v>
      </c>
      <c r="AE1778" s="171">
        <f>IF(AE$2=$A1778,Data!AB70,0)</f>
        <v>0</v>
      </c>
      <c r="AF1778" s="170">
        <f>IF(AF$2=$A1778,Data!AC70,0)</f>
        <v>0</v>
      </c>
      <c r="AG1778" s="171">
        <f>IF(AG$2=$A1778,Data!AD70,0)</f>
        <v>0</v>
      </c>
      <c r="AH1778" s="170">
        <f>IF(AH$2=$A1778,Data!AE70,0)</f>
        <v>0</v>
      </c>
      <c r="AI1778" s="171">
        <f>IF(AI$2=$A1778,Data!AF70,0)</f>
        <v>0</v>
      </c>
      <c r="AJ1778" s="170">
        <f>IF(AJ$2=$A1778,Data!AG70,0)</f>
        <v>0</v>
      </c>
      <c r="AK1778" s="171">
        <f>IF(AK$2=$A1778,Data!AH70,0)</f>
        <v>0</v>
      </c>
      <c r="AL1778" s="170">
        <f>IF(AL$2=$A1778,Data!AI70,0)</f>
        <v>0</v>
      </c>
      <c r="AM1778" t="str">
        <f t="shared" si="54"/>
        <v>0</v>
      </c>
      <c r="AN1778" t="e">
        <f>+INDEX(Validation!$D$4:$D$250,MATCH(Merge!B1778,Validation!$E$4:$E$250,0))</f>
        <v>#N/A</v>
      </c>
      <c r="AO1778" s="172">
        <f t="shared" si="55"/>
        <v>0</v>
      </c>
    </row>
    <row r="1779" spans="1:41" ht="15" x14ac:dyDescent="0.25">
      <c r="A1779">
        <f>Inputs!$H$15</f>
        <v>5</v>
      </c>
      <c r="B1779" t="str">
        <f>Inputs!$D$4</f>
        <v>Select Agency…</v>
      </c>
      <c r="C1779" s="166" t="str">
        <f>Inputs!$I$6</f>
        <v>(insert code)</v>
      </c>
      <c r="D1779" t="str">
        <f>IFERROR(INDEX(Inputs!$I$11:$I$19,MATCH(A1779,Inputs!$H$11:$H$19)),"")</f>
        <v>(insert code)</v>
      </c>
      <c r="E1779" s="167">
        <f>Data!B71</f>
        <v>0</v>
      </c>
      <c r="F1779" s="168">
        <f>IF(F$2=$A1779,Data!C71,0)</f>
        <v>0</v>
      </c>
      <c r="G1779" s="168">
        <f>IF(G$2=$A1779,Data!D71,0)</f>
        <v>0</v>
      </c>
      <c r="H1779" s="168">
        <f>IF(H$2=$A1779,Data!E71,0)</f>
        <v>0</v>
      </c>
      <c r="I1779" s="168">
        <f>IF(I$2=$A1779,Data!F71,0)</f>
        <v>0</v>
      </c>
      <c r="J1779" s="168">
        <f>IF(J$2=$A1779,Data!G71,0)</f>
        <v>0</v>
      </c>
      <c r="K1779" s="168">
        <f>IF(K$2=$A1779,Data!H71,0)</f>
        <v>0</v>
      </c>
      <c r="L1779" s="168">
        <f>IF(L$2=$A1779,Data!I71,0)</f>
        <v>0</v>
      </c>
      <c r="M1779" s="168">
        <f>IF(M$2=$A1779,Data!J71,0)</f>
        <v>0</v>
      </c>
      <c r="N1779" s="168">
        <f>IF(N$2=$A1779,Data!K71,0)</f>
        <v>0</v>
      </c>
      <c r="O1779" s="168">
        <f>IF(O$2=$A1779,Data!L71,0)</f>
        <v>0</v>
      </c>
      <c r="P1779" s="168">
        <f>IF(P$2=$A1779,Data!M71,0)</f>
        <v>0</v>
      </c>
      <c r="Q1779" s="168">
        <f>IF(Q$2=$A1779,Data!N71,0)</f>
        <v>0</v>
      </c>
      <c r="R1779" s="169">
        <f>IF(R$2=$A1779,Data!O71,0)</f>
        <v>0</v>
      </c>
      <c r="S1779" s="169">
        <f>IF(S$2=$A1779,Data!P71,0)</f>
        <v>0</v>
      </c>
      <c r="T1779" s="169">
        <f>IF(T$2=$A1779,Data!Q71,0)</f>
        <v>0</v>
      </c>
      <c r="U1779" s="169">
        <f>IF(U$2=$A1779,Data!R71,0)</f>
        <v>0</v>
      </c>
      <c r="V1779" s="169">
        <f>IF(V$2=$A1779,Data!S71,0)</f>
        <v>0</v>
      </c>
      <c r="W1779" s="169">
        <f>IF(W$2=$A1779,Data!T71,0)</f>
        <v>0</v>
      </c>
      <c r="X1779" s="169">
        <f>IF(X$2=$A1779,Data!U71,0)</f>
        <v>0</v>
      </c>
      <c r="Y1779" s="169">
        <f>IF(Y$2=$A1779,Data!V71,0)</f>
        <v>0</v>
      </c>
      <c r="Z1779" s="169">
        <f>IF(Z$2=$A1779,Data!W71,0)</f>
        <v>0</v>
      </c>
      <c r="AA1779" s="169">
        <f>IF(AA$2=$A1779,Data!X71,0)</f>
        <v>0</v>
      </c>
      <c r="AB1779" s="169">
        <f>IF(AB$2=$A1779,Data!Y71,0)</f>
        <v>0</v>
      </c>
      <c r="AC1779" s="169">
        <f>IF(AC$2=$A1779,Data!Z71,0)</f>
        <v>0</v>
      </c>
      <c r="AD1779" s="170">
        <f>IF(AD$2=$A1779,Data!AA71,0)</f>
        <v>0</v>
      </c>
      <c r="AE1779" s="171">
        <f>IF(AE$2=$A1779,Data!AB71,0)</f>
        <v>0</v>
      </c>
      <c r="AF1779" s="170">
        <f>IF(AF$2=$A1779,Data!AC71,0)</f>
        <v>0</v>
      </c>
      <c r="AG1779" s="171">
        <f>IF(AG$2=$A1779,Data!AD71,0)</f>
        <v>0</v>
      </c>
      <c r="AH1779" s="170">
        <f>IF(AH$2=$A1779,Data!AE71,0)</f>
        <v>0</v>
      </c>
      <c r="AI1779" s="171">
        <f>IF(AI$2=$A1779,Data!AF71,0)</f>
        <v>0</v>
      </c>
      <c r="AJ1779" s="170">
        <f>IF(AJ$2=$A1779,Data!AG71,0)</f>
        <v>0</v>
      </c>
      <c r="AK1779" s="171">
        <f>IF(AK$2=$A1779,Data!AH71,0)</f>
        <v>0</v>
      </c>
      <c r="AL1779" s="170">
        <f>IF(AL$2=$A1779,Data!AI71,0)</f>
        <v>0</v>
      </c>
      <c r="AM1779" t="str">
        <f t="shared" si="54"/>
        <v>0</v>
      </c>
      <c r="AN1779" t="e">
        <f>+INDEX(Validation!$D$4:$D$250,MATCH(Merge!B1779,Validation!$E$4:$E$250,0))</f>
        <v>#N/A</v>
      </c>
      <c r="AO1779" s="172">
        <f t="shared" si="55"/>
        <v>0</v>
      </c>
    </row>
    <row r="1780" spans="1:41" ht="15" x14ac:dyDescent="0.25">
      <c r="A1780">
        <f>Inputs!$H$15</f>
        <v>5</v>
      </c>
      <c r="B1780" t="str">
        <f>Inputs!$D$4</f>
        <v>Select Agency…</v>
      </c>
      <c r="C1780" s="166" t="str">
        <f>Inputs!$I$6</f>
        <v>(insert code)</v>
      </c>
      <c r="D1780" t="str">
        <f>IFERROR(INDEX(Inputs!$I$11:$I$19,MATCH(A1780,Inputs!$H$11:$H$19)),"")</f>
        <v>(insert code)</v>
      </c>
      <c r="E1780" s="167">
        <f>Data!B72</f>
        <v>0</v>
      </c>
      <c r="F1780" s="168">
        <f>IF(F$2=$A1780,Data!C72,0)</f>
        <v>0</v>
      </c>
      <c r="G1780" s="168">
        <f>IF(G$2=$A1780,Data!D72,0)</f>
        <v>0</v>
      </c>
      <c r="H1780" s="168">
        <f>IF(H$2=$A1780,Data!E72,0)</f>
        <v>0</v>
      </c>
      <c r="I1780" s="168">
        <f>IF(I$2=$A1780,Data!F72,0)</f>
        <v>0</v>
      </c>
      <c r="J1780" s="168">
        <f>IF(J$2=$A1780,Data!G72,0)</f>
        <v>0</v>
      </c>
      <c r="K1780" s="168">
        <f>IF(K$2=$A1780,Data!H72,0)</f>
        <v>0</v>
      </c>
      <c r="L1780" s="168">
        <f>IF(L$2=$A1780,Data!I72,0)</f>
        <v>0</v>
      </c>
      <c r="M1780" s="168">
        <f>IF(M$2=$A1780,Data!J72,0)</f>
        <v>0</v>
      </c>
      <c r="N1780" s="168">
        <f>IF(N$2=$A1780,Data!K72,0)</f>
        <v>0</v>
      </c>
      <c r="O1780" s="168">
        <f>IF(O$2=$A1780,Data!L72,0)</f>
        <v>0</v>
      </c>
      <c r="P1780" s="168">
        <f>IF(P$2=$A1780,Data!M72,0)</f>
        <v>0</v>
      </c>
      <c r="Q1780" s="168">
        <f>IF(Q$2=$A1780,Data!N72,0)</f>
        <v>0</v>
      </c>
      <c r="R1780" s="169">
        <f>IF(R$2=$A1780,Data!O72,0)</f>
        <v>0</v>
      </c>
      <c r="S1780" s="169">
        <f>IF(S$2=$A1780,Data!P72,0)</f>
        <v>0</v>
      </c>
      <c r="T1780" s="169">
        <f>IF(T$2=$A1780,Data!Q72,0)</f>
        <v>0</v>
      </c>
      <c r="U1780" s="169">
        <f>IF(U$2=$A1780,Data!R72,0)</f>
        <v>0</v>
      </c>
      <c r="V1780" s="169">
        <f>IF(V$2=$A1780,Data!S72,0)</f>
        <v>0</v>
      </c>
      <c r="W1780" s="169">
        <f>IF(W$2=$A1780,Data!T72,0)</f>
        <v>0</v>
      </c>
      <c r="X1780" s="169">
        <f>IF(X$2=$A1780,Data!U72,0)</f>
        <v>0</v>
      </c>
      <c r="Y1780" s="169">
        <f>IF(Y$2=$A1780,Data!V72,0)</f>
        <v>0</v>
      </c>
      <c r="Z1780" s="169">
        <f>IF(Z$2=$A1780,Data!W72,0)</f>
        <v>0</v>
      </c>
      <c r="AA1780" s="169">
        <f>IF(AA$2=$A1780,Data!X72,0)</f>
        <v>0</v>
      </c>
      <c r="AB1780" s="169">
        <f>IF(AB$2=$A1780,Data!Y72,0)</f>
        <v>0</v>
      </c>
      <c r="AC1780" s="169">
        <f>IF(AC$2=$A1780,Data!Z72,0)</f>
        <v>0</v>
      </c>
      <c r="AD1780" s="170">
        <f>IF(AD$2=$A1780,Data!AA72,0)</f>
        <v>0</v>
      </c>
      <c r="AE1780" s="171">
        <f>IF(AE$2=$A1780,Data!AB72,0)</f>
        <v>0</v>
      </c>
      <c r="AF1780" s="170">
        <f>IF(AF$2=$A1780,Data!AC72,0)</f>
        <v>0</v>
      </c>
      <c r="AG1780" s="171">
        <f>IF(AG$2=$A1780,Data!AD72,0)</f>
        <v>0</v>
      </c>
      <c r="AH1780" s="170">
        <f>IF(AH$2=$A1780,Data!AE72,0)</f>
        <v>0</v>
      </c>
      <c r="AI1780" s="171">
        <f>IF(AI$2=$A1780,Data!AF72,0)</f>
        <v>0</v>
      </c>
      <c r="AJ1780" s="170">
        <f>IF(AJ$2=$A1780,Data!AG72,0)</f>
        <v>0</v>
      </c>
      <c r="AK1780" s="171">
        <f>IF(AK$2=$A1780,Data!AH72,0)</f>
        <v>0</v>
      </c>
      <c r="AL1780" s="170">
        <f>IF(AL$2=$A1780,Data!AI72,0)</f>
        <v>0</v>
      </c>
      <c r="AM1780" t="str">
        <f t="shared" si="54"/>
        <v>0</v>
      </c>
      <c r="AN1780" t="e">
        <f>+INDEX(Validation!$D$4:$D$250,MATCH(Merge!B1780,Validation!$E$4:$E$250,0))</f>
        <v>#N/A</v>
      </c>
      <c r="AO1780" s="172">
        <f t="shared" si="55"/>
        <v>0</v>
      </c>
    </row>
    <row r="1781" spans="1:41" ht="15" x14ac:dyDescent="0.25">
      <c r="A1781">
        <f>Inputs!$H$15</f>
        <v>5</v>
      </c>
      <c r="B1781" t="str">
        <f>Inputs!$D$4</f>
        <v>Select Agency…</v>
      </c>
      <c r="C1781" s="166" t="str">
        <f>Inputs!$I$6</f>
        <v>(insert code)</v>
      </c>
      <c r="D1781" t="str">
        <f>IFERROR(INDEX(Inputs!$I$11:$I$19,MATCH(A1781,Inputs!$H$11:$H$19)),"")</f>
        <v>(insert code)</v>
      </c>
      <c r="E1781" s="167">
        <f>Data!B73</f>
        <v>0</v>
      </c>
      <c r="F1781" s="168">
        <f>IF(F$2=$A1781,Data!C73,0)</f>
        <v>0</v>
      </c>
      <c r="G1781" s="168">
        <f>IF(G$2=$A1781,Data!D73,0)</f>
        <v>0</v>
      </c>
      <c r="H1781" s="168">
        <f>IF(H$2=$A1781,Data!E73,0)</f>
        <v>0</v>
      </c>
      <c r="I1781" s="168">
        <f>IF(I$2=$A1781,Data!F73,0)</f>
        <v>0</v>
      </c>
      <c r="J1781" s="168">
        <f>IF(J$2=$A1781,Data!G73,0)</f>
        <v>0</v>
      </c>
      <c r="K1781" s="168">
        <f>IF(K$2=$A1781,Data!H73,0)</f>
        <v>0</v>
      </c>
      <c r="L1781" s="168">
        <f>IF(L$2=$A1781,Data!I73,0)</f>
        <v>0</v>
      </c>
      <c r="M1781" s="168">
        <f>IF(M$2=$A1781,Data!J73,0)</f>
        <v>0</v>
      </c>
      <c r="N1781" s="168">
        <f>IF(N$2=$A1781,Data!K73,0)</f>
        <v>0</v>
      </c>
      <c r="O1781" s="168">
        <f>IF(O$2=$A1781,Data!L73,0)</f>
        <v>0</v>
      </c>
      <c r="P1781" s="168">
        <f>IF(P$2=$A1781,Data!M73,0)</f>
        <v>0</v>
      </c>
      <c r="Q1781" s="168">
        <f>IF(Q$2=$A1781,Data!N73,0)</f>
        <v>0</v>
      </c>
      <c r="R1781" s="169">
        <f>IF(R$2=$A1781,Data!O73,0)</f>
        <v>0</v>
      </c>
      <c r="S1781" s="169">
        <f>IF(S$2=$A1781,Data!P73,0)</f>
        <v>0</v>
      </c>
      <c r="T1781" s="169">
        <f>IF(T$2=$A1781,Data!Q73,0)</f>
        <v>0</v>
      </c>
      <c r="U1781" s="169">
        <f>IF(U$2=$A1781,Data!R73,0)</f>
        <v>0</v>
      </c>
      <c r="V1781" s="169">
        <f>IF(V$2=$A1781,Data!S73,0)</f>
        <v>0</v>
      </c>
      <c r="W1781" s="169">
        <f>IF(W$2=$A1781,Data!T73,0)</f>
        <v>0</v>
      </c>
      <c r="X1781" s="169">
        <f>IF(X$2=$A1781,Data!U73,0)</f>
        <v>0</v>
      </c>
      <c r="Y1781" s="169">
        <f>IF(Y$2=$A1781,Data!V73,0)</f>
        <v>0</v>
      </c>
      <c r="Z1781" s="169">
        <f>IF(Z$2=$A1781,Data!W73,0)</f>
        <v>0</v>
      </c>
      <c r="AA1781" s="169">
        <f>IF(AA$2=$A1781,Data!X73,0)</f>
        <v>0</v>
      </c>
      <c r="AB1781" s="169">
        <f>IF(AB$2=$A1781,Data!Y73,0)</f>
        <v>0</v>
      </c>
      <c r="AC1781" s="169">
        <f>IF(AC$2=$A1781,Data!Z73,0)</f>
        <v>0</v>
      </c>
      <c r="AD1781" s="170">
        <f>IF(AD$2=$A1781,Data!AA73,0)</f>
        <v>0</v>
      </c>
      <c r="AE1781" s="171">
        <f>IF(AE$2=$A1781,Data!AB73,0)</f>
        <v>0</v>
      </c>
      <c r="AF1781" s="170">
        <f>IF(AF$2=$A1781,Data!AC73,0)</f>
        <v>0</v>
      </c>
      <c r="AG1781" s="171">
        <f>IF(AG$2=$A1781,Data!AD73,0)</f>
        <v>0</v>
      </c>
      <c r="AH1781" s="170">
        <f>IF(AH$2=$A1781,Data!AE73,0)</f>
        <v>0</v>
      </c>
      <c r="AI1781" s="171">
        <f>IF(AI$2=$A1781,Data!AF73,0)</f>
        <v>0</v>
      </c>
      <c r="AJ1781" s="170">
        <f>IF(AJ$2=$A1781,Data!AG73,0)</f>
        <v>0</v>
      </c>
      <c r="AK1781" s="171">
        <f>IF(AK$2=$A1781,Data!AH73,0)</f>
        <v>0</v>
      </c>
      <c r="AL1781" s="170">
        <f>IF(AL$2=$A1781,Data!AI73,0)</f>
        <v>0</v>
      </c>
      <c r="AM1781" t="str">
        <f t="shared" si="54"/>
        <v>0</v>
      </c>
      <c r="AN1781" t="e">
        <f>+INDEX(Validation!$D$4:$D$250,MATCH(Merge!B1781,Validation!$E$4:$E$250,0))</f>
        <v>#N/A</v>
      </c>
      <c r="AO1781" s="172">
        <f t="shared" si="55"/>
        <v>0</v>
      </c>
    </row>
    <row r="1782" spans="1:41" ht="15" x14ac:dyDescent="0.25">
      <c r="A1782">
        <f>Inputs!$H$15</f>
        <v>5</v>
      </c>
      <c r="B1782" t="str">
        <f>Inputs!$D$4</f>
        <v>Select Agency…</v>
      </c>
      <c r="C1782" s="166" t="str">
        <f>Inputs!$I$6</f>
        <v>(insert code)</v>
      </c>
      <c r="D1782" t="str">
        <f>IFERROR(INDEX(Inputs!$I$11:$I$19,MATCH(A1782,Inputs!$H$11:$H$19)),"")</f>
        <v>(insert code)</v>
      </c>
      <c r="E1782" s="167">
        <f>Data!B74</f>
        <v>0</v>
      </c>
      <c r="F1782" s="168">
        <f>IF(F$2=$A1782,Data!C74,0)</f>
        <v>0</v>
      </c>
      <c r="G1782" s="168">
        <f>IF(G$2=$A1782,Data!D74,0)</f>
        <v>0</v>
      </c>
      <c r="H1782" s="168">
        <f>IF(H$2=$A1782,Data!E74,0)</f>
        <v>0</v>
      </c>
      <c r="I1782" s="168">
        <f>IF(I$2=$A1782,Data!F74,0)</f>
        <v>0</v>
      </c>
      <c r="J1782" s="168">
        <f>IF(J$2=$A1782,Data!G74,0)</f>
        <v>0</v>
      </c>
      <c r="K1782" s="168">
        <f>IF(K$2=$A1782,Data!H74,0)</f>
        <v>0</v>
      </c>
      <c r="L1782" s="168">
        <f>IF(L$2=$A1782,Data!I74,0)</f>
        <v>0</v>
      </c>
      <c r="M1782" s="168">
        <f>IF(M$2=$A1782,Data!J74,0)</f>
        <v>0</v>
      </c>
      <c r="N1782" s="168">
        <f>IF(N$2=$A1782,Data!K74,0)</f>
        <v>0</v>
      </c>
      <c r="O1782" s="168">
        <f>IF(O$2=$A1782,Data!L74,0)</f>
        <v>0</v>
      </c>
      <c r="P1782" s="168">
        <f>IF(P$2=$A1782,Data!M74,0)</f>
        <v>0</v>
      </c>
      <c r="Q1782" s="168">
        <f>IF(Q$2=$A1782,Data!N74,0)</f>
        <v>0</v>
      </c>
      <c r="R1782" s="169">
        <f>IF(R$2=$A1782,Data!O74,0)</f>
        <v>0</v>
      </c>
      <c r="S1782" s="169">
        <f>IF(S$2=$A1782,Data!P74,0)</f>
        <v>0</v>
      </c>
      <c r="T1782" s="169">
        <f>IF(T$2=$A1782,Data!Q74,0)</f>
        <v>0</v>
      </c>
      <c r="U1782" s="169">
        <f>IF(U$2=$A1782,Data!R74,0)</f>
        <v>0</v>
      </c>
      <c r="V1782" s="169">
        <f>IF(V$2=$A1782,Data!S74,0)</f>
        <v>0</v>
      </c>
      <c r="W1782" s="169">
        <f>IF(W$2=$A1782,Data!T74,0)</f>
        <v>0</v>
      </c>
      <c r="X1782" s="169">
        <f>IF(X$2=$A1782,Data!U74,0)</f>
        <v>0</v>
      </c>
      <c r="Y1782" s="169">
        <f>IF(Y$2=$A1782,Data!V74,0)</f>
        <v>0</v>
      </c>
      <c r="Z1782" s="169">
        <f>IF(Z$2=$A1782,Data!W74,0)</f>
        <v>0</v>
      </c>
      <c r="AA1782" s="169">
        <f>IF(AA$2=$A1782,Data!X74,0)</f>
        <v>0</v>
      </c>
      <c r="AB1782" s="169">
        <f>IF(AB$2=$A1782,Data!Y74,0)</f>
        <v>0</v>
      </c>
      <c r="AC1782" s="169">
        <f>IF(AC$2=$A1782,Data!Z74,0)</f>
        <v>0</v>
      </c>
      <c r="AD1782" s="170">
        <f>IF(AD$2=$A1782,Data!AA74,0)</f>
        <v>0</v>
      </c>
      <c r="AE1782" s="171">
        <f>IF(AE$2=$A1782,Data!AB74,0)</f>
        <v>0</v>
      </c>
      <c r="AF1782" s="170">
        <f>IF(AF$2=$A1782,Data!AC74,0)</f>
        <v>0</v>
      </c>
      <c r="AG1782" s="171">
        <f>IF(AG$2=$A1782,Data!AD74,0)</f>
        <v>0</v>
      </c>
      <c r="AH1782" s="170">
        <f>IF(AH$2=$A1782,Data!AE74,0)</f>
        <v>0</v>
      </c>
      <c r="AI1782" s="171">
        <f>IF(AI$2=$A1782,Data!AF74,0)</f>
        <v>0</v>
      </c>
      <c r="AJ1782" s="170">
        <f>IF(AJ$2=$A1782,Data!AG74,0)</f>
        <v>0</v>
      </c>
      <c r="AK1782" s="171">
        <f>IF(AK$2=$A1782,Data!AH74,0)</f>
        <v>0</v>
      </c>
      <c r="AL1782" s="170">
        <f>IF(AL$2=$A1782,Data!AI74,0)</f>
        <v>0</v>
      </c>
      <c r="AM1782" t="str">
        <f t="shared" si="54"/>
        <v>0</v>
      </c>
      <c r="AN1782" t="e">
        <f>+INDEX(Validation!$D$4:$D$250,MATCH(Merge!B1782,Validation!$E$4:$E$250,0))</f>
        <v>#N/A</v>
      </c>
      <c r="AO1782" s="172">
        <f t="shared" si="55"/>
        <v>0</v>
      </c>
    </row>
    <row r="1783" spans="1:41" ht="15" x14ac:dyDescent="0.25">
      <c r="A1783">
        <f>Inputs!$H$15</f>
        <v>5</v>
      </c>
      <c r="B1783" t="str">
        <f>Inputs!$D$4</f>
        <v>Select Agency…</v>
      </c>
      <c r="C1783" s="166" t="str">
        <f>Inputs!$I$6</f>
        <v>(insert code)</v>
      </c>
      <c r="D1783" t="str">
        <f>IFERROR(INDEX(Inputs!$I$11:$I$19,MATCH(A1783,Inputs!$H$11:$H$19)),"")</f>
        <v>(insert code)</v>
      </c>
      <c r="E1783" s="167">
        <f>Data!B75</f>
        <v>0</v>
      </c>
      <c r="F1783" s="168">
        <f>IF(F$2=$A1783,Data!C75,0)</f>
        <v>0</v>
      </c>
      <c r="G1783" s="168">
        <f>IF(G$2=$A1783,Data!D75,0)</f>
        <v>0</v>
      </c>
      <c r="H1783" s="168">
        <f>IF(H$2=$A1783,Data!E75,0)</f>
        <v>0</v>
      </c>
      <c r="I1783" s="168">
        <f>IF(I$2=$A1783,Data!F75,0)</f>
        <v>0</v>
      </c>
      <c r="J1783" s="168">
        <f>IF(J$2=$A1783,Data!G75,0)</f>
        <v>0</v>
      </c>
      <c r="K1783" s="168">
        <f>IF(K$2=$A1783,Data!H75,0)</f>
        <v>0</v>
      </c>
      <c r="L1783" s="168">
        <f>IF(L$2=$A1783,Data!I75,0)</f>
        <v>0</v>
      </c>
      <c r="M1783" s="168">
        <f>IF(M$2=$A1783,Data!J75,0)</f>
        <v>0</v>
      </c>
      <c r="N1783" s="168">
        <f>IF(N$2=$A1783,Data!K75,0)</f>
        <v>0</v>
      </c>
      <c r="O1783" s="168">
        <f>IF(O$2=$A1783,Data!L75,0)</f>
        <v>0</v>
      </c>
      <c r="P1783" s="168">
        <f>IF(P$2=$A1783,Data!M75,0)</f>
        <v>0</v>
      </c>
      <c r="Q1783" s="168">
        <f>IF(Q$2=$A1783,Data!N75,0)</f>
        <v>0</v>
      </c>
      <c r="R1783" s="169">
        <f>IF(R$2=$A1783,Data!O75,0)</f>
        <v>0</v>
      </c>
      <c r="S1783" s="169">
        <f>IF(S$2=$A1783,Data!P75,0)</f>
        <v>0</v>
      </c>
      <c r="T1783" s="169">
        <f>IF(T$2=$A1783,Data!Q75,0)</f>
        <v>0</v>
      </c>
      <c r="U1783" s="169">
        <f>IF(U$2=$A1783,Data!R75,0)</f>
        <v>0</v>
      </c>
      <c r="V1783" s="169">
        <f>IF(V$2=$A1783,Data!S75,0)</f>
        <v>0</v>
      </c>
      <c r="W1783" s="169">
        <f>IF(W$2=$A1783,Data!T75,0)</f>
        <v>0</v>
      </c>
      <c r="X1783" s="169">
        <f>IF(X$2=$A1783,Data!U75,0)</f>
        <v>0</v>
      </c>
      <c r="Y1783" s="169">
        <f>IF(Y$2=$A1783,Data!V75,0)</f>
        <v>0</v>
      </c>
      <c r="Z1783" s="169">
        <f>IF(Z$2=$A1783,Data!W75,0)</f>
        <v>0</v>
      </c>
      <c r="AA1783" s="169">
        <f>IF(AA$2=$A1783,Data!X75,0)</f>
        <v>0</v>
      </c>
      <c r="AB1783" s="169">
        <f>IF(AB$2=$A1783,Data!Y75,0)</f>
        <v>0</v>
      </c>
      <c r="AC1783" s="169">
        <f>IF(AC$2=$A1783,Data!Z75,0)</f>
        <v>0</v>
      </c>
      <c r="AD1783" s="170">
        <f>IF(AD$2=$A1783,Data!AA75,0)</f>
        <v>0</v>
      </c>
      <c r="AE1783" s="171">
        <f>IF(AE$2=$A1783,Data!AB75,0)</f>
        <v>0</v>
      </c>
      <c r="AF1783" s="170">
        <f>IF(AF$2=$A1783,Data!AC75,0)</f>
        <v>0</v>
      </c>
      <c r="AG1783" s="171">
        <f>IF(AG$2=$A1783,Data!AD75,0)</f>
        <v>0</v>
      </c>
      <c r="AH1783" s="170">
        <f>IF(AH$2=$A1783,Data!AE75,0)</f>
        <v>0</v>
      </c>
      <c r="AI1783" s="171">
        <f>IF(AI$2=$A1783,Data!AF75,0)</f>
        <v>0</v>
      </c>
      <c r="AJ1783" s="170">
        <f>IF(AJ$2=$A1783,Data!AG75,0)</f>
        <v>0</v>
      </c>
      <c r="AK1783" s="171">
        <f>IF(AK$2=$A1783,Data!AH75,0)</f>
        <v>0</v>
      </c>
      <c r="AL1783" s="170">
        <f>IF(AL$2=$A1783,Data!AI75,0)</f>
        <v>0</v>
      </c>
      <c r="AM1783" t="str">
        <f t="shared" si="54"/>
        <v>0</v>
      </c>
      <c r="AN1783" t="e">
        <f>+INDEX(Validation!$D$4:$D$250,MATCH(Merge!B1783,Validation!$E$4:$E$250,0))</f>
        <v>#N/A</v>
      </c>
      <c r="AO1783" s="172">
        <f t="shared" si="55"/>
        <v>0</v>
      </c>
    </row>
    <row r="1784" spans="1:41" ht="15" x14ac:dyDescent="0.25">
      <c r="A1784">
        <f>Inputs!$H$15</f>
        <v>5</v>
      </c>
      <c r="B1784" t="str">
        <f>Inputs!$D$4</f>
        <v>Select Agency…</v>
      </c>
      <c r="C1784" s="166" t="str">
        <f>Inputs!$I$6</f>
        <v>(insert code)</v>
      </c>
      <c r="D1784" t="str">
        <f>IFERROR(INDEX(Inputs!$I$11:$I$19,MATCH(A1784,Inputs!$H$11:$H$19)),"")</f>
        <v>(insert code)</v>
      </c>
      <c r="E1784" s="167">
        <f>Data!B76</f>
        <v>0</v>
      </c>
      <c r="F1784" s="168">
        <f>IF(F$2=$A1784,Data!C76,0)</f>
        <v>0</v>
      </c>
      <c r="G1784" s="168">
        <f>IF(G$2=$A1784,Data!D76,0)</f>
        <v>0</v>
      </c>
      <c r="H1784" s="168">
        <f>IF(H$2=$A1784,Data!E76,0)</f>
        <v>0</v>
      </c>
      <c r="I1784" s="168">
        <f>IF(I$2=$A1784,Data!F76,0)</f>
        <v>0</v>
      </c>
      <c r="J1784" s="168">
        <f>IF(J$2=$A1784,Data!G76,0)</f>
        <v>0</v>
      </c>
      <c r="K1784" s="168">
        <f>IF(K$2=$A1784,Data!H76,0)</f>
        <v>0</v>
      </c>
      <c r="L1784" s="168">
        <f>IF(L$2=$A1784,Data!I76,0)</f>
        <v>0</v>
      </c>
      <c r="M1784" s="168">
        <f>IF(M$2=$A1784,Data!J76,0)</f>
        <v>0</v>
      </c>
      <c r="N1784" s="168">
        <f>IF(N$2=$A1784,Data!K76,0)</f>
        <v>0</v>
      </c>
      <c r="O1784" s="168">
        <f>IF(O$2=$A1784,Data!L76,0)</f>
        <v>0</v>
      </c>
      <c r="P1784" s="168">
        <f>IF(P$2=$A1784,Data!M76,0)</f>
        <v>0</v>
      </c>
      <c r="Q1784" s="168">
        <f>IF(Q$2=$A1784,Data!N76,0)</f>
        <v>0</v>
      </c>
      <c r="R1784" s="169">
        <f>IF(R$2=$A1784,Data!O76,0)</f>
        <v>0</v>
      </c>
      <c r="S1784" s="169">
        <f>IF(S$2=$A1784,Data!P76,0)</f>
        <v>0</v>
      </c>
      <c r="T1784" s="169">
        <f>IF(T$2=$A1784,Data!Q76,0)</f>
        <v>0</v>
      </c>
      <c r="U1784" s="169">
        <f>IF(U$2=$A1784,Data!R76,0)</f>
        <v>0</v>
      </c>
      <c r="V1784" s="169">
        <f>IF(V$2=$A1784,Data!S76,0)</f>
        <v>0</v>
      </c>
      <c r="W1784" s="169">
        <f>IF(W$2=$A1784,Data!T76,0)</f>
        <v>0</v>
      </c>
      <c r="X1784" s="169">
        <f>IF(X$2=$A1784,Data!U76,0)</f>
        <v>0</v>
      </c>
      <c r="Y1784" s="169">
        <f>IF(Y$2=$A1784,Data!V76,0)</f>
        <v>0</v>
      </c>
      <c r="Z1784" s="169">
        <f>IF(Z$2=$A1784,Data!W76,0)</f>
        <v>0</v>
      </c>
      <c r="AA1784" s="169">
        <f>IF(AA$2=$A1784,Data!X76,0)</f>
        <v>0</v>
      </c>
      <c r="AB1784" s="169">
        <f>IF(AB$2=$A1784,Data!Y76,0)</f>
        <v>0</v>
      </c>
      <c r="AC1784" s="169">
        <f>IF(AC$2=$A1784,Data!Z76,0)</f>
        <v>0</v>
      </c>
      <c r="AD1784" s="170">
        <f>IF(AD$2=$A1784,Data!AA76,0)</f>
        <v>0</v>
      </c>
      <c r="AE1784" s="171">
        <f>IF(AE$2=$A1784,Data!AB76,0)</f>
        <v>0</v>
      </c>
      <c r="AF1784" s="170">
        <f>IF(AF$2=$A1784,Data!AC76,0)</f>
        <v>0</v>
      </c>
      <c r="AG1784" s="171">
        <f>IF(AG$2=$A1784,Data!AD76,0)</f>
        <v>0</v>
      </c>
      <c r="AH1784" s="170">
        <f>IF(AH$2=$A1784,Data!AE76,0)</f>
        <v>0</v>
      </c>
      <c r="AI1784" s="171">
        <f>IF(AI$2=$A1784,Data!AF76,0)</f>
        <v>0</v>
      </c>
      <c r="AJ1784" s="170">
        <f>IF(AJ$2=$A1784,Data!AG76,0)</f>
        <v>0</v>
      </c>
      <c r="AK1784" s="171">
        <f>IF(AK$2=$A1784,Data!AH76,0)</f>
        <v>0</v>
      </c>
      <c r="AL1784" s="170">
        <f>IF(AL$2=$A1784,Data!AI76,0)</f>
        <v>0</v>
      </c>
      <c r="AM1784" t="str">
        <f t="shared" si="54"/>
        <v>0</v>
      </c>
      <c r="AN1784" t="e">
        <f>+INDEX(Validation!$D$4:$D$250,MATCH(Merge!B1784,Validation!$E$4:$E$250,0))</f>
        <v>#N/A</v>
      </c>
      <c r="AO1784" s="172">
        <f t="shared" si="55"/>
        <v>0</v>
      </c>
    </row>
    <row r="1785" spans="1:41" ht="15" x14ac:dyDescent="0.25">
      <c r="A1785">
        <f>Inputs!$H$15</f>
        <v>5</v>
      </c>
      <c r="B1785" t="str">
        <f>Inputs!$D$4</f>
        <v>Select Agency…</v>
      </c>
      <c r="C1785" s="166" t="str">
        <f>Inputs!$I$6</f>
        <v>(insert code)</v>
      </c>
      <c r="D1785" t="str">
        <f>IFERROR(INDEX(Inputs!$I$11:$I$19,MATCH(A1785,Inputs!$H$11:$H$19)),"")</f>
        <v>(insert code)</v>
      </c>
      <c r="E1785" s="167">
        <f>Data!B77</f>
        <v>0</v>
      </c>
      <c r="F1785" s="168">
        <f>IF(F$2=$A1785,Data!C77,0)</f>
        <v>0</v>
      </c>
      <c r="G1785" s="168">
        <f>IF(G$2=$A1785,Data!D77,0)</f>
        <v>0</v>
      </c>
      <c r="H1785" s="168">
        <f>IF(H$2=$A1785,Data!E77,0)</f>
        <v>0</v>
      </c>
      <c r="I1785" s="168">
        <f>IF(I$2=$A1785,Data!F77,0)</f>
        <v>0</v>
      </c>
      <c r="J1785" s="168">
        <f>IF(J$2=$A1785,Data!G77,0)</f>
        <v>0</v>
      </c>
      <c r="K1785" s="168">
        <f>IF(K$2=$A1785,Data!H77,0)</f>
        <v>0</v>
      </c>
      <c r="L1785" s="168">
        <f>IF(L$2=$A1785,Data!I77,0)</f>
        <v>0</v>
      </c>
      <c r="M1785" s="168">
        <f>IF(M$2=$A1785,Data!J77,0)</f>
        <v>0</v>
      </c>
      <c r="N1785" s="168">
        <f>IF(N$2=$A1785,Data!K77,0)</f>
        <v>0</v>
      </c>
      <c r="O1785" s="168">
        <f>IF(O$2=$A1785,Data!L77,0)</f>
        <v>0</v>
      </c>
      <c r="P1785" s="168">
        <f>IF(P$2=$A1785,Data!M77,0)</f>
        <v>0</v>
      </c>
      <c r="Q1785" s="168">
        <f>IF(Q$2=$A1785,Data!N77,0)</f>
        <v>0</v>
      </c>
      <c r="R1785" s="169">
        <f>IF(R$2=$A1785,Data!O77,0)</f>
        <v>0</v>
      </c>
      <c r="S1785" s="169">
        <f>IF(S$2=$A1785,Data!P77,0)</f>
        <v>0</v>
      </c>
      <c r="T1785" s="169">
        <f>IF(T$2=$A1785,Data!Q77,0)</f>
        <v>0</v>
      </c>
      <c r="U1785" s="169">
        <f>IF(U$2=$A1785,Data!R77,0)</f>
        <v>0</v>
      </c>
      <c r="V1785" s="169">
        <f>IF(V$2=$A1785,Data!S77,0)</f>
        <v>0</v>
      </c>
      <c r="W1785" s="169">
        <f>IF(W$2=$A1785,Data!T77,0)</f>
        <v>0</v>
      </c>
      <c r="X1785" s="169">
        <f>IF(X$2=$A1785,Data!U77,0)</f>
        <v>0</v>
      </c>
      <c r="Y1785" s="169">
        <f>IF(Y$2=$A1785,Data!V77,0)</f>
        <v>0</v>
      </c>
      <c r="Z1785" s="169">
        <f>IF(Z$2=$A1785,Data!W77,0)</f>
        <v>0</v>
      </c>
      <c r="AA1785" s="169">
        <f>IF(AA$2=$A1785,Data!X77,0)</f>
        <v>0</v>
      </c>
      <c r="AB1785" s="169">
        <f>IF(AB$2=$A1785,Data!Y77,0)</f>
        <v>0</v>
      </c>
      <c r="AC1785" s="169">
        <f>IF(AC$2=$A1785,Data!Z77,0)</f>
        <v>0</v>
      </c>
      <c r="AD1785" s="170">
        <f>IF(AD$2=$A1785,Data!AA77,0)</f>
        <v>0</v>
      </c>
      <c r="AE1785" s="171">
        <f>IF(AE$2=$A1785,Data!AB77,0)</f>
        <v>0</v>
      </c>
      <c r="AF1785" s="170">
        <f>IF(AF$2=$A1785,Data!AC77,0)</f>
        <v>0</v>
      </c>
      <c r="AG1785" s="171">
        <f>IF(AG$2=$A1785,Data!AD77,0)</f>
        <v>0</v>
      </c>
      <c r="AH1785" s="170">
        <f>IF(AH$2=$A1785,Data!AE77,0)</f>
        <v>0</v>
      </c>
      <c r="AI1785" s="171">
        <f>IF(AI$2=$A1785,Data!AF77,0)</f>
        <v>0</v>
      </c>
      <c r="AJ1785" s="170">
        <f>IF(AJ$2=$A1785,Data!AG77,0)</f>
        <v>0</v>
      </c>
      <c r="AK1785" s="171">
        <f>IF(AK$2=$A1785,Data!AH77,0)</f>
        <v>0</v>
      </c>
      <c r="AL1785" s="170">
        <f>IF(AL$2=$A1785,Data!AI77,0)</f>
        <v>0</v>
      </c>
      <c r="AM1785" t="str">
        <f t="shared" si="54"/>
        <v>0</v>
      </c>
      <c r="AN1785" t="e">
        <f>+INDEX(Validation!$D$4:$D$250,MATCH(Merge!B1785,Validation!$E$4:$E$250,0))</f>
        <v>#N/A</v>
      </c>
      <c r="AO1785" s="172">
        <f t="shared" si="55"/>
        <v>0</v>
      </c>
    </row>
    <row r="1786" spans="1:41" ht="15" x14ac:dyDescent="0.25">
      <c r="A1786">
        <f>Inputs!$H$15</f>
        <v>5</v>
      </c>
      <c r="B1786" t="str">
        <f>Inputs!$D$4</f>
        <v>Select Agency…</v>
      </c>
      <c r="C1786" s="166" t="str">
        <f>Inputs!$I$6</f>
        <v>(insert code)</v>
      </c>
      <c r="D1786" t="str">
        <f>IFERROR(INDEX(Inputs!$I$11:$I$19,MATCH(A1786,Inputs!$H$11:$H$19)),"")</f>
        <v>(insert code)</v>
      </c>
      <c r="E1786" s="167">
        <f>Data!B78</f>
        <v>0</v>
      </c>
      <c r="F1786" s="168">
        <f>IF(F$2=$A1786,Data!C78,0)</f>
        <v>0</v>
      </c>
      <c r="G1786" s="168">
        <f>IF(G$2=$A1786,Data!D78,0)</f>
        <v>0</v>
      </c>
      <c r="H1786" s="168">
        <f>IF(H$2=$A1786,Data!E78,0)</f>
        <v>0</v>
      </c>
      <c r="I1786" s="168">
        <f>IF(I$2=$A1786,Data!F78,0)</f>
        <v>0</v>
      </c>
      <c r="J1786" s="168">
        <f>IF(J$2=$A1786,Data!G78,0)</f>
        <v>0</v>
      </c>
      <c r="K1786" s="168">
        <f>IF(K$2=$A1786,Data!H78,0)</f>
        <v>0</v>
      </c>
      <c r="L1786" s="168">
        <f>IF(L$2=$A1786,Data!I78,0)</f>
        <v>0</v>
      </c>
      <c r="M1786" s="168">
        <f>IF(M$2=$A1786,Data!J78,0)</f>
        <v>0</v>
      </c>
      <c r="N1786" s="168">
        <f>IF(N$2=$A1786,Data!K78,0)</f>
        <v>0</v>
      </c>
      <c r="O1786" s="168">
        <f>IF(O$2=$A1786,Data!L78,0)</f>
        <v>0</v>
      </c>
      <c r="P1786" s="168">
        <f>IF(P$2=$A1786,Data!M78,0)</f>
        <v>0</v>
      </c>
      <c r="Q1786" s="168">
        <f>IF(Q$2=$A1786,Data!N78,0)</f>
        <v>0</v>
      </c>
      <c r="R1786" s="169">
        <f>IF(R$2=$A1786,Data!O78,0)</f>
        <v>0</v>
      </c>
      <c r="S1786" s="169">
        <f>IF(S$2=$A1786,Data!P78,0)</f>
        <v>0</v>
      </c>
      <c r="T1786" s="169">
        <f>IF(T$2=$A1786,Data!Q78,0)</f>
        <v>0</v>
      </c>
      <c r="U1786" s="169">
        <f>IF(U$2=$A1786,Data!R78,0)</f>
        <v>0</v>
      </c>
      <c r="V1786" s="169">
        <f>IF(V$2=$A1786,Data!S78,0)</f>
        <v>0</v>
      </c>
      <c r="W1786" s="169">
        <f>IF(W$2=$A1786,Data!T78,0)</f>
        <v>0</v>
      </c>
      <c r="X1786" s="169">
        <f>IF(X$2=$A1786,Data!U78,0)</f>
        <v>0</v>
      </c>
      <c r="Y1786" s="169">
        <f>IF(Y$2=$A1786,Data!V78,0)</f>
        <v>0</v>
      </c>
      <c r="Z1786" s="169">
        <f>IF(Z$2=$A1786,Data!W78,0)</f>
        <v>0</v>
      </c>
      <c r="AA1786" s="169">
        <f>IF(AA$2=$A1786,Data!X78,0)</f>
        <v>0</v>
      </c>
      <c r="AB1786" s="169">
        <f>IF(AB$2=$A1786,Data!Y78,0)</f>
        <v>0</v>
      </c>
      <c r="AC1786" s="169">
        <f>IF(AC$2=$A1786,Data!Z78,0)</f>
        <v>0</v>
      </c>
      <c r="AD1786" s="170">
        <f>IF(AD$2=$A1786,Data!AA78,0)</f>
        <v>0</v>
      </c>
      <c r="AE1786" s="171">
        <f>IF(AE$2=$A1786,Data!AB78,0)</f>
        <v>0</v>
      </c>
      <c r="AF1786" s="170">
        <f>IF(AF$2=$A1786,Data!AC78,0)</f>
        <v>0</v>
      </c>
      <c r="AG1786" s="171">
        <f>IF(AG$2=$A1786,Data!AD78,0)</f>
        <v>0</v>
      </c>
      <c r="AH1786" s="170">
        <f>IF(AH$2=$A1786,Data!AE78,0)</f>
        <v>0</v>
      </c>
      <c r="AI1786" s="171">
        <f>IF(AI$2=$A1786,Data!AF78,0)</f>
        <v>0</v>
      </c>
      <c r="AJ1786" s="170">
        <f>IF(AJ$2=$A1786,Data!AG78,0)</f>
        <v>0</v>
      </c>
      <c r="AK1786" s="171">
        <f>IF(AK$2=$A1786,Data!AH78,0)</f>
        <v>0</v>
      </c>
      <c r="AL1786" s="170">
        <f>IF(AL$2=$A1786,Data!AI78,0)</f>
        <v>0</v>
      </c>
      <c r="AM1786" t="str">
        <f t="shared" si="54"/>
        <v>0</v>
      </c>
      <c r="AN1786" t="e">
        <f>+INDEX(Validation!$D$4:$D$250,MATCH(Merge!B1786,Validation!$E$4:$E$250,0))</f>
        <v>#N/A</v>
      </c>
      <c r="AO1786" s="172">
        <f t="shared" si="55"/>
        <v>0</v>
      </c>
    </row>
    <row r="1787" spans="1:41" ht="15" x14ac:dyDescent="0.25">
      <c r="A1787">
        <f>Inputs!$H$15</f>
        <v>5</v>
      </c>
      <c r="B1787" t="str">
        <f>Inputs!$D$4</f>
        <v>Select Agency…</v>
      </c>
      <c r="C1787" s="166" t="str">
        <f>Inputs!$I$6</f>
        <v>(insert code)</v>
      </c>
      <c r="D1787" t="str">
        <f>IFERROR(INDEX(Inputs!$I$11:$I$19,MATCH(A1787,Inputs!$H$11:$H$19)),"")</f>
        <v>(insert code)</v>
      </c>
      <c r="E1787" s="167">
        <f>Data!B79</f>
        <v>0</v>
      </c>
      <c r="F1787" s="168">
        <f>IF(F$2=$A1787,Data!C79,0)</f>
        <v>0</v>
      </c>
      <c r="G1787" s="168">
        <f>IF(G$2=$A1787,Data!D79,0)</f>
        <v>0</v>
      </c>
      <c r="H1787" s="168">
        <f>IF(H$2=$A1787,Data!E79,0)</f>
        <v>0</v>
      </c>
      <c r="I1787" s="168">
        <f>IF(I$2=$A1787,Data!F79,0)</f>
        <v>0</v>
      </c>
      <c r="J1787" s="168">
        <f>IF(J$2=$A1787,Data!G79,0)</f>
        <v>0</v>
      </c>
      <c r="K1787" s="168">
        <f>IF(K$2=$A1787,Data!H79,0)</f>
        <v>0</v>
      </c>
      <c r="L1787" s="168">
        <f>IF(L$2=$A1787,Data!I79,0)</f>
        <v>0</v>
      </c>
      <c r="M1787" s="168">
        <f>IF(M$2=$A1787,Data!J79,0)</f>
        <v>0</v>
      </c>
      <c r="N1787" s="168">
        <f>IF(N$2=$A1787,Data!K79,0)</f>
        <v>0</v>
      </c>
      <c r="O1787" s="168">
        <f>IF(O$2=$A1787,Data!L79,0)</f>
        <v>0</v>
      </c>
      <c r="P1787" s="168">
        <f>IF(P$2=$A1787,Data!M79,0)</f>
        <v>0</v>
      </c>
      <c r="Q1787" s="168">
        <f>IF(Q$2=$A1787,Data!N79,0)</f>
        <v>0</v>
      </c>
      <c r="R1787" s="169">
        <f>IF(R$2=$A1787,Data!O79,0)</f>
        <v>0</v>
      </c>
      <c r="S1787" s="169">
        <f>IF(S$2=$A1787,Data!P79,0)</f>
        <v>0</v>
      </c>
      <c r="T1787" s="169">
        <f>IF(T$2=$A1787,Data!Q79,0)</f>
        <v>0</v>
      </c>
      <c r="U1787" s="169">
        <f>IF(U$2=$A1787,Data!R79,0)</f>
        <v>0</v>
      </c>
      <c r="V1787" s="169">
        <f>IF(V$2=$A1787,Data!S79,0)</f>
        <v>0</v>
      </c>
      <c r="W1787" s="169">
        <f>IF(W$2=$A1787,Data!T79,0)</f>
        <v>0</v>
      </c>
      <c r="X1787" s="169">
        <f>IF(X$2=$A1787,Data!U79,0)</f>
        <v>0</v>
      </c>
      <c r="Y1787" s="169">
        <f>IF(Y$2=$A1787,Data!V79,0)</f>
        <v>0</v>
      </c>
      <c r="Z1787" s="169">
        <f>IF(Z$2=$A1787,Data!W79,0)</f>
        <v>0</v>
      </c>
      <c r="AA1787" s="169">
        <f>IF(AA$2=$A1787,Data!X79,0)</f>
        <v>0</v>
      </c>
      <c r="AB1787" s="169">
        <f>IF(AB$2=$A1787,Data!Y79,0)</f>
        <v>0</v>
      </c>
      <c r="AC1787" s="169">
        <f>IF(AC$2=$A1787,Data!Z79,0)</f>
        <v>0</v>
      </c>
      <c r="AD1787" s="170">
        <f>IF(AD$2=$A1787,Data!AA79,0)</f>
        <v>0</v>
      </c>
      <c r="AE1787" s="171">
        <f>IF(AE$2=$A1787,Data!AB79,0)</f>
        <v>0</v>
      </c>
      <c r="AF1787" s="170">
        <f>IF(AF$2=$A1787,Data!AC79,0)</f>
        <v>0</v>
      </c>
      <c r="AG1787" s="171">
        <f>IF(AG$2=$A1787,Data!AD79,0)</f>
        <v>0</v>
      </c>
      <c r="AH1787" s="170">
        <f>IF(AH$2=$A1787,Data!AE79,0)</f>
        <v>0</v>
      </c>
      <c r="AI1787" s="171">
        <f>IF(AI$2=$A1787,Data!AF79,0)</f>
        <v>0</v>
      </c>
      <c r="AJ1787" s="170">
        <f>IF(AJ$2=$A1787,Data!AG79,0)</f>
        <v>0</v>
      </c>
      <c r="AK1787" s="171">
        <f>IF(AK$2=$A1787,Data!AH79,0)</f>
        <v>0</v>
      </c>
      <c r="AL1787" s="170">
        <f>IF(AL$2=$A1787,Data!AI79,0)</f>
        <v>0</v>
      </c>
      <c r="AM1787" t="str">
        <f t="shared" si="54"/>
        <v>0</v>
      </c>
      <c r="AN1787" t="e">
        <f>+INDEX(Validation!$D$4:$D$250,MATCH(Merge!B1787,Validation!$E$4:$E$250,0))</f>
        <v>#N/A</v>
      </c>
      <c r="AO1787" s="172">
        <f t="shared" si="55"/>
        <v>0</v>
      </c>
    </row>
    <row r="1788" spans="1:41" ht="15" x14ac:dyDescent="0.25">
      <c r="A1788">
        <f>Inputs!$H$15</f>
        <v>5</v>
      </c>
      <c r="B1788" t="str">
        <f>Inputs!$D$4</f>
        <v>Select Agency…</v>
      </c>
      <c r="C1788" s="166" t="str">
        <f>Inputs!$I$6</f>
        <v>(insert code)</v>
      </c>
      <c r="D1788" t="str">
        <f>IFERROR(INDEX(Inputs!$I$11:$I$19,MATCH(A1788,Inputs!$H$11:$H$19)),"")</f>
        <v>(insert code)</v>
      </c>
      <c r="E1788" s="167">
        <f>Data!B80</f>
        <v>0</v>
      </c>
      <c r="F1788" s="168">
        <f>IF(F$2=$A1788,Data!C80,0)</f>
        <v>0</v>
      </c>
      <c r="G1788" s="168">
        <f>IF(G$2=$A1788,Data!D80,0)</f>
        <v>0</v>
      </c>
      <c r="H1788" s="168">
        <f>IF(H$2=$A1788,Data!E80,0)</f>
        <v>0</v>
      </c>
      <c r="I1788" s="168">
        <f>IF(I$2=$A1788,Data!F80,0)</f>
        <v>0</v>
      </c>
      <c r="J1788" s="168">
        <f>IF(J$2=$A1788,Data!G80,0)</f>
        <v>0</v>
      </c>
      <c r="K1788" s="168">
        <f>IF(K$2=$A1788,Data!H80,0)</f>
        <v>0</v>
      </c>
      <c r="L1788" s="168">
        <f>IF(L$2=$A1788,Data!I80,0)</f>
        <v>0</v>
      </c>
      <c r="M1788" s="168">
        <f>IF(M$2=$A1788,Data!J80,0)</f>
        <v>0</v>
      </c>
      <c r="N1788" s="168">
        <f>IF(N$2=$A1788,Data!K80,0)</f>
        <v>0</v>
      </c>
      <c r="O1788" s="168">
        <f>IF(O$2=$A1788,Data!L80,0)</f>
        <v>0</v>
      </c>
      <c r="P1788" s="168">
        <f>IF(P$2=$A1788,Data!M80,0)</f>
        <v>0</v>
      </c>
      <c r="Q1788" s="168">
        <f>IF(Q$2=$A1788,Data!N80,0)</f>
        <v>0</v>
      </c>
      <c r="R1788" s="169">
        <f>IF(R$2=$A1788,Data!O80,0)</f>
        <v>0</v>
      </c>
      <c r="S1788" s="169">
        <f>IF(S$2=$A1788,Data!P80,0)</f>
        <v>0</v>
      </c>
      <c r="T1788" s="169">
        <f>IF(T$2=$A1788,Data!Q80,0)</f>
        <v>0</v>
      </c>
      <c r="U1788" s="169">
        <f>IF(U$2=$A1788,Data!R80,0)</f>
        <v>0</v>
      </c>
      <c r="V1788" s="169">
        <f>IF(V$2=$A1788,Data!S80,0)</f>
        <v>0</v>
      </c>
      <c r="W1788" s="169">
        <f>IF(W$2=$A1788,Data!T80,0)</f>
        <v>0</v>
      </c>
      <c r="X1788" s="169">
        <f>IF(X$2=$A1788,Data!U80,0)</f>
        <v>0</v>
      </c>
      <c r="Y1788" s="169">
        <f>IF(Y$2=$A1788,Data!V80,0)</f>
        <v>0</v>
      </c>
      <c r="Z1788" s="169">
        <f>IF(Z$2=$A1788,Data!W80,0)</f>
        <v>0</v>
      </c>
      <c r="AA1788" s="169">
        <f>IF(AA$2=$A1788,Data!X80,0)</f>
        <v>0</v>
      </c>
      <c r="AB1788" s="169">
        <f>IF(AB$2=$A1788,Data!Y80,0)</f>
        <v>0</v>
      </c>
      <c r="AC1788" s="169">
        <f>IF(AC$2=$A1788,Data!Z80,0)</f>
        <v>0</v>
      </c>
      <c r="AD1788" s="170">
        <f>IF(AD$2=$A1788,Data!AA80,0)</f>
        <v>0</v>
      </c>
      <c r="AE1788" s="171">
        <f>IF(AE$2=$A1788,Data!AB80,0)</f>
        <v>0</v>
      </c>
      <c r="AF1788" s="170">
        <f>IF(AF$2=$A1788,Data!AC80,0)</f>
        <v>0</v>
      </c>
      <c r="AG1788" s="171">
        <f>IF(AG$2=$A1788,Data!AD80,0)</f>
        <v>0</v>
      </c>
      <c r="AH1788" s="170">
        <f>IF(AH$2=$A1788,Data!AE80,0)</f>
        <v>0</v>
      </c>
      <c r="AI1788" s="171">
        <f>IF(AI$2=$A1788,Data!AF80,0)</f>
        <v>0</v>
      </c>
      <c r="AJ1788" s="170">
        <f>IF(AJ$2=$A1788,Data!AG80,0)</f>
        <v>0</v>
      </c>
      <c r="AK1788" s="171">
        <f>IF(AK$2=$A1788,Data!AH80,0)</f>
        <v>0</v>
      </c>
      <c r="AL1788" s="170">
        <f>IF(AL$2=$A1788,Data!AI80,0)</f>
        <v>0</v>
      </c>
      <c r="AM1788" t="str">
        <f t="shared" si="54"/>
        <v>0</v>
      </c>
      <c r="AN1788" t="e">
        <f>+INDEX(Validation!$D$4:$D$250,MATCH(Merge!B1788,Validation!$E$4:$E$250,0))</f>
        <v>#N/A</v>
      </c>
      <c r="AO1788" s="172">
        <f t="shared" si="55"/>
        <v>0</v>
      </c>
    </row>
    <row r="1789" spans="1:41" ht="15" x14ac:dyDescent="0.25">
      <c r="A1789">
        <f>Inputs!$H$15</f>
        <v>5</v>
      </c>
      <c r="B1789" t="str">
        <f>Inputs!$D$4</f>
        <v>Select Agency…</v>
      </c>
      <c r="C1789" s="166" t="str">
        <f>Inputs!$I$6</f>
        <v>(insert code)</v>
      </c>
      <c r="D1789" t="str">
        <f>IFERROR(INDEX(Inputs!$I$11:$I$19,MATCH(A1789,Inputs!$H$11:$H$19)),"")</f>
        <v>(insert code)</v>
      </c>
      <c r="E1789" s="167">
        <f>Data!B81</f>
        <v>0</v>
      </c>
      <c r="F1789" s="168">
        <f>IF(F$2=$A1789,Data!C81,0)</f>
        <v>0</v>
      </c>
      <c r="G1789" s="168">
        <f>IF(G$2=$A1789,Data!D81,0)</f>
        <v>0</v>
      </c>
      <c r="H1789" s="168">
        <f>IF(H$2=$A1789,Data!E81,0)</f>
        <v>0</v>
      </c>
      <c r="I1789" s="168">
        <f>IF(I$2=$A1789,Data!F81,0)</f>
        <v>0</v>
      </c>
      <c r="J1789" s="168">
        <f>IF(J$2=$A1789,Data!G81,0)</f>
        <v>0</v>
      </c>
      <c r="K1789" s="168">
        <f>IF(K$2=$A1789,Data!H81,0)</f>
        <v>0</v>
      </c>
      <c r="L1789" s="168">
        <f>IF(L$2=$A1789,Data!I81,0)</f>
        <v>0</v>
      </c>
      <c r="M1789" s="168">
        <f>IF(M$2=$A1789,Data!J81,0)</f>
        <v>0</v>
      </c>
      <c r="N1789" s="168">
        <f>IF(N$2=$A1789,Data!K81,0)</f>
        <v>0</v>
      </c>
      <c r="O1789" s="168">
        <f>IF(O$2=$A1789,Data!L81,0)</f>
        <v>0</v>
      </c>
      <c r="P1789" s="168">
        <f>IF(P$2=$A1789,Data!M81,0)</f>
        <v>0</v>
      </c>
      <c r="Q1789" s="168">
        <f>IF(Q$2=$A1789,Data!N81,0)</f>
        <v>0</v>
      </c>
      <c r="R1789" s="169">
        <f>IF(R$2=$A1789,Data!O81,0)</f>
        <v>0</v>
      </c>
      <c r="S1789" s="169">
        <f>IF(S$2=$A1789,Data!P81,0)</f>
        <v>0</v>
      </c>
      <c r="T1789" s="169">
        <f>IF(T$2=$A1789,Data!Q81,0)</f>
        <v>0</v>
      </c>
      <c r="U1789" s="169">
        <f>IF(U$2=$A1789,Data!R81,0)</f>
        <v>0</v>
      </c>
      <c r="V1789" s="169">
        <f>IF(V$2=$A1789,Data!S81,0)</f>
        <v>0</v>
      </c>
      <c r="W1789" s="169">
        <f>IF(W$2=$A1789,Data!T81,0)</f>
        <v>0</v>
      </c>
      <c r="X1789" s="169">
        <f>IF(X$2=$A1789,Data!U81,0)</f>
        <v>0</v>
      </c>
      <c r="Y1789" s="169">
        <f>IF(Y$2=$A1789,Data!V81,0)</f>
        <v>0</v>
      </c>
      <c r="Z1789" s="169">
        <f>IF(Z$2=$A1789,Data!W81,0)</f>
        <v>0</v>
      </c>
      <c r="AA1789" s="169">
        <f>IF(AA$2=$A1789,Data!X81,0)</f>
        <v>0</v>
      </c>
      <c r="AB1789" s="169">
        <f>IF(AB$2=$A1789,Data!Y81,0)</f>
        <v>0</v>
      </c>
      <c r="AC1789" s="169">
        <f>IF(AC$2=$A1789,Data!Z81,0)</f>
        <v>0</v>
      </c>
      <c r="AD1789" s="170">
        <f>IF(AD$2=$A1789,Data!AA81,0)</f>
        <v>0</v>
      </c>
      <c r="AE1789" s="171">
        <f>IF(AE$2=$A1789,Data!AB81,0)</f>
        <v>0</v>
      </c>
      <c r="AF1789" s="170">
        <f>IF(AF$2=$A1789,Data!AC81,0)</f>
        <v>0</v>
      </c>
      <c r="AG1789" s="171">
        <f>IF(AG$2=$A1789,Data!AD81,0)</f>
        <v>0</v>
      </c>
      <c r="AH1789" s="170">
        <f>IF(AH$2=$A1789,Data!AE81,0)</f>
        <v>0</v>
      </c>
      <c r="AI1789" s="171">
        <f>IF(AI$2=$A1789,Data!AF81,0)</f>
        <v>0</v>
      </c>
      <c r="AJ1789" s="170">
        <f>IF(AJ$2=$A1789,Data!AG81,0)</f>
        <v>0</v>
      </c>
      <c r="AK1789" s="171">
        <f>IF(AK$2=$A1789,Data!AH81,0)</f>
        <v>0</v>
      </c>
      <c r="AL1789" s="170">
        <f>IF(AL$2=$A1789,Data!AI81,0)</f>
        <v>0</v>
      </c>
      <c r="AM1789" t="str">
        <f t="shared" si="54"/>
        <v>0</v>
      </c>
      <c r="AN1789" t="e">
        <f>+INDEX(Validation!$D$4:$D$250,MATCH(Merge!B1789,Validation!$E$4:$E$250,0))</f>
        <v>#N/A</v>
      </c>
      <c r="AO1789" s="172">
        <f t="shared" si="55"/>
        <v>0</v>
      </c>
    </row>
    <row r="1790" spans="1:41" ht="15" x14ac:dyDescent="0.25">
      <c r="A1790">
        <f>Inputs!$H$15</f>
        <v>5</v>
      </c>
      <c r="B1790" t="str">
        <f>Inputs!$D$4</f>
        <v>Select Agency…</v>
      </c>
      <c r="C1790" s="166" t="str">
        <f>Inputs!$I$6</f>
        <v>(insert code)</v>
      </c>
      <c r="D1790" t="str">
        <f>IFERROR(INDEX(Inputs!$I$11:$I$19,MATCH(A1790,Inputs!$H$11:$H$19)),"")</f>
        <v>(insert code)</v>
      </c>
      <c r="E1790" s="167">
        <f>Data!B82</f>
        <v>0</v>
      </c>
      <c r="F1790" s="168">
        <f>IF(F$2=$A1790,Data!C82,0)</f>
        <v>0</v>
      </c>
      <c r="G1790" s="168">
        <f>IF(G$2=$A1790,Data!D82,0)</f>
        <v>0</v>
      </c>
      <c r="H1790" s="168">
        <f>IF(H$2=$A1790,Data!E82,0)</f>
        <v>0</v>
      </c>
      <c r="I1790" s="168">
        <f>IF(I$2=$A1790,Data!F82,0)</f>
        <v>0</v>
      </c>
      <c r="J1790" s="168">
        <f>IF(J$2=$A1790,Data!G82,0)</f>
        <v>0</v>
      </c>
      <c r="K1790" s="168">
        <f>IF(K$2=$A1790,Data!H82,0)</f>
        <v>0</v>
      </c>
      <c r="L1790" s="168">
        <f>IF(L$2=$A1790,Data!I82,0)</f>
        <v>0</v>
      </c>
      <c r="M1790" s="168">
        <f>IF(M$2=$A1790,Data!J82,0)</f>
        <v>0</v>
      </c>
      <c r="N1790" s="168">
        <f>IF(N$2=$A1790,Data!K82,0)</f>
        <v>0</v>
      </c>
      <c r="O1790" s="168">
        <f>IF(O$2=$A1790,Data!L82,0)</f>
        <v>0</v>
      </c>
      <c r="P1790" s="168">
        <f>IF(P$2=$A1790,Data!M82,0)</f>
        <v>0</v>
      </c>
      <c r="Q1790" s="168">
        <f>IF(Q$2=$A1790,Data!N82,0)</f>
        <v>0</v>
      </c>
      <c r="R1790" s="169">
        <f>IF(R$2=$A1790,Data!O82,0)</f>
        <v>0</v>
      </c>
      <c r="S1790" s="169">
        <f>IF(S$2=$A1790,Data!P82,0)</f>
        <v>0</v>
      </c>
      <c r="T1790" s="169">
        <f>IF(T$2=$A1790,Data!Q82,0)</f>
        <v>0</v>
      </c>
      <c r="U1790" s="169">
        <f>IF(U$2=$A1790,Data!R82,0)</f>
        <v>0</v>
      </c>
      <c r="V1790" s="169">
        <f>IF(V$2=$A1790,Data!S82,0)</f>
        <v>0</v>
      </c>
      <c r="W1790" s="169">
        <f>IF(W$2=$A1790,Data!T82,0)</f>
        <v>0</v>
      </c>
      <c r="X1790" s="169">
        <f>IF(X$2=$A1790,Data!U82,0)</f>
        <v>0</v>
      </c>
      <c r="Y1790" s="169">
        <f>IF(Y$2=$A1790,Data!V82,0)</f>
        <v>0</v>
      </c>
      <c r="Z1790" s="169">
        <f>IF(Z$2=$A1790,Data!W82,0)</f>
        <v>0</v>
      </c>
      <c r="AA1790" s="169">
        <f>IF(AA$2=$A1790,Data!X82,0)</f>
        <v>0</v>
      </c>
      <c r="AB1790" s="169">
        <f>IF(AB$2=$A1790,Data!Y82,0)</f>
        <v>0</v>
      </c>
      <c r="AC1790" s="169">
        <f>IF(AC$2=$A1790,Data!Z82,0)</f>
        <v>0</v>
      </c>
      <c r="AD1790" s="170">
        <f>IF(AD$2=$A1790,Data!AA82,0)</f>
        <v>0</v>
      </c>
      <c r="AE1790" s="171">
        <f>IF(AE$2=$A1790,Data!AB82,0)</f>
        <v>0</v>
      </c>
      <c r="AF1790" s="170">
        <f>IF(AF$2=$A1790,Data!AC82,0)</f>
        <v>0</v>
      </c>
      <c r="AG1790" s="171">
        <f>IF(AG$2=$A1790,Data!AD82,0)</f>
        <v>0</v>
      </c>
      <c r="AH1790" s="170">
        <f>IF(AH$2=$A1790,Data!AE82,0)</f>
        <v>0</v>
      </c>
      <c r="AI1790" s="171">
        <f>IF(AI$2=$A1790,Data!AF82,0)</f>
        <v>0</v>
      </c>
      <c r="AJ1790" s="170">
        <f>IF(AJ$2=$A1790,Data!AG82,0)</f>
        <v>0</v>
      </c>
      <c r="AK1790" s="171">
        <f>IF(AK$2=$A1790,Data!AH82,0)</f>
        <v>0</v>
      </c>
      <c r="AL1790" s="170">
        <f>IF(AL$2=$A1790,Data!AI82,0)</f>
        <v>0</v>
      </c>
      <c r="AM1790" t="str">
        <f t="shared" si="54"/>
        <v>0</v>
      </c>
      <c r="AN1790" t="e">
        <f>+INDEX(Validation!$D$4:$D$250,MATCH(Merge!B1790,Validation!$E$4:$E$250,0))</f>
        <v>#N/A</v>
      </c>
      <c r="AO1790" s="172">
        <f t="shared" si="55"/>
        <v>0</v>
      </c>
    </row>
    <row r="1791" spans="1:41" ht="15" x14ac:dyDescent="0.25">
      <c r="A1791">
        <f>Inputs!$H$15</f>
        <v>5</v>
      </c>
      <c r="B1791" t="str">
        <f>Inputs!$D$4</f>
        <v>Select Agency…</v>
      </c>
      <c r="C1791" s="166" t="str">
        <f>Inputs!$I$6</f>
        <v>(insert code)</v>
      </c>
      <c r="D1791" t="str">
        <f>IFERROR(INDEX(Inputs!$I$11:$I$19,MATCH(A1791,Inputs!$H$11:$H$19)),"")</f>
        <v>(insert code)</v>
      </c>
      <c r="E1791" s="167">
        <f>Data!B83</f>
        <v>0</v>
      </c>
      <c r="F1791" s="168">
        <f>IF(F$2=$A1791,Data!C83,0)</f>
        <v>0</v>
      </c>
      <c r="G1791" s="168">
        <f>IF(G$2=$A1791,Data!D83,0)</f>
        <v>0</v>
      </c>
      <c r="H1791" s="168">
        <f>IF(H$2=$A1791,Data!E83,0)</f>
        <v>0</v>
      </c>
      <c r="I1791" s="168">
        <f>IF(I$2=$A1791,Data!F83,0)</f>
        <v>0</v>
      </c>
      <c r="J1791" s="168">
        <f>IF(J$2=$A1791,Data!G83,0)</f>
        <v>0</v>
      </c>
      <c r="K1791" s="168">
        <f>IF(K$2=$A1791,Data!H83,0)</f>
        <v>0</v>
      </c>
      <c r="L1791" s="168">
        <f>IF(L$2=$A1791,Data!I83,0)</f>
        <v>0</v>
      </c>
      <c r="M1791" s="168">
        <f>IF(M$2=$A1791,Data!J83,0)</f>
        <v>0</v>
      </c>
      <c r="N1791" s="168">
        <f>IF(N$2=$A1791,Data!K83,0)</f>
        <v>0</v>
      </c>
      <c r="O1791" s="168">
        <f>IF(O$2=$A1791,Data!L83,0)</f>
        <v>0</v>
      </c>
      <c r="P1791" s="168">
        <f>IF(P$2=$A1791,Data!M83,0)</f>
        <v>0</v>
      </c>
      <c r="Q1791" s="168">
        <f>IF(Q$2=$A1791,Data!N83,0)</f>
        <v>0</v>
      </c>
      <c r="R1791" s="169">
        <f>IF(R$2=$A1791,Data!O83,0)</f>
        <v>0</v>
      </c>
      <c r="S1791" s="169">
        <f>IF(S$2=$A1791,Data!P83,0)</f>
        <v>0</v>
      </c>
      <c r="T1791" s="169">
        <f>IF(T$2=$A1791,Data!Q83,0)</f>
        <v>0</v>
      </c>
      <c r="U1791" s="169">
        <f>IF(U$2=$A1791,Data!R83,0)</f>
        <v>0</v>
      </c>
      <c r="V1791" s="169">
        <f>IF(V$2=$A1791,Data!S83,0)</f>
        <v>0</v>
      </c>
      <c r="W1791" s="169">
        <f>IF(W$2=$A1791,Data!T83,0)</f>
        <v>0</v>
      </c>
      <c r="X1791" s="169">
        <f>IF(X$2=$A1791,Data!U83,0)</f>
        <v>0</v>
      </c>
      <c r="Y1791" s="169">
        <f>IF(Y$2=$A1791,Data!V83,0)</f>
        <v>0</v>
      </c>
      <c r="Z1791" s="169">
        <f>IF(Z$2=$A1791,Data!W83,0)</f>
        <v>0</v>
      </c>
      <c r="AA1791" s="169">
        <f>IF(AA$2=$A1791,Data!X83,0)</f>
        <v>0</v>
      </c>
      <c r="AB1791" s="169">
        <f>IF(AB$2=$A1791,Data!Y83,0)</f>
        <v>0</v>
      </c>
      <c r="AC1791" s="169">
        <f>IF(AC$2=$A1791,Data!Z83,0)</f>
        <v>0</v>
      </c>
      <c r="AD1791" s="170">
        <f>IF(AD$2=$A1791,Data!AA83,0)</f>
        <v>0</v>
      </c>
      <c r="AE1791" s="171">
        <f>IF(AE$2=$A1791,Data!AB83,0)</f>
        <v>0</v>
      </c>
      <c r="AF1791" s="170">
        <f>IF(AF$2=$A1791,Data!AC83,0)</f>
        <v>0</v>
      </c>
      <c r="AG1791" s="171">
        <f>IF(AG$2=$A1791,Data!AD83,0)</f>
        <v>0</v>
      </c>
      <c r="AH1791" s="170">
        <f>IF(AH$2=$A1791,Data!AE83,0)</f>
        <v>0</v>
      </c>
      <c r="AI1791" s="171">
        <f>IF(AI$2=$A1791,Data!AF83,0)</f>
        <v>0</v>
      </c>
      <c r="AJ1791" s="170">
        <f>IF(AJ$2=$A1791,Data!AG83,0)</f>
        <v>0</v>
      </c>
      <c r="AK1791" s="171">
        <f>IF(AK$2=$A1791,Data!AH83,0)</f>
        <v>0</v>
      </c>
      <c r="AL1791" s="170">
        <f>IF(AL$2=$A1791,Data!AI83,0)</f>
        <v>0</v>
      </c>
      <c r="AM1791" t="str">
        <f t="shared" si="54"/>
        <v>0</v>
      </c>
      <c r="AN1791" t="e">
        <f>+INDEX(Validation!$D$4:$D$250,MATCH(Merge!B1791,Validation!$E$4:$E$250,0))</f>
        <v>#N/A</v>
      </c>
      <c r="AO1791" s="172">
        <f t="shared" si="55"/>
        <v>0</v>
      </c>
    </row>
    <row r="1792" spans="1:41" ht="15" x14ac:dyDescent="0.25">
      <c r="A1792">
        <f>Inputs!$H$15</f>
        <v>5</v>
      </c>
      <c r="B1792" t="str">
        <f>Inputs!$D$4</f>
        <v>Select Agency…</v>
      </c>
      <c r="C1792" s="166" t="str">
        <f>Inputs!$I$6</f>
        <v>(insert code)</v>
      </c>
      <c r="D1792" t="str">
        <f>IFERROR(INDEX(Inputs!$I$11:$I$19,MATCH(A1792,Inputs!$H$11:$H$19)),"")</f>
        <v>(insert code)</v>
      </c>
      <c r="E1792" s="167">
        <f>Data!B84</f>
        <v>0</v>
      </c>
      <c r="F1792" s="168">
        <f>IF(F$2=$A1792,Data!C84,0)</f>
        <v>0</v>
      </c>
      <c r="G1792" s="168">
        <f>IF(G$2=$A1792,Data!D84,0)</f>
        <v>0</v>
      </c>
      <c r="H1792" s="168">
        <f>IF(H$2=$A1792,Data!E84,0)</f>
        <v>0</v>
      </c>
      <c r="I1792" s="168">
        <f>IF(I$2=$A1792,Data!F84,0)</f>
        <v>0</v>
      </c>
      <c r="J1792" s="168">
        <f>IF(J$2=$A1792,Data!G84,0)</f>
        <v>0</v>
      </c>
      <c r="K1792" s="168">
        <f>IF(K$2=$A1792,Data!H84,0)</f>
        <v>0</v>
      </c>
      <c r="L1792" s="168">
        <f>IF(L$2=$A1792,Data!I84,0)</f>
        <v>0</v>
      </c>
      <c r="M1792" s="168">
        <f>IF(M$2=$A1792,Data!J84,0)</f>
        <v>0</v>
      </c>
      <c r="N1792" s="168">
        <f>IF(N$2=$A1792,Data!K84,0)</f>
        <v>0</v>
      </c>
      <c r="O1792" s="168">
        <f>IF(O$2=$A1792,Data!L84,0)</f>
        <v>0</v>
      </c>
      <c r="P1792" s="168">
        <f>IF(P$2=$A1792,Data!M84,0)</f>
        <v>0</v>
      </c>
      <c r="Q1792" s="168">
        <f>IF(Q$2=$A1792,Data!N84,0)</f>
        <v>0</v>
      </c>
      <c r="R1792" s="169">
        <f>IF(R$2=$A1792,Data!O84,0)</f>
        <v>0</v>
      </c>
      <c r="S1792" s="169">
        <f>IF(S$2=$A1792,Data!P84,0)</f>
        <v>0</v>
      </c>
      <c r="T1792" s="169">
        <f>IF(T$2=$A1792,Data!Q84,0)</f>
        <v>0</v>
      </c>
      <c r="U1792" s="169">
        <f>IF(U$2=$A1792,Data!R84,0)</f>
        <v>0</v>
      </c>
      <c r="V1792" s="169">
        <f>IF(V$2=$A1792,Data!S84,0)</f>
        <v>0</v>
      </c>
      <c r="W1792" s="169">
        <f>IF(W$2=$A1792,Data!T84,0)</f>
        <v>0</v>
      </c>
      <c r="X1792" s="169">
        <f>IF(X$2=$A1792,Data!U84,0)</f>
        <v>0</v>
      </c>
      <c r="Y1792" s="169">
        <f>IF(Y$2=$A1792,Data!V84,0)</f>
        <v>0</v>
      </c>
      <c r="Z1792" s="169">
        <f>IF(Z$2=$A1792,Data!W84,0)</f>
        <v>0</v>
      </c>
      <c r="AA1792" s="169">
        <f>IF(AA$2=$A1792,Data!X84,0)</f>
        <v>0</v>
      </c>
      <c r="AB1792" s="169">
        <f>IF(AB$2=$A1792,Data!Y84,0)</f>
        <v>0</v>
      </c>
      <c r="AC1792" s="169">
        <f>IF(AC$2=$A1792,Data!Z84,0)</f>
        <v>0</v>
      </c>
      <c r="AD1792" s="170">
        <f>IF(AD$2=$A1792,Data!AA84,0)</f>
        <v>0</v>
      </c>
      <c r="AE1792" s="171">
        <f>IF(AE$2=$A1792,Data!AB84,0)</f>
        <v>0</v>
      </c>
      <c r="AF1792" s="170">
        <f>IF(AF$2=$A1792,Data!AC84,0)</f>
        <v>0</v>
      </c>
      <c r="AG1792" s="171">
        <f>IF(AG$2=$A1792,Data!AD84,0)</f>
        <v>0</v>
      </c>
      <c r="AH1792" s="170">
        <f>IF(AH$2=$A1792,Data!AE84,0)</f>
        <v>0</v>
      </c>
      <c r="AI1792" s="171">
        <f>IF(AI$2=$A1792,Data!AF84,0)</f>
        <v>0</v>
      </c>
      <c r="AJ1792" s="170">
        <f>IF(AJ$2=$A1792,Data!AG84,0)</f>
        <v>0</v>
      </c>
      <c r="AK1792" s="171">
        <f>IF(AK$2=$A1792,Data!AH84,0)</f>
        <v>0</v>
      </c>
      <c r="AL1792" s="170">
        <f>IF(AL$2=$A1792,Data!AI84,0)</f>
        <v>0</v>
      </c>
      <c r="AM1792" t="str">
        <f t="shared" si="54"/>
        <v>0</v>
      </c>
      <c r="AN1792" t="e">
        <f>+INDEX(Validation!$D$4:$D$250,MATCH(Merge!B1792,Validation!$E$4:$E$250,0))</f>
        <v>#N/A</v>
      </c>
      <c r="AO1792" s="172">
        <f t="shared" si="55"/>
        <v>0</v>
      </c>
    </row>
    <row r="1793" spans="1:41" ht="15" x14ac:dyDescent="0.25">
      <c r="A1793">
        <f>Inputs!$H$15</f>
        <v>5</v>
      </c>
      <c r="B1793" t="str">
        <f>Inputs!$D$4</f>
        <v>Select Agency…</v>
      </c>
      <c r="C1793" s="166" t="str">
        <f>Inputs!$I$6</f>
        <v>(insert code)</v>
      </c>
      <c r="D1793" t="str">
        <f>IFERROR(INDEX(Inputs!$I$11:$I$19,MATCH(A1793,Inputs!$H$11:$H$19)),"")</f>
        <v>(insert code)</v>
      </c>
      <c r="E1793" s="167">
        <f>Data!B85</f>
        <v>0</v>
      </c>
      <c r="F1793" s="168">
        <f>IF(F$2=$A1793,Data!C85,0)</f>
        <v>0</v>
      </c>
      <c r="G1793" s="168">
        <f>IF(G$2=$A1793,Data!D85,0)</f>
        <v>0</v>
      </c>
      <c r="H1793" s="168">
        <f>IF(H$2=$A1793,Data!E85,0)</f>
        <v>0</v>
      </c>
      <c r="I1793" s="168">
        <f>IF(I$2=$A1793,Data!F85,0)</f>
        <v>0</v>
      </c>
      <c r="J1793" s="168">
        <f>IF(J$2=$A1793,Data!G85,0)</f>
        <v>0</v>
      </c>
      <c r="K1793" s="168">
        <f>IF(K$2=$A1793,Data!H85,0)</f>
        <v>0</v>
      </c>
      <c r="L1793" s="168">
        <f>IF(L$2=$A1793,Data!I85,0)</f>
        <v>0</v>
      </c>
      <c r="M1793" s="168">
        <f>IF(M$2=$A1793,Data!J85,0)</f>
        <v>0</v>
      </c>
      <c r="N1793" s="168">
        <f>IF(N$2=$A1793,Data!K85,0)</f>
        <v>0</v>
      </c>
      <c r="O1793" s="168">
        <f>IF(O$2=$A1793,Data!L85,0)</f>
        <v>0</v>
      </c>
      <c r="P1793" s="168">
        <f>IF(P$2=$A1793,Data!M85,0)</f>
        <v>0</v>
      </c>
      <c r="Q1793" s="168">
        <f>IF(Q$2=$A1793,Data!N85,0)</f>
        <v>0</v>
      </c>
      <c r="R1793" s="169">
        <f>IF(R$2=$A1793,Data!O85,0)</f>
        <v>0</v>
      </c>
      <c r="S1793" s="169">
        <f>IF(S$2=$A1793,Data!P85,0)</f>
        <v>0</v>
      </c>
      <c r="T1793" s="169">
        <f>IF(T$2=$A1793,Data!Q85,0)</f>
        <v>0</v>
      </c>
      <c r="U1793" s="169">
        <f>IF(U$2=$A1793,Data!R85,0)</f>
        <v>0</v>
      </c>
      <c r="V1793" s="169">
        <f>IF(V$2=$A1793,Data!S85,0)</f>
        <v>0</v>
      </c>
      <c r="W1793" s="169">
        <f>IF(W$2=$A1793,Data!T85,0)</f>
        <v>0</v>
      </c>
      <c r="X1793" s="169">
        <f>IF(X$2=$A1793,Data!U85,0)</f>
        <v>0</v>
      </c>
      <c r="Y1793" s="169">
        <f>IF(Y$2=$A1793,Data!V85,0)</f>
        <v>0</v>
      </c>
      <c r="Z1793" s="169">
        <f>IF(Z$2=$A1793,Data!W85,0)</f>
        <v>0</v>
      </c>
      <c r="AA1793" s="169">
        <f>IF(AA$2=$A1793,Data!X85,0)</f>
        <v>0</v>
      </c>
      <c r="AB1793" s="169">
        <f>IF(AB$2=$A1793,Data!Y85,0)</f>
        <v>0</v>
      </c>
      <c r="AC1793" s="169">
        <f>IF(AC$2=$A1793,Data!Z85,0)</f>
        <v>0</v>
      </c>
      <c r="AD1793" s="170">
        <f>IF(AD$2=$A1793,Data!AA85,0)</f>
        <v>0</v>
      </c>
      <c r="AE1793" s="171">
        <f>IF(AE$2=$A1793,Data!AB85,0)</f>
        <v>0</v>
      </c>
      <c r="AF1793" s="170">
        <f>IF(AF$2=$A1793,Data!AC85,0)</f>
        <v>0</v>
      </c>
      <c r="AG1793" s="171">
        <f>IF(AG$2=$A1793,Data!AD85,0)</f>
        <v>0</v>
      </c>
      <c r="AH1793" s="170">
        <f>IF(AH$2=$A1793,Data!AE85,0)</f>
        <v>0</v>
      </c>
      <c r="AI1793" s="171">
        <f>IF(AI$2=$A1793,Data!AF85,0)</f>
        <v>0</v>
      </c>
      <c r="AJ1793" s="170">
        <f>IF(AJ$2=$A1793,Data!AG85,0)</f>
        <v>0</v>
      </c>
      <c r="AK1793" s="171">
        <f>IF(AK$2=$A1793,Data!AH85,0)</f>
        <v>0</v>
      </c>
      <c r="AL1793" s="170">
        <f>IF(AL$2=$A1793,Data!AI85,0)</f>
        <v>0</v>
      </c>
      <c r="AM1793" t="str">
        <f t="shared" si="54"/>
        <v>0</v>
      </c>
      <c r="AN1793" t="e">
        <f>+INDEX(Validation!$D$4:$D$250,MATCH(Merge!B1793,Validation!$E$4:$E$250,0))</f>
        <v>#N/A</v>
      </c>
      <c r="AO1793" s="172">
        <f t="shared" si="55"/>
        <v>0</v>
      </c>
    </row>
    <row r="1794" spans="1:41" ht="15" x14ac:dyDescent="0.25">
      <c r="A1794">
        <f>Inputs!$H$15</f>
        <v>5</v>
      </c>
      <c r="B1794" t="str">
        <f>Inputs!$D$4</f>
        <v>Select Agency…</v>
      </c>
      <c r="C1794" s="166" t="str">
        <f>Inputs!$I$6</f>
        <v>(insert code)</v>
      </c>
      <c r="D1794" t="str">
        <f>IFERROR(INDEX(Inputs!$I$11:$I$19,MATCH(A1794,Inputs!$H$11:$H$19)),"")</f>
        <v>(insert code)</v>
      </c>
      <c r="E1794" s="167">
        <f>Data!B86</f>
        <v>0</v>
      </c>
      <c r="F1794" s="168">
        <f>IF(F$2=$A1794,Data!C86,0)</f>
        <v>0</v>
      </c>
      <c r="G1794" s="168">
        <f>IF(G$2=$A1794,Data!D86,0)</f>
        <v>0</v>
      </c>
      <c r="H1794" s="168">
        <f>IF(H$2=$A1794,Data!E86,0)</f>
        <v>0</v>
      </c>
      <c r="I1794" s="168">
        <f>IF(I$2=$A1794,Data!F86,0)</f>
        <v>0</v>
      </c>
      <c r="J1794" s="168">
        <f>IF(J$2=$A1794,Data!G86,0)</f>
        <v>0</v>
      </c>
      <c r="K1794" s="168">
        <f>IF(K$2=$A1794,Data!H86,0)</f>
        <v>0</v>
      </c>
      <c r="L1794" s="168">
        <f>IF(L$2=$A1794,Data!I86,0)</f>
        <v>0</v>
      </c>
      <c r="M1794" s="168">
        <f>IF(M$2=$A1794,Data!J86,0)</f>
        <v>0</v>
      </c>
      <c r="N1794" s="168">
        <f>IF(N$2=$A1794,Data!K86,0)</f>
        <v>0</v>
      </c>
      <c r="O1794" s="168">
        <f>IF(O$2=$A1794,Data!L86,0)</f>
        <v>0</v>
      </c>
      <c r="P1794" s="168">
        <f>IF(P$2=$A1794,Data!M86,0)</f>
        <v>0</v>
      </c>
      <c r="Q1794" s="168">
        <f>IF(Q$2=$A1794,Data!N86,0)</f>
        <v>0</v>
      </c>
      <c r="R1794" s="169">
        <f>IF(R$2=$A1794,Data!O86,0)</f>
        <v>0</v>
      </c>
      <c r="S1794" s="169">
        <f>IF(S$2=$A1794,Data!P86,0)</f>
        <v>0</v>
      </c>
      <c r="T1794" s="169">
        <f>IF(T$2=$A1794,Data!Q86,0)</f>
        <v>0</v>
      </c>
      <c r="U1794" s="169">
        <f>IF(U$2=$A1794,Data!R86,0)</f>
        <v>0</v>
      </c>
      <c r="V1794" s="169">
        <f>IF(V$2=$A1794,Data!S86,0)</f>
        <v>0</v>
      </c>
      <c r="W1794" s="169">
        <f>IF(W$2=$A1794,Data!T86,0)</f>
        <v>0</v>
      </c>
      <c r="X1794" s="169">
        <f>IF(X$2=$A1794,Data!U86,0)</f>
        <v>0</v>
      </c>
      <c r="Y1794" s="169">
        <f>IF(Y$2=$A1794,Data!V86,0)</f>
        <v>0</v>
      </c>
      <c r="Z1794" s="169">
        <f>IF(Z$2=$A1794,Data!W86,0)</f>
        <v>0</v>
      </c>
      <c r="AA1794" s="169">
        <f>IF(AA$2=$A1794,Data!X86,0)</f>
        <v>0</v>
      </c>
      <c r="AB1794" s="169">
        <f>IF(AB$2=$A1794,Data!Y86,0)</f>
        <v>0</v>
      </c>
      <c r="AC1794" s="169">
        <f>IF(AC$2=$A1794,Data!Z86,0)</f>
        <v>0</v>
      </c>
      <c r="AD1794" s="170">
        <f>IF(AD$2=$A1794,Data!AA86,0)</f>
        <v>0</v>
      </c>
      <c r="AE1794" s="171">
        <f>IF(AE$2=$A1794,Data!AB86,0)</f>
        <v>0</v>
      </c>
      <c r="AF1794" s="170">
        <f>IF(AF$2=$A1794,Data!AC86,0)</f>
        <v>0</v>
      </c>
      <c r="AG1794" s="171">
        <f>IF(AG$2=$A1794,Data!AD86,0)</f>
        <v>0</v>
      </c>
      <c r="AH1794" s="170">
        <f>IF(AH$2=$A1794,Data!AE86,0)</f>
        <v>0</v>
      </c>
      <c r="AI1794" s="171">
        <f>IF(AI$2=$A1794,Data!AF86,0)</f>
        <v>0</v>
      </c>
      <c r="AJ1794" s="170">
        <f>IF(AJ$2=$A1794,Data!AG86,0)</f>
        <v>0</v>
      </c>
      <c r="AK1794" s="171">
        <f>IF(AK$2=$A1794,Data!AH86,0)</f>
        <v>0</v>
      </c>
      <c r="AL1794" s="170">
        <f>IF(AL$2=$A1794,Data!AI86,0)</f>
        <v>0</v>
      </c>
      <c r="AM1794" t="str">
        <f t="shared" si="54"/>
        <v>0</v>
      </c>
      <c r="AN1794" t="e">
        <f>+INDEX(Validation!$D$4:$D$250,MATCH(Merge!B1794,Validation!$E$4:$E$250,0))</f>
        <v>#N/A</v>
      </c>
      <c r="AO1794" s="172">
        <f t="shared" si="55"/>
        <v>0</v>
      </c>
    </row>
    <row r="1795" spans="1:41" ht="15" x14ac:dyDescent="0.25">
      <c r="A1795">
        <f>Inputs!$H$15</f>
        <v>5</v>
      </c>
      <c r="B1795" t="str">
        <f>Inputs!$D$4</f>
        <v>Select Agency…</v>
      </c>
      <c r="C1795" s="166" t="str">
        <f>Inputs!$I$6</f>
        <v>(insert code)</v>
      </c>
      <c r="D1795" t="str">
        <f>IFERROR(INDEX(Inputs!$I$11:$I$19,MATCH(A1795,Inputs!$H$11:$H$19)),"")</f>
        <v>(insert code)</v>
      </c>
      <c r="E1795" s="167">
        <f>Data!B87</f>
        <v>0</v>
      </c>
      <c r="F1795" s="168">
        <f>IF(F$2=$A1795,Data!C87,0)</f>
        <v>0</v>
      </c>
      <c r="G1795" s="168">
        <f>IF(G$2=$A1795,Data!D87,0)</f>
        <v>0</v>
      </c>
      <c r="H1795" s="168">
        <f>IF(H$2=$A1795,Data!E87,0)</f>
        <v>0</v>
      </c>
      <c r="I1795" s="168">
        <f>IF(I$2=$A1795,Data!F87,0)</f>
        <v>0</v>
      </c>
      <c r="J1795" s="168">
        <f>IF(J$2=$A1795,Data!G87,0)</f>
        <v>0</v>
      </c>
      <c r="K1795" s="168">
        <f>IF(K$2=$A1795,Data!H87,0)</f>
        <v>0</v>
      </c>
      <c r="L1795" s="168">
        <f>IF(L$2=$A1795,Data!I87,0)</f>
        <v>0</v>
      </c>
      <c r="M1795" s="168">
        <f>IF(M$2=$A1795,Data!J87,0)</f>
        <v>0</v>
      </c>
      <c r="N1795" s="168">
        <f>IF(N$2=$A1795,Data!K87,0)</f>
        <v>0</v>
      </c>
      <c r="O1795" s="168">
        <f>IF(O$2=$A1795,Data!L87,0)</f>
        <v>0</v>
      </c>
      <c r="P1795" s="168">
        <f>IF(P$2=$A1795,Data!M87,0)</f>
        <v>0</v>
      </c>
      <c r="Q1795" s="168">
        <f>IF(Q$2=$A1795,Data!N87,0)</f>
        <v>0</v>
      </c>
      <c r="R1795" s="169">
        <f>IF(R$2=$A1795,Data!O87,0)</f>
        <v>0</v>
      </c>
      <c r="S1795" s="169">
        <f>IF(S$2=$A1795,Data!P87,0)</f>
        <v>0</v>
      </c>
      <c r="T1795" s="169">
        <f>IF(T$2=$A1795,Data!Q87,0)</f>
        <v>0</v>
      </c>
      <c r="U1795" s="169">
        <f>IF(U$2=$A1795,Data!R87,0)</f>
        <v>0</v>
      </c>
      <c r="V1795" s="169">
        <f>IF(V$2=$A1795,Data!S87,0)</f>
        <v>0</v>
      </c>
      <c r="W1795" s="169">
        <f>IF(W$2=$A1795,Data!T87,0)</f>
        <v>0</v>
      </c>
      <c r="X1795" s="169">
        <f>IF(X$2=$A1795,Data!U87,0)</f>
        <v>0</v>
      </c>
      <c r="Y1795" s="169">
        <f>IF(Y$2=$A1795,Data!V87,0)</f>
        <v>0</v>
      </c>
      <c r="Z1795" s="169">
        <f>IF(Z$2=$A1795,Data!W87,0)</f>
        <v>0</v>
      </c>
      <c r="AA1795" s="169">
        <f>IF(AA$2=$A1795,Data!X87,0)</f>
        <v>0</v>
      </c>
      <c r="AB1795" s="169">
        <f>IF(AB$2=$A1795,Data!Y87,0)</f>
        <v>0</v>
      </c>
      <c r="AC1795" s="169">
        <f>IF(AC$2=$A1795,Data!Z87,0)</f>
        <v>0</v>
      </c>
      <c r="AD1795" s="170">
        <f>IF(AD$2=$A1795,Data!AA87,0)</f>
        <v>0</v>
      </c>
      <c r="AE1795" s="171">
        <f>IF(AE$2=$A1795,Data!AB87,0)</f>
        <v>0</v>
      </c>
      <c r="AF1795" s="170">
        <f>IF(AF$2=$A1795,Data!AC87,0)</f>
        <v>0</v>
      </c>
      <c r="AG1795" s="171">
        <f>IF(AG$2=$A1795,Data!AD87,0)</f>
        <v>0</v>
      </c>
      <c r="AH1795" s="170">
        <f>IF(AH$2=$A1795,Data!AE87,0)</f>
        <v>0</v>
      </c>
      <c r="AI1795" s="171">
        <f>IF(AI$2=$A1795,Data!AF87,0)</f>
        <v>0</v>
      </c>
      <c r="AJ1795" s="170">
        <f>IF(AJ$2=$A1795,Data!AG87,0)</f>
        <v>0</v>
      </c>
      <c r="AK1795" s="171">
        <f>IF(AK$2=$A1795,Data!AH87,0)</f>
        <v>0</v>
      </c>
      <c r="AL1795" s="170">
        <f>IF(AL$2=$A1795,Data!AI87,0)</f>
        <v>0</v>
      </c>
      <c r="AM1795" t="str">
        <f t="shared" ref="AM1795:AM1858" si="56">+LEFT(E1795,2)</f>
        <v>0</v>
      </c>
      <c r="AN1795" t="e">
        <f>+INDEX(Validation!$D$4:$D$250,MATCH(Merge!B1795,Validation!$E$4:$E$250,0))</f>
        <v>#N/A</v>
      </c>
      <c r="AO1795" s="172">
        <f t="shared" si="55"/>
        <v>0</v>
      </c>
    </row>
    <row r="1796" spans="1:41" ht="15" x14ac:dyDescent="0.25">
      <c r="A1796">
        <f>Inputs!$H$15</f>
        <v>5</v>
      </c>
      <c r="B1796" t="str">
        <f>Inputs!$D$4</f>
        <v>Select Agency…</v>
      </c>
      <c r="C1796" s="166" t="str">
        <f>Inputs!$I$6</f>
        <v>(insert code)</v>
      </c>
      <c r="D1796" t="str">
        <f>IFERROR(INDEX(Inputs!$I$11:$I$19,MATCH(A1796,Inputs!$H$11:$H$19)),"")</f>
        <v>(insert code)</v>
      </c>
      <c r="E1796" s="167">
        <f>Data!B88</f>
        <v>0</v>
      </c>
      <c r="F1796" s="168">
        <f>IF(F$2=$A1796,Data!C88,0)</f>
        <v>0</v>
      </c>
      <c r="G1796" s="168">
        <f>IF(G$2=$A1796,Data!D88,0)</f>
        <v>0</v>
      </c>
      <c r="H1796" s="168">
        <f>IF(H$2=$A1796,Data!E88,0)</f>
        <v>0</v>
      </c>
      <c r="I1796" s="168">
        <f>IF(I$2=$A1796,Data!F88,0)</f>
        <v>0</v>
      </c>
      <c r="J1796" s="168">
        <f>IF(J$2=$A1796,Data!G88,0)</f>
        <v>0</v>
      </c>
      <c r="K1796" s="168">
        <f>IF(K$2=$A1796,Data!H88,0)</f>
        <v>0</v>
      </c>
      <c r="L1796" s="168">
        <f>IF(L$2=$A1796,Data!I88,0)</f>
        <v>0</v>
      </c>
      <c r="M1796" s="168">
        <f>IF(M$2=$A1796,Data!J88,0)</f>
        <v>0</v>
      </c>
      <c r="N1796" s="168">
        <f>IF(N$2=$A1796,Data!K88,0)</f>
        <v>0</v>
      </c>
      <c r="O1796" s="168">
        <f>IF(O$2=$A1796,Data!L88,0)</f>
        <v>0</v>
      </c>
      <c r="P1796" s="168">
        <f>IF(P$2=$A1796,Data!M88,0)</f>
        <v>0</v>
      </c>
      <c r="Q1796" s="168">
        <f>IF(Q$2=$A1796,Data!N88,0)</f>
        <v>0</v>
      </c>
      <c r="R1796" s="169">
        <f>IF(R$2=$A1796,Data!O88,0)</f>
        <v>0</v>
      </c>
      <c r="S1796" s="169">
        <f>IF(S$2=$A1796,Data!P88,0)</f>
        <v>0</v>
      </c>
      <c r="T1796" s="169">
        <f>IF(T$2=$A1796,Data!Q88,0)</f>
        <v>0</v>
      </c>
      <c r="U1796" s="169">
        <f>IF(U$2=$A1796,Data!R88,0)</f>
        <v>0</v>
      </c>
      <c r="V1796" s="169">
        <f>IF(V$2=$A1796,Data!S88,0)</f>
        <v>0</v>
      </c>
      <c r="W1796" s="169">
        <f>IF(W$2=$A1796,Data!T88,0)</f>
        <v>0</v>
      </c>
      <c r="X1796" s="169">
        <f>IF(X$2=$A1796,Data!U88,0)</f>
        <v>0</v>
      </c>
      <c r="Y1796" s="169">
        <f>IF(Y$2=$A1796,Data!V88,0)</f>
        <v>0</v>
      </c>
      <c r="Z1796" s="169">
        <f>IF(Z$2=$A1796,Data!W88,0)</f>
        <v>0</v>
      </c>
      <c r="AA1796" s="169">
        <f>IF(AA$2=$A1796,Data!X88,0)</f>
        <v>0</v>
      </c>
      <c r="AB1796" s="169">
        <f>IF(AB$2=$A1796,Data!Y88,0)</f>
        <v>0</v>
      </c>
      <c r="AC1796" s="169">
        <f>IF(AC$2=$A1796,Data!Z88,0)</f>
        <v>0</v>
      </c>
      <c r="AD1796" s="170">
        <f>IF(AD$2=$A1796,Data!AA88,0)</f>
        <v>0</v>
      </c>
      <c r="AE1796" s="171">
        <f>IF(AE$2=$A1796,Data!AB88,0)</f>
        <v>0</v>
      </c>
      <c r="AF1796" s="170">
        <f>IF(AF$2=$A1796,Data!AC88,0)</f>
        <v>0</v>
      </c>
      <c r="AG1796" s="171">
        <f>IF(AG$2=$A1796,Data!AD88,0)</f>
        <v>0</v>
      </c>
      <c r="AH1796" s="170">
        <f>IF(AH$2=$A1796,Data!AE88,0)</f>
        <v>0</v>
      </c>
      <c r="AI1796" s="171">
        <f>IF(AI$2=$A1796,Data!AF88,0)</f>
        <v>0</v>
      </c>
      <c r="AJ1796" s="170">
        <f>IF(AJ$2=$A1796,Data!AG88,0)</f>
        <v>0</v>
      </c>
      <c r="AK1796" s="171">
        <f>IF(AK$2=$A1796,Data!AH88,0)</f>
        <v>0</v>
      </c>
      <c r="AL1796" s="170">
        <f>IF(AL$2=$A1796,Data!AI88,0)</f>
        <v>0</v>
      </c>
      <c r="AM1796" t="str">
        <f t="shared" si="56"/>
        <v>0</v>
      </c>
      <c r="AN1796" t="e">
        <f>+INDEX(Validation!$D$4:$D$250,MATCH(Merge!B1796,Validation!$E$4:$E$250,0))</f>
        <v>#N/A</v>
      </c>
      <c r="AO1796" s="172">
        <f t="shared" ref="AO1796:AO1859" si="57">SUM(F1796:AL1796)</f>
        <v>0</v>
      </c>
    </row>
    <row r="1797" spans="1:41" ht="15" x14ac:dyDescent="0.25">
      <c r="A1797">
        <f>Inputs!$H$15</f>
        <v>5</v>
      </c>
      <c r="B1797" t="str">
        <f>Inputs!$D$4</f>
        <v>Select Agency…</v>
      </c>
      <c r="C1797" s="166" t="str">
        <f>Inputs!$I$6</f>
        <v>(insert code)</v>
      </c>
      <c r="D1797" t="str">
        <f>IFERROR(INDEX(Inputs!$I$11:$I$19,MATCH(A1797,Inputs!$H$11:$H$19)),"")</f>
        <v>(insert code)</v>
      </c>
      <c r="E1797" s="167">
        <f>Data!B89</f>
        <v>0</v>
      </c>
      <c r="F1797" s="168">
        <f>IF(F$2=$A1797,Data!C89,0)</f>
        <v>0</v>
      </c>
      <c r="G1797" s="168">
        <f>IF(G$2=$A1797,Data!D89,0)</f>
        <v>0</v>
      </c>
      <c r="H1797" s="168">
        <f>IF(H$2=$A1797,Data!E89,0)</f>
        <v>0</v>
      </c>
      <c r="I1797" s="168">
        <f>IF(I$2=$A1797,Data!F89,0)</f>
        <v>0</v>
      </c>
      <c r="J1797" s="168">
        <f>IF(J$2=$A1797,Data!G89,0)</f>
        <v>0</v>
      </c>
      <c r="K1797" s="168">
        <f>IF(K$2=$A1797,Data!H89,0)</f>
        <v>0</v>
      </c>
      <c r="L1797" s="168">
        <f>IF(L$2=$A1797,Data!I89,0)</f>
        <v>0</v>
      </c>
      <c r="M1797" s="168">
        <f>IF(M$2=$A1797,Data!J89,0)</f>
        <v>0</v>
      </c>
      <c r="N1797" s="168">
        <f>IF(N$2=$A1797,Data!K89,0)</f>
        <v>0</v>
      </c>
      <c r="O1797" s="168">
        <f>IF(O$2=$A1797,Data!L89,0)</f>
        <v>0</v>
      </c>
      <c r="P1797" s="168">
        <f>IF(P$2=$A1797,Data!M89,0)</f>
        <v>0</v>
      </c>
      <c r="Q1797" s="168">
        <f>IF(Q$2=$A1797,Data!N89,0)</f>
        <v>0</v>
      </c>
      <c r="R1797" s="169">
        <f>IF(R$2=$A1797,Data!O89,0)</f>
        <v>0</v>
      </c>
      <c r="S1797" s="169">
        <f>IF(S$2=$A1797,Data!P89,0)</f>
        <v>0</v>
      </c>
      <c r="T1797" s="169">
        <f>IF(T$2=$A1797,Data!Q89,0)</f>
        <v>0</v>
      </c>
      <c r="U1797" s="169">
        <f>IF(U$2=$A1797,Data!R89,0)</f>
        <v>0</v>
      </c>
      <c r="V1797" s="169">
        <f>IF(V$2=$A1797,Data!S89,0)</f>
        <v>0</v>
      </c>
      <c r="W1797" s="169">
        <f>IF(W$2=$A1797,Data!T89,0)</f>
        <v>0</v>
      </c>
      <c r="X1797" s="169">
        <f>IF(X$2=$A1797,Data!U89,0)</f>
        <v>0</v>
      </c>
      <c r="Y1797" s="169">
        <f>IF(Y$2=$A1797,Data!V89,0)</f>
        <v>0</v>
      </c>
      <c r="Z1797" s="169">
        <f>IF(Z$2=$A1797,Data!W89,0)</f>
        <v>0</v>
      </c>
      <c r="AA1797" s="169">
        <f>IF(AA$2=$A1797,Data!X89,0)</f>
        <v>0</v>
      </c>
      <c r="AB1797" s="169">
        <f>IF(AB$2=$A1797,Data!Y89,0)</f>
        <v>0</v>
      </c>
      <c r="AC1797" s="169">
        <f>IF(AC$2=$A1797,Data!Z89,0)</f>
        <v>0</v>
      </c>
      <c r="AD1797" s="170">
        <f>IF(AD$2=$A1797,Data!AA89,0)</f>
        <v>0</v>
      </c>
      <c r="AE1797" s="171">
        <f>IF(AE$2=$A1797,Data!AB89,0)</f>
        <v>0</v>
      </c>
      <c r="AF1797" s="170">
        <f>IF(AF$2=$A1797,Data!AC89,0)</f>
        <v>0</v>
      </c>
      <c r="AG1797" s="171">
        <f>IF(AG$2=$A1797,Data!AD89,0)</f>
        <v>0</v>
      </c>
      <c r="AH1797" s="170">
        <f>IF(AH$2=$A1797,Data!AE89,0)</f>
        <v>0</v>
      </c>
      <c r="AI1797" s="171">
        <f>IF(AI$2=$A1797,Data!AF89,0)</f>
        <v>0</v>
      </c>
      <c r="AJ1797" s="170">
        <f>IF(AJ$2=$A1797,Data!AG89,0)</f>
        <v>0</v>
      </c>
      <c r="AK1797" s="171">
        <f>IF(AK$2=$A1797,Data!AH89,0)</f>
        <v>0</v>
      </c>
      <c r="AL1797" s="170">
        <f>IF(AL$2=$A1797,Data!AI89,0)</f>
        <v>0</v>
      </c>
      <c r="AM1797" t="str">
        <f t="shared" si="56"/>
        <v>0</v>
      </c>
      <c r="AN1797" t="e">
        <f>+INDEX(Validation!$D$4:$D$250,MATCH(Merge!B1797,Validation!$E$4:$E$250,0))</f>
        <v>#N/A</v>
      </c>
      <c r="AO1797" s="172">
        <f t="shared" si="57"/>
        <v>0</v>
      </c>
    </row>
    <row r="1798" spans="1:41" ht="15" x14ac:dyDescent="0.25">
      <c r="A1798">
        <f>Inputs!$H$15</f>
        <v>5</v>
      </c>
      <c r="B1798" t="str">
        <f>Inputs!$D$4</f>
        <v>Select Agency…</v>
      </c>
      <c r="C1798" s="166" t="str">
        <f>Inputs!$I$6</f>
        <v>(insert code)</v>
      </c>
      <c r="D1798" t="str">
        <f>IFERROR(INDEX(Inputs!$I$11:$I$19,MATCH(A1798,Inputs!$H$11:$H$19)),"")</f>
        <v>(insert code)</v>
      </c>
      <c r="E1798" s="167">
        <f>Data!B90</f>
        <v>0</v>
      </c>
      <c r="F1798" s="168">
        <f>IF(F$2=$A1798,Data!C90,0)</f>
        <v>0</v>
      </c>
      <c r="G1798" s="168">
        <f>IF(G$2=$A1798,Data!D90,0)</f>
        <v>0</v>
      </c>
      <c r="H1798" s="168">
        <f>IF(H$2=$A1798,Data!E90,0)</f>
        <v>0</v>
      </c>
      <c r="I1798" s="168">
        <f>IF(I$2=$A1798,Data!F90,0)</f>
        <v>0</v>
      </c>
      <c r="J1798" s="168">
        <f>IF(J$2=$A1798,Data!G90,0)</f>
        <v>0</v>
      </c>
      <c r="K1798" s="168">
        <f>IF(K$2=$A1798,Data!H90,0)</f>
        <v>0</v>
      </c>
      <c r="L1798" s="168">
        <f>IF(L$2=$A1798,Data!I90,0)</f>
        <v>0</v>
      </c>
      <c r="M1798" s="168">
        <f>IF(M$2=$A1798,Data!J90,0)</f>
        <v>0</v>
      </c>
      <c r="N1798" s="168">
        <f>IF(N$2=$A1798,Data!K90,0)</f>
        <v>0</v>
      </c>
      <c r="O1798" s="168">
        <f>IF(O$2=$A1798,Data!L90,0)</f>
        <v>0</v>
      </c>
      <c r="P1798" s="168">
        <f>IF(P$2=$A1798,Data!M90,0)</f>
        <v>0</v>
      </c>
      <c r="Q1798" s="168">
        <f>IF(Q$2=$A1798,Data!N90,0)</f>
        <v>0</v>
      </c>
      <c r="R1798" s="169">
        <f>IF(R$2=$A1798,Data!O90,0)</f>
        <v>0</v>
      </c>
      <c r="S1798" s="169">
        <f>IF(S$2=$A1798,Data!P90,0)</f>
        <v>0</v>
      </c>
      <c r="T1798" s="169">
        <f>IF(T$2=$A1798,Data!Q90,0)</f>
        <v>0</v>
      </c>
      <c r="U1798" s="169">
        <f>IF(U$2=$A1798,Data!R90,0)</f>
        <v>0</v>
      </c>
      <c r="V1798" s="169">
        <f>IF(V$2=$A1798,Data!S90,0)</f>
        <v>0</v>
      </c>
      <c r="W1798" s="169">
        <f>IF(W$2=$A1798,Data!T90,0)</f>
        <v>0</v>
      </c>
      <c r="X1798" s="169">
        <f>IF(X$2=$A1798,Data!U90,0)</f>
        <v>0</v>
      </c>
      <c r="Y1798" s="169">
        <f>IF(Y$2=$A1798,Data!V90,0)</f>
        <v>0</v>
      </c>
      <c r="Z1798" s="169">
        <f>IF(Z$2=$A1798,Data!W90,0)</f>
        <v>0</v>
      </c>
      <c r="AA1798" s="169">
        <f>IF(AA$2=$A1798,Data!X90,0)</f>
        <v>0</v>
      </c>
      <c r="AB1798" s="169">
        <f>IF(AB$2=$A1798,Data!Y90,0)</f>
        <v>0</v>
      </c>
      <c r="AC1798" s="169">
        <f>IF(AC$2=$A1798,Data!Z90,0)</f>
        <v>0</v>
      </c>
      <c r="AD1798" s="170">
        <f>IF(AD$2=$A1798,Data!AA90,0)</f>
        <v>0</v>
      </c>
      <c r="AE1798" s="171">
        <f>IF(AE$2=$A1798,Data!AB90,0)</f>
        <v>0</v>
      </c>
      <c r="AF1798" s="170">
        <f>IF(AF$2=$A1798,Data!AC90,0)</f>
        <v>0</v>
      </c>
      <c r="AG1798" s="171">
        <f>IF(AG$2=$A1798,Data!AD90,0)</f>
        <v>0</v>
      </c>
      <c r="AH1798" s="170">
        <f>IF(AH$2=$A1798,Data!AE90,0)</f>
        <v>0</v>
      </c>
      <c r="AI1798" s="171">
        <f>IF(AI$2=$A1798,Data!AF90,0)</f>
        <v>0</v>
      </c>
      <c r="AJ1798" s="170">
        <f>IF(AJ$2=$A1798,Data!AG90,0)</f>
        <v>0</v>
      </c>
      <c r="AK1798" s="171">
        <f>IF(AK$2=$A1798,Data!AH90,0)</f>
        <v>0</v>
      </c>
      <c r="AL1798" s="170">
        <f>IF(AL$2=$A1798,Data!AI90,0)</f>
        <v>0</v>
      </c>
      <c r="AM1798" t="str">
        <f t="shared" si="56"/>
        <v>0</v>
      </c>
      <c r="AN1798" t="e">
        <f>+INDEX(Validation!$D$4:$D$250,MATCH(Merge!B1798,Validation!$E$4:$E$250,0))</f>
        <v>#N/A</v>
      </c>
      <c r="AO1798" s="172">
        <f t="shared" si="57"/>
        <v>0</v>
      </c>
    </row>
    <row r="1799" spans="1:41" ht="15" x14ac:dyDescent="0.25">
      <c r="A1799">
        <f>Inputs!$H$15</f>
        <v>5</v>
      </c>
      <c r="B1799" t="str">
        <f>Inputs!$D$4</f>
        <v>Select Agency…</v>
      </c>
      <c r="C1799" s="166" t="str">
        <f>Inputs!$I$6</f>
        <v>(insert code)</v>
      </c>
      <c r="D1799" t="str">
        <f>IFERROR(INDEX(Inputs!$I$11:$I$19,MATCH(A1799,Inputs!$H$11:$H$19)),"")</f>
        <v>(insert code)</v>
      </c>
      <c r="E1799" s="167">
        <f>Data!B91</f>
        <v>0</v>
      </c>
      <c r="F1799" s="168">
        <f>IF(F$2=$A1799,Data!C91,0)</f>
        <v>0</v>
      </c>
      <c r="G1799" s="168">
        <f>IF(G$2=$A1799,Data!D91,0)</f>
        <v>0</v>
      </c>
      <c r="H1799" s="168">
        <f>IF(H$2=$A1799,Data!E91,0)</f>
        <v>0</v>
      </c>
      <c r="I1799" s="168">
        <f>IF(I$2=$A1799,Data!F91,0)</f>
        <v>0</v>
      </c>
      <c r="J1799" s="168">
        <f>IF(J$2=$A1799,Data!G91,0)</f>
        <v>0</v>
      </c>
      <c r="K1799" s="168">
        <f>IF(K$2=$A1799,Data!H91,0)</f>
        <v>0</v>
      </c>
      <c r="L1799" s="168">
        <f>IF(L$2=$A1799,Data!I91,0)</f>
        <v>0</v>
      </c>
      <c r="M1799" s="168">
        <f>IF(M$2=$A1799,Data!J91,0)</f>
        <v>0</v>
      </c>
      <c r="N1799" s="168">
        <f>IF(N$2=$A1799,Data!K91,0)</f>
        <v>0</v>
      </c>
      <c r="O1799" s="168">
        <f>IF(O$2=$A1799,Data!L91,0)</f>
        <v>0</v>
      </c>
      <c r="P1799" s="168">
        <f>IF(P$2=$A1799,Data!M91,0)</f>
        <v>0</v>
      </c>
      <c r="Q1799" s="168">
        <f>IF(Q$2=$A1799,Data!N91,0)</f>
        <v>0</v>
      </c>
      <c r="R1799" s="169">
        <f>IF(R$2=$A1799,Data!O91,0)</f>
        <v>0</v>
      </c>
      <c r="S1799" s="169">
        <f>IF(S$2=$A1799,Data!P91,0)</f>
        <v>0</v>
      </c>
      <c r="T1799" s="169">
        <f>IF(T$2=$A1799,Data!Q91,0)</f>
        <v>0</v>
      </c>
      <c r="U1799" s="169">
        <f>IF(U$2=$A1799,Data!R91,0)</f>
        <v>0</v>
      </c>
      <c r="V1799" s="169">
        <f>IF(V$2=$A1799,Data!S91,0)</f>
        <v>0</v>
      </c>
      <c r="W1799" s="169">
        <f>IF(W$2=$A1799,Data!T91,0)</f>
        <v>0</v>
      </c>
      <c r="X1799" s="169">
        <f>IF(X$2=$A1799,Data!U91,0)</f>
        <v>0</v>
      </c>
      <c r="Y1799" s="169">
        <f>IF(Y$2=$A1799,Data!V91,0)</f>
        <v>0</v>
      </c>
      <c r="Z1799" s="169">
        <f>IF(Z$2=$A1799,Data!W91,0)</f>
        <v>0</v>
      </c>
      <c r="AA1799" s="169">
        <f>IF(AA$2=$A1799,Data!X91,0)</f>
        <v>0</v>
      </c>
      <c r="AB1799" s="169">
        <f>IF(AB$2=$A1799,Data!Y91,0)</f>
        <v>0</v>
      </c>
      <c r="AC1799" s="169">
        <f>IF(AC$2=$A1799,Data!Z91,0)</f>
        <v>0</v>
      </c>
      <c r="AD1799" s="170">
        <f>IF(AD$2=$A1799,Data!AA91,0)</f>
        <v>0</v>
      </c>
      <c r="AE1799" s="171">
        <f>IF(AE$2=$A1799,Data!AB91,0)</f>
        <v>0</v>
      </c>
      <c r="AF1799" s="170">
        <f>IF(AF$2=$A1799,Data!AC91,0)</f>
        <v>0</v>
      </c>
      <c r="AG1799" s="171">
        <f>IF(AG$2=$A1799,Data!AD91,0)</f>
        <v>0</v>
      </c>
      <c r="AH1799" s="170">
        <f>IF(AH$2=$A1799,Data!AE91,0)</f>
        <v>0</v>
      </c>
      <c r="AI1799" s="171">
        <f>IF(AI$2=$A1799,Data!AF91,0)</f>
        <v>0</v>
      </c>
      <c r="AJ1799" s="170">
        <f>IF(AJ$2=$A1799,Data!AG91,0)</f>
        <v>0</v>
      </c>
      <c r="AK1799" s="171">
        <f>IF(AK$2=$A1799,Data!AH91,0)</f>
        <v>0</v>
      </c>
      <c r="AL1799" s="170">
        <f>IF(AL$2=$A1799,Data!AI91,0)</f>
        <v>0</v>
      </c>
      <c r="AM1799" t="str">
        <f t="shared" si="56"/>
        <v>0</v>
      </c>
      <c r="AN1799" t="e">
        <f>+INDEX(Validation!$D$4:$D$250,MATCH(Merge!B1799,Validation!$E$4:$E$250,0))</f>
        <v>#N/A</v>
      </c>
      <c r="AO1799" s="172">
        <f t="shared" si="57"/>
        <v>0</v>
      </c>
    </row>
    <row r="1800" spans="1:41" ht="15" x14ac:dyDescent="0.25">
      <c r="A1800">
        <f>Inputs!$H$15</f>
        <v>5</v>
      </c>
      <c r="B1800" t="str">
        <f>Inputs!$D$4</f>
        <v>Select Agency…</v>
      </c>
      <c r="C1800" s="166" t="str">
        <f>Inputs!$I$6</f>
        <v>(insert code)</v>
      </c>
      <c r="D1800" t="str">
        <f>IFERROR(INDEX(Inputs!$I$11:$I$19,MATCH(A1800,Inputs!$H$11:$H$19)),"")</f>
        <v>(insert code)</v>
      </c>
      <c r="E1800" s="167">
        <f>Data!B92</f>
        <v>0</v>
      </c>
      <c r="F1800" s="168">
        <f>IF(F$2=$A1800,Data!C92,0)</f>
        <v>0</v>
      </c>
      <c r="G1800" s="168">
        <f>IF(G$2=$A1800,Data!D92,0)</f>
        <v>0</v>
      </c>
      <c r="H1800" s="168">
        <f>IF(H$2=$A1800,Data!E92,0)</f>
        <v>0</v>
      </c>
      <c r="I1800" s="168">
        <f>IF(I$2=$A1800,Data!F92,0)</f>
        <v>0</v>
      </c>
      <c r="J1800" s="168">
        <f>IF(J$2=$A1800,Data!G92,0)</f>
        <v>0</v>
      </c>
      <c r="K1800" s="168">
        <f>IF(K$2=$A1800,Data!H92,0)</f>
        <v>0</v>
      </c>
      <c r="L1800" s="168">
        <f>IF(L$2=$A1800,Data!I92,0)</f>
        <v>0</v>
      </c>
      <c r="M1800" s="168">
        <f>IF(M$2=$A1800,Data!J92,0)</f>
        <v>0</v>
      </c>
      <c r="N1800" s="168">
        <f>IF(N$2=$A1800,Data!K92,0)</f>
        <v>0</v>
      </c>
      <c r="O1800" s="168">
        <f>IF(O$2=$A1800,Data!L92,0)</f>
        <v>0</v>
      </c>
      <c r="P1800" s="168">
        <f>IF(P$2=$A1800,Data!M92,0)</f>
        <v>0</v>
      </c>
      <c r="Q1800" s="168">
        <f>IF(Q$2=$A1800,Data!N92,0)</f>
        <v>0</v>
      </c>
      <c r="R1800" s="169">
        <f>IF(R$2=$A1800,Data!O92,0)</f>
        <v>0</v>
      </c>
      <c r="S1800" s="169">
        <f>IF(S$2=$A1800,Data!P92,0)</f>
        <v>0</v>
      </c>
      <c r="T1800" s="169">
        <f>IF(T$2=$A1800,Data!Q92,0)</f>
        <v>0</v>
      </c>
      <c r="U1800" s="169">
        <f>IF(U$2=$A1800,Data!R92,0)</f>
        <v>0</v>
      </c>
      <c r="V1800" s="169">
        <f>IF(V$2=$A1800,Data!S92,0)</f>
        <v>0</v>
      </c>
      <c r="W1800" s="169">
        <f>IF(W$2=$A1800,Data!T92,0)</f>
        <v>0</v>
      </c>
      <c r="X1800" s="169">
        <f>IF(X$2=$A1800,Data!U92,0)</f>
        <v>0</v>
      </c>
      <c r="Y1800" s="169">
        <f>IF(Y$2=$A1800,Data!V92,0)</f>
        <v>0</v>
      </c>
      <c r="Z1800" s="169">
        <f>IF(Z$2=$A1800,Data!W92,0)</f>
        <v>0</v>
      </c>
      <c r="AA1800" s="169">
        <f>IF(AA$2=$A1800,Data!X92,0)</f>
        <v>0</v>
      </c>
      <c r="AB1800" s="169">
        <f>IF(AB$2=$A1800,Data!Y92,0)</f>
        <v>0</v>
      </c>
      <c r="AC1800" s="169">
        <f>IF(AC$2=$A1800,Data!Z92,0)</f>
        <v>0</v>
      </c>
      <c r="AD1800" s="170">
        <f>IF(AD$2=$A1800,Data!AA92,0)</f>
        <v>0</v>
      </c>
      <c r="AE1800" s="171">
        <f>IF(AE$2=$A1800,Data!AB92,0)</f>
        <v>0</v>
      </c>
      <c r="AF1800" s="170">
        <f>IF(AF$2=$A1800,Data!AC92,0)</f>
        <v>0</v>
      </c>
      <c r="AG1800" s="171">
        <f>IF(AG$2=$A1800,Data!AD92,0)</f>
        <v>0</v>
      </c>
      <c r="AH1800" s="170">
        <f>IF(AH$2=$A1800,Data!AE92,0)</f>
        <v>0</v>
      </c>
      <c r="AI1800" s="171">
        <f>IF(AI$2=$A1800,Data!AF92,0)</f>
        <v>0</v>
      </c>
      <c r="AJ1800" s="170">
        <f>IF(AJ$2=$A1800,Data!AG92,0)</f>
        <v>0</v>
      </c>
      <c r="AK1800" s="171">
        <f>IF(AK$2=$A1800,Data!AH92,0)</f>
        <v>0</v>
      </c>
      <c r="AL1800" s="170">
        <f>IF(AL$2=$A1800,Data!AI92,0)</f>
        <v>0</v>
      </c>
      <c r="AM1800" t="str">
        <f t="shared" si="56"/>
        <v>0</v>
      </c>
      <c r="AN1800" t="e">
        <f>+INDEX(Validation!$D$4:$D$250,MATCH(Merge!B1800,Validation!$E$4:$E$250,0))</f>
        <v>#N/A</v>
      </c>
      <c r="AO1800" s="172">
        <f t="shared" si="57"/>
        <v>0</v>
      </c>
    </row>
    <row r="1801" spans="1:41" ht="15" x14ac:dyDescent="0.25">
      <c r="A1801">
        <f>Inputs!$H$15</f>
        <v>5</v>
      </c>
      <c r="B1801" t="str">
        <f>Inputs!$D$4</f>
        <v>Select Agency…</v>
      </c>
      <c r="C1801" s="166" t="str">
        <f>Inputs!$I$6</f>
        <v>(insert code)</v>
      </c>
      <c r="D1801" t="str">
        <f>IFERROR(INDEX(Inputs!$I$11:$I$19,MATCH(A1801,Inputs!$H$11:$H$19)),"")</f>
        <v>(insert code)</v>
      </c>
      <c r="E1801" s="167">
        <f>Data!B93</f>
        <v>0</v>
      </c>
      <c r="F1801" s="168">
        <f>IF(F$2=$A1801,Data!C93,0)</f>
        <v>0</v>
      </c>
      <c r="G1801" s="168">
        <f>IF(G$2=$A1801,Data!D93,0)</f>
        <v>0</v>
      </c>
      <c r="H1801" s="168">
        <f>IF(H$2=$A1801,Data!E93,0)</f>
        <v>0</v>
      </c>
      <c r="I1801" s="168">
        <f>IF(I$2=$A1801,Data!F93,0)</f>
        <v>0</v>
      </c>
      <c r="J1801" s="168">
        <f>IF(J$2=$A1801,Data!G93,0)</f>
        <v>0</v>
      </c>
      <c r="K1801" s="168">
        <f>IF(K$2=$A1801,Data!H93,0)</f>
        <v>0</v>
      </c>
      <c r="L1801" s="168">
        <f>IF(L$2=$A1801,Data!I93,0)</f>
        <v>0</v>
      </c>
      <c r="M1801" s="168">
        <f>IF(M$2=$A1801,Data!J93,0)</f>
        <v>0</v>
      </c>
      <c r="N1801" s="168">
        <f>IF(N$2=$A1801,Data!K93,0)</f>
        <v>0</v>
      </c>
      <c r="O1801" s="168">
        <f>IF(O$2=$A1801,Data!L93,0)</f>
        <v>0</v>
      </c>
      <c r="P1801" s="168">
        <f>IF(P$2=$A1801,Data!M93,0)</f>
        <v>0</v>
      </c>
      <c r="Q1801" s="168">
        <f>IF(Q$2=$A1801,Data!N93,0)</f>
        <v>0</v>
      </c>
      <c r="R1801" s="169">
        <f>IF(R$2=$A1801,Data!O93,0)</f>
        <v>0</v>
      </c>
      <c r="S1801" s="169">
        <f>IF(S$2=$A1801,Data!P93,0)</f>
        <v>0</v>
      </c>
      <c r="T1801" s="169">
        <f>IF(T$2=$A1801,Data!Q93,0)</f>
        <v>0</v>
      </c>
      <c r="U1801" s="169">
        <f>IF(U$2=$A1801,Data!R93,0)</f>
        <v>0</v>
      </c>
      <c r="V1801" s="169">
        <f>IF(V$2=$A1801,Data!S93,0)</f>
        <v>0</v>
      </c>
      <c r="W1801" s="169">
        <f>IF(W$2=$A1801,Data!T93,0)</f>
        <v>0</v>
      </c>
      <c r="X1801" s="169">
        <f>IF(X$2=$A1801,Data!U93,0)</f>
        <v>0</v>
      </c>
      <c r="Y1801" s="169">
        <f>IF(Y$2=$A1801,Data!V93,0)</f>
        <v>0</v>
      </c>
      <c r="Z1801" s="169">
        <f>IF(Z$2=$A1801,Data!W93,0)</f>
        <v>0</v>
      </c>
      <c r="AA1801" s="169">
        <f>IF(AA$2=$A1801,Data!X93,0)</f>
        <v>0</v>
      </c>
      <c r="AB1801" s="169">
        <f>IF(AB$2=$A1801,Data!Y93,0)</f>
        <v>0</v>
      </c>
      <c r="AC1801" s="169">
        <f>IF(AC$2=$A1801,Data!Z93,0)</f>
        <v>0</v>
      </c>
      <c r="AD1801" s="170">
        <f>IF(AD$2=$A1801,Data!AA93,0)</f>
        <v>0</v>
      </c>
      <c r="AE1801" s="171">
        <f>IF(AE$2=$A1801,Data!AB93,0)</f>
        <v>0</v>
      </c>
      <c r="AF1801" s="170">
        <f>IF(AF$2=$A1801,Data!AC93,0)</f>
        <v>0</v>
      </c>
      <c r="AG1801" s="171">
        <f>IF(AG$2=$A1801,Data!AD93,0)</f>
        <v>0</v>
      </c>
      <c r="AH1801" s="170">
        <f>IF(AH$2=$A1801,Data!AE93,0)</f>
        <v>0</v>
      </c>
      <c r="AI1801" s="171">
        <f>IF(AI$2=$A1801,Data!AF93,0)</f>
        <v>0</v>
      </c>
      <c r="AJ1801" s="170">
        <f>IF(AJ$2=$A1801,Data!AG93,0)</f>
        <v>0</v>
      </c>
      <c r="AK1801" s="171">
        <f>IF(AK$2=$A1801,Data!AH93,0)</f>
        <v>0</v>
      </c>
      <c r="AL1801" s="170">
        <f>IF(AL$2=$A1801,Data!AI93,0)</f>
        <v>0</v>
      </c>
      <c r="AM1801" t="str">
        <f t="shared" si="56"/>
        <v>0</v>
      </c>
      <c r="AN1801" t="e">
        <f>+INDEX(Validation!$D$4:$D$250,MATCH(Merge!B1801,Validation!$E$4:$E$250,0))</f>
        <v>#N/A</v>
      </c>
      <c r="AO1801" s="172">
        <f t="shared" si="57"/>
        <v>0</v>
      </c>
    </row>
    <row r="1802" spans="1:41" ht="15" x14ac:dyDescent="0.25">
      <c r="A1802">
        <f>Inputs!$H$15</f>
        <v>5</v>
      </c>
      <c r="B1802" t="str">
        <f>Inputs!$D$4</f>
        <v>Select Agency…</v>
      </c>
      <c r="C1802" s="166" t="str">
        <f>Inputs!$I$6</f>
        <v>(insert code)</v>
      </c>
      <c r="D1802" t="str">
        <f>IFERROR(INDEX(Inputs!$I$11:$I$19,MATCH(A1802,Inputs!$H$11:$H$19)),"")</f>
        <v>(insert code)</v>
      </c>
      <c r="E1802" s="167">
        <f>Data!B94</f>
        <v>0</v>
      </c>
      <c r="F1802" s="168">
        <f>IF(F$2=$A1802,Data!C94,0)</f>
        <v>0</v>
      </c>
      <c r="G1802" s="168">
        <f>IF(G$2=$A1802,Data!D94,0)</f>
        <v>0</v>
      </c>
      <c r="H1802" s="168">
        <f>IF(H$2=$A1802,Data!E94,0)</f>
        <v>0</v>
      </c>
      <c r="I1802" s="168">
        <f>IF(I$2=$A1802,Data!F94,0)</f>
        <v>0</v>
      </c>
      <c r="J1802" s="168">
        <f>IF(J$2=$A1802,Data!G94,0)</f>
        <v>0</v>
      </c>
      <c r="K1802" s="168">
        <f>IF(K$2=$A1802,Data!H94,0)</f>
        <v>0</v>
      </c>
      <c r="L1802" s="168">
        <f>IF(L$2=$A1802,Data!I94,0)</f>
        <v>0</v>
      </c>
      <c r="M1802" s="168">
        <f>IF(M$2=$A1802,Data!J94,0)</f>
        <v>0</v>
      </c>
      <c r="N1802" s="168">
        <f>IF(N$2=$A1802,Data!K94,0)</f>
        <v>0</v>
      </c>
      <c r="O1802" s="168">
        <f>IF(O$2=$A1802,Data!L94,0)</f>
        <v>0</v>
      </c>
      <c r="P1802" s="168">
        <f>IF(P$2=$A1802,Data!M94,0)</f>
        <v>0</v>
      </c>
      <c r="Q1802" s="168">
        <f>IF(Q$2=$A1802,Data!N94,0)</f>
        <v>0</v>
      </c>
      <c r="R1802" s="169">
        <f>IF(R$2=$A1802,Data!O94,0)</f>
        <v>0</v>
      </c>
      <c r="S1802" s="169">
        <f>IF(S$2=$A1802,Data!P94,0)</f>
        <v>0</v>
      </c>
      <c r="T1802" s="169">
        <f>IF(T$2=$A1802,Data!Q94,0)</f>
        <v>0</v>
      </c>
      <c r="U1802" s="169">
        <f>IF(U$2=$A1802,Data!R94,0)</f>
        <v>0</v>
      </c>
      <c r="V1802" s="169">
        <f>IF(V$2=$A1802,Data!S94,0)</f>
        <v>0</v>
      </c>
      <c r="W1802" s="169">
        <f>IF(W$2=$A1802,Data!T94,0)</f>
        <v>0</v>
      </c>
      <c r="X1802" s="169">
        <f>IF(X$2=$A1802,Data!U94,0)</f>
        <v>0</v>
      </c>
      <c r="Y1802" s="169">
        <f>IF(Y$2=$A1802,Data!V94,0)</f>
        <v>0</v>
      </c>
      <c r="Z1802" s="169">
        <f>IF(Z$2=$A1802,Data!W94,0)</f>
        <v>0</v>
      </c>
      <c r="AA1802" s="169">
        <f>IF(AA$2=$A1802,Data!X94,0)</f>
        <v>0</v>
      </c>
      <c r="AB1802" s="169">
        <f>IF(AB$2=$A1802,Data!Y94,0)</f>
        <v>0</v>
      </c>
      <c r="AC1802" s="169">
        <f>IF(AC$2=$A1802,Data!Z94,0)</f>
        <v>0</v>
      </c>
      <c r="AD1802" s="170">
        <f>IF(AD$2=$A1802,Data!AA94,0)</f>
        <v>0</v>
      </c>
      <c r="AE1802" s="171">
        <f>IF(AE$2=$A1802,Data!AB94,0)</f>
        <v>0</v>
      </c>
      <c r="AF1802" s="170">
        <f>IF(AF$2=$A1802,Data!AC94,0)</f>
        <v>0</v>
      </c>
      <c r="AG1802" s="171">
        <f>IF(AG$2=$A1802,Data!AD94,0)</f>
        <v>0</v>
      </c>
      <c r="AH1802" s="170">
        <f>IF(AH$2=$A1802,Data!AE94,0)</f>
        <v>0</v>
      </c>
      <c r="AI1802" s="171">
        <f>IF(AI$2=$A1802,Data!AF94,0)</f>
        <v>0</v>
      </c>
      <c r="AJ1802" s="170">
        <f>IF(AJ$2=$A1802,Data!AG94,0)</f>
        <v>0</v>
      </c>
      <c r="AK1802" s="171">
        <f>IF(AK$2=$A1802,Data!AH94,0)</f>
        <v>0</v>
      </c>
      <c r="AL1802" s="170">
        <f>IF(AL$2=$A1802,Data!AI94,0)</f>
        <v>0</v>
      </c>
      <c r="AM1802" t="str">
        <f t="shared" si="56"/>
        <v>0</v>
      </c>
      <c r="AN1802" t="e">
        <f>+INDEX(Validation!$D$4:$D$250,MATCH(Merge!B1802,Validation!$E$4:$E$250,0))</f>
        <v>#N/A</v>
      </c>
      <c r="AO1802" s="172">
        <f t="shared" si="57"/>
        <v>0</v>
      </c>
    </row>
    <row r="1803" spans="1:41" ht="15" x14ac:dyDescent="0.25">
      <c r="A1803">
        <f>Inputs!$H$15</f>
        <v>5</v>
      </c>
      <c r="B1803" t="str">
        <f>Inputs!$D$4</f>
        <v>Select Agency…</v>
      </c>
      <c r="C1803" s="166" t="str">
        <f>Inputs!$I$6</f>
        <v>(insert code)</v>
      </c>
      <c r="D1803" t="str">
        <f>IFERROR(INDEX(Inputs!$I$11:$I$19,MATCH(A1803,Inputs!$H$11:$H$19)),"")</f>
        <v>(insert code)</v>
      </c>
      <c r="E1803" s="167">
        <f>Data!B95</f>
        <v>0</v>
      </c>
      <c r="F1803" s="168">
        <f>IF(F$2=$A1803,Data!C95,0)</f>
        <v>0</v>
      </c>
      <c r="G1803" s="168">
        <f>IF(G$2=$A1803,Data!D95,0)</f>
        <v>0</v>
      </c>
      <c r="H1803" s="168">
        <f>IF(H$2=$A1803,Data!E95,0)</f>
        <v>0</v>
      </c>
      <c r="I1803" s="168">
        <f>IF(I$2=$A1803,Data!F95,0)</f>
        <v>0</v>
      </c>
      <c r="J1803" s="168">
        <f>IF(J$2=$A1803,Data!G95,0)</f>
        <v>0</v>
      </c>
      <c r="K1803" s="168">
        <f>IF(K$2=$A1803,Data!H95,0)</f>
        <v>0</v>
      </c>
      <c r="L1803" s="168">
        <f>IF(L$2=$A1803,Data!I95,0)</f>
        <v>0</v>
      </c>
      <c r="M1803" s="168">
        <f>IF(M$2=$A1803,Data!J95,0)</f>
        <v>0</v>
      </c>
      <c r="N1803" s="168">
        <f>IF(N$2=$A1803,Data!K95,0)</f>
        <v>0</v>
      </c>
      <c r="O1803" s="168">
        <f>IF(O$2=$A1803,Data!L95,0)</f>
        <v>0</v>
      </c>
      <c r="P1803" s="168">
        <f>IF(P$2=$A1803,Data!M95,0)</f>
        <v>0</v>
      </c>
      <c r="Q1803" s="168">
        <f>IF(Q$2=$A1803,Data!N95,0)</f>
        <v>0</v>
      </c>
      <c r="R1803" s="169">
        <f>IF(R$2=$A1803,Data!O95,0)</f>
        <v>0</v>
      </c>
      <c r="S1803" s="169">
        <f>IF(S$2=$A1803,Data!P95,0)</f>
        <v>0</v>
      </c>
      <c r="T1803" s="169">
        <f>IF(T$2=$A1803,Data!Q95,0)</f>
        <v>0</v>
      </c>
      <c r="U1803" s="169">
        <f>IF(U$2=$A1803,Data!R95,0)</f>
        <v>0</v>
      </c>
      <c r="V1803" s="169">
        <f>IF(V$2=$A1803,Data!S95,0)</f>
        <v>0</v>
      </c>
      <c r="W1803" s="169">
        <f>IF(W$2=$A1803,Data!T95,0)</f>
        <v>0</v>
      </c>
      <c r="X1803" s="169">
        <f>IF(X$2=$A1803,Data!U95,0)</f>
        <v>0</v>
      </c>
      <c r="Y1803" s="169">
        <f>IF(Y$2=$A1803,Data!V95,0)</f>
        <v>0</v>
      </c>
      <c r="Z1803" s="169">
        <f>IF(Z$2=$A1803,Data!W95,0)</f>
        <v>0</v>
      </c>
      <c r="AA1803" s="169">
        <f>IF(AA$2=$A1803,Data!X95,0)</f>
        <v>0</v>
      </c>
      <c r="AB1803" s="169">
        <f>IF(AB$2=$A1803,Data!Y95,0)</f>
        <v>0</v>
      </c>
      <c r="AC1803" s="169">
        <f>IF(AC$2=$A1803,Data!Z95,0)</f>
        <v>0</v>
      </c>
      <c r="AD1803" s="170">
        <f>IF(AD$2=$A1803,Data!AA95,0)</f>
        <v>0</v>
      </c>
      <c r="AE1803" s="171">
        <f>IF(AE$2=$A1803,Data!AB95,0)</f>
        <v>0</v>
      </c>
      <c r="AF1803" s="170">
        <f>IF(AF$2=$A1803,Data!AC95,0)</f>
        <v>0</v>
      </c>
      <c r="AG1803" s="171">
        <f>IF(AG$2=$A1803,Data!AD95,0)</f>
        <v>0</v>
      </c>
      <c r="AH1803" s="170">
        <f>IF(AH$2=$A1803,Data!AE95,0)</f>
        <v>0</v>
      </c>
      <c r="AI1803" s="171">
        <f>IF(AI$2=$A1803,Data!AF95,0)</f>
        <v>0</v>
      </c>
      <c r="AJ1803" s="170">
        <f>IF(AJ$2=$A1803,Data!AG95,0)</f>
        <v>0</v>
      </c>
      <c r="AK1803" s="171">
        <f>IF(AK$2=$A1803,Data!AH95,0)</f>
        <v>0</v>
      </c>
      <c r="AL1803" s="170">
        <f>IF(AL$2=$A1803,Data!AI95,0)</f>
        <v>0</v>
      </c>
      <c r="AM1803" t="str">
        <f t="shared" si="56"/>
        <v>0</v>
      </c>
      <c r="AN1803" t="e">
        <f>+INDEX(Validation!$D$4:$D$250,MATCH(Merge!B1803,Validation!$E$4:$E$250,0))</f>
        <v>#N/A</v>
      </c>
      <c r="AO1803" s="172">
        <f t="shared" si="57"/>
        <v>0</v>
      </c>
    </row>
    <row r="1804" spans="1:41" ht="15" x14ac:dyDescent="0.25">
      <c r="A1804">
        <f>Inputs!$H$15</f>
        <v>5</v>
      </c>
      <c r="B1804" t="str">
        <f>Inputs!$D$4</f>
        <v>Select Agency…</v>
      </c>
      <c r="C1804" s="166" t="str">
        <f>Inputs!$I$6</f>
        <v>(insert code)</v>
      </c>
      <c r="D1804" t="str">
        <f>IFERROR(INDEX(Inputs!$I$11:$I$19,MATCH(A1804,Inputs!$H$11:$H$19)),"")</f>
        <v>(insert code)</v>
      </c>
      <c r="E1804" s="167">
        <f>Data!B96</f>
        <v>0</v>
      </c>
      <c r="F1804" s="168">
        <f>IF(F$2=$A1804,Data!C96,0)</f>
        <v>0</v>
      </c>
      <c r="G1804" s="168">
        <f>IF(G$2=$A1804,Data!D96,0)</f>
        <v>0</v>
      </c>
      <c r="H1804" s="168">
        <f>IF(H$2=$A1804,Data!E96,0)</f>
        <v>0</v>
      </c>
      <c r="I1804" s="168">
        <f>IF(I$2=$A1804,Data!F96,0)</f>
        <v>0</v>
      </c>
      <c r="J1804" s="168">
        <f>IF(J$2=$A1804,Data!G96,0)</f>
        <v>0</v>
      </c>
      <c r="K1804" s="168">
        <f>IF(K$2=$A1804,Data!H96,0)</f>
        <v>0</v>
      </c>
      <c r="L1804" s="168">
        <f>IF(L$2=$A1804,Data!I96,0)</f>
        <v>0</v>
      </c>
      <c r="M1804" s="168">
        <f>IF(M$2=$A1804,Data!J96,0)</f>
        <v>0</v>
      </c>
      <c r="N1804" s="168">
        <f>IF(N$2=$A1804,Data!K96,0)</f>
        <v>0</v>
      </c>
      <c r="O1804" s="168">
        <f>IF(O$2=$A1804,Data!L96,0)</f>
        <v>0</v>
      </c>
      <c r="P1804" s="168">
        <f>IF(P$2=$A1804,Data!M96,0)</f>
        <v>0</v>
      </c>
      <c r="Q1804" s="168">
        <f>IF(Q$2=$A1804,Data!N96,0)</f>
        <v>0</v>
      </c>
      <c r="R1804" s="169">
        <f>IF(R$2=$A1804,Data!O96,0)</f>
        <v>0</v>
      </c>
      <c r="S1804" s="169">
        <f>IF(S$2=$A1804,Data!P96,0)</f>
        <v>0</v>
      </c>
      <c r="T1804" s="169">
        <f>IF(T$2=$A1804,Data!Q96,0)</f>
        <v>0</v>
      </c>
      <c r="U1804" s="169">
        <f>IF(U$2=$A1804,Data!R96,0)</f>
        <v>0</v>
      </c>
      <c r="V1804" s="169">
        <f>IF(V$2=$A1804,Data!S96,0)</f>
        <v>0</v>
      </c>
      <c r="W1804" s="169">
        <f>IF(W$2=$A1804,Data!T96,0)</f>
        <v>0</v>
      </c>
      <c r="X1804" s="169">
        <f>IF(X$2=$A1804,Data!U96,0)</f>
        <v>0</v>
      </c>
      <c r="Y1804" s="169">
        <f>IF(Y$2=$A1804,Data!V96,0)</f>
        <v>0</v>
      </c>
      <c r="Z1804" s="169">
        <f>IF(Z$2=$A1804,Data!W96,0)</f>
        <v>0</v>
      </c>
      <c r="AA1804" s="169">
        <f>IF(AA$2=$A1804,Data!X96,0)</f>
        <v>0</v>
      </c>
      <c r="AB1804" s="169">
        <f>IF(AB$2=$A1804,Data!Y96,0)</f>
        <v>0</v>
      </c>
      <c r="AC1804" s="169">
        <f>IF(AC$2=$A1804,Data!Z96,0)</f>
        <v>0</v>
      </c>
      <c r="AD1804" s="170">
        <f>IF(AD$2=$A1804,Data!AA96,0)</f>
        <v>0</v>
      </c>
      <c r="AE1804" s="171">
        <f>IF(AE$2=$A1804,Data!AB96,0)</f>
        <v>0</v>
      </c>
      <c r="AF1804" s="170">
        <f>IF(AF$2=$A1804,Data!AC96,0)</f>
        <v>0</v>
      </c>
      <c r="AG1804" s="171">
        <f>IF(AG$2=$A1804,Data!AD96,0)</f>
        <v>0</v>
      </c>
      <c r="AH1804" s="170">
        <f>IF(AH$2=$A1804,Data!AE96,0)</f>
        <v>0</v>
      </c>
      <c r="AI1804" s="171">
        <f>IF(AI$2=$A1804,Data!AF96,0)</f>
        <v>0</v>
      </c>
      <c r="AJ1804" s="170">
        <f>IF(AJ$2=$A1804,Data!AG96,0)</f>
        <v>0</v>
      </c>
      <c r="AK1804" s="171">
        <f>IF(AK$2=$A1804,Data!AH96,0)</f>
        <v>0</v>
      </c>
      <c r="AL1804" s="170">
        <f>IF(AL$2=$A1804,Data!AI96,0)</f>
        <v>0</v>
      </c>
      <c r="AM1804" t="str">
        <f t="shared" si="56"/>
        <v>0</v>
      </c>
      <c r="AN1804" t="e">
        <f>+INDEX(Validation!$D$4:$D$250,MATCH(Merge!B1804,Validation!$E$4:$E$250,0))</f>
        <v>#N/A</v>
      </c>
      <c r="AO1804" s="172">
        <f t="shared" si="57"/>
        <v>0</v>
      </c>
    </row>
    <row r="1805" spans="1:41" ht="15" x14ac:dyDescent="0.25">
      <c r="A1805">
        <f>Inputs!$H$15</f>
        <v>5</v>
      </c>
      <c r="B1805" t="str">
        <f>Inputs!$D$4</f>
        <v>Select Agency…</v>
      </c>
      <c r="C1805" s="166" t="str">
        <f>Inputs!$I$6</f>
        <v>(insert code)</v>
      </c>
      <c r="D1805" t="str">
        <f>IFERROR(INDEX(Inputs!$I$11:$I$19,MATCH(A1805,Inputs!$H$11:$H$19)),"")</f>
        <v>(insert code)</v>
      </c>
      <c r="E1805" s="167">
        <f>Data!B97</f>
        <v>0</v>
      </c>
      <c r="F1805" s="168">
        <f>IF(F$2=$A1805,Data!C97,0)</f>
        <v>0</v>
      </c>
      <c r="G1805" s="168">
        <f>IF(G$2=$A1805,Data!D97,0)</f>
        <v>0</v>
      </c>
      <c r="H1805" s="168">
        <f>IF(H$2=$A1805,Data!E97,0)</f>
        <v>0</v>
      </c>
      <c r="I1805" s="168">
        <f>IF(I$2=$A1805,Data!F97,0)</f>
        <v>0</v>
      </c>
      <c r="J1805" s="168">
        <f>IF(J$2=$A1805,Data!G97,0)</f>
        <v>0</v>
      </c>
      <c r="K1805" s="168">
        <f>IF(K$2=$A1805,Data!H97,0)</f>
        <v>0</v>
      </c>
      <c r="L1805" s="168">
        <f>IF(L$2=$A1805,Data!I97,0)</f>
        <v>0</v>
      </c>
      <c r="M1805" s="168">
        <f>IF(M$2=$A1805,Data!J97,0)</f>
        <v>0</v>
      </c>
      <c r="N1805" s="168">
        <f>IF(N$2=$A1805,Data!K97,0)</f>
        <v>0</v>
      </c>
      <c r="O1805" s="168">
        <f>IF(O$2=$A1805,Data!L97,0)</f>
        <v>0</v>
      </c>
      <c r="P1805" s="168">
        <f>IF(P$2=$A1805,Data!M97,0)</f>
        <v>0</v>
      </c>
      <c r="Q1805" s="168">
        <f>IF(Q$2=$A1805,Data!N97,0)</f>
        <v>0</v>
      </c>
      <c r="R1805" s="169">
        <f>IF(R$2=$A1805,Data!O97,0)</f>
        <v>0</v>
      </c>
      <c r="S1805" s="169">
        <f>IF(S$2=$A1805,Data!P97,0)</f>
        <v>0</v>
      </c>
      <c r="T1805" s="169">
        <f>IF(T$2=$A1805,Data!Q97,0)</f>
        <v>0</v>
      </c>
      <c r="U1805" s="169">
        <f>IF(U$2=$A1805,Data!R97,0)</f>
        <v>0</v>
      </c>
      <c r="V1805" s="169">
        <f>IF(V$2=$A1805,Data!S97,0)</f>
        <v>0</v>
      </c>
      <c r="W1805" s="169">
        <f>IF(W$2=$A1805,Data!T97,0)</f>
        <v>0</v>
      </c>
      <c r="X1805" s="169">
        <f>IF(X$2=$A1805,Data!U97,0)</f>
        <v>0</v>
      </c>
      <c r="Y1805" s="169">
        <f>IF(Y$2=$A1805,Data!V97,0)</f>
        <v>0</v>
      </c>
      <c r="Z1805" s="169">
        <f>IF(Z$2=$A1805,Data!W97,0)</f>
        <v>0</v>
      </c>
      <c r="AA1805" s="169">
        <f>IF(AA$2=$A1805,Data!X97,0)</f>
        <v>0</v>
      </c>
      <c r="AB1805" s="169">
        <f>IF(AB$2=$A1805,Data!Y97,0)</f>
        <v>0</v>
      </c>
      <c r="AC1805" s="169">
        <f>IF(AC$2=$A1805,Data!Z97,0)</f>
        <v>0</v>
      </c>
      <c r="AD1805" s="170">
        <f>IF(AD$2=$A1805,Data!AA97,0)</f>
        <v>0</v>
      </c>
      <c r="AE1805" s="171">
        <f>IF(AE$2=$A1805,Data!AB97,0)</f>
        <v>0</v>
      </c>
      <c r="AF1805" s="170">
        <f>IF(AF$2=$A1805,Data!AC97,0)</f>
        <v>0</v>
      </c>
      <c r="AG1805" s="171">
        <f>IF(AG$2=$A1805,Data!AD97,0)</f>
        <v>0</v>
      </c>
      <c r="AH1805" s="170">
        <f>IF(AH$2=$A1805,Data!AE97,0)</f>
        <v>0</v>
      </c>
      <c r="AI1805" s="171">
        <f>IF(AI$2=$A1805,Data!AF97,0)</f>
        <v>0</v>
      </c>
      <c r="AJ1805" s="170">
        <f>IF(AJ$2=$A1805,Data!AG97,0)</f>
        <v>0</v>
      </c>
      <c r="AK1805" s="171">
        <f>IF(AK$2=$A1805,Data!AH97,0)</f>
        <v>0</v>
      </c>
      <c r="AL1805" s="170">
        <f>IF(AL$2=$A1805,Data!AI97,0)</f>
        <v>0</v>
      </c>
      <c r="AM1805" t="str">
        <f t="shared" si="56"/>
        <v>0</v>
      </c>
      <c r="AN1805" t="e">
        <f>+INDEX(Validation!$D$4:$D$250,MATCH(Merge!B1805,Validation!$E$4:$E$250,0))</f>
        <v>#N/A</v>
      </c>
      <c r="AO1805" s="172">
        <f t="shared" si="57"/>
        <v>0</v>
      </c>
    </row>
    <row r="1806" spans="1:41" ht="15" x14ac:dyDescent="0.25">
      <c r="A1806">
        <f>Inputs!$H$15</f>
        <v>5</v>
      </c>
      <c r="B1806" t="str">
        <f>Inputs!$D$4</f>
        <v>Select Agency…</v>
      </c>
      <c r="C1806" s="166" t="str">
        <f>Inputs!$I$6</f>
        <v>(insert code)</v>
      </c>
      <c r="D1806" t="str">
        <f>IFERROR(INDEX(Inputs!$I$11:$I$19,MATCH(A1806,Inputs!$H$11:$H$19)),"")</f>
        <v>(insert code)</v>
      </c>
      <c r="E1806" s="167">
        <f>Data!B98</f>
        <v>0</v>
      </c>
      <c r="F1806" s="168">
        <f>IF(F$2=$A1806,Data!C98,0)</f>
        <v>0</v>
      </c>
      <c r="G1806" s="168">
        <f>IF(G$2=$A1806,Data!D98,0)</f>
        <v>0</v>
      </c>
      <c r="H1806" s="168">
        <f>IF(H$2=$A1806,Data!E98,0)</f>
        <v>0</v>
      </c>
      <c r="I1806" s="168">
        <f>IF(I$2=$A1806,Data!F98,0)</f>
        <v>0</v>
      </c>
      <c r="J1806" s="168">
        <f>IF(J$2=$A1806,Data!G98,0)</f>
        <v>0</v>
      </c>
      <c r="K1806" s="168">
        <f>IF(K$2=$A1806,Data!H98,0)</f>
        <v>0</v>
      </c>
      <c r="L1806" s="168">
        <f>IF(L$2=$A1806,Data!I98,0)</f>
        <v>0</v>
      </c>
      <c r="M1806" s="168">
        <f>IF(M$2=$A1806,Data!J98,0)</f>
        <v>0</v>
      </c>
      <c r="N1806" s="168">
        <f>IF(N$2=$A1806,Data!K98,0)</f>
        <v>0</v>
      </c>
      <c r="O1806" s="168">
        <f>IF(O$2=$A1806,Data!L98,0)</f>
        <v>0</v>
      </c>
      <c r="P1806" s="168">
        <f>IF(P$2=$A1806,Data!M98,0)</f>
        <v>0</v>
      </c>
      <c r="Q1806" s="168">
        <f>IF(Q$2=$A1806,Data!N98,0)</f>
        <v>0</v>
      </c>
      <c r="R1806" s="169">
        <f>IF(R$2=$A1806,Data!O98,0)</f>
        <v>0</v>
      </c>
      <c r="S1806" s="169">
        <f>IF(S$2=$A1806,Data!P98,0)</f>
        <v>0</v>
      </c>
      <c r="T1806" s="169">
        <f>IF(T$2=$A1806,Data!Q98,0)</f>
        <v>0</v>
      </c>
      <c r="U1806" s="169">
        <f>IF(U$2=$A1806,Data!R98,0)</f>
        <v>0</v>
      </c>
      <c r="V1806" s="169">
        <f>IF(V$2=$A1806,Data!S98,0)</f>
        <v>0</v>
      </c>
      <c r="W1806" s="169">
        <f>IF(W$2=$A1806,Data!T98,0)</f>
        <v>0</v>
      </c>
      <c r="X1806" s="169">
        <f>IF(X$2=$A1806,Data!U98,0)</f>
        <v>0</v>
      </c>
      <c r="Y1806" s="169">
        <f>IF(Y$2=$A1806,Data!V98,0)</f>
        <v>0</v>
      </c>
      <c r="Z1806" s="169">
        <f>IF(Z$2=$A1806,Data!W98,0)</f>
        <v>0</v>
      </c>
      <c r="AA1806" s="169">
        <f>IF(AA$2=$A1806,Data!X98,0)</f>
        <v>0</v>
      </c>
      <c r="AB1806" s="169">
        <f>IF(AB$2=$A1806,Data!Y98,0)</f>
        <v>0</v>
      </c>
      <c r="AC1806" s="169">
        <f>IF(AC$2=$A1806,Data!Z98,0)</f>
        <v>0</v>
      </c>
      <c r="AD1806" s="170">
        <f>IF(AD$2=$A1806,Data!AA98,0)</f>
        <v>0</v>
      </c>
      <c r="AE1806" s="171">
        <f>IF(AE$2=$A1806,Data!AB98,0)</f>
        <v>0</v>
      </c>
      <c r="AF1806" s="170">
        <f>IF(AF$2=$A1806,Data!AC98,0)</f>
        <v>0</v>
      </c>
      <c r="AG1806" s="171">
        <f>IF(AG$2=$A1806,Data!AD98,0)</f>
        <v>0</v>
      </c>
      <c r="AH1806" s="170">
        <f>IF(AH$2=$A1806,Data!AE98,0)</f>
        <v>0</v>
      </c>
      <c r="AI1806" s="171">
        <f>IF(AI$2=$A1806,Data!AF98,0)</f>
        <v>0</v>
      </c>
      <c r="AJ1806" s="170">
        <f>IF(AJ$2=$A1806,Data!AG98,0)</f>
        <v>0</v>
      </c>
      <c r="AK1806" s="171">
        <f>IF(AK$2=$A1806,Data!AH98,0)</f>
        <v>0</v>
      </c>
      <c r="AL1806" s="170">
        <f>IF(AL$2=$A1806,Data!AI98,0)</f>
        <v>0</v>
      </c>
      <c r="AM1806" t="str">
        <f t="shared" si="56"/>
        <v>0</v>
      </c>
      <c r="AN1806" t="e">
        <f>+INDEX(Validation!$D$4:$D$250,MATCH(Merge!B1806,Validation!$E$4:$E$250,0))</f>
        <v>#N/A</v>
      </c>
      <c r="AO1806" s="172">
        <f t="shared" si="57"/>
        <v>0</v>
      </c>
    </row>
    <row r="1807" spans="1:41" ht="15" x14ac:dyDescent="0.25">
      <c r="A1807">
        <f>Inputs!$H$15</f>
        <v>5</v>
      </c>
      <c r="B1807" t="str">
        <f>Inputs!$D$4</f>
        <v>Select Agency…</v>
      </c>
      <c r="C1807" s="166" t="str">
        <f>Inputs!$I$6</f>
        <v>(insert code)</v>
      </c>
      <c r="D1807" t="str">
        <f>IFERROR(INDEX(Inputs!$I$11:$I$19,MATCH(A1807,Inputs!$H$11:$H$19)),"")</f>
        <v>(insert code)</v>
      </c>
      <c r="E1807" s="167">
        <f>Data!B99</f>
        <v>0</v>
      </c>
      <c r="F1807" s="168">
        <f>IF(F$2=$A1807,Data!C99,0)</f>
        <v>0</v>
      </c>
      <c r="G1807" s="168">
        <f>IF(G$2=$A1807,Data!D99,0)</f>
        <v>0</v>
      </c>
      <c r="H1807" s="168">
        <f>IF(H$2=$A1807,Data!E99,0)</f>
        <v>0</v>
      </c>
      <c r="I1807" s="168">
        <f>IF(I$2=$A1807,Data!F99,0)</f>
        <v>0</v>
      </c>
      <c r="J1807" s="168">
        <f>IF(J$2=$A1807,Data!G99,0)</f>
        <v>0</v>
      </c>
      <c r="K1807" s="168">
        <f>IF(K$2=$A1807,Data!H99,0)</f>
        <v>0</v>
      </c>
      <c r="L1807" s="168">
        <f>IF(L$2=$A1807,Data!I99,0)</f>
        <v>0</v>
      </c>
      <c r="M1807" s="168">
        <f>IF(M$2=$A1807,Data!J99,0)</f>
        <v>0</v>
      </c>
      <c r="N1807" s="168">
        <f>IF(N$2=$A1807,Data!K99,0)</f>
        <v>0</v>
      </c>
      <c r="O1807" s="168">
        <f>IF(O$2=$A1807,Data!L99,0)</f>
        <v>0</v>
      </c>
      <c r="P1807" s="168">
        <f>IF(P$2=$A1807,Data!M99,0)</f>
        <v>0</v>
      </c>
      <c r="Q1807" s="168">
        <f>IF(Q$2=$A1807,Data!N99,0)</f>
        <v>0</v>
      </c>
      <c r="R1807" s="169">
        <f>IF(R$2=$A1807,Data!O99,0)</f>
        <v>0</v>
      </c>
      <c r="S1807" s="169">
        <f>IF(S$2=$A1807,Data!P99,0)</f>
        <v>0</v>
      </c>
      <c r="T1807" s="169">
        <f>IF(T$2=$A1807,Data!Q99,0)</f>
        <v>0</v>
      </c>
      <c r="U1807" s="169">
        <f>IF(U$2=$A1807,Data!R99,0)</f>
        <v>0</v>
      </c>
      <c r="V1807" s="169">
        <f>IF(V$2=$A1807,Data!S99,0)</f>
        <v>0</v>
      </c>
      <c r="W1807" s="169">
        <f>IF(W$2=$A1807,Data!T99,0)</f>
        <v>0</v>
      </c>
      <c r="X1807" s="169">
        <f>IF(X$2=$A1807,Data!U99,0)</f>
        <v>0</v>
      </c>
      <c r="Y1807" s="169">
        <f>IF(Y$2=$A1807,Data!V99,0)</f>
        <v>0</v>
      </c>
      <c r="Z1807" s="169">
        <f>IF(Z$2=$A1807,Data!W99,0)</f>
        <v>0</v>
      </c>
      <c r="AA1807" s="169">
        <f>IF(AA$2=$A1807,Data!X99,0)</f>
        <v>0</v>
      </c>
      <c r="AB1807" s="169">
        <f>IF(AB$2=$A1807,Data!Y99,0)</f>
        <v>0</v>
      </c>
      <c r="AC1807" s="169">
        <f>IF(AC$2=$A1807,Data!Z99,0)</f>
        <v>0</v>
      </c>
      <c r="AD1807" s="170">
        <f>IF(AD$2=$A1807,Data!AA99,0)</f>
        <v>0</v>
      </c>
      <c r="AE1807" s="171">
        <f>IF(AE$2=$A1807,Data!AB99,0)</f>
        <v>0</v>
      </c>
      <c r="AF1807" s="170">
        <f>IF(AF$2=$A1807,Data!AC99,0)</f>
        <v>0</v>
      </c>
      <c r="AG1807" s="171">
        <f>IF(AG$2=$A1807,Data!AD99,0)</f>
        <v>0</v>
      </c>
      <c r="AH1807" s="170">
        <f>IF(AH$2=$A1807,Data!AE99,0)</f>
        <v>0</v>
      </c>
      <c r="AI1807" s="171">
        <f>IF(AI$2=$A1807,Data!AF99,0)</f>
        <v>0</v>
      </c>
      <c r="AJ1807" s="170">
        <f>IF(AJ$2=$A1807,Data!AG99,0)</f>
        <v>0</v>
      </c>
      <c r="AK1807" s="171">
        <f>IF(AK$2=$A1807,Data!AH99,0)</f>
        <v>0</v>
      </c>
      <c r="AL1807" s="170">
        <f>IF(AL$2=$A1807,Data!AI99,0)</f>
        <v>0</v>
      </c>
      <c r="AM1807" t="str">
        <f t="shared" si="56"/>
        <v>0</v>
      </c>
      <c r="AN1807" t="e">
        <f>+INDEX(Validation!$D$4:$D$250,MATCH(Merge!B1807,Validation!$E$4:$E$250,0))</f>
        <v>#N/A</v>
      </c>
      <c r="AO1807" s="172">
        <f t="shared" si="57"/>
        <v>0</v>
      </c>
    </row>
    <row r="1808" spans="1:41" ht="15" x14ac:dyDescent="0.25">
      <c r="A1808">
        <f>Inputs!$H$15</f>
        <v>5</v>
      </c>
      <c r="B1808" t="str">
        <f>Inputs!$D$4</f>
        <v>Select Agency…</v>
      </c>
      <c r="C1808" s="166" t="str">
        <f>Inputs!$I$6</f>
        <v>(insert code)</v>
      </c>
      <c r="D1808" t="str">
        <f>IFERROR(INDEX(Inputs!$I$11:$I$19,MATCH(A1808,Inputs!$H$11:$H$19)),"")</f>
        <v>(insert code)</v>
      </c>
      <c r="E1808" s="167">
        <f>Data!B100</f>
        <v>0</v>
      </c>
      <c r="F1808" s="168">
        <f>IF(F$2=$A1808,Data!C100,0)</f>
        <v>0</v>
      </c>
      <c r="G1808" s="168">
        <f>IF(G$2=$A1808,Data!D100,0)</f>
        <v>0</v>
      </c>
      <c r="H1808" s="168">
        <f>IF(H$2=$A1808,Data!E100,0)</f>
        <v>0</v>
      </c>
      <c r="I1808" s="168">
        <f>IF(I$2=$A1808,Data!F100,0)</f>
        <v>0</v>
      </c>
      <c r="J1808" s="168">
        <f>IF(J$2=$A1808,Data!G100,0)</f>
        <v>0</v>
      </c>
      <c r="K1808" s="168">
        <f>IF(K$2=$A1808,Data!H100,0)</f>
        <v>0</v>
      </c>
      <c r="L1808" s="168">
        <f>IF(L$2=$A1808,Data!I100,0)</f>
        <v>0</v>
      </c>
      <c r="M1808" s="168">
        <f>IF(M$2=$A1808,Data!J100,0)</f>
        <v>0</v>
      </c>
      <c r="N1808" s="168">
        <f>IF(N$2=$A1808,Data!K100,0)</f>
        <v>0</v>
      </c>
      <c r="O1808" s="168">
        <f>IF(O$2=$A1808,Data!L100,0)</f>
        <v>0</v>
      </c>
      <c r="P1808" s="168">
        <f>IF(P$2=$A1808,Data!M100,0)</f>
        <v>0</v>
      </c>
      <c r="Q1808" s="168">
        <f>IF(Q$2=$A1808,Data!N100,0)</f>
        <v>0</v>
      </c>
      <c r="R1808" s="169">
        <f>IF(R$2=$A1808,Data!O100,0)</f>
        <v>0</v>
      </c>
      <c r="S1808" s="169">
        <f>IF(S$2=$A1808,Data!P100,0)</f>
        <v>0</v>
      </c>
      <c r="T1808" s="169">
        <f>IF(T$2=$A1808,Data!Q100,0)</f>
        <v>0</v>
      </c>
      <c r="U1808" s="169">
        <f>IF(U$2=$A1808,Data!R100,0)</f>
        <v>0</v>
      </c>
      <c r="V1808" s="169">
        <f>IF(V$2=$A1808,Data!S100,0)</f>
        <v>0</v>
      </c>
      <c r="W1808" s="169">
        <f>IF(W$2=$A1808,Data!T100,0)</f>
        <v>0</v>
      </c>
      <c r="X1808" s="169">
        <f>IF(X$2=$A1808,Data!U100,0)</f>
        <v>0</v>
      </c>
      <c r="Y1808" s="169">
        <f>IF(Y$2=$A1808,Data!V100,0)</f>
        <v>0</v>
      </c>
      <c r="Z1808" s="169">
        <f>IF(Z$2=$A1808,Data!W100,0)</f>
        <v>0</v>
      </c>
      <c r="AA1808" s="169">
        <f>IF(AA$2=$A1808,Data!X100,0)</f>
        <v>0</v>
      </c>
      <c r="AB1808" s="169">
        <f>IF(AB$2=$A1808,Data!Y100,0)</f>
        <v>0</v>
      </c>
      <c r="AC1808" s="169">
        <f>IF(AC$2=$A1808,Data!Z100,0)</f>
        <v>0</v>
      </c>
      <c r="AD1808" s="170">
        <f>IF(AD$2=$A1808,Data!AA100,0)</f>
        <v>0</v>
      </c>
      <c r="AE1808" s="171">
        <f>IF(AE$2=$A1808,Data!AB100,0)</f>
        <v>0</v>
      </c>
      <c r="AF1808" s="170">
        <f>IF(AF$2=$A1808,Data!AC100,0)</f>
        <v>0</v>
      </c>
      <c r="AG1808" s="171">
        <f>IF(AG$2=$A1808,Data!AD100,0)</f>
        <v>0</v>
      </c>
      <c r="AH1808" s="170">
        <f>IF(AH$2=$A1808,Data!AE100,0)</f>
        <v>0</v>
      </c>
      <c r="AI1808" s="171">
        <f>IF(AI$2=$A1808,Data!AF100,0)</f>
        <v>0</v>
      </c>
      <c r="AJ1808" s="170">
        <f>IF(AJ$2=$A1808,Data!AG100,0)</f>
        <v>0</v>
      </c>
      <c r="AK1808" s="171">
        <f>IF(AK$2=$A1808,Data!AH100,0)</f>
        <v>0</v>
      </c>
      <c r="AL1808" s="170">
        <f>IF(AL$2=$A1808,Data!AI100,0)</f>
        <v>0</v>
      </c>
      <c r="AM1808" t="str">
        <f t="shared" si="56"/>
        <v>0</v>
      </c>
      <c r="AN1808" t="e">
        <f>+INDEX(Validation!$D$4:$D$250,MATCH(Merge!B1808,Validation!$E$4:$E$250,0))</f>
        <v>#N/A</v>
      </c>
      <c r="AO1808" s="172">
        <f t="shared" si="57"/>
        <v>0</v>
      </c>
    </row>
    <row r="1809" spans="1:41" ht="15" x14ac:dyDescent="0.25">
      <c r="A1809">
        <f>Inputs!$H$15</f>
        <v>5</v>
      </c>
      <c r="B1809" t="str">
        <f>Inputs!$D$4</f>
        <v>Select Agency…</v>
      </c>
      <c r="C1809" s="166" t="str">
        <f>Inputs!$I$6</f>
        <v>(insert code)</v>
      </c>
      <c r="D1809" t="str">
        <f>IFERROR(INDEX(Inputs!$I$11:$I$19,MATCH(A1809,Inputs!$H$11:$H$19)),"")</f>
        <v>(insert code)</v>
      </c>
      <c r="E1809" s="167">
        <f>Data!B101</f>
        <v>0</v>
      </c>
      <c r="F1809" s="168">
        <f>IF(F$2=$A1809,Data!C101,0)</f>
        <v>0</v>
      </c>
      <c r="G1809" s="168">
        <f>IF(G$2=$A1809,Data!D101,0)</f>
        <v>0</v>
      </c>
      <c r="H1809" s="168">
        <f>IF(H$2=$A1809,Data!E101,0)</f>
        <v>0</v>
      </c>
      <c r="I1809" s="168">
        <f>IF(I$2=$A1809,Data!F101,0)</f>
        <v>0</v>
      </c>
      <c r="J1809" s="168">
        <f>IF(J$2=$A1809,Data!G101,0)</f>
        <v>0</v>
      </c>
      <c r="K1809" s="168">
        <f>IF(K$2=$A1809,Data!H101,0)</f>
        <v>0</v>
      </c>
      <c r="L1809" s="168">
        <f>IF(L$2=$A1809,Data!I101,0)</f>
        <v>0</v>
      </c>
      <c r="M1809" s="168">
        <f>IF(M$2=$A1809,Data!J101,0)</f>
        <v>0</v>
      </c>
      <c r="N1809" s="168">
        <f>IF(N$2=$A1809,Data!K101,0)</f>
        <v>0</v>
      </c>
      <c r="O1809" s="168">
        <f>IF(O$2=$A1809,Data!L101,0)</f>
        <v>0</v>
      </c>
      <c r="P1809" s="168">
        <f>IF(P$2=$A1809,Data!M101,0)</f>
        <v>0</v>
      </c>
      <c r="Q1809" s="168">
        <f>IF(Q$2=$A1809,Data!N101,0)</f>
        <v>0</v>
      </c>
      <c r="R1809" s="169">
        <f>IF(R$2=$A1809,Data!O101,0)</f>
        <v>0</v>
      </c>
      <c r="S1809" s="169">
        <f>IF(S$2=$A1809,Data!P101,0)</f>
        <v>0</v>
      </c>
      <c r="T1809" s="169">
        <f>IF(T$2=$A1809,Data!Q101,0)</f>
        <v>0</v>
      </c>
      <c r="U1809" s="169">
        <f>IF(U$2=$A1809,Data!R101,0)</f>
        <v>0</v>
      </c>
      <c r="V1809" s="169">
        <f>IF(V$2=$A1809,Data!S101,0)</f>
        <v>0</v>
      </c>
      <c r="W1809" s="169">
        <f>IF(W$2=$A1809,Data!T101,0)</f>
        <v>0</v>
      </c>
      <c r="X1809" s="169">
        <f>IF(X$2=$A1809,Data!U101,0)</f>
        <v>0</v>
      </c>
      <c r="Y1809" s="169">
        <f>IF(Y$2=$A1809,Data!V101,0)</f>
        <v>0</v>
      </c>
      <c r="Z1809" s="169">
        <f>IF(Z$2=$A1809,Data!W101,0)</f>
        <v>0</v>
      </c>
      <c r="AA1809" s="169">
        <f>IF(AA$2=$A1809,Data!X101,0)</f>
        <v>0</v>
      </c>
      <c r="AB1809" s="169">
        <f>IF(AB$2=$A1809,Data!Y101,0)</f>
        <v>0</v>
      </c>
      <c r="AC1809" s="169">
        <f>IF(AC$2=$A1809,Data!Z101,0)</f>
        <v>0</v>
      </c>
      <c r="AD1809" s="170">
        <f>IF(AD$2=$A1809,Data!AA101,0)</f>
        <v>0</v>
      </c>
      <c r="AE1809" s="171">
        <f>IF(AE$2=$A1809,Data!AB101,0)</f>
        <v>0</v>
      </c>
      <c r="AF1809" s="170">
        <f>IF(AF$2=$A1809,Data!AC101,0)</f>
        <v>0</v>
      </c>
      <c r="AG1809" s="171">
        <f>IF(AG$2=$A1809,Data!AD101,0)</f>
        <v>0</v>
      </c>
      <c r="AH1809" s="170">
        <f>IF(AH$2=$A1809,Data!AE101,0)</f>
        <v>0</v>
      </c>
      <c r="AI1809" s="171">
        <f>IF(AI$2=$A1809,Data!AF101,0)</f>
        <v>0</v>
      </c>
      <c r="AJ1809" s="170">
        <f>IF(AJ$2=$A1809,Data!AG101,0)</f>
        <v>0</v>
      </c>
      <c r="AK1809" s="171">
        <f>IF(AK$2=$A1809,Data!AH101,0)</f>
        <v>0</v>
      </c>
      <c r="AL1809" s="170">
        <f>IF(AL$2=$A1809,Data!AI101,0)</f>
        <v>0</v>
      </c>
      <c r="AM1809" t="str">
        <f t="shared" si="56"/>
        <v>0</v>
      </c>
      <c r="AN1809" t="e">
        <f>+INDEX(Validation!$D$4:$D$250,MATCH(Merge!B1809,Validation!$E$4:$E$250,0))</f>
        <v>#N/A</v>
      </c>
      <c r="AO1809" s="172">
        <f t="shared" si="57"/>
        <v>0</v>
      </c>
    </row>
    <row r="1810" spans="1:41" ht="15" x14ac:dyDescent="0.25">
      <c r="A1810">
        <f>Inputs!$H$15</f>
        <v>5</v>
      </c>
      <c r="B1810" t="str">
        <f>Inputs!$D$4</f>
        <v>Select Agency…</v>
      </c>
      <c r="C1810" s="166" t="str">
        <f>Inputs!$I$6</f>
        <v>(insert code)</v>
      </c>
      <c r="D1810" t="str">
        <f>IFERROR(INDEX(Inputs!$I$11:$I$19,MATCH(A1810,Inputs!$H$11:$H$19)),"")</f>
        <v>(insert code)</v>
      </c>
      <c r="E1810" s="167">
        <f>Data!B102</f>
        <v>0</v>
      </c>
      <c r="F1810" s="168">
        <f>IF(F$2=$A1810,Data!C102,0)</f>
        <v>0</v>
      </c>
      <c r="G1810" s="168">
        <f>IF(G$2=$A1810,Data!D102,0)</f>
        <v>0</v>
      </c>
      <c r="H1810" s="168">
        <f>IF(H$2=$A1810,Data!E102,0)</f>
        <v>0</v>
      </c>
      <c r="I1810" s="168">
        <f>IF(I$2=$A1810,Data!F102,0)</f>
        <v>0</v>
      </c>
      <c r="J1810" s="168">
        <f>IF(J$2=$A1810,Data!G102,0)</f>
        <v>0</v>
      </c>
      <c r="K1810" s="168">
        <f>IF(K$2=$A1810,Data!H102,0)</f>
        <v>0</v>
      </c>
      <c r="L1810" s="168">
        <f>IF(L$2=$A1810,Data!I102,0)</f>
        <v>0</v>
      </c>
      <c r="M1810" s="168">
        <f>IF(M$2=$A1810,Data!J102,0)</f>
        <v>0</v>
      </c>
      <c r="N1810" s="168">
        <f>IF(N$2=$A1810,Data!K102,0)</f>
        <v>0</v>
      </c>
      <c r="O1810" s="168">
        <f>IF(O$2=$A1810,Data!L102,0)</f>
        <v>0</v>
      </c>
      <c r="P1810" s="168">
        <f>IF(P$2=$A1810,Data!M102,0)</f>
        <v>0</v>
      </c>
      <c r="Q1810" s="168">
        <f>IF(Q$2=$A1810,Data!N102,0)</f>
        <v>0</v>
      </c>
      <c r="R1810" s="169">
        <f>IF(R$2=$A1810,Data!O102,0)</f>
        <v>0</v>
      </c>
      <c r="S1810" s="169">
        <f>IF(S$2=$A1810,Data!P102,0)</f>
        <v>0</v>
      </c>
      <c r="T1810" s="169">
        <f>IF(T$2=$A1810,Data!Q102,0)</f>
        <v>0</v>
      </c>
      <c r="U1810" s="169">
        <f>IF(U$2=$A1810,Data!R102,0)</f>
        <v>0</v>
      </c>
      <c r="V1810" s="169">
        <f>IF(V$2=$A1810,Data!S102,0)</f>
        <v>0</v>
      </c>
      <c r="W1810" s="169">
        <f>IF(W$2=$A1810,Data!T102,0)</f>
        <v>0</v>
      </c>
      <c r="X1810" s="169">
        <f>IF(X$2=$A1810,Data!U102,0)</f>
        <v>0</v>
      </c>
      <c r="Y1810" s="169">
        <f>IF(Y$2=$A1810,Data!V102,0)</f>
        <v>0</v>
      </c>
      <c r="Z1810" s="169">
        <f>IF(Z$2=$A1810,Data!W102,0)</f>
        <v>0</v>
      </c>
      <c r="AA1810" s="169">
        <f>IF(AA$2=$A1810,Data!X102,0)</f>
        <v>0</v>
      </c>
      <c r="AB1810" s="169">
        <f>IF(AB$2=$A1810,Data!Y102,0)</f>
        <v>0</v>
      </c>
      <c r="AC1810" s="169">
        <f>IF(AC$2=$A1810,Data!Z102,0)</f>
        <v>0</v>
      </c>
      <c r="AD1810" s="170">
        <f>IF(AD$2=$A1810,Data!AA102,0)</f>
        <v>0</v>
      </c>
      <c r="AE1810" s="171">
        <f>IF(AE$2=$A1810,Data!AB102,0)</f>
        <v>0</v>
      </c>
      <c r="AF1810" s="170">
        <f>IF(AF$2=$A1810,Data!AC102,0)</f>
        <v>0</v>
      </c>
      <c r="AG1810" s="171">
        <f>IF(AG$2=$A1810,Data!AD102,0)</f>
        <v>0</v>
      </c>
      <c r="AH1810" s="170">
        <f>IF(AH$2=$A1810,Data!AE102,0)</f>
        <v>0</v>
      </c>
      <c r="AI1810" s="171">
        <f>IF(AI$2=$A1810,Data!AF102,0)</f>
        <v>0</v>
      </c>
      <c r="AJ1810" s="170">
        <f>IF(AJ$2=$A1810,Data!AG102,0)</f>
        <v>0</v>
      </c>
      <c r="AK1810" s="171">
        <f>IF(AK$2=$A1810,Data!AH102,0)</f>
        <v>0</v>
      </c>
      <c r="AL1810" s="170">
        <f>IF(AL$2=$A1810,Data!AI102,0)</f>
        <v>0</v>
      </c>
      <c r="AM1810" t="str">
        <f t="shared" si="56"/>
        <v>0</v>
      </c>
      <c r="AN1810" t="e">
        <f>+INDEX(Validation!$D$4:$D$250,MATCH(Merge!B1810,Validation!$E$4:$E$250,0))</f>
        <v>#N/A</v>
      </c>
      <c r="AO1810" s="172">
        <f t="shared" si="57"/>
        <v>0</v>
      </c>
    </row>
    <row r="1811" spans="1:41" ht="15" x14ac:dyDescent="0.25">
      <c r="A1811">
        <f>Inputs!$H$15</f>
        <v>5</v>
      </c>
      <c r="B1811" t="str">
        <f>Inputs!$D$4</f>
        <v>Select Agency…</v>
      </c>
      <c r="C1811" s="166" t="str">
        <f>Inputs!$I$6</f>
        <v>(insert code)</v>
      </c>
      <c r="D1811" t="str">
        <f>IFERROR(INDEX(Inputs!$I$11:$I$19,MATCH(A1811,Inputs!$H$11:$H$19)),"")</f>
        <v>(insert code)</v>
      </c>
      <c r="E1811" s="167">
        <f>Data!B103</f>
        <v>0</v>
      </c>
      <c r="F1811" s="168">
        <f>IF(F$2=$A1811,Data!C103,0)</f>
        <v>0</v>
      </c>
      <c r="G1811" s="168">
        <f>IF(G$2=$A1811,Data!D103,0)</f>
        <v>0</v>
      </c>
      <c r="H1811" s="168">
        <f>IF(H$2=$A1811,Data!E103,0)</f>
        <v>0</v>
      </c>
      <c r="I1811" s="168">
        <f>IF(I$2=$A1811,Data!F103,0)</f>
        <v>0</v>
      </c>
      <c r="J1811" s="168">
        <f>IF(J$2=$A1811,Data!G103,0)</f>
        <v>0</v>
      </c>
      <c r="K1811" s="168">
        <f>IF(K$2=$A1811,Data!H103,0)</f>
        <v>0</v>
      </c>
      <c r="L1811" s="168">
        <f>IF(L$2=$A1811,Data!I103,0)</f>
        <v>0</v>
      </c>
      <c r="M1811" s="168">
        <f>IF(M$2=$A1811,Data!J103,0)</f>
        <v>0</v>
      </c>
      <c r="N1811" s="168">
        <f>IF(N$2=$A1811,Data!K103,0)</f>
        <v>0</v>
      </c>
      <c r="O1811" s="168">
        <f>IF(O$2=$A1811,Data!L103,0)</f>
        <v>0</v>
      </c>
      <c r="P1811" s="168">
        <f>IF(P$2=$A1811,Data!M103,0)</f>
        <v>0</v>
      </c>
      <c r="Q1811" s="168">
        <f>IF(Q$2=$A1811,Data!N103,0)</f>
        <v>0</v>
      </c>
      <c r="R1811" s="169">
        <f>IF(R$2=$A1811,Data!O103,0)</f>
        <v>0</v>
      </c>
      <c r="S1811" s="169">
        <f>IF(S$2=$A1811,Data!P103,0)</f>
        <v>0</v>
      </c>
      <c r="T1811" s="169">
        <f>IF(T$2=$A1811,Data!Q103,0)</f>
        <v>0</v>
      </c>
      <c r="U1811" s="169">
        <f>IF(U$2=$A1811,Data!R103,0)</f>
        <v>0</v>
      </c>
      <c r="V1811" s="169">
        <f>IF(V$2=$A1811,Data!S103,0)</f>
        <v>0</v>
      </c>
      <c r="W1811" s="169">
        <f>IF(W$2=$A1811,Data!T103,0)</f>
        <v>0</v>
      </c>
      <c r="X1811" s="169">
        <f>IF(X$2=$A1811,Data!U103,0)</f>
        <v>0</v>
      </c>
      <c r="Y1811" s="169">
        <f>IF(Y$2=$A1811,Data!V103,0)</f>
        <v>0</v>
      </c>
      <c r="Z1811" s="169">
        <f>IF(Z$2=$A1811,Data!W103,0)</f>
        <v>0</v>
      </c>
      <c r="AA1811" s="169">
        <f>IF(AA$2=$A1811,Data!X103,0)</f>
        <v>0</v>
      </c>
      <c r="AB1811" s="169">
        <f>IF(AB$2=$A1811,Data!Y103,0)</f>
        <v>0</v>
      </c>
      <c r="AC1811" s="169">
        <f>IF(AC$2=$A1811,Data!Z103,0)</f>
        <v>0</v>
      </c>
      <c r="AD1811" s="170">
        <f>IF(AD$2=$A1811,Data!AA103,0)</f>
        <v>0</v>
      </c>
      <c r="AE1811" s="171">
        <f>IF(AE$2=$A1811,Data!AB103,0)</f>
        <v>0</v>
      </c>
      <c r="AF1811" s="170">
        <f>IF(AF$2=$A1811,Data!AC103,0)</f>
        <v>0</v>
      </c>
      <c r="AG1811" s="171">
        <f>IF(AG$2=$A1811,Data!AD103,0)</f>
        <v>0</v>
      </c>
      <c r="AH1811" s="170">
        <f>IF(AH$2=$A1811,Data!AE103,0)</f>
        <v>0</v>
      </c>
      <c r="AI1811" s="171">
        <f>IF(AI$2=$A1811,Data!AF103,0)</f>
        <v>0</v>
      </c>
      <c r="AJ1811" s="170">
        <f>IF(AJ$2=$A1811,Data!AG103,0)</f>
        <v>0</v>
      </c>
      <c r="AK1811" s="171">
        <f>IF(AK$2=$A1811,Data!AH103,0)</f>
        <v>0</v>
      </c>
      <c r="AL1811" s="170">
        <f>IF(AL$2=$A1811,Data!AI103,0)</f>
        <v>0</v>
      </c>
      <c r="AM1811" t="str">
        <f t="shared" si="56"/>
        <v>0</v>
      </c>
      <c r="AN1811" t="e">
        <f>+INDEX(Validation!$D$4:$D$250,MATCH(Merge!B1811,Validation!$E$4:$E$250,0))</f>
        <v>#N/A</v>
      </c>
      <c r="AO1811" s="172">
        <f t="shared" si="57"/>
        <v>0</v>
      </c>
    </row>
    <row r="1812" spans="1:41" ht="15" x14ac:dyDescent="0.25">
      <c r="A1812">
        <f>Inputs!$H$15</f>
        <v>5</v>
      </c>
      <c r="B1812" t="str">
        <f>Inputs!$D$4</f>
        <v>Select Agency…</v>
      </c>
      <c r="C1812" s="166" t="str">
        <f>Inputs!$I$6</f>
        <v>(insert code)</v>
      </c>
      <c r="D1812" t="str">
        <f>IFERROR(INDEX(Inputs!$I$11:$I$19,MATCH(A1812,Inputs!$H$11:$H$19)),"")</f>
        <v>(insert code)</v>
      </c>
      <c r="E1812" s="167">
        <f>Data!B104</f>
        <v>0</v>
      </c>
      <c r="F1812" s="168">
        <f>IF(F$2=$A1812,Data!C104,0)</f>
        <v>0</v>
      </c>
      <c r="G1812" s="168">
        <f>IF(G$2=$A1812,Data!D104,0)</f>
        <v>0</v>
      </c>
      <c r="H1812" s="168">
        <f>IF(H$2=$A1812,Data!E104,0)</f>
        <v>0</v>
      </c>
      <c r="I1812" s="168">
        <f>IF(I$2=$A1812,Data!F104,0)</f>
        <v>0</v>
      </c>
      <c r="J1812" s="168">
        <f>IF(J$2=$A1812,Data!G104,0)</f>
        <v>0</v>
      </c>
      <c r="K1812" s="168">
        <f>IF(K$2=$A1812,Data!H104,0)</f>
        <v>0</v>
      </c>
      <c r="L1812" s="168">
        <f>IF(L$2=$A1812,Data!I104,0)</f>
        <v>0</v>
      </c>
      <c r="M1812" s="168">
        <f>IF(M$2=$A1812,Data!J104,0)</f>
        <v>0</v>
      </c>
      <c r="N1812" s="168">
        <f>IF(N$2=$A1812,Data!K104,0)</f>
        <v>0</v>
      </c>
      <c r="O1812" s="168">
        <f>IF(O$2=$A1812,Data!L104,0)</f>
        <v>0</v>
      </c>
      <c r="P1812" s="168">
        <f>IF(P$2=$A1812,Data!M104,0)</f>
        <v>0</v>
      </c>
      <c r="Q1812" s="168">
        <f>IF(Q$2=$A1812,Data!N104,0)</f>
        <v>0</v>
      </c>
      <c r="R1812" s="169">
        <f>IF(R$2=$A1812,Data!O104,0)</f>
        <v>0</v>
      </c>
      <c r="S1812" s="169">
        <f>IF(S$2=$A1812,Data!P104,0)</f>
        <v>0</v>
      </c>
      <c r="T1812" s="169">
        <f>IF(T$2=$A1812,Data!Q104,0)</f>
        <v>0</v>
      </c>
      <c r="U1812" s="169">
        <f>IF(U$2=$A1812,Data!R104,0)</f>
        <v>0</v>
      </c>
      <c r="V1812" s="169">
        <f>IF(V$2=$A1812,Data!S104,0)</f>
        <v>0</v>
      </c>
      <c r="W1812" s="169">
        <f>IF(W$2=$A1812,Data!T104,0)</f>
        <v>0</v>
      </c>
      <c r="X1812" s="169">
        <f>IF(X$2=$A1812,Data!U104,0)</f>
        <v>0</v>
      </c>
      <c r="Y1812" s="169">
        <f>IF(Y$2=$A1812,Data!V104,0)</f>
        <v>0</v>
      </c>
      <c r="Z1812" s="169">
        <f>IF(Z$2=$A1812,Data!W104,0)</f>
        <v>0</v>
      </c>
      <c r="AA1812" s="169">
        <f>IF(AA$2=$A1812,Data!X104,0)</f>
        <v>0</v>
      </c>
      <c r="AB1812" s="169">
        <f>IF(AB$2=$A1812,Data!Y104,0)</f>
        <v>0</v>
      </c>
      <c r="AC1812" s="169">
        <f>IF(AC$2=$A1812,Data!Z104,0)</f>
        <v>0</v>
      </c>
      <c r="AD1812" s="170">
        <f>IF(AD$2=$A1812,Data!AA104,0)</f>
        <v>0</v>
      </c>
      <c r="AE1812" s="171">
        <f>IF(AE$2=$A1812,Data!AB104,0)</f>
        <v>0</v>
      </c>
      <c r="AF1812" s="170">
        <f>IF(AF$2=$A1812,Data!AC104,0)</f>
        <v>0</v>
      </c>
      <c r="AG1812" s="171">
        <f>IF(AG$2=$A1812,Data!AD104,0)</f>
        <v>0</v>
      </c>
      <c r="AH1812" s="170">
        <f>IF(AH$2=$A1812,Data!AE104,0)</f>
        <v>0</v>
      </c>
      <c r="AI1812" s="171">
        <f>IF(AI$2=$A1812,Data!AF104,0)</f>
        <v>0</v>
      </c>
      <c r="AJ1812" s="170">
        <f>IF(AJ$2=$A1812,Data!AG104,0)</f>
        <v>0</v>
      </c>
      <c r="AK1812" s="171">
        <f>IF(AK$2=$A1812,Data!AH104,0)</f>
        <v>0</v>
      </c>
      <c r="AL1812" s="170">
        <f>IF(AL$2=$A1812,Data!AI104,0)</f>
        <v>0</v>
      </c>
      <c r="AM1812" t="str">
        <f t="shared" si="56"/>
        <v>0</v>
      </c>
      <c r="AN1812" t="e">
        <f>+INDEX(Validation!$D$4:$D$250,MATCH(Merge!B1812,Validation!$E$4:$E$250,0))</f>
        <v>#N/A</v>
      </c>
      <c r="AO1812" s="172">
        <f t="shared" si="57"/>
        <v>0</v>
      </c>
    </row>
    <row r="1813" spans="1:41" ht="15" x14ac:dyDescent="0.25">
      <c r="A1813">
        <f>Inputs!$H$15</f>
        <v>5</v>
      </c>
      <c r="B1813" t="str">
        <f>Inputs!$D$4</f>
        <v>Select Agency…</v>
      </c>
      <c r="C1813" s="166" t="str">
        <f>Inputs!$I$6</f>
        <v>(insert code)</v>
      </c>
      <c r="D1813" t="str">
        <f>IFERROR(INDEX(Inputs!$I$11:$I$19,MATCH(A1813,Inputs!$H$11:$H$19)),"")</f>
        <v>(insert code)</v>
      </c>
      <c r="E1813" s="167">
        <f>Data!B105</f>
        <v>0</v>
      </c>
      <c r="F1813" s="168">
        <f>IF(F$2=$A1813,Data!C105,0)</f>
        <v>0</v>
      </c>
      <c r="G1813" s="168">
        <f>IF(G$2=$A1813,Data!D105,0)</f>
        <v>0</v>
      </c>
      <c r="H1813" s="168">
        <f>IF(H$2=$A1813,Data!E105,0)</f>
        <v>0</v>
      </c>
      <c r="I1813" s="168">
        <f>IF(I$2=$A1813,Data!F105,0)</f>
        <v>0</v>
      </c>
      <c r="J1813" s="168">
        <f>IF(J$2=$A1813,Data!G105,0)</f>
        <v>0</v>
      </c>
      <c r="K1813" s="168">
        <f>IF(K$2=$A1813,Data!H105,0)</f>
        <v>0</v>
      </c>
      <c r="L1813" s="168">
        <f>IF(L$2=$A1813,Data!I105,0)</f>
        <v>0</v>
      </c>
      <c r="M1813" s="168">
        <f>IF(M$2=$A1813,Data!J105,0)</f>
        <v>0</v>
      </c>
      <c r="N1813" s="168">
        <f>IF(N$2=$A1813,Data!K105,0)</f>
        <v>0</v>
      </c>
      <c r="O1813" s="168">
        <f>IF(O$2=$A1813,Data!L105,0)</f>
        <v>0</v>
      </c>
      <c r="P1813" s="168">
        <f>IF(P$2=$A1813,Data!M105,0)</f>
        <v>0</v>
      </c>
      <c r="Q1813" s="168">
        <f>IF(Q$2=$A1813,Data!N105,0)</f>
        <v>0</v>
      </c>
      <c r="R1813" s="169">
        <f>IF(R$2=$A1813,Data!O105,0)</f>
        <v>0</v>
      </c>
      <c r="S1813" s="169">
        <f>IF(S$2=$A1813,Data!P105,0)</f>
        <v>0</v>
      </c>
      <c r="T1813" s="169">
        <f>IF(T$2=$A1813,Data!Q105,0)</f>
        <v>0</v>
      </c>
      <c r="U1813" s="169">
        <f>IF(U$2=$A1813,Data!R105,0)</f>
        <v>0</v>
      </c>
      <c r="V1813" s="169">
        <f>IF(V$2=$A1813,Data!S105,0)</f>
        <v>0</v>
      </c>
      <c r="W1813" s="169">
        <f>IF(W$2=$A1813,Data!T105,0)</f>
        <v>0</v>
      </c>
      <c r="X1813" s="169">
        <f>IF(X$2=$A1813,Data!U105,0)</f>
        <v>0</v>
      </c>
      <c r="Y1813" s="169">
        <f>IF(Y$2=$A1813,Data!V105,0)</f>
        <v>0</v>
      </c>
      <c r="Z1813" s="169">
        <f>IF(Z$2=$A1813,Data!W105,0)</f>
        <v>0</v>
      </c>
      <c r="AA1813" s="169">
        <f>IF(AA$2=$A1813,Data!X105,0)</f>
        <v>0</v>
      </c>
      <c r="AB1813" s="169">
        <f>IF(AB$2=$A1813,Data!Y105,0)</f>
        <v>0</v>
      </c>
      <c r="AC1813" s="169">
        <f>IF(AC$2=$A1813,Data!Z105,0)</f>
        <v>0</v>
      </c>
      <c r="AD1813" s="170">
        <f>IF(AD$2=$A1813,Data!AA105,0)</f>
        <v>0</v>
      </c>
      <c r="AE1813" s="171">
        <f>IF(AE$2=$A1813,Data!AB105,0)</f>
        <v>0</v>
      </c>
      <c r="AF1813" s="170">
        <f>IF(AF$2=$A1813,Data!AC105,0)</f>
        <v>0</v>
      </c>
      <c r="AG1813" s="171">
        <f>IF(AG$2=$A1813,Data!AD105,0)</f>
        <v>0</v>
      </c>
      <c r="AH1813" s="170">
        <f>IF(AH$2=$A1813,Data!AE105,0)</f>
        <v>0</v>
      </c>
      <c r="AI1813" s="171">
        <f>IF(AI$2=$A1813,Data!AF105,0)</f>
        <v>0</v>
      </c>
      <c r="AJ1813" s="170">
        <f>IF(AJ$2=$A1813,Data!AG105,0)</f>
        <v>0</v>
      </c>
      <c r="AK1813" s="171">
        <f>IF(AK$2=$A1813,Data!AH105,0)</f>
        <v>0</v>
      </c>
      <c r="AL1813" s="170">
        <f>IF(AL$2=$A1813,Data!AI105,0)</f>
        <v>0</v>
      </c>
      <c r="AM1813" t="str">
        <f t="shared" si="56"/>
        <v>0</v>
      </c>
      <c r="AN1813" t="e">
        <f>+INDEX(Validation!$D$4:$D$250,MATCH(Merge!B1813,Validation!$E$4:$E$250,0))</f>
        <v>#N/A</v>
      </c>
      <c r="AO1813" s="172">
        <f t="shared" si="57"/>
        <v>0</v>
      </c>
    </row>
    <row r="1814" spans="1:41" ht="15" x14ac:dyDescent="0.25">
      <c r="A1814">
        <f>Inputs!$H$15</f>
        <v>5</v>
      </c>
      <c r="B1814" t="str">
        <f>Inputs!$D$4</f>
        <v>Select Agency…</v>
      </c>
      <c r="C1814" s="166" t="str">
        <f>Inputs!$I$6</f>
        <v>(insert code)</v>
      </c>
      <c r="D1814" t="str">
        <f>IFERROR(INDEX(Inputs!$I$11:$I$19,MATCH(A1814,Inputs!$H$11:$H$19)),"")</f>
        <v>(insert code)</v>
      </c>
      <c r="E1814" s="167">
        <f>Data!B106</f>
        <v>0</v>
      </c>
      <c r="F1814" s="168">
        <f>IF(F$2=$A1814,Data!C106,0)</f>
        <v>0</v>
      </c>
      <c r="G1814" s="168">
        <f>IF(G$2=$A1814,Data!D106,0)</f>
        <v>0</v>
      </c>
      <c r="H1814" s="168">
        <f>IF(H$2=$A1814,Data!E106,0)</f>
        <v>0</v>
      </c>
      <c r="I1814" s="168">
        <f>IF(I$2=$A1814,Data!F106,0)</f>
        <v>0</v>
      </c>
      <c r="J1814" s="168">
        <f>IF(J$2=$A1814,Data!G106,0)</f>
        <v>0</v>
      </c>
      <c r="K1814" s="168">
        <f>IF(K$2=$A1814,Data!H106,0)</f>
        <v>0</v>
      </c>
      <c r="L1814" s="168">
        <f>IF(L$2=$A1814,Data!I106,0)</f>
        <v>0</v>
      </c>
      <c r="M1814" s="168">
        <f>IF(M$2=$A1814,Data!J106,0)</f>
        <v>0</v>
      </c>
      <c r="N1814" s="168">
        <f>IF(N$2=$A1814,Data!K106,0)</f>
        <v>0</v>
      </c>
      <c r="O1814" s="168">
        <f>IF(O$2=$A1814,Data!L106,0)</f>
        <v>0</v>
      </c>
      <c r="P1814" s="168">
        <f>IF(P$2=$A1814,Data!M106,0)</f>
        <v>0</v>
      </c>
      <c r="Q1814" s="168">
        <f>IF(Q$2=$A1814,Data!N106,0)</f>
        <v>0</v>
      </c>
      <c r="R1814" s="169">
        <f>IF(R$2=$A1814,Data!O106,0)</f>
        <v>0</v>
      </c>
      <c r="S1814" s="169">
        <f>IF(S$2=$A1814,Data!P106,0)</f>
        <v>0</v>
      </c>
      <c r="T1814" s="169">
        <f>IF(T$2=$A1814,Data!Q106,0)</f>
        <v>0</v>
      </c>
      <c r="U1814" s="169">
        <f>IF(U$2=$A1814,Data!R106,0)</f>
        <v>0</v>
      </c>
      <c r="V1814" s="169">
        <f>IF(V$2=$A1814,Data!S106,0)</f>
        <v>0</v>
      </c>
      <c r="W1814" s="169">
        <f>IF(W$2=$A1814,Data!T106,0)</f>
        <v>0</v>
      </c>
      <c r="X1814" s="169">
        <f>IF(X$2=$A1814,Data!U106,0)</f>
        <v>0</v>
      </c>
      <c r="Y1814" s="169">
        <f>IF(Y$2=$A1814,Data!V106,0)</f>
        <v>0</v>
      </c>
      <c r="Z1814" s="169">
        <f>IF(Z$2=$A1814,Data!W106,0)</f>
        <v>0</v>
      </c>
      <c r="AA1814" s="169">
        <f>IF(AA$2=$A1814,Data!X106,0)</f>
        <v>0</v>
      </c>
      <c r="AB1814" s="169">
        <f>IF(AB$2=$A1814,Data!Y106,0)</f>
        <v>0</v>
      </c>
      <c r="AC1814" s="169">
        <f>IF(AC$2=$A1814,Data!Z106,0)</f>
        <v>0</v>
      </c>
      <c r="AD1814" s="170">
        <f>IF(AD$2=$A1814,Data!AA106,0)</f>
        <v>0</v>
      </c>
      <c r="AE1814" s="171">
        <f>IF(AE$2=$A1814,Data!AB106,0)</f>
        <v>0</v>
      </c>
      <c r="AF1814" s="170">
        <f>IF(AF$2=$A1814,Data!AC106,0)</f>
        <v>0</v>
      </c>
      <c r="AG1814" s="171">
        <f>IF(AG$2=$A1814,Data!AD106,0)</f>
        <v>0</v>
      </c>
      <c r="AH1814" s="170">
        <f>IF(AH$2=$A1814,Data!AE106,0)</f>
        <v>0</v>
      </c>
      <c r="AI1814" s="171">
        <f>IF(AI$2=$A1814,Data!AF106,0)</f>
        <v>0</v>
      </c>
      <c r="AJ1814" s="170">
        <f>IF(AJ$2=$A1814,Data!AG106,0)</f>
        <v>0</v>
      </c>
      <c r="AK1814" s="171">
        <f>IF(AK$2=$A1814,Data!AH106,0)</f>
        <v>0</v>
      </c>
      <c r="AL1814" s="170">
        <f>IF(AL$2=$A1814,Data!AI106,0)</f>
        <v>0</v>
      </c>
      <c r="AM1814" t="str">
        <f t="shared" si="56"/>
        <v>0</v>
      </c>
      <c r="AN1814" t="e">
        <f>+INDEX(Validation!$D$4:$D$250,MATCH(Merge!B1814,Validation!$E$4:$E$250,0))</f>
        <v>#N/A</v>
      </c>
      <c r="AO1814" s="172">
        <f t="shared" si="57"/>
        <v>0</v>
      </c>
    </row>
    <row r="1815" spans="1:41" ht="15" x14ac:dyDescent="0.25">
      <c r="A1815">
        <f>Inputs!$H$15</f>
        <v>5</v>
      </c>
      <c r="B1815" t="str">
        <f>Inputs!$D$4</f>
        <v>Select Agency…</v>
      </c>
      <c r="C1815" s="166" t="str">
        <f>Inputs!$I$6</f>
        <v>(insert code)</v>
      </c>
      <c r="D1815" t="str">
        <f>IFERROR(INDEX(Inputs!$I$11:$I$19,MATCH(A1815,Inputs!$H$11:$H$19)),"")</f>
        <v>(insert code)</v>
      </c>
      <c r="E1815" s="167">
        <f>Data!B107</f>
        <v>0</v>
      </c>
      <c r="F1815" s="168">
        <f>IF(F$2=$A1815,Data!C107,0)</f>
        <v>0</v>
      </c>
      <c r="G1815" s="168">
        <f>IF(G$2=$A1815,Data!D107,0)</f>
        <v>0</v>
      </c>
      <c r="H1815" s="168">
        <f>IF(H$2=$A1815,Data!E107,0)</f>
        <v>0</v>
      </c>
      <c r="I1815" s="168">
        <f>IF(I$2=$A1815,Data!F107,0)</f>
        <v>0</v>
      </c>
      <c r="J1815" s="168">
        <f>IF(J$2=$A1815,Data!G107,0)</f>
        <v>0</v>
      </c>
      <c r="K1815" s="168">
        <f>IF(K$2=$A1815,Data!H107,0)</f>
        <v>0</v>
      </c>
      <c r="L1815" s="168">
        <f>IF(L$2=$A1815,Data!I107,0)</f>
        <v>0</v>
      </c>
      <c r="M1815" s="168">
        <f>IF(M$2=$A1815,Data!J107,0)</f>
        <v>0</v>
      </c>
      <c r="N1815" s="168">
        <f>IF(N$2=$A1815,Data!K107,0)</f>
        <v>0</v>
      </c>
      <c r="O1815" s="168">
        <f>IF(O$2=$A1815,Data!L107,0)</f>
        <v>0</v>
      </c>
      <c r="P1815" s="168">
        <f>IF(P$2=$A1815,Data!M107,0)</f>
        <v>0</v>
      </c>
      <c r="Q1815" s="168">
        <f>IF(Q$2=$A1815,Data!N107,0)</f>
        <v>0</v>
      </c>
      <c r="R1815" s="169">
        <f>IF(R$2=$A1815,Data!O107,0)</f>
        <v>0</v>
      </c>
      <c r="S1815" s="169">
        <f>IF(S$2=$A1815,Data!P107,0)</f>
        <v>0</v>
      </c>
      <c r="T1815" s="169">
        <f>IF(T$2=$A1815,Data!Q107,0)</f>
        <v>0</v>
      </c>
      <c r="U1815" s="169">
        <f>IF(U$2=$A1815,Data!R107,0)</f>
        <v>0</v>
      </c>
      <c r="V1815" s="169">
        <f>IF(V$2=$A1815,Data!S107,0)</f>
        <v>0</v>
      </c>
      <c r="W1815" s="169">
        <f>IF(W$2=$A1815,Data!T107,0)</f>
        <v>0</v>
      </c>
      <c r="X1815" s="169">
        <f>IF(X$2=$A1815,Data!U107,0)</f>
        <v>0</v>
      </c>
      <c r="Y1815" s="169">
        <f>IF(Y$2=$A1815,Data!V107,0)</f>
        <v>0</v>
      </c>
      <c r="Z1815" s="169">
        <f>IF(Z$2=$A1815,Data!W107,0)</f>
        <v>0</v>
      </c>
      <c r="AA1815" s="169">
        <f>IF(AA$2=$A1815,Data!X107,0)</f>
        <v>0</v>
      </c>
      <c r="AB1815" s="169">
        <f>IF(AB$2=$A1815,Data!Y107,0)</f>
        <v>0</v>
      </c>
      <c r="AC1815" s="169">
        <f>IF(AC$2=$A1815,Data!Z107,0)</f>
        <v>0</v>
      </c>
      <c r="AD1815" s="170">
        <f>IF(AD$2=$A1815,Data!AA107,0)</f>
        <v>0</v>
      </c>
      <c r="AE1815" s="171">
        <f>IF(AE$2=$A1815,Data!AB107,0)</f>
        <v>0</v>
      </c>
      <c r="AF1815" s="170">
        <f>IF(AF$2=$A1815,Data!AC107,0)</f>
        <v>0</v>
      </c>
      <c r="AG1815" s="171">
        <f>IF(AG$2=$A1815,Data!AD107,0)</f>
        <v>0</v>
      </c>
      <c r="AH1815" s="170">
        <f>IF(AH$2=$A1815,Data!AE107,0)</f>
        <v>0</v>
      </c>
      <c r="AI1815" s="171">
        <f>IF(AI$2=$A1815,Data!AF107,0)</f>
        <v>0</v>
      </c>
      <c r="AJ1815" s="170">
        <f>IF(AJ$2=$A1815,Data!AG107,0)</f>
        <v>0</v>
      </c>
      <c r="AK1815" s="171">
        <f>IF(AK$2=$A1815,Data!AH107,0)</f>
        <v>0</v>
      </c>
      <c r="AL1815" s="170">
        <f>IF(AL$2=$A1815,Data!AI107,0)</f>
        <v>0</v>
      </c>
      <c r="AM1815" t="str">
        <f t="shared" si="56"/>
        <v>0</v>
      </c>
      <c r="AN1815" t="e">
        <f>+INDEX(Validation!$D$4:$D$250,MATCH(Merge!B1815,Validation!$E$4:$E$250,0))</f>
        <v>#N/A</v>
      </c>
      <c r="AO1815" s="172">
        <f t="shared" si="57"/>
        <v>0</v>
      </c>
    </row>
    <row r="1816" spans="1:41" ht="15" x14ac:dyDescent="0.25">
      <c r="A1816">
        <f>Inputs!$H$15</f>
        <v>5</v>
      </c>
      <c r="B1816" t="str">
        <f>Inputs!$D$4</f>
        <v>Select Agency…</v>
      </c>
      <c r="C1816" s="166" t="str">
        <f>Inputs!$I$6</f>
        <v>(insert code)</v>
      </c>
      <c r="D1816" t="str">
        <f>IFERROR(INDEX(Inputs!$I$11:$I$19,MATCH(A1816,Inputs!$H$11:$H$19)),"")</f>
        <v>(insert code)</v>
      </c>
      <c r="E1816" s="167">
        <f>Data!B108</f>
        <v>0</v>
      </c>
      <c r="F1816" s="168">
        <f>IF(F$2=$A1816,Data!C108,0)</f>
        <v>0</v>
      </c>
      <c r="G1816" s="168">
        <f>IF(G$2=$A1816,Data!D108,0)</f>
        <v>0</v>
      </c>
      <c r="H1816" s="168">
        <f>IF(H$2=$A1816,Data!E108,0)</f>
        <v>0</v>
      </c>
      <c r="I1816" s="168">
        <f>IF(I$2=$A1816,Data!F108,0)</f>
        <v>0</v>
      </c>
      <c r="J1816" s="168">
        <f>IF(J$2=$A1816,Data!G108,0)</f>
        <v>0</v>
      </c>
      <c r="K1816" s="168">
        <f>IF(K$2=$A1816,Data!H108,0)</f>
        <v>0</v>
      </c>
      <c r="L1816" s="168">
        <f>IF(L$2=$A1816,Data!I108,0)</f>
        <v>0</v>
      </c>
      <c r="M1816" s="168">
        <f>IF(M$2=$A1816,Data!J108,0)</f>
        <v>0</v>
      </c>
      <c r="N1816" s="168">
        <f>IF(N$2=$A1816,Data!K108,0)</f>
        <v>0</v>
      </c>
      <c r="O1816" s="168">
        <f>IF(O$2=$A1816,Data!L108,0)</f>
        <v>0</v>
      </c>
      <c r="P1816" s="168">
        <f>IF(P$2=$A1816,Data!M108,0)</f>
        <v>0</v>
      </c>
      <c r="Q1816" s="168">
        <f>IF(Q$2=$A1816,Data!N108,0)</f>
        <v>0</v>
      </c>
      <c r="R1816" s="169">
        <f>IF(R$2=$A1816,Data!O108,0)</f>
        <v>0</v>
      </c>
      <c r="S1816" s="169">
        <f>IF(S$2=$A1816,Data!P108,0)</f>
        <v>0</v>
      </c>
      <c r="T1816" s="169">
        <f>IF(T$2=$A1816,Data!Q108,0)</f>
        <v>0</v>
      </c>
      <c r="U1816" s="169">
        <f>IF(U$2=$A1816,Data!R108,0)</f>
        <v>0</v>
      </c>
      <c r="V1816" s="169">
        <f>IF(V$2=$A1816,Data!S108,0)</f>
        <v>0</v>
      </c>
      <c r="W1816" s="169">
        <f>IF(W$2=$A1816,Data!T108,0)</f>
        <v>0</v>
      </c>
      <c r="X1816" s="169">
        <f>IF(X$2=$A1816,Data!U108,0)</f>
        <v>0</v>
      </c>
      <c r="Y1816" s="169">
        <f>IF(Y$2=$A1816,Data!V108,0)</f>
        <v>0</v>
      </c>
      <c r="Z1816" s="169">
        <f>IF(Z$2=$A1816,Data!W108,0)</f>
        <v>0</v>
      </c>
      <c r="AA1816" s="169">
        <f>IF(AA$2=$A1816,Data!X108,0)</f>
        <v>0</v>
      </c>
      <c r="AB1816" s="169">
        <f>IF(AB$2=$A1816,Data!Y108,0)</f>
        <v>0</v>
      </c>
      <c r="AC1816" s="169">
        <f>IF(AC$2=$A1816,Data!Z108,0)</f>
        <v>0</v>
      </c>
      <c r="AD1816" s="170">
        <f>IF(AD$2=$A1816,Data!AA108,0)</f>
        <v>0</v>
      </c>
      <c r="AE1816" s="171">
        <f>IF(AE$2=$A1816,Data!AB108,0)</f>
        <v>0</v>
      </c>
      <c r="AF1816" s="170">
        <f>IF(AF$2=$A1816,Data!AC108,0)</f>
        <v>0</v>
      </c>
      <c r="AG1816" s="171">
        <f>IF(AG$2=$A1816,Data!AD108,0)</f>
        <v>0</v>
      </c>
      <c r="AH1816" s="170">
        <f>IF(AH$2=$A1816,Data!AE108,0)</f>
        <v>0</v>
      </c>
      <c r="AI1816" s="171">
        <f>IF(AI$2=$A1816,Data!AF108,0)</f>
        <v>0</v>
      </c>
      <c r="AJ1816" s="170">
        <f>IF(AJ$2=$A1816,Data!AG108,0)</f>
        <v>0</v>
      </c>
      <c r="AK1816" s="171">
        <f>IF(AK$2=$A1816,Data!AH108,0)</f>
        <v>0</v>
      </c>
      <c r="AL1816" s="170">
        <f>IF(AL$2=$A1816,Data!AI108,0)</f>
        <v>0</v>
      </c>
      <c r="AM1816" t="str">
        <f t="shared" si="56"/>
        <v>0</v>
      </c>
      <c r="AN1816" t="e">
        <f>+INDEX(Validation!$D$4:$D$250,MATCH(Merge!B1816,Validation!$E$4:$E$250,0))</f>
        <v>#N/A</v>
      </c>
      <c r="AO1816" s="172">
        <f t="shared" si="57"/>
        <v>0</v>
      </c>
    </row>
    <row r="1817" spans="1:41" ht="15" x14ac:dyDescent="0.25">
      <c r="A1817">
        <f>Inputs!$H$15</f>
        <v>5</v>
      </c>
      <c r="B1817" t="str">
        <f>Inputs!$D$4</f>
        <v>Select Agency…</v>
      </c>
      <c r="C1817" s="166" t="str">
        <f>Inputs!$I$6</f>
        <v>(insert code)</v>
      </c>
      <c r="D1817" t="str">
        <f>IFERROR(INDEX(Inputs!$I$11:$I$19,MATCH(A1817,Inputs!$H$11:$H$19)),"")</f>
        <v>(insert code)</v>
      </c>
      <c r="E1817" s="167">
        <f>Data!B109</f>
        <v>0</v>
      </c>
      <c r="F1817" s="168">
        <f>IF(F$2=$A1817,Data!C109,0)</f>
        <v>0</v>
      </c>
      <c r="G1817" s="168">
        <f>IF(G$2=$A1817,Data!D109,0)</f>
        <v>0</v>
      </c>
      <c r="H1817" s="168">
        <f>IF(H$2=$A1817,Data!E109,0)</f>
        <v>0</v>
      </c>
      <c r="I1817" s="168">
        <f>IF(I$2=$A1817,Data!F109,0)</f>
        <v>0</v>
      </c>
      <c r="J1817" s="168">
        <f>IF(J$2=$A1817,Data!G109,0)</f>
        <v>0</v>
      </c>
      <c r="K1817" s="168">
        <f>IF(K$2=$A1817,Data!H109,0)</f>
        <v>0</v>
      </c>
      <c r="L1817" s="168">
        <f>IF(L$2=$A1817,Data!I109,0)</f>
        <v>0</v>
      </c>
      <c r="M1817" s="168">
        <f>IF(M$2=$A1817,Data!J109,0)</f>
        <v>0</v>
      </c>
      <c r="N1817" s="168">
        <f>IF(N$2=$A1817,Data!K109,0)</f>
        <v>0</v>
      </c>
      <c r="O1817" s="168">
        <f>IF(O$2=$A1817,Data!L109,0)</f>
        <v>0</v>
      </c>
      <c r="P1817" s="168">
        <f>IF(P$2=$A1817,Data!M109,0)</f>
        <v>0</v>
      </c>
      <c r="Q1817" s="168">
        <f>IF(Q$2=$A1817,Data!N109,0)</f>
        <v>0</v>
      </c>
      <c r="R1817" s="169">
        <f>IF(R$2=$A1817,Data!O109,0)</f>
        <v>0</v>
      </c>
      <c r="S1817" s="169">
        <f>IF(S$2=$A1817,Data!P109,0)</f>
        <v>0</v>
      </c>
      <c r="T1817" s="169">
        <f>IF(T$2=$A1817,Data!Q109,0)</f>
        <v>0</v>
      </c>
      <c r="U1817" s="169">
        <f>IF(U$2=$A1817,Data!R109,0)</f>
        <v>0</v>
      </c>
      <c r="V1817" s="169">
        <f>IF(V$2=$A1817,Data!S109,0)</f>
        <v>0</v>
      </c>
      <c r="W1817" s="169">
        <f>IF(W$2=$A1817,Data!T109,0)</f>
        <v>0</v>
      </c>
      <c r="X1817" s="169">
        <f>IF(X$2=$A1817,Data!U109,0)</f>
        <v>0</v>
      </c>
      <c r="Y1817" s="169">
        <f>IF(Y$2=$A1817,Data!V109,0)</f>
        <v>0</v>
      </c>
      <c r="Z1817" s="169">
        <f>IF(Z$2=$A1817,Data!W109,0)</f>
        <v>0</v>
      </c>
      <c r="AA1817" s="169">
        <f>IF(AA$2=$A1817,Data!X109,0)</f>
        <v>0</v>
      </c>
      <c r="AB1817" s="169">
        <f>IF(AB$2=$A1817,Data!Y109,0)</f>
        <v>0</v>
      </c>
      <c r="AC1817" s="169">
        <f>IF(AC$2=$A1817,Data!Z109,0)</f>
        <v>0</v>
      </c>
      <c r="AD1817" s="170">
        <f>IF(AD$2=$A1817,Data!AA109,0)</f>
        <v>0</v>
      </c>
      <c r="AE1817" s="171">
        <f>IF(AE$2=$A1817,Data!AB109,0)</f>
        <v>0</v>
      </c>
      <c r="AF1817" s="170">
        <f>IF(AF$2=$A1817,Data!AC109,0)</f>
        <v>0</v>
      </c>
      <c r="AG1817" s="171">
        <f>IF(AG$2=$A1817,Data!AD109,0)</f>
        <v>0</v>
      </c>
      <c r="AH1817" s="170">
        <f>IF(AH$2=$A1817,Data!AE109,0)</f>
        <v>0</v>
      </c>
      <c r="AI1817" s="171">
        <f>IF(AI$2=$A1817,Data!AF109,0)</f>
        <v>0</v>
      </c>
      <c r="AJ1817" s="170">
        <f>IF(AJ$2=$A1817,Data!AG109,0)</f>
        <v>0</v>
      </c>
      <c r="AK1817" s="171">
        <f>IF(AK$2=$A1817,Data!AH109,0)</f>
        <v>0</v>
      </c>
      <c r="AL1817" s="170">
        <f>IF(AL$2=$A1817,Data!AI109,0)</f>
        <v>0</v>
      </c>
      <c r="AM1817" t="str">
        <f t="shared" si="56"/>
        <v>0</v>
      </c>
      <c r="AN1817" t="e">
        <f>+INDEX(Validation!$D$4:$D$250,MATCH(Merge!B1817,Validation!$E$4:$E$250,0))</f>
        <v>#N/A</v>
      </c>
      <c r="AO1817" s="172">
        <f t="shared" si="57"/>
        <v>0</v>
      </c>
    </row>
    <row r="1818" spans="1:41" ht="15" x14ac:dyDescent="0.25">
      <c r="A1818">
        <f>Inputs!$H$15</f>
        <v>5</v>
      </c>
      <c r="B1818" t="str">
        <f>Inputs!$D$4</f>
        <v>Select Agency…</v>
      </c>
      <c r="C1818" s="166" t="str">
        <f>Inputs!$I$6</f>
        <v>(insert code)</v>
      </c>
      <c r="D1818" t="str">
        <f>IFERROR(INDEX(Inputs!$I$11:$I$19,MATCH(A1818,Inputs!$H$11:$H$19)),"")</f>
        <v>(insert code)</v>
      </c>
      <c r="E1818" s="167">
        <f>Data!B110</f>
        <v>0</v>
      </c>
      <c r="F1818" s="168">
        <f>IF(F$2=$A1818,Data!C110,0)</f>
        <v>0</v>
      </c>
      <c r="G1818" s="168">
        <f>IF(G$2=$A1818,Data!D110,0)</f>
        <v>0</v>
      </c>
      <c r="H1818" s="168">
        <f>IF(H$2=$A1818,Data!E110,0)</f>
        <v>0</v>
      </c>
      <c r="I1818" s="168">
        <f>IF(I$2=$A1818,Data!F110,0)</f>
        <v>0</v>
      </c>
      <c r="J1818" s="168">
        <f>IF(J$2=$A1818,Data!G110,0)</f>
        <v>0</v>
      </c>
      <c r="K1818" s="168">
        <f>IF(K$2=$A1818,Data!H110,0)</f>
        <v>0</v>
      </c>
      <c r="L1818" s="168">
        <f>IF(L$2=$A1818,Data!I110,0)</f>
        <v>0</v>
      </c>
      <c r="M1818" s="168">
        <f>IF(M$2=$A1818,Data!J110,0)</f>
        <v>0</v>
      </c>
      <c r="N1818" s="168">
        <f>IF(N$2=$A1818,Data!K110,0)</f>
        <v>0</v>
      </c>
      <c r="O1818" s="168">
        <f>IF(O$2=$A1818,Data!L110,0)</f>
        <v>0</v>
      </c>
      <c r="P1818" s="168">
        <f>IF(P$2=$A1818,Data!M110,0)</f>
        <v>0</v>
      </c>
      <c r="Q1818" s="168">
        <f>IF(Q$2=$A1818,Data!N110,0)</f>
        <v>0</v>
      </c>
      <c r="R1818" s="169">
        <f>IF(R$2=$A1818,Data!O110,0)</f>
        <v>0</v>
      </c>
      <c r="S1818" s="169">
        <f>IF(S$2=$A1818,Data!P110,0)</f>
        <v>0</v>
      </c>
      <c r="T1818" s="169">
        <f>IF(T$2=$A1818,Data!Q110,0)</f>
        <v>0</v>
      </c>
      <c r="U1818" s="169">
        <f>IF(U$2=$A1818,Data!R110,0)</f>
        <v>0</v>
      </c>
      <c r="V1818" s="169">
        <f>IF(V$2=$A1818,Data!S110,0)</f>
        <v>0</v>
      </c>
      <c r="W1818" s="169">
        <f>IF(W$2=$A1818,Data!T110,0)</f>
        <v>0</v>
      </c>
      <c r="X1818" s="169">
        <f>IF(X$2=$A1818,Data!U110,0)</f>
        <v>0</v>
      </c>
      <c r="Y1818" s="169">
        <f>IF(Y$2=$A1818,Data!V110,0)</f>
        <v>0</v>
      </c>
      <c r="Z1818" s="169">
        <f>IF(Z$2=$A1818,Data!W110,0)</f>
        <v>0</v>
      </c>
      <c r="AA1818" s="169">
        <f>IF(AA$2=$A1818,Data!X110,0)</f>
        <v>0</v>
      </c>
      <c r="AB1818" s="169">
        <f>IF(AB$2=$A1818,Data!Y110,0)</f>
        <v>0</v>
      </c>
      <c r="AC1818" s="169">
        <f>IF(AC$2=$A1818,Data!Z110,0)</f>
        <v>0</v>
      </c>
      <c r="AD1818" s="170">
        <f>IF(AD$2=$A1818,Data!AA110,0)</f>
        <v>0</v>
      </c>
      <c r="AE1818" s="171">
        <f>IF(AE$2=$A1818,Data!AB110,0)</f>
        <v>0</v>
      </c>
      <c r="AF1818" s="170">
        <f>IF(AF$2=$A1818,Data!AC110,0)</f>
        <v>0</v>
      </c>
      <c r="AG1818" s="171">
        <f>IF(AG$2=$A1818,Data!AD110,0)</f>
        <v>0</v>
      </c>
      <c r="AH1818" s="170">
        <f>IF(AH$2=$A1818,Data!AE110,0)</f>
        <v>0</v>
      </c>
      <c r="AI1818" s="171">
        <f>IF(AI$2=$A1818,Data!AF110,0)</f>
        <v>0</v>
      </c>
      <c r="AJ1818" s="170">
        <f>IF(AJ$2=$A1818,Data!AG110,0)</f>
        <v>0</v>
      </c>
      <c r="AK1818" s="171">
        <f>IF(AK$2=$A1818,Data!AH110,0)</f>
        <v>0</v>
      </c>
      <c r="AL1818" s="170">
        <f>IF(AL$2=$A1818,Data!AI110,0)</f>
        <v>0</v>
      </c>
      <c r="AM1818" t="str">
        <f t="shared" si="56"/>
        <v>0</v>
      </c>
      <c r="AN1818" t="e">
        <f>+INDEX(Validation!$D$4:$D$250,MATCH(Merge!B1818,Validation!$E$4:$E$250,0))</f>
        <v>#N/A</v>
      </c>
      <c r="AO1818" s="172">
        <f t="shared" si="57"/>
        <v>0</v>
      </c>
    </row>
    <row r="1819" spans="1:41" ht="15" x14ac:dyDescent="0.25">
      <c r="A1819">
        <f>Inputs!$H$15</f>
        <v>5</v>
      </c>
      <c r="B1819" t="str">
        <f>Inputs!$D$4</f>
        <v>Select Agency…</v>
      </c>
      <c r="C1819" s="166" t="str">
        <f>Inputs!$I$6</f>
        <v>(insert code)</v>
      </c>
      <c r="D1819" t="str">
        <f>IFERROR(INDEX(Inputs!$I$11:$I$19,MATCH(A1819,Inputs!$H$11:$H$19)),"")</f>
        <v>(insert code)</v>
      </c>
      <c r="E1819" s="167">
        <f>Data!B111</f>
        <v>0</v>
      </c>
      <c r="F1819" s="168">
        <f>IF(F$2=$A1819,Data!C111,0)</f>
        <v>0</v>
      </c>
      <c r="G1819" s="168">
        <f>IF(G$2=$A1819,Data!D111,0)</f>
        <v>0</v>
      </c>
      <c r="H1819" s="168">
        <f>IF(H$2=$A1819,Data!E111,0)</f>
        <v>0</v>
      </c>
      <c r="I1819" s="168">
        <f>IF(I$2=$A1819,Data!F111,0)</f>
        <v>0</v>
      </c>
      <c r="J1819" s="168">
        <f>IF(J$2=$A1819,Data!G111,0)</f>
        <v>0</v>
      </c>
      <c r="K1819" s="168">
        <f>IF(K$2=$A1819,Data!H111,0)</f>
        <v>0</v>
      </c>
      <c r="L1819" s="168">
        <f>IF(L$2=$A1819,Data!I111,0)</f>
        <v>0</v>
      </c>
      <c r="M1819" s="168">
        <f>IF(M$2=$A1819,Data!J111,0)</f>
        <v>0</v>
      </c>
      <c r="N1819" s="168">
        <f>IF(N$2=$A1819,Data!K111,0)</f>
        <v>0</v>
      </c>
      <c r="O1819" s="168">
        <f>IF(O$2=$A1819,Data!L111,0)</f>
        <v>0</v>
      </c>
      <c r="P1819" s="168">
        <f>IF(P$2=$A1819,Data!M111,0)</f>
        <v>0</v>
      </c>
      <c r="Q1819" s="168">
        <f>IF(Q$2=$A1819,Data!N111,0)</f>
        <v>0</v>
      </c>
      <c r="R1819" s="169">
        <f>IF(R$2=$A1819,Data!O111,0)</f>
        <v>0</v>
      </c>
      <c r="S1819" s="169">
        <f>IF(S$2=$A1819,Data!P111,0)</f>
        <v>0</v>
      </c>
      <c r="T1819" s="169">
        <f>IF(T$2=$A1819,Data!Q111,0)</f>
        <v>0</v>
      </c>
      <c r="U1819" s="169">
        <f>IF(U$2=$A1819,Data!R111,0)</f>
        <v>0</v>
      </c>
      <c r="V1819" s="169">
        <f>IF(V$2=$A1819,Data!S111,0)</f>
        <v>0</v>
      </c>
      <c r="W1819" s="169">
        <f>IF(W$2=$A1819,Data!T111,0)</f>
        <v>0</v>
      </c>
      <c r="X1819" s="169">
        <f>IF(X$2=$A1819,Data!U111,0)</f>
        <v>0</v>
      </c>
      <c r="Y1819" s="169">
        <f>IF(Y$2=$A1819,Data!V111,0)</f>
        <v>0</v>
      </c>
      <c r="Z1819" s="169">
        <f>IF(Z$2=$A1819,Data!W111,0)</f>
        <v>0</v>
      </c>
      <c r="AA1819" s="169">
        <f>IF(AA$2=$A1819,Data!X111,0)</f>
        <v>0</v>
      </c>
      <c r="AB1819" s="169">
        <f>IF(AB$2=$A1819,Data!Y111,0)</f>
        <v>0</v>
      </c>
      <c r="AC1819" s="169">
        <f>IF(AC$2=$A1819,Data!Z111,0)</f>
        <v>0</v>
      </c>
      <c r="AD1819" s="170">
        <f>IF(AD$2=$A1819,Data!AA111,0)</f>
        <v>0</v>
      </c>
      <c r="AE1819" s="171">
        <f>IF(AE$2=$A1819,Data!AB111,0)</f>
        <v>0</v>
      </c>
      <c r="AF1819" s="170">
        <f>IF(AF$2=$A1819,Data!AC111,0)</f>
        <v>0</v>
      </c>
      <c r="AG1819" s="171">
        <f>IF(AG$2=$A1819,Data!AD111,0)</f>
        <v>0</v>
      </c>
      <c r="AH1819" s="170">
        <f>IF(AH$2=$A1819,Data!AE111,0)</f>
        <v>0</v>
      </c>
      <c r="AI1819" s="171">
        <f>IF(AI$2=$A1819,Data!AF111,0)</f>
        <v>0</v>
      </c>
      <c r="AJ1819" s="170">
        <f>IF(AJ$2=$A1819,Data!AG111,0)</f>
        <v>0</v>
      </c>
      <c r="AK1819" s="171">
        <f>IF(AK$2=$A1819,Data!AH111,0)</f>
        <v>0</v>
      </c>
      <c r="AL1819" s="170">
        <f>IF(AL$2=$A1819,Data!AI111,0)</f>
        <v>0</v>
      </c>
      <c r="AM1819" t="str">
        <f t="shared" si="56"/>
        <v>0</v>
      </c>
      <c r="AN1819" t="e">
        <f>+INDEX(Validation!$D$4:$D$250,MATCH(Merge!B1819,Validation!$E$4:$E$250,0))</f>
        <v>#N/A</v>
      </c>
      <c r="AO1819" s="172">
        <f t="shared" si="57"/>
        <v>0</v>
      </c>
    </row>
    <row r="1820" spans="1:41" ht="15" x14ac:dyDescent="0.25">
      <c r="A1820">
        <f>Inputs!$H$15</f>
        <v>5</v>
      </c>
      <c r="B1820" t="str">
        <f>Inputs!$D$4</f>
        <v>Select Agency…</v>
      </c>
      <c r="C1820" s="166" t="str">
        <f>Inputs!$I$6</f>
        <v>(insert code)</v>
      </c>
      <c r="D1820" t="str">
        <f>IFERROR(INDEX(Inputs!$I$11:$I$19,MATCH(A1820,Inputs!$H$11:$H$19)),"")</f>
        <v>(insert code)</v>
      </c>
      <c r="E1820" s="167">
        <f>Data!B112</f>
        <v>0</v>
      </c>
      <c r="F1820" s="168">
        <f>IF(F$2=$A1820,Data!C112,0)</f>
        <v>0</v>
      </c>
      <c r="G1820" s="168">
        <f>IF(G$2=$A1820,Data!D112,0)</f>
        <v>0</v>
      </c>
      <c r="H1820" s="168">
        <f>IF(H$2=$A1820,Data!E112,0)</f>
        <v>0</v>
      </c>
      <c r="I1820" s="168">
        <f>IF(I$2=$A1820,Data!F112,0)</f>
        <v>0</v>
      </c>
      <c r="J1820" s="168">
        <f>IF(J$2=$A1820,Data!G112,0)</f>
        <v>0</v>
      </c>
      <c r="K1820" s="168">
        <f>IF(K$2=$A1820,Data!H112,0)</f>
        <v>0</v>
      </c>
      <c r="L1820" s="168">
        <f>IF(L$2=$A1820,Data!I112,0)</f>
        <v>0</v>
      </c>
      <c r="M1820" s="168">
        <f>IF(M$2=$A1820,Data!J112,0)</f>
        <v>0</v>
      </c>
      <c r="N1820" s="168">
        <f>IF(N$2=$A1820,Data!K112,0)</f>
        <v>0</v>
      </c>
      <c r="O1820" s="168">
        <f>IF(O$2=$A1820,Data!L112,0)</f>
        <v>0</v>
      </c>
      <c r="P1820" s="168">
        <f>IF(P$2=$A1820,Data!M112,0)</f>
        <v>0</v>
      </c>
      <c r="Q1820" s="168">
        <f>IF(Q$2=$A1820,Data!N112,0)</f>
        <v>0</v>
      </c>
      <c r="R1820" s="169">
        <f>IF(R$2=$A1820,Data!O112,0)</f>
        <v>0</v>
      </c>
      <c r="S1820" s="169">
        <f>IF(S$2=$A1820,Data!P112,0)</f>
        <v>0</v>
      </c>
      <c r="T1820" s="169">
        <f>IF(T$2=$A1820,Data!Q112,0)</f>
        <v>0</v>
      </c>
      <c r="U1820" s="169">
        <f>IF(U$2=$A1820,Data!R112,0)</f>
        <v>0</v>
      </c>
      <c r="V1820" s="169">
        <f>IF(V$2=$A1820,Data!S112,0)</f>
        <v>0</v>
      </c>
      <c r="W1820" s="169">
        <f>IF(W$2=$A1820,Data!T112,0)</f>
        <v>0</v>
      </c>
      <c r="X1820" s="169">
        <f>IF(X$2=$A1820,Data!U112,0)</f>
        <v>0</v>
      </c>
      <c r="Y1820" s="169">
        <f>IF(Y$2=$A1820,Data!V112,0)</f>
        <v>0</v>
      </c>
      <c r="Z1820" s="169">
        <f>IF(Z$2=$A1820,Data!W112,0)</f>
        <v>0</v>
      </c>
      <c r="AA1820" s="169">
        <f>IF(AA$2=$A1820,Data!X112,0)</f>
        <v>0</v>
      </c>
      <c r="AB1820" s="169">
        <f>IF(AB$2=$A1820,Data!Y112,0)</f>
        <v>0</v>
      </c>
      <c r="AC1820" s="169">
        <f>IF(AC$2=$A1820,Data!Z112,0)</f>
        <v>0</v>
      </c>
      <c r="AD1820" s="170">
        <f>IF(AD$2=$A1820,Data!AA112,0)</f>
        <v>0</v>
      </c>
      <c r="AE1820" s="171">
        <f>IF(AE$2=$A1820,Data!AB112,0)</f>
        <v>0</v>
      </c>
      <c r="AF1820" s="170">
        <f>IF(AF$2=$A1820,Data!AC112,0)</f>
        <v>0</v>
      </c>
      <c r="AG1820" s="171">
        <f>IF(AG$2=$A1820,Data!AD112,0)</f>
        <v>0</v>
      </c>
      <c r="AH1820" s="170">
        <f>IF(AH$2=$A1820,Data!AE112,0)</f>
        <v>0</v>
      </c>
      <c r="AI1820" s="171">
        <f>IF(AI$2=$A1820,Data!AF112,0)</f>
        <v>0</v>
      </c>
      <c r="AJ1820" s="170">
        <f>IF(AJ$2=$A1820,Data!AG112,0)</f>
        <v>0</v>
      </c>
      <c r="AK1820" s="171">
        <f>IF(AK$2=$A1820,Data!AH112,0)</f>
        <v>0</v>
      </c>
      <c r="AL1820" s="170">
        <f>IF(AL$2=$A1820,Data!AI112,0)</f>
        <v>0</v>
      </c>
      <c r="AM1820" t="str">
        <f t="shared" si="56"/>
        <v>0</v>
      </c>
      <c r="AN1820" t="e">
        <f>+INDEX(Validation!$D$4:$D$250,MATCH(Merge!B1820,Validation!$E$4:$E$250,0))</f>
        <v>#N/A</v>
      </c>
      <c r="AO1820" s="172">
        <f t="shared" si="57"/>
        <v>0</v>
      </c>
    </row>
    <row r="1821" spans="1:41" ht="15" x14ac:dyDescent="0.25">
      <c r="A1821">
        <f>Inputs!$H$15</f>
        <v>5</v>
      </c>
      <c r="B1821" t="str">
        <f>Inputs!$D$4</f>
        <v>Select Agency…</v>
      </c>
      <c r="C1821" s="166" t="str">
        <f>Inputs!$I$6</f>
        <v>(insert code)</v>
      </c>
      <c r="D1821" t="str">
        <f>IFERROR(INDEX(Inputs!$I$11:$I$19,MATCH(A1821,Inputs!$H$11:$H$19)),"")</f>
        <v>(insert code)</v>
      </c>
      <c r="E1821" s="167">
        <f>Data!B113</f>
        <v>0</v>
      </c>
      <c r="F1821" s="168">
        <f>IF(F$2=$A1821,Data!C113,0)</f>
        <v>0</v>
      </c>
      <c r="G1821" s="168">
        <f>IF(G$2=$A1821,Data!D113,0)</f>
        <v>0</v>
      </c>
      <c r="H1821" s="168">
        <f>IF(H$2=$A1821,Data!E113,0)</f>
        <v>0</v>
      </c>
      <c r="I1821" s="168">
        <f>IF(I$2=$A1821,Data!F113,0)</f>
        <v>0</v>
      </c>
      <c r="J1821" s="168">
        <f>IF(J$2=$A1821,Data!G113,0)</f>
        <v>0</v>
      </c>
      <c r="K1821" s="168">
        <f>IF(K$2=$A1821,Data!H113,0)</f>
        <v>0</v>
      </c>
      <c r="L1821" s="168">
        <f>IF(L$2=$A1821,Data!I113,0)</f>
        <v>0</v>
      </c>
      <c r="M1821" s="168">
        <f>IF(M$2=$A1821,Data!J113,0)</f>
        <v>0</v>
      </c>
      <c r="N1821" s="168">
        <f>IF(N$2=$A1821,Data!K113,0)</f>
        <v>0</v>
      </c>
      <c r="O1821" s="168">
        <f>IF(O$2=$A1821,Data!L113,0)</f>
        <v>0</v>
      </c>
      <c r="P1821" s="168">
        <f>IF(P$2=$A1821,Data!M113,0)</f>
        <v>0</v>
      </c>
      <c r="Q1821" s="168">
        <f>IF(Q$2=$A1821,Data!N113,0)</f>
        <v>0</v>
      </c>
      <c r="R1821" s="169">
        <f>IF(R$2=$A1821,Data!O113,0)</f>
        <v>0</v>
      </c>
      <c r="S1821" s="169">
        <f>IF(S$2=$A1821,Data!P113,0)</f>
        <v>0</v>
      </c>
      <c r="T1821" s="169">
        <f>IF(T$2=$A1821,Data!Q113,0)</f>
        <v>0</v>
      </c>
      <c r="U1821" s="169">
        <f>IF(U$2=$A1821,Data!R113,0)</f>
        <v>0</v>
      </c>
      <c r="V1821" s="169">
        <f>IF(V$2=$A1821,Data!S113,0)</f>
        <v>0</v>
      </c>
      <c r="W1821" s="169">
        <f>IF(W$2=$A1821,Data!T113,0)</f>
        <v>0</v>
      </c>
      <c r="X1821" s="169">
        <f>IF(X$2=$A1821,Data!U113,0)</f>
        <v>0</v>
      </c>
      <c r="Y1821" s="169">
        <f>IF(Y$2=$A1821,Data!V113,0)</f>
        <v>0</v>
      </c>
      <c r="Z1821" s="169">
        <f>IF(Z$2=$A1821,Data!W113,0)</f>
        <v>0</v>
      </c>
      <c r="AA1821" s="169">
        <f>IF(AA$2=$A1821,Data!X113,0)</f>
        <v>0</v>
      </c>
      <c r="AB1821" s="169">
        <f>IF(AB$2=$A1821,Data!Y113,0)</f>
        <v>0</v>
      </c>
      <c r="AC1821" s="169">
        <f>IF(AC$2=$A1821,Data!Z113,0)</f>
        <v>0</v>
      </c>
      <c r="AD1821" s="170">
        <f>IF(AD$2=$A1821,Data!AA113,0)</f>
        <v>0</v>
      </c>
      <c r="AE1821" s="171">
        <f>IF(AE$2=$A1821,Data!AB113,0)</f>
        <v>0</v>
      </c>
      <c r="AF1821" s="170">
        <f>IF(AF$2=$A1821,Data!AC113,0)</f>
        <v>0</v>
      </c>
      <c r="AG1821" s="171">
        <f>IF(AG$2=$A1821,Data!AD113,0)</f>
        <v>0</v>
      </c>
      <c r="AH1821" s="170">
        <f>IF(AH$2=$A1821,Data!AE113,0)</f>
        <v>0</v>
      </c>
      <c r="AI1821" s="171">
        <f>IF(AI$2=$A1821,Data!AF113,0)</f>
        <v>0</v>
      </c>
      <c r="AJ1821" s="170">
        <f>IF(AJ$2=$A1821,Data!AG113,0)</f>
        <v>0</v>
      </c>
      <c r="AK1821" s="171">
        <f>IF(AK$2=$A1821,Data!AH113,0)</f>
        <v>0</v>
      </c>
      <c r="AL1821" s="170">
        <f>IF(AL$2=$A1821,Data!AI113,0)</f>
        <v>0</v>
      </c>
      <c r="AM1821" t="str">
        <f t="shared" si="56"/>
        <v>0</v>
      </c>
      <c r="AN1821" t="e">
        <f>+INDEX(Validation!$D$4:$D$250,MATCH(Merge!B1821,Validation!$E$4:$E$250,0))</f>
        <v>#N/A</v>
      </c>
      <c r="AO1821" s="172">
        <f t="shared" si="57"/>
        <v>0</v>
      </c>
    </row>
    <row r="1822" spans="1:41" ht="15" x14ac:dyDescent="0.25">
      <c r="A1822">
        <f>Inputs!$H$15</f>
        <v>5</v>
      </c>
      <c r="B1822" t="str">
        <f>Inputs!$D$4</f>
        <v>Select Agency…</v>
      </c>
      <c r="C1822" s="166" t="str">
        <f>Inputs!$I$6</f>
        <v>(insert code)</v>
      </c>
      <c r="D1822" t="str">
        <f>IFERROR(INDEX(Inputs!$I$11:$I$19,MATCH(A1822,Inputs!$H$11:$H$19)),"")</f>
        <v>(insert code)</v>
      </c>
      <c r="E1822" s="167">
        <f>Data!B114</f>
        <v>0</v>
      </c>
      <c r="F1822" s="168">
        <f>IF(F$2=$A1822,Data!C114,0)</f>
        <v>0</v>
      </c>
      <c r="G1822" s="168">
        <f>IF(G$2=$A1822,Data!D114,0)</f>
        <v>0</v>
      </c>
      <c r="H1822" s="168">
        <f>IF(H$2=$A1822,Data!E114,0)</f>
        <v>0</v>
      </c>
      <c r="I1822" s="168">
        <f>IF(I$2=$A1822,Data!F114,0)</f>
        <v>0</v>
      </c>
      <c r="J1822" s="168">
        <f>IF(J$2=$A1822,Data!G114,0)</f>
        <v>0</v>
      </c>
      <c r="K1822" s="168">
        <f>IF(K$2=$A1822,Data!H114,0)</f>
        <v>0</v>
      </c>
      <c r="L1822" s="168">
        <f>IF(L$2=$A1822,Data!I114,0)</f>
        <v>0</v>
      </c>
      <c r="M1822" s="168">
        <f>IF(M$2=$A1822,Data!J114,0)</f>
        <v>0</v>
      </c>
      <c r="N1822" s="168">
        <f>IF(N$2=$A1822,Data!K114,0)</f>
        <v>0</v>
      </c>
      <c r="O1822" s="168">
        <f>IF(O$2=$A1822,Data!L114,0)</f>
        <v>0</v>
      </c>
      <c r="P1822" s="168">
        <f>IF(P$2=$A1822,Data!M114,0)</f>
        <v>0</v>
      </c>
      <c r="Q1822" s="168">
        <f>IF(Q$2=$A1822,Data!N114,0)</f>
        <v>0</v>
      </c>
      <c r="R1822" s="169">
        <f>IF(R$2=$A1822,Data!O114,0)</f>
        <v>0</v>
      </c>
      <c r="S1822" s="169">
        <f>IF(S$2=$A1822,Data!P114,0)</f>
        <v>0</v>
      </c>
      <c r="T1822" s="169">
        <f>IF(T$2=$A1822,Data!Q114,0)</f>
        <v>0</v>
      </c>
      <c r="U1822" s="169">
        <f>IF(U$2=$A1822,Data!R114,0)</f>
        <v>0</v>
      </c>
      <c r="V1822" s="169">
        <f>IF(V$2=$A1822,Data!S114,0)</f>
        <v>0</v>
      </c>
      <c r="W1822" s="169">
        <f>IF(W$2=$A1822,Data!T114,0)</f>
        <v>0</v>
      </c>
      <c r="X1822" s="169">
        <f>IF(X$2=$A1822,Data!U114,0)</f>
        <v>0</v>
      </c>
      <c r="Y1822" s="169">
        <f>IF(Y$2=$A1822,Data!V114,0)</f>
        <v>0</v>
      </c>
      <c r="Z1822" s="169">
        <f>IF(Z$2=$A1822,Data!W114,0)</f>
        <v>0</v>
      </c>
      <c r="AA1822" s="169">
        <f>IF(AA$2=$A1822,Data!X114,0)</f>
        <v>0</v>
      </c>
      <c r="AB1822" s="169">
        <f>IF(AB$2=$A1822,Data!Y114,0)</f>
        <v>0</v>
      </c>
      <c r="AC1822" s="169">
        <f>IF(AC$2=$A1822,Data!Z114,0)</f>
        <v>0</v>
      </c>
      <c r="AD1822" s="170">
        <f>IF(AD$2=$A1822,Data!AA114,0)</f>
        <v>0</v>
      </c>
      <c r="AE1822" s="171">
        <f>IF(AE$2=$A1822,Data!AB114,0)</f>
        <v>0</v>
      </c>
      <c r="AF1822" s="170">
        <f>IF(AF$2=$A1822,Data!AC114,0)</f>
        <v>0</v>
      </c>
      <c r="AG1822" s="171">
        <f>IF(AG$2=$A1822,Data!AD114,0)</f>
        <v>0</v>
      </c>
      <c r="AH1822" s="170">
        <f>IF(AH$2=$A1822,Data!AE114,0)</f>
        <v>0</v>
      </c>
      <c r="AI1822" s="171">
        <f>IF(AI$2=$A1822,Data!AF114,0)</f>
        <v>0</v>
      </c>
      <c r="AJ1822" s="170">
        <f>IF(AJ$2=$A1822,Data!AG114,0)</f>
        <v>0</v>
      </c>
      <c r="AK1822" s="171">
        <f>IF(AK$2=$A1822,Data!AH114,0)</f>
        <v>0</v>
      </c>
      <c r="AL1822" s="170">
        <f>IF(AL$2=$A1822,Data!AI114,0)</f>
        <v>0</v>
      </c>
      <c r="AM1822" t="str">
        <f t="shared" si="56"/>
        <v>0</v>
      </c>
      <c r="AN1822" t="e">
        <f>+INDEX(Validation!$D$4:$D$250,MATCH(Merge!B1822,Validation!$E$4:$E$250,0))</f>
        <v>#N/A</v>
      </c>
      <c r="AO1822" s="172">
        <f t="shared" si="57"/>
        <v>0</v>
      </c>
    </row>
    <row r="1823" spans="1:41" ht="15" x14ac:dyDescent="0.25">
      <c r="A1823">
        <f>Inputs!$H$15</f>
        <v>5</v>
      </c>
      <c r="B1823" t="str">
        <f>Inputs!$D$4</f>
        <v>Select Agency…</v>
      </c>
      <c r="C1823" s="166" t="str">
        <f>Inputs!$I$6</f>
        <v>(insert code)</v>
      </c>
      <c r="D1823" t="str">
        <f>IFERROR(INDEX(Inputs!$I$11:$I$19,MATCH(A1823,Inputs!$H$11:$H$19)),"")</f>
        <v>(insert code)</v>
      </c>
      <c r="E1823" s="167">
        <f>Data!B115</f>
        <v>0</v>
      </c>
      <c r="F1823" s="168">
        <f>IF(F$2=$A1823,Data!C115,0)</f>
        <v>0</v>
      </c>
      <c r="G1823" s="168">
        <f>IF(G$2=$A1823,Data!D115,0)</f>
        <v>0</v>
      </c>
      <c r="H1823" s="168">
        <f>IF(H$2=$A1823,Data!E115,0)</f>
        <v>0</v>
      </c>
      <c r="I1823" s="168">
        <f>IF(I$2=$A1823,Data!F115,0)</f>
        <v>0</v>
      </c>
      <c r="J1823" s="168">
        <f>IF(J$2=$A1823,Data!G115,0)</f>
        <v>0</v>
      </c>
      <c r="K1823" s="168">
        <f>IF(K$2=$A1823,Data!H115,0)</f>
        <v>0</v>
      </c>
      <c r="L1823" s="168">
        <f>IF(L$2=$A1823,Data!I115,0)</f>
        <v>0</v>
      </c>
      <c r="M1823" s="168">
        <f>IF(M$2=$A1823,Data!J115,0)</f>
        <v>0</v>
      </c>
      <c r="N1823" s="168">
        <f>IF(N$2=$A1823,Data!K115,0)</f>
        <v>0</v>
      </c>
      <c r="O1823" s="168">
        <f>IF(O$2=$A1823,Data!L115,0)</f>
        <v>0</v>
      </c>
      <c r="P1823" s="168">
        <f>IF(P$2=$A1823,Data!M115,0)</f>
        <v>0</v>
      </c>
      <c r="Q1823" s="168">
        <f>IF(Q$2=$A1823,Data!N115,0)</f>
        <v>0</v>
      </c>
      <c r="R1823" s="169">
        <f>IF(R$2=$A1823,Data!O115,0)</f>
        <v>0</v>
      </c>
      <c r="S1823" s="169">
        <f>IF(S$2=$A1823,Data!P115,0)</f>
        <v>0</v>
      </c>
      <c r="T1823" s="169">
        <f>IF(T$2=$A1823,Data!Q115,0)</f>
        <v>0</v>
      </c>
      <c r="U1823" s="169">
        <f>IF(U$2=$A1823,Data!R115,0)</f>
        <v>0</v>
      </c>
      <c r="V1823" s="169">
        <f>IF(V$2=$A1823,Data!S115,0)</f>
        <v>0</v>
      </c>
      <c r="W1823" s="169">
        <f>IF(W$2=$A1823,Data!T115,0)</f>
        <v>0</v>
      </c>
      <c r="X1823" s="169">
        <f>IF(X$2=$A1823,Data!U115,0)</f>
        <v>0</v>
      </c>
      <c r="Y1823" s="169">
        <f>IF(Y$2=$A1823,Data!V115,0)</f>
        <v>0</v>
      </c>
      <c r="Z1823" s="169">
        <f>IF(Z$2=$A1823,Data!W115,0)</f>
        <v>0</v>
      </c>
      <c r="AA1823" s="169">
        <f>IF(AA$2=$A1823,Data!X115,0)</f>
        <v>0</v>
      </c>
      <c r="AB1823" s="169">
        <f>IF(AB$2=$A1823,Data!Y115,0)</f>
        <v>0</v>
      </c>
      <c r="AC1823" s="169">
        <f>IF(AC$2=$A1823,Data!Z115,0)</f>
        <v>0</v>
      </c>
      <c r="AD1823" s="170">
        <f>IF(AD$2=$A1823,Data!AA115,0)</f>
        <v>0</v>
      </c>
      <c r="AE1823" s="171">
        <f>IF(AE$2=$A1823,Data!AB115,0)</f>
        <v>0</v>
      </c>
      <c r="AF1823" s="170">
        <f>IF(AF$2=$A1823,Data!AC115,0)</f>
        <v>0</v>
      </c>
      <c r="AG1823" s="171">
        <f>IF(AG$2=$A1823,Data!AD115,0)</f>
        <v>0</v>
      </c>
      <c r="AH1823" s="170">
        <f>IF(AH$2=$A1823,Data!AE115,0)</f>
        <v>0</v>
      </c>
      <c r="AI1823" s="171">
        <f>IF(AI$2=$A1823,Data!AF115,0)</f>
        <v>0</v>
      </c>
      <c r="AJ1823" s="170">
        <f>IF(AJ$2=$A1823,Data!AG115,0)</f>
        <v>0</v>
      </c>
      <c r="AK1823" s="171">
        <f>IF(AK$2=$A1823,Data!AH115,0)</f>
        <v>0</v>
      </c>
      <c r="AL1823" s="170">
        <f>IF(AL$2=$A1823,Data!AI115,0)</f>
        <v>0</v>
      </c>
      <c r="AM1823" t="str">
        <f t="shared" si="56"/>
        <v>0</v>
      </c>
      <c r="AN1823" t="e">
        <f>+INDEX(Validation!$D$4:$D$250,MATCH(Merge!B1823,Validation!$E$4:$E$250,0))</f>
        <v>#N/A</v>
      </c>
      <c r="AO1823" s="172">
        <f t="shared" si="57"/>
        <v>0</v>
      </c>
    </row>
    <row r="1824" spans="1:41" ht="15" x14ac:dyDescent="0.25">
      <c r="A1824">
        <f>Inputs!$H$15</f>
        <v>5</v>
      </c>
      <c r="B1824" t="str">
        <f>Inputs!$D$4</f>
        <v>Select Agency…</v>
      </c>
      <c r="C1824" s="166" t="str">
        <f>Inputs!$I$6</f>
        <v>(insert code)</v>
      </c>
      <c r="D1824" t="str">
        <f>IFERROR(INDEX(Inputs!$I$11:$I$19,MATCH(A1824,Inputs!$H$11:$H$19)),"")</f>
        <v>(insert code)</v>
      </c>
      <c r="E1824" s="167">
        <f>Data!B116</f>
        <v>0</v>
      </c>
      <c r="F1824" s="168">
        <f>IF(F$2=$A1824,Data!C116,0)</f>
        <v>0</v>
      </c>
      <c r="G1824" s="168">
        <f>IF(G$2=$A1824,Data!D116,0)</f>
        <v>0</v>
      </c>
      <c r="H1824" s="168">
        <f>IF(H$2=$A1824,Data!E116,0)</f>
        <v>0</v>
      </c>
      <c r="I1824" s="168">
        <f>IF(I$2=$A1824,Data!F116,0)</f>
        <v>0</v>
      </c>
      <c r="J1824" s="168">
        <f>IF(J$2=$A1824,Data!G116,0)</f>
        <v>0</v>
      </c>
      <c r="K1824" s="168">
        <f>IF(K$2=$A1824,Data!H116,0)</f>
        <v>0</v>
      </c>
      <c r="L1824" s="168">
        <f>IF(L$2=$A1824,Data!I116,0)</f>
        <v>0</v>
      </c>
      <c r="M1824" s="168">
        <f>IF(M$2=$A1824,Data!J116,0)</f>
        <v>0</v>
      </c>
      <c r="N1824" s="168">
        <f>IF(N$2=$A1824,Data!K116,0)</f>
        <v>0</v>
      </c>
      <c r="O1824" s="168">
        <f>IF(O$2=$A1824,Data!L116,0)</f>
        <v>0</v>
      </c>
      <c r="P1824" s="168">
        <f>IF(P$2=$A1824,Data!M116,0)</f>
        <v>0</v>
      </c>
      <c r="Q1824" s="168">
        <f>IF(Q$2=$A1824,Data!N116,0)</f>
        <v>0</v>
      </c>
      <c r="R1824" s="169">
        <f>IF(R$2=$A1824,Data!O116,0)</f>
        <v>0</v>
      </c>
      <c r="S1824" s="169">
        <f>IF(S$2=$A1824,Data!P116,0)</f>
        <v>0</v>
      </c>
      <c r="T1824" s="169">
        <f>IF(T$2=$A1824,Data!Q116,0)</f>
        <v>0</v>
      </c>
      <c r="U1824" s="169">
        <f>IF(U$2=$A1824,Data!R116,0)</f>
        <v>0</v>
      </c>
      <c r="V1824" s="169">
        <f>IF(V$2=$A1824,Data!S116,0)</f>
        <v>0</v>
      </c>
      <c r="W1824" s="169">
        <f>IF(W$2=$A1824,Data!T116,0)</f>
        <v>0</v>
      </c>
      <c r="X1824" s="169">
        <f>IF(X$2=$A1824,Data!U116,0)</f>
        <v>0</v>
      </c>
      <c r="Y1824" s="169">
        <f>IF(Y$2=$A1824,Data!V116,0)</f>
        <v>0</v>
      </c>
      <c r="Z1824" s="169">
        <f>IF(Z$2=$A1824,Data!W116,0)</f>
        <v>0</v>
      </c>
      <c r="AA1824" s="169">
        <f>IF(AA$2=$A1824,Data!X116,0)</f>
        <v>0</v>
      </c>
      <c r="AB1824" s="169">
        <f>IF(AB$2=$A1824,Data!Y116,0)</f>
        <v>0</v>
      </c>
      <c r="AC1824" s="169">
        <f>IF(AC$2=$A1824,Data!Z116,0)</f>
        <v>0</v>
      </c>
      <c r="AD1824" s="170">
        <f>IF(AD$2=$A1824,Data!AA116,0)</f>
        <v>0</v>
      </c>
      <c r="AE1824" s="171">
        <f>IF(AE$2=$A1824,Data!AB116,0)</f>
        <v>0</v>
      </c>
      <c r="AF1824" s="170">
        <f>IF(AF$2=$A1824,Data!AC116,0)</f>
        <v>0</v>
      </c>
      <c r="AG1824" s="171">
        <f>IF(AG$2=$A1824,Data!AD116,0)</f>
        <v>0</v>
      </c>
      <c r="AH1824" s="170">
        <f>IF(AH$2=$A1824,Data!AE116,0)</f>
        <v>0</v>
      </c>
      <c r="AI1824" s="171">
        <f>IF(AI$2=$A1824,Data!AF116,0)</f>
        <v>0</v>
      </c>
      <c r="AJ1824" s="170">
        <f>IF(AJ$2=$A1824,Data!AG116,0)</f>
        <v>0</v>
      </c>
      <c r="AK1824" s="171">
        <f>IF(AK$2=$A1824,Data!AH116,0)</f>
        <v>0</v>
      </c>
      <c r="AL1824" s="170">
        <f>IF(AL$2=$A1824,Data!AI116,0)</f>
        <v>0</v>
      </c>
      <c r="AM1824" t="str">
        <f t="shared" si="56"/>
        <v>0</v>
      </c>
      <c r="AN1824" t="e">
        <f>+INDEX(Validation!$D$4:$D$250,MATCH(Merge!B1824,Validation!$E$4:$E$250,0))</f>
        <v>#N/A</v>
      </c>
      <c r="AO1824" s="172">
        <f t="shared" si="57"/>
        <v>0</v>
      </c>
    </row>
    <row r="1825" spans="1:41" ht="15" x14ac:dyDescent="0.25">
      <c r="A1825">
        <f>Inputs!$H$15</f>
        <v>5</v>
      </c>
      <c r="B1825" t="str">
        <f>Inputs!$D$4</f>
        <v>Select Agency…</v>
      </c>
      <c r="C1825" s="166" t="str">
        <f>Inputs!$I$6</f>
        <v>(insert code)</v>
      </c>
      <c r="D1825" t="str">
        <f>IFERROR(INDEX(Inputs!$I$11:$I$19,MATCH(A1825,Inputs!$H$11:$H$19)),"")</f>
        <v>(insert code)</v>
      </c>
      <c r="E1825" s="167">
        <f>Data!B117</f>
        <v>0</v>
      </c>
      <c r="F1825" s="168">
        <f>IF(F$2=$A1825,Data!C117,0)</f>
        <v>0</v>
      </c>
      <c r="G1825" s="168">
        <f>IF(G$2=$A1825,Data!D117,0)</f>
        <v>0</v>
      </c>
      <c r="H1825" s="168">
        <f>IF(H$2=$A1825,Data!E117,0)</f>
        <v>0</v>
      </c>
      <c r="I1825" s="168">
        <f>IF(I$2=$A1825,Data!F117,0)</f>
        <v>0</v>
      </c>
      <c r="J1825" s="168">
        <f>IF(J$2=$A1825,Data!G117,0)</f>
        <v>0</v>
      </c>
      <c r="K1825" s="168">
        <f>IF(K$2=$A1825,Data!H117,0)</f>
        <v>0</v>
      </c>
      <c r="L1825" s="168">
        <f>IF(L$2=$A1825,Data!I117,0)</f>
        <v>0</v>
      </c>
      <c r="M1825" s="168">
        <f>IF(M$2=$A1825,Data!J117,0)</f>
        <v>0</v>
      </c>
      <c r="N1825" s="168">
        <f>IF(N$2=$A1825,Data!K117,0)</f>
        <v>0</v>
      </c>
      <c r="O1825" s="168">
        <f>IF(O$2=$A1825,Data!L117,0)</f>
        <v>0</v>
      </c>
      <c r="P1825" s="168">
        <f>IF(P$2=$A1825,Data!M117,0)</f>
        <v>0</v>
      </c>
      <c r="Q1825" s="168">
        <f>IF(Q$2=$A1825,Data!N117,0)</f>
        <v>0</v>
      </c>
      <c r="R1825" s="169">
        <f>IF(R$2=$A1825,Data!O117,0)</f>
        <v>0</v>
      </c>
      <c r="S1825" s="169">
        <f>IF(S$2=$A1825,Data!P117,0)</f>
        <v>0</v>
      </c>
      <c r="T1825" s="169">
        <f>IF(T$2=$A1825,Data!Q117,0)</f>
        <v>0</v>
      </c>
      <c r="U1825" s="169">
        <f>IF(U$2=$A1825,Data!R117,0)</f>
        <v>0</v>
      </c>
      <c r="V1825" s="169">
        <f>IF(V$2=$A1825,Data!S117,0)</f>
        <v>0</v>
      </c>
      <c r="W1825" s="169">
        <f>IF(W$2=$A1825,Data!T117,0)</f>
        <v>0</v>
      </c>
      <c r="X1825" s="169">
        <f>IF(X$2=$A1825,Data!U117,0)</f>
        <v>0</v>
      </c>
      <c r="Y1825" s="169">
        <f>IF(Y$2=$A1825,Data!V117,0)</f>
        <v>0</v>
      </c>
      <c r="Z1825" s="169">
        <f>IF(Z$2=$A1825,Data!W117,0)</f>
        <v>0</v>
      </c>
      <c r="AA1825" s="169">
        <f>IF(AA$2=$A1825,Data!X117,0)</f>
        <v>0</v>
      </c>
      <c r="AB1825" s="169">
        <f>IF(AB$2=$A1825,Data!Y117,0)</f>
        <v>0</v>
      </c>
      <c r="AC1825" s="169">
        <f>IF(AC$2=$A1825,Data!Z117,0)</f>
        <v>0</v>
      </c>
      <c r="AD1825" s="170">
        <f>IF(AD$2=$A1825,Data!AA117,0)</f>
        <v>0</v>
      </c>
      <c r="AE1825" s="171">
        <f>IF(AE$2=$A1825,Data!AB117,0)</f>
        <v>0</v>
      </c>
      <c r="AF1825" s="170">
        <f>IF(AF$2=$A1825,Data!AC117,0)</f>
        <v>0</v>
      </c>
      <c r="AG1825" s="171">
        <f>IF(AG$2=$A1825,Data!AD117,0)</f>
        <v>0</v>
      </c>
      <c r="AH1825" s="170">
        <f>IF(AH$2=$A1825,Data!AE117,0)</f>
        <v>0</v>
      </c>
      <c r="AI1825" s="171">
        <f>IF(AI$2=$A1825,Data!AF117,0)</f>
        <v>0</v>
      </c>
      <c r="AJ1825" s="170">
        <f>IF(AJ$2=$A1825,Data!AG117,0)</f>
        <v>0</v>
      </c>
      <c r="AK1825" s="171">
        <f>IF(AK$2=$A1825,Data!AH117,0)</f>
        <v>0</v>
      </c>
      <c r="AL1825" s="170">
        <f>IF(AL$2=$A1825,Data!AI117,0)</f>
        <v>0</v>
      </c>
      <c r="AM1825" t="str">
        <f t="shared" si="56"/>
        <v>0</v>
      </c>
      <c r="AN1825" t="e">
        <f>+INDEX(Validation!$D$4:$D$250,MATCH(Merge!B1825,Validation!$E$4:$E$250,0))</f>
        <v>#N/A</v>
      </c>
      <c r="AO1825" s="172">
        <f t="shared" si="57"/>
        <v>0</v>
      </c>
    </row>
    <row r="1826" spans="1:41" ht="15" x14ac:dyDescent="0.25">
      <c r="A1826">
        <f>Inputs!$H$15</f>
        <v>5</v>
      </c>
      <c r="B1826" t="str">
        <f>Inputs!$D$4</f>
        <v>Select Agency…</v>
      </c>
      <c r="C1826" s="166" t="str">
        <f>Inputs!$I$6</f>
        <v>(insert code)</v>
      </c>
      <c r="D1826" t="str">
        <f>IFERROR(INDEX(Inputs!$I$11:$I$19,MATCH(A1826,Inputs!$H$11:$H$19)),"")</f>
        <v>(insert code)</v>
      </c>
      <c r="E1826" s="167">
        <f>Data!B118</f>
        <v>0</v>
      </c>
      <c r="F1826" s="168">
        <f>IF(F$2=$A1826,Data!C118,0)</f>
        <v>0</v>
      </c>
      <c r="G1826" s="168">
        <f>IF(G$2=$A1826,Data!D118,0)</f>
        <v>0</v>
      </c>
      <c r="H1826" s="168">
        <f>IF(H$2=$A1826,Data!E118,0)</f>
        <v>0</v>
      </c>
      <c r="I1826" s="168">
        <f>IF(I$2=$A1826,Data!F118,0)</f>
        <v>0</v>
      </c>
      <c r="J1826" s="168">
        <f>IF(J$2=$A1826,Data!G118,0)</f>
        <v>0</v>
      </c>
      <c r="K1826" s="168">
        <f>IF(K$2=$A1826,Data!H118,0)</f>
        <v>0</v>
      </c>
      <c r="L1826" s="168">
        <f>IF(L$2=$A1826,Data!I118,0)</f>
        <v>0</v>
      </c>
      <c r="M1826" s="168">
        <f>IF(M$2=$A1826,Data!J118,0)</f>
        <v>0</v>
      </c>
      <c r="N1826" s="168">
        <f>IF(N$2=$A1826,Data!K118,0)</f>
        <v>0</v>
      </c>
      <c r="O1826" s="168">
        <f>IF(O$2=$A1826,Data!L118,0)</f>
        <v>0</v>
      </c>
      <c r="P1826" s="168">
        <f>IF(P$2=$A1826,Data!M118,0)</f>
        <v>0</v>
      </c>
      <c r="Q1826" s="168">
        <f>IF(Q$2=$A1826,Data!N118,0)</f>
        <v>0</v>
      </c>
      <c r="R1826" s="169">
        <f>IF(R$2=$A1826,Data!O118,0)</f>
        <v>0</v>
      </c>
      <c r="S1826" s="169">
        <f>IF(S$2=$A1826,Data!P118,0)</f>
        <v>0</v>
      </c>
      <c r="T1826" s="169">
        <f>IF(T$2=$A1826,Data!Q118,0)</f>
        <v>0</v>
      </c>
      <c r="U1826" s="169">
        <f>IF(U$2=$A1826,Data!R118,0)</f>
        <v>0</v>
      </c>
      <c r="V1826" s="169">
        <f>IF(V$2=$A1826,Data!S118,0)</f>
        <v>0</v>
      </c>
      <c r="W1826" s="169">
        <f>IF(W$2=$A1826,Data!T118,0)</f>
        <v>0</v>
      </c>
      <c r="X1826" s="169">
        <f>IF(X$2=$A1826,Data!U118,0)</f>
        <v>0</v>
      </c>
      <c r="Y1826" s="169">
        <f>IF(Y$2=$A1826,Data!V118,0)</f>
        <v>0</v>
      </c>
      <c r="Z1826" s="169">
        <f>IF(Z$2=$A1826,Data!W118,0)</f>
        <v>0</v>
      </c>
      <c r="AA1826" s="169">
        <f>IF(AA$2=$A1826,Data!X118,0)</f>
        <v>0</v>
      </c>
      <c r="AB1826" s="169">
        <f>IF(AB$2=$A1826,Data!Y118,0)</f>
        <v>0</v>
      </c>
      <c r="AC1826" s="169">
        <f>IF(AC$2=$A1826,Data!Z118,0)</f>
        <v>0</v>
      </c>
      <c r="AD1826" s="170">
        <f>IF(AD$2=$A1826,Data!AA118,0)</f>
        <v>0</v>
      </c>
      <c r="AE1826" s="171">
        <f>IF(AE$2=$A1826,Data!AB118,0)</f>
        <v>0</v>
      </c>
      <c r="AF1826" s="170">
        <f>IF(AF$2=$A1826,Data!AC118,0)</f>
        <v>0</v>
      </c>
      <c r="AG1826" s="171">
        <f>IF(AG$2=$A1826,Data!AD118,0)</f>
        <v>0</v>
      </c>
      <c r="AH1826" s="170">
        <f>IF(AH$2=$A1826,Data!AE118,0)</f>
        <v>0</v>
      </c>
      <c r="AI1826" s="171">
        <f>IF(AI$2=$A1826,Data!AF118,0)</f>
        <v>0</v>
      </c>
      <c r="AJ1826" s="170">
        <f>IF(AJ$2=$A1826,Data!AG118,0)</f>
        <v>0</v>
      </c>
      <c r="AK1826" s="171">
        <f>IF(AK$2=$A1826,Data!AH118,0)</f>
        <v>0</v>
      </c>
      <c r="AL1826" s="170">
        <f>IF(AL$2=$A1826,Data!AI118,0)</f>
        <v>0</v>
      </c>
      <c r="AM1826" t="str">
        <f t="shared" si="56"/>
        <v>0</v>
      </c>
      <c r="AN1826" t="e">
        <f>+INDEX(Validation!$D$4:$D$250,MATCH(Merge!B1826,Validation!$E$4:$E$250,0))</f>
        <v>#N/A</v>
      </c>
      <c r="AO1826" s="172">
        <f t="shared" si="57"/>
        <v>0</v>
      </c>
    </row>
    <row r="1827" spans="1:41" ht="15" x14ac:dyDescent="0.25">
      <c r="A1827">
        <f>Inputs!$H$15</f>
        <v>5</v>
      </c>
      <c r="B1827" t="str">
        <f>Inputs!$D$4</f>
        <v>Select Agency…</v>
      </c>
      <c r="C1827" s="166" t="str">
        <f>Inputs!$I$6</f>
        <v>(insert code)</v>
      </c>
      <c r="D1827" t="str">
        <f>IFERROR(INDEX(Inputs!$I$11:$I$19,MATCH(A1827,Inputs!$H$11:$H$19)),"")</f>
        <v>(insert code)</v>
      </c>
      <c r="E1827" s="167">
        <f>Data!B119</f>
        <v>0</v>
      </c>
      <c r="F1827" s="168">
        <f>IF(F$2=$A1827,Data!C119,0)</f>
        <v>0</v>
      </c>
      <c r="G1827" s="168">
        <f>IF(G$2=$A1827,Data!D119,0)</f>
        <v>0</v>
      </c>
      <c r="H1827" s="168">
        <f>IF(H$2=$A1827,Data!E119,0)</f>
        <v>0</v>
      </c>
      <c r="I1827" s="168">
        <f>IF(I$2=$A1827,Data!F119,0)</f>
        <v>0</v>
      </c>
      <c r="J1827" s="168">
        <f>IF(J$2=$A1827,Data!G119,0)</f>
        <v>0</v>
      </c>
      <c r="K1827" s="168">
        <f>IF(K$2=$A1827,Data!H119,0)</f>
        <v>0</v>
      </c>
      <c r="L1827" s="168">
        <f>IF(L$2=$A1827,Data!I119,0)</f>
        <v>0</v>
      </c>
      <c r="M1827" s="168">
        <f>IF(M$2=$A1827,Data!J119,0)</f>
        <v>0</v>
      </c>
      <c r="N1827" s="168">
        <f>IF(N$2=$A1827,Data!K119,0)</f>
        <v>0</v>
      </c>
      <c r="O1827" s="168">
        <f>IF(O$2=$A1827,Data!L119,0)</f>
        <v>0</v>
      </c>
      <c r="P1827" s="168">
        <f>IF(P$2=$A1827,Data!M119,0)</f>
        <v>0</v>
      </c>
      <c r="Q1827" s="168">
        <f>IF(Q$2=$A1827,Data!N119,0)</f>
        <v>0</v>
      </c>
      <c r="R1827" s="169">
        <f>IF(R$2=$A1827,Data!O119,0)</f>
        <v>0</v>
      </c>
      <c r="S1827" s="169">
        <f>IF(S$2=$A1827,Data!P119,0)</f>
        <v>0</v>
      </c>
      <c r="T1827" s="169">
        <f>IF(T$2=$A1827,Data!Q119,0)</f>
        <v>0</v>
      </c>
      <c r="U1827" s="169">
        <f>IF(U$2=$A1827,Data!R119,0)</f>
        <v>0</v>
      </c>
      <c r="V1827" s="169">
        <f>IF(V$2=$A1827,Data!S119,0)</f>
        <v>0</v>
      </c>
      <c r="W1827" s="169">
        <f>IF(W$2=$A1827,Data!T119,0)</f>
        <v>0</v>
      </c>
      <c r="X1827" s="169">
        <f>IF(X$2=$A1827,Data!U119,0)</f>
        <v>0</v>
      </c>
      <c r="Y1827" s="169">
        <f>IF(Y$2=$A1827,Data!V119,0)</f>
        <v>0</v>
      </c>
      <c r="Z1827" s="169">
        <f>IF(Z$2=$A1827,Data!W119,0)</f>
        <v>0</v>
      </c>
      <c r="AA1827" s="169">
        <f>IF(AA$2=$A1827,Data!X119,0)</f>
        <v>0</v>
      </c>
      <c r="AB1827" s="169">
        <f>IF(AB$2=$A1827,Data!Y119,0)</f>
        <v>0</v>
      </c>
      <c r="AC1827" s="169">
        <f>IF(AC$2=$A1827,Data!Z119,0)</f>
        <v>0</v>
      </c>
      <c r="AD1827" s="170">
        <f>IF(AD$2=$A1827,Data!AA119,0)</f>
        <v>0</v>
      </c>
      <c r="AE1827" s="171">
        <f>IF(AE$2=$A1827,Data!AB119,0)</f>
        <v>0</v>
      </c>
      <c r="AF1827" s="170">
        <f>IF(AF$2=$A1827,Data!AC119,0)</f>
        <v>0</v>
      </c>
      <c r="AG1827" s="171">
        <f>IF(AG$2=$A1827,Data!AD119,0)</f>
        <v>0</v>
      </c>
      <c r="AH1827" s="170">
        <f>IF(AH$2=$A1827,Data!AE119,0)</f>
        <v>0</v>
      </c>
      <c r="AI1827" s="171">
        <f>IF(AI$2=$A1827,Data!AF119,0)</f>
        <v>0</v>
      </c>
      <c r="AJ1827" s="170">
        <f>IF(AJ$2=$A1827,Data!AG119,0)</f>
        <v>0</v>
      </c>
      <c r="AK1827" s="171">
        <f>IF(AK$2=$A1827,Data!AH119,0)</f>
        <v>0</v>
      </c>
      <c r="AL1827" s="170">
        <f>IF(AL$2=$A1827,Data!AI119,0)</f>
        <v>0</v>
      </c>
      <c r="AM1827" t="str">
        <f t="shared" si="56"/>
        <v>0</v>
      </c>
      <c r="AN1827" t="e">
        <f>+INDEX(Validation!$D$4:$D$250,MATCH(Merge!B1827,Validation!$E$4:$E$250,0))</f>
        <v>#N/A</v>
      </c>
      <c r="AO1827" s="172">
        <f t="shared" si="57"/>
        <v>0</v>
      </c>
    </row>
    <row r="1828" spans="1:41" ht="15" x14ac:dyDescent="0.25">
      <c r="A1828">
        <f>Inputs!$H$15</f>
        <v>5</v>
      </c>
      <c r="B1828" t="str">
        <f>Inputs!$D$4</f>
        <v>Select Agency…</v>
      </c>
      <c r="C1828" s="166" t="str">
        <f>Inputs!$I$6</f>
        <v>(insert code)</v>
      </c>
      <c r="D1828" t="str">
        <f>IFERROR(INDEX(Inputs!$I$11:$I$19,MATCH(A1828,Inputs!$H$11:$H$19)),"")</f>
        <v>(insert code)</v>
      </c>
      <c r="E1828" s="167">
        <f>Data!B120</f>
        <v>0</v>
      </c>
      <c r="F1828" s="168">
        <f>IF(F$2=$A1828,Data!C120,0)</f>
        <v>0</v>
      </c>
      <c r="G1828" s="168">
        <f>IF(G$2=$A1828,Data!D120,0)</f>
        <v>0</v>
      </c>
      <c r="H1828" s="168">
        <f>IF(H$2=$A1828,Data!E120,0)</f>
        <v>0</v>
      </c>
      <c r="I1828" s="168">
        <f>IF(I$2=$A1828,Data!F120,0)</f>
        <v>0</v>
      </c>
      <c r="J1828" s="168">
        <f>IF(J$2=$A1828,Data!G120,0)</f>
        <v>0</v>
      </c>
      <c r="K1828" s="168">
        <f>IF(K$2=$A1828,Data!H120,0)</f>
        <v>0</v>
      </c>
      <c r="L1828" s="168">
        <f>IF(L$2=$A1828,Data!I120,0)</f>
        <v>0</v>
      </c>
      <c r="M1828" s="168">
        <f>IF(M$2=$A1828,Data!J120,0)</f>
        <v>0</v>
      </c>
      <c r="N1828" s="168">
        <f>IF(N$2=$A1828,Data!K120,0)</f>
        <v>0</v>
      </c>
      <c r="O1828" s="168">
        <f>IF(O$2=$A1828,Data!L120,0)</f>
        <v>0</v>
      </c>
      <c r="P1828" s="168">
        <f>IF(P$2=$A1828,Data!M120,0)</f>
        <v>0</v>
      </c>
      <c r="Q1828" s="168">
        <f>IF(Q$2=$A1828,Data!N120,0)</f>
        <v>0</v>
      </c>
      <c r="R1828" s="169">
        <f>IF(R$2=$A1828,Data!O120,0)</f>
        <v>0</v>
      </c>
      <c r="S1828" s="169">
        <f>IF(S$2=$A1828,Data!P120,0)</f>
        <v>0</v>
      </c>
      <c r="T1828" s="169">
        <f>IF(T$2=$A1828,Data!Q120,0)</f>
        <v>0</v>
      </c>
      <c r="U1828" s="169">
        <f>IF(U$2=$A1828,Data!R120,0)</f>
        <v>0</v>
      </c>
      <c r="V1828" s="169">
        <f>IF(V$2=$A1828,Data!S120,0)</f>
        <v>0</v>
      </c>
      <c r="W1828" s="169">
        <f>IF(W$2=$A1828,Data!T120,0)</f>
        <v>0</v>
      </c>
      <c r="X1828" s="169">
        <f>IF(X$2=$A1828,Data!U120,0)</f>
        <v>0</v>
      </c>
      <c r="Y1828" s="169">
        <f>IF(Y$2=$A1828,Data!V120,0)</f>
        <v>0</v>
      </c>
      <c r="Z1828" s="169">
        <f>IF(Z$2=$A1828,Data!W120,0)</f>
        <v>0</v>
      </c>
      <c r="AA1828" s="169">
        <f>IF(AA$2=$A1828,Data!X120,0)</f>
        <v>0</v>
      </c>
      <c r="AB1828" s="169">
        <f>IF(AB$2=$A1828,Data!Y120,0)</f>
        <v>0</v>
      </c>
      <c r="AC1828" s="169">
        <f>IF(AC$2=$A1828,Data!Z120,0)</f>
        <v>0</v>
      </c>
      <c r="AD1828" s="170">
        <f>IF(AD$2=$A1828,Data!AA120,0)</f>
        <v>0</v>
      </c>
      <c r="AE1828" s="171">
        <f>IF(AE$2=$A1828,Data!AB120,0)</f>
        <v>0</v>
      </c>
      <c r="AF1828" s="170">
        <f>IF(AF$2=$A1828,Data!AC120,0)</f>
        <v>0</v>
      </c>
      <c r="AG1828" s="171">
        <f>IF(AG$2=$A1828,Data!AD120,0)</f>
        <v>0</v>
      </c>
      <c r="AH1828" s="170">
        <f>IF(AH$2=$A1828,Data!AE120,0)</f>
        <v>0</v>
      </c>
      <c r="AI1828" s="171">
        <f>IF(AI$2=$A1828,Data!AF120,0)</f>
        <v>0</v>
      </c>
      <c r="AJ1828" s="170">
        <f>IF(AJ$2=$A1828,Data!AG120,0)</f>
        <v>0</v>
      </c>
      <c r="AK1828" s="171">
        <f>IF(AK$2=$A1828,Data!AH120,0)</f>
        <v>0</v>
      </c>
      <c r="AL1828" s="170">
        <f>IF(AL$2=$A1828,Data!AI120,0)</f>
        <v>0</v>
      </c>
      <c r="AM1828" t="str">
        <f t="shared" si="56"/>
        <v>0</v>
      </c>
      <c r="AN1828" t="e">
        <f>+INDEX(Validation!$D$4:$D$250,MATCH(Merge!B1828,Validation!$E$4:$E$250,0))</f>
        <v>#N/A</v>
      </c>
      <c r="AO1828" s="172">
        <f t="shared" si="57"/>
        <v>0</v>
      </c>
    </row>
    <row r="1829" spans="1:41" ht="15" x14ac:dyDescent="0.25">
      <c r="A1829">
        <f>Inputs!$H$15</f>
        <v>5</v>
      </c>
      <c r="B1829" t="str">
        <f>Inputs!$D$4</f>
        <v>Select Agency…</v>
      </c>
      <c r="C1829" s="166" t="str">
        <f>Inputs!$I$6</f>
        <v>(insert code)</v>
      </c>
      <c r="D1829" t="str">
        <f>IFERROR(INDEX(Inputs!$I$11:$I$19,MATCH(A1829,Inputs!$H$11:$H$19)),"")</f>
        <v>(insert code)</v>
      </c>
      <c r="E1829" s="167">
        <f>Data!B121</f>
        <v>0</v>
      </c>
      <c r="F1829" s="168">
        <f>IF(F$2=$A1829,Data!C121,0)</f>
        <v>0</v>
      </c>
      <c r="G1829" s="168">
        <f>IF(G$2=$A1829,Data!D121,0)</f>
        <v>0</v>
      </c>
      <c r="H1829" s="168">
        <f>IF(H$2=$A1829,Data!E121,0)</f>
        <v>0</v>
      </c>
      <c r="I1829" s="168">
        <f>IF(I$2=$A1829,Data!F121,0)</f>
        <v>0</v>
      </c>
      <c r="J1829" s="168">
        <f>IF(J$2=$A1829,Data!G121,0)</f>
        <v>0</v>
      </c>
      <c r="K1829" s="168">
        <f>IF(K$2=$A1829,Data!H121,0)</f>
        <v>0</v>
      </c>
      <c r="L1829" s="168">
        <f>IF(L$2=$A1829,Data!I121,0)</f>
        <v>0</v>
      </c>
      <c r="M1829" s="168">
        <f>IF(M$2=$A1829,Data!J121,0)</f>
        <v>0</v>
      </c>
      <c r="N1829" s="168">
        <f>IF(N$2=$A1829,Data!K121,0)</f>
        <v>0</v>
      </c>
      <c r="O1829" s="168">
        <f>IF(O$2=$A1829,Data!L121,0)</f>
        <v>0</v>
      </c>
      <c r="P1829" s="168">
        <f>IF(P$2=$A1829,Data!M121,0)</f>
        <v>0</v>
      </c>
      <c r="Q1829" s="168">
        <f>IF(Q$2=$A1829,Data!N121,0)</f>
        <v>0</v>
      </c>
      <c r="R1829" s="169">
        <f>IF(R$2=$A1829,Data!O121,0)</f>
        <v>0</v>
      </c>
      <c r="S1829" s="169">
        <f>IF(S$2=$A1829,Data!P121,0)</f>
        <v>0</v>
      </c>
      <c r="T1829" s="169">
        <f>IF(T$2=$A1829,Data!Q121,0)</f>
        <v>0</v>
      </c>
      <c r="U1829" s="169">
        <f>IF(U$2=$A1829,Data!R121,0)</f>
        <v>0</v>
      </c>
      <c r="V1829" s="169">
        <f>IF(V$2=$A1829,Data!S121,0)</f>
        <v>0</v>
      </c>
      <c r="W1829" s="169">
        <f>IF(W$2=$A1829,Data!T121,0)</f>
        <v>0</v>
      </c>
      <c r="X1829" s="169">
        <f>IF(X$2=$A1829,Data!U121,0)</f>
        <v>0</v>
      </c>
      <c r="Y1829" s="169">
        <f>IF(Y$2=$A1829,Data!V121,0)</f>
        <v>0</v>
      </c>
      <c r="Z1829" s="169">
        <f>IF(Z$2=$A1829,Data!W121,0)</f>
        <v>0</v>
      </c>
      <c r="AA1829" s="169">
        <f>IF(AA$2=$A1829,Data!X121,0)</f>
        <v>0</v>
      </c>
      <c r="AB1829" s="169">
        <f>IF(AB$2=$A1829,Data!Y121,0)</f>
        <v>0</v>
      </c>
      <c r="AC1829" s="169">
        <f>IF(AC$2=$A1829,Data!Z121,0)</f>
        <v>0</v>
      </c>
      <c r="AD1829" s="170">
        <f>IF(AD$2=$A1829,Data!AA121,0)</f>
        <v>0</v>
      </c>
      <c r="AE1829" s="171">
        <f>IF(AE$2=$A1829,Data!AB121,0)</f>
        <v>0</v>
      </c>
      <c r="AF1829" s="170">
        <f>IF(AF$2=$A1829,Data!AC121,0)</f>
        <v>0</v>
      </c>
      <c r="AG1829" s="171">
        <f>IF(AG$2=$A1829,Data!AD121,0)</f>
        <v>0</v>
      </c>
      <c r="AH1829" s="170">
        <f>IF(AH$2=$A1829,Data!AE121,0)</f>
        <v>0</v>
      </c>
      <c r="AI1829" s="171">
        <f>IF(AI$2=$A1829,Data!AF121,0)</f>
        <v>0</v>
      </c>
      <c r="AJ1829" s="170">
        <f>IF(AJ$2=$A1829,Data!AG121,0)</f>
        <v>0</v>
      </c>
      <c r="AK1829" s="171">
        <f>IF(AK$2=$A1829,Data!AH121,0)</f>
        <v>0</v>
      </c>
      <c r="AL1829" s="170">
        <f>IF(AL$2=$A1829,Data!AI121,0)</f>
        <v>0</v>
      </c>
      <c r="AM1829" t="str">
        <f t="shared" si="56"/>
        <v>0</v>
      </c>
      <c r="AN1829" t="e">
        <f>+INDEX(Validation!$D$4:$D$250,MATCH(Merge!B1829,Validation!$E$4:$E$250,0))</f>
        <v>#N/A</v>
      </c>
      <c r="AO1829" s="172">
        <f t="shared" si="57"/>
        <v>0</v>
      </c>
    </row>
    <row r="1830" spans="1:41" ht="15" x14ac:dyDescent="0.25">
      <c r="A1830">
        <f>Inputs!$H$15</f>
        <v>5</v>
      </c>
      <c r="B1830" t="str">
        <f>Inputs!$D$4</f>
        <v>Select Agency…</v>
      </c>
      <c r="C1830" s="166" t="str">
        <f>Inputs!$I$6</f>
        <v>(insert code)</v>
      </c>
      <c r="D1830" t="str">
        <f>IFERROR(INDEX(Inputs!$I$11:$I$19,MATCH(A1830,Inputs!$H$11:$H$19)),"")</f>
        <v>(insert code)</v>
      </c>
      <c r="E1830" s="167">
        <f>Data!B122</f>
        <v>0</v>
      </c>
      <c r="F1830" s="168">
        <f>IF(F$2=$A1830,Data!C122,0)</f>
        <v>0</v>
      </c>
      <c r="G1830" s="168">
        <f>IF(G$2=$A1830,Data!D122,0)</f>
        <v>0</v>
      </c>
      <c r="H1830" s="168">
        <f>IF(H$2=$A1830,Data!E122,0)</f>
        <v>0</v>
      </c>
      <c r="I1830" s="168">
        <f>IF(I$2=$A1830,Data!F122,0)</f>
        <v>0</v>
      </c>
      <c r="J1830" s="168">
        <f>IF(J$2=$A1830,Data!G122,0)</f>
        <v>0</v>
      </c>
      <c r="K1830" s="168">
        <f>IF(K$2=$A1830,Data!H122,0)</f>
        <v>0</v>
      </c>
      <c r="L1830" s="168">
        <f>IF(L$2=$A1830,Data!I122,0)</f>
        <v>0</v>
      </c>
      <c r="M1830" s="168">
        <f>IF(M$2=$A1830,Data!J122,0)</f>
        <v>0</v>
      </c>
      <c r="N1830" s="168">
        <f>IF(N$2=$A1830,Data!K122,0)</f>
        <v>0</v>
      </c>
      <c r="O1830" s="168">
        <f>IF(O$2=$A1830,Data!L122,0)</f>
        <v>0</v>
      </c>
      <c r="P1830" s="168">
        <f>IF(P$2=$A1830,Data!M122,0)</f>
        <v>0</v>
      </c>
      <c r="Q1830" s="168">
        <f>IF(Q$2=$A1830,Data!N122,0)</f>
        <v>0</v>
      </c>
      <c r="R1830" s="169">
        <f>IF(R$2=$A1830,Data!O122,0)</f>
        <v>0</v>
      </c>
      <c r="S1830" s="169">
        <f>IF(S$2=$A1830,Data!P122,0)</f>
        <v>0</v>
      </c>
      <c r="T1830" s="169">
        <f>IF(T$2=$A1830,Data!Q122,0)</f>
        <v>0</v>
      </c>
      <c r="U1830" s="169">
        <f>IF(U$2=$A1830,Data!R122,0)</f>
        <v>0</v>
      </c>
      <c r="V1830" s="169">
        <f>IF(V$2=$A1830,Data!S122,0)</f>
        <v>0</v>
      </c>
      <c r="W1830" s="169">
        <f>IF(W$2=$A1830,Data!T122,0)</f>
        <v>0</v>
      </c>
      <c r="X1830" s="169">
        <f>IF(X$2=$A1830,Data!U122,0)</f>
        <v>0</v>
      </c>
      <c r="Y1830" s="169">
        <f>IF(Y$2=$A1830,Data!V122,0)</f>
        <v>0</v>
      </c>
      <c r="Z1830" s="169">
        <f>IF(Z$2=$A1830,Data!W122,0)</f>
        <v>0</v>
      </c>
      <c r="AA1830" s="169">
        <f>IF(AA$2=$A1830,Data!X122,0)</f>
        <v>0</v>
      </c>
      <c r="AB1830" s="169">
        <f>IF(AB$2=$A1830,Data!Y122,0)</f>
        <v>0</v>
      </c>
      <c r="AC1830" s="169">
        <f>IF(AC$2=$A1830,Data!Z122,0)</f>
        <v>0</v>
      </c>
      <c r="AD1830" s="170">
        <f>IF(AD$2=$A1830,Data!AA122,0)</f>
        <v>0</v>
      </c>
      <c r="AE1830" s="171">
        <f>IF(AE$2=$A1830,Data!AB122,0)</f>
        <v>0</v>
      </c>
      <c r="AF1830" s="170">
        <f>IF(AF$2=$A1830,Data!AC122,0)</f>
        <v>0</v>
      </c>
      <c r="AG1830" s="171">
        <f>IF(AG$2=$A1830,Data!AD122,0)</f>
        <v>0</v>
      </c>
      <c r="AH1830" s="170">
        <f>IF(AH$2=$A1830,Data!AE122,0)</f>
        <v>0</v>
      </c>
      <c r="AI1830" s="171">
        <f>IF(AI$2=$A1830,Data!AF122,0)</f>
        <v>0</v>
      </c>
      <c r="AJ1830" s="170">
        <f>IF(AJ$2=$A1830,Data!AG122,0)</f>
        <v>0</v>
      </c>
      <c r="AK1830" s="171">
        <f>IF(AK$2=$A1830,Data!AH122,0)</f>
        <v>0</v>
      </c>
      <c r="AL1830" s="170">
        <f>IF(AL$2=$A1830,Data!AI122,0)</f>
        <v>0</v>
      </c>
      <c r="AM1830" t="str">
        <f t="shared" si="56"/>
        <v>0</v>
      </c>
      <c r="AN1830" t="e">
        <f>+INDEX(Validation!$D$4:$D$250,MATCH(Merge!B1830,Validation!$E$4:$E$250,0))</f>
        <v>#N/A</v>
      </c>
      <c r="AO1830" s="172">
        <f t="shared" si="57"/>
        <v>0</v>
      </c>
    </row>
    <row r="1831" spans="1:41" ht="15" x14ac:dyDescent="0.25">
      <c r="A1831">
        <f>Inputs!$H$15</f>
        <v>5</v>
      </c>
      <c r="B1831" t="str">
        <f>Inputs!$D$4</f>
        <v>Select Agency…</v>
      </c>
      <c r="C1831" s="166" t="str">
        <f>Inputs!$I$6</f>
        <v>(insert code)</v>
      </c>
      <c r="D1831" t="str">
        <f>IFERROR(INDEX(Inputs!$I$11:$I$19,MATCH(A1831,Inputs!$H$11:$H$19)),"")</f>
        <v>(insert code)</v>
      </c>
      <c r="E1831" s="167">
        <f>Data!B123</f>
        <v>0</v>
      </c>
      <c r="F1831" s="168">
        <f>IF(F$2=$A1831,Data!C123,0)</f>
        <v>0</v>
      </c>
      <c r="G1831" s="168">
        <f>IF(G$2=$A1831,Data!D123,0)</f>
        <v>0</v>
      </c>
      <c r="H1831" s="168">
        <f>IF(H$2=$A1831,Data!E123,0)</f>
        <v>0</v>
      </c>
      <c r="I1831" s="168">
        <f>IF(I$2=$A1831,Data!F123,0)</f>
        <v>0</v>
      </c>
      <c r="J1831" s="168">
        <f>IF(J$2=$A1831,Data!G123,0)</f>
        <v>0</v>
      </c>
      <c r="K1831" s="168">
        <f>IF(K$2=$A1831,Data!H123,0)</f>
        <v>0</v>
      </c>
      <c r="L1831" s="168">
        <f>IF(L$2=$A1831,Data!I123,0)</f>
        <v>0</v>
      </c>
      <c r="M1831" s="168">
        <f>IF(M$2=$A1831,Data!J123,0)</f>
        <v>0</v>
      </c>
      <c r="N1831" s="168">
        <f>IF(N$2=$A1831,Data!K123,0)</f>
        <v>0</v>
      </c>
      <c r="O1831" s="168">
        <f>IF(O$2=$A1831,Data!L123,0)</f>
        <v>0</v>
      </c>
      <c r="P1831" s="168">
        <f>IF(P$2=$A1831,Data!M123,0)</f>
        <v>0</v>
      </c>
      <c r="Q1831" s="168">
        <f>IF(Q$2=$A1831,Data!N123,0)</f>
        <v>0</v>
      </c>
      <c r="R1831" s="169">
        <f>IF(R$2=$A1831,Data!O123,0)</f>
        <v>0</v>
      </c>
      <c r="S1831" s="169">
        <f>IF(S$2=$A1831,Data!P123,0)</f>
        <v>0</v>
      </c>
      <c r="T1831" s="169">
        <f>IF(T$2=$A1831,Data!Q123,0)</f>
        <v>0</v>
      </c>
      <c r="U1831" s="169">
        <f>IF(U$2=$A1831,Data!R123,0)</f>
        <v>0</v>
      </c>
      <c r="V1831" s="169">
        <f>IF(V$2=$A1831,Data!S123,0)</f>
        <v>0</v>
      </c>
      <c r="W1831" s="169">
        <f>IF(W$2=$A1831,Data!T123,0)</f>
        <v>0</v>
      </c>
      <c r="X1831" s="169">
        <f>IF(X$2=$A1831,Data!U123,0)</f>
        <v>0</v>
      </c>
      <c r="Y1831" s="169">
        <f>IF(Y$2=$A1831,Data!V123,0)</f>
        <v>0</v>
      </c>
      <c r="Z1831" s="169">
        <f>IF(Z$2=$A1831,Data!W123,0)</f>
        <v>0</v>
      </c>
      <c r="AA1831" s="169">
        <f>IF(AA$2=$A1831,Data!X123,0)</f>
        <v>0</v>
      </c>
      <c r="AB1831" s="169">
        <f>IF(AB$2=$A1831,Data!Y123,0)</f>
        <v>0</v>
      </c>
      <c r="AC1831" s="169">
        <f>IF(AC$2=$A1831,Data!Z123,0)</f>
        <v>0</v>
      </c>
      <c r="AD1831" s="170">
        <f>IF(AD$2=$A1831,Data!AA123,0)</f>
        <v>0</v>
      </c>
      <c r="AE1831" s="171">
        <f>IF(AE$2=$A1831,Data!AB123,0)</f>
        <v>0</v>
      </c>
      <c r="AF1831" s="170">
        <f>IF(AF$2=$A1831,Data!AC123,0)</f>
        <v>0</v>
      </c>
      <c r="AG1831" s="171">
        <f>IF(AG$2=$A1831,Data!AD123,0)</f>
        <v>0</v>
      </c>
      <c r="AH1831" s="170">
        <f>IF(AH$2=$A1831,Data!AE123,0)</f>
        <v>0</v>
      </c>
      <c r="AI1831" s="171">
        <f>IF(AI$2=$A1831,Data!AF123,0)</f>
        <v>0</v>
      </c>
      <c r="AJ1831" s="170">
        <f>IF(AJ$2=$A1831,Data!AG123,0)</f>
        <v>0</v>
      </c>
      <c r="AK1831" s="171">
        <f>IF(AK$2=$A1831,Data!AH123,0)</f>
        <v>0</v>
      </c>
      <c r="AL1831" s="170">
        <f>IF(AL$2=$A1831,Data!AI123,0)</f>
        <v>0</v>
      </c>
      <c r="AM1831" t="str">
        <f t="shared" si="56"/>
        <v>0</v>
      </c>
      <c r="AN1831" t="e">
        <f>+INDEX(Validation!$D$4:$D$250,MATCH(Merge!B1831,Validation!$E$4:$E$250,0))</f>
        <v>#N/A</v>
      </c>
      <c r="AO1831" s="172">
        <f t="shared" si="57"/>
        <v>0</v>
      </c>
    </row>
    <row r="1832" spans="1:41" ht="15" x14ac:dyDescent="0.25">
      <c r="A1832">
        <f>Inputs!$H$15</f>
        <v>5</v>
      </c>
      <c r="B1832" t="str">
        <f>Inputs!$D$4</f>
        <v>Select Agency…</v>
      </c>
      <c r="C1832" s="166" t="str">
        <f>Inputs!$I$6</f>
        <v>(insert code)</v>
      </c>
      <c r="D1832" t="str">
        <f>IFERROR(INDEX(Inputs!$I$11:$I$19,MATCH(A1832,Inputs!$H$11:$H$19)),"")</f>
        <v>(insert code)</v>
      </c>
      <c r="E1832" s="167">
        <f>Data!B124</f>
        <v>0</v>
      </c>
      <c r="F1832" s="168">
        <f>IF(F$2=$A1832,Data!C124,0)</f>
        <v>0</v>
      </c>
      <c r="G1832" s="168">
        <f>IF(G$2=$A1832,Data!D124,0)</f>
        <v>0</v>
      </c>
      <c r="H1832" s="168">
        <f>IF(H$2=$A1832,Data!E124,0)</f>
        <v>0</v>
      </c>
      <c r="I1832" s="168">
        <f>IF(I$2=$A1832,Data!F124,0)</f>
        <v>0</v>
      </c>
      <c r="J1832" s="168">
        <f>IF(J$2=$A1832,Data!G124,0)</f>
        <v>0</v>
      </c>
      <c r="K1832" s="168">
        <f>IF(K$2=$A1832,Data!H124,0)</f>
        <v>0</v>
      </c>
      <c r="L1832" s="168">
        <f>IF(L$2=$A1832,Data!I124,0)</f>
        <v>0</v>
      </c>
      <c r="M1832" s="168">
        <f>IF(M$2=$A1832,Data!J124,0)</f>
        <v>0</v>
      </c>
      <c r="N1832" s="168">
        <f>IF(N$2=$A1832,Data!K124,0)</f>
        <v>0</v>
      </c>
      <c r="O1832" s="168">
        <f>IF(O$2=$A1832,Data!L124,0)</f>
        <v>0</v>
      </c>
      <c r="P1832" s="168">
        <f>IF(P$2=$A1832,Data!M124,0)</f>
        <v>0</v>
      </c>
      <c r="Q1832" s="168">
        <f>IF(Q$2=$A1832,Data!N124,0)</f>
        <v>0</v>
      </c>
      <c r="R1832" s="169">
        <f>IF(R$2=$A1832,Data!O124,0)</f>
        <v>0</v>
      </c>
      <c r="S1832" s="169">
        <f>IF(S$2=$A1832,Data!P124,0)</f>
        <v>0</v>
      </c>
      <c r="T1832" s="169">
        <f>IF(T$2=$A1832,Data!Q124,0)</f>
        <v>0</v>
      </c>
      <c r="U1832" s="169">
        <f>IF(U$2=$A1832,Data!R124,0)</f>
        <v>0</v>
      </c>
      <c r="V1832" s="169">
        <f>IF(V$2=$A1832,Data!S124,0)</f>
        <v>0</v>
      </c>
      <c r="W1832" s="169">
        <f>IF(W$2=$A1832,Data!T124,0)</f>
        <v>0</v>
      </c>
      <c r="X1832" s="169">
        <f>IF(X$2=$A1832,Data!U124,0)</f>
        <v>0</v>
      </c>
      <c r="Y1832" s="169">
        <f>IF(Y$2=$A1832,Data!V124,0)</f>
        <v>0</v>
      </c>
      <c r="Z1832" s="169">
        <f>IF(Z$2=$A1832,Data!W124,0)</f>
        <v>0</v>
      </c>
      <c r="AA1832" s="169">
        <f>IF(AA$2=$A1832,Data!X124,0)</f>
        <v>0</v>
      </c>
      <c r="AB1832" s="169">
        <f>IF(AB$2=$A1832,Data!Y124,0)</f>
        <v>0</v>
      </c>
      <c r="AC1832" s="169">
        <f>IF(AC$2=$A1832,Data!Z124,0)</f>
        <v>0</v>
      </c>
      <c r="AD1832" s="170">
        <f>IF(AD$2=$A1832,Data!AA124,0)</f>
        <v>0</v>
      </c>
      <c r="AE1832" s="171">
        <f>IF(AE$2=$A1832,Data!AB124,0)</f>
        <v>0</v>
      </c>
      <c r="AF1832" s="170">
        <f>IF(AF$2=$A1832,Data!AC124,0)</f>
        <v>0</v>
      </c>
      <c r="AG1832" s="171">
        <f>IF(AG$2=$A1832,Data!AD124,0)</f>
        <v>0</v>
      </c>
      <c r="AH1832" s="170">
        <f>IF(AH$2=$A1832,Data!AE124,0)</f>
        <v>0</v>
      </c>
      <c r="AI1832" s="171">
        <f>IF(AI$2=$A1832,Data!AF124,0)</f>
        <v>0</v>
      </c>
      <c r="AJ1832" s="170">
        <f>IF(AJ$2=$A1832,Data!AG124,0)</f>
        <v>0</v>
      </c>
      <c r="AK1832" s="171">
        <f>IF(AK$2=$A1832,Data!AH124,0)</f>
        <v>0</v>
      </c>
      <c r="AL1832" s="170">
        <f>IF(AL$2=$A1832,Data!AI124,0)</f>
        <v>0</v>
      </c>
      <c r="AM1832" t="str">
        <f t="shared" si="56"/>
        <v>0</v>
      </c>
      <c r="AN1832" t="e">
        <f>+INDEX(Validation!$D$4:$D$250,MATCH(Merge!B1832,Validation!$E$4:$E$250,0))</f>
        <v>#N/A</v>
      </c>
      <c r="AO1832" s="172">
        <f t="shared" si="57"/>
        <v>0</v>
      </c>
    </row>
    <row r="1833" spans="1:41" ht="15" x14ac:dyDescent="0.25">
      <c r="A1833">
        <f>Inputs!$H$15</f>
        <v>5</v>
      </c>
      <c r="B1833" t="str">
        <f>Inputs!$D$4</f>
        <v>Select Agency…</v>
      </c>
      <c r="C1833" s="166" t="str">
        <f>Inputs!$I$6</f>
        <v>(insert code)</v>
      </c>
      <c r="D1833" t="str">
        <f>IFERROR(INDEX(Inputs!$I$11:$I$19,MATCH(A1833,Inputs!$H$11:$H$19)),"")</f>
        <v>(insert code)</v>
      </c>
      <c r="E1833" s="167">
        <f>Data!B125</f>
        <v>0</v>
      </c>
      <c r="F1833" s="168">
        <f>IF(F$2=$A1833,Data!C125,0)</f>
        <v>0</v>
      </c>
      <c r="G1833" s="168">
        <f>IF(G$2=$A1833,Data!D125,0)</f>
        <v>0</v>
      </c>
      <c r="H1833" s="168">
        <f>IF(H$2=$A1833,Data!E125,0)</f>
        <v>0</v>
      </c>
      <c r="I1833" s="168">
        <f>IF(I$2=$A1833,Data!F125,0)</f>
        <v>0</v>
      </c>
      <c r="J1833" s="168">
        <f>IF(J$2=$A1833,Data!G125,0)</f>
        <v>0</v>
      </c>
      <c r="K1833" s="168">
        <f>IF(K$2=$A1833,Data!H125,0)</f>
        <v>0</v>
      </c>
      <c r="L1833" s="168">
        <f>IF(L$2=$A1833,Data!I125,0)</f>
        <v>0</v>
      </c>
      <c r="M1833" s="168">
        <f>IF(M$2=$A1833,Data!J125,0)</f>
        <v>0</v>
      </c>
      <c r="N1833" s="168">
        <f>IF(N$2=$A1833,Data!K125,0)</f>
        <v>0</v>
      </c>
      <c r="O1833" s="168">
        <f>IF(O$2=$A1833,Data!L125,0)</f>
        <v>0</v>
      </c>
      <c r="P1833" s="168">
        <f>IF(P$2=$A1833,Data!M125,0)</f>
        <v>0</v>
      </c>
      <c r="Q1833" s="168">
        <f>IF(Q$2=$A1833,Data!N125,0)</f>
        <v>0</v>
      </c>
      <c r="R1833" s="169">
        <f>IF(R$2=$A1833,Data!O125,0)</f>
        <v>0</v>
      </c>
      <c r="S1833" s="169">
        <f>IF(S$2=$A1833,Data!P125,0)</f>
        <v>0</v>
      </c>
      <c r="T1833" s="169">
        <f>IF(T$2=$A1833,Data!Q125,0)</f>
        <v>0</v>
      </c>
      <c r="U1833" s="169">
        <f>IF(U$2=$A1833,Data!R125,0)</f>
        <v>0</v>
      </c>
      <c r="V1833" s="169">
        <f>IF(V$2=$A1833,Data!S125,0)</f>
        <v>0</v>
      </c>
      <c r="W1833" s="169">
        <f>IF(W$2=$A1833,Data!T125,0)</f>
        <v>0</v>
      </c>
      <c r="X1833" s="169">
        <f>IF(X$2=$A1833,Data!U125,0)</f>
        <v>0</v>
      </c>
      <c r="Y1833" s="169">
        <f>IF(Y$2=$A1833,Data!V125,0)</f>
        <v>0</v>
      </c>
      <c r="Z1833" s="169">
        <f>IF(Z$2=$A1833,Data!W125,0)</f>
        <v>0</v>
      </c>
      <c r="AA1833" s="169">
        <f>IF(AA$2=$A1833,Data!X125,0)</f>
        <v>0</v>
      </c>
      <c r="AB1833" s="169">
        <f>IF(AB$2=$A1833,Data!Y125,0)</f>
        <v>0</v>
      </c>
      <c r="AC1833" s="169">
        <f>IF(AC$2=$A1833,Data!Z125,0)</f>
        <v>0</v>
      </c>
      <c r="AD1833" s="170">
        <f>IF(AD$2=$A1833,Data!AA125,0)</f>
        <v>0</v>
      </c>
      <c r="AE1833" s="171">
        <f>IF(AE$2=$A1833,Data!AB125,0)</f>
        <v>0</v>
      </c>
      <c r="AF1833" s="170">
        <f>IF(AF$2=$A1833,Data!AC125,0)</f>
        <v>0</v>
      </c>
      <c r="AG1833" s="171">
        <f>IF(AG$2=$A1833,Data!AD125,0)</f>
        <v>0</v>
      </c>
      <c r="AH1833" s="170">
        <f>IF(AH$2=$A1833,Data!AE125,0)</f>
        <v>0</v>
      </c>
      <c r="AI1833" s="171">
        <f>IF(AI$2=$A1833,Data!AF125,0)</f>
        <v>0</v>
      </c>
      <c r="AJ1833" s="170">
        <f>IF(AJ$2=$A1833,Data!AG125,0)</f>
        <v>0</v>
      </c>
      <c r="AK1833" s="171">
        <f>IF(AK$2=$A1833,Data!AH125,0)</f>
        <v>0</v>
      </c>
      <c r="AL1833" s="170">
        <f>IF(AL$2=$A1833,Data!AI125,0)</f>
        <v>0</v>
      </c>
      <c r="AM1833" t="str">
        <f t="shared" si="56"/>
        <v>0</v>
      </c>
      <c r="AN1833" t="e">
        <f>+INDEX(Validation!$D$4:$D$250,MATCH(Merge!B1833,Validation!$E$4:$E$250,0))</f>
        <v>#N/A</v>
      </c>
      <c r="AO1833" s="172">
        <f t="shared" si="57"/>
        <v>0</v>
      </c>
    </row>
    <row r="1834" spans="1:41" ht="15" x14ac:dyDescent="0.25">
      <c r="A1834">
        <f>Inputs!$H$15</f>
        <v>5</v>
      </c>
      <c r="B1834" t="str">
        <f>Inputs!$D$4</f>
        <v>Select Agency…</v>
      </c>
      <c r="C1834" s="166" t="str">
        <f>Inputs!$I$6</f>
        <v>(insert code)</v>
      </c>
      <c r="D1834" t="str">
        <f>IFERROR(INDEX(Inputs!$I$11:$I$19,MATCH(A1834,Inputs!$H$11:$H$19)),"")</f>
        <v>(insert code)</v>
      </c>
      <c r="E1834" s="167">
        <f>Data!B126</f>
        <v>0</v>
      </c>
      <c r="F1834" s="168">
        <f>IF(F$2=$A1834,Data!C126,0)</f>
        <v>0</v>
      </c>
      <c r="G1834" s="168">
        <f>IF(G$2=$A1834,Data!D126,0)</f>
        <v>0</v>
      </c>
      <c r="H1834" s="168">
        <f>IF(H$2=$A1834,Data!E126,0)</f>
        <v>0</v>
      </c>
      <c r="I1834" s="168">
        <f>IF(I$2=$A1834,Data!F126,0)</f>
        <v>0</v>
      </c>
      <c r="J1834" s="168">
        <f>IF(J$2=$A1834,Data!G126,0)</f>
        <v>0</v>
      </c>
      <c r="K1834" s="168">
        <f>IF(K$2=$A1834,Data!H126,0)</f>
        <v>0</v>
      </c>
      <c r="L1834" s="168">
        <f>IF(L$2=$A1834,Data!I126,0)</f>
        <v>0</v>
      </c>
      <c r="M1834" s="168">
        <f>IF(M$2=$A1834,Data!J126,0)</f>
        <v>0</v>
      </c>
      <c r="N1834" s="168">
        <f>IF(N$2=$A1834,Data!K126,0)</f>
        <v>0</v>
      </c>
      <c r="O1834" s="168">
        <f>IF(O$2=$A1834,Data!L126,0)</f>
        <v>0</v>
      </c>
      <c r="P1834" s="168">
        <f>IF(P$2=$A1834,Data!M126,0)</f>
        <v>0</v>
      </c>
      <c r="Q1834" s="168">
        <f>IF(Q$2=$A1834,Data!N126,0)</f>
        <v>0</v>
      </c>
      <c r="R1834" s="169">
        <f>IF(R$2=$A1834,Data!O126,0)</f>
        <v>0</v>
      </c>
      <c r="S1834" s="169">
        <f>IF(S$2=$A1834,Data!P126,0)</f>
        <v>0</v>
      </c>
      <c r="T1834" s="169">
        <f>IF(T$2=$A1834,Data!Q126,0)</f>
        <v>0</v>
      </c>
      <c r="U1834" s="169">
        <f>IF(U$2=$A1834,Data!R126,0)</f>
        <v>0</v>
      </c>
      <c r="V1834" s="169">
        <f>IF(V$2=$A1834,Data!S126,0)</f>
        <v>0</v>
      </c>
      <c r="W1834" s="169">
        <f>IF(W$2=$A1834,Data!T126,0)</f>
        <v>0</v>
      </c>
      <c r="X1834" s="169">
        <f>IF(X$2=$A1834,Data!U126,0)</f>
        <v>0</v>
      </c>
      <c r="Y1834" s="169">
        <f>IF(Y$2=$A1834,Data!V126,0)</f>
        <v>0</v>
      </c>
      <c r="Z1834" s="169">
        <f>IF(Z$2=$A1834,Data!W126,0)</f>
        <v>0</v>
      </c>
      <c r="AA1834" s="169">
        <f>IF(AA$2=$A1834,Data!X126,0)</f>
        <v>0</v>
      </c>
      <c r="AB1834" s="169">
        <f>IF(AB$2=$A1834,Data!Y126,0)</f>
        <v>0</v>
      </c>
      <c r="AC1834" s="169">
        <f>IF(AC$2=$A1834,Data!Z126,0)</f>
        <v>0</v>
      </c>
      <c r="AD1834" s="170">
        <f>IF(AD$2=$A1834,Data!AA126,0)</f>
        <v>0</v>
      </c>
      <c r="AE1834" s="171">
        <f>IF(AE$2=$A1834,Data!AB126,0)</f>
        <v>0</v>
      </c>
      <c r="AF1834" s="170">
        <f>IF(AF$2=$A1834,Data!AC126,0)</f>
        <v>0</v>
      </c>
      <c r="AG1834" s="171">
        <f>IF(AG$2=$A1834,Data!AD126,0)</f>
        <v>0</v>
      </c>
      <c r="AH1834" s="170">
        <f>IF(AH$2=$A1834,Data!AE126,0)</f>
        <v>0</v>
      </c>
      <c r="AI1834" s="171">
        <f>IF(AI$2=$A1834,Data!AF126,0)</f>
        <v>0</v>
      </c>
      <c r="AJ1834" s="170">
        <f>IF(AJ$2=$A1834,Data!AG126,0)</f>
        <v>0</v>
      </c>
      <c r="AK1834" s="171">
        <f>IF(AK$2=$A1834,Data!AH126,0)</f>
        <v>0</v>
      </c>
      <c r="AL1834" s="170">
        <f>IF(AL$2=$A1834,Data!AI126,0)</f>
        <v>0</v>
      </c>
      <c r="AM1834" t="str">
        <f t="shared" si="56"/>
        <v>0</v>
      </c>
      <c r="AN1834" t="e">
        <f>+INDEX(Validation!$D$4:$D$250,MATCH(Merge!B1834,Validation!$E$4:$E$250,0))</f>
        <v>#N/A</v>
      </c>
      <c r="AO1834" s="172">
        <f t="shared" si="57"/>
        <v>0</v>
      </c>
    </row>
    <row r="1835" spans="1:41" ht="15" x14ac:dyDescent="0.25">
      <c r="A1835">
        <f>Inputs!$H$15</f>
        <v>5</v>
      </c>
      <c r="B1835" t="str">
        <f>Inputs!$D$4</f>
        <v>Select Agency…</v>
      </c>
      <c r="C1835" s="166" t="str">
        <f>Inputs!$I$6</f>
        <v>(insert code)</v>
      </c>
      <c r="D1835" t="str">
        <f>IFERROR(INDEX(Inputs!$I$11:$I$19,MATCH(A1835,Inputs!$H$11:$H$19)),"")</f>
        <v>(insert code)</v>
      </c>
      <c r="E1835" s="167">
        <f>Data!B127</f>
        <v>0</v>
      </c>
      <c r="F1835" s="168">
        <f>IF(F$2=$A1835,Data!C127,0)</f>
        <v>0</v>
      </c>
      <c r="G1835" s="168">
        <f>IF(G$2=$A1835,Data!D127,0)</f>
        <v>0</v>
      </c>
      <c r="H1835" s="168">
        <f>IF(H$2=$A1835,Data!E127,0)</f>
        <v>0</v>
      </c>
      <c r="I1835" s="168">
        <f>IF(I$2=$A1835,Data!F127,0)</f>
        <v>0</v>
      </c>
      <c r="J1835" s="168">
        <f>IF(J$2=$A1835,Data!G127,0)</f>
        <v>0</v>
      </c>
      <c r="K1835" s="168">
        <f>IF(K$2=$A1835,Data!H127,0)</f>
        <v>0</v>
      </c>
      <c r="L1835" s="168">
        <f>IF(L$2=$A1835,Data!I127,0)</f>
        <v>0</v>
      </c>
      <c r="M1835" s="168">
        <f>IF(M$2=$A1835,Data!J127,0)</f>
        <v>0</v>
      </c>
      <c r="N1835" s="168">
        <f>IF(N$2=$A1835,Data!K127,0)</f>
        <v>0</v>
      </c>
      <c r="O1835" s="168">
        <f>IF(O$2=$A1835,Data!L127,0)</f>
        <v>0</v>
      </c>
      <c r="P1835" s="168">
        <f>IF(P$2=$A1835,Data!M127,0)</f>
        <v>0</v>
      </c>
      <c r="Q1835" s="168">
        <f>IF(Q$2=$A1835,Data!N127,0)</f>
        <v>0</v>
      </c>
      <c r="R1835" s="169">
        <f>IF(R$2=$A1835,Data!O127,0)</f>
        <v>0</v>
      </c>
      <c r="S1835" s="169">
        <f>IF(S$2=$A1835,Data!P127,0)</f>
        <v>0</v>
      </c>
      <c r="T1835" s="169">
        <f>IF(T$2=$A1835,Data!Q127,0)</f>
        <v>0</v>
      </c>
      <c r="U1835" s="169">
        <f>IF(U$2=$A1835,Data!R127,0)</f>
        <v>0</v>
      </c>
      <c r="V1835" s="169">
        <f>IF(V$2=$A1835,Data!S127,0)</f>
        <v>0</v>
      </c>
      <c r="W1835" s="169">
        <f>IF(W$2=$A1835,Data!T127,0)</f>
        <v>0</v>
      </c>
      <c r="X1835" s="169">
        <f>IF(X$2=$A1835,Data!U127,0)</f>
        <v>0</v>
      </c>
      <c r="Y1835" s="169">
        <f>IF(Y$2=$A1835,Data!V127,0)</f>
        <v>0</v>
      </c>
      <c r="Z1835" s="169">
        <f>IF(Z$2=$A1835,Data!W127,0)</f>
        <v>0</v>
      </c>
      <c r="AA1835" s="169">
        <f>IF(AA$2=$A1835,Data!X127,0)</f>
        <v>0</v>
      </c>
      <c r="AB1835" s="169">
        <f>IF(AB$2=$A1835,Data!Y127,0)</f>
        <v>0</v>
      </c>
      <c r="AC1835" s="169">
        <f>IF(AC$2=$A1835,Data!Z127,0)</f>
        <v>0</v>
      </c>
      <c r="AD1835" s="170">
        <f>IF(AD$2=$A1835,Data!AA127,0)</f>
        <v>0</v>
      </c>
      <c r="AE1835" s="171">
        <f>IF(AE$2=$A1835,Data!AB127,0)</f>
        <v>0</v>
      </c>
      <c r="AF1835" s="170">
        <f>IF(AF$2=$A1835,Data!AC127,0)</f>
        <v>0</v>
      </c>
      <c r="AG1835" s="171">
        <f>IF(AG$2=$A1835,Data!AD127,0)</f>
        <v>0</v>
      </c>
      <c r="AH1835" s="170">
        <f>IF(AH$2=$A1835,Data!AE127,0)</f>
        <v>0</v>
      </c>
      <c r="AI1835" s="171">
        <f>IF(AI$2=$A1835,Data!AF127,0)</f>
        <v>0</v>
      </c>
      <c r="AJ1835" s="170">
        <f>IF(AJ$2=$A1835,Data!AG127,0)</f>
        <v>0</v>
      </c>
      <c r="AK1835" s="171">
        <f>IF(AK$2=$A1835,Data!AH127,0)</f>
        <v>0</v>
      </c>
      <c r="AL1835" s="170">
        <f>IF(AL$2=$A1835,Data!AI127,0)</f>
        <v>0</v>
      </c>
      <c r="AM1835" t="str">
        <f t="shared" si="56"/>
        <v>0</v>
      </c>
      <c r="AN1835" t="e">
        <f>+INDEX(Validation!$D$4:$D$250,MATCH(Merge!B1835,Validation!$E$4:$E$250,0))</f>
        <v>#N/A</v>
      </c>
      <c r="AO1835" s="172">
        <f t="shared" si="57"/>
        <v>0</v>
      </c>
    </row>
    <row r="1836" spans="1:41" ht="15" x14ac:dyDescent="0.25">
      <c r="A1836">
        <f>Inputs!$H$15</f>
        <v>5</v>
      </c>
      <c r="B1836" t="str">
        <f>Inputs!$D$4</f>
        <v>Select Agency…</v>
      </c>
      <c r="C1836" s="166" t="str">
        <f>Inputs!$I$6</f>
        <v>(insert code)</v>
      </c>
      <c r="D1836" t="str">
        <f>IFERROR(INDEX(Inputs!$I$11:$I$19,MATCH(A1836,Inputs!$H$11:$H$19)),"")</f>
        <v>(insert code)</v>
      </c>
      <c r="E1836" s="167">
        <f>Data!B128</f>
        <v>0</v>
      </c>
      <c r="F1836" s="168">
        <f>IF(F$2=$A1836,Data!C128,0)</f>
        <v>0</v>
      </c>
      <c r="G1836" s="168">
        <f>IF(G$2=$A1836,Data!D128,0)</f>
        <v>0</v>
      </c>
      <c r="H1836" s="168">
        <f>IF(H$2=$A1836,Data!E128,0)</f>
        <v>0</v>
      </c>
      <c r="I1836" s="168">
        <f>IF(I$2=$A1836,Data!F128,0)</f>
        <v>0</v>
      </c>
      <c r="J1836" s="168">
        <f>IF(J$2=$A1836,Data!G128,0)</f>
        <v>0</v>
      </c>
      <c r="K1836" s="168">
        <f>IF(K$2=$A1836,Data!H128,0)</f>
        <v>0</v>
      </c>
      <c r="L1836" s="168">
        <f>IF(L$2=$A1836,Data!I128,0)</f>
        <v>0</v>
      </c>
      <c r="M1836" s="168">
        <f>IF(M$2=$A1836,Data!J128,0)</f>
        <v>0</v>
      </c>
      <c r="N1836" s="168">
        <f>IF(N$2=$A1836,Data!K128,0)</f>
        <v>0</v>
      </c>
      <c r="O1836" s="168">
        <f>IF(O$2=$A1836,Data!L128,0)</f>
        <v>0</v>
      </c>
      <c r="P1836" s="168">
        <f>IF(P$2=$A1836,Data!M128,0)</f>
        <v>0</v>
      </c>
      <c r="Q1836" s="168">
        <f>IF(Q$2=$A1836,Data!N128,0)</f>
        <v>0</v>
      </c>
      <c r="R1836" s="169">
        <f>IF(R$2=$A1836,Data!O128,0)</f>
        <v>0</v>
      </c>
      <c r="S1836" s="169">
        <f>IF(S$2=$A1836,Data!P128,0)</f>
        <v>0</v>
      </c>
      <c r="T1836" s="169">
        <f>IF(T$2=$A1836,Data!Q128,0)</f>
        <v>0</v>
      </c>
      <c r="U1836" s="169">
        <f>IF(U$2=$A1836,Data!R128,0)</f>
        <v>0</v>
      </c>
      <c r="V1836" s="169">
        <f>IF(V$2=$A1836,Data!S128,0)</f>
        <v>0</v>
      </c>
      <c r="W1836" s="169">
        <f>IF(W$2=$A1836,Data!T128,0)</f>
        <v>0</v>
      </c>
      <c r="X1836" s="169">
        <f>IF(X$2=$A1836,Data!U128,0)</f>
        <v>0</v>
      </c>
      <c r="Y1836" s="169">
        <f>IF(Y$2=$A1836,Data!V128,0)</f>
        <v>0</v>
      </c>
      <c r="Z1836" s="169">
        <f>IF(Z$2=$A1836,Data!W128,0)</f>
        <v>0</v>
      </c>
      <c r="AA1836" s="169">
        <f>IF(AA$2=$A1836,Data!X128,0)</f>
        <v>0</v>
      </c>
      <c r="AB1836" s="169">
        <f>IF(AB$2=$A1836,Data!Y128,0)</f>
        <v>0</v>
      </c>
      <c r="AC1836" s="169">
        <f>IF(AC$2=$A1836,Data!Z128,0)</f>
        <v>0</v>
      </c>
      <c r="AD1836" s="170">
        <f>IF(AD$2=$A1836,Data!AA128,0)</f>
        <v>0</v>
      </c>
      <c r="AE1836" s="171">
        <f>IF(AE$2=$A1836,Data!AB128,0)</f>
        <v>0</v>
      </c>
      <c r="AF1836" s="170">
        <f>IF(AF$2=$A1836,Data!AC128,0)</f>
        <v>0</v>
      </c>
      <c r="AG1836" s="171">
        <f>IF(AG$2=$A1836,Data!AD128,0)</f>
        <v>0</v>
      </c>
      <c r="AH1836" s="170">
        <f>IF(AH$2=$A1836,Data!AE128,0)</f>
        <v>0</v>
      </c>
      <c r="AI1836" s="171">
        <f>IF(AI$2=$A1836,Data!AF128,0)</f>
        <v>0</v>
      </c>
      <c r="AJ1836" s="170">
        <f>IF(AJ$2=$A1836,Data!AG128,0)</f>
        <v>0</v>
      </c>
      <c r="AK1836" s="171">
        <f>IF(AK$2=$A1836,Data!AH128,0)</f>
        <v>0</v>
      </c>
      <c r="AL1836" s="170">
        <f>IF(AL$2=$A1836,Data!AI128,0)</f>
        <v>0</v>
      </c>
      <c r="AM1836" t="str">
        <f t="shared" si="56"/>
        <v>0</v>
      </c>
      <c r="AN1836" t="e">
        <f>+INDEX(Validation!$D$4:$D$250,MATCH(Merge!B1836,Validation!$E$4:$E$250,0))</f>
        <v>#N/A</v>
      </c>
      <c r="AO1836" s="172">
        <f t="shared" si="57"/>
        <v>0</v>
      </c>
    </row>
    <row r="1837" spans="1:41" ht="15" x14ac:dyDescent="0.25">
      <c r="A1837">
        <f>Inputs!$H$15</f>
        <v>5</v>
      </c>
      <c r="B1837" t="str">
        <f>Inputs!$D$4</f>
        <v>Select Agency…</v>
      </c>
      <c r="C1837" s="166" t="str">
        <f>Inputs!$I$6</f>
        <v>(insert code)</v>
      </c>
      <c r="D1837" t="str">
        <f>IFERROR(INDEX(Inputs!$I$11:$I$19,MATCH(A1837,Inputs!$H$11:$H$19)),"")</f>
        <v>(insert code)</v>
      </c>
      <c r="E1837" s="167">
        <f>Data!B129</f>
        <v>0</v>
      </c>
      <c r="F1837" s="168">
        <f>IF(F$2=$A1837,Data!C129,0)</f>
        <v>0</v>
      </c>
      <c r="G1837" s="168">
        <f>IF(G$2=$A1837,Data!D129,0)</f>
        <v>0</v>
      </c>
      <c r="H1837" s="168">
        <f>IF(H$2=$A1837,Data!E129,0)</f>
        <v>0</v>
      </c>
      <c r="I1837" s="168">
        <f>IF(I$2=$A1837,Data!F129,0)</f>
        <v>0</v>
      </c>
      <c r="J1837" s="168">
        <f>IF(J$2=$A1837,Data!G129,0)</f>
        <v>0</v>
      </c>
      <c r="K1837" s="168">
        <f>IF(K$2=$A1837,Data!H129,0)</f>
        <v>0</v>
      </c>
      <c r="L1837" s="168">
        <f>IF(L$2=$A1837,Data!I129,0)</f>
        <v>0</v>
      </c>
      <c r="M1837" s="168">
        <f>IF(M$2=$A1837,Data!J129,0)</f>
        <v>0</v>
      </c>
      <c r="N1837" s="168">
        <f>IF(N$2=$A1837,Data!K129,0)</f>
        <v>0</v>
      </c>
      <c r="O1837" s="168">
        <f>IF(O$2=$A1837,Data!L129,0)</f>
        <v>0</v>
      </c>
      <c r="P1837" s="168">
        <f>IF(P$2=$A1837,Data!M129,0)</f>
        <v>0</v>
      </c>
      <c r="Q1837" s="168">
        <f>IF(Q$2=$A1837,Data!N129,0)</f>
        <v>0</v>
      </c>
      <c r="R1837" s="169">
        <f>IF(R$2=$A1837,Data!O129,0)</f>
        <v>0</v>
      </c>
      <c r="S1837" s="169">
        <f>IF(S$2=$A1837,Data!P129,0)</f>
        <v>0</v>
      </c>
      <c r="T1837" s="169">
        <f>IF(T$2=$A1837,Data!Q129,0)</f>
        <v>0</v>
      </c>
      <c r="U1837" s="169">
        <f>IF(U$2=$A1837,Data!R129,0)</f>
        <v>0</v>
      </c>
      <c r="V1837" s="169">
        <f>IF(V$2=$A1837,Data!S129,0)</f>
        <v>0</v>
      </c>
      <c r="W1837" s="169">
        <f>IF(W$2=$A1837,Data!T129,0)</f>
        <v>0</v>
      </c>
      <c r="X1837" s="169">
        <f>IF(X$2=$A1837,Data!U129,0)</f>
        <v>0</v>
      </c>
      <c r="Y1837" s="169">
        <f>IF(Y$2=$A1837,Data!V129,0)</f>
        <v>0</v>
      </c>
      <c r="Z1837" s="169">
        <f>IF(Z$2=$A1837,Data!W129,0)</f>
        <v>0</v>
      </c>
      <c r="AA1837" s="169">
        <f>IF(AA$2=$A1837,Data!X129,0)</f>
        <v>0</v>
      </c>
      <c r="AB1837" s="169">
        <f>IF(AB$2=$A1837,Data!Y129,0)</f>
        <v>0</v>
      </c>
      <c r="AC1837" s="169">
        <f>IF(AC$2=$A1837,Data!Z129,0)</f>
        <v>0</v>
      </c>
      <c r="AD1837" s="170">
        <f>IF(AD$2=$A1837,Data!AA129,0)</f>
        <v>0</v>
      </c>
      <c r="AE1837" s="171">
        <f>IF(AE$2=$A1837,Data!AB129,0)</f>
        <v>0</v>
      </c>
      <c r="AF1837" s="170">
        <f>IF(AF$2=$A1837,Data!AC129,0)</f>
        <v>0</v>
      </c>
      <c r="AG1837" s="171">
        <f>IF(AG$2=$A1837,Data!AD129,0)</f>
        <v>0</v>
      </c>
      <c r="AH1837" s="170">
        <f>IF(AH$2=$A1837,Data!AE129,0)</f>
        <v>0</v>
      </c>
      <c r="AI1837" s="171">
        <f>IF(AI$2=$A1837,Data!AF129,0)</f>
        <v>0</v>
      </c>
      <c r="AJ1837" s="170">
        <f>IF(AJ$2=$A1837,Data!AG129,0)</f>
        <v>0</v>
      </c>
      <c r="AK1837" s="171">
        <f>IF(AK$2=$A1837,Data!AH129,0)</f>
        <v>0</v>
      </c>
      <c r="AL1837" s="170">
        <f>IF(AL$2=$A1837,Data!AI129,0)</f>
        <v>0</v>
      </c>
      <c r="AM1837" t="str">
        <f t="shared" si="56"/>
        <v>0</v>
      </c>
      <c r="AN1837" t="e">
        <f>+INDEX(Validation!$D$4:$D$250,MATCH(Merge!B1837,Validation!$E$4:$E$250,0))</f>
        <v>#N/A</v>
      </c>
      <c r="AO1837" s="172">
        <f t="shared" si="57"/>
        <v>0</v>
      </c>
    </row>
    <row r="1838" spans="1:41" ht="15" x14ac:dyDescent="0.25">
      <c r="A1838">
        <f>Inputs!$H$15</f>
        <v>5</v>
      </c>
      <c r="B1838" t="str">
        <f>Inputs!$D$4</f>
        <v>Select Agency…</v>
      </c>
      <c r="C1838" s="166" t="str">
        <f>Inputs!$I$6</f>
        <v>(insert code)</v>
      </c>
      <c r="D1838" t="str">
        <f>IFERROR(INDEX(Inputs!$I$11:$I$19,MATCH(A1838,Inputs!$H$11:$H$19)),"")</f>
        <v>(insert code)</v>
      </c>
      <c r="E1838" t="s">
        <v>869</v>
      </c>
      <c r="F1838" s="168">
        <f>IF(F$2=$A1838,Data!C130,0)</f>
        <v>0</v>
      </c>
      <c r="G1838" s="168">
        <f>IF(G$2=$A1838,Data!D130,0)</f>
        <v>0</v>
      </c>
      <c r="H1838" s="168">
        <f>IF(H$2=$A1838,Data!E130,0)</f>
        <v>0</v>
      </c>
      <c r="I1838" s="168">
        <f>IF(I$2=$A1838,Data!F130,0)</f>
        <v>0</v>
      </c>
      <c r="J1838" s="168">
        <f>IF(J$2=$A1838,Data!G130,0)</f>
        <v>0</v>
      </c>
      <c r="K1838" s="168">
        <f>IF(K$2=$A1838,Data!H130,0)</f>
        <v>0</v>
      </c>
      <c r="L1838" s="168">
        <f>IF(L$2=$A1838,Data!I130,0)</f>
        <v>0</v>
      </c>
      <c r="M1838" s="168">
        <f>IF(M$2=$A1838,Data!J130,0)</f>
        <v>0</v>
      </c>
      <c r="N1838" s="168">
        <f>IF(N$2=$A1838,Data!K130,0)</f>
        <v>0</v>
      </c>
      <c r="O1838" s="168">
        <f>IF(O$2=$A1838,Data!L130,0)</f>
        <v>0</v>
      </c>
      <c r="P1838" s="168">
        <f>IF(P$2=$A1838,Data!M130,0)</f>
        <v>0</v>
      </c>
      <c r="Q1838" s="168">
        <f>IF(Q$2=$A1838,Data!N130,0)</f>
        <v>0</v>
      </c>
      <c r="R1838" s="169">
        <f>IF(R$2=$A1838,Data!O130,0)</f>
        <v>0</v>
      </c>
      <c r="S1838" s="169">
        <f>IF(S$2=$A1838,Data!P130,0)</f>
        <v>0</v>
      </c>
      <c r="T1838" s="169">
        <f>IF(T$2=$A1838,Data!Q130,0)</f>
        <v>0</v>
      </c>
      <c r="U1838" s="169">
        <f>IF(U$2=$A1838,Data!R130,0)</f>
        <v>0</v>
      </c>
      <c r="V1838" s="169">
        <f>IF(V$2=$A1838,Data!S130,0)</f>
        <v>0</v>
      </c>
      <c r="W1838" s="169">
        <f>IF(W$2=$A1838,Data!T130,0)</f>
        <v>0</v>
      </c>
      <c r="X1838" s="169">
        <f>IF(X$2=$A1838,Data!U130,0)</f>
        <v>0</v>
      </c>
      <c r="Y1838" s="169">
        <f>IF(Y$2=$A1838,Data!V130,0)</f>
        <v>0</v>
      </c>
      <c r="Z1838" s="169">
        <f>IF(Z$2=$A1838,Data!W130,0)</f>
        <v>0</v>
      </c>
      <c r="AA1838" s="169">
        <f>IF(AA$2=$A1838,Data!X130,0)</f>
        <v>0</v>
      </c>
      <c r="AB1838" s="169">
        <f>IF(AB$2=$A1838,Data!Y130,0)</f>
        <v>0</v>
      </c>
      <c r="AC1838" s="169">
        <f>IF(AC$2=$A1838,Data!Z130,0)</f>
        <v>0</v>
      </c>
      <c r="AD1838" s="170">
        <f>IF(AD$2=$A1838,Data!AA130,0)</f>
        <v>0</v>
      </c>
      <c r="AE1838" s="171">
        <f>IF(AE$2=$A1838,Data!AB130,0)</f>
        <v>0</v>
      </c>
      <c r="AF1838" s="170">
        <f>IF(AF$2=$A1838,Data!AC130,0)</f>
        <v>0</v>
      </c>
      <c r="AG1838" s="171">
        <f>IF(AG$2=$A1838,Data!AD130,0)</f>
        <v>0</v>
      </c>
      <c r="AH1838" s="170">
        <f>IF(AH$2=$A1838,Data!AE130,0)</f>
        <v>0</v>
      </c>
      <c r="AI1838" s="171">
        <f>IF(AI$2=$A1838,Data!AF130,0)</f>
        <v>0</v>
      </c>
      <c r="AJ1838" s="170">
        <f>IF(AJ$2=$A1838,Data!AG130,0)</f>
        <v>0</v>
      </c>
      <c r="AK1838" s="171">
        <f>IF(AK$2=$A1838,Data!AH130,0)</f>
        <v>0</v>
      </c>
      <c r="AL1838" s="170">
        <f>IF(AL$2=$A1838,Data!AI130,0)</f>
        <v>0</v>
      </c>
      <c r="AM1838" t="str">
        <f t="shared" si="56"/>
        <v>AA</v>
      </c>
      <c r="AN1838" t="e">
        <f>+INDEX(Validation!$D$4:$D$250,MATCH(Merge!B1838,Validation!$E$4:$E$250,0))</f>
        <v>#N/A</v>
      </c>
      <c r="AO1838" s="172">
        <f t="shared" si="57"/>
        <v>0</v>
      </c>
    </row>
    <row r="1839" spans="1:41" ht="15" x14ac:dyDescent="0.25">
      <c r="A1839">
        <f>Inputs!$H$15</f>
        <v>5</v>
      </c>
      <c r="B1839" t="str">
        <f>Inputs!$D$4</f>
        <v>Select Agency…</v>
      </c>
      <c r="C1839" s="166" t="str">
        <f>Inputs!$I$6</f>
        <v>(insert code)</v>
      </c>
      <c r="D1839" t="str">
        <f>IFERROR(INDEX(Inputs!$I$11:$I$19,MATCH(A1839,Inputs!$H$11:$H$19)),"")</f>
        <v>(insert code)</v>
      </c>
      <c r="E1839" t="s">
        <v>869</v>
      </c>
      <c r="F1839" s="168">
        <f>IF(F$2=$A1839,Data!C131,0)</f>
        <v>0</v>
      </c>
      <c r="G1839" s="168">
        <f>IF(G$2=$A1839,Data!D131,0)</f>
        <v>0</v>
      </c>
      <c r="H1839" s="168">
        <f>IF(H$2=$A1839,Data!E131,0)</f>
        <v>0</v>
      </c>
      <c r="I1839" s="168">
        <f>IF(I$2=$A1839,Data!F131,0)</f>
        <v>0</v>
      </c>
      <c r="J1839" s="168">
        <f>IF(J$2=$A1839,Data!G131,0)</f>
        <v>0</v>
      </c>
      <c r="K1839" s="168">
        <f>IF(K$2=$A1839,Data!H131,0)</f>
        <v>0</v>
      </c>
      <c r="L1839" s="168">
        <f>IF(L$2=$A1839,Data!I131,0)</f>
        <v>0</v>
      </c>
      <c r="M1839" s="168">
        <f>IF(M$2=$A1839,Data!J131,0)</f>
        <v>0</v>
      </c>
      <c r="N1839" s="168">
        <f>IF(N$2=$A1839,Data!K131,0)</f>
        <v>0</v>
      </c>
      <c r="O1839" s="168">
        <f>IF(O$2=$A1839,Data!L131,0)</f>
        <v>0</v>
      </c>
      <c r="P1839" s="168">
        <f>IF(P$2=$A1839,Data!M131,0)</f>
        <v>0</v>
      </c>
      <c r="Q1839" s="168">
        <f>IF(Q$2=$A1839,Data!N131,0)</f>
        <v>0</v>
      </c>
      <c r="R1839" s="169">
        <f>IF(R$2=$A1839,Data!O131,0)</f>
        <v>0</v>
      </c>
      <c r="S1839" s="169">
        <f>IF(S$2=$A1839,Data!P131,0)</f>
        <v>0</v>
      </c>
      <c r="T1839" s="169">
        <f>IF(T$2=$A1839,Data!Q131,0)</f>
        <v>0</v>
      </c>
      <c r="U1839" s="169">
        <f>IF(U$2=$A1839,Data!R131,0)</f>
        <v>0</v>
      </c>
      <c r="V1839" s="169">
        <f>IF(V$2=$A1839,Data!S131,0)</f>
        <v>0</v>
      </c>
      <c r="W1839" s="169">
        <f>IF(W$2=$A1839,Data!T131,0)</f>
        <v>0</v>
      </c>
      <c r="X1839" s="169">
        <f>IF(X$2=$A1839,Data!U131,0)</f>
        <v>0</v>
      </c>
      <c r="Y1839" s="169">
        <f>IF(Y$2=$A1839,Data!V131,0)</f>
        <v>0</v>
      </c>
      <c r="Z1839" s="169">
        <f>IF(Z$2=$A1839,Data!W131,0)</f>
        <v>0</v>
      </c>
      <c r="AA1839" s="169">
        <f>IF(AA$2=$A1839,Data!X131,0)</f>
        <v>0</v>
      </c>
      <c r="AB1839" s="169">
        <f>IF(AB$2=$A1839,Data!Y131,0)</f>
        <v>0</v>
      </c>
      <c r="AC1839" s="169">
        <f>IF(AC$2=$A1839,Data!Z131,0)</f>
        <v>0</v>
      </c>
      <c r="AD1839" s="170">
        <f>IF(AD$2=$A1839,Data!AA131,0)</f>
        <v>0</v>
      </c>
      <c r="AE1839" s="171">
        <f>IF(AE$2=$A1839,Data!AB131,0)</f>
        <v>0</v>
      </c>
      <c r="AF1839" s="170">
        <f>IF(AF$2=$A1839,Data!AC131,0)</f>
        <v>0</v>
      </c>
      <c r="AG1839" s="171">
        <f>IF(AG$2=$A1839,Data!AD131,0)</f>
        <v>0</v>
      </c>
      <c r="AH1839" s="170">
        <f>IF(AH$2=$A1839,Data!AE131,0)</f>
        <v>0</v>
      </c>
      <c r="AI1839" s="171">
        <f>IF(AI$2=$A1839,Data!AF131,0)</f>
        <v>0</v>
      </c>
      <c r="AJ1839" s="170">
        <f>IF(AJ$2=$A1839,Data!AG131,0)</f>
        <v>0</v>
      </c>
      <c r="AK1839" s="171">
        <f>IF(AK$2=$A1839,Data!AH131,0)</f>
        <v>0</v>
      </c>
      <c r="AL1839" s="170">
        <f>IF(AL$2=$A1839,Data!AI131,0)</f>
        <v>0</v>
      </c>
      <c r="AM1839" t="str">
        <f t="shared" si="56"/>
        <v>AA</v>
      </c>
      <c r="AN1839" t="e">
        <f>+INDEX(Validation!$D$4:$D$250,MATCH(Merge!B1839,Validation!$E$4:$E$250,0))</f>
        <v>#N/A</v>
      </c>
      <c r="AO1839" s="172">
        <f t="shared" si="57"/>
        <v>0</v>
      </c>
    </row>
    <row r="1840" spans="1:41" ht="15" x14ac:dyDescent="0.25">
      <c r="A1840">
        <f>Inputs!$H$15</f>
        <v>5</v>
      </c>
      <c r="B1840" t="str">
        <f>Inputs!$D$4</f>
        <v>Select Agency…</v>
      </c>
      <c r="C1840" s="166" t="str">
        <f>Inputs!$I$6</f>
        <v>(insert code)</v>
      </c>
      <c r="D1840" t="str">
        <f>IFERROR(INDEX(Inputs!$I$11:$I$19,MATCH(A1840,Inputs!$H$11:$H$19)),"")</f>
        <v>(insert code)</v>
      </c>
      <c r="E1840" t="s">
        <v>869</v>
      </c>
      <c r="F1840" s="168">
        <f>IF(F$2=$A1840,Data!C132,0)</f>
        <v>0</v>
      </c>
      <c r="G1840" s="168">
        <f>IF(G$2=$A1840,Data!D132,0)</f>
        <v>0</v>
      </c>
      <c r="H1840" s="168">
        <f>IF(H$2=$A1840,Data!E132,0)</f>
        <v>0</v>
      </c>
      <c r="I1840" s="168">
        <f>IF(I$2=$A1840,Data!F132,0)</f>
        <v>0</v>
      </c>
      <c r="J1840" s="168">
        <f>IF(J$2=$A1840,Data!G132,0)</f>
        <v>0</v>
      </c>
      <c r="K1840" s="168">
        <f>IF(K$2=$A1840,Data!H132,0)</f>
        <v>0</v>
      </c>
      <c r="L1840" s="168">
        <f>IF(L$2=$A1840,Data!I132,0)</f>
        <v>0</v>
      </c>
      <c r="M1840" s="168">
        <f>IF(M$2=$A1840,Data!J132,0)</f>
        <v>0</v>
      </c>
      <c r="N1840" s="168">
        <f>IF(N$2=$A1840,Data!K132,0)</f>
        <v>0</v>
      </c>
      <c r="O1840" s="168">
        <f>IF(O$2=$A1840,Data!L132,0)</f>
        <v>0</v>
      </c>
      <c r="P1840" s="168">
        <f>IF(P$2=$A1840,Data!M132,0)</f>
        <v>0</v>
      </c>
      <c r="Q1840" s="168">
        <f>IF(Q$2=$A1840,Data!N132,0)</f>
        <v>0</v>
      </c>
      <c r="R1840" s="169">
        <f>IF(R$2=$A1840,Data!O132,0)</f>
        <v>0</v>
      </c>
      <c r="S1840" s="169">
        <f>IF(S$2=$A1840,Data!P132,0)</f>
        <v>0</v>
      </c>
      <c r="T1840" s="169">
        <f>IF(T$2=$A1840,Data!Q132,0)</f>
        <v>0</v>
      </c>
      <c r="U1840" s="169">
        <f>IF(U$2=$A1840,Data!R132,0)</f>
        <v>0</v>
      </c>
      <c r="V1840" s="169">
        <f>IF(V$2=$A1840,Data!S132,0)</f>
        <v>0</v>
      </c>
      <c r="W1840" s="169">
        <f>IF(W$2=$A1840,Data!T132,0)</f>
        <v>0</v>
      </c>
      <c r="X1840" s="169">
        <f>IF(X$2=$A1840,Data!U132,0)</f>
        <v>0</v>
      </c>
      <c r="Y1840" s="169">
        <f>IF(Y$2=$A1840,Data!V132,0)</f>
        <v>0</v>
      </c>
      <c r="Z1840" s="169">
        <f>IF(Z$2=$A1840,Data!W132,0)</f>
        <v>0</v>
      </c>
      <c r="AA1840" s="169">
        <f>IF(AA$2=$A1840,Data!X132,0)</f>
        <v>0</v>
      </c>
      <c r="AB1840" s="169">
        <f>IF(AB$2=$A1840,Data!Y132,0)</f>
        <v>0</v>
      </c>
      <c r="AC1840" s="169">
        <f>IF(AC$2=$A1840,Data!Z132,0)</f>
        <v>0</v>
      </c>
      <c r="AD1840" s="170">
        <f>IF(AD$2=$A1840,Data!AA132,0)</f>
        <v>0</v>
      </c>
      <c r="AE1840" s="171">
        <f>IF(AE$2=$A1840,Data!AB132,0)</f>
        <v>0</v>
      </c>
      <c r="AF1840" s="170">
        <f>IF(AF$2=$A1840,Data!AC132,0)</f>
        <v>0</v>
      </c>
      <c r="AG1840" s="171">
        <f>IF(AG$2=$A1840,Data!AD132,0)</f>
        <v>0</v>
      </c>
      <c r="AH1840" s="170">
        <f>IF(AH$2=$A1840,Data!AE132,0)</f>
        <v>0</v>
      </c>
      <c r="AI1840" s="171">
        <f>IF(AI$2=$A1840,Data!AF132,0)</f>
        <v>0</v>
      </c>
      <c r="AJ1840" s="170">
        <f>IF(AJ$2=$A1840,Data!AG132,0)</f>
        <v>0</v>
      </c>
      <c r="AK1840" s="171">
        <f>IF(AK$2=$A1840,Data!AH132,0)</f>
        <v>0</v>
      </c>
      <c r="AL1840" s="170">
        <f>IF(AL$2=$A1840,Data!AI132,0)</f>
        <v>0</v>
      </c>
      <c r="AM1840" t="str">
        <f t="shared" si="56"/>
        <v>AA</v>
      </c>
      <c r="AN1840" t="e">
        <f>+INDEX(Validation!$D$4:$D$250,MATCH(Merge!B1840,Validation!$E$4:$E$250,0))</f>
        <v>#N/A</v>
      </c>
      <c r="AO1840" s="172">
        <f t="shared" si="57"/>
        <v>0</v>
      </c>
    </row>
    <row r="1841" spans="1:41" ht="15" x14ac:dyDescent="0.25">
      <c r="A1841">
        <f>Inputs!$H$15</f>
        <v>5</v>
      </c>
      <c r="B1841" t="str">
        <f>Inputs!$D$4</f>
        <v>Select Agency…</v>
      </c>
      <c r="C1841" s="166" t="str">
        <f>Inputs!$I$6</f>
        <v>(insert code)</v>
      </c>
      <c r="D1841" t="str">
        <f>IFERROR(INDEX(Inputs!$I$11:$I$19,MATCH(A1841,Inputs!$H$11:$H$19)),"")</f>
        <v>(insert code)</v>
      </c>
      <c r="E1841" t="s">
        <v>869</v>
      </c>
      <c r="F1841" s="168">
        <f>IF(F$2=$A1841,Data!C133,0)</f>
        <v>0</v>
      </c>
      <c r="G1841" s="168">
        <f>IF(G$2=$A1841,Data!D133,0)</f>
        <v>0</v>
      </c>
      <c r="H1841" s="168">
        <f>IF(H$2=$A1841,Data!E133,0)</f>
        <v>0</v>
      </c>
      <c r="I1841" s="168">
        <f>IF(I$2=$A1841,Data!F133,0)</f>
        <v>0</v>
      </c>
      <c r="J1841" s="168">
        <f>IF(J$2=$A1841,Data!G133,0)</f>
        <v>0</v>
      </c>
      <c r="K1841" s="168">
        <f>IF(K$2=$A1841,Data!H133,0)</f>
        <v>0</v>
      </c>
      <c r="L1841" s="168">
        <f>IF(L$2=$A1841,Data!I133,0)</f>
        <v>0</v>
      </c>
      <c r="M1841" s="168">
        <f>IF(M$2=$A1841,Data!J133,0)</f>
        <v>0</v>
      </c>
      <c r="N1841" s="168">
        <f>IF(N$2=$A1841,Data!K133,0)</f>
        <v>0</v>
      </c>
      <c r="O1841" s="168">
        <f>IF(O$2=$A1841,Data!L133,0)</f>
        <v>0</v>
      </c>
      <c r="P1841" s="168">
        <f>IF(P$2=$A1841,Data!M133,0)</f>
        <v>0</v>
      </c>
      <c r="Q1841" s="168">
        <f>IF(Q$2=$A1841,Data!N133,0)</f>
        <v>0</v>
      </c>
      <c r="R1841" s="169">
        <f>IF(R$2=$A1841,Data!O133,0)</f>
        <v>0</v>
      </c>
      <c r="S1841" s="169">
        <f>IF(S$2=$A1841,Data!P133,0)</f>
        <v>0</v>
      </c>
      <c r="T1841" s="169">
        <f>IF(T$2=$A1841,Data!Q133,0)</f>
        <v>0</v>
      </c>
      <c r="U1841" s="169">
        <f>IF(U$2=$A1841,Data!R133,0)</f>
        <v>0</v>
      </c>
      <c r="V1841" s="169">
        <f>IF(V$2=$A1841,Data!S133,0)</f>
        <v>0</v>
      </c>
      <c r="W1841" s="169">
        <f>IF(W$2=$A1841,Data!T133,0)</f>
        <v>0</v>
      </c>
      <c r="X1841" s="169">
        <f>IF(X$2=$A1841,Data!U133,0)</f>
        <v>0</v>
      </c>
      <c r="Y1841" s="169">
        <f>IF(Y$2=$A1841,Data!V133,0)</f>
        <v>0</v>
      </c>
      <c r="Z1841" s="169">
        <f>IF(Z$2=$A1841,Data!W133,0)</f>
        <v>0</v>
      </c>
      <c r="AA1841" s="169">
        <f>IF(AA$2=$A1841,Data!X133,0)</f>
        <v>0</v>
      </c>
      <c r="AB1841" s="169">
        <f>IF(AB$2=$A1841,Data!Y133,0)</f>
        <v>0</v>
      </c>
      <c r="AC1841" s="169">
        <f>IF(AC$2=$A1841,Data!Z133,0)</f>
        <v>0</v>
      </c>
      <c r="AD1841" s="170">
        <f>IF(AD$2=$A1841,Data!AA133,0)</f>
        <v>0</v>
      </c>
      <c r="AE1841" s="171">
        <f>IF(AE$2=$A1841,Data!AB133,0)</f>
        <v>0</v>
      </c>
      <c r="AF1841" s="170">
        <f>IF(AF$2=$A1841,Data!AC133,0)</f>
        <v>0</v>
      </c>
      <c r="AG1841" s="171">
        <f>IF(AG$2=$A1841,Data!AD133,0)</f>
        <v>0</v>
      </c>
      <c r="AH1841" s="170">
        <f>IF(AH$2=$A1841,Data!AE133,0)</f>
        <v>0</v>
      </c>
      <c r="AI1841" s="171">
        <f>IF(AI$2=$A1841,Data!AF133,0)</f>
        <v>0</v>
      </c>
      <c r="AJ1841" s="170">
        <f>IF(AJ$2=$A1841,Data!AG133,0)</f>
        <v>0</v>
      </c>
      <c r="AK1841" s="171">
        <f>IF(AK$2=$A1841,Data!AH133,0)</f>
        <v>0</v>
      </c>
      <c r="AL1841" s="170">
        <f>IF(AL$2=$A1841,Data!AI133,0)</f>
        <v>0</v>
      </c>
      <c r="AM1841" t="str">
        <f t="shared" si="56"/>
        <v>AA</v>
      </c>
      <c r="AN1841" t="e">
        <f>+INDEX(Validation!$D$4:$D$250,MATCH(Merge!B1841,Validation!$E$4:$E$250,0))</f>
        <v>#N/A</v>
      </c>
      <c r="AO1841" s="172">
        <f t="shared" si="57"/>
        <v>0</v>
      </c>
    </row>
    <row r="1842" spans="1:41" ht="15" x14ac:dyDescent="0.25">
      <c r="A1842">
        <f>Inputs!$H$15</f>
        <v>5</v>
      </c>
      <c r="B1842" t="str">
        <f>Inputs!$D$4</f>
        <v>Select Agency…</v>
      </c>
      <c r="C1842" s="166" t="str">
        <f>Inputs!$I$6</f>
        <v>(insert code)</v>
      </c>
      <c r="D1842" t="str">
        <f>IFERROR(INDEX(Inputs!$I$11:$I$19,MATCH(A1842,Inputs!$H$11:$H$19)),"")</f>
        <v>(insert code)</v>
      </c>
      <c r="E1842" t="s">
        <v>869</v>
      </c>
      <c r="F1842" s="168">
        <f>IF(F$2=$A1842,Data!C134,0)</f>
        <v>0</v>
      </c>
      <c r="G1842" s="168">
        <f>IF(G$2=$A1842,Data!D134,0)</f>
        <v>0</v>
      </c>
      <c r="H1842" s="168">
        <f>IF(H$2=$A1842,Data!E134,0)</f>
        <v>0</v>
      </c>
      <c r="I1842" s="168">
        <f>IF(I$2=$A1842,Data!F134,0)</f>
        <v>0</v>
      </c>
      <c r="J1842" s="168">
        <f>IF(J$2=$A1842,Data!G134,0)</f>
        <v>0</v>
      </c>
      <c r="K1842" s="168">
        <f>IF(K$2=$A1842,Data!H134,0)</f>
        <v>0</v>
      </c>
      <c r="L1842" s="168">
        <f>IF(L$2=$A1842,Data!I134,0)</f>
        <v>0</v>
      </c>
      <c r="M1842" s="168">
        <f>IF(M$2=$A1842,Data!J134,0)</f>
        <v>0</v>
      </c>
      <c r="N1842" s="168">
        <f>IF(N$2=$A1842,Data!K134,0)</f>
        <v>0</v>
      </c>
      <c r="O1842" s="168">
        <f>IF(O$2=$A1842,Data!L134,0)</f>
        <v>0</v>
      </c>
      <c r="P1842" s="168">
        <f>IF(P$2=$A1842,Data!M134,0)</f>
        <v>0</v>
      </c>
      <c r="Q1842" s="168">
        <f>IF(Q$2=$A1842,Data!N134,0)</f>
        <v>0</v>
      </c>
      <c r="R1842" s="169">
        <f>IF(R$2=$A1842,Data!O134,0)</f>
        <v>0</v>
      </c>
      <c r="S1842" s="169">
        <f>IF(S$2=$A1842,Data!P134,0)</f>
        <v>0</v>
      </c>
      <c r="T1842" s="169">
        <f>IF(T$2=$A1842,Data!Q134,0)</f>
        <v>0</v>
      </c>
      <c r="U1842" s="169">
        <f>IF(U$2=$A1842,Data!R134,0)</f>
        <v>0</v>
      </c>
      <c r="V1842" s="169">
        <f>IF(V$2=$A1842,Data!S134,0)</f>
        <v>0</v>
      </c>
      <c r="W1842" s="169">
        <f>IF(W$2=$A1842,Data!T134,0)</f>
        <v>0</v>
      </c>
      <c r="X1842" s="169">
        <f>IF(X$2=$A1842,Data!U134,0)</f>
        <v>0</v>
      </c>
      <c r="Y1842" s="169">
        <f>IF(Y$2=$A1842,Data!V134,0)</f>
        <v>0</v>
      </c>
      <c r="Z1842" s="169">
        <f>IF(Z$2=$A1842,Data!W134,0)</f>
        <v>0</v>
      </c>
      <c r="AA1842" s="169">
        <f>IF(AA$2=$A1842,Data!X134,0)</f>
        <v>0</v>
      </c>
      <c r="AB1842" s="169">
        <f>IF(AB$2=$A1842,Data!Y134,0)</f>
        <v>0</v>
      </c>
      <c r="AC1842" s="169">
        <f>IF(AC$2=$A1842,Data!Z134,0)</f>
        <v>0</v>
      </c>
      <c r="AD1842" s="170">
        <f>IF(AD$2=$A1842,Data!AA134,0)</f>
        <v>0</v>
      </c>
      <c r="AE1842" s="171">
        <f>IF(AE$2=$A1842,Data!AB134,0)</f>
        <v>0</v>
      </c>
      <c r="AF1842" s="170">
        <f>IF(AF$2=$A1842,Data!AC134,0)</f>
        <v>0</v>
      </c>
      <c r="AG1842" s="171">
        <f>IF(AG$2=$A1842,Data!AD134,0)</f>
        <v>0</v>
      </c>
      <c r="AH1842" s="170">
        <f>IF(AH$2=$A1842,Data!AE134,0)</f>
        <v>0</v>
      </c>
      <c r="AI1842" s="171">
        <f>IF(AI$2=$A1842,Data!AF134,0)</f>
        <v>0</v>
      </c>
      <c r="AJ1842" s="170">
        <f>IF(AJ$2=$A1842,Data!AG134,0)</f>
        <v>0</v>
      </c>
      <c r="AK1842" s="171">
        <f>IF(AK$2=$A1842,Data!AH134,0)</f>
        <v>0</v>
      </c>
      <c r="AL1842" s="170">
        <f>IF(AL$2=$A1842,Data!AI134,0)</f>
        <v>0</v>
      </c>
      <c r="AM1842" t="str">
        <f t="shared" si="56"/>
        <v>AA</v>
      </c>
      <c r="AN1842" t="e">
        <f>+INDEX(Validation!$D$4:$D$250,MATCH(Merge!B1842,Validation!$E$4:$E$250,0))</f>
        <v>#N/A</v>
      </c>
      <c r="AO1842" s="172">
        <f t="shared" si="57"/>
        <v>0</v>
      </c>
    </row>
    <row r="1843" spans="1:41" ht="15" x14ac:dyDescent="0.25">
      <c r="A1843">
        <f>Inputs!$H$15</f>
        <v>5</v>
      </c>
      <c r="B1843" t="str">
        <f>Inputs!$D$4</f>
        <v>Select Agency…</v>
      </c>
      <c r="C1843" s="166" t="str">
        <f>Inputs!$I$6</f>
        <v>(insert code)</v>
      </c>
      <c r="D1843" t="str">
        <f>IFERROR(INDEX(Inputs!$I$11:$I$19,MATCH(A1843,Inputs!$H$11:$H$19)),"")</f>
        <v>(insert code)</v>
      </c>
      <c r="E1843" t="s">
        <v>869</v>
      </c>
      <c r="F1843" s="168">
        <f>IF(F$2=$A1843,Data!C135,0)</f>
        <v>0</v>
      </c>
      <c r="G1843" s="168">
        <f>IF(G$2=$A1843,Data!D135,0)</f>
        <v>0</v>
      </c>
      <c r="H1843" s="168">
        <f>IF(H$2=$A1843,Data!E135,0)</f>
        <v>0</v>
      </c>
      <c r="I1843" s="168">
        <f>IF(I$2=$A1843,Data!F135,0)</f>
        <v>0</v>
      </c>
      <c r="J1843" s="168">
        <f>IF(J$2=$A1843,Data!G135,0)</f>
        <v>0</v>
      </c>
      <c r="K1843" s="168">
        <f>IF(K$2=$A1843,Data!H135,0)</f>
        <v>0</v>
      </c>
      <c r="L1843" s="168">
        <f>IF(L$2=$A1843,Data!I135,0)</f>
        <v>0</v>
      </c>
      <c r="M1843" s="168">
        <f>IF(M$2=$A1843,Data!J135,0)</f>
        <v>0</v>
      </c>
      <c r="N1843" s="168">
        <f>IF(N$2=$A1843,Data!K135,0)</f>
        <v>0</v>
      </c>
      <c r="O1843" s="168">
        <f>IF(O$2=$A1843,Data!L135,0)</f>
        <v>0</v>
      </c>
      <c r="P1843" s="168">
        <f>IF(P$2=$A1843,Data!M135,0)</f>
        <v>0</v>
      </c>
      <c r="Q1843" s="168">
        <f>IF(Q$2=$A1843,Data!N135,0)</f>
        <v>0</v>
      </c>
      <c r="R1843" s="169">
        <f>IF(R$2=$A1843,Data!O135,0)</f>
        <v>0</v>
      </c>
      <c r="S1843" s="169">
        <f>IF(S$2=$A1843,Data!P135,0)</f>
        <v>0</v>
      </c>
      <c r="T1843" s="169">
        <f>IF(T$2=$A1843,Data!Q135,0)</f>
        <v>0</v>
      </c>
      <c r="U1843" s="169">
        <f>IF(U$2=$A1843,Data!R135,0)</f>
        <v>0</v>
      </c>
      <c r="V1843" s="169">
        <f>IF(V$2=$A1843,Data!S135,0)</f>
        <v>0</v>
      </c>
      <c r="W1843" s="169">
        <f>IF(W$2=$A1843,Data!T135,0)</f>
        <v>0</v>
      </c>
      <c r="X1843" s="169">
        <f>IF(X$2=$A1843,Data!U135,0)</f>
        <v>0</v>
      </c>
      <c r="Y1843" s="169">
        <f>IF(Y$2=$A1843,Data!V135,0)</f>
        <v>0</v>
      </c>
      <c r="Z1843" s="169">
        <f>IF(Z$2=$A1843,Data!W135,0)</f>
        <v>0</v>
      </c>
      <c r="AA1843" s="169">
        <f>IF(AA$2=$A1843,Data!X135,0)</f>
        <v>0</v>
      </c>
      <c r="AB1843" s="169">
        <f>IF(AB$2=$A1843,Data!Y135,0)</f>
        <v>0</v>
      </c>
      <c r="AC1843" s="169">
        <f>IF(AC$2=$A1843,Data!Z135,0)</f>
        <v>0</v>
      </c>
      <c r="AD1843" s="170">
        <f>IF(AD$2=$A1843,Data!AA135,0)</f>
        <v>0</v>
      </c>
      <c r="AE1843" s="171">
        <f>IF(AE$2=$A1843,Data!AB135,0)</f>
        <v>0</v>
      </c>
      <c r="AF1843" s="170">
        <f>IF(AF$2=$A1843,Data!AC135,0)</f>
        <v>0</v>
      </c>
      <c r="AG1843" s="171">
        <f>IF(AG$2=$A1843,Data!AD135,0)</f>
        <v>0</v>
      </c>
      <c r="AH1843" s="170">
        <f>IF(AH$2=$A1843,Data!AE135,0)</f>
        <v>0</v>
      </c>
      <c r="AI1843" s="171">
        <f>IF(AI$2=$A1843,Data!AF135,0)</f>
        <v>0</v>
      </c>
      <c r="AJ1843" s="170">
        <f>IF(AJ$2=$A1843,Data!AG135,0)</f>
        <v>0</v>
      </c>
      <c r="AK1843" s="171">
        <f>IF(AK$2=$A1843,Data!AH135,0)</f>
        <v>0</v>
      </c>
      <c r="AL1843" s="170">
        <f>IF(AL$2=$A1843,Data!AI135,0)</f>
        <v>0</v>
      </c>
      <c r="AM1843" t="str">
        <f t="shared" si="56"/>
        <v>AA</v>
      </c>
      <c r="AN1843" t="e">
        <f>+INDEX(Validation!$D$4:$D$250,MATCH(Merge!B1843,Validation!$E$4:$E$250,0))</f>
        <v>#N/A</v>
      </c>
      <c r="AO1843" s="172">
        <f t="shared" si="57"/>
        <v>0</v>
      </c>
    </row>
    <row r="1844" spans="1:41" ht="15" x14ac:dyDescent="0.25">
      <c r="A1844">
        <f>Inputs!$H$15</f>
        <v>5</v>
      </c>
      <c r="B1844" t="str">
        <f>Inputs!$D$4</f>
        <v>Select Agency…</v>
      </c>
      <c r="C1844" s="166" t="str">
        <f>Inputs!$I$6</f>
        <v>(insert code)</v>
      </c>
      <c r="D1844" t="str">
        <f>IFERROR(INDEX(Inputs!$I$11:$I$19,MATCH(A1844,Inputs!$H$11:$H$19)),"")</f>
        <v>(insert code)</v>
      </c>
      <c r="E1844" t="s">
        <v>869</v>
      </c>
      <c r="F1844" s="168">
        <f>IF(F$2=$A1844,Data!C136,0)</f>
        <v>0</v>
      </c>
      <c r="G1844" s="168">
        <f>IF(G$2=$A1844,Data!D136,0)</f>
        <v>0</v>
      </c>
      <c r="H1844" s="168">
        <f>IF(H$2=$A1844,Data!E136,0)</f>
        <v>0</v>
      </c>
      <c r="I1844" s="168">
        <f>IF(I$2=$A1844,Data!F136,0)</f>
        <v>0</v>
      </c>
      <c r="J1844" s="168">
        <f>IF(J$2=$A1844,Data!G136,0)</f>
        <v>0</v>
      </c>
      <c r="K1844" s="168">
        <f>IF(K$2=$A1844,Data!H136,0)</f>
        <v>0</v>
      </c>
      <c r="L1844" s="168">
        <f>IF(L$2=$A1844,Data!I136,0)</f>
        <v>0</v>
      </c>
      <c r="M1844" s="168">
        <f>IF(M$2=$A1844,Data!J136,0)</f>
        <v>0</v>
      </c>
      <c r="N1844" s="168">
        <f>IF(N$2=$A1844,Data!K136,0)</f>
        <v>0</v>
      </c>
      <c r="O1844" s="168">
        <f>IF(O$2=$A1844,Data!L136,0)</f>
        <v>0</v>
      </c>
      <c r="P1844" s="168">
        <f>IF(P$2=$A1844,Data!M136,0)</f>
        <v>0</v>
      </c>
      <c r="Q1844" s="168">
        <f>IF(Q$2=$A1844,Data!N136,0)</f>
        <v>0</v>
      </c>
      <c r="R1844" s="169">
        <f>IF(R$2=$A1844,Data!O136,0)</f>
        <v>0</v>
      </c>
      <c r="S1844" s="169">
        <f>IF(S$2=$A1844,Data!P136,0)</f>
        <v>0</v>
      </c>
      <c r="T1844" s="169">
        <f>IF(T$2=$A1844,Data!Q136,0)</f>
        <v>0</v>
      </c>
      <c r="U1844" s="169">
        <f>IF(U$2=$A1844,Data!R136,0)</f>
        <v>0</v>
      </c>
      <c r="V1844" s="169">
        <f>IF(V$2=$A1844,Data!S136,0)</f>
        <v>0</v>
      </c>
      <c r="W1844" s="169">
        <f>IF(W$2=$A1844,Data!T136,0)</f>
        <v>0</v>
      </c>
      <c r="X1844" s="169">
        <f>IF(X$2=$A1844,Data!U136,0)</f>
        <v>0</v>
      </c>
      <c r="Y1844" s="169">
        <f>IF(Y$2=$A1844,Data!V136,0)</f>
        <v>0</v>
      </c>
      <c r="Z1844" s="169">
        <f>IF(Z$2=$A1844,Data!W136,0)</f>
        <v>0</v>
      </c>
      <c r="AA1844" s="169">
        <f>IF(AA$2=$A1844,Data!X136,0)</f>
        <v>0</v>
      </c>
      <c r="AB1844" s="169">
        <f>IF(AB$2=$A1844,Data!Y136,0)</f>
        <v>0</v>
      </c>
      <c r="AC1844" s="169">
        <f>IF(AC$2=$A1844,Data!Z136,0)</f>
        <v>0</v>
      </c>
      <c r="AD1844" s="170">
        <f>IF(AD$2=$A1844,Data!AA136,0)</f>
        <v>0</v>
      </c>
      <c r="AE1844" s="171">
        <f>IF(AE$2=$A1844,Data!AB136,0)</f>
        <v>0</v>
      </c>
      <c r="AF1844" s="170">
        <f>IF(AF$2=$A1844,Data!AC136,0)</f>
        <v>0</v>
      </c>
      <c r="AG1844" s="171">
        <f>IF(AG$2=$A1844,Data!AD136,0)</f>
        <v>0</v>
      </c>
      <c r="AH1844" s="170">
        <f>IF(AH$2=$A1844,Data!AE136,0)</f>
        <v>0</v>
      </c>
      <c r="AI1844" s="171">
        <f>IF(AI$2=$A1844,Data!AF136,0)</f>
        <v>0</v>
      </c>
      <c r="AJ1844" s="170">
        <f>IF(AJ$2=$A1844,Data!AG136,0)</f>
        <v>0</v>
      </c>
      <c r="AK1844" s="171">
        <f>IF(AK$2=$A1844,Data!AH136,0)</f>
        <v>0</v>
      </c>
      <c r="AL1844" s="170">
        <f>IF(AL$2=$A1844,Data!AI136,0)</f>
        <v>0</v>
      </c>
      <c r="AM1844" t="str">
        <f t="shared" si="56"/>
        <v>AA</v>
      </c>
      <c r="AN1844" t="e">
        <f>+INDEX(Validation!$D$4:$D$250,MATCH(Merge!B1844,Validation!$E$4:$E$250,0))</f>
        <v>#N/A</v>
      </c>
      <c r="AO1844" s="172">
        <f t="shared" si="57"/>
        <v>0</v>
      </c>
    </row>
    <row r="1845" spans="1:41" ht="15" x14ac:dyDescent="0.25">
      <c r="A1845">
        <f>Inputs!$H$15</f>
        <v>5</v>
      </c>
      <c r="B1845" t="str">
        <f>Inputs!$D$4</f>
        <v>Select Agency…</v>
      </c>
      <c r="C1845" s="166" t="str">
        <f>Inputs!$I$6</f>
        <v>(insert code)</v>
      </c>
      <c r="D1845" t="str">
        <f>IFERROR(INDEX(Inputs!$I$11:$I$19,MATCH(A1845,Inputs!$H$11:$H$19)),"")</f>
        <v>(insert code)</v>
      </c>
      <c r="E1845" t="s">
        <v>869</v>
      </c>
      <c r="F1845" s="168">
        <f>IF(F$2=$A1845,Data!C137,0)</f>
        <v>0</v>
      </c>
      <c r="G1845" s="168">
        <f>IF(G$2=$A1845,Data!D137,0)</f>
        <v>0</v>
      </c>
      <c r="H1845" s="168">
        <f>IF(H$2=$A1845,Data!E137,0)</f>
        <v>0</v>
      </c>
      <c r="I1845" s="168">
        <f>IF(I$2=$A1845,Data!F137,0)</f>
        <v>0</v>
      </c>
      <c r="J1845" s="168">
        <f>IF(J$2=$A1845,Data!G137,0)</f>
        <v>0</v>
      </c>
      <c r="K1845" s="168">
        <f>IF(K$2=$A1845,Data!H137,0)</f>
        <v>0</v>
      </c>
      <c r="L1845" s="168">
        <f>IF(L$2=$A1845,Data!I137,0)</f>
        <v>0</v>
      </c>
      <c r="M1845" s="168">
        <f>IF(M$2=$A1845,Data!J137,0)</f>
        <v>0</v>
      </c>
      <c r="N1845" s="168">
        <f>IF(N$2=$A1845,Data!K137,0)</f>
        <v>0</v>
      </c>
      <c r="O1845" s="168">
        <f>IF(O$2=$A1845,Data!L137,0)</f>
        <v>0</v>
      </c>
      <c r="P1845" s="168">
        <f>IF(P$2=$A1845,Data!M137,0)</f>
        <v>0</v>
      </c>
      <c r="Q1845" s="168">
        <f>IF(Q$2=$A1845,Data!N137,0)</f>
        <v>0</v>
      </c>
      <c r="R1845" s="169">
        <f>IF(R$2=$A1845,Data!O137,0)</f>
        <v>0</v>
      </c>
      <c r="S1845" s="169">
        <f>IF(S$2=$A1845,Data!P137,0)</f>
        <v>0</v>
      </c>
      <c r="T1845" s="169">
        <f>IF(T$2=$A1845,Data!Q137,0)</f>
        <v>0</v>
      </c>
      <c r="U1845" s="169">
        <f>IF(U$2=$A1845,Data!R137,0)</f>
        <v>0</v>
      </c>
      <c r="V1845" s="169">
        <f>IF(V$2=$A1845,Data!S137,0)</f>
        <v>0</v>
      </c>
      <c r="W1845" s="169">
        <f>IF(W$2=$A1845,Data!T137,0)</f>
        <v>0</v>
      </c>
      <c r="X1845" s="169">
        <f>IF(X$2=$A1845,Data!U137,0)</f>
        <v>0</v>
      </c>
      <c r="Y1845" s="169">
        <f>IF(Y$2=$A1845,Data!V137,0)</f>
        <v>0</v>
      </c>
      <c r="Z1845" s="169">
        <f>IF(Z$2=$A1845,Data!W137,0)</f>
        <v>0</v>
      </c>
      <c r="AA1845" s="169">
        <f>IF(AA$2=$A1845,Data!X137,0)</f>
        <v>0</v>
      </c>
      <c r="AB1845" s="169">
        <f>IF(AB$2=$A1845,Data!Y137,0)</f>
        <v>0</v>
      </c>
      <c r="AC1845" s="169">
        <f>IF(AC$2=$A1845,Data!Z137,0)</f>
        <v>0</v>
      </c>
      <c r="AD1845" s="170">
        <f>IF(AD$2=$A1845,Data!AA137,0)</f>
        <v>0</v>
      </c>
      <c r="AE1845" s="171">
        <f>IF(AE$2=$A1845,Data!AB137,0)</f>
        <v>0</v>
      </c>
      <c r="AF1845" s="170">
        <f>IF(AF$2=$A1845,Data!AC137,0)</f>
        <v>0</v>
      </c>
      <c r="AG1845" s="171">
        <f>IF(AG$2=$A1845,Data!AD137,0)</f>
        <v>0</v>
      </c>
      <c r="AH1845" s="170">
        <f>IF(AH$2=$A1845,Data!AE137,0)</f>
        <v>0</v>
      </c>
      <c r="AI1845" s="171">
        <f>IF(AI$2=$A1845,Data!AF137,0)</f>
        <v>0</v>
      </c>
      <c r="AJ1845" s="170">
        <f>IF(AJ$2=$A1845,Data!AG137,0)</f>
        <v>0</v>
      </c>
      <c r="AK1845" s="171">
        <f>IF(AK$2=$A1845,Data!AH137,0)</f>
        <v>0</v>
      </c>
      <c r="AL1845" s="170">
        <f>IF(AL$2=$A1845,Data!AI137,0)</f>
        <v>0</v>
      </c>
      <c r="AM1845" t="str">
        <f t="shared" si="56"/>
        <v>AA</v>
      </c>
      <c r="AN1845" t="e">
        <f>+INDEX(Validation!$D$4:$D$250,MATCH(Merge!B1845,Validation!$E$4:$E$250,0))</f>
        <v>#N/A</v>
      </c>
      <c r="AO1845" s="172">
        <f t="shared" si="57"/>
        <v>0</v>
      </c>
    </row>
    <row r="1846" spans="1:41" ht="15" x14ac:dyDescent="0.25">
      <c r="A1846">
        <f>Inputs!$H$15</f>
        <v>5</v>
      </c>
      <c r="B1846" t="str">
        <f>Inputs!$D$4</f>
        <v>Select Agency…</v>
      </c>
      <c r="C1846" s="166" t="str">
        <f>Inputs!$I$6</f>
        <v>(insert code)</v>
      </c>
      <c r="D1846" t="str">
        <f>IFERROR(INDEX(Inputs!$I$11:$I$19,MATCH(A1846,Inputs!$H$11:$H$19)),"")</f>
        <v>(insert code)</v>
      </c>
      <c r="E1846" t="s">
        <v>869</v>
      </c>
      <c r="F1846" s="168">
        <f>IF(F$2=$A1846,Data!C138,0)</f>
        <v>0</v>
      </c>
      <c r="G1846" s="168">
        <f>IF(G$2=$A1846,Data!D138,0)</f>
        <v>0</v>
      </c>
      <c r="H1846" s="168">
        <f>IF(H$2=$A1846,Data!E138,0)</f>
        <v>0</v>
      </c>
      <c r="I1846" s="168">
        <f>IF(I$2=$A1846,Data!F138,0)</f>
        <v>0</v>
      </c>
      <c r="J1846" s="168">
        <f>IF(J$2=$A1846,Data!G138,0)</f>
        <v>0</v>
      </c>
      <c r="K1846" s="168">
        <f>IF(K$2=$A1846,Data!H138,0)</f>
        <v>0</v>
      </c>
      <c r="L1846" s="168">
        <f>IF(L$2=$A1846,Data!I138,0)</f>
        <v>0</v>
      </c>
      <c r="M1846" s="168">
        <f>IF(M$2=$A1846,Data!J138,0)</f>
        <v>0</v>
      </c>
      <c r="N1846" s="168">
        <f>IF(N$2=$A1846,Data!K138,0)</f>
        <v>0</v>
      </c>
      <c r="O1846" s="168">
        <f>IF(O$2=$A1846,Data!L138,0)</f>
        <v>0</v>
      </c>
      <c r="P1846" s="168">
        <f>IF(P$2=$A1846,Data!M138,0)</f>
        <v>0</v>
      </c>
      <c r="Q1846" s="168">
        <f>IF(Q$2=$A1846,Data!N138,0)</f>
        <v>0</v>
      </c>
      <c r="R1846" s="169">
        <f>IF(R$2=$A1846,Data!O138,0)</f>
        <v>0</v>
      </c>
      <c r="S1846" s="169">
        <f>IF(S$2=$A1846,Data!P138,0)</f>
        <v>0</v>
      </c>
      <c r="T1846" s="169">
        <f>IF(T$2=$A1846,Data!Q138,0)</f>
        <v>0</v>
      </c>
      <c r="U1846" s="169">
        <f>IF(U$2=$A1846,Data!R138,0)</f>
        <v>0</v>
      </c>
      <c r="V1846" s="169">
        <f>IF(V$2=$A1846,Data!S138,0)</f>
        <v>0</v>
      </c>
      <c r="W1846" s="169">
        <f>IF(W$2=$A1846,Data!T138,0)</f>
        <v>0</v>
      </c>
      <c r="X1846" s="169">
        <f>IF(X$2=$A1846,Data!U138,0)</f>
        <v>0</v>
      </c>
      <c r="Y1846" s="169">
        <f>IF(Y$2=$A1846,Data!V138,0)</f>
        <v>0</v>
      </c>
      <c r="Z1846" s="169">
        <f>IF(Z$2=$A1846,Data!W138,0)</f>
        <v>0</v>
      </c>
      <c r="AA1846" s="169">
        <f>IF(AA$2=$A1846,Data!X138,0)</f>
        <v>0</v>
      </c>
      <c r="AB1846" s="169">
        <f>IF(AB$2=$A1846,Data!Y138,0)</f>
        <v>0</v>
      </c>
      <c r="AC1846" s="169">
        <f>IF(AC$2=$A1846,Data!Z138,0)</f>
        <v>0</v>
      </c>
      <c r="AD1846" s="170">
        <f>IF(AD$2=$A1846,Data!AA138,0)</f>
        <v>0</v>
      </c>
      <c r="AE1846" s="171">
        <f>IF(AE$2=$A1846,Data!AB138,0)</f>
        <v>0</v>
      </c>
      <c r="AF1846" s="170">
        <f>IF(AF$2=$A1846,Data!AC138,0)</f>
        <v>0</v>
      </c>
      <c r="AG1846" s="171">
        <f>IF(AG$2=$A1846,Data!AD138,0)</f>
        <v>0</v>
      </c>
      <c r="AH1846" s="170">
        <f>IF(AH$2=$A1846,Data!AE138,0)</f>
        <v>0</v>
      </c>
      <c r="AI1846" s="171">
        <f>IF(AI$2=$A1846,Data!AF138,0)</f>
        <v>0</v>
      </c>
      <c r="AJ1846" s="170">
        <f>IF(AJ$2=$A1846,Data!AG138,0)</f>
        <v>0</v>
      </c>
      <c r="AK1846" s="171">
        <f>IF(AK$2=$A1846,Data!AH138,0)</f>
        <v>0</v>
      </c>
      <c r="AL1846" s="170">
        <f>IF(AL$2=$A1846,Data!AI138,0)</f>
        <v>0</v>
      </c>
      <c r="AM1846" t="str">
        <f t="shared" si="56"/>
        <v>AA</v>
      </c>
      <c r="AN1846" t="e">
        <f>+INDEX(Validation!$D$4:$D$250,MATCH(Merge!B1846,Validation!$E$4:$E$250,0))</f>
        <v>#N/A</v>
      </c>
      <c r="AO1846" s="172">
        <f t="shared" si="57"/>
        <v>0</v>
      </c>
    </row>
    <row r="1847" spans="1:41" ht="15" x14ac:dyDescent="0.25">
      <c r="A1847">
        <f>Inputs!$H$15</f>
        <v>5</v>
      </c>
      <c r="B1847" t="str">
        <f>Inputs!$D$4</f>
        <v>Select Agency…</v>
      </c>
      <c r="C1847" s="166" t="str">
        <f>Inputs!$I$6</f>
        <v>(insert code)</v>
      </c>
      <c r="D1847" t="str">
        <f>IFERROR(INDEX(Inputs!$I$11:$I$19,MATCH(A1847,Inputs!$H$11:$H$19)),"")</f>
        <v>(insert code)</v>
      </c>
      <c r="E1847" t="s">
        <v>869</v>
      </c>
      <c r="F1847" s="168">
        <f>IF(F$2=$A1847,Data!C139,0)</f>
        <v>0</v>
      </c>
      <c r="G1847" s="168">
        <f>IF(G$2=$A1847,Data!D139,0)</f>
        <v>0</v>
      </c>
      <c r="H1847" s="168">
        <f>IF(H$2=$A1847,Data!E139,0)</f>
        <v>0</v>
      </c>
      <c r="I1847" s="168">
        <f>IF(I$2=$A1847,Data!F139,0)</f>
        <v>0</v>
      </c>
      <c r="J1847" s="168">
        <f>IF(J$2=$A1847,Data!G139,0)</f>
        <v>0</v>
      </c>
      <c r="K1847" s="168">
        <f>IF(K$2=$A1847,Data!H139,0)</f>
        <v>0</v>
      </c>
      <c r="L1847" s="168">
        <f>IF(L$2=$A1847,Data!I139,0)</f>
        <v>0</v>
      </c>
      <c r="M1847" s="168">
        <f>IF(M$2=$A1847,Data!J139,0)</f>
        <v>0</v>
      </c>
      <c r="N1847" s="168">
        <f>IF(N$2=$A1847,Data!K139,0)</f>
        <v>0</v>
      </c>
      <c r="O1847" s="168">
        <f>IF(O$2=$A1847,Data!L139,0)</f>
        <v>0</v>
      </c>
      <c r="P1847" s="168">
        <f>IF(P$2=$A1847,Data!M139,0)</f>
        <v>0</v>
      </c>
      <c r="Q1847" s="168">
        <f>IF(Q$2=$A1847,Data!N139,0)</f>
        <v>0</v>
      </c>
      <c r="R1847" s="169">
        <f>IF(R$2=$A1847,Data!O139,0)</f>
        <v>0</v>
      </c>
      <c r="S1847" s="169">
        <f>IF(S$2=$A1847,Data!P139,0)</f>
        <v>0</v>
      </c>
      <c r="T1847" s="169">
        <f>IF(T$2=$A1847,Data!Q139,0)</f>
        <v>0</v>
      </c>
      <c r="U1847" s="169">
        <f>IF(U$2=$A1847,Data!R139,0)</f>
        <v>0</v>
      </c>
      <c r="V1847" s="169">
        <f>IF(V$2=$A1847,Data!S139,0)</f>
        <v>0</v>
      </c>
      <c r="W1847" s="169">
        <f>IF(W$2=$A1847,Data!T139,0)</f>
        <v>0</v>
      </c>
      <c r="X1847" s="169">
        <f>IF(X$2=$A1847,Data!U139,0)</f>
        <v>0</v>
      </c>
      <c r="Y1847" s="169">
        <f>IF(Y$2=$A1847,Data!V139,0)</f>
        <v>0</v>
      </c>
      <c r="Z1847" s="169">
        <f>IF(Z$2=$A1847,Data!W139,0)</f>
        <v>0</v>
      </c>
      <c r="AA1847" s="169">
        <f>IF(AA$2=$A1847,Data!X139,0)</f>
        <v>0</v>
      </c>
      <c r="AB1847" s="169">
        <f>IF(AB$2=$A1847,Data!Y139,0)</f>
        <v>0</v>
      </c>
      <c r="AC1847" s="169">
        <f>IF(AC$2=$A1847,Data!Z139,0)</f>
        <v>0</v>
      </c>
      <c r="AD1847" s="170">
        <f>IF(AD$2=$A1847,Data!AA139,0)</f>
        <v>0</v>
      </c>
      <c r="AE1847" s="171">
        <f>IF(AE$2=$A1847,Data!AB139,0)</f>
        <v>0</v>
      </c>
      <c r="AF1847" s="170">
        <f>IF(AF$2=$A1847,Data!AC139,0)</f>
        <v>0</v>
      </c>
      <c r="AG1847" s="171">
        <f>IF(AG$2=$A1847,Data!AD139,0)</f>
        <v>0</v>
      </c>
      <c r="AH1847" s="170">
        <f>IF(AH$2=$A1847,Data!AE139,0)</f>
        <v>0</v>
      </c>
      <c r="AI1847" s="171">
        <f>IF(AI$2=$A1847,Data!AF139,0)</f>
        <v>0</v>
      </c>
      <c r="AJ1847" s="170">
        <f>IF(AJ$2=$A1847,Data!AG139,0)</f>
        <v>0</v>
      </c>
      <c r="AK1847" s="171">
        <f>IF(AK$2=$A1847,Data!AH139,0)</f>
        <v>0</v>
      </c>
      <c r="AL1847" s="170">
        <f>IF(AL$2=$A1847,Data!AI139,0)</f>
        <v>0</v>
      </c>
      <c r="AM1847" t="str">
        <f t="shared" si="56"/>
        <v>AA</v>
      </c>
      <c r="AN1847" t="e">
        <f>+INDEX(Validation!$D$4:$D$250,MATCH(Merge!B1847,Validation!$E$4:$E$250,0))</f>
        <v>#N/A</v>
      </c>
      <c r="AO1847" s="172">
        <f t="shared" si="57"/>
        <v>0</v>
      </c>
    </row>
    <row r="1848" spans="1:41" ht="15" x14ac:dyDescent="0.25">
      <c r="A1848">
        <f>Inputs!$H$15</f>
        <v>5</v>
      </c>
      <c r="B1848" t="str">
        <f>Inputs!$D$4</f>
        <v>Select Agency…</v>
      </c>
      <c r="C1848" s="166" t="str">
        <f>Inputs!$I$6</f>
        <v>(insert code)</v>
      </c>
      <c r="D1848" t="str">
        <f>IFERROR(INDEX(Inputs!$I$11:$I$19,MATCH(A1848,Inputs!$H$11:$H$19)),"")</f>
        <v>(insert code)</v>
      </c>
      <c r="E1848" t="s">
        <v>869</v>
      </c>
      <c r="F1848" s="168">
        <f>IF(F$2=$A1848,Data!C140,0)</f>
        <v>0</v>
      </c>
      <c r="G1848" s="168">
        <f>IF(G$2=$A1848,Data!D140,0)</f>
        <v>0</v>
      </c>
      <c r="H1848" s="168">
        <f>IF(H$2=$A1848,Data!E140,0)</f>
        <v>0</v>
      </c>
      <c r="I1848" s="168">
        <f>IF(I$2=$A1848,Data!F140,0)</f>
        <v>0</v>
      </c>
      <c r="J1848" s="168">
        <f>IF(J$2=$A1848,Data!G140,0)</f>
        <v>0</v>
      </c>
      <c r="K1848" s="168">
        <f>IF(K$2=$A1848,Data!H140,0)</f>
        <v>0</v>
      </c>
      <c r="L1848" s="168">
        <f>IF(L$2=$A1848,Data!I140,0)</f>
        <v>0</v>
      </c>
      <c r="M1848" s="168">
        <f>IF(M$2=$A1848,Data!J140,0)</f>
        <v>0</v>
      </c>
      <c r="N1848" s="168">
        <f>IF(N$2=$A1848,Data!K140,0)</f>
        <v>0</v>
      </c>
      <c r="O1848" s="168">
        <f>IF(O$2=$A1848,Data!L140,0)</f>
        <v>0</v>
      </c>
      <c r="P1848" s="168">
        <f>IF(P$2=$A1848,Data!M140,0)</f>
        <v>0</v>
      </c>
      <c r="Q1848" s="168">
        <f>IF(Q$2=$A1848,Data!N140,0)</f>
        <v>0</v>
      </c>
      <c r="R1848" s="169">
        <f>IF(R$2=$A1848,Data!O140,0)</f>
        <v>0</v>
      </c>
      <c r="S1848" s="169">
        <f>IF(S$2=$A1848,Data!P140,0)</f>
        <v>0</v>
      </c>
      <c r="T1848" s="169">
        <f>IF(T$2=$A1848,Data!Q140,0)</f>
        <v>0</v>
      </c>
      <c r="U1848" s="169">
        <f>IF(U$2=$A1848,Data!R140,0)</f>
        <v>0</v>
      </c>
      <c r="V1848" s="169">
        <f>IF(V$2=$A1848,Data!S140,0)</f>
        <v>0</v>
      </c>
      <c r="W1848" s="169">
        <f>IF(W$2=$A1848,Data!T140,0)</f>
        <v>0</v>
      </c>
      <c r="X1848" s="169">
        <f>IF(X$2=$A1848,Data!U140,0)</f>
        <v>0</v>
      </c>
      <c r="Y1848" s="169">
        <f>IF(Y$2=$A1848,Data!V140,0)</f>
        <v>0</v>
      </c>
      <c r="Z1848" s="169">
        <f>IF(Z$2=$A1848,Data!W140,0)</f>
        <v>0</v>
      </c>
      <c r="AA1848" s="169">
        <f>IF(AA$2=$A1848,Data!X140,0)</f>
        <v>0</v>
      </c>
      <c r="AB1848" s="169">
        <f>IF(AB$2=$A1848,Data!Y140,0)</f>
        <v>0</v>
      </c>
      <c r="AC1848" s="169">
        <f>IF(AC$2=$A1848,Data!Z140,0)</f>
        <v>0</v>
      </c>
      <c r="AD1848" s="170">
        <f>IF(AD$2=$A1848,Data!AA140,0)</f>
        <v>0</v>
      </c>
      <c r="AE1848" s="171">
        <f>IF(AE$2=$A1848,Data!AB140,0)</f>
        <v>0</v>
      </c>
      <c r="AF1848" s="170">
        <f>IF(AF$2=$A1848,Data!AC140,0)</f>
        <v>0</v>
      </c>
      <c r="AG1848" s="171">
        <f>IF(AG$2=$A1848,Data!AD140,0)</f>
        <v>0</v>
      </c>
      <c r="AH1848" s="170">
        <f>IF(AH$2=$A1848,Data!AE140,0)</f>
        <v>0</v>
      </c>
      <c r="AI1848" s="171">
        <f>IF(AI$2=$A1848,Data!AF140,0)</f>
        <v>0</v>
      </c>
      <c r="AJ1848" s="170">
        <f>IF(AJ$2=$A1848,Data!AG140,0)</f>
        <v>0</v>
      </c>
      <c r="AK1848" s="171">
        <f>IF(AK$2=$A1848,Data!AH140,0)</f>
        <v>0</v>
      </c>
      <c r="AL1848" s="170">
        <f>IF(AL$2=$A1848,Data!AI140,0)</f>
        <v>0</v>
      </c>
      <c r="AM1848" t="str">
        <f t="shared" si="56"/>
        <v>AA</v>
      </c>
      <c r="AN1848" t="e">
        <f>+INDEX(Validation!$D$4:$D$250,MATCH(Merge!B1848,Validation!$E$4:$E$250,0))</f>
        <v>#N/A</v>
      </c>
      <c r="AO1848" s="172">
        <f t="shared" si="57"/>
        <v>0</v>
      </c>
    </row>
    <row r="1849" spans="1:41" ht="15" x14ac:dyDescent="0.25">
      <c r="A1849">
        <f>Inputs!$H$15</f>
        <v>5</v>
      </c>
      <c r="B1849" t="str">
        <f>Inputs!$D$4</f>
        <v>Select Agency…</v>
      </c>
      <c r="C1849" s="166" t="str">
        <f>Inputs!$I$6</f>
        <v>(insert code)</v>
      </c>
      <c r="D1849" t="str">
        <f>IFERROR(INDEX(Inputs!$I$11:$I$19,MATCH(A1849,Inputs!$H$11:$H$19)),"")</f>
        <v>(insert code)</v>
      </c>
      <c r="E1849" t="s">
        <v>869</v>
      </c>
      <c r="F1849" s="168">
        <f>IF(F$2=$A1849,Data!C141,0)</f>
        <v>0</v>
      </c>
      <c r="G1849" s="168">
        <f>IF(G$2=$A1849,Data!D141,0)</f>
        <v>0</v>
      </c>
      <c r="H1849" s="168">
        <f>IF(H$2=$A1849,Data!E141,0)</f>
        <v>0</v>
      </c>
      <c r="I1849" s="168">
        <f>IF(I$2=$A1849,Data!F141,0)</f>
        <v>0</v>
      </c>
      <c r="J1849" s="168">
        <f>IF(J$2=$A1849,Data!G141,0)</f>
        <v>0</v>
      </c>
      <c r="K1849" s="168">
        <f>IF(K$2=$A1849,Data!H141,0)</f>
        <v>0</v>
      </c>
      <c r="L1849" s="168">
        <f>IF(L$2=$A1849,Data!I141,0)</f>
        <v>0</v>
      </c>
      <c r="M1849" s="168">
        <f>IF(M$2=$A1849,Data!J141,0)</f>
        <v>0</v>
      </c>
      <c r="N1849" s="168">
        <f>IF(N$2=$A1849,Data!K141,0)</f>
        <v>0</v>
      </c>
      <c r="O1849" s="168">
        <f>IF(O$2=$A1849,Data!L141,0)</f>
        <v>0</v>
      </c>
      <c r="P1849" s="168">
        <f>IF(P$2=$A1849,Data!M141,0)</f>
        <v>0</v>
      </c>
      <c r="Q1849" s="168">
        <f>IF(Q$2=$A1849,Data!N141,0)</f>
        <v>0</v>
      </c>
      <c r="R1849" s="169">
        <f>IF(R$2=$A1849,Data!O141,0)</f>
        <v>0</v>
      </c>
      <c r="S1849" s="169">
        <f>IF(S$2=$A1849,Data!P141,0)</f>
        <v>0</v>
      </c>
      <c r="T1849" s="169">
        <f>IF(T$2=$A1849,Data!Q141,0)</f>
        <v>0</v>
      </c>
      <c r="U1849" s="169">
        <f>IF(U$2=$A1849,Data!R141,0)</f>
        <v>0</v>
      </c>
      <c r="V1849" s="169">
        <f>IF(V$2=$A1849,Data!S141,0)</f>
        <v>0</v>
      </c>
      <c r="W1849" s="169">
        <f>IF(W$2=$A1849,Data!T141,0)</f>
        <v>0</v>
      </c>
      <c r="X1849" s="169">
        <f>IF(X$2=$A1849,Data!U141,0)</f>
        <v>0</v>
      </c>
      <c r="Y1849" s="169">
        <f>IF(Y$2=$A1849,Data!V141,0)</f>
        <v>0</v>
      </c>
      <c r="Z1849" s="169">
        <f>IF(Z$2=$A1849,Data!W141,0)</f>
        <v>0</v>
      </c>
      <c r="AA1849" s="169">
        <f>IF(AA$2=$A1849,Data!X141,0)</f>
        <v>0</v>
      </c>
      <c r="AB1849" s="169">
        <f>IF(AB$2=$A1849,Data!Y141,0)</f>
        <v>0</v>
      </c>
      <c r="AC1849" s="169">
        <f>IF(AC$2=$A1849,Data!Z141,0)</f>
        <v>0</v>
      </c>
      <c r="AD1849" s="170">
        <f>IF(AD$2=$A1849,Data!AA141,0)</f>
        <v>0</v>
      </c>
      <c r="AE1849" s="171">
        <f>IF(AE$2=$A1849,Data!AB141,0)</f>
        <v>0</v>
      </c>
      <c r="AF1849" s="170">
        <f>IF(AF$2=$A1849,Data!AC141,0)</f>
        <v>0</v>
      </c>
      <c r="AG1849" s="171">
        <f>IF(AG$2=$A1849,Data!AD141,0)</f>
        <v>0</v>
      </c>
      <c r="AH1849" s="170">
        <f>IF(AH$2=$A1849,Data!AE141,0)</f>
        <v>0</v>
      </c>
      <c r="AI1849" s="171">
        <f>IF(AI$2=$A1849,Data!AF141,0)</f>
        <v>0</v>
      </c>
      <c r="AJ1849" s="170">
        <f>IF(AJ$2=$A1849,Data!AG141,0)</f>
        <v>0</v>
      </c>
      <c r="AK1849" s="171">
        <f>IF(AK$2=$A1849,Data!AH141,0)</f>
        <v>0</v>
      </c>
      <c r="AL1849" s="170">
        <f>IF(AL$2=$A1849,Data!AI141,0)</f>
        <v>0</v>
      </c>
      <c r="AM1849" t="str">
        <f t="shared" si="56"/>
        <v>AA</v>
      </c>
      <c r="AN1849" t="e">
        <f>+INDEX(Validation!$D$4:$D$250,MATCH(Merge!B1849,Validation!$E$4:$E$250,0))</f>
        <v>#N/A</v>
      </c>
      <c r="AO1849" s="172">
        <f t="shared" si="57"/>
        <v>0</v>
      </c>
    </row>
    <row r="1850" spans="1:41" ht="15" x14ac:dyDescent="0.25">
      <c r="A1850">
        <f>Inputs!$H$15</f>
        <v>5</v>
      </c>
      <c r="B1850" t="str">
        <f>Inputs!$D$4</f>
        <v>Select Agency…</v>
      </c>
      <c r="C1850" s="166" t="str">
        <f>Inputs!$I$6</f>
        <v>(insert code)</v>
      </c>
      <c r="D1850" t="str">
        <f>IFERROR(INDEX(Inputs!$I$11:$I$19,MATCH(A1850,Inputs!$H$11:$H$19)),"")</f>
        <v>(insert code)</v>
      </c>
      <c r="E1850" t="s">
        <v>869</v>
      </c>
      <c r="F1850" s="168">
        <f>IF(F$2=$A1850,Data!C142,0)</f>
        <v>0</v>
      </c>
      <c r="G1850" s="168">
        <f>IF(G$2=$A1850,Data!D142,0)</f>
        <v>0</v>
      </c>
      <c r="H1850" s="168">
        <f>IF(H$2=$A1850,Data!E142,0)</f>
        <v>0</v>
      </c>
      <c r="I1850" s="168">
        <f>IF(I$2=$A1850,Data!F142,0)</f>
        <v>0</v>
      </c>
      <c r="J1850" s="168">
        <f>IF(J$2=$A1850,Data!G142,0)</f>
        <v>0</v>
      </c>
      <c r="K1850" s="168">
        <f>IF(K$2=$A1850,Data!H142,0)</f>
        <v>0</v>
      </c>
      <c r="L1850" s="168">
        <f>IF(L$2=$A1850,Data!I142,0)</f>
        <v>0</v>
      </c>
      <c r="M1850" s="168">
        <f>IF(M$2=$A1850,Data!J142,0)</f>
        <v>0</v>
      </c>
      <c r="N1850" s="168">
        <f>IF(N$2=$A1850,Data!K142,0)</f>
        <v>0</v>
      </c>
      <c r="O1850" s="168">
        <f>IF(O$2=$A1850,Data!L142,0)</f>
        <v>0</v>
      </c>
      <c r="P1850" s="168">
        <f>IF(P$2=$A1850,Data!M142,0)</f>
        <v>0</v>
      </c>
      <c r="Q1850" s="168">
        <f>IF(Q$2=$A1850,Data!N142,0)</f>
        <v>0</v>
      </c>
      <c r="R1850" s="169">
        <f>IF(R$2=$A1850,Data!O142,0)</f>
        <v>0</v>
      </c>
      <c r="S1850" s="169">
        <f>IF(S$2=$A1850,Data!P142,0)</f>
        <v>0</v>
      </c>
      <c r="T1850" s="169">
        <f>IF(T$2=$A1850,Data!Q142,0)</f>
        <v>0</v>
      </c>
      <c r="U1850" s="169">
        <f>IF(U$2=$A1850,Data!R142,0)</f>
        <v>0</v>
      </c>
      <c r="V1850" s="169">
        <f>IF(V$2=$A1850,Data!S142,0)</f>
        <v>0</v>
      </c>
      <c r="W1850" s="169">
        <f>IF(W$2=$A1850,Data!T142,0)</f>
        <v>0</v>
      </c>
      <c r="X1850" s="169">
        <f>IF(X$2=$A1850,Data!U142,0)</f>
        <v>0</v>
      </c>
      <c r="Y1850" s="169">
        <f>IF(Y$2=$A1850,Data!V142,0)</f>
        <v>0</v>
      </c>
      <c r="Z1850" s="169">
        <f>IF(Z$2=$A1850,Data!W142,0)</f>
        <v>0</v>
      </c>
      <c r="AA1850" s="169">
        <f>IF(AA$2=$A1850,Data!X142,0)</f>
        <v>0</v>
      </c>
      <c r="AB1850" s="169">
        <f>IF(AB$2=$A1850,Data!Y142,0)</f>
        <v>0</v>
      </c>
      <c r="AC1850" s="169">
        <f>IF(AC$2=$A1850,Data!Z142,0)</f>
        <v>0</v>
      </c>
      <c r="AD1850" s="170">
        <f>IF(AD$2=$A1850,Data!AA142,0)</f>
        <v>0</v>
      </c>
      <c r="AE1850" s="171">
        <f>IF(AE$2=$A1850,Data!AB142,0)</f>
        <v>0</v>
      </c>
      <c r="AF1850" s="170">
        <f>IF(AF$2=$A1850,Data!AC142,0)</f>
        <v>0</v>
      </c>
      <c r="AG1850" s="171">
        <f>IF(AG$2=$A1850,Data!AD142,0)</f>
        <v>0</v>
      </c>
      <c r="AH1850" s="170">
        <f>IF(AH$2=$A1850,Data!AE142,0)</f>
        <v>0</v>
      </c>
      <c r="AI1850" s="171">
        <f>IF(AI$2=$A1850,Data!AF142,0)</f>
        <v>0</v>
      </c>
      <c r="AJ1850" s="170">
        <f>IF(AJ$2=$A1850,Data!AG142,0)</f>
        <v>0</v>
      </c>
      <c r="AK1850" s="171">
        <f>IF(AK$2=$A1850,Data!AH142,0)</f>
        <v>0</v>
      </c>
      <c r="AL1850" s="170">
        <f>IF(AL$2=$A1850,Data!AI142,0)</f>
        <v>0</v>
      </c>
      <c r="AM1850" t="str">
        <f t="shared" si="56"/>
        <v>AA</v>
      </c>
      <c r="AN1850" t="e">
        <f>+INDEX(Validation!$D$4:$D$250,MATCH(Merge!B1850,Validation!$E$4:$E$250,0))</f>
        <v>#N/A</v>
      </c>
      <c r="AO1850" s="172">
        <f t="shared" si="57"/>
        <v>0</v>
      </c>
    </row>
    <row r="1851" spans="1:41" ht="15" x14ac:dyDescent="0.25">
      <c r="A1851">
        <f>Inputs!$H$15</f>
        <v>5</v>
      </c>
      <c r="B1851" t="str">
        <f>Inputs!$D$4</f>
        <v>Select Agency…</v>
      </c>
      <c r="C1851" s="166" t="str">
        <f>Inputs!$I$6</f>
        <v>(insert code)</v>
      </c>
      <c r="D1851" t="str">
        <f>IFERROR(INDEX(Inputs!$I$11:$I$19,MATCH(A1851,Inputs!$H$11:$H$19)),"")</f>
        <v>(insert code)</v>
      </c>
      <c r="E1851" t="s">
        <v>869</v>
      </c>
      <c r="F1851" s="168">
        <f>IF(F$2=$A1851,Data!C143,0)</f>
        <v>0</v>
      </c>
      <c r="G1851" s="168">
        <f>IF(G$2=$A1851,Data!D143,0)</f>
        <v>0</v>
      </c>
      <c r="H1851" s="168">
        <f>IF(H$2=$A1851,Data!E143,0)</f>
        <v>0</v>
      </c>
      <c r="I1851" s="168">
        <f>IF(I$2=$A1851,Data!F143,0)</f>
        <v>0</v>
      </c>
      <c r="J1851" s="168">
        <f>IF(J$2=$A1851,Data!G143,0)</f>
        <v>0</v>
      </c>
      <c r="K1851" s="168">
        <f>IF(K$2=$A1851,Data!H143,0)</f>
        <v>0</v>
      </c>
      <c r="L1851" s="168">
        <f>IF(L$2=$A1851,Data!I143,0)</f>
        <v>0</v>
      </c>
      <c r="M1851" s="168">
        <f>IF(M$2=$A1851,Data!J143,0)</f>
        <v>0</v>
      </c>
      <c r="N1851" s="168">
        <f>IF(N$2=$A1851,Data!K143,0)</f>
        <v>0</v>
      </c>
      <c r="O1851" s="168">
        <f>IF(O$2=$A1851,Data!L143,0)</f>
        <v>0</v>
      </c>
      <c r="P1851" s="168">
        <f>IF(P$2=$A1851,Data!M143,0)</f>
        <v>0</v>
      </c>
      <c r="Q1851" s="168">
        <f>IF(Q$2=$A1851,Data!N143,0)</f>
        <v>0</v>
      </c>
      <c r="R1851" s="169">
        <f>IF(R$2=$A1851,Data!O143,0)</f>
        <v>0</v>
      </c>
      <c r="S1851" s="169">
        <f>IF(S$2=$A1851,Data!P143,0)</f>
        <v>0</v>
      </c>
      <c r="T1851" s="169">
        <f>IF(T$2=$A1851,Data!Q143,0)</f>
        <v>0</v>
      </c>
      <c r="U1851" s="169">
        <f>IF(U$2=$A1851,Data!R143,0)</f>
        <v>0</v>
      </c>
      <c r="V1851" s="169">
        <f>IF(V$2=$A1851,Data!S143,0)</f>
        <v>0</v>
      </c>
      <c r="W1851" s="169">
        <f>IF(W$2=$A1851,Data!T143,0)</f>
        <v>0</v>
      </c>
      <c r="X1851" s="169">
        <f>IF(X$2=$A1851,Data!U143,0)</f>
        <v>0</v>
      </c>
      <c r="Y1851" s="169">
        <f>IF(Y$2=$A1851,Data!V143,0)</f>
        <v>0</v>
      </c>
      <c r="Z1851" s="169">
        <f>IF(Z$2=$A1851,Data!W143,0)</f>
        <v>0</v>
      </c>
      <c r="AA1851" s="169">
        <f>IF(AA$2=$A1851,Data!X143,0)</f>
        <v>0</v>
      </c>
      <c r="AB1851" s="169">
        <f>IF(AB$2=$A1851,Data!Y143,0)</f>
        <v>0</v>
      </c>
      <c r="AC1851" s="169">
        <f>IF(AC$2=$A1851,Data!Z143,0)</f>
        <v>0</v>
      </c>
      <c r="AD1851" s="170">
        <f>IF(AD$2=$A1851,Data!AA143,0)</f>
        <v>0</v>
      </c>
      <c r="AE1851" s="171">
        <f>IF(AE$2=$A1851,Data!AB143,0)</f>
        <v>0</v>
      </c>
      <c r="AF1851" s="170">
        <f>IF(AF$2=$A1851,Data!AC143,0)</f>
        <v>0</v>
      </c>
      <c r="AG1851" s="171">
        <f>IF(AG$2=$A1851,Data!AD143,0)</f>
        <v>0</v>
      </c>
      <c r="AH1851" s="170">
        <f>IF(AH$2=$A1851,Data!AE143,0)</f>
        <v>0</v>
      </c>
      <c r="AI1851" s="171">
        <f>IF(AI$2=$A1851,Data!AF143,0)</f>
        <v>0</v>
      </c>
      <c r="AJ1851" s="170">
        <f>IF(AJ$2=$A1851,Data!AG143,0)</f>
        <v>0</v>
      </c>
      <c r="AK1851" s="171">
        <f>IF(AK$2=$A1851,Data!AH143,0)</f>
        <v>0</v>
      </c>
      <c r="AL1851" s="170">
        <f>IF(AL$2=$A1851,Data!AI143,0)</f>
        <v>0</v>
      </c>
      <c r="AM1851" t="str">
        <f t="shared" si="56"/>
        <v>AA</v>
      </c>
      <c r="AN1851" t="e">
        <f>+INDEX(Validation!$D$4:$D$250,MATCH(Merge!B1851,Validation!$E$4:$E$250,0))</f>
        <v>#N/A</v>
      </c>
      <c r="AO1851" s="172">
        <f t="shared" si="57"/>
        <v>0</v>
      </c>
    </row>
    <row r="1852" spans="1:41" ht="15" x14ac:dyDescent="0.25">
      <c r="A1852">
        <f>Inputs!$H$15</f>
        <v>5</v>
      </c>
      <c r="B1852" t="str">
        <f>Inputs!$D$4</f>
        <v>Select Agency…</v>
      </c>
      <c r="C1852" s="166" t="str">
        <f>Inputs!$I$6</f>
        <v>(insert code)</v>
      </c>
      <c r="D1852" t="str">
        <f>IFERROR(INDEX(Inputs!$I$11:$I$19,MATCH(A1852,Inputs!$H$11:$H$19)),"")</f>
        <v>(insert code)</v>
      </c>
      <c r="E1852" t="s">
        <v>869</v>
      </c>
      <c r="F1852" s="168">
        <f>IF(F$2=$A1852,Data!C144,0)</f>
        <v>0</v>
      </c>
      <c r="G1852" s="168">
        <f>IF(G$2=$A1852,Data!D144,0)</f>
        <v>0</v>
      </c>
      <c r="H1852" s="168">
        <f>IF(H$2=$A1852,Data!E144,0)</f>
        <v>0</v>
      </c>
      <c r="I1852" s="168">
        <f>IF(I$2=$A1852,Data!F144,0)</f>
        <v>0</v>
      </c>
      <c r="J1852" s="168">
        <f>IF(J$2=$A1852,Data!G144,0)</f>
        <v>0</v>
      </c>
      <c r="K1852" s="168">
        <f>IF(K$2=$A1852,Data!H144,0)</f>
        <v>0</v>
      </c>
      <c r="L1852" s="168">
        <f>IF(L$2=$A1852,Data!I144,0)</f>
        <v>0</v>
      </c>
      <c r="M1852" s="168">
        <f>IF(M$2=$A1852,Data!J144,0)</f>
        <v>0</v>
      </c>
      <c r="N1852" s="168">
        <f>IF(N$2=$A1852,Data!K144,0)</f>
        <v>0</v>
      </c>
      <c r="O1852" s="168">
        <f>IF(O$2=$A1852,Data!L144,0)</f>
        <v>0</v>
      </c>
      <c r="P1852" s="168">
        <f>IF(P$2=$A1852,Data!M144,0)</f>
        <v>0</v>
      </c>
      <c r="Q1852" s="168">
        <f>IF(Q$2=$A1852,Data!N144,0)</f>
        <v>0</v>
      </c>
      <c r="R1852" s="169">
        <f>IF(R$2=$A1852,Data!O144,0)</f>
        <v>0</v>
      </c>
      <c r="S1852" s="169">
        <f>IF(S$2=$A1852,Data!P144,0)</f>
        <v>0</v>
      </c>
      <c r="T1852" s="169">
        <f>IF(T$2=$A1852,Data!Q144,0)</f>
        <v>0</v>
      </c>
      <c r="U1852" s="169">
        <f>IF(U$2=$A1852,Data!R144,0)</f>
        <v>0</v>
      </c>
      <c r="V1852" s="169">
        <f>IF(V$2=$A1852,Data!S144,0)</f>
        <v>0</v>
      </c>
      <c r="W1852" s="169">
        <f>IF(W$2=$A1852,Data!T144,0)</f>
        <v>0</v>
      </c>
      <c r="X1852" s="169">
        <f>IF(X$2=$A1852,Data!U144,0)</f>
        <v>0</v>
      </c>
      <c r="Y1852" s="169">
        <f>IF(Y$2=$A1852,Data!V144,0)</f>
        <v>0</v>
      </c>
      <c r="Z1852" s="169">
        <f>IF(Z$2=$A1852,Data!W144,0)</f>
        <v>0</v>
      </c>
      <c r="AA1852" s="169">
        <f>IF(AA$2=$A1852,Data!X144,0)</f>
        <v>0</v>
      </c>
      <c r="AB1852" s="169">
        <f>IF(AB$2=$A1852,Data!Y144,0)</f>
        <v>0</v>
      </c>
      <c r="AC1852" s="169">
        <f>IF(AC$2=$A1852,Data!Z144,0)</f>
        <v>0</v>
      </c>
      <c r="AD1852" s="170">
        <f>IF(AD$2=$A1852,Data!AA144,0)</f>
        <v>0</v>
      </c>
      <c r="AE1852" s="171">
        <f>IF(AE$2=$A1852,Data!AB144,0)</f>
        <v>0</v>
      </c>
      <c r="AF1852" s="170">
        <f>IF(AF$2=$A1852,Data!AC144,0)</f>
        <v>0</v>
      </c>
      <c r="AG1852" s="171">
        <f>IF(AG$2=$A1852,Data!AD144,0)</f>
        <v>0</v>
      </c>
      <c r="AH1852" s="170">
        <f>IF(AH$2=$A1852,Data!AE144,0)</f>
        <v>0</v>
      </c>
      <c r="AI1852" s="171">
        <f>IF(AI$2=$A1852,Data!AF144,0)</f>
        <v>0</v>
      </c>
      <c r="AJ1852" s="170">
        <f>IF(AJ$2=$A1852,Data!AG144,0)</f>
        <v>0</v>
      </c>
      <c r="AK1852" s="171">
        <f>IF(AK$2=$A1852,Data!AH144,0)</f>
        <v>0</v>
      </c>
      <c r="AL1852" s="170">
        <f>IF(AL$2=$A1852,Data!AI144,0)</f>
        <v>0</v>
      </c>
      <c r="AM1852" t="str">
        <f t="shared" si="56"/>
        <v>AA</v>
      </c>
      <c r="AN1852" t="e">
        <f>+INDEX(Validation!$D$4:$D$250,MATCH(Merge!B1852,Validation!$E$4:$E$250,0))</f>
        <v>#N/A</v>
      </c>
      <c r="AO1852" s="172">
        <f t="shared" si="57"/>
        <v>0</v>
      </c>
    </row>
    <row r="1853" spans="1:41" ht="15" x14ac:dyDescent="0.25">
      <c r="A1853">
        <f>Inputs!$H$15</f>
        <v>5</v>
      </c>
      <c r="B1853" t="str">
        <f>Inputs!$D$4</f>
        <v>Select Agency…</v>
      </c>
      <c r="C1853" s="166" t="str">
        <f>Inputs!$I$6</f>
        <v>(insert code)</v>
      </c>
      <c r="D1853" t="str">
        <f>IFERROR(INDEX(Inputs!$I$11:$I$19,MATCH(A1853,Inputs!$H$11:$H$19)),"")</f>
        <v>(insert code)</v>
      </c>
      <c r="E1853" t="s">
        <v>869</v>
      </c>
      <c r="F1853" s="168">
        <f>IF(F$2=$A1853,Data!C145,0)</f>
        <v>0</v>
      </c>
      <c r="G1853" s="168">
        <f>IF(G$2=$A1853,Data!D145,0)</f>
        <v>0</v>
      </c>
      <c r="H1853" s="168">
        <f>IF(H$2=$A1853,Data!E145,0)</f>
        <v>0</v>
      </c>
      <c r="I1853" s="168">
        <f>IF(I$2=$A1853,Data!F145,0)</f>
        <v>0</v>
      </c>
      <c r="J1853" s="168">
        <f>IF(J$2=$A1853,Data!G145,0)</f>
        <v>0</v>
      </c>
      <c r="K1853" s="168">
        <f>IF(K$2=$A1853,Data!H145,0)</f>
        <v>0</v>
      </c>
      <c r="L1853" s="168">
        <f>IF(L$2=$A1853,Data!I145,0)</f>
        <v>0</v>
      </c>
      <c r="M1853" s="168">
        <f>IF(M$2=$A1853,Data!J145,0)</f>
        <v>0</v>
      </c>
      <c r="N1853" s="168">
        <f>IF(N$2=$A1853,Data!K145,0)</f>
        <v>0</v>
      </c>
      <c r="O1853" s="168">
        <f>IF(O$2=$A1853,Data!L145,0)</f>
        <v>0</v>
      </c>
      <c r="P1853" s="168">
        <f>IF(P$2=$A1853,Data!M145,0)</f>
        <v>0</v>
      </c>
      <c r="Q1853" s="168">
        <f>IF(Q$2=$A1853,Data!N145,0)</f>
        <v>0</v>
      </c>
      <c r="R1853" s="169">
        <f>IF(R$2=$A1853,Data!O145,0)</f>
        <v>0</v>
      </c>
      <c r="S1853" s="169">
        <f>IF(S$2=$A1853,Data!P145,0)</f>
        <v>0</v>
      </c>
      <c r="T1853" s="169">
        <f>IF(T$2=$A1853,Data!Q145,0)</f>
        <v>0</v>
      </c>
      <c r="U1853" s="169">
        <f>IF(U$2=$A1853,Data!R145,0)</f>
        <v>0</v>
      </c>
      <c r="V1853" s="169">
        <f>IF(V$2=$A1853,Data!S145,0)</f>
        <v>0</v>
      </c>
      <c r="W1853" s="169">
        <f>IF(W$2=$A1853,Data!T145,0)</f>
        <v>0</v>
      </c>
      <c r="X1853" s="169">
        <f>IF(X$2=$A1853,Data!U145,0)</f>
        <v>0</v>
      </c>
      <c r="Y1853" s="169">
        <f>IF(Y$2=$A1853,Data!V145,0)</f>
        <v>0</v>
      </c>
      <c r="Z1853" s="169">
        <f>IF(Z$2=$A1853,Data!W145,0)</f>
        <v>0</v>
      </c>
      <c r="AA1853" s="169">
        <f>IF(AA$2=$A1853,Data!X145,0)</f>
        <v>0</v>
      </c>
      <c r="AB1853" s="169">
        <f>IF(AB$2=$A1853,Data!Y145,0)</f>
        <v>0</v>
      </c>
      <c r="AC1853" s="169">
        <f>IF(AC$2=$A1853,Data!Z145,0)</f>
        <v>0</v>
      </c>
      <c r="AD1853" s="170">
        <f>IF(AD$2=$A1853,Data!AA145,0)</f>
        <v>0</v>
      </c>
      <c r="AE1853" s="171">
        <f>IF(AE$2=$A1853,Data!AB145,0)</f>
        <v>0</v>
      </c>
      <c r="AF1853" s="170">
        <f>IF(AF$2=$A1853,Data!AC145,0)</f>
        <v>0</v>
      </c>
      <c r="AG1853" s="171">
        <f>IF(AG$2=$A1853,Data!AD145,0)</f>
        <v>0</v>
      </c>
      <c r="AH1853" s="170">
        <f>IF(AH$2=$A1853,Data!AE145,0)</f>
        <v>0</v>
      </c>
      <c r="AI1853" s="171">
        <f>IF(AI$2=$A1853,Data!AF145,0)</f>
        <v>0</v>
      </c>
      <c r="AJ1853" s="170">
        <f>IF(AJ$2=$A1853,Data!AG145,0)</f>
        <v>0</v>
      </c>
      <c r="AK1853" s="171">
        <f>IF(AK$2=$A1853,Data!AH145,0)</f>
        <v>0</v>
      </c>
      <c r="AL1853" s="170">
        <f>IF(AL$2=$A1853,Data!AI145,0)</f>
        <v>0</v>
      </c>
      <c r="AM1853" t="str">
        <f t="shared" si="56"/>
        <v>AA</v>
      </c>
      <c r="AN1853" t="e">
        <f>+INDEX(Validation!$D$4:$D$250,MATCH(Merge!B1853,Validation!$E$4:$E$250,0))</f>
        <v>#N/A</v>
      </c>
      <c r="AO1853" s="172">
        <f t="shared" si="57"/>
        <v>0</v>
      </c>
    </row>
    <row r="1854" spans="1:41" ht="15" x14ac:dyDescent="0.25">
      <c r="A1854">
        <f>Inputs!$H$15</f>
        <v>5</v>
      </c>
      <c r="B1854" t="str">
        <f>Inputs!$D$4</f>
        <v>Select Agency…</v>
      </c>
      <c r="C1854" s="166" t="str">
        <f>Inputs!$I$6</f>
        <v>(insert code)</v>
      </c>
      <c r="D1854" t="str">
        <f>IFERROR(INDEX(Inputs!$I$11:$I$19,MATCH(A1854,Inputs!$H$11:$H$19)),"")</f>
        <v>(insert code)</v>
      </c>
      <c r="E1854" t="s">
        <v>869</v>
      </c>
      <c r="F1854" s="168">
        <f>IF(F$2=$A1854,Data!C146,0)</f>
        <v>0</v>
      </c>
      <c r="G1854" s="168">
        <f>IF(G$2=$A1854,Data!D146,0)</f>
        <v>0</v>
      </c>
      <c r="H1854" s="168">
        <f>IF(H$2=$A1854,Data!E146,0)</f>
        <v>0</v>
      </c>
      <c r="I1854" s="168">
        <f>IF(I$2=$A1854,Data!F146,0)</f>
        <v>0</v>
      </c>
      <c r="J1854" s="168">
        <f>IF(J$2=$A1854,Data!G146,0)</f>
        <v>0</v>
      </c>
      <c r="K1854" s="168">
        <f>IF(K$2=$A1854,Data!H146,0)</f>
        <v>0</v>
      </c>
      <c r="L1854" s="168">
        <f>IF(L$2=$A1854,Data!I146,0)</f>
        <v>0</v>
      </c>
      <c r="M1854" s="168">
        <f>IF(M$2=$A1854,Data!J146,0)</f>
        <v>0</v>
      </c>
      <c r="N1854" s="168">
        <f>IF(N$2=$A1854,Data!K146,0)</f>
        <v>0</v>
      </c>
      <c r="O1854" s="168">
        <f>IF(O$2=$A1854,Data!L146,0)</f>
        <v>0</v>
      </c>
      <c r="P1854" s="168">
        <f>IF(P$2=$A1854,Data!M146,0)</f>
        <v>0</v>
      </c>
      <c r="Q1854" s="168">
        <f>IF(Q$2=$A1854,Data!N146,0)</f>
        <v>0</v>
      </c>
      <c r="R1854" s="169">
        <f>IF(R$2=$A1854,Data!O146,0)</f>
        <v>0</v>
      </c>
      <c r="S1854" s="169">
        <f>IF(S$2=$A1854,Data!P146,0)</f>
        <v>0</v>
      </c>
      <c r="T1854" s="169">
        <f>IF(T$2=$A1854,Data!Q146,0)</f>
        <v>0</v>
      </c>
      <c r="U1854" s="169">
        <f>IF(U$2=$A1854,Data!R146,0)</f>
        <v>0</v>
      </c>
      <c r="V1854" s="169">
        <f>IF(V$2=$A1854,Data!S146,0)</f>
        <v>0</v>
      </c>
      <c r="W1854" s="169">
        <f>IF(W$2=$A1854,Data!T146,0)</f>
        <v>0</v>
      </c>
      <c r="X1854" s="169">
        <f>IF(X$2=$A1854,Data!U146,0)</f>
        <v>0</v>
      </c>
      <c r="Y1854" s="169">
        <f>IF(Y$2=$A1854,Data!V146,0)</f>
        <v>0</v>
      </c>
      <c r="Z1854" s="169">
        <f>IF(Z$2=$A1854,Data!W146,0)</f>
        <v>0</v>
      </c>
      <c r="AA1854" s="169">
        <f>IF(AA$2=$A1854,Data!X146,0)</f>
        <v>0</v>
      </c>
      <c r="AB1854" s="169">
        <f>IF(AB$2=$A1854,Data!Y146,0)</f>
        <v>0</v>
      </c>
      <c r="AC1854" s="169">
        <f>IF(AC$2=$A1854,Data!Z146,0)</f>
        <v>0</v>
      </c>
      <c r="AD1854" s="170">
        <f>IF(AD$2=$A1854,Data!AA146,0)</f>
        <v>0</v>
      </c>
      <c r="AE1854" s="171">
        <f>IF(AE$2=$A1854,Data!AB146,0)</f>
        <v>0</v>
      </c>
      <c r="AF1854" s="170">
        <f>IF(AF$2=$A1854,Data!AC146,0)</f>
        <v>0</v>
      </c>
      <c r="AG1854" s="171">
        <f>IF(AG$2=$A1854,Data!AD146,0)</f>
        <v>0</v>
      </c>
      <c r="AH1854" s="170">
        <f>IF(AH$2=$A1854,Data!AE146,0)</f>
        <v>0</v>
      </c>
      <c r="AI1854" s="171">
        <f>IF(AI$2=$A1854,Data!AF146,0)</f>
        <v>0</v>
      </c>
      <c r="AJ1854" s="170">
        <f>IF(AJ$2=$A1854,Data!AG146,0)</f>
        <v>0</v>
      </c>
      <c r="AK1854" s="171">
        <f>IF(AK$2=$A1854,Data!AH146,0)</f>
        <v>0</v>
      </c>
      <c r="AL1854" s="170">
        <f>IF(AL$2=$A1854,Data!AI146,0)</f>
        <v>0</v>
      </c>
      <c r="AM1854" t="str">
        <f t="shared" si="56"/>
        <v>AA</v>
      </c>
      <c r="AN1854" t="e">
        <f>+INDEX(Validation!$D$4:$D$250,MATCH(Merge!B1854,Validation!$E$4:$E$250,0))</f>
        <v>#N/A</v>
      </c>
      <c r="AO1854" s="172">
        <f t="shared" si="57"/>
        <v>0</v>
      </c>
    </row>
    <row r="1855" spans="1:41" ht="15" x14ac:dyDescent="0.25">
      <c r="A1855">
        <f>Inputs!$H$15</f>
        <v>5</v>
      </c>
      <c r="B1855" t="str">
        <f>Inputs!$D$4</f>
        <v>Select Agency…</v>
      </c>
      <c r="C1855" s="166" t="str">
        <f>Inputs!$I$6</f>
        <v>(insert code)</v>
      </c>
      <c r="D1855" t="str">
        <f>IFERROR(INDEX(Inputs!$I$11:$I$19,MATCH(A1855,Inputs!$H$11:$H$19)),"")</f>
        <v>(insert code)</v>
      </c>
      <c r="E1855" t="s">
        <v>869</v>
      </c>
      <c r="F1855" s="168">
        <f>IF(F$2=$A1855,Data!C147,0)</f>
        <v>0</v>
      </c>
      <c r="G1855" s="168">
        <f>IF(G$2=$A1855,Data!D147,0)</f>
        <v>0</v>
      </c>
      <c r="H1855" s="168">
        <f>IF(H$2=$A1855,Data!E147,0)</f>
        <v>0</v>
      </c>
      <c r="I1855" s="168">
        <f>IF(I$2=$A1855,Data!F147,0)</f>
        <v>0</v>
      </c>
      <c r="J1855" s="168">
        <f>IF(J$2=$A1855,Data!G147,0)</f>
        <v>0</v>
      </c>
      <c r="K1855" s="168">
        <f>IF(K$2=$A1855,Data!H147,0)</f>
        <v>0</v>
      </c>
      <c r="L1855" s="168">
        <f>IF(L$2=$A1855,Data!I147,0)</f>
        <v>0</v>
      </c>
      <c r="M1855" s="168">
        <f>IF(M$2=$A1855,Data!J147,0)</f>
        <v>0</v>
      </c>
      <c r="N1855" s="168">
        <f>IF(N$2=$A1855,Data!K147,0)</f>
        <v>0</v>
      </c>
      <c r="O1855" s="168">
        <f>IF(O$2=$A1855,Data!L147,0)</f>
        <v>0</v>
      </c>
      <c r="P1855" s="168">
        <f>IF(P$2=$A1855,Data!M147,0)</f>
        <v>0</v>
      </c>
      <c r="Q1855" s="168">
        <f>IF(Q$2=$A1855,Data!N147,0)</f>
        <v>0</v>
      </c>
      <c r="R1855" s="169">
        <f>IF(R$2=$A1855,Data!O147,0)</f>
        <v>0</v>
      </c>
      <c r="S1855" s="169">
        <f>IF(S$2=$A1855,Data!P147,0)</f>
        <v>0</v>
      </c>
      <c r="T1855" s="169">
        <f>IF(T$2=$A1855,Data!Q147,0)</f>
        <v>0</v>
      </c>
      <c r="U1855" s="169">
        <f>IF(U$2=$A1855,Data!R147,0)</f>
        <v>0</v>
      </c>
      <c r="V1855" s="169">
        <f>IF(V$2=$A1855,Data!S147,0)</f>
        <v>0</v>
      </c>
      <c r="W1855" s="169">
        <f>IF(W$2=$A1855,Data!T147,0)</f>
        <v>0</v>
      </c>
      <c r="X1855" s="169">
        <f>IF(X$2=$A1855,Data!U147,0)</f>
        <v>0</v>
      </c>
      <c r="Y1855" s="169">
        <f>IF(Y$2=$A1855,Data!V147,0)</f>
        <v>0</v>
      </c>
      <c r="Z1855" s="169">
        <f>IF(Z$2=$A1855,Data!W147,0)</f>
        <v>0</v>
      </c>
      <c r="AA1855" s="169">
        <f>IF(AA$2=$A1855,Data!X147,0)</f>
        <v>0</v>
      </c>
      <c r="AB1855" s="169">
        <f>IF(AB$2=$A1855,Data!Y147,0)</f>
        <v>0</v>
      </c>
      <c r="AC1855" s="169">
        <f>IF(AC$2=$A1855,Data!Z147,0)</f>
        <v>0</v>
      </c>
      <c r="AD1855" s="170">
        <f>IF(AD$2=$A1855,Data!AA147,0)</f>
        <v>0</v>
      </c>
      <c r="AE1855" s="171">
        <f>IF(AE$2=$A1855,Data!AB147,0)</f>
        <v>0</v>
      </c>
      <c r="AF1855" s="170">
        <f>IF(AF$2=$A1855,Data!AC147,0)</f>
        <v>0</v>
      </c>
      <c r="AG1855" s="171">
        <f>IF(AG$2=$A1855,Data!AD147,0)</f>
        <v>0</v>
      </c>
      <c r="AH1855" s="170">
        <f>IF(AH$2=$A1855,Data!AE147,0)</f>
        <v>0</v>
      </c>
      <c r="AI1855" s="171">
        <f>IF(AI$2=$A1855,Data!AF147,0)</f>
        <v>0</v>
      </c>
      <c r="AJ1855" s="170">
        <f>IF(AJ$2=$A1855,Data!AG147,0)</f>
        <v>0</v>
      </c>
      <c r="AK1855" s="171">
        <f>IF(AK$2=$A1855,Data!AH147,0)</f>
        <v>0</v>
      </c>
      <c r="AL1855" s="170">
        <f>IF(AL$2=$A1855,Data!AI147,0)</f>
        <v>0</v>
      </c>
      <c r="AM1855" t="str">
        <f t="shared" si="56"/>
        <v>AA</v>
      </c>
      <c r="AN1855" t="e">
        <f>+INDEX(Validation!$D$4:$D$250,MATCH(Merge!B1855,Validation!$E$4:$E$250,0))</f>
        <v>#N/A</v>
      </c>
      <c r="AO1855" s="172">
        <f t="shared" si="57"/>
        <v>0</v>
      </c>
    </row>
    <row r="1856" spans="1:41" ht="15" x14ac:dyDescent="0.25">
      <c r="A1856">
        <f>Inputs!$H$15</f>
        <v>5</v>
      </c>
      <c r="B1856" t="str">
        <f>Inputs!$D$4</f>
        <v>Select Agency…</v>
      </c>
      <c r="C1856" s="166" t="str">
        <f>Inputs!$I$6</f>
        <v>(insert code)</v>
      </c>
      <c r="D1856" t="str">
        <f>IFERROR(INDEX(Inputs!$I$11:$I$19,MATCH(A1856,Inputs!$H$11:$H$19)),"")</f>
        <v>(insert code)</v>
      </c>
      <c r="E1856" t="s">
        <v>869</v>
      </c>
      <c r="F1856" s="168">
        <f>IF(F$2=$A1856,Data!C148,0)</f>
        <v>0</v>
      </c>
      <c r="G1856" s="168">
        <f>IF(G$2=$A1856,Data!D148,0)</f>
        <v>0</v>
      </c>
      <c r="H1856" s="168">
        <f>IF(H$2=$A1856,Data!E148,0)</f>
        <v>0</v>
      </c>
      <c r="I1856" s="168">
        <f>IF(I$2=$A1856,Data!F148,0)</f>
        <v>0</v>
      </c>
      <c r="J1856" s="168">
        <f>IF(J$2=$A1856,Data!G148,0)</f>
        <v>0</v>
      </c>
      <c r="K1856" s="168">
        <f>IF(K$2=$A1856,Data!H148,0)</f>
        <v>0</v>
      </c>
      <c r="L1856" s="168">
        <f>IF(L$2=$A1856,Data!I148,0)</f>
        <v>0</v>
      </c>
      <c r="M1856" s="168">
        <f>IF(M$2=$A1856,Data!J148,0)</f>
        <v>0</v>
      </c>
      <c r="N1856" s="168">
        <f>IF(N$2=$A1856,Data!K148,0)</f>
        <v>0</v>
      </c>
      <c r="O1856" s="168">
        <f>IF(O$2=$A1856,Data!L148,0)</f>
        <v>0</v>
      </c>
      <c r="P1856" s="168">
        <f>IF(P$2=$A1856,Data!M148,0)</f>
        <v>0</v>
      </c>
      <c r="Q1856" s="168">
        <f>IF(Q$2=$A1856,Data!N148,0)</f>
        <v>0</v>
      </c>
      <c r="R1856" s="169">
        <f>IF(R$2=$A1856,Data!O148,0)</f>
        <v>0</v>
      </c>
      <c r="S1856" s="169">
        <f>IF(S$2=$A1856,Data!P148,0)</f>
        <v>0</v>
      </c>
      <c r="T1856" s="169">
        <f>IF(T$2=$A1856,Data!Q148,0)</f>
        <v>0</v>
      </c>
      <c r="U1856" s="169">
        <f>IF(U$2=$A1856,Data!R148,0)</f>
        <v>0</v>
      </c>
      <c r="V1856" s="169">
        <f>IF(V$2=$A1856,Data!S148,0)</f>
        <v>0</v>
      </c>
      <c r="W1856" s="169">
        <f>IF(W$2=$A1856,Data!T148,0)</f>
        <v>0</v>
      </c>
      <c r="X1856" s="169">
        <f>IF(X$2=$A1856,Data!U148,0)</f>
        <v>0</v>
      </c>
      <c r="Y1856" s="169">
        <f>IF(Y$2=$A1856,Data!V148,0)</f>
        <v>0</v>
      </c>
      <c r="Z1856" s="169">
        <f>IF(Z$2=$A1856,Data!W148,0)</f>
        <v>0</v>
      </c>
      <c r="AA1856" s="169">
        <f>IF(AA$2=$A1856,Data!X148,0)</f>
        <v>0</v>
      </c>
      <c r="AB1856" s="169">
        <f>IF(AB$2=$A1856,Data!Y148,0)</f>
        <v>0</v>
      </c>
      <c r="AC1856" s="169">
        <f>IF(AC$2=$A1856,Data!Z148,0)</f>
        <v>0</v>
      </c>
      <c r="AD1856" s="170">
        <f>IF(AD$2=$A1856,Data!AA148,0)</f>
        <v>0</v>
      </c>
      <c r="AE1856" s="171">
        <f>IF(AE$2=$A1856,Data!AB148,0)</f>
        <v>0</v>
      </c>
      <c r="AF1856" s="170">
        <f>IF(AF$2=$A1856,Data!AC148,0)</f>
        <v>0</v>
      </c>
      <c r="AG1856" s="171">
        <f>IF(AG$2=$A1856,Data!AD148,0)</f>
        <v>0</v>
      </c>
      <c r="AH1856" s="170">
        <f>IF(AH$2=$A1856,Data!AE148,0)</f>
        <v>0</v>
      </c>
      <c r="AI1856" s="171">
        <f>IF(AI$2=$A1856,Data!AF148,0)</f>
        <v>0</v>
      </c>
      <c r="AJ1856" s="170">
        <f>IF(AJ$2=$A1856,Data!AG148,0)</f>
        <v>0</v>
      </c>
      <c r="AK1856" s="171">
        <f>IF(AK$2=$A1856,Data!AH148,0)</f>
        <v>0</v>
      </c>
      <c r="AL1856" s="170">
        <f>IF(AL$2=$A1856,Data!AI148,0)</f>
        <v>0</v>
      </c>
      <c r="AM1856" t="str">
        <f t="shared" si="56"/>
        <v>AA</v>
      </c>
      <c r="AN1856" t="e">
        <f>+INDEX(Validation!$D$4:$D$250,MATCH(Merge!B1856,Validation!$E$4:$E$250,0))</f>
        <v>#N/A</v>
      </c>
      <c r="AO1856" s="172">
        <f t="shared" si="57"/>
        <v>0</v>
      </c>
    </row>
    <row r="1857" spans="1:41" ht="15" x14ac:dyDescent="0.25">
      <c r="A1857">
        <f>Inputs!$H$15</f>
        <v>5</v>
      </c>
      <c r="B1857" t="str">
        <f>Inputs!$D$4</f>
        <v>Select Agency…</v>
      </c>
      <c r="C1857" s="166" t="str">
        <f>Inputs!$I$6</f>
        <v>(insert code)</v>
      </c>
      <c r="D1857" t="str">
        <f>IFERROR(INDEX(Inputs!$I$11:$I$19,MATCH(A1857,Inputs!$H$11:$H$19)),"")</f>
        <v>(insert code)</v>
      </c>
      <c r="E1857" t="s">
        <v>869</v>
      </c>
      <c r="F1857" s="168">
        <f>IF(F$2=$A1857,Data!C149,0)</f>
        <v>0</v>
      </c>
      <c r="G1857" s="168">
        <f>IF(G$2=$A1857,Data!D149,0)</f>
        <v>0</v>
      </c>
      <c r="H1857" s="168">
        <f>IF(H$2=$A1857,Data!E149,0)</f>
        <v>0</v>
      </c>
      <c r="I1857" s="168">
        <f>IF(I$2=$A1857,Data!F149,0)</f>
        <v>0</v>
      </c>
      <c r="J1857" s="168">
        <f>IF(J$2=$A1857,Data!G149,0)</f>
        <v>0</v>
      </c>
      <c r="K1857" s="168">
        <f>IF(K$2=$A1857,Data!H149,0)</f>
        <v>0</v>
      </c>
      <c r="L1857" s="168">
        <f>IF(L$2=$A1857,Data!I149,0)</f>
        <v>0</v>
      </c>
      <c r="M1857" s="168">
        <f>IF(M$2=$A1857,Data!J149,0)</f>
        <v>0</v>
      </c>
      <c r="N1857" s="168">
        <f>IF(N$2=$A1857,Data!K149,0)</f>
        <v>0</v>
      </c>
      <c r="O1857" s="168">
        <f>IF(O$2=$A1857,Data!L149,0)</f>
        <v>0</v>
      </c>
      <c r="P1857" s="168">
        <f>IF(P$2=$A1857,Data!M149,0)</f>
        <v>0</v>
      </c>
      <c r="Q1857" s="168">
        <f>IF(Q$2=$A1857,Data!N149,0)</f>
        <v>0</v>
      </c>
      <c r="R1857" s="169">
        <f>IF(R$2=$A1857,Data!O149,0)</f>
        <v>0</v>
      </c>
      <c r="S1857" s="169">
        <f>IF(S$2=$A1857,Data!P149,0)</f>
        <v>0</v>
      </c>
      <c r="T1857" s="169">
        <f>IF(T$2=$A1857,Data!Q149,0)</f>
        <v>0</v>
      </c>
      <c r="U1857" s="169">
        <f>IF(U$2=$A1857,Data!R149,0)</f>
        <v>0</v>
      </c>
      <c r="V1857" s="169">
        <f>IF(V$2=$A1857,Data!S149,0)</f>
        <v>0</v>
      </c>
      <c r="W1857" s="169">
        <f>IF(W$2=$A1857,Data!T149,0)</f>
        <v>0</v>
      </c>
      <c r="X1857" s="169">
        <f>IF(X$2=$A1857,Data!U149,0)</f>
        <v>0</v>
      </c>
      <c r="Y1857" s="169">
        <f>IF(Y$2=$A1857,Data!V149,0)</f>
        <v>0</v>
      </c>
      <c r="Z1857" s="169">
        <f>IF(Z$2=$A1857,Data!W149,0)</f>
        <v>0</v>
      </c>
      <c r="AA1857" s="169">
        <f>IF(AA$2=$A1857,Data!X149,0)</f>
        <v>0</v>
      </c>
      <c r="AB1857" s="169">
        <f>IF(AB$2=$A1857,Data!Y149,0)</f>
        <v>0</v>
      </c>
      <c r="AC1857" s="169">
        <f>IF(AC$2=$A1857,Data!Z149,0)</f>
        <v>0</v>
      </c>
      <c r="AD1857" s="170">
        <f>IF(AD$2=$A1857,Data!AA149,0)</f>
        <v>0</v>
      </c>
      <c r="AE1857" s="171">
        <f>IF(AE$2=$A1857,Data!AB149,0)</f>
        <v>0</v>
      </c>
      <c r="AF1857" s="170">
        <f>IF(AF$2=$A1857,Data!AC149,0)</f>
        <v>0</v>
      </c>
      <c r="AG1857" s="171">
        <f>IF(AG$2=$A1857,Data!AD149,0)</f>
        <v>0</v>
      </c>
      <c r="AH1857" s="170">
        <f>IF(AH$2=$A1857,Data!AE149,0)</f>
        <v>0</v>
      </c>
      <c r="AI1857" s="171">
        <f>IF(AI$2=$A1857,Data!AF149,0)</f>
        <v>0</v>
      </c>
      <c r="AJ1857" s="170">
        <f>IF(AJ$2=$A1857,Data!AG149,0)</f>
        <v>0</v>
      </c>
      <c r="AK1857" s="171">
        <f>IF(AK$2=$A1857,Data!AH149,0)</f>
        <v>0</v>
      </c>
      <c r="AL1857" s="170">
        <f>IF(AL$2=$A1857,Data!AI149,0)</f>
        <v>0</v>
      </c>
      <c r="AM1857" t="str">
        <f t="shared" si="56"/>
        <v>AA</v>
      </c>
      <c r="AN1857" t="e">
        <f>+INDEX(Validation!$D$4:$D$250,MATCH(Merge!B1857,Validation!$E$4:$E$250,0))</f>
        <v>#N/A</v>
      </c>
      <c r="AO1857" s="172">
        <f t="shared" si="57"/>
        <v>0</v>
      </c>
    </row>
    <row r="1858" spans="1:41" ht="15" x14ac:dyDescent="0.25">
      <c r="A1858">
        <f>Inputs!$H$15</f>
        <v>5</v>
      </c>
      <c r="B1858" t="str">
        <f>Inputs!$D$4</f>
        <v>Select Agency…</v>
      </c>
      <c r="C1858" s="166" t="str">
        <f>Inputs!$I$6</f>
        <v>(insert code)</v>
      </c>
      <c r="D1858" t="str">
        <f>IFERROR(INDEX(Inputs!$I$11:$I$19,MATCH(A1858,Inputs!$H$11:$H$19)),"")</f>
        <v>(insert code)</v>
      </c>
      <c r="E1858" t="s">
        <v>869</v>
      </c>
      <c r="F1858" s="168">
        <f>IF(F$2=$A1858,Data!C150,0)</f>
        <v>0</v>
      </c>
      <c r="G1858" s="168">
        <f>IF(G$2=$A1858,Data!D150,0)</f>
        <v>0</v>
      </c>
      <c r="H1858" s="168">
        <f>IF(H$2=$A1858,Data!E150,0)</f>
        <v>0</v>
      </c>
      <c r="I1858" s="168">
        <f>IF(I$2=$A1858,Data!F150,0)</f>
        <v>0</v>
      </c>
      <c r="J1858" s="168">
        <f>IF(J$2=$A1858,Data!G150,0)</f>
        <v>0</v>
      </c>
      <c r="K1858" s="168">
        <f>IF(K$2=$A1858,Data!H150,0)</f>
        <v>0</v>
      </c>
      <c r="L1858" s="168">
        <f>IF(L$2=$A1858,Data!I150,0)</f>
        <v>0</v>
      </c>
      <c r="M1858" s="168">
        <f>IF(M$2=$A1858,Data!J150,0)</f>
        <v>0</v>
      </c>
      <c r="N1858" s="168">
        <f>IF(N$2=$A1858,Data!K150,0)</f>
        <v>0</v>
      </c>
      <c r="O1858" s="168">
        <f>IF(O$2=$A1858,Data!L150,0)</f>
        <v>0</v>
      </c>
      <c r="P1858" s="168">
        <f>IF(P$2=$A1858,Data!M150,0)</f>
        <v>0</v>
      </c>
      <c r="Q1858" s="168">
        <f>IF(Q$2=$A1858,Data!N150,0)</f>
        <v>0</v>
      </c>
      <c r="R1858" s="169">
        <f>IF(R$2=$A1858,Data!O150,0)</f>
        <v>0</v>
      </c>
      <c r="S1858" s="169">
        <f>IF(S$2=$A1858,Data!P150,0)</f>
        <v>0</v>
      </c>
      <c r="T1858" s="169">
        <f>IF(T$2=$A1858,Data!Q150,0)</f>
        <v>0</v>
      </c>
      <c r="U1858" s="169">
        <f>IF(U$2=$A1858,Data!R150,0)</f>
        <v>0</v>
      </c>
      <c r="V1858" s="169">
        <f>IF(V$2=$A1858,Data!S150,0)</f>
        <v>0</v>
      </c>
      <c r="W1858" s="169">
        <f>IF(W$2=$A1858,Data!T150,0)</f>
        <v>0</v>
      </c>
      <c r="X1858" s="169">
        <f>IF(X$2=$A1858,Data!U150,0)</f>
        <v>0</v>
      </c>
      <c r="Y1858" s="169">
        <f>IF(Y$2=$A1858,Data!V150,0)</f>
        <v>0</v>
      </c>
      <c r="Z1858" s="169">
        <f>IF(Z$2=$A1858,Data!W150,0)</f>
        <v>0</v>
      </c>
      <c r="AA1858" s="169">
        <f>IF(AA$2=$A1858,Data!X150,0)</f>
        <v>0</v>
      </c>
      <c r="AB1858" s="169">
        <f>IF(AB$2=$A1858,Data!Y150,0)</f>
        <v>0</v>
      </c>
      <c r="AC1858" s="169">
        <f>IF(AC$2=$A1858,Data!Z150,0)</f>
        <v>0</v>
      </c>
      <c r="AD1858" s="170">
        <f>IF(AD$2=$A1858,Data!AA150,0)</f>
        <v>0</v>
      </c>
      <c r="AE1858" s="171">
        <f>IF(AE$2=$A1858,Data!AB150,0)</f>
        <v>0</v>
      </c>
      <c r="AF1858" s="170">
        <f>IF(AF$2=$A1858,Data!AC150,0)</f>
        <v>0</v>
      </c>
      <c r="AG1858" s="171">
        <f>IF(AG$2=$A1858,Data!AD150,0)</f>
        <v>0</v>
      </c>
      <c r="AH1858" s="170">
        <f>IF(AH$2=$A1858,Data!AE150,0)</f>
        <v>0</v>
      </c>
      <c r="AI1858" s="171">
        <f>IF(AI$2=$A1858,Data!AF150,0)</f>
        <v>0</v>
      </c>
      <c r="AJ1858" s="170">
        <f>IF(AJ$2=$A1858,Data!AG150,0)</f>
        <v>0</v>
      </c>
      <c r="AK1858" s="171">
        <f>IF(AK$2=$A1858,Data!AH150,0)</f>
        <v>0</v>
      </c>
      <c r="AL1858" s="170">
        <f>IF(AL$2=$A1858,Data!AI150,0)</f>
        <v>0</v>
      </c>
      <c r="AM1858" t="str">
        <f t="shared" si="56"/>
        <v>AA</v>
      </c>
      <c r="AN1858" t="e">
        <f>+INDEX(Validation!$D$4:$D$250,MATCH(Merge!B1858,Validation!$E$4:$E$250,0))</f>
        <v>#N/A</v>
      </c>
      <c r="AO1858" s="172">
        <f t="shared" si="57"/>
        <v>0</v>
      </c>
    </row>
    <row r="1859" spans="1:41" ht="15" x14ac:dyDescent="0.25">
      <c r="A1859">
        <f>Inputs!$H$15</f>
        <v>5</v>
      </c>
      <c r="B1859" t="str">
        <f>Inputs!$D$4</f>
        <v>Select Agency…</v>
      </c>
      <c r="C1859" s="166" t="str">
        <f>Inputs!$I$6</f>
        <v>(insert code)</v>
      </c>
      <c r="D1859" t="str">
        <f>IFERROR(INDEX(Inputs!$I$11:$I$19,MATCH(A1859,Inputs!$H$11:$H$19)),"")</f>
        <v>(insert code)</v>
      </c>
      <c r="E1859" t="s">
        <v>869</v>
      </c>
      <c r="F1859" s="168">
        <f>IF(F$2=$A1859,Data!C151,0)</f>
        <v>0</v>
      </c>
      <c r="G1859" s="168">
        <f>IF(G$2=$A1859,Data!D151,0)</f>
        <v>0</v>
      </c>
      <c r="H1859" s="168">
        <f>IF(H$2=$A1859,Data!E151,0)</f>
        <v>0</v>
      </c>
      <c r="I1859" s="168">
        <f>IF(I$2=$A1859,Data!F151,0)</f>
        <v>0</v>
      </c>
      <c r="J1859" s="168">
        <f>IF(J$2=$A1859,Data!G151,0)</f>
        <v>0</v>
      </c>
      <c r="K1859" s="168">
        <f>IF(K$2=$A1859,Data!H151,0)</f>
        <v>0</v>
      </c>
      <c r="L1859" s="168">
        <f>IF(L$2=$A1859,Data!I151,0)</f>
        <v>0</v>
      </c>
      <c r="M1859" s="168">
        <f>IF(M$2=$A1859,Data!J151,0)</f>
        <v>0</v>
      </c>
      <c r="N1859" s="168">
        <f>IF(N$2=$A1859,Data!K151,0)</f>
        <v>0</v>
      </c>
      <c r="O1859" s="168">
        <f>IF(O$2=$A1859,Data!L151,0)</f>
        <v>0</v>
      </c>
      <c r="P1859" s="168">
        <f>IF(P$2=$A1859,Data!M151,0)</f>
        <v>0</v>
      </c>
      <c r="Q1859" s="168">
        <f>IF(Q$2=$A1859,Data!N151,0)</f>
        <v>0</v>
      </c>
      <c r="R1859" s="169">
        <f>IF(R$2=$A1859,Data!O151,0)</f>
        <v>0</v>
      </c>
      <c r="S1859" s="169">
        <f>IF(S$2=$A1859,Data!P151,0)</f>
        <v>0</v>
      </c>
      <c r="T1859" s="169">
        <f>IF(T$2=$A1859,Data!Q151,0)</f>
        <v>0</v>
      </c>
      <c r="U1859" s="169">
        <f>IF(U$2=$A1859,Data!R151,0)</f>
        <v>0</v>
      </c>
      <c r="V1859" s="169">
        <f>IF(V$2=$A1859,Data!S151,0)</f>
        <v>0</v>
      </c>
      <c r="W1859" s="169">
        <f>IF(W$2=$A1859,Data!T151,0)</f>
        <v>0</v>
      </c>
      <c r="X1859" s="169">
        <f>IF(X$2=$A1859,Data!U151,0)</f>
        <v>0</v>
      </c>
      <c r="Y1859" s="169">
        <f>IF(Y$2=$A1859,Data!V151,0)</f>
        <v>0</v>
      </c>
      <c r="Z1859" s="169">
        <f>IF(Z$2=$A1859,Data!W151,0)</f>
        <v>0</v>
      </c>
      <c r="AA1859" s="169">
        <f>IF(AA$2=$A1859,Data!X151,0)</f>
        <v>0</v>
      </c>
      <c r="AB1859" s="169">
        <f>IF(AB$2=$A1859,Data!Y151,0)</f>
        <v>0</v>
      </c>
      <c r="AC1859" s="169">
        <f>IF(AC$2=$A1859,Data!Z151,0)</f>
        <v>0</v>
      </c>
      <c r="AD1859" s="170">
        <f>IF(AD$2=$A1859,Data!AA151,0)</f>
        <v>0</v>
      </c>
      <c r="AE1859" s="171">
        <f>IF(AE$2=$A1859,Data!AB151,0)</f>
        <v>0</v>
      </c>
      <c r="AF1859" s="170">
        <f>IF(AF$2=$A1859,Data!AC151,0)</f>
        <v>0</v>
      </c>
      <c r="AG1859" s="171">
        <f>IF(AG$2=$A1859,Data!AD151,0)</f>
        <v>0</v>
      </c>
      <c r="AH1859" s="170">
        <f>IF(AH$2=$A1859,Data!AE151,0)</f>
        <v>0</v>
      </c>
      <c r="AI1859" s="171">
        <f>IF(AI$2=$A1859,Data!AF151,0)</f>
        <v>0</v>
      </c>
      <c r="AJ1859" s="170">
        <f>IF(AJ$2=$A1859,Data!AG151,0)</f>
        <v>0</v>
      </c>
      <c r="AK1859" s="171">
        <f>IF(AK$2=$A1859,Data!AH151,0)</f>
        <v>0</v>
      </c>
      <c r="AL1859" s="170">
        <f>IF(AL$2=$A1859,Data!AI151,0)</f>
        <v>0</v>
      </c>
      <c r="AM1859" t="str">
        <f t="shared" ref="AM1859:AM1922" si="58">+LEFT(E1859,2)</f>
        <v>AA</v>
      </c>
      <c r="AN1859" t="e">
        <f>+INDEX(Validation!$D$4:$D$250,MATCH(Merge!B1859,Validation!$E$4:$E$250,0))</f>
        <v>#N/A</v>
      </c>
      <c r="AO1859" s="172">
        <f t="shared" si="57"/>
        <v>0</v>
      </c>
    </row>
    <row r="1860" spans="1:41" ht="15" x14ac:dyDescent="0.25">
      <c r="A1860">
        <f>Inputs!$H$15</f>
        <v>5</v>
      </c>
      <c r="B1860" t="str">
        <f>Inputs!$D$4</f>
        <v>Select Agency…</v>
      </c>
      <c r="C1860" s="166" t="str">
        <f>Inputs!$I$6</f>
        <v>(insert code)</v>
      </c>
      <c r="D1860" t="str">
        <f>IFERROR(INDEX(Inputs!$I$11:$I$19,MATCH(A1860,Inputs!$H$11:$H$19)),"")</f>
        <v>(insert code)</v>
      </c>
      <c r="E1860" t="s">
        <v>869</v>
      </c>
      <c r="F1860" s="168">
        <f>IF(F$2=$A1860,Data!C152,0)</f>
        <v>0</v>
      </c>
      <c r="G1860" s="168">
        <f>IF(G$2=$A1860,Data!D152,0)</f>
        <v>0</v>
      </c>
      <c r="H1860" s="168">
        <f>IF(H$2=$A1860,Data!E152,0)</f>
        <v>0</v>
      </c>
      <c r="I1860" s="168">
        <f>IF(I$2=$A1860,Data!F152,0)</f>
        <v>0</v>
      </c>
      <c r="J1860" s="168">
        <f>IF(J$2=$A1860,Data!G152,0)</f>
        <v>0</v>
      </c>
      <c r="K1860" s="168">
        <f>IF(K$2=$A1860,Data!H152,0)</f>
        <v>0</v>
      </c>
      <c r="L1860" s="168">
        <f>IF(L$2=$A1860,Data!I152,0)</f>
        <v>0</v>
      </c>
      <c r="M1860" s="168">
        <f>IF(M$2=$A1860,Data!J152,0)</f>
        <v>0</v>
      </c>
      <c r="N1860" s="168">
        <f>IF(N$2=$A1860,Data!K152,0)</f>
        <v>0</v>
      </c>
      <c r="O1860" s="168">
        <f>IF(O$2=$A1860,Data!L152,0)</f>
        <v>0</v>
      </c>
      <c r="P1860" s="168">
        <f>IF(P$2=$A1860,Data!M152,0)</f>
        <v>0</v>
      </c>
      <c r="Q1860" s="168">
        <f>IF(Q$2=$A1860,Data!N152,0)</f>
        <v>0</v>
      </c>
      <c r="R1860" s="169">
        <f>IF(R$2=$A1860,Data!O152,0)</f>
        <v>0</v>
      </c>
      <c r="S1860" s="169">
        <f>IF(S$2=$A1860,Data!P152,0)</f>
        <v>0</v>
      </c>
      <c r="T1860" s="169">
        <f>IF(T$2=$A1860,Data!Q152,0)</f>
        <v>0</v>
      </c>
      <c r="U1860" s="169">
        <f>IF(U$2=$A1860,Data!R152,0)</f>
        <v>0</v>
      </c>
      <c r="V1860" s="169">
        <f>IF(V$2=$A1860,Data!S152,0)</f>
        <v>0</v>
      </c>
      <c r="W1860" s="169">
        <f>IF(W$2=$A1860,Data!T152,0)</f>
        <v>0</v>
      </c>
      <c r="X1860" s="169">
        <f>IF(X$2=$A1860,Data!U152,0)</f>
        <v>0</v>
      </c>
      <c r="Y1860" s="169">
        <f>IF(Y$2=$A1860,Data!V152,0)</f>
        <v>0</v>
      </c>
      <c r="Z1860" s="169">
        <f>IF(Z$2=$A1860,Data!W152,0)</f>
        <v>0</v>
      </c>
      <c r="AA1860" s="169">
        <f>IF(AA$2=$A1860,Data!X152,0)</f>
        <v>0</v>
      </c>
      <c r="AB1860" s="169">
        <f>IF(AB$2=$A1860,Data!Y152,0)</f>
        <v>0</v>
      </c>
      <c r="AC1860" s="169">
        <f>IF(AC$2=$A1860,Data!Z152,0)</f>
        <v>0</v>
      </c>
      <c r="AD1860" s="170">
        <f>IF(AD$2=$A1860,Data!AA152,0)</f>
        <v>0</v>
      </c>
      <c r="AE1860" s="171">
        <f>IF(AE$2=$A1860,Data!AB152,0)</f>
        <v>0</v>
      </c>
      <c r="AF1860" s="170">
        <f>IF(AF$2=$A1860,Data!AC152,0)</f>
        <v>0</v>
      </c>
      <c r="AG1860" s="171">
        <f>IF(AG$2=$A1860,Data!AD152,0)</f>
        <v>0</v>
      </c>
      <c r="AH1860" s="170">
        <f>IF(AH$2=$A1860,Data!AE152,0)</f>
        <v>0</v>
      </c>
      <c r="AI1860" s="171">
        <f>IF(AI$2=$A1860,Data!AF152,0)</f>
        <v>0</v>
      </c>
      <c r="AJ1860" s="170">
        <f>IF(AJ$2=$A1860,Data!AG152,0)</f>
        <v>0</v>
      </c>
      <c r="AK1860" s="171">
        <f>IF(AK$2=$A1860,Data!AH152,0)</f>
        <v>0</v>
      </c>
      <c r="AL1860" s="170">
        <f>IF(AL$2=$A1860,Data!AI152,0)</f>
        <v>0</v>
      </c>
      <c r="AM1860" t="str">
        <f t="shared" si="58"/>
        <v>AA</v>
      </c>
      <c r="AN1860" t="e">
        <f>+INDEX(Validation!$D$4:$D$250,MATCH(Merge!B1860,Validation!$E$4:$E$250,0))</f>
        <v>#N/A</v>
      </c>
      <c r="AO1860" s="172">
        <f t="shared" ref="AO1860:AO1923" si="59">SUM(F1860:AL1860)</f>
        <v>0</v>
      </c>
    </row>
    <row r="1861" spans="1:41" ht="15" x14ac:dyDescent="0.25">
      <c r="A1861">
        <f>Inputs!$H$15</f>
        <v>5</v>
      </c>
      <c r="B1861" t="str">
        <f>Inputs!$D$4</f>
        <v>Select Agency…</v>
      </c>
      <c r="C1861" s="166" t="str">
        <f>Inputs!$I$6</f>
        <v>(insert code)</v>
      </c>
      <c r="D1861" t="str">
        <f>IFERROR(INDEX(Inputs!$I$11:$I$19,MATCH(A1861,Inputs!$H$11:$H$19)),"")</f>
        <v>(insert code)</v>
      </c>
      <c r="E1861" t="s">
        <v>869</v>
      </c>
      <c r="F1861" s="168">
        <f>IF(F$2=$A1861,Data!C153,0)</f>
        <v>0</v>
      </c>
      <c r="G1861" s="168">
        <f>IF(G$2=$A1861,Data!D153,0)</f>
        <v>0</v>
      </c>
      <c r="H1861" s="168">
        <f>IF(H$2=$A1861,Data!E153,0)</f>
        <v>0</v>
      </c>
      <c r="I1861" s="168">
        <f>IF(I$2=$A1861,Data!F153,0)</f>
        <v>0</v>
      </c>
      <c r="J1861" s="168">
        <f>IF(J$2=$A1861,Data!G153,0)</f>
        <v>0</v>
      </c>
      <c r="K1861" s="168">
        <f>IF(K$2=$A1861,Data!H153,0)</f>
        <v>0</v>
      </c>
      <c r="L1861" s="168">
        <f>IF(L$2=$A1861,Data!I153,0)</f>
        <v>0</v>
      </c>
      <c r="M1861" s="168">
        <f>IF(M$2=$A1861,Data!J153,0)</f>
        <v>0</v>
      </c>
      <c r="N1861" s="168">
        <f>IF(N$2=$A1861,Data!K153,0)</f>
        <v>0</v>
      </c>
      <c r="O1861" s="168">
        <f>IF(O$2=$A1861,Data!L153,0)</f>
        <v>0</v>
      </c>
      <c r="P1861" s="168">
        <f>IF(P$2=$A1861,Data!M153,0)</f>
        <v>0</v>
      </c>
      <c r="Q1861" s="168">
        <f>IF(Q$2=$A1861,Data!N153,0)</f>
        <v>0</v>
      </c>
      <c r="R1861" s="169">
        <f>IF(R$2=$A1861,Data!O153,0)</f>
        <v>0</v>
      </c>
      <c r="S1861" s="169">
        <f>IF(S$2=$A1861,Data!P153,0)</f>
        <v>0</v>
      </c>
      <c r="T1861" s="169">
        <f>IF(T$2=$A1861,Data!Q153,0)</f>
        <v>0</v>
      </c>
      <c r="U1861" s="169">
        <f>IF(U$2=$A1861,Data!R153,0)</f>
        <v>0</v>
      </c>
      <c r="V1861" s="169">
        <f>IF(V$2=$A1861,Data!S153,0)</f>
        <v>0</v>
      </c>
      <c r="W1861" s="169">
        <f>IF(W$2=$A1861,Data!T153,0)</f>
        <v>0</v>
      </c>
      <c r="X1861" s="169">
        <f>IF(X$2=$A1861,Data!U153,0)</f>
        <v>0</v>
      </c>
      <c r="Y1861" s="169">
        <f>IF(Y$2=$A1861,Data!V153,0)</f>
        <v>0</v>
      </c>
      <c r="Z1861" s="169">
        <f>IF(Z$2=$A1861,Data!W153,0)</f>
        <v>0</v>
      </c>
      <c r="AA1861" s="169">
        <f>IF(AA$2=$A1861,Data!X153,0)</f>
        <v>0</v>
      </c>
      <c r="AB1861" s="169">
        <f>IF(AB$2=$A1861,Data!Y153,0)</f>
        <v>0</v>
      </c>
      <c r="AC1861" s="169">
        <f>IF(AC$2=$A1861,Data!Z153,0)</f>
        <v>0</v>
      </c>
      <c r="AD1861" s="170">
        <f>IF(AD$2=$A1861,Data!AA153,0)</f>
        <v>0</v>
      </c>
      <c r="AE1861" s="171">
        <f>IF(AE$2=$A1861,Data!AB153,0)</f>
        <v>0</v>
      </c>
      <c r="AF1861" s="170">
        <f>IF(AF$2=$A1861,Data!AC153,0)</f>
        <v>0</v>
      </c>
      <c r="AG1861" s="171">
        <f>IF(AG$2=$A1861,Data!AD153,0)</f>
        <v>0</v>
      </c>
      <c r="AH1861" s="170">
        <f>IF(AH$2=$A1861,Data!AE153,0)</f>
        <v>0</v>
      </c>
      <c r="AI1861" s="171">
        <f>IF(AI$2=$A1861,Data!AF153,0)</f>
        <v>0</v>
      </c>
      <c r="AJ1861" s="170">
        <f>IF(AJ$2=$A1861,Data!AG153,0)</f>
        <v>0</v>
      </c>
      <c r="AK1861" s="171">
        <f>IF(AK$2=$A1861,Data!AH153,0)</f>
        <v>0</v>
      </c>
      <c r="AL1861" s="170">
        <f>IF(AL$2=$A1861,Data!AI153,0)</f>
        <v>0</v>
      </c>
      <c r="AM1861" t="str">
        <f t="shared" si="58"/>
        <v>AA</v>
      </c>
      <c r="AN1861" t="e">
        <f>+INDEX(Validation!$D$4:$D$250,MATCH(Merge!B1861,Validation!$E$4:$E$250,0))</f>
        <v>#N/A</v>
      </c>
      <c r="AO1861" s="172">
        <f t="shared" si="59"/>
        <v>0</v>
      </c>
    </row>
    <row r="1862" spans="1:41" ht="15" x14ac:dyDescent="0.25">
      <c r="A1862">
        <f>Inputs!$H$15</f>
        <v>5</v>
      </c>
      <c r="B1862" t="str">
        <f>Inputs!$D$4</f>
        <v>Select Agency…</v>
      </c>
      <c r="C1862" s="166" t="str">
        <f>Inputs!$I$6</f>
        <v>(insert code)</v>
      </c>
      <c r="D1862" t="str">
        <f>IFERROR(INDEX(Inputs!$I$11:$I$19,MATCH(A1862,Inputs!$H$11:$H$19)),"")</f>
        <v>(insert code)</v>
      </c>
      <c r="E1862" t="s">
        <v>869</v>
      </c>
      <c r="F1862" s="168">
        <f>IF(F$2=$A1862,Data!C154,0)</f>
        <v>0</v>
      </c>
      <c r="G1862" s="168">
        <f>IF(G$2=$A1862,Data!D154,0)</f>
        <v>0</v>
      </c>
      <c r="H1862" s="168">
        <f>IF(H$2=$A1862,Data!E154,0)</f>
        <v>0</v>
      </c>
      <c r="I1862" s="168">
        <f>IF(I$2=$A1862,Data!F154,0)</f>
        <v>0</v>
      </c>
      <c r="J1862" s="168">
        <f>IF(J$2=$A1862,Data!G154,0)</f>
        <v>0</v>
      </c>
      <c r="K1862" s="168">
        <f>IF(K$2=$A1862,Data!H154,0)</f>
        <v>0</v>
      </c>
      <c r="L1862" s="168">
        <f>IF(L$2=$A1862,Data!I154,0)</f>
        <v>0</v>
      </c>
      <c r="M1862" s="168">
        <f>IF(M$2=$A1862,Data!J154,0)</f>
        <v>0</v>
      </c>
      <c r="N1862" s="168">
        <f>IF(N$2=$A1862,Data!K154,0)</f>
        <v>0</v>
      </c>
      <c r="O1862" s="168">
        <f>IF(O$2=$A1862,Data!L154,0)</f>
        <v>0</v>
      </c>
      <c r="P1862" s="168">
        <f>IF(P$2=$A1862,Data!M154,0)</f>
        <v>0</v>
      </c>
      <c r="Q1862" s="168">
        <f>IF(Q$2=$A1862,Data!N154,0)</f>
        <v>0</v>
      </c>
      <c r="R1862" s="169">
        <f>IF(R$2=$A1862,Data!O154,0)</f>
        <v>0</v>
      </c>
      <c r="S1862" s="169">
        <f>IF(S$2=$A1862,Data!P154,0)</f>
        <v>0</v>
      </c>
      <c r="T1862" s="169">
        <f>IF(T$2=$A1862,Data!Q154,0)</f>
        <v>0</v>
      </c>
      <c r="U1862" s="169">
        <f>IF(U$2=$A1862,Data!R154,0)</f>
        <v>0</v>
      </c>
      <c r="V1862" s="169">
        <f>IF(V$2=$A1862,Data!S154,0)</f>
        <v>0</v>
      </c>
      <c r="W1862" s="169">
        <f>IF(W$2=$A1862,Data!T154,0)</f>
        <v>0</v>
      </c>
      <c r="X1862" s="169">
        <f>IF(X$2=$A1862,Data!U154,0)</f>
        <v>0</v>
      </c>
      <c r="Y1862" s="169">
        <f>IF(Y$2=$A1862,Data!V154,0)</f>
        <v>0</v>
      </c>
      <c r="Z1862" s="169">
        <f>IF(Z$2=$A1862,Data!W154,0)</f>
        <v>0</v>
      </c>
      <c r="AA1862" s="169">
        <f>IF(AA$2=$A1862,Data!X154,0)</f>
        <v>0</v>
      </c>
      <c r="AB1862" s="169">
        <f>IF(AB$2=$A1862,Data!Y154,0)</f>
        <v>0</v>
      </c>
      <c r="AC1862" s="169">
        <f>IF(AC$2=$A1862,Data!Z154,0)</f>
        <v>0</v>
      </c>
      <c r="AD1862" s="170">
        <f>IF(AD$2=$A1862,Data!AA154,0)</f>
        <v>0</v>
      </c>
      <c r="AE1862" s="171">
        <f>IF(AE$2=$A1862,Data!AB154,0)</f>
        <v>0</v>
      </c>
      <c r="AF1862" s="170">
        <f>IF(AF$2=$A1862,Data!AC154,0)</f>
        <v>0</v>
      </c>
      <c r="AG1862" s="171">
        <f>IF(AG$2=$A1862,Data!AD154,0)</f>
        <v>0</v>
      </c>
      <c r="AH1862" s="170">
        <f>IF(AH$2=$A1862,Data!AE154,0)</f>
        <v>0</v>
      </c>
      <c r="AI1862" s="171">
        <f>IF(AI$2=$A1862,Data!AF154,0)</f>
        <v>0</v>
      </c>
      <c r="AJ1862" s="170">
        <f>IF(AJ$2=$A1862,Data!AG154,0)</f>
        <v>0</v>
      </c>
      <c r="AK1862" s="171">
        <f>IF(AK$2=$A1862,Data!AH154,0)</f>
        <v>0</v>
      </c>
      <c r="AL1862" s="170">
        <f>IF(AL$2=$A1862,Data!AI154,0)</f>
        <v>0</v>
      </c>
      <c r="AM1862" t="str">
        <f t="shared" si="58"/>
        <v>AA</v>
      </c>
      <c r="AN1862" t="e">
        <f>+INDEX(Validation!$D$4:$D$250,MATCH(Merge!B1862,Validation!$E$4:$E$250,0))</f>
        <v>#N/A</v>
      </c>
      <c r="AO1862" s="172">
        <f t="shared" si="59"/>
        <v>0</v>
      </c>
    </row>
    <row r="1863" spans="1:41" ht="15" x14ac:dyDescent="0.25">
      <c r="A1863">
        <f>Inputs!$H$15</f>
        <v>5</v>
      </c>
      <c r="B1863" t="str">
        <f>Inputs!$D$4</f>
        <v>Select Agency…</v>
      </c>
      <c r="C1863" s="166" t="str">
        <f>Inputs!$I$6</f>
        <v>(insert code)</v>
      </c>
      <c r="D1863" t="str">
        <f>IFERROR(INDEX(Inputs!$I$11:$I$19,MATCH(A1863,Inputs!$H$11:$H$19)),"")</f>
        <v>(insert code)</v>
      </c>
      <c r="E1863" t="s">
        <v>869</v>
      </c>
      <c r="F1863" s="168">
        <f>IF(F$2=$A1863,Data!C155,0)</f>
        <v>0</v>
      </c>
      <c r="G1863" s="168">
        <f>IF(G$2=$A1863,Data!D155,0)</f>
        <v>0</v>
      </c>
      <c r="H1863" s="168">
        <f>IF(H$2=$A1863,Data!E155,0)</f>
        <v>0</v>
      </c>
      <c r="I1863" s="168">
        <f>IF(I$2=$A1863,Data!F155,0)</f>
        <v>0</v>
      </c>
      <c r="J1863" s="168">
        <f>IF(J$2=$A1863,Data!G155,0)</f>
        <v>0</v>
      </c>
      <c r="K1863" s="168">
        <f>IF(K$2=$A1863,Data!H155,0)</f>
        <v>0</v>
      </c>
      <c r="L1863" s="168">
        <f>IF(L$2=$A1863,Data!I155,0)</f>
        <v>0</v>
      </c>
      <c r="M1863" s="168">
        <f>IF(M$2=$A1863,Data!J155,0)</f>
        <v>0</v>
      </c>
      <c r="N1863" s="168">
        <f>IF(N$2=$A1863,Data!K155,0)</f>
        <v>0</v>
      </c>
      <c r="O1863" s="168">
        <f>IF(O$2=$A1863,Data!L155,0)</f>
        <v>0</v>
      </c>
      <c r="P1863" s="168">
        <f>IF(P$2=$A1863,Data!M155,0)</f>
        <v>0</v>
      </c>
      <c r="Q1863" s="168">
        <f>IF(Q$2=$A1863,Data!N155,0)</f>
        <v>0</v>
      </c>
      <c r="R1863" s="169">
        <f>IF(R$2=$A1863,Data!O155,0)</f>
        <v>0</v>
      </c>
      <c r="S1863" s="169">
        <f>IF(S$2=$A1863,Data!P155,0)</f>
        <v>0</v>
      </c>
      <c r="T1863" s="169">
        <f>IF(T$2=$A1863,Data!Q155,0)</f>
        <v>0</v>
      </c>
      <c r="U1863" s="169">
        <f>IF(U$2=$A1863,Data!R155,0)</f>
        <v>0</v>
      </c>
      <c r="V1863" s="169">
        <f>IF(V$2=$A1863,Data!S155,0)</f>
        <v>0</v>
      </c>
      <c r="W1863" s="169">
        <f>IF(W$2=$A1863,Data!T155,0)</f>
        <v>0</v>
      </c>
      <c r="X1863" s="169">
        <f>IF(X$2=$A1863,Data!U155,0)</f>
        <v>0</v>
      </c>
      <c r="Y1863" s="169">
        <f>IF(Y$2=$A1863,Data!V155,0)</f>
        <v>0</v>
      </c>
      <c r="Z1863" s="169">
        <f>IF(Z$2=$A1863,Data!W155,0)</f>
        <v>0</v>
      </c>
      <c r="AA1863" s="169">
        <f>IF(AA$2=$A1863,Data!X155,0)</f>
        <v>0</v>
      </c>
      <c r="AB1863" s="169">
        <f>IF(AB$2=$A1863,Data!Y155,0)</f>
        <v>0</v>
      </c>
      <c r="AC1863" s="169">
        <f>IF(AC$2=$A1863,Data!Z155,0)</f>
        <v>0</v>
      </c>
      <c r="AD1863" s="170">
        <f>IF(AD$2=$A1863,Data!AA155,0)</f>
        <v>0</v>
      </c>
      <c r="AE1863" s="171">
        <f>IF(AE$2=$A1863,Data!AB155,0)</f>
        <v>0</v>
      </c>
      <c r="AF1863" s="170">
        <f>IF(AF$2=$A1863,Data!AC155,0)</f>
        <v>0</v>
      </c>
      <c r="AG1863" s="171">
        <f>IF(AG$2=$A1863,Data!AD155,0)</f>
        <v>0</v>
      </c>
      <c r="AH1863" s="170">
        <f>IF(AH$2=$A1863,Data!AE155,0)</f>
        <v>0</v>
      </c>
      <c r="AI1863" s="171">
        <f>IF(AI$2=$A1863,Data!AF155,0)</f>
        <v>0</v>
      </c>
      <c r="AJ1863" s="170">
        <f>IF(AJ$2=$A1863,Data!AG155,0)</f>
        <v>0</v>
      </c>
      <c r="AK1863" s="171">
        <f>IF(AK$2=$A1863,Data!AH155,0)</f>
        <v>0</v>
      </c>
      <c r="AL1863" s="170">
        <f>IF(AL$2=$A1863,Data!AI155,0)</f>
        <v>0</v>
      </c>
      <c r="AM1863" t="str">
        <f t="shared" si="58"/>
        <v>AA</v>
      </c>
      <c r="AN1863" t="e">
        <f>+INDEX(Validation!$D$4:$D$250,MATCH(Merge!B1863,Validation!$E$4:$E$250,0))</f>
        <v>#N/A</v>
      </c>
      <c r="AO1863" s="172">
        <f t="shared" si="59"/>
        <v>0</v>
      </c>
    </row>
    <row r="1864" spans="1:41" ht="15" x14ac:dyDescent="0.25">
      <c r="A1864">
        <f>Inputs!$H$15</f>
        <v>5</v>
      </c>
      <c r="B1864" t="str">
        <f>Inputs!$D$4</f>
        <v>Select Agency…</v>
      </c>
      <c r="C1864" s="166" t="str">
        <f>Inputs!$I$6</f>
        <v>(insert code)</v>
      </c>
      <c r="D1864" t="str">
        <f>IFERROR(INDEX(Inputs!$I$11:$I$19,MATCH(A1864,Inputs!$H$11:$H$19)),"")</f>
        <v>(insert code)</v>
      </c>
      <c r="E1864" t="s">
        <v>869</v>
      </c>
      <c r="F1864" s="168">
        <f>IF(F$2=$A1864,Data!C156,0)</f>
        <v>0</v>
      </c>
      <c r="G1864" s="168">
        <f>IF(G$2=$A1864,Data!D156,0)</f>
        <v>0</v>
      </c>
      <c r="H1864" s="168">
        <f>IF(H$2=$A1864,Data!E156,0)</f>
        <v>0</v>
      </c>
      <c r="I1864" s="168">
        <f>IF(I$2=$A1864,Data!F156,0)</f>
        <v>0</v>
      </c>
      <c r="J1864" s="168">
        <f>IF(J$2=$A1864,Data!G156,0)</f>
        <v>0</v>
      </c>
      <c r="K1864" s="168">
        <f>IF(K$2=$A1864,Data!H156,0)</f>
        <v>0</v>
      </c>
      <c r="L1864" s="168">
        <f>IF(L$2=$A1864,Data!I156,0)</f>
        <v>0</v>
      </c>
      <c r="M1864" s="168">
        <f>IF(M$2=$A1864,Data!J156,0)</f>
        <v>0</v>
      </c>
      <c r="N1864" s="168">
        <f>IF(N$2=$A1864,Data!K156,0)</f>
        <v>0</v>
      </c>
      <c r="O1864" s="168">
        <f>IF(O$2=$A1864,Data!L156,0)</f>
        <v>0</v>
      </c>
      <c r="P1864" s="168">
        <f>IF(P$2=$A1864,Data!M156,0)</f>
        <v>0</v>
      </c>
      <c r="Q1864" s="168">
        <f>IF(Q$2=$A1864,Data!N156,0)</f>
        <v>0</v>
      </c>
      <c r="R1864" s="169">
        <f>IF(R$2=$A1864,Data!O156,0)</f>
        <v>0</v>
      </c>
      <c r="S1864" s="169">
        <f>IF(S$2=$A1864,Data!P156,0)</f>
        <v>0</v>
      </c>
      <c r="T1864" s="169">
        <f>IF(T$2=$A1864,Data!Q156,0)</f>
        <v>0</v>
      </c>
      <c r="U1864" s="169">
        <f>IF(U$2=$A1864,Data!R156,0)</f>
        <v>0</v>
      </c>
      <c r="V1864" s="169">
        <f>IF(V$2=$A1864,Data!S156,0)</f>
        <v>0</v>
      </c>
      <c r="W1864" s="169">
        <f>IF(W$2=$A1864,Data!T156,0)</f>
        <v>0</v>
      </c>
      <c r="X1864" s="169">
        <f>IF(X$2=$A1864,Data!U156,0)</f>
        <v>0</v>
      </c>
      <c r="Y1864" s="169">
        <f>IF(Y$2=$A1864,Data!V156,0)</f>
        <v>0</v>
      </c>
      <c r="Z1864" s="169">
        <f>IF(Z$2=$A1864,Data!W156,0)</f>
        <v>0</v>
      </c>
      <c r="AA1864" s="169">
        <f>IF(AA$2=$A1864,Data!X156,0)</f>
        <v>0</v>
      </c>
      <c r="AB1864" s="169">
        <f>IF(AB$2=$A1864,Data!Y156,0)</f>
        <v>0</v>
      </c>
      <c r="AC1864" s="169">
        <f>IF(AC$2=$A1864,Data!Z156,0)</f>
        <v>0</v>
      </c>
      <c r="AD1864" s="170">
        <f>IF(AD$2=$A1864,Data!AA156,0)</f>
        <v>0</v>
      </c>
      <c r="AE1864" s="171">
        <f>IF(AE$2=$A1864,Data!AB156,0)</f>
        <v>0</v>
      </c>
      <c r="AF1864" s="170">
        <f>IF(AF$2=$A1864,Data!AC156,0)</f>
        <v>0</v>
      </c>
      <c r="AG1864" s="171">
        <f>IF(AG$2=$A1864,Data!AD156,0)</f>
        <v>0</v>
      </c>
      <c r="AH1864" s="170">
        <f>IF(AH$2=$A1864,Data!AE156,0)</f>
        <v>0</v>
      </c>
      <c r="AI1864" s="171">
        <f>IF(AI$2=$A1864,Data!AF156,0)</f>
        <v>0</v>
      </c>
      <c r="AJ1864" s="170">
        <f>IF(AJ$2=$A1864,Data!AG156,0)</f>
        <v>0</v>
      </c>
      <c r="AK1864" s="171">
        <f>IF(AK$2=$A1864,Data!AH156,0)</f>
        <v>0</v>
      </c>
      <c r="AL1864" s="170">
        <f>IF(AL$2=$A1864,Data!AI156,0)</f>
        <v>0</v>
      </c>
      <c r="AM1864" t="str">
        <f t="shared" si="58"/>
        <v>AA</v>
      </c>
      <c r="AN1864" t="e">
        <f>+INDEX(Validation!$D$4:$D$250,MATCH(Merge!B1864,Validation!$E$4:$E$250,0))</f>
        <v>#N/A</v>
      </c>
      <c r="AO1864" s="172">
        <f t="shared" si="59"/>
        <v>0</v>
      </c>
    </row>
    <row r="1865" spans="1:41" ht="15" x14ac:dyDescent="0.25">
      <c r="A1865">
        <f>Inputs!$H$15</f>
        <v>5</v>
      </c>
      <c r="B1865" t="str">
        <f>Inputs!$D$4</f>
        <v>Select Agency…</v>
      </c>
      <c r="C1865" s="166" t="str">
        <f>Inputs!$I$6</f>
        <v>(insert code)</v>
      </c>
      <c r="D1865" t="str">
        <f>IFERROR(INDEX(Inputs!$I$11:$I$19,MATCH(A1865,Inputs!$H$11:$H$19)),"")</f>
        <v>(insert code)</v>
      </c>
      <c r="E1865" t="s">
        <v>869</v>
      </c>
      <c r="F1865" s="168">
        <f>IF(F$2=$A1865,Data!C157,0)</f>
        <v>0</v>
      </c>
      <c r="G1865" s="168">
        <f>IF(G$2=$A1865,Data!D157,0)</f>
        <v>0</v>
      </c>
      <c r="H1865" s="168">
        <f>IF(H$2=$A1865,Data!E157,0)</f>
        <v>0</v>
      </c>
      <c r="I1865" s="168">
        <f>IF(I$2=$A1865,Data!F157,0)</f>
        <v>0</v>
      </c>
      <c r="J1865" s="168">
        <f>IF(J$2=$A1865,Data!G157,0)</f>
        <v>0</v>
      </c>
      <c r="K1865" s="168">
        <f>IF(K$2=$A1865,Data!H157,0)</f>
        <v>0</v>
      </c>
      <c r="L1865" s="168">
        <f>IF(L$2=$A1865,Data!I157,0)</f>
        <v>0</v>
      </c>
      <c r="M1865" s="168">
        <f>IF(M$2=$A1865,Data!J157,0)</f>
        <v>0</v>
      </c>
      <c r="N1865" s="168">
        <f>IF(N$2=$A1865,Data!K157,0)</f>
        <v>0</v>
      </c>
      <c r="O1865" s="168">
        <f>IF(O$2=$A1865,Data!L157,0)</f>
        <v>0</v>
      </c>
      <c r="P1865" s="168">
        <f>IF(P$2=$A1865,Data!M157,0)</f>
        <v>0</v>
      </c>
      <c r="Q1865" s="168">
        <f>IF(Q$2=$A1865,Data!N157,0)</f>
        <v>0</v>
      </c>
      <c r="R1865" s="169">
        <f>IF(R$2=$A1865,Data!O157,0)</f>
        <v>0</v>
      </c>
      <c r="S1865" s="169">
        <f>IF(S$2=$A1865,Data!P157,0)</f>
        <v>0</v>
      </c>
      <c r="T1865" s="169">
        <f>IF(T$2=$A1865,Data!Q157,0)</f>
        <v>0</v>
      </c>
      <c r="U1865" s="169">
        <f>IF(U$2=$A1865,Data!R157,0)</f>
        <v>0</v>
      </c>
      <c r="V1865" s="169">
        <f>IF(V$2=$A1865,Data!S157,0)</f>
        <v>0</v>
      </c>
      <c r="W1865" s="169">
        <f>IF(W$2=$A1865,Data!T157,0)</f>
        <v>0</v>
      </c>
      <c r="X1865" s="169">
        <f>IF(X$2=$A1865,Data!U157,0)</f>
        <v>0</v>
      </c>
      <c r="Y1865" s="169">
        <f>IF(Y$2=$A1865,Data!V157,0)</f>
        <v>0</v>
      </c>
      <c r="Z1865" s="169">
        <f>IF(Z$2=$A1865,Data!W157,0)</f>
        <v>0</v>
      </c>
      <c r="AA1865" s="169">
        <f>IF(AA$2=$A1865,Data!X157,0)</f>
        <v>0</v>
      </c>
      <c r="AB1865" s="169">
        <f>IF(AB$2=$A1865,Data!Y157,0)</f>
        <v>0</v>
      </c>
      <c r="AC1865" s="169">
        <f>IF(AC$2=$A1865,Data!Z157,0)</f>
        <v>0</v>
      </c>
      <c r="AD1865" s="170">
        <f>IF(AD$2=$A1865,Data!AA157,0)</f>
        <v>0</v>
      </c>
      <c r="AE1865" s="171">
        <f>IF(AE$2=$A1865,Data!AB157,0)</f>
        <v>0</v>
      </c>
      <c r="AF1865" s="170">
        <f>IF(AF$2=$A1865,Data!AC157,0)</f>
        <v>0</v>
      </c>
      <c r="AG1865" s="171">
        <f>IF(AG$2=$A1865,Data!AD157,0)</f>
        <v>0</v>
      </c>
      <c r="AH1865" s="170">
        <f>IF(AH$2=$A1865,Data!AE157,0)</f>
        <v>0</v>
      </c>
      <c r="AI1865" s="171">
        <f>IF(AI$2=$A1865,Data!AF157,0)</f>
        <v>0</v>
      </c>
      <c r="AJ1865" s="170">
        <f>IF(AJ$2=$A1865,Data!AG157,0)</f>
        <v>0</v>
      </c>
      <c r="AK1865" s="171">
        <f>IF(AK$2=$A1865,Data!AH157,0)</f>
        <v>0</v>
      </c>
      <c r="AL1865" s="170">
        <f>IF(AL$2=$A1865,Data!AI157,0)</f>
        <v>0</v>
      </c>
      <c r="AM1865" t="str">
        <f t="shared" si="58"/>
        <v>AA</v>
      </c>
      <c r="AN1865" t="e">
        <f>+INDEX(Validation!$D$4:$D$250,MATCH(Merge!B1865,Validation!$E$4:$E$250,0))</f>
        <v>#N/A</v>
      </c>
      <c r="AO1865" s="172">
        <f t="shared" si="59"/>
        <v>0</v>
      </c>
    </row>
    <row r="1866" spans="1:41" ht="15" x14ac:dyDescent="0.25">
      <c r="A1866">
        <f>Inputs!$H$15</f>
        <v>5</v>
      </c>
      <c r="B1866" t="str">
        <f>Inputs!$D$4</f>
        <v>Select Agency…</v>
      </c>
      <c r="C1866" s="166" t="str">
        <f>Inputs!$I$6</f>
        <v>(insert code)</v>
      </c>
      <c r="D1866" t="str">
        <f>IFERROR(INDEX(Inputs!$I$11:$I$19,MATCH(A1866,Inputs!$H$11:$H$19)),"")</f>
        <v>(insert code)</v>
      </c>
      <c r="E1866" t="s">
        <v>869</v>
      </c>
      <c r="F1866" s="168">
        <f>IF(F$2=$A1866,Data!C158,0)</f>
        <v>0</v>
      </c>
      <c r="G1866" s="168">
        <f>IF(G$2=$A1866,Data!D158,0)</f>
        <v>0</v>
      </c>
      <c r="H1866" s="168">
        <f>IF(H$2=$A1866,Data!E158,0)</f>
        <v>0</v>
      </c>
      <c r="I1866" s="168">
        <f>IF(I$2=$A1866,Data!F158,0)</f>
        <v>0</v>
      </c>
      <c r="J1866" s="168">
        <f>IF(J$2=$A1866,Data!G158,0)</f>
        <v>0</v>
      </c>
      <c r="K1866" s="168">
        <f>IF(K$2=$A1866,Data!H158,0)</f>
        <v>0</v>
      </c>
      <c r="L1866" s="168">
        <f>IF(L$2=$A1866,Data!I158,0)</f>
        <v>0</v>
      </c>
      <c r="M1866" s="168">
        <f>IF(M$2=$A1866,Data!J158,0)</f>
        <v>0</v>
      </c>
      <c r="N1866" s="168">
        <f>IF(N$2=$A1866,Data!K158,0)</f>
        <v>0</v>
      </c>
      <c r="O1866" s="168">
        <f>IF(O$2=$A1866,Data!L158,0)</f>
        <v>0</v>
      </c>
      <c r="P1866" s="168">
        <f>IF(P$2=$A1866,Data!M158,0)</f>
        <v>0</v>
      </c>
      <c r="Q1866" s="168">
        <f>IF(Q$2=$A1866,Data!N158,0)</f>
        <v>0</v>
      </c>
      <c r="R1866" s="169">
        <f>IF(R$2=$A1866,Data!O158,0)</f>
        <v>0</v>
      </c>
      <c r="S1866" s="169">
        <f>IF(S$2=$A1866,Data!P158,0)</f>
        <v>0</v>
      </c>
      <c r="T1866" s="169">
        <f>IF(T$2=$A1866,Data!Q158,0)</f>
        <v>0</v>
      </c>
      <c r="U1866" s="169">
        <f>IF(U$2=$A1866,Data!R158,0)</f>
        <v>0</v>
      </c>
      <c r="V1866" s="169">
        <f>IF(V$2=$A1866,Data!S158,0)</f>
        <v>0</v>
      </c>
      <c r="W1866" s="169">
        <f>IF(W$2=$A1866,Data!T158,0)</f>
        <v>0</v>
      </c>
      <c r="X1866" s="169">
        <f>IF(X$2=$A1866,Data!U158,0)</f>
        <v>0</v>
      </c>
      <c r="Y1866" s="169">
        <f>IF(Y$2=$A1866,Data!V158,0)</f>
        <v>0</v>
      </c>
      <c r="Z1866" s="169">
        <f>IF(Z$2=$A1866,Data!W158,0)</f>
        <v>0</v>
      </c>
      <c r="AA1866" s="169">
        <f>IF(AA$2=$A1866,Data!X158,0)</f>
        <v>0</v>
      </c>
      <c r="AB1866" s="169">
        <f>IF(AB$2=$A1866,Data!Y158,0)</f>
        <v>0</v>
      </c>
      <c r="AC1866" s="169">
        <f>IF(AC$2=$A1866,Data!Z158,0)</f>
        <v>0</v>
      </c>
      <c r="AD1866" s="170">
        <f>IF(AD$2=$A1866,Data!AA158,0)</f>
        <v>0</v>
      </c>
      <c r="AE1866" s="171">
        <f>IF(AE$2=$A1866,Data!AB158,0)</f>
        <v>0</v>
      </c>
      <c r="AF1866" s="170">
        <f>IF(AF$2=$A1866,Data!AC158,0)</f>
        <v>0</v>
      </c>
      <c r="AG1866" s="171">
        <f>IF(AG$2=$A1866,Data!AD158,0)</f>
        <v>0</v>
      </c>
      <c r="AH1866" s="170">
        <f>IF(AH$2=$A1866,Data!AE158,0)</f>
        <v>0</v>
      </c>
      <c r="AI1866" s="171">
        <f>IF(AI$2=$A1866,Data!AF158,0)</f>
        <v>0</v>
      </c>
      <c r="AJ1866" s="170">
        <f>IF(AJ$2=$A1866,Data!AG158,0)</f>
        <v>0</v>
      </c>
      <c r="AK1866" s="171">
        <f>IF(AK$2=$A1866,Data!AH158,0)</f>
        <v>0</v>
      </c>
      <c r="AL1866" s="170">
        <f>IF(AL$2=$A1866,Data!AI158,0)</f>
        <v>0</v>
      </c>
      <c r="AM1866" t="str">
        <f t="shared" si="58"/>
        <v>AA</v>
      </c>
      <c r="AN1866" t="e">
        <f>+INDEX(Validation!$D$4:$D$250,MATCH(Merge!B1866,Validation!$E$4:$E$250,0))</f>
        <v>#N/A</v>
      </c>
      <c r="AO1866" s="172">
        <f t="shared" si="59"/>
        <v>0</v>
      </c>
    </row>
    <row r="1867" spans="1:41" ht="15" x14ac:dyDescent="0.25">
      <c r="A1867">
        <f>Inputs!$H$15</f>
        <v>5</v>
      </c>
      <c r="B1867" t="str">
        <f>Inputs!$D$4</f>
        <v>Select Agency…</v>
      </c>
      <c r="C1867" s="166" t="str">
        <f>Inputs!$I$6</f>
        <v>(insert code)</v>
      </c>
      <c r="D1867" t="str">
        <f>IFERROR(INDEX(Inputs!$I$11:$I$19,MATCH(A1867,Inputs!$H$11:$H$19)),"")</f>
        <v>(insert code)</v>
      </c>
      <c r="E1867" t="s">
        <v>869</v>
      </c>
      <c r="F1867" s="168">
        <f>IF(F$2=$A1867,Data!C159,0)</f>
        <v>0</v>
      </c>
      <c r="G1867" s="168">
        <f>IF(G$2=$A1867,Data!D159,0)</f>
        <v>0</v>
      </c>
      <c r="H1867" s="168">
        <f>IF(H$2=$A1867,Data!E159,0)</f>
        <v>0</v>
      </c>
      <c r="I1867" s="168">
        <f>IF(I$2=$A1867,Data!F159,0)</f>
        <v>0</v>
      </c>
      <c r="J1867" s="168">
        <f>IF(J$2=$A1867,Data!G159,0)</f>
        <v>0</v>
      </c>
      <c r="K1867" s="168">
        <f>IF(K$2=$A1867,Data!H159,0)</f>
        <v>0</v>
      </c>
      <c r="L1867" s="168">
        <f>IF(L$2=$A1867,Data!I159,0)</f>
        <v>0</v>
      </c>
      <c r="M1867" s="168">
        <f>IF(M$2=$A1867,Data!J159,0)</f>
        <v>0</v>
      </c>
      <c r="N1867" s="168">
        <f>IF(N$2=$A1867,Data!K159,0)</f>
        <v>0</v>
      </c>
      <c r="O1867" s="168">
        <f>IF(O$2=$A1867,Data!L159,0)</f>
        <v>0</v>
      </c>
      <c r="P1867" s="168">
        <f>IF(P$2=$A1867,Data!M159,0)</f>
        <v>0</v>
      </c>
      <c r="Q1867" s="168">
        <f>IF(Q$2=$A1867,Data!N159,0)</f>
        <v>0</v>
      </c>
      <c r="R1867" s="169">
        <f>IF(R$2=$A1867,Data!O159,0)</f>
        <v>0</v>
      </c>
      <c r="S1867" s="169">
        <f>IF(S$2=$A1867,Data!P159,0)</f>
        <v>0</v>
      </c>
      <c r="T1867" s="169">
        <f>IF(T$2=$A1867,Data!Q159,0)</f>
        <v>0</v>
      </c>
      <c r="U1867" s="169">
        <f>IF(U$2=$A1867,Data!R159,0)</f>
        <v>0</v>
      </c>
      <c r="V1867" s="169">
        <f>IF(V$2=$A1867,Data!S159,0)</f>
        <v>0</v>
      </c>
      <c r="W1867" s="169">
        <f>IF(W$2=$A1867,Data!T159,0)</f>
        <v>0</v>
      </c>
      <c r="X1867" s="169">
        <f>IF(X$2=$A1867,Data!U159,0)</f>
        <v>0</v>
      </c>
      <c r="Y1867" s="169">
        <f>IF(Y$2=$A1867,Data!V159,0)</f>
        <v>0</v>
      </c>
      <c r="Z1867" s="169">
        <f>IF(Z$2=$A1867,Data!W159,0)</f>
        <v>0</v>
      </c>
      <c r="AA1867" s="169">
        <f>IF(AA$2=$A1867,Data!X159,0)</f>
        <v>0</v>
      </c>
      <c r="AB1867" s="169">
        <f>IF(AB$2=$A1867,Data!Y159,0)</f>
        <v>0</v>
      </c>
      <c r="AC1867" s="169">
        <f>IF(AC$2=$A1867,Data!Z159,0)</f>
        <v>0</v>
      </c>
      <c r="AD1867" s="170">
        <f>IF(AD$2=$A1867,Data!AA159,0)</f>
        <v>0</v>
      </c>
      <c r="AE1867" s="171">
        <f>IF(AE$2=$A1867,Data!AB159,0)</f>
        <v>0</v>
      </c>
      <c r="AF1867" s="170">
        <f>IF(AF$2=$A1867,Data!AC159,0)</f>
        <v>0</v>
      </c>
      <c r="AG1867" s="171">
        <f>IF(AG$2=$A1867,Data!AD159,0)</f>
        <v>0</v>
      </c>
      <c r="AH1867" s="170">
        <f>IF(AH$2=$A1867,Data!AE159,0)</f>
        <v>0</v>
      </c>
      <c r="AI1867" s="171">
        <f>IF(AI$2=$A1867,Data!AF159,0)</f>
        <v>0</v>
      </c>
      <c r="AJ1867" s="170">
        <f>IF(AJ$2=$A1867,Data!AG159,0)</f>
        <v>0</v>
      </c>
      <c r="AK1867" s="171">
        <f>IF(AK$2=$A1867,Data!AH159,0)</f>
        <v>0</v>
      </c>
      <c r="AL1867" s="170">
        <f>IF(AL$2=$A1867,Data!AI159,0)</f>
        <v>0</v>
      </c>
      <c r="AM1867" t="str">
        <f t="shared" si="58"/>
        <v>AA</v>
      </c>
      <c r="AN1867" t="e">
        <f>+INDEX(Validation!$D$4:$D$250,MATCH(Merge!B1867,Validation!$E$4:$E$250,0))</f>
        <v>#N/A</v>
      </c>
      <c r="AO1867" s="172">
        <f t="shared" si="59"/>
        <v>0</v>
      </c>
    </row>
    <row r="1868" spans="1:41" ht="15" x14ac:dyDescent="0.25">
      <c r="A1868">
        <f>Inputs!$H$15</f>
        <v>5</v>
      </c>
      <c r="B1868" t="str">
        <f>Inputs!$D$4</f>
        <v>Select Agency…</v>
      </c>
      <c r="C1868" s="166" t="str">
        <f>Inputs!$I$6</f>
        <v>(insert code)</v>
      </c>
      <c r="D1868" t="str">
        <f>IFERROR(INDEX(Inputs!$I$11:$I$19,MATCH(A1868,Inputs!$H$11:$H$19)),"")</f>
        <v>(insert code)</v>
      </c>
      <c r="E1868" t="s">
        <v>869</v>
      </c>
      <c r="F1868" s="168">
        <f>IF(F$2=$A1868,Data!C160,0)</f>
        <v>0</v>
      </c>
      <c r="G1868" s="168">
        <f>IF(G$2=$A1868,Data!D160,0)</f>
        <v>0</v>
      </c>
      <c r="H1868" s="168">
        <f>IF(H$2=$A1868,Data!E160,0)</f>
        <v>0</v>
      </c>
      <c r="I1868" s="168">
        <f>IF(I$2=$A1868,Data!F160,0)</f>
        <v>0</v>
      </c>
      <c r="J1868" s="168">
        <f>IF(J$2=$A1868,Data!G160,0)</f>
        <v>0</v>
      </c>
      <c r="K1868" s="168">
        <f>IF(K$2=$A1868,Data!H160,0)</f>
        <v>0</v>
      </c>
      <c r="L1868" s="168">
        <f>IF(L$2=$A1868,Data!I160,0)</f>
        <v>0</v>
      </c>
      <c r="M1868" s="168">
        <f>IF(M$2=$A1868,Data!J160,0)</f>
        <v>0</v>
      </c>
      <c r="N1868" s="168">
        <f>IF(N$2=$A1868,Data!K160,0)</f>
        <v>0</v>
      </c>
      <c r="O1868" s="168">
        <f>IF(O$2=$A1868,Data!L160,0)</f>
        <v>0</v>
      </c>
      <c r="P1868" s="168">
        <f>IF(P$2=$A1868,Data!M160,0)</f>
        <v>0</v>
      </c>
      <c r="Q1868" s="168">
        <f>IF(Q$2=$A1868,Data!N160,0)</f>
        <v>0</v>
      </c>
      <c r="R1868" s="169">
        <f>IF(R$2=$A1868,Data!O160,0)</f>
        <v>0</v>
      </c>
      <c r="S1868" s="169">
        <f>IF(S$2=$A1868,Data!P160,0)</f>
        <v>0</v>
      </c>
      <c r="T1868" s="169">
        <f>IF(T$2=$A1868,Data!Q160,0)</f>
        <v>0</v>
      </c>
      <c r="U1868" s="169">
        <f>IF(U$2=$A1868,Data!R160,0)</f>
        <v>0</v>
      </c>
      <c r="V1868" s="169">
        <f>IF(V$2=$A1868,Data!S160,0)</f>
        <v>0</v>
      </c>
      <c r="W1868" s="169">
        <f>IF(W$2=$A1868,Data!T160,0)</f>
        <v>0</v>
      </c>
      <c r="X1868" s="169">
        <f>IF(X$2=$A1868,Data!U160,0)</f>
        <v>0</v>
      </c>
      <c r="Y1868" s="169">
        <f>IF(Y$2=$A1868,Data!V160,0)</f>
        <v>0</v>
      </c>
      <c r="Z1868" s="169">
        <f>IF(Z$2=$A1868,Data!W160,0)</f>
        <v>0</v>
      </c>
      <c r="AA1868" s="169">
        <f>IF(AA$2=$A1868,Data!X160,0)</f>
        <v>0</v>
      </c>
      <c r="AB1868" s="169">
        <f>IF(AB$2=$A1868,Data!Y160,0)</f>
        <v>0</v>
      </c>
      <c r="AC1868" s="169">
        <f>IF(AC$2=$A1868,Data!Z160,0)</f>
        <v>0</v>
      </c>
      <c r="AD1868" s="170">
        <f>IF(AD$2=$A1868,Data!AA160,0)</f>
        <v>0</v>
      </c>
      <c r="AE1868" s="171">
        <f>IF(AE$2=$A1868,Data!AB160,0)</f>
        <v>0</v>
      </c>
      <c r="AF1868" s="170">
        <f>IF(AF$2=$A1868,Data!AC160,0)</f>
        <v>0</v>
      </c>
      <c r="AG1868" s="171">
        <f>IF(AG$2=$A1868,Data!AD160,0)</f>
        <v>0</v>
      </c>
      <c r="AH1868" s="170">
        <f>IF(AH$2=$A1868,Data!AE160,0)</f>
        <v>0</v>
      </c>
      <c r="AI1868" s="171">
        <f>IF(AI$2=$A1868,Data!AF160,0)</f>
        <v>0</v>
      </c>
      <c r="AJ1868" s="170">
        <f>IF(AJ$2=$A1868,Data!AG160,0)</f>
        <v>0</v>
      </c>
      <c r="AK1868" s="171">
        <f>IF(AK$2=$A1868,Data!AH160,0)</f>
        <v>0</v>
      </c>
      <c r="AL1868" s="170">
        <f>IF(AL$2=$A1868,Data!AI160,0)</f>
        <v>0</v>
      </c>
      <c r="AM1868" t="str">
        <f t="shared" si="58"/>
        <v>AA</v>
      </c>
      <c r="AN1868" t="e">
        <f>+INDEX(Validation!$D$4:$D$250,MATCH(Merge!B1868,Validation!$E$4:$E$250,0))</f>
        <v>#N/A</v>
      </c>
      <c r="AO1868" s="172">
        <f t="shared" si="59"/>
        <v>0</v>
      </c>
    </row>
    <row r="1869" spans="1:41" ht="15" x14ac:dyDescent="0.25">
      <c r="A1869">
        <f>Inputs!$H$15</f>
        <v>5</v>
      </c>
      <c r="B1869" t="str">
        <f>Inputs!$D$4</f>
        <v>Select Agency…</v>
      </c>
      <c r="C1869" s="166" t="str">
        <f>Inputs!$I$6</f>
        <v>(insert code)</v>
      </c>
      <c r="D1869" t="str">
        <f>IFERROR(INDEX(Inputs!$I$11:$I$19,MATCH(A1869,Inputs!$H$11:$H$19)),"")</f>
        <v>(insert code)</v>
      </c>
      <c r="E1869" t="s">
        <v>869</v>
      </c>
      <c r="F1869" s="168">
        <f>IF(F$2=$A1869,Data!C161,0)</f>
        <v>0</v>
      </c>
      <c r="G1869" s="168">
        <f>IF(G$2=$A1869,Data!D161,0)</f>
        <v>0</v>
      </c>
      <c r="H1869" s="168">
        <f>IF(H$2=$A1869,Data!E161,0)</f>
        <v>0</v>
      </c>
      <c r="I1869" s="168">
        <f>IF(I$2=$A1869,Data!F161,0)</f>
        <v>0</v>
      </c>
      <c r="J1869" s="168">
        <f>IF(J$2=$A1869,Data!G161,0)</f>
        <v>0</v>
      </c>
      <c r="K1869" s="168">
        <f>IF(K$2=$A1869,Data!H161,0)</f>
        <v>0</v>
      </c>
      <c r="L1869" s="168">
        <f>IF(L$2=$A1869,Data!I161,0)</f>
        <v>0</v>
      </c>
      <c r="M1869" s="168">
        <f>IF(M$2=$A1869,Data!J161,0)</f>
        <v>0</v>
      </c>
      <c r="N1869" s="168">
        <f>IF(N$2=$A1869,Data!K161,0)</f>
        <v>0</v>
      </c>
      <c r="O1869" s="168">
        <f>IF(O$2=$A1869,Data!L161,0)</f>
        <v>0</v>
      </c>
      <c r="P1869" s="168">
        <f>IF(P$2=$A1869,Data!M161,0)</f>
        <v>0</v>
      </c>
      <c r="Q1869" s="168">
        <f>IF(Q$2=$A1869,Data!N161,0)</f>
        <v>0</v>
      </c>
      <c r="R1869" s="169">
        <f>IF(R$2=$A1869,Data!O161,0)</f>
        <v>0</v>
      </c>
      <c r="S1869" s="169">
        <f>IF(S$2=$A1869,Data!P161,0)</f>
        <v>0</v>
      </c>
      <c r="T1869" s="169">
        <f>IF(T$2=$A1869,Data!Q161,0)</f>
        <v>0</v>
      </c>
      <c r="U1869" s="169">
        <f>IF(U$2=$A1869,Data!R161,0)</f>
        <v>0</v>
      </c>
      <c r="V1869" s="169">
        <f>IF(V$2=$A1869,Data!S161,0)</f>
        <v>0</v>
      </c>
      <c r="W1869" s="169">
        <f>IF(W$2=$A1869,Data!T161,0)</f>
        <v>0</v>
      </c>
      <c r="X1869" s="169">
        <f>IF(X$2=$A1869,Data!U161,0)</f>
        <v>0</v>
      </c>
      <c r="Y1869" s="169">
        <f>IF(Y$2=$A1869,Data!V161,0)</f>
        <v>0</v>
      </c>
      <c r="Z1869" s="169">
        <f>IF(Z$2=$A1869,Data!W161,0)</f>
        <v>0</v>
      </c>
      <c r="AA1869" s="169">
        <f>IF(AA$2=$A1869,Data!X161,0)</f>
        <v>0</v>
      </c>
      <c r="AB1869" s="169">
        <f>IF(AB$2=$A1869,Data!Y161,0)</f>
        <v>0</v>
      </c>
      <c r="AC1869" s="169">
        <f>IF(AC$2=$A1869,Data!Z161,0)</f>
        <v>0</v>
      </c>
      <c r="AD1869" s="170">
        <f>IF(AD$2=$A1869,Data!AA161,0)</f>
        <v>0</v>
      </c>
      <c r="AE1869" s="171">
        <f>IF(AE$2=$A1869,Data!AB161,0)</f>
        <v>0</v>
      </c>
      <c r="AF1869" s="170">
        <f>IF(AF$2=$A1869,Data!AC161,0)</f>
        <v>0</v>
      </c>
      <c r="AG1869" s="171">
        <f>IF(AG$2=$A1869,Data!AD161,0)</f>
        <v>0</v>
      </c>
      <c r="AH1869" s="170">
        <f>IF(AH$2=$A1869,Data!AE161,0)</f>
        <v>0</v>
      </c>
      <c r="AI1869" s="171">
        <f>IF(AI$2=$A1869,Data!AF161,0)</f>
        <v>0</v>
      </c>
      <c r="AJ1869" s="170">
        <f>IF(AJ$2=$A1869,Data!AG161,0)</f>
        <v>0</v>
      </c>
      <c r="AK1869" s="171">
        <f>IF(AK$2=$A1869,Data!AH161,0)</f>
        <v>0</v>
      </c>
      <c r="AL1869" s="170">
        <f>IF(AL$2=$A1869,Data!AI161,0)</f>
        <v>0</v>
      </c>
      <c r="AM1869" t="str">
        <f t="shared" si="58"/>
        <v>AA</v>
      </c>
      <c r="AN1869" t="e">
        <f>+INDEX(Validation!$D$4:$D$250,MATCH(Merge!B1869,Validation!$E$4:$E$250,0))</f>
        <v>#N/A</v>
      </c>
      <c r="AO1869" s="172">
        <f t="shared" si="59"/>
        <v>0</v>
      </c>
    </row>
    <row r="1870" spans="1:41" ht="15" x14ac:dyDescent="0.25">
      <c r="A1870">
        <f>Inputs!$H$15</f>
        <v>5</v>
      </c>
      <c r="B1870" t="str">
        <f>Inputs!$D$4</f>
        <v>Select Agency…</v>
      </c>
      <c r="C1870" s="166" t="str">
        <f>Inputs!$I$6</f>
        <v>(insert code)</v>
      </c>
      <c r="D1870" t="str">
        <f>IFERROR(INDEX(Inputs!$I$11:$I$19,MATCH(A1870,Inputs!$H$11:$H$19)),"")</f>
        <v>(insert code)</v>
      </c>
      <c r="E1870" t="s">
        <v>869</v>
      </c>
      <c r="F1870" s="168">
        <f>IF(F$2=$A1870,Data!C162,0)</f>
        <v>0</v>
      </c>
      <c r="G1870" s="168">
        <f>IF(G$2=$A1870,Data!D162,0)</f>
        <v>0</v>
      </c>
      <c r="H1870" s="168">
        <f>IF(H$2=$A1870,Data!E162,0)</f>
        <v>0</v>
      </c>
      <c r="I1870" s="168">
        <f>IF(I$2=$A1870,Data!F162,0)</f>
        <v>0</v>
      </c>
      <c r="J1870" s="168">
        <f>IF(J$2=$A1870,Data!G162,0)</f>
        <v>0</v>
      </c>
      <c r="K1870" s="168">
        <f>IF(K$2=$A1870,Data!H162,0)</f>
        <v>0</v>
      </c>
      <c r="L1870" s="168">
        <f>IF(L$2=$A1870,Data!I162,0)</f>
        <v>0</v>
      </c>
      <c r="M1870" s="168">
        <f>IF(M$2=$A1870,Data!J162,0)</f>
        <v>0</v>
      </c>
      <c r="N1870" s="168">
        <f>IF(N$2=$A1870,Data!K162,0)</f>
        <v>0</v>
      </c>
      <c r="O1870" s="168">
        <f>IF(O$2=$A1870,Data!L162,0)</f>
        <v>0</v>
      </c>
      <c r="P1870" s="168">
        <f>IF(P$2=$A1870,Data!M162,0)</f>
        <v>0</v>
      </c>
      <c r="Q1870" s="168">
        <f>IF(Q$2=$A1870,Data!N162,0)</f>
        <v>0</v>
      </c>
      <c r="R1870" s="169">
        <f>IF(R$2=$A1870,Data!O162,0)</f>
        <v>0</v>
      </c>
      <c r="S1870" s="169">
        <f>IF(S$2=$A1870,Data!P162,0)</f>
        <v>0</v>
      </c>
      <c r="T1870" s="169">
        <f>IF(T$2=$A1870,Data!Q162,0)</f>
        <v>0</v>
      </c>
      <c r="U1870" s="169">
        <f>IF(U$2=$A1870,Data!R162,0)</f>
        <v>0</v>
      </c>
      <c r="V1870" s="169">
        <f>IF(V$2=$A1870,Data!S162,0)</f>
        <v>0</v>
      </c>
      <c r="W1870" s="169">
        <f>IF(W$2=$A1870,Data!T162,0)</f>
        <v>0</v>
      </c>
      <c r="X1870" s="169">
        <f>IF(X$2=$A1870,Data!U162,0)</f>
        <v>0</v>
      </c>
      <c r="Y1870" s="169">
        <f>IF(Y$2=$A1870,Data!V162,0)</f>
        <v>0</v>
      </c>
      <c r="Z1870" s="169">
        <f>IF(Z$2=$A1870,Data!W162,0)</f>
        <v>0</v>
      </c>
      <c r="AA1870" s="169">
        <f>IF(AA$2=$A1870,Data!X162,0)</f>
        <v>0</v>
      </c>
      <c r="AB1870" s="169">
        <f>IF(AB$2=$A1870,Data!Y162,0)</f>
        <v>0</v>
      </c>
      <c r="AC1870" s="169">
        <f>IF(AC$2=$A1870,Data!Z162,0)</f>
        <v>0</v>
      </c>
      <c r="AD1870" s="170">
        <f>IF(AD$2=$A1870,Data!AA162,0)</f>
        <v>0</v>
      </c>
      <c r="AE1870" s="171">
        <f>IF(AE$2=$A1870,Data!AB162,0)</f>
        <v>0</v>
      </c>
      <c r="AF1870" s="170">
        <f>IF(AF$2=$A1870,Data!AC162,0)</f>
        <v>0</v>
      </c>
      <c r="AG1870" s="171">
        <f>IF(AG$2=$A1870,Data!AD162,0)</f>
        <v>0</v>
      </c>
      <c r="AH1870" s="170">
        <f>IF(AH$2=$A1870,Data!AE162,0)</f>
        <v>0</v>
      </c>
      <c r="AI1870" s="171">
        <f>IF(AI$2=$A1870,Data!AF162,0)</f>
        <v>0</v>
      </c>
      <c r="AJ1870" s="170">
        <f>IF(AJ$2=$A1870,Data!AG162,0)</f>
        <v>0</v>
      </c>
      <c r="AK1870" s="171">
        <f>IF(AK$2=$A1870,Data!AH162,0)</f>
        <v>0</v>
      </c>
      <c r="AL1870" s="170">
        <f>IF(AL$2=$A1870,Data!AI162,0)</f>
        <v>0</v>
      </c>
      <c r="AM1870" t="str">
        <f t="shared" si="58"/>
        <v>AA</v>
      </c>
      <c r="AN1870" t="e">
        <f>+INDEX(Validation!$D$4:$D$250,MATCH(Merge!B1870,Validation!$E$4:$E$250,0))</f>
        <v>#N/A</v>
      </c>
      <c r="AO1870" s="172">
        <f t="shared" si="59"/>
        <v>0</v>
      </c>
    </row>
    <row r="1871" spans="1:41" ht="15" x14ac:dyDescent="0.25">
      <c r="A1871">
        <f>Inputs!$H$15</f>
        <v>5</v>
      </c>
      <c r="B1871" t="str">
        <f>Inputs!$D$4</f>
        <v>Select Agency…</v>
      </c>
      <c r="C1871" s="166" t="str">
        <f>Inputs!$I$6</f>
        <v>(insert code)</v>
      </c>
      <c r="D1871" t="str">
        <f>IFERROR(INDEX(Inputs!$I$11:$I$19,MATCH(A1871,Inputs!$H$11:$H$19)),"")</f>
        <v>(insert code)</v>
      </c>
      <c r="E1871" t="s">
        <v>869</v>
      </c>
      <c r="F1871" s="168">
        <f>IF(F$2=$A1871,Data!C163,0)</f>
        <v>0</v>
      </c>
      <c r="G1871" s="168">
        <f>IF(G$2=$A1871,Data!D163,0)</f>
        <v>0</v>
      </c>
      <c r="H1871" s="168">
        <f>IF(H$2=$A1871,Data!E163,0)</f>
        <v>0</v>
      </c>
      <c r="I1871" s="168">
        <f>IF(I$2=$A1871,Data!F163,0)</f>
        <v>0</v>
      </c>
      <c r="J1871" s="168">
        <f>IF(J$2=$A1871,Data!G163,0)</f>
        <v>0</v>
      </c>
      <c r="K1871" s="168">
        <f>IF(K$2=$A1871,Data!H163,0)</f>
        <v>0</v>
      </c>
      <c r="L1871" s="168">
        <f>IF(L$2=$A1871,Data!I163,0)</f>
        <v>0</v>
      </c>
      <c r="M1871" s="168">
        <f>IF(M$2=$A1871,Data!J163,0)</f>
        <v>0</v>
      </c>
      <c r="N1871" s="168">
        <f>IF(N$2=$A1871,Data!K163,0)</f>
        <v>0</v>
      </c>
      <c r="O1871" s="168">
        <f>IF(O$2=$A1871,Data!L163,0)</f>
        <v>0</v>
      </c>
      <c r="P1871" s="168">
        <f>IF(P$2=$A1871,Data!M163,0)</f>
        <v>0</v>
      </c>
      <c r="Q1871" s="168">
        <f>IF(Q$2=$A1871,Data!N163,0)</f>
        <v>0</v>
      </c>
      <c r="R1871" s="169">
        <f>IF(R$2=$A1871,Data!O163,0)</f>
        <v>0</v>
      </c>
      <c r="S1871" s="169">
        <f>IF(S$2=$A1871,Data!P163,0)</f>
        <v>0</v>
      </c>
      <c r="T1871" s="169">
        <f>IF(T$2=$A1871,Data!Q163,0)</f>
        <v>0</v>
      </c>
      <c r="U1871" s="169">
        <f>IF(U$2=$A1871,Data!R163,0)</f>
        <v>0</v>
      </c>
      <c r="V1871" s="169">
        <f>IF(V$2=$A1871,Data!S163,0)</f>
        <v>0</v>
      </c>
      <c r="W1871" s="169">
        <f>IF(W$2=$A1871,Data!T163,0)</f>
        <v>0</v>
      </c>
      <c r="X1871" s="169">
        <f>IF(X$2=$A1871,Data!U163,0)</f>
        <v>0</v>
      </c>
      <c r="Y1871" s="169">
        <f>IF(Y$2=$A1871,Data!V163,0)</f>
        <v>0</v>
      </c>
      <c r="Z1871" s="169">
        <f>IF(Z$2=$A1871,Data!W163,0)</f>
        <v>0</v>
      </c>
      <c r="AA1871" s="169">
        <f>IF(AA$2=$A1871,Data!X163,0)</f>
        <v>0</v>
      </c>
      <c r="AB1871" s="169">
        <f>IF(AB$2=$A1871,Data!Y163,0)</f>
        <v>0</v>
      </c>
      <c r="AC1871" s="169">
        <f>IF(AC$2=$A1871,Data!Z163,0)</f>
        <v>0</v>
      </c>
      <c r="AD1871" s="170">
        <f>IF(AD$2=$A1871,Data!AA163,0)</f>
        <v>0</v>
      </c>
      <c r="AE1871" s="171">
        <f>IF(AE$2=$A1871,Data!AB163,0)</f>
        <v>0</v>
      </c>
      <c r="AF1871" s="170">
        <f>IF(AF$2=$A1871,Data!AC163,0)</f>
        <v>0</v>
      </c>
      <c r="AG1871" s="171">
        <f>IF(AG$2=$A1871,Data!AD163,0)</f>
        <v>0</v>
      </c>
      <c r="AH1871" s="170">
        <f>IF(AH$2=$A1871,Data!AE163,0)</f>
        <v>0</v>
      </c>
      <c r="AI1871" s="171">
        <f>IF(AI$2=$A1871,Data!AF163,0)</f>
        <v>0</v>
      </c>
      <c r="AJ1871" s="170">
        <f>IF(AJ$2=$A1871,Data!AG163,0)</f>
        <v>0</v>
      </c>
      <c r="AK1871" s="171">
        <f>IF(AK$2=$A1871,Data!AH163,0)</f>
        <v>0</v>
      </c>
      <c r="AL1871" s="170">
        <f>IF(AL$2=$A1871,Data!AI163,0)</f>
        <v>0</v>
      </c>
      <c r="AM1871" t="str">
        <f t="shared" si="58"/>
        <v>AA</v>
      </c>
      <c r="AN1871" t="e">
        <f>+INDEX(Validation!$D$4:$D$250,MATCH(Merge!B1871,Validation!$E$4:$E$250,0))</f>
        <v>#N/A</v>
      </c>
      <c r="AO1871" s="172">
        <f t="shared" si="59"/>
        <v>0</v>
      </c>
    </row>
    <row r="1872" spans="1:41" ht="15" x14ac:dyDescent="0.25">
      <c r="A1872">
        <f>Inputs!$H$15</f>
        <v>5</v>
      </c>
      <c r="B1872" t="str">
        <f>Inputs!$D$4</f>
        <v>Select Agency…</v>
      </c>
      <c r="C1872" s="166" t="str">
        <f>Inputs!$I$6</f>
        <v>(insert code)</v>
      </c>
      <c r="D1872" t="str">
        <f>IFERROR(INDEX(Inputs!$I$11:$I$19,MATCH(A1872,Inputs!$H$11:$H$19)),"")</f>
        <v>(insert code)</v>
      </c>
      <c r="E1872" t="s">
        <v>869</v>
      </c>
      <c r="F1872" s="168">
        <f>IF(F$2=$A1872,Data!C164,0)</f>
        <v>0</v>
      </c>
      <c r="G1872" s="168">
        <f>IF(G$2=$A1872,Data!D164,0)</f>
        <v>0</v>
      </c>
      <c r="H1872" s="168">
        <f>IF(H$2=$A1872,Data!E164,0)</f>
        <v>0</v>
      </c>
      <c r="I1872" s="168">
        <f>IF(I$2=$A1872,Data!F164,0)</f>
        <v>0</v>
      </c>
      <c r="J1872" s="168">
        <f>IF(J$2=$A1872,Data!G164,0)</f>
        <v>0</v>
      </c>
      <c r="K1872" s="168">
        <f>IF(K$2=$A1872,Data!H164,0)</f>
        <v>0</v>
      </c>
      <c r="L1872" s="168">
        <f>IF(L$2=$A1872,Data!I164,0)</f>
        <v>0</v>
      </c>
      <c r="M1872" s="168">
        <f>IF(M$2=$A1872,Data!J164,0)</f>
        <v>0</v>
      </c>
      <c r="N1872" s="168">
        <f>IF(N$2=$A1872,Data!K164,0)</f>
        <v>0</v>
      </c>
      <c r="O1872" s="168">
        <f>IF(O$2=$A1872,Data!L164,0)</f>
        <v>0</v>
      </c>
      <c r="P1872" s="168">
        <f>IF(P$2=$A1872,Data!M164,0)</f>
        <v>0</v>
      </c>
      <c r="Q1872" s="168">
        <f>IF(Q$2=$A1872,Data!N164,0)</f>
        <v>0</v>
      </c>
      <c r="R1872" s="169">
        <f>IF(R$2=$A1872,Data!O164,0)</f>
        <v>0</v>
      </c>
      <c r="S1872" s="169">
        <f>IF(S$2=$A1872,Data!P164,0)</f>
        <v>0</v>
      </c>
      <c r="T1872" s="169">
        <f>IF(T$2=$A1872,Data!Q164,0)</f>
        <v>0</v>
      </c>
      <c r="U1872" s="169">
        <f>IF(U$2=$A1872,Data!R164,0)</f>
        <v>0</v>
      </c>
      <c r="V1872" s="169">
        <f>IF(V$2=$A1872,Data!S164,0)</f>
        <v>0</v>
      </c>
      <c r="W1872" s="169">
        <f>IF(W$2=$A1872,Data!T164,0)</f>
        <v>0</v>
      </c>
      <c r="X1872" s="169">
        <f>IF(X$2=$A1872,Data!U164,0)</f>
        <v>0</v>
      </c>
      <c r="Y1872" s="169">
        <f>IF(Y$2=$A1872,Data!V164,0)</f>
        <v>0</v>
      </c>
      <c r="Z1872" s="169">
        <f>IF(Z$2=$A1872,Data!W164,0)</f>
        <v>0</v>
      </c>
      <c r="AA1872" s="169">
        <f>IF(AA$2=$A1872,Data!X164,0)</f>
        <v>0</v>
      </c>
      <c r="AB1872" s="169">
        <f>IF(AB$2=$A1872,Data!Y164,0)</f>
        <v>0</v>
      </c>
      <c r="AC1872" s="169">
        <f>IF(AC$2=$A1872,Data!Z164,0)</f>
        <v>0</v>
      </c>
      <c r="AD1872" s="170">
        <f>IF(AD$2=$A1872,Data!AA164,0)</f>
        <v>0</v>
      </c>
      <c r="AE1872" s="171">
        <f>IF(AE$2=$A1872,Data!AB164,0)</f>
        <v>0</v>
      </c>
      <c r="AF1872" s="170">
        <f>IF(AF$2=$A1872,Data!AC164,0)</f>
        <v>0</v>
      </c>
      <c r="AG1872" s="171">
        <f>IF(AG$2=$A1872,Data!AD164,0)</f>
        <v>0</v>
      </c>
      <c r="AH1872" s="170">
        <f>IF(AH$2=$A1872,Data!AE164,0)</f>
        <v>0</v>
      </c>
      <c r="AI1872" s="171">
        <f>IF(AI$2=$A1872,Data!AF164,0)</f>
        <v>0</v>
      </c>
      <c r="AJ1872" s="170">
        <f>IF(AJ$2=$A1872,Data!AG164,0)</f>
        <v>0</v>
      </c>
      <c r="AK1872" s="171">
        <f>IF(AK$2=$A1872,Data!AH164,0)</f>
        <v>0</v>
      </c>
      <c r="AL1872" s="170">
        <f>IF(AL$2=$A1872,Data!AI164,0)</f>
        <v>0</v>
      </c>
      <c r="AM1872" t="str">
        <f t="shared" si="58"/>
        <v>AA</v>
      </c>
      <c r="AN1872" t="e">
        <f>+INDEX(Validation!$D$4:$D$250,MATCH(Merge!B1872,Validation!$E$4:$E$250,0))</f>
        <v>#N/A</v>
      </c>
      <c r="AO1872" s="172">
        <f t="shared" si="59"/>
        <v>0</v>
      </c>
    </row>
    <row r="1873" spans="1:41" ht="15" x14ac:dyDescent="0.25">
      <c r="A1873">
        <f>Inputs!$H$15</f>
        <v>5</v>
      </c>
      <c r="B1873" t="str">
        <f>Inputs!$D$4</f>
        <v>Select Agency…</v>
      </c>
      <c r="C1873" s="166" t="str">
        <f>Inputs!$I$6</f>
        <v>(insert code)</v>
      </c>
      <c r="D1873" t="str">
        <f>IFERROR(INDEX(Inputs!$I$11:$I$19,MATCH(A1873,Inputs!$H$11:$H$19)),"")</f>
        <v>(insert code)</v>
      </c>
      <c r="E1873" t="s">
        <v>869</v>
      </c>
      <c r="F1873" s="168">
        <f>IF(F$2=$A1873,Data!C165,0)</f>
        <v>0</v>
      </c>
      <c r="G1873" s="168">
        <f>IF(G$2=$A1873,Data!D165,0)</f>
        <v>0</v>
      </c>
      <c r="H1873" s="168">
        <f>IF(H$2=$A1873,Data!E165,0)</f>
        <v>0</v>
      </c>
      <c r="I1873" s="168">
        <f>IF(I$2=$A1873,Data!F165,0)</f>
        <v>0</v>
      </c>
      <c r="J1873" s="168">
        <f>IF(J$2=$A1873,Data!G165,0)</f>
        <v>0</v>
      </c>
      <c r="K1873" s="168">
        <f>IF(K$2=$A1873,Data!H165,0)</f>
        <v>0</v>
      </c>
      <c r="L1873" s="168">
        <f>IF(L$2=$A1873,Data!I165,0)</f>
        <v>0</v>
      </c>
      <c r="M1873" s="168">
        <f>IF(M$2=$A1873,Data!J165,0)</f>
        <v>0</v>
      </c>
      <c r="N1873" s="168">
        <f>IF(N$2=$A1873,Data!K165,0)</f>
        <v>0</v>
      </c>
      <c r="O1873" s="168">
        <f>IF(O$2=$A1873,Data!L165,0)</f>
        <v>0</v>
      </c>
      <c r="P1873" s="168">
        <f>IF(P$2=$A1873,Data!M165,0)</f>
        <v>0</v>
      </c>
      <c r="Q1873" s="168">
        <f>IF(Q$2=$A1873,Data!N165,0)</f>
        <v>0</v>
      </c>
      <c r="R1873" s="169">
        <f>IF(R$2=$A1873,Data!O165,0)</f>
        <v>0</v>
      </c>
      <c r="S1873" s="169">
        <f>IF(S$2=$A1873,Data!P165,0)</f>
        <v>0</v>
      </c>
      <c r="T1873" s="169">
        <f>IF(T$2=$A1873,Data!Q165,0)</f>
        <v>0</v>
      </c>
      <c r="U1873" s="169">
        <f>IF(U$2=$A1873,Data!R165,0)</f>
        <v>0</v>
      </c>
      <c r="V1873" s="169">
        <f>IF(V$2=$A1873,Data!S165,0)</f>
        <v>0</v>
      </c>
      <c r="W1873" s="169">
        <f>IF(W$2=$A1873,Data!T165,0)</f>
        <v>0</v>
      </c>
      <c r="X1873" s="169">
        <f>IF(X$2=$A1873,Data!U165,0)</f>
        <v>0</v>
      </c>
      <c r="Y1873" s="169">
        <f>IF(Y$2=$A1873,Data!V165,0)</f>
        <v>0</v>
      </c>
      <c r="Z1873" s="169">
        <f>IF(Z$2=$A1873,Data!W165,0)</f>
        <v>0</v>
      </c>
      <c r="AA1873" s="169">
        <f>IF(AA$2=$A1873,Data!X165,0)</f>
        <v>0</v>
      </c>
      <c r="AB1873" s="169">
        <f>IF(AB$2=$A1873,Data!Y165,0)</f>
        <v>0</v>
      </c>
      <c r="AC1873" s="169">
        <f>IF(AC$2=$A1873,Data!Z165,0)</f>
        <v>0</v>
      </c>
      <c r="AD1873" s="170">
        <f>IF(AD$2=$A1873,Data!AA165,0)</f>
        <v>0</v>
      </c>
      <c r="AE1873" s="171">
        <f>IF(AE$2=$A1873,Data!AB165,0)</f>
        <v>0</v>
      </c>
      <c r="AF1873" s="170">
        <f>IF(AF$2=$A1873,Data!AC165,0)</f>
        <v>0</v>
      </c>
      <c r="AG1873" s="171">
        <f>IF(AG$2=$A1873,Data!AD165,0)</f>
        <v>0</v>
      </c>
      <c r="AH1873" s="170">
        <f>IF(AH$2=$A1873,Data!AE165,0)</f>
        <v>0</v>
      </c>
      <c r="AI1873" s="171">
        <f>IF(AI$2=$A1873,Data!AF165,0)</f>
        <v>0</v>
      </c>
      <c r="AJ1873" s="170">
        <f>IF(AJ$2=$A1873,Data!AG165,0)</f>
        <v>0</v>
      </c>
      <c r="AK1873" s="171">
        <f>IF(AK$2=$A1873,Data!AH165,0)</f>
        <v>0</v>
      </c>
      <c r="AL1873" s="170">
        <f>IF(AL$2=$A1873,Data!AI165,0)</f>
        <v>0</v>
      </c>
      <c r="AM1873" t="str">
        <f t="shared" si="58"/>
        <v>AA</v>
      </c>
      <c r="AN1873" t="e">
        <f>+INDEX(Validation!$D$4:$D$250,MATCH(Merge!B1873,Validation!$E$4:$E$250,0))</f>
        <v>#N/A</v>
      </c>
      <c r="AO1873" s="172">
        <f t="shared" si="59"/>
        <v>0</v>
      </c>
    </row>
    <row r="1874" spans="1:41" ht="15" x14ac:dyDescent="0.25">
      <c r="A1874">
        <f>Inputs!$H$15</f>
        <v>5</v>
      </c>
      <c r="B1874" t="str">
        <f>Inputs!$D$4</f>
        <v>Select Agency…</v>
      </c>
      <c r="C1874" s="166" t="str">
        <f>Inputs!$I$6</f>
        <v>(insert code)</v>
      </c>
      <c r="D1874" t="str">
        <f>IFERROR(INDEX(Inputs!$I$11:$I$19,MATCH(A1874,Inputs!$H$11:$H$19)),"")</f>
        <v>(insert code)</v>
      </c>
      <c r="E1874" t="s">
        <v>869</v>
      </c>
      <c r="F1874" s="168">
        <f>IF(F$2=$A1874,Data!C166,0)</f>
        <v>0</v>
      </c>
      <c r="G1874" s="168">
        <f>IF(G$2=$A1874,Data!D166,0)</f>
        <v>0</v>
      </c>
      <c r="H1874" s="168">
        <f>IF(H$2=$A1874,Data!E166,0)</f>
        <v>0</v>
      </c>
      <c r="I1874" s="168">
        <f>IF(I$2=$A1874,Data!F166,0)</f>
        <v>0</v>
      </c>
      <c r="J1874" s="168">
        <f>IF(J$2=$A1874,Data!G166,0)</f>
        <v>0</v>
      </c>
      <c r="K1874" s="168">
        <f>IF(K$2=$A1874,Data!H166,0)</f>
        <v>0</v>
      </c>
      <c r="L1874" s="168">
        <f>IF(L$2=$A1874,Data!I166,0)</f>
        <v>0</v>
      </c>
      <c r="M1874" s="168">
        <f>IF(M$2=$A1874,Data!J166,0)</f>
        <v>0</v>
      </c>
      <c r="N1874" s="168">
        <f>IF(N$2=$A1874,Data!K166,0)</f>
        <v>0</v>
      </c>
      <c r="O1874" s="168">
        <f>IF(O$2=$A1874,Data!L166,0)</f>
        <v>0</v>
      </c>
      <c r="P1874" s="168">
        <f>IF(P$2=$A1874,Data!M166,0)</f>
        <v>0</v>
      </c>
      <c r="Q1874" s="168">
        <f>IF(Q$2=$A1874,Data!N166,0)</f>
        <v>0</v>
      </c>
      <c r="R1874" s="169">
        <f>IF(R$2=$A1874,Data!O166,0)</f>
        <v>0</v>
      </c>
      <c r="S1874" s="169">
        <f>IF(S$2=$A1874,Data!P166,0)</f>
        <v>0</v>
      </c>
      <c r="T1874" s="169">
        <f>IF(T$2=$A1874,Data!Q166,0)</f>
        <v>0</v>
      </c>
      <c r="U1874" s="169">
        <f>IF(U$2=$A1874,Data!R166,0)</f>
        <v>0</v>
      </c>
      <c r="V1874" s="169">
        <f>IF(V$2=$A1874,Data!S166,0)</f>
        <v>0</v>
      </c>
      <c r="W1874" s="169">
        <f>IF(W$2=$A1874,Data!T166,0)</f>
        <v>0</v>
      </c>
      <c r="X1874" s="169">
        <f>IF(X$2=$A1874,Data!U166,0)</f>
        <v>0</v>
      </c>
      <c r="Y1874" s="169">
        <f>IF(Y$2=$A1874,Data!V166,0)</f>
        <v>0</v>
      </c>
      <c r="Z1874" s="169">
        <f>IF(Z$2=$A1874,Data!W166,0)</f>
        <v>0</v>
      </c>
      <c r="AA1874" s="169">
        <f>IF(AA$2=$A1874,Data!X166,0)</f>
        <v>0</v>
      </c>
      <c r="AB1874" s="169">
        <f>IF(AB$2=$A1874,Data!Y166,0)</f>
        <v>0</v>
      </c>
      <c r="AC1874" s="169">
        <f>IF(AC$2=$A1874,Data!Z166,0)</f>
        <v>0</v>
      </c>
      <c r="AD1874" s="170">
        <f>IF(AD$2=$A1874,Data!AA166,0)</f>
        <v>0</v>
      </c>
      <c r="AE1874" s="171">
        <f>IF(AE$2=$A1874,Data!AB166,0)</f>
        <v>0</v>
      </c>
      <c r="AF1874" s="170">
        <f>IF(AF$2=$A1874,Data!AC166,0)</f>
        <v>0</v>
      </c>
      <c r="AG1874" s="171">
        <f>IF(AG$2=$A1874,Data!AD166,0)</f>
        <v>0</v>
      </c>
      <c r="AH1874" s="170">
        <f>IF(AH$2=$A1874,Data!AE166,0)</f>
        <v>0</v>
      </c>
      <c r="AI1874" s="171">
        <f>IF(AI$2=$A1874,Data!AF166,0)</f>
        <v>0</v>
      </c>
      <c r="AJ1874" s="170">
        <f>IF(AJ$2=$A1874,Data!AG166,0)</f>
        <v>0</v>
      </c>
      <c r="AK1874" s="171">
        <f>IF(AK$2=$A1874,Data!AH166,0)</f>
        <v>0</v>
      </c>
      <c r="AL1874" s="170">
        <f>IF(AL$2=$A1874,Data!AI166,0)</f>
        <v>0</v>
      </c>
      <c r="AM1874" t="str">
        <f t="shared" si="58"/>
        <v>AA</v>
      </c>
      <c r="AN1874" t="e">
        <f>+INDEX(Validation!$D$4:$D$250,MATCH(Merge!B1874,Validation!$E$4:$E$250,0))</f>
        <v>#N/A</v>
      </c>
      <c r="AO1874" s="172">
        <f t="shared" si="59"/>
        <v>0</v>
      </c>
    </row>
    <row r="1875" spans="1:41" ht="15" x14ac:dyDescent="0.25">
      <c r="A1875">
        <f>Inputs!$H$15</f>
        <v>5</v>
      </c>
      <c r="B1875" t="str">
        <f>Inputs!$D$4</f>
        <v>Select Agency…</v>
      </c>
      <c r="C1875" s="166" t="str">
        <f>Inputs!$I$6</f>
        <v>(insert code)</v>
      </c>
      <c r="D1875" t="str">
        <f>IFERROR(INDEX(Inputs!$I$11:$I$19,MATCH(A1875,Inputs!$H$11:$H$19)),"")</f>
        <v>(insert code)</v>
      </c>
      <c r="E1875" t="s">
        <v>869</v>
      </c>
      <c r="F1875" s="168">
        <f>IF(F$2=$A1875,Data!C167,0)</f>
        <v>0</v>
      </c>
      <c r="G1875" s="168">
        <f>IF(G$2=$A1875,Data!D167,0)</f>
        <v>0</v>
      </c>
      <c r="H1875" s="168">
        <f>IF(H$2=$A1875,Data!E167,0)</f>
        <v>0</v>
      </c>
      <c r="I1875" s="168">
        <f>IF(I$2=$A1875,Data!F167,0)</f>
        <v>0</v>
      </c>
      <c r="J1875" s="168">
        <f>IF(J$2=$A1875,Data!G167,0)</f>
        <v>0</v>
      </c>
      <c r="K1875" s="168">
        <f>IF(K$2=$A1875,Data!H167,0)</f>
        <v>0</v>
      </c>
      <c r="L1875" s="168">
        <f>IF(L$2=$A1875,Data!I167,0)</f>
        <v>0</v>
      </c>
      <c r="M1875" s="168">
        <f>IF(M$2=$A1875,Data!J167,0)</f>
        <v>0</v>
      </c>
      <c r="N1875" s="168">
        <f>IF(N$2=$A1875,Data!K167,0)</f>
        <v>0</v>
      </c>
      <c r="O1875" s="168">
        <f>IF(O$2=$A1875,Data!L167,0)</f>
        <v>0</v>
      </c>
      <c r="P1875" s="168">
        <f>IF(P$2=$A1875,Data!M167,0)</f>
        <v>0</v>
      </c>
      <c r="Q1875" s="168">
        <f>IF(Q$2=$A1875,Data!N167,0)</f>
        <v>0</v>
      </c>
      <c r="R1875" s="169">
        <f>IF(R$2=$A1875,Data!O167,0)</f>
        <v>0</v>
      </c>
      <c r="S1875" s="169">
        <f>IF(S$2=$A1875,Data!P167,0)</f>
        <v>0</v>
      </c>
      <c r="T1875" s="169">
        <f>IF(T$2=$A1875,Data!Q167,0)</f>
        <v>0</v>
      </c>
      <c r="U1875" s="169">
        <f>IF(U$2=$A1875,Data!R167,0)</f>
        <v>0</v>
      </c>
      <c r="V1875" s="169">
        <f>IF(V$2=$A1875,Data!S167,0)</f>
        <v>0</v>
      </c>
      <c r="W1875" s="169">
        <f>IF(W$2=$A1875,Data!T167,0)</f>
        <v>0</v>
      </c>
      <c r="X1875" s="169">
        <f>IF(X$2=$A1875,Data!U167,0)</f>
        <v>0</v>
      </c>
      <c r="Y1875" s="169">
        <f>IF(Y$2=$A1875,Data!V167,0)</f>
        <v>0</v>
      </c>
      <c r="Z1875" s="169">
        <f>IF(Z$2=$A1875,Data!W167,0)</f>
        <v>0</v>
      </c>
      <c r="AA1875" s="169">
        <f>IF(AA$2=$A1875,Data!X167,0)</f>
        <v>0</v>
      </c>
      <c r="AB1875" s="169">
        <f>IF(AB$2=$A1875,Data!Y167,0)</f>
        <v>0</v>
      </c>
      <c r="AC1875" s="169">
        <f>IF(AC$2=$A1875,Data!Z167,0)</f>
        <v>0</v>
      </c>
      <c r="AD1875" s="170">
        <f>IF(AD$2=$A1875,Data!AA167,0)</f>
        <v>0</v>
      </c>
      <c r="AE1875" s="171">
        <f>IF(AE$2=$A1875,Data!AB167,0)</f>
        <v>0</v>
      </c>
      <c r="AF1875" s="170">
        <f>IF(AF$2=$A1875,Data!AC167,0)</f>
        <v>0</v>
      </c>
      <c r="AG1875" s="171">
        <f>IF(AG$2=$A1875,Data!AD167,0)</f>
        <v>0</v>
      </c>
      <c r="AH1875" s="170">
        <f>IF(AH$2=$A1875,Data!AE167,0)</f>
        <v>0</v>
      </c>
      <c r="AI1875" s="171">
        <f>IF(AI$2=$A1875,Data!AF167,0)</f>
        <v>0</v>
      </c>
      <c r="AJ1875" s="170">
        <f>IF(AJ$2=$A1875,Data!AG167,0)</f>
        <v>0</v>
      </c>
      <c r="AK1875" s="171">
        <f>IF(AK$2=$A1875,Data!AH167,0)</f>
        <v>0</v>
      </c>
      <c r="AL1875" s="170">
        <f>IF(AL$2=$A1875,Data!AI167,0)</f>
        <v>0</v>
      </c>
      <c r="AM1875" t="str">
        <f t="shared" si="58"/>
        <v>AA</v>
      </c>
      <c r="AN1875" t="e">
        <f>+INDEX(Validation!$D$4:$D$250,MATCH(Merge!B1875,Validation!$E$4:$E$250,0))</f>
        <v>#N/A</v>
      </c>
      <c r="AO1875" s="172">
        <f t="shared" si="59"/>
        <v>0</v>
      </c>
    </row>
    <row r="1876" spans="1:41" ht="15" x14ac:dyDescent="0.25">
      <c r="A1876">
        <f>Inputs!$H$15</f>
        <v>5</v>
      </c>
      <c r="B1876" t="str">
        <f>Inputs!$D$4</f>
        <v>Select Agency…</v>
      </c>
      <c r="C1876" s="166" t="str">
        <f>Inputs!$I$6</f>
        <v>(insert code)</v>
      </c>
      <c r="D1876" t="str">
        <f>IFERROR(INDEX(Inputs!$I$11:$I$19,MATCH(A1876,Inputs!$H$11:$H$19)),"")</f>
        <v>(insert code)</v>
      </c>
      <c r="E1876" t="s">
        <v>869</v>
      </c>
      <c r="F1876" s="168">
        <f>IF(F$2=$A1876,Data!C168,0)</f>
        <v>0</v>
      </c>
      <c r="G1876" s="168">
        <f>IF(G$2=$A1876,Data!D168,0)</f>
        <v>0</v>
      </c>
      <c r="H1876" s="168">
        <f>IF(H$2=$A1876,Data!E168,0)</f>
        <v>0</v>
      </c>
      <c r="I1876" s="168">
        <f>IF(I$2=$A1876,Data!F168,0)</f>
        <v>0</v>
      </c>
      <c r="J1876" s="168">
        <f>IF(J$2=$A1876,Data!G168,0)</f>
        <v>0</v>
      </c>
      <c r="K1876" s="168">
        <f>IF(K$2=$A1876,Data!H168,0)</f>
        <v>0</v>
      </c>
      <c r="L1876" s="168">
        <f>IF(L$2=$A1876,Data!I168,0)</f>
        <v>0</v>
      </c>
      <c r="M1876" s="168">
        <f>IF(M$2=$A1876,Data!J168,0)</f>
        <v>0</v>
      </c>
      <c r="N1876" s="168">
        <f>IF(N$2=$A1876,Data!K168,0)</f>
        <v>0</v>
      </c>
      <c r="O1876" s="168">
        <f>IF(O$2=$A1876,Data!L168,0)</f>
        <v>0</v>
      </c>
      <c r="P1876" s="168">
        <f>IF(P$2=$A1876,Data!M168,0)</f>
        <v>0</v>
      </c>
      <c r="Q1876" s="168">
        <f>IF(Q$2=$A1876,Data!N168,0)</f>
        <v>0</v>
      </c>
      <c r="R1876" s="169">
        <f>IF(R$2=$A1876,Data!O168,0)</f>
        <v>0</v>
      </c>
      <c r="S1876" s="169">
        <f>IF(S$2=$A1876,Data!P168,0)</f>
        <v>0</v>
      </c>
      <c r="T1876" s="169">
        <f>IF(T$2=$A1876,Data!Q168,0)</f>
        <v>0</v>
      </c>
      <c r="U1876" s="169">
        <f>IF(U$2=$A1876,Data!R168,0)</f>
        <v>0</v>
      </c>
      <c r="V1876" s="169">
        <f>IF(V$2=$A1876,Data!S168,0)</f>
        <v>0</v>
      </c>
      <c r="W1876" s="169">
        <f>IF(W$2=$A1876,Data!T168,0)</f>
        <v>0</v>
      </c>
      <c r="X1876" s="169">
        <f>IF(X$2=$A1876,Data!U168,0)</f>
        <v>0</v>
      </c>
      <c r="Y1876" s="169">
        <f>IF(Y$2=$A1876,Data!V168,0)</f>
        <v>0</v>
      </c>
      <c r="Z1876" s="169">
        <f>IF(Z$2=$A1876,Data!W168,0)</f>
        <v>0</v>
      </c>
      <c r="AA1876" s="169">
        <f>IF(AA$2=$A1876,Data!X168,0)</f>
        <v>0</v>
      </c>
      <c r="AB1876" s="169">
        <f>IF(AB$2=$A1876,Data!Y168,0)</f>
        <v>0</v>
      </c>
      <c r="AC1876" s="169">
        <f>IF(AC$2=$A1876,Data!Z168,0)</f>
        <v>0</v>
      </c>
      <c r="AD1876" s="170">
        <f>IF(AD$2=$A1876,Data!AA168,0)</f>
        <v>0</v>
      </c>
      <c r="AE1876" s="171">
        <f>IF(AE$2=$A1876,Data!AB168,0)</f>
        <v>0</v>
      </c>
      <c r="AF1876" s="170">
        <f>IF(AF$2=$A1876,Data!AC168,0)</f>
        <v>0</v>
      </c>
      <c r="AG1876" s="171">
        <f>IF(AG$2=$A1876,Data!AD168,0)</f>
        <v>0</v>
      </c>
      <c r="AH1876" s="170">
        <f>IF(AH$2=$A1876,Data!AE168,0)</f>
        <v>0</v>
      </c>
      <c r="AI1876" s="171">
        <f>IF(AI$2=$A1876,Data!AF168,0)</f>
        <v>0</v>
      </c>
      <c r="AJ1876" s="170">
        <f>IF(AJ$2=$A1876,Data!AG168,0)</f>
        <v>0</v>
      </c>
      <c r="AK1876" s="171">
        <f>IF(AK$2=$A1876,Data!AH168,0)</f>
        <v>0</v>
      </c>
      <c r="AL1876" s="170">
        <f>IF(AL$2=$A1876,Data!AI168,0)</f>
        <v>0</v>
      </c>
      <c r="AM1876" t="str">
        <f t="shared" si="58"/>
        <v>AA</v>
      </c>
      <c r="AN1876" t="e">
        <f>+INDEX(Validation!$D$4:$D$250,MATCH(Merge!B1876,Validation!$E$4:$E$250,0))</f>
        <v>#N/A</v>
      </c>
      <c r="AO1876" s="172">
        <f t="shared" si="59"/>
        <v>0</v>
      </c>
    </row>
    <row r="1877" spans="1:41" ht="15" x14ac:dyDescent="0.25">
      <c r="A1877">
        <f>Inputs!$H$15</f>
        <v>5</v>
      </c>
      <c r="B1877" t="str">
        <f>Inputs!$D$4</f>
        <v>Select Agency…</v>
      </c>
      <c r="C1877" s="166" t="str">
        <f>Inputs!$I$6</f>
        <v>(insert code)</v>
      </c>
      <c r="D1877" t="str">
        <f>IFERROR(INDEX(Inputs!$I$11:$I$19,MATCH(A1877,Inputs!$H$11:$H$19)),"")</f>
        <v>(insert code)</v>
      </c>
      <c r="E1877" t="s">
        <v>869</v>
      </c>
      <c r="F1877" s="168">
        <f>IF(F$2=$A1877,Data!C169,0)</f>
        <v>0</v>
      </c>
      <c r="G1877" s="168">
        <f>IF(G$2=$A1877,Data!D169,0)</f>
        <v>0</v>
      </c>
      <c r="H1877" s="168">
        <f>IF(H$2=$A1877,Data!E169,0)</f>
        <v>0</v>
      </c>
      <c r="I1877" s="168">
        <f>IF(I$2=$A1877,Data!F169,0)</f>
        <v>0</v>
      </c>
      <c r="J1877" s="168">
        <f>IF(J$2=$A1877,Data!G169,0)</f>
        <v>0</v>
      </c>
      <c r="K1877" s="168">
        <f>IF(K$2=$A1877,Data!H169,0)</f>
        <v>0</v>
      </c>
      <c r="L1877" s="168">
        <f>IF(L$2=$A1877,Data!I169,0)</f>
        <v>0</v>
      </c>
      <c r="M1877" s="168">
        <f>IF(M$2=$A1877,Data!J169,0)</f>
        <v>0</v>
      </c>
      <c r="N1877" s="168">
        <f>IF(N$2=$A1877,Data!K169,0)</f>
        <v>0</v>
      </c>
      <c r="O1877" s="168">
        <f>IF(O$2=$A1877,Data!L169,0)</f>
        <v>0</v>
      </c>
      <c r="P1877" s="168">
        <f>IF(P$2=$A1877,Data!M169,0)</f>
        <v>0</v>
      </c>
      <c r="Q1877" s="168">
        <f>IF(Q$2=$A1877,Data!N169,0)</f>
        <v>0</v>
      </c>
      <c r="R1877" s="169">
        <f>IF(R$2=$A1877,Data!O169,0)</f>
        <v>0</v>
      </c>
      <c r="S1877" s="169">
        <f>IF(S$2=$A1877,Data!P169,0)</f>
        <v>0</v>
      </c>
      <c r="T1877" s="169">
        <f>IF(T$2=$A1877,Data!Q169,0)</f>
        <v>0</v>
      </c>
      <c r="U1877" s="169">
        <f>IF(U$2=$A1877,Data!R169,0)</f>
        <v>0</v>
      </c>
      <c r="V1877" s="169">
        <f>IF(V$2=$A1877,Data!S169,0)</f>
        <v>0</v>
      </c>
      <c r="W1877" s="169">
        <f>IF(W$2=$A1877,Data!T169,0)</f>
        <v>0</v>
      </c>
      <c r="X1877" s="169">
        <f>IF(X$2=$A1877,Data!U169,0)</f>
        <v>0</v>
      </c>
      <c r="Y1877" s="169">
        <f>IF(Y$2=$A1877,Data!V169,0)</f>
        <v>0</v>
      </c>
      <c r="Z1877" s="169">
        <f>IF(Z$2=$A1877,Data!W169,0)</f>
        <v>0</v>
      </c>
      <c r="AA1877" s="169">
        <f>IF(AA$2=$A1877,Data!X169,0)</f>
        <v>0</v>
      </c>
      <c r="AB1877" s="169">
        <f>IF(AB$2=$A1877,Data!Y169,0)</f>
        <v>0</v>
      </c>
      <c r="AC1877" s="169">
        <f>IF(AC$2=$A1877,Data!Z169,0)</f>
        <v>0</v>
      </c>
      <c r="AD1877" s="170">
        <f>IF(AD$2=$A1877,Data!AA169,0)</f>
        <v>0</v>
      </c>
      <c r="AE1877" s="171">
        <f>IF(AE$2=$A1877,Data!AB169,0)</f>
        <v>0</v>
      </c>
      <c r="AF1877" s="170">
        <f>IF(AF$2=$A1877,Data!AC169,0)</f>
        <v>0</v>
      </c>
      <c r="AG1877" s="171">
        <f>IF(AG$2=$A1877,Data!AD169,0)</f>
        <v>0</v>
      </c>
      <c r="AH1877" s="170">
        <f>IF(AH$2=$A1877,Data!AE169,0)</f>
        <v>0</v>
      </c>
      <c r="AI1877" s="171">
        <f>IF(AI$2=$A1877,Data!AF169,0)</f>
        <v>0</v>
      </c>
      <c r="AJ1877" s="170">
        <f>IF(AJ$2=$A1877,Data!AG169,0)</f>
        <v>0</v>
      </c>
      <c r="AK1877" s="171">
        <f>IF(AK$2=$A1877,Data!AH169,0)</f>
        <v>0</v>
      </c>
      <c r="AL1877" s="170">
        <f>IF(AL$2=$A1877,Data!AI169,0)</f>
        <v>0</v>
      </c>
      <c r="AM1877" t="str">
        <f t="shared" si="58"/>
        <v>AA</v>
      </c>
      <c r="AN1877" t="e">
        <f>+INDEX(Validation!$D$4:$D$250,MATCH(Merge!B1877,Validation!$E$4:$E$250,0))</f>
        <v>#N/A</v>
      </c>
      <c r="AO1877" s="172">
        <f t="shared" si="59"/>
        <v>0</v>
      </c>
    </row>
    <row r="1878" spans="1:41" ht="15" x14ac:dyDescent="0.25">
      <c r="A1878">
        <f>Inputs!$H$15</f>
        <v>5</v>
      </c>
      <c r="B1878" t="str">
        <f>Inputs!$D$4</f>
        <v>Select Agency…</v>
      </c>
      <c r="C1878" s="166" t="str">
        <f>Inputs!$I$6</f>
        <v>(insert code)</v>
      </c>
      <c r="D1878" t="str">
        <f>IFERROR(INDEX(Inputs!$I$11:$I$19,MATCH(A1878,Inputs!$H$11:$H$19)),"")</f>
        <v>(insert code)</v>
      </c>
      <c r="E1878" t="s">
        <v>869</v>
      </c>
      <c r="F1878" s="168">
        <f>IF(F$2=$A1878,Data!C170,0)</f>
        <v>0</v>
      </c>
      <c r="G1878" s="168">
        <f>IF(G$2=$A1878,Data!D170,0)</f>
        <v>0</v>
      </c>
      <c r="H1878" s="168">
        <f>IF(H$2=$A1878,Data!E170,0)</f>
        <v>0</v>
      </c>
      <c r="I1878" s="168">
        <f>IF(I$2=$A1878,Data!F170,0)</f>
        <v>0</v>
      </c>
      <c r="J1878" s="168">
        <f>IF(J$2=$A1878,Data!G170,0)</f>
        <v>0</v>
      </c>
      <c r="K1878" s="168">
        <f>IF(K$2=$A1878,Data!H170,0)</f>
        <v>0</v>
      </c>
      <c r="L1878" s="168">
        <f>IF(L$2=$A1878,Data!I170,0)</f>
        <v>0</v>
      </c>
      <c r="M1878" s="168">
        <f>IF(M$2=$A1878,Data!J170,0)</f>
        <v>0</v>
      </c>
      <c r="N1878" s="168">
        <f>IF(N$2=$A1878,Data!K170,0)</f>
        <v>0</v>
      </c>
      <c r="O1878" s="168">
        <f>IF(O$2=$A1878,Data!L170,0)</f>
        <v>0</v>
      </c>
      <c r="P1878" s="168">
        <f>IF(P$2=$A1878,Data!M170,0)</f>
        <v>0</v>
      </c>
      <c r="Q1878" s="168">
        <f>IF(Q$2=$A1878,Data!N170,0)</f>
        <v>0</v>
      </c>
      <c r="R1878" s="169">
        <f>IF(R$2=$A1878,Data!O170,0)</f>
        <v>0</v>
      </c>
      <c r="S1878" s="169">
        <f>IF(S$2=$A1878,Data!P170,0)</f>
        <v>0</v>
      </c>
      <c r="T1878" s="169">
        <f>IF(T$2=$A1878,Data!Q170,0)</f>
        <v>0</v>
      </c>
      <c r="U1878" s="169">
        <f>IF(U$2=$A1878,Data!R170,0)</f>
        <v>0</v>
      </c>
      <c r="V1878" s="169">
        <f>IF(V$2=$A1878,Data!S170,0)</f>
        <v>0</v>
      </c>
      <c r="W1878" s="169">
        <f>IF(W$2=$A1878,Data!T170,0)</f>
        <v>0</v>
      </c>
      <c r="X1878" s="169">
        <f>IF(X$2=$A1878,Data!U170,0)</f>
        <v>0</v>
      </c>
      <c r="Y1878" s="169">
        <f>IF(Y$2=$A1878,Data!V170,0)</f>
        <v>0</v>
      </c>
      <c r="Z1878" s="169">
        <f>IF(Z$2=$A1878,Data!W170,0)</f>
        <v>0</v>
      </c>
      <c r="AA1878" s="169">
        <f>IF(AA$2=$A1878,Data!X170,0)</f>
        <v>0</v>
      </c>
      <c r="AB1878" s="169">
        <f>IF(AB$2=$A1878,Data!Y170,0)</f>
        <v>0</v>
      </c>
      <c r="AC1878" s="169">
        <f>IF(AC$2=$A1878,Data!Z170,0)</f>
        <v>0</v>
      </c>
      <c r="AD1878" s="170">
        <f>IF(AD$2=$A1878,Data!AA170,0)</f>
        <v>0</v>
      </c>
      <c r="AE1878" s="171">
        <f>IF(AE$2=$A1878,Data!AB170,0)</f>
        <v>0</v>
      </c>
      <c r="AF1878" s="170">
        <f>IF(AF$2=$A1878,Data!AC170,0)</f>
        <v>0</v>
      </c>
      <c r="AG1878" s="171">
        <f>IF(AG$2=$A1878,Data!AD170,0)</f>
        <v>0</v>
      </c>
      <c r="AH1878" s="170">
        <f>IF(AH$2=$A1878,Data!AE170,0)</f>
        <v>0</v>
      </c>
      <c r="AI1878" s="171">
        <f>IF(AI$2=$A1878,Data!AF170,0)</f>
        <v>0</v>
      </c>
      <c r="AJ1878" s="170">
        <f>IF(AJ$2=$A1878,Data!AG170,0)</f>
        <v>0</v>
      </c>
      <c r="AK1878" s="171">
        <f>IF(AK$2=$A1878,Data!AH170,0)</f>
        <v>0</v>
      </c>
      <c r="AL1878" s="170">
        <f>IF(AL$2=$A1878,Data!AI170,0)</f>
        <v>0</v>
      </c>
      <c r="AM1878" t="str">
        <f t="shared" si="58"/>
        <v>AA</v>
      </c>
      <c r="AN1878" t="e">
        <f>+INDEX(Validation!$D$4:$D$250,MATCH(Merge!B1878,Validation!$E$4:$E$250,0))</f>
        <v>#N/A</v>
      </c>
      <c r="AO1878" s="172">
        <f t="shared" si="59"/>
        <v>0</v>
      </c>
    </row>
    <row r="1879" spans="1:41" ht="15" x14ac:dyDescent="0.25">
      <c r="A1879">
        <f>Inputs!$H$15</f>
        <v>5</v>
      </c>
      <c r="B1879" t="str">
        <f>Inputs!$D$4</f>
        <v>Select Agency…</v>
      </c>
      <c r="C1879" s="166" t="str">
        <f>Inputs!$I$6</f>
        <v>(insert code)</v>
      </c>
      <c r="D1879" t="str">
        <f>IFERROR(INDEX(Inputs!$I$11:$I$19,MATCH(A1879,Inputs!$H$11:$H$19)),"")</f>
        <v>(insert code)</v>
      </c>
      <c r="E1879" t="s">
        <v>869</v>
      </c>
      <c r="F1879" s="168">
        <f>IF(F$2=$A1879,Data!C171,0)</f>
        <v>0</v>
      </c>
      <c r="G1879" s="168">
        <f>IF(G$2=$A1879,Data!D171,0)</f>
        <v>0</v>
      </c>
      <c r="H1879" s="168">
        <f>IF(H$2=$A1879,Data!E171,0)</f>
        <v>0</v>
      </c>
      <c r="I1879" s="168">
        <f>IF(I$2=$A1879,Data!F171,0)</f>
        <v>0</v>
      </c>
      <c r="J1879" s="168">
        <f>IF(J$2=$A1879,Data!G171,0)</f>
        <v>0</v>
      </c>
      <c r="K1879" s="168">
        <f>IF(K$2=$A1879,Data!H171,0)</f>
        <v>0</v>
      </c>
      <c r="L1879" s="168">
        <f>IF(L$2=$A1879,Data!I171,0)</f>
        <v>0</v>
      </c>
      <c r="M1879" s="168">
        <f>IF(M$2=$A1879,Data!J171,0)</f>
        <v>0</v>
      </c>
      <c r="N1879" s="168">
        <f>IF(N$2=$A1879,Data!K171,0)</f>
        <v>0</v>
      </c>
      <c r="O1879" s="168">
        <f>IF(O$2=$A1879,Data!L171,0)</f>
        <v>0</v>
      </c>
      <c r="P1879" s="168">
        <f>IF(P$2=$A1879,Data!M171,0)</f>
        <v>0</v>
      </c>
      <c r="Q1879" s="168">
        <f>IF(Q$2=$A1879,Data!N171,0)</f>
        <v>0</v>
      </c>
      <c r="R1879" s="169">
        <f>IF(R$2=$A1879,Data!O171,0)</f>
        <v>0</v>
      </c>
      <c r="S1879" s="169">
        <f>IF(S$2=$A1879,Data!P171,0)</f>
        <v>0</v>
      </c>
      <c r="T1879" s="169">
        <f>IF(T$2=$A1879,Data!Q171,0)</f>
        <v>0</v>
      </c>
      <c r="U1879" s="169">
        <f>IF(U$2=$A1879,Data!R171,0)</f>
        <v>0</v>
      </c>
      <c r="V1879" s="169">
        <f>IF(V$2=$A1879,Data!S171,0)</f>
        <v>0</v>
      </c>
      <c r="W1879" s="169">
        <f>IF(W$2=$A1879,Data!T171,0)</f>
        <v>0</v>
      </c>
      <c r="X1879" s="169">
        <f>IF(X$2=$A1879,Data!U171,0)</f>
        <v>0</v>
      </c>
      <c r="Y1879" s="169">
        <f>IF(Y$2=$A1879,Data!V171,0)</f>
        <v>0</v>
      </c>
      <c r="Z1879" s="169">
        <f>IF(Z$2=$A1879,Data!W171,0)</f>
        <v>0</v>
      </c>
      <c r="AA1879" s="169">
        <f>IF(AA$2=$A1879,Data!X171,0)</f>
        <v>0</v>
      </c>
      <c r="AB1879" s="169">
        <f>IF(AB$2=$A1879,Data!Y171,0)</f>
        <v>0</v>
      </c>
      <c r="AC1879" s="169">
        <f>IF(AC$2=$A1879,Data!Z171,0)</f>
        <v>0</v>
      </c>
      <c r="AD1879" s="170">
        <f>IF(AD$2=$A1879,Data!AA171,0)</f>
        <v>0</v>
      </c>
      <c r="AE1879" s="171">
        <f>IF(AE$2=$A1879,Data!AB171,0)</f>
        <v>0</v>
      </c>
      <c r="AF1879" s="170">
        <f>IF(AF$2=$A1879,Data!AC171,0)</f>
        <v>0</v>
      </c>
      <c r="AG1879" s="171">
        <f>IF(AG$2=$A1879,Data!AD171,0)</f>
        <v>0</v>
      </c>
      <c r="AH1879" s="170">
        <f>IF(AH$2=$A1879,Data!AE171,0)</f>
        <v>0</v>
      </c>
      <c r="AI1879" s="171">
        <f>IF(AI$2=$A1879,Data!AF171,0)</f>
        <v>0</v>
      </c>
      <c r="AJ1879" s="170">
        <f>IF(AJ$2=$A1879,Data!AG171,0)</f>
        <v>0</v>
      </c>
      <c r="AK1879" s="171">
        <f>IF(AK$2=$A1879,Data!AH171,0)</f>
        <v>0</v>
      </c>
      <c r="AL1879" s="170">
        <f>IF(AL$2=$A1879,Data!AI171,0)</f>
        <v>0</v>
      </c>
      <c r="AM1879" t="str">
        <f t="shared" si="58"/>
        <v>AA</v>
      </c>
      <c r="AN1879" t="e">
        <f>+INDEX(Validation!$D$4:$D$250,MATCH(Merge!B1879,Validation!$E$4:$E$250,0))</f>
        <v>#N/A</v>
      </c>
      <c r="AO1879" s="172">
        <f t="shared" si="59"/>
        <v>0</v>
      </c>
    </row>
    <row r="1880" spans="1:41" ht="15" x14ac:dyDescent="0.25">
      <c r="A1880">
        <f>Inputs!$H$15</f>
        <v>5</v>
      </c>
      <c r="B1880" t="str">
        <f>Inputs!$D$4</f>
        <v>Select Agency…</v>
      </c>
      <c r="C1880" s="166" t="str">
        <f>Inputs!$I$6</f>
        <v>(insert code)</v>
      </c>
      <c r="D1880" t="str">
        <f>IFERROR(INDEX(Inputs!$I$11:$I$19,MATCH(A1880,Inputs!$H$11:$H$19)),"")</f>
        <v>(insert code)</v>
      </c>
      <c r="E1880" t="s">
        <v>869</v>
      </c>
      <c r="F1880" s="168">
        <f>IF(F$2=$A1880,Data!C172,0)</f>
        <v>0</v>
      </c>
      <c r="G1880" s="168">
        <f>IF(G$2=$A1880,Data!D172,0)</f>
        <v>0</v>
      </c>
      <c r="H1880" s="168">
        <f>IF(H$2=$A1880,Data!E172,0)</f>
        <v>0</v>
      </c>
      <c r="I1880" s="168">
        <f>IF(I$2=$A1880,Data!F172,0)</f>
        <v>0</v>
      </c>
      <c r="J1880" s="168">
        <f>IF(J$2=$A1880,Data!G172,0)</f>
        <v>0</v>
      </c>
      <c r="K1880" s="168">
        <f>IF(K$2=$A1880,Data!H172,0)</f>
        <v>0</v>
      </c>
      <c r="L1880" s="168">
        <f>IF(L$2=$A1880,Data!I172,0)</f>
        <v>0</v>
      </c>
      <c r="M1880" s="168">
        <f>IF(M$2=$A1880,Data!J172,0)</f>
        <v>0</v>
      </c>
      <c r="N1880" s="168">
        <f>IF(N$2=$A1880,Data!K172,0)</f>
        <v>0</v>
      </c>
      <c r="O1880" s="168">
        <f>IF(O$2=$A1880,Data!L172,0)</f>
        <v>0</v>
      </c>
      <c r="P1880" s="168">
        <f>IF(P$2=$A1880,Data!M172,0)</f>
        <v>0</v>
      </c>
      <c r="Q1880" s="168">
        <f>IF(Q$2=$A1880,Data!N172,0)</f>
        <v>0</v>
      </c>
      <c r="R1880" s="169">
        <f>IF(R$2=$A1880,Data!O172,0)</f>
        <v>0</v>
      </c>
      <c r="S1880" s="169">
        <f>IF(S$2=$A1880,Data!P172,0)</f>
        <v>0</v>
      </c>
      <c r="T1880" s="169">
        <f>IF(T$2=$A1880,Data!Q172,0)</f>
        <v>0</v>
      </c>
      <c r="U1880" s="169">
        <f>IF(U$2=$A1880,Data!R172,0)</f>
        <v>0</v>
      </c>
      <c r="V1880" s="169">
        <f>IF(V$2=$A1880,Data!S172,0)</f>
        <v>0</v>
      </c>
      <c r="W1880" s="169">
        <f>IF(W$2=$A1880,Data!T172,0)</f>
        <v>0</v>
      </c>
      <c r="X1880" s="169">
        <f>IF(X$2=$A1880,Data!U172,0)</f>
        <v>0</v>
      </c>
      <c r="Y1880" s="169">
        <f>IF(Y$2=$A1880,Data!V172,0)</f>
        <v>0</v>
      </c>
      <c r="Z1880" s="169">
        <f>IF(Z$2=$A1880,Data!W172,0)</f>
        <v>0</v>
      </c>
      <c r="AA1880" s="169">
        <f>IF(AA$2=$A1880,Data!X172,0)</f>
        <v>0</v>
      </c>
      <c r="AB1880" s="169">
        <f>IF(AB$2=$A1880,Data!Y172,0)</f>
        <v>0</v>
      </c>
      <c r="AC1880" s="169">
        <f>IF(AC$2=$A1880,Data!Z172,0)</f>
        <v>0</v>
      </c>
      <c r="AD1880" s="170">
        <f>IF(AD$2=$A1880,Data!AA172,0)</f>
        <v>0</v>
      </c>
      <c r="AE1880" s="171">
        <f>IF(AE$2=$A1880,Data!AB172,0)</f>
        <v>0</v>
      </c>
      <c r="AF1880" s="170">
        <f>IF(AF$2=$A1880,Data!AC172,0)</f>
        <v>0</v>
      </c>
      <c r="AG1880" s="171">
        <f>IF(AG$2=$A1880,Data!AD172,0)</f>
        <v>0</v>
      </c>
      <c r="AH1880" s="170">
        <f>IF(AH$2=$A1880,Data!AE172,0)</f>
        <v>0</v>
      </c>
      <c r="AI1880" s="171">
        <f>IF(AI$2=$A1880,Data!AF172,0)</f>
        <v>0</v>
      </c>
      <c r="AJ1880" s="170">
        <f>IF(AJ$2=$A1880,Data!AG172,0)</f>
        <v>0</v>
      </c>
      <c r="AK1880" s="171">
        <f>IF(AK$2=$A1880,Data!AH172,0)</f>
        <v>0</v>
      </c>
      <c r="AL1880" s="170">
        <f>IF(AL$2=$A1880,Data!AI172,0)</f>
        <v>0</v>
      </c>
      <c r="AM1880" t="str">
        <f t="shared" si="58"/>
        <v>AA</v>
      </c>
      <c r="AN1880" t="e">
        <f>+INDEX(Validation!$D$4:$D$250,MATCH(Merge!B1880,Validation!$E$4:$E$250,0))</f>
        <v>#N/A</v>
      </c>
      <c r="AO1880" s="172">
        <f t="shared" si="59"/>
        <v>0</v>
      </c>
    </row>
    <row r="1881" spans="1:41" ht="15" x14ac:dyDescent="0.25">
      <c r="A1881">
        <f>Inputs!$H$15</f>
        <v>5</v>
      </c>
      <c r="B1881" t="str">
        <f>Inputs!$D$4</f>
        <v>Select Agency…</v>
      </c>
      <c r="C1881" s="166" t="str">
        <f>Inputs!$I$6</f>
        <v>(insert code)</v>
      </c>
      <c r="D1881" t="str">
        <f>IFERROR(INDEX(Inputs!$I$11:$I$19,MATCH(A1881,Inputs!$H$11:$H$19)),"")</f>
        <v>(insert code)</v>
      </c>
      <c r="E1881" t="s">
        <v>869</v>
      </c>
      <c r="F1881" s="168">
        <f>IF(F$2=$A1881,Data!C173,0)</f>
        <v>0</v>
      </c>
      <c r="G1881" s="168">
        <f>IF(G$2=$A1881,Data!D173,0)</f>
        <v>0</v>
      </c>
      <c r="H1881" s="168">
        <f>IF(H$2=$A1881,Data!E173,0)</f>
        <v>0</v>
      </c>
      <c r="I1881" s="168">
        <f>IF(I$2=$A1881,Data!F173,0)</f>
        <v>0</v>
      </c>
      <c r="J1881" s="168">
        <f>IF(J$2=$A1881,Data!G173,0)</f>
        <v>0</v>
      </c>
      <c r="K1881" s="168">
        <f>IF(K$2=$A1881,Data!H173,0)</f>
        <v>0</v>
      </c>
      <c r="L1881" s="168">
        <f>IF(L$2=$A1881,Data!I173,0)</f>
        <v>0</v>
      </c>
      <c r="M1881" s="168">
        <f>IF(M$2=$A1881,Data!J173,0)</f>
        <v>0</v>
      </c>
      <c r="N1881" s="168">
        <f>IF(N$2=$A1881,Data!K173,0)</f>
        <v>0</v>
      </c>
      <c r="O1881" s="168">
        <f>IF(O$2=$A1881,Data!L173,0)</f>
        <v>0</v>
      </c>
      <c r="P1881" s="168">
        <f>IF(P$2=$A1881,Data!M173,0)</f>
        <v>0</v>
      </c>
      <c r="Q1881" s="168">
        <f>IF(Q$2=$A1881,Data!N173,0)</f>
        <v>0</v>
      </c>
      <c r="R1881" s="169">
        <f>IF(R$2=$A1881,Data!O173,0)</f>
        <v>0</v>
      </c>
      <c r="S1881" s="169">
        <f>IF(S$2=$A1881,Data!P173,0)</f>
        <v>0</v>
      </c>
      <c r="T1881" s="169">
        <f>IF(T$2=$A1881,Data!Q173,0)</f>
        <v>0</v>
      </c>
      <c r="U1881" s="169">
        <f>IF(U$2=$A1881,Data!R173,0)</f>
        <v>0</v>
      </c>
      <c r="V1881" s="169">
        <f>IF(V$2=$A1881,Data!S173,0)</f>
        <v>0</v>
      </c>
      <c r="W1881" s="169">
        <f>IF(W$2=$A1881,Data!T173,0)</f>
        <v>0</v>
      </c>
      <c r="X1881" s="169">
        <f>IF(X$2=$A1881,Data!U173,0)</f>
        <v>0</v>
      </c>
      <c r="Y1881" s="169">
        <f>IF(Y$2=$A1881,Data!V173,0)</f>
        <v>0</v>
      </c>
      <c r="Z1881" s="169">
        <f>IF(Z$2=$A1881,Data!W173,0)</f>
        <v>0</v>
      </c>
      <c r="AA1881" s="169">
        <f>IF(AA$2=$A1881,Data!X173,0)</f>
        <v>0</v>
      </c>
      <c r="AB1881" s="169">
        <f>IF(AB$2=$A1881,Data!Y173,0)</f>
        <v>0</v>
      </c>
      <c r="AC1881" s="169">
        <f>IF(AC$2=$A1881,Data!Z173,0)</f>
        <v>0</v>
      </c>
      <c r="AD1881" s="170">
        <f>IF(AD$2=$A1881,Data!AA173,0)</f>
        <v>0</v>
      </c>
      <c r="AE1881" s="171">
        <f>IF(AE$2=$A1881,Data!AB173,0)</f>
        <v>0</v>
      </c>
      <c r="AF1881" s="170">
        <f>IF(AF$2=$A1881,Data!AC173,0)</f>
        <v>0</v>
      </c>
      <c r="AG1881" s="171">
        <f>IF(AG$2=$A1881,Data!AD173,0)</f>
        <v>0</v>
      </c>
      <c r="AH1881" s="170">
        <f>IF(AH$2=$A1881,Data!AE173,0)</f>
        <v>0</v>
      </c>
      <c r="AI1881" s="171">
        <f>IF(AI$2=$A1881,Data!AF173,0)</f>
        <v>0</v>
      </c>
      <c r="AJ1881" s="170">
        <f>IF(AJ$2=$A1881,Data!AG173,0)</f>
        <v>0</v>
      </c>
      <c r="AK1881" s="171">
        <f>IF(AK$2=$A1881,Data!AH173,0)</f>
        <v>0</v>
      </c>
      <c r="AL1881" s="170">
        <f>IF(AL$2=$A1881,Data!AI173,0)</f>
        <v>0</v>
      </c>
      <c r="AM1881" t="str">
        <f t="shared" si="58"/>
        <v>AA</v>
      </c>
      <c r="AN1881" t="e">
        <f>+INDEX(Validation!$D$4:$D$250,MATCH(Merge!B1881,Validation!$E$4:$E$250,0))</f>
        <v>#N/A</v>
      </c>
      <c r="AO1881" s="172">
        <f t="shared" si="59"/>
        <v>0</v>
      </c>
    </row>
    <row r="1882" spans="1:41" ht="15" x14ac:dyDescent="0.25">
      <c r="A1882">
        <f>Inputs!$H$15</f>
        <v>5</v>
      </c>
      <c r="B1882" t="str">
        <f>Inputs!$D$4</f>
        <v>Select Agency…</v>
      </c>
      <c r="C1882" s="166" t="str">
        <f>Inputs!$I$6</f>
        <v>(insert code)</v>
      </c>
      <c r="D1882" t="str">
        <f>IFERROR(INDEX(Inputs!$I$11:$I$19,MATCH(A1882,Inputs!$H$11:$H$19)),"")</f>
        <v>(insert code)</v>
      </c>
      <c r="E1882" t="s">
        <v>869</v>
      </c>
      <c r="F1882" s="168">
        <f>IF(F$2=$A1882,Data!C174,0)</f>
        <v>0</v>
      </c>
      <c r="G1882" s="168">
        <f>IF(G$2=$A1882,Data!D174,0)</f>
        <v>0</v>
      </c>
      <c r="H1882" s="168">
        <f>IF(H$2=$A1882,Data!E174,0)</f>
        <v>0</v>
      </c>
      <c r="I1882" s="168">
        <f>IF(I$2=$A1882,Data!F174,0)</f>
        <v>0</v>
      </c>
      <c r="J1882" s="168">
        <f>IF(J$2=$A1882,Data!G174,0)</f>
        <v>0</v>
      </c>
      <c r="K1882" s="168">
        <f>IF(K$2=$A1882,Data!H174,0)</f>
        <v>0</v>
      </c>
      <c r="L1882" s="168">
        <f>IF(L$2=$A1882,Data!I174,0)</f>
        <v>0</v>
      </c>
      <c r="M1882" s="168">
        <f>IF(M$2=$A1882,Data!J174,0)</f>
        <v>0</v>
      </c>
      <c r="N1882" s="168">
        <f>IF(N$2=$A1882,Data!K174,0)</f>
        <v>0</v>
      </c>
      <c r="O1882" s="168">
        <f>IF(O$2=$A1882,Data!L174,0)</f>
        <v>0</v>
      </c>
      <c r="P1882" s="168">
        <f>IF(P$2=$A1882,Data!M174,0)</f>
        <v>0</v>
      </c>
      <c r="Q1882" s="168">
        <f>IF(Q$2=$A1882,Data!N174,0)</f>
        <v>0</v>
      </c>
      <c r="R1882" s="169">
        <f>IF(R$2=$A1882,Data!O174,0)</f>
        <v>0</v>
      </c>
      <c r="S1882" s="169">
        <f>IF(S$2=$A1882,Data!P174,0)</f>
        <v>0</v>
      </c>
      <c r="T1882" s="169">
        <f>IF(T$2=$A1882,Data!Q174,0)</f>
        <v>0</v>
      </c>
      <c r="U1882" s="169">
        <f>IF(U$2=$A1882,Data!R174,0)</f>
        <v>0</v>
      </c>
      <c r="V1882" s="169">
        <f>IF(V$2=$A1882,Data!S174,0)</f>
        <v>0</v>
      </c>
      <c r="W1882" s="169">
        <f>IF(W$2=$A1882,Data!T174,0)</f>
        <v>0</v>
      </c>
      <c r="X1882" s="169">
        <f>IF(X$2=$A1882,Data!U174,0)</f>
        <v>0</v>
      </c>
      <c r="Y1882" s="169">
        <f>IF(Y$2=$A1882,Data!V174,0)</f>
        <v>0</v>
      </c>
      <c r="Z1882" s="169">
        <f>IF(Z$2=$A1882,Data!W174,0)</f>
        <v>0</v>
      </c>
      <c r="AA1882" s="169">
        <f>IF(AA$2=$A1882,Data!X174,0)</f>
        <v>0</v>
      </c>
      <c r="AB1882" s="169">
        <f>IF(AB$2=$A1882,Data!Y174,0)</f>
        <v>0</v>
      </c>
      <c r="AC1882" s="169">
        <f>IF(AC$2=$A1882,Data!Z174,0)</f>
        <v>0</v>
      </c>
      <c r="AD1882" s="170">
        <f>IF(AD$2=$A1882,Data!AA174,0)</f>
        <v>0</v>
      </c>
      <c r="AE1882" s="171">
        <f>IF(AE$2=$A1882,Data!AB174,0)</f>
        <v>0</v>
      </c>
      <c r="AF1882" s="170">
        <f>IF(AF$2=$A1882,Data!AC174,0)</f>
        <v>0</v>
      </c>
      <c r="AG1882" s="171">
        <f>IF(AG$2=$A1882,Data!AD174,0)</f>
        <v>0</v>
      </c>
      <c r="AH1882" s="170">
        <f>IF(AH$2=$A1882,Data!AE174,0)</f>
        <v>0</v>
      </c>
      <c r="AI1882" s="171">
        <f>IF(AI$2=$A1882,Data!AF174,0)</f>
        <v>0</v>
      </c>
      <c r="AJ1882" s="170">
        <f>IF(AJ$2=$A1882,Data!AG174,0)</f>
        <v>0</v>
      </c>
      <c r="AK1882" s="171">
        <f>IF(AK$2=$A1882,Data!AH174,0)</f>
        <v>0</v>
      </c>
      <c r="AL1882" s="170">
        <f>IF(AL$2=$A1882,Data!AI174,0)</f>
        <v>0</v>
      </c>
      <c r="AM1882" t="str">
        <f t="shared" si="58"/>
        <v>AA</v>
      </c>
      <c r="AN1882" t="e">
        <f>+INDEX(Validation!$D$4:$D$250,MATCH(Merge!B1882,Validation!$E$4:$E$250,0))</f>
        <v>#N/A</v>
      </c>
      <c r="AO1882" s="172">
        <f t="shared" si="59"/>
        <v>0</v>
      </c>
    </row>
    <row r="1883" spans="1:41" ht="15" x14ac:dyDescent="0.25">
      <c r="A1883">
        <f>Inputs!$H$15</f>
        <v>5</v>
      </c>
      <c r="B1883" t="str">
        <f>Inputs!$D$4</f>
        <v>Select Agency…</v>
      </c>
      <c r="C1883" s="166" t="str">
        <f>Inputs!$I$6</f>
        <v>(insert code)</v>
      </c>
      <c r="D1883" t="str">
        <f>IFERROR(INDEX(Inputs!$I$11:$I$19,MATCH(A1883,Inputs!$H$11:$H$19)),"")</f>
        <v>(insert code)</v>
      </c>
      <c r="E1883" t="s">
        <v>869</v>
      </c>
      <c r="F1883" s="168">
        <f>IF(F$2=$A1883,Data!C175,0)</f>
        <v>0</v>
      </c>
      <c r="G1883" s="168">
        <f>IF(G$2=$A1883,Data!D175,0)</f>
        <v>0</v>
      </c>
      <c r="H1883" s="168">
        <f>IF(H$2=$A1883,Data!E175,0)</f>
        <v>0</v>
      </c>
      <c r="I1883" s="168">
        <f>IF(I$2=$A1883,Data!F175,0)</f>
        <v>0</v>
      </c>
      <c r="J1883" s="168">
        <f>IF(J$2=$A1883,Data!G175,0)</f>
        <v>0</v>
      </c>
      <c r="K1883" s="168">
        <f>IF(K$2=$A1883,Data!H175,0)</f>
        <v>0</v>
      </c>
      <c r="L1883" s="168">
        <f>IF(L$2=$A1883,Data!I175,0)</f>
        <v>0</v>
      </c>
      <c r="M1883" s="168">
        <f>IF(M$2=$A1883,Data!J175,0)</f>
        <v>0</v>
      </c>
      <c r="N1883" s="168">
        <f>IF(N$2=$A1883,Data!K175,0)</f>
        <v>0</v>
      </c>
      <c r="O1883" s="168">
        <f>IF(O$2=$A1883,Data!L175,0)</f>
        <v>0</v>
      </c>
      <c r="P1883" s="168">
        <f>IF(P$2=$A1883,Data!M175,0)</f>
        <v>0</v>
      </c>
      <c r="Q1883" s="168">
        <f>IF(Q$2=$A1883,Data!N175,0)</f>
        <v>0</v>
      </c>
      <c r="R1883" s="169">
        <f>IF(R$2=$A1883,Data!O175,0)</f>
        <v>0</v>
      </c>
      <c r="S1883" s="169">
        <f>IF(S$2=$A1883,Data!P175,0)</f>
        <v>0</v>
      </c>
      <c r="T1883" s="169">
        <f>IF(T$2=$A1883,Data!Q175,0)</f>
        <v>0</v>
      </c>
      <c r="U1883" s="169">
        <f>IF(U$2=$A1883,Data!R175,0)</f>
        <v>0</v>
      </c>
      <c r="V1883" s="169">
        <f>IF(V$2=$A1883,Data!S175,0)</f>
        <v>0</v>
      </c>
      <c r="W1883" s="169">
        <f>IF(W$2=$A1883,Data!T175,0)</f>
        <v>0</v>
      </c>
      <c r="X1883" s="169">
        <f>IF(X$2=$A1883,Data!U175,0)</f>
        <v>0</v>
      </c>
      <c r="Y1883" s="169">
        <f>IF(Y$2=$A1883,Data!V175,0)</f>
        <v>0</v>
      </c>
      <c r="Z1883" s="169">
        <f>IF(Z$2=$A1883,Data!W175,0)</f>
        <v>0</v>
      </c>
      <c r="AA1883" s="169">
        <f>IF(AA$2=$A1883,Data!X175,0)</f>
        <v>0</v>
      </c>
      <c r="AB1883" s="169">
        <f>IF(AB$2=$A1883,Data!Y175,0)</f>
        <v>0</v>
      </c>
      <c r="AC1883" s="169">
        <f>IF(AC$2=$A1883,Data!Z175,0)</f>
        <v>0</v>
      </c>
      <c r="AD1883" s="170">
        <f>IF(AD$2=$A1883,Data!AA175,0)</f>
        <v>0</v>
      </c>
      <c r="AE1883" s="171">
        <f>IF(AE$2=$A1883,Data!AB175,0)</f>
        <v>0</v>
      </c>
      <c r="AF1883" s="170">
        <f>IF(AF$2=$A1883,Data!AC175,0)</f>
        <v>0</v>
      </c>
      <c r="AG1883" s="171">
        <f>IF(AG$2=$A1883,Data!AD175,0)</f>
        <v>0</v>
      </c>
      <c r="AH1883" s="170">
        <f>IF(AH$2=$A1883,Data!AE175,0)</f>
        <v>0</v>
      </c>
      <c r="AI1883" s="171">
        <f>IF(AI$2=$A1883,Data!AF175,0)</f>
        <v>0</v>
      </c>
      <c r="AJ1883" s="170">
        <f>IF(AJ$2=$A1883,Data!AG175,0)</f>
        <v>0</v>
      </c>
      <c r="AK1883" s="171">
        <f>IF(AK$2=$A1883,Data!AH175,0)</f>
        <v>0</v>
      </c>
      <c r="AL1883" s="170">
        <f>IF(AL$2=$A1883,Data!AI175,0)</f>
        <v>0</v>
      </c>
      <c r="AM1883" t="str">
        <f t="shared" si="58"/>
        <v>AA</v>
      </c>
      <c r="AN1883" t="e">
        <f>+INDEX(Validation!$D$4:$D$250,MATCH(Merge!B1883,Validation!$E$4:$E$250,0))</f>
        <v>#N/A</v>
      </c>
      <c r="AO1883" s="172">
        <f t="shared" si="59"/>
        <v>0</v>
      </c>
    </row>
    <row r="1884" spans="1:41" ht="15" x14ac:dyDescent="0.25">
      <c r="A1884">
        <f>Inputs!$H$15</f>
        <v>5</v>
      </c>
      <c r="B1884" t="str">
        <f>Inputs!$D$4</f>
        <v>Select Agency…</v>
      </c>
      <c r="C1884" s="166" t="str">
        <f>Inputs!$I$6</f>
        <v>(insert code)</v>
      </c>
      <c r="D1884" t="str">
        <f>IFERROR(INDEX(Inputs!$I$11:$I$19,MATCH(A1884,Inputs!$H$11:$H$19)),"")</f>
        <v>(insert code)</v>
      </c>
      <c r="E1884" t="s">
        <v>869</v>
      </c>
      <c r="F1884" s="168">
        <f>IF(F$2=$A1884,Data!C176,0)</f>
        <v>0</v>
      </c>
      <c r="G1884" s="168">
        <f>IF(G$2=$A1884,Data!D176,0)</f>
        <v>0</v>
      </c>
      <c r="H1884" s="168">
        <f>IF(H$2=$A1884,Data!E176,0)</f>
        <v>0</v>
      </c>
      <c r="I1884" s="168">
        <f>IF(I$2=$A1884,Data!F176,0)</f>
        <v>0</v>
      </c>
      <c r="J1884" s="168">
        <f>IF(J$2=$A1884,Data!G176,0)</f>
        <v>0</v>
      </c>
      <c r="K1884" s="168">
        <f>IF(K$2=$A1884,Data!H176,0)</f>
        <v>0</v>
      </c>
      <c r="L1884" s="168">
        <f>IF(L$2=$A1884,Data!I176,0)</f>
        <v>0</v>
      </c>
      <c r="M1884" s="168">
        <f>IF(M$2=$A1884,Data!J176,0)</f>
        <v>0</v>
      </c>
      <c r="N1884" s="168">
        <f>IF(N$2=$A1884,Data!K176,0)</f>
        <v>0</v>
      </c>
      <c r="O1884" s="168">
        <f>IF(O$2=$A1884,Data!L176,0)</f>
        <v>0</v>
      </c>
      <c r="P1884" s="168">
        <f>IF(P$2=$A1884,Data!M176,0)</f>
        <v>0</v>
      </c>
      <c r="Q1884" s="168">
        <f>IF(Q$2=$A1884,Data!N176,0)</f>
        <v>0</v>
      </c>
      <c r="R1884" s="169">
        <f>IF(R$2=$A1884,Data!O176,0)</f>
        <v>0</v>
      </c>
      <c r="S1884" s="169">
        <f>IF(S$2=$A1884,Data!P176,0)</f>
        <v>0</v>
      </c>
      <c r="T1884" s="169">
        <f>IF(T$2=$A1884,Data!Q176,0)</f>
        <v>0</v>
      </c>
      <c r="U1884" s="169">
        <f>IF(U$2=$A1884,Data!R176,0)</f>
        <v>0</v>
      </c>
      <c r="V1884" s="169">
        <f>IF(V$2=$A1884,Data!S176,0)</f>
        <v>0</v>
      </c>
      <c r="W1884" s="169">
        <f>IF(W$2=$A1884,Data!T176,0)</f>
        <v>0</v>
      </c>
      <c r="X1884" s="169">
        <f>IF(X$2=$A1884,Data!U176,0)</f>
        <v>0</v>
      </c>
      <c r="Y1884" s="169">
        <f>IF(Y$2=$A1884,Data!V176,0)</f>
        <v>0</v>
      </c>
      <c r="Z1884" s="169">
        <f>IF(Z$2=$A1884,Data!W176,0)</f>
        <v>0</v>
      </c>
      <c r="AA1884" s="169">
        <f>IF(AA$2=$A1884,Data!X176,0)</f>
        <v>0</v>
      </c>
      <c r="AB1884" s="169">
        <f>IF(AB$2=$A1884,Data!Y176,0)</f>
        <v>0</v>
      </c>
      <c r="AC1884" s="169">
        <f>IF(AC$2=$A1884,Data!Z176,0)</f>
        <v>0</v>
      </c>
      <c r="AD1884" s="170">
        <f>IF(AD$2=$A1884,Data!AA176,0)</f>
        <v>0</v>
      </c>
      <c r="AE1884" s="171">
        <f>IF(AE$2=$A1884,Data!AB176,0)</f>
        <v>0</v>
      </c>
      <c r="AF1884" s="170">
        <f>IF(AF$2=$A1884,Data!AC176,0)</f>
        <v>0</v>
      </c>
      <c r="AG1884" s="171">
        <f>IF(AG$2=$A1884,Data!AD176,0)</f>
        <v>0</v>
      </c>
      <c r="AH1884" s="170">
        <f>IF(AH$2=$A1884,Data!AE176,0)</f>
        <v>0</v>
      </c>
      <c r="AI1884" s="171">
        <f>IF(AI$2=$A1884,Data!AF176,0)</f>
        <v>0</v>
      </c>
      <c r="AJ1884" s="170">
        <f>IF(AJ$2=$A1884,Data!AG176,0)</f>
        <v>0</v>
      </c>
      <c r="AK1884" s="171">
        <f>IF(AK$2=$A1884,Data!AH176,0)</f>
        <v>0</v>
      </c>
      <c r="AL1884" s="170">
        <f>IF(AL$2=$A1884,Data!AI176,0)</f>
        <v>0</v>
      </c>
      <c r="AM1884" t="str">
        <f t="shared" si="58"/>
        <v>AA</v>
      </c>
      <c r="AN1884" t="e">
        <f>+INDEX(Validation!$D$4:$D$250,MATCH(Merge!B1884,Validation!$E$4:$E$250,0))</f>
        <v>#N/A</v>
      </c>
      <c r="AO1884" s="172">
        <f t="shared" si="59"/>
        <v>0</v>
      </c>
    </row>
    <row r="1885" spans="1:41" ht="15" x14ac:dyDescent="0.25">
      <c r="A1885">
        <f>Inputs!$H$15</f>
        <v>5</v>
      </c>
      <c r="B1885" t="str">
        <f>Inputs!$D$4</f>
        <v>Select Agency…</v>
      </c>
      <c r="C1885" s="166" t="str">
        <f>Inputs!$I$6</f>
        <v>(insert code)</v>
      </c>
      <c r="D1885" t="str">
        <f>IFERROR(INDEX(Inputs!$I$11:$I$19,MATCH(A1885,Inputs!$H$11:$H$19)),"")</f>
        <v>(insert code)</v>
      </c>
      <c r="E1885" t="s">
        <v>869</v>
      </c>
      <c r="F1885" s="168">
        <f>IF(F$2=$A1885,Data!C177,0)</f>
        <v>0</v>
      </c>
      <c r="G1885" s="168">
        <f>IF(G$2=$A1885,Data!D177,0)</f>
        <v>0</v>
      </c>
      <c r="H1885" s="168">
        <f>IF(H$2=$A1885,Data!E177,0)</f>
        <v>0</v>
      </c>
      <c r="I1885" s="168">
        <f>IF(I$2=$A1885,Data!F177,0)</f>
        <v>0</v>
      </c>
      <c r="J1885" s="168">
        <f>IF(J$2=$A1885,Data!G177,0)</f>
        <v>0</v>
      </c>
      <c r="K1885" s="168">
        <f>IF(K$2=$A1885,Data!H177,0)</f>
        <v>0</v>
      </c>
      <c r="L1885" s="168">
        <f>IF(L$2=$A1885,Data!I177,0)</f>
        <v>0</v>
      </c>
      <c r="M1885" s="168">
        <f>IF(M$2=$A1885,Data!J177,0)</f>
        <v>0</v>
      </c>
      <c r="N1885" s="168">
        <f>IF(N$2=$A1885,Data!K177,0)</f>
        <v>0</v>
      </c>
      <c r="O1885" s="168">
        <f>IF(O$2=$A1885,Data!L177,0)</f>
        <v>0</v>
      </c>
      <c r="P1885" s="168">
        <f>IF(P$2=$A1885,Data!M177,0)</f>
        <v>0</v>
      </c>
      <c r="Q1885" s="168">
        <f>IF(Q$2=$A1885,Data!N177,0)</f>
        <v>0</v>
      </c>
      <c r="R1885" s="169">
        <f>IF(R$2=$A1885,Data!O177,0)</f>
        <v>0</v>
      </c>
      <c r="S1885" s="169">
        <f>IF(S$2=$A1885,Data!P177,0)</f>
        <v>0</v>
      </c>
      <c r="T1885" s="169">
        <f>IF(T$2=$A1885,Data!Q177,0)</f>
        <v>0</v>
      </c>
      <c r="U1885" s="169">
        <f>IF(U$2=$A1885,Data!R177,0)</f>
        <v>0</v>
      </c>
      <c r="V1885" s="169">
        <f>IF(V$2=$A1885,Data!S177,0)</f>
        <v>0</v>
      </c>
      <c r="W1885" s="169">
        <f>IF(W$2=$A1885,Data!T177,0)</f>
        <v>0</v>
      </c>
      <c r="X1885" s="169">
        <f>IF(X$2=$A1885,Data!U177,0)</f>
        <v>0</v>
      </c>
      <c r="Y1885" s="169">
        <f>IF(Y$2=$A1885,Data!V177,0)</f>
        <v>0</v>
      </c>
      <c r="Z1885" s="169">
        <f>IF(Z$2=$A1885,Data!W177,0)</f>
        <v>0</v>
      </c>
      <c r="AA1885" s="169">
        <f>IF(AA$2=$A1885,Data!X177,0)</f>
        <v>0</v>
      </c>
      <c r="AB1885" s="169">
        <f>IF(AB$2=$A1885,Data!Y177,0)</f>
        <v>0</v>
      </c>
      <c r="AC1885" s="169">
        <f>IF(AC$2=$A1885,Data!Z177,0)</f>
        <v>0</v>
      </c>
      <c r="AD1885" s="170">
        <f>IF(AD$2=$A1885,Data!AA177,0)</f>
        <v>0</v>
      </c>
      <c r="AE1885" s="171">
        <f>IF(AE$2=$A1885,Data!AB177,0)</f>
        <v>0</v>
      </c>
      <c r="AF1885" s="170">
        <f>IF(AF$2=$A1885,Data!AC177,0)</f>
        <v>0</v>
      </c>
      <c r="AG1885" s="171">
        <f>IF(AG$2=$A1885,Data!AD177,0)</f>
        <v>0</v>
      </c>
      <c r="AH1885" s="170">
        <f>IF(AH$2=$A1885,Data!AE177,0)</f>
        <v>0</v>
      </c>
      <c r="AI1885" s="171">
        <f>IF(AI$2=$A1885,Data!AF177,0)</f>
        <v>0</v>
      </c>
      <c r="AJ1885" s="170">
        <f>IF(AJ$2=$A1885,Data!AG177,0)</f>
        <v>0</v>
      </c>
      <c r="AK1885" s="171">
        <f>IF(AK$2=$A1885,Data!AH177,0)</f>
        <v>0</v>
      </c>
      <c r="AL1885" s="170">
        <f>IF(AL$2=$A1885,Data!AI177,0)</f>
        <v>0</v>
      </c>
      <c r="AM1885" t="str">
        <f t="shared" si="58"/>
        <v>AA</v>
      </c>
      <c r="AN1885" t="e">
        <f>+INDEX(Validation!$D$4:$D$250,MATCH(Merge!B1885,Validation!$E$4:$E$250,0))</f>
        <v>#N/A</v>
      </c>
      <c r="AO1885" s="172">
        <f t="shared" si="59"/>
        <v>0</v>
      </c>
    </row>
    <row r="1886" spans="1:41" ht="15" x14ac:dyDescent="0.25">
      <c r="A1886">
        <f>Inputs!$H$15</f>
        <v>5</v>
      </c>
      <c r="B1886" t="str">
        <f>Inputs!$D$4</f>
        <v>Select Agency…</v>
      </c>
      <c r="C1886" s="166" t="str">
        <f>Inputs!$I$6</f>
        <v>(insert code)</v>
      </c>
      <c r="D1886" t="str">
        <f>IFERROR(INDEX(Inputs!$I$11:$I$19,MATCH(A1886,Inputs!$H$11:$H$19)),"")</f>
        <v>(insert code)</v>
      </c>
      <c r="E1886" t="s">
        <v>869</v>
      </c>
      <c r="F1886" s="168">
        <f>IF(F$2=$A1886,Data!C178,0)</f>
        <v>0</v>
      </c>
      <c r="G1886" s="168">
        <f>IF(G$2=$A1886,Data!D178,0)</f>
        <v>0</v>
      </c>
      <c r="H1886" s="168">
        <f>IF(H$2=$A1886,Data!E178,0)</f>
        <v>0</v>
      </c>
      <c r="I1886" s="168">
        <f>IF(I$2=$A1886,Data!F178,0)</f>
        <v>0</v>
      </c>
      <c r="J1886" s="168">
        <f>IF(J$2=$A1886,Data!G178,0)</f>
        <v>0</v>
      </c>
      <c r="K1886" s="168">
        <f>IF(K$2=$A1886,Data!H178,0)</f>
        <v>0</v>
      </c>
      <c r="L1886" s="168">
        <f>IF(L$2=$A1886,Data!I178,0)</f>
        <v>0</v>
      </c>
      <c r="M1886" s="168">
        <f>IF(M$2=$A1886,Data!J178,0)</f>
        <v>0</v>
      </c>
      <c r="N1886" s="168">
        <f>IF(N$2=$A1886,Data!K178,0)</f>
        <v>0</v>
      </c>
      <c r="O1886" s="168">
        <f>IF(O$2=$A1886,Data!L178,0)</f>
        <v>0</v>
      </c>
      <c r="P1886" s="168">
        <f>IF(P$2=$A1886,Data!M178,0)</f>
        <v>0</v>
      </c>
      <c r="Q1886" s="168">
        <f>IF(Q$2=$A1886,Data!N178,0)</f>
        <v>0</v>
      </c>
      <c r="R1886" s="169">
        <f>IF(R$2=$A1886,Data!O178,0)</f>
        <v>0</v>
      </c>
      <c r="S1886" s="169">
        <f>IF(S$2=$A1886,Data!P178,0)</f>
        <v>0</v>
      </c>
      <c r="T1886" s="169">
        <f>IF(T$2=$A1886,Data!Q178,0)</f>
        <v>0</v>
      </c>
      <c r="U1886" s="169">
        <f>IF(U$2=$A1886,Data!R178,0)</f>
        <v>0</v>
      </c>
      <c r="V1886" s="169">
        <f>IF(V$2=$A1886,Data!S178,0)</f>
        <v>0</v>
      </c>
      <c r="W1886" s="169">
        <f>IF(W$2=$A1886,Data!T178,0)</f>
        <v>0</v>
      </c>
      <c r="X1886" s="169">
        <f>IF(X$2=$A1886,Data!U178,0)</f>
        <v>0</v>
      </c>
      <c r="Y1886" s="169">
        <f>IF(Y$2=$A1886,Data!V178,0)</f>
        <v>0</v>
      </c>
      <c r="Z1886" s="169">
        <f>IF(Z$2=$A1886,Data!W178,0)</f>
        <v>0</v>
      </c>
      <c r="AA1886" s="169">
        <f>IF(AA$2=$A1886,Data!X178,0)</f>
        <v>0</v>
      </c>
      <c r="AB1886" s="169">
        <f>IF(AB$2=$A1886,Data!Y178,0)</f>
        <v>0</v>
      </c>
      <c r="AC1886" s="169">
        <f>IF(AC$2=$A1886,Data!Z178,0)</f>
        <v>0</v>
      </c>
      <c r="AD1886" s="170">
        <f>IF(AD$2=$A1886,Data!AA178,0)</f>
        <v>0</v>
      </c>
      <c r="AE1886" s="171">
        <f>IF(AE$2=$A1886,Data!AB178,0)</f>
        <v>0</v>
      </c>
      <c r="AF1886" s="170">
        <f>IF(AF$2=$A1886,Data!AC178,0)</f>
        <v>0</v>
      </c>
      <c r="AG1886" s="171">
        <f>IF(AG$2=$A1886,Data!AD178,0)</f>
        <v>0</v>
      </c>
      <c r="AH1886" s="170">
        <f>IF(AH$2=$A1886,Data!AE178,0)</f>
        <v>0</v>
      </c>
      <c r="AI1886" s="171">
        <f>IF(AI$2=$A1886,Data!AF178,0)</f>
        <v>0</v>
      </c>
      <c r="AJ1886" s="170">
        <f>IF(AJ$2=$A1886,Data!AG178,0)</f>
        <v>0</v>
      </c>
      <c r="AK1886" s="171">
        <f>IF(AK$2=$A1886,Data!AH178,0)</f>
        <v>0</v>
      </c>
      <c r="AL1886" s="170">
        <f>IF(AL$2=$A1886,Data!AI178,0)</f>
        <v>0</v>
      </c>
      <c r="AM1886" t="str">
        <f t="shared" si="58"/>
        <v>AA</v>
      </c>
      <c r="AN1886" t="e">
        <f>+INDEX(Validation!$D$4:$D$250,MATCH(Merge!B1886,Validation!$E$4:$E$250,0))</f>
        <v>#N/A</v>
      </c>
      <c r="AO1886" s="172">
        <f t="shared" si="59"/>
        <v>0</v>
      </c>
    </row>
    <row r="1887" spans="1:41" ht="15" x14ac:dyDescent="0.25">
      <c r="A1887">
        <f>Inputs!$H$15</f>
        <v>5</v>
      </c>
      <c r="B1887" t="str">
        <f>Inputs!$D$4</f>
        <v>Select Agency…</v>
      </c>
      <c r="C1887" s="166" t="str">
        <f>Inputs!$I$6</f>
        <v>(insert code)</v>
      </c>
      <c r="D1887" t="str">
        <f>IFERROR(INDEX(Inputs!$I$11:$I$19,MATCH(A1887,Inputs!$H$11:$H$19)),"")</f>
        <v>(insert code)</v>
      </c>
      <c r="E1887" t="s">
        <v>869</v>
      </c>
      <c r="F1887" s="168">
        <f>IF(F$2=$A1887,Data!C179,0)</f>
        <v>0</v>
      </c>
      <c r="G1887" s="168">
        <f>IF(G$2=$A1887,Data!D179,0)</f>
        <v>0</v>
      </c>
      <c r="H1887" s="168">
        <f>IF(H$2=$A1887,Data!E179,0)</f>
        <v>0</v>
      </c>
      <c r="I1887" s="168">
        <f>IF(I$2=$A1887,Data!F179,0)</f>
        <v>0</v>
      </c>
      <c r="J1887" s="168">
        <f>IF(J$2=$A1887,Data!G179,0)</f>
        <v>0</v>
      </c>
      <c r="K1887" s="168">
        <f>IF(K$2=$A1887,Data!H179,0)</f>
        <v>0</v>
      </c>
      <c r="L1887" s="168">
        <f>IF(L$2=$A1887,Data!I179,0)</f>
        <v>0</v>
      </c>
      <c r="M1887" s="168">
        <f>IF(M$2=$A1887,Data!J179,0)</f>
        <v>0</v>
      </c>
      <c r="N1887" s="168">
        <f>IF(N$2=$A1887,Data!K179,0)</f>
        <v>0</v>
      </c>
      <c r="O1887" s="168">
        <f>IF(O$2=$A1887,Data!L179,0)</f>
        <v>0</v>
      </c>
      <c r="P1887" s="168">
        <f>IF(P$2=$A1887,Data!M179,0)</f>
        <v>0</v>
      </c>
      <c r="Q1887" s="168">
        <f>IF(Q$2=$A1887,Data!N179,0)</f>
        <v>0</v>
      </c>
      <c r="R1887" s="169">
        <f>IF(R$2=$A1887,Data!O179,0)</f>
        <v>0</v>
      </c>
      <c r="S1887" s="169">
        <f>IF(S$2=$A1887,Data!P179,0)</f>
        <v>0</v>
      </c>
      <c r="T1887" s="169">
        <f>IF(T$2=$A1887,Data!Q179,0)</f>
        <v>0</v>
      </c>
      <c r="U1887" s="169">
        <f>IF(U$2=$A1887,Data!R179,0)</f>
        <v>0</v>
      </c>
      <c r="V1887" s="169">
        <f>IF(V$2=$A1887,Data!S179,0)</f>
        <v>0</v>
      </c>
      <c r="W1887" s="169">
        <f>IF(W$2=$A1887,Data!T179,0)</f>
        <v>0</v>
      </c>
      <c r="X1887" s="169">
        <f>IF(X$2=$A1887,Data!U179,0)</f>
        <v>0</v>
      </c>
      <c r="Y1887" s="169">
        <f>IF(Y$2=$A1887,Data!V179,0)</f>
        <v>0</v>
      </c>
      <c r="Z1887" s="169">
        <f>IF(Z$2=$A1887,Data!W179,0)</f>
        <v>0</v>
      </c>
      <c r="AA1887" s="169">
        <f>IF(AA$2=$A1887,Data!X179,0)</f>
        <v>0</v>
      </c>
      <c r="AB1887" s="169">
        <f>IF(AB$2=$A1887,Data!Y179,0)</f>
        <v>0</v>
      </c>
      <c r="AC1887" s="169">
        <f>IF(AC$2=$A1887,Data!Z179,0)</f>
        <v>0</v>
      </c>
      <c r="AD1887" s="170">
        <f>IF(AD$2=$A1887,Data!AA179,0)</f>
        <v>0</v>
      </c>
      <c r="AE1887" s="171">
        <f>IF(AE$2=$A1887,Data!AB179,0)</f>
        <v>0</v>
      </c>
      <c r="AF1887" s="170">
        <f>IF(AF$2=$A1887,Data!AC179,0)</f>
        <v>0</v>
      </c>
      <c r="AG1887" s="171">
        <f>IF(AG$2=$A1887,Data!AD179,0)</f>
        <v>0</v>
      </c>
      <c r="AH1887" s="170">
        <f>IF(AH$2=$A1887,Data!AE179,0)</f>
        <v>0</v>
      </c>
      <c r="AI1887" s="171">
        <f>IF(AI$2=$A1887,Data!AF179,0)</f>
        <v>0</v>
      </c>
      <c r="AJ1887" s="170">
        <f>IF(AJ$2=$A1887,Data!AG179,0)</f>
        <v>0</v>
      </c>
      <c r="AK1887" s="171">
        <f>IF(AK$2=$A1887,Data!AH179,0)</f>
        <v>0</v>
      </c>
      <c r="AL1887" s="170">
        <f>IF(AL$2=$A1887,Data!AI179,0)</f>
        <v>0</v>
      </c>
      <c r="AM1887" t="str">
        <f t="shared" si="58"/>
        <v>AA</v>
      </c>
      <c r="AN1887" t="e">
        <f>+INDEX(Validation!$D$4:$D$250,MATCH(Merge!B1887,Validation!$E$4:$E$250,0))</f>
        <v>#N/A</v>
      </c>
      <c r="AO1887" s="172">
        <f t="shared" si="59"/>
        <v>0</v>
      </c>
    </row>
    <row r="1888" spans="1:41" ht="15" x14ac:dyDescent="0.25">
      <c r="A1888">
        <f>Inputs!$H$15</f>
        <v>5</v>
      </c>
      <c r="B1888" t="str">
        <f>Inputs!$D$4</f>
        <v>Select Agency…</v>
      </c>
      <c r="C1888" s="166" t="str">
        <f>Inputs!$I$6</f>
        <v>(insert code)</v>
      </c>
      <c r="D1888" t="str">
        <f>IFERROR(INDEX(Inputs!$I$11:$I$19,MATCH(A1888,Inputs!$H$11:$H$19)),"")</f>
        <v>(insert code)</v>
      </c>
      <c r="E1888" t="s">
        <v>869</v>
      </c>
      <c r="F1888" s="168">
        <f>IF(F$2=$A1888,Data!C180,0)</f>
        <v>0</v>
      </c>
      <c r="G1888" s="168">
        <f>IF(G$2=$A1888,Data!D180,0)</f>
        <v>0</v>
      </c>
      <c r="H1888" s="168">
        <f>IF(H$2=$A1888,Data!E180,0)</f>
        <v>0</v>
      </c>
      <c r="I1888" s="168">
        <f>IF(I$2=$A1888,Data!F180,0)</f>
        <v>0</v>
      </c>
      <c r="J1888" s="168">
        <f>IF(J$2=$A1888,Data!G180,0)</f>
        <v>0</v>
      </c>
      <c r="K1888" s="168">
        <f>IF(K$2=$A1888,Data!H180,0)</f>
        <v>0</v>
      </c>
      <c r="L1888" s="168">
        <f>IF(L$2=$A1888,Data!I180,0)</f>
        <v>0</v>
      </c>
      <c r="M1888" s="168">
        <f>IF(M$2=$A1888,Data!J180,0)</f>
        <v>0</v>
      </c>
      <c r="N1888" s="168">
        <f>IF(N$2=$A1888,Data!K180,0)</f>
        <v>0</v>
      </c>
      <c r="O1888" s="168">
        <f>IF(O$2=$A1888,Data!L180,0)</f>
        <v>0</v>
      </c>
      <c r="P1888" s="168">
        <f>IF(P$2=$A1888,Data!M180,0)</f>
        <v>0</v>
      </c>
      <c r="Q1888" s="168">
        <f>IF(Q$2=$A1888,Data!N180,0)</f>
        <v>0</v>
      </c>
      <c r="R1888" s="169">
        <f>IF(R$2=$A1888,Data!O180,0)</f>
        <v>0</v>
      </c>
      <c r="S1888" s="169">
        <f>IF(S$2=$A1888,Data!P180,0)</f>
        <v>0</v>
      </c>
      <c r="T1888" s="169">
        <f>IF(T$2=$A1888,Data!Q180,0)</f>
        <v>0</v>
      </c>
      <c r="U1888" s="169">
        <f>IF(U$2=$A1888,Data!R180,0)</f>
        <v>0</v>
      </c>
      <c r="V1888" s="169">
        <f>IF(V$2=$A1888,Data!S180,0)</f>
        <v>0</v>
      </c>
      <c r="W1888" s="169">
        <f>IF(W$2=$A1888,Data!T180,0)</f>
        <v>0</v>
      </c>
      <c r="X1888" s="169">
        <f>IF(X$2=$A1888,Data!U180,0)</f>
        <v>0</v>
      </c>
      <c r="Y1888" s="169">
        <f>IF(Y$2=$A1888,Data!V180,0)</f>
        <v>0</v>
      </c>
      <c r="Z1888" s="169">
        <f>IF(Z$2=$A1888,Data!W180,0)</f>
        <v>0</v>
      </c>
      <c r="AA1888" s="169">
        <f>IF(AA$2=$A1888,Data!X180,0)</f>
        <v>0</v>
      </c>
      <c r="AB1888" s="169">
        <f>IF(AB$2=$A1888,Data!Y180,0)</f>
        <v>0</v>
      </c>
      <c r="AC1888" s="169">
        <f>IF(AC$2=$A1888,Data!Z180,0)</f>
        <v>0</v>
      </c>
      <c r="AD1888" s="170">
        <f>IF(AD$2=$A1888,Data!AA180,0)</f>
        <v>0</v>
      </c>
      <c r="AE1888" s="171">
        <f>IF(AE$2=$A1888,Data!AB180,0)</f>
        <v>0</v>
      </c>
      <c r="AF1888" s="170">
        <f>IF(AF$2=$A1888,Data!AC180,0)</f>
        <v>0</v>
      </c>
      <c r="AG1888" s="171">
        <f>IF(AG$2=$A1888,Data!AD180,0)</f>
        <v>0</v>
      </c>
      <c r="AH1888" s="170">
        <f>IF(AH$2=$A1888,Data!AE180,0)</f>
        <v>0</v>
      </c>
      <c r="AI1888" s="171">
        <f>IF(AI$2=$A1888,Data!AF180,0)</f>
        <v>0</v>
      </c>
      <c r="AJ1888" s="170">
        <f>IF(AJ$2=$A1888,Data!AG180,0)</f>
        <v>0</v>
      </c>
      <c r="AK1888" s="171">
        <f>IF(AK$2=$A1888,Data!AH180,0)</f>
        <v>0</v>
      </c>
      <c r="AL1888" s="170">
        <f>IF(AL$2=$A1888,Data!AI180,0)</f>
        <v>0</v>
      </c>
      <c r="AM1888" t="str">
        <f t="shared" si="58"/>
        <v>AA</v>
      </c>
      <c r="AN1888" t="e">
        <f>+INDEX(Validation!$D$4:$D$250,MATCH(Merge!B1888,Validation!$E$4:$E$250,0))</f>
        <v>#N/A</v>
      </c>
      <c r="AO1888" s="172">
        <f t="shared" si="59"/>
        <v>0</v>
      </c>
    </row>
    <row r="1889" spans="1:41" ht="15" x14ac:dyDescent="0.25">
      <c r="A1889">
        <f>Inputs!$H$15</f>
        <v>5</v>
      </c>
      <c r="B1889" t="str">
        <f>Inputs!$D$4</f>
        <v>Select Agency…</v>
      </c>
      <c r="C1889" s="166" t="str">
        <f>Inputs!$I$6</f>
        <v>(insert code)</v>
      </c>
      <c r="D1889" t="str">
        <f>IFERROR(INDEX(Inputs!$I$11:$I$19,MATCH(A1889,Inputs!$H$11:$H$19)),"")</f>
        <v>(insert code)</v>
      </c>
      <c r="E1889" t="s">
        <v>869</v>
      </c>
      <c r="F1889" s="168">
        <f>IF(F$2=$A1889,Data!C181,0)</f>
        <v>0</v>
      </c>
      <c r="G1889" s="168">
        <f>IF(G$2=$A1889,Data!D181,0)</f>
        <v>0</v>
      </c>
      <c r="H1889" s="168">
        <f>IF(H$2=$A1889,Data!E181,0)</f>
        <v>0</v>
      </c>
      <c r="I1889" s="168">
        <f>IF(I$2=$A1889,Data!F181,0)</f>
        <v>0</v>
      </c>
      <c r="J1889" s="168">
        <f>IF(J$2=$A1889,Data!G181,0)</f>
        <v>0</v>
      </c>
      <c r="K1889" s="168">
        <f>IF(K$2=$A1889,Data!H181,0)</f>
        <v>0</v>
      </c>
      <c r="L1889" s="168">
        <f>IF(L$2=$A1889,Data!I181,0)</f>
        <v>0</v>
      </c>
      <c r="M1889" s="168">
        <f>IF(M$2=$A1889,Data!J181,0)</f>
        <v>0</v>
      </c>
      <c r="N1889" s="168">
        <f>IF(N$2=$A1889,Data!K181,0)</f>
        <v>0</v>
      </c>
      <c r="O1889" s="168">
        <f>IF(O$2=$A1889,Data!L181,0)</f>
        <v>0</v>
      </c>
      <c r="P1889" s="168">
        <f>IF(P$2=$A1889,Data!M181,0)</f>
        <v>0</v>
      </c>
      <c r="Q1889" s="168">
        <f>IF(Q$2=$A1889,Data!N181,0)</f>
        <v>0</v>
      </c>
      <c r="R1889" s="169">
        <f>IF(R$2=$A1889,Data!O181,0)</f>
        <v>0</v>
      </c>
      <c r="S1889" s="169">
        <f>IF(S$2=$A1889,Data!P181,0)</f>
        <v>0</v>
      </c>
      <c r="T1889" s="169">
        <f>IF(T$2=$A1889,Data!Q181,0)</f>
        <v>0</v>
      </c>
      <c r="U1889" s="169">
        <f>IF(U$2=$A1889,Data!R181,0)</f>
        <v>0</v>
      </c>
      <c r="V1889" s="169">
        <f>IF(V$2=$A1889,Data!S181,0)</f>
        <v>0</v>
      </c>
      <c r="W1889" s="169">
        <f>IF(W$2=$A1889,Data!T181,0)</f>
        <v>0</v>
      </c>
      <c r="X1889" s="169">
        <f>IF(X$2=$A1889,Data!U181,0)</f>
        <v>0</v>
      </c>
      <c r="Y1889" s="169">
        <f>IF(Y$2=$A1889,Data!V181,0)</f>
        <v>0</v>
      </c>
      <c r="Z1889" s="169">
        <f>IF(Z$2=$A1889,Data!W181,0)</f>
        <v>0</v>
      </c>
      <c r="AA1889" s="169">
        <f>IF(AA$2=$A1889,Data!X181,0)</f>
        <v>0</v>
      </c>
      <c r="AB1889" s="169">
        <f>IF(AB$2=$A1889,Data!Y181,0)</f>
        <v>0</v>
      </c>
      <c r="AC1889" s="169">
        <f>IF(AC$2=$A1889,Data!Z181,0)</f>
        <v>0</v>
      </c>
      <c r="AD1889" s="170">
        <f>IF(AD$2=$A1889,Data!AA181,0)</f>
        <v>0</v>
      </c>
      <c r="AE1889" s="171">
        <f>IF(AE$2=$A1889,Data!AB181,0)</f>
        <v>0</v>
      </c>
      <c r="AF1889" s="170">
        <f>IF(AF$2=$A1889,Data!AC181,0)</f>
        <v>0</v>
      </c>
      <c r="AG1889" s="171">
        <f>IF(AG$2=$A1889,Data!AD181,0)</f>
        <v>0</v>
      </c>
      <c r="AH1889" s="170">
        <f>IF(AH$2=$A1889,Data!AE181,0)</f>
        <v>0</v>
      </c>
      <c r="AI1889" s="171">
        <f>IF(AI$2=$A1889,Data!AF181,0)</f>
        <v>0</v>
      </c>
      <c r="AJ1889" s="170">
        <f>IF(AJ$2=$A1889,Data!AG181,0)</f>
        <v>0</v>
      </c>
      <c r="AK1889" s="171">
        <f>IF(AK$2=$A1889,Data!AH181,0)</f>
        <v>0</v>
      </c>
      <c r="AL1889" s="170">
        <f>IF(AL$2=$A1889,Data!AI181,0)</f>
        <v>0</v>
      </c>
      <c r="AM1889" t="str">
        <f t="shared" si="58"/>
        <v>AA</v>
      </c>
      <c r="AN1889" t="e">
        <f>+INDEX(Validation!$D$4:$D$250,MATCH(Merge!B1889,Validation!$E$4:$E$250,0))</f>
        <v>#N/A</v>
      </c>
      <c r="AO1889" s="172">
        <f t="shared" si="59"/>
        <v>0</v>
      </c>
    </row>
    <row r="1890" spans="1:41" ht="15" x14ac:dyDescent="0.25">
      <c r="A1890">
        <f>Inputs!$H$15</f>
        <v>5</v>
      </c>
      <c r="B1890" t="str">
        <f>Inputs!$D$4</f>
        <v>Select Agency…</v>
      </c>
      <c r="C1890" s="166" t="str">
        <f>Inputs!$I$6</f>
        <v>(insert code)</v>
      </c>
      <c r="D1890" t="str">
        <f>IFERROR(INDEX(Inputs!$I$11:$I$19,MATCH(A1890,Inputs!$H$11:$H$19)),"")</f>
        <v>(insert code)</v>
      </c>
      <c r="E1890" t="s">
        <v>869</v>
      </c>
      <c r="F1890" s="168">
        <f>IF(F$2=$A1890,Data!C182,0)</f>
        <v>0</v>
      </c>
      <c r="G1890" s="168">
        <f>IF(G$2=$A1890,Data!D182,0)</f>
        <v>0</v>
      </c>
      <c r="H1890" s="168">
        <f>IF(H$2=$A1890,Data!E182,0)</f>
        <v>0</v>
      </c>
      <c r="I1890" s="168">
        <f>IF(I$2=$A1890,Data!F182,0)</f>
        <v>0</v>
      </c>
      <c r="J1890" s="168">
        <f>IF(J$2=$A1890,Data!G182,0)</f>
        <v>0</v>
      </c>
      <c r="K1890" s="168">
        <f>IF(K$2=$A1890,Data!H182,0)</f>
        <v>0</v>
      </c>
      <c r="L1890" s="168">
        <f>IF(L$2=$A1890,Data!I182,0)</f>
        <v>0</v>
      </c>
      <c r="M1890" s="168">
        <f>IF(M$2=$A1890,Data!J182,0)</f>
        <v>0</v>
      </c>
      <c r="N1890" s="168">
        <f>IF(N$2=$A1890,Data!K182,0)</f>
        <v>0</v>
      </c>
      <c r="O1890" s="168">
        <f>IF(O$2=$A1890,Data!L182,0)</f>
        <v>0</v>
      </c>
      <c r="P1890" s="168">
        <f>IF(P$2=$A1890,Data!M182,0)</f>
        <v>0</v>
      </c>
      <c r="Q1890" s="168">
        <f>IF(Q$2=$A1890,Data!N182,0)</f>
        <v>0</v>
      </c>
      <c r="R1890" s="169">
        <f>IF(R$2=$A1890,Data!O182,0)</f>
        <v>0</v>
      </c>
      <c r="S1890" s="169">
        <f>IF(S$2=$A1890,Data!P182,0)</f>
        <v>0</v>
      </c>
      <c r="T1890" s="169">
        <f>IF(T$2=$A1890,Data!Q182,0)</f>
        <v>0</v>
      </c>
      <c r="U1890" s="169">
        <f>IF(U$2=$A1890,Data!R182,0)</f>
        <v>0</v>
      </c>
      <c r="V1890" s="169">
        <f>IF(V$2=$A1890,Data!S182,0)</f>
        <v>0</v>
      </c>
      <c r="W1890" s="169">
        <f>IF(W$2=$A1890,Data!T182,0)</f>
        <v>0</v>
      </c>
      <c r="X1890" s="169">
        <f>IF(X$2=$A1890,Data!U182,0)</f>
        <v>0</v>
      </c>
      <c r="Y1890" s="169">
        <f>IF(Y$2=$A1890,Data!V182,0)</f>
        <v>0</v>
      </c>
      <c r="Z1890" s="169">
        <f>IF(Z$2=$A1890,Data!W182,0)</f>
        <v>0</v>
      </c>
      <c r="AA1890" s="169">
        <f>IF(AA$2=$A1890,Data!X182,0)</f>
        <v>0</v>
      </c>
      <c r="AB1890" s="169">
        <f>IF(AB$2=$A1890,Data!Y182,0)</f>
        <v>0</v>
      </c>
      <c r="AC1890" s="169">
        <f>IF(AC$2=$A1890,Data!Z182,0)</f>
        <v>0</v>
      </c>
      <c r="AD1890" s="170">
        <f>IF(AD$2=$A1890,Data!AA182,0)</f>
        <v>0</v>
      </c>
      <c r="AE1890" s="171">
        <f>IF(AE$2=$A1890,Data!AB182,0)</f>
        <v>0</v>
      </c>
      <c r="AF1890" s="170">
        <f>IF(AF$2=$A1890,Data!AC182,0)</f>
        <v>0</v>
      </c>
      <c r="AG1890" s="171">
        <f>IF(AG$2=$A1890,Data!AD182,0)</f>
        <v>0</v>
      </c>
      <c r="AH1890" s="170">
        <f>IF(AH$2=$A1890,Data!AE182,0)</f>
        <v>0</v>
      </c>
      <c r="AI1890" s="171">
        <f>IF(AI$2=$A1890,Data!AF182,0)</f>
        <v>0</v>
      </c>
      <c r="AJ1890" s="170">
        <f>IF(AJ$2=$A1890,Data!AG182,0)</f>
        <v>0</v>
      </c>
      <c r="AK1890" s="171">
        <f>IF(AK$2=$A1890,Data!AH182,0)</f>
        <v>0</v>
      </c>
      <c r="AL1890" s="170">
        <f>IF(AL$2=$A1890,Data!AI182,0)</f>
        <v>0</v>
      </c>
      <c r="AM1890" t="str">
        <f t="shared" si="58"/>
        <v>AA</v>
      </c>
      <c r="AN1890" t="e">
        <f>+INDEX(Validation!$D$4:$D$250,MATCH(Merge!B1890,Validation!$E$4:$E$250,0))</f>
        <v>#N/A</v>
      </c>
      <c r="AO1890" s="172">
        <f t="shared" si="59"/>
        <v>0</v>
      </c>
    </row>
    <row r="1891" spans="1:41" ht="15" x14ac:dyDescent="0.25">
      <c r="A1891">
        <f>Inputs!$H$15</f>
        <v>5</v>
      </c>
      <c r="B1891" t="str">
        <f>Inputs!$D$4</f>
        <v>Select Agency…</v>
      </c>
      <c r="C1891" s="166" t="str">
        <f>Inputs!$I$6</f>
        <v>(insert code)</v>
      </c>
      <c r="D1891" t="str">
        <f>IFERROR(INDEX(Inputs!$I$11:$I$19,MATCH(A1891,Inputs!$H$11:$H$19)),"")</f>
        <v>(insert code)</v>
      </c>
      <c r="E1891" t="s">
        <v>869</v>
      </c>
      <c r="F1891" s="168">
        <f>IF(F$2=$A1891,Data!C183,0)</f>
        <v>0</v>
      </c>
      <c r="G1891" s="168">
        <f>IF(G$2=$A1891,Data!D183,0)</f>
        <v>0</v>
      </c>
      <c r="H1891" s="168">
        <f>IF(H$2=$A1891,Data!E183,0)</f>
        <v>0</v>
      </c>
      <c r="I1891" s="168">
        <f>IF(I$2=$A1891,Data!F183,0)</f>
        <v>0</v>
      </c>
      <c r="J1891" s="168">
        <f>IF(J$2=$A1891,Data!G183,0)</f>
        <v>0</v>
      </c>
      <c r="K1891" s="168">
        <f>IF(K$2=$A1891,Data!H183,0)</f>
        <v>0</v>
      </c>
      <c r="L1891" s="168">
        <f>IF(L$2=$A1891,Data!I183,0)</f>
        <v>0</v>
      </c>
      <c r="M1891" s="168">
        <f>IF(M$2=$A1891,Data!J183,0)</f>
        <v>0</v>
      </c>
      <c r="N1891" s="168">
        <f>IF(N$2=$A1891,Data!K183,0)</f>
        <v>0</v>
      </c>
      <c r="O1891" s="168">
        <f>IF(O$2=$A1891,Data!L183,0)</f>
        <v>0</v>
      </c>
      <c r="P1891" s="168">
        <f>IF(P$2=$A1891,Data!M183,0)</f>
        <v>0</v>
      </c>
      <c r="Q1891" s="168">
        <f>IF(Q$2=$A1891,Data!N183,0)</f>
        <v>0</v>
      </c>
      <c r="R1891" s="169">
        <f>IF(R$2=$A1891,Data!O183,0)</f>
        <v>0</v>
      </c>
      <c r="S1891" s="169">
        <f>IF(S$2=$A1891,Data!P183,0)</f>
        <v>0</v>
      </c>
      <c r="T1891" s="169">
        <f>IF(T$2=$A1891,Data!Q183,0)</f>
        <v>0</v>
      </c>
      <c r="U1891" s="169">
        <f>IF(U$2=$A1891,Data!R183,0)</f>
        <v>0</v>
      </c>
      <c r="V1891" s="169">
        <f>IF(V$2=$A1891,Data!S183,0)</f>
        <v>0</v>
      </c>
      <c r="W1891" s="169">
        <f>IF(W$2=$A1891,Data!T183,0)</f>
        <v>0</v>
      </c>
      <c r="X1891" s="169">
        <f>IF(X$2=$A1891,Data!U183,0)</f>
        <v>0</v>
      </c>
      <c r="Y1891" s="169">
        <f>IF(Y$2=$A1891,Data!V183,0)</f>
        <v>0</v>
      </c>
      <c r="Z1891" s="169">
        <f>IF(Z$2=$A1891,Data!W183,0)</f>
        <v>0</v>
      </c>
      <c r="AA1891" s="169">
        <f>IF(AA$2=$A1891,Data!X183,0)</f>
        <v>0</v>
      </c>
      <c r="AB1891" s="169">
        <f>IF(AB$2=$A1891,Data!Y183,0)</f>
        <v>0</v>
      </c>
      <c r="AC1891" s="169">
        <f>IF(AC$2=$A1891,Data!Z183,0)</f>
        <v>0</v>
      </c>
      <c r="AD1891" s="170">
        <f>IF(AD$2=$A1891,Data!AA183,0)</f>
        <v>0</v>
      </c>
      <c r="AE1891" s="171">
        <f>IF(AE$2=$A1891,Data!AB183,0)</f>
        <v>0</v>
      </c>
      <c r="AF1891" s="170">
        <f>IF(AF$2=$A1891,Data!AC183,0)</f>
        <v>0</v>
      </c>
      <c r="AG1891" s="171">
        <f>IF(AG$2=$A1891,Data!AD183,0)</f>
        <v>0</v>
      </c>
      <c r="AH1891" s="170">
        <f>IF(AH$2=$A1891,Data!AE183,0)</f>
        <v>0</v>
      </c>
      <c r="AI1891" s="171">
        <f>IF(AI$2=$A1891,Data!AF183,0)</f>
        <v>0</v>
      </c>
      <c r="AJ1891" s="170">
        <f>IF(AJ$2=$A1891,Data!AG183,0)</f>
        <v>0</v>
      </c>
      <c r="AK1891" s="171">
        <f>IF(AK$2=$A1891,Data!AH183,0)</f>
        <v>0</v>
      </c>
      <c r="AL1891" s="170">
        <f>IF(AL$2=$A1891,Data!AI183,0)</f>
        <v>0</v>
      </c>
      <c r="AM1891" t="str">
        <f t="shared" si="58"/>
        <v>AA</v>
      </c>
      <c r="AN1891" t="e">
        <f>+INDEX(Validation!$D$4:$D$250,MATCH(Merge!B1891,Validation!$E$4:$E$250,0))</f>
        <v>#N/A</v>
      </c>
      <c r="AO1891" s="172">
        <f t="shared" si="59"/>
        <v>0</v>
      </c>
    </row>
    <row r="1892" spans="1:41" ht="15" x14ac:dyDescent="0.25">
      <c r="A1892">
        <f>Inputs!$H$15</f>
        <v>5</v>
      </c>
      <c r="B1892" t="str">
        <f>Inputs!$D$4</f>
        <v>Select Agency…</v>
      </c>
      <c r="C1892" s="166" t="str">
        <f>Inputs!$I$6</f>
        <v>(insert code)</v>
      </c>
      <c r="D1892" t="str">
        <f>IFERROR(INDEX(Inputs!$I$11:$I$19,MATCH(A1892,Inputs!$H$11:$H$19)),"")</f>
        <v>(insert code)</v>
      </c>
      <c r="E1892" t="s">
        <v>869</v>
      </c>
      <c r="F1892" s="168">
        <f>IF(F$2=$A1892,Data!C184,0)</f>
        <v>0</v>
      </c>
      <c r="G1892" s="168">
        <f>IF(G$2=$A1892,Data!D184,0)</f>
        <v>0</v>
      </c>
      <c r="H1892" s="168">
        <f>IF(H$2=$A1892,Data!E184,0)</f>
        <v>0</v>
      </c>
      <c r="I1892" s="168">
        <f>IF(I$2=$A1892,Data!F184,0)</f>
        <v>0</v>
      </c>
      <c r="J1892" s="168">
        <f>IF(J$2=$A1892,Data!G184,0)</f>
        <v>0</v>
      </c>
      <c r="K1892" s="168">
        <f>IF(K$2=$A1892,Data!H184,0)</f>
        <v>0</v>
      </c>
      <c r="L1892" s="168">
        <f>IF(L$2=$A1892,Data!I184,0)</f>
        <v>0</v>
      </c>
      <c r="M1892" s="168">
        <f>IF(M$2=$A1892,Data!J184,0)</f>
        <v>0</v>
      </c>
      <c r="N1892" s="168">
        <f>IF(N$2=$A1892,Data!K184,0)</f>
        <v>0</v>
      </c>
      <c r="O1892" s="168">
        <f>IF(O$2=$A1892,Data!L184,0)</f>
        <v>0</v>
      </c>
      <c r="P1892" s="168">
        <f>IF(P$2=$A1892,Data!M184,0)</f>
        <v>0</v>
      </c>
      <c r="Q1892" s="168">
        <f>IF(Q$2=$A1892,Data!N184,0)</f>
        <v>0</v>
      </c>
      <c r="R1892" s="169">
        <f>IF(R$2=$A1892,Data!O184,0)</f>
        <v>0</v>
      </c>
      <c r="S1892" s="169">
        <f>IF(S$2=$A1892,Data!P184,0)</f>
        <v>0</v>
      </c>
      <c r="T1892" s="169">
        <f>IF(T$2=$A1892,Data!Q184,0)</f>
        <v>0</v>
      </c>
      <c r="U1892" s="169">
        <f>IF(U$2=$A1892,Data!R184,0)</f>
        <v>0</v>
      </c>
      <c r="V1892" s="169">
        <f>IF(V$2=$A1892,Data!S184,0)</f>
        <v>0</v>
      </c>
      <c r="W1892" s="169">
        <f>IF(W$2=$A1892,Data!T184,0)</f>
        <v>0</v>
      </c>
      <c r="X1892" s="169">
        <f>IF(X$2=$A1892,Data!U184,0)</f>
        <v>0</v>
      </c>
      <c r="Y1892" s="169">
        <f>IF(Y$2=$A1892,Data!V184,0)</f>
        <v>0</v>
      </c>
      <c r="Z1892" s="169">
        <f>IF(Z$2=$A1892,Data!W184,0)</f>
        <v>0</v>
      </c>
      <c r="AA1892" s="169">
        <f>IF(AA$2=$A1892,Data!X184,0)</f>
        <v>0</v>
      </c>
      <c r="AB1892" s="169">
        <f>IF(AB$2=$A1892,Data!Y184,0)</f>
        <v>0</v>
      </c>
      <c r="AC1892" s="169">
        <f>IF(AC$2=$A1892,Data!Z184,0)</f>
        <v>0</v>
      </c>
      <c r="AD1892" s="170">
        <f>IF(AD$2=$A1892,Data!AA184,0)</f>
        <v>0</v>
      </c>
      <c r="AE1892" s="171">
        <f>IF(AE$2=$A1892,Data!AB184,0)</f>
        <v>0</v>
      </c>
      <c r="AF1892" s="170">
        <f>IF(AF$2=$A1892,Data!AC184,0)</f>
        <v>0</v>
      </c>
      <c r="AG1892" s="171">
        <f>IF(AG$2=$A1892,Data!AD184,0)</f>
        <v>0</v>
      </c>
      <c r="AH1892" s="170">
        <f>IF(AH$2=$A1892,Data!AE184,0)</f>
        <v>0</v>
      </c>
      <c r="AI1892" s="171">
        <f>IF(AI$2=$A1892,Data!AF184,0)</f>
        <v>0</v>
      </c>
      <c r="AJ1892" s="170">
        <f>IF(AJ$2=$A1892,Data!AG184,0)</f>
        <v>0</v>
      </c>
      <c r="AK1892" s="171">
        <f>IF(AK$2=$A1892,Data!AH184,0)</f>
        <v>0</v>
      </c>
      <c r="AL1892" s="170">
        <f>IF(AL$2=$A1892,Data!AI184,0)</f>
        <v>0</v>
      </c>
      <c r="AM1892" t="str">
        <f t="shared" si="58"/>
        <v>AA</v>
      </c>
      <c r="AN1892" t="e">
        <f>+INDEX(Validation!$D$4:$D$250,MATCH(Merge!B1892,Validation!$E$4:$E$250,0))</f>
        <v>#N/A</v>
      </c>
      <c r="AO1892" s="172">
        <f t="shared" si="59"/>
        <v>0</v>
      </c>
    </row>
    <row r="1893" spans="1:41" ht="15" x14ac:dyDescent="0.25">
      <c r="A1893">
        <f>Inputs!$H$15</f>
        <v>5</v>
      </c>
      <c r="B1893" t="str">
        <f>Inputs!$D$4</f>
        <v>Select Agency…</v>
      </c>
      <c r="C1893" s="166" t="str">
        <f>Inputs!$I$6</f>
        <v>(insert code)</v>
      </c>
      <c r="D1893" t="str">
        <f>IFERROR(INDEX(Inputs!$I$11:$I$19,MATCH(A1893,Inputs!$H$11:$H$19)),"")</f>
        <v>(insert code)</v>
      </c>
      <c r="E1893" t="s">
        <v>869</v>
      </c>
      <c r="F1893" s="168">
        <f>IF(F$2=$A1893,Data!C185,0)</f>
        <v>0</v>
      </c>
      <c r="G1893" s="168">
        <f>IF(G$2=$A1893,Data!D185,0)</f>
        <v>0</v>
      </c>
      <c r="H1893" s="168">
        <f>IF(H$2=$A1893,Data!E185,0)</f>
        <v>0</v>
      </c>
      <c r="I1893" s="168">
        <f>IF(I$2=$A1893,Data!F185,0)</f>
        <v>0</v>
      </c>
      <c r="J1893" s="168">
        <f>IF(J$2=$A1893,Data!G185,0)</f>
        <v>0</v>
      </c>
      <c r="K1893" s="168">
        <f>IF(K$2=$A1893,Data!H185,0)</f>
        <v>0</v>
      </c>
      <c r="L1893" s="168">
        <f>IF(L$2=$A1893,Data!I185,0)</f>
        <v>0</v>
      </c>
      <c r="M1893" s="168">
        <f>IF(M$2=$A1893,Data!J185,0)</f>
        <v>0</v>
      </c>
      <c r="N1893" s="168">
        <f>IF(N$2=$A1893,Data!K185,0)</f>
        <v>0</v>
      </c>
      <c r="O1893" s="168">
        <f>IF(O$2=$A1893,Data!L185,0)</f>
        <v>0</v>
      </c>
      <c r="P1893" s="168">
        <f>IF(P$2=$A1893,Data!M185,0)</f>
        <v>0</v>
      </c>
      <c r="Q1893" s="168">
        <f>IF(Q$2=$A1893,Data!N185,0)</f>
        <v>0</v>
      </c>
      <c r="R1893" s="169">
        <f>IF(R$2=$A1893,Data!O185,0)</f>
        <v>0</v>
      </c>
      <c r="S1893" s="169">
        <f>IF(S$2=$A1893,Data!P185,0)</f>
        <v>0</v>
      </c>
      <c r="T1893" s="169">
        <f>IF(T$2=$A1893,Data!Q185,0)</f>
        <v>0</v>
      </c>
      <c r="U1893" s="169">
        <f>IF(U$2=$A1893,Data!R185,0)</f>
        <v>0</v>
      </c>
      <c r="V1893" s="169">
        <f>IF(V$2=$A1893,Data!S185,0)</f>
        <v>0</v>
      </c>
      <c r="W1893" s="169">
        <f>IF(W$2=$A1893,Data!T185,0)</f>
        <v>0</v>
      </c>
      <c r="X1893" s="169">
        <f>IF(X$2=$A1893,Data!U185,0)</f>
        <v>0</v>
      </c>
      <c r="Y1893" s="169">
        <f>IF(Y$2=$A1893,Data!V185,0)</f>
        <v>0</v>
      </c>
      <c r="Z1893" s="169">
        <f>IF(Z$2=$A1893,Data!W185,0)</f>
        <v>0</v>
      </c>
      <c r="AA1893" s="169">
        <f>IF(AA$2=$A1893,Data!X185,0)</f>
        <v>0</v>
      </c>
      <c r="AB1893" s="169">
        <f>IF(AB$2=$A1893,Data!Y185,0)</f>
        <v>0</v>
      </c>
      <c r="AC1893" s="169">
        <f>IF(AC$2=$A1893,Data!Z185,0)</f>
        <v>0</v>
      </c>
      <c r="AD1893" s="170">
        <f>IF(AD$2=$A1893,Data!AA185,0)</f>
        <v>0</v>
      </c>
      <c r="AE1893" s="171">
        <f>IF(AE$2=$A1893,Data!AB185,0)</f>
        <v>0</v>
      </c>
      <c r="AF1893" s="170">
        <f>IF(AF$2=$A1893,Data!AC185,0)</f>
        <v>0</v>
      </c>
      <c r="AG1893" s="171">
        <f>IF(AG$2=$A1893,Data!AD185,0)</f>
        <v>0</v>
      </c>
      <c r="AH1893" s="170">
        <f>IF(AH$2=$A1893,Data!AE185,0)</f>
        <v>0</v>
      </c>
      <c r="AI1893" s="171">
        <f>IF(AI$2=$A1893,Data!AF185,0)</f>
        <v>0</v>
      </c>
      <c r="AJ1893" s="170">
        <f>IF(AJ$2=$A1893,Data!AG185,0)</f>
        <v>0</v>
      </c>
      <c r="AK1893" s="171">
        <f>IF(AK$2=$A1893,Data!AH185,0)</f>
        <v>0</v>
      </c>
      <c r="AL1893" s="170">
        <f>IF(AL$2=$A1893,Data!AI185,0)</f>
        <v>0</v>
      </c>
      <c r="AM1893" t="str">
        <f t="shared" si="58"/>
        <v>AA</v>
      </c>
      <c r="AN1893" t="e">
        <f>+INDEX(Validation!$D$4:$D$250,MATCH(Merge!B1893,Validation!$E$4:$E$250,0))</f>
        <v>#N/A</v>
      </c>
      <c r="AO1893" s="172">
        <f t="shared" si="59"/>
        <v>0</v>
      </c>
    </row>
    <row r="1894" spans="1:41" ht="15" x14ac:dyDescent="0.25">
      <c r="A1894">
        <f>Inputs!$H$15</f>
        <v>5</v>
      </c>
      <c r="B1894" t="str">
        <f>Inputs!$D$4</f>
        <v>Select Agency…</v>
      </c>
      <c r="C1894" s="166" t="str">
        <f>Inputs!$I$6</f>
        <v>(insert code)</v>
      </c>
      <c r="D1894" t="str">
        <f>IFERROR(INDEX(Inputs!$I$11:$I$19,MATCH(A1894,Inputs!$H$11:$H$19)),"")</f>
        <v>(insert code)</v>
      </c>
      <c r="E1894" t="s">
        <v>869</v>
      </c>
      <c r="F1894" s="168">
        <f>IF(F$2=$A1894,Data!C186,0)</f>
        <v>0</v>
      </c>
      <c r="G1894" s="168">
        <f>IF(G$2=$A1894,Data!D186,0)</f>
        <v>0</v>
      </c>
      <c r="H1894" s="168">
        <f>IF(H$2=$A1894,Data!E186,0)</f>
        <v>0</v>
      </c>
      <c r="I1894" s="168">
        <f>IF(I$2=$A1894,Data!F186,0)</f>
        <v>0</v>
      </c>
      <c r="J1894" s="168">
        <f>IF(J$2=$A1894,Data!G186,0)</f>
        <v>0</v>
      </c>
      <c r="K1894" s="168">
        <f>IF(K$2=$A1894,Data!H186,0)</f>
        <v>0</v>
      </c>
      <c r="L1894" s="168">
        <f>IF(L$2=$A1894,Data!I186,0)</f>
        <v>0</v>
      </c>
      <c r="M1894" s="168">
        <f>IF(M$2=$A1894,Data!J186,0)</f>
        <v>0</v>
      </c>
      <c r="N1894" s="168">
        <f>IF(N$2=$A1894,Data!K186,0)</f>
        <v>0</v>
      </c>
      <c r="O1894" s="168">
        <f>IF(O$2=$A1894,Data!L186,0)</f>
        <v>0</v>
      </c>
      <c r="P1894" s="168">
        <f>IF(P$2=$A1894,Data!M186,0)</f>
        <v>0</v>
      </c>
      <c r="Q1894" s="168">
        <f>IF(Q$2=$A1894,Data!N186,0)</f>
        <v>0</v>
      </c>
      <c r="R1894" s="169">
        <f>IF(R$2=$A1894,Data!O186,0)</f>
        <v>0</v>
      </c>
      <c r="S1894" s="169">
        <f>IF(S$2=$A1894,Data!P186,0)</f>
        <v>0</v>
      </c>
      <c r="T1894" s="169">
        <f>IF(T$2=$A1894,Data!Q186,0)</f>
        <v>0</v>
      </c>
      <c r="U1894" s="169">
        <f>IF(U$2=$A1894,Data!R186,0)</f>
        <v>0</v>
      </c>
      <c r="V1894" s="169">
        <f>IF(V$2=$A1894,Data!S186,0)</f>
        <v>0</v>
      </c>
      <c r="W1894" s="169">
        <f>IF(W$2=$A1894,Data!T186,0)</f>
        <v>0</v>
      </c>
      <c r="X1894" s="169">
        <f>IF(X$2=$A1894,Data!U186,0)</f>
        <v>0</v>
      </c>
      <c r="Y1894" s="169">
        <f>IF(Y$2=$A1894,Data!V186,0)</f>
        <v>0</v>
      </c>
      <c r="Z1894" s="169">
        <f>IF(Z$2=$A1894,Data!W186,0)</f>
        <v>0</v>
      </c>
      <c r="AA1894" s="169">
        <f>IF(AA$2=$A1894,Data!X186,0)</f>
        <v>0</v>
      </c>
      <c r="AB1894" s="169">
        <f>IF(AB$2=$A1894,Data!Y186,0)</f>
        <v>0</v>
      </c>
      <c r="AC1894" s="169">
        <f>IF(AC$2=$A1894,Data!Z186,0)</f>
        <v>0</v>
      </c>
      <c r="AD1894" s="170">
        <f>IF(AD$2=$A1894,Data!AA186,0)</f>
        <v>0</v>
      </c>
      <c r="AE1894" s="171">
        <f>IF(AE$2=$A1894,Data!AB186,0)</f>
        <v>0</v>
      </c>
      <c r="AF1894" s="170">
        <f>IF(AF$2=$A1894,Data!AC186,0)</f>
        <v>0</v>
      </c>
      <c r="AG1894" s="171">
        <f>IF(AG$2=$A1894,Data!AD186,0)</f>
        <v>0</v>
      </c>
      <c r="AH1894" s="170">
        <f>IF(AH$2=$A1894,Data!AE186,0)</f>
        <v>0</v>
      </c>
      <c r="AI1894" s="171">
        <f>IF(AI$2=$A1894,Data!AF186,0)</f>
        <v>0</v>
      </c>
      <c r="AJ1894" s="170">
        <f>IF(AJ$2=$A1894,Data!AG186,0)</f>
        <v>0</v>
      </c>
      <c r="AK1894" s="171">
        <f>IF(AK$2=$A1894,Data!AH186,0)</f>
        <v>0</v>
      </c>
      <c r="AL1894" s="170">
        <f>IF(AL$2=$A1894,Data!AI186,0)</f>
        <v>0</v>
      </c>
      <c r="AM1894" t="str">
        <f t="shared" si="58"/>
        <v>AA</v>
      </c>
      <c r="AN1894" t="e">
        <f>+INDEX(Validation!$D$4:$D$250,MATCH(Merge!B1894,Validation!$E$4:$E$250,0))</f>
        <v>#N/A</v>
      </c>
      <c r="AO1894" s="172">
        <f t="shared" si="59"/>
        <v>0</v>
      </c>
    </row>
    <row r="1895" spans="1:41" ht="15" x14ac:dyDescent="0.25">
      <c r="A1895">
        <f>Inputs!$H$15</f>
        <v>5</v>
      </c>
      <c r="B1895" t="str">
        <f>Inputs!$D$4</f>
        <v>Select Agency…</v>
      </c>
      <c r="C1895" s="166" t="str">
        <f>Inputs!$I$6</f>
        <v>(insert code)</v>
      </c>
      <c r="D1895" t="str">
        <f>IFERROR(INDEX(Inputs!$I$11:$I$19,MATCH(A1895,Inputs!$H$11:$H$19)),"")</f>
        <v>(insert code)</v>
      </c>
      <c r="E1895" t="s">
        <v>869</v>
      </c>
      <c r="F1895" s="168">
        <f>IF(F$2=$A1895,Data!C187,0)</f>
        <v>0</v>
      </c>
      <c r="G1895" s="168">
        <f>IF(G$2=$A1895,Data!D187,0)</f>
        <v>0</v>
      </c>
      <c r="H1895" s="168">
        <f>IF(H$2=$A1895,Data!E187,0)</f>
        <v>0</v>
      </c>
      <c r="I1895" s="168">
        <f>IF(I$2=$A1895,Data!F187,0)</f>
        <v>0</v>
      </c>
      <c r="J1895" s="168">
        <f>IF(J$2=$A1895,Data!G187,0)</f>
        <v>0</v>
      </c>
      <c r="K1895" s="168">
        <f>IF(K$2=$A1895,Data!H187,0)</f>
        <v>0</v>
      </c>
      <c r="L1895" s="168">
        <f>IF(L$2=$A1895,Data!I187,0)</f>
        <v>0</v>
      </c>
      <c r="M1895" s="168">
        <f>IF(M$2=$A1895,Data!J187,0)</f>
        <v>0</v>
      </c>
      <c r="N1895" s="168">
        <f>IF(N$2=$A1895,Data!K187,0)</f>
        <v>0</v>
      </c>
      <c r="O1895" s="168">
        <f>IF(O$2=$A1895,Data!L187,0)</f>
        <v>0</v>
      </c>
      <c r="P1895" s="168">
        <f>IF(P$2=$A1895,Data!M187,0)</f>
        <v>0</v>
      </c>
      <c r="Q1895" s="168">
        <f>IF(Q$2=$A1895,Data!N187,0)</f>
        <v>0</v>
      </c>
      <c r="R1895" s="169">
        <f>IF(R$2=$A1895,Data!O187,0)</f>
        <v>0</v>
      </c>
      <c r="S1895" s="169">
        <f>IF(S$2=$A1895,Data!P187,0)</f>
        <v>0</v>
      </c>
      <c r="T1895" s="169">
        <f>IF(T$2=$A1895,Data!Q187,0)</f>
        <v>0</v>
      </c>
      <c r="U1895" s="169">
        <f>IF(U$2=$A1895,Data!R187,0)</f>
        <v>0</v>
      </c>
      <c r="V1895" s="169">
        <f>IF(V$2=$A1895,Data!S187,0)</f>
        <v>0</v>
      </c>
      <c r="W1895" s="169">
        <f>IF(W$2=$A1895,Data!T187,0)</f>
        <v>0</v>
      </c>
      <c r="X1895" s="169">
        <f>IF(X$2=$A1895,Data!U187,0)</f>
        <v>0</v>
      </c>
      <c r="Y1895" s="169">
        <f>IF(Y$2=$A1895,Data!V187,0)</f>
        <v>0</v>
      </c>
      <c r="Z1895" s="169">
        <f>IF(Z$2=$A1895,Data!W187,0)</f>
        <v>0</v>
      </c>
      <c r="AA1895" s="169">
        <f>IF(AA$2=$A1895,Data!X187,0)</f>
        <v>0</v>
      </c>
      <c r="AB1895" s="169">
        <f>IF(AB$2=$A1895,Data!Y187,0)</f>
        <v>0</v>
      </c>
      <c r="AC1895" s="169">
        <f>IF(AC$2=$A1895,Data!Z187,0)</f>
        <v>0</v>
      </c>
      <c r="AD1895" s="170">
        <f>IF(AD$2=$A1895,Data!AA187,0)</f>
        <v>0</v>
      </c>
      <c r="AE1895" s="171">
        <f>IF(AE$2=$A1895,Data!AB187,0)</f>
        <v>0</v>
      </c>
      <c r="AF1895" s="170">
        <f>IF(AF$2=$A1895,Data!AC187,0)</f>
        <v>0</v>
      </c>
      <c r="AG1895" s="171">
        <f>IF(AG$2=$A1895,Data!AD187,0)</f>
        <v>0</v>
      </c>
      <c r="AH1895" s="170">
        <f>IF(AH$2=$A1895,Data!AE187,0)</f>
        <v>0</v>
      </c>
      <c r="AI1895" s="171">
        <f>IF(AI$2=$A1895,Data!AF187,0)</f>
        <v>0</v>
      </c>
      <c r="AJ1895" s="170">
        <f>IF(AJ$2=$A1895,Data!AG187,0)</f>
        <v>0</v>
      </c>
      <c r="AK1895" s="171">
        <f>IF(AK$2=$A1895,Data!AH187,0)</f>
        <v>0</v>
      </c>
      <c r="AL1895" s="170">
        <f>IF(AL$2=$A1895,Data!AI187,0)</f>
        <v>0</v>
      </c>
      <c r="AM1895" t="str">
        <f t="shared" si="58"/>
        <v>AA</v>
      </c>
      <c r="AN1895" t="e">
        <f>+INDEX(Validation!$D$4:$D$250,MATCH(Merge!B1895,Validation!$E$4:$E$250,0))</f>
        <v>#N/A</v>
      </c>
      <c r="AO1895" s="172">
        <f t="shared" si="59"/>
        <v>0</v>
      </c>
    </row>
    <row r="1896" spans="1:41" ht="15" x14ac:dyDescent="0.25">
      <c r="A1896">
        <f>Inputs!$H$15</f>
        <v>5</v>
      </c>
      <c r="B1896" t="str">
        <f>Inputs!$D$4</f>
        <v>Select Agency…</v>
      </c>
      <c r="C1896" s="166" t="str">
        <f>Inputs!$I$6</f>
        <v>(insert code)</v>
      </c>
      <c r="D1896" t="str">
        <f>IFERROR(INDEX(Inputs!$I$11:$I$19,MATCH(A1896,Inputs!$H$11:$H$19)),"")</f>
        <v>(insert code)</v>
      </c>
      <c r="E1896" t="s">
        <v>869</v>
      </c>
      <c r="F1896" s="168">
        <f>IF(F$2=$A1896,Data!C188,0)</f>
        <v>0</v>
      </c>
      <c r="G1896" s="168">
        <f>IF(G$2=$A1896,Data!D188,0)</f>
        <v>0</v>
      </c>
      <c r="H1896" s="168">
        <f>IF(H$2=$A1896,Data!E188,0)</f>
        <v>0</v>
      </c>
      <c r="I1896" s="168">
        <f>IF(I$2=$A1896,Data!F188,0)</f>
        <v>0</v>
      </c>
      <c r="J1896" s="168">
        <f>IF(J$2=$A1896,Data!G188,0)</f>
        <v>0</v>
      </c>
      <c r="K1896" s="168">
        <f>IF(K$2=$A1896,Data!H188,0)</f>
        <v>0</v>
      </c>
      <c r="L1896" s="168">
        <f>IF(L$2=$A1896,Data!I188,0)</f>
        <v>0</v>
      </c>
      <c r="M1896" s="168">
        <f>IF(M$2=$A1896,Data!J188,0)</f>
        <v>0</v>
      </c>
      <c r="N1896" s="168">
        <f>IF(N$2=$A1896,Data!K188,0)</f>
        <v>0</v>
      </c>
      <c r="O1896" s="168">
        <f>IF(O$2=$A1896,Data!L188,0)</f>
        <v>0</v>
      </c>
      <c r="P1896" s="168">
        <f>IF(P$2=$A1896,Data!M188,0)</f>
        <v>0</v>
      </c>
      <c r="Q1896" s="168">
        <f>IF(Q$2=$A1896,Data!N188,0)</f>
        <v>0</v>
      </c>
      <c r="R1896" s="169">
        <f>IF(R$2=$A1896,Data!O188,0)</f>
        <v>0</v>
      </c>
      <c r="S1896" s="169">
        <f>IF(S$2=$A1896,Data!P188,0)</f>
        <v>0</v>
      </c>
      <c r="T1896" s="169">
        <f>IF(T$2=$A1896,Data!Q188,0)</f>
        <v>0</v>
      </c>
      <c r="U1896" s="169">
        <f>IF(U$2=$A1896,Data!R188,0)</f>
        <v>0</v>
      </c>
      <c r="V1896" s="169">
        <f>IF(V$2=$A1896,Data!S188,0)</f>
        <v>0</v>
      </c>
      <c r="W1896" s="169">
        <f>IF(W$2=$A1896,Data!T188,0)</f>
        <v>0</v>
      </c>
      <c r="X1896" s="169">
        <f>IF(X$2=$A1896,Data!U188,0)</f>
        <v>0</v>
      </c>
      <c r="Y1896" s="169">
        <f>IF(Y$2=$A1896,Data!V188,0)</f>
        <v>0</v>
      </c>
      <c r="Z1896" s="169">
        <f>IF(Z$2=$A1896,Data!W188,0)</f>
        <v>0</v>
      </c>
      <c r="AA1896" s="169">
        <f>IF(AA$2=$A1896,Data!X188,0)</f>
        <v>0</v>
      </c>
      <c r="AB1896" s="169">
        <f>IF(AB$2=$A1896,Data!Y188,0)</f>
        <v>0</v>
      </c>
      <c r="AC1896" s="169">
        <f>IF(AC$2=$A1896,Data!Z188,0)</f>
        <v>0</v>
      </c>
      <c r="AD1896" s="170">
        <f>IF(AD$2=$A1896,Data!AA188,0)</f>
        <v>0</v>
      </c>
      <c r="AE1896" s="171">
        <f>IF(AE$2=$A1896,Data!AB188,0)</f>
        <v>0</v>
      </c>
      <c r="AF1896" s="170">
        <f>IF(AF$2=$A1896,Data!AC188,0)</f>
        <v>0</v>
      </c>
      <c r="AG1896" s="171">
        <f>IF(AG$2=$A1896,Data!AD188,0)</f>
        <v>0</v>
      </c>
      <c r="AH1896" s="170">
        <f>IF(AH$2=$A1896,Data!AE188,0)</f>
        <v>0</v>
      </c>
      <c r="AI1896" s="171">
        <f>IF(AI$2=$A1896,Data!AF188,0)</f>
        <v>0</v>
      </c>
      <c r="AJ1896" s="170">
        <f>IF(AJ$2=$A1896,Data!AG188,0)</f>
        <v>0</v>
      </c>
      <c r="AK1896" s="171">
        <f>IF(AK$2=$A1896,Data!AH188,0)</f>
        <v>0</v>
      </c>
      <c r="AL1896" s="170">
        <f>IF(AL$2=$A1896,Data!AI188,0)</f>
        <v>0</v>
      </c>
      <c r="AM1896" t="str">
        <f t="shared" si="58"/>
        <v>AA</v>
      </c>
      <c r="AN1896" t="e">
        <f>+INDEX(Validation!$D$4:$D$250,MATCH(Merge!B1896,Validation!$E$4:$E$250,0))</f>
        <v>#N/A</v>
      </c>
      <c r="AO1896" s="172">
        <f t="shared" si="59"/>
        <v>0</v>
      </c>
    </row>
    <row r="1897" spans="1:41" ht="15" x14ac:dyDescent="0.25">
      <c r="A1897">
        <f>Inputs!$H$15</f>
        <v>5</v>
      </c>
      <c r="B1897" t="str">
        <f>Inputs!$D$4</f>
        <v>Select Agency…</v>
      </c>
      <c r="C1897" s="166" t="str">
        <f>Inputs!$I$6</f>
        <v>(insert code)</v>
      </c>
      <c r="D1897" t="str">
        <f>IFERROR(INDEX(Inputs!$I$11:$I$19,MATCH(A1897,Inputs!$H$11:$H$19)),"")</f>
        <v>(insert code)</v>
      </c>
      <c r="E1897" t="s">
        <v>869</v>
      </c>
      <c r="F1897" s="168">
        <f>IF(F$2=$A1897,Data!C189,0)</f>
        <v>0</v>
      </c>
      <c r="G1897" s="168">
        <f>IF(G$2=$A1897,Data!D189,0)</f>
        <v>0</v>
      </c>
      <c r="H1897" s="168">
        <f>IF(H$2=$A1897,Data!E189,0)</f>
        <v>0</v>
      </c>
      <c r="I1897" s="168">
        <f>IF(I$2=$A1897,Data!F189,0)</f>
        <v>0</v>
      </c>
      <c r="J1897" s="168">
        <f>IF(J$2=$A1897,Data!G189,0)</f>
        <v>0</v>
      </c>
      <c r="K1897" s="168">
        <f>IF(K$2=$A1897,Data!H189,0)</f>
        <v>0</v>
      </c>
      <c r="L1897" s="168">
        <f>IF(L$2=$A1897,Data!I189,0)</f>
        <v>0</v>
      </c>
      <c r="M1897" s="168">
        <f>IF(M$2=$A1897,Data!J189,0)</f>
        <v>0</v>
      </c>
      <c r="N1897" s="168">
        <f>IF(N$2=$A1897,Data!K189,0)</f>
        <v>0</v>
      </c>
      <c r="O1897" s="168">
        <f>IF(O$2=$A1897,Data!L189,0)</f>
        <v>0</v>
      </c>
      <c r="P1897" s="168">
        <f>IF(P$2=$A1897,Data!M189,0)</f>
        <v>0</v>
      </c>
      <c r="Q1897" s="168">
        <f>IF(Q$2=$A1897,Data!N189,0)</f>
        <v>0</v>
      </c>
      <c r="R1897" s="169">
        <f>IF(R$2=$A1897,Data!O189,0)</f>
        <v>0</v>
      </c>
      <c r="S1897" s="169">
        <f>IF(S$2=$A1897,Data!P189,0)</f>
        <v>0</v>
      </c>
      <c r="T1897" s="169">
        <f>IF(T$2=$A1897,Data!Q189,0)</f>
        <v>0</v>
      </c>
      <c r="U1897" s="169">
        <f>IF(U$2=$A1897,Data!R189,0)</f>
        <v>0</v>
      </c>
      <c r="V1897" s="169">
        <f>IF(V$2=$A1897,Data!S189,0)</f>
        <v>0</v>
      </c>
      <c r="W1897" s="169">
        <f>IF(W$2=$A1897,Data!T189,0)</f>
        <v>0</v>
      </c>
      <c r="X1897" s="169">
        <f>IF(X$2=$A1897,Data!U189,0)</f>
        <v>0</v>
      </c>
      <c r="Y1897" s="169">
        <f>IF(Y$2=$A1897,Data!V189,0)</f>
        <v>0</v>
      </c>
      <c r="Z1897" s="169">
        <f>IF(Z$2=$A1897,Data!W189,0)</f>
        <v>0</v>
      </c>
      <c r="AA1897" s="169">
        <f>IF(AA$2=$A1897,Data!X189,0)</f>
        <v>0</v>
      </c>
      <c r="AB1897" s="169">
        <f>IF(AB$2=$A1897,Data!Y189,0)</f>
        <v>0</v>
      </c>
      <c r="AC1897" s="169">
        <f>IF(AC$2=$A1897,Data!Z189,0)</f>
        <v>0</v>
      </c>
      <c r="AD1897" s="170">
        <f>IF(AD$2=$A1897,Data!AA189,0)</f>
        <v>0</v>
      </c>
      <c r="AE1897" s="171">
        <f>IF(AE$2=$A1897,Data!AB189,0)</f>
        <v>0</v>
      </c>
      <c r="AF1897" s="170">
        <f>IF(AF$2=$A1897,Data!AC189,0)</f>
        <v>0</v>
      </c>
      <c r="AG1897" s="171">
        <f>IF(AG$2=$A1897,Data!AD189,0)</f>
        <v>0</v>
      </c>
      <c r="AH1897" s="170">
        <f>IF(AH$2=$A1897,Data!AE189,0)</f>
        <v>0</v>
      </c>
      <c r="AI1897" s="171">
        <f>IF(AI$2=$A1897,Data!AF189,0)</f>
        <v>0</v>
      </c>
      <c r="AJ1897" s="170">
        <f>IF(AJ$2=$A1897,Data!AG189,0)</f>
        <v>0</v>
      </c>
      <c r="AK1897" s="171">
        <f>IF(AK$2=$A1897,Data!AH189,0)</f>
        <v>0</v>
      </c>
      <c r="AL1897" s="170">
        <f>IF(AL$2=$A1897,Data!AI189,0)</f>
        <v>0</v>
      </c>
      <c r="AM1897" t="str">
        <f t="shared" si="58"/>
        <v>AA</v>
      </c>
      <c r="AN1897" t="e">
        <f>+INDEX(Validation!$D$4:$D$250,MATCH(Merge!B1897,Validation!$E$4:$E$250,0))</f>
        <v>#N/A</v>
      </c>
      <c r="AO1897" s="172">
        <f t="shared" si="59"/>
        <v>0</v>
      </c>
    </row>
    <row r="1898" spans="1:41" ht="15" x14ac:dyDescent="0.25">
      <c r="A1898">
        <f>Inputs!$H$15</f>
        <v>5</v>
      </c>
      <c r="B1898" t="str">
        <f>Inputs!$D$4</f>
        <v>Select Agency…</v>
      </c>
      <c r="C1898" s="166" t="str">
        <f>Inputs!$I$6</f>
        <v>(insert code)</v>
      </c>
      <c r="D1898" t="str">
        <f>IFERROR(INDEX(Inputs!$I$11:$I$19,MATCH(A1898,Inputs!$H$11:$H$19)),"")</f>
        <v>(insert code)</v>
      </c>
      <c r="E1898" t="s">
        <v>869</v>
      </c>
      <c r="F1898" s="168">
        <f>IF(F$2=$A1898,Data!C190,0)</f>
        <v>0</v>
      </c>
      <c r="G1898" s="168">
        <f>IF(G$2=$A1898,Data!D190,0)</f>
        <v>0</v>
      </c>
      <c r="H1898" s="168">
        <f>IF(H$2=$A1898,Data!E190,0)</f>
        <v>0</v>
      </c>
      <c r="I1898" s="168">
        <f>IF(I$2=$A1898,Data!F190,0)</f>
        <v>0</v>
      </c>
      <c r="J1898" s="168">
        <f>IF(J$2=$A1898,Data!G190,0)</f>
        <v>0</v>
      </c>
      <c r="K1898" s="168">
        <f>IF(K$2=$A1898,Data!H190,0)</f>
        <v>0</v>
      </c>
      <c r="L1898" s="168">
        <f>IF(L$2=$A1898,Data!I190,0)</f>
        <v>0</v>
      </c>
      <c r="M1898" s="168">
        <f>IF(M$2=$A1898,Data!J190,0)</f>
        <v>0</v>
      </c>
      <c r="N1898" s="168">
        <f>IF(N$2=$A1898,Data!K190,0)</f>
        <v>0</v>
      </c>
      <c r="O1898" s="168">
        <f>IF(O$2=$A1898,Data!L190,0)</f>
        <v>0</v>
      </c>
      <c r="P1898" s="168">
        <f>IF(P$2=$A1898,Data!M190,0)</f>
        <v>0</v>
      </c>
      <c r="Q1898" s="168">
        <f>IF(Q$2=$A1898,Data!N190,0)</f>
        <v>0</v>
      </c>
      <c r="R1898" s="169">
        <f>IF(R$2=$A1898,Data!O190,0)</f>
        <v>0</v>
      </c>
      <c r="S1898" s="169">
        <f>IF(S$2=$A1898,Data!P190,0)</f>
        <v>0</v>
      </c>
      <c r="T1898" s="169">
        <f>IF(T$2=$A1898,Data!Q190,0)</f>
        <v>0</v>
      </c>
      <c r="U1898" s="169">
        <f>IF(U$2=$A1898,Data!R190,0)</f>
        <v>0</v>
      </c>
      <c r="V1898" s="169">
        <f>IF(V$2=$A1898,Data!S190,0)</f>
        <v>0</v>
      </c>
      <c r="W1898" s="169">
        <f>IF(W$2=$A1898,Data!T190,0)</f>
        <v>0</v>
      </c>
      <c r="X1898" s="169">
        <f>IF(X$2=$A1898,Data!U190,0)</f>
        <v>0</v>
      </c>
      <c r="Y1898" s="169">
        <f>IF(Y$2=$A1898,Data!V190,0)</f>
        <v>0</v>
      </c>
      <c r="Z1898" s="169">
        <f>IF(Z$2=$A1898,Data!W190,0)</f>
        <v>0</v>
      </c>
      <c r="AA1898" s="169">
        <f>IF(AA$2=$A1898,Data!X190,0)</f>
        <v>0</v>
      </c>
      <c r="AB1898" s="169">
        <f>IF(AB$2=$A1898,Data!Y190,0)</f>
        <v>0</v>
      </c>
      <c r="AC1898" s="169">
        <f>IF(AC$2=$A1898,Data!Z190,0)</f>
        <v>0</v>
      </c>
      <c r="AD1898" s="170">
        <f>IF(AD$2=$A1898,Data!AA190,0)</f>
        <v>0</v>
      </c>
      <c r="AE1898" s="171">
        <f>IF(AE$2=$A1898,Data!AB190,0)</f>
        <v>0</v>
      </c>
      <c r="AF1898" s="170">
        <f>IF(AF$2=$A1898,Data!AC190,0)</f>
        <v>0</v>
      </c>
      <c r="AG1898" s="171">
        <f>IF(AG$2=$A1898,Data!AD190,0)</f>
        <v>0</v>
      </c>
      <c r="AH1898" s="170">
        <f>IF(AH$2=$A1898,Data!AE190,0)</f>
        <v>0</v>
      </c>
      <c r="AI1898" s="171">
        <f>IF(AI$2=$A1898,Data!AF190,0)</f>
        <v>0</v>
      </c>
      <c r="AJ1898" s="170">
        <f>IF(AJ$2=$A1898,Data!AG190,0)</f>
        <v>0</v>
      </c>
      <c r="AK1898" s="171">
        <f>IF(AK$2=$A1898,Data!AH190,0)</f>
        <v>0</v>
      </c>
      <c r="AL1898" s="170">
        <f>IF(AL$2=$A1898,Data!AI190,0)</f>
        <v>0</v>
      </c>
      <c r="AM1898" t="str">
        <f t="shared" si="58"/>
        <v>AA</v>
      </c>
      <c r="AN1898" t="e">
        <f>+INDEX(Validation!$D$4:$D$250,MATCH(Merge!B1898,Validation!$E$4:$E$250,0))</f>
        <v>#N/A</v>
      </c>
      <c r="AO1898" s="172">
        <f t="shared" si="59"/>
        <v>0</v>
      </c>
    </row>
    <row r="1899" spans="1:41" ht="15" x14ac:dyDescent="0.25">
      <c r="A1899">
        <f>Inputs!$H$15</f>
        <v>5</v>
      </c>
      <c r="B1899" t="str">
        <f>Inputs!$D$4</f>
        <v>Select Agency…</v>
      </c>
      <c r="C1899" s="166" t="str">
        <f>Inputs!$I$6</f>
        <v>(insert code)</v>
      </c>
      <c r="D1899" t="str">
        <f>IFERROR(INDEX(Inputs!$I$11:$I$19,MATCH(A1899,Inputs!$H$11:$H$19)),"")</f>
        <v>(insert code)</v>
      </c>
      <c r="E1899" t="s">
        <v>869</v>
      </c>
      <c r="F1899" s="168">
        <f>IF(F$2=$A1899,Data!C191,0)</f>
        <v>0</v>
      </c>
      <c r="G1899" s="168">
        <f>IF(G$2=$A1899,Data!D191,0)</f>
        <v>0</v>
      </c>
      <c r="H1899" s="168">
        <f>IF(H$2=$A1899,Data!E191,0)</f>
        <v>0</v>
      </c>
      <c r="I1899" s="168">
        <f>IF(I$2=$A1899,Data!F191,0)</f>
        <v>0</v>
      </c>
      <c r="J1899" s="168">
        <f>IF(J$2=$A1899,Data!G191,0)</f>
        <v>0</v>
      </c>
      <c r="K1899" s="168">
        <f>IF(K$2=$A1899,Data!H191,0)</f>
        <v>0</v>
      </c>
      <c r="L1899" s="168">
        <f>IF(L$2=$A1899,Data!I191,0)</f>
        <v>0</v>
      </c>
      <c r="M1899" s="168">
        <f>IF(M$2=$A1899,Data!J191,0)</f>
        <v>0</v>
      </c>
      <c r="N1899" s="168">
        <f>IF(N$2=$A1899,Data!K191,0)</f>
        <v>0</v>
      </c>
      <c r="O1899" s="168">
        <f>IF(O$2=$A1899,Data!L191,0)</f>
        <v>0</v>
      </c>
      <c r="P1899" s="168">
        <f>IF(P$2=$A1899,Data!M191,0)</f>
        <v>0</v>
      </c>
      <c r="Q1899" s="168">
        <f>IF(Q$2=$A1899,Data!N191,0)</f>
        <v>0</v>
      </c>
      <c r="R1899" s="169">
        <f>IF(R$2=$A1899,Data!O191,0)</f>
        <v>0</v>
      </c>
      <c r="S1899" s="169">
        <f>IF(S$2=$A1899,Data!P191,0)</f>
        <v>0</v>
      </c>
      <c r="T1899" s="169">
        <f>IF(T$2=$A1899,Data!Q191,0)</f>
        <v>0</v>
      </c>
      <c r="U1899" s="169">
        <f>IF(U$2=$A1899,Data!R191,0)</f>
        <v>0</v>
      </c>
      <c r="V1899" s="169">
        <f>IF(V$2=$A1899,Data!S191,0)</f>
        <v>0</v>
      </c>
      <c r="W1899" s="169">
        <f>IF(W$2=$A1899,Data!T191,0)</f>
        <v>0</v>
      </c>
      <c r="X1899" s="169">
        <f>IF(X$2=$A1899,Data!U191,0)</f>
        <v>0</v>
      </c>
      <c r="Y1899" s="169">
        <f>IF(Y$2=$A1899,Data!V191,0)</f>
        <v>0</v>
      </c>
      <c r="Z1899" s="169">
        <f>IF(Z$2=$A1899,Data!W191,0)</f>
        <v>0</v>
      </c>
      <c r="AA1899" s="169">
        <f>IF(AA$2=$A1899,Data!X191,0)</f>
        <v>0</v>
      </c>
      <c r="AB1899" s="169">
        <f>IF(AB$2=$A1899,Data!Y191,0)</f>
        <v>0</v>
      </c>
      <c r="AC1899" s="169">
        <f>IF(AC$2=$A1899,Data!Z191,0)</f>
        <v>0</v>
      </c>
      <c r="AD1899" s="170">
        <f>IF(AD$2=$A1899,Data!AA191,0)</f>
        <v>0</v>
      </c>
      <c r="AE1899" s="171">
        <f>IF(AE$2=$A1899,Data!AB191,0)</f>
        <v>0</v>
      </c>
      <c r="AF1899" s="170">
        <f>IF(AF$2=$A1899,Data!AC191,0)</f>
        <v>0</v>
      </c>
      <c r="AG1899" s="171">
        <f>IF(AG$2=$A1899,Data!AD191,0)</f>
        <v>0</v>
      </c>
      <c r="AH1899" s="170">
        <f>IF(AH$2=$A1899,Data!AE191,0)</f>
        <v>0</v>
      </c>
      <c r="AI1899" s="171">
        <f>IF(AI$2=$A1899,Data!AF191,0)</f>
        <v>0</v>
      </c>
      <c r="AJ1899" s="170">
        <f>IF(AJ$2=$A1899,Data!AG191,0)</f>
        <v>0</v>
      </c>
      <c r="AK1899" s="171">
        <f>IF(AK$2=$A1899,Data!AH191,0)</f>
        <v>0</v>
      </c>
      <c r="AL1899" s="170">
        <f>IF(AL$2=$A1899,Data!AI191,0)</f>
        <v>0</v>
      </c>
      <c r="AM1899" t="str">
        <f t="shared" si="58"/>
        <v>AA</v>
      </c>
      <c r="AN1899" t="e">
        <f>+INDEX(Validation!$D$4:$D$250,MATCH(Merge!B1899,Validation!$E$4:$E$250,0))</f>
        <v>#N/A</v>
      </c>
      <c r="AO1899" s="172">
        <f t="shared" si="59"/>
        <v>0</v>
      </c>
    </row>
    <row r="1900" spans="1:41" ht="15" x14ac:dyDescent="0.25">
      <c r="A1900">
        <f>Inputs!$H$15</f>
        <v>5</v>
      </c>
      <c r="B1900" t="str">
        <f>Inputs!$D$4</f>
        <v>Select Agency…</v>
      </c>
      <c r="C1900" s="166" t="str">
        <f>Inputs!$I$6</f>
        <v>(insert code)</v>
      </c>
      <c r="D1900" t="str">
        <f>IFERROR(INDEX(Inputs!$I$11:$I$19,MATCH(A1900,Inputs!$H$11:$H$19)),"")</f>
        <v>(insert code)</v>
      </c>
      <c r="E1900" t="s">
        <v>869</v>
      </c>
      <c r="F1900" s="168">
        <f>IF(F$2=$A1900,Data!C192,0)</f>
        <v>0</v>
      </c>
      <c r="G1900" s="168">
        <f>IF(G$2=$A1900,Data!D192,0)</f>
        <v>0</v>
      </c>
      <c r="H1900" s="168">
        <f>IF(H$2=$A1900,Data!E192,0)</f>
        <v>0</v>
      </c>
      <c r="I1900" s="168">
        <f>IF(I$2=$A1900,Data!F192,0)</f>
        <v>0</v>
      </c>
      <c r="J1900" s="168">
        <f>IF(J$2=$A1900,Data!G192,0)</f>
        <v>0</v>
      </c>
      <c r="K1900" s="168">
        <f>IF(K$2=$A1900,Data!H192,0)</f>
        <v>0</v>
      </c>
      <c r="L1900" s="168">
        <f>IF(L$2=$A1900,Data!I192,0)</f>
        <v>0</v>
      </c>
      <c r="M1900" s="168">
        <f>IF(M$2=$A1900,Data!J192,0)</f>
        <v>0</v>
      </c>
      <c r="N1900" s="168">
        <f>IF(N$2=$A1900,Data!K192,0)</f>
        <v>0</v>
      </c>
      <c r="O1900" s="168">
        <f>IF(O$2=$A1900,Data!L192,0)</f>
        <v>0</v>
      </c>
      <c r="P1900" s="168">
        <f>IF(P$2=$A1900,Data!M192,0)</f>
        <v>0</v>
      </c>
      <c r="Q1900" s="168">
        <f>IF(Q$2=$A1900,Data!N192,0)</f>
        <v>0</v>
      </c>
      <c r="R1900" s="169">
        <f>IF(R$2=$A1900,Data!O192,0)</f>
        <v>0</v>
      </c>
      <c r="S1900" s="169">
        <f>IF(S$2=$A1900,Data!P192,0)</f>
        <v>0</v>
      </c>
      <c r="T1900" s="169">
        <f>IF(T$2=$A1900,Data!Q192,0)</f>
        <v>0</v>
      </c>
      <c r="U1900" s="169">
        <f>IF(U$2=$A1900,Data!R192,0)</f>
        <v>0</v>
      </c>
      <c r="V1900" s="169">
        <f>IF(V$2=$A1900,Data!S192,0)</f>
        <v>0</v>
      </c>
      <c r="W1900" s="169">
        <f>IF(W$2=$A1900,Data!T192,0)</f>
        <v>0</v>
      </c>
      <c r="X1900" s="169">
        <f>IF(X$2=$A1900,Data!U192,0)</f>
        <v>0</v>
      </c>
      <c r="Y1900" s="169">
        <f>IF(Y$2=$A1900,Data!V192,0)</f>
        <v>0</v>
      </c>
      <c r="Z1900" s="169">
        <f>IF(Z$2=$A1900,Data!W192,0)</f>
        <v>0</v>
      </c>
      <c r="AA1900" s="169">
        <f>IF(AA$2=$A1900,Data!X192,0)</f>
        <v>0</v>
      </c>
      <c r="AB1900" s="169">
        <f>IF(AB$2=$A1900,Data!Y192,0)</f>
        <v>0</v>
      </c>
      <c r="AC1900" s="169">
        <f>IF(AC$2=$A1900,Data!Z192,0)</f>
        <v>0</v>
      </c>
      <c r="AD1900" s="170">
        <f>IF(AD$2=$A1900,Data!AA192,0)</f>
        <v>0</v>
      </c>
      <c r="AE1900" s="171">
        <f>IF(AE$2=$A1900,Data!AB192,0)</f>
        <v>0</v>
      </c>
      <c r="AF1900" s="170">
        <f>IF(AF$2=$A1900,Data!AC192,0)</f>
        <v>0</v>
      </c>
      <c r="AG1900" s="171">
        <f>IF(AG$2=$A1900,Data!AD192,0)</f>
        <v>0</v>
      </c>
      <c r="AH1900" s="170">
        <f>IF(AH$2=$A1900,Data!AE192,0)</f>
        <v>0</v>
      </c>
      <c r="AI1900" s="171">
        <f>IF(AI$2=$A1900,Data!AF192,0)</f>
        <v>0</v>
      </c>
      <c r="AJ1900" s="170">
        <f>IF(AJ$2=$A1900,Data!AG192,0)</f>
        <v>0</v>
      </c>
      <c r="AK1900" s="171">
        <f>IF(AK$2=$A1900,Data!AH192,0)</f>
        <v>0</v>
      </c>
      <c r="AL1900" s="170">
        <f>IF(AL$2=$A1900,Data!AI192,0)</f>
        <v>0</v>
      </c>
      <c r="AM1900" t="str">
        <f t="shared" si="58"/>
        <v>AA</v>
      </c>
      <c r="AN1900" t="e">
        <f>+INDEX(Validation!$D$4:$D$250,MATCH(Merge!B1900,Validation!$E$4:$E$250,0))</f>
        <v>#N/A</v>
      </c>
      <c r="AO1900" s="172">
        <f t="shared" si="59"/>
        <v>0</v>
      </c>
    </row>
    <row r="1901" spans="1:41" ht="15" x14ac:dyDescent="0.25">
      <c r="A1901">
        <f>Inputs!$H$15</f>
        <v>5</v>
      </c>
      <c r="B1901" t="str">
        <f>Inputs!$D$4</f>
        <v>Select Agency…</v>
      </c>
      <c r="C1901" s="166" t="str">
        <f>Inputs!$I$6</f>
        <v>(insert code)</v>
      </c>
      <c r="D1901" t="str">
        <f>IFERROR(INDEX(Inputs!$I$11:$I$19,MATCH(A1901,Inputs!$H$11:$H$19)),"")</f>
        <v>(insert code)</v>
      </c>
      <c r="E1901" t="s">
        <v>869</v>
      </c>
      <c r="F1901" s="168">
        <f>IF(F$2=$A1901,Data!C193,0)</f>
        <v>0</v>
      </c>
      <c r="G1901" s="168">
        <f>IF(G$2=$A1901,Data!D193,0)</f>
        <v>0</v>
      </c>
      <c r="H1901" s="168">
        <f>IF(H$2=$A1901,Data!E193,0)</f>
        <v>0</v>
      </c>
      <c r="I1901" s="168">
        <f>IF(I$2=$A1901,Data!F193,0)</f>
        <v>0</v>
      </c>
      <c r="J1901" s="168">
        <f>IF(J$2=$A1901,Data!G193,0)</f>
        <v>0</v>
      </c>
      <c r="K1901" s="168">
        <f>IF(K$2=$A1901,Data!H193,0)</f>
        <v>0</v>
      </c>
      <c r="L1901" s="168">
        <f>IF(L$2=$A1901,Data!I193,0)</f>
        <v>0</v>
      </c>
      <c r="M1901" s="168">
        <f>IF(M$2=$A1901,Data!J193,0)</f>
        <v>0</v>
      </c>
      <c r="N1901" s="168">
        <f>IF(N$2=$A1901,Data!K193,0)</f>
        <v>0</v>
      </c>
      <c r="O1901" s="168">
        <f>IF(O$2=$A1901,Data!L193,0)</f>
        <v>0</v>
      </c>
      <c r="P1901" s="168">
        <f>IF(P$2=$A1901,Data!M193,0)</f>
        <v>0</v>
      </c>
      <c r="Q1901" s="168">
        <f>IF(Q$2=$A1901,Data!N193,0)</f>
        <v>0</v>
      </c>
      <c r="R1901" s="169">
        <f>IF(R$2=$A1901,Data!O193,0)</f>
        <v>0</v>
      </c>
      <c r="S1901" s="169">
        <f>IF(S$2=$A1901,Data!P193,0)</f>
        <v>0</v>
      </c>
      <c r="T1901" s="169">
        <f>IF(T$2=$A1901,Data!Q193,0)</f>
        <v>0</v>
      </c>
      <c r="U1901" s="169">
        <f>IF(U$2=$A1901,Data!R193,0)</f>
        <v>0</v>
      </c>
      <c r="V1901" s="169">
        <f>IF(V$2=$A1901,Data!S193,0)</f>
        <v>0</v>
      </c>
      <c r="W1901" s="169">
        <f>IF(W$2=$A1901,Data!T193,0)</f>
        <v>0</v>
      </c>
      <c r="X1901" s="169">
        <f>IF(X$2=$A1901,Data!U193,0)</f>
        <v>0</v>
      </c>
      <c r="Y1901" s="169">
        <f>IF(Y$2=$A1901,Data!V193,0)</f>
        <v>0</v>
      </c>
      <c r="Z1901" s="169">
        <f>IF(Z$2=$A1901,Data!W193,0)</f>
        <v>0</v>
      </c>
      <c r="AA1901" s="169">
        <f>IF(AA$2=$A1901,Data!X193,0)</f>
        <v>0</v>
      </c>
      <c r="AB1901" s="169">
        <f>IF(AB$2=$A1901,Data!Y193,0)</f>
        <v>0</v>
      </c>
      <c r="AC1901" s="169">
        <f>IF(AC$2=$A1901,Data!Z193,0)</f>
        <v>0</v>
      </c>
      <c r="AD1901" s="170">
        <f>IF(AD$2=$A1901,Data!AA193,0)</f>
        <v>0</v>
      </c>
      <c r="AE1901" s="171">
        <f>IF(AE$2=$A1901,Data!AB193,0)</f>
        <v>0</v>
      </c>
      <c r="AF1901" s="170">
        <f>IF(AF$2=$A1901,Data!AC193,0)</f>
        <v>0</v>
      </c>
      <c r="AG1901" s="171">
        <f>IF(AG$2=$A1901,Data!AD193,0)</f>
        <v>0</v>
      </c>
      <c r="AH1901" s="170">
        <f>IF(AH$2=$A1901,Data!AE193,0)</f>
        <v>0</v>
      </c>
      <c r="AI1901" s="171">
        <f>IF(AI$2=$A1901,Data!AF193,0)</f>
        <v>0</v>
      </c>
      <c r="AJ1901" s="170">
        <f>IF(AJ$2=$A1901,Data!AG193,0)</f>
        <v>0</v>
      </c>
      <c r="AK1901" s="171">
        <f>IF(AK$2=$A1901,Data!AH193,0)</f>
        <v>0</v>
      </c>
      <c r="AL1901" s="170">
        <f>IF(AL$2=$A1901,Data!AI193,0)</f>
        <v>0</v>
      </c>
      <c r="AM1901" t="str">
        <f t="shared" si="58"/>
        <v>AA</v>
      </c>
      <c r="AN1901" t="e">
        <f>+INDEX(Validation!$D$4:$D$250,MATCH(Merge!B1901,Validation!$E$4:$E$250,0))</f>
        <v>#N/A</v>
      </c>
      <c r="AO1901" s="172">
        <f t="shared" si="59"/>
        <v>0</v>
      </c>
    </row>
    <row r="1902" spans="1:41" ht="15" x14ac:dyDescent="0.25">
      <c r="A1902">
        <f>Inputs!$H$15</f>
        <v>5</v>
      </c>
      <c r="B1902" t="str">
        <f>Inputs!$D$4</f>
        <v>Select Agency…</v>
      </c>
      <c r="C1902" s="166" t="str">
        <f>Inputs!$I$6</f>
        <v>(insert code)</v>
      </c>
      <c r="D1902" t="str">
        <f>IFERROR(INDEX(Inputs!$I$11:$I$19,MATCH(A1902,Inputs!$H$11:$H$19)),"")</f>
        <v>(insert code)</v>
      </c>
      <c r="E1902" t="s">
        <v>869</v>
      </c>
      <c r="F1902" s="168">
        <f>IF(F$2=$A1902,Data!C194,0)</f>
        <v>0</v>
      </c>
      <c r="G1902" s="168">
        <f>IF(G$2=$A1902,Data!D194,0)</f>
        <v>0</v>
      </c>
      <c r="H1902" s="168">
        <f>IF(H$2=$A1902,Data!E194,0)</f>
        <v>0</v>
      </c>
      <c r="I1902" s="168">
        <f>IF(I$2=$A1902,Data!F194,0)</f>
        <v>0</v>
      </c>
      <c r="J1902" s="168">
        <f>IF(J$2=$A1902,Data!G194,0)</f>
        <v>0</v>
      </c>
      <c r="K1902" s="168">
        <f>IF(K$2=$A1902,Data!H194,0)</f>
        <v>0</v>
      </c>
      <c r="L1902" s="168">
        <f>IF(L$2=$A1902,Data!I194,0)</f>
        <v>0</v>
      </c>
      <c r="M1902" s="168">
        <f>IF(M$2=$A1902,Data!J194,0)</f>
        <v>0</v>
      </c>
      <c r="N1902" s="168">
        <f>IF(N$2=$A1902,Data!K194,0)</f>
        <v>0</v>
      </c>
      <c r="O1902" s="168">
        <f>IF(O$2=$A1902,Data!L194,0)</f>
        <v>0</v>
      </c>
      <c r="P1902" s="168">
        <f>IF(P$2=$A1902,Data!M194,0)</f>
        <v>0</v>
      </c>
      <c r="Q1902" s="168">
        <f>IF(Q$2=$A1902,Data!N194,0)</f>
        <v>0</v>
      </c>
      <c r="R1902" s="169">
        <f>IF(R$2=$A1902,Data!O194,0)</f>
        <v>0</v>
      </c>
      <c r="S1902" s="169">
        <f>IF(S$2=$A1902,Data!P194,0)</f>
        <v>0</v>
      </c>
      <c r="T1902" s="169">
        <f>IF(T$2=$A1902,Data!Q194,0)</f>
        <v>0</v>
      </c>
      <c r="U1902" s="169">
        <f>IF(U$2=$A1902,Data!R194,0)</f>
        <v>0</v>
      </c>
      <c r="V1902" s="169">
        <f>IF(V$2=$A1902,Data!S194,0)</f>
        <v>0</v>
      </c>
      <c r="W1902" s="169">
        <f>IF(W$2=$A1902,Data!T194,0)</f>
        <v>0</v>
      </c>
      <c r="X1902" s="169">
        <f>IF(X$2=$A1902,Data!U194,0)</f>
        <v>0</v>
      </c>
      <c r="Y1902" s="169">
        <f>IF(Y$2=$A1902,Data!V194,0)</f>
        <v>0</v>
      </c>
      <c r="Z1902" s="169">
        <f>IF(Z$2=$A1902,Data!W194,0)</f>
        <v>0</v>
      </c>
      <c r="AA1902" s="169">
        <f>IF(AA$2=$A1902,Data!X194,0)</f>
        <v>0</v>
      </c>
      <c r="AB1902" s="169">
        <f>IF(AB$2=$A1902,Data!Y194,0)</f>
        <v>0</v>
      </c>
      <c r="AC1902" s="169">
        <f>IF(AC$2=$A1902,Data!Z194,0)</f>
        <v>0</v>
      </c>
      <c r="AD1902" s="170">
        <f>IF(AD$2=$A1902,Data!AA194,0)</f>
        <v>0</v>
      </c>
      <c r="AE1902" s="171">
        <f>IF(AE$2=$A1902,Data!AB194,0)</f>
        <v>0</v>
      </c>
      <c r="AF1902" s="170">
        <f>IF(AF$2=$A1902,Data!AC194,0)</f>
        <v>0</v>
      </c>
      <c r="AG1902" s="171">
        <f>IF(AG$2=$A1902,Data!AD194,0)</f>
        <v>0</v>
      </c>
      <c r="AH1902" s="170">
        <f>IF(AH$2=$A1902,Data!AE194,0)</f>
        <v>0</v>
      </c>
      <c r="AI1902" s="171">
        <f>IF(AI$2=$A1902,Data!AF194,0)</f>
        <v>0</v>
      </c>
      <c r="AJ1902" s="170">
        <f>IF(AJ$2=$A1902,Data!AG194,0)</f>
        <v>0</v>
      </c>
      <c r="AK1902" s="171">
        <f>IF(AK$2=$A1902,Data!AH194,0)</f>
        <v>0</v>
      </c>
      <c r="AL1902" s="170">
        <f>IF(AL$2=$A1902,Data!AI194,0)</f>
        <v>0</v>
      </c>
      <c r="AM1902" t="str">
        <f t="shared" si="58"/>
        <v>AA</v>
      </c>
      <c r="AN1902" t="e">
        <f>+INDEX(Validation!$D$4:$D$250,MATCH(Merge!B1902,Validation!$E$4:$E$250,0))</f>
        <v>#N/A</v>
      </c>
      <c r="AO1902" s="172">
        <f t="shared" si="59"/>
        <v>0</v>
      </c>
    </row>
    <row r="1903" spans="1:41" ht="15" x14ac:dyDescent="0.25">
      <c r="A1903">
        <f>Inputs!$H$15</f>
        <v>5</v>
      </c>
      <c r="B1903" t="str">
        <f>Inputs!$D$4</f>
        <v>Select Agency…</v>
      </c>
      <c r="C1903" s="166" t="str">
        <f>Inputs!$I$6</f>
        <v>(insert code)</v>
      </c>
      <c r="D1903" t="str">
        <f>IFERROR(INDEX(Inputs!$I$11:$I$19,MATCH(A1903,Inputs!$H$11:$H$19)),"")</f>
        <v>(insert code)</v>
      </c>
      <c r="E1903" t="s">
        <v>869</v>
      </c>
      <c r="F1903" s="168">
        <f>IF(F$2=$A1903,Data!C195,0)</f>
        <v>0</v>
      </c>
      <c r="G1903" s="168">
        <f>IF(G$2=$A1903,Data!D195,0)</f>
        <v>0</v>
      </c>
      <c r="H1903" s="168">
        <f>IF(H$2=$A1903,Data!E195,0)</f>
        <v>0</v>
      </c>
      <c r="I1903" s="168">
        <f>IF(I$2=$A1903,Data!F195,0)</f>
        <v>0</v>
      </c>
      <c r="J1903" s="168">
        <f>IF(J$2=$A1903,Data!G195,0)</f>
        <v>0</v>
      </c>
      <c r="K1903" s="168">
        <f>IF(K$2=$A1903,Data!H195,0)</f>
        <v>0</v>
      </c>
      <c r="L1903" s="168">
        <f>IF(L$2=$A1903,Data!I195,0)</f>
        <v>0</v>
      </c>
      <c r="M1903" s="168">
        <f>IF(M$2=$A1903,Data!J195,0)</f>
        <v>0</v>
      </c>
      <c r="N1903" s="168">
        <f>IF(N$2=$A1903,Data!K195,0)</f>
        <v>0</v>
      </c>
      <c r="O1903" s="168">
        <f>IF(O$2=$A1903,Data!L195,0)</f>
        <v>0</v>
      </c>
      <c r="P1903" s="168">
        <f>IF(P$2=$A1903,Data!M195,0)</f>
        <v>0</v>
      </c>
      <c r="Q1903" s="168">
        <f>IF(Q$2=$A1903,Data!N195,0)</f>
        <v>0</v>
      </c>
      <c r="R1903" s="169">
        <f>IF(R$2=$A1903,Data!O195,0)</f>
        <v>0</v>
      </c>
      <c r="S1903" s="169">
        <f>IF(S$2=$A1903,Data!P195,0)</f>
        <v>0</v>
      </c>
      <c r="T1903" s="169">
        <f>IF(T$2=$A1903,Data!Q195,0)</f>
        <v>0</v>
      </c>
      <c r="U1903" s="169">
        <f>IF(U$2=$A1903,Data!R195,0)</f>
        <v>0</v>
      </c>
      <c r="V1903" s="169">
        <f>IF(V$2=$A1903,Data!S195,0)</f>
        <v>0</v>
      </c>
      <c r="W1903" s="169">
        <f>IF(W$2=$A1903,Data!T195,0)</f>
        <v>0</v>
      </c>
      <c r="X1903" s="169">
        <f>IF(X$2=$A1903,Data!U195,0)</f>
        <v>0</v>
      </c>
      <c r="Y1903" s="169">
        <f>IF(Y$2=$A1903,Data!V195,0)</f>
        <v>0</v>
      </c>
      <c r="Z1903" s="169">
        <f>IF(Z$2=$A1903,Data!W195,0)</f>
        <v>0</v>
      </c>
      <c r="AA1903" s="169">
        <f>IF(AA$2=$A1903,Data!X195,0)</f>
        <v>0</v>
      </c>
      <c r="AB1903" s="169">
        <f>IF(AB$2=$A1903,Data!Y195,0)</f>
        <v>0</v>
      </c>
      <c r="AC1903" s="169">
        <f>IF(AC$2=$A1903,Data!Z195,0)</f>
        <v>0</v>
      </c>
      <c r="AD1903" s="170">
        <f>IF(AD$2=$A1903,Data!AA195,0)</f>
        <v>0</v>
      </c>
      <c r="AE1903" s="171">
        <f>IF(AE$2=$A1903,Data!AB195,0)</f>
        <v>0</v>
      </c>
      <c r="AF1903" s="170">
        <f>IF(AF$2=$A1903,Data!AC195,0)</f>
        <v>0</v>
      </c>
      <c r="AG1903" s="171">
        <f>IF(AG$2=$A1903,Data!AD195,0)</f>
        <v>0</v>
      </c>
      <c r="AH1903" s="170">
        <f>IF(AH$2=$A1903,Data!AE195,0)</f>
        <v>0</v>
      </c>
      <c r="AI1903" s="171">
        <f>IF(AI$2=$A1903,Data!AF195,0)</f>
        <v>0</v>
      </c>
      <c r="AJ1903" s="170">
        <f>IF(AJ$2=$A1903,Data!AG195,0)</f>
        <v>0</v>
      </c>
      <c r="AK1903" s="171">
        <f>IF(AK$2=$A1903,Data!AH195,0)</f>
        <v>0</v>
      </c>
      <c r="AL1903" s="170">
        <f>IF(AL$2=$A1903,Data!AI195,0)</f>
        <v>0</v>
      </c>
      <c r="AM1903" t="str">
        <f t="shared" si="58"/>
        <v>AA</v>
      </c>
      <c r="AN1903" t="e">
        <f>+INDEX(Validation!$D$4:$D$250,MATCH(Merge!B1903,Validation!$E$4:$E$250,0))</f>
        <v>#N/A</v>
      </c>
      <c r="AO1903" s="172">
        <f t="shared" si="59"/>
        <v>0</v>
      </c>
    </row>
    <row r="1904" spans="1:41" ht="15" x14ac:dyDescent="0.25">
      <c r="A1904">
        <f>Inputs!$H$15</f>
        <v>5</v>
      </c>
      <c r="B1904" t="str">
        <f>Inputs!$D$4</f>
        <v>Select Agency…</v>
      </c>
      <c r="C1904" s="166" t="str">
        <f>Inputs!$I$6</f>
        <v>(insert code)</v>
      </c>
      <c r="D1904" t="str">
        <f>IFERROR(INDEX(Inputs!$I$11:$I$19,MATCH(A1904,Inputs!$H$11:$H$19)),"")</f>
        <v>(insert code)</v>
      </c>
      <c r="E1904" t="s">
        <v>869</v>
      </c>
      <c r="F1904" s="168">
        <f>IF(F$2=$A1904,Data!C196,0)</f>
        <v>0</v>
      </c>
      <c r="G1904" s="168">
        <f>IF(G$2=$A1904,Data!D196,0)</f>
        <v>0</v>
      </c>
      <c r="H1904" s="168">
        <f>IF(H$2=$A1904,Data!E196,0)</f>
        <v>0</v>
      </c>
      <c r="I1904" s="168">
        <f>IF(I$2=$A1904,Data!F196,0)</f>
        <v>0</v>
      </c>
      <c r="J1904" s="168">
        <f>IF(J$2=$A1904,Data!G196,0)</f>
        <v>0</v>
      </c>
      <c r="K1904" s="168">
        <f>IF(K$2=$A1904,Data!H196,0)</f>
        <v>0</v>
      </c>
      <c r="L1904" s="168">
        <f>IF(L$2=$A1904,Data!I196,0)</f>
        <v>0</v>
      </c>
      <c r="M1904" s="168">
        <f>IF(M$2=$A1904,Data!J196,0)</f>
        <v>0</v>
      </c>
      <c r="N1904" s="168">
        <f>IF(N$2=$A1904,Data!K196,0)</f>
        <v>0</v>
      </c>
      <c r="O1904" s="168">
        <f>IF(O$2=$A1904,Data!L196,0)</f>
        <v>0</v>
      </c>
      <c r="P1904" s="168">
        <f>IF(P$2=$A1904,Data!M196,0)</f>
        <v>0</v>
      </c>
      <c r="Q1904" s="168">
        <f>IF(Q$2=$A1904,Data!N196,0)</f>
        <v>0</v>
      </c>
      <c r="R1904" s="169">
        <f>IF(R$2=$A1904,Data!O196,0)</f>
        <v>0</v>
      </c>
      <c r="S1904" s="169">
        <f>IF(S$2=$A1904,Data!P196,0)</f>
        <v>0</v>
      </c>
      <c r="T1904" s="169">
        <f>IF(T$2=$A1904,Data!Q196,0)</f>
        <v>0</v>
      </c>
      <c r="U1904" s="169">
        <f>IF(U$2=$A1904,Data!R196,0)</f>
        <v>0</v>
      </c>
      <c r="V1904" s="169">
        <f>IF(V$2=$A1904,Data!S196,0)</f>
        <v>0</v>
      </c>
      <c r="W1904" s="169">
        <f>IF(W$2=$A1904,Data!T196,0)</f>
        <v>0</v>
      </c>
      <c r="X1904" s="169">
        <f>IF(X$2=$A1904,Data!U196,0)</f>
        <v>0</v>
      </c>
      <c r="Y1904" s="169">
        <f>IF(Y$2=$A1904,Data!V196,0)</f>
        <v>0</v>
      </c>
      <c r="Z1904" s="169">
        <f>IF(Z$2=$A1904,Data!W196,0)</f>
        <v>0</v>
      </c>
      <c r="AA1904" s="169">
        <f>IF(AA$2=$A1904,Data!X196,0)</f>
        <v>0</v>
      </c>
      <c r="AB1904" s="169">
        <f>IF(AB$2=$A1904,Data!Y196,0)</f>
        <v>0</v>
      </c>
      <c r="AC1904" s="169">
        <f>IF(AC$2=$A1904,Data!Z196,0)</f>
        <v>0</v>
      </c>
      <c r="AD1904" s="170">
        <f>IF(AD$2=$A1904,Data!AA196,0)</f>
        <v>0</v>
      </c>
      <c r="AE1904" s="171">
        <f>IF(AE$2=$A1904,Data!AB196,0)</f>
        <v>0</v>
      </c>
      <c r="AF1904" s="170">
        <f>IF(AF$2=$A1904,Data!AC196,0)</f>
        <v>0</v>
      </c>
      <c r="AG1904" s="171">
        <f>IF(AG$2=$A1904,Data!AD196,0)</f>
        <v>0</v>
      </c>
      <c r="AH1904" s="170">
        <f>IF(AH$2=$A1904,Data!AE196,0)</f>
        <v>0</v>
      </c>
      <c r="AI1904" s="171">
        <f>IF(AI$2=$A1904,Data!AF196,0)</f>
        <v>0</v>
      </c>
      <c r="AJ1904" s="170">
        <f>IF(AJ$2=$A1904,Data!AG196,0)</f>
        <v>0</v>
      </c>
      <c r="AK1904" s="171">
        <f>IF(AK$2=$A1904,Data!AH196,0)</f>
        <v>0</v>
      </c>
      <c r="AL1904" s="170">
        <f>IF(AL$2=$A1904,Data!AI196,0)</f>
        <v>0</v>
      </c>
      <c r="AM1904" t="str">
        <f t="shared" si="58"/>
        <v>AA</v>
      </c>
      <c r="AN1904" t="e">
        <f>+INDEX(Validation!$D$4:$D$250,MATCH(Merge!B1904,Validation!$E$4:$E$250,0))</f>
        <v>#N/A</v>
      </c>
      <c r="AO1904" s="172">
        <f t="shared" si="59"/>
        <v>0</v>
      </c>
    </row>
    <row r="1905" spans="1:41" ht="15" x14ac:dyDescent="0.25">
      <c r="A1905">
        <f>Inputs!$H$15</f>
        <v>5</v>
      </c>
      <c r="B1905" t="str">
        <f>Inputs!$D$4</f>
        <v>Select Agency…</v>
      </c>
      <c r="C1905" s="166" t="str">
        <f>Inputs!$I$6</f>
        <v>(insert code)</v>
      </c>
      <c r="D1905" t="str">
        <f>IFERROR(INDEX(Inputs!$I$11:$I$19,MATCH(A1905,Inputs!$H$11:$H$19)),"")</f>
        <v>(insert code)</v>
      </c>
      <c r="E1905" t="s">
        <v>869</v>
      </c>
      <c r="F1905" s="168">
        <f>IF(F$2=$A1905,Data!C197,0)</f>
        <v>0</v>
      </c>
      <c r="G1905" s="168">
        <f>IF(G$2=$A1905,Data!D197,0)</f>
        <v>0</v>
      </c>
      <c r="H1905" s="168">
        <f>IF(H$2=$A1905,Data!E197,0)</f>
        <v>0</v>
      </c>
      <c r="I1905" s="168">
        <f>IF(I$2=$A1905,Data!F197,0)</f>
        <v>0</v>
      </c>
      <c r="J1905" s="168">
        <f>IF(J$2=$A1905,Data!G197,0)</f>
        <v>0</v>
      </c>
      <c r="K1905" s="168">
        <f>IF(K$2=$A1905,Data!H197,0)</f>
        <v>0</v>
      </c>
      <c r="L1905" s="168">
        <f>IF(L$2=$A1905,Data!I197,0)</f>
        <v>0</v>
      </c>
      <c r="M1905" s="168">
        <f>IF(M$2=$A1905,Data!J197,0)</f>
        <v>0</v>
      </c>
      <c r="N1905" s="168">
        <f>IF(N$2=$A1905,Data!K197,0)</f>
        <v>0</v>
      </c>
      <c r="O1905" s="168">
        <f>IF(O$2=$A1905,Data!L197,0)</f>
        <v>0</v>
      </c>
      <c r="P1905" s="168">
        <f>IF(P$2=$A1905,Data!M197,0)</f>
        <v>0</v>
      </c>
      <c r="Q1905" s="168">
        <f>IF(Q$2=$A1905,Data!N197,0)</f>
        <v>0</v>
      </c>
      <c r="R1905" s="169">
        <f>IF(R$2=$A1905,Data!O197,0)</f>
        <v>0</v>
      </c>
      <c r="S1905" s="169">
        <f>IF(S$2=$A1905,Data!P197,0)</f>
        <v>0</v>
      </c>
      <c r="T1905" s="169">
        <f>IF(T$2=$A1905,Data!Q197,0)</f>
        <v>0</v>
      </c>
      <c r="U1905" s="169">
        <f>IF(U$2=$A1905,Data!R197,0)</f>
        <v>0</v>
      </c>
      <c r="V1905" s="169">
        <f>IF(V$2=$A1905,Data!S197,0)</f>
        <v>0</v>
      </c>
      <c r="W1905" s="169">
        <f>IF(W$2=$A1905,Data!T197,0)</f>
        <v>0</v>
      </c>
      <c r="X1905" s="169">
        <f>IF(X$2=$A1905,Data!U197,0)</f>
        <v>0</v>
      </c>
      <c r="Y1905" s="169">
        <f>IF(Y$2=$A1905,Data!V197,0)</f>
        <v>0</v>
      </c>
      <c r="Z1905" s="169">
        <f>IF(Z$2=$A1905,Data!W197,0)</f>
        <v>0</v>
      </c>
      <c r="AA1905" s="169">
        <f>IF(AA$2=$A1905,Data!X197,0)</f>
        <v>0</v>
      </c>
      <c r="AB1905" s="169">
        <f>IF(AB$2=$A1905,Data!Y197,0)</f>
        <v>0</v>
      </c>
      <c r="AC1905" s="169">
        <f>IF(AC$2=$A1905,Data!Z197,0)</f>
        <v>0</v>
      </c>
      <c r="AD1905" s="170">
        <f>IF(AD$2=$A1905,Data!AA197,0)</f>
        <v>0</v>
      </c>
      <c r="AE1905" s="171">
        <f>IF(AE$2=$A1905,Data!AB197,0)</f>
        <v>0</v>
      </c>
      <c r="AF1905" s="170">
        <f>IF(AF$2=$A1905,Data!AC197,0)</f>
        <v>0</v>
      </c>
      <c r="AG1905" s="171">
        <f>IF(AG$2=$A1905,Data!AD197,0)</f>
        <v>0</v>
      </c>
      <c r="AH1905" s="170">
        <f>IF(AH$2=$A1905,Data!AE197,0)</f>
        <v>0</v>
      </c>
      <c r="AI1905" s="171">
        <f>IF(AI$2=$A1905,Data!AF197,0)</f>
        <v>0</v>
      </c>
      <c r="AJ1905" s="170">
        <f>IF(AJ$2=$A1905,Data!AG197,0)</f>
        <v>0</v>
      </c>
      <c r="AK1905" s="171">
        <f>IF(AK$2=$A1905,Data!AH197,0)</f>
        <v>0</v>
      </c>
      <c r="AL1905" s="170">
        <f>IF(AL$2=$A1905,Data!AI197,0)</f>
        <v>0</v>
      </c>
      <c r="AM1905" t="str">
        <f t="shared" si="58"/>
        <v>AA</v>
      </c>
      <c r="AN1905" t="e">
        <f>+INDEX(Validation!$D$4:$D$250,MATCH(Merge!B1905,Validation!$E$4:$E$250,0))</f>
        <v>#N/A</v>
      </c>
      <c r="AO1905" s="172">
        <f t="shared" si="59"/>
        <v>0</v>
      </c>
    </row>
    <row r="1906" spans="1:41" ht="15" x14ac:dyDescent="0.25">
      <c r="A1906">
        <f>Inputs!$H$15</f>
        <v>5</v>
      </c>
      <c r="B1906" t="str">
        <f>Inputs!$D$4</f>
        <v>Select Agency…</v>
      </c>
      <c r="C1906" s="166" t="str">
        <f>Inputs!$I$6</f>
        <v>(insert code)</v>
      </c>
      <c r="D1906" t="str">
        <f>IFERROR(INDEX(Inputs!$I$11:$I$19,MATCH(A1906,Inputs!$H$11:$H$19)),"")</f>
        <v>(insert code)</v>
      </c>
      <c r="E1906" t="s">
        <v>869</v>
      </c>
      <c r="F1906" s="168">
        <f>IF(F$2=$A1906,Data!C198,0)</f>
        <v>0</v>
      </c>
      <c r="G1906" s="168">
        <f>IF(G$2=$A1906,Data!D198,0)</f>
        <v>0</v>
      </c>
      <c r="H1906" s="168">
        <f>IF(H$2=$A1906,Data!E198,0)</f>
        <v>0</v>
      </c>
      <c r="I1906" s="168">
        <f>IF(I$2=$A1906,Data!F198,0)</f>
        <v>0</v>
      </c>
      <c r="J1906" s="168">
        <f>IF(J$2=$A1906,Data!G198,0)</f>
        <v>0</v>
      </c>
      <c r="K1906" s="168">
        <f>IF(K$2=$A1906,Data!H198,0)</f>
        <v>0</v>
      </c>
      <c r="L1906" s="168">
        <f>IF(L$2=$A1906,Data!I198,0)</f>
        <v>0</v>
      </c>
      <c r="M1906" s="168">
        <f>IF(M$2=$A1906,Data!J198,0)</f>
        <v>0</v>
      </c>
      <c r="N1906" s="168">
        <f>IF(N$2=$A1906,Data!K198,0)</f>
        <v>0</v>
      </c>
      <c r="O1906" s="168">
        <f>IF(O$2=$A1906,Data!L198,0)</f>
        <v>0</v>
      </c>
      <c r="P1906" s="168">
        <f>IF(P$2=$A1906,Data!M198,0)</f>
        <v>0</v>
      </c>
      <c r="Q1906" s="168">
        <f>IF(Q$2=$A1906,Data!N198,0)</f>
        <v>0</v>
      </c>
      <c r="R1906" s="169">
        <f>IF(R$2=$A1906,Data!O198,0)</f>
        <v>0</v>
      </c>
      <c r="S1906" s="169">
        <f>IF(S$2=$A1906,Data!P198,0)</f>
        <v>0</v>
      </c>
      <c r="T1906" s="169">
        <f>IF(T$2=$A1906,Data!Q198,0)</f>
        <v>0</v>
      </c>
      <c r="U1906" s="169">
        <f>IF(U$2=$A1906,Data!R198,0)</f>
        <v>0</v>
      </c>
      <c r="V1906" s="169">
        <f>IF(V$2=$A1906,Data!S198,0)</f>
        <v>0</v>
      </c>
      <c r="W1906" s="169">
        <f>IF(W$2=$A1906,Data!T198,0)</f>
        <v>0</v>
      </c>
      <c r="X1906" s="169">
        <f>IF(X$2=$A1906,Data!U198,0)</f>
        <v>0</v>
      </c>
      <c r="Y1906" s="169">
        <f>IF(Y$2=$A1906,Data!V198,0)</f>
        <v>0</v>
      </c>
      <c r="Z1906" s="169">
        <f>IF(Z$2=$A1906,Data!W198,0)</f>
        <v>0</v>
      </c>
      <c r="AA1906" s="169">
        <f>IF(AA$2=$A1906,Data!X198,0)</f>
        <v>0</v>
      </c>
      <c r="AB1906" s="169">
        <f>IF(AB$2=$A1906,Data!Y198,0)</f>
        <v>0</v>
      </c>
      <c r="AC1906" s="169">
        <f>IF(AC$2=$A1906,Data!Z198,0)</f>
        <v>0</v>
      </c>
      <c r="AD1906" s="170">
        <f>IF(AD$2=$A1906,Data!AA198,0)</f>
        <v>0</v>
      </c>
      <c r="AE1906" s="171">
        <f>IF(AE$2=$A1906,Data!AB198,0)</f>
        <v>0</v>
      </c>
      <c r="AF1906" s="170">
        <f>IF(AF$2=$A1906,Data!AC198,0)</f>
        <v>0</v>
      </c>
      <c r="AG1906" s="171">
        <f>IF(AG$2=$A1906,Data!AD198,0)</f>
        <v>0</v>
      </c>
      <c r="AH1906" s="170">
        <f>IF(AH$2=$A1906,Data!AE198,0)</f>
        <v>0</v>
      </c>
      <c r="AI1906" s="171">
        <f>IF(AI$2=$A1906,Data!AF198,0)</f>
        <v>0</v>
      </c>
      <c r="AJ1906" s="170">
        <f>IF(AJ$2=$A1906,Data!AG198,0)</f>
        <v>0</v>
      </c>
      <c r="AK1906" s="171">
        <f>IF(AK$2=$A1906,Data!AH198,0)</f>
        <v>0</v>
      </c>
      <c r="AL1906" s="170">
        <f>IF(AL$2=$A1906,Data!AI198,0)</f>
        <v>0</v>
      </c>
      <c r="AM1906" t="str">
        <f t="shared" si="58"/>
        <v>AA</v>
      </c>
      <c r="AN1906" t="e">
        <f>+INDEX(Validation!$D$4:$D$250,MATCH(Merge!B1906,Validation!$E$4:$E$250,0))</f>
        <v>#N/A</v>
      </c>
      <c r="AO1906" s="172">
        <f t="shared" si="59"/>
        <v>0</v>
      </c>
    </row>
    <row r="1907" spans="1:41" ht="15" x14ac:dyDescent="0.25">
      <c r="A1907">
        <f>Inputs!$H$15</f>
        <v>5</v>
      </c>
      <c r="B1907" t="str">
        <f>Inputs!$D$4</f>
        <v>Select Agency…</v>
      </c>
      <c r="C1907" s="166" t="str">
        <f>Inputs!$I$6</f>
        <v>(insert code)</v>
      </c>
      <c r="D1907" t="str">
        <f>IFERROR(INDEX(Inputs!$I$11:$I$19,MATCH(A1907,Inputs!$H$11:$H$19)),"")</f>
        <v>(insert code)</v>
      </c>
      <c r="E1907" t="s">
        <v>869</v>
      </c>
      <c r="F1907" s="168">
        <f>IF(F$2=$A1907,Data!C199,0)</f>
        <v>0</v>
      </c>
      <c r="G1907" s="168">
        <f>IF(G$2=$A1907,Data!D199,0)</f>
        <v>0</v>
      </c>
      <c r="H1907" s="168">
        <f>IF(H$2=$A1907,Data!E199,0)</f>
        <v>0</v>
      </c>
      <c r="I1907" s="168">
        <f>IF(I$2=$A1907,Data!F199,0)</f>
        <v>0</v>
      </c>
      <c r="J1907" s="168">
        <f>IF(J$2=$A1907,Data!G199,0)</f>
        <v>0</v>
      </c>
      <c r="K1907" s="168">
        <f>IF(K$2=$A1907,Data!H199,0)</f>
        <v>0</v>
      </c>
      <c r="L1907" s="168">
        <f>IF(L$2=$A1907,Data!I199,0)</f>
        <v>0</v>
      </c>
      <c r="M1907" s="168">
        <f>IF(M$2=$A1907,Data!J199,0)</f>
        <v>0</v>
      </c>
      <c r="N1907" s="168">
        <f>IF(N$2=$A1907,Data!K199,0)</f>
        <v>0</v>
      </c>
      <c r="O1907" s="168">
        <f>IF(O$2=$A1907,Data!L199,0)</f>
        <v>0</v>
      </c>
      <c r="P1907" s="168">
        <f>IF(P$2=$A1907,Data!M199,0)</f>
        <v>0</v>
      </c>
      <c r="Q1907" s="168">
        <f>IF(Q$2=$A1907,Data!N199,0)</f>
        <v>0</v>
      </c>
      <c r="R1907" s="169">
        <f>IF(R$2=$A1907,Data!O199,0)</f>
        <v>0</v>
      </c>
      <c r="S1907" s="169">
        <f>IF(S$2=$A1907,Data!P199,0)</f>
        <v>0</v>
      </c>
      <c r="T1907" s="169">
        <f>IF(T$2=$A1907,Data!Q199,0)</f>
        <v>0</v>
      </c>
      <c r="U1907" s="169">
        <f>IF(U$2=$A1907,Data!R199,0)</f>
        <v>0</v>
      </c>
      <c r="V1907" s="169">
        <f>IF(V$2=$A1907,Data!S199,0)</f>
        <v>0</v>
      </c>
      <c r="W1907" s="169">
        <f>IF(W$2=$A1907,Data!T199,0)</f>
        <v>0</v>
      </c>
      <c r="X1907" s="169">
        <f>IF(X$2=$A1907,Data!U199,0)</f>
        <v>0</v>
      </c>
      <c r="Y1907" s="169">
        <f>IF(Y$2=$A1907,Data!V199,0)</f>
        <v>0</v>
      </c>
      <c r="Z1907" s="169">
        <f>IF(Z$2=$A1907,Data!W199,0)</f>
        <v>0</v>
      </c>
      <c r="AA1907" s="169">
        <f>IF(AA$2=$A1907,Data!X199,0)</f>
        <v>0</v>
      </c>
      <c r="AB1907" s="169">
        <f>IF(AB$2=$A1907,Data!Y199,0)</f>
        <v>0</v>
      </c>
      <c r="AC1907" s="169">
        <f>IF(AC$2=$A1907,Data!Z199,0)</f>
        <v>0</v>
      </c>
      <c r="AD1907" s="170">
        <f>IF(AD$2=$A1907,Data!AA199,0)</f>
        <v>0</v>
      </c>
      <c r="AE1907" s="171">
        <f>IF(AE$2=$A1907,Data!AB199,0)</f>
        <v>0</v>
      </c>
      <c r="AF1907" s="170">
        <f>IF(AF$2=$A1907,Data!AC199,0)</f>
        <v>0</v>
      </c>
      <c r="AG1907" s="171">
        <f>IF(AG$2=$A1907,Data!AD199,0)</f>
        <v>0</v>
      </c>
      <c r="AH1907" s="170">
        <f>IF(AH$2=$A1907,Data!AE199,0)</f>
        <v>0</v>
      </c>
      <c r="AI1907" s="171">
        <f>IF(AI$2=$A1907,Data!AF199,0)</f>
        <v>0</v>
      </c>
      <c r="AJ1907" s="170">
        <f>IF(AJ$2=$A1907,Data!AG199,0)</f>
        <v>0</v>
      </c>
      <c r="AK1907" s="171">
        <f>IF(AK$2=$A1907,Data!AH199,0)</f>
        <v>0</v>
      </c>
      <c r="AL1907" s="170">
        <f>IF(AL$2=$A1907,Data!AI199,0)</f>
        <v>0</v>
      </c>
      <c r="AM1907" t="str">
        <f t="shared" si="58"/>
        <v>AA</v>
      </c>
      <c r="AN1907" t="e">
        <f>+INDEX(Validation!$D$4:$D$250,MATCH(Merge!B1907,Validation!$E$4:$E$250,0))</f>
        <v>#N/A</v>
      </c>
      <c r="AO1907" s="172">
        <f t="shared" si="59"/>
        <v>0</v>
      </c>
    </row>
    <row r="1908" spans="1:41" ht="15" x14ac:dyDescent="0.25">
      <c r="A1908">
        <f>Inputs!$H$15</f>
        <v>5</v>
      </c>
      <c r="B1908" t="str">
        <f>Inputs!$D$4</f>
        <v>Select Agency…</v>
      </c>
      <c r="C1908" s="166" t="str">
        <f>Inputs!$I$6</f>
        <v>(insert code)</v>
      </c>
      <c r="D1908" t="str">
        <f>IFERROR(INDEX(Inputs!$I$11:$I$19,MATCH(A1908,Inputs!$H$11:$H$19)),"")</f>
        <v>(insert code)</v>
      </c>
      <c r="E1908" t="s">
        <v>869</v>
      </c>
      <c r="F1908" s="168">
        <f>IF(F$2=$A1908,Data!C200,0)</f>
        <v>0</v>
      </c>
      <c r="G1908" s="168">
        <f>IF(G$2=$A1908,Data!D200,0)</f>
        <v>0</v>
      </c>
      <c r="H1908" s="168">
        <f>IF(H$2=$A1908,Data!E200,0)</f>
        <v>0</v>
      </c>
      <c r="I1908" s="168">
        <f>IF(I$2=$A1908,Data!F200,0)</f>
        <v>0</v>
      </c>
      <c r="J1908" s="168">
        <f>IF(J$2=$A1908,Data!G200,0)</f>
        <v>0</v>
      </c>
      <c r="K1908" s="168">
        <f>IF(K$2=$A1908,Data!H200,0)</f>
        <v>0</v>
      </c>
      <c r="L1908" s="168">
        <f>IF(L$2=$A1908,Data!I200,0)</f>
        <v>0</v>
      </c>
      <c r="M1908" s="168">
        <f>IF(M$2=$A1908,Data!J200,0)</f>
        <v>0</v>
      </c>
      <c r="N1908" s="168">
        <f>IF(N$2=$A1908,Data!K200,0)</f>
        <v>0</v>
      </c>
      <c r="O1908" s="168">
        <f>IF(O$2=$A1908,Data!L200,0)</f>
        <v>0</v>
      </c>
      <c r="P1908" s="168">
        <f>IF(P$2=$A1908,Data!M200,0)</f>
        <v>0</v>
      </c>
      <c r="Q1908" s="168">
        <f>IF(Q$2=$A1908,Data!N200,0)</f>
        <v>0</v>
      </c>
      <c r="R1908" s="169">
        <f>IF(R$2=$A1908,Data!O200,0)</f>
        <v>0</v>
      </c>
      <c r="S1908" s="169">
        <f>IF(S$2=$A1908,Data!P200,0)</f>
        <v>0</v>
      </c>
      <c r="T1908" s="169">
        <f>IF(T$2=$A1908,Data!Q200,0)</f>
        <v>0</v>
      </c>
      <c r="U1908" s="169">
        <f>IF(U$2=$A1908,Data!R200,0)</f>
        <v>0</v>
      </c>
      <c r="V1908" s="169">
        <f>IF(V$2=$A1908,Data!S200,0)</f>
        <v>0</v>
      </c>
      <c r="W1908" s="169">
        <f>IF(W$2=$A1908,Data!T200,0)</f>
        <v>0</v>
      </c>
      <c r="X1908" s="169">
        <f>IF(X$2=$A1908,Data!U200,0)</f>
        <v>0</v>
      </c>
      <c r="Y1908" s="169">
        <f>IF(Y$2=$A1908,Data!V200,0)</f>
        <v>0</v>
      </c>
      <c r="Z1908" s="169">
        <f>IF(Z$2=$A1908,Data!W200,0)</f>
        <v>0</v>
      </c>
      <c r="AA1908" s="169">
        <f>IF(AA$2=$A1908,Data!X200,0)</f>
        <v>0</v>
      </c>
      <c r="AB1908" s="169">
        <f>IF(AB$2=$A1908,Data!Y200,0)</f>
        <v>0</v>
      </c>
      <c r="AC1908" s="169">
        <f>IF(AC$2=$A1908,Data!Z200,0)</f>
        <v>0</v>
      </c>
      <c r="AD1908" s="170">
        <f>IF(AD$2=$A1908,Data!AA200,0)</f>
        <v>0</v>
      </c>
      <c r="AE1908" s="171">
        <f>IF(AE$2=$A1908,Data!AB200,0)</f>
        <v>0</v>
      </c>
      <c r="AF1908" s="170">
        <f>IF(AF$2=$A1908,Data!AC200,0)</f>
        <v>0</v>
      </c>
      <c r="AG1908" s="171">
        <f>IF(AG$2=$A1908,Data!AD200,0)</f>
        <v>0</v>
      </c>
      <c r="AH1908" s="170">
        <f>IF(AH$2=$A1908,Data!AE200,0)</f>
        <v>0</v>
      </c>
      <c r="AI1908" s="171">
        <f>IF(AI$2=$A1908,Data!AF200,0)</f>
        <v>0</v>
      </c>
      <c r="AJ1908" s="170">
        <f>IF(AJ$2=$A1908,Data!AG200,0)</f>
        <v>0</v>
      </c>
      <c r="AK1908" s="171">
        <f>IF(AK$2=$A1908,Data!AH200,0)</f>
        <v>0</v>
      </c>
      <c r="AL1908" s="170">
        <f>IF(AL$2=$A1908,Data!AI200,0)</f>
        <v>0</v>
      </c>
      <c r="AM1908" t="str">
        <f t="shared" si="58"/>
        <v>AA</v>
      </c>
      <c r="AN1908" t="e">
        <f>+INDEX(Validation!$D$4:$D$250,MATCH(Merge!B1908,Validation!$E$4:$E$250,0))</f>
        <v>#N/A</v>
      </c>
      <c r="AO1908" s="172">
        <f t="shared" si="59"/>
        <v>0</v>
      </c>
    </row>
    <row r="1909" spans="1:41" ht="15" x14ac:dyDescent="0.25">
      <c r="A1909">
        <f>Inputs!$H$15</f>
        <v>5</v>
      </c>
      <c r="B1909" t="str">
        <f>Inputs!$D$4</f>
        <v>Select Agency…</v>
      </c>
      <c r="C1909" s="166" t="str">
        <f>Inputs!$I$6</f>
        <v>(insert code)</v>
      </c>
      <c r="D1909" t="str">
        <f>IFERROR(INDEX(Inputs!$I$11:$I$19,MATCH(A1909,Inputs!$H$11:$H$19)),"")</f>
        <v>(insert code)</v>
      </c>
      <c r="E1909" t="s">
        <v>869</v>
      </c>
      <c r="F1909" s="168">
        <f>IF(F$2=$A1909,Data!C201,0)</f>
        <v>0</v>
      </c>
      <c r="G1909" s="168">
        <f>IF(G$2=$A1909,Data!D201,0)</f>
        <v>0</v>
      </c>
      <c r="H1909" s="168">
        <f>IF(H$2=$A1909,Data!E201,0)</f>
        <v>0</v>
      </c>
      <c r="I1909" s="168">
        <f>IF(I$2=$A1909,Data!F201,0)</f>
        <v>0</v>
      </c>
      <c r="J1909" s="168">
        <f>IF(J$2=$A1909,Data!G201,0)</f>
        <v>0</v>
      </c>
      <c r="K1909" s="168">
        <f>IF(K$2=$A1909,Data!H201,0)</f>
        <v>0</v>
      </c>
      <c r="L1909" s="168">
        <f>IF(L$2=$A1909,Data!I201,0)</f>
        <v>0</v>
      </c>
      <c r="M1909" s="168">
        <f>IF(M$2=$A1909,Data!J201,0)</f>
        <v>0</v>
      </c>
      <c r="N1909" s="168">
        <f>IF(N$2=$A1909,Data!K201,0)</f>
        <v>0</v>
      </c>
      <c r="O1909" s="168">
        <f>IF(O$2=$A1909,Data!L201,0)</f>
        <v>0</v>
      </c>
      <c r="P1909" s="168">
        <f>IF(P$2=$A1909,Data!M201,0)</f>
        <v>0</v>
      </c>
      <c r="Q1909" s="168">
        <f>IF(Q$2=$A1909,Data!N201,0)</f>
        <v>0</v>
      </c>
      <c r="R1909" s="169">
        <f>IF(R$2=$A1909,Data!O201,0)</f>
        <v>0</v>
      </c>
      <c r="S1909" s="169">
        <f>IF(S$2=$A1909,Data!P201,0)</f>
        <v>0</v>
      </c>
      <c r="T1909" s="169">
        <f>IF(T$2=$A1909,Data!Q201,0)</f>
        <v>0</v>
      </c>
      <c r="U1909" s="169">
        <f>IF(U$2=$A1909,Data!R201,0)</f>
        <v>0</v>
      </c>
      <c r="V1909" s="169">
        <f>IF(V$2=$A1909,Data!S201,0)</f>
        <v>0</v>
      </c>
      <c r="W1909" s="169">
        <f>IF(W$2=$A1909,Data!T201,0)</f>
        <v>0</v>
      </c>
      <c r="X1909" s="169">
        <f>IF(X$2=$A1909,Data!U201,0)</f>
        <v>0</v>
      </c>
      <c r="Y1909" s="169">
        <f>IF(Y$2=$A1909,Data!V201,0)</f>
        <v>0</v>
      </c>
      <c r="Z1909" s="169">
        <f>IF(Z$2=$A1909,Data!W201,0)</f>
        <v>0</v>
      </c>
      <c r="AA1909" s="169">
        <f>IF(AA$2=$A1909,Data!X201,0)</f>
        <v>0</v>
      </c>
      <c r="AB1909" s="169">
        <f>IF(AB$2=$A1909,Data!Y201,0)</f>
        <v>0</v>
      </c>
      <c r="AC1909" s="169">
        <f>IF(AC$2=$A1909,Data!Z201,0)</f>
        <v>0</v>
      </c>
      <c r="AD1909" s="170">
        <f>IF(AD$2=$A1909,Data!AA201,0)</f>
        <v>0</v>
      </c>
      <c r="AE1909" s="171">
        <f>IF(AE$2=$A1909,Data!AB201,0)</f>
        <v>0</v>
      </c>
      <c r="AF1909" s="170">
        <f>IF(AF$2=$A1909,Data!AC201,0)</f>
        <v>0</v>
      </c>
      <c r="AG1909" s="171">
        <f>IF(AG$2=$A1909,Data!AD201,0)</f>
        <v>0</v>
      </c>
      <c r="AH1909" s="170">
        <f>IF(AH$2=$A1909,Data!AE201,0)</f>
        <v>0</v>
      </c>
      <c r="AI1909" s="171">
        <f>IF(AI$2=$A1909,Data!AF201,0)</f>
        <v>0</v>
      </c>
      <c r="AJ1909" s="170">
        <f>IF(AJ$2=$A1909,Data!AG201,0)</f>
        <v>0</v>
      </c>
      <c r="AK1909" s="171">
        <f>IF(AK$2=$A1909,Data!AH201,0)</f>
        <v>0</v>
      </c>
      <c r="AL1909" s="170">
        <f>IF(AL$2=$A1909,Data!AI201,0)</f>
        <v>0</v>
      </c>
      <c r="AM1909" t="str">
        <f t="shared" si="58"/>
        <v>AA</v>
      </c>
      <c r="AN1909" t="e">
        <f>+INDEX(Validation!$D$4:$D$250,MATCH(Merge!B1909,Validation!$E$4:$E$250,0))</f>
        <v>#N/A</v>
      </c>
      <c r="AO1909" s="172">
        <f t="shared" si="59"/>
        <v>0</v>
      </c>
    </row>
    <row r="1910" spans="1:41" ht="15" x14ac:dyDescent="0.25">
      <c r="A1910">
        <f>Inputs!$H$15</f>
        <v>5</v>
      </c>
      <c r="B1910" t="str">
        <f>Inputs!$D$4</f>
        <v>Select Agency…</v>
      </c>
      <c r="C1910" s="166" t="str">
        <f>Inputs!$I$6</f>
        <v>(insert code)</v>
      </c>
      <c r="D1910" t="str">
        <f>IFERROR(INDEX(Inputs!$I$11:$I$19,MATCH(A1910,Inputs!$H$11:$H$19)),"")</f>
        <v>(insert code)</v>
      </c>
      <c r="E1910" t="s">
        <v>869</v>
      </c>
      <c r="F1910" s="168">
        <f>IF(F$2=$A1910,Data!C202,0)</f>
        <v>0</v>
      </c>
      <c r="G1910" s="168">
        <f>IF(G$2=$A1910,Data!D202,0)</f>
        <v>0</v>
      </c>
      <c r="H1910" s="168">
        <f>IF(H$2=$A1910,Data!E202,0)</f>
        <v>0</v>
      </c>
      <c r="I1910" s="168">
        <f>IF(I$2=$A1910,Data!F202,0)</f>
        <v>0</v>
      </c>
      <c r="J1910" s="168">
        <f>IF(J$2=$A1910,Data!G202,0)</f>
        <v>0</v>
      </c>
      <c r="K1910" s="168">
        <f>IF(K$2=$A1910,Data!H202,0)</f>
        <v>0</v>
      </c>
      <c r="L1910" s="168">
        <f>IF(L$2=$A1910,Data!I202,0)</f>
        <v>0</v>
      </c>
      <c r="M1910" s="168">
        <f>IF(M$2=$A1910,Data!J202,0)</f>
        <v>0</v>
      </c>
      <c r="N1910" s="168">
        <f>IF(N$2=$A1910,Data!K202,0)</f>
        <v>0</v>
      </c>
      <c r="O1910" s="168">
        <f>IF(O$2=$A1910,Data!L202,0)</f>
        <v>0</v>
      </c>
      <c r="P1910" s="168">
        <f>IF(P$2=$A1910,Data!M202,0)</f>
        <v>0</v>
      </c>
      <c r="Q1910" s="168">
        <f>IF(Q$2=$A1910,Data!N202,0)</f>
        <v>0</v>
      </c>
      <c r="R1910" s="169">
        <f>IF(R$2=$A1910,Data!O202,0)</f>
        <v>0</v>
      </c>
      <c r="S1910" s="169">
        <f>IF(S$2=$A1910,Data!P202,0)</f>
        <v>0</v>
      </c>
      <c r="T1910" s="169">
        <f>IF(T$2=$A1910,Data!Q202,0)</f>
        <v>0</v>
      </c>
      <c r="U1910" s="169">
        <f>IF(U$2=$A1910,Data!R202,0)</f>
        <v>0</v>
      </c>
      <c r="V1910" s="169">
        <f>IF(V$2=$A1910,Data!S202,0)</f>
        <v>0</v>
      </c>
      <c r="W1910" s="169">
        <f>IF(W$2=$A1910,Data!T202,0)</f>
        <v>0</v>
      </c>
      <c r="X1910" s="169">
        <f>IF(X$2=$A1910,Data!U202,0)</f>
        <v>0</v>
      </c>
      <c r="Y1910" s="169">
        <f>IF(Y$2=$A1910,Data!V202,0)</f>
        <v>0</v>
      </c>
      <c r="Z1910" s="169">
        <f>IF(Z$2=$A1910,Data!W202,0)</f>
        <v>0</v>
      </c>
      <c r="AA1910" s="169">
        <f>IF(AA$2=$A1910,Data!X202,0)</f>
        <v>0</v>
      </c>
      <c r="AB1910" s="169">
        <f>IF(AB$2=$A1910,Data!Y202,0)</f>
        <v>0</v>
      </c>
      <c r="AC1910" s="169">
        <f>IF(AC$2=$A1910,Data!Z202,0)</f>
        <v>0</v>
      </c>
      <c r="AD1910" s="170">
        <f>IF(AD$2=$A1910,Data!AA202,0)</f>
        <v>0</v>
      </c>
      <c r="AE1910" s="171">
        <f>IF(AE$2=$A1910,Data!AB202,0)</f>
        <v>0</v>
      </c>
      <c r="AF1910" s="170">
        <f>IF(AF$2=$A1910,Data!AC202,0)</f>
        <v>0</v>
      </c>
      <c r="AG1910" s="171">
        <f>IF(AG$2=$A1910,Data!AD202,0)</f>
        <v>0</v>
      </c>
      <c r="AH1910" s="170">
        <f>IF(AH$2=$A1910,Data!AE202,0)</f>
        <v>0</v>
      </c>
      <c r="AI1910" s="171">
        <f>IF(AI$2=$A1910,Data!AF202,0)</f>
        <v>0</v>
      </c>
      <c r="AJ1910" s="170">
        <f>IF(AJ$2=$A1910,Data!AG202,0)</f>
        <v>0</v>
      </c>
      <c r="AK1910" s="171">
        <f>IF(AK$2=$A1910,Data!AH202,0)</f>
        <v>0</v>
      </c>
      <c r="AL1910" s="170">
        <f>IF(AL$2=$A1910,Data!AI202,0)</f>
        <v>0</v>
      </c>
      <c r="AM1910" t="str">
        <f t="shared" si="58"/>
        <v>AA</v>
      </c>
      <c r="AN1910" t="e">
        <f>+INDEX(Validation!$D$4:$D$250,MATCH(Merge!B1910,Validation!$E$4:$E$250,0))</f>
        <v>#N/A</v>
      </c>
      <c r="AO1910" s="172">
        <f t="shared" si="59"/>
        <v>0</v>
      </c>
    </row>
    <row r="1911" spans="1:41" ht="15" x14ac:dyDescent="0.25">
      <c r="A1911">
        <f>Inputs!$H$15</f>
        <v>5</v>
      </c>
      <c r="B1911" t="str">
        <f>Inputs!$D$4</f>
        <v>Select Agency…</v>
      </c>
      <c r="C1911" s="166" t="str">
        <f>Inputs!$I$6</f>
        <v>(insert code)</v>
      </c>
      <c r="D1911" t="str">
        <f>IFERROR(INDEX(Inputs!$I$11:$I$19,MATCH(A1911,Inputs!$H$11:$H$19)),"")</f>
        <v>(insert code)</v>
      </c>
      <c r="E1911" t="s">
        <v>869</v>
      </c>
      <c r="F1911" s="168">
        <f>IF(F$2=$A1911,Data!C203,0)</f>
        <v>0</v>
      </c>
      <c r="G1911" s="168">
        <f>IF(G$2=$A1911,Data!D203,0)</f>
        <v>0</v>
      </c>
      <c r="H1911" s="168">
        <f>IF(H$2=$A1911,Data!E203,0)</f>
        <v>0</v>
      </c>
      <c r="I1911" s="168">
        <f>IF(I$2=$A1911,Data!F203,0)</f>
        <v>0</v>
      </c>
      <c r="J1911" s="168">
        <f>IF(J$2=$A1911,Data!G203,0)</f>
        <v>0</v>
      </c>
      <c r="K1911" s="168">
        <f>IF(K$2=$A1911,Data!H203,0)</f>
        <v>0</v>
      </c>
      <c r="L1911" s="168">
        <f>IF(L$2=$A1911,Data!I203,0)</f>
        <v>0</v>
      </c>
      <c r="M1911" s="168">
        <f>IF(M$2=$A1911,Data!J203,0)</f>
        <v>0</v>
      </c>
      <c r="N1911" s="168">
        <f>IF(N$2=$A1911,Data!K203,0)</f>
        <v>0</v>
      </c>
      <c r="O1911" s="168">
        <f>IF(O$2=$A1911,Data!L203,0)</f>
        <v>0</v>
      </c>
      <c r="P1911" s="168">
        <f>IF(P$2=$A1911,Data!M203,0)</f>
        <v>0</v>
      </c>
      <c r="Q1911" s="168">
        <f>IF(Q$2=$A1911,Data!N203,0)</f>
        <v>0</v>
      </c>
      <c r="R1911" s="169">
        <f>IF(R$2=$A1911,Data!O203,0)</f>
        <v>0</v>
      </c>
      <c r="S1911" s="169">
        <f>IF(S$2=$A1911,Data!P203,0)</f>
        <v>0</v>
      </c>
      <c r="T1911" s="169">
        <f>IF(T$2=$A1911,Data!Q203,0)</f>
        <v>0</v>
      </c>
      <c r="U1911" s="169">
        <f>IF(U$2=$A1911,Data!R203,0)</f>
        <v>0</v>
      </c>
      <c r="V1911" s="169">
        <f>IF(V$2=$A1911,Data!S203,0)</f>
        <v>0</v>
      </c>
      <c r="W1911" s="169">
        <f>IF(W$2=$A1911,Data!T203,0)</f>
        <v>0</v>
      </c>
      <c r="X1911" s="169">
        <f>IF(X$2=$A1911,Data!U203,0)</f>
        <v>0</v>
      </c>
      <c r="Y1911" s="169">
        <f>IF(Y$2=$A1911,Data!V203,0)</f>
        <v>0</v>
      </c>
      <c r="Z1911" s="169">
        <f>IF(Z$2=$A1911,Data!W203,0)</f>
        <v>0</v>
      </c>
      <c r="AA1911" s="169">
        <f>IF(AA$2=$A1911,Data!X203,0)</f>
        <v>0</v>
      </c>
      <c r="AB1911" s="169">
        <f>IF(AB$2=$A1911,Data!Y203,0)</f>
        <v>0</v>
      </c>
      <c r="AC1911" s="169">
        <f>IF(AC$2=$A1911,Data!Z203,0)</f>
        <v>0</v>
      </c>
      <c r="AD1911" s="170">
        <f>IF(AD$2=$A1911,Data!AA203,0)</f>
        <v>0</v>
      </c>
      <c r="AE1911" s="171">
        <f>IF(AE$2=$A1911,Data!AB203,0)</f>
        <v>0</v>
      </c>
      <c r="AF1911" s="170">
        <f>IF(AF$2=$A1911,Data!AC203,0)</f>
        <v>0</v>
      </c>
      <c r="AG1911" s="171">
        <f>IF(AG$2=$A1911,Data!AD203,0)</f>
        <v>0</v>
      </c>
      <c r="AH1911" s="170">
        <f>IF(AH$2=$A1911,Data!AE203,0)</f>
        <v>0</v>
      </c>
      <c r="AI1911" s="171">
        <f>IF(AI$2=$A1911,Data!AF203,0)</f>
        <v>0</v>
      </c>
      <c r="AJ1911" s="170">
        <f>IF(AJ$2=$A1911,Data!AG203,0)</f>
        <v>0</v>
      </c>
      <c r="AK1911" s="171">
        <f>IF(AK$2=$A1911,Data!AH203,0)</f>
        <v>0</v>
      </c>
      <c r="AL1911" s="170">
        <f>IF(AL$2=$A1911,Data!AI203,0)</f>
        <v>0</v>
      </c>
      <c r="AM1911" t="str">
        <f t="shared" si="58"/>
        <v>AA</v>
      </c>
      <c r="AN1911" t="e">
        <f>+INDEX(Validation!$D$4:$D$250,MATCH(Merge!B1911,Validation!$E$4:$E$250,0))</f>
        <v>#N/A</v>
      </c>
      <c r="AO1911" s="172">
        <f t="shared" si="59"/>
        <v>0</v>
      </c>
    </row>
    <row r="1912" spans="1:41" ht="15" x14ac:dyDescent="0.25">
      <c r="A1912">
        <f>Inputs!$H$15</f>
        <v>5</v>
      </c>
      <c r="B1912" t="str">
        <f>Inputs!$D$4</f>
        <v>Select Agency…</v>
      </c>
      <c r="C1912" s="166" t="str">
        <f>Inputs!$I$6</f>
        <v>(insert code)</v>
      </c>
      <c r="D1912" t="str">
        <f>IFERROR(INDEX(Inputs!$I$11:$I$19,MATCH(A1912,Inputs!$H$11:$H$19)),"")</f>
        <v>(insert code)</v>
      </c>
      <c r="E1912" t="s">
        <v>869</v>
      </c>
      <c r="F1912" s="168">
        <f>IF(F$2=$A1912,Data!C204,0)</f>
        <v>0</v>
      </c>
      <c r="G1912" s="168">
        <f>IF(G$2=$A1912,Data!D204,0)</f>
        <v>0</v>
      </c>
      <c r="H1912" s="168">
        <f>IF(H$2=$A1912,Data!E204,0)</f>
        <v>0</v>
      </c>
      <c r="I1912" s="168">
        <f>IF(I$2=$A1912,Data!F204,0)</f>
        <v>0</v>
      </c>
      <c r="J1912" s="168">
        <f>IF(J$2=$A1912,Data!G204,0)</f>
        <v>0</v>
      </c>
      <c r="K1912" s="168">
        <f>IF(K$2=$A1912,Data!H204,0)</f>
        <v>0</v>
      </c>
      <c r="L1912" s="168">
        <f>IF(L$2=$A1912,Data!I204,0)</f>
        <v>0</v>
      </c>
      <c r="M1912" s="168">
        <f>IF(M$2=$A1912,Data!J204,0)</f>
        <v>0</v>
      </c>
      <c r="N1912" s="168">
        <f>IF(N$2=$A1912,Data!K204,0)</f>
        <v>0</v>
      </c>
      <c r="O1912" s="168">
        <f>IF(O$2=$A1912,Data!L204,0)</f>
        <v>0</v>
      </c>
      <c r="P1912" s="168">
        <f>IF(P$2=$A1912,Data!M204,0)</f>
        <v>0</v>
      </c>
      <c r="Q1912" s="168">
        <f>IF(Q$2=$A1912,Data!N204,0)</f>
        <v>0</v>
      </c>
      <c r="R1912" s="169">
        <f>IF(R$2=$A1912,Data!O204,0)</f>
        <v>0</v>
      </c>
      <c r="S1912" s="169">
        <f>IF(S$2=$A1912,Data!P204,0)</f>
        <v>0</v>
      </c>
      <c r="T1912" s="169">
        <f>IF(T$2=$A1912,Data!Q204,0)</f>
        <v>0</v>
      </c>
      <c r="U1912" s="169">
        <f>IF(U$2=$A1912,Data!R204,0)</f>
        <v>0</v>
      </c>
      <c r="V1912" s="169">
        <f>IF(V$2=$A1912,Data!S204,0)</f>
        <v>0</v>
      </c>
      <c r="W1912" s="169">
        <f>IF(W$2=$A1912,Data!T204,0)</f>
        <v>0</v>
      </c>
      <c r="X1912" s="169">
        <f>IF(X$2=$A1912,Data!U204,0)</f>
        <v>0</v>
      </c>
      <c r="Y1912" s="169">
        <f>IF(Y$2=$A1912,Data!V204,0)</f>
        <v>0</v>
      </c>
      <c r="Z1912" s="169">
        <f>IF(Z$2=$A1912,Data!W204,0)</f>
        <v>0</v>
      </c>
      <c r="AA1912" s="169">
        <f>IF(AA$2=$A1912,Data!X204,0)</f>
        <v>0</v>
      </c>
      <c r="AB1912" s="169">
        <f>IF(AB$2=$A1912,Data!Y204,0)</f>
        <v>0</v>
      </c>
      <c r="AC1912" s="169">
        <f>IF(AC$2=$A1912,Data!Z204,0)</f>
        <v>0</v>
      </c>
      <c r="AD1912" s="170">
        <f>IF(AD$2=$A1912,Data!AA204,0)</f>
        <v>0</v>
      </c>
      <c r="AE1912" s="171">
        <f>IF(AE$2=$A1912,Data!AB204,0)</f>
        <v>0</v>
      </c>
      <c r="AF1912" s="170">
        <f>IF(AF$2=$A1912,Data!AC204,0)</f>
        <v>0</v>
      </c>
      <c r="AG1912" s="171">
        <f>IF(AG$2=$A1912,Data!AD204,0)</f>
        <v>0</v>
      </c>
      <c r="AH1912" s="170">
        <f>IF(AH$2=$A1912,Data!AE204,0)</f>
        <v>0</v>
      </c>
      <c r="AI1912" s="171">
        <f>IF(AI$2=$A1912,Data!AF204,0)</f>
        <v>0</v>
      </c>
      <c r="AJ1912" s="170">
        <f>IF(AJ$2=$A1912,Data!AG204,0)</f>
        <v>0</v>
      </c>
      <c r="AK1912" s="171">
        <f>IF(AK$2=$A1912,Data!AH204,0)</f>
        <v>0</v>
      </c>
      <c r="AL1912" s="170">
        <f>IF(AL$2=$A1912,Data!AI204,0)</f>
        <v>0</v>
      </c>
      <c r="AM1912" t="str">
        <f t="shared" si="58"/>
        <v>AA</v>
      </c>
      <c r="AN1912" t="e">
        <f>+INDEX(Validation!$D$4:$D$250,MATCH(Merge!B1912,Validation!$E$4:$E$250,0))</f>
        <v>#N/A</v>
      </c>
      <c r="AO1912" s="172">
        <f t="shared" si="59"/>
        <v>0</v>
      </c>
    </row>
    <row r="1913" spans="1:41" ht="15" x14ac:dyDescent="0.25">
      <c r="A1913">
        <f>Inputs!$H$15</f>
        <v>5</v>
      </c>
      <c r="B1913" t="str">
        <f>Inputs!$D$4</f>
        <v>Select Agency…</v>
      </c>
      <c r="C1913" s="166" t="str">
        <f>Inputs!$I$6</f>
        <v>(insert code)</v>
      </c>
      <c r="D1913" t="str">
        <f>IFERROR(INDEX(Inputs!$I$11:$I$19,MATCH(A1913,Inputs!$H$11:$H$19)),"")</f>
        <v>(insert code)</v>
      </c>
      <c r="E1913" t="s">
        <v>869</v>
      </c>
      <c r="F1913" s="168">
        <f>IF(F$2=$A1913,Data!C205,0)</f>
        <v>0</v>
      </c>
      <c r="G1913" s="168">
        <f>IF(G$2=$A1913,Data!D205,0)</f>
        <v>0</v>
      </c>
      <c r="H1913" s="168">
        <f>IF(H$2=$A1913,Data!E205,0)</f>
        <v>0</v>
      </c>
      <c r="I1913" s="168">
        <f>IF(I$2=$A1913,Data!F205,0)</f>
        <v>0</v>
      </c>
      <c r="J1913" s="168">
        <f>IF(J$2=$A1913,Data!G205,0)</f>
        <v>0</v>
      </c>
      <c r="K1913" s="168">
        <f>IF(K$2=$A1913,Data!H205,0)</f>
        <v>0</v>
      </c>
      <c r="L1913" s="168">
        <f>IF(L$2=$A1913,Data!I205,0)</f>
        <v>0</v>
      </c>
      <c r="M1913" s="168">
        <f>IF(M$2=$A1913,Data!J205,0)</f>
        <v>0</v>
      </c>
      <c r="N1913" s="168">
        <f>IF(N$2=$A1913,Data!K205,0)</f>
        <v>0</v>
      </c>
      <c r="O1913" s="168">
        <f>IF(O$2=$A1913,Data!L205,0)</f>
        <v>0</v>
      </c>
      <c r="P1913" s="168">
        <f>IF(P$2=$A1913,Data!M205,0)</f>
        <v>0</v>
      </c>
      <c r="Q1913" s="168">
        <f>IF(Q$2=$A1913,Data!N205,0)</f>
        <v>0</v>
      </c>
      <c r="R1913" s="169">
        <f>IF(R$2=$A1913,Data!O205,0)</f>
        <v>0</v>
      </c>
      <c r="S1913" s="169">
        <f>IF(S$2=$A1913,Data!P205,0)</f>
        <v>0</v>
      </c>
      <c r="T1913" s="169">
        <f>IF(T$2=$A1913,Data!Q205,0)</f>
        <v>0</v>
      </c>
      <c r="U1913" s="169">
        <f>IF(U$2=$A1913,Data!R205,0)</f>
        <v>0</v>
      </c>
      <c r="V1913" s="169">
        <f>IF(V$2=$A1913,Data!S205,0)</f>
        <v>0</v>
      </c>
      <c r="W1913" s="169">
        <f>IF(W$2=$A1913,Data!T205,0)</f>
        <v>0</v>
      </c>
      <c r="X1913" s="169">
        <f>IF(X$2=$A1913,Data!U205,0)</f>
        <v>0</v>
      </c>
      <c r="Y1913" s="169">
        <f>IF(Y$2=$A1913,Data!V205,0)</f>
        <v>0</v>
      </c>
      <c r="Z1913" s="169">
        <f>IF(Z$2=$A1913,Data!W205,0)</f>
        <v>0</v>
      </c>
      <c r="AA1913" s="169">
        <f>IF(AA$2=$A1913,Data!X205,0)</f>
        <v>0</v>
      </c>
      <c r="AB1913" s="169">
        <f>IF(AB$2=$A1913,Data!Y205,0)</f>
        <v>0</v>
      </c>
      <c r="AC1913" s="169">
        <f>IF(AC$2=$A1913,Data!Z205,0)</f>
        <v>0</v>
      </c>
      <c r="AD1913" s="170">
        <f>IF(AD$2=$A1913,Data!AA205,0)</f>
        <v>0</v>
      </c>
      <c r="AE1913" s="171">
        <f>IF(AE$2=$A1913,Data!AB205,0)</f>
        <v>0</v>
      </c>
      <c r="AF1913" s="170">
        <f>IF(AF$2=$A1913,Data!AC205,0)</f>
        <v>0</v>
      </c>
      <c r="AG1913" s="171">
        <f>IF(AG$2=$A1913,Data!AD205,0)</f>
        <v>0</v>
      </c>
      <c r="AH1913" s="170">
        <f>IF(AH$2=$A1913,Data!AE205,0)</f>
        <v>0</v>
      </c>
      <c r="AI1913" s="171">
        <f>IF(AI$2=$A1913,Data!AF205,0)</f>
        <v>0</v>
      </c>
      <c r="AJ1913" s="170">
        <f>IF(AJ$2=$A1913,Data!AG205,0)</f>
        <v>0</v>
      </c>
      <c r="AK1913" s="171">
        <f>IF(AK$2=$A1913,Data!AH205,0)</f>
        <v>0</v>
      </c>
      <c r="AL1913" s="170">
        <f>IF(AL$2=$A1913,Data!AI205,0)</f>
        <v>0</v>
      </c>
      <c r="AM1913" t="str">
        <f t="shared" si="58"/>
        <v>AA</v>
      </c>
      <c r="AN1913" t="e">
        <f>+INDEX(Validation!$D$4:$D$250,MATCH(Merge!B1913,Validation!$E$4:$E$250,0))</f>
        <v>#N/A</v>
      </c>
      <c r="AO1913" s="172">
        <f t="shared" si="59"/>
        <v>0</v>
      </c>
    </row>
    <row r="1914" spans="1:41" ht="15" x14ac:dyDescent="0.25">
      <c r="A1914">
        <f>Inputs!$H$15</f>
        <v>5</v>
      </c>
      <c r="B1914" t="str">
        <f>Inputs!$D$4</f>
        <v>Select Agency…</v>
      </c>
      <c r="C1914" s="166" t="str">
        <f>Inputs!$I$6</f>
        <v>(insert code)</v>
      </c>
      <c r="D1914" t="str">
        <f>IFERROR(INDEX(Inputs!$I$11:$I$19,MATCH(A1914,Inputs!$H$11:$H$19)),"")</f>
        <v>(insert code)</v>
      </c>
      <c r="E1914" t="s">
        <v>869</v>
      </c>
      <c r="F1914" s="168">
        <f>IF(F$2=$A1914,Data!C206,0)</f>
        <v>0</v>
      </c>
      <c r="G1914" s="168">
        <f>IF(G$2=$A1914,Data!D206,0)</f>
        <v>0</v>
      </c>
      <c r="H1914" s="168">
        <f>IF(H$2=$A1914,Data!E206,0)</f>
        <v>0</v>
      </c>
      <c r="I1914" s="168">
        <f>IF(I$2=$A1914,Data!F206,0)</f>
        <v>0</v>
      </c>
      <c r="J1914" s="168">
        <f>IF(J$2=$A1914,Data!G206,0)</f>
        <v>0</v>
      </c>
      <c r="K1914" s="168">
        <f>IF(K$2=$A1914,Data!H206,0)</f>
        <v>0</v>
      </c>
      <c r="L1914" s="168">
        <f>IF(L$2=$A1914,Data!I206,0)</f>
        <v>0</v>
      </c>
      <c r="M1914" s="168">
        <f>IF(M$2=$A1914,Data!J206,0)</f>
        <v>0</v>
      </c>
      <c r="N1914" s="168">
        <f>IF(N$2=$A1914,Data!K206,0)</f>
        <v>0</v>
      </c>
      <c r="O1914" s="168">
        <f>IF(O$2=$A1914,Data!L206,0)</f>
        <v>0</v>
      </c>
      <c r="P1914" s="168">
        <f>IF(P$2=$A1914,Data!M206,0)</f>
        <v>0</v>
      </c>
      <c r="Q1914" s="168">
        <f>IF(Q$2=$A1914,Data!N206,0)</f>
        <v>0</v>
      </c>
      <c r="R1914" s="169">
        <f>IF(R$2=$A1914,Data!O206,0)</f>
        <v>0</v>
      </c>
      <c r="S1914" s="169">
        <f>IF(S$2=$A1914,Data!P206,0)</f>
        <v>0</v>
      </c>
      <c r="T1914" s="169">
        <f>IF(T$2=$A1914,Data!Q206,0)</f>
        <v>0</v>
      </c>
      <c r="U1914" s="169">
        <f>IF(U$2=$A1914,Data!R206,0)</f>
        <v>0</v>
      </c>
      <c r="V1914" s="169">
        <f>IF(V$2=$A1914,Data!S206,0)</f>
        <v>0</v>
      </c>
      <c r="W1914" s="169">
        <f>IF(W$2=$A1914,Data!T206,0)</f>
        <v>0</v>
      </c>
      <c r="X1914" s="169">
        <f>IF(X$2=$A1914,Data!U206,0)</f>
        <v>0</v>
      </c>
      <c r="Y1914" s="169">
        <f>IF(Y$2=$A1914,Data!V206,0)</f>
        <v>0</v>
      </c>
      <c r="Z1914" s="169">
        <f>IF(Z$2=$A1914,Data!W206,0)</f>
        <v>0</v>
      </c>
      <c r="AA1914" s="169">
        <f>IF(AA$2=$A1914,Data!X206,0)</f>
        <v>0</v>
      </c>
      <c r="AB1914" s="169">
        <f>IF(AB$2=$A1914,Data!Y206,0)</f>
        <v>0</v>
      </c>
      <c r="AC1914" s="169">
        <f>IF(AC$2=$A1914,Data!Z206,0)</f>
        <v>0</v>
      </c>
      <c r="AD1914" s="170">
        <f>IF(AD$2=$A1914,Data!AA206,0)</f>
        <v>0</v>
      </c>
      <c r="AE1914" s="171">
        <f>IF(AE$2=$A1914,Data!AB206,0)</f>
        <v>0</v>
      </c>
      <c r="AF1914" s="170">
        <f>IF(AF$2=$A1914,Data!AC206,0)</f>
        <v>0</v>
      </c>
      <c r="AG1914" s="171">
        <f>IF(AG$2=$A1914,Data!AD206,0)</f>
        <v>0</v>
      </c>
      <c r="AH1914" s="170">
        <f>IF(AH$2=$A1914,Data!AE206,0)</f>
        <v>0</v>
      </c>
      <c r="AI1914" s="171">
        <f>IF(AI$2=$A1914,Data!AF206,0)</f>
        <v>0</v>
      </c>
      <c r="AJ1914" s="170">
        <f>IF(AJ$2=$A1914,Data!AG206,0)</f>
        <v>0</v>
      </c>
      <c r="AK1914" s="171">
        <f>IF(AK$2=$A1914,Data!AH206,0)</f>
        <v>0</v>
      </c>
      <c r="AL1914" s="170">
        <f>IF(AL$2=$A1914,Data!AI206,0)</f>
        <v>0</v>
      </c>
      <c r="AM1914" t="str">
        <f t="shared" si="58"/>
        <v>AA</v>
      </c>
      <c r="AN1914" t="e">
        <f>+INDEX(Validation!$D$4:$D$250,MATCH(Merge!B1914,Validation!$E$4:$E$250,0))</f>
        <v>#N/A</v>
      </c>
      <c r="AO1914" s="172">
        <f t="shared" si="59"/>
        <v>0</v>
      </c>
    </row>
    <row r="1915" spans="1:41" ht="15" x14ac:dyDescent="0.25">
      <c r="A1915">
        <f>Inputs!$H$15</f>
        <v>5</v>
      </c>
      <c r="B1915" t="str">
        <f>Inputs!$D$4</f>
        <v>Select Agency…</v>
      </c>
      <c r="C1915" s="166" t="str">
        <f>Inputs!$I$6</f>
        <v>(insert code)</v>
      </c>
      <c r="D1915" t="str">
        <f>IFERROR(INDEX(Inputs!$I$11:$I$19,MATCH(A1915,Inputs!$H$11:$H$19)),"")</f>
        <v>(insert code)</v>
      </c>
      <c r="E1915" t="s">
        <v>869</v>
      </c>
      <c r="F1915" s="168">
        <f>IF(F$2=$A1915,Data!C207,0)</f>
        <v>0</v>
      </c>
      <c r="G1915" s="168">
        <f>IF(G$2=$A1915,Data!D207,0)</f>
        <v>0</v>
      </c>
      <c r="H1915" s="168">
        <f>IF(H$2=$A1915,Data!E207,0)</f>
        <v>0</v>
      </c>
      <c r="I1915" s="168">
        <f>IF(I$2=$A1915,Data!F207,0)</f>
        <v>0</v>
      </c>
      <c r="J1915" s="168">
        <f>IF(J$2=$A1915,Data!G207,0)</f>
        <v>0</v>
      </c>
      <c r="K1915" s="168">
        <f>IF(K$2=$A1915,Data!H207,0)</f>
        <v>0</v>
      </c>
      <c r="L1915" s="168">
        <f>IF(L$2=$A1915,Data!I207,0)</f>
        <v>0</v>
      </c>
      <c r="M1915" s="168">
        <f>IF(M$2=$A1915,Data!J207,0)</f>
        <v>0</v>
      </c>
      <c r="N1915" s="168">
        <f>IF(N$2=$A1915,Data!K207,0)</f>
        <v>0</v>
      </c>
      <c r="O1915" s="168">
        <f>IF(O$2=$A1915,Data!L207,0)</f>
        <v>0</v>
      </c>
      <c r="P1915" s="168">
        <f>IF(P$2=$A1915,Data!M207,0)</f>
        <v>0</v>
      </c>
      <c r="Q1915" s="168">
        <f>IF(Q$2=$A1915,Data!N207,0)</f>
        <v>0</v>
      </c>
      <c r="R1915" s="169">
        <f>IF(R$2=$A1915,Data!O207,0)</f>
        <v>0</v>
      </c>
      <c r="S1915" s="169">
        <f>IF(S$2=$A1915,Data!P207,0)</f>
        <v>0</v>
      </c>
      <c r="T1915" s="169">
        <f>IF(T$2=$A1915,Data!Q207,0)</f>
        <v>0</v>
      </c>
      <c r="U1915" s="169">
        <f>IF(U$2=$A1915,Data!R207,0)</f>
        <v>0</v>
      </c>
      <c r="V1915" s="169">
        <f>IF(V$2=$A1915,Data!S207,0)</f>
        <v>0</v>
      </c>
      <c r="W1915" s="169">
        <f>IF(W$2=$A1915,Data!T207,0)</f>
        <v>0</v>
      </c>
      <c r="X1915" s="169">
        <f>IF(X$2=$A1915,Data!U207,0)</f>
        <v>0</v>
      </c>
      <c r="Y1915" s="169">
        <f>IF(Y$2=$A1915,Data!V207,0)</f>
        <v>0</v>
      </c>
      <c r="Z1915" s="169">
        <f>IF(Z$2=$A1915,Data!W207,0)</f>
        <v>0</v>
      </c>
      <c r="AA1915" s="169">
        <f>IF(AA$2=$A1915,Data!X207,0)</f>
        <v>0</v>
      </c>
      <c r="AB1915" s="169">
        <f>IF(AB$2=$A1915,Data!Y207,0)</f>
        <v>0</v>
      </c>
      <c r="AC1915" s="169">
        <f>IF(AC$2=$A1915,Data!Z207,0)</f>
        <v>0</v>
      </c>
      <c r="AD1915" s="170">
        <f>IF(AD$2=$A1915,Data!AA207,0)</f>
        <v>0</v>
      </c>
      <c r="AE1915" s="171">
        <f>IF(AE$2=$A1915,Data!AB207,0)</f>
        <v>0</v>
      </c>
      <c r="AF1915" s="170">
        <f>IF(AF$2=$A1915,Data!AC207,0)</f>
        <v>0</v>
      </c>
      <c r="AG1915" s="171">
        <f>IF(AG$2=$A1915,Data!AD207,0)</f>
        <v>0</v>
      </c>
      <c r="AH1915" s="170">
        <f>IF(AH$2=$A1915,Data!AE207,0)</f>
        <v>0</v>
      </c>
      <c r="AI1915" s="171">
        <f>IF(AI$2=$A1915,Data!AF207,0)</f>
        <v>0</v>
      </c>
      <c r="AJ1915" s="170">
        <f>IF(AJ$2=$A1915,Data!AG207,0)</f>
        <v>0</v>
      </c>
      <c r="AK1915" s="171">
        <f>IF(AK$2=$A1915,Data!AH207,0)</f>
        <v>0</v>
      </c>
      <c r="AL1915" s="170">
        <f>IF(AL$2=$A1915,Data!AI207,0)</f>
        <v>0</v>
      </c>
      <c r="AM1915" t="str">
        <f t="shared" si="58"/>
        <v>AA</v>
      </c>
      <c r="AN1915" t="e">
        <f>+INDEX(Validation!$D$4:$D$250,MATCH(Merge!B1915,Validation!$E$4:$E$250,0))</f>
        <v>#N/A</v>
      </c>
      <c r="AO1915" s="172">
        <f t="shared" si="59"/>
        <v>0</v>
      </c>
    </row>
    <row r="1916" spans="1:41" ht="15" x14ac:dyDescent="0.25">
      <c r="A1916">
        <f>Inputs!$H$15</f>
        <v>5</v>
      </c>
      <c r="B1916" t="str">
        <f>Inputs!$D$4</f>
        <v>Select Agency…</v>
      </c>
      <c r="C1916" s="166" t="str">
        <f>Inputs!$I$6</f>
        <v>(insert code)</v>
      </c>
      <c r="D1916" t="str">
        <f>IFERROR(INDEX(Inputs!$I$11:$I$19,MATCH(A1916,Inputs!$H$11:$H$19)),"")</f>
        <v>(insert code)</v>
      </c>
      <c r="E1916" t="s">
        <v>869</v>
      </c>
      <c r="F1916" s="168">
        <f>IF(F$2=$A1916,Data!C208,0)</f>
        <v>0</v>
      </c>
      <c r="G1916" s="168">
        <f>IF(G$2=$A1916,Data!D208,0)</f>
        <v>0</v>
      </c>
      <c r="H1916" s="168">
        <f>IF(H$2=$A1916,Data!E208,0)</f>
        <v>0</v>
      </c>
      <c r="I1916" s="168">
        <f>IF(I$2=$A1916,Data!F208,0)</f>
        <v>0</v>
      </c>
      <c r="J1916" s="168">
        <f>IF(J$2=$A1916,Data!G208,0)</f>
        <v>0</v>
      </c>
      <c r="K1916" s="168">
        <f>IF(K$2=$A1916,Data!H208,0)</f>
        <v>0</v>
      </c>
      <c r="L1916" s="168">
        <f>IF(L$2=$A1916,Data!I208,0)</f>
        <v>0</v>
      </c>
      <c r="M1916" s="168">
        <f>IF(M$2=$A1916,Data!J208,0)</f>
        <v>0</v>
      </c>
      <c r="N1916" s="168">
        <f>IF(N$2=$A1916,Data!K208,0)</f>
        <v>0</v>
      </c>
      <c r="O1916" s="168">
        <f>IF(O$2=$A1916,Data!L208,0)</f>
        <v>0</v>
      </c>
      <c r="P1916" s="168">
        <f>IF(P$2=$A1916,Data!M208,0)</f>
        <v>0</v>
      </c>
      <c r="Q1916" s="168">
        <f>IF(Q$2=$A1916,Data!N208,0)</f>
        <v>0</v>
      </c>
      <c r="R1916" s="169">
        <f>IF(R$2=$A1916,Data!O208,0)</f>
        <v>0</v>
      </c>
      <c r="S1916" s="169">
        <f>IF(S$2=$A1916,Data!P208,0)</f>
        <v>0</v>
      </c>
      <c r="T1916" s="169">
        <f>IF(T$2=$A1916,Data!Q208,0)</f>
        <v>0</v>
      </c>
      <c r="U1916" s="169">
        <f>IF(U$2=$A1916,Data!R208,0)</f>
        <v>0</v>
      </c>
      <c r="V1916" s="169">
        <f>IF(V$2=$A1916,Data!S208,0)</f>
        <v>0</v>
      </c>
      <c r="W1916" s="169">
        <f>IF(W$2=$A1916,Data!T208,0)</f>
        <v>0</v>
      </c>
      <c r="X1916" s="169">
        <f>IF(X$2=$A1916,Data!U208,0)</f>
        <v>0</v>
      </c>
      <c r="Y1916" s="169">
        <f>IF(Y$2=$A1916,Data!V208,0)</f>
        <v>0</v>
      </c>
      <c r="Z1916" s="169">
        <f>IF(Z$2=$A1916,Data!W208,0)</f>
        <v>0</v>
      </c>
      <c r="AA1916" s="169">
        <f>IF(AA$2=$A1916,Data!X208,0)</f>
        <v>0</v>
      </c>
      <c r="AB1916" s="169">
        <f>IF(AB$2=$A1916,Data!Y208,0)</f>
        <v>0</v>
      </c>
      <c r="AC1916" s="169">
        <f>IF(AC$2=$A1916,Data!Z208,0)</f>
        <v>0</v>
      </c>
      <c r="AD1916" s="170">
        <f>IF(AD$2=$A1916,Data!AA208,0)</f>
        <v>0</v>
      </c>
      <c r="AE1916" s="171">
        <f>IF(AE$2=$A1916,Data!AB208,0)</f>
        <v>0</v>
      </c>
      <c r="AF1916" s="170">
        <f>IF(AF$2=$A1916,Data!AC208,0)</f>
        <v>0</v>
      </c>
      <c r="AG1916" s="171">
        <f>IF(AG$2=$A1916,Data!AD208,0)</f>
        <v>0</v>
      </c>
      <c r="AH1916" s="170">
        <f>IF(AH$2=$A1916,Data!AE208,0)</f>
        <v>0</v>
      </c>
      <c r="AI1916" s="171">
        <f>IF(AI$2=$A1916,Data!AF208,0)</f>
        <v>0</v>
      </c>
      <c r="AJ1916" s="170">
        <f>IF(AJ$2=$A1916,Data!AG208,0)</f>
        <v>0</v>
      </c>
      <c r="AK1916" s="171">
        <f>IF(AK$2=$A1916,Data!AH208,0)</f>
        <v>0</v>
      </c>
      <c r="AL1916" s="170">
        <f>IF(AL$2=$A1916,Data!AI208,0)</f>
        <v>0</v>
      </c>
      <c r="AM1916" t="str">
        <f t="shared" si="58"/>
        <v>AA</v>
      </c>
      <c r="AN1916" t="e">
        <f>+INDEX(Validation!$D$4:$D$250,MATCH(Merge!B1916,Validation!$E$4:$E$250,0))</f>
        <v>#N/A</v>
      </c>
      <c r="AO1916" s="172">
        <f t="shared" si="59"/>
        <v>0</v>
      </c>
    </row>
    <row r="1917" spans="1:41" ht="15" x14ac:dyDescent="0.25">
      <c r="A1917">
        <f>Inputs!$H$15</f>
        <v>5</v>
      </c>
      <c r="B1917" t="str">
        <f>Inputs!$D$4</f>
        <v>Select Agency…</v>
      </c>
      <c r="C1917" s="166" t="str">
        <f>Inputs!$I$6</f>
        <v>(insert code)</v>
      </c>
      <c r="D1917" t="str">
        <f>IFERROR(INDEX(Inputs!$I$11:$I$19,MATCH(A1917,Inputs!$H$11:$H$19)),"")</f>
        <v>(insert code)</v>
      </c>
      <c r="E1917" t="s">
        <v>869</v>
      </c>
      <c r="F1917" s="168">
        <f>IF(F$2=$A1917,Data!C209,0)</f>
        <v>0</v>
      </c>
      <c r="G1917" s="168">
        <f>IF(G$2=$A1917,Data!D209,0)</f>
        <v>0</v>
      </c>
      <c r="H1917" s="168">
        <f>IF(H$2=$A1917,Data!E209,0)</f>
        <v>0</v>
      </c>
      <c r="I1917" s="168">
        <f>IF(I$2=$A1917,Data!F209,0)</f>
        <v>0</v>
      </c>
      <c r="J1917" s="168">
        <f>IF(J$2=$A1917,Data!G209,0)</f>
        <v>0</v>
      </c>
      <c r="K1917" s="168">
        <f>IF(K$2=$A1917,Data!H209,0)</f>
        <v>0</v>
      </c>
      <c r="L1917" s="168">
        <f>IF(L$2=$A1917,Data!I209,0)</f>
        <v>0</v>
      </c>
      <c r="M1917" s="168">
        <f>IF(M$2=$A1917,Data!J209,0)</f>
        <v>0</v>
      </c>
      <c r="N1917" s="168">
        <f>IF(N$2=$A1917,Data!K209,0)</f>
        <v>0</v>
      </c>
      <c r="O1917" s="168">
        <f>IF(O$2=$A1917,Data!L209,0)</f>
        <v>0</v>
      </c>
      <c r="P1917" s="168">
        <f>IF(P$2=$A1917,Data!M209,0)</f>
        <v>0</v>
      </c>
      <c r="Q1917" s="168">
        <f>IF(Q$2=$A1917,Data!N209,0)</f>
        <v>0</v>
      </c>
      <c r="R1917" s="169">
        <f>IF(R$2=$A1917,Data!O209,0)</f>
        <v>0</v>
      </c>
      <c r="S1917" s="169">
        <f>IF(S$2=$A1917,Data!P209,0)</f>
        <v>0</v>
      </c>
      <c r="T1917" s="169">
        <f>IF(T$2=$A1917,Data!Q209,0)</f>
        <v>0</v>
      </c>
      <c r="U1917" s="169">
        <f>IF(U$2=$A1917,Data!R209,0)</f>
        <v>0</v>
      </c>
      <c r="V1917" s="169">
        <f>IF(V$2=$A1917,Data!S209,0)</f>
        <v>0</v>
      </c>
      <c r="W1917" s="169">
        <f>IF(W$2=$A1917,Data!T209,0)</f>
        <v>0</v>
      </c>
      <c r="X1917" s="169">
        <f>IF(X$2=$A1917,Data!U209,0)</f>
        <v>0</v>
      </c>
      <c r="Y1917" s="169">
        <f>IF(Y$2=$A1917,Data!V209,0)</f>
        <v>0</v>
      </c>
      <c r="Z1917" s="169">
        <f>IF(Z$2=$A1917,Data!W209,0)</f>
        <v>0</v>
      </c>
      <c r="AA1917" s="169">
        <f>IF(AA$2=$A1917,Data!X209,0)</f>
        <v>0</v>
      </c>
      <c r="AB1917" s="169">
        <f>IF(AB$2=$A1917,Data!Y209,0)</f>
        <v>0</v>
      </c>
      <c r="AC1917" s="169">
        <f>IF(AC$2=$A1917,Data!Z209,0)</f>
        <v>0</v>
      </c>
      <c r="AD1917" s="170">
        <f>IF(AD$2=$A1917,Data!AA209,0)</f>
        <v>0</v>
      </c>
      <c r="AE1917" s="171">
        <f>IF(AE$2=$A1917,Data!AB209,0)</f>
        <v>0</v>
      </c>
      <c r="AF1917" s="170">
        <f>IF(AF$2=$A1917,Data!AC209,0)</f>
        <v>0</v>
      </c>
      <c r="AG1917" s="171">
        <f>IF(AG$2=$A1917,Data!AD209,0)</f>
        <v>0</v>
      </c>
      <c r="AH1917" s="170">
        <f>IF(AH$2=$A1917,Data!AE209,0)</f>
        <v>0</v>
      </c>
      <c r="AI1917" s="171">
        <f>IF(AI$2=$A1917,Data!AF209,0)</f>
        <v>0</v>
      </c>
      <c r="AJ1917" s="170">
        <f>IF(AJ$2=$A1917,Data!AG209,0)</f>
        <v>0</v>
      </c>
      <c r="AK1917" s="171">
        <f>IF(AK$2=$A1917,Data!AH209,0)</f>
        <v>0</v>
      </c>
      <c r="AL1917" s="170">
        <f>IF(AL$2=$A1917,Data!AI209,0)</f>
        <v>0</v>
      </c>
      <c r="AM1917" t="str">
        <f t="shared" si="58"/>
        <v>AA</v>
      </c>
      <c r="AN1917" t="e">
        <f>+INDEX(Validation!$D$4:$D$250,MATCH(Merge!B1917,Validation!$E$4:$E$250,0))</f>
        <v>#N/A</v>
      </c>
      <c r="AO1917" s="172">
        <f t="shared" si="59"/>
        <v>0</v>
      </c>
    </row>
    <row r="1918" spans="1:41" ht="15" x14ac:dyDescent="0.25">
      <c r="A1918">
        <f>Inputs!$H$15</f>
        <v>5</v>
      </c>
      <c r="B1918" t="str">
        <f>Inputs!$D$4</f>
        <v>Select Agency…</v>
      </c>
      <c r="C1918" s="166" t="str">
        <f>Inputs!$I$6</f>
        <v>(insert code)</v>
      </c>
      <c r="D1918" t="str">
        <f>IFERROR(INDEX(Inputs!$I$11:$I$19,MATCH(A1918,Inputs!$H$11:$H$19)),"")</f>
        <v>(insert code)</v>
      </c>
      <c r="E1918" t="s">
        <v>869</v>
      </c>
      <c r="F1918" s="168">
        <f>IF(F$2=$A1918,Data!C210,0)</f>
        <v>0</v>
      </c>
      <c r="G1918" s="168">
        <f>IF(G$2=$A1918,Data!D210,0)</f>
        <v>0</v>
      </c>
      <c r="H1918" s="168">
        <f>IF(H$2=$A1918,Data!E210,0)</f>
        <v>0</v>
      </c>
      <c r="I1918" s="168">
        <f>IF(I$2=$A1918,Data!F210,0)</f>
        <v>0</v>
      </c>
      <c r="J1918" s="168">
        <f>IF(J$2=$A1918,Data!G210,0)</f>
        <v>0</v>
      </c>
      <c r="K1918" s="168">
        <f>IF(K$2=$A1918,Data!H210,0)</f>
        <v>0</v>
      </c>
      <c r="L1918" s="168">
        <f>IF(L$2=$A1918,Data!I210,0)</f>
        <v>0</v>
      </c>
      <c r="M1918" s="168">
        <f>IF(M$2=$A1918,Data!J210,0)</f>
        <v>0</v>
      </c>
      <c r="N1918" s="168">
        <f>IF(N$2=$A1918,Data!K210,0)</f>
        <v>0</v>
      </c>
      <c r="O1918" s="168">
        <f>IF(O$2=$A1918,Data!L210,0)</f>
        <v>0</v>
      </c>
      <c r="P1918" s="168">
        <f>IF(P$2=$A1918,Data!M210,0)</f>
        <v>0</v>
      </c>
      <c r="Q1918" s="168">
        <f>IF(Q$2=$A1918,Data!N210,0)</f>
        <v>0</v>
      </c>
      <c r="R1918" s="169">
        <f>IF(R$2=$A1918,Data!O210,0)</f>
        <v>0</v>
      </c>
      <c r="S1918" s="169">
        <f>IF(S$2=$A1918,Data!P210,0)</f>
        <v>0</v>
      </c>
      <c r="T1918" s="169">
        <f>IF(T$2=$A1918,Data!Q210,0)</f>
        <v>0</v>
      </c>
      <c r="U1918" s="169">
        <f>IF(U$2=$A1918,Data!R210,0)</f>
        <v>0</v>
      </c>
      <c r="V1918" s="169">
        <f>IF(V$2=$A1918,Data!S210,0)</f>
        <v>0</v>
      </c>
      <c r="W1918" s="169">
        <f>IF(W$2=$A1918,Data!T210,0)</f>
        <v>0</v>
      </c>
      <c r="X1918" s="169">
        <f>IF(X$2=$A1918,Data!U210,0)</f>
        <v>0</v>
      </c>
      <c r="Y1918" s="169">
        <f>IF(Y$2=$A1918,Data!V210,0)</f>
        <v>0</v>
      </c>
      <c r="Z1918" s="169">
        <f>IF(Z$2=$A1918,Data!W210,0)</f>
        <v>0</v>
      </c>
      <c r="AA1918" s="169">
        <f>IF(AA$2=$A1918,Data!X210,0)</f>
        <v>0</v>
      </c>
      <c r="AB1918" s="169">
        <f>IF(AB$2=$A1918,Data!Y210,0)</f>
        <v>0</v>
      </c>
      <c r="AC1918" s="169">
        <f>IF(AC$2=$A1918,Data!Z210,0)</f>
        <v>0</v>
      </c>
      <c r="AD1918" s="170">
        <f>IF(AD$2=$A1918,Data!AA210,0)</f>
        <v>0</v>
      </c>
      <c r="AE1918" s="171">
        <f>IF(AE$2=$A1918,Data!AB210,0)</f>
        <v>0</v>
      </c>
      <c r="AF1918" s="170">
        <f>IF(AF$2=$A1918,Data!AC210,0)</f>
        <v>0</v>
      </c>
      <c r="AG1918" s="171">
        <f>IF(AG$2=$A1918,Data!AD210,0)</f>
        <v>0</v>
      </c>
      <c r="AH1918" s="170">
        <f>IF(AH$2=$A1918,Data!AE210,0)</f>
        <v>0</v>
      </c>
      <c r="AI1918" s="171">
        <f>IF(AI$2=$A1918,Data!AF210,0)</f>
        <v>0</v>
      </c>
      <c r="AJ1918" s="170">
        <f>IF(AJ$2=$A1918,Data!AG210,0)</f>
        <v>0</v>
      </c>
      <c r="AK1918" s="171">
        <f>IF(AK$2=$A1918,Data!AH210,0)</f>
        <v>0</v>
      </c>
      <c r="AL1918" s="170">
        <f>IF(AL$2=$A1918,Data!AI210,0)</f>
        <v>0</v>
      </c>
      <c r="AM1918" t="str">
        <f t="shared" si="58"/>
        <v>AA</v>
      </c>
      <c r="AN1918" t="e">
        <f>+INDEX(Validation!$D$4:$D$250,MATCH(Merge!B1918,Validation!$E$4:$E$250,0))</f>
        <v>#N/A</v>
      </c>
      <c r="AO1918" s="172">
        <f t="shared" si="59"/>
        <v>0</v>
      </c>
    </row>
    <row r="1919" spans="1:41" ht="15" x14ac:dyDescent="0.25">
      <c r="A1919">
        <f>Inputs!$H$15</f>
        <v>5</v>
      </c>
      <c r="B1919" t="str">
        <f>Inputs!$D$4</f>
        <v>Select Agency…</v>
      </c>
      <c r="C1919" s="166" t="str">
        <f>Inputs!$I$6</f>
        <v>(insert code)</v>
      </c>
      <c r="D1919" t="str">
        <f>IFERROR(INDEX(Inputs!$I$11:$I$19,MATCH(A1919,Inputs!$H$11:$H$19)),"")</f>
        <v>(insert code)</v>
      </c>
      <c r="E1919" t="s">
        <v>869</v>
      </c>
      <c r="F1919" s="168">
        <f>IF(F$2=$A1919,Data!C211,0)</f>
        <v>0</v>
      </c>
      <c r="G1919" s="168">
        <f>IF(G$2=$A1919,Data!D211,0)</f>
        <v>0</v>
      </c>
      <c r="H1919" s="168">
        <f>IF(H$2=$A1919,Data!E211,0)</f>
        <v>0</v>
      </c>
      <c r="I1919" s="168">
        <f>IF(I$2=$A1919,Data!F211,0)</f>
        <v>0</v>
      </c>
      <c r="J1919" s="168">
        <f>IF(J$2=$A1919,Data!G211,0)</f>
        <v>0</v>
      </c>
      <c r="K1919" s="168">
        <f>IF(K$2=$A1919,Data!H211,0)</f>
        <v>0</v>
      </c>
      <c r="L1919" s="168">
        <f>IF(L$2=$A1919,Data!I211,0)</f>
        <v>0</v>
      </c>
      <c r="M1919" s="168">
        <f>IF(M$2=$A1919,Data!J211,0)</f>
        <v>0</v>
      </c>
      <c r="N1919" s="168">
        <f>IF(N$2=$A1919,Data!K211,0)</f>
        <v>0</v>
      </c>
      <c r="O1919" s="168">
        <f>IF(O$2=$A1919,Data!L211,0)</f>
        <v>0</v>
      </c>
      <c r="P1919" s="168">
        <f>IF(P$2=$A1919,Data!M211,0)</f>
        <v>0</v>
      </c>
      <c r="Q1919" s="168">
        <f>IF(Q$2=$A1919,Data!N211,0)</f>
        <v>0</v>
      </c>
      <c r="R1919" s="169">
        <f>IF(R$2=$A1919,Data!O211,0)</f>
        <v>0</v>
      </c>
      <c r="S1919" s="169">
        <f>IF(S$2=$A1919,Data!P211,0)</f>
        <v>0</v>
      </c>
      <c r="T1919" s="169">
        <f>IF(T$2=$A1919,Data!Q211,0)</f>
        <v>0</v>
      </c>
      <c r="U1919" s="169">
        <f>IF(U$2=$A1919,Data!R211,0)</f>
        <v>0</v>
      </c>
      <c r="V1919" s="169">
        <f>IF(V$2=$A1919,Data!S211,0)</f>
        <v>0</v>
      </c>
      <c r="W1919" s="169">
        <f>IF(W$2=$A1919,Data!T211,0)</f>
        <v>0</v>
      </c>
      <c r="X1919" s="169">
        <f>IF(X$2=$A1919,Data!U211,0)</f>
        <v>0</v>
      </c>
      <c r="Y1919" s="169">
        <f>IF(Y$2=$A1919,Data!V211,0)</f>
        <v>0</v>
      </c>
      <c r="Z1919" s="169">
        <f>IF(Z$2=$A1919,Data!W211,0)</f>
        <v>0</v>
      </c>
      <c r="AA1919" s="169">
        <f>IF(AA$2=$A1919,Data!X211,0)</f>
        <v>0</v>
      </c>
      <c r="AB1919" s="169">
        <f>IF(AB$2=$A1919,Data!Y211,0)</f>
        <v>0</v>
      </c>
      <c r="AC1919" s="169">
        <f>IF(AC$2=$A1919,Data!Z211,0)</f>
        <v>0</v>
      </c>
      <c r="AD1919" s="170">
        <f>IF(AD$2=$A1919,Data!AA211,0)</f>
        <v>0</v>
      </c>
      <c r="AE1919" s="171">
        <f>IF(AE$2=$A1919,Data!AB211,0)</f>
        <v>0</v>
      </c>
      <c r="AF1919" s="170">
        <f>IF(AF$2=$A1919,Data!AC211,0)</f>
        <v>0</v>
      </c>
      <c r="AG1919" s="171">
        <f>IF(AG$2=$A1919,Data!AD211,0)</f>
        <v>0</v>
      </c>
      <c r="AH1919" s="170">
        <f>IF(AH$2=$A1919,Data!AE211,0)</f>
        <v>0</v>
      </c>
      <c r="AI1919" s="171">
        <f>IF(AI$2=$A1919,Data!AF211,0)</f>
        <v>0</v>
      </c>
      <c r="AJ1919" s="170">
        <f>IF(AJ$2=$A1919,Data!AG211,0)</f>
        <v>0</v>
      </c>
      <c r="AK1919" s="171">
        <f>IF(AK$2=$A1919,Data!AH211,0)</f>
        <v>0</v>
      </c>
      <c r="AL1919" s="170">
        <f>IF(AL$2=$A1919,Data!AI211,0)</f>
        <v>0</v>
      </c>
      <c r="AM1919" t="str">
        <f t="shared" si="58"/>
        <v>AA</v>
      </c>
      <c r="AN1919" t="e">
        <f>+INDEX(Validation!$D$4:$D$250,MATCH(Merge!B1919,Validation!$E$4:$E$250,0))</f>
        <v>#N/A</v>
      </c>
      <c r="AO1919" s="172">
        <f t="shared" si="59"/>
        <v>0</v>
      </c>
    </row>
    <row r="1920" spans="1:41" ht="15" x14ac:dyDescent="0.25">
      <c r="A1920">
        <f>Inputs!$H$15</f>
        <v>5</v>
      </c>
      <c r="B1920" t="str">
        <f>Inputs!$D$4</f>
        <v>Select Agency…</v>
      </c>
      <c r="C1920" s="166" t="str">
        <f>Inputs!$I$6</f>
        <v>(insert code)</v>
      </c>
      <c r="D1920" t="str">
        <f>IFERROR(INDEX(Inputs!$I$11:$I$19,MATCH(A1920,Inputs!$H$11:$H$19)),"")</f>
        <v>(insert code)</v>
      </c>
      <c r="E1920" t="s">
        <v>869</v>
      </c>
      <c r="F1920" s="168">
        <f>IF(F$2=$A1920,Data!C212,0)</f>
        <v>0</v>
      </c>
      <c r="G1920" s="168">
        <f>IF(G$2=$A1920,Data!D212,0)</f>
        <v>0</v>
      </c>
      <c r="H1920" s="168">
        <f>IF(H$2=$A1920,Data!E212,0)</f>
        <v>0</v>
      </c>
      <c r="I1920" s="168">
        <f>IF(I$2=$A1920,Data!F212,0)</f>
        <v>0</v>
      </c>
      <c r="J1920" s="168">
        <f>IF(J$2=$A1920,Data!G212,0)</f>
        <v>0</v>
      </c>
      <c r="K1920" s="168">
        <f>IF(K$2=$A1920,Data!H212,0)</f>
        <v>0</v>
      </c>
      <c r="L1920" s="168">
        <f>IF(L$2=$A1920,Data!I212,0)</f>
        <v>0</v>
      </c>
      <c r="M1920" s="168">
        <f>IF(M$2=$A1920,Data!J212,0)</f>
        <v>0</v>
      </c>
      <c r="N1920" s="168">
        <f>IF(N$2=$A1920,Data!K212,0)</f>
        <v>0</v>
      </c>
      <c r="O1920" s="168">
        <f>IF(O$2=$A1920,Data!L212,0)</f>
        <v>0</v>
      </c>
      <c r="P1920" s="168">
        <f>IF(P$2=$A1920,Data!M212,0)</f>
        <v>0</v>
      </c>
      <c r="Q1920" s="168">
        <f>IF(Q$2=$A1920,Data!N212,0)</f>
        <v>0</v>
      </c>
      <c r="R1920" s="169">
        <f>IF(R$2=$A1920,Data!O212,0)</f>
        <v>0</v>
      </c>
      <c r="S1920" s="169">
        <f>IF(S$2=$A1920,Data!P212,0)</f>
        <v>0</v>
      </c>
      <c r="T1920" s="169">
        <f>IF(T$2=$A1920,Data!Q212,0)</f>
        <v>0</v>
      </c>
      <c r="U1920" s="169">
        <f>IF(U$2=$A1920,Data!R212,0)</f>
        <v>0</v>
      </c>
      <c r="V1920" s="169">
        <f>IF(V$2=$A1920,Data!S212,0)</f>
        <v>0</v>
      </c>
      <c r="W1920" s="169">
        <f>IF(W$2=$A1920,Data!T212,0)</f>
        <v>0</v>
      </c>
      <c r="X1920" s="169">
        <f>IF(X$2=$A1920,Data!U212,0)</f>
        <v>0</v>
      </c>
      <c r="Y1920" s="169">
        <f>IF(Y$2=$A1920,Data!V212,0)</f>
        <v>0</v>
      </c>
      <c r="Z1920" s="169">
        <f>IF(Z$2=$A1920,Data!W212,0)</f>
        <v>0</v>
      </c>
      <c r="AA1920" s="169">
        <f>IF(AA$2=$A1920,Data!X212,0)</f>
        <v>0</v>
      </c>
      <c r="AB1920" s="169">
        <f>IF(AB$2=$A1920,Data!Y212,0)</f>
        <v>0</v>
      </c>
      <c r="AC1920" s="169">
        <f>IF(AC$2=$A1920,Data!Z212,0)</f>
        <v>0</v>
      </c>
      <c r="AD1920" s="170">
        <f>IF(AD$2=$A1920,Data!AA212,0)</f>
        <v>0</v>
      </c>
      <c r="AE1920" s="171">
        <f>IF(AE$2=$A1920,Data!AB212,0)</f>
        <v>0</v>
      </c>
      <c r="AF1920" s="170">
        <f>IF(AF$2=$A1920,Data!AC212,0)</f>
        <v>0</v>
      </c>
      <c r="AG1920" s="171">
        <f>IF(AG$2=$A1920,Data!AD212,0)</f>
        <v>0</v>
      </c>
      <c r="AH1920" s="170">
        <f>IF(AH$2=$A1920,Data!AE212,0)</f>
        <v>0</v>
      </c>
      <c r="AI1920" s="171">
        <f>IF(AI$2=$A1920,Data!AF212,0)</f>
        <v>0</v>
      </c>
      <c r="AJ1920" s="170">
        <f>IF(AJ$2=$A1920,Data!AG212,0)</f>
        <v>0</v>
      </c>
      <c r="AK1920" s="171">
        <f>IF(AK$2=$A1920,Data!AH212,0)</f>
        <v>0</v>
      </c>
      <c r="AL1920" s="170">
        <f>IF(AL$2=$A1920,Data!AI212,0)</f>
        <v>0</v>
      </c>
      <c r="AM1920" t="str">
        <f t="shared" si="58"/>
        <v>AA</v>
      </c>
      <c r="AN1920" t="e">
        <f>+INDEX(Validation!$D$4:$D$250,MATCH(Merge!B1920,Validation!$E$4:$E$250,0))</f>
        <v>#N/A</v>
      </c>
      <c r="AO1920" s="172">
        <f t="shared" si="59"/>
        <v>0</v>
      </c>
    </row>
    <row r="1921" spans="1:41" ht="15" x14ac:dyDescent="0.25">
      <c r="A1921">
        <f>Inputs!$H$15</f>
        <v>5</v>
      </c>
      <c r="B1921" t="str">
        <f>Inputs!$D$4</f>
        <v>Select Agency…</v>
      </c>
      <c r="C1921" s="166" t="str">
        <f>Inputs!$I$6</f>
        <v>(insert code)</v>
      </c>
      <c r="D1921" t="str">
        <f>IFERROR(INDEX(Inputs!$I$11:$I$19,MATCH(A1921,Inputs!$H$11:$H$19)),"")</f>
        <v>(insert code)</v>
      </c>
      <c r="E1921" t="s">
        <v>869</v>
      </c>
      <c r="F1921" s="168">
        <f>IF(F$2=$A1921,Data!C213,0)</f>
        <v>0</v>
      </c>
      <c r="G1921" s="168">
        <f>IF(G$2=$A1921,Data!D213,0)</f>
        <v>0</v>
      </c>
      <c r="H1921" s="168">
        <f>IF(H$2=$A1921,Data!E213,0)</f>
        <v>0</v>
      </c>
      <c r="I1921" s="168">
        <f>IF(I$2=$A1921,Data!F213,0)</f>
        <v>0</v>
      </c>
      <c r="J1921" s="168">
        <f>IF(J$2=$A1921,Data!G213,0)</f>
        <v>0</v>
      </c>
      <c r="K1921" s="168">
        <f>IF(K$2=$A1921,Data!H213,0)</f>
        <v>0</v>
      </c>
      <c r="L1921" s="168">
        <f>IF(L$2=$A1921,Data!I213,0)</f>
        <v>0</v>
      </c>
      <c r="M1921" s="168">
        <f>IF(M$2=$A1921,Data!J213,0)</f>
        <v>0</v>
      </c>
      <c r="N1921" s="168">
        <f>IF(N$2=$A1921,Data!K213,0)</f>
        <v>0</v>
      </c>
      <c r="O1921" s="168">
        <f>IF(O$2=$A1921,Data!L213,0)</f>
        <v>0</v>
      </c>
      <c r="P1921" s="168">
        <f>IF(P$2=$A1921,Data!M213,0)</f>
        <v>0</v>
      </c>
      <c r="Q1921" s="168">
        <f>IF(Q$2=$A1921,Data!N213,0)</f>
        <v>0</v>
      </c>
      <c r="R1921" s="169">
        <f>IF(R$2=$A1921,Data!O213,0)</f>
        <v>0</v>
      </c>
      <c r="S1921" s="169">
        <f>IF(S$2=$A1921,Data!P213,0)</f>
        <v>0</v>
      </c>
      <c r="T1921" s="169">
        <f>IF(T$2=$A1921,Data!Q213,0)</f>
        <v>0</v>
      </c>
      <c r="U1921" s="169">
        <f>IF(U$2=$A1921,Data!R213,0)</f>
        <v>0</v>
      </c>
      <c r="V1921" s="169">
        <f>IF(V$2=$A1921,Data!S213,0)</f>
        <v>0</v>
      </c>
      <c r="W1921" s="169">
        <f>IF(W$2=$A1921,Data!T213,0)</f>
        <v>0</v>
      </c>
      <c r="X1921" s="169">
        <f>IF(X$2=$A1921,Data!U213,0)</f>
        <v>0</v>
      </c>
      <c r="Y1921" s="169">
        <f>IF(Y$2=$A1921,Data!V213,0)</f>
        <v>0</v>
      </c>
      <c r="Z1921" s="169">
        <f>IF(Z$2=$A1921,Data!W213,0)</f>
        <v>0</v>
      </c>
      <c r="AA1921" s="169">
        <f>IF(AA$2=$A1921,Data!X213,0)</f>
        <v>0</v>
      </c>
      <c r="AB1921" s="169">
        <f>IF(AB$2=$A1921,Data!Y213,0)</f>
        <v>0</v>
      </c>
      <c r="AC1921" s="169">
        <f>IF(AC$2=$A1921,Data!Z213,0)</f>
        <v>0</v>
      </c>
      <c r="AD1921" s="170">
        <f>IF(AD$2=$A1921,Data!AA213,0)</f>
        <v>0</v>
      </c>
      <c r="AE1921" s="171">
        <f>IF(AE$2=$A1921,Data!AB213,0)</f>
        <v>0</v>
      </c>
      <c r="AF1921" s="170">
        <f>IF(AF$2=$A1921,Data!AC213,0)</f>
        <v>0</v>
      </c>
      <c r="AG1921" s="171">
        <f>IF(AG$2=$A1921,Data!AD213,0)</f>
        <v>0</v>
      </c>
      <c r="AH1921" s="170">
        <f>IF(AH$2=$A1921,Data!AE213,0)</f>
        <v>0</v>
      </c>
      <c r="AI1921" s="171">
        <f>IF(AI$2=$A1921,Data!AF213,0)</f>
        <v>0</v>
      </c>
      <c r="AJ1921" s="170">
        <f>IF(AJ$2=$A1921,Data!AG213,0)</f>
        <v>0</v>
      </c>
      <c r="AK1921" s="171">
        <f>IF(AK$2=$A1921,Data!AH213,0)</f>
        <v>0</v>
      </c>
      <c r="AL1921" s="170">
        <f>IF(AL$2=$A1921,Data!AI213,0)</f>
        <v>0</v>
      </c>
      <c r="AM1921" t="str">
        <f t="shared" si="58"/>
        <v>AA</v>
      </c>
      <c r="AN1921" t="e">
        <f>+INDEX(Validation!$D$4:$D$250,MATCH(Merge!B1921,Validation!$E$4:$E$250,0))</f>
        <v>#N/A</v>
      </c>
      <c r="AO1921" s="172">
        <f t="shared" si="59"/>
        <v>0</v>
      </c>
    </row>
    <row r="1922" spans="1:41" ht="15" x14ac:dyDescent="0.25">
      <c r="A1922">
        <f>Inputs!$H$15</f>
        <v>5</v>
      </c>
      <c r="B1922" t="str">
        <f>Inputs!$D$4</f>
        <v>Select Agency…</v>
      </c>
      <c r="C1922" s="166" t="str">
        <f>Inputs!$I$6</f>
        <v>(insert code)</v>
      </c>
      <c r="D1922" t="str">
        <f>IFERROR(INDEX(Inputs!$I$11:$I$19,MATCH(A1922,Inputs!$H$11:$H$19)),"")</f>
        <v>(insert code)</v>
      </c>
      <c r="E1922" t="s">
        <v>869</v>
      </c>
      <c r="F1922" s="168">
        <f>IF(F$2=$A1922,Data!C214,0)</f>
        <v>0</v>
      </c>
      <c r="G1922" s="168">
        <f>IF(G$2=$A1922,Data!D214,0)</f>
        <v>0</v>
      </c>
      <c r="H1922" s="168">
        <f>IF(H$2=$A1922,Data!E214,0)</f>
        <v>0</v>
      </c>
      <c r="I1922" s="168">
        <f>IF(I$2=$A1922,Data!F214,0)</f>
        <v>0</v>
      </c>
      <c r="J1922" s="168">
        <f>IF(J$2=$A1922,Data!G214,0)</f>
        <v>0</v>
      </c>
      <c r="K1922" s="168">
        <f>IF(K$2=$A1922,Data!H214,0)</f>
        <v>0</v>
      </c>
      <c r="L1922" s="168">
        <f>IF(L$2=$A1922,Data!I214,0)</f>
        <v>0</v>
      </c>
      <c r="M1922" s="168">
        <f>IF(M$2=$A1922,Data!J214,0)</f>
        <v>0</v>
      </c>
      <c r="N1922" s="168">
        <f>IF(N$2=$A1922,Data!K214,0)</f>
        <v>0</v>
      </c>
      <c r="O1922" s="168">
        <f>IF(O$2=$A1922,Data!L214,0)</f>
        <v>0</v>
      </c>
      <c r="P1922" s="168">
        <f>IF(P$2=$A1922,Data!M214,0)</f>
        <v>0</v>
      </c>
      <c r="Q1922" s="168">
        <f>IF(Q$2=$A1922,Data!N214,0)</f>
        <v>0</v>
      </c>
      <c r="R1922" s="169">
        <f>IF(R$2=$A1922,Data!O214,0)</f>
        <v>0</v>
      </c>
      <c r="S1922" s="169">
        <f>IF(S$2=$A1922,Data!P214,0)</f>
        <v>0</v>
      </c>
      <c r="T1922" s="169">
        <f>IF(T$2=$A1922,Data!Q214,0)</f>
        <v>0</v>
      </c>
      <c r="U1922" s="169">
        <f>IF(U$2=$A1922,Data!R214,0)</f>
        <v>0</v>
      </c>
      <c r="V1922" s="169">
        <f>IF(V$2=$A1922,Data!S214,0)</f>
        <v>0</v>
      </c>
      <c r="W1922" s="169">
        <f>IF(W$2=$A1922,Data!T214,0)</f>
        <v>0</v>
      </c>
      <c r="X1922" s="169">
        <f>IF(X$2=$A1922,Data!U214,0)</f>
        <v>0</v>
      </c>
      <c r="Y1922" s="169">
        <f>IF(Y$2=$A1922,Data!V214,0)</f>
        <v>0</v>
      </c>
      <c r="Z1922" s="169">
        <f>IF(Z$2=$A1922,Data!W214,0)</f>
        <v>0</v>
      </c>
      <c r="AA1922" s="169">
        <f>IF(AA$2=$A1922,Data!X214,0)</f>
        <v>0</v>
      </c>
      <c r="AB1922" s="169">
        <f>IF(AB$2=$A1922,Data!Y214,0)</f>
        <v>0</v>
      </c>
      <c r="AC1922" s="169">
        <f>IF(AC$2=$A1922,Data!Z214,0)</f>
        <v>0</v>
      </c>
      <c r="AD1922" s="170">
        <f>IF(AD$2=$A1922,Data!AA214,0)</f>
        <v>0</v>
      </c>
      <c r="AE1922" s="171">
        <f>IF(AE$2=$A1922,Data!AB214,0)</f>
        <v>0</v>
      </c>
      <c r="AF1922" s="170">
        <f>IF(AF$2=$A1922,Data!AC214,0)</f>
        <v>0</v>
      </c>
      <c r="AG1922" s="171">
        <f>IF(AG$2=$A1922,Data!AD214,0)</f>
        <v>0</v>
      </c>
      <c r="AH1922" s="170">
        <f>IF(AH$2=$A1922,Data!AE214,0)</f>
        <v>0</v>
      </c>
      <c r="AI1922" s="171">
        <f>IF(AI$2=$A1922,Data!AF214,0)</f>
        <v>0</v>
      </c>
      <c r="AJ1922" s="170">
        <f>IF(AJ$2=$A1922,Data!AG214,0)</f>
        <v>0</v>
      </c>
      <c r="AK1922" s="171">
        <f>IF(AK$2=$A1922,Data!AH214,0)</f>
        <v>0</v>
      </c>
      <c r="AL1922" s="170">
        <f>IF(AL$2=$A1922,Data!AI214,0)</f>
        <v>0</v>
      </c>
      <c r="AM1922" t="str">
        <f t="shared" si="58"/>
        <v>AA</v>
      </c>
      <c r="AN1922" t="e">
        <f>+INDEX(Validation!$D$4:$D$250,MATCH(Merge!B1922,Validation!$E$4:$E$250,0))</f>
        <v>#N/A</v>
      </c>
      <c r="AO1922" s="172">
        <f t="shared" si="59"/>
        <v>0</v>
      </c>
    </row>
    <row r="1923" spans="1:41" ht="15" x14ac:dyDescent="0.25">
      <c r="A1923">
        <f>Inputs!$H$15</f>
        <v>5</v>
      </c>
      <c r="B1923" t="str">
        <f>Inputs!$D$4</f>
        <v>Select Agency…</v>
      </c>
      <c r="C1923" s="166" t="str">
        <f>Inputs!$I$6</f>
        <v>(insert code)</v>
      </c>
      <c r="D1923" t="str">
        <f>IFERROR(INDEX(Inputs!$I$11:$I$19,MATCH(A1923,Inputs!$H$11:$H$19)),"")</f>
        <v>(insert code)</v>
      </c>
      <c r="E1923" t="s">
        <v>869</v>
      </c>
      <c r="F1923" s="168">
        <f>IF(F$2=$A1923,Data!C215,0)</f>
        <v>0</v>
      </c>
      <c r="G1923" s="168">
        <f>IF(G$2=$A1923,Data!D215,0)</f>
        <v>0</v>
      </c>
      <c r="H1923" s="168">
        <f>IF(H$2=$A1923,Data!E215,0)</f>
        <v>0</v>
      </c>
      <c r="I1923" s="168">
        <f>IF(I$2=$A1923,Data!F215,0)</f>
        <v>0</v>
      </c>
      <c r="J1923" s="168">
        <f>IF(J$2=$A1923,Data!G215,0)</f>
        <v>0</v>
      </c>
      <c r="K1923" s="168">
        <f>IF(K$2=$A1923,Data!H215,0)</f>
        <v>0</v>
      </c>
      <c r="L1923" s="168">
        <f>IF(L$2=$A1923,Data!I215,0)</f>
        <v>0</v>
      </c>
      <c r="M1923" s="168">
        <f>IF(M$2=$A1923,Data!J215,0)</f>
        <v>0</v>
      </c>
      <c r="N1923" s="168">
        <f>IF(N$2=$A1923,Data!K215,0)</f>
        <v>0</v>
      </c>
      <c r="O1923" s="168">
        <f>IF(O$2=$A1923,Data!L215,0)</f>
        <v>0</v>
      </c>
      <c r="P1923" s="168">
        <f>IF(P$2=$A1923,Data!M215,0)</f>
        <v>0</v>
      </c>
      <c r="Q1923" s="168">
        <f>IF(Q$2=$A1923,Data!N215,0)</f>
        <v>0</v>
      </c>
      <c r="R1923" s="169">
        <f>IF(R$2=$A1923,Data!O215,0)</f>
        <v>0</v>
      </c>
      <c r="S1923" s="169">
        <f>IF(S$2=$A1923,Data!P215,0)</f>
        <v>0</v>
      </c>
      <c r="T1923" s="169">
        <f>IF(T$2=$A1923,Data!Q215,0)</f>
        <v>0</v>
      </c>
      <c r="U1923" s="169">
        <f>IF(U$2=$A1923,Data!R215,0)</f>
        <v>0</v>
      </c>
      <c r="V1923" s="169">
        <f>IF(V$2=$A1923,Data!S215,0)</f>
        <v>0</v>
      </c>
      <c r="W1923" s="169">
        <f>IF(W$2=$A1923,Data!T215,0)</f>
        <v>0</v>
      </c>
      <c r="X1923" s="169">
        <f>IF(X$2=$A1923,Data!U215,0)</f>
        <v>0</v>
      </c>
      <c r="Y1923" s="169">
        <f>IF(Y$2=$A1923,Data!V215,0)</f>
        <v>0</v>
      </c>
      <c r="Z1923" s="169">
        <f>IF(Z$2=$A1923,Data!W215,0)</f>
        <v>0</v>
      </c>
      <c r="AA1923" s="169">
        <f>IF(AA$2=$A1923,Data!X215,0)</f>
        <v>0</v>
      </c>
      <c r="AB1923" s="169">
        <f>IF(AB$2=$A1923,Data!Y215,0)</f>
        <v>0</v>
      </c>
      <c r="AC1923" s="169">
        <f>IF(AC$2=$A1923,Data!Z215,0)</f>
        <v>0</v>
      </c>
      <c r="AD1923" s="170">
        <f>IF(AD$2=$A1923,Data!AA215,0)</f>
        <v>0</v>
      </c>
      <c r="AE1923" s="171">
        <f>IF(AE$2=$A1923,Data!AB215,0)</f>
        <v>0</v>
      </c>
      <c r="AF1923" s="170">
        <f>IF(AF$2=$A1923,Data!AC215,0)</f>
        <v>0</v>
      </c>
      <c r="AG1923" s="171">
        <f>IF(AG$2=$A1923,Data!AD215,0)</f>
        <v>0</v>
      </c>
      <c r="AH1923" s="170">
        <f>IF(AH$2=$A1923,Data!AE215,0)</f>
        <v>0</v>
      </c>
      <c r="AI1923" s="171">
        <f>IF(AI$2=$A1923,Data!AF215,0)</f>
        <v>0</v>
      </c>
      <c r="AJ1923" s="170">
        <f>IF(AJ$2=$A1923,Data!AG215,0)</f>
        <v>0</v>
      </c>
      <c r="AK1923" s="171">
        <f>IF(AK$2=$A1923,Data!AH215,0)</f>
        <v>0</v>
      </c>
      <c r="AL1923" s="170">
        <f>IF(AL$2=$A1923,Data!AI215,0)</f>
        <v>0</v>
      </c>
      <c r="AM1923" t="str">
        <f t="shared" ref="AM1923:AM1986" si="60">+LEFT(E1923,2)</f>
        <v>AA</v>
      </c>
      <c r="AN1923" t="e">
        <f>+INDEX(Validation!$D$4:$D$250,MATCH(Merge!B1923,Validation!$E$4:$E$250,0))</f>
        <v>#N/A</v>
      </c>
      <c r="AO1923" s="172">
        <f t="shared" si="59"/>
        <v>0</v>
      </c>
    </row>
    <row r="1924" spans="1:41" ht="15" x14ac:dyDescent="0.25">
      <c r="A1924">
        <f>Inputs!$H$15</f>
        <v>5</v>
      </c>
      <c r="B1924" t="str">
        <f>Inputs!$D$4</f>
        <v>Select Agency…</v>
      </c>
      <c r="C1924" s="166" t="str">
        <f>Inputs!$I$6</f>
        <v>(insert code)</v>
      </c>
      <c r="D1924" t="str">
        <f>IFERROR(INDEX(Inputs!$I$11:$I$19,MATCH(A1924,Inputs!$H$11:$H$19)),"")</f>
        <v>(insert code)</v>
      </c>
      <c r="E1924" t="s">
        <v>869</v>
      </c>
      <c r="F1924" s="168">
        <f>IF(F$2=$A1924,Data!C216,0)</f>
        <v>0</v>
      </c>
      <c r="G1924" s="168">
        <f>IF(G$2=$A1924,Data!D216,0)</f>
        <v>0</v>
      </c>
      <c r="H1924" s="168">
        <f>IF(H$2=$A1924,Data!E216,0)</f>
        <v>0</v>
      </c>
      <c r="I1924" s="168">
        <f>IF(I$2=$A1924,Data!F216,0)</f>
        <v>0</v>
      </c>
      <c r="J1924" s="168">
        <f>IF(J$2=$A1924,Data!G216,0)</f>
        <v>0</v>
      </c>
      <c r="K1924" s="168">
        <f>IF(K$2=$A1924,Data!H216,0)</f>
        <v>0</v>
      </c>
      <c r="L1924" s="168">
        <f>IF(L$2=$A1924,Data!I216,0)</f>
        <v>0</v>
      </c>
      <c r="M1924" s="168">
        <f>IF(M$2=$A1924,Data!J216,0)</f>
        <v>0</v>
      </c>
      <c r="N1924" s="168">
        <f>IF(N$2=$A1924,Data!K216,0)</f>
        <v>0</v>
      </c>
      <c r="O1924" s="168">
        <f>IF(O$2=$A1924,Data!L216,0)</f>
        <v>0</v>
      </c>
      <c r="P1924" s="168">
        <f>IF(P$2=$A1924,Data!M216,0)</f>
        <v>0</v>
      </c>
      <c r="Q1924" s="168">
        <f>IF(Q$2=$A1924,Data!N216,0)</f>
        <v>0</v>
      </c>
      <c r="R1924" s="169">
        <f>IF(R$2=$A1924,Data!O216,0)</f>
        <v>0</v>
      </c>
      <c r="S1924" s="169">
        <f>IF(S$2=$A1924,Data!P216,0)</f>
        <v>0</v>
      </c>
      <c r="T1924" s="169">
        <f>IF(T$2=$A1924,Data!Q216,0)</f>
        <v>0</v>
      </c>
      <c r="U1924" s="169">
        <f>IF(U$2=$A1924,Data!R216,0)</f>
        <v>0</v>
      </c>
      <c r="V1924" s="169">
        <f>IF(V$2=$A1924,Data!S216,0)</f>
        <v>0</v>
      </c>
      <c r="W1924" s="169">
        <f>IF(W$2=$A1924,Data!T216,0)</f>
        <v>0</v>
      </c>
      <c r="X1924" s="169">
        <f>IF(X$2=$A1924,Data!U216,0)</f>
        <v>0</v>
      </c>
      <c r="Y1924" s="169">
        <f>IF(Y$2=$A1924,Data!V216,0)</f>
        <v>0</v>
      </c>
      <c r="Z1924" s="169">
        <f>IF(Z$2=$A1924,Data!W216,0)</f>
        <v>0</v>
      </c>
      <c r="AA1924" s="169">
        <f>IF(AA$2=$A1924,Data!X216,0)</f>
        <v>0</v>
      </c>
      <c r="AB1924" s="169">
        <f>IF(AB$2=$A1924,Data!Y216,0)</f>
        <v>0</v>
      </c>
      <c r="AC1924" s="169">
        <f>IF(AC$2=$A1924,Data!Z216,0)</f>
        <v>0</v>
      </c>
      <c r="AD1924" s="170">
        <f>IF(AD$2=$A1924,Data!AA216,0)</f>
        <v>0</v>
      </c>
      <c r="AE1924" s="171">
        <f>IF(AE$2=$A1924,Data!AB216,0)</f>
        <v>0</v>
      </c>
      <c r="AF1924" s="170">
        <f>IF(AF$2=$A1924,Data!AC216,0)</f>
        <v>0</v>
      </c>
      <c r="AG1924" s="171">
        <f>IF(AG$2=$A1924,Data!AD216,0)</f>
        <v>0</v>
      </c>
      <c r="AH1924" s="170">
        <f>IF(AH$2=$A1924,Data!AE216,0)</f>
        <v>0</v>
      </c>
      <c r="AI1924" s="171">
        <f>IF(AI$2=$A1924,Data!AF216,0)</f>
        <v>0</v>
      </c>
      <c r="AJ1924" s="170">
        <f>IF(AJ$2=$A1924,Data!AG216,0)</f>
        <v>0</v>
      </c>
      <c r="AK1924" s="171">
        <f>IF(AK$2=$A1924,Data!AH216,0)</f>
        <v>0</v>
      </c>
      <c r="AL1924" s="170">
        <f>IF(AL$2=$A1924,Data!AI216,0)</f>
        <v>0</v>
      </c>
      <c r="AM1924" t="str">
        <f t="shared" si="60"/>
        <v>AA</v>
      </c>
      <c r="AN1924" t="e">
        <f>+INDEX(Validation!$D$4:$D$250,MATCH(Merge!B1924,Validation!$E$4:$E$250,0))</f>
        <v>#N/A</v>
      </c>
      <c r="AO1924" s="172">
        <f t="shared" ref="AO1924:AO1987" si="61">SUM(F1924:AL1924)</f>
        <v>0</v>
      </c>
    </row>
    <row r="1925" spans="1:41" ht="15" x14ac:dyDescent="0.25">
      <c r="A1925">
        <f>Inputs!$H$15</f>
        <v>5</v>
      </c>
      <c r="B1925" t="str">
        <f>Inputs!$D$4</f>
        <v>Select Agency…</v>
      </c>
      <c r="C1925" s="166" t="str">
        <f>Inputs!$I$6</f>
        <v>(insert code)</v>
      </c>
      <c r="D1925" t="str">
        <f>IFERROR(INDEX(Inputs!$I$11:$I$19,MATCH(A1925,Inputs!$H$11:$H$19)),"")</f>
        <v>(insert code)</v>
      </c>
      <c r="E1925" t="s">
        <v>869</v>
      </c>
      <c r="F1925" s="168">
        <f>IF(F$2=$A1925,Data!C217,0)</f>
        <v>0</v>
      </c>
      <c r="G1925" s="168">
        <f>IF(G$2=$A1925,Data!D217,0)</f>
        <v>0</v>
      </c>
      <c r="H1925" s="168">
        <f>IF(H$2=$A1925,Data!E217,0)</f>
        <v>0</v>
      </c>
      <c r="I1925" s="168">
        <f>IF(I$2=$A1925,Data!F217,0)</f>
        <v>0</v>
      </c>
      <c r="J1925" s="168">
        <f>IF(J$2=$A1925,Data!G217,0)</f>
        <v>0</v>
      </c>
      <c r="K1925" s="168">
        <f>IF(K$2=$A1925,Data!H217,0)</f>
        <v>0</v>
      </c>
      <c r="L1925" s="168">
        <f>IF(L$2=$A1925,Data!I217,0)</f>
        <v>0</v>
      </c>
      <c r="M1925" s="168">
        <f>IF(M$2=$A1925,Data!J217,0)</f>
        <v>0</v>
      </c>
      <c r="N1925" s="168">
        <f>IF(N$2=$A1925,Data!K217,0)</f>
        <v>0</v>
      </c>
      <c r="O1925" s="168">
        <f>IF(O$2=$A1925,Data!L217,0)</f>
        <v>0</v>
      </c>
      <c r="P1925" s="168">
        <f>IF(P$2=$A1925,Data!M217,0)</f>
        <v>0</v>
      </c>
      <c r="Q1925" s="168">
        <f>IF(Q$2=$A1925,Data!N217,0)</f>
        <v>0</v>
      </c>
      <c r="R1925" s="169">
        <f>IF(R$2=$A1925,Data!O217,0)</f>
        <v>0</v>
      </c>
      <c r="S1925" s="169">
        <f>IF(S$2=$A1925,Data!P217,0)</f>
        <v>0</v>
      </c>
      <c r="T1925" s="169">
        <f>IF(T$2=$A1925,Data!Q217,0)</f>
        <v>0</v>
      </c>
      <c r="U1925" s="169">
        <f>IF(U$2=$A1925,Data!R217,0)</f>
        <v>0</v>
      </c>
      <c r="V1925" s="169">
        <f>IF(V$2=$A1925,Data!S217,0)</f>
        <v>0</v>
      </c>
      <c r="W1925" s="169">
        <f>IF(W$2=$A1925,Data!T217,0)</f>
        <v>0</v>
      </c>
      <c r="X1925" s="169">
        <f>IF(X$2=$A1925,Data!U217,0)</f>
        <v>0</v>
      </c>
      <c r="Y1925" s="169">
        <f>IF(Y$2=$A1925,Data!V217,0)</f>
        <v>0</v>
      </c>
      <c r="Z1925" s="169">
        <f>IF(Z$2=$A1925,Data!W217,0)</f>
        <v>0</v>
      </c>
      <c r="AA1925" s="169">
        <f>IF(AA$2=$A1925,Data!X217,0)</f>
        <v>0</v>
      </c>
      <c r="AB1925" s="169">
        <f>IF(AB$2=$A1925,Data!Y217,0)</f>
        <v>0</v>
      </c>
      <c r="AC1925" s="169">
        <f>IF(AC$2=$A1925,Data!Z217,0)</f>
        <v>0</v>
      </c>
      <c r="AD1925" s="170">
        <f>IF(AD$2=$A1925,Data!AA217,0)</f>
        <v>0</v>
      </c>
      <c r="AE1925" s="171">
        <f>IF(AE$2=$A1925,Data!AB217,0)</f>
        <v>0</v>
      </c>
      <c r="AF1925" s="170">
        <f>IF(AF$2=$A1925,Data!AC217,0)</f>
        <v>0</v>
      </c>
      <c r="AG1925" s="171">
        <f>IF(AG$2=$A1925,Data!AD217,0)</f>
        <v>0</v>
      </c>
      <c r="AH1925" s="170">
        <f>IF(AH$2=$A1925,Data!AE217,0)</f>
        <v>0</v>
      </c>
      <c r="AI1925" s="171">
        <f>IF(AI$2=$A1925,Data!AF217,0)</f>
        <v>0</v>
      </c>
      <c r="AJ1925" s="170">
        <f>IF(AJ$2=$A1925,Data!AG217,0)</f>
        <v>0</v>
      </c>
      <c r="AK1925" s="171">
        <f>IF(AK$2=$A1925,Data!AH217,0)</f>
        <v>0</v>
      </c>
      <c r="AL1925" s="170">
        <f>IF(AL$2=$A1925,Data!AI217,0)</f>
        <v>0</v>
      </c>
      <c r="AM1925" t="str">
        <f t="shared" si="60"/>
        <v>AA</v>
      </c>
      <c r="AN1925" t="e">
        <f>+INDEX(Validation!$D$4:$D$250,MATCH(Merge!B1925,Validation!$E$4:$E$250,0))</f>
        <v>#N/A</v>
      </c>
      <c r="AO1925" s="172">
        <f t="shared" si="61"/>
        <v>0</v>
      </c>
    </row>
    <row r="1926" spans="1:41" ht="15" x14ac:dyDescent="0.25">
      <c r="A1926">
        <f>Inputs!$H$15</f>
        <v>5</v>
      </c>
      <c r="B1926" t="str">
        <f>Inputs!$D$4</f>
        <v>Select Agency…</v>
      </c>
      <c r="C1926" s="166" t="str">
        <f>Inputs!$I$6</f>
        <v>(insert code)</v>
      </c>
      <c r="D1926" t="str">
        <f>IFERROR(INDEX(Inputs!$I$11:$I$19,MATCH(A1926,Inputs!$H$11:$H$19)),"")</f>
        <v>(insert code)</v>
      </c>
      <c r="E1926" t="s">
        <v>869</v>
      </c>
      <c r="F1926" s="168">
        <f>IF(F$2=$A1926,Data!C218,0)</f>
        <v>0</v>
      </c>
      <c r="G1926" s="168">
        <f>IF(G$2=$A1926,Data!D218,0)</f>
        <v>0</v>
      </c>
      <c r="H1926" s="168">
        <f>IF(H$2=$A1926,Data!E218,0)</f>
        <v>0</v>
      </c>
      <c r="I1926" s="168">
        <f>IF(I$2=$A1926,Data!F218,0)</f>
        <v>0</v>
      </c>
      <c r="J1926" s="168">
        <f>IF(J$2=$A1926,Data!G218,0)</f>
        <v>0</v>
      </c>
      <c r="K1926" s="168">
        <f>IF(K$2=$A1926,Data!H218,0)</f>
        <v>0</v>
      </c>
      <c r="L1926" s="168">
        <f>IF(L$2=$A1926,Data!I218,0)</f>
        <v>0</v>
      </c>
      <c r="M1926" s="168">
        <f>IF(M$2=$A1926,Data!J218,0)</f>
        <v>0</v>
      </c>
      <c r="N1926" s="168">
        <f>IF(N$2=$A1926,Data!K218,0)</f>
        <v>0</v>
      </c>
      <c r="O1926" s="168">
        <f>IF(O$2=$A1926,Data!L218,0)</f>
        <v>0</v>
      </c>
      <c r="P1926" s="168">
        <f>IF(P$2=$A1926,Data!M218,0)</f>
        <v>0</v>
      </c>
      <c r="Q1926" s="168">
        <f>IF(Q$2=$A1926,Data!N218,0)</f>
        <v>0</v>
      </c>
      <c r="R1926" s="169">
        <f>IF(R$2=$A1926,Data!O218,0)</f>
        <v>0</v>
      </c>
      <c r="S1926" s="169">
        <f>IF(S$2=$A1926,Data!P218,0)</f>
        <v>0</v>
      </c>
      <c r="T1926" s="169">
        <f>IF(T$2=$A1926,Data!Q218,0)</f>
        <v>0</v>
      </c>
      <c r="U1926" s="169">
        <f>IF(U$2=$A1926,Data!R218,0)</f>
        <v>0</v>
      </c>
      <c r="V1926" s="169">
        <f>IF(V$2=$A1926,Data!S218,0)</f>
        <v>0</v>
      </c>
      <c r="W1926" s="169">
        <f>IF(W$2=$A1926,Data!T218,0)</f>
        <v>0</v>
      </c>
      <c r="X1926" s="169">
        <f>IF(X$2=$A1926,Data!U218,0)</f>
        <v>0</v>
      </c>
      <c r="Y1926" s="169">
        <f>IF(Y$2=$A1926,Data!V218,0)</f>
        <v>0</v>
      </c>
      <c r="Z1926" s="169">
        <f>IF(Z$2=$A1926,Data!W218,0)</f>
        <v>0</v>
      </c>
      <c r="AA1926" s="169">
        <f>IF(AA$2=$A1926,Data!X218,0)</f>
        <v>0</v>
      </c>
      <c r="AB1926" s="169">
        <f>IF(AB$2=$A1926,Data!Y218,0)</f>
        <v>0</v>
      </c>
      <c r="AC1926" s="169">
        <f>IF(AC$2=$A1926,Data!Z218,0)</f>
        <v>0</v>
      </c>
      <c r="AD1926" s="170">
        <f>IF(AD$2=$A1926,Data!AA218,0)</f>
        <v>0</v>
      </c>
      <c r="AE1926" s="171">
        <f>IF(AE$2=$A1926,Data!AB218,0)</f>
        <v>0</v>
      </c>
      <c r="AF1926" s="170">
        <f>IF(AF$2=$A1926,Data!AC218,0)</f>
        <v>0</v>
      </c>
      <c r="AG1926" s="171">
        <f>IF(AG$2=$A1926,Data!AD218,0)</f>
        <v>0</v>
      </c>
      <c r="AH1926" s="170">
        <f>IF(AH$2=$A1926,Data!AE218,0)</f>
        <v>0</v>
      </c>
      <c r="AI1926" s="171">
        <f>IF(AI$2=$A1926,Data!AF218,0)</f>
        <v>0</v>
      </c>
      <c r="AJ1926" s="170">
        <f>IF(AJ$2=$A1926,Data!AG218,0)</f>
        <v>0</v>
      </c>
      <c r="AK1926" s="171">
        <f>IF(AK$2=$A1926,Data!AH218,0)</f>
        <v>0</v>
      </c>
      <c r="AL1926" s="170">
        <f>IF(AL$2=$A1926,Data!AI218,0)</f>
        <v>0</v>
      </c>
      <c r="AM1926" t="str">
        <f t="shared" si="60"/>
        <v>AA</v>
      </c>
      <c r="AN1926" t="e">
        <f>+INDEX(Validation!$D$4:$D$250,MATCH(Merge!B1926,Validation!$E$4:$E$250,0))</f>
        <v>#N/A</v>
      </c>
      <c r="AO1926" s="172">
        <f t="shared" si="61"/>
        <v>0</v>
      </c>
    </row>
    <row r="1927" spans="1:41" ht="15" x14ac:dyDescent="0.25">
      <c r="A1927">
        <f>Inputs!$H$15</f>
        <v>5</v>
      </c>
      <c r="B1927" t="str">
        <f>Inputs!$D$4</f>
        <v>Select Agency…</v>
      </c>
      <c r="C1927" s="166" t="str">
        <f>Inputs!$I$6</f>
        <v>(insert code)</v>
      </c>
      <c r="D1927" t="str">
        <f>IFERROR(INDEX(Inputs!$I$11:$I$19,MATCH(A1927,Inputs!$H$11:$H$19)),"")</f>
        <v>(insert code)</v>
      </c>
      <c r="E1927" t="s">
        <v>869</v>
      </c>
      <c r="F1927" s="168">
        <f>IF(F$2=$A1927,Data!C219,0)</f>
        <v>0</v>
      </c>
      <c r="G1927" s="168">
        <f>IF(G$2=$A1927,Data!D219,0)</f>
        <v>0</v>
      </c>
      <c r="H1927" s="168">
        <f>IF(H$2=$A1927,Data!E219,0)</f>
        <v>0</v>
      </c>
      <c r="I1927" s="168">
        <f>IF(I$2=$A1927,Data!F219,0)</f>
        <v>0</v>
      </c>
      <c r="J1927" s="168">
        <f>IF(J$2=$A1927,Data!G219,0)</f>
        <v>0</v>
      </c>
      <c r="K1927" s="168">
        <f>IF(K$2=$A1927,Data!H219,0)</f>
        <v>0</v>
      </c>
      <c r="L1927" s="168">
        <f>IF(L$2=$A1927,Data!I219,0)</f>
        <v>0</v>
      </c>
      <c r="M1927" s="168">
        <f>IF(M$2=$A1927,Data!J219,0)</f>
        <v>0</v>
      </c>
      <c r="N1927" s="168">
        <f>IF(N$2=$A1927,Data!K219,0)</f>
        <v>0</v>
      </c>
      <c r="O1927" s="168">
        <f>IF(O$2=$A1927,Data!L219,0)</f>
        <v>0</v>
      </c>
      <c r="P1927" s="168">
        <f>IF(P$2=$A1927,Data!M219,0)</f>
        <v>0</v>
      </c>
      <c r="Q1927" s="168">
        <f>IF(Q$2=$A1927,Data!N219,0)</f>
        <v>0</v>
      </c>
      <c r="R1927" s="169">
        <f>IF(R$2=$A1927,Data!O219,0)</f>
        <v>0</v>
      </c>
      <c r="S1927" s="169">
        <f>IF(S$2=$A1927,Data!P219,0)</f>
        <v>0</v>
      </c>
      <c r="T1927" s="169">
        <f>IF(T$2=$A1927,Data!Q219,0)</f>
        <v>0</v>
      </c>
      <c r="U1927" s="169">
        <f>IF(U$2=$A1927,Data!R219,0)</f>
        <v>0</v>
      </c>
      <c r="V1927" s="169">
        <f>IF(V$2=$A1927,Data!S219,0)</f>
        <v>0</v>
      </c>
      <c r="W1927" s="169">
        <f>IF(W$2=$A1927,Data!T219,0)</f>
        <v>0</v>
      </c>
      <c r="X1927" s="169">
        <f>IF(X$2=$A1927,Data!U219,0)</f>
        <v>0</v>
      </c>
      <c r="Y1927" s="169">
        <f>IF(Y$2=$A1927,Data!V219,0)</f>
        <v>0</v>
      </c>
      <c r="Z1927" s="169">
        <f>IF(Z$2=$A1927,Data!W219,0)</f>
        <v>0</v>
      </c>
      <c r="AA1927" s="169">
        <f>IF(AA$2=$A1927,Data!X219,0)</f>
        <v>0</v>
      </c>
      <c r="AB1927" s="169">
        <f>IF(AB$2=$A1927,Data!Y219,0)</f>
        <v>0</v>
      </c>
      <c r="AC1927" s="169">
        <f>IF(AC$2=$A1927,Data!Z219,0)</f>
        <v>0</v>
      </c>
      <c r="AD1927" s="170">
        <f>IF(AD$2=$A1927,Data!AA219,0)</f>
        <v>0</v>
      </c>
      <c r="AE1927" s="171">
        <f>IF(AE$2=$A1927,Data!AB219,0)</f>
        <v>0</v>
      </c>
      <c r="AF1927" s="170">
        <f>IF(AF$2=$A1927,Data!AC219,0)</f>
        <v>0</v>
      </c>
      <c r="AG1927" s="171">
        <f>IF(AG$2=$A1927,Data!AD219,0)</f>
        <v>0</v>
      </c>
      <c r="AH1927" s="170">
        <f>IF(AH$2=$A1927,Data!AE219,0)</f>
        <v>0</v>
      </c>
      <c r="AI1927" s="171">
        <f>IF(AI$2=$A1927,Data!AF219,0)</f>
        <v>0</v>
      </c>
      <c r="AJ1927" s="170">
        <f>IF(AJ$2=$A1927,Data!AG219,0)</f>
        <v>0</v>
      </c>
      <c r="AK1927" s="171">
        <f>IF(AK$2=$A1927,Data!AH219,0)</f>
        <v>0</v>
      </c>
      <c r="AL1927" s="170">
        <f>IF(AL$2=$A1927,Data!AI219,0)</f>
        <v>0</v>
      </c>
      <c r="AM1927" t="str">
        <f t="shared" si="60"/>
        <v>AA</v>
      </c>
      <c r="AN1927" t="e">
        <f>+INDEX(Validation!$D$4:$D$250,MATCH(Merge!B1927,Validation!$E$4:$E$250,0))</f>
        <v>#N/A</v>
      </c>
      <c r="AO1927" s="172">
        <f t="shared" si="61"/>
        <v>0</v>
      </c>
    </row>
    <row r="1928" spans="1:41" ht="15" x14ac:dyDescent="0.25">
      <c r="A1928">
        <f>Inputs!$H$15</f>
        <v>5</v>
      </c>
      <c r="B1928" t="str">
        <f>Inputs!$D$4</f>
        <v>Select Agency…</v>
      </c>
      <c r="C1928" s="166" t="str">
        <f>Inputs!$I$6</f>
        <v>(insert code)</v>
      </c>
      <c r="D1928" t="str">
        <f>IFERROR(INDEX(Inputs!$I$11:$I$19,MATCH(A1928,Inputs!$H$11:$H$19)),"")</f>
        <v>(insert code)</v>
      </c>
      <c r="E1928" t="s">
        <v>869</v>
      </c>
      <c r="F1928" s="168">
        <f>IF(F$2=$A1928,Data!C220,0)</f>
        <v>0</v>
      </c>
      <c r="G1928" s="168">
        <f>IF(G$2=$A1928,Data!D220,0)</f>
        <v>0</v>
      </c>
      <c r="H1928" s="168">
        <f>IF(H$2=$A1928,Data!E220,0)</f>
        <v>0</v>
      </c>
      <c r="I1928" s="168">
        <f>IF(I$2=$A1928,Data!F220,0)</f>
        <v>0</v>
      </c>
      <c r="J1928" s="168">
        <f>IF(J$2=$A1928,Data!G220,0)</f>
        <v>0</v>
      </c>
      <c r="K1928" s="168">
        <f>IF(K$2=$A1928,Data!H220,0)</f>
        <v>0</v>
      </c>
      <c r="L1928" s="168">
        <f>IF(L$2=$A1928,Data!I220,0)</f>
        <v>0</v>
      </c>
      <c r="M1928" s="168">
        <f>IF(M$2=$A1928,Data!J220,0)</f>
        <v>0</v>
      </c>
      <c r="N1928" s="168">
        <f>IF(N$2=$A1928,Data!K220,0)</f>
        <v>0</v>
      </c>
      <c r="O1928" s="168">
        <f>IF(O$2=$A1928,Data!L220,0)</f>
        <v>0</v>
      </c>
      <c r="P1928" s="168">
        <f>IF(P$2=$A1928,Data!M220,0)</f>
        <v>0</v>
      </c>
      <c r="Q1928" s="168">
        <f>IF(Q$2=$A1928,Data!N220,0)</f>
        <v>0</v>
      </c>
      <c r="R1928" s="169">
        <f>IF(R$2=$A1928,Data!O220,0)</f>
        <v>0</v>
      </c>
      <c r="S1928" s="169">
        <f>IF(S$2=$A1928,Data!P220,0)</f>
        <v>0</v>
      </c>
      <c r="T1928" s="169">
        <f>IF(T$2=$A1928,Data!Q220,0)</f>
        <v>0</v>
      </c>
      <c r="U1928" s="169">
        <f>IF(U$2=$A1928,Data!R220,0)</f>
        <v>0</v>
      </c>
      <c r="V1928" s="169">
        <f>IF(V$2=$A1928,Data!S220,0)</f>
        <v>0</v>
      </c>
      <c r="W1928" s="169">
        <f>IF(W$2=$A1928,Data!T220,0)</f>
        <v>0</v>
      </c>
      <c r="X1928" s="169">
        <f>IF(X$2=$A1928,Data!U220,0)</f>
        <v>0</v>
      </c>
      <c r="Y1928" s="169">
        <f>IF(Y$2=$A1928,Data!V220,0)</f>
        <v>0</v>
      </c>
      <c r="Z1928" s="169">
        <f>IF(Z$2=$A1928,Data!W220,0)</f>
        <v>0</v>
      </c>
      <c r="AA1928" s="169">
        <f>IF(AA$2=$A1928,Data!X220,0)</f>
        <v>0</v>
      </c>
      <c r="AB1928" s="169">
        <f>IF(AB$2=$A1928,Data!Y220,0)</f>
        <v>0</v>
      </c>
      <c r="AC1928" s="169">
        <f>IF(AC$2=$A1928,Data!Z220,0)</f>
        <v>0</v>
      </c>
      <c r="AD1928" s="170">
        <f>IF(AD$2=$A1928,Data!AA220,0)</f>
        <v>0</v>
      </c>
      <c r="AE1928" s="171">
        <f>IF(AE$2=$A1928,Data!AB220,0)</f>
        <v>0</v>
      </c>
      <c r="AF1928" s="170">
        <f>IF(AF$2=$A1928,Data!AC220,0)</f>
        <v>0</v>
      </c>
      <c r="AG1928" s="171">
        <f>IF(AG$2=$A1928,Data!AD220,0)</f>
        <v>0</v>
      </c>
      <c r="AH1928" s="170">
        <f>IF(AH$2=$A1928,Data!AE220,0)</f>
        <v>0</v>
      </c>
      <c r="AI1928" s="171">
        <f>IF(AI$2=$A1928,Data!AF220,0)</f>
        <v>0</v>
      </c>
      <c r="AJ1928" s="170">
        <f>IF(AJ$2=$A1928,Data!AG220,0)</f>
        <v>0</v>
      </c>
      <c r="AK1928" s="171">
        <f>IF(AK$2=$A1928,Data!AH220,0)</f>
        <v>0</v>
      </c>
      <c r="AL1928" s="170">
        <f>IF(AL$2=$A1928,Data!AI220,0)</f>
        <v>0</v>
      </c>
      <c r="AM1928" t="str">
        <f t="shared" si="60"/>
        <v>AA</v>
      </c>
      <c r="AN1928" t="e">
        <f>+INDEX(Validation!$D$4:$D$250,MATCH(Merge!B1928,Validation!$E$4:$E$250,0))</f>
        <v>#N/A</v>
      </c>
      <c r="AO1928" s="172">
        <f t="shared" si="61"/>
        <v>0</v>
      </c>
    </row>
    <row r="1929" spans="1:41" ht="15" x14ac:dyDescent="0.25">
      <c r="A1929">
        <f>Inputs!$H$15</f>
        <v>5</v>
      </c>
      <c r="B1929" t="str">
        <f>Inputs!$D$4</f>
        <v>Select Agency…</v>
      </c>
      <c r="C1929" s="166" t="str">
        <f>Inputs!$I$6</f>
        <v>(insert code)</v>
      </c>
      <c r="D1929" t="str">
        <f>IFERROR(INDEX(Inputs!$I$11:$I$19,MATCH(A1929,Inputs!$H$11:$H$19)),"")</f>
        <v>(insert code)</v>
      </c>
      <c r="E1929" t="s">
        <v>869</v>
      </c>
      <c r="F1929" s="168">
        <f>IF(F$2=$A1929,Data!C221,0)</f>
        <v>0</v>
      </c>
      <c r="G1929" s="168">
        <f>IF(G$2=$A1929,Data!D221,0)</f>
        <v>0</v>
      </c>
      <c r="H1929" s="168">
        <f>IF(H$2=$A1929,Data!E221,0)</f>
        <v>0</v>
      </c>
      <c r="I1929" s="168">
        <f>IF(I$2=$A1929,Data!F221,0)</f>
        <v>0</v>
      </c>
      <c r="J1929" s="168">
        <f>IF(J$2=$A1929,Data!G221,0)</f>
        <v>0</v>
      </c>
      <c r="K1929" s="168">
        <f>IF(K$2=$A1929,Data!H221,0)</f>
        <v>0</v>
      </c>
      <c r="L1929" s="168">
        <f>IF(L$2=$A1929,Data!I221,0)</f>
        <v>0</v>
      </c>
      <c r="M1929" s="168">
        <f>IF(M$2=$A1929,Data!J221,0)</f>
        <v>0</v>
      </c>
      <c r="N1929" s="168">
        <f>IF(N$2=$A1929,Data!K221,0)</f>
        <v>0</v>
      </c>
      <c r="O1929" s="168">
        <f>IF(O$2=$A1929,Data!L221,0)</f>
        <v>0</v>
      </c>
      <c r="P1929" s="168">
        <f>IF(P$2=$A1929,Data!M221,0)</f>
        <v>0</v>
      </c>
      <c r="Q1929" s="168">
        <f>IF(Q$2=$A1929,Data!N221,0)</f>
        <v>0</v>
      </c>
      <c r="R1929" s="169">
        <f>IF(R$2=$A1929,Data!O221,0)</f>
        <v>0</v>
      </c>
      <c r="S1929" s="169">
        <f>IF(S$2=$A1929,Data!P221,0)</f>
        <v>0</v>
      </c>
      <c r="T1929" s="169">
        <f>IF(T$2=$A1929,Data!Q221,0)</f>
        <v>0</v>
      </c>
      <c r="U1929" s="169">
        <f>IF(U$2=$A1929,Data!R221,0)</f>
        <v>0</v>
      </c>
      <c r="V1929" s="169">
        <f>IF(V$2=$A1929,Data!S221,0)</f>
        <v>0</v>
      </c>
      <c r="W1929" s="169">
        <f>IF(W$2=$A1929,Data!T221,0)</f>
        <v>0</v>
      </c>
      <c r="X1929" s="169">
        <f>IF(X$2=$A1929,Data!U221,0)</f>
        <v>0</v>
      </c>
      <c r="Y1929" s="169">
        <f>IF(Y$2=$A1929,Data!V221,0)</f>
        <v>0</v>
      </c>
      <c r="Z1929" s="169">
        <f>IF(Z$2=$A1929,Data!W221,0)</f>
        <v>0</v>
      </c>
      <c r="AA1929" s="169">
        <f>IF(AA$2=$A1929,Data!X221,0)</f>
        <v>0</v>
      </c>
      <c r="AB1929" s="169">
        <f>IF(AB$2=$A1929,Data!Y221,0)</f>
        <v>0</v>
      </c>
      <c r="AC1929" s="169">
        <f>IF(AC$2=$A1929,Data!Z221,0)</f>
        <v>0</v>
      </c>
      <c r="AD1929" s="170">
        <f>IF(AD$2=$A1929,Data!AA221,0)</f>
        <v>0</v>
      </c>
      <c r="AE1929" s="171">
        <f>IF(AE$2=$A1929,Data!AB221,0)</f>
        <v>0</v>
      </c>
      <c r="AF1929" s="170">
        <f>IF(AF$2=$A1929,Data!AC221,0)</f>
        <v>0</v>
      </c>
      <c r="AG1929" s="171">
        <f>IF(AG$2=$A1929,Data!AD221,0)</f>
        <v>0</v>
      </c>
      <c r="AH1929" s="170">
        <f>IF(AH$2=$A1929,Data!AE221,0)</f>
        <v>0</v>
      </c>
      <c r="AI1929" s="171">
        <f>IF(AI$2=$A1929,Data!AF221,0)</f>
        <v>0</v>
      </c>
      <c r="AJ1929" s="170">
        <f>IF(AJ$2=$A1929,Data!AG221,0)</f>
        <v>0</v>
      </c>
      <c r="AK1929" s="171">
        <f>IF(AK$2=$A1929,Data!AH221,0)</f>
        <v>0</v>
      </c>
      <c r="AL1929" s="170">
        <f>IF(AL$2=$A1929,Data!AI221,0)</f>
        <v>0</v>
      </c>
      <c r="AM1929" t="str">
        <f t="shared" si="60"/>
        <v>AA</v>
      </c>
      <c r="AN1929" t="e">
        <f>+INDEX(Validation!$D$4:$D$250,MATCH(Merge!B1929,Validation!$E$4:$E$250,0))</f>
        <v>#N/A</v>
      </c>
      <c r="AO1929" s="172">
        <f t="shared" si="61"/>
        <v>0</v>
      </c>
    </row>
    <row r="1930" spans="1:41" ht="15" x14ac:dyDescent="0.25">
      <c r="A1930">
        <f>Inputs!$H$15</f>
        <v>5</v>
      </c>
      <c r="B1930" t="str">
        <f>Inputs!$D$4</f>
        <v>Select Agency…</v>
      </c>
      <c r="C1930" s="166" t="str">
        <f>Inputs!$I$6</f>
        <v>(insert code)</v>
      </c>
      <c r="D1930" t="str">
        <f>IFERROR(INDEX(Inputs!$I$11:$I$19,MATCH(A1930,Inputs!$H$11:$H$19)),"")</f>
        <v>(insert code)</v>
      </c>
      <c r="E1930" t="s">
        <v>869</v>
      </c>
      <c r="F1930" s="168">
        <f>IF(F$2=$A1930,Data!C222,0)</f>
        <v>0</v>
      </c>
      <c r="G1930" s="168">
        <f>IF(G$2=$A1930,Data!D222,0)</f>
        <v>0</v>
      </c>
      <c r="H1930" s="168">
        <f>IF(H$2=$A1930,Data!E222,0)</f>
        <v>0</v>
      </c>
      <c r="I1930" s="168">
        <f>IF(I$2=$A1930,Data!F222,0)</f>
        <v>0</v>
      </c>
      <c r="J1930" s="168">
        <f>IF(J$2=$A1930,Data!G222,0)</f>
        <v>0</v>
      </c>
      <c r="K1930" s="168">
        <f>IF(K$2=$A1930,Data!H222,0)</f>
        <v>0</v>
      </c>
      <c r="L1930" s="168">
        <f>IF(L$2=$A1930,Data!I222,0)</f>
        <v>0</v>
      </c>
      <c r="M1930" s="168">
        <f>IF(M$2=$A1930,Data!J222,0)</f>
        <v>0</v>
      </c>
      <c r="N1930" s="168">
        <f>IF(N$2=$A1930,Data!K222,0)</f>
        <v>0</v>
      </c>
      <c r="O1930" s="168">
        <f>IF(O$2=$A1930,Data!L222,0)</f>
        <v>0</v>
      </c>
      <c r="P1930" s="168">
        <f>IF(P$2=$A1930,Data!M222,0)</f>
        <v>0</v>
      </c>
      <c r="Q1930" s="168">
        <f>IF(Q$2=$A1930,Data!N222,0)</f>
        <v>0</v>
      </c>
      <c r="R1930" s="169">
        <f>IF(R$2=$A1930,Data!O222,0)</f>
        <v>0</v>
      </c>
      <c r="S1930" s="169">
        <f>IF(S$2=$A1930,Data!P222,0)</f>
        <v>0</v>
      </c>
      <c r="T1930" s="169">
        <f>IF(T$2=$A1930,Data!Q222,0)</f>
        <v>0</v>
      </c>
      <c r="U1930" s="169">
        <f>IF(U$2=$A1930,Data!R222,0)</f>
        <v>0</v>
      </c>
      <c r="V1930" s="169">
        <f>IF(V$2=$A1930,Data!S222,0)</f>
        <v>0</v>
      </c>
      <c r="W1930" s="169">
        <f>IF(W$2=$A1930,Data!T222,0)</f>
        <v>0</v>
      </c>
      <c r="X1930" s="169">
        <f>IF(X$2=$A1930,Data!U222,0)</f>
        <v>0</v>
      </c>
      <c r="Y1930" s="169">
        <f>IF(Y$2=$A1930,Data!V222,0)</f>
        <v>0</v>
      </c>
      <c r="Z1930" s="169">
        <f>IF(Z$2=$A1930,Data!W222,0)</f>
        <v>0</v>
      </c>
      <c r="AA1930" s="169">
        <f>IF(AA$2=$A1930,Data!X222,0)</f>
        <v>0</v>
      </c>
      <c r="AB1930" s="169">
        <f>IF(AB$2=$A1930,Data!Y222,0)</f>
        <v>0</v>
      </c>
      <c r="AC1930" s="169">
        <f>IF(AC$2=$A1930,Data!Z222,0)</f>
        <v>0</v>
      </c>
      <c r="AD1930" s="170">
        <f>IF(AD$2=$A1930,Data!AA222,0)</f>
        <v>0</v>
      </c>
      <c r="AE1930" s="171">
        <f>IF(AE$2=$A1930,Data!AB222,0)</f>
        <v>0</v>
      </c>
      <c r="AF1930" s="170">
        <f>IF(AF$2=$A1930,Data!AC222,0)</f>
        <v>0</v>
      </c>
      <c r="AG1930" s="171">
        <f>IF(AG$2=$A1930,Data!AD222,0)</f>
        <v>0</v>
      </c>
      <c r="AH1930" s="170">
        <f>IF(AH$2=$A1930,Data!AE222,0)</f>
        <v>0</v>
      </c>
      <c r="AI1930" s="171">
        <f>IF(AI$2=$A1930,Data!AF222,0)</f>
        <v>0</v>
      </c>
      <c r="AJ1930" s="170">
        <f>IF(AJ$2=$A1930,Data!AG222,0)</f>
        <v>0</v>
      </c>
      <c r="AK1930" s="171">
        <f>IF(AK$2=$A1930,Data!AH222,0)</f>
        <v>0</v>
      </c>
      <c r="AL1930" s="170">
        <f>IF(AL$2=$A1930,Data!AI222,0)</f>
        <v>0</v>
      </c>
      <c r="AM1930" t="str">
        <f t="shared" si="60"/>
        <v>AA</v>
      </c>
      <c r="AN1930" t="e">
        <f>+INDEX(Validation!$D$4:$D$250,MATCH(Merge!B1930,Validation!$E$4:$E$250,0))</f>
        <v>#N/A</v>
      </c>
      <c r="AO1930" s="172">
        <f t="shared" si="61"/>
        <v>0</v>
      </c>
    </row>
    <row r="1931" spans="1:41" ht="15" x14ac:dyDescent="0.25">
      <c r="A1931">
        <f>Inputs!$H$15</f>
        <v>5</v>
      </c>
      <c r="B1931" t="str">
        <f>Inputs!$D$4</f>
        <v>Select Agency…</v>
      </c>
      <c r="C1931" s="166" t="str">
        <f>Inputs!$I$6</f>
        <v>(insert code)</v>
      </c>
      <c r="D1931" t="str">
        <f>IFERROR(INDEX(Inputs!$I$11:$I$19,MATCH(A1931,Inputs!$H$11:$H$19)),"")</f>
        <v>(insert code)</v>
      </c>
      <c r="E1931" t="s">
        <v>869</v>
      </c>
      <c r="F1931" s="168">
        <f>IF(F$2=$A1931,Data!C223,0)</f>
        <v>0</v>
      </c>
      <c r="G1931" s="168">
        <f>IF(G$2=$A1931,Data!D223,0)</f>
        <v>0</v>
      </c>
      <c r="H1931" s="168">
        <f>IF(H$2=$A1931,Data!E223,0)</f>
        <v>0</v>
      </c>
      <c r="I1931" s="168">
        <f>IF(I$2=$A1931,Data!F223,0)</f>
        <v>0</v>
      </c>
      <c r="J1931" s="168">
        <f>IF(J$2=$A1931,Data!G223,0)</f>
        <v>0</v>
      </c>
      <c r="K1931" s="168">
        <f>IF(K$2=$A1931,Data!H223,0)</f>
        <v>0</v>
      </c>
      <c r="L1931" s="168">
        <f>IF(L$2=$A1931,Data!I223,0)</f>
        <v>0</v>
      </c>
      <c r="M1931" s="168">
        <f>IF(M$2=$A1931,Data!J223,0)</f>
        <v>0</v>
      </c>
      <c r="N1931" s="168">
        <f>IF(N$2=$A1931,Data!K223,0)</f>
        <v>0</v>
      </c>
      <c r="O1931" s="168">
        <f>IF(O$2=$A1931,Data!L223,0)</f>
        <v>0</v>
      </c>
      <c r="P1931" s="168">
        <f>IF(P$2=$A1931,Data!M223,0)</f>
        <v>0</v>
      </c>
      <c r="Q1931" s="168">
        <f>IF(Q$2=$A1931,Data!N223,0)</f>
        <v>0</v>
      </c>
      <c r="R1931" s="169">
        <f>IF(R$2=$A1931,Data!O223,0)</f>
        <v>0</v>
      </c>
      <c r="S1931" s="169">
        <f>IF(S$2=$A1931,Data!P223,0)</f>
        <v>0</v>
      </c>
      <c r="T1931" s="169">
        <f>IF(T$2=$A1931,Data!Q223,0)</f>
        <v>0</v>
      </c>
      <c r="U1931" s="169">
        <f>IF(U$2=$A1931,Data!R223,0)</f>
        <v>0</v>
      </c>
      <c r="V1931" s="169">
        <f>IF(V$2=$A1931,Data!S223,0)</f>
        <v>0</v>
      </c>
      <c r="W1931" s="169">
        <f>IF(W$2=$A1931,Data!T223,0)</f>
        <v>0</v>
      </c>
      <c r="X1931" s="169">
        <f>IF(X$2=$A1931,Data!U223,0)</f>
        <v>0</v>
      </c>
      <c r="Y1931" s="169">
        <f>IF(Y$2=$A1931,Data!V223,0)</f>
        <v>0</v>
      </c>
      <c r="Z1931" s="169">
        <f>IF(Z$2=$A1931,Data!W223,0)</f>
        <v>0</v>
      </c>
      <c r="AA1931" s="169">
        <f>IF(AA$2=$A1931,Data!X223,0)</f>
        <v>0</v>
      </c>
      <c r="AB1931" s="169">
        <f>IF(AB$2=$A1931,Data!Y223,0)</f>
        <v>0</v>
      </c>
      <c r="AC1931" s="169">
        <f>IF(AC$2=$A1931,Data!Z223,0)</f>
        <v>0</v>
      </c>
      <c r="AD1931" s="170">
        <f>IF(AD$2=$A1931,Data!AA223,0)</f>
        <v>0</v>
      </c>
      <c r="AE1931" s="171">
        <f>IF(AE$2=$A1931,Data!AB223,0)</f>
        <v>0</v>
      </c>
      <c r="AF1931" s="170">
        <f>IF(AF$2=$A1931,Data!AC223,0)</f>
        <v>0</v>
      </c>
      <c r="AG1931" s="171">
        <f>IF(AG$2=$A1931,Data!AD223,0)</f>
        <v>0</v>
      </c>
      <c r="AH1931" s="170">
        <f>IF(AH$2=$A1931,Data!AE223,0)</f>
        <v>0</v>
      </c>
      <c r="AI1931" s="171">
        <f>IF(AI$2=$A1931,Data!AF223,0)</f>
        <v>0</v>
      </c>
      <c r="AJ1931" s="170">
        <f>IF(AJ$2=$A1931,Data!AG223,0)</f>
        <v>0</v>
      </c>
      <c r="AK1931" s="171">
        <f>IF(AK$2=$A1931,Data!AH223,0)</f>
        <v>0</v>
      </c>
      <c r="AL1931" s="170">
        <f>IF(AL$2=$A1931,Data!AI223,0)</f>
        <v>0</v>
      </c>
      <c r="AM1931" t="str">
        <f t="shared" si="60"/>
        <v>AA</v>
      </c>
      <c r="AN1931" t="e">
        <f>+INDEX(Validation!$D$4:$D$250,MATCH(Merge!B1931,Validation!$E$4:$E$250,0))</f>
        <v>#N/A</v>
      </c>
      <c r="AO1931" s="172">
        <f t="shared" si="61"/>
        <v>0</v>
      </c>
    </row>
    <row r="1932" spans="1:41" ht="15" x14ac:dyDescent="0.25">
      <c r="A1932">
        <f>Inputs!$H$15</f>
        <v>5</v>
      </c>
      <c r="B1932" t="str">
        <f>Inputs!$D$4</f>
        <v>Select Agency…</v>
      </c>
      <c r="C1932" s="166" t="str">
        <f>Inputs!$I$6</f>
        <v>(insert code)</v>
      </c>
      <c r="D1932" t="str">
        <f>IFERROR(INDEX(Inputs!$I$11:$I$19,MATCH(A1932,Inputs!$H$11:$H$19)),"")</f>
        <v>(insert code)</v>
      </c>
      <c r="E1932" t="s">
        <v>869</v>
      </c>
      <c r="F1932" s="168">
        <f>IF(F$2=$A1932,Data!C224,0)</f>
        <v>0</v>
      </c>
      <c r="G1932" s="168">
        <f>IF(G$2=$A1932,Data!D224,0)</f>
        <v>0</v>
      </c>
      <c r="H1932" s="168">
        <f>IF(H$2=$A1932,Data!E224,0)</f>
        <v>0</v>
      </c>
      <c r="I1932" s="168">
        <f>IF(I$2=$A1932,Data!F224,0)</f>
        <v>0</v>
      </c>
      <c r="J1932" s="168">
        <f>IF(J$2=$A1932,Data!G224,0)</f>
        <v>0</v>
      </c>
      <c r="K1932" s="168">
        <f>IF(K$2=$A1932,Data!H224,0)</f>
        <v>0</v>
      </c>
      <c r="L1932" s="168">
        <f>IF(L$2=$A1932,Data!I224,0)</f>
        <v>0</v>
      </c>
      <c r="M1932" s="168">
        <f>IF(M$2=$A1932,Data!J224,0)</f>
        <v>0</v>
      </c>
      <c r="N1932" s="168">
        <f>IF(N$2=$A1932,Data!K224,0)</f>
        <v>0</v>
      </c>
      <c r="O1932" s="168">
        <f>IF(O$2=$A1932,Data!L224,0)</f>
        <v>0</v>
      </c>
      <c r="P1932" s="168">
        <f>IF(P$2=$A1932,Data!M224,0)</f>
        <v>0</v>
      </c>
      <c r="Q1932" s="168">
        <f>IF(Q$2=$A1932,Data!N224,0)</f>
        <v>0</v>
      </c>
      <c r="R1932" s="169">
        <f>IF(R$2=$A1932,Data!O224,0)</f>
        <v>0</v>
      </c>
      <c r="S1932" s="169">
        <f>IF(S$2=$A1932,Data!P224,0)</f>
        <v>0</v>
      </c>
      <c r="T1932" s="169">
        <f>IF(T$2=$A1932,Data!Q224,0)</f>
        <v>0</v>
      </c>
      <c r="U1932" s="169">
        <f>IF(U$2=$A1932,Data!R224,0)</f>
        <v>0</v>
      </c>
      <c r="V1932" s="169">
        <f>IF(V$2=$A1932,Data!S224,0)</f>
        <v>0</v>
      </c>
      <c r="W1932" s="169">
        <f>IF(W$2=$A1932,Data!T224,0)</f>
        <v>0</v>
      </c>
      <c r="X1932" s="169">
        <f>IF(X$2=$A1932,Data!U224,0)</f>
        <v>0</v>
      </c>
      <c r="Y1932" s="169">
        <f>IF(Y$2=$A1932,Data!V224,0)</f>
        <v>0</v>
      </c>
      <c r="Z1932" s="169">
        <f>IF(Z$2=$A1932,Data!W224,0)</f>
        <v>0</v>
      </c>
      <c r="AA1932" s="169">
        <f>IF(AA$2=$A1932,Data!X224,0)</f>
        <v>0</v>
      </c>
      <c r="AB1932" s="169">
        <f>IF(AB$2=$A1932,Data!Y224,0)</f>
        <v>0</v>
      </c>
      <c r="AC1932" s="169">
        <f>IF(AC$2=$A1932,Data!Z224,0)</f>
        <v>0</v>
      </c>
      <c r="AD1932" s="170">
        <f>IF(AD$2=$A1932,Data!AA224,0)</f>
        <v>0</v>
      </c>
      <c r="AE1932" s="171">
        <f>IF(AE$2=$A1932,Data!AB224,0)</f>
        <v>0</v>
      </c>
      <c r="AF1932" s="170">
        <f>IF(AF$2=$A1932,Data!AC224,0)</f>
        <v>0</v>
      </c>
      <c r="AG1932" s="171">
        <f>IF(AG$2=$A1932,Data!AD224,0)</f>
        <v>0</v>
      </c>
      <c r="AH1932" s="170">
        <f>IF(AH$2=$A1932,Data!AE224,0)</f>
        <v>0</v>
      </c>
      <c r="AI1932" s="171">
        <f>IF(AI$2=$A1932,Data!AF224,0)</f>
        <v>0</v>
      </c>
      <c r="AJ1932" s="170">
        <f>IF(AJ$2=$A1932,Data!AG224,0)</f>
        <v>0</v>
      </c>
      <c r="AK1932" s="171">
        <f>IF(AK$2=$A1932,Data!AH224,0)</f>
        <v>0</v>
      </c>
      <c r="AL1932" s="170">
        <f>IF(AL$2=$A1932,Data!AI224,0)</f>
        <v>0</v>
      </c>
      <c r="AM1932" t="str">
        <f t="shared" si="60"/>
        <v>AA</v>
      </c>
      <c r="AN1932" t="e">
        <f>+INDEX(Validation!$D$4:$D$250,MATCH(Merge!B1932,Validation!$E$4:$E$250,0))</f>
        <v>#N/A</v>
      </c>
      <c r="AO1932" s="172">
        <f t="shared" si="61"/>
        <v>0</v>
      </c>
    </row>
    <row r="1933" spans="1:41" ht="15" x14ac:dyDescent="0.25">
      <c r="A1933">
        <f>Inputs!$H$15</f>
        <v>5</v>
      </c>
      <c r="B1933" t="str">
        <f>Inputs!$D$4</f>
        <v>Select Agency…</v>
      </c>
      <c r="C1933" s="166" t="str">
        <f>Inputs!$I$6</f>
        <v>(insert code)</v>
      </c>
      <c r="D1933" t="str">
        <f>IFERROR(INDEX(Inputs!$I$11:$I$19,MATCH(A1933,Inputs!$H$11:$H$19)),"")</f>
        <v>(insert code)</v>
      </c>
      <c r="E1933" t="s">
        <v>869</v>
      </c>
      <c r="F1933" s="168">
        <f>IF(F$2=$A1933,Data!C225,0)</f>
        <v>0</v>
      </c>
      <c r="G1933" s="168">
        <f>IF(G$2=$A1933,Data!D225,0)</f>
        <v>0</v>
      </c>
      <c r="H1933" s="168">
        <f>IF(H$2=$A1933,Data!E225,0)</f>
        <v>0</v>
      </c>
      <c r="I1933" s="168">
        <f>IF(I$2=$A1933,Data!F225,0)</f>
        <v>0</v>
      </c>
      <c r="J1933" s="168">
        <f>IF(J$2=$A1933,Data!G225,0)</f>
        <v>0</v>
      </c>
      <c r="K1933" s="168">
        <f>IF(K$2=$A1933,Data!H225,0)</f>
        <v>0</v>
      </c>
      <c r="L1933" s="168">
        <f>IF(L$2=$A1933,Data!I225,0)</f>
        <v>0</v>
      </c>
      <c r="M1933" s="168">
        <f>IF(M$2=$A1933,Data!J225,0)</f>
        <v>0</v>
      </c>
      <c r="N1933" s="168">
        <f>IF(N$2=$A1933,Data!K225,0)</f>
        <v>0</v>
      </c>
      <c r="O1933" s="168">
        <f>IF(O$2=$A1933,Data!L225,0)</f>
        <v>0</v>
      </c>
      <c r="P1933" s="168">
        <f>IF(P$2=$A1933,Data!M225,0)</f>
        <v>0</v>
      </c>
      <c r="Q1933" s="168">
        <f>IF(Q$2=$A1933,Data!N225,0)</f>
        <v>0</v>
      </c>
      <c r="R1933" s="169">
        <f>IF(R$2=$A1933,Data!O225,0)</f>
        <v>0</v>
      </c>
      <c r="S1933" s="169">
        <f>IF(S$2=$A1933,Data!P225,0)</f>
        <v>0</v>
      </c>
      <c r="T1933" s="169">
        <f>IF(T$2=$A1933,Data!Q225,0)</f>
        <v>0</v>
      </c>
      <c r="U1933" s="169">
        <f>IF(U$2=$A1933,Data!R225,0)</f>
        <v>0</v>
      </c>
      <c r="V1933" s="169">
        <f>IF(V$2=$A1933,Data!S225,0)</f>
        <v>0</v>
      </c>
      <c r="W1933" s="169">
        <f>IF(W$2=$A1933,Data!T225,0)</f>
        <v>0</v>
      </c>
      <c r="X1933" s="169">
        <f>IF(X$2=$A1933,Data!U225,0)</f>
        <v>0</v>
      </c>
      <c r="Y1933" s="169">
        <f>IF(Y$2=$A1933,Data!V225,0)</f>
        <v>0</v>
      </c>
      <c r="Z1933" s="169">
        <f>IF(Z$2=$A1933,Data!W225,0)</f>
        <v>0</v>
      </c>
      <c r="AA1933" s="169">
        <f>IF(AA$2=$A1933,Data!X225,0)</f>
        <v>0</v>
      </c>
      <c r="AB1933" s="169">
        <f>IF(AB$2=$A1933,Data!Y225,0)</f>
        <v>0</v>
      </c>
      <c r="AC1933" s="169">
        <f>IF(AC$2=$A1933,Data!Z225,0)</f>
        <v>0</v>
      </c>
      <c r="AD1933" s="170">
        <f>IF(AD$2=$A1933,Data!AA225,0)</f>
        <v>0</v>
      </c>
      <c r="AE1933" s="171">
        <f>IF(AE$2=$A1933,Data!AB225,0)</f>
        <v>0</v>
      </c>
      <c r="AF1933" s="170">
        <f>IF(AF$2=$A1933,Data!AC225,0)</f>
        <v>0</v>
      </c>
      <c r="AG1933" s="171">
        <f>IF(AG$2=$A1933,Data!AD225,0)</f>
        <v>0</v>
      </c>
      <c r="AH1933" s="170">
        <f>IF(AH$2=$A1933,Data!AE225,0)</f>
        <v>0</v>
      </c>
      <c r="AI1933" s="171">
        <f>IF(AI$2=$A1933,Data!AF225,0)</f>
        <v>0</v>
      </c>
      <c r="AJ1933" s="170">
        <f>IF(AJ$2=$A1933,Data!AG225,0)</f>
        <v>0</v>
      </c>
      <c r="AK1933" s="171">
        <f>IF(AK$2=$A1933,Data!AH225,0)</f>
        <v>0</v>
      </c>
      <c r="AL1933" s="170">
        <f>IF(AL$2=$A1933,Data!AI225,0)</f>
        <v>0</v>
      </c>
      <c r="AM1933" t="str">
        <f t="shared" si="60"/>
        <v>AA</v>
      </c>
      <c r="AN1933" t="e">
        <f>+INDEX(Validation!$D$4:$D$250,MATCH(Merge!B1933,Validation!$E$4:$E$250,0))</f>
        <v>#N/A</v>
      </c>
      <c r="AO1933" s="172">
        <f t="shared" si="61"/>
        <v>0</v>
      </c>
    </row>
    <row r="1934" spans="1:41" ht="15" x14ac:dyDescent="0.25">
      <c r="A1934">
        <f>Inputs!$H$15</f>
        <v>5</v>
      </c>
      <c r="B1934" t="str">
        <f>Inputs!$D$4</f>
        <v>Select Agency…</v>
      </c>
      <c r="C1934" s="166" t="str">
        <f>Inputs!$I$6</f>
        <v>(insert code)</v>
      </c>
      <c r="D1934" t="str">
        <f>IFERROR(INDEX(Inputs!$I$11:$I$19,MATCH(A1934,Inputs!$H$11:$H$19)),"")</f>
        <v>(insert code)</v>
      </c>
      <c r="E1934" t="s">
        <v>869</v>
      </c>
      <c r="F1934" s="168">
        <f>IF(F$2=$A1934,Data!C226,0)</f>
        <v>0</v>
      </c>
      <c r="G1934" s="168">
        <f>IF(G$2=$A1934,Data!D226,0)</f>
        <v>0</v>
      </c>
      <c r="H1934" s="168">
        <f>IF(H$2=$A1934,Data!E226,0)</f>
        <v>0</v>
      </c>
      <c r="I1934" s="168">
        <f>IF(I$2=$A1934,Data!F226,0)</f>
        <v>0</v>
      </c>
      <c r="J1934" s="168">
        <f>IF(J$2=$A1934,Data!G226,0)</f>
        <v>0</v>
      </c>
      <c r="K1934" s="168">
        <f>IF(K$2=$A1934,Data!H226,0)</f>
        <v>0</v>
      </c>
      <c r="L1934" s="168">
        <f>IF(L$2=$A1934,Data!I226,0)</f>
        <v>0</v>
      </c>
      <c r="M1934" s="168">
        <f>IF(M$2=$A1934,Data!J226,0)</f>
        <v>0</v>
      </c>
      <c r="N1934" s="168">
        <f>IF(N$2=$A1934,Data!K226,0)</f>
        <v>0</v>
      </c>
      <c r="O1934" s="168">
        <f>IF(O$2=$A1934,Data!L226,0)</f>
        <v>0</v>
      </c>
      <c r="P1934" s="168">
        <f>IF(P$2=$A1934,Data!M226,0)</f>
        <v>0</v>
      </c>
      <c r="Q1934" s="168">
        <f>IF(Q$2=$A1934,Data!N226,0)</f>
        <v>0</v>
      </c>
      <c r="R1934" s="169">
        <f>IF(R$2=$A1934,Data!O226,0)</f>
        <v>0</v>
      </c>
      <c r="S1934" s="169">
        <f>IF(S$2=$A1934,Data!P226,0)</f>
        <v>0</v>
      </c>
      <c r="T1934" s="169">
        <f>IF(T$2=$A1934,Data!Q226,0)</f>
        <v>0</v>
      </c>
      <c r="U1934" s="169">
        <f>IF(U$2=$A1934,Data!R226,0)</f>
        <v>0</v>
      </c>
      <c r="V1934" s="169">
        <f>IF(V$2=$A1934,Data!S226,0)</f>
        <v>0</v>
      </c>
      <c r="W1934" s="169">
        <f>IF(W$2=$A1934,Data!T226,0)</f>
        <v>0</v>
      </c>
      <c r="X1934" s="169">
        <f>IF(X$2=$A1934,Data!U226,0)</f>
        <v>0</v>
      </c>
      <c r="Y1934" s="169">
        <f>IF(Y$2=$A1934,Data!V226,0)</f>
        <v>0</v>
      </c>
      <c r="Z1934" s="169">
        <f>IF(Z$2=$A1934,Data!W226,0)</f>
        <v>0</v>
      </c>
      <c r="AA1934" s="169">
        <f>IF(AA$2=$A1934,Data!X226,0)</f>
        <v>0</v>
      </c>
      <c r="AB1934" s="169">
        <f>IF(AB$2=$A1934,Data!Y226,0)</f>
        <v>0</v>
      </c>
      <c r="AC1934" s="169">
        <f>IF(AC$2=$A1934,Data!Z226,0)</f>
        <v>0</v>
      </c>
      <c r="AD1934" s="170">
        <f>IF(AD$2=$A1934,Data!AA226,0)</f>
        <v>0</v>
      </c>
      <c r="AE1934" s="171">
        <f>IF(AE$2=$A1934,Data!AB226,0)</f>
        <v>0</v>
      </c>
      <c r="AF1934" s="170">
        <f>IF(AF$2=$A1934,Data!AC226,0)</f>
        <v>0</v>
      </c>
      <c r="AG1934" s="171">
        <f>IF(AG$2=$A1934,Data!AD226,0)</f>
        <v>0</v>
      </c>
      <c r="AH1934" s="170">
        <f>IF(AH$2=$A1934,Data!AE226,0)</f>
        <v>0</v>
      </c>
      <c r="AI1934" s="171">
        <f>IF(AI$2=$A1934,Data!AF226,0)</f>
        <v>0</v>
      </c>
      <c r="AJ1934" s="170">
        <f>IF(AJ$2=$A1934,Data!AG226,0)</f>
        <v>0</v>
      </c>
      <c r="AK1934" s="171">
        <f>IF(AK$2=$A1934,Data!AH226,0)</f>
        <v>0</v>
      </c>
      <c r="AL1934" s="170">
        <f>IF(AL$2=$A1934,Data!AI226,0)</f>
        <v>0</v>
      </c>
      <c r="AM1934" t="str">
        <f t="shared" si="60"/>
        <v>AA</v>
      </c>
      <c r="AN1934" t="e">
        <f>+INDEX(Validation!$D$4:$D$250,MATCH(Merge!B1934,Validation!$E$4:$E$250,0))</f>
        <v>#N/A</v>
      </c>
      <c r="AO1934" s="172">
        <f t="shared" si="61"/>
        <v>0</v>
      </c>
    </row>
    <row r="1935" spans="1:41" ht="15" x14ac:dyDescent="0.25">
      <c r="A1935">
        <f>Inputs!$H$15</f>
        <v>5</v>
      </c>
      <c r="B1935" t="str">
        <f>Inputs!$D$4</f>
        <v>Select Agency…</v>
      </c>
      <c r="C1935" s="166" t="str">
        <f>Inputs!$I$6</f>
        <v>(insert code)</v>
      </c>
      <c r="D1935" t="str">
        <f>IFERROR(INDEX(Inputs!$I$11:$I$19,MATCH(A1935,Inputs!$H$11:$H$19)),"")</f>
        <v>(insert code)</v>
      </c>
      <c r="E1935" t="s">
        <v>869</v>
      </c>
      <c r="F1935" s="168">
        <f>IF(F$2=$A1935,Data!C227,0)</f>
        <v>0</v>
      </c>
      <c r="G1935" s="168">
        <f>IF(G$2=$A1935,Data!D227,0)</f>
        <v>0</v>
      </c>
      <c r="H1935" s="168">
        <f>IF(H$2=$A1935,Data!E227,0)</f>
        <v>0</v>
      </c>
      <c r="I1935" s="168">
        <f>IF(I$2=$A1935,Data!F227,0)</f>
        <v>0</v>
      </c>
      <c r="J1935" s="168">
        <f>IF(J$2=$A1935,Data!G227,0)</f>
        <v>0</v>
      </c>
      <c r="K1935" s="168">
        <f>IF(K$2=$A1935,Data!H227,0)</f>
        <v>0</v>
      </c>
      <c r="L1935" s="168">
        <f>IF(L$2=$A1935,Data!I227,0)</f>
        <v>0</v>
      </c>
      <c r="M1935" s="168">
        <f>IF(M$2=$A1935,Data!J227,0)</f>
        <v>0</v>
      </c>
      <c r="N1935" s="168">
        <f>IF(N$2=$A1935,Data!K227,0)</f>
        <v>0</v>
      </c>
      <c r="O1935" s="168">
        <f>IF(O$2=$A1935,Data!L227,0)</f>
        <v>0</v>
      </c>
      <c r="P1935" s="168">
        <f>IF(P$2=$A1935,Data!M227,0)</f>
        <v>0</v>
      </c>
      <c r="Q1935" s="168">
        <f>IF(Q$2=$A1935,Data!N227,0)</f>
        <v>0</v>
      </c>
      <c r="R1935" s="169">
        <f>IF(R$2=$A1935,Data!O227,0)</f>
        <v>0</v>
      </c>
      <c r="S1935" s="169">
        <f>IF(S$2=$A1935,Data!P227,0)</f>
        <v>0</v>
      </c>
      <c r="T1935" s="169">
        <f>IF(T$2=$A1935,Data!Q227,0)</f>
        <v>0</v>
      </c>
      <c r="U1935" s="169">
        <f>IF(U$2=$A1935,Data!R227,0)</f>
        <v>0</v>
      </c>
      <c r="V1935" s="169">
        <f>IF(V$2=$A1935,Data!S227,0)</f>
        <v>0</v>
      </c>
      <c r="W1935" s="169">
        <f>IF(W$2=$A1935,Data!T227,0)</f>
        <v>0</v>
      </c>
      <c r="X1935" s="169">
        <f>IF(X$2=$A1935,Data!U227,0)</f>
        <v>0</v>
      </c>
      <c r="Y1935" s="169">
        <f>IF(Y$2=$A1935,Data!V227,0)</f>
        <v>0</v>
      </c>
      <c r="Z1935" s="169">
        <f>IF(Z$2=$A1935,Data!W227,0)</f>
        <v>0</v>
      </c>
      <c r="AA1935" s="169">
        <f>IF(AA$2=$A1935,Data!X227,0)</f>
        <v>0</v>
      </c>
      <c r="AB1935" s="169">
        <f>IF(AB$2=$A1935,Data!Y227,0)</f>
        <v>0</v>
      </c>
      <c r="AC1935" s="169">
        <f>IF(AC$2=$A1935,Data!Z227,0)</f>
        <v>0</v>
      </c>
      <c r="AD1935" s="170">
        <f>IF(AD$2=$A1935,Data!AA227,0)</f>
        <v>0</v>
      </c>
      <c r="AE1935" s="171">
        <f>IF(AE$2=$A1935,Data!AB227,0)</f>
        <v>0</v>
      </c>
      <c r="AF1935" s="170">
        <f>IF(AF$2=$A1935,Data!AC227,0)</f>
        <v>0</v>
      </c>
      <c r="AG1935" s="171">
        <f>IF(AG$2=$A1935,Data!AD227,0)</f>
        <v>0</v>
      </c>
      <c r="AH1935" s="170">
        <f>IF(AH$2=$A1935,Data!AE227,0)</f>
        <v>0</v>
      </c>
      <c r="AI1935" s="171">
        <f>IF(AI$2=$A1935,Data!AF227,0)</f>
        <v>0</v>
      </c>
      <c r="AJ1935" s="170">
        <f>IF(AJ$2=$A1935,Data!AG227,0)</f>
        <v>0</v>
      </c>
      <c r="AK1935" s="171">
        <f>IF(AK$2=$A1935,Data!AH227,0)</f>
        <v>0</v>
      </c>
      <c r="AL1935" s="170">
        <f>IF(AL$2=$A1935,Data!AI227,0)</f>
        <v>0</v>
      </c>
      <c r="AM1935" t="str">
        <f t="shared" si="60"/>
        <v>AA</v>
      </c>
      <c r="AN1935" t="e">
        <f>+INDEX(Validation!$D$4:$D$250,MATCH(Merge!B1935,Validation!$E$4:$E$250,0))</f>
        <v>#N/A</v>
      </c>
      <c r="AO1935" s="172">
        <f t="shared" si="61"/>
        <v>0</v>
      </c>
    </row>
    <row r="1936" spans="1:41" ht="15" x14ac:dyDescent="0.25">
      <c r="A1936">
        <f>Inputs!$H$15</f>
        <v>5</v>
      </c>
      <c r="B1936" t="str">
        <f>Inputs!$D$4</f>
        <v>Select Agency…</v>
      </c>
      <c r="C1936" s="166" t="str">
        <f>Inputs!$I$6</f>
        <v>(insert code)</v>
      </c>
      <c r="D1936" t="str">
        <f>IFERROR(INDEX(Inputs!$I$11:$I$19,MATCH(A1936,Inputs!$H$11:$H$19)),"")</f>
        <v>(insert code)</v>
      </c>
      <c r="E1936" t="s">
        <v>869</v>
      </c>
      <c r="F1936" s="168">
        <f>IF(F$2=$A1936,Data!C228,0)</f>
        <v>0</v>
      </c>
      <c r="G1936" s="168">
        <f>IF(G$2=$A1936,Data!D228,0)</f>
        <v>0</v>
      </c>
      <c r="H1936" s="168">
        <f>IF(H$2=$A1936,Data!E228,0)</f>
        <v>0</v>
      </c>
      <c r="I1936" s="168">
        <f>IF(I$2=$A1936,Data!F228,0)</f>
        <v>0</v>
      </c>
      <c r="J1936" s="168">
        <f>IF(J$2=$A1936,Data!G228,0)</f>
        <v>0</v>
      </c>
      <c r="K1936" s="168">
        <f>IF(K$2=$A1936,Data!H228,0)</f>
        <v>0</v>
      </c>
      <c r="L1936" s="168">
        <f>IF(L$2=$A1936,Data!I228,0)</f>
        <v>0</v>
      </c>
      <c r="M1936" s="168">
        <f>IF(M$2=$A1936,Data!J228,0)</f>
        <v>0</v>
      </c>
      <c r="N1936" s="168">
        <f>IF(N$2=$A1936,Data!K228,0)</f>
        <v>0</v>
      </c>
      <c r="O1936" s="168">
        <f>IF(O$2=$A1936,Data!L228,0)</f>
        <v>0</v>
      </c>
      <c r="P1936" s="168">
        <f>IF(P$2=$A1936,Data!M228,0)</f>
        <v>0</v>
      </c>
      <c r="Q1936" s="168">
        <f>IF(Q$2=$A1936,Data!N228,0)</f>
        <v>0</v>
      </c>
      <c r="R1936" s="169">
        <f>IF(R$2=$A1936,Data!O228,0)</f>
        <v>0</v>
      </c>
      <c r="S1936" s="169">
        <f>IF(S$2=$A1936,Data!P228,0)</f>
        <v>0</v>
      </c>
      <c r="T1936" s="169">
        <f>IF(T$2=$A1936,Data!Q228,0)</f>
        <v>0</v>
      </c>
      <c r="U1936" s="169">
        <f>IF(U$2=$A1936,Data!R228,0)</f>
        <v>0</v>
      </c>
      <c r="V1936" s="169">
        <f>IF(V$2=$A1936,Data!S228,0)</f>
        <v>0</v>
      </c>
      <c r="W1936" s="169">
        <f>IF(W$2=$A1936,Data!T228,0)</f>
        <v>0</v>
      </c>
      <c r="X1936" s="169">
        <f>IF(X$2=$A1936,Data!U228,0)</f>
        <v>0</v>
      </c>
      <c r="Y1936" s="169">
        <f>IF(Y$2=$A1936,Data!V228,0)</f>
        <v>0</v>
      </c>
      <c r="Z1936" s="169">
        <f>IF(Z$2=$A1936,Data!W228,0)</f>
        <v>0</v>
      </c>
      <c r="AA1936" s="169">
        <f>IF(AA$2=$A1936,Data!X228,0)</f>
        <v>0</v>
      </c>
      <c r="AB1936" s="169">
        <f>IF(AB$2=$A1936,Data!Y228,0)</f>
        <v>0</v>
      </c>
      <c r="AC1936" s="169">
        <f>IF(AC$2=$A1936,Data!Z228,0)</f>
        <v>0</v>
      </c>
      <c r="AD1936" s="170">
        <f>IF(AD$2=$A1936,Data!AA228,0)</f>
        <v>0</v>
      </c>
      <c r="AE1936" s="171">
        <f>IF(AE$2=$A1936,Data!AB228,0)</f>
        <v>0</v>
      </c>
      <c r="AF1936" s="170">
        <f>IF(AF$2=$A1936,Data!AC228,0)</f>
        <v>0</v>
      </c>
      <c r="AG1936" s="171">
        <f>IF(AG$2=$A1936,Data!AD228,0)</f>
        <v>0</v>
      </c>
      <c r="AH1936" s="170">
        <f>IF(AH$2=$A1936,Data!AE228,0)</f>
        <v>0</v>
      </c>
      <c r="AI1936" s="171">
        <f>IF(AI$2=$A1936,Data!AF228,0)</f>
        <v>0</v>
      </c>
      <c r="AJ1936" s="170">
        <f>IF(AJ$2=$A1936,Data!AG228,0)</f>
        <v>0</v>
      </c>
      <c r="AK1936" s="171">
        <f>IF(AK$2=$A1936,Data!AH228,0)</f>
        <v>0</v>
      </c>
      <c r="AL1936" s="170">
        <f>IF(AL$2=$A1936,Data!AI228,0)</f>
        <v>0</v>
      </c>
      <c r="AM1936" t="str">
        <f t="shared" si="60"/>
        <v>AA</v>
      </c>
      <c r="AN1936" t="e">
        <f>+INDEX(Validation!$D$4:$D$250,MATCH(Merge!B1936,Validation!$E$4:$E$250,0))</f>
        <v>#N/A</v>
      </c>
      <c r="AO1936" s="172">
        <f t="shared" si="61"/>
        <v>0</v>
      </c>
    </row>
    <row r="1937" spans="1:41" ht="15" x14ac:dyDescent="0.25">
      <c r="A1937">
        <f>Inputs!$H$15</f>
        <v>5</v>
      </c>
      <c r="B1937" t="str">
        <f>Inputs!$D$4</f>
        <v>Select Agency…</v>
      </c>
      <c r="C1937" s="166" t="str">
        <f>Inputs!$I$6</f>
        <v>(insert code)</v>
      </c>
      <c r="D1937" t="str">
        <f>IFERROR(INDEX(Inputs!$I$11:$I$19,MATCH(A1937,Inputs!$H$11:$H$19)),"")</f>
        <v>(insert code)</v>
      </c>
      <c r="E1937" t="s">
        <v>869</v>
      </c>
      <c r="F1937" s="168">
        <f>IF(F$2=$A1937,Data!C229,0)</f>
        <v>0</v>
      </c>
      <c r="G1937" s="168">
        <f>IF(G$2=$A1937,Data!D229,0)</f>
        <v>0</v>
      </c>
      <c r="H1937" s="168">
        <f>IF(H$2=$A1937,Data!E229,0)</f>
        <v>0</v>
      </c>
      <c r="I1937" s="168">
        <f>IF(I$2=$A1937,Data!F229,0)</f>
        <v>0</v>
      </c>
      <c r="J1937" s="168">
        <f>IF(J$2=$A1937,Data!G229,0)</f>
        <v>0</v>
      </c>
      <c r="K1937" s="168">
        <f>IF(K$2=$A1937,Data!H229,0)</f>
        <v>0</v>
      </c>
      <c r="L1937" s="168">
        <f>IF(L$2=$A1937,Data!I229,0)</f>
        <v>0</v>
      </c>
      <c r="M1937" s="168">
        <f>IF(M$2=$A1937,Data!J229,0)</f>
        <v>0</v>
      </c>
      <c r="N1937" s="168">
        <f>IF(N$2=$A1937,Data!K229,0)</f>
        <v>0</v>
      </c>
      <c r="O1937" s="168">
        <f>IF(O$2=$A1937,Data!L229,0)</f>
        <v>0</v>
      </c>
      <c r="P1937" s="168">
        <f>IF(P$2=$A1937,Data!M229,0)</f>
        <v>0</v>
      </c>
      <c r="Q1937" s="168">
        <f>IF(Q$2=$A1937,Data!N229,0)</f>
        <v>0</v>
      </c>
      <c r="R1937" s="169">
        <f>IF(R$2=$A1937,Data!O229,0)</f>
        <v>0</v>
      </c>
      <c r="S1937" s="169">
        <f>IF(S$2=$A1937,Data!P229,0)</f>
        <v>0</v>
      </c>
      <c r="T1937" s="169">
        <f>IF(T$2=$A1937,Data!Q229,0)</f>
        <v>0</v>
      </c>
      <c r="U1937" s="169">
        <f>IF(U$2=$A1937,Data!R229,0)</f>
        <v>0</v>
      </c>
      <c r="V1937" s="169">
        <f>IF(V$2=$A1937,Data!S229,0)</f>
        <v>0</v>
      </c>
      <c r="W1937" s="169">
        <f>IF(W$2=$A1937,Data!T229,0)</f>
        <v>0</v>
      </c>
      <c r="X1937" s="169">
        <f>IF(X$2=$A1937,Data!U229,0)</f>
        <v>0</v>
      </c>
      <c r="Y1937" s="169">
        <f>IF(Y$2=$A1937,Data!V229,0)</f>
        <v>0</v>
      </c>
      <c r="Z1937" s="169">
        <f>IF(Z$2=$A1937,Data!W229,0)</f>
        <v>0</v>
      </c>
      <c r="AA1937" s="169">
        <f>IF(AA$2=$A1937,Data!X229,0)</f>
        <v>0</v>
      </c>
      <c r="AB1937" s="169">
        <f>IF(AB$2=$A1937,Data!Y229,0)</f>
        <v>0</v>
      </c>
      <c r="AC1937" s="169">
        <f>IF(AC$2=$A1937,Data!Z229,0)</f>
        <v>0</v>
      </c>
      <c r="AD1937" s="170">
        <f>IF(AD$2=$A1937,Data!AA229,0)</f>
        <v>0</v>
      </c>
      <c r="AE1937" s="171">
        <f>IF(AE$2=$A1937,Data!AB229,0)</f>
        <v>0</v>
      </c>
      <c r="AF1937" s="170">
        <f>IF(AF$2=$A1937,Data!AC229,0)</f>
        <v>0</v>
      </c>
      <c r="AG1937" s="171">
        <f>IF(AG$2=$A1937,Data!AD229,0)</f>
        <v>0</v>
      </c>
      <c r="AH1937" s="170">
        <f>IF(AH$2=$A1937,Data!AE229,0)</f>
        <v>0</v>
      </c>
      <c r="AI1937" s="171">
        <f>IF(AI$2=$A1937,Data!AF229,0)</f>
        <v>0</v>
      </c>
      <c r="AJ1937" s="170">
        <f>IF(AJ$2=$A1937,Data!AG229,0)</f>
        <v>0</v>
      </c>
      <c r="AK1937" s="171">
        <f>IF(AK$2=$A1937,Data!AH229,0)</f>
        <v>0</v>
      </c>
      <c r="AL1937" s="170">
        <f>IF(AL$2=$A1937,Data!AI229,0)</f>
        <v>0</v>
      </c>
      <c r="AM1937" t="str">
        <f t="shared" si="60"/>
        <v>AA</v>
      </c>
      <c r="AN1937" t="e">
        <f>+INDEX(Validation!$D$4:$D$250,MATCH(Merge!B1937,Validation!$E$4:$E$250,0))</f>
        <v>#N/A</v>
      </c>
      <c r="AO1937" s="172">
        <f t="shared" si="61"/>
        <v>0</v>
      </c>
    </row>
    <row r="1938" spans="1:41" ht="15" x14ac:dyDescent="0.25">
      <c r="A1938">
        <f>Inputs!$H$15</f>
        <v>5</v>
      </c>
      <c r="B1938" t="str">
        <f>Inputs!$D$4</f>
        <v>Select Agency…</v>
      </c>
      <c r="C1938" s="166" t="str">
        <f>Inputs!$I$6</f>
        <v>(insert code)</v>
      </c>
      <c r="D1938" t="str">
        <f>IFERROR(INDEX(Inputs!$I$11:$I$19,MATCH(A1938,Inputs!$H$11:$H$19)),"")</f>
        <v>(insert code)</v>
      </c>
      <c r="E1938" t="s">
        <v>902</v>
      </c>
      <c r="F1938" s="168">
        <f>IF(F$2=$A1938,Data!C230,0)</f>
        <v>0</v>
      </c>
      <c r="G1938" s="168">
        <f>IF(G$2=$A1938,Data!D230,0)</f>
        <v>0</v>
      </c>
      <c r="H1938" s="168">
        <f>IF(H$2=$A1938,Data!E230,0)</f>
        <v>0</v>
      </c>
      <c r="I1938" s="168">
        <f>IF(I$2=$A1938,Data!F230,0)</f>
        <v>0</v>
      </c>
      <c r="J1938" s="168">
        <f>IF(J$2=$A1938,Data!G230,0)</f>
        <v>0</v>
      </c>
      <c r="K1938" s="168">
        <f>IF(K$2=$A1938,Data!H230,0)</f>
        <v>0</v>
      </c>
      <c r="L1938" s="168">
        <f>IF(L$2=$A1938,Data!I230,0)</f>
        <v>0</v>
      </c>
      <c r="M1938" s="168">
        <f>IF(M$2=$A1938,Data!J230,0)</f>
        <v>0</v>
      </c>
      <c r="N1938" s="168">
        <f>IF(N$2=$A1938,Data!K230,0)</f>
        <v>0</v>
      </c>
      <c r="O1938" s="168">
        <f>IF(O$2=$A1938,Data!L230,0)</f>
        <v>0</v>
      </c>
      <c r="P1938" s="168">
        <f>IF(P$2=$A1938,Data!M230,0)</f>
        <v>0</v>
      </c>
      <c r="Q1938" s="168">
        <f>IF(Q$2=$A1938,Data!N230,0)</f>
        <v>0</v>
      </c>
      <c r="R1938" s="169">
        <f>IF(R$2=$A1938,Data!O230,0)</f>
        <v>0</v>
      </c>
      <c r="S1938" s="169">
        <f>IF(S$2=$A1938,Data!P230,0)</f>
        <v>0</v>
      </c>
      <c r="T1938" s="169">
        <f>IF(T$2=$A1938,Data!Q230,0)</f>
        <v>0</v>
      </c>
      <c r="U1938" s="169">
        <f>IF(U$2=$A1938,Data!R230,0)</f>
        <v>0</v>
      </c>
      <c r="V1938" s="169">
        <f>IF(V$2=$A1938,Data!S230,0)</f>
        <v>0</v>
      </c>
      <c r="W1938" s="169">
        <f>IF(W$2=$A1938,Data!T230,0)</f>
        <v>0</v>
      </c>
      <c r="X1938" s="169">
        <f>IF(X$2=$A1938,Data!U230,0)</f>
        <v>0</v>
      </c>
      <c r="Y1938" s="169">
        <f>IF(Y$2=$A1938,Data!V230,0)</f>
        <v>0</v>
      </c>
      <c r="Z1938" s="169">
        <f>IF(Z$2=$A1938,Data!W230,0)</f>
        <v>0</v>
      </c>
      <c r="AA1938" s="169">
        <f>IF(AA$2=$A1938,Data!X230,0)</f>
        <v>0</v>
      </c>
      <c r="AB1938" s="169">
        <f>IF(AB$2=$A1938,Data!Y230,0)</f>
        <v>0</v>
      </c>
      <c r="AC1938" s="169">
        <f>IF(AC$2=$A1938,Data!Z230,0)</f>
        <v>0</v>
      </c>
      <c r="AD1938" s="170">
        <f>IF(AD$2=$A1938,Data!AA230,0)</f>
        <v>0</v>
      </c>
      <c r="AE1938" s="171">
        <f>IF(AE$2=$A1938,Data!AB230,0)</f>
        <v>0</v>
      </c>
      <c r="AF1938" s="170">
        <f>IF(AF$2=$A1938,Data!AC230,0)</f>
        <v>0</v>
      </c>
      <c r="AG1938" s="171">
        <f>IF(AG$2=$A1938,Data!AD230,0)</f>
        <v>0</v>
      </c>
      <c r="AH1938" s="170">
        <f>IF(AH$2=$A1938,Data!AE230,0)</f>
        <v>0</v>
      </c>
      <c r="AI1938" s="171">
        <f>IF(AI$2=$A1938,Data!AF230,0)</f>
        <v>0</v>
      </c>
      <c r="AJ1938" s="170">
        <f>IF(AJ$2=$A1938,Data!AG230,0)</f>
        <v>0</v>
      </c>
      <c r="AK1938" s="171">
        <f>IF(AK$2=$A1938,Data!AH230,0)</f>
        <v>0</v>
      </c>
      <c r="AL1938" s="170">
        <f>IF(AL$2=$A1938,Data!AI230,0)</f>
        <v>0</v>
      </c>
      <c r="AM1938" t="str">
        <f t="shared" si="60"/>
        <v>BA</v>
      </c>
      <c r="AN1938" t="e">
        <f>+INDEX(Validation!$D$4:$D$250,MATCH(Merge!B1938,Validation!$E$4:$E$250,0))</f>
        <v>#N/A</v>
      </c>
      <c r="AO1938" s="172">
        <f t="shared" si="61"/>
        <v>0</v>
      </c>
    </row>
    <row r="1939" spans="1:41" ht="15" x14ac:dyDescent="0.25">
      <c r="A1939">
        <f>Inputs!$H$15</f>
        <v>5</v>
      </c>
      <c r="B1939" t="str">
        <f>Inputs!$D$4</f>
        <v>Select Agency…</v>
      </c>
      <c r="C1939" s="166" t="str">
        <f>Inputs!$I$6</f>
        <v>(insert code)</v>
      </c>
      <c r="D1939" t="str">
        <f>IFERROR(INDEX(Inputs!$I$11:$I$19,MATCH(A1939,Inputs!$H$11:$H$19)),"")</f>
        <v>(insert code)</v>
      </c>
      <c r="E1939" t="s">
        <v>902</v>
      </c>
      <c r="F1939" s="168">
        <f>IF(F$2=$A1939,Data!C231,0)</f>
        <v>0</v>
      </c>
      <c r="G1939" s="168">
        <f>IF(G$2=$A1939,Data!D231,0)</f>
        <v>0</v>
      </c>
      <c r="H1939" s="168">
        <f>IF(H$2=$A1939,Data!E231,0)</f>
        <v>0</v>
      </c>
      <c r="I1939" s="168">
        <f>IF(I$2=$A1939,Data!F231,0)</f>
        <v>0</v>
      </c>
      <c r="J1939" s="168">
        <f>IF(J$2=$A1939,Data!G231,0)</f>
        <v>0</v>
      </c>
      <c r="K1939" s="168">
        <f>IF(K$2=$A1939,Data!H231,0)</f>
        <v>0</v>
      </c>
      <c r="L1939" s="168">
        <f>IF(L$2=$A1939,Data!I231,0)</f>
        <v>0</v>
      </c>
      <c r="M1939" s="168">
        <f>IF(M$2=$A1939,Data!J231,0)</f>
        <v>0</v>
      </c>
      <c r="N1939" s="168">
        <f>IF(N$2=$A1939,Data!K231,0)</f>
        <v>0</v>
      </c>
      <c r="O1939" s="168">
        <f>IF(O$2=$A1939,Data!L231,0)</f>
        <v>0</v>
      </c>
      <c r="P1939" s="168">
        <f>IF(P$2=$A1939,Data!M231,0)</f>
        <v>0</v>
      </c>
      <c r="Q1939" s="168">
        <f>IF(Q$2=$A1939,Data!N231,0)</f>
        <v>0</v>
      </c>
      <c r="R1939" s="169">
        <f>IF(R$2=$A1939,Data!O231,0)</f>
        <v>0</v>
      </c>
      <c r="S1939" s="169">
        <f>IF(S$2=$A1939,Data!P231,0)</f>
        <v>0</v>
      </c>
      <c r="T1939" s="169">
        <f>IF(T$2=$A1939,Data!Q231,0)</f>
        <v>0</v>
      </c>
      <c r="U1939" s="169">
        <f>IF(U$2=$A1939,Data!R231,0)</f>
        <v>0</v>
      </c>
      <c r="V1939" s="169">
        <f>IF(V$2=$A1939,Data!S231,0)</f>
        <v>0</v>
      </c>
      <c r="W1939" s="169">
        <f>IF(W$2=$A1939,Data!T231,0)</f>
        <v>0</v>
      </c>
      <c r="X1939" s="169">
        <f>IF(X$2=$A1939,Data!U231,0)</f>
        <v>0</v>
      </c>
      <c r="Y1939" s="169">
        <f>IF(Y$2=$A1939,Data!V231,0)</f>
        <v>0</v>
      </c>
      <c r="Z1939" s="169">
        <f>IF(Z$2=$A1939,Data!W231,0)</f>
        <v>0</v>
      </c>
      <c r="AA1939" s="169">
        <f>IF(AA$2=$A1939,Data!X231,0)</f>
        <v>0</v>
      </c>
      <c r="AB1939" s="169">
        <f>IF(AB$2=$A1939,Data!Y231,0)</f>
        <v>0</v>
      </c>
      <c r="AC1939" s="169">
        <f>IF(AC$2=$A1939,Data!Z231,0)</f>
        <v>0</v>
      </c>
      <c r="AD1939" s="170">
        <f>IF(AD$2=$A1939,Data!AA231,0)</f>
        <v>0</v>
      </c>
      <c r="AE1939" s="171">
        <f>IF(AE$2=$A1939,Data!AB231,0)</f>
        <v>0</v>
      </c>
      <c r="AF1939" s="170">
        <f>IF(AF$2=$A1939,Data!AC231,0)</f>
        <v>0</v>
      </c>
      <c r="AG1939" s="171">
        <f>IF(AG$2=$A1939,Data!AD231,0)</f>
        <v>0</v>
      </c>
      <c r="AH1939" s="170">
        <f>IF(AH$2=$A1939,Data!AE231,0)</f>
        <v>0</v>
      </c>
      <c r="AI1939" s="171">
        <f>IF(AI$2=$A1939,Data!AF231,0)</f>
        <v>0</v>
      </c>
      <c r="AJ1939" s="170">
        <f>IF(AJ$2=$A1939,Data!AG231,0)</f>
        <v>0</v>
      </c>
      <c r="AK1939" s="171">
        <f>IF(AK$2=$A1939,Data!AH231,0)</f>
        <v>0</v>
      </c>
      <c r="AL1939" s="170">
        <f>IF(AL$2=$A1939,Data!AI231,0)</f>
        <v>0</v>
      </c>
      <c r="AM1939" t="str">
        <f t="shared" si="60"/>
        <v>BA</v>
      </c>
      <c r="AN1939" t="e">
        <f>+INDEX(Validation!$D$4:$D$250,MATCH(Merge!B1939,Validation!$E$4:$E$250,0))</f>
        <v>#N/A</v>
      </c>
      <c r="AO1939" s="172">
        <f t="shared" si="61"/>
        <v>0</v>
      </c>
    </row>
    <row r="1940" spans="1:41" ht="15" x14ac:dyDescent="0.25">
      <c r="A1940">
        <f>Inputs!$H$15</f>
        <v>5</v>
      </c>
      <c r="B1940" t="str">
        <f>Inputs!$D$4</f>
        <v>Select Agency…</v>
      </c>
      <c r="C1940" s="166" t="str">
        <f>Inputs!$I$6</f>
        <v>(insert code)</v>
      </c>
      <c r="D1940" t="str">
        <f>IFERROR(INDEX(Inputs!$I$11:$I$19,MATCH(A1940,Inputs!$H$11:$H$19)),"")</f>
        <v>(insert code)</v>
      </c>
      <c r="E1940" t="s">
        <v>902</v>
      </c>
      <c r="F1940" s="168">
        <f>IF(F$2=$A1940,Data!C232,0)</f>
        <v>0</v>
      </c>
      <c r="G1940" s="168">
        <f>IF(G$2=$A1940,Data!D232,0)</f>
        <v>0</v>
      </c>
      <c r="H1940" s="168">
        <f>IF(H$2=$A1940,Data!E232,0)</f>
        <v>0</v>
      </c>
      <c r="I1940" s="168">
        <f>IF(I$2=$A1940,Data!F232,0)</f>
        <v>0</v>
      </c>
      <c r="J1940" s="168">
        <f>IF(J$2=$A1940,Data!G232,0)</f>
        <v>0</v>
      </c>
      <c r="K1940" s="168">
        <f>IF(K$2=$A1940,Data!H232,0)</f>
        <v>0</v>
      </c>
      <c r="L1940" s="168">
        <f>IF(L$2=$A1940,Data!I232,0)</f>
        <v>0</v>
      </c>
      <c r="M1940" s="168">
        <f>IF(M$2=$A1940,Data!J232,0)</f>
        <v>0</v>
      </c>
      <c r="N1940" s="168">
        <f>IF(N$2=$A1940,Data!K232,0)</f>
        <v>0</v>
      </c>
      <c r="O1940" s="168">
        <f>IF(O$2=$A1940,Data!L232,0)</f>
        <v>0</v>
      </c>
      <c r="P1940" s="168">
        <f>IF(P$2=$A1940,Data!M232,0)</f>
        <v>0</v>
      </c>
      <c r="Q1940" s="168">
        <f>IF(Q$2=$A1940,Data!N232,0)</f>
        <v>0</v>
      </c>
      <c r="R1940" s="169">
        <f>IF(R$2=$A1940,Data!O232,0)</f>
        <v>0</v>
      </c>
      <c r="S1940" s="169">
        <f>IF(S$2=$A1940,Data!P232,0)</f>
        <v>0</v>
      </c>
      <c r="T1940" s="169">
        <f>IF(T$2=$A1940,Data!Q232,0)</f>
        <v>0</v>
      </c>
      <c r="U1940" s="169">
        <f>IF(U$2=$A1940,Data!R232,0)</f>
        <v>0</v>
      </c>
      <c r="V1940" s="169">
        <f>IF(V$2=$A1940,Data!S232,0)</f>
        <v>0</v>
      </c>
      <c r="W1940" s="169">
        <f>IF(W$2=$A1940,Data!T232,0)</f>
        <v>0</v>
      </c>
      <c r="X1940" s="169">
        <f>IF(X$2=$A1940,Data!U232,0)</f>
        <v>0</v>
      </c>
      <c r="Y1940" s="169">
        <f>IF(Y$2=$A1940,Data!V232,0)</f>
        <v>0</v>
      </c>
      <c r="Z1940" s="169">
        <f>IF(Z$2=$A1940,Data!W232,0)</f>
        <v>0</v>
      </c>
      <c r="AA1940" s="169">
        <f>IF(AA$2=$A1940,Data!X232,0)</f>
        <v>0</v>
      </c>
      <c r="AB1940" s="169">
        <f>IF(AB$2=$A1940,Data!Y232,0)</f>
        <v>0</v>
      </c>
      <c r="AC1940" s="169">
        <f>IF(AC$2=$A1940,Data!Z232,0)</f>
        <v>0</v>
      </c>
      <c r="AD1940" s="170">
        <f>IF(AD$2=$A1940,Data!AA232,0)</f>
        <v>0</v>
      </c>
      <c r="AE1940" s="171">
        <f>IF(AE$2=$A1940,Data!AB232,0)</f>
        <v>0</v>
      </c>
      <c r="AF1940" s="170">
        <f>IF(AF$2=$A1940,Data!AC232,0)</f>
        <v>0</v>
      </c>
      <c r="AG1940" s="171">
        <f>IF(AG$2=$A1940,Data!AD232,0)</f>
        <v>0</v>
      </c>
      <c r="AH1940" s="170">
        <f>IF(AH$2=$A1940,Data!AE232,0)</f>
        <v>0</v>
      </c>
      <c r="AI1940" s="171">
        <f>IF(AI$2=$A1940,Data!AF232,0)</f>
        <v>0</v>
      </c>
      <c r="AJ1940" s="170">
        <f>IF(AJ$2=$A1940,Data!AG232,0)</f>
        <v>0</v>
      </c>
      <c r="AK1940" s="171">
        <f>IF(AK$2=$A1940,Data!AH232,0)</f>
        <v>0</v>
      </c>
      <c r="AL1940" s="170">
        <f>IF(AL$2=$A1940,Data!AI232,0)</f>
        <v>0</v>
      </c>
      <c r="AM1940" t="str">
        <f t="shared" si="60"/>
        <v>BA</v>
      </c>
      <c r="AN1940" t="e">
        <f>+INDEX(Validation!$D$4:$D$250,MATCH(Merge!B1940,Validation!$E$4:$E$250,0))</f>
        <v>#N/A</v>
      </c>
      <c r="AO1940" s="172">
        <f t="shared" si="61"/>
        <v>0</v>
      </c>
    </row>
    <row r="1941" spans="1:41" ht="15" x14ac:dyDescent="0.25">
      <c r="A1941">
        <f>Inputs!$H$15</f>
        <v>5</v>
      </c>
      <c r="B1941" t="str">
        <f>Inputs!$D$4</f>
        <v>Select Agency…</v>
      </c>
      <c r="C1941" s="166" t="str">
        <f>Inputs!$I$6</f>
        <v>(insert code)</v>
      </c>
      <c r="D1941" t="str">
        <f>IFERROR(INDEX(Inputs!$I$11:$I$19,MATCH(A1941,Inputs!$H$11:$H$19)),"")</f>
        <v>(insert code)</v>
      </c>
      <c r="E1941" t="s">
        <v>902</v>
      </c>
      <c r="F1941" s="168">
        <f>IF(F$2=$A1941,Data!C233,0)</f>
        <v>0</v>
      </c>
      <c r="G1941" s="168">
        <f>IF(G$2=$A1941,Data!D233,0)</f>
        <v>0</v>
      </c>
      <c r="H1941" s="168">
        <f>IF(H$2=$A1941,Data!E233,0)</f>
        <v>0</v>
      </c>
      <c r="I1941" s="168">
        <f>IF(I$2=$A1941,Data!F233,0)</f>
        <v>0</v>
      </c>
      <c r="J1941" s="168">
        <f>IF(J$2=$A1941,Data!G233,0)</f>
        <v>0</v>
      </c>
      <c r="K1941" s="168">
        <f>IF(K$2=$A1941,Data!H233,0)</f>
        <v>0</v>
      </c>
      <c r="L1941" s="168">
        <f>IF(L$2=$A1941,Data!I233,0)</f>
        <v>0</v>
      </c>
      <c r="M1941" s="168">
        <f>IF(M$2=$A1941,Data!J233,0)</f>
        <v>0</v>
      </c>
      <c r="N1941" s="168">
        <f>IF(N$2=$A1941,Data!K233,0)</f>
        <v>0</v>
      </c>
      <c r="O1941" s="168">
        <f>IF(O$2=$A1941,Data!L233,0)</f>
        <v>0</v>
      </c>
      <c r="P1941" s="168">
        <f>IF(P$2=$A1941,Data!M233,0)</f>
        <v>0</v>
      </c>
      <c r="Q1941" s="168">
        <f>IF(Q$2=$A1941,Data!N233,0)</f>
        <v>0</v>
      </c>
      <c r="R1941" s="169">
        <f>IF(R$2=$A1941,Data!O233,0)</f>
        <v>0</v>
      </c>
      <c r="S1941" s="169">
        <f>IF(S$2=$A1941,Data!P233,0)</f>
        <v>0</v>
      </c>
      <c r="T1941" s="169">
        <f>IF(T$2=$A1941,Data!Q233,0)</f>
        <v>0</v>
      </c>
      <c r="U1941" s="169">
        <f>IF(U$2=$A1941,Data!R233,0)</f>
        <v>0</v>
      </c>
      <c r="V1941" s="169">
        <f>IF(V$2=$A1941,Data!S233,0)</f>
        <v>0</v>
      </c>
      <c r="W1941" s="169">
        <f>IF(W$2=$A1941,Data!T233,0)</f>
        <v>0</v>
      </c>
      <c r="X1941" s="169">
        <f>IF(X$2=$A1941,Data!U233,0)</f>
        <v>0</v>
      </c>
      <c r="Y1941" s="169">
        <f>IF(Y$2=$A1941,Data!V233,0)</f>
        <v>0</v>
      </c>
      <c r="Z1941" s="169">
        <f>IF(Z$2=$A1941,Data!W233,0)</f>
        <v>0</v>
      </c>
      <c r="AA1941" s="169">
        <f>IF(AA$2=$A1941,Data!X233,0)</f>
        <v>0</v>
      </c>
      <c r="AB1941" s="169">
        <f>IF(AB$2=$A1941,Data!Y233,0)</f>
        <v>0</v>
      </c>
      <c r="AC1941" s="169">
        <f>IF(AC$2=$A1941,Data!Z233,0)</f>
        <v>0</v>
      </c>
      <c r="AD1941" s="170">
        <f>IF(AD$2=$A1941,Data!AA233,0)</f>
        <v>0</v>
      </c>
      <c r="AE1941" s="171">
        <f>IF(AE$2=$A1941,Data!AB233,0)</f>
        <v>0</v>
      </c>
      <c r="AF1941" s="170">
        <f>IF(AF$2=$A1941,Data!AC233,0)</f>
        <v>0</v>
      </c>
      <c r="AG1941" s="171">
        <f>IF(AG$2=$A1941,Data!AD233,0)</f>
        <v>0</v>
      </c>
      <c r="AH1941" s="170">
        <f>IF(AH$2=$A1941,Data!AE233,0)</f>
        <v>0</v>
      </c>
      <c r="AI1941" s="171">
        <f>IF(AI$2=$A1941,Data!AF233,0)</f>
        <v>0</v>
      </c>
      <c r="AJ1941" s="170">
        <f>IF(AJ$2=$A1941,Data!AG233,0)</f>
        <v>0</v>
      </c>
      <c r="AK1941" s="171">
        <f>IF(AK$2=$A1941,Data!AH233,0)</f>
        <v>0</v>
      </c>
      <c r="AL1941" s="170">
        <f>IF(AL$2=$A1941,Data!AI233,0)</f>
        <v>0</v>
      </c>
      <c r="AM1941" t="str">
        <f t="shared" si="60"/>
        <v>BA</v>
      </c>
      <c r="AN1941" t="e">
        <f>+INDEX(Validation!$D$4:$D$250,MATCH(Merge!B1941,Validation!$E$4:$E$250,0))</f>
        <v>#N/A</v>
      </c>
      <c r="AO1941" s="172">
        <f t="shared" si="61"/>
        <v>0</v>
      </c>
    </row>
    <row r="1942" spans="1:41" ht="15" x14ac:dyDescent="0.25">
      <c r="A1942">
        <f>Inputs!$H$15</f>
        <v>5</v>
      </c>
      <c r="B1942" t="str">
        <f>Inputs!$D$4</f>
        <v>Select Agency…</v>
      </c>
      <c r="C1942" s="166" t="str">
        <f>Inputs!$I$6</f>
        <v>(insert code)</v>
      </c>
      <c r="D1942" t="str">
        <f>IFERROR(INDEX(Inputs!$I$11:$I$19,MATCH(A1942,Inputs!$H$11:$H$19)),"")</f>
        <v>(insert code)</v>
      </c>
      <c r="E1942" t="s">
        <v>902</v>
      </c>
      <c r="F1942" s="168">
        <f>IF(F$2=$A1942,Data!C234,0)</f>
        <v>0</v>
      </c>
      <c r="G1942" s="168">
        <f>IF(G$2=$A1942,Data!D234,0)</f>
        <v>0</v>
      </c>
      <c r="H1942" s="168">
        <f>IF(H$2=$A1942,Data!E234,0)</f>
        <v>0</v>
      </c>
      <c r="I1942" s="168">
        <f>IF(I$2=$A1942,Data!F234,0)</f>
        <v>0</v>
      </c>
      <c r="J1942" s="168">
        <f>IF(J$2=$A1942,Data!G234,0)</f>
        <v>0</v>
      </c>
      <c r="K1942" s="168">
        <f>IF(K$2=$A1942,Data!H234,0)</f>
        <v>0</v>
      </c>
      <c r="L1942" s="168">
        <f>IF(L$2=$A1942,Data!I234,0)</f>
        <v>0</v>
      </c>
      <c r="M1942" s="168">
        <f>IF(M$2=$A1942,Data!J234,0)</f>
        <v>0</v>
      </c>
      <c r="N1942" s="168">
        <f>IF(N$2=$A1942,Data!K234,0)</f>
        <v>0</v>
      </c>
      <c r="O1942" s="168">
        <f>IF(O$2=$A1942,Data!L234,0)</f>
        <v>0</v>
      </c>
      <c r="P1942" s="168">
        <f>IF(P$2=$A1942,Data!M234,0)</f>
        <v>0</v>
      </c>
      <c r="Q1942" s="168">
        <f>IF(Q$2=$A1942,Data!N234,0)</f>
        <v>0</v>
      </c>
      <c r="R1942" s="169">
        <f>IF(R$2=$A1942,Data!O234,0)</f>
        <v>0</v>
      </c>
      <c r="S1942" s="169">
        <f>IF(S$2=$A1942,Data!P234,0)</f>
        <v>0</v>
      </c>
      <c r="T1942" s="169">
        <f>IF(T$2=$A1942,Data!Q234,0)</f>
        <v>0</v>
      </c>
      <c r="U1942" s="169">
        <f>IF(U$2=$A1942,Data!R234,0)</f>
        <v>0</v>
      </c>
      <c r="V1942" s="169">
        <f>IF(V$2=$A1942,Data!S234,0)</f>
        <v>0</v>
      </c>
      <c r="W1942" s="169">
        <f>IF(W$2=$A1942,Data!T234,0)</f>
        <v>0</v>
      </c>
      <c r="X1942" s="169">
        <f>IF(X$2=$A1942,Data!U234,0)</f>
        <v>0</v>
      </c>
      <c r="Y1942" s="169">
        <f>IF(Y$2=$A1942,Data!V234,0)</f>
        <v>0</v>
      </c>
      <c r="Z1942" s="169">
        <f>IF(Z$2=$A1942,Data!W234,0)</f>
        <v>0</v>
      </c>
      <c r="AA1942" s="169">
        <f>IF(AA$2=$A1942,Data!X234,0)</f>
        <v>0</v>
      </c>
      <c r="AB1942" s="169">
        <f>IF(AB$2=$A1942,Data!Y234,0)</f>
        <v>0</v>
      </c>
      <c r="AC1942" s="169">
        <f>IF(AC$2=$A1942,Data!Z234,0)</f>
        <v>0</v>
      </c>
      <c r="AD1942" s="170">
        <f>IF(AD$2=$A1942,Data!AA234,0)</f>
        <v>0</v>
      </c>
      <c r="AE1942" s="171">
        <f>IF(AE$2=$A1942,Data!AB234,0)</f>
        <v>0</v>
      </c>
      <c r="AF1942" s="170">
        <f>IF(AF$2=$A1942,Data!AC234,0)</f>
        <v>0</v>
      </c>
      <c r="AG1942" s="171">
        <f>IF(AG$2=$A1942,Data!AD234,0)</f>
        <v>0</v>
      </c>
      <c r="AH1942" s="170">
        <f>IF(AH$2=$A1942,Data!AE234,0)</f>
        <v>0</v>
      </c>
      <c r="AI1942" s="171">
        <f>IF(AI$2=$A1942,Data!AF234,0)</f>
        <v>0</v>
      </c>
      <c r="AJ1942" s="170">
        <f>IF(AJ$2=$A1942,Data!AG234,0)</f>
        <v>0</v>
      </c>
      <c r="AK1942" s="171">
        <f>IF(AK$2=$A1942,Data!AH234,0)</f>
        <v>0</v>
      </c>
      <c r="AL1942" s="170">
        <f>IF(AL$2=$A1942,Data!AI234,0)</f>
        <v>0</v>
      </c>
      <c r="AM1942" t="str">
        <f t="shared" si="60"/>
        <v>BA</v>
      </c>
      <c r="AN1942" t="e">
        <f>+INDEX(Validation!$D$4:$D$250,MATCH(Merge!B1942,Validation!$E$4:$E$250,0))</f>
        <v>#N/A</v>
      </c>
      <c r="AO1942" s="172">
        <f t="shared" si="61"/>
        <v>0</v>
      </c>
    </row>
    <row r="1943" spans="1:41" ht="15" x14ac:dyDescent="0.25">
      <c r="A1943">
        <f>Inputs!$H$15</f>
        <v>5</v>
      </c>
      <c r="B1943" t="str">
        <f>Inputs!$D$4</f>
        <v>Select Agency…</v>
      </c>
      <c r="C1943" s="166" t="str">
        <f>Inputs!$I$6</f>
        <v>(insert code)</v>
      </c>
      <c r="D1943" t="str">
        <f>IFERROR(INDEX(Inputs!$I$11:$I$19,MATCH(A1943,Inputs!$H$11:$H$19)),"")</f>
        <v>(insert code)</v>
      </c>
      <c r="E1943" t="s">
        <v>902</v>
      </c>
      <c r="F1943" s="168">
        <f>IF(F$2=$A1943,Data!C235,0)</f>
        <v>0</v>
      </c>
      <c r="G1943" s="168">
        <f>IF(G$2=$A1943,Data!D235,0)</f>
        <v>0</v>
      </c>
      <c r="H1943" s="168">
        <f>IF(H$2=$A1943,Data!E235,0)</f>
        <v>0</v>
      </c>
      <c r="I1943" s="168">
        <f>IF(I$2=$A1943,Data!F235,0)</f>
        <v>0</v>
      </c>
      <c r="J1943" s="168">
        <f>IF(J$2=$A1943,Data!G235,0)</f>
        <v>0</v>
      </c>
      <c r="K1943" s="168">
        <f>IF(K$2=$A1943,Data!H235,0)</f>
        <v>0</v>
      </c>
      <c r="L1943" s="168">
        <f>IF(L$2=$A1943,Data!I235,0)</f>
        <v>0</v>
      </c>
      <c r="M1943" s="168">
        <f>IF(M$2=$A1943,Data!J235,0)</f>
        <v>0</v>
      </c>
      <c r="N1943" s="168">
        <f>IF(N$2=$A1943,Data!K235,0)</f>
        <v>0</v>
      </c>
      <c r="O1943" s="168">
        <f>IF(O$2=$A1943,Data!L235,0)</f>
        <v>0</v>
      </c>
      <c r="P1943" s="168">
        <f>IF(P$2=$A1943,Data!M235,0)</f>
        <v>0</v>
      </c>
      <c r="Q1943" s="168">
        <f>IF(Q$2=$A1943,Data!N235,0)</f>
        <v>0</v>
      </c>
      <c r="R1943" s="169">
        <f>IF(R$2=$A1943,Data!O235,0)</f>
        <v>0</v>
      </c>
      <c r="S1943" s="169">
        <f>IF(S$2=$A1943,Data!P235,0)</f>
        <v>0</v>
      </c>
      <c r="T1943" s="169">
        <f>IF(T$2=$A1943,Data!Q235,0)</f>
        <v>0</v>
      </c>
      <c r="U1943" s="169">
        <f>IF(U$2=$A1943,Data!R235,0)</f>
        <v>0</v>
      </c>
      <c r="V1943" s="169">
        <f>IF(V$2=$A1943,Data!S235,0)</f>
        <v>0</v>
      </c>
      <c r="W1943" s="169">
        <f>IF(W$2=$A1943,Data!T235,0)</f>
        <v>0</v>
      </c>
      <c r="X1943" s="169">
        <f>IF(X$2=$A1943,Data!U235,0)</f>
        <v>0</v>
      </c>
      <c r="Y1943" s="169">
        <f>IF(Y$2=$A1943,Data!V235,0)</f>
        <v>0</v>
      </c>
      <c r="Z1943" s="169">
        <f>IF(Z$2=$A1943,Data!W235,0)</f>
        <v>0</v>
      </c>
      <c r="AA1943" s="169">
        <f>IF(AA$2=$A1943,Data!X235,0)</f>
        <v>0</v>
      </c>
      <c r="AB1943" s="169">
        <f>IF(AB$2=$A1943,Data!Y235,0)</f>
        <v>0</v>
      </c>
      <c r="AC1943" s="169">
        <f>IF(AC$2=$A1943,Data!Z235,0)</f>
        <v>0</v>
      </c>
      <c r="AD1943" s="170">
        <f>IF(AD$2=$A1943,Data!AA235,0)</f>
        <v>0</v>
      </c>
      <c r="AE1943" s="171">
        <f>IF(AE$2=$A1943,Data!AB235,0)</f>
        <v>0</v>
      </c>
      <c r="AF1943" s="170">
        <f>IF(AF$2=$A1943,Data!AC235,0)</f>
        <v>0</v>
      </c>
      <c r="AG1943" s="171">
        <f>IF(AG$2=$A1943,Data!AD235,0)</f>
        <v>0</v>
      </c>
      <c r="AH1943" s="170">
        <f>IF(AH$2=$A1943,Data!AE235,0)</f>
        <v>0</v>
      </c>
      <c r="AI1943" s="171">
        <f>IF(AI$2=$A1943,Data!AF235,0)</f>
        <v>0</v>
      </c>
      <c r="AJ1943" s="170">
        <f>IF(AJ$2=$A1943,Data!AG235,0)</f>
        <v>0</v>
      </c>
      <c r="AK1943" s="171">
        <f>IF(AK$2=$A1943,Data!AH235,0)</f>
        <v>0</v>
      </c>
      <c r="AL1943" s="170">
        <f>IF(AL$2=$A1943,Data!AI235,0)</f>
        <v>0</v>
      </c>
      <c r="AM1943" t="str">
        <f t="shared" si="60"/>
        <v>BA</v>
      </c>
      <c r="AN1943" t="e">
        <f>+INDEX(Validation!$D$4:$D$250,MATCH(Merge!B1943,Validation!$E$4:$E$250,0))</f>
        <v>#N/A</v>
      </c>
      <c r="AO1943" s="172">
        <f t="shared" si="61"/>
        <v>0</v>
      </c>
    </row>
    <row r="1944" spans="1:41" ht="15" x14ac:dyDescent="0.25">
      <c r="A1944">
        <f>Inputs!$H$15</f>
        <v>5</v>
      </c>
      <c r="B1944" t="str">
        <f>Inputs!$D$4</f>
        <v>Select Agency…</v>
      </c>
      <c r="C1944" s="166" t="str">
        <f>Inputs!$I$6</f>
        <v>(insert code)</v>
      </c>
      <c r="D1944" t="str">
        <f>IFERROR(INDEX(Inputs!$I$11:$I$19,MATCH(A1944,Inputs!$H$11:$H$19)),"")</f>
        <v>(insert code)</v>
      </c>
      <c r="E1944" t="s">
        <v>902</v>
      </c>
      <c r="F1944" s="168">
        <f>IF(F$2=$A1944,Data!C236,0)</f>
        <v>0</v>
      </c>
      <c r="G1944" s="168">
        <f>IF(G$2=$A1944,Data!D236,0)</f>
        <v>0</v>
      </c>
      <c r="H1944" s="168">
        <f>IF(H$2=$A1944,Data!E236,0)</f>
        <v>0</v>
      </c>
      <c r="I1944" s="168">
        <f>IF(I$2=$A1944,Data!F236,0)</f>
        <v>0</v>
      </c>
      <c r="J1944" s="168">
        <f>IF(J$2=$A1944,Data!G236,0)</f>
        <v>0</v>
      </c>
      <c r="K1944" s="168">
        <f>IF(K$2=$A1944,Data!H236,0)</f>
        <v>0</v>
      </c>
      <c r="L1944" s="168">
        <f>IF(L$2=$A1944,Data!I236,0)</f>
        <v>0</v>
      </c>
      <c r="M1944" s="168">
        <f>IF(M$2=$A1944,Data!J236,0)</f>
        <v>0</v>
      </c>
      <c r="N1944" s="168">
        <f>IF(N$2=$A1944,Data!K236,0)</f>
        <v>0</v>
      </c>
      <c r="O1944" s="168">
        <f>IF(O$2=$A1944,Data!L236,0)</f>
        <v>0</v>
      </c>
      <c r="P1944" s="168">
        <f>IF(P$2=$A1944,Data!M236,0)</f>
        <v>0</v>
      </c>
      <c r="Q1944" s="168">
        <f>IF(Q$2=$A1944,Data!N236,0)</f>
        <v>0</v>
      </c>
      <c r="R1944" s="169">
        <f>IF(R$2=$A1944,Data!O236,0)</f>
        <v>0</v>
      </c>
      <c r="S1944" s="169">
        <f>IF(S$2=$A1944,Data!P236,0)</f>
        <v>0</v>
      </c>
      <c r="T1944" s="169">
        <f>IF(T$2=$A1944,Data!Q236,0)</f>
        <v>0</v>
      </c>
      <c r="U1944" s="169">
        <f>IF(U$2=$A1944,Data!R236,0)</f>
        <v>0</v>
      </c>
      <c r="V1944" s="169">
        <f>IF(V$2=$A1944,Data!S236,0)</f>
        <v>0</v>
      </c>
      <c r="W1944" s="169">
        <f>IF(W$2=$A1944,Data!T236,0)</f>
        <v>0</v>
      </c>
      <c r="X1944" s="169">
        <f>IF(X$2=$A1944,Data!U236,0)</f>
        <v>0</v>
      </c>
      <c r="Y1944" s="169">
        <f>IF(Y$2=$A1944,Data!V236,0)</f>
        <v>0</v>
      </c>
      <c r="Z1944" s="169">
        <f>IF(Z$2=$A1944,Data!W236,0)</f>
        <v>0</v>
      </c>
      <c r="AA1944" s="169">
        <f>IF(AA$2=$A1944,Data!X236,0)</f>
        <v>0</v>
      </c>
      <c r="AB1944" s="169">
        <f>IF(AB$2=$A1944,Data!Y236,0)</f>
        <v>0</v>
      </c>
      <c r="AC1944" s="169">
        <f>IF(AC$2=$A1944,Data!Z236,0)</f>
        <v>0</v>
      </c>
      <c r="AD1944" s="170">
        <f>IF(AD$2=$A1944,Data!AA236,0)</f>
        <v>0</v>
      </c>
      <c r="AE1944" s="171">
        <f>IF(AE$2=$A1944,Data!AB236,0)</f>
        <v>0</v>
      </c>
      <c r="AF1944" s="170">
        <f>IF(AF$2=$A1944,Data!AC236,0)</f>
        <v>0</v>
      </c>
      <c r="AG1944" s="171">
        <f>IF(AG$2=$A1944,Data!AD236,0)</f>
        <v>0</v>
      </c>
      <c r="AH1944" s="170">
        <f>IF(AH$2=$A1944,Data!AE236,0)</f>
        <v>0</v>
      </c>
      <c r="AI1944" s="171">
        <f>IF(AI$2=$A1944,Data!AF236,0)</f>
        <v>0</v>
      </c>
      <c r="AJ1944" s="170">
        <f>IF(AJ$2=$A1944,Data!AG236,0)</f>
        <v>0</v>
      </c>
      <c r="AK1944" s="171">
        <f>IF(AK$2=$A1944,Data!AH236,0)</f>
        <v>0</v>
      </c>
      <c r="AL1944" s="170">
        <f>IF(AL$2=$A1944,Data!AI236,0)</f>
        <v>0</v>
      </c>
      <c r="AM1944" t="str">
        <f t="shared" si="60"/>
        <v>BA</v>
      </c>
      <c r="AN1944" t="e">
        <f>+INDEX(Validation!$D$4:$D$250,MATCH(Merge!B1944,Validation!$E$4:$E$250,0))</f>
        <v>#N/A</v>
      </c>
      <c r="AO1944" s="172">
        <f t="shared" si="61"/>
        <v>0</v>
      </c>
    </row>
    <row r="1945" spans="1:41" ht="15" x14ac:dyDescent="0.25">
      <c r="A1945">
        <f>Inputs!$H$15</f>
        <v>5</v>
      </c>
      <c r="B1945" t="str">
        <f>Inputs!$D$4</f>
        <v>Select Agency…</v>
      </c>
      <c r="C1945" s="166" t="str">
        <f>Inputs!$I$6</f>
        <v>(insert code)</v>
      </c>
      <c r="D1945" t="str">
        <f>IFERROR(INDEX(Inputs!$I$11:$I$19,MATCH(A1945,Inputs!$H$11:$H$19)),"")</f>
        <v>(insert code)</v>
      </c>
      <c r="E1945" t="s">
        <v>902</v>
      </c>
      <c r="F1945" s="168">
        <f>IF(F$2=$A1945,Data!C237,0)</f>
        <v>0</v>
      </c>
      <c r="G1945" s="168">
        <f>IF(G$2=$A1945,Data!D237,0)</f>
        <v>0</v>
      </c>
      <c r="H1945" s="168">
        <f>IF(H$2=$A1945,Data!E237,0)</f>
        <v>0</v>
      </c>
      <c r="I1945" s="168">
        <f>IF(I$2=$A1945,Data!F237,0)</f>
        <v>0</v>
      </c>
      <c r="J1945" s="168">
        <f>IF(J$2=$A1945,Data!G237,0)</f>
        <v>0</v>
      </c>
      <c r="K1945" s="168">
        <f>IF(K$2=$A1945,Data!H237,0)</f>
        <v>0</v>
      </c>
      <c r="L1945" s="168">
        <f>IF(L$2=$A1945,Data!I237,0)</f>
        <v>0</v>
      </c>
      <c r="M1945" s="168">
        <f>IF(M$2=$A1945,Data!J237,0)</f>
        <v>0</v>
      </c>
      <c r="N1945" s="168">
        <f>IF(N$2=$A1945,Data!K237,0)</f>
        <v>0</v>
      </c>
      <c r="O1945" s="168">
        <f>IF(O$2=$A1945,Data!L237,0)</f>
        <v>0</v>
      </c>
      <c r="P1945" s="168">
        <f>IF(P$2=$A1945,Data!M237,0)</f>
        <v>0</v>
      </c>
      <c r="Q1945" s="168">
        <f>IF(Q$2=$A1945,Data!N237,0)</f>
        <v>0</v>
      </c>
      <c r="R1945" s="169">
        <f>IF(R$2=$A1945,Data!O237,0)</f>
        <v>0</v>
      </c>
      <c r="S1945" s="169">
        <f>IF(S$2=$A1945,Data!P237,0)</f>
        <v>0</v>
      </c>
      <c r="T1945" s="169">
        <f>IF(T$2=$A1945,Data!Q237,0)</f>
        <v>0</v>
      </c>
      <c r="U1945" s="169">
        <f>IF(U$2=$A1945,Data!R237,0)</f>
        <v>0</v>
      </c>
      <c r="V1945" s="169">
        <f>IF(V$2=$A1945,Data!S237,0)</f>
        <v>0</v>
      </c>
      <c r="W1945" s="169">
        <f>IF(W$2=$A1945,Data!T237,0)</f>
        <v>0</v>
      </c>
      <c r="X1945" s="169">
        <f>IF(X$2=$A1945,Data!U237,0)</f>
        <v>0</v>
      </c>
      <c r="Y1945" s="169">
        <f>IF(Y$2=$A1945,Data!V237,0)</f>
        <v>0</v>
      </c>
      <c r="Z1945" s="169">
        <f>IF(Z$2=$A1945,Data!W237,0)</f>
        <v>0</v>
      </c>
      <c r="AA1945" s="169">
        <f>IF(AA$2=$A1945,Data!X237,0)</f>
        <v>0</v>
      </c>
      <c r="AB1945" s="169">
        <f>IF(AB$2=$A1945,Data!Y237,0)</f>
        <v>0</v>
      </c>
      <c r="AC1945" s="169">
        <f>IF(AC$2=$A1945,Data!Z237,0)</f>
        <v>0</v>
      </c>
      <c r="AD1945" s="170">
        <f>IF(AD$2=$A1945,Data!AA237,0)</f>
        <v>0</v>
      </c>
      <c r="AE1945" s="171">
        <f>IF(AE$2=$A1945,Data!AB237,0)</f>
        <v>0</v>
      </c>
      <c r="AF1945" s="170">
        <f>IF(AF$2=$A1945,Data!AC237,0)</f>
        <v>0</v>
      </c>
      <c r="AG1945" s="171">
        <f>IF(AG$2=$A1945,Data!AD237,0)</f>
        <v>0</v>
      </c>
      <c r="AH1945" s="170">
        <f>IF(AH$2=$A1945,Data!AE237,0)</f>
        <v>0</v>
      </c>
      <c r="AI1945" s="171">
        <f>IF(AI$2=$A1945,Data!AF237,0)</f>
        <v>0</v>
      </c>
      <c r="AJ1945" s="170">
        <f>IF(AJ$2=$A1945,Data!AG237,0)</f>
        <v>0</v>
      </c>
      <c r="AK1945" s="171">
        <f>IF(AK$2=$A1945,Data!AH237,0)</f>
        <v>0</v>
      </c>
      <c r="AL1945" s="170">
        <f>IF(AL$2=$A1945,Data!AI237,0)</f>
        <v>0</v>
      </c>
      <c r="AM1945" t="str">
        <f t="shared" si="60"/>
        <v>BA</v>
      </c>
      <c r="AN1945" t="e">
        <f>+INDEX(Validation!$D$4:$D$250,MATCH(Merge!B1945,Validation!$E$4:$E$250,0))</f>
        <v>#N/A</v>
      </c>
      <c r="AO1945" s="172">
        <f t="shared" si="61"/>
        <v>0</v>
      </c>
    </row>
    <row r="1946" spans="1:41" ht="15" x14ac:dyDescent="0.25">
      <c r="A1946">
        <f>Inputs!$H$15</f>
        <v>5</v>
      </c>
      <c r="B1946" t="str">
        <f>Inputs!$D$4</f>
        <v>Select Agency…</v>
      </c>
      <c r="C1946" s="166" t="str">
        <f>Inputs!$I$6</f>
        <v>(insert code)</v>
      </c>
      <c r="D1946" t="str">
        <f>IFERROR(INDEX(Inputs!$I$11:$I$19,MATCH(A1946,Inputs!$H$11:$H$19)),"")</f>
        <v>(insert code)</v>
      </c>
      <c r="E1946" t="s">
        <v>902</v>
      </c>
      <c r="F1946" s="168">
        <f>IF(F$2=$A1946,Data!C238,0)</f>
        <v>0</v>
      </c>
      <c r="G1946" s="168">
        <f>IF(G$2=$A1946,Data!D238,0)</f>
        <v>0</v>
      </c>
      <c r="H1946" s="168">
        <f>IF(H$2=$A1946,Data!E238,0)</f>
        <v>0</v>
      </c>
      <c r="I1946" s="168">
        <f>IF(I$2=$A1946,Data!F238,0)</f>
        <v>0</v>
      </c>
      <c r="J1946" s="168">
        <f>IF(J$2=$A1946,Data!G238,0)</f>
        <v>0</v>
      </c>
      <c r="K1946" s="168">
        <f>IF(K$2=$A1946,Data!H238,0)</f>
        <v>0</v>
      </c>
      <c r="L1946" s="168">
        <f>IF(L$2=$A1946,Data!I238,0)</f>
        <v>0</v>
      </c>
      <c r="M1946" s="168">
        <f>IF(M$2=$A1946,Data!J238,0)</f>
        <v>0</v>
      </c>
      <c r="N1946" s="168">
        <f>IF(N$2=$A1946,Data!K238,0)</f>
        <v>0</v>
      </c>
      <c r="O1946" s="168">
        <f>IF(O$2=$A1946,Data!L238,0)</f>
        <v>0</v>
      </c>
      <c r="P1946" s="168">
        <f>IF(P$2=$A1946,Data!M238,0)</f>
        <v>0</v>
      </c>
      <c r="Q1946" s="168">
        <f>IF(Q$2=$A1946,Data!N238,0)</f>
        <v>0</v>
      </c>
      <c r="R1946" s="169">
        <f>IF(R$2=$A1946,Data!O238,0)</f>
        <v>0</v>
      </c>
      <c r="S1946" s="169">
        <f>IF(S$2=$A1946,Data!P238,0)</f>
        <v>0</v>
      </c>
      <c r="T1946" s="169">
        <f>IF(T$2=$A1946,Data!Q238,0)</f>
        <v>0</v>
      </c>
      <c r="U1946" s="169">
        <f>IF(U$2=$A1946,Data!R238,0)</f>
        <v>0</v>
      </c>
      <c r="V1946" s="169">
        <f>IF(V$2=$A1946,Data!S238,0)</f>
        <v>0</v>
      </c>
      <c r="W1946" s="169">
        <f>IF(W$2=$A1946,Data!T238,0)</f>
        <v>0</v>
      </c>
      <c r="X1946" s="169">
        <f>IF(X$2=$A1946,Data!U238,0)</f>
        <v>0</v>
      </c>
      <c r="Y1946" s="169">
        <f>IF(Y$2=$A1946,Data!V238,0)</f>
        <v>0</v>
      </c>
      <c r="Z1946" s="169">
        <f>IF(Z$2=$A1946,Data!W238,0)</f>
        <v>0</v>
      </c>
      <c r="AA1946" s="169">
        <f>IF(AA$2=$A1946,Data!X238,0)</f>
        <v>0</v>
      </c>
      <c r="AB1946" s="169">
        <f>IF(AB$2=$A1946,Data!Y238,0)</f>
        <v>0</v>
      </c>
      <c r="AC1946" s="169">
        <f>IF(AC$2=$A1946,Data!Z238,0)</f>
        <v>0</v>
      </c>
      <c r="AD1946" s="170">
        <f>IF(AD$2=$A1946,Data!AA238,0)</f>
        <v>0</v>
      </c>
      <c r="AE1946" s="171">
        <f>IF(AE$2=$A1946,Data!AB238,0)</f>
        <v>0</v>
      </c>
      <c r="AF1946" s="170">
        <f>IF(AF$2=$A1946,Data!AC238,0)</f>
        <v>0</v>
      </c>
      <c r="AG1946" s="171">
        <f>IF(AG$2=$A1946,Data!AD238,0)</f>
        <v>0</v>
      </c>
      <c r="AH1946" s="170">
        <f>IF(AH$2=$A1946,Data!AE238,0)</f>
        <v>0</v>
      </c>
      <c r="AI1946" s="171">
        <f>IF(AI$2=$A1946,Data!AF238,0)</f>
        <v>0</v>
      </c>
      <c r="AJ1946" s="170">
        <f>IF(AJ$2=$A1946,Data!AG238,0)</f>
        <v>0</v>
      </c>
      <c r="AK1946" s="171">
        <f>IF(AK$2=$A1946,Data!AH238,0)</f>
        <v>0</v>
      </c>
      <c r="AL1946" s="170">
        <f>IF(AL$2=$A1946,Data!AI238,0)</f>
        <v>0</v>
      </c>
      <c r="AM1946" t="str">
        <f t="shared" si="60"/>
        <v>BA</v>
      </c>
      <c r="AN1946" t="e">
        <f>+INDEX(Validation!$D$4:$D$250,MATCH(Merge!B1946,Validation!$E$4:$E$250,0))</f>
        <v>#N/A</v>
      </c>
      <c r="AO1946" s="172">
        <f t="shared" si="61"/>
        <v>0</v>
      </c>
    </row>
    <row r="1947" spans="1:41" ht="15" x14ac:dyDescent="0.25">
      <c r="A1947">
        <f>Inputs!$H$15</f>
        <v>5</v>
      </c>
      <c r="B1947" t="str">
        <f>Inputs!$D$4</f>
        <v>Select Agency…</v>
      </c>
      <c r="C1947" s="166" t="str">
        <f>Inputs!$I$6</f>
        <v>(insert code)</v>
      </c>
      <c r="D1947" t="str">
        <f>IFERROR(INDEX(Inputs!$I$11:$I$19,MATCH(A1947,Inputs!$H$11:$H$19)),"")</f>
        <v>(insert code)</v>
      </c>
      <c r="E1947" t="s">
        <v>902</v>
      </c>
      <c r="F1947" s="168">
        <f>IF(F$2=$A1947,Data!C239,0)</f>
        <v>0</v>
      </c>
      <c r="G1947" s="168">
        <f>IF(G$2=$A1947,Data!D239,0)</f>
        <v>0</v>
      </c>
      <c r="H1947" s="168">
        <f>IF(H$2=$A1947,Data!E239,0)</f>
        <v>0</v>
      </c>
      <c r="I1947" s="168">
        <f>IF(I$2=$A1947,Data!F239,0)</f>
        <v>0</v>
      </c>
      <c r="J1947" s="168">
        <f>IF(J$2=$A1947,Data!G239,0)</f>
        <v>0</v>
      </c>
      <c r="K1947" s="168">
        <f>IF(K$2=$A1947,Data!H239,0)</f>
        <v>0</v>
      </c>
      <c r="L1947" s="168">
        <f>IF(L$2=$A1947,Data!I239,0)</f>
        <v>0</v>
      </c>
      <c r="M1947" s="168">
        <f>IF(M$2=$A1947,Data!J239,0)</f>
        <v>0</v>
      </c>
      <c r="N1947" s="168">
        <f>IF(N$2=$A1947,Data!K239,0)</f>
        <v>0</v>
      </c>
      <c r="O1947" s="168">
        <f>IF(O$2=$A1947,Data!L239,0)</f>
        <v>0</v>
      </c>
      <c r="P1947" s="168">
        <f>IF(P$2=$A1947,Data!M239,0)</f>
        <v>0</v>
      </c>
      <c r="Q1947" s="168">
        <f>IF(Q$2=$A1947,Data!N239,0)</f>
        <v>0</v>
      </c>
      <c r="R1947" s="169">
        <f>IF(R$2=$A1947,Data!O239,0)</f>
        <v>0</v>
      </c>
      <c r="S1947" s="169">
        <f>IF(S$2=$A1947,Data!P239,0)</f>
        <v>0</v>
      </c>
      <c r="T1947" s="169">
        <f>IF(T$2=$A1947,Data!Q239,0)</f>
        <v>0</v>
      </c>
      <c r="U1947" s="169">
        <f>IF(U$2=$A1947,Data!R239,0)</f>
        <v>0</v>
      </c>
      <c r="V1947" s="169">
        <f>IF(V$2=$A1947,Data!S239,0)</f>
        <v>0</v>
      </c>
      <c r="W1947" s="169">
        <f>IF(W$2=$A1947,Data!T239,0)</f>
        <v>0</v>
      </c>
      <c r="X1947" s="169">
        <f>IF(X$2=$A1947,Data!U239,0)</f>
        <v>0</v>
      </c>
      <c r="Y1947" s="169">
        <f>IF(Y$2=$A1947,Data!V239,0)</f>
        <v>0</v>
      </c>
      <c r="Z1947" s="169">
        <f>IF(Z$2=$A1947,Data!W239,0)</f>
        <v>0</v>
      </c>
      <c r="AA1947" s="169">
        <f>IF(AA$2=$A1947,Data!X239,0)</f>
        <v>0</v>
      </c>
      <c r="AB1947" s="169">
        <f>IF(AB$2=$A1947,Data!Y239,0)</f>
        <v>0</v>
      </c>
      <c r="AC1947" s="169">
        <f>IF(AC$2=$A1947,Data!Z239,0)</f>
        <v>0</v>
      </c>
      <c r="AD1947" s="170">
        <f>IF(AD$2=$A1947,Data!AA239,0)</f>
        <v>0</v>
      </c>
      <c r="AE1947" s="171">
        <f>IF(AE$2=$A1947,Data!AB239,0)</f>
        <v>0</v>
      </c>
      <c r="AF1947" s="170">
        <f>IF(AF$2=$A1947,Data!AC239,0)</f>
        <v>0</v>
      </c>
      <c r="AG1947" s="171">
        <f>IF(AG$2=$A1947,Data!AD239,0)</f>
        <v>0</v>
      </c>
      <c r="AH1947" s="170">
        <f>IF(AH$2=$A1947,Data!AE239,0)</f>
        <v>0</v>
      </c>
      <c r="AI1947" s="171">
        <f>IF(AI$2=$A1947,Data!AF239,0)</f>
        <v>0</v>
      </c>
      <c r="AJ1947" s="170">
        <f>IF(AJ$2=$A1947,Data!AG239,0)</f>
        <v>0</v>
      </c>
      <c r="AK1947" s="171">
        <f>IF(AK$2=$A1947,Data!AH239,0)</f>
        <v>0</v>
      </c>
      <c r="AL1947" s="170">
        <f>IF(AL$2=$A1947,Data!AI239,0)</f>
        <v>0</v>
      </c>
      <c r="AM1947" t="str">
        <f t="shared" si="60"/>
        <v>BA</v>
      </c>
      <c r="AN1947" t="e">
        <f>+INDEX(Validation!$D$4:$D$250,MATCH(Merge!B1947,Validation!$E$4:$E$250,0))</f>
        <v>#N/A</v>
      </c>
      <c r="AO1947" s="172">
        <f t="shared" si="61"/>
        <v>0</v>
      </c>
    </row>
    <row r="1948" spans="1:41" ht="15" x14ac:dyDescent="0.25">
      <c r="A1948">
        <f>Inputs!$H$15</f>
        <v>5</v>
      </c>
      <c r="B1948" t="str">
        <f>Inputs!$D$4</f>
        <v>Select Agency…</v>
      </c>
      <c r="C1948" s="166" t="str">
        <f>Inputs!$I$6</f>
        <v>(insert code)</v>
      </c>
      <c r="D1948" t="str">
        <f>IFERROR(INDEX(Inputs!$I$11:$I$19,MATCH(A1948,Inputs!$H$11:$H$19)),"")</f>
        <v>(insert code)</v>
      </c>
      <c r="E1948" t="s">
        <v>902</v>
      </c>
      <c r="F1948" s="168">
        <f>IF(F$2=$A1948,Data!C240,0)</f>
        <v>0</v>
      </c>
      <c r="G1948" s="168">
        <f>IF(G$2=$A1948,Data!D240,0)</f>
        <v>0</v>
      </c>
      <c r="H1948" s="168">
        <f>IF(H$2=$A1948,Data!E240,0)</f>
        <v>0</v>
      </c>
      <c r="I1948" s="168">
        <f>IF(I$2=$A1948,Data!F240,0)</f>
        <v>0</v>
      </c>
      <c r="J1948" s="168">
        <f>IF(J$2=$A1948,Data!G240,0)</f>
        <v>0</v>
      </c>
      <c r="K1948" s="168">
        <f>IF(K$2=$A1948,Data!H240,0)</f>
        <v>0</v>
      </c>
      <c r="L1948" s="168">
        <f>IF(L$2=$A1948,Data!I240,0)</f>
        <v>0</v>
      </c>
      <c r="M1948" s="168">
        <f>IF(M$2=$A1948,Data!J240,0)</f>
        <v>0</v>
      </c>
      <c r="N1948" s="168">
        <f>IF(N$2=$A1948,Data!K240,0)</f>
        <v>0</v>
      </c>
      <c r="O1948" s="168">
        <f>IF(O$2=$A1948,Data!L240,0)</f>
        <v>0</v>
      </c>
      <c r="P1948" s="168">
        <f>IF(P$2=$A1948,Data!M240,0)</f>
        <v>0</v>
      </c>
      <c r="Q1948" s="168">
        <f>IF(Q$2=$A1948,Data!N240,0)</f>
        <v>0</v>
      </c>
      <c r="R1948" s="169">
        <f>IF(R$2=$A1948,Data!O240,0)</f>
        <v>0</v>
      </c>
      <c r="S1948" s="169">
        <f>IF(S$2=$A1948,Data!P240,0)</f>
        <v>0</v>
      </c>
      <c r="T1948" s="169">
        <f>IF(T$2=$A1948,Data!Q240,0)</f>
        <v>0</v>
      </c>
      <c r="U1948" s="169">
        <f>IF(U$2=$A1948,Data!R240,0)</f>
        <v>0</v>
      </c>
      <c r="V1948" s="169">
        <f>IF(V$2=$A1948,Data!S240,0)</f>
        <v>0</v>
      </c>
      <c r="W1948" s="169">
        <f>IF(W$2=$A1948,Data!T240,0)</f>
        <v>0</v>
      </c>
      <c r="X1948" s="169">
        <f>IF(X$2=$A1948,Data!U240,0)</f>
        <v>0</v>
      </c>
      <c r="Y1948" s="169">
        <f>IF(Y$2=$A1948,Data!V240,0)</f>
        <v>0</v>
      </c>
      <c r="Z1948" s="169">
        <f>IF(Z$2=$A1948,Data!W240,0)</f>
        <v>0</v>
      </c>
      <c r="AA1948" s="169">
        <f>IF(AA$2=$A1948,Data!X240,0)</f>
        <v>0</v>
      </c>
      <c r="AB1948" s="169">
        <f>IF(AB$2=$A1948,Data!Y240,0)</f>
        <v>0</v>
      </c>
      <c r="AC1948" s="169">
        <f>IF(AC$2=$A1948,Data!Z240,0)</f>
        <v>0</v>
      </c>
      <c r="AD1948" s="170">
        <f>IF(AD$2=$A1948,Data!AA240,0)</f>
        <v>0</v>
      </c>
      <c r="AE1948" s="171">
        <f>IF(AE$2=$A1948,Data!AB240,0)</f>
        <v>0</v>
      </c>
      <c r="AF1948" s="170">
        <f>IF(AF$2=$A1948,Data!AC240,0)</f>
        <v>0</v>
      </c>
      <c r="AG1948" s="171">
        <f>IF(AG$2=$A1948,Data!AD240,0)</f>
        <v>0</v>
      </c>
      <c r="AH1948" s="170">
        <f>IF(AH$2=$A1948,Data!AE240,0)</f>
        <v>0</v>
      </c>
      <c r="AI1948" s="171">
        <f>IF(AI$2=$A1948,Data!AF240,0)</f>
        <v>0</v>
      </c>
      <c r="AJ1948" s="170">
        <f>IF(AJ$2=$A1948,Data!AG240,0)</f>
        <v>0</v>
      </c>
      <c r="AK1948" s="171">
        <f>IF(AK$2=$A1948,Data!AH240,0)</f>
        <v>0</v>
      </c>
      <c r="AL1948" s="170">
        <f>IF(AL$2=$A1948,Data!AI240,0)</f>
        <v>0</v>
      </c>
      <c r="AM1948" t="str">
        <f t="shared" si="60"/>
        <v>BA</v>
      </c>
      <c r="AN1948" t="e">
        <f>+INDEX(Validation!$D$4:$D$250,MATCH(Merge!B1948,Validation!$E$4:$E$250,0))</f>
        <v>#N/A</v>
      </c>
      <c r="AO1948" s="172">
        <f t="shared" si="61"/>
        <v>0</v>
      </c>
    </row>
    <row r="1949" spans="1:41" ht="15" x14ac:dyDescent="0.25">
      <c r="A1949">
        <f>Inputs!$H$15</f>
        <v>5</v>
      </c>
      <c r="B1949" t="str">
        <f>Inputs!$D$4</f>
        <v>Select Agency…</v>
      </c>
      <c r="C1949" s="166" t="str">
        <f>Inputs!$I$6</f>
        <v>(insert code)</v>
      </c>
      <c r="D1949" t="str">
        <f>IFERROR(INDEX(Inputs!$I$11:$I$19,MATCH(A1949,Inputs!$H$11:$H$19)),"")</f>
        <v>(insert code)</v>
      </c>
      <c r="E1949" t="s">
        <v>902</v>
      </c>
      <c r="F1949" s="168">
        <f>IF(F$2=$A1949,Data!C241,0)</f>
        <v>0</v>
      </c>
      <c r="G1949" s="168">
        <f>IF(G$2=$A1949,Data!D241,0)</f>
        <v>0</v>
      </c>
      <c r="H1949" s="168">
        <f>IF(H$2=$A1949,Data!E241,0)</f>
        <v>0</v>
      </c>
      <c r="I1949" s="168">
        <f>IF(I$2=$A1949,Data!F241,0)</f>
        <v>0</v>
      </c>
      <c r="J1949" s="168">
        <f>IF(J$2=$A1949,Data!G241,0)</f>
        <v>0</v>
      </c>
      <c r="K1949" s="168">
        <f>IF(K$2=$A1949,Data!H241,0)</f>
        <v>0</v>
      </c>
      <c r="L1949" s="168">
        <f>IF(L$2=$A1949,Data!I241,0)</f>
        <v>0</v>
      </c>
      <c r="M1949" s="168">
        <f>IF(M$2=$A1949,Data!J241,0)</f>
        <v>0</v>
      </c>
      <c r="N1949" s="168">
        <f>IF(N$2=$A1949,Data!K241,0)</f>
        <v>0</v>
      </c>
      <c r="O1949" s="168">
        <f>IF(O$2=$A1949,Data!L241,0)</f>
        <v>0</v>
      </c>
      <c r="P1949" s="168">
        <f>IF(P$2=$A1949,Data!M241,0)</f>
        <v>0</v>
      </c>
      <c r="Q1949" s="168">
        <f>IF(Q$2=$A1949,Data!N241,0)</f>
        <v>0</v>
      </c>
      <c r="R1949" s="169">
        <f>IF(R$2=$A1949,Data!O241,0)</f>
        <v>0</v>
      </c>
      <c r="S1949" s="169">
        <f>IF(S$2=$A1949,Data!P241,0)</f>
        <v>0</v>
      </c>
      <c r="T1949" s="169">
        <f>IF(T$2=$A1949,Data!Q241,0)</f>
        <v>0</v>
      </c>
      <c r="U1949" s="169">
        <f>IF(U$2=$A1949,Data!R241,0)</f>
        <v>0</v>
      </c>
      <c r="V1949" s="169">
        <f>IF(V$2=$A1949,Data!S241,0)</f>
        <v>0</v>
      </c>
      <c r="W1949" s="169">
        <f>IF(W$2=$A1949,Data!T241,0)</f>
        <v>0</v>
      </c>
      <c r="X1949" s="169">
        <f>IF(X$2=$A1949,Data!U241,0)</f>
        <v>0</v>
      </c>
      <c r="Y1949" s="169">
        <f>IF(Y$2=$A1949,Data!V241,0)</f>
        <v>0</v>
      </c>
      <c r="Z1949" s="169">
        <f>IF(Z$2=$A1949,Data!W241,0)</f>
        <v>0</v>
      </c>
      <c r="AA1949" s="169">
        <f>IF(AA$2=$A1949,Data!X241,0)</f>
        <v>0</v>
      </c>
      <c r="AB1949" s="169">
        <f>IF(AB$2=$A1949,Data!Y241,0)</f>
        <v>0</v>
      </c>
      <c r="AC1949" s="169">
        <f>IF(AC$2=$A1949,Data!Z241,0)</f>
        <v>0</v>
      </c>
      <c r="AD1949" s="170">
        <f>IF(AD$2=$A1949,Data!AA241,0)</f>
        <v>0</v>
      </c>
      <c r="AE1949" s="171">
        <f>IF(AE$2=$A1949,Data!AB241,0)</f>
        <v>0</v>
      </c>
      <c r="AF1949" s="170">
        <f>IF(AF$2=$A1949,Data!AC241,0)</f>
        <v>0</v>
      </c>
      <c r="AG1949" s="171">
        <f>IF(AG$2=$A1949,Data!AD241,0)</f>
        <v>0</v>
      </c>
      <c r="AH1949" s="170">
        <f>IF(AH$2=$A1949,Data!AE241,0)</f>
        <v>0</v>
      </c>
      <c r="AI1949" s="171">
        <f>IF(AI$2=$A1949,Data!AF241,0)</f>
        <v>0</v>
      </c>
      <c r="AJ1949" s="170">
        <f>IF(AJ$2=$A1949,Data!AG241,0)</f>
        <v>0</v>
      </c>
      <c r="AK1949" s="171">
        <f>IF(AK$2=$A1949,Data!AH241,0)</f>
        <v>0</v>
      </c>
      <c r="AL1949" s="170">
        <f>IF(AL$2=$A1949,Data!AI241,0)</f>
        <v>0</v>
      </c>
      <c r="AM1949" t="str">
        <f t="shared" si="60"/>
        <v>BA</v>
      </c>
      <c r="AN1949" t="e">
        <f>+INDEX(Validation!$D$4:$D$250,MATCH(Merge!B1949,Validation!$E$4:$E$250,0))</f>
        <v>#N/A</v>
      </c>
      <c r="AO1949" s="172">
        <f t="shared" si="61"/>
        <v>0</v>
      </c>
    </row>
    <row r="1950" spans="1:41" ht="15" x14ac:dyDescent="0.25">
      <c r="A1950">
        <f>Inputs!$H$15</f>
        <v>5</v>
      </c>
      <c r="B1950" t="str">
        <f>Inputs!$D$4</f>
        <v>Select Agency…</v>
      </c>
      <c r="C1950" s="166" t="str">
        <f>Inputs!$I$6</f>
        <v>(insert code)</v>
      </c>
      <c r="D1950" t="str">
        <f>IFERROR(INDEX(Inputs!$I$11:$I$19,MATCH(A1950,Inputs!$H$11:$H$19)),"")</f>
        <v>(insert code)</v>
      </c>
      <c r="E1950" t="s">
        <v>902</v>
      </c>
      <c r="F1950" s="168">
        <f>IF(F$2=$A1950,Data!C242,0)</f>
        <v>0</v>
      </c>
      <c r="G1950" s="168">
        <f>IF(G$2=$A1950,Data!D242,0)</f>
        <v>0</v>
      </c>
      <c r="H1950" s="168">
        <f>IF(H$2=$A1950,Data!E242,0)</f>
        <v>0</v>
      </c>
      <c r="I1950" s="168">
        <f>IF(I$2=$A1950,Data!F242,0)</f>
        <v>0</v>
      </c>
      <c r="J1950" s="168">
        <f>IF(J$2=$A1950,Data!G242,0)</f>
        <v>0</v>
      </c>
      <c r="K1950" s="168">
        <f>IF(K$2=$A1950,Data!H242,0)</f>
        <v>0</v>
      </c>
      <c r="L1950" s="168">
        <f>IF(L$2=$A1950,Data!I242,0)</f>
        <v>0</v>
      </c>
      <c r="M1950" s="168">
        <f>IF(M$2=$A1950,Data!J242,0)</f>
        <v>0</v>
      </c>
      <c r="N1950" s="168">
        <f>IF(N$2=$A1950,Data!K242,0)</f>
        <v>0</v>
      </c>
      <c r="O1950" s="168">
        <f>IF(O$2=$A1950,Data!L242,0)</f>
        <v>0</v>
      </c>
      <c r="P1950" s="168">
        <f>IF(P$2=$A1950,Data!M242,0)</f>
        <v>0</v>
      </c>
      <c r="Q1950" s="168">
        <f>IF(Q$2=$A1950,Data!N242,0)</f>
        <v>0</v>
      </c>
      <c r="R1950" s="169">
        <f>IF(R$2=$A1950,Data!O242,0)</f>
        <v>0</v>
      </c>
      <c r="S1950" s="169">
        <f>IF(S$2=$A1950,Data!P242,0)</f>
        <v>0</v>
      </c>
      <c r="T1950" s="169">
        <f>IF(T$2=$A1950,Data!Q242,0)</f>
        <v>0</v>
      </c>
      <c r="U1950" s="169">
        <f>IF(U$2=$A1950,Data!R242,0)</f>
        <v>0</v>
      </c>
      <c r="V1950" s="169">
        <f>IF(V$2=$A1950,Data!S242,0)</f>
        <v>0</v>
      </c>
      <c r="W1950" s="169">
        <f>IF(W$2=$A1950,Data!T242,0)</f>
        <v>0</v>
      </c>
      <c r="X1950" s="169">
        <f>IF(X$2=$A1950,Data!U242,0)</f>
        <v>0</v>
      </c>
      <c r="Y1950" s="169">
        <f>IF(Y$2=$A1950,Data!V242,0)</f>
        <v>0</v>
      </c>
      <c r="Z1950" s="169">
        <f>IF(Z$2=$A1950,Data!W242,0)</f>
        <v>0</v>
      </c>
      <c r="AA1950" s="169">
        <f>IF(AA$2=$A1950,Data!X242,0)</f>
        <v>0</v>
      </c>
      <c r="AB1950" s="169">
        <f>IF(AB$2=$A1950,Data!Y242,0)</f>
        <v>0</v>
      </c>
      <c r="AC1950" s="169">
        <f>IF(AC$2=$A1950,Data!Z242,0)</f>
        <v>0</v>
      </c>
      <c r="AD1950" s="170">
        <f>IF(AD$2=$A1950,Data!AA242,0)</f>
        <v>0</v>
      </c>
      <c r="AE1950" s="171">
        <f>IF(AE$2=$A1950,Data!AB242,0)</f>
        <v>0</v>
      </c>
      <c r="AF1950" s="170">
        <f>IF(AF$2=$A1950,Data!AC242,0)</f>
        <v>0</v>
      </c>
      <c r="AG1950" s="171">
        <f>IF(AG$2=$A1950,Data!AD242,0)</f>
        <v>0</v>
      </c>
      <c r="AH1950" s="170">
        <f>IF(AH$2=$A1950,Data!AE242,0)</f>
        <v>0</v>
      </c>
      <c r="AI1950" s="171">
        <f>IF(AI$2=$A1950,Data!AF242,0)</f>
        <v>0</v>
      </c>
      <c r="AJ1950" s="170">
        <f>IF(AJ$2=$A1950,Data!AG242,0)</f>
        <v>0</v>
      </c>
      <c r="AK1950" s="171">
        <f>IF(AK$2=$A1950,Data!AH242,0)</f>
        <v>0</v>
      </c>
      <c r="AL1950" s="170">
        <f>IF(AL$2=$A1950,Data!AI242,0)</f>
        <v>0</v>
      </c>
      <c r="AM1950" t="str">
        <f t="shared" si="60"/>
        <v>BA</v>
      </c>
      <c r="AN1950" t="e">
        <f>+INDEX(Validation!$D$4:$D$250,MATCH(Merge!B1950,Validation!$E$4:$E$250,0))</f>
        <v>#N/A</v>
      </c>
      <c r="AO1950" s="172">
        <f t="shared" si="61"/>
        <v>0</v>
      </c>
    </row>
    <row r="1951" spans="1:41" ht="15" x14ac:dyDescent="0.25">
      <c r="A1951">
        <f>Inputs!$H$15</f>
        <v>5</v>
      </c>
      <c r="B1951" t="str">
        <f>Inputs!$D$4</f>
        <v>Select Agency…</v>
      </c>
      <c r="C1951" s="166" t="str">
        <f>Inputs!$I$6</f>
        <v>(insert code)</v>
      </c>
      <c r="D1951" t="str">
        <f>IFERROR(INDEX(Inputs!$I$11:$I$19,MATCH(A1951,Inputs!$H$11:$H$19)),"")</f>
        <v>(insert code)</v>
      </c>
      <c r="E1951" t="s">
        <v>902</v>
      </c>
      <c r="F1951" s="168">
        <f>IF(F$2=$A1951,Data!C243,0)</f>
        <v>0</v>
      </c>
      <c r="G1951" s="168">
        <f>IF(G$2=$A1951,Data!D243,0)</f>
        <v>0</v>
      </c>
      <c r="H1951" s="168">
        <f>IF(H$2=$A1951,Data!E243,0)</f>
        <v>0</v>
      </c>
      <c r="I1951" s="168">
        <f>IF(I$2=$A1951,Data!F243,0)</f>
        <v>0</v>
      </c>
      <c r="J1951" s="168">
        <f>IF(J$2=$A1951,Data!G243,0)</f>
        <v>0</v>
      </c>
      <c r="K1951" s="168">
        <f>IF(K$2=$A1951,Data!H243,0)</f>
        <v>0</v>
      </c>
      <c r="L1951" s="168">
        <f>IF(L$2=$A1951,Data!I243,0)</f>
        <v>0</v>
      </c>
      <c r="M1951" s="168">
        <f>IF(M$2=$A1951,Data!J243,0)</f>
        <v>0</v>
      </c>
      <c r="N1951" s="168">
        <f>IF(N$2=$A1951,Data!K243,0)</f>
        <v>0</v>
      </c>
      <c r="O1951" s="168">
        <f>IF(O$2=$A1951,Data!L243,0)</f>
        <v>0</v>
      </c>
      <c r="P1951" s="168">
        <f>IF(P$2=$A1951,Data!M243,0)</f>
        <v>0</v>
      </c>
      <c r="Q1951" s="168">
        <f>IF(Q$2=$A1951,Data!N243,0)</f>
        <v>0</v>
      </c>
      <c r="R1951" s="169">
        <f>IF(R$2=$A1951,Data!O243,0)</f>
        <v>0</v>
      </c>
      <c r="S1951" s="169">
        <f>IF(S$2=$A1951,Data!P243,0)</f>
        <v>0</v>
      </c>
      <c r="T1951" s="169">
        <f>IF(T$2=$A1951,Data!Q243,0)</f>
        <v>0</v>
      </c>
      <c r="U1951" s="169">
        <f>IF(U$2=$A1951,Data!R243,0)</f>
        <v>0</v>
      </c>
      <c r="V1951" s="169">
        <f>IF(V$2=$A1951,Data!S243,0)</f>
        <v>0</v>
      </c>
      <c r="W1951" s="169">
        <f>IF(W$2=$A1951,Data!T243,0)</f>
        <v>0</v>
      </c>
      <c r="X1951" s="169">
        <f>IF(X$2=$A1951,Data!U243,0)</f>
        <v>0</v>
      </c>
      <c r="Y1951" s="169">
        <f>IF(Y$2=$A1951,Data!V243,0)</f>
        <v>0</v>
      </c>
      <c r="Z1951" s="169">
        <f>IF(Z$2=$A1951,Data!W243,0)</f>
        <v>0</v>
      </c>
      <c r="AA1951" s="169">
        <f>IF(AA$2=$A1951,Data!X243,0)</f>
        <v>0</v>
      </c>
      <c r="AB1951" s="169">
        <f>IF(AB$2=$A1951,Data!Y243,0)</f>
        <v>0</v>
      </c>
      <c r="AC1951" s="169">
        <f>IF(AC$2=$A1951,Data!Z243,0)</f>
        <v>0</v>
      </c>
      <c r="AD1951" s="170">
        <f>IF(AD$2=$A1951,Data!AA243,0)</f>
        <v>0</v>
      </c>
      <c r="AE1951" s="171">
        <f>IF(AE$2=$A1951,Data!AB243,0)</f>
        <v>0</v>
      </c>
      <c r="AF1951" s="170">
        <f>IF(AF$2=$A1951,Data!AC243,0)</f>
        <v>0</v>
      </c>
      <c r="AG1951" s="171">
        <f>IF(AG$2=$A1951,Data!AD243,0)</f>
        <v>0</v>
      </c>
      <c r="AH1951" s="170">
        <f>IF(AH$2=$A1951,Data!AE243,0)</f>
        <v>0</v>
      </c>
      <c r="AI1951" s="171">
        <f>IF(AI$2=$A1951,Data!AF243,0)</f>
        <v>0</v>
      </c>
      <c r="AJ1951" s="170">
        <f>IF(AJ$2=$A1951,Data!AG243,0)</f>
        <v>0</v>
      </c>
      <c r="AK1951" s="171">
        <f>IF(AK$2=$A1951,Data!AH243,0)</f>
        <v>0</v>
      </c>
      <c r="AL1951" s="170">
        <f>IF(AL$2=$A1951,Data!AI243,0)</f>
        <v>0</v>
      </c>
      <c r="AM1951" t="str">
        <f t="shared" si="60"/>
        <v>BA</v>
      </c>
      <c r="AN1951" t="e">
        <f>+INDEX(Validation!$D$4:$D$250,MATCH(Merge!B1951,Validation!$E$4:$E$250,0))</f>
        <v>#N/A</v>
      </c>
      <c r="AO1951" s="172">
        <f t="shared" si="61"/>
        <v>0</v>
      </c>
    </row>
    <row r="1952" spans="1:41" ht="15" x14ac:dyDescent="0.25">
      <c r="A1952">
        <f>Inputs!$H$15</f>
        <v>5</v>
      </c>
      <c r="B1952" t="str">
        <f>Inputs!$D$4</f>
        <v>Select Agency…</v>
      </c>
      <c r="C1952" s="166" t="str">
        <f>Inputs!$I$6</f>
        <v>(insert code)</v>
      </c>
      <c r="D1952" t="str">
        <f>IFERROR(INDEX(Inputs!$I$11:$I$19,MATCH(A1952,Inputs!$H$11:$H$19)),"")</f>
        <v>(insert code)</v>
      </c>
      <c r="E1952" t="s">
        <v>902</v>
      </c>
      <c r="F1952" s="168">
        <f>IF(F$2=$A1952,Data!C244,0)</f>
        <v>0</v>
      </c>
      <c r="G1952" s="168">
        <f>IF(G$2=$A1952,Data!D244,0)</f>
        <v>0</v>
      </c>
      <c r="H1952" s="168">
        <f>IF(H$2=$A1952,Data!E244,0)</f>
        <v>0</v>
      </c>
      <c r="I1952" s="168">
        <f>IF(I$2=$A1952,Data!F244,0)</f>
        <v>0</v>
      </c>
      <c r="J1952" s="168">
        <f>IF(J$2=$A1952,Data!G244,0)</f>
        <v>0</v>
      </c>
      <c r="K1952" s="168">
        <f>IF(K$2=$A1952,Data!H244,0)</f>
        <v>0</v>
      </c>
      <c r="L1952" s="168">
        <f>IF(L$2=$A1952,Data!I244,0)</f>
        <v>0</v>
      </c>
      <c r="M1952" s="168">
        <f>IF(M$2=$A1952,Data!J244,0)</f>
        <v>0</v>
      </c>
      <c r="N1952" s="168">
        <f>IF(N$2=$A1952,Data!K244,0)</f>
        <v>0</v>
      </c>
      <c r="O1952" s="168">
        <f>IF(O$2=$A1952,Data!L244,0)</f>
        <v>0</v>
      </c>
      <c r="P1952" s="168">
        <f>IF(P$2=$A1952,Data!M244,0)</f>
        <v>0</v>
      </c>
      <c r="Q1952" s="168">
        <f>IF(Q$2=$A1952,Data!N244,0)</f>
        <v>0</v>
      </c>
      <c r="R1952" s="169">
        <f>IF(R$2=$A1952,Data!O244,0)</f>
        <v>0</v>
      </c>
      <c r="S1952" s="169">
        <f>IF(S$2=$A1952,Data!P244,0)</f>
        <v>0</v>
      </c>
      <c r="T1952" s="169">
        <f>IF(T$2=$A1952,Data!Q244,0)</f>
        <v>0</v>
      </c>
      <c r="U1952" s="169">
        <f>IF(U$2=$A1952,Data!R244,0)</f>
        <v>0</v>
      </c>
      <c r="V1952" s="169">
        <f>IF(V$2=$A1952,Data!S244,0)</f>
        <v>0</v>
      </c>
      <c r="W1952" s="169">
        <f>IF(W$2=$A1952,Data!T244,0)</f>
        <v>0</v>
      </c>
      <c r="X1952" s="169">
        <f>IF(X$2=$A1952,Data!U244,0)</f>
        <v>0</v>
      </c>
      <c r="Y1952" s="169">
        <f>IF(Y$2=$A1952,Data!V244,0)</f>
        <v>0</v>
      </c>
      <c r="Z1952" s="169">
        <f>IF(Z$2=$A1952,Data!W244,0)</f>
        <v>0</v>
      </c>
      <c r="AA1952" s="169">
        <f>IF(AA$2=$A1952,Data!X244,0)</f>
        <v>0</v>
      </c>
      <c r="AB1952" s="169">
        <f>IF(AB$2=$A1952,Data!Y244,0)</f>
        <v>0</v>
      </c>
      <c r="AC1952" s="169">
        <f>IF(AC$2=$A1952,Data!Z244,0)</f>
        <v>0</v>
      </c>
      <c r="AD1952" s="170">
        <f>IF(AD$2=$A1952,Data!AA244,0)</f>
        <v>0</v>
      </c>
      <c r="AE1952" s="171">
        <f>IF(AE$2=$A1952,Data!AB244,0)</f>
        <v>0</v>
      </c>
      <c r="AF1952" s="170">
        <f>IF(AF$2=$A1952,Data!AC244,0)</f>
        <v>0</v>
      </c>
      <c r="AG1952" s="171">
        <f>IF(AG$2=$A1952,Data!AD244,0)</f>
        <v>0</v>
      </c>
      <c r="AH1952" s="170">
        <f>IF(AH$2=$A1952,Data!AE244,0)</f>
        <v>0</v>
      </c>
      <c r="AI1952" s="171">
        <f>IF(AI$2=$A1952,Data!AF244,0)</f>
        <v>0</v>
      </c>
      <c r="AJ1952" s="170">
        <f>IF(AJ$2=$A1952,Data!AG244,0)</f>
        <v>0</v>
      </c>
      <c r="AK1952" s="171">
        <f>IF(AK$2=$A1952,Data!AH244,0)</f>
        <v>0</v>
      </c>
      <c r="AL1952" s="170">
        <f>IF(AL$2=$A1952,Data!AI244,0)</f>
        <v>0</v>
      </c>
      <c r="AM1952" t="str">
        <f t="shared" si="60"/>
        <v>BA</v>
      </c>
      <c r="AN1952" t="e">
        <f>+INDEX(Validation!$D$4:$D$250,MATCH(Merge!B1952,Validation!$E$4:$E$250,0))</f>
        <v>#N/A</v>
      </c>
      <c r="AO1952" s="172">
        <f t="shared" si="61"/>
        <v>0</v>
      </c>
    </row>
    <row r="1953" spans="1:41" ht="15" x14ac:dyDescent="0.25">
      <c r="A1953">
        <f>Inputs!$H$15</f>
        <v>5</v>
      </c>
      <c r="B1953" t="str">
        <f>Inputs!$D$4</f>
        <v>Select Agency…</v>
      </c>
      <c r="C1953" s="166" t="str">
        <f>Inputs!$I$6</f>
        <v>(insert code)</v>
      </c>
      <c r="D1953" t="str">
        <f>IFERROR(INDEX(Inputs!$I$11:$I$19,MATCH(A1953,Inputs!$H$11:$H$19)),"")</f>
        <v>(insert code)</v>
      </c>
      <c r="E1953" t="s">
        <v>902</v>
      </c>
      <c r="F1953" s="168">
        <f>IF(F$2=$A1953,Data!C245,0)</f>
        <v>0</v>
      </c>
      <c r="G1953" s="168">
        <f>IF(G$2=$A1953,Data!D245,0)</f>
        <v>0</v>
      </c>
      <c r="H1953" s="168">
        <f>IF(H$2=$A1953,Data!E245,0)</f>
        <v>0</v>
      </c>
      <c r="I1953" s="168">
        <f>IF(I$2=$A1953,Data!F245,0)</f>
        <v>0</v>
      </c>
      <c r="J1953" s="168">
        <f>IF(J$2=$A1953,Data!G245,0)</f>
        <v>0</v>
      </c>
      <c r="K1953" s="168">
        <f>IF(K$2=$A1953,Data!H245,0)</f>
        <v>0</v>
      </c>
      <c r="L1953" s="168">
        <f>IF(L$2=$A1953,Data!I245,0)</f>
        <v>0</v>
      </c>
      <c r="M1953" s="168">
        <f>IF(M$2=$A1953,Data!J245,0)</f>
        <v>0</v>
      </c>
      <c r="N1953" s="168">
        <f>IF(N$2=$A1953,Data!K245,0)</f>
        <v>0</v>
      </c>
      <c r="O1953" s="168">
        <f>IF(O$2=$A1953,Data!L245,0)</f>
        <v>0</v>
      </c>
      <c r="P1953" s="168">
        <f>IF(P$2=$A1953,Data!M245,0)</f>
        <v>0</v>
      </c>
      <c r="Q1953" s="168">
        <f>IF(Q$2=$A1953,Data!N245,0)</f>
        <v>0</v>
      </c>
      <c r="R1953" s="169">
        <f>IF(R$2=$A1953,Data!O245,0)</f>
        <v>0</v>
      </c>
      <c r="S1953" s="169">
        <f>IF(S$2=$A1953,Data!P245,0)</f>
        <v>0</v>
      </c>
      <c r="T1953" s="169">
        <f>IF(T$2=$A1953,Data!Q245,0)</f>
        <v>0</v>
      </c>
      <c r="U1953" s="169">
        <f>IF(U$2=$A1953,Data!R245,0)</f>
        <v>0</v>
      </c>
      <c r="V1953" s="169">
        <f>IF(V$2=$A1953,Data!S245,0)</f>
        <v>0</v>
      </c>
      <c r="W1953" s="169">
        <f>IF(W$2=$A1953,Data!T245,0)</f>
        <v>0</v>
      </c>
      <c r="X1953" s="169">
        <f>IF(X$2=$A1953,Data!U245,0)</f>
        <v>0</v>
      </c>
      <c r="Y1953" s="169">
        <f>IF(Y$2=$A1953,Data!V245,0)</f>
        <v>0</v>
      </c>
      <c r="Z1953" s="169">
        <f>IF(Z$2=$A1953,Data!W245,0)</f>
        <v>0</v>
      </c>
      <c r="AA1953" s="169">
        <f>IF(AA$2=$A1953,Data!X245,0)</f>
        <v>0</v>
      </c>
      <c r="AB1953" s="169">
        <f>IF(AB$2=$A1953,Data!Y245,0)</f>
        <v>0</v>
      </c>
      <c r="AC1953" s="169">
        <f>IF(AC$2=$A1953,Data!Z245,0)</f>
        <v>0</v>
      </c>
      <c r="AD1953" s="170">
        <f>IF(AD$2=$A1953,Data!AA245,0)</f>
        <v>0</v>
      </c>
      <c r="AE1953" s="171">
        <f>IF(AE$2=$A1953,Data!AB245,0)</f>
        <v>0</v>
      </c>
      <c r="AF1953" s="170">
        <f>IF(AF$2=$A1953,Data!AC245,0)</f>
        <v>0</v>
      </c>
      <c r="AG1953" s="171">
        <f>IF(AG$2=$A1953,Data!AD245,0)</f>
        <v>0</v>
      </c>
      <c r="AH1953" s="170">
        <f>IF(AH$2=$A1953,Data!AE245,0)</f>
        <v>0</v>
      </c>
      <c r="AI1953" s="171">
        <f>IF(AI$2=$A1953,Data!AF245,0)</f>
        <v>0</v>
      </c>
      <c r="AJ1953" s="170">
        <f>IF(AJ$2=$A1953,Data!AG245,0)</f>
        <v>0</v>
      </c>
      <c r="AK1953" s="171">
        <f>IF(AK$2=$A1953,Data!AH245,0)</f>
        <v>0</v>
      </c>
      <c r="AL1953" s="170">
        <f>IF(AL$2=$A1953,Data!AI245,0)</f>
        <v>0</v>
      </c>
      <c r="AM1953" t="str">
        <f t="shared" si="60"/>
        <v>BA</v>
      </c>
      <c r="AN1953" t="e">
        <f>+INDEX(Validation!$D$4:$D$250,MATCH(Merge!B1953,Validation!$E$4:$E$250,0))</f>
        <v>#N/A</v>
      </c>
      <c r="AO1953" s="172">
        <f t="shared" si="61"/>
        <v>0</v>
      </c>
    </row>
    <row r="1954" spans="1:41" ht="15" x14ac:dyDescent="0.25">
      <c r="A1954">
        <f>Inputs!$H$15</f>
        <v>5</v>
      </c>
      <c r="B1954" t="str">
        <f>Inputs!$D$4</f>
        <v>Select Agency…</v>
      </c>
      <c r="C1954" s="166" t="str">
        <f>Inputs!$I$6</f>
        <v>(insert code)</v>
      </c>
      <c r="D1954" t="str">
        <f>IFERROR(INDEX(Inputs!$I$11:$I$19,MATCH(A1954,Inputs!$H$11:$H$19)),"")</f>
        <v>(insert code)</v>
      </c>
      <c r="E1954" t="s">
        <v>902</v>
      </c>
      <c r="F1954" s="168">
        <f>IF(F$2=$A1954,Data!C246,0)</f>
        <v>0</v>
      </c>
      <c r="G1954" s="168">
        <f>IF(G$2=$A1954,Data!D246,0)</f>
        <v>0</v>
      </c>
      <c r="H1954" s="168">
        <f>IF(H$2=$A1954,Data!E246,0)</f>
        <v>0</v>
      </c>
      <c r="I1954" s="168">
        <f>IF(I$2=$A1954,Data!F246,0)</f>
        <v>0</v>
      </c>
      <c r="J1954" s="168">
        <f>IF(J$2=$A1954,Data!G246,0)</f>
        <v>0</v>
      </c>
      <c r="K1954" s="168">
        <f>IF(K$2=$A1954,Data!H246,0)</f>
        <v>0</v>
      </c>
      <c r="L1954" s="168">
        <f>IF(L$2=$A1954,Data!I246,0)</f>
        <v>0</v>
      </c>
      <c r="M1954" s="168">
        <f>IF(M$2=$A1954,Data!J246,0)</f>
        <v>0</v>
      </c>
      <c r="N1954" s="168">
        <f>IF(N$2=$A1954,Data!K246,0)</f>
        <v>0</v>
      </c>
      <c r="O1954" s="168">
        <f>IF(O$2=$A1954,Data!L246,0)</f>
        <v>0</v>
      </c>
      <c r="P1954" s="168">
        <f>IF(P$2=$A1954,Data!M246,0)</f>
        <v>0</v>
      </c>
      <c r="Q1954" s="168">
        <f>IF(Q$2=$A1954,Data!N246,0)</f>
        <v>0</v>
      </c>
      <c r="R1954" s="169">
        <f>IF(R$2=$A1954,Data!O246,0)</f>
        <v>0</v>
      </c>
      <c r="S1954" s="169">
        <f>IF(S$2=$A1954,Data!P246,0)</f>
        <v>0</v>
      </c>
      <c r="T1954" s="169">
        <f>IF(T$2=$A1954,Data!Q246,0)</f>
        <v>0</v>
      </c>
      <c r="U1954" s="169">
        <f>IF(U$2=$A1954,Data!R246,0)</f>
        <v>0</v>
      </c>
      <c r="V1954" s="169">
        <f>IF(V$2=$A1954,Data!S246,0)</f>
        <v>0</v>
      </c>
      <c r="W1954" s="169">
        <f>IF(W$2=$A1954,Data!T246,0)</f>
        <v>0</v>
      </c>
      <c r="X1954" s="169">
        <f>IF(X$2=$A1954,Data!U246,0)</f>
        <v>0</v>
      </c>
      <c r="Y1954" s="169">
        <f>IF(Y$2=$A1954,Data!V246,0)</f>
        <v>0</v>
      </c>
      <c r="Z1954" s="169">
        <f>IF(Z$2=$A1954,Data!W246,0)</f>
        <v>0</v>
      </c>
      <c r="AA1954" s="169">
        <f>IF(AA$2=$A1954,Data!X246,0)</f>
        <v>0</v>
      </c>
      <c r="AB1954" s="169">
        <f>IF(AB$2=$A1954,Data!Y246,0)</f>
        <v>0</v>
      </c>
      <c r="AC1954" s="169">
        <f>IF(AC$2=$A1954,Data!Z246,0)</f>
        <v>0</v>
      </c>
      <c r="AD1954" s="170">
        <f>IF(AD$2=$A1954,Data!AA246,0)</f>
        <v>0</v>
      </c>
      <c r="AE1954" s="171">
        <f>IF(AE$2=$A1954,Data!AB246,0)</f>
        <v>0</v>
      </c>
      <c r="AF1954" s="170">
        <f>IF(AF$2=$A1954,Data!AC246,0)</f>
        <v>0</v>
      </c>
      <c r="AG1954" s="171">
        <f>IF(AG$2=$A1954,Data!AD246,0)</f>
        <v>0</v>
      </c>
      <c r="AH1954" s="170">
        <f>IF(AH$2=$A1954,Data!AE246,0)</f>
        <v>0</v>
      </c>
      <c r="AI1954" s="171">
        <f>IF(AI$2=$A1954,Data!AF246,0)</f>
        <v>0</v>
      </c>
      <c r="AJ1954" s="170">
        <f>IF(AJ$2=$A1954,Data!AG246,0)</f>
        <v>0</v>
      </c>
      <c r="AK1954" s="171">
        <f>IF(AK$2=$A1954,Data!AH246,0)</f>
        <v>0</v>
      </c>
      <c r="AL1954" s="170">
        <f>IF(AL$2=$A1954,Data!AI246,0)</f>
        <v>0</v>
      </c>
      <c r="AM1954" t="str">
        <f t="shared" si="60"/>
        <v>BA</v>
      </c>
      <c r="AN1954" t="e">
        <f>+INDEX(Validation!$D$4:$D$250,MATCH(Merge!B1954,Validation!$E$4:$E$250,0))</f>
        <v>#N/A</v>
      </c>
      <c r="AO1954" s="172">
        <f t="shared" si="61"/>
        <v>0</v>
      </c>
    </row>
    <row r="1955" spans="1:41" ht="15" x14ac:dyDescent="0.25">
      <c r="A1955">
        <f>Inputs!$H$15</f>
        <v>5</v>
      </c>
      <c r="B1955" t="str">
        <f>Inputs!$D$4</f>
        <v>Select Agency…</v>
      </c>
      <c r="C1955" s="166" t="str">
        <f>Inputs!$I$6</f>
        <v>(insert code)</v>
      </c>
      <c r="D1955" t="str">
        <f>IFERROR(INDEX(Inputs!$I$11:$I$19,MATCH(A1955,Inputs!$H$11:$H$19)),"")</f>
        <v>(insert code)</v>
      </c>
      <c r="E1955" t="s">
        <v>902</v>
      </c>
      <c r="F1955" s="168">
        <f>IF(F$2=$A1955,Data!C247,0)</f>
        <v>0</v>
      </c>
      <c r="G1955" s="168">
        <f>IF(G$2=$A1955,Data!D247,0)</f>
        <v>0</v>
      </c>
      <c r="H1955" s="168">
        <f>IF(H$2=$A1955,Data!E247,0)</f>
        <v>0</v>
      </c>
      <c r="I1955" s="168">
        <f>IF(I$2=$A1955,Data!F247,0)</f>
        <v>0</v>
      </c>
      <c r="J1955" s="168">
        <f>IF(J$2=$A1955,Data!G247,0)</f>
        <v>0</v>
      </c>
      <c r="K1955" s="168">
        <f>IF(K$2=$A1955,Data!H247,0)</f>
        <v>0</v>
      </c>
      <c r="L1955" s="168">
        <f>IF(L$2=$A1955,Data!I247,0)</f>
        <v>0</v>
      </c>
      <c r="M1955" s="168">
        <f>IF(M$2=$A1955,Data!J247,0)</f>
        <v>0</v>
      </c>
      <c r="N1955" s="168">
        <f>IF(N$2=$A1955,Data!K247,0)</f>
        <v>0</v>
      </c>
      <c r="O1955" s="168">
        <f>IF(O$2=$A1955,Data!L247,0)</f>
        <v>0</v>
      </c>
      <c r="P1955" s="168">
        <f>IF(P$2=$A1955,Data!M247,0)</f>
        <v>0</v>
      </c>
      <c r="Q1955" s="168">
        <f>IF(Q$2=$A1955,Data!N247,0)</f>
        <v>0</v>
      </c>
      <c r="R1955" s="169">
        <f>IF(R$2=$A1955,Data!O247,0)</f>
        <v>0</v>
      </c>
      <c r="S1955" s="169">
        <f>IF(S$2=$A1955,Data!P247,0)</f>
        <v>0</v>
      </c>
      <c r="T1955" s="169">
        <f>IF(T$2=$A1955,Data!Q247,0)</f>
        <v>0</v>
      </c>
      <c r="U1955" s="169">
        <f>IF(U$2=$A1955,Data!R247,0)</f>
        <v>0</v>
      </c>
      <c r="V1955" s="169">
        <f>IF(V$2=$A1955,Data!S247,0)</f>
        <v>0</v>
      </c>
      <c r="W1955" s="169">
        <f>IF(W$2=$A1955,Data!T247,0)</f>
        <v>0</v>
      </c>
      <c r="X1955" s="169">
        <f>IF(X$2=$A1955,Data!U247,0)</f>
        <v>0</v>
      </c>
      <c r="Y1955" s="169">
        <f>IF(Y$2=$A1955,Data!V247,0)</f>
        <v>0</v>
      </c>
      <c r="Z1955" s="169">
        <f>IF(Z$2=$A1955,Data!W247,0)</f>
        <v>0</v>
      </c>
      <c r="AA1955" s="169">
        <f>IF(AA$2=$A1955,Data!X247,0)</f>
        <v>0</v>
      </c>
      <c r="AB1955" s="169">
        <f>IF(AB$2=$A1955,Data!Y247,0)</f>
        <v>0</v>
      </c>
      <c r="AC1955" s="169">
        <f>IF(AC$2=$A1955,Data!Z247,0)</f>
        <v>0</v>
      </c>
      <c r="AD1955" s="170">
        <f>IF(AD$2=$A1955,Data!AA247,0)</f>
        <v>0</v>
      </c>
      <c r="AE1955" s="171">
        <f>IF(AE$2=$A1955,Data!AB247,0)</f>
        <v>0</v>
      </c>
      <c r="AF1955" s="170">
        <f>IF(AF$2=$A1955,Data!AC247,0)</f>
        <v>0</v>
      </c>
      <c r="AG1955" s="171">
        <f>IF(AG$2=$A1955,Data!AD247,0)</f>
        <v>0</v>
      </c>
      <c r="AH1955" s="170">
        <f>IF(AH$2=$A1955,Data!AE247,0)</f>
        <v>0</v>
      </c>
      <c r="AI1955" s="171">
        <f>IF(AI$2=$A1955,Data!AF247,0)</f>
        <v>0</v>
      </c>
      <c r="AJ1955" s="170">
        <f>IF(AJ$2=$A1955,Data!AG247,0)</f>
        <v>0</v>
      </c>
      <c r="AK1955" s="171">
        <f>IF(AK$2=$A1955,Data!AH247,0)</f>
        <v>0</v>
      </c>
      <c r="AL1955" s="170">
        <f>IF(AL$2=$A1955,Data!AI247,0)</f>
        <v>0</v>
      </c>
      <c r="AM1955" t="str">
        <f t="shared" si="60"/>
        <v>BA</v>
      </c>
      <c r="AN1955" t="e">
        <f>+INDEX(Validation!$D$4:$D$250,MATCH(Merge!B1955,Validation!$E$4:$E$250,0))</f>
        <v>#N/A</v>
      </c>
      <c r="AO1955" s="172">
        <f t="shared" si="61"/>
        <v>0</v>
      </c>
    </row>
    <row r="1956" spans="1:41" ht="15" x14ac:dyDescent="0.25">
      <c r="A1956">
        <f>Inputs!$H$15</f>
        <v>5</v>
      </c>
      <c r="B1956" t="str">
        <f>Inputs!$D$4</f>
        <v>Select Agency…</v>
      </c>
      <c r="C1956" s="166" t="str">
        <f>Inputs!$I$6</f>
        <v>(insert code)</v>
      </c>
      <c r="D1956" t="str">
        <f>IFERROR(INDEX(Inputs!$I$11:$I$19,MATCH(A1956,Inputs!$H$11:$H$19)),"")</f>
        <v>(insert code)</v>
      </c>
      <c r="E1956" t="s">
        <v>902</v>
      </c>
      <c r="F1956" s="168">
        <f>IF(F$2=$A1956,Data!C248,0)</f>
        <v>0</v>
      </c>
      <c r="G1956" s="168">
        <f>IF(G$2=$A1956,Data!D248,0)</f>
        <v>0</v>
      </c>
      <c r="H1956" s="168">
        <f>IF(H$2=$A1956,Data!E248,0)</f>
        <v>0</v>
      </c>
      <c r="I1956" s="168">
        <f>IF(I$2=$A1956,Data!F248,0)</f>
        <v>0</v>
      </c>
      <c r="J1956" s="168">
        <f>IF(J$2=$A1956,Data!G248,0)</f>
        <v>0</v>
      </c>
      <c r="K1956" s="168">
        <f>IF(K$2=$A1956,Data!H248,0)</f>
        <v>0</v>
      </c>
      <c r="L1956" s="168">
        <f>IF(L$2=$A1956,Data!I248,0)</f>
        <v>0</v>
      </c>
      <c r="M1956" s="168">
        <f>IF(M$2=$A1956,Data!J248,0)</f>
        <v>0</v>
      </c>
      <c r="N1956" s="168">
        <f>IF(N$2=$A1956,Data!K248,0)</f>
        <v>0</v>
      </c>
      <c r="O1956" s="168">
        <f>IF(O$2=$A1956,Data!L248,0)</f>
        <v>0</v>
      </c>
      <c r="P1956" s="168">
        <f>IF(P$2=$A1956,Data!M248,0)</f>
        <v>0</v>
      </c>
      <c r="Q1956" s="168">
        <f>IF(Q$2=$A1956,Data!N248,0)</f>
        <v>0</v>
      </c>
      <c r="R1956" s="169">
        <f>IF(R$2=$A1956,Data!O248,0)</f>
        <v>0</v>
      </c>
      <c r="S1956" s="169">
        <f>IF(S$2=$A1956,Data!P248,0)</f>
        <v>0</v>
      </c>
      <c r="T1956" s="169">
        <f>IF(T$2=$A1956,Data!Q248,0)</f>
        <v>0</v>
      </c>
      <c r="U1956" s="169">
        <f>IF(U$2=$A1956,Data!R248,0)</f>
        <v>0</v>
      </c>
      <c r="V1956" s="169">
        <f>IF(V$2=$A1956,Data!S248,0)</f>
        <v>0</v>
      </c>
      <c r="W1956" s="169">
        <f>IF(W$2=$A1956,Data!T248,0)</f>
        <v>0</v>
      </c>
      <c r="X1956" s="169">
        <f>IF(X$2=$A1956,Data!U248,0)</f>
        <v>0</v>
      </c>
      <c r="Y1956" s="169">
        <f>IF(Y$2=$A1956,Data!V248,0)</f>
        <v>0</v>
      </c>
      <c r="Z1956" s="169">
        <f>IF(Z$2=$A1956,Data!W248,0)</f>
        <v>0</v>
      </c>
      <c r="AA1956" s="169">
        <f>IF(AA$2=$A1956,Data!X248,0)</f>
        <v>0</v>
      </c>
      <c r="AB1956" s="169">
        <f>IF(AB$2=$A1956,Data!Y248,0)</f>
        <v>0</v>
      </c>
      <c r="AC1956" s="169">
        <f>IF(AC$2=$A1956,Data!Z248,0)</f>
        <v>0</v>
      </c>
      <c r="AD1956" s="170">
        <f>IF(AD$2=$A1956,Data!AA248,0)</f>
        <v>0</v>
      </c>
      <c r="AE1956" s="171">
        <f>IF(AE$2=$A1956,Data!AB248,0)</f>
        <v>0</v>
      </c>
      <c r="AF1956" s="170">
        <f>IF(AF$2=$A1956,Data!AC248,0)</f>
        <v>0</v>
      </c>
      <c r="AG1956" s="171">
        <f>IF(AG$2=$A1956,Data!AD248,0)</f>
        <v>0</v>
      </c>
      <c r="AH1956" s="170">
        <f>IF(AH$2=$A1956,Data!AE248,0)</f>
        <v>0</v>
      </c>
      <c r="AI1956" s="171">
        <f>IF(AI$2=$A1956,Data!AF248,0)</f>
        <v>0</v>
      </c>
      <c r="AJ1956" s="170">
        <f>IF(AJ$2=$A1956,Data!AG248,0)</f>
        <v>0</v>
      </c>
      <c r="AK1956" s="171">
        <f>IF(AK$2=$A1956,Data!AH248,0)</f>
        <v>0</v>
      </c>
      <c r="AL1956" s="170">
        <f>IF(AL$2=$A1956,Data!AI248,0)</f>
        <v>0</v>
      </c>
      <c r="AM1956" t="str">
        <f t="shared" si="60"/>
        <v>BA</v>
      </c>
      <c r="AN1956" t="e">
        <f>+INDEX(Validation!$D$4:$D$250,MATCH(Merge!B1956,Validation!$E$4:$E$250,0))</f>
        <v>#N/A</v>
      </c>
      <c r="AO1956" s="172">
        <f t="shared" si="61"/>
        <v>0</v>
      </c>
    </row>
    <row r="1957" spans="1:41" ht="15" x14ac:dyDescent="0.25">
      <c r="A1957">
        <f>Inputs!$H$15</f>
        <v>5</v>
      </c>
      <c r="B1957" t="str">
        <f>Inputs!$D$4</f>
        <v>Select Agency…</v>
      </c>
      <c r="C1957" s="166" t="str">
        <f>Inputs!$I$6</f>
        <v>(insert code)</v>
      </c>
      <c r="D1957" t="str">
        <f>IFERROR(INDEX(Inputs!$I$11:$I$19,MATCH(A1957,Inputs!$H$11:$H$19)),"")</f>
        <v>(insert code)</v>
      </c>
      <c r="E1957" t="s">
        <v>902</v>
      </c>
      <c r="F1957" s="168">
        <f>IF(F$2=$A1957,Data!C249,0)</f>
        <v>0</v>
      </c>
      <c r="G1957" s="168">
        <f>IF(G$2=$A1957,Data!D249,0)</f>
        <v>0</v>
      </c>
      <c r="H1957" s="168">
        <f>IF(H$2=$A1957,Data!E249,0)</f>
        <v>0</v>
      </c>
      <c r="I1957" s="168">
        <f>IF(I$2=$A1957,Data!F249,0)</f>
        <v>0</v>
      </c>
      <c r="J1957" s="168">
        <f>IF(J$2=$A1957,Data!G249,0)</f>
        <v>0</v>
      </c>
      <c r="K1957" s="168">
        <f>IF(K$2=$A1957,Data!H249,0)</f>
        <v>0</v>
      </c>
      <c r="L1957" s="168">
        <f>IF(L$2=$A1957,Data!I249,0)</f>
        <v>0</v>
      </c>
      <c r="M1957" s="168">
        <f>IF(M$2=$A1957,Data!J249,0)</f>
        <v>0</v>
      </c>
      <c r="N1957" s="168">
        <f>IF(N$2=$A1957,Data!K249,0)</f>
        <v>0</v>
      </c>
      <c r="O1957" s="168">
        <f>IF(O$2=$A1957,Data!L249,0)</f>
        <v>0</v>
      </c>
      <c r="P1957" s="168">
        <f>IF(P$2=$A1957,Data!M249,0)</f>
        <v>0</v>
      </c>
      <c r="Q1957" s="168">
        <f>IF(Q$2=$A1957,Data!N249,0)</f>
        <v>0</v>
      </c>
      <c r="R1957" s="169">
        <f>IF(R$2=$A1957,Data!O249,0)</f>
        <v>0</v>
      </c>
      <c r="S1957" s="169">
        <f>IF(S$2=$A1957,Data!P249,0)</f>
        <v>0</v>
      </c>
      <c r="T1957" s="169">
        <f>IF(T$2=$A1957,Data!Q249,0)</f>
        <v>0</v>
      </c>
      <c r="U1957" s="169">
        <f>IF(U$2=$A1957,Data!R249,0)</f>
        <v>0</v>
      </c>
      <c r="V1957" s="169">
        <f>IF(V$2=$A1957,Data!S249,0)</f>
        <v>0</v>
      </c>
      <c r="W1957" s="169">
        <f>IF(W$2=$A1957,Data!T249,0)</f>
        <v>0</v>
      </c>
      <c r="X1957" s="169">
        <f>IF(X$2=$A1957,Data!U249,0)</f>
        <v>0</v>
      </c>
      <c r="Y1957" s="169">
        <f>IF(Y$2=$A1957,Data!V249,0)</f>
        <v>0</v>
      </c>
      <c r="Z1957" s="169">
        <f>IF(Z$2=$A1957,Data!W249,0)</f>
        <v>0</v>
      </c>
      <c r="AA1957" s="169">
        <f>IF(AA$2=$A1957,Data!X249,0)</f>
        <v>0</v>
      </c>
      <c r="AB1957" s="169">
        <f>IF(AB$2=$A1957,Data!Y249,0)</f>
        <v>0</v>
      </c>
      <c r="AC1957" s="169">
        <f>IF(AC$2=$A1957,Data!Z249,0)</f>
        <v>0</v>
      </c>
      <c r="AD1957" s="170">
        <f>IF(AD$2=$A1957,Data!AA249,0)</f>
        <v>0</v>
      </c>
      <c r="AE1957" s="171">
        <f>IF(AE$2=$A1957,Data!AB249,0)</f>
        <v>0</v>
      </c>
      <c r="AF1957" s="170">
        <f>IF(AF$2=$A1957,Data!AC249,0)</f>
        <v>0</v>
      </c>
      <c r="AG1957" s="171">
        <f>IF(AG$2=$A1957,Data!AD249,0)</f>
        <v>0</v>
      </c>
      <c r="AH1957" s="170">
        <f>IF(AH$2=$A1957,Data!AE249,0)</f>
        <v>0</v>
      </c>
      <c r="AI1957" s="171">
        <f>IF(AI$2=$A1957,Data!AF249,0)</f>
        <v>0</v>
      </c>
      <c r="AJ1957" s="170">
        <f>IF(AJ$2=$A1957,Data!AG249,0)</f>
        <v>0</v>
      </c>
      <c r="AK1957" s="171">
        <f>IF(AK$2=$A1957,Data!AH249,0)</f>
        <v>0</v>
      </c>
      <c r="AL1957" s="170">
        <f>IF(AL$2=$A1957,Data!AI249,0)</f>
        <v>0</v>
      </c>
      <c r="AM1957" t="str">
        <f t="shared" si="60"/>
        <v>BA</v>
      </c>
      <c r="AN1957" t="e">
        <f>+INDEX(Validation!$D$4:$D$250,MATCH(Merge!B1957,Validation!$E$4:$E$250,0))</f>
        <v>#N/A</v>
      </c>
      <c r="AO1957" s="172">
        <f t="shared" si="61"/>
        <v>0</v>
      </c>
    </row>
    <row r="1958" spans="1:41" ht="15" x14ac:dyDescent="0.25">
      <c r="A1958">
        <f>Inputs!$H$15</f>
        <v>5</v>
      </c>
      <c r="B1958" t="str">
        <f>Inputs!$D$4</f>
        <v>Select Agency…</v>
      </c>
      <c r="C1958" s="166" t="str">
        <f>Inputs!$I$6</f>
        <v>(insert code)</v>
      </c>
      <c r="D1958" t="str">
        <f>IFERROR(INDEX(Inputs!$I$11:$I$19,MATCH(A1958,Inputs!$H$11:$H$19)),"")</f>
        <v>(insert code)</v>
      </c>
      <c r="E1958" t="s">
        <v>902</v>
      </c>
      <c r="F1958" s="168">
        <f>IF(F$2=$A1958,Data!C250,0)</f>
        <v>0</v>
      </c>
      <c r="G1958" s="168">
        <f>IF(G$2=$A1958,Data!D250,0)</f>
        <v>0</v>
      </c>
      <c r="H1958" s="168">
        <f>IF(H$2=$A1958,Data!E250,0)</f>
        <v>0</v>
      </c>
      <c r="I1958" s="168">
        <f>IF(I$2=$A1958,Data!F250,0)</f>
        <v>0</v>
      </c>
      <c r="J1958" s="168">
        <f>IF(J$2=$A1958,Data!G250,0)</f>
        <v>0</v>
      </c>
      <c r="K1958" s="168">
        <f>IF(K$2=$A1958,Data!H250,0)</f>
        <v>0</v>
      </c>
      <c r="L1958" s="168">
        <f>IF(L$2=$A1958,Data!I250,0)</f>
        <v>0</v>
      </c>
      <c r="M1958" s="168">
        <f>IF(M$2=$A1958,Data!J250,0)</f>
        <v>0</v>
      </c>
      <c r="N1958" s="168">
        <f>IF(N$2=$A1958,Data!K250,0)</f>
        <v>0</v>
      </c>
      <c r="O1958" s="168">
        <f>IF(O$2=$A1958,Data!L250,0)</f>
        <v>0</v>
      </c>
      <c r="P1958" s="168">
        <f>IF(P$2=$A1958,Data!M250,0)</f>
        <v>0</v>
      </c>
      <c r="Q1958" s="168">
        <f>IF(Q$2=$A1958,Data!N250,0)</f>
        <v>0</v>
      </c>
      <c r="R1958" s="169">
        <f>IF(R$2=$A1958,Data!O250,0)</f>
        <v>0</v>
      </c>
      <c r="S1958" s="169">
        <f>IF(S$2=$A1958,Data!P250,0)</f>
        <v>0</v>
      </c>
      <c r="T1958" s="169">
        <f>IF(T$2=$A1958,Data!Q250,0)</f>
        <v>0</v>
      </c>
      <c r="U1958" s="169">
        <f>IF(U$2=$A1958,Data!R250,0)</f>
        <v>0</v>
      </c>
      <c r="V1958" s="169">
        <f>IF(V$2=$A1958,Data!S250,0)</f>
        <v>0</v>
      </c>
      <c r="W1958" s="169">
        <f>IF(W$2=$A1958,Data!T250,0)</f>
        <v>0</v>
      </c>
      <c r="X1958" s="169">
        <f>IF(X$2=$A1958,Data!U250,0)</f>
        <v>0</v>
      </c>
      <c r="Y1958" s="169">
        <f>IF(Y$2=$A1958,Data!V250,0)</f>
        <v>0</v>
      </c>
      <c r="Z1958" s="169">
        <f>IF(Z$2=$A1958,Data!W250,0)</f>
        <v>0</v>
      </c>
      <c r="AA1958" s="169">
        <f>IF(AA$2=$A1958,Data!X250,0)</f>
        <v>0</v>
      </c>
      <c r="AB1958" s="169">
        <f>IF(AB$2=$A1958,Data!Y250,0)</f>
        <v>0</v>
      </c>
      <c r="AC1958" s="169">
        <f>IF(AC$2=$A1958,Data!Z250,0)</f>
        <v>0</v>
      </c>
      <c r="AD1958" s="170">
        <f>IF(AD$2=$A1958,Data!AA250,0)</f>
        <v>0</v>
      </c>
      <c r="AE1958" s="171">
        <f>IF(AE$2=$A1958,Data!AB250,0)</f>
        <v>0</v>
      </c>
      <c r="AF1958" s="170">
        <f>IF(AF$2=$A1958,Data!AC250,0)</f>
        <v>0</v>
      </c>
      <c r="AG1958" s="171">
        <f>IF(AG$2=$A1958,Data!AD250,0)</f>
        <v>0</v>
      </c>
      <c r="AH1958" s="170">
        <f>IF(AH$2=$A1958,Data!AE250,0)</f>
        <v>0</v>
      </c>
      <c r="AI1958" s="171">
        <f>IF(AI$2=$A1958,Data!AF250,0)</f>
        <v>0</v>
      </c>
      <c r="AJ1958" s="170">
        <f>IF(AJ$2=$A1958,Data!AG250,0)</f>
        <v>0</v>
      </c>
      <c r="AK1958" s="171">
        <f>IF(AK$2=$A1958,Data!AH250,0)</f>
        <v>0</v>
      </c>
      <c r="AL1958" s="170">
        <f>IF(AL$2=$A1958,Data!AI250,0)</f>
        <v>0</v>
      </c>
      <c r="AM1958" t="str">
        <f t="shared" si="60"/>
        <v>BA</v>
      </c>
      <c r="AN1958" t="e">
        <f>+INDEX(Validation!$D$4:$D$250,MATCH(Merge!B1958,Validation!$E$4:$E$250,0))</f>
        <v>#N/A</v>
      </c>
      <c r="AO1958" s="172">
        <f t="shared" si="61"/>
        <v>0</v>
      </c>
    </row>
    <row r="1959" spans="1:41" ht="15" x14ac:dyDescent="0.25">
      <c r="A1959">
        <f>Inputs!$H$15</f>
        <v>5</v>
      </c>
      <c r="B1959" t="str">
        <f>Inputs!$D$4</f>
        <v>Select Agency…</v>
      </c>
      <c r="C1959" s="166" t="str">
        <f>Inputs!$I$6</f>
        <v>(insert code)</v>
      </c>
      <c r="D1959" t="str">
        <f>IFERROR(INDEX(Inputs!$I$11:$I$19,MATCH(A1959,Inputs!$H$11:$H$19)),"")</f>
        <v>(insert code)</v>
      </c>
      <c r="E1959" t="s">
        <v>902</v>
      </c>
      <c r="F1959" s="168">
        <f>IF(F$2=$A1959,Data!C251,0)</f>
        <v>0</v>
      </c>
      <c r="G1959" s="168">
        <f>IF(G$2=$A1959,Data!D251,0)</f>
        <v>0</v>
      </c>
      <c r="H1959" s="168">
        <f>IF(H$2=$A1959,Data!E251,0)</f>
        <v>0</v>
      </c>
      <c r="I1959" s="168">
        <f>IF(I$2=$A1959,Data!F251,0)</f>
        <v>0</v>
      </c>
      <c r="J1959" s="168">
        <f>IF(J$2=$A1959,Data!G251,0)</f>
        <v>0</v>
      </c>
      <c r="K1959" s="168">
        <f>IF(K$2=$A1959,Data!H251,0)</f>
        <v>0</v>
      </c>
      <c r="L1959" s="168">
        <f>IF(L$2=$A1959,Data!I251,0)</f>
        <v>0</v>
      </c>
      <c r="M1959" s="168">
        <f>IF(M$2=$A1959,Data!J251,0)</f>
        <v>0</v>
      </c>
      <c r="N1959" s="168">
        <f>IF(N$2=$A1959,Data!K251,0)</f>
        <v>0</v>
      </c>
      <c r="O1959" s="168">
        <f>IF(O$2=$A1959,Data!L251,0)</f>
        <v>0</v>
      </c>
      <c r="P1959" s="168">
        <f>IF(P$2=$A1959,Data!M251,0)</f>
        <v>0</v>
      </c>
      <c r="Q1959" s="168">
        <f>IF(Q$2=$A1959,Data!N251,0)</f>
        <v>0</v>
      </c>
      <c r="R1959" s="169">
        <f>IF(R$2=$A1959,Data!O251,0)</f>
        <v>0</v>
      </c>
      <c r="S1959" s="169">
        <f>IF(S$2=$A1959,Data!P251,0)</f>
        <v>0</v>
      </c>
      <c r="T1959" s="169">
        <f>IF(T$2=$A1959,Data!Q251,0)</f>
        <v>0</v>
      </c>
      <c r="U1959" s="169">
        <f>IF(U$2=$A1959,Data!R251,0)</f>
        <v>0</v>
      </c>
      <c r="V1959" s="169">
        <f>IF(V$2=$A1959,Data!S251,0)</f>
        <v>0</v>
      </c>
      <c r="W1959" s="169">
        <f>IF(W$2=$A1959,Data!T251,0)</f>
        <v>0</v>
      </c>
      <c r="X1959" s="169">
        <f>IF(X$2=$A1959,Data!U251,0)</f>
        <v>0</v>
      </c>
      <c r="Y1959" s="169">
        <f>IF(Y$2=$A1959,Data!V251,0)</f>
        <v>0</v>
      </c>
      <c r="Z1959" s="169">
        <f>IF(Z$2=$A1959,Data!W251,0)</f>
        <v>0</v>
      </c>
      <c r="AA1959" s="169">
        <f>IF(AA$2=$A1959,Data!X251,0)</f>
        <v>0</v>
      </c>
      <c r="AB1959" s="169">
        <f>IF(AB$2=$A1959,Data!Y251,0)</f>
        <v>0</v>
      </c>
      <c r="AC1959" s="169">
        <f>IF(AC$2=$A1959,Data!Z251,0)</f>
        <v>0</v>
      </c>
      <c r="AD1959" s="170">
        <f>IF(AD$2=$A1959,Data!AA251,0)</f>
        <v>0</v>
      </c>
      <c r="AE1959" s="171">
        <f>IF(AE$2=$A1959,Data!AB251,0)</f>
        <v>0</v>
      </c>
      <c r="AF1959" s="170">
        <f>IF(AF$2=$A1959,Data!AC251,0)</f>
        <v>0</v>
      </c>
      <c r="AG1959" s="171">
        <f>IF(AG$2=$A1959,Data!AD251,0)</f>
        <v>0</v>
      </c>
      <c r="AH1959" s="170">
        <f>IF(AH$2=$A1959,Data!AE251,0)</f>
        <v>0</v>
      </c>
      <c r="AI1959" s="171">
        <f>IF(AI$2=$A1959,Data!AF251,0)</f>
        <v>0</v>
      </c>
      <c r="AJ1959" s="170">
        <f>IF(AJ$2=$A1959,Data!AG251,0)</f>
        <v>0</v>
      </c>
      <c r="AK1959" s="171">
        <f>IF(AK$2=$A1959,Data!AH251,0)</f>
        <v>0</v>
      </c>
      <c r="AL1959" s="170">
        <f>IF(AL$2=$A1959,Data!AI251,0)</f>
        <v>0</v>
      </c>
      <c r="AM1959" t="str">
        <f t="shared" si="60"/>
        <v>BA</v>
      </c>
      <c r="AN1959" t="e">
        <f>+INDEX(Validation!$D$4:$D$250,MATCH(Merge!B1959,Validation!$E$4:$E$250,0))</f>
        <v>#N/A</v>
      </c>
      <c r="AO1959" s="172">
        <f t="shared" si="61"/>
        <v>0</v>
      </c>
    </row>
    <row r="1960" spans="1:41" ht="15" x14ac:dyDescent="0.25">
      <c r="A1960">
        <f>Inputs!$H$15</f>
        <v>5</v>
      </c>
      <c r="B1960" t="str">
        <f>Inputs!$D$4</f>
        <v>Select Agency…</v>
      </c>
      <c r="C1960" s="166" t="str">
        <f>Inputs!$I$6</f>
        <v>(insert code)</v>
      </c>
      <c r="D1960" t="str">
        <f>IFERROR(INDEX(Inputs!$I$11:$I$19,MATCH(A1960,Inputs!$H$11:$H$19)),"")</f>
        <v>(insert code)</v>
      </c>
      <c r="E1960" t="s">
        <v>902</v>
      </c>
      <c r="F1960" s="168">
        <f>IF(F$2=$A1960,Data!C252,0)</f>
        <v>0</v>
      </c>
      <c r="G1960" s="168">
        <f>IF(G$2=$A1960,Data!D252,0)</f>
        <v>0</v>
      </c>
      <c r="H1960" s="168">
        <f>IF(H$2=$A1960,Data!E252,0)</f>
        <v>0</v>
      </c>
      <c r="I1960" s="168">
        <f>IF(I$2=$A1960,Data!F252,0)</f>
        <v>0</v>
      </c>
      <c r="J1960" s="168">
        <f>IF(J$2=$A1960,Data!G252,0)</f>
        <v>0</v>
      </c>
      <c r="K1960" s="168">
        <f>IF(K$2=$A1960,Data!H252,0)</f>
        <v>0</v>
      </c>
      <c r="L1960" s="168">
        <f>IF(L$2=$A1960,Data!I252,0)</f>
        <v>0</v>
      </c>
      <c r="M1960" s="168">
        <f>IF(M$2=$A1960,Data!J252,0)</f>
        <v>0</v>
      </c>
      <c r="N1960" s="168">
        <f>IF(N$2=$A1960,Data!K252,0)</f>
        <v>0</v>
      </c>
      <c r="O1960" s="168">
        <f>IF(O$2=$A1960,Data!L252,0)</f>
        <v>0</v>
      </c>
      <c r="P1960" s="168">
        <f>IF(P$2=$A1960,Data!M252,0)</f>
        <v>0</v>
      </c>
      <c r="Q1960" s="168">
        <f>IF(Q$2=$A1960,Data!N252,0)</f>
        <v>0</v>
      </c>
      <c r="R1960" s="169">
        <f>IF(R$2=$A1960,Data!O252,0)</f>
        <v>0</v>
      </c>
      <c r="S1960" s="169">
        <f>IF(S$2=$A1960,Data!P252,0)</f>
        <v>0</v>
      </c>
      <c r="T1960" s="169">
        <f>IF(T$2=$A1960,Data!Q252,0)</f>
        <v>0</v>
      </c>
      <c r="U1960" s="169">
        <f>IF(U$2=$A1960,Data!R252,0)</f>
        <v>0</v>
      </c>
      <c r="V1960" s="169">
        <f>IF(V$2=$A1960,Data!S252,0)</f>
        <v>0</v>
      </c>
      <c r="W1960" s="169">
        <f>IF(W$2=$A1960,Data!T252,0)</f>
        <v>0</v>
      </c>
      <c r="X1960" s="169">
        <f>IF(X$2=$A1960,Data!U252,0)</f>
        <v>0</v>
      </c>
      <c r="Y1960" s="169">
        <f>IF(Y$2=$A1960,Data!V252,0)</f>
        <v>0</v>
      </c>
      <c r="Z1960" s="169">
        <f>IF(Z$2=$A1960,Data!W252,0)</f>
        <v>0</v>
      </c>
      <c r="AA1960" s="169">
        <f>IF(AA$2=$A1960,Data!X252,0)</f>
        <v>0</v>
      </c>
      <c r="AB1960" s="169">
        <f>IF(AB$2=$A1960,Data!Y252,0)</f>
        <v>0</v>
      </c>
      <c r="AC1960" s="169">
        <f>IF(AC$2=$A1960,Data!Z252,0)</f>
        <v>0</v>
      </c>
      <c r="AD1960" s="170">
        <f>IF(AD$2=$A1960,Data!AA252,0)</f>
        <v>0</v>
      </c>
      <c r="AE1960" s="171">
        <f>IF(AE$2=$A1960,Data!AB252,0)</f>
        <v>0</v>
      </c>
      <c r="AF1960" s="170">
        <f>IF(AF$2=$A1960,Data!AC252,0)</f>
        <v>0</v>
      </c>
      <c r="AG1960" s="171">
        <f>IF(AG$2=$A1960,Data!AD252,0)</f>
        <v>0</v>
      </c>
      <c r="AH1960" s="170">
        <f>IF(AH$2=$A1960,Data!AE252,0)</f>
        <v>0</v>
      </c>
      <c r="AI1960" s="171">
        <f>IF(AI$2=$A1960,Data!AF252,0)</f>
        <v>0</v>
      </c>
      <c r="AJ1960" s="170">
        <f>IF(AJ$2=$A1960,Data!AG252,0)</f>
        <v>0</v>
      </c>
      <c r="AK1960" s="171">
        <f>IF(AK$2=$A1960,Data!AH252,0)</f>
        <v>0</v>
      </c>
      <c r="AL1960" s="170">
        <f>IF(AL$2=$A1960,Data!AI252,0)</f>
        <v>0</v>
      </c>
      <c r="AM1960" t="str">
        <f t="shared" si="60"/>
        <v>BA</v>
      </c>
      <c r="AN1960" t="e">
        <f>+INDEX(Validation!$D$4:$D$250,MATCH(Merge!B1960,Validation!$E$4:$E$250,0))</f>
        <v>#N/A</v>
      </c>
      <c r="AO1960" s="172">
        <f t="shared" si="61"/>
        <v>0</v>
      </c>
    </row>
    <row r="1961" spans="1:41" ht="15" x14ac:dyDescent="0.25">
      <c r="A1961">
        <f>Inputs!$H$15</f>
        <v>5</v>
      </c>
      <c r="B1961" t="str">
        <f>Inputs!$D$4</f>
        <v>Select Agency…</v>
      </c>
      <c r="C1961" s="166" t="str">
        <f>Inputs!$I$6</f>
        <v>(insert code)</v>
      </c>
      <c r="D1961" t="str">
        <f>IFERROR(INDEX(Inputs!$I$11:$I$19,MATCH(A1961,Inputs!$H$11:$H$19)),"")</f>
        <v>(insert code)</v>
      </c>
      <c r="E1961" t="s">
        <v>902</v>
      </c>
      <c r="F1961" s="168">
        <f>IF(F$2=$A1961,Data!C253,0)</f>
        <v>0</v>
      </c>
      <c r="G1961" s="168">
        <f>IF(G$2=$A1961,Data!D253,0)</f>
        <v>0</v>
      </c>
      <c r="H1961" s="168">
        <f>IF(H$2=$A1961,Data!E253,0)</f>
        <v>0</v>
      </c>
      <c r="I1961" s="168">
        <f>IF(I$2=$A1961,Data!F253,0)</f>
        <v>0</v>
      </c>
      <c r="J1961" s="168">
        <f>IF(J$2=$A1961,Data!G253,0)</f>
        <v>0</v>
      </c>
      <c r="K1961" s="168">
        <f>IF(K$2=$A1961,Data!H253,0)</f>
        <v>0</v>
      </c>
      <c r="L1961" s="168">
        <f>IF(L$2=$A1961,Data!I253,0)</f>
        <v>0</v>
      </c>
      <c r="M1961" s="168">
        <f>IF(M$2=$A1961,Data!J253,0)</f>
        <v>0</v>
      </c>
      <c r="N1961" s="168">
        <f>IF(N$2=$A1961,Data!K253,0)</f>
        <v>0</v>
      </c>
      <c r="O1961" s="168">
        <f>IF(O$2=$A1961,Data!L253,0)</f>
        <v>0</v>
      </c>
      <c r="P1961" s="168">
        <f>IF(P$2=$A1961,Data!M253,0)</f>
        <v>0</v>
      </c>
      <c r="Q1961" s="168">
        <f>IF(Q$2=$A1961,Data!N253,0)</f>
        <v>0</v>
      </c>
      <c r="R1961" s="169">
        <f>IF(R$2=$A1961,Data!O253,0)</f>
        <v>0</v>
      </c>
      <c r="S1961" s="169">
        <f>IF(S$2=$A1961,Data!P253,0)</f>
        <v>0</v>
      </c>
      <c r="T1961" s="169">
        <f>IF(T$2=$A1961,Data!Q253,0)</f>
        <v>0</v>
      </c>
      <c r="U1961" s="169">
        <f>IF(U$2=$A1961,Data!R253,0)</f>
        <v>0</v>
      </c>
      <c r="V1961" s="169">
        <f>IF(V$2=$A1961,Data!S253,0)</f>
        <v>0</v>
      </c>
      <c r="W1961" s="169">
        <f>IF(W$2=$A1961,Data!T253,0)</f>
        <v>0</v>
      </c>
      <c r="X1961" s="169">
        <f>IF(X$2=$A1961,Data!U253,0)</f>
        <v>0</v>
      </c>
      <c r="Y1961" s="169">
        <f>IF(Y$2=$A1961,Data!V253,0)</f>
        <v>0</v>
      </c>
      <c r="Z1961" s="169">
        <f>IF(Z$2=$A1961,Data!W253,0)</f>
        <v>0</v>
      </c>
      <c r="AA1961" s="169">
        <f>IF(AA$2=$A1961,Data!X253,0)</f>
        <v>0</v>
      </c>
      <c r="AB1961" s="169">
        <f>IF(AB$2=$A1961,Data!Y253,0)</f>
        <v>0</v>
      </c>
      <c r="AC1961" s="169">
        <f>IF(AC$2=$A1961,Data!Z253,0)</f>
        <v>0</v>
      </c>
      <c r="AD1961" s="170">
        <f>IF(AD$2=$A1961,Data!AA253,0)</f>
        <v>0</v>
      </c>
      <c r="AE1961" s="171">
        <f>IF(AE$2=$A1961,Data!AB253,0)</f>
        <v>0</v>
      </c>
      <c r="AF1961" s="170">
        <f>IF(AF$2=$A1961,Data!AC253,0)</f>
        <v>0</v>
      </c>
      <c r="AG1961" s="171">
        <f>IF(AG$2=$A1961,Data!AD253,0)</f>
        <v>0</v>
      </c>
      <c r="AH1961" s="170">
        <f>IF(AH$2=$A1961,Data!AE253,0)</f>
        <v>0</v>
      </c>
      <c r="AI1961" s="171">
        <f>IF(AI$2=$A1961,Data!AF253,0)</f>
        <v>0</v>
      </c>
      <c r="AJ1961" s="170">
        <f>IF(AJ$2=$A1961,Data!AG253,0)</f>
        <v>0</v>
      </c>
      <c r="AK1961" s="171">
        <f>IF(AK$2=$A1961,Data!AH253,0)</f>
        <v>0</v>
      </c>
      <c r="AL1961" s="170">
        <f>IF(AL$2=$A1961,Data!AI253,0)</f>
        <v>0</v>
      </c>
      <c r="AM1961" t="str">
        <f t="shared" si="60"/>
        <v>BA</v>
      </c>
      <c r="AN1961" t="e">
        <f>+INDEX(Validation!$D$4:$D$250,MATCH(Merge!B1961,Validation!$E$4:$E$250,0))</f>
        <v>#N/A</v>
      </c>
      <c r="AO1961" s="172">
        <f t="shared" si="61"/>
        <v>0</v>
      </c>
    </row>
    <row r="1962" spans="1:41" ht="15" x14ac:dyDescent="0.25">
      <c r="A1962">
        <f>Inputs!$H$15</f>
        <v>5</v>
      </c>
      <c r="B1962" t="str">
        <f>Inputs!$D$4</f>
        <v>Select Agency…</v>
      </c>
      <c r="C1962" s="166" t="str">
        <f>Inputs!$I$6</f>
        <v>(insert code)</v>
      </c>
      <c r="D1962" t="str">
        <f>IFERROR(INDEX(Inputs!$I$11:$I$19,MATCH(A1962,Inputs!$H$11:$H$19)),"")</f>
        <v>(insert code)</v>
      </c>
      <c r="E1962" t="s">
        <v>902</v>
      </c>
      <c r="F1962" s="168">
        <f>IF(F$2=$A1962,Data!C254,0)</f>
        <v>0</v>
      </c>
      <c r="G1962" s="168">
        <f>IF(G$2=$A1962,Data!D254,0)</f>
        <v>0</v>
      </c>
      <c r="H1962" s="168">
        <f>IF(H$2=$A1962,Data!E254,0)</f>
        <v>0</v>
      </c>
      <c r="I1962" s="168">
        <f>IF(I$2=$A1962,Data!F254,0)</f>
        <v>0</v>
      </c>
      <c r="J1962" s="168">
        <f>IF(J$2=$A1962,Data!G254,0)</f>
        <v>0</v>
      </c>
      <c r="K1962" s="168">
        <f>IF(K$2=$A1962,Data!H254,0)</f>
        <v>0</v>
      </c>
      <c r="L1962" s="168">
        <f>IF(L$2=$A1962,Data!I254,0)</f>
        <v>0</v>
      </c>
      <c r="M1962" s="168">
        <f>IF(M$2=$A1962,Data!J254,0)</f>
        <v>0</v>
      </c>
      <c r="N1962" s="168">
        <f>IF(N$2=$A1962,Data!K254,0)</f>
        <v>0</v>
      </c>
      <c r="O1962" s="168">
        <f>IF(O$2=$A1962,Data!L254,0)</f>
        <v>0</v>
      </c>
      <c r="P1962" s="168">
        <f>IF(P$2=$A1962,Data!M254,0)</f>
        <v>0</v>
      </c>
      <c r="Q1962" s="168">
        <f>IF(Q$2=$A1962,Data!N254,0)</f>
        <v>0</v>
      </c>
      <c r="R1962" s="169">
        <f>IF(R$2=$A1962,Data!O254,0)</f>
        <v>0</v>
      </c>
      <c r="S1962" s="169">
        <f>IF(S$2=$A1962,Data!P254,0)</f>
        <v>0</v>
      </c>
      <c r="T1962" s="169">
        <f>IF(T$2=$A1962,Data!Q254,0)</f>
        <v>0</v>
      </c>
      <c r="U1962" s="169">
        <f>IF(U$2=$A1962,Data!R254,0)</f>
        <v>0</v>
      </c>
      <c r="V1962" s="169">
        <f>IF(V$2=$A1962,Data!S254,0)</f>
        <v>0</v>
      </c>
      <c r="W1962" s="169">
        <f>IF(W$2=$A1962,Data!T254,0)</f>
        <v>0</v>
      </c>
      <c r="X1962" s="169">
        <f>IF(X$2=$A1962,Data!U254,0)</f>
        <v>0</v>
      </c>
      <c r="Y1962" s="169">
        <f>IF(Y$2=$A1962,Data!V254,0)</f>
        <v>0</v>
      </c>
      <c r="Z1962" s="169">
        <f>IF(Z$2=$A1962,Data!W254,0)</f>
        <v>0</v>
      </c>
      <c r="AA1962" s="169">
        <f>IF(AA$2=$A1962,Data!X254,0)</f>
        <v>0</v>
      </c>
      <c r="AB1962" s="169">
        <f>IF(AB$2=$A1962,Data!Y254,0)</f>
        <v>0</v>
      </c>
      <c r="AC1962" s="169">
        <f>IF(AC$2=$A1962,Data!Z254,0)</f>
        <v>0</v>
      </c>
      <c r="AD1962" s="170">
        <f>IF(AD$2=$A1962,Data!AA254,0)</f>
        <v>0</v>
      </c>
      <c r="AE1962" s="171">
        <f>IF(AE$2=$A1962,Data!AB254,0)</f>
        <v>0</v>
      </c>
      <c r="AF1962" s="170">
        <f>IF(AF$2=$A1962,Data!AC254,0)</f>
        <v>0</v>
      </c>
      <c r="AG1962" s="171">
        <f>IF(AG$2=$A1962,Data!AD254,0)</f>
        <v>0</v>
      </c>
      <c r="AH1962" s="170">
        <f>IF(AH$2=$A1962,Data!AE254,0)</f>
        <v>0</v>
      </c>
      <c r="AI1962" s="171">
        <f>IF(AI$2=$A1962,Data!AF254,0)</f>
        <v>0</v>
      </c>
      <c r="AJ1962" s="170">
        <f>IF(AJ$2=$A1962,Data!AG254,0)</f>
        <v>0</v>
      </c>
      <c r="AK1962" s="171">
        <f>IF(AK$2=$A1962,Data!AH254,0)</f>
        <v>0</v>
      </c>
      <c r="AL1962" s="170">
        <f>IF(AL$2=$A1962,Data!AI254,0)</f>
        <v>0</v>
      </c>
      <c r="AM1962" t="str">
        <f t="shared" si="60"/>
        <v>BA</v>
      </c>
      <c r="AN1962" t="e">
        <f>+INDEX(Validation!$D$4:$D$250,MATCH(Merge!B1962,Validation!$E$4:$E$250,0))</f>
        <v>#N/A</v>
      </c>
      <c r="AO1962" s="172">
        <f t="shared" si="61"/>
        <v>0</v>
      </c>
    </row>
    <row r="1963" spans="1:41" ht="15" x14ac:dyDescent="0.25">
      <c r="A1963">
        <f>Inputs!$H$15</f>
        <v>5</v>
      </c>
      <c r="B1963" t="str">
        <f>Inputs!$D$4</f>
        <v>Select Agency…</v>
      </c>
      <c r="C1963" s="166" t="str">
        <f>Inputs!$I$6</f>
        <v>(insert code)</v>
      </c>
      <c r="D1963" t="str">
        <f>IFERROR(INDEX(Inputs!$I$11:$I$19,MATCH(A1963,Inputs!$H$11:$H$19)),"")</f>
        <v>(insert code)</v>
      </c>
      <c r="E1963" t="s">
        <v>902</v>
      </c>
      <c r="F1963" s="168">
        <f>IF(F$2=$A1963,Data!C255,0)</f>
        <v>0</v>
      </c>
      <c r="G1963" s="168">
        <f>IF(G$2=$A1963,Data!D255,0)</f>
        <v>0</v>
      </c>
      <c r="H1963" s="168">
        <f>IF(H$2=$A1963,Data!E255,0)</f>
        <v>0</v>
      </c>
      <c r="I1963" s="168">
        <f>IF(I$2=$A1963,Data!F255,0)</f>
        <v>0</v>
      </c>
      <c r="J1963" s="168">
        <f>IF(J$2=$A1963,Data!G255,0)</f>
        <v>0</v>
      </c>
      <c r="K1963" s="168">
        <f>IF(K$2=$A1963,Data!H255,0)</f>
        <v>0</v>
      </c>
      <c r="L1963" s="168">
        <f>IF(L$2=$A1963,Data!I255,0)</f>
        <v>0</v>
      </c>
      <c r="M1963" s="168">
        <f>IF(M$2=$A1963,Data!J255,0)</f>
        <v>0</v>
      </c>
      <c r="N1963" s="168">
        <f>IF(N$2=$A1963,Data!K255,0)</f>
        <v>0</v>
      </c>
      <c r="O1963" s="168">
        <f>IF(O$2=$A1963,Data!L255,0)</f>
        <v>0</v>
      </c>
      <c r="P1963" s="168">
        <f>IF(P$2=$A1963,Data!M255,0)</f>
        <v>0</v>
      </c>
      <c r="Q1963" s="168">
        <f>IF(Q$2=$A1963,Data!N255,0)</f>
        <v>0</v>
      </c>
      <c r="R1963" s="169">
        <f>IF(R$2=$A1963,Data!O255,0)</f>
        <v>0</v>
      </c>
      <c r="S1963" s="169">
        <f>IF(S$2=$A1963,Data!P255,0)</f>
        <v>0</v>
      </c>
      <c r="T1963" s="169">
        <f>IF(T$2=$A1963,Data!Q255,0)</f>
        <v>0</v>
      </c>
      <c r="U1963" s="169">
        <f>IF(U$2=$A1963,Data!R255,0)</f>
        <v>0</v>
      </c>
      <c r="V1963" s="169">
        <f>IF(V$2=$A1963,Data!S255,0)</f>
        <v>0</v>
      </c>
      <c r="W1963" s="169">
        <f>IF(W$2=$A1963,Data!T255,0)</f>
        <v>0</v>
      </c>
      <c r="X1963" s="169">
        <f>IF(X$2=$A1963,Data!U255,0)</f>
        <v>0</v>
      </c>
      <c r="Y1963" s="169">
        <f>IF(Y$2=$A1963,Data!V255,0)</f>
        <v>0</v>
      </c>
      <c r="Z1963" s="169">
        <f>IF(Z$2=$A1963,Data!W255,0)</f>
        <v>0</v>
      </c>
      <c r="AA1963" s="169">
        <f>IF(AA$2=$A1963,Data!X255,0)</f>
        <v>0</v>
      </c>
      <c r="AB1963" s="169">
        <f>IF(AB$2=$A1963,Data!Y255,0)</f>
        <v>0</v>
      </c>
      <c r="AC1963" s="169">
        <f>IF(AC$2=$A1963,Data!Z255,0)</f>
        <v>0</v>
      </c>
      <c r="AD1963" s="170">
        <f>IF(AD$2=$A1963,Data!AA255,0)</f>
        <v>0</v>
      </c>
      <c r="AE1963" s="171">
        <f>IF(AE$2=$A1963,Data!AB255,0)</f>
        <v>0</v>
      </c>
      <c r="AF1963" s="170">
        <f>IF(AF$2=$A1963,Data!AC255,0)</f>
        <v>0</v>
      </c>
      <c r="AG1963" s="171">
        <f>IF(AG$2=$A1963,Data!AD255,0)</f>
        <v>0</v>
      </c>
      <c r="AH1963" s="170">
        <f>IF(AH$2=$A1963,Data!AE255,0)</f>
        <v>0</v>
      </c>
      <c r="AI1963" s="171">
        <f>IF(AI$2=$A1963,Data!AF255,0)</f>
        <v>0</v>
      </c>
      <c r="AJ1963" s="170">
        <f>IF(AJ$2=$A1963,Data!AG255,0)</f>
        <v>0</v>
      </c>
      <c r="AK1963" s="171">
        <f>IF(AK$2=$A1963,Data!AH255,0)</f>
        <v>0</v>
      </c>
      <c r="AL1963" s="170">
        <f>IF(AL$2=$A1963,Data!AI255,0)</f>
        <v>0</v>
      </c>
      <c r="AM1963" t="str">
        <f t="shared" si="60"/>
        <v>BA</v>
      </c>
      <c r="AN1963" t="e">
        <f>+INDEX(Validation!$D$4:$D$250,MATCH(Merge!B1963,Validation!$E$4:$E$250,0))</f>
        <v>#N/A</v>
      </c>
      <c r="AO1963" s="172">
        <f t="shared" si="61"/>
        <v>0</v>
      </c>
    </row>
    <row r="1964" spans="1:41" ht="15" x14ac:dyDescent="0.25">
      <c r="A1964">
        <f>Inputs!$H$15</f>
        <v>5</v>
      </c>
      <c r="B1964" t="str">
        <f>Inputs!$D$4</f>
        <v>Select Agency…</v>
      </c>
      <c r="C1964" s="166" t="str">
        <f>Inputs!$I$6</f>
        <v>(insert code)</v>
      </c>
      <c r="D1964" t="str">
        <f>IFERROR(INDEX(Inputs!$I$11:$I$19,MATCH(A1964,Inputs!$H$11:$H$19)),"")</f>
        <v>(insert code)</v>
      </c>
      <c r="E1964" t="s">
        <v>902</v>
      </c>
      <c r="F1964" s="168">
        <f>IF(F$2=$A1964,Data!C256,0)</f>
        <v>0</v>
      </c>
      <c r="G1964" s="168">
        <f>IF(G$2=$A1964,Data!D256,0)</f>
        <v>0</v>
      </c>
      <c r="H1964" s="168">
        <f>IF(H$2=$A1964,Data!E256,0)</f>
        <v>0</v>
      </c>
      <c r="I1964" s="168">
        <f>IF(I$2=$A1964,Data!F256,0)</f>
        <v>0</v>
      </c>
      <c r="J1964" s="168">
        <f>IF(J$2=$A1964,Data!G256,0)</f>
        <v>0</v>
      </c>
      <c r="K1964" s="168">
        <f>IF(K$2=$A1964,Data!H256,0)</f>
        <v>0</v>
      </c>
      <c r="L1964" s="168">
        <f>IF(L$2=$A1964,Data!I256,0)</f>
        <v>0</v>
      </c>
      <c r="M1964" s="168">
        <f>IF(M$2=$A1964,Data!J256,0)</f>
        <v>0</v>
      </c>
      <c r="N1964" s="168">
        <f>IF(N$2=$A1964,Data!K256,0)</f>
        <v>0</v>
      </c>
      <c r="O1964" s="168">
        <f>IF(O$2=$A1964,Data!L256,0)</f>
        <v>0</v>
      </c>
      <c r="P1964" s="168">
        <f>IF(P$2=$A1964,Data!M256,0)</f>
        <v>0</v>
      </c>
      <c r="Q1964" s="168">
        <f>IF(Q$2=$A1964,Data!N256,0)</f>
        <v>0</v>
      </c>
      <c r="R1964" s="169">
        <f>IF(R$2=$A1964,Data!O256,0)</f>
        <v>0</v>
      </c>
      <c r="S1964" s="169">
        <f>IF(S$2=$A1964,Data!P256,0)</f>
        <v>0</v>
      </c>
      <c r="T1964" s="169">
        <f>IF(T$2=$A1964,Data!Q256,0)</f>
        <v>0</v>
      </c>
      <c r="U1964" s="169">
        <f>IF(U$2=$A1964,Data!R256,0)</f>
        <v>0</v>
      </c>
      <c r="V1964" s="169">
        <f>IF(V$2=$A1964,Data!S256,0)</f>
        <v>0</v>
      </c>
      <c r="W1964" s="169">
        <f>IF(W$2=$A1964,Data!T256,0)</f>
        <v>0</v>
      </c>
      <c r="X1964" s="169">
        <f>IF(X$2=$A1964,Data!U256,0)</f>
        <v>0</v>
      </c>
      <c r="Y1964" s="169">
        <f>IF(Y$2=$A1964,Data!V256,0)</f>
        <v>0</v>
      </c>
      <c r="Z1964" s="169">
        <f>IF(Z$2=$A1964,Data!W256,0)</f>
        <v>0</v>
      </c>
      <c r="AA1964" s="169">
        <f>IF(AA$2=$A1964,Data!X256,0)</f>
        <v>0</v>
      </c>
      <c r="AB1964" s="169">
        <f>IF(AB$2=$A1964,Data!Y256,0)</f>
        <v>0</v>
      </c>
      <c r="AC1964" s="169">
        <f>IF(AC$2=$A1964,Data!Z256,0)</f>
        <v>0</v>
      </c>
      <c r="AD1964" s="170">
        <f>IF(AD$2=$A1964,Data!AA256,0)</f>
        <v>0</v>
      </c>
      <c r="AE1964" s="171">
        <f>IF(AE$2=$A1964,Data!AB256,0)</f>
        <v>0</v>
      </c>
      <c r="AF1964" s="170">
        <f>IF(AF$2=$A1964,Data!AC256,0)</f>
        <v>0</v>
      </c>
      <c r="AG1964" s="171">
        <f>IF(AG$2=$A1964,Data!AD256,0)</f>
        <v>0</v>
      </c>
      <c r="AH1964" s="170">
        <f>IF(AH$2=$A1964,Data!AE256,0)</f>
        <v>0</v>
      </c>
      <c r="AI1964" s="171">
        <f>IF(AI$2=$A1964,Data!AF256,0)</f>
        <v>0</v>
      </c>
      <c r="AJ1964" s="170">
        <f>IF(AJ$2=$A1964,Data!AG256,0)</f>
        <v>0</v>
      </c>
      <c r="AK1964" s="171">
        <f>IF(AK$2=$A1964,Data!AH256,0)</f>
        <v>0</v>
      </c>
      <c r="AL1964" s="170">
        <f>IF(AL$2=$A1964,Data!AI256,0)</f>
        <v>0</v>
      </c>
      <c r="AM1964" t="str">
        <f t="shared" si="60"/>
        <v>BA</v>
      </c>
      <c r="AN1964" t="e">
        <f>+INDEX(Validation!$D$4:$D$250,MATCH(Merge!B1964,Validation!$E$4:$E$250,0))</f>
        <v>#N/A</v>
      </c>
      <c r="AO1964" s="172">
        <f t="shared" si="61"/>
        <v>0</v>
      </c>
    </row>
    <row r="1965" spans="1:41" ht="15" x14ac:dyDescent="0.25">
      <c r="A1965">
        <f>Inputs!$H$15</f>
        <v>5</v>
      </c>
      <c r="B1965" t="str">
        <f>Inputs!$D$4</f>
        <v>Select Agency…</v>
      </c>
      <c r="C1965" s="166" t="str">
        <f>Inputs!$I$6</f>
        <v>(insert code)</v>
      </c>
      <c r="D1965" t="str">
        <f>IFERROR(INDEX(Inputs!$I$11:$I$19,MATCH(A1965,Inputs!$H$11:$H$19)),"")</f>
        <v>(insert code)</v>
      </c>
      <c r="E1965" t="s">
        <v>902</v>
      </c>
      <c r="F1965" s="168">
        <f>IF(F$2=$A1965,Data!C257,0)</f>
        <v>0</v>
      </c>
      <c r="G1965" s="168">
        <f>IF(G$2=$A1965,Data!D257,0)</f>
        <v>0</v>
      </c>
      <c r="H1965" s="168">
        <f>IF(H$2=$A1965,Data!E257,0)</f>
        <v>0</v>
      </c>
      <c r="I1965" s="168">
        <f>IF(I$2=$A1965,Data!F257,0)</f>
        <v>0</v>
      </c>
      <c r="J1965" s="168">
        <f>IF(J$2=$A1965,Data!G257,0)</f>
        <v>0</v>
      </c>
      <c r="K1965" s="168">
        <f>IF(K$2=$A1965,Data!H257,0)</f>
        <v>0</v>
      </c>
      <c r="L1965" s="168">
        <f>IF(L$2=$A1965,Data!I257,0)</f>
        <v>0</v>
      </c>
      <c r="M1965" s="168">
        <f>IF(M$2=$A1965,Data!J257,0)</f>
        <v>0</v>
      </c>
      <c r="N1965" s="168">
        <f>IF(N$2=$A1965,Data!K257,0)</f>
        <v>0</v>
      </c>
      <c r="O1965" s="168">
        <f>IF(O$2=$A1965,Data!L257,0)</f>
        <v>0</v>
      </c>
      <c r="P1965" s="168">
        <f>IF(P$2=$A1965,Data!M257,0)</f>
        <v>0</v>
      </c>
      <c r="Q1965" s="168">
        <f>IF(Q$2=$A1965,Data!N257,0)</f>
        <v>0</v>
      </c>
      <c r="R1965" s="169">
        <f>IF(R$2=$A1965,Data!O257,0)</f>
        <v>0</v>
      </c>
      <c r="S1965" s="169">
        <f>IF(S$2=$A1965,Data!P257,0)</f>
        <v>0</v>
      </c>
      <c r="T1965" s="169">
        <f>IF(T$2=$A1965,Data!Q257,0)</f>
        <v>0</v>
      </c>
      <c r="U1965" s="169">
        <f>IF(U$2=$A1965,Data!R257,0)</f>
        <v>0</v>
      </c>
      <c r="V1965" s="169">
        <f>IF(V$2=$A1965,Data!S257,0)</f>
        <v>0</v>
      </c>
      <c r="W1965" s="169">
        <f>IF(W$2=$A1965,Data!T257,0)</f>
        <v>0</v>
      </c>
      <c r="X1965" s="169">
        <f>IF(X$2=$A1965,Data!U257,0)</f>
        <v>0</v>
      </c>
      <c r="Y1965" s="169">
        <f>IF(Y$2=$A1965,Data!V257,0)</f>
        <v>0</v>
      </c>
      <c r="Z1965" s="169">
        <f>IF(Z$2=$A1965,Data!W257,0)</f>
        <v>0</v>
      </c>
      <c r="AA1965" s="169">
        <f>IF(AA$2=$A1965,Data!X257,0)</f>
        <v>0</v>
      </c>
      <c r="AB1965" s="169">
        <f>IF(AB$2=$A1965,Data!Y257,0)</f>
        <v>0</v>
      </c>
      <c r="AC1965" s="169">
        <f>IF(AC$2=$A1965,Data!Z257,0)</f>
        <v>0</v>
      </c>
      <c r="AD1965" s="170">
        <f>IF(AD$2=$A1965,Data!AA257,0)</f>
        <v>0</v>
      </c>
      <c r="AE1965" s="171">
        <f>IF(AE$2=$A1965,Data!AB257,0)</f>
        <v>0</v>
      </c>
      <c r="AF1965" s="170">
        <f>IF(AF$2=$A1965,Data!AC257,0)</f>
        <v>0</v>
      </c>
      <c r="AG1965" s="171">
        <f>IF(AG$2=$A1965,Data!AD257,0)</f>
        <v>0</v>
      </c>
      <c r="AH1965" s="170">
        <f>IF(AH$2=$A1965,Data!AE257,0)</f>
        <v>0</v>
      </c>
      <c r="AI1965" s="171">
        <f>IF(AI$2=$A1965,Data!AF257,0)</f>
        <v>0</v>
      </c>
      <c r="AJ1965" s="170">
        <f>IF(AJ$2=$A1965,Data!AG257,0)</f>
        <v>0</v>
      </c>
      <c r="AK1965" s="171">
        <f>IF(AK$2=$A1965,Data!AH257,0)</f>
        <v>0</v>
      </c>
      <c r="AL1965" s="170">
        <f>IF(AL$2=$A1965,Data!AI257,0)</f>
        <v>0</v>
      </c>
      <c r="AM1965" t="str">
        <f t="shared" si="60"/>
        <v>BA</v>
      </c>
      <c r="AN1965" t="e">
        <f>+INDEX(Validation!$D$4:$D$250,MATCH(Merge!B1965,Validation!$E$4:$E$250,0))</f>
        <v>#N/A</v>
      </c>
      <c r="AO1965" s="172">
        <f t="shared" si="61"/>
        <v>0</v>
      </c>
    </row>
    <row r="1966" spans="1:41" ht="15" x14ac:dyDescent="0.25">
      <c r="A1966">
        <f>Inputs!$H$15</f>
        <v>5</v>
      </c>
      <c r="B1966" t="str">
        <f>Inputs!$D$4</f>
        <v>Select Agency…</v>
      </c>
      <c r="C1966" s="166" t="str">
        <f>Inputs!$I$6</f>
        <v>(insert code)</v>
      </c>
      <c r="D1966" t="str">
        <f>IFERROR(INDEX(Inputs!$I$11:$I$19,MATCH(A1966,Inputs!$H$11:$H$19)),"")</f>
        <v>(insert code)</v>
      </c>
      <c r="E1966" t="s">
        <v>902</v>
      </c>
      <c r="F1966" s="168">
        <f>IF(F$2=$A1966,Data!C258,0)</f>
        <v>0</v>
      </c>
      <c r="G1966" s="168">
        <f>IF(G$2=$A1966,Data!D258,0)</f>
        <v>0</v>
      </c>
      <c r="H1966" s="168">
        <f>IF(H$2=$A1966,Data!E258,0)</f>
        <v>0</v>
      </c>
      <c r="I1966" s="168">
        <f>IF(I$2=$A1966,Data!F258,0)</f>
        <v>0</v>
      </c>
      <c r="J1966" s="168">
        <f>IF(J$2=$A1966,Data!G258,0)</f>
        <v>0</v>
      </c>
      <c r="K1966" s="168">
        <f>IF(K$2=$A1966,Data!H258,0)</f>
        <v>0</v>
      </c>
      <c r="L1966" s="168">
        <f>IF(L$2=$A1966,Data!I258,0)</f>
        <v>0</v>
      </c>
      <c r="M1966" s="168">
        <f>IF(M$2=$A1966,Data!J258,0)</f>
        <v>0</v>
      </c>
      <c r="N1966" s="168">
        <f>IF(N$2=$A1966,Data!K258,0)</f>
        <v>0</v>
      </c>
      <c r="O1966" s="168">
        <f>IF(O$2=$A1966,Data!L258,0)</f>
        <v>0</v>
      </c>
      <c r="P1966" s="168">
        <f>IF(P$2=$A1966,Data!M258,0)</f>
        <v>0</v>
      </c>
      <c r="Q1966" s="168">
        <f>IF(Q$2=$A1966,Data!N258,0)</f>
        <v>0</v>
      </c>
      <c r="R1966" s="169">
        <f>IF(R$2=$A1966,Data!O258,0)</f>
        <v>0</v>
      </c>
      <c r="S1966" s="169">
        <f>IF(S$2=$A1966,Data!P258,0)</f>
        <v>0</v>
      </c>
      <c r="T1966" s="169">
        <f>IF(T$2=$A1966,Data!Q258,0)</f>
        <v>0</v>
      </c>
      <c r="U1966" s="169">
        <f>IF(U$2=$A1966,Data!R258,0)</f>
        <v>0</v>
      </c>
      <c r="V1966" s="169">
        <f>IF(V$2=$A1966,Data!S258,0)</f>
        <v>0</v>
      </c>
      <c r="W1966" s="169">
        <f>IF(W$2=$A1966,Data!T258,0)</f>
        <v>0</v>
      </c>
      <c r="X1966" s="169">
        <f>IF(X$2=$A1966,Data!U258,0)</f>
        <v>0</v>
      </c>
      <c r="Y1966" s="169">
        <f>IF(Y$2=$A1966,Data!V258,0)</f>
        <v>0</v>
      </c>
      <c r="Z1966" s="169">
        <f>IF(Z$2=$A1966,Data!W258,0)</f>
        <v>0</v>
      </c>
      <c r="AA1966" s="169">
        <f>IF(AA$2=$A1966,Data!X258,0)</f>
        <v>0</v>
      </c>
      <c r="AB1966" s="169">
        <f>IF(AB$2=$A1966,Data!Y258,0)</f>
        <v>0</v>
      </c>
      <c r="AC1966" s="169">
        <f>IF(AC$2=$A1966,Data!Z258,0)</f>
        <v>0</v>
      </c>
      <c r="AD1966" s="170">
        <f>IF(AD$2=$A1966,Data!AA258,0)</f>
        <v>0</v>
      </c>
      <c r="AE1966" s="171">
        <f>IF(AE$2=$A1966,Data!AB258,0)</f>
        <v>0</v>
      </c>
      <c r="AF1966" s="170">
        <f>IF(AF$2=$A1966,Data!AC258,0)</f>
        <v>0</v>
      </c>
      <c r="AG1966" s="171">
        <f>IF(AG$2=$A1966,Data!AD258,0)</f>
        <v>0</v>
      </c>
      <c r="AH1966" s="170">
        <f>IF(AH$2=$A1966,Data!AE258,0)</f>
        <v>0</v>
      </c>
      <c r="AI1966" s="171">
        <f>IF(AI$2=$A1966,Data!AF258,0)</f>
        <v>0</v>
      </c>
      <c r="AJ1966" s="170">
        <f>IF(AJ$2=$A1966,Data!AG258,0)</f>
        <v>0</v>
      </c>
      <c r="AK1966" s="171">
        <f>IF(AK$2=$A1966,Data!AH258,0)</f>
        <v>0</v>
      </c>
      <c r="AL1966" s="170">
        <f>IF(AL$2=$A1966,Data!AI258,0)</f>
        <v>0</v>
      </c>
      <c r="AM1966" t="str">
        <f t="shared" si="60"/>
        <v>BA</v>
      </c>
      <c r="AN1966" t="e">
        <f>+INDEX(Validation!$D$4:$D$250,MATCH(Merge!B1966,Validation!$E$4:$E$250,0))</f>
        <v>#N/A</v>
      </c>
      <c r="AO1966" s="172">
        <f t="shared" si="61"/>
        <v>0</v>
      </c>
    </row>
    <row r="1967" spans="1:41" ht="15" x14ac:dyDescent="0.25">
      <c r="A1967">
        <f>Inputs!$H$15</f>
        <v>5</v>
      </c>
      <c r="B1967" t="str">
        <f>Inputs!$D$4</f>
        <v>Select Agency…</v>
      </c>
      <c r="C1967" s="166" t="str">
        <f>Inputs!$I$6</f>
        <v>(insert code)</v>
      </c>
      <c r="D1967" t="str">
        <f>IFERROR(INDEX(Inputs!$I$11:$I$19,MATCH(A1967,Inputs!$H$11:$H$19)),"")</f>
        <v>(insert code)</v>
      </c>
      <c r="E1967" t="s">
        <v>902</v>
      </c>
      <c r="F1967" s="168">
        <f>IF(F$2=$A1967,Data!C259,0)</f>
        <v>0</v>
      </c>
      <c r="G1967" s="168">
        <f>IF(G$2=$A1967,Data!D259,0)</f>
        <v>0</v>
      </c>
      <c r="H1967" s="168">
        <f>IF(H$2=$A1967,Data!E259,0)</f>
        <v>0</v>
      </c>
      <c r="I1967" s="168">
        <f>IF(I$2=$A1967,Data!F259,0)</f>
        <v>0</v>
      </c>
      <c r="J1967" s="168">
        <f>IF(J$2=$A1967,Data!G259,0)</f>
        <v>0</v>
      </c>
      <c r="K1967" s="168">
        <f>IF(K$2=$A1967,Data!H259,0)</f>
        <v>0</v>
      </c>
      <c r="L1967" s="168">
        <f>IF(L$2=$A1967,Data!I259,0)</f>
        <v>0</v>
      </c>
      <c r="M1967" s="168">
        <f>IF(M$2=$A1967,Data!J259,0)</f>
        <v>0</v>
      </c>
      <c r="N1967" s="168">
        <f>IF(N$2=$A1967,Data!K259,0)</f>
        <v>0</v>
      </c>
      <c r="O1967" s="168">
        <f>IF(O$2=$A1967,Data!L259,0)</f>
        <v>0</v>
      </c>
      <c r="P1967" s="168">
        <f>IF(P$2=$A1967,Data!M259,0)</f>
        <v>0</v>
      </c>
      <c r="Q1967" s="168">
        <f>IF(Q$2=$A1967,Data!N259,0)</f>
        <v>0</v>
      </c>
      <c r="R1967" s="169">
        <f>IF(R$2=$A1967,Data!O259,0)</f>
        <v>0</v>
      </c>
      <c r="S1967" s="169">
        <f>IF(S$2=$A1967,Data!P259,0)</f>
        <v>0</v>
      </c>
      <c r="T1967" s="169">
        <f>IF(T$2=$A1967,Data!Q259,0)</f>
        <v>0</v>
      </c>
      <c r="U1967" s="169">
        <f>IF(U$2=$A1967,Data!R259,0)</f>
        <v>0</v>
      </c>
      <c r="V1967" s="169">
        <f>IF(V$2=$A1967,Data!S259,0)</f>
        <v>0</v>
      </c>
      <c r="W1967" s="169">
        <f>IF(W$2=$A1967,Data!T259,0)</f>
        <v>0</v>
      </c>
      <c r="X1967" s="169">
        <f>IF(X$2=$A1967,Data!U259,0)</f>
        <v>0</v>
      </c>
      <c r="Y1967" s="169">
        <f>IF(Y$2=$A1967,Data!V259,0)</f>
        <v>0</v>
      </c>
      <c r="Z1967" s="169">
        <f>IF(Z$2=$A1967,Data!W259,0)</f>
        <v>0</v>
      </c>
      <c r="AA1967" s="169">
        <f>IF(AA$2=$A1967,Data!X259,0)</f>
        <v>0</v>
      </c>
      <c r="AB1967" s="169">
        <f>IF(AB$2=$A1967,Data!Y259,0)</f>
        <v>0</v>
      </c>
      <c r="AC1967" s="169">
        <f>IF(AC$2=$A1967,Data!Z259,0)</f>
        <v>0</v>
      </c>
      <c r="AD1967" s="170">
        <f>IF(AD$2=$A1967,Data!AA259,0)</f>
        <v>0</v>
      </c>
      <c r="AE1967" s="171">
        <f>IF(AE$2=$A1967,Data!AB259,0)</f>
        <v>0</v>
      </c>
      <c r="AF1967" s="170">
        <f>IF(AF$2=$A1967,Data!AC259,0)</f>
        <v>0</v>
      </c>
      <c r="AG1967" s="171">
        <f>IF(AG$2=$A1967,Data!AD259,0)</f>
        <v>0</v>
      </c>
      <c r="AH1967" s="170">
        <f>IF(AH$2=$A1967,Data!AE259,0)</f>
        <v>0</v>
      </c>
      <c r="AI1967" s="171">
        <f>IF(AI$2=$A1967,Data!AF259,0)</f>
        <v>0</v>
      </c>
      <c r="AJ1967" s="170">
        <f>IF(AJ$2=$A1967,Data!AG259,0)</f>
        <v>0</v>
      </c>
      <c r="AK1967" s="171">
        <f>IF(AK$2=$A1967,Data!AH259,0)</f>
        <v>0</v>
      </c>
      <c r="AL1967" s="170">
        <f>IF(AL$2=$A1967,Data!AI259,0)</f>
        <v>0</v>
      </c>
      <c r="AM1967" t="str">
        <f t="shared" si="60"/>
        <v>BA</v>
      </c>
      <c r="AN1967" t="e">
        <f>+INDEX(Validation!$D$4:$D$250,MATCH(Merge!B1967,Validation!$E$4:$E$250,0))</f>
        <v>#N/A</v>
      </c>
      <c r="AO1967" s="172">
        <f t="shared" si="61"/>
        <v>0</v>
      </c>
    </row>
    <row r="1968" spans="1:41" ht="15" x14ac:dyDescent="0.25">
      <c r="A1968">
        <f>Inputs!$H$15</f>
        <v>5</v>
      </c>
      <c r="B1968" t="str">
        <f>Inputs!$D$4</f>
        <v>Select Agency…</v>
      </c>
      <c r="C1968" s="166" t="str">
        <f>Inputs!$I$6</f>
        <v>(insert code)</v>
      </c>
      <c r="D1968" t="str">
        <f>IFERROR(INDEX(Inputs!$I$11:$I$19,MATCH(A1968,Inputs!$H$11:$H$19)),"")</f>
        <v>(insert code)</v>
      </c>
      <c r="E1968" t="s">
        <v>902</v>
      </c>
      <c r="F1968" s="168">
        <f>IF(F$2=$A1968,Data!C260,0)</f>
        <v>0</v>
      </c>
      <c r="G1968" s="168">
        <f>IF(G$2=$A1968,Data!D260,0)</f>
        <v>0</v>
      </c>
      <c r="H1968" s="168">
        <f>IF(H$2=$A1968,Data!E260,0)</f>
        <v>0</v>
      </c>
      <c r="I1968" s="168">
        <f>IF(I$2=$A1968,Data!F260,0)</f>
        <v>0</v>
      </c>
      <c r="J1968" s="168">
        <f>IF(J$2=$A1968,Data!G260,0)</f>
        <v>0</v>
      </c>
      <c r="K1968" s="168">
        <f>IF(K$2=$A1968,Data!H260,0)</f>
        <v>0</v>
      </c>
      <c r="L1968" s="168">
        <f>IF(L$2=$A1968,Data!I260,0)</f>
        <v>0</v>
      </c>
      <c r="M1968" s="168">
        <f>IF(M$2=$A1968,Data!J260,0)</f>
        <v>0</v>
      </c>
      <c r="N1968" s="168">
        <f>IF(N$2=$A1968,Data!K260,0)</f>
        <v>0</v>
      </c>
      <c r="O1968" s="168">
        <f>IF(O$2=$A1968,Data!L260,0)</f>
        <v>0</v>
      </c>
      <c r="P1968" s="168">
        <f>IF(P$2=$A1968,Data!M260,0)</f>
        <v>0</v>
      </c>
      <c r="Q1968" s="168">
        <f>IF(Q$2=$A1968,Data!N260,0)</f>
        <v>0</v>
      </c>
      <c r="R1968" s="169">
        <f>IF(R$2=$A1968,Data!O260,0)</f>
        <v>0</v>
      </c>
      <c r="S1968" s="169">
        <f>IF(S$2=$A1968,Data!P260,0)</f>
        <v>0</v>
      </c>
      <c r="T1968" s="169">
        <f>IF(T$2=$A1968,Data!Q260,0)</f>
        <v>0</v>
      </c>
      <c r="U1968" s="169">
        <f>IF(U$2=$A1968,Data!R260,0)</f>
        <v>0</v>
      </c>
      <c r="V1968" s="169">
        <f>IF(V$2=$A1968,Data!S260,0)</f>
        <v>0</v>
      </c>
      <c r="W1968" s="169">
        <f>IF(W$2=$A1968,Data!T260,0)</f>
        <v>0</v>
      </c>
      <c r="X1968" s="169">
        <f>IF(X$2=$A1968,Data!U260,0)</f>
        <v>0</v>
      </c>
      <c r="Y1968" s="169">
        <f>IF(Y$2=$A1968,Data!V260,0)</f>
        <v>0</v>
      </c>
      <c r="Z1968" s="169">
        <f>IF(Z$2=$A1968,Data!W260,0)</f>
        <v>0</v>
      </c>
      <c r="AA1968" s="169">
        <f>IF(AA$2=$A1968,Data!X260,0)</f>
        <v>0</v>
      </c>
      <c r="AB1968" s="169">
        <f>IF(AB$2=$A1968,Data!Y260,0)</f>
        <v>0</v>
      </c>
      <c r="AC1968" s="169">
        <f>IF(AC$2=$A1968,Data!Z260,0)</f>
        <v>0</v>
      </c>
      <c r="AD1968" s="170">
        <f>IF(AD$2=$A1968,Data!AA260,0)</f>
        <v>0</v>
      </c>
      <c r="AE1968" s="171">
        <f>IF(AE$2=$A1968,Data!AB260,0)</f>
        <v>0</v>
      </c>
      <c r="AF1968" s="170">
        <f>IF(AF$2=$A1968,Data!AC260,0)</f>
        <v>0</v>
      </c>
      <c r="AG1968" s="171">
        <f>IF(AG$2=$A1968,Data!AD260,0)</f>
        <v>0</v>
      </c>
      <c r="AH1968" s="170">
        <f>IF(AH$2=$A1968,Data!AE260,0)</f>
        <v>0</v>
      </c>
      <c r="AI1968" s="171">
        <f>IF(AI$2=$A1968,Data!AF260,0)</f>
        <v>0</v>
      </c>
      <c r="AJ1968" s="170">
        <f>IF(AJ$2=$A1968,Data!AG260,0)</f>
        <v>0</v>
      </c>
      <c r="AK1968" s="171">
        <f>IF(AK$2=$A1968,Data!AH260,0)</f>
        <v>0</v>
      </c>
      <c r="AL1968" s="170">
        <f>IF(AL$2=$A1968,Data!AI260,0)</f>
        <v>0</v>
      </c>
      <c r="AM1968" t="str">
        <f t="shared" si="60"/>
        <v>BA</v>
      </c>
      <c r="AN1968" t="e">
        <f>+INDEX(Validation!$D$4:$D$250,MATCH(Merge!B1968,Validation!$E$4:$E$250,0))</f>
        <v>#N/A</v>
      </c>
      <c r="AO1968" s="172">
        <f t="shared" si="61"/>
        <v>0</v>
      </c>
    </row>
    <row r="1969" spans="1:41" ht="15" x14ac:dyDescent="0.25">
      <c r="A1969">
        <f>Inputs!$H$15</f>
        <v>5</v>
      </c>
      <c r="B1969" t="str">
        <f>Inputs!$D$4</f>
        <v>Select Agency…</v>
      </c>
      <c r="C1969" s="166" t="str">
        <f>Inputs!$I$6</f>
        <v>(insert code)</v>
      </c>
      <c r="D1969" t="str">
        <f>IFERROR(INDEX(Inputs!$I$11:$I$19,MATCH(A1969,Inputs!$H$11:$H$19)),"")</f>
        <v>(insert code)</v>
      </c>
      <c r="E1969" t="s">
        <v>902</v>
      </c>
      <c r="F1969" s="168">
        <f>IF(F$2=$A1969,Data!C261,0)</f>
        <v>0</v>
      </c>
      <c r="G1969" s="168">
        <f>IF(G$2=$A1969,Data!D261,0)</f>
        <v>0</v>
      </c>
      <c r="H1969" s="168">
        <f>IF(H$2=$A1969,Data!E261,0)</f>
        <v>0</v>
      </c>
      <c r="I1969" s="168">
        <f>IF(I$2=$A1969,Data!F261,0)</f>
        <v>0</v>
      </c>
      <c r="J1969" s="168">
        <f>IF(J$2=$A1969,Data!G261,0)</f>
        <v>0</v>
      </c>
      <c r="K1969" s="168">
        <f>IF(K$2=$A1969,Data!H261,0)</f>
        <v>0</v>
      </c>
      <c r="L1969" s="168">
        <f>IF(L$2=$A1969,Data!I261,0)</f>
        <v>0</v>
      </c>
      <c r="M1969" s="168">
        <f>IF(M$2=$A1969,Data!J261,0)</f>
        <v>0</v>
      </c>
      <c r="N1969" s="168">
        <f>IF(N$2=$A1969,Data!K261,0)</f>
        <v>0</v>
      </c>
      <c r="O1969" s="168">
        <f>IF(O$2=$A1969,Data!L261,0)</f>
        <v>0</v>
      </c>
      <c r="P1969" s="168">
        <f>IF(P$2=$A1969,Data!M261,0)</f>
        <v>0</v>
      </c>
      <c r="Q1969" s="168">
        <f>IF(Q$2=$A1969,Data!N261,0)</f>
        <v>0</v>
      </c>
      <c r="R1969" s="169">
        <f>IF(R$2=$A1969,Data!O261,0)</f>
        <v>0</v>
      </c>
      <c r="S1969" s="169">
        <f>IF(S$2=$A1969,Data!P261,0)</f>
        <v>0</v>
      </c>
      <c r="T1969" s="169">
        <f>IF(T$2=$A1969,Data!Q261,0)</f>
        <v>0</v>
      </c>
      <c r="U1969" s="169">
        <f>IF(U$2=$A1969,Data!R261,0)</f>
        <v>0</v>
      </c>
      <c r="V1969" s="169">
        <f>IF(V$2=$A1969,Data!S261,0)</f>
        <v>0</v>
      </c>
      <c r="W1969" s="169">
        <f>IF(W$2=$A1969,Data!T261,0)</f>
        <v>0</v>
      </c>
      <c r="X1969" s="169">
        <f>IF(X$2=$A1969,Data!U261,0)</f>
        <v>0</v>
      </c>
      <c r="Y1969" s="169">
        <f>IF(Y$2=$A1969,Data!V261,0)</f>
        <v>0</v>
      </c>
      <c r="Z1969" s="169">
        <f>IF(Z$2=$A1969,Data!W261,0)</f>
        <v>0</v>
      </c>
      <c r="AA1969" s="169">
        <f>IF(AA$2=$A1969,Data!X261,0)</f>
        <v>0</v>
      </c>
      <c r="AB1969" s="169">
        <f>IF(AB$2=$A1969,Data!Y261,0)</f>
        <v>0</v>
      </c>
      <c r="AC1969" s="169">
        <f>IF(AC$2=$A1969,Data!Z261,0)</f>
        <v>0</v>
      </c>
      <c r="AD1969" s="170">
        <f>IF(AD$2=$A1969,Data!AA261,0)</f>
        <v>0</v>
      </c>
      <c r="AE1969" s="171">
        <f>IF(AE$2=$A1969,Data!AB261,0)</f>
        <v>0</v>
      </c>
      <c r="AF1969" s="170">
        <f>IF(AF$2=$A1969,Data!AC261,0)</f>
        <v>0</v>
      </c>
      <c r="AG1969" s="171">
        <f>IF(AG$2=$A1969,Data!AD261,0)</f>
        <v>0</v>
      </c>
      <c r="AH1969" s="170">
        <f>IF(AH$2=$A1969,Data!AE261,0)</f>
        <v>0</v>
      </c>
      <c r="AI1969" s="171">
        <f>IF(AI$2=$A1969,Data!AF261,0)</f>
        <v>0</v>
      </c>
      <c r="AJ1969" s="170">
        <f>IF(AJ$2=$A1969,Data!AG261,0)</f>
        <v>0</v>
      </c>
      <c r="AK1969" s="171">
        <f>IF(AK$2=$A1969,Data!AH261,0)</f>
        <v>0</v>
      </c>
      <c r="AL1969" s="170">
        <f>IF(AL$2=$A1969,Data!AI261,0)</f>
        <v>0</v>
      </c>
      <c r="AM1969" t="str">
        <f t="shared" si="60"/>
        <v>BA</v>
      </c>
      <c r="AN1969" t="e">
        <f>+INDEX(Validation!$D$4:$D$250,MATCH(Merge!B1969,Validation!$E$4:$E$250,0))</f>
        <v>#N/A</v>
      </c>
      <c r="AO1969" s="172">
        <f t="shared" si="61"/>
        <v>0</v>
      </c>
    </row>
    <row r="1970" spans="1:41" ht="15" x14ac:dyDescent="0.25">
      <c r="A1970">
        <f>Inputs!$H$15</f>
        <v>5</v>
      </c>
      <c r="B1970" t="str">
        <f>Inputs!$D$4</f>
        <v>Select Agency…</v>
      </c>
      <c r="C1970" s="166" t="str">
        <f>Inputs!$I$6</f>
        <v>(insert code)</v>
      </c>
      <c r="D1970" t="str">
        <f>IFERROR(INDEX(Inputs!$I$11:$I$19,MATCH(A1970,Inputs!$H$11:$H$19)),"")</f>
        <v>(insert code)</v>
      </c>
      <c r="E1970" t="s">
        <v>902</v>
      </c>
      <c r="F1970" s="168">
        <f>IF(F$2=$A1970,Data!C262,0)</f>
        <v>0</v>
      </c>
      <c r="G1970" s="168">
        <f>IF(G$2=$A1970,Data!D262,0)</f>
        <v>0</v>
      </c>
      <c r="H1970" s="168">
        <f>IF(H$2=$A1970,Data!E262,0)</f>
        <v>0</v>
      </c>
      <c r="I1970" s="168">
        <f>IF(I$2=$A1970,Data!F262,0)</f>
        <v>0</v>
      </c>
      <c r="J1970" s="168">
        <f>IF(J$2=$A1970,Data!G262,0)</f>
        <v>0</v>
      </c>
      <c r="K1970" s="168">
        <f>IF(K$2=$A1970,Data!H262,0)</f>
        <v>0</v>
      </c>
      <c r="L1970" s="168">
        <f>IF(L$2=$A1970,Data!I262,0)</f>
        <v>0</v>
      </c>
      <c r="M1970" s="168">
        <f>IF(M$2=$A1970,Data!J262,0)</f>
        <v>0</v>
      </c>
      <c r="N1970" s="168">
        <f>IF(N$2=$A1970,Data!K262,0)</f>
        <v>0</v>
      </c>
      <c r="O1970" s="168">
        <f>IF(O$2=$A1970,Data!L262,0)</f>
        <v>0</v>
      </c>
      <c r="P1970" s="168">
        <f>IF(P$2=$A1970,Data!M262,0)</f>
        <v>0</v>
      </c>
      <c r="Q1970" s="168">
        <f>IF(Q$2=$A1970,Data!N262,0)</f>
        <v>0</v>
      </c>
      <c r="R1970" s="169">
        <f>IF(R$2=$A1970,Data!O262,0)</f>
        <v>0</v>
      </c>
      <c r="S1970" s="169">
        <f>IF(S$2=$A1970,Data!P262,0)</f>
        <v>0</v>
      </c>
      <c r="T1970" s="169">
        <f>IF(T$2=$A1970,Data!Q262,0)</f>
        <v>0</v>
      </c>
      <c r="U1970" s="169">
        <f>IF(U$2=$A1970,Data!R262,0)</f>
        <v>0</v>
      </c>
      <c r="V1970" s="169">
        <f>IF(V$2=$A1970,Data!S262,0)</f>
        <v>0</v>
      </c>
      <c r="W1970" s="169">
        <f>IF(W$2=$A1970,Data!T262,0)</f>
        <v>0</v>
      </c>
      <c r="X1970" s="169">
        <f>IF(X$2=$A1970,Data!U262,0)</f>
        <v>0</v>
      </c>
      <c r="Y1970" s="169">
        <f>IF(Y$2=$A1970,Data!V262,0)</f>
        <v>0</v>
      </c>
      <c r="Z1970" s="169">
        <f>IF(Z$2=$A1970,Data!W262,0)</f>
        <v>0</v>
      </c>
      <c r="AA1970" s="169">
        <f>IF(AA$2=$A1970,Data!X262,0)</f>
        <v>0</v>
      </c>
      <c r="AB1970" s="169">
        <f>IF(AB$2=$A1970,Data!Y262,0)</f>
        <v>0</v>
      </c>
      <c r="AC1970" s="169">
        <f>IF(AC$2=$A1970,Data!Z262,0)</f>
        <v>0</v>
      </c>
      <c r="AD1970" s="170">
        <f>IF(AD$2=$A1970,Data!AA262,0)</f>
        <v>0</v>
      </c>
      <c r="AE1970" s="171">
        <f>IF(AE$2=$A1970,Data!AB262,0)</f>
        <v>0</v>
      </c>
      <c r="AF1970" s="170">
        <f>IF(AF$2=$A1970,Data!AC262,0)</f>
        <v>0</v>
      </c>
      <c r="AG1970" s="171">
        <f>IF(AG$2=$A1970,Data!AD262,0)</f>
        <v>0</v>
      </c>
      <c r="AH1970" s="170">
        <f>IF(AH$2=$A1970,Data!AE262,0)</f>
        <v>0</v>
      </c>
      <c r="AI1970" s="171">
        <f>IF(AI$2=$A1970,Data!AF262,0)</f>
        <v>0</v>
      </c>
      <c r="AJ1970" s="170">
        <f>IF(AJ$2=$A1970,Data!AG262,0)</f>
        <v>0</v>
      </c>
      <c r="AK1970" s="171">
        <f>IF(AK$2=$A1970,Data!AH262,0)</f>
        <v>0</v>
      </c>
      <c r="AL1970" s="170">
        <f>IF(AL$2=$A1970,Data!AI262,0)</f>
        <v>0</v>
      </c>
      <c r="AM1970" t="str">
        <f t="shared" si="60"/>
        <v>BA</v>
      </c>
      <c r="AN1970" t="e">
        <f>+INDEX(Validation!$D$4:$D$250,MATCH(Merge!B1970,Validation!$E$4:$E$250,0))</f>
        <v>#N/A</v>
      </c>
      <c r="AO1970" s="172">
        <f t="shared" si="61"/>
        <v>0</v>
      </c>
    </row>
    <row r="1971" spans="1:41" ht="15" x14ac:dyDescent="0.25">
      <c r="A1971">
        <f>Inputs!$H$15</f>
        <v>5</v>
      </c>
      <c r="B1971" t="str">
        <f>Inputs!$D$4</f>
        <v>Select Agency…</v>
      </c>
      <c r="C1971" s="166" t="str">
        <f>Inputs!$I$6</f>
        <v>(insert code)</v>
      </c>
      <c r="D1971" t="str">
        <f>IFERROR(INDEX(Inputs!$I$11:$I$19,MATCH(A1971,Inputs!$H$11:$H$19)),"")</f>
        <v>(insert code)</v>
      </c>
      <c r="E1971" t="s">
        <v>902</v>
      </c>
      <c r="F1971" s="168">
        <f>IF(F$2=$A1971,Data!C263,0)</f>
        <v>0</v>
      </c>
      <c r="G1971" s="168">
        <f>IF(G$2=$A1971,Data!D263,0)</f>
        <v>0</v>
      </c>
      <c r="H1971" s="168">
        <f>IF(H$2=$A1971,Data!E263,0)</f>
        <v>0</v>
      </c>
      <c r="I1971" s="168">
        <f>IF(I$2=$A1971,Data!F263,0)</f>
        <v>0</v>
      </c>
      <c r="J1971" s="168">
        <f>IF(J$2=$A1971,Data!G263,0)</f>
        <v>0</v>
      </c>
      <c r="K1971" s="168">
        <f>IF(K$2=$A1971,Data!H263,0)</f>
        <v>0</v>
      </c>
      <c r="L1971" s="168">
        <f>IF(L$2=$A1971,Data!I263,0)</f>
        <v>0</v>
      </c>
      <c r="M1971" s="168">
        <f>IF(M$2=$A1971,Data!J263,0)</f>
        <v>0</v>
      </c>
      <c r="N1971" s="168">
        <f>IF(N$2=$A1971,Data!K263,0)</f>
        <v>0</v>
      </c>
      <c r="O1971" s="168">
        <f>IF(O$2=$A1971,Data!L263,0)</f>
        <v>0</v>
      </c>
      <c r="P1971" s="168">
        <f>IF(P$2=$A1971,Data!M263,0)</f>
        <v>0</v>
      </c>
      <c r="Q1971" s="168">
        <f>IF(Q$2=$A1971,Data!N263,0)</f>
        <v>0</v>
      </c>
      <c r="R1971" s="169">
        <f>IF(R$2=$A1971,Data!O263,0)</f>
        <v>0</v>
      </c>
      <c r="S1971" s="169">
        <f>IF(S$2=$A1971,Data!P263,0)</f>
        <v>0</v>
      </c>
      <c r="T1971" s="169">
        <f>IF(T$2=$A1971,Data!Q263,0)</f>
        <v>0</v>
      </c>
      <c r="U1971" s="169">
        <f>IF(U$2=$A1971,Data!R263,0)</f>
        <v>0</v>
      </c>
      <c r="V1971" s="169">
        <f>IF(V$2=$A1971,Data!S263,0)</f>
        <v>0</v>
      </c>
      <c r="W1971" s="169">
        <f>IF(W$2=$A1971,Data!T263,0)</f>
        <v>0</v>
      </c>
      <c r="X1971" s="169">
        <f>IF(X$2=$A1971,Data!U263,0)</f>
        <v>0</v>
      </c>
      <c r="Y1971" s="169">
        <f>IF(Y$2=$A1971,Data!V263,0)</f>
        <v>0</v>
      </c>
      <c r="Z1971" s="169">
        <f>IF(Z$2=$A1971,Data!W263,0)</f>
        <v>0</v>
      </c>
      <c r="AA1971" s="169">
        <f>IF(AA$2=$A1971,Data!X263,0)</f>
        <v>0</v>
      </c>
      <c r="AB1971" s="169">
        <f>IF(AB$2=$A1971,Data!Y263,0)</f>
        <v>0</v>
      </c>
      <c r="AC1971" s="169">
        <f>IF(AC$2=$A1971,Data!Z263,0)</f>
        <v>0</v>
      </c>
      <c r="AD1971" s="170">
        <f>IF(AD$2=$A1971,Data!AA263,0)</f>
        <v>0</v>
      </c>
      <c r="AE1971" s="171">
        <f>IF(AE$2=$A1971,Data!AB263,0)</f>
        <v>0</v>
      </c>
      <c r="AF1971" s="170">
        <f>IF(AF$2=$A1971,Data!AC263,0)</f>
        <v>0</v>
      </c>
      <c r="AG1971" s="171">
        <f>IF(AG$2=$A1971,Data!AD263,0)</f>
        <v>0</v>
      </c>
      <c r="AH1971" s="170">
        <f>IF(AH$2=$A1971,Data!AE263,0)</f>
        <v>0</v>
      </c>
      <c r="AI1971" s="171">
        <f>IF(AI$2=$A1971,Data!AF263,0)</f>
        <v>0</v>
      </c>
      <c r="AJ1971" s="170">
        <f>IF(AJ$2=$A1971,Data!AG263,0)</f>
        <v>0</v>
      </c>
      <c r="AK1971" s="171">
        <f>IF(AK$2=$A1971,Data!AH263,0)</f>
        <v>0</v>
      </c>
      <c r="AL1971" s="170">
        <f>IF(AL$2=$A1971,Data!AI263,0)</f>
        <v>0</v>
      </c>
      <c r="AM1971" t="str">
        <f t="shared" si="60"/>
        <v>BA</v>
      </c>
      <c r="AN1971" t="e">
        <f>+INDEX(Validation!$D$4:$D$250,MATCH(Merge!B1971,Validation!$E$4:$E$250,0))</f>
        <v>#N/A</v>
      </c>
      <c r="AO1971" s="172">
        <f t="shared" si="61"/>
        <v>0</v>
      </c>
    </row>
    <row r="1972" spans="1:41" ht="15" x14ac:dyDescent="0.25">
      <c r="A1972">
        <f>Inputs!$H$15</f>
        <v>5</v>
      </c>
      <c r="B1972" t="str">
        <f>Inputs!$D$4</f>
        <v>Select Agency…</v>
      </c>
      <c r="C1972" s="166" t="str">
        <f>Inputs!$I$6</f>
        <v>(insert code)</v>
      </c>
      <c r="D1972" t="str">
        <f>IFERROR(INDEX(Inputs!$I$11:$I$19,MATCH(A1972,Inputs!$H$11:$H$19)),"")</f>
        <v>(insert code)</v>
      </c>
      <c r="E1972" t="s">
        <v>902</v>
      </c>
      <c r="F1972" s="168">
        <f>IF(F$2=$A1972,Data!C264,0)</f>
        <v>0</v>
      </c>
      <c r="G1972" s="168">
        <f>IF(G$2=$A1972,Data!D264,0)</f>
        <v>0</v>
      </c>
      <c r="H1972" s="168">
        <f>IF(H$2=$A1972,Data!E264,0)</f>
        <v>0</v>
      </c>
      <c r="I1972" s="168">
        <f>IF(I$2=$A1972,Data!F264,0)</f>
        <v>0</v>
      </c>
      <c r="J1972" s="168">
        <f>IF(J$2=$A1972,Data!G264,0)</f>
        <v>0</v>
      </c>
      <c r="K1972" s="168">
        <f>IF(K$2=$A1972,Data!H264,0)</f>
        <v>0</v>
      </c>
      <c r="L1972" s="168">
        <f>IF(L$2=$A1972,Data!I264,0)</f>
        <v>0</v>
      </c>
      <c r="M1972" s="168">
        <f>IF(M$2=$A1972,Data!J264,0)</f>
        <v>0</v>
      </c>
      <c r="N1972" s="168">
        <f>IF(N$2=$A1972,Data!K264,0)</f>
        <v>0</v>
      </c>
      <c r="O1972" s="168">
        <f>IF(O$2=$A1972,Data!L264,0)</f>
        <v>0</v>
      </c>
      <c r="P1972" s="168">
        <f>IF(P$2=$A1972,Data!M264,0)</f>
        <v>0</v>
      </c>
      <c r="Q1972" s="168">
        <f>IF(Q$2=$A1972,Data!N264,0)</f>
        <v>0</v>
      </c>
      <c r="R1972" s="169">
        <f>IF(R$2=$A1972,Data!O264,0)</f>
        <v>0</v>
      </c>
      <c r="S1972" s="169">
        <f>IF(S$2=$A1972,Data!P264,0)</f>
        <v>0</v>
      </c>
      <c r="T1972" s="169">
        <f>IF(T$2=$A1972,Data!Q264,0)</f>
        <v>0</v>
      </c>
      <c r="U1972" s="169">
        <f>IF(U$2=$A1972,Data!R264,0)</f>
        <v>0</v>
      </c>
      <c r="V1972" s="169">
        <f>IF(V$2=$A1972,Data!S264,0)</f>
        <v>0</v>
      </c>
      <c r="W1972" s="169">
        <f>IF(W$2=$A1972,Data!T264,0)</f>
        <v>0</v>
      </c>
      <c r="X1972" s="169">
        <f>IF(X$2=$A1972,Data!U264,0)</f>
        <v>0</v>
      </c>
      <c r="Y1972" s="169">
        <f>IF(Y$2=$A1972,Data!V264,0)</f>
        <v>0</v>
      </c>
      <c r="Z1972" s="169">
        <f>IF(Z$2=$A1972,Data!W264,0)</f>
        <v>0</v>
      </c>
      <c r="AA1972" s="169">
        <f>IF(AA$2=$A1972,Data!X264,0)</f>
        <v>0</v>
      </c>
      <c r="AB1972" s="169">
        <f>IF(AB$2=$A1972,Data!Y264,0)</f>
        <v>0</v>
      </c>
      <c r="AC1972" s="169">
        <f>IF(AC$2=$A1972,Data!Z264,0)</f>
        <v>0</v>
      </c>
      <c r="AD1972" s="170">
        <f>IF(AD$2=$A1972,Data!AA264,0)</f>
        <v>0</v>
      </c>
      <c r="AE1972" s="171">
        <f>IF(AE$2=$A1972,Data!AB264,0)</f>
        <v>0</v>
      </c>
      <c r="AF1972" s="170">
        <f>IF(AF$2=$A1972,Data!AC264,0)</f>
        <v>0</v>
      </c>
      <c r="AG1972" s="171">
        <f>IF(AG$2=$A1972,Data!AD264,0)</f>
        <v>0</v>
      </c>
      <c r="AH1972" s="170">
        <f>IF(AH$2=$A1972,Data!AE264,0)</f>
        <v>0</v>
      </c>
      <c r="AI1972" s="171">
        <f>IF(AI$2=$A1972,Data!AF264,0)</f>
        <v>0</v>
      </c>
      <c r="AJ1972" s="170">
        <f>IF(AJ$2=$A1972,Data!AG264,0)</f>
        <v>0</v>
      </c>
      <c r="AK1972" s="171">
        <f>IF(AK$2=$A1972,Data!AH264,0)</f>
        <v>0</v>
      </c>
      <c r="AL1972" s="170">
        <f>IF(AL$2=$A1972,Data!AI264,0)</f>
        <v>0</v>
      </c>
      <c r="AM1972" t="str">
        <f t="shared" si="60"/>
        <v>BA</v>
      </c>
      <c r="AN1972" t="e">
        <f>+INDEX(Validation!$D$4:$D$250,MATCH(Merge!B1972,Validation!$E$4:$E$250,0))</f>
        <v>#N/A</v>
      </c>
      <c r="AO1972" s="172">
        <f t="shared" si="61"/>
        <v>0</v>
      </c>
    </row>
    <row r="1973" spans="1:41" ht="15" x14ac:dyDescent="0.25">
      <c r="A1973">
        <f>Inputs!$H$15</f>
        <v>5</v>
      </c>
      <c r="B1973" t="str">
        <f>Inputs!$D$4</f>
        <v>Select Agency…</v>
      </c>
      <c r="C1973" s="166" t="str">
        <f>Inputs!$I$6</f>
        <v>(insert code)</v>
      </c>
      <c r="D1973" t="str">
        <f>IFERROR(INDEX(Inputs!$I$11:$I$19,MATCH(A1973,Inputs!$H$11:$H$19)),"")</f>
        <v>(insert code)</v>
      </c>
      <c r="E1973" t="s">
        <v>902</v>
      </c>
      <c r="F1973" s="168">
        <f>IF(F$2=$A1973,Data!C265,0)</f>
        <v>0</v>
      </c>
      <c r="G1973" s="168">
        <f>IF(G$2=$A1973,Data!D265,0)</f>
        <v>0</v>
      </c>
      <c r="H1973" s="168">
        <f>IF(H$2=$A1973,Data!E265,0)</f>
        <v>0</v>
      </c>
      <c r="I1973" s="168">
        <f>IF(I$2=$A1973,Data!F265,0)</f>
        <v>0</v>
      </c>
      <c r="J1973" s="168">
        <f>IF(J$2=$A1973,Data!G265,0)</f>
        <v>0</v>
      </c>
      <c r="K1973" s="168">
        <f>IF(K$2=$A1973,Data!H265,0)</f>
        <v>0</v>
      </c>
      <c r="L1973" s="168">
        <f>IF(L$2=$A1973,Data!I265,0)</f>
        <v>0</v>
      </c>
      <c r="M1973" s="168">
        <f>IF(M$2=$A1973,Data!J265,0)</f>
        <v>0</v>
      </c>
      <c r="N1973" s="168">
        <f>IF(N$2=$A1973,Data!K265,0)</f>
        <v>0</v>
      </c>
      <c r="O1973" s="168">
        <f>IF(O$2=$A1973,Data!L265,0)</f>
        <v>0</v>
      </c>
      <c r="P1973" s="168">
        <f>IF(P$2=$A1973,Data!M265,0)</f>
        <v>0</v>
      </c>
      <c r="Q1973" s="168">
        <f>IF(Q$2=$A1973,Data!N265,0)</f>
        <v>0</v>
      </c>
      <c r="R1973" s="169">
        <f>IF(R$2=$A1973,Data!O265,0)</f>
        <v>0</v>
      </c>
      <c r="S1973" s="169">
        <f>IF(S$2=$A1973,Data!P265,0)</f>
        <v>0</v>
      </c>
      <c r="T1973" s="169">
        <f>IF(T$2=$A1973,Data!Q265,0)</f>
        <v>0</v>
      </c>
      <c r="U1973" s="169">
        <f>IF(U$2=$A1973,Data!R265,0)</f>
        <v>0</v>
      </c>
      <c r="V1973" s="169">
        <f>IF(V$2=$A1973,Data!S265,0)</f>
        <v>0</v>
      </c>
      <c r="W1973" s="169">
        <f>IF(W$2=$A1973,Data!T265,0)</f>
        <v>0</v>
      </c>
      <c r="X1973" s="169">
        <f>IF(X$2=$A1973,Data!U265,0)</f>
        <v>0</v>
      </c>
      <c r="Y1973" s="169">
        <f>IF(Y$2=$A1973,Data!V265,0)</f>
        <v>0</v>
      </c>
      <c r="Z1973" s="169">
        <f>IF(Z$2=$A1973,Data!W265,0)</f>
        <v>0</v>
      </c>
      <c r="AA1973" s="169">
        <f>IF(AA$2=$A1973,Data!X265,0)</f>
        <v>0</v>
      </c>
      <c r="AB1973" s="169">
        <f>IF(AB$2=$A1973,Data!Y265,0)</f>
        <v>0</v>
      </c>
      <c r="AC1973" s="169">
        <f>IF(AC$2=$A1973,Data!Z265,0)</f>
        <v>0</v>
      </c>
      <c r="AD1973" s="170">
        <f>IF(AD$2=$A1973,Data!AA265,0)</f>
        <v>0</v>
      </c>
      <c r="AE1973" s="171">
        <f>IF(AE$2=$A1973,Data!AB265,0)</f>
        <v>0</v>
      </c>
      <c r="AF1973" s="170">
        <f>IF(AF$2=$A1973,Data!AC265,0)</f>
        <v>0</v>
      </c>
      <c r="AG1973" s="171">
        <f>IF(AG$2=$A1973,Data!AD265,0)</f>
        <v>0</v>
      </c>
      <c r="AH1973" s="170">
        <f>IF(AH$2=$A1973,Data!AE265,0)</f>
        <v>0</v>
      </c>
      <c r="AI1973" s="171">
        <f>IF(AI$2=$A1973,Data!AF265,0)</f>
        <v>0</v>
      </c>
      <c r="AJ1973" s="170">
        <f>IF(AJ$2=$A1973,Data!AG265,0)</f>
        <v>0</v>
      </c>
      <c r="AK1973" s="171">
        <f>IF(AK$2=$A1973,Data!AH265,0)</f>
        <v>0</v>
      </c>
      <c r="AL1973" s="170">
        <f>IF(AL$2=$A1973,Data!AI265,0)</f>
        <v>0</v>
      </c>
      <c r="AM1973" t="str">
        <f t="shared" si="60"/>
        <v>BA</v>
      </c>
      <c r="AN1973" t="e">
        <f>+INDEX(Validation!$D$4:$D$250,MATCH(Merge!B1973,Validation!$E$4:$E$250,0))</f>
        <v>#N/A</v>
      </c>
      <c r="AO1973" s="172">
        <f t="shared" si="61"/>
        <v>0</v>
      </c>
    </row>
    <row r="1974" spans="1:41" ht="15" x14ac:dyDescent="0.25">
      <c r="A1974">
        <f>Inputs!$H$15</f>
        <v>5</v>
      </c>
      <c r="B1974" t="str">
        <f>Inputs!$D$4</f>
        <v>Select Agency…</v>
      </c>
      <c r="C1974" s="166" t="str">
        <f>Inputs!$I$6</f>
        <v>(insert code)</v>
      </c>
      <c r="D1974" t="str">
        <f>IFERROR(INDEX(Inputs!$I$11:$I$19,MATCH(A1974,Inputs!$H$11:$H$19)),"")</f>
        <v>(insert code)</v>
      </c>
      <c r="E1974" t="s">
        <v>902</v>
      </c>
      <c r="F1974" s="168">
        <f>IF(F$2=$A1974,Data!C266,0)</f>
        <v>0</v>
      </c>
      <c r="G1974" s="168">
        <f>IF(G$2=$A1974,Data!D266,0)</f>
        <v>0</v>
      </c>
      <c r="H1974" s="168">
        <f>IF(H$2=$A1974,Data!E266,0)</f>
        <v>0</v>
      </c>
      <c r="I1974" s="168">
        <f>IF(I$2=$A1974,Data!F266,0)</f>
        <v>0</v>
      </c>
      <c r="J1974" s="168">
        <f>IF(J$2=$A1974,Data!G266,0)</f>
        <v>0</v>
      </c>
      <c r="K1974" s="168">
        <f>IF(K$2=$A1974,Data!H266,0)</f>
        <v>0</v>
      </c>
      <c r="L1974" s="168">
        <f>IF(L$2=$A1974,Data!I266,0)</f>
        <v>0</v>
      </c>
      <c r="M1974" s="168">
        <f>IF(M$2=$A1974,Data!J266,0)</f>
        <v>0</v>
      </c>
      <c r="N1974" s="168">
        <f>IF(N$2=$A1974,Data!K266,0)</f>
        <v>0</v>
      </c>
      <c r="O1974" s="168">
        <f>IF(O$2=$A1974,Data!L266,0)</f>
        <v>0</v>
      </c>
      <c r="P1974" s="168">
        <f>IF(P$2=$A1974,Data!M266,0)</f>
        <v>0</v>
      </c>
      <c r="Q1974" s="168">
        <f>IF(Q$2=$A1974,Data!N266,0)</f>
        <v>0</v>
      </c>
      <c r="R1974" s="169">
        <f>IF(R$2=$A1974,Data!O266,0)</f>
        <v>0</v>
      </c>
      <c r="S1974" s="169">
        <f>IF(S$2=$A1974,Data!P266,0)</f>
        <v>0</v>
      </c>
      <c r="T1974" s="169">
        <f>IF(T$2=$A1974,Data!Q266,0)</f>
        <v>0</v>
      </c>
      <c r="U1974" s="169">
        <f>IF(U$2=$A1974,Data!R266,0)</f>
        <v>0</v>
      </c>
      <c r="V1974" s="169">
        <f>IF(V$2=$A1974,Data!S266,0)</f>
        <v>0</v>
      </c>
      <c r="W1974" s="169">
        <f>IF(W$2=$A1974,Data!T266,0)</f>
        <v>0</v>
      </c>
      <c r="X1974" s="169">
        <f>IF(X$2=$A1974,Data!U266,0)</f>
        <v>0</v>
      </c>
      <c r="Y1974" s="169">
        <f>IF(Y$2=$A1974,Data!V266,0)</f>
        <v>0</v>
      </c>
      <c r="Z1974" s="169">
        <f>IF(Z$2=$A1974,Data!W266,0)</f>
        <v>0</v>
      </c>
      <c r="AA1974" s="169">
        <f>IF(AA$2=$A1974,Data!X266,0)</f>
        <v>0</v>
      </c>
      <c r="AB1974" s="169">
        <f>IF(AB$2=$A1974,Data!Y266,0)</f>
        <v>0</v>
      </c>
      <c r="AC1974" s="169">
        <f>IF(AC$2=$A1974,Data!Z266,0)</f>
        <v>0</v>
      </c>
      <c r="AD1974" s="170">
        <f>IF(AD$2=$A1974,Data!AA266,0)</f>
        <v>0</v>
      </c>
      <c r="AE1974" s="171">
        <f>IF(AE$2=$A1974,Data!AB266,0)</f>
        <v>0</v>
      </c>
      <c r="AF1974" s="170">
        <f>IF(AF$2=$A1974,Data!AC266,0)</f>
        <v>0</v>
      </c>
      <c r="AG1974" s="171">
        <f>IF(AG$2=$A1974,Data!AD266,0)</f>
        <v>0</v>
      </c>
      <c r="AH1974" s="170">
        <f>IF(AH$2=$A1974,Data!AE266,0)</f>
        <v>0</v>
      </c>
      <c r="AI1974" s="171">
        <f>IF(AI$2=$A1974,Data!AF266,0)</f>
        <v>0</v>
      </c>
      <c r="AJ1974" s="170">
        <f>IF(AJ$2=$A1974,Data!AG266,0)</f>
        <v>0</v>
      </c>
      <c r="AK1974" s="171">
        <f>IF(AK$2=$A1974,Data!AH266,0)</f>
        <v>0</v>
      </c>
      <c r="AL1974" s="170">
        <f>IF(AL$2=$A1974,Data!AI266,0)</f>
        <v>0</v>
      </c>
      <c r="AM1974" t="str">
        <f t="shared" si="60"/>
        <v>BA</v>
      </c>
      <c r="AN1974" t="e">
        <f>+INDEX(Validation!$D$4:$D$250,MATCH(Merge!B1974,Validation!$E$4:$E$250,0))</f>
        <v>#N/A</v>
      </c>
      <c r="AO1974" s="172">
        <f t="shared" si="61"/>
        <v>0</v>
      </c>
    </row>
    <row r="1975" spans="1:41" ht="15" x14ac:dyDescent="0.25">
      <c r="A1975">
        <f>Inputs!$H$15</f>
        <v>5</v>
      </c>
      <c r="B1975" t="str">
        <f>Inputs!$D$4</f>
        <v>Select Agency…</v>
      </c>
      <c r="C1975" s="166" t="str">
        <f>Inputs!$I$6</f>
        <v>(insert code)</v>
      </c>
      <c r="D1975" t="str">
        <f>IFERROR(INDEX(Inputs!$I$11:$I$19,MATCH(A1975,Inputs!$H$11:$H$19)),"")</f>
        <v>(insert code)</v>
      </c>
      <c r="E1975" t="s">
        <v>902</v>
      </c>
      <c r="F1975" s="168">
        <f>IF(F$2=$A1975,Data!C267,0)</f>
        <v>0</v>
      </c>
      <c r="G1975" s="168">
        <f>IF(G$2=$A1975,Data!D267,0)</f>
        <v>0</v>
      </c>
      <c r="H1975" s="168">
        <f>IF(H$2=$A1975,Data!E267,0)</f>
        <v>0</v>
      </c>
      <c r="I1975" s="168">
        <f>IF(I$2=$A1975,Data!F267,0)</f>
        <v>0</v>
      </c>
      <c r="J1975" s="168">
        <f>IF(J$2=$A1975,Data!G267,0)</f>
        <v>0</v>
      </c>
      <c r="K1975" s="168">
        <f>IF(K$2=$A1975,Data!H267,0)</f>
        <v>0</v>
      </c>
      <c r="L1975" s="168">
        <f>IF(L$2=$A1975,Data!I267,0)</f>
        <v>0</v>
      </c>
      <c r="M1975" s="168">
        <f>IF(M$2=$A1975,Data!J267,0)</f>
        <v>0</v>
      </c>
      <c r="N1975" s="168">
        <f>IF(N$2=$A1975,Data!K267,0)</f>
        <v>0</v>
      </c>
      <c r="O1975" s="168">
        <f>IF(O$2=$A1975,Data!L267,0)</f>
        <v>0</v>
      </c>
      <c r="P1975" s="168">
        <f>IF(P$2=$A1975,Data!M267,0)</f>
        <v>0</v>
      </c>
      <c r="Q1975" s="168">
        <f>IF(Q$2=$A1975,Data!N267,0)</f>
        <v>0</v>
      </c>
      <c r="R1975" s="169">
        <f>IF(R$2=$A1975,Data!O267,0)</f>
        <v>0</v>
      </c>
      <c r="S1975" s="169">
        <f>IF(S$2=$A1975,Data!P267,0)</f>
        <v>0</v>
      </c>
      <c r="T1975" s="169">
        <f>IF(T$2=$A1975,Data!Q267,0)</f>
        <v>0</v>
      </c>
      <c r="U1975" s="169">
        <f>IF(U$2=$A1975,Data!R267,0)</f>
        <v>0</v>
      </c>
      <c r="V1975" s="169">
        <f>IF(V$2=$A1975,Data!S267,0)</f>
        <v>0</v>
      </c>
      <c r="W1975" s="169">
        <f>IF(W$2=$A1975,Data!T267,0)</f>
        <v>0</v>
      </c>
      <c r="X1975" s="169">
        <f>IF(X$2=$A1975,Data!U267,0)</f>
        <v>0</v>
      </c>
      <c r="Y1975" s="169">
        <f>IF(Y$2=$A1975,Data!V267,0)</f>
        <v>0</v>
      </c>
      <c r="Z1975" s="169">
        <f>IF(Z$2=$A1975,Data!W267,0)</f>
        <v>0</v>
      </c>
      <c r="AA1975" s="169">
        <f>IF(AA$2=$A1975,Data!X267,0)</f>
        <v>0</v>
      </c>
      <c r="AB1975" s="169">
        <f>IF(AB$2=$A1975,Data!Y267,0)</f>
        <v>0</v>
      </c>
      <c r="AC1975" s="169">
        <f>IF(AC$2=$A1975,Data!Z267,0)</f>
        <v>0</v>
      </c>
      <c r="AD1975" s="170">
        <f>IF(AD$2=$A1975,Data!AA267,0)</f>
        <v>0</v>
      </c>
      <c r="AE1975" s="171">
        <f>IF(AE$2=$A1975,Data!AB267,0)</f>
        <v>0</v>
      </c>
      <c r="AF1975" s="170">
        <f>IF(AF$2=$A1975,Data!AC267,0)</f>
        <v>0</v>
      </c>
      <c r="AG1975" s="171">
        <f>IF(AG$2=$A1975,Data!AD267,0)</f>
        <v>0</v>
      </c>
      <c r="AH1975" s="170">
        <f>IF(AH$2=$A1975,Data!AE267,0)</f>
        <v>0</v>
      </c>
      <c r="AI1975" s="171">
        <f>IF(AI$2=$A1975,Data!AF267,0)</f>
        <v>0</v>
      </c>
      <c r="AJ1975" s="170">
        <f>IF(AJ$2=$A1975,Data!AG267,0)</f>
        <v>0</v>
      </c>
      <c r="AK1975" s="171">
        <f>IF(AK$2=$A1975,Data!AH267,0)</f>
        <v>0</v>
      </c>
      <c r="AL1975" s="170">
        <f>IF(AL$2=$A1975,Data!AI267,0)</f>
        <v>0</v>
      </c>
      <c r="AM1975" t="str">
        <f t="shared" si="60"/>
        <v>BA</v>
      </c>
      <c r="AN1975" t="e">
        <f>+INDEX(Validation!$D$4:$D$250,MATCH(Merge!B1975,Validation!$E$4:$E$250,0))</f>
        <v>#N/A</v>
      </c>
      <c r="AO1975" s="172">
        <f t="shared" si="61"/>
        <v>0</v>
      </c>
    </row>
    <row r="1976" spans="1:41" ht="15" x14ac:dyDescent="0.25">
      <c r="A1976">
        <f>Inputs!$H$15</f>
        <v>5</v>
      </c>
      <c r="B1976" t="str">
        <f>Inputs!$D$4</f>
        <v>Select Agency…</v>
      </c>
      <c r="C1976" s="166" t="str">
        <f>Inputs!$I$6</f>
        <v>(insert code)</v>
      </c>
      <c r="D1976" t="str">
        <f>IFERROR(INDEX(Inputs!$I$11:$I$19,MATCH(A1976,Inputs!$H$11:$H$19)),"")</f>
        <v>(insert code)</v>
      </c>
      <c r="E1976" t="s">
        <v>902</v>
      </c>
      <c r="F1976" s="168">
        <f>IF(F$2=$A1976,Data!C268,0)</f>
        <v>0</v>
      </c>
      <c r="G1976" s="168">
        <f>IF(G$2=$A1976,Data!D268,0)</f>
        <v>0</v>
      </c>
      <c r="H1976" s="168">
        <f>IF(H$2=$A1976,Data!E268,0)</f>
        <v>0</v>
      </c>
      <c r="I1976" s="168">
        <f>IF(I$2=$A1976,Data!F268,0)</f>
        <v>0</v>
      </c>
      <c r="J1976" s="168">
        <f>IF(J$2=$A1976,Data!G268,0)</f>
        <v>0</v>
      </c>
      <c r="K1976" s="168">
        <f>IF(K$2=$A1976,Data!H268,0)</f>
        <v>0</v>
      </c>
      <c r="L1976" s="168">
        <f>IF(L$2=$A1976,Data!I268,0)</f>
        <v>0</v>
      </c>
      <c r="M1976" s="168">
        <f>IF(M$2=$A1976,Data!J268,0)</f>
        <v>0</v>
      </c>
      <c r="N1976" s="168">
        <f>IF(N$2=$A1976,Data!K268,0)</f>
        <v>0</v>
      </c>
      <c r="O1976" s="168">
        <f>IF(O$2=$A1976,Data!L268,0)</f>
        <v>0</v>
      </c>
      <c r="P1976" s="168">
        <f>IF(P$2=$A1976,Data!M268,0)</f>
        <v>0</v>
      </c>
      <c r="Q1976" s="168">
        <f>IF(Q$2=$A1976,Data!N268,0)</f>
        <v>0</v>
      </c>
      <c r="R1976" s="169">
        <f>IF(R$2=$A1976,Data!O268,0)</f>
        <v>0</v>
      </c>
      <c r="S1976" s="169">
        <f>IF(S$2=$A1976,Data!P268,0)</f>
        <v>0</v>
      </c>
      <c r="T1976" s="169">
        <f>IF(T$2=$A1976,Data!Q268,0)</f>
        <v>0</v>
      </c>
      <c r="U1976" s="169">
        <f>IF(U$2=$A1976,Data!R268,0)</f>
        <v>0</v>
      </c>
      <c r="V1976" s="169">
        <f>IF(V$2=$A1976,Data!S268,0)</f>
        <v>0</v>
      </c>
      <c r="W1976" s="169">
        <f>IF(W$2=$A1976,Data!T268,0)</f>
        <v>0</v>
      </c>
      <c r="X1976" s="169">
        <f>IF(X$2=$A1976,Data!U268,0)</f>
        <v>0</v>
      </c>
      <c r="Y1976" s="169">
        <f>IF(Y$2=$A1976,Data!V268,0)</f>
        <v>0</v>
      </c>
      <c r="Z1976" s="169">
        <f>IF(Z$2=$A1976,Data!W268,0)</f>
        <v>0</v>
      </c>
      <c r="AA1976" s="169">
        <f>IF(AA$2=$A1976,Data!X268,0)</f>
        <v>0</v>
      </c>
      <c r="AB1976" s="169">
        <f>IF(AB$2=$A1976,Data!Y268,0)</f>
        <v>0</v>
      </c>
      <c r="AC1976" s="169">
        <f>IF(AC$2=$A1976,Data!Z268,0)</f>
        <v>0</v>
      </c>
      <c r="AD1976" s="170">
        <f>IF(AD$2=$A1976,Data!AA268,0)</f>
        <v>0</v>
      </c>
      <c r="AE1976" s="171">
        <f>IF(AE$2=$A1976,Data!AB268,0)</f>
        <v>0</v>
      </c>
      <c r="AF1976" s="170">
        <f>IF(AF$2=$A1976,Data!AC268,0)</f>
        <v>0</v>
      </c>
      <c r="AG1976" s="171">
        <f>IF(AG$2=$A1976,Data!AD268,0)</f>
        <v>0</v>
      </c>
      <c r="AH1976" s="170">
        <f>IF(AH$2=$A1976,Data!AE268,0)</f>
        <v>0</v>
      </c>
      <c r="AI1976" s="171">
        <f>IF(AI$2=$A1976,Data!AF268,0)</f>
        <v>0</v>
      </c>
      <c r="AJ1976" s="170">
        <f>IF(AJ$2=$A1976,Data!AG268,0)</f>
        <v>0</v>
      </c>
      <c r="AK1976" s="171">
        <f>IF(AK$2=$A1976,Data!AH268,0)</f>
        <v>0</v>
      </c>
      <c r="AL1976" s="170">
        <f>IF(AL$2=$A1976,Data!AI268,0)</f>
        <v>0</v>
      </c>
      <c r="AM1976" t="str">
        <f t="shared" si="60"/>
        <v>BA</v>
      </c>
      <c r="AN1976" t="e">
        <f>+INDEX(Validation!$D$4:$D$250,MATCH(Merge!B1976,Validation!$E$4:$E$250,0))</f>
        <v>#N/A</v>
      </c>
      <c r="AO1976" s="172">
        <f t="shared" si="61"/>
        <v>0</v>
      </c>
    </row>
    <row r="1977" spans="1:41" ht="15" x14ac:dyDescent="0.25">
      <c r="A1977">
        <f>Inputs!$H$15</f>
        <v>5</v>
      </c>
      <c r="B1977" t="str">
        <f>Inputs!$D$4</f>
        <v>Select Agency…</v>
      </c>
      <c r="C1977" s="166" t="str">
        <f>Inputs!$I$6</f>
        <v>(insert code)</v>
      </c>
      <c r="D1977" t="str">
        <f>IFERROR(INDEX(Inputs!$I$11:$I$19,MATCH(A1977,Inputs!$H$11:$H$19)),"")</f>
        <v>(insert code)</v>
      </c>
      <c r="E1977" t="s">
        <v>902</v>
      </c>
      <c r="F1977" s="168">
        <f>IF(F$2=$A1977,Data!C269,0)</f>
        <v>0</v>
      </c>
      <c r="G1977" s="168">
        <f>IF(G$2=$A1977,Data!D269,0)</f>
        <v>0</v>
      </c>
      <c r="H1977" s="168">
        <f>IF(H$2=$A1977,Data!E269,0)</f>
        <v>0</v>
      </c>
      <c r="I1977" s="168">
        <f>IF(I$2=$A1977,Data!F269,0)</f>
        <v>0</v>
      </c>
      <c r="J1977" s="168">
        <f>IF(J$2=$A1977,Data!G269,0)</f>
        <v>0</v>
      </c>
      <c r="K1977" s="168">
        <f>IF(K$2=$A1977,Data!H269,0)</f>
        <v>0</v>
      </c>
      <c r="L1977" s="168">
        <f>IF(L$2=$A1977,Data!I269,0)</f>
        <v>0</v>
      </c>
      <c r="M1977" s="168">
        <f>IF(M$2=$A1977,Data!J269,0)</f>
        <v>0</v>
      </c>
      <c r="N1977" s="168">
        <f>IF(N$2=$A1977,Data!K269,0)</f>
        <v>0</v>
      </c>
      <c r="O1977" s="168">
        <f>IF(O$2=$A1977,Data!L269,0)</f>
        <v>0</v>
      </c>
      <c r="P1977" s="168">
        <f>IF(P$2=$A1977,Data!M269,0)</f>
        <v>0</v>
      </c>
      <c r="Q1977" s="168">
        <f>IF(Q$2=$A1977,Data!N269,0)</f>
        <v>0</v>
      </c>
      <c r="R1977" s="169">
        <f>IF(R$2=$A1977,Data!O269,0)</f>
        <v>0</v>
      </c>
      <c r="S1977" s="169">
        <f>IF(S$2=$A1977,Data!P269,0)</f>
        <v>0</v>
      </c>
      <c r="T1977" s="169">
        <f>IF(T$2=$A1977,Data!Q269,0)</f>
        <v>0</v>
      </c>
      <c r="U1977" s="169">
        <f>IF(U$2=$A1977,Data!R269,0)</f>
        <v>0</v>
      </c>
      <c r="V1977" s="169">
        <f>IF(V$2=$A1977,Data!S269,0)</f>
        <v>0</v>
      </c>
      <c r="W1977" s="169">
        <f>IF(W$2=$A1977,Data!T269,0)</f>
        <v>0</v>
      </c>
      <c r="X1977" s="169">
        <f>IF(X$2=$A1977,Data!U269,0)</f>
        <v>0</v>
      </c>
      <c r="Y1977" s="169">
        <f>IF(Y$2=$A1977,Data!V269,0)</f>
        <v>0</v>
      </c>
      <c r="Z1977" s="169">
        <f>IF(Z$2=$A1977,Data!W269,0)</f>
        <v>0</v>
      </c>
      <c r="AA1977" s="169">
        <f>IF(AA$2=$A1977,Data!X269,0)</f>
        <v>0</v>
      </c>
      <c r="AB1977" s="169">
        <f>IF(AB$2=$A1977,Data!Y269,0)</f>
        <v>0</v>
      </c>
      <c r="AC1977" s="169">
        <f>IF(AC$2=$A1977,Data!Z269,0)</f>
        <v>0</v>
      </c>
      <c r="AD1977" s="170">
        <f>IF(AD$2=$A1977,Data!AA269,0)</f>
        <v>0</v>
      </c>
      <c r="AE1977" s="171">
        <f>IF(AE$2=$A1977,Data!AB269,0)</f>
        <v>0</v>
      </c>
      <c r="AF1977" s="170">
        <f>IF(AF$2=$A1977,Data!AC269,0)</f>
        <v>0</v>
      </c>
      <c r="AG1977" s="171">
        <f>IF(AG$2=$A1977,Data!AD269,0)</f>
        <v>0</v>
      </c>
      <c r="AH1977" s="170">
        <f>IF(AH$2=$A1977,Data!AE269,0)</f>
        <v>0</v>
      </c>
      <c r="AI1977" s="171">
        <f>IF(AI$2=$A1977,Data!AF269,0)</f>
        <v>0</v>
      </c>
      <c r="AJ1977" s="170">
        <f>IF(AJ$2=$A1977,Data!AG269,0)</f>
        <v>0</v>
      </c>
      <c r="AK1977" s="171">
        <f>IF(AK$2=$A1977,Data!AH269,0)</f>
        <v>0</v>
      </c>
      <c r="AL1977" s="170">
        <f>IF(AL$2=$A1977,Data!AI269,0)</f>
        <v>0</v>
      </c>
      <c r="AM1977" t="str">
        <f t="shared" si="60"/>
        <v>BA</v>
      </c>
      <c r="AN1977" t="e">
        <f>+INDEX(Validation!$D$4:$D$250,MATCH(Merge!B1977,Validation!$E$4:$E$250,0))</f>
        <v>#N/A</v>
      </c>
      <c r="AO1977" s="172">
        <f t="shared" si="61"/>
        <v>0</v>
      </c>
    </row>
    <row r="1978" spans="1:41" ht="15" x14ac:dyDescent="0.25">
      <c r="A1978">
        <f>Inputs!$H$15</f>
        <v>5</v>
      </c>
      <c r="B1978" t="str">
        <f>Inputs!$D$4</f>
        <v>Select Agency…</v>
      </c>
      <c r="C1978" s="166" t="str">
        <f>Inputs!$I$6</f>
        <v>(insert code)</v>
      </c>
      <c r="D1978" t="str">
        <f>IFERROR(INDEX(Inputs!$I$11:$I$19,MATCH(A1978,Inputs!$H$11:$H$19)),"")</f>
        <v>(insert code)</v>
      </c>
      <c r="E1978" t="s">
        <v>902</v>
      </c>
      <c r="F1978" s="168">
        <f>IF(F$2=$A1978,Data!C270,0)</f>
        <v>0</v>
      </c>
      <c r="G1978" s="168">
        <f>IF(G$2=$A1978,Data!D270,0)</f>
        <v>0</v>
      </c>
      <c r="H1978" s="168">
        <f>IF(H$2=$A1978,Data!E270,0)</f>
        <v>0</v>
      </c>
      <c r="I1978" s="168">
        <f>IF(I$2=$A1978,Data!F270,0)</f>
        <v>0</v>
      </c>
      <c r="J1978" s="168">
        <f>IF(J$2=$A1978,Data!G270,0)</f>
        <v>0</v>
      </c>
      <c r="K1978" s="168">
        <f>IF(K$2=$A1978,Data!H270,0)</f>
        <v>0</v>
      </c>
      <c r="L1978" s="168">
        <f>IF(L$2=$A1978,Data!I270,0)</f>
        <v>0</v>
      </c>
      <c r="M1978" s="168">
        <f>IF(M$2=$A1978,Data!J270,0)</f>
        <v>0</v>
      </c>
      <c r="N1978" s="168">
        <f>IF(N$2=$A1978,Data!K270,0)</f>
        <v>0</v>
      </c>
      <c r="O1978" s="168">
        <f>IF(O$2=$A1978,Data!L270,0)</f>
        <v>0</v>
      </c>
      <c r="P1978" s="168">
        <f>IF(P$2=$A1978,Data!M270,0)</f>
        <v>0</v>
      </c>
      <c r="Q1978" s="168">
        <f>IF(Q$2=$A1978,Data!N270,0)</f>
        <v>0</v>
      </c>
      <c r="R1978" s="169">
        <f>IF(R$2=$A1978,Data!O270,0)</f>
        <v>0</v>
      </c>
      <c r="S1978" s="169">
        <f>IF(S$2=$A1978,Data!P270,0)</f>
        <v>0</v>
      </c>
      <c r="T1978" s="169">
        <f>IF(T$2=$A1978,Data!Q270,0)</f>
        <v>0</v>
      </c>
      <c r="U1978" s="169">
        <f>IF(U$2=$A1978,Data!R270,0)</f>
        <v>0</v>
      </c>
      <c r="V1978" s="169">
        <f>IF(V$2=$A1978,Data!S270,0)</f>
        <v>0</v>
      </c>
      <c r="W1978" s="169">
        <f>IF(W$2=$A1978,Data!T270,0)</f>
        <v>0</v>
      </c>
      <c r="X1978" s="169">
        <f>IF(X$2=$A1978,Data!U270,0)</f>
        <v>0</v>
      </c>
      <c r="Y1978" s="169">
        <f>IF(Y$2=$A1978,Data!V270,0)</f>
        <v>0</v>
      </c>
      <c r="Z1978" s="169">
        <f>IF(Z$2=$A1978,Data!W270,0)</f>
        <v>0</v>
      </c>
      <c r="AA1978" s="169">
        <f>IF(AA$2=$A1978,Data!X270,0)</f>
        <v>0</v>
      </c>
      <c r="AB1978" s="169">
        <f>IF(AB$2=$A1978,Data!Y270,0)</f>
        <v>0</v>
      </c>
      <c r="AC1978" s="169">
        <f>IF(AC$2=$A1978,Data!Z270,0)</f>
        <v>0</v>
      </c>
      <c r="AD1978" s="170">
        <f>IF(AD$2=$A1978,Data!AA270,0)</f>
        <v>0</v>
      </c>
      <c r="AE1978" s="171">
        <f>IF(AE$2=$A1978,Data!AB270,0)</f>
        <v>0</v>
      </c>
      <c r="AF1978" s="170">
        <f>IF(AF$2=$A1978,Data!AC270,0)</f>
        <v>0</v>
      </c>
      <c r="AG1978" s="171">
        <f>IF(AG$2=$A1978,Data!AD270,0)</f>
        <v>0</v>
      </c>
      <c r="AH1978" s="170">
        <f>IF(AH$2=$A1978,Data!AE270,0)</f>
        <v>0</v>
      </c>
      <c r="AI1978" s="171">
        <f>IF(AI$2=$A1978,Data!AF270,0)</f>
        <v>0</v>
      </c>
      <c r="AJ1978" s="170">
        <f>IF(AJ$2=$A1978,Data!AG270,0)</f>
        <v>0</v>
      </c>
      <c r="AK1978" s="171">
        <f>IF(AK$2=$A1978,Data!AH270,0)</f>
        <v>0</v>
      </c>
      <c r="AL1978" s="170">
        <f>IF(AL$2=$A1978,Data!AI270,0)</f>
        <v>0</v>
      </c>
      <c r="AM1978" t="str">
        <f t="shared" si="60"/>
        <v>BA</v>
      </c>
      <c r="AN1978" t="e">
        <f>+INDEX(Validation!$D$4:$D$250,MATCH(Merge!B1978,Validation!$E$4:$E$250,0))</f>
        <v>#N/A</v>
      </c>
      <c r="AO1978" s="172">
        <f t="shared" si="61"/>
        <v>0</v>
      </c>
    </row>
    <row r="1979" spans="1:41" ht="15" x14ac:dyDescent="0.25">
      <c r="A1979">
        <f>Inputs!$H$15</f>
        <v>5</v>
      </c>
      <c r="B1979" t="str">
        <f>Inputs!$D$4</f>
        <v>Select Agency…</v>
      </c>
      <c r="C1979" s="166" t="str">
        <f>Inputs!$I$6</f>
        <v>(insert code)</v>
      </c>
      <c r="D1979" t="str">
        <f>IFERROR(INDEX(Inputs!$I$11:$I$19,MATCH(A1979,Inputs!$H$11:$H$19)),"")</f>
        <v>(insert code)</v>
      </c>
      <c r="E1979" t="s">
        <v>902</v>
      </c>
      <c r="F1979" s="168">
        <f>IF(F$2=$A1979,Data!C271,0)</f>
        <v>0</v>
      </c>
      <c r="G1979" s="168">
        <f>IF(G$2=$A1979,Data!D271,0)</f>
        <v>0</v>
      </c>
      <c r="H1979" s="168">
        <f>IF(H$2=$A1979,Data!E271,0)</f>
        <v>0</v>
      </c>
      <c r="I1979" s="168">
        <f>IF(I$2=$A1979,Data!F271,0)</f>
        <v>0</v>
      </c>
      <c r="J1979" s="168">
        <f>IF(J$2=$A1979,Data!G271,0)</f>
        <v>0</v>
      </c>
      <c r="K1979" s="168">
        <f>IF(K$2=$A1979,Data!H271,0)</f>
        <v>0</v>
      </c>
      <c r="L1979" s="168">
        <f>IF(L$2=$A1979,Data!I271,0)</f>
        <v>0</v>
      </c>
      <c r="M1979" s="168">
        <f>IF(M$2=$A1979,Data!J271,0)</f>
        <v>0</v>
      </c>
      <c r="N1979" s="168">
        <f>IF(N$2=$A1979,Data!K271,0)</f>
        <v>0</v>
      </c>
      <c r="O1979" s="168">
        <f>IF(O$2=$A1979,Data!L271,0)</f>
        <v>0</v>
      </c>
      <c r="P1979" s="168">
        <f>IF(P$2=$A1979,Data!M271,0)</f>
        <v>0</v>
      </c>
      <c r="Q1979" s="168">
        <f>IF(Q$2=$A1979,Data!N271,0)</f>
        <v>0</v>
      </c>
      <c r="R1979" s="169">
        <f>IF(R$2=$A1979,Data!O271,0)</f>
        <v>0</v>
      </c>
      <c r="S1979" s="169">
        <f>IF(S$2=$A1979,Data!P271,0)</f>
        <v>0</v>
      </c>
      <c r="T1979" s="169">
        <f>IF(T$2=$A1979,Data!Q271,0)</f>
        <v>0</v>
      </c>
      <c r="U1979" s="169">
        <f>IF(U$2=$A1979,Data!R271,0)</f>
        <v>0</v>
      </c>
      <c r="V1979" s="169">
        <f>IF(V$2=$A1979,Data!S271,0)</f>
        <v>0</v>
      </c>
      <c r="W1979" s="169">
        <f>IF(W$2=$A1979,Data!T271,0)</f>
        <v>0</v>
      </c>
      <c r="X1979" s="169">
        <f>IF(X$2=$A1979,Data!U271,0)</f>
        <v>0</v>
      </c>
      <c r="Y1979" s="169">
        <f>IF(Y$2=$A1979,Data!V271,0)</f>
        <v>0</v>
      </c>
      <c r="Z1979" s="169">
        <f>IF(Z$2=$A1979,Data!W271,0)</f>
        <v>0</v>
      </c>
      <c r="AA1979" s="169">
        <f>IF(AA$2=$A1979,Data!X271,0)</f>
        <v>0</v>
      </c>
      <c r="AB1979" s="169">
        <f>IF(AB$2=$A1979,Data!Y271,0)</f>
        <v>0</v>
      </c>
      <c r="AC1979" s="169">
        <f>IF(AC$2=$A1979,Data!Z271,0)</f>
        <v>0</v>
      </c>
      <c r="AD1979" s="170">
        <f>IF(AD$2=$A1979,Data!AA271,0)</f>
        <v>0</v>
      </c>
      <c r="AE1979" s="171">
        <f>IF(AE$2=$A1979,Data!AB271,0)</f>
        <v>0</v>
      </c>
      <c r="AF1979" s="170">
        <f>IF(AF$2=$A1979,Data!AC271,0)</f>
        <v>0</v>
      </c>
      <c r="AG1979" s="171">
        <f>IF(AG$2=$A1979,Data!AD271,0)</f>
        <v>0</v>
      </c>
      <c r="AH1979" s="170">
        <f>IF(AH$2=$A1979,Data!AE271,0)</f>
        <v>0</v>
      </c>
      <c r="AI1979" s="171">
        <f>IF(AI$2=$A1979,Data!AF271,0)</f>
        <v>0</v>
      </c>
      <c r="AJ1979" s="170">
        <f>IF(AJ$2=$A1979,Data!AG271,0)</f>
        <v>0</v>
      </c>
      <c r="AK1979" s="171">
        <f>IF(AK$2=$A1979,Data!AH271,0)</f>
        <v>0</v>
      </c>
      <c r="AL1979" s="170">
        <f>IF(AL$2=$A1979,Data!AI271,0)</f>
        <v>0</v>
      </c>
      <c r="AM1979" t="str">
        <f t="shared" si="60"/>
        <v>BA</v>
      </c>
      <c r="AN1979" t="e">
        <f>+INDEX(Validation!$D$4:$D$250,MATCH(Merge!B1979,Validation!$E$4:$E$250,0))</f>
        <v>#N/A</v>
      </c>
      <c r="AO1979" s="172">
        <f t="shared" si="61"/>
        <v>0</v>
      </c>
    </row>
    <row r="1980" spans="1:41" ht="15" x14ac:dyDescent="0.25">
      <c r="A1980">
        <f>Inputs!$H$15</f>
        <v>5</v>
      </c>
      <c r="B1980" t="str">
        <f>Inputs!$D$4</f>
        <v>Select Agency…</v>
      </c>
      <c r="C1980" s="166" t="str">
        <f>Inputs!$I$6</f>
        <v>(insert code)</v>
      </c>
      <c r="D1980" t="str">
        <f>IFERROR(INDEX(Inputs!$I$11:$I$19,MATCH(A1980,Inputs!$H$11:$H$19)),"")</f>
        <v>(insert code)</v>
      </c>
      <c r="E1980" t="s">
        <v>902</v>
      </c>
      <c r="F1980" s="168">
        <f>IF(F$2=$A1980,Data!C272,0)</f>
        <v>0</v>
      </c>
      <c r="G1980" s="168">
        <f>IF(G$2=$A1980,Data!D272,0)</f>
        <v>0</v>
      </c>
      <c r="H1980" s="168">
        <f>IF(H$2=$A1980,Data!E272,0)</f>
        <v>0</v>
      </c>
      <c r="I1980" s="168">
        <f>IF(I$2=$A1980,Data!F272,0)</f>
        <v>0</v>
      </c>
      <c r="J1980" s="168">
        <f>IF(J$2=$A1980,Data!G272,0)</f>
        <v>0</v>
      </c>
      <c r="K1980" s="168">
        <f>IF(K$2=$A1980,Data!H272,0)</f>
        <v>0</v>
      </c>
      <c r="L1980" s="168">
        <f>IF(L$2=$A1980,Data!I272,0)</f>
        <v>0</v>
      </c>
      <c r="M1980" s="168">
        <f>IF(M$2=$A1980,Data!J272,0)</f>
        <v>0</v>
      </c>
      <c r="N1980" s="168">
        <f>IF(N$2=$A1980,Data!K272,0)</f>
        <v>0</v>
      </c>
      <c r="O1980" s="168">
        <f>IF(O$2=$A1980,Data!L272,0)</f>
        <v>0</v>
      </c>
      <c r="P1980" s="168">
        <f>IF(P$2=$A1980,Data!M272,0)</f>
        <v>0</v>
      </c>
      <c r="Q1980" s="168">
        <f>IF(Q$2=$A1980,Data!N272,0)</f>
        <v>0</v>
      </c>
      <c r="R1980" s="169">
        <f>IF(R$2=$A1980,Data!O272,0)</f>
        <v>0</v>
      </c>
      <c r="S1980" s="169">
        <f>IF(S$2=$A1980,Data!P272,0)</f>
        <v>0</v>
      </c>
      <c r="T1980" s="169">
        <f>IF(T$2=$A1980,Data!Q272,0)</f>
        <v>0</v>
      </c>
      <c r="U1980" s="169">
        <f>IF(U$2=$A1980,Data!R272,0)</f>
        <v>0</v>
      </c>
      <c r="V1980" s="169">
        <f>IF(V$2=$A1980,Data!S272,0)</f>
        <v>0</v>
      </c>
      <c r="W1980" s="169">
        <f>IF(W$2=$A1980,Data!T272,0)</f>
        <v>0</v>
      </c>
      <c r="X1980" s="169">
        <f>IF(X$2=$A1980,Data!U272,0)</f>
        <v>0</v>
      </c>
      <c r="Y1980" s="169">
        <f>IF(Y$2=$A1980,Data!V272,0)</f>
        <v>0</v>
      </c>
      <c r="Z1980" s="169">
        <f>IF(Z$2=$A1980,Data!W272,0)</f>
        <v>0</v>
      </c>
      <c r="AA1980" s="169">
        <f>IF(AA$2=$A1980,Data!X272,0)</f>
        <v>0</v>
      </c>
      <c r="AB1980" s="169">
        <f>IF(AB$2=$A1980,Data!Y272,0)</f>
        <v>0</v>
      </c>
      <c r="AC1980" s="169">
        <f>IF(AC$2=$A1980,Data!Z272,0)</f>
        <v>0</v>
      </c>
      <c r="AD1980" s="170">
        <f>IF(AD$2=$A1980,Data!AA272,0)</f>
        <v>0</v>
      </c>
      <c r="AE1980" s="171">
        <f>IF(AE$2=$A1980,Data!AB272,0)</f>
        <v>0</v>
      </c>
      <c r="AF1980" s="170">
        <f>IF(AF$2=$A1980,Data!AC272,0)</f>
        <v>0</v>
      </c>
      <c r="AG1980" s="171">
        <f>IF(AG$2=$A1980,Data!AD272,0)</f>
        <v>0</v>
      </c>
      <c r="AH1980" s="170">
        <f>IF(AH$2=$A1980,Data!AE272,0)</f>
        <v>0</v>
      </c>
      <c r="AI1980" s="171">
        <f>IF(AI$2=$A1980,Data!AF272,0)</f>
        <v>0</v>
      </c>
      <c r="AJ1980" s="170">
        <f>IF(AJ$2=$A1980,Data!AG272,0)</f>
        <v>0</v>
      </c>
      <c r="AK1980" s="171">
        <f>IF(AK$2=$A1980,Data!AH272,0)</f>
        <v>0</v>
      </c>
      <c r="AL1980" s="170">
        <f>IF(AL$2=$A1980,Data!AI272,0)</f>
        <v>0</v>
      </c>
      <c r="AM1980" t="str">
        <f t="shared" si="60"/>
        <v>BA</v>
      </c>
      <c r="AN1980" t="e">
        <f>+INDEX(Validation!$D$4:$D$250,MATCH(Merge!B1980,Validation!$E$4:$E$250,0))</f>
        <v>#N/A</v>
      </c>
      <c r="AO1980" s="172">
        <f t="shared" si="61"/>
        <v>0</v>
      </c>
    </row>
    <row r="1981" spans="1:41" ht="15" x14ac:dyDescent="0.25">
      <c r="A1981">
        <f>Inputs!$H$15</f>
        <v>5</v>
      </c>
      <c r="B1981" t="str">
        <f>Inputs!$D$4</f>
        <v>Select Agency…</v>
      </c>
      <c r="C1981" s="166" t="str">
        <f>Inputs!$I$6</f>
        <v>(insert code)</v>
      </c>
      <c r="D1981" t="str">
        <f>IFERROR(INDEX(Inputs!$I$11:$I$19,MATCH(A1981,Inputs!$H$11:$H$19)),"")</f>
        <v>(insert code)</v>
      </c>
      <c r="E1981" t="s">
        <v>902</v>
      </c>
      <c r="F1981" s="168">
        <f>IF(F$2=$A1981,Data!C273,0)</f>
        <v>0</v>
      </c>
      <c r="G1981" s="168">
        <f>IF(G$2=$A1981,Data!D273,0)</f>
        <v>0</v>
      </c>
      <c r="H1981" s="168">
        <f>IF(H$2=$A1981,Data!E273,0)</f>
        <v>0</v>
      </c>
      <c r="I1981" s="168">
        <f>IF(I$2=$A1981,Data!F273,0)</f>
        <v>0</v>
      </c>
      <c r="J1981" s="168">
        <f>IF(J$2=$A1981,Data!G273,0)</f>
        <v>0</v>
      </c>
      <c r="K1981" s="168">
        <f>IF(K$2=$A1981,Data!H273,0)</f>
        <v>0</v>
      </c>
      <c r="L1981" s="168">
        <f>IF(L$2=$A1981,Data!I273,0)</f>
        <v>0</v>
      </c>
      <c r="M1981" s="168">
        <f>IF(M$2=$A1981,Data!J273,0)</f>
        <v>0</v>
      </c>
      <c r="N1981" s="168">
        <f>IF(N$2=$A1981,Data!K273,0)</f>
        <v>0</v>
      </c>
      <c r="O1981" s="168">
        <f>IF(O$2=$A1981,Data!L273,0)</f>
        <v>0</v>
      </c>
      <c r="P1981" s="168">
        <f>IF(P$2=$A1981,Data!M273,0)</f>
        <v>0</v>
      </c>
      <c r="Q1981" s="168">
        <f>IF(Q$2=$A1981,Data!N273,0)</f>
        <v>0</v>
      </c>
      <c r="R1981" s="169">
        <f>IF(R$2=$A1981,Data!O273,0)</f>
        <v>0</v>
      </c>
      <c r="S1981" s="169">
        <f>IF(S$2=$A1981,Data!P273,0)</f>
        <v>0</v>
      </c>
      <c r="T1981" s="169">
        <f>IF(T$2=$A1981,Data!Q273,0)</f>
        <v>0</v>
      </c>
      <c r="U1981" s="169">
        <f>IF(U$2=$A1981,Data!R273,0)</f>
        <v>0</v>
      </c>
      <c r="V1981" s="169">
        <f>IF(V$2=$A1981,Data!S273,0)</f>
        <v>0</v>
      </c>
      <c r="W1981" s="169">
        <f>IF(W$2=$A1981,Data!T273,0)</f>
        <v>0</v>
      </c>
      <c r="X1981" s="169">
        <f>IF(X$2=$A1981,Data!U273,0)</f>
        <v>0</v>
      </c>
      <c r="Y1981" s="169">
        <f>IF(Y$2=$A1981,Data!V273,0)</f>
        <v>0</v>
      </c>
      <c r="Z1981" s="169">
        <f>IF(Z$2=$A1981,Data!W273,0)</f>
        <v>0</v>
      </c>
      <c r="AA1981" s="169">
        <f>IF(AA$2=$A1981,Data!X273,0)</f>
        <v>0</v>
      </c>
      <c r="AB1981" s="169">
        <f>IF(AB$2=$A1981,Data!Y273,0)</f>
        <v>0</v>
      </c>
      <c r="AC1981" s="169">
        <f>IF(AC$2=$A1981,Data!Z273,0)</f>
        <v>0</v>
      </c>
      <c r="AD1981" s="170">
        <f>IF(AD$2=$A1981,Data!AA273,0)</f>
        <v>0</v>
      </c>
      <c r="AE1981" s="171">
        <f>IF(AE$2=$A1981,Data!AB273,0)</f>
        <v>0</v>
      </c>
      <c r="AF1981" s="170">
        <f>IF(AF$2=$A1981,Data!AC273,0)</f>
        <v>0</v>
      </c>
      <c r="AG1981" s="171">
        <f>IF(AG$2=$A1981,Data!AD273,0)</f>
        <v>0</v>
      </c>
      <c r="AH1981" s="170">
        <f>IF(AH$2=$A1981,Data!AE273,0)</f>
        <v>0</v>
      </c>
      <c r="AI1981" s="171">
        <f>IF(AI$2=$A1981,Data!AF273,0)</f>
        <v>0</v>
      </c>
      <c r="AJ1981" s="170">
        <f>IF(AJ$2=$A1981,Data!AG273,0)</f>
        <v>0</v>
      </c>
      <c r="AK1981" s="171">
        <f>IF(AK$2=$A1981,Data!AH273,0)</f>
        <v>0</v>
      </c>
      <c r="AL1981" s="170">
        <f>IF(AL$2=$A1981,Data!AI273,0)</f>
        <v>0</v>
      </c>
      <c r="AM1981" t="str">
        <f t="shared" si="60"/>
        <v>BA</v>
      </c>
      <c r="AN1981" t="e">
        <f>+INDEX(Validation!$D$4:$D$250,MATCH(Merge!B1981,Validation!$E$4:$E$250,0))</f>
        <v>#N/A</v>
      </c>
      <c r="AO1981" s="172">
        <f t="shared" si="61"/>
        <v>0</v>
      </c>
    </row>
    <row r="1982" spans="1:41" ht="15" x14ac:dyDescent="0.25">
      <c r="A1982">
        <f>Inputs!$H$15</f>
        <v>5</v>
      </c>
      <c r="B1982" t="str">
        <f>Inputs!$D$4</f>
        <v>Select Agency…</v>
      </c>
      <c r="C1982" s="166" t="str">
        <f>Inputs!$I$6</f>
        <v>(insert code)</v>
      </c>
      <c r="D1982" t="str">
        <f>IFERROR(INDEX(Inputs!$I$11:$I$19,MATCH(A1982,Inputs!$H$11:$H$19)),"")</f>
        <v>(insert code)</v>
      </c>
      <c r="E1982" t="s">
        <v>902</v>
      </c>
      <c r="F1982" s="168">
        <f>IF(F$2=$A1982,Data!C274,0)</f>
        <v>0</v>
      </c>
      <c r="G1982" s="168">
        <f>IF(G$2=$A1982,Data!D274,0)</f>
        <v>0</v>
      </c>
      <c r="H1982" s="168">
        <f>IF(H$2=$A1982,Data!E274,0)</f>
        <v>0</v>
      </c>
      <c r="I1982" s="168">
        <f>IF(I$2=$A1982,Data!F274,0)</f>
        <v>0</v>
      </c>
      <c r="J1982" s="168">
        <f>IF(J$2=$A1982,Data!G274,0)</f>
        <v>0</v>
      </c>
      <c r="K1982" s="168">
        <f>IF(K$2=$A1982,Data!H274,0)</f>
        <v>0</v>
      </c>
      <c r="L1982" s="168">
        <f>IF(L$2=$A1982,Data!I274,0)</f>
        <v>0</v>
      </c>
      <c r="M1982" s="168">
        <f>IF(M$2=$A1982,Data!J274,0)</f>
        <v>0</v>
      </c>
      <c r="N1982" s="168">
        <f>IF(N$2=$A1982,Data!K274,0)</f>
        <v>0</v>
      </c>
      <c r="O1982" s="168">
        <f>IF(O$2=$A1982,Data!L274,0)</f>
        <v>0</v>
      </c>
      <c r="P1982" s="168">
        <f>IF(P$2=$A1982,Data!M274,0)</f>
        <v>0</v>
      </c>
      <c r="Q1982" s="168">
        <f>IF(Q$2=$A1982,Data!N274,0)</f>
        <v>0</v>
      </c>
      <c r="R1982" s="169">
        <f>IF(R$2=$A1982,Data!O274,0)</f>
        <v>0</v>
      </c>
      <c r="S1982" s="169">
        <f>IF(S$2=$A1982,Data!P274,0)</f>
        <v>0</v>
      </c>
      <c r="T1982" s="169">
        <f>IF(T$2=$A1982,Data!Q274,0)</f>
        <v>0</v>
      </c>
      <c r="U1982" s="169">
        <f>IF(U$2=$A1982,Data!R274,0)</f>
        <v>0</v>
      </c>
      <c r="V1982" s="169">
        <f>IF(V$2=$A1982,Data!S274,0)</f>
        <v>0</v>
      </c>
      <c r="W1982" s="169">
        <f>IF(W$2=$A1982,Data!T274,0)</f>
        <v>0</v>
      </c>
      <c r="X1982" s="169">
        <f>IF(X$2=$A1982,Data!U274,0)</f>
        <v>0</v>
      </c>
      <c r="Y1982" s="169">
        <f>IF(Y$2=$A1982,Data!V274,0)</f>
        <v>0</v>
      </c>
      <c r="Z1982" s="169">
        <f>IF(Z$2=$A1982,Data!W274,0)</f>
        <v>0</v>
      </c>
      <c r="AA1982" s="169">
        <f>IF(AA$2=$A1982,Data!X274,0)</f>
        <v>0</v>
      </c>
      <c r="AB1982" s="169">
        <f>IF(AB$2=$A1982,Data!Y274,0)</f>
        <v>0</v>
      </c>
      <c r="AC1982" s="169">
        <f>IF(AC$2=$A1982,Data!Z274,0)</f>
        <v>0</v>
      </c>
      <c r="AD1982" s="170">
        <f>IF(AD$2=$A1982,Data!AA274,0)</f>
        <v>0</v>
      </c>
      <c r="AE1982" s="171">
        <f>IF(AE$2=$A1982,Data!AB274,0)</f>
        <v>0</v>
      </c>
      <c r="AF1982" s="170">
        <f>IF(AF$2=$A1982,Data!AC274,0)</f>
        <v>0</v>
      </c>
      <c r="AG1982" s="171">
        <f>IF(AG$2=$A1982,Data!AD274,0)</f>
        <v>0</v>
      </c>
      <c r="AH1982" s="170">
        <f>IF(AH$2=$A1982,Data!AE274,0)</f>
        <v>0</v>
      </c>
      <c r="AI1982" s="171">
        <f>IF(AI$2=$A1982,Data!AF274,0)</f>
        <v>0</v>
      </c>
      <c r="AJ1982" s="170">
        <f>IF(AJ$2=$A1982,Data!AG274,0)</f>
        <v>0</v>
      </c>
      <c r="AK1982" s="171">
        <f>IF(AK$2=$A1982,Data!AH274,0)</f>
        <v>0</v>
      </c>
      <c r="AL1982" s="170">
        <f>IF(AL$2=$A1982,Data!AI274,0)</f>
        <v>0</v>
      </c>
      <c r="AM1982" t="str">
        <f t="shared" si="60"/>
        <v>BA</v>
      </c>
      <c r="AN1982" t="e">
        <f>+INDEX(Validation!$D$4:$D$250,MATCH(Merge!B1982,Validation!$E$4:$E$250,0))</f>
        <v>#N/A</v>
      </c>
      <c r="AO1982" s="172">
        <f t="shared" si="61"/>
        <v>0</v>
      </c>
    </row>
    <row r="1983" spans="1:41" ht="15" x14ac:dyDescent="0.25">
      <c r="A1983">
        <f>Inputs!$H$15</f>
        <v>5</v>
      </c>
      <c r="B1983" t="str">
        <f>Inputs!$D$4</f>
        <v>Select Agency…</v>
      </c>
      <c r="C1983" s="166" t="str">
        <f>Inputs!$I$6</f>
        <v>(insert code)</v>
      </c>
      <c r="D1983" t="str">
        <f>IFERROR(INDEX(Inputs!$I$11:$I$19,MATCH(A1983,Inputs!$H$11:$H$19)),"")</f>
        <v>(insert code)</v>
      </c>
      <c r="E1983" t="s">
        <v>902</v>
      </c>
      <c r="F1983" s="168">
        <f>IF(F$2=$A1983,Data!C275,0)</f>
        <v>0</v>
      </c>
      <c r="G1983" s="168">
        <f>IF(G$2=$A1983,Data!D275,0)</f>
        <v>0</v>
      </c>
      <c r="H1983" s="168">
        <f>IF(H$2=$A1983,Data!E275,0)</f>
        <v>0</v>
      </c>
      <c r="I1983" s="168">
        <f>IF(I$2=$A1983,Data!F275,0)</f>
        <v>0</v>
      </c>
      <c r="J1983" s="168">
        <f>IF(J$2=$A1983,Data!G275,0)</f>
        <v>0</v>
      </c>
      <c r="K1983" s="168">
        <f>IF(K$2=$A1983,Data!H275,0)</f>
        <v>0</v>
      </c>
      <c r="L1983" s="168">
        <f>IF(L$2=$A1983,Data!I275,0)</f>
        <v>0</v>
      </c>
      <c r="M1983" s="168">
        <f>IF(M$2=$A1983,Data!J275,0)</f>
        <v>0</v>
      </c>
      <c r="N1983" s="168">
        <f>IF(N$2=$A1983,Data!K275,0)</f>
        <v>0</v>
      </c>
      <c r="O1983" s="168">
        <f>IF(O$2=$A1983,Data!L275,0)</f>
        <v>0</v>
      </c>
      <c r="P1983" s="168">
        <f>IF(P$2=$A1983,Data!M275,0)</f>
        <v>0</v>
      </c>
      <c r="Q1983" s="168">
        <f>IF(Q$2=$A1983,Data!N275,0)</f>
        <v>0</v>
      </c>
      <c r="R1983" s="169">
        <f>IF(R$2=$A1983,Data!O275,0)</f>
        <v>0</v>
      </c>
      <c r="S1983" s="169">
        <f>IF(S$2=$A1983,Data!P275,0)</f>
        <v>0</v>
      </c>
      <c r="T1983" s="169">
        <f>IF(T$2=$A1983,Data!Q275,0)</f>
        <v>0</v>
      </c>
      <c r="U1983" s="169">
        <f>IF(U$2=$A1983,Data!R275,0)</f>
        <v>0</v>
      </c>
      <c r="V1983" s="169">
        <f>IF(V$2=$A1983,Data!S275,0)</f>
        <v>0</v>
      </c>
      <c r="W1983" s="169">
        <f>IF(W$2=$A1983,Data!T275,0)</f>
        <v>0</v>
      </c>
      <c r="X1983" s="169">
        <f>IF(X$2=$A1983,Data!U275,0)</f>
        <v>0</v>
      </c>
      <c r="Y1983" s="169">
        <f>IF(Y$2=$A1983,Data!V275,0)</f>
        <v>0</v>
      </c>
      <c r="Z1983" s="169">
        <f>IF(Z$2=$A1983,Data!W275,0)</f>
        <v>0</v>
      </c>
      <c r="AA1983" s="169">
        <f>IF(AA$2=$A1983,Data!X275,0)</f>
        <v>0</v>
      </c>
      <c r="AB1983" s="169">
        <f>IF(AB$2=$A1983,Data!Y275,0)</f>
        <v>0</v>
      </c>
      <c r="AC1983" s="169">
        <f>IF(AC$2=$A1983,Data!Z275,0)</f>
        <v>0</v>
      </c>
      <c r="AD1983" s="170">
        <f>IF(AD$2=$A1983,Data!AA275,0)</f>
        <v>0</v>
      </c>
      <c r="AE1983" s="171">
        <f>IF(AE$2=$A1983,Data!AB275,0)</f>
        <v>0</v>
      </c>
      <c r="AF1983" s="170">
        <f>IF(AF$2=$A1983,Data!AC275,0)</f>
        <v>0</v>
      </c>
      <c r="AG1983" s="171">
        <f>IF(AG$2=$A1983,Data!AD275,0)</f>
        <v>0</v>
      </c>
      <c r="AH1983" s="170">
        <f>IF(AH$2=$A1983,Data!AE275,0)</f>
        <v>0</v>
      </c>
      <c r="AI1983" s="171">
        <f>IF(AI$2=$A1983,Data!AF275,0)</f>
        <v>0</v>
      </c>
      <c r="AJ1983" s="170">
        <f>IF(AJ$2=$A1983,Data!AG275,0)</f>
        <v>0</v>
      </c>
      <c r="AK1983" s="171">
        <f>IF(AK$2=$A1983,Data!AH275,0)</f>
        <v>0</v>
      </c>
      <c r="AL1983" s="170">
        <f>IF(AL$2=$A1983,Data!AI275,0)</f>
        <v>0</v>
      </c>
      <c r="AM1983" t="str">
        <f t="shared" si="60"/>
        <v>BA</v>
      </c>
      <c r="AN1983" t="e">
        <f>+INDEX(Validation!$D$4:$D$250,MATCH(Merge!B1983,Validation!$E$4:$E$250,0))</f>
        <v>#N/A</v>
      </c>
      <c r="AO1983" s="172">
        <f t="shared" si="61"/>
        <v>0</v>
      </c>
    </row>
    <row r="1984" spans="1:41" ht="15" x14ac:dyDescent="0.25">
      <c r="A1984">
        <f>Inputs!$H$15</f>
        <v>5</v>
      </c>
      <c r="B1984" t="str">
        <f>Inputs!$D$4</f>
        <v>Select Agency…</v>
      </c>
      <c r="C1984" s="166" t="str">
        <f>Inputs!$I$6</f>
        <v>(insert code)</v>
      </c>
      <c r="D1984" t="str">
        <f>IFERROR(INDEX(Inputs!$I$11:$I$19,MATCH(A1984,Inputs!$H$11:$H$19)),"")</f>
        <v>(insert code)</v>
      </c>
      <c r="E1984" t="s">
        <v>902</v>
      </c>
      <c r="F1984" s="168">
        <f>IF(F$2=$A1984,Data!C276,0)</f>
        <v>0</v>
      </c>
      <c r="G1984" s="168">
        <f>IF(G$2=$A1984,Data!D276,0)</f>
        <v>0</v>
      </c>
      <c r="H1984" s="168">
        <f>IF(H$2=$A1984,Data!E276,0)</f>
        <v>0</v>
      </c>
      <c r="I1984" s="168">
        <f>IF(I$2=$A1984,Data!F276,0)</f>
        <v>0</v>
      </c>
      <c r="J1984" s="168">
        <f>IF(J$2=$A1984,Data!G276,0)</f>
        <v>0</v>
      </c>
      <c r="K1984" s="168">
        <f>IF(K$2=$A1984,Data!H276,0)</f>
        <v>0</v>
      </c>
      <c r="L1984" s="168">
        <f>IF(L$2=$A1984,Data!I276,0)</f>
        <v>0</v>
      </c>
      <c r="M1984" s="168">
        <f>IF(M$2=$A1984,Data!J276,0)</f>
        <v>0</v>
      </c>
      <c r="N1984" s="168">
        <f>IF(N$2=$A1984,Data!K276,0)</f>
        <v>0</v>
      </c>
      <c r="O1984" s="168">
        <f>IF(O$2=$A1984,Data!L276,0)</f>
        <v>0</v>
      </c>
      <c r="P1984" s="168">
        <f>IF(P$2=$A1984,Data!M276,0)</f>
        <v>0</v>
      </c>
      <c r="Q1984" s="168">
        <f>IF(Q$2=$A1984,Data!N276,0)</f>
        <v>0</v>
      </c>
      <c r="R1984" s="169">
        <f>IF(R$2=$A1984,Data!O276,0)</f>
        <v>0</v>
      </c>
      <c r="S1984" s="169">
        <f>IF(S$2=$A1984,Data!P276,0)</f>
        <v>0</v>
      </c>
      <c r="T1984" s="169">
        <f>IF(T$2=$A1984,Data!Q276,0)</f>
        <v>0</v>
      </c>
      <c r="U1984" s="169">
        <f>IF(U$2=$A1984,Data!R276,0)</f>
        <v>0</v>
      </c>
      <c r="V1984" s="169">
        <f>IF(V$2=$A1984,Data!S276,0)</f>
        <v>0</v>
      </c>
      <c r="W1984" s="169">
        <f>IF(W$2=$A1984,Data!T276,0)</f>
        <v>0</v>
      </c>
      <c r="X1984" s="169">
        <f>IF(X$2=$A1984,Data!U276,0)</f>
        <v>0</v>
      </c>
      <c r="Y1984" s="169">
        <f>IF(Y$2=$A1984,Data!V276,0)</f>
        <v>0</v>
      </c>
      <c r="Z1984" s="169">
        <f>IF(Z$2=$A1984,Data!W276,0)</f>
        <v>0</v>
      </c>
      <c r="AA1984" s="169">
        <f>IF(AA$2=$A1984,Data!X276,0)</f>
        <v>0</v>
      </c>
      <c r="AB1984" s="169">
        <f>IF(AB$2=$A1984,Data!Y276,0)</f>
        <v>0</v>
      </c>
      <c r="AC1984" s="169">
        <f>IF(AC$2=$A1984,Data!Z276,0)</f>
        <v>0</v>
      </c>
      <c r="AD1984" s="170">
        <f>IF(AD$2=$A1984,Data!AA276,0)</f>
        <v>0</v>
      </c>
      <c r="AE1984" s="171">
        <f>IF(AE$2=$A1984,Data!AB276,0)</f>
        <v>0</v>
      </c>
      <c r="AF1984" s="170">
        <f>IF(AF$2=$A1984,Data!AC276,0)</f>
        <v>0</v>
      </c>
      <c r="AG1984" s="171">
        <f>IF(AG$2=$A1984,Data!AD276,0)</f>
        <v>0</v>
      </c>
      <c r="AH1984" s="170">
        <f>IF(AH$2=$A1984,Data!AE276,0)</f>
        <v>0</v>
      </c>
      <c r="AI1984" s="171">
        <f>IF(AI$2=$A1984,Data!AF276,0)</f>
        <v>0</v>
      </c>
      <c r="AJ1984" s="170">
        <f>IF(AJ$2=$A1984,Data!AG276,0)</f>
        <v>0</v>
      </c>
      <c r="AK1984" s="171">
        <f>IF(AK$2=$A1984,Data!AH276,0)</f>
        <v>0</v>
      </c>
      <c r="AL1984" s="170">
        <f>IF(AL$2=$A1984,Data!AI276,0)</f>
        <v>0</v>
      </c>
      <c r="AM1984" t="str">
        <f t="shared" si="60"/>
        <v>BA</v>
      </c>
      <c r="AN1984" t="e">
        <f>+INDEX(Validation!$D$4:$D$250,MATCH(Merge!B1984,Validation!$E$4:$E$250,0))</f>
        <v>#N/A</v>
      </c>
      <c r="AO1984" s="172">
        <f t="shared" si="61"/>
        <v>0</v>
      </c>
    </row>
    <row r="1985" spans="1:41" ht="15" x14ac:dyDescent="0.25">
      <c r="A1985">
        <f>Inputs!$H$15</f>
        <v>5</v>
      </c>
      <c r="B1985" t="str">
        <f>Inputs!$D$4</f>
        <v>Select Agency…</v>
      </c>
      <c r="C1985" s="166" t="str">
        <f>Inputs!$I$6</f>
        <v>(insert code)</v>
      </c>
      <c r="D1985" t="str">
        <f>IFERROR(INDEX(Inputs!$I$11:$I$19,MATCH(A1985,Inputs!$H$11:$H$19)),"")</f>
        <v>(insert code)</v>
      </c>
      <c r="E1985" t="s">
        <v>902</v>
      </c>
      <c r="F1985" s="168">
        <f>IF(F$2=$A1985,Data!C277,0)</f>
        <v>0</v>
      </c>
      <c r="G1985" s="168">
        <f>IF(G$2=$A1985,Data!D277,0)</f>
        <v>0</v>
      </c>
      <c r="H1985" s="168">
        <f>IF(H$2=$A1985,Data!E277,0)</f>
        <v>0</v>
      </c>
      <c r="I1985" s="168">
        <f>IF(I$2=$A1985,Data!F277,0)</f>
        <v>0</v>
      </c>
      <c r="J1985" s="168">
        <f>IF(J$2=$A1985,Data!G277,0)</f>
        <v>0</v>
      </c>
      <c r="K1985" s="168">
        <f>IF(K$2=$A1985,Data!H277,0)</f>
        <v>0</v>
      </c>
      <c r="L1985" s="168">
        <f>IF(L$2=$A1985,Data!I277,0)</f>
        <v>0</v>
      </c>
      <c r="M1985" s="168">
        <f>IF(M$2=$A1985,Data!J277,0)</f>
        <v>0</v>
      </c>
      <c r="N1985" s="168">
        <f>IF(N$2=$A1985,Data!K277,0)</f>
        <v>0</v>
      </c>
      <c r="O1985" s="168">
        <f>IF(O$2=$A1985,Data!L277,0)</f>
        <v>0</v>
      </c>
      <c r="P1985" s="168">
        <f>IF(P$2=$A1985,Data!M277,0)</f>
        <v>0</v>
      </c>
      <c r="Q1985" s="168">
        <f>IF(Q$2=$A1985,Data!N277,0)</f>
        <v>0</v>
      </c>
      <c r="R1985" s="169">
        <f>IF(R$2=$A1985,Data!O277,0)</f>
        <v>0</v>
      </c>
      <c r="S1985" s="169">
        <f>IF(S$2=$A1985,Data!P277,0)</f>
        <v>0</v>
      </c>
      <c r="T1985" s="169">
        <f>IF(T$2=$A1985,Data!Q277,0)</f>
        <v>0</v>
      </c>
      <c r="U1985" s="169">
        <f>IF(U$2=$A1985,Data!R277,0)</f>
        <v>0</v>
      </c>
      <c r="V1985" s="169">
        <f>IF(V$2=$A1985,Data!S277,0)</f>
        <v>0</v>
      </c>
      <c r="W1985" s="169">
        <f>IF(W$2=$A1985,Data!T277,0)</f>
        <v>0</v>
      </c>
      <c r="X1985" s="169">
        <f>IF(X$2=$A1985,Data!U277,0)</f>
        <v>0</v>
      </c>
      <c r="Y1985" s="169">
        <f>IF(Y$2=$A1985,Data!V277,0)</f>
        <v>0</v>
      </c>
      <c r="Z1985" s="169">
        <f>IF(Z$2=$A1985,Data!W277,0)</f>
        <v>0</v>
      </c>
      <c r="AA1985" s="169">
        <f>IF(AA$2=$A1985,Data!X277,0)</f>
        <v>0</v>
      </c>
      <c r="AB1985" s="169">
        <f>IF(AB$2=$A1985,Data!Y277,0)</f>
        <v>0</v>
      </c>
      <c r="AC1985" s="169">
        <f>IF(AC$2=$A1985,Data!Z277,0)</f>
        <v>0</v>
      </c>
      <c r="AD1985" s="170">
        <f>IF(AD$2=$A1985,Data!AA277,0)</f>
        <v>0</v>
      </c>
      <c r="AE1985" s="171">
        <f>IF(AE$2=$A1985,Data!AB277,0)</f>
        <v>0</v>
      </c>
      <c r="AF1985" s="170">
        <f>IF(AF$2=$A1985,Data!AC277,0)</f>
        <v>0</v>
      </c>
      <c r="AG1985" s="171">
        <f>IF(AG$2=$A1985,Data!AD277,0)</f>
        <v>0</v>
      </c>
      <c r="AH1985" s="170">
        <f>IF(AH$2=$A1985,Data!AE277,0)</f>
        <v>0</v>
      </c>
      <c r="AI1985" s="171">
        <f>IF(AI$2=$A1985,Data!AF277,0)</f>
        <v>0</v>
      </c>
      <c r="AJ1985" s="170">
        <f>IF(AJ$2=$A1985,Data!AG277,0)</f>
        <v>0</v>
      </c>
      <c r="AK1985" s="171">
        <f>IF(AK$2=$A1985,Data!AH277,0)</f>
        <v>0</v>
      </c>
      <c r="AL1985" s="170">
        <f>IF(AL$2=$A1985,Data!AI277,0)</f>
        <v>0</v>
      </c>
      <c r="AM1985" t="str">
        <f t="shared" si="60"/>
        <v>BA</v>
      </c>
      <c r="AN1985" t="e">
        <f>+INDEX(Validation!$D$4:$D$250,MATCH(Merge!B1985,Validation!$E$4:$E$250,0))</f>
        <v>#N/A</v>
      </c>
      <c r="AO1985" s="172">
        <f t="shared" si="61"/>
        <v>0</v>
      </c>
    </row>
    <row r="1986" spans="1:41" ht="15" x14ac:dyDescent="0.25">
      <c r="A1986">
        <f>Inputs!$H$15</f>
        <v>5</v>
      </c>
      <c r="B1986" t="str">
        <f>Inputs!$D$4</f>
        <v>Select Agency…</v>
      </c>
      <c r="C1986" s="166" t="str">
        <f>Inputs!$I$6</f>
        <v>(insert code)</v>
      </c>
      <c r="D1986" t="str">
        <f>IFERROR(INDEX(Inputs!$I$11:$I$19,MATCH(A1986,Inputs!$H$11:$H$19)),"")</f>
        <v>(insert code)</v>
      </c>
      <c r="E1986" t="s">
        <v>902</v>
      </c>
      <c r="F1986" s="168">
        <f>IF(F$2=$A1986,Data!C278,0)</f>
        <v>0</v>
      </c>
      <c r="G1986" s="168">
        <f>IF(G$2=$A1986,Data!D278,0)</f>
        <v>0</v>
      </c>
      <c r="H1986" s="168">
        <f>IF(H$2=$A1986,Data!E278,0)</f>
        <v>0</v>
      </c>
      <c r="I1986" s="168">
        <f>IF(I$2=$A1986,Data!F278,0)</f>
        <v>0</v>
      </c>
      <c r="J1986" s="168">
        <f>IF(J$2=$A1986,Data!G278,0)</f>
        <v>0</v>
      </c>
      <c r="K1986" s="168">
        <f>IF(K$2=$A1986,Data!H278,0)</f>
        <v>0</v>
      </c>
      <c r="L1986" s="168">
        <f>IF(L$2=$A1986,Data!I278,0)</f>
        <v>0</v>
      </c>
      <c r="M1986" s="168">
        <f>IF(M$2=$A1986,Data!J278,0)</f>
        <v>0</v>
      </c>
      <c r="N1986" s="168">
        <f>IF(N$2=$A1986,Data!K278,0)</f>
        <v>0</v>
      </c>
      <c r="O1986" s="168">
        <f>IF(O$2=$A1986,Data!L278,0)</f>
        <v>0</v>
      </c>
      <c r="P1986" s="168">
        <f>IF(P$2=$A1986,Data!M278,0)</f>
        <v>0</v>
      </c>
      <c r="Q1986" s="168">
        <f>IF(Q$2=$A1986,Data!N278,0)</f>
        <v>0</v>
      </c>
      <c r="R1986" s="169">
        <f>IF(R$2=$A1986,Data!O278,0)</f>
        <v>0</v>
      </c>
      <c r="S1986" s="169">
        <f>IF(S$2=$A1986,Data!P278,0)</f>
        <v>0</v>
      </c>
      <c r="T1986" s="169">
        <f>IF(T$2=$A1986,Data!Q278,0)</f>
        <v>0</v>
      </c>
      <c r="U1986" s="169">
        <f>IF(U$2=$A1986,Data!R278,0)</f>
        <v>0</v>
      </c>
      <c r="V1986" s="169">
        <f>IF(V$2=$A1986,Data!S278,0)</f>
        <v>0</v>
      </c>
      <c r="W1986" s="169">
        <f>IF(W$2=$A1986,Data!T278,0)</f>
        <v>0</v>
      </c>
      <c r="X1986" s="169">
        <f>IF(X$2=$A1986,Data!U278,0)</f>
        <v>0</v>
      </c>
      <c r="Y1986" s="169">
        <f>IF(Y$2=$A1986,Data!V278,0)</f>
        <v>0</v>
      </c>
      <c r="Z1986" s="169">
        <f>IF(Z$2=$A1986,Data!W278,0)</f>
        <v>0</v>
      </c>
      <c r="AA1986" s="169">
        <f>IF(AA$2=$A1986,Data!X278,0)</f>
        <v>0</v>
      </c>
      <c r="AB1986" s="169">
        <f>IF(AB$2=$A1986,Data!Y278,0)</f>
        <v>0</v>
      </c>
      <c r="AC1986" s="169">
        <f>IF(AC$2=$A1986,Data!Z278,0)</f>
        <v>0</v>
      </c>
      <c r="AD1986" s="170">
        <f>IF(AD$2=$A1986,Data!AA278,0)</f>
        <v>0</v>
      </c>
      <c r="AE1986" s="171">
        <f>IF(AE$2=$A1986,Data!AB278,0)</f>
        <v>0</v>
      </c>
      <c r="AF1986" s="170">
        <f>IF(AF$2=$A1986,Data!AC278,0)</f>
        <v>0</v>
      </c>
      <c r="AG1986" s="171">
        <f>IF(AG$2=$A1986,Data!AD278,0)</f>
        <v>0</v>
      </c>
      <c r="AH1986" s="170">
        <f>IF(AH$2=$A1986,Data!AE278,0)</f>
        <v>0</v>
      </c>
      <c r="AI1986" s="171">
        <f>IF(AI$2=$A1986,Data!AF278,0)</f>
        <v>0</v>
      </c>
      <c r="AJ1986" s="170">
        <f>IF(AJ$2=$A1986,Data!AG278,0)</f>
        <v>0</v>
      </c>
      <c r="AK1986" s="171">
        <f>IF(AK$2=$A1986,Data!AH278,0)</f>
        <v>0</v>
      </c>
      <c r="AL1986" s="170">
        <f>IF(AL$2=$A1986,Data!AI278,0)</f>
        <v>0</v>
      </c>
      <c r="AM1986" t="str">
        <f t="shared" si="60"/>
        <v>BA</v>
      </c>
      <c r="AN1986" t="e">
        <f>+INDEX(Validation!$D$4:$D$250,MATCH(Merge!B1986,Validation!$E$4:$E$250,0))</f>
        <v>#N/A</v>
      </c>
      <c r="AO1986" s="172">
        <f t="shared" si="61"/>
        <v>0</v>
      </c>
    </row>
    <row r="1987" spans="1:41" ht="15" x14ac:dyDescent="0.25">
      <c r="A1987">
        <f>Inputs!$H$15</f>
        <v>5</v>
      </c>
      <c r="B1987" t="str">
        <f>Inputs!$D$4</f>
        <v>Select Agency…</v>
      </c>
      <c r="C1987" s="166" t="str">
        <f>Inputs!$I$6</f>
        <v>(insert code)</v>
      </c>
      <c r="D1987" t="str">
        <f>IFERROR(INDEX(Inputs!$I$11:$I$19,MATCH(A1987,Inputs!$H$11:$H$19)),"")</f>
        <v>(insert code)</v>
      </c>
      <c r="E1987" t="s">
        <v>902</v>
      </c>
      <c r="F1987" s="168">
        <f>IF(F$2=$A1987,Data!C279,0)</f>
        <v>0</v>
      </c>
      <c r="G1987" s="168">
        <f>IF(G$2=$A1987,Data!D279,0)</f>
        <v>0</v>
      </c>
      <c r="H1987" s="168">
        <f>IF(H$2=$A1987,Data!E279,0)</f>
        <v>0</v>
      </c>
      <c r="I1987" s="168">
        <f>IF(I$2=$A1987,Data!F279,0)</f>
        <v>0</v>
      </c>
      <c r="J1987" s="168">
        <f>IF(J$2=$A1987,Data!G279,0)</f>
        <v>0</v>
      </c>
      <c r="K1987" s="168">
        <f>IF(K$2=$A1987,Data!H279,0)</f>
        <v>0</v>
      </c>
      <c r="L1987" s="168">
        <f>IF(L$2=$A1987,Data!I279,0)</f>
        <v>0</v>
      </c>
      <c r="M1987" s="168">
        <f>IF(M$2=$A1987,Data!J279,0)</f>
        <v>0</v>
      </c>
      <c r="N1987" s="168">
        <f>IF(N$2=$A1987,Data!K279,0)</f>
        <v>0</v>
      </c>
      <c r="O1987" s="168">
        <f>IF(O$2=$A1987,Data!L279,0)</f>
        <v>0</v>
      </c>
      <c r="P1987" s="168">
        <f>IF(P$2=$A1987,Data!M279,0)</f>
        <v>0</v>
      </c>
      <c r="Q1987" s="168">
        <f>IF(Q$2=$A1987,Data!N279,0)</f>
        <v>0</v>
      </c>
      <c r="R1987" s="169">
        <f>IF(R$2=$A1987,Data!O279,0)</f>
        <v>0</v>
      </c>
      <c r="S1987" s="169">
        <f>IF(S$2=$A1987,Data!P279,0)</f>
        <v>0</v>
      </c>
      <c r="T1987" s="169">
        <f>IF(T$2=$A1987,Data!Q279,0)</f>
        <v>0</v>
      </c>
      <c r="U1987" s="169">
        <f>IF(U$2=$A1987,Data!R279,0)</f>
        <v>0</v>
      </c>
      <c r="V1987" s="169">
        <f>IF(V$2=$A1987,Data!S279,0)</f>
        <v>0</v>
      </c>
      <c r="W1987" s="169">
        <f>IF(W$2=$A1987,Data!T279,0)</f>
        <v>0</v>
      </c>
      <c r="X1987" s="169">
        <f>IF(X$2=$A1987,Data!U279,0)</f>
        <v>0</v>
      </c>
      <c r="Y1987" s="169">
        <f>IF(Y$2=$A1987,Data!V279,0)</f>
        <v>0</v>
      </c>
      <c r="Z1987" s="169">
        <f>IF(Z$2=$A1987,Data!W279,0)</f>
        <v>0</v>
      </c>
      <c r="AA1987" s="169">
        <f>IF(AA$2=$A1987,Data!X279,0)</f>
        <v>0</v>
      </c>
      <c r="AB1987" s="169">
        <f>IF(AB$2=$A1987,Data!Y279,0)</f>
        <v>0</v>
      </c>
      <c r="AC1987" s="169">
        <f>IF(AC$2=$A1987,Data!Z279,0)</f>
        <v>0</v>
      </c>
      <c r="AD1987" s="170">
        <f>IF(AD$2=$A1987,Data!AA279,0)</f>
        <v>0</v>
      </c>
      <c r="AE1987" s="171">
        <f>IF(AE$2=$A1987,Data!AB279,0)</f>
        <v>0</v>
      </c>
      <c r="AF1987" s="170">
        <f>IF(AF$2=$A1987,Data!AC279,0)</f>
        <v>0</v>
      </c>
      <c r="AG1987" s="171">
        <f>IF(AG$2=$A1987,Data!AD279,0)</f>
        <v>0</v>
      </c>
      <c r="AH1987" s="170">
        <f>IF(AH$2=$A1987,Data!AE279,0)</f>
        <v>0</v>
      </c>
      <c r="AI1987" s="171">
        <f>IF(AI$2=$A1987,Data!AF279,0)</f>
        <v>0</v>
      </c>
      <c r="AJ1987" s="170">
        <f>IF(AJ$2=$A1987,Data!AG279,0)</f>
        <v>0</v>
      </c>
      <c r="AK1987" s="171">
        <f>IF(AK$2=$A1987,Data!AH279,0)</f>
        <v>0</v>
      </c>
      <c r="AL1987" s="170">
        <f>IF(AL$2=$A1987,Data!AI279,0)</f>
        <v>0</v>
      </c>
      <c r="AM1987" t="str">
        <f t="shared" ref="AM1987:AM2050" si="62">+LEFT(E1987,2)</f>
        <v>BA</v>
      </c>
      <c r="AN1987" t="e">
        <f>+INDEX(Validation!$D$4:$D$250,MATCH(Merge!B1987,Validation!$E$4:$E$250,0))</f>
        <v>#N/A</v>
      </c>
      <c r="AO1987" s="172">
        <f t="shared" si="61"/>
        <v>0</v>
      </c>
    </row>
    <row r="1988" spans="1:41" ht="15" x14ac:dyDescent="0.25">
      <c r="A1988">
        <f>Inputs!$H$15</f>
        <v>5</v>
      </c>
      <c r="B1988" t="str">
        <f>Inputs!$D$4</f>
        <v>Select Agency…</v>
      </c>
      <c r="C1988" s="166" t="str">
        <f>Inputs!$I$6</f>
        <v>(insert code)</v>
      </c>
      <c r="D1988" t="str">
        <f>IFERROR(INDEX(Inputs!$I$11:$I$19,MATCH(A1988,Inputs!$H$11:$H$19)),"")</f>
        <v>(insert code)</v>
      </c>
      <c r="E1988" t="s">
        <v>902</v>
      </c>
      <c r="F1988" s="168">
        <f>IF(F$2=$A1988,Data!C280,0)</f>
        <v>0</v>
      </c>
      <c r="G1988" s="168">
        <f>IF(G$2=$A1988,Data!D280,0)</f>
        <v>0</v>
      </c>
      <c r="H1988" s="168">
        <f>IF(H$2=$A1988,Data!E280,0)</f>
        <v>0</v>
      </c>
      <c r="I1988" s="168">
        <f>IF(I$2=$A1988,Data!F280,0)</f>
        <v>0</v>
      </c>
      <c r="J1988" s="168">
        <f>IF(J$2=$A1988,Data!G280,0)</f>
        <v>0</v>
      </c>
      <c r="K1988" s="168">
        <f>IF(K$2=$A1988,Data!H280,0)</f>
        <v>0</v>
      </c>
      <c r="L1988" s="168">
        <f>IF(L$2=$A1988,Data!I280,0)</f>
        <v>0</v>
      </c>
      <c r="M1988" s="168">
        <f>IF(M$2=$A1988,Data!J280,0)</f>
        <v>0</v>
      </c>
      <c r="N1988" s="168">
        <f>IF(N$2=$A1988,Data!K280,0)</f>
        <v>0</v>
      </c>
      <c r="O1988" s="168">
        <f>IF(O$2=$A1988,Data!L280,0)</f>
        <v>0</v>
      </c>
      <c r="P1988" s="168">
        <f>IF(P$2=$A1988,Data!M280,0)</f>
        <v>0</v>
      </c>
      <c r="Q1988" s="168">
        <f>IF(Q$2=$A1988,Data!N280,0)</f>
        <v>0</v>
      </c>
      <c r="R1988" s="169">
        <f>IF(R$2=$A1988,Data!O280,0)</f>
        <v>0</v>
      </c>
      <c r="S1988" s="169">
        <f>IF(S$2=$A1988,Data!P280,0)</f>
        <v>0</v>
      </c>
      <c r="T1988" s="169">
        <f>IF(T$2=$A1988,Data!Q280,0)</f>
        <v>0</v>
      </c>
      <c r="U1988" s="169">
        <f>IF(U$2=$A1988,Data!R280,0)</f>
        <v>0</v>
      </c>
      <c r="V1988" s="169">
        <f>IF(V$2=$A1988,Data!S280,0)</f>
        <v>0</v>
      </c>
      <c r="W1988" s="169">
        <f>IF(W$2=$A1988,Data!T280,0)</f>
        <v>0</v>
      </c>
      <c r="X1988" s="169">
        <f>IF(X$2=$A1988,Data!U280,0)</f>
        <v>0</v>
      </c>
      <c r="Y1988" s="169">
        <f>IF(Y$2=$A1988,Data!V280,0)</f>
        <v>0</v>
      </c>
      <c r="Z1988" s="169">
        <f>IF(Z$2=$A1988,Data!W280,0)</f>
        <v>0</v>
      </c>
      <c r="AA1988" s="169">
        <f>IF(AA$2=$A1988,Data!X280,0)</f>
        <v>0</v>
      </c>
      <c r="AB1988" s="169">
        <f>IF(AB$2=$A1988,Data!Y280,0)</f>
        <v>0</v>
      </c>
      <c r="AC1988" s="169">
        <f>IF(AC$2=$A1988,Data!Z280,0)</f>
        <v>0</v>
      </c>
      <c r="AD1988" s="170">
        <f>IF(AD$2=$A1988,Data!AA280,0)</f>
        <v>0</v>
      </c>
      <c r="AE1988" s="171">
        <f>IF(AE$2=$A1988,Data!AB280,0)</f>
        <v>0</v>
      </c>
      <c r="AF1988" s="170">
        <f>IF(AF$2=$A1988,Data!AC280,0)</f>
        <v>0</v>
      </c>
      <c r="AG1988" s="171">
        <f>IF(AG$2=$A1988,Data!AD280,0)</f>
        <v>0</v>
      </c>
      <c r="AH1988" s="170">
        <f>IF(AH$2=$A1988,Data!AE280,0)</f>
        <v>0</v>
      </c>
      <c r="AI1988" s="171">
        <f>IF(AI$2=$A1988,Data!AF280,0)</f>
        <v>0</v>
      </c>
      <c r="AJ1988" s="170">
        <f>IF(AJ$2=$A1988,Data!AG280,0)</f>
        <v>0</v>
      </c>
      <c r="AK1988" s="171">
        <f>IF(AK$2=$A1988,Data!AH280,0)</f>
        <v>0</v>
      </c>
      <c r="AL1988" s="170">
        <f>IF(AL$2=$A1988,Data!AI280,0)</f>
        <v>0</v>
      </c>
      <c r="AM1988" t="str">
        <f t="shared" si="62"/>
        <v>BA</v>
      </c>
      <c r="AN1988" t="e">
        <f>+INDEX(Validation!$D$4:$D$250,MATCH(Merge!B1988,Validation!$E$4:$E$250,0))</f>
        <v>#N/A</v>
      </c>
      <c r="AO1988" s="172">
        <f t="shared" ref="AO1988:AO2051" si="63">SUM(F1988:AL1988)</f>
        <v>0</v>
      </c>
    </row>
    <row r="1989" spans="1:41" ht="15" x14ac:dyDescent="0.25">
      <c r="A1989">
        <f>Inputs!$H$15</f>
        <v>5</v>
      </c>
      <c r="B1989" t="str">
        <f>Inputs!$D$4</f>
        <v>Select Agency…</v>
      </c>
      <c r="C1989" s="166" t="str">
        <f>Inputs!$I$6</f>
        <v>(insert code)</v>
      </c>
      <c r="D1989" t="str">
        <f>IFERROR(INDEX(Inputs!$I$11:$I$19,MATCH(A1989,Inputs!$H$11:$H$19)),"")</f>
        <v>(insert code)</v>
      </c>
      <c r="E1989" t="s">
        <v>902</v>
      </c>
      <c r="F1989" s="168">
        <f>IF(F$2=$A1989,Data!C281,0)</f>
        <v>0</v>
      </c>
      <c r="G1989" s="168">
        <f>IF(G$2=$A1989,Data!D281,0)</f>
        <v>0</v>
      </c>
      <c r="H1989" s="168">
        <f>IF(H$2=$A1989,Data!E281,0)</f>
        <v>0</v>
      </c>
      <c r="I1989" s="168">
        <f>IF(I$2=$A1989,Data!F281,0)</f>
        <v>0</v>
      </c>
      <c r="J1989" s="168">
        <f>IF(J$2=$A1989,Data!G281,0)</f>
        <v>0</v>
      </c>
      <c r="K1989" s="168">
        <f>IF(K$2=$A1989,Data!H281,0)</f>
        <v>0</v>
      </c>
      <c r="L1989" s="168">
        <f>IF(L$2=$A1989,Data!I281,0)</f>
        <v>0</v>
      </c>
      <c r="M1989" s="168">
        <f>IF(M$2=$A1989,Data!J281,0)</f>
        <v>0</v>
      </c>
      <c r="N1989" s="168">
        <f>IF(N$2=$A1989,Data!K281,0)</f>
        <v>0</v>
      </c>
      <c r="O1989" s="168">
        <f>IF(O$2=$A1989,Data!L281,0)</f>
        <v>0</v>
      </c>
      <c r="P1989" s="168">
        <f>IF(P$2=$A1989,Data!M281,0)</f>
        <v>0</v>
      </c>
      <c r="Q1989" s="168">
        <f>IF(Q$2=$A1989,Data!N281,0)</f>
        <v>0</v>
      </c>
      <c r="R1989" s="169">
        <f>IF(R$2=$A1989,Data!O281,0)</f>
        <v>0</v>
      </c>
      <c r="S1989" s="169">
        <f>IF(S$2=$A1989,Data!P281,0)</f>
        <v>0</v>
      </c>
      <c r="T1989" s="169">
        <f>IF(T$2=$A1989,Data!Q281,0)</f>
        <v>0</v>
      </c>
      <c r="U1989" s="169">
        <f>IF(U$2=$A1989,Data!R281,0)</f>
        <v>0</v>
      </c>
      <c r="V1989" s="169">
        <f>IF(V$2=$A1989,Data!S281,0)</f>
        <v>0</v>
      </c>
      <c r="W1989" s="169">
        <f>IF(W$2=$A1989,Data!T281,0)</f>
        <v>0</v>
      </c>
      <c r="X1989" s="169">
        <f>IF(X$2=$A1989,Data!U281,0)</f>
        <v>0</v>
      </c>
      <c r="Y1989" s="169">
        <f>IF(Y$2=$A1989,Data!V281,0)</f>
        <v>0</v>
      </c>
      <c r="Z1989" s="169">
        <f>IF(Z$2=$A1989,Data!W281,0)</f>
        <v>0</v>
      </c>
      <c r="AA1989" s="169">
        <f>IF(AA$2=$A1989,Data!X281,0)</f>
        <v>0</v>
      </c>
      <c r="AB1989" s="169">
        <f>IF(AB$2=$A1989,Data!Y281,0)</f>
        <v>0</v>
      </c>
      <c r="AC1989" s="169">
        <f>IF(AC$2=$A1989,Data!Z281,0)</f>
        <v>0</v>
      </c>
      <c r="AD1989" s="170">
        <f>IF(AD$2=$A1989,Data!AA281,0)</f>
        <v>0</v>
      </c>
      <c r="AE1989" s="171">
        <f>IF(AE$2=$A1989,Data!AB281,0)</f>
        <v>0</v>
      </c>
      <c r="AF1989" s="170">
        <f>IF(AF$2=$A1989,Data!AC281,0)</f>
        <v>0</v>
      </c>
      <c r="AG1989" s="171">
        <f>IF(AG$2=$A1989,Data!AD281,0)</f>
        <v>0</v>
      </c>
      <c r="AH1989" s="170">
        <f>IF(AH$2=$A1989,Data!AE281,0)</f>
        <v>0</v>
      </c>
      <c r="AI1989" s="171">
        <f>IF(AI$2=$A1989,Data!AF281,0)</f>
        <v>0</v>
      </c>
      <c r="AJ1989" s="170">
        <f>IF(AJ$2=$A1989,Data!AG281,0)</f>
        <v>0</v>
      </c>
      <c r="AK1989" s="171">
        <f>IF(AK$2=$A1989,Data!AH281,0)</f>
        <v>0</v>
      </c>
      <c r="AL1989" s="170">
        <f>IF(AL$2=$A1989,Data!AI281,0)</f>
        <v>0</v>
      </c>
      <c r="AM1989" t="str">
        <f t="shared" si="62"/>
        <v>BA</v>
      </c>
      <c r="AN1989" t="e">
        <f>+INDEX(Validation!$D$4:$D$250,MATCH(Merge!B1989,Validation!$E$4:$E$250,0))</f>
        <v>#N/A</v>
      </c>
      <c r="AO1989" s="172">
        <f t="shared" si="63"/>
        <v>0</v>
      </c>
    </row>
    <row r="1990" spans="1:41" ht="15" x14ac:dyDescent="0.25">
      <c r="A1990">
        <f>Inputs!$H$15</f>
        <v>5</v>
      </c>
      <c r="B1990" t="str">
        <f>Inputs!$D$4</f>
        <v>Select Agency…</v>
      </c>
      <c r="C1990" s="166" t="str">
        <f>Inputs!$I$6</f>
        <v>(insert code)</v>
      </c>
      <c r="D1990" t="str">
        <f>IFERROR(INDEX(Inputs!$I$11:$I$19,MATCH(A1990,Inputs!$H$11:$H$19)),"")</f>
        <v>(insert code)</v>
      </c>
      <c r="E1990" t="s">
        <v>902</v>
      </c>
      <c r="F1990" s="168">
        <f>IF(F$2=$A1990,Data!C282,0)</f>
        <v>0</v>
      </c>
      <c r="G1990" s="168">
        <f>IF(G$2=$A1990,Data!D282,0)</f>
        <v>0</v>
      </c>
      <c r="H1990" s="168">
        <f>IF(H$2=$A1990,Data!E282,0)</f>
        <v>0</v>
      </c>
      <c r="I1990" s="168">
        <f>IF(I$2=$A1990,Data!F282,0)</f>
        <v>0</v>
      </c>
      <c r="J1990" s="168">
        <f>IF(J$2=$A1990,Data!G282,0)</f>
        <v>0</v>
      </c>
      <c r="K1990" s="168">
        <f>IF(K$2=$A1990,Data!H282,0)</f>
        <v>0</v>
      </c>
      <c r="L1990" s="168">
        <f>IF(L$2=$A1990,Data!I282,0)</f>
        <v>0</v>
      </c>
      <c r="M1990" s="168">
        <f>IF(M$2=$A1990,Data!J282,0)</f>
        <v>0</v>
      </c>
      <c r="N1990" s="168">
        <f>IF(N$2=$A1990,Data!K282,0)</f>
        <v>0</v>
      </c>
      <c r="O1990" s="168">
        <f>IF(O$2=$A1990,Data!L282,0)</f>
        <v>0</v>
      </c>
      <c r="P1990" s="168">
        <f>IF(P$2=$A1990,Data!M282,0)</f>
        <v>0</v>
      </c>
      <c r="Q1990" s="168">
        <f>IF(Q$2=$A1990,Data!N282,0)</f>
        <v>0</v>
      </c>
      <c r="R1990" s="169">
        <f>IF(R$2=$A1990,Data!O282,0)</f>
        <v>0</v>
      </c>
      <c r="S1990" s="169">
        <f>IF(S$2=$A1990,Data!P282,0)</f>
        <v>0</v>
      </c>
      <c r="T1990" s="169">
        <f>IF(T$2=$A1990,Data!Q282,0)</f>
        <v>0</v>
      </c>
      <c r="U1990" s="169">
        <f>IF(U$2=$A1990,Data!R282,0)</f>
        <v>0</v>
      </c>
      <c r="V1990" s="169">
        <f>IF(V$2=$A1990,Data!S282,0)</f>
        <v>0</v>
      </c>
      <c r="W1990" s="169">
        <f>IF(W$2=$A1990,Data!T282,0)</f>
        <v>0</v>
      </c>
      <c r="X1990" s="169">
        <f>IF(X$2=$A1990,Data!U282,0)</f>
        <v>0</v>
      </c>
      <c r="Y1990" s="169">
        <f>IF(Y$2=$A1990,Data!V282,0)</f>
        <v>0</v>
      </c>
      <c r="Z1990" s="169">
        <f>IF(Z$2=$A1990,Data!W282,0)</f>
        <v>0</v>
      </c>
      <c r="AA1990" s="169">
        <f>IF(AA$2=$A1990,Data!X282,0)</f>
        <v>0</v>
      </c>
      <c r="AB1990" s="169">
        <f>IF(AB$2=$A1990,Data!Y282,0)</f>
        <v>0</v>
      </c>
      <c r="AC1990" s="169">
        <f>IF(AC$2=$A1990,Data!Z282,0)</f>
        <v>0</v>
      </c>
      <c r="AD1990" s="170">
        <f>IF(AD$2=$A1990,Data!AA282,0)</f>
        <v>0</v>
      </c>
      <c r="AE1990" s="171">
        <f>IF(AE$2=$A1990,Data!AB282,0)</f>
        <v>0</v>
      </c>
      <c r="AF1990" s="170">
        <f>IF(AF$2=$A1990,Data!AC282,0)</f>
        <v>0</v>
      </c>
      <c r="AG1990" s="171">
        <f>IF(AG$2=$A1990,Data!AD282,0)</f>
        <v>0</v>
      </c>
      <c r="AH1990" s="170">
        <f>IF(AH$2=$A1990,Data!AE282,0)</f>
        <v>0</v>
      </c>
      <c r="AI1990" s="171">
        <f>IF(AI$2=$A1990,Data!AF282,0)</f>
        <v>0</v>
      </c>
      <c r="AJ1990" s="170">
        <f>IF(AJ$2=$A1990,Data!AG282,0)</f>
        <v>0</v>
      </c>
      <c r="AK1990" s="171">
        <f>IF(AK$2=$A1990,Data!AH282,0)</f>
        <v>0</v>
      </c>
      <c r="AL1990" s="170">
        <f>IF(AL$2=$A1990,Data!AI282,0)</f>
        <v>0</v>
      </c>
      <c r="AM1990" t="str">
        <f t="shared" si="62"/>
        <v>BA</v>
      </c>
      <c r="AN1990" t="e">
        <f>+INDEX(Validation!$D$4:$D$250,MATCH(Merge!B1990,Validation!$E$4:$E$250,0))</f>
        <v>#N/A</v>
      </c>
      <c r="AO1990" s="172">
        <f t="shared" si="63"/>
        <v>0</v>
      </c>
    </row>
    <row r="1991" spans="1:41" ht="15" x14ac:dyDescent="0.25">
      <c r="A1991">
        <f>Inputs!$H$15</f>
        <v>5</v>
      </c>
      <c r="B1991" t="str">
        <f>Inputs!$D$4</f>
        <v>Select Agency…</v>
      </c>
      <c r="C1991" s="166" t="str">
        <f>Inputs!$I$6</f>
        <v>(insert code)</v>
      </c>
      <c r="D1991" t="str">
        <f>IFERROR(INDEX(Inputs!$I$11:$I$19,MATCH(A1991,Inputs!$H$11:$H$19)),"")</f>
        <v>(insert code)</v>
      </c>
      <c r="E1991" t="s">
        <v>902</v>
      </c>
      <c r="F1991" s="168">
        <f>IF(F$2=$A1991,Data!C283,0)</f>
        <v>0</v>
      </c>
      <c r="G1991" s="168">
        <f>IF(G$2=$A1991,Data!D283,0)</f>
        <v>0</v>
      </c>
      <c r="H1991" s="168">
        <f>IF(H$2=$A1991,Data!E283,0)</f>
        <v>0</v>
      </c>
      <c r="I1991" s="168">
        <f>IF(I$2=$A1991,Data!F283,0)</f>
        <v>0</v>
      </c>
      <c r="J1991" s="168">
        <f>IF(J$2=$A1991,Data!G283,0)</f>
        <v>0</v>
      </c>
      <c r="K1991" s="168">
        <f>IF(K$2=$A1991,Data!H283,0)</f>
        <v>0</v>
      </c>
      <c r="L1991" s="168">
        <f>IF(L$2=$A1991,Data!I283,0)</f>
        <v>0</v>
      </c>
      <c r="M1991" s="168">
        <f>IF(M$2=$A1991,Data!J283,0)</f>
        <v>0</v>
      </c>
      <c r="N1991" s="168">
        <f>IF(N$2=$A1991,Data!K283,0)</f>
        <v>0</v>
      </c>
      <c r="O1991" s="168">
        <f>IF(O$2=$A1991,Data!L283,0)</f>
        <v>0</v>
      </c>
      <c r="P1991" s="168">
        <f>IF(P$2=$A1991,Data!M283,0)</f>
        <v>0</v>
      </c>
      <c r="Q1991" s="168">
        <f>IF(Q$2=$A1991,Data!N283,0)</f>
        <v>0</v>
      </c>
      <c r="R1991" s="169">
        <f>IF(R$2=$A1991,Data!O283,0)</f>
        <v>0</v>
      </c>
      <c r="S1991" s="169">
        <f>IF(S$2=$A1991,Data!P283,0)</f>
        <v>0</v>
      </c>
      <c r="T1991" s="169">
        <f>IF(T$2=$A1991,Data!Q283,0)</f>
        <v>0</v>
      </c>
      <c r="U1991" s="169">
        <f>IF(U$2=$A1991,Data!R283,0)</f>
        <v>0</v>
      </c>
      <c r="V1991" s="169">
        <f>IF(V$2=$A1991,Data!S283,0)</f>
        <v>0</v>
      </c>
      <c r="W1991" s="169">
        <f>IF(W$2=$A1991,Data!T283,0)</f>
        <v>0</v>
      </c>
      <c r="X1991" s="169">
        <f>IF(X$2=$A1991,Data!U283,0)</f>
        <v>0</v>
      </c>
      <c r="Y1991" s="169">
        <f>IF(Y$2=$A1991,Data!V283,0)</f>
        <v>0</v>
      </c>
      <c r="Z1991" s="169">
        <f>IF(Z$2=$A1991,Data!W283,0)</f>
        <v>0</v>
      </c>
      <c r="AA1991" s="169">
        <f>IF(AA$2=$A1991,Data!X283,0)</f>
        <v>0</v>
      </c>
      <c r="AB1991" s="169">
        <f>IF(AB$2=$A1991,Data!Y283,0)</f>
        <v>0</v>
      </c>
      <c r="AC1991" s="169">
        <f>IF(AC$2=$A1991,Data!Z283,0)</f>
        <v>0</v>
      </c>
      <c r="AD1991" s="170">
        <f>IF(AD$2=$A1991,Data!AA283,0)</f>
        <v>0</v>
      </c>
      <c r="AE1991" s="171">
        <f>IF(AE$2=$A1991,Data!AB283,0)</f>
        <v>0</v>
      </c>
      <c r="AF1991" s="170">
        <f>IF(AF$2=$A1991,Data!AC283,0)</f>
        <v>0</v>
      </c>
      <c r="AG1991" s="171">
        <f>IF(AG$2=$A1991,Data!AD283,0)</f>
        <v>0</v>
      </c>
      <c r="AH1991" s="170">
        <f>IF(AH$2=$A1991,Data!AE283,0)</f>
        <v>0</v>
      </c>
      <c r="AI1991" s="171">
        <f>IF(AI$2=$A1991,Data!AF283,0)</f>
        <v>0</v>
      </c>
      <c r="AJ1991" s="170">
        <f>IF(AJ$2=$A1991,Data!AG283,0)</f>
        <v>0</v>
      </c>
      <c r="AK1991" s="171">
        <f>IF(AK$2=$A1991,Data!AH283,0)</f>
        <v>0</v>
      </c>
      <c r="AL1991" s="170">
        <f>IF(AL$2=$A1991,Data!AI283,0)</f>
        <v>0</v>
      </c>
      <c r="AM1991" t="str">
        <f t="shared" si="62"/>
        <v>BA</v>
      </c>
      <c r="AN1991" t="e">
        <f>+INDEX(Validation!$D$4:$D$250,MATCH(Merge!B1991,Validation!$E$4:$E$250,0))</f>
        <v>#N/A</v>
      </c>
      <c r="AO1991" s="172">
        <f t="shared" si="63"/>
        <v>0</v>
      </c>
    </row>
    <row r="1992" spans="1:41" ht="15" x14ac:dyDescent="0.25">
      <c r="A1992">
        <f>Inputs!$H$15</f>
        <v>5</v>
      </c>
      <c r="B1992" t="str">
        <f>Inputs!$D$4</f>
        <v>Select Agency…</v>
      </c>
      <c r="C1992" s="166" t="str">
        <f>Inputs!$I$6</f>
        <v>(insert code)</v>
      </c>
      <c r="D1992" t="str">
        <f>IFERROR(INDEX(Inputs!$I$11:$I$19,MATCH(A1992,Inputs!$H$11:$H$19)),"")</f>
        <v>(insert code)</v>
      </c>
      <c r="E1992" t="s">
        <v>902</v>
      </c>
      <c r="F1992" s="168">
        <f>IF(F$2=$A1992,Data!C284,0)</f>
        <v>0</v>
      </c>
      <c r="G1992" s="168">
        <f>IF(G$2=$A1992,Data!D284,0)</f>
        <v>0</v>
      </c>
      <c r="H1992" s="168">
        <f>IF(H$2=$A1992,Data!E284,0)</f>
        <v>0</v>
      </c>
      <c r="I1992" s="168">
        <f>IF(I$2=$A1992,Data!F284,0)</f>
        <v>0</v>
      </c>
      <c r="J1992" s="168">
        <f>IF(J$2=$A1992,Data!G284,0)</f>
        <v>0</v>
      </c>
      <c r="K1992" s="168">
        <f>IF(K$2=$A1992,Data!H284,0)</f>
        <v>0</v>
      </c>
      <c r="L1992" s="168">
        <f>IF(L$2=$A1992,Data!I284,0)</f>
        <v>0</v>
      </c>
      <c r="M1992" s="168">
        <f>IF(M$2=$A1992,Data!J284,0)</f>
        <v>0</v>
      </c>
      <c r="N1992" s="168">
        <f>IF(N$2=$A1992,Data!K284,0)</f>
        <v>0</v>
      </c>
      <c r="O1992" s="168">
        <f>IF(O$2=$A1992,Data!L284,0)</f>
        <v>0</v>
      </c>
      <c r="P1992" s="168">
        <f>IF(P$2=$A1992,Data!M284,0)</f>
        <v>0</v>
      </c>
      <c r="Q1992" s="168">
        <f>IF(Q$2=$A1992,Data!N284,0)</f>
        <v>0</v>
      </c>
      <c r="R1992" s="169">
        <f>IF(R$2=$A1992,Data!O284,0)</f>
        <v>0</v>
      </c>
      <c r="S1992" s="169">
        <f>IF(S$2=$A1992,Data!P284,0)</f>
        <v>0</v>
      </c>
      <c r="T1992" s="169">
        <f>IF(T$2=$A1992,Data!Q284,0)</f>
        <v>0</v>
      </c>
      <c r="U1992" s="169">
        <f>IF(U$2=$A1992,Data!R284,0)</f>
        <v>0</v>
      </c>
      <c r="V1992" s="169">
        <f>IF(V$2=$A1992,Data!S284,0)</f>
        <v>0</v>
      </c>
      <c r="W1992" s="169">
        <f>IF(W$2=$A1992,Data!T284,0)</f>
        <v>0</v>
      </c>
      <c r="X1992" s="169">
        <f>IF(X$2=$A1992,Data!U284,0)</f>
        <v>0</v>
      </c>
      <c r="Y1992" s="169">
        <f>IF(Y$2=$A1992,Data!V284,0)</f>
        <v>0</v>
      </c>
      <c r="Z1992" s="169">
        <f>IF(Z$2=$A1992,Data!W284,0)</f>
        <v>0</v>
      </c>
      <c r="AA1992" s="169">
        <f>IF(AA$2=$A1992,Data!X284,0)</f>
        <v>0</v>
      </c>
      <c r="AB1992" s="169">
        <f>IF(AB$2=$A1992,Data!Y284,0)</f>
        <v>0</v>
      </c>
      <c r="AC1992" s="169">
        <f>IF(AC$2=$A1992,Data!Z284,0)</f>
        <v>0</v>
      </c>
      <c r="AD1992" s="170">
        <f>IF(AD$2=$A1992,Data!AA284,0)</f>
        <v>0</v>
      </c>
      <c r="AE1992" s="171">
        <f>IF(AE$2=$A1992,Data!AB284,0)</f>
        <v>0</v>
      </c>
      <c r="AF1992" s="170">
        <f>IF(AF$2=$A1992,Data!AC284,0)</f>
        <v>0</v>
      </c>
      <c r="AG1992" s="171">
        <f>IF(AG$2=$A1992,Data!AD284,0)</f>
        <v>0</v>
      </c>
      <c r="AH1992" s="170">
        <f>IF(AH$2=$A1992,Data!AE284,0)</f>
        <v>0</v>
      </c>
      <c r="AI1992" s="171">
        <f>IF(AI$2=$A1992,Data!AF284,0)</f>
        <v>0</v>
      </c>
      <c r="AJ1992" s="170">
        <f>IF(AJ$2=$A1992,Data!AG284,0)</f>
        <v>0</v>
      </c>
      <c r="AK1992" s="171">
        <f>IF(AK$2=$A1992,Data!AH284,0)</f>
        <v>0</v>
      </c>
      <c r="AL1992" s="170">
        <f>IF(AL$2=$A1992,Data!AI284,0)</f>
        <v>0</v>
      </c>
      <c r="AM1992" t="str">
        <f t="shared" si="62"/>
        <v>BA</v>
      </c>
      <c r="AN1992" t="e">
        <f>+INDEX(Validation!$D$4:$D$250,MATCH(Merge!B1992,Validation!$E$4:$E$250,0))</f>
        <v>#N/A</v>
      </c>
      <c r="AO1992" s="172">
        <f t="shared" si="63"/>
        <v>0</v>
      </c>
    </row>
    <row r="1993" spans="1:41" ht="15" x14ac:dyDescent="0.25">
      <c r="A1993">
        <f>Inputs!$H$15</f>
        <v>5</v>
      </c>
      <c r="B1993" t="str">
        <f>Inputs!$D$4</f>
        <v>Select Agency…</v>
      </c>
      <c r="C1993" s="166" t="str">
        <f>Inputs!$I$6</f>
        <v>(insert code)</v>
      </c>
      <c r="D1993" t="str">
        <f>IFERROR(INDEX(Inputs!$I$11:$I$19,MATCH(A1993,Inputs!$H$11:$H$19)),"")</f>
        <v>(insert code)</v>
      </c>
      <c r="E1993" t="s">
        <v>902</v>
      </c>
      <c r="F1993" s="168">
        <f>IF(F$2=$A1993,Data!C285,0)</f>
        <v>0</v>
      </c>
      <c r="G1993" s="168">
        <f>IF(G$2=$A1993,Data!D285,0)</f>
        <v>0</v>
      </c>
      <c r="H1993" s="168">
        <f>IF(H$2=$A1993,Data!E285,0)</f>
        <v>0</v>
      </c>
      <c r="I1993" s="168">
        <f>IF(I$2=$A1993,Data!F285,0)</f>
        <v>0</v>
      </c>
      <c r="J1993" s="168">
        <f>IF(J$2=$A1993,Data!G285,0)</f>
        <v>0</v>
      </c>
      <c r="K1993" s="168">
        <f>IF(K$2=$A1993,Data!H285,0)</f>
        <v>0</v>
      </c>
      <c r="L1993" s="168">
        <f>IF(L$2=$A1993,Data!I285,0)</f>
        <v>0</v>
      </c>
      <c r="M1993" s="168">
        <f>IF(M$2=$A1993,Data!J285,0)</f>
        <v>0</v>
      </c>
      <c r="N1993" s="168">
        <f>IF(N$2=$A1993,Data!K285,0)</f>
        <v>0</v>
      </c>
      <c r="O1993" s="168">
        <f>IF(O$2=$A1993,Data!L285,0)</f>
        <v>0</v>
      </c>
      <c r="P1993" s="168">
        <f>IF(P$2=$A1993,Data!M285,0)</f>
        <v>0</v>
      </c>
      <c r="Q1993" s="168">
        <f>IF(Q$2=$A1993,Data!N285,0)</f>
        <v>0</v>
      </c>
      <c r="R1993" s="169">
        <f>IF(R$2=$A1993,Data!O285,0)</f>
        <v>0</v>
      </c>
      <c r="S1993" s="169">
        <f>IF(S$2=$A1993,Data!P285,0)</f>
        <v>0</v>
      </c>
      <c r="T1993" s="169">
        <f>IF(T$2=$A1993,Data!Q285,0)</f>
        <v>0</v>
      </c>
      <c r="U1993" s="169">
        <f>IF(U$2=$A1993,Data!R285,0)</f>
        <v>0</v>
      </c>
      <c r="V1993" s="169">
        <f>IF(V$2=$A1993,Data!S285,0)</f>
        <v>0</v>
      </c>
      <c r="W1993" s="169">
        <f>IF(W$2=$A1993,Data!T285,0)</f>
        <v>0</v>
      </c>
      <c r="X1993" s="169">
        <f>IF(X$2=$A1993,Data!U285,0)</f>
        <v>0</v>
      </c>
      <c r="Y1993" s="169">
        <f>IF(Y$2=$A1993,Data!V285,0)</f>
        <v>0</v>
      </c>
      <c r="Z1993" s="169">
        <f>IF(Z$2=$A1993,Data!W285,0)</f>
        <v>0</v>
      </c>
      <c r="AA1993" s="169">
        <f>IF(AA$2=$A1993,Data!X285,0)</f>
        <v>0</v>
      </c>
      <c r="AB1993" s="169">
        <f>IF(AB$2=$A1993,Data!Y285,0)</f>
        <v>0</v>
      </c>
      <c r="AC1993" s="169">
        <f>IF(AC$2=$A1993,Data!Z285,0)</f>
        <v>0</v>
      </c>
      <c r="AD1993" s="170">
        <f>IF(AD$2=$A1993,Data!AA285,0)</f>
        <v>0</v>
      </c>
      <c r="AE1993" s="171">
        <f>IF(AE$2=$A1993,Data!AB285,0)</f>
        <v>0</v>
      </c>
      <c r="AF1993" s="170">
        <f>IF(AF$2=$A1993,Data!AC285,0)</f>
        <v>0</v>
      </c>
      <c r="AG1993" s="171">
        <f>IF(AG$2=$A1993,Data!AD285,0)</f>
        <v>0</v>
      </c>
      <c r="AH1993" s="170">
        <f>IF(AH$2=$A1993,Data!AE285,0)</f>
        <v>0</v>
      </c>
      <c r="AI1993" s="171">
        <f>IF(AI$2=$A1993,Data!AF285,0)</f>
        <v>0</v>
      </c>
      <c r="AJ1993" s="170">
        <f>IF(AJ$2=$A1993,Data!AG285,0)</f>
        <v>0</v>
      </c>
      <c r="AK1993" s="171">
        <f>IF(AK$2=$A1993,Data!AH285,0)</f>
        <v>0</v>
      </c>
      <c r="AL1993" s="170">
        <f>IF(AL$2=$A1993,Data!AI285,0)</f>
        <v>0</v>
      </c>
      <c r="AM1993" t="str">
        <f t="shared" si="62"/>
        <v>BA</v>
      </c>
      <c r="AN1993" t="e">
        <f>+INDEX(Validation!$D$4:$D$250,MATCH(Merge!B1993,Validation!$E$4:$E$250,0))</f>
        <v>#N/A</v>
      </c>
      <c r="AO1993" s="172">
        <f t="shared" si="63"/>
        <v>0</v>
      </c>
    </row>
    <row r="1994" spans="1:41" ht="15" x14ac:dyDescent="0.25">
      <c r="A1994">
        <f>Inputs!$H$15</f>
        <v>5</v>
      </c>
      <c r="B1994" t="str">
        <f>Inputs!$D$4</f>
        <v>Select Agency…</v>
      </c>
      <c r="C1994" s="166" t="str">
        <f>Inputs!$I$6</f>
        <v>(insert code)</v>
      </c>
      <c r="D1994" t="str">
        <f>IFERROR(INDEX(Inputs!$I$11:$I$19,MATCH(A1994,Inputs!$H$11:$H$19)),"")</f>
        <v>(insert code)</v>
      </c>
      <c r="E1994" t="s">
        <v>902</v>
      </c>
      <c r="F1994" s="168">
        <f>IF(F$2=$A1994,Data!C286,0)</f>
        <v>0</v>
      </c>
      <c r="G1994" s="168">
        <f>IF(G$2=$A1994,Data!D286,0)</f>
        <v>0</v>
      </c>
      <c r="H1994" s="168">
        <f>IF(H$2=$A1994,Data!E286,0)</f>
        <v>0</v>
      </c>
      <c r="I1994" s="168">
        <f>IF(I$2=$A1994,Data!F286,0)</f>
        <v>0</v>
      </c>
      <c r="J1994" s="168">
        <f>IF(J$2=$A1994,Data!G286,0)</f>
        <v>0</v>
      </c>
      <c r="K1994" s="168">
        <f>IF(K$2=$A1994,Data!H286,0)</f>
        <v>0</v>
      </c>
      <c r="L1994" s="168">
        <f>IF(L$2=$A1994,Data!I286,0)</f>
        <v>0</v>
      </c>
      <c r="M1994" s="168">
        <f>IF(M$2=$A1994,Data!J286,0)</f>
        <v>0</v>
      </c>
      <c r="N1994" s="168">
        <f>IF(N$2=$A1994,Data!K286,0)</f>
        <v>0</v>
      </c>
      <c r="O1994" s="168">
        <f>IF(O$2=$A1994,Data!L286,0)</f>
        <v>0</v>
      </c>
      <c r="P1994" s="168">
        <f>IF(P$2=$A1994,Data!M286,0)</f>
        <v>0</v>
      </c>
      <c r="Q1994" s="168">
        <f>IF(Q$2=$A1994,Data!N286,0)</f>
        <v>0</v>
      </c>
      <c r="R1994" s="169">
        <f>IF(R$2=$A1994,Data!O286,0)</f>
        <v>0</v>
      </c>
      <c r="S1994" s="169">
        <f>IF(S$2=$A1994,Data!P286,0)</f>
        <v>0</v>
      </c>
      <c r="T1994" s="169">
        <f>IF(T$2=$A1994,Data!Q286,0)</f>
        <v>0</v>
      </c>
      <c r="U1994" s="169">
        <f>IF(U$2=$A1994,Data!R286,0)</f>
        <v>0</v>
      </c>
      <c r="V1994" s="169">
        <f>IF(V$2=$A1994,Data!S286,0)</f>
        <v>0</v>
      </c>
      <c r="W1994" s="169">
        <f>IF(W$2=$A1994,Data!T286,0)</f>
        <v>0</v>
      </c>
      <c r="X1994" s="169">
        <f>IF(X$2=$A1994,Data!U286,0)</f>
        <v>0</v>
      </c>
      <c r="Y1994" s="169">
        <f>IF(Y$2=$A1994,Data!V286,0)</f>
        <v>0</v>
      </c>
      <c r="Z1994" s="169">
        <f>IF(Z$2=$A1994,Data!W286,0)</f>
        <v>0</v>
      </c>
      <c r="AA1994" s="169">
        <f>IF(AA$2=$A1994,Data!X286,0)</f>
        <v>0</v>
      </c>
      <c r="AB1994" s="169">
        <f>IF(AB$2=$A1994,Data!Y286,0)</f>
        <v>0</v>
      </c>
      <c r="AC1994" s="169">
        <f>IF(AC$2=$A1994,Data!Z286,0)</f>
        <v>0</v>
      </c>
      <c r="AD1994" s="170">
        <f>IF(AD$2=$A1994,Data!AA286,0)</f>
        <v>0</v>
      </c>
      <c r="AE1994" s="171">
        <f>IF(AE$2=$A1994,Data!AB286,0)</f>
        <v>0</v>
      </c>
      <c r="AF1994" s="170">
        <f>IF(AF$2=$A1994,Data!AC286,0)</f>
        <v>0</v>
      </c>
      <c r="AG1994" s="171">
        <f>IF(AG$2=$A1994,Data!AD286,0)</f>
        <v>0</v>
      </c>
      <c r="AH1994" s="170">
        <f>IF(AH$2=$A1994,Data!AE286,0)</f>
        <v>0</v>
      </c>
      <c r="AI1994" s="171">
        <f>IF(AI$2=$A1994,Data!AF286,0)</f>
        <v>0</v>
      </c>
      <c r="AJ1994" s="170">
        <f>IF(AJ$2=$A1994,Data!AG286,0)</f>
        <v>0</v>
      </c>
      <c r="AK1994" s="171">
        <f>IF(AK$2=$A1994,Data!AH286,0)</f>
        <v>0</v>
      </c>
      <c r="AL1994" s="170">
        <f>IF(AL$2=$A1994,Data!AI286,0)</f>
        <v>0</v>
      </c>
      <c r="AM1994" t="str">
        <f t="shared" si="62"/>
        <v>BA</v>
      </c>
      <c r="AN1994" t="e">
        <f>+INDEX(Validation!$D$4:$D$250,MATCH(Merge!B1994,Validation!$E$4:$E$250,0))</f>
        <v>#N/A</v>
      </c>
      <c r="AO1994" s="172">
        <f t="shared" si="63"/>
        <v>0</v>
      </c>
    </row>
    <row r="1995" spans="1:41" ht="15" x14ac:dyDescent="0.25">
      <c r="A1995">
        <f>Inputs!$H$15</f>
        <v>5</v>
      </c>
      <c r="B1995" t="str">
        <f>Inputs!$D$4</f>
        <v>Select Agency…</v>
      </c>
      <c r="C1995" s="166" t="str">
        <f>Inputs!$I$6</f>
        <v>(insert code)</v>
      </c>
      <c r="D1995" t="str">
        <f>IFERROR(INDEX(Inputs!$I$11:$I$19,MATCH(A1995,Inputs!$H$11:$H$19)),"")</f>
        <v>(insert code)</v>
      </c>
      <c r="E1995" t="s">
        <v>902</v>
      </c>
      <c r="F1995" s="168">
        <f>IF(F$2=$A1995,Data!C287,0)</f>
        <v>0</v>
      </c>
      <c r="G1995" s="168">
        <f>IF(G$2=$A1995,Data!D287,0)</f>
        <v>0</v>
      </c>
      <c r="H1995" s="168">
        <f>IF(H$2=$A1995,Data!E287,0)</f>
        <v>0</v>
      </c>
      <c r="I1995" s="168">
        <f>IF(I$2=$A1995,Data!F287,0)</f>
        <v>0</v>
      </c>
      <c r="J1995" s="168">
        <f>IF(J$2=$A1995,Data!G287,0)</f>
        <v>0</v>
      </c>
      <c r="K1995" s="168">
        <f>IF(K$2=$A1995,Data!H287,0)</f>
        <v>0</v>
      </c>
      <c r="L1995" s="168">
        <f>IF(L$2=$A1995,Data!I287,0)</f>
        <v>0</v>
      </c>
      <c r="M1995" s="168">
        <f>IF(M$2=$A1995,Data!J287,0)</f>
        <v>0</v>
      </c>
      <c r="N1995" s="168">
        <f>IF(N$2=$A1995,Data!K287,0)</f>
        <v>0</v>
      </c>
      <c r="O1995" s="168">
        <f>IF(O$2=$A1995,Data!L287,0)</f>
        <v>0</v>
      </c>
      <c r="P1995" s="168">
        <f>IF(P$2=$A1995,Data!M287,0)</f>
        <v>0</v>
      </c>
      <c r="Q1995" s="168">
        <f>IF(Q$2=$A1995,Data!N287,0)</f>
        <v>0</v>
      </c>
      <c r="R1995" s="169">
        <f>IF(R$2=$A1995,Data!O287,0)</f>
        <v>0</v>
      </c>
      <c r="S1995" s="169">
        <f>IF(S$2=$A1995,Data!P287,0)</f>
        <v>0</v>
      </c>
      <c r="T1995" s="169">
        <f>IF(T$2=$A1995,Data!Q287,0)</f>
        <v>0</v>
      </c>
      <c r="U1995" s="169">
        <f>IF(U$2=$A1995,Data!R287,0)</f>
        <v>0</v>
      </c>
      <c r="V1995" s="169">
        <f>IF(V$2=$A1995,Data!S287,0)</f>
        <v>0</v>
      </c>
      <c r="W1995" s="169">
        <f>IF(W$2=$A1995,Data!T287,0)</f>
        <v>0</v>
      </c>
      <c r="X1995" s="169">
        <f>IF(X$2=$A1995,Data!U287,0)</f>
        <v>0</v>
      </c>
      <c r="Y1995" s="169">
        <f>IF(Y$2=$A1995,Data!V287,0)</f>
        <v>0</v>
      </c>
      <c r="Z1995" s="169">
        <f>IF(Z$2=$A1995,Data!W287,0)</f>
        <v>0</v>
      </c>
      <c r="AA1995" s="169">
        <f>IF(AA$2=$A1995,Data!X287,0)</f>
        <v>0</v>
      </c>
      <c r="AB1995" s="169">
        <f>IF(AB$2=$A1995,Data!Y287,0)</f>
        <v>0</v>
      </c>
      <c r="AC1995" s="169">
        <f>IF(AC$2=$A1995,Data!Z287,0)</f>
        <v>0</v>
      </c>
      <c r="AD1995" s="170">
        <f>IF(AD$2=$A1995,Data!AA287,0)</f>
        <v>0</v>
      </c>
      <c r="AE1995" s="171">
        <f>IF(AE$2=$A1995,Data!AB287,0)</f>
        <v>0</v>
      </c>
      <c r="AF1995" s="170">
        <f>IF(AF$2=$A1995,Data!AC287,0)</f>
        <v>0</v>
      </c>
      <c r="AG1995" s="171">
        <f>IF(AG$2=$A1995,Data!AD287,0)</f>
        <v>0</v>
      </c>
      <c r="AH1995" s="170">
        <f>IF(AH$2=$A1995,Data!AE287,0)</f>
        <v>0</v>
      </c>
      <c r="AI1995" s="171">
        <f>IF(AI$2=$A1995,Data!AF287,0)</f>
        <v>0</v>
      </c>
      <c r="AJ1995" s="170">
        <f>IF(AJ$2=$A1995,Data!AG287,0)</f>
        <v>0</v>
      </c>
      <c r="AK1995" s="171">
        <f>IF(AK$2=$A1995,Data!AH287,0)</f>
        <v>0</v>
      </c>
      <c r="AL1995" s="170">
        <f>IF(AL$2=$A1995,Data!AI287,0)</f>
        <v>0</v>
      </c>
      <c r="AM1995" t="str">
        <f t="shared" si="62"/>
        <v>BA</v>
      </c>
      <c r="AN1995" t="e">
        <f>+INDEX(Validation!$D$4:$D$250,MATCH(Merge!B1995,Validation!$E$4:$E$250,0))</f>
        <v>#N/A</v>
      </c>
      <c r="AO1995" s="172">
        <f t="shared" si="63"/>
        <v>0</v>
      </c>
    </row>
    <row r="1996" spans="1:41" ht="15" x14ac:dyDescent="0.25">
      <c r="A1996">
        <f>Inputs!$H$15</f>
        <v>5</v>
      </c>
      <c r="B1996" t="str">
        <f>Inputs!$D$4</f>
        <v>Select Agency…</v>
      </c>
      <c r="C1996" s="166" t="str">
        <f>Inputs!$I$6</f>
        <v>(insert code)</v>
      </c>
      <c r="D1996" t="str">
        <f>IFERROR(INDEX(Inputs!$I$11:$I$19,MATCH(A1996,Inputs!$H$11:$H$19)),"")</f>
        <v>(insert code)</v>
      </c>
      <c r="E1996" t="s">
        <v>902</v>
      </c>
      <c r="F1996" s="168">
        <f>IF(F$2=$A1996,Data!C288,0)</f>
        <v>0</v>
      </c>
      <c r="G1996" s="168">
        <f>IF(G$2=$A1996,Data!D288,0)</f>
        <v>0</v>
      </c>
      <c r="H1996" s="168">
        <f>IF(H$2=$A1996,Data!E288,0)</f>
        <v>0</v>
      </c>
      <c r="I1996" s="168">
        <f>IF(I$2=$A1996,Data!F288,0)</f>
        <v>0</v>
      </c>
      <c r="J1996" s="168">
        <f>IF(J$2=$A1996,Data!G288,0)</f>
        <v>0</v>
      </c>
      <c r="K1996" s="168">
        <f>IF(K$2=$A1996,Data!H288,0)</f>
        <v>0</v>
      </c>
      <c r="L1996" s="168">
        <f>IF(L$2=$A1996,Data!I288,0)</f>
        <v>0</v>
      </c>
      <c r="M1996" s="168">
        <f>IF(M$2=$A1996,Data!J288,0)</f>
        <v>0</v>
      </c>
      <c r="N1996" s="168">
        <f>IF(N$2=$A1996,Data!K288,0)</f>
        <v>0</v>
      </c>
      <c r="O1996" s="168">
        <f>IF(O$2=$A1996,Data!L288,0)</f>
        <v>0</v>
      </c>
      <c r="P1996" s="168">
        <f>IF(P$2=$A1996,Data!M288,0)</f>
        <v>0</v>
      </c>
      <c r="Q1996" s="168">
        <f>IF(Q$2=$A1996,Data!N288,0)</f>
        <v>0</v>
      </c>
      <c r="R1996" s="169">
        <f>IF(R$2=$A1996,Data!O288,0)</f>
        <v>0</v>
      </c>
      <c r="S1996" s="169">
        <f>IF(S$2=$A1996,Data!P288,0)</f>
        <v>0</v>
      </c>
      <c r="T1996" s="169">
        <f>IF(T$2=$A1996,Data!Q288,0)</f>
        <v>0</v>
      </c>
      <c r="U1996" s="169">
        <f>IF(U$2=$A1996,Data!R288,0)</f>
        <v>0</v>
      </c>
      <c r="V1996" s="169">
        <f>IF(V$2=$A1996,Data!S288,0)</f>
        <v>0</v>
      </c>
      <c r="W1996" s="169">
        <f>IF(W$2=$A1996,Data!T288,0)</f>
        <v>0</v>
      </c>
      <c r="X1996" s="169">
        <f>IF(X$2=$A1996,Data!U288,0)</f>
        <v>0</v>
      </c>
      <c r="Y1996" s="169">
        <f>IF(Y$2=$A1996,Data!V288,0)</f>
        <v>0</v>
      </c>
      <c r="Z1996" s="169">
        <f>IF(Z$2=$A1996,Data!W288,0)</f>
        <v>0</v>
      </c>
      <c r="AA1996" s="169">
        <f>IF(AA$2=$A1996,Data!X288,0)</f>
        <v>0</v>
      </c>
      <c r="AB1996" s="169">
        <f>IF(AB$2=$A1996,Data!Y288,0)</f>
        <v>0</v>
      </c>
      <c r="AC1996" s="169">
        <f>IF(AC$2=$A1996,Data!Z288,0)</f>
        <v>0</v>
      </c>
      <c r="AD1996" s="170">
        <f>IF(AD$2=$A1996,Data!AA288,0)</f>
        <v>0</v>
      </c>
      <c r="AE1996" s="171">
        <f>IF(AE$2=$A1996,Data!AB288,0)</f>
        <v>0</v>
      </c>
      <c r="AF1996" s="170">
        <f>IF(AF$2=$A1996,Data!AC288,0)</f>
        <v>0</v>
      </c>
      <c r="AG1996" s="171">
        <f>IF(AG$2=$A1996,Data!AD288,0)</f>
        <v>0</v>
      </c>
      <c r="AH1996" s="170">
        <f>IF(AH$2=$A1996,Data!AE288,0)</f>
        <v>0</v>
      </c>
      <c r="AI1996" s="171">
        <f>IF(AI$2=$A1996,Data!AF288,0)</f>
        <v>0</v>
      </c>
      <c r="AJ1996" s="170">
        <f>IF(AJ$2=$A1996,Data!AG288,0)</f>
        <v>0</v>
      </c>
      <c r="AK1996" s="171">
        <f>IF(AK$2=$A1996,Data!AH288,0)</f>
        <v>0</v>
      </c>
      <c r="AL1996" s="170">
        <f>IF(AL$2=$A1996,Data!AI288,0)</f>
        <v>0</v>
      </c>
      <c r="AM1996" t="str">
        <f t="shared" si="62"/>
        <v>BA</v>
      </c>
      <c r="AN1996" t="e">
        <f>+INDEX(Validation!$D$4:$D$250,MATCH(Merge!B1996,Validation!$E$4:$E$250,0))</f>
        <v>#N/A</v>
      </c>
      <c r="AO1996" s="172">
        <f t="shared" si="63"/>
        <v>0</v>
      </c>
    </row>
    <row r="1997" spans="1:41" ht="15" x14ac:dyDescent="0.25">
      <c r="A1997">
        <f>Inputs!$H$15</f>
        <v>5</v>
      </c>
      <c r="B1997" t="str">
        <f>Inputs!$D$4</f>
        <v>Select Agency…</v>
      </c>
      <c r="C1997" s="166" t="str">
        <f>Inputs!$I$6</f>
        <v>(insert code)</v>
      </c>
      <c r="D1997" t="str">
        <f>IFERROR(INDEX(Inputs!$I$11:$I$19,MATCH(A1997,Inputs!$H$11:$H$19)),"")</f>
        <v>(insert code)</v>
      </c>
      <c r="E1997" t="s">
        <v>902</v>
      </c>
      <c r="F1997" s="168">
        <f>IF(F$2=$A1997,Data!C289,0)</f>
        <v>0</v>
      </c>
      <c r="G1997" s="168">
        <f>IF(G$2=$A1997,Data!D289,0)</f>
        <v>0</v>
      </c>
      <c r="H1997" s="168">
        <f>IF(H$2=$A1997,Data!E289,0)</f>
        <v>0</v>
      </c>
      <c r="I1997" s="168">
        <f>IF(I$2=$A1997,Data!F289,0)</f>
        <v>0</v>
      </c>
      <c r="J1997" s="168">
        <f>IF(J$2=$A1997,Data!G289,0)</f>
        <v>0</v>
      </c>
      <c r="K1997" s="168">
        <f>IF(K$2=$A1997,Data!H289,0)</f>
        <v>0</v>
      </c>
      <c r="L1997" s="168">
        <f>IF(L$2=$A1997,Data!I289,0)</f>
        <v>0</v>
      </c>
      <c r="M1997" s="168">
        <f>IF(M$2=$A1997,Data!J289,0)</f>
        <v>0</v>
      </c>
      <c r="N1997" s="168">
        <f>IF(N$2=$A1997,Data!K289,0)</f>
        <v>0</v>
      </c>
      <c r="O1997" s="168">
        <f>IF(O$2=$A1997,Data!L289,0)</f>
        <v>0</v>
      </c>
      <c r="P1997" s="168">
        <f>IF(P$2=$A1997,Data!M289,0)</f>
        <v>0</v>
      </c>
      <c r="Q1997" s="168">
        <f>IF(Q$2=$A1997,Data!N289,0)</f>
        <v>0</v>
      </c>
      <c r="R1997" s="169">
        <f>IF(R$2=$A1997,Data!O289,0)</f>
        <v>0</v>
      </c>
      <c r="S1997" s="169">
        <f>IF(S$2=$A1997,Data!P289,0)</f>
        <v>0</v>
      </c>
      <c r="T1997" s="169">
        <f>IF(T$2=$A1997,Data!Q289,0)</f>
        <v>0</v>
      </c>
      <c r="U1997" s="169">
        <f>IF(U$2=$A1997,Data!R289,0)</f>
        <v>0</v>
      </c>
      <c r="V1997" s="169">
        <f>IF(V$2=$A1997,Data!S289,0)</f>
        <v>0</v>
      </c>
      <c r="W1997" s="169">
        <f>IF(W$2=$A1997,Data!T289,0)</f>
        <v>0</v>
      </c>
      <c r="X1997" s="169">
        <f>IF(X$2=$A1997,Data!U289,0)</f>
        <v>0</v>
      </c>
      <c r="Y1997" s="169">
        <f>IF(Y$2=$A1997,Data!V289,0)</f>
        <v>0</v>
      </c>
      <c r="Z1997" s="169">
        <f>IF(Z$2=$A1997,Data!W289,0)</f>
        <v>0</v>
      </c>
      <c r="AA1997" s="169">
        <f>IF(AA$2=$A1997,Data!X289,0)</f>
        <v>0</v>
      </c>
      <c r="AB1997" s="169">
        <f>IF(AB$2=$A1997,Data!Y289,0)</f>
        <v>0</v>
      </c>
      <c r="AC1997" s="169">
        <f>IF(AC$2=$A1997,Data!Z289,0)</f>
        <v>0</v>
      </c>
      <c r="AD1997" s="170">
        <f>IF(AD$2=$A1997,Data!AA289,0)</f>
        <v>0</v>
      </c>
      <c r="AE1997" s="171">
        <f>IF(AE$2=$A1997,Data!AB289,0)</f>
        <v>0</v>
      </c>
      <c r="AF1997" s="170">
        <f>IF(AF$2=$A1997,Data!AC289,0)</f>
        <v>0</v>
      </c>
      <c r="AG1997" s="171">
        <f>IF(AG$2=$A1997,Data!AD289,0)</f>
        <v>0</v>
      </c>
      <c r="AH1997" s="170">
        <f>IF(AH$2=$A1997,Data!AE289,0)</f>
        <v>0</v>
      </c>
      <c r="AI1997" s="171">
        <f>IF(AI$2=$A1997,Data!AF289,0)</f>
        <v>0</v>
      </c>
      <c r="AJ1997" s="170">
        <f>IF(AJ$2=$A1997,Data!AG289,0)</f>
        <v>0</v>
      </c>
      <c r="AK1997" s="171">
        <f>IF(AK$2=$A1997,Data!AH289,0)</f>
        <v>0</v>
      </c>
      <c r="AL1997" s="170">
        <f>IF(AL$2=$A1997,Data!AI289,0)</f>
        <v>0</v>
      </c>
      <c r="AM1997" t="str">
        <f t="shared" si="62"/>
        <v>BA</v>
      </c>
      <c r="AN1997" t="e">
        <f>+INDEX(Validation!$D$4:$D$250,MATCH(Merge!B1997,Validation!$E$4:$E$250,0))</f>
        <v>#N/A</v>
      </c>
      <c r="AO1997" s="172">
        <f t="shared" si="63"/>
        <v>0</v>
      </c>
    </row>
    <row r="1998" spans="1:41" ht="15" x14ac:dyDescent="0.25">
      <c r="A1998">
        <f>Inputs!$H$15</f>
        <v>5</v>
      </c>
      <c r="B1998" t="str">
        <f>Inputs!$D$4</f>
        <v>Select Agency…</v>
      </c>
      <c r="C1998" s="166" t="str">
        <f>Inputs!$I$6</f>
        <v>(insert code)</v>
      </c>
      <c r="D1998" t="str">
        <f>IFERROR(INDEX(Inputs!$I$11:$I$19,MATCH(A1998,Inputs!$H$11:$H$19)),"")</f>
        <v>(insert code)</v>
      </c>
      <c r="E1998" t="s">
        <v>902</v>
      </c>
      <c r="F1998" s="168">
        <f>IF(F$2=$A1998,Data!C290,0)</f>
        <v>0</v>
      </c>
      <c r="G1998" s="168">
        <f>IF(G$2=$A1998,Data!D290,0)</f>
        <v>0</v>
      </c>
      <c r="H1998" s="168">
        <f>IF(H$2=$A1998,Data!E290,0)</f>
        <v>0</v>
      </c>
      <c r="I1998" s="168">
        <f>IF(I$2=$A1998,Data!F290,0)</f>
        <v>0</v>
      </c>
      <c r="J1998" s="168">
        <f>IF(J$2=$A1998,Data!G290,0)</f>
        <v>0</v>
      </c>
      <c r="K1998" s="168">
        <f>IF(K$2=$A1998,Data!H290,0)</f>
        <v>0</v>
      </c>
      <c r="L1998" s="168">
        <f>IF(L$2=$A1998,Data!I290,0)</f>
        <v>0</v>
      </c>
      <c r="M1998" s="168">
        <f>IF(M$2=$A1998,Data!J290,0)</f>
        <v>0</v>
      </c>
      <c r="N1998" s="168">
        <f>IF(N$2=$A1998,Data!K290,0)</f>
        <v>0</v>
      </c>
      <c r="O1998" s="168">
        <f>IF(O$2=$A1998,Data!L290,0)</f>
        <v>0</v>
      </c>
      <c r="P1998" s="168">
        <f>IF(P$2=$A1998,Data!M290,0)</f>
        <v>0</v>
      </c>
      <c r="Q1998" s="168">
        <f>IF(Q$2=$A1998,Data!N290,0)</f>
        <v>0</v>
      </c>
      <c r="R1998" s="169">
        <f>IF(R$2=$A1998,Data!O290,0)</f>
        <v>0</v>
      </c>
      <c r="S1998" s="169">
        <f>IF(S$2=$A1998,Data!P290,0)</f>
        <v>0</v>
      </c>
      <c r="T1998" s="169">
        <f>IF(T$2=$A1998,Data!Q290,0)</f>
        <v>0</v>
      </c>
      <c r="U1998" s="169">
        <f>IF(U$2=$A1998,Data!R290,0)</f>
        <v>0</v>
      </c>
      <c r="V1998" s="169">
        <f>IF(V$2=$A1998,Data!S290,0)</f>
        <v>0</v>
      </c>
      <c r="W1998" s="169">
        <f>IF(W$2=$A1998,Data!T290,0)</f>
        <v>0</v>
      </c>
      <c r="X1998" s="169">
        <f>IF(X$2=$A1998,Data!U290,0)</f>
        <v>0</v>
      </c>
      <c r="Y1998" s="169">
        <f>IF(Y$2=$A1998,Data!V290,0)</f>
        <v>0</v>
      </c>
      <c r="Z1998" s="169">
        <f>IF(Z$2=$A1998,Data!W290,0)</f>
        <v>0</v>
      </c>
      <c r="AA1998" s="169">
        <f>IF(AA$2=$A1998,Data!X290,0)</f>
        <v>0</v>
      </c>
      <c r="AB1998" s="169">
        <f>IF(AB$2=$A1998,Data!Y290,0)</f>
        <v>0</v>
      </c>
      <c r="AC1998" s="169">
        <f>IF(AC$2=$A1998,Data!Z290,0)</f>
        <v>0</v>
      </c>
      <c r="AD1998" s="170">
        <f>IF(AD$2=$A1998,Data!AA290,0)</f>
        <v>0</v>
      </c>
      <c r="AE1998" s="171">
        <f>IF(AE$2=$A1998,Data!AB290,0)</f>
        <v>0</v>
      </c>
      <c r="AF1998" s="170">
        <f>IF(AF$2=$A1998,Data!AC290,0)</f>
        <v>0</v>
      </c>
      <c r="AG1998" s="171">
        <f>IF(AG$2=$A1998,Data!AD290,0)</f>
        <v>0</v>
      </c>
      <c r="AH1998" s="170">
        <f>IF(AH$2=$A1998,Data!AE290,0)</f>
        <v>0</v>
      </c>
      <c r="AI1998" s="171">
        <f>IF(AI$2=$A1998,Data!AF290,0)</f>
        <v>0</v>
      </c>
      <c r="AJ1998" s="170">
        <f>IF(AJ$2=$A1998,Data!AG290,0)</f>
        <v>0</v>
      </c>
      <c r="AK1998" s="171">
        <f>IF(AK$2=$A1998,Data!AH290,0)</f>
        <v>0</v>
      </c>
      <c r="AL1998" s="170">
        <f>IF(AL$2=$A1998,Data!AI290,0)</f>
        <v>0</v>
      </c>
      <c r="AM1998" t="str">
        <f t="shared" si="62"/>
        <v>BA</v>
      </c>
      <c r="AN1998" t="e">
        <f>+INDEX(Validation!$D$4:$D$250,MATCH(Merge!B1998,Validation!$E$4:$E$250,0))</f>
        <v>#N/A</v>
      </c>
      <c r="AO1998" s="172">
        <f t="shared" si="63"/>
        <v>0</v>
      </c>
    </row>
    <row r="1999" spans="1:41" ht="15" x14ac:dyDescent="0.25">
      <c r="A1999">
        <f>Inputs!$H$15</f>
        <v>5</v>
      </c>
      <c r="B1999" t="str">
        <f>Inputs!$D$4</f>
        <v>Select Agency…</v>
      </c>
      <c r="C1999" s="166" t="str">
        <f>Inputs!$I$6</f>
        <v>(insert code)</v>
      </c>
      <c r="D1999" t="str">
        <f>IFERROR(INDEX(Inputs!$I$11:$I$19,MATCH(A1999,Inputs!$H$11:$H$19)),"")</f>
        <v>(insert code)</v>
      </c>
      <c r="E1999" t="s">
        <v>902</v>
      </c>
      <c r="F1999" s="168">
        <f>IF(F$2=$A1999,Data!C291,0)</f>
        <v>0</v>
      </c>
      <c r="G1999" s="168">
        <f>IF(G$2=$A1999,Data!D291,0)</f>
        <v>0</v>
      </c>
      <c r="H1999" s="168">
        <f>IF(H$2=$A1999,Data!E291,0)</f>
        <v>0</v>
      </c>
      <c r="I1999" s="168">
        <f>IF(I$2=$A1999,Data!F291,0)</f>
        <v>0</v>
      </c>
      <c r="J1999" s="168">
        <f>IF(J$2=$A1999,Data!G291,0)</f>
        <v>0</v>
      </c>
      <c r="K1999" s="168">
        <f>IF(K$2=$A1999,Data!H291,0)</f>
        <v>0</v>
      </c>
      <c r="L1999" s="168">
        <f>IF(L$2=$A1999,Data!I291,0)</f>
        <v>0</v>
      </c>
      <c r="M1999" s="168">
        <f>IF(M$2=$A1999,Data!J291,0)</f>
        <v>0</v>
      </c>
      <c r="N1999" s="168">
        <f>IF(N$2=$A1999,Data!K291,0)</f>
        <v>0</v>
      </c>
      <c r="O1999" s="168">
        <f>IF(O$2=$A1999,Data!L291,0)</f>
        <v>0</v>
      </c>
      <c r="P1999" s="168">
        <f>IF(P$2=$A1999,Data!M291,0)</f>
        <v>0</v>
      </c>
      <c r="Q1999" s="168">
        <f>IF(Q$2=$A1999,Data!N291,0)</f>
        <v>0</v>
      </c>
      <c r="R1999" s="169">
        <f>IF(R$2=$A1999,Data!O291,0)</f>
        <v>0</v>
      </c>
      <c r="S1999" s="169">
        <f>IF(S$2=$A1999,Data!P291,0)</f>
        <v>0</v>
      </c>
      <c r="T1999" s="169">
        <f>IF(T$2=$A1999,Data!Q291,0)</f>
        <v>0</v>
      </c>
      <c r="U1999" s="169">
        <f>IF(U$2=$A1999,Data!R291,0)</f>
        <v>0</v>
      </c>
      <c r="V1999" s="169">
        <f>IF(V$2=$A1999,Data!S291,0)</f>
        <v>0</v>
      </c>
      <c r="W1999" s="169">
        <f>IF(W$2=$A1999,Data!T291,0)</f>
        <v>0</v>
      </c>
      <c r="X1999" s="169">
        <f>IF(X$2=$A1999,Data!U291,0)</f>
        <v>0</v>
      </c>
      <c r="Y1999" s="169">
        <f>IF(Y$2=$A1999,Data!V291,0)</f>
        <v>0</v>
      </c>
      <c r="Z1999" s="169">
        <f>IF(Z$2=$A1999,Data!W291,0)</f>
        <v>0</v>
      </c>
      <c r="AA1999" s="169">
        <f>IF(AA$2=$A1999,Data!X291,0)</f>
        <v>0</v>
      </c>
      <c r="AB1999" s="169">
        <f>IF(AB$2=$A1999,Data!Y291,0)</f>
        <v>0</v>
      </c>
      <c r="AC1999" s="169">
        <f>IF(AC$2=$A1999,Data!Z291,0)</f>
        <v>0</v>
      </c>
      <c r="AD1999" s="170">
        <f>IF(AD$2=$A1999,Data!AA291,0)</f>
        <v>0</v>
      </c>
      <c r="AE1999" s="171">
        <f>IF(AE$2=$A1999,Data!AB291,0)</f>
        <v>0</v>
      </c>
      <c r="AF1999" s="170">
        <f>IF(AF$2=$A1999,Data!AC291,0)</f>
        <v>0</v>
      </c>
      <c r="AG1999" s="171">
        <f>IF(AG$2=$A1999,Data!AD291,0)</f>
        <v>0</v>
      </c>
      <c r="AH1999" s="170">
        <f>IF(AH$2=$A1999,Data!AE291,0)</f>
        <v>0</v>
      </c>
      <c r="AI1999" s="171">
        <f>IF(AI$2=$A1999,Data!AF291,0)</f>
        <v>0</v>
      </c>
      <c r="AJ1999" s="170">
        <f>IF(AJ$2=$A1999,Data!AG291,0)</f>
        <v>0</v>
      </c>
      <c r="AK1999" s="171">
        <f>IF(AK$2=$A1999,Data!AH291,0)</f>
        <v>0</v>
      </c>
      <c r="AL1999" s="170">
        <f>IF(AL$2=$A1999,Data!AI291,0)</f>
        <v>0</v>
      </c>
      <c r="AM1999" t="str">
        <f t="shared" si="62"/>
        <v>BA</v>
      </c>
      <c r="AN1999" t="e">
        <f>+INDEX(Validation!$D$4:$D$250,MATCH(Merge!B1999,Validation!$E$4:$E$250,0))</f>
        <v>#N/A</v>
      </c>
      <c r="AO1999" s="172">
        <f t="shared" si="63"/>
        <v>0</v>
      </c>
    </row>
    <row r="2000" spans="1:41" ht="15" x14ac:dyDescent="0.25">
      <c r="A2000">
        <f>Inputs!$H$15</f>
        <v>5</v>
      </c>
      <c r="B2000" t="str">
        <f>Inputs!$D$4</f>
        <v>Select Agency…</v>
      </c>
      <c r="C2000" s="166" t="str">
        <f>Inputs!$I$6</f>
        <v>(insert code)</v>
      </c>
      <c r="D2000" t="str">
        <f>IFERROR(INDEX(Inputs!$I$11:$I$19,MATCH(A2000,Inputs!$H$11:$H$19)),"")</f>
        <v>(insert code)</v>
      </c>
      <c r="E2000" t="s">
        <v>902</v>
      </c>
      <c r="F2000" s="168">
        <f>IF(F$2=$A2000,Data!C292,0)</f>
        <v>0</v>
      </c>
      <c r="G2000" s="168">
        <f>IF(G$2=$A2000,Data!D292,0)</f>
        <v>0</v>
      </c>
      <c r="H2000" s="168">
        <f>IF(H$2=$A2000,Data!E292,0)</f>
        <v>0</v>
      </c>
      <c r="I2000" s="168">
        <f>IF(I$2=$A2000,Data!F292,0)</f>
        <v>0</v>
      </c>
      <c r="J2000" s="168">
        <f>IF(J$2=$A2000,Data!G292,0)</f>
        <v>0</v>
      </c>
      <c r="K2000" s="168">
        <f>IF(K$2=$A2000,Data!H292,0)</f>
        <v>0</v>
      </c>
      <c r="L2000" s="168">
        <f>IF(L$2=$A2000,Data!I292,0)</f>
        <v>0</v>
      </c>
      <c r="M2000" s="168">
        <f>IF(M$2=$A2000,Data!J292,0)</f>
        <v>0</v>
      </c>
      <c r="N2000" s="168">
        <f>IF(N$2=$A2000,Data!K292,0)</f>
        <v>0</v>
      </c>
      <c r="O2000" s="168">
        <f>IF(O$2=$A2000,Data!L292,0)</f>
        <v>0</v>
      </c>
      <c r="P2000" s="168">
        <f>IF(P$2=$A2000,Data!M292,0)</f>
        <v>0</v>
      </c>
      <c r="Q2000" s="168">
        <f>IF(Q$2=$A2000,Data!N292,0)</f>
        <v>0</v>
      </c>
      <c r="R2000" s="169">
        <f>IF(R$2=$A2000,Data!O292,0)</f>
        <v>0</v>
      </c>
      <c r="S2000" s="169">
        <f>IF(S$2=$A2000,Data!P292,0)</f>
        <v>0</v>
      </c>
      <c r="T2000" s="169">
        <f>IF(T$2=$A2000,Data!Q292,0)</f>
        <v>0</v>
      </c>
      <c r="U2000" s="169">
        <f>IF(U$2=$A2000,Data!R292,0)</f>
        <v>0</v>
      </c>
      <c r="V2000" s="169">
        <f>IF(V$2=$A2000,Data!S292,0)</f>
        <v>0</v>
      </c>
      <c r="W2000" s="169">
        <f>IF(W$2=$A2000,Data!T292,0)</f>
        <v>0</v>
      </c>
      <c r="X2000" s="169">
        <f>IF(X$2=$A2000,Data!U292,0)</f>
        <v>0</v>
      </c>
      <c r="Y2000" s="169">
        <f>IF(Y$2=$A2000,Data!V292,0)</f>
        <v>0</v>
      </c>
      <c r="Z2000" s="169">
        <f>IF(Z$2=$A2000,Data!W292,0)</f>
        <v>0</v>
      </c>
      <c r="AA2000" s="169">
        <f>IF(AA$2=$A2000,Data!X292,0)</f>
        <v>0</v>
      </c>
      <c r="AB2000" s="169">
        <f>IF(AB$2=$A2000,Data!Y292,0)</f>
        <v>0</v>
      </c>
      <c r="AC2000" s="169">
        <f>IF(AC$2=$A2000,Data!Z292,0)</f>
        <v>0</v>
      </c>
      <c r="AD2000" s="170">
        <f>IF(AD$2=$A2000,Data!AA292,0)</f>
        <v>0</v>
      </c>
      <c r="AE2000" s="171">
        <f>IF(AE$2=$A2000,Data!AB292,0)</f>
        <v>0</v>
      </c>
      <c r="AF2000" s="170">
        <f>IF(AF$2=$A2000,Data!AC292,0)</f>
        <v>0</v>
      </c>
      <c r="AG2000" s="171">
        <f>IF(AG$2=$A2000,Data!AD292,0)</f>
        <v>0</v>
      </c>
      <c r="AH2000" s="170">
        <f>IF(AH$2=$A2000,Data!AE292,0)</f>
        <v>0</v>
      </c>
      <c r="AI2000" s="171">
        <f>IF(AI$2=$A2000,Data!AF292,0)</f>
        <v>0</v>
      </c>
      <c r="AJ2000" s="170">
        <f>IF(AJ$2=$A2000,Data!AG292,0)</f>
        <v>0</v>
      </c>
      <c r="AK2000" s="171">
        <f>IF(AK$2=$A2000,Data!AH292,0)</f>
        <v>0</v>
      </c>
      <c r="AL2000" s="170">
        <f>IF(AL$2=$A2000,Data!AI292,0)</f>
        <v>0</v>
      </c>
      <c r="AM2000" t="str">
        <f t="shared" si="62"/>
        <v>BA</v>
      </c>
      <c r="AN2000" t="e">
        <f>+INDEX(Validation!$D$4:$D$250,MATCH(Merge!B2000,Validation!$E$4:$E$250,0))</f>
        <v>#N/A</v>
      </c>
      <c r="AO2000" s="172">
        <f t="shared" si="63"/>
        <v>0</v>
      </c>
    </row>
    <row r="2001" spans="1:41" ht="15" x14ac:dyDescent="0.25">
      <c r="A2001">
        <f>Inputs!$H$15</f>
        <v>5</v>
      </c>
      <c r="B2001" t="str">
        <f>Inputs!$D$4</f>
        <v>Select Agency…</v>
      </c>
      <c r="C2001" s="166" t="str">
        <f>Inputs!$I$6</f>
        <v>(insert code)</v>
      </c>
      <c r="D2001" t="str">
        <f>IFERROR(INDEX(Inputs!$I$11:$I$19,MATCH(A2001,Inputs!$H$11:$H$19)),"")</f>
        <v>(insert code)</v>
      </c>
      <c r="E2001" t="s">
        <v>902</v>
      </c>
      <c r="F2001" s="168">
        <f>IF(F$2=$A2001,Data!C293,0)</f>
        <v>0</v>
      </c>
      <c r="G2001" s="168">
        <f>IF(G$2=$A2001,Data!D293,0)</f>
        <v>0</v>
      </c>
      <c r="H2001" s="168">
        <f>IF(H$2=$A2001,Data!E293,0)</f>
        <v>0</v>
      </c>
      <c r="I2001" s="168">
        <f>IF(I$2=$A2001,Data!F293,0)</f>
        <v>0</v>
      </c>
      <c r="J2001" s="168">
        <f>IF(J$2=$A2001,Data!G293,0)</f>
        <v>0</v>
      </c>
      <c r="K2001" s="168">
        <f>IF(K$2=$A2001,Data!H293,0)</f>
        <v>0</v>
      </c>
      <c r="L2001" s="168">
        <f>IF(L$2=$A2001,Data!I293,0)</f>
        <v>0</v>
      </c>
      <c r="M2001" s="168">
        <f>IF(M$2=$A2001,Data!J293,0)</f>
        <v>0</v>
      </c>
      <c r="N2001" s="168">
        <f>IF(N$2=$A2001,Data!K293,0)</f>
        <v>0</v>
      </c>
      <c r="O2001" s="168">
        <f>IF(O$2=$A2001,Data!L293,0)</f>
        <v>0</v>
      </c>
      <c r="P2001" s="168">
        <f>IF(P$2=$A2001,Data!M293,0)</f>
        <v>0</v>
      </c>
      <c r="Q2001" s="168">
        <f>IF(Q$2=$A2001,Data!N293,0)</f>
        <v>0</v>
      </c>
      <c r="R2001" s="169">
        <f>IF(R$2=$A2001,Data!O293,0)</f>
        <v>0</v>
      </c>
      <c r="S2001" s="169">
        <f>IF(S$2=$A2001,Data!P293,0)</f>
        <v>0</v>
      </c>
      <c r="T2001" s="169">
        <f>IF(T$2=$A2001,Data!Q293,0)</f>
        <v>0</v>
      </c>
      <c r="U2001" s="169">
        <f>IF(U$2=$A2001,Data!R293,0)</f>
        <v>0</v>
      </c>
      <c r="V2001" s="169">
        <f>IF(V$2=$A2001,Data!S293,0)</f>
        <v>0</v>
      </c>
      <c r="W2001" s="169">
        <f>IF(W$2=$A2001,Data!T293,0)</f>
        <v>0</v>
      </c>
      <c r="X2001" s="169">
        <f>IF(X$2=$A2001,Data!U293,0)</f>
        <v>0</v>
      </c>
      <c r="Y2001" s="169">
        <f>IF(Y$2=$A2001,Data!V293,0)</f>
        <v>0</v>
      </c>
      <c r="Z2001" s="169">
        <f>IF(Z$2=$A2001,Data!W293,0)</f>
        <v>0</v>
      </c>
      <c r="AA2001" s="169">
        <f>IF(AA$2=$A2001,Data!X293,0)</f>
        <v>0</v>
      </c>
      <c r="AB2001" s="169">
        <f>IF(AB$2=$A2001,Data!Y293,0)</f>
        <v>0</v>
      </c>
      <c r="AC2001" s="169">
        <f>IF(AC$2=$A2001,Data!Z293,0)</f>
        <v>0</v>
      </c>
      <c r="AD2001" s="170">
        <f>IF(AD$2=$A2001,Data!AA293,0)</f>
        <v>0</v>
      </c>
      <c r="AE2001" s="171">
        <f>IF(AE$2=$A2001,Data!AB293,0)</f>
        <v>0</v>
      </c>
      <c r="AF2001" s="170">
        <f>IF(AF$2=$A2001,Data!AC293,0)</f>
        <v>0</v>
      </c>
      <c r="AG2001" s="171">
        <f>IF(AG$2=$A2001,Data!AD293,0)</f>
        <v>0</v>
      </c>
      <c r="AH2001" s="170">
        <f>IF(AH$2=$A2001,Data!AE293,0)</f>
        <v>0</v>
      </c>
      <c r="AI2001" s="171">
        <f>IF(AI$2=$A2001,Data!AF293,0)</f>
        <v>0</v>
      </c>
      <c r="AJ2001" s="170">
        <f>IF(AJ$2=$A2001,Data!AG293,0)</f>
        <v>0</v>
      </c>
      <c r="AK2001" s="171">
        <f>IF(AK$2=$A2001,Data!AH293,0)</f>
        <v>0</v>
      </c>
      <c r="AL2001" s="170">
        <f>IF(AL$2=$A2001,Data!AI293,0)</f>
        <v>0</v>
      </c>
      <c r="AM2001" t="str">
        <f t="shared" si="62"/>
        <v>BA</v>
      </c>
      <c r="AN2001" t="e">
        <f>+INDEX(Validation!$D$4:$D$250,MATCH(Merge!B2001,Validation!$E$4:$E$250,0))</f>
        <v>#N/A</v>
      </c>
      <c r="AO2001" s="172">
        <f t="shared" si="63"/>
        <v>0</v>
      </c>
    </row>
    <row r="2002" spans="1:41" ht="15" x14ac:dyDescent="0.25">
      <c r="A2002">
        <f>Inputs!$H$15</f>
        <v>5</v>
      </c>
      <c r="B2002" t="str">
        <f>Inputs!$D$4</f>
        <v>Select Agency…</v>
      </c>
      <c r="C2002" s="166" t="str">
        <f>Inputs!$I$6</f>
        <v>(insert code)</v>
      </c>
      <c r="D2002" t="str">
        <f>IFERROR(INDEX(Inputs!$I$11:$I$19,MATCH(A2002,Inputs!$H$11:$H$19)),"")</f>
        <v>(insert code)</v>
      </c>
      <c r="E2002" t="s">
        <v>902</v>
      </c>
      <c r="F2002" s="168">
        <f>IF(F$2=$A2002,Data!C294,0)</f>
        <v>0</v>
      </c>
      <c r="G2002" s="168">
        <f>IF(G$2=$A2002,Data!D294,0)</f>
        <v>0</v>
      </c>
      <c r="H2002" s="168">
        <f>IF(H$2=$A2002,Data!E294,0)</f>
        <v>0</v>
      </c>
      <c r="I2002" s="168">
        <f>IF(I$2=$A2002,Data!F294,0)</f>
        <v>0</v>
      </c>
      <c r="J2002" s="168">
        <f>IF(J$2=$A2002,Data!G294,0)</f>
        <v>0</v>
      </c>
      <c r="K2002" s="168">
        <f>IF(K$2=$A2002,Data!H294,0)</f>
        <v>0</v>
      </c>
      <c r="L2002" s="168">
        <f>IF(L$2=$A2002,Data!I294,0)</f>
        <v>0</v>
      </c>
      <c r="M2002" s="168">
        <f>IF(M$2=$A2002,Data!J294,0)</f>
        <v>0</v>
      </c>
      <c r="N2002" s="168">
        <f>IF(N$2=$A2002,Data!K294,0)</f>
        <v>0</v>
      </c>
      <c r="O2002" s="168">
        <f>IF(O$2=$A2002,Data!L294,0)</f>
        <v>0</v>
      </c>
      <c r="P2002" s="168">
        <f>IF(P$2=$A2002,Data!M294,0)</f>
        <v>0</v>
      </c>
      <c r="Q2002" s="168">
        <f>IF(Q$2=$A2002,Data!N294,0)</f>
        <v>0</v>
      </c>
      <c r="R2002" s="169">
        <f>IF(R$2=$A2002,Data!O294,0)</f>
        <v>0</v>
      </c>
      <c r="S2002" s="169">
        <f>IF(S$2=$A2002,Data!P294,0)</f>
        <v>0</v>
      </c>
      <c r="T2002" s="169">
        <f>IF(T$2=$A2002,Data!Q294,0)</f>
        <v>0</v>
      </c>
      <c r="U2002" s="169">
        <f>IF(U$2=$A2002,Data!R294,0)</f>
        <v>0</v>
      </c>
      <c r="V2002" s="169">
        <f>IF(V$2=$A2002,Data!S294,0)</f>
        <v>0</v>
      </c>
      <c r="W2002" s="169">
        <f>IF(W$2=$A2002,Data!T294,0)</f>
        <v>0</v>
      </c>
      <c r="X2002" s="169">
        <f>IF(X$2=$A2002,Data!U294,0)</f>
        <v>0</v>
      </c>
      <c r="Y2002" s="169">
        <f>IF(Y$2=$A2002,Data!V294,0)</f>
        <v>0</v>
      </c>
      <c r="Z2002" s="169">
        <f>IF(Z$2=$A2002,Data!W294,0)</f>
        <v>0</v>
      </c>
      <c r="AA2002" s="169">
        <f>IF(AA$2=$A2002,Data!X294,0)</f>
        <v>0</v>
      </c>
      <c r="AB2002" s="169">
        <f>IF(AB$2=$A2002,Data!Y294,0)</f>
        <v>0</v>
      </c>
      <c r="AC2002" s="169">
        <f>IF(AC$2=$A2002,Data!Z294,0)</f>
        <v>0</v>
      </c>
      <c r="AD2002" s="170">
        <f>IF(AD$2=$A2002,Data!AA294,0)</f>
        <v>0</v>
      </c>
      <c r="AE2002" s="171">
        <f>IF(AE$2=$A2002,Data!AB294,0)</f>
        <v>0</v>
      </c>
      <c r="AF2002" s="170">
        <f>IF(AF$2=$A2002,Data!AC294,0)</f>
        <v>0</v>
      </c>
      <c r="AG2002" s="171">
        <f>IF(AG$2=$A2002,Data!AD294,0)</f>
        <v>0</v>
      </c>
      <c r="AH2002" s="170">
        <f>IF(AH$2=$A2002,Data!AE294,0)</f>
        <v>0</v>
      </c>
      <c r="AI2002" s="171">
        <f>IF(AI$2=$A2002,Data!AF294,0)</f>
        <v>0</v>
      </c>
      <c r="AJ2002" s="170">
        <f>IF(AJ$2=$A2002,Data!AG294,0)</f>
        <v>0</v>
      </c>
      <c r="AK2002" s="171">
        <f>IF(AK$2=$A2002,Data!AH294,0)</f>
        <v>0</v>
      </c>
      <c r="AL2002" s="170">
        <f>IF(AL$2=$A2002,Data!AI294,0)</f>
        <v>0</v>
      </c>
      <c r="AM2002" t="str">
        <f t="shared" si="62"/>
        <v>BA</v>
      </c>
      <c r="AN2002" t="e">
        <f>+INDEX(Validation!$D$4:$D$250,MATCH(Merge!B2002,Validation!$E$4:$E$250,0))</f>
        <v>#N/A</v>
      </c>
      <c r="AO2002" s="172">
        <f t="shared" si="63"/>
        <v>0</v>
      </c>
    </row>
    <row r="2003" spans="1:41" ht="15" x14ac:dyDescent="0.25">
      <c r="A2003">
        <f>Inputs!$H$15</f>
        <v>5</v>
      </c>
      <c r="B2003" t="str">
        <f>Inputs!$D$4</f>
        <v>Select Agency…</v>
      </c>
      <c r="C2003" s="166" t="str">
        <f>Inputs!$I$6</f>
        <v>(insert code)</v>
      </c>
      <c r="D2003" t="str">
        <f>IFERROR(INDEX(Inputs!$I$11:$I$19,MATCH(A2003,Inputs!$H$11:$H$19)),"")</f>
        <v>(insert code)</v>
      </c>
      <c r="E2003" t="s">
        <v>902</v>
      </c>
      <c r="F2003" s="168">
        <f>IF(F$2=$A2003,Data!C295,0)</f>
        <v>0</v>
      </c>
      <c r="G2003" s="168">
        <f>IF(G$2=$A2003,Data!D295,0)</f>
        <v>0</v>
      </c>
      <c r="H2003" s="168">
        <f>IF(H$2=$A2003,Data!E295,0)</f>
        <v>0</v>
      </c>
      <c r="I2003" s="168">
        <f>IF(I$2=$A2003,Data!F295,0)</f>
        <v>0</v>
      </c>
      <c r="J2003" s="168">
        <f>IF(J$2=$A2003,Data!G295,0)</f>
        <v>0</v>
      </c>
      <c r="K2003" s="168">
        <f>IF(K$2=$A2003,Data!H295,0)</f>
        <v>0</v>
      </c>
      <c r="L2003" s="168">
        <f>IF(L$2=$A2003,Data!I295,0)</f>
        <v>0</v>
      </c>
      <c r="M2003" s="168">
        <f>IF(M$2=$A2003,Data!J295,0)</f>
        <v>0</v>
      </c>
      <c r="N2003" s="168">
        <f>IF(N$2=$A2003,Data!K295,0)</f>
        <v>0</v>
      </c>
      <c r="O2003" s="168">
        <f>IF(O$2=$A2003,Data!L295,0)</f>
        <v>0</v>
      </c>
      <c r="P2003" s="168">
        <f>IF(P$2=$A2003,Data!M295,0)</f>
        <v>0</v>
      </c>
      <c r="Q2003" s="168">
        <f>IF(Q$2=$A2003,Data!N295,0)</f>
        <v>0</v>
      </c>
      <c r="R2003" s="169">
        <f>IF(R$2=$A2003,Data!O295,0)</f>
        <v>0</v>
      </c>
      <c r="S2003" s="169">
        <f>IF(S$2=$A2003,Data!P295,0)</f>
        <v>0</v>
      </c>
      <c r="T2003" s="169">
        <f>IF(T$2=$A2003,Data!Q295,0)</f>
        <v>0</v>
      </c>
      <c r="U2003" s="169">
        <f>IF(U$2=$A2003,Data!R295,0)</f>
        <v>0</v>
      </c>
      <c r="V2003" s="169">
        <f>IF(V$2=$A2003,Data!S295,0)</f>
        <v>0</v>
      </c>
      <c r="W2003" s="169">
        <f>IF(W$2=$A2003,Data!T295,0)</f>
        <v>0</v>
      </c>
      <c r="X2003" s="169">
        <f>IF(X$2=$A2003,Data!U295,0)</f>
        <v>0</v>
      </c>
      <c r="Y2003" s="169">
        <f>IF(Y$2=$A2003,Data!V295,0)</f>
        <v>0</v>
      </c>
      <c r="Z2003" s="169">
        <f>IF(Z$2=$A2003,Data!W295,0)</f>
        <v>0</v>
      </c>
      <c r="AA2003" s="169">
        <f>IF(AA$2=$A2003,Data!X295,0)</f>
        <v>0</v>
      </c>
      <c r="AB2003" s="169">
        <f>IF(AB$2=$A2003,Data!Y295,0)</f>
        <v>0</v>
      </c>
      <c r="AC2003" s="169">
        <f>IF(AC$2=$A2003,Data!Z295,0)</f>
        <v>0</v>
      </c>
      <c r="AD2003" s="170">
        <f>IF(AD$2=$A2003,Data!AA295,0)</f>
        <v>0</v>
      </c>
      <c r="AE2003" s="171">
        <f>IF(AE$2=$A2003,Data!AB295,0)</f>
        <v>0</v>
      </c>
      <c r="AF2003" s="170">
        <f>IF(AF$2=$A2003,Data!AC295,0)</f>
        <v>0</v>
      </c>
      <c r="AG2003" s="171">
        <f>IF(AG$2=$A2003,Data!AD295,0)</f>
        <v>0</v>
      </c>
      <c r="AH2003" s="170">
        <f>IF(AH$2=$A2003,Data!AE295,0)</f>
        <v>0</v>
      </c>
      <c r="AI2003" s="171">
        <f>IF(AI$2=$A2003,Data!AF295,0)</f>
        <v>0</v>
      </c>
      <c r="AJ2003" s="170">
        <f>IF(AJ$2=$A2003,Data!AG295,0)</f>
        <v>0</v>
      </c>
      <c r="AK2003" s="171">
        <f>IF(AK$2=$A2003,Data!AH295,0)</f>
        <v>0</v>
      </c>
      <c r="AL2003" s="170">
        <f>IF(AL$2=$A2003,Data!AI295,0)</f>
        <v>0</v>
      </c>
      <c r="AM2003" t="str">
        <f t="shared" si="62"/>
        <v>BA</v>
      </c>
      <c r="AN2003" t="e">
        <f>+INDEX(Validation!$D$4:$D$250,MATCH(Merge!B2003,Validation!$E$4:$E$250,0))</f>
        <v>#N/A</v>
      </c>
      <c r="AO2003" s="172">
        <f t="shared" si="63"/>
        <v>0</v>
      </c>
    </row>
    <row r="2004" spans="1:41" ht="15" x14ac:dyDescent="0.25">
      <c r="A2004">
        <f>Inputs!$H$15</f>
        <v>5</v>
      </c>
      <c r="B2004" t="str">
        <f>Inputs!$D$4</f>
        <v>Select Agency…</v>
      </c>
      <c r="C2004" s="166" t="str">
        <f>Inputs!$I$6</f>
        <v>(insert code)</v>
      </c>
      <c r="D2004" t="str">
        <f>IFERROR(INDEX(Inputs!$I$11:$I$19,MATCH(A2004,Inputs!$H$11:$H$19)),"")</f>
        <v>(insert code)</v>
      </c>
      <c r="E2004" t="s">
        <v>902</v>
      </c>
      <c r="F2004" s="168">
        <f>IF(F$2=$A2004,Data!C296,0)</f>
        <v>0</v>
      </c>
      <c r="G2004" s="168">
        <f>IF(G$2=$A2004,Data!D296,0)</f>
        <v>0</v>
      </c>
      <c r="H2004" s="168">
        <f>IF(H$2=$A2004,Data!E296,0)</f>
        <v>0</v>
      </c>
      <c r="I2004" s="168">
        <f>IF(I$2=$A2004,Data!F296,0)</f>
        <v>0</v>
      </c>
      <c r="J2004" s="168">
        <f>IF(J$2=$A2004,Data!G296,0)</f>
        <v>0</v>
      </c>
      <c r="K2004" s="168">
        <f>IF(K$2=$A2004,Data!H296,0)</f>
        <v>0</v>
      </c>
      <c r="L2004" s="168">
        <f>IF(L$2=$A2004,Data!I296,0)</f>
        <v>0</v>
      </c>
      <c r="M2004" s="168">
        <f>IF(M$2=$A2004,Data!J296,0)</f>
        <v>0</v>
      </c>
      <c r="N2004" s="168">
        <f>IF(N$2=$A2004,Data!K296,0)</f>
        <v>0</v>
      </c>
      <c r="O2004" s="168">
        <f>IF(O$2=$A2004,Data!L296,0)</f>
        <v>0</v>
      </c>
      <c r="P2004" s="168">
        <f>IF(P$2=$A2004,Data!M296,0)</f>
        <v>0</v>
      </c>
      <c r="Q2004" s="168">
        <f>IF(Q$2=$A2004,Data!N296,0)</f>
        <v>0</v>
      </c>
      <c r="R2004" s="169">
        <f>IF(R$2=$A2004,Data!O296,0)</f>
        <v>0</v>
      </c>
      <c r="S2004" s="169">
        <f>IF(S$2=$A2004,Data!P296,0)</f>
        <v>0</v>
      </c>
      <c r="T2004" s="169">
        <f>IF(T$2=$A2004,Data!Q296,0)</f>
        <v>0</v>
      </c>
      <c r="U2004" s="169">
        <f>IF(U$2=$A2004,Data!R296,0)</f>
        <v>0</v>
      </c>
      <c r="V2004" s="169">
        <f>IF(V$2=$A2004,Data!S296,0)</f>
        <v>0</v>
      </c>
      <c r="W2004" s="169">
        <f>IF(W$2=$A2004,Data!T296,0)</f>
        <v>0</v>
      </c>
      <c r="X2004" s="169">
        <f>IF(X$2=$A2004,Data!U296,0)</f>
        <v>0</v>
      </c>
      <c r="Y2004" s="169">
        <f>IF(Y$2=$A2004,Data!V296,0)</f>
        <v>0</v>
      </c>
      <c r="Z2004" s="169">
        <f>IF(Z$2=$A2004,Data!W296,0)</f>
        <v>0</v>
      </c>
      <c r="AA2004" s="169">
        <f>IF(AA$2=$A2004,Data!X296,0)</f>
        <v>0</v>
      </c>
      <c r="AB2004" s="169">
        <f>IF(AB$2=$A2004,Data!Y296,0)</f>
        <v>0</v>
      </c>
      <c r="AC2004" s="169">
        <f>IF(AC$2=$A2004,Data!Z296,0)</f>
        <v>0</v>
      </c>
      <c r="AD2004" s="170">
        <f>IF(AD$2=$A2004,Data!AA296,0)</f>
        <v>0</v>
      </c>
      <c r="AE2004" s="171">
        <f>IF(AE$2=$A2004,Data!AB296,0)</f>
        <v>0</v>
      </c>
      <c r="AF2004" s="170">
        <f>IF(AF$2=$A2004,Data!AC296,0)</f>
        <v>0</v>
      </c>
      <c r="AG2004" s="171">
        <f>IF(AG$2=$A2004,Data!AD296,0)</f>
        <v>0</v>
      </c>
      <c r="AH2004" s="170">
        <f>IF(AH$2=$A2004,Data!AE296,0)</f>
        <v>0</v>
      </c>
      <c r="AI2004" s="171">
        <f>IF(AI$2=$A2004,Data!AF296,0)</f>
        <v>0</v>
      </c>
      <c r="AJ2004" s="170">
        <f>IF(AJ$2=$A2004,Data!AG296,0)</f>
        <v>0</v>
      </c>
      <c r="AK2004" s="171">
        <f>IF(AK$2=$A2004,Data!AH296,0)</f>
        <v>0</v>
      </c>
      <c r="AL2004" s="170">
        <f>IF(AL$2=$A2004,Data!AI296,0)</f>
        <v>0</v>
      </c>
      <c r="AM2004" t="str">
        <f t="shared" si="62"/>
        <v>BA</v>
      </c>
      <c r="AN2004" t="e">
        <f>+INDEX(Validation!$D$4:$D$250,MATCH(Merge!B2004,Validation!$E$4:$E$250,0))</f>
        <v>#N/A</v>
      </c>
      <c r="AO2004" s="172">
        <f t="shared" si="63"/>
        <v>0</v>
      </c>
    </row>
    <row r="2005" spans="1:41" ht="15" x14ac:dyDescent="0.25">
      <c r="A2005">
        <f>Inputs!$H$15</f>
        <v>5</v>
      </c>
      <c r="B2005" t="str">
        <f>Inputs!$D$4</f>
        <v>Select Agency…</v>
      </c>
      <c r="C2005" s="166" t="str">
        <f>Inputs!$I$6</f>
        <v>(insert code)</v>
      </c>
      <c r="D2005" t="str">
        <f>IFERROR(INDEX(Inputs!$I$11:$I$19,MATCH(A2005,Inputs!$H$11:$H$19)),"")</f>
        <v>(insert code)</v>
      </c>
      <c r="E2005" t="s">
        <v>902</v>
      </c>
      <c r="F2005" s="168">
        <f>IF(F$2=$A2005,Data!C297,0)</f>
        <v>0</v>
      </c>
      <c r="G2005" s="168">
        <f>IF(G$2=$A2005,Data!D297,0)</f>
        <v>0</v>
      </c>
      <c r="H2005" s="168">
        <f>IF(H$2=$A2005,Data!E297,0)</f>
        <v>0</v>
      </c>
      <c r="I2005" s="168">
        <f>IF(I$2=$A2005,Data!F297,0)</f>
        <v>0</v>
      </c>
      <c r="J2005" s="168">
        <f>IF(J$2=$A2005,Data!G297,0)</f>
        <v>0</v>
      </c>
      <c r="K2005" s="168">
        <f>IF(K$2=$A2005,Data!H297,0)</f>
        <v>0</v>
      </c>
      <c r="L2005" s="168">
        <f>IF(L$2=$A2005,Data!I297,0)</f>
        <v>0</v>
      </c>
      <c r="M2005" s="168">
        <f>IF(M$2=$A2005,Data!J297,0)</f>
        <v>0</v>
      </c>
      <c r="N2005" s="168">
        <f>IF(N$2=$A2005,Data!K297,0)</f>
        <v>0</v>
      </c>
      <c r="O2005" s="168">
        <f>IF(O$2=$A2005,Data!L297,0)</f>
        <v>0</v>
      </c>
      <c r="P2005" s="168">
        <f>IF(P$2=$A2005,Data!M297,0)</f>
        <v>0</v>
      </c>
      <c r="Q2005" s="168">
        <f>IF(Q$2=$A2005,Data!N297,0)</f>
        <v>0</v>
      </c>
      <c r="R2005" s="169">
        <f>IF(R$2=$A2005,Data!O297,0)</f>
        <v>0</v>
      </c>
      <c r="S2005" s="169">
        <f>IF(S$2=$A2005,Data!P297,0)</f>
        <v>0</v>
      </c>
      <c r="T2005" s="169">
        <f>IF(T$2=$A2005,Data!Q297,0)</f>
        <v>0</v>
      </c>
      <c r="U2005" s="169">
        <f>IF(U$2=$A2005,Data!R297,0)</f>
        <v>0</v>
      </c>
      <c r="V2005" s="169">
        <f>IF(V$2=$A2005,Data!S297,0)</f>
        <v>0</v>
      </c>
      <c r="W2005" s="169">
        <f>IF(W$2=$A2005,Data!T297,0)</f>
        <v>0</v>
      </c>
      <c r="X2005" s="169">
        <f>IF(X$2=$A2005,Data!U297,0)</f>
        <v>0</v>
      </c>
      <c r="Y2005" s="169">
        <f>IF(Y$2=$A2005,Data!V297,0)</f>
        <v>0</v>
      </c>
      <c r="Z2005" s="169">
        <f>IF(Z$2=$A2005,Data!W297,0)</f>
        <v>0</v>
      </c>
      <c r="AA2005" s="169">
        <f>IF(AA$2=$A2005,Data!X297,0)</f>
        <v>0</v>
      </c>
      <c r="AB2005" s="169">
        <f>IF(AB$2=$A2005,Data!Y297,0)</f>
        <v>0</v>
      </c>
      <c r="AC2005" s="169">
        <f>IF(AC$2=$A2005,Data!Z297,0)</f>
        <v>0</v>
      </c>
      <c r="AD2005" s="170">
        <f>IF(AD$2=$A2005,Data!AA297,0)</f>
        <v>0</v>
      </c>
      <c r="AE2005" s="171">
        <f>IF(AE$2=$A2005,Data!AB297,0)</f>
        <v>0</v>
      </c>
      <c r="AF2005" s="170">
        <f>IF(AF$2=$A2005,Data!AC297,0)</f>
        <v>0</v>
      </c>
      <c r="AG2005" s="171">
        <f>IF(AG$2=$A2005,Data!AD297,0)</f>
        <v>0</v>
      </c>
      <c r="AH2005" s="170">
        <f>IF(AH$2=$A2005,Data!AE297,0)</f>
        <v>0</v>
      </c>
      <c r="AI2005" s="171">
        <f>IF(AI$2=$A2005,Data!AF297,0)</f>
        <v>0</v>
      </c>
      <c r="AJ2005" s="170">
        <f>IF(AJ$2=$A2005,Data!AG297,0)</f>
        <v>0</v>
      </c>
      <c r="AK2005" s="171">
        <f>IF(AK$2=$A2005,Data!AH297,0)</f>
        <v>0</v>
      </c>
      <c r="AL2005" s="170">
        <f>IF(AL$2=$A2005,Data!AI297,0)</f>
        <v>0</v>
      </c>
      <c r="AM2005" t="str">
        <f t="shared" si="62"/>
        <v>BA</v>
      </c>
      <c r="AN2005" t="e">
        <f>+INDEX(Validation!$D$4:$D$250,MATCH(Merge!B2005,Validation!$E$4:$E$250,0))</f>
        <v>#N/A</v>
      </c>
      <c r="AO2005" s="172">
        <f t="shared" si="63"/>
        <v>0</v>
      </c>
    </row>
    <row r="2006" spans="1:41" ht="15" x14ac:dyDescent="0.25">
      <c r="A2006">
        <f>Inputs!$H$15</f>
        <v>5</v>
      </c>
      <c r="B2006" t="str">
        <f>Inputs!$D$4</f>
        <v>Select Agency…</v>
      </c>
      <c r="C2006" s="166" t="str">
        <f>Inputs!$I$6</f>
        <v>(insert code)</v>
      </c>
      <c r="D2006" t="str">
        <f>IFERROR(INDEX(Inputs!$I$11:$I$19,MATCH(A2006,Inputs!$H$11:$H$19)),"")</f>
        <v>(insert code)</v>
      </c>
      <c r="E2006" t="s">
        <v>902</v>
      </c>
      <c r="F2006" s="168">
        <f>IF(F$2=$A2006,Data!C298,0)</f>
        <v>0</v>
      </c>
      <c r="G2006" s="168">
        <f>IF(G$2=$A2006,Data!D298,0)</f>
        <v>0</v>
      </c>
      <c r="H2006" s="168">
        <f>IF(H$2=$A2006,Data!E298,0)</f>
        <v>0</v>
      </c>
      <c r="I2006" s="168">
        <f>IF(I$2=$A2006,Data!F298,0)</f>
        <v>0</v>
      </c>
      <c r="J2006" s="168">
        <f>IF(J$2=$A2006,Data!G298,0)</f>
        <v>0</v>
      </c>
      <c r="K2006" s="168">
        <f>IF(K$2=$A2006,Data!H298,0)</f>
        <v>0</v>
      </c>
      <c r="L2006" s="168">
        <f>IF(L$2=$A2006,Data!I298,0)</f>
        <v>0</v>
      </c>
      <c r="M2006" s="168">
        <f>IF(M$2=$A2006,Data!J298,0)</f>
        <v>0</v>
      </c>
      <c r="N2006" s="168">
        <f>IF(N$2=$A2006,Data!K298,0)</f>
        <v>0</v>
      </c>
      <c r="O2006" s="168">
        <f>IF(O$2=$A2006,Data!L298,0)</f>
        <v>0</v>
      </c>
      <c r="P2006" s="168">
        <f>IF(P$2=$A2006,Data!M298,0)</f>
        <v>0</v>
      </c>
      <c r="Q2006" s="168">
        <f>IF(Q$2=$A2006,Data!N298,0)</f>
        <v>0</v>
      </c>
      <c r="R2006" s="169">
        <f>IF(R$2=$A2006,Data!O298,0)</f>
        <v>0</v>
      </c>
      <c r="S2006" s="169">
        <f>IF(S$2=$A2006,Data!P298,0)</f>
        <v>0</v>
      </c>
      <c r="T2006" s="169">
        <f>IF(T$2=$A2006,Data!Q298,0)</f>
        <v>0</v>
      </c>
      <c r="U2006" s="169">
        <f>IF(U$2=$A2006,Data!R298,0)</f>
        <v>0</v>
      </c>
      <c r="V2006" s="169">
        <f>IF(V$2=$A2006,Data!S298,0)</f>
        <v>0</v>
      </c>
      <c r="W2006" s="169">
        <f>IF(W$2=$A2006,Data!T298,0)</f>
        <v>0</v>
      </c>
      <c r="X2006" s="169">
        <f>IF(X$2=$A2006,Data!U298,0)</f>
        <v>0</v>
      </c>
      <c r="Y2006" s="169">
        <f>IF(Y$2=$A2006,Data!V298,0)</f>
        <v>0</v>
      </c>
      <c r="Z2006" s="169">
        <f>IF(Z$2=$A2006,Data!W298,0)</f>
        <v>0</v>
      </c>
      <c r="AA2006" s="169">
        <f>IF(AA$2=$A2006,Data!X298,0)</f>
        <v>0</v>
      </c>
      <c r="AB2006" s="169">
        <f>IF(AB$2=$A2006,Data!Y298,0)</f>
        <v>0</v>
      </c>
      <c r="AC2006" s="169">
        <f>IF(AC$2=$A2006,Data!Z298,0)</f>
        <v>0</v>
      </c>
      <c r="AD2006" s="170">
        <f>IF(AD$2=$A2006,Data!AA298,0)</f>
        <v>0</v>
      </c>
      <c r="AE2006" s="171">
        <f>IF(AE$2=$A2006,Data!AB298,0)</f>
        <v>0</v>
      </c>
      <c r="AF2006" s="170">
        <f>IF(AF$2=$A2006,Data!AC298,0)</f>
        <v>0</v>
      </c>
      <c r="AG2006" s="171">
        <f>IF(AG$2=$A2006,Data!AD298,0)</f>
        <v>0</v>
      </c>
      <c r="AH2006" s="170">
        <f>IF(AH$2=$A2006,Data!AE298,0)</f>
        <v>0</v>
      </c>
      <c r="AI2006" s="171">
        <f>IF(AI$2=$A2006,Data!AF298,0)</f>
        <v>0</v>
      </c>
      <c r="AJ2006" s="170">
        <f>IF(AJ$2=$A2006,Data!AG298,0)</f>
        <v>0</v>
      </c>
      <c r="AK2006" s="171">
        <f>IF(AK$2=$A2006,Data!AH298,0)</f>
        <v>0</v>
      </c>
      <c r="AL2006" s="170">
        <f>IF(AL$2=$A2006,Data!AI298,0)</f>
        <v>0</v>
      </c>
      <c r="AM2006" t="str">
        <f t="shared" si="62"/>
        <v>BA</v>
      </c>
      <c r="AN2006" t="e">
        <f>+INDEX(Validation!$D$4:$D$250,MATCH(Merge!B2006,Validation!$E$4:$E$250,0))</f>
        <v>#N/A</v>
      </c>
      <c r="AO2006" s="172">
        <f t="shared" si="63"/>
        <v>0</v>
      </c>
    </row>
    <row r="2007" spans="1:41" ht="15" x14ac:dyDescent="0.25">
      <c r="A2007">
        <f>Inputs!$H$15</f>
        <v>5</v>
      </c>
      <c r="B2007" t="str">
        <f>Inputs!$D$4</f>
        <v>Select Agency…</v>
      </c>
      <c r="C2007" s="166" t="str">
        <f>Inputs!$I$6</f>
        <v>(insert code)</v>
      </c>
      <c r="D2007" t="str">
        <f>IFERROR(INDEX(Inputs!$I$11:$I$19,MATCH(A2007,Inputs!$H$11:$H$19)),"")</f>
        <v>(insert code)</v>
      </c>
      <c r="E2007" t="s">
        <v>902</v>
      </c>
      <c r="F2007" s="168">
        <f>IF(F$2=$A2007,Data!C299,0)</f>
        <v>0</v>
      </c>
      <c r="G2007" s="168">
        <f>IF(G$2=$A2007,Data!D299,0)</f>
        <v>0</v>
      </c>
      <c r="H2007" s="168">
        <f>IF(H$2=$A2007,Data!E299,0)</f>
        <v>0</v>
      </c>
      <c r="I2007" s="168">
        <f>IF(I$2=$A2007,Data!F299,0)</f>
        <v>0</v>
      </c>
      <c r="J2007" s="168">
        <f>IF(J$2=$A2007,Data!G299,0)</f>
        <v>0</v>
      </c>
      <c r="K2007" s="168">
        <f>IF(K$2=$A2007,Data!H299,0)</f>
        <v>0</v>
      </c>
      <c r="L2007" s="168">
        <f>IF(L$2=$A2007,Data!I299,0)</f>
        <v>0</v>
      </c>
      <c r="M2007" s="168">
        <f>IF(M$2=$A2007,Data!J299,0)</f>
        <v>0</v>
      </c>
      <c r="N2007" s="168">
        <f>IF(N$2=$A2007,Data!K299,0)</f>
        <v>0</v>
      </c>
      <c r="O2007" s="168">
        <f>IF(O$2=$A2007,Data!L299,0)</f>
        <v>0</v>
      </c>
      <c r="P2007" s="168">
        <f>IF(P$2=$A2007,Data!M299,0)</f>
        <v>0</v>
      </c>
      <c r="Q2007" s="168">
        <f>IF(Q$2=$A2007,Data!N299,0)</f>
        <v>0</v>
      </c>
      <c r="R2007" s="169">
        <f>IF(R$2=$A2007,Data!O299,0)</f>
        <v>0</v>
      </c>
      <c r="S2007" s="169">
        <f>IF(S$2=$A2007,Data!P299,0)</f>
        <v>0</v>
      </c>
      <c r="T2007" s="169">
        <f>IF(T$2=$A2007,Data!Q299,0)</f>
        <v>0</v>
      </c>
      <c r="U2007" s="169">
        <f>IF(U$2=$A2007,Data!R299,0)</f>
        <v>0</v>
      </c>
      <c r="V2007" s="169">
        <f>IF(V$2=$A2007,Data!S299,0)</f>
        <v>0</v>
      </c>
      <c r="W2007" s="169">
        <f>IF(W$2=$A2007,Data!T299,0)</f>
        <v>0</v>
      </c>
      <c r="X2007" s="169">
        <f>IF(X$2=$A2007,Data!U299,0)</f>
        <v>0</v>
      </c>
      <c r="Y2007" s="169">
        <f>IF(Y$2=$A2007,Data!V299,0)</f>
        <v>0</v>
      </c>
      <c r="Z2007" s="169">
        <f>IF(Z$2=$A2007,Data!W299,0)</f>
        <v>0</v>
      </c>
      <c r="AA2007" s="169">
        <f>IF(AA$2=$A2007,Data!X299,0)</f>
        <v>0</v>
      </c>
      <c r="AB2007" s="169">
        <f>IF(AB$2=$A2007,Data!Y299,0)</f>
        <v>0</v>
      </c>
      <c r="AC2007" s="169">
        <f>IF(AC$2=$A2007,Data!Z299,0)</f>
        <v>0</v>
      </c>
      <c r="AD2007" s="170">
        <f>IF(AD$2=$A2007,Data!AA299,0)</f>
        <v>0</v>
      </c>
      <c r="AE2007" s="171">
        <f>IF(AE$2=$A2007,Data!AB299,0)</f>
        <v>0</v>
      </c>
      <c r="AF2007" s="170">
        <f>IF(AF$2=$A2007,Data!AC299,0)</f>
        <v>0</v>
      </c>
      <c r="AG2007" s="171">
        <f>IF(AG$2=$A2007,Data!AD299,0)</f>
        <v>0</v>
      </c>
      <c r="AH2007" s="170">
        <f>IF(AH$2=$A2007,Data!AE299,0)</f>
        <v>0</v>
      </c>
      <c r="AI2007" s="171">
        <f>IF(AI$2=$A2007,Data!AF299,0)</f>
        <v>0</v>
      </c>
      <c r="AJ2007" s="170">
        <f>IF(AJ$2=$A2007,Data!AG299,0)</f>
        <v>0</v>
      </c>
      <c r="AK2007" s="171">
        <f>IF(AK$2=$A2007,Data!AH299,0)</f>
        <v>0</v>
      </c>
      <c r="AL2007" s="170">
        <f>IF(AL$2=$A2007,Data!AI299,0)</f>
        <v>0</v>
      </c>
      <c r="AM2007" t="str">
        <f t="shared" si="62"/>
        <v>BA</v>
      </c>
      <c r="AN2007" t="e">
        <f>+INDEX(Validation!$D$4:$D$250,MATCH(Merge!B2007,Validation!$E$4:$E$250,0))</f>
        <v>#N/A</v>
      </c>
      <c r="AO2007" s="172">
        <f t="shared" si="63"/>
        <v>0</v>
      </c>
    </row>
    <row r="2008" spans="1:41" ht="15" x14ac:dyDescent="0.25">
      <c r="A2008">
        <f>Inputs!$H$15</f>
        <v>5</v>
      </c>
      <c r="B2008" t="str">
        <f>Inputs!$D$4</f>
        <v>Select Agency…</v>
      </c>
      <c r="C2008" s="166" t="str">
        <f>Inputs!$I$6</f>
        <v>(insert code)</v>
      </c>
      <c r="D2008" t="str">
        <f>IFERROR(INDEX(Inputs!$I$11:$I$19,MATCH(A2008,Inputs!$H$11:$H$19)),"")</f>
        <v>(insert code)</v>
      </c>
      <c r="E2008" t="s">
        <v>902</v>
      </c>
      <c r="F2008" s="168">
        <f>IF(F$2=$A2008,Data!C300,0)</f>
        <v>0</v>
      </c>
      <c r="G2008" s="168">
        <f>IF(G$2=$A2008,Data!D300,0)</f>
        <v>0</v>
      </c>
      <c r="H2008" s="168">
        <f>IF(H$2=$A2008,Data!E300,0)</f>
        <v>0</v>
      </c>
      <c r="I2008" s="168">
        <f>IF(I$2=$A2008,Data!F300,0)</f>
        <v>0</v>
      </c>
      <c r="J2008" s="168">
        <f>IF(J$2=$A2008,Data!G300,0)</f>
        <v>0</v>
      </c>
      <c r="K2008" s="168">
        <f>IF(K$2=$A2008,Data!H300,0)</f>
        <v>0</v>
      </c>
      <c r="L2008" s="168">
        <f>IF(L$2=$A2008,Data!I300,0)</f>
        <v>0</v>
      </c>
      <c r="M2008" s="168">
        <f>IF(M$2=$A2008,Data!J300,0)</f>
        <v>0</v>
      </c>
      <c r="N2008" s="168">
        <f>IF(N$2=$A2008,Data!K300,0)</f>
        <v>0</v>
      </c>
      <c r="O2008" s="168">
        <f>IF(O$2=$A2008,Data!L300,0)</f>
        <v>0</v>
      </c>
      <c r="P2008" s="168">
        <f>IF(P$2=$A2008,Data!M300,0)</f>
        <v>0</v>
      </c>
      <c r="Q2008" s="168">
        <f>IF(Q$2=$A2008,Data!N300,0)</f>
        <v>0</v>
      </c>
      <c r="R2008" s="169">
        <f>IF(R$2=$A2008,Data!O300,0)</f>
        <v>0</v>
      </c>
      <c r="S2008" s="169">
        <f>IF(S$2=$A2008,Data!P300,0)</f>
        <v>0</v>
      </c>
      <c r="T2008" s="169">
        <f>IF(T$2=$A2008,Data!Q300,0)</f>
        <v>0</v>
      </c>
      <c r="U2008" s="169">
        <f>IF(U$2=$A2008,Data!R300,0)</f>
        <v>0</v>
      </c>
      <c r="V2008" s="169">
        <f>IF(V$2=$A2008,Data!S300,0)</f>
        <v>0</v>
      </c>
      <c r="W2008" s="169">
        <f>IF(W$2=$A2008,Data!T300,0)</f>
        <v>0</v>
      </c>
      <c r="X2008" s="169">
        <f>IF(X$2=$A2008,Data!U300,0)</f>
        <v>0</v>
      </c>
      <c r="Y2008" s="169">
        <f>IF(Y$2=$A2008,Data!V300,0)</f>
        <v>0</v>
      </c>
      <c r="Z2008" s="169">
        <f>IF(Z$2=$A2008,Data!W300,0)</f>
        <v>0</v>
      </c>
      <c r="AA2008" s="169">
        <f>IF(AA$2=$A2008,Data!X300,0)</f>
        <v>0</v>
      </c>
      <c r="AB2008" s="169">
        <f>IF(AB$2=$A2008,Data!Y300,0)</f>
        <v>0</v>
      </c>
      <c r="AC2008" s="169">
        <f>IF(AC$2=$A2008,Data!Z300,0)</f>
        <v>0</v>
      </c>
      <c r="AD2008" s="170">
        <f>IF(AD$2=$A2008,Data!AA300,0)</f>
        <v>0</v>
      </c>
      <c r="AE2008" s="171">
        <f>IF(AE$2=$A2008,Data!AB300,0)</f>
        <v>0</v>
      </c>
      <c r="AF2008" s="170">
        <f>IF(AF$2=$A2008,Data!AC300,0)</f>
        <v>0</v>
      </c>
      <c r="AG2008" s="171">
        <f>IF(AG$2=$A2008,Data!AD300,0)</f>
        <v>0</v>
      </c>
      <c r="AH2008" s="170">
        <f>IF(AH$2=$A2008,Data!AE300,0)</f>
        <v>0</v>
      </c>
      <c r="AI2008" s="171">
        <f>IF(AI$2=$A2008,Data!AF300,0)</f>
        <v>0</v>
      </c>
      <c r="AJ2008" s="170">
        <f>IF(AJ$2=$A2008,Data!AG300,0)</f>
        <v>0</v>
      </c>
      <c r="AK2008" s="171">
        <f>IF(AK$2=$A2008,Data!AH300,0)</f>
        <v>0</v>
      </c>
      <c r="AL2008" s="170">
        <f>IF(AL$2=$A2008,Data!AI300,0)</f>
        <v>0</v>
      </c>
      <c r="AM2008" t="str">
        <f t="shared" si="62"/>
        <v>BA</v>
      </c>
      <c r="AN2008" t="e">
        <f>+INDEX(Validation!$D$4:$D$250,MATCH(Merge!B2008,Validation!$E$4:$E$250,0))</f>
        <v>#N/A</v>
      </c>
      <c r="AO2008" s="172">
        <f t="shared" si="63"/>
        <v>0</v>
      </c>
    </row>
    <row r="2009" spans="1:41" ht="15" x14ac:dyDescent="0.25">
      <c r="A2009">
        <f>Inputs!$H$15</f>
        <v>5</v>
      </c>
      <c r="B2009" t="str">
        <f>Inputs!$D$4</f>
        <v>Select Agency…</v>
      </c>
      <c r="C2009" s="166" t="str">
        <f>Inputs!$I$6</f>
        <v>(insert code)</v>
      </c>
      <c r="D2009" t="str">
        <f>IFERROR(INDEX(Inputs!$I$11:$I$19,MATCH(A2009,Inputs!$H$11:$H$19)),"")</f>
        <v>(insert code)</v>
      </c>
      <c r="E2009" t="s">
        <v>902</v>
      </c>
      <c r="F2009" s="168">
        <f>IF(F$2=$A2009,Data!C301,0)</f>
        <v>0</v>
      </c>
      <c r="G2009" s="168">
        <f>IF(G$2=$A2009,Data!D301,0)</f>
        <v>0</v>
      </c>
      <c r="H2009" s="168">
        <f>IF(H$2=$A2009,Data!E301,0)</f>
        <v>0</v>
      </c>
      <c r="I2009" s="168">
        <f>IF(I$2=$A2009,Data!F301,0)</f>
        <v>0</v>
      </c>
      <c r="J2009" s="168">
        <f>IF(J$2=$A2009,Data!G301,0)</f>
        <v>0</v>
      </c>
      <c r="K2009" s="168">
        <f>IF(K$2=$A2009,Data!H301,0)</f>
        <v>0</v>
      </c>
      <c r="L2009" s="168">
        <f>IF(L$2=$A2009,Data!I301,0)</f>
        <v>0</v>
      </c>
      <c r="M2009" s="168">
        <f>IF(M$2=$A2009,Data!J301,0)</f>
        <v>0</v>
      </c>
      <c r="N2009" s="168">
        <f>IF(N$2=$A2009,Data!K301,0)</f>
        <v>0</v>
      </c>
      <c r="O2009" s="168">
        <f>IF(O$2=$A2009,Data!L301,0)</f>
        <v>0</v>
      </c>
      <c r="P2009" s="168">
        <f>IF(P$2=$A2009,Data!M301,0)</f>
        <v>0</v>
      </c>
      <c r="Q2009" s="168">
        <f>IF(Q$2=$A2009,Data!N301,0)</f>
        <v>0</v>
      </c>
      <c r="R2009" s="169">
        <f>IF(R$2=$A2009,Data!O301,0)</f>
        <v>0</v>
      </c>
      <c r="S2009" s="169">
        <f>IF(S$2=$A2009,Data!P301,0)</f>
        <v>0</v>
      </c>
      <c r="T2009" s="169">
        <f>IF(T$2=$A2009,Data!Q301,0)</f>
        <v>0</v>
      </c>
      <c r="U2009" s="169">
        <f>IF(U$2=$A2009,Data!R301,0)</f>
        <v>0</v>
      </c>
      <c r="V2009" s="169">
        <f>IF(V$2=$A2009,Data!S301,0)</f>
        <v>0</v>
      </c>
      <c r="W2009" s="169">
        <f>IF(W$2=$A2009,Data!T301,0)</f>
        <v>0</v>
      </c>
      <c r="X2009" s="169">
        <f>IF(X$2=$A2009,Data!U301,0)</f>
        <v>0</v>
      </c>
      <c r="Y2009" s="169">
        <f>IF(Y$2=$A2009,Data!V301,0)</f>
        <v>0</v>
      </c>
      <c r="Z2009" s="169">
        <f>IF(Z$2=$A2009,Data!W301,0)</f>
        <v>0</v>
      </c>
      <c r="AA2009" s="169">
        <f>IF(AA$2=$A2009,Data!X301,0)</f>
        <v>0</v>
      </c>
      <c r="AB2009" s="169">
        <f>IF(AB$2=$A2009,Data!Y301,0)</f>
        <v>0</v>
      </c>
      <c r="AC2009" s="169">
        <f>IF(AC$2=$A2009,Data!Z301,0)</f>
        <v>0</v>
      </c>
      <c r="AD2009" s="170">
        <f>IF(AD$2=$A2009,Data!AA301,0)</f>
        <v>0</v>
      </c>
      <c r="AE2009" s="171">
        <f>IF(AE$2=$A2009,Data!AB301,0)</f>
        <v>0</v>
      </c>
      <c r="AF2009" s="170">
        <f>IF(AF$2=$A2009,Data!AC301,0)</f>
        <v>0</v>
      </c>
      <c r="AG2009" s="171">
        <f>IF(AG$2=$A2009,Data!AD301,0)</f>
        <v>0</v>
      </c>
      <c r="AH2009" s="170">
        <f>IF(AH$2=$A2009,Data!AE301,0)</f>
        <v>0</v>
      </c>
      <c r="AI2009" s="171">
        <f>IF(AI$2=$A2009,Data!AF301,0)</f>
        <v>0</v>
      </c>
      <c r="AJ2009" s="170">
        <f>IF(AJ$2=$A2009,Data!AG301,0)</f>
        <v>0</v>
      </c>
      <c r="AK2009" s="171">
        <f>IF(AK$2=$A2009,Data!AH301,0)</f>
        <v>0</v>
      </c>
      <c r="AL2009" s="170">
        <f>IF(AL$2=$A2009,Data!AI301,0)</f>
        <v>0</v>
      </c>
      <c r="AM2009" t="str">
        <f t="shared" si="62"/>
        <v>BA</v>
      </c>
      <c r="AN2009" t="e">
        <f>+INDEX(Validation!$D$4:$D$250,MATCH(Merge!B2009,Validation!$E$4:$E$250,0))</f>
        <v>#N/A</v>
      </c>
      <c r="AO2009" s="172">
        <f t="shared" si="63"/>
        <v>0</v>
      </c>
    </row>
    <row r="2010" spans="1:41" ht="15" x14ac:dyDescent="0.25">
      <c r="A2010">
        <f>Inputs!$H$15</f>
        <v>5</v>
      </c>
      <c r="B2010" t="str">
        <f>Inputs!$D$4</f>
        <v>Select Agency…</v>
      </c>
      <c r="C2010" s="166" t="str">
        <f>Inputs!$I$6</f>
        <v>(insert code)</v>
      </c>
      <c r="D2010" t="str">
        <f>IFERROR(INDEX(Inputs!$I$11:$I$19,MATCH(A2010,Inputs!$H$11:$H$19)),"")</f>
        <v>(insert code)</v>
      </c>
      <c r="E2010" t="s">
        <v>902</v>
      </c>
      <c r="F2010" s="168">
        <f>IF(F$2=$A2010,Data!C302,0)</f>
        <v>0</v>
      </c>
      <c r="G2010" s="168">
        <f>IF(G$2=$A2010,Data!D302,0)</f>
        <v>0</v>
      </c>
      <c r="H2010" s="168">
        <f>IF(H$2=$A2010,Data!E302,0)</f>
        <v>0</v>
      </c>
      <c r="I2010" s="168">
        <f>IF(I$2=$A2010,Data!F302,0)</f>
        <v>0</v>
      </c>
      <c r="J2010" s="168">
        <f>IF(J$2=$A2010,Data!G302,0)</f>
        <v>0</v>
      </c>
      <c r="K2010" s="168">
        <f>IF(K$2=$A2010,Data!H302,0)</f>
        <v>0</v>
      </c>
      <c r="L2010" s="168">
        <f>IF(L$2=$A2010,Data!I302,0)</f>
        <v>0</v>
      </c>
      <c r="M2010" s="168">
        <f>IF(M$2=$A2010,Data!J302,0)</f>
        <v>0</v>
      </c>
      <c r="N2010" s="168">
        <f>IF(N$2=$A2010,Data!K302,0)</f>
        <v>0</v>
      </c>
      <c r="O2010" s="168">
        <f>IF(O$2=$A2010,Data!L302,0)</f>
        <v>0</v>
      </c>
      <c r="P2010" s="168">
        <f>IF(P$2=$A2010,Data!M302,0)</f>
        <v>0</v>
      </c>
      <c r="Q2010" s="168">
        <f>IF(Q$2=$A2010,Data!N302,0)</f>
        <v>0</v>
      </c>
      <c r="R2010" s="169">
        <f>IF(R$2=$A2010,Data!O302,0)</f>
        <v>0</v>
      </c>
      <c r="S2010" s="169">
        <f>IF(S$2=$A2010,Data!P302,0)</f>
        <v>0</v>
      </c>
      <c r="T2010" s="169">
        <f>IF(T$2=$A2010,Data!Q302,0)</f>
        <v>0</v>
      </c>
      <c r="U2010" s="169">
        <f>IF(U$2=$A2010,Data!R302,0)</f>
        <v>0</v>
      </c>
      <c r="V2010" s="169">
        <f>IF(V$2=$A2010,Data!S302,0)</f>
        <v>0</v>
      </c>
      <c r="W2010" s="169">
        <f>IF(W$2=$A2010,Data!T302,0)</f>
        <v>0</v>
      </c>
      <c r="X2010" s="169">
        <f>IF(X$2=$A2010,Data!U302,0)</f>
        <v>0</v>
      </c>
      <c r="Y2010" s="169">
        <f>IF(Y$2=$A2010,Data!V302,0)</f>
        <v>0</v>
      </c>
      <c r="Z2010" s="169">
        <f>IF(Z$2=$A2010,Data!W302,0)</f>
        <v>0</v>
      </c>
      <c r="AA2010" s="169">
        <f>IF(AA$2=$A2010,Data!X302,0)</f>
        <v>0</v>
      </c>
      <c r="AB2010" s="169">
        <f>IF(AB$2=$A2010,Data!Y302,0)</f>
        <v>0</v>
      </c>
      <c r="AC2010" s="169">
        <f>IF(AC$2=$A2010,Data!Z302,0)</f>
        <v>0</v>
      </c>
      <c r="AD2010" s="170">
        <f>IF(AD$2=$A2010,Data!AA302,0)</f>
        <v>0</v>
      </c>
      <c r="AE2010" s="171">
        <f>IF(AE$2=$A2010,Data!AB302,0)</f>
        <v>0</v>
      </c>
      <c r="AF2010" s="170">
        <f>IF(AF$2=$A2010,Data!AC302,0)</f>
        <v>0</v>
      </c>
      <c r="AG2010" s="171">
        <f>IF(AG$2=$A2010,Data!AD302,0)</f>
        <v>0</v>
      </c>
      <c r="AH2010" s="170">
        <f>IF(AH$2=$A2010,Data!AE302,0)</f>
        <v>0</v>
      </c>
      <c r="AI2010" s="171">
        <f>IF(AI$2=$A2010,Data!AF302,0)</f>
        <v>0</v>
      </c>
      <c r="AJ2010" s="170">
        <f>IF(AJ$2=$A2010,Data!AG302,0)</f>
        <v>0</v>
      </c>
      <c r="AK2010" s="171">
        <f>IF(AK$2=$A2010,Data!AH302,0)</f>
        <v>0</v>
      </c>
      <c r="AL2010" s="170">
        <f>IF(AL$2=$A2010,Data!AI302,0)</f>
        <v>0</v>
      </c>
      <c r="AM2010" t="str">
        <f t="shared" si="62"/>
        <v>BA</v>
      </c>
      <c r="AN2010" t="e">
        <f>+INDEX(Validation!$D$4:$D$250,MATCH(Merge!B2010,Validation!$E$4:$E$250,0))</f>
        <v>#N/A</v>
      </c>
      <c r="AO2010" s="172">
        <f t="shared" si="63"/>
        <v>0</v>
      </c>
    </row>
    <row r="2011" spans="1:41" ht="15" x14ac:dyDescent="0.25">
      <c r="A2011">
        <f>Inputs!$H$15</f>
        <v>5</v>
      </c>
      <c r="B2011" t="str">
        <f>Inputs!$D$4</f>
        <v>Select Agency…</v>
      </c>
      <c r="C2011" s="166" t="str">
        <f>Inputs!$I$6</f>
        <v>(insert code)</v>
      </c>
      <c r="D2011" t="str">
        <f>IFERROR(INDEX(Inputs!$I$11:$I$19,MATCH(A2011,Inputs!$H$11:$H$19)),"")</f>
        <v>(insert code)</v>
      </c>
      <c r="E2011" t="s">
        <v>902</v>
      </c>
      <c r="F2011" s="168">
        <f>IF(F$2=$A2011,Data!C303,0)</f>
        <v>0</v>
      </c>
      <c r="G2011" s="168">
        <f>IF(G$2=$A2011,Data!D303,0)</f>
        <v>0</v>
      </c>
      <c r="H2011" s="168">
        <f>IF(H$2=$A2011,Data!E303,0)</f>
        <v>0</v>
      </c>
      <c r="I2011" s="168">
        <f>IF(I$2=$A2011,Data!F303,0)</f>
        <v>0</v>
      </c>
      <c r="J2011" s="168">
        <f>IF(J$2=$A2011,Data!G303,0)</f>
        <v>0</v>
      </c>
      <c r="K2011" s="168">
        <f>IF(K$2=$A2011,Data!H303,0)</f>
        <v>0</v>
      </c>
      <c r="L2011" s="168">
        <f>IF(L$2=$A2011,Data!I303,0)</f>
        <v>0</v>
      </c>
      <c r="M2011" s="168">
        <f>IF(M$2=$A2011,Data!J303,0)</f>
        <v>0</v>
      </c>
      <c r="N2011" s="168">
        <f>IF(N$2=$A2011,Data!K303,0)</f>
        <v>0</v>
      </c>
      <c r="O2011" s="168">
        <f>IF(O$2=$A2011,Data!L303,0)</f>
        <v>0</v>
      </c>
      <c r="P2011" s="168">
        <f>IF(P$2=$A2011,Data!M303,0)</f>
        <v>0</v>
      </c>
      <c r="Q2011" s="168">
        <f>IF(Q$2=$A2011,Data!N303,0)</f>
        <v>0</v>
      </c>
      <c r="R2011" s="169">
        <f>IF(R$2=$A2011,Data!O303,0)</f>
        <v>0</v>
      </c>
      <c r="S2011" s="169">
        <f>IF(S$2=$A2011,Data!P303,0)</f>
        <v>0</v>
      </c>
      <c r="T2011" s="169">
        <f>IF(T$2=$A2011,Data!Q303,0)</f>
        <v>0</v>
      </c>
      <c r="U2011" s="169">
        <f>IF(U$2=$A2011,Data!R303,0)</f>
        <v>0</v>
      </c>
      <c r="V2011" s="169">
        <f>IF(V$2=$A2011,Data!S303,0)</f>
        <v>0</v>
      </c>
      <c r="W2011" s="169">
        <f>IF(W$2=$A2011,Data!T303,0)</f>
        <v>0</v>
      </c>
      <c r="X2011" s="169">
        <f>IF(X$2=$A2011,Data!U303,0)</f>
        <v>0</v>
      </c>
      <c r="Y2011" s="169">
        <f>IF(Y$2=$A2011,Data!V303,0)</f>
        <v>0</v>
      </c>
      <c r="Z2011" s="169">
        <f>IF(Z$2=$A2011,Data!W303,0)</f>
        <v>0</v>
      </c>
      <c r="AA2011" s="169">
        <f>IF(AA$2=$A2011,Data!X303,0)</f>
        <v>0</v>
      </c>
      <c r="AB2011" s="169">
        <f>IF(AB$2=$A2011,Data!Y303,0)</f>
        <v>0</v>
      </c>
      <c r="AC2011" s="169">
        <f>IF(AC$2=$A2011,Data!Z303,0)</f>
        <v>0</v>
      </c>
      <c r="AD2011" s="170">
        <f>IF(AD$2=$A2011,Data!AA303,0)</f>
        <v>0</v>
      </c>
      <c r="AE2011" s="171">
        <f>IF(AE$2=$A2011,Data!AB303,0)</f>
        <v>0</v>
      </c>
      <c r="AF2011" s="170">
        <f>IF(AF$2=$A2011,Data!AC303,0)</f>
        <v>0</v>
      </c>
      <c r="AG2011" s="171">
        <f>IF(AG$2=$A2011,Data!AD303,0)</f>
        <v>0</v>
      </c>
      <c r="AH2011" s="170">
        <f>IF(AH$2=$A2011,Data!AE303,0)</f>
        <v>0</v>
      </c>
      <c r="AI2011" s="171">
        <f>IF(AI$2=$A2011,Data!AF303,0)</f>
        <v>0</v>
      </c>
      <c r="AJ2011" s="170">
        <f>IF(AJ$2=$A2011,Data!AG303,0)</f>
        <v>0</v>
      </c>
      <c r="AK2011" s="171">
        <f>IF(AK$2=$A2011,Data!AH303,0)</f>
        <v>0</v>
      </c>
      <c r="AL2011" s="170">
        <f>IF(AL$2=$A2011,Data!AI303,0)</f>
        <v>0</v>
      </c>
      <c r="AM2011" t="str">
        <f t="shared" si="62"/>
        <v>BA</v>
      </c>
      <c r="AN2011" t="e">
        <f>+INDEX(Validation!$D$4:$D$250,MATCH(Merge!B2011,Validation!$E$4:$E$250,0))</f>
        <v>#N/A</v>
      </c>
      <c r="AO2011" s="172">
        <f t="shared" si="63"/>
        <v>0</v>
      </c>
    </row>
    <row r="2012" spans="1:41" ht="15" x14ac:dyDescent="0.25">
      <c r="A2012">
        <f>Inputs!$H$15</f>
        <v>5</v>
      </c>
      <c r="B2012" t="str">
        <f>Inputs!$D$4</f>
        <v>Select Agency…</v>
      </c>
      <c r="C2012" s="166" t="str">
        <f>Inputs!$I$6</f>
        <v>(insert code)</v>
      </c>
      <c r="D2012" t="str">
        <f>IFERROR(INDEX(Inputs!$I$11:$I$19,MATCH(A2012,Inputs!$H$11:$H$19)),"")</f>
        <v>(insert code)</v>
      </c>
      <c r="E2012" t="s">
        <v>902</v>
      </c>
      <c r="F2012" s="168">
        <f>IF(F$2=$A2012,Data!C304,0)</f>
        <v>0</v>
      </c>
      <c r="G2012" s="168">
        <f>IF(G$2=$A2012,Data!D304,0)</f>
        <v>0</v>
      </c>
      <c r="H2012" s="168">
        <f>IF(H$2=$A2012,Data!E304,0)</f>
        <v>0</v>
      </c>
      <c r="I2012" s="168">
        <f>IF(I$2=$A2012,Data!F304,0)</f>
        <v>0</v>
      </c>
      <c r="J2012" s="168">
        <f>IF(J$2=$A2012,Data!G304,0)</f>
        <v>0</v>
      </c>
      <c r="K2012" s="168">
        <f>IF(K$2=$A2012,Data!H304,0)</f>
        <v>0</v>
      </c>
      <c r="L2012" s="168">
        <f>IF(L$2=$A2012,Data!I304,0)</f>
        <v>0</v>
      </c>
      <c r="M2012" s="168">
        <f>IF(M$2=$A2012,Data!J304,0)</f>
        <v>0</v>
      </c>
      <c r="N2012" s="168">
        <f>IF(N$2=$A2012,Data!K304,0)</f>
        <v>0</v>
      </c>
      <c r="O2012" s="168">
        <f>IF(O$2=$A2012,Data!L304,0)</f>
        <v>0</v>
      </c>
      <c r="P2012" s="168">
        <f>IF(P$2=$A2012,Data!M304,0)</f>
        <v>0</v>
      </c>
      <c r="Q2012" s="168">
        <f>IF(Q$2=$A2012,Data!N304,0)</f>
        <v>0</v>
      </c>
      <c r="R2012" s="169">
        <f>IF(R$2=$A2012,Data!O304,0)</f>
        <v>0</v>
      </c>
      <c r="S2012" s="169">
        <f>IF(S$2=$A2012,Data!P304,0)</f>
        <v>0</v>
      </c>
      <c r="T2012" s="169">
        <f>IF(T$2=$A2012,Data!Q304,0)</f>
        <v>0</v>
      </c>
      <c r="U2012" s="169">
        <f>IF(U$2=$A2012,Data!R304,0)</f>
        <v>0</v>
      </c>
      <c r="V2012" s="169">
        <f>IF(V$2=$A2012,Data!S304,0)</f>
        <v>0</v>
      </c>
      <c r="W2012" s="169">
        <f>IF(W$2=$A2012,Data!T304,0)</f>
        <v>0</v>
      </c>
      <c r="X2012" s="169">
        <f>IF(X$2=$A2012,Data!U304,0)</f>
        <v>0</v>
      </c>
      <c r="Y2012" s="169">
        <f>IF(Y$2=$A2012,Data!V304,0)</f>
        <v>0</v>
      </c>
      <c r="Z2012" s="169">
        <f>IF(Z$2=$A2012,Data!W304,0)</f>
        <v>0</v>
      </c>
      <c r="AA2012" s="169">
        <f>IF(AA$2=$A2012,Data!X304,0)</f>
        <v>0</v>
      </c>
      <c r="AB2012" s="169">
        <f>IF(AB$2=$A2012,Data!Y304,0)</f>
        <v>0</v>
      </c>
      <c r="AC2012" s="169">
        <f>IF(AC$2=$A2012,Data!Z304,0)</f>
        <v>0</v>
      </c>
      <c r="AD2012" s="170">
        <f>IF(AD$2=$A2012,Data!AA304,0)</f>
        <v>0</v>
      </c>
      <c r="AE2012" s="171">
        <f>IF(AE$2=$A2012,Data!AB304,0)</f>
        <v>0</v>
      </c>
      <c r="AF2012" s="170">
        <f>IF(AF$2=$A2012,Data!AC304,0)</f>
        <v>0</v>
      </c>
      <c r="AG2012" s="171">
        <f>IF(AG$2=$A2012,Data!AD304,0)</f>
        <v>0</v>
      </c>
      <c r="AH2012" s="170">
        <f>IF(AH$2=$A2012,Data!AE304,0)</f>
        <v>0</v>
      </c>
      <c r="AI2012" s="171">
        <f>IF(AI$2=$A2012,Data!AF304,0)</f>
        <v>0</v>
      </c>
      <c r="AJ2012" s="170">
        <f>IF(AJ$2=$A2012,Data!AG304,0)</f>
        <v>0</v>
      </c>
      <c r="AK2012" s="171">
        <f>IF(AK$2=$A2012,Data!AH304,0)</f>
        <v>0</v>
      </c>
      <c r="AL2012" s="170">
        <f>IF(AL$2=$A2012,Data!AI304,0)</f>
        <v>0</v>
      </c>
      <c r="AM2012" t="str">
        <f t="shared" si="62"/>
        <v>BA</v>
      </c>
      <c r="AN2012" t="e">
        <f>+INDEX(Validation!$D$4:$D$250,MATCH(Merge!B2012,Validation!$E$4:$E$250,0))</f>
        <v>#N/A</v>
      </c>
      <c r="AO2012" s="172">
        <f t="shared" si="63"/>
        <v>0</v>
      </c>
    </row>
    <row r="2013" spans="1:41" ht="15" x14ac:dyDescent="0.25">
      <c r="A2013">
        <f>Inputs!$H$15</f>
        <v>5</v>
      </c>
      <c r="B2013" t="str">
        <f>Inputs!$D$4</f>
        <v>Select Agency…</v>
      </c>
      <c r="C2013" s="166" t="str">
        <f>Inputs!$I$6</f>
        <v>(insert code)</v>
      </c>
      <c r="D2013" t="str">
        <f>IFERROR(INDEX(Inputs!$I$11:$I$19,MATCH(A2013,Inputs!$H$11:$H$19)),"")</f>
        <v>(insert code)</v>
      </c>
      <c r="E2013" t="s">
        <v>902</v>
      </c>
      <c r="F2013" s="168">
        <f>IF(F$2=$A2013,Data!C305,0)</f>
        <v>0</v>
      </c>
      <c r="G2013" s="168">
        <f>IF(G$2=$A2013,Data!D305,0)</f>
        <v>0</v>
      </c>
      <c r="H2013" s="168">
        <f>IF(H$2=$A2013,Data!E305,0)</f>
        <v>0</v>
      </c>
      <c r="I2013" s="168">
        <f>IF(I$2=$A2013,Data!F305,0)</f>
        <v>0</v>
      </c>
      <c r="J2013" s="168">
        <f>IF(J$2=$A2013,Data!G305,0)</f>
        <v>0</v>
      </c>
      <c r="K2013" s="168">
        <f>IF(K$2=$A2013,Data!H305,0)</f>
        <v>0</v>
      </c>
      <c r="L2013" s="168">
        <f>IF(L$2=$A2013,Data!I305,0)</f>
        <v>0</v>
      </c>
      <c r="M2013" s="168">
        <f>IF(M$2=$A2013,Data!J305,0)</f>
        <v>0</v>
      </c>
      <c r="N2013" s="168">
        <f>IF(N$2=$A2013,Data!K305,0)</f>
        <v>0</v>
      </c>
      <c r="O2013" s="168">
        <f>IF(O$2=$A2013,Data!L305,0)</f>
        <v>0</v>
      </c>
      <c r="P2013" s="168">
        <f>IF(P$2=$A2013,Data!M305,0)</f>
        <v>0</v>
      </c>
      <c r="Q2013" s="168">
        <f>IF(Q$2=$A2013,Data!N305,0)</f>
        <v>0</v>
      </c>
      <c r="R2013" s="169">
        <f>IF(R$2=$A2013,Data!O305,0)</f>
        <v>0</v>
      </c>
      <c r="S2013" s="169">
        <f>IF(S$2=$A2013,Data!P305,0)</f>
        <v>0</v>
      </c>
      <c r="T2013" s="169">
        <f>IF(T$2=$A2013,Data!Q305,0)</f>
        <v>0</v>
      </c>
      <c r="U2013" s="169">
        <f>IF(U$2=$A2013,Data!R305,0)</f>
        <v>0</v>
      </c>
      <c r="V2013" s="169">
        <f>IF(V$2=$A2013,Data!S305,0)</f>
        <v>0</v>
      </c>
      <c r="W2013" s="169">
        <f>IF(W$2=$A2013,Data!T305,0)</f>
        <v>0</v>
      </c>
      <c r="X2013" s="169">
        <f>IF(X$2=$A2013,Data!U305,0)</f>
        <v>0</v>
      </c>
      <c r="Y2013" s="169">
        <f>IF(Y$2=$A2013,Data!V305,0)</f>
        <v>0</v>
      </c>
      <c r="Z2013" s="169">
        <f>IF(Z$2=$A2013,Data!W305,0)</f>
        <v>0</v>
      </c>
      <c r="AA2013" s="169">
        <f>IF(AA$2=$A2013,Data!X305,0)</f>
        <v>0</v>
      </c>
      <c r="AB2013" s="169">
        <f>IF(AB$2=$A2013,Data!Y305,0)</f>
        <v>0</v>
      </c>
      <c r="AC2013" s="169">
        <f>IF(AC$2=$A2013,Data!Z305,0)</f>
        <v>0</v>
      </c>
      <c r="AD2013" s="170">
        <f>IF(AD$2=$A2013,Data!AA305,0)</f>
        <v>0</v>
      </c>
      <c r="AE2013" s="171">
        <f>IF(AE$2=$A2013,Data!AB305,0)</f>
        <v>0</v>
      </c>
      <c r="AF2013" s="170">
        <f>IF(AF$2=$A2013,Data!AC305,0)</f>
        <v>0</v>
      </c>
      <c r="AG2013" s="171">
        <f>IF(AG$2=$A2013,Data!AD305,0)</f>
        <v>0</v>
      </c>
      <c r="AH2013" s="170">
        <f>IF(AH$2=$A2013,Data!AE305,0)</f>
        <v>0</v>
      </c>
      <c r="AI2013" s="171">
        <f>IF(AI$2=$A2013,Data!AF305,0)</f>
        <v>0</v>
      </c>
      <c r="AJ2013" s="170">
        <f>IF(AJ$2=$A2013,Data!AG305,0)</f>
        <v>0</v>
      </c>
      <c r="AK2013" s="171">
        <f>IF(AK$2=$A2013,Data!AH305,0)</f>
        <v>0</v>
      </c>
      <c r="AL2013" s="170">
        <f>IF(AL$2=$A2013,Data!AI305,0)</f>
        <v>0</v>
      </c>
      <c r="AM2013" t="str">
        <f t="shared" si="62"/>
        <v>BA</v>
      </c>
      <c r="AN2013" t="e">
        <f>+INDEX(Validation!$D$4:$D$250,MATCH(Merge!B2013,Validation!$E$4:$E$250,0))</f>
        <v>#N/A</v>
      </c>
      <c r="AO2013" s="172">
        <f t="shared" si="63"/>
        <v>0</v>
      </c>
    </row>
    <row r="2014" spans="1:41" ht="15" x14ac:dyDescent="0.25">
      <c r="A2014">
        <f>Inputs!$H$15</f>
        <v>5</v>
      </c>
      <c r="B2014" t="str">
        <f>Inputs!$D$4</f>
        <v>Select Agency…</v>
      </c>
      <c r="C2014" s="166" t="str">
        <f>Inputs!$I$6</f>
        <v>(insert code)</v>
      </c>
      <c r="D2014" t="str">
        <f>IFERROR(INDEX(Inputs!$I$11:$I$19,MATCH(A2014,Inputs!$H$11:$H$19)),"")</f>
        <v>(insert code)</v>
      </c>
      <c r="E2014" t="s">
        <v>902</v>
      </c>
      <c r="F2014" s="168">
        <f>IF(F$2=$A2014,Data!C306,0)</f>
        <v>0</v>
      </c>
      <c r="G2014" s="168">
        <f>IF(G$2=$A2014,Data!D306,0)</f>
        <v>0</v>
      </c>
      <c r="H2014" s="168">
        <f>IF(H$2=$A2014,Data!E306,0)</f>
        <v>0</v>
      </c>
      <c r="I2014" s="168">
        <f>IF(I$2=$A2014,Data!F306,0)</f>
        <v>0</v>
      </c>
      <c r="J2014" s="168">
        <f>IF(J$2=$A2014,Data!G306,0)</f>
        <v>0</v>
      </c>
      <c r="K2014" s="168">
        <f>IF(K$2=$A2014,Data!H306,0)</f>
        <v>0</v>
      </c>
      <c r="L2014" s="168">
        <f>IF(L$2=$A2014,Data!I306,0)</f>
        <v>0</v>
      </c>
      <c r="M2014" s="168">
        <f>IF(M$2=$A2014,Data!J306,0)</f>
        <v>0</v>
      </c>
      <c r="N2014" s="168">
        <f>IF(N$2=$A2014,Data!K306,0)</f>
        <v>0</v>
      </c>
      <c r="O2014" s="168">
        <f>IF(O$2=$A2014,Data!L306,0)</f>
        <v>0</v>
      </c>
      <c r="P2014" s="168">
        <f>IF(P$2=$A2014,Data!M306,0)</f>
        <v>0</v>
      </c>
      <c r="Q2014" s="168">
        <f>IF(Q$2=$A2014,Data!N306,0)</f>
        <v>0</v>
      </c>
      <c r="R2014" s="169">
        <f>IF(R$2=$A2014,Data!O306,0)</f>
        <v>0</v>
      </c>
      <c r="S2014" s="169">
        <f>IF(S$2=$A2014,Data!P306,0)</f>
        <v>0</v>
      </c>
      <c r="T2014" s="169">
        <f>IF(T$2=$A2014,Data!Q306,0)</f>
        <v>0</v>
      </c>
      <c r="U2014" s="169">
        <f>IF(U$2=$A2014,Data!R306,0)</f>
        <v>0</v>
      </c>
      <c r="V2014" s="169">
        <f>IF(V$2=$A2014,Data!S306,0)</f>
        <v>0</v>
      </c>
      <c r="W2014" s="169">
        <f>IF(W$2=$A2014,Data!T306,0)</f>
        <v>0</v>
      </c>
      <c r="X2014" s="169">
        <f>IF(X$2=$A2014,Data!U306,0)</f>
        <v>0</v>
      </c>
      <c r="Y2014" s="169">
        <f>IF(Y$2=$A2014,Data!V306,0)</f>
        <v>0</v>
      </c>
      <c r="Z2014" s="169">
        <f>IF(Z$2=$A2014,Data!W306,0)</f>
        <v>0</v>
      </c>
      <c r="AA2014" s="169">
        <f>IF(AA$2=$A2014,Data!X306,0)</f>
        <v>0</v>
      </c>
      <c r="AB2014" s="169">
        <f>IF(AB$2=$A2014,Data!Y306,0)</f>
        <v>0</v>
      </c>
      <c r="AC2014" s="169">
        <f>IF(AC$2=$A2014,Data!Z306,0)</f>
        <v>0</v>
      </c>
      <c r="AD2014" s="170">
        <f>IF(AD$2=$A2014,Data!AA306,0)</f>
        <v>0</v>
      </c>
      <c r="AE2014" s="171">
        <f>IF(AE$2=$A2014,Data!AB306,0)</f>
        <v>0</v>
      </c>
      <c r="AF2014" s="170">
        <f>IF(AF$2=$A2014,Data!AC306,0)</f>
        <v>0</v>
      </c>
      <c r="AG2014" s="171">
        <f>IF(AG$2=$A2014,Data!AD306,0)</f>
        <v>0</v>
      </c>
      <c r="AH2014" s="170">
        <f>IF(AH$2=$A2014,Data!AE306,0)</f>
        <v>0</v>
      </c>
      <c r="AI2014" s="171">
        <f>IF(AI$2=$A2014,Data!AF306,0)</f>
        <v>0</v>
      </c>
      <c r="AJ2014" s="170">
        <f>IF(AJ$2=$A2014,Data!AG306,0)</f>
        <v>0</v>
      </c>
      <c r="AK2014" s="171">
        <f>IF(AK$2=$A2014,Data!AH306,0)</f>
        <v>0</v>
      </c>
      <c r="AL2014" s="170">
        <f>IF(AL$2=$A2014,Data!AI306,0)</f>
        <v>0</v>
      </c>
      <c r="AM2014" t="str">
        <f t="shared" si="62"/>
        <v>BA</v>
      </c>
      <c r="AN2014" t="e">
        <f>+INDEX(Validation!$D$4:$D$250,MATCH(Merge!B2014,Validation!$E$4:$E$250,0))</f>
        <v>#N/A</v>
      </c>
      <c r="AO2014" s="172">
        <f t="shared" si="63"/>
        <v>0</v>
      </c>
    </row>
    <row r="2015" spans="1:41" ht="15" x14ac:dyDescent="0.25">
      <c r="A2015">
        <f>Inputs!$H$15</f>
        <v>5</v>
      </c>
      <c r="B2015" t="str">
        <f>Inputs!$D$4</f>
        <v>Select Agency…</v>
      </c>
      <c r="C2015" s="166" t="str">
        <f>Inputs!$I$6</f>
        <v>(insert code)</v>
      </c>
      <c r="D2015" t="str">
        <f>IFERROR(INDEX(Inputs!$I$11:$I$19,MATCH(A2015,Inputs!$H$11:$H$19)),"")</f>
        <v>(insert code)</v>
      </c>
      <c r="E2015" t="s">
        <v>902</v>
      </c>
      <c r="F2015" s="168">
        <f>IF(F$2=$A2015,Data!C307,0)</f>
        <v>0</v>
      </c>
      <c r="G2015" s="168">
        <f>IF(G$2=$A2015,Data!D307,0)</f>
        <v>0</v>
      </c>
      <c r="H2015" s="168">
        <f>IF(H$2=$A2015,Data!E307,0)</f>
        <v>0</v>
      </c>
      <c r="I2015" s="168">
        <f>IF(I$2=$A2015,Data!F307,0)</f>
        <v>0</v>
      </c>
      <c r="J2015" s="168">
        <f>IF(J$2=$A2015,Data!G307,0)</f>
        <v>0</v>
      </c>
      <c r="K2015" s="168">
        <f>IF(K$2=$A2015,Data!H307,0)</f>
        <v>0</v>
      </c>
      <c r="L2015" s="168">
        <f>IF(L$2=$A2015,Data!I307,0)</f>
        <v>0</v>
      </c>
      <c r="M2015" s="168">
        <f>IF(M$2=$A2015,Data!J307,0)</f>
        <v>0</v>
      </c>
      <c r="N2015" s="168">
        <f>IF(N$2=$A2015,Data!K307,0)</f>
        <v>0</v>
      </c>
      <c r="O2015" s="168">
        <f>IF(O$2=$A2015,Data!L307,0)</f>
        <v>0</v>
      </c>
      <c r="P2015" s="168">
        <f>IF(P$2=$A2015,Data!M307,0)</f>
        <v>0</v>
      </c>
      <c r="Q2015" s="168">
        <f>IF(Q$2=$A2015,Data!N307,0)</f>
        <v>0</v>
      </c>
      <c r="R2015" s="169">
        <f>IF(R$2=$A2015,Data!O307,0)</f>
        <v>0</v>
      </c>
      <c r="S2015" s="169">
        <f>IF(S$2=$A2015,Data!P307,0)</f>
        <v>0</v>
      </c>
      <c r="T2015" s="169">
        <f>IF(T$2=$A2015,Data!Q307,0)</f>
        <v>0</v>
      </c>
      <c r="U2015" s="169">
        <f>IF(U$2=$A2015,Data!R307,0)</f>
        <v>0</v>
      </c>
      <c r="V2015" s="169">
        <f>IF(V$2=$A2015,Data!S307,0)</f>
        <v>0</v>
      </c>
      <c r="W2015" s="169">
        <f>IF(W$2=$A2015,Data!T307,0)</f>
        <v>0</v>
      </c>
      <c r="X2015" s="169">
        <f>IF(X$2=$A2015,Data!U307,0)</f>
        <v>0</v>
      </c>
      <c r="Y2015" s="169">
        <f>IF(Y$2=$A2015,Data!V307,0)</f>
        <v>0</v>
      </c>
      <c r="Z2015" s="169">
        <f>IF(Z$2=$A2015,Data!W307,0)</f>
        <v>0</v>
      </c>
      <c r="AA2015" s="169">
        <f>IF(AA$2=$A2015,Data!X307,0)</f>
        <v>0</v>
      </c>
      <c r="AB2015" s="169">
        <f>IF(AB$2=$A2015,Data!Y307,0)</f>
        <v>0</v>
      </c>
      <c r="AC2015" s="169">
        <f>IF(AC$2=$A2015,Data!Z307,0)</f>
        <v>0</v>
      </c>
      <c r="AD2015" s="170">
        <f>IF(AD$2=$A2015,Data!AA307,0)</f>
        <v>0</v>
      </c>
      <c r="AE2015" s="171">
        <f>IF(AE$2=$A2015,Data!AB307,0)</f>
        <v>0</v>
      </c>
      <c r="AF2015" s="170">
        <f>IF(AF$2=$A2015,Data!AC307,0)</f>
        <v>0</v>
      </c>
      <c r="AG2015" s="171">
        <f>IF(AG$2=$A2015,Data!AD307,0)</f>
        <v>0</v>
      </c>
      <c r="AH2015" s="170">
        <f>IF(AH$2=$A2015,Data!AE307,0)</f>
        <v>0</v>
      </c>
      <c r="AI2015" s="171">
        <f>IF(AI$2=$A2015,Data!AF307,0)</f>
        <v>0</v>
      </c>
      <c r="AJ2015" s="170">
        <f>IF(AJ$2=$A2015,Data!AG307,0)</f>
        <v>0</v>
      </c>
      <c r="AK2015" s="171">
        <f>IF(AK$2=$A2015,Data!AH307,0)</f>
        <v>0</v>
      </c>
      <c r="AL2015" s="170">
        <f>IF(AL$2=$A2015,Data!AI307,0)</f>
        <v>0</v>
      </c>
      <c r="AM2015" t="str">
        <f t="shared" si="62"/>
        <v>BA</v>
      </c>
      <c r="AN2015" t="e">
        <f>+INDEX(Validation!$D$4:$D$250,MATCH(Merge!B2015,Validation!$E$4:$E$250,0))</f>
        <v>#N/A</v>
      </c>
      <c r="AO2015" s="172">
        <f t="shared" si="63"/>
        <v>0</v>
      </c>
    </row>
    <row r="2016" spans="1:41" ht="15" x14ac:dyDescent="0.25">
      <c r="A2016">
        <f>Inputs!$H$15</f>
        <v>5</v>
      </c>
      <c r="B2016" t="str">
        <f>Inputs!$D$4</f>
        <v>Select Agency…</v>
      </c>
      <c r="C2016" s="166" t="str">
        <f>Inputs!$I$6</f>
        <v>(insert code)</v>
      </c>
      <c r="D2016" t="str">
        <f>IFERROR(INDEX(Inputs!$I$11:$I$19,MATCH(A2016,Inputs!$H$11:$H$19)),"")</f>
        <v>(insert code)</v>
      </c>
      <c r="E2016" t="s">
        <v>902</v>
      </c>
      <c r="F2016" s="168">
        <f>IF(F$2=$A2016,Data!C308,0)</f>
        <v>0</v>
      </c>
      <c r="G2016" s="168">
        <f>IF(G$2=$A2016,Data!D308,0)</f>
        <v>0</v>
      </c>
      <c r="H2016" s="168">
        <f>IF(H$2=$A2016,Data!E308,0)</f>
        <v>0</v>
      </c>
      <c r="I2016" s="168">
        <f>IF(I$2=$A2016,Data!F308,0)</f>
        <v>0</v>
      </c>
      <c r="J2016" s="168">
        <f>IF(J$2=$A2016,Data!G308,0)</f>
        <v>0</v>
      </c>
      <c r="K2016" s="168">
        <f>IF(K$2=$A2016,Data!H308,0)</f>
        <v>0</v>
      </c>
      <c r="L2016" s="168">
        <f>IF(L$2=$A2016,Data!I308,0)</f>
        <v>0</v>
      </c>
      <c r="M2016" s="168">
        <f>IF(M$2=$A2016,Data!J308,0)</f>
        <v>0</v>
      </c>
      <c r="N2016" s="168">
        <f>IF(N$2=$A2016,Data!K308,0)</f>
        <v>0</v>
      </c>
      <c r="O2016" s="168">
        <f>IF(O$2=$A2016,Data!L308,0)</f>
        <v>0</v>
      </c>
      <c r="P2016" s="168">
        <f>IF(P$2=$A2016,Data!M308,0)</f>
        <v>0</v>
      </c>
      <c r="Q2016" s="168">
        <f>IF(Q$2=$A2016,Data!N308,0)</f>
        <v>0</v>
      </c>
      <c r="R2016" s="169">
        <f>IF(R$2=$A2016,Data!O308,0)</f>
        <v>0</v>
      </c>
      <c r="S2016" s="169">
        <f>IF(S$2=$A2016,Data!P308,0)</f>
        <v>0</v>
      </c>
      <c r="T2016" s="169">
        <f>IF(T$2=$A2016,Data!Q308,0)</f>
        <v>0</v>
      </c>
      <c r="U2016" s="169">
        <f>IF(U$2=$A2016,Data!R308,0)</f>
        <v>0</v>
      </c>
      <c r="V2016" s="169">
        <f>IF(V$2=$A2016,Data!S308,0)</f>
        <v>0</v>
      </c>
      <c r="W2016" s="169">
        <f>IF(W$2=$A2016,Data!T308,0)</f>
        <v>0</v>
      </c>
      <c r="X2016" s="169">
        <f>IF(X$2=$A2016,Data!U308,0)</f>
        <v>0</v>
      </c>
      <c r="Y2016" s="169">
        <f>IF(Y$2=$A2016,Data!V308,0)</f>
        <v>0</v>
      </c>
      <c r="Z2016" s="169">
        <f>IF(Z$2=$A2016,Data!W308,0)</f>
        <v>0</v>
      </c>
      <c r="AA2016" s="169">
        <f>IF(AA$2=$A2016,Data!X308,0)</f>
        <v>0</v>
      </c>
      <c r="AB2016" s="169">
        <f>IF(AB$2=$A2016,Data!Y308,0)</f>
        <v>0</v>
      </c>
      <c r="AC2016" s="169">
        <f>IF(AC$2=$A2016,Data!Z308,0)</f>
        <v>0</v>
      </c>
      <c r="AD2016" s="170">
        <f>IF(AD$2=$A2016,Data!AA308,0)</f>
        <v>0</v>
      </c>
      <c r="AE2016" s="171">
        <f>IF(AE$2=$A2016,Data!AB308,0)</f>
        <v>0</v>
      </c>
      <c r="AF2016" s="170">
        <f>IF(AF$2=$A2016,Data!AC308,0)</f>
        <v>0</v>
      </c>
      <c r="AG2016" s="171">
        <f>IF(AG$2=$A2016,Data!AD308,0)</f>
        <v>0</v>
      </c>
      <c r="AH2016" s="170">
        <f>IF(AH$2=$A2016,Data!AE308,0)</f>
        <v>0</v>
      </c>
      <c r="AI2016" s="171">
        <f>IF(AI$2=$A2016,Data!AF308,0)</f>
        <v>0</v>
      </c>
      <c r="AJ2016" s="170">
        <f>IF(AJ$2=$A2016,Data!AG308,0)</f>
        <v>0</v>
      </c>
      <c r="AK2016" s="171">
        <f>IF(AK$2=$A2016,Data!AH308,0)</f>
        <v>0</v>
      </c>
      <c r="AL2016" s="170">
        <f>IF(AL$2=$A2016,Data!AI308,0)</f>
        <v>0</v>
      </c>
      <c r="AM2016" t="str">
        <f t="shared" si="62"/>
        <v>BA</v>
      </c>
      <c r="AN2016" t="e">
        <f>+INDEX(Validation!$D$4:$D$250,MATCH(Merge!B2016,Validation!$E$4:$E$250,0))</f>
        <v>#N/A</v>
      </c>
      <c r="AO2016" s="172">
        <f t="shared" si="63"/>
        <v>0</v>
      </c>
    </row>
    <row r="2017" spans="1:41" ht="15" x14ac:dyDescent="0.25">
      <c r="A2017">
        <f>Inputs!$H$15</f>
        <v>5</v>
      </c>
      <c r="B2017" t="str">
        <f>Inputs!$D$4</f>
        <v>Select Agency…</v>
      </c>
      <c r="C2017" s="166" t="str">
        <f>Inputs!$I$6</f>
        <v>(insert code)</v>
      </c>
      <c r="D2017" t="str">
        <f>IFERROR(INDEX(Inputs!$I$11:$I$19,MATCH(A2017,Inputs!$H$11:$H$19)),"")</f>
        <v>(insert code)</v>
      </c>
      <c r="E2017" t="s">
        <v>902</v>
      </c>
      <c r="F2017" s="168">
        <f>IF(F$2=$A2017,Data!C309,0)</f>
        <v>0</v>
      </c>
      <c r="G2017" s="168">
        <f>IF(G$2=$A2017,Data!D309,0)</f>
        <v>0</v>
      </c>
      <c r="H2017" s="168">
        <f>IF(H$2=$A2017,Data!E309,0)</f>
        <v>0</v>
      </c>
      <c r="I2017" s="168">
        <f>IF(I$2=$A2017,Data!F309,0)</f>
        <v>0</v>
      </c>
      <c r="J2017" s="168">
        <f>IF(J$2=$A2017,Data!G309,0)</f>
        <v>0</v>
      </c>
      <c r="K2017" s="168">
        <f>IF(K$2=$A2017,Data!H309,0)</f>
        <v>0</v>
      </c>
      <c r="L2017" s="168">
        <f>IF(L$2=$A2017,Data!I309,0)</f>
        <v>0</v>
      </c>
      <c r="M2017" s="168">
        <f>IF(M$2=$A2017,Data!J309,0)</f>
        <v>0</v>
      </c>
      <c r="N2017" s="168">
        <f>IF(N$2=$A2017,Data!K309,0)</f>
        <v>0</v>
      </c>
      <c r="O2017" s="168">
        <f>IF(O$2=$A2017,Data!L309,0)</f>
        <v>0</v>
      </c>
      <c r="P2017" s="168">
        <f>IF(P$2=$A2017,Data!M309,0)</f>
        <v>0</v>
      </c>
      <c r="Q2017" s="168">
        <f>IF(Q$2=$A2017,Data!N309,0)</f>
        <v>0</v>
      </c>
      <c r="R2017" s="169">
        <f>IF(R$2=$A2017,Data!O309,0)</f>
        <v>0</v>
      </c>
      <c r="S2017" s="169">
        <f>IF(S$2=$A2017,Data!P309,0)</f>
        <v>0</v>
      </c>
      <c r="T2017" s="169">
        <f>IF(T$2=$A2017,Data!Q309,0)</f>
        <v>0</v>
      </c>
      <c r="U2017" s="169">
        <f>IF(U$2=$A2017,Data!R309,0)</f>
        <v>0</v>
      </c>
      <c r="V2017" s="169">
        <f>IF(V$2=$A2017,Data!S309,0)</f>
        <v>0</v>
      </c>
      <c r="W2017" s="169">
        <f>IF(W$2=$A2017,Data!T309,0)</f>
        <v>0</v>
      </c>
      <c r="X2017" s="169">
        <f>IF(X$2=$A2017,Data!U309,0)</f>
        <v>0</v>
      </c>
      <c r="Y2017" s="169">
        <f>IF(Y$2=$A2017,Data!V309,0)</f>
        <v>0</v>
      </c>
      <c r="Z2017" s="169">
        <f>IF(Z$2=$A2017,Data!W309,0)</f>
        <v>0</v>
      </c>
      <c r="AA2017" s="169">
        <f>IF(AA$2=$A2017,Data!X309,0)</f>
        <v>0</v>
      </c>
      <c r="AB2017" s="169">
        <f>IF(AB$2=$A2017,Data!Y309,0)</f>
        <v>0</v>
      </c>
      <c r="AC2017" s="169">
        <f>IF(AC$2=$A2017,Data!Z309,0)</f>
        <v>0</v>
      </c>
      <c r="AD2017" s="170">
        <f>IF(AD$2=$A2017,Data!AA309,0)</f>
        <v>0</v>
      </c>
      <c r="AE2017" s="171">
        <f>IF(AE$2=$A2017,Data!AB309,0)</f>
        <v>0</v>
      </c>
      <c r="AF2017" s="170">
        <f>IF(AF$2=$A2017,Data!AC309,0)</f>
        <v>0</v>
      </c>
      <c r="AG2017" s="171">
        <f>IF(AG$2=$A2017,Data!AD309,0)</f>
        <v>0</v>
      </c>
      <c r="AH2017" s="170">
        <f>IF(AH$2=$A2017,Data!AE309,0)</f>
        <v>0</v>
      </c>
      <c r="AI2017" s="171">
        <f>IF(AI$2=$A2017,Data!AF309,0)</f>
        <v>0</v>
      </c>
      <c r="AJ2017" s="170">
        <f>IF(AJ$2=$A2017,Data!AG309,0)</f>
        <v>0</v>
      </c>
      <c r="AK2017" s="171">
        <f>IF(AK$2=$A2017,Data!AH309,0)</f>
        <v>0</v>
      </c>
      <c r="AL2017" s="170">
        <f>IF(AL$2=$A2017,Data!AI309,0)</f>
        <v>0</v>
      </c>
      <c r="AM2017" t="str">
        <f t="shared" si="62"/>
        <v>BA</v>
      </c>
      <c r="AN2017" t="e">
        <f>+INDEX(Validation!$D$4:$D$250,MATCH(Merge!B2017,Validation!$E$4:$E$250,0))</f>
        <v>#N/A</v>
      </c>
      <c r="AO2017" s="172">
        <f t="shared" si="63"/>
        <v>0</v>
      </c>
    </row>
    <row r="2018" spans="1:41" ht="15" x14ac:dyDescent="0.25">
      <c r="A2018">
        <f>Inputs!$H$15</f>
        <v>5</v>
      </c>
      <c r="B2018" t="str">
        <f>Inputs!$D$4</f>
        <v>Select Agency…</v>
      </c>
      <c r="C2018" s="166" t="str">
        <f>Inputs!$I$6</f>
        <v>(insert code)</v>
      </c>
      <c r="D2018" t="str">
        <f>IFERROR(INDEX(Inputs!$I$11:$I$19,MATCH(A2018,Inputs!$H$11:$H$19)),"")</f>
        <v>(insert code)</v>
      </c>
      <c r="E2018" t="s">
        <v>902</v>
      </c>
      <c r="F2018" s="168">
        <f>IF(F$2=$A2018,Data!C310,0)</f>
        <v>0</v>
      </c>
      <c r="G2018" s="168">
        <f>IF(G$2=$A2018,Data!D310,0)</f>
        <v>0</v>
      </c>
      <c r="H2018" s="168">
        <f>IF(H$2=$A2018,Data!E310,0)</f>
        <v>0</v>
      </c>
      <c r="I2018" s="168">
        <f>IF(I$2=$A2018,Data!F310,0)</f>
        <v>0</v>
      </c>
      <c r="J2018" s="168">
        <f>IF(J$2=$A2018,Data!G310,0)</f>
        <v>0</v>
      </c>
      <c r="K2018" s="168">
        <f>IF(K$2=$A2018,Data!H310,0)</f>
        <v>0</v>
      </c>
      <c r="L2018" s="168">
        <f>IF(L$2=$A2018,Data!I310,0)</f>
        <v>0</v>
      </c>
      <c r="M2018" s="168">
        <f>IF(M$2=$A2018,Data!J310,0)</f>
        <v>0</v>
      </c>
      <c r="N2018" s="168">
        <f>IF(N$2=$A2018,Data!K310,0)</f>
        <v>0</v>
      </c>
      <c r="O2018" s="168">
        <f>IF(O$2=$A2018,Data!L310,0)</f>
        <v>0</v>
      </c>
      <c r="P2018" s="168">
        <f>IF(P$2=$A2018,Data!M310,0)</f>
        <v>0</v>
      </c>
      <c r="Q2018" s="168">
        <f>IF(Q$2=$A2018,Data!N310,0)</f>
        <v>0</v>
      </c>
      <c r="R2018" s="169">
        <f>IF(R$2=$A2018,Data!O310,0)</f>
        <v>0</v>
      </c>
      <c r="S2018" s="169">
        <f>IF(S$2=$A2018,Data!P310,0)</f>
        <v>0</v>
      </c>
      <c r="T2018" s="169">
        <f>IF(T$2=$A2018,Data!Q310,0)</f>
        <v>0</v>
      </c>
      <c r="U2018" s="169">
        <f>IF(U$2=$A2018,Data!R310,0)</f>
        <v>0</v>
      </c>
      <c r="V2018" s="169">
        <f>IF(V$2=$A2018,Data!S310,0)</f>
        <v>0</v>
      </c>
      <c r="W2018" s="169">
        <f>IF(W$2=$A2018,Data!T310,0)</f>
        <v>0</v>
      </c>
      <c r="X2018" s="169">
        <f>IF(X$2=$A2018,Data!U310,0)</f>
        <v>0</v>
      </c>
      <c r="Y2018" s="169">
        <f>IF(Y$2=$A2018,Data!V310,0)</f>
        <v>0</v>
      </c>
      <c r="Z2018" s="169">
        <f>IF(Z$2=$A2018,Data!W310,0)</f>
        <v>0</v>
      </c>
      <c r="AA2018" s="169">
        <f>IF(AA$2=$A2018,Data!X310,0)</f>
        <v>0</v>
      </c>
      <c r="AB2018" s="169">
        <f>IF(AB$2=$A2018,Data!Y310,0)</f>
        <v>0</v>
      </c>
      <c r="AC2018" s="169">
        <f>IF(AC$2=$A2018,Data!Z310,0)</f>
        <v>0</v>
      </c>
      <c r="AD2018" s="170">
        <f>IF(AD$2=$A2018,Data!AA310,0)</f>
        <v>0</v>
      </c>
      <c r="AE2018" s="171">
        <f>IF(AE$2=$A2018,Data!AB310,0)</f>
        <v>0</v>
      </c>
      <c r="AF2018" s="170">
        <f>IF(AF$2=$A2018,Data!AC310,0)</f>
        <v>0</v>
      </c>
      <c r="AG2018" s="171">
        <f>IF(AG$2=$A2018,Data!AD310,0)</f>
        <v>0</v>
      </c>
      <c r="AH2018" s="170">
        <f>IF(AH$2=$A2018,Data!AE310,0)</f>
        <v>0</v>
      </c>
      <c r="AI2018" s="171">
        <f>IF(AI$2=$A2018,Data!AF310,0)</f>
        <v>0</v>
      </c>
      <c r="AJ2018" s="170">
        <f>IF(AJ$2=$A2018,Data!AG310,0)</f>
        <v>0</v>
      </c>
      <c r="AK2018" s="171">
        <f>IF(AK$2=$A2018,Data!AH310,0)</f>
        <v>0</v>
      </c>
      <c r="AL2018" s="170">
        <f>IF(AL$2=$A2018,Data!AI310,0)</f>
        <v>0</v>
      </c>
      <c r="AM2018" t="str">
        <f t="shared" si="62"/>
        <v>BA</v>
      </c>
      <c r="AN2018" t="e">
        <f>+INDEX(Validation!$D$4:$D$250,MATCH(Merge!B2018,Validation!$E$4:$E$250,0))</f>
        <v>#N/A</v>
      </c>
      <c r="AO2018" s="172">
        <f t="shared" si="63"/>
        <v>0</v>
      </c>
    </row>
    <row r="2019" spans="1:41" ht="15" x14ac:dyDescent="0.25">
      <c r="A2019">
        <f>Inputs!$H$15</f>
        <v>5</v>
      </c>
      <c r="B2019" t="str">
        <f>Inputs!$D$4</f>
        <v>Select Agency…</v>
      </c>
      <c r="C2019" s="166" t="str">
        <f>Inputs!$I$6</f>
        <v>(insert code)</v>
      </c>
      <c r="D2019" t="str">
        <f>IFERROR(INDEX(Inputs!$I$11:$I$19,MATCH(A2019,Inputs!$H$11:$H$19)),"")</f>
        <v>(insert code)</v>
      </c>
      <c r="E2019" t="s">
        <v>902</v>
      </c>
      <c r="F2019" s="168">
        <f>IF(F$2=$A2019,Data!C311,0)</f>
        <v>0</v>
      </c>
      <c r="G2019" s="168">
        <f>IF(G$2=$A2019,Data!D311,0)</f>
        <v>0</v>
      </c>
      <c r="H2019" s="168">
        <f>IF(H$2=$A2019,Data!E311,0)</f>
        <v>0</v>
      </c>
      <c r="I2019" s="168">
        <f>IF(I$2=$A2019,Data!F311,0)</f>
        <v>0</v>
      </c>
      <c r="J2019" s="168">
        <f>IF(J$2=$A2019,Data!G311,0)</f>
        <v>0</v>
      </c>
      <c r="K2019" s="168">
        <f>IF(K$2=$A2019,Data!H311,0)</f>
        <v>0</v>
      </c>
      <c r="L2019" s="168">
        <f>IF(L$2=$A2019,Data!I311,0)</f>
        <v>0</v>
      </c>
      <c r="M2019" s="168">
        <f>IF(M$2=$A2019,Data!J311,0)</f>
        <v>0</v>
      </c>
      <c r="N2019" s="168">
        <f>IF(N$2=$A2019,Data!K311,0)</f>
        <v>0</v>
      </c>
      <c r="O2019" s="168">
        <f>IF(O$2=$A2019,Data!L311,0)</f>
        <v>0</v>
      </c>
      <c r="P2019" s="168">
        <f>IF(P$2=$A2019,Data!M311,0)</f>
        <v>0</v>
      </c>
      <c r="Q2019" s="168">
        <f>IF(Q$2=$A2019,Data!N311,0)</f>
        <v>0</v>
      </c>
      <c r="R2019" s="169">
        <f>IF(R$2=$A2019,Data!O311,0)</f>
        <v>0</v>
      </c>
      <c r="S2019" s="169">
        <f>IF(S$2=$A2019,Data!P311,0)</f>
        <v>0</v>
      </c>
      <c r="T2019" s="169">
        <f>IF(T$2=$A2019,Data!Q311,0)</f>
        <v>0</v>
      </c>
      <c r="U2019" s="169">
        <f>IF(U$2=$A2019,Data!R311,0)</f>
        <v>0</v>
      </c>
      <c r="V2019" s="169">
        <f>IF(V$2=$A2019,Data!S311,0)</f>
        <v>0</v>
      </c>
      <c r="W2019" s="169">
        <f>IF(W$2=$A2019,Data!T311,0)</f>
        <v>0</v>
      </c>
      <c r="X2019" s="169">
        <f>IF(X$2=$A2019,Data!U311,0)</f>
        <v>0</v>
      </c>
      <c r="Y2019" s="169">
        <f>IF(Y$2=$A2019,Data!V311,0)</f>
        <v>0</v>
      </c>
      <c r="Z2019" s="169">
        <f>IF(Z$2=$A2019,Data!W311,0)</f>
        <v>0</v>
      </c>
      <c r="AA2019" s="169">
        <f>IF(AA$2=$A2019,Data!X311,0)</f>
        <v>0</v>
      </c>
      <c r="AB2019" s="169">
        <f>IF(AB$2=$A2019,Data!Y311,0)</f>
        <v>0</v>
      </c>
      <c r="AC2019" s="169">
        <f>IF(AC$2=$A2019,Data!Z311,0)</f>
        <v>0</v>
      </c>
      <c r="AD2019" s="170">
        <f>IF(AD$2=$A2019,Data!AA311,0)</f>
        <v>0</v>
      </c>
      <c r="AE2019" s="171">
        <f>IF(AE$2=$A2019,Data!AB311,0)</f>
        <v>0</v>
      </c>
      <c r="AF2019" s="170">
        <f>IF(AF$2=$A2019,Data!AC311,0)</f>
        <v>0</v>
      </c>
      <c r="AG2019" s="171">
        <f>IF(AG$2=$A2019,Data!AD311,0)</f>
        <v>0</v>
      </c>
      <c r="AH2019" s="170">
        <f>IF(AH$2=$A2019,Data!AE311,0)</f>
        <v>0</v>
      </c>
      <c r="AI2019" s="171">
        <f>IF(AI$2=$A2019,Data!AF311,0)</f>
        <v>0</v>
      </c>
      <c r="AJ2019" s="170">
        <f>IF(AJ$2=$A2019,Data!AG311,0)</f>
        <v>0</v>
      </c>
      <c r="AK2019" s="171">
        <f>IF(AK$2=$A2019,Data!AH311,0)</f>
        <v>0</v>
      </c>
      <c r="AL2019" s="170">
        <f>IF(AL$2=$A2019,Data!AI311,0)</f>
        <v>0</v>
      </c>
      <c r="AM2019" t="str">
        <f t="shared" si="62"/>
        <v>BA</v>
      </c>
      <c r="AN2019" t="e">
        <f>+INDEX(Validation!$D$4:$D$250,MATCH(Merge!B2019,Validation!$E$4:$E$250,0))</f>
        <v>#N/A</v>
      </c>
      <c r="AO2019" s="172">
        <f t="shared" si="63"/>
        <v>0</v>
      </c>
    </row>
    <row r="2020" spans="1:41" ht="15" x14ac:dyDescent="0.25">
      <c r="A2020">
        <f>Inputs!$H$15</f>
        <v>5</v>
      </c>
      <c r="B2020" t="str">
        <f>Inputs!$D$4</f>
        <v>Select Agency…</v>
      </c>
      <c r="C2020" s="166" t="str">
        <f>Inputs!$I$6</f>
        <v>(insert code)</v>
      </c>
      <c r="D2020" t="str">
        <f>IFERROR(INDEX(Inputs!$I$11:$I$19,MATCH(A2020,Inputs!$H$11:$H$19)),"")</f>
        <v>(insert code)</v>
      </c>
      <c r="E2020" t="s">
        <v>902</v>
      </c>
      <c r="F2020" s="168">
        <f>IF(F$2=$A2020,Data!C312,0)</f>
        <v>0</v>
      </c>
      <c r="G2020" s="168">
        <f>IF(G$2=$A2020,Data!D312,0)</f>
        <v>0</v>
      </c>
      <c r="H2020" s="168">
        <f>IF(H$2=$A2020,Data!E312,0)</f>
        <v>0</v>
      </c>
      <c r="I2020" s="168">
        <f>IF(I$2=$A2020,Data!F312,0)</f>
        <v>0</v>
      </c>
      <c r="J2020" s="168">
        <f>IF(J$2=$A2020,Data!G312,0)</f>
        <v>0</v>
      </c>
      <c r="K2020" s="168">
        <f>IF(K$2=$A2020,Data!H312,0)</f>
        <v>0</v>
      </c>
      <c r="L2020" s="168">
        <f>IF(L$2=$A2020,Data!I312,0)</f>
        <v>0</v>
      </c>
      <c r="M2020" s="168">
        <f>IF(M$2=$A2020,Data!J312,0)</f>
        <v>0</v>
      </c>
      <c r="N2020" s="168">
        <f>IF(N$2=$A2020,Data!K312,0)</f>
        <v>0</v>
      </c>
      <c r="O2020" s="168">
        <f>IF(O$2=$A2020,Data!L312,0)</f>
        <v>0</v>
      </c>
      <c r="P2020" s="168">
        <f>IF(P$2=$A2020,Data!M312,0)</f>
        <v>0</v>
      </c>
      <c r="Q2020" s="168">
        <f>IF(Q$2=$A2020,Data!N312,0)</f>
        <v>0</v>
      </c>
      <c r="R2020" s="169">
        <f>IF(R$2=$A2020,Data!O312,0)</f>
        <v>0</v>
      </c>
      <c r="S2020" s="169">
        <f>IF(S$2=$A2020,Data!P312,0)</f>
        <v>0</v>
      </c>
      <c r="T2020" s="169">
        <f>IF(T$2=$A2020,Data!Q312,0)</f>
        <v>0</v>
      </c>
      <c r="U2020" s="169">
        <f>IF(U$2=$A2020,Data!R312,0)</f>
        <v>0</v>
      </c>
      <c r="V2020" s="169">
        <f>IF(V$2=$A2020,Data!S312,0)</f>
        <v>0</v>
      </c>
      <c r="W2020" s="169">
        <f>IF(W$2=$A2020,Data!T312,0)</f>
        <v>0</v>
      </c>
      <c r="X2020" s="169">
        <f>IF(X$2=$A2020,Data!U312,0)</f>
        <v>0</v>
      </c>
      <c r="Y2020" s="169">
        <f>IF(Y$2=$A2020,Data!V312,0)</f>
        <v>0</v>
      </c>
      <c r="Z2020" s="169">
        <f>IF(Z$2=$A2020,Data!W312,0)</f>
        <v>0</v>
      </c>
      <c r="AA2020" s="169">
        <f>IF(AA$2=$A2020,Data!X312,0)</f>
        <v>0</v>
      </c>
      <c r="AB2020" s="169">
        <f>IF(AB$2=$A2020,Data!Y312,0)</f>
        <v>0</v>
      </c>
      <c r="AC2020" s="169">
        <f>IF(AC$2=$A2020,Data!Z312,0)</f>
        <v>0</v>
      </c>
      <c r="AD2020" s="170">
        <f>IF(AD$2=$A2020,Data!AA312,0)</f>
        <v>0</v>
      </c>
      <c r="AE2020" s="171">
        <f>IF(AE$2=$A2020,Data!AB312,0)</f>
        <v>0</v>
      </c>
      <c r="AF2020" s="170">
        <f>IF(AF$2=$A2020,Data!AC312,0)</f>
        <v>0</v>
      </c>
      <c r="AG2020" s="171">
        <f>IF(AG$2=$A2020,Data!AD312,0)</f>
        <v>0</v>
      </c>
      <c r="AH2020" s="170">
        <f>IF(AH$2=$A2020,Data!AE312,0)</f>
        <v>0</v>
      </c>
      <c r="AI2020" s="171">
        <f>IF(AI$2=$A2020,Data!AF312,0)</f>
        <v>0</v>
      </c>
      <c r="AJ2020" s="170">
        <f>IF(AJ$2=$A2020,Data!AG312,0)</f>
        <v>0</v>
      </c>
      <c r="AK2020" s="171">
        <f>IF(AK$2=$A2020,Data!AH312,0)</f>
        <v>0</v>
      </c>
      <c r="AL2020" s="170">
        <f>IF(AL$2=$A2020,Data!AI312,0)</f>
        <v>0</v>
      </c>
      <c r="AM2020" t="str">
        <f t="shared" si="62"/>
        <v>BA</v>
      </c>
      <c r="AN2020" t="e">
        <f>+INDEX(Validation!$D$4:$D$250,MATCH(Merge!B2020,Validation!$E$4:$E$250,0))</f>
        <v>#N/A</v>
      </c>
      <c r="AO2020" s="172">
        <f t="shared" si="63"/>
        <v>0</v>
      </c>
    </row>
    <row r="2021" spans="1:41" ht="15" x14ac:dyDescent="0.25">
      <c r="A2021">
        <f>Inputs!$H$15</f>
        <v>5</v>
      </c>
      <c r="B2021" t="str">
        <f>Inputs!$D$4</f>
        <v>Select Agency…</v>
      </c>
      <c r="C2021" s="166" t="str">
        <f>Inputs!$I$6</f>
        <v>(insert code)</v>
      </c>
      <c r="D2021" t="str">
        <f>IFERROR(INDEX(Inputs!$I$11:$I$19,MATCH(A2021,Inputs!$H$11:$H$19)),"")</f>
        <v>(insert code)</v>
      </c>
      <c r="E2021" t="s">
        <v>902</v>
      </c>
      <c r="F2021" s="168">
        <f>IF(F$2=$A2021,Data!C313,0)</f>
        <v>0</v>
      </c>
      <c r="G2021" s="168">
        <f>IF(G$2=$A2021,Data!D313,0)</f>
        <v>0</v>
      </c>
      <c r="H2021" s="168">
        <f>IF(H$2=$A2021,Data!E313,0)</f>
        <v>0</v>
      </c>
      <c r="I2021" s="168">
        <f>IF(I$2=$A2021,Data!F313,0)</f>
        <v>0</v>
      </c>
      <c r="J2021" s="168">
        <f>IF(J$2=$A2021,Data!G313,0)</f>
        <v>0</v>
      </c>
      <c r="K2021" s="168">
        <f>IF(K$2=$A2021,Data!H313,0)</f>
        <v>0</v>
      </c>
      <c r="L2021" s="168">
        <f>IF(L$2=$A2021,Data!I313,0)</f>
        <v>0</v>
      </c>
      <c r="M2021" s="168">
        <f>IF(M$2=$A2021,Data!J313,0)</f>
        <v>0</v>
      </c>
      <c r="N2021" s="168">
        <f>IF(N$2=$A2021,Data!K313,0)</f>
        <v>0</v>
      </c>
      <c r="O2021" s="168">
        <f>IF(O$2=$A2021,Data!L313,0)</f>
        <v>0</v>
      </c>
      <c r="P2021" s="168">
        <f>IF(P$2=$A2021,Data!M313,0)</f>
        <v>0</v>
      </c>
      <c r="Q2021" s="168">
        <f>IF(Q$2=$A2021,Data!N313,0)</f>
        <v>0</v>
      </c>
      <c r="R2021" s="169">
        <f>IF(R$2=$A2021,Data!O313,0)</f>
        <v>0</v>
      </c>
      <c r="S2021" s="169">
        <f>IF(S$2=$A2021,Data!P313,0)</f>
        <v>0</v>
      </c>
      <c r="T2021" s="169">
        <f>IF(T$2=$A2021,Data!Q313,0)</f>
        <v>0</v>
      </c>
      <c r="U2021" s="169">
        <f>IF(U$2=$A2021,Data!R313,0)</f>
        <v>0</v>
      </c>
      <c r="V2021" s="169">
        <f>IF(V$2=$A2021,Data!S313,0)</f>
        <v>0</v>
      </c>
      <c r="W2021" s="169">
        <f>IF(W$2=$A2021,Data!T313,0)</f>
        <v>0</v>
      </c>
      <c r="X2021" s="169">
        <f>IF(X$2=$A2021,Data!U313,0)</f>
        <v>0</v>
      </c>
      <c r="Y2021" s="169">
        <f>IF(Y$2=$A2021,Data!V313,0)</f>
        <v>0</v>
      </c>
      <c r="Z2021" s="169">
        <f>IF(Z$2=$A2021,Data!W313,0)</f>
        <v>0</v>
      </c>
      <c r="AA2021" s="169">
        <f>IF(AA$2=$A2021,Data!X313,0)</f>
        <v>0</v>
      </c>
      <c r="AB2021" s="169">
        <f>IF(AB$2=$A2021,Data!Y313,0)</f>
        <v>0</v>
      </c>
      <c r="AC2021" s="169">
        <f>IF(AC$2=$A2021,Data!Z313,0)</f>
        <v>0</v>
      </c>
      <c r="AD2021" s="170">
        <f>IF(AD$2=$A2021,Data!AA313,0)</f>
        <v>0</v>
      </c>
      <c r="AE2021" s="171">
        <f>IF(AE$2=$A2021,Data!AB313,0)</f>
        <v>0</v>
      </c>
      <c r="AF2021" s="170">
        <f>IF(AF$2=$A2021,Data!AC313,0)</f>
        <v>0</v>
      </c>
      <c r="AG2021" s="171">
        <f>IF(AG$2=$A2021,Data!AD313,0)</f>
        <v>0</v>
      </c>
      <c r="AH2021" s="170">
        <f>IF(AH$2=$A2021,Data!AE313,0)</f>
        <v>0</v>
      </c>
      <c r="AI2021" s="171">
        <f>IF(AI$2=$A2021,Data!AF313,0)</f>
        <v>0</v>
      </c>
      <c r="AJ2021" s="170">
        <f>IF(AJ$2=$A2021,Data!AG313,0)</f>
        <v>0</v>
      </c>
      <c r="AK2021" s="171">
        <f>IF(AK$2=$A2021,Data!AH313,0)</f>
        <v>0</v>
      </c>
      <c r="AL2021" s="170">
        <f>IF(AL$2=$A2021,Data!AI313,0)</f>
        <v>0</v>
      </c>
      <c r="AM2021" t="str">
        <f t="shared" si="62"/>
        <v>BA</v>
      </c>
      <c r="AN2021" t="e">
        <f>+INDEX(Validation!$D$4:$D$250,MATCH(Merge!B2021,Validation!$E$4:$E$250,0))</f>
        <v>#N/A</v>
      </c>
      <c r="AO2021" s="172">
        <f t="shared" si="63"/>
        <v>0</v>
      </c>
    </row>
    <row r="2022" spans="1:41" ht="15" x14ac:dyDescent="0.25">
      <c r="A2022">
        <f>Inputs!$H$15</f>
        <v>5</v>
      </c>
      <c r="B2022" t="str">
        <f>Inputs!$D$4</f>
        <v>Select Agency…</v>
      </c>
      <c r="C2022" s="166" t="str">
        <f>Inputs!$I$6</f>
        <v>(insert code)</v>
      </c>
      <c r="D2022" t="str">
        <f>IFERROR(INDEX(Inputs!$I$11:$I$19,MATCH(A2022,Inputs!$H$11:$H$19)),"")</f>
        <v>(insert code)</v>
      </c>
      <c r="E2022" t="s">
        <v>902</v>
      </c>
      <c r="F2022" s="168">
        <f>IF(F$2=$A2022,Data!C314,0)</f>
        <v>0</v>
      </c>
      <c r="G2022" s="168">
        <f>IF(G$2=$A2022,Data!D314,0)</f>
        <v>0</v>
      </c>
      <c r="H2022" s="168">
        <f>IF(H$2=$A2022,Data!E314,0)</f>
        <v>0</v>
      </c>
      <c r="I2022" s="168">
        <f>IF(I$2=$A2022,Data!F314,0)</f>
        <v>0</v>
      </c>
      <c r="J2022" s="168">
        <f>IF(J$2=$A2022,Data!G314,0)</f>
        <v>0</v>
      </c>
      <c r="K2022" s="168">
        <f>IF(K$2=$A2022,Data!H314,0)</f>
        <v>0</v>
      </c>
      <c r="L2022" s="168">
        <f>IF(L$2=$A2022,Data!I314,0)</f>
        <v>0</v>
      </c>
      <c r="M2022" s="168">
        <f>IF(M$2=$A2022,Data!J314,0)</f>
        <v>0</v>
      </c>
      <c r="N2022" s="168">
        <f>IF(N$2=$A2022,Data!K314,0)</f>
        <v>0</v>
      </c>
      <c r="O2022" s="168">
        <f>IF(O$2=$A2022,Data!L314,0)</f>
        <v>0</v>
      </c>
      <c r="P2022" s="168">
        <f>IF(P$2=$A2022,Data!M314,0)</f>
        <v>0</v>
      </c>
      <c r="Q2022" s="168">
        <f>IF(Q$2=$A2022,Data!N314,0)</f>
        <v>0</v>
      </c>
      <c r="R2022" s="169">
        <f>IF(R$2=$A2022,Data!O314,0)</f>
        <v>0</v>
      </c>
      <c r="S2022" s="169">
        <f>IF(S$2=$A2022,Data!P314,0)</f>
        <v>0</v>
      </c>
      <c r="T2022" s="169">
        <f>IF(T$2=$A2022,Data!Q314,0)</f>
        <v>0</v>
      </c>
      <c r="U2022" s="169">
        <f>IF(U$2=$A2022,Data!R314,0)</f>
        <v>0</v>
      </c>
      <c r="V2022" s="169">
        <f>IF(V$2=$A2022,Data!S314,0)</f>
        <v>0</v>
      </c>
      <c r="W2022" s="169">
        <f>IF(W$2=$A2022,Data!T314,0)</f>
        <v>0</v>
      </c>
      <c r="X2022" s="169">
        <f>IF(X$2=$A2022,Data!U314,0)</f>
        <v>0</v>
      </c>
      <c r="Y2022" s="169">
        <f>IF(Y$2=$A2022,Data!V314,0)</f>
        <v>0</v>
      </c>
      <c r="Z2022" s="169">
        <f>IF(Z$2=$A2022,Data!W314,0)</f>
        <v>0</v>
      </c>
      <c r="AA2022" s="169">
        <f>IF(AA$2=$A2022,Data!X314,0)</f>
        <v>0</v>
      </c>
      <c r="AB2022" s="169">
        <f>IF(AB$2=$A2022,Data!Y314,0)</f>
        <v>0</v>
      </c>
      <c r="AC2022" s="169">
        <f>IF(AC$2=$A2022,Data!Z314,0)</f>
        <v>0</v>
      </c>
      <c r="AD2022" s="170">
        <f>IF(AD$2=$A2022,Data!AA314,0)</f>
        <v>0</v>
      </c>
      <c r="AE2022" s="171">
        <f>IF(AE$2=$A2022,Data!AB314,0)</f>
        <v>0</v>
      </c>
      <c r="AF2022" s="170">
        <f>IF(AF$2=$A2022,Data!AC314,0)</f>
        <v>0</v>
      </c>
      <c r="AG2022" s="171">
        <f>IF(AG$2=$A2022,Data!AD314,0)</f>
        <v>0</v>
      </c>
      <c r="AH2022" s="170">
        <f>IF(AH$2=$A2022,Data!AE314,0)</f>
        <v>0</v>
      </c>
      <c r="AI2022" s="171">
        <f>IF(AI$2=$A2022,Data!AF314,0)</f>
        <v>0</v>
      </c>
      <c r="AJ2022" s="170">
        <f>IF(AJ$2=$A2022,Data!AG314,0)</f>
        <v>0</v>
      </c>
      <c r="AK2022" s="171">
        <f>IF(AK$2=$A2022,Data!AH314,0)</f>
        <v>0</v>
      </c>
      <c r="AL2022" s="170">
        <f>IF(AL$2=$A2022,Data!AI314,0)</f>
        <v>0</v>
      </c>
      <c r="AM2022" t="str">
        <f t="shared" si="62"/>
        <v>BA</v>
      </c>
      <c r="AN2022" t="e">
        <f>+INDEX(Validation!$D$4:$D$250,MATCH(Merge!B2022,Validation!$E$4:$E$250,0))</f>
        <v>#N/A</v>
      </c>
      <c r="AO2022" s="172">
        <f t="shared" si="63"/>
        <v>0</v>
      </c>
    </row>
    <row r="2023" spans="1:41" ht="15" x14ac:dyDescent="0.25">
      <c r="A2023">
        <f>Inputs!$H$15</f>
        <v>5</v>
      </c>
      <c r="B2023" t="str">
        <f>Inputs!$D$4</f>
        <v>Select Agency…</v>
      </c>
      <c r="C2023" s="166" t="str">
        <f>Inputs!$I$6</f>
        <v>(insert code)</v>
      </c>
      <c r="D2023" t="str">
        <f>IFERROR(INDEX(Inputs!$I$11:$I$19,MATCH(A2023,Inputs!$H$11:$H$19)),"")</f>
        <v>(insert code)</v>
      </c>
      <c r="E2023" t="s">
        <v>902</v>
      </c>
      <c r="F2023" s="168">
        <f>IF(F$2=$A2023,Data!C315,0)</f>
        <v>0</v>
      </c>
      <c r="G2023" s="168">
        <f>IF(G$2=$A2023,Data!D315,0)</f>
        <v>0</v>
      </c>
      <c r="H2023" s="168">
        <f>IF(H$2=$A2023,Data!E315,0)</f>
        <v>0</v>
      </c>
      <c r="I2023" s="168">
        <f>IF(I$2=$A2023,Data!F315,0)</f>
        <v>0</v>
      </c>
      <c r="J2023" s="168">
        <f>IF(J$2=$A2023,Data!G315,0)</f>
        <v>0</v>
      </c>
      <c r="K2023" s="168">
        <f>IF(K$2=$A2023,Data!H315,0)</f>
        <v>0</v>
      </c>
      <c r="L2023" s="168">
        <f>IF(L$2=$A2023,Data!I315,0)</f>
        <v>0</v>
      </c>
      <c r="M2023" s="168">
        <f>IF(M$2=$A2023,Data!J315,0)</f>
        <v>0</v>
      </c>
      <c r="N2023" s="168">
        <f>IF(N$2=$A2023,Data!K315,0)</f>
        <v>0</v>
      </c>
      <c r="O2023" s="168">
        <f>IF(O$2=$A2023,Data!L315,0)</f>
        <v>0</v>
      </c>
      <c r="P2023" s="168">
        <f>IF(P$2=$A2023,Data!M315,0)</f>
        <v>0</v>
      </c>
      <c r="Q2023" s="168">
        <f>IF(Q$2=$A2023,Data!N315,0)</f>
        <v>0</v>
      </c>
      <c r="R2023" s="169">
        <f>IF(R$2=$A2023,Data!O315,0)</f>
        <v>0</v>
      </c>
      <c r="S2023" s="169">
        <f>IF(S$2=$A2023,Data!P315,0)</f>
        <v>0</v>
      </c>
      <c r="T2023" s="169">
        <f>IF(T$2=$A2023,Data!Q315,0)</f>
        <v>0</v>
      </c>
      <c r="U2023" s="169">
        <f>IF(U$2=$A2023,Data!R315,0)</f>
        <v>0</v>
      </c>
      <c r="V2023" s="169">
        <f>IF(V$2=$A2023,Data!S315,0)</f>
        <v>0</v>
      </c>
      <c r="W2023" s="169">
        <f>IF(W$2=$A2023,Data!T315,0)</f>
        <v>0</v>
      </c>
      <c r="X2023" s="169">
        <f>IF(X$2=$A2023,Data!U315,0)</f>
        <v>0</v>
      </c>
      <c r="Y2023" s="169">
        <f>IF(Y$2=$A2023,Data!V315,0)</f>
        <v>0</v>
      </c>
      <c r="Z2023" s="169">
        <f>IF(Z$2=$A2023,Data!W315,0)</f>
        <v>0</v>
      </c>
      <c r="AA2023" s="169">
        <f>IF(AA$2=$A2023,Data!X315,0)</f>
        <v>0</v>
      </c>
      <c r="AB2023" s="169">
        <f>IF(AB$2=$A2023,Data!Y315,0)</f>
        <v>0</v>
      </c>
      <c r="AC2023" s="169">
        <f>IF(AC$2=$A2023,Data!Z315,0)</f>
        <v>0</v>
      </c>
      <c r="AD2023" s="170">
        <f>IF(AD$2=$A2023,Data!AA315,0)</f>
        <v>0</v>
      </c>
      <c r="AE2023" s="171">
        <f>IF(AE$2=$A2023,Data!AB315,0)</f>
        <v>0</v>
      </c>
      <c r="AF2023" s="170">
        <f>IF(AF$2=$A2023,Data!AC315,0)</f>
        <v>0</v>
      </c>
      <c r="AG2023" s="171">
        <f>IF(AG$2=$A2023,Data!AD315,0)</f>
        <v>0</v>
      </c>
      <c r="AH2023" s="170">
        <f>IF(AH$2=$A2023,Data!AE315,0)</f>
        <v>0</v>
      </c>
      <c r="AI2023" s="171">
        <f>IF(AI$2=$A2023,Data!AF315,0)</f>
        <v>0</v>
      </c>
      <c r="AJ2023" s="170">
        <f>IF(AJ$2=$A2023,Data!AG315,0)</f>
        <v>0</v>
      </c>
      <c r="AK2023" s="171">
        <f>IF(AK$2=$A2023,Data!AH315,0)</f>
        <v>0</v>
      </c>
      <c r="AL2023" s="170">
        <f>IF(AL$2=$A2023,Data!AI315,0)</f>
        <v>0</v>
      </c>
      <c r="AM2023" t="str">
        <f t="shared" si="62"/>
        <v>BA</v>
      </c>
      <c r="AN2023" t="e">
        <f>+INDEX(Validation!$D$4:$D$250,MATCH(Merge!B2023,Validation!$E$4:$E$250,0))</f>
        <v>#N/A</v>
      </c>
      <c r="AO2023" s="172">
        <f t="shared" si="63"/>
        <v>0</v>
      </c>
    </row>
    <row r="2024" spans="1:41" ht="15" x14ac:dyDescent="0.25">
      <c r="A2024">
        <f>Inputs!$H$15</f>
        <v>5</v>
      </c>
      <c r="B2024" t="str">
        <f>Inputs!$D$4</f>
        <v>Select Agency…</v>
      </c>
      <c r="C2024" s="166" t="str">
        <f>Inputs!$I$6</f>
        <v>(insert code)</v>
      </c>
      <c r="D2024" t="str">
        <f>IFERROR(INDEX(Inputs!$I$11:$I$19,MATCH(A2024,Inputs!$H$11:$H$19)),"")</f>
        <v>(insert code)</v>
      </c>
      <c r="E2024" t="s">
        <v>902</v>
      </c>
      <c r="F2024" s="168">
        <f>IF(F$2=$A2024,Data!C316,0)</f>
        <v>0</v>
      </c>
      <c r="G2024" s="168">
        <f>IF(G$2=$A2024,Data!D316,0)</f>
        <v>0</v>
      </c>
      <c r="H2024" s="168">
        <f>IF(H$2=$A2024,Data!E316,0)</f>
        <v>0</v>
      </c>
      <c r="I2024" s="168">
        <f>IF(I$2=$A2024,Data!F316,0)</f>
        <v>0</v>
      </c>
      <c r="J2024" s="168">
        <f>IF(J$2=$A2024,Data!G316,0)</f>
        <v>0</v>
      </c>
      <c r="K2024" s="168">
        <f>IF(K$2=$A2024,Data!H316,0)</f>
        <v>0</v>
      </c>
      <c r="L2024" s="168">
        <f>IF(L$2=$A2024,Data!I316,0)</f>
        <v>0</v>
      </c>
      <c r="M2024" s="168">
        <f>IF(M$2=$A2024,Data!J316,0)</f>
        <v>0</v>
      </c>
      <c r="N2024" s="168">
        <f>IF(N$2=$A2024,Data!K316,0)</f>
        <v>0</v>
      </c>
      <c r="O2024" s="168">
        <f>IF(O$2=$A2024,Data!L316,0)</f>
        <v>0</v>
      </c>
      <c r="P2024" s="168">
        <f>IF(P$2=$A2024,Data!M316,0)</f>
        <v>0</v>
      </c>
      <c r="Q2024" s="168">
        <f>IF(Q$2=$A2024,Data!N316,0)</f>
        <v>0</v>
      </c>
      <c r="R2024" s="169">
        <f>IF(R$2=$A2024,Data!O316,0)</f>
        <v>0</v>
      </c>
      <c r="S2024" s="169">
        <f>IF(S$2=$A2024,Data!P316,0)</f>
        <v>0</v>
      </c>
      <c r="T2024" s="169">
        <f>IF(T$2=$A2024,Data!Q316,0)</f>
        <v>0</v>
      </c>
      <c r="U2024" s="169">
        <f>IF(U$2=$A2024,Data!R316,0)</f>
        <v>0</v>
      </c>
      <c r="V2024" s="169">
        <f>IF(V$2=$A2024,Data!S316,0)</f>
        <v>0</v>
      </c>
      <c r="W2024" s="169">
        <f>IF(W$2=$A2024,Data!T316,0)</f>
        <v>0</v>
      </c>
      <c r="X2024" s="169">
        <f>IF(X$2=$A2024,Data!U316,0)</f>
        <v>0</v>
      </c>
      <c r="Y2024" s="169">
        <f>IF(Y$2=$A2024,Data!V316,0)</f>
        <v>0</v>
      </c>
      <c r="Z2024" s="169">
        <f>IF(Z$2=$A2024,Data!W316,0)</f>
        <v>0</v>
      </c>
      <c r="AA2024" s="169">
        <f>IF(AA$2=$A2024,Data!X316,0)</f>
        <v>0</v>
      </c>
      <c r="AB2024" s="169">
        <f>IF(AB$2=$A2024,Data!Y316,0)</f>
        <v>0</v>
      </c>
      <c r="AC2024" s="169">
        <f>IF(AC$2=$A2024,Data!Z316,0)</f>
        <v>0</v>
      </c>
      <c r="AD2024" s="170">
        <f>IF(AD$2=$A2024,Data!AA316,0)</f>
        <v>0</v>
      </c>
      <c r="AE2024" s="171">
        <f>IF(AE$2=$A2024,Data!AB316,0)</f>
        <v>0</v>
      </c>
      <c r="AF2024" s="170">
        <f>IF(AF$2=$A2024,Data!AC316,0)</f>
        <v>0</v>
      </c>
      <c r="AG2024" s="171">
        <f>IF(AG$2=$A2024,Data!AD316,0)</f>
        <v>0</v>
      </c>
      <c r="AH2024" s="170">
        <f>IF(AH$2=$A2024,Data!AE316,0)</f>
        <v>0</v>
      </c>
      <c r="AI2024" s="171">
        <f>IF(AI$2=$A2024,Data!AF316,0)</f>
        <v>0</v>
      </c>
      <c r="AJ2024" s="170">
        <f>IF(AJ$2=$A2024,Data!AG316,0)</f>
        <v>0</v>
      </c>
      <c r="AK2024" s="171">
        <f>IF(AK$2=$A2024,Data!AH316,0)</f>
        <v>0</v>
      </c>
      <c r="AL2024" s="170">
        <f>IF(AL$2=$A2024,Data!AI316,0)</f>
        <v>0</v>
      </c>
      <c r="AM2024" t="str">
        <f t="shared" si="62"/>
        <v>BA</v>
      </c>
      <c r="AN2024" t="e">
        <f>+INDEX(Validation!$D$4:$D$250,MATCH(Merge!B2024,Validation!$E$4:$E$250,0))</f>
        <v>#N/A</v>
      </c>
      <c r="AO2024" s="172">
        <f t="shared" si="63"/>
        <v>0</v>
      </c>
    </row>
    <row r="2025" spans="1:41" ht="15" x14ac:dyDescent="0.25">
      <c r="A2025">
        <f>Inputs!$H$15</f>
        <v>5</v>
      </c>
      <c r="B2025" t="str">
        <f>Inputs!$D$4</f>
        <v>Select Agency…</v>
      </c>
      <c r="C2025" s="166" t="str">
        <f>Inputs!$I$6</f>
        <v>(insert code)</v>
      </c>
      <c r="D2025" t="str">
        <f>IFERROR(INDEX(Inputs!$I$11:$I$19,MATCH(A2025,Inputs!$H$11:$H$19)),"")</f>
        <v>(insert code)</v>
      </c>
      <c r="E2025" t="s">
        <v>902</v>
      </c>
      <c r="F2025" s="168">
        <f>IF(F$2=$A2025,Data!C317,0)</f>
        <v>0</v>
      </c>
      <c r="G2025" s="168">
        <f>IF(G$2=$A2025,Data!D317,0)</f>
        <v>0</v>
      </c>
      <c r="H2025" s="168">
        <f>IF(H$2=$A2025,Data!E317,0)</f>
        <v>0</v>
      </c>
      <c r="I2025" s="168">
        <f>IF(I$2=$A2025,Data!F317,0)</f>
        <v>0</v>
      </c>
      <c r="J2025" s="168">
        <f>IF(J$2=$A2025,Data!G317,0)</f>
        <v>0</v>
      </c>
      <c r="K2025" s="168">
        <f>IF(K$2=$A2025,Data!H317,0)</f>
        <v>0</v>
      </c>
      <c r="L2025" s="168">
        <f>IF(L$2=$A2025,Data!I317,0)</f>
        <v>0</v>
      </c>
      <c r="M2025" s="168">
        <f>IF(M$2=$A2025,Data!J317,0)</f>
        <v>0</v>
      </c>
      <c r="N2025" s="168">
        <f>IF(N$2=$A2025,Data!K317,0)</f>
        <v>0</v>
      </c>
      <c r="O2025" s="168">
        <f>IF(O$2=$A2025,Data!L317,0)</f>
        <v>0</v>
      </c>
      <c r="P2025" s="168">
        <f>IF(P$2=$A2025,Data!M317,0)</f>
        <v>0</v>
      </c>
      <c r="Q2025" s="168">
        <f>IF(Q$2=$A2025,Data!N317,0)</f>
        <v>0</v>
      </c>
      <c r="R2025" s="169">
        <f>IF(R$2=$A2025,Data!O317,0)</f>
        <v>0</v>
      </c>
      <c r="S2025" s="169">
        <f>IF(S$2=$A2025,Data!P317,0)</f>
        <v>0</v>
      </c>
      <c r="T2025" s="169">
        <f>IF(T$2=$A2025,Data!Q317,0)</f>
        <v>0</v>
      </c>
      <c r="U2025" s="169">
        <f>IF(U$2=$A2025,Data!R317,0)</f>
        <v>0</v>
      </c>
      <c r="V2025" s="169">
        <f>IF(V$2=$A2025,Data!S317,0)</f>
        <v>0</v>
      </c>
      <c r="W2025" s="169">
        <f>IF(W$2=$A2025,Data!T317,0)</f>
        <v>0</v>
      </c>
      <c r="X2025" s="169">
        <f>IF(X$2=$A2025,Data!U317,0)</f>
        <v>0</v>
      </c>
      <c r="Y2025" s="169">
        <f>IF(Y$2=$A2025,Data!V317,0)</f>
        <v>0</v>
      </c>
      <c r="Z2025" s="169">
        <f>IF(Z$2=$A2025,Data!W317,0)</f>
        <v>0</v>
      </c>
      <c r="AA2025" s="169">
        <f>IF(AA$2=$A2025,Data!X317,0)</f>
        <v>0</v>
      </c>
      <c r="AB2025" s="169">
        <f>IF(AB$2=$A2025,Data!Y317,0)</f>
        <v>0</v>
      </c>
      <c r="AC2025" s="169">
        <f>IF(AC$2=$A2025,Data!Z317,0)</f>
        <v>0</v>
      </c>
      <c r="AD2025" s="170">
        <f>IF(AD$2=$A2025,Data!AA317,0)</f>
        <v>0</v>
      </c>
      <c r="AE2025" s="171">
        <f>IF(AE$2=$A2025,Data!AB317,0)</f>
        <v>0</v>
      </c>
      <c r="AF2025" s="170">
        <f>IF(AF$2=$A2025,Data!AC317,0)</f>
        <v>0</v>
      </c>
      <c r="AG2025" s="171">
        <f>IF(AG$2=$A2025,Data!AD317,0)</f>
        <v>0</v>
      </c>
      <c r="AH2025" s="170">
        <f>IF(AH$2=$A2025,Data!AE317,0)</f>
        <v>0</v>
      </c>
      <c r="AI2025" s="171">
        <f>IF(AI$2=$A2025,Data!AF317,0)</f>
        <v>0</v>
      </c>
      <c r="AJ2025" s="170">
        <f>IF(AJ$2=$A2025,Data!AG317,0)</f>
        <v>0</v>
      </c>
      <c r="AK2025" s="171">
        <f>IF(AK$2=$A2025,Data!AH317,0)</f>
        <v>0</v>
      </c>
      <c r="AL2025" s="170">
        <f>IF(AL$2=$A2025,Data!AI317,0)</f>
        <v>0</v>
      </c>
      <c r="AM2025" t="str">
        <f t="shared" si="62"/>
        <v>BA</v>
      </c>
      <c r="AN2025" t="e">
        <f>+INDEX(Validation!$D$4:$D$250,MATCH(Merge!B2025,Validation!$E$4:$E$250,0))</f>
        <v>#N/A</v>
      </c>
      <c r="AO2025" s="172">
        <f t="shared" si="63"/>
        <v>0</v>
      </c>
    </row>
    <row r="2026" spans="1:41" ht="15" x14ac:dyDescent="0.25">
      <c r="A2026">
        <f>Inputs!$H$15</f>
        <v>5</v>
      </c>
      <c r="B2026" t="str">
        <f>Inputs!$D$4</f>
        <v>Select Agency…</v>
      </c>
      <c r="C2026" s="166" t="str">
        <f>Inputs!$I$6</f>
        <v>(insert code)</v>
      </c>
      <c r="D2026" t="str">
        <f>IFERROR(INDEX(Inputs!$I$11:$I$19,MATCH(A2026,Inputs!$H$11:$H$19)),"")</f>
        <v>(insert code)</v>
      </c>
      <c r="E2026" t="s">
        <v>902</v>
      </c>
      <c r="F2026" s="168">
        <f>IF(F$2=$A2026,Data!C318,0)</f>
        <v>0</v>
      </c>
      <c r="G2026" s="168">
        <f>IF(G$2=$A2026,Data!D318,0)</f>
        <v>0</v>
      </c>
      <c r="H2026" s="168">
        <f>IF(H$2=$A2026,Data!E318,0)</f>
        <v>0</v>
      </c>
      <c r="I2026" s="168">
        <f>IF(I$2=$A2026,Data!F318,0)</f>
        <v>0</v>
      </c>
      <c r="J2026" s="168">
        <f>IF(J$2=$A2026,Data!G318,0)</f>
        <v>0</v>
      </c>
      <c r="K2026" s="168">
        <f>IF(K$2=$A2026,Data!H318,0)</f>
        <v>0</v>
      </c>
      <c r="L2026" s="168">
        <f>IF(L$2=$A2026,Data!I318,0)</f>
        <v>0</v>
      </c>
      <c r="M2026" s="168">
        <f>IF(M$2=$A2026,Data!J318,0)</f>
        <v>0</v>
      </c>
      <c r="N2026" s="168">
        <f>IF(N$2=$A2026,Data!K318,0)</f>
        <v>0</v>
      </c>
      <c r="O2026" s="168">
        <f>IF(O$2=$A2026,Data!L318,0)</f>
        <v>0</v>
      </c>
      <c r="P2026" s="168">
        <f>IF(P$2=$A2026,Data!M318,0)</f>
        <v>0</v>
      </c>
      <c r="Q2026" s="168">
        <f>IF(Q$2=$A2026,Data!N318,0)</f>
        <v>0</v>
      </c>
      <c r="R2026" s="169">
        <f>IF(R$2=$A2026,Data!O318,0)</f>
        <v>0</v>
      </c>
      <c r="S2026" s="169">
        <f>IF(S$2=$A2026,Data!P318,0)</f>
        <v>0</v>
      </c>
      <c r="T2026" s="169">
        <f>IF(T$2=$A2026,Data!Q318,0)</f>
        <v>0</v>
      </c>
      <c r="U2026" s="169">
        <f>IF(U$2=$A2026,Data!R318,0)</f>
        <v>0</v>
      </c>
      <c r="V2026" s="169">
        <f>IF(V$2=$A2026,Data!S318,0)</f>
        <v>0</v>
      </c>
      <c r="W2026" s="169">
        <f>IF(W$2=$A2026,Data!T318,0)</f>
        <v>0</v>
      </c>
      <c r="X2026" s="169">
        <f>IF(X$2=$A2026,Data!U318,0)</f>
        <v>0</v>
      </c>
      <c r="Y2026" s="169">
        <f>IF(Y$2=$A2026,Data!V318,0)</f>
        <v>0</v>
      </c>
      <c r="Z2026" s="169">
        <f>IF(Z$2=$A2026,Data!W318,0)</f>
        <v>0</v>
      </c>
      <c r="AA2026" s="169">
        <f>IF(AA$2=$A2026,Data!X318,0)</f>
        <v>0</v>
      </c>
      <c r="AB2026" s="169">
        <f>IF(AB$2=$A2026,Data!Y318,0)</f>
        <v>0</v>
      </c>
      <c r="AC2026" s="169">
        <f>IF(AC$2=$A2026,Data!Z318,0)</f>
        <v>0</v>
      </c>
      <c r="AD2026" s="170">
        <f>IF(AD$2=$A2026,Data!AA318,0)</f>
        <v>0</v>
      </c>
      <c r="AE2026" s="171">
        <f>IF(AE$2=$A2026,Data!AB318,0)</f>
        <v>0</v>
      </c>
      <c r="AF2026" s="170">
        <f>IF(AF$2=$A2026,Data!AC318,0)</f>
        <v>0</v>
      </c>
      <c r="AG2026" s="171">
        <f>IF(AG$2=$A2026,Data!AD318,0)</f>
        <v>0</v>
      </c>
      <c r="AH2026" s="170">
        <f>IF(AH$2=$A2026,Data!AE318,0)</f>
        <v>0</v>
      </c>
      <c r="AI2026" s="171">
        <f>IF(AI$2=$A2026,Data!AF318,0)</f>
        <v>0</v>
      </c>
      <c r="AJ2026" s="170">
        <f>IF(AJ$2=$A2026,Data!AG318,0)</f>
        <v>0</v>
      </c>
      <c r="AK2026" s="171">
        <f>IF(AK$2=$A2026,Data!AH318,0)</f>
        <v>0</v>
      </c>
      <c r="AL2026" s="170">
        <f>IF(AL$2=$A2026,Data!AI318,0)</f>
        <v>0</v>
      </c>
      <c r="AM2026" t="str">
        <f t="shared" si="62"/>
        <v>BA</v>
      </c>
      <c r="AN2026" t="e">
        <f>+INDEX(Validation!$D$4:$D$250,MATCH(Merge!B2026,Validation!$E$4:$E$250,0))</f>
        <v>#N/A</v>
      </c>
      <c r="AO2026" s="172">
        <f t="shared" si="63"/>
        <v>0</v>
      </c>
    </row>
    <row r="2027" spans="1:41" ht="15" x14ac:dyDescent="0.25">
      <c r="A2027">
        <f>Inputs!$H$15</f>
        <v>5</v>
      </c>
      <c r="B2027" t="str">
        <f>Inputs!$D$4</f>
        <v>Select Agency…</v>
      </c>
      <c r="C2027" s="166" t="str">
        <f>Inputs!$I$6</f>
        <v>(insert code)</v>
      </c>
      <c r="D2027" t="str">
        <f>IFERROR(INDEX(Inputs!$I$11:$I$19,MATCH(A2027,Inputs!$H$11:$H$19)),"")</f>
        <v>(insert code)</v>
      </c>
      <c r="E2027" t="s">
        <v>902</v>
      </c>
      <c r="F2027" s="168">
        <f>IF(F$2=$A2027,Data!C319,0)</f>
        <v>0</v>
      </c>
      <c r="G2027" s="168">
        <f>IF(G$2=$A2027,Data!D319,0)</f>
        <v>0</v>
      </c>
      <c r="H2027" s="168">
        <f>IF(H$2=$A2027,Data!E319,0)</f>
        <v>0</v>
      </c>
      <c r="I2027" s="168">
        <f>IF(I$2=$A2027,Data!F319,0)</f>
        <v>0</v>
      </c>
      <c r="J2027" s="168">
        <f>IF(J$2=$A2027,Data!G319,0)</f>
        <v>0</v>
      </c>
      <c r="K2027" s="168">
        <f>IF(K$2=$A2027,Data!H319,0)</f>
        <v>0</v>
      </c>
      <c r="L2027" s="168">
        <f>IF(L$2=$A2027,Data!I319,0)</f>
        <v>0</v>
      </c>
      <c r="M2027" s="168">
        <f>IF(M$2=$A2027,Data!J319,0)</f>
        <v>0</v>
      </c>
      <c r="N2027" s="168">
        <f>IF(N$2=$A2027,Data!K319,0)</f>
        <v>0</v>
      </c>
      <c r="O2027" s="168">
        <f>IF(O$2=$A2027,Data!L319,0)</f>
        <v>0</v>
      </c>
      <c r="P2027" s="168">
        <f>IF(P$2=$A2027,Data!M319,0)</f>
        <v>0</v>
      </c>
      <c r="Q2027" s="168">
        <f>IF(Q$2=$A2027,Data!N319,0)</f>
        <v>0</v>
      </c>
      <c r="R2027" s="169">
        <f>IF(R$2=$A2027,Data!O319,0)</f>
        <v>0</v>
      </c>
      <c r="S2027" s="169">
        <f>IF(S$2=$A2027,Data!P319,0)</f>
        <v>0</v>
      </c>
      <c r="T2027" s="169">
        <f>IF(T$2=$A2027,Data!Q319,0)</f>
        <v>0</v>
      </c>
      <c r="U2027" s="169">
        <f>IF(U$2=$A2027,Data!R319,0)</f>
        <v>0</v>
      </c>
      <c r="V2027" s="169">
        <f>IF(V$2=$A2027,Data!S319,0)</f>
        <v>0</v>
      </c>
      <c r="W2027" s="169">
        <f>IF(W$2=$A2027,Data!T319,0)</f>
        <v>0</v>
      </c>
      <c r="X2027" s="169">
        <f>IF(X$2=$A2027,Data!U319,0)</f>
        <v>0</v>
      </c>
      <c r="Y2027" s="169">
        <f>IF(Y$2=$A2027,Data!V319,0)</f>
        <v>0</v>
      </c>
      <c r="Z2027" s="169">
        <f>IF(Z$2=$A2027,Data!W319,0)</f>
        <v>0</v>
      </c>
      <c r="AA2027" s="169">
        <f>IF(AA$2=$A2027,Data!X319,0)</f>
        <v>0</v>
      </c>
      <c r="AB2027" s="169">
        <f>IF(AB$2=$A2027,Data!Y319,0)</f>
        <v>0</v>
      </c>
      <c r="AC2027" s="169">
        <f>IF(AC$2=$A2027,Data!Z319,0)</f>
        <v>0</v>
      </c>
      <c r="AD2027" s="170">
        <f>IF(AD$2=$A2027,Data!AA319,0)</f>
        <v>0</v>
      </c>
      <c r="AE2027" s="171">
        <f>IF(AE$2=$A2027,Data!AB319,0)</f>
        <v>0</v>
      </c>
      <c r="AF2027" s="170">
        <f>IF(AF$2=$A2027,Data!AC319,0)</f>
        <v>0</v>
      </c>
      <c r="AG2027" s="171">
        <f>IF(AG$2=$A2027,Data!AD319,0)</f>
        <v>0</v>
      </c>
      <c r="AH2027" s="170">
        <f>IF(AH$2=$A2027,Data!AE319,0)</f>
        <v>0</v>
      </c>
      <c r="AI2027" s="171">
        <f>IF(AI$2=$A2027,Data!AF319,0)</f>
        <v>0</v>
      </c>
      <c r="AJ2027" s="170">
        <f>IF(AJ$2=$A2027,Data!AG319,0)</f>
        <v>0</v>
      </c>
      <c r="AK2027" s="171">
        <f>IF(AK$2=$A2027,Data!AH319,0)</f>
        <v>0</v>
      </c>
      <c r="AL2027" s="170">
        <f>IF(AL$2=$A2027,Data!AI319,0)</f>
        <v>0</v>
      </c>
      <c r="AM2027" t="str">
        <f t="shared" si="62"/>
        <v>BA</v>
      </c>
      <c r="AN2027" t="e">
        <f>+INDEX(Validation!$D$4:$D$250,MATCH(Merge!B2027,Validation!$E$4:$E$250,0))</f>
        <v>#N/A</v>
      </c>
      <c r="AO2027" s="172">
        <f t="shared" si="63"/>
        <v>0</v>
      </c>
    </row>
    <row r="2028" spans="1:41" ht="15" x14ac:dyDescent="0.25">
      <c r="A2028">
        <f>Inputs!$H$15</f>
        <v>5</v>
      </c>
      <c r="B2028" t="str">
        <f>Inputs!$D$4</f>
        <v>Select Agency…</v>
      </c>
      <c r="C2028" s="166" t="str">
        <f>Inputs!$I$6</f>
        <v>(insert code)</v>
      </c>
      <c r="D2028" t="str">
        <f>IFERROR(INDEX(Inputs!$I$11:$I$19,MATCH(A2028,Inputs!$H$11:$H$19)),"")</f>
        <v>(insert code)</v>
      </c>
      <c r="E2028" t="s">
        <v>902</v>
      </c>
      <c r="F2028" s="168">
        <f>IF(F$2=$A2028,Data!C320,0)</f>
        <v>0</v>
      </c>
      <c r="G2028" s="168">
        <f>IF(G$2=$A2028,Data!D320,0)</f>
        <v>0</v>
      </c>
      <c r="H2028" s="168">
        <f>IF(H$2=$A2028,Data!E320,0)</f>
        <v>0</v>
      </c>
      <c r="I2028" s="168">
        <f>IF(I$2=$A2028,Data!F320,0)</f>
        <v>0</v>
      </c>
      <c r="J2028" s="168">
        <f>IF(J$2=$A2028,Data!G320,0)</f>
        <v>0</v>
      </c>
      <c r="K2028" s="168">
        <f>IF(K$2=$A2028,Data!H320,0)</f>
        <v>0</v>
      </c>
      <c r="L2028" s="168">
        <f>IF(L$2=$A2028,Data!I320,0)</f>
        <v>0</v>
      </c>
      <c r="M2028" s="168">
        <f>IF(M$2=$A2028,Data!J320,0)</f>
        <v>0</v>
      </c>
      <c r="N2028" s="168">
        <f>IF(N$2=$A2028,Data!K320,0)</f>
        <v>0</v>
      </c>
      <c r="O2028" s="168">
        <f>IF(O$2=$A2028,Data!L320,0)</f>
        <v>0</v>
      </c>
      <c r="P2028" s="168">
        <f>IF(P$2=$A2028,Data!M320,0)</f>
        <v>0</v>
      </c>
      <c r="Q2028" s="168">
        <f>IF(Q$2=$A2028,Data!N320,0)</f>
        <v>0</v>
      </c>
      <c r="R2028" s="169">
        <f>IF(R$2=$A2028,Data!O320,0)</f>
        <v>0</v>
      </c>
      <c r="S2028" s="169">
        <f>IF(S$2=$A2028,Data!P320,0)</f>
        <v>0</v>
      </c>
      <c r="T2028" s="169">
        <f>IF(T$2=$A2028,Data!Q320,0)</f>
        <v>0</v>
      </c>
      <c r="U2028" s="169">
        <f>IF(U$2=$A2028,Data!R320,0)</f>
        <v>0</v>
      </c>
      <c r="V2028" s="169">
        <f>IF(V$2=$A2028,Data!S320,0)</f>
        <v>0</v>
      </c>
      <c r="W2028" s="169">
        <f>IF(W$2=$A2028,Data!T320,0)</f>
        <v>0</v>
      </c>
      <c r="X2028" s="169">
        <f>IF(X$2=$A2028,Data!U320,0)</f>
        <v>0</v>
      </c>
      <c r="Y2028" s="169">
        <f>IF(Y$2=$A2028,Data!V320,0)</f>
        <v>0</v>
      </c>
      <c r="Z2028" s="169">
        <f>IF(Z$2=$A2028,Data!W320,0)</f>
        <v>0</v>
      </c>
      <c r="AA2028" s="169">
        <f>IF(AA$2=$A2028,Data!X320,0)</f>
        <v>0</v>
      </c>
      <c r="AB2028" s="169">
        <f>IF(AB$2=$A2028,Data!Y320,0)</f>
        <v>0</v>
      </c>
      <c r="AC2028" s="169">
        <f>IF(AC$2=$A2028,Data!Z320,0)</f>
        <v>0</v>
      </c>
      <c r="AD2028" s="170">
        <f>IF(AD$2=$A2028,Data!AA320,0)</f>
        <v>0</v>
      </c>
      <c r="AE2028" s="171">
        <f>IF(AE$2=$A2028,Data!AB320,0)</f>
        <v>0</v>
      </c>
      <c r="AF2028" s="170">
        <f>IF(AF$2=$A2028,Data!AC320,0)</f>
        <v>0</v>
      </c>
      <c r="AG2028" s="171">
        <f>IF(AG$2=$A2028,Data!AD320,0)</f>
        <v>0</v>
      </c>
      <c r="AH2028" s="170">
        <f>IF(AH$2=$A2028,Data!AE320,0)</f>
        <v>0</v>
      </c>
      <c r="AI2028" s="171">
        <f>IF(AI$2=$A2028,Data!AF320,0)</f>
        <v>0</v>
      </c>
      <c r="AJ2028" s="170">
        <f>IF(AJ$2=$A2028,Data!AG320,0)</f>
        <v>0</v>
      </c>
      <c r="AK2028" s="171">
        <f>IF(AK$2=$A2028,Data!AH320,0)</f>
        <v>0</v>
      </c>
      <c r="AL2028" s="170">
        <f>IF(AL$2=$A2028,Data!AI320,0)</f>
        <v>0</v>
      </c>
      <c r="AM2028" t="str">
        <f t="shared" si="62"/>
        <v>BA</v>
      </c>
      <c r="AN2028" t="e">
        <f>+INDEX(Validation!$D$4:$D$250,MATCH(Merge!B2028,Validation!$E$4:$E$250,0))</f>
        <v>#N/A</v>
      </c>
      <c r="AO2028" s="172">
        <f t="shared" si="63"/>
        <v>0</v>
      </c>
    </row>
    <row r="2029" spans="1:41" ht="15" x14ac:dyDescent="0.25">
      <c r="A2029">
        <f>Inputs!$H$15</f>
        <v>5</v>
      </c>
      <c r="B2029" t="str">
        <f>Inputs!$D$4</f>
        <v>Select Agency…</v>
      </c>
      <c r="C2029" s="166" t="str">
        <f>Inputs!$I$6</f>
        <v>(insert code)</v>
      </c>
      <c r="D2029" t="str">
        <f>IFERROR(INDEX(Inputs!$I$11:$I$19,MATCH(A2029,Inputs!$H$11:$H$19)),"")</f>
        <v>(insert code)</v>
      </c>
      <c r="E2029" t="s">
        <v>902</v>
      </c>
      <c r="F2029" s="168">
        <f>IF(F$2=$A2029,Data!C321,0)</f>
        <v>0</v>
      </c>
      <c r="G2029" s="168">
        <f>IF(G$2=$A2029,Data!D321,0)</f>
        <v>0</v>
      </c>
      <c r="H2029" s="168">
        <f>IF(H$2=$A2029,Data!E321,0)</f>
        <v>0</v>
      </c>
      <c r="I2029" s="168">
        <f>IF(I$2=$A2029,Data!F321,0)</f>
        <v>0</v>
      </c>
      <c r="J2029" s="168">
        <f>IF(J$2=$A2029,Data!G321,0)</f>
        <v>0</v>
      </c>
      <c r="K2029" s="168">
        <f>IF(K$2=$A2029,Data!H321,0)</f>
        <v>0</v>
      </c>
      <c r="L2029" s="168">
        <f>IF(L$2=$A2029,Data!I321,0)</f>
        <v>0</v>
      </c>
      <c r="M2029" s="168">
        <f>IF(M$2=$A2029,Data!J321,0)</f>
        <v>0</v>
      </c>
      <c r="N2029" s="168">
        <f>IF(N$2=$A2029,Data!K321,0)</f>
        <v>0</v>
      </c>
      <c r="O2029" s="168">
        <f>IF(O$2=$A2029,Data!L321,0)</f>
        <v>0</v>
      </c>
      <c r="P2029" s="168">
        <f>IF(P$2=$A2029,Data!M321,0)</f>
        <v>0</v>
      </c>
      <c r="Q2029" s="168">
        <f>IF(Q$2=$A2029,Data!N321,0)</f>
        <v>0</v>
      </c>
      <c r="R2029" s="169">
        <f>IF(R$2=$A2029,Data!O321,0)</f>
        <v>0</v>
      </c>
      <c r="S2029" s="169">
        <f>IF(S$2=$A2029,Data!P321,0)</f>
        <v>0</v>
      </c>
      <c r="T2029" s="169">
        <f>IF(T$2=$A2029,Data!Q321,0)</f>
        <v>0</v>
      </c>
      <c r="U2029" s="169">
        <f>IF(U$2=$A2029,Data!R321,0)</f>
        <v>0</v>
      </c>
      <c r="V2029" s="169">
        <f>IF(V$2=$A2029,Data!S321,0)</f>
        <v>0</v>
      </c>
      <c r="W2029" s="169">
        <f>IF(W$2=$A2029,Data!T321,0)</f>
        <v>0</v>
      </c>
      <c r="X2029" s="169">
        <f>IF(X$2=$A2029,Data!U321,0)</f>
        <v>0</v>
      </c>
      <c r="Y2029" s="169">
        <f>IF(Y$2=$A2029,Data!V321,0)</f>
        <v>0</v>
      </c>
      <c r="Z2029" s="169">
        <f>IF(Z$2=$A2029,Data!W321,0)</f>
        <v>0</v>
      </c>
      <c r="AA2029" s="169">
        <f>IF(AA$2=$A2029,Data!X321,0)</f>
        <v>0</v>
      </c>
      <c r="AB2029" s="169">
        <f>IF(AB$2=$A2029,Data!Y321,0)</f>
        <v>0</v>
      </c>
      <c r="AC2029" s="169">
        <f>IF(AC$2=$A2029,Data!Z321,0)</f>
        <v>0</v>
      </c>
      <c r="AD2029" s="170">
        <f>IF(AD$2=$A2029,Data!AA321,0)</f>
        <v>0</v>
      </c>
      <c r="AE2029" s="171">
        <f>IF(AE$2=$A2029,Data!AB321,0)</f>
        <v>0</v>
      </c>
      <c r="AF2029" s="170">
        <f>IF(AF$2=$A2029,Data!AC321,0)</f>
        <v>0</v>
      </c>
      <c r="AG2029" s="171">
        <f>IF(AG$2=$A2029,Data!AD321,0)</f>
        <v>0</v>
      </c>
      <c r="AH2029" s="170">
        <f>IF(AH$2=$A2029,Data!AE321,0)</f>
        <v>0</v>
      </c>
      <c r="AI2029" s="171">
        <f>IF(AI$2=$A2029,Data!AF321,0)</f>
        <v>0</v>
      </c>
      <c r="AJ2029" s="170">
        <f>IF(AJ$2=$A2029,Data!AG321,0)</f>
        <v>0</v>
      </c>
      <c r="AK2029" s="171">
        <f>IF(AK$2=$A2029,Data!AH321,0)</f>
        <v>0</v>
      </c>
      <c r="AL2029" s="170">
        <f>IF(AL$2=$A2029,Data!AI321,0)</f>
        <v>0</v>
      </c>
      <c r="AM2029" t="str">
        <f t="shared" si="62"/>
        <v>BA</v>
      </c>
      <c r="AN2029" t="e">
        <f>+INDEX(Validation!$D$4:$D$250,MATCH(Merge!B2029,Validation!$E$4:$E$250,0))</f>
        <v>#N/A</v>
      </c>
      <c r="AO2029" s="172">
        <f t="shared" si="63"/>
        <v>0</v>
      </c>
    </row>
    <row r="2030" spans="1:41" ht="15" x14ac:dyDescent="0.25">
      <c r="A2030">
        <f>Inputs!$H$15</f>
        <v>5</v>
      </c>
      <c r="B2030" t="str">
        <f>Inputs!$D$4</f>
        <v>Select Agency…</v>
      </c>
      <c r="C2030" s="166" t="str">
        <f>Inputs!$I$6</f>
        <v>(insert code)</v>
      </c>
      <c r="D2030" t="str">
        <f>IFERROR(INDEX(Inputs!$I$11:$I$19,MATCH(A2030,Inputs!$H$11:$H$19)),"")</f>
        <v>(insert code)</v>
      </c>
      <c r="E2030" t="s">
        <v>902</v>
      </c>
      <c r="F2030" s="168">
        <f>IF(F$2=$A2030,Data!C322,0)</f>
        <v>0</v>
      </c>
      <c r="G2030" s="168">
        <f>IF(G$2=$A2030,Data!D322,0)</f>
        <v>0</v>
      </c>
      <c r="H2030" s="168">
        <f>IF(H$2=$A2030,Data!E322,0)</f>
        <v>0</v>
      </c>
      <c r="I2030" s="168">
        <f>IF(I$2=$A2030,Data!F322,0)</f>
        <v>0</v>
      </c>
      <c r="J2030" s="168">
        <f>IF(J$2=$A2030,Data!G322,0)</f>
        <v>0</v>
      </c>
      <c r="K2030" s="168">
        <f>IF(K$2=$A2030,Data!H322,0)</f>
        <v>0</v>
      </c>
      <c r="L2030" s="168">
        <f>IF(L$2=$A2030,Data!I322,0)</f>
        <v>0</v>
      </c>
      <c r="M2030" s="168">
        <f>IF(M$2=$A2030,Data!J322,0)</f>
        <v>0</v>
      </c>
      <c r="N2030" s="168">
        <f>IF(N$2=$A2030,Data!K322,0)</f>
        <v>0</v>
      </c>
      <c r="O2030" s="168">
        <f>IF(O$2=$A2030,Data!L322,0)</f>
        <v>0</v>
      </c>
      <c r="P2030" s="168">
        <f>IF(P$2=$A2030,Data!M322,0)</f>
        <v>0</v>
      </c>
      <c r="Q2030" s="168">
        <f>IF(Q$2=$A2030,Data!N322,0)</f>
        <v>0</v>
      </c>
      <c r="R2030" s="169">
        <f>IF(R$2=$A2030,Data!O322,0)</f>
        <v>0</v>
      </c>
      <c r="S2030" s="169">
        <f>IF(S$2=$A2030,Data!P322,0)</f>
        <v>0</v>
      </c>
      <c r="T2030" s="169">
        <f>IF(T$2=$A2030,Data!Q322,0)</f>
        <v>0</v>
      </c>
      <c r="U2030" s="169">
        <f>IF(U$2=$A2030,Data!R322,0)</f>
        <v>0</v>
      </c>
      <c r="V2030" s="169">
        <f>IF(V$2=$A2030,Data!S322,0)</f>
        <v>0</v>
      </c>
      <c r="W2030" s="169">
        <f>IF(W$2=$A2030,Data!T322,0)</f>
        <v>0</v>
      </c>
      <c r="X2030" s="169">
        <f>IF(X$2=$A2030,Data!U322,0)</f>
        <v>0</v>
      </c>
      <c r="Y2030" s="169">
        <f>IF(Y$2=$A2030,Data!V322,0)</f>
        <v>0</v>
      </c>
      <c r="Z2030" s="169">
        <f>IF(Z$2=$A2030,Data!W322,0)</f>
        <v>0</v>
      </c>
      <c r="AA2030" s="169">
        <f>IF(AA$2=$A2030,Data!X322,0)</f>
        <v>0</v>
      </c>
      <c r="AB2030" s="169">
        <f>IF(AB$2=$A2030,Data!Y322,0)</f>
        <v>0</v>
      </c>
      <c r="AC2030" s="169">
        <f>IF(AC$2=$A2030,Data!Z322,0)</f>
        <v>0</v>
      </c>
      <c r="AD2030" s="170">
        <f>IF(AD$2=$A2030,Data!AA322,0)</f>
        <v>0</v>
      </c>
      <c r="AE2030" s="171">
        <f>IF(AE$2=$A2030,Data!AB322,0)</f>
        <v>0</v>
      </c>
      <c r="AF2030" s="170">
        <f>IF(AF$2=$A2030,Data!AC322,0)</f>
        <v>0</v>
      </c>
      <c r="AG2030" s="171">
        <f>IF(AG$2=$A2030,Data!AD322,0)</f>
        <v>0</v>
      </c>
      <c r="AH2030" s="170">
        <f>IF(AH$2=$A2030,Data!AE322,0)</f>
        <v>0</v>
      </c>
      <c r="AI2030" s="171">
        <f>IF(AI$2=$A2030,Data!AF322,0)</f>
        <v>0</v>
      </c>
      <c r="AJ2030" s="170">
        <f>IF(AJ$2=$A2030,Data!AG322,0)</f>
        <v>0</v>
      </c>
      <c r="AK2030" s="171">
        <f>IF(AK$2=$A2030,Data!AH322,0)</f>
        <v>0</v>
      </c>
      <c r="AL2030" s="170">
        <f>IF(AL$2=$A2030,Data!AI322,0)</f>
        <v>0</v>
      </c>
      <c r="AM2030" t="str">
        <f t="shared" si="62"/>
        <v>BA</v>
      </c>
      <c r="AN2030" t="e">
        <f>+INDEX(Validation!$D$4:$D$250,MATCH(Merge!B2030,Validation!$E$4:$E$250,0))</f>
        <v>#N/A</v>
      </c>
      <c r="AO2030" s="172">
        <f t="shared" si="63"/>
        <v>0</v>
      </c>
    </row>
    <row r="2031" spans="1:41" ht="15" x14ac:dyDescent="0.25">
      <c r="A2031">
        <f>Inputs!$H$15</f>
        <v>5</v>
      </c>
      <c r="B2031" t="str">
        <f>Inputs!$D$4</f>
        <v>Select Agency…</v>
      </c>
      <c r="C2031" s="166" t="str">
        <f>Inputs!$I$6</f>
        <v>(insert code)</v>
      </c>
      <c r="D2031" t="str">
        <f>IFERROR(INDEX(Inputs!$I$11:$I$19,MATCH(A2031,Inputs!$H$11:$H$19)),"")</f>
        <v>(insert code)</v>
      </c>
      <c r="E2031" t="s">
        <v>902</v>
      </c>
      <c r="F2031" s="168">
        <f>IF(F$2=$A2031,Data!C323,0)</f>
        <v>0</v>
      </c>
      <c r="G2031" s="168">
        <f>IF(G$2=$A2031,Data!D323,0)</f>
        <v>0</v>
      </c>
      <c r="H2031" s="168">
        <f>IF(H$2=$A2031,Data!E323,0)</f>
        <v>0</v>
      </c>
      <c r="I2031" s="168">
        <f>IF(I$2=$A2031,Data!F323,0)</f>
        <v>0</v>
      </c>
      <c r="J2031" s="168">
        <f>IF(J$2=$A2031,Data!G323,0)</f>
        <v>0</v>
      </c>
      <c r="K2031" s="168">
        <f>IF(K$2=$A2031,Data!H323,0)</f>
        <v>0</v>
      </c>
      <c r="L2031" s="168">
        <f>IF(L$2=$A2031,Data!I323,0)</f>
        <v>0</v>
      </c>
      <c r="M2031" s="168">
        <f>IF(M$2=$A2031,Data!J323,0)</f>
        <v>0</v>
      </c>
      <c r="N2031" s="168">
        <f>IF(N$2=$A2031,Data!K323,0)</f>
        <v>0</v>
      </c>
      <c r="O2031" s="168">
        <f>IF(O$2=$A2031,Data!L323,0)</f>
        <v>0</v>
      </c>
      <c r="P2031" s="168">
        <f>IF(P$2=$A2031,Data!M323,0)</f>
        <v>0</v>
      </c>
      <c r="Q2031" s="168">
        <f>IF(Q$2=$A2031,Data!N323,0)</f>
        <v>0</v>
      </c>
      <c r="R2031" s="169">
        <f>IF(R$2=$A2031,Data!O323,0)</f>
        <v>0</v>
      </c>
      <c r="S2031" s="169">
        <f>IF(S$2=$A2031,Data!P323,0)</f>
        <v>0</v>
      </c>
      <c r="T2031" s="169">
        <f>IF(T$2=$A2031,Data!Q323,0)</f>
        <v>0</v>
      </c>
      <c r="U2031" s="169">
        <f>IF(U$2=$A2031,Data!R323,0)</f>
        <v>0</v>
      </c>
      <c r="V2031" s="169">
        <f>IF(V$2=$A2031,Data!S323,0)</f>
        <v>0</v>
      </c>
      <c r="W2031" s="169">
        <f>IF(W$2=$A2031,Data!T323,0)</f>
        <v>0</v>
      </c>
      <c r="X2031" s="169">
        <f>IF(X$2=$A2031,Data!U323,0)</f>
        <v>0</v>
      </c>
      <c r="Y2031" s="169">
        <f>IF(Y$2=$A2031,Data!V323,0)</f>
        <v>0</v>
      </c>
      <c r="Z2031" s="169">
        <f>IF(Z$2=$A2031,Data!W323,0)</f>
        <v>0</v>
      </c>
      <c r="AA2031" s="169">
        <f>IF(AA$2=$A2031,Data!X323,0)</f>
        <v>0</v>
      </c>
      <c r="AB2031" s="169">
        <f>IF(AB$2=$A2031,Data!Y323,0)</f>
        <v>0</v>
      </c>
      <c r="AC2031" s="169">
        <f>IF(AC$2=$A2031,Data!Z323,0)</f>
        <v>0</v>
      </c>
      <c r="AD2031" s="170">
        <f>IF(AD$2=$A2031,Data!AA323,0)</f>
        <v>0</v>
      </c>
      <c r="AE2031" s="171">
        <f>IF(AE$2=$A2031,Data!AB323,0)</f>
        <v>0</v>
      </c>
      <c r="AF2031" s="170">
        <f>IF(AF$2=$A2031,Data!AC323,0)</f>
        <v>0</v>
      </c>
      <c r="AG2031" s="171">
        <f>IF(AG$2=$A2031,Data!AD323,0)</f>
        <v>0</v>
      </c>
      <c r="AH2031" s="170">
        <f>IF(AH$2=$A2031,Data!AE323,0)</f>
        <v>0</v>
      </c>
      <c r="AI2031" s="171">
        <f>IF(AI$2=$A2031,Data!AF323,0)</f>
        <v>0</v>
      </c>
      <c r="AJ2031" s="170">
        <f>IF(AJ$2=$A2031,Data!AG323,0)</f>
        <v>0</v>
      </c>
      <c r="AK2031" s="171">
        <f>IF(AK$2=$A2031,Data!AH323,0)</f>
        <v>0</v>
      </c>
      <c r="AL2031" s="170">
        <f>IF(AL$2=$A2031,Data!AI323,0)</f>
        <v>0</v>
      </c>
      <c r="AM2031" t="str">
        <f t="shared" si="62"/>
        <v>BA</v>
      </c>
      <c r="AN2031" t="e">
        <f>+INDEX(Validation!$D$4:$D$250,MATCH(Merge!B2031,Validation!$E$4:$E$250,0))</f>
        <v>#N/A</v>
      </c>
      <c r="AO2031" s="172">
        <f t="shared" si="63"/>
        <v>0</v>
      </c>
    </row>
    <row r="2032" spans="1:41" ht="15" x14ac:dyDescent="0.25">
      <c r="A2032">
        <f>Inputs!$H$15</f>
        <v>5</v>
      </c>
      <c r="B2032" t="str">
        <f>Inputs!$D$4</f>
        <v>Select Agency…</v>
      </c>
      <c r="C2032" s="166" t="str">
        <f>Inputs!$I$6</f>
        <v>(insert code)</v>
      </c>
      <c r="D2032" t="str">
        <f>IFERROR(INDEX(Inputs!$I$11:$I$19,MATCH(A2032,Inputs!$H$11:$H$19)),"")</f>
        <v>(insert code)</v>
      </c>
      <c r="E2032" t="s">
        <v>902</v>
      </c>
      <c r="F2032" s="168">
        <f>IF(F$2=$A2032,Data!C324,0)</f>
        <v>0</v>
      </c>
      <c r="G2032" s="168">
        <f>IF(G$2=$A2032,Data!D324,0)</f>
        <v>0</v>
      </c>
      <c r="H2032" s="168">
        <f>IF(H$2=$A2032,Data!E324,0)</f>
        <v>0</v>
      </c>
      <c r="I2032" s="168">
        <f>IF(I$2=$A2032,Data!F324,0)</f>
        <v>0</v>
      </c>
      <c r="J2032" s="168">
        <f>IF(J$2=$A2032,Data!G324,0)</f>
        <v>0</v>
      </c>
      <c r="K2032" s="168">
        <f>IF(K$2=$A2032,Data!H324,0)</f>
        <v>0</v>
      </c>
      <c r="L2032" s="168">
        <f>IF(L$2=$A2032,Data!I324,0)</f>
        <v>0</v>
      </c>
      <c r="M2032" s="168">
        <f>IF(M$2=$A2032,Data!J324,0)</f>
        <v>0</v>
      </c>
      <c r="N2032" s="168">
        <f>IF(N$2=$A2032,Data!K324,0)</f>
        <v>0</v>
      </c>
      <c r="O2032" s="168">
        <f>IF(O$2=$A2032,Data!L324,0)</f>
        <v>0</v>
      </c>
      <c r="P2032" s="168">
        <f>IF(P$2=$A2032,Data!M324,0)</f>
        <v>0</v>
      </c>
      <c r="Q2032" s="168">
        <f>IF(Q$2=$A2032,Data!N324,0)</f>
        <v>0</v>
      </c>
      <c r="R2032" s="169">
        <f>IF(R$2=$A2032,Data!O324,0)</f>
        <v>0</v>
      </c>
      <c r="S2032" s="169">
        <f>IF(S$2=$A2032,Data!P324,0)</f>
        <v>0</v>
      </c>
      <c r="T2032" s="169">
        <f>IF(T$2=$A2032,Data!Q324,0)</f>
        <v>0</v>
      </c>
      <c r="U2032" s="169">
        <f>IF(U$2=$A2032,Data!R324,0)</f>
        <v>0</v>
      </c>
      <c r="V2032" s="169">
        <f>IF(V$2=$A2032,Data!S324,0)</f>
        <v>0</v>
      </c>
      <c r="W2032" s="169">
        <f>IF(W$2=$A2032,Data!T324,0)</f>
        <v>0</v>
      </c>
      <c r="X2032" s="169">
        <f>IF(X$2=$A2032,Data!U324,0)</f>
        <v>0</v>
      </c>
      <c r="Y2032" s="169">
        <f>IF(Y$2=$A2032,Data!V324,0)</f>
        <v>0</v>
      </c>
      <c r="Z2032" s="169">
        <f>IF(Z$2=$A2032,Data!W324,0)</f>
        <v>0</v>
      </c>
      <c r="AA2032" s="169">
        <f>IF(AA$2=$A2032,Data!X324,0)</f>
        <v>0</v>
      </c>
      <c r="AB2032" s="169">
        <f>IF(AB$2=$A2032,Data!Y324,0)</f>
        <v>0</v>
      </c>
      <c r="AC2032" s="169">
        <f>IF(AC$2=$A2032,Data!Z324,0)</f>
        <v>0</v>
      </c>
      <c r="AD2032" s="170">
        <f>IF(AD$2=$A2032,Data!AA324,0)</f>
        <v>0</v>
      </c>
      <c r="AE2032" s="171">
        <f>IF(AE$2=$A2032,Data!AB324,0)</f>
        <v>0</v>
      </c>
      <c r="AF2032" s="170">
        <f>IF(AF$2=$A2032,Data!AC324,0)</f>
        <v>0</v>
      </c>
      <c r="AG2032" s="171">
        <f>IF(AG$2=$A2032,Data!AD324,0)</f>
        <v>0</v>
      </c>
      <c r="AH2032" s="170">
        <f>IF(AH$2=$A2032,Data!AE324,0)</f>
        <v>0</v>
      </c>
      <c r="AI2032" s="171">
        <f>IF(AI$2=$A2032,Data!AF324,0)</f>
        <v>0</v>
      </c>
      <c r="AJ2032" s="170">
        <f>IF(AJ$2=$A2032,Data!AG324,0)</f>
        <v>0</v>
      </c>
      <c r="AK2032" s="171">
        <f>IF(AK$2=$A2032,Data!AH324,0)</f>
        <v>0</v>
      </c>
      <c r="AL2032" s="170">
        <f>IF(AL$2=$A2032,Data!AI324,0)</f>
        <v>0</v>
      </c>
      <c r="AM2032" t="str">
        <f t="shared" si="62"/>
        <v>BA</v>
      </c>
      <c r="AN2032" t="e">
        <f>+INDEX(Validation!$D$4:$D$250,MATCH(Merge!B2032,Validation!$E$4:$E$250,0))</f>
        <v>#N/A</v>
      </c>
      <c r="AO2032" s="172">
        <f t="shared" si="63"/>
        <v>0</v>
      </c>
    </row>
    <row r="2033" spans="1:41" ht="15" x14ac:dyDescent="0.25">
      <c r="A2033">
        <f>Inputs!$H$15</f>
        <v>5</v>
      </c>
      <c r="B2033" t="str">
        <f>Inputs!$D$4</f>
        <v>Select Agency…</v>
      </c>
      <c r="C2033" s="166" t="str">
        <f>Inputs!$I$6</f>
        <v>(insert code)</v>
      </c>
      <c r="D2033" t="str">
        <f>IFERROR(INDEX(Inputs!$I$11:$I$19,MATCH(A2033,Inputs!$H$11:$H$19)),"")</f>
        <v>(insert code)</v>
      </c>
      <c r="E2033" t="s">
        <v>902</v>
      </c>
      <c r="F2033" s="168">
        <f>IF(F$2=$A2033,Data!C325,0)</f>
        <v>0</v>
      </c>
      <c r="G2033" s="168">
        <f>IF(G$2=$A2033,Data!D325,0)</f>
        <v>0</v>
      </c>
      <c r="H2033" s="168">
        <f>IF(H$2=$A2033,Data!E325,0)</f>
        <v>0</v>
      </c>
      <c r="I2033" s="168">
        <f>IF(I$2=$A2033,Data!F325,0)</f>
        <v>0</v>
      </c>
      <c r="J2033" s="168">
        <f>IF(J$2=$A2033,Data!G325,0)</f>
        <v>0</v>
      </c>
      <c r="K2033" s="168">
        <f>IF(K$2=$A2033,Data!H325,0)</f>
        <v>0</v>
      </c>
      <c r="L2033" s="168">
        <f>IF(L$2=$A2033,Data!I325,0)</f>
        <v>0</v>
      </c>
      <c r="M2033" s="168">
        <f>IF(M$2=$A2033,Data!J325,0)</f>
        <v>0</v>
      </c>
      <c r="N2033" s="168">
        <f>IF(N$2=$A2033,Data!K325,0)</f>
        <v>0</v>
      </c>
      <c r="O2033" s="168">
        <f>IF(O$2=$A2033,Data!L325,0)</f>
        <v>0</v>
      </c>
      <c r="P2033" s="168">
        <f>IF(P$2=$A2033,Data!M325,0)</f>
        <v>0</v>
      </c>
      <c r="Q2033" s="168">
        <f>IF(Q$2=$A2033,Data!N325,0)</f>
        <v>0</v>
      </c>
      <c r="R2033" s="169">
        <f>IF(R$2=$A2033,Data!O325,0)</f>
        <v>0</v>
      </c>
      <c r="S2033" s="169">
        <f>IF(S$2=$A2033,Data!P325,0)</f>
        <v>0</v>
      </c>
      <c r="T2033" s="169">
        <f>IF(T$2=$A2033,Data!Q325,0)</f>
        <v>0</v>
      </c>
      <c r="U2033" s="169">
        <f>IF(U$2=$A2033,Data!R325,0)</f>
        <v>0</v>
      </c>
      <c r="V2033" s="169">
        <f>IF(V$2=$A2033,Data!S325,0)</f>
        <v>0</v>
      </c>
      <c r="W2033" s="169">
        <f>IF(W$2=$A2033,Data!T325,0)</f>
        <v>0</v>
      </c>
      <c r="X2033" s="169">
        <f>IF(X$2=$A2033,Data!U325,0)</f>
        <v>0</v>
      </c>
      <c r="Y2033" s="169">
        <f>IF(Y$2=$A2033,Data!V325,0)</f>
        <v>0</v>
      </c>
      <c r="Z2033" s="169">
        <f>IF(Z$2=$A2033,Data!W325,0)</f>
        <v>0</v>
      </c>
      <c r="AA2033" s="169">
        <f>IF(AA$2=$A2033,Data!X325,0)</f>
        <v>0</v>
      </c>
      <c r="AB2033" s="169">
        <f>IF(AB$2=$A2033,Data!Y325,0)</f>
        <v>0</v>
      </c>
      <c r="AC2033" s="169">
        <f>IF(AC$2=$A2033,Data!Z325,0)</f>
        <v>0</v>
      </c>
      <c r="AD2033" s="170">
        <f>IF(AD$2=$A2033,Data!AA325,0)</f>
        <v>0</v>
      </c>
      <c r="AE2033" s="171">
        <f>IF(AE$2=$A2033,Data!AB325,0)</f>
        <v>0</v>
      </c>
      <c r="AF2033" s="170">
        <f>IF(AF$2=$A2033,Data!AC325,0)</f>
        <v>0</v>
      </c>
      <c r="AG2033" s="171">
        <f>IF(AG$2=$A2033,Data!AD325,0)</f>
        <v>0</v>
      </c>
      <c r="AH2033" s="170">
        <f>IF(AH$2=$A2033,Data!AE325,0)</f>
        <v>0</v>
      </c>
      <c r="AI2033" s="171">
        <f>IF(AI$2=$A2033,Data!AF325,0)</f>
        <v>0</v>
      </c>
      <c r="AJ2033" s="170">
        <f>IF(AJ$2=$A2033,Data!AG325,0)</f>
        <v>0</v>
      </c>
      <c r="AK2033" s="171">
        <f>IF(AK$2=$A2033,Data!AH325,0)</f>
        <v>0</v>
      </c>
      <c r="AL2033" s="170">
        <f>IF(AL$2=$A2033,Data!AI325,0)</f>
        <v>0</v>
      </c>
      <c r="AM2033" t="str">
        <f t="shared" si="62"/>
        <v>BA</v>
      </c>
      <c r="AN2033" t="e">
        <f>+INDEX(Validation!$D$4:$D$250,MATCH(Merge!B2033,Validation!$E$4:$E$250,0))</f>
        <v>#N/A</v>
      </c>
      <c r="AO2033" s="172">
        <f t="shared" si="63"/>
        <v>0</v>
      </c>
    </row>
    <row r="2034" spans="1:41" ht="15" x14ac:dyDescent="0.25">
      <c r="A2034">
        <f>Inputs!$H$15</f>
        <v>5</v>
      </c>
      <c r="B2034" t="str">
        <f>Inputs!$D$4</f>
        <v>Select Agency…</v>
      </c>
      <c r="C2034" s="166" t="str">
        <f>Inputs!$I$6</f>
        <v>(insert code)</v>
      </c>
      <c r="D2034" t="str">
        <f>IFERROR(INDEX(Inputs!$I$11:$I$19,MATCH(A2034,Inputs!$H$11:$H$19)),"")</f>
        <v>(insert code)</v>
      </c>
      <c r="E2034" t="s">
        <v>902</v>
      </c>
      <c r="F2034" s="168">
        <f>IF(F$2=$A2034,Data!C326,0)</f>
        <v>0</v>
      </c>
      <c r="G2034" s="168">
        <f>IF(G$2=$A2034,Data!D326,0)</f>
        <v>0</v>
      </c>
      <c r="H2034" s="168">
        <f>IF(H$2=$A2034,Data!E326,0)</f>
        <v>0</v>
      </c>
      <c r="I2034" s="168">
        <f>IF(I$2=$A2034,Data!F326,0)</f>
        <v>0</v>
      </c>
      <c r="J2034" s="168">
        <f>IF(J$2=$A2034,Data!G326,0)</f>
        <v>0</v>
      </c>
      <c r="K2034" s="168">
        <f>IF(K$2=$A2034,Data!H326,0)</f>
        <v>0</v>
      </c>
      <c r="L2034" s="168">
        <f>IF(L$2=$A2034,Data!I326,0)</f>
        <v>0</v>
      </c>
      <c r="M2034" s="168">
        <f>IF(M$2=$A2034,Data!J326,0)</f>
        <v>0</v>
      </c>
      <c r="N2034" s="168">
        <f>IF(N$2=$A2034,Data!K326,0)</f>
        <v>0</v>
      </c>
      <c r="O2034" s="168">
        <f>IF(O$2=$A2034,Data!L326,0)</f>
        <v>0</v>
      </c>
      <c r="P2034" s="168">
        <f>IF(P$2=$A2034,Data!M326,0)</f>
        <v>0</v>
      </c>
      <c r="Q2034" s="168">
        <f>IF(Q$2=$A2034,Data!N326,0)</f>
        <v>0</v>
      </c>
      <c r="R2034" s="169">
        <f>IF(R$2=$A2034,Data!O326,0)</f>
        <v>0</v>
      </c>
      <c r="S2034" s="169">
        <f>IF(S$2=$A2034,Data!P326,0)</f>
        <v>0</v>
      </c>
      <c r="T2034" s="169">
        <f>IF(T$2=$A2034,Data!Q326,0)</f>
        <v>0</v>
      </c>
      <c r="U2034" s="169">
        <f>IF(U$2=$A2034,Data!R326,0)</f>
        <v>0</v>
      </c>
      <c r="V2034" s="169">
        <f>IF(V$2=$A2034,Data!S326,0)</f>
        <v>0</v>
      </c>
      <c r="W2034" s="169">
        <f>IF(W$2=$A2034,Data!T326,0)</f>
        <v>0</v>
      </c>
      <c r="X2034" s="169">
        <f>IF(X$2=$A2034,Data!U326,0)</f>
        <v>0</v>
      </c>
      <c r="Y2034" s="169">
        <f>IF(Y$2=$A2034,Data!V326,0)</f>
        <v>0</v>
      </c>
      <c r="Z2034" s="169">
        <f>IF(Z$2=$A2034,Data!W326,0)</f>
        <v>0</v>
      </c>
      <c r="AA2034" s="169">
        <f>IF(AA$2=$A2034,Data!X326,0)</f>
        <v>0</v>
      </c>
      <c r="AB2034" s="169">
        <f>IF(AB$2=$A2034,Data!Y326,0)</f>
        <v>0</v>
      </c>
      <c r="AC2034" s="169">
        <f>IF(AC$2=$A2034,Data!Z326,0)</f>
        <v>0</v>
      </c>
      <c r="AD2034" s="170">
        <f>IF(AD$2=$A2034,Data!AA326,0)</f>
        <v>0</v>
      </c>
      <c r="AE2034" s="171">
        <f>IF(AE$2=$A2034,Data!AB326,0)</f>
        <v>0</v>
      </c>
      <c r="AF2034" s="170">
        <f>IF(AF$2=$A2034,Data!AC326,0)</f>
        <v>0</v>
      </c>
      <c r="AG2034" s="171">
        <f>IF(AG$2=$A2034,Data!AD326,0)</f>
        <v>0</v>
      </c>
      <c r="AH2034" s="170">
        <f>IF(AH$2=$A2034,Data!AE326,0)</f>
        <v>0</v>
      </c>
      <c r="AI2034" s="171">
        <f>IF(AI$2=$A2034,Data!AF326,0)</f>
        <v>0</v>
      </c>
      <c r="AJ2034" s="170">
        <f>IF(AJ$2=$A2034,Data!AG326,0)</f>
        <v>0</v>
      </c>
      <c r="AK2034" s="171">
        <f>IF(AK$2=$A2034,Data!AH326,0)</f>
        <v>0</v>
      </c>
      <c r="AL2034" s="170">
        <f>IF(AL$2=$A2034,Data!AI326,0)</f>
        <v>0</v>
      </c>
      <c r="AM2034" t="str">
        <f t="shared" si="62"/>
        <v>BA</v>
      </c>
      <c r="AN2034" t="e">
        <f>+INDEX(Validation!$D$4:$D$250,MATCH(Merge!B2034,Validation!$E$4:$E$250,0))</f>
        <v>#N/A</v>
      </c>
      <c r="AO2034" s="172">
        <f t="shared" si="63"/>
        <v>0</v>
      </c>
    </row>
    <row r="2035" spans="1:41" ht="15" x14ac:dyDescent="0.25">
      <c r="A2035">
        <f>Inputs!$H$15</f>
        <v>5</v>
      </c>
      <c r="B2035" t="str">
        <f>Inputs!$D$4</f>
        <v>Select Agency…</v>
      </c>
      <c r="C2035" s="166" t="str">
        <f>Inputs!$I$6</f>
        <v>(insert code)</v>
      </c>
      <c r="D2035" t="str">
        <f>IFERROR(INDEX(Inputs!$I$11:$I$19,MATCH(A2035,Inputs!$H$11:$H$19)),"")</f>
        <v>(insert code)</v>
      </c>
      <c r="E2035" t="s">
        <v>902</v>
      </c>
      <c r="F2035" s="168">
        <f>IF(F$2=$A2035,Data!C327,0)</f>
        <v>0</v>
      </c>
      <c r="G2035" s="168">
        <f>IF(G$2=$A2035,Data!D327,0)</f>
        <v>0</v>
      </c>
      <c r="H2035" s="168">
        <f>IF(H$2=$A2035,Data!E327,0)</f>
        <v>0</v>
      </c>
      <c r="I2035" s="168">
        <f>IF(I$2=$A2035,Data!F327,0)</f>
        <v>0</v>
      </c>
      <c r="J2035" s="168">
        <f>IF(J$2=$A2035,Data!G327,0)</f>
        <v>0</v>
      </c>
      <c r="K2035" s="168">
        <f>IF(K$2=$A2035,Data!H327,0)</f>
        <v>0</v>
      </c>
      <c r="L2035" s="168">
        <f>IF(L$2=$A2035,Data!I327,0)</f>
        <v>0</v>
      </c>
      <c r="M2035" s="168">
        <f>IF(M$2=$A2035,Data!J327,0)</f>
        <v>0</v>
      </c>
      <c r="N2035" s="168">
        <f>IF(N$2=$A2035,Data!K327,0)</f>
        <v>0</v>
      </c>
      <c r="O2035" s="168">
        <f>IF(O$2=$A2035,Data!L327,0)</f>
        <v>0</v>
      </c>
      <c r="P2035" s="168">
        <f>IF(P$2=$A2035,Data!M327,0)</f>
        <v>0</v>
      </c>
      <c r="Q2035" s="168">
        <f>IF(Q$2=$A2035,Data!N327,0)</f>
        <v>0</v>
      </c>
      <c r="R2035" s="169">
        <f>IF(R$2=$A2035,Data!O327,0)</f>
        <v>0</v>
      </c>
      <c r="S2035" s="169">
        <f>IF(S$2=$A2035,Data!P327,0)</f>
        <v>0</v>
      </c>
      <c r="T2035" s="169">
        <f>IF(T$2=$A2035,Data!Q327,0)</f>
        <v>0</v>
      </c>
      <c r="U2035" s="169">
        <f>IF(U$2=$A2035,Data!R327,0)</f>
        <v>0</v>
      </c>
      <c r="V2035" s="169">
        <f>IF(V$2=$A2035,Data!S327,0)</f>
        <v>0</v>
      </c>
      <c r="W2035" s="169">
        <f>IF(W$2=$A2035,Data!T327,0)</f>
        <v>0</v>
      </c>
      <c r="X2035" s="169">
        <f>IF(X$2=$A2035,Data!U327,0)</f>
        <v>0</v>
      </c>
      <c r="Y2035" s="169">
        <f>IF(Y$2=$A2035,Data!V327,0)</f>
        <v>0</v>
      </c>
      <c r="Z2035" s="169">
        <f>IF(Z$2=$A2035,Data!W327,0)</f>
        <v>0</v>
      </c>
      <c r="AA2035" s="169">
        <f>IF(AA$2=$A2035,Data!X327,0)</f>
        <v>0</v>
      </c>
      <c r="AB2035" s="169">
        <f>IF(AB$2=$A2035,Data!Y327,0)</f>
        <v>0</v>
      </c>
      <c r="AC2035" s="169">
        <f>IF(AC$2=$A2035,Data!Z327,0)</f>
        <v>0</v>
      </c>
      <c r="AD2035" s="170">
        <f>IF(AD$2=$A2035,Data!AA327,0)</f>
        <v>0</v>
      </c>
      <c r="AE2035" s="171">
        <f>IF(AE$2=$A2035,Data!AB327,0)</f>
        <v>0</v>
      </c>
      <c r="AF2035" s="170">
        <f>IF(AF$2=$A2035,Data!AC327,0)</f>
        <v>0</v>
      </c>
      <c r="AG2035" s="171">
        <f>IF(AG$2=$A2035,Data!AD327,0)</f>
        <v>0</v>
      </c>
      <c r="AH2035" s="170">
        <f>IF(AH$2=$A2035,Data!AE327,0)</f>
        <v>0</v>
      </c>
      <c r="AI2035" s="171">
        <f>IF(AI$2=$A2035,Data!AF327,0)</f>
        <v>0</v>
      </c>
      <c r="AJ2035" s="170">
        <f>IF(AJ$2=$A2035,Data!AG327,0)</f>
        <v>0</v>
      </c>
      <c r="AK2035" s="171">
        <f>IF(AK$2=$A2035,Data!AH327,0)</f>
        <v>0</v>
      </c>
      <c r="AL2035" s="170">
        <f>IF(AL$2=$A2035,Data!AI327,0)</f>
        <v>0</v>
      </c>
      <c r="AM2035" t="str">
        <f t="shared" si="62"/>
        <v>BA</v>
      </c>
      <c r="AN2035" t="e">
        <f>+INDEX(Validation!$D$4:$D$250,MATCH(Merge!B2035,Validation!$E$4:$E$250,0))</f>
        <v>#N/A</v>
      </c>
      <c r="AO2035" s="172">
        <f t="shared" si="63"/>
        <v>0</v>
      </c>
    </row>
    <row r="2036" spans="1:41" ht="15" x14ac:dyDescent="0.25">
      <c r="A2036">
        <f>Inputs!$H$15</f>
        <v>5</v>
      </c>
      <c r="B2036" t="str">
        <f>Inputs!$D$4</f>
        <v>Select Agency…</v>
      </c>
      <c r="C2036" s="166" t="str">
        <f>Inputs!$I$6</f>
        <v>(insert code)</v>
      </c>
      <c r="D2036" t="str">
        <f>IFERROR(INDEX(Inputs!$I$11:$I$19,MATCH(A2036,Inputs!$H$11:$H$19)),"")</f>
        <v>(insert code)</v>
      </c>
      <c r="E2036" t="s">
        <v>902</v>
      </c>
      <c r="F2036" s="168">
        <f>IF(F$2=$A2036,Data!C328,0)</f>
        <v>0</v>
      </c>
      <c r="G2036" s="168">
        <f>IF(G$2=$A2036,Data!D328,0)</f>
        <v>0</v>
      </c>
      <c r="H2036" s="168">
        <f>IF(H$2=$A2036,Data!E328,0)</f>
        <v>0</v>
      </c>
      <c r="I2036" s="168">
        <f>IF(I$2=$A2036,Data!F328,0)</f>
        <v>0</v>
      </c>
      <c r="J2036" s="168">
        <f>IF(J$2=$A2036,Data!G328,0)</f>
        <v>0</v>
      </c>
      <c r="K2036" s="168">
        <f>IF(K$2=$A2036,Data!H328,0)</f>
        <v>0</v>
      </c>
      <c r="L2036" s="168">
        <f>IF(L$2=$A2036,Data!I328,0)</f>
        <v>0</v>
      </c>
      <c r="M2036" s="168">
        <f>IF(M$2=$A2036,Data!J328,0)</f>
        <v>0</v>
      </c>
      <c r="N2036" s="168">
        <f>IF(N$2=$A2036,Data!K328,0)</f>
        <v>0</v>
      </c>
      <c r="O2036" s="168">
        <f>IF(O$2=$A2036,Data!L328,0)</f>
        <v>0</v>
      </c>
      <c r="P2036" s="168">
        <f>IF(P$2=$A2036,Data!M328,0)</f>
        <v>0</v>
      </c>
      <c r="Q2036" s="168">
        <f>IF(Q$2=$A2036,Data!N328,0)</f>
        <v>0</v>
      </c>
      <c r="R2036" s="169">
        <f>IF(R$2=$A2036,Data!O328,0)</f>
        <v>0</v>
      </c>
      <c r="S2036" s="169">
        <f>IF(S$2=$A2036,Data!P328,0)</f>
        <v>0</v>
      </c>
      <c r="T2036" s="169">
        <f>IF(T$2=$A2036,Data!Q328,0)</f>
        <v>0</v>
      </c>
      <c r="U2036" s="169">
        <f>IF(U$2=$A2036,Data!R328,0)</f>
        <v>0</v>
      </c>
      <c r="V2036" s="169">
        <f>IF(V$2=$A2036,Data!S328,0)</f>
        <v>0</v>
      </c>
      <c r="W2036" s="169">
        <f>IF(W$2=$A2036,Data!T328,0)</f>
        <v>0</v>
      </c>
      <c r="X2036" s="169">
        <f>IF(X$2=$A2036,Data!U328,0)</f>
        <v>0</v>
      </c>
      <c r="Y2036" s="169">
        <f>IF(Y$2=$A2036,Data!V328,0)</f>
        <v>0</v>
      </c>
      <c r="Z2036" s="169">
        <f>IF(Z$2=$A2036,Data!W328,0)</f>
        <v>0</v>
      </c>
      <c r="AA2036" s="169">
        <f>IF(AA$2=$A2036,Data!X328,0)</f>
        <v>0</v>
      </c>
      <c r="AB2036" s="169">
        <f>IF(AB$2=$A2036,Data!Y328,0)</f>
        <v>0</v>
      </c>
      <c r="AC2036" s="169">
        <f>IF(AC$2=$A2036,Data!Z328,0)</f>
        <v>0</v>
      </c>
      <c r="AD2036" s="170">
        <f>IF(AD$2=$A2036,Data!AA328,0)</f>
        <v>0</v>
      </c>
      <c r="AE2036" s="171">
        <f>IF(AE$2=$A2036,Data!AB328,0)</f>
        <v>0</v>
      </c>
      <c r="AF2036" s="170">
        <f>IF(AF$2=$A2036,Data!AC328,0)</f>
        <v>0</v>
      </c>
      <c r="AG2036" s="171">
        <f>IF(AG$2=$A2036,Data!AD328,0)</f>
        <v>0</v>
      </c>
      <c r="AH2036" s="170">
        <f>IF(AH$2=$A2036,Data!AE328,0)</f>
        <v>0</v>
      </c>
      <c r="AI2036" s="171">
        <f>IF(AI$2=$A2036,Data!AF328,0)</f>
        <v>0</v>
      </c>
      <c r="AJ2036" s="170">
        <f>IF(AJ$2=$A2036,Data!AG328,0)</f>
        <v>0</v>
      </c>
      <c r="AK2036" s="171">
        <f>IF(AK$2=$A2036,Data!AH328,0)</f>
        <v>0</v>
      </c>
      <c r="AL2036" s="170">
        <f>IF(AL$2=$A2036,Data!AI328,0)</f>
        <v>0</v>
      </c>
      <c r="AM2036" t="str">
        <f t="shared" si="62"/>
        <v>BA</v>
      </c>
      <c r="AN2036" t="e">
        <f>+INDEX(Validation!$D$4:$D$250,MATCH(Merge!B2036,Validation!$E$4:$E$250,0))</f>
        <v>#N/A</v>
      </c>
      <c r="AO2036" s="172">
        <f t="shared" si="63"/>
        <v>0</v>
      </c>
    </row>
    <row r="2037" spans="1:41" ht="15" x14ac:dyDescent="0.25">
      <c r="A2037">
        <f>Inputs!$H$15</f>
        <v>5</v>
      </c>
      <c r="B2037" t="str">
        <f>Inputs!$D$4</f>
        <v>Select Agency…</v>
      </c>
      <c r="C2037" s="166" t="str">
        <f>Inputs!$I$6</f>
        <v>(insert code)</v>
      </c>
      <c r="D2037" t="str">
        <f>IFERROR(INDEX(Inputs!$I$11:$I$19,MATCH(A2037,Inputs!$H$11:$H$19)),"")</f>
        <v>(insert code)</v>
      </c>
      <c r="E2037" t="s">
        <v>902</v>
      </c>
      <c r="F2037" s="168">
        <f>IF(F$2=$A2037,Data!C329,0)</f>
        <v>0</v>
      </c>
      <c r="G2037" s="168">
        <f>IF(G$2=$A2037,Data!D329,0)</f>
        <v>0</v>
      </c>
      <c r="H2037" s="168">
        <f>IF(H$2=$A2037,Data!E329,0)</f>
        <v>0</v>
      </c>
      <c r="I2037" s="168">
        <f>IF(I$2=$A2037,Data!F329,0)</f>
        <v>0</v>
      </c>
      <c r="J2037" s="168">
        <f>IF(J$2=$A2037,Data!G329,0)</f>
        <v>0</v>
      </c>
      <c r="K2037" s="168">
        <f>IF(K$2=$A2037,Data!H329,0)</f>
        <v>0</v>
      </c>
      <c r="L2037" s="168">
        <f>IF(L$2=$A2037,Data!I329,0)</f>
        <v>0</v>
      </c>
      <c r="M2037" s="168">
        <f>IF(M$2=$A2037,Data!J329,0)</f>
        <v>0</v>
      </c>
      <c r="N2037" s="168">
        <f>IF(N$2=$A2037,Data!K329,0)</f>
        <v>0</v>
      </c>
      <c r="O2037" s="168">
        <f>IF(O$2=$A2037,Data!L329,0)</f>
        <v>0</v>
      </c>
      <c r="P2037" s="168">
        <f>IF(P$2=$A2037,Data!M329,0)</f>
        <v>0</v>
      </c>
      <c r="Q2037" s="168">
        <f>IF(Q$2=$A2037,Data!N329,0)</f>
        <v>0</v>
      </c>
      <c r="R2037" s="169">
        <f>IF(R$2=$A2037,Data!O329,0)</f>
        <v>0</v>
      </c>
      <c r="S2037" s="169">
        <f>IF(S$2=$A2037,Data!P329,0)</f>
        <v>0</v>
      </c>
      <c r="T2037" s="169">
        <f>IF(T$2=$A2037,Data!Q329,0)</f>
        <v>0</v>
      </c>
      <c r="U2037" s="169">
        <f>IF(U$2=$A2037,Data!R329,0)</f>
        <v>0</v>
      </c>
      <c r="V2037" s="169">
        <f>IF(V$2=$A2037,Data!S329,0)</f>
        <v>0</v>
      </c>
      <c r="W2037" s="169">
        <f>IF(W$2=$A2037,Data!T329,0)</f>
        <v>0</v>
      </c>
      <c r="X2037" s="169">
        <f>IF(X$2=$A2037,Data!U329,0)</f>
        <v>0</v>
      </c>
      <c r="Y2037" s="169">
        <f>IF(Y$2=$A2037,Data!V329,0)</f>
        <v>0</v>
      </c>
      <c r="Z2037" s="169">
        <f>IF(Z$2=$A2037,Data!W329,0)</f>
        <v>0</v>
      </c>
      <c r="AA2037" s="169">
        <f>IF(AA$2=$A2037,Data!X329,0)</f>
        <v>0</v>
      </c>
      <c r="AB2037" s="169">
        <f>IF(AB$2=$A2037,Data!Y329,0)</f>
        <v>0</v>
      </c>
      <c r="AC2037" s="169">
        <f>IF(AC$2=$A2037,Data!Z329,0)</f>
        <v>0</v>
      </c>
      <c r="AD2037" s="170">
        <f>IF(AD$2=$A2037,Data!AA329,0)</f>
        <v>0</v>
      </c>
      <c r="AE2037" s="171">
        <f>IF(AE$2=$A2037,Data!AB329,0)</f>
        <v>0</v>
      </c>
      <c r="AF2037" s="170">
        <f>IF(AF$2=$A2037,Data!AC329,0)</f>
        <v>0</v>
      </c>
      <c r="AG2037" s="171">
        <f>IF(AG$2=$A2037,Data!AD329,0)</f>
        <v>0</v>
      </c>
      <c r="AH2037" s="170">
        <f>IF(AH$2=$A2037,Data!AE329,0)</f>
        <v>0</v>
      </c>
      <c r="AI2037" s="171">
        <f>IF(AI$2=$A2037,Data!AF329,0)</f>
        <v>0</v>
      </c>
      <c r="AJ2037" s="170">
        <f>IF(AJ$2=$A2037,Data!AG329,0)</f>
        <v>0</v>
      </c>
      <c r="AK2037" s="171">
        <f>IF(AK$2=$A2037,Data!AH329,0)</f>
        <v>0</v>
      </c>
      <c r="AL2037" s="170">
        <f>IF(AL$2=$A2037,Data!AI329,0)</f>
        <v>0</v>
      </c>
      <c r="AM2037" t="str">
        <f t="shared" si="62"/>
        <v>BA</v>
      </c>
      <c r="AN2037" t="e">
        <f>+INDEX(Validation!$D$4:$D$250,MATCH(Merge!B2037,Validation!$E$4:$E$250,0))</f>
        <v>#N/A</v>
      </c>
      <c r="AO2037" s="172">
        <f t="shared" si="63"/>
        <v>0</v>
      </c>
    </row>
    <row r="2038" spans="1:41" ht="15" x14ac:dyDescent="0.25">
      <c r="A2038">
        <f>Inputs!$H$15</f>
        <v>5</v>
      </c>
      <c r="B2038" t="str">
        <f>Inputs!$D$4</f>
        <v>Select Agency…</v>
      </c>
      <c r="C2038" s="166" t="str">
        <f>Inputs!$I$6</f>
        <v>(insert code)</v>
      </c>
      <c r="D2038" t="str">
        <f>IFERROR(INDEX(Inputs!$I$11:$I$19,MATCH(A2038,Inputs!$H$11:$H$19)),"")</f>
        <v>(insert code)</v>
      </c>
      <c r="E2038" t="s">
        <v>942</v>
      </c>
      <c r="F2038" s="168">
        <f>IF(F$2=$A2038,Data!C330,0)</f>
        <v>0</v>
      </c>
      <c r="G2038" s="168">
        <f>IF(G$2=$A2038,Data!D330,0)</f>
        <v>0</v>
      </c>
      <c r="H2038" s="168">
        <f>IF(H$2=$A2038,Data!E330,0)</f>
        <v>0</v>
      </c>
      <c r="I2038" s="168">
        <f>IF(I$2=$A2038,Data!F330,0)</f>
        <v>0</v>
      </c>
      <c r="J2038" s="168">
        <f>IF(J$2=$A2038,Data!G330,0)</f>
        <v>0</v>
      </c>
      <c r="K2038" s="168">
        <f>IF(K$2=$A2038,Data!H330,0)</f>
        <v>0</v>
      </c>
      <c r="L2038" s="168">
        <f>IF(L$2=$A2038,Data!I330,0)</f>
        <v>0</v>
      </c>
      <c r="M2038" s="168">
        <f>IF(M$2=$A2038,Data!J330,0)</f>
        <v>0</v>
      </c>
      <c r="N2038" s="168">
        <f>IF(N$2=$A2038,Data!K330,0)</f>
        <v>0</v>
      </c>
      <c r="O2038" s="168">
        <f>IF(O$2=$A2038,Data!L330,0)</f>
        <v>0</v>
      </c>
      <c r="P2038" s="168">
        <f>IF(P$2=$A2038,Data!M330,0)</f>
        <v>0</v>
      </c>
      <c r="Q2038" s="168">
        <f>IF(Q$2=$A2038,Data!N330,0)</f>
        <v>0</v>
      </c>
      <c r="R2038" s="169">
        <f>IF(R$2=$A2038,Data!O330,0)</f>
        <v>0</v>
      </c>
      <c r="S2038" s="169">
        <f>IF(S$2=$A2038,Data!P330,0)</f>
        <v>0</v>
      </c>
      <c r="T2038" s="169">
        <f>IF(T$2=$A2038,Data!Q330,0)</f>
        <v>0</v>
      </c>
      <c r="U2038" s="169">
        <f>IF(U$2=$A2038,Data!R330,0)</f>
        <v>0</v>
      </c>
      <c r="V2038" s="169">
        <f>IF(V$2=$A2038,Data!S330,0)</f>
        <v>0</v>
      </c>
      <c r="W2038" s="169">
        <f>IF(W$2=$A2038,Data!T330,0)</f>
        <v>0</v>
      </c>
      <c r="X2038" s="169">
        <f>IF(X$2=$A2038,Data!U330,0)</f>
        <v>0</v>
      </c>
      <c r="Y2038" s="169">
        <f>IF(Y$2=$A2038,Data!V330,0)</f>
        <v>0</v>
      </c>
      <c r="Z2038" s="169">
        <f>IF(Z$2=$A2038,Data!W330,0)</f>
        <v>0</v>
      </c>
      <c r="AA2038" s="169">
        <f>IF(AA$2=$A2038,Data!X330,0)</f>
        <v>0</v>
      </c>
      <c r="AB2038" s="169">
        <f>IF(AB$2=$A2038,Data!Y330,0)</f>
        <v>0</v>
      </c>
      <c r="AC2038" s="169">
        <f>IF(AC$2=$A2038,Data!Z330,0)</f>
        <v>0</v>
      </c>
      <c r="AD2038" s="170">
        <f>IF(AD$2=$A2038,Data!AA330,0)</f>
        <v>0</v>
      </c>
      <c r="AE2038" s="171">
        <f>IF(AE$2=$A2038,Data!AB330,0)</f>
        <v>0</v>
      </c>
      <c r="AF2038" s="170">
        <f>IF(AF$2=$A2038,Data!AC330,0)</f>
        <v>0</v>
      </c>
      <c r="AG2038" s="171">
        <f>IF(AG$2=$A2038,Data!AD330,0)</f>
        <v>0</v>
      </c>
      <c r="AH2038" s="170">
        <f>IF(AH$2=$A2038,Data!AE330,0)</f>
        <v>0</v>
      </c>
      <c r="AI2038" s="171">
        <f>IF(AI$2=$A2038,Data!AF330,0)</f>
        <v>0</v>
      </c>
      <c r="AJ2038" s="170">
        <f>IF(AJ$2=$A2038,Data!AG330,0)</f>
        <v>0</v>
      </c>
      <c r="AK2038" s="171">
        <f>IF(AK$2=$A2038,Data!AH330,0)</f>
        <v>0</v>
      </c>
      <c r="AL2038" s="170">
        <f>IF(AL$2=$A2038,Data!AI330,0)</f>
        <v>0</v>
      </c>
      <c r="AM2038" t="str">
        <f t="shared" si="62"/>
        <v>EA</v>
      </c>
      <c r="AN2038" t="e">
        <f>+INDEX(Validation!$D$4:$D$250,MATCH(Merge!B2038,Validation!$E$4:$E$250,0))</f>
        <v>#N/A</v>
      </c>
      <c r="AO2038" s="172">
        <f t="shared" si="63"/>
        <v>0</v>
      </c>
    </row>
    <row r="2039" spans="1:41" ht="15" x14ac:dyDescent="0.25">
      <c r="A2039">
        <f>Inputs!$H$15</f>
        <v>5</v>
      </c>
      <c r="B2039" t="str">
        <f>Inputs!$D$4</f>
        <v>Select Agency…</v>
      </c>
      <c r="C2039" s="166" t="str">
        <f>Inputs!$I$6</f>
        <v>(insert code)</v>
      </c>
      <c r="D2039" t="str">
        <f>IFERROR(INDEX(Inputs!$I$11:$I$19,MATCH(A2039,Inputs!$H$11:$H$19)),"")</f>
        <v>(insert code)</v>
      </c>
      <c r="E2039" t="s">
        <v>942</v>
      </c>
      <c r="F2039" s="168">
        <f>IF(F$2=$A2039,Data!C331,0)</f>
        <v>0</v>
      </c>
      <c r="G2039" s="168">
        <f>IF(G$2=$A2039,Data!D331,0)</f>
        <v>0</v>
      </c>
      <c r="H2039" s="168">
        <f>IF(H$2=$A2039,Data!E331,0)</f>
        <v>0</v>
      </c>
      <c r="I2039" s="168">
        <f>IF(I$2=$A2039,Data!F331,0)</f>
        <v>0</v>
      </c>
      <c r="J2039" s="168">
        <f>IF(J$2=$A2039,Data!G331,0)</f>
        <v>0</v>
      </c>
      <c r="K2039" s="168">
        <f>IF(K$2=$A2039,Data!H331,0)</f>
        <v>0</v>
      </c>
      <c r="L2039" s="168">
        <f>IF(L$2=$A2039,Data!I331,0)</f>
        <v>0</v>
      </c>
      <c r="M2039" s="168">
        <f>IF(M$2=$A2039,Data!J331,0)</f>
        <v>0</v>
      </c>
      <c r="N2039" s="168">
        <f>IF(N$2=$A2039,Data!K331,0)</f>
        <v>0</v>
      </c>
      <c r="O2039" s="168">
        <f>IF(O$2=$A2039,Data!L331,0)</f>
        <v>0</v>
      </c>
      <c r="P2039" s="168">
        <f>IF(P$2=$A2039,Data!M331,0)</f>
        <v>0</v>
      </c>
      <c r="Q2039" s="168">
        <f>IF(Q$2=$A2039,Data!N331,0)</f>
        <v>0</v>
      </c>
      <c r="R2039" s="169">
        <f>IF(R$2=$A2039,Data!O331,0)</f>
        <v>0</v>
      </c>
      <c r="S2039" s="169">
        <f>IF(S$2=$A2039,Data!P331,0)</f>
        <v>0</v>
      </c>
      <c r="T2039" s="169">
        <f>IF(T$2=$A2039,Data!Q331,0)</f>
        <v>0</v>
      </c>
      <c r="U2039" s="169">
        <f>IF(U$2=$A2039,Data!R331,0)</f>
        <v>0</v>
      </c>
      <c r="V2039" s="169">
        <f>IF(V$2=$A2039,Data!S331,0)</f>
        <v>0</v>
      </c>
      <c r="W2039" s="169">
        <f>IF(W$2=$A2039,Data!T331,0)</f>
        <v>0</v>
      </c>
      <c r="X2039" s="169">
        <f>IF(X$2=$A2039,Data!U331,0)</f>
        <v>0</v>
      </c>
      <c r="Y2039" s="169">
        <f>IF(Y$2=$A2039,Data!V331,0)</f>
        <v>0</v>
      </c>
      <c r="Z2039" s="169">
        <f>IF(Z$2=$A2039,Data!W331,0)</f>
        <v>0</v>
      </c>
      <c r="AA2039" s="169">
        <f>IF(AA$2=$A2039,Data!X331,0)</f>
        <v>0</v>
      </c>
      <c r="AB2039" s="169">
        <f>IF(AB$2=$A2039,Data!Y331,0)</f>
        <v>0</v>
      </c>
      <c r="AC2039" s="169">
        <f>IF(AC$2=$A2039,Data!Z331,0)</f>
        <v>0</v>
      </c>
      <c r="AD2039" s="170">
        <f>IF(AD$2=$A2039,Data!AA331,0)</f>
        <v>0</v>
      </c>
      <c r="AE2039" s="171">
        <f>IF(AE$2=$A2039,Data!AB331,0)</f>
        <v>0</v>
      </c>
      <c r="AF2039" s="170">
        <f>IF(AF$2=$A2039,Data!AC331,0)</f>
        <v>0</v>
      </c>
      <c r="AG2039" s="171">
        <f>IF(AG$2=$A2039,Data!AD331,0)</f>
        <v>0</v>
      </c>
      <c r="AH2039" s="170">
        <f>IF(AH$2=$A2039,Data!AE331,0)</f>
        <v>0</v>
      </c>
      <c r="AI2039" s="171">
        <f>IF(AI$2=$A2039,Data!AF331,0)</f>
        <v>0</v>
      </c>
      <c r="AJ2039" s="170">
        <f>IF(AJ$2=$A2039,Data!AG331,0)</f>
        <v>0</v>
      </c>
      <c r="AK2039" s="171">
        <f>IF(AK$2=$A2039,Data!AH331,0)</f>
        <v>0</v>
      </c>
      <c r="AL2039" s="170">
        <f>IF(AL$2=$A2039,Data!AI331,0)</f>
        <v>0</v>
      </c>
      <c r="AM2039" t="str">
        <f t="shared" si="62"/>
        <v>EA</v>
      </c>
      <c r="AN2039" t="e">
        <f>+INDEX(Validation!$D$4:$D$250,MATCH(Merge!B2039,Validation!$E$4:$E$250,0))</f>
        <v>#N/A</v>
      </c>
      <c r="AO2039" s="172">
        <f t="shared" si="63"/>
        <v>0</v>
      </c>
    </row>
    <row r="2040" spans="1:41" ht="15" x14ac:dyDescent="0.25">
      <c r="A2040">
        <f>Inputs!$H$15</f>
        <v>5</v>
      </c>
      <c r="B2040" t="str">
        <f>Inputs!$D$4</f>
        <v>Select Agency…</v>
      </c>
      <c r="C2040" s="166" t="str">
        <f>Inputs!$I$6</f>
        <v>(insert code)</v>
      </c>
      <c r="D2040" t="str">
        <f>IFERROR(INDEX(Inputs!$I$11:$I$19,MATCH(A2040,Inputs!$H$11:$H$19)),"")</f>
        <v>(insert code)</v>
      </c>
      <c r="E2040" t="s">
        <v>942</v>
      </c>
      <c r="F2040" s="168">
        <f>IF(F$2=$A2040,Data!C332,0)</f>
        <v>0</v>
      </c>
      <c r="G2040" s="168">
        <f>IF(G$2=$A2040,Data!D332,0)</f>
        <v>0</v>
      </c>
      <c r="H2040" s="168">
        <f>IF(H$2=$A2040,Data!E332,0)</f>
        <v>0</v>
      </c>
      <c r="I2040" s="168">
        <f>IF(I$2=$A2040,Data!F332,0)</f>
        <v>0</v>
      </c>
      <c r="J2040" s="168">
        <f>IF(J$2=$A2040,Data!G332,0)</f>
        <v>0</v>
      </c>
      <c r="K2040" s="168">
        <f>IF(K$2=$A2040,Data!H332,0)</f>
        <v>0</v>
      </c>
      <c r="L2040" s="168">
        <f>IF(L$2=$A2040,Data!I332,0)</f>
        <v>0</v>
      </c>
      <c r="M2040" s="168">
        <f>IF(M$2=$A2040,Data!J332,0)</f>
        <v>0</v>
      </c>
      <c r="N2040" s="168">
        <f>IF(N$2=$A2040,Data!K332,0)</f>
        <v>0</v>
      </c>
      <c r="O2040" s="168">
        <f>IF(O$2=$A2040,Data!L332,0)</f>
        <v>0</v>
      </c>
      <c r="P2040" s="168">
        <f>IF(P$2=$A2040,Data!M332,0)</f>
        <v>0</v>
      </c>
      <c r="Q2040" s="168">
        <f>IF(Q$2=$A2040,Data!N332,0)</f>
        <v>0</v>
      </c>
      <c r="R2040" s="169">
        <f>IF(R$2=$A2040,Data!O332,0)</f>
        <v>0</v>
      </c>
      <c r="S2040" s="169">
        <f>IF(S$2=$A2040,Data!P332,0)</f>
        <v>0</v>
      </c>
      <c r="T2040" s="169">
        <f>IF(T$2=$A2040,Data!Q332,0)</f>
        <v>0</v>
      </c>
      <c r="U2040" s="169">
        <f>IF(U$2=$A2040,Data!R332,0)</f>
        <v>0</v>
      </c>
      <c r="V2040" s="169">
        <f>IF(V$2=$A2040,Data!S332,0)</f>
        <v>0</v>
      </c>
      <c r="W2040" s="169">
        <f>IF(W$2=$A2040,Data!T332,0)</f>
        <v>0</v>
      </c>
      <c r="X2040" s="169">
        <f>IF(X$2=$A2040,Data!U332,0)</f>
        <v>0</v>
      </c>
      <c r="Y2040" s="169">
        <f>IF(Y$2=$A2040,Data!V332,0)</f>
        <v>0</v>
      </c>
      <c r="Z2040" s="169">
        <f>IF(Z$2=$A2040,Data!W332,0)</f>
        <v>0</v>
      </c>
      <c r="AA2040" s="169">
        <f>IF(AA$2=$A2040,Data!X332,0)</f>
        <v>0</v>
      </c>
      <c r="AB2040" s="169">
        <f>IF(AB$2=$A2040,Data!Y332,0)</f>
        <v>0</v>
      </c>
      <c r="AC2040" s="169">
        <f>IF(AC$2=$A2040,Data!Z332,0)</f>
        <v>0</v>
      </c>
      <c r="AD2040" s="170">
        <f>IF(AD$2=$A2040,Data!AA332,0)</f>
        <v>0</v>
      </c>
      <c r="AE2040" s="171">
        <f>IF(AE$2=$A2040,Data!AB332,0)</f>
        <v>0</v>
      </c>
      <c r="AF2040" s="170">
        <f>IF(AF$2=$A2040,Data!AC332,0)</f>
        <v>0</v>
      </c>
      <c r="AG2040" s="171">
        <f>IF(AG$2=$A2040,Data!AD332,0)</f>
        <v>0</v>
      </c>
      <c r="AH2040" s="170">
        <f>IF(AH$2=$A2040,Data!AE332,0)</f>
        <v>0</v>
      </c>
      <c r="AI2040" s="171">
        <f>IF(AI$2=$A2040,Data!AF332,0)</f>
        <v>0</v>
      </c>
      <c r="AJ2040" s="170">
        <f>IF(AJ$2=$A2040,Data!AG332,0)</f>
        <v>0</v>
      </c>
      <c r="AK2040" s="171">
        <f>IF(AK$2=$A2040,Data!AH332,0)</f>
        <v>0</v>
      </c>
      <c r="AL2040" s="170">
        <f>IF(AL$2=$A2040,Data!AI332,0)</f>
        <v>0</v>
      </c>
      <c r="AM2040" t="str">
        <f t="shared" si="62"/>
        <v>EA</v>
      </c>
      <c r="AN2040" t="e">
        <f>+INDEX(Validation!$D$4:$D$250,MATCH(Merge!B2040,Validation!$E$4:$E$250,0))</f>
        <v>#N/A</v>
      </c>
      <c r="AO2040" s="172">
        <f t="shared" si="63"/>
        <v>0</v>
      </c>
    </row>
    <row r="2041" spans="1:41" ht="15" x14ac:dyDescent="0.25">
      <c r="A2041">
        <f>Inputs!$H$15</f>
        <v>5</v>
      </c>
      <c r="B2041" t="str">
        <f>Inputs!$D$4</f>
        <v>Select Agency…</v>
      </c>
      <c r="C2041" s="166" t="str">
        <f>Inputs!$I$6</f>
        <v>(insert code)</v>
      </c>
      <c r="D2041" t="str">
        <f>IFERROR(INDEX(Inputs!$I$11:$I$19,MATCH(A2041,Inputs!$H$11:$H$19)),"")</f>
        <v>(insert code)</v>
      </c>
      <c r="E2041" t="s">
        <v>942</v>
      </c>
      <c r="F2041" s="168">
        <f>IF(F$2=$A2041,Data!C333,0)</f>
        <v>0</v>
      </c>
      <c r="G2041" s="168">
        <f>IF(G$2=$A2041,Data!D333,0)</f>
        <v>0</v>
      </c>
      <c r="H2041" s="168">
        <f>IF(H$2=$A2041,Data!E333,0)</f>
        <v>0</v>
      </c>
      <c r="I2041" s="168">
        <f>IF(I$2=$A2041,Data!F333,0)</f>
        <v>0</v>
      </c>
      <c r="J2041" s="168">
        <f>IF(J$2=$A2041,Data!G333,0)</f>
        <v>0</v>
      </c>
      <c r="K2041" s="168">
        <f>IF(K$2=$A2041,Data!H333,0)</f>
        <v>0</v>
      </c>
      <c r="L2041" s="168">
        <f>IF(L$2=$A2041,Data!I333,0)</f>
        <v>0</v>
      </c>
      <c r="M2041" s="168">
        <f>IF(M$2=$A2041,Data!J333,0)</f>
        <v>0</v>
      </c>
      <c r="N2041" s="168">
        <f>IF(N$2=$A2041,Data!K333,0)</f>
        <v>0</v>
      </c>
      <c r="O2041" s="168">
        <f>IF(O$2=$A2041,Data!L333,0)</f>
        <v>0</v>
      </c>
      <c r="P2041" s="168">
        <f>IF(P$2=$A2041,Data!M333,0)</f>
        <v>0</v>
      </c>
      <c r="Q2041" s="168">
        <f>IF(Q$2=$A2041,Data!N333,0)</f>
        <v>0</v>
      </c>
      <c r="R2041" s="169">
        <f>IF(R$2=$A2041,Data!O333,0)</f>
        <v>0</v>
      </c>
      <c r="S2041" s="169">
        <f>IF(S$2=$A2041,Data!P333,0)</f>
        <v>0</v>
      </c>
      <c r="T2041" s="169">
        <f>IF(T$2=$A2041,Data!Q333,0)</f>
        <v>0</v>
      </c>
      <c r="U2041" s="169">
        <f>IF(U$2=$A2041,Data!R333,0)</f>
        <v>0</v>
      </c>
      <c r="V2041" s="169">
        <f>IF(V$2=$A2041,Data!S333,0)</f>
        <v>0</v>
      </c>
      <c r="W2041" s="169">
        <f>IF(W$2=$A2041,Data!T333,0)</f>
        <v>0</v>
      </c>
      <c r="X2041" s="169">
        <f>IF(X$2=$A2041,Data!U333,0)</f>
        <v>0</v>
      </c>
      <c r="Y2041" s="169">
        <f>IF(Y$2=$A2041,Data!V333,0)</f>
        <v>0</v>
      </c>
      <c r="Z2041" s="169">
        <f>IF(Z$2=$A2041,Data!W333,0)</f>
        <v>0</v>
      </c>
      <c r="AA2041" s="169">
        <f>IF(AA$2=$A2041,Data!X333,0)</f>
        <v>0</v>
      </c>
      <c r="AB2041" s="169">
        <f>IF(AB$2=$A2041,Data!Y333,0)</f>
        <v>0</v>
      </c>
      <c r="AC2041" s="169">
        <f>IF(AC$2=$A2041,Data!Z333,0)</f>
        <v>0</v>
      </c>
      <c r="AD2041" s="170">
        <f>IF(AD$2=$A2041,Data!AA333,0)</f>
        <v>0</v>
      </c>
      <c r="AE2041" s="171">
        <f>IF(AE$2=$A2041,Data!AB333,0)</f>
        <v>0</v>
      </c>
      <c r="AF2041" s="170">
        <f>IF(AF$2=$A2041,Data!AC333,0)</f>
        <v>0</v>
      </c>
      <c r="AG2041" s="171">
        <f>IF(AG$2=$A2041,Data!AD333,0)</f>
        <v>0</v>
      </c>
      <c r="AH2041" s="170">
        <f>IF(AH$2=$A2041,Data!AE333,0)</f>
        <v>0</v>
      </c>
      <c r="AI2041" s="171">
        <f>IF(AI$2=$A2041,Data!AF333,0)</f>
        <v>0</v>
      </c>
      <c r="AJ2041" s="170">
        <f>IF(AJ$2=$A2041,Data!AG333,0)</f>
        <v>0</v>
      </c>
      <c r="AK2041" s="171">
        <f>IF(AK$2=$A2041,Data!AH333,0)</f>
        <v>0</v>
      </c>
      <c r="AL2041" s="170">
        <f>IF(AL$2=$A2041,Data!AI333,0)</f>
        <v>0</v>
      </c>
      <c r="AM2041" t="str">
        <f t="shared" si="62"/>
        <v>EA</v>
      </c>
      <c r="AN2041" t="e">
        <f>+INDEX(Validation!$D$4:$D$250,MATCH(Merge!B2041,Validation!$E$4:$E$250,0))</f>
        <v>#N/A</v>
      </c>
      <c r="AO2041" s="172">
        <f t="shared" si="63"/>
        <v>0</v>
      </c>
    </row>
    <row r="2042" spans="1:41" ht="15" x14ac:dyDescent="0.25">
      <c r="A2042">
        <f>Inputs!$H$15</f>
        <v>5</v>
      </c>
      <c r="B2042" t="str">
        <f>Inputs!$D$4</f>
        <v>Select Agency…</v>
      </c>
      <c r="C2042" s="166" t="str">
        <f>Inputs!$I$6</f>
        <v>(insert code)</v>
      </c>
      <c r="D2042" t="str">
        <f>IFERROR(INDEX(Inputs!$I$11:$I$19,MATCH(A2042,Inputs!$H$11:$H$19)),"")</f>
        <v>(insert code)</v>
      </c>
      <c r="E2042" t="s">
        <v>942</v>
      </c>
      <c r="F2042" s="168">
        <f>IF(F$2=$A2042,Data!C334,0)</f>
        <v>0</v>
      </c>
      <c r="G2042" s="168">
        <f>IF(G$2=$A2042,Data!D334,0)</f>
        <v>0</v>
      </c>
      <c r="H2042" s="168">
        <f>IF(H$2=$A2042,Data!E334,0)</f>
        <v>0</v>
      </c>
      <c r="I2042" s="168">
        <f>IF(I$2=$A2042,Data!F334,0)</f>
        <v>0</v>
      </c>
      <c r="J2042" s="168">
        <f>IF(J$2=$A2042,Data!G334,0)</f>
        <v>0</v>
      </c>
      <c r="K2042" s="168">
        <f>IF(K$2=$A2042,Data!H334,0)</f>
        <v>0</v>
      </c>
      <c r="L2042" s="168">
        <f>IF(L$2=$A2042,Data!I334,0)</f>
        <v>0</v>
      </c>
      <c r="M2042" s="168">
        <f>IF(M$2=$A2042,Data!J334,0)</f>
        <v>0</v>
      </c>
      <c r="N2042" s="168">
        <f>IF(N$2=$A2042,Data!K334,0)</f>
        <v>0</v>
      </c>
      <c r="O2042" s="168">
        <f>IF(O$2=$A2042,Data!L334,0)</f>
        <v>0</v>
      </c>
      <c r="P2042" s="168">
        <f>IF(P$2=$A2042,Data!M334,0)</f>
        <v>0</v>
      </c>
      <c r="Q2042" s="168">
        <f>IF(Q$2=$A2042,Data!N334,0)</f>
        <v>0</v>
      </c>
      <c r="R2042" s="169">
        <f>IF(R$2=$A2042,Data!O334,0)</f>
        <v>0</v>
      </c>
      <c r="S2042" s="169">
        <f>IF(S$2=$A2042,Data!P334,0)</f>
        <v>0</v>
      </c>
      <c r="T2042" s="169">
        <f>IF(T$2=$A2042,Data!Q334,0)</f>
        <v>0</v>
      </c>
      <c r="U2042" s="169">
        <f>IF(U$2=$A2042,Data!R334,0)</f>
        <v>0</v>
      </c>
      <c r="V2042" s="169">
        <f>IF(V$2=$A2042,Data!S334,0)</f>
        <v>0</v>
      </c>
      <c r="W2042" s="169">
        <f>IF(W$2=$A2042,Data!T334,0)</f>
        <v>0</v>
      </c>
      <c r="X2042" s="169">
        <f>IF(X$2=$A2042,Data!U334,0)</f>
        <v>0</v>
      </c>
      <c r="Y2042" s="169">
        <f>IF(Y$2=$A2042,Data!V334,0)</f>
        <v>0</v>
      </c>
      <c r="Z2042" s="169">
        <f>IF(Z$2=$A2042,Data!W334,0)</f>
        <v>0</v>
      </c>
      <c r="AA2042" s="169">
        <f>IF(AA$2=$A2042,Data!X334,0)</f>
        <v>0</v>
      </c>
      <c r="AB2042" s="169">
        <f>IF(AB$2=$A2042,Data!Y334,0)</f>
        <v>0</v>
      </c>
      <c r="AC2042" s="169">
        <f>IF(AC$2=$A2042,Data!Z334,0)</f>
        <v>0</v>
      </c>
      <c r="AD2042" s="170">
        <f>IF(AD$2=$A2042,Data!AA334,0)</f>
        <v>0</v>
      </c>
      <c r="AE2042" s="171">
        <f>IF(AE$2=$A2042,Data!AB334,0)</f>
        <v>0</v>
      </c>
      <c r="AF2042" s="170">
        <f>IF(AF$2=$A2042,Data!AC334,0)</f>
        <v>0</v>
      </c>
      <c r="AG2042" s="171">
        <f>IF(AG$2=$A2042,Data!AD334,0)</f>
        <v>0</v>
      </c>
      <c r="AH2042" s="170">
        <f>IF(AH$2=$A2042,Data!AE334,0)</f>
        <v>0</v>
      </c>
      <c r="AI2042" s="171">
        <f>IF(AI$2=$A2042,Data!AF334,0)</f>
        <v>0</v>
      </c>
      <c r="AJ2042" s="170">
        <f>IF(AJ$2=$A2042,Data!AG334,0)</f>
        <v>0</v>
      </c>
      <c r="AK2042" s="171">
        <f>IF(AK$2=$A2042,Data!AH334,0)</f>
        <v>0</v>
      </c>
      <c r="AL2042" s="170">
        <f>IF(AL$2=$A2042,Data!AI334,0)</f>
        <v>0</v>
      </c>
      <c r="AM2042" t="str">
        <f t="shared" si="62"/>
        <v>EA</v>
      </c>
      <c r="AN2042" t="e">
        <f>+INDEX(Validation!$D$4:$D$250,MATCH(Merge!B2042,Validation!$E$4:$E$250,0))</f>
        <v>#N/A</v>
      </c>
      <c r="AO2042" s="172">
        <f t="shared" si="63"/>
        <v>0</v>
      </c>
    </row>
    <row r="2043" spans="1:41" ht="15" x14ac:dyDescent="0.25">
      <c r="A2043">
        <f>Inputs!$H$15</f>
        <v>5</v>
      </c>
      <c r="B2043" t="str">
        <f>Inputs!$D$4</f>
        <v>Select Agency…</v>
      </c>
      <c r="C2043" s="166" t="str">
        <f>Inputs!$I$6</f>
        <v>(insert code)</v>
      </c>
      <c r="D2043" t="str">
        <f>IFERROR(INDEX(Inputs!$I$11:$I$19,MATCH(A2043,Inputs!$H$11:$H$19)),"")</f>
        <v>(insert code)</v>
      </c>
      <c r="E2043" t="s">
        <v>942</v>
      </c>
      <c r="F2043" s="168">
        <f>IF(F$2=$A2043,Data!C335,0)</f>
        <v>0</v>
      </c>
      <c r="G2043" s="168">
        <f>IF(G$2=$A2043,Data!D335,0)</f>
        <v>0</v>
      </c>
      <c r="H2043" s="168">
        <f>IF(H$2=$A2043,Data!E335,0)</f>
        <v>0</v>
      </c>
      <c r="I2043" s="168">
        <f>IF(I$2=$A2043,Data!F335,0)</f>
        <v>0</v>
      </c>
      <c r="J2043" s="168">
        <f>IF(J$2=$A2043,Data!G335,0)</f>
        <v>0</v>
      </c>
      <c r="K2043" s="168">
        <f>IF(K$2=$A2043,Data!H335,0)</f>
        <v>0</v>
      </c>
      <c r="L2043" s="168">
        <f>IF(L$2=$A2043,Data!I335,0)</f>
        <v>0</v>
      </c>
      <c r="M2043" s="168">
        <f>IF(M$2=$A2043,Data!J335,0)</f>
        <v>0</v>
      </c>
      <c r="N2043" s="168">
        <f>IF(N$2=$A2043,Data!K335,0)</f>
        <v>0</v>
      </c>
      <c r="O2043" s="168">
        <f>IF(O$2=$A2043,Data!L335,0)</f>
        <v>0</v>
      </c>
      <c r="P2043" s="168">
        <f>IF(P$2=$A2043,Data!M335,0)</f>
        <v>0</v>
      </c>
      <c r="Q2043" s="168">
        <f>IF(Q$2=$A2043,Data!N335,0)</f>
        <v>0</v>
      </c>
      <c r="R2043" s="169">
        <f>IF(R$2=$A2043,Data!O335,0)</f>
        <v>0</v>
      </c>
      <c r="S2043" s="169">
        <f>IF(S$2=$A2043,Data!P335,0)</f>
        <v>0</v>
      </c>
      <c r="T2043" s="169">
        <f>IF(T$2=$A2043,Data!Q335,0)</f>
        <v>0</v>
      </c>
      <c r="U2043" s="169">
        <f>IF(U$2=$A2043,Data!R335,0)</f>
        <v>0</v>
      </c>
      <c r="V2043" s="169">
        <f>IF(V$2=$A2043,Data!S335,0)</f>
        <v>0</v>
      </c>
      <c r="W2043" s="169">
        <f>IF(W$2=$A2043,Data!T335,0)</f>
        <v>0</v>
      </c>
      <c r="X2043" s="169">
        <f>IF(X$2=$A2043,Data!U335,0)</f>
        <v>0</v>
      </c>
      <c r="Y2043" s="169">
        <f>IF(Y$2=$A2043,Data!V335,0)</f>
        <v>0</v>
      </c>
      <c r="Z2043" s="169">
        <f>IF(Z$2=$A2043,Data!W335,0)</f>
        <v>0</v>
      </c>
      <c r="AA2043" s="169">
        <f>IF(AA$2=$A2043,Data!X335,0)</f>
        <v>0</v>
      </c>
      <c r="AB2043" s="169">
        <f>IF(AB$2=$A2043,Data!Y335,0)</f>
        <v>0</v>
      </c>
      <c r="AC2043" s="169">
        <f>IF(AC$2=$A2043,Data!Z335,0)</f>
        <v>0</v>
      </c>
      <c r="AD2043" s="170">
        <f>IF(AD$2=$A2043,Data!AA335,0)</f>
        <v>0</v>
      </c>
      <c r="AE2043" s="171">
        <f>IF(AE$2=$A2043,Data!AB335,0)</f>
        <v>0</v>
      </c>
      <c r="AF2043" s="170">
        <f>IF(AF$2=$A2043,Data!AC335,0)</f>
        <v>0</v>
      </c>
      <c r="AG2043" s="171">
        <f>IF(AG$2=$A2043,Data!AD335,0)</f>
        <v>0</v>
      </c>
      <c r="AH2043" s="170">
        <f>IF(AH$2=$A2043,Data!AE335,0)</f>
        <v>0</v>
      </c>
      <c r="AI2043" s="171">
        <f>IF(AI$2=$A2043,Data!AF335,0)</f>
        <v>0</v>
      </c>
      <c r="AJ2043" s="170">
        <f>IF(AJ$2=$A2043,Data!AG335,0)</f>
        <v>0</v>
      </c>
      <c r="AK2043" s="171">
        <f>IF(AK$2=$A2043,Data!AH335,0)</f>
        <v>0</v>
      </c>
      <c r="AL2043" s="170">
        <f>IF(AL$2=$A2043,Data!AI335,0)</f>
        <v>0</v>
      </c>
      <c r="AM2043" t="str">
        <f t="shared" si="62"/>
        <v>EA</v>
      </c>
      <c r="AN2043" t="e">
        <f>+INDEX(Validation!$D$4:$D$250,MATCH(Merge!B2043,Validation!$E$4:$E$250,0))</f>
        <v>#N/A</v>
      </c>
      <c r="AO2043" s="172">
        <f t="shared" si="63"/>
        <v>0</v>
      </c>
    </row>
    <row r="2044" spans="1:41" ht="15" x14ac:dyDescent="0.25">
      <c r="A2044">
        <f>Inputs!$H$15</f>
        <v>5</v>
      </c>
      <c r="B2044" t="str">
        <f>Inputs!$D$4</f>
        <v>Select Agency…</v>
      </c>
      <c r="C2044" s="166" t="str">
        <f>Inputs!$I$6</f>
        <v>(insert code)</v>
      </c>
      <c r="D2044" t="str">
        <f>IFERROR(INDEX(Inputs!$I$11:$I$19,MATCH(A2044,Inputs!$H$11:$H$19)),"")</f>
        <v>(insert code)</v>
      </c>
      <c r="E2044" t="s">
        <v>942</v>
      </c>
      <c r="F2044" s="168">
        <f>IF(F$2=$A2044,Data!C336,0)</f>
        <v>0</v>
      </c>
      <c r="G2044" s="168">
        <f>IF(G$2=$A2044,Data!D336,0)</f>
        <v>0</v>
      </c>
      <c r="H2044" s="168">
        <f>IF(H$2=$A2044,Data!E336,0)</f>
        <v>0</v>
      </c>
      <c r="I2044" s="168">
        <f>IF(I$2=$A2044,Data!F336,0)</f>
        <v>0</v>
      </c>
      <c r="J2044" s="168">
        <f>IF(J$2=$A2044,Data!G336,0)</f>
        <v>0</v>
      </c>
      <c r="K2044" s="168">
        <f>IF(K$2=$A2044,Data!H336,0)</f>
        <v>0</v>
      </c>
      <c r="L2044" s="168">
        <f>IF(L$2=$A2044,Data!I336,0)</f>
        <v>0</v>
      </c>
      <c r="M2044" s="168">
        <f>IF(M$2=$A2044,Data!J336,0)</f>
        <v>0</v>
      </c>
      <c r="N2044" s="168">
        <f>IF(N$2=$A2044,Data!K336,0)</f>
        <v>0</v>
      </c>
      <c r="O2044" s="168">
        <f>IF(O$2=$A2044,Data!L336,0)</f>
        <v>0</v>
      </c>
      <c r="P2044" s="168">
        <f>IF(P$2=$A2044,Data!M336,0)</f>
        <v>0</v>
      </c>
      <c r="Q2044" s="168">
        <f>IF(Q$2=$A2044,Data!N336,0)</f>
        <v>0</v>
      </c>
      <c r="R2044" s="169">
        <f>IF(R$2=$A2044,Data!O336,0)</f>
        <v>0</v>
      </c>
      <c r="S2044" s="169">
        <f>IF(S$2=$A2044,Data!P336,0)</f>
        <v>0</v>
      </c>
      <c r="T2044" s="169">
        <f>IF(T$2=$A2044,Data!Q336,0)</f>
        <v>0</v>
      </c>
      <c r="U2044" s="169">
        <f>IF(U$2=$A2044,Data!R336,0)</f>
        <v>0</v>
      </c>
      <c r="V2044" s="169">
        <f>IF(V$2=$A2044,Data!S336,0)</f>
        <v>0</v>
      </c>
      <c r="W2044" s="169">
        <f>IF(W$2=$A2044,Data!T336,0)</f>
        <v>0</v>
      </c>
      <c r="X2044" s="169">
        <f>IF(X$2=$A2044,Data!U336,0)</f>
        <v>0</v>
      </c>
      <c r="Y2044" s="169">
        <f>IF(Y$2=$A2044,Data!V336,0)</f>
        <v>0</v>
      </c>
      <c r="Z2044" s="169">
        <f>IF(Z$2=$A2044,Data!W336,0)</f>
        <v>0</v>
      </c>
      <c r="AA2044" s="169">
        <f>IF(AA$2=$A2044,Data!X336,0)</f>
        <v>0</v>
      </c>
      <c r="AB2044" s="169">
        <f>IF(AB$2=$A2044,Data!Y336,0)</f>
        <v>0</v>
      </c>
      <c r="AC2044" s="169">
        <f>IF(AC$2=$A2044,Data!Z336,0)</f>
        <v>0</v>
      </c>
      <c r="AD2044" s="170">
        <f>IF(AD$2=$A2044,Data!AA336,0)</f>
        <v>0</v>
      </c>
      <c r="AE2044" s="171">
        <f>IF(AE$2=$A2044,Data!AB336,0)</f>
        <v>0</v>
      </c>
      <c r="AF2044" s="170">
        <f>IF(AF$2=$A2044,Data!AC336,0)</f>
        <v>0</v>
      </c>
      <c r="AG2044" s="171">
        <f>IF(AG$2=$A2044,Data!AD336,0)</f>
        <v>0</v>
      </c>
      <c r="AH2044" s="170">
        <f>IF(AH$2=$A2044,Data!AE336,0)</f>
        <v>0</v>
      </c>
      <c r="AI2044" s="171">
        <f>IF(AI$2=$A2044,Data!AF336,0)</f>
        <v>0</v>
      </c>
      <c r="AJ2044" s="170">
        <f>IF(AJ$2=$A2044,Data!AG336,0)</f>
        <v>0</v>
      </c>
      <c r="AK2044" s="171">
        <f>IF(AK$2=$A2044,Data!AH336,0)</f>
        <v>0</v>
      </c>
      <c r="AL2044" s="170">
        <f>IF(AL$2=$A2044,Data!AI336,0)</f>
        <v>0</v>
      </c>
      <c r="AM2044" t="str">
        <f t="shared" si="62"/>
        <v>EA</v>
      </c>
      <c r="AN2044" t="e">
        <f>+INDEX(Validation!$D$4:$D$250,MATCH(Merge!B2044,Validation!$E$4:$E$250,0))</f>
        <v>#N/A</v>
      </c>
      <c r="AO2044" s="172">
        <f t="shared" si="63"/>
        <v>0</v>
      </c>
    </row>
    <row r="2045" spans="1:41" ht="15" x14ac:dyDescent="0.25">
      <c r="A2045">
        <f>Inputs!$H$15</f>
        <v>5</v>
      </c>
      <c r="B2045" t="str">
        <f>Inputs!$D$4</f>
        <v>Select Agency…</v>
      </c>
      <c r="C2045" s="166" t="str">
        <f>Inputs!$I$6</f>
        <v>(insert code)</v>
      </c>
      <c r="D2045" t="str">
        <f>IFERROR(INDEX(Inputs!$I$11:$I$19,MATCH(A2045,Inputs!$H$11:$H$19)),"")</f>
        <v>(insert code)</v>
      </c>
      <c r="E2045" t="s">
        <v>942</v>
      </c>
      <c r="F2045" s="168">
        <f>IF(F$2=$A2045,Data!C337,0)</f>
        <v>0</v>
      </c>
      <c r="G2045" s="168">
        <f>IF(G$2=$A2045,Data!D337,0)</f>
        <v>0</v>
      </c>
      <c r="H2045" s="168">
        <f>IF(H$2=$A2045,Data!E337,0)</f>
        <v>0</v>
      </c>
      <c r="I2045" s="168">
        <f>IF(I$2=$A2045,Data!F337,0)</f>
        <v>0</v>
      </c>
      <c r="J2045" s="168">
        <f>IF(J$2=$A2045,Data!G337,0)</f>
        <v>0</v>
      </c>
      <c r="K2045" s="168">
        <f>IF(K$2=$A2045,Data!H337,0)</f>
        <v>0</v>
      </c>
      <c r="L2045" s="168">
        <f>IF(L$2=$A2045,Data!I337,0)</f>
        <v>0</v>
      </c>
      <c r="M2045" s="168">
        <f>IF(M$2=$A2045,Data!J337,0)</f>
        <v>0</v>
      </c>
      <c r="N2045" s="168">
        <f>IF(N$2=$A2045,Data!K337,0)</f>
        <v>0</v>
      </c>
      <c r="O2045" s="168">
        <f>IF(O$2=$A2045,Data!L337,0)</f>
        <v>0</v>
      </c>
      <c r="P2045" s="168">
        <f>IF(P$2=$A2045,Data!M337,0)</f>
        <v>0</v>
      </c>
      <c r="Q2045" s="168">
        <f>IF(Q$2=$A2045,Data!N337,0)</f>
        <v>0</v>
      </c>
      <c r="R2045" s="169">
        <f>IF(R$2=$A2045,Data!O337,0)</f>
        <v>0</v>
      </c>
      <c r="S2045" s="169">
        <f>IF(S$2=$A2045,Data!P337,0)</f>
        <v>0</v>
      </c>
      <c r="T2045" s="169">
        <f>IF(T$2=$A2045,Data!Q337,0)</f>
        <v>0</v>
      </c>
      <c r="U2045" s="169">
        <f>IF(U$2=$A2045,Data!R337,0)</f>
        <v>0</v>
      </c>
      <c r="V2045" s="169">
        <f>IF(V$2=$A2045,Data!S337,0)</f>
        <v>0</v>
      </c>
      <c r="W2045" s="169">
        <f>IF(W$2=$A2045,Data!T337,0)</f>
        <v>0</v>
      </c>
      <c r="X2045" s="169">
        <f>IF(X$2=$A2045,Data!U337,0)</f>
        <v>0</v>
      </c>
      <c r="Y2045" s="169">
        <f>IF(Y$2=$A2045,Data!V337,0)</f>
        <v>0</v>
      </c>
      <c r="Z2045" s="169">
        <f>IF(Z$2=$A2045,Data!W337,0)</f>
        <v>0</v>
      </c>
      <c r="AA2045" s="169">
        <f>IF(AA$2=$A2045,Data!X337,0)</f>
        <v>0</v>
      </c>
      <c r="AB2045" s="169">
        <f>IF(AB$2=$A2045,Data!Y337,0)</f>
        <v>0</v>
      </c>
      <c r="AC2045" s="169">
        <f>IF(AC$2=$A2045,Data!Z337,0)</f>
        <v>0</v>
      </c>
      <c r="AD2045" s="170">
        <f>IF(AD$2=$A2045,Data!AA337,0)</f>
        <v>0</v>
      </c>
      <c r="AE2045" s="171">
        <f>IF(AE$2=$A2045,Data!AB337,0)</f>
        <v>0</v>
      </c>
      <c r="AF2045" s="170">
        <f>IF(AF$2=$A2045,Data!AC337,0)</f>
        <v>0</v>
      </c>
      <c r="AG2045" s="171">
        <f>IF(AG$2=$A2045,Data!AD337,0)</f>
        <v>0</v>
      </c>
      <c r="AH2045" s="170">
        <f>IF(AH$2=$A2045,Data!AE337,0)</f>
        <v>0</v>
      </c>
      <c r="AI2045" s="171">
        <f>IF(AI$2=$A2045,Data!AF337,0)</f>
        <v>0</v>
      </c>
      <c r="AJ2045" s="170">
        <f>IF(AJ$2=$A2045,Data!AG337,0)</f>
        <v>0</v>
      </c>
      <c r="AK2045" s="171">
        <f>IF(AK$2=$A2045,Data!AH337,0)</f>
        <v>0</v>
      </c>
      <c r="AL2045" s="170">
        <f>IF(AL$2=$A2045,Data!AI337,0)</f>
        <v>0</v>
      </c>
      <c r="AM2045" t="str">
        <f t="shared" si="62"/>
        <v>EA</v>
      </c>
      <c r="AN2045" t="e">
        <f>+INDEX(Validation!$D$4:$D$250,MATCH(Merge!B2045,Validation!$E$4:$E$250,0))</f>
        <v>#N/A</v>
      </c>
      <c r="AO2045" s="172">
        <f t="shared" si="63"/>
        <v>0</v>
      </c>
    </row>
    <row r="2046" spans="1:41" ht="15" x14ac:dyDescent="0.25">
      <c r="A2046">
        <f>Inputs!$H$15</f>
        <v>5</v>
      </c>
      <c r="B2046" t="str">
        <f>Inputs!$D$4</f>
        <v>Select Agency…</v>
      </c>
      <c r="C2046" s="166" t="str">
        <f>Inputs!$I$6</f>
        <v>(insert code)</v>
      </c>
      <c r="D2046" t="str">
        <f>IFERROR(INDEX(Inputs!$I$11:$I$19,MATCH(A2046,Inputs!$H$11:$H$19)),"")</f>
        <v>(insert code)</v>
      </c>
      <c r="E2046" t="s">
        <v>942</v>
      </c>
      <c r="F2046" s="168">
        <f>IF(F$2=$A2046,Data!C338,0)</f>
        <v>0</v>
      </c>
      <c r="G2046" s="168">
        <f>IF(G$2=$A2046,Data!D338,0)</f>
        <v>0</v>
      </c>
      <c r="H2046" s="168">
        <f>IF(H$2=$A2046,Data!E338,0)</f>
        <v>0</v>
      </c>
      <c r="I2046" s="168">
        <f>IF(I$2=$A2046,Data!F338,0)</f>
        <v>0</v>
      </c>
      <c r="J2046" s="168">
        <f>IF(J$2=$A2046,Data!G338,0)</f>
        <v>0</v>
      </c>
      <c r="K2046" s="168">
        <f>IF(K$2=$A2046,Data!H338,0)</f>
        <v>0</v>
      </c>
      <c r="L2046" s="168">
        <f>IF(L$2=$A2046,Data!I338,0)</f>
        <v>0</v>
      </c>
      <c r="M2046" s="168">
        <f>IF(M$2=$A2046,Data!J338,0)</f>
        <v>0</v>
      </c>
      <c r="N2046" s="168">
        <f>IF(N$2=$A2046,Data!K338,0)</f>
        <v>0</v>
      </c>
      <c r="O2046" s="168">
        <f>IF(O$2=$A2046,Data!L338,0)</f>
        <v>0</v>
      </c>
      <c r="P2046" s="168">
        <f>IF(P$2=$A2046,Data!M338,0)</f>
        <v>0</v>
      </c>
      <c r="Q2046" s="168">
        <f>IF(Q$2=$A2046,Data!N338,0)</f>
        <v>0</v>
      </c>
      <c r="R2046" s="169">
        <f>IF(R$2=$A2046,Data!O338,0)</f>
        <v>0</v>
      </c>
      <c r="S2046" s="169">
        <f>IF(S$2=$A2046,Data!P338,0)</f>
        <v>0</v>
      </c>
      <c r="T2046" s="169">
        <f>IF(T$2=$A2046,Data!Q338,0)</f>
        <v>0</v>
      </c>
      <c r="U2046" s="169">
        <f>IF(U$2=$A2046,Data!R338,0)</f>
        <v>0</v>
      </c>
      <c r="V2046" s="169">
        <f>IF(V$2=$A2046,Data!S338,0)</f>
        <v>0</v>
      </c>
      <c r="W2046" s="169">
        <f>IF(W$2=$A2046,Data!T338,0)</f>
        <v>0</v>
      </c>
      <c r="X2046" s="169">
        <f>IF(X$2=$A2046,Data!U338,0)</f>
        <v>0</v>
      </c>
      <c r="Y2046" s="169">
        <f>IF(Y$2=$A2046,Data!V338,0)</f>
        <v>0</v>
      </c>
      <c r="Z2046" s="169">
        <f>IF(Z$2=$A2046,Data!W338,0)</f>
        <v>0</v>
      </c>
      <c r="AA2046" s="169">
        <f>IF(AA$2=$A2046,Data!X338,0)</f>
        <v>0</v>
      </c>
      <c r="AB2046" s="169">
        <f>IF(AB$2=$A2046,Data!Y338,0)</f>
        <v>0</v>
      </c>
      <c r="AC2046" s="169">
        <f>IF(AC$2=$A2046,Data!Z338,0)</f>
        <v>0</v>
      </c>
      <c r="AD2046" s="170">
        <f>IF(AD$2=$A2046,Data!AA338,0)</f>
        <v>0</v>
      </c>
      <c r="AE2046" s="171">
        <f>IF(AE$2=$A2046,Data!AB338,0)</f>
        <v>0</v>
      </c>
      <c r="AF2046" s="170">
        <f>IF(AF$2=$A2046,Data!AC338,0)</f>
        <v>0</v>
      </c>
      <c r="AG2046" s="171">
        <f>IF(AG$2=$A2046,Data!AD338,0)</f>
        <v>0</v>
      </c>
      <c r="AH2046" s="170">
        <f>IF(AH$2=$A2046,Data!AE338,0)</f>
        <v>0</v>
      </c>
      <c r="AI2046" s="171">
        <f>IF(AI$2=$A2046,Data!AF338,0)</f>
        <v>0</v>
      </c>
      <c r="AJ2046" s="170">
        <f>IF(AJ$2=$A2046,Data!AG338,0)</f>
        <v>0</v>
      </c>
      <c r="AK2046" s="171">
        <f>IF(AK$2=$A2046,Data!AH338,0)</f>
        <v>0</v>
      </c>
      <c r="AL2046" s="170">
        <f>IF(AL$2=$A2046,Data!AI338,0)</f>
        <v>0</v>
      </c>
      <c r="AM2046" t="str">
        <f t="shared" si="62"/>
        <v>EA</v>
      </c>
      <c r="AN2046" t="e">
        <f>+INDEX(Validation!$D$4:$D$250,MATCH(Merge!B2046,Validation!$E$4:$E$250,0))</f>
        <v>#N/A</v>
      </c>
      <c r="AO2046" s="172">
        <f t="shared" si="63"/>
        <v>0</v>
      </c>
    </row>
    <row r="2047" spans="1:41" ht="15" x14ac:dyDescent="0.25">
      <c r="A2047">
        <f>Inputs!$H$15</f>
        <v>5</v>
      </c>
      <c r="B2047" t="str">
        <f>Inputs!$D$4</f>
        <v>Select Agency…</v>
      </c>
      <c r="C2047" s="166" t="str">
        <f>Inputs!$I$6</f>
        <v>(insert code)</v>
      </c>
      <c r="D2047" t="str">
        <f>IFERROR(INDEX(Inputs!$I$11:$I$19,MATCH(A2047,Inputs!$H$11:$H$19)),"")</f>
        <v>(insert code)</v>
      </c>
      <c r="E2047" t="s">
        <v>942</v>
      </c>
      <c r="F2047" s="168">
        <f>IF(F$2=$A2047,Data!C339,0)</f>
        <v>0</v>
      </c>
      <c r="G2047" s="168">
        <f>IF(G$2=$A2047,Data!D339,0)</f>
        <v>0</v>
      </c>
      <c r="H2047" s="168">
        <f>IF(H$2=$A2047,Data!E339,0)</f>
        <v>0</v>
      </c>
      <c r="I2047" s="168">
        <f>IF(I$2=$A2047,Data!F339,0)</f>
        <v>0</v>
      </c>
      <c r="J2047" s="168">
        <f>IF(J$2=$A2047,Data!G339,0)</f>
        <v>0</v>
      </c>
      <c r="K2047" s="168">
        <f>IF(K$2=$A2047,Data!H339,0)</f>
        <v>0</v>
      </c>
      <c r="L2047" s="168">
        <f>IF(L$2=$A2047,Data!I339,0)</f>
        <v>0</v>
      </c>
      <c r="M2047" s="168">
        <f>IF(M$2=$A2047,Data!J339,0)</f>
        <v>0</v>
      </c>
      <c r="N2047" s="168">
        <f>IF(N$2=$A2047,Data!K339,0)</f>
        <v>0</v>
      </c>
      <c r="O2047" s="168">
        <f>IF(O$2=$A2047,Data!L339,0)</f>
        <v>0</v>
      </c>
      <c r="P2047" s="168">
        <f>IF(P$2=$A2047,Data!M339,0)</f>
        <v>0</v>
      </c>
      <c r="Q2047" s="168">
        <f>IF(Q$2=$A2047,Data!N339,0)</f>
        <v>0</v>
      </c>
      <c r="R2047" s="169">
        <f>IF(R$2=$A2047,Data!O339,0)</f>
        <v>0</v>
      </c>
      <c r="S2047" s="169">
        <f>IF(S$2=$A2047,Data!P339,0)</f>
        <v>0</v>
      </c>
      <c r="T2047" s="169">
        <f>IF(T$2=$A2047,Data!Q339,0)</f>
        <v>0</v>
      </c>
      <c r="U2047" s="169">
        <f>IF(U$2=$A2047,Data!R339,0)</f>
        <v>0</v>
      </c>
      <c r="V2047" s="169">
        <f>IF(V$2=$A2047,Data!S339,0)</f>
        <v>0</v>
      </c>
      <c r="W2047" s="169">
        <f>IF(W$2=$A2047,Data!T339,0)</f>
        <v>0</v>
      </c>
      <c r="X2047" s="169">
        <f>IF(X$2=$A2047,Data!U339,0)</f>
        <v>0</v>
      </c>
      <c r="Y2047" s="169">
        <f>IF(Y$2=$A2047,Data!V339,0)</f>
        <v>0</v>
      </c>
      <c r="Z2047" s="169">
        <f>IF(Z$2=$A2047,Data!W339,0)</f>
        <v>0</v>
      </c>
      <c r="AA2047" s="169">
        <f>IF(AA$2=$A2047,Data!X339,0)</f>
        <v>0</v>
      </c>
      <c r="AB2047" s="169">
        <f>IF(AB$2=$A2047,Data!Y339,0)</f>
        <v>0</v>
      </c>
      <c r="AC2047" s="169">
        <f>IF(AC$2=$A2047,Data!Z339,0)</f>
        <v>0</v>
      </c>
      <c r="AD2047" s="170">
        <f>IF(AD$2=$A2047,Data!AA339,0)</f>
        <v>0</v>
      </c>
      <c r="AE2047" s="171">
        <f>IF(AE$2=$A2047,Data!AB339,0)</f>
        <v>0</v>
      </c>
      <c r="AF2047" s="170">
        <f>IF(AF$2=$A2047,Data!AC339,0)</f>
        <v>0</v>
      </c>
      <c r="AG2047" s="171">
        <f>IF(AG$2=$A2047,Data!AD339,0)</f>
        <v>0</v>
      </c>
      <c r="AH2047" s="170">
        <f>IF(AH$2=$A2047,Data!AE339,0)</f>
        <v>0</v>
      </c>
      <c r="AI2047" s="171">
        <f>IF(AI$2=$A2047,Data!AF339,0)</f>
        <v>0</v>
      </c>
      <c r="AJ2047" s="170">
        <f>IF(AJ$2=$A2047,Data!AG339,0)</f>
        <v>0</v>
      </c>
      <c r="AK2047" s="171">
        <f>IF(AK$2=$A2047,Data!AH339,0)</f>
        <v>0</v>
      </c>
      <c r="AL2047" s="170">
        <f>IF(AL$2=$A2047,Data!AI339,0)</f>
        <v>0</v>
      </c>
      <c r="AM2047" t="str">
        <f t="shared" si="62"/>
        <v>EA</v>
      </c>
      <c r="AN2047" t="e">
        <f>+INDEX(Validation!$D$4:$D$250,MATCH(Merge!B2047,Validation!$E$4:$E$250,0))</f>
        <v>#N/A</v>
      </c>
      <c r="AO2047" s="172">
        <f t="shared" si="63"/>
        <v>0</v>
      </c>
    </row>
    <row r="2048" spans="1:41" ht="15" x14ac:dyDescent="0.25">
      <c r="A2048">
        <f>Inputs!$H$15</f>
        <v>5</v>
      </c>
      <c r="B2048" t="str">
        <f>Inputs!$D$4</f>
        <v>Select Agency…</v>
      </c>
      <c r="C2048" s="166" t="str">
        <f>Inputs!$I$6</f>
        <v>(insert code)</v>
      </c>
      <c r="D2048" t="str">
        <f>IFERROR(INDEX(Inputs!$I$11:$I$19,MATCH(A2048,Inputs!$H$11:$H$19)),"")</f>
        <v>(insert code)</v>
      </c>
      <c r="E2048" t="s">
        <v>942</v>
      </c>
      <c r="F2048" s="168">
        <f>IF(F$2=$A2048,Data!C340,0)</f>
        <v>0</v>
      </c>
      <c r="G2048" s="168">
        <f>IF(G$2=$A2048,Data!D340,0)</f>
        <v>0</v>
      </c>
      <c r="H2048" s="168">
        <f>IF(H$2=$A2048,Data!E340,0)</f>
        <v>0</v>
      </c>
      <c r="I2048" s="168">
        <f>IF(I$2=$A2048,Data!F340,0)</f>
        <v>0</v>
      </c>
      <c r="J2048" s="168">
        <f>IF(J$2=$A2048,Data!G340,0)</f>
        <v>0</v>
      </c>
      <c r="K2048" s="168">
        <f>IF(K$2=$A2048,Data!H340,0)</f>
        <v>0</v>
      </c>
      <c r="L2048" s="168">
        <f>IF(L$2=$A2048,Data!I340,0)</f>
        <v>0</v>
      </c>
      <c r="M2048" s="168">
        <f>IF(M$2=$A2048,Data!J340,0)</f>
        <v>0</v>
      </c>
      <c r="N2048" s="168">
        <f>IF(N$2=$A2048,Data!K340,0)</f>
        <v>0</v>
      </c>
      <c r="O2048" s="168">
        <f>IF(O$2=$A2048,Data!L340,0)</f>
        <v>0</v>
      </c>
      <c r="P2048" s="168">
        <f>IF(P$2=$A2048,Data!M340,0)</f>
        <v>0</v>
      </c>
      <c r="Q2048" s="168">
        <f>IF(Q$2=$A2048,Data!N340,0)</f>
        <v>0</v>
      </c>
      <c r="R2048" s="169">
        <f>IF(R$2=$A2048,Data!O340,0)</f>
        <v>0</v>
      </c>
      <c r="S2048" s="169">
        <f>IF(S$2=$A2048,Data!P340,0)</f>
        <v>0</v>
      </c>
      <c r="T2048" s="169">
        <f>IF(T$2=$A2048,Data!Q340,0)</f>
        <v>0</v>
      </c>
      <c r="U2048" s="169">
        <f>IF(U$2=$A2048,Data!R340,0)</f>
        <v>0</v>
      </c>
      <c r="V2048" s="169">
        <f>IF(V$2=$A2048,Data!S340,0)</f>
        <v>0</v>
      </c>
      <c r="W2048" s="169">
        <f>IF(W$2=$A2048,Data!T340,0)</f>
        <v>0</v>
      </c>
      <c r="X2048" s="169">
        <f>IF(X$2=$A2048,Data!U340,0)</f>
        <v>0</v>
      </c>
      <c r="Y2048" s="169">
        <f>IF(Y$2=$A2048,Data!V340,0)</f>
        <v>0</v>
      </c>
      <c r="Z2048" s="169">
        <f>IF(Z$2=$A2048,Data!W340,0)</f>
        <v>0</v>
      </c>
      <c r="AA2048" s="169">
        <f>IF(AA$2=$A2048,Data!X340,0)</f>
        <v>0</v>
      </c>
      <c r="AB2048" s="169">
        <f>IF(AB$2=$A2048,Data!Y340,0)</f>
        <v>0</v>
      </c>
      <c r="AC2048" s="169">
        <f>IF(AC$2=$A2048,Data!Z340,0)</f>
        <v>0</v>
      </c>
      <c r="AD2048" s="170">
        <f>IF(AD$2=$A2048,Data!AA340,0)</f>
        <v>0</v>
      </c>
      <c r="AE2048" s="171">
        <f>IF(AE$2=$A2048,Data!AB340,0)</f>
        <v>0</v>
      </c>
      <c r="AF2048" s="170">
        <f>IF(AF$2=$A2048,Data!AC340,0)</f>
        <v>0</v>
      </c>
      <c r="AG2048" s="171">
        <f>IF(AG$2=$A2048,Data!AD340,0)</f>
        <v>0</v>
      </c>
      <c r="AH2048" s="170">
        <f>IF(AH$2=$A2048,Data!AE340,0)</f>
        <v>0</v>
      </c>
      <c r="AI2048" s="171">
        <f>IF(AI$2=$A2048,Data!AF340,0)</f>
        <v>0</v>
      </c>
      <c r="AJ2048" s="170">
        <f>IF(AJ$2=$A2048,Data!AG340,0)</f>
        <v>0</v>
      </c>
      <c r="AK2048" s="171">
        <f>IF(AK$2=$A2048,Data!AH340,0)</f>
        <v>0</v>
      </c>
      <c r="AL2048" s="170">
        <f>IF(AL$2=$A2048,Data!AI340,0)</f>
        <v>0</v>
      </c>
      <c r="AM2048" t="str">
        <f t="shared" si="62"/>
        <v>EA</v>
      </c>
      <c r="AN2048" t="e">
        <f>+INDEX(Validation!$D$4:$D$250,MATCH(Merge!B2048,Validation!$E$4:$E$250,0))</f>
        <v>#N/A</v>
      </c>
      <c r="AO2048" s="172">
        <f t="shared" si="63"/>
        <v>0</v>
      </c>
    </row>
    <row r="2049" spans="1:41" ht="15" x14ac:dyDescent="0.25">
      <c r="A2049">
        <f>Inputs!$H$15</f>
        <v>5</v>
      </c>
      <c r="B2049" t="str">
        <f>Inputs!$D$4</f>
        <v>Select Agency…</v>
      </c>
      <c r="C2049" s="166" t="str">
        <f>Inputs!$I$6</f>
        <v>(insert code)</v>
      </c>
      <c r="D2049" t="str">
        <f>IFERROR(INDEX(Inputs!$I$11:$I$19,MATCH(A2049,Inputs!$H$11:$H$19)),"")</f>
        <v>(insert code)</v>
      </c>
      <c r="E2049" t="s">
        <v>942</v>
      </c>
      <c r="F2049" s="168">
        <f>IF(F$2=$A2049,Data!C341,0)</f>
        <v>0</v>
      </c>
      <c r="G2049" s="168">
        <f>IF(G$2=$A2049,Data!D341,0)</f>
        <v>0</v>
      </c>
      <c r="H2049" s="168">
        <f>IF(H$2=$A2049,Data!E341,0)</f>
        <v>0</v>
      </c>
      <c r="I2049" s="168">
        <f>IF(I$2=$A2049,Data!F341,0)</f>
        <v>0</v>
      </c>
      <c r="J2049" s="168">
        <f>IF(J$2=$A2049,Data!G341,0)</f>
        <v>0</v>
      </c>
      <c r="K2049" s="168">
        <f>IF(K$2=$A2049,Data!H341,0)</f>
        <v>0</v>
      </c>
      <c r="L2049" s="168">
        <f>IF(L$2=$A2049,Data!I341,0)</f>
        <v>0</v>
      </c>
      <c r="M2049" s="168">
        <f>IF(M$2=$A2049,Data!J341,0)</f>
        <v>0</v>
      </c>
      <c r="N2049" s="168">
        <f>IF(N$2=$A2049,Data!K341,0)</f>
        <v>0</v>
      </c>
      <c r="O2049" s="168">
        <f>IF(O$2=$A2049,Data!L341,0)</f>
        <v>0</v>
      </c>
      <c r="P2049" s="168">
        <f>IF(P$2=$A2049,Data!M341,0)</f>
        <v>0</v>
      </c>
      <c r="Q2049" s="168">
        <f>IF(Q$2=$A2049,Data!N341,0)</f>
        <v>0</v>
      </c>
      <c r="R2049" s="169">
        <f>IF(R$2=$A2049,Data!O341,0)</f>
        <v>0</v>
      </c>
      <c r="S2049" s="169">
        <f>IF(S$2=$A2049,Data!P341,0)</f>
        <v>0</v>
      </c>
      <c r="T2049" s="169">
        <f>IF(T$2=$A2049,Data!Q341,0)</f>
        <v>0</v>
      </c>
      <c r="U2049" s="169">
        <f>IF(U$2=$A2049,Data!R341,0)</f>
        <v>0</v>
      </c>
      <c r="V2049" s="169">
        <f>IF(V$2=$A2049,Data!S341,0)</f>
        <v>0</v>
      </c>
      <c r="W2049" s="169">
        <f>IF(W$2=$A2049,Data!T341,0)</f>
        <v>0</v>
      </c>
      <c r="X2049" s="169">
        <f>IF(X$2=$A2049,Data!U341,0)</f>
        <v>0</v>
      </c>
      <c r="Y2049" s="169">
        <f>IF(Y$2=$A2049,Data!V341,0)</f>
        <v>0</v>
      </c>
      <c r="Z2049" s="169">
        <f>IF(Z$2=$A2049,Data!W341,0)</f>
        <v>0</v>
      </c>
      <c r="AA2049" s="169">
        <f>IF(AA$2=$A2049,Data!X341,0)</f>
        <v>0</v>
      </c>
      <c r="AB2049" s="169">
        <f>IF(AB$2=$A2049,Data!Y341,0)</f>
        <v>0</v>
      </c>
      <c r="AC2049" s="169">
        <f>IF(AC$2=$A2049,Data!Z341,0)</f>
        <v>0</v>
      </c>
      <c r="AD2049" s="170">
        <f>IF(AD$2=$A2049,Data!AA341,0)</f>
        <v>0</v>
      </c>
      <c r="AE2049" s="171">
        <f>IF(AE$2=$A2049,Data!AB341,0)</f>
        <v>0</v>
      </c>
      <c r="AF2049" s="170">
        <f>IF(AF$2=$A2049,Data!AC341,0)</f>
        <v>0</v>
      </c>
      <c r="AG2049" s="171">
        <f>IF(AG$2=$A2049,Data!AD341,0)</f>
        <v>0</v>
      </c>
      <c r="AH2049" s="170">
        <f>IF(AH$2=$A2049,Data!AE341,0)</f>
        <v>0</v>
      </c>
      <c r="AI2049" s="171">
        <f>IF(AI$2=$A2049,Data!AF341,0)</f>
        <v>0</v>
      </c>
      <c r="AJ2049" s="170">
        <f>IF(AJ$2=$A2049,Data!AG341,0)</f>
        <v>0</v>
      </c>
      <c r="AK2049" s="171">
        <f>IF(AK$2=$A2049,Data!AH341,0)</f>
        <v>0</v>
      </c>
      <c r="AL2049" s="170">
        <f>IF(AL$2=$A2049,Data!AI341,0)</f>
        <v>0</v>
      </c>
      <c r="AM2049" t="str">
        <f t="shared" si="62"/>
        <v>EA</v>
      </c>
      <c r="AN2049" t="e">
        <f>+INDEX(Validation!$D$4:$D$250,MATCH(Merge!B2049,Validation!$E$4:$E$250,0))</f>
        <v>#N/A</v>
      </c>
      <c r="AO2049" s="172">
        <f t="shared" si="63"/>
        <v>0</v>
      </c>
    </row>
    <row r="2050" spans="1:41" ht="15" x14ac:dyDescent="0.25">
      <c r="A2050">
        <f>Inputs!$H$15</f>
        <v>5</v>
      </c>
      <c r="B2050" t="str">
        <f>Inputs!$D$4</f>
        <v>Select Agency…</v>
      </c>
      <c r="C2050" s="166" t="str">
        <f>Inputs!$I$6</f>
        <v>(insert code)</v>
      </c>
      <c r="D2050" t="str">
        <f>IFERROR(INDEX(Inputs!$I$11:$I$19,MATCH(A2050,Inputs!$H$11:$H$19)),"")</f>
        <v>(insert code)</v>
      </c>
      <c r="E2050" t="s">
        <v>942</v>
      </c>
      <c r="F2050" s="168">
        <f>IF(F$2=$A2050,Data!C342,0)</f>
        <v>0</v>
      </c>
      <c r="G2050" s="168">
        <f>IF(G$2=$A2050,Data!D342,0)</f>
        <v>0</v>
      </c>
      <c r="H2050" s="168">
        <f>IF(H$2=$A2050,Data!E342,0)</f>
        <v>0</v>
      </c>
      <c r="I2050" s="168">
        <f>IF(I$2=$A2050,Data!F342,0)</f>
        <v>0</v>
      </c>
      <c r="J2050" s="168">
        <f>IF(J$2=$A2050,Data!G342,0)</f>
        <v>0</v>
      </c>
      <c r="K2050" s="168">
        <f>IF(K$2=$A2050,Data!H342,0)</f>
        <v>0</v>
      </c>
      <c r="L2050" s="168">
        <f>IF(L$2=$A2050,Data!I342,0)</f>
        <v>0</v>
      </c>
      <c r="M2050" s="168">
        <f>IF(M$2=$A2050,Data!J342,0)</f>
        <v>0</v>
      </c>
      <c r="N2050" s="168">
        <f>IF(N$2=$A2050,Data!K342,0)</f>
        <v>0</v>
      </c>
      <c r="O2050" s="168">
        <f>IF(O$2=$A2050,Data!L342,0)</f>
        <v>0</v>
      </c>
      <c r="P2050" s="168">
        <f>IF(P$2=$A2050,Data!M342,0)</f>
        <v>0</v>
      </c>
      <c r="Q2050" s="168">
        <f>IF(Q$2=$A2050,Data!N342,0)</f>
        <v>0</v>
      </c>
      <c r="R2050" s="169">
        <f>IF(R$2=$A2050,Data!O342,0)</f>
        <v>0</v>
      </c>
      <c r="S2050" s="169">
        <f>IF(S$2=$A2050,Data!P342,0)</f>
        <v>0</v>
      </c>
      <c r="T2050" s="169">
        <f>IF(T$2=$A2050,Data!Q342,0)</f>
        <v>0</v>
      </c>
      <c r="U2050" s="169">
        <f>IF(U$2=$A2050,Data!R342,0)</f>
        <v>0</v>
      </c>
      <c r="V2050" s="169">
        <f>IF(V$2=$A2050,Data!S342,0)</f>
        <v>0</v>
      </c>
      <c r="W2050" s="169">
        <f>IF(W$2=$A2050,Data!T342,0)</f>
        <v>0</v>
      </c>
      <c r="X2050" s="169">
        <f>IF(X$2=$A2050,Data!U342,0)</f>
        <v>0</v>
      </c>
      <c r="Y2050" s="169">
        <f>IF(Y$2=$A2050,Data!V342,0)</f>
        <v>0</v>
      </c>
      <c r="Z2050" s="169">
        <f>IF(Z$2=$A2050,Data!W342,0)</f>
        <v>0</v>
      </c>
      <c r="AA2050" s="169">
        <f>IF(AA$2=$A2050,Data!X342,0)</f>
        <v>0</v>
      </c>
      <c r="AB2050" s="169">
        <f>IF(AB$2=$A2050,Data!Y342,0)</f>
        <v>0</v>
      </c>
      <c r="AC2050" s="169">
        <f>IF(AC$2=$A2050,Data!Z342,0)</f>
        <v>0</v>
      </c>
      <c r="AD2050" s="170">
        <f>IF(AD$2=$A2050,Data!AA342,0)</f>
        <v>0</v>
      </c>
      <c r="AE2050" s="171">
        <f>IF(AE$2=$A2050,Data!AB342,0)</f>
        <v>0</v>
      </c>
      <c r="AF2050" s="170">
        <f>IF(AF$2=$A2050,Data!AC342,0)</f>
        <v>0</v>
      </c>
      <c r="AG2050" s="171">
        <f>IF(AG$2=$A2050,Data!AD342,0)</f>
        <v>0</v>
      </c>
      <c r="AH2050" s="170">
        <f>IF(AH$2=$A2050,Data!AE342,0)</f>
        <v>0</v>
      </c>
      <c r="AI2050" s="171">
        <f>IF(AI$2=$A2050,Data!AF342,0)</f>
        <v>0</v>
      </c>
      <c r="AJ2050" s="170">
        <f>IF(AJ$2=$A2050,Data!AG342,0)</f>
        <v>0</v>
      </c>
      <c r="AK2050" s="171">
        <f>IF(AK$2=$A2050,Data!AH342,0)</f>
        <v>0</v>
      </c>
      <c r="AL2050" s="170">
        <f>IF(AL$2=$A2050,Data!AI342,0)</f>
        <v>0</v>
      </c>
      <c r="AM2050" t="str">
        <f t="shared" si="62"/>
        <v>EA</v>
      </c>
      <c r="AN2050" t="e">
        <f>+INDEX(Validation!$D$4:$D$250,MATCH(Merge!B2050,Validation!$E$4:$E$250,0))</f>
        <v>#N/A</v>
      </c>
      <c r="AO2050" s="172">
        <f t="shared" si="63"/>
        <v>0</v>
      </c>
    </row>
    <row r="2051" spans="1:41" ht="15" x14ac:dyDescent="0.25">
      <c r="A2051">
        <f>Inputs!$H$15</f>
        <v>5</v>
      </c>
      <c r="B2051" t="str">
        <f>Inputs!$D$4</f>
        <v>Select Agency…</v>
      </c>
      <c r="C2051" s="166" t="str">
        <f>Inputs!$I$6</f>
        <v>(insert code)</v>
      </c>
      <c r="D2051" t="str">
        <f>IFERROR(INDEX(Inputs!$I$11:$I$19,MATCH(A2051,Inputs!$H$11:$H$19)),"")</f>
        <v>(insert code)</v>
      </c>
      <c r="E2051" t="s">
        <v>942</v>
      </c>
      <c r="F2051" s="168">
        <f>IF(F$2=$A2051,Data!C343,0)</f>
        <v>0</v>
      </c>
      <c r="G2051" s="168">
        <f>IF(G$2=$A2051,Data!D343,0)</f>
        <v>0</v>
      </c>
      <c r="H2051" s="168">
        <f>IF(H$2=$A2051,Data!E343,0)</f>
        <v>0</v>
      </c>
      <c r="I2051" s="168">
        <f>IF(I$2=$A2051,Data!F343,0)</f>
        <v>0</v>
      </c>
      <c r="J2051" s="168">
        <f>IF(J$2=$A2051,Data!G343,0)</f>
        <v>0</v>
      </c>
      <c r="K2051" s="168">
        <f>IF(K$2=$A2051,Data!H343,0)</f>
        <v>0</v>
      </c>
      <c r="L2051" s="168">
        <f>IF(L$2=$A2051,Data!I343,0)</f>
        <v>0</v>
      </c>
      <c r="M2051" s="168">
        <f>IF(M$2=$A2051,Data!J343,0)</f>
        <v>0</v>
      </c>
      <c r="N2051" s="168">
        <f>IF(N$2=$A2051,Data!K343,0)</f>
        <v>0</v>
      </c>
      <c r="O2051" s="168">
        <f>IF(O$2=$A2051,Data!L343,0)</f>
        <v>0</v>
      </c>
      <c r="P2051" s="168">
        <f>IF(P$2=$A2051,Data!M343,0)</f>
        <v>0</v>
      </c>
      <c r="Q2051" s="168">
        <f>IF(Q$2=$A2051,Data!N343,0)</f>
        <v>0</v>
      </c>
      <c r="R2051" s="169">
        <f>IF(R$2=$A2051,Data!O343,0)</f>
        <v>0</v>
      </c>
      <c r="S2051" s="169">
        <f>IF(S$2=$A2051,Data!P343,0)</f>
        <v>0</v>
      </c>
      <c r="T2051" s="169">
        <f>IF(T$2=$A2051,Data!Q343,0)</f>
        <v>0</v>
      </c>
      <c r="U2051" s="169">
        <f>IF(U$2=$A2051,Data!R343,0)</f>
        <v>0</v>
      </c>
      <c r="V2051" s="169">
        <f>IF(V$2=$A2051,Data!S343,0)</f>
        <v>0</v>
      </c>
      <c r="W2051" s="169">
        <f>IF(W$2=$A2051,Data!T343,0)</f>
        <v>0</v>
      </c>
      <c r="X2051" s="169">
        <f>IF(X$2=$A2051,Data!U343,0)</f>
        <v>0</v>
      </c>
      <c r="Y2051" s="169">
        <f>IF(Y$2=$A2051,Data!V343,0)</f>
        <v>0</v>
      </c>
      <c r="Z2051" s="169">
        <f>IF(Z$2=$A2051,Data!W343,0)</f>
        <v>0</v>
      </c>
      <c r="AA2051" s="169">
        <f>IF(AA$2=$A2051,Data!X343,0)</f>
        <v>0</v>
      </c>
      <c r="AB2051" s="169">
        <f>IF(AB$2=$A2051,Data!Y343,0)</f>
        <v>0</v>
      </c>
      <c r="AC2051" s="169">
        <f>IF(AC$2=$A2051,Data!Z343,0)</f>
        <v>0</v>
      </c>
      <c r="AD2051" s="170">
        <f>IF(AD$2=$A2051,Data!AA343,0)</f>
        <v>0</v>
      </c>
      <c r="AE2051" s="171">
        <f>IF(AE$2=$A2051,Data!AB343,0)</f>
        <v>0</v>
      </c>
      <c r="AF2051" s="170">
        <f>IF(AF$2=$A2051,Data!AC343,0)</f>
        <v>0</v>
      </c>
      <c r="AG2051" s="171">
        <f>IF(AG$2=$A2051,Data!AD343,0)</f>
        <v>0</v>
      </c>
      <c r="AH2051" s="170">
        <f>IF(AH$2=$A2051,Data!AE343,0)</f>
        <v>0</v>
      </c>
      <c r="AI2051" s="171">
        <f>IF(AI$2=$A2051,Data!AF343,0)</f>
        <v>0</v>
      </c>
      <c r="AJ2051" s="170">
        <f>IF(AJ$2=$A2051,Data!AG343,0)</f>
        <v>0</v>
      </c>
      <c r="AK2051" s="171">
        <f>IF(AK$2=$A2051,Data!AH343,0)</f>
        <v>0</v>
      </c>
      <c r="AL2051" s="170">
        <f>IF(AL$2=$A2051,Data!AI343,0)</f>
        <v>0</v>
      </c>
      <c r="AM2051" t="str">
        <f t="shared" ref="AM2051:AM2114" si="64">+LEFT(E2051,2)</f>
        <v>EA</v>
      </c>
      <c r="AN2051" t="e">
        <f>+INDEX(Validation!$D$4:$D$250,MATCH(Merge!B2051,Validation!$E$4:$E$250,0))</f>
        <v>#N/A</v>
      </c>
      <c r="AO2051" s="172">
        <f t="shared" si="63"/>
        <v>0</v>
      </c>
    </row>
    <row r="2052" spans="1:41" ht="15" x14ac:dyDescent="0.25">
      <c r="A2052">
        <f>Inputs!$H$15</f>
        <v>5</v>
      </c>
      <c r="B2052" t="str">
        <f>Inputs!$D$4</f>
        <v>Select Agency…</v>
      </c>
      <c r="C2052" s="166" t="str">
        <f>Inputs!$I$6</f>
        <v>(insert code)</v>
      </c>
      <c r="D2052" t="str">
        <f>IFERROR(INDEX(Inputs!$I$11:$I$19,MATCH(A2052,Inputs!$H$11:$H$19)),"")</f>
        <v>(insert code)</v>
      </c>
      <c r="E2052" t="s">
        <v>942</v>
      </c>
      <c r="F2052" s="168">
        <f>IF(F$2=$A2052,Data!C344,0)</f>
        <v>0</v>
      </c>
      <c r="G2052" s="168">
        <f>IF(G$2=$A2052,Data!D344,0)</f>
        <v>0</v>
      </c>
      <c r="H2052" s="168">
        <f>IF(H$2=$A2052,Data!E344,0)</f>
        <v>0</v>
      </c>
      <c r="I2052" s="168">
        <f>IF(I$2=$A2052,Data!F344,0)</f>
        <v>0</v>
      </c>
      <c r="J2052" s="168">
        <f>IF(J$2=$A2052,Data!G344,0)</f>
        <v>0</v>
      </c>
      <c r="K2052" s="168">
        <f>IF(K$2=$A2052,Data!H344,0)</f>
        <v>0</v>
      </c>
      <c r="L2052" s="168">
        <f>IF(L$2=$A2052,Data!I344,0)</f>
        <v>0</v>
      </c>
      <c r="M2052" s="168">
        <f>IF(M$2=$A2052,Data!J344,0)</f>
        <v>0</v>
      </c>
      <c r="N2052" s="168">
        <f>IF(N$2=$A2052,Data!K344,0)</f>
        <v>0</v>
      </c>
      <c r="O2052" s="168">
        <f>IF(O$2=$A2052,Data!L344,0)</f>
        <v>0</v>
      </c>
      <c r="P2052" s="168">
        <f>IF(P$2=$A2052,Data!M344,0)</f>
        <v>0</v>
      </c>
      <c r="Q2052" s="168">
        <f>IF(Q$2=$A2052,Data!N344,0)</f>
        <v>0</v>
      </c>
      <c r="R2052" s="169">
        <f>IF(R$2=$A2052,Data!O344,0)</f>
        <v>0</v>
      </c>
      <c r="S2052" s="169">
        <f>IF(S$2=$A2052,Data!P344,0)</f>
        <v>0</v>
      </c>
      <c r="T2052" s="169">
        <f>IF(T$2=$A2052,Data!Q344,0)</f>
        <v>0</v>
      </c>
      <c r="U2052" s="169">
        <f>IF(U$2=$A2052,Data!R344,0)</f>
        <v>0</v>
      </c>
      <c r="V2052" s="169">
        <f>IF(V$2=$A2052,Data!S344,0)</f>
        <v>0</v>
      </c>
      <c r="W2052" s="169">
        <f>IF(W$2=$A2052,Data!T344,0)</f>
        <v>0</v>
      </c>
      <c r="X2052" s="169">
        <f>IF(X$2=$A2052,Data!U344,0)</f>
        <v>0</v>
      </c>
      <c r="Y2052" s="169">
        <f>IF(Y$2=$A2052,Data!V344,0)</f>
        <v>0</v>
      </c>
      <c r="Z2052" s="169">
        <f>IF(Z$2=$A2052,Data!W344,0)</f>
        <v>0</v>
      </c>
      <c r="AA2052" s="169">
        <f>IF(AA$2=$A2052,Data!X344,0)</f>
        <v>0</v>
      </c>
      <c r="AB2052" s="169">
        <f>IF(AB$2=$A2052,Data!Y344,0)</f>
        <v>0</v>
      </c>
      <c r="AC2052" s="169">
        <f>IF(AC$2=$A2052,Data!Z344,0)</f>
        <v>0</v>
      </c>
      <c r="AD2052" s="170">
        <f>IF(AD$2=$A2052,Data!AA344,0)</f>
        <v>0</v>
      </c>
      <c r="AE2052" s="171">
        <f>IF(AE$2=$A2052,Data!AB344,0)</f>
        <v>0</v>
      </c>
      <c r="AF2052" s="170">
        <f>IF(AF$2=$A2052,Data!AC344,0)</f>
        <v>0</v>
      </c>
      <c r="AG2052" s="171">
        <f>IF(AG$2=$A2052,Data!AD344,0)</f>
        <v>0</v>
      </c>
      <c r="AH2052" s="170">
        <f>IF(AH$2=$A2052,Data!AE344,0)</f>
        <v>0</v>
      </c>
      <c r="AI2052" s="171">
        <f>IF(AI$2=$A2052,Data!AF344,0)</f>
        <v>0</v>
      </c>
      <c r="AJ2052" s="170">
        <f>IF(AJ$2=$A2052,Data!AG344,0)</f>
        <v>0</v>
      </c>
      <c r="AK2052" s="171">
        <f>IF(AK$2=$A2052,Data!AH344,0)</f>
        <v>0</v>
      </c>
      <c r="AL2052" s="170">
        <f>IF(AL$2=$A2052,Data!AI344,0)</f>
        <v>0</v>
      </c>
      <c r="AM2052" t="str">
        <f t="shared" si="64"/>
        <v>EA</v>
      </c>
      <c r="AN2052" t="e">
        <f>+INDEX(Validation!$D$4:$D$250,MATCH(Merge!B2052,Validation!$E$4:$E$250,0))</f>
        <v>#N/A</v>
      </c>
      <c r="AO2052" s="172">
        <f t="shared" ref="AO2052:AO2115" si="65">SUM(F2052:AL2052)</f>
        <v>0</v>
      </c>
    </row>
    <row r="2053" spans="1:41" ht="15" x14ac:dyDescent="0.25">
      <c r="A2053">
        <f>Inputs!$H$15</f>
        <v>5</v>
      </c>
      <c r="B2053" t="str">
        <f>Inputs!$D$4</f>
        <v>Select Agency…</v>
      </c>
      <c r="C2053" s="166" t="str">
        <f>Inputs!$I$6</f>
        <v>(insert code)</v>
      </c>
      <c r="D2053" t="str">
        <f>IFERROR(INDEX(Inputs!$I$11:$I$19,MATCH(A2053,Inputs!$H$11:$H$19)),"")</f>
        <v>(insert code)</v>
      </c>
      <c r="E2053" t="s">
        <v>942</v>
      </c>
      <c r="F2053" s="168">
        <f>IF(F$2=$A2053,Data!C345,0)</f>
        <v>0</v>
      </c>
      <c r="G2053" s="168">
        <f>IF(G$2=$A2053,Data!D345,0)</f>
        <v>0</v>
      </c>
      <c r="H2053" s="168">
        <f>IF(H$2=$A2053,Data!E345,0)</f>
        <v>0</v>
      </c>
      <c r="I2053" s="168">
        <f>IF(I$2=$A2053,Data!F345,0)</f>
        <v>0</v>
      </c>
      <c r="J2053" s="168">
        <f>IF(J$2=$A2053,Data!G345,0)</f>
        <v>0</v>
      </c>
      <c r="K2053" s="168">
        <f>IF(K$2=$A2053,Data!H345,0)</f>
        <v>0</v>
      </c>
      <c r="L2053" s="168">
        <f>IF(L$2=$A2053,Data!I345,0)</f>
        <v>0</v>
      </c>
      <c r="M2053" s="168">
        <f>IF(M$2=$A2053,Data!J345,0)</f>
        <v>0</v>
      </c>
      <c r="N2053" s="168">
        <f>IF(N$2=$A2053,Data!K345,0)</f>
        <v>0</v>
      </c>
      <c r="O2053" s="168">
        <f>IF(O$2=$A2053,Data!L345,0)</f>
        <v>0</v>
      </c>
      <c r="P2053" s="168">
        <f>IF(P$2=$A2053,Data!M345,0)</f>
        <v>0</v>
      </c>
      <c r="Q2053" s="168">
        <f>IF(Q$2=$A2053,Data!N345,0)</f>
        <v>0</v>
      </c>
      <c r="R2053" s="169">
        <f>IF(R$2=$A2053,Data!O345,0)</f>
        <v>0</v>
      </c>
      <c r="S2053" s="169">
        <f>IF(S$2=$A2053,Data!P345,0)</f>
        <v>0</v>
      </c>
      <c r="T2053" s="169">
        <f>IF(T$2=$A2053,Data!Q345,0)</f>
        <v>0</v>
      </c>
      <c r="U2053" s="169">
        <f>IF(U$2=$A2053,Data!R345,0)</f>
        <v>0</v>
      </c>
      <c r="V2053" s="169">
        <f>IF(V$2=$A2053,Data!S345,0)</f>
        <v>0</v>
      </c>
      <c r="W2053" s="169">
        <f>IF(W$2=$A2053,Data!T345,0)</f>
        <v>0</v>
      </c>
      <c r="X2053" s="169">
        <f>IF(X$2=$A2053,Data!U345,0)</f>
        <v>0</v>
      </c>
      <c r="Y2053" s="169">
        <f>IF(Y$2=$A2053,Data!V345,0)</f>
        <v>0</v>
      </c>
      <c r="Z2053" s="169">
        <f>IF(Z$2=$A2053,Data!W345,0)</f>
        <v>0</v>
      </c>
      <c r="AA2053" s="169">
        <f>IF(AA$2=$A2053,Data!X345,0)</f>
        <v>0</v>
      </c>
      <c r="AB2053" s="169">
        <f>IF(AB$2=$A2053,Data!Y345,0)</f>
        <v>0</v>
      </c>
      <c r="AC2053" s="169">
        <f>IF(AC$2=$A2053,Data!Z345,0)</f>
        <v>0</v>
      </c>
      <c r="AD2053" s="170">
        <f>IF(AD$2=$A2053,Data!AA345,0)</f>
        <v>0</v>
      </c>
      <c r="AE2053" s="171">
        <f>IF(AE$2=$A2053,Data!AB345,0)</f>
        <v>0</v>
      </c>
      <c r="AF2053" s="170">
        <f>IF(AF$2=$A2053,Data!AC345,0)</f>
        <v>0</v>
      </c>
      <c r="AG2053" s="171">
        <f>IF(AG$2=$A2053,Data!AD345,0)</f>
        <v>0</v>
      </c>
      <c r="AH2053" s="170">
        <f>IF(AH$2=$A2053,Data!AE345,0)</f>
        <v>0</v>
      </c>
      <c r="AI2053" s="171">
        <f>IF(AI$2=$A2053,Data!AF345,0)</f>
        <v>0</v>
      </c>
      <c r="AJ2053" s="170">
        <f>IF(AJ$2=$A2053,Data!AG345,0)</f>
        <v>0</v>
      </c>
      <c r="AK2053" s="171">
        <f>IF(AK$2=$A2053,Data!AH345,0)</f>
        <v>0</v>
      </c>
      <c r="AL2053" s="170">
        <f>IF(AL$2=$A2053,Data!AI345,0)</f>
        <v>0</v>
      </c>
      <c r="AM2053" t="str">
        <f t="shared" si="64"/>
        <v>EA</v>
      </c>
      <c r="AN2053" t="e">
        <f>+INDEX(Validation!$D$4:$D$250,MATCH(Merge!B2053,Validation!$E$4:$E$250,0))</f>
        <v>#N/A</v>
      </c>
      <c r="AO2053" s="172">
        <f t="shared" si="65"/>
        <v>0</v>
      </c>
    </row>
    <row r="2054" spans="1:41" ht="15" x14ac:dyDescent="0.25">
      <c r="A2054">
        <f>Inputs!$H$15</f>
        <v>5</v>
      </c>
      <c r="B2054" t="str">
        <f>Inputs!$D$4</f>
        <v>Select Agency…</v>
      </c>
      <c r="C2054" s="166" t="str">
        <f>Inputs!$I$6</f>
        <v>(insert code)</v>
      </c>
      <c r="D2054" t="str">
        <f>IFERROR(INDEX(Inputs!$I$11:$I$19,MATCH(A2054,Inputs!$H$11:$H$19)),"")</f>
        <v>(insert code)</v>
      </c>
      <c r="E2054" t="s">
        <v>942</v>
      </c>
      <c r="F2054" s="168">
        <f>IF(F$2=$A2054,Data!C346,0)</f>
        <v>0</v>
      </c>
      <c r="G2054" s="168">
        <f>IF(G$2=$A2054,Data!D346,0)</f>
        <v>0</v>
      </c>
      <c r="H2054" s="168">
        <f>IF(H$2=$A2054,Data!E346,0)</f>
        <v>0</v>
      </c>
      <c r="I2054" s="168">
        <f>IF(I$2=$A2054,Data!F346,0)</f>
        <v>0</v>
      </c>
      <c r="J2054" s="168">
        <f>IF(J$2=$A2054,Data!G346,0)</f>
        <v>0</v>
      </c>
      <c r="K2054" s="168">
        <f>IF(K$2=$A2054,Data!H346,0)</f>
        <v>0</v>
      </c>
      <c r="L2054" s="168">
        <f>IF(L$2=$A2054,Data!I346,0)</f>
        <v>0</v>
      </c>
      <c r="M2054" s="168">
        <f>IF(M$2=$A2054,Data!J346,0)</f>
        <v>0</v>
      </c>
      <c r="N2054" s="168">
        <f>IF(N$2=$A2054,Data!K346,0)</f>
        <v>0</v>
      </c>
      <c r="O2054" s="168">
        <f>IF(O$2=$A2054,Data!L346,0)</f>
        <v>0</v>
      </c>
      <c r="P2054" s="168">
        <f>IF(P$2=$A2054,Data!M346,0)</f>
        <v>0</v>
      </c>
      <c r="Q2054" s="168">
        <f>IF(Q$2=$A2054,Data!N346,0)</f>
        <v>0</v>
      </c>
      <c r="R2054" s="169">
        <f>IF(R$2=$A2054,Data!O346,0)</f>
        <v>0</v>
      </c>
      <c r="S2054" s="169">
        <f>IF(S$2=$A2054,Data!P346,0)</f>
        <v>0</v>
      </c>
      <c r="T2054" s="169">
        <f>IF(T$2=$A2054,Data!Q346,0)</f>
        <v>0</v>
      </c>
      <c r="U2054" s="169">
        <f>IF(U$2=$A2054,Data!R346,0)</f>
        <v>0</v>
      </c>
      <c r="V2054" s="169">
        <f>IF(V$2=$A2054,Data!S346,0)</f>
        <v>0</v>
      </c>
      <c r="W2054" s="169">
        <f>IF(W$2=$A2054,Data!T346,0)</f>
        <v>0</v>
      </c>
      <c r="X2054" s="169">
        <f>IF(X$2=$A2054,Data!U346,0)</f>
        <v>0</v>
      </c>
      <c r="Y2054" s="169">
        <f>IF(Y$2=$A2054,Data!V346,0)</f>
        <v>0</v>
      </c>
      <c r="Z2054" s="169">
        <f>IF(Z$2=$A2054,Data!W346,0)</f>
        <v>0</v>
      </c>
      <c r="AA2054" s="169">
        <f>IF(AA$2=$A2054,Data!X346,0)</f>
        <v>0</v>
      </c>
      <c r="AB2054" s="169">
        <f>IF(AB$2=$A2054,Data!Y346,0)</f>
        <v>0</v>
      </c>
      <c r="AC2054" s="169">
        <f>IF(AC$2=$A2054,Data!Z346,0)</f>
        <v>0</v>
      </c>
      <c r="AD2054" s="170">
        <f>IF(AD$2=$A2054,Data!AA346,0)</f>
        <v>0</v>
      </c>
      <c r="AE2054" s="171">
        <f>IF(AE$2=$A2054,Data!AB346,0)</f>
        <v>0</v>
      </c>
      <c r="AF2054" s="170">
        <f>IF(AF$2=$A2054,Data!AC346,0)</f>
        <v>0</v>
      </c>
      <c r="AG2054" s="171">
        <f>IF(AG$2=$A2054,Data!AD346,0)</f>
        <v>0</v>
      </c>
      <c r="AH2054" s="170">
        <f>IF(AH$2=$A2054,Data!AE346,0)</f>
        <v>0</v>
      </c>
      <c r="AI2054" s="171">
        <f>IF(AI$2=$A2054,Data!AF346,0)</f>
        <v>0</v>
      </c>
      <c r="AJ2054" s="170">
        <f>IF(AJ$2=$A2054,Data!AG346,0)</f>
        <v>0</v>
      </c>
      <c r="AK2054" s="171">
        <f>IF(AK$2=$A2054,Data!AH346,0)</f>
        <v>0</v>
      </c>
      <c r="AL2054" s="170">
        <f>IF(AL$2=$A2054,Data!AI346,0)</f>
        <v>0</v>
      </c>
      <c r="AM2054" t="str">
        <f t="shared" si="64"/>
        <v>EA</v>
      </c>
      <c r="AN2054" t="e">
        <f>+INDEX(Validation!$D$4:$D$250,MATCH(Merge!B2054,Validation!$E$4:$E$250,0))</f>
        <v>#N/A</v>
      </c>
      <c r="AO2054" s="172">
        <f t="shared" si="65"/>
        <v>0</v>
      </c>
    </row>
    <row r="2055" spans="1:41" ht="15" x14ac:dyDescent="0.25">
      <c r="A2055">
        <f>Inputs!$H$15</f>
        <v>5</v>
      </c>
      <c r="B2055" t="str">
        <f>Inputs!$D$4</f>
        <v>Select Agency…</v>
      </c>
      <c r="C2055" s="166" t="str">
        <f>Inputs!$I$6</f>
        <v>(insert code)</v>
      </c>
      <c r="D2055" t="str">
        <f>IFERROR(INDEX(Inputs!$I$11:$I$19,MATCH(A2055,Inputs!$H$11:$H$19)),"")</f>
        <v>(insert code)</v>
      </c>
      <c r="E2055" t="s">
        <v>942</v>
      </c>
      <c r="F2055" s="168">
        <f>IF(F$2=$A2055,Data!C347,0)</f>
        <v>0</v>
      </c>
      <c r="G2055" s="168">
        <f>IF(G$2=$A2055,Data!D347,0)</f>
        <v>0</v>
      </c>
      <c r="H2055" s="168">
        <f>IF(H$2=$A2055,Data!E347,0)</f>
        <v>0</v>
      </c>
      <c r="I2055" s="168">
        <f>IF(I$2=$A2055,Data!F347,0)</f>
        <v>0</v>
      </c>
      <c r="J2055" s="168">
        <f>IF(J$2=$A2055,Data!G347,0)</f>
        <v>0</v>
      </c>
      <c r="K2055" s="168">
        <f>IF(K$2=$A2055,Data!H347,0)</f>
        <v>0</v>
      </c>
      <c r="L2055" s="168">
        <f>IF(L$2=$A2055,Data!I347,0)</f>
        <v>0</v>
      </c>
      <c r="M2055" s="168">
        <f>IF(M$2=$A2055,Data!J347,0)</f>
        <v>0</v>
      </c>
      <c r="N2055" s="168">
        <f>IF(N$2=$A2055,Data!K347,0)</f>
        <v>0</v>
      </c>
      <c r="O2055" s="168">
        <f>IF(O$2=$A2055,Data!L347,0)</f>
        <v>0</v>
      </c>
      <c r="P2055" s="168">
        <f>IF(P$2=$A2055,Data!M347,0)</f>
        <v>0</v>
      </c>
      <c r="Q2055" s="168">
        <f>IF(Q$2=$A2055,Data!N347,0)</f>
        <v>0</v>
      </c>
      <c r="R2055" s="169">
        <f>IF(R$2=$A2055,Data!O347,0)</f>
        <v>0</v>
      </c>
      <c r="S2055" s="169">
        <f>IF(S$2=$A2055,Data!P347,0)</f>
        <v>0</v>
      </c>
      <c r="T2055" s="169">
        <f>IF(T$2=$A2055,Data!Q347,0)</f>
        <v>0</v>
      </c>
      <c r="U2055" s="169">
        <f>IF(U$2=$A2055,Data!R347,0)</f>
        <v>0</v>
      </c>
      <c r="V2055" s="169">
        <f>IF(V$2=$A2055,Data!S347,0)</f>
        <v>0</v>
      </c>
      <c r="W2055" s="169">
        <f>IF(W$2=$A2055,Data!T347,0)</f>
        <v>0</v>
      </c>
      <c r="X2055" s="169">
        <f>IF(X$2=$A2055,Data!U347,0)</f>
        <v>0</v>
      </c>
      <c r="Y2055" s="169">
        <f>IF(Y$2=$A2055,Data!V347,0)</f>
        <v>0</v>
      </c>
      <c r="Z2055" s="169">
        <f>IF(Z$2=$A2055,Data!W347,0)</f>
        <v>0</v>
      </c>
      <c r="AA2055" s="169">
        <f>IF(AA$2=$A2055,Data!X347,0)</f>
        <v>0</v>
      </c>
      <c r="AB2055" s="169">
        <f>IF(AB$2=$A2055,Data!Y347,0)</f>
        <v>0</v>
      </c>
      <c r="AC2055" s="169">
        <f>IF(AC$2=$A2055,Data!Z347,0)</f>
        <v>0</v>
      </c>
      <c r="AD2055" s="170">
        <f>IF(AD$2=$A2055,Data!AA347,0)</f>
        <v>0</v>
      </c>
      <c r="AE2055" s="171">
        <f>IF(AE$2=$A2055,Data!AB347,0)</f>
        <v>0</v>
      </c>
      <c r="AF2055" s="170">
        <f>IF(AF$2=$A2055,Data!AC347,0)</f>
        <v>0</v>
      </c>
      <c r="AG2055" s="171">
        <f>IF(AG$2=$A2055,Data!AD347,0)</f>
        <v>0</v>
      </c>
      <c r="AH2055" s="170">
        <f>IF(AH$2=$A2055,Data!AE347,0)</f>
        <v>0</v>
      </c>
      <c r="AI2055" s="171">
        <f>IF(AI$2=$A2055,Data!AF347,0)</f>
        <v>0</v>
      </c>
      <c r="AJ2055" s="170">
        <f>IF(AJ$2=$A2055,Data!AG347,0)</f>
        <v>0</v>
      </c>
      <c r="AK2055" s="171">
        <f>IF(AK$2=$A2055,Data!AH347,0)</f>
        <v>0</v>
      </c>
      <c r="AL2055" s="170">
        <f>IF(AL$2=$A2055,Data!AI347,0)</f>
        <v>0</v>
      </c>
      <c r="AM2055" t="str">
        <f t="shared" si="64"/>
        <v>EA</v>
      </c>
      <c r="AN2055" t="e">
        <f>+INDEX(Validation!$D$4:$D$250,MATCH(Merge!B2055,Validation!$E$4:$E$250,0))</f>
        <v>#N/A</v>
      </c>
      <c r="AO2055" s="172">
        <f t="shared" si="65"/>
        <v>0</v>
      </c>
    </row>
    <row r="2056" spans="1:41" ht="15" x14ac:dyDescent="0.25">
      <c r="A2056">
        <f>Inputs!$H$15</f>
        <v>5</v>
      </c>
      <c r="B2056" t="str">
        <f>Inputs!$D$4</f>
        <v>Select Agency…</v>
      </c>
      <c r="C2056" s="166" t="str">
        <f>Inputs!$I$6</f>
        <v>(insert code)</v>
      </c>
      <c r="D2056" t="str">
        <f>IFERROR(INDEX(Inputs!$I$11:$I$19,MATCH(A2056,Inputs!$H$11:$H$19)),"")</f>
        <v>(insert code)</v>
      </c>
      <c r="E2056" t="s">
        <v>942</v>
      </c>
      <c r="F2056" s="168">
        <f>IF(F$2=$A2056,Data!C348,0)</f>
        <v>0</v>
      </c>
      <c r="G2056" s="168">
        <f>IF(G$2=$A2056,Data!D348,0)</f>
        <v>0</v>
      </c>
      <c r="H2056" s="168">
        <f>IF(H$2=$A2056,Data!E348,0)</f>
        <v>0</v>
      </c>
      <c r="I2056" s="168">
        <f>IF(I$2=$A2056,Data!F348,0)</f>
        <v>0</v>
      </c>
      <c r="J2056" s="168">
        <f>IF(J$2=$A2056,Data!G348,0)</f>
        <v>0</v>
      </c>
      <c r="K2056" s="168">
        <f>IF(K$2=$A2056,Data!H348,0)</f>
        <v>0</v>
      </c>
      <c r="L2056" s="168">
        <f>IF(L$2=$A2056,Data!I348,0)</f>
        <v>0</v>
      </c>
      <c r="M2056" s="168">
        <f>IF(M$2=$A2056,Data!J348,0)</f>
        <v>0</v>
      </c>
      <c r="N2056" s="168">
        <f>IF(N$2=$A2056,Data!K348,0)</f>
        <v>0</v>
      </c>
      <c r="O2056" s="168">
        <f>IF(O$2=$A2056,Data!L348,0)</f>
        <v>0</v>
      </c>
      <c r="P2056" s="168">
        <f>IF(P$2=$A2056,Data!M348,0)</f>
        <v>0</v>
      </c>
      <c r="Q2056" s="168">
        <f>IF(Q$2=$A2056,Data!N348,0)</f>
        <v>0</v>
      </c>
      <c r="R2056" s="169">
        <f>IF(R$2=$A2056,Data!O348,0)</f>
        <v>0</v>
      </c>
      <c r="S2056" s="169">
        <f>IF(S$2=$A2056,Data!P348,0)</f>
        <v>0</v>
      </c>
      <c r="T2056" s="169">
        <f>IF(T$2=$A2056,Data!Q348,0)</f>
        <v>0</v>
      </c>
      <c r="U2056" s="169">
        <f>IF(U$2=$A2056,Data!R348,0)</f>
        <v>0</v>
      </c>
      <c r="V2056" s="169">
        <f>IF(V$2=$A2056,Data!S348,0)</f>
        <v>0</v>
      </c>
      <c r="W2056" s="169">
        <f>IF(W$2=$A2056,Data!T348,0)</f>
        <v>0</v>
      </c>
      <c r="X2056" s="169">
        <f>IF(X$2=$A2056,Data!U348,0)</f>
        <v>0</v>
      </c>
      <c r="Y2056" s="169">
        <f>IF(Y$2=$A2056,Data!V348,0)</f>
        <v>0</v>
      </c>
      <c r="Z2056" s="169">
        <f>IF(Z$2=$A2056,Data!W348,0)</f>
        <v>0</v>
      </c>
      <c r="AA2056" s="169">
        <f>IF(AA$2=$A2056,Data!X348,0)</f>
        <v>0</v>
      </c>
      <c r="AB2056" s="169">
        <f>IF(AB$2=$A2056,Data!Y348,0)</f>
        <v>0</v>
      </c>
      <c r="AC2056" s="169">
        <f>IF(AC$2=$A2056,Data!Z348,0)</f>
        <v>0</v>
      </c>
      <c r="AD2056" s="170">
        <f>IF(AD$2=$A2056,Data!AA348,0)</f>
        <v>0</v>
      </c>
      <c r="AE2056" s="171">
        <f>IF(AE$2=$A2056,Data!AB348,0)</f>
        <v>0</v>
      </c>
      <c r="AF2056" s="170">
        <f>IF(AF$2=$A2056,Data!AC348,0)</f>
        <v>0</v>
      </c>
      <c r="AG2056" s="171">
        <f>IF(AG$2=$A2056,Data!AD348,0)</f>
        <v>0</v>
      </c>
      <c r="AH2056" s="170">
        <f>IF(AH$2=$A2056,Data!AE348,0)</f>
        <v>0</v>
      </c>
      <c r="AI2056" s="171">
        <f>IF(AI$2=$A2056,Data!AF348,0)</f>
        <v>0</v>
      </c>
      <c r="AJ2056" s="170">
        <f>IF(AJ$2=$A2056,Data!AG348,0)</f>
        <v>0</v>
      </c>
      <c r="AK2056" s="171">
        <f>IF(AK$2=$A2056,Data!AH348,0)</f>
        <v>0</v>
      </c>
      <c r="AL2056" s="170">
        <f>IF(AL$2=$A2056,Data!AI348,0)</f>
        <v>0</v>
      </c>
      <c r="AM2056" t="str">
        <f t="shared" si="64"/>
        <v>EA</v>
      </c>
      <c r="AN2056" t="e">
        <f>+INDEX(Validation!$D$4:$D$250,MATCH(Merge!B2056,Validation!$E$4:$E$250,0))</f>
        <v>#N/A</v>
      </c>
      <c r="AO2056" s="172">
        <f t="shared" si="65"/>
        <v>0</v>
      </c>
    </row>
    <row r="2057" spans="1:41" ht="15" x14ac:dyDescent="0.25">
      <c r="A2057">
        <f>Inputs!$H$15</f>
        <v>5</v>
      </c>
      <c r="B2057" t="str">
        <f>Inputs!$D$4</f>
        <v>Select Agency…</v>
      </c>
      <c r="C2057" s="166" t="str">
        <f>Inputs!$I$6</f>
        <v>(insert code)</v>
      </c>
      <c r="D2057" t="str">
        <f>IFERROR(INDEX(Inputs!$I$11:$I$19,MATCH(A2057,Inputs!$H$11:$H$19)),"")</f>
        <v>(insert code)</v>
      </c>
      <c r="E2057" t="s">
        <v>942</v>
      </c>
      <c r="F2057" s="168">
        <f>IF(F$2=$A2057,Data!C349,0)</f>
        <v>0</v>
      </c>
      <c r="G2057" s="168">
        <f>IF(G$2=$A2057,Data!D349,0)</f>
        <v>0</v>
      </c>
      <c r="H2057" s="168">
        <f>IF(H$2=$A2057,Data!E349,0)</f>
        <v>0</v>
      </c>
      <c r="I2057" s="168">
        <f>IF(I$2=$A2057,Data!F349,0)</f>
        <v>0</v>
      </c>
      <c r="J2057" s="168">
        <f>IF(J$2=$A2057,Data!G349,0)</f>
        <v>0</v>
      </c>
      <c r="K2057" s="168">
        <f>IF(K$2=$A2057,Data!H349,0)</f>
        <v>0</v>
      </c>
      <c r="L2057" s="168">
        <f>IF(L$2=$A2057,Data!I349,0)</f>
        <v>0</v>
      </c>
      <c r="M2057" s="168">
        <f>IF(M$2=$A2057,Data!J349,0)</f>
        <v>0</v>
      </c>
      <c r="N2057" s="168">
        <f>IF(N$2=$A2057,Data!K349,0)</f>
        <v>0</v>
      </c>
      <c r="O2057" s="168">
        <f>IF(O$2=$A2057,Data!L349,0)</f>
        <v>0</v>
      </c>
      <c r="P2057" s="168">
        <f>IF(P$2=$A2057,Data!M349,0)</f>
        <v>0</v>
      </c>
      <c r="Q2057" s="168">
        <f>IF(Q$2=$A2057,Data!N349,0)</f>
        <v>0</v>
      </c>
      <c r="R2057" s="169">
        <f>IF(R$2=$A2057,Data!O349,0)</f>
        <v>0</v>
      </c>
      <c r="S2057" s="169">
        <f>IF(S$2=$A2057,Data!P349,0)</f>
        <v>0</v>
      </c>
      <c r="T2057" s="169">
        <f>IF(T$2=$A2057,Data!Q349,0)</f>
        <v>0</v>
      </c>
      <c r="U2057" s="169">
        <f>IF(U$2=$A2057,Data!R349,0)</f>
        <v>0</v>
      </c>
      <c r="V2057" s="169">
        <f>IF(V$2=$A2057,Data!S349,0)</f>
        <v>0</v>
      </c>
      <c r="W2057" s="169">
        <f>IF(W$2=$A2057,Data!T349,0)</f>
        <v>0</v>
      </c>
      <c r="X2057" s="169">
        <f>IF(X$2=$A2057,Data!U349,0)</f>
        <v>0</v>
      </c>
      <c r="Y2057" s="169">
        <f>IF(Y$2=$A2057,Data!V349,0)</f>
        <v>0</v>
      </c>
      <c r="Z2057" s="169">
        <f>IF(Z$2=$A2057,Data!W349,0)</f>
        <v>0</v>
      </c>
      <c r="AA2057" s="169">
        <f>IF(AA$2=$A2057,Data!X349,0)</f>
        <v>0</v>
      </c>
      <c r="AB2057" s="169">
        <f>IF(AB$2=$A2057,Data!Y349,0)</f>
        <v>0</v>
      </c>
      <c r="AC2057" s="169">
        <f>IF(AC$2=$A2057,Data!Z349,0)</f>
        <v>0</v>
      </c>
      <c r="AD2057" s="170">
        <f>IF(AD$2=$A2057,Data!AA349,0)</f>
        <v>0</v>
      </c>
      <c r="AE2057" s="171">
        <f>IF(AE$2=$A2057,Data!AB349,0)</f>
        <v>0</v>
      </c>
      <c r="AF2057" s="170">
        <f>IF(AF$2=$A2057,Data!AC349,0)</f>
        <v>0</v>
      </c>
      <c r="AG2057" s="171">
        <f>IF(AG$2=$A2057,Data!AD349,0)</f>
        <v>0</v>
      </c>
      <c r="AH2057" s="170">
        <f>IF(AH$2=$A2057,Data!AE349,0)</f>
        <v>0</v>
      </c>
      <c r="AI2057" s="171">
        <f>IF(AI$2=$A2057,Data!AF349,0)</f>
        <v>0</v>
      </c>
      <c r="AJ2057" s="170">
        <f>IF(AJ$2=$A2057,Data!AG349,0)</f>
        <v>0</v>
      </c>
      <c r="AK2057" s="171">
        <f>IF(AK$2=$A2057,Data!AH349,0)</f>
        <v>0</v>
      </c>
      <c r="AL2057" s="170">
        <f>IF(AL$2=$A2057,Data!AI349,0)</f>
        <v>0</v>
      </c>
      <c r="AM2057" t="str">
        <f t="shared" si="64"/>
        <v>EA</v>
      </c>
      <c r="AN2057" t="e">
        <f>+INDEX(Validation!$D$4:$D$250,MATCH(Merge!B2057,Validation!$E$4:$E$250,0))</f>
        <v>#N/A</v>
      </c>
      <c r="AO2057" s="172">
        <f t="shared" si="65"/>
        <v>0</v>
      </c>
    </row>
    <row r="2058" spans="1:41" ht="15" x14ac:dyDescent="0.25">
      <c r="A2058">
        <f>Inputs!$H$15</f>
        <v>5</v>
      </c>
      <c r="B2058" t="str">
        <f>Inputs!$D$4</f>
        <v>Select Agency…</v>
      </c>
      <c r="C2058" s="166" t="str">
        <f>Inputs!$I$6</f>
        <v>(insert code)</v>
      </c>
      <c r="D2058" t="str">
        <f>IFERROR(INDEX(Inputs!$I$11:$I$19,MATCH(A2058,Inputs!$H$11:$H$19)),"")</f>
        <v>(insert code)</v>
      </c>
      <c r="E2058" t="s">
        <v>942</v>
      </c>
      <c r="F2058" s="168">
        <f>IF(F$2=$A2058,Data!C350,0)</f>
        <v>0</v>
      </c>
      <c r="G2058" s="168">
        <f>IF(G$2=$A2058,Data!D350,0)</f>
        <v>0</v>
      </c>
      <c r="H2058" s="168">
        <f>IF(H$2=$A2058,Data!E350,0)</f>
        <v>0</v>
      </c>
      <c r="I2058" s="168">
        <f>IF(I$2=$A2058,Data!F350,0)</f>
        <v>0</v>
      </c>
      <c r="J2058" s="168">
        <f>IF(J$2=$A2058,Data!G350,0)</f>
        <v>0</v>
      </c>
      <c r="K2058" s="168">
        <f>IF(K$2=$A2058,Data!H350,0)</f>
        <v>0</v>
      </c>
      <c r="L2058" s="168">
        <f>IF(L$2=$A2058,Data!I350,0)</f>
        <v>0</v>
      </c>
      <c r="M2058" s="168">
        <f>IF(M$2=$A2058,Data!J350,0)</f>
        <v>0</v>
      </c>
      <c r="N2058" s="168">
        <f>IF(N$2=$A2058,Data!K350,0)</f>
        <v>0</v>
      </c>
      <c r="O2058" s="168">
        <f>IF(O$2=$A2058,Data!L350,0)</f>
        <v>0</v>
      </c>
      <c r="P2058" s="168">
        <f>IF(P$2=$A2058,Data!M350,0)</f>
        <v>0</v>
      </c>
      <c r="Q2058" s="168">
        <f>IF(Q$2=$A2058,Data!N350,0)</f>
        <v>0</v>
      </c>
      <c r="R2058" s="169">
        <f>IF(R$2=$A2058,Data!O350,0)</f>
        <v>0</v>
      </c>
      <c r="S2058" s="169">
        <f>IF(S$2=$A2058,Data!P350,0)</f>
        <v>0</v>
      </c>
      <c r="T2058" s="169">
        <f>IF(T$2=$A2058,Data!Q350,0)</f>
        <v>0</v>
      </c>
      <c r="U2058" s="169">
        <f>IF(U$2=$A2058,Data!R350,0)</f>
        <v>0</v>
      </c>
      <c r="V2058" s="169">
        <f>IF(V$2=$A2058,Data!S350,0)</f>
        <v>0</v>
      </c>
      <c r="W2058" s="169">
        <f>IF(W$2=$A2058,Data!T350,0)</f>
        <v>0</v>
      </c>
      <c r="X2058" s="169">
        <f>IF(X$2=$A2058,Data!U350,0)</f>
        <v>0</v>
      </c>
      <c r="Y2058" s="169">
        <f>IF(Y$2=$A2058,Data!V350,0)</f>
        <v>0</v>
      </c>
      <c r="Z2058" s="169">
        <f>IF(Z$2=$A2058,Data!W350,0)</f>
        <v>0</v>
      </c>
      <c r="AA2058" s="169">
        <f>IF(AA$2=$A2058,Data!X350,0)</f>
        <v>0</v>
      </c>
      <c r="AB2058" s="169">
        <f>IF(AB$2=$A2058,Data!Y350,0)</f>
        <v>0</v>
      </c>
      <c r="AC2058" s="169">
        <f>IF(AC$2=$A2058,Data!Z350,0)</f>
        <v>0</v>
      </c>
      <c r="AD2058" s="170">
        <f>IF(AD$2=$A2058,Data!AA350,0)</f>
        <v>0</v>
      </c>
      <c r="AE2058" s="171">
        <f>IF(AE$2=$A2058,Data!AB350,0)</f>
        <v>0</v>
      </c>
      <c r="AF2058" s="170">
        <f>IF(AF$2=$A2058,Data!AC350,0)</f>
        <v>0</v>
      </c>
      <c r="AG2058" s="171">
        <f>IF(AG$2=$A2058,Data!AD350,0)</f>
        <v>0</v>
      </c>
      <c r="AH2058" s="170">
        <f>IF(AH$2=$A2058,Data!AE350,0)</f>
        <v>0</v>
      </c>
      <c r="AI2058" s="171">
        <f>IF(AI$2=$A2058,Data!AF350,0)</f>
        <v>0</v>
      </c>
      <c r="AJ2058" s="170">
        <f>IF(AJ$2=$A2058,Data!AG350,0)</f>
        <v>0</v>
      </c>
      <c r="AK2058" s="171">
        <f>IF(AK$2=$A2058,Data!AH350,0)</f>
        <v>0</v>
      </c>
      <c r="AL2058" s="170">
        <f>IF(AL$2=$A2058,Data!AI350,0)</f>
        <v>0</v>
      </c>
      <c r="AM2058" t="str">
        <f t="shared" si="64"/>
        <v>EA</v>
      </c>
      <c r="AN2058" t="e">
        <f>+INDEX(Validation!$D$4:$D$250,MATCH(Merge!B2058,Validation!$E$4:$E$250,0))</f>
        <v>#N/A</v>
      </c>
      <c r="AO2058" s="172">
        <f t="shared" si="65"/>
        <v>0</v>
      </c>
    </row>
    <row r="2059" spans="1:41" ht="15" x14ac:dyDescent="0.25">
      <c r="A2059">
        <f>Inputs!$H$15</f>
        <v>5</v>
      </c>
      <c r="B2059" t="str">
        <f>Inputs!$D$4</f>
        <v>Select Agency…</v>
      </c>
      <c r="C2059" s="166" t="str">
        <f>Inputs!$I$6</f>
        <v>(insert code)</v>
      </c>
      <c r="D2059" t="str">
        <f>IFERROR(INDEX(Inputs!$I$11:$I$19,MATCH(A2059,Inputs!$H$11:$H$19)),"")</f>
        <v>(insert code)</v>
      </c>
      <c r="E2059" t="s">
        <v>942</v>
      </c>
      <c r="F2059" s="168">
        <f>IF(F$2=$A2059,Data!C351,0)</f>
        <v>0</v>
      </c>
      <c r="G2059" s="168">
        <f>IF(G$2=$A2059,Data!D351,0)</f>
        <v>0</v>
      </c>
      <c r="H2059" s="168">
        <f>IF(H$2=$A2059,Data!E351,0)</f>
        <v>0</v>
      </c>
      <c r="I2059" s="168">
        <f>IF(I$2=$A2059,Data!F351,0)</f>
        <v>0</v>
      </c>
      <c r="J2059" s="168">
        <f>IF(J$2=$A2059,Data!G351,0)</f>
        <v>0</v>
      </c>
      <c r="K2059" s="168">
        <f>IF(K$2=$A2059,Data!H351,0)</f>
        <v>0</v>
      </c>
      <c r="L2059" s="168">
        <f>IF(L$2=$A2059,Data!I351,0)</f>
        <v>0</v>
      </c>
      <c r="M2059" s="168">
        <f>IF(M$2=$A2059,Data!J351,0)</f>
        <v>0</v>
      </c>
      <c r="N2059" s="168">
        <f>IF(N$2=$A2059,Data!K351,0)</f>
        <v>0</v>
      </c>
      <c r="O2059" s="168">
        <f>IF(O$2=$A2059,Data!L351,0)</f>
        <v>0</v>
      </c>
      <c r="P2059" s="168">
        <f>IF(P$2=$A2059,Data!M351,0)</f>
        <v>0</v>
      </c>
      <c r="Q2059" s="168">
        <f>IF(Q$2=$A2059,Data!N351,0)</f>
        <v>0</v>
      </c>
      <c r="R2059" s="169">
        <f>IF(R$2=$A2059,Data!O351,0)</f>
        <v>0</v>
      </c>
      <c r="S2059" s="169">
        <f>IF(S$2=$A2059,Data!P351,0)</f>
        <v>0</v>
      </c>
      <c r="T2059" s="169">
        <f>IF(T$2=$A2059,Data!Q351,0)</f>
        <v>0</v>
      </c>
      <c r="U2059" s="169">
        <f>IF(U$2=$A2059,Data!R351,0)</f>
        <v>0</v>
      </c>
      <c r="V2059" s="169">
        <f>IF(V$2=$A2059,Data!S351,0)</f>
        <v>0</v>
      </c>
      <c r="W2059" s="169">
        <f>IF(W$2=$A2059,Data!T351,0)</f>
        <v>0</v>
      </c>
      <c r="X2059" s="169">
        <f>IF(X$2=$A2059,Data!U351,0)</f>
        <v>0</v>
      </c>
      <c r="Y2059" s="169">
        <f>IF(Y$2=$A2059,Data!V351,0)</f>
        <v>0</v>
      </c>
      <c r="Z2059" s="169">
        <f>IF(Z$2=$A2059,Data!W351,0)</f>
        <v>0</v>
      </c>
      <c r="AA2059" s="169">
        <f>IF(AA$2=$A2059,Data!X351,0)</f>
        <v>0</v>
      </c>
      <c r="AB2059" s="169">
        <f>IF(AB$2=$A2059,Data!Y351,0)</f>
        <v>0</v>
      </c>
      <c r="AC2059" s="169">
        <f>IF(AC$2=$A2059,Data!Z351,0)</f>
        <v>0</v>
      </c>
      <c r="AD2059" s="170">
        <f>IF(AD$2=$A2059,Data!AA351,0)</f>
        <v>0</v>
      </c>
      <c r="AE2059" s="171">
        <f>IF(AE$2=$A2059,Data!AB351,0)</f>
        <v>0</v>
      </c>
      <c r="AF2059" s="170">
        <f>IF(AF$2=$A2059,Data!AC351,0)</f>
        <v>0</v>
      </c>
      <c r="AG2059" s="171">
        <f>IF(AG$2=$A2059,Data!AD351,0)</f>
        <v>0</v>
      </c>
      <c r="AH2059" s="170">
        <f>IF(AH$2=$A2059,Data!AE351,0)</f>
        <v>0</v>
      </c>
      <c r="AI2059" s="171">
        <f>IF(AI$2=$A2059,Data!AF351,0)</f>
        <v>0</v>
      </c>
      <c r="AJ2059" s="170">
        <f>IF(AJ$2=$A2059,Data!AG351,0)</f>
        <v>0</v>
      </c>
      <c r="AK2059" s="171">
        <f>IF(AK$2=$A2059,Data!AH351,0)</f>
        <v>0</v>
      </c>
      <c r="AL2059" s="170">
        <f>IF(AL$2=$A2059,Data!AI351,0)</f>
        <v>0</v>
      </c>
      <c r="AM2059" t="str">
        <f t="shared" si="64"/>
        <v>EA</v>
      </c>
      <c r="AN2059" t="e">
        <f>+INDEX(Validation!$D$4:$D$250,MATCH(Merge!B2059,Validation!$E$4:$E$250,0))</f>
        <v>#N/A</v>
      </c>
      <c r="AO2059" s="172">
        <f t="shared" si="65"/>
        <v>0</v>
      </c>
    </row>
    <row r="2060" spans="1:41" ht="15" x14ac:dyDescent="0.25">
      <c r="A2060">
        <f>Inputs!$H$15</f>
        <v>5</v>
      </c>
      <c r="B2060" t="str">
        <f>Inputs!$D$4</f>
        <v>Select Agency…</v>
      </c>
      <c r="C2060" s="166" t="str">
        <f>Inputs!$I$6</f>
        <v>(insert code)</v>
      </c>
      <c r="D2060" t="str">
        <f>IFERROR(INDEX(Inputs!$I$11:$I$19,MATCH(A2060,Inputs!$H$11:$H$19)),"")</f>
        <v>(insert code)</v>
      </c>
      <c r="E2060" t="s">
        <v>942</v>
      </c>
      <c r="F2060" s="168">
        <f>IF(F$2=$A2060,Data!C352,0)</f>
        <v>0</v>
      </c>
      <c r="G2060" s="168">
        <f>IF(G$2=$A2060,Data!D352,0)</f>
        <v>0</v>
      </c>
      <c r="H2060" s="168">
        <f>IF(H$2=$A2060,Data!E352,0)</f>
        <v>0</v>
      </c>
      <c r="I2060" s="168">
        <f>IF(I$2=$A2060,Data!F352,0)</f>
        <v>0</v>
      </c>
      <c r="J2060" s="168">
        <f>IF(J$2=$A2060,Data!G352,0)</f>
        <v>0</v>
      </c>
      <c r="K2060" s="168">
        <f>IF(K$2=$A2060,Data!H352,0)</f>
        <v>0</v>
      </c>
      <c r="L2060" s="168">
        <f>IF(L$2=$A2060,Data!I352,0)</f>
        <v>0</v>
      </c>
      <c r="M2060" s="168">
        <f>IF(M$2=$A2060,Data!J352,0)</f>
        <v>0</v>
      </c>
      <c r="N2060" s="168">
        <f>IF(N$2=$A2060,Data!K352,0)</f>
        <v>0</v>
      </c>
      <c r="O2060" s="168">
        <f>IF(O$2=$A2060,Data!L352,0)</f>
        <v>0</v>
      </c>
      <c r="P2060" s="168">
        <f>IF(P$2=$A2060,Data!M352,0)</f>
        <v>0</v>
      </c>
      <c r="Q2060" s="168">
        <f>IF(Q$2=$A2060,Data!N352,0)</f>
        <v>0</v>
      </c>
      <c r="R2060" s="169">
        <f>IF(R$2=$A2060,Data!O352,0)</f>
        <v>0</v>
      </c>
      <c r="S2060" s="169">
        <f>IF(S$2=$A2060,Data!P352,0)</f>
        <v>0</v>
      </c>
      <c r="T2060" s="169">
        <f>IF(T$2=$A2060,Data!Q352,0)</f>
        <v>0</v>
      </c>
      <c r="U2060" s="169">
        <f>IF(U$2=$A2060,Data!R352,0)</f>
        <v>0</v>
      </c>
      <c r="V2060" s="169">
        <f>IF(V$2=$A2060,Data!S352,0)</f>
        <v>0</v>
      </c>
      <c r="W2060" s="169">
        <f>IF(W$2=$A2060,Data!T352,0)</f>
        <v>0</v>
      </c>
      <c r="X2060" s="169">
        <f>IF(X$2=$A2060,Data!U352,0)</f>
        <v>0</v>
      </c>
      <c r="Y2060" s="169">
        <f>IF(Y$2=$A2060,Data!V352,0)</f>
        <v>0</v>
      </c>
      <c r="Z2060" s="169">
        <f>IF(Z$2=$A2060,Data!W352,0)</f>
        <v>0</v>
      </c>
      <c r="AA2060" s="169">
        <f>IF(AA$2=$A2060,Data!X352,0)</f>
        <v>0</v>
      </c>
      <c r="AB2060" s="169">
        <f>IF(AB$2=$A2060,Data!Y352,0)</f>
        <v>0</v>
      </c>
      <c r="AC2060" s="169">
        <f>IF(AC$2=$A2060,Data!Z352,0)</f>
        <v>0</v>
      </c>
      <c r="AD2060" s="170">
        <f>IF(AD$2=$A2060,Data!AA352,0)</f>
        <v>0</v>
      </c>
      <c r="AE2060" s="171">
        <f>IF(AE$2=$A2060,Data!AB352,0)</f>
        <v>0</v>
      </c>
      <c r="AF2060" s="170">
        <f>IF(AF$2=$A2060,Data!AC352,0)</f>
        <v>0</v>
      </c>
      <c r="AG2060" s="171">
        <f>IF(AG$2=$A2060,Data!AD352,0)</f>
        <v>0</v>
      </c>
      <c r="AH2060" s="170">
        <f>IF(AH$2=$A2060,Data!AE352,0)</f>
        <v>0</v>
      </c>
      <c r="AI2060" s="171">
        <f>IF(AI$2=$A2060,Data!AF352,0)</f>
        <v>0</v>
      </c>
      <c r="AJ2060" s="170">
        <f>IF(AJ$2=$A2060,Data!AG352,0)</f>
        <v>0</v>
      </c>
      <c r="AK2060" s="171">
        <f>IF(AK$2=$A2060,Data!AH352,0)</f>
        <v>0</v>
      </c>
      <c r="AL2060" s="170">
        <f>IF(AL$2=$A2060,Data!AI352,0)</f>
        <v>0</v>
      </c>
      <c r="AM2060" t="str">
        <f t="shared" si="64"/>
        <v>EA</v>
      </c>
      <c r="AN2060" t="e">
        <f>+INDEX(Validation!$D$4:$D$250,MATCH(Merge!B2060,Validation!$E$4:$E$250,0))</f>
        <v>#N/A</v>
      </c>
      <c r="AO2060" s="172">
        <f t="shared" si="65"/>
        <v>0</v>
      </c>
    </row>
    <row r="2061" spans="1:41" ht="15" x14ac:dyDescent="0.25">
      <c r="A2061">
        <f>Inputs!$H$15</f>
        <v>5</v>
      </c>
      <c r="B2061" t="str">
        <f>Inputs!$D$4</f>
        <v>Select Agency…</v>
      </c>
      <c r="C2061" s="166" t="str">
        <f>Inputs!$I$6</f>
        <v>(insert code)</v>
      </c>
      <c r="D2061" t="str">
        <f>IFERROR(INDEX(Inputs!$I$11:$I$19,MATCH(A2061,Inputs!$H$11:$H$19)),"")</f>
        <v>(insert code)</v>
      </c>
      <c r="E2061" t="s">
        <v>942</v>
      </c>
      <c r="F2061" s="168">
        <f>IF(F$2=$A2061,Data!C353,0)</f>
        <v>0</v>
      </c>
      <c r="G2061" s="168">
        <f>IF(G$2=$A2061,Data!D353,0)</f>
        <v>0</v>
      </c>
      <c r="H2061" s="168">
        <f>IF(H$2=$A2061,Data!E353,0)</f>
        <v>0</v>
      </c>
      <c r="I2061" s="168">
        <f>IF(I$2=$A2061,Data!F353,0)</f>
        <v>0</v>
      </c>
      <c r="J2061" s="168">
        <f>IF(J$2=$A2061,Data!G353,0)</f>
        <v>0</v>
      </c>
      <c r="K2061" s="168">
        <f>IF(K$2=$A2061,Data!H353,0)</f>
        <v>0</v>
      </c>
      <c r="L2061" s="168">
        <f>IF(L$2=$A2061,Data!I353,0)</f>
        <v>0</v>
      </c>
      <c r="M2061" s="168">
        <f>IF(M$2=$A2061,Data!J353,0)</f>
        <v>0</v>
      </c>
      <c r="N2061" s="168">
        <f>IF(N$2=$A2061,Data!K353,0)</f>
        <v>0</v>
      </c>
      <c r="O2061" s="168">
        <f>IF(O$2=$A2061,Data!L353,0)</f>
        <v>0</v>
      </c>
      <c r="P2061" s="168">
        <f>IF(P$2=$A2061,Data!M353,0)</f>
        <v>0</v>
      </c>
      <c r="Q2061" s="168">
        <f>IF(Q$2=$A2061,Data!N353,0)</f>
        <v>0</v>
      </c>
      <c r="R2061" s="169">
        <f>IF(R$2=$A2061,Data!O353,0)</f>
        <v>0</v>
      </c>
      <c r="S2061" s="169">
        <f>IF(S$2=$A2061,Data!P353,0)</f>
        <v>0</v>
      </c>
      <c r="T2061" s="169">
        <f>IF(T$2=$A2061,Data!Q353,0)</f>
        <v>0</v>
      </c>
      <c r="U2061" s="169">
        <f>IF(U$2=$A2061,Data!R353,0)</f>
        <v>0</v>
      </c>
      <c r="V2061" s="169">
        <f>IF(V$2=$A2061,Data!S353,0)</f>
        <v>0</v>
      </c>
      <c r="W2061" s="169">
        <f>IF(W$2=$A2061,Data!T353,0)</f>
        <v>0</v>
      </c>
      <c r="X2061" s="169">
        <f>IF(X$2=$A2061,Data!U353,0)</f>
        <v>0</v>
      </c>
      <c r="Y2061" s="169">
        <f>IF(Y$2=$A2061,Data!V353,0)</f>
        <v>0</v>
      </c>
      <c r="Z2061" s="169">
        <f>IF(Z$2=$A2061,Data!W353,0)</f>
        <v>0</v>
      </c>
      <c r="AA2061" s="169">
        <f>IF(AA$2=$A2061,Data!X353,0)</f>
        <v>0</v>
      </c>
      <c r="AB2061" s="169">
        <f>IF(AB$2=$A2061,Data!Y353,0)</f>
        <v>0</v>
      </c>
      <c r="AC2061" s="169">
        <f>IF(AC$2=$A2061,Data!Z353,0)</f>
        <v>0</v>
      </c>
      <c r="AD2061" s="170">
        <f>IF(AD$2=$A2061,Data!AA353,0)</f>
        <v>0</v>
      </c>
      <c r="AE2061" s="171">
        <f>IF(AE$2=$A2061,Data!AB353,0)</f>
        <v>0</v>
      </c>
      <c r="AF2061" s="170">
        <f>IF(AF$2=$A2061,Data!AC353,0)</f>
        <v>0</v>
      </c>
      <c r="AG2061" s="171">
        <f>IF(AG$2=$A2061,Data!AD353,0)</f>
        <v>0</v>
      </c>
      <c r="AH2061" s="170">
        <f>IF(AH$2=$A2061,Data!AE353,0)</f>
        <v>0</v>
      </c>
      <c r="AI2061" s="171">
        <f>IF(AI$2=$A2061,Data!AF353,0)</f>
        <v>0</v>
      </c>
      <c r="AJ2061" s="170">
        <f>IF(AJ$2=$A2061,Data!AG353,0)</f>
        <v>0</v>
      </c>
      <c r="AK2061" s="171">
        <f>IF(AK$2=$A2061,Data!AH353,0)</f>
        <v>0</v>
      </c>
      <c r="AL2061" s="170">
        <f>IF(AL$2=$A2061,Data!AI353,0)</f>
        <v>0</v>
      </c>
      <c r="AM2061" t="str">
        <f t="shared" si="64"/>
        <v>EA</v>
      </c>
      <c r="AN2061" t="e">
        <f>+INDEX(Validation!$D$4:$D$250,MATCH(Merge!B2061,Validation!$E$4:$E$250,0))</f>
        <v>#N/A</v>
      </c>
      <c r="AO2061" s="172">
        <f t="shared" si="65"/>
        <v>0</v>
      </c>
    </row>
    <row r="2062" spans="1:41" ht="15" x14ac:dyDescent="0.25">
      <c r="A2062">
        <f>Inputs!$H$15</f>
        <v>5</v>
      </c>
      <c r="B2062" t="str">
        <f>Inputs!$D$4</f>
        <v>Select Agency…</v>
      </c>
      <c r="C2062" s="166" t="str">
        <f>Inputs!$I$6</f>
        <v>(insert code)</v>
      </c>
      <c r="D2062" t="str">
        <f>IFERROR(INDEX(Inputs!$I$11:$I$19,MATCH(A2062,Inputs!$H$11:$H$19)),"")</f>
        <v>(insert code)</v>
      </c>
      <c r="E2062" t="s">
        <v>942</v>
      </c>
      <c r="F2062" s="168">
        <f>IF(F$2=$A2062,Data!C354,0)</f>
        <v>0</v>
      </c>
      <c r="G2062" s="168">
        <f>IF(G$2=$A2062,Data!D354,0)</f>
        <v>0</v>
      </c>
      <c r="H2062" s="168">
        <f>IF(H$2=$A2062,Data!E354,0)</f>
        <v>0</v>
      </c>
      <c r="I2062" s="168">
        <f>IF(I$2=$A2062,Data!F354,0)</f>
        <v>0</v>
      </c>
      <c r="J2062" s="168">
        <f>IF(J$2=$A2062,Data!G354,0)</f>
        <v>0</v>
      </c>
      <c r="K2062" s="168">
        <f>IF(K$2=$A2062,Data!H354,0)</f>
        <v>0</v>
      </c>
      <c r="L2062" s="168">
        <f>IF(L$2=$A2062,Data!I354,0)</f>
        <v>0</v>
      </c>
      <c r="M2062" s="168">
        <f>IF(M$2=$A2062,Data!J354,0)</f>
        <v>0</v>
      </c>
      <c r="N2062" s="168">
        <f>IF(N$2=$A2062,Data!K354,0)</f>
        <v>0</v>
      </c>
      <c r="O2062" s="168">
        <f>IF(O$2=$A2062,Data!L354,0)</f>
        <v>0</v>
      </c>
      <c r="P2062" s="168">
        <f>IF(P$2=$A2062,Data!M354,0)</f>
        <v>0</v>
      </c>
      <c r="Q2062" s="168">
        <f>IF(Q$2=$A2062,Data!N354,0)</f>
        <v>0</v>
      </c>
      <c r="R2062" s="169">
        <f>IF(R$2=$A2062,Data!O354,0)</f>
        <v>0</v>
      </c>
      <c r="S2062" s="169">
        <f>IF(S$2=$A2062,Data!P354,0)</f>
        <v>0</v>
      </c>
      <c r="T2062" s="169">
        <f>IF(T$2=$A2062,Data!Q354,0)</f>
        <v>0</v>
      </c>
      <c r="U2062" s="169">
        <f>IF(U$2=$A2062,Data!R354,0)</f>
        <v>0</v>
      </c>
      <c r="V2062" s="169">
        <f>IF(V$2=$A2062,Data!S354,0)</f>
        <v>0</v>
      </c>
      <c r="W2062" s="169">
        <f>IF(W$2=$A2062,Data!T354,0)</f>
        <v>0</v>
      </c>
      <c r="X2062" s="169">
        <f>IF(X$2=$A2062,Data!U354,0)</f>
        <v>0</v>
      </c>
      <c r="Y2062" s="169">
        <f>IF(Y$2=$A2062,Data!V354,0)</f>
        <v>0</v>
      </c>
      <c r="Z2062" s="169">
        <f>IF(Z$2=$A2062,Data!W354,0)</f>
        <v>0</v>
      </c>
      <c r="AA2062" s="169">
        <f>IF(AA$2=$A2062,Data!X354,0)</f>
        <v>0</v>
      </c>
      <c r="AB2062" s="169">
        <f>IF(AB$2=$A2062,Data!Y354,0)</f>
        <v>0</v>
      </c>
      <c r="AC2062" s="169">
        <f>IF(AC$2=$A2062,Data!Z354,0)</f>
        <v>0</v>
      </c>
      <c r="AD2062" s="170">
        <f>IF(AD$2=$A2062,Data!AA354,0)</f>
        <v>0</v>
      </c>
      <c r="AE2062" s="171">
        <f>IF(AE$2=$A2062,Data!AB354,0)</f>
        <v>0</v>
      </c>
      <c r="AF2062" s="170">
        <f>IF(AF$2=$A2062,Data!AC354,0)</f>
        <v>0</v>
      </c>
      <c r="AG2062" s="171">
        <f>IF(AG$2=$A2062,Data!AD354,0)</f>
        <v>0</v>
      </c>
      <c r="AH2062" s="170">
        <f>IF(AH$2=$A2062,Data!AE354,0)</f>
        <v>0</v>
      </c>
      <c r="AI2062" s="171">
        <f>IF(AI$2=$A2062,Data!AF354,0)</f>
        <v>0</v>
      </c>
      <c r="AJ2062" s="170">
        <f>IF(AJ$2=$A2062,Data!AG354,0)</f>
        <v>0</v>
      </c>
      <c r="AK2062" s="171">
        <f>IF(AK$2=$A2062,Data!AH354,0)</f>
        <v>0</v>
      </c>
      <c r="AL2062" s="170">
        <f>IF(AL$2=$A2062,Data!AI354,0)</f>
        <v>0</v>
      </c>
      <c r="AM2062" t="str">
        <f t="shared" si="64"/>
        <v>EA</v>
      </c>
      <c r="AN2062" t="e">
        <f>+INDEX(Validation!$D$4:$D$250,MATCH(Merge!B2062,Validation!$E$4:$E$250,0))</f>
        <v>#N/A</v>
      </c>
      <c r="AO2062" s="172">
        <f t="shared" si="65"/>
        <v>0</v>
      </c>
    </row>
    <row r="2063" spans="1:41" ht="15" x14ac:dyDescent="0.25">
      <c r="A2063">
        <f>Inputs!$H$15</f>
        <v>5</v>
      </c>
      <c r="B2063" t="str">
        <f>Inputs!$D$4</f>
        <v>Select Agency…</v>
      </c>
      <c r="C2063" s="166" t="str">
        <f>Inputs!$I$6</f>
        <v>(insert code)</v>
      </c>
      <c r="D2063" t="str">
        <f>IFERROR(INDEX(Inputs!$I$11:$I$19,MATCH(A2063,Inputs!$H$11:$H$19)),"")</f>
        <v>(insert code)</v>
      </c>
      <c r="E2063" t="s">
        <v>942</v>
      </c>
      <c r="F2063" s="168">
        <f>IF(F$2=$A2063,Data!C355,0)</f>
        <v>0</v>
      </c>
      <c r="G2063" s="168">
        <f>IF(G$2=$A2063,Data!D355,0)</f>
        <v>0</v>
      </c>
      <c r="H2063" s="168">
        <f>IF(H$2=$A2063,Data!E355,0)</f>
        <v>0</v>
      </c>
      <c r="I2063" s="168">
        <f>IF(I$2=$A2063,Data!F355,0)</f>
        <v>0</v>
      </c>
      <c r="J2063" s="168">
        <f>IF(J$2=$A2063,Data!G355,0)</f>
        <v>0</v>
      </c>
      <c r="K2063" s="168">
        <f>IF(K$2=$A2063,Data!H355,0)</f>
        <v>0</v>
      </c>
      <c r="L2063" s="168">
        <f>IF(L$2=$A2063,Data!I355,0)</f>
        <v>0</v>
      </c>
      <c r="M2063" s="168">
        <f>IF(M$2=$A2063,Data!J355,0)</f>
        <v>0</v>
      </c>
      <c r="N2063" s="168">
        <f>IF(N$2=$A2063,Data!K355,0)</f>
        <v>0</v>
      </c>
      <c r="O2063" s="168">
        <f>IF(O$2=$A2063,Data!L355,0)</f>
        <v>0</v>
      </c>
      <c r="P2063" s="168">
        <f>IF(P$2=$A2063,Data!M355,0)</f>
        <v>0</v>
      </c>
      <c r="Q2063" s="168">
        <f>IF(Q$2=$A2063,Data!N355,0)</f>
        <v>0</v>
      </c>
      <c r="R2063" s="169">
        <f>IF(R$2=$A2063,Data!O355,0)</f>
        <v>0</v>
      </c>
      <c r="S2063" s="169">
        <f>IF(S$2=$A2063,Data!P355,0)</f>
        <v>0</v>
      </c>
      <c r="T2063" s="169">
        <f>IF(T$2=$A2063,Data!Q355,0)</f>
        <v>0</v>
      </c>
      <c r="U2063" s="169">
        <f>IF(U$2=$A2063,Data!R355,0)</f>
        <v>0</v>
      </c>
      <c r="V2063" s="169">
        <f>IF(V$2=$A2063,Data!S355,0)</f>
        <v>0</v>
      </c>
      <c r="W2063" s="169">
        <f>IF(W$2=$A2063,Data!T355,0)</f>
        <v>0</v>
      </c>
      <c r="X2063" s="169">
        <f>IF(X$2=$A2063,Data!U355,0)</f>
        <v>0</v>
      </c>
      <c r="Y2063" s="169">
        <f>IF(Y$2=$A2063,Data!V355,0)</f>
        <v>0</v>
      </c>
      <c r="Z2063" s="169">
        <f>IF(Z$2=$A2063,Data!W355,0)</f>
        <v>0</v>
      </c>
      <c r="AA2063" s="169">
        <f>IF(AA$2=$A2063,Data!X355,0)</f>
        <v>0</v>
      </c>
      <c r="AB2063" s="169">
        <f>IF(AB$2=$A2063,Data!Y355,0)</f>
        <v>0</v>
      </c>
      <c r="AC2063" s="169">
        <f>IF(AC$2=$A2063,Data!Z355,0)</f>
        <v>0</v>
      </c>
      <c r="AD2063" s="170">
        <f>IF(AD$2=$A2063,Data!AA355,0)</f>
        <v>0</v>
      </c>
      <c r="AE2063" s="171">
        <f>IF(AE$2=$A2063,Data!AB355,0)</f>
        <v>0</v>
      </c>
      <c r="AF2063" s="170">
        <f>IF(AF$2=$A2063,Data!AC355,0)</f>
        <v>0</v>
      </c>
      <c r="AG2063" s="171">
        <f>IF(AG$2=$A2063,Data!AD355,0)</f>
        <v>0</v>
      </c>
      <c r="AH2063" s="170">
        <f>IF(AH$2=$A2063,Data!AE355,0)</f>
        <v>0</v>
      </c>
      <c r="AI2063" s="171">
        <f>IF(AI$2=$A2063,Data!AF355,0)</f>
        <v>0</v>
      </c>
      <c r="AJ2063" s="170">
        <f>IF(AJ$2=$A2063,Data!AG355,0)</f>
        <v>0</v>
      </c>
      <c r="AK2063" s="171">
        <f>IF(AK$2=$A2063,Data!AH355,0)</f>
        <v>0</v>
      </c>
      <c r="AL2063" s="170">
        <f>IF(AL$2=$A2063,Data!AI355,0)</f>
        <v>0</v>
      </c>
      <c r="AM2063" t="str">
        <f t="shared" si="64"/>
        <v>EA</v>
      </c>
      <c r="AN2063" t="e">
        <f>+INDEX(Validation!$D$4:$D$250,MATCH(Merge!B2063,Validation!$E$4:$E$250,0))</f>
        <v>#N/A</v>
      </c>
      <c r="AO2063" s="172">
        <f t="shared" si="65"/>
        <v>0</v>
      </c>
    </row>
    <row r="2064" spans="1:41" ht="15" x14ac:dyDescent="0.25">
      <c r="A2064">
        <f>Inputs!$H$15</f>
        <v>5</v>
      </c>
      <c r="B2064" t="str">
        <f>Inputs!$D$4</f>
        <v>Select Agency…</v>
      </c>
      <c r="C2064" s="166" t="str">
        <f>Inputs!$I$6</f>
        <v>(insert code)</v>
      </c>
      <c r="D2064" t="str">
        <f>IFERROR(INDEX(Inputs!$I$11:$I$19,MATCH(A2064,Inputs!$H$11:$H$19)),"")</f>
        <v>(insert code)</v>
      </c>
      <c r="E2064" t="s">
        <v>942</v>
      </c>
      <c r="F2064" s="168">
        <f>IF(F$2=$A2064,Data!C356,0)</f>
        <v>0</v>
      </c>
      <c r="G2064" s="168">
        <f>IF(G$2=$A2064,Data!D356,0)</f>
        <v>0</v>
      </c>
      <c r="H2064" s="168">
        <f>IF(H$2=$A2064,Data!E356,0)</f>
        <v>0</v>
      </c>
      <c r="I2064" s="168">
        <f>IF(I$2=$A2064,Data!F356,0)</f>
        <v>0</v>
      </c>
      <c r="J2064" s="168">
        <f>IF(J$2=$A2064,Data!G356,0)</f>
        <v>0</v>
      </c>
      <c r="K2064" s="168">
        <f>IF(K$2=$A2064,Data!H356,0)</f>
        <v>0</v>
      </c>
      <c r="L2064" s="168">
        <f>IF(L$2=$A2064,Data!I356,0)</f>
        <v>0</v>
      </c>
      <c r="M2064" s="168">
        <f>IF(M$2=$A2064,Data!J356,0)</f>
        <v>0</v>
      </c>
      <c r="N2064" s="168">
        <f>IF(N$2=$A2064,Data!K356,0)</f>
        <v>0</v>
      </c>
      <c r="O2064" s="168">
        <f>IF(O$2=$A2064,Data!L356,0)</f>
        <v>0</v>
      </c>
      <c r="P2064" s="168">
        <f>IF(P$2=$A2064,Data!M356,0)</f>
        <v>0</v>
      </c>
      <c r="Q2064" s="168">
        <f>IF(Q$2=$A2064,Data!N356,0)</f>
        <v>0</v>
      </c>
      <c r="R2064" s="169">
        <f>IF(R$2=$A2064,Data!O356,0)</f>
        <v>0</v>
      </c>
      <c r="S2064" s="169">
        <f>IF(S$2=$A2064,Data!P356,0)</f>
        <v>0</v>
      </c>
      <c r="T2064" s="169">
        <f>IF(T$2=$A2064,Data!Q356,0)</f>
        <v>0</v>
      </c>
      <c r="U2064" s="169">
        <f>IF(U$2=$A2064,Data!R356,0)</f>
        <v>0</v>
      </c>
      <c r="V2064" s="169">
        <f>IF(V$2=$A2064,Data!S356,0)</f>
        <v>0</v>
      </c>
      <c r="W2064" s="169">
        <f>IF(W$2=$A2064,Data!T356,0)</f>
        <v>0</v>
      </c>
      <c r="X2064" s="169">
        <f>IF(X$2=$A2064,Data!U356,0)</f>
        <v>0</v>
      </c>
      <c r="Y2064" s="169">
        <f>IF(Y$2=$A2064,Data!V356,0)</f>
        <v>0</v>
      </c>
      <c r="Z2064" s="169">
        <f>IF(Z$2=$A2064,Data!W356,0)</f>
        <v>0</v>
      </c>
      <c r="AA2064" s="169">
        <f>IF(AA$2=$A2064,Data!X356,0)</f>
        <v>0</v>
      </c>
      <c r="AB2064" s="169">
        <f>IF(AB$2=$A2064,Data!Y356,0)</f>
        <v>0</v>
      </c>
      <c r="AC2064" s="169">
        <f>IF(AC$2=$A2064,Data!Z356,0)</f>
        <v>0</v>
      </c>
      <c r="AD2064" s="170">
        <f>IF(AD$2=$A2064,Data!AA356,0)</f>
        <v>0</v>
      </c>
      <c r="AE2064" s="171">
        <f>IF(AE$2=$A2064,Data!AB356,0)</f>
        <v>0</v>
      </c>
      <c r="AF2064" s="170">
        <f>IF(AF$2=$A2064,Data!AC356,0)</f>
        <v>0</v>
      </c>
      <c r="AG2064" s="171">
        <f>IF(AG$2=$A2064,Data!AD356,0)</f>
        <v>0</v>
      </c>
      <c r="AH2064" s="170">
        <f>IF(AH$2=$A2064,Data!AE356,0)</f>
        <v>0</v>
      </c>
      <c r="AI2064" s="171">
        <f>IF(AI$2=$A2064,Data!AF356,0)</f>
        <v>0</v>
      </c>
      <c r="AJ2064" s="170">
        <f>IF(AJ$2=$A2064,Data!AG356,0)</f>
        <v>0</v>
      </c>
      <c r="AK2064" s="171">
        <f>IF(AK$2=$A2064,Data!AH356,0)</f>
        <v>0</v>
      </c>
      <c r="AL2064" s="170">
        <f>IF(AL$2=$A2064,Data!AI356,0)</f>
        <v>0</v>
      </c>
      <c r="AM2064" t="str">
        <f t="shared" si="64"/>
        <v>EA</v>
      </c>
      <c r="AN2064" t="e">
        <f>+INDEX(Validation!$D$4:$D$250,MATCH(Merge!B2064,Validation!$E$4:$E$250,0))</f>
        <v>#N/A</v>
      </c>
      <c r="AO2064" s="172">
        <f t="shared" si="65"/>
        <v>0</v>
      </c>
    </row>
    <row r="2065" spans="1:41" ht="15" x14ac:dyDescent="0.25">
      <c r="A2065">
        <f>Inputs!$H$15</f>
        <v>5</v>
      </c>
      <c r="B2065" t="str">
        <f>Inputs!$D$4</f>
        <v>Select Agency…</v>
      </c>
      <c r="C2065" s="166" t="str">
        <f>Inputs!$I$6</f>
        <v>(insert code)</v>
      </c>
      <c r="D2065" t="str">
        <f>IFERROR(INDEX(Inputs!$I$11:$I$19,MATCH(A2065,Inputs!$H$11:$H$19)),"")</f>
        <v>(insert code)</v>
      </c>
      <c r="E2065" t="s">
        <v>942</v>
      </c>
      <c r="F2065" s="168">
        <f>IF(F$2=$A2065,Data!C357,0)</f>
        <v>0</v>
      </c>
      <c r="G2065" s="168">
        <f>IF(G$2=$A2065,Data!D357,0)</f>
        <v>0</v>
      </c>
      <c r="H2065" s="168">
        <f>IF(H$2=$A2065,Data!E357,0)</f>
        <v>0</v>
      </c>
      <c r="I2065" s="168">
        <f>IF(I$2=$A2065,Data!F357,0)</f>
        <v>0</v>
      </c>
      <c r="J2065" s="168">
        <f>IF(J$2=$A2065,Data!G357,0)</f>
        <v>0</v>
      </c>
      <c r="K2065" s="168">
        <f>IF(K$2=$A2065,Data!H357,0)</f>
        <v>0</v>
      </c>
      <c r="L2065" s="168">
        <f>IF(L$2=$A2065,Data!I357,0)</f>
        <v>0</v>
      </c>
      <c r="M2065" s="168">
        <f>IF(M$2=$A2065,Data!J357,0)</f>
        <v>0</v>
      </c>
      <c r="N2065" s="168">
        <f>IF(N$2=$A2065,Data!K357,0)</f>
        <v>0</v>
      </c>
      <c r="O2065" s="168">
        <f>IF(O$2=$A2065,Data!L357,0)</f>
        <v>0</v>
      </c>
      <c r="P2065" s="168">
        <f>IF(P$2=$A2065,Data!M357,0)</f>
        <v>0</v>
      </c>
      <c r="Q2065" s="168">
        <f>IF(Q$2=$A2065,Data!N357,0)</f>
        <v>0</v>
      </c>
      <c r="R2065" s="169">
        <f>IF(R$2=$A2065,Data!O357,0)</f>
        <v>0</v>
      </c>
      <c r="S2065" s="169">
        <f>IF(S$2=$A2065,Data!P357,0)</f>
        <v>0</v>
      </c>
      <c r="T2065" s="169">
        <f>IF(T$2=$A2065,Data!Q357,0)</f>
        <v>0</v>
      </c>
      <c r="U2065" s="169">
        <f>IF(U$2=$A2065,Data!R357,0)</f>
        <v>0</v>
      </c>
      <c r="V2065" s="169">
        <f>IF(V$2=$A2065,Data!S357,0)</f>
        <v>0</v>
      </c>
      <c r="W2065" s="169">
        <f>IF(W$2=$A2065,Data!T357,0)</f>
        <v>0</v>
      </c>
      <c r="X2065" s="169">
        <f>IF(X$2=$A2065,Data!U357,0)</f>
        <v>0</v>
      </c>
      <c r="Y2065" s="169">
        <f>IF(Y$2=$A2065,Data!V357,0)</f>
        <v>0</v>
      </c>
      <c r="Z2065" s="169">
        <f>IF(Z$2=$A2065,Data!W357,0)</f>
        <v>0</v>
      </c>
      <c r="AA2065" s="169">
        <f>IF(AA$2=$A2065,Data!X357,0)</f>
        <v>0</v>
      </c>
      <c r="AB2065" s="169">
        <f>IF(AB$2=$A2065,Data!Y357,0)</f>
        <v>0</v>
      </c>
      <c r="AC2065" s="169">
        <f>IF(AC$2=$A2065,Data!Z357,0)</f>
        <v>0</v>
      </c>
      <c r="AD2065" s="170">
        <f>IF(AD$2=$A2065,Data!AA357,0)</f>
        <v>0</v>
      </c>
      <c r="AE2065" s="171">
        <f>IF(AE$2=$A2065,Data!AB357,0)</f>
        <v>0</v>
      </c>
      <c r="AF2065" s="170">
        <f>IF(AF$2=$A2065,Data!AC357,0)</f>
        <v>0</v>
      </c>
      <c r="AG2065" s="171">
        <f>IF(AG$2=$A2065,Data!AD357,0)</f>
        <v>0</v>
      </c>
      <c r="AH2065" s="170">
        <f>IF(AH$2=$A2065,Data!AE357,0)</f>
        <v>0</v>
      </c>
      <c r="AI2065" s="171">
        <f>IF(AI$2=$A2065,Data!AF357,0)</f>
        <v>0</v>
      </c>
      <c r="AJ2065" s="170">
        <f>IF(AJ$2=$A2065,Data!AG357,0)</f>
        <v>0</v>
      </c>
      <c r="AK2065" s="171">
        <f>IF(AK$2=$A2065,Data!AH357,0)</f>
        <v>0</v>
      </c>
      <c r="AL2065" s="170">
        <f>IF(AL$2=$A2065,Data!AI357,0)</f>
        <v>0</v>
      </c>
      <c r="AM2065" t="str">
        <f t="shared" si="64"/>
        <v>EA</v>
      </c>
      <c r="AN2065" t="e">
        <f>+INDEX(Validation!$D$4:$D$250,MATCH(Merge!B2065,Validation!$E$4:$E$250,0))</f>
        <v>#N/A</v>
      </c>
      <c r="AO2065" s="172">
        <f t="shared" si="65"/>
        <v>0</v>
      </c>
    </row>
    <row r="2066" spans="1:41" ht="15" x14ac:dyDescent="0.25">
      <c r="A2066">
        <f>Inputs!$H$15</f>
        <v>5</v>
      </c>
      <c r="B2066" t="str">
        <f>Inputs!$D$4</f>
        <v>Select Agency…</v>
      </c>
      <c r="C2066" s="166" t="str">
        <f>Inputs!$I$6</f>
        <v>(insert code)</v>
      </c>
      <c r="D2066" t="str">
        <f>IFERROR(INDEX(Inputs!$I$11:$I$19,MATCH(A2066,Inputs!$H$11:$H$19)),"")</f>
        <v>(insert code)</v>
      </c>
      <c r="E2066" t="s">
        <v>942</v>
      </c>
      <c r="F2066" s="168">
        <f>IF(F$2=$A2066,Data!C358,0)</f>
        <v>0</v>
      </c>
      <c r="G2066" s="168">
        <f>IF(G$2=$A2066,Data!D358,0)</f>
        <v>0</v>
      </c>
      <c r="H2066" s="168">
        <f>IF(H$2=$A2066,Data!E358,0)</f>
        <v>0</v>
      </c>
      <c r="I2066" s="168">
        <f>IF(I$2=$A2066,Data!F358,0)</f>
        <v>0</v>
      </c>
      <c r="J2066" s="168">
        <f>IF(J$2=$A2066,Data!G358,0)</f>
        <v>0</v>
      </c>
      <c r="K2066" s="168">
        <f>IF(K$2=$A2066,Data!H358,0)</f>
        <v>0</v>
      </c>
      <c r="L2066" s="168">
        <f>IF(L$2=$A2066,Data!I358,0)</f>
        <v>0</v>
      </c>
      <c r="M2066" s="168">
        <f>IF(M$2=$A2066,Data!J358,0)</f>
        <v>0</v>
      </c>
      <c r="N2066" s="168">
        <f>IF(N$2=$A2066,Data!K358,0)</f>
        <v>0</v>
      </c>
      <c r="O2066" s="168">
        <f>IF(O$2=$A2066,Data!L358,0)</f>
        <v>0</v>
      </c>
      <c r="P2066" s="168">
        <f>IF(P$2=$A2066,Data!M358,0)</f>
        <v>0</v>
      </c>
      <c r="Q2066" s="168">
        <f>IF(Q$2=$A2066,Data!N358,0)</f>
        <v>0</v>
      </c>
      <c r="R2066" s="169">
        <f>IF(R$2=$A2066,Data!O358,0)</f>
        <v>0</v>
      </c>
      <c r="S2066" s="169">
        <f>IF(S$2=$A2066,Data!P358,0)</f>
        <v>0</v>
      </c>
      <c r="T2066" s="169">
        <f>IF(T$2=$A2066,Data!Q358,0)</f>
        <v>0</v>
      </c>
      <c r="U2066" s="169">
        <f>IF(U$2=$A2066,Data!R358,0)</f>
        <v>0</v>
      </c>
      <c r="V2066" s="169">
        <f>IF(V$2=$A2066,Data!S358,0)</f>
        <v>0</v>
      </c>
      <c r="W2066" s="169">
        <f>IF(W$2=$A2066,Data!T358,0)</f>
        <v>0</v>
      </c>
      <c r="X2066" s="169">
        <f>IF(X$2=$A2066,Data!U358,0)</f>
        <v>0</v>
      </c>
      <c r="Y2066" s="169">
        <f>IF(Y$2=$A2066,Data!V358,0)</f>
        <v>0</v>
      </c>
      <c r="Z2066" s="169">
        <f>IF(Z$2=$A2066,Data!W358,0)</f>
        <v>0</v>
      </c>
      <c r="AA2066" s="169">
        <f>IF(AA$2=$A2066,Data!X358,0)</f>
        <v>0</v>
      </c>
      <c r="AB2066" s="169">
        <f>IF(AB$2=$A2066,Data!Y358,0)</f>
        <v>0</v>
      </c>
      <c r="AC2066" s="169">
        <f>IF(AC$2=$A2066,Data!Z358,0)</f>
        <v>0</v>
      </c>
      <c r="AD2066" s="170">
        <f>IF(AD$2=$A2066,Data!AA358,0)</f>
        <v>0</v>
      </c>
      <c r="AE2066" s="171">
        <f>IF(AE$2=$A2066,Data!AB358,0)</f>
        <v>0</v>
      </c>
      <c r="AF2066" s="170">
        <f>IF(AF$2=$A2066,Data!AC358,0)</f>
        <v>0</v>
      </c>
      <c r="AG2066" s="171">
        <f>IF(AG$2=$A2066,Data!AD358,0)</f>
        <v>0</v>
      </c>
      <c r="AH2066" s="170">
        <f>IF(AH$2=$A2066,Data!AE358,0)</f>
        <v>0</v>
      </c>
      <c r="AI2066" s="171">
        <f>IF(AI$2=$A2066,Data!AF358,0)</f>
        <v>0</v>
      </c>
      <c r="AJ2066" s="170">
        <f>IF(AJ$2=$A2066,Data!AG358,0)</f>
        <v>0</v>
      </c>
      <c r="AK2066" s="171">
        <f>IF(AK$2=$A2066,Data!AH358,0)</f>
        <v>0</v>
      </c>
      <c r="AL2066" s="170">
        <f>IF(AL$2=$A2066,Data!AI358,0)</f>
        <v>0</v>
      </c>
      <c r="AM2066" t="str">
        <f t="shared" si="64"/>
        <v>EA</v>
      </c>
      <c r="AN2066" t="e">
        <f>+INDEX(Validation!$D$4:$D$250,MATCH(Merge!B2066,Validation!$E$4:$E$250,0))</f>
        <v>#N/A</v>
      </c>
      <c r="AO2066" s="172">
        <f t="shared" si="65"/>
        <v>0</v>
      </c>
    </row>
    <row r="2067" spans="1:41" ht="15" x14ac:dyDescent="0.25">
      <c r="A2067">
        <f>Inputs!$H$15</f>
        <v>5</v>
      </c>
      <c r="B2067" t="str">
        <f>Inputs!$D$4</f>
        <v>Select Agency…</v>
      </c>
      <c r="C2067" s="166" t="str">
        <f>Inputs!$I$6</f>
        <v>(insert code)</v>
      </c>
      <c r="D2067" t="str">
        <f>IFERROR(INDEX(Inputs!$I$11:$I$19,MATCH(A2067,Inputs!$H$11:$H$19)),"")</f>
        <v>(insert code)</v>
      </c>
      <c r="E2067" t="s">
        <v>942</v>
      </c>
      <c r="F2067" s="168">
        <f>IF(F$2=$A2067,Data!C359,0)</f>
        <v>0</v>
      </c>
      <c r="G2067" s="168">
        <f>IF(G$2=$A2067,Data!D359,0)</f>
        <v>0</v>
      </c>
      <c r="H2067" s="168">
        <f>IF(H$2=$A2067,Data!E359,0)</f>
        <v>0</v>
      </c>
      <c r="I2067" s="168">
        <f>IF(I$2=$A2067,Data!F359,0)</f>
        <v>0</v>
      </c>
      <c r="J2067" s="168">
        <f>IF(J$2=$A2067,Data!G359,0)</f>
        <v>0</v>
      </c>
      <c r="K2067" s="168">
        <f>IF(K$2=$A2067,Data!H359,0)</f>
        <v>0</v>
      </c>
      <c r="L2067" s="168">
        <f>IF(L$2=$A2067,Data!I359,0)</f>
        <v>0</v>
      </c>
      <c r="M2067" s="168">
        <f>IF(M$2=$A2067,Data!J359,0)</f>
        <v>0</v>
      </c>
      <c r="N2067" s="168">
        <f>IF(N$2=$A2067,Data!K359,0)</f>
        <v>0</v>
      </c>
      <c r="O2067" s="168">
        <f>IF(O$2=$A2067,Data!L359,0)</f>
        <v>0</v>
      </c>
      <c r="P2067" s="168">
        <f>IF(P$2=$A2067,Data!M359,0)</f>
        <v>0</v>
      </c>
      <c r="Q2067" s="168">
        <f>IF(Q$2=$A2067,Data!N359,0)</f>
        <v>0</v>
      </c>
      <c r="R2067" s="169">
        <f>IF(R$2=$A2067,Data!O359,0)</f>
        <v>0</v>
      </c>
      <c r="S2067" s="169">
        <f>IF(S$2=$A2067,Data!P359,0)</f>
        <v>0</v>
      </c>
      <c r="T2067" s="169">
        <f>IF(T$2=$A2067,Data!Q359,0)</f>
        <v>0</v>
      </c>
      <c r="U2067" s="169">
        <f>IF(U$2=$A2067,Data!R359,0)</f>
        <v>0</v>
      </c>
      <c r="V2067" s="169">
        <f>IF(V$2=$A2067,Data!S359,0)</f>
        <v>0</v>
      </c>
      <c r="W2067" s="169">
        <f>IF(W$2=$A2067,Data!T359,0)</f>
        <v>0</v>
      </c>
      <c r="X2067" s="169">
        <f>IF(X$2=$A2067,Data!U359,0)</f>
        <v>0</v>
      </c>
      <c r="Y2067" s="169">
        <f>IF(Y$2=$A2067,Data!V359,0)</f>
        <v>0</v>
      </c>
      <c r="Z2067" s="169">
        <f>IF(Z$2=$A2067,Data!W359,0)</f>
        <v>0</v>
      </c>
      <c r="AA2067" s="169">
        <f>IF(AA$2=$A2067,Data!X359,0)</f>
        <v>0</v>
      </c>
      <c r="AB2067" s="169">
        <f>IF(AB$2=$A2067,Data!Y359,0)</f>
        <v>0</v>
      </c>
      <c r="AC2067" s="169">
        <f>IF(AC$2=$A2067,Data!Z359,0)</f>
        <v>0</v>
      </c>
      <c r="AD2067" s="170">
        <f>IF(AD$2=$A2067,Data!AA359,0)</f>
        <v>0</v>
      </c>
      <c r="AE2067" s="171">
        <f>IF(AE$2=$A2067,Data!AB359,0)</f>
        <v>0</v>
      </c>
      <c r="AF2067" s="170">
        <f>IF(AF$2=$A2067,Data!AC359,0)</f>
        <v>0</v>
      </c>
      <c r="AG2067" s="171">
        <f>IF(AG$2=$A2067,Data!AD359,0)</f>
        <v>0</v>
      </c>
      <c r="AH2067" s="170">
        <f>IF(AH$2=$A2067,Data!AE359,0)</f>
        <v>0</v>
      </c>
      <c r="AI2067" s="171">
        <f>IF(AI$2=$A2067,Data!AF359,0)</f>
        <v>0</v>
      </c>
      <c r="AJ2067" s="170">
        <f>IF(AJ$2=$A2067,Data!AG359,0)</f>
        <v>0</v>
      </c>
      <c r="AK2067" s="171">
        <f>IF(AK$2=$A2067,Data!AH359,0)</f>
        <v>0</v>
      </c>
      <c r="AL2067" s="170">
        <f>IF(AL$2=$A2067,Data!AI359,0)</f>
        <v>0</v>
      </c>
      <c r="AM2067" t="str">
        <f t="shared" si="64"/>
        <v>EA</v>
      </c>
      <c r="AN2067" t="e">
        <f>+INDEX(Validation!$D$4:$D$250,MATCH(Merge!B2067,Validation!$E$4:$E$250,0))</f>
        <v>#N/A</v>
      </c>
      <c r="AO2067" s="172">
        <f t="shared" si="65"/>
        <v>0</v>
      </c>
    </row>
    <row r="2068" spans="1:41" ht="15" x14ac:dyDescent="0.25">
      <c r="A2068">
        <f>Inputs!$H$15</f>
        <v>5</v>
      </c>
      <c r="B2068" t="str">
        <f>Inputs!$D$4</f>
        <v>Select Agency…</v>
      </c>
      <c r="C2068" s="166" t="str">
        <f>Inputs!$I$6</f>
        <v>(insert code)</v>
      </c>
      <c r="D2068" t="str">
        <f>IFERROR(INDEX(Inputs!$I$11:$I$19,MATCH(A2068,Inputs!$H$11:$H$19)),"")</f>
        <v>(insert code)</v>
      </c>
      <c r="E2068" t="s">
        <v>942</v>
      </c>
      <c r="F2068" s="168">
        <f>IF(F$2=$A2068,Data!C360,0)</f>
        <v>0</v>
      </c>
      <c r="G2068" s="168">
        <f>IF(G$2=$A2068,Data!D360,0)</f>
        <v>0</v>
      </c>
      <c r="H2068" s="168">
        <f>IF(H$2=$A2068,Data!E360,0)</f>
        <v>0</v>
      </c>
      <c r="I2068" s="168">
        <f>IF(I$2=$A2068,Data!F360,0)</f>
        <v>0</v>
      </c>
      <c r="J2068" s="168">
        <f>IF(J$2=$A2068,Data!G360,0)</f>
        <v>0</v>
      </c>
      <c r="K2068" s="168">
        <f>IF(K$2=$A2068,Data!H360,0)</f>
        <v>0</v>
      </c>
      <c r="L2068" s="168">
        <f>IF(L$2=$A2068,Data!I360,0)</f>
        <v>0</v>
      </c>
      <c r="M2068" s="168">
        <f>IF(M$2=$A2068,Data!J360,0)</f>
        <v>0</v>
      </c>
      <c r="N2068" s="168">
        <f>IF(N$2=$A2068,Data!K360,0)</f>
        <v>0</v>
      </c>
      <c r="O2068" s="168">
        <f>IF(O$2=$A2068,Data!L360,0)</f>
        <v>0</v>
      </c>
      <c r="P2068" s="168">
        <f>IF(P$2=$A2068,Data!M360,0)</f>
        <v>0</v>
      </c>
      <c r="Q2068" s="168">
        <f>IF(Q$2=$A2068,Data!N360,0)</f>
        <v>0</v>
      </c>
      <c r="R2068" s="169">
        <f>IF(R$2=$A2068,Data!O360,0)</f>
        <v>0</v>
      </c>
      <c r="S2068" s="169">
        <f>IF(S$2=$A2068,Data!P360,0)</f>
        <v>0</v>
      </c>
      <c r="T2068" s="169">
        <f>IF(T$2=$A2068,Data!Q360,0)</f>
        <v>0</v>
      </c>
      <c r="U2068" s="169">
        <f>IF(U$2=$A2068,Data!R360,0)</f>
        <v>0</v>
      </c>
      <c r="V2068" s="169">
        <f>IF(V$2=$A2068,Data!S360,0)</f>
        <v>0</v>
      </c>
      <c r="W2068" s="169">
        <f>IF(W$2=$A2068,Data!T360,0)</f>
        <v>0</v>
      </c>
      <c r="X2068" s="169">
        <f>IF(X$2=$A2068,Data!U360,0)</f>
        <v>0</v>
      </c>
      <c r="Y2068" s="169">
        <f>IF(Y$2=$A2068,Data!V360,0)</f>
        <v>0</v>
      </c>
      <c r="Z2068" s="169">
        <f>IF(Z$2=$A2068,Data!W360,0)</f>
        <v>0</v>
      </c>
      <c r="AA2068" s="169">
        <f>IF(AA$2=$A2068,Data!X360,0)</f>
        <v>0</v>
      </c>
      <c r="AB2068" s="169">
        <f>IF(AB$2=$A2068,Data!Y360,0)</f>
        <v>0</v>
      </c>
      <c r="AC2068" s="169">
        <f>IF(AC$2=$A2068,Data!Z360,0)</f>
        <v>0</v>
      </c>
      <c r="AD2068" s="170">
        <f>IF(AD$2=$A2068,Data!AA360,0)</f>
        <v>0</v>
      </c>
      <c r="AE2068" s="171">
        <f>IF(AE$2=$A2068,Data!AB360,0)</f>
        <v>0</v>
      </c>
      <c r="AF2068" s="170">
        <f>IF(AF$2=$A2068,Data!AC360,0)</f>
        <v>0</v>
      </c>
      <c r="AG2068" s="171">
        <f>IF(AG$2=$A2068,Data!AD360,0)</f>
        <v>0</v>
      </c>
      <c r="AH2068" s="170">
        <f>IF(AH$2=$A2068,Data!AE360,0)</f>
        <v>0</v>
      </c>
      <c r="AI2068" s="171">
        <f>IF(AI$2=$A2068,Data!AF360,0)</f>
        <v>0</v>
      </c>
      <c r="AJ2068" s="170">
        <f>IF(AJ$2=$A2068,Data!AG360,0)</f>
        <v>0</v>
      </c>
      <c r="AK2068" s="171">
        <f>IF(AK$2=$A2068,Data!AH360,0)</f>
        <v>0</v>
      </c>
      <c r="AL2068" s="170">
        <f>IF(AL$2=$A2068,Data!AI360,0)</f>
        <v>0</v>
      </c>
      <c r="AM2068" t="str">
        <f t="shared" si="64"/>
        <v>EA</v>
      </c>
      <c r="AN2068" t="e">
        <f>+INDEX(Validation!$D$4:$D$250,MATCH(Merge!B2068,Validation!$E$4:$E$250,0))</f>
        <v>#N/A</v>
      </c>
      <c r="AO2068" s="172">
        <f t="shared" si="65"/>
        <v>0</v>
      </c>
    </row>
    <row r="2069" spans="1:41" ht="15" x14ac:dyDescent="0.25">
      <c r="A2069">
        <f>Inputs!$H$15</f>
        <v>5</v>
      </c>
      <c r="B2069" t="str">
        <f>Inputs!$D$4</f>
        <v>Select Agency…</v>
      </c>
      <c r="C2069" s="166" t="str">
        <f>Inputs!$I$6</f>
        <v>(insert code)</v>
      </c>
      <c r="D2069" t="str">
        <f>IFERROR(INDEX(Inputs!$I$11:$I$19,MATCH(A2069,Inputs!$H$11:$H$19)),"")</f>
        <v>(insert code)</v>
      </c>
      <c r="E2069" t="s">
        <v>942</v>
      </c>
      <c r="F2069" s="168">
        <f>IF(F$2=$A2069,Data!C361,0)</f>
        <v>0</v>
      </c>
      <c r="G2069" s="168">
        <f>IF(G$2=$A2069,Data!D361,0)</f>
        <v>0</v>
      </c>
      <c r="H2069" s="168">
        <f>IF(H$2=$A2069,Data!E361,0)</f>
        <v>0</v>
      </c>
      <c r="I2069" s="168">
        <f>IF(I$2=$A2069,Data!F361,0)</f>
        <v>0</v>
      </c>
      <c r="J2069" s="168">
        <f>IF(J$2=$A2069,Data!G361,0)</f>
        <v>0</v>
      </c>
      <c r="K2069" s="168">
        <f>IF(K$2=$A2069,Data!H361,0)</f>
        <v>0</v>
      </c>
      <c r="L2069" s="168">
        <f>IF(L$2=$A2069,Data!I361,0)</f>
        <v>0</v>
      </c>
      <c r="M2069" s="168">
        <f>IF(M$2=$A2069,Data!J361,0)</f>
        <v>0</v>
      </c>
      <c r="N2069" s="168">
        <f>IF(N$2=$A2069,Data!K361,0)</f>
        <v>0</v>
      </c>
      <c r="O2069" s="168">
        <f>IF(O$2=$A2069,Data!L361,0)</f>
        <v>0</v>
      </c>
      <c r="P2069" s="168">
        <f>IF(P$2=$A2069,Data!M361,0)</f>
        <v>0</v>
      </c>
      <c r="Q2069" s="168">
        <f>IF(Q$2=$A2069,Data!N361,0)</f>
        <v>0</v>
      </c>
      <c r="R2069" s="169">
        <f>IF(R$2=$A2069,Data!O361,0)</f>
        <v>0</v>
      </c>
      <c r="S2069" s="169">
        <f>IF(S$2=$A2069,Data!P361,0)</f>
        <v>0</v>
      </c>
      <c r="T2069" s="169">
        <f>IF(T$2=$A2069,Data!Q361,0)</f>
        <v>0</v>
      </c>
      <c r="U2069" s="169">
        <f>IF(U$2=$A2069,Data!R361,0)</f>
        <v>0</v>
      </c>
      <c r="V2069" s="169">
        <f>IF(V$2=$A2069,Data!S361,0)</f>
        <v>0</v>
      </c>
      <c r="W2069" s="169">
        <f>IF(W$2=$A2069,Data!T361,0)</f>
        <v>0</v>
      </c>
      <c r="X2069" s="169">
        <f>IF(X$2=$A2069,Data!U361,0)</f>
        <v>0</v>
      </c>
      <c r="Y2069" s="169">
        <f>IF(Y$2=$A2069,Data!V361,0)</f>
        <v>0</v>
      </c>
      <c r="Z2069" s="169">
        <f>IF(Z$2=$A2069,Data!W361,0)</f>
        <v>0</v>
      </c>
      <c r="AA2069" s="169">
        <f>IF(AA$2=$A2069,Data!X361,0)</f>
        <v>0</v>
      </c>
      <c r="AB2069" s="169">
        <f>IF(AB$2=$A2069,Data!Y361,0)</f>
        <v>0</v>
      </c>
      <c r="AC2069" s="169">
        <f>IF(AC$2=$A2069,Data!Z361,0)</f>
        <v>0</v>
      </c>
      <c r="AD2069" s="170">
        <f>IF(AD$2=$A2069,Data!AA361,0)</f>
        <v>0</v>
      </c>
      <c r="AE2069" s="171">
        <f>IF(AE$2=$A2069,Data!AB361,0)</f>
        <v>0</v>
      </c>
      <c r="AF2069" s="170">
        <f>IF(AF$2=$A2069,Data!AC361,0)</f>
        <v>0</v>
      </c>
      <c r="AG2069" s="171">
        <f>IF(AG$2=$A2069,Data!AD361,0)</f>
        <v>0</v>
      </c>
      <c r="AH2069" s="170">
        <f>IF(AH$2=$A2069,Data!AE361,0)</f>
        <v>0</v>
      </c>
      <c r="AI2069" s="171">
        <f>IF(AI$2=$A2069,Data!AF361,0)</f>
        <v>0</v>
      </c>
      <c r="AJ2069" s="170">
        <f>IF(AJ$2=$A2069,Data!AG361,0)</f>
        <v>0</v>
      </c>
      <c r="AK2069" s="171">
        <f>IF(AK$2=$A2069,Data!AH361,0)</f>
        <v>0</v>
      </c>
      <c r="AL2069" s="170">
        <f>IF(AL$2=$A2069,Data!AI361,0)</f>
        <v>0</v>
      </c>
      <c r="AM2069" t="str">
        <f t="shared" si="64"/>
        <v>EA</v>
      </c>
      <c r="AN2069" t="e">
        <f>+INDEX(Validation!$D$4:$D$250,MATCH(Merge!B2069,Validation!$E$4:$E$250,0))</f>
        <v>#N/A</v>
      </c>
      <c r="AO2069" s="172">
        <f t="shared" si="65"/>
        <v>0</v>
      </c>
    </row>
    <row r="2070" spans="1:41" ht="15" x14ac:dyDescent="0.25">
      <c r="A2070">
        <f>Inputs!$H$15</f>
        <v>5</v>
      </c>
      <c r="B2070" t="str">
        <f>Inputs!$D$4</f>
        <v>Select Agency…</v>
      </c>
      <c r="C2070" s="166" t="str">
        <f>Inputs!$I$6</f>
        <v>(insert code)</v>
      </c>
      <c r="D2070" t="str">
        <f>IFERROR(INDEX(Inputs!$I$11:$I$19,MATCH(A2070,Inputs!$H$11:$H$19)),"")</f>
        <v>(insert code)</v>
      </c>
      <c r="E2070" t="s">
        <v>942</v>
      </c>
      <c r="F2070" s="168">
        <f>IF(F$2=$A2070,Data!C362,0)</f>
        <v>0</v>
      </c>
      <c r="G2070" s="168">
        <f>IF(G$2=$A2070,Data!D362,0)</f>
        <v>0</v>
      </c>
      <c r="H2070" s="168">
        <f>IF(H$2=$A2070,Data!E362,0)</f>
        <v>0</v>
      </c>
      <c r="I2070" s="168">
        <f>IF(I$2=$A2070,Data!F362,0)</f>
        <v>0</v>
      </c>
      <c r="J2070" s="168">
        <f>IF(J$2=$A2070,Data!G362,0)</f>
        <v>0</v>
      </c>
      <c r="K2070" s="168">
        <f>IF(K$2=$A2070,Data!H362,0)</f>
        <v>0</v>
      </c>
      <c r="L2070" s="168">
        <f>IF(L$2=$A2070,Data!I362,0)</f>
        <v>0</v>
      </c>
      <c r="M2070" s="168">
        <f>IF(M$2=$A2070,Data!J362,0)</f>
        <v>0</v>
      </c>
      <c r="N2070" s="168">
        <f>IF(N$2=$A2070,Data!K362,0)</f>
        <v>0</v>
      </c>
      <c r="O2070" s="168">
        <f>IF(O$2=$A2070,Data!L362,0)</f>
        <v>0</v>
      </c>
      <c r="P2070" s="168">
        <f>IF(P$2=$A2070,Data!M362,0)</f>
        <v>0</v>
      </c>
      <c r="Q2070" s="168">
        <f>IF(Q$2=$A2070,Data!N362,0)</f>
        <v>0</v>
      </c>
      <c r="R2070" s="169">
        <f>IF(R$2=$A2070,Data!O362,0)</f>
        <v>0</v>
      </c>
      <c r="S2070" s="169">
        <f>IF(S$2=$A2070,Data!P362,0)</f>
        <v>0</v>
      </c>
      <c r="T2070" s="169">
        <f>IF(T$2=$A2070,Data!Q362,0)</f>
        <v>0</v>
      </c>
      <c r="U2070" s="169">
        <f>IF(U$2=$A2070,Data!R362,0)</f>
        <v>0</v>
      </c>
      <c r="V2070" s="169">
        <f>IF(V$2=$A2070,Data!S362,0)</f>
        <v>0</v>
      </c>
      <c r="W2070" s="169">
        <f>IF(W$2=$A2070,Data!T362,0)</f>
        <v>0</v>
      </c>
      <c r="X2070" s="169">
        <f>IF(X$2=$A2070,Data!U362,0)</f>
        <v>0</v>
      </c>
      <c r="Y2070" s="169">
        <f>IF(Y$2=$A2070,Data!V362,0)</f>
        <v>0</v>
      </c>
      <c r="Z2070" s="169">
        <f>IF(Z$2=$A2070,Data!W362,0)</f>
        <v>0</v>
      </c>
      <c r="AA2070" s="169">
        <f>IF(AA$2=$A2070,Data!X362,0)</f>
        <v>0</v>
      </c>
      <c r="AB2070" s="169">
        <f>IF(AB$2=$A2070,Data!Y362,0)</f>
        <v>0</v>
      </c>
      <c r="AC2070" s="169">
        <f>IF(AC$2=$A2070,Data!Z362,0)</f>
        <v>0</v>
      </c>
      <c r="AD2070" s="170">
        <f>IF(AD$2=$A2070,Data!AA362,0)</f>
        <v>0</v>
      </c>
      <c r="AE2070" s="171">
        <f>IF(AE$2=$A2070,Data!AB362,0)</f>
        <v>0</v>
      </c>
      <c r="AF2070" s="170">
        <f>IF(AF$2=$A2070,Data!AC362,0)</f>
        <v>0</v>
      </c>
      <c r="AG2070" s="171">
        <f>IF(AG$2=$A2070,Data!AD362,0)</f>
        <v>0</v>
      </c>
      <c r="AH2070" s="170">
        <f>IF(AH$2=$A2070,Data!AE362,0)</f>
        <v>0</v>
      </c>
      <c r="AI2070" s="171">
        <f>IF(AI$2=$A2070,Data!AF362,0)</f>
        <v>0</v>
      </c>
      <c r="AJ2070" s="170">
        <f>IF(AJ$2=$A2070,Data!AG362,0)</f>
        <v>0</v>
      </c>
      <c r="AK2070" s="171">
        <f>IF(AK$2=$A2070,Data!AH362,0)</f>
        <v>0</v>
      </c>
      <c r="AL2070" s="170">
        <f>IF(AL$2=$A2070,Data!AI362,0)</f>
        <v>0</v>
      </c>
      <c r="AM2070" t="str">
        <f t="shared" si="64"/>
        <v>EA</v>
      </c>
      <c r="AN2070" t="e">
        <f>+INDEX(Validation!$D$4:$D$250,MATCH(Merge!B2070,Validation!$E$4:$E$250,0))</f>
        <v>#N/A</v>
      </c>
      <c r="AO2070" s="172">
        <f t="shared" si="65"/>
        <v>0</v>
      </c>
    </row>
    <row r="2071" spans="1:41" ht="15" x14ac:dyDescent="0.25">
      <c r="A2071">
        <f>Inputs!$H$15</f>
        <v>5</v>
      </c>
      <c r="B2071" t="str">
        <f>Inputs!$D$4</f>
        <v>Select Agency…</v>
      </c>
      <c r="C2071" s="166" t="str">
        <f>Inputs!$I$6</f>
        <v>(insert code)</v>
      </c>
      <c r="D2071" t="str">
        <f>IFERROR(INDEX(Inputs!$I$11:$I$19,MATCH(A2071,Inputs!$H$11:$H$19)),"")</f>
        <v>(insert code)</v>
      </c>
      <c r="E2071" t="s">
        <v>942</v>
      </c>
      <c r="F2071" s="168">
        <f>IF(F$2=$A2071,Data!C363,0)</f>
        <v>0</v>
      </c>
      <c r="G2071" s="168">
        <f>IF(G$2=$A2071,Data!D363,0)</f>
        <v>0</v>
      </c>
      <c r="H2071" s="168">
        <f>IF(H$2=$A2071,Data!E363,0)</f>
        <v>0</v>
      </c>
      <c r="I2071" s="168">
        <f>IF(I$2=$A2071,Data!F363,0)</f>
        <v>0</v>
      </c>
      <c r="J2071" s="168">
        <f>IF(J$2=$A2071,Data!G363,0)</f>
        <v>0</v>
      </c>
      <c r="K2071" s="168">
        <f>IF(K$2=$A2071,Data!H363,0)</f>
        <v>0</v>
      </c>
      <c r="L2071" s="168">
        <f>IF(L$2=$A2071,Data!I363,0)</f>
        <v>0</v>
      </c>
      <c r="M2071" s="168">
        <f>IF(M$2=$A2071,Data!J363,0)</f>
        <v>0</v>
      </c>
      <c r="N2071" s="168">
        <f>IF(N$2=$A2071,Data!K363,0)</f>
        <v>0</v>
      </c>
      <c r="O2071" s="168">
        <f>IF(O$2=$A2071,Data!L363,0)</f>
        <v>0</v>
      </c>
      <c r="P2071" s="168">
        <f>IF(P$2=$A2071,Data!M363,0)</f>
        <v>0</v>
      </c>
      <c r="Q2071" s="168">
        <f>IF(Q$2=$A2071,Data!N363,0)</f>
        <v>0</v>
      </c>
      <c r="R2071" s="169">
        <f>IF(R$2=$A2071,Data!O363,0)</f>
        <v>0</v>
      </c>
      <c r="S2071" s="169">
        <f>IF(S$2=$A2071,Data!P363,0)</f>
        <v>0</v>
      </c>
      <c r="T2071" s="169">
        <f>IF(T$2=$A2071,Data!Q363,0)</f>
        <v>0</v>
      </c>
      <c r="U2071" s="169">
        <f>IF(U$2=$A2071,Data!R363,0)</f>
        <v>0</v>
      </c>
      <c r="V2071" s="169">
        <f>IF(V$2=$A2071,Data!S363,0)</f>
        <v>0</v>
      </c>
      <c r="W2071" s="169">
        <f>IF(W$2=$A2071,Data!T363,0)</f>
        <v>0</v>
      </c>
      <c r="X2071" s="169">
        <f>IF(X$2=$A2071,Data!U363,0)</f>
        <v>0</v>
      </c>
      <c r="Y2071" s="169">
        <f>IF(Y$2=$A2071,Data!V363,0)</f>
        <v>0</v>
      </c>
      <c r="Z2071" s="169">
        <f>IF(Z$2=$A2071,Data!W363,0)</f>
        <v>0</v>
      </c>
      <c r="AA2071" s="169">
        <f>IF(AA$2=$A2071,Data!X363,0)</f>
        <v>0</v>
      </c>
      <c r="AB2071" s="169">
        <f>IF(AB$2=$A2071,Data!Y363,0)</f>
        <v>0</v>
      </c>
      <c r="AC2071" s="169">
        <f>IF(AC$2=$A2071,Data!Z363,0)</f>
        <v>0</v>
      </c>
      <c r="AD2071" s="170">
        <f>IF(AD$2=$A2071,Data!AA363,0)</f>
        <v>0</v>
      </c>
      <c r="AE2071" s="171">
        <f>IF(AE$2=$A2071,Data!AB363,0)</f>
        <v>0</v>
      </c>
      <c r="AF2071" s="170">
        <f>IF(AF$2=$A2071,Data!AC363,0)</f>
        <v>0</v>
      </c>
      <c r="AG2071" s="171">
        <f>IF(AG$2=$A2071,Data!AD363,0)</f>
        <v>0</v>
      </c>
      <c r="AH2071" s="170">
        <f>IF(AH$2=$A2071,Data!AE363,0)</f>
        <v>0</v>
      </c>
      <c r="AI2071" s="171">
        <f>IF(AI$2=$A2071,Data!AF363,0)</f>
        <v>0</v>
      </c>
      <c r="AJ2071" s="170">
        <f>IF(AJ$2=$A2071,Data!AG363,0)</f>
        <v>0</v>
      </c>
      <c r="AK2071" s="171">
        <f>IF(AK$2=$A2071,Data!AH363,0)</f>
        <v>0</v>
      </c>
      <c r="AL2071" s="170">
        <f>IF(AL$2=$A2071,Data!AI363,0)</f>
        <v>0</v>
      </c>
      <c r="AM2071" t="str">
        <f t="shared" si="64"/>
        <v>EA</v>
      </c>
      <c r="AN2071" t="e">
        <f>+INDEX(Validation!$D$4:$D$250,MATCH(Merge!B2071,Validation!$E$4:$E$250,0))</f>
        <v>#N/A</v>
      </c>
      <c r="AO2071" s="172">
        <f t="shared" si="65"/>
        <v>0</v>
      </c>
    </row>
    <row r="2072" spans="1:41" ht="15" x14ac:dyDescent="0.25">
      <c r="A2072">
        <f>Inputs!$H$15</f>
        <v>5</v>
      </c>
      <c r="B2072" t="str">
        <f>Inputs!$D$4</f>
        <v>Select Agency…</v>
      </c>
      <c r="C2072" s="166" t="str">
        <f>Inputs!$I$6</f>
        <v>(insert code)</v>
      </c>
      <c r="D2072" t="str">
        <f>IFERROR(INDEX(Inputs!$I$11:$I$19,MATCH(A2072,Inputs!$H$11:$H$19)),"")</f>
        <v>(insert code)</v>
      </c>
      <c r="E2072" t="s">
        <v>942</v>
      </c>
      <c r="F2072" s="168">
        <f>IF(F$2=$A2072,Data!C364,0)</f>
        <v>0</v>
      </c>
      <c r="G2072" s="168">
        <f>IF(G$2=$A2072,Data!D364,0)</f>
        <v>0</v>
      </c>
      <c r="H2072" s="168">
        <f>IF(H$2=$A2072,Data!E364,0)</f>
        <v>0</v>
      </c>
      <c r="I2072" s="168">
        <f>IF(I$2=$A2072,Data!F364,0)</f>
        <v>0</v>
      </c>
      <c r="J2072" s="168">
        <f>IF(J$2=$A2072,Data!G364,0)</f>
        <v>0</v>
      </c>
      <c r="K2072" s="168">
        <f>IF(K$2=$A2072,Data!H364,0)</f>
        <v>0</v>
      </c>
      <c r="L2072" s="168">
        <f>IF(L$2=$A2072,Data!I364,0)</f>
        <v>0</v>
      </c>
      <c r="M2072" s="168">
        <f>IF(M$2=$A2072,Data!J364,0)</f>
        <v>0</v>
      </c>
      <c r="N2072" s="168">
        <f>IF(N$2=$A2072,Data!K364,0)</f>
        <v>0</v>
      </c>
      <c r="O2072" s="168">
        <f>IF(O$2=$A2072,Data!L364,0)</f>
        <v>0</v>
      </c>
      <c r="P2072" s="168">
        <f>IF(P$2=$A2072,Data!M364,0)</f>
        <v>0</v>
      </c>
      <c r="Q2072" s="168">
        <f>IF(Q$2=$A2072,Data!N364,0)</f>
        <v>0</v>
      </c>
      <c r="R2072" s="169">
        <f>IF(R$2=$A2072,Data!O364,0)</f>
        <v>0</v>
      </c>
      <c r="S2072" s="169">
        <f>IF(S$2=$A2072,Data!P364,0)</f>
        <v>0</v>
      </c>
      <c r="T2072" s="169">
        <f>IF(T$2=$A2072,Data!Q364,0)</f>
        <v>0</v>
      </c>
      <c r="U2072" s="169">
        <f>IF(U$2=$A2072,Data!R364,0)</f>
        <v>0</v>
      </c>
      <c r="V2072" s="169">
        <f>IF(V$2=$A2072,Data!S364,0)</f>
        <v>0</v>
      </c>
      <c r="W2072" s="169">
        <f>IF(W$2=$A2072,Data!T364,0)</f>
        <v>0</v>
      </c>
      <c r="X2072" s="169">
        <f>IF(X$2=$A2072,Data!U364,0)</f>
        <v>0</v>
      </c>
      <c r="Y2072" s="169">
        <f>IF(Y$2=$A2072,Data!V364,0)</f>
        <v>0</v>
      </c>
      <c r="Z2072" s="169">
        <f>IF(Z$2=$A2072,Data!W364,0)</f>
        <v>0</v>
      </c>
      <c r="AA2072" s="169">
        <f>IF(AA$2=$A2072,Data!X364,0)</f>
        <v>0</v>
      </c>
      <c r="AB2072" s="169">
        <f>IF(AB$2=$A2072,Data!Y364,0)</f>
        <v>0</v>
      </c>
      <c r="AC2072" s="169">
        <f>IF(AC$2=$A2072,Data!Z364,0)</f>
        <v>0</v>
      </c>
      <c r="AD2072" s="170">
        <f>IF(AD$2=$A2072,Data!AA364,0)</f>
        <v>0</v>
      </c>
      <c r="AE2072" s="171">
        <f>IF(AE$2=$A2072,Data!AB364,0)</f>
        <v>0</v>
      </c>
      <c r="AF2072" s="170">
        <f>IF(AF$2=$A2072,Data!AC364,0)</f>
        <v>0</v>
      </c>
      <c r="AG2072" s="171">
        <f>IF(AG$2=$A2072,Data!AD364,0)</f>
        <v>0</v>
      </c>
      <c r="AH2072" s="170">
        <f>IF(AH$2=$A2072,Data!AE364,0)</f>
        <v>0</v>
      </c>
      <c r="AI2072" s="171">
        <f>IF(AI$2=$A2072,Data!AF364,0)</f>
        <v>0</v>
      </c>
      <c r="AJ2072" s="170">
        <f>IF(AJ$2=$A2072,Data!AG364,0)</f>
        <v>0</v>
      </c>
      <c r="AK2072" s="171">
        <f>IF(AK$2=$A2072,Data!AH364,0)</f>
        <v>0</v>
      </c>
      <c r="AL2072" s="170">
        <f>IF(AL$2=$A2072,Data!AI364,0)</f>
        <v>0</v>
      </c>
      <c r="AM2072" t="str">
        <f t="shared" si="64"/>
        <v>EA</v>
      </c>
      <c r="AN2072" t="e">
        <f>+INDEX(Validation!$D$4:$D$250,MATCH(Merge!B2072,Validation!$E$4:$E$250,0))</f>
        <v>#N/A</v>
      </c>
      <c r="AO2072" s="172">
        <f t="shared" si="65"/>
        <v>0</v>
      </c>
    </row>
    <row r="2073" spans="1:41" ht="15" x14ac:dyDescent="0.25">
      <c r="A2073">
        <f>Inputs!$H$15</f>
        <v>5</v>
      </c>
      <c r="B2073" t="str">
        <f>Inputs!$D$4</f>
        <v>Select Agency…</v>
      </c>
      <c r="C2073" s="166" t="str">
        <f>Inputs!$I$6</f>
        <v>(insert code)</v>
      </c>
      <c r="D2073" t="str">
        <f>IFERROR(INDEX(Inputs!$I$11:$I$19,MATCH(A2073,Inputs!$H$11:$H$19)),"")</f>
        <v>(insert code)</v>
      </c>
      <c r="E2073" t="s">
        <v>942</v>
      </c>
      <c r="F2073" s="168">
        <f>IF(F$2=$A2073,Data!C365,0)</f>
        <v>0</v>
      </c>
      <c r="G2073" s="168">
        <f>IF(G$2=$A2073,Data!D365,0)</f>
        <v>0</v>
      </c>
      <c r="H2073" s="168">
        <f>IF(H$2=$A2073,Data!E365,0)</f>
        <v>0</v>
      </c>
      <c r="I2073" s="168">
        <f>IF(I$2=$A2073,Data!F365,0)</f>
        <v>0</v>
      </c>
      <c r="J2073" s="168">
        <f>IF(J$2=$A2073,Data!G365,0)</f>
        <v>0</v>
      </c>
      <c r="K2073" s="168">
        <f>IF(K$2=$A2073,Data!H365,0)</f>
        <v>0</v>
      </c>
      <c r="L2073" s="168">
        <f>IF(L$2=$A2073,Data!I365,0)</f>
        <v>0</v>
      </c>
      <c r="M2073" s="168">
        <f>IF(M$2=$A2073,Data!J365,0)</f>
        <v>0</v>
      </c>
      <c r="N2073" s="168">
        <f>IF(N$2=$A2073,Data!K365,0)</f>
        <v>0</v>
      </c>
      <c r="O2073" s="168">
        <f>IF(O$2=$A2073,Data!L365,0)</f>
        <v>0</v>
      </c>
      <c r="P2073" s="168">
        <f>IF(P$2=$A2073,Data!M365,0)</f>
        <v>0</v>
      </c>
      <c r="Q2073" s="168">
        <f>IF(Q$2=$A2073,Data!N365,0)</f>
        <v>0</v>
      </c>
      <c r="R2073" s="169">
        <f>IF(R$2=$A2073,Data!O365,0)</f>
        <v>0</v>
      </c>
      <c r="S2073" s="169">
        <f>IF(S$2=$A2073,Data!P365,0)</f>
        <v>0</v>
      </c>
      <c r="T2073" s="169">
        <f>IF(T$2=$A2073,Data!Q365,0)</f>
        <v>0</v>
      </c>
      <c r="U2073" s="169">
        <f>IF(U$2=$A2073,Data!R365,0)</f>
        <v>0</v>
      </c>
      <c r="V2073" s="169">
        <f>IF(V$2=$A2073,Data!S365,0)</f>
        <v>0</v>
      </c>
      <c r="W2073" s="169">
        <f>IF(W$2=$A2073,Data!T365,0)</f>
        <v>0</v>
      </c>
      <c r="X2073" s="169">
        <f>IF(X$2=$A2073,Data!U365,0)</f>
        <v>0</v>
      </c>
      <c r="Y2073" s="169">
        <f>IF(Y$2=$A2073,Data!V365,0)</f>
        <v>0</v>
      </c>
      <c r="Z2073" s="169">
        <f>IF(Z$2=$A2073,Data!W365,0)</f>
        <v>0</v>
      </c>
      <c r="AA2073" s="169">
        <f>IF(AA$2=$A2073,Data!X365,0)</f>
        <v>0</v>
      </c>
      <c r="AB2073" s="169">
        <f>IF(AB$2=$A2073,Data!Y365,0)</f>
        <v>0</v>
      </c>
      <c r="AC2073" s="169">
        <f>IF(AC$2=$A2073,Data!Z365,0)</f>
        <v>0</v>
      </c>
      <c r="AD2073" s="170">
        <f>IF(AD$2=$A2073,Data!AA365,0)</f>
        <v>0</v>
      </c>
      <c r="AE2073" s="171">
        <f>IF(AE$2=$A2073,Data!AB365,0)</f>
        <v>0</v>
      </c>
      <c r="AF2073" s="170">
        <f>IF(AF$2=$A2073,Data!AC365,0)</f>
        <v>0</v>
      </c>
      <c r="AG2073" s="171">
        <f>IF(AG$2=$A2073,Data!AD365,0)</f>
        <v>0</v>
      </c>
      <c r="AH2073" s="170">
        <f>IF(AH$2=$A2073,Data!AE365,0)</f>
        <v>0</v>
      </c>
      <c r="AI2073" s="171">
        <f>IF(AI$2=$A2073,Data!AF365,0)</f>
        <v>0</v>
      </c>
      <c r="AJ2073" s="170">
        <f>IF(AJ$2=$A2073,Data!AG365,0)</f>
        <v>0</v>
      </c>
      <c r="AK2073" s="171">
        <f>IF(AK$2=$A2073,Data!AH365,0)</f>
        <v>0</v>
      </c>
      <c r="AL2073" s="170">
        <f>IF(AL$2=$A2073,Data!AI365,0)</f>
        <v>0</v>
      </c>
      <c r="AM2073" t="str">
        <f t="shared" si="64"/>
        <v>EA</v>
      </c>
      <c r="AN2073" t="e">
        <f>+INDEX(Validation!$D$4:$D$250,MATCH(Merge!B2073,Validation!$E$4:$E$250,0))</f>
        <v>#N/A</v>
      </c>
      <c r="AO2073" s="172">
        <f t="shared" si="65"/>
        <v>0</v>
      </c>
    </row>
    <row r="2074" spans="1:41" ht="15" x14ac:dyDescent="0.25">
      <c r="A2074">
        <f>Inputs!$H$15</f>
        <v>5</v>
      </c>
      <c r="B2074" t="str">
        <f>Inputs!$D$4</f>
        <v>Select Agency…</v>
      </c>
      <c r="C2074" s="166" t="str">
        <f>Inputs!$I$6</f>
        <v>(insert code)</v>
      </c>
      <c r="D2074" t="str">
        <f>IFERROR(INDEX(Inputs!$I$11:$I$19,MATCH(A2074,Inputs!$H$11:$H$19)),"")</f>
        <v>(insert code)</v>
      </c>
      <c r="E2074" t="s">
        <v>942</v>
      </c>
      <c r="F2074" s="168">
        <f>IF(F$2=$A2074,Data!C366,0)</f>
        <v>0</v>
      </c>
      <c r="G2074" s="168">
        <f>IF(G$2=$A2074,Data!D366,0)</f>
        <v>0</v>
      </c>
      <c r="H2074" s="168">
        <f>IF(H$2=$A2074,Data!E366,0)</f>
        <v>0</v>
      </c>
      <c r="I2074" s="168">
        <f>IF(I$2=$A2074,Data!F366,0)</f>
        <v>0</v>
      </c>
      <c r="J2074" s="168">
        <f>IF(J$2=$A2074,Data!G366,0)</f>
        <v>0</v>
      </c>
      <c r="K2074" s="168">
        <f>IF(K$2=$A2074,Data!H366,0)</f>
        <v>0</v>
      </c>
      <c r="L2074" s="168">
        <f>IF(L$2=$A2074,Data!I366,0)</f>
        <v>0</v>
      </c>
      <c r="M2074" s="168">
        <f>IF(M$2=$A2074,Data!J366,0)</f>
        <v>0</v>
      </c>
      <c r="N2074" s="168">
        <f>IF(N$2=$A2074,Data!K366,0)</f>
        <v>0</v>
      </c>
      <c r="O2074" s="168">
        <f>IF(O$2=$A2074,Data!L366,0)</f>
        <v>0</v>
      </c>
      <c r="P2074" s="168">
        <f>IF(P$2=$A2074,Data!M366,0)</f>
        <v>0</v>
      </c>
      <c r="Q2074" s="168">
        <f>IF(Q$2=$A2074,Data!N366,0)</f>
        <v>0</v>
      </c>
      <c r="R2074" s="169">
        <f>IF(R$2=$A2074,Data!O366,0)</f>
        <v>0</v>
      </c>
      <c r="S2074" s="169">
        <f>IF(S$2=$A2074,Data!P366,0)</f>
        <v>0</v>
      </c>
      <c r="T2074" s="169">
        <f>IF(T$2=$A2074,Data!Q366,0)</f>
        <v>0</v>
      </c>
      <c r="U2074" s="169">
        <f>IF(U$2=$A2074,Data!R366,0)</f>
        <v>0</v>
      </c>
      <c r="V2074" s="169">
        <f>IF(V$2=$A2074,Data!S366,0)</f>
        <v>0</v>
      </c>
      <c r="W2074" s="169">
        <f>IF(W$2=$A2074,Data!T366,0)</f>
        <v>0</v>
      </c>
      <c r="X2074" s="169">
        <f>IF(X$2=$A2074,Data!U366,0)</f>
        <v>0</v>
      </c>
      <c r="Y2074" s="169">
        <f>IF(Y$2=$A2074,Data!V366,0)</f>
        <v>0</v>
      </c>
      <c r="Z2074" s="169">
        <f>IF(Z$2=$A2074,Data!W366,0)</f>
        <v>0</v>
      </c>
      <c r="AA2074" s="169">
        <f>IF(AA$2=$A2074,Data!X366,0)</f>
        <v>0</v>
      </c>
      <c r="AB2074" s="169">
        <f>IF(AB$2=$A2074,Data!Y366,0)</f>
        <v>0</v>
      </c>
      <c r="AC2074" s="169">
        <f>IF(AC$2=$A2074,Data!Z366,0)</f>
        <v>0</v>
      </c>
      <c r="AD2074" s="170">
        <f>IF(AD$2=$A2074,Data!AA366,0)</f>
        <v>0</v>
      </c>
      <c r="AE2074" s="171">
        <f>IF(AE$2=$A2074,Data!AB366,0)</f>
        <v>0</v>
      </c>
      <c r="AF2074" s="170">
        <f>IF(AF$2=$A2074,Data!AC366,0)</f>
        <v>0</v>
      </c>
      <c r="AG2074" s="171">
        <f>IF(AG$2=$A2074,Data!AD366,0)</f>
        <v>0</v>
      </c>
      <c r="AH2074" s="170">
        <f>IF(AH$2=$A2074,Data!AE366,0)</f>
        <v>0</v>
      </c>
      <c r="AI2074" s="171">
        <f>IF(AI$2=$A2074,Data!AF366,0)</f>
        <v>0</v>
      </c>
      <c r="AJ2074" s="170">
        <f>IF(AJ$2=$A2074,Data!AG366,0)</f>
        <v>0</v>
      </c>
      <c r="AK2074" s="171">
        <f>IF(AK$2=$A2074,Data!AH366,0)</f>
        <v>0</v>
      </c>
      <c r="AL2074" s="170">
        <f>IF(AL$2=$A2074,Data!AI366,0)</f>
        <v>0</v>
      </c>
      <c r="AM2074" t="str">
        <f t="shared" si="64"/>
        <v>EA</v>
      </c>
      <c r="AN2074" t="e">
        <f>+INDEX(Validation!$D$4:$D$250,MATCH(Merge!B2074,Validation!$E$4:$E$250,0))</f>
        <v>#N/A</v>
      </c>
      <c r="AO2074" s="172">
        <f t="shared" si="65"/>
        <v>0</v>
      </c>
    </row>
    <row r="2075" spans="1:41" ht="15" x14ac:dyDescent="0.25">
      <c r="A2075">
        <f>Inputs!$H$15</f>
        <v>5</v>
      </c>
      <c r="B2075" t="str">
        <f>Inputs!$D$4</f>
        <v>Select Agency…</v>
      </c>
      <c r="C2075" s="166" t="str">
        <f>Inputs!$I$6</f>
        <v>(insert code)</v>
      </c>
      <c r="D2075" t="str">
        <f>IFERROR(INDEX(Inputs!$I$11:$I$19,MATCH(A2075,Inputs!$H$11:$H$19)),"")</f>
        <v>(insert code)</v>
      </c>
      <c r="E2075" t="s">
        <v>942</v>
      </c>
      <c r="F2075" s="168">
        <f>IF(F$2=$A2075,Data!C367,0)</f>
        <v>0</v>
      </c>
      <c r="G2075" s="168">
        <f>IF(G$2=$A2075,Data!D367,0)</f>
        <v>0</v>
      </c>
      <c r="H2075" s="168">
        <f>IF(H$2=$A2075,Data!E367,0)</f>
        <v>0</v>
      </c>
      <c r="I2075" s="168">
        <f>IF(I$2=$A2075,Data!F367,0)</f>
        <v>0</v>
      </c>
      <c r="J2075" s="168">
        <f>IF(J$2=$A2075,Data!G367,0)</f>
        <v>0</v>
      </c>
      <c r="K2075" s="168">
        <f>IF(K$2=$A2075,Data!H367,0)</f>
        <v>0</v>
      </c>
      <c r="L2075" s="168">
        <f>IF(L$2=$A2075,Data!I367,0)</f>
        <v>0</v>
      </c>
      <c r="M2075" s="168">
        <f>IF(M$2=$A2075,Data!J367,0)</f>
        <v>0</v>
      </c>
      <c r="N2075" s="168">
        <f>IF(N$2=$A2075,Data!K367,0)</f>
        <v>0</v>
      </c>
      <c r="O2075" s="168">
        <f>IF(O$2=$A2075,Data!L367,0)</f>
        <v>0</v>
      </c>
      <c r="P2075" s="168">
        <f>IF(P$2=$A2075,Data!M367,0)</f>
        <v>0</v>
      </c>
      <c r="Q2075" s="168">
        <f>IF(Q$2=$A2075,Data!N367,0)</f>
        <v>0</v>
      </c>
      <c r="R2075" s="169">
        <f>IF(R$2=$A2075,Data!O367,0)</f>
        <v>0</v>
      </c>
      <c r="S2075" s="169">
        <f>IF(S$2=$A2075,Data!P367,0)</f>
        <v>0</v>
      </c>
      <c r="T2075" s="169">
        <f>IF(T$2=$A2075,Data!Q367,0)</f>
        <v>0</v>
      </c>
      <c r="U2075" s="169">
        <f>IF(U$2=$A2075,Data!R367,0)</f>
        <v>0</v>
      </c>
      <c r="V2075" s="169">
        <f>IF(V$2=$A2075,Data!S367,0)</f>
        <v>0</v>
      </c>
      <c r="W2075" s="169">
        <f>IF(W$2=$A2075,Data!T367,0)</f>
        <v>0</v>
      </c>
      <c r="X2075" s="169">
        <f>IF(X$2=$A2075,Data!U367,0)</f>
        <v>0</v>
      </c>
      <c r="Y2075" s="169">
        <f>IF(Y$2=$A2075,Data!V367,0)</f>
        <v>0</v>
      </c>
      <c r="Z2075" s="169">
        <f>IF(Z$2=$A2075,Data!W367,0)</f>
        <v>0</v>
      </c>
      <c r="AA2075" s="169">
        <f>IF(AA$2=$A2075,Data!X367,0)</f>
        <v>0</v>
      </c>
      <c r="AB2075" s="169">
        <f>IF(AB$2=$A2075,Data!Y367,0)</f>
        <v>0</v>
      </c>
      <c r="AC2075" s="169">
        <f>IF(AC$2=$A2075,Data!Z367,0)</f>
        <v>0</v>
      </c>
      <c r="AD2075" s="170">
        <f>IF(AD$2=$A2075,Data!AA367,0)</f>
        <v>0</v>
      </c>
      <c r="AE2075" s="171">
        <f>IF(AE$2=$A2075,Data!AB367,0)</f>
        <v>0</v>
      </c>
      <c r="AF2075" s="170">
        <f>IF(AF$2=$A2075,Data!AC367,0)</f>
        <v>0</v>
      </c>
      <c r="AG2075" s="171">
        <f>IF(AG$2=$A2075,Data!AD367,0)</f>
        <v>0</v>
      </c>
      <c r="AH2075" s="170">
        <f>IF(AH$2=$A2075,Data!AE367,0)</f>
        <v>0</v>
      </c>
      <c r="AI2075" s="171">
        <f>IF(AI$2=$A2075,Data!AF367,0)</f>
        <v>0</v>
      </c>
      <c r="AJ2075" s="170">
        <f>IF(AJ$2=$A2075,Data!AG367,0)</f>
        <v>0</v>
      </c>
      <c r="AK2075" s="171">
        <f>IF(AK$2=$A2075,Data!AH367,0)</f>
        <v>0</v>
      </c>
      <c r="AL2075" s="170">
        <f>IF(AL$2=$A2075,Data!AI367,0)</f>
        <v>0</v>
      </c>
      <c r="AM2075" t="str">
        <f t="shared" si="64"/>
        <v>EA</v>
      </c>
      <c r="AN2075" t="e">
        <f>+INDEX(Validation!$D$4:$D$250,MATCH(Merge!B2075,Validation!$E$4:$E$250,0))</f>
        <v>#N/A</v>
      </c>
      <c r="AO2075" s="172">
        <f t="shared" si="65"/>
        <v>0</v>
      </c>
    </row>
    <row r="2076" spans="1:41" ht="15" x14ac:dyDescent="0.25">
      <c r="A2076">
        <f>Inputs!$H$15</f>
        <v>5</v>
      </c>
      <c r="B2076" t="str">
        <f>Inputs!$D$4</f>
        <v>Select Agency…</v>
      </c>
      <c r="C2076" s="166" t="str">
        <f>Inputs!$I$6</f>
        <v>(insert code)</v>
      </c>
      <c r="D2076" t="str">
        <f>IFERROR(INDEX(Inputs!$I$11:$I$19,MATCH(A2076,Inputs!$H$11:$H$19)),"")</f>
        <v>(insert code)</v>
      </c>
      <c r="E2076" t="s">
        <v>942</v>
      </c>
      <c r="F2076" s="168">
        <f>IF(F$2=$A2076,Data!C368,0)</f>
        <v>0</v>
      </c>
      <c r="G2076" s="168">
        <f>IF(G$2=$A2076,Data!D368,0)</f>
        <v>0</v>
      </c>
      <c r="H2076" s="168">
        <f>IF(H$2=$A2076,Data!E368,0)</f>
        <v>0</v>
      </c>
      <c r="I2076" s="168">
        <f>IF(I$2=$A2076,Data!F368,0)</f>
        <v>0</v>
      </c>
      <c r="J2076" s="168">
        <f>IF(J$2=$A2076,Data!G368,0)</f>
        <v>0</v>
      </c>
      <c r="K2076" s="168">
        <f>IF(K$2=$A2076,Data!H368,0)</f>
        <v>0</v>
      </c>
      <c r="L2076" s="168">
        <f>IF(L$2=$A2076,Data!I368,0)</f>
        <v>0</v>
      </c>
      <c r="M2076" s="168">
        <f>IF(M$2=$A2076,Data!J368,0)</f>
        <v>0</v>
      </c>
      <c r="N2076" s="168">
        <f>IF(N$2=$A2076,Data!K368,0)</f>
        <v>0</v>
      </c>
      <c r="O2076" s="168">
        <f>IF(O$2=$A2076,Data!L368,0)</f>
        <v>0</v>
      </c>
      <c r="P2076" s="168">
        <f>IF(P$2=$A2076,Data!M368,0)</f>
        <v>0</v>
      </c>
      <c r="Q2076" s="168">
        <f>IF(Q$2=$A2076,Data!N368,0)</f>
        <v>0</v>
      </c>
      <c r="R2076" s="169">
        <f>IF(R$2=$A2076,Data!O368,0)</f>
        <v>0</v>
      </c>
      <c r="S2076" s="169">
        <f>IF(S$2=$A2076,Data!P368,0)</f>
        <v>0</v>
      </c>
      <c r="T2076" s="169">
        <f>IF(T$2=$A2076,Data!Q368,0)</f>
        <v>0</v>
      </c>
      <c r="U2076" s="169">
        <f>IF(U$2=$A2076,Data!R368,0)</f>
        <v>0</v>
      </c>
      <c r="V2076" s="169">
        <f>IF(V$2=$A2076,Data!S368,0)</f>
        <v>0</v>
      </c>
      <c r="W2076" s="169">
        <f>IF(W$2=$A2076,Data!T368,0)</f>
        <v>0</v>
      </c>
      <c r="X2076" s="169">
        <f>IF(X$2=$A2076,Data!U368,0)</f>
        <v>0</v>
      </c>
      <c r="Y2076" s="169">
        <f>IF(Y$2=$A2076,Data!V368,0)</f>
        <v>0</v>
      </c>
      <c r="Z2076" s="169">
        <f>IF(Z$2=$A2076,Data!W368,0)</f>
        <v>0</v>
      </c>
      <c r="AA2076" s="169">
        <f>IF(AA$2=$A2076,Data!X368,0)</f>
        <v>0</v>
      </c>
      <c r="AB2076" s="169">
        <f>IF(AB$2=$A2076,Data!Y368,0)</f>
        <v>0</v>
      </c>
      <c r="AC2076" s="169">
        <f>IF(AC$2=$A2076,Data!Z368,0)</f>
        <v>0</v>
      </c>
      <c r="AD2076" s="170">
        <f>IF(AD$2=$A2076,Data!AA368,0)</f>
        <v>0</v>
      </c>
      <c r="AE2076" s="171">
        <f>IF(AE$2=$A2076,Data!AB368,0)</f>
        <v>0</v>
      </c>
      <c r="AF2076" s="170">
        <f>IF(AF$2=$A2076,Data!AC368,0)</f>
        <v>0</v>
      </c>
      <c r="AG2076" s="171">
        <f>IF(AG$2=$A2076,Data!AD368,0)</f>
        <v>0</v>
      </c>
      <c r="AH2076" s="170">
        <f>IF(AH$2=$A2076,Data!AE368,0)</f>
        <v>0</v>
      </c>
      <c r="AI2076" s="171">
        <f>IF(AI$2=$A2076,Data!AF368,0)</f>
        <v>0</v>
      </c>
      <c r="AJ2076" s="170">
        <f>IF(AJ$2=$A2076,Data!AG368,0)</f>
        <v>0</v>
      </c>
      <c r="AK2076" s="171">
        <f>IF(AK$2=$A2076,Data!AH368,0)</f>
        <v>0</v>
      </c>
      <c r="AL2076" s="170">
        <f>IF(AL$2=$A2076,Data!AI368,0)</f>
        <v>0</v>
      </c>
      <c r="AM2076" t="str">
        <f t="shared" si="64"/>
        <v>EA</v>
      </c>
      <c r="AN2076" t="e">
        <f>+INDEX(Validation!$D$4:$D$250,MATCH(Merge!B2076,Validation!$E$4:$E$250,0))</f>
        <v>#N/A</v>
      </c>
      <c r="AO2076" s="172">
        <f t="shared" si="65"/>
        <v>0</v>
      </c>
    </row>
    <row r="2077" spans="1:41" ht="15" x14ac:dyDescent="0.25">
      <c r="A2077">
        <f>Inputs!$H$15</f>
        <v>5</v>
      </c>
      <c r="B2077" t="str">
        <f>Inputs!$D$4</f>
        <v>Select Agency…</v>
      </c>
      <c r="C2077" s="166" t="str">
        <f>Inputs!$I$6</f>
        <v>(insert code)</v>
      </c>
      <c r="D2077" t="str">
        <f>IFERROR(INDEX(Inputs!$I$11:$I$19,MATCH(A2077,Inputs!$H$11:$H$19)),"")</f>
        <v>(insert code)</v>
      </c>
      <c r="E2077" t="s">
        <v>942</v>
      </c>
      <c r="F2077" s="168">
        <f>IF(F$2=$A2077,Data!C369,0)</f>
        <v>0</v>
      </c>
      <c r="G2077" s="168">
        <f>IF(G$2=$A2077,Data!D369,0)</f>
        <v>0</v>
      </c>
      <c r="H2077" s="168">
        <f>IF(H$2=$A2077,Data!E369,0)</f>
        <v>0</v>
      </c>
      <c r="I2077" s="168">
        <f>IF(I$2=$A2077,Data!F369,0)</f>
        <v>0</v>
      </c>
      <c r="J2077" s="168">
        <f>IF(J$2=$A2077,Data!G369,0)</f>
        <v>0</v>
      </c>
      <c r="K2077" s="168">
        <f>IF(K$2=$A2077,Data!H369,0)</f>
        <v>0</v>
      </c>
      <c r="L2077" s="168">
        <f>IF(L$2=$A2077,Data!I369,0)</f>
        <v>0</v>
      </c>
      <c r="M2077" s="168">
        <f>IF(M$2=$A2077,Data!J369,0)</f>
        <v>0</v>
      </c>
      <c r="N2077" s="168">
        <f>IF(N$2=$A2077,Data!K369,0)</f>
        <v>0</v>
      </c>
      <c r="O2077" s="168">
        <f>IF(O$2=$A2077,Data!L369,0)</f>
        <v>0</v>
      </c>
      <c r="P2077" s="168">
        <f>IF(P$2=$A2077,Data!M369,0)</f>
        <v>0</v>
      </c>
      <c r="Q2077" s="168">
        <f>IF(Q$2=$A2077,Data!N369,0)</f>
        <v>0</v>
      </c>
      <c r="R2077" s="169">
        <f>IF(R$2=$A2077,Data!O369,0)</f>
        <v>0</v>
      </c>
      <c r="S2077" s="169">
        <f>IF(S$2=$A2077,Data!P369,0)</f>
        <v>0</v>
      </c>
      <c r="T2077" s="169">
        <f>IF(T$2=$A2077,Data!Q369,0)</f>
        <v>0</v>
      </c>
      <c r="U2077" s="169">
        <f>IF(U$2=$A2077,Data!R369,0)</f>
        <v>0</v>
      </c>
      <c r="V2077" s="169">
        <f>IF(V$2=$A2077,Data!S369,0)</f>
        <v>0</v>
      </c>
      <c r="W2077" s="169">
        <f>IF(W$2=$A2077,Data!T369,0)</f>
        <v>0</v>
      </c>
      <c r="X2077" s="169">
        <f>IF(X$2=$A2077,Data!U369,0)</f>
        <v>0</v>
      </c>
      <c r="Y2077" s="169">
        <f>IF(Y$2=$A2077,Data!V369,0)</f>
        <v>0</v>
      </c>
      <c r="Z2077" s="169">
        <f>IF(Z$2=$A2077,Data!W369,0)</f>
        <v>0</v>
      </c>
      <c r="AA2077" s="169">
        <f>IF(AA$2=$A2077,Data!X369,0)</f>
        <v>0</v>
      </c>
      <c r="AB2077" s="169">
        <f>IF(AB$2=$A2077,Data!Y369,0)</f>
        <v>0</v>
      </c>
      <c r="AC2077" s="169">
        <f>IF(AC$2=$A2077,Data!Z369,0)</f>
        <v>0</v>
      </c>
      <c r="AD2077" s="170">
        <f>IF(AD$2=$A2077,Data!AA369,0)</f>
        <v>0</v>
      </c>
      <c r="AE2077" s="171">
        <f>IF(AE$2=$A2077,Data!AB369,0)</f>
        <v>0</v>
      </c>
      <c r="AF2077" s="170">
        <f>IF(AF$2=$A2077,Data!AC369,0)</f>
        <v>0</v>
      </c>
      <c r="AG2077" s="171">
        <f>IF(AG$2=$A2077,Data!AD369,0)</f>
        <v>0</v>
      </c>
      <c r="AH2077" s="170">
        <f>IF(AH$2=$A2077,Data!AE369,0)</f>
        <v>0</v>
      </c>
      <c r="AI2077" s="171">
        <f>IF(AI$2=$A2077,Data!AF369,0)</f>
        <v>0</v>
      </c>
      <c r="AJ2077" s="170">
        <f>IF(AJ$2=$A2077,Data!AG369,0)</f>
        <v>0</v>
      </c>
      <c r="AK2077" s="171">
        <f>IF(AK$2=$A2077,Data!AH369,0)</f>
        <v>0</v>
      </c>
      <c r="AL2077" s="170">
        <f>IF(AL$2=$A2077,Data!AI369,0)</f>
        <v>0</v>
      </c>
      <c r="AM2077" t="str">
        <f t="shared" si="64"/>
        <v>EA</v>
      </c>
      <c r="AN2077" t="e">
        <f>+INDEX(Validation!$D$4:$D$250,MATCH(Merge!B2077,Validation!$E$4:$E$250,0))</f>
        <v>#N/A</v>
      </c>
      <c r="AO2077" s="172">
        <f t="shared" si="65"/>
        <v>0</v>
      </c>
    </row>
    <row r="2078" spans="1:41" ht="15" x14ac:dyDescent="0.25">
      <c r="A2078">
        <f>Inputs!$H$15</f>
        <v>5</v>
      </c>
      <c r="B2078" t="str">
        <f>Inputs!$D$4</f>
        <v>Select Agency…</v>
      </c>
      <c r="C2078" s="166" t="str">
        <f>Inputs!$I$6</f>
        <v>(insert code)</v>
      </c>
      <c r="D2078" t="str">
        <f>IFERROR(INDEX(Inputs!$I$11:$I$19,MATCH(A2078,Inputs!$H$11:$H$19)),"")</f>
        <v>(insert code)</v>
      </c>
      <c r="E2078" t="s">
        <v>942</v>
      </c>
      <c r="F2078" s="168">
        <f>IF(F$2=$A2078,Data!C370,0)</f>
        <v>0</v>
      </c>
      <c r="G2078" s="168">
        <f>IF(G$2=$A2078,Data!D370,0)</f>
        <v>0</v>
      </c>
      <c r="H2078" s="168">
        <f>IF(H$2=$A2078,Data!E370,0)</f>
        <v>0</v>
      </c>
      <c r="I2078" s="168">
        <f>IF(I$2=$A2078,Data!F370,0)</f>
        <v>0</v>
      </c>
      <c r="J2078" s="168">
        <f>IF(J$2=$A2078,Data!G370,0)</f>
        <v>0</v>
      </c>
      <c r="K2078" s="168">
        <f>IF(K$2=$A2078,Data!H370,0)</f>
        <v>0</v>
      </c>
      <c r="L2078" s="168">
        <f>IF(L$2=$A2078,Data!I370,0)</f>
        <v>0</v>
      </c>
      <c r="M2078" s="168">
        <f>IF(M$2=$A2078,Data!J370,0)</f>
        <v>0</v>
      </c>
      <c r="N2078" s="168">
        <f>IF(N$2=$A2078,Data!K370,0)</f>
        <v>0</v>
      </c>
      <c r="O2078" s="168">
        <f>IF(O$2=$A2078,Data!L370,0)</f>
        <v>0</v>
      </c>
      <c r="P2078" s="168">
        <f>IF(P$2=$A2078,Data!M370,0)</f>
        <v>0</v>
      </c>
      <c r="Q2078" s="168">
        <f>IF(Q$2=$A2078,Data!N370,0)</f>
        <v>0</v>
      </c>
      <c r="R2078" s="169">
        <f>IF(R$2=$A2078,Data!O370,0)</f>
        <v>0</v>
      </c>
      <c r="S2078" s="169">
        <f>IF(S$2=$A2078,Data!P370,0)</f>
        <v>0</v>
      </c>
      <c r="T2078" s="169">
        <f>IF(T$2=$A2078,Data!Q370,0)</f>
        <v>0</v>
      </c>
      <c r="U2078" s="169">
        <f>IF(U$2=$A2078,Data!R370,0)</f>
        <v>0</v>
      </c>
      <c r="V2078" s="169">
        <f>IF(V$2=$A2078,Data!S370,0)</f>
        <v>0</v>
      </c>
      <c r="W2078" s="169">
        <f>IF(W$2=$A2078,Data!T370,0)</f>
        <v>0</v>
      </c>
      <c r="X2078" s="169">
        <f>IF(X$2=$A2078,Data!U370,0)</f>
        <v>0</v>
      </c>
      <c r="Y2078" s="169">
        <f>IF(Y$2=$A2078,Data!V370,0)</f>
        <v>0</v>
      </c>
      <c r="Z2078" s="169">
        <f>IF(Z$2=$A2078,Data!W370,0)</f>
        <v>0</v>
      </c>
      <c r="AA2078" s="169">
        <f>IF(AA$2=$A2078,Data!X370,0)</f>
        <v>0</v>
      </c>
      <c r="AB2078" s="169">
        <f>IF(AB$2=$A2078,Data!Y370,0)</f>
        <v>0</v>
      </c>
      <c r="AC2078" s="169">
        <f>IF(AC$2=$A2078,Data!Z370,0)</f>
        <v>0</v>
      </c>
      <c r="AD2078" s="170">
        <f>IF(AD$2=$A2078,Data!AA370,0)</f>
        <v>0</v>
      </c>
      <c r="AE2078" s="171">
        <f>IF(AE$2=$A2078,Data!AB370,0)</f>
        <v>0</v>
      </c>
      <c r="AF2078" s="170">
        <f>IF(AF$2=$A2078,Data!AC370,0)</f>
        <v>0</v>
      </c>
      <c r="AG2078" s="171">
        <f>IF(AG$2=$A2078,Data!AD370,0)</f>
        <v>0</v>
      </c>
      <c r="AH2078" s="170">
        <f>IF(AH$2=$A2078,Data!AE370,0)</f>
        <v>0</v>
      </c>
      <c r="AI2078" s="171">
        <f>IF(AI$2=$A2078,Data!AF370,0)</f>
        <v>0</v>
      </c>
      <c r="AJ2078" s="170">
        <f>IF(AJ$2=$A2078,Data!AG370,0)</f>
        <v>0</v>
      </c>
      <c r="AK2078" s="171">
        <f>IF(AK$2=$A2078,Data!AH370,0)</f>
        <v>0</v>
      </c>
      <c r="AL2078" s="170">
        <f>IF(AL$2=$A2078,Data!AI370,0)</f>
        <v>0</v>
      </c>
      <c r="AM2078" t="str">
        <f t="shared" si="64"/>
        <v>EA</v>
      </c>
      <c r="AN2078" t="e">
        <f>+INDEX(Validation!$D$4:$D$250,MATCH(Merge!B2078,Validation!$E$4:$E$250,0))</f>
        <v>#N/A</v>
      </c>
      <c r="AO2078" s="172">
        <f t="shared" si="65"/>
        <v>0</v>
      </c>
    </row>
    <row r="2079" spans="1:41" ht="15" x14ac:dyDescent="0.25">
      <c r="A2079">
        <f>Inputs!$H$15</f>
        <v>5</v>
      </c>
      <c r="B2079" t="str">
        <f>Inputs!$D$4</f>
        <v>Select Agency…</v>
      </c>
      <c r="C2079" s="166" t="str">
        <f>Inputs!$I$6</f>
        <v>(insert code)</v>
      </c>
      <c r="D2079" t="str">
        <f>IFERROR(INDEX(Inputs!$I$11:$I$19,MATCH(A2079,Inputs!$H$11:$H$19)),"")</f>
        <v>(insert code)</v>
      </c>
      <c r="E2079" t="s">
        <v>942</v>
      </c>
      <c r="F2079" s="168">
        <f>IF(F$2=$A2079,Data!C371,0)</f>
        <v>0</v>
      </c>
      <c r="G2079" s="168">
        <f>IF(G$2=$A2079,Data!D371,0)</f>
        <v>0</v>
      </c>
      <c r="H2079" s="168">
        <f>IF(H$2=$A2079,Data!E371,0)</f>
        <v>0</v>
      </c>
      <c r="I2079" s="168">
        <f>IF(I$2=$A2079,Data!F371,0)</f>
        <v>0</v>
      </c>
      <c r="J2079" s="168">
        <f>IF(J$2=$A2079,Data!G371,0)</f>
        <v>0</v>
      </c>
      <c r="K2079" s="168">
        <f>IF(K$2=$A2079,Data!H371,0)</f>
        <v>0</v>
      </c>
      <c r="L2079" s="168">
        <f>IF(L$2=$A2079,Data!I371,0)</f>
        <v>0</v>
      </c>
      <c r="M2079" s="168">
        <f>IF(M$2=$A2079,Data!J371,0)</f>
        <v>0</v>
      </c>
      <c r="N2079" s="168">
        <f>IF(N$2=$A2079,Data!K371,0)</f>
        <v>0</v>
      </c>
      <c r="O2079" s="168">
        <f>IF(O$2=$A2079,Data!L371,0)</f>
        <v>0</v>
      </c>
      <c r="P2079" s="168">
        <f>IF(P$2=$A2079,Data!M371,0)</f>
        <v>0</v>
      </c>
      <c r="Q2079" s="168">
        <f>IF(Q$2=$A2079,Data!N371,0)</f>
        <v>0</v>
      </c>
      <c r="R2079" s="169">
        <f>IF(R$2=$A2079,Data!O371,0)</f>
        <v>0</v>
      </c>
      <c r="S2079" s="169">
        <f>IF(S$2=$A2079,Data!P371,0)</f>
        <v>0</v>
      </c>
      <c r="T2079" s="169">
        <f>IF(T$2=$A2079,Data!Q371,0)</f>
        <v>0</v>
      </c>
      <c r="U2079" s="169">
        <f>IF(U$2=$A2079,Data!R371,0)</f>
        <v>0</v>
      </c>
      <c r="V2079" s="169">
        <f>IF(V$2=$A2079,Data!S371,0)</f>
        <v>0</v>
      </c>
      <c r="W2079" s="169">
        <f>IF(W$2=$A2079,Data!T371,0)</f>
        <v>0</v>
      </c>
      <c r="X2079" s="169">
        <f>IF(X$2=$A2079,Data!U371,0)</f>
        <v>0</v>
      </c>
      <c r="Y2079" s="169">
        <f>IF(Y$2=$A2079,Data!V371,0)</f>
        <v>0</v>
      </c>
      <c r="Z2079" s="169">
        <f>IF(Z$2=$A2079,Data!W371,0)</f>
        <v>0</v>
      </c>
      <c r="AA2079" s="169">
        <f>IF(AA$2=$A2079,Data!X371,0)</f>
        <v>0</v>
      </c>
      <c r="AB2079" s="169">
        <f>IF(AB$2=$A2079,Data!Y371,0)</f>
        <v>0</v>
      </c>
      <c r="AC2079" s="169">
        <f>IF(AC$2=$A2079,Data!Z371,0)</f>
        <v>0</v>
      </c>
      <c r="AD2079" s="170">
        <f>IF(AD$2=$A2079,Data!AA371,0)</f>
        <v>0</v>
      </c>
      <c r="AE2079" s="171">
        <f>IF(AE$2=$A2079,Data!AB371,0)</f>
        <v>0</v>
      </c>
      <c r="AF2079" s="170">
        <f>IF(AF$2=$A2079,Data!AC371,0)</f>
        <v>0</v>
      </c>
      <c r="AG2079" s="171">
        <f>IF(AG$2=$A2079,Data!AD371,0)</f>
        <v>0</v>
      </c>
      <c r="AH2079" s="170">
        <f>IF(AH$2=$A2079,Data!AE371,0)</f>
        <v>0</v>
      </c>
      <c r="AI2079" s="171">
        <f>IF(AI$2=$A2079,Data!AF371,0)</f>
        <v>0</v>
      </c>
      <c r="AJ2079" s="170">
        <f>IF(AJ$2=$A2079,Data!AG371,0)</f>
        <v>0</v>
      </c>
      <c r="AK2079" s="171">
        <f>IF(AK$2=$A2079,Data!AH371,0)</f>
        <v>0</v>
      </c>
      <c r="AL2079" s="170">
        <f>IF(AL$2=$A2079,Data!AI371,0)</f>
        <v>0</v>
      </c>
      <c r="AM2079" t="str">
        <f t="shared" si="64"/>
        <v>EA</v>
      </c>
      <c r="AN2079" t="e">
        <f>+INDEX(Validation!$D$4:$D$250,MATCH(Merge!B2079,Validation!$E$4:$E$250,0))</f>
        <v>#N/A</v>
      </c>
      <c r="AO2079" s="172">
        <f t="shared" si="65"/>
        <v>0</v>
      </c>
    </row>
    <row r="2080" spans="1:41" ht="15" x14ac:dyDescent="0.25">
      <c r="A2080">
        <f>Inputs!$H$15</f>
        <v>5</v>
      </c>
      <c r="B2080" t="str">
        <f>Inputs!$D$4</f>
        <v>Select Agency…</v>
      </c>
      <c r="C2080" s="166" t="str">
        <f>Inputs!$I$6</f>
        <v>(insert code)</v>
      </c>
      <c r="D2080" t="str">
        <f>IFERROR(INDEX(Inputs!$I$11:$I$19,MATCH(A2080,Inputs!$H$11:$H$19)),"")</f>
        <v>(insert code)</v>
      </c>
      <c r="E2080" t="s">
        <v>942</v>
      </c>
      <c r="F2080" s="168">
        <f>IF(F$2=$A2080,Data!C372,0)</f>
        <v>0</v>
      </c>
      <c r="G2080" s="168">
        <f>IF(G$2=$A2080,Data!D372,0)</f>
        <v>0</v>
      </c>
      <c r="H2080" s="168">
        <f>IF(H$2=$A2080,Data!E372,0)</f>
        <v>0</v>
      </c>
      <c r="I2080" s="168">
        <f>IF(I$2=$A2080,Data!F372,0)</f>
        <v>0</v>
      </c>
      <c r="J2080" s="168">
        <f>IF(J$2=$A2080,Data!G372,0)</f>
        <v>0</v>
      </c>
      <c r="K2080" s="168">
        <f>IF(K$2=$A2080,Data!H372,0)</f>
        <v>0</v>
      </c>
      <c r="L2080" s="168">
        <f>IF(L$2=$A2080,Data!I372,0)</f>
        <v>0</v>
      </c>
      <c r="M2080" s="168">
        <f>IF(M$2=$A2080,Data!J372,0)</f>
        <v>0</v>
      </c>
      <c r="N2080" s="168">
        <f>IF(N$2=$A2080,Data!K372,0)</f>
        <v>0</v>
      </c>
      <c r="O2080" s="168">
        <f>IF(O$2=$A2080,Data!L372,0)</f>
        <v>0</v>
      </c>
      <c r="P2080" s="168">
        <f>IF(P$2=$A2080,Data!M372,0)</f>
        <v>0</v>
      </c>
      <c r="Q2080" s="168">
        <f>IF(Q$2=$A2080,Data!N372,0)</f>
        <v>0</v>
      </c>
      <c r="R2080" s="169">
        <f>IF(R$2=$A2080,Data!O372,0)</f>
        <v>0</v>
      </c>
      <c r="S2080" s="169">
        <f>IF(S$2=$A2080,Data!P372,0)</f>
        <v>0</v>
      </c>
      <c r="T2080" s="169">
        <f>IF(T$2=$A2080,Data!Q372,0)</f>
        <v>0</v>
      </c>
      <c r="U2080" s="169">
        <f>IF(U$2=$A2080,Data!R372,0)</f>
        <v>0</v>
      </c>
      <c r="V2080" s="169">
        <f>IF(V$2=$A2080,Data!S372,0)</f>
        <v>0</v>
      </c>
      <c r="W2080" s="169">
        <f>IF(W$2=$A2080,Data!T372,0)</f>
        <v>0</v>
      </c>
      <c r="X2080" s="169">
        <f>IF(X$2=$A2080,Data!U372,0)</f>
        <v>0</v>
      </c>
      <c r="Y2080" s="169">
        <f>IF(Y$2=$A2080,Data!V372,0)</f>
        <v>0</v>
      </c>
      <c r="Z2080" s="169">
        <f>IF(Z$2=$A2080,Data!W372,0)</f>
        <v>0</v>
      </c>
      <c r="AA2080" s="169">
        <f>IF(AA$2=$A2080,Data!X372,0)</f>
        <v>0</v>
      </c>
      <c r="AB2080" s="169">
        <f>IF(AB$2=$A2080,Data!Y372,0)</f>
        <v>0</v>
      </c>
      <c r="AC2080" s="169">
        <f>IF(AC$2=$A2080,Data!Z372,0)</f>
        <v>0</v>
      </c>
      <c r="AD2080" s="170">
        <f>IF(AD$2=$A2080,Data!AA372,0)</f>
        <v>0</v>
      </c>
      <c r="AE2080" s="171">
        <f>IF(AE$2=$A2080,Data!AB372,0)</f>
        <v>0</v>
      </c>
      <c r="AF2080" s="170">
        <f>IF(AF$2=$A2080,Data!AC372,0)</f>
        <v>0</v>
      </c>
      <c r="AG2080" s="171">
        <f>IF(AG$2=$A2080,Data!AD372,0)</f>
        <v>0</v>
      </c>
      <c r="AH2080" s="170">
        <f>IF(AH$2=$A2080,Data!AE372,0)</f>
        <v>0</v>
      </c>
      <c r="AI2080" s="171">
        <f>IF(AI$2=$A2080,Data!AF372,0)</f>
        <v>0</v>
      </c>
      <c r="AJ2080" s="170">
        <f>IF(AJ$2=$A2080,Data!AG372,0)</f>
        <v>0</v>
      </c>
      <c r="AK2080" s="171">
        <f>IF(AK$2=$A2080,Data!AH372,0)</f>
        <v>0</v>
      </c>
      <c r="AL2080" s="170">
        <f>IF(AL$2=$A2080,Data!AI372,0)</f>
        <v>0</v>
      </c>
      <c r="AM2080" t="str">
        <f t="shared" si="64"/>
        <v>EA</v>
      </c>
      <c r="AN2080" t="e">
        <f>+INDEX(Validation!$D$4:$D$250,MATCH(Merge!B2080,Validation!$E$4:$E$250,0))</f>
        <v>#N/A</v>
      </c>
      <c r="AO2080" s="172">
        <f t="shared" si="65"/>
        <v>0</v>
      </c>
    </row>
    <row r="2081" spans="1:41" ht="15" x14ac:dyDescent="0.25">
      <c r="A2081">
        <f>Inputs!$H$15</f>
        <v>5</v>
      </c>
      <c r="B2081" t="str">
        <f>Inputs!$D$4</f>
        <v>Select Agency…</v>
      </c>
      <c r="C2081" s="166" t="str">
        <f>Inputs!$I$6</f>
        <v>(insert code)</v>
      </c>
      <c r="D2081" t="str">
        <f>IFERROR(INDEX(Inputs!$I$11:$I$19,MATCH(A2081,Inputs!$H$11:$H$19)),"")</f>
        <v>(insert code)</v>
      </c>
      <c r="E2081" t="s">
        <v>942</v>
      </c>
      <c r="F2081" s="168">
        <f>IF(F$2=$A2081,Data!C373,0)</f>
        <v>0</v>
      </c>
      <c r="G2081" s="168">
        <f>IF(G$2=$A2081,Data!D373,0)</f>
        <v>0</v>
      </c>
      <c r="H2081" s="168">
        <f>IF(H$2=$A2081,Data!E373,0)</f>
        <v>0</v>
      </c>
      <c r="I2081" s="168">
        <f>IF(I$2=$A2081,Data!F373,0)</f>
        <v>0</v>
      </c>
      <c r="J2081" s="168">
        <f>IF(J$2=$A2081,Data!G373,0)</f>
        <v>0</v>
      </c>
      <c r="K2081" s="168">
        <f>IF(K$2=$A2081,Data!H373,0)</f>
        <v>0</v>
      </c>
      <c r="L2081" s="168">
        <f>IF(L$2=$A2081,Data!I373,0)</f>
        <v>0</v>
      </c>
      <c r="M2081" s="168">
        <f>IF(M$2=$A2081,Data!J373,0)</f>
        <v>0</v>
      </c>
      <c r="N2081" s="168">
        <f>IF(N$2=$A2081,Data!K373,0)</f>
        <v>0</v>
      </c>
      <c r="O2081" s="168">
        <f>IF(O$2=$A2081,Data!L373,0)</f>
        <v>0</v>
      </c>
      <c r="P2081" s="168">
        <f>IF(P$2=$A2081,Data!M373,0)</f>
        <v>0</v>
      </c>
      <c r="Q2081" s="168">
        <f>IF(Q$2=$A2081,Data!N373,0)</f>
        <v>0</v>
      </c>
      <c r="R2081" s="169">
        <f>IF(R$2=$A2081,Data!O373,0)</f>
        <v>0</v>
      </c>
      <c r="S2081" s="169">
        <f>IF(S$2=$A2081,Data!P373,0)</f>
        <v>0</v>
      </c>
      <c r="T2081" s="169">
        <f>IF(T$2=$A2081,Data!Q373,0)</f>
        <v>0</v>
      </c>
      <c r="U2081" s="169">
        <f>IF(U$2=$A2081,Data!R373,0)</f>
        <v>0</v>
      </c>
      <c r="V2081" s="169">
        <f>IF(V$2=$A2081,Data!S373,0)</f>
        <v>0</v>
      </c>
      <c r="W2081" s="169">
        <f>IF(W$2=$A2081,Data!T373,0)</f>
        <v>0</v>
      </c>
      <c r="X2081" s="169">
        <f>IF(X$2=$A2081,Data!U373,0)</f>
        <v>0</v>
      </c>
      <c r="Y2081" s="169">
        <f>IF(Y$2=$A2081,Data!V373,0)</f>
        <v>0</v>
      </c>
      <c r="Z2081" s="169">
        <f>IF(Z$2=$A2081,Data!W373,0)</f>
        <v>0</v>
      </c>
      <c r="AA2081" s="169">
        <f>IF(AA$2=$A2081,Data!X373,0)</f>
        <v>0</v>
      </c>
      <c r="AB2081" s="169">
        <f>IF(AB$2=$A2081,Data!Y373,0)</f>
        <v>0</v>
      </c>
      <c r="AC2081" s="169">
        <f>IF(AC$2=$A2081,Data!Z373,0)</f>
        <v>0</v>
      </c>
      <c r="AD2081" s="170">
        <f>IF(AD$2=$A2081,Data!AA373,0)</f>
        <v>0</v>
      </c>
      <c r="AE2081" s="171">
        <f>IF(AE$2=$A2081,Data!AB373,0)</f>
        <v>0</v>
      </c>
      <c r="AF2081" s="170">
        <f>IF(AF$2=$A2081,Data!AC373,0)</f>
        <v>0</v>
      </c>
      <c r="AG2081" s="171">
        <f>IF(AG$2=$A2081,Data!AD373,0)</f>
        <v>0</v>
      </c>
      <c r="AH2081" s="170">
        <f>IF(AH$2=$A2081,Data!AE373,0)</f>
        <v>0</v>
      </c>
      <c r="AI2081" s="171">
        <f>IF(AI$2=$A2081,Data!AF373,0)</f>
        <v>0</v>
      </c>
      <c r="AJ2081" s="170">
        <f>IF(AJ$2=$A2081,Data!AG373,0)</f>
        <v>0</v>
      </c>
      <c r="AK2081" s="171">
        <f>IF(AK$2=$A2081,Data!AH373,0)</f>
        <v>0</v>
      </c>
      <c r="AL2081" s="170">
        <f>IF(AL$2=$A2081,Data!AI373,0)</f>
        <v>0</v>
      </c>
      <c r="AM2081" t="str">
        <f t="shared" si="64"/>
        <v>EA</v>
      </c>
      <c r="AN2081" t="e">
        <f>+INDEX(Validation!$D$4:$D$250,MATCH(Merge!B2081,Validation!$E$4:$E$250,0))</f>
        <v>#N/A</v>
      </c>
      <c r="AO2081" s="172">
        <f t="shared" si="65"/>
        <v>0</v>
      </c>
    </row>
    <row r="2082" spans="1:41" ht="15" x14ac:dyDescent="0.25">
      <c r="A2082">
        <f>Inputs!$H$15</f>
        <v>5</v>
      </c>
      <c r="B2082" t="str">
        <f>Inputs!$D$4</f>
        <v>Select Agency…</v>
      </c>
      <c r="C2082" s="166" t="str">
        <f>Inputs!$I$6</f>
        <v>(insert code)</v>
      </c>
      <c r="D2082" t="str">
        <f>IFERROR(INDEX(Inputs!$I$11:$I$19,MATCH(A2082,Inputs!$H$11:$H$19)),"")</f>
        <v>(insert code)</v>
      </c>
      <c r="E2082" t="s">
        <v>942</v>
      </c>
      <c r="F2082" s="168">
        <f>IF(F$2=$A2082,Data!C374,0)</f>
        <v>0</v>
      </c>
      <c r="G2082" s="168">
        <f>IF(G$2=$A2082,Data!D374,0)</f>
        <v>0</v>
      </c>
      <c r="H2082" s="168">
        <f>IF(H$2=$A2082,Data!E374,0)</f>
        <v>0</v>
      </c>
      <c r="I2082" s="168">
        <f>IF(I$2=$A2082,Data!F374,0)</f>
        <v>0</v>
      </c>
      <c r="J2082" s="168">
        <f>IF(J$2=$A2082,Data!G374,0)</f>
        <v>0</v>
      </c>
      <c r="K2082" s="168">
        <f>IF(K$2=$A2082,Data!H374,0)</f>
        <v>0</v>
      </c>
      <c r="L2082" s="168">
        <f>IF(L$2=$A2082,Data!I374,0)</f>
        <v>0</v>
      </c>
      <c r="M2082" s="168">
        <f>IF(M$2=$A2082,Data!J374,0)</f>
        <v>0</v>
      </c>
      <c r="N2082" s="168">
        <f>IF(N$2=$A2082,Data!K374,0)</f>
        <v>0</v>
      </c>
      <c r="O2082" s="168">
        <f>IF(O$2=$A2082,Data!L374,0)</f>
        <v>0</v>
      </c>
      <c r="P2082" s="168">
        <f>IF(P$2=$A2082,Data!M374,0)</f>
        <v>0</v>
      </c>
      <c r="Q2082" s="168">
        <f>IF(Q$2=$A2082,Data!N374,0)</f>
        <v>0</v>
      </c>
      <c r="R2082" s="169">
        <f>IF(R$2=$A2082,Data!O374,0)</f>
        <v>0</v>
      </c>
      <c r="S2082" s="169">
        <f>IF(S$2=$A2082,Data!P374,0)</f>
        <v>0</v>
      </c>
      <c r="T2082" s="169">
        <f>IF(T$2=$A2082,Data!Q374,0)</f>
        <v>0</v>
      </c>
      <c r="U2082" s="169">
        <f>IF(U$2=$A2082,Data!R374,0)</f>
        <v>0</v>
      </c>
      <c r="V2082" s="169">
        <f>IF(V$2=$A2082,Data!S374,0)</f>
        <v>0</v>
      </c>
      <c r="W2082" s="169">
        <f>IF(W$2=$A2082,Data!T374,0)</f>
        <v>0</v>
      </c>
      <c r="X2082" s="169">
        <f>IF(X$2=$A2082,Data!U374,0)</f>
        <v>0</v>
      </c>
      <c r="Y2082" s="169">
        <f>IF(Y$2=$A2082,Data!V374,0)</f>
        <v>0</v>
      </c>
      <c r="Z2082" s="169">
        <f>IF(Z$2=$A2082,Data!W374,0)</f>
        <v>0</v>
      </c>
      <c r="AA2082" s="169">
        <f>IF(AA$2=$A2082,Data!X374,0)</f>
        <v>0</v>
      </c>
      <c r="AB2082" s="169">
        <f>IF(AB$2=$A2082,Data!Y374,0)</f>
        <v>0</v>
      </c>
      <c r="AC2082" s="169">
        <f>IF(AC$2=$A2082,Data!Z374,0)</f>
        <v>0</v>
      </c>
      <c r="AD2082" s="170">
        <f>IF(AD$2=$A2082,Data!AA374,0)</f>
        <v>0</v>
      </c>
      <c r="AE2082" s="171">
        <f>IF(AE$2=$A2082,Data!AB374,0)</f>
        <v>0</v>
      </c>
      <c r="AF2082" s="170">
        <f>IF(AF$2=$A2082,Data!AC374,0)</f>
        <v>0</v>
      </c>
      <c r="AG2082" s="171">
        <f>IF(AG$2=$A2082,Data!AD374,0)</f>
        <v>0</v>
      </c>
      <c r="AH2082" s="170">
        <f>IF(AH$2=$A2082,Data!AE374,0)</f>
        <v>0</v>
      </c>
      <c r="AI2082" s="171">
        <f>IF(AI$2=$A2082,Data!AF374,0)</f>
        <v>0</v>
      </c>
      <c r="AJ2082" s="170">
        <f>IF(AJ$2=$A2082,Data!AG374,0)</f>
        <v>0</v>
      </c>
      <c r="AK2082" s="171">
        <f>IF(AK$2=$A2082,Data!AH374,0)</f>
        <v>0</v>
      </c>
      <c r="AL2082" s="170">
        <f>IF(AL$2=$A2082,Data!AI374,0)</f>
        <v>0</v>
      </c>
      <c r="AM2082" t="str">
        <f t="shared" si="64"/>
        <v>EA</v>
      </c>
      <c r="AN2082" t="e">
        <f>+INDEX(Validation!$D$4:$D$250,MATCH(Merge!B2082,Validation!$E$4:$E$250,0))</f>
        <v>#N/A</v>
      </c>
      <c r="AO2082" s="172">
        <f t="shared" si="65"/>
        <v>0</v>
      </c>
    </row>
    <row r="2083" spans="1:41" ht="15" x14ac:dyDescent="0.25">
      <c r="A2083">
        <f>Inputs!$H$15</f>
        <v>5</v>
      </c>
      <c r="B2083" t="str">
        <f>Inputs!$D$4</f>
        <v>Select Agency…</v>
      </c>
      <c r="C2083" s="166" t="str">
        <f>Inputs!$I$6</f>
        <v>(insert code)</v>
      </c>
      <c r="D2083" t="str">
        <f>IFERROR(INDEX(Inputs!$I$11:$I$19,MATCH(A2083,Inputs!$H$11:$H$19)),"")</f>
        <v>(insert code)</v>
      </c>
      <c r="E2083" t="s">
        <v>942</v>
      </c>
      <c r="F2083" s="168">
        <f>IF(F$2=$A2083,Data!C375,0)</f>
        <v>0</v>
      </c>
      <c r="G2083" s="168">
        <f>IF(G$2=$A2083,Data!D375,0)</f>
        <v>0</v>
      </c>
      <c r="H2083" s="168">
        <f>IF(H$2=$A2083,Data!E375,0)</f>
        <v>0</v>
      </c>
      <c r="I2083" s="168">
        <f>IF(I$2=$A2083,Data!F375,0)</f>
        <v>0</v>
      </c>
      <c r="J2083" s="168">
        <f>IF(J$2=$A2083,Data!G375,0)</f>
        <v>0</v>
      </c>
      <c r="K2083" s="168">
        <f>IF(K$2=$A2083,Data!H375,0)</f>
        <v>0</v>
      </c>
      <c r="L2083" s="168">
        <f>IF(L$2=$A2083,Data!I375,0)</f>
        <v>0</v>
      </c>
      <c r="M2083" s="168">
        <f>IF(M$2=$A2083,Data!J375,0)</f>
        <v>0</v>
      </c>
      <c r="N2083" s="168">
        <f>IF(N$2=$A2083,Data!K375,0)</f>
        <v>0</v>
      </c>
      <c r="O2083" s="168">
        <f>IF(O$2=$A2083,Data!L375,0)</f>
        <v>0</v>
      </c>
      <c r="P2083" s="168">
        <f>IF(P$2=$A2083,Data!M375,0)</f>
        <v>0</v>
      </c>
      <c r="Q2083" s="168">
        <f>IF(Q$2=$A2083,Data!N375,0)</f>
        <v>0</v>
      </c>
      <c r="R2083" s="169">
        <f>IF(R$2=$A2083,Data!O375,0)</f>
        <v>0</v>
      </c>
      <c r="S2083" s="169">
        <f>IF(S$2=$A2083,Data!P375,0)</f>
        <v>0</v>
      </c>
      <c r="T2083" s="169">
        <f>IF(T$2=$A2083,Data!Q375,0)</f>
        <v>0</v>
      </c>
      <c r="U2083" s="169">
        <f>IF(U$2=$A2083,Data!R375,0)</f>
        <v>0</v>
      </c>
      <c r="V2083" s="169">
        <f>IF(V$2=$A2083,Data!S375,0)</f>
        <v>0</v>
      </c>
      <c r="W2083" s="169">
        <f>IF(W$2=$A2083,Data!T375,0)</f>
        <v>0</v>
      </c>
      <c r="X2083" s="169">
        <f>IF(X$2=$A2083,Data!U375,0)</f>
        <v>0</v>
      </c>
      <c r="Y2083" s="169">
        <f>IF(Y$2=$A2083,Data!V375,0)</f>
        <v>0</v>
      </c>
      <c r="Z2083" s="169">
        <f>IF(Z$2=$A2083,Data!W375,0)</f>
        <v>0</v>
      </c>
      <c r="AA2083" s="169">
        <f>IF(AA$2=$A2083,Data!X375,0)</f>
        <v>0</v>
      </c>
      <c r="AB2083" s="169">
        <f>IF(AB$2=$A2083,Data!Y375,0)</f>
        <v>0</v>
      </c>
      <c r="AC2083" s="169">
        <f>IF(AC$2=$A2083,Data!Z375,0)</f>
        <v>0</v>
      </c>
      <c r="AD2083" s="170">
        <f>IF(AD$2=$A2083,Data!AA375,0)</f>
        <v>0</v>
      </c>
      <c r="AE2083" s="171">
        <f>IF(AE$2=$A2083,Data!AB375,0)</f>
        <v>0</v>
      </c>
      <c r="AF2083" s="170">
        <f>IF(AF$2=$A2083,Data!AC375,0)</f>
        <v>0</v>
      </c>
      <c r="AG2083" s="171">
        <f>IF(AG$2=$A2083,Data!AD375,0)</f>
        <v>0</v>
      </c>
      <c r="AH2083" s="170">
        <f>IF(AH$2=$A2083,Data!AE375,0)</f>
        <v>0</v>
      </c>
      <c r="AI2083" s="171">
        <f>IF(AI$2=$A2083,Data!AF375,0)</f>
        <v>0</v>
      </c>
      <c r="AJ2083" s="170">
        <f>IF(AJ$2=$A2083,Data!AG375,0)</f>
        <v>0</v>
      </c>
      <c r="AK2083" s="171">
        <f>IF(AK$2=$A2083,Data!AH375,0)</f>
        <v>0</v>
      </c>
      <c r="AL2083" s="170">
        <f>IF(AL$2=$A2083,Data!AI375,0)</f>
        <v>0</v>
      </c>
      <c r="AM2083" t="str">
        <f t="shared" si="64"/>
        <v>EA</v>
      </c>
      <c r="AN2083" t="e">
        <f>+INDEX(Validation!$D$4:$D$250,MATCH(Merge!B2083,Validation!$E$4:$E$250,0))</f>
        <v>#N/A</v>
      </c>
      <c r="AO2083" s="172">
        <f t="shared" si="65"/>
        <v>0</v>
      </c>
    </row>
    <row r="2084" spans="1:41" ht="15" x14ac:dyDescent="0.25">
      <c r="A2084">
        <f>Inputs!$H$15</f>
        <v>5</v>
      </c>
      <c r="B2084" t="str">
        <f>Inputs!$D$4</f>
        <v>Select Agency…</v>
      </c>
      <c r="C2084" s="166" t="str">
        <f>Inputs!$I$6</f>
        <v>(insert code)</v>
      </c>
      <c r="D2084" t="str">
        <f>IFERROR(INDEX(Inputs!$I$11:$I$19,MATCH(A2084,Inputs!$H$11:$H$19)),"")</f>
        <v>(insert code)</v>
      </c>
      <c r="E2084" t="s">
        <v>942</v>
      </c>
      <c r="F2084" s="168">
        <f>IF(F$2=$A2084,Data!C376,0)</f>
        <v>0</v>
      </c>
      <c r="G2084" s="168">
        <f>IF(G$2=$A2084,Data!D376,0)</f>
        <v>0</v>
      </c>
      <c r="H2084" s="168">
        <f>IF(H$2=$A2084,Data!E376,0)</f>
        <v>0</v>
      </c>
      <c r="I2084" s="168">
        <f>IF(I$2=$A2084,Data!F376,0)</f>
        <v>0</v>
      </c>
      <c r="J2084" s="168">
        <f>IF(J$2=$A2084,Data!G376,0)</f>
        <v>0</v>
      </c>
      <c r="K2084" s="168">
        <f>IF(K$2=$A2084,Data!H376,0)</f>
        <v>0</v>
      </c>
      <c r="L2084" s="168">
        <f>IF(L$2=$A2084,Data!I376,0)</f>
        <v>0</v>
      </c>
      <c r="M2084" s="168">
        <f>IF(M$2=$A2084,Data!J376,0)</f>
        <v>0</v>
      </c>
      <c r="N2084" s="168">
        <f>IF(N$2=$A2084,Data!K376,0)</f>
        <v>0</v>
      </c>
      <c r="O2084" s="168">
        <f>IF(O$2=$A2084,Data!L376,0)</f>
        <v>0</v>
      </c>
      <c r="P2084" s="168">
        <f>IF(P$2=$A2084,Data!M376,0)</f>
        <v>0</v>
      </c>
      <c r="Q2084" s="168">
        <f>IF(Q$2=$A2084,Data!N376,0)</f>
        <v>0</v>
      </c>
      <c r="R2084" s="169">
        <f>IF(R$2=$A2084,Data!O376,0)</f>
        <v>0</v>
      </c>
      <c r="S2084" s="169">
        <f>IF(S$2=$A2084,Data!P376,0)</f>
        <v>0</v>
      </c>
      <c r="T2084" s="169">
        <f>IF(T$2=$A2084,Data!Q376,0)</f>
        <v>0</v>
      </c>
      <c r="U2084" s="169">
        <f>IF(U$2=$A2084,Data!R376,0)</f>
        <v>0</v>
      </c>
      <c r="V2084" s="169">
        <f>IF(V$2=$A2084,Data!S376,0)</f>
        <v>0</v>
      </c>
      <c r="W2084" s="169">
        <f>IF(W$2=$A2084,Data!T376,0)</f>
        <v>0</v>
      </c>
      <c r="X2084" s="169">
        <f>IF(X$2=$A2084,Data!U376,0)</f>
        <v>0</v>
      </c>
      <c r="Y2084" s="169">
        <f>IF(Y$2=$A2084,Data!V376,0)</f>
        <v>0</v>
      </c>
      <c r="Z2084" s="169">
        <f>IF(Z$2=$A2084,Data!W376,0)</f>
        <v>0</v>
      </c>
      <c r="AA2084" s="169">
        <f>IF(AA$2=$A2084,Data!X376,0)</f>
        <v>0</v>
      </c>
      <c r="AB2084" s="169">
        <f>IF(AB$2=$A2084,Data!Y376,0)</f>
        <v>0</v>
      </c>
      <c r="AC2084" s="169">
        <f>IF(AC$2=$A2084,Data!Z376,0)</f>
        <v>0</v>
      </c>
      <c r="AD2084" s="170">
        <f>IF(AD$2=$A2084,Data!AA376,0)</f>
        <v>0</v>
      </c>
      <c r="AE2084" s="171">
        <f>IF(AE$2=$A2084,Data!AB376,0)</f>
        <v>0</v>
      </c>
      <c r="AF2084" s="170">
        <f>IF(AF$2=$A2084,Data!AC376,0)</f>
        <v>0</v>
      </c>
      <c r="AG2084" s="171">
        <f>IF(AG$2=$A2084,Data!AD376,0)</f>
        <v>0</v>
      </c>
      <c r="AH2084" s="170">
        <f>IF(AH$2=$A2084,Data!AE376,0)</f>
        <v>0</v>
      </c>
      <c r="AI2084" s="171">
        <f>IF(AI$2=$A2084,Data!AF376,0)</f>
        <v>0</v>
      </c>
      <c r="AJ2084" s="170">
        <f>IF(AJ$2=$A2084,Data!AG376,0)</f>
        <v>0</v>
      </c>
      <c r="AK2084" s="171">
        <f>IF(AK$2=$A2084,Data!AH376,0)</f>
        <v>0</v>
      </c>
      <c r="AL2084" s="170">
        <f>IF(AL$2=$A2084,Data!AI376,0)</f>
        <v>0</v>
      </c>
      <c r="AM2084" t="str">
        <f t="shared" si="64"/>
        <v>EA</v>
      </c>
      <c r="AN2084" t="e">
        <f>+INDEX(Validation!$D$4:$D$250,MATCH(Merge!B2084,Validation!$E$4:$E$250,0))</f>
        <v>#N/A</v>
      </c>
      <c r="AO2084" s="172">
        <f t="shared" si="65"/>
        <v>0</v>
      </c>
    </row>
    <row r="2085" spans="1:41" ht="15" x14ac:dyDescent="0.25">
      <c r="A2085">
        <f>Inputs!$H$15</f>
        <v>5</v>
      </c>
      <c r="B2085" t="str">
        <f>Inputs!$D$4</f>
        <v>Select Agency…</v>
      </c>
      <c r="C2085" s="166" t="str">
        <f>Inputs!$I$6</f>
        <v>(insert code)</v>
      </c>
      <c r="D2085" t="str">
        <f>IFERROR(INDEX(Inputs!$I$11:$I$19,MATCH(A2085,Inputs!$H$11:$H$19)),"")</f>
        <v>(insert code)</v>
      </c>
      <c r="E2085" t="s">
        <v>942</v>
      </c>
      <c r="F2085" s="168">
        <f>IF(F$2=$A2085,Data!C377,0)</f>
        <v>0</v>
      </c>
      <c r="G2085" s="168">
        <f>IF(G$2=$A2085,Data!D377,0)</f>
        <v>0</v>
      </c>
      <c r="H2085" s="168">
        <f>IF(H$2=$A2085,Data!E377,0)</f>
        <v>0</v>
      </c>
      <c r="I2085" s="168">
        <f>IF(I$2=$A2085,Data!F377,0)</f>
        <v>0</v>
      </c>
      <c r="J2085" s="168">
        <f>IF(J$2=$A2085,Data!G377,0)</f>
        <v>0</v>
      </c>
      <c r="K2085" s="168">
        <f>IF(K$2=$A2085,Data!H377,0)</f>
        <v>0</v>
      </c>
      <c r="L2085" s="168">
        <f>IF(L$2=$A2085,Data!I377,0)</f>
        <v>0</v>
      </c>
      <c r="M2085" s="168">
        <f>IF(M$2=$A2085,Data!J377,0)</f>
        <v>0</v>
      </c>
      <c r="N2085" s="168">
        <f>IF(N$2=$A2085,Data!K377,0)</f>
        <v>0</v>
      </c>
      <c r="O2085" s="168">
        <f>IF(O$2=$A2085,Data!L377,0)</f>
        <v>0</v>
      </c>
      <c r="P2085" s="168">
        <f>IF(P$2=$A2085,Data!M377,0)</f>
        <v>0</v>
      </c>
      <c r="Q2085" s="168">
        <f>IF(Q$2=$A2085,Data!N377,0)</f>
        <v>0</v>
      </c>
      <c r="R2085" s="169">
        <f>IF(R$2=$A2085,Data!O377,0)</f>
        <v>0</v>
      </c>
      <c r="S2085" s="169">
        <f>IF(S$2=$A2085,Data!P377,0)</f>
        <v>0</v>
      </c>
      <c r="T2085" s="169">
        <f>IF(T$2=$A2085,Data!Q377,0)</f>
        <v>0</v>
      </c>
      <c r="U2085" s="169">
        <f>IF(U$2=$A2085,Data!R377,0)</f>
        <v>0</v>
      </c>
      <c r="V2085" s="169">
        <f>IF(V$2=$A2085,Data!S377,0)</f>
        <v>0</v>
      </c>
      <c r="W2085" s="169">
        <f>IF(W$2=$A2085,Data!T377,0)</f>
        <v>0</v>
      </c>
      <c r="X2085" s="169">
        <f>IF(X$2=$A2085,Data!U377,0)</f>
        <v>0</v>
      </c>
      <c r="Y2085" s="169">
        <f>IF(Y$2=$A2085,Data!V377,0)</f>
        <v>0</v>
      </c>
      <c r="Z2085" s="169">
        <f>IF(Z$2=$A2085,Data!W377,0)</f>
        <v>0</v>
      </c>
      <c r="AA2085" s="169">
        <f>IF(AA$2=$A2085,Data!X377,0)</f>
        <v>0</v>
      </c>
      <c r="AB2085" s="169">
        <f>IF(AB$2=$A2085,Data!Y377,0)</f>
        <v>0</v>
      </c>
      <c r="AC2085" s="169">
        <f>IF(AC$2=$A2085,Data!Z377,0)</f>
        <v>0</v>
      </c>
      <c r="AD2085" s="170">
        <f>IF(AD$2=$A2085,Data!AA377,0)</f>
        <v>0</v>
      </c>
      <c r="AE2085" s="171">
        <f>IF(AE$2=$A2085,Data!AB377,0)</f>
        <v>0</v>
      </c>
      <c r="AF2085" s="170">
        <f>IF(AF$2=$A2085,Data!AC377,0)</f>
        <v>0</v>
      </c>
      <c r="AG2085" s="171">
        <f>IF(AG$2=$A2085,Data!AD377,0)</f>
        <v>0</v>
      </c>
      <c r="AH2085" s="170">
        <f>IF(AH$2=$A2085,Data!AE377,0)</f>
        <v>0</v>
      </c>
      <c r="AI2085" s="171">
        <f>IF(AI$2=$A2085,Data!AF377,0)</f>
        <v>0</v>
      </c>
      <c r="AJ2085" s="170">
        <f>IF(AJ$2=$A2085,Data!AG377,0)</f>
        <v>0</v>
      </c>
      <c r="AK2085" s="171">
        <f>IF(AK$2=$A2085,Data!AH377,0)</f>
        <v>0</v>
      </c>
      <c r="AL2085" s="170">
        <f>IF(AL$2=$A2085,Data!AI377,0)</f>
        <v>0</v>
      </c>
      <c r="AM2085" t="str">
        <f t="shared" si="64"/>
        <v>EA</v>
      </c>
      <c r="AN2085" t="e">
        <f>+INDEX(Validation!$D$4:$D$250,MATCH(Merge!B2085,Validation!$E$4:$E$250,0))</f>
        <v>#N/A</v>
      </c>
      <c r="AO2085" s="172">
        <f t="shared" si="65"/>
        <v>0</v>
      </c>
    </row>
    <row r="2086" spans="1:41" ht="15" x14ac:dyDescent="0.25">
      <c r="A2086">
        <f>Inputs!$H$15</f>
        <v>5</v>
      </c>
      <c r="B2086" t="str">
        <f>Inputs!$D$4</f>
        <v>Select Agency…</v>
      </c>
      <c r="C2086" s="166" t="str">
        <f>Inputs!$I$6</f>
        <v>(insert code)</v>
      </c>
      <c r="D2086" t="str">
        <f>IFERROR(INDEX(Inputs!$I$11:$I$19,MATCH(A2086,Inputs!$H$11:$H$19)),"")</f>
        <v>(insert code)</v>
      </c>
      <c r="E2086" t="s">
        <v>942</v>
      </c>
      <c r="F2086" s="168">
        <f>IF(F$2=$A2086,Data!C378,0)</f>
        <v>0</v>
      </c>
      <c r="G2086" s="168">
        <f>IF(G$2=$A2086,Data!D378,0)</f>
        <v>0</v>
      </c>
      <c r="H2086" s="168">
        <f>IF(H$2=$A2086,Data!E378,0)</f>
        <v>0</v>
      </c>
      <c r="I2086" s="168">
        <f>IF(I$2=$A2086,Data!F378,0)</f>
        <v>0</v>
      </c>
      <c r="J2086" s="168">
        <f>IF(J$2=$A2086,Data!G378,0)</f>
        <v>0</v>
      </c>
      <c r="K2086" s="168">
        <f>IF(K$2=$A2086,Data!H378,0)</f>
        <v>0</v>
      </c>
      <c r="L2086" s="168">
        <f>IF(L$2=$A2086,Data!I378,0)</f>
        <v>0</v>
      </c>
      <c r="M2086" s="168">
        <f>IF(M$2=$A2086,Data!J378,0)</f>
        <v>0</v>
      </c>
      <c r="N2086" s="168">
        <f>IF(N$2=$A2086,Data!K378,0)</f>
        <v>0</v>
      </c>
      <c r="O2086" s="168">
        <f>IF(O$2=$A2086,Data!L378,0)</f>
        <v>0</v>
      </c>
      <c r="P2086" s="168">
        <f>IF(P$2=$A2086,Data!M378,0)</f>
        <v>0</v>
      </c>
      <c r="Q2086" s="168">
        <f>IF(Q$2=$A2086,Data!N378,0)</f>
        <v>0</v>
      </c>
      <c r="R2086" s="169">
        <f>IF(R$2=$A2086,Data!O378,0)</f>
        <v>0</v>
      </c>
      <c r="S2086" s="169">
        <f>IF(S$2=$A2086,Data!P378,0)</f>
        <v>0</v>
      </c>
      <c r="T2086" s="169">
        <f>IF(T$2=$A2086,Data!Q378,0)</f>
        <v>0</v>
      </c>
      <c r="U2086" s="169">
        <f>IF(U$2=$A2086,Data!R378,0)</f>
        <v>0</v>
      </c>
      <c r="V2086" s="169">
        <f>IF(V$2=$A2086,Data!S378,0)</f>
        <v>0</v>
      </c>
      <c r="W2086" s="169">
        <f>IF(W$2=$A2086,Data!T378,0)</f>
        <v>0</v>
      </c>
      <c r="X2086" s="169">
        <f>IF(X$2=$A2086,Data!U378,0)</f>
        <v>0</v>
      </c>
      <c r="Y2086" s="169">
        <f>IF(Y$2=$A2086,Data!V378,0)</f>
        <v>0</v>
      </c>
      <c r="Z2086" s="169">
        <f>IF(Z$2=$A2086,Data!W378,0)</f>
        <v>0</v>
      </c>
      <c r="AA2086" s="169">
        <f>IF(AA$2=$A2086,Data!X378,0)</f>
        <v>0</v>
      </c>
      <c r="AB2086" s="169">
        <f>IF(AB$2=$A2086,Data!Y378,0)</f>
        <v>0</v>
      </c>
      <c r="AC2086" s="169">
        <f>IF(AC$2=$A2086,Data!Z378,0)</f>
        <v>0</v>
      </c>
      <c r="AD2086" s="170">
        <f>IF(AD$2=$A2086,Data!AA378,0)</f>
        <v>0</v>
      </c>
      <c r="AE2086" s="171">
        <f>IF(AE$2=$A2086,Data!AB378,0)</f>
        <v>0</v>
      </c>
      <c r="AF2086" s="170">
        <f>IF(AF$2=$A2086,Data!AC378,0)</f>
        <v>0</v>
      </c>
      <c r="AG2086" s="171">
        <f>IF(AG$2=$A2086,Data!AD378,0)</f>
        <v>0</v>
      </c>
      <c r="AH2086" s="170">
        <f>IF(AH$2=$A2086,Data!AE378,0)</f>
        <v>0</v>
      </c>
      <c r="AI2086" s="171">
        <f>IF(AI$2=$A2086,Data!AF378,0)</f>
        <v>0</v>
      </c>
      <c r="AJ2086" s="170">
        <f>IF(AJ$2=$A2086,Data!AG378,0)</f>
        <v>0</v>
      </c>
      <c r="AK2086" s="171">
        <f>IF(AK$2=$A2086,Data!AH378,0)</f>
        <v>0</v>
      </c>
      <c r="AL2086" s="170">
        <f>IF(AL$2=$A2086,Data!AI378,0)</f>
        <v>0</v>
      </c>
      <c r="AM2086" t="str">
        <f t="shared" si="64"/>
        <v>EA</v>
      </c>
      <c r="AN2086" t="e">
        <f>+INDEX(Validation!$D$4:$D$250,MATCH(Merge!B2086,Validation!$E$4:$E$250,0))</f>
        <v>#N/A</v>
      </c>
      <c r="AO2086" s="172">
        <f t="shared" si="65"/>
        <v>0</v>
      </c>
    </row>
    <row r="2087" spans="1:41" ht="15" x14ac:dyDescent="0.25">
      <c r="A2087">
        <f>Inputs!$H$15</f>
        <v>5</v>
      </c>
      <c r="B2087" t="str">
        <f>Inputs!$D$4</f>
        <v>Select Agency…</v>
      </c>
      <c r="C2087" s="166" t="str">
        <f>Inputs!$I$6</f>
        <v>(insert code)</v>
      </c>
      <c r="D2087" t="str">
        <f>IFERROR(INDEX(Inputs!$I$11:$I$19,MATCH(A2087,Inputs!$H$11:$H$19)),"")</f>
        <v>(insert code)</v>
      </c>
      <c r="E2087" t="s">
        <v>942</v>
      </c>
      <c r="F2087" s="168">
        <f>IF(F$2=$A2087,Data!C379,0)</f>
        <v>0</v>
      </c>
      <c r="G2087" s="168">
        <f>IF(G$2=$A2087,Data!D379,0)</f>
        <v>0</v>
      </c>
      <c r="H2087" s="168">
        <f>IF(H$2=$A2087,Data!E379,0)</f>
        <v>0</v>
      </c>
      <c r="I2087" s="168">
        <f>IF(I$2=$A2087,Data!F379,0)</f>
        <v>0</v>
      </c>
      <c r="J2087" s="168">
        <f>IF(J$2=$A2087,Data!G379,0)</f>
        <v>0</v>
      </c>
      <c r="K2087" s="168">
        <f>IF(K$2=$A2087,Data!H379,0)</f>
        <v>0</v>
      </c>
      <c r="L2087" s="168">
        <f>IF(L$2=$A2087,Data!I379,0)</f>
        <v>0</v>
      </c>
      <c r="M2087" s="168">
        <f>IF(M$2=$A2087,Data!J379,0)</f>
        <v>0</v>
      </c>
      <c r="N2087" s="168">
        <f>IF(N$2=$A2087,Data!K379,0)</f>
        <v>0</v>
      </c>
      <c r="O2087" s="168">
        <f>IF(O$2=$A2087,Data!L379,0)</f>
        <v>0</v>
      </c>
      <c r="P2087" s="168">
        <f>IF(P$2=$A2087,Data!M379,0)</f>
        <v>0</v>
      </c>
      <c r="Q2087" s="168">
        <f>IF(Q$2=$A2087,Data!N379,0)</f>
        <v>0</v>
      </c>
      <c r="R2087" s="169">
        <f>IF(R$2=$A2087,Data!O379,0)</f>
        <v>0</v>
      </c>
      <c r="S2087" s="169">
        <f>IF(S$2=$A2087,Data!P379,0)</f>
        <v>0</v>
      </c>
      <c r="T2087" s="169">
        <f>IF(T$2=$A2087,Data!Q379,0)</f>
        <v>0</v>
      </c>
      <c r="U2087" s="169">
        <f>IF(U$2=$A2087,Data!R379,0)</f>
        <v>0</v>
      </c>
      <c r="V2087" s="169">
        <f>IF(V$2=$A2087,Data!S379,0)</f>
        <v>0</v>
      </c>
      <c r="W2087" s="169">
        <f>IF(W$2=$A2087,Data!T379,0)</f>
        <v>0</v>
      </c>
      <c r="X2087" s="169">
        <f>IF(X$2=$A2087,Data!U379,0)</f>
        <v>0</v>
      </c>
      <c r="Y2087" s="169">
        <f>IF(Y$2=$A2087,Data!V379,0)</f>
        <v>0</v>
      </c>
      <c r="Z2087" s="169">
        <f>IF(Z$2=$A2087,Data!W379,0)</f>
        <v>0</v>
      </c>
      <c r="AA2087" s="169">
        <f>IF(AA$2=$A2087,Data!X379,0)</f>
        <v>0</v>
      </c>
      <c r="AB2087" s="169">
        <f>IF(AB$2=$A2087,Data!Y379,0)</f>
        <v>0</v>
      </c>
      <c r="AC2087" s="169">
        <f>IF(AC$2=$A2087,Data!Z379,0)</f>
        <v>0</v>
      </c>
      <c r="AD2087" s="170">
        <f>IF(AD$2=$A2087,Data!AA379,0)</f>
        <v>0</v>
      </c>
      <c r="AE2087" s="171">
        <f>IF(AE$2=$A2087,Data!AB379,0)</f>
        <v>0</v>
      </c>
      <c r="AF2087" s="170">
        <f>IF(AF$2=$A2087,Data!AC379,0)</f>
        <v>0</v>
      </c>
      <c r="AG2087" s="171">
        <f>IF(AG$2=$A2087,Data!AD379,0)</f>
        <v>0</v>
      </c>
      <c r="AH2087" s="170">
        <f>IF(AH$2=$A2087,Data!AE379,0)</f>
        <v>0</v>
      </c>
      <c r="AI2087" s="171">
        <f>IF(AI$2=$A2087,Data!AF379,0)</f>
        <v>0</v>
      </c>
      <c r="AJ2087" s="170">
        <f>IF(AJ$2=$A2087,Data!AG379,0)</f>
        <v>0</v>
      </c>
      <c r="AK2087" s="171">
        <f>IF(AK$2=$A2087,Data!AH379,0)</f>
        <v>0</v>
      </c>
      <c r="AL2087" s="170">
        <f>IF(AL$2=$A2087,Data!AI379,0)</f>
        <v>0</v>
      </c>
      <c r="AM2087" t="str">
        <f t="shared" si="64"/>
        <v>EA</v>
      </c>
      <c r="AN2087" t="e">
        <f>+INDEX(Validation!$D$4:$D$250,MATCH(Merge!B2087,Validation!$E$4:$E$250,0))</f>
        <v>#N/A</v>
      </c>
      <c r="AO2087" s="172">
        <f t="shared" si="65"/>
        <v>0</v>
      </c>
    </row>
    <row r="2088" spans="1:41" ht="15" x14ac:dyDescent="0.25">
      <c r="A2088">
        <f>Inputs!$H$15</f>
        <v>5</v>
      </c>
      <c r="B2088" t="str">
        <f>Inputs!$D$4</f>
        <v>Select Agency…</v>
      </c>
      <c r="C2088" s="166" t="str">
        <f>Inputs!$I$6</f>
        <v>(insert code)</v>
      </c>
      <c r="D2088" t="str">
        <f>IFERROR(INDEX(Inputs!$I$11:$I$19,MATCH(A2088,Inputs!$H$11:$H$19)),"")</f>
        <v>(insert code)</v>
      </c>
      <c r="E2088" t="s">
        <v>942</v>
      </c>
      <c r="F2088" s="168">
        <f>IF(F$2=$A2088,Data!C380,0)</f>
        <v>0</v>
      </c>
      <c r="G2088" s="168">
        <f>IF(G$2=$A2088,Data!D380,0)</f>
        <v>0</v>
      </c>
      <c r="H2088" s="168">
        <f>IF(H$2=$A2088,Data!E380,0)</f>
        <v>0</v>
      </c>
      <c r="I2088" s="168">
        <f>IF(I$2=$A2088,Data!F380,0)</f>
        <v>0</v>
      </c>
      <c r="J2088" s="168">
        <f>IF(J$2=$A2088,Data!G380,0)</f>
        <v>0</v>
      </c>
      <c r="K2088" s="168">
        <f>IF(K$2=$A2088,Data!H380,0)</f>
        <v>0</v>
      </c>
      <c r="L2088" s="168">
        <f>IF(L$2=$A2088,Data!I380,0)</f>
        <v>0</v>
      </c>
      <c r="M2088" s="168">
        <f>IF(M$2=$A2088,Data!J380,0)</f>
        <v>0</v>
      </c>
      <c r="N2088" s="168">
        <f>IF(N$2=$A2088,Data!K380,0)</f>
        <v>0</v>
      </c>
      <c r="O2088" s="168">
        <f>IF(O$2=$A2088,Data!L380,0)</f>
        <v>0</v>
      </c>
      <c r="P2088" s="168">
        <f>IF(P$2=$A2088,Data!M380,0)</f>
        <v>0</v>
      </c>
      <c r="Q2088" s="168">
        <f>IF(Q$2=$A2088,Data!N380,0)</f>
        <v>0</v>
      </c>
      <c r="R2088" s="169">
        <f>IF(R$2=$A2088,Data!O380,0)</f>
        <v>0</v>
      </c>
      <c r="S2088" s="169">
        <f>IF(S$2=$A2088,Data!P380,0)</f>
        <v>0</v>
      </c>
      <c r="T2088" s="169">
        <f>IF(T$2=$A2088,Data!Q380,0)</f>
        <v>0</v>
      </c>
      <c r="U2088" s="169">
        <f>IF(U$2=$A2088,Data!R380,0)</f>
        <v>0</v>
      </c>
      <c r="V2088" s="169">
        <f>IF(V$2=$A2088,Data!S380,0)</f>
        <v>0</v>
      </c>
      <c r="W2088" s="169">
        <f>IF(W$2=$A2088,Data!T380,0)</f>
        <v>0</v>
      </c>
      <c r="X2088" s="169">
        <f>IF(X$2=$A2088,Data!U380,0)</f>
        <v>0</v>
      </c>
      <c r="Y2088" s="169">
        <f>IF(Y$2=$A2088,Data!V380,0)</f>
        <v>0</v>
      </c>
      <c r="Z2088" s="169">
        <f>IF(Z$2=$A2088,Data!W380,0)</f>
        <v>0</v>
      </c>
      <c r="AA2088" s="169">
        <f>IF(AA$2=$A2088,Data!X380,0)</f>
        <v>0</v>
      </c>
      <c r="AB2088" s="169">
        <f>IF(AB$2=$A2088,Data!Y380,0)</f>
        <v>0</v>
      </c>
      <c r="AC2088" s="169">
        <f>IF(AC$2=$A2088,Data!Z380,0)</f>
        <v>0</v>
      </c>
      <c r="AD2088" s="170">
        <f>IF(AD$2=$A2088,Data!AA380,0)</f>
        <v>0</v>
      </c>
      <c r="AE2088" s="171">
        <f>IF(AE$2=$A2088,Data!AB380,0)</f>
        <v>0</v>
      </c>
      <c r="AF2088" s="170">
        <f>IF(AF$2=$A2088,Data!AC380,0)</f>
        <v>0</v>
      </c>
      <c r="AG2088" s="171">
        <f>IF(AG$2=$A2088,Data!AD380,0)</f>
        <v>0</v>
      </c>
      <c r="AH2088" s="170">
        <f>IF(AH$2=$A2088,Data!AE380,0)</f>
        <v>0</v>
      </c>
      <c r="AI2088" s="171">
        <f>IF(AI$2=$A2088,Data!AF380,0)</f>
        <v>0</v>
      </c>
      <c r="AJ2088" s="170">
        <f>IF(AJ$2=$A2088,Data!AG380,0)</f>
        <v>0</v>
      </c>
      <c r="AK2088" s="171">
        <f>IF(AK$2=$A2088,Data!AH380,0)</f>
        <v>0</v>
      </c>
      <c r="AL2088" s="170">
        <f>IF(AL$2=$A2088,Data!AI380,0)</f>
        <v>0</v>
      </c>
      <c r="AM2088" t="str">
        <f t="shared" si="64"/>
        <v>EA</v>
      </c>
      <c r="AN2088" t="e">
        <f>+INDEX(Validation!$D$4:$D$250,MATCH(Merge!B2088,Validation!$E$4:$E$250,0))</f>
        <v>#N/A</v>
      </c>
      <c r="AO2088" s="172">
        <f t="shared" si="65"/>
        <v>0</v>
      </c>
    </row>
    <row r="2089" spans="1:41" ht="15" x14ac:dyDescent="0.25">
      <c r="A2089">
        <f>Inputs!$H$15</f>
        <v>5</v>
      </c>
      <c r="B2089" t="str">
        <f>Inputs!$D$4</f>
        <v>Select Agency…</v>
      </c>
      <c r="C2089" s="166" t="str">
        <f>Inputs!$I$6</f>
        <v>(insert code)</v>
      </c>
      <c r="D2089" t="str">
        <f>IFERROR(INDEX(Inputs!$I$11:$I$19,MATCH(A2089,Inputs!$H$11:$H$19)),"")</f>
        <v>(insert code)</v>
      </c>
      <c r="E2089" t="s">
        <v>942</v>
      </c>
      <c r="F2089" s="168">
        <f>IF(F$2=$A2089,Data!C381,0)</f>
        <v>0</v>
      </c>
      <c r="G2089" s="168">
        <f>IF(G$2=$A2089,Data!D381,0)</f>
        <v>0</v>
      </c>
      <c r="H2089" s="168">
        <f>IF(H$2=$A2089,Data!E381,0)</f>
        <v>0</v>
      </c>
      <c r="I2089" s="168">
        <f>IF(I$2=$A2089,Data!F381,0)</f>
        <v>0</v>
      </c>
      <c r="J2089" s="168">
        <f>IF(J$2=$A2089,Data!G381,0)</f>
        <v>0</v>
      </c>
      <c r="K2089" s="168">
        <f>IF(K$2=$A2089,Data!H381,0)</f>
        <v>0</v>
      </c>
      <c r="L2089" s="168">
        <f>IF(L$2=$A2089,Data!I381,0)</f>
        <v>0</v>
      </c>
      <c r="M2089" s="168">
        <f>IF(M$2=$A2089,Data!J381,0)</f>
        <v>0</v>
      </c>
      <c r="N2089" s="168">
        <f>IF(N$2=$A2089,Data!K381,0)</f>
        <v>0</v>
      </c>
      <c r="O2089" s="168">
        <f>IF(O$2=$A2089,Data!L381,0)</f>
        <v>0</v>
      </c>
      <c r="P2089" s="168">
        <f>IF(P$2=$A2089,Data!M381,0)</f>
        <v>0</v>
      </c>
      <c r="Q2089" s="168">
        <f>IF(Q$2=$A2089,Data!N381,0)</f>
        <v>0</v>
      </c>
      <c r="R2089" s="169">
        <f>IF(R$2=$A2089,Data!O381,0)</f>
        <v>0</v>
      </c>
      <c r="S2089" s="169">
        <f>IF(S$2=$A2089,Data!P381,0)</f>
        <v>0</v>
      </c>
      <c r="T2089" s="169">
        <f>IF(T$2=$A2089,Data!Q381,0)</f>
        <v>0</v>
      </c>
      <c r="U2089" s="169">
        <f>IF(U$2=$A2089,Data!R381,0)</f>
        <v>0</v>
      </c>
      <c r="V2089" s="169">
        <f>IF(V$2=$A2089,Data!S381,0)</f>
        <v>0</v>
      </c>
      <c r="W2089" s="169">
        <f>IF(W$2=$A2089,Data!T381,0)</f>
        <v>0</v>
      </c>
      <c r="X2089" s="169">
        <f>IF(X$2=$A2089,Data!U381,0)</f>
        <v>0</v>
      </c>
      <c r="Y2089" s="169">
        <f>IF(Y$2=$A2089,Data!V381,0)</f>
        <v>0</v>
      </c>
      <c r="Z2089" s="169">
        <f>IF(Z$2=$A2089,Data!W381,0)</f>
        <v>0</v>
      </c>
      <c r="AA2089" s="169">
        <f>IF(AA$2=$A2089,Data!X381,0)</f>
        <v>0</v>
      </c>
      <c r="AB2089" s="169">
        <f>IF(AB$2=$A2089,Data!Y381,0)</f>
        <v>0</v>
      </c>
      <c r="AC2089" s="169">
        <f>IF(AC$2=$A2089,Data!Z381,0)</f>
        <v>0</v>
      </c>
      <c r="AD2089" s="170">
        <f>IF(AD$2=$A2089,Data!AA381,0)</f>
        <v>0</v>
      </c>
      <c r="AE2089" s="171">
        <f>IF(AE$2=$A2089,Data!AB381,0)</f>
        <v>0</v>
      </c>
      <c r="AF2089" s="170">
        <f>IF(AF$2=$A2089,Data!AC381,0)</f>
        <v>0</v>
      </c>
      <c r="AG2089" s="171">
        <f>IF(AG$2=$A2089,Data!AD381,0)</f>
        <v>0</v>
      </c>
      <c r="AH2089" s="170">
        <f>IF(AH$2=$A2089,Data!AE381,0)</f>
        <v>0</v>
      </c>
      <c r="AI2089" s="171">
        <f>IF(AI$2=$A2089,Data!AF381,0)</f>
        <v>0</v>
      </c>
      <c r="AJ2089" s="170">
        <f>IF(AJ$2=$A2089,Data!AG381,0)</f>
        <v>0</v>
      </c>
      <c r="AK2089" s="171">
        <f>IF(AK$2=$A2089,Data!AH381,0)</f>
        <v>0</v>
      </c>
      <c r="AL2089" s="170">
        <f>IF(AL$2=$A2089,Data!AI381,0)</f>
        <v>0</v>
      </c>
      <c r="AM2089" t="str">
        <f t="shared" si="64"/>
        <v>EA</v>
      </c>
      <c r="AN2089" t="e">
        <f>+INDEX(Validation!$D$4:$D$250,MATCH(Merge!B2089,Validation!$E$4:$E$250,0))</f>
        <v>#N/A</v>
      </c>
      <c r="AO2089" s="172">
        <f t="shared" si="65"/>
        <v>0</v>
      </c>
    </row>
    <row r="2090" spans="1:41" ht="15" x14ac:dyDescent="0.25">
      <c r="A2090">
        <f>Inputs!$H$15</f>
        <v>5</v>
      </c>
      <c r="B2090" t="str">
        <f>Inputs!$D$4</f>
        <v>Select Agency…</v>
      </c>
      <c r="C2090" s="166" t="str">
        <f>Inputs!$I$6</f>
        <v>(insert code)</v>
      </c>
      <c r="D2090" t="str">
        <f>IFERROR(INDEX(Inputs!$I$11:$I$19,MATCH(A2090,Inputs!$H$11:$H$19)),"")</f>
        <v>(insert code)</v>
      </c>
      <c r="E2090" t="s">
        <v>942</v>
      </c>
      <c r="F2090" s="168">
        <f>IF(F$2=$A2090,Data!C382,0)</f>
        <v>0</v>
      </c>
      <c r="G2090" s="168">
        <f>IF(G$2=$A2090,Data!D382,0)</f>
        <v>0</v>
      </c>
      <c r="H2090" s="168">
        <f>IF(H$2=$A2090,Data!E382,0)</f>
        <v>0</v>
      </c>
      <c r="I2090" s="168">
        <f>IF(I$2=$A2090,Data!F382,0)</f>
        <v>0</v>
      </c>
      <c r="J2090" s="168">
        <f>IF(J$2=$A2090,Data!G382,0)</f>
        <v>0</v>
      </c>
      <c r="K2090" s="168">
        <f>IF(K$2=$A2090,Data!H382,0)</f>
        <v>0</v>
      </c>
      <c r="L2090" s="168">
        <f>IF(L$2=$A2090,Data!I382,0)</f>
        <v>0</v>
      </c>
      <c r="M2090" s="168">
        <f>IF(M$2=$A2090,Data!J382,0)</f>
        <v>0</v>
      </c>
      <c r="N2090" s="168">
        <f>IF(N$2=$A2090,Data!K382,0)</f>
        <v>0</v>
      </c>
      <c r="O2090" s="168">
        <f>IF(O$2=$A2090,Data!L382,0)</f>
        <v>0</v>
      </c>
      <c r="P2090" s="168">
        <f>IF(P$2=$A2090,Data!M382,0)</f>
        <v>0</v>
      </c>
      <c r="Q2090" s="168">
        <f>IF(Q$2=$A2090,Data!N382,0)</f>
        <v>0</v>
      </c>
      <c r="R2090" s="169">
        <f>IF(R$2=$A2090,Data!O382,0)</f>
        <v>0</v>
      </c>
      <c r="S2090" s="169">
        <f>IF(S$2=$A2090,Data!P382,0)</f>
        <v>0</v>
      </c>
      <c r="T2090" s="169">
        <f>IF(T$2=$A2090,Data!Q382,0)</f>
        <v>0</v>
      </c>
      <c r="U2090" s="169">
        <f>IF(U$2=$A2090,Data!R382,0)</f>
        <v>0</v>
      </c>
      <c r="V2090" s="169">
        <f>IF(V$2=$A2090,Data!S382,0)</f>
        <v>0</v>
      </c>
      <c r="W2090" s="169">
        <f>IF(W$2=$A2090,Data!T382,0)</f>
        <v>0</v>
      </c>
      <c r="X2090" s="169">
        <f>IF(X$2=$A2090,Data!U382,0)</f>
        <v>0</v>
      </c>
      <c r="Y2090" s="169">
        <f>IF(Y$2=$A2090,Data!V382,0)</f>
        <v>0</v>
      </c>
      <c r="Z2090" s="169">
        <f>IF(Z$2=$A2090,Data!W382,0)</f>
        <v>0</v>
      </c>
      <c r="AA2090" s="169">
        <f>IF(AA$2=$A2090,Data!X382,0)</f>
        <v>0</v>
      </c>
      <c r="AB2090" s="169">
        <f>IF(AB$2=$A2090,Data!Y382,0)</f>
        <v>0</v>
      </c>
      <c r="AC2090" s="169">
        <f>IF(AC$2=$A2090,Data!Z382,0)</f>
        <v>0</v>
      </c>
      <c r="AD2090" s="170">
        <f>IF(AD$2=$A2090,Data!AA382,0)</f>
        <v>0</v>
      </c>
      <c r="AE2090" s="171">
        <f>IF(AE$2=$A2090,Data!AB382,0)</f>
        <v>0</v>
      </c>
      <c r="AF2090" s="170">
        <f>IF(AF$2=$A2090,Data!AC382,0)</f>
        <v>0</v>
      </c>
      <c r="AG2090" s="171">
        <f>IF(AG$2=$A2090,Data!AD382,0)</f>
        <v>0</v>
      </c>
      <c r="AH2090" s="170">
        <f>IF(AH$2=$A2090,Data!AE382,0)</f>
        <v>0</v>
      </c>
      <c r="AI2090" s="171">
        <f>IF(AI$2=$A2090,Data!AF382,0)</f>
        <v>0</v>
      </c>
      <c r="AJ2090" s="170">
        <f>IF(AJ$2=$A2090,Data!AG382,0)</f>
        <v>0</v>
      </c>
      <c r="AK2090" s="171">
        <f>IF(AK$2=$A2090,Data!AH382,0)</f>
        <v>0</v>
      </c>
      <c r="AL2090" s="170">
        <f>IF(AL$2=$A2090,Data!AI382,0)</f>
        <v>0</v>
      </c>
      <c r="AM2090" t="str">
        <f t="shared" si="64"/>
        <v>EA</v>
      </c>
      <c r="AN2090" t="e">
        <f>+INDEX(Validation!$D$4:$D$250,MATCH(Merge!B2090,Validation!$E$4:$E$250,0))</f>
        <v>#N/A</v>
      </c>
      <c r="AO2090" s="172">
        <f t="shared" si="65"/>
        <v>0</v>
      </c>
    </row>
    <row r="2091" spans="1:41" ht="15" x14ac:dyDescent="0.25">
      <c r="A2091">
        <f>Inputs!$H$15</f>
        <v>5</v>
      </c>
      <c r="B2091" t="str">
        <f>Inputs!$D$4</f>
        <v>Select Agency…</v>
      </c>
      <c r="C2091" s="166" t="str">
        <f>Inputs!$I$6</f>
        <v>(insert code)</v>
      </c>
      <c r="D2091" t="str">
        <f>IFERROR(INDEX(Inputs!$I$11:$I$19,MATCH(A2091,Inputs!$H$11:$H$19)),"")</f>
        <v>(insert code)</v>
      </c>
      <c r="E2091" t="s">
        <v>942</v>
      </c>
      <c r="F2091" s="168">
        <f>IF(F$2=$A2091,Data!C383,0)</f>
        <v>0</v>
      </c>
      <c r="G2091" s="168">
        <f>IF(G$2=$A2091,Data!D383,0)</f>
        <v>0</v>
      </c>
      <c r="H2091" s="168">
        <f>IF(H$2=$A2091,Data!E383,0)</f>
        <v>0</v>
      </c>
      <c r="I2091" s="168">
        <f>IF(I$2=$A2091,Data!F383,0)</f>
        <v>0</v>
      </c>
      <c r="J2091" s="168">
        <f>IF(J$2=$A2091,Data!G383,0)</f>
        <v>0</v>
      </c>
      <c r="K2091" s="168">
        <f>IF(K$2=$A2091,Data!H383,0)</f>
        <v>0</v>
      </c>
      <c r="L2091" s="168">
        <f>IF(L$2=$A2091,Data!I383,0)</f>
        <v>0</v>
      </c>
      <c r="M2091" s="168">
        <f>IF(M$2=$A2091,Data!J383,0)</f>
        <v>0</v>
      </c>
      <c r="N2091" s="168">
        <f>IF(N$2=$A2091,Data!K383,0)</f>
        <v>0</v>
      </c>
      <c r="O2091" s="168">
        <f>IF(O$2=$A2091,Data!L383,0)</f>
        <v>0</v>
      </c>
      <c r="P2091" s="168">
        <f>IF(P$2=$A2091,Data!M383,0)</f>
        <v>0</v>
      </c>
      <c r="Q2091" s="168">
        <f>IF(Q$2=$A2091,Data!N383,0)</f>
        <v>0</v>
      </c>
      <c r="R2091" s="169">
        <f>IF(R$2=$A2091,Data!O383,0)</f>
        <v>0</v>
      </c>
      <c r="S2091" s="169">
        <f>IF(S$2=$A2091,Data!P383,0)</f>
        <v>0</v>
      </c>
      <c r="T2091" s="169">
        <f>IF(T$2=$A2091,Data!Q383,0)</f>
        <v>0</v>
      </c>
      <c r="U2091" s="169">
        <f>IF(U$2=$A2091,Data!R383,0)</f>
        <v>0</v>
      </c>
      <c r="V2091" s="169">
        <f>IF(V$2=$A2091,Data!S383,0)</f>
        <v>0</v>
      </c>
      <c r="W2091" s="169">
        <f>IF(W$2=$A2091,Data!T383,0)</f>
        <v>0</v>
      </c>
      <c r="X2091" s="169">
        <f>IF(X$2=$A2091,Data!U383,0)</f>
        <v>0</v>
      </c>
      <c r="Y2091" s="169">
        <f>IF(Y$2=$A2091,Data!V383,0)</f>
        <v>0</v>
      </c>
      <c r="Z2091" s="169">
        <f>IF(Z$2=$A2091,Data!W383,0)</f>
        <v>0</v>
      </c>
      <c r="AA2091" s="169">
        <f>IF(AA$2=$A2091,Data!X383,0)</f>
        <v>0</v>
      </c>
      <c r="AB2091" s="169">
        <f>IF(AB$2=$A2091,Data!Y383,0)</f>
        <v>0</v>
      </c>
      <c r="AC2091" s="169">
        <f>IF(AC$2=$A2091,Data!Z383,0)</f>
        <v>0</v>
      </c>
      <c r="AD2091" s="170">
        <f>IF(AD$2=$A2091,Data!AA383,0)</f>
        <v>0</v>
      </c>
      <c r="AE2091" s="171">
        <f>IF(AE$2=$A2091,Data!AB383,0)</f>
        <v>0</v>
      </c>
      <c r="AF2091" s="170">
        <f>IF(AF$2=$A2091,Data!AC383,0)</f>
        <v>0</v>
      </c>
      <c r="AG2091" s="171">
        <f>IF(AG$2=$A2091,Data!AD383,0)</f>
        <v>0</v>
      </c>
      <c r="AH2091" s="170">
        <f>IF(AH$2=$A2091,Data!AE383,0)</f>
        <v>0</v>
      </c>
      <c r="AI2091" s="171">
        <f>IF(AI$2=$A2091,Data!AF383,0)</f>
        <v>0</v>
      </c>
      <c r="AJ2091" s="170">
        <f>IF(AJ$2=$A2091,Data!AG383,0)</f>
        <v>0</v>
      </c>
      <c r="AK2091" s="171">
        <f>IF(AK$2=$A2091,Data!AH383,0)</f>
        <v>0</v>
      </c>
      <c r="AL2091" s="170">
        <f>IF(AL$2=$A2091,Data!AI383,0)</f>
        <v>0</v>
      </c>
      <c r="AM2091" t="str">
        <f t="shared" si="64"/>
        <v>EA</v>
      </c>
      <c r="AN2091" t="e">
        <f>+INDEX(Validation!$D$4:$D$250,MATCH(Merge!B2091,Validation!$E$4:$E$250,0))</f>
        <v>#N/A</v>
      </c>
      <c r="AO2091" s="172">
        <f t="shared" si="65"/>
        <v>0</v>
      </c>
    </row>
    <row r="2092" spans="1:41" ht="15" x14ac:dyDescent="0.25">
      <c r="A2092">
        <f>Inputs!$H$15</f>
        <v>5</v>
      </c>
      <c r="B2092" t="str">
        <f>Inputs!$D$4</f>
        <v>Select Agency…</v>
      </c>
      <c r="C2092" s="166" t="str">
        <f>Inputs!$I$6</f>
        <v>(insert code)</v>
      </c>
      <c r="D2092" t="str">
        <f>IFERROR(INDEX(Inputs!$I$11:$I$19,MATCH(A2092,Inputs!$H$11:$H$19)),"")</f>
        <v>(insert code)</v>
      </c>
      <c r="E2092" t="s">
        <v>942</v>
      </c>
      <c r="F2092" s="168">
        <f>IF(F$2=$A2092,Data!C384,0)</f>
        <v>0</v>
      </c>
      <c r="G2092" s="168">
        <f>IF(G$2=$A2092,Data!D384,0)</f>
        <v>0</v>
      </c>
      <c r="H2092" s="168">
        <f>IF(H$2=$A2092,Data!E384,0)</f>
        <v>0</v>
      </c>
      <c r="I2092" s="168">
        <f>IF(I$2=$A2092,Data!F384,0)</f>
        <v>0</v>
      </c>
      <c r="J2092" s="168">
        <f>IF(J$2=$A2092,Data!G384,0)</f>
        <v>0</v>
      </c>
      <c r="K2092" s="168">
        <f>IF(K$2=$A2092,Data!H384,0)</f>
        <v>0</v>
      </c>
      <c r="L2092" s="168">
        <f>IF(L$2=$A2092,Data!I384,0)</f>
        <v>0</v>
      </c>
      <c r="M2092" s="168">
        <f>IF(M$2=$A2092,Data!J384,0)</f>
        <v>0</v>
      </c>
      <c r="N2092" s="168">
        <f>IF(N$2=$A2092,Data!K384,0)</f>
        <v>0</v>
      </c>
      <c r="O2092" s="168">
        <f>IF(O$2=$A2092,Data!L384,0)</f>
        <v>0</v>
      </c>
      <c r="P2092" s="168">
        <f>IF(P$2=$A2092,Data!M384,0)</f>
        <v>0</v>
      </c>
      <c r="Q2092" s="168">
        <f>IF(Q$2=$A2092,Data!N384,0)</f>
        <v>0</v>
      </c>
      <c r="R2092" s="169">
        <f>IF(R$2=$A2092,Data!O384,0)</f>
        <v>0</v>
      </c>
      <c r="S2092" s="169">
        <f>IF(S$2=$A2092,Data!P384,0)</f>
        <v>0</v>
      </c>
      <c r="T2092" s="169">
        <f>IF(T$2=$A2092,Data!Q384,0)</f>
        <v>0</v>
      </c>
      <c r="U2092" s="169">
        <f>IF(U$2=$A2092,Data!R384,0)</f>
        <v>0</v>
      </c>
      <c r="V2092" s="169">
        <f>IF(V$2=$A2092,Data!S384,0)</f>
        <v>0</v>
      </c>
      <c r="W2092" s="169">
        <f>IF(W$2=$A2092,Data!T384,0)</f>
        <v>0</v>
      </c>
      <c r="X2092" s="169">
        <f>IF(X$2=$A2092,Data!U384,0)</f>
        <v>0</v>
      </c>
      <c r="Y2092" s="169">
        <f>IF(Y$2=$A2092,Data!V384,0)</f>
        <v>0</v>
      </c>
      <c r="Z2092" s="169">
        <f>IF(Z$2=$A2092,Data!W384,0)</f>
        <v>0</v>
      </c>
      <c r="AA2092" s="169">
        <f>IF(AA$2=$A2092,Data!X384,0)</f>
        <v>0</v>
      </c>
      <c r="AB2092" s="169">
        <f>IF(AB$2=$A2092,Data!Y384,0)</f>
        <v>0</v>
      </c>
      <c r="AC2092" s="169">
        <f>IF(AC$2=$A2092,Data!Z384,0)</f>
        <v>0</v>
      </c>
      <c r="AD2092" s="170">
        <f>IF(AD$2=$A2092,Data!AA384,0)</f>
        <v>0</v>
      </c>
      <c r="AE2092" s="171">
        <f>IF(AE$2=$A2092,Data!AB384,0)</f>
        <v>0</v>
      </c>
      <c r="AF2092" s="170">
        <f>IF(AF$2=$A2092,Data!AC384,0)</f>
        <v>0</v>
      </c>
      <c r="AG2092" s="171">
        <f>IF(AG$2=$A2092,Data!AD384,0)</f>
        <v>0</v>
      </c>
      <c r="AH2092" s="170">
        <f>IF(AH$2=$A2092,Data!AE384,0)</f>
        <v>0</v>
      </c>
      <c r="AI2092" s="171">
        <f>IF(AI$2=$A2092,Data!AF384,0)</f>
        <v>0</v>
      </c>
      <c r="AJ2092" s="170">
        <f>IF(AJ$2=$A2092,Data!AG384,0)</f>
        <v>0</v>
      </c>
      <c r="AK2092" s="171">
        <f>IF(AK$2=$A2092,Data!AH384,0)</f>
        <v>0</v>
      </c>
      <c r="AL2092" s="170">
        <f>IF(AL$2=$A2092,Data!AI384,0)</f>
        <v>0</v>
      </c>
      <c r="AM2092" t="str">
        <f t="shared" si="64"/>
        <v>EA</v>
      </c>
      <c r="AN2092" t="e">
        <f>+INDEX(Validation!$D$4:$D$250,MATCH(Merge!B2092,Validation!$E$4:$E$250,0))</f>
        <v>#N/A</v>
      </c>
      <c r="AO2092" s="172">
        <f t="shared" si="65"/>
        <v>0</v>
      </c>
    </row>
    <row r="2093" spans="1:41" ht="15" x14ac:dyDescent="0.25">
      <c r="A2093">
        <f>Inputs!$H$15</f>
        <v>5</v>
      </c>
      <c r="B2093" t="str">
        <f>Inputs!$D$4</f>
        <v>Select Agency…</v>
      </c>
      <c r="C2093" s="166" t="str">
        <f>Inputs!$I$6</f>
        <v>(insert code)</v>
      </c>
      <c r="D2093" t="str">
        <f>IFERROR(INDEX(Inputs!$I$11:$I$19,MATCH(A2093,Inputs!$H$11:$H$19)),"")</f>
        <v>(insert code)</v>
      </c>
      <c r="E2093" t="s">
        <v>942</v>
      </c>
      <c r="F2093" s="168">
        <f>IF(F$2=$A2093,Data!C385,0)</f>
        <v>0</v>
      </c>
      <c r="G2093" s="168">
        <f>IF(G$2=$A2093,Data!D385,0)</f>
        <v>0</v>
      </c>
      <c r="H2093" s="168">
        <f>IF(H$2=$A2093,Data!E385,0)</f>
        <v>0</v>
      </c>
      <c r="I2093" s="168">
        <f>IF(I$2=$A2093,Data!F385,0)</f>
        <v>0</v>
      </c>
      <c r="J2093" s="168">
        <f>IF(J$2=$A2093,Data!G385,0)</f>
        <v>0</v>
      </c>
      <c r="K2093" s="168">
        <f>IF(K$2=$A2093,Data!H385,0)</f>
        <v>0</v>
      </c>
      <c r="L2093" s="168">
        <f>IF(L$2=$A2093,Data!I385,0)</f>
        <v>0</v>
      </c>
      <c r="M2093" s="168">
        <f>IF(M$2=$A2093,Data!J385,0)</f>
        <v>0</v>
      </c>
      <c r="N2093" s="168">
        <f>IF(N$2=$A2093,Data!K385,0)</f>
        <v>0</v>
      </c>
      <c r="O2093" s="168">
        <f>IF(O$2=$A2093,Data!L385,0)</f>
        <v>0</v>
      </c>
      <c r="P2093" s="168">
        <f>IF(P$2=$A2093,Data!M385,0)</f>
        <v>0</v>
      </c>
      <c r="Q2093" s="168">
        <f>IF(Q$2=$A2093,Data!N385,0)</f>
        <v>0</v>
      </c>
      <c r="R2093" s="169">
        <f>IF(R$2=$A2093,Data!O385,0)</f>
        <v>0</v>
      </c>
      <c r="S2093" s="169">
        <f>IF(S$2=$A2093,Data!P385,0)</f>
        <v>0</v>
      </c>
      <c r="T2093" s="169">
        <f>IF(T$2=$A2093,Data!Q385,0)</f>
        <v>0</v>
      </c>
      <c r="U2093" s="169">
        <f>IF(U$2=$A2093,Data!R385,0)</f>
        <v>0</v>
      </c>
      <c r="V2093" s="169">
        <f>IF(V$2=$A2093,Data!S385,0)</f>
        <v>0</v>
      </c>
      <c r="W2093" s="169">
        <f>IF(W$2=$A2093,Data!T385,0)</f>
        <v>0</v>
      </c>
      <c r="X2093" s="169">
        <f>IF(X$2=$A2093,Data!U385,0)</f>
        <v>0</v>
      </c>
      <c r="Y2093" s="169">
        <f>IF(Y$2=$A2093,Data!V385,0)</f>
        <v>0</v>
      </c>
      <c r="Z2093" s="169">
        <f>IF(Z$2=$A2093,Data!W385,0)</f>
        <v>0</v>
      </c>
      <c r="AA2093" s="169">
        <f>IF(AA$2=$A2093,Data!X385,0)</f>
        <v>0</v>
      </c>
      <c r="AB2093" s="169">
        <f>IF(AB$2=$A2093,Data!Y385,0)</f>
        <v>0</v>
      </c>
      <c r="AC2093" s="169">
        <f>IF(AC$2=$A2093,Data!Z385,0)</f>
        <v>0</v>
      </c>
      <c r="AD2093" s="170">
        <f>IF(AD$2=$A2093,Data!AA385,0)</f>
        <v>0</v>
      </c>
      <c r="AE2093" s="171">
        <f>IF(AE$2=$A2093,Data!AB385,0)</f>
        <v>0</v>
      </c>
      <c r="AF2093" s="170">
        <f>IF(AF$2=$A2093,Data!AC385,0)</f>
        <v>0</v>
      </c>
      <c r="AG2093" s="171">
        <f>IF(AG$2=$A2093,Data!AD385,0)</f>
        <v>0</v>
      </c>
      <c r="AH2093" s="170">
        <f>IF(AH$2=$A2093,Data!AE385,0)</f>
        <v>0</v>
      </c>
      <c r="AI2093" s="171">
        <f>IF(AI$2=$A2093,Data!AF385,0)</f>
        <v>0</v>
      </c>
      <c r="AJ2093" s="170">
        <f>IF(AJ$2=$A2093,Data!AG385,0)</f>
        <v>0</v>
      </c>
      <c r="AK2093" s="171">
        <f>IF(AK$2=$A2093,Data!AH385,0)</f>
        <v>0</v>
      </c>
      <c r="AL2093" s="170">
        <f>IF(AL$2=$A2093,Data!AI385,0)</f>
        <v>0</v>
      </c>
      <c r="AM2093" t="str">
        <f t="shared" si="64"/>
        <v>EA</v>
      </c>
      <c r="AN2093" t="e">
        <f>+INDEX(Validation!$D$4:$D$250,MATCH(Merge!B2093,Validation!$E$4:$E$250,0))</f>
        <v>#N/A</v>
      </c>
      <c r="AO2093" s="172">
        <f t="shared" si="65"/>
        <v>0</v>
      </c>
    </row>
    <row r="2094" spans="1:41" ht="15" x14ac:dyDescent="0.25">
      <c r="A2094">
        <f>Inputs!$H$15</f>
        <v>5</v>
      </c>
      <c r="B2094" t="str">
        <f>Inputs!$D$4</f>
        <v>Select Agency…</v>
      </c>
      <c r="C2094" s="166" t="str">
        <f>Inputs!$I$6</f>
        <v>(insert code)</v>
      </c>
      <c r="D2094" t="str">
        <f>IFERROR(INDEX(Inputs!$I$11:$I$19,MATCH(A2094,Inputs!$H$11:$H$19)),"")</f>
        <v>(insert code)</v>
      </c>
      <c r="E2094" t="s">
        <v>942</v>
      </c>
      <c r="F2094" s="168">
        <f>IF(F$2=$A2094,Data!C386,0)</f>
        <v>0</v>
      </c>
      <c r="G2094" s="168">
        <f>IF(G$2=$A2094,Data!D386,0)</f>
        <v>0</v>
      </c>
      <c r="H2094" s="168">
        <f>IF(H$2=$A2094,Data!E386,0)</f>
        <v>0</v>
      </c>
      <c r="I2094" s="168">
        <f>IF(I$2=$A2094,Data!F386,0)</f>
        <v>0</v>
      </c>
      <c r="J2094" s="168">
        <f>IF(J$2=$A2094,Data!G386,0)</f>
        <v>0</v>
      </c>
      <c r="K2094" s="168">
        <f>IF(K$2=$A2094,Data!H386,0)</f>
        <v>0</v>
      </c>
      <c r="L2094" s="168">
        <f>IF(L$2=$A2094,Data!I386,0)</f>
        <v>0</v>
      </c>
      <c r="M2094" s="168">
        <f>IF(M$2=$A2094,Data!J386,0)</f>
        <v>0</v>
      </c>
      <c r="N2094" s="168">
        <f>IF(N$2=$A2094,Data!K386,0)</f>
        <v>0</v>
      </c>
      <c r="O2094" s="168">
        <f>IF(O$2=$A2094,Data!L386,0)</f>
        <v>0</v>
      </c>
      <c r="P2094" s="168">
        <f>IF(P$2=$A2094,Data!M386,0)</f>
        <v>0</v>
      </c>
      <c r="Q2094" s="168">
        <f>IF(Q$2=$A2094,Data!N386,0)</f>
        <v>0</v>
      </c>
      <c r="R2094" s="169">
        <f>IF(R$2=$A2094,Data!O386,0)</f>
        <v>0</v>
      </c>
      <c r="S2094" s="169">
        <f>IF(S$2=$A2094,Data!P386,0)</f>
        <v>0</v>
      </c>
      <c r="T2094" s="169">
        <f>IF(T$2=$A2094,Data!Q386,0)</f>
        <v>0</v>
      </c>
      <c r="U2094" s="169">
        <f>IF(U$2=$A2094,Data!R386,0)</f>
        <v>0</v>
      </c>
      <c r="V2094" s="169">
        <f>IF(V$2=$A2094,Data!S386,0)</f>
        <v>0</v>
      </c>
      <c r="W2094" s="169">
        <f>IF(W$2=$A2094,Data!T386,0)</f>
        <v>0</v>
      </c>
      <c r="X2094" s="169">
        <f>IF(X$2=$A2094,Data!U386,0)</f>
        <v>0</v>
      </c>
      <c r="Y2094" s="169">
        <f>IF(Y$2=$A2094,Data!V386,0)</f>
        <v>0</v>
      </c>
      <c r="Z2094" s="169">
        <f>IF(Z$2=$A2094,Data!W386,0)</f>
        <v>0</v>
      </c>
      <c r="AA2094" s="169">
        <f>IF(AA$2=$A2094,Data!X386,0)</f>
        <v>0</v>
      </c>
      <c r="AB2094" s="169">
        <f>IF(AB$2=$A2094,Data!Y386,0)</f>
        <v>0</v>
      </c>
      <c r="AC2094" s="169">
        <f>IF(AC$2=$A2094,Data!Z386,0)</f>
        <v>0</v>
      </c>
      <c r="AD2094" s="170">
        <f>IF(AD$2=$A2094,Data!AA386,0)</f>
        <v>0</v>
      </c>
      <c r="AE2094" s="171">
        <f>IF(AE$2=$A2094,Data!AB386,0)</f>
        <v>0</v>
      </c>
      <c r="AF2094" s="170">
        <f>IF(AF$2=$A2094,Data!AC386,0)</f>
        <v>0</v>
      </c>
      <c r="AG2094" s="171">
        <f>IF(AG$2=$A2094,Data!AD386,0)</f>
        <v>0</v>
      </c>
      <c r="AH2094" s="170">
        <f>IF(AH$2=$A2094,Data!AE386,0)</f>
        <v>0</v>
      </c>
      <c r="AI2094" s="171">
        <f>IF(AI$2=$A2094,Data!AF386,0)</f>
        <v>0</v>
      </c>
      <c r="AJ2094" s="170">
        <f>IF(AJ$2=$A2094,Data!AG386,0)</f>
        <v>0</v>
      </c>
      <c r="AK2094" s="171">
        <f>IF(AK$2=$A2094,Data!AH386,0)</f>
        <v>0</v>
      </c>
      <c r="AL2094" s="170">
        <f>IF(AL$2=$A2094,Data!AI386,0)</f>
        <v>0</v>
      </c>
      <c r="AM2094" t="str">
        <f t="shared" si="64"/>
        <v>EA</v>
      </c>
      <c r="AN2094" t="e">
        <f>+INDEX(Validation!$D$4:$D$250,MATCH(Merge!B2094,Validation!$E$4:$E$250,0))</f>
        <v>#N/A</v>
      </c>
      <c r="AO2094" s="172">
        <f t="shared" si="65"/>
        <v>0</v>
      </c>
    </row>
    <row r="2095" spans="1:41" ht="15" x14ac:dyDescent="0.25">
      <c r="A2095">
        <f>Inputs!$H$15</f>
        <v>5</v>
      </c>
      <c r="B2095" t="str">
        <f>Inputs!$D$4</f>
        <v>Select Agency…</v>
      </c>
      <c r="C2095" s="166" t="str">
        <f>Inputs!$I$6</f>
        <v>(insert code)</v>
      </c>
      <c r="D2095" t="str">
        <f>IFERROR(INDEX(Inputs!$I$11:$I$19,MATCH(A2095,Inputs!$H$11:$H$19)),"")</f>
        <v>(insert code)</v>
      </c>
      <c r="E2095" t="s">
        <v>942</v>
      </c>
      <c r="F2095" s="168">
        <f>IF(F$2=$A2095,Data!C387,0)</f>
        <v>0</v>
      </c>
      <c r="G2095" s="168">
        <f>IF(G$2=$A2095,Data!D387,0)</f>
        <v>0</v>
      </c>
      <c r="H2095" s="168">
        <f>IF(H$2=$A2095,Data!E387,0)</f>
        <v>0</v>
      </c>
      <c r="I2095" s="168">
        <f>IF(I$2=$A2095,Data!F387,0)</f>
        <v>0</v>
      </c>
      <c r="J2095" s="168">
        <f>IF(J$2=$A2095,Data!G387,0)</f>
        <v>0</v>
      </c>
      <c r="K2095" s="168">
        <f>IF(K$2=$A2095,Data!H387,0)</f>
        <v>0</v>
      </c>
      <c r="L2095" s="168">
        <f>IF(L$2=$A2095,Data!I387,0)</f>
        <v>0</v>
      </c>
      <c r="M2095" s="168">
        <f>IF(M$2=$A2095,Data!J387,0)</f>
        <v>0</v>
      </c>
      <c r="N2095" s="168">
        <f>IF(N$2=$A2095,Data!K387,0)</f>
        <v>0</v>
      </c>
      <c r="O2095" s="168">
        <f>IF(O$2=$A2095,Data!L387,0)</f>
        <v>0</v>
      </c>
      <c r="P2095" s="168">
        <f>IF(P$2=$A2095,Data!M387,0)</f>
        <v>0</v>
      </c>
      <c r="Q2095" s="168">
        <f>IF(Q$2=$A2095,Data!N387,0)</f>
        <v>0</v>
      </c>
      <c r="R2095" s="169">
        <f>IF(R$2=$A2095,Data!O387,0)</f>
        <v>0</v>
      </c>
      <c r="S2095" s="169">
        <f>IF(S$2=$A2095,Data!P387,0)</f>
        <v>0</v>
      </c>
      <c r="T2095" s="169">
        <f>IF(T$2=$A2095,Data!Q387,0)</f>
        <v>0</v>
      </c>
      <c r="U2095" s="169">
        <f>IF(U$2=$A2095,Data!R387,0)</f>
        <v>0</v>
      </c>
      <c r="V2095" s="169">
        <f>IF(V$2=$A2095,Data!S387,0)</f>
        <v>0</v>
      </c>
      <c r="W2095" s="169">
        <f>IF(W$2=$A2095,Data!T387,0)</f>
        <v>0</v>
      </c>
      <c r="X2095" s="169">
        <f>IF(X$2=$A2095,Data!U387,0)</f>
        <v>0</v>
      </c>
      <c r="Y2095" s="169">
        <f>IF(Y$2=$A2095,Data!V387,0)</f>
        <v>0</v>
      </c>
      <c r="Z2095" s="169">
        <f>IF(Z$2=$A2095,Data!W387,0)</f>
        <v>0</v>
      </c>
      <c r="AA2095" s="169">
        <f>IF(AA$2=$A2095,Data!X387,0)</f>
        <v>0</v>
      </c>
      <c r="AB2095" s="169">
        <f>IF(AB$2=$A2095,Data!Y387,0)</f>
        <v>0</v>
      </c>
      <c r="AC2095" s="169">
        <f>IF(AC$2=$A2095,Data!Z387,0)</f>
        <v>0</v>
      </c>
      <c r="AD2095" s="170">
        <f>IF(AD$2=$A2095,Data!AA387,0)</f>
        <v>0</v>
      </c>
      <c r="AE2095" s="171">
        <f>IF(AE$2=$A2095,Data!AB387,0)</f>
        <v>0</v>
      </c>
      <c r="AF2095" s="170">
        <f>IF(AF$2=$A2095,Data!AC387,0)</f>
        <v>0</v>
      </c>
      <c r="AG2095" s="171">
        <f>IF(AG$2=$A2095,Data!AD387,0)</f>
        <v>0</v>
      </c>
      <c r="AH2095" s="170">
        <f>IF(AH$2=$A2095,Data!AE387,0)</f>
        <v>0</v>
      </c>
      <c r="AI2095" s="171">
        <f>IF(AI$2=$A2095,Data!AF387,0)</f>
        <v>0</v>
      </c>
      <c r="AJ2095" s="170">
        <f>IF(AJ$2=$A2095,Data!AG387,0)</f>
        <v>0</v>
      </c>
      <c r="AK2095" s="171">
        <f>IF(AK$2=$A2095,Data!AH387,0)</f>
        <v>0</v>
      </c>
      <c r="AL2095" s="170">
        <f>IF(AL$2=$A2095,Data!AI387,0)</f>
        <v>0</v>
      </c>
      <c r="AM2095" t="str">
        <f t="shared" si="64"/>
        <v>EA</v>
      </c>
      <c r="AN2095" t="e">
        <f>+INDEX(Validation!$D$4:$D$250,MATCH(Merge!B2095,Validation!$E$4:$E$250,0))</f>
        <v>#N/A</v>
      </c>
      <c r="AO2095" s="172">
        <f t="shared" si="65"/>
        <v>0</v>
      </c>
    </row>
    <row r="2096" spans="1:41" ht="15" x14ac:dyDescent="0.25">
      <c r="A2096">
        <f>Inputs!$H$15</f>
        <v>5</v>
      </c>
      <c r="B2096" t="str">
        <f>Inputs!$D$4</f>
        <v>Select Agency…</v>
      </c>
      <c r="C2096" s="166" t="str">
        <f>Inputs!$I$6</f>
        <v>(insert code)</v>
      </c>
      <c r="D2096" t="str">
        <f>IFERROR(INDEX(Inputs!$I$11:$I$19,MATCH(A2096,Inputs!$H$11:$H$19)),"")</f>
        <v>(insert code)</v>
      </c>
      <c r="E2096" t="s">
        <v>942</v>
      </c>
      <c r="F2096" s="168">
        <f>IF(F$2=$A2096,Data!C388,0)</f>
        <v>0</v>
      </c>
      <c r="G2096" s="168">
        <f>IF(G$2=$A2096,Data!D388,0)</f>
        <v>0</v>
      </c>
      <c r="H2096" s="168">
        <f>IF(H$2=$A2096,Data!E388,0)</f>
        <v>0</v>
      </c>
      <c r="I2096" s="168">
        <f>IF(I$2=$A2096,Data!F388,0)</f>
        <v>0</v>
      </c>
      <c r="J2096" s="168">
        <f>IF(J$2=$A2096,Data!G388,0)</f>
        <v>0</v>
      </c>
      <c r="K2096" s="168">
        <f>IF(K$2=$A2096,Data!H388,0)</f>
        <v>0</v>
      </c>
      <c r="L2096" s="168">
        <f>IF(L$2=$A2096,Data!I388,0)</f>
        <v>0</v>
      </c>
      <c r="M2096" s="168">
        <f>IF(M$2=$A2096,Data!J388,0)</f>
        <v>0</v>
      </c>
      <c r="N2096" s="168">
        <f>IF(N$2=$A2096,Data!K388,0)</f>
        <v>0</v>
      </c>
      <c r="O2096" s="168">
        <f>IF(O$2=$A2096,Data!L388,0)</f>
        <v>0</v>
      </c>
      <c r="P2096" s="168">
        <f>IF(P$2=$A2096,Data!M388,0)</f>
        <v>0</v>
      </c>
      <c r="Q2096" s="168">
        <f>IF(Q$2=$A2096,Data!N388,0)</f>
        <v>0</v>
      </c>
      <c r="R2096" s="169">
        <f>IF(R$2=$A2096,Data!O388,0)</f>
        <v>0</v>
      </c>
      <c r="S2096" s="169">
        <f>IF(S$2=$A2096,Data!P388,0)</f>
        <v>0</v>
      </c>
      <c r="T2096" s="169">
        <f>IF(T$2=$A2096,Data!Q388,0)</f>
        <v>0</v>
      </c>
      <c r="U2096" s="169">
        <f>IF(U$2=$A2096,Data!R388,0)</f>
        <v>0</v>
      </c>
      <c r="V2096" s="169">
        <f>IF(V$2=$A2096,Data!S388,0)</f>
        <v>0</v>
      </c>
      <c r="W2096" s="169">
        <f>IF(W$2=$A2096,Data!T388,0)</f>
        <v>0</v>
      </c>
      <c r="X2096" s="169">
        <f>IF(X$2=$A2096,Data!U388,0)</f>
        <v>0</v>
      </c>
      <c r="Y2096" s="169">
        <f>IF(Y$2=$A2096,Data!V388,0)</f>
        <v>0</v>
      </c>
      <c r="Z2096" s="169">
        <f>IF(Z$2=$A2096,Data!W388,0)</f>
        <v>0</v>
      </c>
      <c r="AA2096" s="169">
        <f>IF(AA$2=$A2096,Data!X388,0)</f>
        <v>0</v>
      </c>
      <c r="AB2096" s="169">
        <f>IF(AB$2=$A2096,Data!Y388,0)</f>
        <v>0</v>
      </c>
      <c r="AC2096" s="169">
        <f>IF(AC$2=$A2096,Data!Z388,0)</f>
        <v>0</v>
      </c>
      <c r="AD2096" s="170">
        <f>IF(AD$2=$A2096,Data!AA388,0)</f>
        <v>0</v>
      </c>
      <c r="AE2096" s="171">
        <f>IF(AE$2=$A2096,Data!AB388,0)</f>
        <v>0</v>
      </c>
      <c r="AF2096" s="170">
        <f>IF(AF$2=$A2096,Data!AC388,0)</f>
        <v>0</v>
      </c>
      <c r="AG2096" s="171">
        <f>IF(AG$2=$A2096,Data!AD388,0)</f>
        <v>0</v>
      </c>
      <c r="AH2096" s="170">
        <f>IF(AH$2=$A2096,Data!AE388,0)</f>
        <v>0</v>
      </c>
      <c r="AI2096" s="171">
        <f>IF(AI$2=$A2096,Data!AF388,0)</f>
        <v>0</v>
      </c>
      <c r="AJ2096" s="170">
        <f>IF(AJ$2=$A2096,Data!AG388,0)</f>
        <v>0</v>
      </c>
      <c r="AK2096" s="171">
        <f>IF(AK$2=$A2096,Data!AH388,0)</f>
        <v>0</v>
      </c>
      <c r="AL2096" s="170">
        <f>IF(AL$2=$A2096,Data!AI388,0)</f>
        <v>0</v>
      </c>
      <c r="AM2096" t="str">
        <f t="shared" si="64"/>
        <v>EA</v>
      </c>
      <c r="AN2096" t="e">
        <f>+INDEX(Validation!$D$4:$D$250,MATCH(Merge!B2096,Validation!$E$4:$E$250,0))</f>
        <v>#N/A</v>
      </c>
      <c r="AO2096" s="172">
        <f t="shared" si="65"/>
        <v>0</v>
      </c>
    </row>
    <row r="2097" spans="1:41" ht="15" x14ac:dyDescent="0.25">
      <c r="A2097">
        <f>Inputs!$H$15</f>
        <v>5</v>
      </c>
      <c r="B2097" t="str">
        <f>Inputs!$D$4</f>
        <v>Select Agency…</v>
      </c>
      <c r="C2097" s="166" t="str">
        <f>Inputs!$I$6</f>
        <v>(insert code)</v>
      </c>
      <c r="D2097" t="str">
        <f>IFERROR(INDEX(Inputs!$I$11:$I$19,MATCH(A2097,Inputs!$H$11:$H$19)),"")</f>
        <v>(insert code)</v>
      </c>
      <c r="E2097" t="s">
        <v>942</v>
      </c>
      <c r="F2097" s="168">
        <f>IF(F$2=$A2097,Data!C389,0)</f>
        <v>0</v>
      </c>
      <c r="G2097" s="168">
        <f>IF(G$2=$A2097,Data!D389,0)</f>
        <v>0</v>
      </c>
      <c r="H2097" s="168">
        <f>IF(H$2=$A2097,Data!E389,0)</f>
        <v>0</v>
      </c>
      <c r="I2097" s="168">
        <f>IF(I$2=$A2097,Data!F389,0)</f>
        <v>0</v>
      </c>
      <c r="J2097" s="168">
        <f>IF(J$2=$A2097,Data!G389,0)</f>
        <v>0</v>
      </c>
      <c r="K2097" s="168">
        <f>IF(K$2=$A2097,Data!H389,0)</f>
        <v>0</v>
      </c>
      <c r="L2097" s="168">
        <f>IF(L$2=$A2097,Data!I389,0)</f>
        <v>0</v>
      </c>
      <c r="M2097" s="168">
        <f>IF(M$2=$A2097,Data!J389,0)</f>
        <v>0</v>
      </c>
      <c r="N2097" s="168">
        <f>IF(N$2=$A2097,Data!K389,0)</f>
        <v>0</v>
      </c>
      <c r="O2097" s="168">
        <f>IF(O$2=$A2097,Data!L389,0)</f>
        <v>0</v>
      </c>
      <c r="P2097" s="168">
        <f>IF(P$2=$A2097,Data!M389,0)</f>
        <v>0</v>
      </c>
      <c r="Q2097" s="168">
        <f>IF(Q$2=$A2097,Data!N389,0)</f>
        <v>0</v>
      </c>
      <c r="R2097" s="169">
        <f>IF(R$2=$A2097,Data!O389,0)</f>
        <v>0</v>
      </c>
      <c r="S2097" s="169">
        <f>IF(S$2=$A2097,Data!P389,0)</f>
        <v>0</v>
      </c>
      <c r="T2097" s="169">
        <f>IF(T$2=$A2097,Data!Q389,0)</f>
        <v>0</v>
      </c>
      <c r="U2097" s="169">
        <f>IF(U$2=$A2097,Data!R389,0)</f>
        <v>0</v>
      </c>
      <c r="V2097" s="169">
        <f>IF(V$2=$A2097,Data!S389,0)</f>
        <v>0</v>
      </c>
      <c r="W2097" s="169">
        <f>IF(W$2=$A2097,Data!T389,0)</f>
        <v>0</v>
      </c>
      <c r="X2097" s="169">
        <f>IF(X$2=$A2097,Data!U389,0)</f>
        <v>0</v>
      </c>
      <c r="Y2097" s="169">
        <f>IF(Y$2=$A2097,Data!V389,0)</f>
        <v>0</v>
      </c>
      <c r="Z2097" s="169">
        <f>IF(Z$2=$A2097,Data!W389,0)</f>
        <v>0</v>
      </c>
      <c r="AA2097" s="169">
        <f>IF(AA$2=$A2097,Data!X389,0)</f>
        <v>0</v>
      </c>
      <c r="AB2097" s="169">
        <f>IF(AB$2=$A2097,Data!Y389,0)</f>
        <v>0</v>
      </c>
      <c r="AC2097" s="169">
        <f>IF(AC$2=$A2097,Data!Z389,0)</f>
        <v>0</v>
      </c>
      <c r="AD2097" s="170">
        <f>IF(AD$2=$A2097,Data!AA389,0)</f>
        <v>0</v>
      </c>
      <c r="AE2097" s="171">
        <f>IF(AE$2=$A2097,Data!AB389,0)</f>
        <v>0</v>
      </c>
      <c r="AF2097" s="170">
        <f>IF(AF$2=$A2097,Data!AC389,0)</f>
        <v>0</v>
      </c>
      <c r="AG2097" s="171">
        <f>IF(AG$2=$A2097,Data!AD389,0)</f>
        <v>0</v>
      </c>
      <c r="AH2097" s="170">
        <f>IF(AH$2=$A2097,Data!AE389,0)</f>
        <v>0</v>
      </c>
      <c r="AI2097" s="171">
        <f>IF(AI$2=$A2097,Data!AF389,0)</f>
        <v>0</v>
      </c>
      <c r="AJ2097" s="170">
        <f>IF(AJ$2=$A2097,Data!AG389,0)</f>
        <v>0</v>
      </c>
      <c r="AK2097" s="171">
        <f>IF(AK$2=$A2097,Data!AH389,0)</f>
        <v>0</v>
      </c>
      <c r="AL2097" s="170">
        <f>IF(AL$2=$A2097,Data!AI389,0)</f>
        <v>0</v>
      </c>
      <c r="AM2097" t="str">
        <f t="shared" si="64"/>
        <v>EA</v>
      </c>
      <c r="AN2097" t="e">
        <f>+INDEX(Validation!$D$4:$D$250,MATCH(Merge!B2097,Validation!$E$4:$E$250,0))</f>
        <v>#N/A</v>
      </c>
      <c r="AO2097" s="172">
        <f t="shared" si="65"/>
        <v>0</v>
      </c>
    </row>
    <row r="2098" spans="1:41" ht="15" x14ac:dyDescent="0.25">
      <c r="A2098">
        <f>Inputs!$H$15</f>
        <v>5</v>
      </c>
      <c r="B2098" t="str">
        <f>Inputs!$D$4</f>
        <v>Select Agency…</v>
      </c>
      <c r="C2098" s="166" t="str">
        <f>Inputs!$I$6</f>
        <v>(insert code)</v>
      </c>
      <c r="D2098" t="str">
        <f>IFERROR(INDEX(Inputs!$I$11:$I$19,MATCH(A2098,Inputs!$H$11:$H$19)),"")</f>
        <v>(insert code)</v>
      </c>
      <c r="E2098" t="s">
        <v>942</v>
      </c>
      <c r="F2098" s="168">
        <f>IF(F$2=$A2098,Data!C390,0)</f>
        <v>0</v>
      </c>
      <c r="G2098" s="168">
        <f>IF(G$2=$A2098,Data!D390,0)</f>
        <v>0</v>
      </c>
      <c r="H2098" s="168">
        <f>IF(H$2=$A2098,Data!E390,0)</f>
        <v>0</v>
      </c>
      <c r="I2098" s="168">
        <f>IF(I$2=$A2098,Data!F390,0)</f>
        <v>0</v>
      </c>
      <c r="J2098" s="168">
        <f>IF(J$2=$A2098,Data!G390,0)</f>
        <v>0</v>
      </c>
      <c r="K2098" s="168">
        <f>IF(K$2=$A2098,Data!H390,0)</f>
        <v>0</v>
      </c>
      <c r="L2098" s="168">
        <f>IF(L$2=$A2098,Data!I390,0)</f>
        <v>0</v>
      </c>
      <c r="M2098" s="168">
        <f>IF(M$2=$A2098,Data!J390,0)</f>
        <v>0</v>
      </c>
      <c r="N2098" s="168">
        <f>IF(N$2=$A2098,Data!K390,0)</f>
        <v>0</v>
      </c>
      <c r="O2098" s="168">
        <f>IF(O$2=$A2098,Data!L390,0)</f>
        <v>0</v>
      </c>
      <c r="P2098" s="168">
        <f>IF(P$2=$A2098,Data!M390,0)</f>
        <v>0</v>
      </c>
      <c r="Q2098" s="168">
        <f>IF(Q$2=$A2098,Data!N390,0)</f>
        <v>0</v>
      </c>
      <c r="R2098" s="169">
        <f>IF(R$2=$A2098,Data!O390,0)</f>
        <v>0</v>
      </c>
      <c r="S2098" s="169">
        <f>IF(S$2=$A2098,Data!P390,0)</f>
        <v>0</v>
      </c>
      <c r="T2098" s="169">
        <f>IF(T$2=$A2098,Data!Q390,0)</f>
        <v>0</v>
      </c>
      <c r="U2098" s="169">
        <f>IF(U$2=$A2098,Data!R390,0)</f>
        <v>0</v>
      </c>
      <c r="V2098" s="169">
        <f>IF(V$2=$A2098,Data!S390,0)</f>
        <v>0</v>
      </c>
      <c r="W2098" s="169">
        <f>IF(W$2=$A2098,Data!T390,0)</f>
        <v>0</v>
      </c>
      <c r="X2098" s="169">
        <f>IF(X$2=$A2098,Data!U390,0)</f>
        <v>0</v>
      </c>
      <c r="Y2098" s="169">
        <f>IF(Y$2=$A2098,Data!V390,0)</f>
        <v>0</v>
      </c>
      <c r="Z2098" s="169">
        <f>IF(Z$2=$A2098,Data!W390,0)</f>
        <v>0</v>
      </c>
      <c r="AA2098" s="169">
        <f>IF(AA$2=$A2098,Data!X390,0)</f>
        <v>0</v>
      </c>
      <c r="AB2098" s="169">
        <f>IF(AB$2=$A2098,Data!Y390,0)</f>
        <v>0</v>
      </c>
      <c r="AC2098" s="169">
        <f>IF(AC$2=$A2098,Data!Z390,0)</f>
        <v>0</v>
      </c>
      <c r="AD2098" s="170">
        <f>IF(AD$2=$A2098,Data!AA390,0)</f>
        <v>0</v>
      </c>
      <c r="AE2098" s="171">
        <f>IF(AE$2=$A2098,Data!AB390,0)</f>
        <v>0</v>
      </c>
      <c r="AF2098" s="170">
        <f>IF(AF$2=$A2098,Data!AC390,0)</f>
        <v>0</v>
      </c>
      <c r="AG2098" s="171">
        <f>IF(AG$2=$A2098,Data!AD390,0)</f>
        <v>0</v>
      </c>
      <c r="AH2098" s="170">
        <f>IF(AH$2=$A2098,Data!AE390,0)</f>
        <v>0</v>
      </c>
      <c r="AI2098" s="171">
        <f>IF(AI$2=$A2098,Data!AF390,0)</f>
        <v>0</v>
      </c>
      <c r="AJ2098" s="170">
        <f>IF(AJ$2=$A2098,Data!AG390,0)</f>
        <v>0</v>
      </c>
      <c r="AK2098" s="171">
        <f>IF(AK$2=$A2098,Data!AH390,0)</f>
        <v>0</v>
      </c>
      <c r="AL2098" s="170">
        <f>IF(AL$2=$A2098,Data!AI390,0)</f>
        <v>0</v>
      </c>
      <c r="AM2098" t="str">
        <f t="shared" si="64"/>
        <v>EA</v>
      </c>
      <c r="AN2098" t="e">
        <f>+INDEX(Validation!$D$4:$D$250,MATCH(Merge!B2098,Validation!$E$4:$E$250,0))</f>
        <v>#N/A</v>
      </c>
      <c r="AO2098" s="172">
        <f t="shared" si="65"/>
        <v>0</v>
      </c>
    </row>
    <row r="2099" spans="1:41" ht="15" x14ac:dyDescent="0.25">
      <c r="A2099">
        <f>Inputs!$H$15</f>
        <v>5</v>
      </c>
      <c r="B2099" t="str">
        <f>Inputs!$D$4</f>
        <v>Select Agency…</v>
      </c>
      <c r="C2099" s="166" t="str">
        <f>Inputs!$I$6</f>
        <v>(insert code)</v>
      </c>
      <c r="D2099" t="str">
        <f>IFERROR(INDEX(Inputs!$I$11:$I$19,MATCH(A2099,Inputs!$H$11:$H$19)),"")</f>
        <v>(insert code)</v>
      </c>
      <c r="E2099" t="s">
        <v>942</v>
      </c>
      <c r="F2099" s="168">
        <f>IF(F$2=$A2099,Data!C391,0)</f>
        <v>0</v>
      </c>
      <c r="G2099" s="168">
        <f>IF(G$2=$A2099,Data!D391,0)</f>
        <v>0</v>
      </c>
      <c r="H2099" s="168">
        <f>IF(H$2=$A2099,Data!E391,0)</f>
        <v>0</v>
      </c>
      <c r="I2099" s="168">
        <f>IF(I$2=$A2099,Data!F391,0)</f>
        <v>0</v>
      </c>
      <c r="J2099" s="168">
        <f>IF(J$2=$A2099,Data!G391,0)</f>
        <v>0</v>
      </c>
      <c r="K2099" s="168">
        <f>IF(K$2=$A2099,Data!H391,0)</f>
        <v>0</v>
      </c>
      <c r="L2099" s="168">
        <f>IF(L$2=$A2099,Data!I391,0)</f>
        <v>0</v>
      </c>
      <c r="M2099" s="168">
        <f>IF(M$2=$A2099,Data!J391,0)</f>
        <v>0</v>
      </c>
      <c r="N2099" s="168">
        <f>IF(N$2=$A2099,Data!K391,0)</f>
        <v>0</v>
      </c>
      <c r="O2099" s="168">
        <f>IF(O$2=$A2099,Data!L391,0)</f>
        <v>0</v>
      </c>
      <c r="P2099" s="168">
        <f>IF(P$2=$A2099,Data!M391,0)</f>
        <v>0</v>
      </c>
      <c r="Q2099" s="168">
        <f>IF(Q$2=$A2099,Data!N391,0)</f>
        <v>0</v>
      </c>
      <c r="R2099" s="169">
        <f>IF(R$2=$A2099,Data!O391,0)</f>
        <v>0</v>
      </c>
      <c r="S2099" s="169">
        <f>IF(S$2=$A2099,Data!P391,0)</f>
        <v>0</v>
      </c>
      <c r="T2099" s="169">
        <f>IF(T$2=$A2099,Data!Q391,0)</f>
        <v>0</v>
      </c>
      <c r="U2099" s="169">
        <f>IF(U$2=$A2099,Data!R391,0)</f>
        <v>0</v>
      </c>
      <c r="V2099" s="169">
        <f>IF(V$2=$A2099,Data!S391,0)</f>
        <v>0</v>
      </c>
      <c r="W2099" s="169">
        <f>IF(W$2=$A2099,Data!T391,0)</f>
        <v>0</v>
      </c>
      <c r="X2099" s="169">
        <f>IF(X$2=$A2099,Data!U391,0)</f>
        <v>0</v>
      </c>
      <c r="Y2099" s="169">
        <f>IF(Y$2=$A2099,Data!V391,0)</f>
        <v>0</v>
      </c>
      <c r="Z2099" s="169">
        <f>IF(Z$2=$A2099,Data!W391,0)</f>
        <v>0</v>
      </c>
      <c r="AA2099" s="169">
        <f>IF(AA$2=$A2099,Data!X391,0)</f>
        <v>0</v>
      </c>
      <c r="AB2099" s="169">
        <f>IF(AB$2=$A2099,Data!Y391,0)</f>
        <v>0</v>
      </c>
      <c r="AC2099" s="169">
        <f>IF(AC$2=$A2099,Data!Z391,0)</f>
        <v>0</v>
      </c>
      <c r="AD2099" s="170">
        <f>IF(AD$2=$A2099,Data!AA391,0)</f>
        <v>0</v>
      </c>
      <c r="AE2099" s="171">
        <f>IF(AE$2=$A2099,Data!AB391,0)</f>
        <v>0</v>
      </c>
      <c r="AF2099" s="170">
        <f>IF(AF$2=$A2099,Data!AC391,0)</f>
        <v>0</v>
      </c>
      <c r="AG2099" s="171">
        <f>IF(AG$2=$A2099,Data!AD391,0)</f>
        <v>0</v>
      </c>
      <c r="AH2099" s="170">
        <f>IF(AH$2=$A2099,Data!AE391,0)</f>
        <v>0</v>
      </c>
      <c r="AI2099" s="171">
        <f>IF(AI$2=$A2099,Data!AF391,0)</f>
        <v>0</v>
      </c>
      <c r="AJ2099" s="170">
        <f>IF(AJ$2=$A2099,Data!AG391,0)</f>
        <v>0</v>
      </c>
      <c r="AK2099" s="171">
        <f>IF(AK$2=$A2099,Data!AH391,0)</f>
        <v>0</v>
      </c>
      <c r="AL2099" s="170">
        <f>IF(AL$2=$A2099,Data!AI391,0)</f>
        <v>0</v>
      </c>
      <c r="AM2099" t="str">
        <f t="shared" si="64"/>
        <v>EA</v>
      </c>
      <c r="AN2099" t="e">
        <f>+INDEX(Validation!$D$4:$D$250,MATCH(Merge!B2099,Validation!$E$4:$E$250,0))</f>
        <v>#N/A</v>
      </c>
      <c r="AO2099" s="172">
        <f t="shared" si="65"/>
        <v>0</v>
      </c>
    </row>
    <row r="2100" spans="1:41" ht="15" x14ac:dyDescent="0.25">
      <c r="A2100">
        <f>Inputs!$H$15</f>
        <v>5</v>
      </c>
      <c r="B2100" t="str">
        <f>Inputs!$D$4</f>
        <v>Select Agency…</v>
      </c>
      <c r="C2100" s="166" t="str">
        <f>Inputs!$I$6</f>
        <v>(insert code)</v>
      </c>
      <c r="D2100" t="str">
        <f>IFERROR(INDEX(Inputs!$I$11:$I$19,MATCH(A2100,Inputs!$H$11:$H$19)),"")</f>
        <v>(insert code)</v>
      </c>
      <c r="E2100" t="s">
        <v>942</v>
      </c>
      <c r="F2100" s="168">
        <f>IF(F$2=$A2100,Data!C392,0)</f>
        <v>0</v>
      </c>
      <c r="G2100" s="168">
        <f>IF(G$2=$A2100,Data!D392,0)</f>
        <v>0</v>
      </c>
      <c r="H2100" s="168">
        <f>IF(H$2=$A2100,Data!E392,0)</f>
        <v>0</v>
      </c>
      <c r="I2100" s="168">
        <f>IF(I$2=$A2100,Data!F392,0)</f>
        <v>0</v>
      </c>
      <c r="J2100" s="168">
        <f>IF(J$2=$A2100,Data!G392,0)</f>
        <v>0</v>
      </c>
      <c r="K2100" s="168">
        <f>IF(K$2=$A2100,Data!H392,0)</f>
        <v>0</v>
      </c>
      <c r="L2100" s="168">
        <f>IF(L$2=$A2100,Data!I392,0)</f>
        <v>0</v>
      </c>
      <c r="M2100" s="168">
        <f>IF(M$2=$A2100,Data!J392,0)</f>
        <v>0</v>
      </c>
      <c r="N2100" s="168">
        <f>IF(N$2=$A2100,Data!K392,0)</f>
        <v>0</v>
      </c>
      <c r="O2100" s="168">
        <f>IF(O$2=$A2100,Data!L392,0)</f>
        <v>0</v>
      </c>
      <c r="P2100" s="168">
        <f>IF(P$2=$A2100,Data!M392,0)</f>
        <v>0</v>
      </c>
      <c r="Q2100" s="168">
        <f>IF(Q$2=$A2100,Data!N392,0)</f>
        <v>0</v>
      </c>
      <c r="R2100" s="169">
        <f>IF(R$2=$A2100,Data!O392,0)</f>
        <v>0</v>
      </c>
      <c r="S2100" s="169">
        <f>IF(S$2=$A2100,Data!P392,0)</f>
        <v>0</v>
      </c>
      <c r="T2100" s="169">
        <f>IF(T$2=$A2100,Data!Q392,0)</f>
        <v>0</v>
      </c>
      <c r="U2100" s="169">
        <f>IF(U$2=$A2100,Data!R392,0)</f>
        <v>0</v>
      </c>
      <c r="V2100" s="169">
        <f>IF(V$2=$A2100,Data!S392,0)</f>
        <v>0</v>
      </c>
      <c r="W2100" s="169">
        <f>IF(W$2=$A2100,Data!T392,0)</f>
        <v>0</v>
      </c>
      <c r="X2100" s="169">
        <f>IF(X$2=$A2100,Data!U392,0)</f>
        <v>0</v>
      </c>
      <c r="Y2100" s="169">
        <f>IF(Y$2=$A2100,Data!V392,0)</f>
        <v>0</v>
      </c>
      <c r="Z2100" s="169">
        <f>IF(Z$2=$A2100,Data!W392,0)</f>
        <v>0</v>
      </c>
      <c r="AA2100" s="169">
        <f>IF(AA$2=$A2100,Data!X392,0)</f>
        <v>0</v>
      </c>
      <c r="AB2100" s="169">
        <f>IF(AB$2=$A2100,Data!Y392,0)</f>
        <v>0</v>
      </c>
      <c r="AC2100" s="169">
        <f>IF(AC$2=$A2100,Data!Z392,0)</f>
        <v>0</v>
      </c>
      <c r="AD2100" s="170">
        <f>IF(AD$2=$A2100,Data!AA392,0)</f>
        <v>0</v>
      </c>
      <c r="AE2100" s="171">
        <f>IF(AE$2=$A2100,Data!AB392,0)</f>
        <v>0</v>
      </c>
      <c r="AF2100" s="170">
        <f>IF(AF$2=$A2100,Data!AC392,0)</f>
        <v>0</v>
      </c>
      <c r="AG2100" s="171">
        <f>IF(AG$2=$A2100,Data!AD392,0)</f>
        <v>0</v>
      </c>
      <c r="AH2100" s="170">
        <f>IF(AH$2=$A2100,Data!AE392,0)</f>
        <v>0</v>
      </c>
      <c r="AI2100" s="171">
        <f>IF(AI$2=$A2100,Data!AF392,0)</f>
        <v>0</v>
      </c>
      <c r="AJ2100" s="170">
        <f>IF(AJ$2=$A2100,Data!AG392,0)</f>
        <v>0</v>
      </c>
      <c r="AK2100" s="171">
        <f>IF(AK$2=$A2100,Data!AH392,0)</f>
        <v>0</v>
      </c>
      <c r="AL2100" s="170">
        <f>IF(AL$2=$A2100,Data!AI392,0)</f>
        <v>0</v>
      </c>
      <c r="AM2100" t="str">
        <f t="shared" si="64"/>
        <v>EA</v>
      </c>
      <c r="AN2100" t="e">
        <f>+INDEX(Validation!$D$4:$D$250,MATCH(Merge!B2100,Validation!$E$4:$E$250,0))</f>
        <v>#N/A</v>
      </c>
      <c r="AO2100" s="172">
        <f t="shared" si="65"/>
        <v>0</v>
      </c>
    </row>
    <row r="2101" spans="1:41" ht="15" x14ac:dyDescent="0.25">
      <c r="A2101">
        <f>Inputs!$H$15</f>
        <v>5</v>
      </c>
      <c r="B2101" t="str">
        <f>Inputs!$D$4</f>
        <v>Select Agency…</v>
      </c>
      <c r="C2101" s="166" t="str">
        <f>Inputs!$I$6</f>
        <v>(insert code)</v>
      </c>
      <c r="D2101" t="str">
        <f>IFERROR(INDEX(Inputs!$I$11:$I$19,MATCH(A2101,Inputs!$H$11:$H$19)),"")</f>
        <v>(insert code)</v>
      </c>
      <c r="E2101" t="s">
        <v>942</v>
      </c>
      <c r="F2101" s="168">
        <f>IF(F$2=$A2101,Data!C393,0)</f>
        <v>0</v>
      </c>
      <c r="G2101" s="168">
        <f>IF(G$2=$A2101,Data!D393,0)</f>
        <v>0</v>
      </c>
      <c r="H2101" s="168">
        <f>IF(H$2=$A2101,Data!E393,0)</f>
        <v>0</v>
      </c>
      <c r="I2101" s="168">
        <f>IF(I$2=$A2101,Data!F393,0)</f>
        <v>0</v>
      </c>
      <c r="J2101" s="168">
        <f>IF(J$2=$A2101,Data!G393,0)</f>
        <v>0</v>
      </c>
      <c r="K2101" s="168">
        <f>IF(K$2=$A2101,Data!H393,0)</f>
        <v>0</v>
      </c>
      <c r="L2101" s="168">
        <f>IF(L$2=$A2101,Data!I393,0)</f>
        <v>0</v>
      </c>
      <c r="M2101" s="168">
        <f>IF(M$2=$A2101,Data!J393,0)</f>
        <v>0</v>
      </c>
      <c r="N2101" s="168">
        <f>IF(N$2=$A2101,Data!K393,0)</f>
        <v>0</v>
      </c>
      <c r="O2101" s="168">
        <f>IF(O$2=$A2101,Data!L393,0)</f>
        <v>0</v>
      </c>
      <c r="P2101" s="168">
        <f>IF(P$2=$A2101,Data!M393,0)</f>
        <v>0</v>
      </c>
      <c r="Q2101" s="168">
        <f>IF(Q$2=$A2101,Data!N393,0)</f>
        <v>0</v>
      </c>
      <c r="R2101" s="169">
        <f>IF(R$2=$A2101,Data!O393,0)</f>
        <v>0</v>
      </c>
      <c r="S2101" s="169">
        <f>IF(S$2=$A2101,Data!P393,0)</f>
        <v>0</v>
      </c>
      <c r="T2101" s="169">
        <f>IF(T$2=$A2101,Data!Q393,0)</f>
        <v>0</v>
      </c>
      <c r="U2101" s="169">
        <f>IF(U$2=$A2101,Data!R393,0)</f>
        <v>0</v>
      </c>
      <c r="V2101" s="169">
        <f>IF(V$2=$A2101,Data!S393,0)</f>
        <v>0</v>
      </c>
      <c r="W2101" s="169">
        <f>IF(W$2=$A2101,Data!T393,0)</f>
        <v>0</v>
      </c>
      <c r="X2101" s="169">
        <f>IF(X$2=$A2101,Data!U393,0)</f>
        <v>0</v>
      </c>
      <c r="Y2101" s="169">
        <f>IF(Y$2=$A2101,Data!V393,0)</f>
        <v>0</v>
      </c>
      <c r="Z2101" s="169">
        <f>IF(Z$2=$A2101,Data!W393,0)</f>
        <v>0</v>
      </c>
      <c r="AA2101" s="169">
        <f>IF(AA$2=$A2101,Data!X393,0)</f>
        <v>0</v>
      </c>
      <c r="AB2101" s="169">
        <f>IF(AB$2=$A2101,Data!Y393,0)</f>
        <v>0</v>
      </c>
      <c r="AC2101" s="169">
        <f>IF(AC$2=$A2101,Data!Z393,0)</f>
        <v>0</v>
      </c>
      <c r="AD2101" s="170">
        <f>IF(AD$2=$A2101,Data!AA393,0)</f>
        <v>0</v>
      </c>
      <c r="AE2101" s="171">
        <f>IF(AE$2=$A2101,Data!AB393,0)</f>
        <v>0</v>
      </c>
      <c r="AF2101" s="170">
        <f>IF(AF$2=$A2101,Data!AC393,0)</f>
        <v>0</v>
      </c>
      <c r="AG2101" s="171">
        <f>IF(AG$2=$A2101,Data!AD393,0)</f>
        <v>0</v>
      </c>
      <c r="AH2101" s="170">
        <f>IF(AH$2=$A2101,Data!AE393,0)</f>
        <v>0</v>
      </c>
      <c r="AI2101" s="171">
        <f>IF(AI$2=$A2101,Data!AF393,0)</f>
        <v>0</v>
      </c>
      <c r="AJ2101" s="170">
        <f>IF(AJ$2=$A2101,Data!AG393,0)</f>
        <v>0</v>
      </c>
      <c r="AK2101" s="171">
        <f>IF(AK$2=$A2101,Data!AH393,0)</f>
        <v>0</v>
      </c>
      <c r="AL2101" s="170">
        <f>IF(AL$2=$A2101,Data!AI393,0)</f>
        <v>0</v>
      </c>
      <c r="AM2101" t="str">
        <f t="shared" si="64"/>
        <v>EA</v>
      </c>
      <c r="AN2101" t="e">
        <f>+INDEX(Validation!$D$4:$D$250,MATCH(Merge!B2101,Validation!$E$4:$E$250,0))</f>
        <v>#N/A</v>
      </c>
      <c r="AO2101" s="172">
        <f t="shared" si="65"/>
        <v>0</v>
      </c>
    </row>
    <row r="2102" spans="1:41" ht="15" x14ac:dyDescent="0.25">
      <c r="A2102">
        <f>Inputs!$H$15</f>
        <v>5</v>
      </c>
      <c r="B2102" t="str">
        <f>Inputs!$D$4</f>
        <v>Select Agency…</v>
      </c>
      <c r="C2102" s="166" t="str">
        <f>Inputs!$I$6</f>
        <v>(insert code)</v>
      </c>
      <c r="D2102" t="str">
        <f>IFERROR(INDEX(Inputs!$I$11:$I$19,MATCH(A2102,Inputs!$H$11:$H$19)),"")</f>
        <v>(insert code)</v>
      </c>
      <c r="E2102" t="s">
        <v>942</v>
      </c>
      <c r="F2102" s="168">
        <f>IF(F$2=$A2102,Data!C394,0)</f>
        <v>0</v>
      </c>
      <c r="G2102" s="168">
        <f>IF(G$2=$A2102,Data!D394,0)</f>
        <v>0</v>
      </c>
      <c r="H2102" s="168">
        <f>IF(H$2=$A2102,Data!E394,0)</f>
        <v>0</v>
      </c>
      <c r="I2102" s="168">
        <f>IF(I$2=$A2102,Data!F394,0)</f>
        <v>0</v>
      </c>
      <c r="J2102" s="168">
        <f>IF(J$2=$A2102,Data!G394,0)</f>
        <v>0</v>
      </c>
      <c r="K2102" s="168">
        <f>IF(K$2=$A2102,Data!H394,0)</f>
        <v>0</v>
      </c>
      <c r="L2102" s="168">
        <f>IF(L$2=$A2102,Data!I394,0)</f>
        <v>0</v>
      </c>
      <c r="M2102" s="168">
        <f>IF(M$2=$A2102,Data!J394,0)</f>
        <v>0</v>
      </c>
      <c r="N2102" s="168">
        <f>IF(N$2=$A2102,Data!K394,0)</f>
        <v>0</v>
      </c>
      <c r="O2102" s="168">
        <f>IF(O$2=$A2102,Data!L394,0)</f>
        <v>0</v>
      </c>
      <c r="P2102" s="168">
        <f>IF(P$2=$A2102,Data!M394,0)</f>
        <v>0</v>
      </c>
      <c r="Q2102" s="168">
        <f>IF(Q$2=$A2102,Data!N394,0)</f>
        <v>0</v>
      </c>
      <c r="R2102" s="169">
        <f>IF(R$2=$A2102,Data!O394,0)</f>
        <v>0</v>
      </c>
      <c r="S2102" s="169">
        <f>IF(S$2=$A2102,Data!P394,0)</f>
        <v>0</v>
      </c>
      <c r="T2102" s="169">
        <f>IF(T$2=$A2102,Data!Q394,0)</f>
        <v>0</v>
      </c>
      <c r="U2102" s="169">
        <f>IF(U$2=$A2102,Data!R394,0)</f>
        <v>0</v>
      </c>
      <c r="V2102" s="169">
        <f>IF(V$2=$A2102,Data!S394,0)</f>
        <v>0</v>
      </c>
      <c r="W2102" s="169">
        <f>IF(W$2=$A2102,Data!T394,0)</f>
        <v>0</v>
      </c>
      <c r="X2102" s="169">
        <f>IF(X$2=$A2102,Data!U394,0)</f>
        <v>0</v>
      </c>
      <c r="Y2102" s="169">
        <f>IF(Y$2=$A2102,Data!V394,0)</f>
        <v>0</v>
      </c>
      <c r="Z2102" s="169">
        <f>IF(Z$2=$A2102,Data!W394,0)</f>
        <v>0</v>
      </c>
      <c r="AA2102" s="169">
        <f>IF(AA$2=$A2102,Data!X394,0)</f>
        <v>0</v>
      </c>
      <c r="AB2102" s="169">
        <f>IF(AB$2=$A2102,Data!Y394,0)</f>
        <v>0</v>
      </c>
      <c r="AC2102" s="169">
        <f>IF(AC$2=$A2102,Data!Z394,0)</f>
        <v>0</v>
      </c>
      <c r="AD2102" s="170">
        <f>IF(AD$2=$A2102,Data!AA394,0)</f>
        <v>0</v>
      </c>
      <c r="AE2102" s="171">
        <f>IF(AE$2=$A2102,Data!AB394,0)</f>
        <v>0</v>
      </c>
      <c r="AF2102" s="170">
        <f>IF(AF$2=$A2102,Data!AC394,0)</f>
        <v>0</v>
      </c>
      <c r="AG2102" s="171">
        <f>IF(AG$2=$A2102,Data!AD394,0)</f>
        <v>0</v>
      </c>
      <c r="AH2102" s="170">
        <f>IF(AH$2=$A2102,Data!AE394,0)</f>
        <v>0</v>
      </c>
      <c r="AI2102" s="171">
        <f>IF(AI$2=$A2102,Data!AF394,0)</f>
        <v>0</v>
      </c>
      <c r="AJ2102" s="170">
        <f>IF(AJ$2=$A2102,Data!AG394,0)</f>
        <v>0</v>
      </c>
      <c r="AK2102" s="171">
        <f>IF(AK$2=$A2102,Data!AH394,0)</f>
        <v>0</v>
      </c>
      <c r="AL2102" s="170">
        <f>IF(AL$2=$A2102,Data!AI394,0)</f>
        <v>0</v>
      </c>
      <c r="AM2102" t="str">
        <f t="shared" si="64"/>
        <v>EA</v>
      </c>
      <c r="AN2102" t="e">
        <f>+INDEX(Validation!$D$4:$D$250,MATCH(Merge!B2102,Validation!$E$4:$E$250,0))</f>
        <v>#N/A</v>
      </c>
      <c r="AO2102" s="172">
        <f t="shared" si="65"/>
        <v>0</v>
      </c>
    </row>
    <row r="2103" spans="1:41" ht="15" x14ac:dyDescent="0.25">
      <c r="A2103">
        <f>Inputs!$H$15</f>
        <v>5</v>
      </c>
      <c r="B2103" t="str">
        <f>Inputs!$D$4</f>
        <v>Select Agency…</v>
      </c>
      <c r="C2103" s="166" t="str">
        <f>Inputs!$I$6</f>
        <v>(insert code)</v>
      </c>
      <c r="D2103" t="str">
        <f>IFERROR(INDEX(Inputs!$I$11:$I$19,MATCH(A2103,Inputs!$H$11:$H$19)),"")</f>
        <v>(insert code)</v>
      </c>
      <c r="E2103" t="s">
        <v>942</v>
      </c>
      <c r="F2103" s="168">
        <f>IF(F$2=$A2103,Data!C395,0)</f>
        <v>0</v>
      </c>
      <c r="G2103" s="168">
        <f>IF(G$2=$A2103,Data!D395,0)</f>
        <v>0</v>
      </c>
      <c r="H2103" s="168">
        <f>IF(H$2=$A2103,Data!E395,0)</f>
        <v>0</v>
      </c>
      <c r="I2103" s="168">
        <f>IF(I$2=$A2103,Data!F395,0)</f>
        <v>0</v>
      </c>
      <c r="J2103" s="168">
        <f>IF(J$2=$A2103,Data!G395,0)</f>
        <v>0</v>
      </c>
      <c r="K2103" s="168">
        <f>IF(K$2=$A2103,Data!H395,0)</f>
        <v>0</v>
      </c>
      <c r="L2103" s="168">
        <f>IF(L$2=$A2103,Data!I395,0)</f>
        <v>0</v>
      </c>
      <c r="M2103" s="168">
        <f>IF(M$2=$A2103,Data!J395,0)</f>
        <v>0</v>
      </c>
      <c r="N2103" s="168">
        <f>IF(N$2=$A2103,Data!K395,0)</f>
        <v>0</v>
      </c>
      <c r="O2103" s="168">
        <f>IF(O$2=$A2103,Data!L395,0)</f>
        <v>0</v>
      </c>
      <c r="P2103" s="168">
        <f>IF(P$2=$A2103,Data!M395,0)</f>
        <v>0</v>
      </c>
      <c r="Q2103" s="168">
        <f>IF(Q$2=$A2103,Data!N395,0)</f>
        <v>0</v>
      </c>
      <c r="R2103" s="169">
        <f>IF(R$2=$A2103,Data!O395,0)</f>
        <v>0</v>
      </c>
      <c r="S2103" s="169">
        <f>IF(S$2=$A2103,Data!P395,0)</f>
        <v>0</v>
      </c>
      <c r="T2103" s="169">
        <f>IF(T$2=$A2103,Data!Q395,0)</f>
        <v>0</v>
      </c>
      <c r="U2103" s="169">
        <f>IF(U$2=$A2103,Data!R395,0)</f>
        <v>0</v>
      </c>
      <c r="V2103" s="169">
        <f>IF(V$2=$A2103,Data!S395,0)</f>
        <v>0</v>
      </c>
      <c r="W2103" s="169">
        <f>IF(W$2=$A2103,Data!T395,0)</f>
        <v>0</v>
      </c>
      <c r="X2103" s="169">
        <f>IF(X$2=$A2103,Data!U395,0)</f>
        <v>0</v>
      </c>
      <c r="Y2103" s="169">
        <f>IF(Y$2=$A2103,Data!V395,0)</f>
        <v>0</v>
      </c>
      <c r="Z2103" s="169">
        <f>IF(Z$2=$A2103,Data!W395,0)</f>
        <v>0</v>
      </c>
      <c r="AA2103" s="169">
        <f>IF(AA$2=$A2103,Data!X395,0)</f>
        <v>0</v>
      </c>
      <c r="AB2103" s="169">
        <f>IF(AB$2=$A2103,Data!Y395,0)</f>
        <v>0</v>
      </c>
      <c r="AC2103" s="169">
        <f>IF(AC$2=$A2103,Data!Z395,0)</f>
        <v>0</v>
      </c>
      <c r="AD2103" s="170">
        <f>IF(AD$2=$A2103,Data!AA395,0)</f>
        <v>0</v>
      </c>
      <c r="AE2103" s="171">
        <f>IF(AE$2=$A2103,Data!AB395,0)</f>
        <v>0</v>
      </c>
      <c r="AF2103" s="170">
        <f>IF(AF$2=$A2103,Data!AC395,0)</f>
        <v>0</v>
      </c>
      <c r="AG2103" s="171">
        <f>IF(AG$2=$A2103,Data!AD395,0)</f>
        <v>0</v>
      </c>
      <c r="AH2103" s="170">
        <f>IF(AH$2=$A2103,Data!AE395,0)</f>
        <v>0</v>
      </c>
      <c r="AI2103" s="171">
        <f>IF(AI$2=$A2103,Data!AF395,0)</f>
        <v>0</v>
      </c>
      <c r="AJ2103" s="170">
        <f>IF(AJ$2=$A2103,Data!AG395,0)</f>
        <v>0</v>
      </c>
      <c r="AK2103" s="171">
        <f>IF(AK$2=$A2103,Data!AH395,0)</f>
        <v>0</v>
      </c>
      <c r="AL2103" s="170">
        <f>IF(AL$2=$A2103,Data!AI395,0)</f>
        <v>0</v>
      </c>
      <c r="AM2103" t="str">
        <f t="shared" si="64"/>
        <v>EA</v>
      </c>
      <c r="AN2103" t="e">
        <f>+INDEX(Validation!$D$4:$D$250,MATCH(Merge!B2103,Validation!$E$4:$E$250,0))</f>
        <v>#N/A</v>
      </c>
      <c r="AO2103" s="172">
        <f t="shared" si="65"/>
        <v>0</v>
      </c>
    </row>
    <row r="2104" spans="1:41" ht="15" x14ac:dyDescent="0.25">
      <c r="A2104">
        <f>Inputs!$H$15</f>
        <v>5</v>
      </c>
      <c r="B2104" t="str">
        <f>Inputs!$D$4</f>
        <v>Select Agency…</v>
      </c>
      <c r="C2104" s="166" t="str">
        <f>Inputs!$I$6</f>
        <v>(insert code)</v>
      </c>
      <c r="D2104" t="str">
        <f>IFERROR(INDEX(Inputs!$I$11:$I$19,MATCH(A2104,Inputs!$H$11:$H$19)),"")</f>
        <v>(insert code)</v>
      </c>
      <c r="E2104" t="s">
        <v>942</v>
      </c>
      <c r="F2104" s="168">
        <f>IF(F$2=$A2104,Data!C396,0)</f>
        <v>0</v>
      </c>
      <c r="G2104" s="168">
        <f>IF(G$2=$A2104,Data!D396,0)</f>
        <v>0</v>
      </c>
      <c r="H2104" s="168">
        <f>IF(H$2=$A2104,Data!E396,0)</f>
        <v>0</v>
      </c>
      <c r="I2104" s="168">
        <f>IF(I$2=$A2104,Data!F396,0)</f>
        <v>0</v>
      </c>
      <c r="J2104" s="168">
        <f>IF(J$2=$A2104,Data!G396,0)</f>
        <v>0</v>
      </c>
      <c r="K2104" s="168">
        <f>IF(K$2=$A2104,Data!H396,0)</f>
        <v>0</v>
      </c>
      <c r="L2104" s="168">
        <f>IF(L$2=$A2104,Data!I396,0)</f>
        <v>0</v>
      </c>
      <c r="M2104" s="168">
        <f>IF(M$2=$A2104,Data!J396,0)</f>
        <v>0</v>
      </c>
      <c r="N2104" s="168">
        <f>IF(N$2=$A2104,Data!K396,0)</f>
        <v>0</v>
      </c>
      <c r="O2104" s="168">
        <f>IF(O$2=$A2104,Data!L396,0)</f>
        <v>0</v>
      </c>
      <c r="P2104" s="168">
        <f>IF(P$2=$A2104,Data!M396,0)</f>
        <v>0</v>
      </c>
      <c r="Q2104" s="168">
        <f>IF(Q$2=$A2104,Data!N396,0)</f>
        <v>0</v>
      </c>
      <c r="R2104" s="169">
        <f>IF(R$2=$A2104,Data!O396,0)</f>
        <v>0</v>
      </c>
      <c r="S2104" s="169">
        <f>IF(S$2=$A2104,Data!P396,0)</f>
        <v>0</v>
      </c>
      <c r="T2104" s="169">
        <f>IF(T$2=$A2104,Data!Q396,0)</f>
        <v>0</v>
      </c>
      <c r="U2104" s="169">
        <f>IF(U$2=$A2104,Data!R396,0)</f>
        <v>0</v>
      </c>
      <c r="V2104" s="169">
        <f>IF(V$2=$A2104,Data!S396,0)</f>
        <v>0</v>
      </c>
      <c r="W2104" s="169">
        <f>IF(W$2=$A2104,Data!T396,0)</f>
        <v>0</v>
      </c>
      <c r="X2104" s="169">
        <f>IF(X$2=$A2104,Data!U396,0)</f>
        <v>0</v>
      </c>
      <c r="Y2104" s="169">
        <f>IF(Y$2=$A2104,Data!V396,0)</f>
        <v>0</v>
      </c>
      <c r="Z2104" s="169">
        <f>IF(Z$2=$A2104,Data!W396,0)</f>
        <v>0</v>
      </c>
      <c r="AA2104" s="169">
        <f>IF(AA$2=$A2104,Data!X396,0)</f>
        <v>0</v>
      </c>
      <c r="AB2104" s="169">
        <f>IF(AB$2=$A2104,Data!Y396,0)</f>
        <v>0</v>
      </c>
      <c r="AC2104" s="169">
        <f>IF(AC$2=$A2104,Data!Z396,0)</f>
        <v>0</v>
      </c>
      <c r="AD2104" s="170">
        <f>IF(AD$2=$A2104,Data!AA396,0)</f>
        <v>0</v>
      </c>
      <c r="AE2104" s="171">
        <f>IF(AE$2=$A2104,Data!AB396,0)</f>
        <v>0</v>
      </c>
      <c r="AF2104" s="170">
        <f>IF(AF$2=$A2104,Data!AC396,0)</f>
        <v>0</v>
      </c>
      <c r="AG2104" s="171">
        <f>IF(AG$2=$A2104,Data!AD396,0)</f>
        <v>0</v>
      </c>
      <c r="AH2104" s="170">
        <f>IF(AH$2=$A2104,Data!AE396,0)</f>
        <v>0</v>
      </c>
      <c r="AI2104" s="171">
        <f>IF(AI$2=$A2104,Data!AF396,0)</f>
        <v>0</v>
      </c>
      <c r="AJ2104" s="170">
        <f>IF(AJ$2=$A2104,Data!AG396,0)</f>
        <v>0</v>
      </c>
      <c r="AK2104" s="171">
        <f>IF(AK$2=$A2104,Data!AH396,0)</f>
        <v>0</v>
      </c>
      <c r="AL2104" s="170">
        <f>IF(AL$2=$A2104,Data!AI396,0)</f>
        <v>0</v>
      </c>
      <c r="AM2104" t="str">
        <f t="shared" si="64"/>
        <v>EA</v>
      </c>
      <c r="AN2104" t="e">
        <f>+INDEX(Validation!$D$4:$D$250,MATCH(Merge!B2104,Validation!$E$4:$E$250,0))</f>
        <v>#N/A</v>
      </c>
      <c r="AO2104" s="172">
        <f t="shared" si="65"/>
        <v>0</v>
      </c>
    </row>
    <row r="2105" spans="1:41" ht="15" x14ac:dyDescent="0.25">
      <c r="A2105">
        <f>Inputs!$H$15</f>
        <v>5</v>
      </c>
      <c r="B2105" t="str">
        <f>Inputs!$D$4</f>
        <v>Select Agency…</v>
      </c>
      <c r="C2105" s="166" t="str">
        <f>Inputs!$I$6</f>
        <v>(insert code)</v>
      </c>
      <c r="D2105" t="str">
        <f>IFERROR(INDEX(Inputs!$I$11:$I$19,MATCH(A2105,Inputs!$H$11:$H$19)),"")</f>
        <v>(insert code)</v>
      </c>
      <c r="E2105" t="s">
        <v>942</v>
      </c>
      <c r="F2105" s="168">
        <f>IF(F$2=$A2105,Data!C397,0)</f>
        <v>0</v>
      </c>
      <c r="G2105" s="168">
        <f>IF(G$2=$A2105,Data!D397,0)</f>
        <v>0</v>
      </c>
      <c r="H2105" s="168">
        <f>IF(H$2=$A2105,Data!E397,0)</f>
        <v>0</v>
      </c>
      <c r="I2105" s="168">
        <f>IF(I$2=$A2105,Data!F397,0)</f>
        <v>0</v>
      </c>
      <c r="J2105" s="168">
        <f>IF(J$2=$A2105,Data!G397,0)</f>
        <v>0</v>
      </c>
      <c r="K2105" s="168">
        <f>IF(K$2=$A2105,Data!H397,0)</f>
        <v>0</v>
      </c>
      <c r="L2105" s="168">
        <f>IF(L$2=$A2105,Data!I397,0)</f>
        <v>0</v>
      </c>
      <c r="M2105" s="168">
        <f>IF(M$2=$A2105,Data!J397,0)</f>
        <v>0</v>
      </c>
      <c r="N2105" s="168">
        <f>IF(N$2=$A2105,Data!K397,0)</f>
        <v>0</v>
      </c>
      <c r="O2105" s="168">
        <f>IF(O$2=$A2105,Data!L397,0)</f>
        <v>0</v>
      </c>
      <c r="P2105" s="168">
        <f>IF(P$2=$A2105,Data!M397,0)</f>
        <v>0</v>
      </c>
      <c r="Q2105" s="168">
        <f>IF(Q$2=$A2105,Data!N397,0)</f>
        <v>0</v>
      </c>
      <c r="R2105" s="169">
        <f>IF(R$2=$A2105,Data!O397,0)</f>
        <v>0</v>
      </c>
      <c r="S2105" s="169">
        <f>IF(S$2=$A2105,Data!P397,0)</f>
        <v>0</v>
      </c>
      <c r="T2105" s="169">
        <f>IF(T$2=$A2105,Data!Q397,0)</f>
        <v>0</v>
      </c>
      <c r="U2105" s="169">
        <f>IF(U$2=$A2105,Data!R397,0)</f>
        <v>0</v>
      </c>
      <c r="V2105" s="169">
        <f>IF(V$2=$A2105,Data!S397,0)</f>
        <v>0</v>
      </c>
      <c r="W2105" s="169">
        <f>IF(W$2=$A2105,Data!T397,0)</f>
        <v>0</v>
      </c>
      <c r="X2105" s="169">
        <f>IF(X$2=$A2105,Data!U397,0)</f>
        <v>0</v>
      </c>
      <c r="Y2105" s="169">
        <f>IF(Y$2=$A2105,Data!V397,0)</f>
        <v>0</v>
      </c>
      <c r="Z2105" s="169">
        <f>IF(Z$2=$A2105,Data!W397,0)</f>
        <v>0</v>
      </c>
      <c r="AA2105" s="169">
        <f>IF(AA$2=$A2105,Data!X397,0)</f>
        <v>0</v>
      </c>
      <c r="AB2105" s="169">
        <f>IF(AB$2=$A2105,Data!Y397,0)</f>
        <v>0</v>
      </c>
      <c r="AC2105" s="169">
        <f>IF(AC$2=$A2105,Data!Z397,0)</f>
        <v>0</v>
      </c>
      <c r="AD2105" s="170">
        <f>IF(AD$2=$A2105,Data!AA397,0)</f>
        <v>0</v>
      </c>
      <c r="AE2105" s="171">
        <f>IF(AE$2=$A2105,Data!AB397,0)</f>
        <v>0</v>
      </c>
      <c r="AF2105" s="170">
        <f>IF(AF$2=$A2105,Data!AC397,0)</f>
        <v>0</v>
      </c>
      <c r="AG2105" s="171">
        <f>IF(AG$2=$A2105,Data!AD397,0)</f>
        <v>0</v>
      </c>
      <c r="AH2105" s="170">
        <f>IF(AH$2=$A2105,Data!AE397,0)</f>
        <v>0</v>
      </c>
      <c r="AI2105" s="171">
        <f>IF(AI$2=$A2105,Data!AF397,0)</f>
        <v>0</v>
      </c>
      <c r="AJ2105" s="170">
        <f>IF(AJ$2=$A2105,Data!AG397,0)</f>
        <v>0</v>
      </c>
      <c r="AK2105" s="171">
        <f>IF(AK$2=$A2105,Data!AH397,0)</f>
        <v>0</v>
      </c>
      <c r="AL2105" s="170">
        <f>IF(AL$2=$A2105,Data!AI397,0)</f>
        <v>0</v>
      </c>
      <c r="AM2105" t="str">
        <f t="shared" si="64"/>
        <v>EA</v>
      </c>
      <c r="AN2105" t="e">
        <f>+INDEX(Validation!$D$4:$D$250,MATCH(Merge!B2105,Validation!$E$4:$E$250,0))</f>
        <v>#N/A</v>
      </c>
      <c r="AO2105" s="172">
        <f t="shared" si="65"/>
        <v>0</v>
      </c>
    </row>
    <row r="2106" spans="1:41" ht="15" x14ac:dyDescent="0.25">
      <c r="A2106">
        <f>Inputs!$H$15</f>
        <v>5</v>
      </c>
      <c r="B2106" t="str">
        <f>Inputs!$D$4</f>
        <v>Select Agency…</v>
      </c>
      <c r="C2106" s="166" t="str">
        <f>Inputs!$I$6</f>
        <v>(insert code)</v>
      </c>
      <c r="D2106" t="str">
        <f>IFERROR(INDEX(Inputs!$I$11:$I$19,MATCH(A2106,Inputs!$H$11:$H$19)),"")</f>
        <v>(insert code)</v>
      </c>
      <c r="E2106" t="s">
        <v>942</v>
      </c>
      <c r="F2106" s="168">
        <f>IF(F$2=$A2106,Data!C398,0)</f>
        <v>0</v>
      </c>
      <c r="G2106" s="168">
        <f>IF(G$2=$A2106,Data!D398,0)</f>
        <v>0</v>
      </c>
      <c r="H2106" s="168">
        <f>IF(H$2=$A2106,Data!E398,0)</f>
        <v>0</v>
      </c>
      <c r="I2106" s="168">
        <f>IF(I$2=$A2106,Data!F398,0)</f>
        <v>0</v>
      </c>
      <c r="J2106" s="168">
        <f>IF(J$2=$A2106,Data!G398,0)</f>
        <v>0</v>
      </c>
      <c r="K2106" s="168">
        <f>IF(K$2=$A2106,Data!H398,0)</f>
        <v>0</v>
      </c>
      <c r="L2106" s="168">
        <f>IF(L$2=$A2106,Data!I398,0)</f>
        <v>0</v>
      </c>
      <c r="M2106" s="168">
        <f>IF(M$2=$A2106,Data!J398,0)</f>
        <v>0</v>
      </c>
      <c r="N2106" s="168">
        <f>IF(N$2=$A2106,Data!K398,0)</f>
        <v>0</v>
      </c>
      <c r="O2106" s="168">
        <f>IF(O$2=$A2106,Data!L398,0)</f>
        <v>0</v>
      </c>
      <c r="P2106" s="168">
        <f>IF(P$2=$A2106,Data!M398,0)</f>
        <v>0</v>
      </c>
      <c r="Q2106" s="168">
        <f>IF(Q$2=$A2106,Data!N398,0)</f>
        <v>0</v>
      </c>
      <c r="R2106" s="169">
        <f>IF(R$2=$A2106,Data!O398,0)</f>
        <v>0</v>
      </c>
      <c r="S2106" s="169">
        <f>IF(S$2=$A2106,Data!P398,0)</f>
        <v>0</v>
      </c>
      <c r="T2106" s="169">
        <f>IF(T$2=$A2106,Data!Q398,0)</f>
        <v>0</v>
      </c>
      <c r="U2106" s="169">
        <f>IF(U$2=$A2106,Data!R398,0)</f>
        <v>0</v>
      </c>
      <c r="V2106" s="169">
        <f>IF(V$2=$A2106,Data!S398,0)</f>
        <v>0</v>
      </c>
      <c r="W2106" s="169">
        <f>IF(W$2=$A2106,Data!T398,0)</f>
        <v>0</v>
      </c>
      <c r="X2106" s="169">
        <f>IF(X$2=$A2106,Data!U398,0)</f>
        <v>0</v>
      </c>
      <c r="Y2106" s="169">
        <f>IF(Y$2=$A2106,Data!V398,0)</f>
        <v>0</v>
      </c>
      <c r="Z2106" s="169">
        <f>IF(Z$2=$A2106,Data!W398,0)</f>
        <v>0</v>
      </c>
      <c r="AA2106" s="169">
        <f>IF(AA$2=$A2106,Data!X398,0)</f>
        <v>0</v>
      </c>
      <c r="AB2106" s="169">
        <f>IF(AB$2=$A2106,Data!Y398,0)</f>
        <v>0</v>
      </c>
      <c r="AC2106" s="169">
        <f>IF(AC$2=$A2106,Data!Z398,0)</f>
        <v>0</v>
      </c>
      <c r="AD2106" s="170">
        <f>IF(AD$2=$A2106,Data!AA398,0)</f>
        <v>0</v>
      </c>
      <c r="AE2106" s="171">
        <f>IF(AE$2=$A2106,Data!AB398,0)</f>
        <v>0</v>
      </c>
      <c r="AF2106" s="170">
        <f>IF(AF$2=$A2106,Data!AC398,0)</f>
        <v>0</v>
      </c>
      <c r="AG2106" s="171">
        <f>IF(AG$2=$A2106,Data!AD398,0)</f>
        <v>0</v>
      </c>
      <c r="AH2106" s="170">
        <f>IF(AH$2=$A2106,Data!AE398,0)</f>
        <v>0</v>
      </c>
      <c r="AI2106" s="171">
        <f>IF(AI$2=$A2106,Data!AF398,0)</f>
        <v>0</v>
      </c>
      <c r="AJ2106" s="170">
        <f>IF(AJ$2=$A2106,Data!AG398,0)</f>
        <v>0</v>
      </c>
      <c r="AK2106" s="171">
        <f>IF(AK$2=$A2106,Data!AH398,0)</f>
        <v>0</v>
      </c>
      <c r="AL2106" s="170">
        <f>IF(AL$2=$A2106,Data!AI398,0)</f>
        <v>0</v>
      </c>
      <c r="AM2106" t="str">
        <f t="shared" si="64"/>
        <v>EA</v>
      </c>
      <c r="AN2106" t="e">
        <f>+INDEX(Validation!$D$4:$D$250,MATCH(Merge!B2106,Validation!$E$4:$E$250,0))</f>
        <v>#N/A</v>
      </c>
      <c r="AO2106" s="172">
        <f t="shared" si="65"/>
        <v>0</v>
      </c>
    </row>
    <row r="2107" spans="1:41" ht="15" x14ac:dyDescent="0.25">
      <c r="A2107">
        <f>Inputs!$H$15</f>
        <v>5</v>
      </c>
      <c r="B2107" t="str">
        <f>Inputs!$D$4</f>
        <v>Select Agency…</v>
      </c>
      <c r="C2107" s="166" t="str">
        <f>Inputs!$I$6</f>
        <v>(insert code)</v>
      </c>
      <c r="D2107" t="str">
        <f>IFERROR(INDEX(Inputs!$I$11:$I$19,MATCH(A2107,Inputs!$H$11:$H$19)),"")</f>
        <v>(insert code)</v>
      </c>
      <c r="E2107" t="s">
        <v>942</v>
      </c>
      <c r="F2107" s="168">
        <f>IF(F$2=$A2107,Data!C399,0)</f>
        <v>0</v>
      </c>
      <c r="G2107" s="168">
        <f>IF(G$2=$A2107,Data!D399,0)</f>
        <v>0</v>
      </c>
      <c r="H2107" s="168">
        <f>IF(H$2=$A2107,Data!E399,0)</f>
        <v>0</v>
      </c>
      <c r="I2107" s="168">
        <f>IF(I$2=$A2107,Data!F399,0)</f>
        <v>0</v>
      </c>
      <c r="J2107" s="168">
        <f>IF(J$2=$A2107,Data!G399,0)</f>
        <v>0</v>
      </c>
      <c r="K2107" s="168">
        <f>IF(K$2=$A2107,Data!H399,0)</f>
        <v>0</v>
      </c>
      <c r="L2107" s="168">
        <f>IF(L$2=$A2107,Data!I399,0)</f>
        <v>0</v>
      </c>
      <c r="M2107" s="168">
        <f>IF(M$2=$A2107,Data!J399,0)</f>
        <v>0</v>
      </c>
      <c r="N2107" s="168">
        <f>IF(N$2=$A2107,Data!K399,0)</f>
        <v>0</v>
      </c>
      <c r="O2107" s="168">
        <f>IF(O$2=$A2107,Data!L399,0)</f>
        <v>0</v>
      </c>
      <c r="P2107" s="168">
        <f>IF(P$2=$A2107,Data!M399,0)</f>
        <v>0</v>
      </c>
      <c r="Q2107" s="168">
        <f>IF(Q$2=$A2107,Data!N399,0)</f>
        <v>0</v>
      </c>
      <c r="R2107" s="169">
        <f>IF(R$2=$A2107,Data!O399,0)</f>
        <v>0</v>
      </c>
      <c r="S2107" s="169">
        <f>IF(S$2=$A2107,Data!P399,0)</f>
        <v>0</v>
      </c>
      <c r="T2107" s="169">
        <f>IF(T$2=$A2107,Data!Q399,0)</f>
        <v>0</v>
      </c>
      <c r="U2107" s="169">
        <f>IF(U$2=$A2107,Data!R399,0)</f>
        <v>0</v>
      </c>
      <c r="V2107" s="169">
        <f>IF(V$2=$A2107,Data!S399,0)</f>
        <v>0</v>
      </c>
      <c r="W2107" s="169">
        <f>IF(W$2=$A2107,Data!T399,0)</f>
        <v>0</v>
      </c>
      <c r="X2107" s="169">
        <f>IF(X$2=$A2107,Data!U399,0)</f>
        <v>0</v>
      </c>
      <c r="Y2107" s="169">
        <f>IF(Y$2=$A2107,Data!V399,0)</f>
        <v>0</v>
      </c>
      <c r="Z2107" s="169">
        <f>IF(Z$2=$A2107,Data!W399,0)</f>
        <v>0</v>
      </c>
      <c r="AA2107" s="169">
        <f>IF(AA$2=$A2107,Data!X399,0)</f>
        <v>0</v>
      </c>
      <c r="AB2107" s="169">
        <f>IF(AB$2=$A2107,Data!Y399,0)</f>
        <v>0</v>
      </c>
      <c r="AC2107" s="169">
        <f>IF(AC$2=$A2107,Data!Z399,0)</f>
        <v>0</v>
      </c>
      <c r="AD2107" s="170">
        <f>IF(AD$2=$A2107,Data!AA399,0)</f>
        <v>0</v>
      </c>
      <c r="AE2107" s="171">
        <f>IF(AE$2=$A2107,Data!AB399,0)</f>
        <v>0</v>
      </c>
      <c r="AF2107" s="170">
        <f>IF(AF$2=$A2107,Data!AC399,0)</f>
        <v>0</v>
      </c>
      <c r="AG2107" s="171">
        <f>IF(AG$2=$A2107,Data!AD399,0)</f>
        <v>0</v>
      </c>
      <c r="AH2107" s="170">
        <f>IF(AH$2=$A2107,Data!AE399,0)</f>
        <v>0</v>
      </c>
      <c r="AI2107" s="171">
        <f>IF(AI$2=$A2107,Data!AF399,0)</f>
        <v>0</v>
      </c>
      <c r="AJ2107" s="170">
        <f>IF(AJ$2=$A2107,Data!AG399,0)</f>
        <v>0</v>
      </c>
      <c r="AK2107" s="171">
        <f>IF(AK$2=$A2107,Data!AH399,0)</f>
        <v>0</v>
      </c>
      <c r="AL2107" s="170">
        <f>IF(AL$2=$A2107,Data!AI399,0)</f>
        <v>0</v>
      </c>
      <c r="AM2107" t="str">
        <f t="shared" si="64"/>
        <v>EA</v>
      </c>
      <c r="AN2107" t="e">
        <f>+INDEX(Validation!$D$4:$D$250,MATCH(Merge!B2107,Validation!$E$4:$E$250,0))</f>
        <v>#N/A</v>
      </c>
      <c r="AO2107" s="172">
        <f t="shared" si="65"/>
        <v>0</v>
      </c>
    </row>
    <row r="2108" spans="1:41" ht="15" x14ac:dyDescent="0.25">
      <c r="A2108">
        <f>Inputs!$H$15</f>
        <v>5</v>
      </c>
      <c r="B2108" t="str">
        <f>Inputs!$D$4</f>
        <v>Select Agency…</v>
      </c>
      <c r="C2108" s="166" t="str">
        <f>Inputs!$I$6</f>
        <v>(insert code)</v>
      </c>
      <c r="D2108" t="str">
        <f>IFERROR(INDEX(Inputs!$I$11:$I$19,MATCH(A2108,Inputs!$H$11:$H$19)),"")</f>
        <v>(insert code)</v>
      </c>
      <c r="E2108" t="s">
        <v>942</v>
      </c>
      <c r="F2108" s="168">
        <f>IF(F$2=$A2108,Data!C400,0)</f>
        <v>0</v>
      </c>
      <c r="G2108" s="168">
        <f>IF(G$2=$A2108,Data!D400,0)</f>
        <v>0</v>
      </c>
      <c r="H2108" s="168">
        <f>IF(H$2=$A2108,Data!E400,0)</f>
        <v>0</v>
      </c>
      <c r="I2108" s="168">
        <f>IF(I$2=$A2108,Data!F400,0)</f>
        <v>0</v>
      </c>
      <c r="J2108" s="168">
        <f>IF(J$2=$A2108,Data!G400,0)</f>
        <v>0</v>
      </c>
      <c r="K2108" s="168">
        <f>IF(K$2=$A2108,Data!H400,0)</f>
        <v>0</v>
      </c>
      <c r="L2108" s="168">
        <f>IF(L$2=$A2108,Data!I400,0)</f>
        <v>0</v>
      </c>
      <c r="M2108" s="168">
        <f>IF(M$2=$A2108,Data!J400,0)</f>
        <v>0</v>
      </c>
      <c r="N2108" s="168">
        <f>IF(N$2=$A2108,Data!K400,0)</f>
        <v>0</v>
      </c>
      <c r="O2108" s="168">
        <f>IF(O$2=$A2108,Data!L400,0)</f>
        <v>0</v>
      </c>
      <c r="P2108" s="168">
        <f>IF(P$2=$A2108,Data!M400,0)</f>
        <v>0</v>
      </c>
      <c r="Q2108" s="168">
        <f>IF(Q$2=$A2108,Data!N400,0)</f>
        <v>0</v>
      </c>
      <c r="R2108" s="169">
        <f>IF(R$2=$A2108,Data!O400,0)</f>
        <v>0</v>
      </c>
      <c r="S2108" s="169">
        <f>IF(S$2=$A2108,Data!P400,0)</f>
        <v>0</v>
      </c>
      <c r="T2108" s="169">
        <f>IF(T$2=$A2108,Data!Q400,0)</f>
        <v>0</v>
      </c>
      <c r="U2108" s="169">
        <f>IF(U$2=$A2108,Data!R400,0)</f>
        <v>0</v>
      </c>
      <c r="V2108" s="169">
        <f>IF(V$2=$A2108,Data!S400,0)</f>
        <v>0</v>
      </c>
      <c r="W2108" s="169">
        <f>IF(W$2=$A2108,Data!T400,0)</f>
        <v>0</v>
      </c>
      <c r="X2108" s="169">
        <f>IF(X$2=$A2108,Data!U400,0)</f>
        <v>0</v>
      </c>
      <c r="Y2108" s="169">
        <f>IF(Y$2=$A2108,Data!V400,0)</f>
        <v>0</v>
      </c>
      <c r="Z2108" s="169">
        <f>IF(Z$2=$A2108,Data!W400,0)</f>
        <v>0</v>
      </c>
      <c r="AA2108" s="169">
        <f>IF(AA$2=$A2108,Data!X400,0)</f>
        <v>0</v>
      </c>
      <c r="AB2108" s="169">
        <f>IF(AB$2=$A2108,Data!Y400,0)</f>
        <v>0</v>
      </c>
      <c r="AC2108" s="169">
        <f>IF(AC$2=$A2108,Data!Z400,0)</f>
        <v>0</v>
      </c>
      <c r="AD2108" s="170">
        <f>IF(AD$2=$A2108,Data!AA400,0)</f>
        <v>0</v>
      </c>
      <c r="AE2108" s="171">
        <f>IF(AE$2=$A2108,Data!AB400,0)</f>
        <v>0</v>
      </c>
      <c r="AF2108" s="170">
        <f>IF(AF$2=$A2108,Data!AC400,0)</f>
        <v>0</v>
      </c>
      <c r="AG2108" s="171">
        <f>IF(AG$2=$A2108,Data!AD400,0)</f>
        <v>0</v>
      </c>
      <c r="AH2108" s="170">
        <f>IF(AH$2=$A2108,Data!AE400,0)</f>
        <v>0</v>
      </c>
      <c r="AI2108" s="171">
        <f>IF(AI$2=$A2108,Data!AF400,0)</f>
        <v>0</v>
      </c>
      <c r="AJ2108" s="170">
        <f>IF(AJ$2=$A2108,Data!AG400,0)</f>
        <v>0</v>
      </c>
      <c r="AK2108" s="171">
        <f>IF(AK$2=$A2108,Data!AH400,0)</f>
        <v>0</v>
      </c>
      <c r="AL2108" s="170">
        <f>IF(AL$2=$A2108,Data!AI400,0)</f>
        <v>0</v>
      </c>
      <c r="AM2108" t="str">
        <f t="shared" si="64"/>
        <v>EA</v>
      </c>
      <c r="AN2108" t="e">
        <f>+INDEX(Validation!$D$4:$D$250,MATCH(Merge!B2108,Validation!$E$4:$E$250,0))</f>
        <v>#N/A</v>
      </c>
      <c r="AO2108" s="172">
        <f t="shared" si="65"/>
        <v>0</v>
      </c>
    </row>
    <row r="2109" spans="1:41" ht="15" x14ac:dyDescent="0.25">
      <c r="A2109">
        <f>Inputs!$H$15</f>
        <v>5</v>
      </c>
      <c r="B2109" t="str">
        <f>Inputs!$D$4</f>
        <v>Select Agency…</v>
      </c>
      <c r="C2109" s="166" t="str">
        <f>Inputs!$I$6</f>
        <v>(insert code)</v>
      </c>
      <c r="D2109" t="str">
        <f>IFERROR(INDEX(Inputs!$I$11:$I$19,MATCH(A2109,Inputs!$H$11:$H$19)),"")</f>
        <v>(insert code)</v>
      </c>
      <c r="E2109" t="s">
        <v>942</v>
      </c>
      <c r="F2109" s="168">
        <f>IF(F$2=$A2109,Data!C401,0)</f>
        <v>0</v>
      </c>
      <c r="G2109" s="168">
        <f>IF(G$2=$A2109,Data!D401,0)</f>
        <v>0</v>
      </c>
      <c r="H2109" s="168">
        <f>IF(H$2=$A2109,Data!E401,0)</f>
        <v>0</v>
      </c>
      <c r="I2109" s="168">
        <f>IF(I$2=$A2109,Data!F401,0)</f>
        <v>0</v>
      </c>
      <c r="J2109" s="168">
        <f>IF(J$2=$A2109,Data!G401,0)</f>
        <v>0</v>
      </c>
      <c r="K2109" s="168">
        <f>IF(K$2=$A2109,Data!H401,0)</f>
        <v>0</v>
      </c>
      <c r="L2109" s="168">
        <f>IF(L$2=$A2109,Data!I401,0)</f>
        <v>0</v>
      </c>
      <c r="M2109" s="168">
        <f>IF(M$2=$A2109,Data!J401,0)</f>
        <v>0</v>
      </c>
      <c r="N2109" s="168">
        <f>IF(N$2=$A2109,Data!K401,0)</f>
        <v>0</v>
      </c>
      <c r="O2109" s="168">
        <f>IF(O$2=$A2109,Data!L401,0)</f>
        <v>0</v>
      </c>
      <c r="P2109" s="168">
        <f>IF(P$2=$A2109,Data!M401,0)</f>
        <v>0</v>
      </c>
      <c r="Q2109" s="168">
        <f>IF(Q$2=$A2109,Data!N401,0)</f>
        <v>0</v>
      </c>
      <c r="R2109" s="169">
        <f>IF(R$2=$A2109,Data!O401,0)</f>
        <v>0</v>
      </c>
      <c r="S2109" s="169">
        <f>IF(S$2=$A2109,Data!P401,0)</f>
        <v>0</v>
      </c>
      <c r="T2109" s="169">
        <f>IF(T$2=$A2109,Data!Q401,0)</f>
        <v>0</v>
      </c>
      <c r="U2109" s="169">
        <f>IF(U$2=$A2109,Data!R401,0)</f>
        <v>0</v>
      </c>
      <c r="V2109" s="169">
        <f>IF(V$2=$A2109,Data!S401,0)</f>
        <v>0</v>
      </c>
      <c r="W2109" s="169">
        <f>IF(W$2=$A2109,Data!T401,0)</f>
        <v>0</v>
      </c>
      <c r="X2109" s="169">
        <f>IF(X$2=$A2109,Data!U401,0)</f>
        <v>0</v>
      </c>
      <c r="Y2109" s="169">
        <f>IF(Y$2=$A2109,Data!V401,0)</f>
        <v>0</v>
      </c>
      <c r="Z2109" s="169">
        <f>IF(Z$2=$A2109,Data!W401,0)</f>
        <v>0</v>
      </c>
      <c r="AA2109" s="169">
        <f>IF(AA$2=$A2109,Data!X401,0)</f>
        <v>0</v>
      </c>
      <c r="AB2109" s="169">
        <f>IF(AB$2=$A2109,Data!Y401,0)</f>
        <v>0</v>
      </c>
      <c r="AC2109" s="169">
        <f>IF(AC$2=$A2109,Data!Z401,0)</f>
        <v>0</v>
      </c>
      <c r="AD2109" s="170">
        <f>IF(AD$2=$A2109,Data!AA401,0)</f>
        <v>0</v>
      </c>
      <c r="AE2109" s="171">
        <f>IF(AE$2=$A2109,Data!AB401,0)</f>
        <v>0</v>
      </c>
      <c r="AF2109" s="170">
        <f>IF(AF$2=$A2109,Data!AC401,0)</f>
        <v>0</v>
      </c>
      <c r="AG2109" s="171">
        <f>IF(AG$2=$A2109,Data!AD401,0)</f>
        <v>0</v>
      </c>
      <c r="AH2109" s="170">
        <f>IF(AH$2=$A2109,Data!AE401,0)</f>
        <v>0</v>
      </c>
      <c r="AI2109" s="171">
        <f>IF(AI$2=$A2109,Data!AF401,0)</f>
        <v>0</v>
      </c>
      <c r="AJ2109" s="170">
        <f>IF(AJ$2=$A2109,Data!AG401,0)</f>
        <v>0</v>
      </c>
      <c r="AK2109" s="171">
        <f>IF(AK$2=$A2109,Data!AH401,0)</f>
        <v>0</v>
      </c>
      <c r="AL2109" s="170">
        <f>IF(AL$2=$A2109,Data!AI401,0)</f>
        <v>0</v>
      </c>
      <c r="AM2109" t="str">
        <f t="shared" si="64"/>
        <v>EA</v>
      </c>
      <c r="AN2109" t="e">
        <f>+INDEX(Validation!$D$4:$D$250,MATCH(Merge!B2109,Validation!$E$4:$E$250,0))</f>
        <v>#N/A</v>
      </c>
      <c r="AO2109" s="172">
        <f t="shared" si="65"/>
        <v>0</v>
      </c>
    </row>
    <row r="2110" spans="1:41" ht="15" x14ac:dyDescent="0.25">
      <c r="A2110">
        <f>Inputs!$H$15</f>
        <v>5</v>
      </c>
      <c r="B2110" t="str">
        <f>Inputs!$D$4</f>
        <v>Select Agency…</v>
      </c>
      <c r="C2110" s="166" t="str">
        <f>Inputs!$I$6</f>
        <v>(insert code)</v>
      </c>
      <c r="D2110" t="str">
        <f>IFERROR(INDEX(Inputs!$I$11:$I$19,MATCH(A2110,Inputs!$H$11:$H$19)),"")</f>
        <v>(insert code)</v>
      </c>
      <c r="E2110" t="s">
        <v>942</v>
      </c>
      <c r="F2110" s="168">
        <f>IF(F$2=$A2110,Data!C402,0)</f>
        <v>0</v>
      </c>
      <c r="G2110" s="168">
        <f>IF(G$2=$A2110,Data!D402,0)</f>
        <v>0</v>
      </c>
      <c r="H2110" s="168">
        <f>IF(H$2=$A2110,Data!E402,0)</f>
        <v>0</v>
      </c>
      <c r="I2110" s="168">
        <f>IF(I$2=$A2110,Data!F402,0)</f>
        <v>0</v>
      </c>
      <c r="J2110" s="168">
        <f>IF(J$2=$A2110,Data!G402,0)</f>
        <v>0</v>
      </c>
      <c r="K2110" s="168">
        <f>IF(K$2=$A2110,Data!H402,0)</f>
        <v>0</v>
      </c>
      <c r="L2110" s="168">
        <f>IF(L$2=$A2110,Data!I402,0)</f>
        <v>0</v>
      </c>
      <c r="M2110" s="168">
        <f>IF(M$2=$A2110,Data!J402,0)</f>
        <v>0</v>
      </c>
      <c r="N2110" s="168">
        <f>IF(N$2=$A2110,Data!K402,0)</f>
        <v>0</v>
      </c>
      <c r="O2110" s="168">
        <f>IF(O$2=$A2110,Data!L402,0)</f>
        <v>0</v>
      </c>
      <c r="P2110" s="168">
        <f>IF(P$2=$A2110,Data!M402,0)</f>
        <v>0</v>
      </c>
      <c r="Q2110" s="168">
        <f>IF(Q$2=$A2110,Data!N402,0)</f>
        <v>0</v>
      </c>
      <c r="R2110" s="169">
        <f>IF(R$2=$A2110,Data!O402,0)</f>
        <v>0</v>
      </c>
      <c r="S2110" s="169">
        <f>IF(S$2=$A2110,Data!P402,0)</f>
        <v>0</v>
      </c>
      <c r="T2110" s="169">
        <f>IF(T$2=$A2110,Data!Q402,0)</f>
        <v>0</v>
      </c>
      <c r="U2110" s="169">
        <f>IF(U$2=$A2110,Data!R402,0)</f>
        <v>0</v>
      </c>
      <c r="V2110" s="169">
        <f>IF(V$2=$A2110,Data!S402,0)</f>
        <v>0</v>
      </c>
      <c r="W2110" s="169">
        <f>IF(W$2=$A2110,Data!T402,0)</f>
        <v>0</v>
      </c>
      <c r="X2110" s="169">
        <f>IF(X$2=$A2110,Data!U402,0)</f>
        <v>0</v>
      </c>
      <c r="Y2110" s="169">
        <f>IF(Y$2=$A2110,Data!V402,0)</f>
        <v>0</v>
      </c>
      <c r="Z2110" s="169">
        <f>IF(Z$2=$A2110,Data!W402,0)</f>
        <v>0</v>
      </c>
      <c r="AA2110" s="169">
        <f>IF(AA$2=$A2110,Data!X402,0)</f>
        <v>0</v>
      </c>
      <c r="AB2110" s="169">
        <f>IF(AB$2=$A2110,Data!Y402,0)</f>
        <v>0</v>
      </c>
      <c r="AC2110" s="169">
        <f>IF(AC$2=$A2110,Data!Z402,0)</f>
        <v>0</v>
      </c>
      <c r="AD2110" s="170">
        <f>IF(AD$2=$A2110,Data!AA402,0)</f>
        <v>0</v>
      </c>
      <c r="AE2110" s="171">
        <f>IF(AE$2=$A2110,Data!AB402,0)</f>
        <v>0</v>
      </c>
      <c r="AF2110" s="170">
        <f>IF(AF$2=$A2110,Data!AC402,0)</f>
        <v>0</v>
      </c>
      <c r="AG2110" s="171">
        <f>IF(AG$2=$A2110,Data!AD402,0)</f>
        <v>0</v>
      </c>
      <c r="AH2110" s="170">
        <f>IF(AH$2=$A2110,Data!AE402,0)</f>
        <v>0</v>
      </c>
      <c r="AI2110" s="171">
        <f>IF(AI$2=$A2110,Data!AF402,0)</f>
        <v>0</v>
      </c>
      <c r="AJ2110" s="170">
        <f>IF(AJ$2=$A2110,Data!AG402,0)</f>
        <v>0</v>
      </c>
      <c r="AK2110" s="171">
        <f>IF(AK$2=$A2110,Data!AH402,0)</f>
        <v>0</v>
      </c>
      <c r="AL2110" s="170">
        <f>IF(AL$2=$A2110,Data!AI402,0)</f>
        <v>0</v>
      </c>
      <c r="AM2110" t="str">
        <f t="shared" si="64"/>
        <v>EA</v>
      </c>
      <c r="AN2110" t="e">
        <f>+INDEX(Validation!$D$4:$D$250,MATCH(Merge!B2110,Validation!$E$4:$E$250,0))</f>
        <v>#N/A</v>
      </c>
      <c r="AO2110" s="172">
        <f t="shared" si="65"/>
        <v>0</v>
      </c>
    </row>
    <row r="2111" spans="1:41" ht="15" x14ac:dyDescent="0.25">
      <c r="A2111">
        <f>Inputs!$H$15</f>
        <v>5</v>
      </c>
      <c r="B2111" t="str">
        <f>Inputs!$D$4</f>
        <v>Select Agency…</v>
      </c>
      <c r="C2111" s="166" t="str">
        <f>Inputs!$I$6</f>
        <v>(insert code)</v>
      </c>
      <c r="D2111" t="str">
        <f>IFERROR(INDEX(Inputs!$I$11:$I$19,MATCH(A2111,Inputs!$H$11:$H$19)),"")</f>
        <v>(insert code)</v>
      </c>
      <c r="E2111" t="s">
        <v>942</v>
      </c>
      <c r="F2111" s="168">
        <f>IF(F$2=$A2111,Data!C403,0)</f>
        <v>0</v>
      </c>
      <c r="G2111" s="168">
        <f>IF(G$2=$A2111,Data!D403,0)</f>
        <v>0</v>
      </c>
      <c r="H2111" s="168">
        <f>IF(H$2=$A2111,Data!E403,0)</f>
        <v>0</v>
      </c>
      <c r="I2111" s="168">
        <f>IF(I$2=$A2111,Data!F403,0)</f>
        <v>0</v>
      </c>
      <c r="J2111" s="168">
        <f>IF(J$2=$A2111,Data!G403,0)</f>
        <v>0</v>
      </c>
      <c r="K2111" s="168">
        <f>IF(K$2=$A2111,Data!H403,0)</f>
        <v>0</v>
      </c>
      <c r="L2111" s="168">
        <f>IF(L$2=$A2111,Data!I403,0)</f>
        <v>0</v>
      </c>
      <c r="M2111" s="168">
        <f>IF(M$2=$A2111,Data!J403,0)</f>
        <v>0</v>
      </c>
      <c r="N2111" s="168">
        <f>IF(N$2=$A2111,Data!K403,0)</f>
        <v>0</v>
      </c>
      <c r="O2111" s="168">
        <f>IF(O$2=$A2111,Data!L403,0)</f>
        <v>0</v>
      </c>
      <c r="P2111" s="168">
        <f>IF(P$2=$A2111,Data!M403,0)</f>
        <v>0</v>
      </c>
      <c r="Q2111" s="168">
        <f>IF(Q$2=$A2111,Data!N403,0)</f>
        <v>0</v>
      </c>
      <c r="R2111" s="169">
        <f>IF(R$2=$A2111,Data!O403,0)</f>
        <v>0</v>
      </c>
      <c r="S2111" s="169">
        <f>IF(S$2=$A2111,Data!P403,0)</f>
        <v>0</v>
      </c>
      <c r="T2111" s="169">
        <f>IF(T$2=$A2111,Data!Q403,0)</f>
        <v>0</v>
      </c>
      <c r="U2111" s="169">
        <f>IF(U$2=$A2111,Data!R403,0)</f>
        <v>0</v>
      </c>
      <c r="V2111" s="169">
        <f>IF(V$2=$A2111,Data!S403,0)</f>
        <v>0</v>
      </c>
      <c r="W2111" s="169">
        <f>IF(W$2=$A2111,Data!T403,0)</f>
        <v>0</v>
      </c>
      <c r="X2111" s="169">
        <f>IF(X$2=$A2111,Data!U403,0)</f>
        <v>0</v>
      </c>
      <c r="Y2111" s="169">
        <f>IF(Y$2=$A2111,Data!V403,0)</f>
        <v>0</v>
      </c>
      <c r="Z2111" s="169">
        <f>IF(Z$2=$A2111,Data!W403,0)</f>
        <v>0</v>
      </c>
      <c r="AA2111" s="169">
        <f>IF(AA$2=$A2111,Data!X403,0)</f>
        <v>0</v>
      </c>
      <c r="AB2111" s="169">
        <f>IF(AB$2=$A2111,Data!Y403,0)</f>
        <v>0</v>
      </c>
      <c r="AC2111" s="169">
        <f>IF(AC$2=$A2111,Data!Z403,0)</f>
        <v>0</v>
      </c>
      <c r="AD2111" s="170">
        <f>IF(AD$2=$A2111,Data!AA403,0)</f>
        <v>0</v>
      </c>
      <c r="AE2111" s="171">
        <f>IF(AE$2=$A2111,Data!AB403,0)</f>
        <v>0</v>
      </c>
      <c r="AF2111" s="170">
        <f>IF(AF$2=$A2111,Data!AC403,0)</f>
        <v>0</v>
      </c>
      <c r="AG2111" s="171">
        <f>IF(AG$2=$A2111,Data!AD403,0)</f>
        <v>0</v>
      </c>
      <c r="AH2111" s="170">
        <f>IF(AH$2=$A2111,Data!AE403,0)</f>
        <v>0</v>
      </c>
      <c r="AI2111" s="171">
        <f>IF(AI$2=$A2111,Data!AF403,0)</f>
        <v>0</v>
      </c>
      <c r="AJ2111" s="170">
        <f>IF(AJ$2=$A2111,Data!AG403,0)</f>
        <v>0</v>
      </c>
      <c r="AK2111" s="171">
        <f>IF(AK$2=$A2111,Data!AH403,0)</f>
        <v>0</v>
      </c>
      <c r="AL2111" s="170">
        <f>IF(AL$2=$A2111,Data!AI403,0)</f>
        <v>0</v>
      </c>
      <c r="AM2111" t="str">
        <f t="shared" si="64"/>
        <v>EA</v>
      </c>
      <c r="AN2111" t="e">
        <f>+INDEX(Validation!$D$4:$D$250,MATCH(Merge!B2111,Validation!$E$4:$E$250,0))</f>
        <v>#N/A</v>
      </c>
      <c r="AO2111" s="172">
        <f t="shared" si="65"/>
        <v>0</v>
      </c>
    </row>
    <row r="2112" spans="1:41" ht="15" x14ac:dyDescent="0.25">
      <c r="A2112">
        <f>Inputs!$H$15</f>
        <v>5</v>
      </c>
      <c r="B2112" t="str">
        <f>Inputs!$D$4</f>
        <v>Select Agency…</v>
      </c>
      <c r="C2112" s="166" t="str">
        <f>Inputs!$I$6</f>
        <v>(insert code)</v>
      </c>
      <c r="D2112" t="str">
        <f>IFERROR(INDEX(Inputs!$I$11:$I$19,MATCH(A2112,Inputs!$H$11:$H$19)),"")</f>
        <v>(insert code)</v>
      </c>
      <c r="E2112" t="s">
        <v>942</v>
      </c>
      <c r="F2112" s="168">
        <f>IF(F$2=$A2112,Data!C404,0)</f>
        <v>0</v>
      </c>
      <c r="G2112" s="168">
        <f>IF(G$2=$A2112,Data!D404,0)</f>
        <v>0</v>
      </c>
      <c r="H2112" s="168">
        <f>IF(H$2=$A2112,Data!E404,0)</f>
        <v>0</v>
      </c>
      <c r="I2112" s="168">
        <f>IF(I$2=$A2112,Data!F404,0)</f>
        <v>0</v>
      </c>
      <c r="J2112" s="168">
        <f>IF(J$2=$A2112,Data!G404,0)</f>
        <v>0</v>
      </c>
      <c r="K2112" s="168">
        <f>IF(K$2=$A2112,Data!H404,0)</f>
        <v>0</v>
      </c>
      <c r="L2112" s="168">
        <f>IF(L$2=$A2112,Data!I404,0)</f>
        <v>0</v>
      </c>
      <c r="M2112" s="168">
        <f>IF(M$2=$A2112,Data!J404,0)</f>
        <v>0</v>
      </c>
      <c r="N2112" s="168">
        <f>IF(N$2=$A2112,Data!K404,0)</f>
        <v>0</v>
      </c>
      <c r="O2112" s="168">
        <f>IF(O$2=$A2112,Data!L404,0)</f>
        <v>0</v>
      </c>
      <c r="P2112" s="168">
        <f>IF(P$2=$A2112,Data!M404,0)</f>
        <v>0</v>
      </c>
      <c r="Q2112" s="168">
        <f>IF(Q$2=$A2112,Data!N404,0)</f>
        <v>0</v>
      </c>
      <c r="R2112" s="169">
        <f>IF(R$2=$A2112,Data!O404,0)</f>
        <v>0</v>
      </c>
      <c r="S2112" s="169">
        <f>IF(S$2=$A2112,Data!P404,0)</f>
        <v>0</v>
      </c>
      <c r="T2112" s="169">
        <f>IF(T$2=$A2112,Data!Q404,0)</f>
        <v>0</v>
      </c>
      <c r="U2112" s="169">
        <f>IF(U$2=$A2112,Data!R404,0)</f>
        <v>0</v>
      </c>
      <c r="V2112" s="169">
        <f>IF(V$2=$A2112,Data!S404,0)</f>
        <v>0</v>
      </c>
      <c r="W2112" s="169">
        <f>IF(W$2=$A2112,Data!T404,0)</f>
        <v>0</v>
      </c>
      <c r="X2112" s="169">
        <f>IF(X$2=$A2112,Data!U404,0)</f>
        <v>0</v>
      </c>
      <c r="Y2112" s="169">
        <f>IF(Y$2=$A2112,Data!V404,0)</f>
        <v>0</v>
      </c>
      <c r="Z2112" s="169">
        <f>IF(Z$2=$A2112,Data!W404,0)</f>
        <v>0</v>
      </c>
      <c r="AA2112" s="169">
        <f>IF(AA$2=$A2112,Data!X404,0)</f>
        <v>0</v>
      </c>
      <c r="AB2112" s="169">
        <f>IF(AB$2=$A2112,Data!Y404,0)</f>
        <v>0</v>
      </c>
      <c r="AC2112" s="169">
        <f>IF(AC$2=$A2112,Data!Z404,0)</f>
        <v>0</v>
      </c>
      <c r="AD2112" s="170">
        <f>IF(AD$2=$A2112,Data!AA404,0)</f>
        <v>0</v>
      </c>
      <c r="AE2112" s="171">
        <f>IF(AE$2=$A2112,Data!AB404,0)</f>
        <v>0</v>
      </c>
      <c r="AF2112" s="170">
        <f>IF(AF$2=$A2112,Data!AC404,0)</f>
        <v>0</v>
      </c>
      <c r="AG2112" s="171">
        <f>IF(AG$2=$A2112,Data!AD404,0)</f>
        <v>0</v>
      </c>
      <c r="AH2112" s="170">
        <f>IF(AH$2=$A2112,Data!AE404,0)</f>
        <v>0</v>
      </c>
      <c r="AI2112" s="171">
        <f>IF(AI$2=$A2112,Data!AF404,0)</f>
        <v>0</v>
      </c>
      <c r="AJ2112" s="170">
        <f>IF(AJ$2=$A2112,Data!AG404,0)</f>
        <v>0</v>
      </c>
      <c r="AK2112" s="171">
        <f>IF(AK$2=$A2112,Data!AH404,0)</f>
        <v>0</v>
      </c>
      <c r="AL2112" s="170">
        <f>IF(AL$2=$A2112,Data!AI404,0)</f>
        <v>0</v>
      </c>
      <c r="AM2112" t="str">
        <f t="shared" si="64"/>
        <v>EA</v>
      </c>
      <c r="AN2112" t="e">
        <f>+INDEX(Validation!$D$4:$D$250,MATCH(Merge!B2112,Validation!$E$4:$E$250,0))</f>
        <v>#N/A</v>
      </c>
      <c r="AO2112" s="172">
        <f t="shared" si="65"/>
        <v>0</v>
      </c>
    </row>
    <row r="2113" spans="1:41" ht="15" x14ac:dyDescent="0.25">
      <c r="A2113">
        <f>Inputs!$H$15</f>
        <v>5</v>
      </c>
      <c r="B2113" t="str">
        <f>Inputs!$D$4</f>
        <v>Select Agency…</v>
      </c>
      <c r="C2113" s="166" t="str">
        <f>Inputs!$I$6</f>
        <v>(insert code)</v>
      </c>
      <c r="D2113" t="str">
        <f>IFERROR(INDEX(Inputs!$I$11:$I$19,MATCH(A2113,Inputs!$H$11:$H$19)),"")</f>
        <v>(insert code)</v>
      </c>
      <c r="E2113" t="s">
        <v>942</v>
      </c>
      <c r="F2113" s="168">
        <f>IF(F$2=$A2113,Data!C405,0)</f>
        <v>0</v>
      </c>
      <c r="G2113" s="168">
        <f>IF(G$2=$A2113,Data!D405,0)</f>
        <v>0</v>
      </c>
      <c r="H2113" s="168">
        <f>IF(H$2=$A2113,Data!E405,0)</f>
        <v>0</v>
      </c>
      <c r="I2113" s="168">
        <f>IF(I$2=$A2113,Data!F405,0)</f>
        <v>0</v>
      </c>
      <c r="J2113" s="168">
        <f>IF(J$2=$A2113,Data!G405,0)</f>
        <v>0</v>
      </c>
      <c r="K2113" s="168">
        <f>IF(K$2=$A2113,Data!H405,0)</f>
        <v>0</v>
      </c>
      <c r="L2113" s="168">
        <f>IF(L$2=$A2113,Data!I405,0)</f>
        <v>0</v>
      </c>
      <c r="M2113" s="168">
        <f>IF(M$2=$A2113,Data!J405,0)</f>
        <v>0</v>
      </c>
      <c r="N2113" s="168">
        <f>IF(N$2=$A2113,Data!K405,0)</f>
        <v>0</v>
      </c>
      <c r="O2113" s="168">
        <f>IF(O$2=$A2113,Data!L405,0)</f>
        <v>0</v>
      </c>
      <c r="P2113" s="168">
        <f>IF(P$2=$A2113,Data!M405,0)</f>
        <v>0</v>
      </c>
      <c r="Q2113" s="168">
        <f>IF(Q$2=$A2113,Data!N405,0)</f>
        <v>0</v>
      </c>
      <c r="R2113" s="169">
        <f>IF(R$2=$A2113,Data!O405,0)</f>
        <v>0</v>
      </c>
      <c r="S2113" s="169">
        <f>IF(S$2=$A2113,Data!P405,0)</f>
        <v>0</v>
      </c>
      <c r="T2113" s="169">
        <f>IF(T$2=$A2113,Data!Q405,0)</f>
        <v>0</v>
      </c>
      <c r="U2113" s="169">
        <f>IF(U$2=$A2113,Data!R405,0)</f>
        <v>0</v>
      </c>
      <c r="V2113" s="169">
        <f>IF(V$2=$A2113,Data!S405,0)</f>
        <v>0</v>
      </c>
      <c r="W2113" s="169">
        <f>IF(W$2=$A2113,Data!T405,0)</f>
        <v>0</v>
      </c>
      <c r="X2113" s="169">
        <f>IF(X$2=$A2113,Data!U405,0)</f>
        <v>0</v>
      </c>
      <c r="Y2113" s="169">
        <f>IF(Y$2=$A2113,Data!V405,0)</f>
        <v>0</v>
      </c>
      <c r="Z2113" s="169">
        <f>IF(Z$2=$A2113,Data!W405,0)</f>
        <v>0</v>
      </c>
      <c r="AA2113" s="169">
        <f>IF(AA$2=$A2113,Data!X405,0)</f>
        <v>0</v>
      </c>
      <c r="AB2113" s="169">
        <f>IF(AB$2=$A2113,Data!Y405,0)</f>
        <v>0</v>
      </c>
      <c r="AC2113" s="169">
        <f>IF(AC$2=$A2113,Data!Z405,0)</f>
        <v>0</v>
      </c>
      <c r="AD2113" s="170">
        <f>IF(AD$2=$A2113,Data!AA405,0)</f>
        <v>0</v>
      </c>
      <c r="AE2113" s="171">
        <f>IF(AE$2=$A2113,Data!AB405,0)</f>
        <v>0</v>
      </c>
      <c r="AF2113" s="170">
        <f>IF(AF$2=$A2113,Data!AC405,0)</f>
        <v>0</v>
      </c>
      <c r="AG2113" s="171">
        <f>IF(AG$2=$A2113,Data!AD405,0)</f>
        <v>0</v>
      </c>
      <c r="AH2113" s="170">
        <f>IF(AH$2=$A2113,Data!AE405,0)</f>
        <v>0</v>
      </c>
      <c r="AI2113" s="171">
        <f>IF(AI$2=$A2113,Data!AF405,0)</f>
        <v>0</v>
      </c>
      <c r="AJ2113" s="170">
        <f>IF(AJ$2=$A2113,Data!AG405,0)</f>
        <v>0</v>
      </c>
      <c r="AK2113" s="171">
        <f>IF(AK$2=$A2113,Data!AH405,0)</f>
        <v>0</v>
      </c>
      <c r="AL2113" s="170">
        <f>IF(AL$2=$A2113,Data!AI405,0)</f>
        <v>0</v>
      </c>
      <c r="AM2113" t="str">
        <f t="shared" si="64"/>
        <v>EA</v>
      </c>
      <c r="AN2113" t="e">
        <f>+INDEX(Validation!$D$4:$D$250,MATCH(Merge!B2113,Validation!$E$4:$E$250,0))</f>
        <v>#N/A</v>
      </c>
      <c r="AO2113" s="172">
        <f t="shared" si="65"/>
        <v>0</v>
      </c>
    </row>
    <row r="2114" spans="1:41" ht="15" x14ac:dyDescent="0.25">
      <c r="A2114">
        <f>Inputs!$H$15</f>
        <v>5</v>
      </c>
      <c r="B2114" t="str">
        <f>Inputs!$D$4</f>
        <v>Select Agency…</v>
      </c>
      <c r="C2114" s="166" t="str">
        <f>Inputs!$I$6</f>
        <v>(insert code)</v>
      </c>
      <c r="D2114" t="str">
        <f>IFERROR(INDEX(Inputs!$I$11:$I$19,MATCH(A2114,Inputs!$H$11:$H$19)),"")</f>
        <v>(insert code)</v>
      </c>
      <c r="E2114" t="s">
        <v>942</v>
      </c>
      <c r="F2114" s="168">
        <f>IF(F$2=$A2114,Data!C406,0)</f>
        <v>0</v>
      </c>
      <c r="G2114" s="168">
        <f>IF(G$2=$A2114,Data!D406,0)</f>
        <v>0</v>
      </c>
      <c r="H2114" s="168">
        <f>IF(H$2=$A2114,Data!E406,0)</f>
        <v>0</v>
      </c>
      <c r="I2114" s="168">
        <f>IF(I$2=$A2114,Data!F406,0)</f>
        <v>0</v>
      </c>
      <c r="J2114" s="168">
        <f>IF(J$2=$A2114,Data!G406,0)</f>
        <v>0</v>
      </c>
      <c r="K2114" s="168">
        <f>IF(K$2=$A2114,Data!H406,0)</f>
        <v>0</v>
      </c>
      <c r="L2114" s="168">
        <f>IF(L$2=$A2114,Data!I406,0)</f>
        <v>0</v>
      </c>
      <c r="M2114" s="168">
        <f>IF(M$2=$A2114,Data!J406,0)</f>
        <v>0</v>
      </c>
      <c r="N2114" s="168">
        <f>IF(N$2=$A2114,Data!K406,0)</f>
        <v>0</v>
      </c>
      <c r="O2114" s="168">
        <f>IF(O$2=$A2114,Data!L406,0)</f>
        <v>0</v>
      </c>
      <c r="P2114" s="168">
        <f>IF(P$2=$A2114,Data!M406,0)</f>
        <v>0</v>
      </c>
      <c r="Q2114" s="168">
        <f>IF(Q$2=$A2114,Data!N406,0)</f>
        <v>0</v>
      </c>
      <c r="R2114" s="169">
        <f>IF(R$2=$A2114,Data!O406,0)</f>
        <v>0</v>
      </c>
      <c r="S2114" s="169">
        <f>IF(S$2=$A2114,Data!P406,0)</f>
        <v>0</v>
      </c>
      <c r="T2114" s="169">
        <f>IF(T$2=$A2114,Data!Q406,0)</f>
        <v>0</v>
      </c>
      <c r="U2114" s="169">
        <f>IF(U$2=$A2114,Data!R406,0)</f>
        <v>0</v>
      </c>
      <c r="V2114" s="169">
        <f>IF(V$2=$A2114,Data!S406,0)</f>
        <v>0</v>
      </c>
      <c r="W2114" s="169">
        <f>IF(W$2=$A2114,Data!T406,0)</f>
        <v>0</v>
      </c>
      <c r="X2114" s="169">
        <f>IF(X$2=$A2114,Data!U406,0)</f>
        <v>0</v>
      </c>
      <c r="Y2114" s="169">
        <f>IF(Y$2=$A2114,Data!V406,0)</f>
        <v>0</v>
      </c>
      <c r="Z2114" s="169">
        <f>IF(Z$2=$A2114,Data!W406,0)</f>
        <v>0</v>
      </c>
      <c r="AA2114" s="169">
        <f>IF(AA$2=$A2114,Data!X406,0)</f>
        <v>0</v>
      </c>
      <c r="AB2114" s="169">
        <f>IF(AB$2=$A2114,Data!Y406,0)</f>
        <v>0</v>
      </c>
      <c r="AC2114" s="169">
        <f>IF(AC$2=$A2114,Data!Z406,0)</f>
        <v>0</v>
      </c>
      <c r="AD2114" s="170">
        <f>IF(AD$2=$A2114,Data!AA406,0)</f>
        <v>0</v>
      </c>
      <c r="AE2114" s="171">
        <f>IF(AE$2=$A2114,Data!AB406,0)</f>
        <v>0</v>
      </c>
      <c r="AF2114" s="170">
        <f>IF(AF$2=$A2114,Data!AC406,0)</f>
        <v>0</v>
      </c>
      <c r="AG2114" s="171">
        <f>IF(AG$2=$A2114,Data!AD406,0)</f>
        <v>0</v>
      </c>
      <c r="AH2114" s="170">
        <f>IF(AH$2=$A2114,Data!AE406,0)</f>
        <v>0</v>
      </c>
      <c r="AI2114" s="171">
        <f>IF(AI$2=$A2114,Data!AF406,0)</f>
        <v>0</v>
      </c>
      <c r="AJ2114" s="170">
        <f>IF(AJ$2=$A2114,Data!AG406,0)</f>
        <v>0</v>
      </c>
      <c r="AK2114" s="171">
        <f>IF(AK$2=$A2114,Data!AH406,0)</f>
        <v>0</v>
      </c>
      <c r="AL2114" s="170">
        <f>IF(AL$2=$A2114,Data!AI406,0)</f>
        <v>0</v>
      </c>
      <c r="AM2114" t="str">
        <f t="shared" si="64"/>
        <v>EA</v>
      </c>
      <c r="AN2114" t="e">
        <f>+INDEX(Validation!$D$4:$D$250,MATCH(Merge!B2114,Validation!$E$4:$E$250,0))</f>
        <v>#N/A</v>
      </c>
      <c r="AO2114" s="172">
        <f t="shared" si="65"/>
        <v>0</v>
      </c>
    </row>
    <row r="2115" spans="1:41" ht="15" x14ac:dyDescent="0.25">
      <c r="A2115">
        <f>Inputs!$H$15</f>
        <v>5</v>
      </c>
      <c r="B2115" t="str">
        <f>Inputs!$D$4</f>
        <v>Select Agency…</v>
      </c>
      <c r="C2115" s="166" t="str">
        <f>Inputs!$I$6</f>
        <v>(insert code)</v>
      </c>
      <c r="D2115" t="str">
        <f>IFERROR(INDEX(Inputs!$I$11:$I$19,MATCH(A2115,Inputs!$H$11:$H$19)),"")</f>
        <v>(insert code)</v>
      </c>
      <c r="E2115" t="s">
        <v>942</v>
      </c>
      <c r="F2115" s="168">
        <f>IF(F$2=$A2115,Data!C407,0)</f>
        <v>0</v>
      </c>
      <c r="G2115" s="168">
        <f>IF(G$2=$A2115,Data!D407,0)</f>
        <v>0</v>
      </c>
      <c r="H2115" s="168">
        <f>IF(H$2=$A2115,Data!E407,0)</f>
        <v>0</v>
      </c>
      <c r="I2115" s="168">
        <f>IF(I$2=$A2115,Data!F407,0)</f>
        <v>0</v>
      </c>
      <c r="J2115" s="168">
        <f>IF(J$2=$A2115,Data!G407,0)</f>
        <v>0</v>
      </c>
      <c r="K2115" s="168">
        <f>IF(K$2=$A2115,Data!H407,0)</f>
        <v>0</v>
      </c>
      <c r="L2115" s="168">
        <f>IF(L$2=$A2115,Data!I407,0)</f>
        <v>0</v>
      </c>
      <c r="M2115" s="168">
        <f>IF(M$2=$A2115,Data!J407,0)</f>
        <v>0</v>
      </c>
      <c r="N2115" s="168">
        <f>IF(N$2=$A2115,Data!K407,0)</f>
        <v>0</v>
      </c>
      <c r="O2115" s="168">
        <f>IF(O$2=$A2115,Data!L407,0)</f>
        <v>0</v>
      </c>
      <c r="P2115" s="168">
        <f>IF(P$2=$A2115,Data!M407,0)</f>
        <v>0</v>
      </c>
      <c r="Q2115" s="168">
        <f>IF(Q$2=$A2115,Data!N407,0)</f>
        <v>0</v>
      </c>
      <c r="R2115" s="169">
        <f>IF(R$2=$A2115,Data!O407,0)</f>
        <v>0</v>
      </c>
      <c r="S2115" s="169">
        <f>IF(S$2=$A2115,Data!P407,0)</f>
        <v>0</v>
      </c>
      <c r="T2115" s="169">
        <f>IF(T$2=$A2115,Data!Q407,0)</f>
        <v>0</v>
      </c>
      <c r="U2115" s="169">
        <f>IF(U$2=$A2115,Data!R407,0)</f>
        <v>0</v>
      </c>
      <c r="V2115" s="169">
        <f>IF(V$2=$A2115,Data!S407,0)</f>
        <v>0</v>
      </c>
      <c r="W2115" s="169">
        <f>IF(W$2=$A2115,Data!T407,0)</f>
        <v>0</v>
      </c>
      <c r="X2115" s="169">
        <f>IF(X$2=$A2115,Data!U407,0)</f>
        <v>0</v>
      </c>
      <c r="Y2115" s="169">
        <f>IF(Y$2=$A2115,Data!V407,0)</f>
        <v>0</v>
      </c>
      <c r="Z2115" s="169">
        <f>IF(Z$2=$A2115,Data!W407,0)</f>
        <v>0</v>
      </c>
      <c r="AA2115" s="169">
        <f>IF(AA$2=$A2115,Data!X407,0)</f>
        <v>0</v>
      </c>
      <c r="AB2115" s="169">
        <f>IF(AB$2=$A2115,Data!Y407,0)</f>
        <v>0</v>
      </c>
      <c r="AC2115" s="169">
        <f>IF(AC$2=$A2115,Data!Z407,0)</f>
        <v>0</v>
      </c>
      <c r="AD2115" s="170">
        <f>IF(AD$2=$A2115,Data!AA407,0)</f>
        <v>0</v>
      </c>
      <c r="AE2115" s="171">
        <f>IF(AE$2=$A2115,Data!AB407,0)</f>
        <v>0</v>
      </c>
      <c r="AF2115" s="170">
        <f>IF(AF$2=$A2115,Data!AC407,0)</f>
        <v>0</v>
      </c>
      <c r="AG2115" s="171">
        <f>IF(AG$2=$A2115,Data!AD407,0)</f>
        <v>0</v>
      </c>
      <c r="AH2115" s="170">
        <f>IF(AH$2=$A2115,Data!AE407,0)</f>
        <v>0</v>
      </c>
      <c r="AI2115" s="171">
        <f>IF(AI$2=$A2115,Data!AF407,0)</f>
        <v>0</v>
      </c>
      <c r="AJ2115" s="170">
        <f>IF(AJ$2=$A2115,Data!AG407,0)</f>
        <v>0</v>
      </c>
      <c r="AK2115" s="171">
        <f>IF(AK$2=$A2115,Data!AH407,0)</f>
        <v>0</v>
      </c>
      <c r="AL2115" s="170">
        <f>IF(AL$2=$A2115,Data!AI407,0)</f>
        <v>0</v>
      </c>
      <c r="AM2115" t="str">
        <f t="shared" ref="AM2115:AM2178" si="66">+LEFT(E2115,2)</f>
        <v>EA</v>
      </c>
      <c r="AN2115" t="e">
        <f>+INDEX(Validation!$D$4:$D$250,MATCH(Merge!B2115,Validation!$E$4:$E$250,0))</f>
        <v>#N/A</v>
      </c>
      <c r="AO2115" s="172">
        <f t="shared" si="65"/>
        <v>0</v>
      </c>
    </row>
    <row r="2116" spans="1:41" ht="15" x14ac:dyDescent="0.25">
      <c r="A2116">
        <f>Inputs!$H$15</f>
        <v>5</v>
      </c>
      <c r="B2116" t="str">
        <f>Inputs!$D$4</f>
        <v>Select Agency…</v>
      </c>
      <c r="C2116" s="166" t="str">
        <f>Inputs!$I$6</f>
        <v>(insert code)</v>
      </c>
      <c r="D2116" t="str">
        <f>IFERROR(INDEX(Inputs!$I$11:$I$19,MATCH(A2116,Inputs!$H$11:$H$19)),"")</f>
        <v>(insert code)</v>
      </c>
      <c r="E2116" t="s">
        <v>942</v>
      </c>
      <c r="F2116" s="168">
        <f>IF(F$2=$A2116,Data!C408,0)</f>
        <v>0</v>
      </c>
      <c r="G2116" s="168">
        <f>IF(G$2=$A2116,Data!D408,0)</f>
        <v>0</v>
      </c>
      <c r="H2116" s="168">
        <f>IF(H$2=$A2116,Data!E408,0)</f>
        <v>0</v>
      </c>
      <c r="I2116" s="168">
        <f>IF(I$2=$A2116,Data!F408,0)</f>
        <v>0</v>
      </c>
      <c r="J2116" s="168">
        <f>IF(J$2=$A2116,Data!G408,0)</f>
        <v>0</v>
      </c>
      <c r="K2116" s="168">
        <f>IF(K$2=$A2116,Data!H408,0)</f>
        <v>0</v>
      </c>
      <c r="L2116" s="168">
        <f>IF(L$2=$A2116,Data!I408,0)</f>
        <v>0</v>
      </c>
      <c r="M2116" s="168">
        <f>IF(M$2=$A2116,Data!J408,0)</f>
        <v>0</v>
      </c>
      <c r="N2116" s="168">
        <f>IF(N$2=$A2116,Data!K408,0)</f>
        <v>0</v>
      </c>
      <c r="O2116" s="168">
        <f>IF(O$2=$A2116,Data!L408,0)</f>
        <v>0</v>
      </c>
      <c r="P2116" s="168">
        <f>IF(P$2=$A2116,Data!M408,0)</f>
        <v>0</v>
      </c>
      <c r="Q2116" s="168">
        <f>IF(Q$2=$A2116,Data!N408,0)</f>
        <v>0</v>
      </c>
      <c r="R2116" s="169">
        <f>IF(R$2=$A2116,Data!O408,0)</f>
        <v>0</v>
      </c>
      <c r="S2116" s="169">
        <f>IF(S$2=$A2116,Data!P408,0)</f>
        <v>0</v>
      </c>
      <c r="T2116" s="169">
        <f>IF(T$2=$A2116,Data!Q408,0)</f>
        <v>0</v>
      </c>
      <c r="U2116" s="169">
        <f>IF(U$2=$A2116,Data!R408,0)</f>
        <v>0</v>
      </c>
      <c r="V2116" s="169">
        <f>IF(V$2=$A2116,Data!S408,0)</f>
        <v>0</v>
      </c>
      <c r="W2116" s="169">
        <f>IF(W$2=$A2116,Data!T408,0)</f>
        <v>0</v>
      </c>
      <c r="X2116" s="169">
        <f>IF(X$2=$A2116,Data!U408,0)</f>
        <v>0</v>
      </c>
      <c r="Y2116" s="169">
        <f>IF(Y$2=$A2116,Data!V408,0)</f>
        <v>0</v>
      </c>
      <c r="Z2116" s="169">
        <f>IF(Z$2=$A2116,Data!W408,0)</f>
        <v>0</v>
      </c>
      <c r="AA2116" s="169">
        <f>IF(AA$2=$A2116,Data!X408,0)</f>
        <v>0</v>
      </c>
      <c r="AB2116" s="169">
        <f>IF(AB$2=$A2116,Data!Y408,0)</f>
        <v>0</v>
      </c>
      <c r="AC2116" s="169">
        <f>IF(AC$2=$A2116,Data!Z408,0)</f>
        <v>0</v>
      </c>
      <c r="AD2116" s="170">
        <f>IF(AD$2=$A2116,Data!AA408,0)</f>
        <v>0</v>
      </c>
      <c r="AE2116" s="171">
        <f>IF(AE$2=$A2116,Data!AB408,0)</f>
        <v>0</v>
      </c>
      <c r="AF2116" s="170">
        <f>IF(AF$2=$A2116,Data!AC408,0)</f>
        <v>0</v>
      </c>
      <c r="AG2116" s="171">
        <f>IF(AG$2=$A2116,Data!AD408,0)</f>
        <v>0</v>
      </c>
      <c r="AH2116" s="170">
        <f>IF(AH$2=$A2116,Data!AE408,0)</f>
        <v>0</v>
      </c>
      <c r="AI2116" s="171">
        <f>IF(AI$2=$A2116,Data!AF408,0)</f>
        <v>0</v>
      </c>
      <c r="AJ2116" s="170">
        <f>IF(AJ$2=$A2116,Data!AG408,0)</f>
        <v>0</v>
      </c>
      <c r="AK2116" s="171">
        <f>IF(AK$2=$A2116,Data!AH408,0)</f>
        <v>0</v>
      </c>
      <c r="AL2116" s="170">
        <f>IF(AL$2=$A2116,Data!AI408,0)</f>
        <v>0</v>
      </c>
      <c r="AM2116" t="str">
        <f t="shared" si="66"/>
        <v>EA</v>
      </c>
      <c r="AN2116" t="e">
        <f>+INDEX(Validation!$D$4:$D$250,MATCH(Merge!B2116,Validation!$E$4:$E$250,0))</f>
        <v>#N/A</v>
      </c>
      <c r="AO2116" s="172">
        <f t="shared" ref="AO2116:AO2179" si="67">SUM(F2116:AL2116)</f>
        <v>0</v>
      </c>
    </row>
    <row r="2117" spans="1:41" ht="15" x14ac:dyDescent="0.25">
      <c r="A2117">
        <f>Inputs!$H$15</f>
        <v>5</v>
      </c>
      <c r="B2117" t="str">
        <f>Inputs!$D$4</f>
        <v>Select Agency…</v>
      </c>
      <c r="C2117" s="166" t="str">
        <f>Inputs!$I$6</f>
        <v>(insert code)</v>
      </c>
      <c r="D2117" t="str">
        <f>IFERROR(INDEX(Inputs!$I$11:$I$19,MATCH(A2117,Inputs!$H$11:$H$19)),"")</f>
        <v>(insert code)</v>
      </c>
      <c r="E2117" t="s">
        <v>942</v>
      </c>
      <c r="F2117" s="168">
        <f>IF(F$2=$A2117,Data!C409,0)</f>
        <v>0</v>
      </c>
      <c r="G2117" s="168">
        <f>IF(G$2=$A2117,Data!D409,0)</f>
        <v>0</v>
      </c>
      <c r="H2117" s="168">
        <f>IF(H$2=$A2117,Data!E409,0)</f>
        <v>0</v>
      </c>
      <c r="I2117" s="168">
        <f>IF(I$2=$A2117,Data!F409,0)</f>
        <v>0</v>
      </c>
      <c r="J2117" s="168">
        <f>IF(J$2=$A2117,Data!G409,0)</f>
        <v>0</v>
      </c>
      <c r="K2117" s="168">
        <f>IF(K$2=$A2117,Data!H409,0)</f>
        <v>0</v>
      </c>
      <c r="L2117" s="168">
        <f>IF(L$2=$A2117,Data!I409,0)</f>
        <v>0</v>
      </c>
      <c r="M2117" s="168">
        <f>IF(M$2=$A2117,Data!J409,0)</f>
        <v>0</v>
      </c>
      <c r="N2117" s="168">
        <f>IF(N$2=$A2117,Data!K409,0)</f>
        <v>0</v>
      </c>
      <c r="O2117" s="168">
        <f>IF(O$2=$A2117,Data!L409,0)</f>
        <v>0</v>
      </c>
      <c r="P2117" s="168">
        <f>IF(P$2=$A2117,Data!M409,0)</f>
        <v>0</v>
      </c>
      <c r="Q2117" s="168">
        <f>IF(Q$2=$A2117,Data!N409,0)</f>
        <v>0</v>
      </c>
      <c r="R2117" s="169">
        <f>IF(R$2=$A2117,Data!O409,0)</f>
        <v>0</v>
      </c>
      <c r="S2117" s="169">
        <f>IF(S$2=$A2117,Data!P409,0)</f>
        <v>0</v>
      </c>
      <c r="T2117" s="169">
        <f>IF(T$2=$A2117,Data!Q409,0)</f>
        <v>0</v>
      </c>
      <c r="U2117" s="169">
        <f>IF(U$2=$A2117,Data!R409,0)</f>
        <v>0</v>
      </c>
      <c r="V2117" s="169">
        <f>IF(V$2=$A2117,Data!S409,0)</f>
        <v>0</v>
      </c>
      <c r="W2117" s="169">
        <f>IF(W$2=$A2117,Data!T409,0)</f>
        <v>0</v>
      </c>
      <c r="X2117" s="169">
        <f>IF(X$2=$A2117,Data!U409,0)</f>
        <v>0</v>
      </c>
      <c r="Y2117" s="169">
        <f>IF(Y$2=$A2117,Data!V409,0)</f>
        <v>0</v>
      </c>
      <c r="Z2117" s="169">
        <f>IF(Z$2=$A2117,Data!W409,0)</f>
        <v>0</v>
      </c>
      <c r="AA2117" s="169">
        <f>IF(AA$2=$A2117,Data!X409,0)</f>
        <v>0</v>
      </c>
      <c r="AB2117" s="169">
        <f>IF(AB$2=$A2117,Data!Y409,0)</f>
        <v>0</v>
      </c>
      <c r="AC2117" s="169">
        <f>IF(AC$2=$A2117,Data!Z409,0)</f>
        <v>0</v>
      </c>
      <c r="AD2117" s="170">
        <f>IF(AD$2=$A2117,Data!AA409,0)</f>
        <v>0</v>
      </c>
      <c r="AE2117" s="171">
        <f>IF(AE$2=$A2117,Data!AB409,0)</f>
        <v>0</v>
      </c>
      <c r="AF2117" s="170">
        <f>IF(AF$2=$A2117,Data!AC409,0)</f>
        <v>0</v>
      </c>
      <c r="AG2117" s="171">
        <f>IF(AG$2=$A2117,Data!AD409,0)</f>
        <v>0</v>
      </c>
      <c r="AH2117" s="170">
        <f>IF(AH$2=$A2117,Data!AE409,0)</f>
        <v>0</v>
      </c>
      <c r="AI2117" s="171">
        <f>IF(AI$2=$A2117,Data!AF409,0)</f>
        <v>0</v>
      </c>
      <c r="AJ2117" s="170">
        <f>IF(AJ$2=$A2117,Data!AG409,0)</f>
        <v>0</v>
      </c>
      <c r="AK2117" s="171">
        <f>IF(AK$2=$A2117,Data!AH409,0)</f>
        <v>0</v>
      </c>
      <c r="AL2117" s="170">
        <f>IF(AL$2=$A2117,Data!AI409,0)</f>
        <v>0</v>
      </c>
      <c r="AM2117" t="str">
        <f t="shared" si="66"/>
        <v>EA</v>
      </c>
      <c r="AN2117" t="e">
        <f>+INDEX(Validation!$D$4:$D$250,MATCH(Merge!B2117,Validation!$E$4:$E$250,0))</f>
        <v>#N/A</v>
      </c>
      <c r="AO2117" s="172">
        <f t="shared" si="67"/>
        <v>0</v>
      </c>
    </row>
    <row r="2118" spans="1:41" ht="15" x14ac:dyDescent="0.25">
      <c r="A2118">
        <f>Inputs!$H$15</f>
        <v>5</v>
      </c>
      <c r="B2118" t="str">
        <f>Inputs!$D$4</f>
        <v>Select Agency…</v>
      </c>
      <c r="C2118" s="166" t="str">
        <f>Inputs!$I$6</f>
        <v>(insert code)</v>
      </c>
      <c r="D2118" t="str">
        <f>IFERROR(INDEX(Inputs!$I$11:$I$19,MATCH(A2118,Inputs!$H$11:$H$19)),"")</f>
        <v>(insert code)</v>
      </c>
      <c r="E2118" t="s">
        <v>942</v>
      </c>
      <c r="F2118" s="168">
        <f>IF(F$2=$A2118,Data!C410,0)</f>
        <v>0</v>
      </c>
      <c r="G2118" s="168">
        <f>IF(G$2=$A2118,Data!D410,0)</f>
        <v>0</v>
      </c>
      <c r="H2118" s="168">
        <f>IF(H$2=$A2118,Data!E410,0)</f>
        <v>0</v>
      </c>
      <c r="I2118" s="168">
        <f>IF(I$2=$A2118,Data!F410,0)</f>
        <v>0</v>
      </c>
      <c r="J2118" s="168">
        <f>IF(J$2=$A2118,Data!G410,0)</f>
        <v>0</v>
      </c>
      <c r="K2118" s="168">
        <f>IF(K$2=$A2118,Data!H410,0)</f>
        <v>0</v>
      </c>
      <c r="L2118" s="168">
        <f>IF(L$2=$A2118,Data!I410,0)</f>
        <v>0</v>
      </c>
      <c r="M2118" s="168">
        <f>IF(M$2=$A2118,Data!J410,0)</f>
        <v>0</v>
      </c>
      <c r="N2118" s="168">
        <f>IF(N$2=$A2118,Data!K410,0)</f>
        <v>0</v>
      </c>
      <c r="O2118" s="168">
        <f>IF(O$2=$A2118,Data!L410,0)</f>
        <v>0</v>
      </c>
      <c r="P2118" s="168">
        <f>IF(P$2=$A2118,Data!M410,0)</f>
        <v>0</v>
      </c>
      <c r="Q2118" s="168">
        <f>IF(Q$2=$A2118,Data!N410,0)</f>
        <v>0</v>
      </c>
      <c r="R2118" s="169">
        <f>IF(R$2=$A2118,Data!O410,0)</f>
        <v>0</v>
      </c>
      <c r="S2118" s="169">
        <f>IF(S$2=$A2118,Data!P410,0)</f>
        <v>0</v>
      </c>
      <c r="T2118" s="169">
        <f>IF(T$2=$A2118,Data!Q410,0)</f>
        <v>0</v>
      </c>
      <c r="U2118" s="169">
        <f>IF(U$2=$A2118,Data!R410,0)</f>
        <v>0</v>
      </c>
      <c r="V2118" s="169">
        <f>IF(V$2=$A2118,Data!S410,0)</f>
        <v>0</v>
      </c>
      <c r="W2118" s="169">
        <f>IF(W$2=$A2118,Data!T410,0)</f>
        <v>0</v>
      </c>
      <c r="X2118" s="169">
        <f>IF(X$2=$A2118,Data!U410,0)</f>
        <v>0</v>
      </c>
      <c r="Y2118" s="169">
        <f>IF(Y$2=$A2118,Data!V410,0)</f>
        <v>0</v>
      </c>
      <c r="Z2118" s="169">
        <f>IF(Z$2=$A2118,Data!W410,0)</f>
        <v>0</v>
      </c>
      <c r="AA2118" s="169">
        <f>IF(AA$2=$A2118,Data!X410,0)</f>
        <v>0</v>
      </c>
      <c r="AB2118" s="169">
        <f>IF(AB$2=$A2118,Data!Y410,0)</f>
        <v>0</v>
      </c>
      <c r="AC2118" s="169">
        <f>IF(AC$2=$A2118,Data!Z410,0)</f>
        <v>0</v>
      </c>
      <c r="AD2118" s="170">
        <f>IF(AD$2=$A2118,Data!AA410,0)</f>
        <v>0</v>
      </c>
      <c r="AE2118" s="171">
        <f>IF(AE$2=$A2118,Data!AB410,0)</f>
        <v>0</v>
      </c>
      <c r="AF2118" s="170">
        <f>IF(AF$2=$A2118,Data!AC410,0)</f>
        <v>0</v>
      </c>
      <c r="AG2118" s="171">
        <f>IF(AG$2=$A2118,Data!AD410,0)</f>
        <v>0</v>
      </c>
      <c r="AH2118" s="170">
        <f>IF(AH$2=$A2118,Data!AE410,0)</f>
        <v>0</v>
      </c>
      <c r="AI2118" s="171">
        <f>IF(AI$2=$A2118,Data!AF410,0)</f>
        <v>0</v>
      </c>
      <c r="AJ2118" s="170">
        <f>IF(AJ$2=$A2118,Data!AG410,0)</f>
        <v>0</v>
      </c>
      <c r="AK2118" s="171">
        <f>IF(AK$2=$A2118,Data!AH410,0)</f>
        <v>0</v>
      </c>
      <c r="AL2118" s="170">
        <f>IF(AL$2=$A2118,Data!AI410,0)</f>
        <v>0</v>
      </c>
      <c r="AM2118" t="str">
        <f t="shared" si="66"/>
        <v>EA</v>
      </c>
      <c r="AN2118" t="e">
        <f>+INDEX(Validation!$D$4:$D$250,MATCH(Merge!B2118,Validation!$E$4:$E$250,0))</f>
        <v>#N/A</v>
      </c>
      <c r="AO2118" s="172">
        <f t="shared" si="67"/>
        <v>0</v>
      </c>
    </row>
    <row r="2119" spans="1:41" ht="15" x14ac:dyDescent="0.25">
      <c r="A2119">
        <f>Inputs!$H$15</f>
        <v>5</v>
      </c>
      <c r="B2119" t="str">
        <f>Inputs!$D$4</f>
        <v>Select Agency…</v>
      </c>
      <c r="C2119" s="166" t="str">
        <f>Inputs!$I$6</f>
        <v>(insert code)</v>
      </c>
      <c r="D2119" t="str">
        <f>IFERROR(INDEX(Inputs!$I$11:$I$19,MATCH(A2119,Inputs!$H$11:$H$19)),"")</f>
        <v>(insert code)</v>
      </c>
      <c r="E2119" t="s">
        <v>942</v>
      </c>
      <c r="F2119" s="168">
        <f>IF(F$2=$A2119,Data!C411,0)</f>
        <v>0</v>
      </c>
      <c r="G2119" s="168">
        <f>IF(G$2=$A2119,Data!D411,0)</f>
        <v>0</v>
      </c>
      <c r="H2119" s="168">
        <f>IF(H$2=$A2119,Data!E411,0)</f>
        <v>0</v>
      </c>
      <c r="I2119" s="168">
        <f>IF(I$2=$A2119,Data!F411,0)</f>
        <v>0</v>
      </c>
      <c r="J2119" s="168">
        <f>IF(J$2=$A2119,Data!G411,0)</f>
        <v>0</v>
      </c>
      <c r="K2119" s="168">
        <f>IF(K$2=$A2119,Data!H411,0)</f>
        <v>0</v>
      </c>
      <c r="L2119" s="168">
        <f>IF(L$2=$A2119,Data!I411,0)</f>
        <v>0</v>
      </c>
      <c r="M2119" s="168">
        <f>IF(M$2=$A2119,Data!J411,0)</f>
        <v>0</v>
      </c>
      <c r="N2119" s="168">
        <f>IF(N$2=$A2119,Data!K411,0)</f>
        <v>0</v>
      </c>
      <c r="O2119" s="168">
        <f>IF(O$2=$A2119,Data!L411,0)</f>
        <v>0</v>
      </c>
      <c r="P2119" s="168">
        <f>IF(P$2=$A2119,Data!M411,0)</f>
        <v>0</v>
      </c>
      <c r="Q2119" s="168">
        <f>IF(Q$2=$A2119,Data!N411,0)</f>
        <v>0</v>
      </c>
      <c r="R2119" s="169">
        <f>IF(R$2=$A2119,Data!O411,0)</f>
        <v>0</v>
      </c>
      <c r="S2119" s="169">
        <f>IF(S$2=$A2119,Data!P411,0)</f>
        <v>0</v>
      </c>
      <c r="T2119" s="169">
        <f>IF(T$2=$A2119,Data!Q411,0)</f>
        <v>0</v>
      </c>
      <c r="U2119" s="169">
        <f>IF(U$2=$A2119,Data!R411,0)</f>
        <v>0</v>
      </c>
      <c r="V2119" s="169">
        <f>IF(V$2=$A2119,Data!S411,0)</f>
        <v>0</v>
      </c>
      <c r="W2119" s="169">
        <f>IF(W$2=$A2119,Data!T411,0)</f>
        <v>0</v>
      </c>
      <c r="X2119" s="169">
        <f>IF(X$2=$A2119,Data!U411,0)</f>
        <v>0</v>
      </c>
      <c r="Y2119" s="169">
        <f>IF(Y$2=$A2119,Data!V411,0)</f>
        <v>0</v>
      </c>
      <c r="Z2119" s="169">
        <f>IF(Z$2=$A2119,Data!W411,0)</f>
        <v>0</v>
      </c>
      <c r="AA2119" s="169">
        <f>IF(AA$2=$A2119,Data!X411,0)</f>
        <v>0</v>
      </c>
      <c r="AB2119" s="169">
        <f>IF(AB$2=$A2119,Data!Y411,0)</f>
        <v>0</v>
      </c>
      <c r="AC2119" s="169">
        <f>IF(AC$2=$A2119,Data!Z411,0)</f>
        <v>0</v>
      </c>
      <c r="AD2119" s="170">
        <f>IF(AD$2=$A2119,Data!AA411,0)</f>
        <v>0</v>
      </c>
      <c r="AE2119" s="171">
        <f>IF(AE$2=$A2119,Data!AB411,0)</f>
        <v>0</v>
      </c>
      <c r="AF2119" s="170">
        <f>IF(AF$2=$A2119,Data!AC411,0)</f>
        <v>0</v>
      </c>
      <c r="AG2119" s="171">
        <f>IF(AG$2=$A2119,Data!AD411,0)</f>
        <v>0</v>
      </c>
      <c r="AH2119" s="170">
        <f>IF(AH$2=$A2119,Data!AE411,0)</f>
        <v>0</v>
      </c>
      <c r="AI2119" s="171">
        <f>IF(AI$2=$A2119,Data!AF411,0)</f>
        <v>0</v>
      </c>
      <c r="AJ2119" s="170">
        <f>IF(AJ$2=$A2119,Data!AG411,0)</f>
        <v>0</v>
      </c>
      <c r="AK2119" s="171">
        <f>IF(AK$2=$A2119,Data!AH411,0)</f>
        <v>0</v>
      </c>
      <c r="AL2119" s="170">
        <f>IF(AL$2=$A2119,Data!AI411,0)</f>
        <v>0</v>
      </c>
      <c r="AM2119" t="str">
        <f t="shared" si="66"/>
        <v>EA</v>
      </c>
      <c r="AN2119" t="e">
        <f>+INDEX(Validation!$D$4:$D$250,MATCH(Merge!B2119,Validation!$E$4:$E$250,0))</f>
        <v>#N/A</v>
      </c>
      <c r="AO2119" s="172">
        <f t="shared" si="67"/>
        <v>0</v>
      </c>
    </row>
    <row r="2120" spans="1:41" ht="15" x14ac:dyDescent="0.25">
      <c r="A2120">
        <f>Inputs!$H$15</f>
        <v>5</v>
      </c>
      <c r="B2120" t="str">
        <f>Inputs!$D$4</f>
        <v>Select Agency…</v>
      </c>
      <c r="C2120" s="166" t="str">
        <f>Inputs!$I$6</f>
        <v>(insert code)</v>
      </c>
      <c r="D2120" t="str">
        <f>IFERROR(INDEX(Inputs!$I$11:$I$19,MATCH(A2120,Inputs!$H$11:$H$19)),"")</f>
        <v>(insert code)</v>
      </c>
      <c r="E2120" t="s">
        <v>942</v>
      </c>
      <c r="F2120" s="168">
        <f>IF(F$2=$A2120,Data!C412,0)</f>
        <v>0</v>
      </c>
      <c r="G2120" s="168">
        <f>IF(G$2=$A2120,Data!D412,0)</f>
        <v>0</v>
      </c>
      <c r="H2120" s="168">
        <f>IF(H$2=$A2120,Data!E412,0)</f>
        <v>0</v>
      </c>
      <c r="I2120" s="168">
        <f>IF(I$2=$A2120,Data!F412,0)</f>
        <v>0</v>
      </c>
      <c r="J2120" s="168">
        <f>IF(J$2=$A2120,Data!G412,0)</f>
        <v>0</v>
      </c>
      <c r="K2120" s="168">
        <f>IF(K$2=$A2120,Data!H412,0)</f>
        <v>0</v>
      </c>
      <c r="L2120" s="168">
        <f>IF(L$2=$A2120,Data!I412,0)</f>
        <v>0</v>
      </c>
      <c r="M2120" s="168">
        <f>IF(M$2=$A2120,Data!J412,0)</f>
        <v>0</v>
      </c>
      <c r="N2120" s="168">
        <f>IF(N$2=$A2120,Data!K412,0)</f>
        <v>0</v>
      </c>
      <c r="O2120" s="168">
        <f>IF(O$2=$A2120,Data!L412,0)</f>
        <v>0</v>
      </c>
      <c r="P2120" s="168">
        <f>IF(P$2=$A2120,Data!M412,0)</f>
        <v>0</v>
      </c>
      <c r="Q2120" s="168">
        <f>IF(Q$2=$A2120,Data!N412,0)</f>
        <v>0</v>
      </c>
      <c r="R2120" s="169">
        <f>IF(R$2=$A2120,Data!O412,0)</f>
        <v>0</v>
      </c>
      <c r="S2120" s="169">
        <f>IF(S$2=$A2120,Data!P412,0)</f>
        <v>0</v>
      </c>
      <c r="T2120" s="169">
        <f>IF(T$2=$A2120,Data!Q412,0)</f>
        <v>0</v>
      </c>
      <c r="U2120" s="169">
        <f>IF(U$2=$A2120,Data!R412,0)</f>
        <v>0</v>
      </c>
      <c r="V2120" s="169">
        <f>IF(V$2=$A2120,Data!S412,0)</f>
        <v>0</v>
      </c>
      <c r="W2120" s="169">
        <f>IF(W$2=$A2120,Data!T412,0)</f>
        <v>0</v>
      </c>
      <c r="X2120" s="169">
        <f>IF(X$2=$A2120,Data!U412,0)</f>
        <v>0</v>
      </c>
      <c r="Y2120" s="169">
        <f>IF(Y$2=$A2120,Data!V412,0)</f>
        <v>0</v>
      </c>
      <c r="Z2120" s="169">
        <f>IF(Z$2=$A2120,Data!W412,0)</f>
        <v>0</v>
      </c>
      <c r="AA2120" s="169">
        <f>IF(AA$2=$A2120,Data!X412,0)</f>
        <v>0</v>
      </c>
      <c r="AB2120" s="169">
        <f>IF(AB$2=$A2120,Data!Y412,0)</f>
        <v>0</v>
      </c>
      <c r="AC2120" s="169">
        <f>IF(AC$2=$A2120,Data!Z412,0)</f>
        <v>0</v>
      </c>
      <c r="AD2120" s="170">
        <f>IF(AD$2=$A2120,Data!AA412,0)</f>
        <v>0</v>
      </c>
      <c r="AE2120" s="171">
        <f>IF(AE$2=$A2120,Data!AB412,0)</f>
        <v>0</v>
      </c>
      <c r="AF2120" s="170">
        <f>IF(AF$2=$A2120,Data!AC412,0)</f>
        <v>0</v>
      </c>
      <c r="AG2120" s="171">
        <f>IF(AG$2=$A2120,Data!AD412,0)</f>
        <v>0</v>
      </c>
      <c r="AH2120" s="170">
        <f>IF(AH$2=$A2120,Data!AE412,0)</f>
        <v>0</v>
      </c>
      <c r="AI2120" s="171">
        <f>IF(AI$2=$A2120,Data!AF412,0)</f>
        <v>0</v>
      </c>
      <c r="AJ2120" s="170">
        <f>IF(AJ$2=$A2120,Data!AG412,0)</f>
        <v>0</v>
      </c>
      <c r="AK2120" s="171">
        <f>IF(AK$2=$A2120,Data!AH412,0)</f>
        <v>0</v>
      </c>
      <c r="AL2120" s="170">
        <f>IF(AL$2=$A2120,Data!AI412,0)</f>
        <v>0</v>
      </c>
      <c r="AM2120" t="str">
        <f t="shared" si="66"/>
        <v>EA</v>
      </c>
      <c r="AN2120" t="e">
        <f>+INDEX(Validation!$D$4:$D$250,MATCH(Merge!B2120,Validation!$E$4:$E$250,0))</f>
        <v>#N/A</v>
      </c>
      <c r="AO2120" s="172">
        <f t="shared" si="67"/>
        <v>0</v>
      </c>
    </row>
    <row r="2121" spans="1:41" ht="15" x14ac:dyDescent="0.25">
      <c r="A2121">
        <f>Inputs!$H$15</f>
        <v>5</v>
      </c>
      <c r="B2121" t="str">
        <f>Inputs!$D$4</f>
        <v>Select Agency…</v>
      </c>
      <c r="C2121" s="166" t="str">
        <f>Inputs!$I$6</f>
        <v>(insert code)</v>
      </c>
      <c r="D2121" t="str">
        <f>IFERROR(INDEX(Inputs!$I$11:$I$19,MATCH(A2121,Inputs!$H$11:$H$19)),"")</f>
        <v>(insert code)</v>
      </c>
      <c r="E2121" t="s">
        <v>942</v>
      </c>
      <c r="F2121" s="168">
        <f>IF(F$2=$A2121,Data!C413,0)</f>
        <v>0</v>
      </c>
      <c r="G2121" s="168">
        <f>IF(G$2=$A2121,Data!D413,0)</f>
        <v>0</v>
      </c>
      <c r="H2121" s="168">
        <f>IF(H$2=$A2121,Data!E413,0)</f>
        <v>0</v>
      </c>
      <c r="I2121" s="168">
        <f>IF(I$2=$A2121,Data!F413,0)</f>
        <v>0</v>
      </c>
      <c r="J2121" s="168">
        <f>IF(J$2=$A2121,Data!G413,0)</f>
        <v>0</v>
      </c>
      <c r="K2121" s="168">
        <f>IF(K$2=$A2121,Data!H413,0)</f>
        <v>0</v>
      </c>
      <c r="L2121" s="168">
        <f>IF(L$2=$A2121,Data!I413,0)</f>
        <v>0</v>
      </c>
      <c r="M2121" s="168">
        <f>IF(M$2=$A2121,Data!J413,0)</f>
        <v>0</v>
      </c>
      <c r="N2121" s="168">
        <f>IF(N$2=$A2121,Data!K413,0)</f>
        <v>0</v>
      </c>
      <c r="O2121" s="168">
        <f>IF(O$2=$A2121,Data!L413,0)</f>
        <v>0</v>
      </c>
      <c r="P2121" s="168">
        <f>IF(P$2=$A2121,Data!M413,0)</f>
        <v>0</v>
      </c>
      <c r="Q2121" s="168">
        <f>IF(Q$2=$A2121,Data!N413,0)</f>
        <v>0</v>
      </c>
      <c r="R2121" s="169">
        <f>IF(R$2=$A2121,Data!O413,0)</f>
        <v>0</v>
      </c>
      <c r="S2121" s="169">
        <f>IF(S$2=$A2121,Data!P413,0)</f>
        <v>0</v>
      </c>
      <c r="T2121" s="169">
        <f>IF(T$2=$A2121,Data!Q413,0)</f>
        <v>0</v>
      </c>
      <c r="U2121" s="169">
        <f>IF(U$2=$A2121,Data!R413,0)</f>
        <v>0</v>
      </c>
      <c r="V2121" s="169">
        <f>IF(V$2=$A2121,Data!S413,0)</f>
        <v>0</v>
      </c>
      <c r="W2121" s="169">
        <f>IF(W$2=$A2121,Data!T413,0)</f>
        <v>0</v>
      </c>
      <c r="X2121" s="169">
        <f>IF(X$2=$A2121,Data!U413,0)</f>
        <v>0</v>
      </c>
      <c r="Y2121" s="169">
        <f>IF(Y$2=$A2121,Data!V413,0)</f>
        <v>0</v>
      </c>
      <c r="Z2121" s="169">
        <f>IF(Z$2=$A2121,Data!W413,0)</f>
        <v>0</v>
      </c>
      <c r="AA2121" s="169">
        <f>IF(AA$2=$A2121,Data!X413,0)</f>
        <v>0</v>
      </c>
      <c r="AB2121" s="169">
        <f>IF(AB$2=$A2121,Data!Y413,0)</f>
        <v>0</v>
      </c>
      <c r="AC2121" s="169">
        <f>IF(AC$2=$A2121,Data!Z413,0)</f>
        <v>0</v>
      </c>
      <c r="AD2121" s="170">
        <f>IF(AD$2=$A2121,Data!AA413,0)</f>
        <v>0</v>
      </c>
      <c r="AE2121" s="171">
        <f>IF(AE$2=$A2121,Data!AB413,0)</f>
        <v>0</v>
      </c>
      <c r="AF2121" s="170">
        <f>IF(AF$2=$A2121,Data!AC413,0)</f>
        <v>0</v>
      </c>
      <c r="AG2121" s="171">
        <f>IF(AG$2=$A2121,Data!AD413,0)</f>
        <v>0</v>
      </c>
      <c r="AH2121" s="170">
        <f>IF(AH$2=$A2121,Data!AE413,0)</f>
        <v>0</v>
      </c>
      <c r="AI2121" s="171">
        <f>IF(AI$2=$A2121,Data!AF413,0)</f>
        <v>0</v>
      </c>
      <c r="AJ2121" s="170">
        <f>IF(AJ$2=$A2121,Data!AG413,0)</f>
        <v>0</v>
      </c>
      <c r="AK2121" s="171">
        <f>IF(AK$2=$A2121,Data!AH413,0)</f>
        <v>0</v>
      </c>
      <c r="AL2121" s="170">
        <f>IF(AL$2=$A2121,Data!AI413,0)</f>
        <v>0</v>
      </c>
      <c r="AM2121" t="str">
        <f t="shared" si="66"/>
        <v>EA</v>
      </c>
      <c r="AN2121" t="e">
        <f>+INDEX(Validation!$D$4:$D$250,MATCH(Merge!B2121,Validation!$E$4:$E$250,0))</f>
        <v>#N/A</v>
      </c>
      <c r="AO2121" s="172">
        <f t="shared" si="67"/>
        <v>0</v>
      </c>
    </row>
    <row r="2122" spans="1:41" ht="15" x14ac:dyDescent="0.25">
      <c r="A2122">
        <f>Inputs!$H$15</f>
        <v>5</v>
      </c>
      <c r="B2122" t="str">
        <f>Inputs!$D$4</f>
        <v>Select Agency…</v>
      </c>
      <c r="C2122" s="166" t="str">
        <f>Inputs!$I$6</f>
        <v>(insert code)</v>
      </c>
      <c r="D2122" t="str">
        <f>IFERROR(INDEX(Inputs!$I$11:$I$19,MATCH(A2122,Inputs!$H$11:$H$19)),"")</f>
        <v>(insert code)</v>
      </c>
      <c r="E2122" t="s">
        <v>942</v>
      </c>
      <c r="F2122" s="168">
        <f>IF(F$2=$A2122,Data!C414,0)</f>
        <v>0</v>
      </c>
      <c r="G2122" s="168">
        <f>IF(G$2=$A2122,Data!D414,0)</f>
        <v>0</v>
      </c>
      <c r="H2122" s="168">
        <f>IF(H$2=$A2122,Data!E414,0)</f>
        <v>0</v>
      </c>
      <c r="I2122" s="168">
        <f>IF(I$2=$A2122,Data!F414,0)</f>
        <v>0</v>
      </c>
      <c r="J2122" s="168">
        <f>IF(J$2=$A2122,Data!G414,0)</f>
        <v>0</v>
      </c>
      <c r="K2122" s="168">
        <f>IF(K$2=$A2122,Data!H414,0)</f>
        <v>0</v>
      </c>
      <c r="L2122" s="168">
        <f>IF(L$2=$A2122,Data!I414,0)</f>
        <v>0</v>
      </c>
      <c r="M2122" s="168">
        <f>IF(M$2=$A2122,Data!J414,0)</f>
        <v>0</v>
      </c>
      <c r="N2122" s="168">
        <f>IF(N$2=$A2122,Data!K414,0)</f>
        <v>0</v>
      </c>
      <c r="O2122" s="168">
        <f>IF(O$2=$A2122,Data!L414,0)</f>
        <v>0</v>
      </c>
      <c r="P2122" s="168">
        <f>IF(P$2=$A2122,Data!M414,0)</f>
        <v>0</v>
      </c>
      <c r="Q2122" s="168">
        <f>IF(Q$2=$A2122,Data!N414,0)</f>
        <v>0</v>
      </c>
      <c r="R2122" s="169">
        <f>IF(R$2=$A2122,Data!O414,0)</f>
        <v>0</v>
      </c>
      <c r="S2122" s="169">
        <f>IF(S$2=$A2122,Data!P414,0)</f>
        <v>0</v>
      </c>
      <c r="T2122" s="169">
        <f>IF(T$2=$A2122,Data!Q414,0)</f>
        <v>0</v>
      </c>
      <c r="U2122" s="169">
        <f>IF(U$2=$A2122,Data!R414,0)</f>
        <v>0</v>
      </c>
      <c r="V2122" s="169">
        <f>IF(V$2=$A2122,Data!S414,0)</f>
        <v>0</v>
      </c>
      <c r="W2122" s="169">
        <f>IF(W$2=$A2122,Data!T414,0)</f>
        <v>0</v>
      </c>
      <c r="X2122" s="169">
        <f>IF(X$2=$A2122,Data!U414,0)</f>
        <v>0</v>
      </c>
      <c r="Y2122" s="169">
        <f>IF(Y$2=$A2122,Data!V414,0)</f>
        <v>0</v>
      </c>
      <c r="Z2122" s="169">
        <f>IF(Z$2=$A2122,Data!W414,0)</f>
        <v>0</v>
      </c>
      <c r="AA2122" s="169">
        <f>IF(AA$2=$A2122,Data!X414,0)</f>
        <v>0</v>
      </c>
      <c r="AB2122" s="169">
        <f>IF(AB$2=$A2122,Data!Y414,0)</f>
        <v>0</v>
      </c>
      <c r="AC2122" s="169">
        <f>IF(AC$2=$A2122,Data!Z414,0)</f>
        <v>0</v>
      </c>
      <c r="AD2122" s="170">
        <f>IF(AD$2=$A2122,Data!AA414,0)</f>
        <v>0</v>
      </c>
      <c r="AE2122" s="171">
        <f>IF(AE$2=$A2122,Data!AB414,0)</f>
        <v>0</v>
      </c>
      <c r="AF2122" s="170">
        <f>IF(AF$2=$A2122,Data!AC414,0)</f>
        <v>0</v>
      </c>
      <c r="AG2122" s="171">
        <f>IF(AG$2=$A2122,Data!AD414,0)</f>
        <v>0</v>
      </c>
      <c r="AH2122" s="170">
        <f>IF(AH$2=$A2122,Data!AE414,0)</f>
        <v>0</v>
      </c>
      <c r="AI2122" s="171">
        <f>IF(AI$2=$A2122,Data!AF414,0)</f>
        <v>0</v>
      </c>
      <c r="AJ2122" s="170">
        <f>IF(AJ$2=$A2122,Data!AG414,0)</f>
        <v>0</v>
      </c>
      <c r="AK2122" s="171">
        <f>IF(AK$2=$A2122,Data!AH414,0)</f>
        <v>0</v>
      </c>
      <c r="AL2122" s="170">
        <f>IF(AL$2=$A2122,Data!AI414,0)</f>
        <v>0</v>
      </c>
      <c r="AM2122" t="str">
        <f t="shared" si="66"/>
        <v>EA</v>
      </c>
      <c r="AN2122" t="e">
        <f>+INDEX(Validation!$D$4:$D$250,MATCH(Merge!B2122,Validation!$E$4:$E$250,0))</f>
        <v>#N/A</v>
      </c>
      <c r="AO2122" s="172">
        <f t="shared" si="67"/>
        <v>0</v>
      </c>
    </row>
    <row r="2123" spans="1:41" ht="15" x14ac:dyDescent="0.25">
      <c r="A2123">
        <f>Inputs!$H$15</f>
        <v>5</v>
      </c>
      <c r="B2123" t="str">
        <f>Inputs!$D$4</f>
        <v>Select Agency…</v>
      </c>
      <c r="C2123" s="166" t="str">
        <f>Inputs!$I$6</f>
        <v>(insert code)</v>
      </c>
      <c r="D2123" t="str">
        <f>IFERROR(INDEX(Inputs!$I$11:$I$19,MATCH(A2123,Inputs!$H$11:$H$19)),"")</f>
        <v>(insert code)</v>
      </c>
      <c r="E2123" t="s">
        <v>942</v>
      </c>
      <c r="F2123" s="168">
        <f>IF(F$2=$A2123,Data!C415,0)</f>
        <v>0</v>
      </c>
      <c r="G2123" s="168">
        <f>IF(G$2=$A2123,Data!D415,0)</f>
        <v>0</v>
      </c>
      <c r="H2123" s="168">
        <f>IF(H$2=$A2123,Data!E415,0)</f>
        <v>0</v>
      </c>
      <c r="I2123" s="168">
        <f>IF(I$2=$A2123,Data!F415,0)</f>
        <v>0</v>
      </c>
      <c r="J2123" s="168">
        <f>IF(J$2=$A2123,Data!G415,0)</f>
        <v>0</v>
      </c>
      <c r="K2123" s="168">
        <f>IF(K$2=$A2123,Data!H415,0)</f>
        <v>0</v>
      </c>
      <c r="L2123" s="168">
        <f>IF(L$2=$A2123,Data!I415,0)</f>
        <v>0</v>
      </c>
      <c r="M2123" s="168">
        <f>IF(M$2=$A2123,Data!J415,0)</f>
        <v>0</v>
      </c>
      <c r="N2123" s="168">
        <f>IF(N$2=$A2123,Data!K415,0)</f>
        <v>0</v>
      </c>
      <c r="O2123" s="168">
        <f>IF(O$2=$A2123,Data!L415,0)</f>
        <v>0</v>
      </c>
      <c r="P2123" s="168">
        <f>IF(P$2=$A2123,Data!M415,0)</f>
        <v>0</v>
      </c>
      <c r="Q2123" s="168">
        <f>IF(Q$2=$A2123,Data!N415,0)</f>
        <v>0</v>
      </c>
      <c r="R2123" s="169">
        <f>IF(R$2=$A2123,Data!O415,0)</f>
        <v>0</v>
      </c>
      <c r="S2123" s="169">
        <f>IF(S$2=$A2123,Data!P415,0)</f>
        <v>0</v>
      </c>
      <c r="T2123" s="169">
        <f>IF(T$2=$A2123,Data!Q415,0)</f>
        <v>0</v>
      </c>
      <c r="U2123" s="169">
        <f>IF(U$2=$A2123,Data!R415,0)</f>
        <v>0</v>
      </c>
      <c r="V2123" s="169">
        <f>IF(V$2=$A2123,Data!S415,0)</f>
        <v>0</v>
      </c>
      <c r="W2123" s="169">
        <f>IF(W$2=$A2123,Data!T415,0)</f>
        <v>0</v>
      </c>
      <c r="X2123" s="169">
        <f>IF(X$2=$A2123,Data!U415,0)</f>
        <v>0</v>
      </c>
      <c r="Y2123" s="169">
        <f>IF(Y$2=$A2123,Data!V415,0)</f>
        <v>0</v>
      </c>
      <c r="Z2123" s="169">
        <f>IF(Z$2=$A2123,Data!W415,0)</f>
        <v>0</v>
      </c>
      <c r="AA2123" s="169">
        <f>IF(AA$2=$A2123,Data!X415,0)</f>
        <v>0</v>
      </c>
      <c r="AB2123" s="169">
        <f>IF(AB$2=$A2123,Data!Y415,0)</f>
        <v>0</v>
      </c>
      <c r="AC2123" s="169">
        <f>IF(AC$2=$A2123,Data!Z415,0)</f>
        <v>0</v>
      </c>
      <c r="AD2123" s="170">
        <f>IF(AD$2=$A2123,Data!AA415,0)</f>
        <v>0</v>
      </c>
      <c r="AE2123" s="171">
        <f>IF(AE$2=$A2123,Data!AB415,0)</f>
        <v>0</v>
      </c>
      <c r="AF2123" s="170">
        <f>IF(AF$2=$A2123,Data!AC415,0)</f>
        <v>0</v>
      </c>
      <c r="AG2123" s="171">
        <f>IF(AG$2=$A2123,Data!AD415,0)</f>
        <v>0</v>
      </c>
      <c r="AH2123" s="170">
        <f>IF(AH$2=$A2123,Data!AE415,0)</f>
        <v>0</v>
      </c>
      <c r="AI2123" s="171">
        <f>IF(AI$2=$A2123,Data!AF415,0)</f>
        <v>0</v>
      </c>
      <c r="AJ2123" s="170">
        <f>IF(AJ$2=$A2123,Data!AG415,0)</f>
        <v>0</v>
      </c>
      <c r="AK2123" s="171">
        <f>IF(AK$2=$A2123,Data!AH415,0)</f>
        <v>0</v>
      </c>
      <c r="AL2123" s="170">
        <f>IF(AL$2=$A2123,Data!AI415,0)</f>
        <v>0</v>
      </c>
      <c r="AM2123" t="str">
        <f t="shared" si="66"/>
        <v>EA</v>
      </c>
      <c r="AN2123" t="e">
        <f>+INDEX(Validation!$D$4:$D$250,MATCH(Merge!B2123,Validation!$E$4:$E$250,0))</f>
        <v>#N/A</v>
      </c>
      <c r="AO2123" s="172">
        <f t="shared" si="67"/>
        <v>0</v>
      </c>
    </row>
    <row r="2124" spans="1:41" ht="15" x14ac:dyDescent="0.25">
      <c r="A2124">
        <f>Inputs!$H$15</f>
        <v>5</v>
      </c>
      <c r="B2124" t="str">
        <f>Inputs!$D$4</f>
        <v>Select Agency…</v>
      </c>
      <c r="C2124" s="166" t="str">
        <f>Inputs!$I$6</f>
        <v>(insert code)</v>
      </c>
      <c r="D2124" t="str">
        <f>IFERROR(INDEX(Inputs!$I$11:$I$19,MATCH(A2124,Inputs!$H$11:$H$19)),"")</f>
        <v>(insert code)</v>
      </c>
      <c r="E2124" t="s">
        <v>942</v>
      </c>
      <c r="F2124" s="168">
        <f>IF(F$2=$A2124,Data!C416,0)</f>
        <v>0</v>
      </c>
      <c r="G2124" s="168">
        <f>IF(G$2=$A2124,Data!D416,0)</f>
        <v>0</v>
      </c>
      <c r="H2124" s="168">
        <f>IF(H$2=$A2124,Data!E416,0)</f>
        <v>0</v>
      </c>
      <c r="I2124" s="168">
        <f>IF(I$2=$A2124,Data!F416,0)</f>
        <v>0</v>
      </c>
      <c r="J2124" s="168">
        <f>IF(J$2=$A2124,Data!G416,0)</f>
        <v>0</v>
      </c>
      <c r="K2124" s="168">
        <f>IF(K$2=$A2124,Data!H416,0)</f>
        <v>0</v>
      </c>
      <c r="L2124" s="168">
        <f>IF(L$2=$A2124,Data!I416,0)</f>
        <v>0</v>
      </c>
      <c r="M2124" s="168">
        <f>IF(M$2=$A2124,Data!J416,0)</f>
        <v>0</v>
      </c>
      <c r="N2124" s="168">
        <f>IF(N$2=$A2124,Data!K416,0)</f>
        <v>0</v>
      </c>
      <c r="O2124" s="168">
        <f>IF(O$2=$A2124,Data!L416,0)</f>
        <v>0</v>
      </c>
      <c r="P2124" s="168">
        <f>IF(P$2=$A2124,Data!M416,0)</f>
        <v>0</v>
      </c>
      <c r="Q2124" s="168">
        <f>IF(Q$2=$A2124,Data!N416,0)</f>
        <v>0</v>
      </c>
      <c r="R2124" s="169">
        <f>IF(R$2=$A2124,Data!O416,0)</f>
        <v>0</v>
      </c>
      <c r="S2124" s="169">
        <f>IF(S$2=$A2124,Data!P416,0)</f>
        <v>0</v>
      </c>
      <c r="T2124" s="169">
        <f>IF(T$2=$A2124,Data!Q416,0)</f>
        <v>0</v>
      </c>
      <c r="U2124" s="169">
        <f>IF(U$2=$A2124,Data!R416,0)</f>
        <v>0</v>
      </c>
      <c r="V2124" s="169">
        <f>IF(V$2=$A2124,Data!S416,0)</f>
        <v>0</v>
      </c>
      <c r="W2124" s="169">
        <f>IF(W$2=$A2124,Data!T416,0)</f>
        <v>0</v>
      </c>
      <c r="X2124" s="169">
        <f>IF(X$2=$A2124,Data!U416,0)</f>
        <v>0</v>
      </c>
      <c r="Y2124" s="169">
        <f>IF(Y$2=$A2124,Data!V416,0)</f>
        <v>0</v>
      </c>
      <c r="Z2124" s="169">
        <f>IF(Z$2=$A2124,Data!W416,0)</f>
        <v>0</v>
      </c>
      <c r="AA2124" s="169">
        <f>IF(AA$2=$A2124,Data!X416,0)</f>
        <v>0</v>
      </c>
      <c r="AB2124" s="169">
        <f>IF(AB$2=$A2124,Data!Y416,0)</f>
        <v>0</v>
      </c>
      <c r="AC2124" s="169">
        <f>IF(AC$2=$A2124,Data!Z416,0)</f>
        <v>0</v>
      </c>
      <c r="AD2124" s="170">
        <f>IF(AD$2=$A2124,Data!AA416,0)</f>
        <v>0</v>
      </c>
      <c r="AE2124" s="171">
        <f>IF(AE$2=$A2124,Data!AB416,0)</f>
        <v>0</v>
      </c>
      <c r="AF2124" s="170">
        <f>IF(AF$2=$A2124,Data!AC416,0)</f>
        <v>0</v>
      </c>
      <c r="AG2124" s="171">
        <f>IF(AG$2=$A2124,Data!AD416,0)</f>
        <v>0</v>
      </c>
      <c r="AH2124" s="170">
        <f>IF(AH$2=$A2124,Data!AE416,0)</f>
        <v>0</v>
      </c>
      <c r="AI2124" s="171">
        <f>IF(AI$2=$A2124,Data!AF416,0)</f>
        <v>0</v>
      </c>
      <c r="AJ2124" s="170">
        <f>IF(AJ$2=$A2124,Data!AG416,0)</f>
        <v>0</v>
      </c>
      <c r="AK2124" s="171">
        <f>IF(AK$2=$A2124,Data!AH416,0)</f>
        <v>0</v>
      </c>
      <c r="AL2124" s="170">
        <f>IF(AL$2=$A2124,Data!AI416,0)</f>
        <v>0</v>
      </c>
      <c r="AM2124" t="str">
        <f t="shared" si="66"/>
        <v>EA</v>
      </c>
      <c r="AN2124" t="e">
        <f>+INDEX(Validation!$D$4:$D$250,MATCH(Merge!B2124,Validation!$E$4:$E$250,0))</f>
        <v>#N/A</v>
      </c>
      <c r="AO2124" s="172">
        <f t="shared" si="67"/>
        <v>0</v>
      </c>
    </row>
    <row r="2125" spans="1:41" ht="15" x14ac:dyDescent="0.25">
      <c r="A2125">
        <f>Inputs!$H$15</f>
        <v>5</v>
      </c>
      <c r="B2125" t="str">
        <f>Inputs!$D$4</f>
        <v>Select Agency…</v>
      </c>
      <c r="C2125" s="166" t="str">
        <f>Inputs!$I$6</f>
        <v>(insert code)</v>
      </c>
      <c r="D2125" t="str">
        <f>IFERROR(INDEX(Inputs!$I$11:$I$19,MATCH(A2125,Inputs!$H$11:$H$19)),"")</f>
        <v>(insert code)</v>
      </c>
      <c r="E2125" t="s">
        <v>942</v>
      </c>
      <c r="F2125" s="168">
        <f>IF(F$2=$A2125,Data!C417,0)</f>
        <v>0</v>
      </c>
      <c r="G2125" s="168">
        <f>IF(G$2=$A2125,Data!D417,0)</f>
        <v>0</v>
      </c>
      <c r="H2125" s="168">
        <f>IF(H$2=$A2125,Data!E417,0)</f>
        <v>0</v>
      </c>
      <c r="I2125" s="168">
        <f>IF(I$2=$A2125,Data!F417,0)</f>
        <v>0</v>
      </c>
      <c r="J2125" s="168">
        <f>IF(J$2=$A2125,Data!G417,0)</f>
        <v>0</v>
      </c>
      <c r="K2125" s="168">
        <f>IF(K$2=$A2125,Data!H417,0)</f>
        <v>0</v>
      </c>
      <c r="L2125" s="168">
        <f>IF(L$2=$A2125,Data!I417,0)</f>
        <v>0</v>
      </c>
      <c r="M2125" s="168">
        <f>IF(M$2=$A2125,Data!J417,0)</f>
        <v>0</v>
      </c>
      <c r="N2125" s="168">
        <f>IF(N$2=$A2125,Data!K417,0)</f>
        <v>0</v>
      </c>
      <c r="O2125" s="168">
        <f>IF(O$2=$A2125,Data!L417,0)</f>
        <v>0</v>
      </c>
      <c r="P2125" s="168">
        <f>IF(P$2=$A2125,Data!M417,0)</f>
        <v>0</v>
      </c>
      <c r="Q2125" s="168">
        <f>IF(Q$2=$A2125,Data!N417,0)</f>
        <v>0</v>
      </c>
      <c r="R2125" s="169">
        <f>IF(R$2=$A2125,Data!O417,0)</f>
        <v>0</v>
      </c>
      <c r="S2125" s="169">
        <f>IF(S$2=$A2125,Data!P417,0)</f>
        <v>0</v>
      </c>
      <c r="T2125" s="169">
        <f>IF(T$2=$A2125,Data!Q417,0)</f>
        <v>0</v>
      </c>
      <c r="U2125" s="169">
        <f>IF(U$2=$A2125,Data!R417,0)</f>
        <v>0</v>
      </c>
      <c r="V2125" s="169">
        <f>IF(V$2=$A2125,Data!S417,0)</f>
        <v>0</v>
      </c>
      <c r="W2125" s="169">
        <f>IF(W$2=$A2125,Data!T417,0)</f>
        <v>0</v>
      </c>
      <c r="X2125" s="169">
        <f>IF(X$2=$A2125,Data!U417,0)</f>
        <v>0</v>
      </c>
      <c r="Y2125" s="169">
        <f>IF(Y$2=$A2125,Data!V417,0)</f>
        <v>0</v>
      </c>
      <c r="Z2125" s="169">
        <f>IF(Z$2=$A2125,Data!W417,0)</f>
        <v>0</v>
      </c>
      <c r="AA2125" s="169">
        <f>IF(AA$2=$A2125,Data!X417,0)</f>
        <v>0</v>
      </c>
      <c r="AB2125" s="169">
        <f>IF(AB$2=$A2125,Data!Y417,0)</f>
        <v>0</v>
      </c>
      <c r="AC2125" s="169">
        <f>IF(AC$2=$A2125,Data!Z417,0)</f>
        <v>0</v>
      </c>
      <c r="AD2125" s="170">
        <f>IF(AD$2=$A2125,Data!AA417,0)</f>
        <v>0</v>
      </c>
      <c r="AE2125" s="171">
        <f>IF(AE$2=$A2125,Data!AB417,0)</f>
        <v>0</v>
      </c>
      <c r="AF2125" s="170">
        <f>IF(AF$2=$A2125,Data!AC417,0)</f>
        <v>0</v>
      </c>
      <c r="AG2125" s="171">
        <f>IF(AG$2=$A2125,Data!AD417,0)</f>
        <v>0</v>
      </c>
      <c r="AH2125" s="170">
        <f>IF(AH$2=$A2125,Data!AE417,0)</f>
        <v>0</v>
      </c>
      <c r="AI2125" s="171">
        <f>IF(AI$2=$A2125,Data!AF417,0)</f>
        <v>0</v>
      </c>
      <c r="AJ2125" s="170">
        <f>IF(AJ$2=$A2125,Data!AG417,0)</f>
        <v>0</v>
      </c>
      <c r="AK2125" s="171">
        <f>IF(AK$2=$A2125,Data!AH417,0)</f>
        <v>0</v>
      </c>
      <c r="AL2125" s="170">
        <f>IF(AL$2=$A2125,Data!AI417,0)</f>
        <v>0</v>
      </c>
      <c r="AM2125" t="str">
        <f t="shared" si="66"/>
        <v>EA</v>
      </c>
      <c r="AN2125" t="e">
        <f>+INDEX(Validation!$D$4:$D$250,MATCH(Merge!B2125,Validation!$E$4:$E$250,0))</f>
        <v>#N/A</v>
      </c>
      <c r="AO2125" s="172">
        <f t="shared" si="67"/>
        <v>0</v>
      </c>
    </row>
    <row r="2126" spans="1:41" ht="15" x14ac:dyDescent="0.25">
      <c r="A2126">
        <f>Inputs!$H$15</f>
        <v>5</v>
      </c>
      <c r="B2126" t="str">
        <f>Inputs!$D$4</f>
        <v>Select Agency…</v>
      </c>
      <c r="C2126" s="166" t="str">
        <f>Inputs!$I$6</f>
        <v>(insert code)</v>
      </c>
      <c r="D2126" t="str">
        <f>IFERROR(INDEX(Inputs!$I$11:$I$19,MATCH(A2126,Inputs!$H$11:$H$19)),"")</f>
        <v>(insert code)</v>
      </c>
      <c r="E2126" t="s">
        <v>942</v>
      </c>
      <c r="F2126" s="168">
        <f>IF(F$2=$A2126,Data!C418,0)</f>
        <v>0</v>
      </c>
      <c r="G2126" s="168">
        <f>IF(G$2=$A2126,Data!D418,0)</f>
        <v>0</v>
      </c>
      <c r="H2126" s="168">
        <f>IF(H$2=$A2126,Data!E418,0)</f>
        <v>0</v>
      </c>
      <c r="I2126" s="168">
        <f>IF(I$2=$A2126,Data!F418,0)</f>
        <v>0</v>
      </c>
      <c r="J2126" s="168">
        <f>IF(J$2=$A2126,Data!G418,0)</f>
        <v>0</v>
      </c>
      <c r="K2126" s="168">
        <f>IF(K$2=$A2126,Data!H418,0)</f>
        <v>0</v>
      </c>
      <c r="L2126" s="168">
        <f>IF(L$2=$A2126,Data!I418,0)</f>
        <v>0</v>
      </c>
      <c r="M2126" s="168">
        <f>IF(M$2=$A2126,Data!J418,0)</f>
        <v>0</v>
      </c>
      <c r="N2126" s="168">
        <f>IF(N$2=$A2126,Data!K418,0)</f>
        <v>0</v>
      </c>
      <c r="O2126" s="168">
        <f>IF(O$2=$A2126,Data!L418,0)</f>
        <v>0</v>
      </c>
      <c r="P2126" s="168">
        <f>IF(P$2=$A2126,Data!M418,0)</f>
        <v>0</v>
      </c>
      <c r="Q2126" s="168">
        <f>IF(Q$2=$A2126,Data!N418,0)</f>
        <v>0</v>
      </c>
      <c r="R2126" s="169">
        <f>IF(R$2=$A2126,Data!O418,0)</f>
        <v>0</v>
      </c>
      <c r="S2126" s="169">
        <f>IF(S$2=$A2126,Data!P418,0)</f>
        <v>0</v>
      </c>
      <c r="T2126" s="169">
        <f>IF(T$2=$A2126,Data!Q418,0)</f>
        <v>0</v>
      </c>
      <c r="U2126" s="169">
        <f>IF(U$2=$A2126,Data!R418,0)</f>
        <v>0</v>
      </c>
      <c r="V2126" s="169">
        <f>IF(V$2=$A2126,Data!S418,0)</f>
        <v>0</v>
      </c>
      <c r="W2126" s="169">
        <f>IF(W$2=$A2126,Data!T418,0)</f>
        <v>0</v>
      </c>
      <c r="X2126" s="169">
        <f>IF(X$2=$A2126,Data!U418,0)</f>
        <v>0</v>
      </c>
      <c r="Y2126" s="169">
        <f>IF(Y$2=$A2126,Data!V418,0)</f>
        <v>0</v>
      </c>
      <c r="Z2126" s="169">
        <f>IF(Z$2=$A2126,Data!W418,0)</f>
        <v>0</v>
      </c>
      <c r="AA2126" s="169">
        <f>IF(AA$2=$A2126,Data!X418,0)</f>
        <v>0</v>
      </c>
      <c r="AB2126" s="169">
        <f>IF(AB$2=$A2126,Data!Y418,0)</f>
        <v>0</v>
      </c>
      <c r="AC2126" s="169">
        <f>IF(AC$2=$A2126,Data!Z418,0)</f>
        <v>0</v>
      </c>
      <c r="AD2126" s="170">
        <f>IF(AD$2=$A2126,Data!AA418,0)</f>
        <v>0</v>
      </c>
      <c r="AE2126" s="171">
        <f>IF(AE$2=$A2126,Data!AB418,0)</f>
        <v>0</v>
      </c>
      <c r="AF2126" s="170">
        <f>IF(AF$2=$A2126,Data!AC418,0)</f>
        <v>0</v>
      </c>
      <c r="AG2126" s="171">
        <f>IF(AG$2=$A2126,Data!AD418,0)</f>
        <v>0</v>
      </c>
      <c r="AH2126" s="170">
        <f>IF(AH$2=$A2126,Data!AE418,0)</f>
        <v>0</v>
      </c>
      <c r="AI2126" s="171">
        <f>IF(AI$2=$A2126,Data!AF418,0)</f>
        <v>0</v>
      </c>
      <c r="AJ2126" s="170">
        <f>IF(AJ$2=$A2126,Data!AG418,0)</f>
        <v>0</v>
      </c>
      <c r="AK2126" s="171">
        <f>IF(AK$2=$A2126,Data!AH418,0)</f>
        <v>0</v>
      </c>
      <c r="AL2126" s="170">
        <f>IF(AL$2=$A2126,Data!AI418,0)</f>
        <v>0</v>
      </c>
      <c r="AM2126" t="str">
        <f t="shared" si="66"/>
        <v>EA</v>
      </c>
      <c r="AN2126" t="e">
        <f>+INDEX(Validation!$D$4:$D$250,MATCH(Merge!B2126,Validation!$E$4:$E$250,0))</f>
        <v>#N/A</v>
      </c>
      <c r="AO2126" s="172">
        <f t="shared" si="67"/>
        <v>0</v>
      </c>
    </row>
    <row r="2127" spans="1:41" ht="15" x14ac:dyDescent="0.25">
      <c r="A2127">
        <f>Inputs!$H$15</f>
        <v>5</v>
      </c>
      <c r="B2127" t="str">
        <f>Inputs!$D$4</f>
        <v>Select Agency…</v>
      </c>
      <c r="C2127" s="166" t="str">
        <f>Inputs!$I$6</f>
        <v>(insert code)</v>
      </c>
      <c r="D2127" t="str">
        <f>IFERROR(INDEX(Inputs!$I$11:$I$19,MATCH(A2127,Inputs!$H$11:$H$19)),"")</f>
        <v>(insert code)</v>
      </c>
      <c r="E2127" t="s">
        <v>942</v>
      </c>
      <c r="F2127" s="168">
        <f>IF(F$2=$A2127,Data!C419,0)</f>
        <v>0</v>
      </c>
      <c r="G2127" s="168">
        <f>IF(G$2=$A2127,Data!D419,0)</f>
        <v>0</v>
      </c>
      <c r="H2127" s="168">
        <f>IF(H$2=$A2127,Data!E419,0)</f>
        <v>0</v>
      </c>
      <c r="I2127" s="168">
        <f>IF(I$2=$A2127,Data!F419,0)</f>
        <v>0</v>
      </c>
      <c r="J2127" s="168">
        <f>IF(J$2=$A2127,Data!G419,0)</f>
        <v>0</v>
      </c>
      <c r="K2127" s="168">
        <f>IF(K$2=$A2127,Data!H419,0)</f>
        <v>0</v>
      </c>
      <c r="L2127" s="168">
        <f>IF(L$2=$A2127,Data!I419,0)</f>
        <v>0</v>
      </c>
      <c r="M2127" s="168">
        <f>IF(M$2=$A2127,Data!J419,0)</f>
        <v>0</v>
      </c>
      <c r="N2127" s="168">
        <f>IF(N$2=$A2127,Data!K419,0)</f>
        <v>0</v>
      </c>
      <c r="O2127" s="168">
        <f>IF(O$2=$A2127,Data!L419,0)</f>
        <v>0</v>
      </c>
      <c r="P2127" s="168">
        <f>IF(P$2=$A2127,Data!M419,0)</f>
        <v>0</v>
      </c>
      <c r="Q2127" s="168">
        <f>IF(Q$2=$A2127,Data!N419,0)</f>
        <v>0</v>
      </c>
      <c r="R2127" s="169">
        <f>IF(R$2=$A2127,Data!O419,0)</f>
        <v>0</v>
      </c>
      <c r="S2127" s="169">
        <f>IF(S$2=$A2127,Data!P419,0)</f>
        <v>0</v>
      </c>
      <c r="T2127" s="169">
        <f>IF(T$2=$A2127,Data!Q419,0)</f>
        <v>0</v>
      </c>
      <c r="U2127" s="169">
        <f>IF(U$2=$A2127,Data!R419,0)</f>
        <v>0</v>
      </c>
      <c r="V2127" s="169">
        <f>IF(V$2=$A2127,Data!S419,0)</f>
        <v>0</v>
      </c>
      <c r="W2127" s="169">
        <f>IF(W$2=$A2127,Data!T419,0)</f>
        <v>0</v>
      </c>
      <c r="X2127" s="169">
        <f>IF(X$2=$A2127,Data!U419,0)</f>
        <v>0</v>
      </c>
      <c r="Y2127" s="169">
        <f>IF(Y$2=$A2127,Data!V419,0)</f>
        <v>0</v>
      </c>
      <c r="Z2127" s="169">
        <f>IF(Z$2=$A2127,Data!W419,0)</f>
        <v>0</v>
      </c>
      <c r="AA2127" s="169">
        <f>IF(AA$2=$A2127,Data!X419,0)</f>
        <v>0</v>
      </c>
      <c r="AB2127" s="169">
        <f>IF(AB$2=$A2127,Data!Y419,0)</f>
        <v>0</v>
      </c>
      <c r="AC2127" s="169">
        <f>IF(AC$2=$A2127,Data!Z419,0)</f>
        <v>0</v>
      </c>
      <c r="AD2127" s="170">
        <f>IF(AD$2=$A2127,Data!AA419,0)</f>
        <v>0</v>
      </c>
      <c r="AE2127" s="171">
        <f>IF(AE$2=$A2127,Data!AB419,0)</f>
        <v>0</v>
      </c>
      <c r="AF2127" s="170">
        <f>IF(AF$2=$A2127,Data!AC419,0)</f>
        <v>0</v>
      </c>
      <c r="AG2127" s="171">
        <f>IF(AG$2=$A2127,Data!AD419,0)</f>
        <v>0</v>
      </c>
      <c r="AH2127" s="170">
        <f>IF(AH$2=$A2127,Data!AE419,0)</f>
        <v>0</v>
      </c>
      <c r="AI2127" s="171">
        <f>IF(AI$2=$A2127,Data!AF419,0)</f>
        <v>0</v>
      </c>
      <c r="AJ2127" s="170">
        <f>IF(AJ$2=$A2127,Data!AG419,0)</f>
        <v>0</v>
      </c>
      <c r="AK2127" s="171">
        <f>IF(AK$2=$A2127,Data!AH419,0)</f>
        <v>0</v>
      </c>
      <c r="AL2127" s="170">
        <f>IF(AL$2=$A2127,Data!AI419,0)</f>
        <v>0</v>
      </c>
      <c r="AM2127" t="str">
        <f t="shared" si="66"/>
        <v>EA</v>
      </c>
      <c r="AN2127" t="e">
        <f>+INDEX(Validation!$D$4:$D$250,MATCH(Merge!B2127,Validation!$E$4:$E$250,0))</f>
        <v>#N/A</v>
      </c>
      <c r="AO2127" s="172">
        <f t="shared" si="67"/>
        <v>0</v>
      </c>
    </row>
    <row r="2128" spans="1:41" ht="15" x14ac:dyDescent="0.25">
      <c r="A2128">
        <f>Inputs!$H$15</f>
        <v>5</v>
      </c>
      <c r="B2128" t="str">
        <f>Inputs!$D$4</f>
        <v>Select Agency…</v>
      </c>
      <c r="C2128" s="166" t="str">
        <f>Inputs!$I$6</f>
        <v>(insert code)</v>
      </c>
      <c r="D2128" t="str">
        <f>IFERROR(INDEX(Inputs!$I$11:$I$19,MATCH(A2128,Inputs!$H$11:$H$19)),"")</f>
        <v>(insert code)</v>
      </c>
      <c r="E2128" t="s">
        <v>942</v>
      </c>
      <c r="F2128" s="168">
        <f>IF(F$2=$A2128,Data!C420,0)</f>
        <v>0</v>
      </c>
      <c r="G2128" s="168">
        <f>IF(G$2=$A2128,Data!D420,0)</f>
        <v>0</v>
      </c>
      <c r="H2128" s="168">
        <f>IF(H$2=$A2128,Data!E420,0)</f>
        <v>0</v>
      </c>
      <c r="I2128" s="168">
        <f>IF(I$2=$A2128,Data!F420,0)</f>
        <v>0</v>
      </c>
      <c r="J2128" s="168">
        <f>IF(J$2=$A2128,Data!G420,0)</f>
        <v>0</v>
      </c>
      <c r="K2128" s="168">
        <f>IF(K$2=$A2128,Data!H420,0)</f>
        <v>0</v>
      </c>
      <c r="L2128" s="168">
        <f>IF(L$2=$A2128,Data!I420,0)</f>
        <v>0</v>
      </c>
      <c r="M2128" s="168">
        <f>IF(M$2=$A2128,Data!J420,0)</f>
        <v>0</v>
      </c>
      <c r="N2128" s="168">
        <f>IF(N$2=$A2128,Data!K420,0)</f>
        <v>0</v>
      </c>
      <c r="O2128" s="168">
        <f>IF(O$2=$A2128,Data!L420,0)</f>
        <v>0</v>
      </c>
      <c r="P2128" s="168">
        <f>IF(P$2=$A2128,Data!M420,0)</f>
        <v>0</v>
      </c>
      <c r="Q2128" s="168">
        <f>IF(Q$2=$A2128,Data!N420,0)</f>
        <v>0</v>
      </c>
      <c r="R2128" s="169">
        <f>IF(R$2=$A2128,Data!O420,0)</f>
        <v>0</v>
      </c>
      <c r="S2128" s="169">
        <f>IF(S$2=$A2128,Data!P420,0)</f>
        <v>0</v>
      </c>
      <c r="T2128" s="169">
        <f>IF(T$2=$A2128,Data!Q420,0)</f>
        <v>0</v>
      </c>
      <c r="U2128" s="169">
        <f>IF(U$2=$A2128,Data!R420,0)</f>
        <v>0</v>
      </c>
      <c r="V2128" s="169">
        <f>IF(V$2=$A2128,Data!S420,0)</f>
        <v>0</v>
      </c>
      <c r="W2128" s="169">
        <f>IF(W$2=$A2128,Data!T420,0)</f>
        <v>0</v>
      </c>
      <c r="X2128" s="169">
        <f>IF(X$2=$A2128,Data!U420,0)</f>
        <v>0</v>
      </c>
      <c r="Y2128" s="169">
        <f>IF(Y$2=$A2128,Data!V420,0)</f>
        <v>0</v>
      </c>
      <c r="Z2128" s="169">
        <f>IF(Z$2=$A2128,Data!W420,0)</f>
        <v>0</v>
      </c>
      <c r="AA2128" s="169">
        <f>IF(AA$2=$A2128,Data!X420,0)</f>
        <v>0</v>
      </c>
      <c r="AB2128" s="169">
        <f>IF(AB$2=$A2128,Data!Y420,0)</f>
        <v>0</v>
      </c>
      <c r="AC2128" s="169">
        <f>IF(AC$2=$A2128,Data!Z420,0)</f>
        <v>0</v>
      </c>
      <c r="AD2128" s="170">
        <f>IF(AD$2=$A2128,Data!AA420,0)</f>
        <v>0</v>
      </c>
      <c r="AE2128" s="171">
        <f>IF(AE$2=$A2128,Data!AB420,0)</f>
        <v>0</v>
      </c>
      <c r="AF2128" s="170">
        <f>IF(AF$2=$A2128,Data!AC420,0)</f>
        <v>0</v>
      </c>
      <c r="AG2128" s="171">
        <f>IF(AG$2=$A2128,Data!AD420,0)</f>
        <v>0</v>
      </c>
      <c r="AH2128" s="170">
        <f>IF(AH$2=$A2128,Data!AE420,0)</f>
        <v>0</v>
      </c>
      <c r="AI2128" s="171">
        <f>IF(AI$2=$A2128,Data!AF420,0)</f>
        <v>0</v>
      </c>
      <c r="AJ2128" s="170">
        <f>IF(AJ$2=$A2128,Data!AG420,0)</f>
        <v>0</v>
      </c>
      <c r="AK2128" s="171">
        <f>IF(AK$2=$A2128,Data!AH420,0)</f>
        <v>0</v>
      </c>
      <c r="AL2128" s="170">
        <f>IF(AL$2=$A2128,Data!AI420,0)</f>
        <v>0</v>
      </c>
      <c r="AM2128" t="str">
        <f t="shared" si="66"/>
        <v>EA</v>
      </c>
      <c r="AN2128" t="e">
        <f>+INDEX(Validation!$D$4:$D$250,MATCH(Merge!B2128,Validation!$E$4:$E$250,0))</f>
        <v>#N/A</v>
      </c>
      <c r="AO2128" s="172">
        <f t="shared" si="67"/>
        <v>0</v>
      </c>
    </row>
    <row r="2129" spans="1:41" ht="15" x14ac:dyDescent="0.25">
      <c r="A2129">
        <f>Inputs!$H$15</f>
        <v>5</v>
      </c>
      <c r="B2129" t="str">
        <f>Inputs!$D$4</f>
        <v>Select Agency…</v>
      </c>
      <c r="C2129" s="166" t="str">
        <f>Inputs!$I$6</f>
        <v>(insert code)</v>
      </c>
      <c r="D2129" t="str">
        <f>IFERROR(INDEX(Inputs!$I$11:$I$19,MATCH(A2129,Inputs!$H$11:$H$19)),"")</f>
        <v>(insert code)</v>
      </c>
      <c r="E2129" t="s">
        <v>942</v>
      </c>
      <c r="F2129" s="168">
        <f>IF(F$2=$A2129,Data!C421,0)</f>
        <v>0</v>
      </c>
      <c r="G2129" s="168">
        <f>IF(G$2=$A2129,Data!D421,0)</f>
        <v>0</v>
      </c>
      <c r="H2129" s="168">
        <f>IF(H$2=$A2129,Data!E421,0)</f>
        <v>0</v>
      </c>
      <c r="I2129" s="168">
        <f>IF(I$2=$A2129,Data!F421,0)</f>
        <v>0</v>
      </c>
      <c r="J2129" s="168">
        <f>IF(J$2=$A2129,Data!G421,0)</f>
        <v>0</v>
      </c>
      <c r="K2129" s="168">
        <f>IF(K$2=$A2129,Data!H421,0)</f>
        <v>0</v>
      </c>
      <c r="L2129" s="168">
        <f>IF(L$2=$A2129,Data!I421,0)</f>
        <v>0</v>
      </c>
      <c r="M2129" s="168">
        <f>IF(M$2=$A2129,Data!J421,0)</f>
        <v>0</v>
      </c>
      <c r="N2129" s="168">
        <f>IF(N$2=$A2129,Data!K421,0)</f>
        <v>0</v>
      </c>
      <c r="O2129" s="168">
        <f>IF(O$2=$A2129,Data!L421,0)</f>
        <v>0</v>
      </c>
      <c r="P2129" s="168">
        <f>IF(P$2=$A2129,Data!M421,0)</f>
        <v>0</v>
      </c>
      <c r="Q2129" s="168">
        <f>IF(Q$2=$A2129,Data!N421,0)</f>
        <v>0</v>
      </c>
      <c r="R2129" s="169">
        <f>IF(R$2=$A2129,Data!O421,0)</f>
        <v>0</v>
      </c>
      <c r="S2129" s="169">
        <f>IF(S$2=$A2129,Data!P421,0)</f>
        <v>0</v>
      </c>
      <c r="T2129" s="169">
        <f>IF(T$2=$A2129,Data!Q421,0)</f>
        <v>0</v>
      </c>
      <c r="U2129" s="169">
        <f>IF(U$2=$A2129,Data!R421,0)</f>
        <v>0</v>
      </c>
      <c r="V2129" s="169">
        <f>IF(V$2=$A2129,Data!S421,0)</f>
        <v>0</v>
      </c>
      <c r="W2129" s="169">
        <f>IF(W$2=$A2129,Data!T421,0)</f>
        <v>0</v>
      </c>
      <c r="X2129" s="169">
        <f>IF(X$2=$A2129,Data!U421,0)</f>
        <v>0</v>
      </c>
      <c r="Y2129" s="169">
        <f>IF(Y$2=$A2129,Data!V421,0)</f>
        <v>0</v>
      </c>
      <c r="Z2129" s="169">
        <f>IF(Z$2=$A2129,Data!W421,0)</f>
        <v>0</v>
      </c>
      <c r="AA2129" s="169">
        <f>IF(AA$2=$A2129,Data!X421,0)</f>
        <v>0</v>
      </c>
      <c r="AB2129" s="169">
        <f>IF(AB$2=$A2129,Data!Y421,0)</f>
        <v>0</v>
      </c>
      <c r="AC2129" s="169">
        <f>IF(AC$2=$A2129,Data!Z421,0)</f>
        <v>0</v>
      </c>
      <c r="AD2129" s="170">
        <f>IF(AD$2=$A2129,Data!AA421,0)</f>
        <v>0</v>
      </c>
      <c r="AE2129" s="171">
        <f>IF(AE$2=$A2129,Data!AB421,0)</f>
        <v>0</v>
      </c>
      <c r="AF2129" s="170">
        <f>IF(AF$2=$A2129,Data!AC421,0)</f>
        <v>0</v>
      </c>
      <c r="AG2129" s="171">
        <f>IF(AG$2=$A2129,Data!AD421,0)</f>
        <v>0</v>
      </c>
      <c r="AH2129" s="170">
        <f>IF(AH$2=$A2129,Data!AE421,0)</f>
        <v>0</v>
      </c>
      <c r="AI2129" s="171">
        <f>IF(AI$2=$A2129,Data!AF421,0)</f>
        <v>0</v>
      </c>
      <c r="AJ2129" s="170">
        <f>IF(AJ$2=$A2129,Data!AG421,0)</f>
        <v>0</v>
      </c>
      <c r="AK2129" s="171">
        <f>IF(AK$2=$A2129,Data!AH421,0)</f>
        <v>0</v>
      </c>
      <c r="AL2129" s="170">
        <f>IF(AL$2=$A2129,Data!AI421,0)</f>
        <v>0</v>
      </c>
      <c r="AM2129" t="str">
        <f t="shared" si="66"/>
        <v>EA</v>
      </c>
      <c r="AN2129" t="e">
        <f>+INDEX(Validation!$D$4:$D$250,MATCH(Merge!B2129,Validation!$E$4:$E$250,0))</f>
        <v>#N/A</v>
      </c>
      <c r="AO2129" s="172">
        <f t="shared" si="67"/>
        <v>0</v>
      </c>
    </row>
    <row r="2130" spans="1:41" ht="15" x14ac:dyDescent="0.25">
      <c r="A2130">
        <f>Inputs!$H$15</f>
        <v>5</v>
      </c>
      <c r="B2130" t="str">
        <f>Inputs!$D$4</f>
        <v>Select Agency…</v>
      </c>
      <c r="C2130" s="166" t="str">
        <f>Inputs!$I$6</f>
        <v>(insert code)</v>
      </c>
      <c r="D2130" t="str">
        <f>IFERROR(INDEX(Inputs!$I$11:$I$19,MATCH(A2130,Inputs!$H$11:$H$19)),"")</f>
        <v>(insert code)</v>
      </c>
      <c r="E2130" t="s">
        <v>942</v>
      </c>
      <c r="F2130" s="168">
        <f>IF(F$2=$A2130,Data!C422,0)</f>
        <v>0</v>
      </c>
      <c r="G2130" s="168">
        <f>IF(G$2=$A2130,Data!D422,0)</f>
        <v>0</v>
      </c>
      <c r="H2130" s="168">
        <f>IF(H$2=$A2130,Data!E422,0)</f>
        <v>0</v>
      </c>
      <c r="I2130" s="168">
        <f>IF(I$2=$A2130,Data!F422,0)</f>
        <v>0</v>
      </c>
      <c r="J2130" s="168">
        <f>IF(J$2=$A2130,Data!G422,0)</f>
        <v>0</v>
      </c>
      <c r="K2130" s="168">
        <f>IF(K$2=$A2130,Data!H422,0)</f>
        <v>0</v>
      </c>
      <c r="L2130" s="168">
        <f>IF(L$2=$A2130,Data!I422,0)</f>
        <v>0</v>
      </c>
      <c r="M2130" s="168">
        <f>IF(M$2=$A2130,Data!J422,0)</f>
        <v>0</v>
      </c>
      <c r="N2130" s="168">
        <f>IF(N$2=$A2130,Data!K422,0)</f>
        <v>0</v>
      </c>
      <c r="O2130" s="168">
        <f>IF(O$2=$A2130,Data!L422,0)</f>
        <v>0</v>
      </c>
      <c r="P2130" s="168">
        <f>IF(P$2=$A2130,Data!M422,0)</f>
        <v>0</v>
      </c>
      <c r="Q2130" s="168">
        <f>IF(Q$2=$A2130,Data!N422,0)</f>
        <v>0</v>
      </c>
      <c r="R2130" s="169">
        <f>IF(R$2=$A2130,Data!O422,0)</f>
        <v>0</v>
      </c>
      <c r="S2130" s="169">
        <f>IF(S$2=$A2130,Data!P422,0)</f>
        <v>0</v>
      </c>
      <c r="T2130" s="169">
        <f>IF(T$2=$A2130,Data!Q422,0)</f>
        <v>0</v>
      </c>
      <c r="U2130" s="169">
        <f>IF(U$2=$A2130,Data!R422,0)</f>
        <v>0</v>
      </c>
      <c r="V2130" s="169">
        <f>IF(V$2=$A2130,Data!S422,0)</f>
        <v>0</v>
      </c>
      <c r="W2130" s="169">
        <f>IF(W$2=$A2130,Data!T422,0)</f>
        <v>0</v>
      </c>
      <c r="X2130" s="169">
        <f>IF(X$2=$A2130,Data!U422,0)</f>
        <v>0</v>
      </c>
      <c r="Y2130" s="169">
        <f>IF(Y$2=$A2130,Data!V422,0)</f>
        <v>0</v>
      </c>
      <c r="Z2130" s="169">
        <f>IF(Z$2=$A2130,Data!W422,0)</f>
        <v>0</v>
      </c>
      <c r="AA2130" s="169">
        <f>IF(AA$2=$A2130,Data!X422,0)</f>
        <v>0</v>
      </c>
      <c r="AB2130" s="169">
        <f>IF(AB$2=$A2130,Data!Y422,0)</f>
        <v>0</v>
      </c>
      <c r="AC2130" s="169">
        <f>IF(AC$2=$A2130,Data!Z422,0)</f>
        <v>0</v>
      </c>
      <c r="AD2130" s="170">
        <f>IF(AD$2=$A2130,Data!AA422,0)</f>
        <v>0</v>
      </c>
      <c r="AE2130" s="171">
        <f>IF(AE$2=$A2130,Data!AB422,0)</f>
        <v>0</v>
      </c>
      <c r="AF2130" s="170">
        <f>IF(AF$2=$A2130,Data!AC422,0)</f>
        <v>0</v>
      </c>
      <c r="AG2130" s="171">
        <f>IF(AG$2=$A2130,Data!AD422,0)</f>
        <v>0</v>
      </c>
      <c r="AH2130" s="170">
        <f>IF(AH$2=$A2130,Data!AE422,0)</f>
        <v>0</v>
      </c>
      <c r="AI2130" s="171">
        <f>IF(AI$2=$A2130,Data!AF422,0)</f>
        <v>0</v>
      </c>
      <c r="AJ2130" s="170">
        <f>IF(AJ$2=$A2130,Data!AG422,0)</f>
        <v>0</v>
      </c>
      <c r="AK2130" s="171">
        <f>IF(AK$2=$A2130,Data!AH422,0)</f>
        <v>0</v>
      </c>
      <c r="AL2130" s="170">
        <f>IF(AL$2=$A2130,Data!AI422,0)</f>
        <v>0</v>
      </c>
      <c r="AM2130" t="str">
        <f t="shared" si="66"/>
        <v>EA</v>
      </c>
      <c r="AN2130" t="e">
        <f>+INDEX(Validation!$D$4:$D$250,MATCH(Merge!B2130,Validation!$E$4:$E$250,0))</f>
        <v>#N/A</v>
      </c>
      <c r="AO2130" s="172">
        <f t="shared" si="67"/>
        <v>0</v>
      </c>
    </row>
    <row r="2131" spans="1:41" ht="15" x14ac:dyDescent="0.25">
      <c r="A2131">
        <f>Inputs!$H$15</f>
        <v>5</v>
      </c>
      <c r="B2131" t="str">
        <f>Inputs!$D$4</f>
        <v>Select Agency…</v>
      </c>
      <c r="C2131" s="166" t="str">
        <f>Inputs!$I$6</f>
        <v>(insert code)</v>
      </c>
      <c r="D2131" t="str">
        <f>IFERROR(INDEX(Inputs!$I$11:$I$19,MATCH(A2131,Inputs!$H$11:$H$19)),"")</f>
        <v>(insert code)</v>
      </c>
      <c r="E2131" t="s">
        <v>942</v>
      </c>
      <c r="F2131" s="168">
        <f>IF(F$2=$A2131,Data!C423,0)</f>
        <v>0</v>
      </c>
      <c r="G2131" s="168">
        <f>IF(G$2=$A2131,Data!D423,0)</f>
        <v>0</v>
      </c>
      <c r="H2131" s="168">
        <f>IF(H$2=$A2131,Data!E423,0)</f>
        <v>0</v>
      </c>
      <c r="I2131" s="168">
        <f>IF(I$2=$A2131,Data!F423,0)</f>
        <v>0</v>
      </c>
      <c r="J2131" s="168">
        <f>IF(J$2=$A2131,Data!G423,0)</f>
        <v>0</v>
      </c>
      <c r="K2131" s="168">
        <f>IF(K$2=$A2131,Data!H423,0)</f>
        <v>0</v>
      </c>
      <c r="L2131" s="168">
        <f>IF(L$2=$A2131,Data!I423,0)</f>
        <v>0</v>
      </c>
      <c r="M2131" s="168">
        <f>IF(M$2=$A2131,Data!J423,0)</f>
        <v>0</v>
      </c>
      <c r="N2131" s="168">
        <f>IF(N$2=$A2131,Data!K423,0)</f>
        <v>0</v>
      </c>
      <c r="O2131" s="168">
        <f>IF(O$2=$A2131,Data!L423,0)</f>
        <v>0</v>
      </c>
      <c r="P2131" s="168">
        <f>IF(P$2=$A2131,Data!M423,0)</f>
        <v>0</v>
      </c>
      <c r="Q2131" s="168">
        <f>IF(Q$2=$A2131,Data!N423,0)</f>
        <v>0</v>
      </c>
      <c r="R2131" s="169">
        <f>IF(R$2=$A2131,Data!O423,0)</f>
        <v>0</v>
      </c>
      <c r="S2131" s="169">
        <f>IF(S$2=$A2131,Data!P423,0)</f>
        <v>0</v>
      </c>
      <c r="T2131" s="169">
        <f>IF(T$2=$A2131,Data!Q423,0)</f>
        <v>0</v>
      </c>
      <c r="U2131" s="169">
        <f>IF(U$2=$A2131,Data!R423,0)</f>
        <v>0</v>
      </c>
      <c r="V2131" s="169">
        <f>IF(V$2=$A2131,Data!S423,0)</f>
        <v>0</v>
      </c>
      <c r="W2131" s="169">
        <f>IF(W$2=$A2131,Data!T423,0)</f>
        <v>0</v>
      </c>
      <c r="X2131" s="169">
        <f>IF(X$2=$A2131,Data!U423,0)</f>
        <v>0</v>
      </c>
      <c r="Y2131" s="169">
        <f>IF(Y$2=$A2131,Data!V423,0)</f>
        <v>0</v>
      </c>
      <c r="Z2131" s="169">
        <f>IF(Z$2=$A2131,Data!W423,0)</f>
        <v>0</v>
      </c>
      <c r="AA2131" s="169">
        <f>IF(AA$2=$A2131,Data!X423,0)</f>
        <v>0</v>
      </c>
      <c r="AB2131" s="169">
        <f>IF(AB$2=$A2131,Data!Y423,0)</f>
        <v>0</v>
      </c>
      <c r="AC2131" s="169">
        <f>IF(AC$2=$A2131,Data!Z423,0)</f>
        <v>0</v>
      </c>
      <c r="AD2131" s="170">
        <f>IF(AD$2=$A2131,Data!AA423,0)</f>
        <v>0</v>
      </c>
      <c r="AE2131" s="171">
        <f>IF(AE$2=$A2131,Data!AB423,0)</f>
        <v>0</v>
      </c>
      <c r="AF2131" s="170">
        <f>IF(AF$2=$A2131,Data!AC423,0)</f>
        <v>0</v>
      </c>
      <c r="AG2131" s="171">
        <f>IF(AG$2=$A2131,Data!AD423,0)</f>
        <v>0</v>
      </c>
      <c r="AH2131" s="170">
        <f>IF(AH$2=$A2131,Data!AE423,0)</f>
        <v>0</v>
      </c>
      <c r="AI2131" s="171">
        <f>IF(AI$2=$A2131,Data!AF423,0)</f>
        <v>0</v>
      </c>
      <c r="AJ2131" s="170">
        <f>IF(AJ$2=$A2131,Data!AG423,0)</f>
        <v>0</v>
      </c>
      <c r="AK2131" s="171">
        <f>IF(AK$2=$A2131,Data!AH423,0)</f>
        <v>0</v>
      </c>
      <c r="AL2131" s="170">
        <f>IF(AL$2=$A2131,Data!AI423,0)</f>
        <v>0</v>
      </c>
      <c r="AM2131" t="str">
        <f t="shared" si="66"/>
        <v>EA</v>
      </c>
      <c r="AN2131" t="e">
        <f>+INDEX(Validation!$D$4:$D$250,MATCH(Merge!B2131,Validation!$E$4:$E$250,0))</f>
        <v>#N/A</v>
      </c>
      <c r="AO2131" s="172">
        <f t="shared" si="67"/>
        <v>0</v>
      </c>
    </row>
    <row r="2132" spans="1:41" ht="15" x14ac:dyDescent="0.25">
      <c r="A2132">
        <f>Inputs!$H$15</f>
        <v>5</v>
      </c>
      <c r="B2132" t="str">
        <f>Inputs!$D$4</f>
        <v>Select Agency…</v>
      </c>
      <c r="C2132" s="166" t="str">
        <f>Inputs!$I$6</f>
        <v>(insert code)</v>
      </c>
      <c r="D2132" t="str">
        <f>IFERROR(INDEX(Inputs!$I$11:$I$19,MATCH(A2132,Inputs!$H$11:$H$19)),"")</f>
        <v>(insert code)</v>
      </c>
      <c r="E2132" t="s">
        <v>942</v>
      </c>
      <c r="F2132" s="168">
        <f>IF(F$2=$A2132,Data!C424,0)</f>
        <v>0</v>
      </c>
      <c r="G2132" s="168">
        <f>IF(G$2=$A2132,Data!D424,0)</f>
        <v>0</v>
      </c>
      <c r="H2132" s="168">
        <f>IF(H$2=$A2132,Data!E424,0)</f>
        <v>0</v>
      </c>
      <c r="I2132" s="168">
        <f>IF(I$2=$A2132,Data!F424,0)</f>
        <v>0</v>
      </c>
      <c r="J2132" s="168">
        <f>IF(J$2=$A2132,Data!G424,0)</f>
        <v>0</v>
      </c>
      <c r="K2132" s="168">
        <f>IF(K$2=$A2132,Data!H424,0)</f>
        <v>0</v>
      </c>
      <c r="L2132" s="168">
        <f>IF(L$2=$A2132,Data!I424,0)</f>
        <v>0</v>
      </c>
      <c r="M2132" s="168">
        <f>IF(M$2=$A2132,Data!J424,0)</f>
        <v>0</v>
      </c>
      <c r="N2132" s="168">
        <f>IF(N$2=$A2132,Data!K424,0)</f>
        <v>0</v>
      </c>
      <c r="O2132" s="168">
        <f>IF(O$2=$A2132,Data!L424,0)</f>
        <v>0</v>
      </c>
      <c r="P2132" s="168">
        <f>IF(P$2=$A2132,Data!M424,0)</f>
        <v>0</v>
      </c>
      <c r="Q2132" s="168">
        <f>IF(Q$2=$A2132,Data!N424,0)</f>
        <v>0</v>
      </c>
      <c r="R2132" s="169">
        <f>IF(R$2=$A2132,Data!O424,0)</f>
        <v>0</v>
      </c>
      <c r="S2132" s="169">
        <f>IF(S$2=$A2132,Data!P424,0)</f>
        <v>0</v>
      </c>
      <c r="T2132" s="169">
        <f>IF(T$2=$A2132,Data!Q424,0)</f>
        <v>0</v>
      </c>
      <c r="U2132" s="169">
        <f>IF(U$2=$A2132,Data!R424,0)</f>
        <v>0</v>
      </c>
      <c r="V2132" s="169">
        <f>IF(V$2=$A2132,Data!S424,0)</f>
        <v>0</v>
      </c>
      <c r="W2132" s="169">
        <f>IF(W$2=$A2132,Data!T424,0)</f>
        <v>0</v>
      </c>
      <c r="X2132" s="169">
        <f>IF(X$2=$A2132,Data!U424,0)</f>
        <v>0</v>
      </c>
      <c r="Y2132" s="169">
        <f>IF(Y$2=$A2132,Data!V424,0)</f>
        <v>0</v>
      </c>
      <c r="Z2132" s="169">
        <f>IF(Z$2=$A2132,Data!W424,0)</f>
        <v>0</v>
      </c>
      <c r="AA2132" s="169">
        <f>IF(AA$2=$A2132,Data!X424,0)</f>
        <v>0</v>
      </c>
      <c r="AB2132" s="169">
        <f>IF(AB$2=$A2132,Data!Y424,0)</f>
        <v>0</v>
      </c>
      <c r="AC2132" s="169">
        <f>IF(AC$2=$A2132,Data!Z424,0)</f>
        <v>0</v>
      </c>
      <c r="AD2132" s="170">
        <f>IF(AD$2=$A2132,Data!AA424,0)</f>
        <v>0</v>
      </c>
      <c r="AE2132" s="171">
        <f>IF(AE$2=$A2132,Data!AB424,0)</f>
        <v>0</v>
      </c>
      <c r="AF2132" s="170">
        <f>IF(AF$2=$A2132,Data!AC424,0)</f>
        <v>0</v>
      </c>
      <c r="AG2132" s="171">
        <f>IF(AG$2=$A2132,Data!AD424,0)</f>
        <v>0</v>
      </c>
      <c r="AH2132" s="170">
        <f>IF(AH$2=$A2132,Data!AE424,0)</f>
        <v>0</v>
      </c>
      <c r="AI2132" s="171">
        <f>IF(AI$2=$A2132,Data!AF424,0)</f>
        <v>0</v>
      </c>
      <c r="AJ2132" s="170">
        <f>IF(AJ$2=$A2132,Data!AG424,0)</f>
        <v>0</v>
      </c>
      <c r="AK2132" s="171">
        <f>IF(AK$2=$A2132,Data!AH424,0)</f>
        <v>0</v>
      </c>
      <c r="AL2132" s="170">
        <f>IF(AL$2=$A2132,Data!AI424,0)</f>
        <v>0</v>
      </c>
      <c r="AM2132" t="str">
        <f t="shared" si="66"/>
        <v>EA</v>
      </c>
      <c r="AN2132" t="e">
        <f>+INDEX(Validation!$D$4:$D$250,MATCH(Merge!B2132,Validation!$E$4:$E$250,0))</f>
        <v>#N/A</v>
      </c>
      <c r="AO2132" s="172">
        <f t="shared" si="67"/>
        <v>0</v>
      </c>
    </row>
    <row r="2133" spans="1:41" ht="15" x14ac:dyDescent="0.25">
      <c r="A2133">
        <f>Inputs!$H$15</f>
        <v>5</v>
      </c>
      <c r="B2133" t="str">
        <f>Inputs!$D$4</f>
        <v>Select Agency…</v>
      </c>
      <c r="C2133" s="166" t="str">
        <f>Inputs!$I$6</f>
        <v>(insert code)</v>
      </c>
      <c r="D2133" t="str">
        <f>IFERROR(INDEX(Inputs!$I$11:$I$19,MATCH(A2133,Inputs!$H$11:$H$19)),"")</f>
        <v>(insert code)</v>
      </c>
      <c r="E2133" t="s">
        <v>942</v>
      </c>
      <c r="F2133" s="168">
        <f>IF(F$2=$A2133,Data!C425,0)</f>
        <v>0</v>
      </c>
      <c r="G2133" s="168">
        <f>IF(G$2=$A2133,Data!D425,0)</f>
        <v>0</v>
      </c>
      <c r="H2133" s="168">
        <f>IF(H$2=$A2133,Data!E425,0)</f>
        <v>0</v>
      </c>
      <c r="I2133" s="168">
        <f>IF(I$2=$A2133,Data!F425,0)</f>
        <v>0</v>
      </c>
      <c r="J2133" s="168">
        <f>IF(J$2=$A2133,Data!G425,0)</f>
        <v>0</v>
      </c>
      <c r="K2133" s="168">
        <f>IF(K$2=$A2133,Data!H425,0)</f>
        <v>0</v>
      </c>
      <c r="L2133" s="168">
        <f>IF(L$2=$A2133,Data!I425,0)</f>
        <v>0</v>
      </c>
      <c r="M2133" s="168">
        <f>IF(M$2=$A2133,Data!J425,0)</f>
        <v>0</v>
      </c>
      <c r="N2133" s="168">
        <f>IF(N$2=$A2133,Data!K425,0)</f>
        <v>0</v>
      </c>
      <c r="O2133" s="168">
        <f>IF(O$2=$A2133,Data!L425,0)</f>
        <v>0</v>
      </c>
      <c r="P2133" s="168">
        <f>IF(P$2=$A2133,Data!M425,0)</f>
        <v>0</v>
      </c>
      <c r="Q2133" s="168">
        <f>IF(Q$2=$A2133,Data!N425,0)</f>
        <v>0</v>
      </c>
      <c r="R2133" s="169">
        <f>IF(R$2=$A2133,Data!O425,0)</f>
        <v>0</v>
      </c>
      <c r="S2133" s="169">
        <f>IF(S$2=$A2133,Data!P425,0)</f>
        <v>0</v>
      </c>
      <c r="T2133" s="169">
        <f>IF(T$2=$A2133,Data!Q425,0)</f>
        <v>0</v>
      </c>
      <c r="U2133" s="169">
        <f>IF(U$2=$A2133,Data!R425,0)</f>
        <v>0</v>
      </c>
      <c r="V2133" s="169">
        <f>IF(V$2=$A2133,Data!S425,0)</f>
        <v>0</v>
      </c>
      <c r="W2133" s="169">
        <f>IF(W$2=$A2133,Data!T425,0)</f>
        <v>0</v>
      </c>
      <c r="X2133" s="169">
        <f>IF(X$2=$A2133,Data!U425,0)</f>
        <v>0</v>
      </c>
      <c r="Y2133" s="169">
        <f>IF(Y$2=$A2133,Data!V425,0)</f>
        <v>0</v>
      </c>
      <c r="Z2133" s="169">
        <f>IF(Z$2=$A2133,Data!W425,0)</f>
        <v>0</v>
      </c>
      <c r="AA2133" s="169">
        <f>IF(AA$2=$A2133,Data!X425,0)</f>
        <v>0</v>
      </c>
      <c r="AB2133" s="169">
        <f>IF(AB$2=$A2133,Data!Y425,0)</f>
        <v>0</v>
      </c>
      <c r="AC2133" s="169">
        <f>IF(AC$2=$A2133,Data!Z425,0)</f>
        <v>0</v>
      </c>
      <c r="AD2133" s="170">
        <f>IF(AD$2=$A2133,Data!AA425,0)</f>
        <v>0</v>
      </c>
      <c r="AE2133" s="171">
        <f>IF(AE$2=$A2133,Data!AB425,0)</f>
        <v>0</v>
      </c>
      <c r="AF2133" s="170">
        <f>IF(AF$2=$A2133,Data!AC425,0)</f>
        <v>0</v>
      </c>
      <c r="AG2133" s="171">
        <f>IF(AG$2=$A2133,Data!AD425,0)</f>
        <v>0</v>
      </c>
      <c r="AH2133" s="170">
        <f>IF(AH$2=$A2133,Data!AE425,0)</f>
        <v>0</v>
      </c>
      <c r="AI2133" s="171">
        <f>IF(AI$2=$A2133,Data!AF425,0)</f>
        <v>0</v>
      </c>
      <c r="AJ2133" s="170">
        <f>IF(AJ$2=$A2133,Data!AG425,0)</f>
        <v>0</v>
      </c>
      <c r="AK2133" s="171">
        <f>IF(AK$2=$A2133,Data!AH425,0)</f>
        <v>0</v>
      </c>
      <c r="AL2133" s="170">
        <f>IF(AL$2=$A2133,Data!AI425,0)</f>
        <v>0</v>
      </c>
      <c r="AM2133" t="str">
        <f t="shared" si="66"/>
        <v>EA</v>
      </c>
      <c r="AN2133" t="e">
        <f>+INDEX(Validation!$D$4:$D$250,MATCH(Merge!B2133,Validation!$E$4:$E$250,0))</f>
        <v>#N/A</v>
      </c>
      <c r="AO2133" s="172">
        <f t="shared" si="67"/>
        <v>0</v>
      </c>
    </row>
    <row r="2134" spans="1:41" ht="15" x14ac:dyDescent="0.25">
      <c r="A2134">
        <f>Inputs!$H$15</f>
        <v>5</v>
      </c>
      <c r="B2134" t="str">
        <f>Inputs!$D$4</f>
        <v>Select Agency…</v>
      </c>
      <c r="C2134" s="166" t="str">
        <f>Inputs!$I$6</f>
        <v>(insert code)</v>
      </c>
      <c r="D2134" t="str">
        <f>IFERROR(INDEX(Inputs!$I$11:$I$19,MATCH(A2134,Inputs!$H$11:$H$19)),"")</f>
        <v>(insert code)</v>
      </c>
      <c r="E2134" t="s">
        <v>942</v>
      </c>
      <c r="F2134" s="168">
        <f>IF(F$2=$A2134,Data!C426,0)</f>
        <v>0</v>
      </c>
      <c r="G2134" s="168">
        <f>IF(G$2=$A2134,Data!D426,0)</f>
        <v>0</v>
      </c>
      <c r="H2134" s="168">
        <f>IF(H$2=$A2134,Data!E426,0)</f>
        <v>0</v>
      </c>
      <c r="I2134" s="168">
        <f>IF(I$2=$A2134,Data!F426,0)</f>
        <v>0</v>
      </c>
      <c r="J2134" s="168">
        <f>IF(J$2=$A2134,Data!G426,0)</f>
        <v>0</v>
      </c>
      <c r="K2134" s="168">
        <f>IF(K$2=$A2134,Data!H426,0)</f>
        <v>0</v>
      </c>
      <c r="L2134" s="168">
        <f>IF(L$2=$A2134,Data!I426,0)</f>
        <v>0</v>
      </c>
      <c r="M2134" s="168">
        <f>IF(M$2=$A2134,Data!J426,0)</f>
        <v>0</v>
      </c>
      <c r="N2134" s="168">
        <f>IF(N$2=$A2134,Data!K426,0)</f>
        <v>0</v>
      </c>
      <c r="O2134" s="168">
        <f>IF(O$2=$A2134,Data!L426,0)</f>
        <v>0</v>
      </c>
      <c r="P2134" s="168">
        <f>IF(P$2=$A2134,Data!M426,0)</f>
        <v>0</v>
      </c>
      <c r="Q2134" s="168">
        <f>IF(Q$2=$A2134,Data!N426,0)</f>
        <v>0</v>
      </c>
      <c r="R2134" s="169">
        <f>IF(R$2=$A2134,Data!O426,0)</f>
        <v>0</v>
      </c>
      <c r="S2134" s="169">
        <f>IF(S$2=$A2134,Data!P426,0)</f>
        <v>0</v>
      </c>
      <c r="T2134" s="169">
        <f>IF(T$2=$A2134,Data!Q426,0)</f>
        <v>0</v>
      </c>
      <c r="U2134" s="169">
        <f>IF(U$2=$A2134,Data!R426,0)</f>
        <v>0</v>
      </c>
      <c r="V2134" s="169">
        <f>IF(V$2=$A2134,Data!S426,0)</f>
        <v>0</v>
      </c>
      <c r="W2134" s="169">
        <f>IF(W$2=$A2134,Data!T426,0)</f>
        <v>0</v>
      </c>
      <c r="X2134" s="169">
        <f>IF(X$2=$A2134,Data!U426,0)</f>
        <v>0</v>
      </c>
      <c r="Y2134" s="169">
        <f>IF(Y$2=$A2134,Data!V426,0)</f>
        <v>0</v>
      </c>
      <c r="Z2134" s="169">
        <f>IF(Z$2=$A2134,Data!W426,0)</f>
        <v>0</v>
      </c>
      <c r="AA2134" s="169">
        <f>IF(AA$2=$A2134,Data!X426,0)</f>
        <v>0</v>
      </c>
      <c r="AB2134" s="169">
        <f>IF(AB$2=$A2134,Data!Y426,0)</f>
        <v>0</v>
      </c>
      <c r="AC2134" s="169">
        <f>IF(AC$2=$A2134,Data!Z426,0)</f>
        <v>0</v>
      </c>
      <c r="AD2134" s="170">
        <f>IF(AD$2=$A2134,Data!AA426,0)</f>
        <v>0</v>
      </c>
      <c r="AE2134" s="171">
        <f>IF(AE$2=$A2134,Data!AB426,0)</f>
        <v>0</v>
      </c>
      <c r="AF2134" s="170">
        <f>IF(AF$2=$A2134,Data!AC426,0)</f>
        <v>0</v>
      </c>
      <c r="AG2134" s="171">
        <f>IF(AG$2=$A2134,Data!AD426,0)</f>
        <v>0</v>
      </c>
      <c r="AH2134" s="170">
        <f>IF(AH$2=$A2134,Data!AE426,0)</f>
        <v>0</v>
      </c>
      <c r="AI2134" s="171">
        <f>IF(AI$2=$A2134,Data!AF426,0)</f>
        <v>0</v>
      </c>
      <c r="AJ2134" s="170">
        <f>IF(AJ$2=$A2134,Data!AG426,0)</f>
        <v>0</v>
      </c>
      <c r="AK2134" s="171">
        <f>IF(AK$2=$A2134,Data!AH426,0)</f>
        <v>0</v>
      </c>
      <c r="AL2134" s="170">
        <f>IF(AL$2=$A2134,Data!AI426,0)</f>
        <v>0</v>
      </c>
      <c r="AM2134" t="str">
        <f t="shared" si="66"/>
        <v>EA</v>
      </c>
      <c r="AN2134" t="e">
        <f>+INDEX(Validation!$D$4:$D$250,MATCH(Merge!B2134,Validation!$E$4:$E$250,0))</f>
        <v>#N/A</v>
      </c>
      <c r="AO2134" s="172">
        <f t="shared" si="67"/>
        <v>0</v>
      </c>
    </row>
    <row r="2135" spans="1:41" ht="15" x14ac:dyDescent="0.25">
      <c r="A2135">
        <f>Inputs!$H$15</f>
        <v>5</v>
      </c>
      <c r="B2135" t="str">
        <f>Inputs!$D$4</f>
        <v>Select Agency…</v>
      </c>
      <c r="C2135" s="166" t="str">
        <f>Inputs!$I$6</f>
        <v>(insert code)</v>
      </c>
      <c r="D2135" t="str">
        <f>IFERROR(INDEX(Inputs!$I$11:$I$19,MATCH(A2135,Inputs!$H$11:$H$19)),"")</f>
        <v>(insert code)</v>
      </c>
      <c r="E2135" t="s">
        <v>942</v>
      </c>
      <c r="F2135" s="168">
        <f>IF(F$2=$A2135,Data!C427,0)</f>
        <v>0</v>
      </c>
      <c r="G2135" s="168">
        <f>IF(G$2=$A2135,Data!D427,0)</f>
        <v>0</v>
      </c>
      <c r="H2135" s="168">
        <f>IF(H$2=$A2135,Data!E427,0)</f>
        <v>0</v>
      </c>
      <c r="I2135" s="168">
        <f>IF(I$2=$A2135,Data!F427,0)</f>
        <v>0</v>
      </c>
      <c r="J2135" s="168">
        <f>IF(J$2=$A2135,Data!G427,0)</f>
        <v>0</v>
      </c>
      <c r="K2135" s="168">
        <f>IF(K$2=$A2135,Data!H427,0)</f>
        <v>0</v>
      </c>
      <c r="L2135" s="168">
        <f>IF(L$2=$A2135,Data!I427,0)</f>
        <v>0</v>
      </c>
      <c r="M2135" s="168">
        <f>IF(M$2=$A2135,Data!J427,0)</f>
        <v>0</v>
      </c>
      <c r="N2135" s="168">
        <f>IF(N$2=$A2135,Data!K427,0)</f>
        <v>0</v>
      </c>
      <c r="O2135" s="168">
        <f>IF(O$2=$A2135,Data!L427,0)</f>
        <v>0</v>
      </c>
      <c r="P2135" s="168">
        <f>IF(P$2=$A2135,Data!M427,0)</f>
        <v>0</v>
      </c>
      <c r="Q2135" s="168">
        <f>IF(Q$2=$A2135,Data!N427,0)</f>
        <v>0</v>
      </c>
      <c r="R2135" s="169">
        <f>IF(R$2=$A2135,Data!O427,0)</f>
        <v>0</v>
      </c>
      <c r="S2135" s="169">
        <f>IF(S$2=$A2135,Data!P427,0)</f>
        <v>0</v>
      </c>
      <c r="T2135" s="169">
        <f>IF(T$2=$A2135,Data!Q427,0)</f>
        <v>0</v>
      </c>
      <c r="U2135" s="169">
        <f>IF(U$2=$A2135,Data!R427,0)</f>
        <v>0</v>
      </c>
      <c r="V2135" s="169">
        <f>IF(V$2=$A2135,Data!S427,0)</f>
        <v>0</v>
      </c>
      <c r="W2135" s="169">
        <f>IF(W$2=$A2135,Data!T427,0)</f>
        <v>0</v>
      </c>
      <c r="X2135" s="169">
        <f>IF(X$2=$A2135,Data!U427,0)</f>
        <v>0</v>
      </c>
      <c r="Y2135" s="169">
        <f>IF(Y$2=$A2135,Data!V427,0)</f>
        <v>0</v>
      </c>
      <c r="Z2135" s="169">
        <f>IF(Z$2=$A2135,Data!W427,0)</f>
        <v>0</v>
      </c>
      <c r="AA2135" s="169">
        <f>IF(AA$2=$A2135,Data!X427,0)</f>
        <v>0</v>
      </c>
      <c r="AB2135" s="169">
        <f>IF(AB$2=$A2135,Data!Y427,0)</f>
        <v>0</v>
      </c>
      <c r="AC2135" s="169">
        <f>IF(AC$2=$A2135,Data!Z427,0)</f>
        <v>0</v>
      </c>
      <c r="AD2135" s="170">
        <f>IF(AD$2=$A2135,Data!AA427,0)</f>
        <v>0</v>
      </c>
      <c r="AE2135" s="171">
        <f>IF(AE$2=$A2135,Data!AB427,0)</f>
        <v>0</v>
      </c>
      <c r="AF2135" s="170">
        <f>IF(AF$2=$A2135,Data!AC427,0)</f>
        <v>0</v>
      </c>
      <c r="AG2135" s="171">
        <f>IF(AG$2=$A2135,Data!AD427,0)</f>
        <v>0</v>
      </c>
      <c r="AH2135" s="170">
        <f>IF(AH$2=$A2135,Data!AE427,0)</f>
        <v>0</v>
      </c>
      <c r="AI2135" s="171">
        <f>IF(AI$2=$A2135,Data!AF427,0)</f>
        <v>0</v>
      </c>
      <c r="AJ2135" s="170">
        <f>IF(AJ$2=$A2135,Data!AG427,0)</f>
        <v>0</v>
      </c>
      <c r="AK2135" s="171">
        <f>IF(AK$2=$A2135,Data!AH427,0)</f>
        <v>0</v>
      </c>
      <c r="AL2135" s="170">
        <f>IF(AL$2=$A2135,Data!AI427,0)</f>
        <v>0</v>
      </c>
      <c r="AM2135" t="str">
        <f t="shared" si="66"/>
        <v>EA</v>
      </c>
      <c r="AN2135" t="e">
        <f>+INDEX(Validation!$D$4:$D$250,MATCH(Merge!B2135,Validation!$E$4:$E$250,0))</f>
        <v>#N/A</v>
      </c>
      <c r="AO2135" s="172">
        <f t="shared" si="67"/>
        <v>0</v>
      </c>
    </row>
    <row r="2136" spans="1:41" ht="15" x14ac:dyDescent="0.25">
      <c r="A2136">
        <f>Inputs!$H$15</f>
        <v>5</v>
      </c>
      <c r="B2136" t="str">
        <f>Inputs!$D$4</f>
        <v>Select Agency…</v>
      </c>
      <c r="C2136" s="166" t="str">
        <f>Inputs!$I$6</f>
        <v>(insert code)</v>
      </c>
      <c r="D2136" t="str">
        <f>IFERROR(INDEX(Inputs!$I$11:$I$19,MATCH(A2136,Inputs!$H$11:$H$19)),"")</f>
        <v>(insert code)</v>
      </c>
      <c r="E2136" t="s">
        <v>942</v>
      </c>
      <c r="F2136" s="168">
        <f>IF(F$2=$A2136,Data!C428,0)</f>
        <v>0</v>
      </c>
      <c r="G2136" s="168">
        <f>IF(G$2=$A2136,Data!D428,0)</f>
        <v>0</v>
      </c>
      <c r="H2136" s="168">
        <f>IF(H$2=$A2136,Data!E428,0)</f>
        <v>0</v>
      </c>
      <c r="I2136" s="168">
        <f>IF(I$2=$A2136,Data!F428,0)</f>
        <v>0</v>
      </c>
      <c r="J2136" s="168">
        <f>IF(J$2=$A2136,Data!G428,0)</f>
        <v>0</v>
      </c>
      <c r="K2136" s="168">
        <f>IF(K$2=$A2136,Data!H428,0)</f>
        <v>0</v>
      </c>
      <c r="L2136" s="168">
        <f>IF(L$2=$A2136,Data!I428,0)</f>
        <v>0</v>
      </c>
      <c r="M2136" s="168">
        <f>IF(M$2=$A2136,Data!J428,0)</f>
        <v>0</v>
      </c>
      <c r="N2136" s="168">
        <f>IF(N$2=$A2136,Data!K428,0)</f>
        <v>0</v>
      </c>
      <c r="O2136" s="168">
        <f>IF(O$2=$A2136,Data!L428,0)</f>
        <v>0</v>
      </c>
      <c r="P2136" s="168">
        <f>IF(P$2=$A2136,Data!M428,0)</f>
        <v>0</v>
      </c>
      <c r="Q2136" s="168">
        <f>IF(Q$2=$A2136,Data!N428,0)</f>
        <v>0</v>
      </c>
      <c r="R2136" s="169">
        <f>IF(R$2=$A2136,Data!O428,0)</f>
        <v>0</v>
      </c>
      <c r="S2136" s="169">
        <f>IF(S$2=$A2136,Data!P428,0)</f>
        <v>0</v>
      </c>
      <c r="T2136" s="169">
        <f>IF(T$2=$A2136,Data!Q428,0)</f>
        <v>0</v>
      </c>
      <c r="U2136" s="169">
        <f>IF(U$2=$A2136,Data!R428,0)</f>
        <v>0</v>
      </c>
      <c r="V2136" s="169">
        <f>IF(V$2=$A2136,Data!S428,0)</f>
        <v>0</v>
      </c>
      <c r="W2136" s="169">
        <f>IF(W$2=$A2136,Data!T428,0)</f>
        <v>0</v>
      </c>
      <c r="X2136" s="169">
        <f>IF(X$2=$A2136,Data!U428,0)</f>
        <v>0</v>
      </c>
      <c r="Y2136" s="169">
        <f>IF(Y$2=$A2136,Data!V428,0)</f>
        <v>0</v>
      </c>
      <c r="Z2136" s="169">
        <f>IF(Z$2=$A2136,Data!W428,0)</f>
        <v>0</v>
      </c>
      <c r="AA2136" s="169">
        <f>IF(AA$2=$A2136,Data!X428,0)</f>
        <v>0</v>
      </c>
      <c r="AB2136" s="169">
        <f>IF(AB$2=$A2136,Data!Y428,0)</f>
        <v>0</v>
      </c>
      <c r="AC2136" s="169">
        <f>IF(AC$2=$A2136,Data!Z428,0)</f>
        <v>0</v>
      </c>
      <c r="AD2136" s="170">
        <f>IF(AD$2=$A2136,Data!AA428,0)</f>
        <v>0</v>
      </c>
      <c r="AE2136" s="171">
        <f>IF(AE$2=$A2136,Data!AB428,0)</f>
        <v>0</v>
      </c>
      <c r="AF2136" s="170">
        <f>IF(AF$2=$A2136,Data!AC428,0)</f>
        <v>0</v>
      </c>
      <c r="AG2136" s="171">
        <f>IF(AG$2=$A2136,Data!AD428,0)</f>
        <v>0</v>
      </c>
      <c r="AH2136" s="170">
        <f>IF(AH$2=$A2136,Data!AE428,0)</f>
        <v>0</v>
      </c>
      <c r="AI2136" s="171">
        <f>IF(AI$2=$A2136,Data!AF428,0)</f>
        <v>0</v>
      </c>
      <c r="AJ2136" s="170">
        <f>IF(AJ$2=$A2136,Data!AG428,0)</f>
        <v>0</v>
      </c>
      <c r="AK2136" s="171">
        <f>IF(AK$2=$A2136,Data!AH428,0)</f>
        <v>0</v>
      </c>
      <c r="AL2136" s="170">
        <f>IF(AL$2=$A2136,Data!AI428,0)</f>
        <v>0</v>
      </c>
      <c r="AM2136" t="str">
        <f t="shared" si="66"/>
        <v>EA</v>
      </c>
      <c r="AN2136" t="e">
        <f>+INDEX(Validation!$D$4:$D$250,MATCH(Merge!B2136,Validation!$E$4:$E$250,0))</f>
        <v>#N/A</v>
      </c>
      <c r="AO2136" s="172">
        <f t="shared" si="67"/>
        <v>0</v>
      </c>
    </row>
    <row r="2137" spans="1:41" ht="15" x14ac:dyDescent="0.25">
      <c r="A2137">
        <f>Inputs!$H$15</f>
        <v>5</v>
      </c>
      <c r="B2137" t="str">
        <f>Inputs!$D$4</f>
        <v>Select Agency…</v>
      </c>
      <c r="C2137" s="166" t="str">
        <f>Inputs!$I$6</f>
        <v>(insert code)</v>
      </c>
      <c r="D2137" t="str">
        <f>IFERROR(INDEX(Inputs!$I$11:$I$19,MATCH(A2137,Inputs!$H$11:$H$19)),"")</f>
        <v>(insert code)</v>
      </c>
      <c r="E2137" t="s">
        <v>942</v>
      </c>
      <c r="F2137" s="168">
        <f>IF(F$2=$A2137,Data!C429,0)</f>
        <v>0</v>
      </c>
      <c r="G2137" s="168">
        <f>IF(G$2=$A2137,Data!D429,0)</f>
        <v>0</v>
      </c>
      <c r="H2137" s="168">
        <f>IF(H$2=$A2137,Data!E429,0)</f>
        <v>0</v>
      </c>
      <c r="I2137" s="168">
        <f>IF(I$2=$A2137,Data!F429,0)</f>
        <v>0</v>
      </c>
      <c r="J2137" s="168">
        <f>IF(J$2=$A2137,Data!G429,0)</f>
        <v>0</v>
      </c>
      <c r="K2137" s="168">
        <f>IF(K$2=$A2137,Data!H429,0)</f>
        <v>0</v>
      </c>
      <c r="L2137" s="168">
        <f>IF(L$2=$A2137,Data!I429,0)</f>
        <v>0</v>
      </c>
      <c r="M2137" s="168">
        <f>IF(M$2=$A2137,Data!J429,0)</f>
        <v>0</v>
      </c>
      <c r="N2137" s="168">
        <f>IF(N$2=$A2137,Data!K429,0)</f>
        <v>0</v>
      </c>
      <c r="O2137" s="168">
        <f>IF(O$2=$A2137,Data!L429,0)</f>
        <v>0</v>
      </c>
      <c r="P2137" s="168">
        <f>IF(P$2=$A2137,Data!M429,0)</f>
        <v>0</v>
      </c>
      <c r="Q2137" s="168">
        <f>IF(Q$2=$A2137,Data!N429,0)</f>
        <v>0</v>
      </c>
      <c r="R2137" s="169">
        <f>IF(R$2=$A2137,Data!O429,0)</f>
        <v>0</v>
      </c>
      <c r="S2137" s="169">
        <f>IF(S$2=$A2137,Data!P429,0)</f>
        <v>0</v>
      </c>
      <c r="T2137" s="169">
        <f>IF(T$2=$A2137,Data!Q429,0)</f>
        <v>0</v>
      </c>
      <c r="U2137" s="169">
        <f>IF(U$2=$A2137,Data!R429,0)</f>
        <v>0</v>
      </c>
      <c r="V2137" s="169">
        <f>IF(V$2=$A2137,Data!S429,0)</f>
        <v>0</v>
      </c>
      <c r="W2137" s="169">
        <f>IF(W$2=$A2137,Data!T429,0)</f>
        <v>0</v>
      </c>
      <c r="X2137" s="169">
        <f>IF(X$2=$A2137,Data!U429,0)</f>
        <v>0</v>
      </c>
      <c r="Y2137" s="169">
        <f>IF(Y$2=$A2137,Data!V429,0)</f>
        <v>0</v>
      </c>
      <c r="Z2137" s="169">
        <f>IF(Z$2=$A2137,Data!W429,0)</f>
        <v>0</v>
      </c>
      <c r="AA2137" s="169">
        <f>IF(AA$2=$A2137,Data!X429,0)</f>
        <v>0</v>
      </c>
      <c r="AB2137" s="169">
        <f>IF(AB$2=$A2137,Data!Y429,0)</f>
        <v>0</v>
      </c>
      <c r="AC2137" s="169">
        <f>IF(AC$2=$A2137,Data!Z429,0)</f>
        <v>0</v>
      </c>
      <c r="AD2137" s="170">
        <f>IF(AD$2=$A2137,Data!AA429,0)</f>
        <v>0</v>
      </c>
      <c r="AE2137" s="171">
        <f>IF(AE$2=$A2137,Data!AB429,0)</f>
        <v>0</v>
      </c>
      <c r="AF2137" s="170">
        <f>IF(AF$2=$A2137,Data!AC429,0)</f>
        <v>0</v>
      </c>
      <c r="AG2137" s="171">
        <f>IF(AG$2=$A2137,Data!AD429,0)</f>
        <v>0</v>
      </c>
      <c r="AH2137" s="170">
        <f>IF(AH$2=$A2137,Data!AE429,0)</f>
        <v>0</v>
      </c>
      <c r="AI2137" s="171">
        <f>IF(AI$2=$A2137,Data!AF429,0)</f>
        <v>0</v>
      </c>
      <c r="AJ2137" s="170">
        <f>IF(AJ$2=$A2137,Data!AG429,0)</f>
        <v>0</v>
      </c>
      <c r="AK2137" s="171">
        <f>IF(AK$2=$A2137,Data!AH429,0)</f>
        <v>0</v>
      </c>
      <c r="AL2137" s="170">
        <f>IF(AL$2=$A2137,Data!AI429,0)</f>
        <v>0</v>
      </c>
      <c r="AM2137" t="str">
        <f t="shared" si="66"/>
        <v>EA</v>
      </c>
      <c r="AN2137" t="e">
        <f>+INDEX(Validation!$D$4:$D$250,MATCH(Merge!B2137,Validation!$E$4:$E$250,0))</f>
        <v>#N/A</v>
      </c>
      <c r="AO2137" s="172">
        <f t="shared" si="67"/>
        <v>0</v>
      </c>
    </row>
    <row r="2138" spans="1:41" ht="15" x14ac:dyDescent="0.25">
      <c r="A2138">
        <f>Inputs!$H$16</f>
        <v>6</v>
      </c>
      <c r="B2138" t="str">
        <f>Inputs!$D$4</f>
        <v>Select Agency…</v>
      </c>
      <c r="C2138" s="166" t="str">
        <f>Inputs!$I$6</f>
        <v>(insert code)</v>
      </c>
      <c r="D2138" t="str">
        <f>IFERROR(INDEX(Inputs!$I$11:$I$19,MATCH(A2138,Inputs!$H$11:$H$19)),"")</f>
        <v>(insert code)</v>
      </c>
      <c r="E2138" s="167">
        <f>Data!B3</f>
        <v>0</v>
      </c>
      <c r="F2138" s="168">
        <f>IF(F$2=$A2138,Data!C3,0)</f>
        <v>0</v>
      </c>
      <c r="G2138" s="168">
        <f>IF(G$2=$A2138,Data!D3,0)</f>
        <v>0</v>
      </c>
      <c r="H2138" s="168">
        <f>IF(H$2=$A2138,Data!E3,0)</f>
        <v>0</v>
      </c>
      <c r="I2138" s="168">
        <f>IF(I$2=$A2138,Data!F3,0)</f>
        <v>0</v>
      </c>
      <c r="J2138" s="168">
        <f>IF(J$2=$A2138,Data!G3,0)</f>
        <v>0</v>
      </c>
      <c r="K2138" s="168">
        <f>IF(K$2=$A2138,Data!H3,0)</f>
        <v>0</v>
      </c>
      <c r="L2138" s="168">
        <f>IF(L$2=$A2138,Data!I3,0)</f>
        <v>0</v>
      </c>
      <c r="M2138" s="168">
        <f>IF(M$2=$A2138,Data!J3,0)</f>
        <v>0</v>
      </c>
      <c r="N2138" s="168">
        <f>IF(N$2=$A2138,Data!K3,0)</f>
        <v>0</v>
      </c>
      <c r="O2138" s="168">
        <f>IF(O$2=$A2138,Data!L3,0)</f>
        <v>0</v>
      </c>
      <c r="P2138" s="168">
        <f>IF(P$2=$A2138,Data!M3,0)</f>
        <v>0</v>
      </c>
      <c r="Q2138" s="168">
        <f>IF(Q$2=$A2138,Data!N3,0)</f>
        <v>0</v>
      </c>
      <c r="R2138" s="169">
        <f>IF(R$2=$A2138,Data!O3,0)</f>
        <v>0</v>
      </c>
      <c r="S2138" s="169">
        <f>IF(S$2=$A2138,Data!P3,0)</f>
        <v>0</v>
      </c>
      <c r="T2138" s="169">
        <f>IF(T$2=$A2138,Data!Q3,0)</f>
        <v>0</v>
      </c>
      <c r="U2138" s="169">
        <f>IF(U$2=$A2138,Data!R3,0)</f>
        <v>0</v>
      </c>
      <c r="V2138" s="169">
        <f>IF(V$2=$A2138,Data!S3,0)</f>
        <v>0</v>
      </c>
      <c r="W2138" s="169">
        <f>IF(W$2=$A2138,Data!T3,0)</f>
        <v>0</v>
      </c>
      <c r="X2138" s="169">
        <f>IF(X$2=$A2138,Data!U3,0)</f>
        <v>0</v>
      </c>
      <c r="Y2138" s="169">
        <f>IF(Y$2=$A2138,Data!V3,0)</f>
        <v>0</v>
      </c>
      <c r="Z2138" s="169">
        <f>IF(Z$2=$A2138,Data!W3,0)</f>
        <v>0</v>
      </c>
      <c r="AA2138" s="169">
        <f>IF(AA$2=$A2138,Data!X3,0)</f>
        <v>0</v>
      </c>
      <c r="AB2138" s="169">
        <f>IF(AB$2=$A2138,Data!Y3,0)</f>
        <v>0</v>
      </c>
      <c r="AC2138" s="169">
        <f>IF(AC$2=$A2138,Data!Z3,0)</f>
        <v>0</v>
      </c>
      <c r="AD2138" s="170">
        <f>IF(AD$2=$A2138,Data!AA3,0)</f>
        <v>0</v>
      </c>
      <c r="AE2138" s="171">
        <f>IF(AE$2=$A2138,Data!AB3,0)</f>
        <v>0</v>
      </c>
      <c r="AF2138" s="170">
        <f>IF(AF$2=$A2138,Data!AC3,0)</f>
        <v>0</v>
      </c>
      <c r="AG2138" s="171">
        <f>IF(AG$2=$A2138,Data!AD3,0)</f>
        <v>0</v>
      </c>
      <c r="AH2138" s="170">
        <f>IF(AH$2=$A2138,Data!AE3,0)</f>
        <v>0</v>
      </c>
      <c r="AI2138" s="171">
        <f>IF(AI$2=$A2138,Data!AF3,0)</f>
        <v>0</v>
      </c>
      <c r="AJ2138" s="170">
        <f>IF(AJ$2=$A2138,Data!AG3,0)</f>
        <v>0</v>
      </c>
      <c r="AK2138" s="171">
        <f>IF(AK$2=$A2138,Data!AH3,0)</f>
        <v>0</v>
      </c>
      <c r="AL2138" s="170">
        <f>IF(AL$2=$A2138,Data!AI3,0)</f>
        <v>0</v>
      </c>
      <c r="AM2138" t="str">
        <f t="shared" si="66"/>
        <v>0</v>
      </c>
      <c r="AN2138" t="e">
        <f>+INDEX(Validation!$D$4:$D$250,MATCH(Merge!B2138,Validation!$E$4:$E$250,0))</f>
        <v>#N/A</v>
      </c>
      <c r="AO2138" s="172">
        <f t="shared" si="67"/>
        <v>0</v>
      </c>
    </row>
    <row r="2139" spans="1:41" ht="15" x14ac:dyDescent="0.25">
      <c r="A2139">
        <f>Inputs!$H$16</f>
        <v>6</v>
      </c>
      <c r="B2139" t="str">
        <f>Inputs!$D$4</f>
        <v>Select Agency…</v>
      </c>
      <c r="C2139" s="166" t="str">
        <f>Inputs!$I$6</f>
        <v>(insert code)</v>
      </c>
      <c r="D2139" t="str">
        <f>IFERROR(INDEX(Inputs!$I$11:$I$19,MATCH(A2139,Inputs!$H$11:$H$19)),"")</f>
        <v>(insert code)</v>
      </c>
      <c r="E2139" s="167">
        <f>Data!B4</f>
        <v>0</v>
      </c>
      <c r="F2139" s="168">
        <f>IF(F$2=$A2139,Data!C4,0)</f>
        <v>0</v>
      </c>
      <c r="G2139" s="168">
        <f>IF(G$2=$A2139,Data!D4,0)</f>
        <v>0</v>
      </c>
      <c r="H2139" s="168">
        <f>IF(H$2=$A2139,Data!E4,0)</f>
        <v>0</v>
      </c>
      <c r="I2139" s="168">
        <f>IF(I$2=$A2139,Data!F4,0)</f>
        <v>0</v>
      </c>
      <c r="J2139" s="168">
        <f>IF(J$2=$A2139,Data!G4,0)</f>
        <v>0</v>
      </c>
      <c r="K2139" s="168">
        <f>IF(K$2=$A2139,Data!H4,0)</f>
        <v>0</v>
      </c>
      <c r="L2139" s="168">
        <f>IF(L$2=$A2139,Data!I4,0)</f>
        <v>0</v>
      </c>
      <c r="M2139" s="168">
        <f>IF(M$2=$A2139,Data!J4,0)</f>
        <v>0</v>
      </c>
      <c r="N2139" s="168">
        <f>IF(N$2=$A2139,Data!K4,0)</f>
        <v>0</v>
      </c>
      <c r="O2139" s="168">
        <f>IF(O$2=$A2139,Data!L4,0)</f>
        <v>0</v>
      </c>
      <c r="P2139" s="168">
        <f>IF(P$2=$A2139,Data!M4,0)</f>
        <v>0</v>
      </c>
      <c r="Q2139" s="168">
        <f>IF(Q$2=$A2139,Data!N4,0)</f>
        <v>0</v>
      </c>
      <c r="R2139" s="169">
        <f>IF(R$2=$A2139,Data!O4,0)</f>
        <v>0</v>
      </c>
      <c r="S2139" s="169">
        <f>IF(S$2=$A2139,Data!P4,0)</f>
        <v>0</v>
      </c>
      <c r="T2139" s="169">
        <f>IF(T$2=$A2139,Data!Q4,0)</f>
        <v>0</v>
      </c>
      <c r="U2139" s="169">
        <f>IF(U$2=$A2139,Data!R4,0)</f>
        <v>0</v>
      </c>
      <c r="V2139" s="169">
        <f>IF(V$2=$A2139,Data!S4,0)</f>
        <v>0</v>
      </c>
      <c r="W2139" s="169">
        <f>IF(W$2=$A2139,Data!T4,0)</f>
        <v>0</v>
      </c>
      <c r="X2139" s="169">
        <f>IF(X$2=$A2139,Data!U4,0)</f>
        <v>0</v>
      </c>
      <c r="Y2139" s="169">
        <f>IF(Y$2=$A2139,Data!V4,0)</f>
        <v>0</v>
      </c>
      <c r="Z2139" s="169">
        <f>IF(Z$2=$A2139,Data!W4,0)</f>
        <v>0</v>
      </c>
      <c r="AA2139" s="169">
        <f>IF(AA$2=$A2139,Data!X4,0)</f>
        <v>0</v>
      </c>
      <c r="AB2139" s="169">
        <f>IF(AB$2=$A2139,Data!Y4,0)</f>
        <v>0</v>
      </c>
      <c r="AC2139" s="169">
        <f>IF(AC$2=$A2139,Data!Z4,0)</f>
        <v>0</v>
      </c>
      <c r="AD2139" s="170">
        <f>IF(AD$2=$A2139,Data!AA4,0)</f>
        <v>0</v>
      </c>
      <c r="AE2139" s="171">
        <f>IF(AE$2=$A2139,Data!AB4,0)</f>
        <v>0</v>
      </c>
      <c r="AF2139" s="170">
        <f>IF(AF$2=$A2139,Data!AC4,0)</f>
        <v>0</v>
      </c>
      <c r="AG2139" s="171">
        <f>IF(AG$2=$A2139,Data!AD4,0)</f>
        <v>0</v>
      </c>
      <c r="AH2139" s="170">
        <f>IF(AH$2=$A2139,Data!AE4,0)</f>
        <v>0</v>
      </c>
      <c r="AI2139" s="171">
        <f>IF(AI$2=$A2139,Data!AF4,0)</f>
        <v>0</v>
      </c>
      <c r="AJ2139" s="170">
        <f>IF(AJ$2=$A2139,Data!AG4,0)</f>
        <v>0</v>
      </c>
      <c r="AK2139" s="171">
        <f>IF(AK$2=$A2139,Data!AH4,0)</f>
        <v>0</v>
      </c>
      <c r="AL2139" s="170">
        <f>IF(AL$2=$A2139,Data!AI4,0)</f>
        <v>0</v>
      </c>
      <c r="AM2139" t="str">
        <f t="shared" si="66"/>
        <v>0</v>
      </c>
      <c r="AN2139" t="e">
        <f>+INDEX(Validation!$D$4:$D$250,MATCH(Merge!B2139,Validation!$E$4:$E$250,0))</f>
        <v>#N/A</v>
      </c>
      <c r="AO2139" s="172">
        <f t="shared" si="67"/>
        <v>0</v>
      </c>
    </row>
    <row r="2140" spans="1:41" ht="15" x14ac:dyDescent="0.25">
      <c r="A2140">
        <f>Inputs!$H$16</f>
        <v>6</v>
      </c>
      <c r="B2140" t="str">
        <f>Inputs!$D$4</f>
        <v>Select Agency…</v>
      </c>
      <c r="C2140" s="166" t="str">
        <f>Inputs!$I$6</f>
        <v>(insert code)</v>
      </c>
      <c r="D2140" t="str">
        <f>IFERROR(INDEX(Inputs!$I$11:$I$19,MATCH(A2140,Inputs!$H$11:$H$19)),"")</f>
        <v>(insert code)</v>
      </c>
      <c r="E2140" s="167">
        <f>Data!B5</f>
        <v>0</v>
      </c>
      <c r="F2140" s="168">
        <f>IF(F$2=$A2140,Data!C5,0)</f>
        <v>0</v>
      </c>
      <c r="G2140" s="168">
        <f>IF(G$2=$A2140,Data!D5,0)</f>
        <v>0</v>
      </c>
      <c r="H2140" s="168">
        <f>IF(H$2=$A2140,Data!E5,0)</f>
        <v>0</v>
      </c>
      <c r="I2140" s="168">
        <f>IF(I$2=$A2140,Data!F5,0)</f>
        <v>0</v>
      </c>
      <c r="J2140" s="168">
        <f>IF(J$2=$A2140,Data!G5,0)</f>
        <v>0</v>
      </c>
      <c r="K2140" s="168">
        <f>IF(K$2=$A2140,Data!H5,0)</f>
        <v>0</v>
      </c>
      <c r="L2140" s="168">
        <f>IF(L$2=$A2140,Data!I5,0)</f>
        <v>0</v>
      </c>
      <c r="M2140" s="168">
        <f>IF(M$2=$A2140,Data!J5,0)</f>
        <v>0</v>
      </c>
      <c r="N2140" s="168">
        <f>IF(N$2=$A2140,Data!K5,0)</f>
        <v>0</v>
      </c>
      <c r="O2140" s="168">
        <f>IF(O$2=$A2140,Data!L5,0)</f>
        <v>0</v>
      </c>
      <c r="P2140" s="168">
        <f>IF(P$2=$A2140,Data!M5,0)</f>
        <v>0</v>
      </c>
      <c r="Q2140" s="168">
        <f>IF(Q$2=$A2140,Data!N5,0)</f>
        <v>0</v>
      </c>
      <c r="R2140" s="169">
        <f>IF(R$2=$A2140,Data!O5,0)</f>
        <v>0</v>
      </c>
      <c r="S2140" s="169">
        <f>IF(S$2=$A2140,Data!P5,0)</f>
        <v>0</v>
      </c>
      <c r="T2140" s="169">
        <f>IF(T$2=$A2140,Data!Q5,0)</f>
        <v>0</v>
      </c>
      <c r="U2140" s="169">
        <f>IF(U$2=$A2140,Data!R5,0)</f>
        <v>0</v>
      </c>
      <c r="V2140" s="169">
        <f>IF(V$2=$A2140,Data!S5,0)</f>
        <v>0</v>
      </c>
      <c r="W2140" s="169">
        <f>IF(W$2=$A2140,Data!T5,0)</f>
        <v>0</v>
      </c>
      <c r="X2140" s="169">
        <f>IF(X$2=$A2140,Data!U5,0)</f>
        <v>0</v>
      </c>
      <c r="Y2140" s="169">
        <f>IF(Y$2=$A2140,Data!V5,0)</f>
        <v>0</v>
      </c>
      <c r="Z2140" s="169">
        <f>IF(Z$2=$A2140,Data!W5,0)</f>
        <v>0</v>
      </c>
      <c r="AA2140" s="169">
        <f>IF(AA$2=$A2140,Data!X5,0)</f>
        <v>0</v>
      </c>
      <c r="AB2140" s="169">
        <f>IF(AB$2=$A2140,Data!Y5,0)</f>
        <v>0</v>
      </c>
      <c r="AC2140" s="169">
        <f>IF(AC$2=$A2140,Data!Z5,0)</f>
        <v>0</v>
      </c>
      <c r="AD2140" s="170">
        <f>IF(AD$2=$A2140,Data!AA5,0)</f>
        <v>0</v>
      </c>
      <c r="AE2140" s="171">
        <f>IF(AE$2=$A2140,Data!AB5,0)</f>
        <v>0</v>
      </c>
      <c r="AF2140" s="170">
        <f>IF(AF$2=$A2140,Data!AC5,0)</f>
        <v>0</v>
      </c>
      <c r="AG2140" s="171">
        <f>IF(AG$2=$A2140,Data!AD5,0)</f>
        <v>0</v>
      </c>
      <c r="AH2140" s="170">
        <f>IF(AH$2=$A2140,Data!AE5,0)</f>
        <v>0</v>
      </c>
      <c r="AI2140" s="171">
        <f>IF(AI$2=$A2140,Data!AF5,0)</f>
        <v>0</v>
      </c>
      <c r="AJ2140" s="170">
        <f>IF(AJ$2=$A2140,Data!AG5,0)</f>
        <v>0</v>
      </c>
      <c r="AK2140" s="171">
        <f>IF(AK$2=$A2140,Data!AH5,0)</f>
        <v>0</v>
      </c>
      <c r="AL2140" s="170">
        <f>IF(AL$2=$A2140,Data!AI5,0)</f>
        <v>0</v>
      </c>
      <c r="AM2140" t="str">
        <f t="shared" si="66"/>
        <v>0</v>
      </c>
      <c r="AN2140" t="e">
        <f>+INDEX(Validation!$D$4:$D$250,MATCH(Merge!B2140,Validation!$E$4:$E$250,0))</f>
        <v>#N/A</v>
      </c>
      <c r="AO2140" s="172">
        <f t="shared" si="67"/>
        <v>0</v>
      </c>
    </row>
    <row r="2141" spans="1:41" ht="15" x14ac:dyDescent="0.25">
      <c r="A2141">
        <f>Inputs!$H$16</f>
        <v>6</v>
      </c>
      <c r="B2141" t="str">
        <f>Inputs!$D$4</f>
        <v>Select Agency…</v>
      </c>
      <c r="C2141" s="166" t="str">
        <f>Inputs!$I$6</f>
        <v>(insert code)</v>
      </c>
      <c r="D2141" t="str">
        <f>IFERROR(INDEX(Inputs!$I$11:$I$19,MATCH(A2141,Inputs!$H$11:$H$19)),"")</f>
        <v>(insert code)</v>
      </c>
      <c r="E2141" s="167">
        <f>Data!B6</f>
        <v>0</v>
      </c>
      <c r="F2141" s="168">
        <f>IF(F$2=$A2141,Data!C6,0)</f>
        <v>0</v>
      </c>
      <c r="G2141" s="168">
        <f>IF(G$2=$A2141,Data!D6,0)</f>
        <v>0</v>
      </c>
      <c r="H2141" s="168">
        <f>IF(H$2=$A2141,Data!E6,0)</f>
        <v>0</v>
      </c>
      <c r="I2141" s="168">
        <f>IF(I$2=$A2141,Data!F6,0)</f>
        <v>0</v>
      </c>
      <c r="J2141" s="168">
        <f>IF(J$2=$A2141,Data!G6,0)</f>
        <v>0</v>
      </c>
      <c r="K2141" s="168">
        <f>IF(K$2=$A2141,Data!H6,0)</f>
        <v>0</v>
      </c>
      <c r="L2141" s="168">
        <f>IF(L$2=$A2141,Data!I6,0)</f>
        <v>0</v>
      </c>
      <c r="M2141" s="168">
        <f>IF(M$2=$A2141,Data!J6,0)</f>
        <v>0</v>
      </c>
      <c r="N2141" s="168">
        <f>IF(N$2=$A2141,Data!K6,0)</f>
        <v>0</v>
      </c>
      <c r="O2141" s="168">
        <f>IF(O$2=$A2141,Data!L6,0)</f>
        <v>0</v>
      </c>
      <c r="P2141" s="168">
        <f>IF(P$2=$A2141,Data!M6,0)</f>
        <v>0</v>
      </c>
      <c r="Q2141" s="168">
        <f>IF(Q$2=$A2141,Data!N6,0)</f>
        <v>0</v>
      </c>
      <c r="R2141" s="169">
        <f>IF(R$2=$A2141,Data!O6,0)</f>
        <v>0</v>
      </c>
      <c r="S2141" s="169">
        <f>IF(S$2=$A2141,Data!P6,0)</f>
        <v>0</v>
      </c>
      <c r="T2141" s="169">
        <f>IF(T$2=$A2141,Data!Q6,0)</f>
        <v>0</v>
      </c>
      <c r="U2141" s="169">
        <f>IF(U$2=$A2141,Data!R6,0)</f>
        <v>0</v>
      </c>
      <c r="V2141" s="169">
        <f>IF(V$2=$A2141,Data!S6,0)</f>
        <v>0</v>
      </c>
      <c r="W2141" s="169">
        <f>IF(W$2=$A2141,Data!T6,0)</f>
        <v>0</v>
      </c>
      <c r="X2141" s="169">
        <f>IF(X$2=$A2141,Data!U6,0)</f>
        <v>0</v>
      </c>
      <c r="Y2141" s="169">
        <f>IF(Y$2=$A2141,Data!V6,0)</f>
        <v>0</v>
      </c>
      <c r="Z2141" s="169">
        <f>IF(Z$2=$A2141,Data!W6,0)</f>
        <v>0</v>
      </c>
      <c r="AA2141" s="169">
        <f>IF(AA$2=$A2141,Data!X6,0)</f>
        <v>0</v>
      </c>
      <c r="AB2141" s="169">
        <f>IF(AB$2=$A2141,Data!Y6,0)</f>
        <v>0</v>
      </c>
      <c r="AC2141" s="169">
        <f>IF(AC$2=$A2141,Data!Z6,0)</f>
        <v>0</v>
      </c>
      <c r="AD2141" s="170">
        <f>IF(AD$2=$A2141,Data!AA6,0)</f>
        <v>0</v>
      </c>
      <c r="AE2141" s="171">
        <f>IF(AE$2=$A2141,Data!AB6,0)</f>
        <v>0</v>
      </c>
      <c r="AF2141" s="170">
        <f>IF(AF$2=$A2141,Data!AC6,0)</f>
        <v>0</v>
      </c>
      <c r="AG2141" s="171">
        <f>IF(AG$2=$A2141,Data!AD6,0)</f>
        <v>0</v>
      </c>
      <c r="AH2141" s="170">
        <f>IF(AH$2=$A2141,Data!AE6,0)</f>
        <v>0</v>
      </c>
      <c r="AI2141" s="171">
        <f>IF(AI$2=$A2141,Data!AF6,0)</f>
        <v>0</v>
      </c>
      <c r="AJ2141" s="170">
        <f>IF(AJ$2=$A2141,Data!AG6,0)</f>
        <v>0</v>
      </c>
      <c r="AK2141" s="171">
        <f>IF(AK$2=$A2141,Data!AH6,0)</f>
        <v>0</v>
      </c>
      <c r="AL2141" s="170">
        <f>IF(AL$2=$A2141,Data!AI6,0)</f>
        <v>0</v>
      </c>
      <c r="AM2141" t="str">
        <f t="shared" si="66"/>
        <v>0</v>
      </c>
      <c r="AN2141" t="e">
        <f>+INDEX(Validation!$D$4:$D$250,MATCH(Merge!B2141,Validation!$E$4:$E$250,0))</f>
        <v>#N/A</v>
      </c>
      <c r="AO2141" s="172">
        <f t="shared" si="67"/>
        <v>0</v>
      </c>
    </row>
    <row r="2142" spans="1:41" ht="15" x14ac:dyDescent="0.25">
      <c r="A2142">
        <f>Inputs!$H$16</f>
        <v>6</v>
      </c>
      <c r="B2142" t="str">
        <f>Inputs!$D$4</f>
        <v>Select Agency…</v>
      </c>
      <c r="C2142" s="166" t="str">
        <f>Inputs!$I$6</f>
        <v>(insert code)</v>
      </c>
      <c r="D2142" t="str">
        <f>IFERROR(INDEX(Inputs!$I$11:$I$19,MATCH(A2142,Inputs!$H$11:$H$19)),"")</f>
        <v>(insert code)</v>
      </c>
      <c r="E2142" s="167">
        <f>Data!B7</f>
        <v>0</v>
      </c>
      <c r="F2142" s="168">
        <f>IF(F$2=$A2142,Data!C7,0)</f>
        <v>0</v>
      </c>
      <c r="G2142" s="168">
        <f>IF(G$2=$A2142,Data!D7,0)</f>
        <v>0</v>
      </c>
      <c r="H2142" s="168">
        <f>IF(H$2=$A2142,Data!E7,0)</f>
        <v>0</v>
      </c>
      <c r="I2142" s="168">
        <f>IF(I$2=$A2142,Data!F7,0)</f>
        <v>0</v>
      </c>
      <c r="J2142" s="168">
        <f>IF(J$2=$A2142,Data!G7,0)</f>
        <v>0</v>
      </c>
      <c r="K2142" s="168">
        <f>IF(K$2=$A2142,Data!H7,0)</f>
        <v>0</v>
      </c>
      <c r="L2142" s="168">
        <f>IF(L$2=$A2142,Data!I7,0)</f>
        <v>0</v>
      </c>
      <c r="M2142" s="168">
        <f>IF(M$2=$A2142,Data!J7,0)</f>
        <v>0</v>
      </c>
      <c r="N2142" s="168">
        <f>IF(N$2=$A2142,Data!K7,0)</f>
        <v>0</v>
      </c>
      <c r="O2142" s="168">
        <f>IF(O$2=$A2142,Data!L7,0)</f>
        <v>0</v>
      </c>
      <c r="P2142" s="168">
        <f>IF(P$2=$A2142,Data!M7,0)</f>
        <v>0</v>
      </c>
      <c r="Q2142" s="168">
        <f>IF(Q$2=$A2142,Data!N7,0)</f>
        <v>0</v>
      </c>
      <c r="R2142" s="169">
        <f>IF(R$2=$A2142,Data!O7,0)</f>
        <v>0</v>
      </c>
      <c r="S2142" s="169">
        <f>IF(S$2=$A2142,Data!P7,0)</f>
        <v>0</v>
      </c>
      <c r="T2142" s="169">
        <f>IF(T$2=$A2142,Data!Q7,0)</f>
        <v>0</v>
      </c>
      <c r="U2142" s="169">
        <f>IF(U$2=$A2142,Data!R7,0)</f>
        <v>0</v>
      </c>
      <c r="V2142" s="169">
        <f>IF(V$2=$A2142,Data!S7,0)</f>
        <v>0</v>
      </c>
      <c r="W2142" s="169">
        <f>IF(W$2=$A2142,Data!T7,0)</f>
        <v>0</v>
      </c>
      <c r="X2142" s="169">
        <f>IF(X$2=$A2142,Data!U7,0)</f>
        <v>0</v>
      </c>
      <c r="Y2142" s="169">
        <f>IF(Y$2=$A2142,Data!V7,0)</f>
        <v>0</v>
      </c>
      <c r="Z2142" s="169">
        <f>IF(Z$2=$A2142,Data!W7,0)</f>
        <v>0</v>
      </c>
      <c r="AA2142" s="169">
        <f>IF(AA$2=$A2142,Data!X7,0)</f>
        <v>0</v>
      </c>
      <c r="AB2142" s="169">
        <f>IF(AB$2=$A2142,Data!Y7,0)</f>
        <v>0</v>
      </c>
      <c r="AC2142" s="169">
        <f>IF(AC$2=$A2142,Data!Z7,0)</f>
        <v>0</v>
      </c>
      <c r="AD2142" s="170">
        <f>IF(AD$2=$A2142,Data!AA7,0)</f>
        <v>0</v>
      </c>
      <c r="AE2142" s="171">
        <f>IF(AE$2=$A2142,Data!AB7,0)</f>
        <v>0</v>
      </c>
      <c r="AF2142" s="170">
        <f>IF(AF$2=$A2142,Data!AC7,0)</f>
        <v>0</v>
      </c>
      <c r="AG2142" s="171">
        <f>IF(AG$2=$A2142,Data!AD7,0)</f>
        <v>0</v>
      </c>
      <c r="AH2142" s="170">
        <f>IF(AH$2=$A2142,Data!AE7,0)</f>
        <v>0</v>
      </c>
      <c r="AI2142" s="171">
        <f>IF(AI$2=$A2142,Data!AF7,0)</f>
        <v>0</v>
      </c>
      <c r="AJ2142" s="170">
        <f>IF(AJ$2=$A2142,Data!AG7,0)</f>
        <v>0</v>
      </c>
      <c r="AK2142" s="171">
        <f>IF(AK$2=$A2142,Data!AH7,0)</f>
        <v>0</v>
      </c>
      <c r="AL2142" s="170">
        <f>IF(AL$2=$A2142,Data!AI7,0)</f>
        <v>0</v>
      </c>
      <c r="AM2142" t="str">
        <f t="shared" si="66"/>
        <v>0</v>
      </c>
      <c r="AN2142" t="e">
        <f>+INDEX(Validation!$D$4:$D$250,MATCH(Merge!B2142,Validation!$E$4:$E$250,0))</f>
        <v>#N/A</v>
      </c>
      <c r="AO2142" s="172">
        <f t="shared" si="67"/>
        <v>0</v>
      </c>
    </row>
    <row r="2143" spans="1:41" ht="15" x14ac:dyDescent="0.25">
      <c r="A2143">
        <f>Inputs!$H$16</f>
        <v>6</v>
      </c>
      <c r="B2143" t="str">
        <f>Inputs!$D$4</f>
        <v>Select Agency…</v>
      </c>
      <c r="C2143" s="166" t="str">
        <f>Inputs!$I$6</f>
        <v>(insert code)</v>
      </c>
      <c r="D2143" t="str">
        <f>IFERROR(INDEX(Inputs!$I$11:$I$19,MATCH(A2143,Inputs!$H$11:$H$19)),"")</f>
        <v>(insert code)</v>
      </c>
      <c r="E2143" s="167">
        <f>Data!B8</f>
        <v>0</v>
      </c>
      <c r="F2143" s="168">
        <f>IF(F$2=$A2143,Data!C8,0)</f>
        <v>0</v>
      </c>
      <c r="G2143" s="168">
        <f>IF(G$2=$A2143,Data!D8,0)</f>
        <v>0</v>
      </c>
      <c r="H2143" s="168">
        <f>IF(H$2=$A2143,Data!E8,0)</f>
        <v>0</v>
      </c>
      <c r="I2143" s="168">
        <f>IF(I$2=$A2143,Data!F8,0)</f>
        <v>0</v>
      </c>
      <c r="J2143" s="168">
        <f>IF(J$2=$A2143,Data!G8,0)</f>
        <v>0</v>
      </c>
      <c r="K2143" s="168">
        <f>IF(K$2=$A2143,Data!H8,0)</f>
        <v>0</v>
      </c>
      <c r="L2143" s="168">
        <f>IF(L$2=$A2143,Data!I8,0)</f>
        <v>0</v>
      </c>
      <c r="M2143" s="168">
        <f>IF(M$2=$A2143,Data!J8,0)</f>
        <v>0</v>
      </c>
      <c r="N2143" s="168">
        <f>IF(N$2=$A2143,Data!K8,0)</f>
        <v>0</v>
      </c>
      <c r="O2143" s="168">
        <f>IF(O$2=$A2143,Data!L8,0)</f>
        <v>0</v>
      </c>
      <c r="P2143" s="168">
        <f>IF(P$2=$A2143,Data!M8,0)</f>
        <v>0</v>
      </c>
      <c r="Q2143" s="168">
        <f>IF(Q$2=$A2143,Data!N8,0)</f>
        <v>0</v>
      </c>
      <c r="R2143" s="169">
        <f>IF(R$2=$A2143,Data!O8,0)</f>
        <v>0</v>
      </c>
      <c r="S2143" s="169">
        <f>IF(S$2=$A2143,Data!P8,0)</f>
        <v>0</v>
      </c>
      <c r="T2143" s="169">
        <f>IF(T$2=$A2143,Data!Q8,0)</f>
        <v>0</v>
      </c>
      <c r="U2143" s="169">
        <f>IF(U$2=$A2143,Data!R8,0)</f>
        <v>0</v>
      </c>
      <c r="V2143" s="169">
        <f>IF(V$2=$A2143,Data!S8,0)</f>
        <v>0</v>
      </c>
      <c r="W2143" s="169">
        <f>IF(W$2=$A2143,Data!T8,0)</f>
        <v>0</v>
      </c>
      <c r="X2143" s="169">
        <f>IF(X$2=$A2143,Data!U8,0)</f>
        <v>0</v>
      </c>
      <c r="Y2143" s="169">
        <f>IF(Y$2=$A2143,Data!V8,0)</f>
        <v>0</v>
      </c>
      <c r="Z2143" s="169">
        <f>IF(Z$2=$A2143,Data!W8,0)</f>
        <v>0</v>
      </c>
      <c r="AA2143" s="169">
        <f>IF(AA$2=$A2143,Data!X8,0)</f>
        <v>0</v>
      </c>
      <c r="AB2143" s="169">
        <f>IF(AB$2=$A2143,Data!Y8,0)</f>
        <v>0</v>
      </c>
      <c r="AC2143" s="169">
        <f>IF(AC$2=$A2143,Data!Z8,0)</f>
        <v>0</v>
      </c>
      <c r="AD2143" s="170">
        <f>IF(AD$2=$A2143,Data!AA8,0)</f>
        <v>0</v>
      </c>
      <c r="AE2143" s="171">
        <f>IF(AE$2=$A2143,Data!AB8,0)</f>
        <v>0</v>
      </c>
      <c r="AF2143" s="170">
        <f>IF(AF$2=$A2143,Data!AC8,0)</f>
        <v>0</v>
      </c>
      <c r="AG2143" s="171">
        <f>IF(AG$2=$A2143,Data!AD8,0)</f>
        <v>0</v>
      </c>
      <c r="AH2143" s="170">
        <f>IF(AH$2=$A2143,Data!AE8,0)</f>
        <v>0</v>
      </c>
      <c r="AI2143" s="171">
        <f>IF(AI$2=$A2143,Data!AF8,0)</f>
        <v>0</v>
      </c>
      <c r="AJ2143" s="170">
        <f>IF(AJ$2=$A2143,Data!AG8,0)</f>
        <v>0</v>
      </c>
      <c r="AK2143" s="171">
        <f>IF(AK$2=$A2143,Data!AH8,0)</f>
        <v>0</v>
      </c>
      <c r="AL2143" s="170">
        <f>IF(AL$2=$A2143,Data!AI8,0)</f>
        <v>0</v>
      </c>
      <c r="AM2143" t="str">
        <f t="shared" si="66"/>
        <v>0</v>
      </c>
      <c r="AN2143" t="e">
        <f>+INDEX(Validation!$D$4:$D$250,MATCH(Merge!B2143,Validation!$E$4:$E$250,0))</f>
        <v>#N/A</v>
      </c>
      <c r="AO2143" s="172">
        <f t="shared" si="67"/>
        <v>0</v>
      </c>
    </row>
    <row r="2144" spans="1:41" ht="15" x14ac:dyDescent="0.25">
      <c r="A2144">
        <f>Inputs!$H$16</f>
        <v>6</v>
      </c>
      <c r="B2144" t="str">
        <f>Inputs!$D$4</f>
        <v>Select Agency…</v>
      </c>
      <c r="C2144" s="166" t="str">
        <f>Inputs!$I$6</f>
        <v>(insert code)</v>
      </c>
      <c r="D2144" t="str">
        <f>IFERROR(INDEX(Inputs!$I$11:$I$19,MATCH(A2144,Inputs!$H$11:$H$19)),"")</f>
        <v>(insert code)</v>
      </c>
      <c r="E2144" s="167">
        <f>Data!B9</f>
        <v>0</v>
      </c>
      <c r="F2144" s="168">
        <f>IF(F$2=$A2144,Data!C9,0)</f>
        <v>0</v>
      </c>
      <c r="G2144" s="168">
        <f>IF(G$2=$A2144,Data!D9,0)</f>
        <v>0</v>
      </c>
      <c r="H2144" s="168">
        <f>IF(H$2=$A2144,Data!E9,0)</f>
        <v>0</v>
      </c>
      <c r="I2144" s="168">
        <f>IF(I$2=$A2144,Data!F9,0)</f>
        <v>0</v>
      </c>
      <c r="J2144" s="168">
        <f>IF(J$2=$A2144,Data!G9,0)</f>
        <v>0</v>
      </c>
      <c r="K2144" s="168">
        <f>IF(K$2=$A2144,Data!H9,0)</f>
        <v>0</v>
      </c>
      <c r="L2144" s="168">
        <f>IF(L$2=$A2144,Data!I9,0)</f>
        <v>0</v>
      </c>
      <c r="M2144" s="168">
        <f>IF(M$2=$A2144,Data!J9,0)</f>
        <v>0</v>
      </c>
      <c r="N2144" s="168">
        <f>IF(N$2=$A2144,Data!K9,0)</f>
        <v>0</v>
      </c>
      <c r="O2144" s="168">
        <f>IF(O$2=$A2144,Data!L9,0)</f>
        <v>0</v>
      </c>
      <c r="P2144" s="168">
        <f>IF(P$2=$A2144,Data!M9,0)</f>
        <v>0</v>
      </c>
      <c r="Q2144" s="168">
        <f>IF(Q$2=$A2144,Data!N9,0)</f>
        <v>0</v>
      </c>
      <c r="R2144" s="169">
        <f>IF(R$2=$A2144,Data!O9,0)</f>
        <v>0</v>
      </c>
      <c r="S2144" s="169">
        <f>IF(S$2=$A2144,Data!P9,0)</f>
        <v>0</v>
      </c>
      <c r="T2144" s="169">
        <f>IF(T$2=$A2144,Data!Q9,0)</f>
        <v>0</v>
      </c>
      <c r="U2144" s="169">
        <f>IF(U$2=$A2144,Data!R9,0)</f>
        <v>0</v>
      </c>
      <c r="V2144" s="169">
        <f>IF(V$2=$A2144,Data!S9,0)</f>
        <v>0</v>
      </c>
      <c r="W2144" s="169">
        <f>IF(W$2=$A2144,Data!T9,0)</f>
        <v>0</v>
      </c>
      <c r="X2144" s="169">
        <f>IF(X$2=$A2144,Data!U9,0)</f>
        <v>0</v>
      </c>
      <c r="Y2144" s="169">
        <f>IF(Y$2=$A2144,Data!V9,0)</f>
        <v>0</v>
      </c>
      <c r="Z2144" s="169">
        <f>IF(Z$2=$A2144,Data!W9,0)</f>
        <v>0</v>
      </c>
      <c r="AA2144" s="169">
        <f>IF(AA$2=$A2144,Data!X9,0)</f>
        <v>0</v>
      </c>
      <c r="AB2144" s="169">
        <f>IF(AB$2=$A2144,Data!Y9,0)</f>
        <v>0</v>
      </c>
      <c r="AC2144" s="169">
        <f>IF(AC$2=$A2144,Data!Z9,0)</f>
        <v>0</v>
      </c>
      <c r="AD2144" s="170">
        <f>IF(AD$2=$A2144,Data!AA9,0)</f>
        <v>0</v>
      </c>
      <c r="AE2144" s="171">
        <f>IF(AE$2=$A2144,Data!AB9,0)</f>
        <v>0</v>
      </c>
      <c r="AF2144" s="170">
        <f>IF(AF$2=$A2144,Data!AC9,0)</f>
        <v>0</v>
      </c>
      <c r="AG2144" s="171">
        <f>IF(AG$2=$A2144,Data!AD9,0)</f>
        <v>0</v>
      </c>
      <c r="AH2144" s="170">
        <f>IF(AH$2=$A2144,Data!AE9,0)</f>
        <v>0</v>
      </c>
      <c r="AI2144" s="171">
        <f>IF(AI$2=$A2144,Data!AF9,0)</f>
        <v>0</v>
      </c>
      <c r="AJ2144" s="170">
        <f>IF(AJ$2=$A2144,Data!AG9,0)</f>
        <v>0</v>
      </c>
      <c r="AK2144" s="171">
        <f>IF(AK$2=$A2144,Data!AH9,0)</f>
        <v>0</v>
      </c>
      <c r="AL2144" s="170">
        <f>IF(AL$2=$A2144,Data!AI9,0)</f>
        <v>0</v>
      </c>
      <c r="AM2144" t="str">
        <f t="shared" si="66"/>
        <v>0</v>
      </c>
      <c r="AN2144" t="e">
        <f>+INDEX(Validation!$D$4:$D$250,MATCH(Merge!B2144,Validation!$E$4:$E$250,0))</f>
        <v>#N/A</v>
      </c>
      <c r="AO2144" s="172">
        <f t="shared" si="67"/>
        <v>0</v>
      </c>
    </row>
    <row r="2145" spans="1:41" ht="15" x14ac:dyDescent="0.25">
      <c r="A2145">
        <f>Inputs!$H$16</f>
        <v>6</v>
      </c>
      <c r="B2145" t="str">
        <f>Inputs!$D$4</f>
        <v>Select Agency…</v>
      </c>
      <c r="C2145" s="166" t="str">
        <f>Inputs!$I$6</f>
        <v>(insert code)</v>
      </c>
      <c r="D2145" t="str">
        <f>IFERROR(INDEX(Inputs!$I$11:$I$19,MATCH(A2145,Inputs!$H$11:$H$19)),"")</f>
        <v>(insert code)</v>
      </c>
      <c r="E2145" s="167">
        <f>Data!B10</f>
        <v>0</v>
      </c>
      <c r="F2145" s="168">
        <f>IF(F$2=$A2145,Data!C10,0)</f>
        <v>0</v>
      </c>
      <c r="G2145" s="168">
        <f>IF(G$2=$A2145,Data!D10,0)</f>
        <v>0</v>
      </c>
      <c r="H2145" s="168">
        <f>IF(H$2=$A2145,Data!E10,0)</f>
        <v>0</v>
      </c>
      <c r="I2145" s="168">
        <f>IF(I$2=$A2145,Data!F10,0)</f>
        <v>0</v>
      </c>
      <c r="J2145" s="168">
        <f>IF(J$2=$A2145,Data!G10,0)</f>
        <v>0</v>
      </c>
      <c r="K2145" s="168">
        <f>IF(K$2=$A2145,Data!H10,0)</f>
        <v>0</v>
      </c>
      <c r="L2145" s="168">
        <f>IF(L$2=$A2145,Data!I10,0)</f>
        <v>0</v>
      </c>
      <c r="M2145" s="168">
        <f>IF(M$2=$A2145,Data!J10,0)</f>
        <v>0</v>
      </c>
      <c r="N2145" s="168">
        <f>IF(N$2=$A2145,Data!K10,0)</f>
        <v>0</v>
      </c>
      <c r="O2145" s="168">
        <f>IF(O$2=$A2145,Data!L10,0)</f>
        <v>0</v>
      </c>
      <c r="P2145" s="168">
        <f>IF(P$2=$A2145,Data!M10,0)</f>
        <v>0</v>
      </c>
      <c r="Q2145" s="168">
        <f>IF(Q$2=$A2145,Data!N10,0)</f>
        <v>0</v>
      </c>
      <c r="R2145" s="169">
        <f>IF(R$2=$A2145,Data!O10,0)</f>
        <v>0</v>
      </c>
      <c r="S2145" s="169">
        <f>IF(S$2=$A2145,Data!P10,0)</f>
        <v>0</v>
      </c>
      <c r="T2145" s="169">
        <f>IF(T$2=$A2145,Data!Q10,0)</f>
        <v>0</v>
      </c>
      <c r="U2145" s="169">
        <f>IF(U$2=$A2145,Data!R10,0)</f>
        <v>0</v>
      </c>
      <c r="V2145" s="169">
        <f>IF(V$2=$A2145,Data!S10,0)</f>
        <v>0</v>
      </c>
      <c r="W2145" s="169">
        <f>IF(W$2=$A2145,Data!T10,0)</f>
        <v>0</v>
      </c>
      <c r="X2145" s="169">
        <f>IF(X$2=$A2145,Data!U10,0)</f>
        <v>0</v>
      </c>
      <c r="Y2145" s="169">
        <f>IF(Y$2=$A2145,Data!V10,0)</f>
        <v>0</v>
      </c>
      <c r="Z2145" s="169">
        <f>IF(Z$2=$A2145,Data!W10,0)</f>
        <v>0</v>
      </c>
      <c r="AA2145" s="169">
        <f>IF(AA$2=$A2145,Data!X10,0)</f>
        <v>0</v>
      </c>
      <c r="AB2145" s="169">
        <f>IF(AB$2=$A2145,Data!Y10,0)</f>
        <v>0</v>
      </c>
      <c r="AC2145" s="169">
        <f>IF(AC$2=$A2145,Data!Z10,0)</f>
        <v>0</v>
      </c>
      <c r="AD2145" s="170">
        <f>IF(AD$2=$A2145,Data!AA10,0)</f>
        <v>0</v>
      </c>
      <c r="AE2145" s="171">
        <f>IF(AE$2=$A2145,Data!AB10,0)</f>
        <v>0</v>
      </c>
      <c r="AF2145" s="170">
        <f>IF(AF$2=$A2145,Data!AC10,0)</f>
        <v>0</v>
      </c>
      <c r="AG2145" s="171">
        <f>IF(AG$2=$A2145,Data!AD10,0)</f>
        <v>0</v>
      </c>
      <c r="AH2145" s="170">
        <f>IF(AH$2=$A2145,Data!AE10,0)</f>
        <v>0</v>
      </c>
      <c r="AI2145" s="171">
        <f>IF(AI$2=$A2145,Data!AF10,0)</f>
        <v>0</v>
      </c>
      <c r="AJ2145" s="170">
        <f>IF(AJ$2=$A2145,Data!AG10,0)</f>
        <v>0</v>
      </c>
      <c r="AK2145" s="171">
        <f>IF(AK$2=$A2145,Data!AH10,0)</f>
        <v>0</v>
      </c>
      <c r="AL2145" s="170">
        <f>IF(AL$2=$A2145,Data!AI10,0)</f>
        <v>0</v>
      </c>
      <c r="AM2145" t="str">
        <f t="shared" si="66"/>
        <v>0</v>
      </c>
      <c r="AN2145" t="e">
        <f>+INDEX(Validation!$D$4:$D$250,MATCH(Merge!B2145,Validation!$E$4:$E$250,0))</f>
        <v>#N/A</v>
      </c>
      <c r="AO2145" s="172">
        <f t="shared" si="67"/>
        <v>0</v>
      </c>
    </row>
    <row r="2146" spans="1:41" ht="15" x14ac:dyDescent="0.25">
      <c r="A2146">
        <f>Inputs!$H$16</f>
        <v>6</v>
      </c>
      <c r="B2146" t="str">
        <f>Inputs!$D$4</f>
        <v>Select Agency…</v>
      </c>
      <c r="C2146" s="166" t="str">
        <f>Inputs!$I$6</f>
        <v>(insert code)</v>
      </c>
      <c r="D2146" t="str">
        <f>IFERROR(INDEX(Inputs!$I$11:$I$19,MATCH(A2146,Inputs!$H$11:$H$19)),"")</f>
        <v>(insert code)</v>
      </c>
      <c r="E2146" s="167">
        <f>Data!B11</f>
        <v>0</v>
      </c>
      <c r="F2146" s="168">
        <f>IF(F$2=$A2146,Data!C11,0)</f>
        <v>0</v>
      </c>
      <c r="G2146" s="168">
        <f>IF(G$2=$A2146,Data!D11,0)</f>
        <v>0</v>
      </c>
      <c r="H2146" s="168">
        <f>IF(H$2=$A2146,Data!E11,0)</f>
        <v>0</v>
      </c>
      <c r="I2146" s="168">
        <f>IF(I$2=$A2146,Data!F11,0)</f>
        <v>0</v>
      </c>
      <c r="J2146" s="168">
        <f>IF(J$2=$A2146,Data!G11,0)</f>
        <v>0</v>
      </c>
      <c r="K2146" s="168">
        <f>IF(K$2=$A2146,Data!H11,0)</f>
        <v>0</v>
      </c>
      <c r="L2146" s="168">
        <f>IF(L$2=$A2146,Data!I11,0)</f>
        <v>0</v>
      </c>
      <c r="M2146" s="168">
        <f>IF(M$2=$A2146,Data!J11,0)</f>
        <v>0</v>
      </c>
      <c r="N2146" s="168">
        <f>IF(N$2=$A2146,Data!K11,0)</f>
        <v>0</v>
      </c>
      <c r="O2146" s="168">
        <f>IF(O$2=$A2146,Data!L11,0)</f>
        <v>0</v>
      </c>
      <c r="P2146" s="168">
        <f>IF(P$2=$A2146,Data!M11,0)</f>
        <v>0</v>
      </c>
      <c r="Q2146" s="168">
        <f>IF(Q$2=$A2146,Data!N11,0)</f>
        <v>0</v>
      </c>
      <c r="R2146" s="169">
        <f>IF(R$2=$A2146,Data!O11,0)</f>
        <v>0</v>
      </c>
      <c r="S2146" s="169">
        <f>IF(S$2=$A2146,Data!P11,0)</f>
        <v>0</v>
      </c>
      <c r="T2146" s="169">
        <f>IF(T$2=$A2146,Data!Q11,0)</f>
        <v>0</v>
      </c>
      <c r="U2146" s="169">
        <f>IF(U$2=$A2146,Data!R11,0)</f>
        <v>0</v>
      </c>
      <c r="V2146" s="169">
        <f>IF(V$2=$A2146,Data!S11,0)</f>
        <v>0</v>
      </c>
      <c r="W2146" s="169">
        <f>IF(W$2=$A2146,Data!T11,0)</f>
        <v>0</v>
      </c>
      <c r="X2146" s="169">
        <f>IF(X$2=$A2146,Data!U11,0)</f>
        <v>0</v>
      </c>
      <c r="Y2146" s="169">
        <f>IF(Y$2=$A2146,Data!V11,0)</f>
        <v>0</v>
      </c>
      <c r="Z2146" s="169">
        <f>IF(Z$2=$A2146,Data!W11,0)</f>
        <v>0</v>
      </c>
      <c r="AA2146" s="169">
        <f>IF(AA$2=$A2146,Data!X11,0)</f>
        <v>0</v>
      </c>
      <c r="AB2146" s="169">
        <f>IF(AB$2=$A2146,Data!Y11,0)</f>
        <v>0</v>
      </c>
      <c r="AC2146" s="169">
        <f>IF(AC$2=$A2146,Data!Z11,0)</f>
        <v>0</v>
      </c>
      <c r="AD2146" s="170">
        <f>IF(AD$2=$A2146,Data!AA11,0)</f>
        <v>0</v>
      </c>
      <c r="AE2146" s="171">
        <f>IF(AE$2=$A2146,Data!AB11,0)</f>
        <v>0</v>
      </c>
      <c r="AF2146" s="170">
        <f>IF(AF$2=$A2146,Data!AC11,0)</f>
        <v>0</v>
      </c>
      <c r="AG2146" s="171">
        <f>IF(AG$2=$A2146,Data!AD11,0)</f>
        <v>0</v>
      </c>
      <c r="AH2146" s="170">
        <f>IF(AH$2=$A2146,Data!AE11,0)</f>
        <v>0</v>
      </c>
      <c r="AI2146" s="171">
        <f>IF(AI$2=$A2146,Data!AF11,0)</f>
        <v>0</v>
      </c>
      <c r="AJ2146" s="170">
        <f>IF(AJ$2=$A2146,Data!AG11,0)</f>
        <v>0</v>
      </c>
      <c r="AK2146" s="171">
        <f>IF(AK$2=$A2146,Data!AH11,0)</f>
        <v>0</v>
      </c>
      <c r="AL2146" s="170">
        <f>IF(AL$2=$A2146,Data!AI11,0)</f>
        <v>0</v>
      </c>
      <c r="AM2146" t="str">
        <f t="shared" si="66"/>
        <v>0</v>
      </c>
      <c r="AN2146" t="e">
        <f>+INDEX(Validation!$D$4:$D$250,MATCH(Merge!B2146,Validation!$E$4:$E$250,0))</f>
        <v>#N/A</v>
      </c>
      <c r="AO2146" s="172">
        <f t="shared" si="67"/>
        <v>0</v>
      </c>
    </row>
    <row r="2147" spans="1:41" ht="15" x14ac:dyDescent="0.25">
      <c r="A2147">
        <f>Inputs!$H$16</f>
        <v>6</v>
      </c>
      <c r="B2147" t="str">
        <f>Inputs!$D$4</f>
        <v>Select Agency…</v>
      </c>
      <c r="C2147" s="166" t="str">
        <f>Inputs!$I$6</f>
        <v>(insert code)</v>
      </c>
      <c r="D2147" t="str">
        <f>IFERROR(INDEX(Inputs!$I$11:$I$19,MATCH(A2147,Inputs!$H$11:$H$19)),"")</f>
        <v>(insert code)</v>
      </c>
      <c r="E2147" s="167">
        <f>Data!B12</f>
        <v>0</v>
      </c>
      <c r="F2147" s="168">
        <f>IF(F$2=$A2147,Data!C12,0)</f>
        <v>0</v>
      </c>
      <c r="G2147" s="168">
        <f>IF(G$2=$A2147,Data!D12,0)</f>
        <v>0</v>
      </c>
      <c r="H2147" s="168">
        <f>IF(H$2=$A2147,Data!E12,0)</f>
        <v>0</v>
      </c>
      <c r="I2147" s="168">
        <f>IF(I$2=$A2147,Data!F12,0)</f>
        <v>0</v>
      </c>
      <c r="J2147" s="168">
        <f>IF(J$2=$A2147,Data!G12,0)</f>
        <v>0</v>
      </c>
      <c r="K2147" s="168">
        <f>IF(K$2=$A2147,Data!H12,0)</f>
        <v>0</v>
      </c>
      <c r="L2147" s="168">
        <f>IF(L$2=$A2147,Data!I12,0)</f>
        <v>0</v>
      </c>
      <c r="M2147" s="168">
        <f>IF(M$2=$A2147,Data!J12,0)</f>
        <v>0</v>
      </c>
      <c r="N2147" s="168">
        <f>IF(N$2=$A2147,Data!K12,0)</f>
        <v>0</v>
      </c>
      <c r="O2147" s="168">
        <f>IF(O$2=$A2147,Data!L12,0)</f>
        <v>0</v>
      </c>
      <c r="P2147" s="168">
        <f>IF(P$2=$A2147,Data!M12,0)</f>
        <v>0</v>
      </c>
      <c r="Q2147" s="168">
        <f>IF(Q$2=$A2147,Data!N12,0)</f>
        <v>0</v>
      </c>
      <c r="R2147" s="169">
        <f>IF(R$2=$A2147,Data!O12,0)</f>
        <v>0</v>
      </c>
      <c r="S2147" s="169">
        <f>IF(S$2=$A2147,Data!P12,0)</f>
        <v>0</v>
      </c>
      <c r="T2147" s="169">
        <f>IF(T$2=$A2147,Data!Q12,0)</f>
        <v>0</v>
      </c>
      <c r="U2147" s="169">
        <f>IF(U$2=$A2147,Data!R12,0)</f>
        <v>0</v>
      </c>
      <c r="V2147" s="169">
        <f>IF(V$2=$A2147,Data!S12,0)</f>
        <v>0</v>
      </c>
      <c r="W2147" s="169">
        <f>IF(W$2=$A2147,Data!T12,0)</f>
        <v>0</v>
      </c>
      <c r="X2147" s="169">
        <f>IF(X$2=$A2147,Data!U12,0)</f>
        <v>0</v>
      </c>
      <c r="Y2147" s="169">
        <f>IF(Y$2=$A2147,Data!V12,0)</f>
        <v>0</v>
      </c>
      <c r="Z2147" s="169">
        <f>IF(Z$2=$A2147,Data!W12,0)</f>
        <v>0</v>
      </c>
      <c r="AA2147" s="169">
        <f>IF(AA$2=$A2147,Data!X12,0)</f>
        <v>0</v>
      </c>
      <c r="AB2147" s="169">
        <f>IF(AB$2=$A2147,Data!Y12,0)</f>
        <v>0</v>
      </c>
      <c r="AC2147" s="169">
        <f>IF(AC$2=$A2147,Data!Z12,0)</f>
        <v>0</v>
      </c>
      <c r="AD2147" s="170">
        <f>IF(AD$2=$A2147,Data!AA12,0)</f>
        <v>0</v>
      </c>
      <c r="AE2147" s="171">
        <f>IF(AE$2=$A2147,Data!AB12,0)</f>
        <v>0</v>
      </c>
      <c r="AF2147" s="170">
        <f>IF(AF$2=$A2147,Data!AC12,0)</f>
        <v>0</v>
      </c>
      <c r="AG2147" s="171">
        <f>IF(AG$2=$A2147,Data!AD12,0)</f>
        <v>0</v>
      </c>
      <c r="AH2147" s="170">
        <f>IF(AH$2=$A2147,Data!AE12,0)</f>
        <v>0</v>
      </c>
      <c r="AI2147" s="171">
        <f>IF(AI$2=$A2147,Data!AF12,0)</f>
        <v>0</v>
      </c>
      <c r="AJ2147" s="170">
        <f>IF(AJ$2=$A2147,Data!AG12,0)</f>
        <v>0</v>
      </c>
      <c r="AK2147" s="171">
        <f>IF(AK$2=$A2147,Data!AH12,0)</f>
        <v>0</v>
      </c>
      <c r="AL2147" s="170">
        <f>IF(AL$2=$A2147,Data!AI12,0)</f>
        <v>0</v>
      </c>
      <c r="AM2147" t="str">
        <f t="shared" si="66"/>
        <v>0</v>
      </c>
      <c r="AN2147" t="e">
        <f>+INDEX(Validation!$D$4:$D$250,MATCH(Merge!B2147,Validation!$E$4:$E$250,0))</f>
        <v>#N/A</v>
      </c>
      <c r="AO2147" s="172">
        <f t="shared" si="67"/>
        <v>0</v>
      </c>
    </row>
    <row r="2148" spans="1:41" ht="15" x14ac:dyDescent="0.25">
      <c r="A2148">
        <f>Inputs!$H$16</f>
        <v>6</v>
      </c>
      <c r="B2148" t="str">
        <f>Inputs!$D$4</f>
        <v>Select Agency…</v>
      </c>
      <c r="C2148" s="166" t="str">
        <f>Inputs!$I$6</f>
        <v>(insert code)</v>
      </c>
      <c r="D2148" t="str">
        <f>IFERROR(INDEX(Inputs!$I$11:$I$19,MATCH(A2148,Inputs!$H$11:$H$19)),"")</f>
        <v>(insert code)</v>
      </c>
      <c r="E2148" s="167">
        <f>Data!B13</f>
        <v>0</v>
      </c>
      <c r="F2148" s="168">
        <f>IF(F$2=$A2148,Data!C13,0)</f>
        <v>0</v>
      </c>
      <c r="G2148" s="168">
        <f>IF(G$2=$A2148,Data!D13,0)</f>
        <v>0</v>
      </c>
      <c r="H2148" s="168">
        <f>IF(H$2=$A2148,Data!E13,0)</f>
        <v>0</v>
      </c>
      <c r="I2148" s="168">
        <f>IF(I$2=$A2148,Data!F13,0)</f>
        <v>0</v>
      </c>
      <c r="J2148" s="168">
        <f>IF(J$2=$A2148,Data!G13,0)</f>
        <v>0</v>
      </c>
      <c r="K2148" s="168">
        <f>IF(K$2=$A2148,Data!H13,0)</f>
        <v>0</v>
      </c>
      <c r="L2148" s="168">
        <f>IF(L$2=$A2148,Data!I13,0)</f>
        <v>0</v>
      </c>
      <c r="M2148" s="168">
        <f>IF(M$2=$A2148,Data!J13,0)</f>
        <v>0</v>
      </c>
      <c r="N2148" s="168">
        <f>IF(N$2=$A2148,Data!K13,0)</f>
        <v>0</v>
      </c>
      <c r="O2148" s="168">
        <f>IF(O$2=$A2148,Data!L13,0)</f>
        <v>0</v>
      </c>
      <c r="P2148" s="168">
        <f>IF(P$2=$A2148,Data!M13,0)</f>
        <v>0</v>
      </c>
      <c r="Q2148" s="168">
        <f>IF(Q$2=$A2148,Data!N13,0)</f>
        <v>0</v>
      </c>
      <c r="R2148" s="169">
        <f>IF(R$2=$A2148,Data!O13,0)</f>
        <v>0</v>
      </c>
      <c r="S2148" s="169">
        <f>IF(S$2=$A2148,Data!P13,0)</f>
        <v>0</v>
      </c>
      <c r="T2148" s="169">
        <f>IF(T$2=$A2148,Data!Q13,0)</f>
        <v>0</v>
      </c>
      <c r="U2148" s="169">
        <f>IF(U$2=$A2148,Data!R13,0)</f>
        <v>0</v>
      </c>
      <c r="V2148" s="169">
        <f>IF(V$2=$A2148,Data!S13,0)</f>
        <v>0</v>
      </c>
      <c r="W2148" s="169">
        <f>IF(W$2=$A2148,Data!T13,0)</f>
        <v>0</v>
      </c>
      <c r="X2148" s="169">
        <f>IF(X$2=$A2148,Data!U13,0)</f>
        <v>0</v>
      </c>
      <c r="Y2148" s="169">
        <f>IF(Y$2=$A2148,Data!V13,0)</f>
        <v>0</v>
      </c>
      <c r="Z2148" s="169">
        <f>IF(Z$2=$A2148,Data!W13,0)</f>
        <v>0</v>
      </c>
      <c r="AA2148" s="169">
        <f>IF(AA$2=$A2148,Data!X13,0)</f>
        <v>0</v>
      </c>
      <c r="AB2148" s="169">
        <f>IF(AB$2=$A2148,Data!Y13,0)</f>
        <v>0</v>
      </c>
      <c r="AC2148" s="169">
        <f>IF(AC$2=$A2148,Data!Z13,0)</f>
        <v>0</v>
      </c>
      <c r="AD2148" s="170">
        <f>IF(AD$2=$A2148,Data!AA13,0)</f>
        <v>0</v>
      </c>
      <c r="AE2148" s="171">
        <f>IF(AE$2=$A2148,Data!AB13,0)</f>
        <v>0</v>
      </c>
      <c r="AF2148" s="170">
        <f>IF(AF$2=$A2148,Data!AC13,0)</f>
        <v>0</v>
      </c>
      <c r="AG2148" s="171">
        <f>IF(AG$2=$A2148,Data!AD13,0)</f>
        <v>0</v>
      </c>
      <c r="AH2148" s="170">
        <f>IF(AH$2=$A2148,Data!AE13,0)</f>
        <v>0</v>
      </c>
      <c r="AI2148" s="171">
        <f>IF(AI$2=$A2148,Data!AF13,0)</f>
        <v>0</v>
      </c>
      <c r="AJ2148" s="170">
        <f>IF(AJ$2=$A2148,Data!AG13,0)</f>
        <v>0</v>
      </c>
      <c r="AK2148" s="171">
        <f>IF(AK$2=$A2148,Data!AH13,0)</f>
        <v>0</v>
      </c>
      <c r="AL2148" s="170">
        <f>IF(AL$2=$A2148,Data!AI13,0)</f>
        <v>0</v>
      </c>
      <c r="AM2148" t="str">
        <f t="shared" si="66"/>
        <v>0</v>
      </c>
      <c r="AN2148" t="e">
        <f>+INDEX(Validation!$D$4:$D$250,MATCH(Merge!B2148,Validation!$E$4:$E$250,0))</f>
        <v>#N/A</v>
      </c>
      <c r="AO2148" s="172">
        <f t="shared" si="67"/>
        <v>0</v>
      </c>
    </row>
    <row r="2149" spans="1:41" ht="15" x14ac:dyDescent="0.25">
      <c r="A2149">
        <f>Inputs!$H$16</f>
        <v>6</v>
      </c>
      <c r="B2149" t="str">
        <f>Inputs!$D$4</f>
        <v>Select Agency…</v>
      </c>
      <c r="C2149" s="166" t="str">
        <f>Inputs!$I$6</f>
        <v>(insert code)</v>
      </c>
      <c r="D2149" t="str">
        <f>IFERROR(INDEX(Inputs!$I$11:$I$19,MATCH(A2149,Inputs!$H$11:$H$19)),"")</f>
        <v>(insert code)</v>
      </c>
      <c r="E2149" s="167">
        <f>Data!B14</f>
        <v>0</v>
      </c>
      <c r="F2149" s="168">
        <f>IF(F$2=$A2149,Data!C14,0)</f>
        <v>0</v>
      </c>
      <c r="G2149" s="168">
        <f>IF(G$2=$A2149,Data!D14,0)</f>
        <v>0</v>
      </c>
      <c r="H2149" s="168">
        <f>IF(H$2=$A2149,Data!E14,0)</f>
        <v>0</v>
      </c>
      <c r="I2149" s="168">
        <f>IF(I$2=$A2149,Data!F14,0)</f>
        <v>0</v>
      </c>
      <c r="J2149" s="168">
        <f>IF(J$2=$A2149,Data!G14,0)</f>
        <v>0</v>
      </c>
      <c r="K2149" s="168">
        <f>IF(K$2=$A2149,Data!H14,0)</f>
        <v>0</v>
      </c>
      <c r="L2149" s="168">
        <f>IF(L$2=$A2149,Data!I14,0)</f>
        <v>0</v>
      </c>
      <c r="M2149" s="168">
        <f>IF(M$2=$A2149,Data!J14,0)</f>
        <v>0</v>
      </c>
      <c r="N2149" s="168">
        <f>IF(N$2=$A2149,Data!K14,0)</f>
        <v>0</v>
      </c>
      <c r="O2149" s="168">
        <f>IF(O$2=$A2149,Data!L14,0)</f>
        <v>0</v>
      </c>
      <c r="P2149" s="168">
        <f>IF(P$2=$A2149,Data!M14,0)</f>
        <v>0</v>
      </c>
      <c r="Q2149" s="168">
        <f>IF(Q$2=$A2149,Data!N14,0)</f>
        <v>0</v>
      </c>
      <c r="R2149" s="169">
        <f>IF(R$2=$A2149,Data!O14,0)</f>
        <v>0</v>
      </c>
      <c r="S2149" s="169">
        <f>IF(S$2=$A2149,Data!P14,0)</f>
        <v>0</v>
      </c>
      <c r="T2149" s="169">
        <f>IF(T$2=$A2149,Data!Q14,0)</f>
        <v>0</v>
      </c>
      <c r="U2149" s="169">
        <f>IF(U$2=$A2149,Data!R14,0)</f>
        <v>0</v>
      </c>
      <c r="V2149" s="169">
        <f>IF(V$2=$A2149,Data!S14,0)</f>
        <v>0</v>
      </c>
      <c r="W2149" s="169">
        <f>IF(W$2=$A2149,Data!T14,0)</f>
        <v>0</v>
      </c>
      <c r="X2149" s="169">
        <f>IF(X$2=$A2149,Data!U14,0)</f>
        <v>0</v>
      </c>
      <c r="Y2149" s="169">
        <f>IF(Y$2=$A2149,Data!V14,0)</f>
        <v>0</v>
      </c>
      <c r="Z2149" s="169">
        <f>IF(Z$2=$A2149,Data!W14,0)</f>
        <v>0</v>
      </c>
      <c r="AA2149" s="169">
        <f>IF(AA$2=$A2149,Data!X14,0)</f>
        <v>0</v>
      </c>
      <c r="AB2149" s="169">
        <f>IF(AB$2=$A2149,Data!Y14,0)</f>
        <v>0</v>
      </c>
      <c r="AC2149" s="169">
        <f>IF(AC$2=$A2149,Data!Z14,0)</f>
        <v>0</v>
      </c>
      <c r="AD2149" s="170">
        <f>IF(AD$2=$A2149,Data!AA14,0)</f>
        <v>0</v>
      </c>
      <c r="AE2149" s="171">
        <f>IF(AE$2=$A2149,Data!AB14,0)</f>
        <v>0</v>
      </c>
      <c r="AF2149" s="170">
        <f>IF(AF$2=$A2149,Data!AC14,0)</f>
        <v>0</v>
      </c>
      <c r="AG2149" s="171">
        <f>IF(AG$2=$A2149,Data!AD14,0)</f>
        <v>0</v>
      </c>
      <c r="AH2149" s="170">
        <f>IF(AH$2=$A2149,Data!AE14,0)</f>
        <v>0</v>
      </c>
      <c r="AI2149" s="171">
        <f>IF(AI$2=$A2149,Data!AF14,0)</f>
        <v>0</v>
      </c>
      <c r="AJ2149" s="170">
        <f>IF(AJ$2=$A2149,Data!AG14,0)</f>
        <v>0</v>
      </c>
      <c r="AK2149" s="171">
        <f>IF(AK$2=$A2149,Data!AH14,0)</f>
        <v>0</v>
      </c>
      <c r="AL2149" s="170">
        <f>IF(AL$2=$A2149,Data!AI14,0)</f>
        <v>0</v>
      </c>
      <c r="AM2149" t="str">
        <f t="shared" si="66"/>
        <v>0</v>
      </c>
      <c r="AN2149" t="e">
        <f>+INDEX(Validation!$D$4:$D$250,MATCH(Merge!B2149,Validation!$E$4:$E$250,0))</f>
        <v>#N/A</v>
      </c>
      <c r="AO2149" s="172">
        <f t="shared" si="67"/>
        <v>0</v>
      </c>
    </row>
    <row r="2150" spans="1:41" ht="15" x14ac:dyDescent="0.25">
      <c r="A2150">
        <f>Inputs!$H$16</f>
        <v>6</v>
      </c>
      <c r="B2150" t="str">
        <f>Inputs!$D$4</f>
        <v>Select Agency…</v>
      </c>
      <c r="C2150" s="166" t="str">
        <f>Inputs!$I$6</f>
        <v>(insert code)</v>
      </c>
      <c r="D2150" t="str">
        <f>IFERROR(INDEX(Inputs!$I$11:$I$19,MATCH(A2150,Inputs!$H$11:$H$19)),"")</f>
        <v>(insert code)</v>
      </c>
      <c r="E2150" s="167">
        <f>Data!B15</f>
        <v>0</v>
      </c>
      <c r="F2150" s="168">
        <f>IF(F$2=$A2150,Data!C15,0)</f>
        <v>0</v>
      </c>
      <c r="G2150" s="168">
        <f>IF(G$2=$A2150,Data!D15,0)</f>
        <v>0</v>
      </c>
      <c r="H2150" s="168">
        <f>IF(H$2=$A2150,Data!E15,0)</f>
        <v>0</v>
      </c>
      <c r="I2150" s="168">
        <f>IF(I$2=$A2150,Data!F15,0)</f>
        <v>0</v>
      </c>
      <c r="J2150" s="168">
        <f>IF(J$2=$A2150,Data!G15,0)</f>
        <v>0</v>
      </c>
      <c r="K2150" s="168">
        <f>IF(K$2=$A2150,Data!H15,0)</f>
        <v>0</v>
      </c>
      <c r="L2150" s="168">
        <f>IF(L$2=$A2150,Data!I15,0)</f>
        <v>0</v>
      </c>
      <c r="M2150" s="168">
        <f>IF(M$2=$A2150,Data!J15,0)</f>
        <v>0</v>
      </c>
      <c r="N2150" s="168">
        <f>IF(N$2=$A2150,Data!K15,0)</f>
        <v>0</v>
      </c>
      <c r="O2150" s="168">
        <f>IF(O$2=$A2150,Data!L15,0)</f>
        <v>0</v>
      </c>
      <c r="P2150" s="168">
        <f>IF(P$2=$A2150,Data!M15,0)</f>
        <v>0</v>
      </c>
      <c r="Q2150" s="168">
        <f>IF(Q$2=$A2150,Data!N15,0)</f>
        <v>0</v>
      </c>
      <c r="R2150" s="169">
        <f>IF(R$2=$A2150,Data!O15,0)</f>
        <v>0</v>
      </c>
      <c r="S2150" s="169">
        <f>IF(S$2=$A2150,Data!P15,0)</f>
        <v>0</v>
      </c>
      <c r="T2150" s="169">
        <f>IF(T$2=$A2150,Data!Q15,0)</f>
        <v>0</v>
      </c>
      <c r="U2150" s="169">
        <f>IF(U$2=$A2150,Data!R15,0)</f>
        <v>0</v>
      </c>
      <c r="V2150" s="169">
        <f>IF(V$2=$A2150,Data!S15,0)</f>
        <v>0</v>
      </c>
      <c r="W2150" s="169">
        <f>IF(W$2=$A2150,Data!T15,0)</f>
        <v>0</v>
      </c>
      <c r="X2150" s="169">
        <f>IF(X$2=$A2150,Data!U15,0)</f>
        <v>0</v>
      </c>
      <c r="Y2150" s="169">
        <f>IF(Y$2=$A2150,Data!V15,0)</f>
        <v>0</v>
      </c>
      <c r="Z2150" s="169">
        <f>IF(Z$2=$A2150,Data!W15,0)</f>
        <v>0</v>
      </c>
      <c r="AA2150" s="169">
        <f>IF(AA$2=$A2150,Data!X15,0)</f>
        <v>0</v>
      </c>
      <c r="AB2150" s="169">
        <f>IF(AB$2=$A2150,Data!Y15,0)</f>
        <v>0</v>
      </c>
      <c r="AC2150" s="169">
        <f>IF(AC$2=$A2150,Data!Z15,0)</f>
        <v>0</v>
      </c>
      <c r="AD2150" s="170">
        <f>IF(AD$2=$A2150,Data!AA15,0)</f>
        <v>0</v>
      </c>
      <c r="AE2150" s="171">
        <f>IF(AE$2=$A2150,Data!AB15,0)</f>
        <v>0</v>
      </c>
      <c r="AF2150" s="170">
        <f>IF(AF$2=$A2150,Data!AC15,0)</f>
        <v>0</v>
      </c>
      <c r="AG2150" s="171">
        <f>IF(AG$2=$A2150,Data!AD15,0)</f>
        <v>0</v>
      </c>
      <c r="AH2150" s="170">
        <f>IF(AH$2=$A2150,Data!AE15,0)</f>
        <v>0</v>
      </c>
      <c r="AI2150" s="171">
        <f>IF(AI$2=$A2150,Data!AF15,0)</f>
        <v>0</v>
      </c>
      <c r="AJ2150" s="170">
        <f>IF(AJ$2=$A2150,Data!AG15,0)</f>
        <v>0</v>
      </c>
      <c r="AK2150" s="171">
        <f>IF(AK$2=$A2150,Data!AH15,0)</f>
        <v>0</v>
      </c>
      <c r="AL2150" s="170">
        <f>IF(AL$2=$A2150,Data!AI15,0)</f>
        <v>0</v>
      </c>
      <c r="AM2150" t="str">
        <f t="shared" si="66"/>
        <v>0</v>
      </c>
      <c r="AN2150" t="e">
        <f>+INDEX(Validation!$D$4:$D$250,MATCH(Merge!B2150,Validation!$E$4:$E$250,0))</f>
        <v>#N/A</v>
      </c>
      <c r="AO2150" s="172">
        <f t="shared" si="67"/>
        <v>0</v>
      </c>
    </row>
    <row r="2151" spans="1:41" ht="15" x14ac:dyDescent="0.25">
      <c r="A2151">
        <f>Inputs!$H$16</f>
        <v>6</v>
      </c>
      <c r="B2151" t="str">
        <f>Inputs!$D$4</f>
        <v>Select Agency…</v>
      </c>
      <c r="C2151" s="166" t="str">
        <f>Inputs!$I$6</f>
        <v>(insert code)</v>
      </c>
      <c r="D2151" t="str">
        <f>IFERROR(INDEX(Inputs!$I$11:$I$19,MATCH(A2151,Inputs!$H$11:$H$19)),"")</f>
        <v>(insert code)</v>
      </c>
      <c r="E2151" s="167">
        <f>Data!B16</f>
        <v>0</v>
      </c>
      <c r="F2151" s="168">
        <f>IF(F$2=$A2151,Data!C16,0)</f>
        <v>0</v>
      </c>
      <c r="G2151" s="168">
        <f>IF(G$2=$A2151,Data!D16,0)</f>
        <v>0</v>
      </c>
      <c r="H2151" s="168">
        <f>IF(H$2=$A2151,Data!E16,0)</f>
        <v>0</v>
      </c>
      <c r="I2151" s="168">
        <f>IF(I$2=$A2151,Data!F16,0)</f>
        <v>0</v>
      </c>
      <c r="J2151" s="168">
        <f>IF(J$2=$A2151,Data!G16,0)</f>
        <v>0</v>
      </c>
      <c r="K2151" s="168">
        <f>IF(K$2=$A2151,Data!H16,0)</f>
        <v>0</v>
      </c>
      <c r="L2151" s="168">
        <f>IF(L$2=$A2151,Data!I16,0)</f>
        <v>0</v>
      </c>
      <c r="M2151" s="168">
        <f>IF(M$2=$A2151,Data!J16,0)</f>
        <v>0</v>
      </c>
      <c r="N2151" s="168">
        <f>IF(N$2=$A2151,Data!K16,0)</f>
        <v>0</v>
      </c>
      <c r="O2151" s="168">
        <f>IF(O$2=$A2151,Data!L16,0)</f>
        <v>0</v>
      </c>
      <c r="P2151" s="168">
        <f>IF(P$2=$A2151,Data!M16,0)</f>
        <v>0</v>
      </c>
      <c r="Q2151" s="168">
        <f>IF(Q$2=$A2151,Data!N16,0)</f>
        <v>0</v>
      </c>
      <c r="R2151" s="169">
        <f>IF(R$2=$A2151,Data!O16,0)</f>
        <v>0</v>
      </c>
      <c r="S2151" s="169">
        <f>IF(S$2=$A2151,Data!P16,0)</f>
        <v>0</v>
      </c>
      <c r="T2151" s="169">
        <f>IF(T$2=$A2151,Data!Q16,0)</f>
        <v>0</v>
      </c>
      <c r="U2151" s="169">
        <f>IF(U$2=$A2151,Data!R16,0)</f>
        <v>0</v>
      </c>
      <c r="V2151" s="169">
        <f>IF(V$2=$A2151,Data!S16,0)</f>
        <v>0</v>
      </c>
      <c r="W2151" s="169">
        <f>IF(W$2=$A2151,Data!T16,0)</f>
        <v>0</v>
      </c>
      <c r="X2151" s="169">
        <f>IF(X$2=$A2151,Data!U16,0)</f>
        <v>0</v>
      </c>
      <c r="Y2151" s="169">
        <f>IF(Y$2=$A2151,Data!V16,0)</f>
        <v>0</v>
      </c>
      <c r="Z2151" s="169">
        <f>IF(Z$2=$A2151,Data!W16,0)</f>
        <v>0</v>
      </c>
      <c r="AA2151" s="169">
        <f>IF(AA$2=$A2151,Data!X16,0)</f>
        <v>0</v>
      </c>
      <c r="AB2151" s="169">
        <f>IF(AB$2=$A2151,Data!Y16,0)</f>
        <v>0</v>
      </c>
      <c r="AC2151" s="169">
        <f>IF(AC$2=$A2151,Data!Z16,0)</f>
        <v>0</v>
      </c>
      <c r="AD2151" s="170">
        <f>IF(AD$2=$A2151,Data!AA16,0)</f>
        <v>0</v>
      </c>
      <c r="AE2151" s="171">
        <f>IF(AE$2=$A2151,Data!AB16,0)</f>
        <v>0</v>
      </c>
      <c r="AF2151" s="170">
        <f>IF(AF$2=$A2151,Data!AC16,0)</f>
        <v>0</v>
      </c>
      <c r="AG2151" s="171">
        <f>IF(AG$2=$A2151,Data!AD16,0)</f>
        <v>0</v>
      </c>
      <c r="AH2151" s="170">
        <f>IF(AH$2=$A2151,Data!AE16,0)</f>
        <v>0</v>
      </c>
      <c r="AI2151" s="171">
        <f>IF(AI$2=$A2151,Data!AF16,0)</f>
        <v>0</v>
      </c>
      <c r="AJ2151" s="170">
        <f>IF(AJ$2=$A2151,Data!AG16,0)</f>
        <v>0</v>
      </c>
      <c r="AK2151" s="171">
        <f>IF(AK$2=$A2151,Data!AH16,0)</f>
        <v>0</v>
      </c>
      <c r="AL2151" s="170">
        <f>IF(AL$2=$A2151,Data!AI16,0)</f>
        <v>0</v>
      </c>
      <c r="AM2151" t="str">
        <f t="shared" si="66"/>
        <v>0</v>
      </c>
      <c r="AN2151" t="e">
        <f>+INDEX(Validation!$D$4:$D$250,MATCH(Merge!B2151,Validation!$E$4:$E$250,0))</f>
        <v>#N/A</v>
      </c>
      <c r="AO2151" s="172">
        <f t="shared" si="67"/>
        <v>0</v>
      </c>
    </row>
    <row r="2152" spans="1:41" ht="15" x14ac:dyDescent="0.25">
      <c r="A2152">
        <f>Inputs!$H$16</f>
        <v>6</v>
      </c>
      <c r="B2152" t="str">
        <f>Inputs!$D$4</f>
        <v>Select Agency…</v>
      </c>
      <c r="C2152" s="166" t="str">
        <f>Inputs!$I$6</f>
        <v>(insert code)</v>
      </c>
      <c r="D2152" t="str">
        <f>IFERROR(INDEX(Inputs!$I$11:$I$19,MATCH(A2152,Inputs!$H$11:$H$19)),"")</f>
        <v>(insert code)</v>
      </c>
      <c r="E2152" s="167">
        <f>Data!B17</f>
        <v>0</v>
      </c>
      <c r="F2152" s="168">
        <f>IF(F$2=$A2152,Data!C17,0)</f>
        <v>0</v>
      </c>
      <c r="G2152" s="168">
        <f>IF(G$2=$A2152,Data!D17,0)</f>
        <v>0</v>
      </c>
      <c r="H2152" s="168">
        <f>IF(H$2=$A2152,Data!E17,0)</f>
        <v>0</v>
      </c>
      <c r="I2152" s="168">
        <f>IF(I$2=$A2152,Data!F17,0)</f>
        <v>0</v>
      </c>
      <c r="J2152" s="168">
        <f>IF(J$2=$A2152,Data!G17,0)</f>
        <v>0</v>
      </c>
      <c r="K2152" s="168">
        <f>IF(K$2=$A2152,Data!H17,0)</f>
        <v>0</v>
      </c>
      <c r="L2152" s="168">
        <f>IF(L$2=$A2152,Data!I17,0)</f>
        <v>0</v>
      </c>
      <c r="M2152" s="168">
        <f>IF(M$2=$A2152,Data!J17,0)</f>
        <v>0</v>
      </c>
      <c r="N2152" s="168">
        <f>IF(N$2=$A2152,Data!K17,0)</f>
        <v>0</v>
      </c>
      <c r="O2152" s="168">
        <f>IF(O$2=$A2152,Data!L17,0)</f>
        <v>0</v>
      </c>
      <c r="P2152" s="168">
        <f>IF(P$2=$A2152,Data!M17,0)</f>
        <v>0</v>
      </c>
      <c r="Q2152" s="168">
        <f>IF(Q$2=$A2152,Data!N17,0)</f>
        <v>0</v>
      </c>
      <c r="R2152" s="169">
        <f>IF(R$2=$A2152,Data!O17,0)</f>
        <v>0</v>
      </c>
      <c r="S2152" s="169">
        <f>IF(S$2=$A2152,Data!P17,0)</f>
        <v>0</v>
      </c>
      <c r="T2152" s="169">
        <f>IF(T$2=$A2152,Data!Q17,0)</f>
        <v>0</v>
      </c>
      <c r="U2152" s="169">
        <f>IF(U$2=$A2152,Data!R17,0)</f>
        <v>0</v>
      </c>
      <c r="V2152" s="169">
        <f>IF(V$2=$A2152,Data!S17,0)</f>
        <v>0</v>
      </c>
      <c r="W2152" s="169">
        <f>IF(W$2=$A2152,Data!T17,0)</f>
        <v>0</v>
      </c>
      <c r="X2152" s="169">
        <f>IF(X$2=$A2152,Data!U17,0)</f>
        <v>0</v>
      </c>
      <c r="Y2152" s="169">
        <f>IF(Y$2=$A2152,Data!V17,0)</f>
        <v>0</v>
      </c>
      <c r="Z2152" s="169">
        <f>IF(Z$2=$A2152,Data!W17,0)</f>
        <v>0</v>
      </c>
      <c r="AA2152" s="169">
        <f>IF(AA$2=$A2152,Data!X17,0)</f>
        <v>0</v>
      </c>
      <c r="AB2152" s="169">
        <f>IF(AB$2=$A2152,Data!Y17,0)</f>
        <v>0</v>
      </c>
      <c r="AC2152" s="169">
        <f>IF(AC$2=$A2152,Data!Z17,0)</f>
        <v>0</v>
      </c>
      <c r="AD2152" s="170">
        <f>IF(AD$2=$A2152,Data!AA17,0)</f>
        <v>0</v>
      </c>
      <c r="AE2152" s="171">
        <f>IF(AE$2=$A2152,Data!AB17,0)</f>
        <v>0</v>
      </c>
      <c r="AF2152" s="170">
        <f>IF(AF$2=$A2152,Data!AC17,0)</f>
        <v>0</v>
      </c>
      <c r="AG2152" s="171">
        <f>IF(AG$2=$A2152,Data!AD17,0)</f>
        <v>0</v>
      </c>
      <c r="AH2152" s="170">
        <f>IF(AH$2=$A2152,Data!AE17,0)</f>
        <v>0</v>
      </c>
      <c r="AI2152" s="171">
        <f>IF(AI$2=$A2152,Data!AF17,0)</f>
        <v>0</v>
      </c>
      <c r="AJ2152" s="170">
        <f>IF(AJ$2=$A2152,Data!AG17,0)</f>
        <v>0</v>
      </c>
      <c r="AK2152" s="171">
        <f>IF(AK$2=$A2152,Data!AH17,0)</f>
        <v>0</v>
      </c>
      <c r="AL2152" s="170">
        <f>IF(AL$2=$A2152,Data!AI17,0)</f>
        <v>0</v>
      </c>
      <c r="AM2152" t="str">
        <f t="shared" si="66"/>
        <v>0</v>
      </c>
      <c r="AN2152" t="e">
        <f>+INDEX(Validation!$D$4:$D$250,MATCH(Merge!B2152,Validation!$E$4:$E$250,0))</f>
        <v>#N/A</v>
      </c>
      <c r="AO2152" s="172">
        <f t="shared" si="67"/>
        <v>0</v>
      </c>
    </row>
    <row r="2153" spans="1:41" ht="15" x14ac:dyDescent="0.25">
      <c r="A2153">
        <f>Inputs!$H$16</f>
        <v>6</v>
      </c>
      <c r="B2153" t="str">
        <f>Inputs!$D$4</f>
        <v>Select Agency…</v>
      </c>
      <c r="C2153" s="166" t="str">
        <f>Inputs!$I$6</f>
        <v>(insert code)</v>
      </c>
      <c r="D2153" t="str">
        <f>IFERROR(INDEX(Inputs!$I$11:$I$19,MATCH(A2153,Inputs!$H$11:$H$19)),"")</f>
        <v>(insert code)</v>
      </c>
      <c r="E2153" s="167">
        <f>Data!B18</f>
        <v>0</v>
      </c>
      <c r="F2153" s="168">
        <f>IF(F$2=$A2153,Data!C18,0)</f>
        <v>0</v>
      </c>
      <c r="G2153" s="168">
        <f>IF(G$2=$A2153,Data!D18,0)</f>
        <v>0</v>
      </c>
      <c r="H2153" s="168">
        <f>IF(H$2=$A2153,Data!E18,0)</f>
        <v>0</v>
      </c>
      <c r="I2153" s="168">
        <f>IF(I$2=$A2153,Data!F18,0)</f>
        <v>0</v>
      </c>
      <c r="J2153" s="168">
        <f>IF(J$2=$A2153,Data!G18,0)</f>
        <v>0</v>
      </c>
      <c r="K2153" s="168">
        <f>IF(K$2=$A2153,Data!H18,0)</f>
        <v>0</v>
      </c>
      <c r="L2153" s="168">
        <f>IF(L$2=$A2153,Data!I18,0)</f>
        <v>0</v>
      </c>
      <c r="M2153" s="168">
        <f>IF(M$2=$A2153,Data!J18,0)</f>
        <v>0</v>
      </c>
      <c r="N2153" s="168">
        <f>IF(N$2=$A2153,Data!K18,0)</f>
        <v>0</v>
      </c>
      <c r="O2153" s="168">
        <f>IF(O$2=$A2153,Data!L18,0)</f>
        <v>0</v>
      </c>
      <c r="P2153" s="168">
        <f>IF(P$2=$A2153,Data!M18,0)</f>
        <v>0</v>
      </c>
      <c r="Q2153" s="168">
        <f>IF(Q$2=$A2153,Data!N18,0)</f>
        <v>0</v>
      </c>
      <c r="R2153" s="169">
        <f>IF(R$2=$A2153,Data!O18,0)</f>
        <v>0</v>
      </c>
      <c r="S2153" s="169">
        <f>IF(S$2=$A2153,Data!P18,0)</f>
        <v>0</v>
      </c>
      <c r="T2153" s="169">
        <f>IF(T$2=$A2153,Data!Q18,0)</f>
        <v>0</v>
      </c>
      <c r="U2153" s="169">
        <f>IF(U$2=$A2153,Data!R18,0)</f>
        <v>0</v>
      </c>
      <c r="V2153" s="169">
        <f>IF(V$2=$A2153,Data!S18,0)</f>
        <v>0</v>
      </c>
      <c r="W2153" s="169">
        <f>IF(W$2=$A2153,Data!T18,0)</f>
        <v>0</v>
      </c>
      <c r="X2153" s="169">
        <f>IF(X$2=$A2153,Data!U18,0)</f>
        <v>0</v>
      </c>
      <c r="Y2153" s="169">
        <f>IF(Y$2=$A2153,Data!V18,0)</f>
        <v>0</v>
      </c>
      <c r="Z2153" s="169">
        <f>IF(Z$2=$A2153,Data!W18,0)</f>
        <v>0</v>
      </c>
      <c r="AA2153" s="169">
        <f>IF(AA$2=$A2153,Data!X18,0)</f>
        <v>0</v>
      </c>
      <c r="AB2153" s="169">
        <f>IF(AB$2=$A2153,Data!Y18,0)</f>
        <v>0</v>
      </c>
      <c r="AC2153" s="169">
        <f>IF(AC$2=$A2153,Data!Z18,0)</f>
        <v>0</v>
      </c>
      <c r="AD2153" s="170">
        <f>IF(AD$2=$A2153,Data!AA18,0)</f>
        <v>0</v>
      </c>
      <c r="AE2153" s="171">
        <f>IF(AE$2=$A2153,Data!AB18,0)</f>
        <v>0</v>
      </c>
      <c r="AF2153" s="170">
        <f>IF(AF$2=$A2153,Data!AC18,0)</f>
        <v>0</v>
      </c>
      <c r="AG2153" s="171">
        <f>IF(AG$2=$A2153,Data!AD18,0)</f>
        <v>0</v>
      </c>
      <c r="AH2153" s="170">
        <f>IF(AH$2=$A2153,Data!AE18,0)</f>
        <v>0</v>
      </c>
      <c r="AI2153" s="171">
        <f>IF(AI$2=$A2153,Data!AF18,0)</f>
        <v>0</v>
      </c>
      <c r="AJ2153" s="170">
        <f>IF(AJ$2=$A2153,Data!AG18,0)</f>
        <v>0</v>
      </c>
      <c r="AK2153" s="171">
        <f>IF(AK$2=$A2153,Data!AH18,0)</f>
        <v>0</v>
      </c>
      <c r="AL2153" s="170">
        <f>IF(AL$2=$A2153,Data!AI18,0)</f>
        <v>0</v>
      </c>
      <c r="AM2153" t="str">
        <f t="shared" si="66"/>
        <v>0</v>
      </c>
      <c r="AN2153" t="e">
        <f>+INDEX(Validation!$D$4:$D$250,MATCH(Merge!B2153,Validation!$E$4:$E$250,0))</f>
        <v>#N/A</v>
      </c>
      <c r="AO2153" s="172">
        <f t="shared" si="67"/>
        <v>0</v>
      </c>
    </row>
    <row r="2154" spans="1:41" ht="15" x14ac:dyDescent="0.25">
      <c r="A2154">
        <f>Inputs!$H$16</f>
        <v>6</v>
      </c>
      <c r="B2154" t="str">
        <f>Inputs!$D$4</f>
        <v>Select Agency…</v>
      </c>
      <c r="C2154" s="166" t="str">
        <f>Inputs!$I$6</f>
        <v>(insert code)</v>
      </c>
      <c r="D2154" t="str">
        <f>IFERROR(INDEX(Inputs!$I$11:$I$19,MATCH(A2154,Inputs!$H$11:$H$19)),"")</f>
        <v>(insert code)</v>
      </c>
      <c r="E2154" s="167">
        <f>Data!B19</f>
        <v>0</v>
      </c>
      <c r="F2154" s="168">
        <f>IF(F$2=$A2154,Data!C19,0)</f>
        <v>0</v>
      </c>
      <c r="G2154" s="168">
        <f>IF(G$2=$A2154,Data!D19,0)</f>
        <v>0</v>
      </c>
      <c r="H2154" s="168">
        <f>IF(H$2=$A2154,Data!E19,0)</f>
        <v>0</v>
      </c>
      <c r="I2154" s="168">
        <f>IF(I$2=$A2154,Data!F19,0)</f>
        <v>0</v>
      </c>
      <c r="J2154" s="168">
        <f>IF(J$2=$A2154,Data!G19,0)</f>
        <v>0</v>
      </c>
      <c r="K2154" s="168">
        <f>IF(K$2=$A2154,Data!H19,0)</f>
        <v>0</v>
      </c>
      <c r="L2154" s="168">
        <f>IF(L$2=$A2154,Data!I19,0)</f>
        <v>0</v>
      </c>
      <c r="M2154" s="168">
        <f>IF(M$2=$A2154,Data!J19,0)</f>
        <v>0</v>
      </c>
      <c r="N2154" s="168">
        <f>IF(N$2=$A2154,Data!K19,0)</f>
        <v>0</v>
      </c>
      <c r="O2154" s="168">
        <f>IF(O$2=$A2154,Data!L19,0)</f>
        <v>0</v>
      </c>
      <c r="P2154" s="168">
        <f>IF(P$2=$A2154,Data!M19,0)</f>
        <v>0</v>
      </c>
      <c r="Q2154" s="168">
        <f>IF(Q$2=$A2154,Data!N19,0)</f>
        <v>0</v>
      </c>
      <c r="R2154" s="169">
        <f>IF(R$2=$A2154,Data!O19,0)</f>
        <v>0</v>
      </c>
      <c r="S2154" s="169">
        <f>IF(S$2=$A2154,Data!P19,0)</f>
        <v>0</v>
      </c>
      <c r="T2154" s="169">
        <f>IF(T$2=$A2154,Data!Q19,0)</f>
        <v>0</v>
      </c>
      <c r="U2154" s="169">
        <f>IF(U$2=$A2154,Data!R19,0)</f>
        <v>0</v>
      </c>
      <c r="V2154" s="169">
        <f>IF(V$2=$A2154,Data!S19,0)</f>
        <v>0</v>
      </c>
      <c r="W2154" s="169">
        <f>IF(W$2=$A2154,Data!T19,0)</f>
        <v>0</v>
      </c>
      <c r="X2154" s="169">
        <f>IF(X$2=$A2154,Data!U19,0)</f>
        <v>0</v>
      </c>
      <c r="Y2154" s="169">
        <f>IF(Y$2=$A2154,Data!V19,0)</f>
        <v>0</v>
      </c>
      <c r="Z2154" s="169">
        <f>IF(Z$2=$A2154,Data!W19,0)</f>
        <v>0</v>
      </c>
      <c r="AA2154" s="169">
        <f>IF(AA$2=$A2154,Data!X19,0)</f>
        <v>0</v>
      </c>
      <c r="AB2154" s="169">
        <f>IF(AB$2=$A2154,Data!Y19,0)</f>
        <v>0</v>
      </c>
      <c r="AC2154" s="169">
        <f>IF(AC$2=$A2154,Data!Z19,0)</f>
        <v>0</v>
      </c>
      <c r="AD2154" s="170">
        <f>IF(AD$2=$A2154,Data!AA19,0)</f>
        <v>0</v>
      </c>
      <c r="AE2154" s="171">
        <f>IF(AE$2=$A2154,Data!AB19,0)</f>
        <v>0</v>
      </c>
      <c r="AF2154" s="170">
        <f>IF(AF$2=$A2154,Data!AC19,0)</f>
        <v>0</v>
      </c>
      <c r="AG2154" s="171">
        <f>IF(AG$2=$A2154,Data!AD19,0)</f>
        <v>0</v>
      </c>
      <c r="AH2154" s="170">
        <f>IF(AH$2=$A2154,Data!AE19,0)</f>
        <v>0</v>
      </c>
      <c r="AI2154" s="171">
        <f>IF(AI$2=$A2154,Data!AF19,0)</f>
        <v>0</v>
      </c>
      <c r="AJ2154" s="170">
        <f>IF(AJ$2=$A2154,Data!AG19,0)</f>
        <v>0</v>
      </c>
      <c r="AK2154" s="171">
        <f>IF(AK$2=$A2154,Data!AH19,0)</f>
        <v>0</v>
      </c>
      <c r="AL2154" s="170">
        <f>IF(AL$2=$A2154,Data!AI19,0)</f>
        <v>0</v>
      </c>
      <c r="AM2154" t="str">
        <f t="shared" si="66"/>
        <v>0</v>
      </c>
      <c r="AN2154" t="e">
        <f>+INDEX(Validation!$D$4:$D$250,MATCH(Merge!B2154,Validation!$E$4:$E$250,0))</f>
        <v>#N/A</v>
      </c>
      <c r="AO2154" s="172">
        <f t="shared" si="67"/>
        <v>0</v>
      </c>
    </row>
    <row r="2155" spans="1:41" ht="15" x14ac:dyDescent="0.25">
      <c r="A2155">
        <f>Inputs!$H$16</f>
        <v>6</v>
      </c>
      <c r="B2155" t="str">
        <f>Inputs!$D$4</f>
        <v>Select Agency…</v>
      </c>
      <c r="C2155" s="166" t="str">
        <f>Inputs!$I$6</f>
        <v>(insert code)</v>
      </c>
      <c r="D2155" t="str">
        <f>IFERROR(INDEX(Inputs!$I$11:$I$19,MATCH(A2155,Inputs!$H$11:$H$19)),"")</f>
        <v>(insert code)</v>
      </c>
      <c r="E2155" s="167">
        <f>Data!B20</f>
        <v>0</v>
      </c>
      <c r="F2155" s="168">
        <f>IF(F$2=$A2155,Data!C20,0)</f>
        <v>0</v>
      </c>
      <c r="G2155" s="168">
        <f>IF(G$2=$A2155,Data!D20,0)</f>
        <v>0</v>
      </c>
      <c r="H2155" s="168">
        <f>IF(H$2=$A2155,Data!E20,0)</f>
        <v>0</v>
      </c>
      <c r="I2155" s="168">
        <f>IF(I$2=$A2155,Data!F20,0)</f>
        <v>0</v>
      </c>
      <c r="J2155" s="168">
        <f>IF(J$2=$A2155,Data!G20,0)</f>
        <v>0</v>
      </c>
      <c r="K2155" s="168">
        <f>IF(K$2=$A2155,Data!H20,0)</f>
        <v>0</v>
      </c>
      <c r="L2155" s="168">
        <f>IF(L$2=$A2155,Data!I20,0)</f>
        <v>0</v>
      </c>
      <c r="M2155" s="168">
        <f>IF(M$2=$A2155,Data!J20,0)</f>
        <v>0</v>
      </c>
      <c r="N2155" s="168">
        <f>IF(N$2=$A2155,Data!K20,0)</f>
        <v>0</v>
      </c>
      <c r="O2155" s="168">
        <f>IF(O$2=$A2155,Data!L20,0)</f>
        <v>0</v>
      </c>
      <c r="P2155" s="168">
        <f>IF(P$2=$A2155,Data!M20,0)</f>
        <v>0</v>
      </c>
      <c r="Q2155" s="168">
        <f>IF(Q$2=$A2155,Data!N20,0)</f>
        <v>0</v>
      </c>
      <c r="R2155" s="169">
        <f>IF(R$2=$A2155,Data!O20,0)</f>
        <v>0</v>
      </c>
      <c r="S2155" s="169">
        <f>IF(S$2=$A2155,Data!P20,0)</f>
        <v>0</v>
      </c>
      <c r="T2155" s="169">
        <f>IF(T$2=$A2155,Data!Q20,0)</f>
        <v>0</v>
      </c>
      <c r="U2155" s="169">
        <f>IF(U$2=$A2155,Data!R20,0)</f>
        <v>0</v>
      </c>
      <c r="V2155" s="169">
        <f>IF(V$2=$A2155,Data!S20,0)</f>
        <v>0</v>
      </c>
      <c r="W2155" s="169">
        <f>IF(W$2=$A2155,Data!T20,0)</f>
        <v>0</v>
      </c>
      <c r="X2155" s="169">
        <f>IF(X$2=$A2155,Data!U20,0)</f>
        <v>0</v>
      </c>
      <c r="Y2155" s="169">
        <f>IF(Y$2=$A2155,Data!V20,0)</f>
        <v>0</v>
      </c>
      <c r="Z2155" s="169">
        <f>IF(Z$2=$A2155,Data!W20,0)</f>
        <v>0</v>
      </c>
      <c r="AA2155" s="169">
        <f>IF(AA$2=$A2155,Data!X20,0)</f>
        <v>0</v>
      </c>
      <c r="AB2155" s="169">
        <f>IF(AB$2=$A2155,Data!Y20,0)</f>
        <v>0</v>
      </c>
      <c r="AC2155" s="169">
        <f>IF(AC$2=$A2155,Data!Z20,0)</f>
        <v>0</v>
      </c>
      <c r="AD2155" s="170">
        <f>IF(AD$2=$A2155,Data!AA20,0)</f>
        <v>0</v>
      </c>
      <c r="AE2155" s="171">
        <f>IF(AE$2=$A2155,Data!AB20,0)</f>
        <v>0</v>
      </c>
      <c r="AF2155" s="170">
        <f>IF(AF$2=$A2155,Data!AC20,0)</f>
        <v>0</v>
      </c>
      <c r="AG2155" s="171">
        <f>IF(AG$2=$A2155,Data!AD20,0)</f>
        <v>0</v>
      </c>
      <c r="AH2155" s="170">
        <f>IF(AH$2=$A2155,Data!AE20,0)</f>
        <v>0</v>
      </c>
      <c r="AI2155" s="171">
        <f>IF(AI$2=$A2155,Data!AF20,0)</f>
        <v>0</v>
      </c>
      <c r="AJ2155" s="170">
        <f>IF(AJ$2=$A2155,Data!AG20,0)</f>
        <v>0</v>
      </c>
      <c r="AK2155" s="171">
        <f>IF(AK$2=$A2155,Data!AH20,0)</f>
        <v>0</v>
      </c>
      <c r="AL2155" s="170">
        <f>IF(AL$2=$A2155,Data!AI20,0)</f>
        <v>0</v>
      </c>
      <c r="AM2155" t="str">
        <f t="shared" si="66"/>
        <v>0</v>
      </c>
      <c r="AN2155" t="e">
        <f>+INDEX(Validation!$D$4:$D$250,MATCH(Merge!B2155,Validation!$E$4:$E$250,0))</f>
        <v>#N/A</v>
      </c>
      <c r="AO2155" s="172">
        <f t="shared" si="67"/>
        <v>0</v>
      </c>
    </row>
    <row r="2156" spans="1:41" ht="15" x14ac:dyDescent="0.25">
      <c r="A2156">
        <f>Inputs!$H$16</f>
        <v>6</v>
      </c>
      <c r="B2156" t="str">
        <f>Inputs!$D$4</f>
        <v>Select Agency…</v>
      </c>
      <c r="C2156" s="166" t="str">
        <f>Inputs!$I$6</f>
        <v>(insert code)</v>
      </c>
      <c r="D2156" t="str">
        <f>IFERROR(INDEX(Inputs!$I$11:$I$19,MATCH(A2156,Inputs!$H$11:$H$19)),"")</f>
        <v>(insert code)</v>
      </c>
      <c r="E2156" s="167">
        <f>Data!B21</f>
        <v>0</v>
      </c>
      <c r="F2156" s="168">
        <f>IF(F$2=$A2156,Data!C21,0)</f>
        <v>0</v>
      </c>
      <c r="G2156" s="168">
        <f>IF(G$2=$A2156,Data!D21,0)</f>
        <v>0</v>
      </c>
      <c r="H2156" s="168">
        <f>IF(H$2=$A2156,Data!E21,0)</f>
        <v>0</v>
      </c>
      <c r="I2156" s="168">
        <f>IF(I$2=$A2156,Data!F21,0)</f>
        <v>0</v>
      </c>
      <c r="J2156" s="168">
        <f>IF(J$2=$A2156,Data!G21,0)</f>
        <v>0</v>
      </c>
      <c r="K2156" s="168">
        <f>IF(K$2=$A2156,Data!H21,0)</f>
        <v>0</v>
      </c>
      <c r="L2156" s="168">
        <f>IF(L$2=$A2156,Data!I21,0)</f>
        <v>0</v>
      </c>
      <c r="M2156" s="168">
        <f>IF(M$2=$A2156,Data!J21,0)</f>
        <v>0</v>
      </c>
      <c r="N2156" s="168">
        <f>IF(N$2=$A2156,Data!K21,0)</f>
        <v>0</v>
      </c>
      <c r="O2156" s="168">
        <f>IF(O$2=$A2156,Data!L21,0)</f>
        <v>0</v>
      </c>
      <c r="P2156" s="168">
        <f>IF(P$2=$A2156,Data!M21,0)</f>
        <v>0</v>
      </c>
      <c r="Q2156" s="168">
        <f>IF(Q$2=$A2156,Data!N21,0)</f>
        <v>0</v>
      </c>
      <c r="R2156" s="169">
        <f>IF(R$2=$A2156,Data!O21,0)</f>
        <v>0</v>
      </c>
      <c r="S2156" s="169">
        <f>IF(S$2=$A2156,Data!P21,0)</f>
        <v>0</v>
      </c>
      <c r="T2156" s="169">
        <f>IF(T$2=$A2156,Data!Q21,0)</f>
        <v>0</v>
      </c>
      <c r="U2156" s="169">
        <f>IF(U$2=$A2156,Data!R21,0)</f>
        <v>0</v>
      </c>
      <c r="V2156" s="169">
        <f>IF(V$2=$A2156,Data!S21,0)</f>
        <v>0</v>
      </c>
      <c r="W2156" s="169">
        <f>IF(W$2=$A2156,Data!T21,0)</f>
        <v>0</v>
      </c>
      <c r="X2156" s="169">
        <f>IF(X$2=$A2156,Data!U21,0)</f>
        <v>0</v>
      </c>
      <c r="Y2156" s="169">
        <f>IF(Y$2=$A2156,Data!V21,0)</f>
        <v>0</v>
      </c>
      <c r="Z2156" s="169">
        <f>IF(Z$2=$A2156,Data!W21,0)</f>
        <v>0</v>
      </c>
      <c r="AA2156" s="169">
        <f>IF(AA$2=$A2156,Data!X21,0)</f>
        <v>0</v>
      </c>
      <c r="AB2156" s="169">
        <f>IF(AB$2=$A2156,Data!Y21,0)</f>
        <v>0</v>
      </c>
      <c r="AC2156" s="169">
        <f>IF(AC$2=$A2156,Data!Z21,0)</f>
        <v>0</v>
      </c>
      <c r="AD2156" s="170">
        <f>IF(AD$2=$A2156,Data!AA21,0)</f>
        <v>0</v>
      </c>
      <c r="AE2156" s="171">
        <f>IF(AE$2=$A2156,Data!AB21,0)</f>
        <v>0</v>
      </c>
      <c r="AF2156" s="170">
        <f>IF(AF$2=$A2156,Data!AC21,0)</f>
        <v>0</v>
      </c>
      <c r="AG2156" s="171">
        <f>IF(AG$2=$A2156,Data!AD21,0)</f>
        <v>0</v>
      </c>
      <c r="AH2156" s="170">
        <f>IF(AH$2=$A2156,Data!AE21,0)</f>
        <v>0</v>
      </c>
      <c r="AI2156" s="171">
        <f>IF(AI$2=$A2156,Data!AF21,0)</f>
        <v>0</v>
      </c>
      <c r="AJ2156" s="170">
        <f>IF(AJ$2=$A2156,Data!AG21,0)</f>
        <v>0</v>
      </c>
      <c r="AK2156" s="171">
        <f>IF(AK$2=$A2156,Data!AH21,0)</f>
        <v>0</v>
      </c>
      <c r="AL2156" s="170">
        <f>IF(AL$2=$A2156,Data!AI21,0)</f>
        <v>0</v>
      </c>
      <c r="AM2156" t="str">
        <f t="shared" si="66"/>
        <v>0</v>
      </c>
      <c r="AN2156" t="e">
        <f>+INDEX(Validation!$D$4:$D$250,MATCH(Merge!B2156,Validation!$E$4:$E$250,0))</f>
        <v>#N/A</v>
      </c>
      <c r="AO2156" s="172">
        <f t="shared" si="67"/>
        <v>0</v>
      </c>
    </row>
    <row r="2157" spans="1:41" ht="15" x14ac:dyDescent="0.25">
      <c r="A2157">
        <f>Inputs!$H$16</f>
        <v>6</v>
      </c>
      <c r="B2157" t="str">
        <f>Inputs!$D$4</f>
        <v>Select Agency…</v>
      </c>
      <c r="C2157" s="166" t="str">
        <f>Inputs!$I$6</f>
        <v>(insert code)</v>
      </c>
      <c r="D2157" t="str">
        <f>IFERROR(INDEX(Inputs!$I$11:$I$19,MATCH(A2157,Inputs!$H$11:$H$19)),"")</f>
        <v>(insert code)</v>
      </c>
      <c r="E2157" s="167">
        <f>Data!B22</f>
        <v>0</v>
      </c>
      <c r="F2157" s="168">
        <f>IF(F$2=$A2157,Data!C22,0)</f>
        <v>0</v>
      </c>
      <c r="G2157" s="168">
        <f>IF(G$2=$A2157,Data!D22,0)</f>
        <v>0</v>
      </c>
      <c r="H2157" s="168">
        <f>IF(H$2=$A2157,Data!E22,0)</f>
        <v>0</v>
      </c>
      <c r="I2157" s="168">
        <f>IF(I$2=$A2157,Data!F22,0)</f>
        <v>0</v>
      </c>
      <c r="J2157" s="168">
        <f>IF(J$2=$A2157,Data!G22,0)</f>
        <v>0</v>
      </c>
      <c r="K2157" s="168">
        <f>IF(K$2=$A2157,Data!H22,0)</f>
        <v>0</v>
      </c>
      <c r="L2157" s="168">
        <f>IF(L$2=$A2157,Data!I22,0)</f>
        <v>0</v>
      </c>
      <c r="M2157" s="168">
        <f>IF(M$2=$A2157,Data!J22,0)</f>
        <v>0</v>
      </c>
      <c r="N2157" s="168">
        <f>IF(N$2=$A2157,Data!K22,0)</f>
        <v>0</v>
      </c>
      <c r="O2157" s="168">
        <f>IF(O$2=$A2157,Data!L22,0)</f>
        <v>0</v>
      </c>
      <c r="P2157" s="168">
        <f>IF(P$2=$A2157,Data!M22,0)</f>
        <v>0</v>
      </c>
      <c r="Q2157" s="168">
        <f>IF(Q$2=$A2157,Data!N22,0)</f>
        <v>0</v>
      </c>
      <c r="R2157" s="169">
        <f>IF(R$2=$A2157,Data!O22,0)</f>
        <v>0</v>
      </c>
      <c r="S2157" s="169">
        <f>IF(S$2=$A2157,Data!P22,0)</f>
        <v>0</v>
      </c>
      <c r="T2157" s="169">
        <f>IF(T$2=$A2157,Data!Q22,0)</f>
        <v>0</v>
      </c>
      <c r="U2157" s="169">
        <f>IF(U$2=$A2157,Data!R22,0)</f>
        <v>0</v>
      </c>
      <c r="V2157" s="169">
        <f>IF(V$2=$A2157,Data!S22,0)</f>
        <v>0</v>
      </c>
      <c r="W2157" s="169">
        <f>IF(W$2=$A2157,Data!T22,0)</f>
        <v>0</v>
      </c>
      <c r="X2157" s="169">
        <f>IF(X$2=$A2157,Data!U22,0)</f>
        <v>0</v>
      </c>
      <c r="Y2157" s="169">
        <f>IF(Y$2=$A2157,Data!V22,0)</f>
        <v>0</v>
      </c>
      <c r="Z2157" s="169">
        <f>IF(Z$2=$A2157,Data!W22,0)</f>
        <v>0</v>
      </c>
      <c r="AA2157" s="169">
        <f>IF(AA$2=$A2157,Data!X22,0)</f>
        <v>0</v>
      </c>
      <c r="AB2157" s="169">
        <f>IF(AB$2=$A2157,Data!Y22,0)</f>
        <v>0</v>
      </c>
      <c r="AC2157" s="169">
        <f>IF(AC$2=$A2157,Data!Z22,0)</f>
        <v>0</v>
      </c>
      <c r="AD2157" s="170">
        <f>IF(AD$2=$A2157,Data!AA22,0)</f>
        <v>0</v>
      </c>
      <c r="AE2157" s="171">
        <f>IF(AE$2=$A2157,Data!AB22,0)</f>
        <v>0</v>
      </c>
      <c r="AF2157" s="170">
        <f>IF(AF$2=$A2157,Data!AC22,0)</f>
        <v>0</v>
      </c>
      <c r="AG2157" s="171">
        <f>IF(AG$2=$A2157,Data!AD22,0)</f>
        <v>0</v>
      </c>
      <c r="AH2157" s="170">
        <f>IF(AH$2=$A2157,Data!AE22,0)</f>
        <v>0</v>
      </c>
      <c r="AI2157" s="171">
        <f>IF(AI$2=$A2157,Data!AF22,0)</f>
        <v>0</v>
      </c>
      <c r="AJ2157" s="170">
        <f>IF(AJ$2=$A2157,Data!AG22,0)</f>
        <v>0</v>
      </c>
      <c r="AK2157" s="171">
        <f>IF(AK$2=$A2157,Data!AH22,0)</f>
        <v>0</v>
      </c>
      <c r="AL2157" s="170">
        <f>IF(AL$2=$A2157,Data!AI22,0)</f>
        <v>0</v>
      </c>
      <c r="AM2157" t="str">
        <f t="shared" si="66"/>
        <v>0</v>
      </c>
      <c r="AN2157" t="e">
        <f>+INDEX(Validation!$D$4:$D$250,MATCH(Merge!B2157,Validation!$E$4:$E$250,0))</f>
        <v>#N/A</v>
      </c>
      <c r="AO2157" s="172">
        <f t="shared" si="67"/>
        <v>0</v>
      </c>
    </row>
    <row r="2158" spans="1:41" ht="15" x14ac:dyDescent="0.25">
      <c r="A2158">
        <f>Inputs!$H$16</f>
        <v>6</v>
      </c>
      <c r="B2158" t="str">
        <f>Inputs!$D$4</f>
        <v>Select Agency…</v>
      </c>
      <c r="C2158" s="166" t="str">
        <f>Inputs!$I$6</f>
        <v>(insert code)</v>
      </c>
      <c r="D2158" t="str">
        <f>IFERROR(INDEX(Inputs!$I$11:$I$19,MATCH(A2158,Inputs!$H$11:$H$19)),"")</f>
        <v>(insert code)</v>
      </c>
      <c r="E2158" s="167">
        <f>Data!B23</f>
        <v>0</v>
      </c>
      <c r="F2158" s="168">
        <f>IF(F$2=$A2158,Data!C23,0)</f>
        <v>0</v>
      </c>
      <c r="G2158" s="168">
        <f>IF(G$2=$A2158,Data!D23,0)</f>
        <v>0</v>
      </c>
      <c r="H2158" s="168">
        <f>IF(H$2=$A2158,Data!E23,0)</f>
        <v>0</v>
      </c>
      <c r="I2158" s="168">
        <f>IF(I$2=$A2158,Data!F23,0)</f>
        <v>0</v>
      </c>
      <c r="J2158" s="168">
        <f>IF(J$2=$A2158,Data!G23,0)</f>
        <v>0</v>
      </c>
      <c r="K2158" s="168">
        <f>IF(K$2=$A2158,Data!H23,0)</f>
        <v>0</v>
      </c>
      <c r="L2158" s="168">
        <f>IF(L$2=$A2158,Data!I23,0)</f>
        <v>0</v>
      </c>
      <c r="M2158" s="168">
        <f>IF(M$2=$A2158,Data!J23,0)</f>
        <v>0</v>
      </c>
      <c r="N2158" s="168">
        <f>IF(N$2=$A2158,Data!K23,0)</f>
        <v>0</v>
      </c>
      <c r="O2158" s="168">
        <f>IF(O$2=$A2158,Data!L23,0)</f>
        <v>0</v>
      </c>
      <c r="P2158" s="168">
        <f>IF(P$2=$A2158,Data!M23,0)</f>
        <v>0</v>
      </c>
      <c r="Q2158" s="168">
        <f>IF(Q$2=$A2158,Data!N23,0)</f>
        <v>0</v>
      </c>
      <c r="R2158" s="169">
        <f>IF(R$2=$A2158,Data!O23,0)</f>
        <v>0</v>
      </c>
      <c r="S2158" s="169">
        <f>IF(S$2=$A2158,Data!P23,0)</f>
        <v>0</v>
      </c>
      <c r="T2158" s="169">
        <f>IF(T$2=$A2158,Data!Q23,0)</f>
        <v>0</v>
      </c>
      <c r="U2158" s="169">
        <f>IF(U$2=$A2158,Data!R23,0)</f>
        <v>0</v>
      </c>
      <c r="V2158" s="169">
        <f>IF(V$2=$A2158,Data!S23,0)</f>
        <v>0</v>
      </c>
      <c r="W2158" s="169">
        <f>IF(W$2=$A2158,Data!T23,0)</f>
        <v>0</v>
      </c>
      <c r="X2158" s="169">
        <f>IF(X$2=$A2158,Data!U23,0)</f>
        <v>0</v>
      </c>
      <c r="Y2158" s="169">
        <f>IF(Y$2=$A2158,Data!V23,0)</f>
        <v>0</v>
      </c>
      <c r="Z2158" s="169">
        <f>IF(Z$2=$A2158,Data!W23,0)</f>
        <v>0</v>
      </c>
      <c r="AA2158" s="169">
        <f>IF(AA$2=$A2158,Data!X23,0)</f>
        <v>0</v>
      </c>
      <c r="AB2158" s="169">
        <f>IF(AB$2=$A2158,Data!Y23,0)</f>
        <v>0</v>
      </c>
      <c r="AC2158" s="169">
        <f>IF(AC$2=$A2158,Data!Z23,0)</f>
        <v>0</v>
      </c>
      <c r="AD2158" s="170">
        <f>IF(AD$2=$A2158,Data!AA23,0)</f>
        <v>0</v>
      </c>
      <c r="AE2158" s="171">
        <f>IF(AE$2=$A2158,Data!AB23,0)</f>
        <v>0</v>
      </c>
      <c r="AF2158" s="170">
        <f>IF(AF$2=$A2158,Data!AC23,0)</f>
        <v>0</v>
      </c>
      <c r="AG2158" s="171">
        <f>IF(AG$2=$A2158,Data!AD23,0)</f>
        <v>0</v>
      </c>
      <c r="AH2158" s="170">
        <f>IF(AH$2=$A2158,Data!AE23,0)</f>
        <v>0</v>
      </c>
      <c r="AI2158" s="171">
        <f>IF(AI$2=$A2158,Data!AF23,0)</f>
        <v>0</v>
      </c>
      <c r="AJ2158" s="170">
        <f>IF(AJ$2=$A2158,Data!AG23,0)</f>
        <v>0</v>
      </c>
      <c r="AK2158" s="171">
        <f>IF(AK$2=$A2158,Data!AH23,0)</f>
        <v>0</v>
      </c>
      <c r="AL2158" s="170">
        <f>IF(AL$2=$A2158,Data!AI23,0)</f>
        <v>0</v>
      </c>
      <c r="AM2158" t="str">
        <f t="shared" si="66"/>
        <v>0</v>
      </c>
      <c r="AN2158" t="e">
        <f>+INDEX(Validation!$D$4:$D$250,MATCH(Merge!B2158,Validation!$E$4:$E$250,0))</f>
        <v>#N/A</v>
      </c>
      <c r="AO2158" s="172">
        <f t="shared" si="67"/>
        <v>0</v>
      </c>
    </row>
    <row r="2159" spans="1:41" ht="15" x14ac:dyDescent="0.25">
      <c r="A2159">
        <f>Inputs!$H$16</f>
        <v>6</v>
      </c>
      <c r="B2159" t="str">
        <f>Inputs!$D$4</f>
        <v>Select Agency…</v>
      </c>
      <c r="C2159" s="166" t="str">
        <f>Inputs!$I$6</f>
        <v>(insert code)</v>
      </c>
      <c r="D2159" t="str">
        <f>IFERROR(INDEX(Inputs!$I$11:$I$19,MATCH(A2159,Inputs!$H$11:$H$19)),"")</f>
        <v>(insert code)</v>
      </c>
      <c r="E2159" s="167">
        <f>Data!B24</f>
        <v>0</v>
      </c>
      <c r="F2159" s="168">
        <f>IF(F$2=$A2159,Data!C24,0)</f>
        <v>0</v>
      </c>
      <c r="G2159" s="168">
        <f>IF(G$2=$A2159,Data!D24,0)</f>
        <v>0</v>
      </c>
      <c r="H2159" s="168">
        <f>IF(H$2=$A2159,Data!E24,0)</f>
        <v>0</v>
      </c>
      <c r="I2159" s="168">
        <f>IF(I$2=$A2159,Data!F24,0)</f>
        <v>0</v>
      </c>
      <c r="J2159" s="168">
        <f>IF(J$2=$A2159,Data!G24,0)</f>
        <v>0</v>
      </c>
      <c r="K2159" s="168">
        <f>IF(K$2=$A2159,Data!H24,0)</f>
        <v>0</v>
      </c>
      <c r="L2159" s="168">
        <f>IF(L$2=$A2159,Data!I24,0)</f>
        <v>0</v>
      </c>
      <c r="M2159" s="168">
        <f>IF(M$2=$A2159,Data!J24,0)</f>
        <v>0</v>
      </c>
      <c r="N2159" s="168">
        <f>IF(N$2=$A2159,Data!K24,0)</f>
        <v>0</v>
      </c>
      <c r="O2159" s="168">
        <f>IF(O$2=$A2159,Data!L24,0)</f>
        <v>0</v>
      </c>
      <c r="P2159" s="168">
        <f>IF(P$2=$A2159,Data!M24,0)</f>
        <v>0</v>
      </c>
      <c r="Q2159" s="168">
        <f>IF(Q$2=$A2159,Data!N24,0)</f>
        <v>0</v>
      </c>
      <c r="R2159" s="169">
        <f>IF(R$2=$A2159,Data!O24,0)</f>
        <v>0</v>
      </c>
      <c r="S2159" s="169">
        <f>IF(S$2=$A2159,Data!P24,0)</f>
        <v>0</v>
      </c>
      <c r="T2159" s="169">
        <f>IF(T$2=$A2159,Data!Q24,0)</f>
        <v>0</v>
      </c>
      <c r="U2159" s="169">
        <f>IF(U$2=$A2159,Data!R24,0)</f>
        <v>0</v>
      </c>
      <c r="V2159" s="169">
        <f>IF(V$2=$A2159,Data!S24,0)</f>
        <v>0</v>
      </c>
      <c r="W2159" s="169">
        <f>IF(W$2=$A2159,Data!T24,0)</f>
        <v>0</v>
      </c>
      <c r="X2159" s="169">
        <f>IF(X$2=$A2159,Data!U24,0)</f>
        <v>0</v>
      </c>
      <c r="Y2159" s="169">
        <f>IF(Y$2=$A2159,Data!V24,0)</f>
        <v>0</v>
      </c>
      <c r="Z2159" s="169">
        <f>IF(Z$2=$A2159,Data!W24,0)</f>
        <v>0</v>
      </c>
      <c r="AA2159" s="169">
        <f>IF(AA$2=$A2159,Data!X24,0)</f>
        <v>0</v>
      </c>
      <c r="AB2159" s="169">
        <f>IF(AB$2=$A2159,Data!Y24,0)</f>
        <v>0</v>
      </c>
      <c r="AC2159" s="169">
        <f>IF(AC$2=$A2159,Data!Z24,0)</f>
        <v>0</v>
      </c>
      <c r="AD2159" s="170">
        <f>IF(AD$2=$A2159,Data!AA24,0)</f>
        <v>0</v>
      </c>
      <c r="AE2159" s="171">
        <f>IF(AE$2=$A2159,Data!AB24,0)</f>
        <v>0</v>
      </c>
      <c r="AF2159" s="170">
        <f>IF(AF$2=$A2159,Data!AC24,0)</f>
        <v>0</v>
      </c>
      <c r="AG2159" s="171">
        <f>IF(AG$2=$A2159,Data!AD24,0)</f>
        <v>0</v>
      </c>
      <c r="AH2159" s="170">
        <f>IF(AH$2=$A2159,Data!AE24,0)</f>
        <v>0</v>
      </c>
      <c r="AI2159" s="171">
        <f>IF(AI$2=$A2159,Data!AF24,0)</f>
        <v>0</v>
      </c>
      <c r="AJ2159" s="170">
        <f>IF(AJ$2=$A2159,Data!AG24,0)</f>
        <v>0</v>
      </c>
      <c r="AK2159" s="171">
        <f>IF(AK$2=$A2159,Data!AH24,0)</f>
        <v>0</v>
      </c>
      <c r="AL2159" s="170">
        <f>IF(AL$2=$A2159,Data!AI24,0)</f>
        <v>0</v>
      </c>
      <c r="AM2159" t="str">
        <f t="shared" si="66"/>
        <v>0</v>
      </c>
      <c r="AN2159" t="e">
        <f>+INDEX(Validation!$D$4:$D$250,MATCH(Merge!B2159,Validation!$E$4:$E$250,0))</f>
        <v>#N/A</v>
      </c>
      <c r="AO2159" s="172">
        <f t="shared" si="67"/>
        <v>0</v>
      </c>
    </row>
    <row r="2160" spans="1:41" ht="15" x14ac:dyDescent="0.25">
      <c r="A2160">
        <f>Inputs!$H$16</f>
        <v>6</v>
      </c>
      <c r="B2160" t="str">
        <f>Inputs!$D$4</f>
        <v>Select Agency…</v>
      </c>
      <c r="C2160" s="166" t="str">
        <f>Inputs!$I$6</f>
        <v>(insert code)</v>
      </c>
      <c r="D2160" t="str">
        <f>IFERROR(INDEX(Inputs!$I$11:$I$19,MATCH(A2160,Inputs!$H$11:$H$19)),"")</f>
        <v>(insert code)</v>
      </c>
      <c r="E2160" s="167">
        <f>Data!B25</f>
        <v>0</v>
      </c>
      <c r="F2160" s="168">
        <f>IF(F$2=$A2160,Data!C25,0)</f>
        <v>0</v>
      </c>
      <c r="G2160" s="168">
        <f>IF(G$2=$A2160,Data!D25,0)</f>
        <v>0</v>
      </c>
      <c r="H2160" s="168">
        <f>IF(H$2=$A2160,Data!E25,0)</f>
        <v>0</v>
      </c>
      <c r="I2160" s="168">
        <f>IF(I$2=$A2160,Data!F25,0)</f>
        <v>0</v>
      </c>
      <c r="J2160" s="168">
        <f>IF(J$2=$A2160,Data!G25,0)</f>
        <v>0</v>
      </c>
      <c r="K2160" s="168">
        <f>IF(K$2=$A2160,Data!H25,0)</f>
        <v>0</v>
      </c>
      <c r="L2160" s="168">
        <f>IF(L$2=$A2160,Data!I25,0)</f>
        <v>0</v>
      </c>
      <c r="M2160" s="168">
        <f>IF(M$2=$A2160,Data!J25,0)</f>
        <v>0</v>
      </c>
      <c r="N2160" s="168">
        <f>IF(N$2=$A2160,Data!K25,0)</f>
        <v>0</v>
      </c>
      <c r="O2160" s="168">
        <f>IF(O$2=$A2160,Data!L25,0)</f>
        <v>0</v>
      </c>
      <c r="P2160" s="168">
        <f>IF(P$2=$A2160,Data!M25,0)</f>
        <v>0</v>
      </c>
      <c r="Q2160" s="168">
        <f>IF(Q$2=$A2160,Data!N25,0)</f>
        <v>0</v>
      </c>
      <c r="R2160" s="169">
        <f>IF(R$2=$A2160,Data!O25,0)</f>
        <v>0</v>
      </c>
      <c r="S2160" s="169">
        <f>IF(S$2=$A2160,Data!P25,0)</f>
        <v>0</v>
      </c>
      <c r="T2160" s="169">
        <f>IF(T$2=$A2160,Data!Q25,0)</f>
        <v>0</v>
      </c>
      <c r="U2160" s="169">
        <f>IF(U$2=$A2160,Data!R25,0)</f>
        <v>0</v>
      </c>
      <c r="V2160" s="169">
        <f>IF(V$2=$A2160,Data!S25,0)</f>
        <v>0</v>
      </c>
      <c r="W2160" s="169">
        <f>IF(W$2=$A2160,Data!T25,0)</f>
        <v>0</v>
      </c>
      <c r="X2160" s="169">
        <f>IF(X$2=$A2160,Data!U25,0)</f>
        <v>0</v>
      </c>
      <c r="Y2160" s="169">
        <f>IF(Y$2=$A2160,Data!V25,0)</f>
        <v>0</v>
      </c>
      <c r="Z2160" s="169">
        <f>IF(Z$2=$A2160,Data!W25,0)</f>
        <v>0</v>
      </c>
      <c r="AA2160" s="169">
        <f>IF(AA$2=$A2160,Data!X25,0)</f>
        <v>0</v>
      </c>
      <c r="AB2160" s="169">
        <f>IF(AB$2=$A2160,Data!Y25,0)</f>
        <v>0</v>
      </c>
      <c r="AC2160" s="169">
        <f>IF(AC$2=$A2160,Data!Z25,0)</f>
        <v>0</v>
      </c>
      <c r="AD2160" s="170">
        <f>IF(AD$2=$A2160,Data!AA25,0)</f>
        <v>0</v>
      </c>
      <c r="AE2160" s="171">
        <f>IF(AE$2=$A2160,Data!AB25,0)</f>
        <v>0</v>
      </c>
      <c r="AF2160" s="170">
        <f>IF(AF$2=$A2160,Data!AC25,0)</f>
        <v>0</v>
      </c>
      <c r="AG2160" s="171">
        <f>IF(AG$2=$A2160,Data!AD25,0)</f>
        <v>0</v>
      </c>
      <c r="AH2160" s="170">
        <f>IF(AH$2=$A2160,Data!AE25,0)</f>
        <v>0</v>
      </c>
      <c r="AI2160" s="171">
        <f>IF(AI$2=$A2160,Data!AF25,0)</f>
        <v>0</v>
      </c>
      <c r="AJ2160" s="170">
        <f>IF(AJ$2=$A2160,Data!AG25,0)</f>
        <v>0</v>
      </c>
      <c r="AK2160" s="171">
        <f>IF(AK$2=$A2160,Data!AH25,0)</f>
        <v>0</v>
      </c>
      <c r="AL2160" s="170">
        <f>IF(AL$2=$A2160,Data!AI25,0)</f>
        <v>0</v>
      </c>
      <c r="AM2160" t="str">
        <f t="shared" si="66"/>
        <v>0</v>
      </c>
      <c r="AN2160" t="e">
        <f>+INDEX(Validation!$D$4:$D$250,MATCH(Merge!B2160,Validation!$E$4:$E$250,0))</f>
        <v>#N/A</v>
      </c>
      <c r="AO2160" s="172">
        <f t="shared" si="67"/>
        <v>0</v>
      </c>
    </row>
    <row r="2161" spans="1:41" ht="15" x14ac:dyDescent="0.25">
      <c r="A2161">
        <f>Inputs!$H$16</f>
        <v>6</v>
      </c>
      <c r="B2161" t="str">
        <f>Inputs!$D$4</f>
        <v>Select Agency…</v>
      </c>
      <c r="C2161" s="166" t="str">
        <f>Inputs!$I$6</f>
        <v>(insert code)</v>
      </c>
      <c r="D2161" t="str">
        <f>IFERROR(INDEX(Inputs!$I$11:$I$19,MATCH(A2161,Inputs!$H$11:$H$19)),"")</f>
        <v>(insert code)</v>
      </c>
      <c r="E2161" s="167">
        <f>Data!B26</f>
        <v>0</v>
      </c>
      <c r="F2161" s="168">
        <f>IF(F$2=$A2161,Data!C26,0)</f>
        <v>0</v>
      </c>
      <c r="G2161" s="168">
        <f>IF(G$2=$A2161,Data!D26,0)</f>
        <v>0</v>
      </c>
      <c r="H2161" s="168">
        <f>IF(H$2=$A2161,Data!E26,0)</f>
        <v>0</v>
      </c>
      <c r="I2161" s="168">
        <f>IF(I$2=$A2161,Data!F26,0)</f>
        <v>0</v>
      </c>
      <c r="J2161" s="168">
        <f>IF(J$2=$A2161,Data!G26,0)</f>
        <v>0</v>
      </c>
      <c r="K2161" s="168">
        <f>IF(K$2=$A2161,Data!H26,0)</f>
        <v>0</v>
      </c>
      <c r="L2161" s="168">
        <f>IF(L$2=$A2161,Data!I26,0)</f>
        <v>0</v>
      </c>
      <c r="M2161" s="168">
        <f>IF(M$2=$A2161,Data!J26,0)</f>
        <v>0</v>
      </c>
      <c r="N2161" s="168">
        <f>IF(N$2=$A2161,Data!K26,0)</f>
        <v>0</v>
      </c>
      <c r="O2161" s="168">
        <f>IF(O$2=$A2161,Data!L26,0)</f>
        <v>0</v>
      </c>
      <c r="P2161" s="168">
        <f>IF(P$2=$A2161,Data!M26,0)</f>
        <v>0</v>
      </c>
      <c r="Q2161" s="168">
        <f>IF(Q$2=$A2161,Data!N26,0)</f>
        <v>0</v>
      </c>
      <c r="R2161" s="169">
        <f>IF(R$2=$A2161,Data!O26,0)</f>
        <v>0</v>
      </c>
      <c r="S2161" s="169">
        <f>IF(S$2=$A2161,Data!P26,0)</f>
        <v>0</v>
      </c>
      <c r="T2161" s="169">
        <f>IF(T$2=$A2161,Data!Q26,0)</f>
        <v>0</v>
      </c>
      <c r="U2161" s="169">
        <f>IF(U$2=$A2161,Data!R26,0)</f>
        <v>0</v>
      </c>
      <c r="V2161" s="169">
        <f>IF(V$2=$A2161,Data!S26,0)</f>
        <v>0</v>
      </c>
      <c r="W2161" s="169">
        <f>IF(W$2=$A2161,Data!T26,0)</f>
        <v>0</v>
      </c>
      <c r="X2161" s="169">
        <f>IF(X$2=$A2161,Data!U26,0)</f>
        <v>0</v>
      </c>
      <c r="Y2161" s="169">
        <f>IF(Y$2=$A2161,Data!V26,0)</f>
        <v>0</v>
      </c>
      <c r="Z2161" s="169">
        <f>IF(Z$2=$A2161,Data!W26,0)</f>
        <v>0</v>
      </c>
      <c r="AA2161" s="169">
        <f>IF(AA$2=$A2161,Data!X26,0)</f>
        <v>0</v>
      </c>
      <c r="AB2161" s="169">
        <f>IF(AB$2=$A2161,Data!Y26,0)</f>
        <v>0</v>
      </c>
      <c r="AC2161" s="169">
        <f>IF(AC$2=$A2161,Data!Z26,0)</f>
        <v>0</v>
      </c>
      <c r="AD2161" s="170">
        <f>IF(AD$2=$A2161,Data!AA26,0)</f>
        <v>0</v>
      </c>
      <c r="AE2161" s="171">
        <f>IF(AE$2=$A2161,Data!AB26,0)</f>
        <v>0</v>
      </c>
      <c r="AF2161" s="170">
        <f>IF(AF$2=$A2161,Data!AC26,0)</f>
        <v>0</v>
      </c>
      <c r="AG2161" s="171">
        <f>IF(AG$2=$A2161,Data!AD26,0)</f>
        <v>0</v>
      </c>
      <c r="AH2161" s="170">
        <f>IF(AH$2=$A2161,Data!AE26,0)</f>
        <v>0</v>
      </c>
      <c r="AI2161" s="171">
        <f>IF(AI$2=$A2161,Data!AF26,0)</f>
        <v>0</v>
      </c>
      <c r="AJ2161" s="170">
        <f>IF(AJ$2=$A2161,Data!AG26,0)</f>
        <v>0</v>
      </c>
      <c r="AK2161" s="171">
        <f>IF(AK$2=$A2161,Data!AH26,0)</f>
        <v>0</v>
      </c>
      <c r="AL2161" s="170">
        <f>IF(AL$2=$A2161,Data!AI26,0)</f>
        <v>0</v>
      </c>
      <c r="AM2161" t="str">
        <f t="shared" si="66"/>
        <v>0</v>
      </c>
      <c r="AN2161" t="e">
        <f>+INDEX(Validation!$D$4:$D$250,MATCH(Merge!B2161,Validation!$E$4:$E$250,0))</f>
        <v>#N/A</v>
      </c>
      <c r="AO2161" s="172">
        <f t="shared" si="67"/>
        <v>0</v>
      </c>
    </row>
    <row r="2162" spans="1:41" ht="15" x14ac:dyDescent="0.25">
      <c r="A2162">
        <f>Inputs!$H$16</f>
        <v>6</v>
      </c>
      <c r="B2162" t="str">
        <f>Inputs!$D$4</f>
        <v>Select Agency…</v>
      </c>
      <c r="C2162" s="166" t="str">
        <f>Inputs!$I$6</f>
        <v>(insert code)</v>
      </c>
      <c r="D2162" t="str">
        <f>IFERROR(INDEX(Inputs!$I$11:$I$19,MATCH(A2162,Inputs!$H$11:$H$19)),"")</f>
        <v>(insert code)</v>
      </c>
      <c r="E2162" s="167">
        <f>Data!B27</f>
        <v>0</v>
      </c>
      <c r="F2162" s="168">
        <f>IF(F$2=$A2162,Data!C27,0)</f>
        <v>0</v>
      </c>
      <c r="G2162" s="168">
        <f>IF(G$2=$A2162,Data!D27,0)</f>
        <v>0</v>
      </c>
      <c r="H2162" s="168">
        <f>IF(H$2=$A2162,Data!E27,0)</f>
        <v>0</v>
      </c>
      <c r="I2162" s="168">
        <f>IF(I$2=$A2162,Data!F27,0)</f>
        <v>0</v>
      </c>
      <c r="J2162" s="168">
        <f>IF(J$2=$A2162,Data!G27,0)</f>
        <v>0</v>
      </c>
      <c r="K2162" s="168">
        <f>IF(K$2=$A2162,Data!H27,0)</f>
        <v>0</v>
      </c>
      <c r="L2162" s="168">
        <f>IF(L$2=$A2162,Data!I27,0)</f>
        <v>0</v>
      </c>
      <c r="M2162" s="168">
        <f>IF(M$2=$A2162,Data!J27,0)</f>
        <v>0</v>
      </c>
      <c r="N2162" s="168">
        <f>IF(N$2=$A2162,Data!K27,0)</f>
        <v>0</v>
      </c>
      <c r="O2162" s="168">
        <f>IF(O$2=$A2162,Data!L27,0)</f>
        <v>0</v>
      </c>
      <c r="P2162" s="168">
        <f>IF(P$2=$A2162,Data!M27,0)</f>
        <v>0</v>
      </c>
      <c r="Q2162" s="168">
        <f>IF(Q$2=$A2162,Data!N27,0)</f>
        <v>0</v>
      </c>
      <c r="R2162" s="169">
        <f>IF(R$2=$A2162,Data!O27,0)</f>
        <v>0</v>
      </c>
      <c r="S2162" s="169">
        <f>IF(S$2=$A2162,Data!P27,0)</f>
        <v>0</v>
      </c>
      <c r="T2162" s="169">
        <f>IF(T$2=$A2162,Data!Q27,0)</f>
        <v>0</v>
      </c>
      <c r="U2162" s="169">
        <f>IF(U$2=$A2162,Data!R27,0)</f>
        <v>0</v>
      </c>
      <c r="V2162" s="169">
        <f>IF(V$2=$A2162,Data!S27,0)</f>
        <v>0</v>
      </c>
      <c r="W2162" s="169">
        <f>IF(W$2=$A2162,Data!T27,0)</f>
        <v>0</v>
      </c>
      <c r="X2162" s="169">
        <f>IF(X$2=$A2162,Data!U27,0)</f>
        <v>0</v>
      </c>
      <c r="Y2162" s="169">
        <f>IF(Y$2=$A2162,Data!V27,0)</f>
        <v>0</v>
      </c>
      <c r="Z2162" s="169">
        <f>IF(Z$2=$A2162,Data!W27,0)</f>
        <v>0</v>
      </c>
      <c r="AA2162" s="169">
        <f>IF(AA$2=$A2162,Data!X27,0)</f>
        <v>0</v>
      </c>
      <c r="AB2162" s="169">
        <f>IF(AB$2=$A2162,Data!Y27,0)</f>
        <v>0</v>
      </c>
      <c r="AC2162" s="169">
        <f>IF(AC$2=$A2162,Data!Z27,0)</f>
        <v>0</v>
      </c>
      <c r="AD2162" s="170">
        <f>IF(AD$2=$A2162,Data!AA27,0)</f>
        <v>0</v>
      </c>
      <c r="AE2162" s="171">
        <f>IF(AE$2=$A2162,Data!AB27,0)</f>
        <v>0</v>
      </c>
      <c r="AF2162" s="170">
        <f>IF(AF$2=$A2162,Data!AC27,0)</f>
        <v>0</v>
      </c>
      <c r="AG2162" s="171">
        <f>IF(AG$2=$A2162,Data!AD27,0)</f>
        <v>0</v>
      </c>
      <c r="AH2162" s="170">
        <f>IF(AH$2=$A2162,Data!AE27,0)</f>
        <v>0</v>
      </c>
      <c r="AI2162" s="171">
        <f>IF(AI$2=$A2162,Data!AF27,0)</f>
        <v>0</v>
      </c>
      <c r="AJ2162" s="170">
        <f>IF(AJ$2=$A2162,Data!AG27,0)</f>
        <v>0</v>
      </c>
      <c r="AK2162" s="171">
        <f>IF(AK$2=$A2162,Data!AH27,0)</f>
        <v>0</v>
      </c>
      <c r="AL2162" s="170">
        <f>IF(AL$2=$A2162,Data!AI27,0)</f>
        <v>0</v>
      </c>
      <c r="AM2162" t="str">
        <f t="shared" si="66"/>
        <v>0</v>
      </c>
      <c r="AN2162" t="e">
        <f>+INDEX(Validation!$D$4:$D$250,MATCH(Merge!B2162,Validation!$E$4:$E$250,0))</f>
        <v>#N/A</v>
      </c>
      <c r="AO2162" s="172">
        <f t="shared" si="67"/>
        <v>0</v>
      </c>
    </row>
    <row r="2163" spans="1:41" ht="15" x14ac:dyDescent="0.25">
      <c r="A2163">
        <f>Inputs!$H$16</f>
        <v>6</v>
      </c>
      <c r="B2163" t="str">
        <f>Inputs!$D$4</f>
        <v>Select Agency…</v>
      </c>
      <c r="C2163" s="166" t="str">
        <f>Inputs!$I$6</f>
        <v>(insert code)</v>
      </c>
      <c r="D2163" t="str">
        <f>IFERROR(INDEX(Inputs!$I$11:$I$19,MATCH(A2163,Inputs!$H$11:$H$19)),"")</f>
        <v>(insert code)</v>
      </c>
      <c r="E2163" s="167">
        <f>Data!B28</f>
        <v>0</v>
      </c>
      <c r="F2163" s="168">
        <f>IF(F$2=$A2163,Data!C28,0)</f>
        <v>0</v>
      </c>
      <c r="G2163" s="168">
        <f>IF(G$2=$A2163,Data!D28,0)</f>
        <v>0</v>
      </c>
      <c r="H2163" s="168">
        <f>IF(H$2=$A2163,Data!E28,0)</f>
        <v>0</v>
      </c>
      <c r="I2163" s="168">
        <f>IF(I$2=$A2163,Data!F28,0)</f>
        <v>0</v>
      </c>
      <c r="J2163" s="168">
        <f>IF(J$2=$A2163,Data!G28,0)</f>
        <v>0</v>
      </c>
      <c r="K2163" s="168">
        <f>IF(K$2=$A2163,Data!H28,0)</f>
        <v>0</v>
      </c>
      <c r="L2163" s="168">
        <f>IF(L$2=$A2163,Data!I28,0)</f>
        <v>0</v>
      </c>
      <c r="M2163" s="168">
        <f>IF(M$2=$A2163,Data!J28,0)</f>
        <v>0</v>
      </c>
      <c r="N2163" s="168">
        <f>IF(N$2=$A2163,Data!K28,0)</f>
        <v>0</v>
      </c>
      <c r="O2163" s="168">
        <f>IF(O$2=$A2163,Data!L28,0)</f>
        <v>0</v>
      </c>
      <c r="P2163" s="168">
        <f>IF(P$2=$A2163,Data!M28,0)</f>
        <v>0</v>
      </c>
      <c r="Q2163" s="168">
        <f>IF(Q$2=$A2163,Data!N28,0)</f>
        <v>0</v>
      </c>
      <c r="R2163" s="169">
        <f>IF(R$2=$A2163,Data!O28,0)</f>
        <v>0</v>
      </c>
      <c r="S2163" s="169">
        <f>IF(S$2=$A2163,Data!P28,0)</f>
        <v>0</v>
      </c>
      <c r="T2163" s="169">
        <f>IF(T$2=$A2163,Data!Q28,0)</f>
        <v>0</v>
      </c>
      <c r="U2163" s="169">
        <f>IF(U$2=$A2163,Data!R28,0)</f>
        <v>0</v>
      </c>
      <c r="V2163" s="169">
        <f>IF(V$2=$A2163,Data!S28,0)</f>
        <v>0</v>
      </c>
      <c r="W2163" s="169">
        <f>IF(W$2=$A2163,Data!T28,0)</f>
        <v>0</v>
      </c>
      <c r="X2163" s="169">
        <f>IF(X$2=$A2163,Data!U28,0)</f>
        <v>0</v>
      </c>
      <c r="Y2163" s="169">
        <f>IF(Y$2=$A2163,Data!V28,0)</f>
        <v>0</v>
      </c>
      <c r="Z2163" s="169">
        <f>IF(Z$2=$A2163,Data!W28,0)</f>
        <v>0</v>
      </c>
      <c r="AA2163" s="169">
        <f>IF(AA$2=$A2163,Data!X28,0)</f>
        <v>0</v>
      </c>
      <c r="AB2163" s="169">
        <f>IF(AB$2=$A2163,Data!Y28,0)</f>
        <v>0</v>
      </c>
      <c r="AC2163" s="169">
        <f>IF(AC$2=$A2163,Data!Z28,0)</f>
        <v>0</v>
      </c>
      <c r="AD2163" s="170">
        <f>IF(AD$2=$A2163,Data!AA28,0)</f>
        <v>0</v>
      </c>
      <c r="AE2163" s="171">
        <f>IF(AE$2=$A2163,Data!AB28,0)</f>
        <v>0</v>
      </c>
      <c r="AF2163" s="170">
        <f>IF(AF$2=$A2163,Data!AC28,0)</f>
        <v>0</v>
      </c>
      <c r="AG2163" s="171">
        <f>IF(AG$2=$A2163,Data!AD28,0)</f>
        <v>0</v>
      </c>
      <c r="AH2163" s="170">
        <f>IF(AH$2=$A2163,Data!AE28,0)</f>
        <v>0</v>
      </c>
      <c r="AI2163" s="171">
        <f>IF(AI$2=$A2163,Data!AF28,0)</f>
        <v>0</v>
      </c>
      <c r="AJ2163" s="170">
        <f>IF(AJ$2=$A2163,Data!AG28,0)</f>
        <v>0</v>
      </c>
      <c r="AK2163" s="171">
        <f>IF(AK$2=$A2163,Data!AH28,0)</f>
        <v>0</v>
      </c>
      <c r="AL2163" s="170">
        <f>IF(AL$2=$A2163,Data!AI28,0)</f>
        <v>0</v>
      </c>
      <c r="AM2163" t="str">
        <f t="shared" si="66"/>
        <v>0</v>
      </c>
      <c r="AN2163" t="e">
        <f>+INDEX(Validation!$D$4:$D$250,MATCH(Merge!B2163,Validation!$E$4:$E$250,0))</f>
        <v>#N/A</v>
      </c>
      <c r="AO2163" s="172">
        <f t="shared" si="67"/>
        <v>0</v>
      </c>
    </row>
    <row r="2164" spans="1:41" ht="15" x14ac:dyDescent="0.25">
      <c r="A2164">
        <f>Inputs!$H$16</f>
        <v>6</v>
      </c>
      <c r="B2164" t="str">
        <f>Inputs!$D$4</f>
        <v>Select Agency…</v>
      </c>
      <c r="C2164" s="166" t="str">
        <f>Inputs!$I$6</f>
        <v>(insert code)</v>
      </c>
      <c r="D2164" t="str">
        <f>IFERROR(INDEX(Inputs!$I$11:$I$19,MATCH(A2164,Inputs!$H$11:$H$19)),"")</f>
        <v>(insert code)</v>
      </c>
      <c r="E2164" s="167">
        <f>Data!B29</f>
        <v>0</v>
      </c>
      <c r="F2164" s="168">
        <f>IF(F$2=$A2164,Data!C29,0)</f>
        <v>0</v>
      </c>
      <c r="G2164" s="168">
        <f>IF(G$2=$A2164,Data!D29,0)</f>
        <v>0</v>
      </c>
      <c r="H2164" s="168">
        <f>IF(H$2=$A2164,Data!E29,0)</f>
        <v>0</v>
      </c>
      <c r="I2164" s="168">
        <f>IF(I$2=$A2164,Data!F29,0)</f>
        <v>0</v>
      </c>
      <c r="J2164" s="168">
        <f>IF(J$2=$A2164,Data!G29,0)</f>
        <v>0</v>
      </c>
      <c r="K2164" s="168">
        <f>IF(K$2=$A2164,Data!H29,0)</f>
        <v>0</v>
      </c>
      <c r="L2164" s="168">
        <f>IF(L$2=$A2164,Data!I29,0)</f>
        <v>0</v>
      </c>
      <c r="M2164" s="168">
        <f>IF(M$2=$A2164,Data!J29,0)</f>
        <v>0</v>
      </c>
      <c r="N2164" s="168">
        <f>IF(N$2=$A2164,Data!K29,0)</f>
        <v>0</v>
      </c>
      <c r="O2164" s="168">
        <f>IF(O$2=$A2164,Data!L29,0)</f>
        <v>0</v>
      </c>
      <c r="P2164" s="168">
        <f>IF(P$2=$A2164,Data!M29,0)</f>
        <v>0</v>
      </c>
      <c r="Q2164" s="168">
        <f>IF(Q$2=$A2164,Data!N29,0)</f>
        <v>0</v>
      </c>
      <c r="R2164" s="169">
        <f>IF(R$2=$A2164,Data!O29,0)</f>
        <v>0</v>
      </c>
      <c r="S2164" s="169">
        <f>IF(S$2=$A2164,Data!P29,0)</f>
        <v>0</v>
      </c>
      <c r="T2164" s="169">
        <f>IF(T$2=$A2164,Data!Q29,0)</f>
        <v>0</v>
      </c>
      <c r="U2164" s="169">
        <f>IF(U$2=$A2164,Data!R29,0)</f>
        <v>0</v>
      </c>
      <c r="V2164" s="169">
        <f>IF(V$2=$A2164,Data!S29,0)</f>
        <v>0</v>
      </c>
      <c r="W2164" s="169">
        <f>IF(W$2=$A2164,Data!T29,0)</f>
        <v>0</v>
      </c>
      <c r="X2164" s="169">
        <f>IF(X$2=$A2164,Data!U29,0)</f>
        <v>0</v>
      </c>
      <c r="Y2164" s="169">
        <f>IF(Y$2=$A2164,Data!V29,0)</f>
        <v>0</v>
      </c>
      <c r="Z2164" s="169">
        <f>IF(Z$2=$A2164,Data!W29,0)</f>
        <v>0</v>
      </c>
      <c r="AA2164" s="169">
        <f>IF(AA$2=$A2164,Data!X29,0)</f>
        <v>0</v>
      </c>
      <c r="AB2164" s="169">
        <f>IF(AB$2=$A2164,Data!Y29,0)</f>
        <v>0</v>
      </c>
      <c r="AC2164" s="169">
        <f>IF(AC$2=$A2164,Data!Z29,0)</f>
        <v>0</v>
      </c>
      <c r="AD2164" s="170">
        <f>IF(AD$2=$A2164,Data!AA29,0)</f>
        <v>0</v>
      </c>
      <c r="AE2164" s="171">
        <f>IF(AE$2=$A2164,Data!AB29,0)</f>
        <v>0</v>
      </c>
      <c r="AF2164" s="170">
        <f>IF(AF$2=$A2164,Data!AC29,0)</f>
        <v>0</v>
      </c>
      <c r="AG2164" s="171">
        <f>IF(AG$2=$A2164,Data!AD29,0)</f>
        <v>0</v>
      </c>
      <c r="AH2164" s="170">
        <f>IF(AH$2=$A2164,Data!AE29,0)</f>
        <v>0</v>
      </c>
      <c r="AI2164" s="171">
        <f>IF(AI$2=$A2164,Data!AF29,0)</f>
        <v>0</v>
      </c>
      <c r="AJ2164" s="170">
        <f>IF(AJ$2=$A2164,Data!AG29,0)</f>
        <v>0</v>
      </c>
      <c r="AK2164" s="171">
        <f>IF(AK$2=$A2164,Data!AH29,0)</f>
        <v>0</v>
      </c>
      <c r="AL2164" s="170">
        <f>IF(AL$2=$A2164,Data!AI29,0)</f>
        <v>0</v>
      </c>
      <c r="AM2164" t="str">
        <f t="shared" si="66"/>
        <v>0</v>
      </c>
      <c r="AN2164" t="e">
        <f>+INDEX(Validation!$D$4:$D$250,MATCH(Merge!B2164,Validation!$E$4:$E$250,0))</f>
        <v>#N/A</v>
      </c>
      <c r="AO2164" s="172">
        <f t="shared" si="67"/>
        <v>0</v>
      </c>
    </row>
    <row r="2165" spans="1:41" ht="15" x14ac:dyDescent="0.25">
      <c r="A2165">
        <f>Inputs!$H$16</f>
        <v>6</v>
      </c>
      <c r="B2165" t="str">
        <f>Inputs!$D$4</f>
        <v>Select Agency…</v>
      </c>
      <c r="C2165" s="166" t="str">
        <f>Inputs!$I$6</f>
        <v>(insert code)</v>
      </c>
      <c r="D2165" t="str">
        <f>IFERROR(INDEX(Inputs!$I$11:$I$19,MATCH(A2165,Inputs!$H$11:$H$19)),"")</f>
        <v>(insert code)</v>
      </c>
      <c r="E2165" s="167">
        <f>Data!B30</f>
        <v>0</v>
      </c>
      <c r="F2165" s="168">
        <f>IF(F$2=$A2165,Data!C30,0)</f>
        <v>0</v>
      </c>
      <c r="G2165" s="168">
        <f>IF(G$2=$A2165,Data!D30,0)</f>
        <v>0</v>
      </c>
      <c r="H2165" s="168">
        <f>IF(H$2=$A2165,Data!E30,0)</f>
        <v>0</v>
      </c>
      <c r="I2165" s="168">
        <f>IF(I$2=$A2165,Data!F30,0)</f>
        <v>0</v>
      </c>
      <c r="J2165" s="168">
        <f>IF(J$2=$A2165,Data!G30,0)</f>
        <v>0</v>
      </c>
      <c r="K2165" s="168">
        <f>IF(K$2=$A2165,Data!H30,0)</f>
        <v>0</v>
      </c>
      <c r="L2165" s="168">
        <f>IF(L$2=$A2165,Data!I30,0)</f>
        <v>0</v>
      </c>
      <c r="M2165" s="168">
        <f>IF(M$2=$A2165,Data!J30,0)</f>
        <v>0</v>
      </c>
      <c r="N2165" s="168">
        <f>IF(N$2=$A2165,Data!K30,0)</f>
        <v>0</v>
      </c>
      <c r="O2165" s="168">
        <f>IF(O$2=$A2165,Data!L30,0)</f>
        <v>0</v>
      </c>
      <c r="P2165" s="168">
        <f>IF(P$2=$A2165,Data!M30,0)</f>
        <v>0</v>
      </c>
      <c r="Q2165" s="168">
        <f>IF(Q$2=$A2165,Data!N30,0)</f>
        <v>0</v>
      </c>
      <c r="R2165" s="169">
        <f>IF(R$2=$A2165,Data!O30,0)</f>
        <v>0</v>
      </c>
      <c r="S2165" s="169">
        <f>IF(S$2=$A2165,Data!P30,0)</f>
        <v>0</v>
      </c>
      <c r="T2165" s="169">
        <f>IF(T$2=$A2165,Data!Q30,0)</f>
        <v>0</v>
      </c>
      <c r="U2165" s="169">
        <f>IF(U$2=$A2165,Data!R30,0)</f>
        <v>0</v>
      </c>
      <c r="V2165" s="169">
        <f>IF(V$2=$A2165,Data!S30,0)</f>
        <v>0</v>
      </c>
      <c r="W2165" s="169">
        <f>IF(W$2=$A2165,Data!T30,0)</f>
        <v>0</v>
      </c>
      <c r="X2165" s="169">
        <f>IF(X$2=$A2165,Data!U30,0)</f>
        <v>0</v>
      </c>
      <c r="Y2165" s="169">
        <f>IF(Y$2=$A2165,Data!V30,0)</f>
        <v>0</v>
      </c>
      <c r="Z2165" s="169">
        <f>IF(Z$2=$A2165,Data!W30,0)</f>
        <v>0</v>
      </c>
      <c r="AA2165" s="169">
        <f>IF(AA$2=$A2165,Data!X30,0)</f>
        <v>0</v>
      </c>
      <c r="AB2165" s="169">
        <f>IF(AB$2=$A2165,Data!Y30,0)</f>
        <v>0</v>
      </c>
      <c r="AC2165" s="169">
        <f>IF(AC$2=$A2165,Data!Z30,0)</f>
        <v>0</v>
      </c>
      <c r="AD2165" s="170">
        <f>IF(AD$2=$A2165,Data!AA30,0)</f>
        <v>0</v>
      </c>
      <c r="AE2165" s="171">
        <f>IF(AE$2=$A2165,Data!AB30,0)</f>
        <v>0</v>
      </c>
      <c r="AF2165" s="170">
        <f>IF(AF$2=$A2165,Data!AC30,0)</f>
        <v>0</v>
      </c>
      <c r="AG2165" s="171">
        <f>IF(AG$2=$A2165,Data!AD30,0)</f>
        <v>0</v>
      </c>
      <c r="AH2165" s="170">
        <f>IF(AH$2=$A2165,Data!AE30,0)</f>
        <v>0</v>
      </c>
      <c r="AI2165" s="171">
        <f>IF(AI$2=$A2165,Data!AF30,0)</f>
        <v>0</v>
      </c>
      <c r="AJ2165" s="170">
        <f>IF(AJ$2=$A2165,Data!AG30,0)</f>
        <v>0</v>
      </c>
      <c r="AK2165" s="171">
        <f>IF(AK$2=$A2165,Data!AH30,0)</f>
        <v>0</v>
      </c>
      <c r="AL2165" s="170">
        <f>IF(AL$2=$A2165,Data!AI30,0)</f>
        <v>0</v>
      </c>
      <c r="AM2165" t="str">
        <f t="shared" si="66"/>
        <v>0</v>
      </c>
      <c r="AN2165" t="e">
        <f>+INDEX(Validation!$D$4:$D$250,MATCH(Merge!B2165,Validation!$E$4:$E$250,0))</f>
        <v>#N/A</v>
      </c>
      <c r="AO2165" s="172">
        <f t="shared" si="67"/>
        <v>0</v>
      </c>
    </row>
    <row r="2166" spans="1:41" ht="15" x14ac:dyDescent="0.25">
      <c r="A2166">
        <f>Inputs!$H$16</f>
        <v>6</v>
      </c>
      <c r="B2166" t="str">
        <f>Inputs!$D$4</f>
        <v>Select Agency…</v>
      </c>
      <c r="C2166" s="166" t="str">
        <f>Inputs!$I$6</f>
        <v>(insert code)</v>
      </c>
      <c r="D2166" t="str">
        <f>IFERROR(INDEX(Inputs!$I$11:$I$19,MATCH(A2166,Inputs!$H$11:$H$19)),"")</f>
        <v>(insert code)</v>
      </c>
      <c r="E2166" s="167">
        <f>Data!B31</f>
        <v>0</v>
      </c>
      <c r="F2166" s="168">
        <f>IF(F$2=$A2166,Data!C31,0)</f>
        <v>0</v>
      </c>
      <c r="G2166" s="168">
        <f>IF(G$2=$A2166,Data!D31,0)</f>
        <v>0</v>
      </c>
      <c r="H2166" s="168">
        <f>IF(H$2=$A2166,Data!E31,0)</f>
        <v>0</v>
      </c>
      <c r="I2166" s="168">
        <f>IF(I$2=$A2166,Data!F31,0)</f>
        <v>0</v>
      </c>
      <c r="J2166" s="168">
        <f>IF(J$2=$A2166,Data!G31,0)</f>
        <v>0</v>
      </c>
      <c r="K2166" s="168">
        <f>IF(K$2=$A2166,Data!H31,0)</f>
        <v>0</v>
      </c>
      <c r="L2166" s="168">
        <f>IF(L$2=$A2166,Data!I31,0)</f>
        <v>0</v>
      </c>
      <c r="M2166" s="168">
        <f>IF(M$2=$A2166,Data!J31,0)</f>
        <v>0</v>
      </c>
      <c r="N2166" s="168">
        <f>IF(N$2=$A2166,Data!K31,0)</f>
        <v>0</v>
      </c>
      <c r="O2166" s="168">
        <f>IF(O$2=$A2166,Data!L31,0)</f>
        <v>0</v>
      </c>
      <c r="P2166" s="168">
        <f>IF(P$2=$A2166,Data!M31,0)</f>
        <v>0</v>
      </c>
      <c r="Q2166" s="168">
        <f>IF(Q$2=$A2166,Data!N31,0)</f>
        <v>0</v>
      </c>
      <c r="R2166" s="169">
        <f>IF(R$2=$A2166,Data!O31,0)</f>
        <v>0</v>
      </c>
      <c r="S2166" s="169">
        <f>IF(S$2=$A2166,Data!P31,0)</f>
        <v>0</v>
      </c>
      <c r="T2166" s="169">
        <f>IF(T$2=$A2166,Data!Q31,0)</f>
        <v>0</v>
      </c>
      <c r="U2166" s="169">
        <f>IF(U$2=$A2166,Data!R31,0)</f>
        <v>0</v>
      </c>
      <c r="V2166" s="169">
        <f>IF(V$2=$A2166,Data!S31,0)</f>
        <v>0</v>
      </c>
      <c r="W2166" s="169">
        <f>IF(W$2=$A2166,Data!T31,0)</f>
        <v>0</v>
      </c>
      <c r="X2166" s="169">
        <f>IF(X$2=$A2166,Data!U31,0)</f>
        <v>0</v>
      </c>
      <c r="Y2166" s="169">
        <f>IF(Y$2=$A2166,Data!V31,0)</f>
        <v>0</v>
      </c>
      <c r="Z2166" s="169">
        <f>IF(Z$2=$A2166,Data!W31,0)</f>
        <v>0</v>
      </c>
      <c r="AA2166" s="169">
        <f>IF(AA$2=$A2166,Data!X31,0)</f>
        <v>0</v>
      </c>
      <c r="AB2166" s="169">
        <f>IF(AB$2=$A2166,Data!Y31,0)</f>
        <v>0</v>
      </c>
      <c r="AC2166" s="169">
        <f>IF(AC$2=$A2166,Data!Z31,0)</f>
        <v>0</v>
      </c>
      <c r="AD2166" s="170">
        <f>IF(AD$2=$A2166,Data!AA31,0)</f>
        <v>0</v>
      </c>
      <c r="AE2166" s="171">
        <f>IF(AE$2=$A2166,Data!AB31,0)</f>
        <v>0</v>
      </c>
      <c r="AF2166" s="170">
        <f>IF(AF$2=$A2166,Data!AC31,0)</f>
        <v>0</v>
      </c>
      <c r="AG2166" s="171">
        <f>IF(AG$2=$A2166,Data!AD31,0)</f>
        <v>0</v>
      </c>
      <c r="AH2166" s="170">
        <f>IF(AH$2=$A2166,Data!AE31,0)</f>
        <v>0</v>
      </c>
      <c r="AI2166" s="171">
        <f>IF(AI$2=$A2166,Data!AF31,0)</f>
        <v>0</v>
      </c>
      <c r="AJ2166" s="170">
        <f>IF(AJ$2=$A2166,Data!AG31,0)</f>
        <v>0</v>
      </c>
      <c r="AK2166" s="171">
        <f>IF(AK$2=$A2166,Data!AH31,0)</f>
        <v>0</v>
      </c>
      <c r="AL2166" s="170">
        <f>IF(AL$2=$A2166,Data!AI31,0)</f>
        <v>0</v>
      </c>
      <c r="AM2166" t="str">
        <f t="shared" si="66"/>
        <v>0</v>
      </c>
      <c r="AN2166" t="e">
        <f>+INDEX(Validation!$D$4:$D$250,MATCH(Merge!B2166,Validation!$E$4:$E$250,0))</f>
        <v>#N/A</v>
      </c>
      <c r="AO2166" s="172">
        <f t="shared" si="67"/>
        <v>0</v>
      </c>
    </row>
    <row r="2167" spans="1:41" ht="15" x14ac:dyDescent="0.25">
      <c r="A2167">
        <f>Inputs!$H$16</f>
        <v>6</v>
      </c>
      <c r="B2167" t="str">
        <f>Inputs!$D$4</f>
        <v>Select Agency…</v>
      </c>
      <c r="C2167" s="166" t="str">
        <f>Inputs!$I$6</f>
        <v>(insert code)</v>
      </c>
      <c r="D2167" t="str">
        <f>IFERROR(INDEX(Inputs!$I$11:$I$19,MATCH(A2167,Inputs!$H$11:$H$19)),"")</f>
        <v>(insert code)</v>
      </c>
      <c r="E2167" s="167">
        <f>Data!B32</f>
        <v>0</v>
      </c>
      <c r="F2167" s="168">
        <f>IF(F$2=$A2167,Data!C32,0)</f>
        <v>0</v>
      </c>
      <c r="G2167" s="168">
        <f>IF(G$2=$A2167,Data!D32,0)</f>
        <v>0</v>
      </c>
      <c r="H2167" s="168">
        <f>IF(H$2=$A2167,Data!E32,0)</f>
        <v>0</v>
      </c>
      <c r="I2167" s="168">
        <f>IF(I$2=$A2167,Data!F32,0)</f>
        <v>0</v>
      </c>
      <c r="J2167" s="168">
        <f>IF(J$2=$A2167,Data!G32,0)</f>
        <v>0</v>
      </c>
      <c r="K2167" s="168">
        <f>IF(K$2=$A2167,Data!H32,0)</f>
        <v>0</v>
      </c>
      <c r="L2167" s="168">
        <f>IF(L$2=$A2167,Data!I32,0)</f>
        <v>0</v>
      </c>
      <c r="M2167" s="168">
        <f>IF(M$2=$A2167,Data!J32,0)</f>
        <v>0</v>
      </c>
      <c r="N2167" s="168">
        <f>IF(N$2=$A2167,Data!K32,0)</f>
        <v>0</v>
      </c>
      <c r="O2167" s="168">
        <f>IF(O$2=$A2167,Data!L32,0)</f>
        <v>0</v>
      </c>
      <c r="P2167" s="168">
        <f>IF(P$2=$A2167,Data!M32,0)</f>
        <v>0</v>
      </c>
      <c r="Q2167" s="168">
        <f>IF(Q$2=$A2167,Data!N32,0)</f>
        <v>0</v>
      </c>
      <c r="R2167" s="169">
        <f>IF(R$2=$A2167,Data!O32,0)</f>
        <v>0</v>
      </c>
      <c r="S2167" s="169">
        <f>IF(S$2=$A2167,Data!P32,0)</f>
        <v>0</v>
      </c>
      <c r="T2167" s="169">
        <f>IF(T$2=$A2167,Data!Q32,0)</f>
        <v>0</v>
      </c>
      <c r="U2167" s="169">
        <f>IF(U$2=$A2167,Data!R32,0)</f>
        <v>0</v>
      </c>
      <c r="V2167" s="169">
        <f>IF(V$2=$A2167,Data!S32,0)</f>
        <v>0</v>
      </c>
      <c r="W2167" s="169">
        <f>IF(W$2=$A2167,Data!T32,0)</f>
        <v>0</v>
      </c>
      <c r="X2167" s="169">
        <f>IF(X$2=$A2167,Data!U32,0)</f>
        <v>0</v>
      </c>
      <c r="Y2167" s="169">
        <f>IF(Y$2=$A2167,Data!V32,0)</f>
        <v>0</v>
      </c>
      <c r="Z2167" s="169">
        <f>IF(Z$2=$A2167,Data!W32,0)</f>
        <v>0</v>
      </c>
      <c r="AA2167" s="169">
        <f>IF(AA$2=$A2167,Data!X32,0)</f>
        <v>0</v>
      </c>
      <c r="AB2167" s="169">
        <f>IF(AB$2=$A2167,Data!Y32,0)</f>
        <v>0</v>
      </c>
      <c r="AC2167" s="169">
        <f>IF(AC$2=$A2167,Data!Z32,0)</f>
        <v>0</v>
      </c>
      <c r="AD2167" s="170">
        <f>IF(AD$2=$A2167,Data!AA32,0)</f>
        <v>0</v>
      </c>
      <c r="AE2167" s="171">
        <f>IF(AE$2=$A2167,Data!AB32,0)</f>
        <v>0</v>
      </c>
      <c r="AF2167" s="170">
        <f>IF(AF$2=$A2167,Data!AC32,0)</f>
        <v>0</v>
      </c>
      <c r="AG2167" s="171">
        <f>IF(AG$2=$A2167,Data!AD32,0)</f>
        <v>0</v>
      </c>
      <c r="AH2167" s="170">
        <f>IF(AH$2=$A2167,Data!AE32,0)</f>
        <v>0</v>
      </c>
      <c r="AI2167" s="171">
        <f>IF(AI$2=$A2167,Data!AF32,0)</f>
        <v>0</v>
      </c>
      <c r="AJ2167" s="170">
        <f>IF(AJ$2=$A2167,Data!AG32,0)</f>
        <v>0</v>
      </c>
      <c r="AK2167" s="171">
        <f>IF(AK$2=$A2167,Data!AH32,0)</f>
        <v>0</v>
      </c>
      <c r="AL2167" s="170">
        <f>IF(AL$2=$A2167,Data!AI32,0)</f>
        <v>0</v>
      </c>
      <c r="AM2167" t="str">
        <f t="shared" si="66"/>
        <v>0</v>
      </c>
      <c r="AN2167" t="e">
        <f>+INDEX(Validation!$D$4:$D$250,MATCH(Merge!B2167,Validation!$E$4:$E$250,0))</f>
        <v>#N/A</v>
      </c>
      <c r="AO2167" s="172">
        <f t="shared" si="67"/>
        <v>0</v>
      </c>
    </row>
    <row r="2168" spans="1:41" ht="15" x14ac:dyDescent="0.25">
      <c r="A2168">
        <f>Inputs!$H$16</f>
        <v>6</v>
      </c>
      <c r="B2168" t="str">
        <f>Inputs!$D$4</f>
        <v>Select Agency…</v>
      </c>
      <c r="C2168" s="166" t="str">
        <f>Inputs!$I$6</f>
        <v>(insert code)</v>
      </c>
      <c r="D2168" t="str">
        <f>IFERROR(INDEX(Inputs!$I$11:$I$19,MATCH(A2168,Inputs!$H$11:$H$19)),"")</f>
        <v>(insert code)</v>
      </c>
      <c r="E2168" s="167">
        <f>Data!B33</f>
        <v>0</v>
      </c>
      <c r="F2168" s="168">
        <f>IF(F$2=$A2168,Data!C33,0)</f>
        <v>0</v>
      </c>
      <c r="G2168" s="168">
        <f>IF(G$2=$A2168,Data!D33,0)</f>
        <v>0</v>
      </c>
      <c r="H2168" s="168">
        <f>IF(H$2=$A2168,Data!E33,0)</f>
        <v>0</v>
      </c>
      <c r="I2168" s="168">
        <f>IF(I$2=$A2168,Data!F33,0)</f>
        <v>0</v>
      </c>
      <c r="J2168" s="168">
        <f>IF(J$2=$A2168,Data!G33,0)</f>
        <v>0</v>
      </c>
      <c r="K2168" s="168">
        <f>IF(K$2=$A2168,Data!H33,0)</f>
        <v>0</v>
      </c>
      <c r="L2168" s="168">
        <f>IF(L$2=$A2168,Data!I33,0)</f>
        <v>0</v>
      </c>
      <c r="M2168" s="168">
        <f>IF(M$2=$A2168,Data!J33,0)</f>
        <v>0</v>
      </c>
      <c r="N2168" s="168">
        <f>IF(N$2=$A2168,Data!K33,0)</f>
        <v>0</v>
      </c>
      <c r="O2168" s="168">
        <f>IF(O$2=$A2168,Data!L33,0)</f>
        <v>0</v>
      </c>
      <c r="P2168" s="168">
        <f>IF(P$2=$A2168,Data!M33,0)</f>
        <v>0</v>
      </c>
      <c r="Q2168" s="168">
        <f>IF(Q$2=$A2168,Data!N33,0)</f>
        <v>0</v>
      </c>
      <c r="R2168" s="169">
        <f>IF(R$2=$A2168,Data!O33,0)</f>
        <v>0</v>
      </c>
      <c r="S2168" s="169">
        <f>IF(S$2=$A2168,Data!P33,0)</f>
        <v>0</v>
      </c>
      <c r="T2168" s="169">
        <f>IF(T$2=$A2168,Data!Q33,0)</f>
        <v>0</v>
      </c>
      <c r="U2168" s="169">
        <f>IF(U$2=$A2168,Data!R33,0)</f>
        <v>0</v>
      </c>
      <c r="V2168" s="169">
        <f>IF(V$2=$A2168,Data!S33,0)</f>
        <v>0</v>
      </c>
      <c r="W2168" s="169">
        <f>IF(W$2=$A2168,Data!T33,0)</f>
        <v>0</v>
      </c>
      <c r="X2168" s="169">
        <f>IF(X$2=$A2168,Data!U33,0)</f>
        <v>0</v>
      </c>
      <c r="Y2168" s="169">
        <f>IF(Y$2=$A2168,Data!V33,0)</f>
        <v>0</v>
      </c>
      <c r="Z2168" s="169">
        <f>IF(Z$2=$A2168,Data!W33,0)</f>
        <v>0</v>
      </c>
      <c r="AA2168" s="169">
        <f>IF(AA$2=$A2168,Data!X33,0)</f>
        <v>0</v>
      </c>
      <c r="AB2168" s="169">
        <f>IF(AB$2=$A2168,Data!Y33,0)</f>
        <v>0</v>
      </c>
      <c r="AC2168" s="169">
        <f>IF(AC$2=$A2168,Data!Z33,0)</f>
        <v>0</v>
      </c>
      <c r="AD2168" s="170">
        <f>IF(AD$2=$A2168,Data!AA33,0)</f>
        <v>0</v>
      </c>
      <c r="AE2168" s="171">
        <f>IF(AE$2=$A2168,Data!AB33,0)</f>
        <v>0</v>
      </c>
      <c r="AF2168" s="170">
        <f>IF(AF$2=$A2168,Data!AC33,0)</f>
        <v>0</v>
      </c>
      <c r="AG2168" s="171">
        <f>IF(AG$2=$A2168,Data!AD33,0)</f>
        <v>0</v>
      </c>
      <c r="AH2168" s="170">
        <f>IF(AH$2=$A2168,Data!AE33,0)</f>
        <v>0</v>
      </c>
      <c r="AI2168" s="171">
        <f>IF(AI$2=$A2168,Data!AF33,0)</f>
        <v>0</v>
      </c>
      <c r="AJ2168" s="170">
        <f>IF(AJ$2=$A2168,Data!AG33,0)</f>
        <v>0</v>
      </c>
      <c r="AK2168" s="171">
        <f>IF(AK$2=$A2168,Data!AH33,0)</f>
        <v>0</v>
      </c>
      <c r="AL2168" s="170">
        <f>IF(AL$2=$A2168,Data!AI33,0)</f>
        <v>0</v>
      </c>
      <c r="AM2168" t="str">
        <f t="shared" si="66"/>
        <v>0</v>
      </c>
      <c r="AN2168" t="e">
        <f>+INDEX(Validation!$D$4:$D$250,MATCH(Merge!B2168,Validation!$E$4:$E$250,0))</f>
        <v>#N/A</v>
      </c>
      <c r="AO2168" s="172">
        <f t="shared" si="67"/>
        <v>0</v>
      </c>
    </row>
    <row r="2169" spans="1:41" ht="15" x14ac:dyDescent="0.25">
      <c r="A2169">
        <f>Inputs!$H$16</f>
        <v>6</v>
      </c>
      <c r="B2169" t="str">
        <f>Inputs!$D$4</f>
        <v>Select Agency…</v>
      </c>
      <c r="C2169" s="166" t="str">
        <f>Inputs!$I$6</f>
        <v>(insert code)</v>
      </c>
      <c r="D2169" t="str">
        <f>IFERROR(INDEX(Inputs!$I$11:$I$19,MATCH(A2169,Inputs!$H$11:$H$19)),"")</f>
        <v>(insert code)</v>
      </c>
      <c r="E2169" s="167">
        <f>Data!B34</f>
        <v>0</v>
      </c>
      <c r="F2169" s="168">
        <f>IF(F$2=$A2169,Data!C34,0)</f>
        <v>0</v>
      </c>
      <c r="G2169" s="168">
        <f>IF(G$2=$A2169,Data!D34,0)</f>
        <v>0</v>
      </c>
      <c r="H2169" s="168">
        <f>IF(H$2=$A2169,Data!E34,0)</f>
        <v>0</v>
      </c>
      <c r="I2169" s="168">
        <f>IF(I$2=$A2169,Data!F34,0)</f>
        <v>0</v>
      </c>
      <c r="J2169" s="168">
        <f>IF(J$2=$A2169,Data!G34,0)</f>
        <v>0</v>
      </c>
      <c r="K2169" s="168">
        <f>IF(K$2=$A2169,Data!H34,0)</f>
        <v>0</v>
      </c>
      <c r="L2169" s="168">
        <f>IF(L$2=$A2169,Data!I34,0)</f>
        <v>0</v>
      </c>
      <c r="M2169" s="168">
        <f>IF(M$2=$A2169,Data!J34,0)</f>
        <v>0</v>
      </c>
      <c r="N2169" s="168">
        <f>IF(N$2=$A2169,Data!K34,0)</f>
        <v>0</v>
      </c>
      <c r="O2169" s="168">
        <f>IF(O$2=$A2169,Data!L34,0)</f>
        <v>0</v>
      </c>
      <c r="P2169" s="168">
        <f>IF(P$2=$A2169,Data!M34,0)</f>
        <v>0</v>
      </c>
      <c r="Q2169" s="168">
        <f>IF(Q$2=$A2169,Data!N34,0)</f>
        <v>0</v>
      </c>
      <c r="R2169" s="169">
        <f>IF(R$2=$A2169,Data!O34,0)</f>
        <v>0</v>
      </c>
      <c r="S2169" s="169">
        <f>IF(S$2=$A2169,Data!P34,0)</f>
        <v>0</v>
      </c>
      <c r="T2169" s="169">
        <f>IF(T$2=$A2169,Data!Q34,0)</f>
        <v>0</v>
      </c>
      <c r="U2169" s="169">
        <f>IF(U$2=$A2169,Data!R34,0)</f>
        <v>0</v>
      </c>
      <c r="V2169" s="169">
        <f>IF(V$2=$A2169,Data!S34,0)</f>
        <v>0</v>
      </c>
      <c r="W2169" s="169">
        <f>IF(W$2=$A2169,Data!T34,0)</f>
        <v>0</v>
      </c>
      <c r="X2169" s="169">
        <f>IF(X$2=$A2169,Data!U34,0)</f>
        <v>0</v>
      </c>
      <c r="Y2169" s="169">
        <f>IF(Y$2=$A2169,Data!V34,0)</f>
        <v>0</v>
      </c>
      <c r="Z2169" s="169">
        <f>IF(Z$2=$A2169,Data!W34,0)</f>
        <v>0</v>
      </c>
      <c r="AA2169" s="169">
        <f>IF(AA$2=$A2169,Data!X34,0)</f>
        <v>0</v>
      </c>
      <c r="AB2169" s="169">
        <f>IF(AB$2=$A2169,Data!Y34,0)</f>
        <v>0</v>
      </c>
      <c r="AC2169" s="169">
        <f>IF(AC$2=$A2169,Data!Z34,0)</f>
        <v>0</v>
      </c>
      <c r="AD2169" s="170">
        <f>IF(AD$2=$A2169,Data!AA34,0)</f>
        <v>0</v>
      </c>
      <c r="AE2169" s="171">
        <f>IF(AE$2=$A2169,Data!AB34,0)</f>
        <v>0</v>
      </c>
      <c r="AF2169" s="170">
        <f>IF(AF$2=$A2169,Data!AC34,0)</f>
        <v>0</v>
      </c>
      <c r="AG2169" s="171">
        <f>IF(AG$2=$A2169,Data!AD34,0)</f>
        <v>0</v>
      </c>
      <c r="AH2169" s="170">
        <f>IF(AH$2=$A2169,Data!AE34,0)</f>
        <v>0</v>
      </c>
      <c r="AI2169" s="171">
        <f>IF(AI$2=$A2169,Data!AF34,0)</f>
        <v>0</v>
      </c>
      <c r="AJ2169" s="170">
        <f>IF(AJ$2=$A2169,Data!AG34,0)</f>
        <v>0</v>
      </c>
      <c r="AK2169" s="171">
        <f>IF(AK$2=$A2169,Data!AH34,0)</f>
        <v>0</v>
      </c>
      <c r="AL2169" s="170">
        <f>IF(AL$2=$A2169,Data!AI34,0)</f>
        <v>0</v>
      </c>
      <c r="AM2169" t="str">
        <f t="shared" si="66"/>
        <v>0</v>
      </c>
      <c r="AN2169" t="e">
        <f>+INDEX(Validation!$D$4:$D$250,MATCH(Merge!B2169,Validation!$E$4:$E$250,0))</f>
        <v>#N/A</v>
      </c>
      <c r="AO2169" s="172">
        <f t="shared" si="67"/>
        <v>0</v>
      </c>
    </row>
    <row r="2170" spans="1:41" ht="15" x14ac:dyDescent="0.25">
      <c r="A2170">
        <f>Inputs!$H$16</f>
        <v>6</v>
      </c>
      <c r="B2170" t="str">
        <f>Inputs!$D$4</f>
        <v>Select Agency…</v>
      </c>
      <c r="C2170" s="166" t="str">
        <f>Inputs!$I$6</f>
        <v>(insert code)</v>
      </c>
      <c r="D2170" t="str">
        <f>IFERROR(INDEX(Inputs!$I$11:$I$19,MATCH(A2170,Inputs!$H$11:$H$19)),"")</f>
        <v>(insert code)</v>
      </c>
      <c r="E2170" s="167">
        <f>Data!B35</f>
        <v>0</v>
      </c>
      <c r="F2170" s="168">
        <f>IF(F$2=$A2170,Data!C35,0)</f>
        <v>0</v>
      </c>
      <c r="G2170" s="168">
        <f>IF(G$2=$A2170,Data!D35,0)</f>
        <v>0</v>
      </c>
      <c r="H2170" s="168">
        <f>IF(H$2=$A2170,Data!E35,0)</f>
        <v>0</v>
      </c>
      <c r="I2170" s="168">
        <f>IF(I$2=$A2170,Data!F35,0)</f>
        <v>0</v>
      </c>
      <c r="J2170" s="168">
        <f>IF(J$2=$A2170,Data!G35,0)</f>
        <v>0</v>
      </c>
      <c r="K2170" s="168">
        <f>IF(K$2=$A2170,Data!H35,0)</f>
        <v>0</v>
      </c>
      <c r="L2170" s="168">
        <f>IF(L$2=$A2170,Data!I35,0)</f>
        <v>0</v>
      </c>
      <c r="M2170" s="168">
        <f>IF(M$2=$A2170,Data!J35,0)</f>
        <v>0</v>
      </c>
      <c r="N2170" s="168">
        <f>IF(N$2=$A2170,Data!K35,0)</f>
        <v>0</v>
      </c>
      <c r="O2170" s="168">
        <f>IF(O$2=$A2170,Data!L35,0)</f>
        <v>0</v>
      </c>
      <c r="P2170" s="168">
        <f>IF(P$2=$A2170,Data!M35,0)</f>
        <v>0</v>
      </c>
      <c r="Q2170" s="168">
        <f>IF(Q$2=$A2170,Data!N35,0)</f>
        <v>0</v>
      </c>
      <c r="R2170" s="169">
        <f>IF(R$2=$A2170,Data!O35,0)</f>
        <v>0</v>
      </c>
      <c r="S2170" s="169">
        <f>IF(S$2=$A2170,Data!P35,0)</f>
        <v>0</v>
      </c>
      <c r="T2170" s="169">
        <f>IF(T$2=$A2170,Data!Q35,0)</f>
        <v>0</v>
      </c>
      <c r="U2170" s="169">
        <f>IF(U$2=$A2170,Data!R35,0)</f>
        <v>0</v>
      </c>
      <c r="V2170" s="169">
        <f>IF(V$2=$A2170,Data!S35,0)</f>
        <v>0</v>
      </c>
      <c r="W2170" s="169">
        <f>IF(W$2=$A2170,Data!T35,0)</f>
        <v>0</v>
      </c>
      <c r="X2170" s="169">
        <f>IF(X$2=$A2170,Data!U35,0)</f>
        <v>0</v>
      </c>
      <c r="Y2170" s="169">
        <f>IF(Y$2=$A2170,Data!V35,0)</f>
        <v>0</v>
      </c>
      <c r="Z2170" s="169">
        <f>IF(Z$2=$A2170,Data!W35,0)</f>
        <v>0</v>
      </c>
      <c r="AA2170" s="169">
        <f>IF(AA$2=$A2170,Data!X35,0)</f>
        <v>0</v>
      </c>
      <c r="AB2170" s="169">
        <f>IF(AB$2=$A2170,Data!Y35,0)</f>
        <v>0</v>
      </c>
      <c r="AC2170" s="169">
        <f>IF(AC$2=$A2170,Data!Z35,0)</f>
        <v>0</v>
      </c>
      <c r="AD2170" s="170">
        <f>IF(AD$2=$A2170,Data!AA35,0)</f>
        <v>0</v>
      </c>
      <c r="AE2170" s="171">
        <f>IF(AE$2=$A2170,Data!AB35,0)</f>
        <v>0</v>
      </c>
      <c r="AF2170" s="170">
        <f>IF(AF$2=$A2170,Data!AC35,0)</f>
        <v>0</v>
      </c>
      <c r="AG2170" s="171">
        <f>IF(AG$2=$A2170,Data!AD35,0)</f>
        <v>0</v>
      </c>
      <c r="AH2170" s="170">
        <f>IF(AH$2=$A2170,Data!AE35,0)</f>
        <v>0</v>
      </c>
      <c r="AI2170" s="171">
        <f>IF(AI$2=$A2170,Data!AF35,0)</f>
        <v>0</v>
      </c>
      <c r="AJ2170" s="170">
        <f>IF(AJ$2=$A2170,Data!AG35,0)</f>
        <v>0</v>
      </c>
      <c r="AK2170" s="171">
        <f>IF(AK$2=$A2170,Data!AH35,0)</f>
        <v>0</v>
      </c>
      <c r="AL2170" s="170">
        <f>IF(AL$2=$A2170,Data!AI35,0)</f>
        <v>0</v>
      </c>
      <c r="AM2170" t="str">
        <f t="shared" si="66"/>
        <v>0</v>
      </c>
      <c r="AN2170" t="e">
        <f>+INDEX(Validation!$D$4:$D$250,MATCH(Merge!B2170,Validation!$E$4:$E$250,0))</f>
        <v>#N/A</v>
      </c>
      <c r="AO2170" s="172">
        <f t="shared" si="67"/>
        <v>0</v>
      </c>
    </row>
    <row r="2171" spans="1:41" ht="15" x14ac:dyDescent="0.25">
      <c r="A2171">
        <f>Inputs!$H$16</f>
        <v>6</v>
      </c>
      <c r="B2171" t="str">
        <f>Inputs!$D$4</f>
        <v>Select Agency…</v>
      </c>
      <c r="C2171" s="166" t="str">
        <f>Inputs!$I$6</f>
        <v>(insert code)</v>
      </c>
      <c r="D2171" t="str">
        <f>IFERROR(INDEX(Inputs!$I$11:$I$19,MATCH(A2171,Inputs!$H$11:$H$19)),"")</f>
        <v>(insert code)</v>
      </c>
      <c r="E2171" s="167">
        <f>Data!B36</f>
        <v>0</v>
      </c>
      <c r="F2171" s="168">
        <f>IF(F$2=$A2171,Data!C36,0)</f>
        <v>0</v>
      </c>
      <c r="G2171" s="168">
        <f>IF(G$2=$A2171,Data!D36,0)</f>
        <v>0</v>
      </c>
      <c r="H2171" s="168">
        <f>IF(H$2=$A2171,Data!E36,0)</f>
        <v>0</v>
      </c>
      <c r="I2171" s="168">
        <f>IF(I$2=$A2171,Data!F36,0)</f>
        <v>0</v>
      </c>
      <c r="J2171" s="168">
        <f>IF(J$2=$A2171,Data!G36,0)</f>
        <v>0</v>
      </c>
      <c r="K2171" s="168">
        <f>IF(K$2=$A2171,Data!H36,0)</f>
        <v>0</v>
      </c>
      <c r="L2171" s="168">
        <f>IF(L$2=$A2171,Data!I36,0)</f>
        <v>0</v>
      </c>
      <c r="M2171" s="168">
        <f>IF(M$2=$A2171,Data!J36,0)</f>
        <v>0</v>
      </c>
      <c r="N2171" s="168">
        <f>IF(N$2=$A2171,Data!K36,0)</f>
        <v>0</v>
      </c>
      <c r="O2171" s="168">
        <f>IF(O$2=$A2171,Data!L36,0)</f>
        <v>0</v>
      </c>
      <c r="P2171" s="168">
        <f>IF(P$2=$A2171,Data!M36,0)</f>
        <v>0</v>
      </c>
      <c r="Q2171" s="168">
        <f>IF(Q$2=$A2171,Data!N36,0)</f>
        <v>0</v>
      </c>
      <c r="R2171" s="169">
        <f>IF(R$2=$A2171,Data!O36,0)</f>
        <v>0</v>
      </c>
      <c r="S2171" s="169">
        <f>IF(S$2=$A2171,Data!P36,0)</f>
        <v>0</v>
      </c>
      <c r="T2171" s="169">
        <f>IF(T$2=$A2171,Data!Q36,0)</f>
        <v>0</v>
      </c>
      <c r="U2171" s="169">
        <f>IF(U$2=$A2171,Data!R36,0)</f>
        <v>0</v>
      </c>
      <c r="V2171" s="169">
        <f>IF(V$2=$A2171,Data!S36,0)</f>
        <v>0</v>
      </c>
      <c r="W2171" s="169">
        <f>IF(W$2=$A2171,Data!T36,0)</f>
        <v>0</v>
      </c>
      <c r="X2171" s="169">
        <f>IF(X$2=$A2171,Data!U36,0)</f>
        <v>0</v>
      </c>
      <c r="Y2171" s="169">
        <f>IF(Y$2=$A2171,Data!V36,0)</f>
        <v>0</v>
      </c>
      <c r="Z2171" s="169">
        <f>IF(Z$2=$A2171,Data!W36,0)</f>
        <v>0</v>
      </c>
      <c r="AA2171" s="169">
        <f>IF(AA$2=$A2171,Data!X36,0)</f>
        <v>0</v>
      </c>
      <c r="AB2171" s="169">
        <f>IF(AB$2=$A2171,Data!Y36,0)</f>
        <v>0</v>
      </c>
      <c r="AC2171" s="169">
        <f>IF(AC$2=$A2171,Data!Z36,0)</f>
        <v>0</v>
      </c>
      <c r="AD2171" s="170">
        <f>IF(AD$2=$A2171,Data!AA36,0)</f>
        <v>0</v>
      </c>
      <c r="AE2171" s="171">
        <f>IF(AE$2=$A2171,Data!AB36,0)</f>
        <v>0</v>
      </c>
      <c r="AF2171" s="170">
        <f>IF(AF$2=$A2171,Data!AC36,0)</f>
        <v>0</v>
      </c>
      <c r="AG2171" s="171">
        <f>IF(AG$2=$A2171,Data!AD36,0)</f>
        <v>0</v>
      </c>
      <c r="AH2171" s="170">
        <f>IF(AH$2=$A2171,Data!AE36,0)</f>
        <v>0</v>
      </c>
      <c r="AI2171" s="171">
        <f>IF(AI$2=$A2171,Data!AF36,0)</f>
        <v>0</v>
      </c>
      <c r="AJ2171" s="170">
        <f>IF(AJ$2=$A2171,Data!AG36,0)</f>
        <v>0</v>
      </c>
      <c r="AK2171" s="171">
        <f>IF(AK$2=$A2171,Data!AH36,0)</f>
        <v>0</v>
      </c>
      <c r="AL2171" s="170">
        <f>IF(AL$2=$A2171,Data!AI36,0)</f>
        <v>0</v>
      </c>
      <c r="AM2171" t="str">
        <f t="shared" si="66"/>
        <v>0</v>
      </c>
      <c r="AN2171" t="e">
        <f>+INDEX(Validation!$D$4:$D$250,MATCH(Merge!B2171,Validation!$E$4:$E$250,0))</f>
        <v>#N/A</v>
      </c>
      <c r="AO2171" s="172">
        <f t="shared" si="67"/>
        <v>0</v>
      </c>
    </row>
    <row r="2172" spans="1:41" ht="15" x14ac:dyDescent="0.25">
      <c r="A2172">
        <f>Inputs!$H$16</f>
        <v>6</v>
      </c>
      <c r="B2172" t="str">
        <f>Inputs!$D$4</f>
        <v>Select Agency…</v>
      </c>
      <c r="C2172" s="166" t="str">
        <f>Inputs!$I$6</f>
        <v>(insert code)</v>
      </c>
      <c r="D2172" t="str">
        <f>IFERROR(INDEX(Inputs!$I$11:$I$19,MATCH(A2172,Inputs!$H$11:$H$19)),"")</f>
        <v>(insert code)</v>
      </c>
      <c r="E2172" s="167">
        <f>Data!B37</f>
        <v>0</v>
      </c>
      <c r="F2172" s="168">
        <f>IF(F$2=$A2172,Data!C37,0)</f>
        <v>0</v>
      </c>
      <c r="G2172" s="168">
        <f>IF(G$2=$A2172,Data!D37,0)</f>
        <v>0</v>
      </c>
      <c r="H2172" s="168">
        <f>IF(H$2=$A2172,Data!E37,0)</f>
        <v>0</v>
      </c>
      <c r="I2172" s="168">
        <f>IF(I$2=$A2172,Data!F37,0)</f>
        <v>0</v>
      </c>
      <c r="J2172" s="168">
        <f>IF(J$2=$A2172,Data!G37,0)</f>
        <v>0</v>
      </c>
      <c r="K2172" s="168">
        <f>IF(K$2=$A2172,Data!H37,0)</f>
        <v>0</v>
      </c>
      <c r="L2172" s="168">
        <f>IF(L$2=$A2172,Data!I37,0)</f>
        <v>0</v>
      </c>
      <c r="M2172" s="168">
        <f>IF(M$2=$A2172,Data!J37,0)</f>
        <v>0</v>
      </c>
      <c r="N2172" s="168">
        <f>IF(N$2=$A2172,Data!K37,0)</f>
        <v>0</v>
      </c>
      <c r="O2172" s="168">
        <f>IF(O$2=$A2172,Data!L37,0)</f>
        <v>0</v>
      </c>
      <c r="P2172" s="168">
        <f>IF(P$2=$A2172,Data!M37,0)</f>
        <v>0</v>
      </c>
      <c r="Q2172" s="168">
        <f>IF(Q$2=$A2172,Data!N37,0)</f>
        <v>0</v>
      </c>
      <c r="R2172" s="169">
        <f>IF(R$2=$A2172,Data!O37,0)</f>
        <v>0</v>
      </c>
      <c r="S2172" s="169">
        <f>IF(S$2=$A2172,Data!P37,0)</f>
        <v>0</v>
      </c>
      <c r="T2172" s="169">
        <f>IF(T$2=$A2172,Data!Q37,0)</f>
        <v>0</v>
      </c>
      <c r="U2172" s="169">
        <f>IF(U$2=$A2172,Data!R37,0)</f>
        <v>0</v>
      </c>
      <c r="V2172" s="169">
        <f>IF(V$2=$A2172,Data!S37,0)</f>
        <v>0</v>
      </c>
      <c r="W2172" s="169">
        <f>IF(W$2=$A2172,Data!T37,0)</f>
        <v>0</v>
      </c>
      <c r="X2172" s="169">
        <f>IF(X$2=$A2172,Data!U37,0)</f>
        <v>0</v>
      </c>
      <c r="Y2172" s="169">
        <f>IF(Y$2=$A2172,Data!V37,0)</f>
        <v>0</v>
      </c>
      <c r="Z2172" s="169">
        <f>IF(Z$2=$A2172,Data!W37,0)</f>
        <v>0</v>
      </c>
      <c r="AA2172" s="169">
        <f>IF(AA$2=$A2172,Data!X37,0)</f>
        <v>0</v>
      </c>
      <c r="AB2172" s="169">
        <f>IF(AB$2=$A2172,Data!Y37,0)</f>
        <v>0</v>
      </c>
      <c r="AC2172" s="169">
        <f>IF(AC$2=$A2172,Data!Z37,0)</f>
        <v>0</v>
      </c>
      <c r="AD2172" s="170">
        <f>IF(AD$2=$A2172,Data!AA37,0)</f>
        <v>0</v>
      </c>
      <c r="AE2172" s="171">
        <f>IF(AE$2=$A2172,Data!AB37,0)</f>
        <v>0</v>
      </c>
      <c r="AF2172" s="170">
        <f>IF(AF$2=$A2172,Data!AC37,0)</f>
        <v>0</v>
      </c>
      <c r="AG2172" s="171">
        <f>IF(AG$2=$A2172,Data!AD37,0)</f>
        <v>0</v>
      </c>
      <c r="AH2172" s="170">
        <f>IF(AH$2=$A2172,Data!AE37,0)</f>
        <v>0</v>
      </c>
      <c r="AI2172" s="171">
        <f>IF(AI$2=$A2172,Data!AF37,0)</f>
        <v>0</v>
      </c>
      <c r="AJ2172" s="170">
        <f>IF(AJ$2=$A2172,Data!AG37,0)</f>
        <v>0</v>
      </c>
      <c r="AK2172" s="171">
        <f>IF(AK$2=$A2172,Data!AH37,0)</f>
        <v>0</v>
      </c>
      <c r="AL2172" s="170">
        <f>IF(AL$2=$A2172,Data!AI37,0)</f>
        <v>0</v>
      </c>
      <c r="AM2172" t="str">
        <f t="shared" si="66"/>
        <v>0</v>
      </c>
      <c r="AN2172" t="e">
        <f>+INDEX(Validation!$D$4:$D$250,MATCH(Merge!B2172,Validation!$E$4:$E$250,0))</f>
        <v>#N/A</v>
      </c>
      <c r="AO2172" s="172">
        <f t="shared" si="67"/>
        <v>0</v>
      </c>
    </row>
    <row r="2173" spans="1:41" ht="15" x14ac:dyDescent="0.25">
      <c r="A2173">
        <f>Inputs!$H$16</f>
        <v>6</v>
      </c>
      <c r="B2173" t="str">
        <f>Inputs!$D$4</f>
        <v>Select Agency…</v>
      </c>
      <c r="C2173" s="166" t="str">
        <f>Inputs!$I$6</f>
        <v>(insert code)</v>
      </c>
      <c r="D2173" t="str">
        <f>IFERROR(INDEX(Inputs!$I$11:$I$19,MATCH(A2173,Inputs!$H$11:$H$19)),"")</f>
        <v>(insert code)</v>
      </c>
      <c r="E2173" s="167">
        <f>Data!B38</f>
        <v>0</v>
      </c>
      <c r="F2173" s="168">
        <f>IF(F$2=$A2173,Data!C38,0)</f>
        <v>0</v>
      </c>
      <c r="G2173" s="168">
        <f>IF(G$2=$A2173,Data!D38,0)</f>
        <v>0</v>
      </c>
      <c r="H2173" s="168">
        <f>IF(H$2=$A2173,Data!E38,0)</f>
        <v>0</v>
      </c>
      <c r="I2173" s="168">
        <f>IF(I$2=$A2173,Data!F38,0)</f>
        <v>0</v>
      </c>
      <c r="J2173" s="168">
        <f>IF(J$2=$A2173,Data!G38,0)</f>
        <v>0</v>
      </c>
      <c r="K2173" s="168">
        <f>IF(K$2=$A2173,Data!H38,0)</f>
        <v>0</v>
      </c>
      <c r="L2173" s="168">
        <f>IF(L$2=$A2173,Data!I38,0)</f>
        <v>0</v>
      </c>
      <c r="M2173" s="168">
        <f>IF(M$2=$A2173,Data!J38,0)</f>
        <v>0</v>
      </c>
      <c r="N2173" s="168">
        <f>IF(N$2=$A2173,Data!K38,0)</f>
        <v>0</v>
      </c>
      <c r="O2173" s="168">
        <f>IF(O$2=$A2173,Data!L38,0)</f>
        <v>0</v>
      </c>
      <c r="P2173" s="168">
        <f>IF(P$2=$A2173,Data!M38,0)</f>
        <v>0</v>
      </c>
      <c r="Q2173" s="168">
        <f>IF(Q$2=$A2173,Data!N38,0)</f>
        <v>0</v>
      </c>
      <c r="R2173" s="169">
        <f>IF(R$2=$A2173,Data!O38,0)</f>
        <v>0</v>
      </c>
      <c r="S2173" s="169">
        <f>IF(S$2=$A2173,Data!P38,0)</f>
        <v>0</v>
      </c>
      <c r="T2173" s="169">
        <f>IF(T$2=$A2173,Data!Q38,0)</f>
        <v>0</v>
      </c>
      <c r="U2173" s="169">
        <f>IF(U$2=$A2173,Data!R38,0)</f>
        <v>0</v>
      </c>
      <c r="V2173" s="169">
        <f>IF(V$2=$A2173,Data!S38,0)</f>
        <v>0</v>
      </c>
      <c r="W2173" s="169">
        <f>IF(W$2=$A2173,Data!T38,0)</f>
        <v>0</v>
      </c>
      <c r="X2173" s="169">
        <f>IF(X$2=$A2173,Data!U38,0)</f>
        <v>0</v>
      </c>
      <c r="Y2173" s="169">
        <f>IF(Y$2=$A2173,Data!V38,0)</f>
        <v>0</v>
      </c>
      <c r="Z2173" s="169">
        <f>IF(Z$2=$A2173,Data!W38,0)</f>
        <v>0</v>
      </c>
      <c r="AA2173" s="169">
        <f>IF(AA$2=$A2173,Data!X38,0)</f>
        <v>0</v>
      </c>
      <c r="AB2173" s="169">
        <f>IF(AB$2=$A2173,Data!Y38,0)</f>
        <v>0</v>
      </c>
      <c r="AC2173" s="169">
        <f>IF(AC$2=$A2173,Data!Z38,0)</f>
        <v>0</v>
      </c>
      <c r="AD2173" s="170">
        <f>IF(AD$2=$A2173,Data!AA38,0)</f>
        <v>0</v>
      </c>
      <c r="AE2173" s="171">
        <f>IF(AE$2=$A2173,Data!AB38,0)</f>
        <v>0</v>
      </c>
      <c r="AF2173" s="170">
        <f>IF(AF$2=$A2173,Data!AC38,0)</f>
        <v>0</v>
      </c>
      <c r="AG2173" s="171">
        <f>IF(AG$2=$A2173,Data!AD38,0)</f>
        <v>0</v>
      </c>
      <c r="AH2173" s="170">
        <f>IF(AH$2=$A2173,Data!AE38,0)</f>
        <v>0</v>
      </c>
      <c r="AI2173" s="171">
        <f>IF(AI$2=$A2173,Data!AF38,0)</f>
        <v>0</v>
      </c>
      <c r="AJ2173" s="170">
        <f>IF(AJ$2=$A2173,Data!AG38,0)</f>
        <v>0</v>
      </c>
      <c r="AK2173" s="171">
        <f>IF(AK$2=$A2173,Data!AH38,0)</f>
        <v>0</v>
      </c>
      <c r="AL2173" s="170">
        <f>IF(AL$2=$A2173,Data!AI38,0)</f>
        <v>0</v>
      </c>
      <c r="AM2173" t="str">
        <f t="shared" si="66"/>
        <v>0</v>
      </c>
      <c r="AN2173" t="e">
        <f>+INDEX(Validation!$D$4:$D$250,MATCH(Merge!B2173,Validation!$E$4:$E$250,0))</f>
        <v>#N/A</v>
      </c>
      <c r="AO2173" s="172">
        <f t="shared" si="67"/>
        <v>0</v>
      </c>
    </row>
    <row r="2174" spans="1:41" ht="15" x14ac:dyDescent="0.25">
      <c r="A2174">
        <f>Inputs!$H$16</f>
        <v>6</v>
      </c>
      <c r="B2174" t="str">
        <f>Inputs!$D$4</f>
        <v>Select Agency…</v>
      </c>
      <c r="C2174" s="166" t="str">
        <f>Inputs!$I$6</f>
        <v>(insert code)</v>
      </c>
      <c r="D2174" t="str">
        <f>IFERROR(INDEX(Inputs!$I$11:$I$19,MATCH(A2174,Inputs!$H$11:$H$19)),"")</f>
        <v>(insert code)</v>
      </c>
      <c r="E2174" s="167">
        <f>Data!B39</f>
        <v>0</v>
      </c>
      <c r="F2174" s="168">
        <f>IF(F$2=$A2174,Data!C39,0)</f>
        <v>0</v>
      </c>
      <c r="G2174" s="168">
        <f>IF(G$2=$A2174,Data!D39,0)</f>
        <v>0</v>
      </c>
      <c r="H2174" s="168">
        <f>IF(H$2=$A2174,Data!E39,0)</f>
        <v>0</v>
      </c>
      <c r="I2174" s="168">
        <f>IF(I$2=$A2174,Data!F39,0)</f>
        <v>0</v>
      </c>
      <c r="J2174" s="168">
        <f>IF(J$2=$A2174,Data!G39,0)</f>
        <v>0</v>
      </c>
      <c r="K2174" s="168">
        <f>IF(K$2=$A2174,Data!H39,0)</f>
        <v>0</v>
      </c>
      <c r="L2174" s="168">
        <f>IF(L$2=$A2174,Data!I39,0)</f>
        <v>0</v>
      </c>
      <c r="M2174" s="168">
        <f>IF(M$2=$A2174,Data!J39,0)</f>
        <v>0</v>
      </c>
      <c r="N2174" s="168">
        <f>IF(N$2=$A2174,Data!K39,0)</f>
        <v>0</v>
      </c>
      <c r="O2174" s="168">
        <f>IF(O$2=$A2174,Data!L39,0)</f>
        <v>0</v>
      </c>
      <c r="P2174" s="168">
        <f>IF(P$2=$A2174,Data!M39,0)</f>
        <v>0</v>
      </c>
      <c r="Q2174" s="168">
        <f>IF(Q$2=$A2174,Data!N39,0)</f>
        <v>0</v>
      </c>
      <c r="R2174" s="169">
        <f>IF(R$2=$A2174,Data!O39,0)</f>
        <v>0</v>
      </c>
      <c r="S2174" s="169">
        <f>IF(S$2=$A2174,Data!P39,0)</f>
        <v>0</v>
      </c>
      <c r="T2174" s="169">
        <f>IF(T$2=$A2174,Data!Q39,0)</f>
        <v>0</v>
      </c>
      <c r="U2174" s="169">
        <f>IF(U$2=$A2174,Data!R39,0)</f>
        <v>0</v>
      </c>
      <c r="V2174" s="169">
        <f>IF(V$2=$A2174,Data!S39,0)</f>
        <v>0</v>
      </c>
      <c r="W2174" s="169">
        <f>IF(W$2=$A2174,Data!T39,0)</f>
        <v>0</v>
      </c>
      <c r="X2174" s="169">
        <f>IF(X$2=$A2174,Data!U39,0)</f>
        <v>0</v>
      </c>
      <c r="Y2174" s="169">
        <f>IF(Y$2=$A2174,Data!V39,0)</f>
        <v>0</v>
      </c>
      <c r="Z2174" s="169">
        <f>IF(Z$2=$A2174,Data!W39,0)</f>
        <v>0</v>
      </c>
      <c r="AA2174" s="169">
        <f>IF(AA$2=$A2174,Data!X39,0)</f>
        <v>0</v>
      </c>
      <c r="AB2174" s="169">
        <f>IF(AB$2=$A2174,Data!Y39,0)</f>
        <v>0</v>
      </c>
      <c r="AC2174" s="169">
        <f>IF(AC$2=$A2174,Data!Z39,0)</f>
        <v>0</v>
      </c>
      <c r="AD2174" s="170">
        <f>IF(AD$2=$A2174,Data!AA39,0)</f>
        <v>0</v>
      </c>
      <c r="AE2174" s="171">
        <f>IF(AE$2=$A2174,Data!AB39,0)</f>
        <v>0</v>
      </c>
      <c r="AF2174" s="170">
        <f>IF(AF$2=$A2174,Data!AC39,0)</f>
        <v>0</v>
      </c>
      <c r="AG2174" s="171">
        <f>IF(AG$2=$A2174,Data!AD39,0)</f>
        <v>0</v>
      </c>
      <c r="AH2174" s="170">
        <f>IF(AH$2=$A2174,Data!AE39,0)</f>
        <v>0</v>
      </c>
      <c r="AI2174" s="171">
        <f>IF(AI$2=$A2174,Data!AF39,0)</f>
        <v>0</v>
      </c>
      <c r="AJ2174" s="170">
        <f>IF(AJ$2=$A2174,Data!AG39,0)</f>
        <v>0</v>
      </c>
      <c r="AK2174" s="171">
        <f>IF(AK$2=$A2174,Data!AH39,0)</f>
        <v>0</v>
      </c>
      <c r="AL2174" s="170">
        <f>IF(AL$2=$A2174,Data!AI39,0)</f>
        <v>0</v>
      </c>
      <c r="AM2174" t="str">
        <f t="shared" si="66"/>
        <v>0</v>
      </c>
      <c r="AN2174" t="e">
        <f>+INDEX(Validation!$D$4:$D$250,MATCH(Merge!B2174,Validation!$E$4:$E$250,0))</f>
        <v>#N/A</v>
      </c>
      <c r="AO2174" s="172">
        <f t="shared" si="67"/>
        <v>0</v>
      </c>
    </row>
    <row r="2175" spans="1:41" ht="15" x14ac:dyDescent="0.25">
      <c r="A2175">
        <f>Inputs!$H$16</f>
        <v>6</v>
      </c>
      <c r="B2175" t="str">
        <f>Inputs!$D$4</f>
        <v>Select Agency…</v>
      </c>
      <c r="C2175" s="166" t="str">
        <f>Inputs!$I$6</f>
        <v>(insert code)</v>
      </c>
      <c r="D2175" t="str">
        <f>IFERROR(INDEX(Inputs!$I$11:$I$19,MATCH(A2175,Inputs!$H$11:$H$19)),"")</f>
        <v>(insert code)</v>
      </c>
      <c r="E2175" s="167">
        <f>Data!B40</f>
        <v>0</v>
      </c>
      <c r="F2175" s="168">
        <f>IF(F$2=$A2175,Data!C40,0)</f>
        <v>0</v>
      </c>
      <c r="G2175" s="168">
        <f>IF(G$2=$A2175,Data!D40,0)</f>
        <v>0</v>
      </c>
      <c r="H2175" s="168">
        <f>IF(H$2=$A2175,Data!E40,0)</f>
        <v>0</v>
      </c>
      <c r="I2175" s="168">
        <f>IF(I$2=$A2175,Data!F40,0)</f>
        <v>0</v>
      </c>
      <c r="J2175" s="168">
        <f>IF(J$2=$A2175,Data!G40,0)</f>
        <v>0</v>
      </c>
      <c r="K2175" s="168">
        <f>IF(K$2=$A2175,Data!H40,0)</f>
        <v>0</v>
      </c>
      <c r="L2175" s="168">
        <f>IF(L$2=$A2175,Data!I40,0)</f>
        <v>0</v>
      </c>
      <c r="M2175" s="168">
        <f>IF(M$2=$A2175,Data!J40,0)</f>
        <v>0</v>
      </c>
      <c r="N2175" s="168">
        <f>IF(N$2=$A2175,Data!K40,0)</f>
        <v>0</v>
      </c>
      <c r="O2175" s="168">
        <f>IF(O$2=$A2175,Data!L40,0)</f>
        <v>0</v>
      </c>
      <c r="P2175" s="168">
        <f>IF(P$2=$A2175,Data!M40,0)</f>
        <v>0</v>
      </c>
      <c r="Q2175" s="168">
        <f>IF(Q$2=$A2175,Data!N40,0)</f>
        <v>0</v>
      </c>
      <c r="R2175" s="169">
        <f>IF(R$2=$A2175,Data!O40,0)</f>
        <v>0</v>
      </c>
      <c r="S2175" s="169">
        <f>IF(S$2=$A2175,Data!P40,0)</f>
        <v>0</v>
      </c>
      <c r="T2175" s="169">
        <f>IF(T$2=$A2175,Data!Q40,0)</f>
        <v>0</v>
      </c>
      <c r="U2175" s="169">
        <f>IF(U$2=$A2175,Data!R40,0)</f>
        <v>0</v>
      </c>
      <c r="V2175" s="169">
        <f>IF(V$2=$A2175,Data!S40,0)</f>
        <v>0</v>
      </c>
      <c r="W2175" s="169">
        <f>IF(W$2=$A2175,Data!T40,0)</f>
        <v>0</v>
      </c>
      <c r="X2175" s="169">
        <f>IF(X$2=$A2175,Data!U40,0)</f>
        <v>0</v>
      </c>
      <c r="Y2175" s="169">
        <f>IF(Y$2=$A2175,Data!V40,0)</f>
        <v>0</v>
      </c>
      <c r="Z2175" s="169">
        <f>IF(Z$2=$A2175,Data!W40,0)</f>
        <v>0</v>
      </c>
      <c r="AA2175" s="169">
        <f>IF(AA$2=$A2175,Data!X40,0)</f>
        <v>0</v>
      </c>
      <c r="AB2175" s="169">
        <f>IF(AB$2=$A2175,Data!Y40,0)</f>
        <v>0</v>
      </c>
      <c r="AC2175" s="169">
        <f>IF(AC$2=$A2175,Data!Z40,0)</f>
        <v>0</v>
      </c>
      <c r="AD2175" s="170">
        <f>IF(AD$2=$A2175,Data!AA40,0)</f>
        <v>0</v>
      </c>
      <c r="AE2175" s="171">
        <f>IF(AE$2=$A2175,Data!AB40,0)</f>
        <v>0</v>
      </c>
      <c r="AF2175" s="170">
        <f>IF(AF$2=$A2175,Data!AC40,0)</f>
        <v>0</v>
      </c>
      <c r="AG2175" s="171">
        <f>IF(AG$2=$A2175,Data!AD40,0)</f>
        <v>0</v>
      </c>
      <c r="AH2175" s="170">
        <f>IF(AH$2=$A2175,Data!AE40,0)</f>
        <v>0</v>
      </c>
      <c r="AI2175" s="171">
        <f>IF(AI$2=$A2175,Data!AF40,0)</f>
        <v>0</v>
      </c>
      <c r="AJ2175" s="170">
        <f>IF(AJ$2=$A2175,Data!AG40,0)</f>
        <v>0</v>
      </c>
      <c r="AK2175" s="171">
        <f>IF(AK$2=$A2175,Data!AH40,0)</f>
        <v>0</v>
      </c>
      <c r="AL2175" s="170">
        <f>IF(AL$2=$A2175,Data!AI40,0)</f>
        <v>0</v>
      </c>
      <c r="AM2175" t="str">
        <f t="shared" si="66"/>
        <v>0</v>
      </c>
      <c r="AN2175" t="e">
        <f>+INDEX(Validation!$D$4:$D$250,MATCH(Merge!B2175,Validation!$E$4:$E$250,0))</f>
        <v>#N/A</v>
      </c>
      <c r="AO2175" s="172">
        <f t="shared" si="67"/>
        <v>0</v>
      </c>
    </row>
    <row r="2176" spans="1:41" ht="15" x14ac:dyDescent="0.25">
      <c r="A2176">
        <f>Inputs!$H$16</f>
        <v>6</v>
      </c>
      <c r="B2176" t="str">
        <f>Inputs!$D$4</f>
        <v>Select Agency…</v>
      </c>
      <c r="C2176" s="166" t="str">
        <f>Inputs!$I$6</f>
        <v>(insert code)</v>
      </c>
      <c r="D2176" t="str">
        <f>IFERROR(INDEX(Inputs!$I$11:$I$19,MATCH(A2176,Inputs!$H$11:$H$19)),"")</f>
        <v>(insert code)</v>
      </c>
      <c r="E2176" s="167">
        <f>Data!B41</f>
        <v>0</v>
      </c>
      <c r="F2176" s="168">
        <f>IF(F$2=$A2176,Data!C41,0)</f>
        <v>0</v>
      </c>
      <c r="G2176" s="168">
        <f>IF(G$2=$A2176,Data!D41,0)</f>
        <v>0</v>
      </c>
      <c r="H2176" s="168">
        <f>IF(H$2=$A2176,Data!E41,0)</f>
        <v>0</v>
      </c>
      <c r="I2176" s="168">
        <f>IF(I$2=$A2176,Data!F41,0)</f>
        <v>0</v>
      </c>
      <c r="J2176" s="168">
        <f>IF(J$2=$A2176,Data!G41,0)</f>
        <v>0</v>
      </c>
      <c r="K2176" s="168">
        <f>IF(K$2=$A2176,Data!H41,0)</f>
        <v>0</v>
      </c>
      <c r="L2176" s="168">
        <f>IF(L$2=$A2176,Data!I41,0)</f>
        <v>0</v>
      </c>
      <c r="M2176" s="168">
        <f>IF(M$2=$A2176,Data!J41,0)</f>
        <v>0</v>
      </c>
      <c r="N2176" s="168">
        <f>IF(N$2=$A2176,Data!K41,0)</f>
        <v>0</v>
      </c>
      <c r="O2176" s="168">
        <f>IF(O$2=$A2176,Data!L41,0)</f>
        <v>0</v>
      </c>
      <c r="P2176" s="168">
        <f>IF(P$2=$A2176,Data!M41,0)</f>
        <v>0</v>
      </c>
      <c r="Q2176" s="168">
        <f>IF(Q$2=$A2176,Data!N41,0)</f>
        <v>0</v>
      </c>
      <c r="R2176" s="169">
        <f>IF(R$2=$A2176,Data!O41,0)</f>
        <v>0</v>
      </c>
      <c r="S2176" s="169">
        <f>IF(S$2=$A2176,Data!P41,0)</f>
        <v>0</v>
      </c>
      <c r="T2176" s="169">
        <f>IF(T$2=$A2176,Data!Q41,0)</f>
        <v>0</v>
      </c>
      <c r="U2176" s="169">
        <f>IF(U$2=$A2176,Data!R41,0)</f>
        <v>0</v>
      </c>
      <c r="V2176" s="169">
        <f>IF(V$2=$A2176,Data!S41,0)</f>
        <v>0</v>
      </c>
      <c r="W2176" s="169">
        <f>IF(W$2=$A2176,Data!T41,0)</f>
        <v>0</v>
      </c>
      <c r="X2176" s="169">
        <f>IF(X$2=$A2176,Data!U41,0)</f>
        <v>0</v>
      </c>
      <c r="Y2176" s="169">
        <f>IF(Y$2=$A2176,Data!V41,0)</f>
        <v>0</v>
      </c>
      <c r="Z2176" s="169">
        <f>IF(Z$2=$A2176,Data!W41,0)</f>
        <v>0</v>
      </c>
      <c r="AA2176" s="169">
        <f>IF(AA$2=$A2176,Data!X41,0)</f>
        <v>0</v>
      </c>
      <c r="AB2176" s="169">
        <f>IF(AB$2=$A2176,Data!Y41,0)</f>
        <v>0</v>
      </c>
      <c r="AC2176" s="169">
        <f>IF(AC$2=$A2176,Data!Z41,0)</f>
        <v>0</v>
      </c>
      <c r="AD2176" s="170">
        <f>IF(AD$2=$A2176,Data!AA41,0)</f>
        <v>0</v>
      </c>
      <c r="AE2176" s="171">
        <f>IF(AE$2=$A2176,Data!AB41,0)</f>
        <v>0</v>
      </c>
      <c r="AF2176" s="170">
        <f>IF(AF$2=$A2176,Data!AC41,0)</f>
        <v>0</v>
      </c>
      <c r="AG2176" s="171">
        <f>IF(AG$2=$A2176,Data!AD41,0)</f>
        <v>0</v>
      </c>
      <c r="AH2176" s="170">
        <f>IF(AH$2=$A2176,Data!AE41,0)</f>
        <v>0</v>
      </c>
      <c r="AI2176" s="171">
        <f>IF(AI$2=$A2176,Data!AF41,0)</f>
        <v>0</v>
      </c>
      <c r="AJ2176" s="170">
        <f>IF(AJ$2=$A2176,Data!AG41,0)</f>
        <v>0</v>
      </c>
      <c r="AK2176" s="171">
        <f>IF(AK$2=$A2176,Data!AH41,0)</f>
        <v>0</v>
      </c>
      <c r="AL2176" s="170">
        <f>IF(AL$2=$A2176,Data!AI41,0)</f>
        <v>0</v>
      </c>
      <c r="AM2176" t="str">
        <f t="shared" si="66"/>
        <v>0</v>
      </c>
      <c r="AN2176" t="e">
        <f>+INDEX(Validation!$D$4:$D$250,MATCH(Merge!B2176,Validation!$E$4:$E$250,0))</f>
        <v>#N/A</v>
      </c>
      <c r="AO2176" s="172">
        <f t="shared" si="67"/>
        <v>0</v>
      </c>
    </row>
    <row r="2177" spans="1:41" ht="15" x14ac:dyDescent="0.25">
      <c r="A2177">
        <f>Inputs!$H$16</f>
        <v>6</v>
      </c>
      <c r="B2177" t="str">
        <f>Inputs!$D$4</f>
        <v>Select Agency…</v>
      </c>
      <c r="C2177" s="166" t="str">
        <f>Inputs!$I$6</f>
        <v>(insert code)</v>
      </c>
      <c r="D2177" t="str">
        <f>IFERROR(INDEX(Inputs!$I$11:$I$19,MATCH(A2177,Inputs!$H$11:$H$19)),"")</f>
        <v>(insert code)</v>
      </c>
      <c r="E2177" s="167">
        <f>Data!B42</f>
        <v>0</v>
      </c>
      <c r="F2177" s="168">
        <f>IF(F$2=$A2177,Data!C42,0)</f>
        <v>0</v>
      </c>
      <c r="G2177" s="168">
        <f>IF(G$2=$A2177,Data!D42,0)</f>
        <v>0</v>
      </c>
      <c r="H2177" s="168">
        <f>IF(H$2=$A2177,Data!E42,0)</f>
        <v>0</v>
      </c>
      <c r="I2177" s="168">
        <f>IF(I$2=$A2177,Data!F42,0)</f>
        <v>0</v>
      </c>
      <c r="J2177" s="168">
        <f>IF(J$2=$A2177,Data!G42,0)</f>
        <v>0</v>
      </c>
      <c r="K2177" s="168">
        <f>IF(K$2=$A2177,Data!H42,0)</f>
        <v>0</v>
      </c>
      <c r="L2177" s="168">
        <f>IF(L$2=$A2177,Data!I42,0)</f>
        <v>0</v>
      </c>
      <c r="M2177" s="168">
        <f>IF(M$2=$A2177,Data!J42,0)</f>
        <v>0</v>
      </c>
      <c r="N2177" s="168">
        <f>IF(N$2=$A2177,Data!K42,0)</f>
        <v>0</v>
      </c>
      <c r="O2177" s="168">
        <f>IF(O$2=$A2177,Data!L42,0)</f>
        <v>0</v>
      </c>
      <c r="P2177" s="168">
        <f>IF(P$2=$A2177,Data!M42,0)</f>
        <v>0</v>
      </c>
      <c r="Q2177" s="168">
        <f>IF(Q$2=$A2177,Data!N42,0)</f>
        <v>0</v>
      </c>
      <c r="R2177" s="169">
        <f>IF(R$2=$A2177,Data!O42,0)</f>
        <v>0</v>
      </c>
      <c r="S2177" s="169">
        <f>IF(S$2=$A2177,Data!P42,0)</f>
        <v>0</v>
      </c>
      <c r="T2177" s="169">
        <f>IF(T$2=$A2177,Data!Q42,0)</f>
        <v>0</v>
      </c>
      <c r="U2177" s="169">
        <f>IF(U$2=$A2177,Data!R42,0)</f>
        <v>0</v>
      </c>
      <c r="V2177" s="169">
        <f>IF(V$2=$A2177,Data!S42,0)</f>
        <v>0</v>
      </c>
      <c r="W2177" s="169">
        <f>IF(W$2=$A2177,Data!T42,0)</f>
        <v>0</v>
      </c>
      <c r="X2177" s="169">
        <f>IF(X$2=$A2177,Data!U42,0)</f>
        <v>0</v>
      </c>
      <c r="Y2177" s="169">
        <f>IF(Y$2=$A2177,Data!V42,0)</f>
        <v>0</v>
      </c>
      <c r="Z2177" s="169">
        <f>IF(Z$2=$A2177,Data!W42,0)</f>
        <v>0</v>
      </c>
      <c r="AA2177" s="169">
        <f>IF(AA$2=$A2177,Data!X42,0)</f>
        <v>0</v>
      </c>
      <c r="AB2177" s="169">
        <f>IF(AB$2=$A2177,Data!Y42,0)</f>
        <v>0</v>
      </c>
      <c r="AC2177" s="169">
        <f>IF(AC$2=$A2177,Data!Z42,0)</f>
        <v>0</v>
      </c>
      <c r="AD2177" s="170">
        <f>IF(AD$2=$A2177,Data!AA42,0)</f>
        <v>0</v>
      </c>
      <c r="AE2177" s="171">
        <f>IF(AE$2=$A2177,Data!AB42,0)</f>
        <v>0</v>
      </c>
      <c r="AF2177" s="170">
        <f>IF(AF$2=$A2177,Data!AC42,0)</f>
        <v>0</v>
      </c>
      <c r="AG2177" s="171">
        <f>IF(AG$2=$A2177,Data!AD42,0)</f>
        <v>0</v>
      </c>
      <c r="AH2177" s="170">
        <f>IF(AH$2=$A2177,Data!AE42,0)</f>
        <v>0</v>
      </c>
      <c r="AI2177" s="171">
        <f>IF(AI$2=$A2177,Data!AF42,0)</f>
        <v>0</v>
      </c>
      <c r="AJ2177" s="170">
        <f>IF(AJ$2=$A2177,Data!AG42,0)</f>
        <v>0</v>
      </c>
      <c r="AK2177" s="171">
        <f>IF(AK$2=$A2177,Data!AH42,0)</f>
        <v>0</v>
      </c>
      <c r="AL2177" s="170">
        <f>IF(AL$2=$A2177,Data!AI42,0)</f>
        <v>0</v>
      </c>
      <c r="AM2177" t="str">
        <f t="shared" si="66"/>
        <v>0</v>
      </c>
      <c r="AN2177" t="e">
        <f>+INDEX(Validation!$D$4:$D$250,MATCH(Merge!B2177,Validation!$E$4:$E$250,0))</f>
        <v>#N/A</v>
      </c>
      <c r="AO2177" s="172">
        <f t="shared" si="67"/>
        <v>0</v>
      </c>
    </row>
    <row r="2178" spans="1:41" ht="15" x14ac:dyDescent="0.25">
      <c r="A2178">
        <f>Inputs!$H$16</f>
        <v>6</v>
      </c>
      <c r="B2178" t="str">
        <f>Inputs!$D$4</f>
        <v>Select Agency…</v>
      </c>
      <c r="C2178" s="166" t="str">
        <f>Inputs!$I$6</f>
        <v>(insert code)</v>
      </c>
      <c r="D2178" t="str">
        <f>IFERROR(INDEX(Inputs!$I$11:$I$19,MATCH(A2178,Inputs!$H$11:$H$19)),"")</f>
        <v>(insert code)</v>
      </c>
      <c r="E2178" s="167">
        <f>Data!B43</f>
        <v>0</v>
      </c>
      <c r="F2178" s="168">
        <f>IF(F$2=$A2178,Data!C43,0)</f>
        <v>0</v>
      </c>
      <c r="G2178" s="168">
        <f>IF(G$2=$A2178,Data!D43,0)</f>
        <v>0</v>
      </c>
      <c r="H2178" s="168">
        <f>IF(H$2=$A2178,Data!E43,0)</f>
        <v>0</v>
      </c>
      <c r="I2178" s="168">
        <f>IF(I$2=$A2178,Data!F43,0)</f>
        <v>0</v>
      </c>
      <c r="J2178" s="168">
        <f>IF(J$2=$A2178,Data!G43,0)</f>
        <v>0</v>
      </c>
      <c r="K2178" s="168">
        <f>IF(K$2=$A2178,Data!H43,0)</f>
        <v>0</v>
      </c>
      <c r="L2178" s="168">
        <f>IF(L$2=$A2178,Data!I43,0)</f>
        <v>0</v>
      </c>
      <c r="M2178" s="168">
        <f>IF(M$2=$A2178,Data!J43,0)</f>
        <v>0</v>
      </c>
      <c r="N2178" s="168">
        <f>IF(N$2=$A2178,Data!K43,0)</f>
        <v>0</v>
      </c>
      <c r="O2178" s="168">
        <f>IF(O$2=$A2178,Data!L43,0)</f>
        <v>0</v>
      </c>
      <c r="P2178" s="168">
        <f>IF(P$2=$A2178,Data!M43,0)</f>
        <v>0</v>
      </c>
      <c r="Q2178" s="168">
        <f>IF(Q$2=$A2178,Data!N43,0)</f>
        <v>0</v>
      </c>
      <c r="R2178" s="169">
        <f>IF(R$2=$A2178,Data!O43,0)</f>
        <v>0</v>
      </c>
      <c r="S2178" s="169">
        <f>IF(S$2=$A2178,Data!P43,0)</f>
        <v>0</v>
      </c>
      <c r="T2178" s="169">
        <f>IF(T$2=$A2178,Data!Q43,0)</f>
        <v>0</v>
      </c>
      <c r="U2178" s="169">
        <f>IF(U$2=$A2178,Data!R43,0)</f>
        <v>0</v>
      </c>
      <c r="V2178" s="169">
        <f>IF(V$2=$A2178,Data!S43,0)</f>
        <v>0</v>
      </c>
      <c r="W2178" s="169">
        <f>IF(W$2=$A2178,Data!T43,0)</f>
        <v>0</v>
      </c>
      <c r="X2178" s="169">
        <f>IF(X$2=$A2178,Data!U43,0)</f>
        <v>0</v>
      </c>
      <c r="Y2178" s="169">
        <f>IF(Y$2=$A2178,Data!V43,0)</f>
        <v>0</v>
      </c>
      <c r="Z2178" s="169">
        <f>IF(Z$2=$A2178,Data!W43,0)</f>
        <v>0</v>
      </c>
      <c r="AA2178" s="169">
        <f>IF(AA$2=$A2178,Data!X43,0)</f>
        <v>0</v>
      </c>
      <c r="AB2178" s="169">
        <f>IF(AB$2=$A2178,Data!Y43,0)</f>
        <v>0</v>
      </c>
      <c r="AC2178" s="169">
        <f>IF(AC$2=$A2178,Data!Z43,0)</f>
        <v>0</v>
      </c>
      <c r="AD2178" s="170">
        <f>IF(AD$2=$A2178,Data!AA43,0)</f>
        <v>0</v>
      </c>
      <c r="AE2178" s="171">
        <f>IF(AE$2=$A2178,Data!AB43,0)</f>
        <v>0</v>
      </c>
      <c r="AF2178" s="170">
        <f>IF(AF$2=$A2178,Data!AC43,0)</f>
        <v>0</v>
      </c>
      <c r="AG2178" s="171">
        <f>IF(AG$2=$A2178,Data!AD43,0)</f>
        <v>0</v>
      </c>
      <c r="AH2178" s="170">
        <f>IF(AH$2=$A2178,Data!AE43,0)</f>
        <v>0</v>
      </c>
      <c r="AI2178" s="171">
        <f>IF(AI$2=$A2178,Data!AF43,0)</f>
        <v>0</v>
      </c>
      <c r="AJ2178" s="170">
        <f>IF(AJ$2=$A2178,Data!AG43,0)</f>
        <v>0</v>
      </c>
      <c r="AK2178" s="171">
        <f>IF(AK$2=$A2178,Data!AH43,0)</f>
        <v>0</v>
      </c>
      <c r="AL2178" s="170">
        <f>IF(AL$2=$A2178,Data!AI43,0)</f>
        <v>0</v>
      </c>
      <c r="AM2178" t="str">
        <f t="shared" si="66"/>
        <v>0</v>
      </c>
      <c r="AN2178" t="e">
        <f>+INDEX(Validation!$D$4:$D$250,MATCH(Merge!B2178,Validation!$E$4:$E$250,0))</f>
        <v>#N/A</v>
      </c>
      <c r="AO2178" s="172">
        <f t="shared" si="67"/>
        <v>0</v>
      </c>
    </row>
    <row r="2179" spans="1:41" ht="15" x14ac:dyDescent="0.25">
      <c r="A2179">
        <f>Inputs!$H$16</f>
        <v>6</v>
      </c>
      <c r="B2179" t="str">
        <f>Inputs!$D$4</f>
        <v>Select Agency…</v>
      </c>
      <c r="C2179" s="166" t="str">
        <f>Inputs!$I$6</f>
        <v>(insert code)</v>
      </c>
      <c r="D2179" t="str">
        <f>IFERROR(INDEX(Inputs!$I$11:$I$19,MATCH(A2179,Inputs!$H$11:$H$19)),"")</f>
        <v>(insert code)</v>
      </c>
      <c r="E2179" s="167">
        <f>Data!B44</f>
        <v>0</v>
      </c>
      <c r="F2179" s="168">
        <f>IF(F$2=$A2179,Data!C44,0)</f>
        <v>0</v>
      </c>
      <c r="G2179" s="168">
        <f>IF(G$2=$A2179,Data!D44,0)</f>
        <v>0</v>
      </c>
      <c r="H2179" s="168">
        <f>IF(H$2=$A2179,Data!E44,0)</f>
        <v>0</v>
      </c>
      <c r="I2179" s="168">
        <f>IF(I$2=$A2179,Data!F44,0)</f>
        <v>0</v>
      </c>
      <c r="J2179" s="168">
        <f>IF(J$2=$A2179,Data!G44,0)</f>
        <v>0</v>
      </c>
      <c r="K2179" s="168">
        <f>IF(K$2=$A2179,Data!H44,0)</f>
        <v>0</v>
      </c>
      <c r="L2179" s="168">
        <f>IF(L$2=$A2179,Data!I44,0)</f>
        <v>0</v>
      </c>
      <c r="M2179" s="168">
        <f>IF(M$2=$A2179,Data!J44,0)</f>
        <v>0</v>
      </c>
      <c r="N2179" s="168">
        <f>IF(N$2=$A2179,Data!K44,0)</f>
        <v>0</v>
      </c>
      <c r="O2179" s="168">
        <f>IF(O$2=$A2179,Data!L44,0)</f>
        <v>0</v>
      </c>
      <c r="P2179" s="168">
        <f>IF(P$2=$A2179,Data!M44,0)</f>
        <v>0</v>
      </c>
      <c r="Q2179" s="168">
        <f>IF(Q$2=$A2179,Data!N44,0)</f>
        <v>0</v>
      </c>
      <c r="R2179" s="169">
        <f>IF(R$2=$A2179,Data!O44,0)</f>
        <v>0</v>
      </c>
      <c r="S2179" s="169">
        <f>IF(S$2=$A2179,Data!P44,0)</f>
        <v>0</v>
      </c>
      <c r="T2179" s="169">
        <f>IF(T$2=$A2179,Data!Q44,0)</f>
        <v>0</v>
      </c>
      <c r="U2179" s="169">
        <f>IF(U$2=$A2179,Data!R44,0)</f>
        <v>0</v>
      </c>
      <c r="V2179" s="169">
        <f>IF(V$2=$A2179,Data!S44,0)</f>
        <v>0</v>
      </c>
      <c r="W2179" s="169">
        <f>IF(W$2=$A2179,Data!T44,0)</f>
        <v>0</v>
      </c>
      <c r="X2179" s="169">
        <f>IF(X$2=$A2179,Data!U44,0)</f>
        <v>0</v>
      </c>
      <c r="Y2179" s="169">
        <f>IF(Y$2=$A2179,Data!V44,0)</f>
        <v>0</v>
      </c>
      <c r="Z2179" s="169">
        <f>IF(Z$2=$A2179,Data!W44,0)</f>
        <v>0</v>
      </c>
      <c r="AA2179" s="169">
        <f>IF(AA$2=$A2179,Data!X44,0)</f>
        <v>0</v>
      </c>
      <c r="AB2179" s="169">
        <f>IF(AB$2=$A2179,Data!Y44,0)</f>
        <v>0</v>
      </c>
      <c r="AC2179" s="169">
        <f>IF(AC$2=$A2179,Data!Z44,0)</f>
        <v>0</v>
      </c>
      <c r="AD2179" s="170">
        <f>IF(AD$2=$A2179,Data!AA44,0)</f>
        <v>0</v>
      </c>
      <c r="AE2179" s="171">
        <f>IF(AE$2=$A2179,Data!AB44,0)</f>
        <v>0</v>
      </c>
      <c r="AF2179" s="170">
        <f>IF(AF$2=$A2179,Data!AC44,0)</f>
        <v>0</v>
      </c>
      <c r="AG2179" s="171">
        <f>IF(AG$2=$A2179,Data!AD44,0)</f>
        <v>0</v>
      </c>
      <c r="AH2179" s="170">
        <f>IF(AH$2=$A2179,Data!AE44,0)</f>
        <v>0</v>
      </c>
      <c r="AI2179" s="171">
        <f>IF(AI$2=$A2179,Data!AF44,0)</f>
        <v>0</v>
      </c>
      <c r="AJ2179" s="170">
        <f>IF(AJ$2=$A2179,Data!AG44,0)</f>
        <v>0</v>
      </c>
      <c r="AK2179" s="171">
        <f>IF(AK$2=$A2179,Data!AH44,0)</f>
        <v>0</v>
      </c>
      <c r="AL2179" s="170">
        <f>IF(AL$2=$A2179,Data!AI44,0)</f>
        <v>0</v>
      </c>
      <c r="AM2179" t="str">
        <f t="shared" ref="AM2179:AM2242" si="68">+LEFT(E2179,2)</f>
        <v>0</v>
      </c>
      <c r="AN2179" t="e">
        <f>+INDEX(Validation!$D$4:$D$250,MATCH(Merge!B2179,Validation!$E$4:$E$250,0))</f>
        <v>#N/A</v>
      </c>
      <c r="AO2179" s="172">
        <f t="shared" si="67"/>
        <v>0</v>
      </c>
    </row>
    <row r="2180" spans="1:41" ht="15" x14ac:dyDescent="0.25">
      <c r="A2180">
        <f>Inputs!$H$16</f>
        <v>6</v>
      </c>
      <c r="B2180" t="str">
        <f>Inputs!$D$4</f>
        <v>Select Agency…</v>
      </c>
      <c r="C2180" s="166" t="str">
        <f>Inputs!$I$6</f>
        <v>(insert code)</v>
      </c>
      <c r="D2180" t="str">
        <f>IFERROR(INDEX(Inputs!$I$11:$I$19,MATCH(A2180,Inputs!$H$11:$H$19)),"")</f>
        <v>(insert code)</v>
      </c>
      <c r="E2180" s="167">
        <f>Data!B45</f>
        <v>0</v>
      </c>
      <c r="F2180" s="168">
        <f>IF(F$2=$A2180,Data!C45,0)</f>
        <v>0</v>
      </c>
      <c r="G2180" s="168">
        <f>IF(G$2=$A2180,Data!D45,0)</f>
        <v>0</v>
      </c>
      <c r="H2180" s="168">
        <f>IF(H$2=$A2180,Data!E45,0)</f>
        <v>0</v>
      </c>
      <c r="I2180" s="168">
        <f>IF(I$2=$A2180,Data!F45,0)</f>
        <v>0</v>
      </c>
      <c r="J2180" s="168">
        <f>IF(J$2=$A2180,Data!G45,0)</f>
        <v>0</v>
      </c>
      <c r="K2180" s="168">
        <f>IF(K$2=$A2180,Data!H45,0)</f>
        <v>0</v>
      </c>
      <c r="L2180" s="168">
        <f>IF(L$2=$A2180,Data!I45,0)</f>
        <v>0</v>
      </c>
      <c r="M2180" s="168">
        <f>IF(M$2=$A2180,Data!J45,0)</f>
        <v>0</v>
      </c>
      <c r="N2180" s="168">
        <f>IF(N$2=$A2180,Data!K45,0)</f>
        <v>0</v>
      </c>
      <c r="O2180" s="168">
        <f>IF(O$2=$A2180,Data!L45,0)</f>
        <v>0</v>
      </c>
      <c r="P2180" s="168">
        <f>IF(P$2=$A2180,Data!M45,0)</f>
        <v>0</v>
      </c>
      <c r="Q2180" s="168">
        <f>IF(Q$2=$A2180,Data!N45,0)</f>
        <v>0</v>
      </c>
      <c r="R2180" s="169">
        <f>IF(R$2=$A2180,Data!O45,0)</f>
        <v>0</v>
      </c>
      <c r="S2180" s="169">
        <f>IF(S$2=$A2180,Data!P45,0)</f>
        <v>0</v>
      </c>
      <c r="T2180" s="169">
        <f>IF(T$2=$A2180,Data!Q45,0)</f>
        <v>0</v>
      </c>
      <c r="U2180" s="169">
        <f>IF(U$2=$A2180,Data!R45,0)</f>
        <v>0</v>
      </c>
      <c r="V2180" s="169">
        <f>IF(V$2=$A2180,Data!S45,0)</f>
        <v>0</v>
      </c>
      <c r="W2180" s="169">
        <f>IF(W$2=$A2180,Data!T45,0)</f>
        <v>0</v>
      </c>
      <c r="X2180" s="169">
        <f>IF(X$2=$A2180,Data!U45,0)</f>
        <v>0</v>
      </c>
      <c r="Y2180" s="169">
        <f>IF(Y$2=$A2180,Data!V45,0)</f>
        <v>0</v>
      </c>
      <c r="Z2180" s="169">
        <f>IF(Z$2=$A2180,Data!W45,0)</f>
        <v>0</v>
      </c>
      <c r="AA2180" s="169">
        <f>IF(AA$2=$A2180,Data!X45,0)</f>
        <v>0</v>
      </c>
      <c r="AB2180" s="169">
        <f>IF(AB$2=$A2180,Data!Y45,0)</f>
        <v>0</v>
      </c>
      <c r="AC2180" s="169">
        <f>IF(AC$2=$A2180,Data!Z45,0)</f>
        <v>0</v>
      </c>
      <c r="AD2180" s="170">
        <f>IF(AD$2=$A2180,Data!AA45,0)</f>
        <v>0</v>
      </c>
      <c r="AE2180" s="171">
        <f>IF(AE$2=$A2180,Data!AB45,0)</f>
        <v>0</v>
      </c>
      <c r="AF2180" s="170">
        <f>IF(AF$2=$A2180,Data!AC45,0)</f>
        <v>0</v>
      </c>
      <c r="AG2180" s="171">
        <f>IF(AG$2=$A2180,Data!AD45,0)</f>
        <v>0</v>
      </c>
      <c r="AH2180" s="170">
        <f>IF(AH$2=$A2180,Data!AE45,0)</f>
        <v>0</v>
      </c>
      <c r="AI2180" s="171">
        <f>IF(AI$2=$A2180,Data!AF45,0)</f>
        <v>0</v>
      </c>
      <c r="AJ2180" s="170">
        <f>IF(AJ$2=$A2180,Data!AG45,0)</f>
        <v>0</v>
      </c>
      <c r="AK2180" s="171">
        <f>IF(AK$2=$A2180,Data!AH45,0)</f>
        <v>0</v>
      </c>
      <c r="AL2180" s="170">
        <f>IF(AL$2=$A2180,Data!AI45,0)</f>
        <v>0</v>
      </c>
      <c r="AM2180" t="str">
        <f t="shared" si="68"/>
        <v>0</v>
      </c>
      <c r="AN2180" t="e">
        <f>+INDEX(Validation!$D$4:$D$250,MATCH(Merge!B2180,Validation!$E$4:$E$250,0))</f>
        <v>#N/A</v>
      </c>
      <c r="AO2180" s="172">
        <f t="shared" ref="AO2180:AO2243" si="69">SUM(F2180:AL2180)</f>
        <v>0</v>
      </c>
    </row>
    <row r="2181" spans="1:41" ht="15" x14ac:dyDescent="0.25">
      <c r="A2181">
        <f>Inputs!$H$16</f>
        <v>6</v>
      </c>
      <c r="B2181" t="str">
        <f>Inputs!$D$4</f>
        <v>Select Agency…</v>
      </c>
      <c r="C2181" s="166" t="str">
        <f>Inputs!$I$6</f>
        <v>(insert code)</v>
      </c>
      <c r="D2181" t="str">
        <f>IFERROR(INDEX(Inputs!$I$11:$I$19,MATCH(A2181,Inputs!$H$11:$H$19)),"")</f>
        <v>(insert code)</v>
      </c>
      <c r="E2181" s="167">
        <f>Data!B46</f>
        <v>0</v>
      </c>
      <c r="F2181" s="168">
        <f>IF(F$2=$A2181,Data!C46,0)</f>
        <v>0</v>
      </c>
      <c r="G2181" s="168">
        <f>IF(G$2=$A2181,Data!D46,0)</f>
        <v>0</v>
      </c>
      <c r="H2181" s="168">
        <f>IF(H$2=$A2181,Data!E46,0)</f>
        <v>0</v>
      </c>
      <c r="I2181" s="168">
        <f>IF(I$2=$A2181,Data!F46,0)</f>
        <v>0</v>
      </c>
      <c r="J2181" s="168">
        <f>IF(J$2=$A2181,Data!G46,0)</f>
        <v>0</v>
      </c>
      <c r="K2181" s="168">
        <f>IF(K$2=$A2181,Data!H46,0)</f>
        <v>0</v>
      </c>
      <c r="L2181" s="168">
        <f>IF(L$2=$A2181,Data!I46,0)</f>
        <v>0</v>
      </c>
      <c r="M2181" s="168">
        <f>IF(M$2=$A2181,Data!J46,0)</f>
        <v>0</v>
      </c>
      <c r="N2181" s="168">
        <f>IF(N$2=$A2181,Data!K46,0)</f>
        <v>0</v>
      </c>
      <c r="O2181" s="168">
        <f>IF(O$2=$A2181,Data!L46,0)</f>
        <v>0</v>
      </c>
      <c r="P2181" s="168">
        <f>IF(P$2=$A2181,Data!M46,0)</f>
        <v>0</v>
      </c>
      <c r="Q2181" s="168">
        <f>IF(Q$2=$A2181,Data!N46,0)</f>
        <v>0</v>
      </c>
      <c r="R2181" s="169">
        <f>IF(R$2=$A2181,Data!O46,0)</f>
        <v>0</v>
      </c>
      <c r="S2181" s="169">
        <f>IF(S$2=$A2181,Data!P46,0)</f>
        <v>0</v>
      </c>
      <c r="T2181" s="169">
        <f>IF(T$2=$A2181,Data!Q46,0)</f>
        <v>0</v>
      </c>
      <c r="U2181" s="169">
        <f>IF(U$2=$A2181,Data!R46,0)</f>
        <v>0</v>
      </c>
      <c r="V2181" s="169">
        <f>IF(V$2=$A2181,Data!S46,0)</f>
        <v>0</v>
      </c>
      <c r="W2181" s="169">
        <f>IF(W$2=$A2181,Data!T46,0)</f>
        <v>0</v>
      </c>
      <c r="X2181" s="169">
        <f>IF(X$2=$A2181,Data!U46,0)</f>
        <v>0</v>
      </c>
      <c r="Y2181" s="169">
        <f>IF(Y$2=$A2181,Data!V46,0)</f>
        <v>0</v>
      </c>
      <c r="Z2181" s="169">
        <f>IF(Z$2=$A2181,Data!W46,0)</f>
        <v>0</v>
      </c>
      <c r="AA2181" s="169">
        <f>IF(AA$2=$A2181,Data!X46,0)</f>
        <v>0</v>
      </c>
      <c r="AB2181" s="169">
        <f>IF(AB$2=$A2181,Data!Y46,0)</f>
        <v>0</v>
      </c>
      <c r="AC2181" s="169">
        <f>IF(AC$2=$A2181,Data!Z46,0)</f>
        <v>0</v>
      </c>
      <c r="AD2181" s="170">
        <f>IF(AD$2=$A2181,Data!AA46,0)</f>
        <v>0</v>
      </c>
      <c r="AE2181" s="171">
        <f>IF(AE$2=$A2181,Data!AB46,0)</f>
        <v>0</v>
      </c>
      <c r="AF2181" s="170">
        <f>IF(AF$2=$A2181,Data!AC46,0)</f>
        <v>0</v>
      </c>
      <c r="AG2181" s="171">
        <f>IF(AG$2=$A2181,Data!AD46,0)</f>
        <v>0</v>
      </c>
      <c r="AH2181" s="170">
        <f>IF(AH$2=$A2181,Data!AE46,0)</f>
        <v>0</v>
      </c>
      <c r="AI2181" s="171">
        <f>IF(AI$2=$A2181,Data!AF46,0)</f>
        <v>0</v>
      </c>
      <c r="AJ2181" s="170">
        <f>IF(AJ$2=$A2181,Data!AG46,0)</f>
        <v>0</v>
      </c>
      <c r="AK2181" s="171">
        <f>IF(AK$2=$A2181,Data!AH46,0)</f>
        <v>0</v>
      </c>
      <c r="AL2181" s="170">
        <f>IF(AL$2=$A2181,Data!AI46,0)</f>
        <v>0</v>
      </c>
      <c r="AM2181" t="str">
        <f t="shared" si="68"/>
        <v>0</v>
      </c>
      <c r="AN2181" t="e">
        <f>+INDEX(Validation!$D$4:$D$250,MATCH(Merge!B2181,Validation!$E$4:$E$250,0))</f>
        <v>#N/A</v>
      </c>
      <c r="AO2181" s="172">
        <f t="shared" si="69"/>
        <v>0</v>
      </c>
    </row>
    <row r="2182" spans="1:41" ht="15" x14ac:dyDescent="0.25">
      <c r="A2182">
        <f>Inputs!$H$16</f>
        <v>6</v>
      </c>
      <c r="B2182" t="str">
        <f>Inputs!$D$4</f>
        <v>Select Agency…</v>
      </c>
      <c r="C2182" s="166" t="str">
        <f>Inputs!$I$6</f>
        <v>(insert code)</v>
      </c>
      <c r="D2182" t="str">
        <f>IFERROR(INDEX(Inputs!$I$11:$I$19,MATCH(A2182,Inputs!$H$11:$H$19)),"")</f>
        <v>(insert code)</v>
      </c>
      <c r="E2182" s="167">
        <f>Data!B47</f>
        <v>0</v>
      </c>
      <c r="F2182" s="168">
        <f>IF(F$2=$A2182,Data!C47,0)</f>
        <v>0</v>
      </c>
      <c r="G2182" s="168">
        <f>IF(G$2=$A2182,Data!D47,0)</f>
        <v>0</v>
      </c>
      <c r="H2182" s="168">
        <f>IF(H$2=$A2182,Data!E47,0)</f>
        <v>0</v>
      </c>
      <c r="I2182" s="168">
        <f>IF(I$2=$A2182,Data!F47,0)</f>
        <v>0</v>
      </c>
      <c r="J2182" s="168">
        <f>IF(J$2=$A2182,Data!G47,0)</f>
        <v>0</v>
      </c>
      <c r="K2182" s="168">
        <f>IF(K$2=$A2182,Data!H47,0)</f>
        <v>0</v>
      </c>
      <c r="L2182" s="168">
        <f>IF(L$2=$A2182,Data!I47,0)</f>
        <v>0</v>
      </c>
      <c r="M2182" s="168">
        <f>IF(M$2=$A2182,Data!J47,0)</f>
        <v>0</v>
      </c>
      <c r="N2182" s="168">
        <f>IF(N$2=$A2182,Data!K47,0)</f>
        <v>0</v>
      </c>
      <c r="O2182" s="168">
        <f>IF(O$2=$A2182,Data!L47,0)</f>
        <v>0</v>
      </c>
      <c r="P2182" s="168">
        <f>IF(P$2=$A2182,Data!M47,0)</f>
        <v>0</v>
      </c>
      <c r="Q2182" s="168">
        <f>IF(Q$2=$A2182,Data!N47,0)</f>
        <v>0</v>
      </c>
      <c r="R2182" s="169">
        <f>IF(R$2=$A2182,Data!O47,0)</f>
        <v>0</v>
      </c>
      <c r="S2182" s="169">
        <f>IF(S$2=$A2182,Data!P47,0)</f>
        <v>0</v>
      </c>
      <c r="T2182" s="169">
        <f>IF(T$2=$A2182,Data!Q47,0)</f>
        <v>0</v>
      </c>
      <c r="U2182" s="169">
        <f>IF(U$2=$A2182,Data!R47,0)</f>
        <v>0</v>
      </c>
      <c r="V2182" s="169">
        <f>IF(V$2=$A2182,Data!S47,0)</f>
        <v>0</v>
      </c>
      <c r="W2182" s="169">
        <f>IF(W$2=$A2182,Data!T47,0)</f>
        <v>0</v>
      </c>
      <c r="X2182" s="169">
        <f>IF(X$2=$A2182,Data!U47,0)</f>
        <v>0</v>
      </c>
      <c r="Y2182" s="169">
        <f>IF(Y$2=$A2182,Data!V47,0)</f>
        <v>0</v>
      </c>
      <c r="Z2182" s="169">
        <f>IF(Z$2=$A2182,Data!W47,0)</f>
        <v>0</v>
      </c>
      <c r="AA2182" s="169">
        <f>IF(AA$2=$A2182,Data!X47,0)</f>
        <v>0</v>
      </c>
      <c r="AB2182" s="169">
        <f>IF(AB$2=$A2182,Data!Y47,0)</f>
        <v>0</v>
      </c>
      <c r="AC2182" s="169">
        <f>IF(AC$2=$A2182,Data!Z47,0)</f>
        <v>0</v>
      </c>
      <c r="AD2182" s="170">
        <f>IF(AD$2=$A2182,Data!AA47,0)</f>
        <v>0</v>
      </c>
      <c r="AE2182" s="171">
        <f>IF(AE$2=$A2182,Data!AB47,0)</f>
        <v>0</v>
      </c>
      <c r="AF2182" s="170">
        <f>IF(AF$2=$A2182,Data!AC47,0)</f>
        <v>0</v>
      </c>
      <c r="AG2182" s="171">
        <f>IF(AG$2=$A2182,Data!AD47,0)</f>
        <v>0</v>
      </c>
      <c r="AH2182" s="170">
        <f>IF(AH$2=$A2182,Data!AE47,0)</f>
        <v>0</v>
      </c>
      <c r="AI2182" s="171">
        <f>IF(AI$2=$A2182,Data!AF47,0)</f>
        <v>0</v>
      </c>
      <c r="AJ2182" s="170">
        <f>IF(AJ$2=$A2182,Data!AG47,0)</f>
        <v>0</v>
      </c>
      <c r="AK2182" s="171">
        <f>IF(AK$2=$A2182,Data!AH47,0)</f>
        <v>0</v>
      </c>
      <c r="AL2182" s="170">
        <f>IF(AL$2=$A2182,Data!AI47,0)</f>
        <v>0</v>
      </c>
      <c r="AM2182" t="str">
        <f t="shared" si="68"/>
        <v>0</v>
      </c>
      <c r="AN2182" t="e">
        <f>+INDEX(Validation!$D$4:$D$250,MATCH(Merge!B2182,Validation!$E$4:$E$250,0))</f>
        <v>#N/A</v>
      </c>
      <c r="AO2182" s="172">
        <f t="shared" si="69"/>
        <v>0</v>
      </c>
    </row>
    <row r="2183" spans="1:41" ht="15" x14ac:dyDescent="0.25">
      <c r="A2183">
        <f>Inputs!$H$16</f>
        <v>6</v>
      </c>
      <c r="B2183" t="str">
        <f>Inputs!$D$4</f>
        <v>Select Agency…</v>
      </c>
      <c r="C2183" s="166" t="str">
        <f>Inputs!$I$6</f>
        <v>(insert code)</v>
      </c>
      <c r="D2183" t="str">
        <f>IFERROR(INDEX(Inputs!$I$11:$I$19,MATCH(A2183,Inputs!$H$11:$H$19)),"")</f>
        <v>(insert code)</v>
      </c>
      <c r="E2183" s="167">
        <f>Data!B48</f>
        <v>0</v>
      </c>
      <c r="F2183" s="168">
        <f>IF(F$2=$A2183,Data!C48,0)</f>
        <v>0</v>
      </c>
      <c r="G2183" s="168">
        <f>IF(G$2=$A2183,Data!D48,0)</f>
        <v>0</v>
      </c>
      <c r="H2183" s="168">
        <f>IF(H$2=$A2183,Data!E48,0)</f>
        <v>0</v>
      </c>
      <c r="I2183" s="168">
        <f>IF(I$2=$A2183,Data!F48,0)</f>
        <v>0</v>
      </c>
      <c r="J2183" s="168">
        <f>IF(J$2=$A2183,Data!G48,0)</f>
        <v>0</v>
      </c>
      <c r="K2183" s="168">
        <f>IF(K$2=$A2183,Data!H48,0)</f>
        <v>0</v>
      </c>
      <c r="L2183" s="168">
        <f>IF(L$2=$A2183,Data!I48,0)</f>
        <v>0</v>
      </c>
      <c r="M2183" s="168">
        <f>IF(M$2=$A2183,Data!J48,0)</f>
        <v>0</v>
      </c>
      <c r="N2183" s="168">
        <f>IF(N$2=$A2183,Data!K48,0)</f>
        <v>0</v>
      </c>
      <c r="O2183" s="168">
        <f>IF(O$2=$A2183,Data!L48,0)</f>
        <v>0</v>
      </c>
      <c r="P2183" s="168">
        <f>IF(P$2=$A2183,Data!M48,0)</f>
        <v>0</v>
      </c>
      <c r="Q2183" s="168">
        <f>IF(Q$2=$A2183,Data!N48,0)</f>
        <v>0</v>
      </c>
      <c r="R2183" s="169">
        <f>IF(R$2=$A2183,Data!O48,0)</f>
        <v>0</v>
      </c>
      <c r="S2183" s="169">
        <f>IF(S$2=$A2183,Data!P48,0)</f>
        <v>0</v>
      </c>
      <c r="T2183" s="169">
        <f>IF(T$2=$A2183,Data!Q48,0)</f>
        <v>0</v>
      </c>
      <c r="U2183" s="169">
        <f>IF(U$2=$A2183,Data!R48,0)</f>
        <v>0</v>
      </c>
      <c r="V2183" s="169">
        <f>IF(V$2=$A2183,Data!S48,0)</f>
        <v>0</v>
      </c>
      <c r="W2183" s="169">
        <f>IF(W$2=$A2183,Data!T48,0)</f>
        <v>0</v>
      </c>
      <c r="X2183" s="169">
        <f>IF(X$2=$A2183,Data!U48,0)</f>
        <v>0</v>
      </c>
      <c r="Y2183" s="169">
        <f>IF(Y$2=$A2183,Data!V48,0)</f>
        <v>0</v>
      </c>
      <c r="Z2183" s="169">
        <f>IF(Z$2=$A2183,Data!W48,0)</f>
        <v>0</v>
      </c>
      <c r="AA2183" s="169">
        <f>IF(AA$2=$A2183,Data!X48,0)</f>
        <v>0</v>
      </c>
      <c r="AB2183" s="169">
        <f>IF(AB$2=$A2183,Data!Y48,0)</f>
        <v>0</v>
      </c>
      <c r="AC2183" s="169">
        <f>IF(AC$2=$A2183,Data!Z48,0)</f>
        <v>0</v>
      </c>
      <c r="AD2183" s="170">
        <f>IF(AD$2=$A2183,Data!AA48,0)</f>
        <v>0</v>
      </c>
      <c r="AE2183" s="171">
        <f>IF(AE$2=$A2183,Data!AB48,0)</f>
        <v>0</v>
      </c>
      <c r="AF2183" s="170">
        <f>IF(AF$2=$A2183,Data!AC48,0)</f>
        <v>0</v>
      </c>
      <c r="AG2183" s="171">
        <f>IF(AG$2=$A2183,Data!AD48,0)</f>
        <v>0</v>
      </c>
      <c r="AH2183" s="170">
        <f>IF(AH$2=$A2183,Data!AE48,0)</f>
        <v>0</v>
      </c>
      <c r="AI2183" s="171">
        <f>IF(AI$2=$A2183,Data!AF48,0)</f>
        <v>0</v>
      </c>
      <c r="AJ2183" s="170">
        <f>IF(AJ$2=$A2183,Data!AG48,0)</f>
        <v>0</v>
      </c>
      <c r="AK2183" s="171">
        <f>IF(AK$2=$A2183,Data!AH48,0)</f>
        <v>0</v>
      </c>
      <c r="AL2183" s="170">
        <f>IF(AL$2=$A2183,Data!AI48,0)</f>
        <v>0</v>
      </c>
      <c r="AM2183" t="str">
        <f t="shared" si="68"/>
        <v>0</v>
      </c>
      <c r="AN2183" t="e">
        <f>+INDEX(Validation!$D$4:$D$250,MATCH(Merge!B2183,Validation!$E$4:$E$250,0))</f>
        <v>#N/A</v>
      </c>
      <c r="AO2183" s="172">
        <f t="shared" si="69"/>
        <v>0</v>
      </c>
    </row>
    <row r="2184" spans="1:41" ht="15" x14ac:dyDescent="0.25">
      <c r="A2184">
        <f>Inputs!$H$16</f>
        <v>6</v>
      </c>
      <c r="B2184" t="str">
        <f>Inputs!$D$4</f>
        <v>Select Agency…</v>
      </c>
      <c r="C2184" s="166" t="str">
        <f>Inputs!$I$6</f>
        <v>(insert code)</v>
      </c>
      <c r="D2184" t="str">
        <f>IFERROR(INDEX(Inputs!$I$11:$I$19,MATCH(A2184,Inputs!$H$11:$H$19)),"")</f>
        <v>(insert code)</v>
      </c>
      <c r="E2184" s="167">
        <f>Data!B49</f>
        <v>0</v>
      </c>
      <c r="F2184" s="168">
        <f>IF(F$2=$A2184,Data!C49,0)</f>
        <v>0</v>
      </c>
      <c r="G2184" s="168">
        <f>IF(G$2=$A2184,Data!D49,0)</f>
        <v>0</v>
      </c>
      <c r="H2184" s="168">
        <f>IF(H$2=$A2184,Data!E49,0)</f>
        <v>0</v>
      </c>
      <c r="I2184" s="168">
        <f>IF(I$2=$A2184,Data!F49,0)</f>
        <v>0</v>
      </c>
      <c r="J2184" s="168">
        <f>IF(J$2=$A2184,Data!G49,0)</f>
        <v>0</v>
      </c>
      <c r="K2184" s="168">
        <f>IF(K$2=$A2184,Data!H49,0)</f>
        <v>0</v>
      </c>
      <c r="L2184" s="168">
        <f>IF(L$2=$A2184,Data!I49,0)</f>
        <v>0</v>
      </c>
      <c r="M2184" s="168">
        <f>IF(M$2=$A2184,Data!J49,0)</f>
        <v>0</v>
      </c>
      <c r="N2184" s="168">
        <f>IF(N$2=$A2184,Data!K49,0)</f>
        <v>0</v>
      </c>
      <c r="O2184" s="168">
        <f>IF(O$2=$A2184,Data!L49,0)</f>
        <v>0</v>
      </c>
      <c r="P2184" s="168">
        <f>IF(P$2=$A2184,Data!M49,0)</f>
        <v>0</v>
      </c>
      <c r="Q2184" s="168">
        <f>IF(Q$2=$A2184,Data!N49,0)</f>
        <v>0</v>
      </c>
      <c r="R2184" s="169">
        <f>IF(R$2=$A2184,Data!O49,0)</f>
        <v>0</v>
      </c>
      <c r="S2184" s="169">
        <f>IF(S$2=$A2184,Data!P49,0)</f>
        <v>0</v>
      </c>
      <c r="T2184" s="169">
        <f>IF(T$2=$A2184,Data!Q49,0)</f>
        <v>0</v>
      </c>
      <c r="U2184" s="169">
        <f>IF(U$2=$A2184,Data!R49,0)</f>
        <v>0</v>
      </c>
      <c r="V2184" s="169">
        <f>IF(V$2=$A2184,Data!S49,0)</f>
        <v>0</v>
      </c>
      <c r="W2184" s="169">
        <f>IF(W$2=$A2184,Data!T49,0)</f>
        <v>0</v>
      </c>
      <c r="X2184" s="169">
        <f>IF(X$2=$A2184,Data!U49,0)</f>
        <v>0</v>
      </c>
      <c r="Y2184" s="169">
        <f>IF(Y$2=$A2184,Data!V49,0)</f>
        <v>0</v>
      </c>
      <c r="Z2184" s="169">
        <f>IF(Z$2=$A2184,Data!W49,0)</f>
        <v>0</v>
      </c>
      <c r="AA2184" s="169">
        <f>IF(AA$2=$A2184,Data!X49,0)</f>
        <v>0</v>
      </c>
      <c r="AB2184" s="169">
        <f>IF(AB$2=$A2184,Data!Y49,0)</f>
        <v>0</v>
      </c>
      <c r="AC2184" s="169">
        <f>IF(AC$2=$A2184,Data!Z49,0)</f>
        <v>0</v>
      </c>
      <c r="AD2184" s="170">
        <f>IF(AD$2=$A2184,Data!AA49,0)</f>
        <v>0</v>
      </c>
      <c r="AE2184" s="171">
        <f>IF(AE$2=$A2184,Data!AB49,0)</f>
        <v>0</v>
      </c>
      <c r="AF2184" s="170">
        <f>IF(AF$2=$A2184,Data!AC49,0)</f>
        <v>0</v>
      </c>
      <c r="AG2184" s="171">
        <f>IF(AG$2=$A2184,Data!AD49,0)</f>
        <v>0</v>
      </c>
      <c r="AH2184" s="170">
        <f>IF(AH$2=$A2184,Data!AE49,0)</f>
        <v>0</v>
      </c>
      <c r="AI2184" s="171">
        <f>IF(AI$2=$A2184,Data!AF49,0)</f>
        <v>0</v>
      </c>
      <c r="AJ2184" s="170">
        <f>IF(AJ$2=$A2184,Data!AG49,0)</f>
        <v>0</v>
      </c>
      <c r="AK2184" s="171">
        <f>IF(AK$2=$A2184,Data!AH49,0)</f>
        <v>0</v>
      </c>
      <c r="AL2184" s="170">
        <f>IF(AL$2=$A2184,Data!AI49,0)</f>
        <v>0</v>
      </c>
      <c r="AM2184" t="str">
        <f t="shared" si="68"/>
        <v>0</v>
      </c>
      <c r="AN2184" t="e">
        <f>+INDEX(Validation!$D$4:$D$250,MATCH(Merge!B2184,Validation!$E$4:$E$250,0))</f>
        <v>#N/A</v>
      </c>
      <c r="AO2184" s="172">
        <f t="shared" si="69"/>
        <v>0</v>
      </c>
    </row>
    <row r="2185" spans="1:41" ht="15" x14ac:dyDescent="0.25">
      <c r="A2185">
        <f>Inputs!$H$16</f>
        <v>6</v>
      </c>
      <c r="B2185" t="str">
        <f>Inputs!$D$4</f>
        <v>Select Agency…</v>
      </c>
      <c r="C2185" s="166" t="str">
        <f>Inputs!$I$6</f>
        <v>(insert code)</v>
      </c>
      <c r="D2185" t="str">
        <f>IFERROR(INDEX(Inputs!$I$11:$I$19,MATCH(A2185,Inputs!$H$11:$H$19)),"")</f>
        <v>(insert code)</v>
      </c>
      <c r="E2185" s="167">
        <f>Data!B50</f>
        <v>0</v>
      </c>
      <c r="F2185" s="168">
        <f>IF(F$2=$A2185,Data!C50,0)</f>
        <v>0</v>
      </c>
      <c r="G2185" s="168">
        <f>IF(G$2=$A2185,Data!D50,0)</f>
        <v>0</v>
      </c>
      <c r="H2185" s="168">
        <f>IF(H$2=$A2185,Data!E50,0)</f>
        <v>0</v>
      </c>
      <c r="I2185" s="168">
        <f>IF(I$2=$A2185,Data!F50,0)</f>
        <v>0</v>
      </c>
      <c r="J2185" s="168">
        <f>IF(J$2=$A2185,Data!G50,0)</f>
        <v>0</v>
      </c>
      <c r="K2185" s="168">
        <f>IF(K$2=$A2185,Data!H50,0)</f>
        <v>0</v>
      </c>
      <c r="L2185" s="168">
        <f>IF(L$2=$A2185,Data!I50,0)</f>
        <v>0</v>
      </c>
      <c r="M2185" s="168">
        <f>IF(M$2=$A2185,Data!J50,0)</f>
        <v>0</v>
      </c>
      <c r="N2185" s="168">
        <f>IF(N$2=$A2185,Data!K50,0)</f>
        <v>0</v>
      </c>
      <c r="O2185" s="168">
        <f>IF(O$2=$A2185,Data!L50,0)</f>
        <v>0</v>
      </c>
      <c r="P2185" s="168">
        <f>IF(P$2=$A2185,Data!M50,0)</f>
        <v>0</v>
      </c>
      <c r="Q2185" s="168">
        <f>IF(Q$2=$A2185,Data!N50,0)</f>
        <v>0</v>
      </c>
      <c r="R2185" s="169">
        <f>IF(R$2=$A2185,Data!O50,0)</f>
        <v>0</v>
      </c>
      <c r="S2185" s="169">
        <f>IF(S$2=$A2185,Data!P50,0)</f>
        <v>0</v>
      </c>
      <c r="T2185" s="169">
        <f>IF(T$2=$A2185,Data!Q50,0)</f>
        <v>0</v>
      </c>
      <c r="U2185" s="169">
        <f>IF(U$2=$A2185,Data!R50,0)</f>
        <v>0</v>
      </c>
      <c r="V2185" s="169">
        <f>IF(V$2=$A2185,Data!S50,0)</f>
        <v>0</v>
      </c>
      <c r="W2185" s="169">
        <f>IF(W$2=$A2185,Data!T50,0)</f>
        <v>0</v>
      </c>
      <c r="X2185" s="169">
        <f>IF(X$2=$A2185,Data!U50,0)</f>
        <v>0</v>
      </c>
      <c r="Y2185" s="169">
        <f>IF(Y$2=$A2185,Data!V50,0)</f>
        <v>0</v>
      </c>
      <c r="Z2185" s="169">
        <f>IF(Z$2=$A2185,Data!W50,0)</f>
        <v>0</v>
      </c>
      <c r="AA2185" s="169">
        <f>IF(AA$2=$A2185,Data!X50,0)</f>
        <v>0</v>
      </c>
      <c r="AB2185" s="169">
        <f>IF(AB$2=$A2185,Data!Y50,0)</f>
        <v>0</v>
      </c>
      <c r="AC2185" s="169">
        <f>IF(AC$2=$A2185,Data!Z50,0)</f>
        <v>0</v>
      </c>
      <c r="AD2185" s="170">
        <f>IF(AD$2=$A2185,Data!AA50,0)</f>
        <v>0</v>
      </c>
      <c r="AE2185" s="171">
        <f>IF(AE$2=$A2185,Data!AB50,0)</f>
        <v>0</v>
      </c>
      <c r="AF2185" s="170">
        <f>IF(AF$2=$A2185,Data!AC50,0)</f>
        <v>0</v>
      </c>
      <c r="AG2185" s="171">
        <f>IF(AG$2=$A2185,Data!AD50,0)</f>
        <v>0</v>
      </c>
      <c r="AH2185" s="170">
        <f>IF(AH$2=$A2185,Data!AE50,0)</f>
        <v>0</v>
      </c>
      <c r="AI2185" s="171">
        <f>IF(AI$2=$A2185,Data!AF50,0)</f>
        <v>0</v>
      </c>
      <c r="AJ2185" s="170">
        <f>IF(AJ$2=$A2185,Data!AG50,0)</f>
        <v>0</v>
      </c>
      <c r="AK2185" s="171">
        <f>IF(AK$2=$A2185,Data!AH50,0)</f>
        <v>0</v>
      </c>
      <c r="AL2185" s="170">
        <f>IF(AL$2=$A2185,Data!AI50,0)</f>
        <v>0</v>
      </c>
      <c r="AM2185" t="str">
        <f t="shared" si="68"/>
        <v>0</v>
      </c>
      <c r="AN2185" t="e">
        <f>+INDEX(Validation!$D$4:$D$250,MATCH(Merge!B2185,Validation!$E$4:$E$250,0))</f>
        <v>#N/A</v>
      </c>
      <c r="AO2185" s="172">
        <f t="shared" si="69"/>
        <v>0</v>
      </c>
    </row>
    <row r="2186" spans="1:41" ht="15" x14ac:dyDescent="0.25">
      <c r="A2186">
        <f>Inputs!$H$16</f>
        <v>6</v>
      </c>
      <c r="B2186" t="str">
        <f>Inputs!$D$4</f>
        <v>Select Agency…</v>
      </c>
      <c r="C2186" s="166" t="str">
        <f>Inputs!$I$6</f>
        <v>(insert code)</v>
      </c>
      <c r="D2186" t="str">
        <f>IFERROR(INDEX(Inputs!$I$11:$I$19,MATCH(A2186,Inputs!$H$11:$H$19)),"")</f>
        <v>(insert code)</v>
      </c>
      <c r="E2186" s="167">
        <f>Data!B51</f>
        <v>0</v>
      </c>
      <c r="F2186" s="168">
        <f>IF(F$2=$A2186,Data!C51,0)</f>
        <v>0</v>
      </c>
      <c r="G2186" s="168">
        <f>IF(G$2=$A2186,Data!D51,0)</f>
        <v>0</v>
      </c>
      <c r="H2186" s="168">
        <f>IF(H$2=$A2186,Data!E51,0)</f>
        <v>0</v>
      </c>
      <c r="I2186" s="168">
        <f>IF(I$2=$A2186,Data!F51,0)</f>
        <v>0</v>
      </c>
      <c r="J2186" s="168">
        <f>IF(J$2=$A2186,Data!G51,0)</f>
        <v>0</v>
      </c>
      <c r="K2186" s="168">
        <f>IF(K$2=$A2186,Data!H51,0)</f>
        <v>0</v>
      </c>
      <c r="L2186" s="168">
        <f>IF(L$2=$A2186,Data!I51,0)</f>
        <v>0</v>
      </c>
      <c r="M2186" s="168">
        <f>IF(M$2=$A2186,Data!J51,0)</f>
        <v>0</v>
      </c>
      <c r="N2186" s="168">
        <f>IF(N$2=$A2186,Data!K51,0)</f>
        <v>0</v>
      </c>
      <c r="O2186" s="168">
        <f>IF(O$2=$A2186,Data!L51,0)</f>
        <v>0</v>
      </c>
      <c r="P2186" s="168">
        <f>IF(P$2=$A2186,Data!M51,0)</f>
        <v>0</v>
      </c>
      <c r="Q2186" s="168">
        <f>IF(Q$2=$A2186,Data!N51,0)</f>
        <v>0</v>
      </c>
      <c r="R2186" s="169">
        <f>IF(R$2=$A2186,Data!O51,0)</f>
        <v>0</v>
      </c>
      <c r="S2186" s="169">
        <f>IF(S$2=$A2186,Data!P51,0)</f>
        <v>0</v>
      </c>
      <c r="T2186" s="169">
        <f>IF(T$2=$A2186,Data!Q51,0)</f>
        <v>0</v>
      </c>
      <c r="U2186" s="169">
        <f>IF(U$2=$A2186,Data!R51,0)</f>
        <v>0</v>
      </c>
      <c r="V2186" s="169">
        <f>IF(V$2=$A2186,Data!S51,0)</f>
        <v>0</v>
      </c>
      <c r="W2186" s="169">
        <f>IF(W$2=$A2186,Data!T51,0)</f>
        <v>0</v>
      </c>
      <c r="X2186" s="169">
        <f>IF(X$2=$A2186,Data!U51,0)</f>
        <v>0</v>
      </c>
      <c r="Y2186" s="169">
        <f>IF(Y$2=$A2186,Data!V51,0)</f>
        <v>0</v>
      </c>
      <c r="Z2186" s="169">
        <f>IF(Z$2=$A2186,Data!W51,0)</f>
        <v>0</v>
      </c>
      <c r="AA2186" s="169">
        <f>IF(AA$2=$A2186,Data!X51,0)</f>
        <v>0</v>
      </c>
      <c r="AB2186" s="169">
        <f>IF(AB$2=$A2186,Data!Y51,0)</f>
        <v>0</v>
      </c>
      <c r="AC2186" s="169">
        <f>IF(AC$2=$A2186,Data!Z51,0)</f>
        <v>0</v>
      </c>
      <c r="AD2186" s="170">
        <f>IF(AD$2=$A2186,Data!AA51,0)</f>
        <v>0</v>
      </c>
      <c r="AE2186" s="171">
        <f>IF(AE$2=$A2186,Data!AB51,0)</f>
        <v>0</v>
      </c>
      <c r="AF2186" s="170">
        <f>IF(AF$2=$A2186,Data!AC51,0)</f>
        <v>0</v>
      </c>
      <c r="AG2186" s="171">
        <f>IF(AG$2=$A2186,Data!AD51,0)</f>
        <v>0</v>
      </c>
      <c r="AH2186" s="170">
        <f>IF(AH$2=$A2186,Data!AE51,0)</f>
        <v>0</v>
      </c>
      <c r="AI2186" s="171">
        <f>IF(AI$2=$A2186,Data!AF51,0)</f>
        <v>0</v>
      </c>
      <c r="AJ2186" s="170">
        <f>IF(AJ$2=$A2186,Data!AG51,0)</f>
        <v>0</v>
      </c>
      <c r="AK2186" s="171">
        <f>IF(AK$2=$A2186,Data!AH51,0)</f>
        <v>0</v>
      </c>
      <c r="AL2186" s="170">
        <f>IF(AL$2=$A2186,Data!AI51,0)</f>
        <v>0</v>
      </c>
      <c r="AM2186" t="str">
        <f t="shared" si="68"/>
        <v>0</v>
      </c>
      <c r="AN2186" t="e">
        <f>+INDEX(Validation!$D$4:$D$250,MATCH(Merge!B2186,Validation!$E$4:$E$250,0))</f>
        <v>#N/A</v>
      </c>
      <c r="AO2186" s="172">
        <f t="shared" si="69"/>
        <v>0</v>
      </c>
    </row>
    <row r="2187" spans="1:41" ht="15" x14ac:dyDescent="0.25">
      <c r="A2187">
        <f>Inputs!$H$16</f>
        <v>6</v>
      </c>
      <c r="B2187" t="str">
        <f>Inputs!$D$4</f>
        <v>Select Agency…</v>
      </c>
      <c r="C2187" s="166" t="str">
        <f>Inputs!$I$6</f>
        <v>(insert code)</v>
      </c>
      <c r="D2187" t="str">
        <f>IFERROR(INDEX(Inputs!$I$11:$I$19,MATCH(A2187,Inputs!$H$11:$H$19)),"")</f>
        <v>(insert code)</v>
      </c>
      <c r="E2187" s="167">
        <f>Data!B52</f>
        <v>0</v>
      </c>
      <c r="F2187" s="168">
        <f>IF(F$2=$A2187,Data!C52,0)</f>
        <v>0</v>
      </c>
      <c r="G2187" s="168">
        <f>IF(G$2=$A2187,Data!D52,0)</f>
        <v>0</v>
      </c>
      <c r="H2187" s="168">
        <f>IF(H$2=$A2187,Data!E52,0)</f>
        <v>0</v>
      </c>
      <c r="I2187" s="168">
        <f>IF(I$2=$A2187,Data!F52,0)</f>
        <v>0</v>
      </c>
      <c r="J2187" s="168">
        <f>IF(J$2=$A2187,Data!G52,0)</f>
        <v>0</v>
      </c>
      <c r="K2187" s="168">
        <f>IF(K$2=$A2187,Data!H52,0)</f>
        <v>0</v>
      </c>
      <c r="L2187" s="168">
        <f>IF(L$2=$A2187,Data!I52,0)</f>
        <v>0</v>
      </c>
      <c r="M2187" s="168">
        <f>IF(M$2=$A2187,Data!J52,0)</f>
        <v>0</v>
      </c>
      <c r="N2187" s="168">
        <f>IF(N$2=$A2187,Data!K52,0)</f>
        <v>0</v>
      </c>
      <c r="O2187" s="168">
        <f>IF(O$2=$A2187,Data!L52,0)</f>
        <v>0</v>
      </c>
      <c r="P2187" s="168">
        <f>IF(P$2=$A2187,Data!M52,0)</f>
        <v>0</v>
      </c>
      <c r="Q2187" s="168">
        <f>IF(Q$2=$A2187,Data!N52,0)</f>
        <v>0</v>
      </c>
      <c r="R2187" s="169">
        <f>IF(R$2=$A2187,Data!O52,0)</f>
        <v>0</v>
      </c>
      <c r="S2187" s="169">
        <f>IF(S$2=$A2187,Data!P52,0)</f>
        <v>0</v>
      </c>
      <c r="T2187" s="169">
        <f>IF(T$2=$A2187,Data!Q52,0)</f>
        <v>0</v>
      </c>
      <c r="U2187" s="169">
        <f>IF(U$2=$A2187,Data!R52,0)</f>
        <v>0</v>
      </c>
      <c r="V2187" s="169">
        <f>IF(V$2=$A2187,Data!S52,0)</f>
        <v>0</v>
      </c>
      <c r="W2187" s="169">
        <f>IF(W$2=$A2187,Data!T52,0)</f>
        <v>0</v>
      </c>
      <c r="X2187" s="169">
        <f>IF(X$2=$A2187,Data!U52,0)</f>
        <v>0</v>
      </c>
      <c r="Y2187" s="169">
        <f>IF(Y$2=$A2187,Data!V52,0)</f>
        <v>0</v>
      </c>
      <c r="Z2187" s="169">
        <f>IF(Z$2=$A2187,Data!W52,0)</f>
        <v>0</v>
      </c>
      <c r="AA2187" s="169">
        <f>IF(AA$2=$A2187,Data!X52,0)</f>
        <v>0</v>
      </c>
      <c r="AB2187" s="169">
        <f>IF(AB$2=$A2187,Data!Y52,0)</f>
        <v>0</v>
      </c>
      <c r="AC2187" s="169">
        <f>IF(AC$2=$A2187,Data!Z52,0)</f>
        <v>0</v>
      </c>
      <c r="AD2187" s="170">
        <f>IF(AD$2=$A2187,Data!AA52,0)</f>
        <v>0</v>
      </c>
      <c r="AE2187" s="171">
        <f>IF(AE$2=$A2187,Data!AB52,0)</f>
        <v>0</v>
      </c>
      <c r="AF2187" s="170">
        <f>IF(AF$2=$A2187,Data!AC52,0)</f>
        <v>0</v>
      </c>
      <c r="AG2187" s="171">
        <f>IF(AG$2=$A2187,Data!AD52,0)</f>
        <v>0</v>
      </c>
      <c r="AH2187" s="170">
        <f>IF(AH$2=$A2187,Data!AE52,0)</f>
        <v>0</v>
      </c>
      <c r="AI2187" s="171">
        <f>IF(AI$2=$A2187,Data!AF52,0)</f>
        <v>0</v>
      </c>
      <c r="AJ2187" s="170">
        <f>IF(AJ$2=$A2187,Data!AG52,0)</f>
        <v>0</v>
      </c>
      <c r="AK2187" s="171">
        <f>IF(AK$2=$A2187,Data!AH52,0)</f>
        <v>0</v>
      </c>
      <c r="AL2187" s="170">
        <f>IF(AL$2=$A2187,Data!AI52,0)</f>
        <v>0</v>
      </c>
      <c r="AM2187" t="str">
        <f t="shared" si="68"/>
        <v>0</v>
      </c>
      <c r="AN2187" t="e">
        <f>+INDEX(Validation!$D$4:$D$250,MATCH(Merge!B2187,Validation!$E$4:$E$250,0))</f>
        <v>#N/A</v>
      </c>
      <c r="AO2187" s="172">
        <f t="shared" si="69"/>
        <v>0</v>
      </c>
    </row>
    <row r="2188" spans="1:41" ht="15" x14ac:dyDescent="0.25">
      <c r="A2188">
        <f>Inputs!$H$16</f>
        <v>6</v>
      </c>
      <c r="B2188" t="str">
        <f>Inputs!$D$4</f>
        <v>Select Agency…</v>
      </c>
      <c r="C2188" s="166" t="str">
        <f>Inputs!$I$6</f>
        <v>(insert code)</v>
      </c>
      <c r="D2188" t="str">
        <f>IFERROR(INDEX(Inputs!$I$11:$I$19,MATCH(A2188,Inputs!$H$11:$H$19)),"")</f>
        <v>(insert code)</v>
      </c>
      <c r="E2188" s="167">
        <f>Data!B53</f>
        <v>0</v>
      </c>
      <c r="F2188" s="168">
        <f>IF(F$2=$A2188,Data!C53,0)</f>
        <v>0</v>
      </c>
      <c r="G2188" s="168">
        <f>IF(G$2=$A2188,Data!D53,0)</f>
        <v>0</v>
      </c>
      <c r="H2188" s="168">
        <f>IF(H$2=$A2188,Data!E53,0)</f>
        <v>0</v>
      </c>
      <c r="I2188" s="168">
        <f>IF(I$2=$A2188,Data!F53,0)</f>
        <v>0</v>
      </c>
      <c r="J2188" s="168">
        <f>IF(J$2=$A2188,Data!G53,0)</f>
        <v>0</v>
      </c>
      <c r="K2188" s="168">
        <f>IF(K$2=$A2188,Data!H53,0)</f>
        <v>0</v>
      </c>
      <c r="L2188" s="168">
        <f>IF(L$2=$A2188,Data!I53,0)</f>
        <v>0</v>
      </c>
      <c r="M2188" s="168">
        <f>IF(M$2=$A2188,Data!J53,0)</f>
        <v>0</v>
      </c>
      <c r="N2188" s="168">
        <f>IF(N$2=$A2188,Data!K53,0)</f>
        <v>0</v>
      </c>
      <c r="O2188" s="168">
        <f>IF(O$2=$A2188,Data!L53,0)</f>
        <v>0</v>
      </c>
      <c r="P2188" s="168">
        <f>IF(P$2=$A2188,Data!M53,0)</f>
        <v>0</v>
      </c>
      <c r="Q2188" s="168">
        <f>IF(Q$2=$A2188,Data!N53,0)</f>
        <v>0</v>
      </c>
      <c r="R2188" s="169">
        <f>IF(R$2=$A2188,Data!O53,0)</f>
        <v>0</v>
      </c>
      <c r="S2188" s="169">
        <f>IF(S$2=$A2188,Data!P53,0)</f>
        <v>0</v>
      </c>
      <c r="T2188" s="169">
        <f>IF(T$2=$A2188,Data!Q53,0)</f>
        <v>0</v>
      </c>
      <c r="U2188" s="169">
        <f>IF(U$2=$A2188,Data!R53,0)</f>
        <v>0</v>
      </c>
      <c r="V2188" s="169">
        <f>IF(V$2=$A2188,Data!S53,0)</f>
        <v>0</v>
      </c>
      <c r="W2188" s="169">
        <f>IF(W$2=$A2188,Data!T53,0)</f>
        <v>0</v>
      </c>
      <c r="X2188" s="169">
        <f>IF(X$2=$A2188,Data!U53,0)</f>
        <v>0</v>
      </c>
      <c r="Y2188" s="169">
        <f>IF(Y$2=$A2188,Data!V53,0)</f>
        <v>0</v>
      </c>
      <c r="Z2188" s="169">
        <f>IF(Z$2=$A2188,Data!W53,0)</f>
        <v>0</v>
      </c>
      <c r="AA2188" s="169">
        <f>IF(AA$2=$A2188,Data!X53,0)</f>
        <v>0</v>
      </c>
      <c r="AB2188" s="169">
        <f>IF(AB$2=$A2188,Data!Y53,0)</f>
        <v>0</v>
      </c>
      <c r="AC2188" s="169">
        <f>IF(AC$2=$A2188,Data!Z53,0)</f>
        <v>0</v>
      </c>
      <c r="AD2188" s="170">
        <f>IF(AD$2=$A2188,Data!AA53,0)</f>
        <v>0</v>
      </c>
      <c r="AE2188" s="171">
        <f>IF(AE$2=$A2188,Data!AB53,0)</f>
        <v>0</v>
      </c>
      <c r="AF2188" s="170">
        <f>IF(AF$2=$A2188,Data!AC53,0)</f>
        <v>0</v>
      </c>
      <c r="AG2188" s="171">
        <f>IF(AG$2=$A2188,Data!AD53,0)</f>
        <v>0</v>
      </c>
      <c r="AH2188" s="170">
        <f>IF(AH$2=$A2188,Data!AE53,0)</f>
        <v>0</v>
      </c>
      <c r="AI2188" s="171">
        <f>IF(AI$2=$A2188,Data!AF53,0)</f>
        <v>0</v>
      </c>
      <c r="AJ2188" s="170">
        <f>IF(AJ$2=$A2188,Data!AG53,0)</f>
        <v>0</v>
      </c>
      <c r="AK2188" s="171">
        <f>IF(AK$2=$A2188,Data!AH53,0)</f>
        <v>0</v>
      </c>
      <c r="AL2188" s="170">
        <f>IF(AL$2=$A2188,Data!AI53,0)</f>
        <v>0</v>
      </c>
      <c r="AM2188" t="str">
        <f t="shared" si="68"/>
        <v>0</v>
      </c>
      <c r="AN2188" t="e">
        <f>+INDEX(Validation!$D$4:$D$250,MATCH(Merge!B2188,Validation!$E$4:$E$250,0))</f>
        <v>#N/A</v>
      </c>
      <c r="AO2188" s="172">
        <f t="shared" si="69"/>
        <v>0</v>
      </c>
    </row>
    <row r="2189" spans="1:41" ht="15" x14ac:dyDescent="0.25">
      <c r="A2189">
        <f>Inputs!$H$16</f>
        <v>6</v>
      </c>
      <c r="B2189" t="str">
        <f>Inputs!$D$4</f>
        <v>Select Agency…</v>
      </c>
      <c r="C2189" s="166" t="str">
        <f>Inputs!$I$6</f>
        <v>(insert code)</v>
      </c>
      <c r="D2189" t="str">
        <f>IFERROR(INDEX(Inputs!$I$11:$I$19,MATCH(A2189,Inputs!$H$11:$H$19)),"")</f>
        <v>(insert code)</v>
      </c>
      <c r="E2189" s="167">
        <f>Data!B54</f>
        <v>0</v>
      </c>
      <c r="F2189" s="168">
        <f>IF(F$2=$A2189,Data!C54,0)</f>
        <v>0</v>
      </c>
      <c r="G2189" s="168">
        <f>IF(G$2=$A2189,Data!D54,0)</f>
        <v>0</v>
      </c>
      <c r="H2189" s="168">
        <f>IF(H$2=$A2189,Data!E54,0)</f>
        <v>0</v>
      </c>
      <c r="I2189" s="168">
        <f>IF(I$2=$A2189,Data!F54,0)</f>
        <v>0</v>
      </c>
      <c r="J2189" s="168">
        <f>IF(J$2=$A2189,Data!G54,0)</f>
        <v>0</v>
      </c>
      <c r="K2189" s="168">
        <f>IF(K$2=$A2189,Data!H54,0)</f>
        <v>0</v>
      </c>
      <c r="L2189" s="168">
        <f>IF(L$2=$A2189,Data!I54,0)</f>
        <v>0</v>
      </c>
      <c r="M2189" s="168">
        <f>IF(M$2=$A2189,Data!J54,0)</f>
        <v>0</v>
      </c>
      <c r="N2189" s="168">
        <f>IF(N$2=$A2189,Data!K54,0)</f>
        <v>0</v>
      </c>
      <c r="O2189" s="168">
        <f>IF(O$2=$A2189,Data!L54,0)</f>
        <v>0</v>
      </c>
      <c r="P2189" s="168">
        <f>IF(P$2=$A2189,Data!M54,0)</f>
        <v>0</v>
      </c>
      <c r="Q2189" s="168">
        <f>IF(Q$2=$A2189,Data!N54,0)</f>
        <v>0</v>
      </c>
      <c r="R2189" s="169">
        <f>IF(R$2=$A2189,Data!O54,0)</f>
        <v>0</v>
      </c>
      <c r="S2189" s="169">
        <f>IF(S$2=$A2189,Data!P54,0)</f>
        <v>0</v>
      </c>
      <c r="T2189" s="169">
        <f>IF(T$2=$A2189,Data!Q54,0)</f>
        <v>0</v>
      </c>
      <c r="U2189" s="169">
        <f>IF(U$2=$A2189,Data!R54,0)</f>
        <v>0</v>
      </c>
      <c r="V2189" s="169">
        <f>IF(V$2=$A2189,Data!S54,0)</f>
        <v>0</v>
      </c>
      <c r="W2189" s="169">
        <f>IF(W$2=$A2189,Data!T54,0)</f>
        <v>0</v>
      </c>
      <c r="X2189" s="169">
        <f>IF(X$2=$A2189,Data!U54,0)</f>
        <v>0</v>
      </c>
      <c r="Y2189" s="169">
        <f>IF(Y$2=$A2189,Data!V54,0)</f>
        <v>0</v>
      </c>
      <c r="Z2189" s="169">
        <f>IF(Z$2=$A2189,Data!W54,0)</f>
        <v>0</v>
      </c>
      <c r="AA2189" s="169">
        <f>IF(AA$2=$A2189,Data!X54,0)</f>
        <v>0</v>
      </c>
      <c r="AB2189" s="169">
        <f>IF(AB$2=$A2189,Data!Y54,0)</f>
        <v>0</v>
      </c>
      <c r="AC2189" s="169">
        <f>IF(AC$2=$A2189,Data!Z54,0)</f>
        <v>0</v>
      </c>
      <c r="AD2189" s="170">
        <f>IF(AD$2=$A2189,Data!AA54,0)</f>
        <v>0</v>
      </c>
      <c r="AE2189" s="171">
        <f>IF(AE$2=$A2189,Data!AB54,0)</f>
        <v>0</v>
      </c>
      <c r="AF2189" s="170">
        <f>IF(AF$2=$A2189,Data!AC54,0)</f>
        <v>0</v>
      </c>
      <c r="AG2189" s="171">
        <f>IF(AG$2=$A2189,Data!AD54,0)</f>
        <v>0</v>
      </c>
      <c r="AH2189" s="170">
        <f>IF(AH$2=$A2189,Data!AE54,0)</f>
        <v>0</v>
      </c>
      <c r="AI2189" s="171">
        <f>IF(AI$2=$A2189,Data!AF54,0)</f>
        <v>0</v>
      </c>
      <c r="AJ2189" s="170">
        <f>IF(AJ$2=$A2189,Data!AG54,0)</f>
        <v>0</v>
      </c>
      <c r="AK2189" s="171">
        <f>IF(AK$2=$A2189,Data!AH54,0)</f>
        <v>0</v>
      </c>
      <c r="AL2189" s="170">
        <f>IF(AL$2=$A2189,Data!AI54,0)</f>
        <v>0</v>
      </c>
      <c r="AM2189" t="str">
        <f t="shared" si="68"/>
        <v>0</v>
      </c>
      <c r="AN2189" t="e">
        <f>+INDEX(Validation!$D$4:$D$250,MATCH(Merge!B2189,Validation!$E$4:$E$250,0))</f>
        <v>#N/A</v>
      </c>
      <c r="AO2189" s="172">
        <f t="shared" si="69"/>
        <v>0</v>
      </c>
    </row>
    <row r="2190" spans="1:41" ht="15" x14ac:dyDescent="0.25">
      <c r="A2190">
        <f>Inputs!$H$16</f>
        <v>6</v>
      </c>
      <c r="B2190" t="str">
        <f>Inputs!$D$4</f>
        <v>Select Agency…</v>
      </c>
      <c r="C2190" s="166" t="str">
        <f>Inputs!$I$6</f>
        <v>(insert code)</v>
      </c>
      <c r="D2190" t="str">
        <f>IFERROR(INDEX(Inputs!$I$11:$I$19,MATCH(A2190,Inputs!$H$11:$H$19)),"")</f>
        <v>(insert code)</v>
      </c>
      <c r="E2190" s="167">
        <f>Data!B55</f>
        <v>0</v>
      </c>
      <c r="F2190" s="168">
        <f>IF(F$2=$A2190,Data!C55,0)</f>
        <v>0</v>
      </c>
      <c r="G2190" s="168">
        <f>IF(G$2=$A2190,Data!D55,0)</f>
        <v>0</v>
      </c>
      <c r="H2190" s="168">
        <f>IF(H$2=$A2190,Data!E55,0)</f>
        <v>0</v>
      </c>
      <c r="I2190" s="168">
        <f>IF(I$2=$A2190,Data!F55,0)</f>
        <v>0</v>
      </c>
      <c r="J2190" s="168">
        <f>IF(J$2=$A2190,Data!G55,0)</f>
        <v>0</v>
      </c>
      <c r="K2190" s="168">
        <f>IF(K$2=$A2190,Data!H55,0)</f>
        <v>0</v>
      </c>
      <c r="L2190" s="168">
        <f>IF(L$2=$A2190,Data!I55,0)</f>
        <v>0</v>
      </c>
      <c r="M2190" s="168">
        <f>IF(M$2=$A2190,Data!J55,0)</f>
        <v>0</v>
      </c>
      <c r="N2190" s="168">
        <f>IF(N$2=$A2190,Data!K55,0)</f>
        <v>0</v>
      </c>
      <c r="O2190" s="168">
        <f>IF(O$2=$A2190,Data!L55,0)</f>
        <v>0</v>
      </c>
      <c r="P2190" s="168">
        <f>IF(P$2=$A2190,Data!M55,0)</f>
        <v>0</v>
      </c>
      <c r="Q2190" s="168">
        <f>IF(Q$2=$A2190,Data!N55,0)</f>
        <v>0</v>
      </c>
      <c r="R2190" s="169">
        <f>IF(R$2=$A2190,Data!O55,0)</f>
        <v>0</v>
      </c>
      <c r="S2190" s="169">
        <f>IF(S$2=$A2190,Data!P55,0)</f>
        <v>0</v>
      </c>
      <c r="T2190" s="169">
        <f>IF(T$2=$A2190,Data!Q55,0)</f>
        <v>0</v>
      </c>
      <c r="U2190" s="169">
        <f>IF(U$2=$A2190,Data!R55,0)</f>
        <v>0</v>
      </c>
      <c r="V2190" s="169">
        <f>IF(V$2=$A2190,Data!S55,0)</f>
        <v>0</v>
      </c>
      <c r="W2190" s="169">
        <f>IF(W$2=$A2190,Data!T55,0)</f>
        <v>0</v>
      </c>
      <c r="X2190" s="169">
        <f>IF(X$2=$A2190,Data!U55,0)</f>
        <v>0</v>
      </c>
      <c r="Y2190" s="169">
        <f>IF(Y$2=$A2190,Data!V55,0)</f>
        <v>0</v>
      </c>
      <c r="Z2190" s="169">
        <f>IF(Z$2=$A2190,Data!W55,0)</f>
        <v>0</v>
      </c>
      <c r="AA2190" s="169">
        <f>IF(AA$2=$A2190,Data!X55,0)</f>
        <v>0</v>
      </c>
      <c r="AB2190" s="169">
        <f>IF(AB$2=$A2190,Data!Y55,0)</f>
        <v>0</v>
      </c>
      <c r="AC2190" s="169">
        <f>IF(AC$2=$A2190,Data!Z55,0)</f>
        <v>0</v>
      </c>
      <c r="AD2190" s="170">
        <f>IF(AD$2=$A2190,Data!AA55,0)</f>
        <v>0</v>
      </c>
      <c r="AE2190" s="171">
        <f>IF(AE$2=$A2190,Data!AB55,0)</f>
        <v>0</v>
      </c>
      <c r="AF2190" s="170">
        <f>IF(AF$2=$A2190,Data!AC55,0)</f>
        <v>0</v>
      </c>
      <c r="AG2190" s="171">
        <f>IF(AG$2=$A2190,Data!AD55,0)</f>
        <v>0</v>
      </c>
      <c r="AH2190" s="170">
        <f>IF(AH$2=$A2190,Data!AE55,0)</f>
        <v>0</v>
      </c>
      <c r="AI2190" s="171">
        <f>IF(AI$2=$A2190,Data!AF55,0)</f>
        <v>0</v>
      </c>
      <c r="AJ2190" s="170">
        <f>IF(AJ$2=$A2190,Data!AG55,0)</f>
        <v>0</v>
      </c>
      <c r="AK2190" s="171">
        <f>IF(AK$2=$A2190,Data!AH55,0)</f>
        <v>0</v>
      </c>
      <c r="AL2190" s="170">
        <f>IF(AL$2=$A2190,Data!AI55,0)</f>
        <v>0</v>
      </c>
      <c r="AM2190" t="str">
        <f t="shared" si="68"/>
        <v>0</v>
      </c>
      <c r="AN2190" t="e">
        <f>+INDEX(Validation!$D$4:$D$250,MATCH(Merge!B2190,Validation!$E$4:$E$250,0))</f>
        <v>#N/A</v>
      </c>
      <c r="AO2190" s="172">
        <f t="shared" si="69"/>
        <v>0</v>
      </c>
    </row>
    <row r="2191" spans="1:41" ht="15" x14ac:dyDescent="0.25">
      <c r="A2191">
        <f>Inputs!$H$16</f>
        <v>6</v>
      </c>
      <c r="B2191" t="str">
        <f>Inputs!$D$4</f>
        <v>Select Agency…</v>
      </c>
      <c r="C2191" s="166" t="str">
        <f>Inputs!$I$6</f>
        <v>(insert code)</v>
      </c>
      <c r="D2191" t="str">
        <f>IFERROR(INDEX(Inputs!$I$11:$I$19,MATCH(A2191,Inputs!$H$11:$H$19)),"")</f>
        <v>(insert code)</v>
      </c>
      <c r="E2191" s="167">
        <f>Data!B56</f>
        <v>0</v>
      </c>
      <c r="F2191" s="168">
        <f>IF(F$2=$A2191,Data!C56,0)</f>
        <v>0</v>
      </c>
      <c r="G2191" s="168">
        <f>IF(G$2=$A2191,Data!D56,0)</f>
        <v>0</v>
      </c>
      <c r="H2191" s="168">
        <f>IF(H$2=$A2191,Data!E56,0)</f>
        <v>0</v>
      </c>
      <c r="I2191" s="168">
        <f>IF(I$2=$A2191,Data!F56,0)</f>
        <v>0</v>
      </c>
      <c r="J2191" s="168">
        <f>IF(J$2=$A2191,Data!G56,0)</f>
        <v>0</v>
      </c>
      <c r="K2191" s="168">
        <f>IF(K$2=$A2191,Data!H56,0)</f>
        <v>0</v>
      </c>
      <c r="L2191" s="168">
        <f>IF(L$2=$A2191,Data!I56,0)</f>
        <v>0</v>
      </c>
      <c r="M2191" s="168">
        <f>IF(M$2=$A2191,Data!J56,0)</f>
        <v>0</v>
      </c>
      <c r="N2191" s="168">
        <f>IF(N$2=$A2191,Data!K56,0)</f>
        <v>0</v>
      </c>
      <c r="O2191" s="168">
        <f>IF(O$2=$A2191,Data!L56,0)</f>
        <v>0</v>
      </c>
      <c r="P2191" s="168">
        <f>IF(P$2=$A2191,Data!M56,0)</f>
        <v>0</v>
      </c>
      <c r="Q2191" s="168">
        <f>IF(Q$2=$A2191,Data!N56,0)</f>
        <v>0</v>
      </c>
      <c r="R2191" s="169">
        <f>IF(R$2=$A2191,Data!O56,0)</f>
        <v>0</v>
      </c>
      <c r="S2191" s="169">
        <f>IF(S$2=$A2191,Data!P56,0)</f>
        <v>0</v>
      </c>
      <c r="T2191" s="169">
        <f>IF(T$2=$A2191,Data!Q56,0)</f>
        <v>0</v>
      </c>
      <c r="U2191" s="169">
        <f>IF(U$2=$A2191,Data!R56,0)</f>
        <v>0</v>
      </c>
      <c r="V2191" s="169">
        <f>IF(V$2=$A2191,Data!S56,0)</f>
        <v>0</v>
      </c>
      <c r="W2191" s="169">
        <f>IF(W$2=$A2191,Data!T56,0)</f>
        <v>0</v>
      </c>
      <c r="X2191" s="169">
        <f>IF(X$2=$A2191,Data!U56,0)</f>
        <v>0</v>
      </c>
      <c r="Y2191" s="169">
        <f>IF(Y$2=$A2191,Data!V56,0)</f>
        <v>0</v>
      </c>
      <c r="Z2191" s="169">
        <f>IF(Z$2=$A2191,Data!W56,0)</f>
        <v>0</v>
      </c>
      <c r="AA2191" s="169">
        <f>IF(AA$2=$A2191,Data!X56,0)</f>
        <v>0</v>
      </c>
      <c r="AB2191" s="169">
        <f>IF(AB$2=$A2191,Data!Y56,0)</f>
        <v>0</v>
      </c>
      <c r="AC2191" s="169">
        <f>IF(AC$2=$A2191,Data!Z56,0)</f>
        <v>0</v>
      </c>
      <c r="AD2191" s="170">
        <f>IF(AD$2=$A2191,Data!AA56,0)</f>
        <v>0</v>
      </c>
      <c r="AE2191" s="171">
        <f>IF(AE$2=$A2191,Data!AB56,0)</f>
        <v>0</v>
      </c>
      <c r="AF2191" s="170">
        <f>IF(AF$2=$A2191,Data!AC56,0)</f>
        <v>0</v>
      </c>
      <c r="AG2191" s="171">
        <f>IF(AG$2=$A2191,Data!AD56,0)</f>
        <v>0</v>
      </c>
      <c r="AH2191" s="170">
        <f>IF(AH$2=$A2191,Data!AE56,0)</f>
        <v>0</v>
      </c>
      <c r="AI2191" s="171">
        <f>IF(AI$2=$A2191,Data!AF56,0)</f>
        <v>0</v>
      </c>
      <c r="AJ2191" s="170">
        <f>IF(AJ$2=$A2191,Data!AG56,0)</f>
        <v>0</v>
      </c>
      <c r="AK2191" s="171">
        <f>IF(AK$2=$A2191,Data!AH56,0)</f>
        <v>0</v>
      </c>
      <c r="AL2191" s="170">
        <f>IF(AL$2=$A2191,Data!AI56,0)</f>
        <v>0</v>
      </c>
      <c r="AM2191" t="str">
        <f t="shared" si="68"/>
        <v>0</v>
      </c>
      <c r="AN2191" t="e">
        <f>+INDEX(Validation!$D$4:$D$250,MATCH(Merge!B2191,Validation!$E$4:$E$250,0))</f>
        <v>#N/A</v>
      </c>
      <c r="AO2191" s="172">
        <f t="shared" si="69"/>
        <v>0</v>
      </c>
    </row>
    <row r="2192" spans="1:41" ht="15" x14ac:dyDescent="0.25">
      <c r="A2192">
        <f>Inputs!$H$16</f>
        <v>6</v>
      </c>
      <c r="B2192" t="str">
        <f>Inputs!$D$4</f>
        <v>Select Agency…</v>
      </c>
      <c r="C2192" s="166" t="str">
        <f>Inputs!$I$6</f>
        <v>(insert code)</v>
      </c>
      <c r="D2192" t="str">
        <f>IFERROR(INDEX(Inputs!$I$11:$I$19,MATCH(A2192,Inputs!$H$11:$H$19)),"")</f>
        <v>(insert code)</v>
      </c>
      <c r="E2192" s="167">
        <f>Data!B57</f>
        <v>0</v>
      </c>
      <c r="F2192" s="168">
        <f>IF(F$2=$A2192,Data!C57,0)</f>
        <v>0</v>
      </c>
      <c r="G2192" s="168">
        <f>IF(G$2=$A2192,Data!D57,0)</f>
        <v>0</v>
      </c>
      <c r="H2192" s="168">
        <f>IF(H$2=$A2192,Data!E57,0)</f>
        <v>0</v>
      </c>
      <c r="I2192" s="168">
        <f>IF(I$2=$A2192,Data!F57,0)</f>
        <v>0</v>
      </c>
      <c r="J2192" s="168">
        <f>IF(J$2=$A2192,Data!G57,0)</f>
        <v>0</v>
      </c>
      <c r="K2192" s="168">
        <f>IF(K$2=$A2192,Data!H57,0)</f>
        <v>0</v>
      </c>
      <c r="L2192" s="168">
        <f>IF(L$2=$A2192,Data!I57,0)</f>
        <v>0</v>
      </c>
      <c r="M2192" s="168">
        <f>IF(M$2=$A2192,Data!J57,0)</f>
        <v>0</v>
      </c>
      <c r="N2192" s="168">
        <f>IF(N$2=$A2192,Data!K57,0)</f>
        <v>0</v>
      </c>
      <c r="O2192" s="168">
        <f>IF(O$2=$A2192,Data!L57,0)</f>
        <v>0</v>
      </c>
      <c r="P2192" s="168">
        <f>IF(P$2=$A2192,Data!M57,0)</f>
        <v>0</v>
      </c>
      <c r="Q2192" s="168">
        <f>IF(Q$2=$A2192,Data!N57,0)</f>
        <v>0</v>
      </c>
      <c r="R2192" s="169">
        <f>IF(R$2=$A2192,Data!O57,0)</f>
        <v>0</v>
      </c>
      <c r="S2192" s="169">
        <f>IF(S$2=$A2192,Data!P57,0)</f>
        <v>0</v>
      </c>
      <c r="T2192" s="169">
        <f>IF(T$2=$A2192,Data!Q57,0)</f>
        <v>0</v>
      </c>
      <c r="U2192" s="169">
        <f>IF(U$2=$A2192,Data!R57,0)</f>
        <v>0</v>
      </c>
      <c r="V2192" s="169">
        <f>IF(V$2=$A2192,Data!S57,0)</f>
        <v>0</v>
      </c>
      <c r="W2192" s="169">
        <f>IF(W$2=$A2192,Data!T57,0)</f>
        <v>0</v>
      </c>
      <c r="X2192" s="169">
        <f>IF(X$2=$A2192,Data!U57,0)</f>
        <v>0</v>
      </c>
      <c r="Y2192" s="169">
        <f>IF(Y$2=$A2192,Data!V57,0)</f>
        <v>0</v>
      </c>
      <c r="Z2192" s="169">
        <f>IF(Z$2=$A2192,Data!W57,0)</f>
        <v>0</v>
      </c>
      <c r="AA2192" s="169">
        <f>IF(AA$2=$A2192,Data!X57,0)</f>
        <v>0</v>
      </c>
      <c r="AB2192" s="169">
        <f>IF(AB$2=$A2192,Data!Y57,0)</f>
        <v>0</v>
      </c>
      <c r="AC2192" s="169">
        <f>IF(AC$2=$A2192,Data!Z57,0)</f>
        <v>0</v>
      </c>
      <c r="AD2192" s="170">
        <f>IF(AD$2=$A2192,Data!AA57,0)</f>
        <v>0</v>
      </c>
      <c r="AE2192" s="171">
        <f>IF(AE$2=$A2192,Data!AB57,0)</f>
        <v>0</v>
      </c>
      <c r="AF2192" s="170">
        <f>IF(AF$2=$A2192,Data!AC57,0)</f>
        <v>0</v>
      </c>
      <c r="AG2192" s="171">
        <f>IF(AG$2=$A2192,Data!AD57,0)</f>
        <v>0</v>
      </c>
      <c r="AH2192" s="170">
        <f>IF(AH$2=$A2192,Data!AE57,0)</f>
        <v>0</v>
      </c>
      <c r="AI2192" s="171">
        <f>IF(AI$2=$A2192,Data!AF57,0)</f>
        <v>0</v>
      </c>
      <c r="AJ2192" s="170">
        <f>IF(AJ$2=$A2192,Data!AG57,0)</f>
        <v>0</v>
      </c>
      <c r="AK2192" s="171">
        <f>IF(AK$2=$A2192,Data!AH57,0)</f>
        <v>0</v>
      </c>
      <c r="AL2192" s="170">
        <f>IF(AL$2=$A2192,Data!AI57,0)</f>
        <v>0</v>
      </c>
      <c r="AM2192" t="str">
        <f t="shared" si="68"/>
        <v>0</v>
      </c>
      <c r="AN2192" t="e">
        <f>+INDEX(Validation!$D$4:$D$250,MATCH(Merge!B2192,Validation!$E$4:$E$250,0))</f>
        <v>#N/A</v>
      </c>
      <c r="AO2192" s="172">
        <f t="shared" si="69"/>
        <v>0</v>
      </c>
    </row>
    <row r="2193" spans="1:41" ht="15" x14ac:dyDescent="0.25">
      <c r="A2193">
        <f>Inputs!$H$16</f>
        <v>6</v>
      </c>
      <c r="B2193" t="str">
        <f>Inputs!$D$4</f>
        <v>Select Agency…</v>
      </c>
      <c r="C2193" s="166" t="str">
        <f>Inputs!$I$6</f>
        <v>(insert code)</v>
      </c>
      <c r="D2193" t="str">
        <f>IFERROR(INDEX(Inputs!$I$11:$I$19,MATCH(A2193,Inputs!$H$11:$H$19)),"")</f>
        <v>(insert code)</v>
      </c>
      <c r="E2193" s="167">
        <f>Data!B58</f>
        <v>0</v>
      </c>
      <c r="F2193" s="168">
        <f>IF(F$2=$A2193,Data!C58,0)</f>
        <v>0</v>
      </c>
      <c r="G2193" s="168">
        <f>IF(G$2=$A2193,Data!D58,0)</f>
        <v>0</v>
      </c>
      <c r="H2193" s="168">
        <f>IF(H$2=$A2193,Data!E58,0)</f>
        <v>0</v>
      </c>
      <c r="I2193" s="168">
        <f>IF(I$2=$A2193,Data!F58,0)</f>
        <v>0</v>
      </c>
      <c r="J2193" s="168">
        <f>IF(J$2=$A2193,Data!G58,0)</f>
        <v>0</v>
      </c>
      <c r="K2193" s="168">
        <f>IF(K$2=$A2193,Data!H58,0)</f>
        <v>0</v>
      </c>
      <c r="L2193" s="168">
        <f>IF(L$2=$A2193,Data!I58,0)</f>
        <v>0</v>
      </c>
      <c r="M2193" s="168">
        <f>IF(M$2=$A2193,Data!J58,0)</f>
        <v>0</v>
      </c>
      <c r="N2193" s="168">
        <f>IF(N$2=$A2193,Data!K58,0)</f>
        <v>0</v>
      </c>
      <c r="O2193" s="168">
        <f>IF(O$2=$A2193,Data!L58,0)</f>
        <v>0</v>
      </c>
      <c r="P2193" s="168">
        <f>IF(P$2=$A2193,Data!M58,0)</f>
        <v>0</v>
      </c>
      <c r="Q2193" s="168">
        <f>IF(Q$2=$A2193,Data!N58,0)</f>
        <v>0</v>
      </c>
      <c r="R2193" s="169">
        <f>IF(R$2=$A2193,Data!O58,0)</f>
        <v>0</v>
      </c>
      <c r="S2193" s="169">
        <f>IF(S$2=$A2193,Data!P58,0)</f>
        <v>0</v>
      </c>
      <c r="T2193" s="169">
        <f>IF(T$2=$A2193,Data!Q58,0)</f>
        <v>0</v>
      </c>
      <c r="U2193" s="169">
        <f>IF(U$2=$A2193,Data!R58,0)</f>
        <v>0</v>
      </c>
      <c r="V2193" s="169">
        <f>IF(V$2=$A2193,Data!S58,0)</f>
        <v>0</v>
      </c>
      <c r="W2193" s="169">
        <f>IF(W$2=$A2193,Data!T58,0)</f>
        <v>0</v>
      </c>
      <c r="X2193" s="169">
        <f>IF(X$2=$A2193,Data!U58,0)</f>
        <v>0</v>
      </c>
      <c r="Y2193" s="169">
        <f>IF(Y$2=$A2193,Data!V58,0)</f>
        <v>0</v>
      </c>
      <c r="Z2193" s="169">
        <f>IF(Z$2=$A2193,Data!W58,0)</f>
        <v>0</v>
      </c>
      <c r="AA2193" s="169">
        <f>IF(AA$2=$A2193,Data!X58,0)</f>
        <v>0</v>
      </c>
      <c r="AB2193" s="169">
        <f>IF(AB$2=$A2193,Data!Y58,0)</f>
        <v>0</v>
      </c>
      <c r="AC2193" s="169">
        <f>IF(AC$2=$A2193,Data!Z58,0)</f>
        <v>0</v>
      </c>
      <c r="AD2193" s="170">
        <f>IF(AD$2=$A2193,Data!AA58,0)</f>
        <v>0</v>
      </c>
      <c r="AE2193" s="171">
        <f>IF(AE$2=$A2193,Data!AB58,0)</f>
        <v>0</v>
      </c>
      <c r="AF2193" s="170">
        <f>IF(AF$2=$A2193,Data!AC58,0)</f>
        <v>0</v>
      </c>
      <c r="AG2193" s="171">
        <f>IF(AG$2=$A2193,Data!AD58,0)</f>
        <v>0</v>
      </c>
      <c r="AH2193" s="170">
        <f>IF(AH$2=$A2193,Data!AE58,0)</f>
        <v>0</v>
      </c>
      <c r="AI2193" s="171">
        <f>IF(AI$2=$A2193,Data!AF58,0)</f>
        <v>0</v>
      </c>
      <c r="AJ2193" s="170">
        <f>IF(AJ$2=$A2193,Data!AG58,0)</f>
        <v>0</v>
      </c>
      <c r="AK2193" s="171">
        <f>IF(AK$2=$A2193,Data!AH58,0)</f>
        <v>0</v>
      </c>
      <c r="AL2193" s="170">
        <f>IF(AL$2=$A2193,Data!AI58,0)</f>
        <v>0</v>
      </c>
      <c r="AM2193" t="str">
        <f t="shared" si="68"/>
        <v>0</v>
      </c>
      <c r="AN2193" t="e">
        <f>+INDEX(Validation!$D$4:$D$250,MATCH(Merge!B2193,Validation!$E$4:$E$250,0))</f>
        <v>#N/A</v>
      </c>
      <c r="AO2193" s="172">
        <f t="shared" si="69"/>
        <v>0</v>
      </c>
    </row>
    <row r="2194" spans="1:41" ht="15" x14ac:dyDescent="0.25">
      <c r="A2194">
        <f>Inputs!$H$16</f>
        <v>6</v>
      </c>
      <c r="B2194" t="str">
        <f>Inputs!$D$4</f>
        <v>Select Agency…</v>
      </c>
      <c r="C2194" s="166" t="str">
        <f>Inputs!$I$6</f>
        <v>(insert code)</v>
      </c>
      <c r="D2194" t="str">
        <f>IFERROR(INDEX(Inputs!$I$11:$I$19,MATCH(A2194,Inputs!$H$11:$H$19)),"")</f>
        <v>(insert code)</v>
      </c>
      <c r="E2194" s="167">
        <f>Data!B59</f>
        <v>0</v>
      </c>
      <c r="F2194" s="168">
        <f>IF(F$2=$A2194,Data!C59,0)</f>
        <v>0</v>
      </c>
      <c r="G2194" s="168">
        <f>IF(G$2=$A2194,Data!D59,0)</f>
        <v>0</v>
      </c>
      <c r="H2194" s="168">
        <f>IF(H$2=$A2194,Data!E59,0)</f>
        <v>0</v>
      </c>
      <c r="I2194" s="168">
        <f>IF(I$2=$A2194,Data!F59,0)</f>
        <v>0</v>
      </c>
      <c r="J2194" s="168">
        <f>IF(J$2=$A2194,Data!G59,0)</f>
        <v>0</v>
      </c>
      <c r="K2194" s="168">
        <f>IF(K$2=$A2194,Data!H59,0)</f>
        <v>0</v>
      </c>
      <c r="L2194" s="168">
        <f>IF(L$2=$A2194,Data!I59,0)</f>
        <v>0</v>
      </c>
      <c r="M2194" s="168">
        <f>IF(M$2=$A2194,Data!J59,0)</f>
        <v>0</v>
      </c>
      <c r="N2194" s="168">
        <f>IF(N$2=$A2194,Data!K59,0)</f>
        <v>0</v>
      </c>
      <c r="O2194" s="168">
        <f>IF(O$2=$A2194,Data!L59,0)</f>
        <v>0</v>
      </c>
      <c r="P2194" s="168">
        <f>IF(P$2=$A2194,Data!M59,0)</f>
        <v>0</v>
      </c>
      <c r="Q2194" s="168">
        <f>IF(Q$2=$A2194,Data!N59,0)</f>
        <v>0</v>
      </c>
      <c r="R2194" s="169">
        <f>IF(R$2=$A2194,Data!O59,0)</f>
        <v>0</v>
      </c>
      <c r="S2194" s="169">
        <f>IF(S$2=$A2194,Data!P59,0)</f>
        <v>0</v>
      </c>
      <c r="T2194" s="169">
        <f>IF(T$2=$A2194,Data!Q59,0)</f>
        <v>0</v>
      </c>
      <c r="U2194" s="169">
        <f>IF(U$2=$A2194,Data!R59,0)</f>
        <v>0</v>
      </c>
      <c r="V2194" s="169">
        <f>IF(V$2=$A2194,Data!S59,0)</f>
        <v>0</v>
      </c>
      <c r="W2194" s="169">
        <f>IF(W$2=$A2194,Data!T59,0)</f>
        <v>0</v>
      </c>
      <c r="X2194" s="169">
        <f>IF(X$2=$A2194,Data!U59,0)</f>
        <v>0</v>
      </c>
      <c r="Y2194" s="169">
        <f>IF(Y$2=$A2194,Data!V59,0)</f>
        <v>0</v>
      </c>
      <c r="Z2194" s="169">
        <f>IF(Z$2=$A2194,Data!W59,0)</f>
        <v>0</v>
      </c>
      <c r="AA2194" s="169">
        <f>IF(AA$2=$A2194,Data!X59,0)</f>
        <v>0</v>
      </c>
      <c r="AB2194" s="169">
        <f>IF(AB$2=$A2194,Data!Y59,0)</f>
        <v>0</v>
      </c>
      <c r="AC2194" s="169">
        <f>IF(AC$2=$A2194,Data!Z59,0)</f>
        <v>0</v>
      </c>
      <c r="AD2194" s="170">
        <f>IF(AD$2=$A2194,Data!AA59,0)</f>
        <v>0</v>
      </c>
      <c r="AE2194" s="171">
        <f>IF(AE$2=$A2194,Data!AB59,0)</f>
        <v>0</v>
      </c>
      <c r="AF2194" s="170">
        <f>IF(AF$2=$A2194,Data!AC59,0)</f>
        <v>0</v>
      </c>
      <c r="AG2194" s="171">
        <f>IF(AG$2=$A2194,Data!AD59,0)</f>
        <v>0</v>
      </c>
      <c r="AH2194" s="170">
        <f>IF(AH$2=$A2194,Data!AE59,0)</f>
        <v>0</v>
      </c>
      <c r="AI2194" s="171">
        <f>IF(AI$2=$A2194,Data!AF59,0)</f>
        <v>0</v>
      </c>
      <c r="AJ2194" s="170">
        <f>IF(AJ$2=$A2194,Data!AG59,0)</f>
        <v>0</v>
      </c>
      <c r="AK2194" s="171">
        <f>IF(AK$2=$A2194,Data!AH59,0)</f>
        <v>0</v>
      </c>
      <c r="AL2194" s="170">
        <f>IF(AL$2=$A2194,Data!AI59,0)</f>
        <v>0</v>
      </c>
      <c r="AM2194" t="str">
        <f t="shared" si="68"/>
        <v>0</v>
      </c>
      <c r="AN2194" t="e">
        <f>+INDEX(Validation!$D$4:$D$250,MATCH(Merge!B2194,Validation!$E$4:$E$250,0))</f>
        <v>#N/A</v>
      </c>
      <c r="AO2194" s="172">
        <f t="shared" si="69"/>
        <v>0</v>
      </c>
    </row>
    <row r="2195" spans="1:41" ht="15" x14ac:dyDescent="0.25">
      <c r="A2195">
        <f>Inputs!$H$16</f>
        <v>6</v>
      </c>
      <c r="B2195" t="str">
        <f>Inputs!$D$4</f>
        <v>Select Agency…</v>
      </c>
      <c r="C2195" s="166" t="str">
        <f>Inputs!$I$6</f>
        <v>(insert code)</v>
      </c>
      <c r="D2195" t="str">
        <f>IFERROR(INDEX(Inputs!$I$11:$I$19,MATCH(A2195,Inputs!$H$11:$H$19)),"")</f>
        <v>(insert code)</v>
      </c>
      <c r="E2195" s="167">
        <f>Data!B60</f>
        <v>0</v>
      </c>
      <c r="F2195" s="168">
        <f>IF(F$2=$A2195,Data!C60,0)</f>
        <v>0</v>
      </c>
      <c r="G2195" s="168">
        <f>IF(G$2=$A2195,Data!D60,0)</f>
        <v>0</v>
      </c>
      <c r="H2195" s="168">
        <f>IF(H$2=$A2195,Data!E60,0)</f>
        <v>0</v>
      </c>
      <c r="I2195" s="168">
        <f>IF(I$2=$A2195,Data!F60,0)</f>
        <v>0</v>
      </c>
      <c r="J2195" s="168">
        <f>IF(J$2=$A2195,Data!G60,0)</f>
        <v>0</v>
      </c>
      <c r="K2195" s="168">
        <f>IF(K$2=$A2195,Data!H60,0)</f>
        <v>0</v>
      </c>
      <c r="L2195" s="168">
        <f>IF(L$2=$A2195,Data!I60,0)</f>
        <v>0</v>
      </c>
      <c r="M2195" s="168">
        <f>IF(M$2=$A2195,Data!J60,0)</f>
        <v>0</v>
      </c>
      <c r="N2195" s="168">
        <f>IF(N$2=$A2195,Data!K60,0)</f>
        <v>0</v>
      </c>
      <c r="O2195" s="168">
        <f>IF(O$2=$A2195,Data!L60,0)</f>
        <v>0</v>
      </c>
      <c r="P2195" s="168">
        <f>IF(P$2=$A2195,Data!M60,0)</f>
        <v>0</v>
      </c>
      <c r="Q2195" s="168">
        <f>IF(Q$2=$A2195,Data!N60,0)</f>
        <v>0</v>
      </c>
      <c r="R2195" s="169">
        <f>IF(R$2=$A2195,Data!O60,0)</f>
        <v>0</v>
      </c>
      <c r="S2195" s="169">
        <f>IF(S$2=$A2195,Data!P60,0)</f>
        <v>0</v>
      </c>
      <c r="T2195" s="169">
        <f>IF(T$2=$A2195,Data!Q60,0)</f>
        <v>0</v>
      </c>
      <c r="U2195" s="169">
        <f>IF(U$2=$A2195,Data!R60,0)</f>
        <v>0</v>
      </c>
      <c r="V2195" s="169">
        <f>IF(V$2=$A2195,Data!S60,0)</f>
        <v>0</v>
      </c>
      <c r="W2195" s="169">
        <f>IF(W$2=$A2195,Data!T60,0)</f>
        <v>0</v>
      </c>
      <c r="X2195" s="169">
        <f>IF(X$2=$A2195,Data!U60,0)</f>
        <v>0</v>
      </c>
      <c r="Y2195" s="169">
        <f>IF(Y$2=$A2195,Data!V60,0)</f>
        <v>0</v>
      </c>
      <c r="Z2195" s="169">
        <f>IF(Z$2=$A2195,Data!W60,0)</f>
        <v>0</v>
      </c>
      <c r="AA2195" s="169">
        <f>IF(AA$2=$A2195,Data!X60,0)</f>
        <v>0</v>
      </c>
      <c r="AB2195" s="169">
        <f>IF(AB$2=$A2195,Data!Y60,0)</f>
        <v>0</v>
      </c>
      <c r="AC2195" s="169">
        <f>IF(AC$2=$A2195,Data!Z60,0)</f>
        <v>0</v>
      </c>
      <c r="AD2195" s="170">
        <f>IF(AD$2=$A2195,Data!AA60,0)</f>
        <v>0</v>
      </c>
      <c r="AE2195" s="171">
        <f>IF(AE$2=$A2195,Data!AB60,0)</f>
        <v>0</v>
      </c>
      <c r="AF2195" s="170">
        <f>IF(AF$2=$A2195,Data!AC60,0)</f>
        <v>0</v>
      </c>
      <c r="AG2195" s="171">
        <f>IF(AG$2=$A2195,Data!AD60,0)</f>
        <v>0</v>
      </c>
      <c r="AH2195" s="170">
        <f>IF(AH$2=$A2195,Data!AE60,0)</f>
        <v>0</v>
      </c>
      <c r="AI2195" s="171">
        <f>IF(AI$2=$A2195,Data!AF60,0)</f>
        <v>0</v>
      </c>
      <c r="AJ2195" s="170">
        <f>IF(AJ$2=$A2195,Data!AG60,0)</f>
        <v>0</v>
      </c>
      <c r="AK2195" s="171">
        <f>IF(AK$2=$A2195,Data!AH60,0)</f>
        <v>0</v>
      </c>
      <c r="AL2195" s="170">
        <f>IF(AL$2=$A2195,Data!AI60,0)</f>
        <v>0</v>
      </c>
      <c r="AM2195" t="str">
        <f t="shared" si="68"/>
        <v>0</v>
      </c>
      <c r="AN2195" t="e">
        <f>+INDEX(Validation!$D$4:$D$250,MATCH(Merge!B2195,Validation!$E$4:$E$250,0))</f>
        <v>#N/A</v>
      </c>
      <c r="AO2195" s="172">
        <f t="shared" si="69"/>
        <v>0</v>
      </c>
    </row>
    <row r="2196" spans="1:41" ht="15" x14ac:dyDescent="0.25">
      <c r="A2196">
        <f>Inputs!$H$16</f>
        <v>6</v>
      </c>
      <c r="B2196" t="str">
        <f>Inputs!$D$4</f>
        <v>Select Agency…</v>
      </c>
      <c r="C2196" s="166" t="str">
        <f>Inputs!$I$6</f>
        <v>(insert code)</v>
      </c>
      <c r="D2196" t="str">
        <f>IFERROR(INDEX(Inputs!$I$11:$I$19,MATCH(A2196,Inputs!$H$11:$H$19)),"")</f>
        <v>(insert code)</v>
      </c>
      <c r="E2196" s="167">
        <f>Data!B61</f>
        <v>0</v>
      </c>
      <c r="F2196" s="168">
        <f>IF(F$2=$A2196,Data!C61,0)</f>
        <v>0</v>
      </c>
      <c r="G2196" s="168">
        <f>IF(G$2=$A2196,Data!D61,0)</f>
        <v>0</v>
      </c>
      <c r="H2196" s="168">
        <f>IF(H$2=$A2196,Data!E61,0)</f>
        <v>0</v>
      </c>
      <c r="I2196" s="168">
        <f>IF(I$2=$A2196,Data!F61,0)</f>
        <v>0</v>
      </c>
      <c r="J2196" s="168">
        <f>IF(J$2=$A2196,Data!G61,0)</f>
        <v>0</v>
      </c>
      <c r="K2196" s="168">
        <f>IF(K$2=$A2196,Data!H61,0)</f>
        <v>0</v>
      </c>
      <c r="L2196" s="168">
        <f>IF(L$2=$A2196,Data!I61,0)</f>
        <v>0</v>
      </c>
      <c r="M2196" s="168">
        <f>IF(M$2=$A2196,Data!J61,0)</f>
        <v>0</v>
      </c>
      <c r="N2196" s="168">
        <f>IF(N$2=$A2196,Data!K61,0)</f>
        <v>0</v>
      </c>
      <c r="O2196" s="168">
        <f>IF(O$2=$A2196,Data!L61,0)</f>
        <v>0</v>
      </c>
      <c r="P2196" s="168">
        <f>IF(P$2=$A2196,Data!M61,0)</f>
        <v>0</v>
      </c>
      <c r="Q2196" s="168">
        <f>IF(Q$2=$A2196,Data!N61,0)</f>
        <v>0</v>
      </c>
      <c r="R2196" s="169">
        <f>IF(R$2=$A2196,Data!O61,0)</f>
        <v>0</v>
      </c>
      <c r="S2196" s="169">
        <f>IF(S$2=$A2196,Data!P61,0)</f>
        <v>0</v>
      </c>
      <c r="T2196" s="169">
        <f>IF(T$2=$A2196,Data!Q61,0)</f>
        <v>0</v>
      </c>
      <c r="U2196" s="169">
        <f>IF(U$2=$A2196,Data!R61,0)</f>
        <v>0</v>
      </c>
      <c r="V2196" s="169">
        <f>IF(V$2=$A2196,Data!S61,0)</f>
        <v>0</v>
      </c>
      <c r="W2196" s="169">
        <f>IF(W$2=$A2196,Data!T61,0)</f>
        <v>0</v>
      </c>
      <c r="X2196" s="169">
        <f>IF(X$2=$A2196,Data!U61,0)</f>
        <v>0</v>
      </c>
      <c r="Y2196" s="169">
        <f>IF(Y$2=$A2196,Data!V61,0)</f>
        <v>0</v>
      </c>
      <c r="Z2196" s="169">
        <f>IF(Z$2=$A2196,Data!W61,0)</f>
        <v>0</v>
      </c>
      <c r="AA2196" s="169">
        <f>IF(AA$2=$A2196,Data!X61,0)</f>
        <v>0</v>
      </c>
      <c r="AB2196" s="169">
        <f>IF(AB$2=$A2196,Data!Y61,0)</f>
        <v>0</v>
      </c>
      <c r="AC2196" s="169">
        <f>IF(AC$2=$A2196,Data!Z61,0)</f>
        <v>0</v>
      </c>
      <c r="AD2196" s="170">
        <f>IF(AD$2=$A2196,Data!AA61,0)</f>
        <v>0</v>
      </c>
      <c r="AE2196" s="171">
        <f>IF(AE$2=$A2196,Data!AB61,0)</f>
        <v>0</v>
      </c>
      <c r="AF2196" s="170">
        <f>IF(AF$2=$A2196,Data!AC61,0)</f>
        <v>0</v>
      </c>
      <c r="AG2196" s="171">
        <f>IF(AG$2=$A2196,Data!AD61,0)</f>
        <v>0</v>
      </c>
      <c r="AH2196" s="170">
        <f>IF(AH$2=$A2196,Data!AE61,0)</f>
        <v>0</v>
      </c>
      <c r="AI2196" s="171">
        <f>IF(AI$2=$A2196,Data!AF61,0)</f>
        <v>0</v>
      </c>
      <c r="AJ2196" s="170">
        <f>IF(AJ$2=$A2196,Data!AG61,0)</f>
        <v>0</v>
      </c>
      <c r="AK2196" s="171">
        <f>IF(AK$2=$A2196,Data!AH61,0)</f>
        <v>0</v>
      </c>
      <c r="AL2196" s="170">
        <f>IF(AL$2=$A2196,Data!AI61,0)</f>
        <v>0</v>
      </c>
      <c r="AM2196" t="str">
        <f t="shared" si="68"/>
        <v>0</v>
      </c>
      <c r="AN2196" t="e">
        <f>+INDEX(Validation!$D$4:$D$250,MATCH(Merge!B2196,Validation!$E$4:$E$250,0))</f>
        <v>#N/A</v>
      </c>
      <c r="AO2196" s="172">
        <f t="shared" si="69"/>
        <v>0</v>
      </c>
    </row>
    <row r="2197" spans="1:41" ht="15" x14ac:dyDescent="0.25">
      <c r="A2197">
        <f>Inputs!$H$16</f>
        <v>6</v>
      </c>
      <c r="B2197" t="str">
        <f>Inputs!$D$4</f>
        <v>Select Agency…</v>
      </c>
      <c r="C2197" s="166" t="str">
        <f>Inputs!$I$6</f>
        <v>(insert code)</v>
      </c>
      <c r="D2197" t="str">
        <f>IFERROR(INDEX(Inputs!$I$11:$I$19,MATCH(A2197,Inputs!$H$11:$H$19)),"")</f>
        <v>(insert code)</v>
      </c>
      <c r="E2197" s="167">
        <f>Data!B62</f>
        <v>0</v>
      </c>
      <c r="F2197" s="168">
        <f>IF(F$2=$A2197,Data!C62,0)</f>
        <v>0</v>
      </c>
      <c r="G2197" s="168">
        <f>IF(G$2=$A2197,Data!D62,0)</f>
        <v>0</v>
      </c>
      <c r="H2197" s="168">
        <f>IF(H$2=$A2197,Data!E62,0)</f>
        <v>0</v>
      </c>
      <c r="I2197" s="168">
        <f>IF(I$2=$A2197,Data!F62,0)</f>
        <v>0</v>
      </c>
      <c r="J2197" s="168">
        <f>IF(J$2=$A2197,Data!G62,0)</f>
        <v>0</v>
      </c>
      <c r="K2197" s="168">
        <f>IF(K$2=$A2197,Data!H62,0)</f>
        <v>0</v>
      </c>
      <c r="L2197" s="168">
        <f>IF(L$2=$A2197,Data!I62,0)</f>
        <v>0</v>
      </c>
      <c r="M2197" s="168">
        <f>IF(M$2=$A2197,Data!J62,0)</f>
        <v>0</v>
      </c>
      <c r="N2197" s="168">
        <f>IF(N$2=$A2197,Data!K62,0)</f>
        <v>0</v>
      </c>
      <c r="O2197" s="168">
        <f>IF(O$2=$A2197,Data!L62,0)</f>
        <v>0</v>
      </c>
      <c r="P2197" s="168">
        <f>IF(P$2=$A2197,Data!M62,0)</f>
        <v>0</v>
      </c>
      <c r="Q2197" s="168">
        <f>IF(Q$2=$A2197,Data!N62,0)</f>
        <v>0</v>
      </c>
      <c r="R2197" s="169">
        <f>IF(R$2=$A2197,Data!O62,0)</f>
        <v>0</v>
      </c>
      <c r="S2197" s="169">
        <f>IF(S$2=$A2197,Data!P62,0)</f>
        <v>0</v>
      </c>
      <c r="T2197" s="169">
        <f>IF(T$2=$A2197,Data!Q62,0)</f>
        <v>0</v>
      </c>
      <c r="U2197" s="169">
        <f>IF(U$2=$A2197,Data!R62,0)</f>
        <v>0</v>
      </c>
      <c r="V2197" s="169">
        <f>IF(V$2=$A2197,Data!S62,0)</f>
        <v>0</v>
      </c>
      <c r="W2197" s="169">
        <f>IF(W$2=$A2197,Data!T62,0)</f>
        <v>0</v>
      </c>
      <c r="X2197" s="169">
        <f>IF(X$2=$A2197,Data!U62,0)</f>
        <v>0</v>
      </c>
      <c r="Y2197" s="169">
        <f>IF(Y$2=$A2197,Data!V62,0)</f>
        <v>0</v>
      </c>
      <c r="Z2197" s="169">
        <f>IF(Z$2=$A2197,Data!W62,0)</f>
        <v>0</v>
      </c>
      <c r="AA2197" s="169">
        <f>IF(AA$2=$A2197,Data!X62,0)</f>
        <v>0</v>
      </c>
      <c r="AB2197" s="169">
        <f>IF(AB$2=$A2197,Data!Y62,0)</f>
        <v>0</v>
      </c>
      <c r="AC2197" s="169">
        <f>IF(AC$2=$A2197,Data!Z62,0)</f>
        <v>0</v>
      </c>
      <c r="AD2197" s="170">
        <f>IF(AD$2=$A2197,Data!AA62,0)</f>
        <v>0</v>
      </c>
      <c r="AE2197" s="171">
        <f>IF(AE$2=$A2197,Data!AB62,0)</f>
        <v>0</v>
      </c>
      <c r="AF2197" s="170">
        <f>IF(AF$2=$A2197,Data!AC62,0)</f>
        <v>0</v>
      </c>
      <c r="AG2197" s="171">
        <f>IF(AG$2=$A2197,Data!AD62,0)</f>
        <v>0</v>
      </c>
      <c r="AH2197" s="170">
        <f>IF(AH$2=$A2197,Data!AE62,0)</f>
        <v>0</v>
      </c>
      <c r="AI2197" s="171">
        <f>IF(AI$2=$A2197,Data!AF62,0)</f>
        <v>0</v>
      </c>
      <c r="AJ2197" s="170">
        <f>IF(AJ$2=$A2197,Data!AG62,0)</f>
        <v>0</v>
      </c>
      <c r="AK2197" s="171">
        <f>IF(AK$2=$A2197,Data!AH62,0)</f>
        <v>0</v>
      </c>
      <c r="AL2197" s="170">
        <f>IF(AL$2=$A2197,Data!AI62,0)</f>
        <v>0</v>
      </c>
      <c r="AM2197" t="str">
        <f t="shared" si="68"/>
        <v>0</v>
      </c>
      <c r="AN2197" t="e">
        <f>+INDEX(Validation!$D$4:$D$250,MATCH(Merge!B2197,Validation!$E$4:$E$250,0))</f>
        <v>#N/A</v>
      </c>
      <c r="AO2197" s="172">
        <f t="shared" si="69"/>
        <v>0</v>
      </c>
    </row>
    <row r="2198" spans="1:41" ht="15" x14ac:dyDescent="0.25">
      <c r="A2198">
        <f>Inputs!$H$16</f>
        <v>6</v>
      </c>
      <c r="B2198" t="str">
        <f>Inputs!$D$4</f>
        <v>Select Agency…</v>
      </c>
      <c r="C2198" s="166" t="str">
        <f>Inputs!$I$6</f>
        <v>(insert code)</v>
      </c>
      <c r="D2198" t="str">
        <f>IFERROR(INDEX(Inputs!$I$11:$I$19,MATCH(A2198,Inputs!$H$11:$H$19)),"")</f>
        <v>(insert code)</v>
      </c>
      <c r="E2198" s="167">
        <f>Data!B63</f>
        <v>0</v>
      </c>
      <c r="F2198" s="168">
        <f>IF(F$2=$A2198,Data!C63,0)</f>
        <v>0</v>
      </c>
      <c r="G2198" s="168">
        <f>IF(G$2=$A2198,Data!D63,0)</f>
        <v>0</v>
      </c>
      <c r="H2198" s="168">
        <f>IF(H$2=$A2198,Data!E63,0)</f>
        <v>0</v>
      </c>
      <c r="I2198" s="168">
        <f>IF(I$2=$A2198,Data!F63,0)</f>
        <v>0</v>
      </c>
      <c r="J2198" s="168">
        <f>IF(J$2=$A2198,Data!G63,0)</f>
        <v>0</v>
      </c>
      <c r="K2198" s="168">
        <f>IF(K$2=$A2198,Data!H63,0)</f>
        <v>0</v>
      </c>
      <c r="L2198" s="168">
        <f>IF(L$2=$A2198,Data!I63,0)</f>
        <v>0</v>
      </c>
      <c r="M2198" s="168">
        <f>IF(M$2=$A2198,Data!J63,0)</f>
        <v>0</v>
      </c>
      <c r="N2198" s="168">
        <f>IF(N$2=$A2198,Data!K63,0)</f>
        <v>0</v>
      </c>
      <c r="O2198" s="168">
        <f>IF(O$2=$A2198,Data!L63,0)</f>
        <v>0</v>
      </c>
      <c r="P2198" s="168">
        <f>IF(P$2=$A2198,Data!M63,0)</f>
        <v>0</v>
      </c>
      <c r="Q2198" s="168">
        <f>IF(Q$2=$A2198,Data!N63,0)</f>
        <v>0</v>
      </c>
      <c r="R2198" s="169">
        <f>IF(R$2=$A2198,Data!O63,0)</f>
        <v>0</v>
      </c>
      <c r="S2198" s="169">
        <f>IF(S$2=$A2198,Data!P63,0)</f>
        <v>0</v>
      </c>
      <c r="T2198" s="169">
        <f>IF(T$2=$A2198,Data!Q63,0)</f>
        <v>0</v>
      </c>
      <c r="U2198" s="169">
        <f>IF(U$2=$A2198,Data!R63,0)</f>
        <v>0</v>
      </c>
      <c r="V2198" s="169">
        <f>IF(V$2=$A2198,Data!S63,0)</f>
        <v>0</v>
      </c>
      <c r="W2198" s="169">
        <f>IF(W$2=$A2198,Data!T63,0)</f>
        <v>0</v>
      </c>
      <c r="X2198" s="169">
        <f>IF(X$2=$A2198,Data!U63,0)</f>
        <v>0</v>
      </c>
      <c r="Y2198" s="169">
        <f>IF(Y$2=$A2198,Data!V63,0)</f>
        <v>0</v>
      </c>
      <c r="Z2198" s="169">
        <f>IF(Z$2=$A2198,Data!W63,0)</f>
        <v>0</v>
      </c>
      <c r="AA2198" s="169">
        <f>IF(AA$2=$A2198,Data!X63,0)</f>
        <v>0</v>
      </c>
      <c r="AB2198" s="169">
        <f>IF(AB$2=$A2198,Data!Y63,0)</f>
        <v>0</v>
      </c>
      <c r="AC2198" s="169">
        <f>IF(AC$2=$A2198,Data!Z63,0)</f>
        <v>0</v>
      </c>
      <c r="AD2198" s="170">
        <f>IF(AD$2=$A2198,Data!AA63,0)</f>
        <v>0</v>
      </c>
      <c r="AE2198" s="171">
        <f>IF(AE$2=$A2198,Data!AB63,0)</f>
        <v>0</v>
      </c>
      <c r="AF2198" s="170">
        <f>IF(AF$2=$A2198,Data!AC63,0)</f>
        <v>0</v>
      </c>
      <c r="AG2198" s="171">
        <f>IF(AG$2=$A2198,Data!AD63,0)</f>
        <v>0</v>
      </c>
      <c r="AH2198" s="170">
        <f>IF(AH$2=$A2198,Data!AE63,0)</f>
        <v>0</v>
      </c>
      <c r="AI2198" s="171">
        <f>IF(AI$2=$A2198,Data!AF63,0)</f>
        <v>0</v>
      </c>
      <c r="AJ2198" s="170">
        <f>IF(AJ$2=$A2198,Data!AG63,0)</f>
        <v>0</v>
      </c>
      <c r="AK2198" s="171">
        <f>IF(AK$2=$A2198,Data!AH63,0)</f>
        <v>0</v>
      </c>
      <c r="AL2198" s="170">
        <f>IF(AL$2=$A2198,Data!AI63,0)</f>
        <v>0</v>
      </c>
      <c r="AM2198" t="str">
        <f t="shared" si="68"/>
        <v>0</v>
      </c>
      <c r="AN2198" t="e">
        <f>+INDEX(Validation!$D$4:$D$250,MATCH(Merge!B2198,Validation!$E$4:$E$250,0))</f>
        <v>#N/A</v>
      </c>
      <c r="AO2198" s="172">
        <f t="shared" si="69"/>
        <v>0</v>
      </c>
    </row>
    <row r="2199" spans="1:41" ht="15" x14ac:dyDescent="0.25">
      <c r="A2199">
        <f>Inputs!$H$16</f>
        <v>6</v>
      </c>
      <c r="B2199" t="str">
        <f>Inputs!$D$4</f>
        <v>Select Agency…</v>
      </c>
      <c r="C2199" s="166" t="str">
        <f>Inputs!$I$6</f>
        <v>(insert code)</v>
      </c>
      <c r="D2199" t="str">
        <f>IFERROR(INDEX(Inputs!$I$11:$I$19,MATCH(A2199,Inputs!$H$11:$H$19)),"")</f>
        <v>(insert code)</v>
      </c>
      <c r="E2199" s="167">
        <f>Data!B64</f>
        <v>0</v>
      </c>
      <c r="F2199" s="168">
        <f>IF(F$2=$A2199,Data!C64,0)</f>
        <v>0</v>
      </c>
      <c r="G2199" s="168">
        <f>IF(G$2=$A2199,Data!D64,0)</f>
        <v>0</v>
      </c>
      <c r="H2199" s="168">
        <f>IF(H$2=$A2199,Data!E64,0)</f>
        <v>0</v>
      </c>
      <c r="I2199" s="168">
        <f>IF(I$2=$A2199,Data!F64,0)</f>
        <v>0</v>
      </c>
      <c r="J2199" s="168">
        <f>IF(J$2=$A2199,Data!G64,0)</f>
        <v>0</v>
      </c>
      <c r="K2199" s="168">
        <f>IF(K$2=$A2199,Data!H64,0)</f>
        <v>0</v>
      </c>
      <c r="L2199" s="168">
        <f>IF(L$2=$A2199,Data!I64,0)</f>
        <v>0</v>
      </c>
      <c r="M2199" s="168">
        <f>IF(M$2=$A2199,Data!J64,0)</f>
        <v>0</v>
      </c>
      <c r="N2199" s="168">
        <f>IF(N$2=$A2199,Data!K64,0)</f>
        <v>0</v>
      </c>
      <c r="O2199" s="168">
        <f>IF(O$2=$A2199,Data!L64,0)</f>
        <v>0</v>
      </c>
      <c r="P2199" s="168">
        <f>IF(P$2=$A2199,Data!M64,0)</f>
        <v>0</v>
      </c>
      <c r="Q2199" s="168">
        <f>IF(Q$2=$A2199,Data!N64,0)</f>
        <v>0</v>
      </c>
      <c r="R2199" s="169">
        <f>IF(R$2=$A2199,Data!O64,0)</f>
        <v>0</v>
      </c>
      <c r="S2199" s="169">
        <f>IF(S$2=$A2199,Data!P64,0)</f>
        <v>0</v>
      </c>
      <c r="T2199" s="169">
        <f>IF(T$2=$A2199,Data!Q64,0)</f>
        <v>0</v>
      </c>
      <c r="U2199" s="169">
        <f>IF(U$2=$A2199,Data!R64,0)</f>
        <v>0</v>
      </c>
      <c r="V2199" s="169">
        <f>IF(V$2=$A2199,Data!S64,0)</f>
        <v>0</v>
      </c>
      <c r="W2199" s="169">
        <f>IF(W$2=$A2199,Data!T64,0)</f>
        <v>0</v>
      </c>
      <c r="X2199" s="169">
        <f>IF(X$2=$A2199,Data!U64,0)</f>
        <v>0</v>
      </c>
      <c r="Y2199" s="169">
        <f>IF(Y$2=$A2199,Data!V64,0)</f>
        <v>0</v>
      </c>
      <c r="Z2199" s="169">
        <f>IF(Z$2=$A2199,Data!W64,0)</f>
        <v>0</v>
      </c>
      <c r="AA2199" s="169">
        <f>IF(AA$2=$A2199,Data!X64,0)</f>
        <v>0</v>
      </c>
      <c r="AB2199" s="169">
        <f>IF(AB$2=$A2199,Data!Y64,0)</f>
        <v>0</v>
      </c>
      <c r="AC2199" s="169">
        <f>IF(AC$2=$A2199,Data!Z64,0)</f>
        <v>0</v>
      </c>
      <c r="AD2199" s="170">
        <f>IF(AD$2=$A2199,Data!AA64,0)</f>
        <v>0</v>
      </c>
      <c r="AE2199" s="171">
        <f>IF(AE$2=$A2199,Data!AB64,0)</f>
        <v>0</v>
      </c>
      <c r="AF2199" s="170">
        <f>IF(AF$2=$A2199,Data!AC64,0)</f>
        <v>0</v>
      </c>
      <c r="AG2199" s="171">
        <f>IF(AG$2=$A2199,Data!AD64,0)</f>
        <v>0</v>
      </c>
      <c r="AH2199" s="170">
        <f>IF(AH$2=$A2199,Data!AE64,0)</f>
        <v>0</v>
      </c>
      <c r="AI2199" s="171">
        <f>IF(AI$2=$A2199,Data!AF64,0)</f>
        <v>0</v>
      </c>
      <c r="AJ2199" s="170">
        <f>IF(AJ$2=$A2199,Data!AG64,0)</f>
        <v>0</v>
      </c>
      <c r="AK2199" s="171">
        <f>IF(AK$2=$A2199,Data!AH64,0)</f>
        <v>0</v>
      </c>
      <c r="AL2199" s="170">
        <f>IF(AL$2=$A2199,Data!AI64,0)</f>
        <v>0</v>
      </c>
      <c r="AM2199" t="str">
        <f t="shared" si="68"/>
        <v>0</v>
      </c>
      <c r="AN2199" t="e">
        <f>+INDEX(Validation!$D$4:$D$250,MATCH(Merge!B2199,Validation!$E$4:$E$250,0))</f>
        <v>#N/A</v>
      </c>
      <c r="AO2199" s="172">
        <f t="shared" si="69"/>
        <v>0</v>
      </c>
    </row>
    <row r="2200" spans="1:41" ht="15" x14ac:dyDescent="0.25">
      <c r="A2200">
        <f>Inputs!$H$16</f>
        <v>6</v>
      </c>
      <c r="B2200" t="str">
        <f>Inputs!$D$4</f>
        <v>Select Agency…</v>
      </c>
      <c r="C2200" s="166" t="str">
        <f>Inputs!$I$6</f>
        <v>(insert code)</v>
      </c>
      <c r="D2200" t="str">
        <f>IFERROR(INDEX(Inputs!$I$11:$I$19,MATCH(A2200,Inputs!$H$11:$H$19)),"")</f>
        <v>(insert code)</v>
      </c>
      <c r="E2200" s="167">
        <f>Data!B65</f>
        <v>0</v>
      </c>
      <c r="F2200" s="168">
        <f>IF(F$2=$A2200,Data!C65,0)</f>
        <v>0</v>
      </c>
      <c r="G2200" s="168">
        <f>IF(G$2=$A2200,Data!D65,0)</f>
        <v>0</v>
      </c>
      <c r="H2200" s="168">
        <f>IF(H$2=$A2200,Data!E65,0)</f>
        <v>0</v>
      </c>
      <c r="I2200" s="168">
        <f>IF(I$2=$A2200,Data!F65,0)</f>
        <v>0</v>
      </c>
      <c r="J2200" s="168">
        <f>IF(J$2=$A2200,Data!G65,0)</f>
        <v>0</v>
      </c>
      <c r="K2200" s="168">
        <f>IF(K$2=$A2200,Data!H65,0)</f>
        <v>0</v>
      </c>
      <c r="L2200" s="168">
        <f>IF(L$2=$A2200,Data!I65,0)</f>
        <v>0</v>
      </c>
      <c r="M2200" s="168">
        <f>IF(M$2=$A2200,Data!J65,0)</f>
        <v>0</v>
      </c>
      <c r="N2200" s="168">
        <f>IF(N$2=$A2200,Data!K65,0)</f>
        <v>0</v>
      </c>
      <c r="O2200" s="168">
        <f>IF(O$2=$A2200,Data!L65,0)</f>
        <v>0</v>
      </c>
      <c r="P2200" s="168">
        <f>IF(P$2=$A2200,Data!M65,0)</f>
        <v>0</v>
      </c>
      <c r="Q2200" s="168">
        <f>IF(Q$2=$A2200,Data!N65,0)</f>
        <v>0</v>
      </c>
      <c r="R2200" s="169">
        <f>IF(R$2=$A2200,Data!O65,0)</f>
        <v>0</v>
      </c>
      <c r="S2200" s="169">
        <f>IF(S$2=$A2200,Data!P65,0)</f>
        <v>0</v>
      </c>
      <c r="T2200" s="169">
        <f>IF(T$2=$A2200,Data!Q65,0)</f>
        <v>0</v>
      </c>
      <c r="U2200" s="169">
        <f>IF(U$2=$A2200,Data!R65,0)</f>
        <v>0</v>
      </c>
      <c r="V2200" s="169">
        <f>IF(V$2=$A2200,Data!S65,0)</f>
        <v>0</v>
      </c>
      <c r="W2200" s="169">
        <f>IF(W$2=$A2200,Data!T65,0)</f>
        <v>0</v>
      </c>
      <c r="X2200" s="169">
        <f>IF(X$2=$A2200,Data!U65,0)</f>
        <v>0</v>
      </c>
      <c r="Y2200" s="169">
        <f>IF(Y$2=$A2200,Data!V65,0)</f>
        <v>0</v>
      </c>
      <c r="Z2200" s="169">
        <f>IF(Z$2=$A2200,Data!W65,0)</f>
        <v>0</v>
      </c>
      <c r="AA2200" s="169">
        <f>IF(AA$2=$A2200,Data!X65,0)</f>
        <v>0</v>
      </c>
      <c r="AB2200" s="169">
        <f>IF(AB$2=$A2200,Data!Y65,0)</f>
        <v>0</v>
      </c>
      <c r="AC2200" s="169">
        <f>IF(AC$2=$A2200,Data!Z65,0)</f>
        <v>0</v>
      </c>
      <c r="AD2200" s="170">
        <f>IF(AD$2=$A2200,Data!AA65,0)</f>
        <v>0</v>
      </c>
      <c r="AE2200" s="171">
        <f>IF(AE$2=$A2200,Data!AB65,0)</f>
        <v>0</v>
      </c>
      <c r="AF2200" s="170">
        <f>IF(AF$2=$A2200,Data!AC65,0)</f>
        <v>0</v>
      </c>
      <c r="AG2200" s="171">
        <f>IF(AG$2=$A2200,Data!AD65,0)</f>
        <v>0</v>
      </c>
      <c r="AH2200" s="170">
        <f>IF(AH$2=$A2200,Data!AE65,0)</f>
        <v>0</v>
      </c>
      <c r="AI2200" s="171">
        <f>IF(AI$2=$A2200,Data!AF65,0)</f>
        <v>0</v>
      </c>
      <c r="AJ2200" s="170">
        <f>IF(AJ$2=$A2200,Data!AG65,0)</f>
        <v>0</v>
      </c>
      <c r="AK2200" s="171">
        <f>IF(AK$2=$A2200,Data!AH65,0)</f>
        <v>0</v>
      </c>
      <c r="AL2200" s="170">
        <f>IF(AL$2=$A2200,Data!AI65,0)</f>
        <v>0</v>
      </c>
      <c r="AM2200" t="str">
        <f t="shared" si="68"/>
        <v>0</v>
      </c>
      <c r="AN2200" t="e">
        <f>+INDEX(Validation!$D$4:$D$250,MATCH(Merge!B2200,Validation!$E$4:$E$250,0))</f>
        <v>#N/A</v>
      </c>
      <c r="AO2200" s="172">
        <f t="shared" si="69"/>
        <v>0</v>
      </c>
    </row>
    <row r="2201" spans="1:41" ht="15" x14ac:dyDescent="0.25">
      <c r="A2201">
        <f>Inputs!$H$16</f>
        <v>6</v>
      </c>
      <c r="B2201" t="str">
        <f>Inputs!$D$4</f>
        <v>Select Agency…</v>
      </c>
      <c r="C2201" s="166" t="str">
        <f>Inputs!$I$6</f>
        <v>(insert code)</v>
      </c>
      <c r="D2201" t="str">
        <f>IFERROR(INDEX(Inputs!$I$11:$I$19,MATCH(A2201,Inputs!$H$11:$H$19)),"")</f>
        <v>(insert code)</v>
      </c>
      <c r="E2201" s="167">
        <f>Data!B66</f>
        <v>0</v>
      </c>
      <c r="F2201" s="168">
        <f>IF(F$2=$A2201,Data!C66,0)</f>
        <v>0</v>
      </c>
      <c r="G2201" s="168">
        <f>IF(G$2=$A2201,Data!D66,0)</f>
        <v>0</v>
      </c>
      <c r="H2201" s="168">
        <f>IF(H$2=$A2201,Data!E66,0)</f>
        <v>0</v>
      </c>
      <c r="I2201" s="168">
        <f>IF(I$2=$A2201,Data!F66,0)</f>
        <v>0</v>
      </c>
      <c r="J2201" s="168">
        <f>IF(J$2=$A2201,Data!G66,0)</f>
        <v>0</v>
      </c>
      <c r="K2201" s="168">
        <f>IF(K$2=$A2201,Data!H66,0)</f>
        <v>0</v>
      </c>
      <c r="L2201" s="168">
        <f>IF(L$2=$A2201,Data!I66,0)</f>
        <v>0</v>
      </c>
      <c r="M2201" s="168">
        <f>IF(M$2=$A2201,Data!J66,0)</f>
        <v>0</v>
      </c>
      <c r="N2201" s="168">
        <f>IF(N$2=$A2201,Data!K66,0)</f>
        <v>0</v>
      </c>
      <c r="O2201" s="168">
        <f>IF(O$2=$A2201,Data!L66,0)</f>
        <v>0</v>
      </c>
      <c r="P2201" s="168">
        <f>IF(P$2=$A2201,Data!M66,0)</f>
        <v>0</v>
      </c>
      <c r="Q2201" s="168">
        <f>IF(Q$2=$A2201,Data!N66,0)</f>
        <v>0</v>
      </c>
      <c r="R2201" s="169">
        <f>IF(R$2=$A2201,Data!O66,0)</f>
        <v>0</v>
      </c>
      <c r="S2201" s="169">
        <f>IF(S$2=$A2201,Data!P66,0)</f>
        <v>0</v>
      </c>
      <c r="T2201" s="169">
        <f>IF(T$2=$A2201,Data!Q66,0)</f>
        <v>0</v>
      </c>
      <c r="U2201" s="169">
        <f>IF(U$2=$A2201,Data!R66,0)</f>
        <v>0</v>
      </c>
      <c r="V2201" s="169">
        <f>IF(V$2=$A2201,Data!S66,0)</f>
        <v>0</v>
      </c>
      <c r="W2201" s="169">
        <f>IF(W$2=$A2201,Data!T66,0)</f>
        <v>0</v>
      </c>
      <c r="X2201" s="169">
        <f>IF(X$2=$A2201,Data!U66,0)</f>
        <v>0</v>
      </c>
      <c r="Y2201" s="169">
        <f>IF(Y$2=$A2201,Data!V66,0)</f>
        <v>0</v>
      </c>
      <c r="Z2201" s="169">
        <f>IF(Z$2=$A2201,Data!W66,0)</f>
        <v>0</v>
      </c>
      <c r="AA2201" s="169">
        <f>IF(AA$2=$A2201,Data!X66,0)</f>
        <v>0</v>
      </c>
      <c r="AB2201" s="169">
        <f>IF(AB$2=$A2201,Data!Y66,0)</f>
        <v>0</v>
      </c>
      <c r="AC2201" s="169">
        <f>IF(AC$2=$A2201,Data!Z66,0)</f>
        <v>0</v>
      </c>
      <c r="AD2201" s="170">
        <f>IF(AD$2=$A2201,Data!AA66,0)</f>
        <v>0</v>
      </c>
      <c r="AE2201" s="171">
        <f>IF(AE$2=$A2201,Data!AB66,0)</f>
        <v>0</v>
      </c>
      <c r="AF2201" s="170">
        <f>IF(AF$2=$A2201,Data!AC66,0)</f>
        <v>0</v>
      </c>
      <c r="AG2201" s="171">
        <f>IF(AG$2=$A2201,Data!AD66,0)</f>
        <v>0</v>
      </c>
      <c r="AH2201" s="170">
        <f>IF(AH$2=$A2201,Data!AE66,0)</f>
        <v>0</v>
      </c>
      <c r="AI2201" s="171">
        <f>IF(AI$2=$A2201,Data!AF66,0)</f>
        <v>0</v>
      </c>
      <c r="AJ2201" s="170">
        <f>IF(AJ$2=$A2201,Data!AG66,0)</f>
        <v>0</v>
      </c>
      <c r="AK2201" s="171">
        <f>IF(AK$2=$A2201,Data!AH66,0)</f>
        <v>0</v>
      </c>
      <c r="AL2201" s="170">
        <f>IF(AL$2=$A2201,Data!AI66,0)</f>
        <v>0</v>
      </c>
      <c r="AM2201" t="str">
        <f t="shared" si="68"/>
        <v>0</v>
      </c>
      <c r="AN2201" t="e">
        <f>+INDEX(Validation!$D$4:$D$250,MATCH(Merge!B2201,Validation!$E$4:$E$250,0))</f>
        <v>#N/A</v>
      </c>
      <c r="AO2201" s="172">
        <f t="shared" si="69"/>
        <v>0</v>
      </c>
    </row>
    <row r="2202" spans="1:41" ht="15" x14ac:dyDescent="0.25">
      <c r="A2202">
        <f>Inputs!$H$16</f>
        <v>6</v>
      </c>
      <c r="B2202" t="str">
        <f>Inputs!$D$4</f>
        <v>Select Agency…</v>
      </c>
      <c r="C2202" s="166" t="str">
        <f>Inputs!$I$6</f>
        <v>(insert code)</v>
      </c>
      <c r="D2202" t="str">
        <f>IFERROR(INDEX(Inputs!$I$11:$I$19,MATCH(A2202,Inputs!$H$11:$H$19)),"")</f>
        <v>(insert code)</v>
      </c>
      <c r="E2202" s="167">
        <f>Data!B67</f>
        <v>0</v>
      </c>
      <c r="F2202" s="168">
        <f>IF(F$2=$A2202,Data!C67,0)</f>
        <v>0</v>
      </c>
      <c r="G2202" s="168">
        <f>IF(G$2=$A2202,Data!D67,0)</f>
        <v>0</v>
      </c>
      <c r="H2202" s="168">
        <f>IF(H$2=$A2202,Data!E67,0)</f>
        <v>0</v>
      </c>
      <c r="I2202" s="168">
        <f>IF(I$2=$A2202,Data!F67,0)</f>
        <v>0</v>
      </c>
      <c r="J2202" s="168">
        <f>IF(J$2=$A2202,Data!G67,0)</f>
        <v>0</v>
      </c>
      <c r="K2202" s="168">
        <f>IF(K$2=$A2202,Data!H67,0)</f>
        <v>0</v>
      </c>
      <c r="L2202" s="168">
        <f>IF(L$2=$A2202,Data!I67,0)</f>
        <v>0</v>
      </c>
      <c r="M2202" s="168">
        <f>IF(M$2=$A2202,Data!J67,0)</f>
        <v>0</v>
      </c>
      <c r="N2202" s="168">
        <f>IF(N$2=$A2202,Data!K67,0)</f>
        <v>0</v>
      </c>
      <c r="O2202" s="168">
        <f>IF(O$2=$A2202,Data!L67,0)</f>
        <v>0</v>
      </c>
      <c r="P2202" s="168">
        <f>IF(P$2=$A2202,Data!M67,0)</f>
        <v>0</v>
      </c>
      <c r="Q2202" s="168">
        <f>IF(Q$2=$A2202,Data!N67,0)</f>
        <v>0</v>
      </c>
      <c r="R2202" s="169">
        <f>IF(R$2=$A2202,Data!O67,0)</f>
        <v>0</v>
      </c>
      <c r="S2202" s="169">
        <f>IF(S$2=$A2202,Data!P67,0)</f>
        <v>0</v>
      </c>
      <c r="T2202" s="169">
        <f>IF(T$2=$A2202,Data!Q67,0)</f>
        <v>0</v>
      </c>
      <c r="U2202" s="169">
        <f>IF(U$2=$A2202,Data!R67,0)</f>
        <v>0</v>
      </c>
      <c r="V2202" s="169">
        <f>IF(V$2=$A2202,Data!S67,0)</f>
        <v>0</v>
      </c>
      <c r="W2202" s="169">
        <f>IF(W$2=$A2202,Data!T67,0)</f>
        <v>0</v>
      </c>
      <c r="X2202" s="169">
        <f>IF(X$2=$A2202,Data!U67,0)</f>
        <v>0</v>
      </c>
      <c r="Y2202" s="169">
        <f>IF(Y$2=$A2202,Data!V67,0)</f>
        <v>0</v>
      </c>
      <c r="Z2202" s="169">
        <f>IF(Z$2=$A2202,Data!W67,0)</f>
        <v>0</v>
      </c>
      <c r="AA2202" s="169">
        <f>IF(AA$2=$A2202,Data!X67,0)</f>
        <v>0</v>
      </c>
      <c r="AB2202" s="169">
        <f>IF(AB$2=$A2202,Data!Y67,0)</f>
        <v>0</v>
      </c>
      <c r="AC2202" s="169">
        <f>IF(AC$2=$A2202,Data!Z67,0)</f>
        <v>0</v>
      </c>
      <c r="AD2202" s="170">
        <f>IF(AD$2=$A2202,Data!AA67,0)</f>
        <v>0</v>
      </c>
      <c r="AE2202" s="171">
        <f>IF(AE$2=$A2202,Data!AB67,0)</f>
        <v>0</v>
      </c>
      <c r="AF2202" s="170">
        <f>IF(AF$2=$A2202,Data!AC67,0)</f>
        <v>0</v>
      </c>
      <c r="AG2202" s="171">
        <f>IF(AG$2=$A2202,Data!AD67,0)</f>
        <v>0</v>
      </c>
      <c r="AH2202" s="170">
        <f>IF(AH$2=$A2202,Data!AE67,0)</f>
        <v>0</v>
      </c>
      <c r="AI2202" s="171">
        <f>IF(AI$2=$A2202,Data!AF67,0)</f>
        <v>0</v>
      </c>
      <c r="AJ2202" s="170">
        <f>IF(AJ$2=$A2202,Data!AG67,0)</f>
        <v>0</v>
      </c>
      <c r="AK2202" s="171">
        <f>IF(AK$2=$A2202,Data!AH67,0)</f>
        <v>0</v>
      </c>
      <c r="AL2202" s="170">
        <f>IF(AL$2=$A2202,Data!AI67,0)</f>
        <v>0</v>
      </c>
      <c r="AM2202" t="str">
        <f t="shared" si="68"/>
        <v>0</v>
      </c>
      <c r="AN2202" t="e">
        <f>+INDEX(Validation!$D$4:$D$250,MATCH(Merge!B2202,Validation!$E$4:$E$250,0))</f>
        <v>#N/A</v>
      </c>
      <c r="AO2202" s="172">
        <f t="shared" si="69"/>
        <v>0</v>
      </c>
    </row>
    <row r="2203" spans="1:41" ht="15" x14ac:dyDescent="0.25">
      <c r="A2203">
        <f>Inputs!$H$16</f>
        <v>6</v>
      </c>
      <c r="B2203" t="str">
        <f>Inputs!$D$4</f>
        <v>Select Agency…</v>
      </c>
      <c r="C2203" s="166" t="str">
        <f>Inputs!$I$6</f>
        <v>(insert code)</v>
      </c>
      <c r="D2203" t="str">
        <f>IFERROR(INDEX(Inputs!$I$11:$I$19,MATCH(A2203,Inputs!$H$11:$H$19)),"")</f>
        <v>(insert code)</v>
      </c>
      <c r="E2203" s="167">
        <f>Data!B68</f>
        <v>0</v>
      </c>
      <c r="F2203" s="168">
        <f>IF(F$2=$A2203,Data!C68,0)</f>
        <v>0</v>
      </c>
      <c r="G2203" s="168">
        <f>IF(G$2=$A2203,Data!D68,0)</f>
        <v>0</v>
      </c>
      <c r="H2203" s="168">
        <f>IF(H$2=$A2203,Data!E68,0)</f>
        <v>0</v>
      </c>
      <c r="I2203" s="168">
        <f>IF(I$2=$A2203,Data!F68,0)</f>
        <v>0</v>
      </c>
      <c r="J2203" s="168">
        <f>IF(J$2=$A2203,Data!G68,0)</f>
        <v>0</v>
      </c>
      <c r="K2203" s="168">
        <f>IF(K$2=$A2203,Data!H68,0)</f>
        <v>0</v>
      </c>
      <c r="L2203" s="168">
        <f>IF(L$2=$A2203,Data!I68,0)</f>
        <v>0</v>
      </c>
      <c r="M2203" s="168">
        <f>IF(M$2=$A2203,Data!J68,0)</f>
        <v>0</v>
      </c>
      <c r="N2203" s="168">
        <f>IF(N$2=$A2203,Data!K68,0)</f>
        <v>0</v>
      </c>
      <c r="O2203" s="168">
        <f>IF(O$2=$A2203,Data!L68,0)</f>
        <v>0</v>
      </c>
      <c r="P2203" s="168">
        <f>IF(P$2=$A2203,Data!M68,0)</f>
        <v>0</v>
      </c>
      <c r="Q2203" s="168">
        <f>IF(Q$2=$A2203,Data!N68,0)</f>
        <v>0</v>
      </c>
      <c r="R2203" s="169">
        <f>IF(R$2=$A2203,Data!O68,0)</f>
        <v>0</v>
      </c>
      <c r="S2203" s="169">
        <f>IF(S$2=$A2203,Data!P68,0)</f>
        <v>0</v>
      </c>
      <c r="T2203" s="169">
        <f>IF(T$2=$A2203,Data!Q68,0)</f>
        <v>0</v>
      </c>
      <c r="U2203" s="169">
        <f>IF(U$2=$A2203,Data!R68,0)</f>
        <v>0</v>
      </c>
      <c r="V2203" s="169">
        <f>IF(V$2=$A2203,Data!S68,0)</f>
        <v>0</v>
      </c>
      <c r="W2203" s="169">
        <f>IF(W$2=$A2203,Data!T68,0)</f>
        <v>0</v>
      </c>
      <c r="X2203" s="169">
        <f>IF(X$2=$A2203,Data!U68,0)</f>
        <v>0</v>
      </c>
      <c r="Y2203" s="169">
        <f>IF(Y$2=$A2203,Data!V68,0)</f>
        <v>0</v>
      </c>
      <c r="Z2203" s="169">
        <f>IF(Z$2=$A2203,Data!W68,0)</f>
        <v>0</v>
      </c>
      <c r="AA2203" s="169">
        <f>IF(AA$2=$A2203,Data!X68,0)</f>
        <v>0</v>
      </c>
      <c r="AB2203" s="169">
        <f>IF(AB$2=$A2203,Data!Y68,0)</f>
        <v>0</v>
      </c>
      <c r="AC2203" s="169">
        <f>IF(AC$2=$A2203,Data!Z68,0)</f>
        <v>0</v>
      </c>
      <c r="AD2203" s="170">
        <f>IF(AD$2=$A2203,Data!AA68,0)</f>
        <v>0</v>
      </c>
      <c r="AE2203" s="171">
        <f>IF(AE$2=$A2203,Data!AB68,0)</f>
        <v>0</v>
      </c>
      <c r="AF2203" s="170">
        <f>IF(AF$2=$A2203,Data!AC68,0)</f>
        <v>0</v>
      </c>
      <c r="AG2203" s="171">
        <f>IF(AG$2=$A2203,Data!AD68,0)</f>
        <v>0</v>
      </c>
      <c r="AH2203" s="170">
        <f>IF(AH$2=$A2203,Data!AE68,0)</f>
        <v>0</v>
      </c>
      <c r="AI2203" s="171">
        <f>IF(AI$2=$A2203,Data!AF68,0)</f>
        <v>0</v>
      </c>
      <c r="AJ2203" s="170">
        <f>IF(AJ$2=$A2203,Data!AG68,0)</f>
        <v>0</v>
      </c>
      <c r="AK2203" s="171">
        <f>IF(AK$2=$A2203,Data!AH68,0)</f>
        <v>0</v>
      </c>
      <c r="AL2203" s="170">
        <f>IF(AL$2=$A2203,Data!AI68,0)</f>
        <v>0</v>
      </c>
      <c r="AM2203" t="str">
        <f t="shared" si="68"/>
        <v>0</v>
      </c>
      <c r="AN2203" t="e">
        <f>+INDEX(Validation!$D$4:$D$250,MATCH(Merge!B2203,Validation!$E$4:$E$250,0))</f>
        <v>#N/A</v>
      </c>
      <c r="AO2203" s="172">
        <f t="shared" si="69"/>
        <v>0</v>
      </c>
    </row>
    <row r="2204" spans="1:41" ht="15" x14ac:dyDescent="0.25">
      <c r="A2204">
        <f>Inputs!$H$16</f>
        <v>6</v>
      </c>
      <c r="B2204" t="str">
        <f>Inputs!$D$4</f>
        <v>Select Agency…</v>
      </c>
      <c r="C2204" s="166" t="str">
        <f>Inputs!$I$6</f>
        <v>(insert code)</v>
      </c>
      <c r="D2204" t="str">
        <f>IFERROR(INDEX(Inputs!$I$11:$I$19,MATCH(A2204,Inputs!$H$11:$H$19)),"")</f>
        <v>(insert code)</v>
      </c>
      <c r="E2204" s="167">
        <f>Data!B69</f>
        <v>0</v>
      </c>
      <c r="F2204" s="168">
        <f>IF(F$2=$A2204,Data!C69,0)</f>
        <v>0</v>
      </c>
      <c r="G2204" s="168">
        <f>IF(G$2=$A2204,Data!D69,0)</f>
        <v>0</v>
      </c>
      <c r="H2204" s="168">
        <f>IF(H$2=$A2204,Data!E69,0)</f>
        <v>0</v>
      </c>
      <c r="I2204" s="168">
        <f>IF(I$2=$A2204,Data!F69,0)</f>
        <v>0</v>
      </c>
      <c r="J2204" s="168">
        <f>IF(J$2=$A2204,Data!G69,0)</f>
        <v>0</v>
      </c>
      <c r="K2204" s="168">
        <f>IF(K$2=$A2204,Data!H69,0)</f>
        <v>0</v>
      </c>
      <c r="L2204" s="168">
        <f>IF(L$2=$A2204,Data!I69,0)</f>
        <v>0</v>
      </c>
      <c r="M2204" s="168">
        <f>IF(M$2=$A2204,Data!J69,0)</f>
        <v>0</v>
      </c>
      <c r="N2204" s="168">
        <f>IF(N$2=$A2204,Data!K69,0)</f>
        <v>0</v>
      </c>
      <c r="O2204" s="168">
        <f>IF(O$2=$A2204,Data!L69,0)</f>
        <v>0</v>
      </c>
      <c r="P2204" s="168">
        <f>IF(P$2=$A2204,Data!M69,0)</f>
        <v>0</v>
      </c>
      <c r="Q2204" s="168">
        <f>IF(Q$2=$A2204,Data!N69,0)</f>
        <v>0</v>
      </c>
      <c r="R2204" s="169">
        <f>IF(R$2=$A2204,Data!O69,0)</f>
        <v>0</v>
      </c>
      <c r="S2204" s="169">
        <f>IF(S$2=$A2204,Data!P69,0)</f>
        <v>0</v>
      </c>
      <c r="T2204" s="169">
        <f>IF(T$2=$A2204,Data!Q69,0)</f>
        <v>0</v>
      </c>
      <c r="U2204" s="169">
        <f>IF(U$2=$A2204,Data!R69,0)</f>
        <v>0</v>
      </c>
      <c r="V2204" s="169">
        <f>IF(V$2=$A2204,Data!S69,0)</f>
        <v>0</v>
      </c>
      <c r="W2204" s="169">
        <f>IF(W$2=$A2204,Data!T69,0)</f>
        <v>0</v>
      </c>
      <c r="X2204" s="169">
        <f>IF(X$2=$A2204,Data!U69,0)</f>
        <v>0</v>
      </c>
      <c r="Y2204" s="169">
        <f>IF(Y$2=$A2204,Data!V69,0)</f>
        <v>0</v>
      </c>
      <c r="Z2204" s="169">
        <f>IF(Z$2=$A2204,Data!W69,0)</f>
        <v>0</v>
      </c>
      <c r="AA2204" s="169">
        <f>IF(AA$2=$A2204,Data!X69,0)</f>
        <v>0</v>
      </c>
      <c r="AB2204" s="169">
        <f>IF(AB$2=$A2204,Data!Y69,0)</f>
        <v>0</v>
      </c>
      <c r="AC2204" s="169">
        <f>IF(AC$2=$A2204,Data!Z69,0)</f>
        <v>0</v>
      </c>
      <c r="AD2204" s="170">
        <f>IF(AD$2=$A2204,Data!AA69,0)</f>
        <v>0</v>
      </c>
      <c r="AE2204" s="171">
        <f>IF(AE$2=$A2204,Data!AB69,0)</f>
        <v>0</v>
      </c>
      <c r="AF2204" s="170">
        <f>IF(AF$2=$A2204,Data!AC69,0)</f>
        <v>0</v>
      </c>
      <c r="AG2204" s="171">
        <f>IF(AG$2=$A2204,Data!AD69,0)</f>
        <v>0</v>
      </c>
      <c r="AH2204" s="170">
        <f>IF(AH$2=$A2204,Data!AE69,0)</f>
        <v>0</v>
      </c>
      <c r="AI2204" s="171">
        <f>IF(AI$2=$A2204,Data!AF69,0)</f>
        <v>0</v>
      </c>
      <c r="AJ2204" s="170">
        <f>IF(AJ$2=$A2204,Data!AG69,0)</f>
        <v>0</v>
      </c>
      <c r="AK2204" s="171">
        <f>IF(AK$2=$A2204,Data!AH69,0)</f>
        <v>0</v>
      </c>
      <c r="AL2204" s="170">
        <f>IF(AL$2=$A2204,Data!AI69,0)</f>
        <v>0</v>
      </c>
      <c r="AM2204" t="str">
        <f t="shared" si="68"/>
        <v>0</v>
      </c>
      <c r="AN2204" t="e">
        <f>+INDEX(Validation!$D$4:$D$250,MATCH(Merge!B2204,Validation!$E$4:$E$250,0))</f>
        <v>#N/A</v>
      </c>
      <c r="AO2204" s="172">
        <f t="shared" si="69"/>
        <v>0</v>
      </c>
    </row>
    <row r="2205" spans="1:41" ht="15" x14ac:dyDescent="0.25">
      <c r="A2205">
        <f>Inputs!$H$16</f>
        <v>6</v>
      </c>
      <c r="B2205" t="str">
        <f>Inputs!$D$4</f>
        <v>Select Agency…</v>
      </c>
      <c r="C2205" s="166" t="str">
        <f>Inputs!$I$6</f>
        <v>(insert code)</v>
      </c>
      <c r="D2205" t="str">
        <f>IFERROR(INDEX(Inputs!$I$11:$I$19,MATCH(A2205,Inputs!$H$11:$H$19)),"")</f>
        <v>(insert code)</v>
      </c>
      <c r="E2205" s="167">
        <f>Data!B70</f>
        <v>0</v>
      </c>
      <c r="F2205" s="168">
        <f>IF(F$2=$A2205,Data!C70,0)</f>
        <v>0</v>
      </c>
      <c r="G2205" s="168">
        <f>IF(G$2=$A2205,Data!D70,0)</f>
        <v>0</v>
      </c>
      <c r="H2205" s="168">
        <f>IF(H$2=$A2205,Data!E70,0)</f>
        <v>0</v>
      </c>
      <c r="I2205" s="168">
        <f>IF(I$2=$A2205,Data!F70,0)</f>
        <v>0</v>
      </c>
      <c r="J2205" s="168">
        <f>IF(J$2=$A2205,Data!G70,0)</f>
        <v>0</v>
      </c>
      <c r="K2205" s="168">
        <f>IF(K$2=$A2205,Data!H70,0)</f>
        <v>0</v>
      </c>
      <c r="L2205" s="168">
        <f>IF(L$2=$A2205,Data!I70,0)</f>
        <v>0</v>
      </c>
      <c r="M2205" s="168">
        <f>IF(M$2=$A2205,Data!J70,0)</f>
        <v>0</v>
      </c>
      <c r="N2205" s="168">
        <f>IF(N$2=$A2205,Data!K70,0)</f>
        <v>0</v>
      </c>
      <c r="O2205" s="168">
        <f>IF(O$2=$A2205,Data!L70,0)</f>
        <v>0</v>
      </c>
      <c r="P2205" s="168">
        <f>IF(P$2=$A2205,Data!M70,0)</f>
        <v>0</v>
      </c>
      <c r="Q2205" s="168">
        <f>IF(Q$2=$A2205,Data!N70,0)</f>
        <v>0</v>
      </c>
      <c r="R2205" s="169">
        <f>IF(R$2=$A2205,Data!O70,0)</f>
        <v>0</v>
      </c>
      <c r="S2205" s="169">
        <f>IF(S$2=$A2205,Data!P70,0)</f>
        <v>0</v>
      </c>
      <c r="T2205" s="169">
        <f>IF(T$2=$A2205,Data!Q70,0)</f>
        <v>0</v>
      </c>
      <c r="U2205" s="169">
        <f>IF(U$2=$A2205,Data!R70,0)</f>
        <v>0</v>
      </c>
      <c r="V2205" s="169">
        <f>IF(V$2=$A2205,Data!S70,0)</f>
        <v>0</v>
      </c>
      <c r="W2205" s="169">
        <f>IF(W$2=$A2205,Data!T70,0)</f>
        <v>0</v>
      </c>
      <c r="X2205" s="169">
        <f>IF(X$2=$A2205,Data!U70,0)</f>
        <v>0</v>
      </c>
      <c r="Y2205" s="169">
        <f>IF(Y$2=$A2205,Data!V70,0)</f>
        <v>0</v>
      </c>
      <c r="Z2205" s="169">
        <f>IF(Z$2=$A2205,Data!W70,0)</f>
        <v>0</v>
      </c>
      <c r="AA2205" s="169">
        <f>IF(AA$2=$A2205,Data!X70,0)</f>
        <v>0</v>
      </c>
      <c r="AB2205" s="169">
        <f>IF(AB$2=$A2205,Data!Y70,0)</f>
        <v>0</v>
      </c>
      <c r="AC2205" s="169">
        <f>IF(AC$2=$A2205,Data!Z70,0)</f>
        <v>0</v>
      </c>
      <c r="AD2205" s="170">
        <f>IF(AD$2=$A2205,Data!AA70,0)</f>
        <v>0</v>
      </c>
      <c r="AE2205" s="171">
        <f>IF(AE$2=$A2205,Data!AB70,0)</f>
        <v>0</v>
      </c>
      <c r="AF2205" s="170">
        <f>IF(AF$2=$A2205,Data!AC70,0)</f>
        <v>0</v>
      </c>
      <c r="AG2205" s="171">
        <f>IF(AG$2=$A2205,Data!AD70,0)</f>
        <v>0</v>
      </c>
      <c r="AH2205" s="170">
        <f>IF(AH$2=$A2205,Data!AE70,0)</f>
        <v>0</v>
      </c>
      <c r="AI2205" s="171">
        <f>IF(AI$2=$A2205,Data!AF70,0)</f>
        <v>0</v>
      </c>
      <c r="AJ2205" s="170">
        <f>IF(AJ$2=$A2205,Data!AG70,0)</f>
        <v>0</v>
      </c>
      <c r="AK2205" s="171">
        <f>IF(AK$2=$A2205,Data!AH70,0)</f>
        <v>0</v>
      </c>
      <c r="AL2205" s="170">
        <f>IF(AL$2=$A2205,Data!AI70,0)</f>
        <v>0</v>
      </c>
      <c r="AM2205" t="str">
        <f t="shared" si="68"/>
        <v>0</v>
      </c>
      <c r="AN2205" t="e">
        <f>+INDEX(Validation!$D$4:$D$250,MATCH(Merge!B2205,Validation!$E$4:$E$250,0))</f>
        <v>#N/A</v>
      </c>
      <c r="AO2205" s="172">
        <f t="shared" si="69"/>
        <v>0</v>
      </c>
    </row>
    <row r="2206" spans="1:41" ht="15" x14ac:dyDescent="0.25">
      <c r="A2206">
        <f>Inputs!$H$16</f>
        <v>6</v>
      </c>
      <c r="B2206" t="str">
        <f>Inputs!$D$4</f>
        <v>Select Agency…</v>
      </c>
      <c r="C2206" s="166" t="str">
        <f>Inputs!$I$6</f>
        <v>(insert code)</v>
      </c>
      <c r="D2206" t="str">
        <f>IFERROR(INDEX(Inputs!$I$11:$I$19,MATCH(A2206,Inputs!$H$11:$H$19)),"")</f>
        <v>(insert code)</v>
      </c>
      <c r="E2206" s="167">
        <f>Data!B71</f>
        <v>0</v>
      </c>
      <c r="F2206" s="168">
        <f>IF(F$2=$A2206,Data!C71,0)</f>
        <v>0</v>
      </c>
      <c r="G2206" s="168">
        <f>IF(G$2=$A2206,Data!D71,0)</f>
        <v>0</v>
      </c>
      <c r="H2206" s="168">
        <f>IF(H$2=$A2206,Data!E71,0)</f>
        <v>0</v>
      </c>
      <c r="I2206" s="168">
        <f>IF(I$2=$A2206,Data!F71,0)</f>
        <v>0</v>
      </c>
      <c r="J2206" s="168">
        <f>IF(J$2=$A2206,Data!G71,0)</f>
        <v>0</v>
      </c>
      <c r="K2206" s="168">
        <f>IF(K$2=$A2206,Data!H71,0)</f>
        <v>0</v>
      </c>
      <c r="L2206" s="168">
        <f>IF(L$2=$A2206,Data!I71,0)</f>
        <v>0</v>
      </c>
      <c r="M2206" s="168">
        <f>IF(M$2=$A2206,Data!J71,0)</f>
        <v>0</v>
      </c>
      <c r="N2206" s="168">
        <f>IF(N$2=$A2206,Data!K71,0)</f>
        <v>0</v>
      </c>
      <c r="O2206" s="168">
        <f>IF(O$2=$A2206,Data!L71,0)</f>
        <v>0</v>
      </c>
      <c r="P2206" s="168">
        <f>IF(P$2=$A2206,Data!M71,0)</f>
        <v>0</v>
      </c>
      <c r="Q2206" s="168">
        <f>IF(Q$2=$A2206,Data!N71,0)</f>
        <v>0</v>
      </c>
      <c r="R2206" s="169">
        <f>IF(R$2=$A2206,Data!O71,0)</f>
        <v>0</v>
      </c>
      <c r="S2206" s="169">
        <f>IF(S$2=$A2206,Data!P71,0)</f>
        <v>0</v>
      </c>
      <c r="T2206" s="169">
        <f>IF(T$2=$A2206,Data!Q71,0)</f>
        <v>0</v>
      </c>
      <c r="U2206" s="169">
        <f>IF(U$2=$A2206,Data!R71,0)</f>
        <v>0</v>
      </c>
      <c r="V2206" s="169">
        <f>IF(V$2=$A2206,Data!S71,0)</f>
        <v>0</v>
      </c>
      <c r="W2206" s="169">
        <f>IF(W$2=$A2206,Data!T71,0)</f>
        <v>0</v>
      </c>
      <c r="X2206" s="169">
        <f>IF(X$2=$A2206,Data!U71,0)</f>
        <v>0</v>
      </c>
      <c r="Y2206" s="169">
        <f>IF(Y$2=$A2206,Data!V71,0)</f>
        <v>0</v>
      </c>
      <c r="Z2206" s="169">
        <f>IF(Z$2=$A2206,Data!W71,0)</f>
        <v>0</v>
      </c>
      <c r="AA2206" s="169">
        <f>IF(AA$2=$A2206,Data!X71,0)</f>
        <v>0</v>
      </c>
      <c r="AB2206" s="169">
        <f>IF(AB$2=$A2206,Data!Y71,0)</f>
        <v>0</v>
      </c>
      <c r="AC2206" s="169">
        <f>IF(AC$2=$A2206,Data!Z71,0)</f>
        <v>0</v>
      </c>
      <c r="AD2206" s="170">
        <f>IF(AD$2=$A2206,Data!AA71,0)</f>
        <v>0</v>
      </c>
      <c r="AE2206" s="171">
        <f>IF(AE$2=$A2206,Data!AB71,0)</f>
        <v>0</v>
      </c>
      <c r="AF2206" s="170">
        <f>IF(AF$2=$A2206,Data!AC71,0)</f>
        <v>0</v>
      </c>
      <c r="AG2206" s="171">
        <f>IF(AG$2=$A2206,Data!AD71,0)</f>
        <v>0</v>
      </c>
      <c r="AH2206" s="170">
        <f>IF(AH$2=$A2206,Data!AE71,0)</f>
        <v>0</v>
      </c>
      <c r="AI2206" s="171">
        <f>IF(AI$2=$A2206,Data!AF71,0)</f>
        <v>0</v>
      </c>
      <c r="AJ2206" s="170">
        <f>IF(AJ$2=$A2206,Data!AG71,0)</f>
        <v>0</v>
      </c>
      <c r="AK2206" s="171">
        <f>IF(AK$2=$A2206,Data!AH71,0)</f>
        <v>0</v>
      </c>
      <c r="AL2206" s="170">
        <f>IF(AL$2=$A2206,Data!AI71,0)</f>
        <v>0</v>
      </c>
      <c r="AM2206" t="str">
        <f t="shared" si="68"/>
        <v>0</v>
      </c>
      <c r="AN2206" t="e">
        <f>+INDEX(Validation!$D$4:$D$250,MATCH(Merge!B2206,Validation!$E$4:$E$250,0))</f>
        <v>#N/A</v>
      </c>
      <c r="AO2206" s="172">
        <f t="shared" si="69"/>
        <v>0</v>
      </c>
    </row>
    <row r="2207" spans="1:41" ht="15" x14ac:dyDescent="0.25">
      <c r="A2207">
        <f>Inputs!$H$16</f>
        <v>6</v>
      </c>
      <c r="B2207" t="str">
        <f>Inputs!$D$4</f>
        <v>Select Agency…</v>
      </c>
      <c r="C2207" s="166" t="str">
        <f>Inputs!$I$6</f>
        <v>(insert code)</v>
      </c>
      <c r="D2207" t="str">
        <f>IFERROR(INDEX(Inputs!$I$11:$I$19,MATCH(A2207,Inputs!$H$11:$H$19)),"")</f>
        <v>(insert code)</v>
      </c>
      <c r="E2207" s="167">
        <f>Data!B72</f>
        <v>0</v>
      </c>
      <c r="F2207" s="168">
        <f>IF(F$2=$A2207,Data!C72,0)</f>
        <v>0</v>
      </c>
      <c r="G2207" s="168">
        <f>IF(G$2=$A2207,Data!D72,0)</f>
        <v>0</v>
      </c>
      <c r="H2207" s="168">
        <f>IF(H$2=$A2207,Data!E72,0)</f>
        <v>0</v>
      </c>
      <c r="I2207" s="168">
        <f>IF(I$2=$A2207,Data!F72,0)</f>
        <v>0</v>
      </c>
      <c r="J2207" s="168">
        <f>IF(J$2=$A2207,Data!G72,0)</f>
        <v>0</v>
      </c>
      <c r="K2207" s="168">
        <f>IF(K$2=$A2207,Data!H72,0)</f>
        <v>0</v>
      </c>
      <c r="L2207" s="168">
        <f>IF(L$2=$A2207,Data!I72,0)</f>
        <v>0</v>
      </c>
      <c r="M2207" s="168">
        <f>IF(M$2=$A2207,Data!J72,0)</f>
        <v>0</v>
      </c>
      <c r="N2207" s="168">
        <f>IF(N$2=$A2207,Data!K72,0)</f>
        <v>0</v>
      </c>
      <c r="O2207" s="168">
        <f>IF(O$2=$A2207,Data!L72,0)</f>
        <v>0</v>
      </c>
      <c r="P2207" s="168">
        <f>IF(P$2=$A2207,Data!M72,0)</f>
        <v>0</v>
      </c>
      <c r="Q2207" s="168">
        <f>IF(Q$2=$A2207,Data!N72,0)</f>
        <v>0</v>
      </c>
      <c r="R2207" s="169">
        <f>IF(R$2=$A2207,Data!O72,0)</f>
        <v>0</v>
      </c>
      <c r="S2207" s="169">
        <f>IF(S$2=$A2207,Data!P72,0)</f>
        <v>0</v>
      </c>
      <c r="T2207" s="169">
        <f>IF(T$2=$A2207,Data!Q72,0)</f>
        <v>0</v>
      </c>
      <c r="U2207" s="169">
        <f>IF(U$2=$A2207,Data!R72,0)</f>
        <v>0</v>
      </c>
      <c r="V2207" s="169">
        <f>IF(V$2=$A2207,Data!S72,0)</f>
        <v>0</v>
      </c>
      <c r="W2207" s="169">
        <f>IF(W$2=$A2207,Data!T72,0)</f>
        <v>0</v>
      </c>
      <c r="X2207" s="169">
        <f>IF(X$2=$A2207,Data!U72,0)</f>
        <v>0</v>
      </c>
      <c r="Y2207" s="169">
        <f>IF(Y$2=$A2207,Data!V72,0)</f>
        <v>0</v>
      </c>
      <c r="Z2207" s="169">
        <f>IF(Z$2=$A2207,Data!W72,0)</f>
        <v>0</v>
      </c>
      <c r="AA2207" s="169">
        <f>IF(AA$2=$A2207,Data!X72,0)</f>
        <v>0</v>
      </c>
      <c r="AB2207" s="169">
        <f>IF(AB$2=$A2207,Data!Y72,0)</f>
        <v>0</v>
      </c>
      <c r="AC2207" s="169">
        <f>IF(AC$2=$A2207,Data!Z72,0)</f>
        <v>0</v>
      </c>
      <c r="AD2207" s="170">
        <f>IF(AD$2=$A2207,Data!AA72,0)</f>
        <v>0</v>
      </c>
      <c r="AE2207" s="171">
        <f>IF(AE$2=$A2207,Data!AB72,0)</f>
        <v>0</v>
      </c>
      <c r="AF2207" s="170">
        <f>IF(AF$2=$A2207,Data!AC72,0)</f>
        <v>0</v>
      </c>
      <c r="AG2207" s="171">
        <f>IF(AG$2=$A2207,Data!AD72,0)</f>
        <v>0</v>
      </c>
      <c r="AH2207" s="170">
        <f>IF(AH$2=$A2207,Data!AE72,0)</f>
        <v>0</v>
      </c>
      <c r="AI2207" s="171">
        <f>IF(AI$2=$A2207,Data!AF72,0)</f>
        <v>0</v>
      </c>
      <c r="AJ2207" s="170">
        <f>IF(AJ$2=$A2207,Data!AG72,0)</f>
        <v>0</v>
      </c>
      <c r="AK2207" s="171">
        <f>IF(AK$2=$A2207,Data!AH72,0)</f>
        <v>0</v>
      </c>
      <c r="AL2207" s="170">
        <f>IF(AL$2=$A2207,Data!AI72,0)</f>
        <v>0</v>
      </c>
      <c r="AM2207" t="str">
        <f t="shared" si="68"/>
        <v>0</v>
      </c>
      <c r="AN2207" t="e">
        <f>+INDEX(Validation!$D$4:$D$250,MATCH(Merge!B2207,Validation!$E$4:$E$250,0))</f>
        <v>#N/A</v>
      </c>
      <c r="AO2207" s="172">
        <f t="shared" si="69"/>
        <v>0</v>
      </c>
    </row>
    <row r="2208" spans="1:41" ht="15" x14ac:dyDescent="0.25">
      <c r="A2208">
        <f>Inputs!$H$16</f>
        <v>6</v>
      </c>
      <c r="B2208" t="str">
        <f>Inputs!$D$4</f>
        <v>Select Agency…</v>
      </c>
      <c r="C2208" s="166" t="str">
        <f>Inputs!$I$6</f>
        <v>(insert code)</v>
      </c>
      <c r="D2208" t="str">
        <f>IFERROR(INDEX(Inputs!$I$11:$I$19,MATCH(A2208,Inputs!$H$11:$H$19)),"")</f>
        <v>(insert code)</v>
      </c>
      <c r="E2208" s="167">
        <f>Data!B73</f>
        <v>0</v>
      </c>
      <c r="F2208" s="168">
        <f>IF(F$2=$A2208,Data!C73,0)</f>
        <v>0</v>
      </c>
      <c r="G2208" s="168">
        <f>IF(G$2=$A2208,Data!D73,0)</f>
        <v>0</v>
      </c>
      <c r="H2208" s="168">
        <f>IF(H$2=$A2208,Data!E73,0)</f>
        <v>0</v>
      </c>
      <c r="I2208" s="168">
        <f>IF(I$2=$A2208,Data!F73,0)</f>
        <v>0</v>
      </c>
      <c r="J2208" s="168">
        <f>IF(J$2=$A2208,Data!G73,0)</f>
        <v>0</v>
      </c>
      <c r="K2208" s="168">
        <f>IF(K$2=$A2208,Data!H73,0)</f>
        <v>0</v>
      </c>
      <c r="L2208" s="168">
        <f>IF(L$2=$A2208,Data!I73,0)</f>
        <v>0</v>
      </c>
      <c r="M2208" s="168">
        <f>IF(M$2=$A2208,Data!J73,0)</f>
        <v>0</v>
      </c>
      <c r="N2208" s="168">
        <f>IF(N$2=$A2208,Data!K73,0)</f>
        <v>0</v>
      </c>
      <c r="O2208" s="168">
        <f>IF(O$2=$A2208,Data!L73,0)</f>
        <v>0</v>
      </c>
      <c r="P2208" s="168">
        <f>IF(P$2=$A2208,Data!M73,0)</f>
        <v>0</v>
      </c>
      <c r="Q2208" s="168">
        <f>IF(Q$2=$A2208,Data!N73,0)</f>
        <v>0</v>
      </c>
      <c r="R2208" s="169">
        <f>IF(R$2=$A2208,Data!O73,0)</f>
        <v>0</v>
      </c>
      <c r="S2208" s="169">
        <f>IF(S$2=$A2208,Data!P73,0)</f>
        <v>0</v>
      </c>
      <c r="T2208" s="169">
        <f>IF(T$2=$A2208,Data!Q73,0)</f>
        <v>0</v>
      </c>
      <c r="U2208" s="169">
        <f>IF(U$2=$A2208,Data!R73,0)</f>
        <v>0</v>
      </c>
      <c r="V2208" s="169">
        <f>IF(V$2=$A2208,Data!S73,0)</f>
        <v>0</v>
      </c>
      <c r="W2208" s="169">
        <f>IF(W$2=$A2208,Data!T73,0)</f>
        <v>0</v>
      </c>
      <c r="X2208" s="169">
        <f>IF(X$2=$A2208,Data!U73,0)</f>
        <v>0</v>
      </c>
      <c r="Y2208" s="169">
        <f>IF(Y$2=$A2208,Data!V73,0)</f>
        <v>0</v>
      </c>
      <c r="Z2208" s="169">
        <f>IF(Z$2=$A2208,Data!W73,0)</f>
        <v>0</v>
      </c>
      <c r="AA2208" s="169">
        <f>IF(AA$2=$A2208,Data!X73,0)</f>
        <v>0</v>
      </c>
      <c r="AB2208" s="169">
        <f>IF(AB$2=$A2208,Data!Y73,0)</f>
        <v>0</v>
      </c>
      <c r="AC2208" s="169">
        <f>IF(AC$2=$A2208,Data!Z73,0)</f>
        <v>0</v>
      </c>
      <c r="AD2208" s="170">
        <f>IF(AD$2=$A2208,Data!AA73,0)</f>
        <v>0</v>
      </c>
      <c r="AE2208" s="171">
        <f>IF(AE$2=$A2208,Data!AB73,0)</f>
        <v>0</v>
      </c>
      <c r="AF2208" s="170">
        <f>IF(AF$2=$A2208,Data!AC73,0)</f>
        <v>0</v>
      </c>
      <c r="AG2208" s="171">
        <f>IF(AG$2=$A2208,Data!AD73,0)</f>
        <v>0</v>
      </c>
      <c r="AH2208" s="170">
        <f>IF(AH$2=$A2208,Data!AE73,0)</f>
        <v>0</v>
      </c>
      <c r="AI2208" s="171">
        <f>IF(AI$2=$A2208,Data!AF73,0)</f>
        <v>0</v>
      </c>
      <c r="AJ2208" s="170">
        <f>IF(AJ$2=$A2208,Data!AG73,0)</f>
        <v>0</v>
      </c>
      <c r="AK2208" s="171">
        <f>IF(AK$2=$A2208,Data!AH73,0)</f>
        <v>0</v>
      </c>
      <c r="AL2208" s="170">
        <f>IF(AL$2=$A2208,Data!AI73,0)</f>
        <v>0</v>
      </c>
      <c r="AM2208" t="str">
        <f t="shared" si="68"/>
        <v>0</v>
      </c>
      <c r="AN2208" t="e">
        <f>+INDEX(Validation!$D$4:$D$250,MATCH(Merge!B2208,Validation!$E$4:$E$250,0))</f>
        <v>#N/A</v>
      </c>
      <c r="AO2208" s="172">
        <f t="shared" si="69"/>
        <v>0</v>
      </c>
    </row>
    <row r="2209" spans="1:41" ht="15" x14ac:dyDescent="0.25">
      <c r="A2209">
        <f>Inputs!$H$16</f>
        <v>6</v>
      </c>
      <c r="B2209" t="str">
        <f>Inputs!$D$4</f>
        <v>Select Agency…</v>
      </c>
      <c r="C2209" s="166" t="str">
        <f>Inputs!$I$6</f>
        <v>(insert code)</v>
      </c>
      <c r="D2209" t="str">
        <f>IFERROR(INDEX(Inputs!$I$11:$I$19,MATCH(A2209,Inputs!$H$11:$H$19)),"")</f>
        <v>(insert code)</v>
      </c>
      <c r="E2209" s="167">
        <f>Data!B74</f>
        <v>0</v>
      </c>
      <c r="F2209" s="168">
        <f>IF(F$2=$A2209,Data!C74,0)</f>
        <v>0</v>
      </c>
      <c r="G2209" s="168">
        <f>IF(G$2=$A2209,Data!D74,0)</f>
        <v>0</v>
      </c>
      <c r="H2209" s="168">
        <f>IF(H$2=$A2209,Data!E74,0)</f>
        <v>0</v>
      </c>
      <c r="I2209" s="168">
        <f>IF(I$2=$A2209,Data!F74,0)</f>
        <v>0</v>
      </c>
      <c r="J2209" s="168">
        <f>IF(J$2=$A2209,Data!G74,0)</f>
        <v>0</v>
      </c>
      <c r="K2209" s="168">
        <f>IF(K$2=$A2209,Data!H74,0)</f>
        <v>0</v>
      </c>
      <c r="L2209" s="168">
        <f>IF(L$2=$A2209,Data!I74,0)</f>
        <v>0</v>
      </c>
      <c r="M2209" s="168">
        <f>IF(M$2=$A2209,Data!J74,0)</f>
        <v>0</v>
      </c>
      <c r="N2209" s="168">
        <f>IF(N$2=$A2209,Data!K74,0)</f>
        <v>0</v>
      </c>
      <c r="O2209" s="168">
        <f>IF(O$2=$A2209,Data!L74,0)</f>
        <v>0</v>
      </c>
      <c r="P2209" s="168">
        <f>IF(P$2=$A2209,Data!M74,0)</f>
        <v>0</v>
      </c>
      <c r="Q2209" s="168">
        <f>IF(Q$2=$A2209,Data!N74,0)</f>
        <v>0</v>
      </c>
      <c r="R2209" s="169">
        <f>IF(R$2=$A2209,Data!O74,0)</f>
        <v>0</v>
      </c>
      <c r="S2209" s="169">
        <f>IF(S$2=$A2209,Data!P74,0)</f>
        <v>0</v>
      </c>
      <c r="T2209" s="169">
        <f>IF(T$2=$A2209,Data!Q74,0)</f>
        <v>0</v>
      </c>
      <c r="U2209" s="169">
        <f>IF(U$2=$A2209,Data!R74,0)</f>
        <v>0</v>
      </c>
      <c r="V2209" s="169">
        <f>IF(V$2=$A2209,Data!S74,0)</f>
        <v>0</v>
      </c>
      <c r="W2209" s="169">
        <f>IF(W$2=$A2209,Data!T74,0)</f>
        <v>0</v>
      </c>
      <c r="X2209" s="169">
        <f>IF(X$2=$A2209,Data!U74,0)</f>
        <v>0</v>
      </c>
      <c r="Y2209" s="169">
        <f>IF(Y$2=$A2209,Data!V74,0)</f>
        <v>0</v>
      </c>
      <c r="Z2209" s="169">
        <f>IF(Z$2=$A2209,Data!W74,0)</f>
        <v>0</v>
      </c>
      <c r="AA2209" s="169">
        <f>IF(AA$2=$A2209,Data!X74,0)</f>
        <v>0</v>
      </c>
      <c r="AB2209" s="169">
        <f>IF(AB$2=$A2209,Data!Y74,0)</f>
        <v>0</v>
      </c>
      <c r="AC2209" s="169">
        <f>IF(AC$2=$A2209,Data!Z74,0)</f>
        <v>0</v>
      </c>
      <c r="AD2209" s="170">
        <f>IF(AD$2=$A2209,Data!AA74,0)</f>
        <v>0</v>
      </c>
      <c r="AE2209" s="171">
        <f>IF(AE$2=$A2209,Data!AB74,0)</f>
        <v>0</v>
      </c>
      <c r="AF2209" s="170">
        <f>IF(AF$2=$A2209,Data!AC74,0)</f>
        <v>0</v>
      </c>
      <c r="AG2209" s="171">
        <f>IF(AG$2=$A2209,Data!AD74,0)</f>
        <v>0</v>
      </c>
      <c r="AH2209" s="170">
        <f>IF(AH$2=$A2209,Data!AE74,0)</f>
        <v>0</v>
      </c>
      <c r="AI2209" s="171">
        <f>IF(AI$2=$A2209,Data!AF74,0)</f>
        <v>0</v>
      </c>
      <c r="AJ2209" s="170">
        <f>IF(AJ$2=$A2209,Data!AG74,0)</f>
        <v>0</v>
      </c>
      <c r="AK2209" s="171">
        <f>IF(AK$2=$A2209,Data!AH74,0)</f>
        <v>0</v>
      </c>
      <c r="AL2209" s="170">
        <f>IF(AL$2=$A2209,Data!AI74,0)</f>
        <v>0</v>
      </c>
      <c r="AM2209" t="str">
        <f t="shared" si="68"/>
        <v>0</v>
      </c>
      <c r="AN2209" t="e">
        <f>+INDEX(Validation!$D$4:$D$250,MATCH(Merge!B2209,Validation!$E$4:$E$250,0))</f>
        <v>#N/A</v>
      </c>
      <c r="AO2209" s="172">
        <f t="shared" si="69"/>
        <v>0</v>
      </c>
    </row>
    <row r="2210" spans="1:41" ht="15" x14ac:dyDescent="0.25">
      <c r="A2210">
        <f>Inputs!$H$16</f>
        <v>6</v>
      </c>
      <c r="B2210" t="str">
        <f>Inputs!$D$4</f>
        <v>Select Agency…</v>
      </c>
      <c r="C2210" s="166" t="str">
        <f>Inputs!$I$6</f>
        <v>(insert code)</v>
      </c>
      <c r="D2210" t="str">
        <f>IFERROR(INDEX(Inputs!$I$11:$I$19,MATCH(A2210,Inputs!$H$11:$H$19)),"")</f>
        <v>(insert code)</v>
      </c>
      <c r="E2210" s="167">
        <f>Data!B75</f>
        <v>0</v>
      </c>
      <c r="F2210" s="168">
        <f>IF(F$2=$A2210,Data!C75,0)</f>
        <v>0</v>
      </c>
      <c r="G2210" s="168">
        <f>IF(G$2=$A2210,Data!D75,0)</f>
        <v>0</v>
      </c>
      <c r="H2210" s="168">
        <f>IF(H$2=$A2210,Data!E75,0)</f>
        <v>0</v>
      </c>
      <c r="I2210" s="168">
        <f>IF(I$2=$A2210,Data!F75,0)</f>
        <v>0</v>
      </c>
      <c r="J2210" s="168">
        <f>IF(J$2=$A2210,Data!G75,0)</f>
        <v>0</v>
      </c>
      <c r="K2210" s="168">
        <f>IF(K$2=$A2210,Data!H75,0)</f>
        <v>0</v>
      </c>
      <c r="L2210" s="168">
        <f>IF(L$2=$A2210,Data!I75,0)</f>
        <v>0</v>
      </c>
      <c r="M2210" s="168">
        <f>IF(M$2=$A2210,Data!J75,0)</f>
        <v>0</v>
      </c>
      <c r="N2210" s="168">
        <f>IF(N$2=$A2210,Data!K75,0)</f>
        <v>0</v>
      </c>
      <c r="O2210" s="168">
        <f>IF(O$2=$A2210,Data!L75,0)</f>
        <v>0</v>
      </c>
      <c r="P2210" s="168">
        <f>IF(P$2=$A2210,Data!M75,0)</f>
        <v>0</v>
      </c>
      <c r="Q2210" s="168">
        <f>IF(Q$2=$A2210,Data!N75,0)</f>
        <v>0</v>
      </c>
      <c r="R2210" s="169">
        <f>IF(R$2=$A2210,Data!O75,0)</f>
        <v>0</v>
      </c>
      <c r="S2210" s="169">
        <f>IF(S$2=$A2210,Data!P75,0)</f>
        <v>0</v>
      </c>
      <c r="T2210" s="169">
        <f>IF(T$2=$A2210,Data!Q75,0)</f>
        <v>0</v>
      </c>
      <c r="U2210" s="169">
        <f>IF(U$2=$A2210,Data!R75,0)</f>
        <v>0</v>
      </c>
      <c r="V2210" s="169">
        <f>IF(V$2=$A2210,Data!S75,0)</f>
        <v>0</v>
      </c>
      <c r="W2210" s="169">
        <f>IF(W$2=$A2210,Data!T75,0)</f>
        <v>0</v>
      </c>
      <c r="X2210" s="169">
        <f>IF(X$2=$A2210,Data!U75,0)</f>
        <v>0</v>
      </c>
      <c r="Y2210" s="169">
        <f>IF(Y$2=$A2210,Data!V75,0)</f>
        <v>0</v>
      </c>
      <c r="Z2210" s="169">
        <f>IF(Z$2=$A2210,Data!W75,0)</f>
        <v>0</v>
      </c>
      <c r="AA2210" s="169">
        <f>IF(AA$2=$A2210,Data!X75,0)</f>
        <v>0</v>
      </c>
      <c r="AB2210" s="169">
        <f>IF(AB$2=$A2210,Data!Y75,0)</f>
        <v>0</v>
      </c>
      <c r="AC2210" s="169">
        <f>IF(AC$2=$A2210,Data!Z75,0)</f>
        <v>0</v>
      </c>
      <c r="AD2210" s="170">
        <f>IF(AD$2=$A2210,Data!AA75,0)</f>
        <v>0</v>
      </c>
      <c r="AE2210" s="171">
        <f>IF(AE$2=$A2210,Data!AB75,0)</f>
        <v>0</v>
      </c>
      <c r="AF2210" s="170">
        <f>IF(AF$2=$A2210,Data!AC75,0)</f>
        <v>0</v>
      </c>
      <c r="AG2210" s="171">
        <f>IF(AG$2=$A2210,Data!AD75,0)</f>
        <v>0</v>
      </c>
      <c r="AH2210" s="170">
        <f>IF(AH$2=$A2210,Data!AE75,0)</f>
        <v>0</v>
      </c>
      <c r="AI2210" s="171">
        <f>IF(AI$2=$A2210,Data!AF75,0)</f>
        <v>0</v>
      </c>
      <c r="AJ2210" s="170">
        <f>IF(AJ$2=$A2210,Data!AG75,0)</f>
        <v>0</v>
      </c>
      <c r="AK2210" s="171">
        <f>IF(AK$2=$A2210,Data!AH75,0)</f>
        <v>0</v>
      </c>
      <c r="AL2210" s="170">
        <f>IF(AL$2=$A2210,Data!AI75,0)</f>
        <v>0</v>
      </c>
      <c r="AM2210" t="str">
        <f t="shared" si="68"/>
        <v>0</v>
      </c>
      <c r="AN2210" t="e">
        <f>+INDEX(Validation!$D$4:$D$250,MATCH(Merge!B2210,Validation!$E$4:$E$250,0))</f>
        <v>#N/A</v>
      </c>
      <c r="AO2210" s="172">
        <f t="shared" si="69"/>
        <v>0</v>
      </c>
    </row>
    <row r="2211" spans="1:41" ht="15" x14ac:dyDescent="0.25">
      <c r="A2211">
        <f>Inputs!$H$16</f>
        <v>6</v>
      </c>
      <c r="B2211" t="str">
        <f>Inputs!$D$4</f>
        <v>Select Agency…</v>
      </c>
      <c r="C2211" s="166" t="str">
        <f>Inputs!$I$6</f>
        <v>(insert code)</v>
      </c>
      <c r="D2211" t="str">
        <f>IFERROR(INDEX(Inputs!$I$11:$I$19,MATCH(A2211,Inputs!$H$11:$H$19)),"")</f>
        <v>(insert code)</v>
      </c>
      <c r="E2211" s="167">
        <f>Data!B76</f>
        <v>0</v>
      </c>
      <c r="F2211" s="168">
        <f>IF(F$2=$A2211,Data!C76,0)</f>
        <v>0</v>
      </c>
      <c r="G2211" s="168">
        <f>IF(G$2=$A2211,Data!D76,0)</f>
        <v>0</v>
      </c>
      <c r="H2211" s="168">
        <f>IF(H$2=$A2211,Data!E76,0)</f>
        <v>0</v>
      </c>
      <c r="I2211" s="168">
        <f>IF(I$2=$A2211,Data!F76,0)</f>
        <v>0</v>
      </c>
      <c r="J2211" s="168">
        <f>IF(J$2=$A2211,Data!G76,0)</f>
        <v>0</v>
      </c>
      <c r="K2211" s="168">
        <f>IF(K$2=$A2211,Data!H76,0)</f>
        <v>0</v>
      </c>
      <c r="L2211" s="168">
        <f>IF(L$2=$A2211,Data!I76,0)</f>
        <v>0</v>
      </c>
      <c r="M2211" s="168">
        <f>IF(M$2=$A2211,Data!J76,0)</f>
        <v>0</v>
      </c>
      <c r="N2211" s="168">
        <f>IF(N$2=$A2211,Data!K76,0)</f>
        <v>0</v>
      </c>
      <c r="O2211" s="168">
        <f>IF(O$2=$A2211,Data!L76,0)</f>
        <v>0</v>
      </c>
      <c r="P2211" s="168">
        <f>IF(P$2=$A2211,Data!M76,0)</f>
        <v>0</v>
      </c>
      <c r="Q2211" s="168">
        <f>IF(Q$2=$A2211,Data!N76,0)</f>
        <v>0</v>
      </c>
      <c r="R2211" s="169">
        <f>IF(R$2=$A2211,Data!O76,0)</f>
        <v>0</v>
      </c>
      <c r="S2211" s="169">
        <f>IF(S$2=$A2211,Data!P76,0)</f>
        <v>0</v>
      </c>
      <c r="T2211" s="169">
        <f>IF(T$2=$A2211,Data!Q76,0)</f>
        <v>0</v>
      </c>
      <c r="U2211" s="169">
        <f>IF(U$2=$A2211,Data!R76,0)</f>
        <v>0</v>
      </c>
      <c r="V2211" s="169">
        <f>IF(V$2=$A2211,Data!S76,0)</f>
        <v>0</v>
      </c>
      <c r="W2211" s="169">
        <f>IF(W$2=$A2211,Data!T76,0)</f>
        <v>0</v>
      </c>
      <c r="X2211" s="169">
        <f>IF(X$2=$A2211,Data!U76,0)</f>
        <v>0</v>
      </c>
      <c r="Y2211" s="169">
        <f>IF(Y$2=$A2211,Data!V76,0)</f>
        <v>0</v>
      </c>
      <c r="Z2211" s="169">
        <f>IF(Z$2=$A2211,Data!W76,0)</f>
        <v>0</v>
      </c>
      <c r="AA2211" s="169">
        <f>IF(AA$2=$A2211,Data!X76,0)</f>
        <v>0</v>
      </c>
      <c r="AB2211" s="169">
        <f>IF(AB$2=$A2211,Data!Y76,0)</f>
        <v>0</v>
      </c>
      <c r="AC2211" s="169">
        <f>IF(AC$2=$A2211,Data!Z76,0)</f>
        <v>0</v>
      </c>
      <c r="AD2211" s="170">
        <f>IF(AD$2=$A2211,Data!AA76,0)</f>
        <v>0</v>
      </c>
      <c r="AE2211" s="171">
        <f>IF(AE$2=$A2211,Data!AB76,0)</f>
        <v>0</v>
      </c>
      <c r="AF2211" s="170">
        <f>IF(AF$2=$A2211,Data!AC76,0)</f>
        <v>0</v>
      </c>
      <c r="AG2211" s="171">
        <f>IF(AG$2=$A2211,Data!AD76,0)</f>
        <v>0</v>
      </c>
      <c r="AH2211" s="170">
        <f>IF(AH$2=$A2211,Data!AE76,0)</f>
        <v>0</v>
      </c>
      <c r="AI2211" s="171">
        <f>IF(AI$2=$A2211,Data!AF76,0)</f>
        <v>0</v>
      </c>
      <c r="AJ2211" s="170">
        <f>IF(AJ$2=$A2211,Data!AG76,0)</f>
        <v>0</v>
      </c>
      <c r="AK2211" s="171">
        <f>IF(AK$2=$A2211,Data!AH76,0)</f>
        <v>0</v>
      </c>
      <c r="AL2211" s="170">
        <f>IF(AL$2=$A2211,Data!AI76,0)</f>
        <v>0</v>
      </c>
      <c r="AM2211" t="str">
        <f t="shared" si="68"/>
        <v>0</v>
      </c>
      <c r="AN2211" t="e">
        <f>+INDEX(Validation!$D$4:$D$250,MATCH(Merge!B2211,Validation!$E$4:$E$250,0))</f>
        <v>#N/A</v>
      </c>
      <c r="AO2211" s="172">
        <f t="shared" si="69"/>
        <v>0</v>
      </c>
    </row>
    <row r="2212" spans="1:41" ht="15" x14ac:dyDescent="0.25">
      <c r="A2212">
        <f>Inputs!$H$16</f>
        <v>6</v>
      </c>
      <c r="B2212" t="str">
        <f>Inputs!$D$4</f>
        <v>Select Agency…</v>
      </c>
      <c r="C2212" s="166" t="str">
        <f>Inputs!$I$6</f>
        <v>(insert code)</v>
      </c>
      <c r="D2212" t="str">
        <f>IFERROR(INDEX(Inputs!$I$11:$I$19,MATCH(A2212,Inputs!$H$11:$H$19)),"")</f>
        <v>(insert code)</v>
      </c>
      <c r="E2212" s="167">
        <f>Data!B77</f>
        <v>0</v>
      </c>
      <c r="F2212" s="168">
        <f>IF(F$2=$A2212,Data!C77,0)</f>
        <v>0</v>
      </c>
      <c r="G2212" s="168">
        <f>IF(G$2=$A2212,Data!D77,0)</f>
        <v>0</v>
      </c>
      <c r="H2212" s="168">
        <f>IF(H$2=$A2212,Data!E77,0)</f>
        <v>0</v>
      </c>
      <c r="I2212" s="168">
        <f>IF(I$2=$A2212,Data!F77,0)</f>
        <v>0</v>
      </c>
      <c r="J2212" s="168">
        <f>IF(J$2=$A2212,Data!G77,0)</f>
        <v>0</v>
      </c>
      <c r="K2212" s="168">
        <f>IF(K$2=$A2212,Data!H77,0)</f>
        <v>0</v>
      </c>
      <c r="L2212" s="168">
        <f>IF(L$2=$A2212,Data!I77,0)</f>
        <v>0</v>
      </c>
      <c r="M2212" s="168">
        <f>IF(M$2=$A2212,Data!J77,0)</f>
        <v>0</v>
      </c>
      <c r="N2212" s="168">
        <f>IF(N$2=$A2212,Data!K77,0)</f>
        <v>0</v>
      </c>
      <c r="O2212" s="168">
        <f>IF(O$2=$A2212,Data!L77,0)</f>
        <v>0</v>
      </c>
      <c r="P2212" s="168">
        <f>IF(P$2=$A2212,Data!M77,0)</f>
        <v>0</v>
      </c>
      <c r="Q2212" s="168">
        <f>IF(Q$2=$A2212,Data!N77,0)</f>
        <v>0</v>
      </c>
      <c r="R2212" s="169">
        <f>IF(R$2=$A2212,Data!O77,0)</f>
        <v>0</v>
      </c>
      <c r="S2212" s="169">
        <f>IF(S$2=$A2212,Data!P77,0)</f>
        <v>0</v>
      </c>
      <c r="T2212" s="169">
        <f>IF(T$2=$A2212,Data!Q77,0)</f>
        <v>0</v>
      </c>
      <c r="U2212" s="169">
        <f>IF(U$2=$A2212,Data!R77,0)</f>
        <v>0</v>
      </c>
      <c r="V2212" s="169">
        <f>IF(V$2=$A2212,Data!S77,0)</f>
        <v>0</v>
      </c>
      <c r="W2212" s="169">
        <f>IF(W$2=$A2212,Data!T77,0)</f>
        <v>0</v>
      </c>
      <c r="X2212" s="169">
        <f>IF(X$2=$A2212,Data!U77,0)</f>
        <v>0</v>
      </c>
      <c r="Y2212" s="169">
        <f>IF(Y$2=$A2212,Data!V77,0)</f>
        <v>0</v>
      </c>
      <c r="Z2212" s="169">
        <f>IF(Z$2=$A2212,Data!W77,0)</f>
        <v>0</v>
      </c>
      <c r="AA2212" s="169">
        <f>IF(AA$2=$A2212,Data!X77,0)</f>
        <v>0</v>
      </c>
      <c r="AB2212" s="169">
        <f>IF(AB$2=$A2212,Data!Y77,0)</f>
        <v>0</v>
      </c>
      <c r="AC2212" s="169">
        <f>IF(AC$2=$A2212,Data!Z77,0)</f>
        <v>0</v>
      </c>
      <c r="AD2212" s="170">
        <f>IF(AD$2=$A2212,Data!AA77,0)</f>
        <v>0</v>
      </c>
      <c r="AE2212" s="171">
        <f>IF(AE$2=$A2212,Data!AB77,0)</f>
        <v>0</v>
      </c>
      <c r="AF2212" s="170">
        <f>IF(AF$2=$A2212,Data!AC77,0)</f>
        <v>0</v>
      </c>
      <c r="AG2212" s="171">
        <f>IF(AG$2=$A2212,Data!AD77,0)</f>
        <v>0</v>
      </c>
      <c r="AH2212" s="170">
        <f>IF(AH$2=$A2212,Data!AE77,0)</f>
        <v>0</v>
      </c>
      <c r="AI2212" s="171">
        <f>IF(AI$2=$A2212,Data!AF77,0)</f>
        <v>0</v>
      </c>
      <c r="AJ2212" s="170">
        <f>IF(AJ$2=$A2212,Data!AG77,0)</f>
        <v>0</v>
      </c>
      <c r="AK2212" s="171">
        <f>IF(AK$2=$A2212,Data!AH77,0)</f>
        <v>0</v>
      </c>
      <c r="AL2212" s="170">
        <f>IF(AL$2=$A2212,Data!AI77,0)</f>
        <v>0</v>
      </c>
      <c r="AM2212" t="str">
        <f t="shared" si="68"/>
        <v>0</v>
      </c>
      <c r="AN2212" t="e">
        <f>+INDEX(Validation!$D$4:$D$250,MATCH(Merge!B2212,Validation!$E$4:$E$250,0))</f>
        <v>#N/A</v>
      </c>
      <c r="AO2212" s="172">
        <f t="shared" si="69"/>
        <v>0</v>
      </c>
    </row>
    <row r="2213" spans="1:41" ht="15" x14ac:dyDescent="0.25">
      <c r="A2213">
        <f>Inputs!$H$16</f>
        <v>6</v>
      </c>
      <c r="B2213" t="str">
        <f>Inputs!$D$4</f>
        <v>Select Agency…</v>
      </c>
      <c r="C2213" s="166" t="str">
        <f>Inputs!$I$6</f>
        <v>(insert code)</v>
      </c>
      <c r="D2213" t="str">
        <f>IFERROR(INDEX(Inputs!$I$11:$I$19,MATCH(A2213,Inputs!$H$11:$H$19)),"")</f>
        <v>(insert code)</v>
      </c>
      <c r="E2213" s="167">
        <f>Data!B78</f>
        <v>0</v>
      </c>
      <c r="F2213" s="168">
        <f>IF(F$2=$A2213,Data!C78,0)</f>
        <v>0</v>
      </c>
      <c r="G2213" s="168">
        <f>IF(G$2=$A2213,Data!D78,0)</f>
        <v>0</v>
      </c>
      <c r="H2213" s="168">
        <f>IF(H$2=$A2213,Data!E78,0)</f>
        <v>0</v>
      </c>
      <c r="I2213" s="168">
        <f>IF(I$2=$A2213,Data!F78,0)</f>
        <v>0</v>
      </c>
      <c r="J2213" s="168">
        <f>IF(J$2=$A2213,Data!G78,0)</f>
        <v>0</v>
      </c>
      <c r="K2213" s="168">
        <f>IF(K$2=$A2213,Data!H78,0)</f>
        <v>0</v>
      </c>
      <c r="L2213" s="168">
        <f>IF(L$2=$A2213,Data!I78,0)</f>
        <v>0</v>
      </c>
      <c r="M2213" s="168">
        <f>IF(M$2=$A2213,Data!J78,0)</f>
        <v>0</v>
      </c>
      <c r="N2213" s="168">
        <f>IF(N$2=$A2213,Data!K78,0)</f>
        <v>0</v>
      </c>
      <c r="O2213" s="168">
        <f>IF(O$2=$A2213,Data!L78,0)</f>
        <v>0</v>
      </c>
      <c r="P2213" s="168">
        <f>IF(P$2=$A2213,Data!M78,0)</f>
        <v>0</v>
      </c>
      <c r="Q2213" s="168">
        <f>IF(Q$2=$A2213,Data!N78,0)</f>
        <v>0</v>
      </c>
      <c r="R2213" s="169">
        <f>IF(R$2=$A2213,Data!O78,0)</f>
        <v>0</v>
      </c>
      <c r="S2213" s="169">
        <f>IF(S$2=$A2213,Data!P78,0)</f>
        <v>0</v>
      </c>
      <c r="T2213" s="169">
        <f>IF(T$2=$A2213,Data!Q78,0)</f>
        <v>0</v>
      </c>
      <c r="U2213" s="169">
        <f>IF(U$2=$A2213,Data!R78,0)</f>
        <v>0</v>
      </c>
      <c r="V2213" s="169">
        <f>IF(V$2=$A2213,Data!S78,0)</f>
        <v>0</v>
      </c>
      <c r="W2213" s="169">
        <f>IF(W$2=$A2213,Data!T78,0)</f>
        <v>0</v>
      </c>
      <c r="X2213" s="169">
        <f>IF(X$2=$A2213,Data!U78,0)</f>
        <v>0</v>
      </c>
      <c r="Y2213" s="169">
        <f>IF(Y$2=$A2213,Data!V78,0)</f>
        <v>0</v>
      </c>
      <c r="Z2213" s="169">
        <f>IF(Z$2=$A2213,Data!W78,0)</f>
        <v>0</v>
      </c>
      <c r="AA2213" s="169">
        <f>IF(AA$2=$A2213,Data!X78,0)</f>
        <v>0</v>
      </c>
      <c r="AB2213" s="169">
        <f>IF(AB$2=$A2213,Data!Y78,0)</f>
        <v>0</v>
      </c>
      <c r="AC2213" s="169">
        <f>IF(AC$2=$A2213,Data!Z78,0)</f>
        <v>0</v>
      </c>
      <c r="AD2213" s="170">
        <f>IF(AD$2=$A2213,Data!AA78,0)</f>
        <v>0</v>
      </c>
      <c r="AE2213" s="171">
        <f>IF(AE$2=$A2213,Data!AB78,0)</f>
        <v>0</v>
      </c>
      <c r="AF2213" s="170">
        <f>IF(AF$2=$A2213,Data!AC78,0)</f>
        <v>0</v>
      </c>
      <c r="AG2213" s="171">
        <f>IF(AG$2=$A2213,Data!AD78,0)</f>
        <v>0</v>
      </c>
      <c r="AH2213" s="170">
        <f>IF(AH$2=$A2213,Data!AE78,0)</f>
        <v>0</v>
      </c>
      <c r="AI2213" s="171">
        <f>IF(AI$2=$A2213,Data!AF78,0)</f>
        <v>0</v>
      </c>
      <c r="AJ2213" s="170">
        <f>IF(AJ$2=$A2213,Data!AG78,0)</f>
        <v>0</v>
      </c>
      <c r="AK2213" s="171">
        <f>IF(AK$2=$A2213,Data!AH78,0)</f>
        <v>0</v>
      </c>
      <c r="AL2213" s="170">
        <f>IF(AL$2=$A2213,Data!AI78,0)</f>
        <v>0</v>
      </c>
      <c r="AM2213" t="str">
        <f t="shared" si="68"/>
        <v>0</v>
      </c>
      <c r="AN2213" t="e">
        <f>+INDEX(Validation!$D$4:$D$250,MATCH(Merge!B2213,Validation!$E$4:$E$250,0))</f>
        <v>#N/A</v>
      </c>
      <c r="AO2213" s="172">
        <f t="shared" si="69"/>
        <v>0</v>
      </c>
    </row>
    <row r="2214" spans="1:41" ht="15" x14ac:dyDescent="0.25">
      <c r="A2214">
        <f>Inputs!$H$16</f>
        <v>6</v>
      </c>
      <c r="B2214" t="str">
        <f>Inputs!$D$4</f>
        <v>Select Agency…</v>
      </c>
      <c r="C2214" s="166" t="str">
        <f>Inputs!$I$6</f>
        <v>(insert code)</v>
      </c>
      <c r="D2214" t="str">
        <f>IFERROR(INDEX(Inputs!$I$11:$I$19,MATCH(A2214,Inputs!$H$11:$H$19)),"")</f>
        <v>(insert code)</v>
      </c>
      <c r="E2214" s="167">
        <f>Data!B79</f>
        <v>0</v>
      </c>
      <c r="F2214" s="168">
        <f>IF(F$2=$A2214,Data!C79,0)</f>
        <v>0</v>
      </c>
      <c r="G2214" s="168">
        <f>IF(G$2=$A2214,Data!D79,0)</f>
        <v>0</v>
      </c>
      <c r="H2214" s="168">
        <f>IF(H$2=$A2214,Data!E79,0)</f>
        <v>0</v>
      </c>
      <c r="I2214" s="168">
        <f>IF(I$2=$A2214,Data!F79,0)</f>
        <v>0</v>
      </c>
      <c r="J2214" s="168">
        <f>IF(J$2=$A2214,Data!G79,0)</f>
        <v>0</v>
      </c>
      <c r="K2214" s="168">
        <f>IF(K$2=$A2214,Data!H79,0)</f>
        <v>0</v>
      </c>
      <c r="L2214" s="168">
        <f>IF(L$2=$A2214,Data!I79,0)</f>
        <v>0</v>
      </c>
      <c r="M2214" s="168">
        <f>IF(M$2=$A2214,Data!J79,0)</f>
        <v>0</v>
      </c>
      <c r="N2214" s="168">
        <f>IF(N$2=$A2214,Data!K79,0)</f>
        <v>0</v>
      </c>
      <c r="O2214" s="168">
        <f>IF(O$2=$A2214,Data!L79,0)</f>
        <v>0</v>
      </c>
      <c r="P2214" s="168">
        <f>IF(P$2=$A2214,Data!M79,0)</f>
        <v>0</v>
      </c>
      <c r="Q2214" s="168">
        <f>IF(Q$2=$A2214,Data!N79,0)</f>
        <v>0</v>
      </c>
      <c r="R2214" s="169">
        <f>IF(R$2=$A2214,Data!O79,0)</f>
        <v>0</v>
      </c>
      <c r="S2214" s="169">
        <f>IF(S$2=$A2214,Data!P79,0)</f>
        <v>0</v>
      </c>
      <c r="T2214" s="169">
        <f>IF(T$2=$A2214,Data!Q79,0)</f>
        <v>0</v>
      </c>
      <c r="U2214" s="169">
        <f>IF(U$2=$A2214,Data!R79,0)</f>
        <v>0</v>
      </c>
      <c r="V2214" s="169">
        <f>IF(V$2=$A2214,Data!S79,0)</f>
        <v>0</v>
      </c>
      <c r="W2214" s="169">
        <f>IF(W$2=$A2214,Data!T79,0)</f>
        <v>0</v>
      </c>
      <c r="X2214" s="169">
        <f>IF(X$2=$A2214,Data!U79,0)</f>
        <v>0</v>
      </c>
      <c r="Y2214" s="169">
        <f>IF(Y$2=$A2214,Data!V79,0)</f>
        <v>0</v>
      </c>
      <c r="Z2214" s="169">
        <f>IF(Z$2=$A2214,Data!W79,0)</f>
        <v>0</v>
      </c>
      <c r="AA2214" s="169">
        <f>IF(AA$2=$A2214,Data!X79,0)</f>
        <v>0</v>
      </c>
      <c r="AB2214" s="169">
        <f>IF(AB$2=$A2214,Data!Y79,0)</f>
        <v>0</v>
      </c>
      <c r="AC2214" s="169">
        <f>IF(AC$2=$A2214,Data!Z79,0)</f>
        <v>0</v>
      </c>
      <c r="AD2214" s="170">
        <f>IF(AD$2=$A2214,Data!AA79,0)</f>
        <v>0</v>
      </c>
      <c r="AE2214" s="171">
        <f>IF(AE$2=$A2214,Data!AB79,0)</f>
        <v>0</v>
      </c>
      <c r="AF2214" s="170">
        <f>IF(AF$2=$A2214,Data!AC79,0)</f>
        <v>0</v>
      </c>
      <c r="AG2214" s="171">
        <f>IF(AG$2=$A2214,Data!AD79,0)</f>
        <v>0</v>
      </c>
      <c r="AH2214" s="170">
        <f>IF(AH$2=$A2214,Data!AE79,0)</f>
        <v>0</v>
      </c>
      <c r="AI2214" s="171">
        <f>IF(AI$2=$A2214,Data!AF79,0)</f>
        <v>0</v>
      </c>
      <c r="AJ2214" s="170">
        <f>IF(AJ$2=$A2214,Data!AG79,0)</f>
        <v>0</v>
      </c>
      <c r="AK2214" s="171">
        <f>IF(AK$2=$A2214,Data!AH79,0)</f>
        <v>0</v>
      </c>
      <c r="AL2214" s="170">
        <f>IF(AL$2=$A2214,Data!AI79,0)</f>
        <v>0</v>
      </c>
      <c r="AM2214" t="str">
        <f t="shared" si="68"/>
        <v>0</v>
      </c>
      <c r="AN2214" t="e">
        <f>+INDEX(Validation!$D$4:$D$250,MATCH(Merge!B2214,Validation!$E$4:$E$250,0))</f>
        <v>#N/A</v>
      </c>
      <c r="AO2214" s="172">
        <f t="shared" si="69"/>
        <v>0</v>
      </c>
    </row>
    <row r="2215" spans="1:41" ht="15" x14ac:dyDescent="0.25">
      <c r="A2215">
        <f>Inputs!$H$16</f>
        <v>6</v>
      </c>
      <c r="B2215" t="str">
        <f>Inputs!$D$4</f>
        <v>Select Agency…</v>
      </c>
      <c r="C2215" s="166" t="str">
        <f>Inputs!$I$6</f>
        <v>(insert code)</v>
      </c>
      <c r="D2215" t="str">
        <f>IFERROR(INDEX(Inputs!$I$11:$I$19,MATCH(A2215,Inputs!$H$11:$H$19)),"")</f>
        <v>(insert code)</v>
      </c>
      <c r="E2215" s="167">
        <f>Data!B80</f>
        <v>0</v>
      </c>
      <c r="F2215" s="168">
        <f>IF(F$2=$A2215,Data!C80,0)</f>
        <v>0</v>
      </c>
      <c r="G2215" s="168">
        <f>IF(G$2=$A2215,Data!D80,0)</f>
        <v>0</v>
      </c>
      <c r="H2215" s="168">
        <f>IF(H$2=$A2215,Data!E80,0)</f>
        <v>0</v>
      </c>
      <c r="I2215" s="168">
        <f>IF(I$2=$A2215,Data!F80,0)</f>
        <v>0</v>
      </c>
      <c r="J2215" s="168">
        <f>IF(J$2=$A2215,Data!G80,0)</f>
        <v>0</v>
      </c>
      <c r="K2215" s="168">
        <f>IF(K$2=$A2215,Data!H80,0)</f>
        <v>0</v>
      </c>
      <c r="L2215" s="168">
        <f>IF(L$2=$A2215,Data!I80,0)</f>
        <v>0</v>
      </c>
      <c r="M2215" s="168">
        <f>IF(M$2=$A2215,Data!J80,0)</f>
        <v>0</v>
      </c>
      <c r="N2215" s="168">
        <f>IF(N$2=$A2215,Data!K80,0)</f>
        <v>0</v>
      </c>
      <c r="O2215" s="168">
        <f>IF(O$2=$A2215,Data!L80,0)</f>
        <v>0</v>
      </c>
      <c r="P2215" s="168">
        <f>IF(P$2=$A2215,Data!M80,0)</f>
        <v>0</v>
      </c>
      <c r="Q2215" s="168">
        <f>IF(Q$2=$A2215,Data!N80,0)</f>
        <v>0</v>
      </c>
      <c r="R2215" s="169">
        <f>IF(R$2=$A2215,Data!O80,0)</f>
        <v>0</v>
      </c>
      <c r="S2215" s="169">
        <f>IF(S$2=$A2215,Data!P80,0)</f>
        <v>0</v>
      </c>
      <c r="T2215" s="169">
        <f>IF(T$2=$A2215,Data!Q80,0)</f>
        <v>0</v>
      </c>
      <c r="U2215" s="169">
        <f>IF(U$2=$A2215,Data!R80,0)</f>
        <v>0</v>
      </c>
      <c r="V2215" s="169">
        <f>IF(V$2=$A2215,Data!S80,0)</f>
        <v>0</v>
      </c>
      <c r="W2215" s="169">
        <f>IF(W$2=$A2215,Data!T80,0)</f>
        <v>0</v>
      </c>
      <c r="X2215" s="169">
        <f>IF(X$2=$A2215,Data!U80,0)</f>
        <v>0</v>
      </c>
      <c r="Y2215" s="169">
        <f>IF(Y$2=$A2215,Data!V80,0)</f>
        <v>0</v>
      </c>
      <c r="Z2215" s="169">
        <f>IF(Z$2=$A2215,Data!W80,0)</f>
        <v>0</v>
      </c>
      <c r="AA2215" s="169">
        <f>IF(AA$2=$A2215,Data!X80,0)</f>
        <v>0</v>
      </c>
      <c r="AB2215" s="169">
        <f>IF(AB$2=$A2215,Data!Y80,0)</f>
        <v>0</v>
      </c>
      <c r="AC2215" s="169">
        <f>IF(AC$2=$A2215,Data!Z80,0)</f>
        <v>0</v>
      </c>
      <c r="AD2215" s="170">
        <f>IF(AD$2=$A2215,Data!AA80,0)</f>
        <v>0</v>
      </c>
      <c r="AE2215" s="171">
        <f>IF(AE$2=$A2215,Data!AB80,0)</f>
        <v>0</v>
      </c>
      <c r="AF2215" s="170">
        <f>IF(AF$2=$A2215,Data!AC80,0)</f>
        <v>0</v>
      </c>
      <c r="AG2215" s="171">
        <f>IF(AG$2=$A2215,Data!AD80,0)</f>
        <v>0</v>
      </c>
      <c r="AH2215" s="170">
        <f>IF(AH$2=$A2215,Data!AE80,0)</f>
        <v>0</v>
      </c>
      <c r="AI2215" s="171">
        <f>IF(AI$2=$A2215,Data!AF80,0)</f>
        <v>0</v>
      </c>
      <c r="AJ2215" s="170">
        <f>IF(AJ$2=$A2215,Data!AG80,0)</f>
        <v>0</v>
      </c>
      <c r="AK2215" s="171">
        <f>IF(AK$2=$A2215,Data!AH80,0)</f>
        <v>0</v>
      </c>
      <c r="AL2215" s="170">
        <f>IF(AL$2=$A2215,Data!AI80,0)</f>
        <v>0</v>
      </c>
      <c r="AM2215" t="str">
        <f t="shared" si="68"/>
        <v>0</v>
      </c>
      <c r="AN2215" t="e">
        <f>+INDEX(Validation!$D$4:$D$250,MATCH(Merge!B2215,Validation!$E$4:$E$250,0))</f>
        <v>#N/A</v>
      </c>
      <c r="AO2215" s="172">
        <f t="shared" si="69"/>
        <v>0</v>
      </c>
    </row>
    <row r="2216" spans="1:41" ht="15" x14ac:dyDescent="0.25">
      <c r="A2216">
        <f>Inputs!$H$16</f>
        <v>6</v>
      </c>
      <c r="B2216" t="str">
        <f>Inputs!$D$4</f>
        <v>Select Agency…</v>
      </c>
      <c r="C2216" s="166" t="str">
        <f>Inputs!$I$6</f>
        <v>(insert code)</v>
      </c>
      <c r="D2216" t="str">
        <f>IFERROR(INDEX(Inputs!$I$11:$I$19,MATCH(A2216,Inputs!$H$11:$H$19)),"")</f>
        <v>(insert code)</v>
      </c>
      <c r="E2216" s="167">
        <f>Data!B81</f>
        <v>0</v>
      </c>
      <c r="F2216" s="168">
        <f>IF(F$2=$A2216,Data!C81,0)</f>
        <v>0</v>
      </c>
      <c r="G2216" s="168">
        <f>IF(G$2=$A2216,Data!D81,0)</f>
        <v>0</v>
      </c>
      <c r="H2216" s="168">
        <f>IF(H$2=$A2216,Data!E81,0)</f>
        <v>0</v>
      </c>
      <c r="I2216" s="168">
        <f>IF(I$2=$A2216,Data!F81,0)</f>
        <v>0</v>
      </c>
      <c r="J2216" s="168">
        <f>IF(J$2=$A2216,Data!G81,0)</f>
        <v>0</v>
      </c>
      <c r="K2216" s="168">
        <f>IF(K$2=$A2216,Data!H81,0)</f>
        <v>0</v>
      </c>
      <c r="L2216" s="168">
        <f>IF(L$2=$A2216,Data!I81,0)</f>
        <v>0</v>
      </c>
      <c r="M2216" s="168">
        <f>IF(M$2=$A2216,Data!J81,0)</f>
        <v>0</v>
      </c>
      <c r="N2216" s="168">
        <f>IF(N$2=$A2216,Data!K81,0)</f>
        <v>0</v>
      </c>
      <c r="O2216" s="168">
        <f>IF(O$2=$A2216,Data!L81,0)</f>
        <v>0</v>
      </c>
      <c r="P2216" s="168">
        <f>IF(P$2=$A2216,Data!M81,0)</f>
        <v>0</v>
      </c>
      <c r="Q2216" s="168">
        <f>IF(Q$2=$A2216,Data!N81,0)</f>
        <v>0</v>
      </c>
      <c r="R2216" s="169">
        <f>IF(R$2=$A2216,Data!O81,0)</f>
        <v>0</v>
      </c>
      <c r="S2216" s="169">
        <f>IF(S$2=$A2216,Data!P81,0)</f>
        <v>0</v>
      </c>
      <c r="T2216" s="169">
        <f>IF(T$2=$A2216,Data!Q81,0)</f>
        <v>0</v>
      </c>
      <c r="U2216" s="169">
        <f>IF(U$2=$A2216,Data!R81,0)</f>
        <v>0</v>
      </c>
      <c r="V2216" s="169">
        <f>IF(V$2=$A2216,Data!S81,0)</f>
        <v>0</v>
      </c>
      <c r="W2216" s="169">
        <f>IF(W$2=$A2216,Data!T81,0)</f>
        <v>0</v>
      </c>
      <c r="X2216" s="169">
        <f>IF(X$2=$A2216,Data!U81,0)</f>
        <v>0</v>
      </c>
      <c r="Y2216" s="169">
        <f>IF(Y$2=$A2216,Data!V81,0)</f>
        <v>0</v>
      </c>
      <c r="Z2216" s="169">
        <f>IF(Z$2=$A2216,Data!W81,0)</f>
        <v>0</v>
      </c>
      <c r="AA2216" s="169">
        <f>IF(AA$2=$A2216,Data!X81,0)</f>
        <v>0</v>
      </c>
      <c r="AB2216" s="169">
        <f>IF(AB$2=$A2216,Data!Y81,0)</f>
        <v>0</v>
      </c>
      <c r="AC2216" s="169">
        <f>IF(AC$2=$A2216,Data!Z81,0)</f>
        <v>0</v>
      </c>
      <c r="AD2216" s="170">
        <f>IF(AD$2=$A2216,Data!AA81,0)</f>
        <v>0</v>
      </c>
      <c r="AE2216" s="171">
        <f>IF(AE$2=$A2216,Data!AB81,0)</f>
        <v>0</v>
      </c>
      <c r="AF2216" s="170">
        <f>IF(AF$2=$A2216,Data!AC81,0)</f>
        <v>0</v>
      </c>
      <c r="AG2216" s="171">
        <f>IF(AG$2=$A2216,Data!AD81,0)</f>
        <v>0</v>
      </c>
      <c r="AH2216" s="170">
        <f>IF(AH$2=$A2216,Data!AE81,0)</f>
        <v>0</v>
      </c>
      <c r="AI2216" s="171">
        <f>IF(AI$2=$A2216,Data!AF81,0)</f>
        <v>0</v>
      </c>
      <c r="AJ2216" s="170">
        <f>IF(AJ$2=$A2216,Data!AG81,0)</f>
        <v>0</v>
      </c>
      <c r="AK2216" s="171">
        <f>IF(AK$2=$A2216,Data!AH81,0)</f>
        <v>0</v>
      </c>
      <c r="AL2216" s="170">
        <f>IF(AL$2=$A2216,Data!AI81,0)</f>
        <v>0</v>
      </c>
      <c r="AM2216" t="str">
        <f t="shared" si="68"/>
        <v>0</v>
      </c>
      <c r="AN2216" t="e">
        <f>+INDEX(Validation!$D$4:$D$250,MATCH(Merge!B2216,Validation!$E$4:$E$250,0))</f>
        <v>#N/A</v>
      </c>
      <c r="AO2216" s="172">
        <f t="shared" si="69"/>
        <v>0</v>
      </c>
    </row>
    <row r="2217" spans="1:41" ht="15" x14ac:dyDescent="0.25">
      <c r="A2217">
        <f>Inputs!$H$16</f>
        <v>6</v>
      </c>
      <c r="B2217" t="str">
        <f>Inputs!$D$4</f>
        <v>Select Agency…</v>
      </c>
      <c r="C2217" s="166" t="str">
        <f>Inputs!$I$6</f>
        <v>(insert code)</v>
      </c>
      <c r="D2217" t="str">
        <f>IFERROR(INDEX(Inputs!$I$11:$I$19,MATCH(A2217,Inputs!$H$11:$H$19)),"")</f>
        <v>(insert code)</v>
      </c>
      <c r="E2217" s="167">
        <f>Data!B82</f>
        <v>0</v>
      </c>
      <c r="F2217" s="168">
        <f>IF(F$2=$A2217,Data!C82,0)</f>
        <v>0</v>
      </c>
      <c r="G2217" s="168">
        <f>IF(G$2=$A2217,Data!D82,0)</f>
        <v>0</v>
      </c>
      <c r="H2217" s="168">
        <f>IF(H$2=$A2217,Data!E82,0)</f>
        <v>0</v>
      </c>
      <c r="I2217" s="168">
        <f>IF(I$2=$A2217,Data!F82,0)</f>
        <v>0</v>
      </c>
      <c r="J2217" s="168">
        <f>IF(J$2=$A2217,Data!G82,0)</f>
        <v>0</v>
      </c>
      <c r="K2217" s="168">
        <f>IF(K$2=$A2217,Data!H82,0)</f>
        <v>0</v>
      </c>
      <c r="L2217" s="168">
        <f>IF(L$2=$A2217,Data!I82,0)</f>
        <v>0</v>
      </c>
      <c r="M2217" s="168">
        <f>IF(M$2=$A2217,Data!J82,0)</f>
        <v>0</v>
      </c>
      <c r="N2217" s="168">
        <f>IF(N$2=$A2217,Data!K82,0)</f>
        <v>0</v>
      </c>
      <c r="O2217" s="168">
        <f>IF(O$2=$A2217,Data!L82,0)</f>
        <v>0</v>
      </c>
      <c r="P2217" s="168">
        <f>IF(P$2=$A2217,Data!M82,0)</f>
        <v>0</v>
      </c>
      <c r="Q2217" s="168">
        <f>IF(Q$2=$A2217,Data!N82,0)</f>
        <v>0</v>
      </c>
      <c r="R2217" s="169">
        <f>IF(R$2=$A2217,Data!O82,0)</f>
        <v>0</v>
      </c>
      <c r="S2217" s="169">
        <f>IF(S$2=$A2217,Data!P82,0)</f>
        <v>0</v>
      </c>
      <c r="T2217" s="169">
        <f>IF(T$2=$A2217,Data!Q82,0)</f>
        <v>0</v>
      </c>
      <c r="U2217" s="169">
        <f>IF(U$2=$A2217,Data!R82,0)</f>
        <v>0</v>
      </c>
      <c r="V2217" s="169">
        <f>IF(V$2=$A2217,Data!S82,0)</f>
        <v>0</v>
      </c>
      <c r="W2217" s="169">
        <f>IF(W$2=$A2217,Data!T82,0)</f>
        <v>0</v>
      </c>
      <c r="X2217" s="169">
        <f>IF(X$2=$A2217,Data!U82,0)</f>
        <v>0</v>
      </c>
      <c r="Y2217" s="169">
        <f>IF(Y$2=$A2217,Data!V82,0)</f>
        <v>0</v>
      </c>
      <c r="Z2217" s="169">
        <f>IF(Z$2=$A2217,Data!W82,0)</f>
        <v>0</v>
      </c>
      <c r="AA2217" s="169">
        <f>IF(AA$2=$A2217,Data!X82,0)</f>
        <v>0</v>
      </c>
      <c r="AB2217" s="169">
        <f>IF(AB$2=$A2217,Data!Y82,0)</f>
        <v>0</v>
      </c>
      <c r="AC2217" s="169">
        <f>IF(AC$2=$A2217,Data!Z82,0)</f>
        <v>0</v>
      </c>
      <c r="AD2217" s="170">
        <f>IF(AD$2=$A2217,Data!AA82,0)</f>
        <v>0</v>
      </c>
      <c r="AE2217" s="171">
        <f>IF(AE$2=$A2217,Data!AB82,0)</f>
        <v>0</v>
      </c>
      <c r="AF2217" s="170">
        <f>IF(AF$2=$A2217,Data!AC82,0)</f>
        <v>0</v>
      </c>
      <c r="AG2217" s="171">
        <f>IF(AG$2=$A2217,Data!AD82,0)</f>
        <v>0</v>
      </c>
      <c r="AH2217" s="170">
        <f>IF(AH$2=$A2217,Data!AE82,0)</f>
        <v>0</v>
      </c>
      <c r="AI2217" s="171">
        <f>IF(AI$2=$A2217,Data!AF82,0)</f>
        <v>0</v>
      </c>
      <c r="AJ2217" s="170">
        <f>IF(AJ$2=$A2217,Data!AG82,0)</f>
        <v>0</v>
      </c>
      <c r="AK2217" s="171">
        <f>IF(AK$2=$A2217,Data!AH82,0)</f>
        <v>0</v>
      </c>
      <c r="AL2217" s="170">
        <f>IF(AL$2=$A2217,Data!AI82,0)</f>
        <v>0</v>
      </c>
      <c r="AM2217" t="str">
        <f t="shared" si="68"/>
        <v>0</v>
      </c>
      <c r="AN2217" t="e">
        <f>+INDEX(Validation!$D$4:$D$250,MATCH(Merge!B2217,Validation!$E$4:$E$250,0))</f>
        <v>#N/A</v>
      </c>
      <c r="AO2217" s="172">
        <f t="shared" si="69"/>
        <v>0</v>
      </c>
    </row>
    <row r="2218" spans="1:41" ht="15" x14ac:dyDescent="0.25">
      <c r="A2218">
        <f>Inputs!$H$16</f>
        <v>6</v>
      </c>
      <c r="B2218" t="str">
        <f>Inputs!$D$4</f>
        <v>Select Agency…</v>
      </c>
      <c r="C2218" s="166" t="str">
        <f>Inputs!$I$6</f>
        <v>(insert code)</v>
      </c>
      <c r="D2218" t="str">
        <f>IFERROR(INDEX(Inputs!$I$11:$I$19,MATCH(A2218,Inputs!$H$11:$H$19)),"")</f>
        <v>(insert code)</v>
      </c>
      <c r="E2218" s="167">
        <f>Data!B83</f>
        <v>0</v>
      </c>
      <c r="F2218" s="168">
        <f>IF(F$2=$A2218,Data!C83,0)</f>
        <v>0</v>
      </c>
      <c r="G2218" s="168">
        <f>IF(G$2=$A2218,Data!D83,0)</f>
        <v>0</v>
      </c>
      <c r="H2218" s="168">
        <f>IF(H$2=$A2218,Data!E83,0)</f>
        <v>0</v>
      </c>
      <c r="I2218" s="168">
        <f>IF(I$2=$A2218,Data!F83,0)</f>
        <v>0</v>
      </c>
      <c r="J2218" s="168">
        <f>IF(J$2=$A2218,Data!G83,0)</f>
        <v>0</v>
      </c>
      <c r="K2218" s="168">
        <f>IF(K$2=$A2218,Data!H83,0)</f>
        <v>0</v>
      </c>
      <c r="L2218" s="168">
        <f>IF(L$2=$A2218,Data!I83,0)</f>
        <v>0</v>
      </c>
      <c r="M2218" s="168">
        <f>IF(M$2=$A2218,Data!J83,0)</f>
        <v>0</v>
      </c>
      <c r="N2218" s="168">
        <f>IF(N$2=$A2218,Data!K83,0)</f>
        <v>0</v>
      </c>
      <c r="O2218" s="168">
        <f>IF(O$2=$A2218,Data!L83,0)</f>
        <v>0</v>
      </c>
      <c r="P2218" s="168">
        <f>IF(P$2=$A2218,Data!M83,0)</f>
        <v>0</v>
      </c>
      <c r="Q2218" s="168">
        <f>IF(Q$2=$A2218,Data!N83,0)</f>
        <v>0</v>
      </c>
      <c r="R2218" s="169">
        <f>IF(R$2=$A2218,Data!O83,0)</f>
        <v>0</v>
      </c>
      <c r="S2218" s="169">
        <f>IF(S$2=$A2218,Data!P83,0)</f>
        <v>0</v>
      </c>
      <c r="T2218" s="169">
        <f>IF(T$2=$A2218,Data!Q83,0)</f>
        <v>0</v>
      </c>
      <c r="U2218" s="169">
        <f>IF(U$2=$A2218,Data!R83,0)</f>
        <v>0</v>
      </c>
      <c r="V2218" s="169">
        <f>IF(V$2=$A2218,Data!S83,0)</f>
        <v>0</v>
      </c>
      <c r="W2218" s="169">
        <f>IF(W$2=$A2218,Data!T83,0)</f>
        <v>0</v>
      </c>
      <c r="X2218" s="169">
        <f>IF(X$2=$A2218,Data!U83,0)</f>
        <v>0</v>
      </c>
      <c r="Y2218" s="169">
        <f>IF(Y$2=$A2218,Data!V83,0)</f>
        <v>0</v>
      </c>
      <c r="Z2218" s="169">
        <f>IF(Z$2=$A2218,Data!W83,0)</f>
        <v>0</v>
      </c>
      <c r="AA2218" s="169">
        <f>IF(AA$2=$A2218,Data!X83,0)</f>
        <v>0</v>
      </c>
      <c r="AB2218" s="169">
        <f>IF(AB$2=$A2218,Data!Y83,0)</f>
        <v>0</v>
      </c>
      <c r="AC2218" s="169">
        <f>IF(AC$2=$A2218,Data!Z83,0)</f>
        <v>0</v>
      </c>
      <c r="AD2218" s="170">
        <f>IF(AD$2=$A2218,Data!AA83,0)</f>
        <v>0</v>
      </c>
      <c r="AE2218" s="171">
        <f>IF(AE$2=$A2218,Data!AB83,0)</f>
        <v>0</v>
      </c>
      <c r="AF2218" s="170">
        <f>IF(AF$2=$A2218,Data!AC83,0)</f>
        <v>0</v>
      </c>
      <c r="AG2218" s="171">
        <f>IF(AG$2=$A2218,Data!AD83,0)</f>
        <v>0</v>
      </c>
      <c r="AH2218" s="170">
        <f>IF(AH$2=$A2218,Data!AE83,0)</f>
        <v>0</v>
      </c>
      <c r="AI2218" s="171">
        <f>IF(AI$2=$A2218,Data!AF83,0)</f>
        <v>0</v>
      </c>
      <c r="AJ2218" s="170">
        <f>IF(AJ$2=$A2218,Data!AG83,0)</f>
        <v>0</v>
      </c>
      <c r="AK2218" s="171">
        <f>IF(AK$2=$A2218,Data!AH83,0)</f>
        <v>0</v>
      </c>
      <c r="AL2218" s="170">
        <f>IF(AL$2=$A2218,Data!AI83,0)</f>
        <v>0</v>
      </c>
      <c r="AM2218" t="str">
        <f t="shared" si="68"/>
        <v>0</v>
      </c>
      <c r="AN2218" t="e">
        <f>+INDEX(Validation!$D$4:$D$250,MATCH(Merge!B2218,Validation!$E$4:$E$250,0))</f>
        <v>#N/A</v>
      </c>
      <c r="AO2218" s="172">
        <f t="shared" si="69"/>
        <v>0</v>
      </c>
    </row>
    <row r="2219" spans="1:41" ht="15" x14ac:dyDescent="0.25">
      <c r="A2219">
        <f>Inputs!$H$16</f>
        <v>6</v>
      </c>
      <c r="B2219" t="str">
        <f>Inputs!$D$4</f>
        <v>Select Agency…</v>
      </c>
      <c r="C2219" s="166" t="str">
        <f>Inputs!$I$6</f>
        <v>(insert code)</v>
      </c>
      <c r="D2219" t="str">
        <f>IFERROR(INDEX(Inputs!$I$11:$I$19,MATCH(A2219,Inputs!$H$11:$H$19)),"")</f>
        <v>(insert code)</v>
      </c>
      <c r="E2219" s="167">
        <f>Data!B84</f>
        <v>0</v>
      </c>
      <c r="F2219" s="168">
        <f>IF(F$2=$A2219,Data!C84,0)</f>
        <v>0</v>
      </c>
      <c r="G2219" s="168">
        <f>IF(G$2=$A2219,Data!D84,0)</f>
        <v>0</v>
      </c>
      <c r="H2219" s="168">
        <f>IF(H$2=$A2219,Data!E84,0)</f>
        <v>0</v>
      </c>
      <c r="I2219" s="168">
        <f>IF(I$2=$A2219,Data!F84,0)</f>
        <v>0</v>
      </c>
      <c r="J2219" s="168">
        <f>IF(J$2=$A2219,Data!G84,0)</f>
        <v>0</v>
      </c>
      <c r="K2219" s="168">
        <f>IF(K$2=$A2219,Data!H84,0)</f>
        <v>0</v>
      </c>
      <c r="L2219" s="168">
        <f>IF(L$2=$A2219,Data!I84,0)</f>
        <v>0</v>
      </c>
      <c r="M2219" s="168">
        <f>IF(M$2=$A2219,Data!J84,0)</f>
        <v>0</v>
      </c>
      <c r="N2219" s="168">
        <f>IF(N$2=$A2219,Data!K84,0)</f>
        <v>0</v>
      </c>
      <c r="O2219" s="168">
        <f>IF(O$2=$A2219,Data!L84,0)</f>
        <v>0</v>
      </c>
      <c r="P2219" s="168">
        <f>IF(P$2=$A2219,Data!M84,0)</f>
        <v>0</v>
      </c>
      <c r="Q2219" s="168">
        <f>IF(Q$2=$A2219,Data!N84,0)</f>
        <v>0</v>
      </c>
      <c r="R2219" s="169">
        <f>IF(R$2=$A2219,Data!O84,0)</f>
        <v>0</v>
      </c>
      <c r="S2219" s="169">
        <f>IF(S$2=$A2219,Data!P84,0)</f>
        <v>0</v>
      </c>
      <c r="T2219" s="169">
        <f>IF(T$2=$A2219,Data!Q84,0)</f>
        <v>0</v>
      </c>
      <c r="U2219" s="169">
        <f>IF(U$2=$A2219,Data!R84,0)</f>
        <v>0</v>
      </c>
      <c r="V2219" s="169">
        <f>IF(V$2=$A2219,Data!S84,0)</f>
        <v>0</v>
      </c>
      <c r="W2219" s="169">
        <f>IF(W$2=$A2219,Data!T84,0)</f>
        <v>0</v>
      </c>
      <c r="X2219" s="169">
        <f>IF(X$2=$A2219,Data!U84,0)</f>
        <v>0</v>
      </c>
      <c r="Y2219" s="169">
        <f>IF(Y$2=$A2219,Data!V84,0)</f>
        <v>0</v>
      </c>
      <c r="Z2219" s="169">
        <f>IF(Z$2=$A2219,Data!W84,0)</f>
        <v>0</v>
      </c>
      <c r="AA2219" s="169">
        <f>IF(AA$2=$A2219,Data!X84,0)</f>
        <v>0</v>
      </c>
      <c r="AB2219" s="169">
        <f>IF(AB$2=$A2219,Data!Y84,0)</f>
        <v>0</v>
      </c>
      <c r="AC2219" s="169">
        <f>IF(AC$2=$A2219,Data!Z84,0)</f>
        <v>0</v>
      </c>
      <c r="AD2219" s="170">
        <f>IF(AD$2=$A2219,Data!AA84,0)</f>
        <v>0</v>
      </c>
      <c r="AE2219" s="171">
        <f>IF(AE$2=$A2219,Data!AB84,0)</f>
        <v>0</v>
      </c>
      <c r="AF2219" s="170">
        <f>IF(AF$2=$A2219,Data!AC84,0)</f>
        <v>0</v>
      </c>
      <c r="AG2219" s="171">
        <f>IF(AG$2=$A2219,Data!AD84,0)</f>
        <v>0</v>
      </c>
      <c r="AH2219" s="170">
        <f>IF(AH$2=$A2219,Data!AE84,0)</f>
        <v>0</v>
      </c>
      <c r="AI2219" s="171">
        <f>IF(AI$2=$A2219,Data!AF84,0)</f>
        <v>0</v>
      </c>
      <c r="AJ2219" s="170">
        <f>IF(AJ$2=$A2219,Data!AG84,0)</f>
        <v>0</v>
      </c>
      <c r="AK2219" s="171">
        <f>IF(AK$2=$A2219,Data!AH84,0)</f>
        <v>0</v>
      </c>
      <c r="AL2219" s="170">
        <f>IF(AL$2=$A2219,Data!AI84,0)</f>
        <v>0</v>
      </c>
      <c r="AM2219" t="str">
        <f t="shared" si="68"/>
        <v>0</v>
      </c>
      <c r="AN2219" t="e">
        <f>+INDEX(Validation!$D$4:$D$250,MATCH(Merge!B2219,Validation!$E$4:$E$250,0))</f>
        <v>#N/A</v>
      </c>
      <c r="AO2219" s="172">
        <f t="shared" si="69"/>
        <v>0</v>
      </c>
    </row>
    <row r="2220" spans="1:41" ht="15" x14ac:dyDescent="0.25">
      <c r="A2220">
        <f>Inputs!$H$16</f>
        <v>6</v>
      </c>
      <c r="B2220" t="str">
        <f>Inputs!$D$4</f>
        <v>Select Agency…</v>
      </c>
      <c r="C2220" s="166" t="str">
        <f>Inputs!$I$6</f>
        <v>(insert code)</v>
      </c>
      <c r="D2220" t="str">
        <f>IFERROR(INDEX(Inputs!$I$11:$I$19,MATCH(A2220,Inputs!$H$11:$H$19)),"")</f>
        <v>(insert code)</v>
      </c>
      <c r="E2220" s="167">
        <f>Data!B85</f>
        <v>0</v>
      </c>
      <c r="F2220" s="168">
        <f>IF(F$2=$A2220,Data!C85,0)</f>
        <v>0</v>
      </c>
      <c r="G2220" s="168">
        <f>IF(G$2=$A2220,Data!D85,0)</f>
        <v>0</v>
      </c>
      <c r="H2220" s="168">
        <f>IF(H$2=$A2220,Data!E85,0)</f>
        <v>0</v>
      </c>
      <c r="I2220" s="168">
        <f>IF(I$2=$A2220,Data!F85,0)</f>
        <v>0</v>
      </c>
      <c r="J2220" s="168">
        <f>IF(J$2=$A2220,Data!G85,0)</f>
        <v>0</v>
      </c>
      <c r="K2220" s="168">
        <f>IF(K$2=$A2220,Data!H85,0)</f>
        <v>0</v>
      </c>
      <c r="L2220" s="168">
        <f>IF(L$2=$A2220,Data!I85,0)</f>
        <v>0</v>
      </c>
      <c r="M2220" s="168">
        <f>IF(M$2=$A2220,Data!J85,0)</f>
        <v>0</v>
      </c>
      <c r="N2220" s="168">
        <f>IF(N$2=$A2220,Data!K85,0)</f>
        <v>0</v>
      </c>
      <c r="O2220" s="168">
        <f>IF(O$2=$A2220,Data!L85,0)</f>
        <v>0</v>
      </c>
      <c r="P2220" s="168">
        <f>IF(P$2=$A2220,Data!M85,0)</f>
        <v>0</v>
      </c>
      <c r="Q2220" s="168">
        <f>IF(Q$2=$A2220,Data!N85,0)</f>
        <v>0</v>
      </c>
      <c r="R2220" s="169">
        <f>IF(R$2=$A2220,Data!O85,0)</f>
        <v>0</v>
      </c>
      <c r="S2220" s="169">
        <f>IF(S$2=$A2220,Data!P85,0)</f>
        <v>0</v>
      </c>
      <c r="T2220" s="169">
        <f>IF(T$2=$A2220,Data!Q85,0)</f>
        <v>0</v>
      </c>
      <c r="U2220" s="169">
        <f>IF(U$2=$A2220,Data!R85,0)</f>
        <v>0</v>
      </c>
      <c r="V2220" s="169">
        <f>IF(V$2=$A2220,Data!S85,0)</f>
        <v>0</v>
      </c>
      <c r="W2220" s="169">
        <f>IF(W$2=$A2220,Data!T85,0)</f>
        <v>0</v>
      </c>
      <c r="X2220" s="169">
        <f>IF(X$2=$A2220,Data!U85,0)</f>
        <v>0</v>
      </c>
      <c r="Y2220" s="169">
        <f>IF(Y$2=$A2220,Data!V85,0)</f>
        <v>0</v>
      </c>
      <c r="Z2220" s="169">
        <f>IF(Z$2=$A2220,Data!W85,0)</f>
        <v>0</v>
      </c>
      <c r="AA2220" s="169">
        <f>IF(AA$2=$A2220,Data!X85,0)</f>
        <v>0</v>
      </c>
      <c r="AB2220" s="169">
        <f>IF(AB$2=$A2220,Data!Y85,0)</f>
        <v>0</v>
      </c>
      <c r="AC2220" s="169">
        <f>IF(AC$2=$A2220,Data!Z85,0)</f>
        <v>0</v>
      </c>
      <c r="AD2220" s="170">
        <f>IF(AD$2=$A2220,Data!AA85,0)</f>
        <v>0</v>
      </c>
      <c r="AE2220" s="171">
        <f>IF(AE$2=$A2220,Data!AB85,0)</f>
        <v>0</v>
      </c>
      <c r="AF2220" s="170">
        <f>IF(AF$2=$A2220,Data!AC85,0)</f>
        <v>0</v>
      </c>
      <c r="AG2220" s="171">
        <f>IF(AG$2=$A2220,Data!AD85,0)</f>
        <v>0</v>
      </c>
      <c r="AH2220" s="170">
        <f>IF(AH$2=$A2220,Data!AE85,0)</f>
        <v>0</v>
      </c>
      <c r="AI2220" s="171">
        <f>IF(AI$2=$A2220,Data!AF85,0)</f>
        <v>0</v>
      </c>
      <c r="AJ2220" s="170">
        <f>IF(AJ$2=$A2220,Data!AG85,0)</f>
        <v>0</v>
      </c>
      <c r="AK2220" s="171">
        <f>IF(AK$2=$A2220,Data!AH85,0)</f>
        <v>0</v>
      </c>
      <c r="AL2220" s="170">
        <f>IF(AL$2=$A2220,Data!AI85,0)</f>
        <v>0</v>
      </c>
      <c r="AM2220" t="str">
        <f t="shared" si="68"/>
        <v>0</v>
      </c>
      <c r="AN2220" t="e">
        <f>+INDEX(Validation!$D$4:$D$250,MATCH(Merge!B2220,Validation!$E$4:$E$250,0))</f>
        <v>#N/A</v>
      </c>
      <c r="AO2220" s="172">
        <f t="shared" si="69"/>
        <v>0</v>
      </c>
    </row>
    <row r="2221" spans="1:41" ht="15" x14ac:dyDescent="0.25">
      <c r="A2221">
        <f>Inputs!$H$16</f>
        <v>6</v>
      </c>
      <c r="B2221" t="str">
        <f>Inputs!$D$4</f>
        <v>Select Agency…</v>
      </c>
      <c r="C2221" s="166" t="str">
        <f>Inputs!$I$6</f>
        <v>(insert code)</v>
      </c>
      <c r="D2221" t="str">
        <f>IFERROR(INDEX(Inputs!$I$11:$I$19,MATCH(A2221,Inputs!$H$11:$H$19)),"")</f>
        <v>(insert code)</v>
      </c>
      <c r="E2221" s="167">
        <f>Data!B86</f>
        <v>0</v>
      </c>
      <c r="F2221" s="168">
        <f>IF(F$2=$A2221,Data!C86,0)</f>
        <v>0</v>
      </c>
      <c r="G2221" s="168">
        <f>IF(G$2=$A2221,Data!D86,0)</f>
        <v>0</v>
      </c>
      <c r="H2221" s="168">
        <f>IF(H$2=$A2221,Data!E86,0)</f>
        <v>0</v>
      </c>
      <c r="I2221" s="168">
        <f>IF(I$2=$A2221,Data!F86,0)</f>
        <v>0</v>
      </c>
      <c r="J2221" s="168">
        <f>IF(J$2=$A2221,Data!G86,0)</f>
        <v>0</v>
      </c>
      <c r="K2221" s="168">
        <f>IF(K$2=$A2221,Data!H86,0)</f>
        <v>0</v>
      </c>
      <c r="L2221" s="168">
        <f>IF(L$2=$A2221,Data!I86,0)</f>
        <v>0</v>
      </c>
      <c r="M2221" s="168">
        <f>IF(M$2=$A2221,Data!J86,0)</f>
        <v>0</v>
      </c>
      <c r="N2221" s="168">
        <f>IF(N$2=$A2221,Data!K86,0)</f>
        <v>0</v>
      </c>
      <c r="O2221" s="168">
        <f>IF(O$2=$A2221,Data!L86,0)</f>
        <v>0</v>
      </c>
      <c r="P2221" s="168">
        <f>IF(P$2=$A2221,Data!M86,0)</f>
        <v>0</v>
      </c>
      <c r="Q2221" s="168">
        <f>IF(Q$2=$A2221,Data!N86,0)</f>
        <v>0</v>
      </c>
      <c r="R2221" s="169">
        <f>IF(R$2=$A2221,Data!O86,0)</f>
        <v>0</v>
      </c>
      <c r="S2221" s="169">
        <f>IF(S$2=$A2221,Data!P86,0)</f>
        <v>0</v>
      </c>
      <c r="T2221" s="169">
        <f>IF(T$2=$A2221,Data!Q86,0)</f>
        <v>0</v>
      </c>
      <c r="U2221" s="169">
        <f>IF(U$2=$A2221,Data!R86,0)</f>
        <v>0</v>
      </c>
      <c r="V2221" s="169">
        <f>IF(V$2=$A2221,Data!S86,0)</f>
        <v>0</v>
      </c>
      <c r="W2221" s="169">
        <f>IF(W$2=$A2221,Data!T86,0)</f>
        <v>0</v>
      </c>
      <c r="X2221" s="169">
        <f>IF(X$2=$A2221,Data!U86,0)</f>
        <v>0</v>
      </c>
      <c r="Y2221" s="169">
        <f>IF(Y$2=$A2221,Data!V86,0)</f>
        <v>0</v>
      </c>
      <c r="Z2221" s="169">
        <f>IF(Z$2=$A2221,Data!W86,0)</f>
        <v>0</v>
      </c>
      <c r="AA2221" s="169">
        <f>IF(AA$2=$A2221,Data!X86,0)</f>
        <v>0</v>
      </c>
      <c r="AB2221" s="169">
        <f>IF(AB$2=$A2221,Data!Y86,0)</f>
        <v>0</v>
      </c>
      <c r="AC2221" s="169">
        <f>IF(AC$2=$A2221,Data!Z86,0)</f>
        <v>0</v>
      </c>
      <c r="AD2221" s="170">
        <f>IF(AD$2=$A2221,Data!AA86,0)</f>
        <v>0</v>
      </c>
      <c r="AE2221" s="171">
        <f>IF(AE$2=$A2221,Data!AB86,0)</f>
        <v>0</v>
      </c>
      <c r="AF2221" s="170">
        <f>IF(AF$2=$A2221,Data!AC86,0)</f>
        <v>0</v>
      </c>
      <c r="AG2221" s="171">
        <f>IF(AG$2=$A2221,Data!AD86,0)</f>
        <v>0</v>
      </c>
      <c r="AH2221" s="170">
        <f>IF(AH$2=$A2221,Data!AE86,0)</f>
        <v>0</v>
      </c>
      <c r="AI2221" s="171">
        <f>IF(AI$2=$A2221,Data!AF86,0)</f>
        <v>0</v>
      </c>
      <c r="AJ2221" s="170">
        <f>IF(AJ$2=$A2221,Data!AG86,0)</f>
        <v>0</v>
      </c>
      <c r="AK2221" s="171">
        <f>IF(AK$2=$A2221,Data!AH86,0)</f>
        <v>0</v>
      </c>
      <c r="AL2221" s="170">
        <f>IF(AL$2=$A2221,Data!AI86,0)</f>
        <v>0</v>
      </c>
      <c r="AM2221" t="str">
        <f t="shared" si="68"/>
        <v>0</v>
      </c>
      <c r="AN2221" t="e">
        <f>+INDEX(Validation!$D$4:$D$250,MATCH(Merge!B2221,Validation!$E$4:$E$250,0))</f>
        <v>#N/A</v>
      </c>
      <c r="AO2221" s="172">
        <f t="shared" si="69"/>
        <v>0</v>
      </c>
    </row>
    <row r="2222" spans="1:41" ht="15" x14ac:dyDescent="0.25">
      <c r="A2222">
        <f>Inputs!$H$16</f>
        <v>6</v>
      </c>
      <c r="B2222" t="str">
        <f>Inputs!$D$4</f>
        <v>Select Agency…</v>
      </c>
      <c r="C2222" s="166" t="str">
        <f>Inputs!$I$6</f>
        <v>(insert code)</v>
      </c>
      <c r="D2222" t="str">
        <f>IFERROR(INDEX(Inputs!$I$11:$I$19,MATCH(A2222,Inputs!$H$11:$H$19)),"")</f>
        <v>(insert code)</v>
      </c>
      <c r="E2222" s="167">
        <f>Data!B87</f>
        <v>0</v>
      </c>
      <c r="F2222" s="168">
        <f>IF(F$2=$A2222,Data!C87,0)</f>
        <v>0</v>
      </c>
      <c r="G2222" s="168">
        <f>IF(G$2=$A2222,Data!D87,0)</f>
        <v>0</v>
      </c>
      <c r="H2222" s="168">
        <f>IF(H$2=$A2222,Data!E87,0)</f>
        <v>0</v>
      </c>
      <c r="I2222" s="168">
        <f>IF(I$2=$A2222,Data!F87,0)</f>
        <v>0</v>
      </c>
      <c r="J2222" s="168">
        <f>IF(J$2=$A2222,Data!G87,0)</f>
        <v>0</v>
      </c>
      <c r="K2222" s="168">
        <f>IF(K$2=$A2222,Data!H87,0)</f>
        <v>0</v>
      </c>
      <c r="L2222" s="168">
        <f>IF(L$2=$A2222,Data!I87,0)</f>
        <v>0</v>
      </c>
      <c r="M2222" s="168">
        <f>IF(M$2=$A2222,Data!J87,0)</f>
        <v>0</v>
      </c>
      <c r="N2222" s="168">
        <f>IF(N$2=$A2222,Data!K87,0)</f>
        <v>0</v>
      </c>
      <c r="O2222" s="168">
        <f>IF(O$2=$A2222,Data!L87,0)</f>
        <v>0</v>
      </c>
      <c r="P2222" s="168">
        <f>IF(P$2=$A2222,Data!M87,0)</f>
        <v>0</v>
      </c>
      <c r="Q2222" s="168">
        <f>IF(Q$2=$A2222,Data!N87,0)</f>
        <v>0</v>
      </c>
      <c r="R2222" s="169">
        <f>IF(R$2=$A2222,Data!O87,0)</f>
        <v>0</v>
      </c>
      <c r="S2222" s="169">
        <f>IF(S$2=$A2222,Data!P87,0)</f>
        <v>0</v>
      </c>
      <c r="T2222" s="169">
        <f>IF(T$2=$A2222,Data!Q87,0)</f>
        <v>0</v>
      </c>
      <c r="U2222" s="169">
        <f>IF(U$2=$A2222,Data!R87,0)</f>
        <v>0</v>
      </c>
      <c r="V2222" s="169">
        <f>IF(V$2=$A2222,Data!S87,0)</f>
        <v>0</v>
      </c>
      <c r="W2222" s="169">
        <f>IF(W$2=$A2222,Data!T87,0)</f>
        <v>0</v>
      </c>
      <c r="X2222" s="169">
        <f>IF(X$2=$A2222,Data!U87,0)</f>
        <v>0</v>
      </c>
      <c r="Y2222" s="169">
        <f>IF(Y$2=$A2222,Data!V87,0)</f>
        <v>0</v>
      </c>
      <c r="Z2222" s="169">
        <f>IF(Z$2=$A2222,Data!W87,0)</f>
        <v>0</v>
      </c>
      <c r="AA2222" s="169">
        <f>IF(AA$2=$A2222,Data!X87,0)</f>
        <v>0</v>
      </c>
      <c r="AB2222" s="169">
        <f>IF(AB$2=$A2222,Data!Y87,0)</f>
        <v>0</v>
      </c>
      <c r="AC2222" s="169">
        <f>IF(AC$2=$A2222,Data!Z87,0)</f>
        <v>0</v>
      </c>
      <c r="AD2222" s="170">
        <f>IF(AD$2=$A2222,Data!AA87,0)</f>
        <v>0</v>
      </c>
      <c r="AE2222" s="171">
        <f>IF(AE$2=$A2222,Data!AB87,0)</f>
        <v>0</v>
      </c>
      <c r="AF2222" s="170">
        <f>IF(AF$2=$A2222,Data!AC87,0)</f>
        <v>0</v>
      </c>
      <c r="AG2222" s="171">
        <f>IF(AG$2=$A2222,Data!AD87,0)</f>
        <v>0</v>
      </c>
      <c r="AH2222" s="170">
        <f>IF(AH$2=$A2222,Data!AE87,0)</f>
        <v>0</v>
      </c>
      <c r="AI2222" s="171">
        <f>IF(AI$2=$A2222,Data!AF87,0)</f>
        <v>0</v>
      </c>
      <c r="AJ2222" s="170">
        <f>IF(AJ$2=$A2222,Data!AG87,0)</f>
        <v>0</v>
      </c>
      <c r="AK2222" s="171">
        <f>IF(AK$2=$A2222,Data!AH87,0)</f>
        <v>0</v>
      </c>
      <c r="AL2222" s="170">
        <f>IF(AL$2=$A2222,Data!AI87,0)</f>
        <v>0</v>
      </c>
      <c r="AM2222" t="str">
        <f t="shared" si="68"/>
        <v>0</v>
      </c>
      <c r="AN2222" t="e">
        <f>+INDEX(Validation!$D$4:$D$250,MATCH(Merge!B2222,Validation!$E$4:$E$250,0))</f>
        <v>#N/A</v>
      </c>
      <c r="AO2222" s="172">
        <f t="shared" si="69"/>
        <v>0</v>
      </c>
    </row>
    <row r="2223" spans="1:41" ht="15" x14ac:dyDescent="0.25">
      <c r="A2223">
        <f>Inputs!$H$16</f>
        <v>6</v>
      </c>
      <c r="B2223" t="str">
        <f>Inputs!$D$4</f>
        <v>Select Agency…</v>
      </c>
      <c r="C2223" s="166" t="str">
        <f>Inputs!$I$6</f>
        <v>(insert code)</v>
      </c>
      <c r="D2223" t="str">
        <f>IFERROR(INDEX(Inputs!$I$11:$I$19,MATCH(A2223,Inputs!$H$11:$H$19)),"")</f>
        <v>(insert code)</v>
      </c>
      <c r="E2223" s="167">
        <f>Data!B88</f>
        <v>0</v>
      </c>
      <c r="F2223" s="168">
        <f>IF(F$2=$A2223,Data!C88,0)</f>
        <v>0</v>
      </c>
      <c r="G2223" s="168">
        <f>IF(G$2=$A2223,Data!D88,0)</f>
        <v>0</v>
      </c>
      <c r="H2223" s="168">
        <f>IF(H$2=$A2223,Data!E88,0)</f>
        <v>0</v>
      </c>
      <c r="I2223" s="168">
        <f>IF(I$2=$A2223,Data!F88,0)</f>
        <v>0</v>
      </c>
      <c r="J2223" s="168">
        <f>IF(J$2=$A2223,Data!G88,0)</f>
        <v>0</v>
      </c>
      <c r="K2223" s="168">
        <f>IF(K$2=$A2223,Data!H88,0)</f>
        <v>0</v>
      </c>
      <c r="L2223" s="168">
        <f>IF(L$2=$A2223,Data!I88,0)</f>
        <v>0</v>
      </c>
      <c r="M2223" s="168">
        <f>IF(M$2=$A2223,Data!J88,0)</f>
        <v>0</v>
      </c>
      <c r="N2223" s="168">
        <f>IF(N$2=$A2223,Data!K88,0)</f>
        <v>0</v>
      </c>
      <c r="O2223" s="168">
        <f>IF(O$2=$A2223,Data!L88,0)</f>
        <v>0</v>
      </c>
      <c r="P2223" s="168">
        <f>IF(P$2=$A2223,Data!M88,0)</f>
        <v>0</v>
      </c>
      <c r="Q2223" s="168">
        <f>IF(Q$2=$A2223,Data!N88,0)</f>
        <v>0</v>
      </c>
      <c r="R2223" s="169">
        <f>IF(R$2=$A2223,Data!O88,0)</f>
        <v>0</v>
      </c>
      <c r="S2223" s="169">
        <f>IF(S$2=$A2223,Data!P88,0)</f>
        <v>0</v>
      </c>
      <c r="T2223" s="169">
        <f>IF(T$2=$A2223,Data!Q88,0)</f>
        <v>0</v>
      </c>
      <c r="U2223" s="169">
        <f>IF(U$2=$A2223,Data!R88,0)</f>
        <v>0</v>
      </c>
      <c r="V2223" s="169">
        <f>IF(V$2=$A2223,Data!S88,0)</f>
        <v>0</v>
      </c>
      <c r="W2223" s="169">
        <f>IF(W$2=$A2223,Data!T88,0)</f>
        <v>0</v>
      </c>
      <c r="X2223" s="169">
        <f>IF(X$2=$A2223,Data!U88,0)</f>
        <v>0</v>
      </c>
      <c r="Y2223" s="169">
        <f>IF(Y$2=$A2223,Data!V88,0)</f>
        <v>0</v>
      </c>
      <c r="Z2223" s="169">
        <f>IF(Z$2=$A2223,Data!W88,0)</f>
        <v>0</v>
      </c>
      <c r="AA2223" s="169">
        <f>IF(AA$2=$A2223,Data!X88,0)</f>
        <v>0</v>
      </c>
      <c r="AB2223" s="169">
        <f>IF(AB$2=$A2223,Data!Y88,0)</f>
        <v>0</v>
      </c>
      <c r="AC2223" s="169">
        <f>IF(AC$2=$A2223,Data!Z88,0)</f>
        <v>0</v>
      </c>
      <c r="AD2223" s="170">
        <f>IF(AD$2=$A2223,Data!AA88,0)</f>
        <v>0</v>
      </c>
      <c r="AE2223" s="171">
        <f>IF(AE$2=$A2223,Data!AB88,0)</f>
        <v>0</v>
      </c>
      <c r="AF2223" s="170">
        <f>IF(AF$2=$A2223,Data!AC88,0)</f>
        <v>0</v>
      </c>
      <c r="AG2223" s="171">
        <f>IF(AG$2=$A2223,Data!AD88,0)</f>
        <v>0</v>
      </c>
      <c r="AH2223" s="170">
        <f>IF(AH$2=$A2223,Data!AE88,0)</f>
        <v>0</v>
      </c>
      <c r="AI2223" s="171">
        <f>IF(AI$2=$A2223,Data!AF88,0)</f>
        <v>0</v>
      </c>
      <c r="AJ2223" s="170">
        <f>IF(AJ$2=$A2223,Data!AG88,0)</f>
        <v>0</v>
      </c>
      <c r="AK2223" s="171">
        <f>IF(AK$2=$A2223,Data!AH88,0)</f>
        <v>0</v>
      </c>
      <c r="AL2223" s="170">
        <f>IF(AL$2=$A2223,Data!AI88,0)</f>
        <v>0</v>
      </c>
      <c r="AM2223" t="str">
        <f t="shared" si="68"/>
        <v>0</v>
      </c>
      <c r="AN2223" t="e">
        <f>+INDEX(Validation!$D$4:$D$250,MATCH(Merge!B2223,Validation!$E$4:$E$250,0))</f>
        <v>#N/A</v>
      </c>
      <c r="AO2223" s="172">
        <f t="shared" si="69"/>
        <v>0</v>
      </c>
    </row>
    <row r="2224" spans="1:41" ht="15" x14ac:dyDescent="0.25">
      <c r="A2224">
        <f>Inputs!$H$16</f>
        <v>6</v>
      </c>
      <c r="B2224" t="str">
        <f>Inputs!$D$4</f>
        <v>Select Agency…</v>
      </c>
      <c r="C2224" s="166" t="str">
        <f>Inputs!$I$6</f>
        <v>(insert code)</v>
      </c>
      <c r="D2224" t="str">
        <f>IFERROR(INDEX(Inputs!$I$11:$I$19,MATCH(A2224,Inputs!$H$11:$H$19)),"")</f>
        <v>(insert code)</v>
      </c>
      <c r="E2224" s="167">
        <f>Data!B89</f>
        <v>0</v>
      </c>
      <c r="F2224" s="168">
        <f>IF(F$2=$A2224,Data!C89,0)</f>
        <v>0</v>
      </c>
      <c r="G2224" s="168">
        <f>IF(G$2=$A2224,Data!D89,0)</f>
        <v>0</v>
      </c>
      <c r="H2224" s="168">
        <f>IF(H$2=$A2224,Data!E89,0)</f>
        <v>0</v>
      </c>
      <c r="I2224" s="168">
        <f>IF(I$2=$A2224,Data!F89,0)</f>
        <v>0</v>
      </c>
      <c r="J2224" s="168">
        <f>IF(J$2=$A2224,Data!G89,0)</f>
        <v>0</v>
      </c>
      <c r="K2224" s="168">
        <f>IF(K$2=$A2224,Data!H89,0)</f>
        <v>0</v>
      </c>
      <c r="L2224" s="168">
        <f>IF(L$2=$A2224,Data!I89,0)</f>
        <v>0</v>
      </c>
      <c r="M2224" s="168">
        <f>IF(M$2=$A2224,Data!J89,0)</f>
        <v>0</v>
      </c>
      <c r="N2224" s="168">
        <f>IF(N$2=$A2224,Data!K89,0)</f>
        <v>0</v>
      </c>
      <c r="O2224" s="168">
        <f>IF(O$2=$A2224,Data!L89,0)</f>
        <v>0</v>
      </c>
      <c r="P2224" s="168">
        <f>IF(P$2=$A2224,Data!M89,0)</f>
        <v>0</v>
      </c>
      <c r="Q2224" s="168">
        <f>IF(Q$2=$A2224,Data!N89,0)</f>
        <v>0</v>
      </c>
      <c r="R2224" s="169">
        <f>IF(R$2=$A2224,Data!O89,0)</f>
        <v>0</v>
      </c>
      <c r="S2224" s="169">
        <f>IF(S$2=$A2224,Data!P89,0)</f>
        <v>0</v>
      </c>
      <c r="T2224" s="169">
        <f>IF(T$2=$A2224,Data!Q89,0)</f>
        <v>0</v>
      </c>
      <c r="U2224" s="169">
        <f>IF(U$2=$A2224,Data!R89,0)</f>
        <v>0</v>
      </c>
      <c r="V2224" s="169">
        <f>IF(V$2=$A2224,Data!S89,0)</f>
        <v>0</v>
      </c>
      <c r="W2224" s="169">
        <f>IF(W$2=$A2224,Data!T89,0)</f>
        <v>0</v>
      </c>
      <c r="X2224" s="169">
        <f>IF(X$2=$A2224,Data!U89,0)</f>
        <v>0</v>
      </c>
      <c r="Y2224" s="169">
        <f>IF(Y$2=$A2224,Data!V89,0)</f>
        <v>0</v>
      </c>
      <c r="Z2224" s="169">
        <f>IF(Z$2=$A2224,Data!W89,0)</f>
        <v>0</v>
      </c>
      <c r="AA2224" s="169">
        <f>IF(AA$2=$A2224,Data!X89,0)</f>
        <v>0</v>
      </c>
      <c r="AB2224" s="169">
        <f>IF(AB$2=$A2224,Data!Y89,0)</f>
        <v>0</v>
      </c>
      <c r="AC2224" s="169">
        <f>IF(AC$2=$A2224,Data!Z89,0)</f>
        <v>0</v>
      </c>
      <c r="AD2224" s="170">
        <f>IF(AD$2=$A2224,Data!AA89,0)</f>
        <v>0</v>
      </c>
      <c r="AE2224" s="171">
        <f>IF(AE$2=$A2224,Data!AB89,0)</f>
        <v>0</v>
      </c>
      <c r="AF2224" s="170">
        <f>IF(AF$2=$A2224,Data!AC89,0)</f>
        <v>0</v>
      </c>
      <c r="AG2224" s="171">
        <f>IF(AG$2=$A2224,Data!AD89,0)</f>
        <v>0</v>
      </c>
      <c r="AH2224" s="170">
        <f>IF(AH$2=$A2224,Data!AE89,0)</f>
        <v>0</v>
      </c>
      <c r="AI2224" s="171">
        <f>IF(AI$2=$A2224,Data!AF89,0)</f>
        <v>0</v>
      </c>
      <c r="AJ2224" s="170">
        <f>IF(AJ$2=$A2224,Data!AG89,0)</f>
        <v>0</v>
      </c>
      <c r="AK2224" s="171">
        <f>IF(AK$2=$A2224,Data!AH89,0)</f>
        <v>0</v>
      </c>
      <c r="AL2224" s="170">
        <f>IF(AL$2=$A2224,Data!AI89,0)</f>
        <v>0</v>
      </c>
      <c r="AM2224" t="str">
        <f t="shared" si="68"/>
        <v>0</v>
      </c>
      <c r="AN2224" t="e">
        <f>+INDEX(Validation!$D$4:$D$250,MATCH(Merge!B2224,Validation!$E$4:$E$250,0))</f>
        <v>#N/A</v>
      </c>
      <c r="AO2224" s="172">
        <f t="shared" si="69"/>
        <v>0</v>
      </c>
    </row>
    <row r="2225" spans="1:41" ht="15" x14ac:dyDescent="0.25">
      <c r="A2225">
        <f>Inputs!$H$16</f>
        <v>6</v>
      </c>
      <c r="B2225" t="str">
        <f>Inputs!$D$4</f>
        <v>Select Agency…</v>
      </c>
      <c r="C2225" s="166" t="str">
        <f>Inputs!$I$6</f>
        <v>(insert code)</v>
      </c>
      <c r="D2225" t="str">
        <f>IFERROR(INDEX(Inputs!$I$11:$I$19,MATCH(A2225,Inputs!$H$11:$H$19)),"")</f>
        <v>(insert code)</v>
      </c>
      <c r="E2225" s="167">
        <f>Data!B90</f>
        <v>0</v>
      </c>
      <c r="F2225" s="168">
        <f>IF(F$2=$A2225,Data!C90,0)</f>
        <v>0</v>
      </c>
      <c r="G2225" s="168">
        <f>IF(G$2=$A2225,Data!D90,0)</f>
        <v>0</v>
      </c>
      <c r="H2225" s="168">
        <f>IF(H$2=$A2225,Data!E90,0)</f>
        <v>0</v>
      </c>
      <c r="I2225" s="168">
        <f>IF(I$2=$A2225,Data!F90,0)</f>
        <v>0</v>
      </c>
      <c r="J2225" s="168">
        <f>IF(J$2=$A2225,Data!G90,0)</f>
        <v>0</v>
      </c>
      <c r="K2225" s="168">
        <f>IF(K$2=$A2225,Data!H90,0)</f>
        <v>0</v>
      </c>
      <c r="L2225" s="168">
        <f>IF(L$2=$A2225,Data!I90,0)</f>
        <v>0</v>
      </c>
      <c r="M2225" s="168">
        <f>IF(M$2=$A2225,Data!J90,0)</f>
        <v>0</v>
      </c>
      <c r="N2225" s="168">
        <f>IF(N$2=$A2225,Data!K90,0)</f>
        <v>0</v>
      </c>
      <c r="O2225" s="168">
        <f>IF(O$2=$A2225,Data!L90,0)</f>
        <v>0</v>
      </c>
      <c r="P2225" s="168">
        <f>IF(P$2=$A2225,Data!M90,0)</f>
        <v>0</v>
      </c>
      <c r="Q2225" s="168">
        <f>IF(Q$2=$A2225,Data!N90,0)</f>
        <v>0</v>
      </c>
      <c r="R2225" s="169">
        <f>IF(R$2=$A2225,Data!O90,0)</f>
        <v>0</v>
      </c>
      <c r="S2225" s="169">
        <f>IF(S$2=$A2225,Data!P90,0)</f>
        <v>0</v>
      </c>
      <c r="T2225" s="169">
        <f>IF(T$2=$A2225,Data!Q90,0)</f>
        <v>0</v>
      </c>
      <c r="U2225" s="169">
        <f>IF(U$2=$A2225,Data!R90,0)</f>
        <v>0</v>
      </c>
      <c r="V2225" s="169">
        <f>IF(V$2=$A2225,Data!S90,0)</f>
        <v>0</v>
      </c>
      <c r="W2225" s="169">
        <f>IF(W$2=$A2225,Data!T90,0)</f>
        <v>0</v>
      </c>
      <c r="X2225" s="169">
        <f>IF(X$2=$A2225,Data!U90,0)</f>
        <v>0</v>
      </c>
      <c r="Y2225" s="169">
        <f>IF(Y$2=$A2225,Data!V90,0)</f>
        <v>0</v>
      </c>
      <c r="Z2225" s="169">
        <f>IF(Z$2=$A2225,Data!W90,0)</f>
        <v>0</v>
      </c>
      <c r="AA2225" s="169">
        <f>IF(AA$2=$A2225,Data!X90,0)</f>
        <v>0</v>
      </c>
      <c r="AB2225" s="169">
        <f>IF(AB$2=$A2225,Data!Y90,0)</f>
        <v>0</v>
      </c>
      <c r="AC2225" s="169">
        <f>IF(AC$2=$A2225,Data!Z90,0)</f>
        <v>0</v>
      </c>
      <c r="AD2225" s="170">
        <f>IF(AD$2=$A2225,Data!AA90,0)</f>
        <v>0</v>
      </c>
      <c r="AE2225" s="171">
        <f>IF(AE$2=$A2225,Data!AB90,0)</f>
        <v>0</v>
      </c>
      <c r="AF2225" s="170">
        <f>IF(AF$2=$A2225,Data!AC90,0)</f>
        <v>0</v>
      </c>
      <c r="AG2225" s="171">
        <f>IF(AG$2=$A2225,Data!AD90,0)</f>
        <v>0</v>
      </c>
      <c r="AH2225" s="170">
        <f>IF(AH$2=$A2225,Data!AE90,0)</f>
        <v>0</v>
      </c>
      <c r="AI2225" s="171">
        <f>IF(AI$2=$A2225,Data!AF90,0)</f>
        <v>0</v>
      </c>
      <c r="AJ2225" s="170">
        <f>IF(AJ$2=$A2225,Data!AG90,0)</f>
        <v>0</v>
      </c>
      <c r="AK2225" s="171">
        <f>IF(AK$2=$A2225,Data!AH90,0)</f>
        <v>0</v>
      </c>
      <c r="AL2225" s="170">
        <f>IF(AL$2=$A2225,Data!AI90,0)</f>
        <v>0</v>
      </c>
      <c r="AM2225" t="str">
        <f t="shared" si="68"/>
        <v>0</v>
      </c>
      <c r="AN2225" t="e">
        <f>+INDEX(Validation!$D$4:$D$250,MATCH(Merge!B2225,Validation!$E$4:$E$250,0))</f>
        <v>#N/A</v>
      </c>
      <c r="AO2225" s="172">
        <f t="shared" si="69"/>
        <v>0</v>
      </c>
    </row>
    <row r="2226" spans="1:41" ht="15" x14ac:dyDescent="0.25">
      <c r="A2226">
        <f>Inputs!$H$16</f>
        <v>6</v>
      </c>
      <c r="B2226" t="str">
        <f>Inputs!$D$4</f>
        <v>Select Agency…</v>
      </c>
      <c r="C2226" s="166" t="str">
        <f>Inputs!$I$6</f>
        <v>(insert code)</v>
      </c>
      <c r="D2226" t="str">
        <f>IFERROR(INDEX(Inputs!$I$11:$I$19,MATCH(A2226,Inputs!$H$11:$H$19)),"")</f>
        <v>(insert code)</v>
      </c>
      <c r="E2226" s="167">
        <f>Data!B91</f>
        <v>0</v>
      </c>
      <c r="F2226" s="168">
        <f>IF(F$2=$A2226,Data!C91,0)</f>
        <v>0</v>
      </c>
      <c r="G2226" s="168">
        <f>IF(G$2=$A2226,Data!D91,0)</f>
        <v>0</v>
      </c>
      <c r="H2226" s="168">
        <f>IF(H$2=$A2226,Data!E91,0)</f>
        <v>0</v>
      </c>
      <c r="I2226" s="168">
        <f>IF(I$2=$A2226,Data!F91,0)</f>
        <v>0</v>
      </c>
      <c r="J2226" s="168">
        <f>IF(J$2=$A2226,Data!G91,0)</f>
        <v>0</v>
      </c>
      <c r="K2226" s="168">
        <f>IF(K$2=$A2226,Data!H91,0)</f>
        <v>0</v>
      </c>
      <c r="L2226" s="168">
        <f>IF(L$2=$A2226,Data!I91,0)</f>
        <v>0</v>
      </c>
      <c r="M2226" s="168">
        <f>IF(M$2=$A2226,Data!J91,0)</f>
        <v>0</v>
      </c>
      <c r="N2226" s="168">
        <f>IF(N$2=$A2226,Data!K91,0)</f>
        <v>0</v>
      </c>
      <c r="O2226" s="168">
        <f>IF(O$2=$A2226,Data!L91,0)</f>
        <v>0</v>
      </c>
      <c r="P2226" s="168">
        <f>IF(P$2=$A2226,Data!M91,0)</f>
        <v>0</v>
      </c>
      <c r="Q2226" s="168">
        <f>IF(Q$2=$A2226,Data!N91,0)</f>
        <v>0</v>
      </c>
      <c r="R2226" s="169">
        <f>IF(R$2=$A2226,Data!O91,0)</f>
        <v>0</v>
      </c>
      <c r="S2226" s="169">
        <f>IF(S$2=$A2226,Data!P91,0)</f>
        <v>0</v>
      </c>
      <c r="T2226" s="169">
        <f>IF(T$2=$A2226,Data!Q91,0)</f>
        <v>0</v>
      </c>
      <c r="U2226" s="169">
        <f>IF(U$2=$A2226,Data!R91,0)</f>
        <v>0</v>
      </c>
      <c r="V2226" s="169">
        <f>IF(V$2=$A2226,Data!S91,0)</f>
        <v>0</v>
      </c>
      <c r="W2226" s="169">
        <f>IF(W$2=$A2226,Data!T91,0)</f>
        <v>0</v>
      </c>
      <c r="X2226" s="169">
        <f>IF(X$2=$A2226,Data!U91,0)</f>
        <v>0</v>
      </c>
      <c r="Y2226" s="169">
        <f>IF(Y$2=$A2226,Data!V91,0)</f>
        <v>0</v>
      </c>
      <c r="Z2226" s="169">
        <f>IF(Z$2=$A2226,Data!W91,0)</f>
        <v>0</v>
      </c>
      <c r="AA2226" s="169">
        <f>IF(AA$2=$A2226,Data!X91,0)</f>
        <v>0</v>
      </c>
      <c r="AB2226" s="169">
        <f>IF(AB$2=$A2226,Data!Y91,0)</f>
        <v>0</v>
      </c>
      <c r="AC2226" s="169">
        <f>IF(AC$2=$A2226,Data!Z91,0)</f>
        <v>0</v>
      </c>
      <c r="AD2226" s="170">
        <f>IF(AD$2=$A2226,Data!AA91,0)</f>
        <v>0</v>
      </c>
      <c r="AE2226" s="171">
        <f>IF(AE$2=$A2226,Data!AB91,0)</f>
        <v>0</v>
      </c>
      <c r="AF2226" s="170">
        <f>IF(AF$2=$A2226,Data!AC91,0)</f>
        <v>0</v>
      </c>
      <c r="AG2226" s="171">
        <f>IF(AG$2=$A2226,Data!AD91,0)</f>
        <v>0</v>
      </c>
      <c r="AH2226" s="170">
        <f>IF(AH$2=$A2226,Data!AE91,0)</f>
        <v>0</v>
      </c>
      <c r="AI2226" s="171">
        <f>IF(AI$2=$A2226,Data!AF91,0)</f>
        <v>0</v>
      </c>
      <c r="AJ2226" s="170">
        <f>IF(AJ$2=$A2226,Data!AG91,0)</f>
        <v>0</v>
      </c>
      <c r="AK2226" s="171">
        <f>IF(AK$2=$A2226,Data!AH91,0)</f>
        <v>0</v>
      </c>
      <c r="AL2226" s="170">
        <f>IF(AL$2=$A2226,Data!AI91,0)</f>
        <v>0</v>
      </c>
      <c r="AM2226" t="str">
        <f t="shared" si="68"/>
        <v>0</v>
      </c>
      <c r="AN2226" t="e">
        <f>+INDEX(Validation!$D$4:$D$250,MATCH(Merge!B2226,Validation!$E$4:$E$250,0))</f>
        <v>#N/A</v>
      </c>
      <c r="AO2226" s="172">
        <f t="shared" si="69"/>
        <v>0</v>
      </c>
    </row>
    <row r="2227" spans="1:41" ht="15" x14ac:dyDescent="0.25">
      <c r="A2227">
        <f>Inputs!$H$16</f>
        <v>6</v>
      </c>
      <c r="B2227" t="str">
        <f>Inputs!$D$4</f>
        <v>Select Agency…</v>
      </c>
      <c r="C2227" s="166" t="str">
        <f>Inputs!$I$6</f>
        <v>(insert code)</v>
      </c>
      <c r="D2227" t="str">
        <f>IFERROR(INDEX(Inputs!$I$11:$I$19,MATCH(A2227,Inputs!$H$11:$H$19)),"")</f>
        <v>(insert code)</v>
      </c>
      <c r="E2227" s="167">
        <f>Data!B92</f>
        <v>0</v>
      </c>
      <c r="F2227" s="168">
        <f>IF(F$2=$A2227,Data!C92,0)</f>
        <v>0</v>
      </c>
      <c r="G2227" s="168">
        <f>IF(G$2=$A2227,Data!D92,0)</f>
        <v>0</v>
      </c>
      <c r="H2227" s="168">
        <f>IF(H$2=$A2227,Data!E92,0)</f>
        <v>0</v>
      </c>
      <c r="I2227" s="168">
        <f>IF(I$2=$A2227,Data!F92,0)</f>
        <v>0</v>
      </c>
      <c r="J2227" s="168">
        <f>IF(J$2=$A2227,Data!G92,0)</f>
        <v>0</v>
      </c>
      <c r="K2227" s="168">
        <f>IF(K$2=$A2227,Data!H92,0)</f>
        <v>0</v>
      </c>
      <c r="L2227" s="168">
        <f>IF(L$2=$A2227,Data!I92,0)</f>
        <v>0</v>
      </c>
      <c r="M2227" s="168">
        <f>IF(M$2=$A2227,Data!J92,0)</f>
        <v>0</v>
      </c>
      <c r="N2227" s="168">
        <f>IF(N$2=$A2227,Data!K92,0)</f>
        <v>0</v>
      </c>
      <c r="O2227" s="168">
        <f>IF(O$2=$A2227,Data!L92,0)</f>
        <v>0</v>
      </c>
      <c r="P2227" s="168">
        <f>IF(P$2=$A2227,Data!M92,0)</f>
        <v>0</v>
      </c>
      <c r="Q2227" s="168">
        <f>IF(Q$2=$A2227,Data!N92,0)</f>
        <v>0</v>
      </c>
      <c r="R2227" s="169">
        <f>IF(R$2=$A2227,Data!O92,0)</f>
        <v>0</v>
      </c>
      <c r="S2227" s="169">
        <f>IF(S$2=$A2227,Data!P92,0)</f>
        <v>0</v>
      </c>
      <c r="T2227" s="169">
        <f>IF(T$2=$A2227,Data!Q92,0)</f>
        <v>0</v>
      </c>
      <c r="U2227" s="169">
        <f>IF(U$2=$A2227,Data!R92,0)</f>
        <v>0</v>
      </c>
      <c r="V2227" s="169">
        <f>IF(V$2=$A2227,Data!S92,0)</f>
        <v>0</v>
      </c>
      <c r="W2227" s="169">
        <f>IF(W$2=$A2227,Data!T92,0)</f>
        <v>0</v>
      </c>
      <c r="X2227" s="169">
        <f>IF(X$2=$A2227,Data!U92,0)</f>
        <v>0</v>
      </c>
      <c r="Y2227" s="169">
        <f>IF(Y$2=$A2227,Data!V92,0)</f>
        <v>0</v>
      </c>
      <c r="Z2227" s="169">
        <f>IF(Z$2=$A2227,Data!W92,0)</f>
        <v>0</v>
      </c>
      <c r="AA2227" s="169">
        <f>IF(AA$2=$A2227,Data!X92,0)</f>
        <v>0</v>
      </c>
      <c r="AB2227" s="169">
        <f>IF(AB$2=$A2227,Data!Y92,0)</f>
        <v>0</v>
      </c>
      <c r="AC2227" s="169">
        <f>IF(AC$2=$A2227,Data!Z92,0)</f>
        <v>0</v>
      </c>
      <c r="AD2227" s="170">
        <f>IF(AD$2=$A2227,Data!AA92,0)</f>
        <v>0</v>
      </c>
      <c r="AE2227" s="171">
        <f>IF(AE$2=$A2227,Data!AB92,0)</f>
        <v>0</v>
      </c>
      <c r="AF2227" s="170">
        <f>IF(AF$2=$A2227,Data!AC92,0)</f>
        <v>0</v>
      </c>
      <c r="AG2227" s="171">
        <f>IF(AG$2=$A2227,Data!AD92,0)</f>
        <v>0</v>
      </c>
      <c r="AH2227" s="170">
        <f>IF(AH$2=$A2227,Data!AE92,0)</f>
        <v>0</v>
      </c>
      <c r="AI2227" s="171">
        <f>IF(AI$2=$A2227,Data!AF92,0)</f>
        <v>0</v>
      </c>
      <c r="AJ2227" s="170">
        <f>IF(AJ$2=$A2227,Data!AG92,0)</f>
        <v>0</v>
      </c>
      <c r="AK2227" s="171">
        <f>IF(AK$2=$A2227,Data!AH92,0)</f>
        <v>0</v>
      </c>
      <c r="AL2227" s="170">
        <f>IF(AL$2=$A2227,Data!AI92,0)</f>
        <v>0</v>
      </c>
      <c r="AM2227" t="str">
        <f t="shared" si="68"/>
        <v>0</v>
      </c>
      <c r="AN2227" t="e">
        <f>+INDEX(Validation!$D$4:$D$250,MATCH(Merge!B2227,Validation!$E$4:$E$250,0))</f>
        <v>#N/A</v>
      </c>
      <c r="AO2227" s="172">
        <f t="shared" si="69"/>
        <v>0</v>
      </c>
    </row>
    <row r="2228" spans="1:41" ht="15" x14ac:dyDescent="0.25">
      <c r="A2228">
        <f>Inputs!$H$16</f>
        <v>6</v>
      </c>
      <c r="B2228" t="str">
        <f>Inputs!$D$4</f>
        <v>Select Agency…</v>
      </c>
      <c r="C2228" s="166" t="str">
        <f>Inputs!$I$6</f>
        <v>(insert code)</v>
      </c>
      <c r="D2228" t="str">
        <f>IFERROR(INDEX(Inputs!$I$11:$I$19,MATCH(A2228,Inputs!$H$11:$H$19)),"")</f>
        <v>(insert code)</v>
      </c>
      <c r="E2228" s="167">
        <f>Data!B93</f>
        <v>0</v>
      </c>
      <c r="F2228" s="168">
        <f>IF(F$2=$A2228,Data!C93,0)</f>
        <v>0</v>
      </c>
      <c r="G2228" s="168">
        <f>IF(G$2=$A2228,Data!D93,0)</f>
        <v>0</v>
      </c>
      <c r="H2228" s="168">
        <f>IF(H$2=$A2228,Data!E93,0)</f>
        <v>0</v>
      </c>
      <c r="I2228" s="168">
        <f>IF(I$2=$A2228,Data!F93,0)</f>
        <v>0</v>
      </c>
      <c r="J2228" s="168">
        <f>IF(J$2=$A2228,Data!G93,0)</f>
        <v>0</v>
      </c>
      <c r="K2228" s="168">
        <f>IF(K$2=$A2228,Data!H93,0)</f>
        <v>0</v>
      </c>
      <c r="L2228" s="168">
        <f>IF(L$2=$A2228,Data!I93,0)</f>
        <v>0</v>
      </c>
      <c r="M2228" s="168">
        <f>IF(M$2=$A2228,Data!J93,0)</f>
        <v>0</v>
      </c>
      <c r="N2228" s="168">
        <f>IF(N$2=$A2228,Data!K93,0)</f>
        <v>0</v>
      </c>
      <c r="O2228" s="168">
        <f>IF(O$2=$A2228,Data!L93,0)</f>
        <v>0</v>
      </c>
      <c r="P2228" s="168">
        <f>IF(P$2=$A2228,Data!M93,0)</f>
        <v>0</v>
      </c>
      <c r="Q2228" s="168">
        <f>IF(Q$2=$A2228,Data!N93,0)</f>
        <v>0</v>
      </c>
      <c r="R2228" s="169">
        <f>IF(R$2=$A2228,Data!O93,0)</f>
        <v>0</v>
      </c>
      <c r="S2228" s="169">
        <f>IF(S$2=$A2228,Data!P93,0)</f>
        <v>0</v>
      </c>
      <c r="T2228" s="169">
        <f>IF(T$2=$A2228,Data!Q93,0)</f>
        <v>0</v>
      </c>
      <c r="U2228" s="169">
        <f>IF(U$2=$A2228,Data!R93,0)</f>
        <v>0</v>
      </c>
      <c r="V2228" s="169">
        <f>IF(V$2=$A2228,Data!S93,0)</f>
        <v>0</v>
      </c>
      <c r="W2228" s="169">
        <f>IF(W$2=$A2228,Data!T93,0)</f>
        <v>0</v>
      </c>
      <c r="X2228" s="169">
        <f>IF(X$2=$A2228,Data!U93,0)</f>
        <v>0</v>
      </c>
      <c r="Y2228" s="169">
        <f>IF(Y$2=$A2228,Data!V93,0)</f>
        <v>0</v>
      </c>
      <c r="Z2228" s="169">
        <f>IF(Z$2=$A2228,Data!W93,0)</f>
        <v>0</v>
      </c>
      <c r="AA2228" s="169">
        <f>IF(AA$2=$A2228,Data!X93,0)</f>
        <v>0</v>
      </c>
      <c r="AB2228" s="169">
        <f>IF(AB$2=$A2228,Data!Y93,0)</f>
        <v>0</v>
      </c>
      <c r="AC2228" s="169">
        <f>IF(AC$2=$A2228,Data!Z93,0)</f>
        <v>0</v>
      </c>
      <c r="AD2228" s="170">
        <f>IF(AD$2=$A2228,Data!AA93,0)</f>
        <v>0</v>
      </c>
      <c r="AE2228" s="171">
        <f>IF(AE$2=$A2228,Data!AB93,0)</f>
        <v>0</v>
      </c>
      <c r="AF2228" s="170">
        <f>IF(AF$2=$A2228,Data!AC93,0)</f>
        <v>0</v>
      </c>
      <c r="AG2228" s="171">
        <f>IF(AG$2=$A2228,Data!AD93,0)</f>
        <v>0</v>
      </c>
      <c r="AH2228" s="170">
        <f>IF(AH$2=$A2228,Data!AE93,0)</f>
        <v>0</v>
      </c>
      <c r="AI2228" s="171">
        <f>IF(AI$2=$A2228,Data!AF93,0)</f>
        <v>0</v>
      </c>
      <c r="AJ2228" s="170">
        <f>IF(AJ$2=$A2228,Data!AG93,0)</f>
        <v>0</v>
      </c>
      <c r="AK2228" s="171">
        <f>IF(AK$2=$A2228,Data!AH93,0)</f>
        <v>0</v>
      </c>
      <c r="AL2228" s="170">
        <f>IF(AL$2=$A2228,Data!AI93,0)</f>
        <v>0</v>
      </c>
      <c r="AM2228" t="str">
        <f t="shared" si="68"/>
        <v>0</v>
      </c>
      <c r="AN2228" t="e">
        <f>+INDEX(Validation!$D$4:$D$250,MATCH(Merge!B2228,Validation!$E$4:$E$250,0))</f>
        <v>#N/A</v>
      </c>
      <c r="AO2228" s="172">
        <f t="shared" si="69"/>
        <v>0</v>
      </c>
    </row>
    <row r="2229" spans="1:41" ht="15" x14ac:dyDescent="0.25">
      <c r="A2229">
        <f>Inputs!$H$16</f>
        <v>6</v>
      </c>
      <c r="B2229" t="str">
        <f>Inputs!$D$4</f>
        <v>Select Agency…</v>
      </c>
      <c r="C2229" s="166" t="str">
        <f>Inputs!$I$6</f>
        <v>(insert code)</v>
      </c>
      <c r="D2229" t="str">
        <f>IFERROR(INDEX(Inputs!$I$11:$I$19,MATCH(A2229,Inputs!$H$11:$H$19)),"")</f>
        <v>(insert code)</v>
      </c>
      <c r="E2229" s="167">
        <f>Data!B94</f>
        <v>0</v>
      </c>
      <c r="F2229" s="168">
        <f>IF(F$2=$A2229,Data!C94,0)</f>
        <v>0</v>
      </c>
      <c r="G2229" s="168">
        <f>IF(G$2=$A2229,Data!D94,0)</f>
        <v>0</v>
      </c>
      <c r="H2229" s="168">
        <f>IF(H$2=$A2229,Data!E94,0)</f>
        <v>0</v>
      </c>
      <c r="I2229" s="168">
        <f>IF(I$2=$A2229,Data!F94,0)</f>
        <v>0</v>
      </c>
      <c r="J2229" s="168">
        <f>IF(J$2=$A2229,Data!G94,0)</f>
        <v>0</v>
      </c>
      <c r="K2229" s="168">
        <f>IF(K$2=$A2229,Data!H94,0)</f>
        <v>0</v>
      </c>
      <c r="L2229" s="168">
        <f>IF(L$2=$A2229,Data!I94,0)</f>
        <v>0</v>
      </c>
      <c r="M2229" s="168">
        <f>IF(M$2=$A2229,Data!J94,0)</f>
        <v>0</v>
      </c>
      <c r="N2229" s="168">
        <f>IF(N$2=$A2229,Data!K94,0)</f>
        <v>0</v>
      </c>
      <c r="O2229" s="168">
        <f>IF(O$2=$A2229,Data!L94,0)</f>
        <v>0</v>
      </c>
      <c r="P2229" s="168">
        <f>IF(P$2=$A2229,Data!M94,0)</f>
        <v>0</v>
      </c>
      <c r="Q2229" s="168">
        <f>IF(Q$2=$A2229,Data!N94,0)</f>
        <v>0</v>
      </c>
      <c r="R2229" s="169">
        <f>IF(R$2=$A2229,Data!O94,0)</f>
        <v>0</v>
      </c>
      <c r="S2229" s="169">
        <f>IF(S$2=$A2229,Data!P94,0)</f>
        <v>0</v>
      </c>
      <c r="T2229" s="169">
        <f>IF(T$2=$A2229,Data!Q94,0)</f>
        <v>0</v>
      </c>
      <c r="U2229" s="169">
        <f>IF(U$2=$A2229,Data!R94,0)</f>
        <v>0</v>
      </c>
      <c r="V2229" s="169">
        <f>IF(V$2=$A2229,Data!S94,0)</f>
        <v>0</v>
      </c>
      <c r="W2229" s="169">
        <f>IF(W$2=$A2229,Data!T94,0)</f>
        <v>0</v>
      </c>
      <c r="X2229" s="169">
        <f>IF(X$2=$A2229,Data!U94,0)</f>
        <v>0</v>
      </c>
      <c r="Y2229" s="169">
        <f>IF(Y$2=$A2229,Data!V94,0)</f>
        <v>0</v>
      </c>
      <c r="Z2229" s="169">
        <f>IF(Z$2=$A2229,Data!W94,0)</f>
        <v>0</v>
      </c>
      <c r="AA2229" s="169">
        <f>IF(AA$2=$A2229,Data!X94,0)</f>
        <v>0</v>
      </c>
      <c r="AB2229" s="169">
        <f>IF(AB$2=$A2229,Data!Y94,0)</f>
        <v>0</v>
      </c>
      <c r="AC2229" s="169">
        <f>IF(AC$2=$A2229,Data!Z94,0)</f>
        <v>0</v>
      </c>
      <c r="AD2229" s="170">
        <f>IF(AD$2=$A2229,Data!AA94,0)</f>
        <v>0</v>
      </c>
      <c r="AE2229" s="171">
        <f>IF(AE$2=$A2229,Data!AB94,0)</f>
        <v>0</v>
      </c>
      <c r="AF2229" s="170">
        <f>IF(AF$2=$A2229,Data!AC94,0)</f>
        <v>0</v>
      </c>
      <c r="AG2229" s="171">
        <f>IF(AG$2=$A2229,Data!AD94,0)</f>
        <v>0</v>
      </c>
      <c r="AH2229" s="170">
        <f>IF(AH$2=$A2229,Data!AE94,0)</f>
        <v>0</v>
      </c>
      <c r="AI2229" s="171">
        <f>IF(AI$2=$A2229,Data!AF94,0)</f>
        <v>0</v>
      </c>
      <c r="AJ2229" s="170">
        <f>IF(AJ$2=$A2229,Data!AG94,0)</f>
        <v>0</v>
      </c>
      <c r="AK2229" s="171">
        <f>IF(AK$2=$A2229,Data!AH94,0)</f>
        <v>0</v>
      </c>
      <c r="AL2229" s="170">
        <f>IF(AL$2=$A2229,Data!AI94,0)</f>
        <v>0</v>
      </c>
      <c r="AM2229" t="str">
        <f t="shared" si="68"/>
        <v>0</v>
      </c>
      <c r="AN2229" t="e">
        <f>+INDEX(Validation!$D$4:$D$250,MATCH(Merge!B2229,Validation!$E$4:$E$250,0))</f>
        <v>#N/A</v>
      </c>
      <c r="AO2229" s="172">
        <f t="shared" si="69"/>
        <v>0</v>
      </c>
    </row>
    <row r="2230" spans="1:41" ht="15" x14ac:dyDescent="0.25">
      <c r="A2230">
        <f>Inputs!$H$16</f>
        <v>6</v>
      </c>
      <c r="B2230" t="str">
        <f>Inputs!$D$4</f>
        <v>Select Agency…</v>
      </c>
      <c r="C2230" s="166" t="str">
        <f>Inputs!$I$6</f>
        <v>(insert code)</v>
      </c>
      <c r="D2230" t="str">
        <f>IFERROR(INDEX(Inputs!$I$11:$I$19,MATCH(A2230,Inputs!$H$11:$H$19)),"")</f>
        <v>(insert code)</v>
      </c>
      <c r="E2230" s="167">
        <f>Data!B95</f>
        <v>0</v>
      </c>
      <c r="F2230" s="168">
        <f>IF(F$2=$A2230,Data!C95,0)</f>
        <v>0</v>
      </c>
      <c r="G2230" s="168">
        <f>IF(G$2=$A2230,Data!D95,0)</f>
        <v>0</v>
      </c>
      <c r="H2230" s="168">
        <f>IF(H$2=$A2230,Data!E95,0)</f>
        <v>0</v>
      </c>
      <c r="I2230" s="168">
        <f>IF(I$2=$A2230,Data!F95,0)</f>
        <v>0</v>
      </c>
      <c r="J2230" s="168">
        <f>IF(J$2=$A2230,Data!G95,0)</f>
        <v>0</v>
      </c>
      <c r="K2230" s="168">
        <f>IF(K$2=$A2230,Data!H95,0)</f>
        <v>0</v>
      </c>
      <c r="L2230" s="168">
        <f>IF(L$2=$A2230,Data!I95,0)</f>
        <v>0</v>
      </c>
      <c r="M2230" s="168">
        <f>IF(M$2=$A2230,Data!J95,0)</f>
        <v>0</v>
      </c>
      <c r="N2230" s="168">
        <f>IF(N$2=$A2230,Data!K95,0)</f>
        <v>0</v>
      </c>
      <c r="O2230" s="168">
        <f>IF(O$2=$A2230,Data!L95,0)</f>
        <v>0</v>
      </c>
      <c r="P2230" s="168">
        <f>IF(P$2=$A2230,Data!M95,0)</f>
        <v>0</v>
      </c>
      <c r="Q2230" s="168">
        <f>IF(Q$2=$A2230,Data!N95,0)</f>
        <v>0</v>
      </c>
      <c r="R2230" s="169">
        <f>IF(R$2=$A2230,Data!O95,0)</f>
        <v>0</v>
      </c>
      <c r="S2230" s="169">
        <f>IF(S$2=$A2230,Data!P95,0)</f>
        <v>0</v>
      </c>
      <c r="T2230" s="169">
        <f>IF(T$2=$A2230,Data!Q95,0)</f>
        <v>0</v>
      </c>
      <c r="U2230" s="169">
        <f>IF(U$2=$A2230,Data!R95,0)</f>
        <v>0</v>
      </c>
      <c r="V2230" s="169">
        <f>IF(V$2=$A2230,Data!S95,0)</f>
        <v>0</v>
      </c>
      <c r="W2230" s="169">
        <f>IF(W$2=$A2230,Data!T95,0)</f>
        <v>0</v>
      </c>
      <c r="X2230" s="169">
        <f>IF(X$2=$A2230,Data!U95,0)</f>
        <v>0</v>
      </c>
      <c r="Y2230" s="169">
        <f>IF(Y$2=$A2230,Data!V95,0)</f>
        <v>0</v>
      </c>
      <c r="Z2230" s="169">
        <f>IF(Z$2=$A2230,Data!W95,0)</f>
        <v>0</v>
      </c>
      <c r="AA2230" s="169">
        <f>IF(AA$2=$A2230,Data!X95,0)</f>
        <v>0</v>
      </c>
      <c r="AB2230" s="169">
        <f>IF(AB$2=$A2230,Data!Y95,0)</f>
        <v>0</v>
      </c>
      <c r="AC2230" s="169">
        <f>IF(AC$2=$A2230,Data!Z95,0)</f>
        <v>0</v>
      </c>
      <c r="AD2230" s="170">
        <f>IF(AD$2=$A2230,Data!AA95,0)</f>
        <v>0</v>
      </c>
      <c r="AE2230" s="171">
        <f>IF(AE$2=$A2230,Data!AB95,0)</f>
        <v>0</v>
      </c>
      <c r="AF2230" s="170">
        <f>IF(AF$2=$A2230,Data!AC95,0)</f>
        <v>0</v>
      </c>
      <c r="AG2230" s="171">
        <f>IF(AG$2=$A2230,Data!AD95,0)</f>
        <v>0</v>
      </c>
      <c r="AH2230" s="170">
        <f>IF(AH$2=$A2230,Data!AE95,0)</f>
        <v>0</v>
      </c>
      <c r="AI2230" s="171">
        <f>IF(AI$2=$A2230,Data!AF95,0)</f>
        <v>0</v>
      </c>
      <c r="AJ2230" s="170">
        <f>IF(AJ$2=$A2230,Data!AG95,0)</f>
        <v>0</v>
      </c>
      <c r="AK2230" s="171">
        <f>IF(AK$2=$A2230,Data!AH95,0)</f>
        <v>0</v>
      </c>
      <c r="AL2230" s="170">
        <f>IF(AL$2=$A2230,Data!AI95,0)</f>
        <v>0</v>
      </c>
      <c r="AM2230" t="str">
        <f t="shared" si="68"/>
        <v>0</v>
      </c>
      <c r="AN2230" t="e">
        <f>+INDEX(Validation!$D$4:$D$250,MATCH(Merge!B2230,Validation!$E$4:$E$250,0))</f>
        <v>#N/A</v>
      </c>
      <c r="AO2230" s="172">
        <f t="shared" si="69"/>
        <v>0</v>
      </c>
    </row>
    <row r="2231" spans="1:41" ht="15" x14ac:dyDescent="0.25">
      <c r="A2231">
        <f>Inputs!$H$16</f>
        <v>6</v>
      </c>
      <c r="B2231" t="str">
        <f>Inputs!$D$4</f>
        <v>Select Agency…</v>
      </c>
      <c r="C2231" s="166" t="str">
        <f>Inputs!$I$6</f>
        <v>(insert code)</v>
      </c>
      <c r="D2231" t="str">
        <f>IFERROR(INDEX(Inputs!$I$11:$I$19,MATCH(A2231,Inputs!$H$11:$H$19)),"")</f>
        <v>(insert code)</v>
      </c>
      <c r="E2231" s="167">
        <f>Data!B96</f>
        <v>0</v>
      </c>
      <c r="F2231" s="168">
        <f>IF(F$2=$A2231,Data!C96,0)</f>
        <v>0</v>
      </c>
      <c r="G2231" s="168">
        <f>IF(G$2=$A2231,Data!D96,0)</f>
        <v>0</v>
      </c>
      <c r="H2231" s="168">
        <f>IF(H$2=$A2231,Data!E96,0)</f>
        <v>0</v>
      </c>
      <c r="I2231" s="168">
        <f>IF(I$2=$A2231,Data!F96,0)</f>
        <v>0</v>
      </c>
      <c r="J2231" s="168">
        <f>IF(J$2=$A2231,Data!G96,0)</f>
        <v>0</v>
      </c>
      <c r="K2231" s="168">
        <f>IF(K$2=$A2231,Data!H96,0)</f>
        <v>0</v>
      </c>
      <c r="L2231" s="168">
        <f>IF(L$2=$A2231,Data!I96,0)</f>
        <v>0</v>
      </c>
      <c r="M2231" s="168">
        <f>IF(M$2=$A2231,Data!J96,0)</f>
        <v>0</v>
      </c>
      <c r="N2231" s="168">
        <f>IF(N$2=$A2231,Data!K96,0)</f>
        <v>0</v>
      </c>
      <c r="O2231" s="168">
        <f>IF(O$2=$A2231,Data!L96,0)</f>
        <v>0</v>
      </c>
      <c r="P2231" s="168">
        <f>IF(P$2=$A2231,Data!M96,0)</f>
        <v>0</v>
      </c>
      <c r="Q2231" s="168">
        <f>IF(Q$2=$A2231,Data!N96,0)</f>
        <v>0</v>
      </c>
      <c r="R2231" s="169">
        <f>IF(R$2=$A2231,Data!O96,0)</f>
        <v>0</v>
      </c>
      <c r="S2231" s="169">
        <f>IF(S$2=$A2231,Data!P96,0)</f>
        <v>0</v>
      </c>
      <c r="T2231" s="169">
        <f>IF(T$2=$A2231,Data!Q96,0)</f>
        <v>0</v>
      </c>
      <c r="U2231" s="169">
        <f>IF(U$2=$A2231,Data!R96,0)</f>
        <v>0</v>
      </c>
      <c r="V2231" s="169">
        <f>IF(V$2=$A2231,Data!S96,0)</f>
        <v>0</v>
      </c>
      <c r="W2231" s="169">
        <f>IF(W$2=$A2231,Data!T96,0)</f>
        <v>0</v>
      </c>
      <c r="X2231" s="169">
        <f>IF(X$2=$A2231,Data!U96,0)</f>
        <v>0</v>
      </c>
      <c r="Y2231" s="169">
        <f>IF(Y$2=$A2231,Data!V96,0)</f>
        <v>0</v>
      </c>
      <c r="Z2231" s="169">
        <f>IF(Z$2=$A2231,Data!W96,0)</f>
        <v>0</v>
      </c>
      <c r="AA2231" s="169">
        <f>IF(AA$2=$A2231,Data!X96,0)</f>
        <v>0</v>
      </c>
      <c r="AB2231" s="169">
        <f>IF(AB$2=$A2231,Data!Y96,0)</f>
        <v>0</v>
      </c>
      <c r="AC2231" s="169">
        <f>IF(AC$2=$A2231,Data!Z96,0)</f>
        <v>0</v>
      </c>
      <c r="AD2231" s="170">
        <f>IF(AD$2=$A2231,Data!AA96,0)</f>
        <v>0</v>
      </c>
      <c r="AE2231" s="171">
        <f>IF(AE$2=$A2231,Data!AB96,0)</f>
        <v>0</v>
      </c>
      <c r="AF2231" s="170">
        <f>IF(AF$2=$A2231,Data!AC96,0)</f>
        <v>0</v>
      </c>
      <c r="AG2231" s="171">
        <f>IF(AG$2=$A2231,Data!AD96,0)</f>
        <v>0</v>
      </c>
      <c r="AH2231" s="170">
        <f>IF(AH$2=$A2231,Data!AE96,0)</f>
        <v>0</v>
      </c>
      <c r="AI2231" s="171">
        <f>IF(AI$2=$A2231,Data!AF96,0)</f>
        <v>0</v>
      </c>
      <c r="AJ2231" s="170">
        <f>IF(AJ$2=$A2231,Data!AG96,0)</f>
        <v>0</v>
      </c>
      <c r="AK2231" s="171">
        <f>IF(AK$2=$A2231,Data!AH96,0)</f>
        <v>0</v>
      </c>
      <c r="AL2231" s="170">
        <f>IF(AL$2=$A2231,Data!AI96,0)</f>
        <v>0</v>
      </c>
      <c r="AM2231" t="str">
        <f t="shared" si="68"/>
        <v>0</v>
      </c>
      <c r="AN2231" t="e">
        <f>+INDEX(Validation!$D$4:$D$250,MATCH(Merge!B2231,Validation!$E$4:$E$250,0))</f>
        <v>#N/A</v>
      </c>
      <c r="AO2231" s="172">
        <f t="shared" si="69"/>
        <v>0</v>
      </c>
    </row>
    <row r="2232" spans="1:41" ht="15" x14ac:dyDescent="0.25">
      <c r="A2232">
        <f>Inputs!$H$16</f>
        <v>6</v>
      </c>
      <c r="B2232" t="str">
        <f>Inputs!$D$4</f>
        <v>Select Agency…</v>
      </c>
      <c r="C2232" s="166" t="str">
        <f>Inputs!$I$6</f>
        <v>(insert code)</v>
      </c>
      <c r="D2232" t="str">
        <f>IFERROR(INDEX(Inputs!$I$11:$I$19,MATCH(A2232,Inputs!$H$11:$H$19)),"")</f>
        <v>(insert code)</v>
      </c>
      <c r="E2232" s="167">
        <f>Data!B97</f>
        <v>0</v>
      </c>
      <c r="F2232" s="168">
        <f>IF(F$2=$A2232,Data!C97,0)</f>
        <v>0</v>
      </c>
      <c r="G2232" s="168">
        <f>IF(G$2=$A2232,Data!D97,0)</f>
        <v>0</v>
      </c>
      <c r="H2232" s="168">
        <f>IF(H$2=$A2232,Data!E97,0)</f>
        <v>0</v>
      </c>
      <c r="I2232" s="168">
        <f>IF(I$2=$A2232,Data!F97,0)</f>
        <v>0</v>
      </c>
      <c r="J2232" s="168">
        <f>IF(J$2=$A2232,Data!G97,0)</f>
        <v>0</v>
      </c>
      <c r="K2232" s="168">
        <f>IF(K$2=$A2232,Data!H97,0)</f>
        <v>0</v>
      </c>
      <c r="L2232" s="168">
        <f>IF(L$2=$A2232,Data!I97,0)</f>
        <v>0</v>
      </c>
      <c r="M2232" s="168">
        <f>IF(M$2=$A2232,Data!J97,0)</f>
        <v>0</v>
      </c>
      <c r="N2232" s="168">
        <f>IF(N$2=$A2232,Data!K97,0)</f>
        <v>0</v>
      </c>
      <c r="O2232" s="168">
        <f>IF(O$2=$A2232,Data!L97,0)</f>
        <v>0</v>
      </c>
      <c r="P2232" s="168">
        <f>IF(P$2=$A2232,Data!M97,0)</f>
        <v>0</v>
      </c>
      <c r="Q2232" s="168">
        <f>IF(Q$2=$A2232,Data!N97,0)</f>
        <v>0</v>
      </c>
      <c r="R2232" s="169">
        <f>IF(R$2=$A2232,Data!O97,0)</f>
        <v>0</v>
      </c>
      <c r="S2232" s="169">
        <f>IF(S$2=$A2232,Data!P97,0)</f>
        <v>0</v>
      </c>
      <c r="T2232" s="169">
        <f>IF(T$2=$A2232,Data!Q97,0)</f>
        <v>0</v>
      </c>
      <c r="U2232" s="169">
        <f>IF(U$2=$A2232,Data!R97,0)</f>
        <v>0</v>
      </c>
      <c r="V2232" s="169">
        <f>IF(V$2=$A2232,Data!S97,0)</f>
        <v>0</v>
      </c>
      <c r="W2232" s="169">
        <f>IF(W$2=$A2232,Data!T97,0)</f>
        <v>0</v>
      </c>
      <c r="X2232" s="169">
        <f>IF(X$2=$A2232,Data!U97,0)</f>
        <v>0</v>
      </c>
      <c r="Y2232" s="169">
        <f>IF(Y$2=$A2232,Data!V97,0)</f>
        <v>0</v>
      </c>
      <c r="Z2232" s="169">
        <f>IF(Z$2=$A2232,Data!W97,0)</f>
        <v>0</v>
      </c>
      <c r="AA2232" s="169">
        <f>IF(AA$2=$A2232,Data!X97,0)</f>
        <v>0</v>
      </c>
      <c r="AB2232" s="169">
        <f>IF(AB$2=$A2232,Data!Y97,0)</f>
        <v>0</v>
      </c>
      <c r="AC2232" s="169">
        <f>IF(AC$2=$A2232,Data!Z97,0)</f>
        <v>0</v>
      </c>
      <c r="AD2232" s="170">
        <f>IF(AD$2=$A2232,Data!AA97,0)</f>
        <v>0</v>
      </c>
      <c r="AE2232" s="171">
        <f>IF(AE$2=$A2232,Data!AB97,0)</f>
        <v>0</v>
      </c>
      <c r="AF2232" s="170">
        <f>IF(AF$2=$A2232,Data!AC97,0)</f>
        <v>0</v>
      </c>
      <c r="AG2232" s="171">
        <f>IF(AG$2=$A2232,Data!AD97,0)</f>
        <v>0</v>
      </c>
      <c r="AH2232" s="170">
        <f>IF(AH$2=$A2232,Data!AE97,0)</f>
        <v>0</v>
      </c>
      <c r="AI2232" s="171">
        <f>IF(AI$2=$A2232,Data!AF97,0)</f>
        <v>0</v>
      </c>
      <c r="AJ2232" s="170">
        <f>IF(AJ$2=$A2232,Data!AG97,0)</f>
        <v>0</v>
      </c>
      <c r="AK2232" s="171">
        <f>IF(AK$2=$A2232,Data!AH97,0)</f>
        <v>0</v>
      </c>
      <c r="AL2232" s="170">
        <f>IF(AL$2=$A2232,Data!AI97,0)</f>
        <v>0</v>
      </c>
      <c r="AM2232" t="str">
        <f t="shared" si="68"/>
        <v>0</v>
      </c>
      <c r="AN2232" t="e">
        <f>+INDEX(Validation!$D$4:$D$250,MATCH(Merge!B2232,Validation!$E$4:$E$250,0))</f>
        <v>#N/A</v>
      </c>
      <c r="AO2232" s="172">
        <f t="shared" si="69"/>
        <v>0</v>
      </c>
    </row>
    <row r="2233" spans="1:41" ht="15" x14ac:dyDescent="0.25">
      <c r="A2233">
        <f>Inputs!$H$16</f>
        <v>6</v>
      </c>
      <c r="B2233" t="str">
        <f>Inputs!$D$4</f>
        <v>Select Agency…</v>
      </c>
      <c r="C2233" s="166" t="str">
        <f>Inputs!$I$6</f>
        <v>(insert code)</v>
      </c>
      <c r="D2233" t="str">
        <f>IFERROR(INDEX(Inputs!$I$11:$I$19,MATCH(A2233,Inputs!$H$11:$H$19)),"")</f>
        <v>(insert code)</v>
      </c>
      <c r="E2233" s="167">
        <f>Data!B98</f>
        <v>0</v>
      </c>
      <c r="F2233" s="168">
        <f>IF(F$2=$A2233,Data!C98,0)</f>
        <v>0</v>
      </c>
      <c r="G2233" s="168">
        <f>IF(G$2=$A2233,Data!D98,0)</f>
        <v>0</v>
      </c>
      <c r="H2233" s="168">
        <f>IF(H$2=$A2233,Data!E98,0)</f>
        <v>0</v>
      </c>
      <c r="I2233" s="168">
        <f>IF(I$2=$A2233,Data!F98,0)</f>
        <v>0</v>
      </c>
      <c r="J2233" s="168">
        <f>IF(J$2=$A2233,Data!G98,0)</f>
        <v>0</v>
      </c>
      <c r="K2233" s="168">
        <f>IF(K$2=$A2233,Data!H98,0)</f>
        <v>0</v>
      </c>
      <c r="L2233" s="168">
        <f>IF(L$2=$A2233,Data!I98,0)</f>
        <v>0</v>
      </c>
      <c r="M2233" s="168">
        <f>IF(M$2=$A2233,Data!J98,0)</f>
        <v>0</v>
      </c>
      <c r="N2233" s="168">
        <f>IF(N$2=$A2233,Data!K98,0)</f>
        <v>0</v>
      </c>
      <c r="O2233" s="168">
        <f>IF(O$2=$A2233,Data!L98,0)</f>
        <v>0</v>
      </c>
      <c r="P2233" s="168">
        <f>IF(P$2=$A2233,Data!M98,0)</f>
        <v>0</v>
      </c>
      <c r="Q2233" s="168">
        <f>IF(Q$2=$A2233,Data!N98,0)</f>
        <v>0</v>
      </c>
      <c r="R2233" s="169">
        <f>IF(R$2=$A2233,Data!O98,0)</f>
        <v>0</v>
      </c>
      <c r="S2233" s="169">
        <f>IF(S$2=$A2233,Data!P98,0)</f>
        <v>0</v>
      </c>
      <c r="T2233" s="169">
        <f>IF(T$2=$A2233,Data!Q98,0)</f>
        <v>0</v>
      </c>
      <c r="U2233" s="169">
        <f>IF(U$2=$A2233,Data!R98,0)</f>
        <v>0</v>
      </c>
      <c r="V2233" s="169">
        <f>IF(V$2=$A2233,Data!S98,0)</f>
        <v>0</v>
      </c>
      <c r="W2233" s="169">
        <f>IF(W$2=$A2233,Data!T98,0)</f>
        <v>0</v>
      </c>
      <c r="X2233" s="169">
        <f>IF(X$2=$A2233,Data!U98,0)</f>
        <v>0</v>
      </c>
      <c r="Y2233" s="169">
        <f>IF(Y$2=$A2233,Data!V98,0)</f>
        <v>0</v>
      </c>
      <c r="Z2233" s="169">
        <f>IF(Z$2=$A2233,Data!W98,0)</f>
        <v>0</v>
      </c>
      <c r="AA2233" s="169">
        <f>IF(AA$2=$A2233,Data!X98,0)</f>
        <v>0</v>
      </c>
      <c r="AB2233" s="169">
        <f>IF(AB$2=$A2233,Data!Y98,0)</f>
        <v>0</v>
      </c>
      <c r="AC2233" s="169">
        <f>IF(AC$2=$A2233,Data!Z98,0)</f>
        <v>0</v>
      </c>
      <c r="AD2233" s="170">
        <f>IF(AD$2=$A2233,Data!AA98,0)</f>
        <v>0</v>
      </c>
      <c r="AE2233" s="171">
        <f>IF(AE$2=$A2233,Data!AB98,0)</f>
        <v>0</v>
      </c>
      <c r="AF2233" s="170">
        <f>IF(AF$2=$A2233,Data!AC98,0)</f>
        <v>0</v>
      </c>
      <c r="AG2233" s="171">
        <f>IF(AG$2=$A2233,Data!AD98,0)</f>
        <v>0</v>
      </c>
      <c r="AH2233" s="170">
        <f>IF(AH$2=$A2233,Data!AE98,0)</f>
        <v>0</v>
      </c>
      <c r="AI2233" s="171">
        <f>IF(AI$2=$A2233,Data!AF98,0)</f>
        <v>0</v>
      </c>
      <c r="AJ2233" s="170">
        <f>IF(AJ$2=$A2233,Data!AG98,0)</f>
        <v>0</v>
      </c>
      <c r="AK2233" s="171">
        <f>IF(AK$2=$A2233,Data!AH98,0)</f>
        <v>0</v>
      </c>
      <c r="AL2233" s="170">
        <f>IF(AL$2=$A2233,Data!AI98,0)</f>
        <v>0</v>
      </c>
      <c r="AM2233" t="str">
        <f t="shared" si="68"/>
        <v>0</v>
      </c>
      <c r="AN2233" t="e">
        <f>+INDEX(Validation!$D$4:$D$250,MATCH(Merge!B2233,Validation!$E$4:$E$250,0))</f>
        <v>#N/A</v>
      </c>
      <c r="AO2233" s="172">
        <f t="shared" si="69"/>
        <v>0</v>
      </c>
    </row>
    <row r="2234" spans="1:41" ht="15" x14ac:dyDescent="0.25">
      <c r="A2234">
        <f>Inputs!$H$16</f>
        <v>6</v>
      </c>
      <c r="B2234" t="str">
        <f>Inputs!$D$4</f>
        <v>Select Agency…</v>
      </c>
      <c r="C2234" s="166" t="str">
        <f>Inputs!$I$6</f>
        <v>(insert code)</v>
      </c>
      <c r="D2234" t="str">
        <f>IFERROR(INDEX(Inputs!$I$11:$I$19,MATCH(A2234,Inputs!$H$11:$H$19)),"")</f>
        <v>(insert code)</v>
      </c>
      <c r="E2234" s="167">
        <f>Data!B99</f>
        <v>0</v>
      </c>
      <c r="F2234" s="168">
        <f>IF(F$2=$A2234,Data!C99,0)</f>
        <v>0</v>
      </c>
      <c r="G2234" s="168">
        <f>IF(G$2=$A2234,Data!D99,0)</f>
        <v>0</v>
      </c>
      <c r="H2234" s="168">
        <f>IF(H$2=$A2234,Data!E99,0)</f>
        <v>0</v>
      </c>
      <c r="I2234" s="168">
        <f>IF(I$2=$A2234,Data!F99,0)</f>
        <v>0</v>
      </c>
      <c r="J2234" s="168">
        <f>IF(J$2=$A2234,Data!G99,0)</f>
        <v>0</v>
      </c>
      <c r="K2234" s="168">
        <f>IF(K$2=$A2234,Data!H99,0)</f>
        <v>0</v>
      </c>
      <c r="L2234" s="168">
        <f>IF(L$2=$A2234,Data!I99,0)</f>
        <v>0</v>
      </c>
      <c r="M2234" s="168">
        <f>IF(M$2=$A2234,Data!J99,0)</f>
        <v>0</v>
      </c>
      <c r="N2234" s="168">
        <f>IF(N$2=$A2234,Data!K99,0)</f>
        <v>0</v>
      </c>
      <c r="O2234" s="168">
        <f>IF(O$2=$A2234,Data!L99,0)</f>
        <v>0</v>
      </c>
      <c r="P2234" s="168">
        <f>IF(P$2=$A2234,Data!M99,0)</f>
        <v>0</v>
      </c>
      <c r="Q2234" s="168">
        <f>IF(Q$2=$A2234,Data!N99,0)</f>
        <v>0</v>
      </c>
      <c r="R2234" s="169">
        <f>IF(R$2=$A2234,Data!O99,0)</f>
        <v>0</v>
      </c>
      <c r="S2234" s="169">
        <f>IF(S$2=$A2234,Data!P99,0)</f>
        <v>0</v>
      </c>
      <c r="T2234" s="169">
        <f>IF(T$2=$A2234,Data!Q99,0)</f>
        <v>0</v>
      </c>
      <c r="U2234" s="169">
        <f>IF(U$2=$A2234,Data!R99,0)</f>
        <v>0</v>
      </c>
      <c r="V2234" s="169">
        <f>IF(V$2=$A2234,Data!S99,0)</f>
        <v>0</v>
      </c>
      <c r="W2234" s="169">
        <f>IF(W$2=$A2234,Data!T99,0)</f>
        <v>0</v>
      </c>
      <c r="X2234" s="169">
        <f>IF(X$2=$A2234,Data!U99,0)</f>
        <v>0</v>
      </c>
      <c r="Y2234" s="169">
        <f>IF(Y$2=$A2234,Data!V99,0)</f>
        <v>0</v>
      </c>
      <c r="Z2234" s="169">
        <f>IF(Z$2=$A2234,Data!W99,0)</f>
        <v>0</v>
      </c>
      <c r="AA2234" s="169">
        <f>IF(AA$2=$A2234,Data!X99,0)</f>
        <v>0</v>
      </c>
      <c r="AB2234" s="169">
        <f>IF(AB$2=$A2234,Data!Y99,0)</f>
        <v>0</v>
      </c>
      <c r="AC2234" s="169">
        <f>IF(AC$2=$A2234,Data!Z99,0)</f>
        <v>0</v>
      </c>
      <c r="AD2234" s="170">
        <f>IF(AD$2=$A2234,Data!AA99,0)</f>
        <v>0</v>
      </c>
      <c r="AE2234" s="171">
        <f>IF(AE$2=$A2234,Data!AB99,0)</f>
        <v>0</v>
      </c>
      <c r="AF2234" s="170">
        <f>IF(AF$2=$A2234,Data!AC99,0)</f>
        <v>0</v>
      </c>
      <c r="AG2234" s="171">
        <f>IF(AG$2=$A2234,Data!AD99,0)</f>
        <v>0</v>
      </c>
      <c r="AH2234" s="170">
        <f>IF(AH$2=$A2234,Data!AE99,0)</f>
        <v>0</v>
      </c>
      <c r="AI2234" s="171">
        <f>IF(AI$2=$A2234,Data!AF99,0)</f>
        <v>0</v>
      </c>
      <c r="AJ2234" s="170">
        <f>IF(AJ$2=$A2234,Data!AG99,0)</f>
        <v>0</v>
      </c>
      <c r="AK2234" s="171">
        <f>IF(AK$2=$A2234,Data!AH99,0)</f>
        <v>0</v>
      </c>
      <c r="AL2234" s="170">
        <f>IF(AL$2=$A2234,Data!AI99,0)</f>
        <v>0</v>
      </c>
      <c r="AM2234" t="str">
        <f t="shared" si="68"/>
        <v>0</v>
      </c>
      <c r="AN2234" t="e">
        <f>+INDEX(Validation!$D$4:$D$250,MATCH(Merge!B2234,Validation!$E$4:$E$250,0))</f>
        <v>#N/A</v>
      </c>
      <c r="AO2234" s="172">
        <f t="shared" si="69"/>
        <v>0</v>
      </c>
    </row>
    <row r="2235" spans="1:41" ht="15" x14ac:dyDescent="0.25">
      <c r="A2235">
        <f>Inputs!$H$16</f>
        <v>6</v>
      </c>
      <c r="B2235" t="str">
        <f>Inputs!$D$4</f>
        <v>Select Agency…</v>
      </c>
      <c r="C2235" s="166" t="str">
        <f>Inputs!$I$6</f>
        <v>(insert code)</v>
      </c>
      <c r="D2235" t="str">
        <f>IFERROR(INDEX(Inputs!$I$11:$I$19,MATCH(A2235,Inputs!$H$11:$H$19)),"")</f>
        <v>(insert code)</v>
      </c>
      <c r="E2235" s="167">
        <f>Data!B100</f>
        <v>0</v>
      </c>
      <c r="F2235" s="168">
        <f>IF(F$2=$A2235,Data!C100,0)</f>
        <v>0</v>
      </c>
      <c r="G2235" s="168">
        <f>IF(G$2=$A2235,Data!D100,0)</f>
        <v>0</v>
      </c>
      <c r="H2235" s="168">
        <f>IF(H$2=$A2235,Data!E100,0)</f>
        <v>0</v>
      </c>
      <c r="I2235" s="168">
        <f>IF(I$2=$A2235,Data!F100,0)</f>
        <v>0</v>
      </c>
      <c r="J2235" s="168">
        <f>IF(J$2=$A2235,Data!G100,0)</f>
        <v>0</v>
      </c>
      <c r="K2235" s="168">
        <f>IF(K$2=$A2235,Data!H100,0)</f>
        <v>0</v>
      </c>
      <c r="L2235" s="168">
        <f>IF(L$2=$A2235,Data!I100,0)</f>
        <v>0</v>
      </c>
      <c r="M2235" s="168">
        <f>IF(M$2=$A2235,Data!J100,0)</f>
        <v>0</v>
      </c>
      <c r="N2235" s="168">
        <f>IF(N$2=$A2235,Data!K100,0)</f>
        <v>0</v>
      </c>
      <c r="O2235" s="168">
        <f>IF(O$2=$A2235,Data!L100,0)</f>
        <v>0</v>
      </c>
      <c r="P2235" s="168">
        <f>IF(P$2=$A2235,Data!M100,0)</f>
        <v>0</v>
      </c>
      <c r="Q2235" s="168">
        <f>IF(Q$2=$A2235,Data!N100,0)</f>
        <v>0</v>
      </c>
      <c r="R2235" s="169">
        <f>IF(R$2=$A2235,Data!O100,0)</f>
        <v>0</v>
      </c>
      <c r="S2235" s="169">
        <f>IF(S$2=$A2235,Data!P100,0)</f>
        <v>0</v>
      </c>
      <c r="T2235" s="169">
        <f>IF(T$2=$A2235,Data!Q100,0)</f>
        <v>0</v>
      </c>
      <c r="U2235" s="169">
        <f>IF(U$2=$A2235,Data!R100,0)</f>
        <v>0</v>
      </c>
      <c r="V2235" s="169">
        <f>IF(V$2=$A2235,Data!S100,0)</f>
        <v>0</v>
      </c>
      <c r="W2235" s="169">
        <f>IF(W$2=$A2235,Data!T100,0)</f>
        <v>0</v>
      </c>
      <c r="X2235" s="169">
        <f>IF(X$2=$A2235,Data!U100,0)</f>
        <v>0</v>
      </c>
      <c r="Y2235" s="169">
        <f>IF(Y$2=$A2235,Data!V100,0)</f>
        <v>0</v>
      </c>
      <c r="Z2235" s="169">
        <f>IF(Z$2=$A2235,Data!W100,0)</f>
        <v>0</v>
      </c>
      <c r="AA2235" s="169">
        <f>IF(AA$2=$A2235,Data!X100,0)</f>
        <v>0</v>
      </c>
      <c r="AB2235" s="169">
        <f>IF(AB$2=$A2235,Data!Y100,0)</f>
        <v>0</v>
      </c>
      <c r="AC2235" s="169">
        <f>IF(AC$2=$A2235,Data!Z100,0)</f>
        <v>0</v>
      </c>
      <c r="AD2235" s="170">
        <f>IF(AD$2=$A2235,Data!AA100,0)</f>
        <v>0</v>
      </c>
      <c r="AE2235" s="171">
        <f>IF(AE$2=$A2235,Data!AB100,0)</f>
        <v>0</v>
      </c>
      <c r="AF2235" s="170">
        <f>IF(AF$2=$A2235,Data!AC100,0)</f>
        <v>0</v>
      </c>
      <c r="AG2235" s="171">
        <f>IF(AG$2=$A2235,Data!AD100,0)</f>
        <v>0</v>
      </c>
      <c r="AH2235" s="170">
        <f>IF(AH$2=$A2235,Data!AE100,0)</f>
        <v>0</v>
      </c>
      <c r="AI2235" s="171">
        <f>IF(AI$2=$A2235,Data!AF100,0)</f>
        <v>0</v>
      </c>
      <c r="AJ2235" s="170">
        <f>IF(AJ$2=$A2235,Data!AG100,0)</f>
        <v>0</v>
      </c>
      <c r="AK2235" s="171">
        <f>IF(AK$2=$A2235,Data!AH100,0)</f>
        <v>0</v>
      </c>
      <c r="AL2235" s="170">
        <f>IF(AL$2=$A2235,Data!AI100,0)</f>
        <v>0</v>
      </c>
      <c r="AM2235" t="str">
        <f t="shared" si="68"/>
        <v>0</v>
      </c>
      <c r="AN2235" t="e">
        <f>+INDEX(Validation!$D$4:$D$250,MATCH(Merge!B2235,Validation!$E$4:$E$250,0))</f>
        <v>#N/A</v>
      </c>
      <c r="AO2235" s="172">
        <f t="shared" si="69"/>
        <v>0</v>
      </c>
    </row>
    <row r="2236" spans="1:41" ht="15" x14ac:dyDescent="0.25">
      <c r="A2236">
        <f>Inputs!$H$16</f>
        <v>6</v>
      </c>
      <c r="B2236" t="str">
        <f>Inputs!$D$4</f>
        <v>Select Agency…</v>
      </c>
      <c r="C2236" s="166" t="str">
        <f>Inputs!$I$6</f>
        <v>(insert code)</v>
      </c>
      <c r="D2236" t="str">
        <f>IFERROR(INDEX(Inputs!$I$11:$I$19,MATCH(A2236,Inputs!$H$11:$H$19)),"")</f>
        <v>(insert code)</v>
      </c>
      <c r="E2236" s="167">
        <f>Data!B101</f>
        <v>0</v>
      </c>
      <c r="F2236" s="168">
        <f>IF(F$2=$A2236,Data!C101,0)</f>
        <v>0</v>
      </c>
      <c r="G2236" s="168">
        <f>IF(G$2=$A2236,Data!D101,0)</f>
        <v>0</v>
      </c>
      <c r="H2236" s="168">
        <f>IF(H$2=$A2236,Data!E101,0)</f>
        <v>0</v>
      </c>
      <c r="I2236" s="168">
        <f>IF(I$2=$A2236,Data!F101,0)</f>
        <v>0</v>
      </c>
      <c r="J2236" s="168">
        <f>IF(J$2=$A2236,Data!G101,0)</f>
        <v>0</v>
      </c>
      <c r="K2236" s="168">
        <f>IF(K$2=$A2236,Data!H101,0)</f>
        <v>0</v>
      </c>
      <c r="L2236" s="168">
        <f>IF(L$2=$A2236,Data!I101,0)</f>
        <v>0</v>
      </c>
      <c r="M2236" s="168">
        <f>IF(M$2=$A2236,Data!J101,0)</f>
        <v>0</v>
      </c>
      <c r="N2236" s="168">
        <f>IF(N$2=$A2236,Data!K101,0)</f>
        <v>0</v>
      </c>
      <c r="O2236" s="168">
        <f>IF(O$2=$A2236,Data!L101,0)</f>
        <v>0</v>
      </c>
      <c r="P2236" s="168">
        <f>IF(P$2=$A2236,Data!M101,0)</f>
        <v>0</v>
      </c>
      <c r="Q2236" s="168">
        <f>IF(Q$2=$A2236,Data!N101,0)</f>
        <v>0</v>
      </c>
      <c r="R2236" s="169">
        <f>IF(R$2=$A2236,Data!O101,0)</f>
        <v>0</v>
      </c>
      <c r="S2236" s="169">
        <f>IF(S$2=$A2236,Data!P101,0)</f>
        <v>0</v>
      </c>
      <c r="T2236" s="169">
        <f>IF(T$2=$A2236,Data!Q101,0)</f>
        <v>0</v>
      </c>
      <c r="U2236" s="169">
        <f>IF(U$2=$A2236,Data!R101,0)</f>
        <v>0</v>
      </c>
      <c r="V2236" s="169">
        <f>IF(V$2=$A2236,Data!S101,0)</f>
        <v>0</v>
      </c>
      <c r="W2236" s="169">
        <f>IF(W$2=$A2236,Data!T101,0)</f>
        <v>0</v>
      </c>
      <c r="X2236" s="169">
        <f>IF(X$2=$A2236,Data!U101,0)</f>
        <v>0</v>
      </c>
      <c r="Y2236" s="169">
        <f>IF(Y$2=$A2236,Data!V101,0)</f>
        <v>0</v>
      </c>
      <c r="Z2236" s="169">
        <f>IF(Z$2=$A2236,Data!W101,0)</f>
        <v>0</v>
      </c>
      <c r="AA2236" s="169">
        <f>IF(AA$2=$A2236,Data!X101,0)</f>
        <v>0</v>
      </c>
      <c r="AB2236" s="169">
        <f>IF(AB$2=$A2236,Data!Y101,0)</f>
        <v>0</v>
      </c>
      <c r="AC2236" s="169">
        <f>IF(AC$2=$A2236,Data!Z101,0)</f>
        <v>0</v>
      </c>
      <c r="AD2236" s="170">
        <f>IF(AD$2=$A2236,Data!AA101,0)</f>
        <v>0</v>
      </c>
      <c r="AE2236" s="171">
        <f>IF(AE$2=$A2236,Data!AB101,0)</f>
        <v>0</v>
      </c>
      <c r="AF2236" s="170">
        <f>IF(AF$2=$A2236,Data!AC101,0)</f>
        <v>0</v>
      </c>
      <c r="AG2236" s="171">
        <f>IF(AG$2=$A2236,Data!AD101,0)</f>
        <v>0</v>
      </c>
      <c r="AH2236" s="170">
        <f>IF(AH$2=$A2236,Data!AE101,0)</f>
        <v>0</v>
      </c>
      <c r="AI2236" s="171">
        <f>IF(AI$2=$A2236,Data!AF101,0)</f>
        <v>0</v>
      </c>
      <c r="AJ2236" s="170">
        <f>IF(AJ$2=$A2236,Data!AG101,0)</f>
        <v>0</v>
      </c>
      <c r="AK2236" s="171">
        <f>IF(AK$2=$A2236,Data!AH101,0)</f>
        <v>0</v>
      </c>
      <c r="AL2236" s="170">
        <f>IF(AL$2=$A2236,Data!AI101,0)</f>
        <v>0</v>
      </c>
      <c r="AM2236" t="str">
        <f t="shared" si="68"/>
        <v>0</v>
      </c>
      <c r="AN2236" t="e">
        <f>+INDEX(Validation!$D$4:$D$250,MATCH(Merge!B2236,Validation!$E$4:$E$250,0))</f>
        <v>#N/A</v>
      </c>
      <c r="AO2236" s="172">
        <f t="shared" si="69"/>
        <v>0</v>
      </c>
    </row>
    <row r="2237" spans="1:41" ht="15" x14ac:dyDescent="0.25">
      <c r="A2237">
        <f>Inputs!$H$16</f>
        <v>6</v>
      </c>
      <c r="B2237" t="str">
        <f>Inputs!$D$4</f>
        <v>Select Agency…</v>
      </c>
      <c r="C2237" s="166" t="str">
        <f>Inputs!$I$6</f>
        <v>(insert code)</v>
      </c>
      <c r="D2237" t="str">
        <f>IFERROR(INDEX(Inputs!$I$11:$I$19,MATCH(A2237,Inputs!$H$11:$H$19)),"")</f>
        <v>(insert code)</v>
      </c>
      <c r="E2237" s="167">
        <f>Data!B102</f>
        <v>0</v>
      </c>
      <c r="F2237" s="168">
        <f>IF(F$2=$A2237,Data!C102,0)</f>
        <v>0</v>
      </c>
      <c r="G2237" s="168">
        <f>IF(G$2=$A2237,Data!D102,0)</f>
        <v>0</v>
      </c>
      <c r="H2237" s="168">
        <f>IF(H$2=$A2237,Data!E102,0)</f>
        <v>0</v>
      </c>
      <c r="I2237" s="168">
        <f>IF(I$2=$A2237,Data!F102,0)</f>
        <v>0</v>
      </c>
      <c r="J2237" s="168">
        <f>IF(J$2=$A2237,Data!G102,0)</f>
        <v>0</v>
      </c>
      <c r="K2237" s="168">
        <f>IF(K$2=$A2237,Data!H102,0)</f>
        <v>0</v>
      </c>
      <c r="L2237" s="168">
        <f>IF(L$2=$A2237,Data!I102,0)</f>
        <v>0</v>
      </c>
      <c r="M2237" s="168">
        <f>IF(M$2=$A2237,Data!J102,0)</f>
        <v>0</v>
      </c>
      <c r="N2237" s="168">
        <f>IF(N$2=$A2237,Data!K102,0)</f>
        <v>0</v>
      </c>
      <c r="O2237" s="168">
        <f>IF(O$2=$A2237,Data!L102,0)</f>
        <v>0</v>
      </c>
      <c r="P2237" s="168">
        <f>IF(P$2=$A2237,Data!M102,0)</f>
        <v>0</v>
      </c>
      <c r="Q2237" s="168">
        <f>IF(Q$2=$A2237,Data!N102,0)</f>
        <v>0</v>
      </c>
      <c r="R2237" s="169">
        <f>IF(R$2=$A2237,Data!O102,0)</f>
        <v>0</v>
      </c>
      <c r="S2237" s="169">
        <f>IF(S$2=$A2237,Data!P102,0)</f>
        <v>0</v>
      </c>
      <c r="T2237" s="169">
        <f>IF(T$2=$A2237,Data!Q102,0)</f>
        <v>0</v>
      </c>
      <c r="U2237" s="169">
        <f>IF(U$2=$A2237,Data!R102,0)</f>
        <v>0</v>
      </c>
      <c r="V2237" s="169">
        <f>IF(V$2=$A2237,Data!S102,0)</f>
        <v>0</v>
      </c>
      <c r="W2237" s="169">
        <f>IF(W$2=$A2237,Data!T102,0)</f>
        <v>0</v>
      </c>
      <c r="X2237" s="169">
        <f>IF(X$2=$A2237,Data!U102,0)</f>
        <v>0</v>
      </c>
      <c r="Y2237" s="169">
        <f>IF(Y$2=$A2237,Data!V102,0)</f>
        <v>0</v>
      </c>
      <c r="Z2237" s="169">
        <f>IF(Z$2=$A2237,Data!W102,0)</f>
        <v>0</v>
      </c>
      <c r="AA2237" s="169">
        <f>IF(AA$2=$A2237,Data!X102,0)</f>
        <v>0</v>
      </c>
      <c r="AB2237" s="169">
        <f>IF(AB$2=$A2237,Data!Y102,0)</f>
        <v>0</v>
      </c>
      <c r="AC2237" s="169">
        <f>IF(AC$2=$A2237,Data!Z102,0)</f>
        <v>0</v>
      </c>
      <c r="AD2237" s="170">
        <f>IF(AD$2=$A2237,Data!AA102,0)</f>
        <v>0</v>
      </c>
      <c r="AE2237" s="171">
        <f>IF(AE$2=$A2237,Data!AB102,0)</f>
        <v>0</v>
      </c>
      <c r="AF2237" s="170">
        <f>IF(AF$2=$A2237,Data!AC102,0)</f>
        <v>0</v>
      </c>
      <c r="AG2237" s="171">
        <f>IF(AG$2=$A2237,Data!AD102,0)</f>
        <v>0</v>
      </c>
      <c r="AH2237" s="170">
        <f>IF(AH$2=$A2237,Data!AE102,0)</f>
        <v>0</v>
      </c>
      <c r="AI2237" s="171">
        <f>IF(AI$2=$A2237,Data!AF102,0)</f>
        <v>0</v>
      </c>
      <c r="AJ2237" s="170">
        <f>IF(AJ$2=$A2237,Data!AG102,0)</f>
        <v>0</v>
      </c>
      <c r="AK2237" s="171">
        <f>IF(AK$2=$A2237,Data!AH102,0)</f>
        <v>0</v>
      </c>
      <c r="AL2237" s="170">
        <f>IF(AL$2=$A2237,Data!AI102,0)</f>
        <v>0</v>
      </c>
      <c r="AM2237" t="str">
        <f t="shared" si="68"/>
        <v>0</v>
      </c>
      <c r="AN2237" t="e">
        <f>+INDEX(Validation!$D$4:$D$250,MATCH(Merge!B2237,Validation!$E$4:$E$250,0))</f>
        <v>#N/A</v>
      </c>
      <c r="AO2237" s="172">
        <f t="shared" si="69"/>
        <v>0</v>
      </c>
    </row>
    <row r="2238" spans="1:41" ht="15" x14ac:dyDescent="0.25">
      <c r="A2238">
        <f>Inputs!$H$16</f>
        <v>6</v>
      </c>
      <c r="B2238" t="str">
        <f>Inputs!$D$4</f>
        <v>Select Agency…</v>
      </c>
      <c r="C2238" s="166" t="str">
        <f>Inputs!$I$6</f>
        <v>(insert code)</v>
      </c>
      <c r="D2238" t="str">
        <f>IFERROR(INDEX(Inputs!$I$11:$I$19,MATCH(A2238,Inputs!$H$11:$H$19)),"")</f>
        <v>(insert code)</v>
      </c>
      <c r="E2238" s="167">
        <f>Data!B103</f>
        <v>0</v>
      </c>
      <c r="F2238" s="168">
        <f>IF(F$2=$A2238,Data!C103,0)</f>
        <v>0</v>
      </c>
      <c r="G2238" s="168">
        <f>IF(G$2=$A2238,Data!D103,0)</f>
        <v>0</v>
      </c>
      <c r="H2238" s="168">
        <f>IF(H$2=$A2238,Data!E103,0)</f>
        <v>0</v>
      </c>
      <c r="I2238" s="168">
        <f>IF(I$2=$A2238,Data!F103,0)</f>
        <v>0</v>
      </c>
      <c r="J2238" s="168">
        <f>IF(J$2=$A2238,Data!G103,0)</f>
        <v>0</v>
      </c>
      <c r="K2238" s="168">
        <f>IF(K$2=$A2238,Data!H103,0)</f>
        <v>0</v>
      </c>
      <c r="L2238" s="168">
        <f>IF(L$2=$A2238,Data!I103,0)</f>
        <v>0</v>
      </c>
      <c r="M2238" s="168">
        <f>IF(M$2=$A2238,Data!J103,0)</f>
        <v>0</v>
      </c>
      <c r="N2238" s="168">
        <f>IF(N$2=$A2238,Data!K103,0)</f>
        <v>0</v>
      </c>
      <c r="O2238" s="168">
        <f>IF(O$2=$A2238,Data!L103,0)</f>
        <v>0</v>
      </c>
      <c r="P2238" s="168">
        <f>IF(P$2=$A2238,Data!M103,0)</f>
        <v>0</v>
      </c>
      <c r="Q2238" s="168">
        <f>IF(Q$2=$A2238,Data!N103,0)</f>
        <v>0</v>
      </c>
      <c r="R2238" s="169">
        <f>IF(R$2=$A2238,Data!O103,0)</f>
        <v>0</v>
      </c>
      <c r="S2238" s="169">
        <f>IF(S$2=$A2238,Data!P103,0)</f>
        <v>0</v>
      </c>
      <c r="T2238" s="169">
        <f>IF(T$2=$A2238,Data!Q103,0)</f>
        <v>0</v>
      </c>
      <c r="U2238" s="169">
        <f>IF(U$2=$A2238,Data!R103,0)</f>
        <v>0</v>
      </c>
      <c r="V2238" s="169">
        <f>IF(V$2=$A2238,Data!S103,0)</f>
        <v>0</v>
      </c>
      <c r="W2238" s="169">
        <f>IF(W$2=$A2238,Data!T103,0)</f>
        <v>0</v>
      </c>
      <c r="X2238" s="169">
        <f>IF(X$2=$A2238,Data!U103,0)</f>
        <v>0</v>
      </c>
      <c r="Y2238" s="169">
        <f>IF(Y$2=$A2238,Data!V103,0)</f>
        <v>0</v>
      </c>
      <c r="Z2238" s="169">
        <f>IF(Z$2=$A2238,Data!W103,0)</f>
        <v>0</v>
      </c>
      <c r="AA2238" s="169">
        <f>IF(AA$2=$A2238,Data!X103,0)</f>
        <v>0</v>
      </c>
      <c r="AB2238" s="169">
        <f>IF(AB$2=$A2238,Data!Y103,0)</f>
        <v>0</v>
      </c>
      <c r="AC2238" s="169">
        <f>IF(AC$2=$A2238,Data!Z103,0)</f>
        <v>0</v>
      </c>
      <c r="AD2238" s="170">
        <f>IF(AD$2=$A2238,Data!AA103,0)</f>
        <v>0</v>
      </c>
      <c r="AE2238" s="171">
        <f>IF(AE$2=$A2238,Data!AB103,0)</f>
        <v>0</v>
      </c>
      <c r="AF2238" s="170">
        <f>IF(AF$2=$A2238,Data!AC103,0)</f>
        <v>0</v>
      </c>
      <c r="AG2238" s="171">
        <f>IF(AG$2=$A2238,Data!AD103,0)</f>
        <v>0</v>
      </c>
      <c r="AH2238" s="170">
        <f>IF(AH$2=$A2238,Data!AE103,0)</f>
        <v>0</v>
      </c>
      <c r="AI2238" s="171">
        <f>IF(AI$2=$A2238,Data!AF103,0)</f>
        <v>0</v>
      </c>
      <c r="AJ2238" s="170">
        <f>IF(AJ$2=$A2238,Data!AG103,0)</f>
        <v>0</v>
      </c>
      <c r="AK2238" s="171">
        <f>IF(AK$2=$A2238,Data!AH103,0)</f>
        <v>0</v>
      </c>
      <c r="AL2238" s="170">
        <f>IF(AL$2=$A2238,Data!AI103,0)</f>
        <v>0</v>
      </c>
      <c r="AM2238" t="str">
        <f t="shared" si="68"/>
        <v>0</v>
      </c>
      <c r="AN2238" t="e">
        <f>+INDEX(Validation!$D$4:$D$250,MATCH(Merge!B2238,Validation!$E$4:$E$250,0))</f>
        <v>#N/A</v>
      </c>
      <c r="AO2238" s="172">
        <f t="shared" si="69"/>
        <v>0</v>
      </c>
    </row>
    <row r="2239" spans="1:41" ht="15" x14ac:dyDescent="0.25">
      <c r="A2239">
        <f>Inputs!$H$16</f>
        <v>6</v>
      </c>
      <c r="B2239" t="str">
        <f>Inputs!$D$4</f>
        <v>Select Agency…</v>
      </c>
      <c r="C2239" s="166" t="str">
        <f>Inputs!$I$6</f>
        <v>(insert code)</v>
      </c>
      <c r="D2239" t="str">
        <f>IFERROR(INDEX(Inputs!$I$11:$I$19,MATCH(A2239,Inputs!$H$11:$H$19)),"")</f>
        <v>(insert code)</v>
      </c>
      <c r="E2239" s="167">
        <f>Data!B104</f>
        <v>0</v>
      </c>
      <c r="F2239" s="168">
        <f>IF(F$2=$A2239,Data!C104,0)</f>
        <v>0</v>
      </c>
      <c r="G2239" s="168">
        <f>IF(G$2=$A2239,Data!D104,0)</f>
        <v>0</v>
      </c>
      <c r="H2239" s="168">
        <f>IF(H$2=$A2239,Data!E104,0)</f>
        <v>0</v>
      </c>
      <c r="I2239" s="168">
        <f>IF(I$2=$A2239,Data!F104,0)</f>
        <v>0</v>
      </c>
      <c r="J2239" s="168">
        <f>IF(J$2=$A2239,Data!G104,0)</f>
        <v>0</v>
      </c>
      <c r="K2239" s="168">
        <f>IF(K$2=$A2239,Data!H104,0)</f>
        <v>0</v>
      </c>
      <c r="L2239" s="168">
        <f>IF(L$2=$A2239,Data!I104,0)</f>
        <v>0</v>
      </c>
      <c r="M2239" s="168">
        <f>IF(M$2=$A2239,Data!J104,0)</f>
        <v>0</v>
      </c>
      <c r="N2239" s="168">
        <f>IF(N$2=$A2239,Data!K104,0)</f>
        <v>0</v>
      </c>
      <c r="O2239" s="168">
        <f>IF(O$2=$A2239,Data!L104,0)</f>
        <v>0</v>
      </c>
      <c r="P2239" s="168">
        <f>IF(P$2=$A2239,Data!M104,0)</f>
        <v>0</v>
      </c>
      <c r="Q2239" s="168">
        <f>IF(Q$2=$A2239,Data!N104,0)</f>
        <v>0</v>
      </c>
      <c r="R2239" s="169">
        <f>IF(R$2=$A2239,Data!O104,0)</f>
        <v>0</v>
      </c>
      <c r="S2239" s="169">
        <f>IF(S$2=$A2239,Data!P104,0)</f>
        <v>0</v>
      </c>
      <c r="T2239" s="169">
        <f>IF(T$2=$A2239,Data!Q104,0)</f>
        <v>0</v>
      </c>
      <c r="U2239" s="169">
        <f>IF(U$2=$A2239,Data!R104,0)</f>
        <v>0</v>
      </c>
      <c r="V2239" s="169">
        <f>IF(V$2=$A2239,Data!S104,0)</f>
        <v>0</v>
      </c>
      <c r="W2239" s="169">
        <f>IF(W$2=$A2239,Data!T104,0)</f>
        <v>0</v>
      </c>
      <c r="X2239" s="169">
        <f>IF(X$2=$A2239,Data!U104,0)</f>
        <v>0</v>
      </c>
      <c r="Y2239" s="169">
        <f>IF(Y$2=$A2239,Data!V104,0)</f>
        <v>0</v>
      </c>
      <c r="Z2239" s="169">
        <f>IF(Z$2=$A2239,Data!W104,0)</f>
        <v>0</v>
      </c>
      <c r="AA2239" s="169">
        <f>IF(AA$2=$A2239,Data!X104,0)</f>
        <v>0</v>
      </c>
      <c r="AB2239" s="169">
        <f>IF(AB$2=$A2239,Data!Y104,0)</f>
        <v>0</v>
      </c>
      <c r="AC2239" s="169">
        <f>IF(AC$2=$A2239,Data!Z104,0)</f>
        <v>0</v>
      </c>
      <c r="AD2239" s="170">
        <f>IF(AD$2=$A2239,Data!AA104,0)</f>
        <v>0</v>
      </c>
      <c r="AE2239" s="171">
        <f>IF(AE$2=$A2239,Data!AB104,0)</f>
        <v>0</v>
      </c>
      <c r="AF2239" s="170">
        <f>IF(AF$2=$A2239,Data!AC104,0)</f>
        <v>0</v>
      </c>
      <c r="AG2239" s="171">
        <f>IF(AG$2=$A2239,Data!AD104,0)</f>
        <v>0</v>
      </c>
      <c r="AH2239" s="170">
        <f>IF(AH$2=$A2239,Data!AE104,0)</f>
        <v>0</v>
      </c>
      <c r="AI2239" s="171">
        <f>IF(AI$2=$A2239,Data!AF104,0)</f>
        <v>0</v>
      </c>
      <c r="AJ2239" s="170">
        <f>IF(AJ$2=$A2239,Data!AG104,0)</f>
        <v>0</v>
      </c>
      <c r="AK2239" s="171">
        <f>IF(AK$2=$A2239,Data!AH104,0)</f>
        <v>0</v>
      </c>
      <c r="AL2239" s="170">
        <f>IF(AL$2=$A2239,Data!AI104,0)</f>
        <v>0</v>
      </c>
      <c r="AM2239" t="str">
        <f t="shared" si="68"/>
        <v>0</v>
      </c>
      <c r="AN2239" t="e">
        <f>+INDEX(Validation!$D$4:$D$250,MATCH(Merge!B2239,Validation!$E$4:$E$250,0))</f>
        <v>#N/A</v>
      </c>
      <c r="AO2239" s="172">
        <f t="shared" si="69"/>
        <v>0</v>
      </c>
    </row>
    <row r="2240" spans="1:41" ht="15" x14ac:dyDescent="0.25">
      <c r="A2240">
        <f>Inputs!$H$16</f>
        <v>6</v>
      </c>
      <c r="B2240" t="str">
        <f>Inputs!$D$4</f>
        <v>Select Agency…</v>
      </c>
      <c r="C2240" s="166" t="str">
        <f>Inputs!$I$6</f>
        <v>(insert code)</v>
      </c>
      <c r="D2240" t="str">
        <f>IFERROR(INDEX(Inputs!$I$11:$I$19,MATCH(A2240,Inputs!$H$11:$H$19)),"")</f>
        <v>(insert code)</v>
      </c>
      <c r="E2240" s="167">
        <f>Data!B105</f>
        <v>0</v>
      </c>
      <c r="F2240" s="168">
        <f>IF(F$2=$A2240,Data!C105,0)</f>
        <v>0</v>
      </c>
      <c r="G2240" s="168">
        <f>IF(G$2=$A2240,Data!D105,0)</f>
        <v>0</v>
      </c>
      <c r="H2240" s="168">
        <f>IF(H$2=$A2240,Data!E105,0)</f>
        <v>0</v>
      </c>
      <c r="I2240" s="168">
        <f>IF(I$2=$A2240,Data!F105,0)</f>
        <v>0</v>
      </c>
      <c r="J2240" s="168">
        <f>IF(J$2=$A2240,Data!G105,0)</f>
        <v>0</v>
      </c>
      <c r="K2240" s="168">
        <f>IF(K$2=$A2240,Data!H105,0)</f>
        <v>0</v>
      </c>
      <c r="L2240" s="168">
        <f>IF(L$2=$A2240,Data!I105,0)</f>
        <v>0</v>
      </c>
      <c r="M2240" s="168">
        <f>IF(M$2=$A2240,Data!J105,0)</f>
        <v>0</v>
      </c>
      <c r="N2240" s="168">
        <f>IF(N$2=$A2240,Data!K105,0)</f>
        <v>0</v>
      </c>
      <c r="O2240" s="168">
        <f>IF(O$2=$A2240,Data!L105,0)</f>
        <v>0</v>
      </c>
      <c r="P2240" s="168">
        <f>IF(P$2=$A2240,Data!M105,0)</f>
        <v>0</v>
      </c>
      <c r="Q2240" s="168">
        <f>IF(Q$2=$A2240,Data!N105,0)</f>
        <v>0</v>
      </c>
      <c r="R2240" s="169">
        <f>IF(R$2=$A2240,Data!O105,0)</f>
        <v>0</v>
      </c>
      <c r="S2240" s="169">
        <f>IF(S$2=$A2240,Data!P105,0)</f>
        <v>0</v>
      </c>
      <c r="T2240" s="169">
        <f>IF(T$2=$A2240,Data!Q105,0)</f>
        <v>0</v>
      </c>
      <c r="U2240" s="169">
        <f>IF(U$2=$A2240,Data!R105,0)</f>
        <v>0</v>
      </c>
      <c r="V2240" s="169">
        <f>IF(V$2=$A2240,Data!S105,0)</f>
        <v>0</v>
      </c>
      <c r="W2240" s="169">
        <f>IF(W$2=$A2240,Data!T105,0)</f>
        <v>0</v>
      </c>
      <c r="X2240" s="169">
        <f>IF(X$2=$A2240,Data!U105,0)</f>
        <v>0</v>
      </c>
      <c r="Y2240" s="169">
        <f>IF(Y$2=$A2240,Data!V105,0)</f>
        <v>0</v>
      </c>
      <c r="Z2240" s="169">
        <f>IF(Z$2=$A2240,Data!W105,0)</f>
        <v>0</v>
      </c>
      <c r="AA2240" s="169">
        <f>IF(AA$2=$A2240,Data!X105,0)</f>
        <v>0</v>
      </c>
      <c r="AB2240" s="169">
        <f>IF(AB$2=$A2240,Data!Y105,0)</f>
        <v>0</v>
      </c>
      <c r="AC2240" s="169">
        <f>IF(AC$2=$A2240,Data!Z105,0)</f>
        <v>0</v>
      </c>
      <c r="AD2240" s="170">
        <f>IF(AD$2=$A2240,Data!AA105,0)</f>
        <v>0</v>
      </c>
      <c r="AE2240" s="171">
        <f>IF(AE$2=$A2240,Data!AB105,0)</f>
        <v>0</v>
      </c>
      <c r="AF2240" s="170">
        <f>IF(AF$2=$A2240,Data!AC105,0)</f>
        <v>0</v>
      </c>
      <c r="AG2240" s="171">
        <f>IF(AG$2=$A2240,Data!AD105,0)</f>
        <v>0</v>
      </c>
      <c r="AH2240" s="170">
        <f>IF(AH$2=$A2240,Data!AE105,0)</f>
        <v>0</v>
      </c>
      <c r="AI2240" s="171">
        <f>IF(AI$2=$A2240,Data!AF105,0)</f>
        <v>0</v>
      </c>
      <c r="AJ2240" s="170">
        <f>IF(AJ$2=$A2240,Data!AG105,0)</f>
        <v>0</v>
      </c>
      <c r="AK2240" s="171">
        <f>IF(AK$2=$A2240,Data!AH105,0)</f>
        <v>0</v>
      </c>
      <c r="AL2240" s="170">
        <f>IF(AL$2=$A2240,Data!AI105,0)</f>
        <v>0</v>
      </c>
      <c r="AM2240" t="str">
        <f t="shared" si="68"/>
        <v>0</v>
      </c>
      <c r="AN2240" t="e">
        <f>+INDEX(Validation!$D$4:$D$250,MATCH(Merge!B2240,Validation!$E$4:$E$250,0))</f>
        <v>#N/A</v>
      </c>
      <c r="AO2240" s="172">
        <f t="shared" si="69"/>
        <v>0</v>
      </c>
    </row>
    <row r="2241" spans="1:41" ht="15" x14ac:dyDescent="0.25">
      <c r="A2241">
        <f>Inputs!$H$16</f>
        <v>6</v>
      </c>
      <c r="B2241" t="str">
        <f>Inputs!$D$4</f>
        <v>Select Agency…</v>
      </c>
      <c r="C2241" s="166" t="str">
        <f>Inputs!$I$6</f>
        <v>(insert code)</v>
      </c>
      <c r="D2241" t="str">
        <f>IFERROR(INDEX(Inputs!$I$11:$I$19,MATCH(A2241,Inputs!$H$11:$H$19)),"")</f>
        <v>(insert code)</v>
      </c>
      <c r="E2241" s="167">
        <f>Data!B106</f>
        <v>0</v>
      </c>
      <c r="F2241" s="168">
        <f>IF(F$2=$A2241,Data!C106,0)</f>
        <v>0</v>
      </c>
      <c r="G2241" s="168">
        <f>IF(G$2=$A2241,Data!D106,0)</f>
        <v>0</v>
      </c>
      <c r="H2241" s="168">
        <f>IF(H$2=$A2241,Data!E106,0)</f>
        <v>0</v>
      </c>
      <c r="I2241" s="168">
        <f>IF(I$2=$A2241,Data!F106,0)</f>
        <v>0</v>
      </c>
      <c r="J2241" s="168">
        <f>IF(J$2=$A2241,Data!G106,0)</f>
        <v>0</v>
      </c>
      <c r="K2241" s="168">
        <f>IF(K$2=$A2241,Data!H106,0)</f>
        <v>0</v>
      </c>
      <c r="L2241" s="168">
        <f>IF(L$2=$A2241,Data!I106,0)</f>
        <v>0</v>
      </c>
      <c r="M2241" s="168">
        <f>IF(M$2=$A2241,Data!J106,0)</f>
        <v>0</v>
      </c>
      <c r="N2241" s="168">
        <f>IF(N$2=$A2241,Data!K106,0)</f>
        <v>0</v>
      </c>
      <c r="O2241" s="168">
        <f>IF(O$2=$A2241,Data!L106,0)</f>
        <v>0</v>
      </c>
      <c r="P2241" s="168">
        <f>IF(P$2=$A2241,Data!M106,0)</f>
        <v>0</v>
      </c>
      <c r="Q2241" s="168">
        <f>IF(Q$2=$A2241,Data!N106,0)</f>
        <v>0</v>
      </c>
      <c r="R2241" s="169">
        <f>IF(R$2=$A2241,Data!O106,0)</f>
        <v>0</v>
      </c>
      <c r="S2241" s="169">
        <f>IF(S$2=$A2241,Data!P106,0)</f>
        <v>0</v>
      </c>
      <c r="T2241" s="169">
        <f>IF(T$2=$A2241,Data!Q106,0)</f>
        <v>0</v>
      </c>
      <c r="U2241" s="169">
        <f>IF(U$2=$A2241,Data!R106,0)</f>
        <v>0</v>
      </c>
      <c r="V2241" s="169">
        <f>IF(V$2=$A2241,Data!S106,0)</f>
        <v>0</v>
      </c>
      <c r="W2241" s="169">
        <f>IF(W$2=$A2241,Data!T106,0)</f>
        <v>0</v>
      </c>
      <c r="X2241" s="169">
        <f>IF(X$2=$A2241,Data!U106,0)</f>
        <v>0</v>
      </c>
      <c r="Y2241" s="169">
        <f>IF(Y$2=$A2241,Data!V106,0)</f>
        <v>0</v>
      </c>
      <c r="Z2241" s="169">
        <f>IF(Z$2=$A2241,Data!W106,0)</f>
        <v>0</v>
      </c>
      <c r="AA2241" s="169">
        <f>IF(AA$2=$A2241,Data!X106,0)</f>
        <v>0</v>
      </c>
      <c r="AB2241" s="169">
        <f>IF(AB$2=$A2241,Data!Y106,0)</f>
        <v>0</v>
      </c>
      <c r="AC2241" s="169">
        <f>IF(AC$2=$A2241,Data!Z106,0)</f>
        <v>0</v>
      </c>
      <c r="AD2241" s="170">
        <f>IF(AD$2=$A2241,Data!AA106,0)</f>
        <v>0</v>
      </c>
      <c r="AE2241" s="171">
        <f>IF(AE$2=$A2241,Data!AB106,0)</f>
        <v>0</v>
      </c>
      <c r="AF2241" s="170">
        <f>IF(AF$2=$A2241,Data!AC106,0)</f>
        <v>0</v>
      </c>
      <c r="AG2241" s="171">
        <f>IF(AG$2=$A2241,Data!AD106,0)</f>
        <v>0</v>
      </c>
      <c r="AH2241" s="170">
        <f>IF(AH$2=$A2241,Data!AE106,0)</f>
        <v>0</v>
      </c>
      <c r="AI2241" s="171">
        <f>IF(AI$2=$A2241,Data!AF106,0)</f>
        <v>0</v>
      </c>
      <c r="AJ2241" s="170">
        <f>IF(AJ$2=$A2241,Data!AG106,0)</f>
        <v>0</v>
      </c>
      <c r="AK2241" s="171">
        <f>IF(AK$2=$A2241,Data!AH106,0)</f>
        <v>0</v>
      </c>
      <c r="AL2241" s="170">
        <f>IF(AL$2=$A2241,Data!AI106,0)</f>
        <v>0</v>
      </c>
      <c r="AM2241" t="str">
        <f t="shared" si="68"/>
        <v>0</v>
      </c>
      <c r="AN2241" t="e">
        <f>+INDEX(Validation!$D$4:$D$250,MATCH(Merge!B2241,Validation!$E$4:$E$250,0))</f>
        <v>#N/A</v>
      </c>
      <c r="AO2241" s="172">
        <f t="shared" si="69"/>
        <v>0</v>
      </c>
    </row>
    <row r="2242" spans="1:41" ht="15" x14ac:dyDescent="0.25">
      <c r="A2242">
        <f>Inputs!$H$16</f>
        <v>6</v>
      </c>
      <c r="B2242" t="str">
        <f>Inputs!$D$4</f>
        <v>Select Agency…</v>
      </c>
      <c r="C2242" s="166" t="str">
        <f>Inputs!$I$6</f>
        <v>(insert code)</v>
      </c>
      <c r="D2242" t="str">
        <f>IFERROR(INDEX(Inputs!$I$11:$I$19,MATCH(A2242,Inputs!$H$11:$H$19)),"")</f>
        <v>(insert code)</v>
      </c>
      <c r="E2242" s="167">
        <f>Data!B107</f>
        <v>0</v>
      </c>
      <c r="F2242" s="168">
        <f>IF(F$2=$A2242,Data!C107,0)</f>
        <v>0</v>
      </c>
      <c r="G2242" s="168">
        <f>IF(G$2=$A2242,Data!D107,0)</f>
        <v>0</v>
      </c>
      <c r="H2242" s="168">
        <f>IF(H$2=$A2242,Data!E107,0)</f>
        <v>0</v>
      </c>
      <c r="I2242" s="168">
        <f>IF(I$2=$A2242,Data!F107,0)</f>
        <v>0</v>
      </c>
      <c r="J2242" s="168">
        <f>IF(J$2=$A2242,Data!G107,0)</f>
        <v>0</v>
      </c>
      <c r="K2242" s="168">
        <f>IF(K$2=$A2242,Data!H107,0)</f>
        <v>0</v>
      </c>
      <c r="L2242" s="168">
        <f>IF(L$2=$A2242,Data!I107,0)</f>
        <v>0</v>
      </c>
      <c r="M2242" s="168">
        <f>IF(M$2=$A2242,Data!J107,0)</f>
        <v>0</v>
      </c>
      <c r="N2242" s="168">
        <f>IF(N$2=$A2242,Data!K107,0)</f>
        <v>0</v>
      </c>
      <c r="O2242" s="168">
        <f>IF(O$2=$A2242,Data!L107,0)</f>
        <v>0</v>
      </c>
      <c r="P2242" s="168">
        <f>IF(P$2=$A2242,Data!M107,0)</f>
        <v>0</v>
      </c>
      <c r="Q2242" s="168">
        <f>IF(Q$2=$A2242,Data!N107,0)</f>
        <v>0</v>
      </c>
      <c r="R2242" s="169">
        <f>IF(R$2=$A2242,Data!O107,0)</f>
        <v>0</v>
      </c>
      <c r="S2242" s="169">
        <f>IF(S$2=$A2242,Data!P107,0)</f>
        <v>0</v>
      </c>
      <c r="T2242" s="169">
        <f>IF(T$2=$A2242,Data!Q107,0)</f>
        <v>0</v>
      </c>
      <c r="U2242" s="169">
        <f>IF(U$2=$A2242,Data!R107,0)</f>
        <v>0</v>
      </c>
      <c r="V2242" s="169">
        <f>IF(V$2=$A2242,Data!S107,0)</f>
        <v>0</v>
      </c>
      <c r="W2242" s="169">
        <f>IF(W$2=$A2242,Data!T107,0)</f>
        <v>0</v>
      </c>
      <c r="X2242" s="169">
        <f>IF(X$2=$A2242,Data!U107,0)</f>
        <v>0</v>
      </c>
      <c r="Y2242" s="169">
        <f>IF(Y$2=$A2242,Data!V107,0)</f>
        <v>0</v>
      </c>
      <c r="Z2242" s="169">
        <f>IF(Z$2=$A2242,Data!W107,0)</f>
        <v>0</v>
      </c>
      <c r="AA2242" s="169">
        <f>IF(AA$2=$A2242,Data!X107,0)</f>
        <v>0</v>
      </c>
      <c r="AB2242" s="169">
        <f>IF(AB$2=$A2242,Data!Y107,0)</f>
        <v>0</v>
      </c>
      <c r="AC2242" s="169">
        <f>IF(AC$2=$A2242,Data!Z107,0)</f>
        <v>0</v>
      </c>
      <c r="AD2242" s="170">
        <f>IF(AD$2=$A2242,Data!AA107,0)</f>
        <v>0</v>
      </c>
      <c r="AE2242" s="171">
        <f>IF(AE$2=$A2242,Data!AB107,0)</f>
        <v>0</v>
      </c>
      <c r="AF2242" s="170">
        <f>IF(AF$2=$A2242,Data!AC107,0)</f>
        <v>0</v>
      </c>
      <c r="AG2242" s="171">
        <f>IF(AG$2=$A2242,Data!AD107,0)</f>
        <v>0</v>
      </c>
      <c r="AH2242" s="170">
        <f>IF(AH$2=$A2242,Data!AE107,0)</f>
        <v>0</v>
      </c>
      <c r="AI2242" s="171">
        <f>IF(AI$2=$A2242,Data!AF107,0)</f>
        <v>0</v>
      </c>
      <c r="AJ2242" s="170">
        <f>IF(AJ$2=$A2242,Data!AG107,0)</f>
        <v>0</v>
      </c>
      <c r="AK2242" s="171">
        <f>IF(AK$2=$A2242,Data!AH107,0)</f>
        <v>0</v>
      </c>
      <c r="AL2242" s="170">
        <f>IF(AL$2=$A2242,Data!AI107,0)</f>
        <v>0</v>
      </c>
      <c r="AM2242" t="str">
        <f t="shared" si="68"/>
        <v>0</v>
      </c>
      <c r="AN2242" t="e">
        <f>+INDEX(Validation!$D$4:$D$250,MATCH(Merge!B2242,Validation!$E$4:$E$250,0))</f>
        <v>#N/A</v>
      </c>
      <c r="AO2242" s="172">
        <f t="shared" si="69"/>
        <v>0</v>
      </c>
    </row>
    <row r="2243" spans="1:41" ht="15" x14ac:dyDescent="0.25">
      <c r="A2243">
        <f>Inputs!$H$16</f>
        <v>6</v>
      </c>
      <c r="B2243" t="str">
        <f>Inputs!$D$4</f>
        <v>Select Agency…</v>
      </c>
      <c r="C2243" s="166" t="str">
        <f>Inputs!$I$6</f>
        <v>(insert code)</v>
      </c>
      <c r="D2243" t="str">
        <f>IFERROR(INDEX(Inputs!$I$11:$I$19,MATCH(A2243,Inputs!$H$11:$H$19)),"")</f>
        <v>(insert code)</v>
      </c>
      <c r="E2243" s="167">
        <f>Data!B108</f>
        <v>0</v>
      </c>
      <c r="F2243" s="168">
        <f>IF(F$2=$A2243,Data!C108,0)</f>
        <v>0</v>
      </c>
      <c r="G2243" s="168">
        <f>IF(G$2=$A2243,Data!D108,0)</f>
        <v>0</v>
      </c>
      <c r="H2243" s="168">
        <f>IF(H$2=$A2243,Data!E108,0)</f>
        <v>0</v>
      </c>
      <c r="I2243" s="168">
        <f>IF(I$2=$A2243,Data!F108,0)</f>
        <v>0</v>
      </c>
      <c r="J2243" s="168">
        <f>IF(J$2=$A2243,Data!G108,0)</f>
        <v>0</v>
      </c>
      <c r="K2243" s="168">
        <f>IF(K$2=$A2243,Data!H108,0)</f>
        <v>0</v>
      </c>
      <c r="L2243" s="168">
        <f>IF(L$2=$A2243,Data!I108,0)</f>
        <v>0</v>
      </c>
      <c r="M2243" s="168">
        <f>IF(M$2=$A2243,Data!J108,0)</f>
        <v>0</v>
      </c>
      <c r="N2243" s="168">
        <f>IF(N$2=$A2243,Data!K108,0)</f>
        <v>0</v>
      </c>
      <c r="O2243" s="168">
        <f>IF(O$2=$A2243,Data!L108,0)</f>
        <v>0</v>
      </c>
      <c r="P2243" s="168">
        <f>IF(P$2=$A2243,Data!M108,0)</f>
        <v>0</v>
      </c>
      <c r="Q2243" s="168">
        <f>IF(Q$2=$A2243,Data!N108,0)</f>
        <v>0</v>
      </c>
      <c r="R2243" s="169">
        <f>IF(R$2=$A2243,Data!O108,0)</f>
        <v>0</v>
      </c>
      <c r="S2243" s="169">
        <f>IF(S$2=$A2243,Data!P108,0)</f>
        <v>0</v>
      </c>
      <c r="T2243" s="169">
        <f>IF(T$2=$A2243,Data!Q108,0)</f>
        <v>0</v>
      </c>
      <c r="U2243" s="169">
        <f>IF(U$2=$A2243,Data!R108,0)</f>
        <v>0</v>
      </c>
      <c r="V2243" s="169">
        <f>IF(V$2=$A2243,Data!S108,0)</f>
        <v>0</v>
      </c>
      <c r="W2243" s="169">
        <f>IF(W$2=$A2243,Data!T108,0)</f>
        <v>0</v>
      </c>
      <c r="X2243" s="169">
        <f>IF(X$2=$A2243,Data!U108,0)</f>
        <v>0</v>
      </c>
      <c r="Y2243" s="169">
        <f>IF(Y$2=$A2243,Data!V108,0)</f>
        <v>0</v>
      </c>
      <c r="Z2243" s="169">
        <f>IF(Z$2=$A2243,Data!W108,0)</f>
        <v>0</v>
      </c>
      <c r="AA2243" s="169">
        <f>IF(AA$2=$A2243,Data!X108,0)</f>
        <v>0</v>
      </c>
      <c r="AB2243" s="169">
        <f>IF(AB$2=$A2243,Data!Y108,0)</f>
        <v>0</v>
      </c>
      <c r="AC2243" s="169">
        <f>IF(AC$2=$A2243,Data!Z108,0)</f>
        <v>0</v>
      </c>
      <c r="AD2243" s="170">
        <f>IF(AD$2=$A2243,Data!AA108,0)</f>
        <v>0</v>
      </c>
      <c r="AE2243" s="171">
        <f>IF(AE$2=$A2243,Data!AB108,0)</f>
        <v>0</v>
      </c>
      <c r="AF2243" s="170">
        <f>IF(AF$2=$A2243,Data!AC108,0)</f>
        <v>0</v>
      </c>
      <c r="AG2243" s="171">
        <f>IF(AG$2=$A2243,Data!AD108,0)</f>
        <v>0</v>
      </c>
      <c r="AH2243" s="170">
        <f>IF(AH$2=$A2243,Data!AE108,0)</f>
        <v>0</v>
      </c>
      <c r="AI2243" s="171">
        <f>IF(AI$2=$A2243,Data!AF108,0)</f>
        <v>0</v>
      </c>
      <c r="AJ2243" s="170">
        <f>IF(AJ$2=$A2243,Data!AG108,0)</f>
        <v>0</v>
      </c>
      <c r="AK2243" s="171">
        <f>IF(AK$2=$A2243,Data!AH108,0)</f>
        <v>0</v>
      </c>
      <c r="AL2243" s="170">
        <f>IF(AL$2=$A2243,Data!AI108,0)</f>
        <v>0</v>
      </c>
      <c r="AM2243" t="str">
        <f t="shared" ref="AM2243:AM2306" si="70">+LEFT(E2243,2)</f>
        <v>0</v>
      </c>
      <c r="AN2243" t="e">
        <f>+INDEX(Validation!$D$4:$D$250,MATCH(Merge!B2243,Validation!$E$4:$E$250,0))</f>
        <v>#N/A</v>
      </c>
      <c r="AO2243" s="172">
        <f t="shared" si="69"/>
        <v>0</v>
      </c>
    </row>
    <row r="2244" spans="1:41" ht="15" x14ac:dyDescent="0.25">
      <c r="A2244">
        <f>Inputs!$H$16</f>
        <v>6</v>
      </c>
      <c r="B2244" t="str">
        <f>Inputs!$D$4</f>
        <v>Select Agency…</v>
      </c>
      <c r="C2244" s="166" t="str">
        <f>Inputs!$I$6</f>
        <v>(insert code)</v>
      </c>
      <c r="D2244" t="str">
        <f>IFERROR(INDEX(Inputs!$I$11:$I$19,MATCH(A2244,Inputs!$H$11:$H$19)),"")</f>
        <v>(insert code)</v>
      </c>
      <c r="E2244" s="167">
        <f>Data!B109</f>
        <v>0</v>
      </c>
      <c r="F2244" s="168">
        <f>IF(F$2=$A2244,Data!C109,0)</f>
        <v>0</v>
      </c>
      <c r="G2244" s="168">
        <f>IF(G$2=$A2244,Data!D109,0)</f>
        <v>0</v>
      </c>
      <c r="H2244" s="168">
        <f>IF(H$2=$A2244,Data!E109,0)</f>
        <v>0</v>
      </c>
      <c r="I2244" s="168">
        <f>IF(I$2=$A2244,Data!F109,0)</f>
        <v>0</v>
      </c>
      <c r="J2244" s="168">
        <f>IF(J$2=$A2244,Data!G109,0)</f>
        <v>0</v>
      </c>
      <c r="K2244" s="168">
        <f>IF(K$2=$A2244,Data!H109,0)</f>
        <v>0</v>
      </c>
      <c r="L2244" s="168">
        <f>IF(L$2=$A2244,Data!I109,0)</f>
        <v>0</v>
      </c>
      <c r="M2244" s="168">
        <f>IF(M$2=$A2244,Data!J109,0)</f>
        <v>0</v>
      </c>
      <c r="N2244" s="168">
        <f>IF(N$2=$A2244,Data!K109,0)</f>
        <v>0</v>
      </c>
      <c r="O2244" s="168">
        <f>IF(O$2=$A2244,Data!L109,0)</f>
        <v>0</v>
      </c>
      <c r="P2244" s="168">
        <f>IF(P$2=$A2244,Data!M109,0)</f>
        <v>0</v>
      </c>
      <c r="Q2244" s="168">
        <f>IF(Q$2=$A2244,Data!N109,0)</f>
        <v>0</v>
      </c>
      <c r="R2244" s="169">
        <f>IF(R$2=$A2244,Data!O109,0)</f>
        <v>0</v>
      </c>
      <c r="S2244" s="169">
        <f>IF(S$2=$A2244,Data!P109,0)</f>
        <v>0</v>
      </c>
      <c r="T2244" s="169">
        <f>IF(T$2=$A2244,Data!Q109,0)</f>
        <v>0</v>
      </c>
      <c r="U2244" s="169">
        <f>IF(U$2=$A2244,Data!R109,0)</f>
        <v>0</v>
      </c>
      <c r="V2244" s="169">
        <f>IF(V$2=$A2244,Data!S109,0)</f>
        <v>0</v>
      </c>
      <c r="W2244" s="169">
        <f>IF(W$2=$A2244,Data!T109,0)</f>
        <v>0</v>
      </c>
      <c r="X2244" s="169">
        <f>IF(X$2=$A2244,Data!U109,0)</f>
        <v>0</v>
      </c>
      <c r="Y2244" s="169">
        <f>IF(Y$2=$A2244,Data!V109,0)</f>
        <v>0</v>
      </c>
      <c r="Z2244" s="169">
        <f>IF(Z$2=$A2244,Data!W109,0)</f>
        <v>0</v>
      </c>
      <c r="AA2244" s="169">
        <f>IF(AA$2=$A2244,Data!X109,0)</f>
        <v>0</v>
      </c>
      <c r="AB2244" s="169">
        <f>IF(AB$2=$A2244,Data!Y109,0)</f>
        <v>0</v>
      </c>
      <c r="AC2244" s="169">
        <f>IF(AC$2=$A2244,Data!Z109,0)</f>
        <v>0</v>
      </c>
      <c r="AD2244" s="170">
        <f>IF(AD$2=$A2244,Data!AA109,0)</f>
        <v>0</v>
      </c>
      <c r="AE2244" s="171">
        <f>IF(AE$2=$A2244,Data!AB109,0)</f>
        <v>0</v>
      </c>
      <c r="AF2244" s="170">
        <f>IF(AF$2=$A2244,Data!AC109,0)</f>
        <v>0</v>
      </c>
      <c r="AG2244" s="171">
        <f>IF(AG$2=$A2244,Data!AD109,0)</f>
        <v>0</v>
      </c>
      <c r="AH2244" s="170">
        <f>IF(AH$2=$A2244,Data!AE109,0)</f>
        <v>0</v>
      </c>
      <c r="AI2244" s="171">
        <f>IF(AI$2=$A2244,Data!AF109,0)</f>
        <v>0</v>
      </c>
      <c r="AJ2244" s="170">
        <f>IF(AJ$2=$A2244,Data!AG109,0)</f>
        <v>0</v>
      </c>
      <c r="AK2244" s="171">
        <f>IF(AK$2=$A2244,Data!AH109,0)</f>
        <v>0</v>
      </c>
      <c r="AL2244" s="170">
        <f>IF(AL$2=$A2244,Data!AI109,0)</f>
        <v>0</v>
      </c>
      <c r="AM2244" t="str">
        <f t="shared" si="70"/>
        <v>0</v>
      </c>
      <c r="AN2244" t="e">
        <f>+INDEX(Validation!$D$4:$D$250,MATCH(Merge!B2244,Validation!$E$4:$E$250,0))</f>
        <v>#N/A</v>
      </c>
      <c r="AO2244" s="172">
        <f t="shared" ref="AO2244:AO2307" si="71">SUM(F2244:AL2244)</f>
        <v>0</v>
      </c>
    </row>
    <row r="2245" spans="1:41" ht="15" x14ac:dyDescent="0.25">
      <c r="A2245">
        <f>Inputs!$H$16</f>
        <v>6</v>
      </c>
      <c r="B2245" t="str">
        <f>Inputs!$D$4</f>
        <v>Select Agency…</v>
      </c>
      <c r="C2245" s="166" t="str">
        <f>Inputs!$I$6</f>
        <v>(insert code)</v>
      </c>
      <c r="D2245" t="str">
        <f>IFERROR(INDEX(Inputs!$I$11:$I$19,MATCH(A2245,Inputs!$H$11:$H$19)),"")</f>
        <v>(insert code)</v>
      </c>
      <c r="E2245" s="167">
        <f>Data!B110</f>
        <v>0</v>
      </c>
      <c r="F2245" s="168">
        <f>IF(F$2=$A2245,Data!C110,0)</f>
        <v>0</v>
      </c>
      <c r="G2245" s="168">
        <f>IF(G$2=$A2245,Data!D110,0)</f>
        <v>0</v>
      </c>
      <c r="H2245" s="168">
        <f>IF(H$2=$A2245,Data!E110,0)</f>
        <v>0</v>
      </c>
      <c r="I2245" s="168">
        <f>IF(I$2=$A2245,Data!F110,0)</f>
        <v>0</v>
      </c>
      <c r="J2245" s="168">
        <f>IF(J$2=$A2245,Data!G110,0)</f>
        <v>0</v>
      </c>
      <c r="K2245" s="168">
        <f>IF(K$2=$A2245,Data!H110,0)</f>
        <v>0</v>
      </c>
      <c r="L2245" s="168">
        <f>IF(L$2=$A2245,Data!I110,0)</f>
        <v>0</v>
      </c>
      <c r="M2245" s="168">
        <f>IF(M$2=$A2245,Data!J110,0)</f>
        <v>0</v>
      </c>
      <c r="N2245" s="168">
        <f>IF(N$2=$A2245,Data!K110,0)</f>
        <v>0</v>
      </c>
      <c r="O2245" s="168">
        <f>IF(O$2=$A2245,Data!L110,0)</f>
        <v>0</v>
      </c>
      <c r="P2245" s="168">
        <f>IF(P$2=$A2245,Data!M110,0)</f>
        <v>0</v>
      </c>
      <c r="Q2245" s="168">
        <f>IF(Q$2=$A2245,Data!N110,0)</f>
        <v>0</v>
      </c>
      <c r="R2245" s="169">
        <f>IF(R$2=$A2245,Data!O110,0)</f>
        <v>0</v>
      </c>
      <c r="S2245" s="169">
        <f>IF(S$2=$A2245,Data!P110,0)</f>
        <v>0</v>
      </c>
      <c r="T2245" s="169">
        <f>IF(T$2=$A2245,Data!Q110,0)</f>
        <v>0</v>
      </c>
      <c r="U2245" s="169">
        <f>IF(U$2=$A2245,Data!R110,0)</f>
        <v>0</v>
      </c>
      <c r="V2245" s="169">
        <f>IF(V$2=$A2245,Data!S110,0)</f>
        <v>0</v>
      </c>
      <c r="W2245" s="169">
        <f>IF(W$2=$A2245,Data!T110,0)</f>
        <v>0</v>
      </c>
      <c r="X2245" s="169">
        <f>IF(X$2=$A2245,Data!U110,0)</f>
        <v>0</v>
      </c>
      <c r="Y2245" s="169">
        <f>IF(Y$2=$A2245,Data!V110,0)</f>
        <v>0</v>
      </c>
      <c r="Z2245" s="169">
        <f>IF(Z$2=$A2245,Data!W110,0)</f>
        <v>0</v>
      </c>
      <c r="AA2245" s="169">
        <f>IF(AA$2=$A2245,Data!X110,0)</f>
        <v>0</v>
      </c>
      <c r="AB2245" s="169">
        <f>IF(AB$2=$A2245,Data!Y110,0)</f>
        <v>0</v>
      </c>
      <c r="AC2245" s="169">
        <f>IF(AC$2=$A2245,Data!Z110,0)</f>
        <v>0</v>
      </c>
      <c r="AD2245" s="170">
        <f>IF(AD$2=$A2245,Data!AA110,0)</f>
        <v>0</v>
      </c>
      <c r="AE2245" s="171">
        <f>IF(AE$2=$A2245,Data!AB110,0)</f>
        <v>0</v>
      </c>
      <c r="AF2245" s="170">
        <f>IF(AF$2=$A2245,Data!AC110,0)</f>
        <v>0</v>
      </c>
      <c r="AG2245" s="171">
        <f>IF(AG$2=$A2245,Data!AD110,0)</f>
        <v>0</v>
      </c>
      <c r="AH2245" s="170">
        <f>IF(AH$2=$A2245,Data!AE110,0)</f>
        <v>0</v>
      </c>
      <c r="AI2245" s="171">
        <f>IF(AI$2=$A2245,Data!AF110,0)</f>
        <v>0</v>
      </c>
      <c r="AJ2245" s="170">
        <f>IF(AJ$2=$A2245,Data!AG110,0)</f>
        <v>0</v>
      </c>
      <c r="AK2245" s="171">
        <f>IF(AK$2=$A2245,Data!AH110,0)</f>
        <v>0</v>
      </c>
      <c r="AL2245" s="170">
        <f>IF(AL$2=$A2245,Data!AI110,0)</f>
        <v>0</v>
      </c>
      <c r="AM2245" t="str">
        <f t="shared" si="70"/>
        <v>0</v>
      </c>
      <c r="AN2245" t="e">
        <f>+INDEX(Validation!$D$4:$D$250,MATCH(Merge!B2245,Validation!$E$4:$E$250,0))</f>
        <v>#N/A</v>
      </c>
      <c r="AO2245" s="172">
        <f t="shared" si="71"/>
        <v>0</v>
      </c>
    </row>
    <row r="2246" spans="1:41" ht="15" x14ac:dyDescent="0.25">
      <c r="A2246">
        <f>Inputs!$H$16</f>
        <v>6</v>
      </c>
      <c r="B2246" t="str">
        <f>Inputs!$D$4</f>
        <v>Select Agency…</v>
      </c>
      <c r="C2246" s="166" t="str">
        <f>Inputs!$I$6</f>
        <v>(insert code)</v>
      </c>
      <c r="D2246" t="str">
        <f>IFERROR(INDEX(Inputs!$I$11:$I$19,MATCH(A2246,Inputs!$H$11:$H$19)),"")</f>
        <v>(insert code)</v>
      </c>
      <c r="E2246" s="167">
        <f>Data!B111</f>
        <v>0</v>
      </c>
      <c r="F2246" s="168">
        <f>IF(F$2=$A2246,Data!C111,0)</f>
        <v>0</v>
      </c>
      <c r="G2246" s="168">
        <f>IF(G$2=$A2246,Data!D111,0)</f>
        <v>0</v>
      </c>
      <c r="H2246" s="168">
        <f>IF(H$2=$A2246,Data!E111,0)</f>
        <v>0</v>
      </c>
      <c r="I2246" s="168">
        <f>IF(I$2=$A2246,Data!F111,0)</f>
        <v>0</v>
      </c>
      <c r="J2246" s="168">
        <f>IF(J$2=$A2246,Data!G111,0)</f>
        <v>0</v>
      </c>
      <c r="K2246" s="168">
        <f>IF(K$2=$A2246,Data!H111,0)</f>
        <v>0</v>
      </c>
      <c r="L2246" s="168">
        <f>IF(L$2=$A2246,Data!I111,0)</f>
        <v>0</v>
      </c>
      <c r="M2246" s="168">
        <f>IF(M$2=$A2246,Data!J111,0)</f>
        <v>0</v>
      </c>
      <c r="N2246" s="168">
        <f>IF(N$2=$A2246,Data!K111,0)</f>
        <v>0</v>
      </c>
      <c r="O2246" s="168">
        <f>IF(O$2=$A2246,Data!L111,0)</f>
        <v>0</v>
      </c>
      <c r="P2246" s="168">
        <f>IF(P$2=$A2246,Data!M111,0)</f>
        <v>0</v>
      </c>
      <c r="Q2246" s="168">
        <f>IF(Q$2=$A2246,Data!N111,0)</f>
        <v>0</v>
      </c>
      <c r="R2246" s="169">
        <f>IF(R$2=$A2246,Data!O111,0)</f>
        <v>0</v>
      </c>
      <c r="S2246" s="169">
        <f>IF(S$2=$A2246,Data!P111,0)</f>
        <v>0</v>
      </c>
      <c r="T2246" s="169">
        <f>IF(T$2=$A2246,Data!Q111,0)</f>
        <v>0</v>
      </c>
      <c r="U2246" s="169">
        <f>IF(U$2=$A2246,Data!R111,0)</f>
        <v>0</v>
      </c>
      <c r="V2246" s="169">
        <f>IF(V$2=$A2246,Data!S111,0)</f>
        <v>0</v>
      </c>
      <c r="W2246" s="169">
        <f>IF(W$2=$A2246,Data!T111,0)</f>
        <v>0</v>
      </c>
      <c r="X2246" s="169">
        <f>IF(X$2=$A2246,Data!U111,0)</f>
        <v>0</v>
      </c>
      <c r="Y2246" s="169">
        <f>IF(Y$2=$A2246,Data!V111,0)</f>
        <v>0</v>
      </c>
      <c r="Z2246" s="169">
        <f>IF(Z$2=$A2246,Data!W111,0)</f>
        <v>0</v>
      </c>
      <c r="AA2246" s="169">
        <f>IF(AA$2=$A2246,Data!X111,0)</f>
        <v>0</v>
      </c>
      <c r="AB2246" s="169">
        <f>IF(AB$2=$A2246,Data!Y111,0)</f>
        <v>0</v>
      </c>
      <c r="AC2246" s="169">
        <f>IF(AC$2=$A2246,Data!Z111,0)</f>
        <v>0</v>
      </c>
      <c r="AD2246" s="170">
        <f>IF(AD$2=$A2246,Data!AA111,0)</f>
        <v>0</v>
      </c>
      <c r="AE2246" s="171">
        <f>IF(AE$2=$A2246,Data!AB111,0)</f>
        <v>0</v>
      </c>
      <c r="AF2246" s="170">
        <f>IF(AF$2=$A2246,Data!AC111,0)</f>
        <v>0</v>
      </c>
      <c r="AG2246" s="171">
        <f>IF(AG$2=$A2246,Data!AD111,0)</f>
        <v>0</v>
      </c>
      <c r="AH2246" s="170">
        <f>IF(AH$2=$A2246,Data!AE111,0)</f>
        <v>0</v>
      </c>
      <c r="AI2246" s="171">
        <f>IF(AI$2=$A2246,Data!AF111,0)</f>
        <v>0</v>
      </c>
      <c r="AJ2246" s="170">
        <f>IF(AJ$2=$A2246,Data!AG111,0)</f>
        <v>0</v>
      </c>
      <c r="AK2246" s="171">
        <f>IF(AK$2=$A2246,Data!AH111,0)</f>
        <v>0</v>
      </c>
      <c r="AL2246" s="170">
        <f>IF(AL$2=$A2246,Data!AI111,0)</f>
        <v>0</v>
      </c>
      <c r="AM2246" t="str">
        <f t="shared" si="70"/>
        <v>0</v>
      </c>
      <c r="AN2246" t="e">
        <f>+INDEX(Validation!$D$4:$D$250,MATCH(Merge!B2246,Validation!$E$4:$E$250,0))</f>
        <v>#N/A</v>
      </c>
      <c r="AO2246" s="172">
        <f t="shared" si="71"/>
        <v>0</v>
      </c>
    </row>
    <row r="2247" spans="1:41" ht="15" x14ac:dyDescent="0.25">
      <c r="A2247">
        <f>Inputs!$H$16</f>
        <v>6</v>
      </c>
      <c r="B2247" t="str">
        <f>Inputs!$D$4</f>
        <v>Select Agency…</v>
      </c>
      <c r="C2247" s="166" t="str">
        <f>Inputs!$I$6</f>
        <v>(insert code)</v>
      </c>
      <c r="D2247" t="str">
        <f>IFERROR(INDEX(Inputs!$I$11:$I$19,MATCH(A2247,Inputs!$H$11:$H$19)),"")</f>
        <v>(insert code)</v>
      </c>
      <c r="E2247" s="167">
        <f>Data!B112</f>
        <v>0</v>
      </c>
      <c r="F2247" s="168">
        <f>IF(F$2=$A2247,Data!C112,0)</f>
        <v>0</v>
      </c>
      <c r="G2247" s="168">
        <f>IF(G$2=$A2247,Data!D112,0)</f>
        <v>0</v>
      </c>
      <c r="H2247" s="168">
        <f>IF(H$2=$A2247,Data!E112,0)</f>
        <v>0</v>
      </c>
      <c r="I2247" s="168">
        <f>IF(I$2=$A2247,Data!F112,0)</f>
        <v>0</v>
      </c>
      <c r="J2247" s="168">
        <f>IF(J$2=$A2247,Data!G112,0)</f>
        <v>0</v>
      </c>
      <c r="K2247" s="168">
        <f>IF(K$2=$A2247,Data!H112,0)</f>
        <v>0</v>
      </c>
      <c r="L2247" s="168">
        <f>IF(L$2=$A2247,Data!I112,0)</f>
        <v>0</v>
      </c>
      <c r="M2247" s="168">
        <f>IF(M$2=$A2247,Data!J112,0)</f>
        <v>0</v>
      </c>
      <c r="N2247" s="168">
        <f>IF(N$2=$A2247,Data!K112,0)</f>
        <v>0</v>
      </c>
      <c r="O2247" s="168">
        <f>IF(O$2=$A2247,Data!L112,0)</f>
        <v>0</v>
      </c>
      <c r="P2247" s="168">
        <f>IF(P$2=$A2247,Data!M112,0)</f>
        <v>0</v>
      </c>
      <c r="Q2247" s="168">
        <f>IF(Q$2=$A2247,Data!N112,0)</f>
        <v>0</v>
      </c>
      <c r="R2247" s="169">
        <f>IF(R$2=$A2247,Data!O112,0)</f>
        <v>0</v>
      </c>
      <c r="S2247" s="169">
        <f>IF(S$2=$A2247,Data!P112,0)</f>
        <v>0</v>
      </c>
      <c r="T2247" s="169">
        <f>IF(T$2=$A2247,Data!Q112,0)</f>
        <v>0</v>
      </c>
      <c r="U2247" s="169">
        <f>IF(U$2=$A2247,Data!R112,0)</f>
        <v>0</v>
      </c>
      <c r="V2247" s="169">
        <f>IF(V$2=$A2247,Data!S112,0)</f>
        <v>0</v>
      </c>
      <c r="W2247" s="169">
        <f>IF(W$2=$A2247,Data!T112,0)</f>
        <v>0</v>
      </c>
      <c r="X2247" s="169">
        <f>IF(X$2=$A2247,Data!U112,0)</f>
        <v>0</v>
      </c>
      <c r="Y2247" s="169">
        <f>IF(Y$2=$A2247,Data!V112,0)</f>
        <v>0</v>
      </c>
      <c r="Z2247" s="169">
        <f>IF(Z$2=$A2247,Data!W112,0)</f>
        <v>0</v>
      </c>
      <c r="AA2247" s="169">
        <f>IF(AA$2=$A2247,Data!X112,0)</f>
        <v>0</v>
      </c>
      <c r="AB2247" s="169">
        <f>IF(AB$2=$A2247,Data!Y112,0)</f>
        <v>0</v>
      </c>
      <c r="AC2247" s="169">
        <f>IF(AC$2=$A2247,Data!Z112,0)</f>
        <v>0</v>
      </c>
      <c r="AD2247" s="170">
        <f>IF(AD$2=$A2247,Data!AA112,0)</f>
        <v>0</v>
      </c>
      <c r="AE2247" s="171">
        <f>IF(AE$2=$A2247,Data!AB112,0)</f>
        <v>0</v>
      </c>
      <c r="AF2247" s="170">
        <f>IF(AF$2=$A2247,Data!AC112,0)</f>
        <v>0</v>
      </c>
      <c r="AG2247" s="171">
        <f>IF(AG$2=$A2247,Data!AD112,0)</f>
        <v>0</v>
      </c>
      <c r="AH2247" s="170">
        <f>IF(AH$2=$A2247,Data!AE112,0)</f>
        <v>0</v>
      </c>
      <c r="AI2247" s="171">
        <f>IF(AI$2=$A2247,Data!AF112,0)</f>
        <v>0</v>
      </c>
      <c r="AJ2247" s="170">
        <f>IF(AJ$2=$A2247,Data!AG112,0)</f>
        <v>0</v>
      </c>
      <c r="AK2247" s="171">
        <f>IF(AK$2=$A2247,Data!AH112,0)</f>
        <v>0</v>
      </c>
      <c r="AL2247" s="170">
        <f>IF(AL$2=$A2247,Data!AI112,0)</f>
        <v>0</v>
      </c>
      <c r="AM2247" t="str">
        <f t="shared" si="70"/>
        <v>0</v>
      </c>
      <c r="AN2247" t="e">
        <f>+INDEX(Validation!$D$4:$D$250,MATCH(Merge!B2247,Validation!$E$4:$E$250,0))</f>
        <v>#N/A</v>
      </c>
      <c r="AO2247" s="172">
        <f t="shared" si="71"/>
        <v>0</v>
      </c>
    </row>
    <row r="2248" spans="1:41" ht="15" x14ac:dyDescent="0.25">
      <c r="A2248">
        <f>Inputs!$H$16</f>
        <v>6</v>
      </c>
      <c r="B2248" t="str">
        <f>Inputs!$D$4</f>
        <v>Select Agency…</v>
      </c>
      <c r="C2248" s="166" t="str">
        <f>Inputs!$I$6</f>
        <v>(insert code)</v>
      </c>
      <c r="D2248" t="str">
        <f>IFERROR(INDEX(Inputs!$I$11:$I$19,MATCH(A2248,Inputs!$H$11:$H$19)),"")</f>
        <v>(insert code)</v>
      </c>
      <c r="E2248" s="167">
        <f>Data!B113</f>
        <v>0</v>
      </c>
      <c r="F2248" s="168">
        <f>IF(F$2=$A2248,Data!C113,0)</f>
        <v>0</v>
      </c>
      <c r="G2248" s="168">
        <f>IF(G$2=$A2248,Data!D113,0)</f>
        <v>0</v>
      </c>
      <c r="H2248" s="168">
        <f>IF(H$2=$A2248,Data!E113,0)</f>
        <v>0</v>
      </c>
      <c r="I2248" s="168">
        <f>IF(I$2=$A2248,Data!F113,0)</f>
        <v>0</v>
      </c>
      <c r="J2248" s="168">
        <f>IF(J$2=$A2248,Data!G113,0)</f>
        <v>0</v>
      </c>
      <c r="K2248" s="168">
        <f>IF(K$2=$A2248,Data!H113,0)</f>
        <v>0</v>
      </c>
      <c r="L2248" s="168">
        <f>IF(L$2=$A2248,Data!I113,0)</f>
        <v>0</v>
      </c>
      <c r="M2248" s="168">
        <f>IF(M$2=$A2248,Data!J113,0)</f>
        <v>0</v>
      </c>
      <c r="N2248" s="168">
        <f>IF(N$2=$A2248,Data!K113,0)</f>
        <v>0</v>
      </c>
      <c r="O2248" s="168">
        <f>IF(O$2=$A2248,Data!L113,0)</f>
        <v>0</v>
      </c>
      <c r="P2248" s="168">
        <f>IF(P$2=$A2248,Data!M113,0)</f>
        <v>0</v>
      </c>
      <c r="Q2248" s="168">
        <f>IF(Q$2=$A2248,Data!N113,0)</f>
        <v>0</v>
      </c>
      <c r="R2248" s="169">
        <f>IF(R$2=$A2248,Data!O113,0)</f>
        <v>0</v>
      </c>
      <c r="S2248" s="169">
        <f>IF(S$2=$A2248,Data!P113,0)</f>
        <v>0</v>
      </c>
      <c r="T2248" s="169">
        <f>IF(T$2=$A2248,Data!Q113,0)</f>
        <v>0</v>
      </c>
      <c r="U2248" s="169">
        <f>IF(U$2=$A2248,Data!R113,0)</f>
        <v>0</v>
      </c>
      <c r="V2248" s="169">
        <f>IF(V$2=$A2248,Data!S113,0)</f>
        <v>0</v>
      </c>
      <c r="W2248" s="169">
        <f>IF(W$2=$A2248,Data!T113,0)</f>
        <v>0</v>
      </c>
      <c r="X2248" s="169">
        <f>IF(X$2=$A2248,Data!U113,0)</f>
        <v>0</v>
      </c>
      <c r="Y2248" s="169">
        <f>IF(Y$2=$A2248,Data!V113,0)</f>
        <v>0</v>
      </c>
      <c r="Z2248" s="169">
        <f>IF(Z$2=$A2248,Data!W113,0)</f>
        <v>0</v>
      </c>
      <c r="AA2248" s="169">
        <f>IF(AA$2=$A2248,Data!X113,0)</f>
        <v>0</v>
      </c>
      <c r="AB2248" s="169">
        <f>IF(AB$2=$A2248,Data!Y113,0)</f>
        <v>0</v>
      </c>
      <c r="AC2248" s="169">
        <f>IF(AC$2=$A2248,Data!Z113,0)</f>
        <v>0</v>
      </c>
      <c r="AD2248" s="170">
        <f>IF(AD$2=$A2248,Data!AA113,0)</f>
        <v>0</v>
      </c>
      <c r="AE2248" s="171">
        <f>IF(AE$2=$A2248,Data!AB113,0)</f>
        <v>0</v>
      </c>
      <c r="AF2248" s="170">
        <f>IF(AF$2=$A2248,Data!AC113,0)</f>
        <v>0</v>
      </c>
      <c r="AG2248" s="171">
        <f>IF(AG$2=$A2248,Data!AD113,0)</f>
        <v>0</v>
      </c>
      <c r="AH2248" s="170">
        <f>IF(AH$2=$A2248,Data!AE113,0)</f>
        <v>0</v>
      </c>
      <c r="AI2248" s="171">
        <f>IF(AI$2=$A2248,Data!AF113,0)</f>
        <v>0</v>
      </c>
      <c r="AJ2248" s="170">
        <f>IF(AJ$2=$A2248,Data!AG113,0)</f>
        <v>0</v>
      </c>
      <c r="AK2248" s="171">
        <f>IF(AK$2=$A2248,Data!AH113,0)</f>
        <v>0</v>
      </c>
      <c r="AL2248" s="170">
        <f>IF(AL$2=$A2248,Data!AI113,0)</f>
        <v>0</v>
      </c>
      <c r="AM2248" t="str">
        <f t="shared" si="70"/>
        <v>0</v>
      </c>
      <c r="AN2248" t="e">
        <f>+INDEX(Validation!$D$4:$D$250,MATCH(Merge!B2248,Validation!$E$4:$E$250,0))</f>
        <v>#N/A</v>
      </c>
      <c r="AO2248" s="172">
        <f t="shared" si="71"/>
        <v>0</v>
      </c>
    </row>
    <row r="2249" spans="1:41" ht="15" x14ac:dyDescent="0.25">
      <c r="A2249">
        <f>Inputs!$H$16</f>
        <v>6</v>
      </c>
      <c r="B2249" t="str">
        <f>Inputs!$D$4</f>
        <v>Select Agency…</v>
      </c>
      <c r="C2249" s="166" t="str">
        <f>Inputs!$I$6</f>
        <v>(insert code)</v>
      </c>
      <c r="D2249" t="str">
        <f>IFERROR(INDEX(Inputs!$I$11:$I$19,MATCH(A2249,Inputs!$H$11:$H$19)),"")</f>
        <v>(insert code)</v>
      </c>
      <c r="E2249" s="167">
        <f>Data!B114</f>
        <v>0</v>
      </c>
      <c r="F2249" s="168">
        <f>IF(F$2=$A2249,Data!C114,0)</f>
        <v>0</v>
      </c>
      <c r="G2249" s="168">
        <f>IF(G$2=$A2249,Data!D114,0)</f>
        <v>0</v>
      </c>
      <c r="H2249" s="168">
        <f>IF(H$2=$A2249,Data!E114,0)</f>
        <v>0</v>
      </c>
      <c r="I2249" s="168">
        <f>IF(I$2=$A2249,Data!F114,0)</f>
        <v>0</v>
      </c>
      <c r="J2249" s="168">
        <f>IF(J$2=$A2249,Data!G114,0)</f>
        <v>0</v>
      </c>
      <c r="K2249" s="168">
        <f>IF(K$2=$A2249,Data!H114,0)</f>
        <v>0</v>
      </c>
      <c r="L2249" s="168">
        <f>IF(L$2=$A2249,Data!I114,0)</f>
        <v>0</v>
      </c>
      <c r="M2249" s="168">
        <f>IF(M$2=$A2249,Data!J114,0)</f>
        <v>0</v>
      </c>
      <c r="N2249" s="168">
        <f>IF(N$2=$A2249,Data!K114,0)</f>
        <v>0</v>
      </c>
      <c r="O2249" s="168">
        <f>IF(O$2=$A2249,Data!L114,0)</f>
        <v>0</v>
      </c>
      <c r="P2249" s="168">
        <f>IF(P$2=$A2249,Data!M114,0)</f>
        <v>0</v>
      </c>
      <c r="Q2249" s="168">
        <f>IF(Q$2=$A2249,Data!N114,0)</f>
        <v>0</v>
      </c>
      <c r="R2249" s="169">
        <f>IF(R$2=$A2249,Data!O114,0)</f>
        <v>0</v>
      </c>
      <c r="S2249" s="169">
        <f>IF(S$2=$A2249,Data!P114,0)</f>
        <v>0</v>
      </c>
      <c r="T2249" s="169">
        <f>IF(T$2=$A2249,Data!Q114,0)</f>
        <v>0</v>
      </c>
      <c r="U2249" s="169">
        <f>IF(U$2=$A2249,Data!R114,0)</f>
        <v>0</v>
      </c>
      <c r="V2249" s="169">
        <f>IF(V$2=$A2249,Data!S114,0)</f>
        <v>0</v>
      </c>
      <c r="W2249" s="169">
        <f>IF(W$2=$A2249,Data!T114,0)</f>
        <v>0</v>
      </c>
      <c r="X2249" s="169">
        <f>IF(X$2=$A2249,Data!U114,0)</f>
        <v>0</v>
      </c>
      <c r="Y2249" s="169">
        <f>IF(Y$2=$A2249,Data!V114,0)</f>
        <v>0</v>
      </c>
      <c r="Z2249" s="169">
        <f>IF(Z$2=$A2249,Data!W114,0)</f>
        <v>0</v>
      </c>
      <c r="AA2249" s="169">
        <f>IF(AA$2=$A2249,Data!X114,0)</f>
        <v>0</v>
      </c>
      <c r="AB2249" s="169">
        <f>IF(AB$2=$A2249,Data!Y114,0)</f>
        <v>0</v>
      </c>
      <c r="AC2249" s="169">
        <f>IF(AC$2=$A2249,Data!Z114,0)</f>
        <v>0</v>
      </c>
      <c r="AD2249" s="170">
        <f>IF(AD$2=$A2249,Data!AA114,0)</f>
        <v>0</v>
      </c>
      <c r="AE2249" s="171">
        <f>IF(AE$2=$A2249,Data!AB114,0)</f>
        <v>0</v>
      </c>
      <c r="AF2249" s="170">
        <f>IF(AF$2=$A2249,Data!AC114,0)</f>
        <v>0</v>
      </c>
      <c r="AG2249" s="171">
        <f>IF(AG$2=$A2249,Data!AD114,0)</f>
        <v>0</v>
      </c>
      <c r="AH2249" s="170">
        <f>IF(AH$2=$A2249,Data!AE114,0)</f>
        <v>0</v>
      </c>
      <c r="AI2249" s="171">
        <f>IF(AI$2=$A2249,Data!AF114,0)</f>
        <v>0</v>
      </c>
      <c r="AJ2249" s="170">
        <f>IF(AJ$2=$A2249,Data!AG114,0)</f>
        <v>0</v>
      </c>
      <c r="AK2249" s="171">
        <f>IF(AK$2=$A2249,Data!AH114,0)</f>
        <v>0</v>
      </c>
      <c r="AL2249" s="170">
        <f>IF(AL$2=$A2249,Data!AI114,0)</f>
        <v>0</v>
      </c>
      <c r="AM2249" t="str">
        <f t="shared" si="70"/>
        <v>0</v>
      </c>
      <c r="AN2249" t="e">
        <f>+INDEX(Validation!$D$4:$D$250,MATCH(Merge!B2249,Validation!$E$4:$E$250,0))</f>
        <v>#N/A</v>
      </c>
      <c r="AO2249" s="172">
        <f t="shared" si="71"/>
        <v>0</v>
      </c>
    </row>
    <row r="2250" spans="1:41" ht="15" x14ac:dyDescent="0.25">
      <c r="A2250">
        <f>Inputs!$H$16</f>
        <v>6</v>
      </c>
      <c r="B2250" t="str">
        <f>Inputs!$D$4</f>
        <v>Select Agency…</v>
      </c>
      <c r="C2250" s="166" t="str">
        <f>Inputs!$I$6</f>
        <v>(insert code)</v>
      </c>
      <c r="D2250" t="str">
        <f>IFERROR(INDEX(Inputs!$I$11:$I$19,MATCH(A2250,Inputs!$H$11:$H$19)),"")</f>
        <v>(insert code)</v>
      </c>
      <c r="E2250" s="167">
        <f>Data!B115</f>
        <v>0</v>
      </c>
      <c r="F2250" s="168">
        <f>IF(F$2=$A2250,Data!C115,0)</f>
        <v>0</v>
      </c>
      <c r="G2250" s="168">
        <f>IF(G$2=$A2250,Data!D115,0)</f>
        <v>0</v>
      </c>
      <c r="H2250" s="168">
        <f>IF(H$2=$A2250,Data!E115,0)</f>
        <v>0</v>
      </c>
      <c r="I2250" s="168">
        <f>IF(I$2=$A2250,Data!F115,0)</f>
        <v>0</v>
      </c>
      <c r="J2250" s="168">
        <f>IF(J$2=$A2250,Data!G115,0)</f>
        <v>0</v>
      </c>
      <c r="K2250" s="168">
        <f>IF(K$2=$A2250,Data!H115,0)</f>
        <v>0</v>
      </c>
      <c r="L2250" s="168">
        <f>IF(L$2=$A2250,Data!I115,0)</f>
        <v>0</v>
      </c>
      <c r="M2250" s="168">
        <f>IF(M$2=$A2250,Data!J115,0)</f>
        <v>0</v>
      </c>
      <c r="N2250" s="168">
        <f>IF(N$2=$A2250,Data!K115,0)</f>
        <v>0</v>
      </c>
      <c r="O2250" s="168">
        <f>IF(O$2=$A2250,Data!L115,0)</f>
        <v>0</v>
      </c>
      <c r="P2250" s="168">
        <f>IF(P$2=$A2250,Data!M115,0)</f>
        <v>0</v>
      </c>
      <c r="Q2250" s="168">
        <f>IF(Q$2=$A2250,Data!N115,0)</f>
        <v>0</v>
      </c>
      <c r="R2250" s="169">
        <f>IF(R$2=$A2250,Data!O115,0)</f>
        <v>0</v>
      </c>
      <c r="S2250" s="169">
        <f>IF(S$2=$A2250,Data!P115,0)</f>
        <v>0</v>
      </c>
      <c r="T2250" s="169">
        <f>IF(T$2=$A2250,Data!Q115,0)</f>
        <v>0</v>
      </c>
      <c r="U2250" s="169">
        <f>IF(U$2=$A2250,Data!R115,0)</f>
        <v>0</v>
      </c>
      <c r="V2250" s="169">
        <f>IF(V$2=$A2250,Data!S115,0)</f>
        <v>0</v>
      </c>
      <c r="W2250" s="169">
        <f>IF(W$2=$A2250,Data!T115,0)</f>
        <v>0</v>
      </c>
      <c r="X2250" s="169">
        <f>IF(X$2=$A2250,Data!U115,0)</f>
        <v>0</v>
      </c>
      <c r="Y2250" s="169">
        <f>IF(Y$2=$A2250,Data!V115,0)</f>
        <v>0</v>
      </c>
      <c r="Z2250" s="169">
        <f>IF(Z$2=$A2250,Data!W115,0)</f>
        <v>0</v>
      </c>
      <c r="AA2250" s="169">
        <f>IF(AA$2=$A2250,Data!X115,0)</f>
        <v>0</v>
      </c>
      <c r="AB2250" s="169">
        <f>IF(AB$2=$A2250,Data!Y115,0)</f>
        <v>0</v>
      </c>
      <c r="AC2250" s="169">
        <f>IF(AC$2=$A2250,Data!Z115,0)</f>
        <v>0</v>
      </c>
      <c r="AD2250" s="170">
        <f>IF(AD$2=$A2250,Data!AA115,0)</f>
        <v>0</v>
      </c>
      <c r="AE2250" s="171">
        <f>IF(AE$2=$A2250,Data!AB115,0)</f>
        <v>0</v>
      </c>
      <c r="AF2250" s="170">
        <f>IF(AF$2=$A2250,Data!AC115,0)</f>
        <v>0</v>
      </c>
      <c r="AG2250" s="171">
        <f>IF(AG$2=$A2250,Data!AD115,0)</f>
        <v>0</v>
      </c>
      <c r="AH2250" s="170">
        <f>IF(AH$2=$A2250,Data!AE115,0)</f>
        <v>0</v>
      </c>
      <c r="AI2250" s="171">
        <f>IF(AI$2=$A2250,Data!AF115,0)</f>
        <v>0</v>
      </c>
      <c r="AJ2250" s="170">
        <f>IF(AJ$2=$A2250,Data!AG115,0)</f>
        <v>0</v>
      </c>
      <c r="AK2250" s="171">
        <f>IF(AK$2=$A2250,Data!AH115,0)</f>
        <v>0</v>
      </c>
      <c r="AL2250" s="170">
        <f>IF(AL$2=$A2250,Data!AI115,0)</f>
        <v>0</v>
      </c>
      <c r="AM2250" t="str">
        <f t="shared" si="70"/>
        <v>0</v>
      </c>
      <c r="AN2250" t="e">
        <f>+INDEX(Validation!$D$4:$D$250,MATCH(Merge!B2250,Validation!$E$4:$E$250,0))</f>
        <v>#N/A</v>
      </c>
      <c r="AO2250" s="172">
        <f t="shared" si="71"/>
        <v>0</v>
      </c>
    </row>
    <row r="2251" spans="1:41" ht="15" x14ac:dyDescent="0.25">
      <c r="A2251">
        <f>Inputs!$H$16</f>
        <v>6</v>
      </c>
      <c r="B2251" t="str">
        <f>Inputs!$D$4</f>
        <v>Select Agency…</v>
      </c>
      <c r="C2251" s="166" t="str">
        <f>Inputs!$I$6</f>
        <v>(insert code)</v>
      </c>
      <c r="D2251" t="str">
        <f>IFERROR(INDEX(Inputs!$I$11:$I$19,MATCH(A2251,Inputs!$H$11:$H$19)),"")</f>
        <v>(insert code)</v>
      </c>
      <c r="E2251" s="167">
        <f>Data!B116</f>
        <v>0</v>
      </c>
      <c r="F2251" s="168">
        <f>IF(F$2=$A2251,Data!C116,0)</f>
        <v>0</v>
      </c>
      <c r="G2251" s="168">
        <f>IF(G$2=$A2251,Data!D116,0)</f>
        <v>0</v>
      </c>
      <c r="H2251" s="168">
        <f>IF(H$2=$A2251,Data!E116,0)</f>
        <v>0</v>
      </c>
      <c r="I2251" s="168">
        <f>IF(I$2=$A2251,Data!F116,0)</f>
        <v>0</v>
      </c>
      <c r="J2251" s="168">
        <f>IF(J$2=$A2251,Data!G116,0)</f>
        <v>0</v>
      </c>
      <c r="K2251" s="168">
        <f>IF(K$2=$A2251,Data!H116,0)</f>
        <v>0</v>
      </c>
      <c r="L2251" s="168">
        <f>IF(L$2=$A2251,Data!I116,0)</f>
        <v>0</v>
      </c>
      <c r="M2251" s="168">
        <f>IF(M$2=$A2251,Data!J116,0)</f>
        <v>0</v>
      </c>
      <c r="N2251" s="168">
        <f>IF(N$2=$A2251,Data!K116,0)</f>
        <v>0</v>
      </c>
      <c r="O2251" s="168">
        <f>IF(O$2=$A2251,Data!L116,0)</f>
        <v>0</v>
      </c>
      <c r="P2251" s="168">
        <f>IF(P$2=$A2251,Data!M116,0)</f>
        <v>0</v>
      </c>
      <c r="Q2251" s="168">
        <f>IF(Q$2=$A2251,Data!N116,0)</f>
        <v>0</v>
      </c>
      <c r="R2251" s="169">
        <f>IF(R$2=$A2251,Data!O116,0)</f>
        <v>0</v>
      </c>
      <c r="S2251" s="169">
        <f>IF(S$2=$A2251,Data!P116,0)</f>
        <v>0</v>
      </c>
      <c r="T2251" s="169">
        <f>IF(T$2=$A2251,Data!Q116,0)</f>
        <v>0</v>
      </c>
      <c r="U2251" s="169">
        <f>IF(U$2=$A2251,Data!R116,0)</f>
        <v>0</v>
      </c>
      <c r="V2251" s="169">
        <f>IF(V$2=$A2251,Data!S116,0)</f>
        <v>0</v>
      </c>
      <c r="W2251" s="169">
        <f>IF(W$2=$A2251,Data!T116,0)</f>
        <v>0</v>
      </c>
      <c r="X2251" s="169">
        <f>IF(X$2=$A2251,Data!U116,0)</f>
        <v>0</v>
      </c>
      <c r="Y2251" s="169">
        <f>IF(Y$2=$A2251,Data!V116,0)</f>
        <v>0</v>
      </c>
      <c r="Z2251" s="169">
        <f>IF(Z$2=$A2251,Data!W116,0)</f>
        <v>0</v>
      </c>
      <c r="AA2251" s="169">
        <f>IF(AA$2=$A2251,Data!X116,0)</f>
        <v>0</v>
      </c>
      <c r="AB2251" s="169">
        <f>IF(AB$2=$A2251,Data!Y116,0)</f>
        <v>0</v>
      </c>
      <c r="AC2251" s="169">
        <f>IF(AC$2=$A2251,Data!Z116,0)</f>
        <v>0</v>
      </c>
      <c r="AD2251" s="170">
        <f>IF(AD$2=$A2251,Data!AA116,0)</f>
        <v>0</v>
      </c>
      <c r="AE2251" s="171">
        <f>IF(AE$2=$A2251,Data!AB116,0)</f>
        <v>0</v>
      </c>
      <c r="AF2251" s="170">
        <f>IF(AF$2=$A2251,Data!AC116,0)</f>
        <v>0</v>
      </c>
      <c r="AG2251" s="171">
        <f>IF(AG$2=$A2251,Data!AD116,0)</f>
        <v>0</v>
      </c>
      <c r="AH2251" s="170">
        <f>IF(AH$2=$A2251,Data!AE116,0)</f>
        <v>0</v>
      </c>
      <c r="AI2251" s="171">
        <f>IF(AI$2=$A2251,Data!AF116,0)</f>
        <v>0</v>
      </c>
      <c r="AJ2251" s="170">
        <f>IF(AJ$2=$A2251,Data!AG116,0)</f>
        <v>0</v>
      </c>
      <c r="AK2251" s="171">
        <f>IF(AK$2=$A2251,Data!AH116,0)</f>
        <v>0</v>
      </c>
      <c r="AL2251" s="170">
        <f>IF(AL$2=$A2251,Data!AI116,0)</f>
        <v>0</v>
      </c>
      <c r="AM2251" t="str">
        <f t="shared" si="70"/>
        <v>0</v>
      </c>
      <c r="AN2251" t="e">
        <f>+INDEX(Validation!$D$4:$D$250,MATCH(Merge!B2251,Validation!$E$4:$E$250,0))</f>
        <v>#N/A</v>
      </c>
      <c r="AO2251" s="172">
        <f t="shared" si="71"/>
        <v>0</v>
      </c>
    </row>
    <row r="2252" spans="1:41" ht="15" x14ac:dyDescent="0.25">
      <c r="A2252">
        <f>Inputs!$H$16</f>
        <v>6</v>
      </c>
      <c r="B2252" t="str">
        <f>Inputs!$D$4</f>
        <v>Select Agency…</v>
      </c>
      <c r="C2252" s="166" t="str">
        <f>Inputs!$I$6</f>
        <v>(insert code)</v>
      </c>
      <c r="D2252" t="str">
        <f>IFERROR(INDEX(Inputs!$I$11:$I$19,MATCH(A2252,Inputs!$H$11:$H$19)),"")</f>
        <v>(insert code)</v>
      </c>
      <c r="E2252" s="167">
        <f>Data!B117</f>
        <v>0</v>
      </c>
      <c r="F2252" s="168">
        <f>IF(F$2=$A2252,Data!C117,0)</f>
        <v>0</v>
      </c>
      <c r="G2252" s="168">
        <f>IF(G$2=$A2252,Data!D117,0)</f>
        <v>0</v>
      </c>
      <c r="H2252" s="168">
        <f>IF(H$2=$A2252,Data!E117,0)</f>
        <v>0</v>
      </c>
      <c r="I2252" s="168">
        <f>IF(I$2=$A2252,Data!F117,0)</f>
        <v>0</v>
      </c>
      <c r="J2252" s="168">
        <f>IF(J$2=$A2252,Data!G117,0)</f>
        <v>0</v>
      </c>
      <c r="K2252" s="168">
        <f>IF(K$2=$A2252,Data!H117,0)</f>
        <v>0</v>
      </c>
      <c r="L2252" s="168">
        <f>IF(L$2=$A2252,Data!I117,0)</f>
        <v>0</v>
      </c>
      <c r="M2252" s="168">
        <f>IF(M$2=$A2252,Data!J117,0)</f>
        <v>0</v>
      </c>
      <c r="N2252" s="168">
        <f>IF(N$2=$A2252,Data!K117,0)</f>
        <v>0</v>
      </c>
      <c r="O2252" s="168">
        <f>IF(O$2=$A2252,Data!L117,0)</f>
        <v>0</v>
      </c>
      <c r="P2252" s="168">
        <f>IF(P$2=$A2252,Data!M117,0)</f>
        <v>0</v>
      </c>
      <c r="Q2252" s="168">
        <f>IF(Q$2=$A2252,Data!N117,0)</f>
        <v>0</v>
      </c>
      <c r="R2252" s="169">
        <f>IF(R$2=$A2252,Data!O117,0)</f>
        <v>0</v>
      </c>
      <c r="S2252" s="169">
        <f>IF(S$2=$A2252,Data!P117,0)</f>
        <v>0</v>
      </c>
      <c r="T2252" s="169">
        <f>IF(T$2=$A2252,Data!Q117,0)</f>
        <v>0</v>
      </c>
      <c r="U2252" s="169">
        <f>IF(U$2=$A2252,Data!R117,0)</f>
        <v>0</v>
      </c>
      <c r="V2252" s="169">
        <f>IF(V$2=$A2252,Data!S117,0)</f>
        <v>0</v>
      </c>
      <c r="W2252" s="169">
        <f>IF(W$2=$A2252,Data!T117,0)</f>
        <v>0</v>
      </c>
      <c r="X2252" s="169">
        <f>IF(X$2=$A2252,Data!U117,0)</f>
        <v>0</v>
      </c>
      <c r="Y2252" s="169">
        <f>IF(Y$2=$A2252,Data!V117,0)</f>
        <v>0</v>
      </c>
      <c r="Z2252" s="169">
        <f>IF(Z$2=$A2252,Data!W117,0)</f>
        <v>0</v>
      </c>
      <c r="AA2252" s="169">
        <f>IF(AA$2=$A2252,Data!X117,0)</f>
        <v>0</v>
      </c>
      <c r="AB2252" s="169">
        <f>IF(AB$2=$A2252,Data!Y117,0)</f>
        <v>0</v>
      </c>
      <c r="AC2252" s="169">
        <f>IF(AC$2=$A2252,Data!Z117,0)</f>
        <v>0</v>
      </c>
      <c r="AD2252" s="170">
        <f>IF(AD$2=$A2252,Data!AA117,0)</f>
        <v>0</v>
      </c>
      <c r="AE2252" s="171">
        <f>IF(AE$2=$A2252,Data!AB117,0)</f>
        <v>0</v>
      </c>
      <c r="AF2252" s="170">
        <f>IF(AF$2=$A2252,Data!AC117,0)</f>
        <v>0</v>
      </c>
      <c r="AG2252" s="171">
        <f>IF(AG$2=$A2252,Data!AD117,0)</f>
        <v>0</v>
      </c>
      <c r="AH2252" s="170">
        <f>IF(AH$2=$A2252,Data!AE117,0)</f>
        <v>0</v>
      </c>
      <c r="AI2252" s="171">
        <f>IF(AI$2=$A2252,Data!AF117,0)</f>
        <v>0</v>
      </c>
      <c r="AJ2252" s="170">
        <f>IF(AJ$2=$A2252,Data!AG117,0)</f>
        <v>0</v>
      </c>
      <c r="AK2252" s="171">
        <f>IF(AK$2=$A2252,Data!AH117,0)</f>
        <v>0</v>
      </c>
      <c r="AL2252" s="170">
        <f>IF(AL$2=$A2252,Data!AI117,0)</f>
        <v>0</v>
      </c>
      <c r="AM2252" t="str">
        <f t="shared" si="70"/>
        <v>0</v>
      </c>
      <c r="AN2252" t="e">
        <f>+INDEX(Validation!$D$4:$D$250,MATCH(Merge!B2252,Validation!$E$4:$E$250,0))</f>
        <v>#N/A</v>
      </c>
      <c r="AO2252" s="172">
        <f t="shared" si="71"/>
        <v>0</v>
      </c>
    </row>
    <row r="2253" spans="1:41" ht="15" x14ac:dyDescent="0.25">
      <c r="A2253">
        <f>Inputs!$H$16</f>
        <v>6</v>
      </c>
      <c r="B2253" t="str">
        <f>Inputs!$D$4</f>
        <v>Select Agency…</v>
      </c>
      <c r="C2253" s="166" t="str">
        <f>Inputs!$I$6</f>
        <v>(insert code)</v>
      </c>
      <c r="D2253" t="str">
        <f>IFERROR(INDEX(Inputs!$I$11:$I$19,MATCH(A2253,Inputs!$H$11:$H$19)),"")</f>
        <v>(insert code)</v>
      </c>
      <c r="E2253" s="167">
        <f>Data!B118</f>
        <v>0</v>
      </c>
      <c r="F2253" s="168">
        <f>IF(F$2=$A2253,Data!C118,0)</f>
        <v>0</v>
      </c>
      <c r="G2253" s="168">
        <f>IF(G$2=$A2253,Data!D118,0)</f>
        <v>0</v>
      </c>
      <c r="H2253" s="168">
        <f>IF(H$2=$A2253,Data!E118,0)</f>
        <v>0</v>
      </c>
      <c r="I2253" s="168">
        <f>IF(I$2=$A2253,Data!F118,0)</f>
        <v>0</v>
      </c>
      <c r="J2253" s="168">
        <f>IF(J$2=$A2253,Data!G118,0)</f>
        <v>0</v>
      </c>
      <c r="K2253" s="168">
        <f>IF(K$2=$A2253,Data!H118,0)</f>
        <v>0</v>
      </c>
      <c r="L2253" s="168">
        <f>IF(L$2=$A2253,Data!I118,0)</f>
        <v>0</v>
      </c>
      <c r="M2253" s="168">
        <f>IF(M$2=$A2253,Data!J118,0)</f>
        <v>0</v>
      </c>
      <c r="N2253" s="168">
        <f>IF(N$2=$A2253,Data!K118,0)</f>
        <v>0</v>
      </c>
      <c r="O2253" s="168">
        <f>IF(O$2=$A2253,Data!L118,0)</f>
        <v>0</v>
      </c>
      <c r="P2253" s="168">
        <f>IF(P$2=$A2253,Data!M118,0)</f>
        <v>0</v>
      </c>
      <c r="Q2253" s="168">
        <f>IF(Q$2=$A2253,Data!N118,0)</f>
        <v>0</v>
      </c>
      <c r="R2253" s="169">
        <f>IF(R$2=$A2253,Data!O118,0)</f>
        <v>0</v>
      </c>
      <c r="S2253" s="169">
        <f>IF(S$2=$A2253,Data!P118,0)</f>
        <v>0</v>
      </c>
      <c r="T2253" s="169">
        <f>IF(T$2=$A2253,Data!Q118,0)</f>
        <v>0</v>
      </c>
      <c r="U2253" s="169">
        <f>IF(U$2=$A2253,Data!R118,0)</f>
        <v>0</v>
      </c>
      <c r="V2253" s="169">
        <f>IF(V$2=$A2253,Data!S118,0)</f>
        <v>0</v>
      </c>
      <c r="W2253" s="169">
        <f>IF(W$2=$A2253,Data!T118,0)</f>
        <v>0</v>
      </c>
      <c r="X2253" s="169">
        <f>IF(X$2=$A2253,Data!U118,0)</f>
        <v>0</v>
      </c>
      <c r="Y2253" s="169">
        <f>IF(Y$2=$A2253,Data!V118,0)</f>
        <v>0</v>
      </c>
      <c r="Z2253" s="169">
        <f>IF(Z$2=$A2253,Data!W118,0)</f>
        <v>0</v>
      </c>
      <c r="AA2253" s="169">
        <f>IF(AA$2=$A2253,Data!X118,0)</f>
        <v>0</v>
      </c>
      <c r="AB2253" s="169">
        <f>IF(AB$2=$A2253,Data!Y118,0)</f>
        <v>0</v>
      </c>
      <c r="AC2253" s="169">
        <f>IF(AC$2=$A2253,Data!Z118,0)</f>
        <v>0</v>
      </c>
      <c r="AD2253" s="170">
        <f>IF(AD$2=$A2253,Data!AA118,0)</f>
        <v>0</v>
      </c>
      <c r="AE2253" s="171">
        <f>IF(AE$2=$A2253,Data!AB118,0)</f>
        <v>0</v>
      </c>
      <c r="AF2253" s="170">
        <f>IF(AF$2=$A2253,Data!AC118,0)</f>
        <v>0</v>
      </c>
      <c r="AG2253" s="171">
        <f>IF(AG$2=$A2253,Data!AD118,0)</f>
        <v>0</v>
      </c>
      <c r="AH2253" s="170">
        <f>IF(AH$2=$A2253,Data!AE118,0)</f>
        <v>0</v>
      </c>
      <c r="AI2253" s="171">
        <f>IF(AI$2=$A2253,Data!AF118,0)</f>
        <v>0</v>
      </c>
      <c r="AJ2253" s="170">
        <f>IF(AJ$2=$A2253,Data!AG118,0)</f>
        <v>0</v>
      </c>
      <c r="AK2253" s="171">
        <f>IF(AK$2=$A2253,Data!AH118,0)</f>
        <v>0</v>
      </c>
      <c r="AL2253" s="170">
        <f>IF(AL$2=$A2253,Data!AI118,0)</f>
        <v>0</v>
      </c>
      <c r="AM2253" t="str">
        <f t="shared" si="70"/>
        <v>0</v>
      </c>
      <c r="AN2253" t="e">
        <f>+INDEX(Validation!$D$4:$D$250,MATCH(Merge!B2253,Validation!$E$4:$E$250,0))</f>
        <v>#N/A</v>
      </c>
      <c r="AO2253" s="172">
        <f t="shared" si="71"/>
        <v>0</v>
      </c>
    </row>
    <row r="2254" spans="1:41" ht="15" x14ac:dyDescent="0.25">
      <c r="A2254">
        <f>Inputs!$H$16</f>
        <v>6</v>
      </c>
      <c r="B2254" t="str">
        <f>Inputs!$D$4</f>
        <v>Select Agency…</v>
      </c>
      <c r="C2254" s="166" t="str">
        <f>Inputs!$I$6</f>
        <v>(insert code)</v>
      </c>
      <c r="D2254" t="str">
        <f>IFERROR(INDEX(Inputs!$I$11:$I$19,MATCH(A2254,Inputs!$H$11:$H$19)),"")</f>
        <v>(insert code)</v>
      </c>
      <c r="E2254" s="167">
        <f>Data!B119</f>
        <v>0</v>
      </c>
      <c r="F2254" s="168">
        <f>IF(F$2=$A2254,Data!C119,0)</f>
        <v>0</v>
      </c>
      <c r="G2254" s="168">
        <f>IF(G$2=$A2254,Data!D119,0)</f>
        <v>0</v>
      </c>
      <c r="H2254" s="168">
        <f>IF(H$2=$A2254,Data!E119,0)</f>
        <v>0</v>
      </c>
      <c r="I2254" s="168">
        <f>IF(I$2=$A2254,Data!F119,0)</f>
        <v>0</v>
      </c>
      <c r="J2254" s="168">
        <f>IF(J$2=$A2254,Data!G119,0)</f>
        <v>0</v>
      </c>
      <c r="K2254" s="168">
        <f>IF(K$2=$A2254,Data!H119,0)</f>
        <v>0</v>
      </c>
      <c r="L2254" s="168">
        <f>IF(L$2=$A2254,Data!I119,0)</f>
        <v>0</v>
      </c>
      <c r="M2254" s="168">
        <f>IF(M$2=$A2254,Data!J119,0)</f>
        <v>0</v>
      </c>
      <c r="N2254" s="168">
        <f>IF(N$2=$A2254,Data!K119,0)</f>
        <v>0</v>
      </c>
      <c r="O2254" s="168">
        <f>IF(O$2=$A2254,Data!L119,0)</f>
        <v>0</v>
      </c>
      <c r="P2254" s="168">
        <f>IF(P$2=$A2254,Data!M119,0)</f>
        <v>0</v>
      </c>
      <c r="Q2254" s="168">
        <f>IF(Q$2=$A2254,Data!N119,0)</f>
        <v>0</v>
      </c>
      <c r="R2254" s="169">
        <f>IF(R$2=$A2254,Data!O119,0)</f>
        <v>0</v>
      </c>
      <c r="S2254" s="169">
        <f>IF(S$2=$A2254,Data!P119,0)</f>
        <v>0</v>
      </c>
      <c r="T2254" s="169">
        <f>IF(T$2=$A2254,Data!Q119,0)</f>
        <v>0</v>
      </c>
      <c r="U2254" s="169">
        <f>IF(U$2=$A2254,Data!R119,0)</f>
        <v>0</v>
      </c>
      <c r="V2254" s="169">
        <f>IF(V$2=$A2254,Data!S119,0)</f>
        <v>0</v>
      </c>
      <c r="W2254" s="169">
        <f>IF(W$2=$A2254,Data!T119,0)</f>
        <v>0</v>
      </c>
      <c r="X2254" s="169">
        <f>IF(X$2=$A2254,Data!U119,0)</f>
        <v>0</v>
      </c>
      <c r="Y2254" s="169">
        <f>IF(Y$2=$A2254,Data!V119,0)</f>
        <v>0</v>
      </c>
      <c r="Z2254" s="169">
        <f>IF(Z$2=$A2254,Data!W119,0)</f>
        <v>0</v>
      </c>
      <c r="AA2254" s="169">
        <f>IF(AA$2=$A2254,Data!X119,0)</f>
        <v>0</v>
      </c>
      <c r="AB2254" s="169">
        <f>IF(AB$2=$A2254,Data!Y119,0)</f>
        <v>0</v>
      </c>
      <c r="AC2254" s="169">
        <f>IF(AC$2=$A2254,Data!Z119,0)</f>
        <v>0</v>
      </c>
      <c r="AD2254" s="170">
        <f>IF(AD$2=$A2254,Data!AA119,0)</f>
        <v>0</v>
      </c>
      <c r="AE2254" s="171">
        <f>IF(AE$2=$A2254,Data!AB119,0)</f>
        <v>0</v>
      </c>
      <c r="AF2254" s="170">
        <f>IF(AF$2=$A2254,Data!AC119,0)</f>
        <v>0</v>
      </c>
      <c r="AG2254" s="171">
        <f>IF(AG$2=$A2254,Data!AD119,0)</f>
        <v>0</v>
      </c>
      <c r="AH2254" s="170">
        <f>IF(AH$2=$A2254,Data!AE119,0)</f>
        <v>0</v>
      </c>
      <c r="AI2254" s="171">
        <f>IF(AI$2=$A2254,Data!AF119,0)</f>
        <v>0</v>
      </c>
      <c r="AJ2254" s="170">
        <f>IF(AJ$2=$A2254,Data!AG119,0)</f>
        <v>0</v>
      </c>
      <c r="AK2254" s="171">
        <f>IF(AK$2=$A2254,Data!AH119,0)</f>
        <v>0</v>
      </c>
      <c r="AL2254" s="170">
        <f>IF(AL$2=$A2254,Data!AI119,0)</f>
        <v>0</v>
      </c>
      <c r="AM2254" t="str">
        <f t="shared" si="70"/>
        <v>0</v>
      </c>
      <c r="AN2254" t="e">
        <f>+INDEX(Validation!$D$4:$D$250,MATCH(Merge!B2254,Validation!$E$4:$E$250,0))</f>
        <v>#N/A</v>
      </c>
      <c r="AO2254" s="172">
        <f t="shared" si="71"/>
        <v>0</v>
      </c>
    </row>
    <row r="2255" spans="1:41" ht="15" x14ac:dyDescent="0.25">
      <c r="A2255">
        <f>Inputs!$H$16</f>
        <v>6</v>
      </c>
      <c r="B2255" t="str">
        <f>Inputs!$D$4</f>
        <v>Select Agency…</v>
      </c>
      <c r="C2255" s="166" t="str">
        <f>Inputs!$I$6</f>
        <v>(insert code)</v>
      </c>
      <c r="D2255" t="str">
        <f>IFERROR(INDEX(Inputs!$I$11:$I$19,MATCH(A2255,Inputs!$H$11:$H$19)),"")</f>
        <v>(insert code)</v>
      </c>
      <c r="E2255" s="167">
        <f>Data!B120</f>
        <v>0</v>
      </c>
      <c r="F2255" s="168">
        <f>IF(F$2=$A2255,Data!C120,0)</f>
        <v>0</v>
      </c>
      <c r="G2255" s="168">
        <f>IF(G$2=$A2255,Data!D120,0)</f>
        <v>0</v>
      </c>
      <c r="H2255" s="168">
        <f>IF(H$2=$A2255,Data!E120,0)</f>
        <v>0</v>
      </c>
      <c r="I2255" s="168">
        <f>IF(I$2=$A2255,Data!F120,0)</f>
        <v>0</v>
      </c>
      <c r="J2255" s="168">
        <f>IF(J$2=$A2255,Data!G120,0)</f>
        <v>0</v>
      </c>
      <c r="K2255" s="168">
        <f>IF(K$2=$A2255,Data!H120,0)</f>
        <v>0</v>
      </c>
      <c r="L2255" s="168">
        <f>IF(L$2=$A2255,Data!I120,0)</f>
        <v>0</v>
      </c>
      <c r="M2255" s="168">
        <f>IF(M$2=$A2255,Data!J120,0)</f>
        <v>0</v>
      </c>
      <c r="N2255" s="168">
        <f>IF(N$2=$A2255,Data!K120,0)</f>
        <v>0</v>
      </c>
      <c r="O2255" s="168">
        <f>IF(O$2=$A2255,Data!L120,0)</f>
        <v>0</v>
      </c>
      <c r="P2255" s="168">
        <f>IF(P$2=$A2255,Data!M120,0)</f>
        <v>0</v>
      </c>
      <c r="Q2255" s="168">
        <f>IF(Q$2=$A2255,Data!N120,0)</f>
        <v>0</v>
      </c>
      <c r="R2255" s="169">
        <f>IF(R$2=$A2255,Data!O120,0)</f>
        <v>0</v>
      </c>
      <c r="S2255" s="169">
        <f>IF(S$2=$A2255,Data!P120,0)</f>
        <v>0</v>
      </c>
      <c r="T2255" s="169">
        <f>IF(T$2=$A2255,Data!Q120,0)</f>
        <v>0</v>
      </c>
      <c r="U2255" s="169">
        <f>IF(U$2=$A2255,Data!R120,0)</f>
        <v>0</v>
      </c>
      <c r="V2255" s="169">
        <f>IF(V$2=$A2255,Data!S120,0)</f>
        <v>0</v>
      </c>
      <c r="W2255" s="169">
        <f>IF(W$2=$A2255,Data!T120,0)</f>
        <v>0</v>
      </c>
      <c r="X2255" s="169">
        <f>IF(X$2=$A2255,Data!U120,0)</f>
        <v>0</v>
      </c>
      <c r="Y2255" s="169">
        <f>IF(Y$2=$A2255,Data!V120,0)</f>
        <v>0</v>
      </c>
      <c r="Z2255" s="169">
        <f>IF(Z$2=$A2255,Data!W120,0)</f>
        <v>0</v>
      </c>
      <c r="AA2255" s="169">
        <f>IF(AA$2=$A2255,Data!X120,0)</f>
        <v>0</v>
      </c>
      <c r="AB2255" s="169">
        <f>IF(AB$2=$A2255,Data!Y120,0)</f>
        <v>0</v>
      </c>
      <c r="AC2255" s="169">
        <f>IF(AC$2=$A2255,Data!Z120,0)</f>
        <v>0</v>
      </c>
      <c r="AD2255" s="170">
        <f>IF(AD$2=$A2255,Data!AA120,0)</f>
        <v>0</v>
      </c>
      <c r="AE2255" s="171">
        <f>IF(AE$2=$A2255,Data!AB120,0)</f>
        <v>0</v>
      </c>
      <c r="AF2255" s="170">
        <f>IF(AF$2=$A2255,Data!AC120,0)</f>
        <v>0</v>
      </c>
      <c r="AG2255" s="171">
        <f>IF(AG$2=$A2255,Data!AD120,0)</f>
        <v>0</v>
      </c>
      <c r="AH2255" s="170">
        <f>IF(AH$2=$A2255,Data!AE120,0)</f>
        <v>0</v>
      </c>
      <c r="AI2255" s="171">
        <f>IF(AI$2=$A2255,Data!AF120,0)</f>
        <v>0</v>
      </c>
      <c r="AJ2255" s="170">
        <f>IF(AJ$2=$A2255,Data!AG120,0)</f>
        <v>0</v>
      </c>
      <c r="AK2255" s="171">
        <f>IF(AK$2=$A2255,Data!AH120,0)</f>
        <v>0</v>
      </c>
      <c r="AL2255" s="170">
        <f>IF(AL$2=$A2255,Data!AI120,0)</f>
        <v>0</v>
      </c>
      <c r="AM2255" t="str">
        <f t="shared" si="70"/>
        <v>0</v>
      </c>
      <c r="AN2255" t="e">
        <f>+INDEX(Validation!$D$4:$D$250,MATCH(Merge!B2255,Validation!$E$4:$E$250,0))</f>
        <v>#N/A</v>
      </c>
      <c r="AO2255" s="172">
        <f t="shared" si="71"/>
        <v>0</v>
      </c>
    </row>
    <row r="2256" spans="1:41" ht="15" x14ac:dyDescent="0.25">
      <c r="A2256">
        <f>Inputs!$H$16</f>
        <v>6</v>
      </c>
      <c r="B2256" t="str">
        <f>Inputs!$D$4</f>
        <v>Select Agency…</v>
      </c>
      <c r="C2256" s="166" t="str">
        <f>Inputs!$I$6</f>
        <v>(insert code)</v>
      </c>
      <c r="D2256" t="str">
        <f>IFERROR(INDEX(Inputs!$I$11:$I$19,MATCH(A2256,Inputs!$H$11:$H$19)),"")</f>
        <v>(insert code)</v>
      </c>
      <c r="E2256" s="167">
        <f>Data!B121</f>
        <v>0</v>
      </c>
      <c r="F2256" s="168">
        <f>IF(F$2=$A2256,Data!C121,0)</f>
        <v>0</v>
      </c>
      <c r="G2256" s="168">
        <f>IF(G$2=$A2256,Data!D121,0)</f>
        <v>0</v>
      </c>
      <c r="H2256" s="168">
        <f>IF(H$2=$A2256,Data!E121,0)</f>
        <v>0</v>
      </c>
      <c r="I2256" s="168">
        <f>IF(I$2=$A2256,Data!F121,0)</f>
        <v>0</v>
      </c>
      <c r="J2256" s="168">
        <f>IF(J$2=$A2256,Data!G121,0)</f>
        <v>0</v>
      </c>
      <c r="K2256" s="168">
        <f>IF(K$2=$A2256,Data!H121,0)</f>
        <v>0</v>
      </c>
      <c r="L2256" s="168">
        <f>IF(L$2=$A2256,Data!I121,0)</f>
        <v>0</v>
      </c>
      <c r="M2256" s="168">
        <f>IF(M$2=$A2256,Data!J121,0)</f>
        <v>0</v>
      </c>
      <c r="N2256" s="168">
        <f>IF(N$2=$A2256,Data!K121,0)</f>
        <v>0</v>
      </c>
      <c r="O2256" s="168">
        <f>IF(O$2=$A2256,Data!L121,0)</f>
        <v>0</v>
      </c>
      <c r="P2256" s="168">
        <f>IF(P$2=$A2256,Data!M121,0)</f>
        <v>0</v>
      </c>
      <c r="Q2256" s="168">
        <f>IF(Q$2=$A2256,Data!N121,0)</f>
        <v>0</v>
      </c>
      <c r="R2256" s="169">
        <f>IF(R$2=$A2256,Data!O121,0)</f>
        <v>0</v>
      </c>
      <c r="S2256" s="169">
        <f>IF(S$2=$A2256,Data!P121,0)</f>
        <v>0</v>
      </c>
      <c r="T2256" s="169">
        <f>IF(T$2=$A2256,Data!Q121,0)</f>
        <v>0</v>
      </c>
      <c r="U2256" s="169">
        <f>IF(U$2=$A2256,Data!R121,0)</f>
        <v>0</v>
      </c>
      <c r="V2256" s="169">
        <f>IF(V$2=$A2256,Data!S121,0)</f>
        <v>0</v>
      </c>
      <c r="W2256" s="169">
        <f>IF(W$2=$A2256,Data!T121,0)</f>
        <v>0</v>
      </c>
      <c r="X2256" s="169">
        <f>IF(X$2=$A2256,Data!U121,0)</f>
        <v>0</v>
      </c>
      <c r="Y2256" s="169">
        <f>IF(Y$2=$A2256,Data!V121,0)</f>
        <v>0</v>
      </c>
      <c r="Z2256" s="169">
        <f>IF(Z$2=$A2256,Data!W121,0)</f>
        <v>0</v>
      </c>
      <c r="AA2256" s="169">
        <f>IF(AA$2=$A2256,Data!X121,0)</f>
        <v>0</v>
      </c>
      <c r="AB2256" s="169">
        <f>IF(AB$2=$A2256,Data!Y121,0)</f>
        <v>0</v>
      </c>
      <c r="AC2256" s="169">
        <f>IF(AC$2=$A2256,Data!Z121,0)</f>
        <v>0</v>
      </c>
      <c r="AD2256" s="170">
        <f>IF(AD$2=$A2256,Data!AA121,0)</f>
        <v>0</v>
      </c>
      <c r="AE2256" s="171">
        <f>IF(AE$2=$A2256,Data!AB121,0)</f>
        <v>0</v>
      </c>
      <c r="AF2256" s="170">
        <f>IF(AF$2=$A2256,Data!AC121,0)</f>
        <v>0</v>
      </c>
      <c r="AG2256" s="171">
        <f>IF(AG$2=$A2256,Data!AD121,0)</f>
        <v>0</v>
      </c>
      <c r="AH2256" s="170">
        <f>IF(AH$2=$A2256,Data!AE121,0)</f>
        <v>0</v>
      </c>
      <c r="AI2256" s="171">
        <f>IF(AI$2=$A2256,Data!AF121,0)</f>
        <v>0</v>
      </c>
      <c r="AJ2256" s="170">
        <f>IF(AJ$2=$A2256,Data!AG121,0)</f>
        <v>0</v>
      </c>
      <c r="AK2256" s="171">
        <f>IF(AK$2=$A2256,Data!AH121,0)</f>
        <v>0</v>
      </c>
      <c r="AL2256" s="170">
        <f>IF(AL$2=$A2256,Data!AI121,0)</f>
        <v>0</v>
      </c>
      <c r="AM2256" t="str">
        <f t="shared" si="70"/>
        <v>0</v>
      </c>
      <c r="AN2256" t="e">
        <f>+INDEX(Validation!$D$4:$D$250,MATCH(Merge!B2256,Validation!$E$4:$E$250,0))</f>
        <v>#N/A</v>
      </c>
      <c r="AO2256" s="172">
        <f t="shared" si="71"/>
        <v>0</v>
      </c>
    </row>
    <row r="2257" spans="1:41" ht="15" x14ac:dyDescent="0.25">
      <c r="A2257">
        <f>Inputs!$H$16</f>
        <v>6</v>
      </c>
      <c r="B2257" t="str">
        <f>Inputs!$D$4</f>
        <v>Select Agency…</v>
      </c>
      <c r="C2257" s="166" t="str">
        <f>Inputs!$I$6</f>
        <v>(insert code)</v>
      </c>
      <c r="D2257" t="str">
        <f>IFERROR(INDEX(Inputs!$I$11:$I$19,MATCH(A2257,Inputs!$H$11:$H$19)),"")</f>
        <v>(insert code)</v>
      </c>
      <c r="E2257" s="167">
        <f>Data!B122</f>
        <v>0</v>
      </c>
      <c r="F2257" s="168">
        <f>IF(F$2=$A2257,Data!C122,0)</f>
        <v>0</v>
      </c>
      <c r="G2257" s="168">
        <f>IF(G$2=$A2257,Data!D122,0)</f>
        <v>0</v>
      </c>
      <c r="H2257" s="168">
        <f>IF(H$2=$A2257,Data!E122,0)</f>
        <v>0</v>
      </c>
      <c r="I2257" s="168">
        <f>IF(I$2=$A2257,Data!F122,0)</f>
        <v>0</v>
      </c>
      <c r="J2257" s="168">
        <f>IF(J$2=$A2257,Data!G122,0)</f>
        <v>0</v>
      </c>
      <c r="K2257" s="168">
        <f>IF(K$2=$A2257,Data!H122,0)</f>
        <v>0</v>
      </c>
      <c r="L2257" s="168">
        <f>IF(L$2=$A2257,Data!I122,0)</f>
        <v>0</v>
      </c>
      <c r="M2257" s="168">
        <f>IF(M$2=$A2257,Data!J122,0)</f>
        <v>0</v>
      </c>
      <c r="N2257" s="168">
        <f>IF(N$2=$A2257,Data!K122,0)</f>
        <v>0</v>
      </c>
      <c r="O2257" s="168">
        <f>IF(O$2=$A2257,Data!L122,0)</f>
        <v>0</v>
      </c>
      <c r="P2257" s="168">
        <f>IF(P$2=$A2257,Data!M122,0)</f>
        <v>0</v>
      </c>
      <c r="Q2257" s="168">
        <f>IF(Q$2=$A2257,Data!N122,0)</f>
        <v>0</v>
      </c>
      <c r="R2257" s="169">
        <f>IF(R$2=$A2257,Data!O122,0)</f>
        <v>0</v>
      </c>
      <c r="S2257" s="169">
        <f>IF(S$2=$A2257,Data!P122,0)</f>
        <v>0</v>
      </c>
      <c r="T2257" s="169">
        <f>IF(T$2=$A2257,Data!Q122,0)</f>
        <v>0</v>
      </c>
      <c r="U2257" s="169">
        <f>IF(U$2=$A2257,Data!R122,0)</f>
        <v>0</v>
      </c>
      <c r="V2257" s="169">
        <f>IF(V$2=$A2257,Data!S122,0)</f>
        <v>0</v>
      </c>
      <c r="W2257" s="169">
        <f>IF(W$2=$A2257,Data!T122,0)</f>
        <v>0</v>
      </c>
      <c r="X2257" s="169">
        <f>IF(X$2=$A2257,Data!U122,0)</f>
        <v>0</v>
      </c>
      <c r="Y2257" s="169">
        <f>IF(Y$2=$A2257,Data!V122,0)</f>
        <v>0</v>
      </c>
      <c r="Z2257" s="169">
        <f>IF(Z$2=$A2257,Data!W122,0)</f>
        <v>0</v>
      </c>
      <c r="AA2257" s="169">
        <f>IF(AA$2=$A2257,Data!X122,0)</f>
        <v>0</v>
      </c>
      <c r="AB2257" s="169">
        <f>IF(AB$2=$A2257,Data!Y122,0)</f>
        <v>0</v>
      </c>
      <c r="AC2257" s="169">
        <f>IF(AC$2=$A2257,Data!Z122,0)</f>
        <v>0</v>
      </c>
      <c r="AD2257" s="170">
        <f>IF(AD$2=$A2257,Data!AA122,0)</f>
        <v>0</v>
      </c>
      <c r="AE2257" s="171">
        <f>IF(AE$2=$A2257,Data!AB122,0)</f>
        <v>0</v>
      </c>
      <c r="AF2257" s="170">
        <f>IF(AF$2=$A2257,Data!AC122,0)</f>
        <v>0</v>
      </c>
      <c r="AG2257" s="171">
        <f>IF(AG$2=$A2257,Data!AD122,0)</f>
        <v>0</v>
      </c>
      <c r="AH2257" s="170">
        <f>IF(AH$2=$A2257,Data!AE122,0)</f>
        <v>0</v>
      </c>
      <c r="AI2257" s="171">
        <f>IF(AI$2=$A2257,Data!AF122,0)</f>
        <v>0</v>
      </c>
      <c r="AJ2257" s="170">
        <f>IF(AJ$2=$A2257,Data!AG122,0)</f>
        <v>0</v>
      </c>
      <c r="AK2257" s="171">
        <f>IF(AK$2=$A2257,Data!AH122,0)</f>
        <v>0</v>
      </c>
      <c r="AL2257" s="170">
        <f>IF(AL$2=$A2257,Data!AI122,0)</f>
        <v>0</v>
      </c>
      <c r="AM2257" t="str">
        <f t="shared" si="70"/>
        <v>0</v>
      </c>
      <c r="AN2257" t="e">
        <f>+INDEX(Validation!$D$4:$D$250,MATCH(Merge!B2257,Validation!$E$4:$E$250,0))</f>
        <v>#N/A</v>
      </c>
      <c r="AO2257" s="172">
        <f t="shared" si="71"/>
        <v>0</v>
      </c>
    </row>
    <row r="2258" spans="1:41" ht="15" x14ac:dyDescent="0.25">
      <c r="A2258">
        <f>Inputs!$H$16</f>
        <v>6</v>
      </c>
      <c r="B2258" t="str">
        <f>Inputs!$D$4</f>
        <v>Select Agency…</v>
      </c>
      <c r="C2258" s="166" t="str">
        <f>Inputs!$I$6</f>
        <v>(insert code)</v>
      </c>
      <c r="D2258" t="str">
        <f>IFERROR(INDEX(Inputs!$I$11:$I$19,MATCH(A2258,Inputs!$H$11:$H$19)),"")</f>
        <v>(insert code)</v>
      </c>
      <c r="E2258" s="167">
        <f>Data!B123</f>
        <v>0</v>
      </c>
      <c r="F2258" s="168">
        <f>IF(F$2=$A2258,Data!C123,0)</f>
        <v>0</v>
      </c>
      <c r="G2258" s="168">
        <f>IF(G$2=$A2258,Data!D123,0)</f>
        <v>0</v>
      </c>
      <c r="H2258" s="168">
        <f>IF(H$2=$A2258,Data!E123,0)</f>
        <v>0</v>
      </c>
      <c r="I2258" s="168">
        <f>IF(I$2=$A2258,Data!F123,0)</f>
        <v>0</v>
      </c>
      <c r="J2258" s="168">
        <f>IF(J$2=$A2258,Data!G123,0)</f>
        <v>0</v>
      </c>
      <c r="K2258" s="168">
        <f>IF(K$2=$A2258,Data!H123,0)</f>
        <v>0</v>
      </c>
      <c r="L2258" s="168">
        <f>IF(L$2=$A2258,Data!I123,0)</f>
        <v>0</v>
      </c>
      <c r="M2258" s="168">
        <f>IF(M$2=$A2258,Data!J123,0)</f>
        <v>0</v>
      </c>
      <c r="N2258" s="168">
        <f>IF(N$2=$A2258,Data!K123,0)</f>
        <v>0</v>
      </c>
      <c r="O2258" s="168">
        <f>IF(O$2=$A2258,Data!L123,0)</f>
        <v>0</v>
      </c>
      <c r="P2258" s="168">
        <f>IF(P$2=$A2258,Data!M123,0)</f>
        <v>0</v>
      </c>
      <c r="Q2258" s="168">
        <f>IF(Q$2=$A2258,Data!N123,0)</f>
        <v>0</v>
      </c>
      <c r="R2258" s="169">
        <f>IF(R$2=$A2258,Data!O123,0)</f>
        <v>0</v>
      </c>
      <c r="S2258" s="169">
        <f>IF(S$2=$A2258,Data!P123,0)</f>
        <v>0</v>
      </c>
      <c r="T2258" s="169">
        <f>IF(T$2=$A2258,Data!Q123,0)</f>
        <v>0</v>
      </c>
      <c r="U2258" s="169">
        <f>IF(U$2=$A2258,Data!R123,0)</f>
        <v>0</v>
      </c>
      <c r="V2258" s="169">
        <f>IF(V$2=$A2258,Data!S123,0)</f>
        <v>0</v>
      </c>
      <c r="W2258" s="169">
        <f>IF(W$2=$A2258,Data!T123,0)</f>
        <v>0</v>
      </c>
      <c r="X2258" s="169">
        <f>IF(X$2=$A2258,Data!U123,0)</f>
        <v>0</v>
      </c>
      <c r="Y2258" s="169">
        <f>IF(Y$2=$A2258,Data!V123,0)</f>
        <v>0</v>
      </c>
      <c r="Z2258" s="169">
        <f>IF(Z$2=$A2258,Data!W123,0)</f>
        <v>0</v>
      </c>
      <c r="AA2258" s="169">
        <f>IF(AA$2=$A2258,Data!X123,0)</f>
        <v>0</v>
      </c>
      <c r="AB2258" s="169">
        <f>IF(AB$2=$A2258,Data!Y123,0)</f>
        <v>0</v>
      </c>
      <c r="AC2258" s="169">
        <f>IF(AC$2=$A2258,Data!Z123,0)</f>
        <v>0</v>
      </c>
      <c r="AD2258" s="170">
        <f>IF(AD$2=$A2258,Data!AA123,0)</f>
        <v>0</v>
      </c>
      <c r="AE2258" s="171">
        <f>IF(AE$2=$A2258,Data!AB123,0)</f>
        <v>0</v>
      </c>
      <c r="AF2258" s="170">
        <f>IF(AF$2=$A2258,Data!AC123,0)</f>
        <v>0</v>
      </c>
      <c r="AG2258" s="171">
        <f>IF(AG$2=$A2258,Data!AD123,0)</f>
        <v>0</v>
      </c>
      <c r="AH2258" s="170">
        <f>IF(AH$2=$A2258,Data!AE123,0)</f>
        <v>0</v>
      </c>
      <c r="AI2258" s="171">
        <f>IF(AI$2=$A2258,Data!AF123,0)</f>
        <v>0</v>
      </c>
      <c r="AJ2258" s="170">
        <f>IF(AJ$2=$A2258,Data!AG123,0)</f>
        <v>0</v>
      </c>
      <c r="AK2258" s="171">
        <f>IF(AK$2=$A2258,Data!AH123,0)</f>
        <v>0</v>
      </c>
      <c r="AL2258" s="170">
        <f>IF(AL$2=$A2258,Data!AI123,0)</f>
        <v>0</v>
      </c>
      <c r="AM2258" t="str">
        <f t="shared" si="70"/>
        <v>0</v>
      </c>
      <c r="AN2258" t="e">
        <f>+INDEX(Validation!$D$4:$D$250,MATCH(Merge!B2258,Validation!$E$4:$E$250,0))</f>
        <v>#N/A</v>
      </c>
      <c r="AO2258" s="172">
        <f t="shared" si="71"/>
        <v>0</v>
      </c>
    </row>
    <row r="2259" spans="1:41" ht="15" x14ac:dyDescent="0.25">
      <c r="A2259">
        <f>Inputs!$H$16</f>
        <v>6</v>
      </c>
      <c r="B2259" t="str">
        <f>Inputs!$D$4</f>
        <v>Select Agency…</v>
      </c>
      <c r="C2259" s="166" t="str">
        <f>Inputs!$I$6</f>
        <v>(insert code)</v>
      </c>
      <c r="D2259" t="str">
        <f>IFERROR(INDEX(Inputs!$I$11:$I$19,MATCH(A2259,Inputs!$H$11:$H$19)),"")</f>
        <v>(insert code)</v>
      </c>
      <c r="E2259" s="167">
        <f>Data!B124</f>
        <v>0</v>
      </c>
      <c r="F2259" s="168">
        <f>IF(F$2=$A2259,Data!C124,0)</f>
        <v>0</v>
      </c>
      <c r="G2259" s="168">
        <f>IF(G$2=$A2259,Data!D124,0)</f>
        <v>0</v>
      </c>
      <c r="H2259" s="168">
        <f>IF(H$2=$A2259,Data!E124,0)</f>
        <v>0</v>
      </c>
      <c r="I2259" s="168">
        <f>IF(I$2=$A2259,Data!F124,0)</f>
        <v>0</v>
      </c>
      <c r="J2259" s="168">
        <f>IF(J$2=$A2259,Data!G124,0)</f>
        <v>0</v>
      </c>
      <c r="K2259" s="168">
        <f>IF(K$2=$A2259,Data!H124,0)</f>
        <v>0</v>
      </c>
      <c r="L2259" s="168">
        <f>IF(L$2=$A2259,Data!I124,0)</f>
        <v>0</v>
      </c>
      <c r="M2259" s="168">
        <f>IF(M$2=$A2259,Data!J124,0)</f>
        <v>0</v>
      </c>
      <c r="N2259" s="168">
        <f>IF(N$2=$A2259,Data!K124,0)</f>
        <v>0</v>
      </c>
      <c r="O2259" s="168">
        <f>IF(O$2=$A2259,Data!L124,0)</f>
        <v>0</v>
      </c>
      <c r="P2259" s="168">
        <f>IF(P$2=$A2259,Data!M124,0)</f>
        <v>0</v>
      </c>
      <c r="Q2259" s="168">
        <f>IF(Q$2=$A2259,Data!N124,0)</f>
        <v>0</v>
      </c>
      <c r="R2259" s="169">
        <f>IF(R$2=$A2259,Data!O124,0)</f>
        <v>0</v>
      </c>
      <c r="S2259" s="169">
        <f>IF(S$2=$A2259,Data!P124,0)</f>
        <v>0</v>
      </c>
      <c r="T2259" s="169">
        <f>IF(T$2=$A2259,Data!Q124,0)</f>
        <v>0</v>
      </c>
      <c r="U2259" s="169">
        <f>IF(U$2=$A2259,Data!R124,0)</f>
        <v>0</v>
      </c>
      <c r="V2259" s="169">
        <f>IF(V$2=$A2259,Data!S124,0)</f>
        <v>0</v>
      </c>
      <c r="W2259" s="169">
        <f>IF(W$2=$A2259,Data!T124,0)</f>
        <v>0</v>
      </c>
      <c r="X2259" s="169">
        <f>IF(X$2=$A2259,Data!U124,0)</f>
        <v>0</v>
      </c>
      <c r="Y2259" s="169">
        <f>IF(Y$2=$A2259,Data!V124,0)</f>
        <v>0</v>
      </c>
      <c r="Z2259" s="169">
        <f>IF(Z$2=$A2259,Data!W124,0)</f>
        <v>0</v>
      </c>
      <c r="AA2259" s="169">
        <f>IF(AA$2=$A2259,Data!X124,0)</f>
        <v>0</v>
      </c>
      <c r="AB2259" s="169">
        <f>IF(AB$2=$A2259,Data!Y124,0)</f>
        <v>0</v>
      </c>
      <c r="AC2259" s="169">
        <f>IF(AC$2=$A2259,Data!Z124,0)</f>
        <v>0</v>
      </c>
      <c r="AD2259" s="170">
        <f>IF(AD$2=$A2259,Data!AA124,0)</f>
        <v>0</v>
      </c>
      <c r="AE2259" s="171">
        <f>IF(AE$2=$A2259,Data!AB124,0)</f>
        <v>0</v>
      </c>
      <c r="AF2259" s="170">
        <f>IF(AF$2=$A2259,Data!AC124,0)</f>
        <v>0</v>
      </c>
      <c r="AG2259" s="171">
        <f>IF(AG$2=$A2259,Data!AD124,0)</f>
        <v>0</v>
      </c>
      <c r="AH2259" s="170">
        <f>IF(AH$2=$A2259,Data!AE124,0)</f>
        <v>0</v>
      </c>
      <c r="AI2259" s="171">
        <f>IF(AI$2=$A2259,Data!AF124,0)</f>
        <v>0</v>
      </c>
      <c r="AJ2259" s="170">
        <f>IF(AJ$2=$A2259,Data!AG124,0)</f>
        <v>0</v>
      </c>
      <c r="AK2259" s="171">
        <f>IF(AK$2=$A2259,Data!AH124,0)</f>
        <v>0</v>
      </c>
      <c r="AL2259" s="170">
        <f>IF(AL$2=$A2259,Data!AI124,0)</f>
        <v>0</v>
      </c>
      <c r="AM2259" t="str">
        <f t="shared" si="70"/>
        <v>0</v>
      </c>
      <c r="AN2259" t="e">
        <f>+INDEX(Validation!$D$4:$D$250,MATCH(Merge!B2259,Validation!$E$4:$E$250,0))</f>
        <v>#N/A</v>
      </c>
      <c r="AO2259" s="172">
        <f t="shared" si="71"/>
        <v>0</v>
      </c>
    </row>
    <row r="2260" spans="1:41" ht="15" x14ac:dyDescent="0.25">
      <c r="A2260">
        <f>Inputs!$H$16</f>
        <v>6</v>
      </c>
      <c r="B2260" t="str">
        <f>Inputs!$D$4</f>
        <v>Select Agency…</v>
      </c>
      <c r="C2260" s="166" t="str">
        <f>Inputs!$I$6</f>
        <v>(insert code)</v>
      </c>
      <c r="D2260" t="str">
        <f>IFERROR(INDEX(Inputs!$I$11:$I$19,MATCH(A2260,Inputs!$H$11:$H$19)),"")</f>
        <v>(insert code)</v>
      </c>
      <c r="E2260" s="167">
        <f>Data!B125</f>
        <v>0</v>
      </c>
      <c r="F2260" s="168">
        <f>IF(F$2=$A2260,Data!C125,0)</f>
        <v>0</v>
      </c>
      <c r="G2260" s="168">
        <f>IF(G$2=$A2260,Data!D125,0)</f>
        <v>0</v>
      </c>
      <c r="H2260" s="168">
        <f>IF(H$2=$A2260,Data!E125,0)</f>
        <v>0</v>
      </c>
      <c r="I2260" s="168">
        <f>IF(I$2=$A2260,Data!F125,0)</f>
        <v>0</v>
      </c>
      <c r="J2260" s="168">
        <f>IF(J$2=$A2260,Data!G125,0)</f>
        <v>0</v>
      </c>
      <c r="K2260" s="168">
        <f>IF(K$2=$A2260,Data!H125,0)</f>
        <v>0</v>
      </c>
      <c r="L2260" s="168">
        <f>IF(L$2=$A2260,Data!I125,0)</f>
        <v>0</v>
      </c>
      <c r="M2260" s="168">
        <f>IF(M$2=$A2260,Data!J125,0)</f>
        <v>0</v>
      </c>
      <c r="N2260" s="168">
        <f>IF(N$2=$A2260,Data!K125,0)</f>
        <v>0</v>
      </c>
      <c r="O2260" s="168">
        <f>IF(O$2=$A2260,Data!L125,0)</f>
        <v>0</v>
      </c>
      <c r="P2260" s="168">
        <f>IF(P$2=$A2260,Data!M125,0)</f>
        <v>0</v>
      </c>
      <c r="Q2260" s="168">
        <f>IF(Q$2=$A2260,Data!N125,0)</f>
        <v>0</v>
      </c>
      <c r="R2260" s="169">
        <f>IF(R$2=$A2260,Data!O125,0)</f>
        <v>0</v>
      </c>
      <c r="S2260" s="169">
        <f>IF(S$2=$A2260,Data!P125,0)</f>
        <v>0</v>
      </c>
      <c r="T2260" s="169">
        <f>IF(T$2=$A2260,Data!Q125,0)</f>
        <v>0</v>
      </c>
      <c r="U2260" s="169">
        <f>IF(U$2=$A2260,Data!R125,0)</f>
        <v>0</v>
      </c>
      <c r="V2260" s="169">
        <f>IF(V$2=$A2260,Data!S125,0)</f>
        <v>0</v>
      </c>
      <c r="W2260" s="169">
        <f>IF(W$2=$A2260,Data!T125,0)</f>
        <v>0</v>
      </c>
      <c r="X2260" s="169">
        <f>IF(X$2=$A2260,Data!U125,0)</f>
        <v>0</v>
      </c>
      <c r="Y2260" s="169">
        <f>IF(Y$2=$A2260,Data!V125,0)</f>
        <v>0</v>
      </c>
      <c r="Z2260" s="169">
        <f>IF(Z$2=$A2260,Data!W125,0)</f>
        <v>0</v>
      </c>
      <c r="AA2260" s="169">
        <f>IF(AA$2=$A2260,Data!X125,0)</f>
        <v>0</v>
      </c>
      <c r="AB2260" s="169">
        <f>IF(AB$2=$A2260,Data!Y125,0)</f>
        <v>0</v>
      </c>
      <c r="AC2260" s="169">
        <f>IF(AC$2=$A2260,Data!Z125,0)</f>
        <v>0</v>
      </c>
      <c r="AD2260" s="170">
        <f>IF(AD$2=$A2260,Data!AA125,0)</f>
        <v>0</v>
      </c>
      <c r="AE2260" s="171">
        <f>IF(AE$2=$A2260,Data!AB125,0)</f>
        <v>0</v>
      </c>
      <c r="AF2260" s="170">
        <f>IF(AF$2=$A2260,Data!AC125,0)</f>
        <v>0</v>
      </c>
      <c r="AG2260" s="171">
        <f>IF(AG$2=$A2260,Data!AD125,0)</f>
        <v>0</v>
      </c>
      <c r="AH2260" s="170">
        <f>IF(AH$2=$A2260,Data!AE125,0)</f>
        <v>0</v>
      </c>
      <c r="AI2260" s="171">
        <f>IF(AI$2=$A2260,Data!AF125,0)</f>
        <v>0</v>
      </c>
      <c r="AJ2260" s="170">
        <f>IF(AJ$2=$A2260,Data!AG125,0)</f>
        <v>0</v>
      </c>
      <c r="AK2260" s="171">
        <f>IF(AK$2=$A2260,Data!AH125,0)</f>
        <v>0</v>
      </c>
      <c r="AL2260" s="170">
        <f>IF(AL$2=$A2260,Data!AI125,0)</f>
        <v>0</v>
      </c>
      <c r="AM2260" t="str">
        <f t="shared" si="70"/>
        <v>0</v>
      </c>
      <c r="AN2260" t="e">
        <f>+INDEX(Validation!$D$4:$D$250,MATCH(Merge!B2260,Validation!$E$4:$E$250,0))</f>
        <v>#N/A</v>
      </c>
      <c r="AO2260" s="172">
        <f t="shared" si="71"/>
        <v>0</v>
      </c>
    </row>
    <row r="2261" spans="1:41" ht="15" x14ac:dyDescent="0.25">
      <c r="A2261">
        <f>Inputs!$H$16</f>
        <v>6</v>
      </c>
      <c r="B2261" t="str">
        <f>Inputs!$D$4</f>
        <v>Select Agency…</v>
      </c>
      <c r="C2261" s="166" t="str">
        <f>Inputs!$I$6</f>
        <v>(insert code)</v>
      </c>
      <c r="D2261" t="str">
        <f>IFERROR(INDEX(Inputs!$I$11:$I$19,MATCH(A2261,Inputs!$H$11:$H$19)),"")</f>
        <v>(insert code)</v>
      </c>
      <c r="E2261" s="167">
        <f>Data!B126</f>
        <v>0</v>
      </c>
      <c r="F2261" s="168">
        <f>IF(F$2=$A2261,Data!C126,0)</f>
        <v>0</v>
      </c>
      <c r="G2261" s="168">
        <f>IF(G$2=$A2261,Data!D126,0)</f>
        <v>0</v>
      </c>
      <c r="H2261" s="168">
        <f>IF(H$2=$A2261,Data!E126,0)</f>
        <v>0</v>
      </c>
      <c r="I2261" s="168">
        <f>IF(I$2=$A2261,Data!F126,0)</f>
        <v>0</v>
      </c>
      <c r="J2261" s="168">
        <f>IF(J$2=$A2261,Data!G126,0)</f>
        <v>0</v>
      </c>
      <c r="K2261" s="168">
        <f>IF(K$2=$A2261,Data!H126,0)</f>
        <v>0</v>
      </c>
      <c r="L2261" s="168">
        <f>IF(L$2=$A2261,Data!I126,0)</f>
        <v>0</v>
      </c>
      <c r="M2261" s="168">
        <f>IF(M$2=$A2261,Data!J126,0)</f>
        <v>0</v>
      </c>
      <c r="N2261" s="168">
        <f>IF(N$2=$A2261,Data!K126,0)</f>
        <v>0</v>
      </c>
      <c r="O2261" s="168">
        <f>IF(O$2=$A2261,Data!L126,0)</f>
        <v>0</v>
      </c>
      <c r="P2261" s="168">
        <f>IF(P$2=$A2261,Data!M126,0)</f>
        <v>0</v>
      </c>
      <c r="Q2261" s="168">
        <f>IF(Q$2=$A2261,Data!N126,0)</f>
        <v>0</v>
      </c>
      <c r="R2261" s="169">
        <f>IF(R$2=$A2261,Data!O126,0)</f>
        <v>0</v>
      </c>
      <c r="S2261" s="169">
        <f>IF(S$2=$A2261,Data!P126,0)</f>
        <v>0</v>
      </c>
      <c r="T2261" s="169">
        <f>IF(T$2=$A2261,Data!Q126,0)</f>
        <v>0</v>
      </c>
      <c r="U2261" s="169">
        <f>IF(U$2=$A2261,Data!R126,0)</f>
        <v>0</v>
      </c>
      <c r="V2261" s="169">
        <f>IF(V$2=$A2261,Data!S126,0)</f>
        <v>0</v>
      </c>
      <c r="W2261" s="169">
        <f>IF(W$2=$A2261,Data!T126,0)</f>
        <v>0</v>
      </c>
      <c r="X2261" s="169">
        <f>IF(X$2=$A2261,Data!U126,0)</f>
        <v>0</v>
      </c>
      <c r="Y2261" s="169">
        <f>IF(Y$2=$A2261,Data!V126,0)</f>
        <v>0</v>
      </c>
      <c r="Z2261" s="169">
        <f>IF(Z$2=$A2261,Data!W126,0)</f>
        <v>0</v>
      </c>
      <c r="AA2261" s="169">
        <f>IF(AA$2=$A2261,Data!X126,0)</f>
        <v>0</v>
      </c>
      <c r="AB2261" s="169">
        <f>IF(AB$2=$A2261,Data!Y126,0)</f>
        <v>0</v>
      </c>
      <c r="AC2261" s="169">
        <f>IF(AC$2=$A2261,Data!Z126,0)</f>
        <v>0</v>
      </c>
      <c r="AD2261" s="170">
        <f>IF(AD$2=$A2261,Data!AA126,0)</f>
        <v>0</v>
      </c>
      <c r="AE2261" s="171">
        <f>IF(AE$2=$A2261,Data!AB126,0)</f>
        <v>0</v>
      </c>
      <c r="AF2261" s="170">
        <f>IF(AF$2=$A2261,Data!AC126,0)</f>
        <v>0</v>
      </c>
      <c r="AG2261" s="171">
        <f>IF(AG$2=$A2261,Data!AD126,0)</f>
        <v>0</v>
      </c>
      <c r="AH2261" s="170">
        <f>IF(AH$2=$A2261,Data!AE126,0)</f>
        <v>0</v>
      </c>
      <c r="AI2261" s="171">
        <f>IF(AI$2=$A2261,Data!AF126,0)</f>
        <v>0</v>
      </c>
      <c r="AJ2261" s="170">
        <f>IF(AJ$2=$A2261,Data!AG126,0)</f>
        <v>0</v>
      </c>
      <c r="AK2261" s="171">
        <f>IF(AK$2=$A2261,Data!AH126,0)</f>
        <v>0</v>
      </c>
      <c r="AL2261" s="170">
        <f>IF(AL$2=$A2261,Data!AI126,0)</f>
        <v>0</v>
      </c>
      <c r="AM2261" t="str">
        <f t="shared" si="70"/>
        <v>0</v>
      </c>
      <c r="AN2261" t="e">
        <f>+INDEX(Validation!$D$4:$D$250,MATCH(Merge!B2261,Validation!$E$4:$E$250,0))</f>
        <v>#N/A</v>
      </c>
      <c r="AO2261" s="172">
        <f t="shared" si="71"/>
        <v>0</v>
      </c>
    </row>
    <row r="2262" spans="1:41" ht="15" x14ac:dyDescent="0.25">
      <c r="A2262">
        <f>Inputs!$H$16</f>
        <v>6</v>
      </c>
      <c r="B2262" t="str">
        <f>Inputs!$D$4</f>
        <v>Select Agency…</v>
      </c>
      <c r="C2262" s="166" t="str">
        <f>Inputs!$I$6</f>
        <v>(insert code)</v>
      </c>
      <c r="D2262" t="str">
        <f>IFERROR(INDEX(Inputs!$I$11:$I$19,MATCH(A2262,Inputs!$H$11:$H$19)),"")</f>
        <v>(insert code)</v>
      </c>
      <c r="E2262" s="167">
        <f>Data!B127</f>
        <v>0</v>
      </c>
      <c r="F2262" s="168">
        <f>IF(F$2=$A2262,Data!C127,0)</f>
        <v>0</v>
      </c>
      <c r="G2262" s="168">
        <f>IF(G$2=$A2262,Data!D127,0)</f>
        <v>0</v>
      </c>
      <c r="H2262" s="168">
        <f>IF(H$2=$A2262,Data!E127,0)</f>
        <v>0</v>
      </c>
      <c r="I2262" s="168">
        <f>IF(I$2=$A2262,Data!F127,0)</f>
        <v>0</v>
      </c>
      <c r="J2262" s="168">
        <f>IF(J$2=$A2262,Data!G127,0)</f>
        <v>0</v>
      </c>
      <c r="K2262" s="168">
        <f>IF(K$2=$A2262,Data!H127,0)</f>
        <v>0</v>
      </c>
      <c r="L2262" s="168">
        <f>IF(L$2=$A2262,Data!I127,0)</f>
        <v>0</v>
      </c>
      <c r="M2262" s="168">
        <f>IF(M$2=$A2262,Data!J127,0)</f>
        <v>0</v>
      </c>
      <c r="N2262" s="168">
        <f>IF(N$2=$A2262,Data!K127,0)</f>
        <v>0</v>
      </c>
      <c r="O2262" s="168">
        <f>IF(O$2=$A2262,Data!L127,0)</f>
        <v>0</v>
      </c>
      <c r="P2262" s="168">
        <f>IF(P$2=$A2262,Data!M127,0)</f>
        <v>0</v>
      </c>
      <c r="Q2262" s="168">
        <f>IF(Q$2=$A2262,Data!N127,0)</f>
        <v>0</v>
      </c>
      <c r="R2262" s="169">
        <f>IF(R$2=$A2262,Data!O127,0)</f>
        <v>0</v>
      </c>
      <c r="S2262" s="169">
        <f>IF(S$2=$A2262,Data!P127,0)</f>
        <v>0</v>
      </c>
      <c r="T2262" s="169">
        <f>IF(T$2=$A2262,Data!Q127,0)</f>
        <v>0</v>
      </c>
      <c r="U2262" s="169">
        <f>IF(U$2=$A2262,Data!R127,0)</f>
        <v>0</v>
      </c>
      <c r="V2262" s="169">
        <f>IF(V$2=$A2262,Data!S127,0)</f>
        <v>0</v>
      </c>
      <c r="W2262" s="169">
        <f>IF(W$2=$A2262,Data!T127,0)</f>
        <v>0</v>
      </c>
      <c r="X2262" s="169">
        <f>IF(X$2=$A2262,Data!U127,0)</f>
        <v>0</v>
      </c>
      <c r="Y2262" s="169">
        <f>IF(Y$2=$A2262,Data!V127,0)</f>
        <v>0</v>
      </c>
      <c r="Z2262" s="169">
        <f>IF(Z$2=$A2262,Data!W127,0)</f>
        <v>0</v>
      </c>
      <c r="AA2262" s="169">
        <f>IF(AA$2=$A2262,Data!X127,0)</f>
        <v>0</v>
      </c>
      <c r="AB2262" s="169">
        <f>IF(AB$2=$A2262,Data!Y127,0)</f>
        <v>0</v>
      </c>
      <c r="AC2262" s="169">
        <f>IF(AC$2=$A2262,Data!Z127,0)</f>
        <v>0</v>
      </c>
      <c r="AD2262" s="170">
        <f>IF(AD$2=$A2262,Data!AA127,0)</f>
        <v>0</v>
      </c>
      <c r="AE2262" s="171">
        <f>IF(AE$2=$A2262,Data!AB127,0)</f>
        <v>0</v>
      </c>
      <c r="AF2262" s="170">
        <f>IF(AF$2=$A2262,Data!AC127,0)</f>
        <v>0</v>
      </c>
      <c r="AG2262" s="171">
        <f>IF(AG$2=$A2262,Data!AD127,0)</f>
        <v>0</v>
      </c>
      <c r="AH2262" s="170">
        <f>IF(AH$2=$A2262,Data!AE127,0)</f>
        <v>0</v>
      </c>
      <c r="AI2262" s="171">
        <f>IF(AI$2=$A2262,Data!AF127,0)</f>
        <v>0</v>
      </c>
      <c r="AJ2262" s="170">
        <f>IF(AJ$2=$A2262,Data!AG127,0)</f>
        <v>0</v>
      </c>
      <c r="AK2262" s="171">
        <f>IF(AK$2=$A2262,Data!AH127,0)</f>
        <v>0</v>
      </c>
      <c r="AL2262" s="170">
        <f>IF(AL$2=$A2262,Data!AI127,0)</f>
        <v>0</v>
      </c>
      <c r="AM2262" t="str">
        <f t="shared" si="70"/>
        <v>0</v>
      </c>
      <c r="AN2262" t="e">
        <f>+INDEX(Validation!$D$4:$D$250,MATCH(Merge!B2262,Validation!$E$4:$E$250,0))</f>
        <v>#N/A</v>
      </c>
      <c r="AO2262" s="172">
        <f t="shared" si="71"/>
        <v>0</v>
      </c>
    </row>
    <row r="2263" spans="1:41" ht="15" x14ac:dyDescent="0.25">
      <c r="A2263">
        <f>Inputs!$H$16</f>
        <v>6</v>
      </c>
      <c r="B2263" t="str">
        <f>Inputs!$D$4</f>
        <v>Select Agency…</v>
      </c>
      <c r="C2263" s="166" t="str">
        <f>Inputs!$I$6</f>
        <v>(insert code)</v>
      </c>
      <c r="D2263" t="str">
        <f>IFERROR(INDEX(Inputs!$I$11:$I$19,MATCH(A2263,Inputs!$H$11:$H$19)),"")</f>
        <v>(insert code)</v>
      </c>
      <c r="E2263" s="167">
        <f>Data!B128</f>
        <v>0</v>
      </c>
      <c r="F2263" s="168">
        <f>IF(F$2=$A2263,Data!C128,0)</f>
        <v>0</v>
      </c>
      <c r="G2263" s="168">
        <f>IF(G$2=$A2263,Data!D128,0)</f>
        <v>0</v>
      </c>
      <c r="H2263" s="168">
        <f>IF(H$2=$A2263,Data!E128,0)</f>
        <v>0</v>
      </c>
      <c r="I2263" s="168">
        <f>IF(I$2=$A2263,Data!F128,0)</f>
        <v>0</v>
      </c>
      <c r="J2263" s="168">
        <f>IF(J$2=$A2263,Data!G128,0)</f>
        <v>0</v>
      </c>
      <c r="K2263" s="168">
        <f>IF(K$2=$A2263,Data!H128,0)</f>
        <v>0</v>
      </c>
      <c r="L2263" s="168">
        <f>IF(L$2=$A2263,Data!I128,0)</f>
        <v>0</v>
      </c>
      <c r="M2263" s="168">
        <f>IF(M$2=$A2263,Data!J128,0)</f>
        <v>0</v>
      </c>
      <c r="N2263" s="168">
        <f>IF(N$2=$A2263,Data!K128,0)</f>
        <v>0</v>
      </c>
      <c r="O2263" s="168">
        <f>IF(O$2=$A2263,Data!L128,0)</f>
        <v>0</v>
      </c>
      <c r="P2263" s="168">
        <f>IF(P$2=$A2263,Data!M128,0)</f>
        <v>0</v>
      </c>
      <c r="Q2263" s="168">
        <f>IF(Q$2=$A2263,Data!N128,0)</f>
        <v>0</v>
      </c>
      <c r="R2263" s="169">
        <f>IF(R$2=$A2263,Data!O128,0)</f>
        <v>0</v>
      </c>
      <c r="S2263" s="169">
        <f>IF(S$2=$A2263,Data!P128,0)</f>
        <v>0</v>
      </c>
      <c r="T2263" s="169">
        <f>IF(T$2=$A2263,Data!Q128,0)</f>
        <v>0</v>
      </c>
      <c r="U2263" s="169">
        <f>IF(U$2=$A2263,Data!R128,0)</f>
        <v>0</v>
      </c>
      <c r="V2263" s="169">
        <f>IF(V$2=$A2263,Data!S128,0)</f>
        <v>0</v>
      </c>
      <c r="W2263" s="169">
        <f>IF(W$2=$A2263,Data!T128,0)</f>
        <v>0</v>
      </c>
      <c r="X2263" s="169">
        <f>IF(X$2=$A2263,Data!U128,0)</f>
        <v>0</v>
      </c>
      <c r="Y2263" s="169">
        <f>IF(Y$2=$A2263,Data!V128,0)</f>
        <v>0</v>
      </c>
      <c r="Z2263" s="169">
        <f>IF(Z$2=$A2263,Data!W128,0)</f>
        <v>0</v>
      </c>
      <c r="AA2263" s="169">
        <f>IF(AA$2=$A2263,Data!X128,0)</f>
        <v>0</v>
      </c>
      <c r="AB2263" s="169">
        <f>IF(AB$2=$A2263,Data!Y128,0)</f>
        <v>0</v>
      </c>
      <c r="AC2263" s="169">
        <f>IF(AC$2=$A2263,Data!Z128,0)</f>
        <v>0</v>
      </c>
      <c r="AD2263" s="170">
        <f>IF(AD$2=$A2263,Data!AA128,0)</f>
        <v>0</v>
      </c>
      <c r="AE2263" s="171">
        <f>IF(AE$2=$A2263,Data!AB128,0)</f>
        <v>0</v>
      </c>
      <c r="AF2263" s="170">
        <f>IF(AF$2=$A2263,Data!AC128,0)</f>
        <v>0</v>
      </c>
      <c r="AG2263" s="171">
        <f>IF(AG$2=$A2263,Data!AD128,0)</f>
        <v>0</v>
      </c>
      <c r="AH2263" s="170">
        <f>IF(AH$2=$A2263,Data!AE128,0)</f>
        <v>0</v>
      </c>
      <c r="AI2263" s="171">
        <f>IF(AI$2=$A2263,Data!AF128,0)</f>
        <v>0</v>
      </c>
      <c r="AJ2263" s="170">
        <f>IF(AJ$2=$A2263,Data!AG128,0)</f>
        <v>0</v>
      </c>
      <c r="AK2263" s="171">
        <f>IF(AK$2=$A2263,Data!AH128,0)</f>
        <v>0</v>
      </c>
      <c r="AL2263" s="170">
        <f>IF(AL$2=$A2263,Data!AI128,0)</f>
        <v>0</v>
      </c>
      <c r="AM2263" t="str">
        <f t="shared" si="70"/>
        <v>0</v>
      </c>
      <c r="AN2263" t="e">
        <f>+INDEX(Validation!$D$4:$D$250,MATCH(Merge!B2263,Validation!$E$4:$E$250,0))</f>
        <v>#N/A</v>
      </c>
      <c r="AO2263" s="172">
        <f t="shared" si="71"/>
        <v>0</v>
      </c>
    </row>
    <row r="2264" spans="1:41" ht="15" x14ac:dyDescent="0.25">
      <c r="A2264">
        <f>Inputs!$H$16</f>
        <v>6</v>
      </c>
      <c r="B2264" t="str">
        <f>Inputs!$D$4</f>
        <v>Select Agency…</v>
      </c>
      <c r="C2264" s="166" t="str">
        <f>Inputs!$I$6</f>
        <v>(insert code)</v>
      </c>
      <c r="D2264" t="str">
        <f>IFERROR(INDEX(Inputs!$I$11:$I$19,MATCH(A2264,Inputs!$H$11:$H$19)),"")</f>
        <v>(insert code)</v>
      </c>
      <c r="E2264" s="167">
        <f>Data!B129</f>
        <v>0</v>
      </c>
      <c r="F2264" s="168">
        <f>IF(F$2=$A2264,Data!C129,0)</f>
        <v>0</v>
      </c>
      <c r="G2264" s="168">
        <f>IF(G$2=$A2264,Data!D129,0)</f>
        <v>0</v>
      </c>
      <c r="H2264" s="168">
        <f>IF(H$2=$A2264,Data!E129,0)</f>
        <v>0</v>
      </c>
      <c r="I2264" s="168">
        <f>IF(I$2=$A2264,Data!F129,0)</f>
        <v>0</v>
      </c>
      <c r="J2264" s="168">
        <f>IF(J$2=$A2264,Data!G129,0)</f>
        <v>0</v>
      </c>
      <c r="K2264" s="168">
        <f>IF(K$2=$A2264,Data!H129,0)</f>
        <v>0</v>
      </c>
      <c r="L2264" s="168">
        <f>IF(L$2=$A2264,Data!I129,0)</f>
        <v>0</v>
      </c>
      <c r="M2264" s="168">
        <f>IF(M$2=$A2264,Data!J129,0)</f>
        <v>0</v>
      </c>
      <c r="N2264" s="168">
        <f>IF(N$2=$A2264,Data!K129,0)</f>
        <v>0</v>
      </c>
      <c r="O2264" s="168">
        <f>IF(O$2=$A2264,Data!L129,0)</f>
        <v>0</v>
      </c>
      <c r="P2264" s="168">
        <f>IF(P$2=$A2264,Data!M129,0)</f>
        <v>0</v>
      </c>
      <c r="Q2264" s="168">
        <f>IF(Q$2=$A2264,Data!N129,0)</f>
        <v>0</v>
      </c>
      <c r="R2264" s="169">
        <f>IF(R$2=$A2264,Data!O129,0)</f>
        <v>0</v>
      </c>
      <c r="S2264" s="169">
        <f>IF(S$2=$A2264,Data!P129,0)</f>
        <v>0</v>
      </c>
      <c r="T2264" s="169">
        <f>IF(T$2=$A2264,Data!Q129,0)</f>
        <v>0</v>
      </c>
      <c r="U2264" s="169">
        <f>IF(U$2=$A2264,Data!R129,0)</f>
        <v>0</v>
      </c>
      <c r="V2264" s="169">
        <f>IF(V$2=$A2264,Data!S129,0)</f>
        <v>0</v>
      </c>
      <c r="W2264" s="169">
        <f>IF(W$2=$A2264,Data!T129,0)</f>
        <v>0</v>
      </c>
      <c r="X2264" s="169">
        <f>IF(X$2=$A2264,Data!U129,0)</f>
        <v>0</v>
      </c>
      <c r="Y2264" s="169">
        <f>IF(Y$2=$A2264,Data!V129,0)</f>
        <v>0</v>
      </c>
      <c r="Z2264" s="169">
        <f>IF(Z$2=$A2264,Data!W129,0)</f>
        <v>0</v>
      </c>
      <c r="AA2264" s="169">
        <f>IF(AA$2=$A2264,Data!X129,0)</f>
        <v>0</v>
      </c>
      <c r="AB2264" s="169">
        <f>IF(AB$2=$A2264,Data!Y129,0)</f>
        <v>0</v>
      </c>
      <c r="AC2264" s="169">
        <f>IF(AC$2=$A2264,Data!Z129,0)</f>
        <v>0</v>
      </c>
      <c r="AD2264" s="170">
        <f>IF(AD$2=$A2264,Data!AA129,0)</f>
        <v>0</v>
      </c>
      <c r="AE2264" s="171">
        <f>IF(AE$2=$A2264,Data!AB129,0)</f>
        <v>0</v>
      </c>
      <c r="AF2264" s="170">
        <f>IF(AF$2=$A2264,Data!AC129,0)</f>
        <v>0</v>
      </c>
      <c r="AG2264" s="171">
        <f>IF(AG$2=$A2264,Data!AD129,0)</f>
        <v>0</v>
      </c>
      <c r="AH2264" s="170">
        <f>IF(AH$2=$A2264,Data!AE129,0)</f>
        <v>0</v>
      </c>
      <c r="AI2264" s="171">
        <f>IF(AI$2=$A2264,Data!AF129,0)</f>
        <v>0</v>
      </c>
      <c r="AJ2264" s="170">
        <f>IF(AJ$2=$A2264,Data!AG129,0)</f>
        <v>0</v>
      </c>
      <c r="AK2264" s="171">
        <f>IF(AK$2=$A2264,Data!AH129,0)</f>
        <v>0</v>
      </c>
      <c r="AL2264" s="170">
        <f>IF(AL$2=$A2264,Data!AI129,0)</f>
        <v>0</v>
      </c>
      <c r="AM2264" t="str">
        <f t="shared" si="70"/>
        <v>0</v>
      </c>
      <c r="AN2264" t="e">
        <f>+INDEX(Validation!$D$4:$D$250,MATCH(Merge!B2264,Validation!$E$4:$E$250,0))</f>
        <v>#N/A</v>
      </c>
      <c r="AO2264" s="172">
        <f t="shared" si="71"/>
        <v>0</v>
      </c>
    </row>
    <row r="2265" spans="1:41" ht="15" x14ac:dyDescent="0.25">
      <c r="A2265">
        <f>Inputs!$H$16</f>
        <v>6</v>
      </c>
      <c r="B2265" t="str">
        <f>Inputs!$D$4</f>
        <v>Select Agency…</v>
      </c>
      <c r="C2265" s="166" t="str">
        <f>Inputs!$I$6</f>
        <v>(insert code)</v>
      </c>
      <c r="D2265" t="str">
        <f>IFERROR(INDEX(Inputs!$I$11:$I$19,MATCH(A2265,Inputs!$H$11:$H$19)),"")</f>
        <v>(insert code)</v>
      </c>
      <c r="E2265" t="s">
        <v>869</v>
      </c>
      <c r="F2265" s="168">
        <f>IF(F$2=$A2265,Data!C130,0)</f>
        <v>0</v>
      </c>
      <c r="G2265" s="168">
        <f>IF(G$2=$A2265,Data!D130,0)</f>
        <v>0</v>
      </c>
      <c r="H2265" s="168">
        <f>IF(H$2=$A2265,Data!E130,0)</f>
        <v>0</v>
      </c>
      <c r="I2265" s="168">
        <f>IF(I$2=$A2265,Data!F130,0)</f>
        <v>0</v>
      </c>
      <c r="J2265" s="168">
        <f>IF(J$2=$A2265,Data!G130,0)</f>
        <v>0</v>
      </c>
      <c r="K2265" s="168">
        <f>IF(K$2=$A2265,Data!H130,0)</f>
        <v>0</v>
      </c>
      <c r="L2265" s="168">
        <f>IF(L$2=$A2265,Data!I130,0)</f>
        <v>0</v>
      </c>
      <c r="M2265" s="168">
        <f>IF(M$2=$A2265,Data!J130,0)</f>
        <v>0</v>
      </c>
      <c r="N2265" s="168">
        <f>IF(N$2=$A2265,Data!K130,0)</f>
        <v>0</v>
      </c>
      <c r="O2265" s="168">
        <f>IF(O$2=$A2265,Data!L130,0)</f>
        <v>0</v>
      </c>
      <c r="P2265" s="168">
        <f>IF(P$2=$A2265,Data!M130,0)</f>
        <v>0</v>
      </c>
      <c r="Q2265" s="168">
        <f>IF(Q$2=$A2265,Data!N130,0)</f>
        <v>0</v>
      </c>
      <c r="R2265" s="169">
        <f>IF(R$2=$A2265,Data!O130,0)</f>
        <v>0</v>
      </c>
      <c r="S2265" s="169">
        <f>IF(S$2=$A2265,Data!P130,0)</f>
        <v>0</v>
      </c>
      <c r="T2265" s="169">
        <f>IF(T$2=$A2265,Data!Q130,0)</f>
        <v>0</v>
      </c>
      <c r="U2265" s="169">
        <f>IF(U$2=$A2265,Data!R130,0)</f>
        <v>0</v>
      </c>
      <c r="V2265" s="169">
        <f>IF(V$2=$A2265,Data!S130,0)</f>
        <v>0</v>
      </c>
      <c r="W2265" s="169">
        <f>IF(W$2=$A2265,Data!T130,0)</f>
        <v>0</v>
      </c>
      <c r="X2265" s="169">
        <f>IF(X$2=$A2265,Data!U130,0)</f>
        <v>0</v>
      </c>
      <c r="Y2265" s="169">
        <f>IF(Y$2=$A2265,Data!V130,0)</f>
        <v>0</v>
      </c>
      <c r="Z2265" s="169">
        <f>IF(Z$2=$A2265,Data!W130,0)</f>
        <v>0</v>
      </c>
      <c r="AA2265" s="169">
        <f>IF(AA$2=$A2265,Data!X130,0)</f>
        <v>0</v>
      </c>
      <c r="AB2265" s="169">
        <f>IF(AB$2=$A2265,Data!Y130,0)</f>
        <v>0</v>
      </c>
      <c r="AC2265" s="169">
        <f>IF(AC$2=$A2265,Data!Z130,0)</f>
        <v>0</v>
      </c>
      <c r="AD2265" s="170">
        <f>IF(AD$2=$A2265,Data!AA130,0)</f>
        <v>0</v>
      </c>
      <c r="AE2265" s="171">
        <f>IF(AE$2=$A2265,Data!AB130,0)</f>
        <v>0</v>
      </c>
      <c r="AF2265" s="170">
        <f>IF(AF$2=$A2265,Data!AC130,0)</f>
        <v>0</v>
      </c>
      <c r="AG2265" s="171">
        <f>IF(AG$2=$A2265,Data!AD130,0)</f>
        <v>0</v>
      </c>
      <c r="AH2265" s="170">
        <f>IF(AH$2=$A2265,Data!AE130,0)</f>
        <v>0</v>
      </c>
      <c r="AI2265" s="171">
        <f>IF(AI$2=$A2265,Data!AF130,0)</f>
        <v>0</v>
      </c>
      <c r="AJ2265" s="170">
        <f>IF(AJ$2=$A2265,Data!AG130,0)</f>
        <v>0</v>
      </c>
      <c r="AK2265" s="171">
        <f>IF(AK$2=$A2265,Data!AH130,0)</f>
        <v>0</v>
      </c>
      <c r="AL2265" s="170">
        <f>IF(AL$2=$A2265,Data!AI130,0)</f>
        <v>0</v>
      </c>
      <c r="AM2265" t="str">
        <f t="shared" si="70"/>
        <v>AA</v>
      </c>
      <c r="AN2265" t="e">
        <f>+INDEX(Validation!$D$4:$D$250,MATCH(Merge!B2265,Validation!$E$4:$E$250,0))</f>
        <v>#N/A</v>
      </c>
      <c r="AO2265" s="172">
        <f t="shared" si="71"/>
        <v>0</v>
      </c>
    </row>
    <row r="2266" spans="1:41" ht="15" x14ac:dyDescent="0.25">
      <c r="A2266">
        <f>Inputs!$H$16</f>
        <v>6</v>
      </c>
      <c r="B2266" t="str">
        <f>Inputs!$D$4</f>
        <v>Select Agency…</v>
      </c>
      <c r="C2266" s="166" t="str">
        <f>Inputs!$I$6</f>
        <v>(insert code)</v>
      </c>
      <c r="D2266" t="str">
        <f>IFERROR(INDEX(Inputs!$I$11:$I$19,MATCH(A2266,Inputs!$H$11:$H$19)),"")</f>
        <v>(insert code)</v>
      </c>
      <c r="E2266" t="s">
        <v>869</v>
      </c>
      <c r="F2266" s="168">
        <f>IF(F$2=$A2266,Data!C131,0)</f>
        <v>0</v>
      </c>
      <c r="G2266" s="168">
        <f>IF(G$2=$A2266,Data!D131,0)</f>
        <v>0</v>
      </c>
      <c r="H2266" s="168">
        <f>IF(H$2=$A2266,Data!E131,0)</f>
        <v>0</v>
      </c>
      <c r="I2266" s="168">
        <f>IF(I$2=$A2266,Data!F131,0)</f>
        <v>0</v>
      </c>
      <c r="J2266" s="168">
        <f>IF(J$2=$A2266,Data!G131,0)</f>
        <v>0</v>
      </c>
      <c r="K2266" s="168">
        <f>IF(K$2=$A2266,Data!H131,0)</f>
        <v>0</v>
      </c>
      <c r="L2266" s="168">
        <f>IF(L$2=$A2266,Data!I131,0)</f>
        <v>0</v>
      </c>
      <c r="M2266" s="168">
        <f>IF(M$2=$A2266,Data!J131,0)</f>
        <v>0</v>
      </c>
      <c r="N2266" s="168">
        <f>IF(N$2=$A2266,Data!K131,0)</f>
        <v>0</v>
      </c>
      <c r="O2266" s="168">
        <f>IF(O$2=$A2266,Data!L131,0)</f>
        <v>0</v>
      </c>
      <c r="P2266" s="168">
        <f>IF(P$2=$A2266,Data!M131,0)</f>
        <v>0</v>
      </c>
      <c r="Q2266" s="168">
        <f>IF(Q$2=$A2266,Data!N131,0)</f>
        <v>0</v>
      </c>
      <c r="R2266" s="169">
        <f>IF(R$2=$A2266,Data!O131,0)</f>
        <v>0</v>
      </c>
      <c r="S2266" s="169">
        <f>IF(S$2=$A2266,Data!P131,0)</f>
        <v>0</v>
      </c>
      <c r="T2266" s="169">
        <f>IF(T$2=$A2266,Data!Q131,0)</f>
        <v>0</v>
      </c>
      <c r="U2266" s="169">
        <f>IF(U$2=$A2266,Data!R131,0)</f>
        <v>0</v>
      </c>
      <c r="V2266" s="169">
        <f>IF(V$2=$A2266,Data!S131,0)</f>
        <v>0</v>
      </c>
      <c r="W2266" s="169">
        <f>IF(W$2=$A2266,Data!T131,0)</f>
        <v>0</v>
      </c>
      <c r="X2266" s="169">
        <f>IF(X$2=$A2266,Data!U131,0)</f>
        <v>0</v>
      </c>
      <c r="Y2266" s="169">
        <f>IF(Y$2=$A2266,Data!V131,0)</f>
        <v>0</v>
      </c>
      <c r="Z2266" s="169">
        <f>IF(Z$2=$A2266,Data!W131,0)</f>
        <v>0</v>
      </c>
      <c r="AA2266" s="169">
        <f>IF(AA$2=$A2266,Data!X131,0)</f>
        <v>0</v>
      </c>
      <c r="AB2266" s="169">
        <f>IF(AB$2=$A2266,Data!Y131,0)</f>
        <v>0</v>
      </c>
      <c r="AC2266" s="169">
        <f>IF(AC$2=$A2266,Data!Z131,0)</f>
        <v>0</v>
      </c>
      <c r="AD2266" s="170">
        <f>IF(AD$2=$A2266,Data!AA131,0)</f>
        <v>0</v>
      </c>
      <c r="AE2266" s="171">
        <f>IF(AE$2=$A2266,Data!AB131,0)</f>
        <v>0</v>
      </c>
      <c r="AF2266" s="170">
        <f>IF(AF$2=$A2266,Data!AC131,0)</f>
        <v>0</v>
      </c>
      <c r="AG2266" s="171">
        <f>IF(AG$2=$A2266,Data!AD131,0)</f>
        <v>0</v>
      </c>
      <c r="AH2266" s="170">
        <f>IF(AH$2=$A2266,Data!AE131,0)</f>
        <v>0</v>
      </c>
      <c r="AI2266" s="171">
        <f>IF(AI$2=$A2266,Data!AF131,0)</f>
        <v>0</v>
      </c>
      <c r="AJ2266" s="170">
        <f>IF(AJ$2=$A2266,Data!AG131,0)</f>
        <v>0</v>
      </c>
      <c r="AK2266" s="171">
        <f>IF(AK$2=$A2266,Data!AH131,0)</f>
        <v>0</v>
      </c>
      <c r="AL2266" s="170">
        <f>IF(AL$2=$A2266,Data!AI131,0)</f>
        <v>0</v>
      </c>
      <c r="AM2266" t="str">
        <f t="shared" si="70"/>
        <v>AA</v>
      </c>
      <c r="AN2266" t="e">
        <f>+INDEX(Validation!$D$4:$D$250,MATCH(Merge!B2266,Validation!$E$4:$E$250,0))</f>
        <v>#N/A</v>
      </c>
      <c r="AO2266" s="172">
        <f t="shared" si="71"/>
        <v>0</v>
      </c>
    </row>
    <row r="2267" spans="1:41" ht="15" x14ac:dyDescent="0.25">
      <c r="A2267">
        <f>Inputs!$H$16</f>
        <v>6</v>
      </c>
      <c r="B2267" t="str">
        <f>Inputs!$D$4</f>
        <v>Select Agency…</v>
      </c>
      <c r="C2267" s="166" t="str">
        <f>Inputs!$I$6</f>
        <v>(insert code)</v>
      </c>
      <c r="D2267" t="str">
        <f>IFERROR(INDEX(Inputs!$I$11:$I$19,MATCH(A2267,Inputs!$H$11:$H$19)),"")</f>
        <v>(insert code)</v>
      </c>
      <c r="E2267" t="s">
        <v>869</v>
      </c>
      <c r="F2267" s="168">
        <f>IF(F$2=$A2267,Data!C132,0)</f>
        <v>0</v>
      </c>
      <c r="G2267" s="168">
        <f>IF(G$2=$A2267,Data!D132,0)</f>
        <v>0</v>
      </c>
      <c r="H2267" s="168">
        <f>IF(H$2=$A2267,Data!E132,0)</f>
        <v>0</v>
      </c>
      <c r="I2267" s="168">
        <f>IF(I$2=$A2267,Data!F132,0)</f>
        <v>0</v>
      </c>
      <c r="J2267" s="168">
        <f>IF(J$2=$A2267,Data!G132,0)</f>
        <v>0</v>
      </c>
      <c r="K2267" s="168">
        <f>IF(K$2=$A2267,Data!H132,0)</f>
        <v>0</v>
      </c>
      <c r="L2267" s="168">
        <f>IF(L$2=$A2267,Data!I132,0)</f>
        <v>0</v>
      </c>
      <c r="M2267" s="168">
        <f>IF(M$2=$A2267,Data!J132,0)</f>
        <v>0</v>
      </c>
      <c r="N2267" s="168">
        <f>IF(N$2=$A2267,Data!K132,0)</f>
        <v>0</v>
      </c>
      <c r="O2267" s="168">
        <f>IF(O$2=$A2267,Data!L132,0)</f>
        <v>0</v>
      </c>
      <c r="P2267" s="168">
        <f>IF(P$2=$A2267,Data!M132,0)</f>
        <v>0</v>
      </c>
      <c r="Q2267" s="168">
        <f>IF(Q$2=$A2267,Data!N132,0)</f>
        <v>0</v>
      </c>
      <c r="R2267" s="169">
        <f>IF(R$2=$A2267,Data!O132,0)</f>
        <v>0</v>
      </c>
      <c r="S2267" s="169">
        <f>IF(S$2=$A2267,Data!P132,0)</f>
        <v>0</v>
      </c>
      <c r="T2267" s="169">
        <f>IF(T$2=$A2267,Data!Q132,0)</f>
        <v>0</v>
      </c>
      <c r="U2267" s="169">
        <f>IF(U$2=$A2267,Data!R132,0)</f>
        <v>0</v>
      </c>
      <c r="V2267" s="169">
        <f>IF(V$2=$A2267,Data!S132,0)</f>
        <v>0</v>
      </c>
      <c r="W2267" s="169">
        <f>IF(W$2=$A2267,Data!T132,0)</f>
        <v>0</v>
      </c>
      <c r="X2267" s="169">
        <f>IF(X$2=$A2267,Data!U132,0)</f>
        <v>0</v>
      </c>
      <c r="Y2267" s="169">
        <f>IF(Y$2=$A2267,Data!V132,0)</f>
        <v>0</v>
      </c>
      <c r="Z2267" s="169">
        <f>IF(Z$2=$A2267,Data!W132,0)</f>
        <v>0</v>
      </c>
      <c r="AA2267" s="169">
        <f>IF(AA$2=$A2267,Data!X132,0)</f>
        <v>0</v>
      </c>
      <c r="AB2267" s="169">
        <f>IF(AB$2=$A2267,Data!Y132,0)</f>
        <v>0</v>
      </c>
      <c r="AC2267" s="169">
        <f>IF(AC$2=$A2267,Data!Z132,0)</f>
        <v>0</v>
      </c>
      <c r="AD2267" s="170">
        <f>IF(AD$2=$A2267,Data!AA132,0)</f>
        <v>0</v>
      </c>
      <c r="AE2267" s="171">
        <f>IF(AE$2=$A2267,Data!AB132,0)</f>
        <v>0</v>
      </c>
      <c r="AF2267" s="170">
        <f>IF(AF$2=$A2267,Data!AC132,0)</f>
        <v>0</v>
      </c>
      <c r="AG2267" s="171">
        <f>IF(AG$2=$A2267,Data!AD132,0)</f>
        <v>0</v>
      </c>
      <c r="AH2267" s="170">
        <f>IF(AH$2=$A2267,Data!AE132,0)</f>
        <v>0</v>
      </c>
      <c r="AI2267" s="171">
        <f>IF(AI$2=$A2267,Data!AF132,0)</f>
        <v>0</v>
      </c>
      <c r="AJ2267" s="170">
        <f>IF(AJ$2=$A2267,Data!AG132,0)</f>
        <v>0</v>
      </c>
      <c r="AK2267" s="171">
        <f>IF(AK$2=$A2267,Data!AH132,0)</f>
        <v>0</v>
      </c>
      <c r="AL2267" s="170">
        <f>IF(AL$2=$A2267,Data!AI132,0)</f>
        <v>0</v>
      </c>
      <c r="AM2267" t="str">
        <f t="shared" si="70"/>
        <v>AA</v>
      </c>
      <c r="AN2267" t="e">
        <f>+INDEX(Validation!$D$4:$D$250,MATCH(Merge!B2267,Validation!$E$4:$E$250,0))</f>
        <v>#N/A</v>
      </c>
      <c r="AO2267" s="172">
        <f t="shared" si="71"/>
        <v>0</v>
      </c>
    </row>
    <row r="2268" spans="1:41" ht="15" x14ac:dyDescent="0.25">
      <c r="A2268">
        <f>Inputs!$H$16</f>
        <v>6</v>
      </c>
      <c r="B2268" t="str">
        <f>Inputs!$D$4</f>
        <v>Select Agency…</v>
      </c>
      <c r="C2268" s="166" t="str">
        <f>Inputs!$I$6</f>
        <v>(insert code)</v>
      </c>
      <c r="D2268" t="str">
        <f>IFERROR(INDEX(Inputs!$I$11:$I$19,MATCH(A2268,Inputs!$H$11:$H$19)),"")</f>
        <v>(insert code)</v>
      </c>
      <c r="E2268" t="s">
        <v>869</v>
      </c>
      <c r="F2268" s="168">
        <f>IF(F$2=$A2268,Data!C133,0)</f>
        <v>0</v>
      </c>
      <c r="G2268" s="168">
        <f>IF(G$2=$A2268,Data!D133,0)</f>
        <v>0</v>
      </c>
      <c r="H2268" s="168">
        <f>IF(H$2=$A2268,Data!E133,0)</f>
        <v>0</v>
      </c>
      <c r="I2268" s="168">
        <f>IF(I$2=$A2268,Data!F133,0)</f>
        <v>0</v>
      </c>
      <c r="J2268" s="168">
        <f>IF(J$2=$A2268,Data!G133,0)</f>
        <v>0</v>
      </c>
      <c r="K2268" s="168">
        <f>IF(K$2=$A2268,Data!H133,0)</f>
        <v>0</v>
      </c>
      <c r="L2268" s="168">
        <f>IF(L$2=$A2268,Data!I133,0)</f>
        <v>0</v>
      </c>
      <c r="M2268" s="168">
        <f>IF(M$2=$A2268,Data!J133,0)</f>
        <v>0</v>
      </c>
      <c r="N2268" s="168">
        <f>IF(N$2=$A2268,Data!K133,0)</f>
        <v>0</v>
      </c>
      <c r="O2268" s="168">
        <f>IF(O$2=$A2268,Data!L133,0)</f>
        <v>0</v>
      </c>
      <c r="P2268" s="168">
        <f>IF(P$2=$A2268,Data!M133,0)</f>
        <v>0</v>
      </c>
      <c r="Q2268" s="168">
        <f>IF(Q$2=$A2268,Data!N133,0)</f>
        <v>0</v>
      </c>
      <c r="R2268" s="169">
        <f>IF(R$2=$A2268,Data!O133,0)</f>
        <v>0</v>
      </c>
      <c r="S2268" s="169">
        <f>IF(S$2=$A2268,Data!P133,0)</f>
        <v>0</v>
      </c>
      <c r="T2268" s="169">
        <f>IF(T$2=$A2268,Data!Q133,0)</f>
        <v>0</v>
      </c>
      <c r="U2268" s="169">
        <f>IF(U$2=$A2268,Data!R133,0)</f>
        <v>0</v>
      </c>
      <c r="V2268" s="169">
        <f>IF(V$2=$A2268,Data!S133,0)</f>
        <v>0</v>
      </c>
      <c r="W2268" s="169">
        <f>IF(W$2=$A2268,Data!T133,0)</f>
        <v>0</v>
      </c>
      <c r="X2268" s="169">
        <f>IF(X$2=$A2268,Data!U133,0)</f>
        <v>0</v>
      </c>
      <c r="Y2268" s="169">
        <f>IF(Y$2=$A2268,Data!V133,0)</f>
        <v>0</v>
      </c>
      <c r="Z2268" s="169">
        <f>IF(Z$2=$A2268,Data!W133,0)</f>
        <v>0</v>
      </c>
      <c r="AA2268" s="169">
        <f>IF(AA$2=$A2268,Data!X133,0)</f>
        <v>0</v>
      </c>
      <c r="AB2268" s="169">
        <f>IF(AB$2=$A2268,Data!Y133,0)</f>
        <v>0</v>
      </c>
      <c r="AC2268" s="169">
        <f>IF(AC$2=$A2268,Data!Z133,0)</f>
        <v>0</v>
      </c>
      <c r="AD2268" s="170">
        <f>IF(AD$2=$A2268,Data!AA133,0)</f>
        <v>0</v>
      </c>
      <c r="AE2268" s="171">
        <f>IF(AE$2=$A2268,Data!AB133,0)</f>
        <v>0</v>
      </c>
      <c r="AF2268" s="170">
        <f>IF(AF$2=$A2268,Data!AC133,0)</f>
        <v>0</v>
      </c>
      <c r="AG2268" s="171">
        <f>IF(AG$2=$A2268,Data!AD133,0)</f>
        <v>0</v>
      </c>
      <c r="AH2268" s="170">
        <f>IF(AH$2=$A2268,Data!AE133,0)</f>
        <v>0</v>
      </c>
      <c r="AI2268" s="171">
        <f>IF(AI$2=$A2268,Data!AF133,0)</f>
        <v>0</v>
      </c>
      <c r="AJ2268" s="170">
        <f>IF(AJ$2=$A2268,Data!AG133,0)</f>
        <v>0</v>
      </c>
      <c r="AK2268" s="171">
        <f>IF(AK$2=$A2268,Data!AH133,0)</f>
        <v>0</v>
      </c>
      <c r="AL2268" s="170">
        <f>IF(AL$2=$A2268,Data!AI133,0)</f>
        <v>0</v>
      </c>
      <c r="AM2268" t="str">
        <f t="shared" si="70"/>
        <v>AA</v>
      </c>
      <c r="AN2268" t="e">
        <f>+INDEX(Validation!$D$4:$D$250,MATCH(Merge!B2268,Validation!$E$4:$E$250,0))</f>
        <v>#N/A</v>
      </c>
      <c r="AO2268" s="172">
        <f t="shared" si="71"/>
        <v>0</v>
      </c>
    </row>
    <row r="2269" spans="1:41" ht="15" x14ac:dyDescent="0.25">
      <c r="A2269">
        <f>Inputs!$H$16</f>
        <v>6</v>
      </c>
      <c r="B2269" t="str">
        <f>Inputs!$D$4</f>
        <v>Select Agency…</v>
      </c>
      <c r="C2269" s="166" t="str">
        <f>Inputs!$I$6</f>
        <v>(insert code)</v>
      </c>
      <c r="D2269" t="str">
        <f>IFERROR(INDEX(Inputs!$I$11:$I$19,MATCH(A2269,Inputs!$H$11:$H$19)),"")</f>
        <v>(insert code)</v>
      </c>
      <c r="E2269" t="s">
        <v>869</v>
      </c>
      <c r="F2269" s="168">
        <f>IF(F$2=$A2269,Data!C134,0)</f>
        <v>0</v>
      </c>
      <c r="G2269" s="168">
        <f>IF(G$2=$A2269,Data!D134,0)</f>
        <v>0</v>
      </c>
      <c r="H2269" s="168">
        <f>IF(H$2=$A2269,Data!E134,0)</f>
        <v>0</v>
      </c>
      <c r="I2269" s="168">
        <f>IF(I$2=$A2269,Data!F134,0)</f>
        <v>0</v>
      </c>
      <c r="J2269" s="168">
        <f>IF(J$2=$A2269,Data!G134,0)</f>
        <v>0</v>
      </c>
      <c r="K2269" s="168">
        <f>IF(K$2=$A2269,Data!H134,0)</f>
        <v>0</v>
      </c>
      <c r="L2269" s="168">
        <f>IF(L$2=$A2269,Data!I134,0)</f>
        <v>0</v>
      </c>
      <c r="M2269" s="168">
        <f>IF(M$2=$A2269,Data!J134,0)</f>
        <v>0</v>
      </c>
      <c r="N2269" s="168">
        <f>IF(N$2=$A2269,Data!K134,0)</f>
        <v>0</v>
      </c>
      <c r="O2269" s="168">
        <f>IF(O$2=$A2269,Data!L134,0)</f>
        <v>0</v>
      </c>
      <c r="P2269" s="168">
        <f>IF(P$2=$A2269,Data!M134,0)</f>
        <v>0</v>
      </c>
      <c r="Q2269" s="168">
        <f>IF(Q$2=$A2269,Data!N134,0)</f>
        <v>0</v>
      </c>
      <c r="R2269" s="169">
        <f>IF(R$2=$A2269,Data!O134,0)</f>
        <v>0</v>
      </c>
      <c r="S2269" s="169">
        <f>IF(S$2=$A2269,Data!P134,0)</f>
        <v>0</v>
      </c>
      <c r="T2269" s="169">
        <f>IF(T$2=$A2269,Data!Q134,0)</f>
        <v>0</v>
      </c>
      <c r="U2269" s="169">
        <f>IF(U$2=$A2269,Data!R134,0)</f>
        <v>0</v>
      </c>
      <c r="V2269" s="169">
        <f>IF(V$2=$A2269,Data!S134,0)</f>
        <v>0</v>
      </c>
      <c r="W2269" s="169">
        <f>IF(W$2=$A2269,Data!T134,0)</f>
        <v>0</v>
      </c>
      <c r="X2269" s="169">
        <f>IF(X$2=$A2269,Data!U134,0)</f>
        <v>0</v>
      </c>
      <c r="Y2269" s="169">
        <f>IF(Y$2=$A2269,Data!V134,0)</f>
        <v>0</v>
      </c>
      <c r="Z2269" s="169">
        <f>IF(Z$2=$A2269,Data!W134,0)</f>
        <v>0</v>
      </c>
      <c r="AA2269" s="169">
        <f>IF(AA$2=$A2269,Data!X134,0)</f>
        <v>0</v>
      </c>
      <c r="AB2269" s="169">
        <f>IF(AB$2=$A2269,Data!Y134,0)</f>
        <v>0</v>
      </c>
      <c r="AC2269" s="169">
        <f>IF(AC$2=$A2269,Data!Z134,0)</f>
        <v>0</v>
      </c>
      <c r="AD2269" s="170">
        <f>IF(AD$2=$A2269,Data!AA134,0)</f>
        <v>0</v>
      </c>
      <c r="AE2269" s="171">
        <f>IF(AE$2=$A2269,Data!AB134,0)</f>
        <v>0</v>
      </c>
      <c r="AF2269" s="170">
        <f>IF(AF$2=$A2269,Data!AC134,0)</f>
        <v>0</v>
      </c>
      <c r="AG2269" s="171">
        <f>IF(AG$2=$A2269,Data!AD134,0)</f>
        <v>0</v>
      </c>
      <c r="AH2269" s="170">
        <f>IF(AH$2=$A2269,Data!AE134,0)</f>
        <v>0</v>
      </c>
      <c r="AI2269" s="171">
        <f>IF(AI$2=$A2269,Data!AF134,0)</f>
        <v>0</v>
      </c>
      <c r="AJ2269" s="170">
        <f>IF(AJ$2=$A2269,Data!AG134,0)</f>
        <v>0</v>
      </c>
      <c r="AK2269" s="171">
        <f>IF(AK$2=$A2269,Data!AH134,0)</f>
        <v>0</v>
      </c>
      <c r="AL2269" s="170">
        <f>IF(AL$2=$A2269,Data!AI134,0)</f>
        <v>0</v>
      </c>
      <c r="AM2269" t="str">
        <f t="shared" si="70"/>
        <v>AA</v>
      </c>
      <c r="AN2269" t="e">
        <f>+INDEX(Validation!$D$4:$D$250,MATCH(Merge!B2269,Validation!$E$4:$E$250,0))</f>
        <v>#N/A</v>
      </c>
      <c r="AO2269" s="172">
        <f t="shared" si="71"/>
        <v>0</v>
      </c>
    </row>
    <row r="2270" spans="1:41" ht="15" x14ac:dyDescent="0.25">
      <c r="A2270">
        <f>Inputs!$H$16</f>
        <v>6</v>
      </c>
      <c r="B2270" t="str">
        <f>Inputs!$D$4</f>
        <v>Select Agency…</v>
      </c>
      <c r="C2270" s="166" t="str">
        <f>Inputs!$I$6</f>
        <v>(insert code)</v>
      </c>
      <c r="D2270" t="str">
        <f>IFERROR(INDEX(Inputs!$I$11:$I$19,MATCH(A2270,Inputs!$H$11:$H$19)),"")</f>
        <v>(insert code)</v>
      </c>
      <c r="E2270" t="s">
        <v>869</v>
      </c>
      <c r="F2270" s="168">
        <f>IF(F$2=$A2270,Data!C135,0)</f>
        <v>0</v>
      </c>
      <c r="G2270" s="168">
        <f>IF(G$2=$A2270,Data!D135,0)</f>
        <v>0</v>
      </c>
      <c r="H2270" s="168">
        <f>IF(H$2=$A2270,Data!E135,0)</f>
        <v>0</v>
      </c>
      <c r="I2270" s="168">
        <f>IF(I$2=$A2270,Data!F135,0)</f>
        <v>0</v>
      </c>
      <c r="J2270" s="168">
        <f>IF(J$2=$A2270,Data!G135,0)</f>
        <v>0</v>
      </c>
      <c r="K2270" s="168">
        <f>IF(K$2=$A2270,Data!H135,0)</f>
        <v>0</v>
      </c>
      <c r="L2270" s="168">
        <f>IF(L$2=$A2270,Data!I135,0)</f>
        <v>0</v>
      </c>
      <c r="M2270" s="168">
        <f>IF(M$2=$A2270,Data!J135,0)</f>
        <v>0</v>
      </c>
      <c r="N2270" s="168">
        <f>IF(N$2=$A2270,Data!K135,0)</f>
        <v>0</v>
      </c>
      <c r="O2270" s="168">
        <f>IF(O$2=$A2270,Data!L135,0)</f>
        <v>0</v>
      </c>
      <c r="P2270" s="168">
        <f>IF(P$2=$A2270,Data!M135,0)</f>
        <v>0</v>
      </c>
      <c r="Q2270" s="168">
        <f>IF(Q$2=$A2270,Data!N135,0)</f>
        <v>0</v>
      </c>
      <c r="R2270" s="169">
        <f>IF(R$2=$A2270,Data!O135,0)</f>
        <v>0</v>
      </c>
      <c r="S2270" s="169">
        <f>IF(S$2=$A2270,Data!P135,0)</f>
        <v>0</v>
      </c>
      <c r="T2270" s="169">
        <f>IF(T$2=$A2270,Data!Q135,0)</f>
        <v>0</v>
      </c>
      <c r="U2270" s="169">
        <f>IF(U$2=$A2270,Data!R135,0)</f>
        <v>0</v>
      </c>
      <c r="V2270" s="169">
        <f>IF(V$2=$A2270,Data!S135,0)</f>
        <v>0</v>
      </c>
      <c r="W2270" s="169">
        <f>IF(W$2=$A2270,Data!T135,0)</f>
        <v>0</v>
      </c>
      <c r="X2270" s="169">
        <f>IF(X$2=$A2270,Data!U135,0)</f>
        <v>0</v>
      </c>
      <c r="Y2270" s="169">
        <f>IF(Y$2=$A2270,Data!V135,0)</f>
        <v>0</v>
      </c>
      <c r="Z2270" s="169">
        <f>IF(Z$2=$A2270,Data!W135,0)</f>
        <v>0</v>
      </c>
      <c r="AA2270" s="169">
        <f>IF(AA$2=$A2270,Data!X135,0)</f>
        <v>0</v>
      </c>
      <c r="AB2270" s="169">
        <f>IF(AB$2=$A2270,Data!Y135,0)</f>
        <v>0</v>
      </c>
      <c r="AC2270" s="169">
        <f>IF(AC$2=$A2270,Data!Z135,0)</f>
        <v>0</v>
      </c>
      <c r="AD2270" s="170">
        <f>IF(AD$2=$A2270,Data!AA135,0)</f>
        <v>0</v>
      </c>
      <c r="AE2270" s="171">
        <f>IF(AE$2=$A2270,Data!AB135,0)</f>
        <v>0</v>
      </c>
      <c r="AF2270" s="170">
        <f>IF(AF$2=$A2270,Data!AC135,0)</f>
        <v>0</v>
      </c>
      <c r="AG2270" s="171">
        <f>IF(AG$2=$A2270,Data!AD135,0)</f>
        <v>0</v>
      </c>
      <c r="AH2270" s="170">
        <f>IF(AH$2=$A2270,Data!AE135,0)</f>
        <v>0</v>
      </c>
      <c r="AI2270" s="171">
        <f>IF(AI$2=$A2270,Data!AF135,0)</f>
        <v>0</v>
      </c>
      <c r="AJ2270" s="170">
        <f>IF(AJ$2=$A2270,Data!AG135,0)</f>
        <v>0</v>
      </c>
      <c r="AK2270" s="171">
        <f>IF(AK$2=$A2270,Data!AH135,0)</f>
        <v>0</v>
      </c>
      <c r="AL2270" s="170">
        <f>IF(AL$2=$A2270,Data!AI135,0)</f>
        <v>0</v>
      </c>
      <c r="AM2270" t="str">
        <f t="shared" si="70"/>
        <v>AA</v>
      </c>
      <c r="AN2270" t="e">
        <f>+INDEX(Validation!$D$4:$D$250,MATCH(Merge!B2270,Validation!$E$4:$E$250,0))</f>
        <v>#N/A</v>
      </c>
      <c r="AO2270" s="172">
        <f t="shared" si="71"/>
        <v>0</v>
      </c>
    </row>
    <row r="2271" spans="1:41" ht="15" x14ac:dyDescent="0.25">
      <c r="A2271">
        <f>Inputs!$H$16</f>
        <v>6</v>
      </c>
      <c r="B2271" t="str">
        <f>Inputs!$D$4</f>
        <v>Select Agency…</v>
      </c>
      <c r="C2271" s="166" t="str">
        <f>Inputs!$I$6</f>
        <v>(insert code)</v>
      </c>
      <c r="D2271" t="str">
        <f>IFERROR(INDEX(Inputs!$I$11:$I$19,MATCH(A2271,Inputs!$H$11:$H$19)),"")</f>
        <v>(insert code)</v>
      </c>
      <c r="E2271" t="s">
        <v>869</v>
      </c>
      <c r="F2271" s="168">
        <f>IF(F$2=$A2271,Data!C136,0)</f>
        <v>0</v>
      </c>
      <c r="G2271" s="168">
        <f>IF(G$2=$A2271,Data!D136,0)</f>
        <v>0</v>
      </c>
      <c r="H2271" s="168">
        <f>IF(H$2=$A2271,Data!E136,0)</f>
        <v>0</v>
      </c>
      <c r="I2271" s="168">
        <f>IF(I$2=$A2271,Data!F136,0)</f>
        <v>0</v>
      </c>
      <c r="J2271" s="168">
        <f>IF(J$2=$A2271,Data!G136,0)</f>
        <v>0</v>
      </c>
      <c r="K2271" s="168">
        <f>IF(K$2=$A2271,Data!H136,0)</f>
        <v>0</v>
      </c>
      <c r="L2271" s="168">
        <f>IF(L$2=$A2271,Data!I136,0)</f>
        <v>0</v>
      </c>
      <c r="M2271" s="168">
        <f>IF(M$2=$A2271,Data!J136,0)</f>
        <v>0</v>
      </c>
      <c r="N2271" s="168">
        <f>IF(N$2=$A2271,Data!K136,0)</f>
        <v>0</v>
      </c>
      <c r="O2271" s="168">
        <f>IF(O$2=$A2271,Data!L136,0)</f>
        <v>0</v>
      </c>
      <c r="P2271" s="168">
        <f>IF(P$2=$A2271,Data!M136,0)</f>
        <v>0</v>
      </c>
      <c r="Q2271" s="168">
        <f>IF(Q$2=$A2271,Data!N136,0)</f>
        <v>0</v>
      </c>
      <c r="R2271" s="169">
        <f>IF(R$2=$A2271,Data!O136,0)</f>
        <v>0</v>
      </c>
      <c r="S2271" s="169">
        <f>IF(S$2=$A2271,Data!P136,0)</f>
        <v>0</v>
      </c>
      <c r="T2271" s="169">
        <f>IF(T$2=$A2271,Data!Q136,0)</f>
        <v>0</v>
      </c>
      <c r="U2271" s="169">
        <f>IF(U$2=$A2271,Data!R136,0)</f>
        <v>0</v>
      </c>
      <c r="V2271" s="169">
        <f>IF(V$2=$A2271,Data!S136,0)</f>
        <v>0</v>
      </c>
      <c r="W2271" s="169">
        <f>IF(W$2=$A2271,Data!T136,0)</f>
        <v>0</v>
      </c>
      <c r="X2271" s="169">
        <f>IF(X$2=$A2271,Data!U136,0)</f>
        <v>0</v>
      </c>
      <c r="Y2271" s="169">
        <f>IF(Y$2=$A2271,Data!V136,0)</f>
        <v>0</v>
      </c>
      <c r="Z2271" s="169">
        <f>IF(Z$2=$A2271,Data!W136,0)</f>
        <v>0</v>
      </c>
      <c r="AA2271" s="169">
        <f>IF(AA$2=$A2271,Data!X136,0)</f>
        <v>0</v>
      </c>
      <c r="AB2271" s="169">
        <f>IF(AB$2=$A2271,Data!Y136,0)</f>
        <v>0</v>
      </c>
      <c r="AC2271" s="169">
        <f>IF(AC$2=$A2271,Data!Z136,0)</f>
        <v>0</v>
      </c>
      <c r="AD2271" s="170">
        <f>IF(AD$2=$A2271,Data!AA136,0)</f>
        <v>0</v>
      </c>
      <c r="AE2271" s="171">
        <f>IF(AE$2=$A2271,Data!AB136,0)</f>
        <v>0</v>
      </c>
      <c r="AF2271" s="170">
        <f>IF(AF$2=$A2271,Data!AC136,0)</f>
        <v>0</v>
      </c>
      <c r="AG2271" s="171">
        <f>IF(AG$2=$A2271,Data!AD136,0)</f>
        <v>0</v>
      </c>
      <c r="AH2271" s="170">
        <f>IF(AH$2=$A2271,Data!AE136,0)</f>
        <v>0</v>
      </c>
      <c r="AI2271" s="171">
        <f>IF(AI$2=$A2271,Data!AF136,0)</f>
        <v>0</v>
      </c>
      <c r="AJ2271" s="170">
        <f>IF(AJ$2=$A2271,Data!AG136,0)</f>
        <v>0</v>
      </c>
      <c r="AK2271" s="171">
        <f>IF(AK$2=$A2271,Data!AH136,0)</f>
        <v>0</v>
      </c>
      <c r="AL2271" s="170">
        <f>IF(AL$2=$A2271,Data!AI136,0)</f>
        <v>0</v>
      </c>
      <c r="AM2271" t="str">
        <f t="shared" si="70"/>
        <v>AA</v>
      </c>
      <c r="AN2271" t="e">
        <f>+INDEX(Validation!$D$4:$D$250,MATCH(Merge!B2271,Validation!$E$4:$E$250,0))</f>
        <v>#N/A</v>
      </c>
      <c r="AO2271" s="172">
        <f t="shared" si="71"/>
        <v>0</v>
      </c>
    </row>
    <row r="2272" spans="1:41" ht="15" x14ac:dyDescent="0.25">
      <c r="A2272">
        <f>Inputs!$H$16</f>
        <v>6</v>
      </c>
      <c r="B2272" t="str">
        <f>Inputs!$D$4</f>
        <v>Select Agency…</v>
      </c>
      <c r="C2272" s="166" t="str">
        <f>Inputs!$I$6</f>
        <v>(insert code)</v>
      </c>
      <c r="D2272" t="str">
        <f>IFERROR(INDEX(Inputs!$I$11:$I$19,MATCH(A2272,Inputs!$H$11:$H$19)),"")</f>
        <v>(insert code)</v>
      </c>
      <c r="E2272" t="s">
        <v>869</v>
      </c>
      <c r="F2272" s="168">
        <f>IF(F$2=$A2272,Data!C137,0)</f>
        <v>0</v>
      </c>
      <c r="G2272" s="168">
        <f>IF(G$2=$A2272,Data!D137,0)</f>
        <v>0</v>
      </c>
      <c r="H2272" s="168">
        <f>IF(H$2=$A2272,Data!E137,0)</f>
        <v>0</v>
      </c>
      <c r="I2272" s="168">
        <f>IF(I$2=$A2272,Data!F137,0)</f>
        <v>0</v>
      </c>
      <c r="J2272" s="168">
        <f>IF(J$2=$A2272,Data!G137,0)</f>
        <v>0</v>
      </c>
      <c r="K2272" s="168">
        <f>IF(K$2=$A2272,Data!H137,0)</f>
        <v>0</v>
      </c>
      <c r="L2272" s="168">
        <f>IF(L$2=$A2272,Data!I137,0)</f>
        <v>0</v>
      </c>
      <c r="M2272" s="168">
        <f>IF(M$2=$A2272,Data!J137,0)</f>
        <v>0</v>
      </c>
      <c r="N2272" s="168">
        <f>IF(N$2=$A2272,Data!K137,0)</f>
        <v>0</v>
      </c>
      <c r="O2272" s="168">
        <f>IF(O$2=$A2272,Data!L137,0)</f>
        <v>0</v>
      </c>
      <c r="P2272" s="168">
        <f>IF(P$2=$A2272,Data!M137,0)</f>
        <v>0</v>
      </c>
      <c r="Q2272" s="168">
        <f>IF(Q$2=$A2272,Data!N137,0)</f>
        <v>0</v>
      </c>
      <c r="R2272" s="169">
        <f>IF(R$2=$A2272,Data!O137,0)</f>
        <v>0</v>
      </c>
      <c r="S2272" s="169">
        <f>IF(S$2=$A2272,Data!P137,0)</f>
        <v>0</v>
      </c>
      <c r="T2272" s="169">
        <f>IF(T$2=$A2272,Data!Q137,0)</f>
        <v>0</v>
      </c>
      <c r="U2272" s="169">
        <f>IF(U$2=$A2272,Data!R137,0)</f>
        <v>0</v>
      </c>
      <c r="V2272" s="169">
        <f>IF(V$2=$A2272,Data!S137,0)</f>
        <v>0</v>
      </c>
      <c r="W2272" s="169">
        <f>IF(W$2=$A2272,Data!T137,0)</f>
        <v>0</v>
      </c>
      <c r="X2272" s="169">
        <f>IF(X$2=$A2272,Data!U137,0)</f>
        <v>0</v>
      </c>
      <c r="Y2272" s="169">
        <f>IF(Y$2=$A2272,Data!V137,0)</f>
        <v>0</v>
      </c>
      <c r="Z2272" s="169">
        <f>IF(Z$2=$A2272,Data!W137,0)</f>
        <v>0</v>
      </c>
      <c r="AA2272" s="169">
        <f>IF(AA$2=$A2272,Data!X137,0)</f>
        <v>0</v>
      </c>
      <c r="AB2272" s="169">
        <f>IF(AB$2=$A2272,Data!Y137,0)</f>
        <v>0</v>
      </c>
      <c r="AC2272" s="169">
        <f>IF(AC$2=$A2272,Data!Z137,0)</f>
        <v>0</v>
      </c>
      <c r="AD2272" s="170">
        <f>IF(AD$2=$A2272,Data!AA137,0)</f>
        <v>0</v>
      </c>
      <c r="AE2272" s="171">
        <f>IF(AE$2=$A2272,Data!AB137,0)</f>
        <v>0</v>
      </c>
      <c r="AF2272" s="170">
        <f>IF(AF$2=$A2272,Data!AC137,0)</f>
        <v>0</v>
      </c>
      <c r="AG2272" s="171">
        <f>IF(AG$2=$A2272,Data!AD137,0)</f>
        <v>0</v>
      </c>
      <c r="AH2272" s="170">
        <f>IF(AH$2=$A2272,Data!AE137,0)</f>
        <v>0</v>
      </c>
      <c r="AI2272" s="171">
        <f>IF(AI$2=$A2272,Data!AF137,0)</f>
        <v>0</v>
      </c>
      <c r="AJ2272" s="170">
        <f>IF(AJ$2=$A2272,Data!AG137,0)</f>
        <v>0</v>
      </c>
      <c r="AK2272" s="171">
        <f>IF(AK$2=$A2272,Data!AH137,0)</f>
        <v>0</v>
      </c>
      <c r="AL2272" s="170">
        <f>IF(AL$2=$A2272,Data!AI137,0)</f>
        <v>0</v>
      </c>
      <c r="AM2272" t="str">
        <f t="shared" si="70"/>
        <v>AA</v>
      </c>
      <c r="AN2272" t="e">
        <f>+INDEX(Validation!$D$4:$D$250,MATCH(Merge!B2272,Validation!$E$4:$E$250,0))</f>
        <v>#N/A</v>
      </c>
      <c r="AO2272" s="172">
        <f t="shared" si="71"/>
        <v>0</v>
      </c>
    </row>
    <row r="2273" spans="1:41" ht="15" x14ac:dyDescent="0.25">
      <c r="A2273">
        <f>Inputs!$H$16</f>
        <v>6</v>
      </c>
      <c r="B2273" t="str">
        <f>Inputs!$D$4</f>
        <v>Select Agency…</v>
      </c>
      <c r="C2273" s="166" t="str">
        <f>Inputs!$I$6</f>
        <v>(insert code)</v>
      </c>
      <c r="D2273" t="str">
        <f>IFERROR(INDEX(Inputs!$I$11:$I$19,MATCH(A2273,Inputs!$H$11:$H$19)),"")</f>
        <v>(insert code)</v>
      </c>
      <c r="E2273" t="s">
        <v>869</v>
      </c>
      <c r="F2273" s="168">
        <f>IF(F$2=$A2273,Data!C138,0)</f>
        <v>0</v>
      </c>
      <c r="G2273" s="168">
        <f>IF(G$2=$A2273,Data!D138,0)</f>
        <v>0</v>
      </c>
      <c r="H2273" s="168">
        <f>IF(H$2=$A2273,Data!E138,0)</f>
        <v>0</v>
      </c>
      <c r="I2273" s="168">
        <f>IF(I$2=$A2273,Data!F138,0)</f>
        <v>0</v>
      </c>
      <c r="J2273" s="168">
        <f>IF(J$2=$A2273,Data!G138,0)</f>
        <v>0</v>
      </c>
      <c r="K2273" s="168">
        <f>IF(K$2=$A2273,Data!H138,0)</f>
        <v>0</v>
      </c>
      <c r="L2273" s="168">
        <f>IF(L$2=$A2273,Data!I138,0)</f>
        <v>0</v>
      </c>
      <c r="M2273" s="168">
        <f>IF(M$2=$A2273,Data!J138,0)</f>
        <v>0</v>
      </c>
      <c r="N2273" s="168">
        <f>IF(N$2=$A2273,Data!K138,0)</f>
        <v>0</v>
      </c>
      <c r="O2273" s="168">
        <f>IF(O$2=$A2273,Data!L138,0)</f>
        <v>0</v>
      </c>
      <c r="P2273" s="168">
        <f>IF(P$2=$A2273,Data!M138,0)</f>
        <v>0</v>
      </c>
      <c r="Q2273" s="168">
        <f>IF(Q$2=$A2273,Data!N138,0)</f>
        <v>0</v>
      </c>
      <c r="R2273" s="169">
        <f>IF(R$2=$A2273,Data!O138,0)</f>
        <v>0</v>
      </c>
      <c r="S2273" s="169">
        <f>IF(S$2=$A2273,Data!P138,0)</f>
        <v>0</v>
      </c>
      <c r="T2273" s="169">
        <f>IF(T$2=$A2273,Data!Q138,0)</f>
        <v>0</v>
      </c>
      <c r="U2273" s="169">
        <f>IF(U$2=$A2273,Data!R138,0)</f>
        <v>0</v>
      </c>
      <c r="V2273" s="169">
        <f>IF(V$2=$A2273,Data!S138,0)</f>
        <v>0</v>
      </c>
      <c r="W2273" s="169">
        <f>IF(W$2=$A2273,Data!T138,0)</f>
        <v>0</v>
      </c>
      <c r="X2273" s="169">
        <f>IF(X$2=$A2273,Data!U138,0)</f>
        <v>0</v>
      </c>
      <c r="Y2273" s="169">
        <f>IF(Y$2=$A2273,Data!V138,0)</f>
        <v>0</v>
      </c>
      <c r="Z2273" s="169">
        <f>IF(Z$2=$A2273,Data!W138,0)</f>
        <v>0</v>
      </c>
      <c r="AA2273" s="169">
        <f>IF(AA$2=$A2273,Data!X138,0)</f>
        <v>0</v>
      </c>
      <c r="AB2273" s="169">
        <f>IF(AB$2=$A2273,Data!Y138,0)</f>
        <v>0</v>
      </c>
      <c r="AC2273" s="169">
        <f>IF(AC$2=$A2273,Data!Z138,0)</f>
        <v>0</v>
      </c>
      <c r="AD2273" s="170">
        <f>IF(AD$2=$A2273,Data!AA138,0)</f>
        <v>0</v>
      </c>
      <c r="AE2273" s="171">
        <f>IF(AE$2=$A2273,Data!AB138,0)</f>
        <v>0</v>
      </c>
      <c r="AF2273" s="170">
        <f>IF(AF$2=$A2273,Data!AC138,0)</f>
        <v>0</v>
      </c>
      <c r="AG2273" s="171">
        <f>IF(AG$2=$A2273,Data!AD138,0)</f>
        <v>0</v>
      </c>
      <c r="AH2273" s="170">
        <f>IF(AH$2=$A2273,Data!AE138,0)</f>
        <v>0</v>
      </c>
      <c r="AI2273" s="171">
        <f>IF(AI$2=$A2273,Data!AF138,0)</f>
        <v>0</v>
      </c>
      <c r="AJ2273" s="170">
        <f>IF(AJ$2=$A2273,Data!AG138,0)</f>
        <v>0</v>
      </c>
      <c r="AK2273" s="171">
        <f>IF(AK$2=$A2273,Data!AH138,0)</f>
        <v>0</v>
      </c>
      <c r="AL2273" s="170">
        <f>IF(AL$2=$A2273,Data!AI138,0)</f>
        <v>0</v>
      </c>
      <c r="AM2273" t="str">
        <f t="shared" si="70"/>
        <v>AA</v>
      </c>
      <c r="AN2273" t="e">
        <f>+INDEX(Validation!$D$4:$D$250,MATCH(Merge!B2273,Validation!$E$4:$E$250,0))</f>
        <v>#N/A</v>
      </c>
      <c r="AO2273" s="172">
        <f t="shared" si="71"/>
        <v>0</v>
      </c>
    </row>
    <row r="2274" spans="1:41" ht="15" x14ac:dyDescent="0.25">
      <c r="A2274">
        <f>Inputs!$H$16</f>
        <v>6</v>
      </c>
      <c r="B2274" t="str">
        <f>Inputs!$D$4</f>
        <v>Select Agency…</v>
      </c>
      <c r="C2274" s="166" t="str">
        <f>Inputs!$I$6</f>
        <v>(insert code)</v>
      </c>
      <c r="D2274" t="str">
        <f>IFERROR(INDEX(Inputs!$I$11:$I$19,MATCH(A2274,Inputs!$H$11:$H$19)),"")</f>
        <v>(insert code)</v>
      </c>
      <c r="E2274" t="s">
        <v>869</v>
      </c>
      <c r="F2274" s="168">
        <f>IF(F$2=$A2274,Data!C139,0)</f>
        <v>0</v>
      </c>
      <c r="G2274" s="168">
        <f>IF(G$2=$A2274,Data!D139,0)</f>
        <v>0</v>
      </c>
      <c r="H2274" s="168">
        <f>IF(H$2=$A2274,Data!E139,0)</f>
        <v>0</v>
      </c>
      <c r="I2274" s="168">
        <f>IF(I$2=$A2274,Data!F139,0)</f>
        <v>0</v>
      </c>
      <c r="J2274" s="168">
        <f>IF(J$2=$A2274,Data!G139,0)</f>
        <v>0</v>
      </c>
      <c r="K2274" s="168">
        <f>IF(K$2=$A2274,Data!H139,0)</f>
        <v>0</v>
      </c>
      <c r="L2274" s="168">
        <f>IF(L$2=$A2274,Data!I139,0)</f>
        <v>0</v>
      </c>
      <c r="M2274" s="168">
        <f>IF(M$2=$A2274,Data!J139,0)</f>
        <v>0</v>
      </c>
      <c r="N2274" s="168">
        <f>IF(N$2=$A2274,Data!K139,0)</f>
        <v>0</v>
      </c>
      <c r="O2274" s="168">
        <f>IF(O$2=$A2274,Data!L139,0)</f>
        <v>0</v>
      </c>
      <c r="P2274" s="168">
        <f>IF(P$2=$A2274,Data!M139,0)</f>
        <v>0</v>
      </c>
      <c r="Q2274" s="168">
        <f>IF(Q$2=$A2274,Data!N139,0)</f>
        <v>0</v>
      </c>
      <c r="R2274" s="169">
        <f>IF(R$2=$A2274,Data!O139,0)</f>
        <v>0</v>
      </c>
      <c r="S2274" s="169">
        <f>IF(S$2=$A2274,Data!P139,0)</f>
        <v>0</v>
      </c>
      <c r="T2274" s="169">
        <f>IF(T$2=$A2274,Data!Q139,0)</f>
        <v>0</v>
      </c>
      <c r="U2274" s="169">
        <f>IF(U$2=$A2274,Data!R139,0)</f>
        <v>0</v>
      </c>
      <c r="V2274" s="169">
        <f>IF(V$2=$A2274,Data!S139,0)</f>
        <v>0</v>
      </c>
      <c r="W2274" s="169">
        <f>IF(W$2=$A2274,Data!T139,0)</f>
        <v>0</v>
      </c>
      <c r="X2274" s="169">
        <f>IF(X$2=$A2274,Data!U139,0)</f>
        <v>0</v>
      </c>
      <c r="Y2274" s="169">
        <f>IF(Y$2=$A2274,Data!V139,0)</f>
        <v>0</v>
      </c>
      <c r="Z2274" s="169">
        <f>IF(Z$2=$A2274,Data!W139,0)</f>
        <v>0</v>
      </c>
      <c r="AA2274" s="169">
        <f>IF(AA$2=$A2274,Data!X139,0)</f>
        <v>0</v>
      </c>
      <c r="AB2274" s="169">
        <f>IF(AB$2=$A2274,Data!Y139,0)</f>
        <v>0</v>
      </c>
      <c r="AC2274" s="169">
        <f>IF(AC$2=$A2274,Data!Z139,0)</f>
        <v>0</v>
      </c>
      <c r="AD2274" s="170">
        <f>IF(AD$2=$A2274,Data!AA139,0)</f>
        <v>0</v>
      </c>
      <c r="AE2274" s="171">
        <f>IF(AE$2=$A2274,Data!AB139,0)</f>
        <v>0</v>
      </c>
      <c r="AF2274" s="170">
        <f>IF(AF$2=$A2274,Data!AC139,0)</f>
        <v>0</v>
      </c>
      <c r="AG2274" s="171">
        <f>IF(AG$2=$A2274,Data!AD139,0)</f>
        <v>0</v>
      </c>
      <c r="AH2274" s="170">
        <f>IF(AH$2=$A2274,Data!AE139,0)</f>
        <v>0</v>
      </c>
      <c r="AI2274" s="171">
        <f>IF(AI$2=$A2274,Data!AF139,0)</f>
        <v>0</v>
      </c>
      <c r="AJ2274" s="170">
        <f>IF(AJ$2=$A2274,Data!AG139,0)</f>
        <v>0</v>
      </c>
      <c r="AK2274" s="171">
        <f>IF(AK$2=$A2274,Data!AH139,0)</f>
        <v>0</v>
      </c>
      <c r="AL2274" s="170">
        <f>IF(AL$2=$A2274,Data!AI139,0)</f>
        <v>0</v>
      </c>
      <c r="AM2274" t="str">
        <f t="shared" si="70"/>
        <v>AA</v>
      </c>
      <c r="AN2274" t="e">
        <f>+INDEX(Validation!$D$4:$D$250,MATCH(Merge!B2274,Validation!$E$4:$E$250,0))</f>
        <v>#N/A</v>
      </c>
      <c r="AO2274" s="172">
        <f t="shared" si="71"/>
        <v>0</v>
      </c>
    </row>
    <row r="2275" spans="1:41" ht="15" x14ac:dyDescent="0.25">
      <c r="A2275">
        <f>Inputs!$H$16</f>
        <v>6</v>
      </c>
      <c r="B2275" t="str">
        <f>Inputs!$D$4</f>
        <v>Select Agency…</v>
      </c>
      <c r="C2275" s="166" t="str">
        <f>Inputs!$I$6</f>
        <v>(insert code)</v>
      </c>
      <c r="D2275" t="str">
        <f>IFERROR(INDEX(Inputs!$I$11:$I$19,MATCH(A2275,Inputs!$H$11:$H$19)),"")</f>
        <v>(insert code)</v>
      </c>
      <c r="E2275" t="s">
        <v>869</v>
      </c>
      <c r="F2275" s="168">
        <f>IF(F$2=$A2275,Data!C140,0)</f>
        <v>0</v>
      </c>
      <c r="G2275" s="168">
        <f>IF(G$2=$A2275,Data!D140,0)</f>
        <v>0</v>
      </c>
      <c r="H2275" s="168">
        <f>IF(H$2=$A2275,Data!E140,0)</f>
        <v>0</v>
      </c>
      <c r="I2275" s="168">
        <f>IF(I$2=$A2275,Data!F140,0)</f>
        <v>0</v>
      </c>
      <c r="J2275" s="168">
        <f>IF(J$2=$A2275,Data!G140,0)</f>
        <v>0</v>
      </c>
      <c r="K2275" s="168">
        <f>IF(K$2=$A2275,Data!H140,0)</f>
        <v>0</v>
      </c>
      <c r="L2275" s="168">
        <f>IF(L$2=$A2275,Data!I140,0)</f>
        <v>0</v>
      </c>
      <c r="M2275" s="168">
        <f>IF(M$2=$A2275,Data!J140,0)</f>
        <v>0</v>
      </c>
      <c r="N2275" s="168">
        <f>IF(N$2=$A2275,Data!K140,0)</f>
        <v>0</v>
      </c>
      <c r="O2275" s="168">
        <f>IF(O$2=$A2275,Data!L140,0)</f>
        <v>0</v>
      </c>
      <c r="P2275" s="168">
        <f>IF(P$2=$A2275,Data!M140,0)</f>
        <v>0</v>
      </c>
      <c r="Q2275" s="168">
        <f>IF(Q$2=$A2275,Data!N140,0)</f>
        <v>0</v>
      </c>
      <c r="R2275" s="169">
        <f>IF(R$2=$A2275,Data!O140,0)</f>
        <v>0</v>
      </c>
      <c r="S2275" s="169">
        <f>IF(S$2=$A2275,Data!P140,0)</f>
        <v>0</v>
      </c>
      <c r="T2275" s="169">
        <f>IF(T$2=$A2275,Data!Q140,0)</f>
        <v>0</v>
      </c>
      <c r="U2275" s="169">
        <f>IF(U$2=$A2275,Data!R140,0)</f>
        <v>0</v>
      </c>
      <c r="V2275" s="169">
        <f>IF(V$2=$A2275,Data!S140,0)</f>
        <v>0</v>
      </c>
      <c r="W2275" s="169">
        <f>IF(W$2=$A2275,Data!T140,0)</f>
        <v>0</v>
      </c>
      <c r="X2275" s="169">
        <f>IF(X$2=$A2275,Data!U140,0)</f>
        <v>0</v>
      </c>
      <c r="Y2275" s="169">
        <f>IF(Y$2=$A2275,Data!V140,0)</f>
        <v>0</v>
      </c>
      <c r="Z2275" s="169">
        <f>IF(Z$2=$A2275,Data!W140,0)</f>
        <v>0</v>
      </c>
      <c r="AA2275" s="169">
        <f>IF(AA$2=$A2275,Data!X140,0)</f>
        <v>0</v>
      </c>
      <c r="AB2275" s="169">
        <f>IF(AB$2=$A2275,Data!Y140,0)</f>
        <v>0</v>
      </c>
      <c r="AC2275" s="169">
        <f>IF(AC$2=$A2275,Data!Z140,0)</f>
        <v>0</v>
      </c>
      <c r="AD2275" s="170">
        <f>IF(AD$2=$A2275,Data!AA140,0)</f>
        <v>0</v>
      </c>
      <c r="AE2275" s="171">
        <f>IF(AE$2=$A2275,Data!AB140,0)</f>
        <v>0</v>
      </c>
      <c r="AF2275" s="170">
        <f>IF(AF$2=$A2275,Data!AC140,0)</f>
        <v>0</v>
      </c>
      <c r="AG2275" s="171">
        <f>IF(AG$2=$A2275,Data!AD140,0)</f>
        <v>0</v>
      </c>
      <c r="AH2275" s="170">
        <f>IF(AH$2=$A2275,Data!AE140,0)</f>
        <v>0</v>
      </c>
      <c r="AI2275" s="171">
        <f>IF(AI$2=$A2275,Data!AF140,0)</f>
        <v>0</v>
      </c>
      <c r="AJ2275" s="170">
        <f>IF(AJ$2=$A2275,Data!AG140,0)</f>
        <v>0</v>
      </c>
      <c r="AK2275" s="171">
        <f>IF(AK$2=$A2275,Data!AH140,0)</f>
        <v>0</v>
      </c>
      <c r="AL2275" s="170">
        <f>IF(AL$2=$A2275,Data!AI140,0)</f>
        <v>0</v>
      </c>
      <c r="AM2275" t="str">
        <f t="shared" si="70"/>
        <v>AA</v>
      </c>
      <c r="AN2275" t="e">
        <f>+INDEX(Validation!$D$4:$D$250,MATCH(Merge!B2275,Validation!$E$4:$E$250,0))</f>
        <v>#N/A</v>
      </c>
      <c r="AO2275" s="172">
        <f t="shared" si="71"/>
        <v>0</v>
      </c>
    </row>
    <row r="2276" spans="1:41" ht="15" x14ac:dyDescent="0.25">
      <c r="A2276">
        <f>Inputs!$H$16</f>
        <v>6</v>
      </c>
      <c r="B2276" t="str">
        <f>Inputs!$D$4</f>
        <v>Select Agency…</v>
      </c>
      <c r="C2276" s="166" t="str">
        <f>Inputs!$I$6</f>
        <v>(insert code)</v>
      </c>
      <c r="D2276" t="str">
        <f>IFERROR(INDEX(Inputs!$I$11:$I$19,MATCH(A2276,Inputs!$H$11:$H$19)),"")</f>
        <v>(insert code)</v>
      </c>
      <c r="E2276" t="s">
        <v>869</v>
      </c>
      <c r="F2276" s="168">
        <f>IF(F$2=$A2276,Data!C141,0)</f>
        <v>0</v>
      </c>
      <c r="G2276" s="168">
        <f>IF(G$2=$A2276,Data!D141,0)</f>
        <v>0</v>
      </c>
      <c r="H2276" s="168">
        <f>IF(H$2=$A2276,Data!E141,0)</f>
        <v>0</v>
      </c>
      <c r="I2276" s="168">
        <f>IF(I$2=$A2276,Data!F141,0)</f>
        <v>0</v>
      </c>
      <c r="J2276" s="168">
        <f>IF(J$2=$A2276,Data!G141,0)</f>
        <v>0</v>
      </c>
      <c r="K2276" s="168">
        <f>IF(K$2=$A2276,Data!H141,0)</f>
        <v>0</v>
      </c>
      <c r="L2276" s="168">
        <f>IF(L$2=$A2276,Data!I141,0)</f>
        <v>0</v>
      </c>
      <c r="M2276" s="168">
        <f>IF(M$2=$A2276,Data!J141,0)</f>
        <v>0</v>
      </c>
      <c r="N2276" s="168">
        <f>IF(N$2=$A2276,Data!K141,0)</f>
        <v>0</v>
      </c>
      <c r="O2276" s="168">
        <f>IF(O$2=$A2276,Data!L141,0)</f>
        <v>0</v>
      </c>
      <c r="P2276" s="168">
        <f>IF(P$2=$A2276,Data!M141,0)</f>
        <v>0</v>
      </c>
      <c r="Q2276" s="168">
        <f>IF(Q$2=$A2276,Data!N141,0)</f>
        <v>0</v>
      </c>
      <c r="R2276" s="169">
        <f>IF(R$2=$A2276,Data!O141,0)</f>
        <v>0</v>
      </c>
      <c r="S2276" s="169">
        <f>IF(S$2=$A2276,Data!P141,0)</f>
        <v>0</v>
      </c>
      <c r="T2276" s="169">
        <f>IF(T$2=$A2276,Data!Q141,0)</f>
        <v>0</v>
      </c>
      <c r="U2276" s="169">
        <f>IF(U$2=$A2276,Data!R141,0)</f>
        <v>0</v>
      </c>
      <c r="V2276" s="169">
        <f>IF(V$2=$A2276,Data!S141,0)</f>
        <v>0</v>
      </c>
      <c r="W2276" s="169">
        <f>IF(W$2=$A2276,Data!T141,0)</f>
        <v>0</v>
      </c>
      <c r="X2276" s="169">
        <f>IF(X$2=$A2276,Data!U141,0)</f>
        <v>0</v>
      </c>
      <c r="Y2276" s="169">
        <f>IF(Y$2=$A2276,Data!V141,0)</f>
        <v>0</v>
      </c>
      <c r="Z2276" s="169">
        <f>IF(Z$2=$A2276,Data!W141,0)</f>
        <v>0</v>
      </c>
      <c r="AA2276" s="169">
        <f>IF(AA$2=$A2276,Data!X141,0)</f>
        <v>0</v>
      </c>
      <c r="AB2276" s="169">
        <f>IF(AB$2=$A2276,Data!Y141,0)</f>
        <v>0</v>
      </c>
      <c r="AC2276" s="169">
        <f>IF(AC$2=$A2276,Data!Z141,0)</f>
        <v>0</v>
      </c>
      <c r="AD2276" s="170">
        <f>IF(AD$2=$A2276,Data!AA141,0)</f>
        <v>0</v>
      </c>
      <c r="AE2276" s="171">
        <f>IF(AE$2=$A2276,Data!AB141,0)</f>
        <v>0</v>
      </c>
      <c r="AF2276" s="170">
        <f>IF(AF$2=$A2276,Data!AC141,0)</f>
        <v>0</v>
      </c>
      <c r="AG2276" s="171">
        <f>IF(AG$2=$A2276,Data!AD141,0)</f>
        <v>0</v>
      </c>
      <c r="AH2276" s="170">
        <f>IF(AH$2=$A2276,Data!AE141,0)</f>
        <v>0</v>
      </c>
      <c r="AI2276" s="171">
        <f>IF(AI$2=$A2276,Data!AF141,0)</f>
        <v>0</v>
      </c>
      <c r="AJ2276" s="170">
        <f>IF(AJ$2=$A2276,Data!AG141,0)</f>
        <v>0</v>
      </c>
      <c r="AK2276" s="171">
        <f>IF(AK$2=$A2276,Data!AH141,0)</f>
        <v>0</v>
      </c>
      <c r="AL2276" s="170">
        <f>IF(AL$2=$A2276,Data!AI141,0)</f>
        <v>0</v>
      </c>
      <c r="AM2276" t="str">
        <f t="shared" si="70"/>
        <v>AA</v>
      </c>
      <c r="AN2276" t="e">
        <f>+INDEX(Validation!$D$4:$D$250,MATCH(Merge!B2276,Validation!$E$4:$E$250,0))</f>
        <v>#N/A</v>
      </c>
      <c r="AO2276" s="172">
        <f t="shared" si="71"/>
        <v>0</v>
      </c>
    </row>
    <row r="2277" spans="1:41" ht="15" x14ac:dyDescent="0.25">
      <c r="A2277">
        <f>Inputs!$H$16</f>
        <v>6</v>
      </c>
      <c r="B2277" t="str">
        <f>Inputs!$D$4</f>
        <v>Select Agency…</v>
      </c>
      <c r="C2277" s="166" t="str">
        <f>Inputs!$I$6</f>
        <v>(insert code)</v>
      </c>
      <c r="D2277" t="str">
        <f>IFERROR(INDEX(Inputs!$I$11:$I$19,MATCH(A2277,Inputs!$H$11:$H$19)),"")</f>
        <v>(insert code)</v>
      </c>
      <c r="E2277" t="s">
        <v>869</v>
      </c>
      <c r="F2277" s="168">
        <f>IF(F$2=$A2277,Data!C142,0)</f>
        <v>0</v>
      </c>
      <c r="G2277" s="168">
        <f>IF(G$2=$A2277,Data!D142,0)</f>
        <v>0</v>
      </c>
      <c r="H2277" s="168">
        <f>IF(H$2=$A2277,Data!E142,0)</f>
        <v>0</v>
      </c>
      <c r="I2277" s="168">
        <f>IF(I$2=$A2277,Data!F142,0)</f>
        <v>0</v>
      </c>
      <c r="J2277" s="168">
        <f>IF(J$2=$A2277,Data!G142,0)</f>
        <v>0</v>
      </c>
      <c r="K2277" s="168">
        <f>IF(K$2=$A2277,Data!H142,0)</f>
        <v>0</v>
      </c>
      <c r="L2277" s="168">
        <f>IF(L$2=$A2277,Data!I142,0)</f>
        <v>0</v>
      </c>
      <c r="M2277" s="168">
        <f>IF(M$2=$A2277,Data!J142,0)</f>
        <v>0</v>
      </c>
      <c r="N2277" s="168">
        <f>IF(N$2=$A2277,Data!K142,0)</f>
        <v>0</v>
      </c>
      <c r="O2277" s="168">
        <f>IF(O$2=$A2277,Data!L142,0)</f>
        <v>0</v>
      </c>
      <c r="P2277" s="168">
        <f>IF(P$2=$A2277,Data!M142,0)</f>
        <v>0</v>
      </c>
      <c r="Q2277" s="168">
        <f>IF(Q$2=$A2277,Data!N142,0)</f>
        <v>0</v>
      </c>
      <c r="R2277" s="169">
        <f>IF(R$2=$A2277,Data!O142,0)</f>
        <v>0</v>
      </c>
      <c r="S2277" s="169">
        <f>IF(S$2=$A2277,Data!P142,0)</f>
        <v>0</v>
      </c>
      <c r="T2277" s="169">
        <f>IF(T$2=$A2277,Data!Q142,0)</f>
        <v>0</v>
      </c>
      <c r="U2277" s="169">
        <f>IF(U$2=$A2277,Data!R142,0)</f>
        <v>0</v>
      </c>
      <c r="V2277" s="169">
        <f>IF(V$2=$A2277,Data!S142,0)</f>
        <v>0</v>
      </c>
      <c r="W2277" s="169">
        <f>IF(W$2=$A2277,Data!T142,0)</f>
        <v>0</v>
      </c>
      <c r="X2277" s="169">
        <f>IF(X$2=$A2277,Data!U142,0)</f>
        <v>0</v>
      </c>
      <c r="Y2277" s="169">
        <f>IF(Y$2=$A2277,Data!V142,0)</f>
        <v>0</v>
      </c>
      <c r="Z2277" s="169">
        <f>IF(Z$2=$A2277,Data!W142,0)</f>
        <v>0</v>
      </c>
      <c r="AA2277" s="169">
        <f>IF(AA$2=$A2277,Data!X142,0)</f>
        <v>0</v>
      </c>
      <c r="AB2277" s="169">
        <f>IF(AB$2=$A2277,Data!Y142,0)</f>
        <v>0</v>
      </c>
      <c r="AC2277" s="169">
        <f>IF(AC$2=$A2277,Data!Z142,0)</f>
        <v>0</v>
      </c>
      <c r="AD2277" s="170">
        <f>IF(AD$2=$A2277,Data!AA142,0)</f>
        <v>0</v>
      </c>
      <c r="AE2277" s="171">
        <f>IF(AE$2=$A2277,Data!AB142,0)</f>
        <v>0</v>
      </c>
      <c r="AF2277" s="170">
        <f>IF(AF$2=$A2277,Data!AC142,0)</f>
        <v>0</v>
      </c>
      <c r="AG2277" s="171">
        <f>IF(AG$2=$A2277,Data!AD142,0)</f>
        <v>0</v>
      </c>
      <c r="AH2277" s="170">
        <f>IF(AH$2=$A2277,Data!AE142,0)</f>
        <v>0</v>
      </c>
      <c r="AI2277" s="171">
        <f>IF(AI$2=$A2277,Data!AF142,0)</f>
        <v>0</v>
      </c>
      <c r="AJ2277" s="170">
        <f>IF(AJ$2=$A2277,Data!AG142,0)</f>
        <v>0</v>
      </c>
      <c r="AK2277" s="171">
        <f>IF(AK$2=$A2277,Data!AH142,0)</f>
        <v>0</v>
      </c>
      <c r="AL2277" s="170">
        <f>IF(AL$2=$A2277,Data!AI142,0)</f>
        <v>0</v>
      </c>
      <c r="AM2277" t="str">
        <f t="shared" si="70"/>
        <v>AA</v>
      </c>
      <c r="AN2277" t="e">
        <f>+INDEX(Validation!$D$4:$D$250,MATCH(Merge!B2277,Validation!$E$4:$E$250,0))</f>
        <v>#N/A</v>
      </c>
      <c r="AO2277" s="172">
        <f t="shared" si="71"/>
        <v>0</v>
      </c>
    </row>
    <row r="2278" spans="1:41" ht="15" x14ac:dyDescent="0.25">
      <c r="A2278">
        <f>Inputs!$H$16</f>
        <v>6</v>
      </c>
      <c r="B2278" t="str">
        <f>Inputs!$D$4</f>
        <v>Select Agency…</v>
      </c>
      <c r="C2278" s="166" t="str">
        <f>Inputs!$I$6</f>
        <v>(insert code)</v>
      </c>
      <c r="D2278" t="str">
        <f>IFERROR(INDEX(Inputs!$I$11:$I$19,MATCH(A2278,Inputs!$H$11:$H$19)),"")</f>
        <v>(insert code)</v>
      </c>
      <c r="E2278" t="s">
        <v>869</v>
      </c>
      <c r="F2278" s="168">
        <f>IF(F$2=$A2278,Data!C143,0)</f>
        <v>0</v>
      </c>
      <c r="G2278" s="168">
        <f>IF(G$2=$A2278,Data!D143,0)</f>
        <v>0</v>
      </c>
      <c r="H2278" s="168">
        <f>IF(H$2=$A2278,Data!E143,0)</f>
        <v>0</v>
      </c>
      <c r="I2278" s="168">
        <f>IF(I$2=$A2278,Data!F143,0)</f>
        <v>0</v>
      </c>
      <c r="J2278" s="168">
        <f>IF(J$2=$A2278,Data!G143,0)</f>
        <v>0</v>
      </c>
      <c r="K2278" s="168">
        <f>IF(K$2=$A2278,Data!H143,0)</f>
        <v>0</v>
      </c>
      <c r="L2278" s="168">
        <f>IF(L$2=$A2278,Data!I143,0)</f>
        <v>0</v>
      </c>
      <c r="M2278" s="168">
        <f>IF(M$2=$A2278,Data!J143,0)</f>
        <v>0</v>
      </c>
      <c r="N2278" s="168">
        <f>IF(N$2=$A2278,Data!K143,0)</f>
        <v>0</v>
      </c>
      <c r="O2278" s="168">
        <f>IF(O$2=$A2278,Data!L143,0)</f>
        <v>0</v>
      </c>
      <c r="P2278" s="168">
        <f>IF(P$2=$A2278,Data!M143,0)</f>
        <v>0</v>
      </c>
      <c r="Q2278" s="168">
        <f>IF(Q$2=$A2278,Data!N143,0)</f>
        <v>0</v>
      </c>
      <c r="R2278" s="169">
        <f>IF(R$2=$A2278,Data!O143,0)</f>
        <v>0</v>
      </c>
      <c r="S2278" s="169">
        <f>IF(S$2=$A2278,Data!P143,0)</f>
        <v>0</v>
      </c>
      <c r="T2278" s="169">
        <f>IF(T$2=$A2278,Data!Q143,0)</f>
        <v>0</v>
      </c>
      <c r="U2278" s="169">
        <f>IF(U$2=$A2278,Data!R143,0)</f>
        <v>0</v>
      </c>
      <c r="V2278" s="169">
        <f>IF(V$2=$A2278,Data!S143,0)</f>
        <v>0</v>
      </c>
      <c r="W2278" s="169">
        <f>IF(W$2=$A2278,Data!T143,0)</f>
        <v>0</v>
      </c>
      <c r="X2278" s="169">
        <f>IF(X$2=$A2278,Data!U143,0)</f>
        <v>0</v>
      </c>
      <c r="Y2278" s="169">
        <f>IF(Y$2=$A2278,Data!V143,0)</f>
        <v>0</v>
      </c>
      <c r="Z2278" s="169">
        <f>IF(Z$2=$A2278,Data!W143,0)</f>
        <v>0</v>
      </c>
      <c r="AA2278" s="169">
        <f>IF(AA$2=$A2278,Data!X143,0)</f>
        <v>0</v>
      </c>
      <c r="AB2278" s="169">
        <f>IF(AB$2=$A2278,Data!Y143,0)</f>
        <v>0</v>
      </c>
      <c r="AC2278" s="169">
        <f>IF(AC$2=$A2278,Data!Z143,0)</f>
        <v>0</v>
      </c>
      <c r="AD2278" s="170">
        <f>IF(AD$2=$A2278,Data!AA143,0)</f>
        <v>0</v>
      </c>
      <c r="AE2278" s="171">
        <f>IF(AE$2=$A2278,Data!AB143,0)</f>
        <v>0</v>
      </c>
      <c r="AF2278" s="170">
        <f>IF(AF$2=$A2278,Data!AC143,0)</f>
        <v>0</v>
      </c>
      <c r="AG2278" s="171">
        <f>IF(AG$2=$A2278,Data!AD143,0)</f>
        <v>0</v>
      </c>
      <c r="AH2278" s="170">
        <f>IF(AH$2=$A2278,Data!AE143,0)</f>
        <v>0</v>
      </c>
      <c r="AI2278" s="171">
        <f>IF(AI$2=$A2278,Data!AF143,0)</f>
        <v>0</v>
      </c>
      <c r="AJ2278" s="170">
        <f>IF(AJ$2=$A2278,Data!AG143,0)</f>
        <v>0</v>
      </c>
      <c r="AK2278" s="171">
        <f>IF(AK$2=$A2278,Data!AH143,0)</f>
        <v>0</v>
      </c>
      <c r="AL2278" s="170">
        <f>IF(AL$2=$A2278,Data!AI143,0)</f>
        <v>0</v>
      </c>
      <c r="AM2278" t="str">
        <f t="shared" si="70"/>
        <v>AA</v>
      </c>
      <c r="AN2278" t="e">
        <f>+INDEX(Validation!$D$4:$D$250,MATCH(Merge!B2278,Validation!$E$4:$E$250,0))</f>
        <v>#N/A</v>
      </c>
      <c r="AO2278" s="172">
        <f t="shared" si="71"/>
        <v>0</v>
      </c>
    </row>
    <row r="2279" spans="1:41" ht="15" x14ac:dyDescent="0.25">
      <c r="A2279">
        <f>Inputs!$H$16</f>
        <v>6</v>
      </c>
      <c r="B2279" t="str">
        <f>Inputs!$D$4</f>
        <v>Select Agency…</v>
      </c>
      <c r="C2279" s="166" t="str">
        <f>Inputs!$I$6</f>
        <v>(insert code)</v>
      </c>
      <c r="D2279" t="str">
        <f>IFERROR(INDEX(Inputs!$I$11:$I$19,MATCH(A2279,Inputs!$H$11:$H$19)),"")</f>
        <v>(insert code)</v>
      </c>
      <c r="E2279" t="s">
        <v>869</v>
      </c>
      <c r="F2279" s="168">
        <f>IF(F$2=$A2279,Data!C144,0)</f>
        <v>0</v>
      </c>
      <c r="G2279" s="168">
        <f>IF(G$2=$A2279,Data!D144,0)</f>
        <v>0</v>
      </c>
      <c r="H2279" s="168">
        <f>IF(H$2=$A2279,Data!E144,0)</f>
        <v>0</v>
      </c>
      <c r="I2279" s="168">
        <f>IF(I$2=$A2279,Data!F144,0)</f>
        <v>0</v>
      </c>
      <c r="J2279" s="168">
        <f>IF(J$2=$A2279,Data!G144,0)</f>
        <v>0</v>
      </c>
      <c r="K2279" s="168">
        <f>IF(K$2=$A2279,Data!H144,0)</f>
        <v>0</v>
      </c>
      <c r="L2279" s="168">
        <f>IF(L$2=$A2279,Data!I144,0)</f>
        <v>0</v>
      </c>
      <c r="M2279" s="168">
        <f>IF(M$2=$A2279,Data!J144,0)</f>
        <v>0</v>
      </c>
      <c r="N2279" s="168">
        <f>IF(N$2=$A2279,Data!K144,0)</f>
        <v>0</v>
      </c>
      <c r="O2279" s="168">
        <f>IF(O$2=$A2279,Data!L144,0)</f>
        <v>0</v>
      </c>
      <c r="P2279" s="168">
        <f>IF(P$2=$A2279,Data!M144,0)</f>
        <v>0</v>
      </c>
      <c r="Q2279" s="168">
        <f>IF(Q$2=$A2279,Data!N144,0)</f>
        <v>0</v>
      </c>
      <c r="R2279" s="169">
        <f>IF(R$2=$A2279,Data!O144,0)</f>
        <v>0</v>
      </c>
      <c r="S2279" s="169">
        <f>IF(S$2=$A2279,Data!P144,0)</f>
        <v>0</v>
      </c>
      <c r="T2279" s="169">
        <f>IF(T$2=$A2279,Data!Q144,0)</f>
        <v>0</v>
      </c>
      <c r="U2279" s="169">
        <f>IF(U$2=$A2279,Data!R144,0)</f>
        <v>0</v>
      </c>
      <c r="V2279" s="169">
        <f>IF(V$2=$A2279,Data!S144,0)</f>
        <v>0</v>
      </c>
      <c r="W2279" s="169">
        <f>IF(W$2=$A2279,Data!T144,0)</f>
        <v>0</v>
      </c>
      <c r="X2279" s="169">
        <f>IF(X$2=$A2279,Data!U144,0)</f>
        <v>0</v>
      </c>
      <c r="Y2279" s="169">
        <f>IF(Y$2=$A2279,Data!V144,0)</f>
        <v>0</v>
      </c>
      <c r="Z2279" s="169">
        <f>IF(Z$2=$A2279,Data!W144,0)</f>
        <v>0</v>
      </c>
      <c r="AA2279" s="169">
        <f>IF(AA$2=$A2279,Data!X144,0)</f>
        <v>0</v>
      </c>
      <c r="AB2279" s="169">
        <f>IF(AB$2=$A2279,Data!Y144,0)</f>
        <v>0</v>
      </c>
      <c r="AC2279" s="169">
        <f>IF(AC$2=$A2279,Data!Z144,0)</f>
        <v>0</v>
      </c>
      <c r="AD2279" s="170">
        <f>IF(AD$2=$A2279,Data!AA144,0)</f>
        <v>0</v>
      </c>
      <c r="AE2279" s="171">
        <f>IF(AE$2=$A2279,Data!AB144,0)</f>
        <v>0</v>
      </c>
      <c r="AF2279" s="170">
        <f>IF(AF$2=$A2279,Data!AC144,0)</f>
        <v>0</v>
      </c>
      <c r="AG2279" s="171">
        <f>IF(AG$2=$A2279,Data!AD144,0)</f>
        <v>0</v>
      </c>
      <c r="AH2279" s="170">
        <f>IF(AH$2=$A2279,Data!AE144,0)</f>
        <v>0</v>
      </c>
      <c r="AI2279" s="171">
        <f>IF(AI$2=$A2279,Data!AF144,0)</f>
        <v>0</v>
      </c>
      <c r="AJ2279" s="170">
        <f>IF(AJ$2=$A2279,Data!AG144,0)</f>
        <v>0</v>
      </c>
      <c r="AK2279" s="171">
        <f>IF(AK$2=$A2279,Data!AH144,0)</f>
        <v>0</v>
      </c>
      <c r="AL2279" s="170">
        <f>IF(AL$2=$A2279,Data!AI144,0)</f>
        <v>0</v>
      </c>
      <c r="AM2279" t="str">
        <f t="shared" si="70"/>
        <v>AA</v>
      </c>
      <c r="AN2279" t="e">
        <f>+INDEX(Validation!$D$4:$D$250,MATCH(Merge!B2279,Validation!$E$4:$E$250,0))</f>
        <v>#N/A</v>
      </c>
      <c r="AO2279" s="172">
        <f t="shared" si="71"/>
        <v>0</v>
      </c>
    </row>
    <row r="2280" spans="1:41" ht="15" x14ac:dyDescent="0.25">
      <c r="A2280">
        <f>Inputs!$H$16</f>
        <v>6</v>
      </c>
      <c r="B2280" t="str">
        <f>Inputs!$D$4</f>
        <v>Select Agency…</v>
      </c>
      <c r="C2280" s="166" t="str">
        <f>Inputs!$I$6</f>
        <v>(insert code)</v>
      </c>
      <c r="D2280" t="str">
        <f>IFERROR(INDEX(Inputs!$I$11:$I$19,MATCH(A2280,Inputs!$H$11:$H$19)),"")</f>
        <v>(insert code)</v>
      </c>
      <c r="E2280" t="s">
        <v>869</v>
      </c>
      <c r="F2280" s="168">
        <f>IF(F$2=$A2280,Data!C145,0)</f>
        <v>0</v>
      </c>
      <c r="G2280" s="168">
        <f>IF(G$2=$A2280,Data!D145,0)</f>
        <v>0</v>
      </c>
      <c r="H2280" s="168">
        <f>IF(H$2=$A2280,Data!E145,0)</f>
        <v>0</v>
      </c>
      <c r="I2280" s="168">
        <f>IF(I$2=$A2280,Data!F145,0)</f>
        <v>0</v>
      </c>
      <c r="J2280" s="168">
        <f>IF(J$2=$A2280,Data!G145,0)</f>
        <v>0</v>
      </c>
      <c r="K2280" s="168">
        <f>IF(K$2=$A2280,Data!H145,0)</f>
        <v>0</v>
      </c>
      <c r="L2280" s="168">
        <f>IF(L$2=$A2280,Data!I145,0)</f>
        <v>0</v>
      </c>
      <c r="M2280" s="168">
        <f>IF(M$2=$A2280,Data!J145,0)</f>
        <v>0</v>
      </c>
      <c r="N2280" s="168">
        <f>IF(N$2=$A2280,Data!K145,0)</f>
        <v>0</v>
      </c>
      <c r="O2280" s="168">
        <f>IF(O$2=$A2280,Data!L145,0)</f>
        <v>0</v>
      </c>
      <c r="P2280" s="168">
        <f>IF(P$2=$A2280,Data!M145,0)</f>
        <v>0</v>
      </c>
      <c r="Q2280" s="168">
        <f>IF(Q$2=$A2280,Data!N145,0)</f>
        <v>0</v>
      </c>
      <c r="R2280" s="169">
        <f>IF(R$2=$A2280,Data!O145,0)</f>
        <v>0</v>
      </c>
      <c r="S2280" s="169">
        <f>IF(S$2=$A2280,Data!P145,0)</f>
        <v>0</v>
      </c>
      <c r="T2280" s="169">
        <f>IF(T$2=$A2280,Data!Q145,0)</f>
        <v>0</v>
      </c>
      <c r="U2280" s="169">
        <f>IF(U$2=$A2280,Data!R145,0)</f>
        <v>0</v>
      </c>
      <c r="V2280" s="169">
        <f>IF(V$2=$A2280,Data!S145,0)</f>
        <v>0</v>
      </c>
      <c r="W2280" s="169">
        <f>IF(W$2=$A2280,Data!T145,0)</f>
        <v>0</v>
      </c>
      <c r="X2280" s="169">
        <f>IF(X$2=$A2280,Data!U145,0)</f>
        <v>0</v>
      </c>
      <c r="Y2280" s="169">
        <f>IF(Y$2=$A2280,Data!V145,0)</f>
        <v>0</v>
      </c>
      <c r="Z2280" s="169">
        <f>IF(Z$2=$A2280,Data!W145,0)</f>
        <v>0</v>
      </c>
      <c r="AA2280" s="169">
        <f>IF(AA$2=$A2280,Data!X145,0)</f>
        <v>0</v>
      </c>
      <c r="AB2280" s="169">
        <f>IF(AB$2=$A2280,Data!Y145,0)</f>
        <v>0</v>
      </c>
      <c r="AC2280" s="169">
        <f>IF(AC$2=$A2280,Data!Z145,0)</f>
        <v>0</v>
      </c>
      <c r="AD2280" s="170">
        <f>IF(AD$2=$A2280,Data!AA145,0)</f>
        <v>0</v>
      </c>
      <c r="AE2280" s="171">
        <f>IF(AE$2=$A2280,Data!AB145,0)</f>
        <v>0</v>
      </c>
      <c r="AF2280" s="170">
        <f>IF(AF$2=$A2280,Data!AC145,0)</f>
        <v>0</v>
      </c>
      <c r="AG2280" s="171">
        <f>IF(AG$2=$A2280,Data!AD145,0)</f>
        <v>0</v>
      </c>
      <c r="AH2280" s="170">
        <f>IF(AH$2=$A2280,Data!AE145,0)</f>
        <v>0</v>
      </c>
      <c r="AI2280" s="171">
        <f>IF(AI$2=$A2280,Data!AF145,0)</f>
        <v>0</v>
      </c>
      <c r="AJ2280" s="170">
        <f>IF(AJ$2=$A2280,Data!AG145,0)</f>
        <v>0</v>
      </c>
      <c r="AK2280" s="171">
        <f>IF(AK$2=$A2280,Data!AH145,0)</f>
        <v>0</v>
      </c>
      <c r="AL2280" s="170">
        <f>IF(AL$2=$A2280,Data!AI145,0)</f>
        <v>0</v>
      </c>
      <c r="AM2280" t="str">
        <f t="shared" si="70"/>
        <v>AA</v>
      </c>
      <c r="AN2280" t="e">
        <f>+INDEX(Validation!$D$4:$D$250,MATCH(Merge!B2280,Validation!$E$4:$E$250,0))</f>
        <v>#N/A</v>
      </c>
      <c r="AO2280" s="172">
        <f t="shared" si="71"/>
        <v>0</v>
      </c>
    </row>
    <row r="2281" spans="1:41" ht="15" x14ac:dyDescent="0.25">
      <c r="A2281">
        <f>Inputs!$H$16</f>
        <v>6</v>
      </c>
      <c r="B2281" t="str">
        <f>Inputs!$D$4</f>
        <v>Select Agency…</v>
      </c>
      <c r="C2281" s="166" t="str">
        <f>Inputs!$I$6</f>
        <v>(insert code)</v>
      </c>
      <c r="D2281" t="str">
        <f>IFERROR(INDEX(Inputs!$I$11:$I$19,MATCH(A2281,Inputs!$H$11:$H$19)),"")</f>
        <v>(insert code)</v>
      </c>
      <c r="E2281" t="s">
        <v>869</v>
      </c>
      <c r="F2281" s="168">
        <f>IF(F$2=$A2281,Data!C146,0)</f>
        <v>0</v>
      </c>
      <c r="G2281" s="168">
        <f>IF(G$2=$A2281,Data!D146,0)</f>
        <v>0</v>
      </c>
      <c r="H2281" s="168">
        <f>IF(H$2=$A2281,Data!E146,0)</f>
        <v>0</v>
      </c>
      <c r="I2281" s="168">
        <f>IF(I$2=$A2281,Data!F146,0)</f>
        <v>0</v>
      </c>
      <c r="J2281" s="168">
        <f>IF(J$2=$A2281,Data!G146,0)</f>
        <v>0</v>
      </c>
      <c r="K2281" s="168">
        <f>IF(K$2=$A2281,Data!H146,0)</f>
        <v>0</v>
      </c>
      <c r="L2281" s="168">
        <f>IF(L$2=$A2281,Data!I146,0)</f>
        <v>0</v>
      </c>
      <c r="M2281" s="168">
        <f>IF(M$2=$A2281,Data!J146,0)</f>
        <v>0</v>
      </c>
      <c r="N2281" s="168">
        <f>IF(N$2=$A2281,Data!K146,0)</f>
        <v>0</v>
      </c>
      <c r="O2281" s="168">
        <f>IF(O$2=$A2281,Data!L146,0)</f>
        <v>0</v>
      </c>
      <c r="P2281" s="168">
        <f>IF(P$2=$A2281,Data!M146,0)</f>
        <v>0</v>
      </c>
      <c r="Q2281" s="168">
        <f>IF(Q$2=$A2281,Data!N146,0)</f>
        <v>0</v>
      </c>
      <c r="R2281" s="169">
        <f>IF(R$2=$A2281,Data!O146,0)</f>
        <v>0</v>
      </c>
      <c r="S2281" s="169">
        <f>IF(S$2=$A2281,Data!P146,0)</f>
        <v>0</v>
      </c>
      <c r="T2281" s="169">
        <f>IF(T$2=$A2281,Data!Q146,0)</f>
        <v>0</v>
      </c>
      <c r="U2281" s="169">
        <f>IF(U$2=$A2281,Data!R146,0)</f>
        <v>0</v>
      </c>
      <c r="V2281" s="169">
        <f>IF(V$2=$A2281,Data!S146,0)</f>
        <v>0</v>
      </c>
      <c r="W2281" s="169">
        <f>IF(W$2=$A2281,Data!T146,0)</f>
        <v>0</v>
      </c>
      <c r="X2281" s="169">
        <f>IF(X$2=$A2281,Data!U146,0)</f>
        <v>0</v>
      </c>
      <c r="Y2281" s="169">
        <f>IF(Y$2=$A2281,Data!V146,0)</f>
        <v>0</v>
      </c>
      <c r="Z2281" s="169">
        <f>IF(Z$2=$A2281,Data!W146,0)</f>
        <v>0</v>
      </c>
      <c r="AA2281" s="169">
        <f>IF(AA$2=$A2281,Data!X146,0)</f>
        <v>0</v>
      </c>
      <c r="AB2281" s="169">
        <f>IF(AB$2=$A2281,Data!Y146,0)</f>
        <v>0</v>
      </c>
      <c r="AC2281" s="169">
        <f>IF(AC$2=$A2281,Data!Z146,0)</f>
        <v>0</v>
      </c>
      <c r="AD2281" s="170">
        <f>IF(AD$2=$A2281,Data!AA146,0)</f>
        <v>0</v>
      </c>
      <c r="AE2281" s="171">
        <f>IF(AE$2=$A2281,Data!AB146,0)</f>
        <v>0</v>
      </c>
      <c r="AF2281" s="170">
        <f>IF(AF$2=$A2281,Data!AC146,0)</f>
        <v>0</v>
      </c>
      <c r="AG2281" s="171">
        <f>IF(AG$2=$A2281,Data!AD146,0)</f>
        <v>0</v>
      </c>
      <c r="AH2281" s="170">
        <f>IF(AH$2=$A2281,Data!AE146,0)</f>
        <v>0</v>
      </c>
      <c r="AI2281" s="171">
        <f>IF(AI$2=$A2281,Data!AF146,0)</f>
        <v>0</v>
      </c>
      <c r="AJ2281" s="170">
        <f>IF(AJ$2=$A2281,Data!AG146,0)</f>
        <v>0</v>
      </c>
      <c r="AK2281" s="171">
        <f>IF(AK$2=$A2281,Data!AH146,0)</f>
        <v>0</v>
      </c>
      <c r="AL2281" s="170">
        <f>IF(AL$2=$A2281,Data!AI146,0)</f>
        <v>0</v>
      </c>
      <c r="AM2281" t="str">
        <f t="shared" si="70"/>
        <v>AA</v>
      </c>
      <c r="AN2281" t="e">
        <f>+INDEX(Validation!$D$4:$D$250,MATCH(Merge!B2281,Validation!$E$4:$E$250,0))</f>
        <v>#N/A</v>
      </c>
      <c r="AO2281" s="172">
        <f t="shared" si="71"/>
        <v>0</v>
      </c>
    </row>
    <row r="2282" spans="1:41" ht="15" x14ac:dyDescent="0.25">
      <c r="A2282">
        <f>Inputs!$H$16</f>
        <v>6</v>
      </c>
      <c r="B2282" t="str">
        <f>Inputs!$D$4</f>
        <v>Select Agency…</v>
      </c>
      <c r="C2282" s="166" t="str">
        <f>Inputs!$I$6</f>
        <v>(insert code)</v>
      </c>
      <c r="D2282" t="str">
        <f>IFERROR(INDEX(Inputs!$I$11:$I$19,MATCH(A2282,Inputs!$H$11:$H$19)),"")</f>
        <v>(insert code)</v>
      </c>
      <c r="E2282" t="s">
        <v>869</v>
      </c>
      <c r="F2282" s="168">
        <f>IF(F$2=$A2282,Data!C147,0)</f>
        <v>0</v>
      </c>
      <c r="G2282" s="168">
        <f>IF(G$2=$A2282,Data!D147,0)</f>
        <v>0</v>
      </c>
      <c r="H2282" s="168">
        <f>IF(H$2=$A2282,Data!E147,0)</f>
        <v>0</v>
      </c>
      <c r="I2282" s="168">
        <f>IF(I$2=$A2282,Data!F147,0)</f>
        <v>0</v>
      </c>
      <c r="J2282" s="168">
        <f>IF(J$2=$A2282,Data!G147,0)</f>
        <v>0</v>
      </c>
      <c r="K2282" s="168">
        <f>IF(K$2=$A2282,Data!H147,0)</f>
        <v>0</v>
      </c>
      <c r="L2282" s="168">
        <f>IF(L$2=$A2282,Data!I147,0)</f>
        <v>0</v>
      </c>
      <c r="M2282" s="168">
        <f>IF(M$2=$A2282,Data!J147,0)</f>
        <v>0</v>
      </c>
      <c r="N2282" s="168">
        <f>IF(N$2=$A2282,Data!K147,0)</f>
        <v>0</v>
      </c>
      <c r="O2282" s="168">
        <f>IF(O$2=$A2282,Data!L147,0)</f>
        <v>0</v>
      </c>
      <c r="P2282" s="168">
        <f>IF(P$2=$A2282,Data!M147,0)</f>
        <v>0</v>
      </c>
      <c r="Q2282" s="168">
        <f>IF(Q$2=$A2282,Data!N147,0)</f>
        <v>0</v>
      </c>
      <c r="R2282" s="169">
        <f>IF(R$2=$A2282,Data!O147,0)</f>
        <v>0</v>
      </c>
      <c r="S2282" s="169">
        <f>IF(S$2=$A2282,Data!P147,0)</f>
        <v>0</v>
      </c>
      <c r="T2282" s="169">
        <f>IF(T$2=$A2282,Data!Q147,0)</f>
        <v>0</v>
      </c>
      <c r="U2282" s="169">
        <f>IF(U$2=$A2282,Data!R147,0)</f>
        <v>0</v>
      </c>
      <c r="V2282" s="169">
        <f>IF(V$2=$A2282,Data!S147,0)</f>
        <v>0</v>
      </c>
      <c r="W2282" s="169">
        <f>IF(W$2=$A2282,Data!T147,0)</f>
        <v>0</v>
      </c>
      <c r="X2282" s="169">
        <f>IF(X$2=$A2282,Data!U147,0)</f>
        <v>0</v>
      </c>
      <c r="Y2282" s="169">
        <f>IF(Y$2=$A2282,Data!V147,0)</f>
        <v>0</v>
      </c>
      <c r="Z2282" s="169">
        <f>IF(Z$2=$A2282,Data!W147,0)</f>
        <v>0</v>
      </c>
      <c r="AA2282" s="169">
        <f>IF(AA$2=$A2282,Data!X147,0)</f>
        <v>0</v>
      </c>
      <c r="AB2282" s="169">
        <f>IF(AB$2=$A2282,Data!Y147,0)</f>
        <v>0</v>
      </c>
      <c r="AC2282" s="169">
        <f>IF(AC$2=$A2282,Data!Z147,0)</f>
        <v>0</v>
      </c>
      <c r="AD2282" s="170">
        <f>IF(AD$2=$A2282,Data!AA147,0)</f>
        <v>0</v>
      </c>
      <c r="AE2282" s="171">
        <f>IF(AE$2=$A2282,Data!AB147,0)</f>
        <v>0</v>
      </c>
      <c r="AF2282" s="170">
        <f>IF(AF$2=$A2282,Data!AC147,0)</f>
        <v>0</v>
      </c>
      <c r="AG2282" s="171">
        <f>IF(AG$2=$A2282,Data!AD147,0)</f>
        <v>0</v>
      </c>
      <c r="AH2282" s="170">
        <f>IF(AH$2=$A2282,Data!AE147,0)</f>
        <v>0</v>
      </c>
      <c r="AI2282" s="171">
        <f>IF(AI$2=$A2282,Data!AF147,0)</f>
        <v>0</v>
      </c>
      <c r="AJ2282" s="170">
        <f>IF(AJ$2=$A2282,Data!AG147,0)</f>
        <v>0</v>
      </c>
      <c r="AK2282" s="171">
        <f>IF(AK$2=$A2282,Data!AH147,0)</f>
        <v>0</v>
      </c>
      <c r="AL2282" s="170">
        <f>IF(AL$2=$A2282,Data!AI147,0)</f>
        <v>0</v>
      </c>
      <c r="AM2282" t="str">
        <f t="shared" si="70"/>
        <v>AA</v>
      </c>
      <c r="AN2282" t="e">
        <f>+INDEX(Validation!$D$4:$D$250,MATCH(Merge!B2282,Validation!$E$4:$E$250,0))</f>
        <v>#N/A</v>
      </c>
      <c r="AO2282" s="172">
        <f t="shared" si="71"/>
        <v>0</v>
      </c>
    </row>
    <row r="2283" spans="1:41" ht="15" x14ac:dyDescent="0.25">
      <c r="A2283">
        <f>Inputs!$H$16</f>
        <v>6</v>
      </c>
      <c r="B2283" t="str">
        <f>Inputs!$D$4</f>
        <v>Select Agency…</v>
      </c>
      <c r="C2283" s="166" t="str">
        <f>Inputs!$I$6</f>
        <v>(insert code)</v>
      </c>
      <c r="D2283" t="str">
        <f>IFERROR(INDEX(Inputs!$I$11:$I$19,MATCH(A2283,Inputs!$H$11:$H$19)),"")</f>
        <v>(insert code)</v>
      </c>
      <c r="E2283" t="s">
        <v>869</v>
      </c>
      <c r="F2283" s="168">
        <f>IF(F$2=$A2283,Data!C148,0)</f>
        <v>0</v>
      </c>
      <c r="G2283" s="168">
        <f>IF(G$2=$A2283,Data!D148,0)</f>
        <v>0</v>
      </c>
      <c r="H2283" s="168">
        <f>IF(H$2=$A2283,Data!E148,0)</f>
        <v>0</v>
      </c>
      <c r="I2283" s="168">
        <f>IF(I$2=$A2283,Data!F148,0)</f>
        <v>0</v>
      </c>
      <c r="J2283" s="168">
        <f>IF(J$2=$A2283,Data!G148,0)</f>
        <v>0</v>
      </c>
      <c r="K2283" s="168">
        <f>IF(K$2=$A2283,Data!H148,0)</f>
        <v>0</v>
      </c>
      <c r="L2283" s="168">
        <f>IF(L$2=$A2283,Data!I148,0)</f>
        <v>0</v>
      </c>
      <c r="M2283" s="168">
        <f>IF(M$2=$A2283,Data!J148,0)</f>
        <v>0</v>
      </c>
      <c r="N2283" s="168">
        <f>IF(N$2=$A2283,Data!K148,0)</f>
        <v>0</v>
      </c>
      <c r="O2283" s="168">
        <f>IF(O$2=$A2283,Data!L148,0)</f>
        <v>0</v>
      </c>
      <c r="P2283" s="168">
        <f>IF(P$2=$A2283,Data!M148,0)</f>
        <v>0</v>
      </c>
      <c r="Q2283" s="168">
        <f>IF(Q$2=$A2283,Data!N148,0)</f>
        <v>0</v>
      </c>
      <c r="R2283" s="169">
        <f>IF(R$2=$A2283,Data!O148,0)</f>
        <v>0</v>
      </c>
      <c r="S2283" s="169">
        <f>IF(S$2=$A2283,Data!P148,0)</f>
        <v>0</v>
      </c>
      <c r="T2283" s="169">
        <f>IF(T$2=$A2283,Data!Q148,0)</f>
        <v>0</v>
      </c>
      <c r="U2283" s="169">
        <f>IF(U$2=$A2283,Data!R148,0)</f>
        <v>0</v>
      </c>
      <c r="V2283" s="169">
        <f>IF(V$2=$A2283,Data!S148,0)</f>
        <v>0</v>
      </c>
      <c r="W2283" s="169">
        <f>IF(W$2=$A2283,Data!T148,0)</f>
        <v>0</v>
      </c>
      <c r="X2283" s="169">
        <f>IF(X$2=$A2283,Data!U148,0)</f>
        <v>0</v>
      </c>
      <c r="Y2283" s="169">
        <f>IF(Y$2=$A2283,Data!V148,0)</f>
        <v>0</v>
      </c>
      <c r="Z2283" s="169">
        <f>IF(Z$2=$A2283,Data!W148,0)</f>
        <v>0</v>
      </c>
      <c r="AA2283" s="169">
        <f>IF(AA$2=$A2283,Data!X148,0)</f>
        <v>0</v>
      </c>
      <c r="AB2283" s="169">
        <f>IF(AB$2=$A2283,Data!Y148,0)</f>
        <v>0</v>
      </c>
      <c r="AC2283" s="169">
        <f>IF(AC$2=$A2283,Data!Z148,0)</f>
        <v>0</v>
      </c>
      <c r="AD2283" s="170">
        <f>IF(AD$2=$A2283,Data!AA148,0)</f>
        <v>0</v>
      </c>
      <c r="AE2283" s="171">
        <f>IF(AE$2=$A2283,Data!AB148,0)</f>
        <v>0</v>
      </c>
      <c r="AF2283" s="170">
        <f>IF(AF$2=$A2283,Data!AC148,0)</f>
        <v>0</v>
      </c>
      <c r="AG2283" s="171">
        <f>IF(AG$2=$A2283,Data!AD148,0)</f>
        <v>0</v>
      </c>
      <c r="AH2283" s="170">
        <f>IF(AH$2=$A2283,Data!AE148,0)</f>
        <v>0</v>
      </c>
      <c r="AI2283" s="171">
        <f>IF(AI$2=$A2283,Data!AF148,0)</f>
        <v>0</v>
      </c>
      <c r="AJ2283" s="170">
        <f>IF(AJ$2=$A2283,Data!AG148,0)</f>
        <v>0</v>
      </c>
      <c r="AK2283" s="171">
        <f>IF(AK$2=$A2283,Data!AH148,0)</f>
        <v>0</v>
      </c>
      <c r="AL2283" s="170">
        <f>IF(AL$2=$A2283,Data!AI148,0)</f>
        <v>0</v>
      </c>
      <c r="AM2283" t="str">
        <f t="shared" si="70"/>
        <v>AA</v>
      </c>
      <c r="AN2283" t="e">
        <f>+INDEX(Validation!$D$4:$D$250,MATCH(Merge!B2283,Validation!$E$4:$E$250,0))</f>
        <v>#N/A</v>
      </c>
      <c r="AO2283" s="172">
        <f t="shared" si="71"/>
        <v>0</v>
      </c>
    </row>
    <row r="2284" spans="1:41" ht="15" x14ac:dyDescent="0.25">
      <c r="A2284">
        <f>Inputs!$H$16</f>
        <v>6</v>
      </c>
      <c r="B2284" t="str">
        <f>Inputs!$D$4</f>
        <v>Select Agency…</v>
      </c>
      <c r="C2284" s="166" t="str">
        <f>Inputs!$I$6</f>
        <v>(insert code)</v>
      </c>
      <c r="D2284" t="str">
        <f>IFERROR(INDEX(Inputs!$I$11:$I$19,MATCH(A2284,Inputs!$H$11:$H$19)),"")</f>
        <v>(insert code)</v>
      </c>
      <c r="E2284" t="s">
        <v>869</v>
      </c>
      <c r="F2284" s="168">
        <f>IF(F$2=$A2284,Data!C149,0)</f>
        <v>0</v>
      </c>
      <c r="G2284" s="168">
        <f>IF(G$2=$A2284,Data!D149,0)</f>
        <v>0</v>
      </c>
      <c r="H2284" s="168">
        <f>IF(H$2=$A2284,Data!E149,0)</f>
        <v>0</v>
      </c>
      <c r="I2284" s="168">
        <f>IF(I$2=$A2284,Data!F149,0)</f>
        <v>0</v>
      </c>
      <c r="J2284" s="168">
        <f>IF(J$2=$A2284,Data!G149,0)</f>
        <v>0</v>
      </c>
      <c r="K2284" s="168">
        <f>IF(K$2=$A2284,Data!H149,0)</f>
        <v>0</v>
      </c>
      <c r="L2284" s="168">
        <f>IF(L$2=$A2284,Data!I149,0)</f>
        <v>0</v>
      </c>
      <c r="M2284" s="168">
        <f>IF(M$2=$A2284,Data!J149,0)</f>
        <v>0</v>
      </c>
      <c r="N2284" s="168">
        <f>IF(N$2=$A2284,Data!K149,0)</f>
        <v>0</v>
      </c>
      <c r="O2284" s="168">
        <f>IF(O$2=$A2284,Data!L149,0)</f>
        <v>0</v>
      </c>
      <c r="P2284" s="168">
        <f>IF(P$2=$A2284,Data!M149,0)</f>
        <v>0</v>
      </c>
      <c r="Q2284" s="168">
        <f>IF(Q$2=$A2284,Data!N149,0)</f>
        <v>0</v>
      </c>
      <c r="R2284" s="169">
        <f>IF(R$2=$A2284,Data!O149,0)</f>
        <v>0</v>
      </c>
      <c r="S2284" s="169">
        <f>IF(S$2=$A2284,Data!P149,0)</f>
        <v>0</v>
      </c>
      <c r="T2284" s="169">
        <f>IF(T$2=$A2284,Data!Q149,0)</f>
        <v>0</v>
      </c>
      <c r="U2284" s="169">
        <f>IF(U$2=$A2284,Data!R149,0)</f>
        <v>0</v>
      </c>
      <c r="V2284" s="169">
        <f>IF(V$2=$A2284,Data!S149,0)</f>
        <v>0</v>
      </c>
      <c r="W2284" s="169">
        <f>IF(W$2=$A2284,Data!T149,0)</f>
        <v>0</v>
      </c>
      <c r="X2284" s="169">
        <f>IF(X$2=$A2284,Data!U149,0)</f>
        <v>0</v>
      </c>
      <c r="Y2284" s="169">
        <f>IF(Y$2=$A2284,Data!V149,0)</f>
        <v>0</v>
      </c>
      <c r="Z2284" s="169">
        <f>IF(Z$2=$A2284,Data!W149,0)</f>
        <v>0</v>
      </c>
      <c r="AA2284" s="169">
        <f>IF(AA$2=$A2284,Data!X149,0)</f>
        <v>0</v>
      </c>
      <c r="AB2284" s="169">
        <f>IF(AB$2=$A2284,Data!Y149,0)</f>
        <v>0</v>
      </c>
      <c r="AC2284" s="169">
        <f>IF(AC$2=$A2284,Data!Z149,0)</f>
        <v>0</v>
      </c>
      <c r="AD2284" s="170">
        <f>IF(AD$2=$A2284,Data!AA149,0)</f>
        <v>0</v>
      </c>
      <c r="AE2284" s="171">
        <f>IF(AE$2=$A2284,Data!AB149,0)</f>
        <v>0</v>
      </c>
      <c r="AF2284" s="170">
        <f>IF(AF$2=$A2284,Data!AC149,0)</f>
        <v>0</v>
      </c>
      <c r="AG2284" s="171">
        <f>IF(AG$2=$A2284,Data!AD149,0)</f>
        <v>0</v>
      </c>
      <c r="AH2284" s="170">
        <f>IF(AH$2=$A2284,Data!AE149,0)</f>
        <v>0</v>
      </c>
      <c r="AI2284" s="171">
        <f>IF(AI$2=$A2284,Data!AF149,0)</f>
        <v>0</v>
      </c>
      <c r="AJ2284" s="170">
        <f>IF(AJ$2=$A2284,Data!AG149,0)</f>
        <v>0</v>
      </c>
      <c r="AK2284" s="171">
        <f>IF(AK$2=$A2284,Data!AH149,0)</f>
        <v>0</v>
      </c>
      <c r="AL2284" s="170">
        <f>IF(AL$2=$A2284,Data!AI149,0)</f>
        <v>0</v>
      </c>
      <c r="AM2284" t="str">
        <f t="shared" si="70"/>
        <v>AA</v>
      </c>
      <c r="AN2284" t="e">
        <f>+INDEX(Validation!$D$4:$D$250,MATCH(Merge!B2284,Validation!$E$4:$E$250,0))</f>
        <v>#N/A</v>
      </c>
      <c r="AO2284" s="172">
        <f t="shared" si="71"/>
        <v>0</v>
      </c>
    </row>
    <row r="2285" spans="1:41" ht="15" x14ac:dyDescent="0.25">
      <c r="A2285">
        <f>Inputs!$H$16</f>
        <v>6</v>
      </c>
      <c r="B2285" t="str">
        <f>Inputs!$D$4</f>
        <v>Select Agency…</v>
      </c>
      <c r="C2285" s="166" t="str">
        <f>Inputs!$I$6</f>
        <v>(insert code)</v>
      </c>
      <c r="D2285" t="str">
        <f>IFERROR(INDEX(Inputs!$I$11:$I$19,MATCH(A2285,Inputs!$H$11:$H$19)),"")</f>
        <v>(insert code)</v>
      </c>
      <c r="E2285" t="s">
        <v>869</v>
      </c>
      <c r="F2285" s="168">
        <f>IF(F$2=$A2285,Data!C150,0)</f>
        <v>0</v>
      </c>
      <c r="G2285" s="168">
        <f>IF(G$2=$A2285,Data!D150,0)</f>
        <v>0</v>
      </c>
      <c r="H2285" s="168">
        <f>IF(H$2=$A2285,Data!E150,0)</f>
        <v>0</v>
      </c>
      <c r="I2285" s="168">
        <f>IF(I$2=$A2285,Data!F150,0)</f>
        <v>0</v>
      </c>
      <c r="J2285" s="168">
        <f>IF(J$2=$A2285,Data!G150,0)</f>
        <v>0</v>
      </c>
      <c r="K2285" s="168">
        <f>IF(K$2=$A2285,Data!H150,0)</f>
        <v>0</v>
      </c>
      <c r="L2285" s="168">
        <f>IF(L$2=$A2285,Data!I150,0)</f>
        <v>0</v>
      </c>
      <c r="M2285" s="168">
        <f>IF(M$2=$A2285,Data!J150,0)</f>
        <v>0</v>
      </c>
      <c r="N2285" s="168">
        <f>IF(N$2=$A2285,Data!K150,0)</f>
        <v>0</v>
      </c>
      <c r="O2285" s="168">
        <f>IF(O$2=$A2285,Data!L150,0)</f>
        <v>0</v>
      </c>
      <c r="P2285" s="168">
        <f>IF(P$2=$A2285,Data!M150,0)</f>
        <v>0</v>
      </c>
      <c r="Q2285" s="168">
        <f>IF(Q$2=$A2285,Data!N150,0)</f>
        <v>0</v>
      </c>
      <c r="R2285" s="169">
        <f>IF(R$2=$A2285,Data!O150,0)</f>
        <v>0</v>
      </c>
      <c r="S2285" s="169">
        <f>IF(S$2=$A2285,Data!P150,0)</f>
        <v>0</v>
      </c>
      <c r="T2285" s="169">
        <f>IF(T$2=$A2285,Data!Q150,0)</f>
        <v>0</v>
      </c>
      <c r="U2285" s="169">
        <f>IF(U$2=$A2285,Data!R150,0)</f>
        <v>0</v>
      </c>
      <c r="V2285" s="169">
        <f>IF(V$2=$A2285,Data!S150,0)</f>
        <v>0</v>
      </c>
      <c r="W2285" s="169">
        <f>IF(W$2=$A2285,Data!T150,0)</f>
        <v>0</v>
      </c>
      <c r="X2285" s="169">
        <f>IF(X$2=$A2285,Data!U150,0)</f>
        <v>0</v>
      </c>
      <c r="Y2285" s="169">
        <f>IF(Y$2=$A2285,Data!V150,0)</f>
        <v>0</v>
      </c>
      <c r="Z2285" s="169">
        <f>IF(Z$2=$A2285,Data!W150,0)</f>
        <v>0</v>
      </c>
      <c r="AA2285" s="169">
        <f>IF(AA$2=$A2285,Data!X150,0)</f>
        <v>0</v>
      </c>
      <c r="AB2285" s="169">
        <f>IF(AB$2=$A2285,Data!Y150,0)</f>
        <v>0</v>
      </c>
      <c r="AC2285" s="169">
        <f>IF(AC$2=$A2285,Data!Z150,0)</f>
        <v>0</v>
      </c>
      <c r="AD2285" s="170">
        <f>IF(AD$2=$A2285,Data!AA150,0)</f>
        <v>0</v>
      </c>
      <c r="AE2285" s="171">
        <f>IF(AE$2=$A2285,Data!AB150,0)</f>
        <v>0</v>
      </c>
      <c r="AF2285" s="170">
        <f>IF(AF$2=$A2285,Data!AC150,0)</f>
        <v>0</v>
      </c>
      <c r="AG2285" s="171">
        <f>IF(AG$2=$A2285,Data!AD150,0)</f>
        <v>0</v>
      </c>
      <c r="AH2285" s="170">
        <f>IF(AH$2=$A2285,Data!AE150,0)</f>
        <v>0</v>
      </c>
      <c r="AI2285" s="171">
        <f>IF(AI$2=$A2285,Data!AF150,0)</f>
        <v>0</v>
      </c>
      <c r="AJ2285" s="170">
        <f>IF(AJ$2=$A2285,Data!AG150,0)</f>
        <v>0</v>
      </c>
      <c r="AK2285" s="171">
        <f>IF(AK$2=$A2285,Data!AH150,0)</f>
        <v>0</v>
      </c>
      <c r="AL2285" s="170">
        <f>IF(AL$2=$A2285,Data!AI150,0)</f>
        <v>0</v>
      </c>
      <c r="AM2285" t="str">
        <f t="shared" si="70"/>
        <v>AA</v>
      </c>
      <c r="AN2285" t="e">
        <f>+INDEX(Validation!$D$4:$D$250,MATCH(Merge!B2285,Validation!$E$4:$E$250,0))</f>
        <v>#N/A</v>
      </c>
      <c r="AO2285" s="172">
        <f t="shared" si="71"/>
        <v>0</v>
      </c>
    </row>
    <row r="2286" spans="1:41" ht="15" x14ac:dyDescent="0.25">
      <c r="A2286">
        <f>Inputs!$H$16</f>
        <v>6</v>
      </c>
      <c r="B2286" t="str">
        <f>Inputs!$D$4</f>
        <v>Select Agency…</v>
      </c>
      <c r="C2286" s="166" t="str">
        <f>Inputs!$I$6</f>
        <v>(insert code)</v>
      </c>
      <c r="D2286" t="str">
        <f>IFERROR(INDEX(Inputs!$I$11:$I$19,MATCH(A2286,Inputs!$H$11:$H$19)),"")</f>
        <v>(insert code)</v>
      </c>
      <c r="E2286" t="s">
        <v>869</v>
      </c>
      <c r="F2286" s="168">
        <f>IF(F$2=$A2286,Data!C151,0)</f>
        <v>0</v>
      </c>
      <c r="G2286" s="168">
        <f>IF(G$2=$A2286,Data!D151,0)</f>
        <v>0</v>
      </c>
      <c r="H2286" s="168">
        <f>IF(H$2=$A2286,Data!E151,0)</f>
        <v>0</v>
      </c>
      <c r="I2286" s="168">
        <f>IF(I$2=$A2286,Data!F151,0)</f>
        <v>0</v>
      </c>
      <c r="J2286" s="168">
        <f>IF(J$2=$A2286,Data!G151,0)</f>
        <v>0</v>
      </c>
      <c r="K2286" s="168">
        <f>IF(K$2=$A2286,Data!H151,0)</f>
        <v>0</v>
      </c>
      <c r="L2286" s="168">
        <f>IF(L$2=$A2286,Data!I151,0)</f>
        <v>0</v>
      </c>
      <c r="M2286" s="168">
        <f>IF(M$2=$A2286,Data!J151,0)</f>
        <v>0</v>
      </c>
      <c r="N2286" s="168">
        <f>IF(N$2=$A2286,Data!K151,0)</f>
        <v>0</v>
      </c>
      <c r="O2286" s="168">
        <f>IF(O$2=$A2286,Data!L151,0)</f>
        <v>0</v>
      </c>
      <c r="P2286" s="168">
        <f>IF(P$2=$A2286,Data!M151,0)</f>
        <v>0</v>
      </c>
      <c r="Q2286" s="168">
        <f>IF(Q$2=$A2286,Data!N151,0)</f>
        <v>0</v>
      </c>
      <c r="R2286" s="169">
        <f>IF(R$2=$A2286,Data!O151,0)</f>
        <v>0</v>
      </c>
      <c r="S2286" s="169">
        <f>IF(S$2=$A2286,Data!P151,0)</f>
        <v>0</v>
      </c>
      <c r="T2286" s="169">
        <f>IF(T$2=$A2286,Data!Q151,0)</f>
        <v>0</v>
      </c>
      <c r="U2286" s="169">
        <f>IF(U$2=$A2286,Data!R151,0)</f>
        <v>0</v>
      </c>
      <c r="V2286" s="169">
        <f>IF(V$2=$A2286,Data!S151,0)</f>
        <v>0</v>
      </c>
      <c r="W2286" s="169">
        <f>IF(W$2=$A2286,Data!T151,0)</f>
        <v>0</v>
      </c>
      <c r="X2286" s="169">
        <f>IF(X$2=$A2286,Data!U151,0)</f>
        <v>0</v>
      </c>
      <c r="Y2286" s="169">
        <f>IF(Y$2=$A2286,Data!V151,0)</f>
        <v>0</v>
      </c>
      <c r="Z2286" s="169">
        <f>IF(Z$2=$A2286,Data!W151,0)</f>
        <v>0</v>
      </c>
      <c r="AA2286" s="169">
        <f>IF(AA$2=$A2286,Data!X151,0)</f>
        <v>0</v>
      </c>
      <c r="AB2286" s="169">
        <f>IF(AB$2=$A2286,Data!Y151,0)</f>
        <v>0</v>
      </c>
      <c r="AC2286" s="169">
        <f>IF(AC$2=$A2286,Data!Z151,0)</f>
        <v>0</v>
      </c>
      <c r="AD2286" s="170">
        <f>IF(AD$2=$A2286,Data!AA151,0)</f>
        <v>0</v>
      </c>
      <c r="AE2286" s="171">
        <f>IF(AE$2=$A2286,Data!AB151,0)</f>
        <v>0</v>
      </c>
      <c r="AF2286" s="170">
        <f>IF(AF$2=$A2286,Data!AC151,0)</f>
        <v>0</v>
      </c>
      <c r="AG2286" s="171">
        <f>IF(AG$2=$A2286,Data!AD151,0)</f>
        <v>0</v>
      </c>
      <c r="AH2286" s="170">
        <f>IF(AH$2=$A2286,Data!AE151,0)</f>
        <v>0</v>
      </c>
      <c r="AI2286" s="171">
        <f>IF(AI$2=$A2286,Data!AF151,0)</f>
        <v>0</v>
      </c>
      <c r="AJ2286" s="170">
        <f>IF(AJ$2=$A2286,Data!AG151,0)</f>
        <v>0</v>
      </c>
      <c r="AK2286" s="171">
        <f>IF(AK$2=$A2286,Data!AH151,0)</f>
        <v>0</v>
      </c>
      <c r="AL2286" s="170">
        <f>IF(AL$2=$A2286,Data!AI151,0)</f>
        <v>0</v>
      </c>
      <c r="AM2286" t="str">
        <f t="shared" si="70"/>
        <v>AA</v>
      </c>
      <c r="AN2286" t="e">
        <f>+INDEX(Validation!$D$4:$D$250,MATCH(Merge!B2286,Validation!$E$4:$E$250,0))</f>
        <v>#N/A</v>
      </c>
      <c r="AO2286" s="172">
        <f t="shared" si="71"/>
        <v>0</v>
      </c>
    </row>
    <row r="2287" spans="1:41" ht="15" x14ac:dyDescent="0.25">
      <c r="A2287">
        <f>Inputs!$H$16</f>
        <v>6</v>
      </c>
      <c r="B2287" t="str">
        <f>Inputs!$D$4</f>
        <v>Select Agency…</v>
      </c>
      <c r="C2287" s="166" t="str">
        <f>Inputs!$I$6</f>
        <v>(insert code)</v>
      </c>
      <c r="D2287" t="str">
        <f>IFERROR(INDEX(Inputs!$I$11:$I$19,MATCH(A2287,Inputs!$H$11:$H$19)),"")</f>
        <v>(insert code)</v>
      </c>
      <c r="E2287" t="s">
        <v>869</v>
      </c>
      <c r="F2287" s="168">
        <f>IF(F$2=$A2287,Data!C152,0)</f>
        <v>0</v>
      </c>
      <c r="G2287" s="168">
        <f>IF(G$2=$A2287,Data!D152,0)</f>
        <v>0</v>
      </c>
      <c r="H2287" s="168">
        <f>IF(H$2=$A2287,Data!E152,0)</f>
        <v>0</v>
      </c>
      <c r="I2287" s="168">
        <f>IF(I$2=$A2287,Data!F152,0)</f>
        <v>0</v>
      </c>
      <c r="J2287" s="168">
        <f>IF(J$2=$A2287,Data!G152,0)</f>
        <v>0</v>
      </c>
      <c r="K2287" s="168">
        <f>IF(K$2=$A2287,Data!H152,0)</f>
        <v>0</v>
      </c>
      <c r="L2287" s="168">
        <f>IF(L$2=$A2287,Data!I152,0)</f>
        <v>0</v>
      </c>
      <c r="M2287" s="168">
        <f>IF(M$2=$A2287,Data!J152,0)</f>
        <v>0</v>
      </c>
      <c r="N2287" s="168">
        <f>IF(N$2=$A2287,Data!K152,0)</f>
        <v>0</v>
      </c>
      <c r="O2287" s="168">
        <f>IF(O$2=$A2287,Data!L152,0)</f>
        <v>0</v>
      </c>
      <c r="P2287" s="168">
        <f>IF(P$2=$A2287,Data!M152,0)</f>
        <v>0</v>
      </c>
      <c r="Q2287" s="168">
        <f>IF(Q$2=$A2287,Data!N152,0)</f>
        <v>0</v>
      </c>
      <c r="R2287" s="169">
        <f>IF(R$2=$A2287,Data!O152,0)</f>
        <v>0</v>
      </c>
      <c r="S2287" s="169">
        <f>IF(S$2=$A2287,Data!P152,0)</f>
        <v>0</v>
      </c>
      <c r="T2287" s="169">
        <f>IF(T$2=$A2287,Data!Q152,0)</f>
        <v>0</v>
      </c>
      <c r="U2287" s="169">
        <f>IF(U$2=$A2287,Data!R152,0)</f>
        <v>0</v>
      </c>
      <c r="V2287" s="169">
        <f>IF(V$2=$A2287,Data!S152,0)</f>
        <v>0</v>
      </c>
      <c r="W2287" s="169">
        <f>IF(W$2=$A2287,Data!T152,0)</f>
        <v>0</v>
      </c>
      <c r="X2287" s="169">
        <f>IF(X$2=$A2287,Data!U152,0)</f>
        <v>0</v>
      </c>
      <c r="Y2287" s="169">
        <f>IF(Y$2=$A2287,Data!V152,0)</f>
        <v>0</v>
      </c>
      <c r="Z2287" s="169">
        <f>IF(Z$2=$A2287,Data!W152,0)</f>
        <v>0</v>
      </c>
      <c r="AA2287" s="169">
        <f>IF(AA$2=$A2287,Data!X152,0)</f>
        <v>0</v>
      </c>
      <c r="AB2287" s="169">
        <f>IF(AB$2=$A2287,Data!Y152,0)</f>
        <v>0</v>
      </c>
      <c r="AC2287" s="169">
        <f>IF(AC$2=$A2287,Data!Z152,0)</f>
        <v>0</v>
      </c>
      <c r="AD2287" s="170">
        <f>IF(AD$2=$A2287,Data!AA152,0)</f>
        <v>0</v>
      </c>
      <c r="AE2287" s="171">
        <f>IF(AE$2=$A2287,Data!AB152,0)</f>
        <v>0</v>
      </c>
      <c r="AF2287" s="170">
        <f>IF(AF$2=$A2287,Data!AC152,0)</f>
        <v>0</v>
      </c>
      <c r="AG2287" s="171">
        <f>IF(AG$2=$A2287,Data!AD152,0)</f>
        <v>0</v>
      </c>
      <c r="AH2287" s="170">
        <f>IF(AH$2=$A2287,Data!AE152,0)</f>
        <v>0</v>
      </c>
      <c r="AI2287" s="171">
        <f>IF(AI$2=$A2287,Data!AF152,0)</f>
        <v>0</v>
      </c>
      <c r="AJ2287" s="170">
        <f>IF(AJ$2=$A2287,Data!AG152,0)</f>
        <v>0</v>
      </c>
      <c r="AK2287" s="171">
        <f>IF(AK$2=$A2287,Data!AH152,0)</f>
        <v>0</v>
      </c>
      <c r="AL2287" s="170">
        <f>IF(AL$2=$A2287,Data!AI152,0)</f>
        <v>0</v>
      </c>
      <c r="AM2287" t="str">
        <f t="shared" si="70"/>
        <v>AA</v>
      </c>
      <c r="AN2287" t="e">
        <f>+INDEX(Validation!$D$4:$D$250,MATCH(Merge!B2287,Validation!$E$4:$E$250,0))</f>
        <v>#N/A</v>
      </c>
      <c r="AO2287" s="172">
        <f t="shared" si="71"/>
        <v>0</v>
      </c>
    </row>
    <row r="2288" spans="1:41" ht="15" x14ac:dyDescent="0.25">
      <c r="A2288">
        <f>Inputs!$H$16</f>
        <v>6</v>
      </c>
      <c r="B2288" t="str">
        <f>Inputs!$D$4</f>
        <v>Select Agency…</v>
      </c>
      <c r="C2288" s="166" t="str">
        <f>Inputs!$I$6</f>
        <v>(insert code)</v>
      </c>
      <c r="D2288" t="str">
        <f>IFERROR(INDEX(Inputs!$I$11:$I$19,MATCH(A2288,Inputs!$H$11:$H$19)),"")</f>
        <v>(insert code)</v>
      </c>
      <c r="E2288" t="s">
        <v>869</v>
      </c>
      <c r="F2288" s="168">
        <f>IF(F$2=$A2288,Data!C153,0)</f>
        <v>0</v>
      </c>
      <c r="G2288" s="168">
        <f>IF(G$2=$A2288,Data!D153,0)</f>
        <v>0</v>
      </c>
      <c r="H2288" s="168">
        <f>IF(H$2=$A2288,Data!E153,0)</f>
        <v>0</v>
      </c>
      <c r="I2288" s="168">
        <f>IF(I$2=$A2288,Data!F153,0)</f>
        <v>0</v>
      </c>
      <c r="J2288" s="168">
        <f>IF(J$2=$A2288,Data!G153,0)</f>
        <v>0</v>
      </c>
      <c r="K2288" s="168">
        <f>IF(K$2=$A2288,Data!H153,0)</f>
        <v>0</v>
      </c>
      <c r="L2288" s="168">
        <f>IF(L$2=$A2288,Data!I153,0)</f>
        <v>0</v>
      </c>
      <c r="M2288" s="168">
        <f>IF(M$2=$A2288,Data!J153,0)</f>
        <v>0</v>
      </c>
      <c r="N2288" s="168">
        <f>IF(N$2=$A2288,Data!K153,0)</f>
        <v>0</v>
      </c>
      <c r="O2288" s="168">
        <f>IF(O$2=$A2288,Data!L153,0)</f>
        <v>0</v>
      </c>
      <c r="P2288" s="168">
        <f>IF(P$2=$A2288,Data!M153,0)</f>
        <v>0</v>
      </c>
      <c r="Q2288" s="168">
        <f>IF(Q$2=$A2288,Data!N153,0)</f>
        <v>0</v>
      </c>
      <c r="R2288" s="169">
        <f>IF(R$2=$A2288,Data!O153,0)</f>
        <v>0</v>
      </c>
      <c r="S2288" s="169">
        <f>IF(S$2=$A2288,Data!P153,0)</f>
        <v>0</v>
      </c>
      <c r="T2288" s="169">
        <f>IF(T$2=$A2288,Data!Q153,0)</f>
        <v>0</v>
      </c>
      <c r="U2288" s="169">
        <f>IF(U$2=$A2288,Data!R153,0)</f>
        <v>0</v>
      </c>
      <c r="V2288" s="169">
        <f>IF(V$2=$A2288,Data!S153,0)</f>
        <v>0</v>
      </c>
      <c r="W2288" s="169">
        <f>IF(W$2=$A2288,Data!T153,0)</f>
        <v>0</v>
      </c>
      <c r="X2288" s="169">
        <f>IF(X$2=$A2288,Data!U153,0)</f>
        <v>0</v>
      </c>
      <c r="Y2288" s="169">
        <f>IF(Y$2=$A2288,Data!V153,0)</f>
        <v>0</v>
      </c>
      <c r="Z2288" s="169">
        <f>IF(Z$2=$A2288,Data!W153,0)</f>
        <v>0</v>
      </c>
      <c r="AA2288" s="169">
        <f>IF(AA$2=$A2288,Data!X153,0)</f>
        <v>0</v>
      </c>
      <c r="AB2288" s="169">
        <f>IF(AB$2=$A2288,Data!Y153,0)</f>
        <v>0</v>
      </c>
      <c r="AC2288" s="169">
        <f>IF(AC$2=$A2288,Data!Z153,0)</f>
        <v>0</v>
      </c>
      <c r="AD2288" s="170">
        <f>IF(AD$2=$A2288,Data!AA153,0)</f>
        <v>0</v>
      </c>
      <c r="AE2288" s="171">
        <f>IF(AE$2=$A2288,Data!AB153,0)</f>
        <v>0</v>
      </c>
      <c r="AF2288" s="170">
        <f>IF(AF$2=$A2288,Data!AC153,0)</f>
        <v>0</v>
      </c>
      <c r="AG2288" s="171">
        <f>IF(AG$2=$A2288,Data!AD153,0)</f>
        <v>0</v>
      </c>
      <c r="AH2288" s="170">
        <f>IF(AH$2=$A2288,Data!AE153,0)</f>
        <v>0</v>
      </c>
      <c r="AI2288" s="171">
        <f>IF(AI$2=$A2288,Data!AF153,0)</f>
        <v>0</v>
      </c>
      <c r="AJ2288" s="170">
        <f>IF(AJ$2=$A2288,Data!AG153,0)</f>
        <v>0</v>
      </c>
      <c r="AK2288" s="171">
        <f>IF(AK$2=$A2288,Data!AH153,0)</f>
        <v>0</v>
      </c>
      <c r="AL2288" s="170">
        <f>IF(AL$2=$A2288,Data!AI153,0)</f>
        <v>0</v>
      </c>
      <c r="AM2288" t="str">
        <f t="shared" si="70"/>
        <v>AA</v>
      </c>
      <c r="AN2288" t="e">
        <f>+INDEX(Validation!$D$4:$D$250,MATCH(Merge!B2288,Validation!$E$4:$E$250,0))</f>
        <v>#N/A</v>
      </c>
      <c r="AO2288" s="172">
        <f t="shared" si="71"/>
        <v>0</v>
      </c>
    </row>
    <row r="2289" spans="1:41" ht="15" x14ac:dyDescent="0.25">
      <c r="A2289">
        <f>Inputs!$H$16</f>
        <v>6</v>
      </c>
      <c r="B2289" t="str">
        <f>Inputs!$D$4</f>
        <v>Select Agency…</v>
      </c>
      <c r="C2289" s="166" t="str">
        <f>Inputs!$I$6</f>
        <v>(insert code)</v>
      </c>
      <c r="D2289" t="str">
        <f>IFERROR(INDEX(Inputs!$I$11:$I$19,MATCH(A2289,Inputs!$H$11:$H$19)),"")</f>
        <v>(insert code)</v>
      </c>
      <c r="E2289" t="s">
        <v>869</v>
      </c>
      <c r="F2289" s="168">
        <f>IF(F$2=$A2289,Data!C154,0)</f>
        <v>0</v>
      </c>
      <c r="G2289" s="168">
        <f>IF(G$2=$A2289,Data!D154,0)</f>
        <v>0</v>
      </c>
      <c r="H2289" s="168">
        <f>IF(H$2=$A2289,Data!E154,0)</f>
        <v>0</v>
      </c>
      <c r="I2289" s="168">
        <f>IF(I$2=$A2289,Data!F154,0)</f>
        <v>0</v>
      </c>
      <c r="J2289" s="168">
        <f>IF(J$2=$A2289,Data!G154,0)</f>
        <v>0</v>
      </c>
      <c r="K2289" s="168">
        <f>IF(K$2=$A2289,Data!H154,0)</f>
        <v>0</v>
      </c>
      <c r="L2289" s="168">
        <f>IF(L$2=$A2289,Data!I154,0)</f>
        <v>0</v>
      </c>
      <c r="M2289" s="168">
        <f>IF(M$2=$A2289,Data!J154,0)</f>
        <v>0</v>
      </c>
      <c r="N2289" s="168">
        <f>IF(N$2=$A2289,Data!K154,0)</f>
        <v>0</v>
      </c>
      <c r="O2289" s="168">
        <f>IF(O$2=$A2289,Data!L154,0)</f>
        <v>0</v>
      </c>
      <c r="P2289" s="168">
        <f>IF(P$2=$A2289,Data!M154,0)</f>
        <v>0</v>
      </c>
      <c r="Q2289" s="168">
        <f>IF(Q$2=$A2289,Data!N154,0)</f>
        <v>0</v>
      </c>
      <c r="R2289" s="169">
        <f>IF(R$2=$A2289,Data!O154,0)</f>
        <v>0</v>
      </c>
      <c r="S2289" s="169">
        <f>IF(S$2=$A2289,Data!P154,0)</f>
        <v>0</v>
      </c>
      <c r="T2289" s="169">
        <f>IF(T$2=$A2289,Data!Q154,0)</f>
        <v>0</v>
      </c>
      <c r="U2289" s="169">
        <f>IF(U$2=$A2289,Data!R154,0)</f>
        <v>0</v>
      </c>
      <c r="V2289" s="169">
        <f>IF(V$2=$A2289,Data!S154,0)</f>
        <v>0</v>
      </c>
      <c r="W2289" s="169">
        <f>IF(W$2=$A2289,Data!T154,0)</f>
        <v>0</v>
      </c>
      <c r="X2289" s="169">
        <f>IF(X$2=$A2289,Data!U154,0)</f>
        <v>0</v>
      </c>
      <c r="Y2289" s="169">
        <f>IF(Y$2=$A2289,Data!V154,0)</f>
        <v>0</v>
      </c>
      <c r="Z2289" s="169">
        <f>IF(Z$2=$A2289,Data!W154,0)</f>
        <v>0</v>
      </c>
      <c r="AA2289" s="169">
        <f>IF(AA$2=$A2289,Data!X154,0)</f>
        <v>0</v>
      </c>
      <c r="AB2289" s="169">
        <f>IF(AB$2=$A2289,Data!Y154,0)</f>
        <v>0</v>
      </c>
      <c r="AC2289" s="169">
        <f>IF(AC$2=$A2289,Data!Z154,0)</f>
        <v>0</v>
      </c>
      <c r="AD2289" s="170">
        <f>IF(AD$2=$A2289,Data!AA154,0)</f>
        <v>0</v>
      </c>
      <c r="AE2289" s="171">
        <f>IF(AE$2=$A2289,Data!AB154,0)</f>
        <v>0</v>
      </c>
      <c r="AF2289" s="170">
        <f>IF(AF$2=$A2289,Data!AC154,0)</f>
        <v>0</v>
      </c>
      <c r="AG2289" s="171">
        <f>IF(AG$2=$A2289,Data!AD154,0)</f>
        <v>0</v>
      </c>
      <c r="AH2289" s="170">
        <f>IF(AH$2=$A2289,Data!AE154,0)</f>
        <v>0</v>
      </c>
      <c r="AI2289" s="171">
        <f>IF(AI$2=$A2289,Data!AF154,0)</f>
        <v>0</v>
      </c>
      <c r="AJ2289" s="170">
        <f>IF(AJ$2=$A2289,Data!AG154,0)</f>
        <v>0</v>
      </c>
      <c r="AK2289" s="171">
        <f>IF(AK$2=$A2289,Data!AH154,0)</f>
        <v>0</v>
      </c>
      <c r="AL2289" s="170">
        <f>IF(AL$2=$A2289,Data!AI154,0)</f>
        <v>0</v>
      </c>
      <c r="AM2289" t="str">
        <f t="shared" si="70"/>
        <v>AA</v>
      </c>
      <c r="AN2289" t="e">
        <f>+INDEX(Validation!$D$4:$D$250,MATCH(Merge!B2289,Validation!$E$4:$E$250,0))</f>
        <v>#N/A</v>
      </c>
      <c r="AO2289" s="172">
        <f t="shared" si="71"/>
        <v>0</v>
      </c>
    </row>
    <row r="2290" spans="1:41" ht="15" x14ac:dyDescent="0.25">
      <c r="A2290">
        <f>Inputs!$H$16</f>
        <v>6</v>
      </c>
      <c r="B2290" t="str">
        <f>Inputs!$D$4</f>
        <v>Select Agency…</v>
      </c>
      <c r="C2290" s="166" t="str">
        <f>Inputs!$I$6</f>
        <v>(insert code)</v>
      </c>
      <c r="D2290" t="str">
        <f>IFERROR(INDEX(Inputs!$I$11:$I$19,MATCH(A2290,Inputs!$H$11:$H$19)),"")</f>
        <v>(insert code)</v>
      </c>
      <c r="E2290" t="s">
        <v>869</v>
      </c>
      <c r="F2290" s="168">
        <f>IF(F$2=$A2290,Data!C155,0)</f>
        <v>0</v>
      </c>
      <c r="G2290" s="168">
        <f>IF(G$2=$A2290,Data!D155,0)</f>
        <v>0</v>
      </c>
      <c r="H2290" s="168">
        <f>IF(H$2=$A2290,Data!E155,0)</f>
        <v>0</v>
      </c>
      <c r="I2290" s="168">
        <f>IF(I$2=$A2290,Data!F155,0)</f>
        <v>0</v>
      </c>
      <c r="J2290" s="168">
        <f>IF(J$2=$A2290,Data!G155,0)</f>
        <v>0</v>
      </c>
      <c r="K2290" s="168">
        <f>IF(K$2=$A2290,Data!H155,0)</f>
        <v>0</v>
      </c>
      <c r="L2290" s="168">
        <f>IF(L$2=$A2290,Data!I155,0)</f>
        <v>0</v>
      </c>
      <c r="M2290" s="168">
        <f>IF(M$2=$A2290,Data!J155,0)</f>
        <v>0</v>
      </c>
      <c r="N2290" s="168">
        <f>IF(N$2=$A2290,Data!K155,0)</f>
        <v>0</v>
      </c>
      <c r="O2290" s="168">
        <f>IF(O$2=$A2290,Data!L155,0)</f>
        <v>0</v>
      </c>
      <c r="P2290" s="168">
        <f>IF(P$2=$A2290,Data!M155,0)</f>
        <v>0</v>
      </c>
      <c r="Q2290" s="168">
        <f>IF(Q$2=$A2290,Data!N155,0)</f>
        <v>0</v>
      </c>
      <c r="R2290" s="169">
        <f>IF(R$2=$A2290,Data!O155,0)</f>
        <v>0</v>
      </c>
      <c r="S2290" s="169">
        <f>IF(S$2=$A2290,Data!P155,0)</f>
        <v>0</v>
      </c>
      <c r="T2290" s="169">
        <f>IF(T$2=$A2290,Data!Q155,0)</f>
        <v>0</v>
      </c>
      <c r="U2290" s="169">
        <f>IF(U$2=$A2290,Data!R155,0)</f>
        <v>0</v>
      </c>
      <c r="V2290" s="169">
        <f>IF(V$2=$A2290,Data!S155,0)</f>
        <v>0</v>
      </c>
      <c r="W2290" s="169">
        <f>IF(W$2=$A2290,Data!T155,0)</f>
        <v>0</v>
      </c>
      <c r="X2290" s="169">
        <f>IF(X$2=$A2290,Data!U155,0)</f>
        <v>0</v>
      </c>
      <c r="Y2290" s="169">
        <f>IF(Y$2=$A2290,Data!V155,0)</f>
        <v>0</v>
      </c>
      <c r="Z2290" s="169">
        <f>IF(Z$2=$A2290,Data!W155,0)</f>
        <v>0</v>
      </c>
      <c r="AA2290" s="169">
        <f>IF(AA$2=$A2290,Data!X155,0)</f>
        <v>0</v>
      </c>
      <c r="AB2290" s="169">
        <f>IF(AB$2=$A2290,Data!Y155,0)</f>
        <v>0</v>
      </c>
      <c r="AC2290" s="169">
        <f>IF(AC$2=$A2290,Data!Z155,0)</f>
        <v>0</v>
      </c>
      <c r="AD2290" s="170">
        <f>IF(AD$2=$A2290,Data!AA155,0)</f>
        <v>0</v>
      </c>
      <c r="AE2290" s="171">
        <f>IF(AE$2=$A2290,Data!AB155,0)</f>
        <v>0</v>
      </c>
      <c r="AF2290" s="170">
        <f>IF(AF$2=$A2290,Data!AC155,0)</f>
        <v>0</v>
      </c>
      <c r="AG2290" s="171">
        <f>IF(AG$2=$A2290,Data!AD155,0)</f>
        <v>0</v>
      </c>
      <c r="AH2290" s="170">
        <f>IF(AH$2=$A2290,Data!AE155,0)</f>
        <v>0</v>
      </c>
      <c r="AI2290" s="171">
        <f>IF(AI$2=$A2290,Data!AF155,0)</f>
        <v>0</v>
      </c>
      <c r="AJ2290" s="170">
        <f>IF(AJ$2=$A2290,Data!AG155,0)</f>
        <v>0</v>
      </c>
      <c r="AK2290" s="171">
        <f>IF(AK$2=$A2290,Data!AH155,0)</f>
        <v>0</v>
      </c>
      <c r="AL2290" s="170">
        <f>IF(AL$2=$A2290,Data!AI155,0)</f>
        <v>0</v>
      </c>
      <c r="AM2290" t="str">
        <f t="shared" si="70"/>
        <v>AA</v>
      </c>
      <c r="AN2290" t="e">
        <f>+INDEX(Validation!$D$4:$D$250,MATCH(Merge!B2290,Validation!$E$4:$E$250,0))</f>
        <v>#N/A</v>
      </c>
      <c r="AO2290" s="172">
        <f t="shared" si="71"/>
        <v>0</v>
      </c>
    </row>
    <row r="2291" spans="1:41" ht="15" x14ac:dyDescent="0.25">
      <c r="A2291">
        <f>Inputs!$H$16</f>
        <v>6</v>
      </c>
      <c r="B2291" t="str">
        <f>Inputs!$D$4</f>
        <v>Select Agency…</v>
      </c>
      <c r="C2291" s="166" t="str">
        <f>Inputs!$I$6</f>
        <v>(insert code)</v>
      </c>
      <c r="D2291" t="str">
        <f>IFERROR(INDEX(Inputs!$I$11:$I$19,MATCH(A2291,Inputs!$H$11:$H$19)),"")</f>
        <v>(insert code)</v>
      </c>
      <c r="E2291" t="s">
        <v>869</v>
      </c>
      <c r="F2291" s="168">
        <f>IF(F$2=$A2291,Data!C156,0)</f>
        <v>0</v>
      </c>
      <c r="G2291" s="168">
        <f>IF(G$2=$A2291,Data!D156,0)</f>
        <v>0</v>
      </c>
      <c r="H2291" s="168">
        <f>IF(H$2=$A2291,Data!E156,0)</f>
        <v>0</v>
      </c>
      <c r="I2291" s="168">
        <f>IF(I$2=$A2291,Data!F156,0)</f>
        <v>0</v>
      </c>
      <c r="J2291" s="168">
        <f>IF(J$2=$A2291,Data!G156,0)</f>
        <v>0</v>
      </c>
      <c r="K2291" s="168">
        <f>IF(K$2=$A2291,Data!H156,0)</f>
        <v>0</v>
      </c>
      <c r="L2291" s="168">
        <f>IF(L$2=$A2291,Data!I156,0)</f>
        <v>0</v>
      </c>
      <c r="M2291" s="168">
        <f>IF(M$2=$A2291,Data!J156,0)</f>
        <v>0</v>
      </c>
      <c r="N2291" s="168">
        <f>IF(N$2=$A2291,Data!K156,0)</f>
        <v>0</v>
      </c>
      <c r="O2291" s="168">
        <f>IF(O$2=$A2291,Data!L156,0)</f>
        <v>0</v>
      </c>
      <c r="P2291" s="168">
        <f>IF(P$2=$A2291,Data!M156,0)</f>
        <v>0</v>
      </c>
      <c r="Q2291" s="168">
        <f>IF(Q$2=$A2291,Data!N156,0)</f>
        <v>0</v>
      </c>
      <c r="R2291" s="169">
        <f>IF(R$2=$A2291,Data!O156,0)</f>
        <v>0</v>
      </c>
      <c r="S2291" s="169">
        <f>IF(S$2=$A2291,Data!P156,0)</f>
        <v>0</v>
      </c>
      <c r="T2291" s="169">
        <f>IF(T$2=$A2291,Data!Q156,0)</f>
        <v>0</v>
      </c>
      <c r="U2291" s="169">
        <f>IF(U$2=$A2291,Data!R156,0)</f>
        <v>0</v>
      </c>
      <c r="V2291" s="169">
        <f>IF(V$2=$A2291,Data!S156,0)</f>
        <v>0</v>
      </c>
      <c r="W2291" s="169">
        <f>IF(W$2=$A2291,Data!T156,0)</f>
        <v>0</v>
      </c>
      <c r="X2291" s="169">
        <f>IF(X$2=$A2291,Data!U156,0)</f>
        <v>0</v>
      </c>
      <c r="Y2291" s="169">
        <f>IF(Y$2=$A2291,Data!V156,0)</f>
        <v>0</v>
      </c>
      <c r="Z2291" s="169">
        <f>IF(Z$2=$A2291,Data!W156,0)</f>
        <v>0</v>
      </c>
      <c r="AA2291" s="169">
        <f>IF(AA$2=$A2291,Data!X156,0)</f>
        <v>0</v>
      </c>
      <c r="AB2291" s="169">
        <f>IF(AB$2=$A2291,Data!Y156,0)</f>
        <v>0</v>
      </c>
      <c r="AC2291" s="169">
        <f>IF(AC$2=$A2291,Data!Z156,0)</f>
        <v>0</v>
      </c>
      <c r="AD2291" s="170">
        <f>IF(AD$2=$A2291,Data!AA156,0)</f>
        <v>0</v>
      </c>
      <c r="AE2291" s="171">
        <f>IF(AE$2=$A2291,Data!AB156,0)</f>
        <v>0</v>
      </c>
      <c r="AF2291" s="170">
        <f>IF(AF$2=$A2291,Data!AC156,0)</f>
        <v>0</v>
      </c>
      <c r="AG2291" s="171">
        <f>IF(AG$2=$A2291,Data!AD156,0)</f>
        <v>0</v>
      </c>
      <c r="AH2291" s="170">
        <f>IF(AH$2=$A2291,Data!AE156,0)</f>
        <v>0</v>
      </c>
      <c r="AI2291" s="171">
        <f>IF(AI$2=$A2291,Data!AF156,0)</f>
        <v>0</v>
      </c>
      <c r="AJ2291" s="170">
        <f>IF(AJ$2=$A2291,Data!AG156,0)</f>
        <v>0</v>
      </c>
      <c r="AK2291" s="171">
        <f>IF(AK$2=$A2291,Data!AH156,0)</f>
        <v>0</v>
      </c>
      <c r="AL2291" s="170">
        <f>IF(AL$2=$A2291,Data!AI156,0)</f>
        <v>0</v>
      </c>
      <c r="AM2291" t="str">
        <f t="shared" si="70"/>
        <v>AA</v>
      </c>
      <c r="AN2291" t="e">
        <f>+INDEX(Validation!$D$4:$D$250,MATCH(Merge!B2291,Validation!$E$4:$E$250,0))</f>
        <v>#N/A</v>
      </c>
      <c r="AO2291" s="172">
        <f t="shared" si="71"/>
        <v>0</v>
      </c>
    </row>
    <row r="2292" spans="1:41" ht="15" x14ac:dyDescent="0.25">
      <c r="A2292">
        <f>Inputs!$H$16</f>
        <v>6</v>
      </c>
      <c r="B2292" t="str">
        <f>Inputs!$D$4</f>
        <v>Select Agency…</v>
      </c>
      <c r="C2292" s="166" t="str">
        <f>Inputs!$I$6</f>
        <v>(insert code)</v>
      </c>
      <c r="D2292" t="str">
        <f>IFERROR(INDEX(Inputs!$I$11:$I$19,MATCH(A2292,Inputs!$H$11:$H$19)),"")</f>
        <v>(insert code)</v>
      </c>
      <c r="E2292" t="s">
        <v>869</v>
      </c>
      <c r="F2292" s="168">
        <f>IF(F$2=$A2292,Data!C157,0)</f>
        <v>0</v>
      </c>
      <c r="G2292" s="168">
        <f>IF(G$2=$A2292,Data!D157,0)</f>
        <v>0</v>
      </c>
      <c r="H2292" s="168">
        <f>IF(H$2=$A2292,Data!E157,0)</f>
        <v>0</v>
      </c>
      <c r="I2292" s="168">
        <f>IF(I$2=$A2292,Data!F157,0)</f>
        <v>0</v>
      </c>
      <c r="J2292" s="168">
        <f>IF(J$2=$A2292,Data!G157,0)</f>
        <v>0</v>
      </c>
      <c r="K2292" s="168">
        <f>IF(K$2=$A2292,Data!H157,0)</f>
        <v>0</v>
      </c>
      <c r="L2292" s="168">
        <f>IF(L$2=$A2292,Data!I157,0)</f>
        <v>0</v>
      </c>
      <c r="M2292" s="168">
        <f>IF(M$2=$A2292,Data!J157,0)</f>
        <v>0</v>
      </c>
      <c r="N2292" s="168">
        <f>IF(N$2=$A2292,Data!K157,0)</f>
        <v>0</v>
      </c>
      <c r="O2292" s="168">
        <f>IF(O$2=$A2292,Data!L157,0)</f>
        <v>0</v>
      </c>
      <c r="P2292" s="168">
        <f>IF(P$2=$A2292,Data!M157,0)</f>
        <v>0</v>
      </c>
      <c r="Q2292" s="168">
        <f>IF(Q$2=$A2292,Data!N157,0)</f>
        <v>0</v>
      </c>
      <c r="R2292" s="169">
        <f>IF(R$2=$A2292,Data!O157,0)</f>
        <v>0</v>
      </c>
      <c r="S2292" s="169">
        <f>IF(S$2=$A2292,Data!P157,0)</f>
        <v>0</v>
      </c>
      <c r="T2292" s="169">
        <f>IF(T$2=$A2292,Data!Q157,0)</f>
        <v>0</v>
      </c>
      <c r="U2292" s="169">
        <f>IF(U$2=$A2292,Data!R157,0)</f>
        <v>0</v>
      </c>
      <c r="V2292" s="169">
        <f>IF(V$2=$A2292,Data!S157,0)</f>
        <v>0</v>
      </c>
      <c r="W2292" s="169">
        <f>IF(W$2=$A2292,Data!T157,0)</f>
        <v>0</v>
      </c>
      <c r="X2292" s="169">
        <f>IF(X$2=$A2292,Data!U157,0)</f>
        <v>0</v>
      </c>
      <c r="Y2292" s="169">
        <f>IF(Y$2=$A2292,Data!V157,0)</f>
        <v>0</v>
      </c>
      <c r="Z2292" s="169">
        <f>IF(Z$2=$A2292,Data!W157,0)</f>
        <v>0</v>
      </c>
      <c r="AA2292" s="169">
        <f>IF(AA$2=$A2292,Data!X157,0)</f>
        <v>0</v>
      </c>
      <c r="AB2292" s="169">
        <f>IF(AB$2=$A2292,Data!Y157,0)</f>
        <v>0</v>
      </c>
      <c r="AC2292" s="169">
        <f>IF(AC$2=$A2292,Data!Z157,0)</f>
        <v>0</v>
      </c>
      <c r="AD2292" s="170">
        <f>IF(AD$2=$A2292,Data!AA157,0)</f>
        <v>0</v>
      </c>
      <c r="AE2292" s="171">
        <f>IF(AE$2=$A2292,Data!AB157,0)</f>
        <v>0</v>
      </c>
      <c r="AF2292" s="170">
        <f>IF(AF$2=$A2292,Data!AC157,0)</f>
        <v>0</v>
      </c>
      <c r="AG2292" s="171">
        <f>IF(AG$2=$A2292,Data!AD157,0)</f>
        <v>0</v>
      </c>
      <c r="AH2292" s="170">
        <f>IF(AH$2=$A2292,Data!AE157,0)</f>
        <v>0</v>
      </c>
      <c r="AI2292" s="171">
        <f>IF(AI$2=$A2292,Data!AF157,0)</f>
        <v>0</v>
      </c>
      <c r="AJ2292" s="170">
        <f>IF(AJ$2=$A2292,Data!AG157,0)</f>
        <v>0</v>
      </c>
      <c r="AK2292" s="171">
        <f>IF(AK$2=$A2292,Data!AH157,0)</f>
        <v>0</v>
      </c>
      <c r="AL2292" s="170">
        <f>IF(AL$2=$A2292,Data!AI157,0)</f>
        <v>0</v>
      </c>
      <c r="AM2292" t="str">
        <f t="shared" si="70"/>
        <v>AA</v>
      </c>
      <c r="AN2292" t="e">
        <f>+INDEX(Validation!$D$4:$D$250,MATCH(Merge!B2292,Validation!$E$4:$E$250,0))</f>
        <v>#N/A</v>
      </c>
      <c r="AO2292" s="172">
        <f t="shared" si="71"/>
        <v>0</v>
      </c>
    </row>
    <row r="2293" spans="1:41" ht="15" x14ac:dyDescent="0.25">
      <c r="A2293">
        <f>Inputs!$H$16</f>
        <v>6</v>
      </c>
      <c r="B2293" t="str">
        <f>Inputs!$D$4</f>
        <v>Select Agency…</v>
      </c>
      <c r="C2293" s="166" t="str">
        <f>Inputs!$I$6</f>
        <v>(insert code)</v>
      </c>
      <c r="D2293" t="str">
        <f>IFERROR(INDEX(Inputs!$I$11:$I$19,MATCH(A2293,Inputs!$H$11:$H$19)),"")</f>
        <v>(insert code)</v>
      </c>
      <c r="E2293" t="s">
        <v>869</v>
      </c>
      <c r="F2293" s="168">
        <f>IF(F$2=$A2293,Data!C158,0)</f>
        <v>0</v>
      </c>
      <c r="G2293" s="168">
        <f>IF(G$2=$A2293,Data!D158,0)</f>
        <v>0</v>
      </c>
      <c r="H2293" s="168">
        <f>IF(H$2=$A2293,Data!E158,0)</f>
        <v>0</v>
      </c>
      <c r="I2293" s="168">
        <f>IF(I$2=$A2293,Data!F158,0)</f>
        <v>0</v>
      </c>
      <c r="J2293" s="168">
        <f>IF(J$2=$A2293,Data!G158,0)</f>
        <v>0</v>
      </c>
      <c r="K2293" s="168">
        <f>IF(K$2=$A2293,Data!H158,0)</f>
        <v>0</v>
      </c>
      <c r="L2293" s="168">
        <f>IF(L$2=$A2293,Data!I158,0)</f>
        <v>0</v>
      </c>
      <c r="M2293" s="168">
        <f>IF(M$2=$A2293,Data!J158,0)</f>
        <v>0</v>
      </c>
      <c r="N2293" s="168">
        <f>IF(N$2=$A2293,Data!K158,0)</f>
        <v>0</v>
      </c>
      <c r="O2293" s="168">
        <f>IF(O$2=$A2293,Data!L158,0)</f>
        <v>0</v>
      </c>
      <c r="P2293" s="168">
        <f>IF(P$2=$A2293,Data!M158,0)</f>
        <v>0</v>
      </c>
      <c r="Q2293" s="168">
        <f>IF(Q$2=$A2293,Data!N158,0)</f>
        <v>0</v>
      </c>
      <c r="R2293" s="169">
        <f>IF(R$2=$A2293,Data!O158,0)</f>
        <v>0</v>
      </c>
      <c r="S2293" s="169">
        <f>IF(S$2=$A2293,Data!P158,0)</f>
        <v>0</v>
      </c>
      <c r="T2293" s="169">
        <f>IF(T$2=$A2293,Data!Q158,0)</f>
        <v>0</v>
      </c>
      <c r="U2293" s="169">
        <f>IF(U$2=$A2293,Data!R158,0)</f>
        <v>0</v>
      </c>
      <c r="V2293" s="169">
        <f>IF(V$2=$A2293,Data!S158,0)</f>
        <v>0</v>
      </c>
      <c r="W2293" s="169">
        <f>IF(W$2=$A2293,Data!T158,0)</f>
        <v>0</v>
      </c>
      <c r="X2293" s="169">
        <f>IF(X$2=$A2293,Data!U158,0)</f>
        <v>0</v>
      </c>
      <c r="Y2293" s="169">
        <f>IF(Y$2=$A2293,Data!V158,0)</f>
        <v>0</v>
      </c>
      <c r="Z2293" s="169">
        <f>IF(Z$2=$A2293,Data!W158,0)</f>
        <v>0</v>
      </c>
      <c r="AA2293" s="169">
        <f>IF(AA$2=$A2293,Data!X158,0)</f>
        <v>0</v>
      </c>
      <c r="AB2293" s="169">
        <f>IF(AB$2=$A2293,Data!Y158,0)</f>
        <v>0</v>
      </c>
      <c r="AC2293" s="169">
        <f>IF(AC$2=$A2293,Data!Z158,0)</f>
        <v>0</v>
      </c>
      <c r="AD2293" s="170">
        <f>IF(AD$2=$A2293,Data!AA158,0)</f>
        <v>0</v>
      </c>
      <c r="AE2293" s="171">
        <f>IF(AE$2=$A2293,Data!AB158,0)</f>
        <v>0</v>
      </c>
      <c r="AF2293" s="170">
        <f>IF(AF$2=$A2293,Data!AC158,0)</f>
        <v>0</v>
      </c>
      <c r="AG2293" s="171">
        <f>IF(AG$2=$A2293,Data!AD158,0)</f>
        <v>0</v>
      </c>
      <c r="AH2293" s="170">
        <f>IF(AH$2=$A2293,Data!AE158,0)</f>
        <v>0</v>
      </c>
      <c r="AI2293" s="171">
        <f>IF(AI$2=$A2293,Data!AF158,0)</f>
        <v>0</v>
      </c>
      <c r="AJ2293" s="170">
        <f>IF(AJ$2=$A2293,Data!AG158,0)</f>
        <v>0</v>
      </c>
      <c r="AK2293" s="171">
        <f>IF(AK$2=$A2293,Data!AH158,0)</f>
        <v>0</v>
      </c>
      <c r="AL2293" s="170">
        <f>IF(AL$2=$A2293,Data!AI158,0)</f>
        <v>0</v>
      </c>
      <c r="AM2293" t="str">
        <f t="shared" si="70"/>
        <v>AA</v>
      </c>
      <c r="AN2293" t="e">
        <f>+INDEX(Validation!$D$4:$D$250,MATCH(Merge!B2293,Validation!$E$4:$E$250,0))</f>
        <v>#N/A</v>
      </c>
      <c r="AO2293" s="172">
        <f t="shared" si="71"/>
        <v>0</v>
      </c>
    </row>
    <row r="2294" spans="1:41" ht="15" x14ac:dyDescent="0.25">
      <c r="A2294">
        <f>Inputs!$H$16</f>
        <v>6</v>
      </c>
      <c r="B2294" t="str">
        <f>Inputs!$D$4</f>
        <v>Select Agency…</v>
      </c>
      <c r="C2294" s="166" t="str">
        <f>Inputs!$I$6</f>
        <v>(insert code)</v>
      </c>
      <c r="D2294" t="str">
        <f>IFERROR(INDEX(Inputs!$I$11:$I$19,MATCH(A2294,Inputs!$H$11:$H$19)),"")</f>
        <v>(insert code)</v>
      </c>
      <c r="E2294" t="s">
        <v>869</v>
      </c>
      <c r="F2294" s="168">
        <f>IF(F$2=$A2294,Data!C159,0)</f>
        <v>0</v>
      </c>
      <c r="G2294" s="168">
        <f>IF(G$2=$A2294,Data!D159,0)</f>
        <v>0</v>
      </c>
      <c r="H2294" s="168">
        <f>IF(H$2=$A2294,Data!E159,0)</f>
        <v>0</v>
      </c>
      <c r="I2294" s="168">
        <f>IF(I$2=$A2294,Data!F159,0)</f>
        <v>0</v>
      </c>
      <c r="J2294" s="168">
        <f>IF(J$2=$A2294,Data!G159,0)</f>
        <v>0</v>
      </c>
      <c r="K2294" s="168">
        <f>IF(K$2=$A2294,Data!H159,0)</f>
        <v>0</v>
      </c>
      <c r="L2294" s="168">
        <f>IF(L$2=$A2294,Data!I159,0)</f>
        <v>0</v>
      </c>
      <c r="M2294" s="168">
        <f>IF(M$2=$A2294,Data!J159,0)</f>
        <v>0</v>
      </c>
      <c r="N2294" s="168">
        <f>IF(N$2=$A2294,Data!K159,0)</f>
        <v>0</v>
      </c>
      <c r="O2294" s="168">
        <f>IF(O$2=$A2294,Data!L159,0)</f>
        <v>0</v>
      </c>
      <c r="P2294" s="168">
        <f>IF(P$2=$A2294,Data!M159,0)</f>
        <v>0</v>
      </c>
      <c r="Q2294" s="168">
        <f>IF(Q$2=$A2294,Data!N159,0)</f>
        <v>0</v>
      </c>
      <c r="R2294" s="169">
        <f>IF(R$2=$A2294,Data!O159,0)</f>
        <v>0</v>
      </c>
      <c r="S2294" s="169">
        <f>IF(S$2=$A2294,Data!P159,0)</f>
        <v>0</v>
      </c>
      <c r="T2294" s="169">
        <f>IF(T$2=$A2294,Data!Q159,0)</f>
        <v>0</v>
      </c>
      <c r="U2294" s="169">
        <f>IF(U$2=$A2294,Data!R159,0)</f>
        <v>0</v>
      </c>
      <c r="V2294" s="169">
        <f>IF(V$2=$A2294,Data!S159,0)</f>
        <v>0</v>
      </c>
      <c r="W2294" s="169">
        <f>IF(W$2=$A2294,Data!T159,0)</f>
        <v>0</v>
      </c>
      <c r="X2294" s="169">
        <f>IF(X$2=$A2294,Data!U159,0)</f>
        <v>0</v>
      </c>
      <c r="Y2294" s="169">
        <f>IF(Y$2=$A2294,Data!V159,0)</f>
        <v>0</v>
      </c>
      <c r="Z2294" s="169">
        <f>IF(Z$2=$A2294,Data!W159,0)</f>
        <v>0</v>
      </c>
      <c r="AA2294" s="169">
        <f>IF(AA$2=$A2294,Data!X159,0)</f>
        <v>0</v>
      </c>
      <c r="AB2294" s="169">
        <f>IF(AB$2=$A2294,Data!Y159,0)</f>
        <v>0</v>
      </c>
      <c r="AC2294" s="169">
        <f>IF(AC$2=$A2294,Data!Z159,0)</f>
        <v>0</v>
      </c>
      <c r="AD2294" s="170">
        <f>IF(AD$2=$A2294,Data!AA159,0)</f>
        <v>0</v>
      </c>
      <c r="AE2294" s="171">
        <f>IF(AE$2=$A2294,Data!AB159,0)</f>
        <v>0</v>
      </c>
      <c r="AF2294" s="170">
        <f>IF(AF$2=$A2294,Data!AC159,0)</f>
        <v>0</v>
      </c>
      <c r="AG2294" s="171">
        <f>IF(AG$2=$A2294,Data!AD159,0)</f>
        <v>0</v>
      </c>
      <c r="AH2294" s="170">
        <f>IF(AH$2=$A2294,Data!AE159,0)</f>
        <v>0</v>
      </c>
      <c r="AI2294" s="171">
        <f>IF(AI$2=$A2294,Data!AF159,0)</f>
        <v>0</v>
      </c>
      <c r="AJ2294" s="170">
        <f>IF(AJ$2=$A2294,Data!AG159,0)</f>
        <v>0</v>
      </c>
      <c r="AK2294" s="171">
        <f>IF(AK$2=$A2294,Data!AH159,0)</f>
        <v>0</v>
      </c>
      <c r="AL2294" s="170">
        <f>IF(AL$2=$A2294,Data!AI159,0)</f>
        <v>0</v>
      </c>
      <c r="AM2294" t="str">
        <f t="shared" si="70"/>
        <v>AA</v>
      </c>
      <c r="AN2294" t="e">
        <f>+INDEX(Validation!$D$4:$D$250,MATCH(Merge!B2294,Validation!$E$4:$E$250,0))</f>
        <v>#N/A</v>
      </c>
      <c r="AO2294" s="172">
        <f t="shared" si="71"/>
        <v>0</v>
      </c>
    </row>
    <row r="2295" spans="1:41" ht="15" x14ac:dyDescent="0.25">
      <c r="A2295">
        <f>Inputs!$H$16</f>
        <v>6</v>
      </c>
      <c r="B2295" t="str">
        <f>Inputs!$D$4</f>
        <v>Select Agency…</v>
      </c>
      <c r="C2295" s="166" t="str">
        <f>Inputs!$I$6</f>
        <v>(insert code)</v>
      </c>
      <c r="D2295" t="str">
        <f>IFERROR(INDEX(Inputs!$I$11:$I$19,MATCH(A2295,Inputs!$H$11:$H$19)),"")</f>
        <v>(insert code)</v>
      </c>
      <c r="E2295" t="s">
        <v>869</v>
      </c>
      <c r="F2295" s="168">
        <f>IF(F$2=$A2295,Data!C160,0)</f>
        <v>0</v>
      </c>
      <c r="G2295" s="168">
        <f>IF(G$2=$A2295,Data!D160,0)</f>
        <v>0</v>
      </c>
      <c r="H2295" s="168">
        <f>IF(H$2=$A2295,Data!E160,0)</f>
        <v>0</v>
      </c>
      <c r="I2295" s="168">
        <f>IF(I$2=$A2295,Data!F160,0)</f>
        <v>0</v>
      </c>
      <c r="J2295" s="168">
        <f>IF(J$2=$A2295,Data!G160,0)</f>
        <v>0</v>
      </c>
      <c r="K2295" s="168">
        <f>IF(K$2=$A2295,Data!H160,0)</f>
        <v>0</v>
      </c>
      <c r="L2295" s="168">
        <f>IF(L$2=$A2295,Data!I160,0)</f>
        <v>0</v>
      </c>
      <c r="M2295" s="168">
        <f>IF(M$2=$A2295,Data!J160,0)</f>
        <v>0</v>
      </c>
      <c r="N2295" s="168">
        <f>IF(N$2=$A2295,Data!K160,0)</f>
        <v>0</v>
      </c>
      <c r="O2295" s="168">
        <f>IF(O$2=$A2295,Data!L160,0)</f>
        <v>0</v>
      </c>
      <c r="P2295" s="168">
        <f>IF(P$2=$A2295,Data!M160,0)</f>
        <v>0</v>
      </c>
      <c r="Q2295" s="168">
        <f>IF(Q$2=$A2295,Data!N160,0)</f>
        <v>0</v>
      </c>
      <c r="R2295" s="169">
        <f>IF(R$2=$A2295,Data!O160,0)</f>
        <v>0</v>
      </c>
      <c r="S2295" s="169">
        <f>IF(S$2=$A2295,Data!P160,0)</f>
        <v>0</v>
      </c>
      <c r="T2295" s="169">
        <f>IF(T$2=$A2295,Data!Q160,0)</f>
        <v>0</v>
      </c>
      <c r="U2295" s="169">
        <f>IF(U$2=$A2295,Data!R160,0)</f>
        <v>0</v>
      </c>
      <c r="V2295" s="169">
        <f>IF(V$2=$A2295,Data!S160,0)</f>
        <v>0</v>
      </c>
      <c r="W2295" s="169">
        <f>IF(W$2=$A2295,Data!T160,0)</f>
        <v>0</v>
      </c>
      <c r="X2295" s="169">
        <f>IF(X$2=$A2295,Data!U160,0)</f>
        <v>0</v>
      </c>
      <c r="Y2295" s="169">
        <f>IF(Y$2=$A2295,Data!V160,0)</f>
        <v>0</v>
      </c>
      <c r="Z2295" s="169">
        <f>IF(Z$2=$A2295,Data!W160,0)</f>
        <v>0</v>
      </c>
      <c r="AA2295" s="169">
        <f>IF(AA$2=$A2295,Data!X160,0)</f>
        <v>0</v>
      </c>
      <c r="AB2295" s="169">
        <f>IF(AB$2=$A2295,Data!Y160,0)</f>
        <v>0</v>
      </c>
      <c r="AC2295" s="169">
        <f>IF(AC$2=$A2295,Data!Z160,0)</f>
        <v>0</v>
      </c>
      <c r="AD2295" s="170">
        <f>IF(AD$2=$A2295,Data!AA160,0)</f>
        <v>0</v>
      </c>
      <c r="AE2295" s="171">
        <f>IF(AE$2=$A2295,Data!AB160,0)</f>
        <v>0</v>
      </c>
      <c r="AF2295" s="170">
        <f>IF(AF$2=$A2295,Data!AC160,0)</f>
        <v>0</v>
      </c>
      <c r="AG2295" s="171">
        <f>IF(AG$2=$A2295,Data!AD160,0)</f>
        <v>0</v>
      </c>
      <c r="AH2295" s="170">
        <f>IF(AH$2=$A2295,Data!AE160,0)</f>
        <v>0</v>
      </c>
      <c r="AI2295" s="171">
        <f>IF(AI$2=$A2295,Data!AF160,0)</f>
        <v>0</v>
      </c>
      <c r="AJ2295" s="170">
        <f>IF(AJ$2=$A2295,Data!AG160,0)</f>
        <v>0</v>
      </c>
      <c r="AK2295" s="171">
        <f>IF(AK$2=$A2295,Data!AH160,0)</f>
        <v>0</v>
      </c>
      <c r="AL2295" s="170">
        <f>IF(AL$2=$A2295,Data!AI160,0)</f>
        <v>0</v>
      </c>
      <c r="AM2295" t="str">
        <f t="shared" si="70"/>
        <v>AA</v>
      </c>
      <c r="AN2295" t="e">
        <f>+INDEX(Validation!$D$4:$D$250,MATCH(Merge!B2295,Validation!$E$4:$E$250,0))</f>
        <v>#N/A</v>
      </c>
      <c r="AO2295" s="172">
        <f t="shared" si="71"/>
        <v>0</v>
      </c>
    </row>
    <row r="2296" spans="1:41" ht="15" x14ac:dyDescent="0.25">
      <c r="A2296">
        <f>Inputs!$H$16</f>
        <v>6</v>
      </c>
      <c r="B2296" t="str">
        <f>Inputs!$D$4</f>
        <v>Select Agency…</v>
      </c>
      <c r="C2296" s="166" t="str">
        <f>Inputs!$I$6</f>
        <v>(insert code)</v>
      </c>
      <c r="D2296" t="str">
        <f>IFERROR(INDEX(Inputs!$I$11:$I$19,MATCH(A2296,Inputs!$H$11:$H$19)),"")</f>
        <v>(insert code)</v>
      </c>
      <c r="E2296" t="s">
        <v>869</v>
      </c>
      <c r="F2296" s="168">
        <f>IF(F$2=$A2296,Data!C161,0)</f>
        <v>0</v>
      </c>
      <c r="G2296" s="168">
        <f>IF(G$2=$A2296,Data!D161,0)</f>
        <v>0</v>
      </c>
      <c r="H2296" s="168">
        <f>IF(H$2=$A2296,Data!E161,0)</f>
        <v>0</v>
      </c>
      <c r="I2296" s="168">
        <f>IF(I$2=$A2296,Data!F161,0)</f>
        <v>0</v>
      </c>
      <c r="J2296" s="168">
        <f>IF(J$2=$A2296,Data!G161,0)</f>
        <v>0</v>
      </c>
      <c r="K2296" s="168">
        <f>IF(K$2=$A2296,Data!H161,0)</f>
        <v>0</v>
      </c>
      <c r="L2296" s="168">
        <f>IF(L$2=$A2296,Data!I161,0)</f>
        <v>0</v>
      </c>
      <c r="M2296" s="168">
        <f>IF(M$2=$A2296,Data!J161,0)</f>
        <v>0</v>
      </c>
      <c r="N2296" s="168">
        <f>IF(N$2=$A2296,Data!K161,0)</f>
        <v>0</v>
      </c>
      <c r="O2296" s="168">
        <f>IF(O$2=$A2296,Data!L161,0)</f>
        <v>0</v>
      </c>
      <c r="P2296" s="168">
        <f>IF(P$2=$A2296,Data!M161,0)</f>
        <v>0</v>
      </c>
      <c r="Q2296" s="168">
        <f>IF(Q$2=$A2296,Data!N161,0)</f>
        <v>0</v>
      </c>
      <c r="R2296" s="169">
        <f>IF(R$2=$A2296,Data!O161,0)</f>
        <v>0</v>
      </c>
      <c r="S2296" s="169">
        <f>IF(S$2=$A2296,Data!P161,0)</f>
        <v>0</v>
      </c>
      <c r="T2296" s="169">
        <f>IF(T$2=$A2296,Data!Q161,0)</f>
        <v>0</v>
      </c>
      <c r="U2296" s="169">
        <f>IF(U$2=$A2296,Data!R161,0)</f>
        <v>0</v>
      </c>
      <c r="V2296" s="169">
        <f>IF(V$2=$A2296,Data!S161,0)</f>
        <v>0</v>
      </c>
      <c r="W2296" s="169">
        <f>IF(W$2=$A2296,Data!T161,0)</f>
        <v>0</v>
      </c>
      <c r="X2296" s="169">
        <f>IF(X$2=$A2296,Data!U161,0)</f>
        <v>0</v>
      </c>
      <c r="Y2296" s="169">
        <f>IF(Y$2=$A2296,Data!V161,0)</f>
        <v>0</v>
      </c>
      <c r="Z2296" s="169">
        <f>IF(Z$2=$A2296,Data!W161,0)</f>
        <v>0</v>
      </c>
      <c r="AA2296" s="169">
        <f>IF(AA$2=$A2296,Data!X161,0)</f>
        <v>0</v>
      </c>
      <c r="AB2296" s="169">
        <f>IF(AB$2=$A2296,Data!Y161,0)</f>
        <v>0</v>
      </c>
      <c r="AC2296" s="169">
        <f>IF(AC$2=$A2296,Data!Z161,0)</f>
        <v>0</v>
      </c>
      <c r="AD2296" s="170">
        <f>IF(AD$2=$A2296,Data!AA161,0)</f>
        <v>0</v>
      </c>
      <c r="AE2296" s="171">
        <f>IF(AE$2=$A2296,Data!AB161,0)</f>
        <v>0</v>
      </c>
      <c r="AF2296" s="170">
        <f>IF(AF$2=$A2296,Data!AC161,0)</f>
        <v>0</v>
      </c>
      <c r="AG2296" s="171">
        <f>IF(AG$2=$A2296,Data!AD161,0)</f>
        <v>0</v>
      </c>
      <c r="AH2296" s="170">
        <f>IF(AH$2=$A2296,Data!AE161,0)</f>
        <v>0</v>
      </c>
      <c r="AI2296" s="171">
        <f>IF(AI$2=$A2296,Data!AF161,0)</f>
        <v>0</v>
      </c>
      <c r="AJ2296" s="170">
        <f>IF(AJ$2=$A2296,Data!AG161,0)</f>
        <v>0</v>
      </c>
      <c r="AK2296" s="171">
        <f>IF(AK$2=$A2296,Data!AH161,0)</f>
        <v>0</v>
      </c>
      <c r="AL2296" s="170">
        <f>IF(AL$2=$A2296,Data!AI161,0)</f>
        <v>0</v>
      </c>
      <c r="AM2296" t="str">
        <f t="shared" si="70"/>
        <v>AA</v>
      </c>
      <c r="AN2296" t="e">
        <f>+INDEX(Validation!$D$4:$D$250,MATCH(Merge!B2296,Validation!$E$4:$E$250,0))</f>
        <v>#N/A</v>
      </c>
      <c r="AO2296" s="172">
        <f t="shared" si="71"/>
        <v>0</v>
      </c>
    </row>
    <row r="2297" spans="1:41" ht="15" x14ac:dyDescent="0.25">
      <c r="A2297">
        <f>Inputs!$H$16</f>
        <v>6</v>
      </c>
      <c r="B2297" t="str">
        <f>Inputs!$D$4</f>
        <v>Select Agency…</v>
      </c>
      <c r="C2297" s="166" t="str">
        <f>Inputs!$I$6</f>
        <v>(insert code)</v>
      </c>
      <c r="D2297" t="str">
        <f>IFERROR(INDEX(Inputs!$I$11:$I$19,MATCH(A2297,Inputs!$H$11:$H$19)),"")</f>
        <v>(insert code)</v>
      </c>
      <c r="E2297" t="s">
        <v>869</v>
      </c>
      <c r="F2297" s="168">
        <f>IF(F$2=$A2297,Data!C162,0)</f>
        <v>0</v>
      </c>
      <c r="G2297" s="168">
        <f>IF(G$2=$A2297,Data!D162,0)</f>
        <v>0</v>
      </c>
      <c r="H2297" s="168">
        <f>IF(H$2=$A2297,Data!E162,0)</f>
        <v>0</v>
      </c>
      <c r="I2297" s="168">
        <f>IF(I$2=$A2297,Data!F162,0)</f>
        <v>0</v>
      </c>
      <c r="J2297" s="168">
        <f>IF(J$2=$A2297,Data!G162,0)</f>
        <v>0</v>
      </c>
      <c r="K2297" s="168">
        <f>IF(K$2=$A2297,Data!H162,0)</f>
        <v>0</v>
      </c>
      <c r="L2297" s="168">
        <f>IF(L$2=$A2297,Data!I162,0)</f>
        <v>0</v>
      </c>
      <c r="M2297" s="168">
        <f>IF(M$2=$A2297,Data!J162,0)</f>
        <v>0</v>
      </c>
      <c r="N2297" s="168">
        <f>IF(N$2=$A2297,Data!K162,0)</f>
        <v>0</v>
      </c>
      <c r="O2297" s="168">
        <f>IF(O$2=$A2297,Data!L162,0)</f>
        <v>0</v>
      </c>
      <c r="P2297" s="168">
        <f>IF(P$2=$A2297,Data!M162,0)</f>
        <v>0</v>
      </c>
      <c r="Q2297" s="168">
        <f>IF(Q$2=$A2297,Data!N162,0)</f>
        <v>0</v>
      </c>
      <c r="R2297" s="169">
        <f>IF(R$2=$A2297,Data!O162,0)</f>
        <v>0</v>
      </c>
      <c r="S2297" s="169">
        <f>IF(S$2=$A2297,Data!P162,0)</f>
        <v>0</v>
      </c>
      <c r="T2297" s="169">
        <f>IF(T$2=$A2297,Data!Q162,0)</f>
        <v>0</v>
      </c>
      <c r="U2297" s="169">
        <f>IF(U$2=$A2297,Data!R162,0)</f>
        <v>0</v>
      </c>
      <c r="V2297" s="169">
        <f>IF(V$2=$A2297,Data!S162,0)</f>
        <v>0</v>
      </c>
      <c r="W2297" s="169">
        <f>IF(W$2=$A2297,Data!T162,0)</f>
        <v>0</v>
      </c>
      <c r="X2297" s="169">
        <f>IF(X$2=$A2297,Data!U162,0)</f>
        <v>0</v>
      </c>
      <c r="Y2297" s="169">
        <f>IF(Y$2=$A2297,Data!V162,0)</f>
        <v>0</v>
      </c>
      <c r="Z2297" s="169">
        <f>IF(Z$2=$A2297,Data!W162,0)</f>
        <v>0</v>
      </c>
      <c r="AA2297" s="169">
        <f>IF(AA$2=$A2297,Data!X162,0)</f>
        <v>0</v>
      </c>
      <c r="AB2297" s="169">
        <f>IF(AB$2=$A2297,Data!Y162,0)</f>
        <v>0</v>
      </c>
      <c r="AC2297" s="169">
        <f>IF(AC$2=$A2297,Data!Z162,0)</f>
        <v>0</v>
      </c>
      <c r="AD2297" s="170">
        <f>IF(AD$2=$A2297,Data!AA162,0)</f>
        <v>0</v>
      </c>
      <c r="AE2297" s="171">
        <f>IF(AE$2=$A2297,Data!AB162,0)</f>
        <v>0</v>
      </c>
      <c r="AF2297" s="170">
        <f>IF(AF$2=$A2297,Data!AC162,0)</f>
        <v>0</v>
      </c>
      <c r="AG2297" s="171">
        <f>IF(AG$2=$A2297,Data!AD162,0)</f>
        <v>0</v>
      </c>
      <c r="AH2297" s="170">
        <f>IF(AH$2=$A2297,Data!AE162,0)</f>
        <v>0</v>
      </c>
      <c r="AI2297" s="171">
        <f>IF(AI$2=$A2297,Data!AF162,0)</f>
        <v>0</v>
      </c>
      <c r="AJ2297" s="170">
        <f>IF(AJ$2=$A2297,Data!AG162,0)</f>
        <v>0</v>
      </c>
      <c r="AK2297" s="171">
        <f>IF(AK$2=$A2297,Data!AH162,0)</f>
        <v>0</v>
      </c>
      <c r="AL2297" s="170">
        <f>IF(AL$2=$A2297,Data!AI162,0)</f>
        <v>0</v>
      </c>
      <c r="AM2297" t="str">
        <f t="shared" si="70"/>
        <v>AA</v>
      </c>
      <c r="AN2297" t="e">
        <f>+INDEX(Validation!$D$4:$D$250,MATCH(Merge!B2297,Validation!$E$4:$E$250,0))</f>
        <v>#N/A</v>
      </c>
      <c r="AO2297" s="172">
        <f t="shared" si="71"/>
        <v>0</v>
      </c>
    </row>
    <row r="2298" spans="1:41" ht="15" x14ac:dyDescent="0.25">
      <c r="A2298">
        <f>Inputs!$H$16</f>
        <v>6</v>
      </c>
      <c r="B2298" t="str">
        <f>Inputs!$D$4</f>
        <v>Select Agency…</v>
      </c>
      <c r="C2298" s="166" t="str">
        <f>Inputs!$I$6</f>
        <v>(insert code)</v>
      </c>
      <c r="D2298" t="str">
        <f>IFERROR(INDEX(Inputs!$I$11:$I$19,MATCH(A2298,Inputs!$H$11:$H$19)),"")</f>
        <v>(insert code)</v>
      </c>
      <c r="E2298" t="s">
        <v>869</v>
      </c>
      <c r="F2298" s="168">
        <f>IF(F$2=$A2298,Data!C163,0)</f>
        <v>0</v>
      </c>
      <c r="G2298" s="168">
        <f>IF(G$2=$A2298,Data!D163,0)</f>
        <v>0</v>
      </c>
      <c r="H2298" s="168">
        <f>IF(H$2=$A2298,Data!E163,0)</f>
        <v>0</v>
      </c>
      <c r="I2298" s="168">
        <f>IF(I$2=$A2298,Data!F163,0)</f>
        <v>0</v>
      </c>
      <c r="J2298" s="168">
        <f>IF(J$2=$A2298,Data!G163,0)</f>
        <v>0</v>
      </c>
      <c r="K2298" s="168">
        <f>IF(K$2=$A2298,Data!H163,0)</f>
        <v>0</v>
      </c>
      <c r="L2298" s="168">
        <f>IF(L$2=$A2298,Data!I163,0)</f>
        <v>0</v>
      </c>
      <c r="M2298" s="168">
        <f>IF(M$2=$A2298,Data!J163,0)</f>
        <v>0</v>
      </c>
      <c r="N2298" s="168">
        <f>IF(N$2=$A2298,Data!K163,0)</f>
        <v>0</v>
      </c>
      <c r="O2298" s="168">
        <f>IF(O$2=$A2298,Data!L163,0)</f>
        <v>0</v>
      </c>
      <c r="P2298" s="168">
        <f>IF(P$2=$A2298,Data!M163,0)</f>
        <v>0</v>
      </c>
      <c r="Q2298" s="168">
        <f>IF(Q$2=$A2298,Data!N163,0)</f>
        <v>0</v>
      </c>
      <c r="R2298" s="169">
        <f>IF(R$2=$A2298,Data!O163,0)</f>
        <v>0</v>
      </c>
      <c r="S2298" s="169">
        <f>IF(S$2=$A2298,Data!P163,0)</f>
        <v>0</v>
      </c>
      <c r="T2298" s="169">
        <f>IF(T$2=$A2298,Data!Q163,0)</f>
        <v>0</v>
      </c>
      <c r="U2298" s="169">
        <f>IF(U$2=$A2298,Data!R163,0)</f>
        <v>0</v>
      </c>
      <c r="V2298" s="169">
        <f>IF(V$2=$A2298,Data!S163,0)</f>
        <v>0</v>
      </c>
      <c r="W2298" s="169">
        <f>IF(W$2=$A2298,Data!T163,0)</f>
        <v>0</v>
      </c>
      <c r="X2298" s="169">
        <f>IF(X$2=$A2298,Data!U163,0)</f>
        <v>0</v>
      </c>
      <c r="Y2298" s="169">
        <f>IF(Y$2=$A2298,Data!V163,0)</f>
        <v>0</v>
      </c>
      <c r="Z2298" s="169">
        <f>IF(Z$2=$A2298,Data!W163,0)</f>
        <v>0</v>
      </c>
      <c r="AA2298" s="169">
        <f>IF(AA$2=$A2298,Data!X163,0)</f>
        <v>0</v>
      </c>
      <c r="AB2298" s="169">
        <f>IF(AB$2=$A2298,Data!Y163,0)</f>
        <v>0</v>
      </c>
      <c r="AC2298" s="169">
        <f>IF(AC$2=$A2298,Data!Z163,0)</f>
        <v>0</v>
      </c>
      <c r="AD2298" s="170">
        <f>IF(AD$2=$A2298,Data!AA163,0)</f>
        <v>0</v>
      </c>
      <c r="AE2298" s="171">
        <f>IF(AE$2=$A2298,Data!AB163,0)</f>
        <v>0</v>
      </c>
      <c r="AF2298" s="170">
        <f>IF(AF$2=$A2298,Data!AC163,0)</f>
        <v>0</v>
      </c>
      <c r="AG2298" s="171">
        <f>IF(AG$2=$A2298,Data!AD163,0)</f>
        <v>0</v>
      </c>
      <c r="AH2298" s="170">
        <f>IF(AH$2=$A2298,Data!AE163,0)</f>
        <v>0</v>
      </c>
      <c r="AI2298" s="171">
        <f>IF(AI$2=$A2298,Data!AF163,0)</f>
        <v>0</v>
      </c>
      <c r="AJ2298" s="170">
        <f>IF(AJ$2=$A2298,Data!AG163,0)</f>
        <v>0</v>
      </c>
      <c r="AK2298" s="171">
        <f>IF(AK$2=$A2298,Data!AH163,0)</f>
        <v>0</v>
      </c>
      <c r="AL2298" s="170">
        <f>IF(AL$2=$A2298,Data!AI163,0)</f>
        <v>0</v>
      </c>
      <c r="AM2298" t="str">
        <f t="shared" si="70"/>
        <v>AA</v>
      </c>
      <c r="AN2298" t="e">
        <f>+INDEX(Validation!$D$4:$D$250,MATCH(Merge!B2298,Validation!$E$4:$E$250,0))</f>
        <v>#N/A</v>
      </c>
      <c r="AO2298" s="172">
        <f t="shared" si="71"/>
        <v>0</v>
      </c>
    </row>
    <row r="2299" spans="1:41" ht="15" x14ac:dyDescent="0.25">
      <c r="A2299">
        <f>Inputs!$H$16</f>
        <v>6</v>
      </c>
      <c r="B2299" t="str">
        <f>Inputs!$D$4</f>
        <v>Select Agency…</v>
      </c>
      <c r="C2299" s="166" t="str">
        <f>Inputs!$I$6</f>
        <v>(insert code)</v>
      </c>
      <c r="D2299" t="str">
        <f>IFERROR(INDEX(Inputs!$I$11:$I$19,MATCH(A2299,Inputs!$H$11:$H$19)),"")</f>
        <v>(insert code)</v>
      </c>
      <c r="E2299" t="s">
        <v>869</v>
      </c>
      <c r="F2299" s="168">
        <f>IF(F$2=$A2299,Data!C164,0)</f>
        <v>0</v>
      </c>
      <c r="G2299" s="168">
        <f>IF(G$2=$A2299,Data!D164,0)</f>
        <v>0</v>
      </c>
      <c r="H2299" s="168">
        <f>IF(H$2=$A2299,Data!E164,0)</f>
        <v>0</v>
      </c>
      <c r="I2299" s="168">
        <f>IF(I$2=$A2299,Data!F164,0)</f>
        <v>0</v>
      </c>
      <c r="J2299" s="168">
        <f>IF(J$2=$A2299,Data!G164,0)</f>
        <v>0</v>
      </c>
      <c r="K2299" s="168">
        <f>IF(K$2=$A2299,Data!H164,0)</f>
        <v>0</v>
      </c>
      <c r="L2299" s="168">
        <f>IF(L$2=$A2299,Data!I164,0)</f>
        <v>0</v>
      </c>
      <c r="M2299" s="168">
        <f>IF(M$2=$A2299,Data!J164,0)</f>
        <v>0</v>
      </c>
      <c r="N2299" s="168">
        <f>IF(N$2=$A2299,Data!K164,0)</f>
        <v>0</v>
      </c>
      <c r="O2299" s="168">
        <f>IF(O$2=$A2299,Data!L164,0)</f>
        <v>0</v>
      </c>
      <c r="P2299" s="168">
        <f>IF(P$2=$A2299,Data!M164,0)</f>
        <v>0</v>
      </c>
      <c r="Q2299" s="168">
        <f>IF(Q$2=$A2299,Data!N164,0)</f>
        <v>0</v>
      </c>
      <c r="R2299" s="169">
        <f>IF(R$2=$A2299,Data!O164,0)</f>
        <v>0</v>
      </c>
      <c r="S2299" s="169">
        <f>IF(S$2=$A2299,Data!P164,0)</f>
        <v>0</v>
      </c>
      <c r="T2299" s="169">
        <f>IF(T$2=$A2299,Data!Q164,0)</f>
        <v>0</v>
      </c>
      <c r="U2299" s="169">
        <f>IF(U$2=$A2299,Data!R164,0)</f>
        <v>0</v>
      </c>
      <c r="V2299" s="169">
        <f>IF(V$2=$A2299,Data!S164,0)</f>
        <v>0</v>
      </c>
      <c r="W2299" s="169">
        <f>IF(W$2=$A2299,Data!T164,0)</f>
        <v>0</v>
      </c>
      <c r="X2299" s="169">
        <f>IF(X$2=$A2299,Data!U164,0)</f>
        <v>0</v>
      </c>
      <c r="Y2299" s="169">
        <f>IF(Y$2=$A2299,Data!V164,0)</f>
        <v>0</v>
      </c>
      <c r="Z2299" s="169">
        <f>IF(Z$2=$A2299,Data!W164,0)</f>
        <v>0</v>
      </c>
      <c r="AA2299" s="169">
        <f>IF(AA$2=$A2299,Data!X164,0)</f>
        <v>0</v>
      </c>
      <c r="AB2299" s="169">
        <f>IF(AB$2=$A2299,Data!Y164,0)</f>
        <v>0</v>
      </c>
      <c r="AC2299" s="169">
        <f>IF(AC$2=$A2299,Data!Z164,0)</f>
        <v>0</v>
      </c>
      <c r="AD2299" s="170">
        <f>IF(AD$2=$A2299,Data!AA164,0)</f>
        <v>0</v>
      </c>
      <c r="AE2299" s="171">
        <f>IF(AE$2=$A2299,Data!AB164,0)</f>
        <v>0</v>
      </c>
      <c r="AF2299" s="170">
        <f>IF(AF$2=$A2299,Data!AC164,0)</f>
        <v>0</v>
      </c>
      <c r="AG2299" s="171">
        <f>IF(AG$2=$A2299,Data!AD164,0)</f>
        <v>0</v>
      </c>
      <c r="AH2299" s="170">
        <f>IF(AH$2=$A2299,Data!AE164,0)</f>
        <v>0</v>
      </c>
      <c r="AI2299" s="171">
        <f>IF(AI$2=$A2299,Data!AF164,0)</f>
        <v>0</v>
      </c>
      <c r="AJ2299" s="170">
        <f>IF(AJ$2=$A2299,Data!AG164,0)</f>
        <v>0</v>
      </c>
      <c r="AK2299" s="171">
        <f>IF(AK$2=$A2299,Data!AH164,0)</f>
        <v>0</v>
      </c>
      <c r="AL2299" s="170">
        <f>IF(AL$2=$A2299,Data!AI164,0)</f>
        <v>0</v>
      </c>
      <c r="AM2299" t="str">
        <f t="shared" si="70"/>
        <v>AA</v>
      </c>
      <c r="AN2299" t="e">
        <f>+INDEX(Validation!$D$4:$D$250,MATCH(Merge!B2299,Validation!$E$4:$E$250,0))</f>
        <v>#N/A</v>
      </c>
      <c r="AO2299" s="172">
        <f t="shared" si="71"/>
        <v>0</v>
      </c>
    </row>
    <row r="2300" spans="1:41" ht="15" x14ac:dyDescent="0.25">
      <c r="A2300">
        <f>Inputs!$H$16</f>
        <v>6</v>
      </c>
      <c r="B2300" t="str">
        <f>Inputs!$D$4</f>
        <v>Select Agency…</v>
      </c>
      <c r="C2300" s="166" t="str">
        <f>Inputs!$I$6</f>
        <v>(insert code)</v>
      </c>
      <c r="D2300" t="str">
        <f>IFERROR(INDEX(Inputs!$I$11:$I$19,MATCH(A2300,Inputs!$H$11:$H$19)),"")</f>
        <v>(insert code)</v>
      </c>
      <c r="E2300" t="s">
        <v>869</v>
      </c>
      <c r="F2300" s="168">
        <f>IF(F$2=$A2300,Data!C165,0)</f>
        <v>0</v>
      </c>
      <c r="G2300" s="168">
        <f>IF(G$2=$A2300,Data!D165,0)</f>
        <v>0</v>
      </c>
      <c r="H2300" s="168">
        <f>IF(H$2=$A2300,Data!E165,0)</f>
        <v>0</v>
      </c>
      <c r="I2300" s="168">
        <f>IF(I$2=$A2300,Data!F165,0)</f>
        <v>0</v>
      </c>
      <c r="J2300" s="168">
        <f>IF(J$2=$A2300,Data!G165,0)</f>
        <v>0</v>
      </c>
      <c r="K2300" s="168">
        <f>IF(K$2=$A2300,Data!H165,0)</f>
        <v>0</v>
      </c>
      <c r="L2300" s="168">
        <f>IF(L$2=$A2300,Data!I165,0)</f>
        <v>0</v>
      </c>
      <c r="M2300" s="168">
        <f>IF(M$2=$A2300,Data!J165,0)</f>
        <v>0</v>
      </c>
      <c r="N2300" s="168">
        <f>IF(N$2=$A2300,Data!K165,0)</f>
        <v>0</v>
      </c>
      <c r="O2300" s="168">
        <f>IF(O$2=$A2300,Data!L165,0)</f>
        <v>0</v>
      </c>
      <c r="P2300" s="168">
        <f>IF(P$2=$A2300,Data!M165,0)</f>
        <v>0</v>
      </c>
      <c r="Q2300" s="168">
        <f>IF(Q$2=$A2300,Data!N165,0)</f>
        <v>0</v>
      </c>
      <c r="R2300" s="169">
        <f>IF(R$2=$A2300,Data!O165,0)</f>
        <v>0</v>
      </c>
      <c r="S2300" s="169">
        <f>IF(S$2=$A2300,Data!P165,0)</f>
        <v>0</v>
      </c>
      <c r="T2300" s="169">
        <f>IF(T$2=$A2300,Data!Q165,0)</f>
        <v>0</v>
      </c>
      <c r="U2300" s="169">
        <f>IF(U$2=$A2300,Data!R165,0)</f>
        <v>0</v>
      </c>
      <c r="V2300" s="169">
        <f>IF(V$2=$A2300,Data!S165,0)</f>
        <v>0</v>
      </c>
      <c r="W2300" s="169">
        <f>IF(W$2=$A2300,Data!T165,0)</f>
        <v>0</v>
      </c>
      <c r="X2300" s="169">
        <f>IF(X$2=$A2300,Data!U165,0)</f>
        <v>0</v>
      </c>
      <c r="Y2300" s="169">
        <f>IF(Y$2=$A2300,Data!V165,0)</f>
        <v>0</v>
      </c>
      <c r="Z2300" s="169">
        <f>IF(Z$2=$A2300,Data!W165,0)</f>
        <v>0</v>
      </c>
      <c r="AA2300" s="169">
        <f>IF(AA$2=$A2300,Data!X165,0)</f>
        <v>0</v>
      </c>
      <c r="AB2300" s="169">
        <f>IF(AB$2=$A2300,Data!Y165,0)</f>
        <v>0</v>
      </c>
      <c r="AC2300" s="169">
        <f>IF(AC$2=$A2300,Data!Z165,0)</f>
        <v>0</v>
      </c>
      <c r="AD2300" s="170">
        <f>IF(AD$2=$A2300,Data!AA165,0)</f>
        <v>0</v>
      </c>
      <c r="AE2300" s="171">
        <f>IF(AE$2=$A2300,Data!AB165,0)</f>
        <v>0</v>
      </c>
      <c r="AF2300" s="170">
        <f>IF(AF$2=$A2300,Data!AC165,0)</f>
        <v>0</v>
      </c>
      <c r="AG2300" s="171">
        <f>IF(AG$2=$A2300,Data!AD165,0)</f>
        <v>0</v>
      </c>
      <c r="AH2300" s="170">
        <f>IF(AH$2=$A2300,Data!AE165,0)</f>
        <v>0</v>
      </c>
      <c r="AI2300" s="171">
        <f>IF(AI$2=$A2300,Data!AF165,0)</f>
        <v>0</v>
      </c>
      <c r="AJ2300" s="170">
        <f>IF(AJ$2=$A2300,Data!AG165,0)</f>
        <v>0</v>
      </c>
      <c r="AK2300" s="171">
        <f>IF(AK$2=$A2300,Data!AH165,0)</f>
        <v>0</v>
      </c>
      <c r="AL2300" s="170">
        <f>IF(AL$2=$A2300,Data!AI165,0)</f>
        <v>0</v>
      </c>
      <c r="AM2300" t="str">
        <f t="shared" si="70"/>
        <v>AA</v>
      </c>
      <c r="AN2300" t="e">
        <f>+INDEX(Validation!$D$4:$D$250,MATCH(Merge!B2300,Validation!$E$4:$E$250,0))</f>
        <v>#N/A</v>
      </c>
      <c r="AO2300" s="172">
        <f t="shared" si="71"/>
        <v>0</v>
      </c>
    </row>
    <row r="2301" spans="1:41" ht="15" x14ac:dyDescent="0.25">
      <c r="A2301">
        <f>Inputs!$H$16</f>
        <v>6</v>
      </c>
      <c r="B2301" t="str">
        <f>Inputs!$D$4</f>
        <v>Select Agency…</v>
      </c>
      <c r="C2301" s="166" t="str">
        <f>Inputs!$I$6</f>
        <v>(insert code)</v>
      </c>
      <c r="D2301" t="str">
        <f>IFERROR(INDEX(Inputs!$I$11:$I$19,MATCH(A2301,Inputs!$H$11:$H$19)),"")</f>
        <v>(insert code)</v>
      </c>
      <c r="E2301" t="s">
        <v>869</v>
      </c>
      <c r="F2301" s="168">
        <f>IF(F$2=$A2301,Data!C166,0)</f>
        <v>0</v>
      </c>
      <c r="G2301" s="168">
        <f>IF(G$2=$A2301,Data!D166,0)</f>
        <v>0</v>
      </c>
      <c r="H2301" s="168">
        <f>IF(H$2=$A2301,Data!E166,0)</f>
        <v>0</v>
      </c>
      <c r="I2301" s="168">
        <f>IF(I$2=$A2301,Data!F166,0)</f>
        <v>0</v>
      </c>
      <c r="J2301" s="168">
        <f>IF(J$2=$A2301,Data!G166,0)</f>
        <v>0</v>
      </c>
      <c r="K2301" s="168">
        <f>IF(K$2=$A2301,Data!H166,0)</f>
        <v>0</v>
      </c>
      <c r="L2301" s="168">
        <f>IF(L$2=$A2301,Data!I166,0)</f>
        <v>0</v>
      </c>
      <c r="M2301" s="168">
        <f>IF(M$2=$A2301,Data!J166,0)</f>
        <v>0</v>
      </c>
      <c r="N2301" s="168">
        <f>IF(N$2=$A2301,Data!K166,0)</f>
        <v>0</v>
      </c>
      <c r="O2301" s="168">
        <f>IF(O$2=$A2301,Data!L166,0)</f>
        <v>0</v>
      </c>
      <c r="P2301" s="168">
        <f>IF(P$2=$A2301,Data!M166,0)</f>
        <v>0</v>
      </c>
      <c r="Q2301" s="168">
        <f>IF(Q$2=$A2301,Data!N166,0)</f>
        <v>0</v>
      </c>
      <c r="R2301" s="169">
        <f>IF(R$2=$A2301,Data!O166,0)</f>
        <v>0</v>
      </c>
      <c r="S2301" s="169">
        <f>IF(S$2=$A2301,Data!P166,0)</f>
        <v>0</v>
      </c>
      <c r="T2301" s="169">
        <f>IF(T$2=$A2301,Data!Q166,0)</f>
        <v>0</v>
      </c>
      <c r="U2301" s="169">
        <f>IF(U$2=$A2301,Data!R166,0)</f>
        <v>0</v>
      </c>
      <c r="V2301" s="169">
        <f>IF(V$2=$A2301,Data!S166,0)</f>
        <v>0</v>
      </c>
      <c r="W2301" s="169">
        <f>IF(W$2=$A2301,Data!T166,0)</f>
        <v>0</v>
      </c>
      <c r="X2301" s="169">
        <f>IF(X$2=$A2301,Data!U166,0)</f>
        <v>0</v>
      </c>
      <c r="Y2301" s="169">
        <f>IF(Y$2=$A2301,Data!V166,0)</f>
        <v>0</v>
      </c>
      <c r="Z2301" s="169">
        <f>IF(Z$2=$A2301,Data!W166,0)</f>
        <v>0</v>
      </c>
      <c r="AA2301" s="169">
        <f>IF(AA$2=$A2301,Data!X166,0)</f>
        <v>0</v>
      </c>
      <c r="AB2301" s="169">
        <f>IF(AB$2=$A2301,Data!Y166,0)</f>
        <v>0</v>
      </c>
      <c r="AC2301" s="169">
        <f>IF(AC$2=$A2301,Data!Z166,0)</f>
        <v>0</v>
      </c>
      <c r="AD2301" s="170">
        <f>IF(AD$2=$A2301,Data!AA166,0)</f>
        <v>0</v>
      </c>
      <c r="AE2301" s="171">
        <f>IF(AE$2=$A2301,Data!AB166,0)</f>
        <v>0</v>
      </c>
      <c r="AF2301" s="170">
        <f>IF(AF$2=$A2301,Data!AC166,0)</f>
        <v>0</v>
      </c>
      <c r="AG2301" s="171">
        <f>IF(AG$2=$A2301,Data!AD166,0)</f>
        <v>0</v>
      </c>
      <c r="AH2301" s="170">
        <f>IF(AH$2=$A2301,Data!AE166,0)</f>
        <v>0</v>
      </c>
      <c r="AI2301" s="171">
        <f>IF(AI$2=$A2301,Data!AF166,0)</f>
        <v>0</v>
      </c>
      <c r="AJ2301" s="170">
        <f>IF(AJ$2=$A2301,Data!AG166,0)</f>
        <v>0</v>
      </c>
      <c r="AK2301" s="171">
        <f>IF(AK$2=$A2301,Data!AH166,0)</f>
        <v>0</v>
      </c>
      <c r="AL2301" s="170">
        <f>IF(AL$2=$A2301,Data!AI166,0)</f>
        <v>0</v>
      </c>
      <c r="AM2301" t="str">
        <f t="shared" si="70"/>
        <v>AA</v>
      </c>
      <c r="AN2301" t="e">
        <f>+INDEX(Validation!$D$4:$D$250,MATCH(Merge!B2301,Validation!$E$4:$E$250,0))</f>
        <v>#N/A</v>
      </c>
      <c r="AO2301" s="172">
        <f t="shared" si="71"/>
        <v>0</v>
      </c>
    </row>
    <row r="2302" spans="1:41" ht="15" x14ac:dyDescent="0.25">
      <c r="A2302">
        <f>Inputs!$H$16</f>
        <v>6</v>
      </c>
      <c r="B2302" t="str">
        <f>Inputs!$D$4</f>
        <v>Select Agency…</v>
      </c>
      <c r="C2302" s="166" t="str">
        <f>Inputs!$I$6</f>
        <v>(insert code)</v>
      </c>
      <c r="D2302" t="str">
        <f>IFERROR(INDEX(Inputs!$I$11:$I$19,MATCH(A2302,Inputs!$H$11:$H$19)),"")</f>
        <v>(insert code)</v>
      </c>
      <c r="E2302" t="s">
        <v>869</v>
      </c>
      <c r="F2302" s="168">
        <f>IF(F$2=$A2302,Data!C167,0)</f>
        <v>0</v>
      </c>
      <c r="G2302" s="168">
        <f>IF(G$2=$A2302,Data!D167,0)</f>
        <v>0</v>
      </c>
      <c r="H2302" s="168">
        <f>IF(H$2=$A2302,Data!E167,0)</f>
        <v>0</v>
      </c>
      <c r="I2302" s="168">
        <f>IF(I$2=$A2302,Data!F167,0)</f>
        <v>0</v>
      </c>
      <c r="J2302" s="168">
        <f>IF(J$2=$A2302,Data!G167,0)</f>
        <v>0</v>
      </c>
      <c r="K2302" s="168">
        <f>IF(K$2=$A2302,Data!H167,0)</f>
        <v>0</v>
      </c>
      <c r="L2302" s="168">
        <f>IF(L$2=$A2302,Data!I167,0)</f>
        <v>0</v>
      </c>
      <c r="M2302" s="168">
        <f>IF(M$2=$A2302,Data!J167,0)</f>
        <v>0</v>
      </c>
      <c r="N2302" s="168">
        <f>IF(N$2=$A2302,Data!K167,0)</f>
        <v>0</v>
      </c>
      <c r="O2302" s="168">
        <f>IF(O$2=$A2302,Data!L167,0)</f>
        <v>0</v>
      </c>
      <c r="P2302" s="168">
        <f>IF(P$2=$A2302,Data!M167,0)</f>
        <v>0</v>
      </c>
      <c r="Q2302" s="168">
        <f>IF(Q$2=$A2302,Data!N167,0)</f>
        <v>0</v>
      </c>
      <c r="R2302" s="169">
        <f>IF(R$2=$A2302,Data!O167,0)</f>
        <v>0</v>
      </c>
      <c r="S2302" s="169">
        <f>IF(S$2=$A2302,Data!P167,0)</f>
        <v>0</v>
      </c>
      <c r="T2302" s="169">
        <f>IF(T$2=$A2302,Data!Q167,0)</f>
        <v>0</v>
      </c>
      <c r="U2302" s="169">
        <f>IF(U$2=$A2302,Data!R167,0)</f>
        <v>0</v>
      </c>
      <c r="V2302" s="169">
        <f>IF(V$2=$A2302,Data!S167,0)</f>
        <v>0</v>
      </c>
      <c r="W2302" s="169">
        <f>IF(W$2=$A2302,Data!T167,0)</f>
        <v>0</v>
      </c>
      <c r="X2302" s="169">
        <f>IF(X$2=$A2302,Data!U167,0)</f>
        <v>0</v>
      </c>
      <c r="Y2302" s="169">
        <f>IF(Y$2=$A2302,Data!V167,0)</f>
        <v>0</v>
      </c>
      <c r="Z2302" s="169">
        <f>IF(Z$2=$A2302,Data!W167,0)</f>
        <v>0</v>
      </c>
      <c r="AA2302" s="169">
        <f>IF(AA$2=$A2302,Data!X167,0)</f>
        <v>0</v>
      </c>
      <c r="AB2302" s="169">
        <f>IF(AB$2=$A2302,Data!Y167,0)</f>
        <v>0</v>
      </c>
      <c r="AC2302" s="169">
        <f>IF(AC$2=$A2302,Data!Z167,0)</f>
        <v>0</v>
      </c>
      <c r="AD2302" s="170">
        <f>IF(AD$2=$A2302,Data!AA167,0)</f>
        <v>0</v>
      </c>
      <c r="AE2302" s="171">
        <f>IF(AE$2=$A2302,Data!AB167,0)</f>
        <v>0</v>
      </c>
      <c r="AF2302" s="170">
        <f>IF(AF$2=$A2302,Data!AC167,0)</f>
        <v>0</v>
      </c>
      <c r="AG2302" s="171">
        <f>IF(AG$2=$A2302,Data!AD167,0)</f>
        <v>0</v>
      </c>
      <c r="AH2302" s="170">
        <f>IF(AH$2=$A2302,Data!AE167,0)</f>
        <v>0</v>
      </c>
      <c r="AI2302" s="171">
        <f>IF(AI$2=$A2302,Data!AF167,0)</f>
        <v>0</v>
      </c>
      <c r="AJ2302" s="170">
        <f>IF(AJ$2=$A2302,Data!AG167,0)</f>
        <v>0</v>
      </c>
      <c r="AK2302" s="171">
        <f>IF(AK$2=$A2302,Data!AH167,0)</f>
        <v>0</v>
      </c>
      <c r="AL2302" s="170">
        <f>IF(AL$2=$A2302,Data!AI167,0)</f>
        <v>0</v>
      </c>
      <c r="AM2302" t="str">
        <f t="shared" si="70"/>
        <v>AA</v>
      </c>
      <c r="AN2302" t="e">
        <f>+INDEX(Validation!$D$4:$D$250,MATCH(Merge!B2302,Validation!$E$4:$E$250,0))</f>
        <v>#N/A</v>
      </c>
      <c r="AO2302" s="172">
        <f t="shared" si="71"/>
        <v>0</v>
      </c>
    </row>
    <row r="2303" spans="1:41" ht="15" x14ac:dyDescent="0.25">
      <c r="A2303">
        <f>Inputs!$H$16</f>
        <v>6</v>
      </c>
      <c r="B2303" t="str">
        <f>Inputs!$D$4</f>
        <v>Select Agency…</v>
      </c>
      <c r="C2303" s="166" t="str">
        <f>Inputs!$I$6</f>
        <v>(insert code)</v>
      </c>
      <c r="D2303" t="str">
        <f>IFERROR(INDEX(Inputs!$I$11:$I$19,MATCH(A2303,Inputs!$H$11:$H$19)),"")</f>
        <v>(insert code)</v>
      </c>
      <c r="E2303" t="s">
        <v>869</v>
      </c>
      <c r="F2303" s="168">
        <f>IF(F$2=$A2303,Data!C168,0)</f>
        <v>0</v>
      </c>
      <c r="G2303" s="168">
        <f>IF(G$2=$A2303,Data!D168,0)</f>
        <v>0</v>
      </c>
      <c r="H2303" s="168">
        <f>IF(H$2=$A2303,Data!E168,0)</f>
        <v>0</v>
      </c>
      <c r="I2303" s="168">
        <f>IF(I$2=$A2303,Data!F168,0)</f>
        <v>0</v>
      </c>
      <c r="J2303" s="168">
        <f>IF(J$2=$A2303,Data!G168,0)</f>
        <v>0</v>
      </c>
      <c r="K2303" s="168">
        <f>IF(K$2=$A2303,Data!H168,0)</f>
        <v>0</v>
      </c>
      <c r="L2303" s="168">
        <f>IF(L$2=$A2303,Data!I168,0)</f>
        <v>0</v>
      </c>
      <c r="M2303" s="168">
        <f>IF(M$2=$A2303,Data!J168,0)</f>
        <v>0</v>
      </c>
      <c r="N2303" s="168">
        <f>IF(N$2=$A2303,Data!K168,0)</f>
        <v>0</v>
      </c>
      <c r="O2303" s="168">
        <f>IF(O$2=$A2303,Data!L168,0)</f>
        <v>0</v>
      </c>
      <c r="P2303" s="168">
        <f>IF(P$2=$A2303,Data!M168,0)</f>
        <v>0</v>
      </c>
      <c r="Q2303" s="168">
        <f>IF(Q$2=$A2303,Data!N168,0)</f>
        <v>0</v>
      </c>
      <c r="R2303" s="169">
        <f>IF(R$2=$A2303,Data!O168,0)</f>
        <v>0</v>
      </c>
      <c r="S2303" s="169">
        <f>IF(S$2=$A2303,Data!P168,0)</f>
        <v>0</v>
      </c>
      <c r="T2303" s="169">
        <f>IF(T$2=$A2303,Data!Q168,0)</f>
        <v>0</v>
      </c>
      <c r="U2303" s="169">
        <f>IF(U$2=$A2303,Data!R168,0)</f>
        <v>0</v>
      </c>
      <c r="V2303" s="169">
        <f>IF(V$2=$A2303,Data!S168,0)</f>
        <v>0</v>
      </c>
      <c r="W2303" s="169">
        <f>IF(W$2=$A2303,Data!T168,0)</f>
        <v>0</v>
      </c>
      <c r="X2303" s="169">
        <f>IF(X$2=$A2303,Data!U168,0)</f>
        <v>0</v>
      </c>
      <c r="Y2303" s="169">
        <f>IF(Y$2=$A2303,Data!V168,0)</f>
        <v>0</v>
      </c>
      <c r="Z2303" s="169">
        <f>IF(Z$2=$A2303,Data!W168,0)</f>
        <v>0</v>
      </c>
      <c r="AA2303" s="169">
        <f>IF(AA$2=$A2303,Data!X168,0)</f>
        <v>0</v>
      </c>
      <c r="AB2303" s="169">
        <f>IF(AB$2=$A2303,Data!Y168,0)</f>
        <v>0</v>
      </c>
      <c r="AC2303" s="169">
        <f>IF(AC$2=$A2303,Data!Z168,0)</f>
        <v>0</v>
      </c>
      <c r="AD2303" s="170">
        <f>IF(AD$2=$A2303,Data!AA168,0)</f>
        <v>0</v>
      </c>
      <c r="AE2303" s="171">
        <f>IF(AE$2=$A2303,Data!AB168,0)</f>
        <v>0</v>
      </c>
      <c r="AF2303" s="170">
        <f>IF(AF$2=$A2303,Data!AC168,0)</f>
        <v>0</v>
      </c>
      <c r="AG2303" s="171">
        <f>IF(AG$2=$A2303,Data!AD168,0)</f>
        <v>0</v>
      </c>
      <c r="AH2303" s="170">
        <f>IF(AH$2=$A2303,Data!AE168,0)</f>
        <v>0</v>
      </c>
      <c r="AI2303" s="171">
        <f>IF(AI$2=$A2303,Data!AF168,0)</f>
        <v>0</v>
      </c>
      <c r="AJ2303" s="170">
        <f>IF(AJ$2=$A2303,Data!AG168,0)</f>
        <v>0</v>
      </c>
      <c r="AK2303" s="171">
        <f>IF(AK$2=$A2303,Data!AH168,0)</f>
        <v>0</v>
      </c>
      <c r="AL2303" s="170">
        <f>IF(AL$2=$A2303,Data!AI168,0)</f>
        <v>0</v>
      </c>
      <c r="AM2303" t="str">
        <f t="shared" si="70"/>
        <v>AA</v>
      </c>
      <c r="AN2303" t="e">
        <f>+INDEX(Validation!$D$4:$D$250,MATCH(Merge!B2303,Validation!$E$4:$E$250,0))</f>
        <v>#N/A</v>
      </c>
      <c r="AO2303" s="172">
        <f t="shared" si="71"/>
        <v>0</v>
      </c>
    </row>
    <row r="2304" spans="1:41" ht="15" x14ac:dyDescent="0.25">
      <c r="A2304">
        <f>Inputs!$H$16</f>
        <v>6</v>
      </c>
      <c r="B2304" t="str">
        <f>Inputs!$D$4</f>
        <v>Select Agency…</v>
      </c>
      <c r="C2304" s="166" t="str">
        <f>Inputs!$I$6</f>
        <v>(insert code)</v>
      </c>
      <c r="D2304" t="str">
        <f>IFERROR(INDEX(Inputs!$I$11:$I$19,MATCH(A2304,Inputs!$H$11:$H$19)),"")</f>
        <v>(insert code)</v>
      </c>
      <c r="E2304" t="s">
        <v>869</v>
      </c>
      <c r="F2304" s="168">
        <f>IF(F$2=$A2304,Data!C169,0)</f>
        <v>0</v>
      </c>
      <c r="G2304" s="168">
        <f>IF(G$2=$A2304,Data!D169,0)</f>
        <v>0</v>
      </c>
      <c r="H2304" s="168">
        <f>IF(H$2=$A2304,Data!E169,0)</f>
        <v>0</v>
      </c>
      <c r="I2304" s="168">
        <f>IF(I$2=$A2304,Data!F169,0)</f>
        <v>0</v>
      </c>
      <c r="J2304" s="168">
        <f>IF(J$2=$A2304,Data!G169,0)</f>
        <v>0</v>
      </c>
      <c r="K2304" s="168">
        <f>IF(K$2=$A2304,Data!H169,0)</f>
        <v>0</v>
      </c>
      <c r="L2304" s="168">
        <f>IF(L$2=$A2304,Data!I169,0)</f>
        <v>0</v>
      </c>
      <c r="M2304" s="168">
        <f>IF(M$2=$A2304,Data!J169,0)</f>
        <v>0</v>
      </c>
      <c r="N2304" s="168">
        <f>IF(N$2=$A2304,Data!K169,0)</f>
        <v>0</v>
      </c>
      <c r="O2304" s="168">
        <f>IF(O$2=$A2304,Data!L169,0)</f>
        <v>0</v>
      </c>
      <c r="P2304" s="168">
        <f>IF(P$2=$A2304,Data!M169,0)</f>
        <v>0</v>
      </c>
      <c r="Q2304" s="168">
        <f>IF(Q$2=$A2304,Data!N169,0)</f>
        <v>0</v>
      </c>
      <c r="R2304" s="169">
        <f>IF(R$2=$A2304,Data!O169,0)</f>
        <v>0</v>
      </c>
      <c r="S2304" s="169">
        <f>IF(S$2=$A2304,Data!P169,0)</f>
        <v>0</v>
      </c>
      <c r="T2304" s="169">
        <f>IF(T$2=$A2304,Data!Q169,0)</f>
        <v>0</v>
      </c>
      <c r="U2304" s="169">
        <f>IF(U$2=$A2304,Data!R169,0)</f>
        <v>0</v>
      </c>
      <c r="V2304" s="169">
        <f>IF(V$2=$A2304,Data!S169,0)</f>
        <v>0</v>
      </c>
      <c r="W2304" s="169">
        <f>IF(W$2=$A2304,Data!T169,0)</f>
        <v>0</v>
      </c>
      <c r="X2304" s="169">
        <f>IF(X$2=$A2304,Data!U169,0)</f>
        <v>0</v>
      </c>
      <c r="Y2304" s="169">
        <f>IF(Y$2=$A2304,Data!V169,0)</f>
        <v>0</v>
      </c>
      <c r="Z2304" s="169">
        <f>IF(Z$2=$A2304,Data!W169,0)</f>
        <v>0</v>
      </c>
      <c r="AA2304" s="169">
        <f>IF(AA$2=$A2304,Data!X169,0)</f>
        <v>0</v>
      </c>
      <c r="AB2304" s="169">
        <f>IF(AB$2=$A2304,Data!Y169,0)</f>
        <v>0</v>
      </c>
      <c r="AC2304" s="169">
        <f>IF(AC$2=$A2304,Data!Z169,0)</f>
        <v>0</v>
      </c>
      <c r="AD2304" s="170">
        <f>IF(AD$2=$A2304,Data!AA169,0)</f>
        <v>0</v>
      </c>
      <c r="AE2304" s="171">
        <f>IF(AE$2=$A2304,Data!AB169,0)</f>
        <v>0</v>
      </c>
      <c r="AF2304" s="170">
        <f>IF(AF$2=$A2304,Data!AC169,0)</f>
        <v>0</v>
      </c>
      <c r="AG2304" s="171">
        <f>IF(AG$2=$A2304,Data!AD169,0)</f>
        <v>0</v>
      </c>
      <c r="AH2304" s="170">
        <f>IF(AH$2=$A2304,Data!AE169,0)</f>
        <v>0</v>
      </c>
      <c r="AI2304" s="171">
        <f>IF(AI$2=$A2304,Data!AF169,0)</f>
        <v>0</v>
      </c>
      <c r="AJ2304" s="170">
        <f>IF(AJ$2=$A2304,Data!AG169,0)</f>
        <v>0</v>
      </c>
      <c r="AK2304" s="171">
        <f>IF(AK$2=$A2304,Data!AH169,0)</f>
        <v>0</v>
      </c>
      <c r="AL2304" s="170">
        <f>IF(AL$2=$A2304,Data!AI169,0)</f>
        <v>0</v>
      </c>
      <c r="AM2304" t="str">
        <f t="shared" si="70"/>
        <v>AA</v>
      </c>
      <c r="AN2304" t="e">
        <f>+INDEX(Validation!$D$4:$D$250,MATCH(Merge!B2304,Validation!$E$4:$E$250,0))</f>
        <v>#N/A</v>
      </c>
      <c r="AO2304" s="172">
        <f t="shared" si="71"/>
        <v>0</v>
      </c>
    </row>
    <row r="2305" spans="1:41" ht="15" x14ac:dyDescent="0.25">
      <c r="A2305">
        <f>Inputs!$H$16</f>
        <v>6</v>
      </c>
      <c r="B2305" t="str">
        <f>Inputs!$D$4</f>
        <v>Select Agency…</v>
      </c>
      <c r="C2305" s="166" t="str">
        <f>Inputs!$I$6</f>
        <v>(insert code)</v>
      </c>
      <c r="D2305" t="str">
        <f>IFERROR(INDEX(Inputs!$I$11:$I$19,MATCH(A2305,Inputs!$H$11:$H$19)),"")</f>
        <v>(insert code)</v>
      </c>
      <c r="E2305" t="s">
        <v>869</v>
      </c>
      <c r="F2305" s="168">
        <f>IF(F$2=$A2305,Data!C170,0)</f>
        <v>0</v>
      </c>
      <c r="G2305" s="168">
        <f>IF(G$2=$A2305,Data!D170,0)</f>
        <v>0</v>
      </c>
      <c r="H2305" s="168">
        <f>IF(H$2=$A2305,Data!E170,0)</f>
        <v>0</v>
      </c>
      <c r="I2305" s="168">
        <f>IF(I$2=$A2305,Data!F170,0)</f>
        <v>0</v>
      </c>
      <c r="J2305" s="168">
        <f>IF(J$2=$A2305,Data!G170,0)</f>
        <v>0</v>
      </c>
      <c r="K2305" s="168">
        <f>IF(K$2=$A2305,Data!H170,0)</f>
        <v>0</v>
      </c>
      <c r="L2305" s="168">
        <f>IF(L$2=$A2305,Data!I170,0)</f>
        <v>0</v>
      </c>
      <c r="M2305" s="168">
        <f>IF(M$2=$A2305,Data!J170,0)</f>
        <v>0</v>
      </c>
      <c r="N2305" s="168">
        <f>IF(N$2=$A2305,Data!K170,0)</f>
        <v>0</v>
      </c>
      <c r="O2305" s="168">
        <f>IF(O$2=$A2305,Data!L170,0)</f>
        <v>0</v>
      </c>
      <c r="P2305" s="168">
        <f>IF(P$2=$A2305,Data!M170,0)</f>
        <v>0</v>
      </c>
      <c r="Q2305" s="168">
        <f>IF(Q$2=$A2305,Data!N170,0)</f>
        <v>0</v>
      </c>
      <c r="R2305" s="169">
        <f>IF(R$2=$A2305,Data!O170,0)</f>
        <v>0</v>
      </c>
      <c r="S2305" s="169">
        <f>IF(S$2=$A2305,Data!P170,0)</f>
        <v>0</v>
      </c>
      <c r="T2305" s="169">
        <f>IF(T$2=$A2305,Data!Q170,0)</f>
        <v>0</v>
      </c>
      <c r="U2305" s="169">
        <f>IF(U$2=$A2305,Data!R170,0)</f>
        <v>0</v>
      </c>
      <c r="V2305" s="169">
        <f>IF(V$2=$A2305,Data!S170,0)</f>
        <v>0</v>
      </c>
      <c r="W2305" s="169">
        <f>IF(W$2=$A2305,Data!T170,0)</f>
        <v>0</v>
      </c>
      <c r="X2305" s="169">
        <f>IF(X$2=$A2305,Data!U170,0)</f>
        <v>0</v>
      </c>
      <c r="Y2305" s="169">
        <f>IF(Y$2=$A2305,Data!V170,0)</f>
        <v>0</v>
      </c>
      <c r="Z2305" s="169">
        <f>IF(Z$2=$A2305,Data!W170,0)</f>
        <v>0</v>
      </c>
      <c r="AA2305" s="169">
        <f>IF(AA$2=$A2305,Data!X170,0)</f>
        <v>0</v>
      </c>
      <c r="AB2305" s="169">
        <f>IF(AB$2=$A2305,Data!Y170,0)</f>
        <v>0</v>
      </c>
      <c r="AC2305" s="169">
        <f>IF(AC$2=$A2305,Data!Z170,0)</f>
        <v>0</v>
      </c>
      <c r="AD2305" s="170">
        <f>IF(AD$2=$A2305,Data!AA170,0)</f>
        <v>0</v>
      </c>
      <c r="AE2305" s="171">
        <f>IF(AE$2=$A2305,Data!AB170,0)</f>
        <v>0</v>
      </c>
      <c r="AF2305" s="170">
        <f>IF(AF$2=$A2305,Data!AC170,0)</f>
        <v>0</v>
      </c>
      <c r="AG2305" s="171">
        <f>IF(AG$2=$A2305,Data!AD170,0)</f>
        <v>0</v>
      </c>
      <c r="AH2305" s="170">
        <f>IF(AH$2=$A2305,Data!AE170,0)</f>
        <v>0</v>
      </c>
      <c r="AI2305" s="171">
        <f>IF(AI$2=$A2305,Data!AF170,0)</f>
        <v>0</v>
      </c>
      <c r="AJ2305" s="170">
        <f>IF(AJ$2=$A2305,Data!AG170,0)</f>
        <v>0</v>
      </c>
      <c r="AK2305" s="171">
        <f>IF(AK$2=$A2305,Data!AH170,0)</f>
        <v>0</v>
      </c>
      <c r="AL2305" s="170">
        <f>IF(AL$2=$A2305,Data!AI170,0)</f>
        <v>0</v>
      </c>
      <c r="AM2305" t="str">
        <f t="shared" si="70"/>
        <v>AA</v>
      </c>
      <c r="AN2305" t="e">
        <f>+INDEX(Validation!$D$4:$D$250,MATCH(Merge!B2305,Validation!$E$4:$E$250,0))</f>
        <v>#N/A</v>
      </c>
      <c r="AO2305" s="172">
        <f t="shared" si="71"/>
        <v>0</v>
      </c>
    </row>
    <row r="2306" spans="1:41" ht="15" x14ac:dyDescent="0.25">
      <c r="A2306">
        <f>Inputs!$H$16</f>
        <v>6</v>
      </c>
      <c r="B2306" t="str">
        <f>Inputs!$D$4</f>
        <v>Select Agency…</v>
      </c>
      <c r="C2306" s="166" t="str">
        <f>Inputs!$I$6</f>
        <v>(insert code)</v>
      </c>
      <c r="D2306" t="str">
        <f>IFERROR(INDEX(Inputs!$I$11:$I$19,MATCH(A2306,Inputs!$H$11:$H$19)),"")</f>
        <v>(insert code)</v>
      </c>
      <c r="E2306" t="s">
        <v>869</v>
      </c>
      <c r="F2306" s="168">
        <f>IF(F$2=$A2306,Data!C171,0)</f>
        <v>0</v>
      </c>
      <c r="G2306" s="168">
        <f>IF(G$2=$A2306,Data!D171,0)</f>
        <v>0</v>
      </c>
      <c r="H2306" s="168">
        <f>IF(H$2=$A2306,Data!E171,0)</f>
        <v>0</v>
      </c>
      <c r="I2306" s="168">
        <f>IF(I$2=$A2306,Data!F171,0)</f>
        <v>0</v>
      </c>
      <c r="J2306" s="168">
        <f>IF(J$2=$A2306,Data!G171,0)</f>
        <v>0</v>
      </c>
      <c r="K2306" s="168">
        <f>IF(K$2=$A2306,Data!H171,0)</f>
        <v>0</v>
      </c>
      <c r="L2306" s="168">
        <f>IF(L$2=$A2306,Data!I171,0)</f>
        <v>0</v>
      </c>
      <c r="M2306" s="168">
        <f>IF(M$2=$A2306,Data!J171,0)</f>
        <v>0</v>
      </c>
      <c r="N2306" s="168">
        <f>IF(N$2=$A2306,Data!K171,0)</f>
        <v>0</v>
      </c>
      <c r="O2306" s="168">
        <f>IF(O$2=$A2306,Data!L171,0)</f>
        <v>0</v>
      </c>
      <c r="P2306" s="168">
        <f>IF(P$2=$A2306,Data!M171,0)</f>
        <v>0</v>
      </c>
      <c r="Q2306" s="168">
        <f>IF(Q$2=$A2306,Data!N171,0)</f>
        <v>0</v>
      </c>
      <c r="R2306" s="169">
        <f>IF(R$2=$A2306,Data!O171,0)</f>
        <v>0</v>
      </c>
      <c r="S2306" s="169">
        <f>IF(S$2=$A2306,Data!P171,0)</f>
        <v>0</v>
      </c>
      <c r="T2306" s="169">
        <f>IF(T$2=$A2306,Data!Q171,0)</f>
        <v>0</v>
      </c>
      <c r="U2306" s="169">
        <f>IF(U$2=$A2306,Data!R171,0)</f>
        <v>0</v>
      </c>
      <c r="V2306" s="169">
        <f>IF(V$2=$A2306,Data!S171,0)</f>
        <v>0</v>
      </c>
      <c r="W2306" s="169">
        <f>IF(W$2=$A2306,Data!T171,0)</f>
        <v>0</v>
      </c>
      <c r="X2306" s="169">
        <f>IF(X$2=$A2306,Data!U171,0)</f>
        <v>0</v>
      </c>
      <c r="Y2306" s="169">
        <f>IF(Y$2=$A2306,Data!V171,0)</f>
        <v>0</v>
      </c>
      <c r="Z2306" s="169">
        <f>IF(Z$2=$A2306,Data!W171,0)</f>
        <v>0</v>
      </c>
      <c r="AA2306" s="169">
        <f>IF(AA$2=$A2306,Data!X171,0)</f>
        <v>0</v>
      </c>
      <c r="AB2306" s="169">
        <f>IF(AB$2=$A2306,Data!Y171,0)</f>
        <v>0</v>
      </c>
      <c r="AC2306" s="169">
        <f>IF(AC$2=$A2306,Data!Z171,0)</f>
        <v>0</v>
      </c>
      <c r="AD2306" s="170">
        <f>IF(AD$2=$A2306,Data!AA171,0)</f>
        <v>0</v>
      </c>
      <c r="AE2306" s="171">
        <f>IF(AE$2=$A2306,Data!AB171,0)</f>
        <v>0</v>
      </c>
      <c r="AF2306" s="170">
        <f>IF(AF$2=$A2306,Data!AC171,0)</f>
        <v>0</v>
      </c>
      <c r="AG2306" s="171">
        <f>IF(AG$2=$A2306,Data!AD171,0)</f>
        <v>0</v>
      </c>
      <c r="AH2306" s="170">
        <f>IF(AH$2=$A2306,Data!AE171,0)</f>
        <v>0</v>
      </c>
      <c r="AI2306" s="171">
        <f>IF(AI$2=$A2306,Data!AF171,0)</f>
        <v>0</v>
      </c>
      <c r="AJ2306" s="170">
        <f>IF(AJ$2=$A2306,Data!AG171,0)</f>
        <v>0</v>
      </c>
      <c r="AK2306" s="171">
        <f>IF(AK$2=$A2306,Data!AH171,0)</f>
        <v>0</v>
      </c>
      <c r="AL2306" s="170">
        <f>IF(AL$2=$A2306,Data!AI171,0)</f>
        <v>0</v>
      </c>
      <c r="AM2306" t="str">
        <f t="shared" si="70"/>
        <v>AA</v>
      </c>
      <c r="AN2306" t="e">
        <f>+INDEX(Validation!$D$4:$D$250,MATCH(Merge!B2306,Validation!$E$4:$E$250,0))</f>
        <v>#N/A</v>
      </c>
      <c r="AO2306" s="172">
        <f t="shared" si="71"/>
        <v>0</v>
      </c>
    </row>
    <row r="2307" spans="1:41" ht="15" x14ac:dyDescent="0.25">
      <c r="A2307">
        <f>Inputs!$H$16</f>
        <v>6</v>
      </c>
      <c r="B2307" t="str">
        <f>Inputs!$D$4</f>
        <v>Select Agency…</v>
      </c>
      <c r="C2307" s="166" t="str">
        <f>Inputs!$I$6</f>
        <v>(insert code)</v>
      </c>
      <c r="D2307" t="str">
        <f>IFERROR(INDEX(Inputs!$I$11:$I$19,MATCH(A2307,Inputs!$H$11:$H$19)),"")</f>
        <v>(insert code)</v>
      </c>
      <c r="E2307" t="s">
        <v>869</v>
      </c>
      <c r="F2307" s="168">
        <f>IF(F$2=$A2307,Data!C172,0)</f>
        <v>0</v>
      </c>
      <c r="G2307" s="168">
        <f>IF(G$2=$A2307,Data!D172,0)</f>
        <v>0</v>
      </c>
      <c r="H2307" s="168">
        <f>IF(H$2=$A2307,Data!E172,0)</f>
        <v>0</v>
      </c>
      <c r="I2307" s="168">
        <f>IF(I$2=$A2307,Data!F172,0)</f>
        <v>0</v>
      </c>
      <c r="J2307" s="168">
        <f>IF(J$2=$A2307,Data!G172,0)</f>
        <v>0</v>
      </c>
      <c r="K2307" s="168">
        <f>IF(K$2=$A2307,Data!H172,0)</f>
        <v>0</v>
      </c>
      <c r="L2307" s="168">
        <f>IF(L$2=$A2307,Data!I172,0)</f>
        <v>0</v>
      </c>
      <c r="M2307" s="168">
        <f>IF(M$2=$A2307,Data!J172,0)</f>
        <v>0</v>
      </c>
      <c r="N2307" s="168">
        <f>IF(N$2=$A2307,Data!K172,0)</f>
        <v>0</v>
      </c>
      <c r="O2307" s="168">
        <f>IF(O$2=$A2307,Data!L172,0)</f>
        <v>0</v>
      </c>
      <c r="P2307" s="168">
        <f>IF(P$2=$A2307,Data!M172,0)</f>
        <v>0</v>
      </c>
      <c r="Q2307" s="168">
        <f>IF(Q$2=$A2307,Data!N172,0)</f>
        <v>0</v>
      </c>
      <c r="R2307" s="169">
        <f>IF(R$2=$A2307,Data!O172,0)</f>
        <v>0</v>
      </c>
      <c r="S2307" s="169">
        <f>IF(S$2=$A2307,Data!P172,0)</f>
        <v>0</v>
      </c>
      <c r="T2307" s="169">
        <f>IF(T$2=$A2307,Data!Q172,0)</f>
        <v>0</v>
      </c>
      <c r="U2307" s="169">
        <f>IF(U$2=$A2307,Data!R172,0)</f>
        <v>0</v>
      </c>
      <c r="V2307" s="169">
        <f>IF(V$2=$A2307,Data!S172,0)</f>
        <v>0</v>
      </c>
      <c r="W2307" s="169">
        <f>IF(W$2=$A2307,Data!T172,0)</f>
        <v>0</v>
      </c>
      <c r="X2307" s="169">
        <f>IF(X$2=$A2307,Data!U172,0)</f>
        <v>0</v>
      </c>
      <c r="Y2307" s="169">
        <f>IF(Y$2=$A2307,Data!V172,0)</f>
        <v>0</v>
      </c>
      <c r="Z2307" s="169">
        <f>IF(Z$2=$A2307,Data!W172,0)</f>
        <v>0</v>
      </c>
      <c r="AA2307" s="169">
        <f>IF(AA$2=$A2307,Data!X172,0)</f>
        <v>0</v>
      </c>
      <c r="AB2307" s="169">
        <f>IF(AB$2=$A2307,Data!Y172,0)</f>
        <v>0</v>
      </c>
      <c r="AC2307" s="169">
        <f>IF(AC$2=$A2307,Data!Z172,0)</f>
        <v>0</v>
      </c>
      <c r="AD2307" s="170">
        <f>IF(AD$2=$A2307,Data!AA172,0)</f>
        <v>0</v>
      </c>
      <c r="AE2307" s="171">
        <f>IF(AE$2=$A2307,Data!AB172,0)</f>
        <v>0</v>
      </c>
      <c r="AF2307" s="170">
        <f>IF(AF$2=$A2307,Data!AC172,0)</f>
        <v>0</v>
      </c>
      <c r="AG2307" s="171">
        <f>IF(AG$2=$A2307,Data!AD172,0)</f>
        <v>0</v>
      </c>
      <c r="AH2307" s="170">
        <f>IF(AH$2=$A2307,Data!AE172,0)</f>
        <v>0</v>
      </c>
      <c r="AI2307" s="171">
        <f>IF(AI$2=$A2307,Data!AF172,0)</f>
        <v>0</v>
      </c>
      <c r="AJ2307" s="170">
        <f>IF(AJ$2=$A2307,Data!AG172,0)</f>
        <v>0</v>
      </c>
      <c r="AK2307" s="171">
        <f>IF(AK$2=$A2307,Data!AH172,0)</f>
        <v>0</v>
      </c>
      <c r="AL2307" s="170">
        <f>IF(AL$2=$A2307,Data!AI172,0)</f>
        <v>0</v>
      </c>
      <c r="AM2307" t="str">
        <f t="shared" ref="AM2307:AM2370" si="72">+LEFT(E2307,2)</f>
        <v>AA</v>
      </c>
      <c r="AN2307" t="e">
        <f>+INDEX(Validation!$D$4:$D$250,MATCH(Merge!B2307,Validation!$E$4:$E$250,0))</f>
        <v>#N/A</v>
      </c>
      <c r="AO2307" s="172">
        <f t="shared" si="71"/>
        <v>0</v>
      </c>
    </row>
    <row r="2308" spans="1:41" ht="15" x14ac:dyDescent="0.25">
      <c r="A2308">
        <f>Inputs!$H$16</f>
        <v>6</v>
      </c>
      <c r="B2308" t="str">
        <f>Inputs!$D$4</f>
        <v>Select Agency…</v>
      </c>
      <c r="C2308" s="166" t="str">
        <f>Inputs!$I$6</f>
        <v>(insert code)</v>
      </c>
      <c r="D2308" t="str">
        <f>IFERROR(INDEX(Inputs!$I$11:$I$19,MATCH(A2308,Inputs!$H$11:$H$19)),"")</f>
        <v>(insert code)</v>
      </c>
      <c r="E2308" t="s">
        <v>869</v>
      </c>
      <c r="F2308" s="168">
        <f>IF(F$2=$A2308,Data!C173,0)</f>
        <v>0</v>
      </c>
      <c r="G2308" s="168">
        <f>IF(G$2=$A2308,Data!D173,0)</f>
        <v>0</v>
      </c>
      <c r="H2308" s="168">
        <f>IF(H$2=$A2308,Data!E173,0)</f>
        <v>0</v>
      </c>
      <c r="I2308" s="168">
        <f>IF(I$2=$A2308,Data!F173,0)</f>
        <v>0</v>
      </c>
      <c r="J2308" s="168">
        <f>IF(J$2=$A2308,Data!G173,0)</f>
        <v>0</v>
      </c>
      <c r="K2308" s="168">
        <f>IF(K$2=$A2308,Data!H173,0)</f>
        <v>0</v>
      </c>
      <c r="L2308" s="168">
        <f>IF(L$2=$A2308,Data!I173,0)</f>
        <v>0</v>
      </c>
      <c r="M2308" s="168">
        <f>IF(M$2=$A2308,Data!J173,0)</f>
        <v>0</v>
      </c>
      <c r="N2308" s="168">
        <f>IF(N$2=$A2308,Data!K173,0)</f>
        <v>0</v>
      </c>
      <c r="O2308" s="168">
        <f>IF(O$2=$A2308,Data!L173,0)</f>
        <v>0</v>
      </c>
      <c r="P2308" s="168">
        <f>IF(P$2=$A2308,Data!M173,0)</f>
        <v>0</v>
      </c>
      <c r="Q2308" s="168">
        <f>IF(Q$2=$A2308,Data!N173,0)</f>
        <v>0</v>
      </c>
      <c r="R2308" s="169">
        <f>IF(R$2=$A2308,Data!O173,0)</f>
        <v>0</v>
      </c>
      <c r="S2308" s="169">
        <f>IF(S$2=$A2308,Data!P173,0)</f>
        <v>0</v>
      </c>
      <c r="T2308" s="169">
        <f>IF(T$2=$A2308,Data!Q173,0)</f>
        <v>0</v>
      </c>
      <c r="U2308" s="169">
        <f>IF(U$2=$A2308,Data!R173,0)</f>
        <v>0</v>
      </c>
      <c r="V2308" s="169">
        <f>IF(V$2=$A2308,Data!S173,0)</f>
        <v>0</v>
      </c>
      <c r="W2308" s="169">
        <f>IF(W$2=$A2308,Data!T173,0)</f>
        <v>0</v>
      </c>
      <c r="X2308" s="169">
        <f>IF(X$2=$A2308,Data!U173,0)</f>
        <v>0</v>
      </c>
      <c r="Y2308" s="169">
        <f>IF(Y$2=$A2308,Data!V173,0)</f>
        <v>0</v>
      </c>
      <c r="Z2308" s="169">
        <f>IF(Z$2=$A2308,Data!W173,0)</f>
        <v>0</v>
      </c>
      <c r="AA2308" s="169">
        <f>IF(AA$2=$A2308,Data!X173,0)</f>
        <v>0</v>
      </c>
      <c r="AB2308" s="169">
        <f>IF(AB$2=$A2308,Data!Y173,0)</f>
        <v>0</v>
      </c>
      <c r="AC2308" s="169">
        <f>IF(AC$2=$A2308,Data!Z173,0)</f>
        <v>0</v>
      </c>
      <c r="AD2308" s="170">
        <f>IF(AD$2=$A2308,Data!AA173,0)</f>
        <v>0</v>
      </c>
      <c r="AE2308" s="171">
        <f>IF(AE$2=$A2308,Data!AB173,0)</f>
        <v>0</v>
      </c>
      <c r="AF2308" s="170">
        <f>IF(AF$2=$A2308,Data!AC173,0)</f>
        <v>0</v>
      </c>
      <c r="AG2308" s="171">
        <f>IF(AG$2=$A2308,Data!AD173,0)</f>
        <v>0</v>
      </c>
      <c r="AH2308" s="170">
        <f>IF(AH$2=$A2308,Data!AE173,0)</f>
        <v>0</v>
      </c>
      <c r="AI2308" s="171">
        <f>IF(AI$2=$A2308,Data!AF173,0)</f>
        <v>0</v>
      </c>
      <c r="AJ2308" s="170">
        <f>IF(AJ$2=$A2308,Data!AG173,0)</f>
        <v>0</v>
      </c>
      <c r="AK2308" s="171">
        <f>IF(AK$2=$A2308,Data!AH173,0)</f>
        <v>0</v>
      </c>
      <c r="AL2308" s="170">
        <f>IF(AL$2=$A2308,Data!AI173,0)</f>
        <v>0</v>
      </c>
      <c r="AM2308" t="str">
        <f t="shared" si="72"/>
        <v>AA</v>
      </c>
      <c r="AN2308" t="e">
        <f>+INDEX(Validation!$D$4:$D$250,MATCH(Merge!B2308,Validation!$E$4:$E$250,0))</f>
        <v>#N/A</v>
      </c>
      <c r="AO2308" s="172">
        <f t="shared" ref="AO2308:AO2371" si="73">SUM(F2308:AL2308)</f>
        <v>0</v>
      </c>
    </row>
    <row r="2309" spans="1:41" ht="15" x14ac:dyDescent="0.25">
      <c r="A2309">
        <f>Inputs!$H$16</f>
        <v>6</v>
      </c>
      <c r="B2309" t="str">
        <f>Inputs!$D$4</f>
        <v>Select Agency…</v>
      </c>
      <c r="C2309" s="166" t="str">
        <f>Inputs!$I$6</f>
        <v>(insert code)</v>
      </c>
      <c r="D2309" t="str">
        <f>IFERROR(INDEX(Inputs!$I$11:$I$19,MATCH(A2309,Inputs!$H$11:$H$19)),"")</f>
        <v>(insert code)</v>
      </c>
      <c r="E2309" t="s">
        <v>869</v>
      </c>
      <c r="F2309" s="168">
        <f>IF(F$2=$A2309,Data!C174,0)</f>
        <v>0</v>
      </c>
      <c r="G2309" s="168">
        <f>IF(G$2=$A2309,Data!D174,0)</f>
        <v>0</v>
      </c>
      <c r="H2309" s="168">
        <f>IF(H$2=$A2309,Data!E174,0)</f>
        <v>0</v>
      </c>
      <c r="I2309" s="168">
        <f>IF(I$2=$A2309,Data!F174,0)</f>
        <v>0</v>
      </c>
      <c r="J2309" s="168">
        <f>IF(J$2=$A2309,Data!G174,0)</f>
        <v>0</v>
      </c>
      <c r="K2309" s="168">
        <f>IF(K$2=$A2309,Data!H174,0)</f>
        <v>0</v>
      </c>
      <c r="L2309" s="168">
        <f>IF(L$2=$A2309,Data!I174,0)</f>
        <v>0</v>
      </c>
      <c r="M2309" s="168">
        <f>IF(M$2=$A2309,Data!J174,0)</f>
        <v>0</v>
      </c>
      <c r="N2309" s="168">
        <f>IF(N$2=$A2309,Data!K174,0)</f>
        <v>0</v>
      </c>
      <c r="O2309" s="168">
        <f>IF(O$2=$A2309,Data!L174,0)</f>
        <v>0</v>
      </c>
      <c r="P2309" s="168">
        <f>IF(P$2=$A2309,Data!M174,0)</f>
        <v>0</v>
      </c>
      <c r="Q2309" s="168">
        <f>IF(Q$2=$A2309,Data!N174,0)</f>
        <v>0</v>
      </c>
      <c r="R2309" s="169">
        <f>IF(R$2=$A2309,Data!O174,0)</f>
        <v>0</v>
      </c>
      <c r="S2309" s="169">
        <f>IF(S$2=$A2309,Data!P174,0)</f>
        <v>0</v>
      </c>
      <c r="T2309" s="169">
        <f>IF(T$2=$A2309,Data!Q174,0)</f>
        <v>0</v>
      </c>
      <c r="U2309" s="169">
        <f>IF(U$2=$A2309,Data!R174,0)</f>
        <v>0</v>
      </c>
      <c r="V2309" s="169">
        <f>IF(V$2=$A2309,Data!S174,0)</f>
        <v>0</v>
      </c>
      <c r="W2309" s="169">
        <f>IF(W$2=$A2309,Data!T174,0)</f>
        <v>0</v>
      </c>
      <c r="X2309" s="169">
        <f>IF(X$2=$A2309,Data!U174,0)</f>
        <v>0</v>
      </c>
      <c r="Y2309" s="169">
        <f>IF(Y$2=$A2309,Data!V174,0)</f>
        <v>0</v>
      </c>
      <c r="Z2309" s="169">
        <f>IF(Z$2=$A2309,Data!W174,0)</f>
        <v>0</v>
      </c>
      <c r="AA2309" s="169">
        <f>IF(AA$2=$A2309,Data!X174,0)</f>
        <v>0</v>
      </c>
      <c r="AB2309" s="169">
        <f>IF(AB$2=$A2309,Data!Y174,0)</f>
        <v>0</v>
      </c>
      <c r="AC2309" s="169">
        <f>IF(AC$2=$A2309,Data!Z174,0)</f>
        <v>0</v>
      </c>
      <c r="AD2309" s="170">
        <f>IF(AD$2=$A2309,Data!AA174,0)</f>
        <v>0</v>
      </c>
      <c r="AE2309" s="171">
        <f>IF(AE$2=$A2309,Data!AB174,0)</f>
        <v>0</v>
      </c>
      <c r="AF2309" s="170">
        <f>IF(AF$2=$A2309,Data!AC174,0)</f>
        <v>0</v>
      </c>
      <c r="AG2309" s="171">
        <f>IF(AG$2=$A2309,Data!AD174,0)</f>
        <v>0</v>
      </c>
      <c r="AH2309" s="170">
        <f>IF(AH$2=$A2309,Data!AE174,0)</f>
        <v>0</v>
      </c>
      <c r="AI2309" s="171">
        <f>IF(AI$2=$A2309,Data!AF174,0)</f>
        <v>0</v>
      </c>
      <c r="AJ2309" s="170">
        <f>IF(AJ$2=$A2309,Data!AG174,0)</f>
        <v>0</v>
      </c>
      <c r="AK2309" s="171">
        <f>IF(AK$2=$A2309,Data!AH174,0)</f>
        <v>0</v>
      </c>
      <c r="AL2309" s="170">
        <f>IF(AL$2=$A2309,Data!AI174,0)</f>
        <v>0</v>
      </c>
      <c r="AM2309" t="str">
        <f t="shared" si="72"/>
        <v>AA</v>
      </c>
      <c r="AN2309" t="e">
        <f>+INDEX(Validation!$D$4:$D$250,MATCH(Merge!B2309,Validation!$E$4:$E$250,0))</f>
        <v>#N/A</v>
      </c>
      <c r="AO2309" s="172">
        <f t="shared" si="73"/>
        <v>0</v>
      </c>
    </row>
    <row r="2310" spans="1:41" ht="15" x14ac:dyDescent="0.25">
      <c r="A2310">
        <f>Inputs!$H$16</f>
        <v>6</v>
      </c>
      <c r="B2310" t="str">
        <f>Inputs!$D$4</f>
        <v>Select Agency…</v>
      </c>
      <c r="C2310" s="166" t="str">
        <f>Inputs!$I$6</f>
        <v>(insert code)</v>
      </c>
      <c r="D2310" t="str">
        <f>IFERROR(INDEX(Inputs!$I$11:$I$19,MATCH(A2310,Inputs!$H$11:$H$19)),"")</f>
        <v>(insert code)</v>
      </c>
      <c r="E2310" t="s">
        <v>869</v>
      </c>
      <c r="F2310" s="168">
        <f>IF(F$2=$A2310,Data!C175,0)</f>
        <v>0</v>
      </c>
      <c r="G2310" s="168">
        <f>IF(G$2=$A2310,Data!D175,0)</f>
        <v>0</v>
      </c>
      <c r="H2310" s="168">
        <f>IF(H$2=$A2310,Data!E175,0)</f>
        <v>0</v>
      </c>
      <c r="I2310" s="168">
        <f>IF(I$2=$A2310,Data!F175,0)</f>
        <v>0</v>
      </c>
      <c r="J2310" s="168">
        <f>IF(J$2=$A2310,Data!G175,0)</f>
        <v>0</v>
      </c>
      <c r="K2310" s="168">
        <f>IF(K$2=$A2310,Data!H175,0)</f>
        <v>0</v>
      </c>
      <c r="L2310" s="168">
        <f>IF(L$2=$A2310,Data!I175,0)</f>
        <v>0</v>
      </c>
      <c r="M2310" s="168">
        <f>IF(M$2=$A2310,Data!J175,0)</f>
        <v>0</v>
      </c>
      <c r="N2310" s="168">
        <f>IF(N$2=$A2310,Data!K175,0)</f>
        <v>0</v>
      </c>
      <c r="O2310" s="168">
        <f>IF(O$2=$A2310,Data!L175,0)</f>
        <v>0</v>
      </c>
      <c r="P2310" s="168">
        <f>IF(P$2=$A2310,Data!M175,0)</f>
        <v>0</v>
      </c>
      <c r="Q2310" s="168">
        <f>IF(Q$2=$A2310,Data!N175,0)</f>
        <v>0</v>
      </c>
      <c r="R2310" s="169">
        <f>IF(R$2=$A2310,Data!O175,0)</f>
        <v>0</v>
      </c>
      <c r="S2310" s="169">
        <f>IF(S$2=$A2310,Data!P175,0)</f>
        <v>0</v>
      </c>
      <c r="T2310" s="169">
        <f>IF(T$2=$A2310,Data!Q175,0)</f>
        <v>0</v>
      </c>
      <c r="U2310" s="169">
        <f>IF(U$2=$A2310,Data!R175,0)</f>
        <v>0</v>
      </c>
      <c r="V2310" s="169">
        <f>IF(V$2=$A2310,Data!S175,0)</f>
        <v>0</v>
      </c>
      <c r="W2310" s="169">
        <f>IF(W$2=$A2310,Data!T175,0)</f>
        <v>0</v>
      </c>
      <c r="X2310" s="169">
        <f>IF(X$2=$A2310,Data!U175,0)</f>
        <v>0</v>
      </c>
      <c r="Y2310" s="169">
        <f>IF(Y$2=$A2310,Data!V175,0)</f>
        <v>0</v>
      </c>
      <c r="Z2310" s="169">
        <f>IF(Z$2=$A2310,Data!W175,0)</f>
        <v>0</v>
      </c>
      <c r="AA2310" s="169">
        <f>IF(AA$2=$A2310,Data!X175,0)</f>
        <v>0</v>
      </c>
      <c r="AB2310" s="169">
        <f>IF(AB$2=$A2310,Data!Y175,0)</f>
        <v>0</v>
      </c>
      <c r="AC2310" s="169">
        <f>IF(AC$2=$A2310,Data!Z175,0)</f>
        <v>0</v>
      </c>
      <c r="AD2310" s="170">
        <f>IF(AD$2=$A2310,Data!AA175,0)</f>
        <v>0</v>
      </c>
      <c r="AE2310" s="171">
        <f>IF(AE$2=$A2310,Data!AB175,0)</f>
        <v>0</v>
      </c>
      <c r="AF2310" s="170">
        <f>IF(AF$2=$A2310,Data!AC175,0)</f>
        <v>0</v>
      </c>
      <c r="AG2310" s="171">
        <f>IF(AG$2=$A2310,Data!AD175,0)</f>
        <v>0</v>
      </c>
      <c r="AH2310" s="170">
        <f>IF(AH$2=$A2310,Data!AE175,0)</f>
        <v>0</v>
      </c>
      <c r="AI2310" s="171">
        <f>IF(AI$2=$A2310,Data!AF175,0)</f>
        <v>0</v>
      </c>
      <c r="AJ2310" s="170">
        <f>IF(AJ$2=$A2310,Data!AG175,0)</f>
        <v>0</v>
      </c>
      <c r="AK2310" s="171">
        <f>IF(AK$2=$A2310,Data!AH175,0)</f>
        <v>0</v>
      </c>
      <c r="AL2310" s="170">
        <f>IF(AL$2=$A2310,Data!AI175,0)</f>
        <v>0</v>
      </c>
      <c r="AM2310" t="str">
        <f t="shared" si="72"/>
        <v>AA</v>
      </c>
      <c r="AN2310" t="e">
        <f>+INDEX(Validation!$D$4:$D$250,MATCH(Merge!B2310,Validation!$E$4:$E$250,0))</f>
        <v>#N/A</v>
      </c>
      <c r="AO2310" s="172">
        <f t="shared" si="73"/>
        <v>0</v>
      </c>
    </row>
    <row r="2311" spans="1:41" ht="15" x14ac:dyDescent="0.25">
      <c r="A2311">
        <f>Inputs!$H$16</f>
        <v>6</v>
      </c>
      <c r="B2311" t="str">
        <f>Inputs!$D$4</f>
        <v>Select Agency…</v>
      </c>
      <c r="C2311" s="166" t="str">
        <f>Inputs!$I$6</f>
        <v>(insert code)</v>
      </c>
      <c r="D2311" t="str">
        <f>IFERROR(INDEX(Inputs!$I$11:$I$19,MATCH(A2311,Inputs!$H$11:$H$19)),"")</f>
        <v>(insert code)</v>
      </c>
      <c r="E2311" t="s">
        <v>869</v>
      </c>
      <c r="F2311" s="168">
        <f>IF(F$2=$A2311,Data!C176,0)</f>
        <v>0</v>
      </c>
      <c r="G2311" s="168">
        <f>IF(G$2=$A2311,Data!D176,0)</f>
        <v>0</v>
      </c>
      <c r="H2311" s="168">
        <f>IF(H$2=$A2311,Data!E176,0)</f>
        <v>0</v>
      </c>
      <c r="I2311" s="168">
        <f>IF(I$2=$A2311,Data!F176,0)</f>
        <v>0</v>
      </c>
      <c r="J2311" s="168">
        <f>IF(J$2=$A2311,Data!G176,0)</f>
        <v>0</v>
      </c>
      <c r="K2311" s="168">
        <f>IF(K$2=$A2311,Data!H176,0)</f>
        <v>0</v>
      </c>
      <c r="L2311" s="168">
        <f>IF(L$2=$A2311,Data!I176,0)</f>
        <v>0</v>
      </c>
      <c r="M2311" s="168">
        <f>IF(M$2=$A2311,Data!J176,0)</f>
        <v>0</v>
      </c>
      <c r="N2311" s="168">
        <f>IF(N$2=$A2311,Data!K176,0)</f>
        <v>0</v>
      </c>
      <c r="O2311" s="168">
        <f>IF(O$2=$A2311,Data!L176,0)</f>
        <v>0</v>
      </c>
      <c r="P2311" s="168">
        <f>IF(P$2=$A2311,Data!M176,0)</f>
        <v>0</v>
      </c>
      <c r="Q2311" s="168">
        <f>IF(Q$2=$A2311,Data!N176,0)</f>
        <v>0</v>
      </c>
      <c r="R2311" s="169">
        <f>IF(R$2=$A2311,Data!O176,0)</f>
        <v>0</v>
      </c>
      <c r="S2311" s="169">
        <f>IF(S$2=$A2311,Data!P176,0)</f>
        <v>0</v>
      </c>
      <c r="T2311" s="169">
        <f>IF(T$2=$A2311,Data!Q176,0)</f>
        <v>0</v>
      </c>
      <c r="U2311" s="169">
        <f>IF(U$2=$A2311,Data!R176,0)</f>
        <v>0</v>
      </c>
      <c r="V2311" s="169">
        <f>IF(V$2=$A2311,Data!S176,0)</f>
        <v>0</v>
      </c>
      <c r="W2311" s="169">
        <f>IF(W$2=$A2311,Data!T176,0)</f>
        <v>0</v>
      </c>
      <c r="X2311" s="169">
        <f>IF(X$2=$A2311,Data!U176,0)</f>
        <v>0</v>
      </c>
      <c r="Y2311" s="169">
        <f>IF(Y$2=$A2311,Data!V176,0)</f>
        <v>0</v>
      </c>
      <c r="Z2311" s="169">
        <f>IF(Z$2=$A2311,Data!W176,0)</f>
        <v>0</v>
      </c>
      <c r="AA2311" s="169">
        <f>IF(AA$2=$A2311,Data!X176,0)</f>
        <v>0</v>
      </c>
      <c r="AB2311" s="169">
        <f>IF(AB$2=$A2311,Data!Y176,0)</f>
        <v>0</v>
      </c>
      <c r="AC2311" s="169">
        <f>IF(AC$2=$A2311,Data!Z176,0)</f>
        <v>0</v>
      </c>
      <c r="AD2311" s="170">
        <f>IF(AD$2=$A2311,Data!AA176,0)</f>
        <v>0</v>
      </c>
      <c r="AE2311" s="171">
        <f>IF(AE$2=$A2311,Data!AB176,0)</f>
        <v>0</v>
      </c>
      <c r="AF2311" s="170">
        <f>IF(AF$2=$A2311,Data!AC176,0)</f>
        <v>0</v>
      </c>
      <c r="AG2311" s="171">
        <f>IF(AG$2=$A2311,Data!AD176,0)</f>
        <v>0</v>
      </c>
      <c r="AH2311" s="170">
        <f>IF(AH$2=$A2311,Data!AE176,0)</f>
        <v>0</v>
      </c>
      <c r="AI2311" s="171">
        <f>IF(AI$2=$A2311,Data!AF176,0)</f>
        <v>0</v>
      </c>
      <c r="AJ2311" s="170">
        <f>IF(AJ$2=$A2311,Data!AG176,0)</f>
        <v>0</v>
      </c>
      <c r="AK2311" s="171">
        <f>IF(AK$2=$A2311,Data!AH176,0)</f>
        <v>0</v>
      </c>
      <c r="AL2311" s="170">
        <f>IF(AL$2=$A2311,Data!AI176,0)</f>
        <v>0</v>
      </c>
      <c r="AM2311" t="str">
        <f t="shared" si="72"/>
        <v>AA</v>
      </c>
      <c r="AN2311" t="e">
        <f>+INDEX(Validation!$D$4:$D$250,MATCH(Merge!B2311,Validation!$E$4:$E$250,0))</f>
        <v>#N/A</v>
      </c>
      <c r="AO2311" s="172">
        <f t="shared" si="73"/>
        <v>0</v>
      </c>
    </row>
    <row r="2312" spans="1:41" ht="15" x14ac:dyDescent="0.25">
      <c r="A2312">
        <f>Inputs!$H$16</f>
        <v>6</v>
      </c>
      <c r="B2312" t="str">
        <f>Inputs!$D$4</f>
        <v>Select Agency…</v>
      </c>
      <c r="C2312" s="166" t="str">
        <f>Inputs!$I$6</f>
        <v>(insert code)</v>
      </c>
      <c r="D2312" t="str">
        <f>IFERROR(INDEX(Inputs!$I$11:$I$19,MATCH(A2312,Inputs!$H$11:$H$19)),"")</f>
        <v>(insert code)</v>
      </c>
      <c r="E2312" t="s">
        <v>869</v>
      </c>
      <c r="F2312" s="168">
        <f>IF(F$2=$A2312,Data!C177,0)</f>
        <v>0</v>
      </c>
      <c r="G2312" s="168">
        <f>IF(G$2=$A2312,Data!D177,0)</f>
        <v>0</v>
      </c>
      <c r="H2312" s="168">
        <f>IF(H$2=$A2312,Data!E177,0)</f>
        <v>0</v>
      </c>
      <c r="I2312" s="168">
        <f>IF(I$2=$A2312,Data!F177,0)</f>
        <v>0</v>
      </c>
      <c r="J2312" s="168">
        <f>IF(J$2=$A2312,Data!G177,0)</f>
        <v>0</v>
      </c>
      <c r="K2312" s="168">
        <f>IF(K$2=$A2312,Data!H177,0)</f>
        <v>0</v>
      </c>
      <c r="L2312" s="168">
        <f>IF(L$2=$A2312,Data!I177,0)</f>
        <v>0</v>
      </c>
      <c r="M2312" s="168">
        <f>IF(M$2=$A2312,Data!J177,0)</f>
        <v>0</v>
      </c>
      <c r="N2312" s="168">
        <f>IF(N$2=$A2312,Data!K177,0)</f>
        <v>0</v>
      </c>
      <c r="O2312" s="168">
        <f>IF(O$2=$A2312,Data!L177,0)</f>
        <v>0</v>
      </c>
      <c r="P2312" s="168">
        <f>IF(P$2=$A2312,Data!M177,0)</f>
        <v>0</v>
      </c>
      <c r="Q2312" s="168">
        <f>IF(Q$2=$A2312,Data!N177,0)</f>
        <v>0</v>
      </c>
      <c r="R2312" s="169">
        <f>IF(R$2=$A2312,Data!O177,0)</f>
        <v>0</v>
      </c>
      <c r="S2312" s="169">
        <f>IF(S$2=$A2312,Data!P177,0)</f>
        <v>0</v>
      </c>
      <c r="T2312" s="169">
        <f>IF(T$2=$A2312,Data!Q177,0)</f>
        <v>0</v>
      </c>
      <c r="U2312" s="169">
        <f>IF(U$2=$A2312,Data!R177,0)</f>
        <v>0</v>
      </c>
      <c r="V2312" s="169">
        <f>IF(V$2=$A2312,Data!S177,0)</f>
        <v>0</v>
      </c>
      <c r="W2312" s="169">
        <f>IF(W$2=$A2312,Data!T177,0)</f>
        <v>0</v>
      </c>
      <c r="X2312" s="169">
        <f>IF(X$2=$A2312,Data!U177,0)</f>
        <v>0</v>
      </c>
      <c r="Y2312" s="169">
        <f>IF(Y$2=$A2312,Data!V177,0)</f>
        <v>0</v>
      </c>
      <c r="Z2312" s="169">
        <f>IF(Z$2=$A2312,Data!W177,0)</f>
        <v>0</v>
      </c>
      <c r="AA2312" s="169">
        <f>IF(AA$2=$A2312,Data!X177,0)</f>
        <v>0</v>
      </c>
      <c r="AB2312" s="169">
        <f>IF(AB$2=$A2312,Data!Y177,0)</f>
        <v>0</v>
      </c>
      <c r="AC2312" s="169">
        <f>IF(AC$2=$A2312,Data!Z177,0)</f>
        <v>0</v>
      </c>
      <c r="AD2312" s="170">
        <f>IF(AD$2=$A2312,Data!AA177,0)</f>
        <v>0</v>
      </c>
      <c r="AE2312" s="171">
        <f>IF(AE$2=$A2312,Data!AB177,0)</f>
        <v>0</v>
      </c>
      <c r="AF2312" s="170">
        <f>IF(AF$2=$A2312,Data!AC177,0)</f>
        <v>0</v>
      </c>
      <c r="AG2312" s="171">
        <f>IF(AG$2=$A2312,Data!AD177,0)</f>
        <v>0</v>
      </c>
      <c r="AH2312" s="170">
        <f>IF(AH$2=$A2312,Data!AE177,0)</f>
        <v>0</v>
      </c>
      <c r="AI2312" s="171">
        <f>IF(AI$2=$A2312,Data!AF177,0)</f>
        <v>0</v>
      </c>
      <c r="AJ2312" s="170">
        <f>IF(AJ$2=$A2312,Data!AG177,0)</f>
        <v>0</v>
      </c>
      <c r="AK2312" s="171">
        <f>IF(AK$2=$A2312,Data!AH177,0)</f>
        <v>0</v>
      </c>
      <c r="AL2312" s="170">
        <f>IF(AL$2=$A2312,Data!AI177,0)</f>
        <v>0</v>
      </c>
      <c r="AM2312" t="str">
        <f t="shared" si="72"/>
        <v>AA</v>
      </c>
      <c r="AN2312" t="e">
        <f>+INDEX(Validation!$D$4:$D$250,MATCH(Merge!B2312,Validation!$E$4:$E$250,0))</f>
        <v>#N/A</v>
      </c>
      <c r="AO2312" s="172">
        <f t="shared" si="73"/>
        <v>0</v>
      </c>
    </row>
    <row r="2313" spans="1:41" ht="15" x14ac:dyDescent="0.25">
      <c r="A2313">
        <f>Inputs!$H$16</f>
        <v>6</v>
      </c>
      <c r="B2313" t="str">
        <f>Inputs!$D$4</f>
        <v>Select Agency…</v>
      </c>
      <c r="C2313" s="166" t="str">
        <f>Inputs!$I$6</f>
        <v>(insert code)</v>
      </c>
      <c r="D2313" t="str">
        <f>IFERROR(INDEX(Inputs!$I$11:$I$19,MATCH(A2313,Inputs!$H$11:$H$19)),"")</f>
        <v>(insert code)</v>
      </c>
      <c r="E2313" t="s">
        <v>869</v>
      </c>
      <c r="F2313" s="168">
        <f>IF(F$2=$A2313,Data!C178,0)</f>
        <v>0</v>
      </c>
      <c r="G2313" s="168">
        <f>IF(G$2=$A2313,Data!D178,0)</f>
        <v>0</v>
      </c>
      <c r="H2313" s="168">
        <f>IF(H$2=$A2313,Data!E178,0)</f>
        <v>0</v>
      </c>
      <c r="I2313" s="168">
        <f>IF(I$2=$A2313,Data!F178,0)</f>
        <v>0</v>
      </c>
      <c r="J2313" s="168">
        <f>IF(J$2=$A2313,Data!G178,0)</f>
        <v>0</v>
      </c>
      <c r="K2313" s="168">
        <f>IF(K$2=$A2313,Data!H178,0)</f>
        <v>0</v>
      </c>
      <c r="L2313" s="168">
        <f>IF(L$2=$A2313,Data!I178,0)</f>
        <v>0</v>
      </c>
      <c r="M2313" s="168">
        <f>IF(M$2=$A2313,Data!J178,0)</f>
        <v>0</v>
      </c>
      <c r="N2313" s="168">
        <f>IF(N$2=$A2313,Data!K178,0)</f>
        <v>0</v>
      </c>
      <c r="O2313" s="168">
        <f>IF(O$2=$A2313,Data!L178,0)</f>
        <v>0</v>
      </c>
      <c r="P2313" s="168">
        <f>IF(P$2=$A2313,Data!M178,0)</f>
        <v>0</v>
      </c>
      <c r="Q2313" s="168">
        <f>IF(Q$2=$A2313,Data!N178,0)</f>
        <v>0</v>
      </c>
      <c r="R2313" s="169">
        <f>IF(R$2=$A2313,Data!O178,0)</f>
        <v>0</v>
      </c>
      <c r="S2313" s="169">
        <f>IF(S$2=$A2313,Data!P178,0)</f>
        <v>0</v>
      </c>
      <c r="T2313" s="169">
        <f>IF(T$2=$A2313,Data!Q178,0)</f>
        <v>0</v>
      </c>
      <c r="U2313" s="169">
        <f>IF(U$2=$A2313,Data!R178,0)</f>
        <v>0</v>
      </c>
      <c r="V2313" s="169">
        <f>IF(V$2=$A2313,Data!S178,0)</f>
        <v>0</v>
      </c>
      <c r="W2313" s="169">
        <f>IF(W$2=$A2313,Data!T178,0)</f>
        <v>0</v>
      </c>
      <c r="X2313" s="169">
        <f>IF(X$2=$A2313,Data!U178,0)</f>
        <v>0</v>
      </c>
      <c r="Y2313" s="169">
        <f>IF(Y$2=$A2313,Data!V178,0)</f>
        <v>0</v>
      </c>
      <c r="Z2313" s="169">
        <f>IF(Z$2=$A2313,Data!W178,0)</f>
        <v>0</v>
      </c>
      <c r="AA2313" s="169">
        <f>IF(AA$2=$A2313,Data!X178,0)</f>
        <v>0</v>
      </c>
      <c r="AB2313" s="169">
        <f>IF(AB$2=$A2313,Data!Y178,0)</f>
        <v>0</v>
      </c>
      <c r="AC2313" s="169">
        <f>IF(AC$2=$A2313,Data!Z178,0)</f>
        <v>0</v>
      </c>
      <c r="AD2313" s="170">
        <f>IF(AD$2=$A2313,Data!AA178,0)</f>
        <v>0</v>
      </c>
      <c r="AE2313" s="171">
        <f>IF(AE$2=$A2313,Data!AB178,0)</f>
        <v>0</v>
      </c>
      <c r="AF2313" s="170">
        <f>IF(AF$2=$A2313,Data!AC178,0)</f>
        <v>0</v>
      </c>
      <c r="AG2313" s="171">
        <f>IF(AG$2=$A2313,Data!AD178,0)</f>
        <v>0</v>
      </c>
      <c r="AH2313" s="170">
        <f>IF(AH$2=$A2313,Data!AE178,0)</f>
        <v>0</v>
      </c>
      <c r="AI2313" s="171">
        <f>IF(AI$2=$A2313,Data!AF178,0)</f>
        <v>0</v>
      </c>
      <c r="AJ2313" s="170">
        <f>IF(AJ$2=$A2313,Data!AG178,0)</f>
        <v>0</v>
      </c>
      <c r="AK2313" s="171">
        <f>IF(AK$2=$A2313,Data!AH178,0)</f>
        <v>0</v>
      </c>
      <c r="AL2313" s="170">
        <f>IF(AL$2=$A2313,Data!AI178,0)</f>
        <v>0</v>
      </c>
      <c r="AM2313" t="str">
        <f t="shared" si="72"/>
        <v>AA</v>
      </c>
      <c r="AN2313" t="e">
        <f>+INDEX(Validation!$D$4:$D$250,MATCH(Merge!B2313,Validation!$E$4:$E$250,0))</f>
        <v>#N/A</v>
      </c>
      <c r="AO2313" s="172">
        <f t="shared" si="73"/>
        <v>0</v>
      </c>
    </row>
    <row r="2314" spans="1:41" ht="15" x14ac:dyDescent="0.25">
      <c r="A2314">
        <f>Inputs!$H$16</f>
        <v>6</v>
      </c>
      <c r="B2314" t="str">
        <f>Inputs!$D$4</f>
        <v>Select Agency…</v>
      </c>
      <c r="C2314" s="166" t="str">
        <f>Inputs!$I$6</f>
        <v>(insert code)</v>
      </c>
      <c r="D2314" t="str">
        <f>IFERROR(INDEX(Inputs!$I$11:$I$19,MATCH(A2314,Inputs!$H$11:$H$19)),"")</f>
        <v>(insert code)</v>
      </c>
      <c r="E2314" t="s">
        <v>869</v>
      </c>
      <c r="F2314" s="168">
        <f>IF(F$2=$A2314,Data!C179,0)</f>
        <v>0</v>
      </c>
      <c r="G2314" s="168">
        <f>IF(G$2=$A2314,Data!D179,0)</f>
        <v>0</v>
      </c>
      <c r="H2314" s="168">
        <f>IF(H$2=$A2314,Data!E179,0)</f>
        <v>0</v>
      </c>
      <c r="I2314" s="168">
        <f>IF(I$2=$A2314,Data!F179,0)</f>
        <v>0</v>
      </c>
      <c r="J2314" s="168">
        <f>IF(J$2=$A2314,Data!G179,0)</f>
        <v>0</v>
      </c>
      <c r="K2314" s="168">
        <f>IF(K$2=$A2314,Data!H179,0)</f>
        <v>0</v>
      </c>
      <c r="L2314" s="168">
        <f>IF(L$2=$A2314,Data!I179,0)</f>
        <v>0</v>
      </c>
      <c r="M2314" s="168">
        <f>IF(M$2=$A2314,Data!J179,0)</f>
        <v>0</v>
      </c>
      <c r="N2314" s="168">
        <f>IF(N$2=$A2314,Data!K179,0)</f>
        <v>0</v>
      </c>
      <c r="O2314" s="168">
        <f>IF(O$2=$A2314,Data!L179,0)</f>
        <v>0</v>
      </c>
      <c r="P2314" s="168">
        <f>IF(P$2=$A2314,Data!M179,0)</f>
        <v>0</v>
      </c>
      <c r="Q2314" s="168">
        <f>IF(Q$2=$A2314,Data!N179,0)</f>
        <v>0</v>
      </c>
      <c r="R2314" s="169">
        <f>IF(R$2=$A2314,Data!O179,0)</f>
        <v>0</v>
      </c>
      <c r="S2314" s="169">
        <f>IF(S$2=$A2314,Data!P179,0)</f>
        <v>0</v>
      </c>
      <c r="T2314" s="169">
        <f>IF(T$2=$A2314,Data!Q179,0)</f>
        <v>0</v>
      </c>
      <c r="U2314" s="169">
        <f>IF(U$2=$A2314,Data!R179,0)</f>
        <v>0</v>
      </c>
      <c r="V2314" s="169">
        <f>IF(V$2=$A2314,Data!S179,0)</f>
        <v>0</v>
      </c>
      <c r="W2314" s="169">
        <f>IF(W$2=$A2314,Data!T179,0)</f>
        <v>0</v>
      </c>
      <c r="X2314" s="169">
        <f>IF(X$2=$A2314,Data!U179,0)</f>
        <v>0</v>
      </c>
      <c r="Y2314" s="169">
        <f>IF(Y$2=$A2314,Data!V179,0)</f>
        <v>0</v>
      </c>
      <c r="Z2314" s="169">
        <f>IF(Z$2=$A2314,Data!W179,0)</f>
        <v>0</v>
      </c>
      <c r="AA2314" s="169">
        <f>IF(AA$2=$A2314,Data!X179,0)</f>
        <v>0</v>
      </c>
      <c r="AB2314" s="169">
        <f>IF(AB$2=$A2314,Data!Y179,0)</f>
        <v>0</v>
      </c>
      <c r="AC2314" s="169">
        <f>IF(AC$2=$A2314,Data!Z179,0)</f>
        <v>0</v>
      </c>
      <c r="AD2314" s="170">
        <f>IF(AD$2=$A2314,Data!AA179,0)</f>
        <v>0</v>
      </c>
      <c r="AE2314" s="171">
        <f>IF(AE$2=$A2314,Data!AB179,0)</f>
        <v>0</v>
      </c>
      <c r="AF2314" s="170">
        <f>IF(AF$2=$A2314,Data!AC179,0)</f>
        <v>0</v>
      </c>
      <c r="AG2314" s="171">
        <f>IF(AG$2=$A2314,Data!AD179,0)</f>
        <v>0</v>
      </c>
      <c r="AH2314" s="170">
        <f>IF(AH$2=$A2314,Data!AE179,0)</f>
        <v>0</v>
      </c>
      <c r="AI2314" s="171">
        <f>IF(AI$2=$A2314,Data!AF179,0)</f>
        <v>0</v>
      </c>
      <c r="AJ2314" s="170">
        <f>IF(AJ$2=$A2314,Data!AG179,0)</f>
        <v>0</v>
      </c>
      <c r="AK2314" s="171">
        <f>IF(AK$2=$A2314,Data!AH179,0)</f>
        <v>0</v>
      </c>
      <c r="AL2314" s="170">
        <f>IF(AL$2=$A2314,Data!AI179,0)</f>
        <v>0</v>
      </c>
      <c r="AM2314" t="str">
        <f t="shared" si="72"/>
        <v>AA</v>
      </c>
      <c r="AN2314" t="e">
        <f>+INDEX(Validation!$D$4:$D$250,MATCH(Merge!B2314,Validation!$E$4:$E$250,0))</f>
        <v>#N/A</v>
      </c>
      <c r="AO2314" s="172">
        <f t="shared" si="73"/>
        <v>0</v>
      </c>
    </row>
    <row r="2315" spans="1:41" ht="15" x14ac:dyDescent="0.25">
      <c r="A2315">
        <f>Inputs!$H$16</f>
        <v>6</v>
      </c>
      <c r="B2315" t="str">
        <f>Inputs!$D$4</f>
        <v>Select Agency…</v>
      </c>
      <c r="C2315" s="166" t="str">
        <f>Inputs!$I$6</f>
        <v>(insert code)</v>
      </c>
      <c r="D2315" t="str">
        <f>IFERROR(INDEX(Inputs!$I$11:$I$19,MATCH(A2315,Inputs!$H$11:$H$19)),"")</f>
        <v>(insert code)</v>
      </c>
      <c r="E2315" t="s">
        <v>869</v>
      </c>
      <c r="F2315" s="168">
        <f>IF(F$2=$A2315,Data!C180,0)</f>
        <v>0</v>
      </c>
      <c r="G2315" s="168">
        <f>IF(G$2=$A2315,Data!D180,0)</f>
        <v>0</v>
      </c>
      <c r="H2315" s="168">
        <f>IF(H$2=$A2315,Data!E180,0)</f>
        <v>0</v>
      </c>
      <c r="I2315" s="168">
        <f>IF(I$2=$A2315,Data!F180,0)</f>
        <v>0</v>
      </c>
      <c r="J2315" s="168">
        <f>IF(J$2=$A2315,Data!G180,0)</f>
        <v>0</v>
      </c>
      <c r="K2315" s="168">
        <f>IF(K$2=$A2315,Data!H180,0)</f>
        <v>0</v>
      </c>
      <c r="L2315" s="168">
        <f>IF(L$2=$A2315,Data!I180,0)</f>
        <v>0</v>
      </c>
      <c r="M2315" s="168">
        <f>IF(M$2=$A2315,Data!J180,0)</f>
        <v>0</v>
      </c>
      <c r="N2315" s="168">
        <f>IF(N$2=$A2315,Data!K180,0)</f>
        <v>0</v>
      </c>
      <c r="O2315" s="168">
        <f>IF(O$2=$A2315,Data!L180,0)</f>
        <v>0</v>
      </c>
      <c r="P2315" s="168">
        <f>IF(P$2=$A2315,Data!M180,0)</f>
        <v>0</v>
      </c>
      <c r="Q2315" s="168">
        <f>IF(Q$2=$A2315,Data!N180,0)</f>
        <v>0</v>
      </c>
      <c r="R2315" s="169">
        <f>IF(R$2=$A2315,Data!O180,0)</f>
        <v>0</v>
      </c>
      <c r="S2315" s="169">
        <f>IF(S$2=$A2315,Data!P180,0)</f>
        <v>0</v>
      </c>
      <c r="T2315" s="169">
        <f>IF(T$2=$A2315,Data!Q180,0)</f>
        <v>0</v>
      </c>
      <c r="U2315" s="169">
        <f>IF(U$2=$A2315,Data!R180,0)</f>
        <v>0</v>
      </c>
      <c r="V2315" s="169">
        <f>IF(V$2=$A2315,Data!S180,0)</f>
        <v>0</v>
      </c>
      <c r="W2315" s="169">
        <f>IF(W$2=$A2315,Data!T180,0)</f>
        <v>0</v>
      </c>
      <c r="X2315" s="169">
        <f>IF(X$2=$A2315,Data!U180,0)</f>
        <v>0</v>
      </c>
      <c r="Y2315" s="169">
        <f>IF(Y$2=$A2315,Data!V180,0)</f>
        <v>0</v>
      </c>
      <c r="Z2315" s="169">
        <f>IF(Z$2=$A2315,Data!W180,0)</f>
        <v>0</v>
      </c>
      <c r="AA2315" s="169">
        <f>IF(AA$2=$A2315,Data!X180,0)</f>
        <v>0</v>
      </c>
      <c r="AB2315" s="169">
        <f>IF(AB$2=$A2315,Data!Y180,0)</f>
        <v>0</v>
      </c>
      <c r="AC2315" s="169">
        <f>IF(AC$2=$A2315,Data!Z180,0)</f>
        <v>0</v>
      </c>
      <c r="AD2315" s="170">
        <f>IF(AD$2=$A2315,Data!AA180,0)</f>
        <v>0</v>
      </c>
      <c r="AE2315" s="171">
        <f>IF(AE$2=$A2315,Data!AB180,0)</f>
        <v>0</v>
      </c>
      <c r="AF2315" s="170">
        <f>IF(AF$2=$A2315,Data!AC180,0)</f>
        <v>0</v>
      </c>
      <c r="AG2315" s="171">
        <f>IF(AG$2=$A2315,Data!AD180,0)</f>
        <v>0</v>
      </c>
      <c r="AH2315" s="170">
        <f>IF(AH$2=$A2315,Data!AE180,0)</f>
        <v>0</v>
      </c>
      <c r="AI2315" s="171">
        <f>IF(AI$2=$A2315,Data!AF180,0)</f>
        <v>0</v>
      </c>
      <c r="AJ2315" s="170">
        <f>IF(AJ$2=$A2315,Data!AG180,0)</f>
        <v>0</v>
      </c>
      <c r="AK2315" s="171">
        <f>IF(AK$2=$A2315,Data!AH180,0)</f>
        <v>0</v>
      </c>
      <c r="AL2315" s="170">
        <f>IF(AL$2=$A2315,Data!AI180,0)</f>
        <v>0</v>
      </c>
      <c r="AM2315" t="str">
        <f t="shared" si="72"/>
        <v>AA</v>
      </c>
      <c r="AN2315" t="e">
        <f>+INDEX(Validation!$D$4:$D$250,MATCH(Merge!B2315,Validation!$E$4:$E$250,0))</f>
        <v>#N/A</v>
      </c>
      <c r="AO2315" s="172">
        <f t="shared" si="73"/>
        <v>0</v>
      </c>
    </row>
    <row r="2316" spans="1:41" ht="15" x14ac:dyDescent="0.25">
      <c r="A2316">
        <f>Inputs!$H$16</f>
        <v>6</v>
      </c>
      <c r="B2316" t="str">
        <f>Inputs!$D$4</f>
        <v>Select Agency…</v>
      </c>
      <c r="C2316" s="166" t="str">
        <f>Inputs!$I$6</f>
        <v>(insert code)</v>
      </c>
      <c r="D2316" t="str">
        <f>IFERROR(INDEX(Inputs!$I$11:$I$19,MATCH(A2316,Inputs!$H$11:$H$19)),"")</f>
        <v>(insert code)</v>
      </c>
      <c r="E2316" t="s">
        <v>869</v>
      </c>
      <c r="F2316" s="168">
        <f>IF(F$2=$A2316,Data!C181,0)</f>
        <v>0</v>
      </c>
      <c r="G2316" s="168">
        <f>IF(G$2=$A2316,Data!D181,0)</f>
        <v>0</v>
      </c>
      <c r="H2316" s="168">
        <f>IF(H$2=$A2316,Data!E181,0)</f>
        <v>0</v>
      </c>
      <c r="I2316" s="168">
        <f>IF(I$2=$A2316,Data!F181,0)</f>
        <v>0</v>
      </c>
      <c r="J2316" s="168">
        <f>IF(J$2=$A2316,Data!G181,0)</f>
        <v>0</v>
      </c>
      <c r="K2316" s="168">
        <f>IF(K$2=$A2316,Data!H181,0)</f>
        <v>0</v>
      </c>
      <c r="L2316" s="168">
        <f>IF(L$2=$A2316,Data!I181,0)</f>
        <v>0</v>
      </c>
      <c r="M2316" s="168">
        <f>IF(M$2=$A2316,Data!J181,0)</f>
        <v>0</v>
      </c>
      <c r="N2316" s="168">
        <f>IF(N$2=$A2316,Data!K181,0)</f>
        <v>0</v>
      </c>
      <c r="O2316" s="168">
        <f>IF(O$2=$A2316,Data!L181,0)</f>
        <v>0</v>
      </c>
      <c r="P2316" s="168">
        <f>IF(P$2=$A2316,Data!M181,0)</f>
        <v>0</v>
      </c>
      <c r="Q2316" s="168">
        <f>IF(Q$2=$A2316,Data!N181,0)</f>
        <v>0</v>
      </c>
      <c r="R2316" s="169">
        <f>IF(R$2=$A2316,Data!O181,0)</f>
        <v>0</v>
      </c>
      <c r="S2316" s="169">
        <f>IF(S$2=$A2316,Data!P181,0)</f>
        <v>0</v>
      </c>
      <c r="T2316" s="169">
        <f>IF(T$2=$A2316,Data!Q181,0)</f>
        <v>0</v>
      </c>
      <c r="U2316" s="169">
        <f>IF(U$2=$A2316,Data!R181,0)</f>
        <v>0</v>
      </c>
      <c r="V2316" s="169">
        <f>IF(V$2=$A2316,Data!S181,0)</f>
        <v>0</v>
      </c>
      <c r="W2316" s="169">
        <f>IF(W$2=$A2316,Data!T181,0)</f>
        <v>0</v>
      </c>
      <c r="X2316" s="169">
        <f>IF(X$2=$A2316,Data!U181,0)</f>
        <v>0</v>
      </c>
      <c r="Y2316" s="169">
        <f>IF(Y$2=$A2316,Data!V181,0)</f>
        <v>0</v>
      </c>
      <c r="Z2316" s="169">
        <f>IF(Z$2=$A2316,Data!W181,0)</f>
        <v>0</v>
      </c>
      <c r="AA2316" s="169">
        <f>IF(AA$2=$A2316,Data!X181,0)</f>
        <v>0</v>
      </c>
      <c r="AB2316" s="169">
        <f>IF(AB$2=$A2316,Data!Y181,0)</f>
        <v>0</v>
      </c>
      <c r="AC2316" s="169">
        <f>IF(AC$2=$A2316,Data!Z181,0)</f>
        <v>0</v>
      </c>
      <c r="AD2316" s="170">
        <f>IF(AD$2=$A2316,Data!AA181,0)</f>
        <v>0</v>
      </c>
      <c r="AE2316" s="171">
        <f>IF(AE$2=$A2316,Data!AB181,0)</f>
        <v>0</v>
      </c>
      <c r="AF2316" s="170">
        <f>IF(AF$2=$A2316,Data!AC181,0)</f>
        <v>0</v>
      </c>
      <c r="AG2316" s="171">
        <f>IF(AG$2=$A2316,Data!AD181,0)</f>
        <v>0</v>
      </c>
      <c r="AH2316" s="170">
        <f>IF(AH$2=$A2316,Data!AE181,0)</f>
        <v>0</v>
      </c>
      <c r="AI2316" s="171">
        <f>IF(AI$2=$A2316,Data!AF181,0)</f>
        <v>0</v>
      </c>
      <c r="AJ2316" s="170">
        <f>IF(AJ$2=$A2316,Data!AG181,0)</f>
        <v>0</v>
      </c>
      <c r="AK2316" s="171">
        <f>IF(AK$2=$A2316,Data!AH181,0)</f>
        <v>0</v>
      </c>
      <c r="AL2316" s="170">
        <f>IF(AL$2=$A2316,Data!AI181,0)</f>
        <v>0</v>
      </c>
      <c r="AM2316" t="str">
        <f t="shared" si="72"/>
        <v>AA</v>
      </c>
      <c r="AN2316" t="e">
        <f>+INDEX(Validation!$D$4:$D$250,MATCH(Merge!B2316,Validation!$E$4:$E$250,0))</f>
        <v>#N/A</v>
      </c>
      <c r="AO2316" s="172">
        <f t="shared" si="73"/>
        <v>0</v>
      </c>
    </row>
    <row r="2317" spans="1:41" ht="15" x14ac:dyDescent="0.25">
      <c r="A2317">
        <f>Inputs!$H$16</f>
        <v>6</v>
      </c>
      <c r="B2317" t="str">
        <f>Inputs!$D$4</f>
        <v>Select Agency…</v>
      </c>
      <c r="C2317" s="166" t="str">
        <f>Inputs!$I$6</f>
        <v>(insert code)</v>
      </c>
      <c r="D2317" t="str">
        <f>IFERROR(INDEX(Inputs!$I$11:$I$19,MATCH(A2317,Inputs!$H$11:$H$19)),"")</f>
        <v>(insert code)</v>
      </c>
      <c r="E2317" t="s">
        <v>869</v>
      </c>
      <c r="F2317" s="168">
        <f>IF(F$2=$A2317,Data!C182,0)</f>
        <v>0</v>
      </c>
      <c r="G2317" s="168">
        <f>IF(G$2=$A2317,Data!D182,0)</f>
        <v>0</v>
      </c>
      <c r="H2317" s="168">
        <f>IF(H$2=$A2317,Data!E182,0)</f>
        <v>0</v>
      </c>
      <c r="I2317" s="168">
        <f>IF(I$2=$A2317,Data!F182,0)</f>
        <v>0</v>
      </c>
      <c r="J2317" s="168">
        <f>IF(J$2=$A2317,Data!G182,0)</f>
        <v>0</v>
      </c>
      <c r="K2317" s="168">
        <f>IF(K$2=$A2317,Data!H182,0)</f>
        <v>0</v>
      </c>
      <c r="L2317" s="168">
        <f>IF(L$2=$A2317,Data!I182,0)</f>
        <v>0</v>
      </c>
      <c r="M2317" s="168">
        <f>IF(M$2=$A2317,Data!J182,0)</f>
        <v>0</v>
      </c>
      <c r="N2317" s="168">
        <f>IF(N$2=$A2317,Data!K182,0)</f>
        <v>0</v>
      </c>
      <c r="O2317" s="168">
        <f>IF(O$2=$A2317,Data!L182,0)</f>
        <v>0</v>
      </c>
      <c r="P2317" s="168">
        <f>IF(P$2=$A2317,Data!M182,0)</f>
        <v>0</v>
      </c>
      <c r="Q2317" s="168">
        <f>IF(Q$2=$A2317,Data!N182,0)</f>
        <v>0</v>
      </c>
      <c r="R2317" s="169">
        <f>IF(R$2=$A2317,Data!O182,0)</f>
        <v>0</v>
      </c>
      <c r="S2317" s="169">
        <f>IF(S$2=$A2317,Data!P182,0)</f>
        <v>0</v>
      </c>
      <c r="T2317" s="169">
        <f>IF(T$2=$A2317,Data!Q182,0)</f>
        <v>0</v>
      </c>
      <c r="U2317" s="169">
        <f>IF(U$2=$A2317,Data!R182,0)</f>
        <v>0</v>
      </c>
      <c r="V2317" s="169">
        <f>IF(V$2=$A2317,Data!S182,0)</f>
        <v>0</v>
      </c>
      <c r="W2317" s="169">
        <f>IF(W$2=$A2317,Data!T182,0)</f>
        <v>0</v>
      </c>
      <c r="X2317" s="169">
        <f>IF(X$2=$A2317,Data!U182,0)</f>
        <v>0</v>
      </c>
      <c r="Y2317" s="169">
        <f>IF(Y$2=$A2317,Data!V182,0)</f>
        <v>0</v>
      </c>
      <c r="Z2317" s="169">
        <f>IF(Z$2=$A2317,Data!W182,0)</f>
        <v>0</v>
      </c>
      <c r="AA2317" s="169">
        <f>IF(AA$2=$A2317,Data!X182,0)</f>
        <v>0</v>
      </c>
      <c r="AB2317" s="169">
        <f>IF(AB$2=$A2317,Data!Y182,0)</f>
        <v>0</v>
      </c>
      <c r="AC2317" s="169">
        <f>IF(AC$2=$A2317,Data!Z182,0)</f>
        <v>0</v>
      </c>
      <c r="AD2317" s="170">
        <f>IF(AD$2=$A2317,Data!AA182,0)</f>
        <v>0</v>
      </c>
      <c r="AE2317" s="171">
        <f>IF(AE$2=$A2317,Data!AB182,0)</f>
        <v>0</v>
      </c>
      <c r="AF2317" s="170">
        <f>IF(AF$2=$A2317,Data!AC182,0)</f>
        <v>0</v>
      </c>
      <c r="AG2317" s="171">
        <f>IF(AG$2=$A2317,Data!AD182,0)</f>
        <v>0</v>
      </c>
      <c r="AH2317" s="170">
        <f>IF(AH$2=$A2317,Data!AE182,0)</f>
        <v>0</v>
      </c>
      <c r="AI2317" s="171">
        <f>IF(AI$2=$A2317,Data!AF182,0)</f>
        <v>0</v>
      </c>
      <c r="AJ2317" s="170">
        <f>IF(AJ$2=$A2317,Data!AG182,0)</f>
        <v>0</v>
      </c>
      <c r="AK2317" s="171">
        <f>IF(AK$2=$A2317,Data!AH182,0)</f>
        <v>0</v>
      </c>
      <c r="AL2317" s="170">
        <f>IF(AL$2=$A2317,Data!AI182,0)</f>
        <v>0</v>
      </c>
      <c r="AM2317" t="str">
        <f t="shared" si="72"/>
        <v>AA</v>
      </c>
      <c r="AN2317" t="e">
        <f>+INDEX(Validation!$D$4:$D$250,MATCH(Merge!B2317,Validation!$E$4:$E$250,0))</f>
        <v>#N/A</v>
      </c>
      <c r="AO2317" s="172">
        <f t="shared" si="73"/>
        <v>0</v>
      </c>
    </row>
    <row r="2318" spans="1:41" ht="15" x14ac:dyDescent="0.25">
      <c r="A2318">
        <f>Inputs!$H$16</f>
        <v>6</v>
      </c>
      <c r="B2318" t="str">
        <f>Inputs!$D$4</f>
        <v>Select Agency…</v>
      </c>
      <c r="C2318" s="166" t="str">
        <f>Inputs!$I$6</f>
        <v>(insert code)</v>
      </c>
      <c r="D2318" t="str">
        <f>IFERROR(INDEX(Inputs!$I$11:$I$19,MATCH(A2318,Inputs!$H$11:$H$19)),"")</f>
        <v>(insert code)</v>
      </c>
      <c r="E2318" t="s">
        <v>869</v>
      </c>
      <c r="F2318" s="168">
        <f>IF(F$2=$A2318,Data!C183,0)</f>
        <v>0</v>
      </c>
      <c r="G2318" s="168">
        <f>IF(G$2=$A2318,Data!D183,0)</f>
        <v>0</v>
      </c>
      <c r="H2318" s="168">
        <f>IF(H$2=$A2318,Data!E183,0)</f>
        <v>0</v>
      </c>
      <c r="I2318" s="168">
        <f>IF(I$2=$A2318,Data!F183,0)</f>
        <v>0</v>
      </c>
      <c r="J2318" s="168">
        <f>IF(J$2=$A2318,Data!G183,0)</f>
        <v>0</v>
      </c>
      <c r="K2318" s="168">
        <f>IF(K$2=$A2318,Data!H183,0)</f>
        <v>0</v>
      </c>
      <c r="L2318" s="168">
        <f>IF(L$2=$A2318,Data!I183,0)</f>
        <v>0</v>
      </c>
      <c r="M2318" s="168">
        <f>IF(M$2=$A2318,Data!J183,0)</f>
        <v>0</v>
      </c>
      <c r="N2318" s="168">
        <f>IF(N$2=$A2318,Data!K183,0)</f>
        <v>0</v>
      </c>
      <c r="O2318" s="168">
        <f>IF(O$2=$A2318,Data!L183,0)</f>
        <v>0</v>
      </c>
      <c r="P2318" s="168">
        <f>IF(P$2=$A2318,Data!M183,0)</f>
        <v>0</v>
      </c>
      <c r="Q2318" s="168">
        <f>IF(Q$2=$A2318,Data!N183,0)</f>
        <v>0</v>
      </c>
      <c r="R2318" s="169">
        <f>IF(R$2=$A2318,Data!O183,0)</f>
        <v>0</v>
      </c>
      <c r="S2318" s="169">
        <f>IF(S$2=$A2318,Data!P183,0)</f>
        <v>0</v>
      </c>
      <c r="T2318" s="169">
        <f>IF(T$2=$A2318,Data!Q183,0)</f>
        <v>0</v>
      </c>
      <c r="U2318" s="169">
        <f>IF(U$2=$A2318,Data!R183,0)</f>
        <v>0</v>
      </c>
      <c r="V2318" s="169">
        <f>IF(V$2=$A2318,Data!S183,0)</f>
        <v>0</v>
      </c>
      <c r="W2318" s="169">
        <f>IF(W$2=$A2318,Data!T183,0)</f>
        <v>0</v>
      </c>
      <c r="X2318" s="169">
        <f>IF(X$2=$A2318,Data!U183,0)</f>
        <v>0</v>
      </c>
      <c r="Y2318" s="169">
        <f>IF(Y$2=$A2318,Data!V183,0)</f>
        <v>0</v>
      </c>
      <c r="Z2318" s="169">
        <f>IF(Z$2=$A2318,Data!W183,0)</f>
        <v>0</v>
      </c>
      <c r="AA2318" s="169">
        <f>IF(AA$2=$A2318,Data!X183,0)</f>
        <v>0</v>
      </c>
      <c r="AB2318" s="169">
        <f>IF(AB$2=$A2318,Data!Y183,0)</f>
        <v>0</v>
      </c>
      <c r="AC2318" s="169">
        <f>IF(AC$2=$A2318,Data!Z183,0)</f>
        <v>0</v>
      </c>
      <c r="AD2318" s="170">
        <f>IF(AD$2=$A2318,Data!AA183,0)</f>
        <v>0</v>
      </c>
      <c r="AE2318" s="171">
        <f>IF(AE$2=$A2318,Data!AB183,0)</f>
        <v>0</v>
      </c>
      <c r="AF2318" s="170">
        <f>IF(AF$2=$A2318,Data!AC183,0)</f>
        <v>0</v>
      </c>
      <c r="AG2318" s="171">
        <f>IF(AG$2=$A2318,Data!AD183,0)</f>
        <v>0</v>
      </c>
      <c r="AH2318" s="170">
        <f>IF(AH$2=$A2318,Data!AE183,0)</f>
        <v>0</v>
      </c>
      <c r="AI2318" s="171">
        <f>IF(AI$2=$A2318,Data!AF183,0)</f>
        <v>0</v>
      </c>
      <c r="AJ2318" s="170">
        <f>IF(AJ$2=$A2318,Data!AG183,0)</f>
        <v>0</v>
      </c>
      <c r="AK2318" s="171">
        <f>IF(AK$2=$A2318,Data!AH183,0)</f>
        <v>0</v>
      </c>
      <c r="AL2318" s="170">
        <f>IF(AL$2=$A2318,Data!AI183,0)</f>
        <v>0</v>
      </c>
      <c r="AM2318" t="str">
        <f t="shared" si="72"/>
        <v>AA</v>
      </c>
      <c r="AN2318" t="e">
        <f>+INDEX(Validation!$D$4:$D$250,MATCH(Merge!B2318,Validation!$E$4:$E$250,0))</f>
        <v>#N/A</v>
      </c>
      <c r="AO2318" s="172">
        <f t="shared" si="73"/>
        <v>0</v>
      </c>
    </row>
    <row r="2319" spans="1:41" ht="15" x14ac:dyDescent="0.25">
      <c r="A2319">
        <f>Inputs!$H$16</f>
        <v>6</v>
      </c>
      <c r="B2319" t="str">
        <f>Inputs!$D$4</f>
        <v>Select Agency…</v>
      </c>
      <c r="C2319" s="166" t="str">
        <f>Inputs!$I$6</f>
        <v>(insert code)</v>
      </c>
      <c r="D2319" t="str">
        <f>IFERROR(INDEX(Inputs!$I$11:$I$19,MATCH(A2319,Inputs!$H$11:$H$19)),"")</f>
        <v>(insert code)</v>
      </c>
      <c r="E2319" t="s">
        <v>869</v>
      </c>
      <c r="F2319" s="168">
        <f>IF(F$2=$A2319,Data!C184,0)</f>
        <v>0</v>
      </c>
      <c r="G2319" s="168">
        <f>IF(G$2=$A2319,Data!D184,0)</f>
        <v>0</v>
      </c>
      <c r="H2319" s="168">
        <f>IF(H$2=$A2319,Data!E184,0)</f>
        <v>0</v>
      </c>
      <c r="I2319" s="168">
        <f>IF(I$2=$A2319,Data!F184,0)</f>
        <v>0</v>
      </c>
      <c r="J2319" s="168">
        <f>IF(J$2=$A2319,Data!G184,0)</f>
        <v>0</v>
      </c>
      <c r="K2319" s="168">
        <f>IF(K$2=$A2319,Data!H184,0)</f>
        <v>0</v>
      </c>
      <c r="L2319" s="168">
        <f>IF(L$2=$A2319,Data!I184,0)</f>
        <v>0</v>
      </c>
      <c r="M2319" s="168">
        <f>IF(M$2=$A2319,Data!J184,0)</f>
        <v>0</v>
      </c>
      <c r="N2319" s="168">
        <f>IF(N$2=$A2319,Data!K184,0)</f>
        <v>0</v>
      </c>
      <c r="O2319" s="168">
        <f>IF(O$2=$A2319,Data!L184,0)</f>
        <v>0</v>
      </c>
      <c r="P2319" s="168">
        <f>IF(P$2=$A2319,Data!M184,0)</f>
        <v>0</v>
      </c>
      <c r="Q2319" s="168">
        <f>IF(Q$2=$A2319,Data!N184,0)</f>
        <v>0</v>
      </c>
      <c r="R2319" s="169">
        <f>IF(R$2=$A2319,Data!O184,0)</f>
        <v>0</v>
      </c>
      <c r="S2319" s="169">
        <f>IF(S$2=$A2319,Data!P184,0)</f>
        <v>0</v>
      </c>
      <c r="T2319" s="169">
        <f>IF(T$2=$A2319,Data!Q184,0)</f>
        <v>0</v>
      </c>
      <c r="U2319" s="169">
        <f>IF(U$2=$A2319,Data!R184,0)</f>
        <v>0</v>
      </c>
      <c r="V2319" s="169">
        <f>IF(V$2=$A2319,Data!S184,0)</f>
        <v>0</v>
      </c>
      <c r="W2319" s="169">
        <f>IF(W$2=$A2319,Data!T184,0)</f>
        <v>0</v>
      </c>
      <c r="X2319" s="169">
        <f>IF(X$2=$A2319,Data!U184,0)</f>
        <v>0</v>
      </c>
      <c r="Y2319" s="169">
        <f>IF(Y$2=$A2319,Data!V184,0)</f>
        <v>0</v>
      </c>
      <c r="Z2319" s="169">
        <f>IF(Z$2=$A2319,Data!W184,0)</f>
        <v>0</v>
      </c>
      <c r="AA2319" s="169">
        <f>IF(AA$2=$A2319,Data!X184,0)</f>
        <v>0</v>
      </c>
      <c r="AB2319" s="169">
        <f>IF(AB$2=$A2319,Data!Y184,0)</f>
        <v>0</v>
      </c>
      <c r="AC2319" s="169">
        <f>IF(AC$2=$A2319,Data!Z184,0)</f>
        <v>0</v>
      </c>
      <c r="AD2319" s="170">
        <f>IF(AD$2=$A2319,Data!AA184,0)</f>
        <v>0</v>
      </c>
      <c r="AE2319" s="171">
        <f>IF(AE$2=$A2319,Data!AB184,0)</f>
        <v>0</v>
      </c>
      <c r="AF2319" s="170">
        <f>IF(AF$2=$A2319,Data!AC184,0)</f>
        <v>0</v>
      </c>
      <c r="AG2319" s="171">
        <f>IF(AG$2=$A2319,Data!AD184,0)</f>
        <v>0</v>
      </c>
      <c r="AH2319" s="170">
        <f>IF(AH$2=$A2319,Data!AE184,0)</f>
        <v>0</v>
      </c>
      <c r="AI2319" s="171">
        <f>IF(AI$2=$A2319,Data!AF184,0)</f>
        <v>0</v>
      </c>
      <c r="AJ2319" s="170">
        <f>IF(AJ$2=$A2319,Data!AG184,0)</f>
        <v>0</v>
      </c>
      <c r="AK2319" s="171">
        <f>IF(AK$2=$A2319,Data!AH184,0)</f>
        <v>0</v>
      </c>
      <c r="AL2319" s="170">
        <f>IF(AL$2=$A2319,Data!AI184,0)</f>
        <v>0</v>
      </c>
      <c r="AM2319" t="str">
        <f t="shared" si="72"/>
        <v>AA</v>
      </c>
      <c r="AN2319" t="e">
        <f>+INDEX(Validation!$D$4:$D$250,MATCH(Merge!B2319,Validation!$E$4:$E$250,0))</f>
        <v>#N/A</v>
      </c>
      <c r="AO2319" s="172">
        <f t="shared" si="73"/>
        <v>0</v>
      </c>
    </row>
    <row r="2320" spans="1:41" ht="15" x14ac:dyDescent="0.25">
      <c r="A2320">
        <f>Inputs!$H$16</f>
        <v>6</v>
      </c>
      <c r="B2320" t="str">
        <f>Inputs!$D$4</f>
        <v>Select Agency…</v>
      </c>
      <c r="C2320" s="166" t="str">
        <f>Inputs!$I$6</f>
        <v>(insert code)</v>
      </c>
      <c r="D2320" t="str">
        <f>IFERROR(INDEX(Inputs!$I$11:$I$19,MATCH(A2320,Inputs!$H$11:$H$19)),"")</f>
        <v>(insert code)</v>
      </c>
      <c r="E2320" t="s">
        <v>869</v>
      </c>
      <c r="F2320" s="168">
        <f>IF(F$2=$A2320,Data!C185,0)</f>
        <v>0</v>
      </c>
      <c r="G2320" s="168">
        <f>IF(G$2=$A2320,Data!D185,0)</f>
        <v>0</v>
      </c>
      <c r="H2320" s="168">
        <f>IF(H$2=$A2320,Data!E185,0)</f>
        <v>0</v>
      </c>
      <c r="I2320" s="168">
        <f>IF(I$2=$A2320,Data!F185,0)</f>
        <v>0</v>
      </c>
      <c r="J2320" s="168">
        <f>IF(J$2=$A2320,Data!G185,0)</f>
        <v>0</v>
      </c>
      <c r="K2320" s="168">
        <f>IF(K$2=$A2320,Data!H185,0)</f>
        <v>0</v>
      </c>
      <c r="L2320" s="168">
        <f>IF(L$2=$A2320,Data!I185,0)</f>
        <v>0</v>
      </c>
      <c r="M2320" s="168">
        <f>IF(M$2=$A2320,Data!J185,0)</f>
        <v>0</v>
      </c>
      <c r="N2320" s="168">
        <f>IF(N$2=$A2320,Data!K185,0)</f>
        <v>0</v>
      </c>
      <c r="O2320" s="168">
        <f>IF(O$2=$A2320,Data!L185,0)</f>
        <v>0</v>
      </c>
      <c r="P2320" s="168">
        <f>IF(P$2=$A2320,Data!M185,0)</f>
        <v>0</v>
      </c>
      <c r="Q2320" s="168">
        <f>IF(Q$2=$A2320,Data!N185,0)</f>
        <v>0</v>
      </c>
      <c r="R2320" s="169">
        <f>IF(R$2=$A2320,Data!O185,0)</f>
        <v>0</v>
      </c>
      <c r="S2320" s="169">
        <f>IF(S$2=$A2320,Data!P185,0)</f>
        <v>0</v>
      </c>
      <c r="T2320" s="169">
        <f>IF(T$2=$A2320,Data!Q185,0)</f>
        <v>0</v>
      </c>
      <c r="U2320" s="169">
        <f>IF(U$2=$A2320,Data!R185,0)</f>
        <v>0</v>
      </c>
      <c r="V2320" s="169">
        <f>IF(V$2=$A2320,Data!S185,0)</f>
        <v>0</v>
      </c>
      <c r="W2320" s="169">
        <f>IF(W$2=$A2320,Data!T185,0)</f>
        <v>0</v>
      </c>
      <c r="X2320" s="169">
        <f>IF(X$2=$A2320,Data!U185,0)</f>
        <v>0</v>
      </c>
      <c r="Y2320" s="169">
        <f>IF(Y$2=$A2320,Data!V185,0)</f>
        <v>0</v>
      </c>
      <c r="Z2320" s="169">
        <f>IF(Z$2=$A2320,Data!W185,0)</f>
        <v>0</v>
      </c>
      <c r="AA2320" s="169">
        <f>IF(AA$2=$A2320,Data!X185,0)</f>
        <v>0</v>
      </c>
      <c r="AB2320" s="169">
        <f>IF(AB$2=$A2320,Data!Y185,0)</f>
        <v>0</v>
      </c>
      <c r="AC2320" s="169">
        <f>IF(AC$2=$A2320,Data!Z185,0)</f>
        <v>0</v>
      </c>
      <c r="AD2320" s="170">
        <f>IF(AD$2=$A2320,Data!AA185,0)</f>
        <v>0</v>
      </c>
      <c r="AE2320" s="171">
        <f>IF(AE$2=$A2320,Data!AB185,0)</f>
        <v>0</v>
      </c>
      <c r="AF2320" s="170">
        <f>IF(AF$2=$A2320,Data!AC185,0)</f>
        <v>0</v>
      </c>
      <c r="AG2320" s="171">
        <f>IF(AG$2=$A2320,Data!AD185,0)</f>
        <v>0</v>
      </c>
      <c r="AH2320" s="170">
        <f>IF(AH$2=$A2320,Data!AE185,0)</f>
        <v>0</v>
      </c>
      <c r="AI2320" s="171">
        <f>IF(AI$2=$A2320,Data!AF185,0)</f>
        <v>0</v>
      </c>
      <c r="AJ2320" s="170">
        <f>IF(AJ$2=$A2320,Data!AG185,0)</f>
        <v>0</v>
      </c>
      <c r="AK2320" s="171">
        <f>IF(AK$2=$A2320,Data!AH185,0)</f>
        <v>0</v>
      </c>
      <c r="AL2320" s="170">
        <f>IF(AL$2=$A2320,Data!AI185,0)</f>
        <v>0</v>
      </c>
      <c r="AM2320" t="str">
        <f t="shared" si="72"/>
        <v>AA</v>
      </c>
      <c r="AN2320" t="e">
        <f>+INDEX(Validation!$D$4:$D$250,MATCH(Merge!B2320,Validation!$E$4:$E$250,0))</f>
        <v>#N/A</v>
      </c>
      <c r="AO2320" s="172">
        <f t="shared" si="73"/>
        <v>0</v>
      </c>
    </row>
    <row r="2321" spans="1:41" ht="15" x14ac:dyDescent="0.25">
      <c r="A2321">
        <f>Inputs!$H$16</f>
        <v>6</v>
      </c>
      <c r="B2321" t="str">
        <f>Inputs!$D$4</f>
        <v>Select Agency…</v>
      </c>
      <c r="C2321" s="166" t="str">
        <f>Inputs!$I$6</f>
        <v>(insert code)</v>
      </c>
      <c r="D2321" t="str">
        <f>IFERROR(INDEX(Inputs!$I$11:$I$19,MATCH(A2321,Inputs!$H$11:$H$19)),"")</f>
        <v>(insert code)</v>
      </c>
      <c r="E2321" t="s">
        <v>869</v>
      </c>
      <c r="F2321" s="168">
        <f>IF(F$2=$A2321,Data!C186,0)</f>
        <v>0</v>
      </c>
      <c r="G2321" s="168">
        <f>IF(G$2=$A2321,Data!D186,0)</f>
        <v>0</v>
      </c>
      <c r="H2321" s="168">
        <f>IF(H$2=$A2321,Data!E186,0)</f>
        <v>0</v>
      </c>
      <c r="I2321" s="168">
        <f>IF(I$2=$A2321,Data!F186,0)</f>
        <v>0</v>
      </c>
      <c r="J2321" s="168">
        <f>IF(J$2=$A2321,Data!G186,0)</f>
        <v>0</v>
      </c>
      <c r="K2321" s="168">
        <f>IF(K$2=$A2321,Data!H186,0)</f>
        <v>0</v>
      </c>
      <c r="L2321" s="168">
        <f>IF(L$2=$A2321,Data!I186,0)</f>
        <v>0</v>
      </c>
      <c r="M2321" s="168">
        <f>IF(M$2=$A2321,Data!J186,0)</f>
        <v>0</v>
      </c>
      <c r="N2321" s="168">
        <f>IF(N$2=$A2321,Data!K186,0)</f>
        <v>0</v>
      </c>
      <c r="O2321" s="168">
        <f>IF(O$2=$A2321,Data!L186,0)</f>
        <v>0</v>
      </c>
      <c r="P2321" s="168">
        <f>IF(P$2=$A2321,Data!M186,0)</f>
        <v>0</v>
      </c>
      <c r="Q2321" s="168">
        <f>IF(Q$2=$A2321,Data!N186,0)</f>
        <v>0</v>
      </c>
      <c r="R2321" s="169">
        <f>IF(R$2=$A2321,Data!O186,0)</f>
        <v>0</v>
      </c>
      <c r="S2321" s="169">
        <f>IF(S$2=$A2321,Data!P186,0)</f>
        <v>0</v>
      </c>
      <c r="T2321" s="169">
        <f>IF(T$2=$A2321,Data!Q186,0)</f>
        <v>0</v>
      </c>
      <c r="U2321" s="169">
        <f>IF(U$2=$A2321,Data!R186,0)</f>
        <v>0</v>
      </c>
      <c r="V2321" s="169">
        <f>IF(V$2=$A2321,Data!S186,0)</f>
        <v>0</v>
      </c>
      <c r="W2321" s="169">
        <f>IF(W$2=$A2321,Data!T186,0)</f>
        <v>0</v>
      </c>
      <c r="X2321" s="169">
        <f>IF(X$2=$A2321,Data!U186,0)</f>
        <v>0</v>
      </c>
      <c r="Y2321" s="169">
        <f>IF(Y$2=$A2321,Data!V186,0)</f>
        <v>0</v>
      </c>
      <c r="Z2321" s="169">
        <f>IF(Z$2=$A2321,Data!W186,0)</f>
        <v>0</v>
      </c>
      <c r="AA2321" s="169">
        <f>IF(AA$2=$A2321,Data!X186,0)</f>
        <v>0</v>
      </c>
      <c r="AB2321" s="169">
        <f>IF(AB$2=$A2321,Data!Y186,0)</f>
        <v>0</v>
      </c>
      <c r="AC2321" s="169">
        <f>IF(AC$2=$A2321,Data!Z186,0)</f>
        <v>0</v>
      </c>
      <c r="AD2321" s="170">
        <f>IF(AD$2=$A2321,Data!AA186,0)</f>
        <v>0</v>
      </c>
      <c r="AE2321" s="171">
        <f>IF(AE$2=$A2321,Data!AB186,0)</f>
        <v>0</v>
      </c>
      <c r="AF2321" s="170">
        <f>IF(AF$2=$A2321,Data!AC186,0)</f>
        <v>0</v>
      </c>
      <c r="AG2321" s="171">
        <f>IF(AG$2=$A2321,Data!AD186,0)</f>
        <v>0</v>
      </c>
      <c r="AH2321" s="170">
        <f>IF(AH$2=$A2321,Data!AE186,0)</f>
        <v>0</v>
      </c>
      <c r="AI2321" s="171">
        <f>IF(AI$2=$A2321,Data!AF186,0)</f>
        <v>0</v>
      </c>
      <c r="AJ2321" s="170">
        <f>IF(AJ$2=$A2321,Data!AG186,0)</f>
        <v>0</v>
      </c>
      <c r="AK2321" s="171">
        <f>IF(AK$2=$A2321,Data!AH186,0)</f>
        <v>0</v>
      </c>
      <c r="AL2321" s="170">
        <f>IF(AL$2=$A2321,Data!AI186,0)</f>
        <v>0</v>
      </c>
      <c r="AM2321" t="str">
        <f t="shared" si="72"/>
        <v>AA</v>
      </c>
      <c r="AN2321" t="e">
        <f>+INDEX(Validation!$D$4:$D$250,MATCH(Merge!B2321,Validation!$E$4:$E$250,0))</f>
        <v>#N/A</v>
      </c>
      <c r="AO2321" s="172">
        <f t="shared" si="73"/>
        <v>0</v>
      </c>
    </row>
    <row r="2322" spans="1:41" ht="15" x14ac:dyDescent="0.25">
      <c r="A2322">
        <f>Inputs!$H$16</f>
        <v>6</v>
      </c>
      <c r="B2322" t="str">
        <f>Inputs!$D$4</f>
        <v>Select Agency…</v>
      </c>
      <c r="C2322" s="166" t="str">
        <f>Inputs!$I$6</f>
        <v>(insert code)</v>
      </c>
      <c r="D2322" t="str">
        <f>IFERROR(INDEX(Inputs!$I$11:$I$19,MATCH(A2322,Inputs!$H$11:$H$19)),"")</f>
        <v>(insert code)</v>
      </c>
      <c r="E2322" t="s">
        <v>869</v>
      </c>
      <c r="F2322" s="168">
        <f>IF(F$2=$A2322,Data!C187,0)</f>
        <v>0</v>
      </c>
      <c r="G2322" s="168">
        <f>IF(G$2=$A2322,Data!D187,0)</f>
        <v>0</v>
      </c>
      <c r="H2322" s="168">
        <f>IF(H$2=$A2322,Data!E187,0)</f>
        <v>0</v>
      </c>
      <c r="I2322" s="168">
        <f>IF(I$2=$A2322,Data!F187,0)</f>
        <v>0</v>
      </c>
      <c r="J2322" s="168">
        <f>IF(J$2=$A2322,Data!G187,0)</f>
        <v>0</v>
      </c>
      <c r="K2322" s="168">
        <f>IF(K$2=$A2322,Data!H187,0)</f>
        <v>0</v>
      </c>
      <c r="L2322" s="168">
        <f>IF(L$2=$A2322,Data!I187,0)</f>
        <v>0</v>
      </c>
      <c r="M2322" s="168">
        <f>IF(M$2=$A2322,Data!J187,0)</f>
        <v>0</v>
      </c>
      <c r="N2322" s="168">
        <f>IF(N$2=$A2322,Data!K187,0)</f>
        <v>0</v>
      </c>
      <c r="O2322" s="168">
        <f>IF(O$2=$A2322,Data!L187,0)</f>
        <v>0</v>
      </c>
      <c r="P2322" s="168">
        <f>IF(P$2=$A2322,Data!M187,0)</f>
        <v>0</v>
      </c>
      <c r="Q2322" s="168">
        <f>IF(Q$2=$A2322,Data!N187,0)</f>
        <v>0</v>
      </c>
      <c r="R2322" s="169">
        <f>IF(R$2=$A2322,Data!O187,0)</f>
        <v>0</v>
      </c>
      <c r="S2322" s="169">
        <f>IF(S$2=$A2322,Data!P187,0)</f>
        <v>0</v>
      </c>
      <c r="T2322" s="169">
        <f>IF(T$2=$A2322,Data!Q187,0)</f>
        <v>0</v>
      </c>
      <c r="U2322" s="169">
        <f>IF(U$2=$A2322,Data!R187,0)</f>
        <v>0</v>
      </c>
      <c r="V2322" s="169">
        <f>IF(V$2=$A2322,Data!S187,0)</f>
        <v>0</v>
      </c>
      <c r="W2322" s="169">
        <f>IF(W$2=$A2322,Data!T187,0)</f>
        <v>0</v>
      </c>
      <c r="X2322" s="169">
        <f>IF(X$2=$A2322,Data!U187,0)</f>
        <v>0</v>
      </c>
      <c r="Y2322" s="169">
        <f>IF(Y$2=$A2322,Data!V187,0)</f>
        <v>0</v>
      </c>
      <c r="Z2322" s="169">
        <f>IF(Z$2=$A2322,Data!W187,0)</f>
        <v>0</v>
      </c>
      <c r="AA2322" s="169">
        <f>IF(AA$2=$A2322,Data!X187,0)</f>
        <v>0</v>
      </c>
      <c r="AB2322" s="169">
        <f>IF(AB$2=$A2322,Data!Y187,0)</f>
        <v>0</v>
      </c>
      <c r="AC2322" s="169">
        <f>IF(AC$2=$A2322,Data!Z187,0)</f>
        <v>0</v>
      </c>
      <c r="AD2322" s="170">
        <f>IF(AD$2=$A2322,Data!AA187,0)</f>
        <v>0</v>
      </c>
      <c r="AE2322" s="171">
        <f>IF(AE$2=$A2322,Data!AB187,0)</f>
        <v>0</v>
      </c>
      <c r="AF2322" s="170">
        <f>IF(AF$2=$A2322,Data!AC187,0)</f>
        <v>0</v>
      </c>
      <c r="AG2322" s="171">
        <f>IF(AG$2=$A2322,Data!AD187,0)</f>
        <v>0</v>
      </c>
      <c r="AH2322" s="170">
        <f>IF(AH$2=$A2322,Data!AE187,0)</f>
        <v>0</v>
      </c>
      <c r="AI2322" s="171">
        <f>IF(AI$2=$A2322,Data!AF187,0)</f>
        <v>0</v>
      </c>
      <c r="AJ2322" s="170">
        <f>IF(AJ$2=$A2322,Data!AG187,0)</f>
        <v>0</v>
      </c>
      <c r="AK2322" s="171">
        <f>IF(AK$2=$A2322,Data!AH187,0)</f>
        <v>0</v>
      </c>
      <c r="AL2322" s="170">
        <f>IF(AL$2=$A2322,Data!AI187,0)</f>
        <v>0</v>
      </c>
      <c r="AM2322" t="str">
        <f t="shared" si="72"/>
        <v>AA</v>
      </c>
      <c r="AN2322" t="e">
        <f>+INDEX(Validation!$D$4:$D$250,MATCH(Merge!B2322,Validation!$E$4:$E$250,0))</f>
        <v>#N/A</v>
      </c>
      <c r="AO2322" s="172">
        <f t="shared" si="73"/>
        <v>0</v>
      </c>
    </row>
    <row r="2323" spans="1:41" ht="15" x14ac:dyDescent="0.25">
      <c r="A2323">
        <f>Inputs!$H$16</f>
        <v>6</v>
      </c>
      <c r="B2323" t="str">
        <f>Inputs!$D$4</f>
        <v>Select Agency…</v>
      </c>
      <c r="C2323" s="166" t="str">
        <f>Inputs!$I$6</f>
        <v>(insert code)</v>
      </c>
      <c r="D2323" t="str">
        <f>IFERROR(INDEX(Inputs!$I$11:$I$19,MATCH(A2323,Inputs!$H$11:$H$19)),"")</f>
        <v>(insert code)</v>
      </c>
      <c r="E2323" t="s">
        <v>869</v>
      </c>
      <c r="F2323" s="168">
        <f>IF(F$2=$A2323,Data!C188,0)</f>
        <v>0</v>
      </c>
      <c r="G2323" s="168">
        <f>IF(G$2=$A2323,Data!D188,0)</f>
        <v>0</v>
      </c>
      <c r="H2323" s="168">
        <f>IF(H$2=$A2323,Data!E188,0)</f>
        <v>0</v>
      </c>
      <c r="I2323" s="168">
        <f>IF(I$2=$A2323,Data!F188,0)</f>
        <v>0</v>
      </c>
      <c r="J2323" s="168">
        <f>IF(J$2=$A2323,Data!G188,0)</f>
        <v>0</v>
      </c>
      <c r="K2323" s="168">
        <f>IF(K$2=$A2323,Data!H188,0)</f>
        <v>0</v>
      </c>
      <c r="L2323" s="168">
        <f>IF(L$2=$A2323,Data!I188,0)</f>
        <v>0</v>
      </c>
      <c r="M2323" s="168">
        <f>IF(M$2=$A2323,Data!J188,0)</f>
        <v>0</v>
      </c>
      <c r="N2323" s="168">
        <f>IF(N$2=$A2323,Data!K188,0)</f>
        <v>0</v>
      </c>
      <c r="O2323" s="168">
        <f>IF(O$2=$A2323,Data!L188,0)</f>
        <v>0</v>
      </c>
      <c r="P2323" s="168">
        <f>IF(P$2=$A2323,Data!M188,0)</f>
        <v>0</v>
      </c>
      <c r="Q2323" s="168">
        <f>IF(Q$2=$A2323,Data!N188,0)</f>
        <v>0</v>
      </c>
      <c r="R2323" s="169">
        <f>IF(R$2=$A2323,Data!O188,0)</f>
        <v>0</v>
      </c>
      <c r="S2323" s="169">
        <f>IF(S$2=$A2323,Data!P188,0)</f>
        <v>0</v>
      </c>
      <c r="T2323" s="169">
        <f>IF(T$2=$A2323,Data!Q188,0)</f>
        <v>0</v>
      </c>
      <c r="U2323" s="169">
        <f>IF(U$2=$A2323,Data!R188,0)</f>
        <v>0</v>
      </c>
      <c r="V2323" s="169">
        <f>IF(V$2=$A2323,Data!S188,0)</f>
        <v>0</v>
      </c>
      <c r="W2323" s="169">
        <f>IF(W$2=$A2323,Data!T188,0)</f>
        <v>0</v>
      </c>
      <c r="X2323" s="169">
        <f>IF(X$2=$A2323,Data!U188,0)</f>
        <v>0</v>
      </c>
      <c r="Y2323" s="169">
        <f>IF(Y$2=$A2323,Data!V188,0)</f>
        <v>0</v>
      </c>
      <c r="Z2323" s="169">
        <f>IF(Z$2=$A2323,Data!W188,0)</f>
        <v>0</v>
      </c>
      <c r="AA2323" s="169">
        <f>IF(AA$2=$A2323,Data!X188,0)</f>
        <v>0</v>
      </c>
      <c r="AB2323" s="169">
        <f>IF(AB$2=$A2323,Data!Y188,0)</f>
        <v>0</v>
      </c>
      <c r="AC2323" s="169">
        <f>IF(AC$2=$A2323,Data!Z188,0)</f>
        <v>0</v>
      </c>
      <c r="AD2323" s="170">
        <f>IF(AD$2=$A2323,Data!AA188,0)</f>
        <v>0</v>
      </c>
      <c r="AE2323" s="171">
        <f>IF(AE$2=$A2323,Data!AB188,0)</f>
        <v>0</v>
      </c>
      <c r="AF2323" s="170">
        <f>IF(AF$2=$A2323,Data!AC188,0)</f>
        <v>0</v>
      </c>
      <c r="AG2323" s="171">
        <f>IF(AG$2=$A2323,Data!AD188,0)</f>
        <v>0</v>
      </c>
      <c r="AH2323" s="170">
        <f>IF(AH$2=$A2323,Data!AE188,0)</f>
        <v>0</v>
      </c>
      <c r="AI2323" s="171">
        <f>IF(AI$2=$A2323,Data!AF188,0)</f>
        <v>0</v>
      </c>
      <c r="AJ2323" s="170">
        <f>IF(AJ$2=$A2323,Data!AG188,0)</f>
        <v>0</v>
      </c>
      <c r="AK2323" s="171">
        <f>IF(AK$2=$A2323,Data!AH188,0)</f>
        <v>0</v>
      </c>
      <c r="AL2323" s="170">
        <f>IF(AL$2=$A2323,Data!AI188,0)</f>
        <v>0</v>
      </c>
      <c r="AM2323" t="str">
        <f t="shared" si="72"/>
        <v>AA</v>
      </c>
      <c r="AN2323" t="e">
        <f>+INDEX(Validation!$D$4:$D$250,MATCH(Merge!B2323,Validation!$E$4:$E$250,0))</f>
        <v>#N/A</v>
      </c>
      <c r="AO2323" s="172">
        <f t="shared" si="73"/>
        <v>0</v>
      </c>
    </row>
    <row r="2324" spans="1:41" ht="15" x14ac:dyDescent="0.25">
      <c r="A2324">
        <f>Inputs!$H$16</f>
        <v>6</v>
      </c>
      <c r="B2324" t="str">
        <f>Inputs!$D$4</f>
        <v>Select Agency…</v>
      </c>
      <c r="C2324" s="166" t="str">
        <f>Inputs!$I$6</f>
        <v>(insert code)</v>
      </c>
      <c r="D2324" t="str">
        <f>IFERROR(INDEX(Inputs!$I$11:$I$19,MATCH(A2324,Inputs!$H$11:$H$19)),"")</f>
        <v>(insert code)</v>
      </c>
      <c r="E2324" t="s">
        <v>869</v>
      </c>
      <c r="F2324" s="168">
        <f>IF(F$2=$A2324,Data!C189,0)</f>
        <v>0</v>
      </c>
      <c r="G2324" s="168">
        <f>IF(G$2=$A2324,Data!D189,0)</f>
        <v>0</v>
      </c>
      <c r="H2324" s="168">
        <f>IF(H$2=$A2324,Data!E189,0)</f>
        <v>0</v>
      </c>
      <c r="I2324" s="168">
        <f>IF(I$2=$A2324,Data!F189,0)</f>
        <v>0</v>
      </c>
      <c r="J2324" s="168">
        <f>IF(J$2=$A2324,Data!G189,0)</f>
        <v>0</v>
      </c>
      <c r="K2324" s="168">
        <f>IF(K$2=$A2324,Data!H189,0)</f>
        <v>0</v>
      </c>
      <c r="L2324" s="168">
        <f>IF(L$2=$A2324,Data!I189,0)</f>
        <v>0</v>
      </c>
      <c r="M2324" s="168">
        <f>IF(M$2=$A2324,Data!J189,0)</f>
        <v>0</v>
      </c>
      <c r="N2324" s="168">
        <f>IF(N$2=$A2324,Data!K189,0)</f>
        <v>0</v>
      </c>
      <c r="O2324" s="168">
        <f>IF(O$2=$A2324,Data!L189,0)</f>
        <v>0</v>
      </c>
      <c r="P2324" s="168">
        <f>IF(P$2=$A2324,Data!M189,0)</f>
        <v>0</v>
      </c>
      <c r="Q2324" s="168">
        <f>IF(Q$2=$A2324,Data!N189,0)</f>
        <v>0</v>
      </c>
      <c r="R2324" s="169">
        <f>IF(R$2=$A2324,Data!O189,0)</f>
        <v>0</v>
      </c>
      <c r="S2324" s="169">
        <f>IF(S$2=$A2324,Data!P189,0)</f>
        <v>0</v>
      </c>
      <c r="T2324" s="169">
        <f>IF(T$2=$A2324,Data!Q189,0)</f>
        <v>0</v>
      </c>
      <c r="U2324" s="169">
        <f>IF(U$2=$A2324,Data!R189,0)</f>
        <v>0</v>
      </c>
      <c r="V2324" s="169">
        <f>IF(V$2=$A2324,Data!S189,0)</f>
        <v>0</v>
      </c>
      <c r="W2324" s="169">
        <f>IF(W$2=$A2324,Data!T189,0)</f>
        <v>0</v>
      </c>
      <c r="X2324" s="169">
        <f>IF(X$2=$A2324,Data!U189,0)</f>
        <v>0</v>
      </c>
      <c r="Y2324" s="169">
        <f>IF(Y$2=$A2324,Data!V189,0)</f>
        <v>0</v>
      </c>
      <c r="Z2324" s="169">
        <f>IF(Z$2=$A2324,Data!W189,0)</f>
        <v>0</v>
      </c>
      <c r="AA2324" s="169">
        <f>IF(AA$2=$A2324,Data!X189,0)</f>
        <v>0</v>
      </c>
      <c r="AB2324" s="169">
        <f>IF(AB$2=$A2324,Data!Y189,0)</f>
        <v>0</v>
      </c>
      <c r="AC2324" s="169">
        <f>IF(AC$2=$A2324,Data!Z189,0)</f>
        <v>0</v>
      </c>
      <c r="AD2324" s="170">
        <f>IF(AD$2=$A2324,Data!AA189,0)</f>
        <v>0</v>
      </c>
      <c r="AE2324" s="171">
        <f>IF(AE$2=$A2324,Data!AB189,0)</f>
        <v>0</v>
      </c>
      <c r="AF2324" s="170">
        <f>IF(AF$2=$A2324,Data!AC189,0)</f>
        <v>0</v>
      </c>
      <c r="AG2324" s="171">
        <f>IF(AG$2=$A2324,Data!AD189,0)</f>
        <v>0</v>
      </c>
      <c r="AH2324" s="170">
        <f>IF(AH$2=$A2324,Data!AE189,0)</f>
        <v>0</v>
      </c>
      <c r="AI2324" s="171">
        <f>IF(AI$2=$A2324,Data!AF189,0)</f>
        <v>0</v>
      </c>
      <c r="AJ2324" s="170">
        <f>IF(AJ$2=$A2324,Data!AG189,0)</f>
        <v>0</v>
      </c>
      <c r="AK2324" s="171">
        <f>IF(AK$2=$A2324,Data!AH189,0)</f>
        <v>0</v>
      </c>
      <c r="AL2324" s="170">
        <f>IF(AL$2=$A2324,Data!AI189,0)</f>
        <v>0</v>
      </c>
      <c r="AM2324" t="str">
        <f t="shared" si="72"/>
        <v>AA</v>
      </c>
      <c r="AN2324" t="e">
        <f>+INDEX(Validation!$D$4:$D$250,MATCH(Merge!B2324,Validation!$E$4:$E$250,0))</f>
        <v>#N/A</v>
      </c>
      <c r="AO2324" s="172">
        <f t="shared" si="73"/>
        <v>0</v>
      </c>
    </row>
    <row r="2325" spans="1:41" ht="15" x14ac:dyDescent="0.25">
      <c r="A2325">
        <f>Inputs!$H$16</f>
        <v>6</v>
      </c>
      <c r="B2325" t="str">
        <f>Inputs!$D$4</f>
        <v>Select Agency…</v>
      </c>
      <c r="C2325" s="166" t="str">
        <f>Inputs!$I$6</f>
        <v>(insert code)</v>
      </c>
      <c r="D2325" t="str">
        <f>IFERROR(INDEX(Inputs!$I$11:$I$19,MATCH(A2325,Inputs!$H$11:$H$19)),"")</f>
        <v>(insert code)</v>
      </c>
      <c r="E2325" t="s">
        <v>869</v>
      </c>
      <c r="F2325" s="168">
        <f>IF(F$2=$A2325,Data!C190,0)</f>
        <v>0</v>
      </c>
      <c r="G2325" s="168">
        <f>IF(G$2=$A2325,Data!D190,0)</f>
        <v>0</v>
      </c>
      <c r="H2325" s="168">
        <f>IF(H$2=$A2325,Data!E190,0)</f>
        <v>0</v>
      </c>
      <c r="I2325" s="168">
        <f>IF(I$2=$A2325,Data!F190,0)</f>
        <v>0</v>
      </c>
      <c r="J2325" s="168">
        <f>IF(J$2=$A2325,Data!G190,0)</f>
        <v>0</v>
      </c>
      <c r="K2325" s="168">
        <f>IF(K$2=$A2325,Data!H190,0)</f>
        <v>0</v>
      </c>
      <c r="L2325" s="168">
        <f>IF(L$2=$A2325,Data!I190,0)</f>
        <v>0</v>
      </c>
      <c r="M2325" s="168">
        <f>IF(M$2=$A2325,Data!J190,0)</f>
        <v>0</v>
      </c>
      <c r="N2325" s="168">
        <f>IF(N$2=$A2325,Data!K190,0)</f>
        <v>0</v>
      </c>
      <c r="O2325" s="168">
        <f>IF(O$2=$A2325,Data!L190,0)</f>
        <v>0</v>
      </c>
      <c r="P2325" s="168">
        <f>IF(P$2=$A2325,Data!M190,0)</f>
        <v>0</v>
      </c>
      <c r="Q2325" s="168">
        <f>IF(Q$2=$A2325,Data!N190,0)</f>
        <v>0</v>
      </c>
      <c r="R2325" s="169">
        <f>IF(R$2=$A2325,Data!O190,0)</f>
        <v>0</v>
      </c>
      <c r="S2325" s="169">
        <f>IF(S$2=$A2325,Data!P190,0)</f>
        <v>0</v>
      </c>
      <c r="T2325" s="169">
        <f>IF(T$2=$A2325,Data!Q190,0)</f>
        <v>0</v>
      </c>
      <c r="U2325" s="169">
        <f>IF(U$2=$A2325,Data!R190,0)</f>
        <v>0</v>
      </c>
      <c r="V2325" s="169">
        <f>IF(V$2=$A2325,Data!S190,0)</f>
        <v>0</v>
      </c>
      <c r="W2325" s="169">
        <f>IF(W$2=$A2325,Data!T190,0)</f>
        <v>0</v>
      </c>
      <c r="X2325" s="169">
        <f>IF(X$2=$A2325,Data!U190,0)</f>
        <v>0</v>
      </c>
      <c r="Y2325" s="169">
        <f>IF(Y$2=$A2325,Data!V190,0)</f>
        <v>0</v>
      </c>
      <c r="Z2325" s="169">
        <f>IF(Z$2=$A2325,Data!W190,0)</f>
        <v>0</v>
      </c>
      <c r="AA2325" s="169">
        <f>IF(AA$2=$A2325,Data!X190,0)</f>
        <v>0</v>
      </c>
      <c r="AB2325" s="169">
        <f>IF(AB$2=$A2325,Data!Y190,0)</f>
        <v>0</v>
      </c>
      <c r="AC2325" s="169">
        <f>IF(AC$2=$A2325,Data!Z190,0)</f>
        <v>0</v>
      </c>
      <c r="AD2325" s="170">
        <f>IF(AD$2=$A2325,Data!AA190,0)</f>
        <v>0</v>
      </c>
      <c r="AE2325" s="171">
        <f>IF(AE$2=$A2325,Data!AB190,0)</f>
        <v>0</v>
      </c>
      <c r="AF2325" s="170">
        <f>IF(AF$2=$A2325,Data!AC190,0)</f>
        <v>0</v>
      </c>
      <c r="AG2325" s="171">
        <f>IF(AG$2=$A2325,Data!AD190,0)</f>
        <v>0</v>
      </c>
      <c r="AH2325" s="170">
        <f>IF(AH$2=$A2325,Data!AE190,0)</f>
        <v>0</v>
      </c>
      <c r="AI2325" s="171">
        <f>IF(AI$2=$A2325,Data!AF190,0)</f>
        <v>0</v>
      </c>
      <c r="AJ2325" s="170">
        <f>IF(AJ$2=$A2325,Data!AG190,0)</f>
        <v>0</v>
      </c>
      <c r="AK2325" s="171">
        <f>IF(AK$2=$A2325,Data!AH190,0)</f>
        <v>0</v>
      </c>
      <c r="AL2325" s="170">
        <f>IF(AL$2=$A2325,Data!AI190,0)</f>
        <v>0</v>
      </c>
      <c r="AM2325" t="str">
        <f t="shared" si="72"/>
        <v>AA</v>
      </c>
      <c r="AN2325" t="e">
        <f>+INDEX(Validation!$D$4:$D$250,MATCH(Merge!B2325,Validation!$E$4:$E$250,0))</f>
        <v>#N/A</v>
      </c>
      <c r="AO2325" s="172">
        <f t="shared" si="73"/>
        <v>0</v>
      </c>
    </row>
    <row r="2326" spans="1:41" ht="15" x14ac:dyDescent="0.25">
      <c r="A2326">
        <f>Inputs!$H$16</f>
        <v>6</v>
      </c>
      <c r="B2326" t="str">
        <f>Inputs!$D$4</f>
        <v>Select Agency…</v>
      </c>
      <c r="C2326" s="166" t="str">
        <f>Inputs!$I$6</f>
        <v>(insert code)</v>
      </c>
      <c r="D2326" t="str">
        <f>IFERROR(INDEX(Inputs!$I$11:$I$19,MATCH(A2326,Inputs!$H$11:$H$19)),"")</f>
        <v>(insert code)</v>
      </c>
      <c r="E2326" t="s">
        <v>869</v>
      </c>
      <c r="F2326" s="168">
        <f>IF(F$2=$A2326,Data!C191,0)</f>
        <v>0</v>
      </c>
      <c r="G2326" s="168">
        <f>IF(G$2=$A2326,Data!D191,0)</f>
        <v>0</v>
      </c>
      <c r="H2326" s="168">
        <f>IF(H$2=$A2326,Data!E191,0)</f>
        <v>0</v>
      </c>
      <c r="I2326" s="168">
        <f>IF(I$2=$A2326,Data!F191,0)</f>
        <v>0</v>
      </c>
      <c r="J2326" s="168">
        <f>IF(J$2=$A2326,Data!G191,0)</f>
        <v>0</v>
      </c>
      <c r="K2326" s="168">
        <f>IF(K$2=$A2326,Data!H191,0)</f>
        <v>0</v>
      </c>
      <c r="L2326" s="168">
        <f>IF(L$2=$A2326,Data!I191,0)</f>
        <v>0</v>
      </c>
      <c r="M2326" s="168">
        <f>IF(M$2=$A2326,Data!J191,0)</f>
        <v>0</v>
      </c>
      <c r="N2326" s="168">
        <f>IF(N$2=$A2326,Data!K191,0)</f>
        <v>0</v>
      </c>
      <c r="O2326" s="168">
        <f>IF(O$2=$A2326,Data!L191,0)</f>
        <v>0</v>
      </c>
      <c r="P2326" s="168">
        <f>IF(P$2=$A2326,Data!M191,0)</f>
        <v>0</v>
      </c>
      <c r="Q2326" s="168">
        <f>IF(Q$2=$A2326,Data!N191,0)</f>
        <v>0</v>
      </c>
      <c r="R2326" s="169">
        <f>IF(R$2=$A2326,Data!O191,0)</f>
        <v>0</v>
      </c>
      <c r="S2326" s="169">
        <f>IF(S$2=$A2326,Data!P191,0)</f>
        <v>0</v>
      </c>
      <c r="T2326" s="169">
        <f>IF(T$2=$A2326,Data!Q191,0)</f>
        <v>0</v>
      </c>
      <c r="U2326" s="169">
        <f>IF(U$2=$A2326,Data!R191,0)</f>
        <v>0</v>
      </c>
      <c r="V2326" s="169">
        <f>IF(V$2=$A2326,Data!S191,0)</f>
        <v>0</v>
      </c>
      <c r="W2326" s="169">
        <f>IF(W$2=$A2326,Data!T191,0)</f>
        <v>0</v>
      </c>
      <c r="X2326" s="169">
        <f>IF(X$2=$A2326,Data!U191,0)</f>
        <v>0</v>
      </c>
      <c r="Y2326" s="169">
        <f>IF(Y$2=$A2326,Data!V191,0)</f>
        <v>0</v>
      </c>
      <c r="Z2326" s="169">
        <f>IF(Z$2=$A2326,Data!W191,0)</f>
        <v>0</v>
      </c>
      <c r="AA2326" s="169">
        <f>IF(AA$2=$A2326,Data!X191,0)</f>
        <v>0</v>
      </c>
      <c r="AB2326" s="169">
        <f>IF(AB$2=$A2326,Data!Y191,0)</f>
        <v>0</v>
      </c>
      <c r="AC2326" s="169">
        <f>IF(AC$2=$A2326,Data!Z191,0)</f>
        <v>0</v>
      </c>
      <c r="AD2326" s="170">
        <f>IF(AD$2=$A2326,Data!AA191,0)</f>
        <v>0</v>
      </c>
      <c r="AE2326" s="171">
        <f>IF(AE$2=$A2326,Data!AB191,0)</f>
        <v>0</v>
      </c>
      <c r="AF2326" s="170">
        <f>IF(AF$2=$A2326,Data!AC191,0)</f>
        <v>0</v>
      </c>
      <c r="AG2326" s="171">
        <f>IF(AG$2=$A2326,Data!AD191,0)</f>
        <v>0</v>
      </c>
      <c r="AH2326" s="170">
        <f>IF(AH$2=$A2326,Data!AE191,0)</f>
        <v>0</v>
      </c>
      <c r="AI2326" s="171">
        <f>IF(AI$2=$A2326,Data!AF191,0)</f>
        <v>0</v>
      </c>
      <c r="AJ2326" s="170">
        <f>IF(AJ$2=$A2326,Data!AG191,0)</f>
        <v>0</v>
      </c>
      <c r="AK2326" s="171">
        <f>IF(AK$2=$A2326,Data!AH191,0)</f>
        <v>0</v>
      </c>
      <c r="AL2326" s="170">
        <f>IF(AL$2=$A2326,Data!AI191,0)</f>
        <v>0</v>
      </c>
      <c r="AM2326" t="str">
        <f t="shared" si="72"/>
        <v>AA</v>
      </c>
      <c r="AN2326" t="e">
        <f>+INDEX(Validation!$D$4:$D$250,MATCH(Merge!B2326,Validation!$E$4:$E$250,0))</f>
        <v>#N/A</v>
      </c>
      <c r="AO2326" s="172">
        <f t="shared" si="73"/>
        <v>0</v>
      </c>
    </row>
    <row r="2327" spans="1:41" ht="15" x14ac:dyDescent="0.25">
      <c r="A2327">
        <f>Inputs!$H$16</f>
        <v>6</v>
      </c>
      <c r="B2327" t="str">
        <f>Inputs!$D$4</f>
        <v>Select Agency…</v>
      </c>
      <c r="C2327" s="166" t="str">
        <f>Inputs!$I$6</f>
        <v>(insert code)</v>
      </c>
      <c r="D2327" t="str">
        <f>IFERROR(INDEX(Inputs!$I$11:$I$19,MATCH(A2327,Inputs!$H$11:$H$19)),"")</f>
        <v>(insert code)</v>
      </c>
      <c r="E2327" t="s">
        <v>869</v>
      </c>
      <c r="F2327" s="168">
        <f>IF(F$2=$A2327,Data!C192,0)</f>
        <v>0</v>
      </c>
      <c r="G2327" s="168">
        <f>IF(G$2=$A2327,Data!D192,0)</f>
        <v>0</v>
      </c>
      <c r="H2327" s="168">
        <f>IF(H$2=$A2327,Data!E192,0)</f>
        <v>0</v>
      </c>
      <c r="I2327" s="168">
        <f>IF(I$2=$A2327,Data!F192,0)</f>
        <v>0</v>
      </c>
      <c r="J2327" s="168">
        <f>IF(J$2=$A2327,Data!G192,0)</f>
        <v>0</v>
      </c>
      <c r="K2327" s="168">
        <f>IF(K$2=$A2327,Data!H192,0)</f>
        <v>0</v>
      </c>
      <c r="L2327" s="168">
        <f>IF(L$2=$A2327,Data!I192,0)</f>
        <v>0</v>
      </c>
      <c r="M2327" s="168">
        <f>IF(M$2=$A2327,Data!J192,0)</f>
        <v>0</v>
      </c>
      <c r="N2327" s="168">
        <f>IF(N$2=$A2327,Data!K192,0)</f>
        <v>0</v>
      </c>
      <c r="O2327" s="168">
        <f>IF(O$2=$A2327,Data!L192,0)</f>
        <v>0</v>
      </c>
      <c r="P2327" s="168">
        <f>IF(P$2=$A2327,Data!M192,0)</f>
        <v>0</v>
      </c>
      <c r="Q2327" s="168">
        <f>IF(Q$2=$A2327,Data!N192,0)</f>
        <v>0</v>
      </c>
      <c r="R2327" s="169">
        <f>IF(R$2=$A2327,Data!O192,0)</f>
        <v>0</v>
      </c>
      <c r="S2327" s="169">
        <f>IF(S$2=$A2327,Data!P192,0)</f>
        <v>0</v>
      </c>
      <c r="T2327" s="169">
        <f>IF(T$2=$A2327,Data!Q192,0)</f>
        <v>0</v>
      </c>
      <c r="U2327" s="169">
        <f>IF(U$2=$A2327,Data!R192,0)</f>
        <v>0</v>
      </c>
      <c r="V2327" s="169">
        <f>IF(V$2=$A2327,Data!S192,0)</f>
        <v>0</v>
      </c>
      <c r="W2327" s="169">
        <f>IF(W$2=$A2327,Data!T192,0)</f>
        <v>0</v>
      </c>
      <c r="X2327" s="169">
        <f>IF(X$2=$A2327,Data!U192,0)</f>
        <v>0</v>
      </c>
      <c r="Y2327" s="169">
        <f>IF(Y$2=$A2327,Data!V192,0)</f>
        <v>0</v>
      </c>
      <c r="Z2327" s="169">
        <f>IF(Z$2=$A2327,Data!W192,0)</f>
        <v>0</v>
      </c>
      <c r="AA2327" s="169">
        <f>IF(AA$2=$A2327,Data!X192,0)</f>
        <v>0</v>
      </c>
      <c r="AB2327" s="169">
        <f>IF(AB$2=$A2327,Data!Y192,0)</f>
        <v>0</v>
      </c>
      <c r="AC2327" s="169">
        <f>IF(AC$2=$A2327,Data!Z192,0)</f>
        <v>0</v>
      </c>
      <c r="AD2327" s="170">
        <f>IF(AD$2=$A2327,Data!AA192,0)</f>
        <v>0</v>
      </c>
      <c r="AE2327" s="171">
        <f>IF(AE$2=$A2327,Data!AB192,0)</f>
        <v>0</v>
      </c>
      <c r="AF2327" s="170">
        <f>IF(AF$2=$A2327,Data!AC192,0)</f>
        <v>0</v>
      </c>
      <c r="AG2327" s="171">
        <f>IF(AG$2=$A2327,Data!AD192,0)</f>
        <v>0</v>
      </c>
      <c r="AH2327" s="170">
        <f>IF(AH$2=$A2327,Data!AE192,0)</f>
        <v>0</v>
      </c>
      <c r="AI2327" s="171">
        <f>IF(AI$2=$A2327,Data!AF192,0)</f>
        <v>0</v>
      </c>
      <c r="AJ2327" s="170">
        <f>IF(AJ$2=$A2327,Data!AG192,0)</f>
        <v>0</v>
      </c>
      <c r="AK2327" s="171">
        <f>IF(AK$2=$A2327,Data!AH192,0)</f>
        <v>0</v>
      </c>
      <c r="AL2327" s="170">
        <f>IF(AL$2=$A2327,Data!AI192,0)</f>
        <v>0</v>
      </c>
      <c r="AM2327" t="str">
        <f t="shared" si="72"/>
        <v>AA</v>
      </c>
      <c r="AN2327" t="e">
        <f>+INDEX(Validation!$D$4:$D$250,MATCH(Merge!B2327,Validation!$E$4:$E$250,0))</f>
        <v>#N/A</v>
      </c>
      <c r="AO2327" s="172">
        <f t="shared" si="73"/>
        <v>0</v>
      </c>
    </row>
    <row r="2328" spans="1:41" ht="15" x14ac:dyDescent="0.25">
      <c r="A2328">
        <f>Inputs!$H$16</f>
        <v>6</v>
      </c>
      <c r="B2328" t="str">
        <f>Inputs!$D$4</f>
        <v>Select Agency…</v>
      </c>
      <c r="C2328" s="166" t="str">
        <f>Inputs!$I$6</f>
        <v>(insert code)</v>
      </c>
      <c r="D2328" t="str">
        <f>IFERROR(INDEX(Inputs!$I$11:$I$19,MATCH(A2328,Inputs!$H$11:$H$19)),"")</f>
        <v>(insert code)</v>
      </c>
      <c r="E2328" t="s">
        <v>869</v>
      </c>
      <c r="F2328" s="168">
        <f>IF(F$2=$A2328,Data!C193,0)</f>
        <v>0</v>
      </c>
      <c r="G2328" s="168">
        <f>IF(G$2=$A2328,Data!D193,0)</f>
        <v>0</v>
      </c>
      <c r="H2328" s="168">
        <f>IF(H$2=$A2328,Data!E193,0)</f>
        <v>0</v>
      </c>
      <c r="I2328" s="168">
        <f>IF(I$2=$A2328,Data!F193,0)</f>
        <v>0</v>
      </c>
      <c r="J2328" s="168">
        <f>IF(J$2=$A2328,Data!G193,0)</f>
        <v>0</v>
      </c>
      <c r="K2328" s="168">
        <f>IF(K$2=$A2328,Data!H193,0)</f>
        <v>0</v>
      </c>
      <c r="L2328" s="168">
        <f>IF(L$2=$A2328,Data!I193,0)</f>
        <v>0</v>
      </c>
      <c r="M2328" s="168">
        <f>IF(M$2=$A2328,Data!J193,0)</f>
        <v>0</v>
      </c>
      <c r="N2328" s="168">
        <f>IF(N$2=$A2328,Data!K193,0)</f>
        <v>0</v>
      </c>
      <c r="O2328" s="168">
        <f>IF(O$2=$A2328,Data!L193,0)</f>
        <v>0</v>
      </c>
      <c r="P2328" s="168">
        <f>IF(P$2=$A2328,Data!M193,0)</f>
        <v>0</v>
      </c>
      <c r="Q2328" s="168">
        <f>IF(Q$2=$A2328,Data!N193,0)</f>
        <v>0</v>
      </c>
      <c r="R2328" s="169">
        <f>IF(R$2=$A2328,Data!O193,0)</f>
        <v>0</v>
      </c>
      <c r="S2328" s="169">
        <f>IF(S$2=$A2328,Data!P193,0)</f>
        <v>0</v>
      </c>
      <c r="T2328" s="169">
        <f>IF(T$2=$A2328,Data!Q193,0)</f>
        <v>0</v>
      </c>
      <c r="U2328" s="169">
        <f>IF(U$2=$A2328,Data!R193,0)</f>
        <v>0</v>
      </c>
      <c r="V2328" s="169">
        <f>IF(V$2=$A2328,Data!S193,0)</f>
        <v>0</v>
      </c>
      <c r="W2328" s="169">
        <f>IF(W$2=$A2328,Data!T193,0)</f>
        <v>0</v>
      </c>
      <c r="X2328" s="169">
        <f>IF(X$2=$A2328,Data!U193,0)</f>
        <v>0</v>
      </c>
      <c r="Y2328" s="169">
        <f>IF(Y$2=$A2328,Data!V193,0)</f>
        <v>0</v>
      </c>
      <c r="Z2328" s="169">
        <f>IF(Z$2=$A2328,Data!W193,0)</f>
        <v>0</v>
      </c>
      <c r="AA2328" s="169">
        <f>IF(AA$2=$A2328,Data!X193,0)</f>
        <v>0</v>
      </c>
      <c r="AB2328" s="169">
        <f>IF(AB$2=$A2328,Data!Y193,0)</f>
        <v>0</v>
      </c>
      <c r="AC2328" s="169">
        <f>IF(AC$2=$A2328,Data!Z193,0)</f>
        <v>0</v>
      </c>
      <c r="AD2328" s="170">
        <f>IF(AD$2=$A2328,Data!AA193,0)</f>
        <v>0</v>
      </c>
      <c r="AE2328" s="171">
        <f>IF(AE$2=$A2328,Data!AB193,0)</f>
        <v>0</v>
      </c>
      <c r="AF2328" s="170">
        <f>IF(AF$2=$A2328,Data!AC193,0)</f>
        <v>0</v>
      </c>
      <c r="AG2328" s="171">
        <f>IF(AG$2=$A2328,Data!AD193,0)</f>
        <v>0</v>
      </c>
      <c r="AH2328" s="170">
        <f>IF(AH$2=$A2328,Data!AE193,0)</f>
        <v>0</v>
      </c>
      <c r="AI2328" s="171">
        <f>IF(AI$2=$A2328,Data!AF193,0)</f>
        <v>0</v>
      </c>
      <c r="AJ2328" s="170">
        <f>IF(AJ$2=$A2328,Data!AG193,0)</f>
        <v>0</v>
      </c>
      <c r="AK2328" s="171">
        <f>IF(AK$2=$A2328,Data!AH193,0)</f>
        <v>0</v>
      </c>
      <c r="AL2328" s="170">
        <f>IF(AL$2=$A2328,Data!AI193,0)</f>
        <v>0</v>
      </c>
      <c r="AM2328" t="str">
        <f t="shared" si="72"/>
        <v>AA</v>
      </c>
      <c r="AN2328" t="e">
        <f>+INDEX(Validation!$D$4:$D$250,MATCH(Merge!B2328,Validation!$E$4:$E$250,0))</f>
        <v>#N/A</v>
      </c>
      <c r="AO2328" s="172">
        <f t="shared" si="73"/>
        <v>0</v>
      </c>
    </row>
    <row r="2329" spans="1:41" ht="15" x14ac:dyDescent="0.25">
      <c r="A2329">
        <f>Inputs!$H$16</f>
        <v>6</v>
      </c>
      <c r="B2329" t="str">
        <f>Inputs!$D$4</f>
        <v>Select Agency…</v>
      </c>
      <c r="C2329" s="166" t="str">
        <f>Inputs!$I$6</f>
        <v>(insert code)</v>
      </c>
      <c r="D2329" t="str">
        <f>IFERROR(INDEX(Inputs!$I$11:$I$19,MATCH(A2329,Inputs!$H$11:$H$19)),"")</f>
        <v>(insert code)</v>
      </c>
      <c r="E2329" t="s">
        <v>869</v>
      </c>
      <c r="F2329" s="168">
        <f>IF(F$2=$A2329,Data!C194,0)</f>
        <v>0</v>
      </c>
      <c r="G2329" s="168">
        <f>IF(G$2=$A2329,Data!D194,0)</f>
        <v>0</v>
      </c>
      <c r="H2329" s="168">
        <f>IF(H$2=$A2329,Data!E194,0)</f>
        <v>0</v>
      </c>
      <c r="I2329" s="168">
        <f>IF(I$2=$A2329,Data!F194,0)</f>
        <v>0</v>
      </c>
      <c r="J2329" s="168">
        <f>IF(J$2=$A2329,Data!G194,0)</f>
        <v>0</v>
      </c>
      <c r="K2329" s="168">
        <f>IF(K$2=$A2329,Data!H194,0)</f>
        <v>0</v>
      </c>
      <c r="L2329" s="168">
        <f>IF(L$2=$A2329,Data!I194,0)</f>
        <v>0</v>
      </c>
      <c r="M2329" s="168">
        <f>IF(M$2=$A2329,Data!J194,0)</f>
        <v>0</v>
      </c>
      <c r="N2329" s="168">
        <f>IF(N$2=$A2329,Data!K194,0)</f>
        <v>0</v>
      </c>
      <c r="O2329" s="168">
        <f>IF(O$2=$A2329,Data!L194,0)</f>
        <v>0</v>
      </c>
      <c r="P2329" s="168">
        <f>IF(P$2=$A2329,Data!M194,0)</f>
        <v>0</v>
      </c>
      <c r="Q2329" s="168">
        <f>IF(Q$2=$A2329,Data!N194,0)</f>
        <v>0</v>
      </c>
      <c r="R2329" s="169">
        <f>IF(R$2=$A2329,Data!O194,0)</f>
        <v>0</v>
      </c>
      <c r="S2329" s="169">
        <f>IF(S$2=$A2329,Data!P194,0)</f>
        <v>0</v>
      </c>
      <c r="T2329" s="169">
        <f>IF(T$2=$A2329,Data!Q194,0)</f>
        <v>0</v>
      </c>
      <c r="U2329" s="169">
        <f>IF(U$2=$A2329,Data!R194,0)</f>
        <v>0</v>
      </c>
      <c r="V2329" s="169">
        <f>IF(V$2=$A2329,Data!S194,0)</f>
        <v>0</v>
      </c>
      <c r="W2329" s="169">
        <f>IF(W$2=$A2329,Data!T194,0)</f>
        <v>0</v>
      </c>
      <c r="X2329" s="169">
        <f>IF(X$2=$A2329,Data!U194,0)</f>
        <v>0</v>
      </c>
      <c r="Y2329" s="169">
        <f>IF(Y$2=$A2329,Data!V194,0)</f>
        <v>0</v>
      </c>
      <c r="Z2329" s="169">
        <f>IF(Z$2=$A2329,Data!W194,0)</f>
        <v>0</v>
      </c>
      <c r="AA2329" s="169">
        <f>IF(AA$2=$A2329,Data!X194,0)</f>
        <v>0</v>
      </c>
      <c r="AB2329" s="169">
        <f>IF(AB$2=$A2329,Data!Y194,0)</f>
        <v>0</v>
      </c>
      <c r="AC2329" s="169">
        <f>IF(AC$2=$A2329,Data!Z194,0)</f>
        <v>0</v>
      </c>
      <c r="AD2329" s="170">
        <f>IF(AD$2=$A2329,Data!AA194,0)</f>
        <v>0</v>
      </c>
      <c r="AE2329" s="171">
        <f>IF(AE$2=$A2329,Data!AB194,0)</f>
        <v>0</v>
      </c>
      <c r="AF2329" s="170">
        <f>IF(AF$2=$A2329,Data!AC194,0)</f>
        <v>0</v>
      </c>
      <c r="AG2329" s="171">
        <f>IF(AG$2=$A2329,Data!AD194,0)</f>
        <v>0</v>
      </c>
      <c r="AH2329" s="170">
        <f>IF(AH$2=$A2329,Data!AE194,0)</f>
        <v>0</v>
      </c>
      <c r="AI2329" s="171">
        <f>IF(AI$2=$A2329,Data!AF194,0)</f>
        <v>0</v>
      </c>
      <c r="AJ2329" s="170">
        <f>IF(AJ$2=$A2329,Data!AG194,0)</f>
        <v>0</v>
      </c>
      <c r="AK2329" s="171">
        <f>IF(AK$2=$A2329,Data!AH194,0)</f>
        <v>0</v>
      </c>
      <c r="AL2329" s="170">
        <f>IF(AL$2=$A2329,Data!AI194,0)</f>
        <v>0</v>
      </c>
      <c r="AM2329" t="str">
        <f t="shared" si="72"/>
        <v>AA</v>
      </c>
      <c r="AN2329" t="e">
        <f>+INDEX(Validation!$D$4:$D$250,MATCH(Merge!B2329,Validation!$E$4:$E$250,0))</f>
        <v>#N/A</v>
      </c>
      <c r="AO2329" s="172">
        <f t="shared" si="73"/>
        <v>0</v>
      </c>
    </row>
    <row r="2330" spans="1:41" ht="15" x14ac:dyDescent="0.25">
      <c r="A2330">
        <f>Inputs!$H$16</f>
        <v>6</v>
      </c>
      <c r="B2330" t="str">
        <f>Inputs!$D$4</f>
        <v>Select Agency…</v>
      </c>
      <c r="C2330" s="166" t="str">
        <f>Inputs!$I$6</f>
        <v>(insert code)</v>
      </c>
      <c r="D2330" t="str">
        <f>IFERROR(INDEX(Inputs!$I$11:$I$19,MATCH(A2330,Inputs!$H$11:$H$19)),"")</f>
        <v>(insert code)</v>
      </c>
      <c r="E2330" t="s">
        <v>869</v>
      </c>
      <c r="F2330" s="168">
        <f>IF(F$2=$A2330,Data!C195,0)</f>
        <v>0</v>
      </c>
      <c r="G2330" s="168">
        <f>IF(G$2=$A2330,Data!D195,0)</f>
        <v>0</v>
      </c>
      <c r="H2330" s="168">
        <f>IF(H$2=$A2330,Data!E195,0)</f>
        <v>0</v>
      </c>
      <c r="I2330" s="168">
        <f>IF(I$2=$A2330,Data!F195,0)</f>
        <v>0</v>
      </c>
      <c r="J2330" s="168">
        <f>IF(J$2=$A2330,Data!G195,0)</f>
        <v>0</v>
      </c>
      <c r="K2330" s="168">
        <f>IF(K$2=$A2330,Data!H195,0)</f>
        <v>0</v>
      </c>
      <c r="L2330" s="168">
        <f>IF(L$2=$A2330,Data!I195,0)</f>
        <v>0</v>
      </c>
      <c r="M2330" s="168">
        <f>IF(M$2=$A2330,Data!J195,0)</f>
        <v>0</v>
      </c>
      <c r="N2330" s="168">
        <f>IF(N$2=$A2330,Data!K195,0)</f>
        <v>0</v>
      </c>
      <c r="O2330" s="168">
        <f>IF(O$2=$A2330,Data!L195,0)</f>
        <v>0</v>
      </c>
      <c r="P2330" s="168">
        <f>IF(P$2=$A2330,Data!M195,0)</f>
        <v>0</v>
      </c>
      <c r="Q2330" s="168">
        <f>IF(Q$2=$A2330,Data!N195,0)</f>
        <v>0</v>
      </c>
      <c r="R2330" s="169">
        <f>IF(R$2=$A2330,Data!O195,0)</f>
        <v>0</v>
      </c>
      <c r="S2330" s="169">
        <f>IF(S$2=$A2330,Data!P195,0)</f>
        <v>0</v>
      </c>
      <c r="T2330" s="169">
        <f>IF(T$2=$A2330,Data!Q195,0)</f>
        <v>0</v>
      </c>
      <c r="U2330" s="169">
        <f>IF(U$2=$A2330,Data!R195,0)</f>
        <v>0</v>
      </c>
      <c r="V2330" s="169">
        <f>IF(V$2=$A2330,Data!S195,0)</f>
        <v>0</v>
      </c>
      <c r="W2330" s="169">
        <f>IF(W$2=$A2330,Data!T195,0)</f>
        <v>0</v>
      </c>
      <c r="X2330" s="169">
        <f>IF(X$2=$A2330,Data!U195,0)</f>
        <v>0</v>
      </c>
      <c r="Y2330" s="169">
        <f>IF(Y$2=$A2330,Data!V195,0)</f>
        <v>0</v>
      </c>
      <c r="Z2330" s="169">
        <f>IF(Z$2=$A2330,Data!W195,0)</f>
        <v>0</v>
      </c>
      <c r="AA2330" s="169">
        <f>IF(AA$2=$A2330,Data!X195,0)</f>
        <v>0</v>
      </c>
      <c r="AB2330" s="169">
        <f>IF(AB$2=$A2330,Data!Y195,0)</f>
        <v>0</v>
      </c>
      <c r="AC2330" s="169">
        <f>IF(AC$2=$A2330,Data!Z195,0)</f>
        <v>0</v>
      </c>
      <c r="AD2330" s="170">
        <f>IF(AD$2=$A2330,Data!AA195,0)</f>
        <v>0</v>
      </c>
      <c r="AE2330" s="171">
        <f>IF(AE$2=$A2330,Data!AB195,0)</f>
        <v>0</v>
      </c>
      <c r="AF2330" s="170">
        <f>IF(AF$2=$A2330,Data!AC195,0)</f>
        <v>0</v>
      </c>
      <c r="AG2330" s="171">
        <f>IF(AG$2=$A2330,Data!AD195,0)</f>
        <v>0</v>
      </c>
      <c r="AH2330" s="170">
        <f>IF(AH$2=$A2330,Data!AE195,0)</f>
        <v>0</v>
      </c>
      <c r="AI2330" s="171">
        <f>IF(AI$2=$A2330,Data!AF195,0)</f>
        <v>0</v>
      </c>
      <c r="AJ2330" s="170">
        <f>IF(AJ$2=$A2330,Data!AG195,0)</f>
        <v>0</v>
      </c>
      <c r="AK2330" s="171">
        <f>IF(AK$2=$A2330,Data!AH195,0)</f>
        <v>0</v>
      </c>
      <c r="AL2330" s="170">
        <f>IF(AL$2=$A2330,Data!AI195,0)</f>
        <v>0</v>
      </c>
      <c r="AM2330" t="str">
        <f t="shared" si="72"/>
        <v>AA</v>
      </c>
      <c r="AN2330" t="e">
        <f>+INDEX(Validation!$D$4:$D$250,MATCH(Merge!B2330,Validation!$E$4:$E$250,0))</f>
        <v>#N/A</v>
      </c>
      <c r="AO2330" s="172">
        <f t="shared" si="73"/>
        <v>0</v>
      </c>
    </row>
    <row r="2331" spans="1:41" ht="15" x14ac:dyDescent="0.25">
      <c r="A2331">
        <f>Inputs!$H$16</f>
        <v>6</v>
      </c>
      <c r="B2331" t="str">
        <f>Inputs!$D$4</f>
        <v>Select Agency…</v>
      </c>
      <c r="C2331" s="166" t="str">
        <f>Inputs!$I$6</f>
        <v>(insert code)</v>
      </c>
      <c r="D2331" t="str">
        <f>IFERROR(INDEX(Inputs!$I$11:$I$19,MATCH(A2331,Inputs!$H$11:$H$19)),"")</f>
        <v>(insert code)</v>
      </c>
      <c r="E2331" t="s">
        <v>869</v>
      </c>
      <c r="F2331" s="168">
        <f>IF(F$2=$A2331,Data!C196,0)</f>
        <v>0</v>
      </c>
      <c r="G2331" s="168">
        <f>IF(G$2=$A2331,Data!D196,0)</f>
        <v>0</v>
      </c>
      <c r="H2331" s="168">
        <f>IF(H$2=$A2331,Data!E196,0)</f>
        <v>0</v>
      </c>
      <c r="I2331" s="168">
        <f>IF(I$2=$A2331,Data!F196,0)</f>
        <v>0</v>
      </c>
      <c r="J2331" s="168">
        <f>IF(J$2=$A2331,Data!G196,0)</f>
        <v>0</v>
      </c>
      <c r="K2331" s="168">
        <f>IF(K$2=$A2331,Data!H196,0)</f>
        <v>0</v>
      </c>
      <c r="L2331" s="168">
        <f>IF(L$2=$A2331,Data!I196,0)</f>
        <v>0</v>
      </c>
      <c r="M2331" s="168">
        <f>IF(M$2=$A2331,Data!J196,0)</f>
        <v>0</v>
      </c>
      <c r="N2331" s="168">
        <f>IF(N$2=$A2331,Data!K196,0)</f>
        <v>0</v>
      </c>
      <c r="O2331" s="168">
        <f>IF(O$2=$A2331,Data!L196,0)</f>
        <v>0</v>
      </c>
      <c r="P2331" s="168">
        <f>IF(P$2=$A2331,Data!M196,0)</f>
        <v>0</v>
      </c>
      <c r="Q2331" s="168">
        <f>IF(Q$2=$A2331,Data!N196,0)</f>
        <v>0</v>
      </c>
      <c r="R2331" s="169">
        <f>IF(R$2=$A2331,Data!O196,0)</f>
        <v>0</v>
      </c>
      <c r="S2331" s="169">
        <f>IF(S$2=$A2331,Data!P196,0)</f>
        <v>0</v>
      </c>
      <c r="T2331" s="169">
        <f>IF(T$2=$A2331,Data!Q196,0)</f>
        <v>0</v>
      </c>
      <c r="U2331" s="169">
        <f>IF(U$2=$A2331,Data!R196,0)</f>
        <v>0</v>
      </c>
      <c r="V2331" s="169">
        <f>IF(V$2=$A2331,Data!S196,0)</f>
        <v>0</v>
      </c>
      <c r="W2331" s="169">
        <f>IF(W$2=$A2331,Data!T196,0)</f>
        <v>0</v>
      </c>
      <c r="X2331" s="169">
        <f>IF(X$2=$A2331,Data!U196,0)</f>
        <v>0</v>
      </c>
      <c r="Y2331" s="169">
        <f>IF(Y$2=$A2331,Data!V196,0)</f>
        <v>0</v>
      </c>
      <c r="Z2331" s="169">
        <f>IF(Z$2=$A2331,Data!W196,0)</f>
        <v>0</v>
      </c>
      <c r="AA2331" s="169">
        <f>IF(AA$2=$A2331,Data!X196,0)</f>
        <v>0</v>
      </c>
      <c r="AB2331" s="169">
        <f>IF(AB$2=$A2331,Data!Y196,0)</f>
        <v>0</v>
      </c>
      <c r="AC2331" s="169">
        <f>IF(AC$2=$A2331,Data!Z196,0)</f>
        <v>0</v>
      </c>
      <c r="AD2331" s="170">
        <f>IF(AD$2=$A2331,Data!AA196,0)</f>
        <v>0</v>
      </c>
      <c r="AE2331" s="171">
        <f>IF(AE$2=$A2331,Data!AB196,0)</f>
        <v>0</v>
      </c>
      <c r="AF2331" s="170">
        <f>IF(AF$2=$A2331,Data!AC196,0)</f>
        <v>0</v>
      </c>
      <c r="AG2331" s="171">
        <f>IF(AG$2=$A2331,Data!AD196,0)</f>
        <v>0</v>
      </c>
      <c r="AH2331" s="170">
        <f>IF(AH$2=$A2331,Data!AE196,0)</f>
        <v>0</v>
      </c>
      <c r="AI2331" s="171">
        <f>IF(AI$2=$A2331,Data!AF196,0)</f>
        <v>0</v>
      </c>
      <c r="AJ2331" s="170">
        <f>IF(AJ$2=$A2331,Data!AG196,0)</f>
        <v>0</v>
      </c>
      <c r="AK2331" s="171">
        <f>IF(AK$2=$A2331,Data!AH196,0)</f>
        <v>0</v>
      </c>
      <c r="AL2331" s="170">
        <f>IF(AL$2=$A2331,Data!AI196,0)</f>
        <v>0</v>
      </c>
      <c r="AM2331" t="str">
        <f t="shared" si="72"/>
        <v>AA</v>
      </c>
      <c r="AN2331" t="e">
        <f>+INDEX(Validation!$D$4:$D$250,MATCH(Merge!B2331,Validation!$E$4:$E$250,0))</f>
        <v>#N/A</v>
      </c>
      <c r="AO2331" s="172">
        <f t="shared" si="73"/>
        <v>0</v>
      </c>
    </row>
    <row r="2332" spans="1:41" ht="15" x14ac:dyDescent="0.25">
      <c r="A2332">
        <f>Inputs!$H$16</f>
        <v>6</v>
      </c>
      <c r="B2332" t="str">
        <f>Inputs!$D$4</f>
        <v>Select Agency…</v>
      </c>
      <c r="C2332" s="166" t="str">
        <f>Inputs!$I$6</f>
        <v>(insert code)</v>
      </c>
      <c r="D2332" t="str">
        <f>IFERROR(INDEX(Inputs!$I$11:$I$19,MATCH(A2332,Inputs!$H$11:$H$19)),"")</f>
        <v>(insert code)</v>
      </c>
      <c r="E2332" t="s">
        <v>869</v>
      </c>
      <c r="F2332" s="168">
        <f>IF(F$2=$A2332,Data!C197,0)</f>
        <v>0</v>
      </c>
      <c r="G2332" s="168">
        <f>IF(G$2=$A2332,Data!D197,0)</f>
        <v>0</v>
      </c>
      <c r="H2332" s="168">
        <f>IF(H$2=$A2332,Data!E197,0)</f>
        <v>0</v>
      </c>
      <c r="I2332" s="168">
        <f>IF(I$2=$A2332,Data!F197,0)</f>
        <v>0</v>
      </c>
      <c r="J2332" s="168">
        <f>IF(J$2=$A2332,Data!G197,0)</f>
        <v>0</v>
      </c>
      <c r="K2332" s="168">
        <f>IF(K$2=$A2332,Data!H197,0)</f>
        <v>0</v>
      </c>
      <c r="L2332" s="168">
        <f>IF(L$2=$A2332,Data!I197,0)</f>
        <v>0</v>
      </c>
      <c r="M2332" s="168">
        <f>IF(M$2=$A2332,Data!J197,0)</f>
        <v>0</v>
      </c>
      <c r="N2332" s="168">
        <f>IF(N$2=$A2332,Data!K197,0)</f>
        <v>0</v>
      </c>
      <c r="O2332" s="168">
        <f>IF(O$2=$A2332,Data!L197,0)</f>
        <v>0</v>
      </c>
      <c r="P2332" s="168">
        <f>IF(P$2=$A2332,Data!M197,0)</f>
        <v>0</v>
      </c>
      <c r="Q2332" s="168">
        <f>IF(Q$2=$A2332,Data!N197,0)</f>
        <v>0</v>
      </c>
      <c r="R2332" s="169">
        <f>IF(R$2=$A2332,Data!O197,0)</f>
        <v>0</v>
      </c>
      <c r="S2332" s="169">
        <f>IF(S$2=$A2332,Data!P197,0)</f>
        <v>0</v>
      </c>
      <c r="T2332" s="169">
        <f>IF(T$2=$A2332,Data!Q197,0)</f>
        <v>0</v>
      </c>
      <c r="U2332" s="169">
        <f>IF(U$2=$A2332,Data!R197,0)</f>
        <v>0</v>
      </c>
      <c r="V2332" s="169">
        <f>IF(V$2=$A2332,Data!S197,0)</f>
        <v>0</v>
      </c>
      <c r="W2332" s="169">
        <f>IF(W$2=$A2332,Data!T197,0)</f>
        <v>0</v>
      </c>
      <c r="X2332" s="169">
        <f>IF(X$2=$A2332,Data!U197,0)</f>
        <v>0</v>
      </c>
      <c r="Y2332" s="169">
        <f>IF(Y$2=$A2332,Data!V197,0)</f>
        <v>0</v>
      </c>
      <c r="Z2332" s="169">
        <f>IF(Z$2=$A2332,Data!W197,0)</f>
        <v>0</v>
      </c>
      <c r="AA2332" s="169">
        <f>IF(AA$2=$A2332,Data!X197,0)</f>
        <v>0</v>
      </c>
      <c r="AB2332" s="169">
        <f>IF(AB$2=$A2332,Data!Y197,0)</f>
        <v>0</v>
      </c>
      <c r="AC2332" s="169">
        <f>IF(AC$2=$A2332,Data!Z197,0)</f>
        <v>0</v>
      </c>
      <c r="AD2332" s="170">
        <f>IF(AD$2=$A2332,Data!AA197,0)</f>
        <v>0</v>
      </c>
      <c r="AE2332" s="171">
        <f>IF(AE$2=$A2332,Data!AB197,0)</f>
        <v>0</v>
      </c>
      <c r="AF2332" s="170">
        <f>IF(AF$2=$A2332,Data!AC197,0)</f>
        <v>0</v>
      </c>
      <c r="AG2332" s="171">
        <f>IF(AG$2=$A2332,Data!AD197,0)</f>
        <v>0</v>
      </c>
      <c r="AH2332" s="170">
        <f>IF(AH$2=$A2332,Data!AE197,0)</f>
        <v>0</v>
      </c>
      <c r="AI2332" s="171">
        <f>IF(AI$2=$A2332,Data!AF197,0)</f>
        <v>0</v>
      </c>
      <c r="AJ2332" s="170">
        <f>IF(AJ$2=$A2332,Data!AG197,0)</f>
        <v>0</v>
      </c>
      <c r="AK2332" s="171">
        <f>IF(AK$2=$A2332,Data!AH197,0)</f>
        <v>0</v>
      </c>
      <c r="AL2332" s="170">
        <f>IF(AL$2=$A2332,Data!AI197,0)</f>
        <v>0</v>
      </c>
      <c r="AM2332" t="str">
        <f t="shared" si="72"/>
        <v>AA</v>
      </c>
      <c r="AN2332" t="e">
        <f>+INDEX(Validation!$D$4:$D$250,MATCH(Merge!B2332,Validation!$E$4:$E$250,0))</f>
        <v>#N/A</v>
      </c>
      <c r="AO2332" s="172">
        <f t="shared" si="73"/>
        <v>0</v>
      </c>
    </row>
    <row r="2333" spans="1:41" ht="15" x14ac:dyDescent="0.25">
      <c r="A2333">
        <f>Inputs!$H$16</f>
        <v>6</v>
      </c>
      <c r="B2333" t="str">
        <f>Inputs!$D$4</f>
        <v>Select Agency…</v>
      </c>
      <c r="C2333" s="166" t="str">
        <f>Inputs!$I$6</f>
        <v>(insert code)</v>
      </c>
      <c r="D2333" t="str">
        <f>IFERROR(INDEX(Inputs!$I$11:$I$19,MATCH(A2333,Inputs!$H$11:$H$19)),"")</f>
        <v>(insert code)</v>
      </c>
      <c r="E2333" t="s">
        <v>869</v>
      </c>
      <c r="F2333" s="168">
        <f>IF(F$2=$A2333,Data!C198,0)</f>
        <v>0</v>
      </c>
      <c r="G2333" s="168">
        <f>IF(G$2=$A2333,Data!D198,0)</f>
        <v>0</v>
      </c>
      <c r="H2333" s="168">
        <f>IF(H$2=$A2333,Data!E198,0)</f>
        <v>0</v>
      </c>
      <c r="I2333" s="168">
        <f>IF(I$2=$A2333,Data!F198,0)</f>
        <v>0</v>
      </c>
      <c r="J2333" s="168">
        <f>IF(J$2=$A2333,Data!G198,0)</f>
        <v>0</v>
      </c>
      <c r="K2333" s="168">
        <f>IF(K$2=$A2333,Data!H198,0)</f>
        <v>0</v>
      </c>
      <c r="L2333" s="168">
        <f>IF(L$2=$A2333,Data!I198,0)</f>
        <v>0</v>
      </c>
      <c r="M2333" s="168">
        <f>IF(M$2=$A2333,Data!J198,0)</f>
        <v>0</v>
      </c>
      <c r="N2333" s="168">
        <f>IF(N$2=$A2333,Data!K198,0)</f>
        <v>0</v>
      </c>
      <c r="O2333" s="168">
        <f>IF(O$2=$A2333,Data!L198,0)</f>
        <v>0</v>
      </c>
      <c r="P2333" s="168">
        <f>IF(P$2=$A2333,Data!M198,0)</f>
        <v>0</v>
      </c>
      <c r="Q2333" s="168">
        <f>IF(Q$2=$A2333,Data!N198,0)</f>
        <v>0</v>
      </c>
      <c r="R2333" s="169">
        <f>IF(R$2=$A2333,Data!O198,0)</f>
        <v>0</v>
      </c>
      <c r="S2333" s="169">
        <f>IF(S$2=$A2333,Data!P198,0)</f>
        <v>0</v>
      </c>
      <c r="T2333" s="169">
        <f>IF(T$2=$A2333,Data!Q198,0)</f>
        <v>0</v>
      </c>
      <c r="U2333" s="169">
        <f>IF(U$2=$A2333,Data!R198,0)</f>
        <v>0</v>
      </c>
      <c r="V2333" s="169">
        <f>IF(V$2=$A2333,Data!S198,0)</f>
        <v>0</v>
      </c>
      <c r="W2333" s="169">
        <f>IF(W$2=$A2333,Data!T198,0)</f>
        <v>0</v>
      </c>
      <c r="X2333" s="169">
        <f>IF(X$2=$A2333,Data!U198,0)</f>
        <v>0</v>
      </c>
      <c r="Y2333" s="169">
        <f>IF(Y$2=$A2333,Data!V198,0)</f>
        <v>0</v>
      </c>
      <c r="Z2333" s="169">
        <f>IF(Z$2=$A2333,Data!W198,0)</f>
        <v>0</v>
      </c>
      <c r="AA2333" s="169">
        <f>IF(AA$2=$A2333,Data!X198,0)</f>
        <v>0</v>
      </c>
      <c r="AB2333" s="169">
        <f>IF(AB$2=$A2333,Data!Y198,0)</f>
        <v>0</v>
      </c>
      <c r="AC2333" s="169">
        <f>IF(AC$2=$A2333,Data!Z198,0)</f>
        <v>0</v>
      </c>
      <c r="AD2333" s="170">
        <f>IF(AD$2=$A2333,Data!AA198,0)</f>
        <v>0</v>
      </c>
      <c r="AE2333" s="171">
        <f>IF(AE$2=$A2333,Data!AB198,0)</f>
        <v>0</v>
      </c>
      <c r="AF2333" s="170">
        <f>IF(AF$2=$A2333,Data!AC198,0)</f>
        <v>0</v>
      </c>
      <c r="AG2333" s="171">
        <f>IF(AG$2=$A2333,Data!AD198,0)</f>
        <v>0</v>
      </c>
      <c r="AH2333" s="170">
        <f>IF(AH$2=$A2333,Data!AE198,0)</f>
        <v>0</v>
      </c>
      <c r="AI2333" s="171">
        <f>IF(AI$2=$A2333,Data!AF198,0)</f>
        <v>0</v>
      </c>
      <c r="AJ2333" s="170">
        <f>IF(AJ$2=$A2333,Data!AG198,0)</f>
        <v>0</v>
      </c>
      <c r="AK2333" s="171">
        <f>IF(AK$2=$A2333,Data!AH198,0)</f>
        <v>0</v>
      </c>
      <c r="AL2333" s="170">
        <f>IF(AL$2=$A2333,Data!AI198,0)</f>
        <v>0</v>
      </c>
      <c r="AM2333" t="str">
        <f t="shared" si="72"/>
        <v>AA</v>
      </c>
      <c r="AN2333" t="e">
        <f>+INDEX(Validation!$D$4:$D$250,MATCH(Merge!B2333,Validation!$E$4:$E$250,0))</f>
        <v>#N/A</v>
      </c>
      <c r="AO2333" s="172">
        <f t="shared" si="73"/>
        <v>0</v>
      </c>
    </row>
    <row r="2334" spans="1:41" ht="15" x14ac:dyDescent="0.25">
      <c r="A2334">
        <f>Inputs!$H$16</f>
        <v>6</v>
      </c>
      <c r="B2334" t="str">
        <f>Inputs!$D$4</f>
        <v>Select Agency…</v>
      </c>
      <c r="C2334" s="166" t="str">
        <f>Inputs!$I$6</f>
        <v>(insert code)</v>
      </c>
      <c r="D2334" t="str">
        <f>IFERROR(INDEX(Inputs!$I$11:$I$19,MATCH(A2334,Inputs!$H$11:$H$19)),"")</f>
        <v>(insert code)</v>
      </c>
      <c r="E2334" t="s">
        <v>869</v>
      </c>
      <c r="F2334" s="168">
        <f>IF(F$2=$A2334,Data!C199,0)</f>
        <v>0</v>
      </c>
      <c r="G2334" s="168">
        <f>IF(G$2=$A2334,Data!D199,0)</f>
        <v>0</v>
      </c>
      <c r="H2334" s="168">
        <f>IF(H$2=$A2334,Data!E199,0)</f>
        <v>0</v>
      </c>
      <c r="I2334" s="168">
        <f>IF(I$2=$A2334,Data!F199,0)</f>
        <v>0</v>
      </c>
      <c r="J2334" s="168">
        <f>IF(J$2=$A2334,Data!G199,0)</f>
        <v>0</v>
      </c>
      <c r="K2334" s="168">
        <f>IF(K$2=$A2334,Data!H199,0)</f>
        <v>0</v>
      </c>
      <c r="L2334" s="168">
        <f>IF(L$2=$A2334,Data!I199,0)</f>
        <v>0</v>
      </c>
      <c r="M2334" s="168">
        <f>IF(M$2=$A2334,Data!J199,0)</f>
        <v>0</v>
      </c>
      <c r="N2334" s="168">
        <f>IF(N$2=$A2334,Data!K199,0)</f>
        <v>0</v>
      </c>
      <c r="O2334" s="168">
        <f>IF(O$2=$A2334,Data!L199,0)</f>
        <v>0</v>
      </c>
      <c r="P2334" s="168">
        <f>IF(P$2=$A2334,Data!M199,0)</f>
        <v>0</v>
      </c>
      <c r="Q2334" s="168">
        <f>IF(Q$2=$A2334,Data!N199,0)</f>
        <v>0</v>
      </c>
      <c r="R2334" s="169">
        <f>IF(R$2=$A2334,Data!O199,0)</f>
        <v>0</v>
      </c>
      <c r="S2334" s="169">
        <f>IF(S$2=$A2334,Data!P199,0)</f>
        <v>0</v>
      </c>
      <c r="T2334" s="169">
        <f>IF(T$2=$A2334,Data!Q199,0)</f>
        <v>0</v>
      </c>
      <c r="U2334" s="169">
        <f>IF(U$2=$A2334,Data!R199,0)</f>
        <v>0</v>
      </c>
      <c r="V2334" s="169">
        <f>IF(V$2=$A2334,Data!S199,0)</f>
        <v>0</v>
      </c>
      <c r="W2334" s="169">
        <f>IF(W$2=$A2334,Data!T199,0)</f>
        <v>0</v>
      </c>
      <c r="X2334" s="169">
        <f>IF(X$2=$A2334,Data!U199,0)</f>
        <v>0</v>
      </c>
      <c r="Y2334" s="169">
        <f>IF(Y$2=$A2334,Data!V199,0)</f>
        <v>0</v>
      </c>
      <c r="Z2334" s="169">
        <f>IF(Z$2=$A2334,Data!W199,0)</f>
        <v>0</v>
      </c>
      <c r="AA2334" s="169">
        <f>IF(AA$2=$A2334,Data!X199,0)</f>
        <v>0</v>
      </c>
      <c r="AB2334" s="169">
        <f>IF(AB$2=$A2334,Data!Y199,0)</f>
        <v>0</v>
      </c>
      <c r="AC2334" s="169">
        <f>IF(AC$2=$A2334,Data!Z199,0)</f>
        <v>0</v>
      </c>
      <c r="AD2334" s="170">
        <f>IF(AD$2=$A2334,Data!AA199,0)</f>
        <v>0</v>
      </c>
      <c r="AE2334" s="171">
        <f>IF(AE$2=$A2334,Data!AB199,0)</f>
        <v>0</v>
      </c>
      <c r="AF2334" s="170">
        <f>IF(AF$2=$A2334,Data!AC199,0)</f>
        <v>0</v>
      </c>
      <c r="AG2334" s="171">
        <f>IF(AG$2=$A2334,Data!AD199,0)</f>
        <v>0</v>
      </c>
      <c r="AH2334" s="170">
        <f>IF(AH$2=$A2334,Data!AE199,0)</f>
        <v>0</v>
      </c>
      <c r="AI2334" s="171">
        <f>IF(AI$2=$A2334,Data!AF199,0)</f>
        <v>0</v>
      </c>
      <c r="AJ2334" s="170">
        <f>IF(AJ$2=$A2334,Data!AG199,0)</f>
        <v>0</v>
      </c>
      <c r="AK2334" s="171">
        <f>IF(AK$2=$A2334,Data!AH199,0)</f>
        <v>0</v>
      </c>
      <c r="AL2334" s="170">
        <f>IF(AL$2=$A2334,Data!AI199,0)</f>
        <v>0</v>
      </c>
      <c r="AM2334" t="str">
        <f t="shared" si="72"/>
        <v>AA</v>
      </c>
      <c r="AN2334" t="e">
        <f>+INDEX(Validation!$D$4:$D$250,MATCH(Merge!B2334,Validation!$E$4:$E$250,0))</f>
        <v>#N/A</v>
      </c>
      <c r="AO2334" s="172">
        <f t="shared" si="73"/>
        <v>0</v>
      </c>
    </row>
    <row r="2335" spans="1:41" ht="15" x14ac:dyDescent="0.25">
      <c r="A2335">
        <f>Inputs!$H$16</f>
        <v>6</v>
      </c>
      <c r="B2335" t="str">
        <f>Inputs!$D$4</f>
        <v>Select Agency…</v>
      </c>
      <c r="C2335" s="166" t="str">
        <f>Inputs!$I$6</f>
        <v>(insert code)</v>
      </c>
      <c r="D2335" t="str">
        <f>IFERROR(INDEX(Inputs!$I$11:$I$19,MATCH(A2335,Inputs!$H$11:$H$19)),"")</f>
        <v>(insert code)</v>
      </c>
      <c r="E2335" t="s">
        <v>869</v>
      </c>
      <c r="F2335" s="168">
        <f>IF(F$2=$A2335,Data!C200,0)</f>
        <v>0</v>
      </c>
      <c r="G2335" s="168">
        <f>IF(G$2=$A2335,Data!D200,0)</f>
        <v>0</v>
      </c>
      <c r="H2335" s="168">
        <f>IF(H$2=$A2335,Data!E200,0)</f>
        <v>0</v>
      </c>
      <c r="I2335" s="168">
        <f>IF(I$2=$A2335,Data!F200,0)</f>
        <v>0</v>
      </c>
      <c r="J2335" s="168">
        <f>IF(J$2=$A2335,Data!G200,0)</f>
        <v>0</v>
      </c>
      <c r="K2335" s="168">
        <f>IF(K$2=$A2335,Data!H200,0)</f>
        <v>0</v>
      </c>
      <c r="L2335" s="168">
        <f>IF(L$2=$A2335,Data!I200,0)</f>
        <v>0</v>
      </c>
      <c r="M2335" s="168">
        <f>IF(M$2=$A2335,Data!J200,0)</f>
        <v>0</v>
      </c>
      <c r="N2335" s="168">
        <f>IF(N$2=$A2335,Data!K200,0)</f>
        <v>0</v>
      </c>
      <c r="O2335" s="168">
        <f>IF(O$2=$A2335,Data!L200,0)</f>
        <v>0</v>
      </c>
      <c r="P2335" s="168">
        <f>IF(P$2=$A2335,Data!M200,0)</f>
        <v>0</v>
      </c>
      <c r="Q2335" s="168">
        <f>IF(Q$2=$A2335,Data!N200,0)</f>
        <v>0</v>
      </c>
      <c r="R2335" s="169">
        <f>IF(R$2=$A2335,Data!O200,0)</f>
        <v>0</v>
      </c>
      <c r="S2335" s="169">
        <f>IF(S$2=$A2335,Data!P200,0)</f>
        <v>0</v>
      </c>
      <c r="T2335" s="169">
        <f>IF(T$2=$A2335,Data!Q200,0)</f>
        <v>0</v>
      </c>
      <c r="U2335" s="169">
        <f>IF(U$2=$A2335,Data!R200,0)</f>
        <v>0</v>
      </c>
      <c r="V2335" s="169">
        <f>IF(V$2=$A2335,Data!S200,0)</f>
        <v>0</v>
      </c>
      <c r="W2335" s="169">
        <f>IF(W$2=$A2335,Data!T200,0)</f>
        <v>0</v>
      </c>
      <c r="X2335" s="169">
        <f>IF(X$2=$A2335,Data!U200,0)</f>
        <v>0</v>
      </c>
      <c r="Y2335" s="169">
        <f>IF(Y$2=$A2335,Data!V200,0)</f>
        <v>0</v>
      </c>
      <c r="Z2335" s="169">
        <f>IF(Z$2=$A2335,Data!W200,0)</f>
        <v>0</v>
      </c>
      <c r="AA2335" s="169">
        <f>IF(AA$2=$A2335,Data!X200,0)</f>
        <v>0</v>
      </c>
      <c r="AB2335" s="169">
        <f>IF(AB$2=$A2335,Data!Y200,0)</f>
        <v>0</v>
      </c>
      <c r="AC2335" s="169">
        <f>IF(AC$2=$A2335,Data!Z200,0)</f>
        <v>0</v>
      </c>
      <c r="AD2335" s="170">
        <f>IF(AD$2=$A2335,Data!AA200,0)</f>
        <v>0</v>
      </c>
      <c r="AE2335" s="171">
        <f>IF(AE$2=$A2335,Data!AB200,0)</f>
        <v>0</v>
      </c>
      <c r="AF2335" s="170">
        <f>IF(AF$2=$A2335,Data!AC200,0)</f>
        <v>0</v>
      </c>
      <c r="AG2335" s="171">
        <f>IF(AG$2=$A2335,Data!AD200,0)</f>
        <v>0</v>
      </c>
      <c r="AH2335" s="170">
        <f>IF(AH$2=$A2335,Data!AE200,0)</f>
        <v>0</v>
      </c>
      <c r="AI2335" s="171">
        <f>IF(AI$2=$A2335,Data!AF200,0)</f>
        <v>0</v>
      </c>
      <c r="AJ2335" s="170">
        <f>IF(AJ$2=$A2335,Data!AG200,0)</f>
        <v>0</v>
      </c>
      <c r="AK2335" s="171">
        <f>IF(AK$2=$A2335,Data!AH200,0)</f>
        <v>0</v>
      </c>
      <c r="AL2335" s="170">
        <f>IF(AL$2=$A2335,Data!AI200,0)</f>
        <v>0</v>
      </c>
      <c r="AM2335" t="str">
        <f t="shared" si="72"/>
        <v>AA</v>
      </c>
      <c r="AN2335" t="e">
        <f>+INDEX(Validation!$D$4:$D$250,MATCH(Merge!B2335,Validation!$E$4:$E$250,0))</f>
        <v>#N/A</v>
      </c>
      <c r="AO2335" s="172">
        <f t="shared" si="73"/>
        <v>0</v>
      </c>
    </row>
    <row r="2336" spans="1:41" ht="15" x14ac:dyDescent="0.25">
      <c r="A2336">
        <f>Inputs!$H$16</f>
        <v>6</v>
      </c>
      <c r="B2336" t="str">
        <f>Inputs!$D$4</f>
        <v>Select Agency…</v>
      </c>
      <c r="C2336" s="166" t="str">
        <f>Inputs!$I$6</f>
        <v>(insert code)</v>
      </c>
      <c r="D2336" t="str">
        <f>IFERROR(INDEX(Inputs!$I$11:$I$19,MATCH(A2336,Inputs!$H$11:$H$19)),"")</f>
        <v>(insert code)</v>
      </c>
      <c r="E2336" t="s">
        <v>869</v>
      </c>
      <c r="F2336" s="168">
        <f>IF(F$2=$A2336,Data!C201,0)</f>
        <v>0</v>
      </c>
      <c r="G2336" s="168">
        <f>IF(G$2=$A2336,Data!D201,0)</f>
        <v>0</v>
      </c>
      <c r="H2336" s="168">
        <f>IF(H$2=$A2336,Data!E201,0)</f>
        <v>0</v>
      </c>
      <c r="I2336" s="168">
        <f>IF(I$2=$A2336,Data!F201,0)</f>
        <v>0</v>
      </c>
      <c r="J2336" s="168">
        <f>IF(J$2=$A2336,Data!G201,0)</f>
        <v>0</v>
      </c>
      <c r="K2336" s="168">
        <f>IF(K$2=$A2336,Data!H201,0)</f>
        <v>0</v>
      </c>
      <c r="L2336" s="168">
        <f>IF(L$2=$A2336,Data!I201,0)</f>
        <v>0</v>
      </c>
      <c r="M2336" s="168">
        <f>IF(M$2=$A2336,Data!J201,0)</f>
        <v>0</v>
      </c>
      <c r="N2336" s="168">
        <f>IF(N$2=$A2336,Data!K201,0)</f>
        <v>0</v>
      </c>
      <c r="O2336" s="168">
        <f>IF(O$2=$A2336,Data!L201,0)</f>
        <v>0</v>
      </c>
      <c r="P2336" s="168">
        <f>IF(P$2=$A2336,Data!M201,0)</f>
        <v>0</v>
      </c>
      <c r="Q2336" s="168">
        <f>IF(Q$2=$A2336,Data!N201,0)</f>
        <v>0</v>
      </c>
      <c r="R2336" s="169">
        <f>IF(R$2=$A2336,Data!O201,0)</f>
        <v>0</v>
      </c>
      <c r="S2336" s="169">
        <f>IF(S$2=$A2336,Data!P201,0)</f>
        <v>0</v>
      </c>
      <c r="T2336" s="169">
        <f>IF(T$2=$A2336,Data!Q201,0)</f>
        <v>0</v>
      </c>
      <c r="U2336" s="169">
        <f>IF(U$2=$A2336,Data!R201,0)</f>
        <v>0</v>
      </c>
      <c r="V2336" s="169">
        <f>IF(V$2=$A2336,Data!S201,0)</f>
        <v>0</v>
      </c>
      <c r="W2336" s="169">
        <f>IF(W$2=$A2336,Data!T201,0)</f>
        <v>0</v>
      </c>
      <c r="X2336" s="169">
        <f>IF(X$2=$A2336,Data!U201,0)</f>
        <v>0</v>
      </c>
      <c r="Y2336" s="169">
        <f>IF(Y$2=$A2336,Data!V201,0)</f>
        <v>0</v>
      </c>
      <c r="Z2336" s="169">
        <f>IF(Z$2=$A2336,Data!W201,0)</f>
        <v>0</v>
      </c>
      <c r="AA2336" s="169">
        <f>IF(AA$2=$A2336,Data!X201,0)</f>
        <v>0</v>
      </c>
      <c r="AB2336" s="169">
        <f>IF(AB$2=$A2336,Data!Y201,0)</f>
        <v>0</v>
      </c>
      <c r="AC2336" s="169">
        <f>IF(AC$2=$A2336,Data!Z201,0)</f>
        <v>0</v>
      </c>
      <c r="AD2336" s="170">
        <f>IF(AD$2=$A2336,Data!AA201,0)</f>
        <v>0</v>
      </c>
      <c r="AE2336" s="171">
        <f>IF(AE$2=$A2336,Data!AB201,0)</f>
        <v>0</v>
      </c>
      <c r="AF2336" s="170">
        <f>IF(AF$2=$A2336,Data!AC201,0)</f>
        <v>0</v>
      </c>
      <c r="AG2336" s="171">
        <f>IF(AG$2=$A2336,Data!AD201,0)</f>
        <v>0</v>
      </c>
      <c r="AH2336" s="170">
        <f>IF(AH$2=$A2336,Data!AE201,0)</f>
        <v>0</v>
      </c>
      <c r="AI2336" s="171">
        <f>IF(AI$2=$A2336,Data!AF201,0)</f>
        <v>0</v>
      </c>
      <c r="AJ2336" s="170">
        <f>IF(AJ$2=$A2336,Data!AG201,0)</f>
        <v>0</v>
      </c>
      <c r="AK2336" s="171">
        <f>IF(AK$2=$A2336,Data!AH201,0)</f>
        <v>0</v>
      </c>
      <c r="AL2336" s="170">
        <f>IF(AL$2=$A2336,Data!AI201,0)</f>
        <v>0</v>
      </c>
      <c r="AM2336" t="str">
        <f t="shared" si="72"/>
        <v>AA</v>
      </c>
      <c r="AN2336" t="e">
        <f>+INDEX(Validation!$D$4:$D$250,MATCH(Merge!B2336,Validation!$E$4:$E$250,0))</f>
        <v>#N/A</v>
      </c>
      <c r="AO2336" s="172">
        <f t="shared" si="73"/>
        <v>0</v>
      </c>
    </row>
    <row r="2337" spans="1:41" ht="15" x14ac:dyDescent="0.25">
      <c r="A2337">
        <f>Inputs!$H$16</f>
        <v>6</v>
      </c>
      <c r="B2337" t="str">
        <f>Inputs!$D$4</f>
        <v>Select Agency…</v>
      </c>
      <c r="C2337" s="166" t="str">
        <f>Inputs!$I$6</f>
        <v>(insert code)</v>
      </c>
      <c r="D2337" t="str">
        <f>IFERROR(INDEX(Inputs!$I$11:$I$19,MATCH(A2337,Inputs!$H$11:$H$19)),"")</f>
        <v>(insert code)</v>
      </c>
      <c r="E2337" t="s">
        <v>869</v>
      </c>
      <c r="F2337" s="168">
        <f>IF(F$2=$A2337,Data!C202,0)</f>
        <v>0</v>
      </c>
      <c r="G2337" s="168">
        <f>IF(G$2=$A2337,Data!D202,0)</f>
        <v>0</v>
      </c>
      <c r="H2337" s="168">
        <f>IF(H$2=$A2337,Data!E202,0)</f>
        <v>0</v>
      </c>
      <c r="I2337" s="168">
        <f>IF(I$2=$A2337,Data!F202,0)</f>
        <v>0</v>
      </c>
      <c r="J2337" s="168">
        <f>IF(J$2=$A2337,Data!G202,0)</f>
        <v>0</v>
      </c>
      <c r="K2337" s="168">
        <f>IF(K$2=$A2337,Data!H202,0)</f>
        <v>0</v>
      </c>
      <c r="L2337" s="168">
        <f>IF(L$2=$A2337,Data!I202,0)</f>
        <v>0</v>
      </c>
      <c r="M2337" s="168">
        <f>IF(M$2=$A2337,Data!J202,0)</f>
        <v>0</v>
      </c>
      <c r="N2337" s="168">
        <f>IF(N$2=$A2337,Data!K202,0)</f>
        <v>0</v>
      </c>
      <c r="O2337" s="168">
        <f>IF(O$2=$A2337,Data!L202,0)</f>
        <v>0</v>
      </c>
      <c r="P2337" s="168">
        <f>IF(P$2=$A2337,Data!M202,0)</f>
        <v>0</v>
      </c>
      <c r="Q2337" s="168">
        <f>IF(Q$2=$A2337,Data!N202,0)</f>
        <v>0</v>
      </c>
      <c r="R2337" s="169">
        <f>IF(R$2=$A2337,Data!O202,0)</f>
        <v>0</v>
      </c>
      <c r="S2337" s="169">
        <f>IF(S$2=$A2337,Data!P202,0)</f>
        <v>0</v>
      </c>
      <c r="T2337" s="169">
        <f>IF(T$2=$A2337,Data!Q202,0)</f>
        <v>0</v>
      </c>
      <c r="U2337" s="169">
        <f>IF(U$2=$A2337,Data!R202,0)</f>
        <v>0</v>
      </c>
      <c r="V2337" s="169">
        <f>IF(V$2=$A2337,Data!S202,0)</f>
        <v>0</v>
      </c>
      <c r="W2337" s="169">
        <f>IF(W$2=$A2337,Data!T202,0)</f>
        <v>0</v>
      </c>
      <c r="X2337" s="169">
        <f>IF(X$2=$A2337,Data!U202,0)</f>
        <v>0</v>
      </c>
      <c r="Y2337" s="169">
        <f>IF(Y$2=$A2337,Data!V202,0)</f>
        <v>0</v>
      </c>
      <c r="Z2337" s="169">
        <f>IF(Z$2=$A2337,Data!W202,0)</f>
        <v>0</v>
      </c>
      <c r="AA2337" s="169">
        <f>IF(AA$2=$A2337,Data!X202,0)</f>
        <v>0</v>
      </c>
      <c r="AB2337" s="169">
        <f>IF(AB$2=$A2337,Data!Y202,0)</f>
        <v>0</v>
      </c>
      <c r="AC2337" s="169">
        <f>IF(AC$2=$A2337,Data!Z202,0)</f>
        <v>0</v>
      </c>
      <c r="AD2337" s="170">
        <f>IF(AD$2=$A2337,Data!AA202,0)</f>
        <v>0</v>
      </c>
      <c r="AE2337" s="171">
        <f>IF(AE$2=$A2337,Data!AB202,0)</f>
        <v>0</v>
      </c>
      <c r="AF2337" s="170">
        <f>IF(AF$2=$A2337,Data!AC202,0)</f>
        <v>0</v>
      </c>
      <c r="AG2337" s="171">
        <f>IF(AG$2=$A2337,Data!AD202,0)</f>
        <v>0</v>
      </c>
      <c r="AH2337" s="170">
        <f>IF(AH$2=$A2337,Data!AE202,0)</f>
        <v>0</v>
      </c>
      <c r="AI2337" s="171">
        <f>IF(AI$2=$A2337,Data!AF202,0)</f>
        <v>0</v>
      </c>
      <c r="AJ2337" s="170">
        <f>IF(AJ$2=$A2337,Data!AG202,0)</f>
        <v>0</v>
      </c>
      <c r="AK2337" s="171">
        <f>IF(AK$2=$A2337,Data!AH202,0)</f>
        <v>0</v>
      </c>
      <c r="AL2337" s="170">
        <f>IF(AL$2=$A2337,Data!AI202,0)</f>
        <v>0</v>
      </c>
      <c r="AM2337" t="str">
        <f t="shared" si="72"/>
        <v>AA</v>
      </c>
      <c r="AN2337" t="e">
        <f>+INDEX(Validation!$D$4:$D$250,MATCH(Merge!B2337,Validation!$E$4:$E$250,0))</f>
        <v>#N/A</v>
      </c>
      <c r="AO2337" s="172">
        <f t="shared" si="73"/>
        <v>0</v>
      </c>
    </row>
    <row r="2338" spans="1:41" ht="15" x14ac:dyDescent="0.25">
      <c r="A2338">
        <f>Inputs!$H$16</f>
        <v>6</v>
      </c>
      <c r="B2338" t="str">
        <f>Inputs!$D$4</f>
        <v>Select Agency…</v>
      </c>
      <c r="C2338" s="166" t="str">
        <f>Inputs!$I$6</f>
        <v>(insert code)</v>
      </c>
      <c r="D2338" t="str">
        <f>IFERROR(INDEX(Inputs!$I$11:$I$19,MATCH(A2338,Inputs!$H$11:$H$19)),"")</f>
        <v>(insert code)</v>
      </c>
      <c r="E2338" t="s">
        <v>869</v>
      </c>
      <c r="F2338" s="168">
        <f>IF(F$2=$A2338,Data!C203,0)</f>
        <v>0</v>
      </c>
      <c r="G2338" s="168">
        <f>IF(G$2=$A2338,Data!D203,0)</f>
        <v>0</v>
      </c>
      <c r="H2338" s="168">
        <f>IF(H$2=$A2338,Data!E203,0)</f>
        <v>0</v>
      </c>
      <c r="I2338" s="168">
        <f>IF(I$2=$A2338,Data!F203,0)</f>
        <v>0</v>
      </c>
      <c r="J2338" s="168">
        <f>IF(J$2=$A2338,Data!G203,0)</f>
        <v>0</v>
      </c>
      <c r="K2338" s="168">
        <f>IF(K$2=$A2338,Data!H203,0)</f>
        <v>0</v>
      </c>
      <c r="L2338" s="168">
        <f>IF(L$2=$A2338,Data!I203,0)</f>
        <v>0</v>
      </c>
      <c r="M2338" s="168">
        <f>IF(M$2=$A2338,Data!J203,0)</f>
        <v>0</v>
      </c>
      <c r="N2338" s="168">
        <f>IF(N$2=$A2338,Data!K203,0)</f>
        <v>0</v>
      </c>
      <c r="O2338" s="168">
        <f>IF(O$2=$A2338,Data!L203,0)</f>
        <v>0</v>
      </c>
      <c r="P2338" s="168">
        <f>IF(P$2=$A2338,Data!M203,0)</f>
        <v>0</v>
      </c>
      <c r="Q2338" s="168">
        <f>IF(Q$2=$A2338,Data!N203,0)</f>
        <v>0</v>
      </c>
      <c r="R2338" s="169">
        <f>IF(R$2=$A2338,Data!O203,0)</f>
        <v>0</v>
      </c>
      <c r="S2338" s="169">
        <f>IF(S$2=$A2338,Data!P203,0)</f>
        <v>0</v>
      </c>
      <c r="T2338" s="169">
        <f>IF(T$2=$A2338,Data!Q203,0)</f>
        <v>0</v>
      </c>
      <c r="U2338" s="169">
        <f>IF(U$2=$A2338,Data!R203,0)</f>
        <v>0</v>
      </c>
      <c r="V2338" s="169">
        <f>IF(V$2=$A2338,Data!S203,0)</f>
        <v>0</v>
      </c>
      <c r="W2338" s="169">
        <f>IF(W$2=$A2338,Data!T203,0)</f>
        <v>0</v>
      </c>
      <c r="X2338" s="169">
        <f>IF(X$2=$A2338,Data!U203,0)</f>
        <v>0</v>
      </c>
      <c r="Y2338" s="169">
        <f>IF(Y$2=$A2338,Data!V203,0)</f>
        <v>0</v>
      </c>
      <c r="Z2338" s="169">
        <f>IF(Z$2=$A2338,Data!W203,0)</f>
        <v>0</v>
      </c>
      <c r="AA2338" s="169">
        <f>IF(AA$2=$A2338,Data!X203,0)</f>
        <v>0</v>
      </c>
      <c r="AB2338" s="169">
        <f>IF(AB$2=$A2338,Data!Y203,0)</f>
        <v>0</v>
      </c>
      <c r="AC2338" s="169">
        <f>IF(AC$2=$A2338,Data!Z203,0)</f>
        <v>0</v>
      </c>
      <c r="AD2338" s="170">
        <f>IF(AD$2=$A2338,Data!AA203,0)</f>
        <v>0</v>
      </c>
      <c r="AE2338" s="171">
        <f>IF(AE$2=$A2338,Data!AB203,0)</f>
        <v>0</v>
      </c>
      <c r="AF2338" s="170">
        <f>IF(AF$2=$A2338,Data!AC203,0)</f>
        <v>0</v>
      </c>
      <c r="AG2338" s="171">
        <f>IF(AG$2=$A2338,Data!AD203,0)</f>
        <v>0</v>
      </c>
      <c r="AH2338" s="170">
        <f>IF(AH$2=$A2338,Data!AE203,0)</f>
        <v>0</v>
      </c>
      <c r="AI2338" s="171">
        <f>IF(AI$2=$A2338,Data!AF203,0)</f>
        <v>0</v>
      </c>
      <c r="AJ2338" s="170">
        <f>IF(AJ$2=$A2338,Data!AG203,0)</f>
        <v>0</v>
      </c>
      <c r="AK2338" s="171">
        <f>IF(AK$2=$A2338,Data!AH203,0)</f>
        <v>0</v>
      </c>
      <c r="AL2338" s="170">
        <f>IF(AL$2=$A2338,Data!AI203,0)</f>
        <v>0</v>
      </c>
      <c r="AM2338" t="str">
        <f t="shared" si="72"/>
        <v>AA</v>
      </c>
      <c r="AN2338" t="e">
        <f>+INDEX(Validation!$D$4:$D$250,MATCH(Merge!B2338,Validation!$E$4:$E$250,0))</f>
        <v>#N/A</v>
      </c>
      <c r="AO2338" s="172">
        <f t="shared" si="73"/>
        <v>0</v>
      </c>
    </row>
    <row r="2339" spans="1:41" ht="15" x14ac:dyDescent="0.25">
      <c r="A2339">
        <f>Inputs!$H$16</f>
        <v>6</v>
      </c>
      <c r="B2339" t="str">
        <f>Inputs!$D$4</f>
        <v>Select Agency…</v>
      </c>
      <c r="C2339" s="166" t="str">
        <f>Inputs!$I$6</f>
        <v>(insert code)</v>
      </c>
      <c r="D2339" t="str">
        <f>IFERROR(INDEX(Inputs!$I$11:$I$19,MATCH(A2339,Inputs!$H$11:$H$19)),"")</f>
        <v>(insert code)</v>
      </c>
      <c r="E2339" t="s">
        <v>869</v>
      </c>
      <c r="F2339" s="168">
        <f>IF(F$2=$A2339,Data!C204,0)</f>
        <v>0</v>
      </c>
      <c r="G2339" s="168">
        <f>IF(G$2=$A2339,Data!D204,0)</f>
        <v>0</v>
      </c>
      <c r="H2339" s="168">
        <f>IF(H$2=$A2339,Data!E204,0)</f>
        <v>0</v>
      </c>
      <c r="I2339" s="168">
        <f>IF(I$2=$A2339,Data!F204,0)</f>
        <v>0</v>
      </c>
      <c r="J2339" s="168">
        <f>IF(J$2=$A2339,Data!G204,0)</f>
        <v>0</v>
      </c>
      <c r="K2339" s="168">
        <f>IF(K$2=$A2339,Data!H204,0)</f>
        <v>0</v>
      </c>
      <c r="L2339" s="168">
        <f>IF(L$2=$A2339,Data!I204,0)</f>
        <v>0</v>
      </c>
      <c r="M2339" s="168">
        <f>IF(M$2=$A2339,Data!J204,0)</f>
        <v>0</v>
      </c>
      <c r="N2339" s="168">
        <f>IF(N$2=$A2339,Data!K204,0)</f>
        <v>0</v>
      </c>
      <c r="O2339" s="168">
        <f>IF(O$2=$A2339,Data!L204,0)</f>
        <v>0</v>
      </c>
      <c r="P2339" s="168">
        <f>IF(P$2=$A2339,Data!M204,0)</f>
        <v>0</v>
      </c>
      <c r="Q2339" s="168">
        <f>IF(Q$2=$A2339,Data!N204,0)</f>
        <v>0</v>
      </c>
      <c r="R2339" s="169">
        <f>IF(R$2=$A2339,Data!O204,0)</f>
        <v>0</v>
      </c>
      <c r="S2339" s="169">
        <f>IF(S$2=$A2339,Data!P204,0)</f>
        <v>0</v>
      </c>
      <c r="T2339" s="169">
        <f>IF(T$2=$A2339,Data!Q204,0)</f>
        <v>0</v>
      </c>
      <c r="U2339" s="169">
        <f>IF(U$2=$A2339,Data!R204,0)</f>
        <v>0</v>
      </c>
      <c r="V2339" s="169">
        <f>IF(V$2=$A2339,Data!S204,0)</f>
        <v>0</v>
      </c>
      <c r="W2339" s="169">
        <f>IF(W$2=$A2339,Data!T204,0)</f>
        <v>0</v>
      </c>
      <c r="X2339" s="169">
        <f>IF(X$2=$A2339,Data!U204,0)</f>
        <v>0</v>
      </c>
      <c r="Y2339" s="169">
        <f>IF(Y$2=$A2339,Data!V204,0)</f>
        <v>0</v>
      </c>
      <c r="Z2339" s="169">
        <f>IF(Z$2=$A2339,Data!W204,0)</f>
        <v>0</v>
      </c>
      <c r="AA2339" s="169">
        <f>IF(AA$2=$A2339,Data!X204,0)</f>
        <v>0</v>
      </c>
      <c r="AB2339" s="169">
        <f>IF(AB$2=$A2339,Data!Y204,0)</f>
        <v>0</v>
      </c>
      <c r="AC2339" s="169">
        <f>IF(AC$2=$A2339,Data!Z204,0)</f>
        <v>0</v>
      </c>
      <c r="AD2339" s="170">
        <f>IF(AD$2=$A2339,Data!AA204,0)</f>
        <v>0</v>
      </c>
      <c r="AE2339" s="171">
        <f>IF(AE$2=$A2339,Data!AB204,0)</f>
        <v>0</v>
      </c>
      <c r="AF2339" s="170">
        <f>IF(AF$2=$A2339,Data!AC204,0)</f>
        <v>0</v>
      </c>
      <c r="AG2339" s="171">
        <f>IF(AG$2=$A2339,Data!AD204,0)</f>
        <v>0</v>
      </c>
      <c r="AH2339" s="170">
        <f>IF(AH$2=$A2339,Data!AE204,0)</f>
        <v>0</v>
      </c>
      <c r="AI2339" s="171">
        <f>IF(AI$2=$A2339,Data!AF204,0)</f>
        <v>0</v>
      </c>
      <c r="AJ2339" s="170">
        <f>IF(AJ$2=$A2339,Data!AG204,0)</f>
        <v>0</v>
      </c>
      <c r="AK2339" s="171">
        <f>IF(AK$2=$A2339,Data!AH204,0)</f>
        <v>0</v>
      </c>
      <c r="AL2339" s="170">
        <f>IF(AL$2=$A2339,Data!AI204,0)</f>
        <v>0</v>
      </c>
      <c r="AM2339" t="str">
        <f t="shared" si="72"/>
        <v>AA</v>
      </c>
      <c r="AN2339" t="e">
        <f>+INDEX(Validation!$D$4:$D$250,MATCH(Merge!B2339,Validation!$E$4:$E$250,0))</f>
        <v>#N/A</v>
      </c>
      <c r="AO2339" s="172">
        <f t="shared" si="73"/>
        <v>0</v>
      </c>
    </row>
    <row r="2340" spans="1:41" ht="15" x14ac:dyDescent="0.25">
      <c r="A2340">
        <f>Inputs!$H$16</f>
        <v>6</v>
      </c>
      <c r="B2340" t="str">
        <f>Inputs!$D$4</f>
        <v>Select Agency…</v>
      </c>
      <c r="C2340" s="166" t="str">
        <f>Inputs!$I$6</f>
        <v>(insert code)</v>
      </c>
      <c r="D2340" t="str">
        <f>IFERROR(INDEX(Inputs!$I$11:$I$19,MATCH(A2340,Inputs!$H$11:$H$19)),"")</f>
        <v>(insert code)</v>
      </c>
      <c r="E2340" t="s">
        <v>869</v>
      </c>
      <c r="F2340" s="168">
        <f>IF(F$2=$A2340,Data!C205,0)</f>
        <v>0</v>
      </c>
      <c r="G2340" s="168">
        <f>IF(G$2=$A2340,Data!D205,0)</f>
        <v>0</v>
      </c>
      <c r="H2340" s="168">
        <f>IF(H$2=$A2340,Data!E205,0)</f>
        <v>0</v>
      </c>
      <c r="I2340" s="168">
        <f>IF(I$2=$A2340,Data!F205,0)</f>
        <v>0</v>
      </c>
      <c r="J2340" s="168">
        <f>IF(J$2=$A2340,Data!G205,0)</f>
        <v>0</v>
      </c>
      <c r="K2340" s="168">
        <f>IF(K$2=$A2340,Data!H205,0)</f>
        <v>0</v>
      </c>
      <c r="L2340" s="168">
        <f>IF(L$2=$A2340,Data!I205,0)</f>
        <v>0</v>
      </c>
      <c r="M2340" s="168">
        <f>IF(M$2=$A2340,Data!J205,0)</f>
        <v>0</v>
      </c>
      <c r="N2340" s="168">
        <f>IF(N$2=$A2340,Data!K205,0)</f>
        <v>0</v>
      </c>
      <c r="O2340" s="168">
        <f>IF(O$2=$A2340,Data!L205,0)</f>
        <v>0</v>
      </c>
      <c r="P2340" s="168">
        <f>IF(P$2=$A2340,Data!M205,0)</f>
        <v>0</v>
      </c>
      <c r="Q2340" s="168">
        <f>IF(Q$2=$A2340,Data!N205,0)</f>
        <v>0</v>
      </c>
      <c r="R2340" s="169">
        <f>IF(R$2=$A2340,Data!O205,0)</f>
        <v>0</v>
      </c>
      <c r="S2340" s="169">
        <f>IF(S$2=$A2340,Data!P205,0)</f>
        <v>0</v>
      </c>
      <c r="T2340" s="169">
        <f>IF(T$2=$A2340,Data!Q205,0)</f>
        <v>0</v>
      </c>
      <c r="U2340" s="169">
        <f>IF(U$2=$A2340,Data!R205,0)</f>
        <v>0</v>
      </c>
      <c r="V2340" s="169">
        <f>IF(V$2=$A2340,Data!S205,0)</f>
        <v>0</v>
      </c>
      <c r="W2340" s="169">
        <f>IF(W$2=$A2340,Data!T205,0)</f>
        <v>0</v>
      </c>
      <c r="X2340" s="169">
        <f>IF(X$2=$A2340,Data!U205,0)</f>
        <v>0</v>
      </c>
      <c r="Y2340" s="169">
        <f>IF(Y$2=$A2340,Data!V205,0)</f>
        <v>0</v>
      </c>
      <c r="Z2340" s="169">
        <f>IF(Z$2=$A2340,Data!W205,0)</f>
        <v>0</v>
      </c>
      <c r="AA2340" s="169">
        <f>IF(AA$2=$A2340,Data!X205,0)</f>
        <v>0</v>
      </c>
      <c r="AB2340" s="169">
        <f>IF(AB$2=$A2340,Data!Y205,0)</f>
        <v>0</v>
      </c>
      <c r="AC2340" s="169">
        <f>IF(AC$2=$A2340,Data!Z205,0)</f>
        <v>0</v>
      </c>
      <c r="AD2340" s="170">
        <f>IF(AD$2=$A2340,Data!AA205,0)</f>
        <v>0</v>
      </c>
      <c r="AE2340" s="171">
        <f>IF(AE$2=$A2340,Data!AB205,0)</f>
        <v>0</v>
      </c>
      <c r="AF2340" s="170">
        <f>IF(AF$2=$A2340,Data!AC205,0)</f>
        <v>0</v>
      </c>
      <c r="AG2340" s="171">
        <f>IF(AG$2=$A2340,Data!AD205,0)</f>
        <v>0</v>
      </c>
      <c r="AH2340" s="170">
        <f>IF(AH$2=$A2340,Data!AE205,0)</f>
        <v>0</v>
      </c>
      <c r="AI2340" s="171">
        <f>IF(AI$2=$A2340,Data!AF205,0)</f>
        <v>0</v>
      </c>
      <c r="AJ2340" s="170">
        <f>IF(AJ$2=$A2340,Data!AG205,0)</f>
        <v>0</v>
      </c>
      <c r="AK2340" s="171">
        <f>IF(AK$2=$A2340,Data!AH205,0)</f>
        <v>0</v>
      </c>
      <c r="AL2340" s="170">
        <f>IF(AL$2=$A2340,Data!AI205,0)</f>
        <v>0</v>
      </c>
      <c r="AM2340" t="str">
        <f t="shared" si="72"/>
        <v>AA</v>
      </c>
      <c r="AN2340" t="e">
        <f>+INDEX(Validation!$D$4:$D$250,MATCH(Merge!B2340,Validation!$E$4:$E$250,0))</f>
        <v>#N/A</v>
      </c>
      <c r="AO2340" s="172">
        <f t="shared" si="73"/>
        <v>0</v>
      </c>
    </row>
    <row r="2341" spans="1:41" ht="15" x14ac:dyDescent="0.25">
      <c r="A2341">
        <f>Inputs!$H$16</f>
        <v>6</v>
      </c>
      <c r="B2341" t="str">
        <f>Inputs!$D$4</f>
        <v>Select Agency…</v>
      </c>
      <c r="C2341" s="166" t="str">
        <f>Inputs!$I$6</f>
        <v>(insert code)</v>
      </c>
      <c r="D2341" t="str">
        <f>IFERROR(INDEX(Inputs!$I$11:$I$19,MATCH(A2341,Inputs!$H$11:$H$19)),"")</f>
        <v>(insert code)</v>
      </c>
      <c r="E2341" t="s">
        <v>869</v>
      </c>
      <c r="F2341" s="168">
        <f>IF(F$2=$A2341,Data!C206,0)</f>
        <v>0</v>
      </c>
      <c r="G2341" s="168">
        <f>IF(G$2=$A2341,Data!D206,0)</f>
        <v>0</v>
      </c>
      <c r="H2341" s="168">
        <f>IF(H$2=$A2341,Data!E206,0)</f>
        <v>0</v>
      </c>
      <c r="I2341" s="168">
        <f>IF(I$2=$A2341,Data!F206,0)</f>
        <v>0</v>
      </c>
      <c r="J2341" s="168">
        <f>IF(J$2=$A2341,Data!G206,0)</f>
        <v>0</v>
      </c>
      <c r="K2341" s="168">
        <f>IF(K$2=$A2341,Data!H206,0)</f>
        <v>0</v>
      </c>
      <c r="L2341" s="168">
        <f>IF(L$2=$A2341,Data!I206,0)</f>
        <v>0</v>
      </c>
      <c r="M2341" s="168">
        <f>IF(M$2=$A2341,Data!J206,0)</f>
        <v>0</v>
      </c>
      <c r="N2341" s="168">
        <f>IF(N$2=$A2341,Data!K206,0)</f>
        <v>0</v>
      </c>
      <c r="O2341" s="168">
        <f>IF(O$2=$A2341,Data!L206,0)</f>
        <v>0</v>
      </c>
      <c r="P2341" s="168">
        <f>IF(P$2=$A2341,Data!M206,0)</f>
        <v>0</v>
      </c>
      <c r="Q2341" s="168">
        <f>IF(Q$2=$A2341,Data!N206,0)</f>
        <v>0</v>
      </c>
      <c r="R2341" s="169">
        <f>IF(R$2=$A2341,Data!O206,0)</f>
        <v>0</v>
      </c>
      <c r="S2341" s="169">
        <f>IF(S$2=$A2341,Data!P206,0)</f>
        <v>0</v>
      </c>
      <c r="T2341" s="169">
        <f>IF(T$2=$A2341,Data!Q206,0)</f>
        <v>0</v>
      </c>
      <c r="U2341" s="169">
        <f>IF(U$2=$A2341,Data!R206,0)</f>
        <v>0</v>
      </c>
      <c r="V2341" s="169">
        <f>IF(V$2=$A2341,Data!S206,0)</f>
        <v>0</v>
      </c>
      <c r="W2341" s="169">
        <f>IF(W$2=$A2341,Data!T206,0)</f>
        <v>0</v>
      </c>
      <c r="X2341" s="169">
        <f>IF(X$2=$A2341,Data!U206,0)</f>
        <v>0</v>
      </c>
      <c r="Y2341" s="169">
        <f>IF(Y$2=$A2341,Data!V206,0)</f>
        <v>0</v>
      </c>
      <c r="Z2341" s="169">
        <f>IF(Z$2=$A2341,Data!W206,0)</f>
        <v>0</v>
      </c>
      <c r="AA2341" s="169">
        <f>IF(AA$2=$A2341,Data!X206,0)</f>
        <v>0</v>
      </c>
      <c r="AB2341" s="169">
        <f>IF(AB$2=$A2341,Data!Y206,0)</f>
        <v>0</v>
      </c>
      <c r="AC2341" s="169">
        <f>IF(AC$2=$A2341,Data!Z206,0)</f>
        <v>0</v>
      </c>
      <c r="AD2341" s="170">
        <f>IF(AD$2=$A2341,Data!AA206,0)</f>
        <v>0</v>
      </c>
      <c r="AE2341" s="171">
        <f>IF(AE$2=$A2341,Data!AB206,0)</f>
        <v>0</v>
      </c>
      <c r="AF2341" s="170">
        <f>IF(AF$2=$A2341,Data!AC206,0)</f>
        <v>0</v>
      </c>
      <c r="AG2341" s="171">
        <f>IF(AG$2=$A2341,Data!AD206,0)</f>
        <v>0</v>
      </c>
      <c r="AH2341" s="170">
        <f>IF(AH$2=$A2341,Data!AE206,0)</f>
        <v>0</v>
      </c>
      <c r="AI2341" s="171">
        <f>IF(AI$2=$A2341,Data!AF206,0)</f>
        <v>0</v>
      </c>
      <c r="AJ2341" s="170">
        <f>IF(AJ$2=$A2341,Data!AG206,0)</f>
        <v>0</v>
      </c>
      <c r="AK2341" s="171">
        <f>IF(AK$2=$A2341,Data!AH206,0)</f>
        <v>0</v>
      </c>
      <c r="AL2341" s="170">
        <f>IF(AL$2=$A2341,Data!AI206,0)</f>
        <v>0</v>
      </c>
      <c r="AM2341" t="str">
        <f t="shared" si="72"/>
        <v>AA</v>
      </c>
      <c r="AN2341" t="e">
        <f>+INDEX(Validation!$D$4:$D$250,MATCH(Merge!B2341,Validation!$E$4:$E$250,0))</f>
        <v>#N/A</v>
      </c>
      <c r="AO2341" s="172">
        <f t="shared" si="73"/>
        <v>0</v>
      </c>
    </row>
    <row r="2342" spans="1:41" ht="15" x14ac:dyDescent="0.25">
      <c r="A2342">
        <f>Inputs!$H$16</f>
        <v>6</v>
      </c>
      <c r="B2342" t="str">
        <f>Inputs!$D$4</f>
        <v>Select Agency…</v>
      </c>
      <c r="C2342" s="166" t="str">
        <f>Inputs!$I$6</f>
        <v>(insert code)</v>
      </c>
      <c r="D2342" t="str">
        <f>IFERROR(INDEX(Inputs!$I$11:$I$19,MATCH(A2342,Inputs!$H$11:$H$19)),"")</f>
        <v>(insert code)</v>
      </c>
      <c r="E2342" t="s">
        <v>869</v>
      </c>
      <c r="F2342" s="168">
        <f>IF(F$2=$A2342,Data!C207,0)</f>
        <v>0</v>
      </c>
      <c r="G2342" s="168">
        <f>IF(G$2=$A2342,Data!D207,0)</f>
        <v>0</v>
      </c>
      <c r="H2342" s="168">
        <f>IF(H$2=$A2342,Data!E207,0)</f>
        <v>0</v>
      </c>
      <c r="I2342" s="168">
        <f>IF(I$2=$A2342,Data!F207,0)</f>
        <v>0</v>
      </c>
      <c r="J2342" s="168">
        <f>IF(J$2=$A2342,Data!G207,0)</f>
        <v>0</v>
      </c>
      <c r="K2342" s="168">
        <f>IF(K$2=$A2342,Data!H207,0)</f>
        <v>0</v>
      </c>
      <c r="L2342" s="168">
        <f>IF(L$2=$A2342,Data!I207,0)</f>
        <v>0</v>
      </c>
      <c r="M2342" s="168">
        <f>IF(M$2=$A2342,Data!J207,0)</f>
        <v>0</v>
      </c>
      <c r="N2342" s="168">
        <f>IF(N$2=$A2342,Data!K207,0)</f>
        <v>0</v>
      </c>
      <c r="O2342" s="168">
        <f>IF(O$2=$A2342,Data!L207,0)</f>
        <v>0</v>
      </c>
      <c r="P2342" s="168">
        <f>IF(P$2=$A2342,Data!M207,0)</f>
        <v>0</v>
      </c>
      <c r="Q2342" s="168">
        <f>IF(Q$2=$A2342,Data!N207,0)</f>
        <v>0</v>
      </c>
      <c r="R2342" s="169">
        <f>IF(R$2=$A2342,Data!O207,0)</f>
        <v>0</v>
      </c>
      <c r="S2342" s="169">
        <f>IF(S$2=$A2342,Data!P207,0)</f>
        <v>0</v>
      </c>
      <c r="T2342" s="169">
        <f>IF(T$2=$A2342,Data!Q207,0)</f>
        <v>0</v>
      </c>
      <c r="U2342" s="169">
        <f>IF(U$2=$A2342,Data!R207,0)</f>
        <v>0</v>
      </c>
      <c r="V2342" s="169">
        <f>IF(V$2=$A2342,Data!S207,0)</f>
        <v>0</v>
      </c>
      <c r="W2342" s="169">
        <f>IF(W$2=$A2342,Data!T207,0)</f>
        <v>0</v>
      </c>
      <c r="X2342" s="169">
        <f>IF(X$2=$A2342,Data!U207,0)</f>
        <v>0</v>
      </c>
      <c r="Y2342" s="169">
        <f>IF(Y$2=$A2342,Data!V207,0)</f>
        <v>0</v>
      </c>
      <c r="Z2342" s="169">
        <f>IF(Z$2=$A2342,Data!W207,0)</f>
        <v>0</v>
      </c>
      <c r="AA2342" s="169">
        <f>IF(AA$2=$A2342,Data!X207,0)</f>
        <v>0</v>
      </c>
      <c r="AB2342" s="169">
        <f>IF(AB$2=$A2342,Data!Y207,0)</f>
        <v>0</v>
      </c>
      <c r="AC2342" s="169">
        <f>IF(AC$2=$A2342,Data!Z207,0)</f>
        <v>0</v>
      </c>
      <c r="AD2342" s="170">
        <f>IF(AD$2=$A2342,Data!AA207,0)</f>
        <v>0</v>
      </c>
      <c r="AE2342" s="171">
        <f>IF(AE$2=$A2342,Data!AB207,0)</f>
        <v>0</v>
      </c>
      <c r="AF2342" s="170">
        <f>IF(AF$2=$A2342,Data!AC207,0)</f>
        <v>0</v>
      </c>
      <c r="AG2342" s="171">
        <f>IF(AG$2=$A2342,Data!AD207,0)</f>
        <v>0</v>
      </c>
      <c r="AH2342" s="170">
        <f>IF(AH$2=$A2342,Data!AE207,0)</f>
        <v>0</v>
      </c>
      <c r="AI2342" s="171">
        <f>IF(AI$2=$A2342,Data!AF207,0)</f>
        <v>0</v>
      </c>
      <c r="AJ2342" s="170">
        <f>IF(AJ$2=$A2342,Data!AG207,0)</f>
        <v>0</v>
      </c>
      <c r="AK2342" s="171">
        <f>IF(AK$2=$A2342,Data!AH207,0)</f>
        <v>0</v>
      </c>
      <c r="AL2342" s="170">
        <f>IF(AL$2=$A2342,Data!AI207,0)</f>
        <v>0</v>
      </c>
      <c r="AM2342" t="str">
        <f t="shared" si="72"/>
        <v>AA</v>
      </c>
      <c r="AN2342" t="e">
        <f>+INDEX(Validation!$D$4:$D$250,MATCH(Merge!B2342,Validation!$E$4:$E$250,0))</f>
        <v>#N/A</v>
      </c>
      <c r="AO2342" s="172">
        <f t="shared" si="73"/>
        <v>0</v>
      </c>
    </row>
    <row r="2343" spans="1:41" ht="15" x14ac:dyDescent="0.25">
      <c r="A2343">
        <f>Inputs!$H$16</f>
        <v>6</v>
      </c>
      <c r="B2343" t="str">
        <f>Inputs!$D$4</f>
        <v>Select Agency…</v>
      </c>
      <c r="C2343" s="166" t="str">
        <f>Inputs!$I$6</f>
        <v>(insert code)</v>
      </c>
      <c r="D2343" t="str">
        <f>IFERROR(INDEX(Inputs!$I$11:$I$19,MATCH(A2343,Inputs!$H$11:$H$19)),"")</f>
        <v>(insert code)</v>
      </c>
      <c r="E2343" t="s">
        <v>869</v>
      </c>
      <c r="F2343" s="168">
        <f>IF(F$2=$A2343,Data!C208,0)</f>
        <v>0</v>
      </c>
      <c r="G2343" s="168">
        <f>IF(G$2=$A2343,Data!D208,0)</f>
        <v>0</v>
      </c>
      <c r="H2343" s="168">
        <f>IF(H$2=$A2343,Data!E208,0)</f>
        <v>0</v>
      </c>
      <c r="I2343" s="168">
        <f>IF(I$2=$A2343,Data!F208,0)</f>
        <v>0</v>
      </c>
      <c r="J2343" s="168">
        <f>IF(J$2=$A2343,Data!G208,0)</f>
        <v>0</v>
      </c>
      <c r="K2343" s="168">
        <f>IF(K$2=$A2343,Data!H208,0)</f>
        <v>0</v>
      </c>
      <c r="L2343" s="168">
        <f>IF(L$2=$A2343,Data!I208,0)</f>
        <v>0</v>
      </c>
      <c r="M2343" s="168">
        <f>IF(M$2=$A2343,Data!J208,0)</f>
        <v>0</v>
      </c>
      <c r="N2343" s="168">
        <f>IF(N$2=$A2343,Data!K208,0)</f>
        <v>0</v>
      </c>
      <c r="O2343" s="168">
        <f>IF(O$2=$A2343,Data!L208,0)</f>
        <v>0</v>
      </c>
      <c r="P2343" s="168">
        <f>IF(P$2=$A2343,Data!M208,0)</f>
        <v>0</v>
      </c>
      <c r="Q2343" s="168">
        <f>IF(Q$2=$A2343,Data!N208,0)</f>
        <v>0</v>
      </c>
      <c r="R2343" s="169">
        <f>IF(R$2=$A2343,Data!O208,0)</f>
        <v>0</v>
      </c>
      <c r="S2343" s="169">
        <f>IF(S$2=$A2343,Data!P208,0)</f>
        <v>0</v>
      </c>
      <c r="T2343" s="169">
        <f>IF(T$2=$A2343,Data!Q208,0)</f>
        <v>0</v>
      </c>
      <c r="U2343" s="169">
        <f>IF(U$2=$A2343,Data!R208,0)</f>
        <v>0</v>
      </c>
      <c r="V2343" s="169">
        <f>IF(V$2=$A2343,Data!S208,0)</f>
        <v>0</v>
      </c>
      <c r="W2343" s="169">
        <f>IF(W$2=$A2343,Data!T208,0)</f>
        <v>0</v>
      </c>
      <c r="X2343" s="169">
        <f>IF(X$2=$A2343,Data!U208,0)</f>
        <v>0</v>
      </c>
      <c r="Y2343" s="169">
        <f>IF(Y$2=$A2343,Data!V208,0)</f>
        <v>0</v>
      </c>
      <c r="Z2343" s="169">
        <f>IF(Z$2=$A2343,Data!W208,0)</f>
        <v>0</v>
      </c>
      <c r="AA2343" s="169">
        <f>IF(AA$2=$A2343,Data!X208,0)</f>
        <v>0</v>
      </c>
      <c r="AB2343" s="169">
        <f>IF(AB$2=$A2343,Data!Y208,0)</f>
        <v>0</v>
      </c>
      <c r="AC2343" s="169">
        <f>IF(AC$2=$A2343,Data!Z208,0)</f>
        <v>0</v>
      </c>
      <c r="AD2343" s="170">
        <f>IF(AD$2=$A2343,Data!AA208,0)</f>
        <v>0</v>
      </c>
      <c r="AE2343" s="171">
        <f>IF(AE$2=$A2343,Data!AB208,0)</f>
        <v>0</v>
      </c>
      <c r="AF2343" s="170">
        <f>IF(AF$2=$A2343,Data!AC208,0)</f>
        <v>0</v>
      </c>
      <c r="AG2343" s="171">
        <f>IF(AG$2=$A2343,Data!AD208,0)</f>
        <v>0</v>
      </c>
      <c r="AH2343" s="170">
        <f>IF(AH$2=$A2343,Data!AE208,0)</f>
        <v>0</v>
      </c>
      <c r="AI2343" s="171">
        <f>IF(AI$2=$A2343,Data!AF208,0)</f>
        <v>0</v>
      </c>
      <c r="AJ2343" s="170">
        <f>IF(AJ$2=$A2343,Data!AG208,0)</f>
        <v>0</v>
      </c>
      <c r="AK2343" s="171">
        <f>IF(AK$2=$A2343,Data!AH208,0)</f>
        <v>0</v>
      </c>
      <c r="AL2343" s="170">
        <f>IF(AL$2=$A2343,Data!AI208,0)</f>
        <v>0</v>
      </c>
      <c r="AM2343" t="str">
        <f t="shared" si="72"/>
        <v>AA</v>
      </c>
      <c r="AN2343" t="e">
        <f>+INDEX(Validation!$D$4:$D$250,MATCH(Merge!B2343,Validation!$E$4:$E$250,0))</f>
        <v>#N/A</v>
      </c>
      <c r="AO2343" s="172">
        <f t="shared" si="73"/>
        <v>0</v>
      </c>
    </row>
    <row r="2344" spans="1:41" ht="15" x14ac:dyDescent="0.25">
      <c r="A2344">
        <f>Inputs!$H$16</f>
        <v>6</v>
      </c>
      <c r="B2344" t="str">
        <f>Inputs!$D$4</f>
        <v>Select Agency…</v>
      </c>
      <c r="C2344" s="166" t="str">
        <f>Inputs!$I$6</f>
        <v>(insert code)</v>
      </c>
      <c r="D2344" t="str">
        <f>IFERROR(INDEX(Inputs!$I$11:$I$19,MATCH(A2344,Inputs!$H$11:$H$19)),"")</f>
        <v>(insert code)</v>
      </c>
      <c r="E2344" t="s">
        <v>869</v>
      </c>
      <c r="F2344" s="168">
        <f>IF(F$2=$A2344,Data!C209,0)</f>
        <v>0</v>
      </c>
      <c r="G2344" s="168">
        <f>IF(G$2=$A2344,Data!D209,0)</f>
        <v>0</v>
      </c>
      <c r="H2344" s="168">
        <f>IF(H$2=$A2344,Data!E209,0)</f>
        <v>0</v>
      </c>
      <c r="I2344" s="168">
        <f>IF(I$2=$A2344,Data!F209,0)</f>
        <v>0</v>
      </c>
      <c r="J2344" s="168">
        <f>IF(J$2=$A2344,Data!G209,0)</f>
        <v>0</v>
      </c>
      <c r="K2344" s="168">
        <f>IF(K$2=$A2344,Data!H209,0)</f>
        <v>0</v>
      </c>
      <c r="L2344" s="168">
        <f>IF(L$2=$A2344,Data!I209,0)</f>
        <v>0</v>
      </c>
      <c r="M2344" s="168">
        <f>IF(M$2=$A2344,Data!J209,0)</f>
        <v>0</v>
      </c>
      <c r="N2344" s="168">
        <f>IF(N$2=$A2344,Data!K209,0)</f>
        <v>0</v>
      </c>
      <c r="O2344" s="168">
        <f>IF(O$2=$A2344,Data!L209,0)</f>
        <v>0</v>
      </c>
      <c r="P2344" s="168">
        <f>IF(P$2=$A2344,Data!M209,0)</f>
        <v>0</v>
      </c>
      <c r="Q2344" s="168">
        <f>IF(Q$2=$A2344,Data!N209,0)</f>
        <v>0</v>
      </c>
      <c r="R2344" s="169">
        <f>IF(R$2=$A2344,Data!O209,0)</f>
        <v>0</v>
      </c>
      <c r="S2344" s="169">
        <f>IF(S$2=$A2344,Data!P209,0)</f>
        <v>0</v>
      </c>
      <c r="T2344" s="169">
        <f>IF(T$2=$A2344,Data!Q209,0)</f>
        <v>0</v>
      </c>
      <c r="U2344" s="169">
        <f>IF(U$2=$A2344,Data!R209,0)</f>
        <v>0</v>
      </c>
      <c r="V2344" s="169">
        <f>IF(V$2=$A2344,Data!S209,0)</f>
        <v>0</v>
      </c>
      <c r="W2344" s="169">
        <f>IF(W$2=$A2344,Data!T209,0)</f>
        <v>0</v>
      </c>
      <c r="X2344" s="169">
        <f>IF(X$2=$A2344,Data!U209,0)</f>
        <v>0</v>
      </c>
      <c r="Y2344" s="169">
        <f>IF(Y$2=$A2344,Data!V209,0)</f>
        <v>0</v>
      </c>
      <c r="Z2344" s="169">
        <f>IF(Z$2=$A2344,Data!W209,0)</f>
        <v>0</v>
      </c>
      <c r="AA2344" s="169">
        <f>IF(AA$2=$A2344,Data!X209,0)</f>
        <v>0</v>
      </c>
      <c r="AB2344" s="169">
        <f>IF(AB$2=$A2344,Data!Y209,0)</f>
        <v>0</v>
      </c>
      <c r="AC2344" s="169">
        <f>IF(AC$2=$A2344,Data!Z209,0)</f>
        <v>0</v>
      </c>
      <c r="AD2344" s="170">
        <f>IF(AD$2=$A2344,Data!AA209,0)</f>
        <v>0</v>
      </c>
      <c r="AE2344" s="171">
        <f>IF(AE$2=$A2344,Data!AB209,0)</f>
        <v>0</v>
      </c>
      <c r="AF2344" s="170">
        <f>IF(AF$2=$A2344,Data!AC209,0)</f>
        <v>0</v>
      </c>
      <c r="AG2344" s="171">
        <f>IF(AG$2=$A2344,Data!AD209,0)</f>
        <v>0</v>
      </c>
      <c r="AH2344" s="170">
        <f>IF(AH$2=$A2344,Data!AE209,0)</f>
        <v>0</v>
      </c>
      <c r="AI2344" s="171">
        <f>IF(AI$2=$A2344,Data!AF209,0)</f>
        <v>0</v>
      </c>
      <c r="AJ2344" s="170">
        <f>IF(AJ$2=$A2344,Data!AG209,0)</f>
        <v>0</v>
      </c>
      <c r="AK2344" s="171">
        <f>IF(AK$2=$A2344,Data!AH209,0)</f>
        <v>0</v>
      </c>
      <c r="AL2344" s="170">
        <f>IF(AL$2=$A2344,Data!AI209,0)</f>
        <v>0</v>
      </c>
      <c r="AM2344" t="str">
        <f t="shared" si="72"/>
        <v>AA</v>
      </c>
      <c r="AN2344" t="e">
        <f>+INDEX(Validation!$D$4:$D$250,MATCH(Merge!B2344,Validation!$E$4:$E$250,0))</f>
        <v>#N/A</v>
      </c>
      <c r="AO2344" s="172">
        <f t="shared" si="73"/>
        <v>0</v>
      </c>
    </row>
    <row r="2345" spans="1:41" ht="15" x14ac:dyDescent="0.25">
      <c r="A2345">
        <f>Inputs!$H$16</f>
        <v>6</v>
      </c>
      <c r="B2345" t="str">
        <f>Inputs!$D$4</f>
        <v>Select Agency…</v>
      </c>
      <c r="C2345" s="166" t="str">
        <f>Inputs!$I$6</f>
        <v>(insert code)</v>
      </c>
      <c r="D2345" t="str">
        <f>IFERROR(INDEX(Inputs!$I$11:$I$19,MATCH(A2345,Inputs!$H$11:$H$19)),"")</f>
        <v>(insert code)</v>
      </c>
      <c r="E2345" t="s">
        <v>869</v>
      </c>
      <c r="F2345" s="168">
        <f>IF(F$2=$A2345,Data!C210,0)</f>
        <v>0</v>
      </c>
      <c r="G2345" s="168">
        <f>IF(G$2=$A2345,Data!D210,0)</f>
        <v>0</v>
      </c>
      <c r="H2345" s="168">
        <f>IF(H$2=$A2345,Data!E210,0)</f>
        <v>0</v>
      </c>
      <c r="I2345" s="168">
        <f>IF(I$2=$A2345,Data!F210,0)</f>
        <v>0</v>
      </c>
      <c r="J2345" s="168">
        <f>IF(J$2=$A2345,Data!G210,0)</f>
        <v>0</v>
      </c>
      <c r="K2345" s="168">
        <f>IF(K$2=$A2345,Data!H210,0)</f>
        <v>0</v>
      </c>
      <c r="L2345" s="168">
        <f>IF(L$2=$A2345,Data!I210,0)</f>
        <v>0</v>
      </c>
      <c r="M2345" s="168">
        <f>IF(M$2=$A2345,Data!J210,0)</f>
        <v>0</v>
      </c>
      <c r="N2345" s="168">
        <f>IF(N$2=$A2345,Data!K210,0)</f>
        <v>0</v>
      </c>
      <c r="O2345" s="168">
        <f>IF(O$2=$A2345,Data!L210,0)</f>
        <v>0</v>
      </c>
      <c r="P2345" s="168">
        <f>IF(P$2=$A2345,Data!M210,0)</f>
        <v>0</v>
      </c>
      <c r="Q2345" s="168">
        <f>IF(Q$2=$A2345,Data!N210,0)</f>
        <v>0</v>
      </c>
      <c r="R2345" s="169">
        <f>IF(R$2=$A2345,Data!O210,0)</f>
        <v>0</v>
      </c>
      <c r="S2345" s="169">
        <f>IF(S$2=$A2345,Data!P210,0)</f>
        <v>0</v>
      </c>
      <c r="T2345" s="169">
        <f>IF(T$2=$A2345,Data!Q210,0)</f>
        <v>0</v>
      </c>
      <c r="U2345" s="169">
        <f>IF(U$2=$A2345,Data!R210,0)</f>
        <v>0</v>
      </c>
      <c r="V2345" s="169">
        <f>IF(V$2=$A2345,Data!S210,0)</f>
        <v>0</v>
      </c>
      <c r="W2345" s="169">
        <f>IF(W$2=$A2345,Data!T210,0)</f>
        <v>0</v>
      </c>
      <c r="X2345" s="169">
        <f>IF(X$2=$A2345,Data!U210,0)</f>
        <v>0</v>
      </c>
      <c r="Y2345" s="169">
        <f>IF(Y$2=$A2345,Data!V210,0)</f>
        <v>0</v>
      </c>
      <c r="Z2345" s="169">
        <f>IF(Z$2=$A2345,Data!W210,0)</f>
        <v>0</v>
      </c>
      <c r="AA2345" s="169">
        <f>IF(AA$2=$A2345,Data!X210,0)</f>
        <v>0</v>
      </c>
      <c r="AB2345" s="169">
        <f>IF(AB$2=$A2345,Data!Y210,0)</f>
        <v>0</v>
      </c>
      <c r="AC2345" s="169">
        <f>IF(AC$2=$A2345,Data!Z210,0)</f>
        <v>0</v>
      </c>
      <c r="AD2345" s="170">
        <f>IF(AD$2=$A2345,Data!AA210,0)</f>
        <v>0</v>
      </c>
      <c r="AE2345" s="171">
        <f>IF(AE$2=$A2345,Data!AB210,0)</f>
        <v>0</v>
      </c>
      <c r="AF2345" s="170">
        <f>IF(AF$2=$A2345,Data!AC210,0)</f>
        <v>0</v>
      </c>
      <c r="AG2345" s="171">
        <f>IF(AG$2=$A2345,Data!AD210,0)</f>
        <v>0</v>
      </c>
      <c r="AH2345" s="170">
        <f>IF(AH$2=$A2345,Data!AE210,0)</f>
        <v>0</v>
      </c>
      <c r="AI2345" s="171">
        <f>IF(AI$2=$A2345,Data!AF210,0)</f>
        <v>0</v>
      </c>
      <c r="AJ2345" s="170">
        <f>IF(AJ$2=$A2345,Data!AG210,0)</f>
        <v>0</v>
      </c>
      <c r="AK2345" s="171">
        <f>IF(AK$2=$A2345,Data!AH210,0)</f>
        <v>0</v>
      </c>
      <c r="AL2345" s="170">
        <f>IF(AL$2=$A2345,Data!AI210,0)</f>
        <v>0</v>
      </c>
      <c r="AM2345" t="str">
        <f t="shared" si="72"/>
        <v>AA</v>
      </c>
      <c r="AN2345" t="e">
        <f>+INDEX(Validation!$D$4:$D$250,MATCH(Merge!B2345,Validation!$E$4:$E$250,0))</f>
        <v>#N/A</v>
      </c>
      <c r="AO2345" s="172">
        <f t="shared" si="73"/>
        <v>0</v>
      </c>
    </row>
    <row r="2346" spans="1:41" ht="15" x14ac:dyDescent="0.25">
      <c r="A2346">
        <f>Inputs!$H$16</f>
        <v>6</v>
      </c>
      <c r="B2346" t="str">
        <f>Inputs!$D$4</f>
        <v>Select Agency…</v>
      </c>
      <c r="C2346" s="166" t="str">
        <f>Inputs!$I$6</f>
        <v>(insert code)</v>
      </c>
      <c r="D2346" t="str">
        <f>IFERROR(INDEX(Inputs!$I$11:$I$19,MATCH(A2346,Inputs!$H$11:$H$19)),"")</f>
        <v>(insert code)</v>
      </c>
      <c r="E2346" t="s">
        <v>869</v>
      </c>
      <c r="F2346" s="168">
        <f>IF(F$2=$A2346,Data!C211,0)</f>
        <v>0</v>
      </c>
      <c r="G2346" s="168">
        <f>IF(G$2=$A2346,Data!D211,0)</f>
        <v>0</v>
      </c>
      <c r="H2346" s="168">
        <f>IF(H$2=$A2346,Data!E211,0)</f>
        <v>0</v>
      </c>
      <c r="I2346" s="168">
        <f>IF(I$2=$A2346,Data!F211,0)</f>
        <v>0</v>
      </c>
      <c r="J2346" s="168">
        <f>IF(J$2=$A2346,Data!G211,0)</f>
        <v>0</v>
      </c>
      <c r="K2346" s="168">
        <f>IF(K$2=$A2346,Data!H211,0)</f>
        <v>0</v>
      </c>
      <c r="L2346" s="168">
        <f>IF(L$2=$A2346,Data!I211,0)</f>
        <v>0</v>
      </c>
      <c r="M2346" s="168">
        <f>IF(M$2=$A2346,Data!J211,0)</f>
        <v>0</v>
      </c>
      <c r="N2346" s="168">
        <f>IF(N$2=$A2346,Data!K211,0)</f>
        <v>0</v>
      </c>
      <c r="O2346" s="168">
        <f>IF(O$2=$A2346,Data!L211,0)</f>
        <v>0</v>
      </c>
      <c r="P2346" s="168">
        <f>IF(P$2=$A2346,Data!M211,0)</f>
        <v>0</v>
      </c>
      <c r="Q2346" s="168">
        <f>IF(Q$2=$A2346,Data!N211,0)</f>
        <v>0</v>
      </c>
      <c r="R2346" s="169">
        <f>IF(R$2=$A2346,Data!O211,0)</f>
        <v>0</v>
      </c>
      <c r="S2346" s="169">
        <f>IF(S$2=$A2346,Data!P211,0)</f>
        <v>0</v>
      </c>
      <c r="T2346" s="169">
        <f>IF(T$2=$A2346,Data!Q211,0)</f>
        <v>0</v>
      </c>
      <c r="U2346" s="169">
        <f>IF(U$2=$A2346,Data!R211,0)</f>
        <v>0</v>
      </c>
      <c r="V2346" s="169">
        <f>IF(V$2=$A2346,Data!S211,0)</f>
        <v>0</v>
      </c>
      <c r="W2346" s="169">
        <f>IF(W$2=$A2346,Data!T211,0)</f>
        <v>0</v>
      </c>
      <c r="X2346" s="169">
        <f>IF(X$2=$A2346,Data!U211,0)</f>
        <v>0</v>
      </c>
      <c r="Y2346" s="169">
        <f>IF(Y$2=$A2346,Data!V211,0)</f>
        <v>0</v>
      </c>
      <c r="Z2346" s="169">
        <f>IF(Z$2=$A2346,Data!W211,0)</f>
        <v>0</v>
      </c>
      <c r="AA2346" s="169">
        <f>IF(AA$2=$A2346,Data!X211,0)</f>
        <v>0</v>
      </c>
      <c r="AB2346" s="169">
        <f>IF(AB$2=$A2346,Data!Y211,0)</f>
        <v>0</v>
      </c>
      <c r="AC2346" s="169">
        <f>IF(AC$2=$A2346,Data!Z211,0)</f>
        <v>0</v>
      </c>
      <c r="AD2346" s="170">
        <f>IF(AD$2=$A2346,Data!AA211,0)</f>
        <v>0</v>
      </c>
      <c r="AE2346" s="171">
        <f>IF(AE$2=$A2346,Data!AB211,0)</f>
        <v>0</v>
      </c>
      <c r="AF2346" s="170">
        <f>IF(AF$2=$A2346,Data!AC211,0)</f>
        <v>0</v>
      </c>
      <c r="AG2346" s="171">
        <f>IF(AG$2=$A2346,Data!AD211,0)</f>
        <v>0</v>
      </c>
      <c r="AH2346" s="170">
        <f>IF(AH$2=$A2346,Data!AE211,0)</f>
        <v>0</v>
      </c>
      <c r="AI2346" s="171">
        <f>IF(AI$2=$A2346,Data!AF211,0)</f>
        <v>0</v>
      </c>
      <c r="AJ2346" s="170">
        <f>IF(AJ$2=$A2346,Data!AG211,0)</f>
        <v>0</v>
      </c>
      <c r="AK2346" s="171">
        <f>IF(AK$2=$A2346,Data!AH211,0)</f>
        <v>0</v>
      </c>
      <c r="AL2346" s="170">
        <f>IF(AL$2=$A2346,Data!AI211,0)</f>
        <v>0</v>
      </c>
      <c r="AM2346" t="str">
        <f t="shared" si="72"/>
        <v>AA</v>
      </c>
      <c r="AN2346" t="e">
        <f>+INDEX(Validation!$D$4:$D$250,MATCH(Merge!B2346,Validation!$E$4:$E$250,0))</f>
        <v>#N/A</v>
      </c>
      <c r="AO2346" s="172">
        <f t="shared" si="73"/>
        <v>0</v>
      </c>
    </row>
    <row r="2347" spans="1:41" ht="15" x14ac:dyDescent="0.25">
      <c r="A2347">
        <f>Inputs!$H$16</f>
        <v>6</v>
      </c>
      <c r="B2347" t="str">
        <f>Inputs!$D$4</f>
        <v>Select Agency…</v>
      </c>
      <c r="C2347" s="166" t="str">
        <f>Inputs!$I$6</f>
        <v>(insert code)</v>
      </c>
      <c r="D2347" t="str">
        <f>IFERROR(INDEX(Inputs!$I$11:$I$19,MATCH(A2347,Inputs!$H$11:$H$19)),"")</f>
        <v>(insert code)</v>
      </c>
      <c r="E2347" t="s">
        <v>869</v>
      </c>
      <c r="F2347" s="168">
        <f>IF(F$2=$A2347,Data!C212,0)</f>
        <v>0</v>
      </c>
      <c r="G2347" s="168">
        <f>IF(G$2=$A2347,Data!D212,0)</f>
        <v>0</v>
      </c>
      <c r="H2347" s="168">
        <f>IF(H$2=$A2347,Data!E212,0)</f>
        <v>0</v>
      </c>
      <c r="I2347" s="168">
        <f>IF(I$2=$A2347,Data!F212,0)</f>
        <v>0</v>
      </c>
      <c r="J2347" s="168">
        <f>IF(J$2=$A2347,Data!G212,0)</f>
        <v>0</v>
      </c>
      <c r="K2347" s="168">
        <f>IF(K$2=$A2347,Data!H212,0)</f>
        <v>0</v>
      </c>
      <c r="L2347" s="168">
        <f>IF(L$2=$A2347,Data!I212,0)</f>
        <v>0</v>
      </c>
      <c r="M2347" s="168">
        <f>IF(M$2=$A2347,Data!J212,0)</f>
        <v>0</v>
      </c>
      <c r="N2347" s="168">
        <f>IF(N$2=$A2347,Data!K212,0)</f>
        <v>0</v>
      </c>
      <c r="O2347" s="168">
        <f>IF(O$2=$A2347,Data!L212,0)</f>
        <v>0</v>
      </c>
      <c r="P2347" s="168">
        <f>IF(P$2=$A2347,Data!M212,0)</f>
        <v>0</v>
      </c>
      <c r="Q2347" s="168">
        <f>IF(Q$2=$A2347,Data!N212,0)</f>
        <v>0</v>
      </c>
      <c r="R2347" s="169">
        <f>IF(R$2=$A2347,Data!O212,0)</f>
        <v>0</v>
      </c>
      <c r="S2347" s="169">
        <f>IF(S$2=$A2347,Data!P212,0)</f>
        <v>0</v>
      </c>
      <c r="T2347" s="169">
        <f>IF(T$2=$A2347,Data!Q212,0)</f>
        <v>0</v>
      </c>
      <c r="U2347" s="169">
        <f>IF(U$2=$A2347,Data!R212,0)</f>
        <v>0</v>
      </c>
      <c r="V2347" s="169">
        <f>IF(V$2=$A2347,Data!S212,0)</f>
        <v>0</v>
      </c>
      <c r="W2347" s="169">
        <f>IF(W$2=$A2347,Data!T212,0)</f>
        <v>0</v>
      </c>
      <c r="X2347" s="169">
        <f>IF(X$2=$A2347,Data!U212,0)</f>
        <v>0</v>
      </c>
      <c r="Y2347" s="169">
        <f>IF(Y$2=$A2347,Data!V212,0)</f>
        <v>0</v>
      </c>
      <c r="Z2347" s="169">
        <f>IF(Z$2=$A2347,Data!W212,0)</f>
        <v>0</v>
      </c>
      <c r="AA2347" s="169">
        <f>IF(AA$2=$A2347,Data!X212,0)</f>
        <v>0</v>
      </c>
      <c r="AB2347" s="169">
        <f>IF(AB$2=$A2347,Data!Y212,0)</f>
        <v>0</v>
      </c>
      <c r="AC2347" s="169">
        <f>IF(AC$2=$A2347,Data!Z212,0)</f>
        <v>0</v>
      </c>
      <c r="AD2347" s="170">
        <f>IF(AD$2=$A2347,Data!AA212,0)</f>
        <v>0</v>
      </c>
      <c r="AE2347" s="171">
        <f>IF(AE$2=$A2347,Data!AB212,0)</f>
        <v>0</v>
      </c>
      <c r="AF2347" s="170">
        <f>IF(AF$2=$A2347,Data!AC212,0)</f>
        <v>0</v>
      </c>
      <c r="AG2347" s="171">
        <f>IF(AG$2=$A2347,Data!AD212,0)</f>
        <v>0</v>
      </c>
      <c r="AH2347" s="170">
        <f>IF(AH$2=$A2347,Data!AE212,0)</f>
        <v>0</v>
      </c>
      <c r="AI2347" s="171">
        <f>IF(AI$2=$A2347,Data!AF212,0)</f>
        <v>0</v>
      </c>
      <c r="AJ2347" s="170">
        <f>IF(AJ$2=$A2347,Data!AG212,0)</f>
        <v>0</v>
      </c>
      <c r="AK2347" s="171">
        <f>IF(AK$2=$A2347,Data!AH212,0)</f>
        <v>0</v>
      </c>
      <c r="AL2347" s="170">
        <f>IF(AL$2=$A2347,Data!AI212,0)</f>
        <v>0</v>
      </c>
      <c r="AM2347" t="str">
        <f t="shared" si="72"/>
        <v>AA</v>
      </c>
      <c r="AN2347" t="e">
        <f>+INDEX(Validation!$D$4:$D$250,MATCH(Merge!B2347,Validation!$E$4:$E$250,0))</f>
        <v>#N/A</v>
      </c>
      <c r="AO2347" s="172">
        <f t="shared" si="73"/>
        <v>0</v>
      </c>
    </row>
    <row r="2348" spans="1:41" ht="15" x14ac:dyDescent="0.25">
      <c r="A2348">
        <f>Inputs!$H$16</f>
        <v>6</v>
      </c>
      <c r="B2348" t="str">
        <f>Inputs!$D$4</f>
        <v>Select Agency…</v>
      </c>
      <c r="C2348" s="166" t="str">
        <f>Inputs!$I$6</f>
        <v>(insert code)</v>
      </c>
      <c r="D2348" t="str">
        <f>IFERROR(INDEX(Inputs!$I$11:$I$19,MATCH(A2348,Inputs!$H$11:$H$19)),"")</f>
        <v>(insert code)</v>
      </c>
      <c r="E2348" t="s">
        <v>869</v>
      </c>
      <c r="F2348" s="168">
        <f>IF(F$2=$A2348,Data!C213,0)</f>
        <v>0</v>
      </c>
      <c r="G2348" s="168">
        <f>IF(G$2=$A2348,Data!D213,0)</f>
        <v>0</v>
      </c>
      <c r="H2348" s="168">
        <f>IF(H$2=$A2348,Data!E213,0)</f>
        <v>0</v>
      </c>
      <c r="I2348" s="168">
        <f>IF(I$2=$A2348,Data!F213,0)</f>
        <v>0</v>
      </c>
      <c r="J2348" s="168">
        <f>IF(J$2=$A2348,Data!G213,0)</f>
        <v>0</v>
      </c>
      <c r="K2348" s="168">
        <f>IF(K$2=$A2348,Data!H213,0)</f>
        <v>0</v>
      </c>
      <c r="L2348" s="168">
        <f>IF(L$2=$A2348,Data!I213,0)</f>
        <v>0</v>
      </c>
      <c r="M2348" s="168">
        <f>IF(M$2=$A2348,Data!J213,0)</f>
        <v>0</v>
      </c>
      <c r="N2348" s="168">
        <f>IF(N$2=$A2348,Data!K213,0)</f>
        <v>0</v>
      </c>
      <c r="O2348" s="168">
        <f>IF(O$2=$A2348,Data!L213,0)</f>
        <v>0</v>
      </c>
      <c r="P2348" s="168">
        <f>IF(P$2=$A2348,Data!M213,0)</f>
        <v>0</v>
      </c>
      <c r="Q2348" s="168">
        <f>IF(Q$2=$A2348,Data!N213,0)</f>
        <v>0</v>
      </c>
      <c r="R2348" s="169">
        <f>IF(R$2=$A2348,Data!O213,0)</f>
        <v>0</v>
      </c>
      <c r="S2348" s="169">
        <f>IF(S$2=$A2348,Data!P213,0)</f>
        <v>0</v>
      </c>
      <c r="T2348" s="169">
        <f>IF(T$2=$A2348,Data!Q213,0)</f>
        <v>0</v>
      </c>
      <c r="U2348" s="169">
        <f>IF(U$2=$A2348,Data!R213,0)</f>
        <v>0</v>
      </c>
      <c r="V2348" s="169">
        <f>IF(V$2=$A2348,Data!S213,0)</f>
        <v>0</v>
      </c>
      <c r="W2348" s="169">
        <f>IF(W$2=$A2348,Data!T213,0)</f>
        <v>0</v>
      </c>
      <c r="X2348" s="169">
        <f>IF(X$2=$A2348,Data!U213,0)</f>
        <v>0</v>
      </c>
      <c r="Y2348" s="169">
        <f>IF(Y$2=$A2348,Data!V213,0)</f>
        <v>0</v>
      </c>
      <c r="Z2348" s="169">
        <f>IF(Z$2=$A2348,Data!W213,0)</f>
        <v>0</v>
      </c>
      <c r="AA2348" s="169">
        <f>IF(AA$2=$A2348,Data!X213,0)</f>
        <v>0</v>
      </c>
      <c r="AB2348" s="169">
        <f>IF(AB$2=$A2348,Data!Y213,0)</f>
        <v>0</v>
      </c>
      <c r="AC2348" s="169">
        <f>IF(AC$2=$A2348,Data!Z213,0)</f>
        <v>0</v>
      </c>
      <c r="AD2348" s="170">
        <f>IF(AD$2=$A2348,Data!AA213,0)</f>
        <v>0</v>
      </c>
      <c r="AE2348" s="171">
        <f>IF(AE$2=$A2348,Data!AB213,0)</f>
        <v>0</v>
      </c>
      <c r="AF2348" s="170">
        <f>IF(AF$2=$A2348,Data!AC213,0)</f>
        <v>0</v>
      </c>
      <c r="AG2348" s="171">
        <f>IF(AG$2=$A2348,Data!AD213,0)</f>
        <v>0</v>
      </c>
      <c r="AH2348" s="170">
        <f>IF(AH$2=$A2348,Data!AE213,0)</f>
        <v>0</v>
      </c>
      <c r="AI2348" s="171">
        <f>IF(AI$2=$A2348,Data!AF213,0)</f>
        <v>0</v>
      </c>
      <c r="AJ2348" s="170">
        <f>IF(AJ$2=$A2348,Data!AG213,0)</f>
        <v>0</v>
      </c>
      <c r="AK2348" s="171">
        <f>IF(AK$2=$A2348,Data!AH213,0)</f>
        <v>0</v>
      </c>
      <c r="AL2348" s="170">
        <f>IF(AL$2=$A2348,Data!AI213,0)</f>
        <v>0</v>
      </c>
      <c r="AM2348" t="str">
        <f t="shared" si="72"/>
        <v>AA</v>
      </c>
      <c r="AN2348" t="e">
        <f>+INDEX(Validation!$D$4:$D$250,MATCH(Merge!B2348,Validation!$E$4:$E$250,0))</f>
        <v>#N/A</v>
      </c>
      <c r="AO2348" s="172">
        <f t="shared" si="73"/>
        <v>0</v>
      </c>
    </row>
    <row r="2349" spans="1:41" ht="15" x14ac:dyDescent="0.25">
      <c r="A2349">
        <f>Inputs!$H$16</f>
        <v>6</v>
      </c>
      <c r="B2349" t="str">
        <f>Inputs!$D$4</f>
        <v>Select Agency…</v>
      </c>
      <c r="C2349" s="166" t="str">
        <f>Inputs!$I$6</f>
        <v>(insert code)</v>
      </c>
      <c r="D2349" t="str">
        <f>IFERROR(INDEX(Inputs!$I$11:$I$19,MATCH(A2349,Inputs!$H$11:$H$19)),"")</f>
        <v>(insert code)</v>
      </c>
      <c r="E2349" t="s">
        <v>869</v>
      </c>
      <c r="F2349" s="168">
        <f>IF(F$2=$A2349,Data!C214,0)</f>
        <v>0</v>
      </c>
      <c r="G2349" s="168">
        <f>IF(G$2=$A2349,Data!D214,0)</f>
        <v>0</v>
      </c>
      <c r="H2349" s="168">
        <f>IF(H$2=$A2349,Data!E214,0)</f>
        <v>0</v>
      </c>
      <c r="I2349" s="168">
        <f>IF(I$2=$A2349,Data!F214,0)</f>
        <v>0</v>
      </c>
      <c r="J2349" s="168">
        <f>IF(J$2=$A2349,Data!G214,0)</f>
        <v>0</v>
      </c>
      <c r="K2349" s="168">
        <f>IF(K$2=$A2349,Data!H214,0)</f>
        <v>0</v>
      </c>
      <c r="L2349" s="168">
        <f>IF(L$2=$A2349,Data!I214,0)</f>
        <v>0</v>
      </c>
      <c r="M2349" s="168">
        <f>IF(M$2=$A2349,Data!J214,0)</f>
        <v>0</v>
      </c>
      <c r="N2349" s="168">
        <f>IF(N$2=$A2349,Data!K214,0)</f>
        <v>0</v>
      </c>
      <c r="O2349" s="168">
        <f>IF(O$2=$A2349,Data!L214,0)</f>
        <v>0</v>
      </c>
      <c r="P2349" s="168">
        <f>IF(P$2=$A2349,Data!M214,0)</f>
        <v>0</v>
      </c>
      <c r="Q2349" s="168">
        <f>IF(Q$2=$A2349,Data!N214,0)</f>
        <v>0</v>
      </c>
      <c r="R2349" s="169">
        <f>IF(R$2=$A2349,Data!O214,0)</f>
        <v>0</v>
      </c>
      <c r="S2349" s="169">
        <f>IF(S$2=$A2349,Data!P214,0)</f>
        <v>0</v>
      </c>
      <c r="T2349" s="169">
        <f>IF(T$2=$A2349,Data!Q214,0)</f>
        <v>0</v>
      </c>
      <c r="U2349" s="169">
        <f>IF(U$2=$A2349,Data!R214,0)</f>
        <v>0</v>
      </c>
      <c r="V2349" s="169">
        <f>IF(V$2=$A2349,Data!S214,0)</f>
        <v>0</v>
      </c>
      <c r="W2349" s="169">
        <f>IF(W$2=$A2349,Data!T214,0)</f>
        <v>0</v>
      </c>
      <c r="X2349" s="169">
        <f>IF(X$2=$A2349,Data!U214,0)</f>
        <v>0</v>
      </c>
      <c r="Y2349" s="169">
        <f>IF(Y$2=$A2349,Data!V214,0)</f>
        <v>0</v>
      </c>
      <c r="Z2349" s="169">
        <f>IF(Z$2=$A2349,Data!W214,0)</f>
        <v>0</v>
      </c>
      <c r="AA2349" s="169">
        <f>IF(AA$2=$A2349,Data!X214,0)</f>
        <v>0</v>
      </c>
      <c r="AB2349" s="169">
        <f>IF(AB$2=$A2349,Data!Y214,0)</f>
        <v>0</v>
      </c>
      <c r="AC2349" s="169">
        <f>IF(AC$2=$A2349,Data!Z214,0)</f>
        <v>0</v>
      </c>
      <c r="AD2349" s="170">
        <f>IF(AD$2=$A2349,Data!AA214,0)</f>
        <v>0</v>
      </c>
      <c r="AE2349" s="171">
        <f>IF(AE$2=$A2349,Data!AB214,0)</f>
        <v>0</v>
      </c>
      <c r="AF2349" s="170">
        <f>IF(AF$2=$A2349,Data!AC214,0)</f>
        <v>0</v>
      </c>
      <c r="AG2349" s="171">
        <f>IF(AG$2=$A2349,Data!AD214,0)</f>
        <v>0</v>
      </c>
      <c r="AH2349" s="170">
        <f>IF(AH$2=$A2349,Data!AE214,0)</f>
        <v>0</v>
      </c>
      <c r="AI2349" s="171">
        <f>IF(AI$2=$A2349,Data!AF214,0)</f>
        <v>0</v>
      </c>
      <c r="AJ2349" s="170">
        <f>IF(AJ$2=$A2349,Data!AG214,0)</f>
        <v>0</v>
      </c>
      <c r="AK2349" s="171">
        <f>IF(AK$2=$A2349,Data!AH214,0)</f>
        <v>0</v>
      </c>
      <c r="AL2349" s="170">
        <f>IF(AL$2=$A2349,Data!AI214,0)</f>
        <v>0</v>
      </c>
      <c r="AM2349" t="str">
        <f t="shared" si="72"/>
        <v>AA</v>
      </c>
      <c r="AN2349" t="e">
        <f>+INDEX(Validation!$D$4:$D$250,MATCH(Merge!B2349,Validation!$E$4:$E$250,0))</f>
        <v>#N/A</v>
      </c>
      <c r="AO2349" s="172">
        <f t="shared" si="73"/>
        <v>0</v>
      </c>
    </row>
    <row r="2350" spans="1:41" ht="15" x14ac:dyDescent="0.25">
      <c r="A2350">
        <f>Inputs!$H$16</f>
        <v>6</v>
      </c>
      <c r="B2350" t="str">
        <f>Inputs!$D$4</f>
        <v>Select Agency…</v>
      </c>
      <c r="C2350" s="166" t="str">
        <f>Inputs!$I$6</f>
        <v>(insert code)</v>
      </c>
      <c r="D2350" t="str">
        <f>IFERROR(INDEX(Inputs!$I$11:$I$19,MATCH(A2350,Inputs!$H$11:$H$19)),"")</f>
        <v>(insert code)</v>
      </c>
      <c r="E2350" t="s">
        <v>869</v>
      </c>
      <c r="F2350" s="168">
        <f>IF(F$2=$A2350,Data!C215,0)</f>
        <v>0</v>
      </c>
      <c r="G2350" s="168">
        <f>IF(G$2=$A2350,Data!D215,0)</f>
        <v>0</v>
      </c>
      <c r="H2350" s="168">
        <f>IF(H$2=$A2350,Data!E215,0)</f>
        <v>0</v>
      </c>
      <c r="I2350" s="168">
        <f>IF(I$2=$A2350,Data!F215,0)</f>
        <v>0</v>
      </c>
      <c r="J2350" s="168">
        <f>IF(J$2=$A2350,Data!G215,0)</f>
        <v>0</v>
      </c>
      <c r="K2350" s="168">
        <f>IF(K$2=$A2350,Data!H215,0)</f>
        <v>0</v>
      </c>
      <c r="L2350" s="168">
        <f>IF(L$2=$A2350,Data!I215,0)</f>
        <v>0</v>
      </c>
      <c r="M2350" s="168">
        <f>IF(M$2=$A2350,Data!J215,0)</f>
        <v>0</v>
      </c>
      <c r="N2350" s="168">
        <f>IF(N$2=$A2350,Data!K215,0)</f>
        <v>0</v>
      </c>
      <c r="O2350" s="168">
        <f>IF(O$2=$A2350,Data!L215,0)</f>
        <v>0</v>
      </c>
      <c r="P2350" s="168">
        <f>IF(P$2=$A2350,Data!M215,0)</f>
        <v>0</v>
      </c>
      <c r="Q2350" s="168">
        <f>IF(Q$2=$A2350,Data!N215,0)</f>
        <v>0</v>
      </c>
      <c r="R2350" s="169">
        <f>IF(R$2=$A2350,Data!O215,0)</f>
        <v>0</v>
      </c>
      <c r="S2350" s="169">
        <f>IF(S$2=$A2350,Data!P215,0)</f>
        <v>0</v>
      </c>
      <c r="T2350" s="169">
        <f>IF(T$2=$A2350,Data!Q215,0)</f>
        <v>0</v>
      </c>
      <c r="U2350" s="169">
        <f>IF(U$2=$A2350,Data!R215,0)</f>
        <v>0</v>
      </c>
      <c r="V2350" s="169">
        <f>IF(V$2=$A2350,Data!S215,0)</f>
        <v>0</v>
      </c>
      <c r="W2350" s="169">
        <f>IF(W$2=$A2350,Data!T215,0)</f>
        <v>0</v>
      </c>
      <c r="X2350" s="169">
        <f>IF(X$2=$A2350,Data!U215,0)</f>
        <v>0</v>
      </c>
      <c r="Y2350" s="169">
        <f>IF(Y$2=$A2350,Data!V215,0)</f>
        <v>0</v>
      </c>
      <c r="Z2350" s="169">
        <f>IF(Z$2=$A2350,Data!W215,0)</f>
        <v>0</v>
      </c>
      <c r="AA2350" s="169">
        <f>IF(AA$2=$A2350,Data!X215,0)</f>
        <v>0</v>
      </c>
      <c r="AB2350" s="169">
        <f>IF(AB$2=$A2350,Data!Y215,0)</f>
        <v>0</v>
      </c>
      <c r="AC2350" s="169">
        <f>IF(AC$2=$A2350,Data!Z215,0)</f>
        <v>0</v>
      </c>
      <c r="AD2350" s="170">
        <f>IF(AD$2=$A2350,Data!AA215,0)</f>
        <v>0</v>
      </c>
      <c r="AE2350" s="171">
        <f>IF(AE$2=$A2350,Data!AB215,0)</f>
        <v>0</v>
      </c>
      <c r="AF2350" s="170">
        <f>IF(AF$2=$A2350,Data!AC215,0)</f>
        <v>0</v>
      </c>
      <c r="AG2350" s="171">
        <f>IF(AG$2=$A2350,Data!AD215,0)</f>
        <v>0</v>
      </c>
      <c r="AH2350" s="170">
        <f>IF(AH$2=$A2350,Data!AE215,0)</f>
        <v>0</v>
      </c>
      <c r="AI2350" s="171">
        <f>IF(AI$2=$A2350,Data!AF215,0)</f>
        <v>0</v>
      </c>
      <c r="AJ2350" s="170">
        <f>IF(AJ$2=$A2350,Data!AG215,0)</f>
        <v>0</v>
      </c>
      <c r="AK2350" s="171">
        <f>IF(AK$2=$A2350,Data!AH215,0)</f>
        <v>0</v>
      </c>
      <c r="AL2350" s="170">
        <f>IF(AL$2=$A2350,Data!AI215,0)</f>
        <v>0</v>
      </c>
      <c r="AM2350" t="str">
        <f t="shared" si="72"/>
        <v>AA</v>
      </c>
      <c r="AN2350" t="e">
        <f>+INDEX(Validation!$D$4:$D$250,MATCH(Merge!B2350,Validation!$E$4:$E$250,0))</f>
        <v>#N/A</v>
      </c>
      <c r="AO2350" s="172">
        <f t="shared" si="73"/>
        <v>0</v>
      </c>
    </row>
    <row r="2351" spans="1:41" ht="15" x14ac:dyDescent="0.25">
      <c r="A2351">
        <f>Inputs!$H$16</f>
        <v>6</v>
      </c>
      <c r="B2351" t="str">
        <f>Inputs!$D$4</f>
        <v>Select Agency…</v>
      </c>
      <c r="C2351" s="166" t="str">
        <f>Inputs!$I$6</f>
        <v>(insert code)</v>
      </c>
      <c r="D2351" t="str">
        <f>IFERROR(INDEX(Inputs!$I$11:$I$19,MATCH(A2351,Inputs!$H$11:$H$19)),"")</f>
        <v>(insert code)</v>
      </c>
      <c r="E2351" t="s">
        <v>869</v>
      </c>
      <c r="F2351" s="168">
        <f>IF(F$2=$A2351,Data!C216,0)</f>
        <v>0</v>
      </c>
      <c r="G2351" s="168">
        <f>IF(G$2=$A2351,Data!D216,0)</f>
        <v>0</v>
      </c>
      <c r="H2351" s="168">
        <f>IF(H$2=$A2351,Data!E216,0)</f>
        <v>0</v>
      </c>
      <c r="I2351" s="168">
        <f>IF(I$2=$A2351,Data!F216,0)</f>
        <v>0</v>
      </c>
      <c r="J2351" s="168">
        <f>IF(J$2=$A2351,Data!G216,0)</f>
        <v>0</v>
      </c>
      <c r="K2351" s="168">
        <f>IF(K$2=$A2351,Data!H216,0)</f>
        <v>0</v>
      </c>
      <c r="L2351" s="168">
        <f>IF(L$2=$A2351,Data!I216,0)</f>
        <v>0</v>
      </c>
      <c r="M2351" s="168">
        <f>IF(M$2=$A2351,Data!J216,0)</f>
        <v>0</v>
      </c>
      <c r="N2351" s="168">
        <f>IF(N$2=$A2351,Data!K216,0)</f>
        <v>0</v>
      </c>
      <c r="O2351" s="168">
        <f>IF(O$2=$A2351,Data!L216,0)</f>
        <v>0</v>
      </c>
      <c r="P2351" s="168">
        <f>IF(P$2=$A2351,Data!M216,0)</f>
        <v>0</v>
      </c>
      <c r="Q2351" s="168">
        <f>IF(Q$2=$A2351,Data!N216,0)</f>
        <v>0</v>
      </c>
      <c r="R2351" s="169">
        <f>IF(R$2=$A2351,Data!O216,0)</f>
        <v>0</v>
      </c>
      <c r="S2351" s="169">
        <f>IF(S$2=$A2351,Data!P216,0)</f>
        <v>0</v>
      </c>
      <c r="T2351" s="169">
        <f>IF(T$2=$A2351,Data!Q216,0)</f>
        <v>0</v>
      </c>
      <c r="U2351" s="169">
        <f>IF(U$2=$A2351,Data!R216,0)</f>
        <v>0</v>
      </c>
      <c r="V2351" s="169">
        <f>IF(V$2=$A2351,Data!S216,0)</f>
        <v>0</v>
      </c>
      <c r="W2351" s="169">
        <f>IF(W$2=$A2351,Data!T216,0)</f>
        <v>0</v>
      </c>
      <c r="X2351" s="169">
        <f>IF(X$2=$A2351,Data!U216,0)</f>
        <v>0</v>
      </c>
      <c r="Y2351" s="169">
        <f>IF(Y$2=$A2351,Data!V216,0)</f>
        <v>0</v>
      </c>
      <c r="Z2351" s="169">
        <f>IF(Z$2=$A2351,Data!W216,0)</f>
        <v>0</v>
      </c>
      <c r="AA2351" s="169">
        <f>IF(AA$2=$A2351,Data!X216,0)</f>
        <v>0</v>
      </c>
      <c r="AB2351" s="169">
        <f>IF(AB$2=$A2351,Data!Y216,0)</f>
        <v>0</v>
      </c>
      <c r="AC2351" s="169">
        <f>IF(AC$2=$A2351,Data!Z216,0)</f>
        <v>0</v>
      </c>
      <c r="AD2351" s="170">
        <f>IF(AD$2=$A2351,Data!AA216,0)</f>
        <v>0</v>
      </c>
      <c r="AE2351" s="171">
        <f>IF(AE$2=$A2351,Data!AB216,0)</f>
        <v>0</v>
      </c>
      <c r="AF2351" s="170">
        <f>IF(AF$2=$A2351,Data!AC216,0)</f>
        <v>0</v>
      </c>
      <c r="AG2351" s="171">
        <f>IF(AG$2=$A2351,Data!AD216,0)</f>
        <v>0</v>
      </c>
      <c r="AH2351" s="170">
        <f>IF(AH$2=$A2351,Data!AE216,0)</f>
        <v>0</v>
      </c>
      <c r="AI2351" s="171">
        <f>IF(AI$2=$A2351,Data!AF216,0)</f>
        <v>0</v>
      </c>
      <c r="AJ2351" s="170">
        <f>IF(AJ$2=$A2351,Data!AG216,0)</f>
        <v>0</v>
      </c>
      <c r="AK2351" s="171">
        <f>IF(AK$2=$A2351,Data!AH216,0)</f>
        <v>0</v>
      </c>
      <c r="AL2351" s="170">
        <f>IF(AL$2=$A2351,Data!AI216,0)</f>
        <v>0</v>
      </c>
      <c r="AM2351" t="str">
        <f t="shared" si="72"/>
        <v>AA</v>
      </c>
      <c r="AN2351" t="e">
        <f>+INDEX(Validation!$D$4:$D$250,MATCH(Merge!B2351,Validation!$E$4:$E$250,0))</f>
        <v>#N/A</v>
      </c>
      <c r="AO2351" s="172">
        <f t="shared" si="73"/>
        <v>0</v>
      </c>
    </row>
    <row r="2352" spans="1:41" ht="15" x14ac:dyDescent="0.25">
      <c r="A2352">
        <f>Inputs!$H$16</f>
        <v>6</v>
      </c>
      <c r="B2352" t="str">
        <f>Inputs!$D$4</f>
        <v>Select Agency…</v>
      </c>
      <c r="C2352" s="166" t="str">
        <f>Inputs!$I$6</f>
        <v>(insert code)</v>
      </c>
      <c r="D2352" t="str">
        <f>IFERROR(INDEX(Inputs!$I$11:$I$19,MATCH(A2352,Inputs!$H$11:$H$19)),"")</f>
        <v>(insert code)</v>
      </c>
      <c r="E2352" t="s">
        <v>869</v>
      </c>
      <c r="F2352" s="168">
        <f>IF(F$2=$A2352,Data!C217,0)</f>
        <v>0</v>
      </c>
      <c r="G2352" s="168">
        <f>IF(G$2=$A2352,Data!D217,0)</f>
        <v>0</v>
      </c>
      <c r="H2352" s="168">
        <f>IF(H$2=$A2352,Data!E217,0)</f>
        <v>0</v>
      </c>
      <c r="I2352" s="168">
        <f>IF(I$2=$A2352,Data!F217,0)</f>
        <v>0</v>
      </c>
      <c r="J2352" s="168">
        <f>IF(J$2=$A2352,Data!G217,0)</f>
        <v>0</v>
      </c>
      <c r="K2352" s="168">
        <f>IF(K$2=$A2352,Data!H217,0)</f>
        <v>0</v>
      </c>
      <c r="L2352" s="168">
        <f>IF(L$2=$A2352,Data!I217,0)</f>
        <v>0</v>
      </c>
      <c r="M2352" s="168">
        <f>IF(M$2=$A2352,Data!J217,0)</f>
        <v>0</v>
      </c>
      <c r="N2352" s="168">
        <f>IF(N$2=$A2352,Data!K217,0)</f>
        <v>0</v>
      </c>
      <c r="O2352" s="168">
        <f>IF(O$2=$A2352,Data!L217,0)</f>
        <v>0</v>
      </c>
      <c r="P2352" s="168">
        <f>IF(P$2=$A2352,Data!M217,0)</f>
        <v>0</v>
      </c>
      <c r="Q2352" s="168">
        <f>IF(Q$2=$A2352,Data!N217,0)</f>
        <v>0</v>
      </c>
      <c r="R2352" s="169">
        <f>IF(R$2=$A2352,Data!O217,0)</f>
        <v>0</v>
      </c>
      <c r="S2352" s="169">
        <f>IF(S$2=$A2352,Data!P217,0)</f>
        <v>0</v>
      </c>
      <c r="T2352" s="169">
        <f>IF(T$2=$A2352,Data!Q217,0)</f>
        <v>0</v>
      </c>
      <c r="U2352" s="169">
        <f>IF(U$2=$A2352,Data!R217,0)</f>
        <v>0</v>
      </c>
      <c r="V2352" s="169">
        <f>IF(V$2=$A2352,Data!S217,0)</f>
        <v>0</v>
      </c>
      <c r="W2352" s="169">
        <f>IF(W$2=$A2352,Data!T217,0)</f>
        <v>0</v>
      </c>
      <c r="X2352" s="169">
        <f>IF(X$2=$A2352,Data!U217,0)</f>
        <v>0</v>
      </c>
      <c r="Y2352" s="169">
        <f>IF(Y$2=$A2352,Data!V217,0)</f>
        <v>0</v>
      </c>
      <c r="Z2352" s="169">
        <f>IF(Z$2=$A2352,Data!W217,0)</f>
        <v>0</v>
      </c>
      <c r="AA2352" s="169">
        <f>IF(AA$2=$A2352,Data!X217,0)</f>
        <v>0</v>
      </c>
      <c r="AB2352" s="169">
        <f>IF(AB$2=$A2352,Data!Y217,0)</f>
        <v>0</v>
      </c>
      <c r="AC2352" s="169">
        <f>IF(AC$2=$A2352,Data!Z217,0)</f>
        <v>0</v>
      </c>
      <c r="AD2352" s="170">
        <f>IF(AD$2=$A2352,Data!AA217,0)</f>
        <v>0</v>
      </c>
      <c r="AE2352" s="171">
        <f>IF(AE$2=$A2352,Data!AB217,0)</f>
        <v>0</v>
      </c>
      <c r="AF2352" s="170">
        <f>IF(AF$2=$A2352,Data!AC217,0)</f>
        <v>0</v>
      </c>
      <c r="AG2352" s="171">
        <f>IF(AG$2=$A2352,Data!AD217,0)</f>
        <v>0</v>
      </c>
      <c r="AH2352" s="170">
        <f>IF(AH$2=$A2352,Data!AE217,0)</f>
        <v>0</v>
      </c>
      <c r="AI2352" s="171">
        <f>IF(AI$2=$A2352,Data!AF217,0)</f>
        <v>0</v>
      </c>
      <c r="AJ2352" s="170">
        <f>IF(AJ$2=$A2352,Data!AG217,0)</f>
        <v>0</v>
      </c>
      <c r="AK2352" s="171">
        <f>IF(AK$2=$A2352,Data!AH217,0)</f>
        <v>0</v>
      </c>
      <c r="AL2352" s="170">
        <f>IF(AL$2=$A2352,Data!AI217,0)</f>
        <v>0</v>
      </c>
      <c r="AM2352" t="str">
        <f t="shared" si="72"/>
        <v>AA</v>
      </c>
      <c r="AN2352" t="e">
        <f>+INDEX(Validation!$D$4:$D$250,MATCH(Merge!B2352,Validation!$E$4:$E$250,0))</f>
        <v>#N/A</v>
      </c>
      <c r="AO2352" s="172">
        <f t="shared" si="73"/>
        <v>0</v>
      </c>
    </row>
    <row r="2353" spans="1:41" ht="15" x14ac:dyDescent="0.25">
      <c r="A2353">
        <f>Inputs!$H$16</f>
        <v>6</v>
      </c>
      <c r="B2353" t="str">
        <f>Inputs!$D$4</f>
        <v>Select Agency…</v>
      </c>
      <c r="C2353" s="166" t="str">
        <f>Inputs!$I$6</f>
        <v>(insert code)</v>
      </c>
      <c r="D2353" t="str">
        <f>IFERROR(INDEX(Inputs!$I$11:$I$19,MATCH(A2353,Inputs!$H$11:$H$19)),"")</f>
        <v>(insert code)</v>
      </c>
      <c r="E2353" t="s">
        <v>869</v>
      </c>
      <c r="F2353" s="168">
        <f>IF(F$2=$A2353,Data!C218,0)</f>
        <v>0</v>
      </c>
      <c r="G2353" s="168">
        <f>IF(G$2=$A2353,Data!D218,0)</f>
        <v>0</v>
      </c>
      <c r="H2353" s="168">
        <f>IF(H$2=$A2353,Data!E218,0)</f>
        <v>0</v>
      </c>
      <c r="I2353" s="168">
        <f>IF(I$2=$A2353,Data!F218,0)</f>
        <v>0</v>
      </c>
      <c r="J2353" s="168">
        <f>IF(J$2=$A2353,Data!G218,0)</f>
        <v>0</v>
      </c>
      <c r="K2353" s="168">
        <f>IF(K$2=$A2353,Data!H218,0)</f>
        <v>0</v>
      </c>
      <c r="L2353" s="168">
        <f>IF(L$2=$A2353,Data!I218,0)</f>
        <v>0</v>
      </c>
      <c r="M2353" s="168">
        <f>IF(M$2=$A2353,Data!J218,0)</f>
        <v>0</v>
      </c>
      <c r="N2353" s="168">
        <f>IF(N$2=$A2353,Data!K218,0)</f>
        <v>0</v>
      </c>
      <c r="O2353" s="168">
        <f>IF(O$2=$A2353,Data!L218,0)</f>
        <v>0</v>
      </c>
      <c r="P2353" s="168">
        <f>IF(P$2=$A2353,Data!M218,0)</f>
        <v>0</v>
      </c>
      <c r="Q2353" s="168">
        <f>IF(Q$2=$A2353,Data!N218,0)</f>
        <v>0</v>
      </c>
      <c r="R2353" s="169">
        <f>IF(R$2=$A2353,Data!O218,0)</f>
        <v>0</v>
      </c>
      <c r="S2353" s="169">
        <f>IF(S$2=$A2353,Data!P218,0)</f>
        <v>0</v>
      </c>
      <c r="T2353" s="169">
        <f>IF(T$2=$A2353,Data!Q218,0)</f>
        <v>0</v>
      </c>
      <c r="U2353" s="169">
        <f>IF(U$2=$A2353,Data!R218,0)</f>
        <v>0</v>
      </c>
      <c r="V2353" s="169">
        <f>IF(V$2=$A2353,Data!S218,0)</f>
        <v>0</v>
      </c>
      <c r="W2353" s="169">
        <f>IF(W$2=$A2353,Data!T218,0)</f>
        <v>0</v>
      </c>
      <c r="X2353" s="169">
        <f>IF(X$2=$A2353,Data!U218,0)</f>
        <v>0</v>
      </c>
      <c r="Y2353" s="169">
        <f>IF(Y$2=$A2353,Data!V218,0)</f>
        <v>0</v>
      </c>
      <c r="Z2353" s="169">
        <f>IF(Z$2=$A2353,Data!W218,0)</f>
        <v>0</v>
      </c>
      <c r="AA2353" s="169">
        <f>IF(AA$2=$A2353,Data!X218,0)</f>
        <v>0</v>
      </c>
      <c r="AB2353" s="169">
        <f>IF(AB$2=$A2353,Data!Y218,0)</f>
        <v>0</v>
      </c>
      <c r="AC2353" s="169">
        <f>IF(AC$2=$A2353,Data!Z218,0)</f>
        <v>0</v>
      </c>
      <c r="AD2353" s="170">
        <f>IF(AD$2=$A2353,Data!AA218,0)</f>
        <v>0</v>
      </c>
      <c r="AE2353" s="171">
        <f>IF(AE$2=$A2353,Data!AB218,0)</f>
        <v>0</v>
      </c>
      <c r="AF2353" s="170">
        <f>IF(AF$2=$A2353,Data!AC218,0)</f>
        <v>0</v>
      </c>
      <c r="AG2353" s="171">
        <f>IF(AG$2=$A2353,Data!AD218,0)</f>
        <v>0</v>
      </c>
      <c r="AH2353" s="170">
        <f>IF(AH$2=$A2353,Data!AE218,0)</f>
        <v>0</v>
      </c>
      <c r="AI2353" s="171">
        <f>IF(AI$2=$A2353,Data!AF218,0)</f>
        <v>0</v>
      </c>
      <c r="AJ2353" s="170">
        <f>IF(AJ$2=$A2353,Data!AG218,0)</f>
        <v>0</v>
      </c>
      <c r="AK2353" s="171">
        <f>IF(AK$2=$A2353,Data!AH218,0)</f>
        <v>0</v>
      </c>
      <c r="AL2353" s="170">
        <f>IF(AL$2=$A2353,Data!AI218,0)</f>
        <v>0</v>
      </c>
      <c r="AM2353" t="str">
        <f t="shared" si="72"/>
        <v>AA</v>
      </c>
      <c r="AN2353" t="e">
        <f>+INDEX(Validation!$D$4:$D$250,MATCH(Merge!B2353,Validation!$E$4:$E$250,0))</f>
        <v>#N/A</v>
      </c>
      <c r="AO2353" s="172">
        <f t="shared" si="73"/>
        <v>0</v>
      </c>
    </row>
    <row r="2354" spans="1:41" ht="15" x14ac:dyDescent="0.25">
      <c r="A2354">
        <f>Inputs!$H$16</f>
        <v>6</v>
      </c>
      <c r="B2354" t="str">
        <f>Inputs!$D$4</f>
        <v>Select Agency…</v>
      </c>
      <c r="C2354" s="166" t="str">
        <f>Inputs!$I$6</f>
        <v>(insert code)</v>
      </c>
      <c r="D2354" t="str">
        <f>IFERROR(INDEX(Inputs!$I$11:$I$19,MATCH(A2354,Inputs!$H$11:$H$19)),"")</f>
        <v>(insert code)</v>
      </c>
      <c r="E2354" t="s">
        <v>869</v>
      </c>
      <c r="F2354" s="168">
        <f>IF(F$2=$A2354,Data!C219,0)</f>
        <v>0</v>
      </c>
      <c r="G2354" s="168">
        <f>IF(G$2=$A2354,Data!D219,0)</f>
        <v>0</v>
      </c>
      <c r="H2354" s="168">
        <f>IF(H$2=$A2354,Data!E219,0)</f>
        <v>0</v>
      </c>
      <c r="I2354" s="168">
        <f>IF(I$2=$A2354,Data!F219,0)</f>
        <v>0</v>
      </c>
      <c r="J2354" s="168">
        <f>IF(J$2=$A2354,Data!G219,0)</f>
        <v>0</v>
      </c>
      <c r="K2354" s="168">
        <f>IF(K$2=$A2354,Data!H219,0)</f>
        <v>0</v>
      </c>
      <c r="L2354" s="168">
        <f>IF(L$2=$A2354,Data!I219,0)</f>
        <v>0</v>
      </c>
      <c r="M2354" s="168">
        <f>IF(M$2=$A2354,Data!J219,0)</f>
        <v>0</v>
      </c>
      <c r="N2354" s="168">
        <f>IF(N$2=$A2354,Data!K219,0)</f>
        <v>0</v>
      </c>
      <c r="O2354" s="168">
        <f>IF(O$2=$A2354,Data!L219,0)</f>
        <v>0</v>
      </c>
      <c r="P2354" s="168">
        <f>IF(P$2=$A2354,Data!M219,0)</f>
        <v>0</v>
      </c>
      <c r="Q2354" s="168">
        <f>IF(Q$2=$A2354,Data!N219,0)</f>
        <v>0</v>
      </c>
      <c r="R2354" s="169">
        <f>IF(R$2=$A2354,Data!O219,0)</f>
        <v>0</v>
      </c>
      <c r="S2354" s="169">
        <f>IF(S$2=$A2354,Data!P219,0)</f>
        <v>0</v>
      </c>
      <c r="T2354" s="169">
        <f>IF(T$2=$A2354,Data!Q219,0)</f>
        <v>0</v>
      </c>
      <c r="U2354" s="169">
        <f>IF(U$2=$A2354,Data!R219,0)</f>
        <v>0</v>
      </c>
      <c r="V2354" s="169">
        <f>IF(V$2=$A2354,Data!S219,0)</f>
        <v>0</v>
      </c>
      <c r="W2354" s="169">
        <f>IF(W$2=$A2354,Data!T219,0)</f>
        <v>0</v>
      </c>
      <c r="X2354" s="169">
        <f>IF(X$2=$A2354,Data!U219,0)</f>
        <v>0</v>
      </c>
      <c r="Y2354" s="169">
        <f>IF(Y$2=$A2354,Data!V219,0)</f>
        <v>0</v>
      </c>
      <c r="Z2354" s="169">
        <f>IF(Z$2=$A2354,Data!W219,0)</f>
        <v>0</v>
      </c>
      <c r="AA2354" s="169">
        <f>IF(AA$2=$A2354,Data!X219,0)</f>
        <v>0</v>
      </c>
      <c r="AB2354" s="169">
        <f>IF(AB$2=$A2354,Data!Y219,0)</f>
        <v>0</v>
      </c>
      <c r="AC2354" s="169">
        <f>IF(AC$2=$A2354,Data!Z219,0)</f>
        <v>0</v>
      </c>
      <c r="AD2354" s="170">
        <f>IF(AD$2=$A2354,Data!AA219,0)</f>
        <v>0</v>
      </c>
      <c r="AE2354" s="171">
        <f>IF(AE$2=$A2354,Data!AB219,0)</f>
        <v>0</v>
      </c>
      <c r="AF2354" s="170">
        <f>IF(AF$2=$A2354,Data!AC219,0)</f>
        <v>0</v>
      </c>
      <c r="AG2354" s="171">
        <f>IF(AG$2=$A2354,Data!AD219,0)</f>
        <v>0</v>
      </c>
      <c r="AH2354" s="170">
        <f>IF(AH$2=$A2354,Data!AE219,0)</f>
        <v>0</v>
      </c>
      <c r="AI2354" s="171">
        <f>IF(AI$2=$A2354,Data!AF219,0)</f>
        <v>0</v>
      </c>
      <c r="AJ2354" s="170">
        <f>IF(AJ$2=$A2354,Data!AG219,0)</f>
        <v>0</v>
      </c>
      <c r="AK2354" s="171">
        <f>IF(AK$2=$A2354,Data!AH219,0)</f>
        <v>0</v>
      </c>
      <c r="AL2354" s="170">
        <f>IF(AL$2=$A2354,Data!AI219,0)</f>
        <v>0</v>
      </c>
      <c r="AM2354" t="str">
        <f t="shared" si="72"/>
        <v>AA</v>
      </c>
      <c r="AN2354" t="e">
        <f>+INDEX(Validation!$D$4:$D$250,MATCH(Merge!B2354,Validation!$E$4:$E$250,0))</f>
        <v>#N/A</v>
      </c>
      <c r="AO2354" s="172">
        <f t="shared" si="73"/>
        <v>0</v>
      </c>
    </row>
    <row r="2355" spans="1:41" ht="15" x14ac:dyDescent="0.25">
      <c r="A2355">
        <f>Inputs!$H$16</f>
        <v>6</v>
      </c>
      <c r="B2355" t="str">
        <f>Inputs!$D$4</f>
        <v>Select Agency…</v>
      </c>
      <c r="C2355" s="166" t="str">
        <f>Inputs!$I$6</f>
        <v>(insert code)</v>
      </c>
      <c r="D2355" t="str">
        <f>IFERROR(INDEX(Inputs!$I$11:$I$19,MATCH(A2355,Inputs!$H$11:$H$19)),"")</f>
        <v>(insert code)</v>
      </c>
      <c r="E2355" t="s">
        <v>869</v>
      </c>
      <c r="F2355" s="168">
        <f>IF(F$2=$A2355,Data!C220,0)</f>
        <v>0</v>
      </c>
      <c r="G2355" s="168">
        <f>IF(G$2=$A2355,Data!D220,0)</f>
        <v>0</v>
      </c>
      <c r="H2355" s="168">
        <f>IF(H$2=$A2355,Data!E220,0)</f>
        <v>0</v>
      </c>
      <c r="I2355" s="168">
        <f>IF(I$2=$A2355,Data!F220,0)</f>
        <v>0</v>
      </c>
      <c r="J2355" s="168">
        <f>IF(J$2=$A2355,Data!G220,0)</f>
        <v>0</v>
      </c>
      <c r="K2355" s="168">
        <f>IF(K$2=$A2355,Data!H220,0)</f>
        <v>0</v>
      </c>
      <c r="L2355" s="168">
        <f>IF(L$2=$A2355,Data!I220,0)</f>
        <v>0</v>
      </c>
      <c r="M2355" s="168">
        <f>IF(M$2=$A2355,Data!J220,0)</f>
        <v>0</v>
      </c>
      <c r="N2355" s="168">
        <f>IF(N$2=$A2355,Data!K220,0)</f>
        <v>0</v>
      </c>
      <c r="O2355" s="168">
        <f>IF(O$2=$A2355,Data!L220,0)</f>
        <v>0</v>
      </c>
      <c r="P2355" s="168">
        <f>IF(P$2=$A2355,Data!M220,0)</f>
        <v>0</v>
      </c>
      <c r="Q2355" s="168">
        <f>IF(Q$2=$A2355,Data!N220,0)</f>
        <v>0</v>
      </c>
      <c r="R2355" s="169">
        <f>IF(R$2=$A2355,Data!O220,0)</f>
        <v>0</v>
      </c>
      <c r="S2355" s="169">
        <f>IF(S$2=$A2355,Data!P220,0)</f>
        <v>0</v>
      </c>
      <c r="T2355" s="169">
        <f>IF(T$2=$A2355,Data!Q220,0)</f>
        <v>0</v>
      </c>
      <c r="U2355" s="169">
        <f>IF(U$2=$A2355,Data!R220,0)</f>
        <v>0</v>
      </c>
      <c r="V2355" s="169">
        <f>IF(V$2=$A2355,Data!S220,0)</f>
        <v>0</v>
      </c>
      <c r="W2355" s="169">
        <f>IF(W$2=$A2355,Data!T220,0)</f>
        <v>0</v>
      </c>
      <c r="X2355" s="169">
        <f>IF(X$2=$A2355,Data!U220,0)</f>
        <v>0</v>
      </c>
      <c r="Y2355" s="169">
        <f>IF(Y$2=$A2355,Data!V220,0)</f>
        <v>0</v>
      </c>
      <c r="Z2355" s="169">
        <f>IF(Z$2=$A2355,Data!W220,0)</f>
        <v>0</v>
      </c>
      <c r="AA2355" s="169">
        <f>IF(AA$2=$A2355,Data!X220,0)</f>
        <v>0</v>
      </c>
      <c r="AB2355" s="169">
        <f>IF(AB$2=$A2355,Data!Y220,0)</f>
        <v>0</v>
      </c>
      <c r="AC2355" s="169">
        <f>IF(AC$2=$A2355,Data!Z220,0)</f>
        <v>0</v>
      </c>
      <c r="AD2355" s="170">
        <f>IF(AD$2=$A2355,Data!AA220,0)</f>
        <v>0</v>
      </c>
      <c r="AE2355" s="171">
        <f>IF(AE$2=$A2355,Data!AB220,0)</f>
        <v>0</v>
      </c>
      <c r="AF2355" s="170">
        <f>IF(AF$2=$A2355,Data!AC220,0)</f>
        <v>0</v>
      </c>
      <c r="AG2355" s="171">
        <f>IF(AG$2=$A2355,Data!AD220,0)</f>
        <v>0</v>
      </c>
      <c r="AH2355" s="170">
        <f>IF(AH$2=$A2355,Data!AE220,0)</f>
        <v>0</v>
      </c>
      <c r="AI2355" s="171">
        <f>IF(AI$2=$A2355,Data!AF220,0)</f>
        <v>0</v>
      </c>
      <c r="AJ2355" s="170">
        <f>IF(AJ$2=$A2355,Data!AG220,0)</f>
        <v>0</v>
      </c>
      <c r="AK2355" s="171">
        <f>IF(AK$2=$A2355,Data!AH220,0)</f>
        <v>0</v>
      </c>
      <c r="AL2355" s="170">
        <f>IF(AL$2=$A2355,Data!AI220,0)</f>
        <v>0</v>
      </c>
      <c r="AM2355" t="str">
        <f t="shared" si="72"/>
        <v>AA</v>
      </c>
      <c r="AN2355" t="e">
        <f>+INDEX(Validation!$D$4:$D$250,MATCH(Merge!B2355,Validation!$E$4:$E$250,0))</f>
        <v>#N/A</v>
      </c>
      <c r="AO2355" s="172">
        <f t="shared" si="73"/>
        <v>0</v>
      </c>
    </row>
    <row r="2356" spans="1:41" ht="15" x14ac:dyDescent="0.25">
      <c r="A2356">
        <f>Inputs!$H$16</f>
        <v>6</v>
      </c>
      <c r="B2356" t="str">
        <f>Inputs!$D$4</f>
        <v>Select Agency…</v>
      </c>
      <c r="C2356" s="166" t="str">
        <f>Inputs!$I$6</f>
        <v>(insert code)</v>
      </c>
      <c r="D2356" t="str">
        <f>IFERROR(INDEX(Inputs!$I$11:$I$19,MATCH(A2356,Inputs!$H$11:$H$19)),"")</f>
        <v>(insert code)</v>
      </c>
      <c r="E2356" t="s">
        <v>869</v>
      </c>
      <c r="F2356" s="168">
        <f>IF(F$2=$A2356,Data!C221,0)</f>
        <v>0</v>
      </c>
      <c r="G2356" s="168">
        <f>IF(G$2=$A2356,Data!D221,0)</f>
        <v>0</v>
      </c>
      <c r="H2356" s="168">
        <f>IF(H$2=$A2356,Data!E221,0)</f>
        <v>0</v>
      </c>
      <c r="I2356" s="168">
        <f>IF(I$2=$A2356,Data!F221,0)</f>
        <v>0</v>
      </c>
      <c r="J2356" s="168">
        <f>IF(J$2=$A2356,Data!G221,0)</f>
        <v>0</v>
      </c>
      <c r="K2356" s="168">
        <f>IF(K$2=$A2356,Data!H221,0)</f>
        <v>0</v>
      </c>
      <c r="L2356" s="168">
        <f>IF(L$2=$A2356,Data!I221,0)</f>
        <v>0</v>
      </c>
      <c r="M2356" s="168">
        <f>IF(M$2=$A2356,Data!J221,0)</f>
        <v>0</v>
      </c>
      <c r="N2356" s="168">
        <f>IF(N$2=$A2356,Data!K221,0)</f>
        <v>0</v>
      </c>
      <c r="O2356" s="168">
        <f>IF(O$2=$A2356,Data!L221,0)</f>
        <v>0</v>
      </c>
      <c r="P2356" s="168">
        <f>IF(P$2=$A2356,Data!M221,0)</f>
        <v>0</v>
      </c>
      <c r="Q2356" s="168">
        <f>IF(Q$2=$A2356,Data!N221,0)</f>
        <v>0</v>
      </c>
      <c r="R2356" s="169">
        <f>IF(R$2=$A2356,Data!O221,0)</f>
        <v>0</v>
      </c>
      <c r="S2356" s="169">
        <f>IF(S$2=$A2356,Data!P221,0)</f>
        <v>0</v>
      </c>
      <c r="T2356" s="169">
        <f>IF(T$2=$A2356,Data!Q221,0)</f>
        <v>0</v>
      </c>
      <c r="U2356" s="169">
        <f>IF(U$2=$A2356,Data!R221,0)</f>
        <v>0</v>
      </c>
      <c r="V2356" s="169">
        <f>IF(V$2=$A2356,Data!S221,0)</f>
        <v>0</v>
      </c>
      <c r="W2356" s="169">
        <f>IF(W$2=$A2356,Data!T221,0)</f>
        <v>0</v>
      </c>
      <c r="X2356" s="169">
        <f>IF(X$2=$A2356,Data!U221,0)</f>
        <v>0</v>
      </c>
      <c r="Y2356" s="169">
        <f>IF(Y$2=$A2356,Data!V221,0)</f>
        <v>0</v>
      </c>
      <c r="Z2356" s="169">
        <f>IF(Z$2=$A2356,Data!W221,0)</f>
        <v>0</v>
      </c>
      <c r="AA2356" s="169">
        <f>IF(AA$2=$A2356,Data!X221,0)</f>
        <v>0</v>
      </c>
      <c r="AB2356" s="169">
        <f>IF(AB$2=$A2356,Data!Y221,0)</f>
        <v>0</v>
      </c>
      <c r="AC2356" s="169">
        <f>IF(AC$2=$A2356,Data!Z221,0)</f>
        <v>0</v>
      </c>
      <c r="AD2356" s="170">
        <f>IF(AD$2=$A2356,Data!AA221,0)</f>
        <v>0</v>
      </c>
      <c r="AE2356" s="171">
        <f>IF(AE$2=$A2356,Data!AB221,0)</f>
        <v>0</v>
      </c>
      <c r="AF2356" s="170">
        <f>IF(AF$2=$A2356,Data!AC221,0)</f>
        <v>0</v>
      </c>
      <c r="AG2356" s="171">
        <f>IF(AG$2=$A2356,Data!AD221,0)</f>
        <v>0</v>
      </c>
      <c r="AH2356" s="170">
        <f>IF(AH$2=$A2356,Data!AE221,0)</f>
        <v>0</v>
      </c>
      <c r="AI2356" s="171">
        <f>IF(AI$2=$A2356,Data!AF221,0)</f>
        <v>0</v>
      </c>
      <c r="AJ2356" s="170">
        <f>IF(AJ$2=$A2356,Data!AG221,0)</f>
        <v>0</v>
      </c>
      <c r="AK2356" s="171">
        <f>IF(AK$2=$A2356,Data!AH221,0)</f>
        <v>0</v>
      </c>
      <c r="AL2356" s="170">
        <f>IF(AL$2=$A2356,Data!AI221,0)</f>
        <v>0</v>
      </c>
      <c r="AM2356" t="str">
        <f t="shared" si="72"/>
        <v>AA</v>
      </c>
      <c r="AN2356" t="e">
        <f>+INDEX(Validation!$D$4:$D$250,MATCH(Merge!B2356,Validation!$E$4:$E$250,0))</f>
        <v>#N/A</v>
      </c>
      <c r="AO2356" s="172">
        <f t="shared" si="73"/>
        <v>0</v>
      </c>
    </row>
    <row r="2357" spans="1:41" ht="15" x14ac:dyDescent="0.25">
      <c r="A2357">
        <f>Inputs!$H$16</f>
        <v>6</v>
      </c>
      <c r="B2357" t="str">
        <f>Inputs!$D$4</f>
        <v>Select Agency…</v>
      </c>
      <c r="C2357" s="166" t="str">
        <f>Inputs!$I$6</f>
        <v>(insert code)</v>
      </c>
      <c r="D2357" t="str">
        <f>IFERROR(INDEX(Inputs!$I$11:$I$19,MATCH(A2357,Inputs!$H$11:$H$19)),"")</f>
        <v>(insert code)</v>
      </c>
      <c r="E2357" t="s">
        <v>869</v>
      </c>
      <c r="F2357" s="168">
        <f>IF(F$2=$A2357,Data!C222,0)</f>
        <v>0</v>
      </c>
      <c r="G2357" s="168">
        <f>IF(G$2=$A2357,Data!D222,0)</f>
        <v>0</v>
      </c>
      <c r="H2357" s="168">
        <f>IF(H$2=$A2357,Data!E222,0)</f>
        <v>0</v>
      </c>
      <c r="I2357" s="168">
        <f>IF(I$2=$A2357,Data!F222,0)</f>
        <v>0</v>
      </c>
      <c r="J2357" s="168">
        <f>IF(J$2=$A2357,Data!G222,0)</f>
        <v>0</v>
      </c>
      <c r="K2357" s="168">
        <f>IF(K$2=$A2357,Data!H222,0)</f>
        <v>0</v>
      </c>
      <c r="L2357" s="168">
        <f>IF(L$2=$A2357,Data!I222,0)</f>
        <v>0</v>
      </c>
      <c r="M2357" s="168">
        <f>IF(M$2=$A2357,Data!J222,0)</f>
        <v>0</v>
      </c>
      <c r="N2357" s="168">
        <f>IF(N$2=$A2357,Data!K222,0)</f>
        <v>0</v>
      </c>
      <c r="O2357" s="168">
        <f>IF(O$2=$A2357,Data!L222,0)</f>
        <v>0</v>
      </c>
      <c r="P2357" s="168">
        <f>IF(P$2=$A2357,Data!M222,0)</f>
        <v>0</v>
      </c>
      <c r="Q2357" s="168">
        <f>IF(Q$2=$A2357,Data!N222,0)</f>
        <v>0</v>
      </c>
      <c r="R2357" s="169">
        <f>IF(R$2=$A2357,Data!O222,0)</f>
        <v>0</v>
      </c>
      <c r="S2357" s="169">
        <f>IF(S$2=$A2357,Data!P222,0)</f>
        <v>0</v>
      </c>
      <c r="T2357" s="169">
        <f>IF(T$2=$A2357,Data!Q222,0)</f>
        <v>0</v>
      </c>
      <c r="U2357" s="169">
        <f>IF(U$2=$A2357,Data!R222,0)</f>
        <v>0</v>
      </c>
      <c r="V2357" s="169">
        <f>IF(V$2=$A2357,Data!S222,0)</f>
        <v>0</v>
      </c>
      <c r="W2357" s="169">
        <f>IF(W$2=$A2357,Data!T222,0)</f>
        <v>0</v>
      </c>
      <c r="X2357" s="169">
        <f>IF(X$2=$A2357,Data!U222,0)</f>
        <v>0</v>
      </c>
      <c r="Y2357" s="169">
        <f>IF(Y$2=$A2357,Data!V222,0)</f>
        <v>0</v>
      </c>
      <c r="Z2357" s="169">
        <f>IF(Z$2=$A2357,Data!W222,0)</f>
        <v>0</v>
      </c>
      <c r="AA2357" s="169">
        <f>IF(AA$2=$A2357,Data!X222,0)</f>
        <v>0</v>
      </c>
      <c r="AB2357" s="169">
        <f>IF(AB$2=$A2357,Data!Y222,0)</f>
        <v>0</v>
      </c>
      <c r="AC2357" s="169">
        <f>IF(AC$2=$A2357,Data!Z222,0)</f>
        <v>0</v>
      </c>
      <c r="AD2357" s="170">
        <f>IF(AD$2=$A2357,Data!AA222,0)</f>
        <v>0</v>
      </c>
      <c r="AE2357" s="171">
        <f>IF(AE$2=$A2357,Data!AB222,0)</f>
        <v>0</v>
      </c>
      <c r="AF2357" s="170">
        <f>IF(AF$2=$A2357,Data!AC222,0)</f>
        <v>0</v>
      </c>
      <c r="AG2357" s="171">
        <f>IF(AG$2=$A2357,Data!AD222,0)</f>
        <v>0</v>
      </c>
      <c r="AH2357" s="170">
        <f>IF(AH$2=$A2357,Data!AE222,0)</f>
        <v>0</v>
      </c>
      <c r="AI2357" s="171">
        <f>IF(AI$2=$A2357,Data!AF222,0)</f>
        <v>0</v>
      </c>
      <c r="AJ2357" s="170">
        <f>IF(AJ$2=$A2357,Data!AG222,0)</f>
        <v>0</v>
      </c>
      <c r="AK2357" s="171">
        <f>IF(AK$2=$A2357,Data!AH222,0)</f>
        <v>0</v>
      </c>
      <c r="AL2357" s="170">
        <f>IF(AL$2=$A2357,Data!AI222,0)</f>
        <v>0</v>
      </c>
      <c r="AM2357" t="str">
        <f t="shared" si="72"/>
        <v>AA</v>
      </c>
      <c r="AN2357" t="e">
        <f>+INDEX(Validation!$D$4:$D$250,MATCH(Merge!B2357,Validation!$E$4:$E$250,0))</f>
        <v>#N/A</v>
      </c>
      <c r="AO2357" s="172">
        <f t="shared" si="73"/>
        <v>0</v>
      </c>
    </row>
    <row r="2358" spans="1:41" ht="15" x14ac:dyDescent="0.25">
      <c r="A2358">
        <f>Inputs!$H$16</f>
        <v>6</v>
      </c>
      <c r="B2358" t="str">
        <f>Inputs!$D$4</f>
        <v>Select Agency…</v>
      </c>
      <c r="C2358" s="166" t="str">
        <f>Inputs!$I$6</f>
        <v>(insert code)</v>
      </c>
      <c r="D2358" t="str">
        <f>IFERROR(INDEX(Inputs!$I$11:$I$19,MATCH(A2358,Inputs!$H$11:$H$19)),"")</f>
        <v>(insert code)</v>
      </c>
      <c r="E2358" t="s">
        <v>869</v>
      </c>
      <c r="F2358" s="168">
        <f>IF(F$2=$A2358,Data!C223,0)</f>
        <v>0</v>
      </c>
      <c r="G2358" s="168">
        <f>IF(G$2=$A2358,Data!D223,0)</f>
        <v>0</v>
      </c>
      <c r="H2358" s="168">
        <f>IF(H$2=$A2358,Data!E223,0)</f>
        <v>0</v>
      </c>
      <c r="I2358" s="168">
        <f>IF(I$2=$A2358,Data!F223,0)</f>
        <v>0</v>
      </c>
      <c r="J2358" s="168">
        <f>IF(J$2=$A2358,Data!G223,0)</f>
        <v>0</v>
      </c>
      <c r="K2358" s="168">
        <f>IF(K$2=$A2358,Data!H223,0)</f>
        <v>0</v>
      </c>
      <c r="L2358" s="168">
        <f>IF(L$2=$A2358,Data!I223,0)</f>
        <v>0</v>
      </c>
      <c r="M2358" s="168">
        <f>IF(M$2=$A2358,Data!J223,0)</f>
        <v>0</v>
      </c>
      <c r="N2358" s="168">
        <f>IF(N$2=$A2358,Data!K223,0)</f>
        <v>0</v>
      </c>
      <c r="O2358" s="168">
        <f>IF(O$2=$A2358,Data!L223,0)</f>
        <v>0</v>
      </c>
      <c r="P2358" s="168">
        <f>IF(P$2=$A2358,Data!M223,0)</f>
        <v>0</v>
      </c>
      <c r="Q2358" s="168">
        <f>IF(Q$2=$A2358,Data!N223,0)</f>
        <v>0</v>
      </c>
      <c r="R2358" s="169">
        <f>IF(R$2=$A2358,Data!O223,0)</f>
        <v>0</v>
      </c>
      <c r="S2358" s="169">
        <f>IF(S$2=$A2358,Data!P223,0)</f>
        <v>0</v>
      </c>
      <c r="T2358" s="169">
        <f>IF(T$2=$A2358,Data!Q223,0)</f>
        <v>0</v>
      </c>
      <c r="U2358" s="169">
        <f>IF(U$2=$A2358,Data!R223,0)</f>
        <v>0</v>
      </c>
      <c r="V2358" s="169">
        <f>IF(V$2=$A2358,Data!S223,0)</f>
        <v>0</v>
      </c>
      <c r="W2358" s="169">
        <f>IF(W$2=$A2358,Data!T223,0)</f>
        <v>0</v>
      </c>
      <c r="X2358" s="169">
        <f>IF(X$2=$A2358,Data!U223,0)</f>
        <v>0</v>
      </c>
      <c r="Y2358" s="169">
        <f>IF(Y$2=$A2358,Data!V223,0)</f>
        <v>0</v>
      </c>
      <c r="Z2358" s="169">
        <f>IF(Z$2=$A2358,Data!W223,0)</f>
        <v>0</v>
      </c>
      <c r="AA2358" s="169">
        <f>IF(AA$2=$A2358,Data!X223,0)</f>
        <v>0</v>
      </c>
      <c r="AB2358" s="169">
        <f>IF(AB$2=$A2358,Data!Y223,0)</f>
        <v>0</v>
      </c>
      <c r="AC2358" s="169">
        <f>IF(AC$2=$A2358,Data!Z223,0)</f>
        <v>0</v>
      </c>
      <c r="AD2358" s="170">
        <f>IF(AD$2=$A2358,Data!AA223,0)</f>
        <v>0</v>
      </c>
      <c r="AE2358" s="171">
        <f>IF(AE$2=$A2358,Data!AB223,0)</f>
        <v>0</v>
      </c>
      <c r="AF2358" s="170">
        <f>IF(AF$2=$A2358,Data!AC223,0)</f>
        <v>0</v>
      </c>
      <c r="AG2358" s="171">
        <f>IF(AG$2=$A2358,Data!AD223,0)</f>
        <v>0</v>
      </c>
      <c r="AH2358" s="170">
        <f>IF(AH$2=$A2358,Data!AE223,0)</f>
        <v>0</v>
      </c>
      <c r="AI2358" s="171">
        <f>IF(AI$2=$A2358,Data!AF223,0)</f>
        <v>0</v>
      </c>
      <c r="AJ2358" s="170">
        <f>IF(AJ$2=$A2358,Data!AG223,0)</f>
        <v>0</v>
      </c>
      <c r="AK2358" s="171">
        <f>IF(AK$2=$A2358,Data!AH223,0)</f>
        <v>0</v>
      </c>
      <c r="AL2358" s="170">
        <f>IF(AL$2=$A2358,Data!AI223,0)</f>
        <v>0</v>
      </c>
      <c r="AM2358" t="str">
        <f t="shared" si="72"/>
        <v>AA</v>
      </c>
      <c r="AN2358" t="e">
        <f>+INDEX(Validation!$D$4:$D$250,MATCH(Merge!B2358,Validation!$E$4:$E$250,0))</f>
        <v>#N/A</v>
      </c>
      <c r="AO2358" s="172">
        <f t="shared" si="73"/>
        <v>0</v>
      </c>
    </row>
    <row r="2359" spans="1:41" ht="15" x14ac:dyDescent="0.25">
      <c r="A2359">
        <f>Inputs!$H$16</f>
        <v>6</v>
      </c>
      <c r="B2359" t="str">
        <f>Inputs!$D$4</f>
        <v>Select Agency…</v>
      </c>
      <c r="C2359" s="166" t="str">
        <f>Inputs!$I$6</f>
        <v>(insert code)</v>
      </c>
      <c r="D2359" t="str">
        <f>IFERROR(INDEX(Inputs!$I$11:$I$19,MATCH(A2359,Inputs!$H$11:$H$19)),"")</f>
        <v>(insert code)</v>
      </c>
      <c r="E2359" t="s">
        <v>869</v>
      </c>
      <c r="F2359" s="168">
        <f>IF(F$2=$A2359,Data!C224,0)</f>
        <v>0</v>
      </c>
      <c r="G2359" s="168">
        <f>IF(G$2=$A2359,Data!D224,0)</f>
        <v>0</v>
      </c>
      <c r="H2359" s="168">
        <f>IF(H$2=$A2359,Data!E224,0)</f>
        <v>0</v>
      </c>
      <c r="I2359" s="168">
        <f>IF(I$2=$A2359,Data!F224,0)</f>
        <v>0</v>
      </c>
      <c r="J2359" s="168">
        <f>IF(J$2=$A2359,Data!G224,0)</f>
        <v>0</v>
      </c>
      <c r="K2359" s="168">
        <f>IF(K$2=$A2359,Data!H224,0)</f>
        <v>0</v>
      </c>
      <c r="L2359" s="168">
        <f>IF(L$2=$A2359,Data!I224,0)</f>
        <v>0</v>
      </c>
      <c r="M2359" s="168">
        <f>IF(M$2=$A2359,Data!J224,0)</f>
        <v>0</v>
      </c>
      <c r="N2359" s="168">
        <f>IF(N$2=$A2359,Data!K224,0)</f>
        <v>0</v>
      </c>
      <c r="O2359" s="168">
        <f>IF(O$2=$A2359,Data!L224,0)</f>
        <v>0</v>
      </c>
      <c r="P2359" s="168">
        <f>IF(P$2=$A2359,Data!M224,0)</f>
        <v>0</v>
      </c>
      <c r="Q2359" s="168">
        <f>IF(Q$2=$A2359,Data!N224,0)</f>
        <v>0</v>
      </c>
      <c r="R2359" s="169">
        <f>IF(R$2=$A2359,Data!O224,0)</f>
        <v>0</v>
      </c>
      <c r="S2359" s="169">
        <f>IF(S$2=$A2359,Data!P224,0)</f>
        <v>0</v>
      </c>
      <c r="T2359" s="169">
        <f>IF(T$2=$A2359,Data!Q224,0)</f>
        <v>0</v>
      </c>
      <c r="U2359" s="169">
        <f>IF(U$2=$A2359,Data!R224,0)</f>
        <v>0</v>
      </c>
      <c r="V2359" s="169">
        <f>IF(V$2=$A2359,Data!S224,0)</f>
        <v>0</v>
      </c>
      <c r="W2359" s="169">
        <f>IF(W$2=$A2359,Data!T224,0)</f>
        <v>0</v>
      </c>
      <c r="X2359" s="169">
        <f>IF(X$2=$A2359,Data!U224,0)</f>
        <v>0</v>
      </c>
      <c r="Y2359" s="169">
        <f>IF(Y$2=$A2359,Data!V224,0)</f>
        <v>0</v>
      </c>
      <c r="Z2359" s="169">
        <f>IF(Z$2=$A2359,Data!W224,0)</f>
        <v>0</v>
      </c>
      <c r="AA2359" s="169">
        <f>IF(AA$2=$A2359,Data!X224,0)</f>
        <v>0</v>
      </c>
      <c r="AB2359" s="169">
        <f>IF(AB$2=$A2359,Data!Y224,0)</f>
        <v>0</v>
      </c>
      <c r="AC2359" s="169">
        <f>IF(AC$2=$A2359,Data!Z224,0)</f>
        <v>0</v>
      </c>
      <c r="AD2359" s="170">
        <f>IF(AD$2=$A2359,Data!AA224,0)</f>
        <v>0</v>
      </c>
      <c r="AE2359" s="171">
        <f>IF(AE$2=$A2359,Data!AB224,0)</f>
        <v>0</v>
      </c>
      <c r="AF2359" s="170">
        <f>IF(AF$2=$A2359,Data!AC224,0)</f>
        <v>0</v>
      </c>
      <c r="AG2359" s="171">
        <f>IF(AG$2=$A2359,Data!AD224,0)</f>
        <v>0</v>
      </c>
      <c r="AH2359" s="170">
        <f>IF(AH$2=$A2359,Data!AE224,0)</f>
        <v>0</v>
      </c>
      <c r="AI2359" s="171">
        <f>IF(AI$2=$A2359,Data!AF224,0)</f>
        <v>0</v>
      </c>
      <c r="AJ2359" s="170">
        <f>IF(AJ$2=$A2359,Data!AG224,0)</f>
        <v>0</v>
      </c>
      <c r="AK2359" s="171">
        <f>IF(AK$2=$A2359,Data!AH224,0)</f>
        <v>0</v>
      </c>
      <c r="AL2359" s="170">
        <f>IF(AL$2=$A2359,Data!AI224,0)</f>
        <v>0</v>
      </c>
      <c r="AM2359" t="str">
        <f t="shared" si="72"/>
        <v>AA</v>
      </c>
      <c r="AN2359" t="e">
        <f>+INDEX(Validation!$D$4:$D$250,MATCH(Merge!B2359,Validation!$E$4:$E$250,0))</f>
        <v>#N/A</v>
      </c>
      <c r="AO2359" s="172">
        <f t="shared" si="73"/>
        <v>0</v>
      </c>
    </row>
    <row r="2360" spans="1:41" ht="15" x14ac:dyDescent="0.25">
      <c r="A2360">
        <f>Inputs!$H$16</f>
        <v>6</v>
      </c>
      <c r="B2360" t="str">
        <f>Inputs!$D$4</f>
        <v>Select Agency…</v>
      </c>
      <c r="C2360" s="166" t="str">
        <f>Inputs!$I$6</f>
        <v>(insert code)</v>
      </c>
      <c r="D2360" t="str">
        <f>IFERROR(INDEX(Inputs!$I$11:$I$19,MATCH(A2360,Inputs!$H$11:$H$19)),"")</f>
        <v>(insert code)</v>
      </c>
      <c r="E2360" t="s">
        <v>869</v>
      </c>
      <c r="F2360" s="168">
        <f>IF(F$2=$A2360,Data!C225,0)</f>
        <v>0</v>
      </c>
      <c r="G2360" s="168">
        <f>IF(G$2=$A2360,Data!D225,0)</f>
        <v>0</v>
      </c>
      <c r="H2360" s="168">
        <f>IF(H$2=$A2360,Data!E225,0)</f>
        <v>0</v>
      </c>
      <c r="I2360" s="168">
        <f>IF(I$2=$A2360,Data!F225,0)</f>
        <v>0</v>
      </c>
      <c r="J2360" s="168">
        <f>IF(J$2=$A2360,Data!G225,0)</f>
        <v>0</v>
      </c>
      <c r="K2360" s="168">
        <f>IF(K$2=$A2360,Data!H225,0)</f>
        <v>0</v>
      </c>
      <c r="L2360" s="168">
        <f>IF(L$2=$A2360,Data!I225,0)</f>
        <v>0</v>
      </c>
      <c r="M2360" s="168">
        <f>IF(M$2=$A2360,Data!J225,0)</f>
        <v>0</v>
      </c>
      <c r="N2360" s="168">
        <f>IF(N$2=$A2360,Data!K225,0)</f>
        <v>0</v>
      </c>
      <c r="O2360" s="168">
        <f>IF(O$2=$A2360,Data!L225,0)</f>
        <v>0</v>
      </c>
      <c r="P2360" s="168">
        <f>IF(P$2=$A2360,Data!M225,0)</f>
        <v>0</v>
      </c>
      <c r="Q2360" s="168">
        <f>IF(Q$2=$A2360,Data!N225,0)</f>
        <v>0</v>
      </c>
      <c r="R2360" s="169">
        <f>IF(R$2=$A2360,Data!O225,0)</f>
        <v>0</v>
      </c>
      <c r="S2360" s="169">
        <f>IF(S$2=$A2360,Data!P225,0)</f>
        <v>0</v>
      </c>
      <c r="T2360" s="169">
        <f>IF(T$2=$A2360,Data!Q225,0)</f>
        <v>0</v>
      </c>
      <c r="U2360" s="169">
        <f>IF(U$2=$A2360,Data!R225,0)</f>
        <v>0</v>
      </c>
      <c r="V2360" s="169">
        <f>IF(V$2=$A2360,Data!S225,0)</f>
        <v>0</v>
      </c>
      <c r="W2360" s="169">
        <f>IF(W$2=$A2360,Data!T225,0)</f>
        <v>0</v>
      </c>
      <c r="X2360" s="169">
        <f>IF(X$2=$A2360,Data!U225,0)</f>
        <v>0</v>
      </c>
      <c r="Y2360" s="169">
        <f>IF(Y$2=$A2360,Data!V225,0)</f>
        <v>0</v>
      </c>
      <c r="Z2360" s="169">
        <f>IF(Z$2=$A2360,Data!W225,0)</f>
        <v>0</v>
      </c>
      <c r="AA2360" s="169">
        <f>IF(AA$2=$A2360,Data!X225,0)</f>
        <v>0</v>
      </c>
      <c r="AB2360" s="169">
        <f>IF(AB$2=$A2360,Data!Y225,0)</f>
        <v>0</v>
      </c>
      <c r="AC2360" s="169">
        <f>IF(AC$2=$A2360,Data!Z225,0)</f>
        <v>0</v>
      </c>
      <c r="AD2360" s="170">
        <f>IF(AD$2=$A2360,Data!AA225,0)</f>
        <v>0</v>
      </c>
      <c r="AE2360" s="171">
        <f>IF(AE$2=$A2360,Data!AB225,0)</f>
        <v>0</v>
      </c>
      <c r="AF2360" s="170">
        <f>IF(AF$2=$A2360,Data!AC225,0)</f>
        <v>0</v>
      </c>
      <c r="AG2360" s="171">
        <f>IF(AG$2=$A2360,Data!AD225,0)</f>
        <v>0</v>
      </c>
      <c r="AH2360" s="170">
        <f>IF(AH$2=$A2360,Data!AE225,0)</f>
        <v>0</v>
      </c>
      <c r="AI2360" s="171">
        <f>IF(AI$2=$A2360,Data!AF225,0)</f>
        <v>0</v>
      </c>
      <c r="AJ2360" s="170">
        <f>IF(AJ$2=$A2360,Data!AG225,0)</f>
        <v>0</v>
      </c>
      <c r="AK2360" s="171">
        <f>IF(AK$2=$A2360,Data!AH225,0)</f>
        <v>0</v>
      </c>
      <c r="AL2360" s="170">
        <f>IF(AL$2=$A2360,Data!AI225,0)</f>
        <v>0</v>
      </c>
      <c r="AM2360" t="str">
        <f t="shared" si="72"/>
        <v>AA</v>
      </c>
      <c r="AN2360" t="e">
        <f>+INDEX(Validation!$D$4:$D$250,MATCH(Merge!B2360,Validation!$E$4:$E$250,0))</f>
        <v>#N/A</v>
      </c>
      <c r="AO2360" s="172">
        <f t="shared" si="73"/>
        <v>0</v>
      </c>
    </row>
    <row r="2361" spans="1:41" ht="15" x14ac:dyDescent="0.25">
      <c r="A2361">
        <f>Inputs!$H$16</f>
        <v>6</v>
      </c>
      <c r="B2361" t="str">
        <f>Inputs!$D$4</f>
        <v>Select Agency…</v>
      </c>
      <c r="C2361" s="166" t="str">
        <f>Inputs!$I$6</f>
        <v>(insert code)</v>
      </c>
      <c r="D2361" t="str">
        <f>IFERROR(INDEX(Inputs!$I$11:$I$19,MATCH(A2361,Inputs!$H$11:$H$19)),"")</f>
        <v>(insert code)</v>
      </c>
      <c r="E2361" t="s">
        <v>869</v>
      </c>
      <c r="F2361" s="168">
        <f>IF(F$2=$A2361,Data!C226,0)</f>
        <v>0</v>
      </c>
      <c r="G2361" s="168">
        <f>IF(G$2=$A2361,Data!D226,0)</f>
        <v>0</v>
      </c>
      <c r="H2361" s="168">
        <f>IF(H$2=$A2361,Data!E226,0)</f>
        <v>0</v>
      </c>
      <c r="I2361" s="168">
        <f>IF(I$2=$A2361,Data!F226,0)</f>
        <v>0</v>
      </c>
      <c r="J2361" s="168">
        <f>IF(J$2=$A2361,Data!G226,0)</f>
        <v>0</v>
      </c>
      <c r="K2361" s="168">
        <f>IF(K$2=$A2361,Data!H226,0)</f>
        <v>0</v>
      </c>
      <c r="L2361" s="168">
        <f>IF(L$2=$A2361,Data!I226,0)</f>
        <v>0</v>
      </c>
      <c r="M2361" s="168">
        <f>IF(M$2=$A2361,Data!J226,0)</f>
        <v>0</v>
      </c>
      <c r="N2361" s="168">
        <f>IF(N$2=$A2361,Data!K226,0)</f>
        <v>0</v>
      </c>
      <c r="O2361" s="168">
        <f>IF(O$2=$A2361,Data!L226,0)</f>
        <v>0</v>
      </c>
      <c r="P2361" s="168">
        <f>IF(P$2=$A2361,Data!M226,0)</f>
        <v>0</v>
      </c>
      <c r="Q2361" s="168">
        <f>IF(Q$2=$A2361,Data!N226,0)</f>
        <v>0</v>
      </c>
      <c r="R2361" s="169">
        <f>IF(R$2=$A2361,Data!O226,0)</f>
        <v>0</v>
      </c>
      <c r="S2361" s="169">
        <f>IF(S$2=$A2361,Data!P226,0)</f>
        <v>0</v>
      </c>
      <c r="T2361" s="169">
        <f>IF(T$2=$A2361,Data!Q226,0)</f>
        <v>0</v>
      </c>
      <c r="U2361" s="169">
        <f>IF(U$2=$A2361,Data!R226,0)</f>
        <v>0</v>
      </c>
      <c r="V2361" s="169">
        <f>IF(V$2=$A2361,Data!S226,0)</f>
        <v>0</v>
      </c>
      <c r="W2361" s="169">
        <f>IF(W$2=$A2361,Data!T226,0)</f>
        <v>0</v>
      </c>
      <c r="X2361" s="169">
        <f>IF(X$2=$A2361,Data!U226,0)</f>
        <v>0</v>
      </c>
      <c r="Y2361" s="169">
        <f>IF(Y$2=$A2361,Data!V226,0)</f>
        <v>0</v>
      </c>
      <c r="Z2361" s="169">
        <f>IF(Z$2=$A2361,Data!W226,0)</f>
        <v>0</v>
      </c>
      <c r="AA2361" s="169">
        <f>IF(AA$2=$A2361,Data!X226,0)</f>
        <v>0</v>
      </c>
      <c r="AB2361" s="169">
        <f>IF(AB$2=$A2361,Data!Y226,0)</f>
        <v>0</v>
      </c>
      <c r="AC2361" s="169">
        <f>IF(AC$2=$A2361,Data!Z226,0)</f>
        <v>0</v>
      </c>
      <c r="AD2361" s="170">
        <f>IF(AD$2=$A2361,Data!AA226,0)</f>
        <v>0</v>
      </c>
      <c r="AE2361" s="171">
        <f>IF(AE$2=$A2361,Data!AB226,0)</f>
        <v>0</v>
      </c>
      <c r="AF2361" s="170">
        <f>IF(AF$2=$A2361,Data!AC226,0)</f>
        <v>0</v>
      </c>
      <c r="AG2361" s="171">
        <f>IF(AG$2=$A2361,Data!AD226,0)</f>
        <v>0</v>
      </c>
      <c r="AH2361" s="170">
        <f>IF(AH$2=$A2361,Data!AE226,0)</f>
        <v>0</v>
      </c>
      <c r="AI2361" s="171">
        <f>IF(AI$2=$A2361,Data!AF226,0)</f>
        <v>0</v>
      </c>
      <c r="AJ2361" s="170">
        <f>IF(AJ$2=$A2361,Data!AG226,0)</f>
        <v>0</v>
      </c>
      <c r="AK2361" s="171">
        <f>IF(AK$2=$A2361,Data!AH226,0)</f>
        <v>0</v>
      </c>
      <c r="AL2361" s="170">
        <f>IF(AL$2=$A2361,Data!AI226,0)</f>
        <v>0</v>
      </c>
      <c r="AM2361" t="str">
        <f t="shared" si="72"/>
        <v>AA</v>
      </c>
      <c r="AN2361" t="e">
        <f>+INDEX(Validation!$D$4:$D$250,MATCH(Merge!B2361,Validation!$E$4:$E$250,0))</f>
        <v>#N/A</v>
      </c>
      <c r="AO2361" s="172">
        <f t="shared" si="73"/>
        <v>0</v>
      </c>
    </row>
    <row r="2362" spans="1:41" ht="15" x14ac:dyDescent="0.25">
      <c r="A2362">
        <f>Inputs!$H$16</f>
        <v>6</v>
      </c>
      <c r="B2362" t="str">
        <f>Inputs!$D$4</f>
        <v>Select Agency…</v>
      </c>
      <c r="C2362" s="166" t="str">
        <f>Inputs!$I$6</f>
        <v>(insert code)</v>
      </c>
      <c r="D2362" t="str">
        <f>IFERROR(INDEX(Inputs!$I$11:$I$19,MATCH(A2362,Inputs!$H$11:$H$19)),"")</f>
        <v>(insert code)</v>
      </c>
      <c r="E2362" t="s">
        <v>869</v>
      </c>
      <c r="F2362" s="168">
        <f>IF(F$2=$A2362,Data!C227,0)</f>
        <v>0</v>
      </c>
      <c r="G2362" s="168">
        <f>IF(G$2=$A2362,Data!D227,0)</f>
        <v>0</v>
      </c>
      <c r="H2362" s="168">
        <f>IF(H$2=$A2362,Data!E227,0)</f>
        <v>0</v>
      </c>
      <c r="I2362" s="168">
        <f>IF(I$2=$A2362,Data!F227,0)</f>
        <v>0</v>
      </c>
      <c r="J2362" s="168">
        <f>IF(J$2=$A2362,Data!G227,0)</f>
        <v>0</v>
      </c>
      <c r="K2362" s="168">
        <f>IF(K$2=$A2362,Data!H227,0)</f>
        <v>0</v>
      </c>
      <c r="L2362" s="168">
        <f>IF(L$2=$A2362,Data!I227,0)</f>
        <v>0</v>
      </c>
      <c r="M2362" s="168">
        <f>IF(M$2=$A2362,Data!J227,0)</f>
        <v>0</v>
      </c>
      <c r="N2362" s="168">
        <f>IF(N$2=$A2362,Data!K227,0)</f>
        <v>0</v>
      </c>
      <c r="O2362" s="168">
        <f>IF(O$2=$A2362,Data!L227,0)</f>
        <v>0</v>
      </c>
      <c r="P2362" s="168">
        <f>IF(P$2=$A2362,Data!M227,0)</f>
        <v>0</v>
      </c>
      <c r="Q2362" s="168">
        <f>IF(Q$2=$A2362,Data!N227,0)</f>
        <v>0</v>
      </c>
      <c r="R2362" s="169">
        <f>IF(R$2=$A2362,Data!O227,0)</f>
        <v>0</v>
      </c>
      <c r="S2362" s="169">
        <f>IF(S$2=$A2362,Data!P227,0)</f>
        <v>0</v>
      </c>
      <c r="T2362" s="169">
        <f>IF(T$2=$A2362,Data!Q227,0)</f>
        <v>0</v>
      </c>
      <c r="U2362" s="169">
        <f>IF(U$2=$A2362,Data!R227,0)</f>
        <v>0</v>
      </c>
      <c r="V2362" s="169">
        <f>IF(V$2=$A2362,Data!S227,0)</f>
        <v>0</v>
      </c>
      <c r="W2362" s="169">
        <f>IF(W$2=$A2362,Data!T227,0)</f>
        <v>0</v>
      </c>
      <c r="X2362" s="169">
        <f>IF(X$2=$A2362,Data!U227,0)</f>
        <v>0</v>
      </c>
      <c r="Y2362" s="169">
        <f>IF(Y$2=$A2362,Data!V227,0)</f>
        <v>0</v>
      </c>
      <c r="Z2362" s="169">
        <f>IF(Z$2=$A2362,Data!W227,0)</f>
        <v>0</v>
      </c>
      <c r="AA2362" s="169">
        <f>IF(AA$2=$A2362,Data!X227,0)</f>
        <v>0</v>
      </c>
      <c r="AB2362" s="169">
        <f>IF(AB$2=$A2362,Data!Y227,0)</f>
        <v>0</v>
      </c>
      <c r="AC2362" s="169">
        <f>IF(AC$2=$A2362,Data!Z227,0)</f>
        <v>0</v>
      </c>
      <c r="AD2362" s="170">
        <f>IF(AD$2=$A2362,Data!AA227,0)</f>
        <v>0</v>
      </c>
      <c r="AE2362" s="171">
        <f>IF(AE$2=$A2362,Data!AB227,0)</f>
        <v>0</v>
      </c>
      <c r="AF2362" s="170">
        <f>IF(AF$2=$A2362,Data!AC227,0)</f>
        <v>0</v>
      </c>
      <c r="AG2362" s="171">
        <f>IF(AG$2=$A2362,Data!AD227,0)</f>
        <v>0</v>
      </c>
      <c r="AH2362" s="170">
        <f>IF(AH$2=$A2362,Data!AE227,0)</f>
        <v>0</v>
      </c>
      <c r="AI2362" s="171">
        <f>IF(AI$2=$A2362,Data!AF227,0)</f>
        <v>0</v>
      </c>
      <c r="AJ2362" s="170">
        <f>IF(AJ$2=$A2362,Data!AG227,0)</f>
        <v>0</v>
      </c>
      <c r="AK2362" s="171">
        <f>IF(AK$2=$A2362,Data!AH227,0)</f>
        <v>0</v>
      </c>
      <c r="AL2362" s="170">
        <f>IF(AL$2=$A2362,Data!AI227,0)</f>
        <v>0</v>
      </c>
      <c r="AM2362" t="str">
        <f t="shared" si="72"/>
        <v>AA</v>
      </c>
      <c r="AN2362" t="e">
        <f>+INDEX(Validation!$D$4:$D$250,MATCH(Merge!B2362,Validation!$E$4:$E$250,0))</f>
        <v>#N/A</v>
      </c>
      <c r="AO2362" s="172">
        <f t="shared" si="73"/>
        <v>0</v>
      </c>
    </row>
    <row r="2363" spans="1:41" ht="15" x14ac:dyDescent="0.25">
      <c r="A2363">
        <f>Inputs!$H$16</f>
        <v>6</v>
      </c>
      <c r="B2363" t="str">
        <f>Inputs!$D$4</f>
        <v>Select Agency…</v>
      </c>
      <c r="C2363" s="166" t="str">
        <f>Inputs!$I$6</f>
        <v>(insert code)</v>
      </c>
      <c r="D2363" t="str">
        <f>IFERROR(INDEX(Inputs!$I$11:$I$19,MATCH(A2363,Inputs!$H$11:$H$19)),"")</f>
        <v>(insert code)</v>
      </c>
      <c r="E2363" t="s">
        <v>869</v>
      </c>
      <c r="F2363" s="168">
        <f>IF(F$2=$A2363,Data!C228,0)</f>
        <v>0</v>
      </c>
      <c r="G2363" s="168">
        <f>IF(G$2=$A2363,Data!D228,0)</f>
        <v>0</v>
      </c>
      <c r="H2363" s="168">
        <f>IF(H$2=$A2363,Data!E228,0)</f>
        <v>0</v>
      </c>
      <c r="I2363" s="168">
        <f>IF(I$2=$A2363,Data!F228,0)</f>
        <v>0</v>
      </c>
      <c r="J2363" s="168">
        <f>IF(J$2=$A2363,Data!G228,0)</f>
        <v>0</v>
      </c>
      <c r="K2363" s="168">
        <f>IF(K$2=$A2363,Data!H228,0)</f>
        <v>0</v>
      </c>
      <c r="L2363" s="168">
        <f>IF(L$2=$A2363,Data!I228,0)</f>
        <v>0</v>
      </c>
      <c r="M2363" s="168">
        <f>IF(M$2=$A2363,Data!J228,0)</f>
        <v>0</v>
      </c>
      <c r="N2363" s="168">
        <f>IF(N$2=$A2363,Data!K228,0)</f>
        <v>0</v>
      </c>
      <c r="O2363" s="168">
        <f>IF(O$2=$A2363,Data!L228,0)</f>
        <v>0</v>
      </c>
      <c r="P2363" s="168">
        <f>IF(P$2=$A2363,Data!M228,0)</f>
        <v>0</v>
      </c>
      <c r="Q2363" s="168">
        <f>IF(Q$2=$A2363,Data!N228,0)</f>
        <v>0</v>
      </c>
      <c r="R2363" s="169">
        <f>IF(R$2=$A2363,Data!O228,0)</f>
        <v>0</v>
      </c>
      <c r="S2363" s="169">
        <f>IF(S$2=$A2363,Data!P228,0)</f>
        <v>0</v>
      </c>
      <c r="T2363" s="169">
        <f>IF(T$2=$A2363,Data!Q228,0)</f>
        <v>0</v>
      </c>
      <c r="U2363" s="169">
        <f>IF(U$2=$A2363,Data!R228,0)</f>
        <v>0</v>
      </c>
      <c r="V2363" s="169">
        <f>IF(V$2=$A2363,Data!S228,0)</f>
        <v>0</v>
      </c>
      <c r="W2363" s="169">
        <f>IF(W$2=$A2363,Data!T228,0)</f>
        <v>0</v>
      </c>
      <c r="X2363" s="169">
        <f>IF(X$2=$A2363,Data!U228,0)</f>
        <v>0</v>
      </c>
      <c r="Y2363" s="169">
        <f>IF(Y$2=$A2363,Data!V228,0)</f>
        <v>0</v>
      </c>
      <c r="Z2363" s="169">
        <f>IF(Z$2=$A2363,Data!W228,0)</f>
        <v>0</v>
      </c>
      <c r="AA2363" s="169">
        <f>IF(AA$2=$A2363,Data!X228,0)</f>
        <v>0</v>
      </c>
      <c r="AB2363" s="169">
        <f>IF(AB$2=$A2363,Data!Y228,0)</f>
        <v>0</v>
      </c>
      <c r="AC2363" s="169">
        <f>IF(AC$2=$A2363,Data!Z228,0)</f>
        <v>0</v>
      </c>
      <c r="AD2363" s="170">
        <f>IF(AD$2=$A2363,Data!AA228,0)</f>
        <v>0</v>
      </c>
      <c r="AE2363" s="171">
        <f>IF(AE$2=$A2363,Data!AB228,0)</f>
        <v>0</v>
      </c>
      <c r="AF2363" s="170">
        <f>IF(AF$2=$A2363,Data!AC228,0)</f>
        <v>0</v>
      </c>
      <c r="AG2363" s="171">
        <f>IF(AG$2=$A2363,Data!AD228,0)</f>
        <v>0</v>
      </c>
      <c r="AH2363" s="170">
        <f>IF(AH$2=$A2363,Data!AE228,0)</f>
        <v>0</v>
      </c>
      <c r="AI2363" s="171">
        <f>IF(AI$2=$A2363,Data!AF228,0)</f>
        <v>0</v>
      </c>
      <c r="AJ2363" s="170">
        <f>IF(AJ$2=$A2363,Data!AG228,0)</f>
        <v>0</v>
      </c>
      <c r="AK2363" s="171">
        <f>IF(AK$2=$A2363,Data!AH228,0)</f>
        <v>0</v>
      </c>
      <c r="AL2363" s="170">
        <f>IF(AL$2=$A2363,Data!AI228,0)</f>
        <v>0</v>
      </c>
      <c r="AM2363" t="str">
        <f t="shared" si="72"/>
        <v>AA</v>
      </c>
      <c r="AN2363" t="e">
        <f>+INDEX(Validation!$D$4:$D$250,MATCH(Merge!B2363,Validation!$E$4:$E$250,0))</f>
        <v>#N/A</v>
      </c>
      <c r="AO2363" s="172">
        <f t="shared" si="73"/>
        <v>0</v>
      </c>
    </row>
    <row r="2364" spans="1:41" ht="15" x14ac:dyDescent="0.25">
      <c r="A2364">
        <f>Inputs!$H$16</f>
        <v>6</v>
      </c>
      <c r="B2364" t="str">
        <f>Inputs!$D$4</f>
        <v>Select Agency…</v>
      </c>
      <c r="C2364" s="166" t="str">
        <f>Inputs!$I$6</f>
        <v>(insert code)</v>
      </c>
      <c r="D2364" t="str">
        <f>IFERROR(INDEX(Inputs!$I$11:$I$19,MATCH(A2364,Inputs!$H$11:$H$19)),"")</f>
        <v>(insert code)</v>
      </c>
      <c r="E2364" t="s">
        <v>869</v>
      </c>
      <c r="F2364" s="168">
        <f>IF(F$2=$A2364,Data!C229,0)</f>
        <v>0</v>
      </c>
      <c r="G2364" s="168">
        <f>IF(G$2=$A2364,Data!D229,0)</f>
        <v>0</v>
      </c>
      <c r="H2364" s="168">
        <f>IF(H$2=$A2364,Data!E229,0)</f>
        <v>0</v>
      </c>
      <c r="I2364" s="168">
        <f>IF(I$2=$A2364,Data!F229,0)</f>
        <v>0</v>
      </c>
      <c r="J2364" s="168">
        <f>IF(J$2=$A2364,Data!G229,0)</f>
        <v>0</v>
      </c>
      <c r="K2364" s="168">
        <f>IF(K$2=$A2364,Data!H229,0)</f>
        <v>0</v>
      </c>
      <c r="L2364" s="168">
        <f>IF(L$2=$A2364,Data!I229,0)</f>
        <v>0</v>
      </c>
      <c r="M2364" s="168">
        <f>IF(M$2=$A2364,Data!J229,0)</f>
        <v>0</v>
      </c>
      <c r="N2364" s="168">
        <f>IF(N$2=$A2364,Data!K229,0)</f>
        <v>0</v>
      </c>
      <c r="O2364" s="168">
        <f>IF(O$2=$A2364,Data!L229,0)</f>
        <v>0</v>
      </c>
      <c r="P2364" s="168">
        <f>IF(P$2=$A2364,Data!M229,0)</f>
        <v>0</v>
      </c>
      <c r="Q2364" s="168">
        <f>IF(Q$2=$A2364,Data!N229,0)</f>
        <v>0</v>
      </c>
      <c r="R2364" s="169">
        <f>IF(R$2=$A2364,Data!O229,0)</f>
        <v>0</v>
      </c>
      <c r="S2364" s="169">
        <f>IF(S$2=$A2364,Data!P229,0)</f>
        <v>0</v>
      </c>
      <c r="T2364" s="169">
        <f>IF(T$2=$A2364,Data!Q229,0)</f>
        <v>0</v>
      </c>
      <c r="U2364" s="169">
        <f>IF(U$2=$A2364,Data!R229,0)</f>
        <v>0</v>
      </c>
      <c r="V2364" s="169">
        <f>IF(V$2=$A2364,Data!S229,0)</f>
        <v>0</v>
      </c>
      <c r="W2364" s="169">
        <f>IF(W$2=$A2364,Data!T229,0)</f>
        <v>0</v>
      </c>
      <c r="X2364" s="169">
        <f>IF(X$2=$A2364,Data!U229,0)</f>
        <v>0</v>
      </c>
      <c r="Y2364" s="169">
        <f>IF(Y$2=$A2364,Data!V229,0)</f>
        <v>0</v>
      </c>
      <c r="Z2364" s="169">
        <f>IF(Z$2=$A2364,Data!W229,0)</f>
        <v>0</v>
      </c>
      <c r="AA2364" s="169">
        <f>IF(AA$2=$A2364,Data!X229,0)</f>
        <v>0</v>
      </c>
      <c r="AB2364" s="169">
        <f>IF(AB$2=$A2364,Data!Y229,0)</f>
        <v>0</v>
      </c>
      <c r="AC2364" s="169">
        <f>IF(AC$2=$A2364,Data!Z229,0)</f>
        <v>0</v>
      </c>
      <c r="AD2364" s="170">
        <f>IF(AD$2=$A2364,Data!AA229,0)</f>
        <v>0</v>
      </c>
      <c r="AE2364" s="171">
        <f>IF(AE$2=$A2364,Data!AB229,0)</f>
        <v>0</v>
      </c>
      <c r="AF2364" s="170">
        <f>IF(AF$2=$A2364,Data!AC229,0)</f>
        <v>0</v>
      </c>
      <c r="AG2364" s="171">
        <f>IF(AG$2=$A2364,Data!AD229,0)</f>
        <v>0</v>
      </c>
      <c r="AH2364" s="170">
        <f>IF(AH$2=$A2364,Data!AE229,0)</f>
        <v>0</v>
      </c>
      <c r="AI2364" s="171">
        <f>IF(AI$2=$A2364,Data!AF229,0)</f>
        <v>0</v>
      </c>
      <c r="AJ2364" s="170">
        <f>IF(AJ$2=$A2364,Data!AG229,0)</f>
        <v>0</v>
      </c>
      <c r="AK2364" s="171">
        <f>IF(AK$2=$A2364,Data!AH229,0)</f>
        <v>0</v>
      </c>
      <c r="AL2364" s="170">
        <f>IF(AL$2=$A2364,Data!AI229,0)</f>
        <v>0</v>
      </c>
      <c r="AM2364" t="str">
        <f t="shared" si="72"/>
        <v>AA</v>
      </c>
      <c r="AN2364" t="e">
        <f>+INDEX(Validation!$D$4:$D$250,MATCH(Merge!B2364,Validation!$E$4:$E$250,0))</f>
        <v>#N/A</v>
      </c>
      <c r="AO2364" s="172">
        <f t="shared" si="73"/>
        <v>0</v>
      </c>
    </row>
    <row r="2365" spans="1:41" ht="15" x14ac:dyDescent="0.25">
      <c r="A2365">
        <f>Inputs!$H$16</f>
        <v>6</v>
      </c>
      <c r="B2365" t="str">
        <f>Inputs!$D$4</f>
        <v>Select Agency…</v>
      </c>
      <c r="C2365" s="166" t="str">
        <f>Inputs!$I$6</f>
        <v>(insert code)</v>
      </c>
      <c r="D2365" t="str">
        <f>IFERROR(INDEX(Inputs!$I$11:$I$19,MATCH(A2365,Inputs!$H$11:$H$19)),"")</f>
        <v>(insert code)</v>
      </c>
      <c r="E2365" t="s">
        <v>902</v>
      </c>
      <c r="F2365" s="168">
        <f>IF(F$2=$A2365,Data!C230,0)</f>
        <v>0</v>
      </c>
      <c r="G2365" s="168">
        <f>IF(G$2=$A2365,Data!D230,0)</f>
        <v>0</v>
      </c>
      <c r="H2365" s="168">
        <f>IF(H$2=$A2365,Data!E230,0)</f>
        <v>0</v>
      </c>
      <c r="I2365" s="168">
        <f>IF(I$2=$A2365,Data!F230,0)</f>
        <v>0</v>
      </c>
      <c r="J2365" s="168">
        <f>IF(J$2=$A2365,Data!G230,0)</f>
        <v>0</v>
      </c>
      <c r="K2365" s="168">
        <f>IF(K$2=$A2365,Data!H230,0)</f>
        <v>0</v>
      </c>
      <c r="L2365" s="168">
        <f>IF(L$2=$A2365,Data!I230,0)</f>
        <v>0</v>
      </c>
      <c r="M2365" s="168">
        <f>IF(M$2=$A2365,Data!J230,0)</f>
        <v>0</v>
      </c>
      <c r="N2365" s="168">
        <f>IF(N$2=$A2365,Data!K230,0)</f>
        <v>0</v>
      </c>
      <c r="O2365" s="168">
        <f>IF(O$2=$A2365,Data!L230,0)</f>
        <v>0</v>
      </c>
      <c r="P2365" s="168">
        <f>IF(P$2=$A2365,Data!M230,0)</f>
        <v>0</v>
      </c>
      <c r="Q2365" s="168">
        <f>IF(Q$2=$A2365,Data!N230,0)</f>
        <v>0</v>
      </c>
      <c r="R2365" s="169">
        <f>IF(R$2=$A2365,Data!O230,0)</f>
        <v>0</v>
      </c>
      <c r="S2365" s="169">
        <f>IF(S$2=$A2365,Data!P230,0)</f>
        <v>0</v>
      </c>
      <c r="T2365" s="169">
        <f>IF(T$2=$A2365,Data!Q230,0)</f>
        <v>0</v>
      </c>
      <c r="U2365" s="169">
        <f>IF(U$2=$A2365,Data!R230,0)</f>
        <v>0</v>
      </c>
      <c r="V2365" s="169">
        <f>IF(V$2=$A2365,Data!S230,0)</f>
        <v>0</v>
      </c>
      <c r="W2365" s="169">
        <f>IF(W$2=$A2365,Data!T230,0)</f>
        <v>0</v>
      </c>
      <c r="X2365" s="169">
        <f>IF(X$2=$A2365,Data!U230,0)</f>
        <v>0</v>
      </c>
      <c r="Y2365" s="169">
        <f>IF(Y$2=$A2365,Data!V230,0)</f>
        <v>0</v>
      </c>
      <c r="Z2365" s="169">
        <f>IF(Z$2=$A2365,Data!W230,0)</f>
        <v>0</v>
      </c>
      <c r="AA2365" s="169">
        <f>IF(AA$2=$A2365,Data!X230,0)</f>
        <v>0</v>
      </c>
      <c r="AB2365" s="169">
        <f>IF(AB$2=$A2365,Data!Y230,0)</f>
        <v>0</v>
      </c>
      <c r="AC2365" s="169">
        <f>IF(AC$2=$A2365,Data!Z230,0)</f>
        <v>0</v>
      </c>
      <c r="AD2365" s="170">
        <f>IF(AD$2=$A2365,Data!AA230,0)</f>
        <v>0</v>
      </c>
      <c r="AE2365" s="171">
        <f>IF(AE$2=$A2365,Data!AB230,0)</f>
        <v>0</v>
      </c>
      <c r="AF2365" s="170">
        <f>IF(AF$2=$A2365,Data!AC230,0)</f>
        <v>0</v>
      </c>
      <c r="AG2365" s="171">
        <f>IF(AG$2=$A2365,Data!AD230,0)</f>
        <v>0</v>
      </c>
      <c r="AH2365" s="170">
        <f>IF(AH$2=$A2365,Data!AE230,0)</f>
        <v>0</v>
      </c>
      <c r="AI2365" s="171">
        <f>IF(AI$2=$A2365,Data!AF230,0)</f>
        <v>0</v>
      </c>
      <c r="AJ2365" s="170">
        <f>IF(AJ$2=$A2365,Data!AG230,0)</f>
        <v>0</v>
      </c>
      <c r="AK2365" s="171">
        <f>IF(AK$2=$A2365,Data!AH230,0)</f>
        <v>0</v>
      </c>
      <c r="AL2365" s="170">
        <f>IF(AL$2=$A2365,Data!AI230,0)</f>
        <v>0</v>
      </c>
      <c r="AM2365" t="str">
        <f t="shared" si="72"/>
        <v>BA</v>
      </c>
      <c r="AN2365" t="e">
        <f>+INDEX(Validation!$D$4:$D$250,MATCH(Merge!B2365,Validation!$E$4:$E$250,0))</f>
        <v>#N/A</v>
      </c>
      <c r="AO2365" s="172">
        <f t="shared" si="73"/>
        <v>0</v>
      </c>
    </row>
    <row r="2366" spans="1:41" ht="15" x14ac:dyDescent="0.25">
      <c r="A2366">
        <f>Inputs!$H$16</f>
        <v>6</v>
      </c>
      <c r="B2366" t="str">
        <f>Inputs!$D$4</f>
        <v>Select Agency…</v>
      </c>
      <c r="C2366" s="166" t="str">
        <f>Inputs!$I$6</f>
        <v>(insert code)</v>
      </c>
      <c r="D2366" t="str">
        <f>IFERROR(INDEX(Inputs!$I$11:$I$19,MATCH(A2366,Inputs!$H$11:$H$19)),"")</f>
        <v>(insert code)</v>
      </c>
      <c r="E2366" t="s">
        <v>902</v>
      </c>
      <c r="F2366" s="168">
        <f>IF(F$2=$A2366,Data!C231,0)</f>
        <v>0</v>
      </c>
      <c r="G2366" s="168">
        <f>IF(G$2=$A2366,Data!D231,0)</f>
        <v>0</v>
      </c>
      <c r="H2366" s="168">
        <f>IF(H$2=$A2366,Data!E231,0)</f>
        <v>0</v>
      </c>
      <c r="I2366" s="168">
        <f>IF(I$2=$A2366,Data!F231,0)</f>
        <v>0</v>
      </c>
      <c r="J2366" s="168">
        <f>IF(J$2=$A2366,Data!G231,0)</f>
        <v>0</v>
      </c>
      <c r="K2366" s="168">
        <f>IF(K$2=$A2366,Data!H231,0)</f>
        <v>0</v>
      </c>
      <c r="L2366" s="168">
        <f>IF(L$2=$A2366,Data!I231,0)</f>
        <v>0</v>
      </c>
      <c r="M2366" s="168">
        <f>IF(M$2=$A2366,Data!J231,0)</f>
        <v>0</v>
      </c>
      <c r="N2366" s="168">
        <f>IF(N$2=$A2366,Data!K231,0)</f>
        <v>0</v>
      </c>
      <c r="O2366" s="168">
        <f>IF(O$2=$A2366,Data!L231,0)</f>
        <v>0</v>
      </c>
      <c r="P2366" s="168">
        <f>IF(P$2=$A2366,Data!M231,0)</f>
        <v>0</v>
      </c>
      <c r="Q2366" s="168">
        <f>IF(Q$2=$A2366,Data!N231,0)</f>
        <v>0</v>
      </c>
      <c r="R2366" s="169">
        <f>IF(R$2=$A2366,Data!O231,0)</f>
        <v>0</v>
      </c>
      <c r="S2366" s="169">
        <f>IF(S$2=$A2366,Data!P231,0)</f>
        <v>0</v>
      </c>
      <c r="T2366" s="169">
        <f>IF(T$2=$A2366,Data!Q231,0)</f>
        <v>0</v>
      </c>
      <c r="U2366" s="169">
        <f>IF(U$2=$A2366,Data!R231,0)</f>
        <v>0</v>
      </c>
      <c r="V2366" s="169">
        <f>IF(V$2=$A2366,Data!S231,0)</f>
        <v>0</v>
      </c>
      <c r="W2366" s="169">
        <f>IF(W$2=$A2366,Data!T231,0)</f>
        <v>0</v>
      </c>
      <c r="X2366" s="169">
        <f>IF(X$2=$A2366,Data!U231,0)</f>
        <v>0</v>
      </c>
      <c r="Y2366" s="169">
        <f>IF(Y$2=$A2366,Data!V231,0)</f>
        <v>0</v>
      </c>
      <c r="Z2366" s="169">
        <f>IF(Z$2=$A2366,Data!W231,0)</f>
        <v>0</v>
      </c>
      <c r="AA2366" s="169">
        <f>IF(AA$2=$A2366,Data!X231,0)</f>
        <v>0</v>
      </c>
      <c r="AB2366" s="169">
        <f>IF(AB$2=$A2366,Data!Y231,0)</f>
        <v>0</v>
      </c>
      <c r="AC2366" s="169">
        <f>IF(AC$2=$A2366,Data!Z231,0)</f>
        <v>0</v>
      </c>
      <c r="AD2366" s="170">
        <f>IF(AD$2=$A2366,Data!AA231,0)</f>
        <v>0</v>
      </c>
      <c r="AE2366" s="171">
        <f>IF(AE$2=$A2366,Data!AB231,0)</f>
        <v>0</v>
      </c>
      <c r="AF2366" s="170">
        <f>IF(AF$2=$A2366,Data!AC231,0)</f>
        <v>0</v>
      </c>
      <c r="AG2366" s="171">
        <f>IF(AG$2=$A2366,Data!AD231,0)</f>
        <v>0</v>
      </c>
      <c r="AH2366" s="170">
        <f>IF(AH$2=$A2366,Data!AE231,0)</f>
        <v>0</v>
      </c>
      <c r="AI2366" s="171">
        <f>IF(AI$2=$A2366,Data!AF231,0)</f>
        <v>0</v>
      </c>
      <c r="AJ2366" s="170">
        <f>IF(AJ$2=$A2366,Data!AG231,0)</f>
        <v>0</v>
      </c>
      <c r="AK2366" s="171">
        <f>IF(AK$2=$A2366,Data!AH231,0)</f>
        <v>0</v>
      </c>
      <c r="AL2366" s="170">
        <f>IF(AL$2=$A2366,Data!AI231,0)</f>
        <v>0</v>
      </c>
      <c r="AM2366" t="str">
        <f t="shared" si="72"/>
        <v>BA</v>
      </c>
      <c r="AN2366" t="e">
        <f>+INDEX(Validation!$D$4:$D$250,MATCH(Merge!B2366,Validation!$E$4:$E$250,0))</f>
        <v>#N/A</v>
      </c>
      <c r="AO2366" s="172">
        <f t="shared" si="73"/>
        <v>0</v>
      </c>
    </row>
    <row r="2367" spans="1:41" ht="15" x14ac:dyDescent="0.25">
      <c r="A2367">
        <f>Inputs!$H$16</f>
        <v>6</v>
      </c>
      <c r="B2367" t="str">
        <f>Inputs!$D$4</f>
        <v>Select Agency…</v>
      </c>
      <c r="C2367" s="166" t="str">
        <f>Inputs!$I$6</f>
        <v>(insert code)</v>
      </c>
      <c r="D2367" t="str">
        <f>IFERROR(INDEX(Inputs!$I$11:$I$19,MATCH(A2367,Inputs!$H$11:$H$19)),"")</f>
        <v>(insert code)</v>
      </c>
      <c r="E2367" t="s">
        <v>902</v>
      </c>
      <c r="F2367" s="168">
        <f>IF(F$2=$A2367,Data!C232,0)</f>
        <v>0</v>
      </c>
      <c r="G2367" s="168">
        <f>IF(G$2=$A2367,Data!D232,0)</f>
        <v>0</v>
      </c>
      <c r="H2367" s="168">
        <f>IF(H$2=$A2367,Data!E232,0)</f>
        <v>0</v>
      </c>
      <c r="I2367" s="168">
        <f>IF(I$2=$A2367,Data!F232,0)</f>
        <v>0</v>
      </c>
      <c r="J2367" s="168">
        <f>IF(J$2=$A2367,Data!G232,0)</f>
        <v>0</v>
      </c>
      <c r="K2367" s="168">
        <f>IF(K$2=$A2367,Data!H232,0)</f>
        <v>0</v>
      </c>
      <c r="L2367" s="168">
        <f>IF(L$2=$A2367,Data!I232,0)</f>
        <v>0</v>
      </c>
      <c r="M2367" s="168">
        <f>IF(M$2=$A2367,Data!J232,0)</f>
        <v>0</v>
      </c>
      <c r="N2367" s="168">
        <f>IF(N$2=$A2367,Data!K232,0)</f>
        <v>0</v>
      </c>
      <c r="O2367" s="168">
        <f>IF(O$2=$A2367,Data!L232,0)</f>
        <v>0</v>
      </c>
      <c r="P2367" s="168">
        <f>IF(P$2=$A2367,Data!M232,0)</f>
        <v>0</v>
      </c>
      <c r="Q2367" s="168">
        <f>IF(Q$2=$A2367,Data!N232,0)</f>
        <v>0</v>
      </c>
      <c r="R2367" s="169">
        <f>IF(R$2=$A2367,Data!O232,0)</f>
        <v>0</v>
      </c>
      <c r="S2367" s="169">
        <f>IF(S$2=$A2367,Data!P232,0)</f>
        <v>0</v>
      </c>
      <c r="T2367" s="169">
        <f>IF(T$2=$A2367,Data!Q232,0)</f>
        <v>0</v>
      </c>
      <c r="U2367" s="169">
        <f>IF(U$2=$A2367,Data!R232,0)</f>
        <v>0</v>
      </c>
      <c r="V2367" s="169">
        <f>IF(V$2=$A2367,Data!S232,0)</f>
        <v>0</v>
      </c>
      <c r="W2367" s="169">
        <f>IF(W$2=$A2367,Data!T232,0)</f>
        <v>0</v>
      </c>
      <c r="X2367" s="169">
        <f>IF(X$2=$A2367,Data!U232,0)</f>
        <v>0</v>
      </c>
      <c r="Y2367" s="169">
        <f>IF(Y$2=$A2367,Data!V232,0)</f>
        <v>0</v>
      </c>
      <c r="Z2367" s="169">
        <f>IF(Z$2=$A2367,Data!W232,0)</f>
        <v>0</v>
      </c>
      <c r="AA2367" s="169">
        <f>IF(AA$2=$A2367,Data!X232,0)</f>
        <v>0</v>
      </c>
      <c r="AB2367" s="169">
        <f>IF(AB$2=$A2367,Data!Y232,0)</f>
        <v>0</v>
      </c>
      <c r="AC2367" s="169">
        <f>IF(AC$2=$A2367,Data!Z232,0)</f>
        <v>0</v>
      </c>
      <c r="AD2367" s="170">
        <f>IF(AD$2=$A2367,Data!AA232,0)</f>
        <v>0</v>
      </c>
      <c r="AE2367" s="171">
        <f>IF(AE$2=$A2367,Data!AB232,0)</f>
        <v>0</v>
      </c>
      <c r="AF2367" s="170">
        <f>IF(AF$2=$A2367,Data!AC232,0)</f>
        <v>0</v>
      </c>
      <c r="AG2367" s="171">
        <f>IF(AG$2=$A2367,Data!AD232,0)</f>
        <v>0</v>
      </c>
      <c r="AH2367" s="170">
        <f>IF(AH$2=$A2367,Data!AE232,0)</f>
        <v>0</v>
      </c>
      <c r="AI2367" s="171">
        <f>IF(AI$2=$A2367,Data!AF232,0)</f>
        <v>0</v>
      </c>
      <c r="AJ2367" s="170">
        <f>IF(AJ$2=$A2367,Data!AG232,0)</f>
        <v>0</v>
      </c>
      <c r="AK2367" s="171">
        <f>IF(AK$2=$A2367,Data!AH232,0)</f>
        <v>0</v>
      </c>
      <c r="AL2367" s="170">
        <f>IF(AL$2=$A2367,Data!AI232,0)</f>
        <v>0</v>
      </c>
      <c r="AM2367" t="str">
        <f t="shared" si="72"/>
        <v>BA</v>
      </c>
      <c r="AN2367" t="e">
        <f>+INDEX(Validation!$D$4:$D$250,MATCH(Merge!B2367,Validation!$E$4:$E$250,0))</f>
        <v>#N/A</v>
      </c>
      <c r="AO2367" s="172">
        <f t="shared" si="73"/>
        <v>0</v>
      </c>
    </row>
    <row r="2368" spans="1:41" ht="15" x14ac:dyDescent="0.25">
      <c r="A2368">
        <f>Inputs!$H$16</f>
        <v>6</v>
      </c>
      <c r="B2368" t="str">
        <f>Inputs!$D$4</f>
        <v>Select Agency…</v>
      </c>
      <c r="C2368" s="166" t="str">
        <f>Inputs!$I$6</f>
        <v>(insert code)</v>
      </c>
      <c r="D2368" t="str">
        <f>IFERROR(INDEX(Inputs!$I$11:$I$19,MATCH(A2368,Inputs!$H$11:$H$19)),"")</f>
        <v>(insert code)</v>
      </c>
      <c r="E2368" t="s">
        <v>902</v>
      </c>
      <c r="F2368" s="168">
        <f>IF(F$2=$A2368,Data!C233,0)</f>
        <v>0</v>
      </c>
      <c r="G2368" s="168">
        <f>IF(G$2=$A2368,Data!D233,0)</f>
        <v>0</v>
      </c>
      <c r="H2368" s="168">
        <f>IF(H$2=$A2368,Data!E233,0)</f>
        <v>0</v>
      </c>
      <c r="I2368" s="168">
        <f>IF(I$2=$A2368,Data!F233,0)</f>
        <v>0</v>
      </c>
      <c r="J2368" s="168">
        <f>IF(J$2=$A2368,Data!G233,0)</f>
        <v>0</v>
      </c>
      <c r="K2368" s="168">
        <f>IF(K$2=$A2368,Data!H233,0)</f>
        <v>0</v>
      </c>
      <c r="L2368" s="168">
        <f>IF(L$2=$A2368,Data!I233,0)</f>
        <v>0</v>
      </c>
      <c r="M2368" s="168">
        <f>IF(M$2=$A2368,Data!J233,0)</f>
        <v>0</v>
      </c>
      <c r="N2368" s="168">
        <f>IF(N$2=$A2368,Data!K233,0)</f>
        <v>0</v>
      </c>
      <c r="O2368" s="168">
        <f>IF(O$2=$A2368,Data!L233,0)</f>
        <v>0</v>
      </c>
      <c r="P2368" s="168">
        <f>IF(P$2=$A2368,Data!M233,0)</f>
        <v>0</v>
      </c>
      <c r="Q2368" s="168">
        <f>IF(Q$2=$A2368,Data!N233,0)</f>
        <v>0</v>
      </c>
      <c r="R2368" s="169">
        <f>IF(R$2=$A2368,Data!O233,0)</f>
        <v>0</v>
      </c>
      <c r="S2368" s="169">
        <f>IF(S$2=$A2368,Data!P233,0)</f>
        <v>0</v>
      </c>
      <c r="T2368" s="169">
        <f>IF(T$2=$A2368,Data!Q233,0)</f>
        <v>0</v>
      </c>
      <c r="U2368" s="169">
        <f>IF(U$2=$A2368,Data!R233,0)</f>
        <v>0</v>
      </c>
      <c r="V2368" s="169">
        <f>IF(V$2=$A2368,Data!S233,0)</f>
        <v>0</v>
      </c>
      <c r="W2368" s="169">
        <f>IF(W$2=$A2368,Data!T233,0)</f>
        <v>0</v>
      </c>
      <c r="X2368" s="169">
        <f>IF(X$2=$A2368,Data!U233,0)</f>
        <v>0</v>
      </c>
      <c r="Y2368" s="169">
        <f>IF(Y$2=$A2368,Data!V233,0)</f>
        <v>0</v>
      </c>
      <c r="Z2368" s="169">
        <f>IF(Z$2=$A2368,Data!W233,0)</f>
        <v>0</v>
      </c>
      <c r="AA2368" s="169">
        <f>IF(AA$2=$A2368,Data!X233,0)</f>
        <v>0</v>
      </c>
      <c r="AB2368" s="169">
        <f>IF(AB$2=$A2368,Data!Y233,0)</f>
        <v>0</v>
      </c>
      <c r="AC2368" s="169">
        <f>IF(AC$2=$A2368,Data!Z233,0)</f>
        <v>0</v>
      </c>
      <c r="AD2368" s="170">
        <f>IF(AD$2=$A2368,Data!AA233,0)</f>
        <v>0</v>
      </c>
      <c r="AE2368" s="171">
        <f>IF(AE$2=$A2368,Data!AB233,0)</f>
        <v>0</v>
      </c>
      <c r="AF2368" s="170">
        <f>IF(AF$2=$A2368,Data!AC233,0)</f>
        <v>0</v>
      </c>
      <c r="AG2368" s="171">
        <f>IF(AG$2=$A2368,Data!AD233,0)</f>
        <v>0</v>
      </c>
      <c r="AH2368" s="170">
        <f>IF(AH$2=$A2368,Data!AE233,0)</f>
        <v>0</v>
      </c>
      <c r="AI2368" s="171">
        <f>IF(AI$2=$A2368,Data!AF233,0)</f>
        <v>0</v>
      </c>
      <c r="AJ2368" s="170">
        <f>IF(AJ$2=$A2368,Data!AG233,0)</f>
        <v>0</v>
      </c>
      <c r="AK2368" s="171">
        <f>IF(AK$2=$A2368,Data!AH233,0)</f>
        <v>0</v>
      </c>
      <c r="AL2368" s="170">
        <f>IF(AL$2=$A2368,Data!AI233,0)</f>
        <v>0</v>
      </c>
      <c r="AM2368" t="str">
        <f t="shared" si="72"/>
        <v>BA</v>
      </c>
      <c r="AN2368" t="e">
        <f>+INDEX(Validation!$D$4:$D$250,MATCH(Merge!B2368,Validation!$E$4:$E$250,0))</f>
        <v>#N/A</v>
      </c>
      <c r="AO2368" s="172">
        <f t="shared" si="73"/>
        <v>0</v>
      </c>
    </row>
    <row r="2369" spans="1:41" ht="15" x14ac:dyDescent="0.25">
      <c r="A2369">
        <f>Inputs!$H$16</f>
        <v>6</v>
      </c>
      <c r="B2369" t="str">
        <f>Inputs!$D$4</f>
        <v>Select Agency…</v>
      </c>
      <c r="C2369" s="166" t="str">
        <f>Inputs!$I$6</f>
        <v>(insert code)</v>
      </c>
      <c r="D2369" t="str">
        <f>IFERROR(INDEX(Inputs!$I$11:$I$19,MATCH(A2369,Inputs!$H$11:$H$19)),"")</f>
        <v>(insert code)</v>
      </c>
      <c r="E2369" t="s">
        <v>902</v>
      </c>
      <c r="F2369" s="168">
        <f>IF(F$2=$A2369,Data!C234,0)</f>
        <v>0</v>
      </c>
      <c r="G2369" s="168">
        <f>IF(G$2=$A2369,Data!D234,0)</f>
        <v>0</v>
      </c>
      <c r="H2369" s="168">
        <f>IF(H$2=$A2369,Data!E234,0)</f>
        <v>0</v>
      </c>
      <c r="I2369" s="168">
        <f>IF(I$2=$A2369,Data!F234,0)</f>
        <v>0</v>
      </c>
      <c r="J2369" s="168">
        <f>IF(J$2=$A2369,Data!G234,0)</f>
        <v>0</v>
      </c>
      <c r="K2369" s="168">
        <f>IF(K$2=$A2369,Data!H234,0)</f>
        <v>0</v>
      </c>
      <c r="L2369" s="168">
        <f>IF(L$2=$A2369,Data!I234,0)</f>
        <v>0</v>
      </c>
      <c r="M2369" s="168">
        <f>IF(M$2=$A2369,Data!J234,0)</f>
        <v>0</v>
      </c>
      <c r="N2369" s="168">
        <f>IF(N$2=$A2369,Data!K234,0)</f>
        <v>0</v>
      </c>
      <c r="O2369" s="168">
        <f>IF(O$2=$A2369,Data!L234,0)</f>
        <v>0</v>
      </c>
      <c r="P2369" s="168">
        <f>IF(P$2=$A2369,Data!M234,0)</f>
        <v>0</v>
      </c>
      <c r="Q2369" s="168">
        <f>IF(Q$2=$A2369,Data!N234,0)</f>
        <v>0</v>
      </c>
      <c r="R2369" s="169">
        <f>IF(R$2=$A2369,Data!O234,0)</f>
        <v>0</v>
      </c>
      <c r="S2369" s="169">
        <f>IF(S$2=$A2369,Data!P234,0)</f>
        <v>0</v>
      </c>
      <c r="T2369" s="169">
        <f>IF(T$2=$A2369,Data!Q234,0)</f>
        <v>0</v>
      </c>
      <c r="U2369" s="169">
        <f>IF(U$2=$A2369,Data!R234,0)</f>
        <v>0</v>
      </c>
      <c r="V2369" s="169">
        <f>IF(V$2=$A2369,Data!S234,0)</f>
        <v>0</v>
      </c>
      <c r="W2369" s="169">
        <f>IF(W$2=$A2369,Data!T234,0)</f>
        <v>0</v>
      </c>
      <c r="X2369" s="169">
        <f>IF(X$2=$A2369,Data!U234,0)</f>
        <v>0</v>
      </c>
      <c r="Y2369" s="169">
        <f>IF(Y$2=$A2369,Data!V234,0)</f>
        <v>0</v>
      </c>
      <c r="Z2369" s="169">
        <f>IF(Z$2=$A2369,Data!W234,0)</f>
        <v>0</v>
      </c>
      <c r="AA2369" s="169">
        <f>IF(AA$2=$A2369,Data!X234,0)</f>
        <v>0</v>
      </c>
      <c r="AB2369" s="169">
        <f>IF(AB$2=$A2369,Data!Y234,0)</f>
        <v>0</v>
      </c>
      <c r="AC2369" s="169">
        <f>IF(AC$2=$A2369,Data!Z234,0)</f>
        <v>0</v>
      </c>
      <c r="AD2369" s="170">
        <f>IF(AD$2=$A2369,Data!AA234,0)</f>
        <v>0</v>
      </c>
      <c r="AE2369" s="171">
        <f>IF(AE$2=$A2369,Data!AB234,0)</f>
        <v>0</v>
      </c>
      <c r="AF2369" s="170">
        <f>IF(AF$2=$A2369,Data!AC234,0)</f>
        <v>0</v>
      </c>
      <c r="AG2369" s="171">
        <f>IF(AG$2=$A2369,Data!AD234,0)</f>
        <v>0</v>
      </c>
      <c r="AH2369" s="170">
        <f>IF(AH$2=$A2369,Data!AE234,0)</f>
        <v>0</v>
      </c>
      <c r="AI2369" s="171">
        <f>IF(AI$2=$A2369,Data!AF234,0)</f>
        <v>0</v>
      </c>
      <c r="AJ2369" s="170">
        <f>IF(AJ$2=$A2369,Data!AG234,0)</f>
        <v>0</v>
      </c>
      <c r="AK2369" s="171">
        <f>IF(AK$2=$A2369,Data!AH234,0)</f>
        <v>0</v>
      </c>
      <c r="AL2369" s="170">
        <f>IF(AL$2=$A2369,Data!AI234,0)</f>
        <v>0</v>
      </c>
      <c r="AM2369" t="str">
        <f t="shared" si="72"/>
        <v>BA</v>
      </c>
      <c r="AN2369" t="e">
        <f>+INDEX(Validation!$D$4:$D$250,MATCH(Merge!B2369,Validation!$E$4:$E$250,0))</f>
        <v>#N/A</v>
      </c>
      <c r="AO2369" s="172">
        <f t="shared" si="73"/>
        <v>0</v>
      </c>
    </row>
    <row r="2370" spans="1:41" ht="15" x14ac:dyDescent="0.25">
      <c r="A2370">
        <f>Inputs!$H$16</f>
        <v>6</v>
      </c>
      <c r="B2370" t="str">
        <f>Inputs!$D$4</f>
        <v>Select Agency…</v>
      </c>
      <c r="C2370" s="166" t="str">
        <f>Inputs!$I$6</f>
        <v>(insert code)</v>
      </c>
      <c r="D2370" t="str">
        <f>IFERROR(INDEX(Inputs!$I$11:$I$19,MATCH(A2370,Inputs!$H$11:$H$19)),"")</f>
        <v>(insert code)</v>
      </c>
      <c r="E2370" t="s">
        <v>902</v>
      </c>
      <c r="F2370" s="168">
        <f>IF(F$2=$A2370,Data!C235,0)</f>
        <v>0</v>
      </c>
      <c r="G2370" s="168">
        <f>IF(G$2=$A2370,Data!D235,0)</f>
        <v>0</v>
      </c>
      <c r="H2370" s="168">
        <f>IF(H$2=$A2370,Data!E235,0)</f>
        <v>0</v>
      </c>
      <c r="I2370" s="168">
        <f>IF(I$2=$A2370,Data!F235,0)</f>
        <v>0</v>
      </c>
      <c r="J2370" s="168">
        <f>IF(J$2=$A2370,Data!G235,0)</f>
        <v>0</v>
      </c>
      <c r="K2370" s="168">
        <f>IF(K$2=$A2370,Data!H235,0)</f>
        <v>0</v>
      </c>
      <c r="L2370" s="168">
        <f>IF(L$2=$A2370,Data!I235,0)</f>
        <v>0</v>
      </c>
      <c r="M2370" s="168">
        <f>IF(M$2=$A2370,Data!J235,0)</f>
        <v>0</v>
      </c>
      <c r="N2370" s="168">
        <f>IF(N$2=$A2370,Data!K235,0)</f>
        <v>0</v>
      </c>
      <c r="O2370" s="168">
        <f>IF(O$2=$A2370,Data!L235,0)</f>
        <v>0</v>
      </c>
      <c r="P2370" s="168">
        <f>IF(P$2=$A2370,Data!M235,0)</f>
        <v>0</v>
      </c>
      <c r="Q2370" s="168">
        <f>IF(Q$2=$A2370,Data!N235,0)</f>
        <v>0</v>
      </c>
      <c r="R2370" s="169">
        <f>IF(R$2=$A2370,Data!O235,0)</f>
        <v>0</v>
      </c>
      <c r="S2370" s="169">
        <f>IF(S$2=$A2370,Data!P235,0)</f>
        <v>0</v>
      </c>
      <c r="T2370" s="169">
        <f>IF(T$2=$A2370,Data!Q235,0)</f>
        <v>0</v>
      </c>
      <c r="U2370" s="169">
        <f>IF(U$2=$A2370,Data!R235,0)</f>
        <v>0</v>
      </c>
      <c r="V2370" s="169">
        <f>IF(V$2=$A2370,Data!S235,0)</f>
        <v>0</v>
      </c>
      <c r="W2370" s="169">
        <f>IF(W$2=$A2370,Data!T235,0)</f>
        <v>0</v>
      </c>
      <c r="X2370" s="169">
        <f>IF(X$2=$A2370,Data!U235,0)</f>
        <v>0</v>
      </c>
      <c r="Y2370" s="169">
        <f>IF(Y$2=$A2370,Data!V235,0)</f>
        <v>0</v>
      </c>
      <c r="Z2370" s="169">
        <f>IF(Z$2=$A2370,Data!W235,0)</f>
        <v>0</v>
      </c>
      <c r="AA2370" s="169">
        <f>IF(AA$2=$A2370,Data!X235,0)</f>
        <v>0</v>
      </c>
      <c r="AB2370" s="169">
        <f>IF(AB$2=$A2370,Data!Y235,0)</f>
        <v>0</v>
      </c>
      <c r="AC2370" s="169">
        <f>IF(AC$2=$A2370,Data!Z235,0)</f>
        <v>0</v>
      </c>
      <c r="AD2370" s="170">
        <f>IF(AD$2=$A2370,Data!AA235,0)</f>
        <v>0</v>
      </c>
      <c r="AE2370" s="171">
        <f>IF(AE$2=$A2370,Data!AB235,0)</f>
        <v>0</v>
      </c>
      <c r="AF2370" s="170">
        <f>IF(AF$2=$A2370,Data!AC235,0)</f>
        <v>0</v>
      </c>
      <c r="AG2370" s="171">
        <f>IF(AG$2=$A2370,Data!AD235,0)</f>
        <v>0</v>
      </c>
      <c r="AH2370" s="170">
        <f>IF(AH$2=$A2370,Data!AE235,0)</f>
        <v>0</v>
      </c>
      <c r="AI2370" s="171">
        <f>IF(AI$2=$A2370,Data!AF235,0)</f>
        <v>0</v>
      </c>
      <c r="AJ2370" s="170">
        <f>IF(AJ$2=$A2370,Data!AG235,0)</f>
        <v>0</v>
      </c>
      <c r="AK2370" s="171">
        <f>IF(AK$2=$A2370,Data!AH235,0)</f>
        <v>0</v>
      </c>
      <c r="AL2370" s="170">
        <f>IF(AL$2=$A2370,Data!AI235,0)</f>
        <v>0</v>
      </c>
      <c r="AM2370" t="str">
        <f t="shared" si="72"/>
        <v>BA</v>
      </c>
      <c r="AN2370" t="e">
        <f>+INDEX(Validation!$D$4:$D$250,MATCH(Merge!B2370,Validation!$E$4:$E$250,0))</f>
        <v>#N/A</v>
      </c>
      <c r="AO2370" s="172">
        <f t="shared" si="73"/>
        <v>0</v>
      </c>
    </row>
    <row r="2371" spans="1:41" ht="15" x14ac:dyDescent="0.25">
      <c r="A2371">
        <f>Inputs!$H$16</f>
        <v>6</v>
      </c>
      <c r="B2371" t="str">
        <f>Inputs!$D$4</f>
        <v>Select Agency…</v>
      </c>
      <c r="C2371" s="166" t="str">
        <f>Inputs!$I$6</f>
        <v>(insert code)</v>
      </c>
      <c r="D2371" t="str">
        <f>IFERROR(INDEX(Inputs!$I$11:$I$19,MATCH(A2371,Inputs!$H$11:$H$19)),"")</f>
        <v>(insert code)</v>
      </c>
      <c r="E2371" t="s">
        <v>902</v>
      </c>
      <c r="F2371" s="168">
        <f>IF(F$2=$A2371,Data!C236,0)</f>
        <v>0</v>
      </c>
      <c r="G2371" s="168">
        <f>IF(G$2=$A2371,Data!D236,0)</f>
        <v>0</v>
      </c>
      <c r="H2371" s="168">
        <f>IF(H$2=$A2371,Data!E236,0)</f>
        <v>0</v>
      </c>
      <c r="I2371" s="168">
        <f>IF(I$2=$A2371,Data!F236,0)</f>
        <v>0</v>
      </c>
      <c r="J2371" s="168">
        <f>IF(J$2=$A2371,Data!G236,0)</f>
        <v>0</v>
      </c>
      <c r="K2371" s="168">
        <f>IF(K$2=$A2371,Data!H236,0)</f>
        <v>0</v>
      </c>
      <c r="L2371" s="168">
        <f>IF(L$2=$A2371,Data!I236,0)</f>
        <v>0</v>
      </c>
      <c r="M2371" s="168">
        <f>IF(M$2=$A2371,Data!J236,0)</f>
        <v>0</v>
      </c>
      <c r="N2371" s="168">
        <f>IF(N$2=$A2371,Data!K236,0)</f>
        <v>0</v>
      </c>
      <c r="O2371" s="168">
        <f>IF(O$2=$A2371,Data!L236,0)</f>
        <v>0</v>
      </c>
      <c r="P2371" s="168">
        <f>IF(P$2=$A2371,Data!M236,0)</f>
        <v>0</v>
      </c>
      <c r="Q2371" s="168">
        <f>IF(Q$2=$A2371,Data!N236,0)</f>
        <v>0</v>
      </c>
      <c r="R2371" s="169">
        <f>IF(R$2=$A2371,Data!O236,0)</f>
        <v>0</v>
      </c>
      <c r="S2371" s="169">
        <f>IF(S$2=$A2371,Data!P236,0)</f>
        <v>0</v>
      </c>
      <c r="T2371" s="169">
        <f>IF(T$2=$A2371,Data!Q236,0)</f>
        <v>0</v>
      </c>
      <c r="U2371" s="169">
        <f>IF(U$2=$A2371,Data!R236,0)</f>
        <v>0</v>
      </c>
      <c r="V2371" s="169">
        <f>IF(V$2=$A2371,Data!S236,0)</f>
        <v>0</v>
      </c>
      <c r="W2371" s="169">
        <f>IF(W$2=$A2371,Data!T236,0)</f>
        <v>0</v>
      </c>
      <c r="X2371" s="169">
        <f>IF(X$2=$A2371,Data!U236,0)</f>
        <v>0</v>
      </c>
      <c r="Y2371" s="169">
        <f>IF(Y$2=$A2371,Data!V236,0)</f>
        <v>0</v>
      </c>
      <c r="Z2371" s="169">
        <f>IF(Z$2=$A2371,Data!W236,0)</f>
        <v>0</v>
      </c>
      <c r="AA2371" s="169">
        <f>IF(AA$2=$A2371,Data!X236,0)</f>
        <v>0</v>
      </c>
      <c r="AB2371" s="169">
        <f>IF(AB$2=$A2371,Data!Y236,0)</f>
        <v>0</v>
      </c>
      <c r="AC2371" s="169">
        <f>IF(AC$2=$A2371,Data!Z236,0)</f>
        <v>0</v>
      </c>
      <c r="AD2371" s="170">
        <f>IF(AD$2=$A2371,Data!AA236,0)</f>
        <v>0</v>
      </c>
      <c r="AE2371" s="171">
        <f>IF(AE$2=$A2371,Data!AB236,0)</f>
        <v>0</v>
      </c>
      <c r="AF2371" s="170">
        <f>IF(AF$2=$A2371,Data!AC236,0)</f>
        <v>0</v>
      </c>
      <c r="AG2371" s="171">
        <f>IF(AG$2=$A2371,Data!AD236,0)</f>
        <v>0</v>
      </c>
      <c r="AH2371" s="170">
        <f>IF(AH$2=$A2371,Data!AE236,0)</f>
        <v>0</v>
      </c>
      <c r="AI2371" s="171">
        <f>IF(AI$2=$A2371,Data!AF236,0)</f>
        <v>0</v>
      </c>
      <c r="AJ2371" s="170">
        <f>IF(AJ$2=$A2371,Data!AG236,0)</f>
        <v>0</v>
      </c>
      <c r="AK2371" s="171">
        <f>IF(AK$2=$A2371,Data!AH236,0)</f>
        <v>0</v>
      </c>
      <c r="AL2371" s="170">
        <f>IF(AL$2=$A2371,Data!AI236,0)</f>
        <v>0</v>
      </c>
      <c r="AM2371" t="str">
        <f t="shared" ref="AM2371:AM2434" si="74">+LEFT(E2371,2)</f>
        <v>BA</v>
      </c>
      <c r="AN2371" t="e">
        <f>+INDEX(Validation!$D$4:$D$250,MATCH(Merge!B2371,Validation!$E$4:$E$250,0))</f>
        <v>#N/A</v>
      </c>
      <c r="AO2371" s="172">
        <f t="shared" si="73"/>
        <v>0</v>
      </c>
    </row>
    <row r="2372" spans="1:41" ht="15" x14ac:dyDescent="0.25">
      <c r="A2372">
        <f>Inputs!$H$16</f>
        <v>6</v>
      </c>
      <c r="B2372" t="str">
        <f>Inputs!$D$4</f>
        <v>Select Agency…</v>
      </c>
      <c r="C2372" s="166" t="str">
        <f>Inputs!$I$6</f>
        <v>(insert code)</v>
      </c>
      <c r="D2372" t="str">
        <f>IFERROR(INDEX(Inputs!$I$11:$I$19,MATCH(A2372,Inputs!$H$11:$H$19)),"")</f>
        <v>(insert code)</v>
      </c>
      <c r="E2372" t="s">
        <v>902</v>
      </c>
      <c r="F2372" s="168">
        <f>IF(F$2=$A2372,Data!C237,0)</f>
        <v>0</v>
      </c>
      <c r="G2372" s="168">
        <f>IF(G$2=$A2372,Data!D237,0)</f>
        <v>0</v>
      </c>
      <c r="H2372" s="168">
        <f>IF(H$2=$A2372,Data!E237,0)</f>
        <v>0</v>
      </c>
      <c r="I2372" s="168">
        <f>IF(I$2=$A2372,Data!F237,0)</f>
        <v>0</v>
      </c>
      <c r="J2372" s="168">
        <f>IF(J$2=$A2372,Data!G237,0)</f>
        <v>0</v>
      </c>
      <c r="K2372" s="168">
        <f>IF(K$2=$A2372,Data!H237,0)</f>
        <v>0</v>
      </c>
      <c r="L2372" s="168">
        <f>IF(L$2=$A2372,Data!I237,0)</f>
        <v>0</v>
      </c>
      <c r="M2372" s="168">
        <f>IF(M$2=$A2372,Data!J237,0)</f>
        <v>0</v>
      </c>
      <c r="N2372" s="168">
        <f>IF(N$2=$A2372,Data!K237,0)</f>
        <v>0</v>
      </c>
      <c r="O2372" s="168">
        <f>IF(O$2=$A2372,Data!L237,0)</f>
        <v>0</v>
      </c>
      <c r="P2372" s="168">
        <f>IF(P$2=$A2372,Data!M237,0)</f>
        <v>0</v>
      </c>
      <c r="Q2372" s="168">
        <f>IF(Q$2=$A2372,Data!N237,0)</f>
        <v>0</v>
      </c>
      <c r="R2372" s="169">
        <f>IF(R$2=$A2372,Data!O237,0)</f>
        <v>0</v>
      </c>
      <c r="S2372" s="169">
        <f>IF(S$2=$A2372,Data!P237,0)</f>
        <v>0</v>
      </c>
      <c r="T2372" s="169">
        <f>IF(T$2=$A2372,Data!Q237,0)</f>
        <v>0</v>
      </c>
      <c r="U2372" s="169">
        <f>IF(U$2=$A2372,Data!R237,0)</f>
        <v>0</v>
      </c>
      <c r="V2372" s="169">
        <f>IF(V$2=$A2372,Data!S237,0)</f>
        <v>0</v>
      </c>
      <c r="W2372" s="169">
        <f>IF(W$2=$A2372,Data!T237,0)</f>
        <v>0</v>
      </c>
      <c r="X2372" s="169">
        <f>IF(X$2=$A2372,Data!U237,0)</f>
        <v>0</v>
      </c>
      <c r="Y2372" s="169">
        <f>IF(Y$2=$A2372,Data!V237,0)</f>
        <v>0</v>
      </c>
      <c r="Z2372" s="169">
        <f>IF(Z$2=$A2372,Data!W237,0)</f>
        <v>0</v>
      </c>
      <c r="AA2372" s="169">
        <f>IF(AA$2=$A2372,Data!X237,0)</f>
        <v>0</v>
      </c>
      <c r="AB2372" s="169">
        <f>IF(AB$2=$A2372,Data!Y237,0)</f>
        <v>0</v>
      </c>
      <c r="AC2372" s="169">
        <f>IF(AC$2=$A2372,Data!Z237,0)</f>
        <v>0</v>
      </c>
      <c r="AD2372" s="170">
        <f>IF(AD$2=$A2372,Data!AA237,0)</f>
        <v>0</v>
      </c>
      <c r="AE2372" s="171">
        <f>IF(AE$2=$A2372,Data!AB237,0)</f>
        <v>0</v>
      </c>
      <c r="AF2372" s="170">
        <f>IF(AF$2=$A2372,Data!AC237,0)</f>
        <v>0</v>
      </c>
      <c r="AG2372" s="171">
        <f>IF(AG$2=$A2372,Data!AD237,0)</f>
        <v>0</v>
      </c>
      <c r="AH2372" s="170">
        <f>IF(AH$2=$A2372,Data!AE237,0)</f>
        <v>0</v>
      </c>
      <c r="AI2372" s="171">
        <f>IF(AI$2=$A2372,Data!AF237,0)</f>
        <v>0</v>
      </c>
      <c r="AJ2372" s="170">
        <f>IF(AJ$2=$A2372,Data!AG237,0)</f>
        <v>0</v>
      </c>
      <c r="AK2372" s="171">
        <f>IF(AK$2=$A2372,Data!AH237,0)</f>
        <v>0</v>
      </c>
      <c r="AL2372" s="170">
        <f>IF(AL$2=$A2372,Data!AI237,0)</f>
        <v>0</v>
      </c>
      <c r="AM2372" t="str">
        <f t="shared" si="74"/>
        <v>BA</v>
      </c>
      <c r="AN2372" t="e">
        <f>+INDEX(Validation!$D$4:$D$250,MATCH(Merge!B2372,Validation!$E$4:$E$250,0))</f>
        <v>#N/A</v>
      </c>
      <c r="AO2372" s="172">
        <f t="shared" ref="AO2372:AO2435" si="75">SUM(F2372:AL2372)</f>
        <v>0</v>
      </c>
    </row>
    <row r="2373" spans="1:41" ht="15" x14ac:dyDescent="0.25">
      <c r="A2373">
        <f>Inputs!$H$16</f>
        <v>6</v>
      </c>
      <c r="B2373" t="str">
        <f>Inputs!$D$4</f>
        <v>Select Agency…</v>
      </c>
      <c r="C2373" s="166" t="str">
        <f>Inputs!$I$6</f>
        <v>(insert code)</v>
      </c>
      <c r="D2373" t="str">
        <f>IFERROR(INDEX(Inputs!$I$11:$I$19,MATCH(A2373,Inputs!$H$11:$H$19)),"")</f>
        <v>(insert code)</v>
      </c>
      <c r="E2373" t="s">
        <v>902</v>
      </c>
      <c r="F2373" s="168">
        <f>IF(F$2=$A2373,Data!C238,0)</f>
        <v>0</v>
      </c>
      <c r="G2373" s="168">
        <f>IF(G$2=$A2373,Data!D238,0)</f>
        <v>0</v>
      </c>
      <c r="H2373" s="168">
        <f>IF(H$2=$A2373,Data!E238,0)</f>
        <v>0</v>
      </c>
      <c r="I2373" s="168">
        <f>IF(I$2=$A2373,Data!F238,0)</f>
        <v>0</v>
      </c>
      <c r="J2373" s="168">
        <f>IF(J$2=$A2373,Data!G238,0)</f>
        <v>0</v>
      </c>
      <c r="K2373" s="168">
        <f>IF(K$2=$A2373,Data!H238,0)</f>
        <v>0</v>
      </c>
      <c r="L2373" s="168">
        <f>IF(L$2=$A2373,Data!I238,0)</f>
        <v>0</v>
      </c>
      <c r="M2373" s="168">
        <f>IF(M$2=$A2373,Data!J238,0)</f>
        <v>0</v>
      </c>
      <c r="N2373" s="168">
        <f>IF(N$2=$A2373,Data!K238,0)</f>
        <v>0</v>
      </c>
      <c r="O2373" s="168">
        <f>IF(O$2=$A2373,Data!L238,0)</f>
        <v>0</v>
      </c>
      <c r="P2373" s="168">
        <f>IF(P$2=$A2373,Data!M238,0)</f>
        <v>0</v>
      </c>
      <c r="Q2373" s="168">
        <f>IF(Q$2=$A2373,Data!N238,0)</f>
        <v>0</v>
      </c>
      <c r="R2373" s="169">
        <f>IF(R$2=$A2373,Data!O238,0)</f>
        <v>0</v>
      </c>
      <c r="S2373" s="169">
        <f>IF(S$2=$A2373,Data!P238,0)</f>
        <v>0</v>
      </c>
      <c r="T2373" s="169">
        <f>IF(T$2=$A2373,Data!Q238,0)</f>
        <v>0</v>
      </c>
      <c r="U2373" s="169">
        <f>IF(U$2=$A2373,Data!R238,0)</f>
        <v>0</v>
      </c>
      <c r="V2373" s="169">
        <f>IF(V$2=$A2373,Data!S238,0)</f>
        <v>0</v>
      </c>
      <c r="W2373" s="169">
        <f>IF(W$2=$A2373,Data!T238,0)</f>
        <v>0</v>
      </c>
      <c r="X2373" s="169">
        <f>IF(X$2=$A2373,Data!U238,0)</f>
        <v>0</v>
      </c>
      <c r="Y2373" s="169">
        <f>IF(Y$2=$A2373,Data!V238,0)</f>
        <v>0</v>
      </c>
      <c r="Z2373" s="169">
        <f>IF(Z$2=$A2373,Data!W238,0)</f>
        <v>0</v>
      </c>
      <c r="AA2373" s="169">
        <f>IF(AA$2=$A2373,Data!X238,0)</f>
        <v>0</v>
      </c>
      <c r="AB2373" s="169">
        <f>IF(AB$2=$A2373,Data!Y238,0)</f>
        <v>0</v>
      </c>
      <c r="AC2373" s="169">
        <f>IF(AC$2=$A2373,Data!Z238,0)</f>
        <v>0</v>
      </c>
      <c r="AD2373" s="170">
        <f>IF(AD$2=$A2373,Data!AA238,0)</f>
        <v>0</v>
      </c>
      <c r="AE2373" s="171">
        <f>IF(AE$2=$A2373,Data!AB238,0)</f>
        <v>0</v>
      </c>
      <c r="AF2373" s="170">
        <f>IF(AF$2=$A2373,Data!AC238,0)</f>
        <v>0</v>
      </c>
      <c r="AG2373" s="171">
        <f>IF(AG$2=$A2373,Data!AD238,0)</f>
        <v>0</v>
      </c>
      <c r="AH2373" s="170">
        <f>IF(AH$2=$A2373,Data!AE238,0)</f>
        <v>0</v>
      </c>
      <c r="AI2373" s="171">
        <f>IF(AI$2=$A2373,Data!AF238,0)</f>
        <v>0</v>
      </c>
      <c r="AJ2373" s="170">
        <f>IF(AJ$2=$A2373,Data!AG238,0)</f>
        <v>0</v>
      </c>
      <c r="AK2373" s="171">
        <f>IF(AK$2=$A2373,Data!AH238,0)</f>
        <v>0</v>
      </c>
      <c r="AL2373" s="170">
        <f>IF(AL$2=$A2373,Data!AI238,0)</f>
        <v>0</v>
      </c>
      <c r="AM2373" t="str">
        <f t="shared" si="74"/>
        <v>BA</v>
      </c>
      <c r="AN2373" t="e">
        <f>+INDEX(Validation!$D$4:$D$250,MATCH(Merge!B2373,Validation!$E$4:$E$250,0))</f>
        <v>#N/A</v>
      </c>
      <c r="AO2373" s="172">
        <f t="shared" si="75"/>
        <v>0</v>
      </c>
    </row>
    <row r="2374" spans="1:41" ht="15" x14ac:dyDescent="0.25">
      <c r="A2374">
        <f>Inputs!$H$16</f>
        <v>6</v>
      </c>
      <c r="B2374" t="str">
        <f>Inputs!$D$4</f>
        <v>Select Agency…</v>
      </c>
      <c r="C2374" s="166" t="str">
        <f>Inputs!$I$6</f>
        <v>(insert code)</v>
      </c>
      <c r="D2374" t="str">
        <f>IFERROR(INDEX(Inputs!$I$11:$I$19,MATCH(A2374,Inputs!$H$11:$H$19)),"")</f>
        <v>(insert code)</v>
      </c>
      <c r="E2374" t="s">
        <v>902</v>
      </c>
      <c r="F2374" s="168">
        <f>IF(F$2=$A2374,Data!C239,0)</f>
        <v>0</v>
      </c>
      <c r="G2374" s="168">
        <f>IF(G$2=$A2374,Data!D239,0)</f>
        <v>0</v>
      </c>
      <c r="H2374" s="168">
        <f>IF(H$2=$A2374,Data!E239,0)</f>
        <v>0</v>
      </c>
      <c r="I2374" s="168">
        <f>IF(I$2=$A2374,Data!F239,0)</f>
        <v>0</v>
      </c>
      <c r="J2374" s="168">
        <f>IF(J$2=$A2374,Data!G239,0)</f>
        <v>0</v>
      </c>
      <c r="K2374" s="168">
        <f>IF(K$2=$A2374,Data!H239,0)</f>
        <v>0</v>
      </c>
      <c r="L2374" s="168">
        <f>IF(L$2=$A2374,Data!I239,0)</f>
        <v>0</v>
      </c>
      <c r="M2374" s="168">
        <f>IF(M$2=$A2374,Data!J239,0)</f>
        <v>0</v>
      </c>
      <c r="N2374" s="168">
        <f>IF(N$2=$A2374,Data!K239,0)</f>
        <v>0</v>
      </c>
      <c r="O2374" s="168">
        <f>IF(O$2=$A2374,Data!L239,0)</f>
        <v>0</v>
      </c>
      <c r="P2374" s="168">
        <f>IF(P$2=$A2374,Data!M239,0)</f>
        <v>0</v>
      </c>
      <c r="Q2374" s="168">
        <f>IF(Q$2=$A2374,Data!N239,0)</f>
        <v>0</v>
      </c>
      <c r="R2374" s="169">
        <f>IF(R$2=$A2374,Data!O239,0)</f>
        <v>0</v>
      </c>
      <c r="S2374" s="169">
        <f>IF(S$2=$A2374,Data!P239,0)</f>
        <v>0</v>
      </c>
      <c r="T2374" s="169">
        <f>IF(T$2=$A2374,Data!Q239,0)</f>
        <v>0</v>
      </c>
      <c r="U2374" s="169">
        <f>IF(U$2=$A2374,Data!R239,0)</f>
        <v>0</v>
      </c>
      <c r="V2374" s="169">
        <f>IF(V$2=$A2374,Data!S239,0)</f>
        <v>0</v>
      </c>
      <c r="W2374" s="169">
        <f>IF(W$2=$A2374,Data!T239,0)</f>
        <v>0</v>
      </c>
      <c r="X2374" s="169">
        <f>IF(X$2=$A2374,Data!U239,0)</f>
        <v>0</v>
      </c>
      <c r="Y2374" s="169">
        <f>IF(Y$2=$A2374,Data!V239,0)</f>
        <v>0</v>
      </c>
      <c r="Z2374" s="169">
        <f>IF(Z$2=$A2374,Data!W239,0)</f>
        <v>0</v>
      </c>
      <c r="AA2374" s="169">
        <f>IF(AA$2=$A2374,Data!X239,0)</f>
        <v>0</v>
      </c>
      <c r="AB2374" s="169">
        <f>IF(AB$2=$A2374,Data!Y239,0)</f>
        <v>0</v>
      </c>
      <c r="AC2374" s="169">
        <f>IF(AC$2=$A2374,Data!Z239,0)</f>
        <v>0</v>
      </c>
      <c r="AD2374" s="170">
        <f>IF(AD$2=$A2374,Data!AA239,0)</f>
        <v>0</v>
      </c>
      <c r="AE2374" s="171">
        <f>IF(AE$2=$A2374,Data!AB239,0)</f>
        <v>0</v>
      </c>
      <c r="AF2374" s="170">
        <f>IF(AF$2=$A2374,Data!AC239,0)</f>
        <v>0</v>
      </c>
      <c r="AG2374" s="171">
        <f>IF(AG$2=$A2374,Data!AD239,0)</f>
        <v>0</v>
      </c>
      <c r="AH2374" s="170">
        <f>IF(AH$2=$A2374,Data!AE239,0)</f>
        <v>0</v>
      </c>
      <c r="AI2374" s="171">
        <f>IF(AI$2=$A2374,Data!AF239,0)</f>
        <v>0</v>
      </c>
      <c r="AJ2374" s="170">
        <f>IF(AJ$2=$A2374,Data!AG239,0)</f>
        <v>0</v>
      </c>
      <c r="AK2374" s="171">
        <f>IF(AK$2=$A2374,Data!AH239,0)</f>
        <v>0</v>
      </c>
      <c r="AL2374" s="170">
        <f>IF(AL$2=$A2374,Data!AI239,0)</f>
        <v>0</v>
      </c>
      <c r="AM2374" t="str">
        <f t="shared" si="74"/>
        <v>BA</v>
      </c>
      <c r="AN2374" t="e">
        <f>+INDEX(Validation!$D$4:$D$250,MATCH(Merge!B2374,Validation!$E$4:$E$250,0))</f>
        <v>#N/A</v>
      </c>
      <c r="AO2374" s="172">
        <f t="shared" si="75"/>
        <v>0</v>
      </c>
    </row>
    <row r="2375" spans="1:41" ht="15" x14ac:dyDescent="0.25">
      <c r="A2375">
        <f>Inputs!$H$16</f>
        <v>6</v>
      </c>
      <c r="B2375" t="str">
        <f>Inputs!$D$4</f>
        <v>Select Agency…</v>
      </c>
      <c r="C2375" s="166" t="str">
        <f>Inputs!$I$6</f>
        <v>(insert code)</v>
      </c>
      <c r="D2375" t="str">
        <f>IFERROR(INDEX(Inputs!$I$11:$I$19,MATCH(A2375,Inputs!$H$11:$H$19)),"")</f>
        <v>(insert code)</v>
      </c>
      <c r="E2375" t="s">
        <v>902</v>
      </c>
      <c r="F2375" s="168">
        <f>IF(F$2=$A2375,Data!C240,0)</f>
        <v>0</v>
      </c>
      <c r="G2375" s="168">
        <f>IF(G$2=$A2375,Data!D240,0)</f>
        <v>0</v>
      </c>
      <c r="H2375" s="168">
        <f>IF(H$2=$A2375,Data!E240,0)</f>
        <v>0</v>
      </c>
      <c r="I2375" s="168">
        <f>IF(I$2=$A2375,Data!F240,0)</f>
        <v>0</v>
      </c>
      <c r="J2375" s="168">
        <f>IF(J$2=$A2375,Data!G240,0)</f>
        <v>0</v>
      </c>
      <c r="K2375" s="168">
        <f>IF(K$2=$A2375,Data!H240,0)</f>
        <v>0</v>
      </c>
      <c r="L2375" s="168">
        <f>IF(L$2=$A2375,Data!I240,0)</f>
        <v>0</v>
      </c>
      <c r="M2375" s="168">
        <f>IF(M$2=$A2375,Data!J240,0)</f>
        <v>0</v>
      </c>
      <c r="N2375" s="168">
        <f>IF(N$2=$A2375,Data!K240,0)</f>
        <v>0</v>
      </c>
      <c r="O2375" s="168">
        <f>IF(O$2=$A2375,Data!L240,0)</f>
        <v>0</v>
      </c>
      <c r="P2375" s="168">
        <f>IF(P$2=$A2375,Data!M240,0)</f>
        <v>0</v>
      </c>
      <c r="Q2375" s="168">
        <f>IF(Q$2=$A2375,Data!N240,0)</f>
        <v>0</v>
      </c>
      <c r="R2375" s="169">
        <f>IF(R$2=$A2375,Data!O240,0)</f>
        <v>0</v>
      </c>
      <c r="S2375" s="169">
        <f>IF(S$2=$A2375,Data!P240,0)</f>
        <v>0</v>
      </c>
      <c r="T2375" s="169">
        <f>IF(T$2=$A2375,Data!Q240,0)</f>
        <v>0</v>
      </c>
      <c r="U2375" s="169">
        <f>IF(U$2=$A2375,Data!R240,0)</f>
        <v>0</v>
      </c>
      <c r="V2375" s="169">
        <f>IF(V$2=$A2375,Data!S240,0)</f>
        <v>0</v>
      </c>
      <c r="W2375" s="169">
        <f>IF(W$2=$A2375,Data!T240,0)</f>
        <v>0</v>
      </c>
      <c r="X2375" s="169">
        <f>IF(X$2=$A2375,Data!U240,0)</f>
        <v>0</v>
      </c>
      <c r="Y2375" s="169">
        <f>IF(Y$2=$A2375,Data!V240,0)</f>
        <v>0</v>
      </c>
      <c r="Z2375" s="169">
        <f>IF(Z$2=$A2375,Data!W240,0)</f>
        <v>0</v>
      </c>
      <c r="AA2375" s="169">
        <f>IF(AA$2=$A2375,Data!X240,0)</f>
        <v>0</v>
      </c>
      <c r="AB2375" s="169">
        <f>IF(AB$2=$A2375,Data!Y240,0)</f>
        <v>0</v>
      </c>
      <c r="AC2375" s="169">
        <f>IF(AC$2=$A2375,Data!Z240,0)</f>
        <v>0</v>
      </c>
      <c r="AD2375" s="170">
        <f>IF(AD$2=$A2375,Data!AA240,0)</f>
        <v>0</v>
      </c>
      <c r="AE2375" s="171">
        <f>IF(AE$2=$A2375,Data!AB240,0)</f>
        <v>0</v>
      </c>
      <c r="AF2375" s="170">
        <f>IF(AF$2=$A2375,Data!AC240,0)</f>
        <v>0</v>
      </c>
      <c r="AG2375" s="171">
        <f>IF(AG$2=$A2375,Data!AD240,0)</f>
        <v>0</v>
      </c>
      <c r="AH2375" s="170">
        <f>IF(AH$2=$A2375,Data!AE240,0)</f>
        <v>0</v>
      </c>
      <c r="AI2375" s="171">
        <f>IF(AI$2=$A2375,Data!AF240,0)</f>
        <v>0</v>
      </c>
      <c r="AJ2375" s="170">
        <f>IF(AJ$2=$A2375,Data!AG240,0)</f>
        <v>0</v>
      </c>
      <c r="AK2375" s="171">
        <f>IF(AK$2=$A2375,Data!AH240,0)</f>
        <v>0</v>
      </c>
      <c r="AL2375" s="170">
        <f>IF(AL$2=$A2375,Data!AI240,0)</f>
        <v>0</v>
      </c>
      <c r="AM2375" t="str">
        <f t="shared" si="74"/>
        <v>BA</v>
      </c>
      <c r="AN2375" t="e">
        <f>+INDEX(Validation!$D$4:$D$250,MATCH(Merge!B2375,Validation!$E$4:$E$250,0))</f>
        <v>#N/A</v>
      </c>
      <c r="AO2375" s="172">
        <f t="shared" si="75"/>
        <v>0</v>
      </c>
    </row>
    <row r="2376" spans="1:41" ht="15" x14ac:dyDescent="0.25">
      <c r="A2376">
        <f>Inputs!$H$16</f>
        <v>6</v>
      </c>
      <c r="B2376" t="str">
        <f>Inputs!$D$4</f>
        <v>Select Agency…</v>
      </c>
      <c r="C2376" s="166" t="str">
        <f>Inputs!$I$6</f>
        <v>(insert code)</v>
      </c>
      <c r="D2376" t="str">
        <f>IFERROR(INDEX(Inputs!$I$11:$I$19,MATCH(A2376,Inputs!$H$11:$H$19)),"")</f>
        <v>(insert code)</v>
      </c>
      <c r="E2376" t="s">
        <v>902</v>
      </c>
      <c r="F2376" s="168">
        <f>IF(F$2=$A2376,Data!C241,0)</f>
        <v>0</v>
      </c>
      <c r="G2376" s="168">
        <f>IF(G$2=$A2376,Data!D241,0)</f>
        <v>0</v>
      </c>
      <c r="H2376" s="168">
        <f>IF(H$2=$A2376,Data!E241,0)</f>
        <v>0</v>
      </c>
      <c r="I2376" s="168">
        <f>IF(I$2=$A2376,Data!F241,0)</f>
        <v>0</v>
      </c>
      <c r="J2376" s="168">
        <f>IF(J$2=$A2376,Data!G241,0)</f>
        <v>0</v>
      </c>
      <c r="K2376" s="168">
        <f>IF(K$2=$A2376,Data!H241,0)</f>
        <v>0</v>
      </c>
      <c r="L2376" s="168">
        <f>IF(L$2=$A2376,Data!I241,0)</f>
        <v>0</v>
      </c>
      <c r="M2376" s="168">
        <f>IF(M$2=$A2376,Data!J241,0)</f>
        <v>0</v>
      </c>
      <c r="N2376" s="168">
        <f>IF(N$2=$A2376,Data!K241,0)</f>
        <v>0</v>
      </c>
      <c r="O2376" s="168">
        <f>IF(O$2=$A2376,Data!L241,0)</f>
        <v>0</v>
      </c>
      <c r="P2376" s="168">
        <f>IF(P$2=$A2376,Data!M241,0)</f>
        <v>0</v>
      </c>
      <c r="Q2376" s="168">
        <f>IF(Q$2=$A2376,Data!N241,0)</f>
        <v>0</v>
      </c>
      <c r="R2376" s="169">
        <f>IF(R$2=$A2376,Data!O241,0)</f>
        <v>0</v>
      </c>
      <c r="S2376" s="169">
        <f>IF(S$2=$A2376,Data!P241,0)</f>
        <v>0</v>
      </c>
      <c r="T2376" s="169">
        <f>IF(T$2=$A2376,Data!Q241,0)</f>
        <v>0</v>
      </c>
      <c r="U2376" s="169">
        <f>IF(U$2=$A2376,Data!R241,0)</f>
        <v>0</v>
      </c>
      <c r="V2376" s="169">
        <f>IF(V$2=$A2376,Data!S241,0)</f>
        <v>0</v>
      </c>
      <c r="W2376" s="169">
        <f>IF(W$2=$A2376,Data!T241,0)</f>
        <v>0</v>
      </c>
      <c r="X2376" s="169">
        <f>IF(X$2=$A2376,Data!U241,0)</f>
        <v>0</v>
      </c>
      <c r="Y2376" s="169">
        <f>IF(Y$2=$A2376,Data!V241,0)</f>
        <v>0</v>
      </c>
      <c r="Z2376" s="169">
        <f>IF(Z$2=$A2376,Data!W241,0)</f>
        <v>0</v>
      </c>
      <c r="AA2376" s="169">
        <f>IF(AA$2=$A2376,Data!X241,0)</f>
        <v>0</v>
      </c>
      <c r="AB2376" s="169">
        <f>IF(AB$2=$A2376,Data!Y241,0)</f>
        <v>0</v>
      </c>
      <c r="AC2376" s="169">
        <f>IF(AC$2=$A2376,Data!Z241,0)</f>
        <v>0</v>
      </c>
      <c r="AD2376" s="170">
        <f>IF(AD$2=$A2376,Data!AA241,0)</f>
        <v>0</v>
      </c>
      <c r="AE2376" s="171">
        <f>IF(AE$2=$A2376,Data!AB241,0)</f>
        <v>0</v>
      </c>
      <c r="AF2376" s="170">
        <f>IF(AF$2=$A2376,Data!AC241,0)</f>
        <v>0</v>
      </c>
      <c r="AG2376" s="171">
        <f>IF(AG$2=$A2376,Data!AD241,0)</f>
        <v>0</v>
      </c>
      <c r="AH2376" s="170">
        <f>IF(AH$2=$A2376,Data!AE241,0)</f>
        <v>0</v>
      </c>
      <c r="AI2376" s="171">
        <f>IF(AI$2=$A2376,Data!AF241,0)</f>
        <v>0</v>
      </c>
      <c r="AJ2376" s="170">
        <f>IF(AJ$2=$A2376,Data!AG241,0)</f>
        <v>0</v>
      </c>
      <c r="AK2376" s="171">
        <f>IF(AK$2=$A2376,Data!AH241,0)</f>
        <v>0</v>
      </c>
      <c r="AL2376" s="170">
        <f>IF(AL$2=$A2376,Data!AI241,0)</f>
        <v>0</v>
      </c>
      <c r="AM2376" t="str">
        <f t="shared" si="74"/>
        <v>BA</v>
      </c>
      <c r="AN2376" t="e">
        <f>+INDEX(Validation!$D$4:$D$250,MATCH(Merge!B2376,Validation!$E$4:$E$250,0))</f>
        <v>#N/A</v>
      </c>
      <c r="AO2376" s="172">
        <f t="shared" si="75"/>
        <v>0</v>
      </c>
    </row>
    <row r="2377" spans="1:41" ht="15" x14ac:dyDescent="0.25">
      <c r="A2377">
        <f>Inputs!$H$16</f>
        <v>6</v>
      </c>
      <c r="B2377" t="str">
        <f>Inputs!$D$4</f>
        <v>Select Agency…</v>
      </c>
      <c r="C2377" s="166" t="str">
        <f>Inputs!$I$6</f>
        <v>(insert code)</v>
      </c>
      <c r="D2377" t="str">
        <f>IFERROR(INDEX(Inputs!$I$11:$I$19,MATCH(A2377,Inputs!$H$11:$H$19)),"")</f>
        <v>(insert code)</v>
      </c>
      <c r="E2377" t="s">
        <v>902</v>
      </c>
      <c r="F2377" s="168">
        <f>IF(F$2=$A2377,Data!C242,0)</f>
        <v>0</v>
      </c>
      <c r="G2377" s="168">
        <f>IF(G$2=$A2377,Data!D242,0)</f>
        <v>0</v>
      </c>
      <c r="H2377" s="168">
        <f>IF(H$2=$A2377,Data!E242,0)</f>
        <v>0</v>
      </c>
      <c r="I2377" s="168">
        <f>IF(I$2=$A2377,Data!F242,0)</f>
        <v>0</v>
      </c>
      <c r="J2377" s="168">
        <f>IF(J$2=$A2377,Data!G242,0)</f>
        <v>0</v>
      </c>
      <c r="K2377" s="168">
        <f>IF(K$2=$A2377,Data!H242,0)</f>
        <v>0</v>
      </c>
      <c r="L2377" s="168">
        <f>IF(L$2=$A2377,Data!I242,0)</f>
        <v>0</v>
      </c>
      <c r="M2377" s="168">
        <f>IF(M$2=$A2377,Data!J242,0)</f>
        <v>0</v>
      </c>
      <c r="N2377" s="168">
        <f>IF(N$2=$A2377,Data!K242,0)</f>
        <v>0</v>
      </c>
      <c r="O2377" s="168">
        <f>IF(O$2=$A2377,Data!L242,0)</f>
        <v>0</v>
      </c>
      <c r="P2377" s="168">
        <f>IF(P$2=$A2377,Data!M242,0)</f>
        <v>0</v>
      </c>
      <c r="Q2377" s="168">
        <f>IF(Q$2=$A2377,Data!N242,0)</f>
        <v>0</v>
      </c>
      <c r="R2377" s="169">
        <f>IF(R$2=$A2377,Data!O242,0)</f>
        <v>0</v>
      </c>
      <c r="S2377" s="169">
        <f>IF(S$2=$A2377,Data!P242,0)</f>
        <v>0</v>
      </c>
      <c r="T2377" s="169">
        <f>IF(T$2=$A2377,Data!Q242,0)</f>
        <v>0</v>
      </c>
      <c r="U2377" s="169">
        <f>IF(U$2=$A2377,Data!R242,0)</f>
        <v>0</v>
      </c>
      <c r="V2377" s="169">
        <f>IF(V$2=$A2377,Data!S242,0)</f>
        <v>0</v>
      </c>
      <c r="W2377" s="169">
        <f>IF(W$2=$A2377,Data!T242,0)</f>
        <v>0</v>
      </c>
      <c r="X2377" s="169">
        <f>IF(X$2=$A2377,Data!U242,0)</f>
        <v>0</v>
      </c>
      <c r="Y2377" s="169">
        <f>IF(Y$2=$A2377,Data!V242,0)</f>
        <v>0</v>
      </c>
      <c r="Z2377" s="169">
        <f>IF(Z$2=$A2377,Data!W242,0)</f>
        <v>0</v>
      </c>
      <c r="AA2377" s="169">
        <f>IF(AA$2=$A2377,Data!X242,0)</f>
        <v>0</v>
      </c>
      <c r="AB2377" s="169">
        <f>IF(AB$2=$A2377,Data!Y242,0)</f>
        <v>0</v>
      </c>
      <c r="AC2377" s="169">
        <f>IF(AC$2=$A2377,Data!Z242,0)</f>
        <v>0</v>
      </c>
      <c r="AD2377" s="170">
        <f>IF(AD$2=$A2377,Data!AA242,0)</f>
        <v>0</v>
      </c>
      <c r="AE2377" s="171">
        <f>IF(AE$2=$A2377,Data!AB242,0)</f>
        <v>0</v>
      </c>
      <c r="AF2377" s="170">
        <f>IF(AF$2=$A2377,Data!AC242,0)</f>
        <v>0</v>
      </c>
      <c r="AG2377" s="171">
        <f>IF(AG$2=$A2377,Data!AD242,0)</f>
        <v>0</v>
      </c>
      <c r="AH2377" s="170">
        <f>IF(AH$2=$A2377,Data!AE242,0)</f>
        <v>0</v>
      </c>
      <c r="AI2377" s="171">
        <f>IF(AI$2=$A2377,Data!AF242,0)</f>
        <v>0</v>
      </c>
      <c r="AJ2377" s="170">
        <f>IF(AJ$2=$A2377,Data!AG242,0)</f>
        <v>0</v>
      </c>
      <c r="AK2377" s="171">
        <f>IF(AK$2=$A2377,Data!AH242,0)</f>
        <v>0</v>
      </c>
      <c r="AL2377" s="170">
        <f>IF(AL$2=$A2377,Data!AI242,0)</f>
        <v>0</v>
      </c>
      <c r="AM2377" t="str">
        <f t="shared" si="74"/>
        <v>BA</v>
      </c>
      <c r="AN2377" t="e">
        <f>+INDEX(Validation!$D$4:$D$250,MATCH(Merge!B2377,Validation!$E$4:$E$250,0))</f>
        <v>#N/A</v>
      </c>
      <c r="AO2377" s="172">
        <f t="shared" si="75"/>
        <v>0</v>
      </c>
    </row>
    <row r="2378" spans="1:41" ht="15" x14ac:dyDescent="0.25">
      <c r="A2378">
        <f>Inputs!$H$16</f>
        <v>6</v>
      </c>
      <c r="B2378" t="str">
        <f>Inputs!$D$4</f>
        <v>Select Agency…</v>
      </c>
      <c r="C2378" s="166" t="str">
        <f>Inputs!$I$6</f>
        <v>(insert code)</v>
      </c>
      <c r="D2378" t="str">
        <f>IFERROR(INDEX(Inputs!$I$11:$I$19,MATCH(A2378,Inputs!$H$11:$H$19)),"")</f>
        <v>(insert code)</v>
      </c>
      <c r="E2378" t="s">
        <v>902</v>
      </c>
      <c r="F2378" s="168">
        <f>IF(F$2=$A2378,Data!C243,0)</f>
        <v>0</v>
      </c>
      <c r="G2378" s="168">
        <f>IF(G$2=$A2378,Data!D243,0)</f>
        <v>0</v>
      </c>
      <c r="H2378" s="168">
        <f>IF(H$2=$A2378,Data!E243,0)</f>
        <v>0</v>
      </c>
      <c r="I2378" s="168">
        <f>IF(I$2=$A2378,Data!F243,0)</f>
        <v>0</v>
      </c>
      <c r="J2378" s="168">
        <f>IF(J$2=$A2378,Data!G243,0)</f>
        <v>0</v>
      </c>
      <c r="K2378" s="168">
        <f>IF(K$2=$A2378,Data!H243,0)</f>
        <v>0</v>
      </c>
      <c r="L2378" s="168">
        <f>IF(L$2=$A2378,Data!I243,0)</f>
        <v>0</v>
      </c>
      <c r="M2378" s="168">
        <f>IF(M$2=$A2378,Data!J243,0)</f>
        <v>0</v>
      </c>
      <c r="N2378" s="168">
        <f>IF(N$2=$A2378,Data!K243,0)</f>
        <v>0</v>
      </c>
      <c r="O2378" s="168">
        <f>IF(O$2=$A2378,Data!L243,0)</f>
        <v>0</v>
      </c>
      <c r="P2378" s="168">
        <f>IF(P$2=$A2378,Data!M243,0)</f>
        <v>0</v>
      </c>
      <c r="Q2378" s="168">
        <f>IF(Q$2=$A2378,Data!N243,0)</f>
        <v>0</v>
      </c>
      <c r="R2378" s="169">
        <f>IF(R$2=$A2378,Data!O243,0)</f>
        <v>0</v>
      </c>
      <c r="S2378" s="169">
        <f>IF(S$2=$A2378,Data!P243,0)</f>
        <v>0</v>
      </c>
      <c r="T2378" s="169">
        <f>IF(T$2=$A2378,Data!Q243,0)</f>
        <v>0</v>
      </c>
      <c r="U2378" s="169">
        <f>IF(U$2=$A2378,Data!R243,0)</f>
        <v>0</v>
      </c>
      <c r="V2378" s="169">
        <f>IF(V$2=$A2378,Data!S243,0)</f>
        <v>0</v>
      </c>
      <c r="W2378" s="169">
        <f>IF(W$2=$A2378,Data!T243,0)</f>
        <v>0</v>
      </c>
      <c r="X2378" s="169">
        <f>IF(X$2=$A2378,Data!U243,0)</f>
        <v>0</v>
      </c>
      <c r="Y2378" s="169">
        <f>IF(Y$2=$A2378,Data!V243,0)</f>
        <v>0</v>
      </c>
      <c r="Z2378" s="169">
        <f>IF(Z$2=$A2378,Data!W243,0)</f>
        <v>0</v>
      </c>
      <c r="AA2378" s="169">
        <f>IF(AA$2=$A2378,Data!X243,0)</f>
        <v>0</v>
      </c>
      <c r="AB2378" s="169">
        <f>IF(AB$2=$A2378,Data!Y243,0)</f>
        <v>0</v>
      </c>
      <c r="AC2378" s="169">
        <f>IF(AC$2=$A2378,Data!Z243,0)</f>
        <v>0</v>
      </c>
      <c r="AD2378" s="170">
        <f>IF(AD$2=$A2378,Data!AA243,0)</f>
        <v>0</v>
      </c>
      <c r="AE2378" s="171">
        <f>IF(AE$2=$A2378,Data!AB243,0)</f>
        <v>0</v>
      </c>
      <c r="AF2378" s="170">
        <f>IF(AF$2=$A2378,Data!AC243,0)</f>
        <v>0</v>
      </c>
      <c r="AG2378" s="171">
        <f>IF(AG$2=$A2378,Data!AD243,0)</f>
        <v>0</v>
      </c>
      <c r="AH2378" s="170">
        <f>IF(AH$2=$A2378,Data!AE243,0)</f>
        <v>0</v>
      </c>
      <c r="AI2378" s="171">
        <f>IF(AI$2=$A2378,Data!AF243,0)</f>
        <v>0</v>
      </c>
      <c r="AJ2378" s="170">
        <f>IF(AJ$2=$A2378,Data!AG243,0)</f>
        <v>0</v>
      </c>
      <c r="AK2378" s="171">
        <f>IF(AK$2=$A2378,Data!AH243,0)</f>
        <v>0</v>
      </c>
      <c r="AL2378" s="170">
        <f>IF(AL$2=$A2378,Data!AI243,0)</f>
        <v>0</v>
      </c>
      <c r="AM2378" t="str">
        <f t="shared" si="74"/>
        <v>BA</v>
      </c>
      <c r="AN2378" t="e">
        <f>+INDEX(Validation!$D$4:$D$250,MATCH(Merge!B2378,Validation!$E$4:$E$250,0))</f>
        <v>#N/A</v>
      </c>
      <c r="AO2378" s="172">
        <f t="shared" si="75"/>
        <v>0</v>
      </c>
    </row>
    <row r="2379" spans="1:41" ht="15" x14ac:dyDescent="0.25">
      <c r="A2379">
        <f>Inputs!$H$16</f>
        <v>6</v>
      </c>
      <c r="B2379" t="str">
        <f>Inputs!$D$4</f>
        <v>Select Agency…</v>
      </c>
      <c r="C2379" s="166" t="str">
        <f>Inputs!$I$6</f>
        <v>(insert code)</v>
      </c>
      <c r="D2379" t="str">
        <f>IFERROR(INDEX(Inputs!$I$11:$I$19,MATCH(A2379,Inputs!$H$11:$H$19)),"")</f>
        <v>(insert code)</v>
      </c>
      <c r="E2379" t="s">
        <v>902</v>
      </c>
      <c r="F2379" s="168">
        <f>IF(F$2=$A2379,Data!C244,0)</f>
        <v>0</v>
      </c>
      <c r="G2379" s="168">
        <f>IF(G$2=$A2379,Data!D244,0)</f>
        <v>0</v>
      </c>
      <c r="H2379" s="168">
        <f>IF(H$2=$A2379,Data!E244,0)</f>
        <v>0</v>
      </c>
      <c r="I2379" s="168">
        <f>IF(I$2=$A2379,Data!F244,0)</f>
        <v>0</v>
      </c>
      <c r="J2379" s="168">
        <f>IF(J$2=$A2379,Data!G244,0)</f>
        <v>0</v>
      </c>
      <c r="K2379" s="168">
        <f>IF(K$2=$A2379,Data!H244,0)</f>
        <v>0</v>
      </c>
      <c r="L2379" s="168">
        <f>IF(L$2=$A2379,Data!I244,0)</f>
        <v>0</v>
      </c>
      <c r="M2379" s="168">
        <f>IF(M$2=$A2379,Data!J244,0)</f>
        <v>0</v>
      </c>
      <c r="N2379" s="168">
        <f>IF(N$2=$A2379,Data!K244,0)</f>
        <v>0</v>
      </c>
      <c r="O2379" s="168">
        <f>IF(O$2=$A2379,Data!L244,0)</f>
        <v>0</v>
      </c>
      <c r="P2379" s="168">
        <f>IF(P$2=$A2379,Data!M244,0)</f>
        <v>0</v>
      </c>
      <c r="Q2379" s="168">
        <f>IF(Q$2=$A2379,Data!N244,0)</f>
        <v>0</v>
      </c>
      <c r="R2379" s="169">
        <f>IF(R$2=$A2379,Data!O244,0)</f>
        <v>0</v>
      </c>
      <c r="S2379" s="169">
        <f>IF(S$2=$A2379,Data!P244,0)</f>
        <v>0</v>
      </c>
      <c r="T2379" s="169">
        <f>IF(T$2=$A2379,Data!Q244,0)</f>
        <v>0</v>
      </c>
      <c r="U2379" s="169">
        <f>IF(U$2=$A2379,Data!R244,0)</f>
        <v>0</v>
      </c>
      <c r="V2379" s="169">
        <f>IF(V$2=$A2379,Data!S244,0)</f>
        <v>0</v>
      </c>
      <c r="W2379" s="169">
        <f>IF(W$2=$A2379,Data!T244,0)</f>
        <v>0</v>
      </c>
      <c r="X2379" s="169">
        <f>IF(X$2=$A2379,Data!U244,0)</f>
        <v>0</v>
      </c>
      <c r="Y2379" s="169">
        <f>IF(Y$2=$A2379,Data!V244,0)</f>
        <v>0</v>
      </c>
      <c r="Z2379" s="169">
        <f>IF(Z$2=$A2379,Data!W244,0)</f>
        <v>0</v>
      </c>
      <c r="AA2379" s="169">
        <f>IF(AA$2=$A2379,Data!X244,0)</f>
        <v>0</v>
      </c>
      <c r="AB2379" s="169">
        <f>IF(AB$2=$A2379,Data!Y244,0)</f>
        <v>0</v>
      </c>
      <c r="AC2379" s="169">
        <f>IF(AC$2=$A2379,Data!Z244,0)</f>
        <v>0</v>
      </c>
      <c r="AD2379" s="170">
        <f>IF(AD$2=$A2379,Data!AA244,0)</f>
        <v>0</v>
      </c>
      <c r="AE2379" s="171">
        <f>IF(AE$2=$A2379,Data!AB244,0)</f>
        <v>0</v>
      </c>
      <c r="AF2379" s="170">
        <f>IF(AF$2=$A2379,Data!AC244,0)</f>
        <v>0</v>
      </c>
      <c r="AG2379" s="171">
        <f>IF(AG$2=$A2379,Data!AD244,0)</f>
        <v>0</v>
      </c>
      <c r="AH2379" s="170">
        <f>IF(AH$2=$A2379,Data!AE244,0)</f>
        <v>0</v>
      </c>
      <c r="AI2379" s="171">
        <f>IF(AI$2=$A2379,Data!AF244,0)</f>
        <v>0</v>
      </c>
      <c r="AJ2379" s="170">
        <f>IF(AJ$2=$A2379,Data!AG244,0)</f>
        <v>0</v>
      </c>
      <c r="AK2379" s="171">
        <f>IF(AK$2=$A2379,Data!AH244,0)</f>
        <v>0</v>
      </c>
      <c r="AL2379" s="170">
        <f>IF(AL$2=$A2379,Data!AI244,0)</f>
        <v>0</v>
      </c>
      <c r="AM2379" t="str">
        <f t="shared" si="74"/>
        <v>BA</v>
      </c>
      <c r="AN2379" t="e">
        <f>+INDEX(Validation!$D$4:$D$250,MATCH(Merge!B2379,Validation!$E$4:$E$250,0))</f>
        <v>#N/A</v>
      </c>
      <c r="AO2379" s="172">
        <f t="shared" si="75"/>
        <v>0</v>
      </c>
    </row>
    <row r="2380" spans="1:41" ht="15" x14ac:dyDescent="0.25">
      <c r="A2380">
        <f>Inputs!$H$16</f>
        <v>6</v>
      </c>
      <c r="B2380" t="str">
        <f>Inputs!$D$4</f>
        <v>Select Agency…</v>
      </c>
      <c r="C2380" s="166" t="str">
        <f>Inputs!$I$6</f>
        <v>(insert code)</v>
      </c>
      <c r="D2380" t="str">
        <f>IFERROR(INDEX(Inputs!$I$11:$I$19,MATCH(A2380,Inputs!$H$11:$H$19)),"")</f>
        <v>(insert code)</v>
      </c>
      <c r="E2380" t="s">
        <v>902</v>
      </c>
      <c r="F2380" s="168">
        <f>IF(F$2=$A2380,Data!C245,0)</f>
        <v>0</v>
      </c>
      <c r="G2380" s="168">
        <f>IF(G$2=$A2380,Data!D245,0)</f>
        <v>0</v>
      </c>
      <c r="H2380" s="168">
        <f>IF(H$2=$A2380,Data!E245,0)</f>
        <v>0</v>
      </c>
      <c r="I2380" s="168">
        <f>IF(I$2=$A2380,Data!F245,0)</f>
        <v>0</v>
      </c>
      <c r="J2380" s="168">
        <f>IF(J$2=$A2380,Data!G245,0)</f>
        <v>0</v>
      </c>
      <c r="K2380" s="168">
        <f>IF(K$2=$A2380,Data!H245,0)</f>
        <v>0</v>
      </c>
      <c r="L2380" s="168">
        <f>IF(L$2=$A2380,Data!I245,0)</f>
        <v>0</v>
      </c>
      <c r="M2380" s="168">
        <f>IF(M$2=$A2380,Data!J245,0)</f>
        <v>0</v>
      </c>
      <c r="N2380" s="168">
        <f>IF(N$2=$A2380,Data!K245,0)</f>
        <v>0</v>
      </c>
      <c r="O2380" s="168">
        <f>IF(O$2=$A2380,Data!L245,0)</f>
        <v>0</v>
      </c>
      <c r="P2380" s="168">
        <f>IF(P$2=$A2380,Data!M245,0)</f>
        <v>0</v>
      </c>
      <c r="Q2380" s="168">
        <f>IF(Q$2=$A2380,Data!N245,0)</f>
        <v>0</v>
      </c>
      <c r="R2380" s="169">
        <f>IF(R$2=$A2380,Data!O245,0)</f>
        <v>0</v>
      </c>
      <c r="S2380" s="169">
        <f>IF(S$2=$A2380,Data!P245,0)</f>
        <v>0</v>
      </c>
      <c r="T2380" s="169">
        <f>IF(T$2=$A2380,Data!Q245,0)</f>
        <v>0</v>
      </c>
      <c r="U2380" s="169">
        <f>IF(U$2=$A2380,Data!R245,0)</f>
        <v>0</v>
      </c>
      <c r="V2380" s="169">
        <f>IF(V$2=$A2380,Data!S245,0)</f>
        <v>0</v>
      </c>
      <c r="W2380" s="169">
        <f>IF(W$2=$A2380,Data!T245,0)</f>
        <v>0</v>
      </c>
      <c r="X2380" s="169">
        <f>IF(X$2=$A2380,Data!U245,0)</f>
        <v>0</v>
      </c>
      <c r="Y2380" s="169">
        <f>IF(Y$2=$A2380,Data!V245,0)</f>
        <v>0</v>
      </c>
      <c r="Z2380" s="169">
        <f>IF(Z$2=$A2380,Data!W245,0)</f>
        <v>0</v>
      </c>
      <c r="AA2380" s="169">
        <f>IF(AA$2=$A2380,Data!X245,0)</f>
        <v>0</v>
      </c>
      <c r="AB2380" s="169">
        <f>IF(AB$2=$A2380,Data!Y245,0)</f>
        <v>0</v>
      </c>
      <c r="AC2380" s="169">
        <f>IF(AC$2=$A2380,Data!Z245,0)</f>
        <v>0</v>
      </c>
      <c r="AD2380" s="170">
        <f>IF(AD$2=$A2380,Data!AA245,0)</f>
        <v>0</v>
      </c>
      <c r="AE2380" s="171">
        <f>IF(AE$2=$A2380,Data!AB245,0)</f>
        <v>0</v>
      </c>
      <c r="AF2380" s="170">
        <f>IF(AF$2=$A2380,Data!AC245,0)</f>
        <v>0</v>
      </c>
      <c r="AG2380" s="171">
        <f>IF(AG$2=$A2380,Data!AD245,0)</f>
        <v>0</v>
      </c>
      <c r="AH2380" s="170">
        <f>IF(AH$2=$A2380,Data!AE245,0)</f>
        <v>0</v>
      </c>
      <c r="AI2380" s="171">
        <f>IF(AI$2=$A2380,Data!AF245,0)</f>
        <v>0</v>
      </c>
      <c r="AJ2380" s="170">
        <f>IF(AJ$2=$A2380,Data!AG245,0)</f>
        <v>0</v>
      </c>
      <c r="AK2380" s="171">
        <f>IF(AK$2=$A2380,Data!AH245,0)</f>
        <v>0</v>
      </c>
      <c r="AL2380" s="170">
        <f>IF(AL$2=$A2380,Data!AI245,0)</f>
        <v>0</v>
      </c>
      <c r="AM2380" t="str">
        <f t="shared" si="74"/>
        <v>BA</v>
      </c>
      <c r="AN2380" t="e">
        <f>+INDEX(Validation!$D$4:$D$250,MATCH(Merge!B2380,Validation!$E$4:$E$250,0))</f>
        <v>#N/A</v>
      </c>
      <c r="AO2380" s="172">
        <f t="shared" si="75"/>
        <v>0</v>
      </c>
    </row>
    <row r="2381" spans="1:41" ht="15" x14ac:dyDescent="0.25">
      <c r="A2381">
        <f>Inputs!$H$16</f>
        <v>6</v>
      </c>
      <c r="B2381" t="str">
        <f>Inputs!$D$4</f>
        <v>Select Agency…</v>
      </c>
      <c r="C2381" s="166" t="str">
        <f>Inputs!$I$6</f>
        <v>(insert code)</v>
      </c>
      <c r="D2381" t="str">
        <f>IFERROR(INDEX(Inputs!$I$11:$I$19,MATCH(A2381,Inputs!$H$11:$H$19)),"")</f>
        <v>(insert code)</v>
      </c>
      <c r="E2381" t="s">
        <v>902</v>
      </c>
      <c r="F2381" s="168">
        <f>IF(F$2=$A2381,Data!C246,0)</f>
        <v>0</v>
      </c>
      <c r="G2381" s="168">
        <f>IF(G$2=$A2381,Data!D246,0)</f>
        <v>0</v>
      </c>
      <c r="H2381" s="168">
        <f>IF(H$2=$A2381,Data!E246,0)</f>
        <v>0</v>
      </c>
      <c r="I2381" s="168">
        <f>IF(I$2=$A2381,Data!F246,0)</f>
        <v>0</v>
      </c>
      <c r="J2381" s="168">
        <f>IF(J$2=$A2381,Data!G246,0)</f>
        <v>0</v>
      </c>
      <c r="K2381" s="168">
        <f>IF(K$2=$A2381,Data!H246,0)</f>
        <v>0</v>
      </c>
      <c r="L2381" s="168">
        <f>IF(L$2=$A2381,Data!I246,0)</f>
        <v>0</v>
      </c>
      <c r="M2381" s="168">
        <f>IF(M$2=$A2381,Data!J246,0)</f>
        <v>0</v>
      </c>
      <c r="N2381" s="168">
        <f>IF(N$2=$A2381,Data!K246,0)</f>
        <v>0</v>
      </c>
      <c r="O2381" s="168">
        <f>IF(O$2=$A2381,Data!L246,0)</f>
        <v>0</v>
      </c>
      <c r="P2381" s="168">
        <f>IF(P$2=$A2381,Data!M246,0)</f>
        <v>0</v>
      </c>
      <c r="Q2381" s="168">
        <f>IF(Q$2=$A2381,Data!N246,0)</f>
        <v>0</v>
      </c>
      <c r="R2381" s="169">
        <f>IF(R$2=$A2381,Data!O246,0)</f>
        <v>0</v>
      </c>
      <c r="S2381" s="169">
        <f>IF(S$2=$A2381,Data!P246,0)</f>
        <v>0</v>
      </c>
      <c r="T2381" s="169">
        <f>IF(T$2=$A2381,Data!Q246,0)</f>
        <v>0</v>
      </c>
      <c r="U2381" s="169">
        <f>IF(U$2=$A2381,Data!R246,0)</f>
        <v>0</v>
      </c>
      <c r="V2381" s="169">
        <f>IF(V$2=$A2381,Data!S246,0)</f>
        <v>0</v>
      </c>
      <c r="W2381" s="169">
        <f>IF(W$2=$A2381,Data!T246,0)</f>
        <v>0</v>
      </c>
      <c r="X2381" s="169">
        <f>IF(X$2=$A2381,Data!U246,0)</f>
        <v>0</v>
      </c>
      <c r="Y2381" s="169">
        <f>IF(Y$2=$A2381,Data!V246,0)</f>
        <v>0</v>
      </c>
      <c r="Z2381" s="169">
        <f>IF(Z$2=$A2381,Data!W246,0)</f>
        <v>0</v>
      </c>
      <c r="AA2381" s="169">
        <f>IF(AA$2=$A2381,Data!X246,0)</f>
        <v>0</v>
      </c>
      <c r="AB2381" s="169">
        <f>IF(AB$2=$A2381,Data!Y246,0)</f>
        <v>0</v>
      </c>
      <c r="AC2381" s="169">
        <f>IF(AC$2=$A2381,Data!Z246,0)</f>
        <v>0</v>
      </c>
      <c r="AD2381" s="170">
        <f>IF(AD$2=$A2381,Data!AA246,0)</f>
        <v>0</v>
      </c>
      <c r="AE2381" s="171">
        <f>IF(AE$2=$A2381,Data!AB246,0)</f>
        <v>0</v>
      </c>
      <c r="AF2381" s="170">
        <f>IF(AF$2=$A2381,Data!AC246,0)</f>
        <v>0</v>
      </c>
      <c r="AG2381" s="171">
        <f>IF(AG$2=$A2381,Data!AD246,0)</f>
        <v>0</v>
      </c>
      <c r="AH2381" s="170">
        <f>IF(AH$2=$A2381,Data!AE246,0)</f>
        <v>0</v>
      </c>
      <c r="AI2381" s="171">
        <f>IF(AI$2=$A2381,Data!AF246,0)</f>
        <v>0</v>
      </c>
      <c r="AJ2381" s="170">
        <f>IF(AJ$2=$A2381,Data!AG246,0)</f>
        <v>0</v>
      </c>
      <c r="AK2381" s="171">
        <f>IF(AK$2=$A2381,Data!AH246,0)</f>
        <v>0</v>
      </c>
      <c r="AL2381" s="170">
        <f>IF(AL$2=$A2381,Data!AI246,0)</f>
        <v>0</v>
      </c>
      <c r="AM2381" t="str">
        <f t="shared" si="74"/>
        <v>BA</v>
      </c>
      <c r="AN2381" t="e">
        <f>+INDEX(Validation!$D$4:$D$250,MATCH(Merge!B2381,Validation!$E$4:$E$250,0))</f>
        <v>#N/A</v>
      </c>
      <c r="AO2381" s="172">
        <f t="shared" si="75"/>
        <v>0</v>
      </c>
    </row>
    <row r="2382" spans="1:41" ht="15" x14ac:dyDescent="0.25">
      <c r="A2382">
        <f>Inputs!$H$16</f>
        <v>6</v>
      </c>
      <c r="B2382" t="str">
        <f>Inputs!$D$4</f>
        <v>Select Agency…</v>
      </c>
      <c r="C2382" s="166" t="str">
        <f>Inputs!$I$6</f>
        <v>(insert code)</v>
      </c>
      <c r="D2382" t="str">
        <f>IFERROR(INDEX(Inputs!$I$11:$I$19,MATCH(A2382,Inputs!$H$11:$H$19)),"")</f>
        <v>(insert code)</v>
      </c>
      <c r="E2382" t="s">
        <v>902</v>
      </c>
      <c r="F2382" s="168">
        <f>IF(F$2=$A2382,Data!C247,0)</f>
        <v>0</v>
      </c>
      <c r="G2382" s="168">
        <f>IF(G$2=$A2382,Data!D247,0)</f>
        <v>0</v>
      </c>
      <c r="H2382" s="168">
        <f>IF(H$2=$A2382,Data!E247,0)</f>
        <v>0</v>
      </c>
      <c r="I2382" s="168">
        <f>IF(I$2=$A2382,Data!F247,0)</f>
        <v>0</v>
      </c>
      <c r="J2382" s="168">
        <f>IF(J$2=$A2382,Data!G247,0)</f>
        <v>0</v>
      </c>
      <c r="K2382" s="168">
        <f>IF(K$2=$A2382,Data!H247,0)</f>
        <v>0</v>
      </c>
      <c r="L2382" s="168">
        <f>IF(L$2=$A2382,Data!I247,0)</f>
        <v>0</v>
      </c>
      <c r="M2382" s="168">
        <f>IF(M$2=$A2382,Data!J247,0)</f>
        <v>0</v>
      </c>
      <c r="N2382" s="168">
        <f>IF(N$2=$A2382,Data!K247,0)</f>
        <v>0</v>
      </c>
      <c r="O2382" s="168">
        <f>IF(O$2=$A2382,Data!L247,0)</f>
        <v>0</v>
      </c>
      <c r="P2382" s="168">
        <f>IF(P$2=$A2382,Data!M247,0)</f>
        <v>0</v>
      </c>
      <c r="Q2382" s="168">
        <f>IF(Q$2=$A2382,Data!N247,0)</f>
        <v>0</v>
      </c>
      <c r="R2382" s="169">
        <f>IF(R$2=$A2382,Data!O247,0)</f>
        <v>0</v>
      </c>
      <c r="S2382" s="169">
        <f>IF(S$2=$A2382,Data!P247,0)</f>
        <v>0</v>
      </c>
      <c r="T2382" s="169">
        <f>IF(T$2=$A2382,Data!Q247,0)</f>
        <v>0</v>
      </c>
      <c r="U2382" s="169">
        <f>IF(U$2=$A2382,Data!R247,0)</f>
        <v>0</v>
      </c>
      <c r="V2382" s="169">
        <f>IF(V$2=$A2382,Data!S247,0)</f>
        <v>0</v>
      </c>
      <c r="W2382" s="169">
        <f>IF(W$2=$A2382,Data!T247,0)</f>
        <v>0</v>
      </c>
      <c r="X2382" s="169">
        <f>IF(X$2=$A2382,Data!U247,0)</f>
        <v>0</v>
      </c>
      <c r="Y2382" s="169">
        <f>IF(Y$2=$A2382,Data!V247,0)</f>
        <v>0</v>
      </c>
      <c r="Z2382" s="169">
        <f>IF(Z$2=$A2382,Data!W247,0)</f>
        <v>0</v>
      </c>
      <c r="AA2382" s="169">
        <f>IF(AA$2=$A2382,Data!X247,0)</f>
        <v>0</v>
      </c>
      <c r="AB2382" s="169">
        <f>IF(AB$2=$A2382,Data!Y247,0)</f>
        <v>0</v>
      </c>
      <c r="AC2382" s="169">
        <f>IF(AC$2=$A2382,Data!Z247,0)</f>
        <v>0</v>
      </c>
      <c r="AD2382" s="170">
        <f>IF(AD$2=$A2382,Data!AA247,0)</f>
        <v>0</v>
      </c>
      <c r="AE2382" s="171">
        <f>IF(AE$2=$A2382,Data!AB247,0)</f>
        <v>0</v>
      </c>
      <c r="AF2382" s="170">
        <f>IF(AF$2=$A2382,Data!AC247,0)</f>
        <v>0</v>
      </c>
      <c r="AG2382" s="171">
        <f>IF(AG$2=$A2382,Data!AD247,0)</f>
        <v>0</v>
      </c>
      <c r="AH2382" s="170">
        <f>IF(AH$2=$A2382,Data!AE247,0)</f>
        <v>0</v>
      </c>
      <c r="AI2382" s="171">
        <f>IF(AI$2=$A2382,Data!AF247,0)</f>
        <v>0</v>
      </c>
      <c r="AJ2382" s="170">
        <f>IF(AJ$2=$A2382,Data!AG247,0)</f>
        <v>0</v>
      </c>
      <c r="AK2382" s="171">
        <f>IF(AK$2=$A2382,Data!AH247,0)</f>
        <v>0</v>
      </c>
      <c r="AL2382" s="170">
        <f>IF(AL$2=$A2382,Data!AI247,0)</f>
        <v>0</v>
      </c>
      <c r="AM2382" t="str">
        <f t="shared" si="74"/>
        <v>BA</v>
      </c>
      <c r="AN2382" t="e">
        <f>+INDEX(Validation!$D$4:$D$250,MATCH(Merge!B2382,Validation!$E$4:$E$250,0))</f>
        <v>#N/A</v>
      </c>
      <c r="AO2382" s="172">
        <f t="shared" si="75"/>
        <v>0</v>
      </c>
    </row>
    <row r="2383" spans="1:41" ht="15" x14ac:dyDescent="0.25">
      <c r="A2383">
        <f>Inputs!$H$16</f>
        <v>6</v>
      </c>
      <c r="B2383" t="str">
        <f>Inputs!$D$4</f>
        <v>Select Agency…</v>
      </c>
      <c r="C2383" s="166" t="str">
        <f>Inputs!$I$6</f>
        <v>(insert code)</v>
      </c>
      <c r="D2383" t="str">
        <f>IFERROR(INDEX(Inputs!$I$11:$I$19,MATCH(A2383,Inputs!$H$11:$H$19)),"")</f>
        <v>(insert code)</v>
      </c>
      <c r="E2383" t="s">
        <v>902</v>
      </c>
      <c r="F2383" s="168">
        <f>IF(F$2=$A2383,Data!C248,0)</f>
        <v>0</v>
      </c>
      <c r="G2383" s="168">
        <f>IF(G$2=$A2383,Data!D248,0)</f>
        <v>0</v>
      </c>
      <c r="H2383" s="168">
        <f>IF(H$2=$A2383,Data!E248,0)</f>
        <v>0</v>
      </c>
      <c r="I2383" s="168">
        <f>IF(I$2=$A2383,Data!F248,0)</f>
        <v>0</v>
      </c>
      <c r="J2383" s="168">
        <f>IF(J$2=$A2383,Data!G248,0)</f>
        <v>0</v>
      </c>
      <c r="K2383" s="168">
        <f>IF(K$2=$A2383,Data!H248,0)</f>
        <v>0</v>
      </c>
      <c r="L2383" s="168">
        <f>IF(L$2=$A2383,Data!I248,0)</f>
        <v>0</v>
      </c>
      <c r="M2383" s="168">
        <f>IF(M$2=$A2383,Data!J248,0)</f>
        <v>0</v>
      </c>
      <c r="N2383" s="168">
        <f>IF(N$2=$A2383,Data!K248,0)</f>
        <v>0</v>
      </c>
      <c r="O2383" s="168">
        <f>IF(O$2=$A2383,Data!L248,0)</f>
        <v>0</v>
      </c>
      <c r="P2383" s="168">
        <f>IF(P$2=$A2383,Data!M248,0)</f>
        <v>0</v>
      </c>
      <c r="Q2383" s="168">
        <f>IF(Q$2=$A2383,Data!N248,0)</f>
        <v>0</v>
      </c>
      <c r="R2383" s="169">
        <f>IF(R$2=$A2383,Data!O248,0)</f>
        <v>0</v>
      </c>
      <c r="S2383" s="169">
        <f>IF(S$2=$A2383,Data!P248,0)</f>
        <v>0</v>
      </c>
      <c r="T2383" s="169">
        <f>IF(T$2=$A2383,Data!Q248,0)</f>
        <v>0</v>
      </c>
      <c r="U2383" s="169">
        <f>IF(U$2=$A2383,Data!R248,0)</f>
        <v>0</v>
      </c>
      <c r="V2383" s="169">
        <f>IF(V$2=$A2383,Data!S248,0)</f>
        <v>0</v>
      </c>
      <c r="W2383" s="169">
        <f>IF(W$2=$A2383,Data!T248,0)</f>
        <v>0</v>
      </c>
      <c r="X2383" s="169">
        <f>IF(X$2=$A2383,Data!U248,0)</f>
        <v>0</v>
      </c>
      <c r="Y2383" s="169">
        <f>IF(Y$2=$A2383,Data!V248,0)</f>
        <v>0</v>
      </c>
      <c r="Z2383" s="169">
        <f>IF(Z$2=$A2383,Data!W248,0)</f>
        <v>0</v>
      </c>
      <c r="AA2383" s="169">
        <f>IF(AA$2=$A2383,Data!X248,0)</f>
        <v>0</v>
      </c>
      <c r="AB2383" s="169">
        <f>IF(AB$2=$A2383,Data!Y248,0)</f>
        <v>0</v>
      </c>
      <c r="AC2383" s="169">
        <f>IF(AC$2=$A2383,Data!Z248,0)</f>
        <v>0</v>
      </c>
      <c r="AD2383" s="170">
        <f>IF(AD$2=$A2383,Data!AA248,0)</f>
        <v>0</v>
      </c>
      <c r="AE2383" s="171">
        <f>IF(AE$2=$A2383,Data!AB248,0)</f>
        <v>0</v>
      </c>
      <c r="AF2383" s="170">
        <f>IF(AF$2=$A2383,Data!AC248,0)</f>
        <v>0</v>
      </c>
      <c r="AG2383" s="171">
        <f>IF(AG$2=$A2383,Data!AD248,0)</f>
        <v>0</v>
      </c>
      <c r="AH2383" s="170">
        <f>IF(AH$2=$A2383,Data!AE248,0)</f>
        <v>0</v>
      </c>
      <c r="AI2383" s="171">
        <f>IF(AI$2=$A2383,Data!AF248,0)</f>
        <v>0</v>
      </c>
      <c r="AJ2383" s="170">
        <f>IF(AJ$2=$A2383,Data!AG248,0)</f>
        <v>0</v>
      </c>
      <c r="AK2383" s="171">
        <f>IF(AK$2=$A2383,Data!AH248,0)</f>
        <v>0</v>
      </c>
      <c r="AL2383" s="170">
        <f>IF(AL$2=$A2383,Data!AI248,0)</f>
        <v>0</v>
      </c>
      <c r="AM2383" t="str">
        <f t="shared" si="74"/>
        <v>BA</v>
      </c>
      <c r="AN2383" t="e">
        <f>+INDEX(Validation!$D$4:$D$250,MATCH(Merge!B2383,Validation!$E$4:$E$250,0))</f>
        <v>#N/A</v>
      </c>
      <c r="AO2383" s="172">
        <f t="shared" si="75"/>
        <v>0</v>
      </c>
    </row>
    <row r="2384" spans="1:41" ht="15" x14ac:dyDescent="0.25">
      <c r="A2384">
        <f>Inputs!$H$16</f>
        <v>6</v>
      </c>
      <c r="B2384" t="str">
        <f>Inputs!$D$4</f>
        <v>Select Agency…</v>
      </c>
      <c r="C2384" s="166" t="str">
        <f>Inputs!$I$6</f>
        <v>(insert code)</v>
      </c>
      <c r="D2384" t="str">
        <f>IFERROR(INDEX(Inputs!$I$11:$I$19,MATCH(A2384,Inputs!$H$11:$H$19)),"")</f>
        <v>(insert code)</v>
      </c>
      <c r="E2384" t="s">
        <v>902</v>
      </c>
      <c r="F2384" s="168">
        <f>IF(F$2=$A2384,Data!C249,0)</f>
        <v>0</v>
      </c>
      <c r="G2384" s="168">
        <f>IF(G$2=$A2384,Data!D249,0)</f>
        <v>0</v>
      </c>
      <c r="H2384" s="168">
        <f>IF(H$2=$A2384,Data!E249,0)</f>
        <v>0</v>
      </c>
      <c r="I2384" s="168">
        <f>IF(I$2=$A2384,Data!F249,0)</f>
        <v>0</v>
      </c>
      <c r="J2384" s="168">
        <f>IF(J$2=$A2384,Data!G249,0)</f>
        <v>0</v>
      </c>
      <c r="K2384" s="168">
        <f>IF(K$2=$A2384,Data!H249,0)</f>
        <v>0</v>
      </c>
      <c r="L2384" s="168">
        <f>IF(L$2=$A2384,Data!I249,0)</f>
        <v>0</v>
      </c>
      <c r="M2384" s="168">
        <f>IF(M$2=$A2384,Data!J249,0)</f>
        <v>0</v>
      </c>
      <c r="N2384" s="168">
        <f>IF(N$2=$A2384,Data!K249,0)</f>
        <v>0</v>
      </c>
      <c r="O2384" s="168">
        <f>IF(O$2=$A2384,Data!L249,0)</f>
        <v>0</v>
      </c>
      <c r="P2384" s="168">
        <f>IF(P$2=$A2384,Data!M249,0)</f>
        <v>0</v>
      </c>
      <c r="Q2384" s="168">
        <f>IF(Q$2=$A2384,Data!N249,0)</f>
        <v>0</v>
      </c>
      <c r="R2384" s="169">
        <f>IF(R$2=$A2384,Data!O249,0)</f>
        <v>0</v>
      </c>
      <c r="S2384" s="169">
        <f>IF(S$2=$A2384,Data!P249,0)</f>
        <v>0</v>
      </c>
      <c r="T2384" s="169">
        <f>IF(T$2=$A2384,Data!Q249,0)</f>
        <v>0</v>
      </c>
      <c r="U2384" s="169">
        <f>IF(U$2=$A2384,Data!R249,0)</f>
        <v>0</v>
      </c>
      <c r="V2384" s="169">
        <f>IF(V$2=$A2384,Data!S249,0)</f>
        <v>0</v>
      </c>
      <c r="W2384" s="169">
        <f>IF(W$2=$A2384,Data!T249,0)</f>
        <v>0</v>
      </c>
      <c r="X2384" s="169">
        <f>IF(X$2=$A2384,Data!U249,0)</f>
        <v>0</v>
      </c>
      <c r="Y2384" s="169">
        <f>IF(Y$2=$A2384,Data!V249,0)</f>
        <v>0</v>
      </c>
      <c r="Z2384" s="169">
        <f>IF(Z$2=$A2384,Data!W249,0)</f>
        <v>0</v>
      </c>
      <c r="AA2384" s="169">
        <f>IF(AA$2=$A2384,Data!X249,0)</f>
        <v>0</v>
      </c>
      <c r="AB2384" s="169">
        <f>IF(AB$2=$A2384,Data!Y249,0)</f>
        <v>0</v>
      </c>
      <c r="AC2384" s="169">
        <f>IF(AC$2=$A2384,Data!Z249,0)</f>
        <v>0</v>
      </c>
      <c r="AD2384" s="170">
        <f>IF(AD$2=$A2384,Data!AA249,0)</f>
        <v>0</v>
      </c>
      <c r="AE2384" s="171">
        <f>IF(AE$2=$A2384,Data!AB249,0)</f>
        <v>0</v>
      </c>
      <c r="AF2384" s="170">
        <f>IF(AF$2=$A2384,Data!AC249,0)</f>
        <v>0</v>
      </c>
      <c r="AG2384" s="171">
        <f>IF(AG$2=$A2384,Data!AD249,0)</f>
        <v>0</v>
      </c>
      <c r="AH2384" s="170">
        <f>IF(AH$2=$A2384,Data!AE249,0)</f>
        <v>0</v>
      </c>
      <c r="AI2384" s="171">
        <f>IF(AI$2=$A2384,Data!AF249,0)</f>
        <v>0</v>
      </c>
      <c r="AJ2384" s="170">
        <f>IF(AJ$2=$A2384,Data!AG249,0)</f>
        <v>0</v>
      </c>
      <c r="AK2384" s="171">
        <f>IF(AK$2=$A2384,Data!AH249,0)</f>
        <v>0</v>
      </c>
      <c r="AL2384" s="170">
        <f>IF(AL$2=$A2384,Data!AI249,0)</f>
        <v>0</v>
      </c>
      <c r="AM2384" t="str">
        <f t="shared" si="74"/>
        <v>BA</v>
      </c>
      <c r="AN2384" t="e">
        <f>+INDEX(Validation!$D$4:$D$250,MATCH(Merge!B2384,Validation!$E$4:$E$250,0))</f>
        <v>#N/A</v>
      </c>
      <c r="AO2384" s="172">
        <f t="shared" si="75"/>
        <v>0</v>
      </c>
    </row>
    <row r="2385" spans="1:41" ht="15" x14ac:dyDescent="0.25">
      <c r="A2385">
        <f>Inputs!$H$16</f>
        <v>6</v>
      </c>
      <c r="B2385" t="str">
        <f>Inputs!$D$4</f>
        <v>Select Agency…</v>
      </c>
      <c r="C2385" s="166" t="str">
        <f>Inputs!$I$6</f>
        <v>(insert code)</v>
      </c>
      <c r="D2385" t="str">
        <f>IFERROR(INDEX(Inputs!$I$11:$I$19,MATCH(A2385,Inputs!$H$11:$H$19)),"")</f>
        <v>(insert code)</v>
      </c>
      <c r="E2385" t="s">
        <v>902</v>
      </c>
      <c r="F2385" s="168">
        <f>IF(F$2=$A2385,Data!C250,0)</f>
        <v>0</v>
      </c>
      <c r="G2385" s="168">
        <f>IF(G$2=$A2385,Data!D250,0)</f>
        <v>0</v>
      </c>
      <c r="H2385" s="168">
        <f>IF(H$2=$A2385,Data!E250,0)</f>
        <v>0</v>
      </c>
      <c r="I2385" s="168">
        <f>IF(I$2=$A2385,Data!F250,0)</f>
        <v>0</v>
      </c>
      <c r="J2385" s="168">
        <f>IF(J$2=$A2385,Data!G250,0)</f>
        <v>0</v>
      </c>
      <c r="K2385" s="168">
        <f>IF(K$2=$A2385,Data!H250,0)</f>
        <v>0</v>
      </c>
      <c r="L2385" s="168">
        <f>IF(L$2=$A2385,Data!I250,0)</f>
        <v>0</v>
      </c>
      <c r="M2385" s="168">
        <f>IF(M$2=$A2385,Data!J250,0)</f>
        <v>0</v>
      </c>
      <c r="N2385" s="168">
        <f>IF(N$2=$A2385,Data!K250,0)</f>
        <v>0</v>
      </c>
      <c r="O2385" s="168">
        <f>IF(O$2=$A2385,Data!L250,0)</f>
        <v>0</v>
      </c>
      <c r="P2385" s="168">
        <f>IF(P$2=$A2385,Data!M250,0)</f>
        <v>0</v>
      </c>
      <c r="Q2385" s="168">
        <f>IF(Q$2=$A2385,Data!N250,0)</f>
        <v>0</v>
      </c>
      <c r="R2385" s="169">
        <f>IF(R$2=$A2385,Data!O250,0)</f>
        <v>0</v>
      </c>
      <c r="S2385" s="169">
        <f>IF(S$2=$A2385,Data!P250,0)</f>
        <v>0</v>
      </c>
      <c r="T2385" s="169">
        <f>IF(T$2=$A2385,Data!Q250,0)</f>
        <v>0</v>
      </c>
      <c r="U2385" s="169">
        <f>IF(U$2=$A2385,Data!R250,0)</f>
        <v>0</v>
      </c>
      <c r="V2385" s="169">
        <f>IF(V$2=$A2385,Data!S250,0)</f>
        <v>0</v>
      </c>
      <c r="W2385" s="169">
        <f>IF(W$2=$A2385,Data!T250,0)</f>
        <v>0</v>
      </c>
      <c r="X2385" s="169">
        <f>IF(X$2=$A2385,Data!U250,0)</f>
        <v>0</v>
      </c>
      <c r="Y2385" s="169">
        <f>IF(Y$2=$A2385,Data!V250,0)</f>
        <v>0</v>
      </c>
      <c r="Z2385" s="169">
        <f>IF(Z$2=$A2385,Data!W250,0)</f>
        <v>0</v>
      </c>
      <c r="AA2385" s="169">
        <f>IF(AA$2=$A2385,Data!X250,0)</f>
        <v>0</v>
      </c>
      <c r="AB2385" s="169">
        <f>IF(AB$2=$A2385,Data!Y250,0)</f>
        <v>0</v>
      </c>
      <c r="AC2385" s="169">
        <f>IF(AC$2=$A2385,Data!Z250,0)</f>
        <v>0</v>
      </c>
      <c r="AD2385" s="170">
        <f>IF(AD$2=$A2385,Data!AA250,0)</f>
        <v>0</v>
      </c>
      <c r="AE2385" s="171">
        <f>IF(AE$2=$A2385,Data!AB250,0)</f>
        <v>0</v>
      </c>
      <c r="AF2385" s="170">
        <f>IF(AF$2=$A2385,Data!AC250,0)</f>
        <v>0</v>
      </c>
      <c r="AG2385" s="171">
        <f>IF(AG$2=$A2385,Data!AD250,0)</f>
        <v>0</v>
      </c>
      <c r="AH2385" s="170">
        <f>IF(AH$2=$A2385,Data!AE250,0)</f>
        <v>0</v>
      </c>
      <c r="AI2385" s="171">
        <f>IF(AI$2=$A2385,Data!AF250,0)</f>
        <v>0</v>
      </c>
      <c r="AJ2385" s="170">
        <f>IF(AJ$2=$A2385,Data!AG250,0)</f>
        <v>0</v>
      </c>
      <c r="AK2385" s="171">
        <f>IF(AK$2=$A2385,Data!AH250,0)</f>
        <v>0</v>
      </c>
      <c r="AL2385" s="170">
        <f>IF(AL$2=$A2385,Data!AI250,0)</f>
        <v>0</v>
      </c>
      <c r="AM2385" t="str">
        <f t="shared" si="74"/>
        <v>BA</v>
      </c>
      <c r="AN2385" t="e">
        <f>+INDEX(Validation!$D$4:$D$250,MATCH(Merge!B2385,Validation!$E$4:$E$250,0))</f>
        <v>#N/A</v>
      </c>
      <c r="AO2385" s="172">
        <f t="shared" si="75"/>
        <v>0</v>
      </c>
    </row>
    <row r="2386" spans="1:41" ht="15" x14ac:dyDescent="0.25">
      <c r="A2386">
        <f>Inputs!$H$16</f>
        <v>6</v>
      </c>
      <c r="B2386" t="str">
        <f>Inputs!$D$4</f>
        <v>Select Agency…</v>
      </c>
      <c r="C2386" s="166" t="str">
        <f>Inputs!$I$6</f>
        <v>(insert code)</v>
      </c>
      <c r="D2386" t="str">
        <f>IFERROR(INDEX(Inputs!$I$11:$I$19,MATCH(A2386,Inputs!$H$11:$H$19)),"")</f>
        <v>(insert code)</v>
      </c>
      <c r="E2386" t="s">
        <v>902</v>
      </c>
      <c r="F2386" s="168">
        <f>IF(F$2=$A2386,Data!C251,0)</f>
        <v>0</v>
      </c>
      <c r="G2386" s="168">
        <f>IF(G$2=$A2386,Data!D251,0)</f>
        <v>0</v>
      </c>
      <c r="H2386" s="168">
        <f>IF(H$2=$A2386,Data!E251,0)</f>
        <v>0</v>
      </c>
      <c r="I2386" s="168">
        <f>IF(I$2=$A2386,Data!F251,0)</f>
        <v>0</v>
      </c>
      <c r="J2386" s="168">
        <f>IF(J$2=$A2386,Data!G251,0)</f>
        <v>0</v>
      </c>
      <c r="K2386" s="168">
        <f>IF(K$2=$A2386,Data!H251,0)</f>
        <v>0</v>
      </c>
      <c r="L2386" s="168">
        <f>IF(L$2=$A2386,Data!I251,0)</f>
        <v>0</v>
      </c>
      <c r="M2386" s="168">
        <f>IF(M$2=$A2386,Data!J251,0)</f>
        <v>0</v>
      </c>
      <c r="N2386" s="168">
        <f>IF(N$2=$A2386,Data!K251,0)</f>
        <v>0</v>
      </c>
      <c r="O2386" s="168">
        <f>IF(O$2=$A2386,Data!L251,0)</f>
        <v>0</v>
      </c>
      <c r="P2386" s="168">
        <f>IF(P$2=$A2386,Data!M251,0)</f>
        <v>0</v>
      </c>
      <c r="Q2386" s="168">
        <f>IF(Q$2=$A2386,Data!N251,0)</f>
        <v>0</v>
      </c>
      <c r="R2386" s="169">
        <f>IF(R$2=$A2386,Data!O251,0)</f>
        <v>0</v>
      </c>
      <c r="S2386" s="169">
        <f>IF(S$2=$A2386,Data!P251,0)</f>
        <v>0</v>
      </c>
      <c r="T2386" s="169">
        <f>IF(T$2=$A2386,Data!Q251,0)</f>
        <v>0</v>
      </c>
      <c r="U2386" s="169">
        <f>IF(U$2=$A2386,Data!R251,0)</f>
        <v>0</v>
      </c>
      <c r="V2386" s="169">
        <f>IF(V$2=$A2386,Data!S251,0)</f>
        <v>0</v>
      </c>
      <c r="W2386" s="169">
        <f>IF(W$2=$A2386,Data!T251,0)</f>
        <v>0</v>
      </c>
      <c r="X2386" s="169">
        <f>IF(X$2=$A2386,Data!U251,0)</f>
        <v>0</v>
      </c>
      <c r="Y2386" s="169">
        <f>IF(Y$2=$A2386,Data!V251,0)</f>
        <v>0</v>
      </c>
      <c r="Z2386" s="169">
        <f>IF(Z$2=$A2386,Data!W251,0)</f>
        <v>0</v>
      </c>
      <c r="AA2386" s="169">
        <f>IF(AA$2=$A2386,Data!X251,0)</f>
        <v>0</v>
      </c>
      <c r="AB2386" s="169">
        <f>IF(AB$2=$A2386,Data!Y251,0)</f>
        <v>0</v>
      </c>
      <c r="AC2386" s="169">
        <f>IF(AC$2=$A2386,Data!Z251,0)</f>
        <v>0</v>
      </c>
      <c r="AD2386" s="170">
        <f>IF(AD$2=$A2386,Data!AA251,0)</f>
        <v>0</v>
      </c>
      <c r="AE2386" s="171">
        <f>IF(AE$2=$A2386,Data!AB251,0)</f>
        <v>0</v>
      </c>
      <c r="AF2386" s="170">
        <f>IF(AF$2=$A2386,Data!AC251,0)</f>
        <v>0</v>
      </c>
      <c r="AG2386" s="171">
        <f>IF(AG$2=$A2386,Data!AD251,0)</f>
        <v>0</v>
      </c>
      <c r="AH2386" s="170">
        <f>IF(AH$2=$A2386,Data!AE251,0)</f>
        <v>0</v>
      </c>
      <c r="AI2386" s="171">
        <f>IF(AI$2=$A2386,Data!AF251,0)</f>
        <v>0</v>
      </c>
      <c r="AJ2386" s="170">
        <f>IF(AJ$2=$A2386,Data!AG251,0)</f>
        <v>0</v>
      </c>
      <c r="AK2386" s="171">
        <f>IF(AK$2=$A2386,Data!AH251,0)</f>
        <v>0</v>
      </c>
      <c r="AL2386" s="170">
        <f>IF(AL$2=$A2386,Data!AI251,0)</f>
        <v>0</v>
      </c>
      <c r="AM2386" t="str">
        <f t="shared" si="74"/>
        <v>BA</v>
      </c>
      <c r="AN2386" t="e">
        <f>+INDEX(Validation!$D$4:$D$250,MATCH(Merge!B2386,Validation!$E$4:$E$250,0))</f>
        <v>#N/A</v>
      </c>
      <c r="AO2386" s="172">
        <f t="shared" si="75"/>
        <v>0</v>
      </c>
    </row>
    <row r="2387" spans="1:41" ht="15" x14ac:dyDescent="0.25">
      <c r="A2387">
        <f>Inputs!$H$16</f>
        <v>6</v>
      </c>
      <c r="B2387" t="str">
        <f>Inputs!$D$4</f>
        <v>Select Agency…</v>
      </c>
      <c r="C2387" s="166" t="str">
        <f>Inputs!$I$6</f>
        <v>(insert code)</v>
      </c>
      <c r="D2387" t="str">
        <f>IFERROR(INDEX(Inputs!$I$11:$I$19,MATCH(A2387,Inputs!$H$11:$H$19)),"")</f>
        <v>(insert code)</v>
      </c>
      <c r="E2387" t="s">
        <v>902</v>
      </c>
      <c r="F2387" s="168">
        <f>IF(F$2=$A2387,Data!C252,0)</f>
        <v>0</v>
      </c>
      <c r="G2387" s="168">
        <f>IF(G$2=$A2387,Data!D252,0)</f>
        <v>0</v>
      </c>
      <c r="H2387" s="168">
        <f>IF(H$2=$A2387,Data!E252,0)</f>
        <v>0</v>
      </c>
      <c r="I2387" s="168">
        <f>IF(I$2=$A2387,Data!F252,0)</f>
        <v>0</v>
      </c>
      <c r="J2387" s="168">
        <f>IF(J$2=$A2387,Data!G252,0)</f>
        <v>0</v>
      </c>
      <c r="K2387" s="168">
        <f>IF(K$2=$A2387,Data!H252,0)</f>
        <v>0</v>
      </c>
      <c r="L2387" s="168">
        <f>IF(L$2=$A2387,Data!I252,0)</f>
        <v>0</v>
      </c>
      <c r="M2387" s="168">
        <f>IF(M$2=$A2387,Data!J252,0)</f>
        <v>0</v>
      </c>
      <c r="N2387" s="168">
        <f>IF(N$2=$A2387,Data!K252,0)</f>
        <v>0</v>
      </c>
      <c r="O2387" s="168">
        <f>IF(O$2=$A2387,Data!L252,0)</f>
        <v>0</v>
      </c>
      <c r="P2387" s="168">
        <f>IF(P$2=$A2387,Data!M252,0)</f>
        <v>0</v>
      </c>
      <c r="Q2387" s="168">
        <f>IF(Q$2=$A2387,Data!N252,0)</f>
        <v>0</v>
      </c>
      <c r="R2387" s="169">
        <f>IF(R$2=$A2387,Data!O252,0)</f>
        <v>0</v>
      </c>
      <c r="S2387" s="169">
        <f>IF(S$2=$A2387,Data!P252,0)</f>
        <v>0</v>
      </c>
      <c r="T2387" s="169">
        <f>IF(T$2=$A2387,Data!Q252,0)</f>
        <v>0</v>
      </c>
      <c r="U2387" s="169">
        <f>IF(U$2=$A2387,Data!R252,0)</f>
        <v>0</v>
      </c>
      <c r="V2387" s="169">
        <f>IF(V$2=$A2387,Data!S252,0)</f>
        <v>0</v>
      </c>
      <c r="W2387" s="169">
        <f>IF(W$2=$A2387,Data!T252,0)</f>
        <v>0</v>
      </c>
      <c r="X2387" s="169">
        <f>IF(X$2=$A2387,Data!U252,0)</f>
        <v>0</v>
      </c>
      <c r="Y2387" s="169">
        <f>IF(Y$2=$A2387,Data!V252,0)</f>
        <v>0</v>
      </c>
      <c r="Z2387" s="169">
        <f>IF(Z$2=$A2387,Data!W252,0)</f>
        <v>0</v>
      </c>
      <c r="AA2387" s="169">
        <f>IF(AA$2=$A2387,Data!X252,0)</f>
        <v>0</v>
      </c>
      <c r="AB2387" s="169">
        <f>IF(AB$2=$A2387,Data!Y252,0)</f>
        <v>0</v>
      </c>
      <c r="AC2387" s="169">
        <f>IF(AC$2=$A2387,Data!Z252,0)</f>
        <v>0</v>
      </c>
      <c r="AD2387" s="170">
        <f>IF(AD$2=$A2387,Data!AA252,0)</f>
        <v>0</v>
      </c>
      <c r="AE2387" s="171">
        <f>IF(AE$2=$A2387,Data!AB252,0)</f>
        <v>0</v>
      </c>
      <c r="AF2387" s="170">
        <f>IF(AF$2=$A2387,Data!AC252,0)</f>
        <v>0</v>
      </c>
      <c r="AG2387" s="171">
        <f>IF(AG$2=$A2387,Data!AD252,0)</f>
        <v>0</v>
      </c>
      <c r="AH2387" s="170">
        <f>IF(AH$2=$A2387,Data!AE252,0)</f>
        <v>0</v>
      </c>
      <c r="AI2387" s="171">
        <f>IF(AI$2=$A2387,Data!AF252,0)</f>
        <v>0</v>
      </c>
      <c r="AJ2387" s="170">
        <f>IF(AJ$2=$A2387,Data!AG252,0)</f>
        <v>0</v>
      </c>
      <c r="AK2387" s="171">
        <f>IF(AK$2=$A2387,Data!AH252,0)</f>
        <v>0</v>
      </c>
      <c r="AL2387" s="170">
        <f>IF(AL$2=$A2387,Data!AI252,0)</f>
        <v>0</v>
      </c>
      <c r="AM2387" t="str">
        <f t="shared" si="74"/>
        <v>BA</v>
      </c>
      <c r="AN2387" t="e">
        <f>+INDEX(Validation!$D$4:$D$250,MATCH(Merge!B2387,Validation!$E$4:$E$250,0))</f>
        <v>#N/A</v>
      </c>
      <c r="AO2387" s="172">
        <f t="shared" si="75"/>
        <v>0</v>
      </c>
    </row>
    <row r="2388" spans="1:41" ht="15" x14ac:dyDescent="0.25">
      <c r="A2388">
        <f>Inputs!$H$16</f>
        <v>6</v>
      </c>
      <c r="B2388" t="str">
        <f>Inputs!$D$4</f>
        <v>Select Agency…</v>
      </c>
      <c r="C2388" s="166" t="str">
        <f>Inputs!$I$6</f>
        <v>(insert code)</v>
      </c>
      <c r="D2388" t="str">
        <f>IFERROR(INDEX(Inputs!$I$11:$I$19,MATCH(A2388,Inputs!$H$11:$H$19)),"")</f>
        <v>(insert code)</v>
      </c>
      <c r="E2388" t="s">
        <v>902</v>
      </c>
      <c r="F2388" s="168">
        <f>IF(F$2=$A2388,Data!C253,0)</f>
        <v>0</v>
      </c>
      <c r="G2388" s="168">
        <f>IF(G$2=$A2388,Data!D253,0)</f>
        <v>0</v>
      </c>
      <c r="H2388" s="168">
        <f>IF(H$2=$A2388,Data!E253,0)</f>
        <v>0</v>
      </c>
      <c r="I2388" s="168">
        <f>IF(I$2=$A2388,Data!F253,0)</f>
        <v>0</v>
      </c>
      <c r="J2388" s="168">
        <f>IF(J$2=$A2388,Data!G253,0)</f>
        <v>0</v>
      </c>
      <c r="K2388" s="168">
        <f>IF(K$2=$A2388,Data!H253,0)</f>
        <v>0</v>
      </c>
      <c r="L2388" s="168">
        <f>IF(L$2=$A2388,Data!I253,0)</f>
        <v>0</v>
      </c>
      <c r="M2388" s="168">
        <f>IF(M$2=$A2388,Data!J253,0)</f>
        <v>0</v>
      </c>
      <c r="N2388" s="168">
        <f>IF(N$2=$A2388,Data!K253,0)</f>
        <v>0</v>
      </c>
      <c r="O2388" s="168">
        <f>IF(O$2=$A2388,Data!L253,0)</f>
        <v>0</v>
      </c>
      <c r="P2388" s="168">
        <f>IF(P$2=$A2388,Data!M253,0)</f>
        <v>0</v>
      </c>
      <c r="Q2388" s="168">
        <f>IF(Q$2=$A2388,Data!N253,0)</f>
        <v>0</v>
      </c>
      <c r="R2388" s="169">
        <f>IF(R$2=$A2388,Data!O253,0)</f>
        <v>0</v>
      </c>
      <c r="S2388" s="169">
        <f>IF(S$2=$A2388,Data!P253,0)</f>
        <v>0</v>
      </c>
      <c r="T2388" s="169">
        <f>IF(T$2=$A2388,Data!Q253,0)</f>
        <v>0</v>
      </c>
      <c r="U2388" s="169">
        <f>IF(U$2=$A2388,Data!R253,0)</f>
        <v>0</v>
      </c>
      <c r="V2388" s="169">
        <f>IF(V$2=$A2388,Data!S253,0)</f>
        <v>0</v>
      </c>
      <c r="W2388" s="169">
        <f>IF(W$2=$A2388,Data!T253,0)</f>
        <v>0</v>
      </c>
      <c r="X2388" s="169">
        <f>IF(X$2=$A2388,Data!U253,0)</f>
        <v>0</v>
      </c>
      <c r="Y2388" s="169">
        <f>IF(Y$2=$A2388,Data!V253,0)</f>
        <v>0</v>
      </c>
      <c r="Z2388" s="169">
        <f>IF(Z$2=$A2388,Data!W253,0)</f>
        <v>0</v>
      </c>
      <c r="AA2388" s="169">
        <f>IF(AA$2=$A2388,Data!X253,0)</f>
        <v>0</v>
      </c>
      <c r="AB2388" s="169">
        <f>IF(AB$2=$A2388,Data!Y253,0)</f>
        <v>0</v>
      </c>
      <c r="AC2388" s="169">
        <f>IF(AC$2=$A2388,Data!Z253,0)</f>
        <v>0</v>
      </c>
      <c r="AD2388" s="170">
        <f>IF(AD$2=$A2388,Data!AA253,0)</f>
        <v>0</v>
      </c>
      <c r="AE2388" s="171">
        <f>IF(AE$2=$A2388,Data!AB253,0)</f>
        <v>0</v>
      </c>
      <c r="AF2388" s="170">
        <f>IF(AF$2=$A2388,Data!AC253,0)</f>
        <v>0</v>
      </c>
      <c r="AG2388" s="171">
        <f>IF(AG$2=$A2388,Data!AD253,0)</f>
        <v>0</v>
      </c>
      <c r="AH2388" s="170">
        <f>IF(AH$2=$A2388,Data!AE253,0)</f>
        <v>0</v>
      </c>
      <c r="AI2388" s="171">
        <f>IF(AI$2=$A2388,Data!AF253,0)</f>
        <v>0</v>
      </c>
      <c r="AJ2388" s="170">
        <f>IF(AJ$2=$A2388,Data!AG253,0)</f>
        <v>0</v>
      </c>
      <c r="AK2388" s="171">
        <f>IF(AK$2=$A2388,Data!AH253,0)</f>
        <v>0</v>
      </c>
      <c r="AL2388" s="170">
        <f>IF(AL$2=$A2388,Data!AI253,0)</f>
        <v>0</v>
      </c>
      <c r="AM2388" t="str">
        <f t="shared" si="74"/>
        <v>BA</v>
      </c>
      <c r="AN2388" t="e">
        <f>+INDEX(Validation!$D$4:$D$250,MATCH(Merge!B2388,Validation!$E$4:$E$250,0))</f>
        <v>#N/A</v>
      </c>
      <c r="AO2388" s="172">
        <f t="shared" si="75"/>
        <v>0</v>
      </c>
    </row>
    <row r="2389" spans="1:41" ht="15" x14ac:dyDescent="0.25">
      <c r="A2389">
        <f>Inputs!$H$16</f>
        <v>6</v>
      </c>
      <c r="B2389" t="str">
        <f>Inputs!$D$4</f>
        <v>Select Agency…</v>
      </c>
      <c r="C2389" s="166" t="str">
        <f>Inputs!$I$6</f>
        <v>(insert code)</v>
      </c>
      <c r="D2389" t="str">
        <f>IFERROR(INDEX(Inputs!$I$11:$I$19,MATCH(A2389,Inputs!$H$11:$H$19)),"")</f>
        <v>(insert code)</v>
      </c>
      <c r="E2389" t="s">
        <v>902</v>
      </c>
      <c r="F2389" s="168">
        <f>IF(F$2=$A2389,Data!C254,0)</f>
        <v>0</v>
      </c>
      <c r="G2389" s="168">
        <f>IF(G$2=$A2389,Data!D254,0)</f>
        <v>0</v>
      </c>
      <c r="H2389" s="168">
        <f>IF(H$2=$A2389,Data!E254,0)</f>
        <v>0</v>
      </c>
      <c r="I2389" s="168">
        <f>IF(I$2=$A2389,Data!F254,0)</f>
        <v>0</v>
      </c>
      <c r="J2389" s="168">
        <f>IF(J$2=$A2389,Data!G254,0)</f>
        <v>0</v>
      </c>
      <c r="K2389" s="168">
        <f>IF(K$2=$A2389,Data!H254,0)</f>
        <v>0</v>
      </c>
      <c r="L2389" s="168">
        <f>IF(L$2=$A2389,Data!I254,0)</f>
        <v>0</v>
      </c>
      <c r="M2389" s="168">
        <f>IF(M$2=$A2389,Data!J254,0)</f>
        <v>0</v>
      </c>
      <c r="N2389" s="168">
        <f>IF(N$2=$A2389,Data!K254,0)</f>
        <v>0</v>
      </c>
      <c r="O2389" s="168">
        <f>IF(O$2=$A2389,Data!L254,0)</f>
        <v>0</v>
      </c>
      <c r="P2389" s="168">
        <f>IF(P$2=$A2389,Data!M254,0)</f>
        <v>0</v>
      </c>
      <c r="Q2389" s="168">
        <f>IF(Q$2=$A2389,Data!N254,0)</f>
        <v>0</v>
      </c>
      <c r="R2389" s="169">
        <f>IF(R$2=$A2389,Data!O254,0)</f>
        <v>0</v>
      </c>
      <c r="S2389" s="169">
        <f>IF(S$2=$A2389,Data!P254,0)</f>
        <v>0</v>
      </c>
      <c r="T2389" s="169">
        <f>IF(T$2=$A2389,Data!Q254,0)</f>
        <v>0</v>
      </c>
      <c r="U2389" s="169">
        <f>IF(U$2=$A2389,Data!R254,0)</f>
        <v>0</v>
      </c>
      <c r="V2389" s="169">
        <f>IF(V$2=$A2389,Data!S254,0)</f>
        <v>0</v>
      </c>
      <c r="W2389" s="169">
        <f>IF(W$2=$A2389,Data!T254,0)</f>
        <v>0</v>
      </c>
      <c r="X2389" s="169">
        <f>IF(X$2=$A2389,Data!U254,0)</f>
        <v>0</v>
      </c>
      <c r="Y2389" s="169">
        <f>IF(Y$2=$A2389,Data!V254,0)</f>
        <v>0</v>
      </c>
      <c r="Z2389" s="169">
        <f>IF(Z$2=$A2389,Data!W254,0)</f>
        <v>0</v>
      </c>
      <c r="AA2389" s="169">
        <f>IF(AA$2=$A2389,Data!X254,0)</f>
        <v>0</v>
      </c>
      <c r="AB2389" s="169">
        <f>IF(AB$2=$A2389,Data!Y254,0)</f>
        <v>0</v>
      </c>
      <c r="AC2389" s="169">
        <f>IF(AC$2=$A2389,Data!Z254,0)</f>
        <v>0</v>
      </c>
      <c r="AD2389" s="170">
        <f>IF(AD$2=$A2389,Data!AA254,0)</f>
        <v>0</v>
      </c>
      <c r="AE2389" s="171">
        <f>IF(AE$2=$A2389,Data!AB254,0)</f>
        <v>0</v>
      </c>
      <c r="AF2389" s="170">
        <f>IF(AF$2=$A2389,Data!AC254,0)</f>
        <v>0</v>
      </c>
      <c r="AG2389" s="171">
        <f>IF(AG$2=$A2389,Data!AD254,0)</f>
        <v>0</v>
      </c>
      <c r="AH2389" s="170">
        <f>IF(AH$2=$A2389,Data!AE254,0)</f>
        <v>0</v>
      </c>
      <c r="AI2389" s="171">
        <f>IF(AI$2=$A2389,Data!AF254,0)</f>
        <v>0</v>
      </c>
      <c r="AJ2389" s="170">
        <f>IF(AJ$2=$A2389,Data!AG254,0)</f>
        <v>0</v>
      </c>
      <c r="AK2389" s="171">
        <f>IF(AK$2=$A2389,Data!AH254,0)</f>
        <v>0</v>
      </c>
      <c r="AL2389" s="170">
        <f>IF(AL$2=$A2389,Data!AI254,0)</f>
        <v>0</v>
      </c>
      <c r="AM2389" t="str">
        <f t="shared" si="74"/>
        <v>BA</v>
      </c>
      <c r="AN2389" t="e">
        <f>+INDEX(Validation!$D$4:$D$250,MATCH(Merge!B2389,Validation!$E$4:$E$250,0))</f>
        <v>#N/A</v>
      </c>
      <c r="AO2389" s="172">
        <f t="shared" si="75"/>
        <v>0</v>
      </c>
    </row>
    <row r="2390" spans="1:41" ht="15" x14ac:dyDescent="0.25">
      <c r="A2390">
        <f>Inputs!$H$16</f>
        <v>6</v>
      </c>
      <c r="B2390" t="str">
        <f>Inputs!$D$4</f>
        <v>Select Agency…</v>
      </c>
      <c r="C2390" s="166" t="str">
        <f>Inputs!$I$6</f>
        <v>(insert code)</v>
      </c>
      <c r="D2390" t="str">
        <f>IFERROR(INDEX(Inputs!$I$11:$I$19,MATCH(A2390,Inputs!$H$11:$H$19)),"")</f>
        <v>(insert code)</v>
      </c>
      <c r="E2390" t="s">
        <v>902</v>
      </c>
      <c r="F2390" s="168">
        <f>IF(F$2=$A2390,Data!C255,0)</f>
        <v>0</v>
      </c>
      <c r="G2390" s="168">
        <f>IF(G$2=$A2390,Data!D255,0)</f>
        <v>0</v>
      </c>
      <c r="H2390" s="168">
        <f>IF(H$2=$A2390,Data!E255,0)</f>
        <v>0</v>
      </c>
      <c r="I2390" s="168">
        <f>IF(I$2=$A2390,Data!F255,0)</f>
        <v>0</v>
      </c>
      <c r="J2390" s="168">
        <f>IF(J$2=$A2390,Data!G255,0)</f>
        <v>0</v>
      </c>
      <c r="K2390" s="168">
        <f>IF(K$2=$A2390,Data!H255,0)</f>
        <v>0</v>
      </c>
      <c r="L2390" s="168">
        <f>IF(L$2=$A2390,Data!I255,0)</f>
        <v>0</v>
      </c>
      <c r="M2390" s="168">
        <f>IF(M$2=$A2390,Data!J255,0)</f>
        <v>0</v>
      </c>
      <c r="N2390" s="168">
        <f>IF(N$2=$A2390,Data!K255,0)</f>
        <v>0</v>
      </c>
      <c r="O2390" s="168">
        <f>IF(O$2=$A2390,Data!L255,0)</f>
        <v>0</v>
      </c>
      <c r="P2390" s="168">
        <f>IF(P$2=$A2390,Data!M255,0)</f>
        <v>0</v>
      </c>
      <c r="Q2390" s="168">
        <f>IF(Q$2=$A2390,Data!N255,0)</f>
        <v>0</v>
      </c>
      <c r="R2390" s="169">
        <f>IF(R$2=$A2390,Data!O255,0)</f>
        <v>0</v>
      </c>
      <c r="S2390" s="169">
        <f>IF(S$2=$A2390,Data!P255,0)</f>
        <v>0</v>
      </c>
      <c r="T2390" s="169">
        <f>IF(T$2=$A2390,Data!Q255,0)</f>
        <v>0</v>
      </c>
      <c r="U2390" s="169">
        <f>IF(U$2=$A2390,Data!R255,0)</f>
        <v>0</v>
      </c>
      <c r="V2390" s="169">
        <f>IF(V$2=$A2390,Data!S255,0)</f>
        <v>0</v>
      </c>
      <c r="W2390" s="169">
        <f>IF(W$2=$A2390,Data!T255,0)</f>
        <v>0</v>
      </c>
      <c r="X2390" s="169">
        <f>IF(X$2=$A2390,Data!U255,0)</f>
        <v>0</v>
      </c>
      <c r="Y2390" s="169">
        <f>IF(Y$2=$A2390,Data!V255,0)</f>
        <v>0</v>
      </c>
      <c r="Z2390" s="169">
        <f>IF(Z$2=$A2390,Data!W255,0)</f>
        <v>0</v>
      </c>
      <c r="AA2390" s="169">
        <f>IF(AA$2=$A2390,Data!X255,0)</f>
        <v>0</v>
      </c>
      <c r="AB2390" s="169">
        <f>IF(AB$2=$A2390,Data!Y255,0)</f>
        <v>0</v>
      </c>
      <c r="AC2390" s="169">
        <f>IF(AC$2=$A2390,Data!Z255,0)</f>
        <v>0</v>
      </c>
      <c r="AD2390" s="170">
        <f>IF(AD$2=$A2390,Data!AA255,0)</f>
        <v>0</v>
      </c>
      <c r="AE2390" s="171">
        <f>IF(AE$2=$A2390,Data!AB255,0)</f>
        <v>0</v>
      </c>
      <c r="AF2390" s="170">
        <f>IF(AF$2=$A2390,Data!AC255,0)</f>
        <v>0</v>
      </c>
      <c r="AG2390" s="171">
        <f>IF(AG$2=$A2390,Data!AD255,0)</f>
        <v>0</v>
      </c>
      <c r="AH2390" s="170">
        <f>IF(AH$2=$A2390,Data!AE255,0)</f>
        <v>0</v>
      </c>
      <c r="AI2390" s="171">
        <f>IF(AI$2=$A2390,Data!AF255,0)</f>
        <v>0</v>
      </c>
      <c r="AJ2390" s="170">
        <f>IF(AJ$2=$A2390,Data!AG255,0)</f>
        <v>0</v>
      </c>
      <c r="AK2390" s="171">
        <f>IF(AK$2=$A2390,Data!AH255,0)</f>
        <v>0</v>
      </c>
      <c r="AL2390" s="170">
        <f>IF(AL$2=$A2390,Data!AI255,0)</f>
        <v>0</v>
      </c>
      <c r="AM2390" t="str">
        <f t="shared" si="74"/>
        <v>BA</v>
      </c>
      <c r="AN2390" t="e">
        <f>+INDEX(Validation!$D$4:$D$250,MATCH(Merge!B2390,Validation!$E$4:$E$250,0))</f>
        <v>#N/A</v>
      </c>
      <c r="AO2390" s="172">
        <f t="shared" si="75"/>
        <v>0</v>
      </c>
    </row>
    <row r="2391" spans="1:41" ht="15" x14ac:dyDescent="0.25">
      <c r="A2391">
        <f>Inputs!$H$16</f>
        <v>6</v>
      </c>
      <c r="B2391" t="str">
        <f>Inputs!$D$4</f>
        <v>Select Agency…</v>
      </c>
      <c r="C2391" s="166" t="str">
        <f>Inputs!$I$6</f>
        <v>(insert code)</v>
      </c>
      <c r="D2391" t="str">
        <f>IFERROR(INDEX(Inputs!$I$11:$I$19,MATCH(A2391,Inputs!$H$11:$H$19)),"")</f>
        <v>(insert code)</v>
      </c>
      <c r="E2391" t="s">
        <v>902</v>
      </c>
      <c r="F2391" s="168">
        <f>IF(F$2=$A2391,Data!C256,0)</f>
        <v>0</v>
      </c>
      <c r="G2391" s="168">
        <f>IF(G$2=$A2391,Data!D256,0)</f>
        <v>0</v>
      </c>
      <c r="H2391" s="168">
        <f>IF(H$2=$A2391,Data!E256,0)</f>
        <v>0</v>
      </c>
      <c r="I2391" s="168">
        <f>IF(I$2=$A2391,Data!F256,0)</f>
        <v>0</v>
      </c>
      <c r="J2391" s="168">
        <f>IF(J$2=$A2391,Data!G256,0)</f>
        <v>0</v>
      </c>
      <c r="K2391" s="168">
        <f>IF(K$2=$A2391,Data!H256,0)</f>
        <v>0</v>
      </c>
      <c r="L2391" s="168">
        <f>IF(L$2=$A2391,Data!I256,0)</f>
        <v>0</v>
      </c>
      <c r="M2391" s="168">
        <f>IF(M$2=$A2391,Data!J256,0)</f>
        <v>0</v>
      </c>
      <c r="N2391" s="168">
        <f>IF(N$2=$A2391,Data!K256,0)</f>
        <v>0</v>
      </c>
      <c r="O2391" s="168">
        <f>IF(O$2=$A2391,Data!L256,0)</f>
        <v>0</v>
      </c>
      <c r="P2391" s="168">
        <f>IF(P$2=$A2391,Data!M256,0)</f>
        <v>0</v>
      </c>
      <c r="Q2391" s="168">
        <f>IF(Q$2=$A2391,Data!N256,0)</f>
        <v>0</v>
      </c>
      <c r="R2391" s="169">
        <f>IF(R$2=$A2391,Data!O256,0)</f>
        <v>0</v>
      </c>
      <c r="S2391" s="169">
        <f>IF(S$2=$A2391,Data!P256,0)</f>
        <v>0</v>
      </c>
      <c r="T2391" s="169">
        <f>IF(T$2=$A2391,Data!Q256,0)</f>
        <v>0</v>
      </c>
      <c r="U2391" s="169">
        <f>IF(U$2=$A2391,Data!R256,0)</f>
        <v>0</v>
      </c>
      <c r="V2391" s="169">
        <f>IF(V$2=$A2391,Data!S256,0)</f>
        <v>0</v>
      </c>
      <c r="W2391" s="169">
        <f>IF(W$2=$A2391,Data!T256,0)</f>
        <v>0</v>
      </c>
      <c r="X2391" s="169">
        <f>IF(X$2=$A2391,Data!U256,0)</f>
        <v>0</v>
      </c>
      <c r="Y2391" s="169">
        <f>IF(Y$2=$A2391,Data!V256,0)</f>
        <v>0</v>
      </c>
      <c r="Z2391" s="169">
        <f>IF(Z$2=$A2391,Data!W256,0)</f>
        <v>0</v>
      </c>
      <c r="AA2391" s="169">
        <f>IF(AA$2=$A2391,Data!X256,0)</f>
        <v>0</v>
      </c>
      <c r="AB2391" s="169">
        <f>IF(AB$2=$A2391,Data!Y256,0)</f>
        <v>0</v>
      </c>
      <c r="AC2391" s="169">
        <f>IF(AC$2=$A2391,Data!Z256,0)</f>
        <v>0</v>
      </c>
      <c r="AD2391" s="170">
        <f>IF(AD$2=$A2391,Data!AA256,0)</f>
        <v>0</v>
      </c>
      <c r="AE2391" s="171">
        <f>IF(AE$2=$A2391,Data!AB256,0)</f>
        <v>0</v>
      </c>
      <c r="AF2391" s="170">
        <f>IF(AF$2=$A2391,Data!AC256,0)</f>
        <v>0</v>
      </c>
      <c r="AG2391" s="171">
        <f>IF(AG$2=$A2391,Data!AD256,0)</f>
        <v>0</v>
      </c>
      <c r="AH2391" s="170">
        <f>IF(AH$2=$A2391,Data!AE256,0)</f>
        <v>0</v>
      </c>
      <c r="AI2391" s="171">
        <f>IF(AI$2=$A2391,Data!AF256,0)</f>
        <v>0</v>
      </c>
      <c r="AJ2391" s="170">
        <f>IF(AJ$2=$A2391,Data!AG256,0)</f>
        <v>0</v>
      </c>
      <c r="AK2391" s="171">
        <f>IF(AK$2=$A2391,Data!AH256,0)</f>
        <v>0</v>
      </c>
      <c r="AL2391" s="170">
        <f>IF(AL$2=$A2391,Data!AI256,0)</f>
        <v>0</v>
      </c>
      <c r="AM2391" t="str">
        <f t="shared" si="74"/>
        <v>BA</v>
      </c>
      <c r="AN2391" t="e">
        <f>+INDEX(Validation!$D$4:$D$250,MATCH(Merge!B2391,Validation!$E$4:$E$250,0))</f>
        <v>#N/A</v>
      </c>
      <c r="AO2391" s="172">
        <f t="shared" si="75"/>
        <v>0</v>
      </c>
    </row>
    <row r="2392" spans="1:41" ht="15" x14ac:dyDescent="0.25">
      <c r="A2392">
        <f>Inputs!$H$16</f>
        <v>6</v>
      </c>
      <c r="B2392" t="str">
        <f>Inputs!$D$4</f>
        <v>Select Agency…</v>
      </c>
      <c r="C2392" s="166" t="str">
        <f>Inputs!$I$6</f>
        <v>(insert code)</v>
      </c>
      <c r="D2392" t="str">
        <f>IFERROR(INDEX(Inputs!$I$11:$I$19,MATCH(A2392,Inputs!$H$11:$H$19)),"")</f>
        <v>(insert code)</v>
      </c>
      <c r="E2392" t="s">
        <v>902</v>
      </c>
      <c r="F2392" s="168">
        <f>IF(F$2=$A2392,Data!C257,0)</f>
        <v>0</v>
      </c>
      <c r="G2392" s="168">
        <f>IF(G$2=$A2392,Data!D257,0)</f>
        <v>0</v>
      </c>
      <c r="H2392" s="168">
        <f>IF(H$2=$A2392,Data!E257,0)</f>
        <v>0</v>
      </c>
      <c r="I2392" s="168">
        <f>IF(I$2=$A2392,Data!F257,0)</f>
        <v>0</v>
      </c>
      <c r="J2392" s="168">
        <f>IF(J$2=$A2392,Data!G257,0)</f>
        <v>0</v>
      </c>
      <c r="K2392" s="168">
        <f>IF(K$2=$A2392,Data!H257,0)</f>
        <v>0</v>
      </c>
      <c r="L2392" s="168">
        <f>IF(L$2=$A2392,Data!I257,0)</f>
        <v>0</v>
      </c>
      <c r="M2392" s="168">
        <f>IF(M$2=$A2392,Data!J257,0)</f>
        <v>0</v>
      </c>
      <c r="N2392" s="168">
        <f>IF(N$2=$A2392,Data!K257,0)</f>
        <v>0</v>
      </c>
      <c r="O2392" s="168">
        <f>IF(O$2=$A2392,Data!L257,0)</f>
        <v>0</v>
      </c>
      <c r="P2392" s="168">
        <f>IF(P$2=$A2392,Data!M257,0)</f>
        <v>0</v>
      </c>
      <c r="Q2392" s="168">
        <f>IF(Q$2=$A2392,Data!N257,0)</f>
        <v>0</v>
      </c>
      <c r="R2392" s="169">
        <f>IF(R$2=$A2392,Data!O257,0)</f>
        <v>0</v>
      </c>
      <c r="S2392" s="169">
        <f>IF(S$2=$A2392,Data!P257,0)</f>
        <v>0</v>
      </c>
      <c r="T2392" s="169">
        <f>IF(T$2=$A2392,Data!Q257,0)</f>
        <v>0</v>
      </c>
      <c r="U2392" s="169">
        <f>IF(U$2=$A2392,Data!R257,0)</f>
        <v>0</v>
      </c>
      <c r="V2392" s="169">
        <f>IF(V$2=$A2392,Data!S257,0)</f>
        <v>0</v>
      </c>
      <c r="W2392" s="169">
        <f>IF(W$2=$A2392,Data!T257,0)</f>
        <v>0</v>
      </c>
      <c r="X2392" s="169">
        <f>IF(X$2=$A2392,Data!U257,0)</f>
        <v>0</v>
      </c>
      <c r="Y2392" s="169">
        <f>IF(Y$2=$A2392,Data!V257,0)</f>
        <v>0</v>
      </c>
      <c r="Z2392" s="169">
        <f>IF(Z$2=$A2392,Data!W257,0)</f>
        <v>0</v>
      </c>
      <c r="AA2392" s="169">
        <f>IF(AA$2=$A2392,Data!X257,0)</f>
        <v>0</v>
      </c>
      <c r="AB2392" s="169">
        <f>IF(AB$2=$A2392,Data!Y257,0)</f>
        <v>0</v>
      </c>
      <c r="AC2392" s="169">
        <f>IF(AC$2=$A2392,Data!Z257,0)</f>
        <v>0</v>
      </c>
      <c r="AD2392" s="170">
        <f>IF(AD$2=$A2392,Data!AA257,0)</f>
        <v>0</v>
      </c>
      <c r="AE2392" s="171">
        <f>IF(AE$2=$A2392,Data!AB257,0)</f>
        <v>0</v>
      </c>
      <c r="AF2392" s="170">
        <f>IF(AF$2=$A2392,Data!AC257,0)</f>
        <v>0</v>
      </c>
      <c r="AG2392" s="171">
        <f>IF(AG$2=$A2392,Data!AD257,0)</f>
        <v>0</v>
      </c>
      <c r="AH2392" s="170">
        <f>IF(AH$2=$A2392,Data!AE257,0)</f>
        <v>0</v>
      </c>
      <c r="AI2392" s="171">
        <f>IF(AI$2=$A2392,Data!AF257,0)</f>
        <v>0</v>
      </c>
      <c r="AJ2392" s="170">
        <f>IF(AJ$2=$A2392,Data!AG257,0)</f>
        <v>0</v>
      </c>
      <c r="AK2392" s="171">
        <f>IF(AK$2=$A2392,Data!AH257,0)</f>
        <v>0</v>
      </c>
      <c r="AL2392" s="170">
        <f>IF(AL$2=$A2392,Data!AI257,0)</f>
        <v>0</v>
      </c>
      <c r="AM2392" t="str">
        <f t="shared" si="74"/>
        <v>BA</v>
      </c>
      <c r="AN2392" t="e">
        <f>+INDEX(Validation!$D$4:$D$250,MATCH(Merge!B2392,Validation!$E$4:$E$250,0))</f>
        <v>#N/A</v>
      </c>
      <c r="AO2392" s="172">
        <f t="shared" si="75"/>
        <v>0</v>
      </c>
    </row>
    <row r="2393" spans="1:41" ht="15" x14ac:dyDescent="0.25">
      <c r="A2393">
        <f>Inputs!$H$16</f>
        <v>6</v>
      </c>
      <c r="B2393" t="str">
        <f>Inputs!$D$4</f>
        <v>Select Agency…</v>
      </c>
      <c r="C2393" s="166" t="str">
        <f>Inputs!$I$6</f>
        <v>(insert code)</v>
      </c>
      <c r="D2393" t="str">
        <f>IFERROR(INDEX(Inputs!$I$11:$I$19,MATCH(A2393,Inputs!$H$11:$H$19)),"")</f>
        <v>(insert code)</v>
      </c>
      <c r="E2393" t="s">
        <v>902</v>
      </c>
      <c r="F2393" s="168">
        <f>IF(F$2=$A2393,Data!C258,0)</f>
        <v>0</v>
      </c>
      <c r="G2393" s="168">
        <f>IF(G$2=$A2393,Data!D258,0)</f>
        <v>0</v>
      </c>
      <c r="H2393" s="168">
        <f>IF(H$2=$A2393,Data!E258,0)</f>
        <v>0</v>
      </c>
      <c r="I2393" s="168">
        <f>IF(I$2=$A2393,Data!F258,0)</f>
        <v>0</v>
      </c>
      <c r="J2393" s="168">
        <f>IF(J$2=$A2393,Data!G258,0)</f>
        <v>0</v>
      </c>
      <c r="K2393" s="168">
        <f>IF(K$2=$A2393,Data!H258,0)</f>
        <v>0</v>
      </c>
      <c r="L2393" s="168">
        <f>IF(L$2=$A2393,Data!I258,0)</f>
        <v>0</v>
      </c>
      <c r="M2393" s="168">
        <f>IF(M$2=$A2393,Data!J258,0)</f>
        <v>0</v>
      </c>
      <c r="N2393" s="168">
        <f>IF(N$2=$A2393,Data!K258,0)</f>
        <v>0</v>
      </c>
      <c r="O2393" s="168">
        <f>IF(O$2=$A2393,Data!L258,0)</f>
        <v>0</v>
      </c>
      <c r="P2393" s="168">
        <f>IF(P$2=$A2393,Data!M258,0)</f>
        <v>0</v>
      </c>
      <c r="Q2393" s="168">
        <f>IF(Q$2=$A2393,Data!N258,0)</f>
        <v>0</v>
      </c>
      <c r="R2393" s="169">
        <f>IF(R$2=$A2393,Data!O258,0)</f>
        <v>0</v>
      </c>
      <c r="S2393" s="169">
        <f>IF(S$2=$A2393,Data!P258,0)</f>
        <v>0</v>
      </c>
      <c r="T2393" s="169">
        <f>IF(T$2=$A2393,Data!Q258,0)</f>
        <v>0</v>
      </c>
      <c r="U2393" s="169">
        <f>IF(U$2=$A2393,Data!R258,0)</f>
        <v>0</v>
      </c>
      <c r="V2393" s="169">
        <f>IF(V$2=$A2393,Data!S258,0)</f>
        <v>0</v>
      </c>
      <c r="W2393" s="169">
        <f>IF(W$2=$A2393,Data!T258,0)</f>
        <v>0</v>
      </c>
      <c r="X2393" s="169">
        <f>IF(X$2=$A2393,Data!U258,0)</f>
        <v>0</v>
      </c>
      <c r="Y2393" s="169">
        <f>IF(Y$2=$A2393,Data!V258,0)</f>
        <v>0</v>
      </c>
      <c r="Z2393" s="169">
        <f>IF(Z$2=$A2393,Data!W258,0)</f>
        <v>0</v>
      </c>
      <c r="AA2393" s="169">
        <f>IF(AA$2=$A2393,Data!X258,0)</f>
        <v>0</v>
      </c>
      <c r="AB2393" s="169">
        <f>IF(AB$2=$A2393,Data!Y258,0)</f>
        <v>0</v>
      </c>
      <c r="AC2393" s="169">
        <f>IF(AC$2=$A2393,Data!Z258,0)</f>
        <v>0</v>
      </c>
      <c r="AD2393" s="170">
        <f>IF(AD$2=$A2393,Data!AA258,0)</f>
        <v>0</v>
      </c>
      <c r="AE2393" s="171">
        <f>IF(AE$2=$A2393,Data!AB258,0)</f>
        <v>0</v>
      </c>
      <c r="AF2393" s="170">
        <f>IF(AF$2=$A2393,Data!AC258,0)</f>
        <v>0</v>
      </c>
      <c r="AG2393" s="171">
        <f>IF(AG$2=$A2393,Data!AD258,0)</f>
        <v>0</v>
      </c>
      <c r="AH2393" s="170">
        <f>IF(AH$2=$A2393,Data!AE258,0)</f>
        <v>0</v>
      </c>
      <c r="AI2393" s="171">
        <f>IF(AI$2=$A2393,Data!AF258,0)</f>
        <v>0</v>
      </c>
      <c r="AJ2393" s="170">
        <f>IF(AJ$2=$A2393,Data!AG258,0)</f>
        <v>0</v>
      </c>
      <c r="AK2393" s="171">
        <f>IF(AK$2=$A2393,Data!AH258,0)</f>
        <v>0</v>
      </c>
      <c r="AL2393" s="170">
        <f>IF(AL$2=$A2393,Data!AI258,0)</f>
        <v>0</v>
      </c>
      <c r="AM2393" t="str">
        <f t="shared" si="74"/>
        <v>BA</v>
      </c>
      <c r="AN2393" t="e">
        <f>+INDEX(Validation!$D$4:$D$250,MATCH(Merge!B2393,Validation!$E$4:$E$250,0))</f>
        <v>#N/A</v>
      </c>
      <c r="AO2393" s="172">
        <f t="shared" si="75"/>
        <v>0</v>
      </c>
    </row>
    <row r="2394" spans="1:41" ht="15" x14ac:dyDescent="0.25">
      <c r="A2394">
        <f>Inputs!$H$16</f>
        <v>6</v>
      </c>
      <c r="B2394" t="str">
        <f>Inputs!$D$4</f>
        <v>Select Agency…</v>
      </c>
      <c r="C2394" s="166" t="str">
        <f>Inputs!$I$6</f>
        <v>(insert code)</v>
      </c>
      <c r="D2394" t="str">
        <f>IFERROR(INDEX(Inputs!$I$11:$I$19,MATCH(A2394,Inputs!$H$11:$H$19)),"")</f>
        <v>(insert code)</v>
      </c>
      <c r="E2394" t="s">
        <v>902</v>
      </c>
      <c r="F2394" s="168">
        <f>IF(F$2=$A2394,Data!C259,0)</f>
        <v>0</v>
      </c>
      <c r="G2394" s="168">
        <f>IF(G$2=$A2394,Data!D259,0)</f>
        <v>0</v>
      </c>
      <c r="H2394" s="168">
        <f>IF(H$2=$A2394,Data!E259,0)</f>
        <v>0</v>
      </c>
      <c r="I2394" s="168">
        <f>IF(I$2=$A2394,Data!F259,0)</f>
        <v>0</v>
      </c>
      <c r="J2394" s="168">
        <f>IF(J$2=$A2394,Data!G259,0)</f>
        <v>0</v>
      </c>
      <c r="K2394" s="168">
        <f>IF(K$2=$A2394,Data!H259,0)</f>
        <v>0</v>
      </c>
      <c r="L2394" s="168">
        <f>IF(L$2=$A2394,Data!I259,0)</f>
        <v>0</v>
      </c>
      <c r="M2394" s="168">
        <f>IF(M$2=$A2394,Data!J259,0)</f>
        <v>0</v>
      </c>
      <c r="N2394" s="168">
        <f>IF(N$2=$A2394,Data!K259,0)</f>
        <v>0</v>
      </c>
      <c r="O2394" s="168">
        <f>IF(O$2=$A2394,Data!L259,0)</f>
        <v>0</v>
      </c>
      <c r="P2394" s="168">
        <f>IF(P$2=$A2394,Data!M259,0)</f>
        <v>0</v>
      </c>
      <c r="Q2394" s="168">
        <f>IF(Q$2=$A2394,Data!N259,0)</f>
        <v>0</v>
      </c>
      <c r="R2394" s="169">
        <f>IF(R$2=$A2394,Data!O259,0)</f>
        <v>0</v>
      </c>
      <c r="S2394" s="169">
        <f>IF(S$2=$A2394,Data!P259,0)</f>
        <v>0</v>
      </c>
      <c r="T2394" s="169">
        <f>IF(T$2=$A2394,Data!Q259,0)</f>
        <v>0</v>
      </c>
      <c r="U2394" s="169">
        <f>IF(U$2=$A2394,Data!R259,0)</f>
        <v>0</v>
      </c>
      <c r="V2394" s="169">
        <f>IF(V$2=$A2394,Data!S259,0)</f>
        <v>0</v>
      </c>
      <c r="W2394" s="169">
        <f>IF(W$2=$A2394,Data!T259,0)</f>
        <v>0</v>
      </c>
      <c r="X2394" s="169">
        <f>IF(X$2=$A2394,Data!U259,0)</f>
        <v>0</v>
      </c>
      <c r="Y2394" s="169">
        <f>IF(Y$2=$A2394,Data!V259,0)</f>
        <v>0</v>
      </c>
      <c r="Z2394" s="169">
        <f>IF(Z$2=$A2394,Data!W259,0)</f>
        <v>0</v>
      </c>
      <c r="AA2394" s="169">
        <f>IF(AA$2=$A2394,Data!X259,0)</f>
        <v>0</v>
      </c>
      <c r="AB2394" s="169">
        <f>IF(AB$2=$A2394,Data!Y259,0)</f>
        <v>0</v>
      </c>
      <c r="AC2394" s="169">
        <f>IF(AC$2=$A2394,Data!Z259,0)</f>
        <v>0</v>
      </c>
      <c r="AD2394" s="170">
        <f>IF(AD$2=$A2394,Data!AA259,0)</f>
        <v>0</v>
      </c>
      <c r="AE2394" s="171">
        <f>IF(AE$2=$A2394,Data!AB259,0)</f>
        <v>0</v>
      </c>
      <c r="AF2394" s="170">
        <f>IF(AF$2=$A2394,Data!AC259,0)</f>
        <v>0</v>
      </c>
      <c r="AG2394" s="171">
        <f>IF(AG$2=$A2394,Data!AD259,0)</f>
        <v>0</v>
      </c>
      <c r="AH2394" s="170">
        <f>IF(AH$2=$A2394,Data!AE259,0)</f>
        <v>0</v>
      </c>
      <c r="AI2394" s="171">
        <f>IF(AI$2=$A2394,Data!AF259,0)</f>
        <v>0</v>
      </c>
      <c r="AJ2394" s="170">
        <f>IF(AJ$2=$A2394,Data!AG259,0)</f>
        <v>0</v>
      </c>
      <c r="AK2394" s="171">
        <f>IF(AK$2=$A2394,Data!AH259,0)</f>
        <v>0</v>
      </c>
      <c r="AL2394" s="170">
        <f>IF(AL$2=$A2394,Data!AI259,0)</f>
        <v>0</v>
      </c>
      <c r="AM2394" t="str">
        <f t="shared" si="74"/>
        <v>BA</v>
      </c>
      <c r="AN2394" t="e">
        <f>+INDEX(Validation!$D$4:$D$250,MATCH(Merge!B2394,Validation!$E$4:$E$250,0))</f>
        <v>#N/A</v>
      </c>
      <c r="AO2394" s="172">
        <f t="shared" si="75"/>
        <v>0</v>
      </c>
    </row>
    <row r="2395" spans="1:41" ht="15" x14ac:dyDescent="0.25">
      <c r="A2395">
        <f>Inputs!$H$16</f>
        <v>6</v>
      </c>
      <c r="B2395" t="str">
        <f>Inputs!$D$4</f>
        <v>Select Agency…</v>
      </c>
      <c r="C2395" s="166" t="str">
        <f>Inputs!$I$6</f>
        <v>(insert code)</v>
      </c>
      <c r="D2395" t="str">
        <f>IFERROR(INDEX(Inputs!$I$11:$I$19,MATCH(A2395,Inputs!$H$11:$H$19)),"")</f>
        <v>(insert code)</v>
      </c>
      <c r="E2395" t="s">
        <v>902</v>
      </c>
      <c r="F2395" s="168">
        <f>IF(F$2=$A2395,Data!C260,0)</f>
        <v>0</v>
      </c>
      <c r="G2395" s="168">
        <f>IF(G$2=$A2395,Data!D260,0)</f>
        <v>0</v>
      </c>
      <c r="H2395" s="168">
        <f>IF(H$2=$A2395,Data!E260,0)</f>
        <v>0</v>
      </c>
      <c r="I2395" s="168">
        <f>IF(I$2=$A2395,Data!F260,0)</f>
        <v>0</v>
      </c>
      <c r="J2395" s="168">
        <f>IF(J$2=$A2395,Data!G260,0)</f>
        <v>0</v>
      </c>
      <c r="K2395" s="168">
        <f>IF(K$2=$A2395,Data!H260,0)</f>
        <v>0</v>
      </c>
      <c r="L2395" s="168">
        <f>IF(L$2=$A2395,Data!I260,0)</f>
        <v>0</v>
      </c>
      <c r="M2395" s="168">
        <f>IF(M$2=$A2395,Data!J260,0)</f>
        <v>0</v>
      </c>
      <c r="N2395" s="168">
        <f>IF(N$2=$A2395,Data!K260,0)</f>
        <v>0</v>
      </c>
      <c r="O2395" s="168">
        <f>IF(O$2=$A2395,Data!L260,0)</f>
        <v>0</v>
      </c>
      <c r="P2395" s="168">
        <f>IF(P$2=$A2395,Data!M260,0)</f>
        <v>0</v>
      </c>
      <c r="Q2395" s="168">
        <f>IF(Q$2=$A2395,Data!N260,0)</f>
        <v>0</v>
      </c>
      <c r="R2395" s="169">
        <f>IF(R$2=$A2395,Data!O260,0)</f>
        <v>0</v>
      </c>
      <c r="S2395" s="169">
        <f>IF(S$2=$A2395,Data!P260,0)</f>
        <v>0</v>
      </c>
      <c r="T2395" s="169">
        <f>IF(T$2=$A2395,Data!Q260,0)</f>
        <v>0</v>
      </c>
      <c r="U2395" s="169">
        <f>IF(U$2=$A2395,Data!R260,0)</f>
        <v>0</v>
      </c>
      <c r="V2395" s="169">
        <f>IF(V$2=$A2395,Data!S260,0)</f>
        <v>0</v>
      </c>
      <c r="W2395" s="169">
        <f>IF(W$2=$A2395,Data!T260,0)</f>
        <v>0</v>
      </c>
      <c r="X2395" s="169">
        <f>IF(X$2=$A2395,Data!U260,0)</f>
        <v>0</v>
      </c>
      <c r="Y2395" s="169">
        <f>IF(Y$2=$A2395,Data!V260,0)</f>
        <v>0</v>
      </c>
      <c r="Z2395" s="169">
        <f>IF(Z$2=$A2395,Data!W260,0)</f>
        <v>0</v>
      </c>
      <c r="AA2395" s="169">
        <f>IF(AA$2=$A2395,Data!X260,0)</f>
        <v>0</v>
      </c>
      <c r="AB2395" s="169">
        <f>IF(AB$2=$A2395,Data!Y260,0)</f>
        <v>0</v>
      </c>
      <c r="AC2395" s="169">
        <f>IF(AC$2=$A2395,Data!Z260,0)</f>
        <v>0</v>
      </c>
      <c r="AD2395" s="170">
        <f>IF(AD$2=$A2395,Data!AA260,0)</f>
        <v>0</v>
      </c>
      <c r="AE2395" s="171">
        <f>IF(AE$2=$A2395,Data!AB260,0)</f>
        <v>0</v>
      </c>
      <c r="AF2395" s="170">
        <f>IF(AF$2=$A2395,Data!AC260,0)</f>
        <v>0</v>
      </c>
      <c r="AG2395" s="171">
        <f>IF(AG$2=$A2395,Data!AD260,0)</f>
        <v>0</v>
      </c>
      <c r="AH2395" s="170">
        <f>IF(AH$2=$A2395,Data!AE260,0)</f>
        <v>0</v>
      </c>
      <c r="AI2395" s="171">
        <f>IF(AI$2=$A2395,Data!AF260,0)</f>
        <v>0</v>
      </c>
      <c r="AJ2395" s="170">
        <f>IF(AJ$2=$A2395,Data!AG260,0)</f>
        <v>0</v>
      </c>
      <c r="AK2395" s="171">
        <f>IF(AK$2=$A2395,Data!AH260,0)</f>
        <v>0</v>
      </c>
      <c r="AL2395" s="170">
        <f>IF(AL$2=$A2395,Data!AI260,0)</f>
        <v>0</v>
      </c>
      <c r="AM2395" t="str">
        <f t="shared" si="74"/>
        <v>BA</v>
      </c>
      <c r="AN2395" t="e">
        <f>+INDEX(Validation!$D$4:$D$250,MATCH(Merge!B2395,Validation!$E$4:$E$250,0))</f>
        <v>#N/A</v>
      </c>
      <c r="AO2395" s="172">
        <f t="shared" si="75"/>
        <v>0</v>
      </c>
    </row>
    <row r="2396" spans="1:41" ht="15" x14ac:dyDescent="0.25">
      <c r="A2396">
        <f>Inputs!$H$16</f>
        <v>6</v>
      </c>
      <c r="B2396" t="str">
        <f>Inputs!$D$4</f>
        <v>Select Agency…</v>
      </c>
      <c r="C2396" s="166" t="str">
        <f>Inputs!$I$6</f>
        <v>(insert code)</v>
      </c>
      <c r="D2396" t="str">
        <f>IFERROR(INDEX(Inputs!$I$11:$I$19,MATCH(A2396,Inputs!$H$11:$H$19)),"")</f>
        <v>(insert code)</v>
      </c>
      <c r="E2396" t="s">
        <v>902</v>
      </c>
      <c r="F2396" s="168">
        <f>IF(F$2=$A2396,Data!C261,0)</f>
        <v>0</v>
      </c>
      <c r="G2396" s="168">
        <f>IF(G$2=$A2396,Data!D261,0)</f>
        <v>0</v>
      </c>
      <c r="H2396" s="168">
        <f>IF(H$2=$A2396,Data!E261,0)</f>
        <v>0</v>
      </c>
      <c r="I2396" s="168">
        <f>IF(I$2=$A2396,Data!F261,0)</f>
        <v>0</v>
      </c>
      <c r="J2396" s="168">
        <f>IF(J$2=$A2396,Data!G261,0)</f>
        <v>0</v>
      </c>
      <c r="K2396" s="168">
        <f>IF(K$2=$A2396,Data!H261,0)</f>
        <v>0</v>
      </c>
      <c r="L2396" s="168">
        <f>IF(L$2=$A2396,Data!I261,0)</f>
        <v>0</v>
      </c>
      <c r="M2396" s="168">
        <f>IF(M$2=$A2396,Data!J261,0)</f>
        <v>0</v>
      </c>
      <c r="N2396" s="168">
        <f>IF(N$2=$A2396,Data!K261,0)</f>
        <v>0</v>
      </c>
      <c r="O2396" s="168">
        <f>IF(O$2=$A2396,Data!L261,0)</f>
        <v>0</v>
      </c>
      <c r="P2396" s="168">
        <f>IF(P$2=$A2396,Data!M261,0)</f>
        <v>0</v>
      </c>
      <c r="Q2396" s="168">
        <f>IF(Q$2=$A2396,Data!N261,0)</f>
        <v>0</v>
      </c>
      <c r="R2396" s="169">
        <f>IF(R$2=$A2396,Data!O261,0)</f>
        <v>0</v>
      </c>
      <c r="S2396" s="169">
        <f>IF(S$2=$A2396,Data!P261,0)</f>
        <v>0</v>
      </c>
      <c r="T2396" s="169">
        <f>IF(T$2=$A2396,Data!Q261,0)</f>
        <v>0</v>
      </c>
      <c r="U2396" s="169">
        <f>IF(U$2=$A2396,Data!R261,0)</f>
        <v>0</v>
      </c>
      <c r="V2396" s="169">
        <f>IF(V$2=$A2396,Data!S261,0)</f>
        <v>0</v>
      </c>
      <c r="W2396" s="169">
        <f>IF(W$2=$A2396,Data!T261,0)</f>
        <v>0</v>
      </c>
      <c r="X2396" s="169">
        <f>IF(X$2=$A2396,Data!U261,0)</f>
        <v>0</v>
      </c>
      <c r="Y2396" s="169">
        <f>IF(Y$2=$A2396,Data!V261,0)</f>
        <v>0</v>
      </c>
      <c r="Z2396" s="169">
        <f>IF(Z$2=$A2396,Data!W261,0)</f>
        <v>0</v>
      </c>
      <c r="AA2396" s="169">
        <f>IF(AA$2=$A2396,Data!X261,0)</f>
        <v>0</v>
      </c>
      <c r="AB2396" s="169">
        <f>IF(AB$2=$A2396,Data!Y261,0)</f>
        <v>0</v>
      </c>
      <c r="AC2396" s="169">
        <f>IF(AC$2=$A2396,Data!Z261,0)</f>
        <v>0</v>
      </c>
      <c r="AD2396" s="170">
        <f>IF(AD$2=$A2396,Data!AA261,0)</f>
        <v>0</v>
      </c>
      <c r="AE2396" s="171">
        <f>IF(AE$2=$A2396,Data!AB261,0)</f>
        <v>0</v>
      </c>
      <c r="AF2396" s="170">
        <f>IF(AF$2=$A2396,Data!AC261,0)</f>
        <v>0</v>
      </c>
      <c r="AG2396" s="171">
        <f>IF(AG$2=$A2396,Data!AD261,0)</f>
        <v>0</v>
      </c>
      <c r="AH2396" s="170">
        <f>IF(AH$2=$A2396,Data!AE261,0)</f>
        <v>0</v>
      </c>
      <c r="AI2396" s="171">
        <f>IF(AI$2=$A2396,Data!AF261,0)</f>
        <v>0</v>
      </c>
      <c r="AJ2396" s="170">
        <f>IF(AJ$2=$A2396,Data!AG261,0)</f>
        <v>0</v>
      </c>
      <c r="AK2396" s="171">
        <f>IF(AK$2=$A2396,Data!AH261,0)</f>
        <v>0</v>
      </c>
      <c r="AL2396" s="170">
        <f>IF(AL$2=$A2396,Data!AI261,0)</f>
        <v>0</v>
      </c>
      <c r="AM2396" t="str">
        <f t="shared" si="74"/>
        <v>BA</v>
      </c>
      <c r="AN2396" t="e">
        <f>+INDEX(Validation!$D$4:$D$250,MATCH(Merge!B2396,Validation!$E$4:$E$250,0))</f>
        <v>#N/A</v>
      </c>
      <c r="AO2396" s="172">
        <f t="shared" si="75"/>
        <v>0</v>
      </c>
    </row>
    <row r="2397" spans="1:41" ht="15" x14ac:dyDescent="0.25">
      <c r="A2397">
        <f>Inputs!$H$16</f>
        <v>6</v>
      </c>
      <c r="B2397" t="str">
        <f>Inputs!$D$4</f>
        <v>Select Agency…</v>
      </c>
      <c r="C2397" s="166" t="str">
        <f>Inputs!$I$6</f>
        <v>(insert code)</v>
      </c>
      <c r="D2397" t="str">
        <f>IFERROR(INDEX(Inputs!$I$11:$I$19,MATCH(A2397,Inputs!$H$11:$H$19)),"")</f>
        <v>(insert code)</v>
      </c>
      <c r="E2397" t="s">
        <v>902</v>
      </c>
      <c r="F2397" s="168">
        <f>IF(F$2=$A2397,Data!C262,0)</f>
        <v>0</v>
      </c>
      <c r="G2397" s="168">
        <f>IF(G$2=$A2397,Data!D262,0)</f>
        <v>0</v>
      </c>
      <c r="H2397" s="168">
        <f>IF(H$2=$A2397,Data!E262,0)</f>
        <v>0</v>
      </c>
      <c r="I2397" s="168">
        <f>IF(I$2=$A2397,Data!F262,0)</f>
        <v>0</v>
      </c>
      <c r="J2397" s="168">
        <f>IF(J$2=$A2397,Data!G262,0)</f>
        <v>0</v>
      </c>
      <c r="K2397" s="168">
        <f>IF(K$2=$A2397,Data!H262,0)</f>
        <v>0</v>
      </c>
      <c r="L2397" s="168">
        <f>IF(L$2=$A2397,Data!I262,0)</f>
        <v>0</v>
      </c>
      <c r="M2397" s="168">
        <f>IF(M$2=$A2397,Data!J262,0)</f>
        <v>0</v>
      </c>
      <c r="N2397" s="168">
        <f>IF(N$2=$A2397,Data!K262,0)</f>
        <v>0</v>
      </c>
      <c r="O2397" s="168">
        <f>IF(O$2=$A2397,Data!L262,0)</f>
        <v>0</v>
      </c>
      <c r="P2397" s="168">
        <f>IF(P$2=$A2397,Data!M262,0)</f>
        <v>0</v>
      </c>
      <c r="Q2397" s="168">
        <f>IF(Q$2=$A2397,Data!N262,0)</f>
        <v>0</v>
      </c>
      <c r="R2397" s="169">
        <f>IF(R$2=$A2397,Data!O262,0)</f>
        <v>0</v>
      </c>
      <c r="S2397" s="169">
        <f>IF(S$2=$A2397,Data!P262,0)</f>
        <v>0</v>
      </c>
      <c r="T2397" s="169">
        <f>IF(T$2=$A2397,Data!Q262,0)</f>
        <v>0</v>
      </c>
      <c r="U2397" s="169">
        <f>IF(U$2=$A2397,Data!R262,0)</f>
        <v>0</v>
      </c>
      <c r="V2397" s="169">
        <f>IF(V$2=$A2397,Data!S262,0)</f>
        <v>0</v>
      </c>
      <c r="W2397" s="169">
        <f>IF(W$2=$A2397,Data!T262,0)</f>
        <v>0</v>
      </c>
      <c r="X2397" s="169">
        <f>IF(X$2=$A2397,Data!U262,0)</f>
        <v>0</v>
      </c>
      <c r="Y2397" s="169">
        <f>IF(Y$2=$A2397,Data!V262,0)</f>
        <v>0</v>
      </c>
      <c r="Z2397" s="169">
        <f>IF(Z$2=$A2397,Data!W262,0)</f>
        <v>0</v>
      </c>
      <c r="AA2397" s="169">
        <f>IF(AA$2=$A2397,Data!X262,0)</f>
        <v>0</v>
      </c>
      <c r="AB2397" s="169">
        <f>IF(AB$2=$A2397,Data!Y262,0)</f>
        <v>0</v>
      </c>
      <c r="AC2397" s="169">
        <f>IF(AC$2=$A2397,Data!Z262,0)</f>
        <v>0</v>
      </c>
      <c r="AD2397" s="170">
        <f>IF(AD$2=$A2397,Data!AA262,0)</f>
        <v>0</v>
      </c>
      <c r="AE2397" s="171">
        <f>IF(AE$2=$A2397,Data!AB262,0)</f>
        <v>0</v>
      </c>
      <c r="AF2397" s="170">
        <f>IF(AF$2=$A2397,Data!AC262,0)</f>
        <v>0</v>
      </c>
      <c r="AG2397" s="171">
        <f>IF(AG$2=$A2397,Data!AD262,0)</f>
        <v>0</v>
      </c>
      <c r="AH2397" s="170">
        <f>IF(AH$2=$A2397,Data!AE262,0)</f>
        <v>0</v>
      </c>
      <c r="AI2397" s="171">
        <f>IF(AI$2=$A2397,Data!AF262,0)</f>
        <v>0</v>
      </c>
      <c r="AJ2397" s="170">
        <f>IF(AJ$2=$A2397,Data!AG262,0)</f>
        <v>0</v>
      </c>
      <c r="AK2397" s="171">
        <f>IF(AK$2=$A2397,Data!AH262,0)</f>
        <v>0</v>
      </c>
      <c r="AL2397" s="170">
        <f>IF(AL$2=$A2397,Data!AI262,0)</f>
        <v>0</v>
      </c>
      <c r="AM2397" t="str">
        <f t="shared" si="74"/>
        <v>BA</v>
      </c>
      <c r="AN2397" t="e">
        <f>+INDEX(Validation!$D$4:$D$250,MATCH(Merge!B2397,Validation!$E$4:$E$250,0))</f>
        <v>#N/A</v>
      </c>
      <c r="AO2397" s="172">
        <f t="shared" si="75"/>
        <v>0</v>
      </c>
    </row>
    <row r="2398" spans="1:41" ht="15" x14ac:dyDescent="0.25">
      <c r="A2398">
        <f>Inputs!$H$16</f>
        <v>6</v>
      </c>
      <c r="B2398" t="str">
        <f>Inputs!$D$4</f>
        <v>Select Agency…</v>
      </c>
      <c r="C2398" s="166" t="str">
        <f>Inputs!$I$6</f>
        <v>(insert code)</v>
      </c>
      <c r="D2398" t="str">
        <f>IFERROR(INDEX(Inputs!$I$11:$I$19,MATCH(A2398,Inputs!$H$11:$H$19)),"")</f>
        <v>(insert code)</v>
      </c>
      <c r="E2398" t="s">
        <v>902</v>
      </c>
      <c r="F2398" s="168">
        <f>IF(F$2=$A2398,Data!C263,0)</f>
        <v>0</v>
      </c>
      <c r="G2398" s="168">
        <f>IF(G$2=$A2398,Data!D263,0)</f>
        <v>0</v>
      </c>
      <c r="H2398" s="168">
        <f>IF(H$2=$A2398,Data!E263,0)</f>
        <v>0</v>
      </c>
      <c r="I2398" s="168">
        <f>IF(I$2=$A2398,Data!F263,0)</f>
        <v>0</v>
      </c>
      <c r="J2398" s="168">
        <f>IF(J$2=$A2398,Data!G263,0)</f>
        <v>0</v>
      </c>
      <c r="K2398" s="168">
        <f>IF(K$2=$A2398,Data!H263,0)</f>
        <v>0</v>
      </c>
      <c r="L2398" s="168">
        <f>IF(L$2=$A2398,Data!I263,0)</f>
        <v>0</v>
      </c>
      <c r="M2398" s="168">
        <f>IF(M$2=$A2398,Data!J263,0)</f>
        <v>0</v>
      </c>
      <c r="N2398" s="168">
        <f>IF(N$2=$A2398,Data!K263,0)</f>
        <v>0</v>
      </c>
      <c r="O2398" s="168">
        <f>IF(O$2=$A2398,Data!L263,0)</f>
        <v>0</v>
      </c>
      <c r="P2398" s="168">
        <f>IF(P$2=$A2398,Data!M263,0)</f>
        <v>0</v>
      </c>
      <c r="Q2398" s="168">
        <f>IF(Q$2=$A2398,Data!N263,0)</f>
        <v>0</v>
      </c>
      <c r="R2398" s="169">
        <f>IF(R$2=$A2398,Data!O263,0)</f>
        <v>0</v>
      </c>
      <c r="S2398" s="169">
        <f>IF(S$2=$A2398,Data!P263,0)</f>
        <v>0</v>
      </c>
      <c r="T2398" s="169">
        <f>IF(T$2=$A2398,Data!Q263,0)</f>
        <v>0</v>
      </c>
      <c r="U2398" s="169">
        <f>IF(U$2=$A2398,Data!R263,0)</f>
        <v>0</v>
      </c>
      <c r="V2398" s="169">
        <f>IF(V$2=$A2398,Data!S263,0)</f>
        <v>0</v>
      </c>
      <c r="W2398" s="169">
        <f>IF(W$2=$A2398,Data!T263,0)</f>
        <v>0</v>
      </c>
      <c r="X2398" s="169">
        <f>IF(X$2=$A2398,Data!U263,0)</f>
        <v>0</v>
      </c>
      <c r="Y2398" s="169">
        <f>IF(Y$2=$A2398,Data!V263,0)</f>
        <v>0</v>
      </c>
      <c r="Z2398" s="169">
        <f>IF(Z$2=$A2398,Data!W263,0)</f>
        <v>0</v>
      </c>
      <c r="AA2398" s="169">
        <f>IF(AA$2=$A2398,Data!X263,0)</f>
        <v>0</v>
      </c>
      <c r="AB2398" s="169">
        <f>IF(AB$2=$A2398,Data!Y263,0)</f>
        <v>0</v>
      </c>
      <c r="AC2398" s="169">
        <f>IF(AC$2=$A2398,Data!Z263,0)</f>
        <v>0</v>
      </c>
      <c r="AD2398" s="170">
        <f>IF(AD$2=$A2398,Data!AA263,0)</f>
        <v>0</v>
      </c>
      <c r="AE2398" s="171">
        <f>IF(AE$2=$A2398,Data!AB263,0)</f>
        <v>0</v>
      </c>
      <c r="AF2398" s="170">
        <f>IF(AF$2=$A2398,Data!AC263,0)</f>
        <v>0</v>
      </c>
      <c r="AG2398" s="171">
        <f>IF(AG$2=$A2398,Data!AD263,0)</f>
        <v>0</v>
      </c>
      <c r="AH2398" s="170">
        <f>IF(AH$2=$A2398,Data!AE263,0)</f>
        <v>0</v>
      </c>
      <c r="AI2398" s="171">
        <f>IF(AI$2=$A2398,Data!AF263,0)</f>
        <v>0</v>
      </c>
      <c r="AJ2398" s="170">
        <f>IF(AJ$2=$A2398,Data!AG263,0)</f>
        <v>0</v>
      </c>
      <c r="AK2398" s="171">
        <f>IF(AK$2=$A2398,Data!AH263,0)</f>
        <v>0</v>
      </c>
      <c r="AL2398" s="170">
        <f>IF(AL$2=$A2398,Data!AI263,0)</f>
        <v>0</v>
      </c>
      <c r="AM2398" t="str">
        <f t="shared" si="74"/>
        <v>BA</v>
      </c>
      <c r="AN2398" t="e">
        <f>+INDEX(Validation!$D$4:$D$250,MATCH(Merge!B2398,Validation!$E$4:$E$250,0))</f>
        <v>#N/A</v>
      </c>
      <c r="AO2398" s="172">
        <f t="shared" si="75"/>
        <v>0</v>
      </c>
    </row>
    <row r="2399" spans="1:41" ht="15" x14ac:dyDescent="0.25">
      <c r="A2399">
        <f>Inputs!$H$16</f>
        <v>6</v>
      </c>
      <c r="B2399" t="str">
        <f>Inputs!$D$4</f>
        <v>Select Agency…</v>
      </c>
      <c r="C2399" s="166" t="str">
        <f>Inputs!$I$6</f>
        <v>(insert code)</v>
      </c>
      <c r="D2399" t="str">
        <f>IFERROR(INDEX(Inputs!$I$11:$I$19,MATCH(A2399,Inputs!$H$11:$H$19)),"")</f>
        <v>(insert code)</v>
      </c>
      <c r="E2399" t="s">
        <v>902</v>
      </c>
      <c r="F2399" s="168">
        <f>IF(F$2=$A2399,Data!C264,0)</f>
        <v>0</v>
      </c>
      <c r="G2399" s="168">
        <f>IF(G$2=$A2399,Data!D264,0)</f>
        <v>0</v>
      </c>
      <c r="H2399" s="168">
        <f>IF(H$2=$A2399,Data!E264,0)</f>
        <v>0</v>
      </c>
      <c r="I2399" s="168">
        <f>IF(I$2=$A2399,Data!F264,0)</f>
        <v>0</v>
      </c>
      <c r="J2399" s="168">
        <f>IF(J$2=$A2399,Data!G264,0)</f>
        <v>0</v>
      </c>
      <c r="K2399" s="168">
        <f>IF(K$2=$A2399,Data!H264,0)</f>
        <v>0</v>
      </c>
      <c r="L2399" s="168">
        <f>IF(L$2=$A2399,Data!I264,0)</f>
        <v>0</v>
      </c>
      <c r="M2399" s="168">
        <f>IF(M$2=$A2399,Data!J264,0)</f>
        <v>0</v>
      </c>
      <c r="N2399" s="168">
        <f>IF(N$2=$A2399,Data!K264,0)</f>
        <v>0</v>
      </c>
      <c r="O2399" s="168">
        <f>IF(O$2=$A2399,Data!L264,0)</f>
        <v>0</v>
      </c>
      <c r="P2399" s="168">
        <f>IF(P$2=$A2399,Data!M264,0)</f>
        <v>0</v>
      </c>
      <c r="Q2399" s="168">
        <f>IF(Q$2=$A2399,Data!N264,0)</f>
        <v>0</v>
      </c>
      <c r="R2399" s="169">
        <f>IF(R$2=$A2399,Data!O264,0)</f>
        <v>0</v>
      </c>
      <c r="S2399" s="169">
        <f>IF(S$2=$A2399,Data!P264,0)</f>
        <v>0</v>
      </c>
      <c r="T2399" s="169">
        <f>IF(T$2=$A2399,Data!Q264,0)</f>
        <v>0</v>
      </c>
      <c r="U2399" s="169">
        <f>IF(U$2=$A2399,Data!R264,0)</f>
        <v>0</v>
      </c>
      <c r="V2399" s="169">
        <f>IF(V$2=$A2399,Data!S264,0)</f>
        <v>0</v>
      </c>
      <c r="W2399" s="169">
        <f>IF(W$2=$A2399,Data!T264,0)</f>
        <v>0</v>
      </c>
      <c r="X2399" s="169">
        <f>IF(X$2=$A2399,Data!U264,0)</f>
        <v>0</v>
      </c>
      <c r="Y2399" s="169">
        <f>IF(Y$2=$A2399,Data!V264,0)</f>
        <v>0</v>
      </c>
      <c r="Z2399" s="169">
        <f>IF(Z$2=$A2399,Data!W264,0)</f>
        <v>0</v>
      </c>
      <c r="AA2399" s="169">
        <f>IF(AA$2=$A2399,Data!X264,0)</f>
        <v>0</v>
      </c>
      <c r="AB2399" s="169">
        <f>IF(AB$2=$A2399,Data!Y264,0)</f>
        <v>0</v>
      </c>
      <c r="AC2399" s="169">
        <f>IF(AC$2=$A2399,Data!Z264,0)</f>
        <v>0</v>
      </c>
      <c r="AD2399" s="170">
        <f>IF(AD$2=$A2399,Data!AA264,0)</f>
        <v>0</v>
      </c>
      <c r="AE2399" s="171">
        <f>IF(AE$2=$A2399,Data!AB264,0)</f>
        <v>0</v>
      </c>
      <c r="AF2399" s="170">
        <f>IF(AF$2=$A2399,Data!AC264,0)</f>
        <v>0</v>
      </c>
      <c r="AG2399" s="171">
        <f>IF(AG$2=$A2399,Data!AD264,0)</f>
        <v>0</v>
      </c>
      <c r="AH2399" s="170">
        <f>IF(AH$2=$A2399,Data!AE264,0)</f>
        <v>0</v>
      </c>
      <c r="AI2399" s="171">
        <f>IF(AI$2=$A2399,Data!AF264,0)</f>
        <v>0</v>
      </c>
      <c r="AJ2399" s="170">
        <f>IF(AJ$2=$A2399,Data!AG264,0)</f>
        <v>0</v>
      </c>
      <c r="AK2399" s="171">
        <f>IF(AK$2=$A2399,Data!AH264,0)</f>
        <v>0</v>
      </c>
      <c r="AL2399" s="170">
        <f>IF(AL$2=$A2399,Data!AI264,0)</f>
        <v>0</v>
      </c>
      <c r="AM2399" t="str">
        <f t="shared" si="74"/>
        <v>BA</v>
      </c>
      <c r="AN2399" t="e">
        <f>+INDEX(Validation!$D$4:$D$250,MATCH(Merge!B2399,Validation!$E$4:$E$250,0))</f>
        <v>#N/A</v>
      </c>
      <c r="AO2399" s="172">
        <f t="shared" si="75"/>
        <v>0</v>
      </c>
    </row>
    <row r="2400" spans="1:41" ht="15" x14ac:dyDescent="0.25">
      <c r="A2400">
        <f>Inputs!$H$16</f>
        <v>6</v>
      </c>
      <c r="B2400" t="str">
        <f>Inputs!$D$4</f>
        <v>Select Agency…</v>
      </c>
      <c r="C2400" s="166" t="str">
        <f>Inputs!$I$6</f>
        <v>(insert code)</v>
      </c>
      <c r="D2400" t="str">
        <f>IFERROR(INDEX(Inputs!$I$11:$I$19,MATCH(A2400,Inputs!$H$11:$H$19)),"")</f>
        <v>(insert code)</v>
      </c>
      <c r="E2400" t="s">
        <v>902</v>
      </c>
      <c r="F2400" s="168">
        <f>IF(F$2=$A2400,Data!C265,0)</f>
        <v>0</v>
      </c>
      <c r="G2400" s="168">
        <f>IF(G$2=$A2400,Data!D265,0)</f>
        <v>0</v>
      </c>
      <c r="H2400" s="168">
        <f>IF(H$2=$A2400,Data!E265,0)</f>
        <v>0</v>
      </c>
      <c r="I2400" s="168">
        <f>IF(I$2=$A2400,Data!F265,0)</f>
        <v>0</v>
      </c>
      <c r="J2400" s="168">
        <f>IF(J$2=$A2400,Data!G265,0)</f>
        <v>0</v>
      </c>
      <c r="K2400" s="168">
        <f>IF(K$2=$A2400,Data!H265,0)</f>
        <v>0</v>
      </c>
      <c r="L2400" s="168">
        <f>IF(L$2=$A2400,Data!I265,0)</f>
        <v>0</v>
      </c>
      <c r="M2400" s="168">
        <f>IF(M$2=$A2400,Data!J265,0)</f>
        <v>0</v>
      </c>
      <c r="N2400" s="168">
        <f>IF(N$2=$A2400,Data!K265,0)</f>
        <v>0</v>
      </c>
      <c r="O2400" s="168">
        <f>IF(O$2=$A2400,Data!L265,0)</f>
        <v>0</v>
      </c>
      <c r="P2400" s="168">
        <f>IF(P$2=$A2400,Data!M265,0)</f>
        <v>0</v>
      </c>
      <c r="Q2400" s="168">
        <f>IF(Q$2=$A2400,Data!N265,0)</f>
        <v>0</v>
      </c>
      <c r="R2400" s="169">
        <f>IF(R$2=$A2400,Data!O265,0)</f>
        <v>0</v>
      </c>
      <c r="S2400" s="169">
        <f>IF(S$2=$A2400,Data!P265,0)</f>
        <v>0</v>
      </c>
      <c r="T2400" s="169">
        <f>IF(T$2=$A2400,Data!Q265,0)</f>
        <v>0</v>
      </c>
      <c r="U2400" s="169">
        <f>IF(U$2=$A2400,Data!R265,0)</f>
        <v>0</v>
      </c>
      <c r="V2400" s="169">
        <f>IF(V$2=$A2400,Data!S265,0)</f>
        <v>0</v>
      </c>
      <c r="W2400" s="169">
        <f>IF(W$2=$A2400,Data!T265,0)</f>
        <v>0</v>
      </c>
      <c r="X2400" s="169">
        <f>IF(X$2=$A2400,Data!U265,0)</f>
        <v>0</v>
      </c>
      <c r="Y2400" s="169">
        <f>IF(Y$2=$A2400,Data!V265,0)</f>
        <v>0</v>
      </c>
      <c r="Z2400" s="169">
        <f>IF(Z$2=$A2400,Data!W265,0)</f>
        <v>0</v>
      </c>
      <c r="AA2400" s="169">
        <f>IF(AA$2=$A2400,Data!X265,0)</f>
        <v>0</v>
      </c>
      <c r="AB2400" s="169">
        <f>IF(AB$2=$A2400,Data!Y265,0)</f>
        <v>0</v>
      </c>
      <c r="AC2400" s="169">
        <f>IF(AC$2=$A2400,Data!Z265,0)</f>
        <v>0</v>
      </c>
      <c r="AD2400" s="170">
        <f>IF(AD$2=$A2400,Data!AA265,0)</f>
        <v>0</v>
      </c>
      <c r="AE2400" s="171">
        <f>IF(AE$2=$A2400,Data!AB265,0)</f>
        <v>0</v>
      </c>
      <c r="AF2400" s="170">
        <f>IF(AF$2=$A2400,Data!AC265,0)</f>
        <v>0</v>
      </c>
      <c r="AG2400" s="171">
        <f>IF(AG$2=$A2400,Data!AD265,0)</f>
        <v>0</v>
      </c>
      <c r="AH2400" s="170">
        <f>IF(AH$2=$A2400,Data!AE265,0)</f>
        <v>0</v>
      </c>
      <c r="AI2400" s="171">
        <f>IF(AI$2=$A2400,Data!AF265,0)</f>
        <v>0</v>
      </c>
      <c r="AJ2400" s="170">
        <f>IF(AJ$2=$A2400,Data!AG265,0)</f>
        <v>0</v>
      </c>
      <c r="AK2400" s="171">
        <f>IF(AK$2=$A2400,Data!AH265,0)</f>
        <v>0</v>
      </c>
      <c r="AL2400" s="170">
        <f>IF(AL$2=$A2400,Data!AI265,0)</f>
        <v>0</v>
      </c>
      <c r="AM2400" t="str">
        <f t="shared" si="74"/>
        <v>BA</v>
      </c>
      <c r="AN2400" t="e">
        <f>+INDEX(Validation!$D$4:$D$250,MATCH(Merge!B2400,Validation!$E$4:$E$250,0))</f>
        <v>#N/A</v>
      </c>
      <c r="AO2400" s="172">
        <f t="shared" si="75"/>
        <v>0</v>
      </c>
    </row>
    <row r="2401" spans="1:41" ht="15" x14ac:dyDescent="0.25">
      <c r="A2401">
        <f>Inputs!$H$16</f>
        <v>6</v>
      </c>
      <c r="B2401" t="str">
        <f>Inputs!$D$4</f>
        <v>Select Agency…</v>
      </c>
      <c r="C2401" s="166" t="str">
        <f>Inputs!$I$6</f>
        <v>(insert code)</v>
      </c>
      <c r="D2401" t="str">
        <f>IFERROR(INDEX(Inputs!$I$11:$I$19,MATCH(A2401,Inputs!$H$11:$H$19)),"")</f>
        <v>(insert code)</v>
      </c>
      <c r="E2401" t="s">
        <v>902</v>
      </c>
      <c r="F2401" s="168">
        <f>IF(F$2=$A2401,Data!C266,0)</f>
        <v>0</v>
      </c>
      <c r="G2401" s="168">
        <f>IF(G$2=$A2401,Data!D266,0)</f>
        <v>0</v>
      </c>
      <c r="H2401" s="168">
        <f>IF(H$2=$A2401,Data!E266,0)</f>
        <v>0</v>
      </c>
      <c r="I2401" s="168">
        <f>IF(I$2=$A2401,Data!F266,0)</f>
        <v>0</v>
      </c>
      <c r="J2401" s="168">
        <f>IF(J$2=$A2401,Data!G266,0)</f>
        <v>0</v>
      </c>
      <c r="K2401" s="168">
        <f>IF(K$2=$A2401,Data!H266,0)</f>
        <v>0</v>
      </c>
      <c r="L2401" s="168">
        <f>IF(L$2=$A2401,Data!I266,0)</f>
        <v>0</v>
      </c>
      <c r="M2401" s="168">
        <f>IF(M$2=$A2401,Data!J266,0)</f>
        <v>0</v>
      </c>
      <c r="N2401" s="168">
        <f>IF(N$2=$A2401,Data!K266,0)</f>
        <v>0</v>
      </c>
      <c r="O2401" s="168">
        <f>IF(O$2=$A2401,Data!L266,0)</f>
        <v>0</v>
      </c>
      <c r="P2401" s="168">
        <f>IF(P$2=$A2401,Data!M266,0)</f>
        <v>0</v>
      </c>
      <c r="Q2401" s="168">
        <f>IF(Q$2=$A2401,Data!N266,0)</f>
        <v>0</v>
      </c>
      <c r="R2401" s="169">
        <f>IF(R$2=$A2401,Data!O266,0)</f>
        <v>0</v>
      </c>
      <c r="S2401" s="169">
        <f>IF(S$2=$A2401,Data!P266,0)</f>
        <v>0</v>
      </c>
      <c r="T2401" s="169">
        <f>IF(T$2=$A2401,Data!Q266,0)</f>
        <v>0</v>
      </c>
      <c r="U2401" s="169">
        <f>IF(U$2=$A2401,Data!R266,0)</f>
        <v>0</v>
      </c>
      <c r="V2401" s="169">
        <f>IF(V$2=$A2401,Data!S266,0)</f>
        <v>0</v>
      </c>
      <c r="W2401" s="169">
        <f>IF(W$2=$A2401,Data!T266,0)</f>
        <v>0</v>
      </c>
      <c r="X2401" s="169">
        <f>IF(X$2=$A2401,Data!U266,0)</f>
        <v>0</v>
      </c>
      <c r="Y2401" s="169">
        <f>IF(Y$2=$A2401,Data!V266,0)</f>
        <v>0</v>
      </c>
      <c r="Z2401" s="169">
        <f>IF(Z$2=$A2401,Data!W266,0)</f>
        <v>0</v>
      </c>
      <c r="AA2401" s="169">
        <f>IF(AA$2=$A2401,Data!X266,0)</f>
        <v>0</v>
      </c>
      <c r="AB2401" s="169">
        <f>IF(AB$2=$A2401,Data!Y266,0)</f>
        <v>0</v>
      </c>
      <c r="AC2401" s="169">
        <f>IF(AC$2=$A2401,Data!Z266,0)</f>
        <v>0</v>
      </c>
      <c r="AD2401" s="170">
        <f>IF(AD$2=$A2401,Data!AA266,0)</f>
        <v>0</v>
      </c>
      <c r="AE2401" s="171">
        <f>IF(AE$2=$A2401,Data!AB266,0)</f>
        <v>0</v>
      </c>
      <c r="AF2401" s="170">
        <f>IF(AF$2=$A2401,Data!AC266,0)</f>
        <v>0</v>
      </c>
      <c r="AG2401" s="171">
        <f>IF(AG$2=$A2401,Data!AD266,0)</f>
        <v>0</v>
      </c>
      <c r="AH2401" s="170">
        <f>IF(AH$2=$A2401,Data!AE266,0)</f>
        <v>0</v>
      </c>
      <c r="AI2401" s="171">
        <f>IF(AI$2=$A2401,Data!AF266,0)</f>
        <v>0</v>
      </c>
      <c r="AJ2401" s="170">
        <f>IF(AJ$2=$A2401,Data!AG266,0)</f>
        <v>0</v>
      </c>
      <c r="AK2401" s="171">
        <f>IF(AK$2=$A2401,Data!AH266,0)</f>
        <v>0</v>
      </c>
      <c r="AL2401" s="170">
        <f>IF(AL$2=$A2401,Data!AI266,0)</f>
        <v>0</v>
      </c>
      <c r="AM2401" t="str">
        <f t="shared" si="74"/>
        <v>BA</v>
      </c>
      <c r="AN2401" t="e">
        <f>+INDEX(Validation!$D$4:$D$250,MATCH(Merge!B2401,Validation!$E$4:$E$250,0))</f>
        <v>#N/A</v>
      </c>
      <c r="AO2401" s="172">
        <f t="shared" si="75"/>
        <v>0</v>
      </c>
    </row>
    <row r="2402" spans="1:41" ht="15" x14ac:dyDescent="0.25">
      <c r="A2402">
        <f>Inputs!$H$16</f>
        <v>6</v>
      </c>
      <c r="B2402" t="str">
        <f>Inputs!$D$4</f>
        <v>Select Agency…</v>
      </c>
      <c r="C2402" s="166" t="str">
        <f>Inputs!$I$6</f>
        <v>(insert code)</v>
      </c>
      <c r="D2402" t="str">
        <f>IFERROR(INDEX(Inputs!$I$11:$I$19,MATCH(A2402,Inputs!$H$11:$H$19)),"")</f>
        <v>(insert code)</v>
      </c>
      <c r="E2402" t="s">
        <v>902</v>
      </c>
      <c r="F2402" s="168">
        <f>IF(F$2=$A2402,Data!C267,0)</f>
        <v>0</v>
      </c>
      <c r="G2402" s="168">
        <f>IF(G$2=$A2402,Data!D267,0)</f>
        <v>0</v>
      </c>
      <c r="H2402" s="168">
        <f>IF(H$2=$A2402,Data!E267,0)</f>
        <v>0</v>
      </c>
      <c r="I2402" s="168">
        <f>IF(I$2=$A2402,Data!F267,0)</f>
        <v>0</v>
      </c>
      <c r="J2402" s="168">
        <f>IF(J$2=$A2402,Data!G267,0)</f>
        <v>0</v>
      </c>
      <c r="K2402" s="168">
        <f>IF(K$2=$A2402,Data!H267,0)</f>
        <v>0</v>
      </c>
      <c r="L2402" s="168">
        <f>IF(L$2=$A2402,Data!I267,0)</f>
        <v>0</v>
      </c>
      <c r="M2402" s="168">
        <f>IF(M$2=$A2402,Data!J267,0)</f>
        <v>0</v>
      </c>
      <c r="N2402" s="168">
        <f>IF(N$2=$A2402,Data!K267,0)</f>
        <v>0</v>
      </c>
      <c r="O2402" s="168">
        <f>IF(O$2=$A2402,Data!L267,0)</f>
        <v>0</v>
      </c>
      <c r="P2402" s="168">
        <f>IF(P$2=$A2402,Data!M267,0)</f>
        <v>0</v>
      </c>
      <c r="Q2402" s="168">
        <f>IF(Q$2=$A2402,Data!N267,0)</f>
        <v>0</v>
      </c>
      <c r="R2402" s="169">
        <f>IF(R$2=$A2402,Data!O267,0)</f>
        <v>0</v>
      </c>
      <c r="S2402" s="169">
        <f>IF(S$2=$A2402,Data!P267,0)</f>
        <v>0</v>
      </c>
      <c r="T2402" s="169">
        <f>IF(T$2=$A2402,Data!Q267,0)</f>
        <v>0</v>
      </c>
      <c r="U2402" s="169">
        <f>IF(U$2=$A2402,Data!R267,0)</f>
        <v>0</v>
      </c>
      <c r="V2402" s="169">
        <f>IF(V$2=$A2402,Data!S267,0)</f>
        <v>0</v>
      </c>
      <c r="W2402" s="169">
        <f>IF(W$2=$A2402,Data!T267,0)</f>
        <v>0</v>
      </c>
      <c r="X2402" s="169">
        <f>IF(X$2=$A2402,Data!U267,0)</f>
        <v>0</v>
      </c>
      <c r="Y2402" s="169">
        <f>IF(Y$2=$A2402,Data!V267,0)</f>
        <v>0</v>
      </c>
      <c r="Z2402" s="169">
        <f>IF(Z$2=$A2402,Data!W267,0)</f>
        <v>0</v>
      </c>
      <c r="AA2402" s="169">
        <f>IF(AA$2=$A2402,Data!X267,0)</f>
        <v>0</v>
      </c>
      <c r="AB2402" s="169">
        <f>IF(AB$2=$A2402,Data!Y267,0)</f>
        <v>0</v>
      </c>
      <c r="AC2402" s="169">
        <f>IF(AC$2=$A2402,Data!Z267,0)</f>
        <v>0</v>
      </c>
      <c r="AD2402" s="170">
        <f>IF(AD$2=$A2402,Data!AA267,0)</f>
        <v>0</v>
      </c>
      <c r="AE2402" s="171">
        <f>IF(AE$2=$A2402,Data!AB267,0)</f>
        <v>0</v>
      </c>
      <c r="AF2402" s="170">
        <f>IF(AF$2=$A2402,Data!AC267,0)</f>
        <v>0</v>
      </c>
      <c r="AG2402" s="171">
        <f>IF(AG$2=$A2402,Data!AD267,0)</f>
        <v>0</v>
      </c>
      <c r="AH2402" s="170">
        <f>IF(AH$2=$A2402,Data!AE267,0)</f>
        <v>0</v>
      </c>
      <c r="AI2402" s="171">
        <f>IF(AI$2=$A2402,Data!AF267,0)</f>
        <v>0</v>
      </c>
      <c r="AJ2402" s="170">
        <f>IF(AJ$2=$A2402,Data!AG267,0)</f>
        <v>0</v>
      </c>
      <c r="AK2402" s="171">
        <f>IF(AK$2=$A2402,Data!AH267,0)</f>
        <v>0</v>
      </c>
      <c r="AL2402" s="170">
        <f>IF(AL$2=$A2402,Data!AI267,0)</f>
        <v>0</v>
      </c>
      <c r="AM2402" t="str">
        <f t="shared" si="74"/>
        <v>BA</v>
      </c>
      <c r="AN2402" t="e">
        <f>+INDEX(Validation!$D$4:$D$250,MATCH(Merge!B2402,Validation!$E$4:$E$250,0))</f>
        <v>#N/A</v>
      </c>
      <c r="AO2402" s="172">
        <f t="shared" si="75"/>
        <v>0</v>
      </c>
    </row>
    <row r="2403" spans="1:41" ht="15" x14ac:dyDescent="0.25">
      <c r="A2403">
        <f>Inputs!$H$16</f>
        <v>6</v>
      </c>
      <c r="B2403" t="str">
        <f>Inputs!$D$4</f>
        <v>Select Agency…</v>
      </c>
      <c r="C2403" s="166" t="str">
        <f>Inputs!$I$6</f>
        <v>(insert code)</v>
      </c>
      <c r="D2403" t="str">
        <f>IFERROR(INDEX(Inputs!$I$11:$I$19,MATCH(A2403,Inputs!$H$11:$H$19)),"")</f>
        <v>(insert code)</v>
      </c>
      <c r="E2403" t="s">
        <v>902</v>
      </c>
      <c r="F2403" s="168">
        <f>IF(F$2=$A2403,Data!C268,0)</f>
        <v>0</v>
      </c>
      <c r="G2403" s="168">
        <f>IF(G$2=$A2403,Data!D268,0)</f>
        <v>0</v>
      </c>
      <c r="H2403" s="168">
        <f>IF(H$2=$A2403,Data!E268,0)</f>
        <v>0</v>
      </c>
      <c r="I2403" s="168">
        <f>IF(I$2=$A2403,Data!F268,0)</f>
        <v>0</v>
      </c>
      <c r="J2403" s="168">
        <f>IF(J$2=$A2403,Data!G268,0)</f>
        <v>0</v>
      </c>
      <c r="K2403" s="168">
        <f>IF(K$2=$A2403,Data!H268,0)</f>
        <v>0</v>
      </c>
      <c r="L2403" s="168">
        <f>IF(L$2=$A2403,Data!I268,0)</f>
        <v>0</v>
      </c>
      <c r="M2403" s="168">
        <f>IF(M$2=$A2403,Data!J268,0)</f>
        <v>0</v>
      </c>
      <c r="N2403" s="168">
        <f>IF(N$2=$A2403,Data!K268,0)</f>
        <v>0</v>
      </c>
      <c r="O2403" s="168">
        <f>IF(O$2=$A2403,Data!L268,0)</f>
        <v>0</v>
      </c>
      <c r="P2403" s="168">
        <f>IF(P$2=$A2403,Data!M268,0)</f>
        <v>0</v>
      </c>
      <c r="Q2403" s="168">
        <f>IF(Q$2=$A2403,Data!N268,0)</f>
        <v>0</v>
      </c>
      <c r="R2403" s="169">
        <f>IF(R$2=$A2403,Data!O268,0)</f>
        <v>0</v>
      </c>
      <c r="S2403" s="169">
        <f>IF(S$2=$A2403,Data!P268,0)</f>
        <v>0</v>
      </c>
      <c r="T2403" s="169">
        <f>IF(T$2=$A2403,Data!Q268,0)</f>
        <v>0</v>
      </c>
      <c r="U2403" s="169">
        <f>IF(U$2=$A2403,Data!R268,0)</f>
        <v>0</v>
      </c>
      <c r="V2403" s="169">
        <f>IF(V$2=$A2403,Data!S268,0)</f>
        <v>0</v>
      </c>
      <c r="W2403" s="169">
        <f>IF(W$2=$A2403,Data!T268,0)</f>
        <v>0</v>
      </c>
      <c r="X2403" s="169">
        <f>IF(X$2=$A2403,Data!U268,0)</f>
        <v>0</v>
      </c>
      <c r="Y2403" s="169">
        <f>IF(Y$2=$A2403,Data!V268,0)</f>
        <v>0</v>
      </c>
      <c r="Z2403" s="169">
        <f>IF(Z$2=$A2403,Data!W268,0)</f>
        <v>0</v>
      </c>
      <c r="AA2403" s="169">
        <f>IF(AA$2=$A2403,Data!X268,0)</f>
        <v>0</v>
      </c>
      <c r="AB2403" s="169">
        <f>IF(AB$2=$A2403,Data!Y268,0)</f>
        <v>0</v>
      </c>
      <c r="AC2403" s="169">
        <f>IF(AC$2=$A2403,Data!Z268,0)</f>
        <v>0</v>
      </c>
      <c r="AD2403" s="170">
        <f>IF(AD$2=$A2403,Data!AA268,0)</f>
        <v>0</v>
      </c>
      <c r="AE2403" s="171">
        <f>IF(AE$2=$A2403,Data!AB268,0)</f>
        <v>0</v>
      </c>
      <c r="AF2403" s="170">
        <f>IF(AF$2=$A2403,Data!AC268,0)</f>
        <v>0</v>
      </c>
      <c r="AG2403" s="171">
        <f>IF(AG$2=$A2403,Data!AD268,0)</f>
        <v>0</v>
      </c>
      <c r="AH2403" s="170">
        <f>IF(AH$2=$A2403,Data!AE268,0)</f>
        <v>0</v>
      </c>
      <c r="AI2403" s="171">
        <f>IF(AI$2=$A2403,Data!AF268,0)</f>
        <v>0</v>
      </c>
      <c r="AJ2403" s="170">
        <f>IF(AJ$2=$A2403,Data!AG268,0)</f>
        <v>0</v>
      </c>
      <c r="AK2403" s="171">
        <f>IF(AK$2=$A2403,Data!AH268,0)</f>
        <v>0</v>
      </c>
      <c r="AL2403" s="170">
        <f>IF(AL$2=$A2403,Data!AI268,0)</f>
        <v>0</v>
      </c>
      <c r="AM2403" t="str">
        <f t="shared" si="74"/>
        <v>BA</v>
      </c>
      <c r="AN2403" t="e">
        <f>+INDEX(Validation!$D$4:$D$250,MATCH(Merge!B2403,Validation!$E$4:$E$250,0))</f>
        <v>#N/A</v>
      </c>
      <c r="AO2403" s="172">
        <f t="shared" si="75"/>
        <v>0</v>
      </c>
    </row>
    <row r="2404" spans="1:41" ht="15" x14ac:dyDescent="0.25">
      <c r="A2404">
        <f>Inputs!$H$16</f>
        <v>6</v>
      </c>
      <c r="B2404" t="str">
        <f>Inputs!$D$4</f>
        <v>Select Agency…</v>
      </c>
      <c r="C2404" s="166" t="str">
        <f>Inputs!$I$6</f>
        <v>(insert code)</v>
      </c>
      <c r="D2404" t="str">
        <f>IFERROR(INDEX(Inputs!$I$11:$I$19,MATCH(A2404,Inputs!$H$11:$H$19)),"")</f>
        <v>(insert code)</v>
      </c>
      <c r="E2404" t="s">
        <v>902</v>
      </c>
      <c r="F2404" s="168">
        <f>IF(F$2=$A2404,Data!C269,0)</f>
        <v>0</v>
      </c>
      <c r="G2404" s="168">
        <f>IF(G$2=$A2404,Data!D269,0)</f>
        <v>0</v>
      </c>
      <c r="H2404" s="168">
        <f>IF(H$2=$A2404,Data!E269,0)</f>
        <v>0</v>
      </c>
      <c r="I2404" s="168">
        <f>IF(I$2=$A2404,Data!F269,0)</f>
        <v>0</v>
      </c>
      <c r="J2404" s="168">
        <f>IF(J$2=$A2404,Data!G269,0)</f>
        <v>0</v>
      </c>
      <c r="K2404" s="168">
        <f>IF(K$2=$A2404,Data!H269,0)</f>
        <v>0</v>
      </c>
      <c r="L2404" s="168">
        <f>IF(L$2=$A2404,Data!I269,0)</f>
        <v>0</v>
      </c>
      <c r="M2404" s="168">
        <f>IF(M$2=$A2404,Data!J269,0)</f>
        <v>0</v>
      </c>
      <c r="N2404" s="168">
        <f>IF(N$2=$A2404,Data!K269,0)</f>
        <v>0</v>
      </c>
      <c r="O2404" s="168">
        <f>IF(O$2=$A2404,Data!L269,0)</f>
        <v>0</v>
      </c>
      <c r="P2404" s="168">
        <f>IF(P$2=$A2404,Data!M269,0)</f>
        <v>0</v>
      </c>
      <c r="Q2404" s="168">
        <f>IF(Q$2=$A2404,Data!N269,0)</f>
        <v>0</v>
      </c>
      <c r="R2404" s="169">
        <f>IF(R$2=$A2404,Data!O269,0)</f>
        <v>0</v>
      </c>
      <c r="S2404" s="169">
        <f>IF(S$2=$A2404,Data!P269,0)</f>
        <v>0</v>
      </c>
      <c r="T2404" s="169">
        <f>IF(T$2=$A2404,Data!Q269,0)</f>
        <v>0</v>
      </c>
      <c r="U2404" s="169">
        <f>IF(U$2=$A2404,Data!R269,0)</f>
        <v>0</v>
      </c>
      <c r="V2404" s="169">
        <f>IF(V$2=$A2404,Data!S269,0)</f>
        <v>0</v>
      </c>
      <c r="W2404" s="169">
        <f>IF(W$2=$A2404,Data!T269,0)</f>
        <v>0</v>
      </c>
      <c r="X2404" s="169">
        <f>IF(X$2=$A2404,Data!U269,0)</f>
        <v>0</v>
      </c>
      <c r="Y2404" s="169">
        <f>IF(Y$2=$A2404,Data!V269,0)</f>
        <v>0</v>
      </c>
      <c r="Z2404" s="169">
        <f>IF(Z$2=$A2404,Data!W269,0)</f>
        <v>0</v>
      </c>
      <c r="AA2404" s="169">
        <f>IF(AA$2=$A2404,Data!X269,0)</f>
        <v>0</v>
      </c>
      <c r="AB2404" s="169">
        <f>IF(AB$2=$A2404,Data!Y269,0)</f>
        <v>0</v>
      </c>
      <c r="AC2404" s="169">
        <f>IF(AC$2=$A2404,Data!Z269,0)</f>
        <v>0</v>
      </c>
      <c r="AD2404" s="170">
        <f>IF(AD$2=$A2404,Data!AA269,0)</f>
        <v>0</v>
      </c>
      <c r="AE2404" s="171">
        <f>IF(AE$2=$A2404,Data!AB269,0)</f>
        <v>0</v>
      </c>
      <c r="AF2404" s="170">
        <f>IF(AF$2=$A2404,Data!AC269,0)</f>
        <v>0</v>
      </c>
      <c r="AG2404" s="171">
        <f>IF(AG$2=$A2404,Data!AD269,0)</f>
        <v>0</v>
      </c>
      <c r="AH2404" s="170">
        <f>IF(AH$2=$A2404,Data!AE269,0)</f>
        <v>0</v>
      </c>
      <c r="AI2404" s="171">
        <f>IF(AI$2=$A2404,Data!AF269,0)</f>
        <v>0</v>
      </c>
      <c r="AJ2404" s="170">
        <f>IF(AJ$2=$A2404,Data!AG269,0)</f>
        <v>0</v>
      </c>
      <c r="AK2404" s="171">
        <f>IF(AK$2=$A2404,Data!AH269,0)</f>
        <v>0</v>
      </c>
      <c r="AL2404" s="170">
        <f>IF(AL$2=$A2404,Data!AI269,0)</f>
        <v>0</v>
      </c>
      <c r="AM2404" t="str">
        <f t="shared" si="74"/>
        <v>BA</v>
      </c>
      <c r="AN2404" t="e">
        <f>+INDEX(Validation!$D$4:$D$250,MATCH(Merge!B2404,Validation!$E$4:$E$250,0))</f>
        <v>#N/A</v>
      </c>
      <c r="AO2404" s="172">
        <f t="shared" si="75"/>
        <v>0</v>
      </c>
    </row>
    <row r="2405" spans="1:41" ht="15" x14ac:dyDescent="0.25">
      <c r="A2405">
        <f>Inputs!$H$16</f>
        <v>6</v>
      </c>
      <c r="B2405" t="str">
        <f>Inputs!$D$4</f>
        <v>Select Agency…</v>
      </c>
      <c r="C2405" s="166" t="str">
        <f>Inputs!$I$6</f>
        <v>(insert code)</v>
      </c>
      <c r="D2405" t="str">
        <f>IFERROR(INDEX(Inputs!$I$11:$I$19,MATCH(A2405,Inputs!$H$11:$H$19)),"")</f>
        <v>(insert code)</v>
      </c>
      <c r="E2405" t="s">
        <v>902</v>
      </c>
      <c r="F2405" s="168">
        <f>IF(F$2=$A2405,Data!C270,0)</f>
        <v>0</v>
      </c>
      <c r="G2405" s="168">
        <f>IF(G$2=$A2405,Data!D270,0)</f>
        <v>0</v>
      </c>
      <c r="H2405" s="168">
        <f>IF(H$2=$A2405,Data!E270,0)</f>
        <v>0</v>
      </c>
      <c r="I2405" s="168">
        <f>IF(I$2=$A2405,Data!F270,0)</f>
        <v>0</v>
      </c>
      <c r="J2405" s="168">
        <f>IF(J$2=$A2405,Data!G270,0)</f>
        <v>0</v>
      </c>
      <c r="K2405" s="168">
        <f>IF(K$2=$A2405,Data!H270,0)</f>
        <v>0</v>
      </c>
      <c r="L2405" s="168">
        <f>IF(L$2=$A2405,Data!I270,0)</f>
        <v>0</v>
      </c>
      <c r="M2405" s="168">
        <f>IF(M$2=$A2405,Data!J270,0)</f>
        <v>0</v>
      </c>
      <c r="N2405" s="168">
        <f>IF(N$2=$A2405,Data!K270,0)</f>
        <v>0</v>
      </c>
      <c r="O2405" s="168">
        <f>IF(O$2=$A2405,Data!L270,0)</f>
        <v>0</v>
      </c>
      <c r="P2405" s="168">
        <f>IF(P$2=$A2405,Data!M270,0)</f>
        <v>0</v>
      </c>
      <c r="Q2405" s="168">
        <f>IF(Q$2=$A2405,Data!N270,0)</f>
        <v>0</v>
      </c>
      <c r="R2405" s="169">
        <f>IF(R$2=$A2405,Data!O270,0)</f>
        <v>0</v>
      </c>
      <c r="S2405" s="169">
        <f>IF(S$2=$A2405,Data!P270,0)</f>
        <v>0</v>
      </c>
      <c r="T2405" s="169">
        <f>IF(T$2=$A2405,Data!Q270,0)</f>
        <v>0</v>
      </c>
      <c r="U2405" s="169">
        <f>IF(U$2=$A2405,Data!R270,0)</f>
        <v>0</v>
      </c>
      <c r="V2405" s="169">
        <f>IF(V$2=$A2405,Data!S270,0)</f>
        <v>0</v>
      </c>
      <c r="W2405" s="169">
        <f>IF(W$2=$A2405,Data!T270,0)</f>
        <v>0</v>
      </c>
      <c r="X2405" s="169">
        <f>IF(X$2=$A2405,Data!U270,0)</f>
        <v>0</v>
      </c>
      <c r="Y2405" s="169">
        <f>IF(Y$2=$A2405,Data!V270,0)</f>
        <v>0</v>
      </c>
      <c r="Z2405" s="169">
        <f>IF(Z$2=$A2405,Data!W270,0)</f>
        <v>0</v>
      </c>
      <c r="AA2405" s="169">
        <f>IF(AA$2=$A2405,Data!X270,0)</f>
        <v>0</v>
      </c>
      <c r="AB2405" s="169">
        <f>IF(AB$2=$A2405,Data!Y270,0)</f>
        <v>0</v>
      </c>
      <c r="AC2405" s="169">
        <f>IF(AC$2=$A2405,Data!Z270,0)</f>
        <v>0</v>
      </c>
      <c r="AD2405" s="170">
        <f>IF(AD$2=$A2405,Data!AA270,0)</f>
        <v>0</v>
      </c>
      <c r="AE2405" s="171">
        <f>IF(AE$2=$A2405,Data!AB270,0)</f>
        <v>0</v>
      </c>
      <c r="AF2405" s="170">
        <f>IF(AF$2=$A2405,Data!AC270,0)</f>
        <v>0</v>
      </c>
      <c r="AG2405" s="171">
        <f>IF(AG$2=$A2405,Data!AD270,0)</f>
        <v>0</v>
      </c>
      <c r="AH2405" s="170">
        <f>IF(AH$2=$A2405,Data!AE270,0)</f>
        <v>0</v>
      </c>
      <c r="AI2405" s="171">
        <f>IF(AI$2=$A2405,Data!AF270,0)</f>
        <v>0</v>
      </c>
      <c r="AJ2405" s="170">
        <f>IF(AJ$2=$A2405,Data!AG270,0)</f>
        <v>0</v>
      </c>
      <c r="AK2405" s="171">
        <f>IF(AK$2=$A2405,Data!AH270,0)</f>
        <v>0</v>
      </c>
      <c r="AL2405" s="170">
        <f>IF(AL$2=$A2405,Data!AI270,0)</f>
        <v>0</v>
      </c>
      <c r="AM2405" t="str">
        <f t="shared" si="74"/>
        <v>BA</v>
      </c>
      <c r="AN2405" t="e">
        <f>+INDEX(Validation!$D$4:$D$250,MATCH(Merge!B2405,Validation!$E$4:$E$250,0))</f>
        <v>#N/A</v>
      </c>
      <c r="AO2405" s="172">
        <f t="shared" si="75"/>
        <v>0</v>
      </c>
    </row>
    <row r="2406" spans="1:41" ht="15" x14ac:dyDescent="0.25">
      <c r="A2406">
        <f>Inputs!$H$16</f>
        <v>6</v>
      </c>
      <c r="B2406" t="str">
        <f>Inputs!$D$4</f>
        <v>Select Agency…</v>
      </c>
      <c r="C2406" s="166" t="str">
        <f>Inputs!$I$6</f>
        <v>(insert code)</v>
      </c>
      <c r="D2406" t="str">
        <f>IFERROR(INDEX(Inputs!$I$11:$I$19,MATCH(A2406,Inputs!$H$11:$H$19)),"")</f>
        <v>(insert code)</v>
      </c>
      <c r="E2406" t="s">
        <v>902</v>
      </c>
      <c r="F2406" s="168">
        <f>IF(F$2=$A2406,Data!C271,0)</f>
        <v>0</v>
      </c>
      <c r="G2406" s="168">
        <f>IF(G$2=$A2406,Data!D271,0)</f>
        <v>0</v>
      </c>
      <c r="H2406" s="168">
        <f>IF(H$2=$A2406,Data!E271,0)</f>
        <v>0</v>
      </c>
      <c r="I2406" s="168">
        <f>IF(I$2=$A2406,Data!F271,0)</f>
        <v>0</v>
      </c>
      <c r="J2406" s="168">
        <f>IF(J$2=$A2406,Data!G271,0)</f>
        <v>0</v>
      </c>
      <c r="K2406" s="168">
        <f>IF(K$2=$A2406,Data!H271,0)</f>
        <v>0</v>
      </c>
      <c r="L2406" s="168">
        <f>IF(L$2=$A2406,Data!I271,0)</f>
        <v>0</v>
      </c>
      <c r="M2406" s="168">
        <f>IF(M$2=$A2406,Data!J271,0)</f>
        <v>0</v>
      </c>
      <c r="N2406" s="168">
        <f>IF(N$2=$A2406,Data!K271,0)</f>
        <v>0</v>
      </c>
      <c r="O2406" s="168">
        <f>IF(O$2=$A2406,Data!L271,0)</f>
        <v>0</v>
      </c>
      <c r="P2406" s="168">
        <f>IF(P$2=$A2406,Data!M271,0)</f>
        <v>0</v>
      </c>
      <c r="Q2406" s="168">
        <f>IF(Q$2=$A2406,Data!N271,0)</f>
        <v>0</v>
      </c>
      <c r="R2406" s="169">
        <f>IF(R$2=$A2406,Data!O271,0)</f>
        <v>0</v>
      </c>
      <c r="S2406" s="169">
        <f>IF(S$2=$A2406,Data!P271,0)</f>
        <v>0</v>
      </c>
      <c r="T2406" s="169">
        <f>IF(T$2=$A2406,Data!Q271,0)</f>
        <v>0</v>
      </c>
      <c r="U2406" s="169">
        <f>IF(U$2=$A2406,Data!R271,0)</f>
        <v>0</v>
      </c>
      <c r="V2406" s="169">
        <f>IF(V$2=$A2406,Data!S271,0)</f>
        <v>0</v>
      </c>
      <c r="W2406" s="169">
        <f>IF(W$2=$A2406,Data!T271,0)</f>
        <v>0</v>
      </c>
      <c r="X2406" s="169">
        <f>IF(X$2=$A2406,Data!U271,0)</f>
        <v>0</v>
      </c>
      <c r="Y2406" s="169">
        <f>IF(Y$2=$A2406,Data!V271,0)</f>
        <v>0</v>
      </c>
      <c r="Z2406" s="169">
        <f>IF(Z$2=$A2406,Data!W271,0)</f>
        <v>0</v>
      </c>
      <c r="AA2406" s="169">
        <f>IF(AA$2=$A2406,Data!X271,0)</f>
        <v>0</v>
      </c>
      <c r="AB2406" s="169">
        <f>IF(AB$2=$A2406,Data!Y271,0)</f>
        <v>0</v>
      </c>
      <c r="AC2406" s="169">
        <f>IF(AC$2=$A2406,Data!Z271,0)</f>
        <v>0</v>
      </c>
      <c r="AD2406" s="170">
        <f>IF(AD$2=$A2406,Data!AA271,0)</f>
        <v>0</v>
      </c>
      <c r="AE2406" s="171">
        <f>IF(AE$2=$A2406,Data!AB271,0)</f>
        <v>0</v>
      </c>
      <c r="AF2406" s="170">
        <f>IF(AF$2=$A2406,Data!AC271,0)</f>
        <v>0</v>
      </c>
      <c r="AG2406" s="171">
        <f>IF(AG$2=$A2406,Data!AD271,0)</f>
        <v>0</v>
      </c>
      <c r="AH2406" s="170">
        <f>IF(AH$2=$A2406,Data!AE271,0)</f>
        <v>0</v>
      </c>
      <c r="AI2406" s="171">
        <f>IF(AI$2=$A2406,Data!AF271,0)</f>
        <v>0</v>
      </c>
      <c r="AJ2406" s="170">
        <f>IF(AJ$2=$A2406,Data!AG271,0)</f>
        <v>0</v>
      </c>
      <c r="AK2406" s="171">
        <f>IF(AK$2=$A2406,Data!AH271,0)</f>
        <v>0</v>
      </c>
      <c r="AL2406" s="170">
        <f>IF(AL$2=$A2406,Data!AI271,0)</f>
        <v>0</v>
      </c>
      <c r="AM2406" t="str">
        <f t="shared" si="74"/>
        <v>BA</v>
      </c>
      <c r="AN2406" t="e">
        <f>+INDEX(Validation!$D$4:$D$250,MATCH(Merge!B2406,Validation!$E$4:$E$250,0))</f>
        <v>#N/A</v>
      </c>
      <c r="AO2406" s="172">
        <f t="shared" si="75"/>
        <v>0</v>
      </c>
    </row>
    <row r="2407" spans="1:41" ht="15" x14ac:dyDescent="0.25">
      <c r="A2407">
        <f>Inputs!$H$16</f>
        <v>6</v>
      </c>
      <c r="B2407" t="str">
        <f>Inputs!$D$4</f>
        <v>Select Agency…</v>
      </c>
      <c r="C2407" s="166" t="str">
        <f>Inputs!$I$6</f>
        <v>(insert code)</v>
      </c>
      <c r="D2407" t="str">
        <f>IFERROR(INDEX(Inputs!$I$11:$I$19,MATCH(A2407,Inputs!$H$11:$H$19)),"")</f>
        <v>(insert code)</v>
      </c>
      <c r="E2407" t="s">
        <v>902</v>
      </c>
      <c r="F2407" s="168">
        <f>IF(F$2=$A2407,Data!C272,0)</f>
        <v>0</v>
      </c>
      <c r="G2407" s="168">
        <f>IF(G$2=$A2407,Data!D272,0)</f>
        <v>0</v>
      </c>
      <c r="H2407" s="168">
        <f>IF(H$2=$A2407,Data!E272,0)</f>
        <v>0</v>
      </c>
      <c r="I2407" s="168">
        <f>IF(I$2=$A2407,Data!F272,0)</f>
        <v>0</v>
      </c>
      <c r="J2407" s="168">
        <f>IF(J$2=$A2407,Data!G272,0)</f>
        <v>0</v>
      </c>
      <c r="K2407" s="168">
        <f>IF(K$2=$A2407,Data!H272,0)</f>
        <v>0</v>
      </c>
      <c r="L2407" s="168">
        <f>IF(L$2=$A2407,Data!I272,0)</f>
        <v>0</v>
      </c>
      <c r="M2407" s="168">
        <f>IF(M$2=$A2407,Data!J272,0)</f>
        <v>0</v>
      </c>
      <c r="N2407" s="168">
        <f>IF(N$2=$A2407,Data!K272,0)</f>
        <v>0</v>
      </c>
      <c r="O2407" s="168">
        <f>IF(O$2=$A2407,Data!L272,0)</f>
        <v>0</v>
      </c>
      <c r="P2407" s="168">
        <f>IF(P$2=$A2407,Data!M272,0)</f>
        <v>0</v>
      </c>
      <c r="Q2407" s="168">
        <f>IF(Q$2=$A2407,Data!N272,0)</f>
        <v>0</v>
      </c>
      <c r="R2407" s="169">
        <f>IF(R$2=$A2407,Data!O272,0)</f>
        <v>0</v>
      </c>
      <c r="S2407" s="169">
        <f>IF(S$2=$A2407,Data!P272,0)</f>
        <v>0</v>
      </c>
      <c r="T2407" s="169">
        <f>IF(T$2=$A2407,Data!Q272,0)</f>
        <v>0</v>
      </c>
      <c r="U2407" s="169">
        <f>IF(U$2=$A2407,Data!R272,0)</f>
        <v>0</v>
      </c>
      <c r="V2407" s="169">
        <f>IF(V$2=$A2407,Data!S272,0)</f>
        <v>0</v>
      </c>
      <c r="W2407" s="169">
        <f>IF(W$2=$A2407,Data!T272,0)</f>
        <v>0</v>
      </c>
      <c r="X2407" s="169">
        <f>IF(X$2=$A2407,Data!U272,0)</f>
        <v>0</v>
      </c>
      <c r="Y2407" s="169">
        <f>IF(Y$2=$A2407,Data!V272,0)</f>
        <v>0</v>
      </c>
      <c r="Z2407" s="169">
        <f>IF(Z$2=$A2407,Data!W272,0)</f>
        <v>0</v>
      </c>
      <c r="AA2407" s="169">
        <f>IF(AA$2=$A2407,Data!X272,0)</f>
        <v>0</v>
      </c>
      <c r="AB2407" s="169">
        <f>IF(AB$2=$A2407,Data!Y272,0)</f>
        <v>0</v>
      </c>
      <c r="AC2407" s="169">
        <f>IF(AC$2=$A2407,Data!Z272,0)</f>
        <v>0</v>
      </c>
      <c r="AD2407" s="170">
        <f>IF(AD$2=$A2407,Data!AA272,0)</f>
        <v>0</v>
      </c>
      <c r="AE2407" s="171">
        <f>IF(AE$2=$A2407,Data!AB272,0)</f>
        <v>0</v>
      </c>
      <c r="AF2407" s="170">
        <f>IF(AF$2=$A2407,Data!AC272,0)</f>
        <v>0</v>
      </c>
      <c r="AG2407" s="171">
        <f>IF(AG$2=$A2407,Data!AD272,0)</f>
        <v>0</v>
      </c>
      <c r="AH2407" s="170">
        <f>IF(AH$2=$A2407,Data!AE272,0)</f>
        <v>0</v>
      </c>
      <c r="AI2407" s="171">
        <f>IF(AI$2=$A2407,Data!AF272,0)</f>
        <v>0</v>
      </c>
      <c r="AJ2407" s="170">
        <f>IF(AJ$2=$A2407,Data!AG272,0)</f>
        <v>0</v>
      </c>
      <c r="AK2407" s="171">
        <f>IF(AK$2=$A2407,Data!AH272,0)</f>
        <v>0</v>
      </c>
      <c r="AL2407" s="170">
        <f>IF(AL$2=$A2407,Data!AI272,0)</f>
        <v>0</v>
      </c>
      <c r="AM2407" t="str">
        <f t="shared" si="74"/>
        <v>BA</v>
      </c>
      <c r="AN2407" t="e">
        <f>+INDEX(Validation!$D$4:$D$250,MATCH(Merge!B2407,Validation!$E$4:$E$250,0))</f>
        <v>#N/A</v>
      </c>
      <c r="AO2407" s="172">
        <f t="shared" si="75"/>
        <v>0</v>
      </c>
    </row>
    <row r="2408" spans="1:41" ht="15" x14ac:dyDescent="0.25">
      <c r="A2408">
        <f>Inputs!$H$16</f>
        <v>6</v>
      </c>
      <c r="B2408" t="str">
        <f>Inputs!$D$4</f>
        <v>Select Agency…</v>
      </c>
      <c r="C2408" s="166" t="str">
        <f>Inputs!$I$6</f>
        <v>(insert code)</v>
      </c>
      <c r="D2408" t="str">
        <f>IFERROR(INDEX(Inputs!$I$11:$I$19,MATCH(A2408,Inputs!$H$11:$H$19)),"")</f>
        <v>(insert code)</v>
      </c>
      <c r="E2408" t="s">
        <v>902</v>
      </c>
      <c r="F2408" s="168">
        <f>IF(F$2=$A2408,Data!C273,0)</f>
        <v>0</v>
      </c>
      <c r="G2408" s="168">
        <f>IF(G$2=$A2408,Data!D273,0)</f>
        <v>0</v>
      </c>
      <c r="H2408" s="168">
        <f>IF(H$2=$A2408,Data!E273,0)</f>
        <v>0</v>
      </c>
      <c r="I2408" s="168">
        <f>IF(I$2=$A2408,Data!F273,0)</f>
        <v>0</v>
      </c>
      <c r="J2408" s="168">
        <f>IF(J$2=$A2408,Data!G273,0)</f>
        <v>0</v>
      </c>
      <c r="K2408" s="168">
        <f>IF(K$2=$A2408,Data!H273,0)</f>
        <v>0</v>
      </c>
      <c r="L2408" s="168">
        <f>IF(L$2=$A2408,Data!I273,0)</f>
        <v>0</v>
      </c>
      <c r="M2408" s="168">
        <f>IF(M$2=$A2408,Data!J273,0)</f>
        <v>0</v>
      </c>
      <c r="N2408" s="168">
        <f>IF(N$2=$A2408,Data!K273,0)</f>
        <v>0</v>
      </c>
      <c r="O2408" s="168">
        <f>IF(O$2=$A2408,Data!L273,0)</f>
        <v>0</v>
      </c>
      <c r="P2408" s="168">
        <f>IF(P$2=$A2408,Data!M273,0)</f>
        <v>0</v>
      </c>
      <c r="Q2408" s="168">
        <f>IF(Q$2=$A2408,Data!N273,0)</f>
        <v>0</v>
      </c>
      <c r="R2408" s="169">
        <f>IF(R$2=$A2408,Data!O273,0)</f>
        <v>0</v>
      </c>
      <c r="S2408" s="169">
        <f>IF(S$2=$A2408,Data!P273,0)</f>
        <v>0</v>
      </c>
      <c r="T2408" s="169">
        <f>IF(T$2=$A2408,Data!Q273,0)</f>
        <v>0</v>
      </c>
      <c r="U2408" s="169">
        <f>IF(U$2=$A2408,Data!R273,0)</f>
        <v>0</v>
      </c>
      <c r="V2408" s="169">
        <f>IF(V$2=$A2408,Data!S273,0)</f>
        <v>0</v>
      </c>
      <c r="W2408" s="169">
        <f>IF(W$2=$A2408,Data!T273,0)</f>
        <v>0</v>
      </c>
      <c r="X2408" s="169">
        <f>IF(X$2=$A2408,Data!U273,0)</f>
        <v>0</v>
      </c>
      <c r="Y2408" s="169">
        <f>IF(Y$2=$A2408,Data!V273,0)</f>
        <v>0</v>
      </c>
      <c r="Z2408" s="169">
        <f>IF(Z$2=$A2408,Data!W273,0)</f>
        <v>0</v>
      </c>
      <c r="AA2408" s="169">
        <f>IF(AA$2=$A2408,Data!X273,0)</f>
        <v>0</v>
      </c>
      <c r="AB2408" s="169">
        <f>IF(AB$2=$A2408,Data!Y273,0)</f>
        <v>0</v>
      </c>
      <c r="AC2408" s="169">
        <f>IF(AC$2=$A2408,Data!Z273,0)</f>
        <v>0</v>
      </c>
      <c r="AD2408" s="170">
        <f>IF(AD$2=$A2408,Data!AA273,0)</f>
        <v>0</v>
      </c>
      <c r="AE2408" s="171">
        <f>IF(AE$2=$A2408,Data!AB273,0)</f>
        <v>0</v>
      </c>
      <c r="AF2408" s="170">
        <f>IF(AF$2=$A2408,Data!AC273,0)</f>
        <v>0</v>
      </c>
      <c r="AG2408" s="171">
        <f>IF(AG$2=$A2408,Data!AD273,0)</f>
        <v>0</v>
      </c>
      <c r="AH2408" s="170">
        <f>IF(AH$2=$A2408,Data!AE273,0)</f>
        <v>0</v>
      </c>
      <c r="AI2408" s="171">
        <f>IF(AI$2=$A2408,Data!AF273,0)</f>
        <v>0</v>
      </c>
      <c r="AJ2408" s="170">
        <f>IF(AJ$2=$A2408,Data!AG273,0)</f>
        <v>0</v>
      </c>
      <c r="AK2408" s="171">
        <f>IF(AK$2=$A2408,Data!AH273,0)</f>
        <v>0</v>
      </c>
      <c r="AL2408" s="170">
        <f>IF(AL$2=$A2408,Data!AI273,0)</f>
        <v>0</v>
      </c>
      <c r="AM2408" t="str">
        <f t="shared" si="74"/>
        <v>BA</v>
      </c>
      <c r="AN2408" t="e">
        <f>+INDEX(Validation!$D$4:$D$250,MATCH(Merge!B2408,Validation!$E$4:$E$250,0))</f>
        <v>#N/A</v>
      </c>
      <c r="AO2408" s="172">
        <f t="shared" si="75"/>
        <v>0</v>
      </c>
    </row>
    <row r="2409" spans="1:41" ht="15" x14ac:dyDescent="0.25">
      <c r="A2409">
        <f>Inputs!$H$16</f>
        <v>6</v>
      </c>
      <c r="B2409" t="str">
        <f>Inputs!$D$4</f>
        <v>Select Agency…</v>
      </c>
      <c r="C2409" s="166" t="str">
        <f>Inputs!$I$6</f>
        <v>(insert code)</v>
      </c>
      <c r="D2409" t="str">
        <f>IFERROR(INDEX(Inputs!$I$11:$I$19,MATCH(A2409,Inputs!$H$11:$H$19)),"")</f>
        <v>(insert code)</v>
      </c>
      <c r="E2409" t="s">
        <v>902</v>
      </c>
      <c r="F2409" s="168">
        <f>IF(F$2=$A2409,Data!C274,0)</f>
        <v>0</v>
      </c>
      <c r="G2409" s="168">
        <f>IF(G$2=$A2409,Data!D274,0)</f>
        <v>0</v>
      </c>
      <c r="H2409" s="168">
        <f>IF(H$2=$A2409,Data!E274,0)</f>
        <v>0</v>
      </c>
      <c r="I2409" s="168">
        <f>IF(I$2=$A2409,Data!F274,0)</f>
        <v>0</v>
      </c>
      <c r="J2409" s="168">
        <f>IF(J$2=$A2409,Data!G274,0)</f>
        <v>0</v>
      </c>
      <c r="K2409" s="168">
        <f>IF(K$2=$A2409,Data!H274,0)</f>
        <v>0</v>
      </c>
      <c r="L2409" s="168">
        <f>IF(L$2=$A2409,Data!I274,0)</f>
        <v>0</v>
      </c>
      <c r="M2409" s="168">
        <f>IF(M$2=$A2409,Data!J274,0)</f>
        <v>0</v>
      </c>
      <c r="N2409" s="168">
        <f>IF(N$2=$A2409,Data!K274,0)</f>
        <v>0</v>
      </c>
      <c r="O2409" s="168">
        <f>IF(O$2=$A2409,Data!L274,0)</f>
        <v>0</v>
      </c>
      <c r="P2409" s="168">
        <f>IF(P$2=$A2409,Data!M274,0)</f>
        <v>0</v>
      </c>
      <c r="Q2409" s="168">
        <f>IF(Q$2=$A2409,Data!N274,0)</f>
        <v>0</v>
      </c>
      <c r="R2409" s="169">
        <f>IF(R$2=$A2409,Data!O274,0)</f>
        <v>0</v>
      </c>
      <c r="S2409" s="169">
        <f>IF(S$2=$A2409,Data!P274,0)</f>
        <v>0</v>
      </c>
      <c r="T2409" s="169">
        <f>IF(T$2=$A2409,Data!Q274,0)</f>
        <v>0</v>
      </c>
      <c r="U2409" s="169">
        <f>IF(U$2=$A2409,Data!R274,0)</f>
        <v>0</v>
      </c>
      <c r="V2409" s="169">
        <f>IF(V$2=$A2409,Data!S274,0)</f>
        <v>0</v>
      </c>
      <c r="W2409" s="169">
        <f>IF(W$2=$A2409,Data!T274,0)</f>
        <v>0</v>
      </c>
      <c r="X2409" s="169">
        <f>IF(X$2=$A2409,Data!U274,0)</f>
        <v>0</v>
      </c>
      <c r="Y2409" s="169">
        <f>IF(Y$2=$A2409,Data!V274,0)</f>
        <v>0</v>
      </c>
      <c r="Z2409" s="169">
        <f>IF(Z$2=$A2409,Data!W274,0)</f>
        <v>0</v>
      </c>
      <c r="AA2409" s="169">
        <f>IF(AA$2=$A2409,Data!X274,0)</f>
        <v>0</v>
      </c>
      <c r="AB2409" s="169">
        <f>IF(AB$2=$A2409,Data!Y274,0)</f>
        <v>0</v>
      </c>
      <c r="AC2409" s="169">
        <f>IF(AC$2=$A2409,Data!Z274,0)</f>
        <v>0</v>
      </c>
      <c r="AD2409" s="170">
        <f>IF(AD$2=$A2409,Data!AA274,0)</f>
        <v>0</v>
      </c>
      <c r="AE2409" s="171">
        <f>IF(AE$2=$A2409,Data!AB274,0)</f>
        <v>0</v>
      </c>
      <c r="AF2409" s="170">
        <f>IF(AF$2=$A2409,Data!AC274,0)</f>
        <v>0</v>
      </c>
      <c r="AG2409" s="171">
        <f>IF(AG$2=$A2409,Data!AD274,0)</f>
        <v>0</v>
      </c>
      <c r="AH2409" s="170">
        <f>IF(AH$2=$A2409,Data!AE274,0)</f>
        <v>0</v>
      </c>
      <c r="AI2409" s="171">
        <f>IF(AI$2=$A2409,Data!AF274,0)</f>
        <v>0</v>
      </c>
      <c r="AJ2409" s="170">
        <f>IF(AJ$2=$A2409,Data!AG274,0)</f>
        <v>0</v>
      </c>
      <c r="AK2409" s="171">
        <f>IF(AK$2=$A2409,Data!AH274,0)</f>
        <v>0</v>
      </c>
      <c r="AL2409" s="170">
        <f>IF(AL$2=$A2409,Data!AI274,0)</f>
        <v>0</v>
      </c>
      <c r="AM2409" t="str">
        <f t="shared" si="74"/>
        <v>BA</v>
      </c>
      <c r="AN2409" t="e">
        <f>+INDEX(Validation!$D$4:$D$250,MATCH(Merge!B2409,Validation!$E$4:$E$250,0))</f>
        <v>#N/A</v>
      </c>
      <c r="AO2409" s="172">
        <f t="shared" si="75"/>
        <v>0</v>
      </c>
    </row>
    <row r="2410" spans="1:41" ht="15" x14ac:dyDescent="0.25">
      <c r="A2410">
        <f>Inputs!$H$16</f>
        <v>6</v>
      </c>
      <c r="B2410" t="str">
        <f>Inputs!$D$4</f>
        <v>Select Agency…</v>
      </c>
      <c r="C2410" s="166" t="str">
        <f>Inputs!$I$6</f>
        <v>(insert code)</v>
      </c>
      <c r="D2410" t="str">
        <f>IFERROR(INDEX(Inputs!$I$11:$I$19,MATCH(A2410,Inputs!$H$11:$H$19)),"")</f>
        <v>(insert code)</v>
      </c>
      <c r="E2410" t="s">
        <v>902</v>
      </c>
      <c r="F2410" s="168">
        <f>IF(F$2=$A2410,Data!C275,0)</f>
        <v>0</v>
      </c>
      <c r="G2410" s="168">
        <f>IF(G$2=$A2410,Data!D275,0)</f>
        <v>0</v>
      </c>
      <c r="H2410" s="168">
        <f>IF(H$2=$A2410,Data!E275,0)</f>
        <v>0</v>
      </c>
      <c r="I2410" s="168">
        <f>IF(I$2=$A2410,Data!F275,0)</f>
        <v>0</v>
      </c>
      <c r="J2410" s="168">
        <f>IF(J$2=$A2410,Data!G275,0)</f>
        <v>0</v>
      </c>
      <c r="K2410" s="168">
        <f>IF(K$2=$A2410,Data!H275,0)</f>
        <v>0</v>
      </c>
      <c r="L2410" s="168">
        <f>IF(L$2=$A2410,Data!I275,0)</f>
        <v>0</v>
      </c>
      <c r="M2410" s="168">
        <f>IF(M$2=$A2410,Data!J275,0)</f>
        <v>0</v>
      </c>
      <c r="N2410" s="168">
        <f>IF(N$2=$A2410,Data!K275,0)</f>
        <v>0</v>
      </c>
      <c r="O2410" s="168">
        <f>IF(O$2=$A2410,Data!L275,0)</f>
        <v>0</v>
      </c>
      <c r="P2410" s="168">
        <f>IF(P$2=$A2410,Data!M275,0)</f>
        <v>0</v>
      </c>
      <c r="Q2410" s="168">
        <f>IF(Q$2=$A2410,Data!N275,0)</f>
        <v>0</v>
      </c>
      <c r="R2410" s="169">
        <f>IF(R$2=$A2410,Data!O275,0)</f>
        <v>0</v>
      </c>
      <c r="S2410" s="169">
        <f>IF(S$2=$A2410,Data!P275,0)</f>
        <v>0</v>
      </c>
      <c r="T2410" s="169">
        <f>IF(T$2=$A2410,Data!Q275,0)</f>
        <v>0</v>
      </c>
      <c r="U2410" s="169">
        <f>IF(U$2=$A2410,Data!R275,0)</f>
        <v>0</v>
      </c>
      <c r="V2410" s="169">
        <f>IF(V$2=$A2410,Data!S275,0)</f>
        <v>0</v>
      </c>
      <c r="W2410" s="169">
        <f>IF(W$2=$A2410,Data!T275,0)</f>
        <v>0</v>
      </c>
      <c r="X2410" s="169">
        <f>IF(X$2=$A2410,Data!U275,0)</f>
        <v>0</v>
      </c>
      <c r="Y2410" s="169">
        <f>IF(Y$2=$A2410,Data!V275,0)</f>
        <v>0</v>
      </c>
      <c r="Z2410" s="169">
        <f>IF(Z$2=$A2410,Data!W275,0)</f>
        <v>0</v>
      </c>
      <c r="AA2410" s="169">
        <f>IF(AA$2=$A2410,Data!X275,0)</f>
        <v>0</v>
      </c>
      <c r="AB2410" s="169">
        <f>IF(AB$2=$A2410,Data!Y275,0)</f>
        <v>0</v>
      </c>
      <c r="AC2410" s="169">
        <f>IF(AC$2=$A2410,Data!Z275,0)</f>
        <v>0</v>
      </c>
      <c r="AD2410" s="170">
        <f>IF(AD$2=$A2410,Data!AA275,0)</f>
        <v>0</v>
      </c>
      <c r="AE2410" s="171">
        <f>IF(AE$2=$A2410,Data!AB275,0)</f>
        <v>0</v>
      </c>
      <c r="AF2410" s="170">
        <f>IF(AF$2=$A2410,Data!AC275,0)</f>
        <v>0</v>
      </c>
      <c r="AG2410" s="171">
        <f>IF(AG$2=$A2410,Data!AD275,0)</f>
        <v>0</v>
      </c>
      <c r="AH2410" s="170">
        <f>IF(AH$2=$A2410,Data!AE275,0)</f>
        <v>0</v>
      </c>
      <c r="AI2410" s="171">
        <f>IF(AI$2=$A2410,Data!AF275,0)</f>
        <v>0</v>
      </c>
      <c r="AJ2410" s="170">
        <f>IF(AJ$2=$A2410,Data!AG275,0)</f>
        <v>0</v>
      </c>
      <c r="AK2410" s="171">
        <f>IF(AK$2=$A2410,Data!AH275,0)</f>
        <v>0</v>
      </c>
      <c r="AL2410" s="170">
        <f>IF(AL$2=$A2410,Data!AI275,0)</f>
        <v>0</v>
      </c>
      <c r="AM2410" t="str">
        <f t="shared" si="74"/>
        <v>BA</v>
      </c>
      <c r="AN2410" t="e">
        <f>+INDEX(Validation!$D$4:$D$250,MATCH(Merge!B2410,Validation!$E$4:$E$250,0))</f>
        <v>#N/A</v>
      </c>
      <c r="AO2410" s="172">
        <f t="shared" si="75"/>
        <v>0</v>
      </c>
    </row>
    <row r="2411" spans="1:41" ht="15" x14ac:dyDescent="0.25">
      <c r="A2411">
        <f>Inputs!$H$16</f>
        <v>6</v>
      </c>
      <c r="B2411" t="str">
        <f>Inputs!$D$4</f>
        <v>Select Agency…</v>
      </c>
      <c r="C2411" s="166" t="str">
        <f>Inputs!$I$6</f>
        <v>(insert code)</v>
      </c>
      <c r="D2411" t="str">
        <f>IFERROR(INDEX(Inputs!$I$11:$I$19,MATCH(A2411,Inputs!$H$11:$H$19)),"")</f>
        <v>(insert code)</v>
      </c>
      <c r="E2411" t="s">
        <v>902</v>
      </c>
      <c r="F2411" s="168">
        <f>IF(F$2=$A2411,Data!C276,0)</f>
        <v>0</v>
      </c>
      <c r="G2411" s="168">
        <f>IF(G$2=$A2411,Data!D276,0)</f>
        <v>0</v>
      </c>
      <c r="H2411" s="168">
        <f>IF(H$2=$A2411,Data!E276,0)</f>
        <v>0</v>
      </c>
      <c r="I2411" s="168">
        <f>IF(I$2=$A2411,Data!F276,0)</f>
        <v>0</v>
      </c>
      <c r="J2411" s="168">
        <f>IF(J$2=$A2411,Data!G276,0)</f>
        <v>0</v>
      </c>
      <c r="K2411" s="168">
        <f>IF(K$2=$A2411,Data!H276,0)</f>
        <v>0</v>
      </c>
      <c r="L2411" s="168">
        <f>IF(L$2=$A2411,Data!I276,0)</f>
        <v>0</v>
      </c>
      <c r="M2411" s="168">
        <f>IF(M$2=$A2411,Data!J276,0)</f>
        <v>0</v>
      </c>
      <c r="N2411" s="168">
        <f>IF(N$2=$A2411,Data!K276,0)</f>
        <v>0</v>
      </c>
      <c r="O2411" s="168">
        <f>IF(O$2=$A2411,Data!L276,0)</f>
        <v>0</v>
      </c>
      <c r="P2411" s="168">
        <f>IF(P$2=$A2411,Data!M276,0)</f>
        <v>0</v>
      </c>
      <c r="Q2411" s="168">
        <f>IF(Q$2=$A2411,Data!N276,0)</f>
        <v>0</v>
      </c>
      <c r="R2411" s="169">
        <f>IF(R$2=$A2411,Data!O276,0)</f>
        <v>0</v>
      </c>
      <c r="S2411" s="169">
        <f>IF(S$2=$A2411,Data!P276,0)</f>
        <v>0</v>
      </c>
      <c r="T2411" s="169">
        <f>IF(T$2=$A2411,Data!Q276,0)</f>
        <v>0</v>
      </c>
      <c r="U2411" s="169">
        <f>IF(U$2=$A2411,Data!R276,0)</f>
        <v>0</v>
      </c>
      <c r="V2411" s="169">
        <f>IF(V$2=$A2411,Data!S276,0)</f>
        <v>0</v>
      </c>
      <c r="W2411" s="169">
        <f>IF(W$2=$A2411,Data!T276,0)</f>
        <v>0</v>
      </c>
      <c r="X2411" s="169">
        <f>IF(X$2=$A2411,Data!U276,0)</f>
        <v>0</v>
      </c>
      <c r="Y2411" s="169">
        <f>IF(Y$2=$A2411,Data!V276,0)</f>
        <v>0</v>
      </c>
      <c r="Z2411" s="169">
        <f>IF(Z$2=$A2411,Data!W276,0)</f>
        <v>0</v>
      </c>
      <c r="AA2411" s="169">
        <f>IF(AA$2=$A2411,Data!X276,0)</f>
        <v>0</v>
      </c>
      <c r="AB2411" s="169">
        <f>IF(AB$2=$A2411,Data!Y276,0)</f>
        <v>0</v>
      </c>
      <c r="AC2411" s="169">
        <f>IF(AC$2=$A2411,Data!Z276,0)</f>
        <v>0</v>
      </c>
      <c r="AD2411" s="170">
        <f>IF(AD$2=$A2411,Data!AA276,0)</f>
        <v>0</v>
      </c>
      <c r="AE2411" s="171">
        <f>IF(AE$2=$A2411,Data!AB276,0)</f>
        <v>0</v>
      </c>
      <c r="AF2411" s="170">
        <f>IF(AF$2=$A2411,Data!AC276,0)</f>
        <v>0</v>
      </c>
      <c r="AG2411" s="171">
        <f>IF(AG$2=$A2411,Data!AD276,0)</f>
        <v>0</v>
      </c>
      <c r="AH2411" s="170">
        <f>IF(AH$2=$A2411,Data!AE276,0)</f>
        <v>0</v>
      </c>
      <c r="AI2411" s="171">
        <f>IF(AI$2=$A2411,Data!AF276,0)</f>
        <v>0</v>
      </c>
      <c r="AJ2411" s="170">
        <f>IF(AJ$2=$A2411,Data!AG276,0)</f>
        <v>0</v>
      </c>
      <c r="AK2411" s="171">
        <f>IF(AK$2=$A2411,Data!AH276,0)</f>
        <v>0</v>
      </c>
      <c r="AL2411" s="170">
        <f>IF(AL$2=$A2411,Data!AI276,0)</f>
        <v>0</v>
      </c>
      <c r="AM2411" t="str">
        <f t="shared" si="74"/>
        <v>BA</v>
      </c>
      <c r="AN2411" t="e">
        <f>+INDEX(Validation!$D$4:$D$250,MATCH(Merge!B2411,Validation!$E$4:$E$250,0))</f>
        <v>#N/A</v>
      </c>
      <c r="AO2411" s="172">
        <f t="shared" si="75"/>
        <v>0</v>
      </c>
    </row>
    <row r="2412" spans="1:41" ht="15" x14ac:dyDescent="0.25">
      <c r="A2412">
        <f>Inputs!$H$16</f>
        <v>6</v>
      </c>
      <c r="B2412" t="str">
        <f>Inputs!$D$4</f>
        <v>Select Agency…</v>
      </c>
      <c r="C2412" s="166" t="str">
        <f>Inputs!$I$6</f>
        <v>(insert code)</v>
      </c>
      <c r="D2412" t="str">
        <f>IFERROR(INDEX(Inputs!$I$11:$I$19,MATCH(A2412,Inputs!$H$11:$H$19)),"")</f>
        <v>(insert code)</v>
      </c>
      <c r="E2412" t="s">
        <v>902</v>
      </c>
      <c r="F2412" s="168">
        <f>IF(F$2=$A2412,Data!C277,0)</f>
        <v>0</v>
      </c>
      <c r="G2412" s="168">
        <f>IF(G$2=$A2412,Data!D277,0)</f>
        <v>0</v>
      </c>
      <c r="H2412" s="168">
        <f>IF(H$2=$A2412,Data!E277,0)</f>
        <v>0</v>
      </c>
      <c r="I2412" s="168">
        <f>IF(I$2=$A2412,Data!F277,0)</f>
        <v>0</v>
      </c>
      <c r="J2412" s="168">
        <f>IF(J$2=$A2412,Data!G277,0)</f>
        <v>0</v>
      </c>
      <c r="K2412" s="168">
        <f>IF(K$2=$A2412,Data!H277,0)</f>
        <v>0</v>
      </c>
      <c r="L2412" s="168">
        <f>IF(L$2=$A2412,Data!I277,0)</f>
        <v>0</v>
      </c>
      <c r="M2412" s="168">
        <f>IF(M$2=$A2412,Data!J277,0)</f>
        <v>0</v>
      </c>
      <c r="N2412" s="168">
        <f>IF(N$2=$A2412,Data!K277,0)</f>
        <v>0</v>
      </c>
      <c r="O2412" s="168">
        <f>IF(O$2=$A2412,Data!L277,0)</f>
        <v>0</v>
      </c>
      <c r="P2412" s="168">
        <f>IF(P$2=$A2412,Data!M277,0)</f>
        <v>0</v>
      </c>
      <c r="Q2412" s="168">
        <f>IF(Q$2=$A2412,Data!N277,0)</f>
        <v>0</v>
      </c>
      <c r="R2412" s="169">
        <f>IF(R$2=$A2412,Data!O277,0)</f>
        <v>0</v>
      </c>
      <c r="S2412" s="169">
        <f>IF(S$2=$A2412,Data!P277,0)</f>
        <v>0</v>
      </c>
      <c r="T2412" s="169">
        <f>IF(T$2=$A2412,Data!Q277,0)</f>
        <v>0</v>
      </c>
      <c r="U2412" s="169">
        <f>IF(U$2=$A2412,Data!R277,0)</f>
        <v>0</v>
      </c>
      <c r="V2412" s="169">
        <f>IF(V$2=$A2412,Data!S277,0)</f>
        <v>0</v>
      </c>
      <c r="W2412" s="169">
        <f>IF(W$2=$A2412,Data!T277,0)</f>
        <v>0</v>
      </c>
      <c r="X2412" s="169">
        <f>IF(X$2=$A2412,Data!U277,0)</f>
        <v>0</v>
      </c>
      <c r="Y2412" s="169">
        <f>IF(Y$2=$A2412,Data!V277,0)</f>
        <v>0</v>
      </c>
      <c r="Z2412" s="169">
        <f>IF(Z$2=$A2412,Data!W277,0)</f>
        <v>0</v>
      </c>
      <c r="AA2412" s="169">
        <f>IF(AA$2=$A2412,Data!X277,0)</f>
        <v>0</v>
      </c>
      <c r="AB2412" s="169">
        <f>IF(AB$2=$A2412,Data!Y277,0)</f>
        <v>0</v>
      </c>
      <c r="AC2412" s="169">
        <f>IF(AC$2=$A2412,Data!Z277,0)</f>
        <v>0</v>
      </c>
      <c r="AD2412" s="170">
        <f>IF(AD$2=$A2412,Data!AA277,0)</f>
        <v>0</v>
      </c>
      <c r="AE2412" s="171">
        <f>IF(AE$2=$A2412,Data!AB277,0)</f>
        <v>0</v>
      </c>
      <c r="AF2412" s="170">
        <f>IF(AF$2=$A2412,Data!AC277,0)</f>
        <v>0</v>
      </c>
      <c r="AG2412" s="171">
        <f>IF(AG$2=$A2412,Data!AD277,0)</f>
        <v>0</v>
      </c>
      <c r="AH2412" s="170">
        <f>IF(AH$2=$A2412,Data!AE277,0)</f>
        <v>0</v>
      </c>
      <c r="AI2412" s="171">
        <f>IF(AI$2=$A2412,Data!AF277,0)</f>
        <v>0</v>
      </c>
      <c r="AJ2412" s="170">
        <f>IF(AJ$2=$A2412,Data!AG277,0)</f>
        <v>0</v>
      </c>
      <c r="AK2412" s="171">
        <f>IF(AK$2=$A2412,Data!AH277,0)</f>
        <v>0</v>
      </c>
      <c r="AL2412" s="170">
        <f>IF(AL$2=$A2412,Data!AI277,0)</f>
        <v>0</v>
      </c>
      <c r="AM2412" t="str">
        <f t="shared" si="74"/>
        <v>BA</v>
      </c>
      <c r="AN2412" t="e">
        <f>+INDEX(Validation!$D$4:$D$250,MATCH(Merge!B2412,Validation!$E$4:$E$250,0))</f>
        <v>#N/A</v>
      </c>
      <c r="AO2412" s="172">
        <f t="shared" si="75"/>
        <v>0</v>
      </c>
    </row>
    <row r="2413" spans="1:41" ht="15" x14ac:dyDescent="0.25">
      <c r="A2413">
        <f>Inputs!$H$16</f>
        <v>6</v>
      </c>
      <c r="B2413" t="str">
        <f>Inputs!$D$4</f>
        <v>Select Agency…</v>
      </c>
      <c r="C2413" s="166" t="str">
        <f>Inputs!$I$6</f>
        <v>(insert code)</v>
      </c>
      <c r="D2413" t="str">
        <f>IFERROR(INDEX(Inputs!$I$11:$I$19,MATCH(A2413,Inputs!$H$11:$H$19)),"")</f>
        <v>(insert code)</v>
      </c>
      <c r="E2413" t="s">
        <v>902</v>
      </c>
      <c r="F2413" s="168">
        <f>IF(F$2=$A2413,Data!C278,0)</f>
        <v>0</v>
      </c>
      <c r="G2413" s="168">
        <f>IF(G$2=$A2413,Data!D278,0)</f>
        <v>0</v>
      </c>
      <c r="H2413" s="168">
        <f>IF(H$2=$A2413,Data!E278,0)</f>
        <v>0</v>
      </c>
      <c r="I2413" s="168">
        <f>IF(I$2=$A2413,Data!F278,0)</f>
        <v>0</v>
      </c>
      <c r="J2413" s="168">
        <f>IF(J$2=$A2413,Data!G278,0)</f>
        <v>0</v>
      </c>
      <c r="K2413" s="168">
        <f>IF(K$2=$A2413,Data!H278,0)</f>
        <v>0</v>
      </c>
      <c r="L2413" s="168">
        <f>IF(L$2=$A2413,Data!I278,0)</f>
        <v>0</v>
      </c>
      <c r="M2413" s="168">
        <f>IF(M$2=$A2413,Data!J278,0)</f>
        <v>0</v>
      </c>
      <c r="N2413" s="168">
        <f>IF(N$2=$A2413,Data!K278,0)</f>
        <v>0</v>
      </c>
      <c r="O2413" s="168">
        <f>IF(O$2=$A2413,Data!L278,0)</f>
        <v>0</v>
      </c>
      <c r="P2413" s="168">
        <f>IF(P$2=$A2413,Data!M278,0)</f>
        <v>0</v>
      </c>
      <c r="Q2413" s="168">
        <f>IF(Q$2=$A2413,Data!N278,0)</f>
        <v>0</v>
      </c>
      <c r="R2413" s="169">
        <f>IF(R$2=$A2413,Data!O278,0)</f>
        <v>0</v>
      </c>
      <c r="S2413" s="169">
        <f>IF(S$2=$A2413,Data!P278,0)</f>
        <v>0</v>
      </c>
      <c r="T2413" s="169">
        <f>IF(T$2=$A2413,Data!Q278,0)</f>
        <v>0</v>
      </c>
      <c r="U2413" s="169">
        <f>IF(U$2=$A2413,Data!R278,0)</f>
        <v>0</v>
      </c>
      <c r="V2413" s="169">
        <f>IF(V$2=$A2413,Data!S278,0)</f>
        <v>0</v>
      </c>
      <c r="W2413" s="169">
        <f>IF(W$2=$A2413,Data!T278,0)</f>
        <v>0</v>
      </c>
      <c r="X2413" s="169">
        <f>IF(X$2=$A2413,Data!U278,0)</f>
        <v>0</v>
      </c>
      <c r="Y2413" s="169">
        <f>IF(Y$2=$A2413,Data!V278,0)</f>
        <v>0</v>
      </c>
      <c r="Z2413" s="169">
        <f>IF(Z$2=$A2413,Data!W278,0)</f>
        <v>0</v>
      </c>
      <c r="AA2413" s="169">
        <f>IF(AA$2=$A2413,Data!X278,0)</f>
        <v>0</v>
      </c>
      <c r="AB2413" s="169">
        <f>IF(AB$2=$A2413,Data!Y278,0)</f>
        <v>0</v>
      </c>
      <c r="AC2413" s="169">
        <f>IF(AC$2=$A2413,Data!Z278,0)</f>
        <v>0</v>
      </c>
      <c r="AD2413" s="170">
        <f>IF(AD$2=$A2413,Data!AA278,0)</f>
        <v>0</v>
      </c>
      <c r="AE2413" s="171">
        <f>IF(AE$2=$A2413,Data!AB278,0)</f>
        <v>0</v>
      </c>
      <c r="AF2413" s="170">
        <f>IF(AF$2=$A2413,Data!AC278,0)</f>
        <v>0</v>
      </c>
      <c r="AG2413" s="171">
        <f>IF(AG$2=$A2413,Data!AD278,0)</f>
        <v>0</v>
      </c>
      <c r="AH2413" s="170">
        <f>IF(AH$2=$A2413,Data!AE278,0)</f>
        <v>0</v>
      </c>
      <c r="AI2413" s="171">
        <f>IF(AI$2=$A2413,Data!AF278,0)</f>
        <v>0</v>
      </c>
      <c r="AJ2413" s="170">
        <f>IF(AJ$2=$A2413,Data!AG278,0)</f>
        <v>0</v>
      </c>
      <c r="AK2413" s="171">
        <f>IF(AK$2=$A2413,Data!AH278,0)</f>
        <v>0</v>
      </c>
      <c r="AL2413" s="170">
        <f>IF(AL$2=$A2413,Data!AI278,0)</f>
        <v>0</v>
      </c>
      <c r="AM2413" t="str">
        <f t="shared" si="74"/>
        <v>BA</v>
      </c>
      <c r="AN2413" t="e">
        <f>+INDEX(Validation!$D$4:$D$250,MATCH(Merge!B2413,Validation!$E$4:$E$250,0))</f>
        <v>#N/A</v>
      </c>
      <c r="AO2413" s="172">
        <f t="shared" si="75"/>
        <v>0</v>
      </c>
    </row>
    <row r="2414" spans="1:41" ht="15" x14ac:dyDescent="0.25">
      <c r="A2414">
        <f>Inputs!$H$16</f>
        <v>6</v>
      </c>
      <c r="B2414" t="str">
        <f>Inputs!$D$4</f>
        <v>Select Agency…</v>
      </c>
      <c r="C2414" s="166" t="str">
        <f>Inputs!$I$6</f>
        <v>(insert code)</v>
      </c>
      <c r="D2414" t="str">
        <f>IFERROR(INDEX(Inputs!$I$11:$I$19,MATCH(A2414,Inputs!$H$11:$H$19)),"")</f>
        <v>(insert code)</v>
      </c>
      <c r="E2414" t="s">
        <v>902</v>
      </c>
      <c r="F2414" s="168">
        <f>IF(F$2=$A2414,Data!C279,0)</f>
        <v>0</v>
      </c>
      <c r="G2414" s="168">
        <f>IF(G$2=$A2414,Data!D279,0)</f>
        <v>0</v>
      </c>
      <c r="H2414" s="168">
        <f>IF(H$2=$A2414,Data!E279,0)</f>
        <v>0</v>
      </c>
      <c r="I2414" s="168">
        <f>IF(I$2=$A2414,Data!F279,0)</f>
        <v>0</v>
      </c>
      <c r="J2414" s="168">
        <f>IF(J$2=$A2414,Data!G279,0)</f>
        <v>0</v>
      </c>
      <c r="K2414" s="168">
        <f>IF(K$2=$A2414,Data!H279,0)</f>
        <v>0</v>
      </c>
      <c r="L2414" s="168">
        <f>IF(L$2=$A2414,Data!I279,0)</f>
        <v>0</v>
      </c>
      <c r="M2414" s="168">
        <f>IF(M$2=$A2414,Data!J279,0)</f>
        <v>0</v>
      </c>
      <c r="N2414" s="168">
        <f>IF(N$2=$A2414,Data!K279,0)</f>
        <v>0</v>
      </c>
      <c r="O2414" s="168">
        <f>IF(O$2=$A2414,Data!L279,0)</f>
        <v>0</v>
      </c>
      <c r="P2414" s="168">
        <f>IF(P$2=$A2414,Data!M279,0)</f>
        <v>0</v>
      </c>
      <c r="Q2414" s="168">
        <f>IF(Q$2=$A2414,Data!N279,0)</f>
        <v>0</v>
      </c>
      <c r="R2414" s="169">
        <f>IF(R$2=$A2414,Data!O279,0)</f>
        <v>0</v>
      </c>
      <c r="S2414" s="169">
        <f>IF(S$2=$A2414,Data!P279,0)</f>
        <v>0</v>
      </c>
      <c r="T2414" s="169">
        <f>IF(T$2=$A2414,Data!Q279,0)</f>
        <v>0</v>
      </c>
      <c r="U2414" s="169">
        <f>IF(U$2=$A2414,Data!R279,0)</f>
        <v>0</v>
      </c>
      <c r="V2414" s="169">
        <f>IF(V$2=$A2414,Data!S279,0)</f>
        <v>0</v>
      </c>
      <c r="W2414" s="169">
        <f>IF(W$2=$A2414,Data!T279,0)</f>
        <v>0</v>
      </c>
      <c r="X2414" s="169">
        <f>IF(X$2=$A2414,Data!U279,0)</f>
        <v>0</v>
      </c>
      <c r="Y2414" s="169">
        <f>IF(Y$2=$A2414,Data!V279,0)</f>
        <v>0</v>
      </c>
      <c r="Z2414" s="169">
        <f>IF(Z$2=$A2414,Data!W279,0)</f>
        <v>0</v>
      </c>
      <c r="AA2414" s="169">
        <f>IF(AA$2=$A2414,Data!X279,0)</f>
        <v>0</v>
      </c>
      <c r="AB2414" s="169">
        <f>IF(AB$2=$A2414,Data!Y279,0)</f>
        <v>0</v>
      </c>
      <c r="AC2414" s="169">
        <f>IF(AC$2=$A2414,Data!Z279,0)</f>
        <v>0</v>
      </c>
      <c r="AD2414" s="170">
        <f>IF(AD$2=$A2414,Data!AA279,0)</f>
        <v>0</v>
      </c>
      <c r="AE2414" s="171">
        <f>IF(AE$2=$A2414,Data!AB279,0)</f>
        <v>0</v>
      </c>
      <c r="AF2414" s="170">
        <f>IF(AF$2=$A2414,Data!AC279,0)</f>
        <v>0</v>
      </c>
      <c r="AG2414" s="171">
        <f>IF(AG$2=$A2414,Data!AD279,0)</f>
        <v>0</v>
      </c>
      <c r="AH2414" s="170">
        <f>IF(AH$2=$A2414,Data!AE279,0)</f>
        <v>0</v>
      </c>
      <c r="AI2414" s="171">
        <f>IF(AI$2=$A2414,Data!AF279,0)</f>
        <v>0</v>
      </c>
      <c r="AJ2414" s="170">
        <f>IF(AJ$2=$A2414,Data!AG279,0)</f>
        <v>0</v>
      </c>
      <c r="AK2414" s="171">
        <f>IF(AK$2=$A2414,Data!AH279,0)</f>
        <v>0</v>
      </c>
      <c r="AL2414" s="170">
        <f>IF(AL$2=$A2414,Data!AI279,0)</f>
        <v>0</v>
      </c>
      <c r="AM2414" t="str">
        <f t="shared" si="74"/>
        <v>BA</v>
      </c>
      <c r="AN2414" t="e">
        <f>+INDEX(Validation!$D$4:$D$250,MATCH(Merge!B2414,Validation!$E$4:$E$250,0))</f>
        <v>#N/A</v>
      </c>
      <c r="AO2414" s="172">
        <f t="shared" si="75"/>
        <v>0</v>
      </c>
    </row>
    <row r="2415" spans="1:41" ht="15" x14ac:dyDescent="0.25">
      <c r="A2415">
        <f>Inputs!$H$16</f>
        <v>6</v>
      </c>
      <c r="B2415" t="str">
        <f>Inputs!$D$4</f>
        <v>Select Agency…</v>
      </c>
      <c r="C2415" s="166" t="str">
        <f>Inputs!$I$6</f>
        <v>(insert code)</v>
      </c>
      <c r="D2415" t="str">
        <f>IFERROR(INDEX(Inputs!$I$11:$I$19,MATCH(A2415,Inputs!$H$11:$H$19)),"")</f>
        <v>(insert code)</v>
      </c>
      <c r="E2415" t="s">
        <v>902</v>
      </c>
      <c r="F2415" s="168">
        <f>IF(F$2=$A2415,Data!C280,0)</f>
        <v>0</v>
      </c>
      <c r="G2415" s="168">
        <f>IF(G$2=$A2415,Data!D280,0)</f>
        <v>0</v>
      </c>
      <c r="H2415" s="168">
        <f>IF(H$2=$A2415,Data!E280,0)</f>
        <v>0</v>
      </c>
      <c r="I2415" s="168">
        <f>IF(I$2=$A2415,Data!F280,0)</f>
        <v>0</v>
      </c>
      <c r="J2415" s="168">
        <f>IF(J$2=$A2415,Data!G280,0)</f>
        <v>0</v>
      </c>
      <c r="K2415" s="168">
        <f>IF(K$2=$A2415,Data!H280,0)</f>
        <v>0</v>
      </c>
      <c r="L2415" s="168">
        <f>IF(L$2=$A2415,Data!I280,0)</f>
        <v>0</v>
      </c>
      <c r="M2415" s="168">
        <f>IF(M$2=$A2415,Data!J280,0)</f>
        <v>0</v>
      </c>
      <c r="N2415" s="168">
        <f>IF(N$2=$A2415,Data!K280,0)</f>
        <v>0</v>
      </c>
      <c r="O2415" s="168">
        <f>IF(O$2=$A2415,Data!L280,0)</f>
        <v>0</v>
      </c>
      <c r="P2415" s="168">
        <f>IF(P$2=$A2415,Data!M280,0)</f>
        <v>0</v>
      </c>
      <c r="Q2415" s="168">
        <f>IF(Q$2=$A2415,Data!N280,0)</f>
        <v>0</v>
      </c>
      <c r="R2415" s="169">
        <f>IF(R$2=$A2415,Data!O280,0)</f>
        <v>0</v>
      </c>
      <c r="S2415" s="169">
        <f>IF(S$2=$A2415,Data!P280,0)</f>
        <v>0</v>
      </c>
      <c r="T2415" s="169">
        <f>IF(T$2=$A2415,Data!Q280,0)</f>
        <v>0</v>
      </c>
      <c r="U2415" s="169">
        <f>IF(U$2=$A2415,Data!R280,0)</f>
        <v>0</v>
      </c>
      <c r="V2415" s="169">
        <f>IF(V$2=$A2415,Data!S280,0)</f>
        <v>0</v>
      </c>
      <c r="W2415" s="169">
        <f>IF(W$2=$A2415,Data!T280,0)</f>
        <v>0</v>
      </c>
      <c r="X2415" s="169">
        <f>IF(X$2=$A2415,Data!U280,0)</f>
        <v>0</v>
      </c>
      <c r="Y2415" s="169">
        <f>IF(Y$2=$A2415,Data!V280,0)</f>
        <v>0</v>
      </c>
      <c r="Z2415" s="169">
        <f>IF(Z$2=$A2415,Data!W280,0)</f>
        <v>0</v>
      </c>
      <c r="AA2415" s="169">
        <f>IF(AA$2=$A2415,Data!X280,0)</f>
        <v>0</v>
      </c>
      <c r="AB2415" s="169">
        <f>IF(AB$2=$A2415,Data!Y280,0)</f>
        <v>0</v>
      </c>
      <c r="AC2415" s="169">
        <f>IF(AC$2=$A2415,Data!Z280,0)</f>
        <v>0</v>
      </c>
      <c r="AD2415" s="170">
        <f>IF(AD$2=$A2415,Data!AA280,0)</f>
        <v>0</v>
      </c>
      <c r="AE2415" s="171">
        <f>IF(AE$2=$A2415,Data!AB280,0)</f>
        <v>0</v>
      </c>
      <c r="AF2415" s="170">
        <f>IF(AF$2=$A2415,Data!AC280,0)</f>
        <v>0</v>
      </c>
      <c r="AG2415" s="171">
        <f>IF(AG$2=$A2415,Data!AD280,0)</f>
        <v>0</v>
      </c>
      <c r="AH2415" s="170">
        <f>IF(AH$2=$A2415,Data!AE280,0)</f>
        <v>0</v>
      </c>
      <c r="AI2415" s="171">
        <f>IF(AI$2=$A2415,Data!AF280,0)</f>
        <v>0</v>
      </c>
      <c r="AJ2415" s="170">
        <f>IF(AJ$2=$A2415,Data!AG280,0)</f>
        <v>0</v>
      </c>
      <c r="AK2415" s="171">
        <f>IF(AK$2=$A2415,Data!AH280,0)</f>
        <v>0</v>
      </c>
      <c r="AL2415" s="170">
        <f>IF(AL$2=$A2415,Data!AI280,0)</f>
        <v>0</v>
      </c>
      <c r="AM2415" t="str">
        <f t="shared" si="74"/>
        <v>BA</v>
      </c>
      <c r="AN2415" t="e">
        <f>+INDEX(Validation!$D$4:$D$250,MATCH(Merge!B2415,Validation!$E$4:$E$250,0))</f>
        <v>#N/A</v>
      </c>
      <c r="AO2415" s="172">
        <f t="shared" si="75"/>
        <v>0</v>
      </c>
    </row>
    <row r="2416" spans="1:41" ht="15" x14ac:dyDescent="0.25">
      <c r="A2416">
        <f>Inputs!$H$16</f>
        <v>6</v>
      </c>
      <c r="B2416" t="str">
        <f>Inputs!$D$4</f>
        <v>Select Agency…</v>
      </c>
      <c r="C2416" s="166" t="str">
        <f>Inputs!$I$6</f>
        <v>(insert code)</v>
      </c>
      <c r="D2416" t="str">
        <f>IFERROR(INDEX(Inputs!$I$11:$I$19,MATCH(A2416,Inputs!$H$11:$H$19)),"")</f>
        <v>(insert code)</v>
      </c>
      <c r="E2416" t="s">
        <v>902</v>
      </c>
      <c r="F2416" s="168">
        <f>IF(F$2=$A2416,Data!C281,0)</f>
        <v>0</v>
      </c>
      <c r="G2416" s="168">
        <f>IF(G$2=$A2416,Data!D281,0)</f>
        <v>0</v>
      </c>
      <c r="H2416" s="168">
        <f>IF(H$2=$A2416,Data!E281,0)</f>
        <v>0</v>
      </c>
      <c r="I2416" s="168">
        <f>IF(I$2=$A2416,Data!F281,0)</f>
        <v>0</v>
      </c>
      <c r="J2416" s="168">
        <f>IF(J$2=$A2416,Data!G281,0)</f>
        <v>0</v>
      </c>
      <c r="K2416" s="168">
        <f>IF(K$2=$A2416,Data!H281,0)</f>
        <v>0</v>
      </c>
      <c r="L2416" s="168">
        <f>IF(L$2=$A2416,Data!I281,0)</f>
        <v>0</v>
      </c>
      <c r="M2416" s="168">
        <f>IF(M$2=$A2416,Data!J281,0)</f>
        <v>0</v>
      </c>
      <c r="N2416" s="168">
        <f>IF(N$2=$A2416,Data!K281,0)</f>
        <v>0</v>
      </c>
      <c r="O2416" s="168">
        <f>IF(O$2=$A2416,Data!L281,0)</f>
        <v>0</v>
      </c>
      <c r="P2416" s="168">
        <f>IF(P$2=$A2416,Data!M281,0)</f>
        <v>0</v>
      </c>
      <c r="Q2416" s="168">
        <f>IF(Q$2=$A2416,Data!N281,0)</f>
        <v>0</v>
      </c>
      <c r="R2416" s="169">
        <f>IF(R$2=$A2416,Data!O281,0)</f>
        <v>0</v>
      </c>
      <c r="S2416" s="169">
        <f>IF(S$2=$A2416,Data!P281,0)</f>
        <v>0</v>
      </c>
      <c r="T2416" s="169">
        <f>IF(T$2=$A2416,Data!Q281,0)</f>
        <v>0</v>
      </c>
      <c r="U2416" s="169">
        <f>IF(U$2=$A2416,Data!R281,0)</f>
        <v>0</v>
      </c>
      <c r="V2416" s="169">
        <f>IF(V$2=$A2416,Data!S281,0)</f>
        <v>0</v>
      </c>
      <c r="W2416" s="169">
        <f>IF(W$2=$A2416,Data!T281,0)</f>
        <v>0</v>
      </c>
      <c r="X2416" s="169">
        <f>IF(X$2=$A2416,Data!U281,0)</f>
        <v>0</v>
      </c>
      <c r="Y2416" s="169">
        <f>IF(Y$2=$A2416,Data!V281,0)</f>
        <v>0</v>
      </c>
      <c r="Z2416" s="169">
        <f>IF(Z$2=$A2416,Data!W281,0)</f>
        <v>0</v>
      </c>
      <c r="AA2416" s="169">
        <f>IF(AA$2=$A2416,Data!X281,0)</f>
        <v>0</v>
      </c>
      <c r="AB2416" s="169">
        <f>IF(AB$2=$A2416,Data!Y281,0)</f>
        <v>0</v>
      </c>
      <c r="AC2416" s="169">
        <f>IF(AC$2=$A2416,Data!Z281,0)</f>
        <v>0</v>
      </c>
      <c r="AD2416" s="170">
        <f>IF(AD$2=$A2416,Data!AA281,0)</f>
        <v>0</v>
      </c>
      <c r="AE2416" s="171">
        <f>IF(AE$2=$A2416,Data!AB281,0)</f>
        <v>0</v>
      </c>
      <c r="AF2416" s="170">
        <f>IF(AF$2=$A2416,Data!AC281,0)</f>
        <v>0</v>
      </c>
      <c r="AG2416" s="171">
        <f>IF(AG$2=$A2416,Data!AD281,0)</f>
        <v>0</v>
      </c>
      <c r="AH2416" s="170">
        <f>IF(AH$2=$A2416,Data!AE281,0)</f>
        <v>0</v>
      </c>
      <c r="AI2416" s="171">
        <f>IF(AI$2=$A2416,Data!AF281,0)</f>
        <v>0</v>
      </c>
      <c r="AJ2416" s="170">
        <f>IF(AJ$2=$A2416,Data!AG281,0)</f>
        <v>0</v>
      </c>
      <c r="AK2416" s="171">
        <f>IF(AK$2=$A2416,Data!AH281,0)</f>
        <v>0</v>
      </c>
      <c r="AL2416" s="170">
        <f>IF(AL$2=$A2416,Data!AI281,0)</f>
        <v>0</v>
      </c>
      <c r="AM2416" t="str">
        <f t="shared" si="74"/>
        <v>BA</v>
      </c>
      <c r="AN2416" t="e">
        <f>+INDEX(Validation!$D$4:$D$250,MATCH(Merge!B2416,Validation!$E$4:$E$250,0))</f>
        <v>#N/A</v>
      </c>
      <c r="AO2416" s="172">
        <f t="shared" si="75"/>
        <v>0</v>
      </c>
    </row>
    <row r="2417" spans="1:41" ht="15" x14ac:dyDescent="0.25">
      <c r="A2417">
        <f>Inputs!$H$16</f>
        <v>6</v>
      </c>
      <c r="B2417" t="str">
        <f>Inputs!$D$4</f>
        <v>Select Agency…</v>
      </c>
      <c r="C2417" s="166" t="str">
        <f>Inputs!$I$6</f>
        <v>(insert code)</v>
      </c>
      <c r="D2417" t="str">
        <f>IFERROR(INDEX(Inputs!$I$11:$I$19,MATCH(A2417,Inputs!$H$11:$H$19)),"")</f>
        <v>(insert code)</v>
      </c>
      <c r="E2417" t="s">
        <v>902</v>
      </c>
      <c r="F2417" s="168">
        <f>IF(F$2=$A2417,Data!C282,0)</f>
        <v>0</v>
      </c>
      <c r="G2417" s="168">
        <f>IF(G$2=$A2417,Data!D282,0)</f>
        <v>0</v>
      </c>
      <c r="H2417" s="168">
        <f>IF(H$2=$A2417,Data!E282,0)</f>
        <v>0</v>
      </c>
      <c r="I2417" s="168">
        <f>IF(I$2=$A2417,Data!F282,0)</f>
        <v>0</v>
      </c>
      <c r="J2417" s="168">
        <f>IF(J$2=$A2417,Data!G282,0)</f>
        <v>0</v>
      </c>
      <c r="K2417" s="168">
        <f>IF(K$2=$A2417,Data!H282,0)</f>
        <v>0</v>
      </c>
      <c r="L2417" s="168">
        <f>IF(L$2=$A2417,Data!I282,0)</f>
        <v>0</v>
      </c>
      <c r="M2417" s="168">
        <f>IF(M$2=$A2417,Data!J282,0)</f>
        <v>0</v>
      </c>
      <c r="N2417" s="168">
        <f>IF(N$2=$A2417,Data!K282,0)</f>
        <v>0</v>
      </c>
      <c r="O2417" s="168">
        <f>IF(O$2=$A2417,Data!L282,0)</f>
        <v>0</v>
      </c>
      <c r="P2417" s="168">
        <f>IF(P$2=$A2417,Data!M282,0)</f>
        <v>0</v>
      </c>
      <c r="Q2417" s="168">
        <f>IF(Q$2=$A2417,Data!N282,0)</f>
        <v>0</v>
      </c>
      <c r="R2417" s="169">
        <f>IF(R$2=$A2417,Data!O282,0)</f>
        <v>0</v>
      </c>
      <c r="S2417" s="169">
        <f>IF(S$2=$A2417,Data!P282,0)</f>
        <v>0</v>
      </c>
      <c r="T2417" s="169">
        <f>IF(T$2=$A2417,Data!Q282,0)</f>
        <v>0</v>
      </c>
      <c r="U2417" s="169">
        <f>IF(U$2=$A2417,Data!R282,0)</f>
        <v>0</v>
      </c>
      <c r="V2417" s="169">
        <f>IF(V$2=$A2417,Data!S282,0)</f>
        <v>0</v>
      </c>
      <c r="W2417" s="169">
        <f>IF(W$2=$A2417,Data!T282,0)</f>
        <v>0</v>
      </c>
      <c r="X2417" s="169">
        <f>IF(X$2=$A2417,Data!U282,0)</f>
        <v>0</v>
      </c>
      <c r="Y2417" s="169">
        <f>IF(Y$2=$A2417,Data!V282,0)</f>
        <v>0</v>
      </c>
      <c r="Z2417" s="169">
        <f>IF(Z$2=$A2417,Data!W282,0)</f>
        <v>0</v>
      </c>
      <c r="AA2417" s="169">
        <f>IF(AA$2=$A2417,Data!X282,0)</f>
        <v>0</v>
      </c>
      <c r="AB2417" s="169">
        <f>IF(AB$2=$A2417,Data!Y282,0)</f>
        <v>0</v>
      </c>
      <c r="AC2417" s="169">
        <f>IF(AC$2=$A2417,Data!Z282,0)</f>
        <v>0</v>
      </c>
      <c r="AD2417" s="170">
        <f>IF(AD$2=$A2417,Data!AA282,0)</f>
        <v>0</v>
      </c>
      <c r="AE2417" s="171">
        <f>IF(AE$2=$A2417,Data!AB282,0)</f>
        <v>0</v>
      </c>
      <c r="AF2417" s="170">
        <f>IF(AF$2=$A2417,Data!AC282,0)</f>
        <v>0</v>
      </c>
      <c r="AG2417" s="171">
        <f>IF(AG$2=$A2417,Data!AD282,0)</f>
        <v>0</v>
      </c>
      <c r="AH2417" s="170">
        <f>IF(AH$2=$A2417,Data!AE282,0)</f>
        <v>0</v>
      </c>
      <c r="AI2417" s="171">
        <f>IF(AI$2=$A2417,Data!AF282,0)</f>
        <v>0</v>
      </c>
      <c r="AJ2417" s="170">
        <f>IF(AJ$2=$A2417,Data!AG282,0)</f>
        <v>0</v>
      </c>
      <c r="AK2417" s="171">
        <f>IF(AK$2=$A2417,Data!AH282,0)</f>
        <v>0</v>
      </c>
      <c r="AL2417" s="170">
        <f>IF(AL$2=$A2417,Data!AI282,0)</f>
        <v>0</v>
      </c>
      <c r="AM2417" t="str">
        <f t="shared" si="74"/>
        <v>BA</v>
      </c>
      <c r="AN2417" t="e">
        <f>+INDEX(Validation!$D$4:$D$250,MATCH(Merge!B2417,Validation!$E$4:$E$250,0))</f>
        <v>#N/A</v>
      </c>
      <c r="AO2417" s="172">
        <f t="shared" si="75"/>
        <v>0</v>
      </c>
    </row>
    <row r="2418" spans="1:41" ht="15" x14ac:dyDescent="0.25">
      <c r="A2418">
        <f>Inputs!$H$16</f>
        <v>6</v>
      </c>
      <c r="B2418" t="str">
        <f>Inputs!$D$4</f>
        <v>Select Agency…</v>
      </c>
      <c r="C2418" s="166" t="str">
        <f>Inputs!$I$6</f>
        <v>(insert code)</v>
      </c>
      <c r="D2418" t="str">
        <f>IFERROR(INDEX(Inputs!$I$11:$I$19,MATCH(A2418,Inputs!$H$11:$H$19)),"")</f>
        <v>(insert code)</v>
      </c>
      <c r="E2418" t="s">
        <v>902</v>
      </c>
      <c r="F2418" s="168">
        <f>IF(F$2=$A2418,Data!C283,0)</f>
        <v>0</v>
      </c>
      <c r="G2418" s="168">
        <f>IF(G$2=$A2418,Data!D283,0)</f>
        <v>0</v>
      </c>
      <c r="H2418" s="168">
        <f>IF(H$2=$A2418,Data!E283,0)</f>
        <v>0</v>
      </c>
      <c r="I2418" s="168">
        <f>IF(I$2=$A2418,Data!F283,0)</f>
        <v>0</v>
      </c>
      <c r="J2418" s="168">
        <f>IF(J$2=$A2418,Data!G283,0)</f>
        <v>0</v>
      </c>
      <c r="K2418" s="168">
        <f>IF(K$2=$A2418,Data!H283,0)</f>
        <v>0</v>
      </c>
      <c r="L2418" s="168">
        <f>IF(L$2=$A2418,Data!I283,0)</f>
        <v>0</v>
      </c>
      <c r="M2418" s="168">
        <f>IF(M$2=$A2418,Data!J283,0)</f>
        <v>0</v>
      </c>
      <c r="N2418" s="168">
        <f>IF(N$2=$A2418,Data!K283,0)</f>
        <v>0</v>
      </c>
      <c r="O2418" s="168">
        <f>IF(O$2=$A2418,Data!L283,0)</f>
        <v>0</v>
      </c>
      <c r="P2418" s="168">
        <f>IF(P$2=$A2418,Data!M283,0)</f>
        <v>0</v>
      </c>
      <c r="Q2418" s="168">
        <f>IF(Q$2=$A2418,Data!N283,0)</f>
        <v>0</v>
      </c>
      <c r="R2418" s="169">
        <f>IF(R$2=$A2418,Data!O283,0)</f>
        <v>0</v>
      </c>
      <c r="S2418" s="169">
        <f>IF(S$2=$A2418,Data!P283,0)</f>
        <v>0</v>
      </c>
      <c r="T2418" s="169">
        <f>IF(T$2=$A2418,Data!Q283,0)</f>
        <v>0</v>
      </c>
      <c r="U2418" s="169">
        <f>IF(U$2=$A2418,Data!R283,0)</f>
        <v>0</v>
      </c>
      <c r="V2418" s="169">
        <f>IF(V$2=$A2418,Data!S283,0)</f>
        <v>0</v>
      </c>
      <c r="W2418" s="169">
        <f>IF(W$2=$A2418,Data!T283,0)</f>
        <v>0</v>
      </c>
      <c r="X2418" s="169">
        <f>IF(X$2=$A2418,Data!U283,0)</f>
        <v>0</v>
      </c>
      <c r="Y2418" s="169">
        <f>IF(Y$2=$A2418,Data!V283,0)</f>
        <v>0</v>
      </c>
      <c r="Z2418" s="169">
        <f>IF(Z$2=$A2418,Data!W283,0)</f>
        <v>0</v>
      </c>
      <c r="AA2418" s="169">
        <f>IF(AA$2=$A2418,Data!X283,0)</f>
        <v>0</v>
      </c>
      <c r="AB2418" s="169">
        <f>IF(AB$2=$A2418,Data!Y283,0)</f>
        <v>0</v>
      </c>
      <c r="AC2418" s="169">
        <f>IF(AC$2=$A2418,Data!Z283,0)</f>
        <v>0</v>
      </c>
      <c r="AD2418" s="170">
        <f>IF(AD$2=$A2418,Data!AA283,0)</f>
        <v>0</v>
      </c>
      <c r="AE2418" s="171">
        <f>IF(AE$2=$A2418,Data!AB283,0)</f>
        <v>0</v>
      </c>
      <c r="AF2418" s="170">
        <f>IF(AF$2=$A2418,Data!AC283,0)</f>
        <v>0</v>
      </c>
      <c r="AG2418" s="171">
        <f>IF(AG$2=$A2418,Data!AD283,0)</f>
        <v>0</v>
      </c>
      <c r="AH2418" s="170">
        <f>IF(AH$2=$A2418,Data!AE283,0)</f>
        <v>0</v>
      </c>
      <c r="AI2418" s="171">
        <f>IF(AI$2=$A2418,Data!AF283,0)</f>
        <v>0</v>
      </c>
      <c r="AJ2418" s="170">
        <f>IF(AJ$2=$A2418,Data!AG283,0)</f>
        <v>0</v>
      </c>
      <c r="AK2418" s="171">
        <f>IF(AK$2=$A2418,Data!AH283,0)</f>
        <v>0</v>
      </c>
      <c r="AL2418" s="170">
        <f>IF(AL$2=$A2418,Data!AI283,0)</f>
        <v>0</v>
      </c>
      <c r="AM2418" t="str">
        <f t="shared" si="74"/>
        <v>BA</v>
      </c>
      <c r="AN2418" t="e">
        <f>+INDEX(Validation!$D$4:$D$250,MATCH(Merge!B2418,Validation!$E$4:$E$250,0))</f>
        <v>#N/A</v>
      </c>
      <c r="AO2418" s="172">
        <f t="shared" si="75"/>
        <v>0</v>
      </c>
    </row>
    <row r="2419" spans="1:41" ht="15" x14ac:dyDescent="0.25">
      <c r="A2419">
        <f>Inputs!$H$16</f>
        <v>6</v>
      </c>
      <c r="B2419" t="str">
        <f>Inputs!$D$4</f>
        <v>Select Agency…</v>
      </c>
      <c r="C2419" s="166" t="str">
        <f>Inputs!$I$6</f>
        <v>(insert code)</v>
      </c>
      <c r="D2419" t="str">
        <f>IFERROR(INDEX(Inputs!$I$11:$I$19,MATCH(A2419,Inputs!$H$11:$H$19)),"")</f>
        <v>(insert code)</v>
      </c>
      <c r="E2419" t="s">
        <v>902</v>
      </c>
      <c r="F2419" s="168">
        <f>IF(F$2=$A2419,Data!C284,0)</f>
        <v>0</v>
      </c>
      <c r="G2419" s="168">
        <f>IF(G$2=$A2419,Data!D284,0)</f>
        <v>0</v>
      </c>
      <c r="H2419" s="168">
        <f>IF(H$2=$A2419,Data!E284,0)</f>
        <v>0</v>
      </c>
      <c r="I2419" s="168">
        <f>IF(I$2=$A2419,Data!F284,0)</f>
        <v>0</v>
      </c>
      <c r="J2419" s="168">
        <f>IF(J$2=$A2419,Data!G284,0)</f>
        <v>0</v>
      </c>
      <c r="K2419" s="168">
        <f>IF(K$2=$A2419,Data!H284,0)</f>
        <v>0</v>
      </c>
      <c r="L2419" s="168">
        <f>IF(L$2=$A2419,Data!I284,0)</f>
        <v>0</v>
      </c>
      <c r="M2419" s="168">
        <f>IF(M$2=$A2419,Data!J284,0)</f>
        <v>0</v>
      </c>
      <c r="N2419" s="168">
        <f>IF(N$2=$A2419,Data!K284,0)</f>
        <v>0</v>
      </c>
      <c r="O2419" s="168">
        <f>IF(O$2=$A2419,Data!L284,0)</f>
        <v>0</v>
      </c>
      <c r="P2419" s="168">
        <f>IF(P$2=$A2419,Data!M284,0)</f>
        <v>0</v>
      </c>
      <c r="Q2419" s="168">
        <f>IF(Q$2=$A2419,Data!N284,0)</f>
        <v>0</v>
      </c>
      <c r="R2419" s="169">
        <f>IF(R$2=$A2419,Data!O284,0)</f>
        <v>0</v>
      </c>
      <c r="S2419" s="169">
        <f>IF(S$2=$A2419,Data!P284,0)</f>
        <v>0</v>
      </c>
      <c r="T2419" s="169">
        <f>IF(T$2=$A2419,Data!Q284,0)</f>
        <v>0</v>
      </c>
      <c r="U2419" s="169">
        <f>IF(U$2=$A2419,Data!R284,0)</f>
        <v>0</v>
      </c>
      <c r="V2419" s="169">
        <f>IF(V$2=$A2419,Data!S284,0)</f>
        <v>0</v>
      </c>
      <c r="W2419" s="169">
        <f>IF(W$2=$A2419,Data!T284,0)</f>
        <v>0</v>
      </c>
      <c r="X2419" s="169">
        <f>IF(X$2=$A2419,Data!U284,0)</f>
        <v>0</v>
      </c>
      <c r="Y2419" s="169">
        <f>IF(Y$2=$A2419,Data!V284,0)</f>
        <v>0</v>
      </c>
      <c r="Z2419" s="169">
        <f>IF(Z$2=$A2419,Data!W284,0)</f>
        <v>0</v>
      </c>
      <c r="AA2419" s="169">
        <f>IF(AA$2=$A2419,Data!X284,0)</f>
        <v>0</v>
      </c>
      <c r="AB2419" s="169">
        <f>IF(AB$2=$A2419,Data!Y284,0)</f>
        <v>0</v>
      </c>
      <c r="AC2419" s="169">
        <f>IF(AC$2=$A2419,Data!Z284,0)</f>
        <v>0</v>
      </c>
      <c r="AD2419" s="170">
        <f>IF(AD$2=$A2419,Data!AA284,0)</f>
        <v>0</v>
      </c>
      <c r="AE2419" s="171">
        <f>IF(AE$2=$A2419,Data!AB284,0)</f>
        <v>0</v>
      </c>
      <c r="AF2419" s="170">
        <f>IF(AF$2=$A2419,Data!AC284,0)</f>
        <v>0</v>
      </c>
      <c r="AG2419" s="171">
        <f>IF(AG$2=$A2419,Data!AD284,0)</f>
        <v>0</v>
      </c>
      <c r="AH2419" s="170">
        <f>IF(AH$2=$A2419,Data!AE284,0)</f>
        <v>0</v>
      </c>
      <c r="AI2419" s="171">
        <f>IF(AI$2=$A2419,Data!AF284,0)</f>
        <v>0</v>
      </c>
      <c r="AJ2419" s="170">
        <f>IF(AJ$2=$A2419,Data!AG284,0)</f>
        <v>0</v>
      </c>
      <c r="AK2419" s="171">
        <f>IF(AK$2=$A2419,Data!AH284,0)</f>
        <v>0</v>
      </c>
      <c r="AL2419" s="170">
        <f>IF(AL$2=$A2419,Data!AI284,0)</f>
        <v>0</v>
      </c>
      <c r="AM2419" t="str">
        <f t="shared" si="74"/>
        <v>BA</v>
      </c>
      <c r="AN2419" t="e">
        <f>+INDEX(Validation!$D$4:$D$250,MATCH(Merge!B2419,Validation!$E$4:$E$250,0))</f>
        <v>#N/A</v>
      </c>
      <c r="AO2419" s="172">
        <f t="shared" si="75"/>
        <v>0</v>
      </c>
    </row>
    <row r="2420" spans="1:41" ht="15" x14ac:dyDescent="0.25">
      <c r="A2420">
        <f>Inputs!$H$16</f>
        <v>6</v>
      </c>
      <c r="B2420" t="str">
        <f>Inputs!$D$4</f>
        <v>Select Agency…</v>
      </c>
      <c r="C2420" s="166" t="str">
        <f>Inputs!$I$6</f>
        <v>(insert code)</v>
      </c>
      <c r="D2420" t="str">
        <f>IFERROR(INDEX(Inputs!$I$11:$I$19,MATCH(A2420,Inputs!$H$11:$H$19)),"")</f>
        <v>(insert code)</v>
      </c>
      <c r="E2420" t="s">
        <v>902</v>
      </c>
      <c r="F2420" s="168">
        <f>IF(F$2=$A2420,Data!C285,0)</f>
        <v>0</v>
      </c>
      <c r="G2420" s="168">
        <f>IF(G$2=$A2420,Data!D285,0)</f>
        <v>0</v>
      </c>
      <c r="H2420" s="168">
        <f>IF(H$2=$A2420,Data!E285,0)</f>
        <v>0</v>
      </c>
      <c r="I2420" s="168">
        <f>IF(I$2=$A2420,Data!F285,0)</f>
        <v>0</v>
      </c>
      <c r="J2420" s="168">
        <f>IF(J$2=$A2420,Data!G285,0)</f>
        <v>0</v>
      </c>
      <c r="K2420" s="168">
        <f>IF(K$2=$A2420,Data!H285,0)</f>
        <v>0</v>
      </c>
      <c r="L2420" s="168">
        <f>IF(L$2=$A2420,Data!I285,0)</f>
        <v>0</v>
      </c>
      <c r="M2420" s="168">
        <f>IF(M$2=$A2420,Data!J285,0)</f>
        <v>0</v>
      </c>
      <c r="N2420" s="168">
        <f>IF(N$2=$A2420,Data!K285,0)</f>
        <v>0</v>
      </c>
      <c r="O2420" s="168">
        <f>IF(O$2=$A2420,Data!L285,0)</f>
        <v>0</v>
      </c>
      <c r="P2420" s="168">
        <f>IF(P$2=$A2420,Data!M285,0)</f>
        <v>0</v>
      </c>
      <c r="Q2420" s="168">
        <f>IF(Q$2=$A2420,Data!N285,0)</f>
        <v>0</v>
      </c>
      <c r="R2420" s="169">
        <f>IF(R$2=$A2420,Data!O285,0)</f>
        <v>0</v>
      </c>
      <c r="S2420" s="169">
        <f>IF(S$2=$A2420,Data!P285,0)</f>
        <v>0</v>
      </c>
      <c r="T2420" s="169">
        <f>IF(T$2=$A2420,Data!Q285,0)</f>
        <v>0</v>
      </c>
      <c r="U2420" s="169">
        <f>IF(U$2=$A2420,Data!R285,0)</f>
        <v>0</v>
      </c>
      <c r="V2420" s="169">
        <f>IF(V$2=$A2420,Data!S285,0)</f>
        <v>0</v>
      </c>
      <c r="W2420" s="169">
        <f>IF(W$2=$A2420,Data!T285,0)</f>
        <v>0</v>
      </c>
      <c r="X2420" s="169">
        <f>IF(X$2=$A2420,Data!U285,0)</f>
        <v>0</v>
      </c>
      <c r="Y2420" s="169">
        <f>IF(Y$2=$A2420,Data!V285,0)</f>
        <v>0</v>
      </c>
      <c r="Z2420" s="169">
        <f>IF(Z$2=$A2420,Data!W285,0)</f>
        <v>0</v>
      </c>
      <c r="AA2420" s="169">
        <f>IF(AA$2=$A2420,Data!X285,0)</f>
        <v>0</v>
      </c>
      <c r="AB2420" s="169">
        <f>IF(AB$2=$A2420,Data!Y285,0)</f>
        <v>0</v>
      </c>
      <c r="AC2420" s="169">
        <f>IF(AC$2=$A2420,Data!Z285,0)</f>
        <v>0</v>
      </c>
      <c r="AD2420" s="170">
        <f>IF(AD$2=$A2420,Data!AA285,0)</f>
        <v>0</v>
      </c>
      <c r="AE2420" s="171">
        <f>IF(AE$2=$A2420,Data!AB285,0)</f>
        <v>0</v>
      </c>
      <c r="AF2420" s="170">
        <f>IF(AF$2=$A2420,Data!AC285,0)</f>
        <v>0</v>
      </c>
      <c r="AG2420" s="171">
        <f>IF(AG$2=$A2420,Data!AD285,0)</f>
        <v>0</v>
      </c>
      <c r="AH2420" s="170">
        <f>IF(AH$2=$A2420,Data!AE285,0)</f>
        <v>0</v>
      </c>
      <c r="AI2420" s="171">
        <f>IF(AI$2=$A2420,Data!AF285,0)</f>
        <v>0</v>
      </c>
      <c r="AJ2420" s="170">
        <f>IF(AJ$2=$A2420,Data!AG285,0)</f>
        <v>0</v>
      </c>
      <c r="AK2420" s="171">
        <f>IF(AK$2=$A2420,Data!AH285,0)</f>
        <v>0</v>
      </c>
      <c r="AL2420" s="170">
        <f>IF(AL$2=$A2420,Data!AI285,0)</f>
        <v>0</v>
      </c>
      <c r="AM2420" t="str">
        <f t="shared" si="74"/>
        <v>BA</v>
      </c>
      <c r="AN2420" t="e">
        <f>+INDEX(Validation!$D$4:$D$250,MATCH(Merge!B2420,Validation!$E$4:$E$250,0))</f>
        <v>#N/A</v>
      </c>
      <c r="AO2420" s="172">
        <f t="shared" si="75"/>
        <v>0</v>
      </c>
    </row>
    <row r="2421" spans="1:41" ht="15" x14ac:dyDescent="0.25">
      <c r="A2421">
        <f>Inputs!$H$16</f>
        <v>6</v>
      </c>
      <c r="B2421" t="str">
        <f>Inputs!$D$4</f>
        <v>Select Agency…</v>
      </c>
      <c r="C2421" s="166" t="str">
        <f>Inputs!$I$6</f>
        <v>(insert code)</v>
      </c>
      <c r="D2421" t="str">
        <f>IFERROR(INDEX(Inputs!$I$11:$I$19,MATCH(A2421,Inputs!$H$11:$H$19)),"")</f>
        <v>(insert code)</v>
      </c>
      <c r="E2421" t="s">
        <v>902</v>
      </c>
      <c r="F2421" s="168">
        <f>IF(F$2=$A2421,Data!C286,0)</f>
        <v>0</v>
      </c>
      <c r="G2421" s="168">
        <f>IF(G$2=$A2421,Data!D286,0)</f>
        <v>0</v>
      </c>
      <c r="H2421" s="168">
        <f>IF(H$2=$A2421,Data!E286,0)</f>
        <v>0</v>
      </c>
      <c r="I2421" s="168">
        <f>IF(I$2=$A2421,Data!F286,0)</f>
        <v>0</v>
      </c>
      <c r="J2421" s="168">
        <f>IF(J$2=$A2421,Data!G286,0)</f>
        <v>0</v>
      </c>
      <c r="K2421" s="168">
        <f>IF(K$2=$A2421,Data!H286,0)</f>
        <v>0</v>
      </c>
      <c r="L2421" s="168">
        <f>IF(L$2=$A2421,Data!I286,0)</f>
        <v>0</v>
      </c>
      <c r="M2421" s="168">
        <f>IF(M$2=$A2421,Data!J286,0)</f>
        <v>0</v>
      </c>
      <c r="N2421" s="168">
        <f>IF(N$2=$A2421,Data!K286,0)</f>
        <v>0</v>
      </c>
      <c r="O2421" s="168">
        <f>IF(O$2=$A2421,Data!L286,0)</f>
        <v>0</v>
      </c>
      <c r="P2421" s="168">
        <f>IF(P$2=$A2421,Data!M286,0)</f>
        <v>0</v>
      </c>
      <c r="Q2421" s="168">
        <f>IF(Q$2=$A2421,Data!N286,0)</f>
        <v>0</v>
      </c>
      <c r="R2421" s="169">
        <f>IF(R$2=$A2421,Data!O286,0)</f>
        <v>0</v>
      </c>
      <c r="S2421" s="169">
        <f>IF(S$2=$A2421,Data!P286,0)</f>
        <v>0</v>
      </c>
      <c r="T2421" s="169">
        <f>IF(T$2=$A2421,Data!Q286,0)</f>
        <v>0</v>
      </c>
      <c r="U2421" s="169">
        <f>IF(U$2=$A2421,Data!R286,0)</f>
        <v>0</v>
      </c>
      <c r="V2421" s="169">
        <f>IF(V$2=$A2421,Data!S286,0)</f>
        <v>0</v>
      </c>
      <c r="W2421" s="169">
        <f>IF(W$2=$A2421,Data!T286,0)</f>
        <v>0</v>
      </c>
      <c r="X2421" s="169">
        <f>IF(X$2=$A2421,Data!U286,0)</f>
        <v>0</v>
      </c>
      <c r="Y2421" s="169">
        <f>IF(Y$2=$A2421,Data!V286,0)</f>
        <v>0</v>
      </c>
      <c r="Z2421" s="169">
        <f>IF(Z$2=$A2421,Data!W286,0)</f>
        <v>0</v>
      </c>
      <c r="AA2421" s="169">
        <f>IF(AA$2=$A2421,Data!X286,0)</f>
        <v>0</v>
      </c>
      <c r="AB2421" s="169">
        <f>IF(AB$2=$A2421,Data!Y286,0)</f>
        <v>0</v>
      </c>
      <c r="AC2421" s="169">
        <f>IF(AC$2=$A2421,Data!Z286,0)</f>
        <v>0</v>
      </c>
      <c r="AD2421" s="170">
        <f>IF(AD$2=$A2421,Data!AA286,0)</f>
        <v>0</v>
      </c>
      <c r="AE2421" s="171">
        <f>IF(AE$2=$A2421,Data!AB286,0)</f>
        <v>0</v>
      </c>
      <c r="AF2421" s="170">
        <f>IF(AF$2=$A2421,Data!AC286,0)</f>
        <v>0</v>
      </c>
      <c r="AG2421" s="171">
        <f>IF(AG$2=$A2421,Data!AD286,0)</f>
        <v>0</v>
      </c>
      <c r="AH2421" s="170">
        <f>IF(AH$2=$A2421,Data!AE286,0)</f>
        <v>0</v>
      </c>
      <c r="AI2421" s="171">
        <f>IF(AI$2=$A2421,Data!AF286,0)</f>
        <v>0</v>
      </c>
      <c r="AJ2421" s="170">
        <f>IF(AJ$2=$A2421,Data!AG286,0)</f>
        <v>0</v>
      </c>
      <c r="AK2421" s="171">
        <f>IF(AK$2=$A2421,Data!AH286,0)</f>
        <v>0</v>
      </c>
      <c r="AL2421" s="170">
        <f>IF(AL$2=$A2421,Data!AI286,0)</f>
        <v>0</v>
      </c>
      <c r="AM2421" t="str">
        <f t="shared" si="74"/>
        <v>BA</v>
      </c>
      <c r="AN2421" t="e">
        <f>+INDEX(Validation!$D$4:$D$250,MATCH(Merge!B2421,Validation!$E$4:$E$250,0))</f>
        <v>#N/A</v>
      </c>
      <c r="AO2421" s="172">
        <f t="shared" si="75"/>
        <v>0</v>
      </c>
    </row>
    <row r="2422" spans="1:41" ht="15" x14ac:dyDescent="0.25">
      <c r="A2422">
        <f>Inputs!$H$16</f>
        <v>6</v>
      </c>
      <c r="B2422" t="str">
        <f>Inputs!$D$4</f>
        <v>Select Agency…</v>
      </c>
      <c r="C2422" s="166" t="str">
        <f>Inputs!$I$6</f>
        <v>(insert code)</v>
      </c>
      <c r="D2422" t="str">
        <f>IFERROR(INDEX(Inputs!$I$11:$I$19,MATCH(A2422,Inputs!$H$11:$H$19)),"")</f>
        <v>(insert code)</v>
      </c>
      <c r="E2422" t="s">
        <v>902</v>
      </c>
      <c r="F2422" s="168">
        <f>IF(F$2=$A2422,Data!C287,0)</f>
        <v>0</v>
      </c>
      <c r="G2422" s="168">
        <f>IF(G$2=$A2422,Data!D287,0)</f>
        <v>0</v>
      </c>
      <c r="H2422" s="168">
        <f>IF(H$2=$A2422,Data!E287,0)</f>
        <v>0</v>
      </c>
      <c r="I2422" s="168">
        <f>IF(I$2=$A2422,Data!F287,0)</f>
        <v>0</v>
      </c>
      <c r="J2422" s="168">
        <f>IF(J$2=$A2422,Data!G287,0)</f>
        <v>0</v>
      </c>
      <c r="K2422" s="168">
        <f>IF(K$2=$A2422,Data!H287,0)</f>
        <v>0</v>
      </c>
      <c r="L2422" s="168">
        <f>IF(L$2=$A2422,Data!I287,0)</f>
        <v>0</v>
      </c>
      <c r="M2422" s="168">
        <f>IF(M$2=$A2422,Data!J287,0)</f>
        <v>0</v>
      </c>
      <c r="N2422" s="168">
        <f>IF(N$2=$A2422,Data!K287,0)</f>
        <v>0</v>
      </c>
      <c r="O2422" s="168">
        <f>IF(O$2=$A2422,Data!L287,0)</f>
        <v>0</v>
      </c>
      <c r="P2422" s="168">
        <f>IF(P$2=$A2422,Data!M287,0)</f>
        <v>0</v>
      </c>
      <c r="Q2422" s="168">
        <f>IF(Q$2=$A2422,Data!N287,0)</f>
        <v>0</v>
      </c>
      <c r="R2422" s="169">
        <f>IF(R$2=$A2422,Data!O287,0)</f>
        <v>0</v>
      </c>
      <c r="S2422" s="169">
        <f>IF(S$2=$A2422,Data!P287,0)</f>
        <v>0</v>
      </c>
      <c r="T2422" s="169">
        <f>IF(T$2=$A2422,Data!Q287,0)</f>
        <v>0</v>
      </c>
      <c r="U2422" s="169">
        <f>IF(U$2=$A2422,Data!R287,0)</f>
        <v>0</v>
      </c>
      <c r="V2422" s="169">
        <f>IF(V$2=$A2422,Data!S287,0)</f>
        <v>0</v>
      </c>
      <c r="W2422" s="169">
        <f>IF(W$2=$A2422,Data!T287,0)</f>
        <v>0</v>
      </c>
      <c r="X2422" s="169">
        <f>IF(X$2=$A2422,Data!U287,0)</f>
        <v>0</v>
      </c>
      <c r="Y2422" s="169">
        <f>IF(Y$2=$A2422,Data!V287,0)</f>
        <v>0</v>
      </c>
      <c r="Z2422" s="169">
        <f>IF(Z$2=$A2422,Data!W287,0)</f>
        <v>0</v>
      </c>
      <c r="AA2422" s="169">
        <f>IF(AA$2=$A2422,Data!X287,0)</f>
        <v>0</v>
      </c>
      <c r="AB2422" s="169">
        <f>IF(AB$2=$A2422,Data!Y287,0)</f>
        <v>0</v>
      </c>
      <c r="AC2422" s="169">
        <f>IF(AC$2=$A2422,Data!Z287,0)</f>
        <v>0</v>
      </c>
      <c r="AD2422" s="170">
        <f>IF(AD$2=$A2422,Data!AA287,0)</f>
        <v>0</v>
      </c>
      <c r="AE2422" s="171">
        <f>IF(AE$2=$A2422,Data!AB287,0)</f>
        <v>0</v>
      </c>
      <c r="AF2422" s="170">
        <f>IF(AF$2=$A2422,Data!AC287,0)</f>
        <v>0</v>
      </c>
      <c r="AG2422" s="171">
        <f>IF(AG$2=$A2422,Data!AD287,0)</f>
        <v>0</v>
      </c>
      <c r="AH2422" s="170">
        <f>IF(AH$2=$A2422,Data!AE287,0)</f>
        <v>0</v>
      </c>
      <c r="AI2422" s="171">
        <f>IF(AI$2=$A2422,Data!AF287,0)</f>
        <v>0</v>
      </c>
      <c r="AJ2422" s="170">
        <f>IF(AJ$2=$A2422,Data!AG287,0)</f>
        <v>0</v>
      </c>
      <c r="AK2422" s="171">
        <f>IF(AK$2=$A2422,Data!AH287,0)</f>
        <v>0</v>
      </c>
      <c r="AL2422" s="170">
        <f>IF(AL$2=$A2422,Data!AI287,0)</f>
        <v>0</v>
      </c>
      <c r="AM2422" t="str">
        <f t="shared" si="74"/>
        <v>BA</v>
      </c>
      <c r="AN2422" t="e">
        <f>+INDEX(Validation!$D$4:$D$250,MATCH(Merge!B2422,Validation!$E$4:$E$250,0))</f>
        <v>#N/A</v>
      </c>
      <c r="AO2422" s="172">
        <f t="shared" si="75"/>
        <v>0</v>
      </c>
    </row>
    <row r="2423" spans="1:41" ht="15" x14ac:dyDescent="0.25">
      <c r="A2423">
        <f>Inputs!$H$16</f>
        <v>6</v>
      </c>
      <c r="B2423" t="str">
        <f>Inputs!$D$4</f>
        <v>Select Agency…</v>
      </c>
      <c r="C2423" s="166" t="str">
        <f>Inputs!$I$6</f>
        <v>(insert code)</v>
      </c>
      <c r="D2423" t="str">
        <f>IFERROR(INDEX(Inputs!$I$11:$I$19,MATCH(A2423,Inputs!$H$11:$H$19)),"")</f>
        <v>(insert code)</v>
      </c>
      <c r="E2423" t="s">
        <v>902</v>
      </c>
      <c r="F2423" s="168">
        <f>IF(F$2=$A2423,Data!C288,0)</f>
        <v>0</v>
      </c>
      <c r="G2423" s="168">
        <f>IF(G$2=$A2423,Data!D288,0)</f>
        <v>0</v>
      </c>
      <c r="H2423" s="168">
        <f>IF(H$2=$A2423,Data!E288,0)</f>
        <v>0</v>
      </c>
      <c r="I2423" s="168">
        <f>IF(I$2=$A2423,Data!F288,0)</f>
        <v>0</v>
      </c>
      <c r="J2423" s="168">
        <f>IF(J$2=$A2423,Data!G288,0)</f>
        <v>0</v>
      </c>
      <c r="K2423" s="168">
        <f>IF(K$2=$A2423,Data!H288,0)</f>
        <v>0</v>
      </c>
      <c r="L2423" s="168">
        <f>IF(L$2=$A2423,Data!I288,0)</f>
        <v>0</v>
      </c>
      <c r="M2423" s="168">
        <f>IF(M$2=$A2423,Data!J288,0)</f>
        <v>0</v>
      </c>
      <c r="N2423" s="168">
        <f>IF(N$2=$A2423,Data!K288,0)</f>
        <v>0</v>
      </c>
      <c r="O2423" s="168">
        <f>IF(O$2=$A2423,Data!L288,0)</f>
        <v>0</v>
      </c>
      <c r="P2423" s="168">
        <f>IF(P$2=$A2423,Data!M288,0)</f>
        <v>0</v>
      </c>
      <c r="Q2423" s="168">
        <f>IF(Q$2=$A2423,Data!N288,0)</f>
        <v>0</v>
      </c>
      <c r="R2423" s="169">
        <f>IF(R$2=$A2423,Data!O288,0)</f>
        <v>0</v>
      </c>
      <c r="S2423" s="169">
        <f>IF(S$2=$A2423,Data!P288,0)</f>
        <v>0</v>
      </c>
      <c r="T2423" s="169">
        <f>IF(T$2=$A2423,Data!Q288,0)</f>
        <v>0</v>
      </c>
      <c r="U2423" s="169">
        <f>IF(U$2=$A2423,Data!R288,0)</f>
        <v>0</v>
      </c>
      <c r="V2423" s="169">
        <f>IF(V$2=$A2423,Data!S288,0)</f>
        <v>0</v>
      </c>
      <c r="W2423" s="169">
        <f>IF(W$2=$A2423,Data!T288,0)</f>
        <v>0</v>
      </c>
      <c r="X2423" s="169">
        <f>IF(X$2=$A2423,Data!U288,0)</f>
        <v>0</v>
      </c>
      <c r="Y2423" s="169">
        <f>IF(Y$2=$A2423,Data!V288,0)</f>
        <v>0</v>
      </c>
      <c r="Z2423" s="169">
        <f>IF(Z$2=$A2423,Data!W288,0)</f>
        <v>0</v>
      </c>
      <c r="AA2423" s="169">
        <f>IF(AA$2=$A2423,Data!X288,0)</f>
        <v>0</v>
      </c>
      <c r="AB2423" s="169">
        <f>IF(AB$2=$A2423,Data!Y288,0)</f>
        <v>0</v>
      </c>
      <c r="AC2423" s="169">
        <f>IF(AC$2=$A2423,Data!Z288,0)</f>
        <v>0</v>
      </c>
      <c r="AD2423" s="170">
        <f>IF(AD$2=$A2423,Data!AA288,0)</f>
        <v>0</v>
      </c>
      <c r="AE2423" s="171">
        <f>IF(AE$2=$A2423,Data!AB288,0)</f>
        <v>0</v>
      </c>
      <c r="AF2423" s="170">
        <f>IF(AF$2=$A2423,Data!AC288,0)</f>
        <v>0</v>
      </c>
      <c r="AG2423" s="171">
        <f>IF(AG$2=$A2423,Data!AD288,0)</f>
        <v>0</v>
      </c>
      <c r="AH2423" s="170">
        <f>IF(AH$2=$A2423,Data!AE288,0)</f>
        <v>0</v>
      </c>
      <c r="AI2423" s="171">
        <f>IF(AI$2=$A2423,Data!AF288,0)</f>
        <v>0</v>
      </c>
      <c r="AJ2423" s="170">
        <f>IF(AJ$2=$A2423,Data!AG288,0)</f>
        <v>0</v>
      </c>
      <c r="AK2423" s="171">
        <f>IF(AK$2=$A2423,Data!AH288,0)</f>
        <v>0</v>
      </c>
      <c r="AL2423" s="170">
        <f>IF(AL$2=$A2423,Data!AI288,0)</f>
        <v>0</v>
      </c>
      <c r="AM2423" t="str">
        <f t="shared" si="74"/>
        <v>BA</v>
      </c>
      <c r="AN2423" t="e">
        <f>+INDEX(Validation!$D$4:$D$250,MATCH(Merge!B2423,Validation!$E$4:$E$250,0))</f>
        <v>#N/A</v>
      </c>
      <c r="AO2423" s="172">
        <f t="shared" si="75"/>
        <v>0</v>
      </c>
    </row>
    <row r="2424" spans="1:41" ht="15" x14ac:dyDescent="0.25">
      <c r="A2424">
        <f>Inputs!$H$16</f>
        <v>6</v>
      </c>
      <c r="B2424" t="str">
        <f>Inputs!$D$4</f>
        <v>Select Agency…</v>
      </c>
      <c r="C2424" s="166" t="str">
        <f>Inputs!$I$6</f>
        <v>(insert code)</v>
      </c>
      <c r="D2424" t="str">
        <f>IFERROR(INDEX(Inputs!$I$11:$I$19,MATCH(A2424,Inputs!$H$11:$H$19)),"")</f>
        <v>(insert code)</v>
      </c>
      <c r="E2424" t="s">
        <v>902</v>
      </c>
      <c r="F2424" s="168">
        <f>IF(F$2=$A2424,Data!C289,0)</f>
        <v>0</v>
      </c>
      <c r="G2424" s="168">
        <f>IF(G$2=$A2424,Data!D289,0)</f>
        <v>0</v>
      </c>
      <c r="H2424" s="168">
        <f>IF(H$2=$A2424,Data!E289,0)</f>
        <v>0</v>
      </c>
      <c r="I2424" s="168">
        <f>IF(I$2=$A2424,Data!F289,0)</f>
        <v>0</v>
      </c>
      <c r="J2424" s="168">
        <f>IF(J$2=$A2424,Data!G289,0)</f>
        <v>0</v>
      </c>
      <c r="K2424" s="168">
        <f>IF(K$2=$A2424,Data!H289,0)</f>
        <v>0</v>
      </c>
      <c r="L2424" s="168">
        <f>IF(L$2=$A2424,Data!I289,0)</f>
        <v>0</v>
      </c>
      <c r="M2424" s="168">
        <f>IF(M$2=$A2424,Data!J289,0)</f>
        <v>0</v>
      </c>
      <c r="N2424" s="168">
        <f>IF(N$2=$A2424,Data!K289,0)</f>
        <v>0</v>
      </c>
      <c r="O2424" s="168">
        <f>IF(O$2=$A2424,Data!L289,0)</f>
        <v>0</v>
      </c>
      <c r="P2424" s="168">
        <f>IF(P$2=$A2424,Data!M289,0)</f>
        <v>0</v>
      </c>
      <c r="Q2424" s="168">
        <f>IF(Q$2=$A2424,Data!N289,0)</f>
        <v>0</v>
      </c>
      <c r="R2424" s="169">
        <f>IF(R$2=$A2424,Data!O289,0)</f>
        <v>0</v>
      </c>
      <c r="S2424" s="169">
        <f>IF(S$2=$A2424,Data!P289,0)</f>
        <v>0</v>
      </c>
      <c r="T2424" s="169">
        <f>IF(T$2=$A2424,Data!Q289,0)</f>
        <v>0</v>
      </c>
      <c r="U2424" s="169">
        <f>IF(U$2=$A2424,Data!R289,0)</f>
        <v>0</v>
      </c>
      <c r="V2424" s="169">
        <f>IF(V$2=$A2424,Data!S289,0)</f>
        <v>0</v>
      </c>
      <c r="W2424" s="169">
        <f>IF(W$2=$A2424,Data!T289,0)</f>
        <v>0</v>
      </c>
      <c r="X2424" s="169">
        <f>IF(X$2=$A2424,Data!U289,0)</f>
        <v>0</v>
      </c>
      <c r="Y2424" s="169">
        <f>IF(Y$2=$A2424,Data!V289,0)</f>
        <v>0</v>
      </c>
      <c r="Z2424" s="169">
        <f>IF(Z$2=$A2424,Data!W289,0)</f>
        <v>0</v>
      </c>
      <c r="AA2424" s="169">
        <f>IF(AA$2=$A2424,Data!X289,0)</f>
        <v>0</v>
      </c>
      <c r="AB2424" s="169">
        <f>IF(AB$2=$A2424,Data!Y289,0)</f>
        <v>0</v>
      </c>
      <c r="AC2424" s="169">
        <f>IF(AC$2=$A2424,Data!Z289,0)</f>
        <v>0</v>
      </c>
      <c r="AD2424" s="170">
        <f>IF(AD$2=$A2424,Data!AA289,0)</f>
        <v>0</v>
      </c>
      <c r="AE2424" s="171">
        <f>IF(AE$2=$A2424,Data!AB289,0)</f>
        <v>0</v>
      </c>
      <c r="AF2424" s="170">
        <f>IF(AF$2=$A2424,Data!AC289,0)</f>
        <v>0</v>
      </c>
      <c r="AG2424" s="171">
        <f>IF(AG$2=$A2424,Data!AD289,0)</f>
        <v>0</v>
      </c>
      <c r="AH2424" s="170">
        <f>IF(AH$2=$A2424,Data!AE289,0)</f>
        <v>0</v>
      </c>
      <c r="AI2424" s="171">
        <f>IF(AI$2=$A2424,Data!AF289,0)</f>
        <v>0</v>
      </c>
      <c r="AJ2424" s="170">
        <f>IF(AJ$2=$A2424,Data!AG289,0)</f>
        <v>0</v>
      </c>
      <c r="AK2424" s="171">
        <f>IF(AK$2=$A2424,Data!AH289,0)</f>
        <v>0</v>
      </c>
      <c r="AL2424" s="170">
        <f>IF(AL$2=$A2424,Data!AI289,0)</f>
        <v>0</v>
      </c>
      <c r="AM2424" t="str">
        <f t="shared" si="74"/>
        <v>BA</v>
      </c>
      <c r="AN2424" t="e">
        <f>+INDEX(Validation!$D$4:$D$250,MATCH(Merge!B2424,Validation!$E$4:$E$250,0))</f>
        <v>#N/A</v>
      </c>
      <c r="AO2424" s="172">
        <f t="shared" si="75"/>
        <v>0</v>
      </c>
    </row>
    <row r="2425" spans="1:41" ht="15" x14ac:dyDescent="0.25">
      <c r="A2425">
        <f>Inputs!$H$16</f>
        <v>6</v>
      </c>
      <c r="B2425" t="str">
        <f>Inputs!$D$4</f>
        <v>Select Agency…</v>
      </c>
      <c r="C2425" s="166" t="str">
        <f>Inputs!$I$6</f>
        <v>(insert code)</v>
      </c>
      <c r="D2425" t="str">
        <f>IFERROR(INDEX(Inputs!$I$11:$I$19,MATCH(A2425,Inputs!$H$11:$H$19)),"")</f>
        <v>(insert code)</v>
      </c>
      <c r="E2425" t="s">
        <v>902</v>
      </c>
      <c r="F2425" s="168">
        <f>IF(F$2=$A2425,Data!C290,0)</f>
        <v>0</v>
      </c>
      <c r="G2425" s="168">
        <f>IF(G$2=$A2425,Data!D290,0)</f>
        <v>0</v>
      </c>
      <c r="H2425" s="168">
        <f>IF(H$2=$A2425,Data!E290,0)</f>
        <v>0</v>
      </c>
      <c r="I2425" s="168">
        <f>IF(I$2=$A2425,Data!F290,0)</f>
        <v>0</v>
      </c>
      <c r="J2425" s="168">
        <f>IF(J$2=$A2425,Data!G290,0)</f>
        <v>0</v>
      </c>
      <c r="K2425" s="168">
        <f>IF(K$2=$A2425,Data!H290,0)</f>
        <v>0</v>
      </c>
      <c r="L2425" s="168">
        <f>IF(L$2=$A2425,Data!I290,0)</f>
        <v>0</v>
      </c>
      <c r="M2425" s="168">
        <f>IF(M$2=$A2425,Data!J290,0)</f>
        <v>0</v>
      </c>
      <c r="N2425" s="168">
        <f>IF(N$2=$A2425,Data!K290,0)</f>
        <v>0</v>
      </c>
      <c r="O2425" s="168">
        <f>IF(O$2=$A2425,Data!L290,0)</f>
        <v>0</v>
      </c>
      <c r="P2425" s="168">
        <f>IF(P$2=$A2425,Data!M290,0)</f>
        <v>0</v>
      </c>
      <c r="Q2425" s="168">
        <f>IF(Q$2=$A2425,Data!N290,0)</f>
        <v>0</v>
      </c>
      <c r="R2425" s="169">
        <f>IF(R$2=$A2425,Data!O290,0)</f>
        <v>0</v>
      </c>
      <c r="S2425" s="169">
        <f>IF(S$2=$A2425,Data!P290,0)</f>
        <v>0</v>
      </c>
      <c r="T2425" s="169">
        <f>IF(T$2=$A2425,Data!Q290,0)</f>
        <v>0</v>
      </c>
      <c r="U2425" s="169">
        <f>IF(U$2=$A2425,Data!R290,0)</f>
        <v>0</v>
      </c>
      <c r="V2425" s="169">
        <f>IF(V$2=$A2425,Data!S290,0)</f>
        <v>0</v>
      </c>
      <c r="W2425" s="169">
        <f>IF(W$2=$A2425,Data!T290,0)</f>
        <v>0</v>
      </c>
      <c r="X2425" s="169">
        <f>IF(X$2=$A2425,Data!U290,0)</f>
        <v>0</v>
      </c>
      <c r="Y2425" s="169">
        <f>IF(Y$2=$A2425,Data!V290,0)</f>
        <v>0</v>
      </c>
      <c r="Z2425" s="169">
        <f>IF(Z$2=$A2425,Data!W290,0)</f>
        <v>0</v>
      </c>
      <c r="AA2425" s="169">
        <f>IF(AA$2=$A2425,Data!X290,0)</f>
        <v>0</v>
      </c>
      <c r="AB2425" s="169">
        <f>IF(AB$2=$A2425,Data!Y290,0)</f>
        <v>0</v>
      </c>
      <c r="AC2425" s="169">
        <f>IF(AC$2=$A2425,Data!Z290,0)</f>
        <v>0</v>
      </c>
      <c r="AD2425" s="170">
        <f>IF(AD$2=$A2425,Data!AA290,0)</f>
        <v>0</v>
      </c>
      <c r="AE2425" s="171">
        <f>IF(AE$2=$A2425,Data!AB290,0)</f>
        <v>0</v>
      </c>
      <c r="AF2425" s="170">
        <f>IF(AF$2=$A2425,Data!AC290,0)</f>
        <v>0</v>
      </c>
      <c r="AG2425" s="171">
        <f>IF(AG$2=$A2425,Data!AD290,0)</f>
        <v>0</v>
      </c>
      <c r="AH2425" s="170">
        <f>IF(AH$2=$A2425,Data!AE290,0)</f>
        <v>0</v>
      </c>
      <c r="AI2425" s="171">
        <f>IF(AI$2=$A2425,Data!AF290,0)</f>
        <v>0</v>
      </c>
      <c r="AJ2425" s="170">
        <f>IF(AJ$2=$A2425,Data!AG290,0)</f>
        <v>0</v>
      </c>
      <c r="AK2425" s="171">
        <f>IF(AK$2=$A2425,Data!AH290,0)</f>
        <v>0</v>
      </c>
      <c r="AL2425" s="170">
        <f>IF(AL$2=$A2425,Data!AI290,0)</f>
        <v>0</v>
      </c>
      <c r="AM2425" t="str">
        <f t="shared" si="74"/>
        <v>BA</v>
      </c>
      <c r="AN2425" t="e">
        <f>+INDEX(Validation!$D$4:$D$250,MATCH(Merge!B2425,Validation!$E$4:$E$250,0))</f>
        <v>#N/A</v>
      </c>
      <c r="AO2425" s="172">
        <f t="shared" si="75"/>
        <v>0</v>
      </c>
    </row>
    <row r="2426" spans="1:41" ht="15" x14ac:dyDescent="0.25">
      <c r="A2426">
        <f>Inputs!$H$16</f>
        <v>6</v>
      </c>
      <c r="B2426" t="str">
        <f>Inputs!$D$4</f>
        <v>Select Agency…</v>
      </c>
      <c r="C2426" s="166" t="str">
        <f>Inputs!$I$6</f>
        <v>(insert code)</v>
      </c>
      <c r="D2426" t="str">
        <f>IFERROR(INDEX(Inputs!$I$11:$I$19,MATCH(A2426,Inputs!$H$11:$H$19)),"")</f>
        <v>(insert code)</v>
      </c>
      <c r="E2426" t="s">
        <v>902</v>
      </c>
      <c r="F2426" s="168">
        <f>IF(F$2=$A2426,Data!C291,0)</f>
        <v>0</v>
      </c>
      <c r="G2426" s="168">
        <f>IF(G$2=$A2426,Data!D291,0)</f>
        <v>0</v>
      </c>
      <c r="H2426" s="168">
        <f>IF(H$2=$A2426,Data!E291,0)</f>
        <v>0</v>
      </c>
      <c r="I2426" s="168">
        <f>IF(I$2=$A2426,Data!F291,0)</f>
        <v>0</v>
      </c>
      <c r="J2426" s="168">
        <f>IF(J$2=$A2426,Data!G291,0)</f>
        <v>0</v>
      </c>
      <c r="K2426" s="168">
        <f>IF(K$2=$A2426,Data!H291,0)</f>
        <v>0</v>
      </c>
      <c r="L2426" s="168">
        <f>IF(L$2=$A2426,Data!I291,0)</f>
        <v>0</v>
      </c>
      <c r="M2426" s="168">
        <f>IF(M$2=$A2426,Data!J291,0)</f>
        <v>0</v>
      </c>
      <c r="N2426" s="168">
        <f>IF(N$2=$A2426,Data!K291,0)</f>
        <v>0</v>
      </c>
      <c r="O2426" s="168">
        <f>IF(O$2=$A2426,Data!L291,0)</f>
        <v>0</v>
      </c>
      <c r="P2426" s="168">
        <f>IF(P$2=$A2426,Data!M291,0)</f>
        <v>0</v>
      </c>
      <c r="Q2426" s="168">
        <f>IF(Q$2=$A2426,Data!N291,0)</f>
        <v>0</v>
      </c>
      <c r="R2426" s="169">
        <f>IF(R$2=$A2426,Data!O291,0)</f>
        <v>0</v>
      </c>
      <c r="S2426" s="169">
        <f>IF(S$2=$A2426,Data!P291,0)</f>
        <v>0</v>
      </c>
      <c r="T2426" s="169">
        <f>IF(T$2=$A2426,Data!Q291,0)</f>
        <v>0</v>
      </c>
      <c r="U2426" s="169">
        <f>IF(U$2=$A2426,Data!R291,0)</f>
        <v>0</v>
      </c>
      <c r="V2426" s="169">
        <f>IF(V$2=$A2426,Data!S291,0)</f>
        <v>0</v>
      </c>
      <c r="W2426" s="169">
        <f>IF(W$2=$A2426,Data!T291,0)</f>
        <v>0</v>
      </c>
      <c r="X2426" s="169">
        <f>IF(X$2=$A2426,Data!U291,0)</f>
        <v>0</v>
      </c>
      <c r="Y2426" s="169">
        <f>IF(Y$2=$A2426,Data!V291,0)</f>
        <v>0</v>
      </c>
      <c r="Z2426" s="169">
        <f>IF(Z$2=$A2426,Data!W291,0)</f>
        <v>0</v>
      </c>
      <c r="AA2426" s="169">
        <f>IF(AA$2=$A2426,Data!X291,0)</f>
        <v>0</v>
      </c>
      <c r="AB2426" s="169">
        <f>IF(AB$2=$A2426,Data!Y291,0)</f>
        <v>0</v>
      </c>
      <c r="AC2426" s="169">
        <f>IF(AC$2=$A2426,Data!Z291,0)</f>
        <v>0</v>
      </c>
      <c r="AD2426" s="170">
        <f>IF(AD$2=$A2426,Data!AA291,0)</f>
        <v>0</v>
      </c>
      <c r="AE2426" s="171">
        <f>IF(AE$2=$A2426,Data!AB291,0)</f>
        <v>0</v>
      </c>
      <c r="AF2426" s="170">
        <f>IF(AF$2=$A2426,Data!AC291,0)</f>
        <v>0</v>
      </c>
      <c r="AG2426" s="171">
        <f>IF(AG$2=$A2426,Data!AD291,0)</f>
        <v>0</v>
      </c>
      <c r="AH2426" s="170">
        <f>IF(AH$2=$A2426,Data!AE291,0)</f>
        <v>0</v>
      </c>
      <c r="AI2426" s="171">
        <f>IF(AI$2=$A2426,Data!AF291,0)</f>
        <v>0</v>
      </c>
      <c r="AJ2426" s="170">
        <f>IF(AJ$2=$A2426,Data!AG291,0)</f>
        <v>0</v>
      </c>
      <c r="AK2426" s="171">
        <f>IF(AK$2=$A2426,Data!AH291,0)</f>
        <v>0</v>
      </c>
      <c r="AL2426" s="170">
        <f>IF(AL$2=$A2426,Data!AI291,0)</f>
        <v>0</v>
      </c>
      <c r="AM2426" t="str">
        <f t="shared" si="74"/>
        <v>BA</v>
      </c>
      <c r="AN2426" t="e">
        <f>+INDEX(Validation!$D$4:$D$250,MATCH(Merge!B2426,Validation!$E$4:$E$250,0))</f>
        <v>#N/A</v>
      </c>
      <c r="AO2426" s="172">
        <f t="shared" si="75"/>
        <v>0</v>
      </c>
    </row>
    <row r="2427" spans="1:41" ht="15" x14ac:dyDescent="0.25">
      <c r="A2427">
        <f>Inputs!$H$16</f>
        <v>6</v>
      </c>
      <c r="B2427" t="str">
        <f>Inputs!$D$4</f>
        <v>Select Agency…</v>
      </c>
      <c r="C2427" s="166" t="str">
        <f>Inputs!$I$6</f>
        <v>(insert code)</v>
      </c>
      <c r="D2427" t="str">
        <f>IFERROR(INDEX(Inputs!$I$11:$I$19,MATCH(A2427,Inputs!$H$11:$H$19)),"")</f>
        <v>(insert code)</v>
      </c>
      <c r="E2427" t="s">
        <v>902</v>
      </c>
      <c r="F2427" s="168">
        <f>IF(F$2=$A2427,Data!C292,0)</f>
        <v>0</v>
      </c>
      <c r="G2427" s="168">
        <f>IF(G$2=$A2427,Data!D292,0)</f>
        <v>0</v>
      </c>
      <c r="H2427" s="168">
        <f>IF(H$2=$A2427,Data!E292,0)</f>
        <v>0</v>
      </c>
      <c r="I2427" s="168">
        <f>IF(I$2=$A2427,Data!F292,0)</f>
        <v>0</v>
      </c>
      <c r="J2427" s="168">
        <f>IF(J$2=$A2427,Data!G292,0)</f>
        <v>0</v>
      </c>
      <c r="K2427" s="168">
        <f>IF(K$2=$A2427,Data!H292,0)</f>
        <v>0</v>
      </c>
      <c r="L2427" s="168">
        <f>IF(L$2=$A2427,Data!I292,0)</f>
        <v>0</v>
      </c>
      <c r="M2427" s="168">
        <f>IF(M$2=$A2427,Data!J292,0)</f>
        <v>0</v>
      </c>
      <c r="N2427" s="168">
        <f>IF(N$2=$A2427,Data!K292,0)</f>
        <v>0</v>
      </c>
      <c r="O2427" s="168">
        <f>IF(O$2=$A2427,Data!L292,0)</f>
        <v>0</v>
      </c>
      <c r="P2427" s="168">
        <f>IF(P$2=$A2427,Data!M292,0)</f>
        <v>0</v>
      </c>
      <c r="Q2427" s="168">
        <f>IF(Q$2=$A2427,Data!N292,0)</f>
        <v>0</v>
      </c>
      <c r="R2427" s="169">
        <f>IF(R$2=$A2427,Data!O292,0)</f>
        <v>0</v>
      </c>
      <c r="S2427" s="169">
        <f>IF(S$2=$A2427,Data!P292,0)</f>
        <v>0</v>
      </c>
      <c r="T2427" s="169">
        <f>IF(T$2=$A2427,Data!Q292,0)</f>
        <v>0</v>
      </c>
      <c r="U2427" s="169">
        <f>IF(U$2=$A2427,Data!R292,0)</f>
        <v>0</v>
      </c>
      <c r="V2427" s="169">
        <f>IF(V$2=$A2427,Data!S292,0)</f>
        <v>0</v>
      </c>
      <c r="W2427" s="169">
        <f>IF(W$2=$A2427,Data!T292,0)</f>
        <v>0</v>
      </c>
      <c r="X2427" s="169">
        <f>IF(X$2=$A2427,Data!U292,0)</f>
        <v>0</v>
      </c>
      <c r="Y2427" s="169">
        <f>IF(Y$2=$A2427,Data!V292,0)</f>
        <v>0</v>
      </c>
      <c r="Z2427" s="169">
        <f>IF(Z$2=$A2427,Data!W292,0)</f>
        <v>0</v>
      </c>
      <c r="AA2427" s="169">
        <f>IF(AA$2=$A2427,Data!X292,0)</f>
        <v>0</v>
      </c>
      <c r="AB2427" s="169">
        <f>IF(AB$2=$A2427,Data!Y292,0)</f>
        <v>0</v>
      </c>
      <c r="AC2427" s="169">
        <f>IF(AC$2=$A2427,Data!Z292,0)</f>
        <v>0</v>
      </c>
      <c r="AD2427" s="170">
        <f>IF(AD$2=$A2427,Data!AA292,0)</f>
        <v>0</v>
      </c>
      <c r="AE2427" s="171">
        <f>IF(AE$2=$A2427,Data!AB292,0)</f>
        <v>0</v>
      </c>
      <c r="AF2427" s="170">
        <f>IF(AF$2=$A2427,Data!AC292,0)</f>
        <v>0</v>
      </c>
      <c r="AG2427" s="171">
        <f>IF(AG$2=$A2427,Data!AD292,0)</f>
        <v>0</v>
      </c>
      <c r="AH2427" s="170">
        <f>IF(AH$2=$A2427,Data!AE292,0)</f>
        <v>0</v>
      </c>
      <c r="AI2427" s="171">
        <f>IF(AI$2=$A2427,Data!AF292,0)</f>
        <v>0</v>
      </c>
      <c r="AJ2427" s="170">
        <f>IF(AJ$2=$A2427,Data!AG292,0)</f>
        <v>0</v>
      </c>
      <c r="AK2427" s="171">
        <f>IF(AK$2=$A2427,Data!AH292,0)</f>
        <v>0</v>
      </c>
      <c r="AL2427" s="170">
        <f>IF(AL$2=$A2427,Data!AI292,0)</f>
        <v>0</v>
      </c>
      <c r="AM2427" t="str">
        <f t="shared" si="74"/>
        <v>BA</v>
      </c>
      <c r="AN2427" t="e">
        <f>+INDEX(Validation!$D$4:$D$250,MATCH(Merge!B2427,Validation!$E$4:$E$250,0))</f>
        <v>#N/A</v>
      </c>
      <c r="AO2427" s="172">
        <f t="shared" si="75"/>
        <v>0</v>
      </c>
    </row>
    <row r="2428" spans="1:41" ht="15" x14ac:dyDescent="0.25">
      <c r="A2428">
        <f>Inputs!$H$16</f>
        <v>6</v>
      </c>
      <c r="B2428" t="str">
        <f>Inputs!$D$4</f>
        <v>Select Agency…</v>
      </c>
      <c r="C2428" s="166" t="str">
        <f>Inputs!$I$6</f>
        <v>(insert code)</v>
      </c>
      <c r="D2428" t="str">
        <f>IFERROR(INDEX(Inputs!$I$11:$I$19,MATCH(A2428,Inputs!$H$11:$H$19)),"")</f>
        <v>(insert code)</v>
      </c>
      <c r="E2428" t="s">
        <v>902</v>
      </c>
      <c r="F2428" s="168">
        <f>IF(F$2=$A2428,Data!C293,0)</f>
        <v>0</v>
      </c>
      <c r="G2428" s="168">
        <f>IF(G$2=$A2428,Data!D293,0)</f>
        <v>0</v>
      </c>
      <c r="H2428" s="168">
        <f>IF(H$2=$A2428,Data!E293,0)</f>
        <v>0</v>
      </c>
      <c r="I2428" s="168">
        <f>IF(I$2=$A2428,Data!F293,0)</f>
        <v>0</v>
      </c>
      <c r="J2428" s="168">
        <f>IF(J$2=$A2428,Data!G293,0)</f>
        <v>0</v>
      </c>
      <c r="K2428" s="168">
        <f>IF(K$2=$A2428,Data!H293,0)</f>
        <v>0</v>
      </c>
      <c r="L2428" s="168">
        <f>IF(L$2=$A2428,Data!I293,0)</f>
        <v>0</v>
      </c>
      <c r="M2428" s="168">
        <f>IF(M$2=$A2428,Data!J293,0)</f>
        <v>0</v>
      </c>
      <c r="N2428" s="168">
        <f>IF(N$2=$A2428,Data!K293,0)</f>
        <v>0</v>
      </c>
      <c r="O2428" s="168">
        <f>IF(O$2=$A2428,Data!L293,0)</f>
        <v>0</v>
      </c>
      <c r="P2428" s="168">
        <f>IF(P$2=$A2428,Data!M293,0)</f>
        <v>0</v>
      </c>
      <c r="Q2428" s="168">
        <f>IF(Q$2=$A2428,Data!N293,0)</f>
        <v>0</v>
      </c>
      <c r="R2428" s="169">
        <f>IF(R$2=$A2428,Data!O293,0)</f>
        <v>0</v>
      </c>
      <c r="S2428" s="169">
        <f>IF(S$2=$A2428,Data!P293,0)</f>
        <v>0</v>
      </c>
      <c r="T2428" s="169">
        <f>IF(T$2=$A2428,Data!Q293,0)</f>
        <v>0</v>
      </c>
      <c r="U2428" s="169">
        <f>IF(U$2=$A2428,Data!R293,0)</f>
        <v>0</v>
      </c>
      <c r="V2428" s="169">
        <f>IF(V$2=$A2428,Data!S293,0)</f>
        <v>0</v>
      </c>
      <c r="W2428" s="169">
        <f>IF(W$2=$A2428,Data!T293,0)</f>
        <v>0</v>
      </c>
      <c r="X2428" s="169">
        <f>IF(X$2=$A2428,Data!U293,0)</f>
        <v>0</v>
      </c>
      <c r="Y2428" s="169">
        <f>IF(Y$2=$A2428,Data!V293,0)</f>
        <v>0</v>
      </c>
      <c r="Z2428" s="169">
        <f>IF(Z$2=$A2428,Data!W293,0)</f>
        <v>0</v>
      </c>
      <c r="AA2428" s="169">
        <f>IF(AA$2=$A2428,Data!X293,0)</f>
        <v>0</v>
      </c>
      <c r="AB2428" s="169">
        <f>IF(AB$2=$A2428,Data!Y293,0)</f>
        <v>0</v>
      </c>
      <c r="AC2428" s="169">
        <f>IF(AC$2=$A2428,Data!Z293,0)</f>
        <v>0</v>
      </c>
      <c r="AD2428" s="170">
        <f>IF(AD$2=$A2428,Data!AA293,0)</f>
        <v>0</v>
      </c>
      <c r="AE2428" s="171">
        <f>IF(AE$2=$A2428,Data!AB293,0)</f>
        <v>0</v>
      </c>
      <c r="AF2428" s="170">
        <f>IF(AF$2=$A2428,Data!AC293,0)</f>
        <v>0</v>
      </c>
      <c r="AG2428" s="171">
        <f>IF(AG$2=$A2428,Data!AD293,0)</f>
        <v>0</v>
      </c>
      <c r="AH2428" s="170">
        <f>IF(AH$2=$A2428,Data!AE293,0)</f>
        <v>0</v>
      </c>
      <c r="AI2428" s="171">
        <f>IF(AI$2=$A2428,Data!AF293,0)</f>
        <v>0</v>
      </c>
      <c r="AJ2428" s="170">
        <f>IF(AJ$2=$A2428,Data!AG293,0)</f>
        <v>0</v>
      </c>
      <c r="AK2428" s="171">
        <f>IF(AK$2=$A2428,Data!AH293,0)</f>
        <v>0</v>
      </c>
      <c r="AL2428" s="170">
        <f>IF(AL$2=$A2428,Data!AI293,0)</f>
        <v>0</v>
      </c>
      <c r="AM2428" t="str">
        <f t="shared" si="74"/>
        <v>BA</v>
      </c>
      <c r="AN2428" t="e">
        <f>+INDEX(Validation!$D$4:$D$250,MATCH(Merge!B2428,Validation!$E$4:$E$250,0))</f>
        <v>#N/A</v>
      </c>
      <c r="AO2428" s="172">
        <f t="shared" si="75"/>
        <v>0</v>
      </c>
    </row>
    <row r="2429" spans="1:41" ht="15" x14ac:dyDescent="0.25">
      <c r="A2429">
        <f>Inputs!$H$16</f>
        <v>6</v>
      </c>
      <c r="B2429" t="str">
        <f>Inputs!$D$4</f>
        <v>Select Agency…</v>
      </c>
      <c r="C2429" s="166" t="str">
        <f>Inputs!$I$6</f>
        <v>(insert code)</v>
      </c>
      <c r="D2429" t="str">
        <f>IFERROR(INDEX(Inputs!$I$11:$I$19,MATCH(A2429,Inputs!$H$11:$H$19)),"")</f>
        <v>(insert code)</v>
      </c>
      <c r="E2429" t="s">
        <v>902</v>
      </c>
      <c r="F2429" s="168">
        <f>IF(F$2=$A2429,Data!C294,0)</f>
        <v>0</v>
      </c>
      <c r="G2429" s="168">
        <f>IF(G$2=$A2429,Data!D294,0)</f>
        <v>0</v>
      </c>
      <c r="H2429" s="168">
        <f>IF(H$2=$A2429,Data!E294,0)</f>
        <v>0</v>
      </c>
      <c r="I2429" s="168">
        <f>IF(I$2=$A2429,Data!F294,0)</f>
        <v>0</v>
      </c>
      <c r="J2429" s="168">
        <f>IF(J$2=$A2429,Data!G294,0)</f>
        <v>0</v>
      </c>
      <c r="K2429" s="168">
        <f>IF(K$2=$A2429,Data!H294,0)</f>
        <v>0</v>
      </c>
      <c r="L2429" s="168">
        <f>IF(L$2=$A2429,Data!I294,0)</f>
        <v>0</v>
      </c>
      <c r="M2429" s="168">
        <f>IF(M$2=$A2429,Data!J294,0)</f>
        <v>0</v>
      </c>
      <c r="N2429" s="168">
        <f>IF(N$2=$A2429,Data!K294,0)</f>
        <v>0</v>
      </c>
      <c r="O2429" s="168">
        <f>IF(O$2=$A2429,Data!L294,0)</f>
        <v>0</v>
      </c>
      <c r="P2429" s="168">
        <f>IF(P$2=$A2429,Data!M294,0)</f>
        <v>0</v>
      </c>
      <c r="Q2429" s="168">
        <f>IF(Q$2=$A2429,Data!N294,0)</f>
        <v>0</v>
      </c>
      <c r="R2429" s="169">
        <f>IF(R$2=$A2429,Data!O294,0)</f>
        <v>0</v>
      </c>
      <c r="S2429" s="169">
        <f>IF(S$2=$A2429,Data!P294,0)</f>
        <v>0</v>
      </c>
      <c r="T2429" s="169">
        <f>IF(T$2=$A2429,Data!Q294,0)</f>
        <v>0</v>
      </c>
      <c r="U2429" s="169">
        <f>IF(U$2=$A2429,Data!R294,0)</f>
        <v>0</v>
      </c>
      <c r="V2429" s="169">
        <f>IF(V$2=$A2429,Data!S294,0)</f>
        <v>0</v>
      </c>
      <c r="W2429" s="169">
        <f>IF(W$2=$A2429,Data!T294,0)</f>
        <v>0</v>
      </c>
      <c r="X2429" s="169">
        <f>IF(X$2=$A2429,Data!U294,0)</f>
        <v>0</v>
      </c>
      <c r="Y2429" s="169">
        <f>IF(Y$2=$A2429,Data!V294,0)</f>
        <v>0</v>
      </c>
      <c r="Z2429" s="169">
        <f>IF(Z$2=$A2429,Data!W294,0)</f>
        <v>0</v>
      </c>
      <c r="AA2429" s="169">
        <f>IF(AA$2=$A2429,Data!X294,0)</f>
        <v>0</v>
      </c>
      <c r="AB2429" s="169">
        <f>IF(AB$2=$A2429,Data!Y294,0)</f>
        <v>0</v>
      </c>
      <c r="AC2429" s="169">
        <f>IF(AC$2=$A2429,Data!Z294,0)</f>
        <v>0</v>
      </c>
      <c r="AD2429" s="170">
        <f>IF(AD$2=$A2429,Data!AA294,0)</f>
        <v>0</v>
      </c>
      <c r="AE2429" s="171">
        <f>IF(AE$2=$A2429,Data!AB294,0)</f>
        <v>0</v>
      </c>
      <c r="AF2429" s="170">
        <f>IF(AF$2=$A2429,Data!AC294,0)</f>
        <v>0</v>
      </c>
      <c r="AG2429" s="171">
        <f>IF(AG$2=$A2429,Data!AD294,0)</f>
        <v>0</v>
      </c>
      <c r="AH2429" s="170">
        <f>IF(AH$2=$A2429,Data!AE294,0)</f>
        <v>0</v>
      </c>
      <c r="AI2429" s="171">
        <f>IF(AI$2=$A2429,Data!AF294,0)</f>
        <v>0</v>
      </c>
      <c r="AJ2429" s="170">
        <f>IF(AJ$2=$A2429,Data!AG294,0)</f>
        <v>0</v>
      </c>
      <c r="AK2429" s="171">
        <f>IF(AK$2=$A2429,Data!AH294,0)</f>
        <v>0</v>
      </c>
      <c r="AL2429" s="170">
        <f>IF(AL$2=$A2429,Data!AI294,0)</f>
        <v>0</v>
      </c>
      <c r="AM2429" t="str">
        <f t="shared" si="74"/>
        <v>BA</v>
      </c>
      <c r="AN2429" t="e">
        <f>+INDEX(Validation!$D$4:$D$250,MATCH(Merge!B2429,Validation!$E$4:$E$250,0))</f>
        <v>#N/A</v>
      </c>
      <c r="AO2429" s="172">
        <f t="shared" si="75"/>
        <v>0</v>
      </c>
    </row>
    <row r="2430" spans="1:41" ht="15" x14ac:dyDescent="0.25">
      <c r="A2430">
        <f>Inputs!$H$16</f>
        <v>6</v>
      </c>
      <c r="B2430" t="str">
        <f>Inputs!$D$4</f>
        <v>Select Agency…</v>
      </c>
      <c r="C2430" s="166" t="str">
        <f>Inputs!$I$6</f>
        <v>(insert code)</v>
      </c>
      <c r="D2430" t="str">
        <f>IFERROR(INDEX(Inputs!$I$11:$I$19,MATCH(A2430,Inputs!$H$11:$H$19)),"")</f>
        <v>(insert code)</v>
      </c>
      <c r="E2430" t="s">
        <v>902</v>
      </c>
      <c r="F2430" s="168">
        <f>IF(F$2=$A2430,Data!C295,0)</f>
        <v>0</v>
      </c>
      <c r="G2430" s="168">
        <f>IF(G$2=$A2430,Data!D295,0)</f>
        <v>0</v>
      </c>
      <c r="H2430" s="168">
        <f>IF(H$2=$A2430,Data!E295,0)</f>
        <v>0</v>
      </c>
      <c r="I2430" s="168">
        <f>IF(I$2=$A2430,Data!F295,0)</f>
        <v>0</v>
      </c>
      <c r="J2430" s="168">
        <f>IF(J$2=$A2430,Data!G295,0)</f>
        <v>0</v>
      </c>
      <c r="K2430" s="168">
        <f>IF(K$2=$A2430,Data!H295,0)</f>
        <v>0</v>
      </c>
      <c r="L2430" s="168">
        <f>IF(L$2=$A2430,Data!I295,0)</f>
        <v>0</v>
      </c>
      <c r="M2430" s="168">
        <f>IF(M$2=$A2430,Data!J295,0)</f>
        <v>0</v>
      </c>
      <c r="N2430" s="168">
        <f>IF(N$2=$A2430,Data!K295,0)</f>
        <v>0</v>
      </c>
      <c r="O2430" s="168">
        <f>IF(O$2=$A2430,Data!L295,0)</f>
        <v>0</v>
      </c>
      <c r="P2430" s="168">
        <f>IF(P$2=$A2430,Data!M295,0)</f>
        <v>0</v>
      </c>
      <c r="Q2430" s="168">
        <f>IF(Q$2=$A2430,Data!N295,0)</f>
        <v>0</v>
      </c>
      <c r="R2430" s="169">
        <f>IF(R$2=$A2430,Data!O295,0)</f>
        <v>0</v>
      </c>
      <c r="S2430" s="169">
        <f>IF(S$2=$A2430,Data!P295,0)</f>
        <v>0</v>
      </c>
      <c r="T2430" s="169">
        <f>IF(T$2=$A2430,Data!Q295,0)</f>
        <v>0</v>
      </c>
      <c r="U2430" s="169">
        <f>IF(U$2=$A2430,Data!R295,0)</f>
        <v>0</v>
      </c>
      <c r="V2430" s="169">
        <f>IF(V$2=$A2430,Data!S295,0)</f>
        <v>0</v>
      </c>
      <c r="W2430" s="169">
        <f>IF(W$2=$A2430,Data!T295,0)</f>
        <v>0</v>
      </c>
      <c r="X2430" s="169">
        <f>IF(X$2=$A2430,Data!U295,0)</f>
        <v>0</v>
      </c>
      <c r="Y2430" s="169">
        <f>IF(Y$2=$A2430,Data!V295,0)</f>
        <v>0</v>
      </c>
      <c r="Z2430" s="169">
        <f>IF(Z$2=$A2430,Data!W295,0)</f>
        <v>0</v>
      </c>
      <c r="AA2430" s="169">
        <f>IF(AA$2=$A2430,Data!X295,0)</f>
        <v>0</v>
      </c>
      <c r="AB2430" s="169">
        <f>IF(AB$2=$A2430,Data!Y295,0)</f>
        <v>0</v>
      </c>
      <c r="AC2430" s="169">
        <f>IF(AC$2=$A2430,Data!Z295,0)</f>
        <v>0</v>
      </c>
      <c r="AD2430" s="170">
        <f>IF(AD$2=$A2430,Data!AA295,0)</f>
        <v>0</v>
      </c>
      <c r="AE2430" s="171">
        <f>IF(AE$2=$A2430,Data!AB295,0)</f>
        <v>0</v>
      </c>
      <c r="AF2430" s="170">
        <f>IF(AF$2=$A2430,Data!AC295,0)</f>
        <v>0</v>
      </c>
      <c r="AG2430" s="171">
        <f>IF(AG$2=$A2430,Data!AD295,0)</f>
        <v>0</v>
      </c>
      <c r="AH2430" s="170">
        <f>IF(AH$2=$A2430,Data!AE295,0)</f>
        <v>0</v>
      </c>
      <c r="AI2430" s="171">
        <f>IF(AI$2=$A2430,Data!AF295,0)</f>
        <v>0</v>
      </c>
      <c r="AJ2430" s="170">
        <f>IF(AJ$2=$A2430,Data!AG295,0)</f>
        <v>0</v>
      </c>
      <c r="AK2430" s="171">
        <f>IF(AK$2=$A2430,Data!AH295,0)</f>
        <v>0</v>
      </c>
      <c r="AL2430" s="170">
        <f>IF(AL$2=$A2430,Data!AI295,0)</f>
        <v>0</v>
      </c>
      <c r="AM2430" t="str">
        <f t="shared" si="74"/>
        <v>BA</v>
      </c>
      <c r="AN2430" t="e">
        <f>+INDEX(Validation!$D$4:$D$250,MATCH(Merge!B2430,Validation!$E$4:$E$250,0))</f>
        <v>#N/A</v>
      </c>
      <c r="AO2430" s="172">
        <f t="shared" si="75"/>
        <v>0</v>
      </c>
    </row>
    <row r="2431" spans="1:41" ht="15" x14ac:dyDescent="0.25">
      <c r="A2431">
        <f>Inputs!$H$16</f>
        <v>6</v>
      </c>
      <c r="B2431" t="str">
        <f>Inputs!$D$4</f>
        <v>Select Agency…</v>
      </c>
      <c r="C2431" s="166" t="str">
        <f>Inputs!$I$6</f>
        <v>(insert code)</v>
      </c>
      <c r="D2431" t="str">
        <f>IFERROR(INDEX(Inputs!$I$11:$I$19,MATCH(A2431,Inputs!$H$11:$H$19)),"")</f>
        <v>(insert code)</v>
      </c>
      <c r="E2431" t="s">
        <v>902</v>
      </c>
      <c r="F2431" s="168">
        <f>IF(F$2=$A2431,Data!C296,0)</f>
        <v>0</v>
      </c>
      <c r="G2431" s="168">
        <f>IF(G$2=$A2431,Data!D296,0)</f>
        <v>0</v>
      </c>
      <c r="H2431" s="168">
        <f>IF(H$2=$A2431,Data!E296,0)</f>
        <v>0</v>
      </c>
      <c r="I2431" s="168">
        <f>IF(I$2=$A2431,Data!F296,0)</f>
        <v>0</v>
      </c>
      <c r="J2431" s="168">
        <f>IF(J$2=$A2431,Data!G296,0)</f>
        <v>0</v>
      </c>
      <c r="K2431" s="168">
        <f>IF(K$2=$A2431,Data!H296,0)</f>
        <v>0</v>
      </c>
      <c r="L2431" s="168">
        <f>IF(L$2=$A2431,Data!I296,0)</f>
        <v>0</v>
      </c>
      <c r="M2431" s="168">
        <f>IF(M$2=$A2431,Data!J296,0)</f>
        <v>0</v>
      </c>
      <c r="N2431" s="168">
        <f>IF(N$2=$A2431,Data!K296,0)</f>
        <v>0</v>
      </c>
      <c r="O2431" s="168">
        <f>IF(O$2=$A2431,Data!L296,0)</f>
        <v>0</v>
      </c>
      <c r="P2431" s="168">
        <f>IF(P$2=$A2431,Data!M296,0)</f>
        <v>0</v>
      </c>
      <c r="Q2431" s="168">
        <f>IF(Q$2=$A2431,Data!N296,0)</f>
        <v>0</v>
      </c>
      <c r="R2431" s="169">
        <f>IF(R$2=$A2431,Data!O296,0)</f>
        <v>0</v>
      </c>
      <c r="S2431" s="169">
        <f>IF(S$2=$A2431,Data!P296,0)</f>
        <v>0</v>
      </c>
      <c r="T2431" s="169">
        <f>IF(T$2=$A2431,Data!Q296,0)</f>
        <v>0</v>
      </c>
      <c r="U2431" s="169">
        <f>IF(U$2=$A2431,Data!R296,0)</f>
        <v>0</v>
      </c>
      <c r="V2431" s="169">
        <f>IF(V$2=$A2431,Data!S296,0)</f>
        <v>0</v>
      </c>
      <c r="W2431" s="169">
        <f>IF(W$2=$A2431,Data!T296,0)</f>
        <v>0</v>
      </c>
      <c r="X2431" s="169">
        <f>IF(X$2=$A2431,Data!U296,0)</f>
        <v>0</v>
      </c>
      <c r="Y2431" s="169">
        <f>IF(Y$2=$A2431,Data!V296,0)</f>
        <v>0</v>
      </c>
      <c r="Z2431" s="169">
        <f>IF(Z$2=$A2431,Data!W296,0)</f>
        <v>0</v>
      </c>
      <c r="AA2431" s="169">
        <f>IF(AA$2=$A2431,Data!X296,0)</f>
        <v>0</v>
      </c>
      <c r="AB2431" s="169">
        <f>IF(AB$2=$A2431,Data!Y296,0)</f>
        <v>0</v>
      </c>
      <c r="AC2431" s="169">
        <f>IF(AC$2=$A2431,Data!Z296,0)</f>
        <v>0</v>
      </c>
      <c r="AD2431" s="170">
        <f>IF(AD$2=$A2431,Data!AA296,0)</f>
        <v>0</v>
      </c>
      <c r="AE2431" s="171">
        <f>IF(AE$2=$A2431,Data!AB296,0)</f>
        <v>0</v>
      </c>
      <c r="AF2431" s="170">
        <f>IF(AF$2=$A2431,Data!AC296,0)</f>
        <v>0</v>
      </c>
      <c r="AG2431" s="171">
        <f>IF(AG$2=$A2431,Data!AD296,0)</f>
        <v>0</v>
      </c>
      <c r="AH2431" s="170">
        <f>IF(AH$2=$A2431,Data!AE296,0)</f>
        <v>0</v>
      </c>
      <c r="AI2431" s="171">
        <f>IF(AI$2=$A2431,Data!AF296,0)</f>
        <v>0</v>
      </c>
      <c r="AJ2431" s="170">
        <f>IF(AJ$2=$A2431,Data!AG296,0)</f>
        <v>0</v>
      </c>
      <c r="AK2431" s="171">
        <f>IF(AK$2=$A2431,Data!AH296,0)</f>
        <v>0</v>
      </c>
      <c r="AL2431" s="170">
        <f>IF(AL$2=$A2431,Data!AI296,0)</f>
        <v>0</v>
      </c>
      <c r="AM2431" t="str">
        <f t="shared" si="74"/>
        <v>BA</v>
      </c>
      <c r="AN2431" t="e">
        <f>+INDEX(Validation!$D$4:$D$250,MATCH(Merge!B2431,Validation!$E$4:$E$250,0))</f>
        <v>#N/A</v>
      </c>
      <c r="AO2431" s="172">
        <f t="shared" si="75"/>
        <v>0</v>
      </c>
    </row>
    <row r="2432" spans="1:41" ht="15" x14ac:dyDescent="0.25">
      <c r="A2432">
        <f>Inputs!$H$16</f>
        <v>6</v>
      </c>
      <c r="B2432" t="str">
        <f>Inputs!$D$4</f>
        <v>Select Agency…</v>
      </c>
      <c r="C2432" s="166" t="str">
        <f>Inputs!$I$6</f>
        <v>(insert code)</v>
      </c>
      <c r="D2432" t="str">
        <f>IFERROR(INDEX(Inputs!$I$11:$I$19,MATCH(A2432,Inputs!$H$11:$H$19)),"")</f>
        <v>(insert code)</v>
      </c>
      <c r="E2432" t="s">
        <v>902</v>
      </c>
      <c r="F2432" s="168">
        <f>IF(F$2=$A2432,Data!C297,0)</f>
        <v>0</v>
      </c>
      <c r="G2432" s="168">
        <f>IF(G$2=$A2432,Data!D297,0)</f>
        <v>0</v>
      </c>
      <c r="H2432" s="168">
        <f>IF(H$2=$A2432,Data!E297,0)</f>
        <v>0</v>
      </c>
      <c r="I2432" s="168">
        <f>IF(I$2=$A2432,Data!F297,0)</f>
        <v>0</v>
      </c>
      <c r="J2432" s="168">
        <f>IF(J$2=$A2432,Data!G297,0)</f>
        <v>0</v>
      </c>
      <c r="K2432" s="168">
        <f>IF(K$2=$A2432,Data!H297,0)</f>
        <v>0</v>
      </c>
      <c r="L2432" s="168">
        <f>IF(L$2=$A2432,Data!I297,0)</f>
        <v>0</v>
      </c>
      <c r="M2432" s="168">
        <f>IF(M$2=$A2432,Data!J297,0)</f>
        <v>0</v>
      </c>
      <c r="N2432" s="168">
        <f>IF(N$2=$A2432,Data!K297,0)</f>
        <v>0</v>
      </c>
      <c r="O2432" s="168">
        <f>IF(O$2=$A2432,Data!L297,0)</f>
        <v>0</v>
      </c>
      <c r="P2432" s="168">
        <f>IF(P$2=$A2432,Data!M297,0)</f>
        <v>0</v>
      </c>
      <c r="Q2432" s="168">
        <f>IF(Q$2=$A2432,Data!N297,0)</f>
        <v>0</v>
      </c>
      <c r="R2432" s="169">
        <f>IF(R$2=$A2432,Data!O297,0)</f>
        <v>0</v>
      </c>
      <c r="S2432" s="169">
        <f>IF(S$2=$A2432,Data!P297,0)</f>
        <v>0</v>
      </c>
      <c r="T2432" s="169">
        <f>IF(T$2=$A2432,Data!Q297,0)</f>
        <v>0</v>
      </c>
      <c r="U2432" s="169">
        <f>IF(U$2=$A2432,Data!R297,0)</f>
        <v>0</v>
      </c>
      <c r="V2432" s="169">
        <f>IF(V$2=$A2432,Data!S297,0)</f>
        <v>0</v>
      </c>
      <c r="W2432" s="169">
        <f>IF(W$2=$A2432,Data!T297,0)</f>
        <v>0</v>
      </c>
      <c r="X2432" s="169">
        <f>IF(X$2=$A2432,Data!U297,0)</f>
        <v>0</v>
      </c>
      <c r="Y2432" s="169">
        <f>IF(Y$2=$A2432,Data!V297,0)</f>
        <v>0</v>
      </c>
      <c r="Z2432" s="169">
        <f>IF(Z$2=$A2432,Data!W297,0)</f>
        <v>0</v>
      </c>
      <c r="AA2432" s="169">
        <f>IF(AA$2=$A2432,Data!X297,0)</f>
        <v>0</v>
      </c>
      <c r="AB2432" s="169">
        <f>IF(AB$2=$A2432,Data!Y297,0)</f>
        <v>0</v>
      </c>
      <c r="AC2432" s="169">
        <f>IF(AC$2=$A2432,Data!Z297,0)</f>
        <v>0</v>
      </c>
      <c r="AD2432" s="170">
        <f>IF(AD$2=$A2432,Data!AA297,0)</f>
        <v>0</v>
      </c>
      <c r="AE2432" s="171">
        <f>IF(AE$2=$A2432,Data!AB297,0)</f>
        <v>0</v>
      </c>
      <c r="AF2432" s="170">
        <f>IF(AF$2=$A2432,Data!AC297,0)</f>
        <v>0</v>
      </c>
      <c r="AG2432" s="171">
        <f>IF(AG$2=$A2432,Data!AD297,0)</f>
        <v>0</v>
      </c>
      <c r="AH2432" s="170">
        <f>IF(AH$2=$A2432,Data!AE297,0)</f>
        <v>0</v>
      </c>
      <c r="AI2432" s="171">
        <f>IF(AI$2=$A2432,Data!AF297,0)</f>
        <v>0</v>
      </c>
      <c r="AJ2432" s="170">
        <f>IF(AJ$2=$A2432,Data!AG297,0)</f>
        <v>0</v>
      </c>
      <c r="AK2432" s="171">
        <f>IF(AK$2=$A2432,Data!AH297,0)</f>
        <v>0</v>
      </c>
      <c r="AL2432" s="170">
        <f>IF(AL$2=$A2432,Data!AI297,0)</f>
        <v>0</v>
      </c>
      <c r="AM2432" t="str">
        <f t="shared" si="74"/>
        <v>BA</v>
      </c>
      <c r="AN2432" t="e">
        <f>+INDEX(Validation!$D$4:$D$250,MATCH(Merge!B2432,Validation!$E$4:$E$250,0))</f>
        <v>#N/A</v>
      </c>
      <c r="AO2432" s="172">
        <f t="shared" si="75"/>
        <v>0</v>
      </c>
    </row>
    <row r="2433" spans="1:41" ht="15" x14ac:dyDescent="0.25">
      <c r="A2433">
        <f>Inputs!$H$16</f>
        <v>6</v>
      </c>
      <c r="B2433" t="str">
        <f>Inputs!$D$4</f>
        <v>Select Agency…</v>
      </c>
      <c r="C2433" s="166" t="str">
        <f>Inputs!$I$6</f>
        <v>(insert code)</v>
      </c>
      <c r="D2433" t="str">
        <f>IFERROR(INDEX(Inputs!$I$11:$I$19,MATCH(A2433,Inputs!$H$11:$H$19)),"")</f>
        <v>(insert code)</v>
      </c>
      <c r="E2433" t="s">
        <v>902</v>
      </c>
      <c r="F2433" s="168">
        <f>IF(F$2=$A2433,Data!C298,0)</f>
        <v>0</v>
      </c>
      <c r="G2433" s="168">
        <f>IF(G$2=$A2433,Data!D298,0)</f>
        <v>0</v>
      </c>
      <c r="H2433" s="168">
        <f>IF(H$2=$A2433,Data!E298,0)</f>
        <v>0</v>
      </c>
      <c r="I2433" s="168">
        <f>IF(I$2=$A2433,Data!F298,0)</f>
        <v>0</v>
      </c>
      <c r="J2433" s="168">
        <f>IF(J$2=$A2433,Data!G298,0)</f>
        <v>0</v>
      </c>
      <c r="K2433" s="168">
        <f>IF(K$2=$A2433,Data!H298,0)</f>
        <v>0</v>
      </c>
      <c r="L2433" s="168">
        <f>IF(L$2=$A2433,Data!I298,0)</f>
        <v>0</v>
      </c>
      <c r="M2433" s="168">
        <f>IF(M$2=$A2433,Data!J298,0)</f>
        <v>0</v>
      </c>
      <c r="N2433" s="168">
        <f>IF(N$2=$A2433,Data!K298,0)</f>
        <v>0</v>
      </c>
      <c r="O2433" s="168">
        <f>IF(O$2=$A2433,Data!L298,0)</f>
        <v>0</v>
      </c>
      <c r="P2433" s="168">
        <f>IF(P$2=$A2433,Data!M298,0)</f>
        <v>0</v>
      </c>
      <c r="Q2433" s="168">
        <f>IF(Q$2=$A2433,Data!N298,0)</f>
        <v>0</v>
      </c>
      <c r="R2433" s="169">
        <f>IF(R$2=$A2433,Data!O298,0)</f>
        <v>0</v>
      </c>
      <c r="S2433" s="169">
        <f>IF(S$2=$A2433,Data!P298,0)</f>
        <v>0</v>
      </c>
      <c r="T2433" s="169">
        <f>IF(T$2=$A2433,Data!Q298,0)</f>
        <v>0</v>
      </c>
      <c r="U2433" s="169">
        <f>IF(U$2=$A2433,Data!R298,0)</f>
        <v>0</v>
      </c>
      <c r="V2433" s="169">
        <f>IF(V$2=$A2433,Data!S298,0)</f>
        <v>0</v>
      </c>
      <c r="W2433" s="169">
        <f>IF(W$2=$A2433,Data!T298,0)</f>
        <v>0</v>
      </c>
      <c r="X2433" s="169">
        <f>IF(X$2=$A2433,Data!U298,0)</f>
        <v>0</v>
      </c>
      <c r="Y2433" s="169">
        <f>IF(Y$2=$A2433,Data!V298,0)</f>
        <v>0</v>
      </c>
      <c r="Z2433" s="169">
        <f>IF(Z$2=$A2433,Data!W298,0)</f>
        <v>0</v>
      </c>
      <c r="AA2433" s="169">
        <f>IF(AA$2=$A2433,Data!X298,0)</f>
        <v>0</v>
      </c>
      <c r="AB2433" s="169">
        <f>IF(AB$2=$A2433,Data!Y298,0)</f>
        <v>0</v>
      </c>
      <c r="AC2433" s="169">
        <f>IF(AC$2=$A2433,Data!Z298,0)</f>
        <v>0</v>
      </c>
      <c r="AD2433" s="170">
        <f>IF(AD$2=$A2433,Data!AA298,0)</f>
        <v>0</v>
      </c>
      <c r="AE2433" s="171">
        <f>IF(AE$2=$A2433,Data!AB298,0)</f>
        <v>0</v>
      </c>
      <c r="AF2433" s="170">
        <f>IF(AF$2=$A2433,Data!AC298,0)</f>
        <v>0</v>
      </c>
      <c r="AG2433" s="171">
        <f>IF(AG$2=$A2433,Data!AD298,0)</f>
        <v>0</v>
      </c>
      <c r="AH2433" s="170">
        <f>IF(AH$2=$A2433,Data!AE298,0)</f>
        <v>0</v>
      </c>
      <c r="AI2433" s="171">
        <f>IF(AI$2=$A2433,Data!AF298,0)</f>
        <v>0</v>
      </c>
      <c r="AJ2433" s="170">
        <f>IF(AJ$2=$A2433,Data!AG298,0)</f>
        <v>0</v>
      </c>
      <c r="AK2433" s="171">
        <f>IF(AK$2=$A2433,Data!AH298,0)</f>
        <v>0</v>
      </c>
      <c r="AL2433" s="170">
        <f>IF(AL$2=$A2433,Data!AI298,0)</f>
        <v>0</v>
      </c>
      <c r="AM2433" t="str">
        <f t="shared" si="74"/>
        <v>BA</v>
      </c>
      <c r="AN2433" t="e">
        <f>+INDEX(Validation!$D$4:$D$250,MATCH(Merge!B2433,Validation!$E$4:$E$250,0))</f>
        <v>#N/A</v>
      </c>
      <c r="AO2433" s="172">
        <f t="shared" si="75"/>
        <v>0</v>
      </c>
    </row>
    <row r="2434" spans="1:41" ht="15" x14ac:dyDescent="0.25">
      <c r="A2434">
        <f>Inputs!$H$16</f>
        <v>6</v>
      </c>
      <c r="B2434" t="str">
        <f>Inputs!$D$4</f>
        <v>Select Agency…</v>
      </c>
      <c r="C2434" s="166" t="str">
        <f>Inputs!$I$6</f>
        <v>(insert code)</v>
      </c>
      <c r="D2434" t="str">
        <f>IFERROR(INDEX(Inputs!$I$11:$I$19,MATCH(A2434,Inputs!$H$11:$H$19)),"")</f>
        <v>(insert code)</v>
      </c>
      <c r="E2434" t="s">
        <v>902</v>
      </c>
      <c r="F2434" s="168">
        <f>IF(F$2=$A2434,Data!C299,0)</f>
        <v>0</v>
      </c>
      <c r="G2434" s="168">
        <f>IF(G$2=$A2434,Data!D299,0)</f>
        <v>0</v>
      </c>
      <c r="H2434" s="168">
        <f>IF(H$2=$A2434,Data!E299,0)</f>
        <v>0</v>
      </c>
      <c r="I2434" s="168">
        <f>IF(I$2=$A2434,Data!F299,0)</f>
        <v>0</v>
      </c>
      <c r="J2434" s="168">
        <f>IF(J$2=$A2434,Data!G299,0)</f>
        <v>0</v>
      </c>
      <c r="K2434" s="168">
        <f>IF(K$2=$A2434,Data!H299,0)</f>
        <v>0</v>
      </c>
      <c r="L2434" s="168">
        <f>IF(L$2=$A2434,Data!I299,0)</f>
        <v>0</v>
      </c>
      <c r="M2434" s="168">
        <f>IF(M$2=$A2434,Data!J299,0)</f>
        <v>0</v>
      </c>
      <c r="N2434" s="168">
        <f>IF(N$2=$A2434,Data!K299,0)</f>
        <v>0</v>
      </c>
      <c r="O2434" s="168">
        <f>IF(O$2=$A2434,Data!L299,0)</f>
        <v>0</v>
      </c>
      <c r="P2434" s="168">
        <f>IF(P$2=$A2434,Data!M299,0)</f>
        <v>0</v>
      </c>
      <c r="Q2434" s="168">
        <f>IF(Q$2=$A2434,Data!N299,0)</f>
        <v>0</v>
      </c>
      <c r="R2434" s="169">
        <f>IF(R$2=$A2434,Data!O299,0)</f>
        <v>0</v>
      </c>
      <c r="S2434" s="169">
        <f>IF(S$2=$A2434,Data!P299,0)</f>
        <v>0</v>
      </c>
      <c r="T2434" s="169">
        <f>IF(T$2=$A2434,Data!Q299,0)</f>
        <v>0</v>
      </c>
      <c r="U2434" s="169">
        <f>IF(U$2=$A2434,Data!R299,0)</f>
        <v>0</v>
      </c>
      <c r="V2434" s="169">
        <f>IF(V$2=$A2434,Data!S299,0)</f>
        <v>0</v>
      </c>
      <c r="W2434" s="169">
        <f>IF(W$2=$A2434,Data!T299,0)</f>
        <v>0</v>
      </c>
      <c r="X2434" s="169">
        <f>IF(X$2=$A2434,Data!U299,0)</f>
        <v>0</v>
      </c>
      <c r="Y2434" s="169">
        <f>IF(Y$2=$A2434,Data!V299,0)</f>
        <v>0</v>
      </c>
      <c r="Z2434" s="169">
        <f>IF(Z$2=$A2434,Data!W299,0)</f>
        <v>0</v>
      </c>
      <c r="AA2434" s="169">
        <f>IF(AA$2=$A2434,Data!X299,0)</f>
        <v>0</v>
      </c>
      <c r="AB2434" s="169">
        <f>IF(AB$2=$A2434,Data!Y299,0)</f>
        <v>0</v>
      </c>
      <c r="AC2434" s="169">
        <f>IF(AC$2=$A2434,Data!Z299,0)</f>
        <v>0</v>
      </c>
      <c r="AD2434" s="170">
        <f>IF(AD$2=$A2434,Data!AA299,0)</f>
        <v>0</v>
      </c>
      <c r="AE2434" s="171">
        <f>IF(AE$2=$A2434,Data!AB299,0)</f>
        <v>0</v>
      </c>
      <c r="AF2434" s="170">
        <f>IF(AF$2=$A2434,Data!AC299,0)</f>
        <v>0</v>
      </c>
      <c r="AG2434" s="171">
        <f>IF(AG$2=$A2434,Data!AD299,0)</f>
        <v>0</v>
      </c>
      <c r="AH2434" s="170">
        <f>IF(AH$2=$A2434,Data!AE299,0)</f>
        <v>0</v>
      </c>
      <c r="AI2434" s="171">
        <f>IF(AI$2=$A2434,Data!AF299,0)</f>
        <v>0</v>
      </c>
      <c r="AJ2434" s="170">
        <f>IF(AJ$2=$A2434,Data!AG299,0)</f>
        <v>0</v>
      </c>
      <c r="AK2434" s="171">
        <f>IF(AK$2=$A2434,Data!AH299,0)</f>
        <v>0</v>
      </c>
      <c r="AL2434" s="170">
        <f>IF(AL$2=$A2434,Data!AI299,0)</f>
        <v>0</v>
      </c>
      <c r="AM2434" t="str">
        <f t="shared" si="74"/>
        <v>BA</v>
      </c>
      <c r="AN2434" t="e">
        <f>+INDEX(Validation!$D$4:$D$250,MATCH(Merge!B2434,Validation!$E$4:$E$250,0))</f>
        <v>#N/A</v>
      </c>
      <c r="AO2434" s="172">
        <f t="shared" si="75"/>
        <v>0</v>
      </c>
    </row>
    <row r="2435" spans="1:41" ht="15" x14ac:dyDescent="0.25">
      <c r="A2435">
        <f>Inputs!$H$16</f>
        <v>6</v>
      </c>
      <c r="B2435" t="str">
        <f>Inputs!$D$4</f>
        <v>Select Agency…</v>
      </c>
      <c r="C2435" s="166" t="str">
        <f>Inputs!$I$6</f>
        <v>(insert code)</v>
      </c>
      <c r="D2435" t="str">
        <f>IFERROR(INDEX(Inputs!$I$11:$I$19,MATCH(A2435,Inputs!$H$11:$H$19)),"")</f>
        <v>(insert code)</v>
      </c>
      <c r="E2435" t="s">
        <v>902</v>
      </c>
      <c r="F2435" s="168">
        <f>IF(F$2=$A2435,Data!C300,0)</f>
        <v>0</v>
      </c>
      <c r="G2435" s="168">
        <f>IF(G$2=$A2435,Data!D300,0)</f>
        <v>0</v>
      </c>
      <c r="H2435" s="168">
        <f>IF(H$2=$A2435,Data!E300,0)</f>
        <v>0</v>
      </c>
      <c r="I2435" s="168">
        <f>IF(I$2=$A2435,Data!F300,0)</f>
        <v>0</v>
      </c>
      <c r="J2435" s="168">
        <f>IF(J$2=$A2435,Data!G300,0)</f>
        <v>0</v>
      </c>
      <c r="K2435" s="168">
        <f>IF(K$2=$A2435,Data!H300,0)</f>
        <v>0</v>
      </c>
      <c r="L2435" s="168">
        <f>IF(L$2=$A2435,Data!I300,0)</f>
        <v>0</v>
      </c>
      <c r="M2435" s="168">
        <f>IF(M$2=$A2435,Data!J300,0)</f>
        <v>0</v>
      </c>
      <c r="N2435" s="168">
        <f>IF(N$2=$A2435,Data!K300,0)</f>
        <v>0</v>
      </c>
      <c r="O2435" s="168">
        <f>IF(O$2=$A2435,Data!L300,0)</f>
        <v>0</v>
      </c>
      <c r="P2435" s="168">
        <f>IF(P$2=$A2435,Data!M300,0)</f>
        <v>0</v>
      </c>
      <c r="Q2435" s="168">
        <f>IF(Q$2=$A2435,Data!N300,0)</f>
        <v>0</v>
      </c>
      <c r="R2435" s="169">
        <f>IF(R$2=$A2435,Data!O300,0)</f>
        <v>0</v>
      </c>
      <c r="S2435" s="169">
        <f>IF(S$2=$A2435,Data!P300,0)</f>
        <v>0</v>
      </c>
      <c r="T2435" s="169">
        <f>IF(T$2=$A2435,Data!Q300,0)</f>
        <v>0</v>
      </c>
      <c r="U2435" s="169">
        <f>IF(U$2=$A2435,Data!R300,0)</f>
        <v>0</v>
      </c>
      <c r="V2435" s="169">
        <f>IF(V$2=$A2435,Data!S300,0)</f>
        <v>0</v>
      </c>
      <c r="W2435" s="169">
        <f>IF(W$2=$A2435,Data!T300,0)</f>
        <v>0</v>
      </c>
      <c r="X2435" s="169">
        <f>IF(X$2=$A2435,Data!U300,0)</f>
        <v>0</v>
      </c>
      <c r="Y2435" s="169">
        <f>IF(Y$2=$A2435,Data!V300,0)</f>
        <v>0</v>
      </c>
      <c r="Z2435" s="169">
        <f>IF(Z$2=$A2435,Data!W300,0)</f>
        <v>0</v>
      </c>
      <c r="AA2435" s="169">
        <f>IF(AA$2=$A2435,Data!X300,0)</f>
        <v>0</v>
      </c>
      <c r="AB2435" s="169">
        <f>IF(AB$2=$A2435,Data!Y300,0)</f>
        <v>0</v>
      </c>
      <c r="AC2435" s="169">
        <f>IF(AC$2=$A2435,Data!Z300,0)</f>
        <v>0</v>
      </c>
      <c r="AD2435" s="170">
        <f>IF(AD$2=$A2435,Data!AA300,0)</f>
        <v>0</v>
      </c>
      <c r="AE2435" s="171">
        <f>IF(AE$2=$A2435,Data!AB300,0)</f>
        <v>0</v>
      </c>
      <c r="AF2435" s="170">
        <f>IF(AF$2=$A2435,Data!AC300,0)</f>
        <v>0</v>
      </c>
      <c r="AG2435" s="171">
        <f>IF(AG$2=$A2435,Data!AD300,0)</f>
        <v>0</v>
      </c>
      <c r="AH2435" s="170">
        <f>IF(AH$2=$A2435,Data!AE300,0)</f>
        <v>0</v>
      </c>
      <c r="AI2435" s="171">
        <f>IF(AI$2=$A2435,Data!AF300,0)</f>
        <v>0</v>
      </c>
      <c r="AJ2435" s="170">
        <f>IF(AJ$2=$A2435,Data!AG300,0)</f>
        <v>0</v>
      </c>
      <c r="AK2435" s="171">
        <f>IF(AK$2=$A2435,Data!AH300,0)</f>
        <v>0</v>
      </c>
      <c r="AL2435" s="170">
        <f>IF(AL$2=$A2435,Data!AI300,0)</f>
        <v>0</v>
      </c>
      <c r="AM2435" t="str">
        <f t="shared" ref="AM2435:AM2498" si="76">+LEFT(E2435,2)</f>
        <v>BA</v>
      </c>
      <c r="AN2435" t="e">
        <f>+INDEX(Validation!$D$4:$D$250,MATCH(Merge!B2435,Validation!$E$4:$E$250,0))</f>
        <v>#N/A</v>
      </c>
      <c r="AO2435" s="172">
        <f t="shared" si="75"/>
        <v>0</v>
      </c>
    </row>
    <row r="2436" spans="1:41" ht="15" x14ac:dyDescent="0.25">
      <c r="A2436">
        <f>Inputs!$H$16</f>
        <v>6</v>
      </c>
      <c r="B2436" t="str">
        <f>Inputs!$D$4</f>
        <v>Select Agency…</v>
      </c>
      <c r="C2436" s="166" t="str">
        <f>Inputs!$I$6</f>
        <v>(insert code)</v>
      </c>
      <c r="D2436" t="str">
        <f>IFERROR(INDEX(Inputs!$I$11:$I$19,MATCH(A2436,Inputs!$H$11:$H$19)),"")</f>
        <v>(insert code)</v>
      </c>
      <c r="E2436" t="s">
        <v>902</v>
      </c>
      <c r="F2436" s="168">
        <f>IF(F$2=$A2436,Data!C301,0)</f>
        <v>0</v>
      </c>
      <c r="G2436" s="168">
        <f>IF(G$2=$A2436,Data!D301,0)</f>
        <v>0</v>
      </c>
      <c r="H2436" s="168">
        <f>IF(H$2=$A2436,Data!E301,0)</f>
        <v>0</v>
      </c>
      <c r="I2436" s="168">
        <f>IF(I$2=$A2436,Data!F301,0)</f>
        <v>0</v>
      </c>
      <c r="J2436" s="168">
        <f>IF(J$2=$A2436,Data!G301,0)</f>
        <v>0</v>
      </c>
      <c r="K2436" s="168">
        <f>IF(K$2=$A2436,Data!H301,0)</f>
        <v>0</v>
      </c>
      <c r="L2436" s="168">
        <f>IF(L$2=$A2436,Data!I301,0)</f>
        <v>0</v>
      </c>
      <c r="M2436" s="168">
        <f>IF(M$2=$A2436,Data!J301,0)</f>
        <v>0</v>
      </c>
      <c r="N2436" s="168">
        <f>IF(N$2=$A2436,Data!K301,0)</f>
        <v>0</v>
      </c>
      <c r="O2436" s="168">
        <f>IF(O$2=$A2436,Data!L301,0)</f>
        <v>0</v>
      </c>
      <c r="P2436" s="168">
        <f>IF(P$2=$A2436,Data!M301,0)</f>
        <v>0</v>
      </c>
      <c r="Q2436" s="168">
        <f>IF(Q$2=$A2436,Data!N301,0)</f>
        <v>0</v>
      </c>
      <c r="R2436" s="169">
        <f>IF(R$2=$A2436,Data!O301,0)</f>
        <v>0</v>
      </c>
      <c r="S2436" s="169">
        <f>IF(S$2=$A2436,Data!P301,0)</f>
        <v>0</v>
      </c>
      <c r="T2436" s="169">
        <f>IF(T$2=$A2436,Data!Q301,0)</f>
        <v>0</v>
      </c>
      <c r="U2436" s="169">
        <f>IF(U$2=$A2436,Data!R301,0)</f>
        <v>0</v>
      </c>
      <c r="V2436" s="169">
        <f>IF(V$2=$A2436,Data!S301,0)</f>
        <v>0</v>
      </c>
      <c r="W2436" s="169">
        <f>IF(W$2=$A2436,Data!T301,0)</f>
        <v>0</v>
      </c>
      <c r="X2436" s="169">
        <f>IF(X$2=$A2436,Data!U301,0)</f>
        <v>0</v>
      </c>
      <c r="Y2436" s="169">
        <f>IF(Y$2=$A2436,Data!V301,0)</f>
        <v>0</v>
      </c>
      <c r="Z2436" s="169">
        <f>IF(Z$2=$A2436,Data!W301,0)</f>
        <v>0</v>
      </c>
      <c r="AA2436" s="169">
        <f>IF(AA$2=$A2436,Data!X301,0)</f>
        <v>0</v>
      </c>
      <c r="AB2436" s="169">
        <f>IF(AB$2=$A2436,Data!Y301,0)</f>
        <v>0</v>
      </c>
      <c r="AC2436" s="169">
        <f>IF(AC$2=$A2436,Data!Z301,0)</f>
        <v>0</v>
      </c>
      <c r="AD2436" s="170">
        <f>IF(AD$2=$A2436,Data!AA301,0)</f>
        <v>0</v>
      </c>
      <c r="AE2436" s="171">
        <f>IF(AE$2=$A2436,Data!AB301,0)</f>
        <v>0</v>
      </c>
      <c r="AF2436" s="170">
        <f>IF(AF$2=$A2436,Data!AC301,0)</f>
        <v>0</v>
      </c>
      <c r="AG2436" s="171">
        <f>IF(AG$2=$A2436,Data!AD301,0)</f>
        <v>0</v>
      </c>
      <c r="AH2436" s="170">
        <f>IF(AH$2=$A2436,Data!AE301,0)</f>
        <v>0</v>
      </c>
      <c r="AI2436" s="171">
        <f>IF(AI$2=$A2436,Data!AF301,0)</f>
        <v>0</v>
      </c>
      <c r="AJ2436" s="170">
        <f>IF(AJ$2=$A2436,Data!AG301,0)</f>
        <v>0</v>
      </c>
      <c r="AK2436" s="171">
        <f>IF(AK$2=$A2436,Data!AH301,0)</f>
        <v>0</v>
      </c>
      <c r="AL2436" s="170">
        <f>IF(AL$2=$A2436,Data!AI301,0)</f>
        <v>0</v>
      </c>
      <c r="AM2436" t="str">
        <f t="shared" si="76"/>
        <v>BA</v>
      </c>
      <c r="AN2436" t="e">
        <f>+INDEX(Validation!$D$4:$D$250,MATCH(Merge!B2436,Validation!$E$4:$E$250,0))</f>
        <v>#N/A</v>
      </c>
      <c r="AO2436" s="172">
        <f t="shared" ref="AO2436:AO2499" si="77">SUM(F2436:AL2436)</f>
        <v>0</v>
      </c>
    </row>
    <row r="2437" spans="1:41" ht="15" x14ac:dyDescent="0.25">
      <c r="A2437">
        <f>Inputs!$H$16</f>
        <v>6</v>
      </c>
      <c r="B2437" t="str">
        <f>Inputs!$D$4</f>
        <v>Select Agency…</v>
      </c>
      <c r="C2437" s="166" t="str">
        <f>Inputs!$I$6</f>
        <v>(insert code)</v>
      </c>
      <c r="D2437" t="str">
        <f>IFERROR(INDEX(Inputs!$I$11:$I$19,MATCH(A2437,Inputs!$H$11:$H$19)),"")</f>
        <v>(insert code)</v>
      </c>
      <c r="E2437" t="s">
        <v>902</v>
      </c>
      <c r="F2437" s="168">
        <f>IF(F$2=$A2437,Data!C302,0)</f>
        <v>0</v>
      </c>
      <c r="G2437" s="168">
        <f>IF(G$2=$A2437,Data!D302,0)</f>
        <v>0</v>
      </c>
      <c r="H2437" s="168">
        <f>IF(H$2=$A2437,Data!E302,0)</f>
        <v>0</v>
      </c>
      <c r="I2437" s="168">
        <f>IF(I$2=$A2437,Data!F302,0)</f>
        <v>0</v>
      </c>
      <c r="J2437" s="168">
        <f>IF(J$2=$A2437,Data!G302,0)</f>
        <v>0</v>
      </c>
      <c r="K2437" s="168">
        <f>IF(K$2=$A2437,Data!H302,0)</f>
        <v>0</v>
      </c>
      <c r="L2437" s="168">
        <f>IF(L$2=$A2437,Data!I302,0)</f>
        <v>0</v>
      </c>
      <c r="M2437" s="168">
        <f>IF(M$2=$A2437,Data!J302,0)</f>
        <v>0</v>
      </c>
      <c r="N2437" s="168">
        <f>IF(N$2=$A2437,Data!K302,0)</f>
        <v>0</v>
      </c>
      <c r="O2437" s="168">
        <f>IF(O$2=$A2437,Data!L302,0)</f>
        <v>0</v>
      </c>
      <c r="P2437" s="168">
        <f>IF(P$2=$A2437,Data!M302,0)</f>
        <v>0</v>
      </c>
      <c r="Q2437" s="168">
        <f>IF(Q$2=$A2437,Data!N302,0)</f>
        <v>0</v>
      </c>
      <c r="R2437" s="169">
        <f>IF(R$2=$A2437,Data!O302,0)</f>
        <v>0</v>
      </c>
      <c r="S2437" s="169">
        <f>IF(S$2=$A2437,Data!P302,0)</f>
        <v>0</v>
      </c>
      <c r="T2437" s="169">
        <f>IF(T$2=$A2437,Data!Q302,0)</f>
        <v>0</v>
      </c>
      <c r="U2437" s="169">
        <f>IF(U$2=$A2437,Data!R302,0)</f>
        <v>0</v>
      </c>
      <c r="V2437" s="169">
        <f>IF(V$2=$A2437,Data!S302,0)</f>
        <v>0</v>
      </c>
      <c r="W2437" s="169">
        <f>IF(W$2=$A2437,Data!T302,0)</f>
        <v>0</v>
      </c>
      <c r="X2437" s="169">
        <f>IF(X$2=$A2437,Data!U302,0)</f>
        <v>0</v>
      </c>
      <c r="Y2437" s="169">
        <f>IF(Y$2=$A2437,Data!V302,0)</f>
        <v>0</v>
      </c>
      <c r="Z2437" s="169">
        <f>IF(Z$2=$A2437,Data!W302,0)</f>
        <v>0</v>
      </c>
      <c r="AA2437" s="169">
        <f>IF(AA$2=$A2437,Data!X302,0)</f>
        <v>0</v>
      </c>
      <c r="AB2437" s="169">
        <f>IF(AB$2=$A2437,Data!Y302,0)</f>
        <v>0</v>
      </c>
      <c r="AC2437" s="169">
        <f>IF(AC$2=$A2437,Data!Z302,0)</f>
        <v>0</v>
      </c>
      <c r="AD2437" s="170">
        <f>IF(AD$2=$A2437,Data!AA302,0)</f>
        <v>0</v>
      </c>
      <c r="AE2437" s="171">
        <f>IF(AE$2=$A2437,Data!AB302,0)</f>
        <v>0</v>
      </c>
      <c r="AF2437" s="170">
        <f>IF(AF$2=$A2437,Data!AC302,0)</f>
        <v>0</v>
      </c>
      <c r="AG2437" s="171">
        <f>IF(AG$2=$A2437,Data!AD302,0)</f>
        <v>0</v>
      </c>
      <c r="AH2437" s="170">
        <f>IF(AH$2=$A2437,Data!AE302,0)</f>
        <v>0</v>
      </c>
      <c r="AI2437" s="171">
        <f>IF(AI$2=$A2437,Data!AF302,0)</f>
        <v>0</v>
      </c>
      <c r="AJ2437" s="170">
        <f>IF(AJ$2=$A2437,Data!AG302,0)</f>
        <v>0</v>
      </c>
      <c r="AK2437" s="171">
        <f>IF(AK$2=$A2437,Data!AH302,0)</f>
        <v>0</v>
      </c>
      <c r="AL2437" s="170">
        <f>IF(AL$2=$A2437,Data!AI302,0)</f>
        <v>0</v>
      </c>
      <c r="AM2437" t="str">
        <f t="shared" si="76"/>
        <v>BA</v>
      </c>
      <c r="AN2437" t="e">
        <f>+INDEX(Validation!$D$4:$D$250,MATCH(Merge!B2437,Validation!$E$4:$E$250,0))</f>
        <v>#N/A</v>
      </c>
      <c r="AO2437" s="172">
        <f t="shared" si="77"/>
        <v>0</v>
      </c>
    </row>
    <row r="2438" spans="1:41" ht="15" x14ac:dyDescent="0.25">
      <c r="A2438">
        <f>Inputs!$H$16</f>
        <v>6</v>
      </c>
      <c r="B2438" t="str">
        <f>Inputs!$D$4</f>
        <v>Select Agency…</v>
      </c>
      <c r="C2438" s="166" t="str">
        <f>Inputs!$I$6</f>
        <v>(insert code)</v>
      </c>
      <c r="D2438" t="str">
        <f>IFERROR(INDEX(Inputs!$I$11:$I$19,MATCH(A2438,Inputs!$H$11:$H$19)),"")</f>
        <v>(insert code)</v>
      </c>
      <c r="E2438" t="s">
        <v>902</v>
      </c>
      <c r="F2438" s="168">
        <f>IF(F$2=$A2438,Data!C303,0)</f>
        <v>0</v>
      </c>
      <c r="G2438" s="168">
        <f>IF(G$2=$A2438,Data!D303,0)</f>
        <v>0</v>
      </c>
      <c r="H2438" s="168">
        <f>IF(H$2=$A2438,Data!E303,0)</f>
        <v>0</v>
      </c>
      <c r="I2438" s="168">
        <f>IF(I$2=$A2438,Data!F303,0)</f>
        <v>0</v>
      </c>
      <c r="J2438" s="168">
        <f>IF(J$2=$A2438,Data!G303,0)</f>
        <v>0</v>
      </c>
      <c r="K2438" s="168">
        <f>IF(K$2=$A2438,Data!H303,0)</f>
        <v>0</v>
      </c>
      <c r="L2438" s="168">
        <f>IF(L$2=$A2438,Data!I303,0)</f>
        <v>0</v>
      </c>
      <c r="M2438" s="168">
        <f>IF(M$2=$A2438,Data!J303,0)</f>
        <v>0</v>
      </c>
      <c r="N2438" s="168">
        <f>IF(N$2=$A2438,Data!K303,0)</f>
        <v>0</v>
      </c>
      <c r="O2438" s="168">
        <f>IF(O$2=$A2438,Data!L303,0)</f>
        <v>0</v>
      </c>
      <c r="P2438" s="168">
        <f>IF(P$2=$A2438,Data!M303,0)</f>
        <v>0</v>
      </c>
      <c r="Q2438" s="168">
        <f>IF(Q$2=$A2438,Data!N303,0)</f>
        <v>0</v>
      </c>
      <c r="R2438" s="169">
        <f>IF(R$2=$A2438,Data!O303,0)</f>
        <v>0</v>
      </c>
      <c r="S2438" s="169">
        <f>IF(S$2=$A2438,Data!P303,0)</f>
        <v>0</v>
      </c>
      <c r="T2438" s="169">
        <f>IF(T$2=$A2438,Data!Q303,0)</f>
        <v>0</v>
      </c>
      <c r="U2438" s="169">
        <f>IF(U$2=$A2438,Data!R303,0)</f>
        <v>0</v>
      </c>
      <c r="V2438" s="169">
        <f>IF(V$2=$A2438,Data!S303,0)</f>
        <v>0</v>
      </c>
      <c r="W2438" s="169">
        <f>IF(W$2=$A2438,Data!T303,0)</f>
        <v>0</v>
      </c>
      <c r="X2438" s="169">
        <f>IF(X$2=$A2438,Data!U303,0)</f>
        <v>0</v>
      </c>
      <c r="Y2438" s="169">
        <f>IF(Y$2=$A2438,Data!V303,0)</f>
        <v>0</v>
      </c>
      <c r="Z2438" s="169">
        <f>IF(Z$2=$A2438,Data!W303,0)</f>
        <v>0</v>
      </c>
      <c r="AA2438" s="169">
        <f>IF(AA$2=$A2438,Data!X303,0)</f>
        <v>0</v>
      </c>
      <c r="AB2438" s="169">
        <f>IF(AB$2=$A2438,Data!Y303,0)</f>
        <v>0</v>
      </c>
      <c r="AC2438" s="169">
        <f>IF(AC$2=$A2438,Data!Z303,0)</f>
        <v>0</v>
      </c>
      <c r="AD2438" s="170">
        <f>IF(AD$2=$A2438,Data!AA303,0)</f>
        <v>0</v>
      </c>
      <c r="AE2438" s="171">
        <f>IF(AE$2=$A2438,Data!AB303,0)</f>
        <v>0</v>
      </c>
      <c r="AF2438" s="170">
        <f>IF(AF$2=$A2438,Data!AC303,0)</f>
        <v>0</v>
      </c>
      <c r="AG2438" s="171">
        <f>IF(AG$2=$A2438,Data!AD303,0)</f>
        <v>0</v>
      </c>
      <c r="AH2438" s="170">
        <f>IF(AH$2=$A2438,Data!AE303,0)</f>
        <v>0</v>
      </c>
      <c r="AI2438" s="171">
        <f>IF(AI$2=$A2438,Data!AF303,0)</f>
        <v>0</v>
      </c>
      <c r="AJ2438" s="170">
        <f>IF(AJ$2=$A2438,Data!AG303,0)</f>
        <v>0</v>
      </c>
      <c r="AK2438" s="171">
        <f>IF(AK$2=$A2438,Data!AH303,0)</f>
        <v>0</v>
      </c>
      <c r="AL2438" s="170">
        <f>IF(AL$2=$A2438,Data!AI303,0)</f>
        <v>0</v>
      </c>
      <c r="AM2438" t="str">
        <f t="shared" si="76"/>
        <v>BA</v>
      </c>
      <c r="AN2438" t="e">
        <f>+INDEX(Validation!$D$4:$D$250,MATCH(Merge!B2438,Validation!$E$4:$E$250,0))</f>
        <v>#N/A</v>
      </c>
      <c r="AO2438" s="172">
        <f t="shared" si="77"/>
        <v>0</v>
      </c>
    </row>
    <row r="2439" spans="1:41" ht="15" x14ac:dyDescent="0.25">
      <c r="A2439">
        <f>Inputs!$H$16</f>
        <v>6</v>
      </c>
      <c r="B2439" t="str">
        <f>Inputs!$D$4</f>
        <v>Select Agency…</v>
      </c>
      <c r="C2439" s="166" t="str">
        <f>Inputs!$I$6</f>
        <v>(insert code)</v>
      </c>
      <c r="D2439" t="str">
        <f>IFERROR(INDEX(Inputs!$I$11:$I$19,MATCH(A2439,Inputs!$H$11:$H$19)),"")</f>
        <v>(insert code)</v>
      </c>
      <c r="E2439" t="s">
        <v>902</v>
      </c>
      <c r="F2439" s="168">
        <f>IF(F$2=$A2439,Data!C304,0)</f>
        <v>0</v>
      </c>
      <c r="G2439" s="168">
        <f>IF(G$2=$A2439,Data!D304,0)</f>
        <v>0</v>
      </c>
      <c r="H2439" s="168">
        <f>IF(H$2=$A2439,Data!E304,0)</f>
        <v>0</v>
      </c>
      <c r="I2439" s="168">
        <f>IF(I$2=$A2439,Data!F304,0)</f>
        <v>0</v>
      </c>
      <c r="J2439" s="168">
        <f>IF(J$2=$A2439,Data!G304,0)</f>
        <v>0</v>
      </c>
      <c r="K2439" s="168">
        <f>IF(K$2=$A2439,Data!H304,0)</f>
        <v>0</v>
      </c>
      <c r="L2439" s="168">
        <f>IF(L$2=$A2439,Data!I304,0)</f>
        <v>0</v>
      </c>
      <c r="M2439" s="168">
        <f>IF(M$2=$A2439,Data!J304,0)</f>
        <v>0</v>
      </c>
      <c r="N2439" s="168">
        <f>IF(N$2=$A2439,Data!K304,0)</f>
        <v>0</v>
      </c>
      <c r="O2439" s="168">
        <f>IF(O$2=$A2439,Data!L304,0)</f>
        <v>0</v>
      </c>
      <c r="P2439" s="168">
        <f>IF(P$2=$A2439,Data!M304,0)</f>
        <v>0</v>
      </c>
      <c r="Q2439" s="168">
        <f>IF(Q$2=$A2439,Data!N304,0)</f>
        <v>0</v>
      </c>
      <c r="R2439" s="169">
        <f>IF(R$2=$A2439,Data!O304,0)</f>
        <v>0</v>
      </c>
      <c r="S2439" s="169">
        <f>IF(S$2=$A2439,Data!P304,0)</f>
        <v>0</v>
      </c>
      <c r="T2439" s="169">
        <f>IF(T$2=$A2439,Data!Q304,0)</f>
        <v>0</v>
      </c>
      <c r="U2439" s="169">
        <f>IF(U$2=$A2439,Data!R304,0)</f>
        <v>0</v>
      </c>
      <c r="V2439" s="169">
        <f>IF(V$2=$A2439,Data!S304,0)</f>
        <v>0</v>
      </c>
      <c r="W2439" s="169">
        <f>IF(W$2=$A2439,Data!T304,0)</f>
        <v>0</v>
      </c>
      <c r="X2439" s="169">
        <f>IF(X$2=$A2439,Data!U304,0)</f>
        <v>0</v>
      </c>
      <c r="Y2439" s="169">
        <f>IF(Y$2=$A2439,Data!V304,0)</f>
        <v>0</v>
      </c>
      <c r="Z2439" s="169">
        <f>IF(Z$2=$A2439,Data!W304,0)</f>
        <v>0</v>
      </c>
      <c r="AA2439" s="169">
        <f>IF(AA$2=$A2439,Data!X304,0)</f>
        <v>0</v>
      </c>
      <c r="AB2439" s="169">
        <f>IF(AB$2=$A2439,Data!Y304,0)</f>
        <v>0</v>
      </c>
      <c r="AC2439" s="169">
        <f>IF(AC$2=$A2439,Data!Z304,0)</f>
        <v>0</v>
      </c>
      <c r="AD2439" s="170">
        <f>IF(AD$2=$A2439,Data!AA304,0)</f>
        <v>0</v>
      </c>
      <c r="AE2439" s="171">
        <f>IF(AE$2=$A2439,Data!AB304,0)</f>
        <v>0</v>
      </c>
      <c r="AF2439" s="170">
        <f>IF(AF$2=$A2439,Data!AC304,0)</f>
        <v>0</v>
      </c>
      <c r="AG2439" s="171">
        <f>IF(AG$2=$A2439,Data!AD304,0)</f>
        <v>0</v>
      </c>
      <c r="AH2439" s="170">
        <f>IF(AH$2=$A2439,Data!AE304,0)</f>
        <v>0</v>
      </c>
      <c r="AI2439" s="171">
        <f>IF(AI$2=$A2439,Data!AF304,0)</f>
        <v>0</v>
      </c>
      <c r="AJ2439" s="170">
        <f>IF(AJ$2=$A2439,Data!AG304,0)</f>
        <v>0</v>
      </c>
      <c r="AK2439" s="171">
        <f>IF(AK$2=$A2439,Data!AH304,0)</f>
        <v>0</v>
      </c>
      <c r="AL2439" s="170">
        <f>IF(AL$2=$A2439,Data!AI304,0)</f>
        <v>0</v>
      </c>
      <c r="AM2439" t="str">
        <f t="shared" si="76"/>
        <v>BA</v>
      </c>
      <c r="AN2439" t="e">
        <f>+INDEX(Validation!$D$4:$D$250,MATCH(Merge!B2439,Validation!$E$4:$E$250,0))</f>
        <v>#N/A</v>
      </c>
      <c r="AO2439" s="172">
        <f t="shared" si="77"/>
        <v>0</v>
      </c>
    </row>
    <row r="2440" spans="1:41" ht="15" x14ac:dyDescent="0.25">
      <c r="A2440">
        <f>Inputs!$H$16</f>
        <v>6</v>
      </c>
      <c r="B2440" t="str">
        <f>Inputs!$D$4</f>
        <v>Select Agency…</v>
      </c>
      <c r="C2440" s="166" t="str">
        <f>Inputs!$I$6</f>
        <v>(insert code)</v>
      </c>
      <c r="D2440" t="str">
        <f>IFERROR(INDEX(Inputs!$I$11:$I$19,MATCH(A2440,Inputs!$H$11:$H$19)),"")</f>
        <v>(insert code)</v>
      </c>
      <c r="E2440" t="s">
        <v>902</v>
      </c>
      <c r="F2440" s="168">
        <f>IF(F$2=$A2440,Data!C305,0)</f>
        <v>0</v>
      </c>
      <c r="G2440" s="168">
        <f>IF(G$2=$A2440,Data!D305,0)</f>
        <v>0</v>
      </c>
      <c r="H2440" s="168">
        <f>IF(H$2=$A2440,Data!E305,0)</f>
        <v>0</v>
      </c>
      <c r="I2440" s="168">
        <f>IF(I$2=$A2440,Data!F305,0)</f>
        <v>0</v>
      </c>
      <c r="J2440" s="168">
        <f>IF(J$2=$A2440,Data!G305,0)</f>
        <v>0</v>
      </c>
      <c r="K2440" s="168">
        <f>IF(K$2=$A2440,Data!H305,0)</f>
        <v>0</v>
      </c>
      <c r="L2440" s="168">
        <f>IF(L$2=$A2440,Data!I305,0)</f>
        <v>0</v>
      </c>
      <c r="M2440" s="168">
        <f>IF(M$2=$A2440,Data!J305,0)</f>
        <v>0</v>
      </c>
      <c r="N2440" s="168">
        <f>IF(N$2=$A2440,Data!K305,0)</f>
        <v>0</v>
      </c>
      <c r="O2440" s="168">
        <f>IF(O$2=$A2440,Data!L305,0)</f>
        <v>0</v>
      </c>
      <c r="P2440" s="168">
        <f>IF(P$2=$A2440,Data!M305,0)</f>
        <v>0</v>
      </c>
      <c r="Q2440" s="168">
        <f>IF(Q$2=$A2440,Data!N305,0)</f>
        <v>0</v>
      </c>
      <c r="R2440" s="169">
        <f>IF(R$2=$A2440,Data!O305,0)</f>
        <v>0</v>
      </c>
      <c r="S2440" s="169">
        <f>IF(S$2=$A2440,Data!P305,0)</f>
        <v>0</v>
      </c>
      <c r="T2440" s="169">
        <f>IF(T$2=$A2440,Data!Q305,0)</f>
        <v>0</v>
      </c>
      <c r="U2440" s="169">
        <f>IF(U$2=$A2440,Data!R305,0)</f>
        <v>0</v>
      </c>
      <c r="V2440" s="169">
        <f>IF(V$2=$A2440,Data!S305,0)</f>
        <v>0</v>
      </c>
      <c r="W2440" s="169">
        <f>IF(W$2=$A2440,Data!T305,0)</f>
        <v>0</v>
      </c>
      <c r="X2440" s="169">
        <f>IF(X$2=$A2440,Data!U305,0)</f>
        <v>0</v>
      </c>
      <c r="Y2440" s="169">
        <f>IF(Y$2=$A2440,Data!V305,0)</f>
        <v>0</v>
      </c>
      <c r="Z2440" s="169">
        <f>IF(Z$2=$A2440,Data!W305,0)</f>
        <v>0</v>
      </c>
      <c r="AA2440" s="169">
        <f>IF(AA$2=$A2440,Data!X305,0)</f>
        <v>0</v>
      </c>
      <c r="AB2440" s="169">
        <f>IF(AB$2=$A2440,Data!Y305,0)</f>
        <v>0</v>
      </c>
      <c r="AC2440" s="169">
        <f>IF(AC$2=$A2440,Data!Z305,0)</f>
        <v>0</v>
      </c>
      <c r="AD2440" s="170">
        <f>IF(AD$2=$A2440,Data!AA305,0)</f>
        <v>0</v>
      </c>
      <c r="AE2440" s="171">
        <f>IF(AE$2=$A2440,Data!AB305,0)</f>
        <v>0</v>
      </c>
      <c r="AF2440" s="170">
        <f>IF(AF$2=$A2440,Data!AC305,0)</f>
        <v>0</v>
      </c>
      <c r="AG2440" s="171">
        <f>IF(AG$2=$A2440,Data!AD305,0)</f>
        <v>0</v>
      </c>
      <c r="AH2440" s="170">
        <f>IF(AH$2=$A2440,Data!AE305,0)</f>
        <v>0</v>
      </c>
      <c r="AI2440" s="171">
        <f>IF(AI$2=$A2440,Data!AF305,0)</f>
        <v>0</v>
      </c>
      <c r="AJ2440" s="170">
        <f>IF(AJ$2=$A2440,Data!AG305,0)</f>
        <v>0</v>
      </c>
      <c r="AK2440" s="171">
        <f>IF(AK$2=$A2440,Data!AH305,0)</f>
        <v>0</v>
      </c>
      <c r="AL2440" s="170">
        <f>IF(AL$2=$A2440,Data!AI305,0)</f>
        <v>0</v>
      </c>
      <c r="AM2440" t="str">
        <f t="shared" si="76"/>
        <v>BA</v>
      </c>
      <c r="AN2440" t="e">
        <f>+INDEX(Validation!$D$4:$D$250,MATCH(Merge!B2440,Validation!$E$4:$E$250,0))</f>
        <v>#N/A</v>
      </c>
      <c r="AO2440" s="172">
        <f t="shared" si="77"/>
        <v>0</v>
      </c>
    </row>
    <row r="2441" spans="1:41" ht="15" x14ac:dyDescent="0.25">
      <c r="A2441">
        <f>Inputs!$H$16</f>
        <v>6</v>
      </c>
      <c r="B2441" t="str">
        <f>Inputs!$D$4</f>
        <v>Select Agency…</v>
      </c>
      <c r="C2441" s="166" t="str">
        <f>Inputs!$I$6</f>
        <v>(insert code)</v>
      </c>
      <c r="D2441" t="str">
        <f>IFERROR(INDEX(Inputs!$I$11:$I$19,MATCH(A2441,Inputs!$H$11:$H$19)),"")</f>
        <v>(insert code)</v>
      </c>
      <c r="E2441" t="s">
        <v>902</v>
      </c>
      <c r="F2441" s="168">
        <f>IF(F$2=$A2441,Data!C306,0)</f>
        <v>0</v>
      </c>
      <c r="G2441" s="168">
        <f>IF(G$2=$A2441,Data!D306,0)</f>
        <v>0</v>
      </c>
      <c r="H2441" s="168">
        <f>IF(H$2=$A2441,Data!E306,0)</f>
        <v>0</v>
      </c>
      <c r="I2441" s="168">
        <f>IF(I$2=$A2441,Data!F306,0)</f>
        <v>0</v>
      </c>
      <c r="J2441" s="168">
        <f>IF(J$2=$A2441,Data!G306,0)</f>
        <v>0</v>
      </c>
      <c r="K2441" s="168">
        <f>IF(K$2=$A2441,Data!H306,0)</f>
        <v>0</v>
      </c>
      <c r="L2441" s="168">
        <f>IF(L$2=$A2441,Data!I306,0)</f>
        <v>0</v>
      </c>
      <c r="M2441" s="168">
        <f>IF(M$2=$A2441,Data!J306,0)</f>
        <v>0</v>
      </c>
      <c r="N2441" s="168">
        <f>IF(N$2=$A2441,Data!K306,0)</f>
        <v>0</v>
      </c>
      <c r="O2441" s="168">
        <f>IF(O$2=$A2441,Data!L306,0)</f>
        <v>0</v>
      </c>
      <c r="P2441" s="168">
        <f>IF(P$2=$A2441,Data!M306,0)</f>
        <v>0</v>
      </c>
      <c r="Q2441" s="168">
        <f>IF(Q$2=$A2441,Data!N306,0)</f>
        <v>0</v>
      </c>
      <c r="R2441" s="169">
        <f>IF(R$2=$A2441,Data!O306,0)</f>
        <v>0</v>
      </c>
      <c r="S2441" s="169">
        <f>IF(S$2=$A2441,Data!P306,0)</f>
        <v>0</v>
      </c>
      <c r="T2441" s="169">
        <f>IF(T$2=$A2441,Data!Q306,0)</f>
        <v>0</v>
      </c>
      <c r="U2441" s="169">
        <f>IF(U$2=$A2441,Data!R306,0)</f>
        <v>0</v>
      </c>
      <c r="V2441" s="169">
        <f>IF(V$2=$A2441,Data!S306,0)</f>
        <v>0</v>
      </c>
      <c r="W2441" s="169">
        <f>IF(W$2=$A2441,Data!T306,0)</f>
        <v>0</v>
      </c>
      <c r="X2441" s="169">
        <f>IF(X$2=$A2441,Data!U306,0)</f>
        <v>0</v>
      </c>
      <c r="Y2441" s="169">
        <f>IF(Y$2=$A2441,Data!V306,0)</f>
        <v>0</v>
      </c>
      <c r="Z2441" s="169">
        <f>IF(Z$2=$A2441,Data!W306,0)</f>
        <v>0</v>
      </c>
      <c r="AA2441" s="169">
        <f>IF(AA$2=$A2441,Data!X306,0)</f>
        <v>0</v>
      </c>
      <c r="AB2441" s="169">
        <f>IF(AB$2=$A2441,Data!Y306,0)</f>
        <v>0</v>
      </c>
      <c r="AC2441" s="169">
        <f>IF(AC$2=$A2441,Data!Z306,0)</f>
        <v>0</v>
      </c>
      <c r="AD2441" s="170">
        <f>IF(AD$2=$A2441,Data!AA306,0)</f>
        <v>0</v>
      </c>
      <c r="AE2441" s="171">
        <f>IF(AE$2=$A2441,Data!AB306,0)</f>
        <v>0</v>
      </c>
      <c r="AF2441" s="170">
        <f>IF(AF$2=$A2441,Data!AC306,0)</f>
        <v>0</v>
      </c>
      <c r="AG2441" s="171">
        <f>IF(AG$2=$A2441,Data!AD306,0)</f>
        <v>0</v>
      </c>
      <c r="AH2441" s="170">
        <f>IF(AH$2=$A2441,Data!AE306,0)</f>
        <v>0</v>
      </c>
      <c r="AI2441" s="171">
        <f>IF(AI$2=$A2441,Data!AF306,0)</f>
        <v>0</v>
      </c>
      <c r="AJ2441" s="170">
        <f>IF(AJ$2=$A2441,Data!AG306,0)</f>
        <v>0</v>
      </c>
      <c r="AK2441" s="171">
        <f>IF(AK$2=$A2441,Data!AH306,0)</f>
        <v>0</v>
      </c>
      <c r="AL2441" s="170">
        <f>IF(AL$2=$A2441,Data!AI306,0)</f>
        <v>0</v>
      </c>
      <c r="AM2441" t="str">
        <f t="shared" si="76"/>
        <v>BA</v>
      </c>
      <c r="AN2441" t="e">
        <f>+INDEX(Validation!$D$4:$D$250,MATCH(Merge!B2441,Validation!$E$4:$E$250,0))</f>
        <v>#N/A</v>
      </c>
      <c r="AO2441" s="172">
        <f t="shared" si="77"/>
        <v>0</v>
      </c>
    </row>
    <row r="2442" spans="1:41" ht="15" x14ac:dyDescent="0.25">
      <c r="A2442">
        <f>Inputs!$H$16</f>
        <v>6</v>
      </c>
      <c r="B2442" t="str">
        <f>Inputs!$D$4</f>
        <v>Select Agency…</v>
      </c>
      <c r="C2442" s="166" t="str">
        <f>Inputs!$I$6</f>
        <v>(insert code)</v>
      </c>
      <c r="D2442" t="str">
        <f>IFERROR(INDEX(Inputs!$I$11:$I$19,MATCH(A2442,Inputs!$H$11:$H$19)),"")</f>
        <v>(insert code)</v>
      </c>
      <c r="E2442" t="s">
        <v>902</v>
      </c>
      <c r="F2442" s="168">
        <f>IF(F$2=$A2442,Data!C307,0)</f>
        <v>0</v>
      </c>
      <c r="G2442" s="168">
        <f>IF(G$2=$A2442,Data!D307,0)</f>
        <v>0</v>
      </c>
      <c r="H2442" s="168">
        <f>IF(H$2=$A2442,Data!E307,0)</f>
        <v>0</v>
      </c>
      <c r="I2442" s="168">
        <f>IF(I$2=$A2442,Data!F307,0)</f>
        <v>0</v>
      </c>
      <c r="J2442" s="168">
        <f>IF(J$2=$A2442,Data!G307,0)</f>
        <v>0</v>
      </c>
      <c r="K2442" s="168">
        <f>IF(K$2=$A2442,Data!H307,0)</f>
        <v>0</v>
      </c>
      <c r="L2442" s="168">
        <f>IF(L$2=$A2442,Data!I307,0)</f>
        <v>0</v>
      </c>
      <c r="M2442" s="168">
        <f>IF(M$2=$A2442,Data!J307,0)</f>
        <v>0</v>
      </c>
      <c r="N2442" s="168">
        <f>IF(N$2=$A2442,Data!K307,0)</f>
        <v>0</v>
      </c>
      <c r="O2442" s="168">
        <f>IF(O$2=$A2442,Data!L307,0)</f>
        <v>0</v>
      </c>
      <c r="P2442" s="168">
        <f>IF(P$2=$A2442,Data!M307,0)</f>
        <v>0</v>
      </c>
      <c r="Q2442" s="168">
        <f>IF(Q$2=$A2442,Data!N307,0)</f>
        <v>0</v>
      </c>
      <c r="R2442" s="169">
        <f>IF(R$2=$A2442,Data!O307,0)</f>
        <v>0</v>
      </c>
      <c r="S2442" s="169">
        <f>IF(S$2=$A2442,Data!P307,0)</f>
        <v>0</v>
      </c>
      <c r="T2442" s="169">
        <f>IF(T$2=$A2442,Data!Q307,0)</f>
        <v>0</v>
      </c>
      <c r="U2442" s="169">
        <f>IF(U$2=$A2442,Data!R307,0)</f>
        <v>0</v>
      </c>
      <c r="V2442" s="169">
        <f>IF(V$2=$A2442,Data!S307,0)</f>
        <v>0</v>
      </c>
      <c r="W2442" s="169">
        <f>IF(W$2=$A2442,Data!T307,0)</f>
        <v>0</v>
      </c>
      <c r="X2442" s="169">
        <f>IF(X$2=$A2442,Data!U307,0)</f>
        <v>0</v>
      </c>
      <c r="Y2442" s="169">
        <f>IF(Y$2=$A2442,Data!V307,0)</f>
        <v>0</v>
      </c>
      <c r="Z2442" s="169">
        <f>IF(Z$2=$A2442,Data!W307,0)</f>
        <v>0</v>
      </c>
      <c r="AA2442" s="169">
        <f>IF(AA$2=$A2442,Data!X307,0)</f>
        <v>0</v>
      </c>
      <c r="AB2442" s="169">
        <f>IF(AB$2=$A2442,Data!Y307,0)</f>
        <v>0</v>
      </c>
      <c r="AC2442" s="169">
        <f>IF(AC$2=$A2442,Data!Z307,0)</f>
        <v>0</v>
      </c>
      <c r="AD2442" s="170">
        <f>IF(AD$2=$A2442,Data!AA307,0)</f>
        <v>0</v>
      </c>
      <c r="AE2442" s="171">
        <f>IF(AE$2=$A2442,Data!AB307,0)</f>
        <v>0</v>
      </c>
      <c r="AF2442" s="170">
        <f>IF(AF$2=$A2442,Data!AC307,0)</f>
        <v>0</v>
      </c>
      <c r="AG2442" s="171">
        <f>IF(AG$2=$A2442,Data!AD307,0)</f>
        <v>0</v>
      </c>
      <c r="AH2442" s="170">
        <f>IF(AH$2=$A2442,Data!AE307,0)</f>
        <v>0</v>
      </c>
      <c r="AI2442" s="171">
        <f>IF(AI$2=$A2442,Data!AF307,0)</f>
        <v>0</v>
      </c>
      <c r="AJ2442" s="170">
        <f>IF(AJ$2=$A2442,Data!AG307,0)</f>
        <v>0</v>
      </c>
      <c r="AK2442" s="171">
        <f>IF(AK$2=$A2442,Data!AH307,0)</f>
        <v>0</v>
      </c>
      <c r="AL2442" s="170">
        <f>IF(AL$2=$A2442,Data!AI307,0)</f>
        <v>0</v>
      </c>
      <c r="AM2442" t="str">
        <f t="shared" si="76"/>
        <v>BA</v>
      </c>
      <c r="AN2442" t="e">
        <f>+INDEX(Validation!$D$4:$D$250,MATCH(Merge!B2442,Validation!$E$4:$E$250,0))</f>
        <v>#N/A</v>
      </c>
      <c r="AO2442" s="172">
        <f t="shared" si="77"/>
        <v>0</v>
      </c>
    </row>
    <row r="2443" spans="1:41" ht="15" x14ac:dyDescent="0.25">
      <c r="A2443">
        <f>Inputs!$H$16</f>
        <v>6</v>
      </c>
      <c r="B2443" t="str">
        <f>Inputs!$D$4</f>
        <v>Select Agency…</v>
      </c>
      <c r="C2443" s="166" t="str">
        <f>Inputs!$I$6</f>
        <v>(insert code)</v>
      </c>
      <c r="D2443" t="str">
        <f>IFERROR(INDEX(Inputs!$I$11:$I$19,MATCH(A2443,Inputs!$H$11:$H$19)),"")</f>
        <v>(insert code)</v>
      </c>
      <c r="E2443" t="s">
        <v>902</v>
      </c>
      <c r="F2443" s="168">
        <f>IF(F$2=$A2443,Data!C308,0)</f>
        <v>0</v>
      </c>
      <c r="G2443" s="168">
        <f>IF(G$2=$A2443,Data!D308,0)</f>
        <v>0</v>
      </c>
      <c r="H2443" s="168">
        <f>IF(H$2=$A2443,Data!E308,0)</f>
        <v>0</v>
      </c>
      <c r="I2443" s="168">
        <f>IF(I$2=$A2443,Data!F308,0)</f>
        <v>0</v>
      </c>
      <c r="J2443" s="168">
        <f>IF(J$2=$A2443,Data!G308,0)</f>
        <v>0</v>
      </c>
      <c r="K2443" s="168">
        <f>IF(K$2=$A2443,Data!H308,0)</f>
        <v>0</v>
      </c>
      <c r="L2443" s="168">
        <f>IF(L$2=$A2443,Data!I308,0)</f>
        <v>0</v>
      </c>
      <c r="M2443" s="168">
        <f>IF(M$2=$A2443,Data!J308,0)</f>
        <v>0</v>
      </c>
      <c r="N2443" s="168">
        <f>IF(N$2=$A2443,Data!K308,0)</f>
        <v>0</v>
      </c>
      <c r="O2443" s="168">
        <f>IF(O$2=$A2443,Data!L308,0)</f>
        <v>0</v>
      </c>
      <c r="P2443" s="168">
        <f>IF(P$2=$A2443,Data!M308,0)</f>
        <v>0</v>
      </c>
      <c r="Q2443" s="168">
        <f>IF(Q$2=$A2443,Data!N308,0)</f>
        <v>0</v>
      </c>
      <c r="R2443" s="169">
        <f>IF(R$2=$A2443,Data!O308,0)</f>
        <v>0</v>
      </c>
      <c r="S2443" s="169">
        <f>IF(S$2=$A2443,Data!P308,0)</f>
        <v>0</v>
      </c>
      <c r="T2443" s="169">
        <f>IF(T$2=$A2443,Data!Q308,0)</f>
        <v>0</v>
      </c>
      <c r="U2443" s="169">
        <f>IF(U$2=$A2443,Data!R308,0)</f>
        <v>0</v>
      </c>
      <c r="V2443" s="169">
        <f>IF(V$2=$A2443,Data!S308,0)</f>
        <v>0</v>
      </c>
      <c r="W2443" s="169">
        <f>IF(W$2=$A2443,Data!T308,0)</f>
        <v>0</v>
      </c>
      <c r="X2443" s="169">
        <f>IF(X$2=$A2443,Data!U308,0)</f>
        <v>0</v>
      </c>
      <c r="Y2443" s="169">
        <f>IF(Y$2=$A2443,Data!V308,0)</f>
        <v>0</v>
      </c>
      <c r="Z2443" s="169">
        <f>IF(Z$2=$A2443,Data!W308,0)</f>
        <v>0</v>
      </c>
      <c r="AA2443" s="169">
        <f>IF(AA$2=$A2443,Data!X308,0)</f>
        <v>0</v>
      </c>
      <c r="AB2443" s="169">
        <f>IF(AB$2=$A2443,Data!Y308,0)</f>
        <v>0</v>
      </c>
      <c r="AC2443" s="169">
        <f>IF(AC$2=$A2443,Data!Z308,0)</f>
        <v>0</v>
      </c>
      <c r="AD2443" s="170">
        <f>IF(AD$2=$A2443,Data!AA308,0)</f>
        <v>0</v>
      </c>
      <c r="AE2443" s="171">
        <f>IF(AE$2=$A2443,Data!AB308,0)</f>
        <v>0</v>
      </c>
      <c r="AF2443" s="170">
        <f>IF(AF$2=$A2443,Data!AC308,0)</f>
        <v>0</v>
      </c>
      <c r="AG2443" s="171">
        <f>IF(AG$2=$A2443,Data!AD308,0)</f>
        <v>0</v>
      </c>
      <c r="AH2443" s="170">
        <f>IF(AH$2=$A2443,Data!AE308,0)</f>
        <v>0</v>
      </c>
      <c r="AI2443" s="171">
        <f>IF(AI$2=$A2443,Data!AF308,0)</f>
        <v>0</v>
      </c>
      <c r="AJ2443" s="170">
        <f>IF(AJ$2=$A2443,Data!AG308,0)</f>
        <v>0</v>
      </c>
      <c r="AK2443" s="171">
        <f>IF(AK$2=$A2443,Data!AH308,0)</f>
        <v>0</v>
      </c>
      <c r="AL2443" s="170">
        <f>IF(AL$2=$A2443,Data!AI308,0)</f>
        <v>0</v>
      </c>
      <c r="AM2443" t="str">
        <f t="shared" si="76"/>
        <v>BA</v>
      </c>
      <c r="AN2443" t="e">
        <f>+INDEX(Validation!$D$4:$D$250,MATCH(Merge!B2443,Validation!$E$4:$E$250,0))</f>
        <v>#N/A</v>
      </c>
      <c r="AO2443" s="172">
        <f t="shared" si="77"/>
        <v>0</v>
      </c>
    </row>
    <row r="2444" spans="1:41" ht="15" x14ac:dyDescent="0.25">
      <c r="A2444">
        <f>Inputs!$H$16</f>
        <v>6</v>
      </c>
      <c r="B2444" t="str">
        <f>Inputs!$D$4</f>
        <v>Select Agency…</v>
      </c>
      <c r="C2444" s="166" t="str">
        <f>Inputs!$I$6</f>
        <v>(insert code)</v>
      </c>
      <c r="D2444" t="str">
        <f>IFERROR(INDEX(Inputs!$I$11:$I$19,MATCH(A2444,Inputs!$H$11:$H$19)),"")</f>
        <v>(insert code)</v>
      </c>
      <c r="E2444" t="s">
        <v>902</v>
      </c>
      <c r="F2444" s="168">
        <f>IF(F$2=$A2444,Data!C309,0)</f>
        <v>0</v>
      </c>
      <c r="G2444" s="168">
        <f>IF(G$2=$A2444,Data!D309,0)</f>
        <v>0</v>
      </c>
      <c r="H2444" s="168">
        <f>IF(H$2=$A2444,Data!E309,0)</f>
        <v>0</v>
      </c>
      <c r="I2444" s="168">
        <f>IF(I$2=$A2444,Data!F309,0)</f>
        <v>0</v>
      </c>
      <c r="J2444" s="168">
        <f>IF(J$2=$A2444,Data!G309,0)</f>
        <v>0</v>
      </c>
      <c r="K2444" s="168">
        <f>IF(K$2=$A2444,Data!H309,0)</f>
        <v>0</v>
      </c>
      <c r="L2444" s="168">
        <f>IF(L$2=$A2444,Data!I309,0)</f>
        <v>0</v>
      </c>
      <c r="M2444" s="168">
        <f>IF(M$2=$A2444,Data!J309,0)</f>
        <v>0</v>
      </c>
      <c r="N2444" s="168">
        <f>IF(N$2=$A2444,Data!K309,0)</f>
        <v>0</v>
      </c>
      <c r="O2444" s="168">
        <f>IF(O$2=$A2444,Data!L309,0)</f>
        <v>0</v>
      </c>
      <c r="P2444" s="168">
        <f>IF(P$2=$A2444,Data!M309,0)</f>
        <v>0</v>
      </c>
      <c r="Q2444" s="168">
        <f>IF(Q$2=$A2444,Data!N309,0)</f>
        <v>0</v>
      </c>
      <c r="R2444" s="169">
        <f>IF(R$2=$A2444,Data!O309,0)</f>
        <v>0</v>
      </c>
      <c r="S2444" s="169">
        <f>IF(S$2=$A2444,Data!P309,0)</f>
        <v>0</v>
      </c>
      <c r="T2444" s="169">
        <f>IF(T$2=$A2444,Data!Q309,0)</f>
        <v>0</v>
      </c>
      <c r="U2444" s="169">
        <f>IF(U$2=$A2444,Data!R309,0)</f>
        <v>0</v>
      </c>
      <c r="V2444" s="169">
        <f>IF(V$2=$A2444,Data!S309,0)</f>
        <v>0</v>
      </c>
      <c r="W2444" s="169">
        <f>IF(W$2=$A2444,Data!T309,0)</f>
        <v>0</v>
      </c>
      <c r="X2444" s="169">
        <f>IF(X$2=$A2444,Data!U309,0)</f>
        <v>0</v>
      </c>
      <c r="Y2444" s="169">
        <f>IF(Y$2=$A2444,Data!V309,0)</f>
        <v>0</v>
      </c>
      <c r="Z2444" s="169">
        <f>IF(Z$2=$A2444,Data!W309,0)</f>
        <v>0</v>
      </c>
      <c r="AA2444" s="169">
        <f>IF(AA$2=$A2444,Data!X309,0)</f>
        <v>0</v>
      </c>
      <c r="AB2444" s="169">
        <f>IF(AB$2=$A2444,Data!Y309,0)</f>
        <v>0</v>
      </c>
      <c r="AC2444" s="169">
        <f>IF(AC$2=$A2444,Data!Z309,0)</f>
        <v>0</v>
      </c>
      <c r="AD2444" s="170">
        <f>IF(AD$2=$A2444,Data!AA309,0)</f>
        <v>0</v>
      </c>
      <c r="AE2444" s="171">
        <f>IF(AE$2=$A2444,Data!AB309,0)</f>
        <v>0</v>
      </c>
      <c r="AF2444" s="170">
        <f>IF(AF$2=$A2444,Data!AC309,0)</f>
        <v>0</v>
      </c>
      <c r="AG2444" s="171">
        <f>IF(AG$2=$A2444,Data!AD309,0)</f>
        <v>0</v>
      </c>
      <c r="AH2444" s="170">
        <f>IF(AH$2=$A2444,Data!AE309,0)</f>
        <v>0</v>
      </c>
      <c r="AI2444" s="171">
        <f>IF(AI$2=$A2444,Data!AF309,0)</f>
        <v>0</v>
      </c>
      <c r="AJ2444" s="170">
        <f>IF(AJ$2=$A2444,Data!AG309,0)</f>
        <v>0</v>
      </c>
      <c r="AK2444" s="171">
        <f>IF(AK$2=$A2444,Data!AH309,0)</f>
        <v>0</v>
      </c>
      <c r="AL2444" s="170">
        <f>IF(AL$2=$A2444,Data!AI309,0)</f>
        <v>0</v>
      </c>
      <c r="AM2444" t="str">
        <f t="shared" si="76"/>
        <v>BA</v>
      </c>
      <c r="AN2444" t="e">
        <f>+INDEX(Validation!$D$4:$D$250,MATCH(Merge!B2444,Validation!$E$4:$E$250,0))</f>
        <v>#N/A</v>
      </c>
      <c r="AO2444" s="172">
        <f t="shared" si="77"/>
        <v>0</v>
      </c>
    </row>
    <row r="2445" spans="1:41" ht="15" x14ac:dyDescent="0.25">
      <c r="A2445">
        <f>Inputs!$H$16</f>
        <v>6</v>
      </c>
      <c r="B2445" t="str">
        <f>Inputs!$D$4</f>
        <v>Select Agency…</v>
      </c>
      <c r="C2445" s="166" t="str">
        <f>Inputs!$I$6</f>
        <v>(insert code)</v>
      </c>
      <c r="D2445" t="str">
        <f>IFERROR(INDEX(Inputs!$I$11:$I$19,MATCH(A2445,Inputs!$H$11:$H$19)),"")</f>
        <v>(insert code)</v>
      </c>
      <c r="E2445" t="s">
        <v>902</v>
      </c>
      <c r="F2445" s="168">
        <f>IF(F$2=$A2445,Data!C310,0)</f>
        <v>0</v>
      </c>
      <c r="G2445" s="168">
        <f>IF(G$2=$A2445,Data!D310,0)</f>
        <v>0</v>
      </c>
      <c r="H2445" s="168">
        <f>IF(H$2=$A2445,Data!E310,0)</f>
        <v>0</v>
      </c>
      <c r="I2445" s="168">
        <f>IF(I$2=$A2445,Data!F310,0)</f>
        <v>0</v>
      </c>
      <c r="J2445" s="168">
        <f>IF(J$2=$A2445,Data!G310,0)</f>
        <v>0</v>
      </c>
      <c r="K2445" s="168">
        <f>IF(K$2=$A2445,Data!H310,0)</f>
        <v>0</v>
      </c>
      <c r="L2445" s="168">
        <f>IF(L$2=$A2445,Data!I310,0)</f>
        <v>0</v>
      </c>
      <c r="M2445" s="168">
        <f>IF(M$2=$A2445,Data!J310,0)</f>
        <v>0</v>
      </c>
      <c r="N2445" s="168">
        <f>IF(N$2=$A2445,Data!K310,0)</f>
        <v>0</v>
      </c>
      <c r="O2445" s="168">
        <f>IF(O$2=$A2445,Data!L310,0)</f>
        <v>0</v>
      </c>
      <c r="P2445" s="168">
        <f>IF(P$2=$A2445,Data!M310,0)</f>
        <v>0</v>
      </c>
      <c r="Q2445" s="168">
        <f>IF(Q$2=$A2445,Data!N310,0)</f>
        <v>0</v>
      </c>
      <c r="R2445" s="169">
        <f>IF(R$2=$A2445,Data!O310,0)</f>
        <v>0</v>
      </c>
      <c r="S2445" s="169">
        <f>IF(S$2=$A2445,Data!P310,0)</f>
        <v>0</v>
      </c>
      <c r="T2445" s="169">
        <f>IF(T$2=$A2445,Data!Q310,0)</f>
        <v>0</v>
      </c>
      <c r="U2445" s="169">
        <f>IF(U$2=$A2445,Data!R310,0)</f>
        <v>0</v>
      </c>
      <c r="V2445" s="169">
        <f>IF(V$2=$A2445,Data!S310,0)</f>
        <v>0</v>
      </c>
      <c r="W2445" s="169">
        <f>IF(W$2=$A2445,Data!T310,0)</f>
        <v>0</v>
      </c>
      <c r="X2445" s="169">
        <f>IF(X$2=$A2445,Data!U310,0)</f>
        <v>0</v>
      </c>
      <c r="Y2445" s="169">
        <f>IF(Y$2=$A2445,Data!V310,0)</f>
        <v>0</v>
      </c>
      <c r="Z2445" s="169">
        <f>IF(Z$2=$A2445,Data!W310,0)</f>
        <v>0</v>
      </c>
      <c r="AA2445" s="169">
        <f>IF(AA$2=$A2445,Data!X310,0)</f>
        <v>0</v>
      </c>
      <c r="AB2445" s="169">
        <f>IF(AB$2=$A2445,Data!Y310,0)</f>
        <v>0</v>
      </c>
      <c r="AC2445" s="169">
        <f>IF(AC$2=$A2445,Data!Z310,0)</f>
        <v>0</v>
      </c>
      <c r="AD2445" s="170">
        <f>IF(AD$2=$A2445,Data!AA310,0)</f>
        <v>0</v>
      </c>
      <c r="AE2445" s="171">
        <f>IF(AE$2=$A2445,Data!AB310,0)</f>
        <v>0</v>
      </c>
      <c r="AF2445" s="170">
        <f>IF(AF$2=$A2445,Data!AC310,0)</f>
        <v>0</v>
      </c>
      <c r="AG2445" s="171">
        <f>IF(AG$2=$A2445,Data!AD310,0)</f>
        <v>0</v>
      </c>
      <c r="AH2445" s="170">
        <f>IF(AH$2=$A2445,Data!AE310,0)</f>
        <v>0</v>
      </c>
      <c r="AI2445" s="171">
        <f>IF(AI$2=$A2445,Data!AF310,0)</f>
        <v>0</v>
      </c>
      <c r="AJ2445" s="170">
        <f>IF(AJ$2=$A2445,Data!AG310,0)</f>
        <v>0</v>
      </c>
      <c r="AK2445" s="171">
        <f>IF(AK$2=$A2445,Data!AH310,0)</f>
        <v>0</v>
      </c>
      <c r="AL2445" s="170">
        <f>IF(AL$2=$A2445,Data!AI310,0)</f>
        <v>0</v>
      </c>
      <c r="AM2445" t="str">
        <f t="shared" si="76"/>
        <v>BA</v>
      </c>
      <c r="AN2445" t="e">
        <f>+INDEX(Validation!$D$4:$D$250,MATCH(Merge!B2445,Validation!$E$4:$E$250,0))</f>
        <v>#N/A</v>
      </c>
      <c r="AO2445" s="172">
        <f t="shared" si="77"/>
        <v>0</v>
      </c>
    </row>
    <row r="2446" spans="1:41" ht="15" x14ac:dyDescent="0.25">
      <c r="A2446">
        <f>Inputs!$H$16</f>
        <v>6</v>
      </c>
      <c r="B2446" t="str">
        <f>Inputs!$D$4</f>
        <v>Select Agency…</v>
      </c>
      <c r="C2446" s="166" t="str">
        <f>Inputs!$I$6</f>
        <v>(insert code)</v>
      </c>
      <c r="D2446" t="str">
        <f>IFERROR(INDEX(Inputs!$I$11:$I$19,MATCH(A2446,Inputs!$H$11:$H$19)),"")</f>
        <v>(insert code)</v>
      </c>
      <c r="E2446" t="s">
        <v>902</v>
      </c>
      <c r="F2446" s="168">
        <f>IF(F$2=$A2446,Data!C311,0)</f>
        <v>0</v>
      </c>
      <c r="G2446" s="168">
        <f>IF(G$2=$A2446,Data!D311,0)</f>
        <v>0</v>
      </c>
      <c r="H2446" s="168">
        <f>IF(H$2=$A2446,Data!E311,0)</f>
        <v>0</v>
      </c>
      <c r="I2446" s="168">
        <f>IF(I$2=$A2446,Data!F311,0)</f>
        <v>0</v>
      </c>
      <c r="J2446" s="168">
        <f>IF(J$2=$A2446,Data!G311,0)</f>
        <v>0</v>
      </c>
      <c r="K2446" s="168">
        <f>IF(K$2=$A2446,Data!H311,0)</f>
        <v>0</v>
      </c>
      <c r="L2446" s="168">
        <f>IF(L$2=$A2446,Data!I311,0)</f>
        <v>0</v>
      </c>
      <c r="M2446" s="168">
        <f>IF(M$2=$A2446,Data!J311,0)</f>
        <v>0</v>
      </c>
      <c r="N2446" s="168">
        <f>IF(N$2=$A2446,Data!K311,0)</f>
        <v>0</v>
      </c>
      <c r="O2446" s="168">
        <f>IF(O$2=$A2446,Data!L311,0)</f>
        <v>0</v>
      </c>
      <c r="P2446" s="168">
        <f>IF(P$2=$A2446,Data!M311,0)</f>
        <v>0</v>
      </c>
      <c r="Q2446" s="168">
        <f>IF(Q$2=$A2446,Data!N311,0)</f>
        <v>0</v>
      </c>
      <c r="R2446" s="169">
        <f>IF(R$2=$A2446,Data!O311,0)</f>
        <v>0</v>
      </c>
      <c r="S2446" s="169">
        <f>IF(S$2=$A2446,Data!P311,0)</f>
        <v>0</v>
      </c>
      <c r="T2446" s="169">
        <f>IF(T$2=$A2446,Data!Q311,0)</f>
        <v>0</v>
      </c>
      <c r="U2446" s="169">
        <f>IF(U$2=$A2446,Data!R311,0)</f>
        <v>0</v>
      </c>
      <c r="V2446" s="169">
        <f>IF(V$2=$A2446,Data!S311,0)</f>
        <v>0</v>
      </c>
      <c r="W2446" s="169">
        <f>IF(W$2=$A2446,Data!T311,0)</f>
        <v>0</v>
      </c>
      <c r="X2446" s="169">
        <f>IF(X$2=$A2446,Data!U311,0)</f>
        <v>0</v>
      </c>
      <c r="Y2446" s="169">
        <f>IF(Y$2=$A2446,Data!V311,0)</f>
        <v>0</v>
      </c>
      <c r="Z2446" s="169">
        <f>IF(Z$2=$A2446,Data!W311,0)</f>
        <v>0</v>
      </c>
      <c r="AA2446" s="169">
        <f>IF(AA$2=$A2446,Data!X311,0)</f>
        <v>0</v>
      </c>
      <c r="AB2446" s="169">
        <f>IF(AB$2=$A2446,Data!Y311,0)</f>
        <v>0</v>
      </c>
      <c r="AC2446" s="169">
        <f>IF(AC$2=$A2446,Data!Z311,0)</f>
        <v>0</v>
      </c>
      <c r="AD2446" s="170">
        <f>IF(AD$2=$A2446,Data!AA311,0)</f>
        <v>0</v>
      </c>
      <c r="AE2446" s="171">
        <f>IF(AE$2=$A2446,Data!AB311,0)</f>
        <v>0</v>
      </c>
      <c r="AF2446" s="170">
        <f>IF(AF$2=$A2446,Data!AC311,0)</f>
        <v>0</v>
      </c>
      <c r="AG2446" s="171">
        <f>IF(AG$2=$A2446,Data!AD311,0)</f>
        <v>0</v>
      </c>
      <c r="AH2446" s="170">
        <f>IF(AH$2=$A2446,Data!AE311,0)</f>
        <v>0</v>
      </c>
      <c r="AI2446" s="171">
        <f>IF(AI$2=$A2446,Data!AF311,0)</f>
        <v>0</v>
      </c>
      <c r="AJ2446" s="170">
        <f>IF(AJ$2=$A2446,Data!AG311,0)</f>
        <v>0</v>
      </c>
      <c r="AK2446" s="171">
        <f>IF(AK$2=$A2446,Data!AH311,0)</f>
        <v>0</v>
      </c>
      <c r="AL2446" s="170">
        <f>IF(AL$2=$A2446,Data!AI311,0)</f>
        <v>0</v>
      </c>
      <c r="AM2446" t="str">
        <f t="shared" si="76"/>
        <v>BA</v>
      </c>
      <c r="AN2446" t="e">
        <f>+INDEX(Validation!$D$4:$D$250,MATCH(Merge!B2446,Validation!$E$4:$E$250,0))</f>
        <v>#N/A</v>
      </c>
      <c r="AO2446" s="172">
        <f t="shared" si="77"/>
        <v>0</v>
      </c>
    </row>
    <row r="2447" spans="1:41" ht="15" x14ac:dyDescent="0.25">
      <c r="A2447">
        <f>Inputs!$H$16</f>
        <v>6</v>
      </c>
      <c r="B2447" t="str">
        <f>Inputs!$D$4</f>
        <v>Select Agency…</v>
      </c>
      <c r="C2447" s="166" t="str">
        <f>Inputs!$I$6</f>
        <v>(insert code)</v>
      </c>
      <c r="D2447" t="str">
        <f>IFERROR(INDEX(Inputs!$I$11:$I$19,MATCH(A2447,Inputs!$H$11:$H$19)),"")</f>
        <v>(insert code)</v>
      </c>
      <c r="E2447" t="s">
        <v>902</v>
      </c>
      <c r="F2447" s="168">
        <f>IF(F$2=$A2447,Data!C312,0)</f>
        <v>0</v>
      </c>
      <c r="G2447" s="168">
        <f>IF(G$2=$A2447,Data!D312,0)</f>
        <v>0</v>
      </c>
      <c r="H2447" s="168">
        <f>IF(H$2=$A2447,Data!E312,0)</f>
        <v>0</v>
      </c>
      <c r="I2447" s="168">
        <f>IF(I$2=$A2447,Data!F312,0)</f>
        <v>0</v>
      </c>
      <c r="J2447" s="168">
        <f>IF(J$2=$A2447,Data!G312,0)</f>
        <v>0</v>
      </c>
      <c r="K2447" s="168">
        <f>IF(K$2=$A2447,Data!H312,0)</f>
        <v>0</v>
      </c>
      <c r="L2447" s="168">
        <f>IF(L$2=$A2447,Data!I312,0)</f>
        <v>0</v>
      </c>
      <c r="M2447" s="168">
        <f>IF(M$2=$A2447,Data!J312,0)</f>
        <v>0</v>
      </c>
      <c r="N2447" s="168">
        <f>IF(N$2=$A2447,Data!K312,0)</f>
        <v>0</v>
      </c>
      <c r="O2447" s="168">
        <f>IF(O$2=$A2447,Data!L312,0)</f>
        <v>0</v>
      </c>
      <c r="P2447" s="168">
        <f>IF(P$2=$A2447,Data!M312,0)</f>
        <v>0</v>
      </c>
      <c r="Q2447" s="168">
        <f>IF(Q$2=$A2447,Data!N312,0)</f>
        <v>0</v>
      </c>
      <c r="R2447" s="169">
        <f>IF(R$2=$A2447,Data!O312,0)</f>
        <v>0</v>
      </c>
      <c r="S2447" s="169">
        <f>IF(S$2=$A2447,Data!P312,0)</f>
        <v>0</v>
      </c>
      <c r="T2447" s="169">
        <f>IF(T$2=$A2447,Data!Q312,0)</f>
        <v>0</v>
      </c>
      <c r="U2447" s="169">
        <f>IF(U$2=$A2447,Data!R312,0)</f>
        <v>0</v>
      </c>
      <c r="V2447" s="169">
        <f>IF(V$2=$A2447,Data!S312,0)</f>
        <v>0</v>
      </c>
      <c r="W2447" s="169">
        <f>IF(W$2=$A2447,Data!T312,0)</f>
        <v>0</v>
      </c>
      <c r="X2447" s="169">
        <f>IF(X$2=$A2447,Data!U312,0)</f>
        <v>0</v>
      </c>
      <c r="Y2447" s="169">
        <f>IF(Y$2=$A2447,Data!V312,0)</f>
        <v>0</v>
      </c>
      <c r="Z2447" s="169">
        <f>IF(Z$2=$A2447,Data!W312,0)</f>
        <v>0</v>
      </c>
      <c r="AA2447" s="169">
        <f>IF(AA$2=$A2447,Data!X312,0)</f>
        <v>0</v>
      </c>
      <c r="AB2447" s="169">
        <f>IF(AB$2=$A2447,Data!Y312,0)</f>
        <v>0</v>
      </c>
      <c r="AC2447" s="169">
        <f>IF(AC$2=$A2447,Data!Z312,0)</f>
        <v>0</v>
      </c>
      <c r="AD2447" s="170">
        <f>IF(AD$2=$A2447,Data!AA312,0)</f>
        <v>0</v>
      </c>
      <c r="AE2447" s="171">
        <f>IF(AE$2=$A2447,Data!AB312,0)</f>
        <v>0</v>
      </c>
      <c r="AF2447" s="170">
        <f>IF(AF$2=$A2447,Data!AC312,0)</f>
        <v>0</v>
      </c>
      <c r="AG2447" s="171">
        <f>IF(AG$2=$A2447,Data!AD312,0)</f>
        <v>0</v>
      </c>
      <c r="AH2447" s="170">
        <f>IF(AH$2=$A2447,Data!AE312,0)</f>
        <v>0</v>
      </c>
      <c r="AI2447" s="171">
        <f>IF(AI$2=$A2447,Data!AF312,0)</f>
        <v>0</v>
      </c>
      <c r="AJ2447" s="170">
        <f>IF(AJ$2=$A2447,Data!AG312,0)</f>
        <v>0</v>
      </c>
      <c r="AK2447" s="171">
        <f>IF(AK$2=$A2447,Data!AH312,0)</f>
        <v>0</v>
      </c>
      <c r="AL2447" s="170">
        <f>IF(AL$2=$A2447,Data!AI312,0)</f>
        <v>0</v>
      </c>
      <c r="AM2447" t="str">
        <f t="shared" si="76"/>
        <v>BA</v>
      </c>
      <c r="AN2447" t="e">
        <f>+INDEX(Validation!$D$4:$D$250,MATCH(Merge!B2447,Validation!$E$4:$E$250,0))</f>
        <v>#N/A</v>
      </c>
      <c r="AO2447" s="172">
        <f t="shared" si="77"/>
        <v>0</v>
      </c>
    </row>
    <row r="2448" spans="1:41" ht="15" x14ac:dyDescent="0.25">
      <c r="A2448">
        <f>Inputs!$H$16</f>
        <v>6</v>
      </c>
      <c r="B2448" t="str">
        <f>Inputs!$D$4</f>
        <v>Select Agency…</v>
      </c>
      <c r="C2448" s="166" t="str">
        <f>Inputs!$I$6</f>
        <v>(insert code)</v>
      </c>
      <c r="D2448" t="str">
        <f>IFERROR(INDEX(Inputs!$I$11:$I$19,MATCH(A2448,Inputs!$H$11:$H$19)),"")</f>
        <v>(insert code)</v>
      </c>
      <c r="E2448" t="s">
        <v>902</v>
      </c>
      <c r="F2448" s="168">
        <f>IF(F$2=$A2448,Data!C313,0)</f>
        <v>0</v>
      </c>
      <c r="G2448" s="168">
        <f>IF(G$2=$A2448,Data!D313,0)</f>
        <v>0</v>
      </c>
      <c r="H2448" s="168">
        <f>IF(H$2=$A2448,Data!E313,0)</f>
        <v>0</v>
      </c>
      <c r="I2448" s="168">
        <f>IF(I$2=$A2448,Data!F313,0)</f>
        <v>0</v>
      </c>
      <c r="J2448" s="168">
        <f>IF(J$2=$A2448,Data!G313,0)</f>
        <v>0</v>
      </c>
      <c r="K2448" s="168">
        <f>IF(K$2=$A2448,Data!H313,0)</f>
        <v>0</v>
      </c>
      <c r="L2448" s="168">
        <f>IF(L$2=$A2448,Data!I313,0)</f>
        <v>0</v>
      </c>
      <c r="M2448" s="168">
        <f>IF(M$2=$A2448,Data!J313,0)</f>
        <v>0</v>
      </c>
      <c r="N2448" s="168">
        <f>IF(N$2=$A2448,Data!K313,0)</f>
        <v>0</v>
      </c>
      <c r="O2448" s="168">
        <f>IF(O$2=$A2448,Data!L313,0)</f>
        <v>0</v>
      </c>
      <c r="P2448" s="168">
        <f>IF(P$2=$A2448,Data!M313,0)</f>
        <v>0</v>
      </c>
      <c r="Q2448" s="168">
        <f>IF(Q$2=$A2448,Data!N313,0)</f>
        <v>0</v>
      </c>
      <c r="R2448" s="169">
        <f>IF(R$2=$A2448,Data!O313,0)</f>
        <v>0</v>
      </c>
      <c r="S2448" s="169">
        <f>IF(S$2=$A2448,Data!P313,0)</f>
        <v>0</v>
      </c>
      <c r="T2448" s="169">
        <f>IF(T$2=$A2448,Data!Q313,0)</f>
        <v>0</v>
      </c>
      <c r="U2448" s="169">
        <f>IF(U$2=$A2448,Data!R313,0)</f>
        <v>0</v>
      </c>
      <c r="V2448" s="169">
        <f>IF(V$2=$A2448,Data!S313,0)</f>
        <v>0</v>
      </c>
      <c r="W2448" s="169">
        <f>IF(W$2=$A2448,Data!T313,0)</f>
        <v>0</v>
      </c>
      <c r="X2448" s="169">
        <f>IF(X$2=$A2448,Data!U313,0)</f>
        <v>0</v>
      </c>
      <c r="Y2448" s="169">
        <f>IF(Y$2=$A2448,Data!V313,0)</f>
        <v>0</v>
      </c>
      <c r="Z2448" s="169">
        <f>IF(Z$2=$A2448,Data!W313,0)</f>
        <v>0</v>
      </c>
      <c r="AA2448" s="169">
        <f>IF(AA$2=$A2448,Data!X313,0)</f>
        <v>0</v>
      </c>
      <c r="AB2448" s="169">
        <f>IF(AB$2=$A2448,Data!Y313,0)</f>
        <v>0</v>
      </c>
      <c r="AC2448" s="169">
        <f>IF(AC$2=$A2448,Data!Z313,0)</f>
        <v>0</v>
      </c>
      <c r="AD2448" s="170">
        <f>IF(AD$2=$A2448,Data!AA313,0)</f>
        <v>0</v>
      </c>
      <c r="AE2448" s="171">
        <f>IF(AE$2=$A2448,Data!AB313,0)</f>
        <v>0</v>
      </c>
      <c r="AF2448" s="170">
        <f>IF(AF$2=$A2448,Data!AC313,0)</f>
        <v>0</v>
      </c>
      <c r="AG2448" s="171">
        <f>IF(AG$2=$A2448,Data!AD313,0)</f>
        <v>0</v>
      </c>
      <c r="AH2448" s="170">
        <f>IF(AH$2=$A2448,Data!AE313,0)</f>
        <v>0</v>
      </c>
      <c r="AI2448" s="171">
        <f>IF(AI$2=$A2448,Data!AF313,0)</f>
        <v>0</v>
      </c>
      <c r="AJ2448" s="170">
        <f>IF(AJ$2=$A2448,Data!AG313,0)</f>
        <v>0</v>
      </c>
      <c r="AK2448" s="171">
        <f>IF(AK$2=$A2448,Data!AH313,0)</f>
        <v>0</v>
      </c>
      <c r="AL2448" s="170">
        <f>IF(AL$2=$A2448,Data!AI313,0)</f>
        <v>0</v>
      </c>
      <c r="AM2448" t="str">
        <f t="shared" si="76"/>
        <v>BA</v>
      </c>
      <c r="AN2448" t="e">
        <f>+INDEX(Validation!$D$4:$D$250,MATCH(Merge!B2448,Validation!$E$4:$E$250,0))</f>
        <v>#N/A</v>
      </c>
      <c r="AO2448" s="172">
        <f t="shared" si="77"/>
        <v>0</v>
      </c>
    </row>
    <row r="2449" spans="1:41" ht="15" x14ac:dyDescent="0.25">
      <c r="A2449">
        <f>Inputs!$H$16</f>
        <v>6</v>
      </c>
      <c r="B2449" t="str">
        <f>Inputs!$D$4</f>
        <v>Select Agency…</v>
      </c>
      <c r="C2449" s="166" t="str">
        <f>Inputs!$I$6</f>
        <v>(insert code)</v>
      </c>
      <c r="D2449" t="str">
        <f>IFERROR(INDEX(Inputs!$I$11:$I$19,MATCH(A2449,Inputs!$H$11:$H$19)),"")</f>
        <v>(insert code)</v>
      </c>
      <c r="E2449" t="s">
        <v>902</v>
      </c>
      <c r="F2449" s="168">
        <f>IF(F$2=$A2449,Data!C314,0)</f>
        <v>0</v>
      </c>
      <c r="G2449" s="168">
        <f>IF(G$2=$A2449,Data!D314,0)</f>
        <v>0</v>
      </c>
      <c r="H2449" s="168">
        <f>IF(H$2=$A2449,Data!E314,0)</f>
        <v>0</v>
      </c>
      <c r="I2449" s="168">
        <f>IF(I$2=$A2449,Data!F314,0)</f>
        <v>0</v>
      </c>
      <c r="J2449" s="168">
        <f>IF(J$2=$A2449,Data!G314,0)</f>
        <v>0</v>
      </c>
      <c r="K2449" s="168">
        <f>IF(K$2=$A2449,Data!H314,0)</f>
        <v>0</v>
      </c>
      <c r="L2449" s="168">
        <f>IF(L$2=$A2449,Data!I314,0)</f>
        <v>0</v>
      </c>
      <c r="M2449" s="168">
        <f>IF(M$2=$A2449,Data!J314,0)</f>
        <v>0</v>
      </c>
      <c r="N2449" s="168">
        <f>IF(N$2=$A2449,Data!K314,0)</f>
        <v>0</v>
      </c>
      <c r="O2449" s="168">
        <f>IF(O$2=$A2449,Data!L314,0)</f>
        <v>0</v>
      </c>
      <c r="P2449" s="168">
        <f>IF(P$2=$A2449,Data!M314,0)</f>
        <v>0</v>
      </c>
      <c r="Q2449" s="168">
        <f>IF(Q$2=$A2449,Data!N314,0)</f>
        <v>0</v>
      </c>
      <c r="R2449" s="169">
        <f>IF(R$2=$A2449,Data!O314,0)</f>
        <v>0</v>
      </c>
      <c r="S2449" s="169">
        <f>IF(S$2=$A2449,Data!P314,0)</f>
        <v>0</v>
      </c>
      <c r="T2449" s="169">
        <f>IF(T$2=$A2449,Data!Q314,0)</f>
        <v>0</v>
      </c>
      <c r="U2449" s="169">
        <f>IF(U$2=$A2449,Data!R314,0)</f>
        <v>0</v>
      </c>
      <c r="V2449" s="169">
        <f>IF(V$2=$A2449,Data!S314,0)</f>
        <v>0</v>
      </c>
      <c r="W2449" s="169">
        <f>IF(W$2=$A2449,Data!T314,0)</f>
        <v>0</v>
      </c>
      <c r="X2449" s="169">
        <f>IF(X$2=$A2449,Data!U314,0)</f>
        <v>0</v>
      </c>
      <c r="Y2449" s="169">
        <f>IF(Y$2=$A2449,Data!V314,0)</f>
        <v>0</v>
      </c>
      <c r="Z2449" s="169">
        <f>IF(Z$2=$A2449,Data!W314,0)</f>
        <v>0</v>
      </c>
      <c r="AA2449" s="169">
        <f>IF(AA$2=$A2449,Data!X314,0)</f>
        <v>0</v>
      </c>
      <c r="AB2449" s="169">
        <f>IF(AB$2=$A2449,Data!Y314,0)</f>
        <v>0</v>
      </c>
      <c r="AC2449" s="169">
        <f>IF(AC$2=$A2449,Data!Z314,0)</f>
        <v>0</v>
      </c>
      <c r="AD2449" s="170">
        <f>IF(AD$2=$A2449,Data!AA314,0)</f>
        <v>0</v>
      </c>
      <c r="AE2449" s="171">
        <f>IF(AE$2=$A2449,Data!AB314,0)</f>
        <v>0</v>
      </c>
      <c r="AF2449" s="170">
        <f>IF(AF$2=$A2449,Data!AC314,0)</f>
        <v>0</v>
      </c>
      <c r="AG2449" s="171">
        <f>IF(AG$2=$A2449,Data!AD314,0)</f>
        <v>0</v>
      </c>
      <c r="AH2449" s="170">
        <f>IF(AH$2=$A2449,Data!AE314,0)</f>
        <v>0</v>
      </c>
      <c r="AI2449" s="171">
        <f>IF(AI$2=$A2449,Data!AF314,0)</f>
        <v>0</v>
      </c>
      <c r="AJ2449" s="170">
        <f>IF(AJ$2=$A2449,Data!AG314,0)</f>
        <v>0</v>
      </c>
      <c r="AK2449" s="171">
        <f>IF(AK$2=$A2449,Data!AH314,0)</f>
        <v>0</v>
      </c>
      <c r="AL2449" s="170">
        <f>IF(AL$2=$A2449,Data!AI314,0)</f>
        <v>0</v>
      </c>
      <c r="AM2449" t="str">
        <f t="shared" si="76"/>
        <v>BA</v>
      </c>
      <c r="AN2449" t="e">
        <f>+INDEX(Validation!$D$4:$D$250,MATCH(Merge!B2449,Validation!$E$4:$E$250,0))</f>
        <v>#N/A</v>
      </c>
      <c r="AO2449" s="172">
        <f t="shared" si="77"/>
        <v>0</v>
      </c>
    </row>
    <row r="2450" spans="1:41" ht="15" x14ac:dyDescent="0.25">
      <c r="A2450">
        <f>Inputs!$H$16</f>
        <v>6</v>
      </c>
      <c r="B2450" t="str">
        <f>Inputs!$D$4</f>
        <v>Select Agency…</v>
      </c>
      <c r="C2450" s="166" t="str">
        <f>Inputs!$I$6</f>
        <v>(insert code)</v>
      </c>
      <c r="D2450" t="str">
        <f>IFERROR(INDEX(Inputs!$I$11:$I$19,MATCH(A2450,Inputs!$H$11:$H$19)),"")</f>
        <v>(insert code)</v>
      </c>
      <c r="E2450" t="s">
        <v>902</v>
      </c>
      <c r="F2450" s="168">
        <f>IF(F$2=$A2450,Data!C315,0)</f>
        <v>0</v>
      </c>
      <c r="G2450" s="168">
        <f>IF(G$2=$A2450,Data!D315,0)</f>
        <v>0</v>
      </c>
      <c r="H2450" s="168">
        <f>IF(H$2=$A2450,Data!E315,0)</f>
        <v>0</v>
      </c>
      <c r="I2450" s="168">
        <f>IF(I$2=$A2450,Data!F315,0)</f>
        <v>0</v>
      </c>
      <c r="J2450" s="168">
        <f>IF(J$2=$A2450,Data!G315,0)</f>
        <v>0</v>
      </c>
      <c r="K2450" s="168">
        <f>IF(K$2=$A2450,Data!H315,0)</f>
        <v>0</v>
      </c>
      <c r="L2450" s="168">
        <f>IF(L$2=$A2450,Data!I315,0)</f>
        <v>0</v>
      </c>
      <c r="M2450" s="168">
        <f>IF(M$2=$A2450,Data!J315,0)</f>
        <v>0</v>
      </c>
      <c r="N2450" s="168">
        <f>IF(N$2=$A2450,Data!K315,0)</f>
        <v>0</v>
      </c>
      <c r="O2450" s="168">
        <f>IF(O$2=$A2450,Data!L315,0)</f>
        <v>0</v>
      </c>
      <c r="P2450" s="168">
        <f>IF(P$2=$A2450,Data!M315,0)</f>
        <v>0</v>
      </c>
      <c r="Q2450" s="168">
        <f>IF(Q$2=$A2450,Data!N315,0)</f>
        <v>0</v>
      </c>
      <c r="R2450" s="169">
        <f>IF(R$2=$A2450,Data!O315,0)</f>
        <v>0</v>
      </c>
      <c r="S2450" s="169">
        <f>IF(S$2=$A2450,Data!P315,0)</f>
        <v>0</v>
      </c>
      <c r="T2450" s="169">
        <f>IF(T$2=$A2450,Data!Q315,0)</f>
        <v>0</v>
      </c>
      <c r="U2450" s="169">
        <f>IF(U$2=$A2450,Data!R315,0)</f>
        <v>0</v>
      </c>
      <c r="V2450" s="169">
        <f>IF(V$2=$A2450,Data!S315,0)</f>
        <v>0</v>
      </c>
      <c r="W2450" s="169">
        <f>IF(W$2=$A2450,Data!T315,0)</f>
        <v>0</v>
      </c>
      <c r="X2450" s="169">
        <f>IF(X$2=$A2450,Data!U315,0)</f>
        <v>0</v>
      </c>
      <c r="Y2450" s="169">
        <f>IF(Y$2=$A2450,Data!V315,0)</f>
        <v>0</v>
      </c>
      <c r="Z2450" s="169">
        <f>IF(Z$2=$A2450,Data!W315,0)</f>
        <v>0</v>
      </c>
      <c r="AA2450" s="169">
        <f>IF(AA$2=$A2450,Data!X315,0)</f>
        <v>0</v>
      </c>
      <c r="AB2450" s="169">
        <f>IF(AB$2=$A2450,Data!Y315,0)</f>
        <v>0</v>
      </c>
      <c r="AC2450" s="169">
        <f>IF(AC$2=$A2450,Data!Z315,0)</f>
        <v>0</v>
      </c>
      <c r="AD2450" s="170">
        <f>IF(AD$2=$A2450,Data!AA315,0)</f>
        <v>0</v>
      </c>
      <c r="AE2450" s="171">
        <f>IF(AE$2=$A2450,Data!AB315,0)</f>
        <v>0</v>
      </c>
      <c r="AF2450" s="170">
        <f>IF(AF$2=$A2450,Data!AC315,0)</f>
        <v>0</v>
      </c>
      <c r="AG2450" s="171">
        <f>IF(AG$2=$A2450,Data!AD315,0)</f>
        <v>0</v>
      </c>
      <c r="AH2450" s="170">
        <f>IF(AH$2=$A2450,Data!AE315,0)</f>
        <v>0</v>
      </c>
      <c r="AI2450" s="171">
        <f>IF(AI$2=$A2450,Data!AF315,0)</f>
        <v>0</v>
      </c>
      <c r="AJ2450" s="170">
        <f>IF(AJ$2=$A2450,Data!AG315,0)</f>
        <v>0</v>
      </c>
      <c r="AK2450" s="171">
        <f>IF(AK$2=$A2450,Data!AH315,0)</f>
        <v>0</v>
      </c>
      <c r="AL2450" s="170">
        <f>IF(AL$2=$A2450,Data!AI315,0)</f>
        <v>0</v>
      </c>
      <c r="AM2450" t="str">
        <f t="shared" si="76"/>
        <v>BA</v>
      </c>
      <c r="AN2450" t="e">
        <f>+INDEX(Validation!$D$4:$D$250,MATCH(Merge!B2450,Validation!$E$4:$E$250,0))</f>
        <v>#N/A</v>
      </c>
      <c r="AO2450" s="172">
        <f t="shared" si="77"/>
        <v>0</v>
      </c>
    </row>
    <row r="2451" spans="1:41" ht="15" x14ac:dyDescent="0.25">
      <c r="A2451">
        <f>Inputs!$H$16</f>
        <v>6</v>
      </c>
      <c r="B2451" t="str">
        <f>Inputs!$D$4</f>
        <v>Select Agency…</v>
      </c>
      <c r="C2451" s="166" t="str">
        <f>Inputs!$I$6</f>
        <v>(insert code)</v>
      </c>
      <c r="D2451" t="str">
        <f>IFERROR(INDEX(Inputs!$I$11:$I$19,MATCH(A2451,Inputs!$H$11:$H$19)),"")</f>
        <v>(insert code)</v>
      </c>
      <c r="E2451" t="s">
        <v>902</v>
      </c>
      <c r="F2451" s="168">
        <f>IF(F$2=$A2451,Data!C316,0)</f>
        <v>0</v>
      </c>
      <c r="G2451" s="168">
        <f>IF(G$2=$A2451,Data!D316,0)</f>
        <v>0</v>
      </c>
      <c r="H2451" s="168">
        <f>IF(H$2=$A2451,Data!E316,0)</f>
        <v>0</v>
      </c>
      <c r="I2451" s="168">
        <f>IF(I$2=$A2451,Data!F316,0)</f>
        <v>0</v>
      </c>
      <c r="J2451" s="168">
        <f>IF(J$2=$A2451,Data!G316,0)</f>
        <v>0</v>
      </c>
      <c r="K2451" s="168">
        <f>IF(K$2=$A2451,Data!H316,0)</f>
        <v>0</v>
      </c>
      <c r="L2451" s="168">
        <f>IF(L$2=$A2451,Data!I316,0)</f>
        <v>0</v>
      </c>
      <c r="M2451" s="168">
        <f>IF(M$2=$A2451,Data!J316,0)</f>
        <v>0</v>
      </c>
      <c r="N2451" s="168">
        <f>IF(N$2=$A2451,Data!K316,0)</f>
        <v>0</v>
      </c>
      <c r="O2451" s="168">
        <f>IF(O$2=$A2451,Data!L316,0)</f>
        <v>0</v>
      </c>
      <c r="P2451" s="168">
        <f>IF(P$2=$A2451,Data!M316,0)</f>
        <v>0</v>
      </c>
      <c r="Q2451" s="168">
        <f>IF(Q$2=$A2451,Data!N316,0)</f>
        <v>0</v>
      </c>
      <c r="R2451" s="169">
        <f>IF(R$2=$A2451,Data!O316,0)</f>
        <v>0</v>
      </c>
      <c r="S2451" s="169">
        <f>IF(S$2=$A2451,Data!P316,0)</f>
        <v>0</v>
      </c>
      <c r="T2451" s="169">
        <f>IF(T$2=$A2451,Data!Q316,0)</f>
        <v>0</v>
      </c>
      <c r="U2451" s="169">
        <f>IF(U$2=$A2451,Data!R316,0)</f>
        <v>0</v>
      </c>
      <c r="V2451" s="169">
        <f>IF(V$2=$A2451,Data!S316,0)</f>
        <v>0</v>
      </c>
      <c r="W2451" s="169">
        <f>IF(W$2=$A2451,Data!T316,0)</f>
        <v>0</v>
      </c>
      <c r="X2451" s="169">
        <f>IF(X$2=$A2451,Data!U316,0)</f>
        <v>0</v>
      </c>
      <c r="Y2451" s="169">
        <f>IF(Y$2=$A2451,Data!V316,0)</f>
        <v>0</v>
      </c>
      <c r="Z2451" s="169">
        <f>IF(Z$2=$A2451,Data!W316,0)</f>
        <v>0</v>
      </c>
      <c r="AA2451" s="169">
        <f>IF(AA$2=$A2451,Data!X316,0)</f>
        <v>0</v>
      </c>
      <c r="AB2451" s="169">
        <f>IF(AB$2=$A2451,Data!Y316,0)</f>
        <v>0</v>
      </c>
      <c r="AC2451" s="169">
        <f>IF(AC$2=$A2451,Data!Z316,0)</f>
        <v>0</v>
      </c>
      <c r="AD2451" s="170">
        <f>IF(AD$2=$A2451,Data!AA316,0)</f>
        <v>0</v>
      </c>
      <c r="AE2451" s="171">
        <f>IF(AE$2=$A2451,Data!AB316,0)</f>
        <v>0</v>
      </c>
      <c r="AF2451" s="170">
        <f>IF(AF$2=$A2451,Data!AC316,0)</f>
        <v>0</v>
      </c>
      <c r="AG2451" s="171">
        <f>IF(AG$2=$A2451,Data!AD316,0)</f>
        <v>0</v>
      </c>
      <c r="AH2451" s="170">
        <f>IF(AH$2=$A2451,Data!AE316,0)</f>
        <v>0</v>
      </c>
      <c r="AI2451" s="171">
        <f>IF(AI$2=$A2451,Data!AF316,0)</f>
        <v>0</v>
      </c>
      <c r="AJ2451" s="170">
        <f>IF(AJ$2=$A2451,Data!AG316,0)</f>
        <v>0</v>
      </c>
      <c r="AK2451" s="171">
        <f>IF(AK$2=$A2451,Data!AH316,0)</f>
        <v>0</v>
      </c>
      <c r="AL2451" s="170">
        <f>IF(AL$2=$A2451,Data!AI316,0)</f>
        <v>0</v>
      </c>
      <c r="AM2451" t="str">
        <f t="shared" si="76"/>
        <v>BA</v>
      </c>
      <c r="AN2451" t="e">
        <f>+INDEX(Validation!$D$4:$D$250,MATCH(Merge!B2451,Validation!$E$4:$E$250,0))</f>
        <v>#N/A</v>
      </c>
      <c r="AO2451" s="172">
        <f t="shared" si="77"/>
        <v>0</v>
      </c>
    </row>
    <row r="2452" spans="1:41" ht="15" x14ac:dyDescent="0.25">
      <c r="A2452">
        <f>Inputs!$H$16</f>
        <v>6</v>
      </c>
      <c r="B2452" t="str">
        <f>Inputs!$D$4</f>
        <v>Select Agency…</v>
      </c>
      <c r="C2452" s="166" t="str">
        <f>Inputs!$I$6</f>
        <v>(insert code)</v>
      </c>
      <c r="D2452" t="str">
        <f>IFERROR(INDEX(Inputs!$I$11:$I$19,MATCH(A2452,Inputs!$H$11:$H$19)),"")</f>
        <v>(insert code)</v>
      </c>
      <c r="E2452" t="s">
        <v>902</v>
      </c>
      <c r="F2452" s="168">
        <f>IF(F$2=$A2452,Data!C317,0)</f>
        <v>0</v>
      </c>
      <c r="G2452" s="168">
        <f>IF(G$2=$A2452,Data!D317,0)</f>
        <v>0</v>
      </c>
      <c r="H2452" s="168">
        <f>IF(H$2=$A2452,Data!E317,0)</f>
        <v>0</v>
      </c>
      <c r="I2452" s="168">
        <f>IF(I$2=$A2452,Data!F317,0)</f>
        <v>0</v>
      </c>
      <c r="J2452" s="168">
        <f>IF(J$2=$A2452,Data!G317,0)</f>
        <v>0</v>
      </c>
      <c r="K2452" s="168">
        <f>IF(K$2=$A2452,Data!H317,0)</f>
        <v>0</v>
      </c>
      <c r="L2452" s="168">
        <f>IF(L$2=$A2452,Data!I317,0)</f>
        <v>0</v>
      </c>
      <c r="M2452" s="168">
        <f>IF(M$2=$A2452,Data!J317,0)</f>
        <v>0</v>
      </c>
      <c r="N2452" s="168">
        <f>IF(N$2=$A2452,Data!K317,0)</f>
        <v>0</v>
      </c>
      <c r="O2452" s="168">
        <f>IF(O$2=$A2452,Data!L317,0)</f>
        <v>0</v>
      </c>
      <c r="P2452" s="168">
        <f>IF(P$2=$A2452,Data!M317,0)</f>
        <v>0</v>
      </c>
      <c r="Q2452" s="168">
        <f>IF(Q$2=$A2452,Data!N317,0)</f>
        <v>0</v>
      </c>
      <c r="R2452" s="169">
        <f>IF(R$2=$A2452,Data!O317,0)</f>
        <v>0</v>
      </c>
      <c r="S2452" s="169">
        <f>IF(S$2=$A2452,Data!P317,0)</f>
        <v>0</v>
      </c>
      <c r="T2452" s="169">
        <f>IF(T$2=$A2452,Data!Q317,0)</f>
        <v>0</v>
      </c>
      <c r="U2452" s="169">
        <f>IF(U$2=$A2452,Data!R317,0)</f>
        <v>0</v>
      </c>
      <c r="V2452" s="169">
        <f>IF(V$2=$A2452,Data!S317,0)</f>
        <v>0</v>
      </c>
      <c r="W2452" s="169">
        <f>IF(W$2=$A2452,Data!T317,0)</f>
        <v>0</v>
      </c>
      <c r="X2452" s="169">
        <f>IF(X$2=$A2452,Data!U317,0)</f>
        <v>0</v>
      </c>
      <c r="Y2452" s="169">
        <f>IF(Y$2=$A2452,Data!V317,0)</f>
        <v>0</v>
      </c>
      <c r="Z2452" s="169">
        <f>IF(Z$2=$A2452,Data!W317,0)</f>
        <v>0</v>
      </c>
      <c r="AA2452" s="169">
        <f>IF(AA$2=$A2452,Data!X317,0)</f>
        <v>0</v>
      </c>
      <c r="AB2452" s="169">
        <f>IF(AB$2=$A2452,Data!Y317,0)</f>
        <v>0</v>
      </c>
      <c r="AC2452" s="169">
        <f>IF(AC$2=$A2452,Data!Z317,0)</f>
        <v>0</v>
      </c>
      <c r="AD2452" s="170">
        <f>IF(AD$2=$A2452,Data!AA317,0)</f>
        <v>0</v>
      </c>
      <c r="AE2452" s="171">
        <f>IF(AE$2=$A2452,Data!AB317,0)</f>
        <v>0</v>
      </c>
      <c r="AF2452" s="170">
        <f>IF(AF$2=$A2452,Data!AC317,0)</f>
        <v>0</v>
      </c>
      <c r="AG2452" s="171">
        <f>IF(AG$2=$A2452,Data!AD317,0)</f>
        <v>0</v>
      </c>
      <c r="AH2452" s="170">
        <f>IF(AH$2=$A2452,Data!AE317,0)</f>
        <v>0</v>
      </c>
      <c r="AI2452" s="171">
        <f>IF(AI$2=$A2452,Data!AF317,0)</f>
        <v>0</v>
      </c>
      <c r="AJ2452" s="170">
        <f>IF(AJ$2=$A2452,Data!AG317,0)</f>
        <v>0</v>
      </c>
      <c r="AK2452" s="171">
        <f>IF(AK$2=$A2452,Data!AH317,0)</f>
        <v>0</v>
      </c>
      <c r="AL2452" s="170">
        <f>IF(AL$2=$A2452,Data!AI317,0)</f>
        <v>0</v>
      </c>
      <c r="AM2452" t="str">
        <f t="shared" si="76"/>
        <v>BA</v>
      </c>
      <c r="AN2452" t="e">
        <f>+INDEX(Validation!$D$4:$D$250,MATCH(Merge!B2452,Validation!$E$4:$E$250,0))</f>
        <v>#N/A</v>
      </c>
      <c r="AO2452" s="172">
        <f t="shared" si="77"/>
        <v>0</v>
      </c>
    </row>
    <row r="2453" spans="1:41" ht="15" x14ac:dyDescent="0.25">
      <c r="A2453">
        <f>Inputs!$H$16</f>
        <v>6</v>
      </c>
      <c r="B2453" t="str">
        <f>Inputs!$D$4</f>
        <v>Select Agency…</v>
      </c>
      <c r="C2453" s="166" t="str">
        <f>Inputs!$I$6</f>
        <v>(insert code)</v>
      </c>
      <c r="D2453" t="str">
        <f>IFERROR(INDEX(Inputs!$I$11:$I$19,MATCH(A2453,Inputs!$H$11:$H$19)),"")</f>
        <v>(insert code)</v>
      </c>
      <c r="E2453" t="s">
        <v>902</v>
      </c>
      <c r="F2453" s="168">
        <f>IF(F$2=$A2453,Data!C318,0)</f>
        <v>0</v>
      </c>
      <c r="G2453" s="168">
        <f>IF(G$2=$A2453,Data!D318,0)</f>
        <v>0</v>
      </c>
      <c r="H2453" s="168">
        <f>IF(H$2=$A2453,Data!E318,0)</f>
        <v>0</v>
      </c>
      <c r="I2453" s="168">
        <f>IF(I$2=$A2453,Data!F318,0)</f>
        <v>0</v>
      </c>
      <c r="J2453" s="168">
        <f>IF(J$2=$A2453,Data!G318,0)</f>
        <v>0</v>
      </c>
      <c r="K2453" s="168">
        <f>IF(K$2=$A2453,Data!H318,0)</f>
        <v>0</v>
      </c>
      <c r="L2453" s="168">
        <f>IF(L$2=$A2453,Data!I318,0)</f>
        <v>0</v>
      </c>
      <c r="M2453" s="168">
        <f>IF(M$2=$A2453,Data!J318,0)</f>
        <v>0</v>
      </c>
      <c r="N2453" s="168">
        <f>IF(N$2=$A2453,Data!K318,0)</f>
        <v>0</v>
      </c>
      <c r="O2453" s="168">
        <f>IF(O$2=$A2453,Data!L318,0)</f>
        <v>0</v>
      </c>
      <c r="P2453" s="168">
        <f>IF(P$2=$A2453,Data!M318,0)</f>
        <v>0</v>
      </c>
      <c r="Q2453" s="168">
        <f>IF(Q$2=$A2453,Data!N318,0)</f>
        <v>0</v>
      </c>
      <c r="R2453" s="169">
        <f>IF(R$2=$A2453,Data!O318,0)</f>
        <v>0</v>
      </c>
      <c r="S2453" s="169">
        <f>IF(S$2=$A2453,Data!P318,0)</f>
        <v>0</v>
      </c>
      <c r="T2453" s="169">
        <f>IF(T$2=$A2453,Data!Q318,0)</f>
        <v>0</v>
      </c>
      <c r="U2453" s="169">
        <f>IF(U$2=$A2453,Data!R318,0)</f>
        <v>0</v>
      </c>
      <c r="V2453" s="169">
        <f>IF(V$2=$A2453,Data!S318,0)</f>
        <v>0</v>
      </c>
      <c r="W2453" s="169">
        <f>IF(W$2=$A2453,Data!T318,0)</f>
        <v>0</v>
      </c>
      <c r="X2453" s="169">
        <f>IF(X$2=$A2453,Data!U318,0)</f>
        <v>0</v>
      </c>
      <c r="Y2453" s="169">
        <f>IF(Y$2=$A2453,Data!V318,0)</f>
        <v>0</v>
      </c>
      <c r="Z2453" s="169">
        <f>IF(Z$2=$A2453,Data!W318,0)</f>
        <v>0</v>
      </c>
      <c r="AA2453" s="169">
        <f>IF(AA$2=$A2453,Data!X318,0)</f>
        <v>0</v>
      </c>
      <c r="AB2453" s="169">
        <f>IF(AB$2=$A2453,Data!Y318,0)</f>
        <v>0</v>
      </c>
      <c r="AC2453" s="169">
        <f>IF(AC$2=$A2453,Data!Z318,0)</f>
        <v>0</v>
      </c>
      <c r="AD2453" s="170">
        <f>IF(AD$2=$A2453,Data!AA318,0)</f>
        <v>0</v>
      </c>
      <c r="AE2453" s="171">
        <f>IF(AE$2=$A2453,Data!AB318,0)</f>
        <v>0</v>
      </c>
      <c r="AF2453" s="170">
        <f>IF(AF$2=$A2453,Data!AC318,0)</f>
        <v>0</v>
      </c>
      <c r="AG2453" s="171">
        <f>IF(AG$2=$A2453,Data!AD318,0)</f>
        <v>0</v>
      </c>
      <c r="AH2453" s="170">
        <f>IF(AH$2=$A2453,Data!AE318,0)</f>
        <v>0</v>
      </c>
      <c r="AI2453" s="171">
        <f>IF(AI$2=$A2453,Data!AF318,0)</f>
        <v>0</v>
      </c>
      <c r="AJ2453" s="170">
        <f>IF(AJ$2=$A2453,Data!AG318,0)</f>
        <v>0</v>
      </c>
      <c r="AK2453" s="171">
        <f>IF(AK$2=$A2453,Data!AH318,0)</f>
        <v>0</v>
      </c>
      <c r="AL2453" s="170">
        <f>IF(AL$2=$A2453,Data!AI318,0)</f>
        <v>0</v>
      </c>
      <c r="AM2453" t="str">
        <f t="shared" si="76"/>
        <v>BA</v>
      </c>
      <c r="AN2453" t="e">
        <f>+INDEX(Validation!$D$4:$D$250,MATCH(Merge!B2453,Validation!$E$4:$E$250,0))</f>
        <v>#N/A</v>
      </c>
      <c r="AO2453" s="172">
        <f t="shared" si="77"/>
        <v>0</v>
      </c>
    </row>
    <row r="2454" spans="1:41" ht="15" x14ac:dyDescent="0.25">
      <c r="A2454">
        <f>Inputs!$H$16</f>
        <v>6</v>
      </c>
      <c r="B2454" t="str">
        <f>Inputs!$D$4</f>
        <v>Select Agency…</v>
      </c>
      <c r="C2454" s="166" t="str">
        <f>Inputs!$I$6</f>
        <v>(insert code)</v>
      </c>
      <c r="D2454" t="str">
        <f>IFERROR(INDEX(Inputs!$I$11:$I$19,MATCH(A2454,Inputs!$H$11:$H$19)),"")</f>
        <v>(insert code)</v>
      </c>
      <c r="E2454" t="s">
        <v>902</v>
      </c>
      <c r="F2454" s="168">
        <f>IF(F$2=$A2454,Data!C319,0)</f>
        <v>0</v>
      </c>
      <c r="G2454" s="168">
        <f>IF(G$2=$A2454,Data!D319,0)</f>
        <v>0</v>
      </c>
      <c r="H2454" s="168">
        <f>IF(H$2=$A2454,Data!E319,0)</f>
        <v>0</v>
      </c>
      <c r="I2454" s="168">
        <f>IF(I$2=$A2454,Data!F319,0)</f>
        <v>0</v>
      </c>
      <c r="J2454" s="168">
        <f>IF(J$2=$A2454,Data!G319,0)</f>
        <v>0</v>
      </c>
      <c r="K2454" s="168">
        <f>IF(K$2=$A2454,Data!H319,0)</f>
        <v>0</v>
      </c>
      <c r="L2454" s="168">
        <f>IF(L$2=$A2454,Data!I319,0)</f>
        <v>0</v>
      </c>
      <c r="M2454" s="168">
        <f>IF(M$2=$A2454,Data!J319,0)</f>
        <v>0</v>
      </c>
      <c r="N2454" s="168">
        <f>IF(N$2=$A2454,Data!K319,0)</f>
        <v>0</v>
      </c>
      <c r="O2454" s="168">
        <f>IF(O$2=$A2454,Data!L319,0)</f>
        <v>0</v>
      </c>
      <c r="P2454" s="168">
        <f>IF(P$2=$A2454,Data!M319,0)</f>
        <v>0</v>
      </c>
      <c r="Q2454" s="168">
        <f>IF(Q$2=$A2454,Data!N319,0)</f>
        <v>0</v>
      </c>
      <c r="R2454" s="169">
        <f>IF(R$2=$A2454,Data!O319,0)</f>
        <v>0</v>
      </c>
      <c r="S2454" s="169">
        <f>IF(S$2=$A2454,Data!P319,0)</f>
        <v>0</v>
      </c>
      <c r="T2454" s="169">
        <f>IF(T$2=$A2454,Data!Q319,0)</f>
        <v>0</v>
      </c>
      <c r="U2454" s="169">
        <f>IF(U$2=$A2454,Data!R319,0)</f>
        <v>0</v>
      </c>
      <c r="V2454" s="169">
        <f>IF(V$2=$A2454,Data!S319,0)</f>
        <v>0</v>
      </c>
      <c r="W2454" s="169">
        <f>IF(W$2=$A2454,Data!T319,0)</f>
        <v>0</v>
      </c>
      <c r="X2454" s="169">
        <f>IF(X$2=$A2454,Data!U319,0)</f>
        <v>0</v>
      </c>
      <c r="Y2454" s="169">
        <f>IF(Y$2=$A2454,Data!V319,0)</f>
        <v>0</v>
      </c>
      <c r="Z2454" s="169">
        <f>IF(Z$2=$A2454,Data!W319,0)</f>
        <v>0</v>
      </c>
      <c r="AA2454" s="169">
        <f>IF(AA$2=$A2454,Data!X319,0)</f>
        <v>0</v>
      </c>
      <c r="AB2454" s="169">
        <f>IF(AB$2=$A2454,Data!Y319,0)</f>
        <v>0</v>
      </c>
      <c r="AC2454" s="169">
        <f>IF(AC$2=$A2454,Data!Z319,0)</f>
        <v>0</v>
      </c>
      <c r="AD2454" s="170">
        <f>IF(AD$2=$A2454,Data!AA319,0)</f>
        <v>0</v>
      </c>
      <c r="AE2454" s="171">
        <f>IF(AE$2=$A2454,Data!AB319,0)</f>
        <v>0</v>
      </c>
      <c r="AF2454" s="170">
        <f>IF(AF$2=$A2454,Data!AC319,0)</f>
        <v>0</v>
      </c>
      <c r="AG2454" s="171">
        <f>IF(AG$2=$A2454,Data!AD319,0)</f>
        <v>0</v>
      </c>
      <c r="AH2454" s="170">
        <f>IF(AH$2=$A2454,Data!AE319,0)</f>
        <v>0</v>
      </c>
      <c r="AI2454" s="171">
        <f>IF(AI$2=$A2454,Data!AF319,0)</f>
        <v>0</v>
      </c>
      <c r="AJ2454" s="170">
        <f>IF(AJ$2=$A2454,Data!AG319,0)</f>
        <v>0</v>
      </c>
      <c r="AK2454" s="171">
        <f>IF(AK$2=$A2454,Data!AH319,0)</f>
        <v>0</v>
      </c>
      <c r="AL2454" s="170">
        <f>IF(AL$2=$A2454,Data!AI319,0)</f>
        <v>0</v>
      </c>
      <c r="AM2454" t="str">
        <f t="shared" si="76"/>
        <v>BA</v>
      </c>
      <c r="AN2454" t="e">
        <f>+INDEX(Validation!$D$4:$D$250,MATCH(Merge!B2454,Validation!$E$4:$E$250,0))</f>
        <v>#N/A</v>
      </c>
      <c r="AO2454" s="172">
        <f t="shared" si="77"/>
        <v>0</v>
      </c>
    </row>
    <row r="2455" spans="1:41" ht="15" x14ac:dyDescent="0.25">
      <c r="A2455">
        <f>Inputs!$H$16</f>
        <v>6</v>
      </c>
      <c r="B2455" t="str">
        <f>Inputs!$D$4</f>
        <v>Select Agency…</v>
      </c>
      <c r="C2455" s="166" t="str">
        <f>Inputs!$I$6</f>
        <v>(insert code)</v>
      </c>
      <c r="D2455" t="str">
        <f>IFERROR(INDEX(Inputs!$I$11:$I$19,MATCH(A2455,Inputs!$H$11:$H$19)),"")</f>
        <v>(insert code)</v>
      </c>
      <c r="E2455" t="s">
        <v>902</v>
      </c>
      <c r="F2455" s="168">
        <f>IF(F$2=$A2455,Data!C320,0)</f>
        <v>0</v>
      </c>
      <c r="G2455" s="168">
        <f>IF(G$2=$A2455,Data!D320,0)</f>
        <v>0</v>
      </c>
      <c r="H2455" s="168">
        <f>IF(H$2=$A2455,Data!E320,0)</f>
        <v>0</v>
      </c>
      <c r="I2455" s="168">
        <f>IF(I$2=$A2455,Data!F320,0)</f>
        <v>0</v>
      </c>
      <c r="J2455" s="168">
        <f>IF(J$2=$A2455,Data!G320,0)</f>
        <v>0</v>
      </c>
      <c r="K2455" s="168">
        <f>IF(K$2=$A2455,Data!H320,0)</f>
        <v>0</v>
      </c>
      <c r="L2455" s="168">
        <f>IF(L$2=$A2455,Data!I320,0)</f>
        <v>0</v>
      </c>
      <c r="M2455" s="168">
        <f>IF(M$2=$A2455,Data!J320,0)</f>
        <v>0</v>
      </c>
      <c r="N2455" s="168">
        <f>IF(N$2=$A2455,Data!K320,0)</f>
        <v>0</v>
      </c>
      <c r="O2455" s="168">
        <f>IF(O$2=$A2455,Data!L320,0)</f>
        <v>0</v>
      </c>
      <c r="P2455" s="168">
        <f>IF(P$2=$A2455,Data!M320,0)</f>
        <v>0</v>
      </c>
      <c r="Q2455" s="168">
        <f>IF(Q$2=$A2455,Data!N320,0)</f>
        <v>0</v>
      </c>
      <c r="R2455" s="169">
        <f>IF(R$2=$A2455,Data!O320,0)</f>
        <v>0</v>
      </c>
      <c r="S2455" s="169">
        <f>IF(S$2=$A2455,Data!P320,0)</f>
        <v>0</v>
      </c>
      <c r="T2455" s="169">
        <f>IF(T$2=$A2455,Data!Q320,0)</f>
        <v>0</v>
      </c>
      <c r="U2455" s="169">
        <f>IF(U$2=$A2455,Data!R320,0)</f>
        <v>0</v>
      </c>
      <c r="V2455" s="169">
        <f>IF(V$2=$A2455,Data!S320,0)</f>
        <v>0</v>
      </c>
      <c r="W2455" s="169">
        <f>IF(W$2=$A2455,Data!T320,0)</f>
        <v>0</v>
      </c>
      <c r="X2455" s="169">
        <f>IF(X$2=$A2455,Data!U320,0)</f>
        <v>0</v>
      </c>
      <c r="Y2455" s="169">
        <f>IF(Y$2=$A2455,Data!V320,0)</f>
        <v>0</v>
      </c>
      <c r="Z2455" s="169">
        <f>IF(Z$2=$A2455,Data!W320,0)</f>
        <v>0</v>
      </c>
      <c r="AA2455" s="169">
        <f>IF(AA$2=$A2455,Data!X320,0)</f>
        <v>0</v>
      </c>
      <c r="AB2455" s="169">
        <f>IF(AB$2=$A2455,Data!Y320,0)</f>
        <v>0</v>
      </c>
      <c r="AC2455" s="169">
        <f>IF(AC$2=$A2455,Data!Z320,0)</f>
        <v>0</v>
      </c>
      <c r="AD2455" s="170">
        <f>IF(AD$2=$A2455,Data!AA320,0)</f>
        <v>0</v>
      </c>
      <c r="AE2455" s="171">
        <f>IF(AE$2=$A2455,Data!AB320,0)</f>
        <v>0</v>
      </c>
      <c r="AF2455" s="170">
        <f>IF(AF$2=$A2455,Data!AC320,0)</f>
        <v>0</v>
      </c>
      <c r="AG2455" s="171">
        <f>IF(AG$2=$A2455,Data!AD320,0)</f>
        <v>0</v>
      </c>
      <c r="AH2455" s="170">
        <f>IF(AH$2=$A2455,Data!AE320,0)</f>
        <v>0</v>
      </c>
      <c r="AI2455" s="171">
        <f>IF(AI$2=$A2455,Data!AF320,0)</f>
        <v>0</v>
      </c>
      <c r="AJ2455" s="170">
        <f>IF(AJ$2=$A2455,Data!AG320,0)</f>
        <v>0</v>
      </c>
      <c r="AK2455" s="171">
        <f>IF(AK$2=$A2455,Data!AH320,0)</f>
        <v>0</v>
      </c>
      <c r="AL2455" s="170">
        <f>IF(AL$2=$A2455,Data!AI320,0)</f>
        <v>0</v>
      </c>
      <c r="AM2455" t="str">
        <f t="shared" si="76"/>
        <v>BA</v>
      </c>
      <c r="AN2455" t="e">
        <f>+INDEX(Validation!$D$4:$D$250,MATCH(Merge!B2455,Validation!$E$4:$E$250,0))</f>
        <v>#N/A</v>
      </c>
      <c r="AO2455" s="172">
        <f t="shared" si="77"/>
        <v>0</v>
      </c>
    </row>
    <row r="2456" spans="1:41" ht="15" x14ac:dyDescent="0.25">
      <c r="A2456">
        <f>Inputs!$H$16</f>
        <v>6</v>
      </c>
      <c r="B2456" t="str">
        <f>Inputs!$D$4</f>
        <v>Select Agency…</v>
      </c>
      <c r="C2456" s="166" t="str">
        <f>Inputs!$I$6</f>
        <v>(insert code)</v>
      </c>
      <c r="D2456" t="str">
        <f>IFERROR(INDEX(Inputs!$I$11:$I$19,MATCH(A2456,Inputs!$H$11:$H$19)),"")</f>
        <v>(insert code)</v>
      </c>
      <c r="E2456" t="s">
        <v>902</v>
      </c>
      <c r="F2456" s="168">
        <f>IF(F$2=$A2456,Data!C321,0)</f>
        <v>0</v>
      </c>
      <c r="G2456" s="168">
        <f>IF(G$2=$A2456,Data!D321,0)</f>
        <v>0</v>
      </c>
      <c r="H2456" s="168">
        <f>IF(H$2=$A2456,Data!E321,0)</f>
        <v>0</v>
      </c>
      <c r="I2456" s="168">
        <f>IF(I$2=$A2456,Data!F321,0)</f>
        <v>0</v>
      </c>
      <c r="J2456" s="168">
        <f>IF(J$2=$A2456,Data!G321,0)</f>
        <v>0</v>
      </c>
      <c r="K2456" s="168">
        <f>IF(K$2=$A2456,Data!H321,0)</f>
        <v>0</v>
      </c>
      <c r="L2456" s="168">
        <f>IF(L$2=$A2456,Data!I321,0)</f>
        <v>0</v>
      </c>
      <c r="M2456" s="168">
        <f>IF(M$2=$A2456,Data!J321,0)</f>
        <v>0</v>
      </c>
      <c r="N2456" s="168">
        <f>IF(N$2=$A2456,Data!K321,0)</f>
        <v>0</v>
      </c>
      <c r="O2456" s="168">
        <f>IF(O$2=$A2456,Data!L321,0)</f>
        <v>0</v>
      </c>
      <c r="P2456" s="168">
        <f>IF(P$2=$A2456,Data!M321,0)</f>
        <v>0</v>
      </c>
      <c r="Q2456" s="168">
        <f>IF(Q$2=$A2456,Data!N321,0)</f>
        <v>0</v>
      </c>
      <c r="R2456" s="169">
        <f>IF(R$2=$A2456,Data!O321,0)</f>
        <v>0</v>
      </c>
      <c r="S2456" s="169">
        <f>IF(S$2=$A2456,Data!P321,0)</f>
        <v>0</v>
      </c>
      <c r="T2456" s="169">
        <f>IF(T$2=$A2456,Data!Q321,0)</f>
        <v>0</v>
      </c>
      <c r="U2456" s="169">
        <f>IF(U$2=$A2456,Data!R321,0)</f>
        <v>0</v>
      </c>
      <c r="V2456" s="169">
        <f>IF(V$2=$A2456,Data!S321,0)</f>
        <v>0</v>
      </c>
      <c r="W2456" s="169">
        <f>IF(W$2=$A2456,Data!T321,0)</f>
        <v>0</v>
      </c>
      <c r="X2456" s="169">
        <f>IF(X$2=$A2456,Data!U321,0)</f>
        <v>0</v>
      </c>
      <c r="Y2456" s="169">
        <f>IF(Y$2=$A2456,Data!V321,0)</f>
        <v>0</v>
      </c>
      <c r="Z2456" s="169">
        <f>IF(Z$2=$A2456,Data!W321,0)</f>
        <v>0</v>
      </c>
      <c r="AA2456" s="169">
        <f>IF(AA$2=$A2456,Data!X321,0)</f>
        <v>0</v>
      </c>
      <c r="AB2456" s="169">
        <f>IF(AB$2=$A2456,Data!Y321,0)</f>
        <v>0</v>
      </c>
      <c r="AC2456" s="169">
        <f>IF(AC$2=$A2456,Data!Z321,0)</f>
        <v>0</v>
      </c>
      <c r="AD2456" s="170">
        <f>IF(AD$2=$A2456,Data!AA321,0)</f>
        <v>0</v>
      </c>
      <c r="AE2456" s="171">
        <f>IF(AE$2=$A2456,Data!AB321,0)</f>
        <v>0</v>
      </c>
      <c r="AF2456" s="170">
        <f>IF(AF$2=$A2456,Data!AC321,0)</f>
        <v>0</v>
      </c>
      <c r="AG2456" s="171">
        <f>IF(AG$2=$A2456,Data!AD321,0)</f>
        <v>0</v>
      </c>
      <c r="AH2456" s="170">
        <f>IF(AH$2=$A2456,Data!AE321,0)</f>
        <v>0</v>
      </c>
      <c r="AI2456" s="171">
        <f>IF(AI$2=$A2456,Data!AF321,0)</f>
        <v>0</v>
      </c>
      <c r="AJ2456" s="170">
        <f>IF(AJ$2=$A2456,Data!AG321,0)</f>
        <v>0</v>
      </c>
      <c r="AK2456" s="171">
        <f>IF(AK$2=$A2456,Data!AH321,0)</f>
        <v>0</v>
      </c>
      <c r="AL2456" s="170">
        <f>IF(AL$2=$A2456,Data!AI321,0)</f>
        <v>0</v>
      </c>
      <c r="AM2456" t="str">
        <f t="shared" si="76"/>
        <v>BA</v>
      </c>
      <c r="AN2456" t="e">
        <f>+INDEX(Validation!$D$4:$D$250,MATCH(Merge!B2456,Validation!$E$4:$E$250,0))</f>
        <v>#N/A</v>
      </c>
      <c r="AO2456" s="172">
        <f t="shared" si="77"/>
        <v>0</v>
      </c>
    </row>
    <row r="2457" spans="1:41" ht="15" x14ac:dyDescent="0.25">
      <c r="A2457">
        <f>Inputs!$H$16</f>
        <v>6</v>
      </c>
      <c r="B2457" t="str">
        <f>Inputs!$D$4</f>
        <v>Select Agency…</v>
      </c>
      <c r="C2457" s="166" t="str">
        <f>Inputs!$I$6</f>
        <v>(insert code)</v>
      </c>
      <c r="D2457" t="str">
        <f>IFERROR(INDEX(Inputs!$I$11:$I$19,MATCH(A2457,Inputs!$H$11:$H$19)),"")</f>
        <v>(insert code)</v>
      </c>
      <c r="E2457" t="s">
        <v>902</v>
      </c>
      <c r="F2457" s="168">
        <f>IF(F$2=$A2457,Data!C322,0)</f>
        <v>0</v>
      </c>
      <c r="G2457" s="168">
        <f>IF(G$2=$A2457,Data!D322,0)</f>
        <v>0</v>
      </c>
      <c r="H2457" s="168">
        <f>IF(H$2=$A2457,Data!E322,0)</f>
        <v>0</v>
      </c>
      <c r="I2457" s="168">
        <f>IF(I$2=$A2457,Data!F322,0)</f>
        <v>0</v>
      </c>
      <c r="J2457" s="168">
        <f>IF(J$2=$A2457,Data!G322,0)</f>
        <v>0</v>
      </c>
      <c r="K2457" s="168">
        <f>IF(K$2=$A2457,Data!H322,0)</f>
        <v>0</v>
      </c>
      <c r="L2457" s="168">
        <f>IF(L$2=$A2457,Data!I322,0)</f>
        <v>0</v>
      </c>
      <c r="M2457" s="168">
        <f>IF(M$2=$A2457,Data!J322,0)</f>
        <v>0</v>
      </c>
      <c r="N2457" s="168">
        <f>IF(N$2=$A2457,Data!K322,0)</f>
        <v>0</v>
      </c>
      <c r="O2457" s="168">
        <f>IF(O$2=$A2457,Data!L322,0)</f>
        <v>0</v>
      </c>
      <c r="P2457" s="168">
        <f>IF(P$2=$A2457,Data!M322,0)</f>
        <v>0</v>
      </c>
      <c r="Q2457" s="168">
        <f>IF(Q$2=$A2457,Data!N322,0)</f>
        <v>0</v>
      </c>
      <c r="R2457" s="169">
        <f>IF(R$2=$A2457,Data!O322,0)</f>
        <v>0</v>
      </c>
      <c r="S2457" s="169">
        <f>IF(S$2=$A2457,Data!P322,0)</f>
        <v>0</v>
      </c>
      <c r="T2457" s="169">
        <f>IF(T$2=$A2457,Data!Q322,0)</f>
        <v>0</v>
      </c>
      <c r="U2457" s="169">
        <f>IF(U$2=$A2457,Data!R322,0)</f>
        <v>0</v>
      </c>
      <c r="V2457" s="169">
        <f>IF(V$2=$A2457,Data!S322,0)</f>
        <v>0</v>
      </c>
      <c r="W2457" s="169">
        <f>IF(W$2=$A2457,Data!T322,0)</f>
        <v>0</v>
      </c>
      <c r="X2457" s="169">
        <f>IF(X$2=$A2457,Data!U322,0)</f>
        <v>0</v>
      </c>
      <c r="Y2457" s="169">
        <f>IF(Y$2=$A2457,Data!V322,0)</f>
        <v>0</v>
      </c>
      <c r="Z2457" s="169">
        <f>IF(Z$2=$A2457,Data!W322,0)</f>
        <v>0</v>
      </c>
      <c r="AA2457" s="169">
        <f>IF(AA$2=$A2457,Data!X322,0)</f>
        <v>0</v>
      </c>
      <c r="AB2457" s="169">
        <f>IF(AB$2=$A2457,Data!Y322,0)</f>
        <v>0</v>
      </c>
      <c r="AC2457" s="169">
        <f>IF(AC$2=$A2457,Data!Z322,0)</f>
        <v>0</v>
      </c>
      <c r="AD2457" s="170">
        <f>IF(AD$2=$A2457,Data!AA322,0)</f>
        <v>0</v>
      </c>
      <c r="AE2457" s="171">
        <f>IF(AE$2=$A2457,Data!AB322,0)</f>
        <v>0</v>
      </c>
      <c r="AF2457" s="170">
        <f>IF(AF$2=$A2457,Data!AC322,0)</f>
        <v>0</v>
      </c>
      <c r="AG2457" s="171">
        <f>IF(AG$2=$A2457,Data!AD322,0)</f>
        <v>0</v>
      </c>
      <c r="AH2457" s="170">
        <f>IF(AH$2=$A2457,Data!AE322,0)</f>
        <v>0</v>
      </c>
      <c r="AI2457" s="171">
        <f>IF(AI$2=$A2457,Data!AF322,0)</f>
        <v>0</v>
      </c>
      <c r="AJ2457" s="170">
        <f>IF(AJ$2=$A2457,Data!AG322,0)</f>
        <v>0</v>
      </c>
      <c r="AK2457" s="171">
        <f>IF(AK$2=$A2457,Data!AH322,0)</f>
        <v>0</v>
      </c>
      <c r="AL2457" s="170">
        <f>IF(AL$2=$A2457,Data!AI322,0)</f>
        <v>0</v>
      </c>
      <c r="AM2457" t="str">
        <f t="shared" si="76"/>
        <v>BA</v>
      </c>
      <c r="AN2457" t="e">
        <f>+INDEX(Validation!$D$4:$D$250,MATCH(Merge!B2457,Validation!$E$4:$E$250,0))</f>
        <v>#N/A</v>
      </c>
      <c r="AO2457" s="172">
        <f t="shared" si="77"/>
        <v>0</v>
      </c>
    </row>
    <row r="2458" spans="1:41" ht="15" x14ac:dyDescent="0.25">
      <c r="A2458">
        <f>Inputs!$H$16</f>
        <v>6</v>
      </c>
      <c r="B2458" t="str">
        <f>Inputs!$D$4</f>
        <v>Select Agency…</v>
      </c>
      <c r="C2458" s="166" t="str">
        <f>Inputs!$I$6</f>
        <v>(insert code)</v>
      </c>
      <c r="D2458" t="str">
        <f>IFERROR(INDEX(Inputs!$I$11:$I$19,MATCH(A2458,Inputs!$H$11:$H$19)),"")</f>
        <v>(insert code)</v>
      </c>
      <c r="E2458" t="s">
        <v>902</v>
      </c>
      <c r="F2458" s="168">
        <f>IF(F$2=$A2458,Data!C323,0)</f>
        <v>0</v>
      </c>
      <c r="G2458" s="168">
        <f>IF(G$2=$A2458,Data!D323,0)</f>
        <v>0</v>
      </c>
      <c r="H2458" s="168">
        <f>IF(H$2=$A2458,Data!E323,0)</f>
        <v>0</v>
      </c>
      <c r="I2458" s="168">
        <f>IF(I$2=$A2458,Data!F323,0)</f>
        <v>0</v>
      </c>
      <c r="J2458" s="168">
        <f>IF(J$2=$A2458,Data!G323,0)</f>
        <v>0</v>
      </c>
      <c r="K2458" s="168">
        <f>IF(K$2=$A2458,Data!H323,0)</f>
        <v>0</v>
      </c>
      <c r="L2458" s="168">
        <f>IF(L$2=$A2458,Data!I323,0)</f>
        <v>0</v>
      </c>
      <c r="M2458" s="168">
        <f>IF(M$2=$A2458,Data!J323,0)</f>
        <v>0</v>
      </c>
      <c r="N2458" s="168">
        <f>IF(N$2=$A2458,Data!K323,0)</f>
        <v>0</v>
      </c>
      <c r="O2458" s="168">
        <f>IF(O$2=$A2458,Data!L323,0)</f>
        <v>0</v>
      </c>
      <c r="P2458" s="168">
        <f>IF(P$2=$A2458,Data!M323,0)</f>
        <v>0</v>
      </c>
      <c r="Q2458" s="168">
        <f>IF(Q$2=$A2458,Data!N323,0)</f>
        <v>0</v>
      </c>
      <c r="R2458" s="169">
        <f>IF(R$2=$A2458,Data!O323,0)</f>
        <v>0</v>
      </c>
      <c r="S2458" s="169">
        <f>IF(S$2=$A2458,Data!P323,0)</f>
        <v>0</v>
      </c>
      <c r="T2458" s="169">
        <f>IF(T$2=$A2458,Data!Q323,0)</f>
        <v>0</v>
      </c>
      <c r="U2458" s="169">
        <f>IF(U$2=$A2458,Data!R323,0)</f>
        <v>0</v>
      </c>
      <c r="V2458" s="169">
        <f>IF(V$2=$A2458,Data!S323,0)</f>
        <v>0</v>
      </c>
      <c r="W2458" s="169">
        <f>IF(W$2=$A2458,Data!T323,0)</f>
        <v>0</v>
      </c>
      <c r="X2458" s="169">
        <f>IF(X$2=$A2458,Data!U323,0)</f>
        <v>0</v>
      </c>
      <c r="Y2458" s="169">
        <f>IF(Y$2=$A2458,Data!V323,0)</f>
        <v>0</v>
      </c>
      <c r="Z2458" s="169">
        <f>IF(Z$2=$A2458,Data!W323,0)</f>
        <v>0</v>
      </c>
      <c r="AA2458" s="169">
        <f>IF(AA$2=$A2458,Data!X323,0)</f>
        <v>0</v>
      </c>
      <c r="AB2458" s="169">
        <f>IF(AB$2=$A2458,Data!Y323,0)</f>
        <v>0</v>
      </c>
      <c r="AC2458" s="169">
        <f>IF(AC$2=$A2458,Data!Z323,0)</f>
        <v>0</v>
      </c>
      <c r="AD2458" s="170">
        <f>IF(AD$2=$A2458,Data!AA323,0)</f>
        <v>0</v>
      </c>
      <c r="AE2458" s="171">
        <f>IF(AE$2=$A2458,Data!AB323,0)</f>
        <v>0</v>
      </c>
      <c r="AF2458" s="170">
        <f>IF(AF$2=$A2458,Data!AC323,0)</f>
        <v>0</v>
      </c>
      <c r="AG2458" s="171">
        <f>IF(AG$2=$A2458,Data!AD323,0)</f>
        <v>0</v>
      </c>
      <c r="AH2458" s="170">
        <f>IF(AH$2=$A2458,Data!AE323,0)</f>
        <v>0</v>
      </c>
      <c r="AI2458" s="171">
        <f>IF(AI$2=$A2458,Data!AF323,0)</f>
        <v>0</v>
      </c>
      <c r="AJ2458" s="170">
        <f>IF(AJ$2=$A2458,Data!AG323,0)</f>
        <v>0</v>
      </c>
      <c r="AK2458" s="171">
        <f>IF(AK$2=$A2458,Data!AH323,0)</f>
        <v>0</v>
      </c>
      <c r="AL2458" s="170">
        <f>IF(AL$2=$A2458,Data!AI323,0)</f>
        <v>0</v>
      </c>
      <c r="AM2458" t="str">
        <f t="shared" si="76"/>
        <v>BA</v>
      </c>
      <c r="AN2458" t="e">
        <f>+INDEX(Validation!$D$4:$D$250,MATCH(Merge!B2458,Validation!$E$4:$E$250,0))</f>
        <v>#N/A</v>
      </c>
      <c r="AO2458" s="172">
        <f t="shared" si="77"/>
        <v>0</v>
      </c>
    </row>
    <row r="2459" spans="1:41" ht="15" x14ac:dyDescent="0.25">
      <c r="A2459">
        <f>Inputs!$H$16</f>
        <v>6</v>
      </c>
      <c r="B2459" t="str">
        <f>Inputs!$D$4</f>
        <v>Select Agency…</v>
      </c>
      <c r="C2459" s="166" t="str">
        <f>Inputs!$I$6</f>
        <v>(insert code)</v>
      </c>
      <c r="D2459" t="str">
        <f>IFERROR(INDEX(Inputs!$I$11:$I$19,MATCH(A2459,Inputs!$H$11:$H$19)),"")</f>
        <v>(insert code)</v>
      </c>
      <c r="E2459" t="s">
        <v>902</v>
      </c>
      <c r="F2459" s="168">
        <f>IF(F$2=$A2459,Data!C324,0)</f>
        <v>0</v>
      </c>
      <c r="G2459" s="168">
        <f>IF(G$2=$A2459,Data!D324,0)</f>
        <v>0</v>
      </c>
      <c r="H2459" s="168">
        <f>IF(H$2=$A2459,Data!E324,0)</f>
        <v>0</v>
      </c>
      <c r="I2459" s="168">
        <f>IF(I$2=$A2459,Data!F324,0)</f>
        <v>0</v>
      </c>
      <c r="J2459" s="168">
        <f>IF(J$2=$A2459,Data!G324,0)</f>
        <v>0</v>
      </c>
      <c r="K2459" s="168">
        <f>IF(K$2=$A2459,Data!H324,0)</f>
        <v>0</v>
      </c>
      <c r="L2459" s="168">
        <f>IF(L$2=$A2459,Data!I324,0)</f>
        <v>0</v>
      </c>
      <c r="M2459" s="168">
        <f>IF(M$2=$A2459,Data!J324,0)</f>
        <v>0</v>
      </c>
      <c r="N2459" s="168">
        <f>IF(N$2=$A2459,Data!K324,0)</f>
        <v>0</v>
      </c>
      <c r="O2459" s="168">
        <f>IF(O$2=$A2459,Data!L324,0)</f>
        <v>0</v>
      </c>
      <c r="P2459" s="168">
        <f>IF(P$2=$A2459,Data!M324,0)</f>
        <v>0</v>
      </c>
      <c r="Q2459" s="168">
        <f>IF(Q$2=$A2459,Data!N324,0)</f>
        <v>0</v>
      </c>
      <c r="R2459" s="169">
        <f>IF(R$2=$A2459,Data!O324,0)</f>
        <v>0</v>
      </c>
      <c r="S2459" s="169">
        <f>IF(S$2=$A2459,Data!P324,0)</f>
        <v>0</v>
      </c>
      <c r="T2459" s="169">
        <f>IF(T$2=$A2459,Data!Q324,0)</f>
        <v>0</v>
      </c>
      <c r="U2459" s="169">
        <f>IF(U$2=$A2459,Data!R324,0)</f>
        <v>0</v>
      </c>
      <c r="V2459" s="169">
        <f>IF(V$2=$A2459,Data!S324,0)</f>
        <v>0</v>
      </c>
      <c r="W2459" s="169">
        <f>IF(W$2=$A2459,Data!T324,0)</f>
        <v>0</v>
      </c>
      <c r="X2459" s="169">
        <f>IF(X$2=$A2459,Data!U324,0)</f>
        <v>0</v>
      </c>
      <c r="Y2459" s="169">
        <f>IF(Y$2=$A2459,Data!V324,0)</f>
        <v>0</v>
      </c>
      <c r="Z2459" s="169">
        <f>IF(Z$2=$A2459,Data!W324,0)</f>
        <v>0</v>
      </c>
      <c r="AA2459" s="169">
        <f>IF(AA$2=$A2459,Data!X324,0)</f>
        <v>0</v>
      </c>
      <c r="AB2459" s="169">
        <f>IF(AB$2=$A2459,Data!Y324,0)</f>
        <v>0</v>
      </c>
      <c r="AC2459" s="169">
        <f>IF(AC$2=$A2459,Data!Z324,0)</f>
        <v>0</v>
      </c>
      <c r="AD2459" s="170">
        <f>IF(AD$2=$A2459,Data!AA324,0)</f>
        <v>0</v>
      </c>
      <c r="AE2459" s="171">
        <f>IF(AE$2=$A2459,Data!AB324,0)</f>
        <v>0</v>
      </c>
      <c r="AF2459" s="170">
        <f>IF(AF$2=$A2459,Data!AC324,0)</f>
        <v>0</v>
      </c>
      <c r="AG2459" s="171">
        <f>IF(AG$2=$A2459,Data!AD324,0)</f>
        <v>0</v>
      </c>
      <c r="AH2459" s="170">
        <f>IF(AH$2=$A2459,Data!AE324,0)</f>
        <v>0</v>
      </c>
      <c r="AI2459" s="171">
        <f>IF(AI$2=$A2459,Data!AF324,0)</f>
        <v>0</v>
      </c>
      <c r="AJ2459" s="170">
        <f>IF(AJ$2=$A2459,Data!AG324,0)</f>
        <v>0</v>
      </c>
      <c r="AK2459" s="171">
        <f>IF(AK$2=$A2459,Data!AH324,0)</f>
        <v>0</v>
      </c>
      <c r="AL2459" s="170">
        <f>IF(AL$2=$A2459,Data!AI324,0)</f>
        <v>0</v>
      </c>
      <c r="AM2459" t="str">
        <f t="shared" si="76"/>
        <v>BA</v>
      </c>
      <c r="AN2459" t="e">
        <f>+INDEX(Validation!$D$4:$D$250,MATCH(Merge!B2459,Validation!$E$4:$E$250,0))</f>
        <v>#N/A</v>
      </c>
      <c r="AO2459" s="172">
        <f t="shared" si="77"/>
        <v>0</v>
      </c>
    </row>
    <row r="2460" spans="1:41" ht="15" x14ac:dyDescent="0.25">
      <c r="A2460">
        <f>Inputs!$H$16</f>
        <v>6</v>
      </c>
      <c r="B2460" t="str">
        <f>Inputs!$D$4</f>
        <v>Select Agency…</v>
      </c>
      <c r="C2460" s="166" t="str">
        <f>Inputs!$I$6</f>
        <v>(insert code)</v>
      </c>
      <c r="D2460" t="str">
        <f>IFERROR(INDEX(Inputs!$I$11:$I$19,MATCH(A2460,Inputs!$H$11:$H$19)),"")</f>
        <v>(insert code)</v>
      </c>
      <c r="E2460" t="s">
        <v>902</v>
      </c>
      <c r="F2460" s="168">
        <f>IF(F$2=$A2460,Data!C325,0)</f>
        <v>0</v>
      </c>
      <c r="G2460" s="168">
        <f>IF(G$2=$A2460,Data!D325,0)</f>
        <v>0</v>
      </c>
      <c r="H2460" s="168">
        <f>IF(H$2=$A2460,Data!E325,0)</f>
        <v>0</v>
      </c>
      <c r="I2460" s="168">
        <f>IF(I$2=$A2460,Data!F325,0)</f>
        <v>0</v>
      </c>
      <c r="J2460" s="168">
        <f>IF(J$2=$A2460,Data!G325,0)</f>
        <v>0</v>
      </c>
      <c r="K2460" s="168">
        <f>IF(K$2=$A2460,Data!H325,0)</f>
        <v>0</v>
      </c>
      <c r="L2460" s="168">
        <f>IF(L$2=$A2460,Data!I325,0)</f>
        <v>0</v>
      </c>
      <c r="M2460" s="168">
        <f>IF(M$2=$A2460,Data!J325,0)</f>
        <v>0</v>
      </c>
      <c r="N2460" s="168">
        <f>IF(N$2=$A2460,Data!K325,0)</f>
        <v>0</v>
      </c>
      <c r="O2460" s="168">
        <f>IF(O$2=$A2460,Data!L325,0)</f>
        <v>0</v>
      </c>
      <c r="P2460" s="168">
        <f>IF(P$2=$A2460,Data!M325,0)</f>
        <v>0</v>
      </c>
      <c r="Q2460" s="168">
        <f>IF(Q$2=$A2460,Data!N325,0)</f>
        <v>0</v>
      </c>
      <c r="R2460" s="169">
        <f>IF(R$2=$A2460,Data!O325,0)</f>
        <v>0</v>
      </c>
      <c r="S2460" s="169">
        <f>IF(S$2=$A2460,Data!P325,0)</f>
        <v>0</v>
      </c>
      <c r="T2460" s="169">
        <f>IF(T$2=$A2460,Data!Q325,0)</f>
        <v>0</v>
      </c>
      <c r="U2460" s="169">
        <f>IF(U$2=$A2460,Data!R325,0)</f>
        <v>0</v>
      </c>
      <c r="V2460" s="169">
        <f>IF(V$2=$A2460,Data!S325,0)</f>
        <v>0</v>
      </c>
      <c r="W2460" s="169">
        <f>IF(W$2=$A2460,Data!T325,0)</f>
        <v>0</v>
      </c>
      <c r="X2460" s="169">
        <f>IF(X$2=$A2460,Data!U325,0)</f>
        <v>0</v>
      </c>
      <c r="Y2460" s="169">
        <f>IF(Y$2=$A2460,Data!V325,0)</f>
        <v>0</v>
      </c>
      <c r="Z2460" s="169">
        <f>IF(Z$2=$A2460,Data!W325,0)</f>
        <v>0</v>
      </c>
      <c r="AA2460" s="169">
        <f>IF(AA$2=$A2460,Data!X325,0)</f>
        <v>0</v>
      </c>
      <c r="AB2460" s="169">
        <f>IF(AB$2=$A2460,Data!Y325,0)</f>
        <v>0</v>
      </c>
      <c r="AC2460" s="169">
        <f>IF(AC$2=$A2460,Data!Z325,0)</f>
        <v>0</v>
      </c>
      <c r="AD2460" s="170">
        <f>IF(AD$2=$A2460,Data!AA325,0)</f>
        <v>0</v>
      </c>
      <c r="AE2460" s="171">
        <f>IF(AE$2=$A2460,Data!AB325,0)</f>
        <v>0</v>
      </c>
      <c r="AF2460" s="170">
        <f>IF(AF$2=$A2460,Data!AC325,0)</f>
        <v>0</v>
      </c>
      <c r="AG2460" s="171">
        <f>IF(AG$2=$A2460,Data!AD325,0)</f>
        <v>0</v>
      </c>
      <c r="AH2460" s="170">
        <f>IF(AH$2=$A2460,Data!AE325,0)</f>
        <v>0</v>
      </c>
      <c r="AI2460" s="171">
        <f>IF(AI$2=$A2460,Data!AF325,0)</f>
        <v>0</v>
      </c>
      <c r="AJ2460" s="170">
        <f>IF(AJ$2=$A2460,Data!AG325,0)</f>
        <v>0</v>
      </c>
      <c r="AK2460" s="171">
        <f>IF(AK$2=$A2460,Data!AH325,0)</f>
        <v>0</v>
      </c>
      <c r="AL2460" s="170">
        <f>IF(AL$2=$A2460,Data!AI325,0)</f>
        <v>0</v>
      </c>
      <c r="AM2460" t="str">
        <f t="shared" si="76"/>
        <v>BA</v>
      </c>
      <c r="AN2460" t="e">
        <f>+INDEX(Validation!$D$4:$D$250,MATCH(Merge!B2460,Validation!$E$4:$E$250,0))</f>
        <v>#N/A</v>
      </c>
      <c r="AO2460" s="172">
        <f t="shared" si="77"/>
        <v>0</v>
      </c>
    </row>
    <row r="2461" spans="1:41" ht="15" x14ac:dyDescent="0.25">
      <c r="A2461">
        <f>Inputs!$H$16</f>
        <v>6</v>
      </c>
      <c r="B2461" t="str">
        <f>Inputs!$D$4</f>
        <v>Select Agency…</v>
      </c>
      <c r="C2461" s="166" t="str">
        <f>Inputs!$I$6</f>
        <v>(insert code)</v>
      </c>
      <c r="D2461" t="str">
        <f>IFERROR(INDEX(Inputs!$I$11:$I$19,MATCH(A2461,Inputs!$H$11:$H$19)),"")</f>
        <v>(insert code)</v>
      </c>
      <c r="E2461" t="s">
        <v>902</v>
      </c>
      <c r="F2461" s="168">
        <f>IF(F$2=$A2461,Data!C326,0)</f>
        <v>0</v>
      </c>
      <c r="G2461" s="168">
        <f>IF(G$2=$A2461,Data!D326,0)</f>
        <v>0</v>
      </c>
      <c r="H2461" s="168">
        <f>IF(H$2=$A2461,Data!E326,0)</f>
        <v>0</v>
      </c>
      <c r="I2461" s="168">
        <f>IF(I$2=$A2461,Data!F326,0)</f>
        <v>0</v>
      </c>
      <c r="J2461" s="168">
        <f>IF(J$2=$A2461,Data!G326,0)</f>
        <v>0</v>
      </c>
      <c r="K2461" s="168">
        <f>IF(K$2=$A2461,Data!H326,0)</f>
        <v>0</v>
      </c>
      <c r="L2461" s="168">
        <f>IF(L$2=$A2461,Data!I326,0)</f>
        <v>0</v>
      </c>
      <c r="M2461" s="168">
        <f>IF(M$2=$A2461,Data!J326,0)</f>
        <v>0</v>
      </c>
      <c r="N2461" s="168">
        <f>IF(N$2=$A2461,Data!K326,0)</f>
        <v>0</v>
      </c>
      <c r="O2461" s="168">
        <f>IF(O$2=$A2461,Data!L326,0)</f>
        <v>0</v>
      </c>
      <c r="P2461" s="168">
        <f>IF(P$2=$A2461,Data!M326,0)</f>
        <v>0</v>
      </c>
      <c r="Q2461" s="168">
        <f>IF(Q$2=$A2461,Data!N326,0)</f>
        <v>0</v>
      </c>
      <c r="R2461" s="169">
        <f>IF(R$2=$A2461,Data!O326,0)</f>
        <v>0</v>
      </c>
      <c r="S2461" s="169">
        <f>IF(S$2=$A2461,Data!P326,0)</f>
        <v>0</v>
      </c>
      <c r="T2461" s="169">
        <f>IF(T$2=$A2461,Data!Q326,0)</f>
        <v>0</v>
      </c>
      <c r="U2461" s="169">
        <f>IF(U$2=$A2461,Data!R326,0)</f>
        <v>0</v>
      </c>
      <c r="V2461" s="169">
        <f>IF(V$2=$A2461,Data!S326,0)</f>
        <v>0</v>
      </c>
      <c r="W2461" s="169">
        <f>IF(W$2=$A2461,Data!T326,0)</f>
        <v>0</v>
      </c>
      <c r="X2461" s="169">
        <f>IF(X$2=$A2461,Data!U326,0)</f>
        <v>0</v>
      </c>
      <c r="Y2461" s="169">
        <f>IF(Y$2=$A2461,Data!V326,0)</f>
        <v>0</v>
      </c>
      <c r="Z2461" s="169">
        <f>IF(Z$2=$A2461,Data!W326,0)</f>
        <v>0</v>
      </c>
      <c r="AA2461" s="169">
        <f>IF(AA$2=$A2461,Data!X326,0)</f>
        <v>0</v>
      </c>
      <c r="AB2461" s="169">
        <f>IF(AB$2=$A2461,Data!Y326,0)</f>
        <v>0</v>
      </c>
      <c r="AC2461" s="169">
        <f>IF(AC$2=$A2461,Data!Z326,0)</f>
        <v>0</v>
      </c>
      <c r="AD2461" s="170">
        <f>IF(AD$2=$A2461,Data!AA326,0)</f>
        <v>0</v>
      </c>
      <c r="AE2461" s="171">
        <f>IF(AE$2=$A2461,Data!AB326,0)</f>
        <v>0</v>
      </c>
      <c r="AF2461" s="170">
        <f>IF(AF$2=$A2461,Data!AC326,0)</f>
        <v>0</v>
      </c>
      <c r="AG2461" s="171">
        <f>IF(AG$2=$A2461,Data!AD326,0)</f>
        <v>0</v>
      </c>
      <c r="AH2461" s="170">
        <f>IF(AH$2=$A2461,Data!AE326,0)</f>
        <v>0</v>
      </c>
      <c r="AI2461" s="171">
        <f>IF(AI$2=$A2461,Data!AF326,0)</f>
        <v>0</v>
      </c>
      <c r="AJ2461" s="170">
        <f>IF(AJ$2=$A2461,Data!AG326,0)</f>
        <v>0</v>
      </c>
      <c r="AK2461" s="171">
        <f>IF(AK$2=$A2461,Data!AH326,0)</f>
        <v>0</v>
      </c>
      <c r="AL2461" s="170">
        <f>IF(AL$2=$A2461,Data!AI326,0)</f>
        <v>0</v>
      </c>
      <c r="AM2461" t="str">
        <f t="shared" si="76"/>
        <v>BA</v>
      </c>
      <c r="AN2461" t="e">
        <f>+INDEX(Validation!$D$4:$D$250,MATCH(Merge!B2461,Validation!$E$4:$E$250,0))</f>
        <v>#N/A</v>
      </c>
      <c r="AO2461" s="172">
        <f t="shared" si="77"/>
        <v>0</v>
      </c>
    </row>
    <row r="2462" spans="1:41" ht="15" x14ac:dyDescent="0.25">
      <c r="A2462">
        <f>Inputs!$H$16</f>
        <v>6</v>
      </c>
      <c r="B2462" t="str">
        <f>Inputs!$D$4</f>
        <v>Select Agency…</v>
      </c>
      <c r="C2462" s="166" t="str">
        <f>Inputs!$I$6</f>
        <v>(insert code)</v>
      </c>
      <c r="D2462" t="str">
        <f>IFERROR(INDEX(Inputs!$I$11:$I$19,MATCH(A2462,Inputs!$H$11:$H$19)),"")</f>
        <v>(insert code)</v>
      </c>
      <c r="E2462" t="s">
        <v>902</v>
      </c>
      <c r="F2462" s="168">
        <f>IF(F$2=$A2462,Data!C327,0)</f>
        <v>0</v>
      </c>
      <c r="G2462" s="168">
        <f>IF(G$2=$A2462,Data!D327,0)</f>
        <v>0</v>
      </c>
      <c r="H2462" s="168">
        <f>IF(H$2=$A2462,Data!E327,0)</f>
        <v>0</v>
      </c>
      <c r="I2462" s="168">
        <f>IF(I$2=$A2462,Data!F327,0)</f>
        <v>0</v>
      </c>
      <c r="J2462" s="168">
        <f>IF(J$2=$A2462,Data!G327,0)</f>
        <v>0</v>
      </c>
      <c r="K2462" s="168">
        <f>IF(K$2=$A2462,Data!H327,0)</f>
        <v>0</v>
      </c>
      <c r="L2462" s="168">
        <f>IF(L$2=$A2462,Data!I327,0)</f>
        <v>0</v>
      </c>
      <c r="M2462" s="168">
        <f>IF(M$2=$A2462,Data!J327,0)</f>
        <v>0</v>
      </c>
      <c r="N2462" s="168">
        <f>IF(N$2=$A2462,Data!K327,0)</f>
        <v>0</v>
      </c>
      <c r="O2462" s="168">
        <f>IF(O$2=$A2462,Data!L327,0)</f>
        <v>0</v>
      </c>
      <c r="P2462" s="168">
        <f>IF(P$2=$A2462,Data!M327,0)</f>
        <v>0</v>
      </c>
      <c r="Q2462" s="168">
        <f>IF(Q$2=$A2462,Data!N327,0)</f>
        <v>0</v>
      </c>
      <c r="R2462" s="169">
        <f>IF(R$2=$A2462,Data!O327,0)</f>
        <v>0</v>
      </c>
      <c r="S2462" s="169">
        <f>IF(S$2=$A2462,Data!P327,0)</f>
        <v>0</v>
      </c>
      <c r="T2462" s="169">
        <f>IF(T$2=$A2462,Data!Q327,0)</f>
        <v>0</v>
      </c>
      <c r="U2462" s="169">
        <f>IF(U$2=$A2462,Data!R327,0)</f>
        <v>0</v>
      </c>
      <c r="V2462" s="169">
        <f>IF(V$2=$A2462,Data!S327,0)</f>
        <v>0</v>
      </c>
      <c r="W2462" s="169">
        <f>IF(W$2=$A2462,Data!T327,0)</f>
        <v>0</v>
      </c>
      <c r="X2462" s="169">
        <f>IF(X$2=$A2462,Data!U327,0)</f>
        <v>0</v>
      </c>
      <c r="Y2462" s="169">
        <f>IF(Y$2=$A2462,Data!V327,0)</f>
        <v>0</v>
      </c>
      <c r="Z2462" s="169">
        <f>IF(Z$2=$A2462,Data!W327,0)</f>
        <v>0</v>
      </c>
      <c r="AA2462" s="169">
        <f>IF(AA$2=$A2462,Data!X327,0)</f>
        <v>0</v>
      </c>
      <c r="AB2462" s="169">
        <f>IF(AB$2=$A2462,Data!Y327,0)</f>
        <v>0</v>
      </c>
      <c r="AC2462" s="169">
        <f>IF(AC$2=$A2462,Data!Z327,0)</f>
        <v>0</v>
      </c>
      <c r="AD2462" s="170">
        <f>IF(AD$2=$A2462,Data!AA327,0)</f>
        <v>0</v>
      </c>
      <c r="AE2462" s="171">
        <f>IF(AE$2=$A2462,Data!AB327,0)</f>
        <v>0</v>
      </c>
      <c r="AF2462" s="170">
        <f>IF(AF$2=$A2462,Data!AC327,0)</f>
        <v>0</v>
      </c>
      <c r="AG2462" s="171">
        <f>IF(AG$2=$A2462,Data!AD327,0)</f>
        <v>0</v>
      </c>
      <c r="AH2462" s="170">
        <f>IF(AH$2=$A2462,Data!AE327,0)</f>
        <v>0</v>
      </c>
      <c r="AI2462" s="171">
        <f>IF(AI$2=$A2462,Data!AF327,0)</f>
        <v>0</v>
      </c>
      <c r="AJ2462" s="170">
        <f>IF(AJ$2=$A2462,Data!AG327,0)</f>
        <v>0</v>
      </c>
      <c r="AK2462" s="171">
        <f>IF(AK$2=$A2462,Data!AH327,0)</f>
        <v>0</v>
      </c>
      <c r="AL2462" s="170">
        <f>IF(AL$2=$A2462,Data!AI327,0)</f>
        <v>0</v>
      </c>
      <c r="AM2462" t="str">
        <f t="shared" si="76"/>
        <v>BA</v>
      </c>
      <c r="AN2462" t="e">
        <f>+INDEX(Validation!$D$4:$D$250,MATCH(Merge!B2462,Validation!$E$4:$E$250,0))</f>
        <v>#N/A</v>
      </c>
      <c r="AO2462" s="172">
        <f t="shared" si="77"/>
        <v>0</v>
      </c>
    </row>
    <row r="2463" spans="1:41" ht="15" x14ac:dyDescent="0.25">
      <c r="A2463">
        <f>Inputs!$H$16</f>
        <v>6</v>
      </c>
      <c r="B2463" t="str">
        <f>Inputs!$D$4</f>
        <v>Select Agency…</v>
      </c>
      <c r="C2463" s="166" t="str">
        <f>Inputs!$I$6</f>
        <v>(insert code)</v>
      </c>
      <c r="D2463" t="str">
        <f>IFERROR(INDEX(Inputs!$I$11:$I$19,MATCH(A2463,Inputs!$H$11:$H$19)),"")</f>
        <v>(insert code)</v>
      </c>
      <c r="E2463" t="s">
        <v>902</v>
      </c>
      <c r="F2463" s="168">
        <f>IF(F$2=$A2463,Data!C328,0)</f>
        <v>0</v>
      </c>
      <c r="G2463" s="168">
        <f>IF(G$2=$A2463,Data!D328,0)</f>
        <v>0</v>
      </c>
      <c r="H2463" s="168">
        <f>IF(H$2=$A2463,Data!E328,0)</f>
        <v>0</v>
      </c>
      <c r="I2463" s="168">
        <f>IF(I$2=$A2463,Data!F328,0)</f>
        <v>0</v>
      </c>
      <c r="J2463" s="168">
        <f>IF(J$2=$A2463,Data!G328,0)</f>
        <v>0</v>
      </c>
      <c r="K2463" s="168">
        <f>IF(K$2=$A2463,Data!H328,0)</f>
        <v>0</v>
      </c>
      <c r="L2463" s="168">
        <f>IF(L$2=$A2463,Data!I328,0)</f>
        <v>0</v>
      </c>
      <c r="M2463" s="168">
        <f>IF(M$2=$A2463,Data!J328,0)</f>
        <v>0</v>
      </c>
      <c r="N2463" s="168">
        <f>IF(N$2=$A2463,Data!K328,0)</f>
        <v>0</v>
      </c>
      <c r="O2463" s="168">
        <f>IF(O$2=$A2463,Data!L328,0)</f>
        <v>0</v>
      </c>
      <c r="P2463" s="168">
        <f>IF(P$2=$A2463,Data!M328,0)</f>
        <v>0</v>
      </c>
      <c r="Q2463" s="168">
        <f>IF(Q$2=$A2463,Data!N328,0)</f>
        <v>0</v>
      </c>
      <c r="R2463" s="169">
        <f>IF(R$2=$A2463,Data!O328,0)</f>
        <v>0</v>
      </c>
      <c r="S2463" s="169">
        <f>IF(S$2=$A2463,Data!P328,0)</f>
        <v>0</v>
      </c>
      <c r="T2463" s="169">
        <f>IF(T$2=$A2463,Data!Q328,0)</f>
        <v>0</v>
      </c>
      <c r="U2463" s="169">
        <f>IF(U$2=$A2463,Data!R328,0)</f>
        <v>0</v>
      </c>
      <c r="V2463" s="169">
        <f>IF(V$2=$A2463,Data!S328,0)</f>
        <v>0</v>
      </c>
      <c r="W2463" s="169">
        <f>IF(W$2=$A2463,Data!T328,0)</f>
        <v>0</v>
      </c>
      <c r="X2463" s="169">
        <f>IF(X$2=$A2463,Data!U328,0)</f>
        <v>0</v>
      </c>
      <c r="Y2463" s="169">
        <f>IF(Y$2=$A2463,Data!V328,0)</f>
        <v>0</v>
      </c>
      <c r="Z2463" s="169">
        <f>IF(Z$2=$A2463,Data!W328,0)</f>
        <v>0</v>
      </c>
      <c r="AA2463" s="169">
        <f>IF(AA$2=$A2463,Data!X328,0)</f>
        <v>0</v>
      </c>
      <c r="AB2463" s="169">
        <f>IF(AB$2=$A2463,Data!Y328,0)</f>
        <v>0</v>
      </c>
      <c r="AC2463" s="169">
        <f>IF(AC$2=$A2463,Data!Z328,0)</f>
        <v>0</v>
      </c>
      <c r="AD2463" s="170">
        <f>IF(AD$2=$A2463,Data!AA328,0)</f>
        <v>0</v>
      </c>
      <c r="AE2463" s="171">
        <f>IF(AE$2=$A2463,Data!AB328,0)</f>
        <v>0</v>
      </c>
      <c r="AF2463" s="170">
        <f>IF(AF$2=$A2463,Data!AC328,0)</f>
        <v>0</v>
      </c>
      <c r="AG2463" s="171">
        <f>IF(AG$2=$A2463,Data!AD328,0)</f>
        <v>0</v>
      </c>
      <c r="AH2463" s="170">
        <f>IF(AH$2=$A2463,Data!AE328,0)</f>
        <v>0</v>
      </c>
      <c r="AI2463" s="171">
        <f>IF(AI$2=$A2463,Data!AF328,0)</f>
        <v>0</v>
      </c>
      <c r="AJ2463" s="170">
        <f>IF(AJ$2=$A2463,Data!AG328,0)</f>
        <v>0</v>
      </c>
      <c r="AK2463" s="171">
        <f>IF(AK$2=$A2463,Data!AH328,0)</f>
        <v>0</v>
      </c>
      <c r="AL2463" s="170">
        <f>IF(AL$2=$A2463,Data!AI328,0)</f>
        <v>0</v>
      </c>
      <c r="AM2463" t="str">
        <f t="shared" si="76"/>
        <v>BA</v>
      </c>
      <c r="AN2463" t="e">
        <f>+INDEX(Validation!$D$4:$D$250,MATCH(Merge!B2463,Validation!$E$4:$E$250,0))</f>
        <v>#N/A</v>
      </c>
      <c r="AO2463" s="172">
        <f t="shared" si="77"/>
        <v>0</v>
      </c>
    </row>
    <row r="2464" spans="1:41" ht="15" x14ac:dyDescent="0.25">
      <c r="A2464">
        <f>Inputs!$H$16</f>
        <v>6</v>
      </c>
      <c r="B2464" t="str">
        <f>Inputs!$D$4</f>
        <v>Select Agency…</v>
      </c>
      <c r="C2464" s="166" t="str">
        <f>Inputs!$I$6</f>
        <v>(insert code)</v>
      </c>
      <c r="D2464" t="str">
        <f>IFERROR(INDEX(Inputs!$I$11:$I$19,MATCH(A2464,Inputs!$H$11:$H$19)),"")</f>
        <v>(insert code)</v>
      </c>
      <c r="E2464" t="s">
        <v>902</v>
      </c>
      <c r="F2464" s="168">
        <f>IF(F$2=$A2464,Data!C329,0)</f>
        <v>0</v>
      </c>
      <c r="G2464" s="168">
        <f>IF(G$2=$A2464,Data!D329,0)</f>
        <v>0</v>
      </c>
      <c r="H2464" s="168">
        <f>IF(H$2=$A2464,Data!E329,0)</f>
        <v>0</v>
      </c>
      <c r="I2464" s="168">
        <f>IF(I$2=$A2464,Data!F329,0)</f>
        <v>0</v>
      </c>
      <c r="J2464" s="168">
        <f>IF(J$2=$A2464,Data!G329,0)</f>
        <v>0</v>
      </c>
      <c r="K2464" s="168">
        <f>IF(K$2=$A2464,Data!H329,0)</f>
        <v>0</v>
      </c>
      <c r="L2464" s="168">
        <f>IF(L$2=$A2464,Data!I329,0)</f>
        <v>0</v>
      </c>
      <c r="M2464" s="168">
        <f>IF(M$2=$A2464,Data!J329,0)</f>
        <v>0</v>
      </c>
      <c r="N2464" s="168">
        <f>IF(N$2=$A2464,Data!K329,0)</f>
        <v>0</v>
      </c>
      <c r="O2464" s="168">
        <f>IF(O$2=$A2464,Data!L329,0)</f>
        <v>0</v>
      </c>
      <c r="P2464" s="168">
        <f>IF(P$2=$A2464,Data!M329,0)</f>
        <v>0</v>
      </c>
      <c r="Q2464" s="168">
        <f>IF(Q$2=$A2464,Data!N329,0)</f>
        <v>0</v>
      </c>
      <c r="R2464" s="169">
        <f>IF(R$2=$A2464,Data!O329,0)</f>
        <v>0</v>
      </c>
      <c r="S2464" s="169">
        <f>IF(S$2=$A2464,Data!P329,0)</f>
        <v>0</v>
      </c>
      <c r="T2464" s="169">
        <f>IF(T$2=$A2464,Data!Q329,0)</f>
        <v>0</v>
      </c>
      <c r="U2464" s="169">
        <f>IF(U$2=$A2464,Data!R329,0)</f>
        <v>0</v>
      </c>
      <c r="V2464" s="169">
        <f>IF(V$2=$A2464,Data!S329,0)</f>
        <v>0</v>
      </c>
      <c r="W2464" s="169">
        <f>IF(W$2=$A2464,Data!T329,0)</f>
        <v>0</v>
      </c>
      <c r="X2464" s="169">
        <f>IF(X$2=$A2464,Data!U329,0)</f>
        <v>0</v>
      </c>
      <c r="Y2464" s="169">
        <f>IF(Y$2=$A2464,Data!V329,0)</f>
        <v>0</v>
      </c>
      <c r="Z2464" s="169">
        <f>IF(Z$2=$A2464,Data!W329,0)</f>
        <v>0</v>
      </c>
      <c r="AA2464" s="169">
        <f>IF(AA$2=$A2464,Data!X329,0)</f>
        <v>0</v>
      </c>
      <c r="AB2464" s="169">
        <f>IF(AB$2=$A2464,Data!Y329,0)</f>
        <v>0</v>
      </c>
      <c r="AC2464" s="169">
        <f>IF(AC$2=$A2464,Data!Z329,0)</f>
        <v>0</v>
      </c>
      <c r="AD2464" s="170">
        <f>IF(AD$2=$A2464,Data!AA329,0)</f>
        <v>0</v>
      </c>
      <c r="AE2464" s="171">
        <f>IF(AE$2=$A2464,Data!AB329,0)</f>
        <v>0</v>
      </c>
      <c r="AF2464" s="170">
        <f>IF(AF$2=$A2464,Data!AC329,0)</f>
        <v>0</v>
      </c>
      <c r="AG2464" s="171">
        <f>IF(AG$2=$A2464,Data!AD329,0)</f>
        <v>0</v>
      </c>
      <c r="AH2464" s="170">
        <f>IF(AH$2=$A2464,Data!AE329,0)</f>
        <v>0</v>
      </c>
      <c r="AI2464" s="171">
        <f>IF(AI$2=$A2464,Data!AF329,0)</f>
        <v>0</v>
      </c>
      <c r="AJ2464" s="170">
        <f>IF(AJ$2=$A2464,Data!AG329,0)</f>
        <v>0</v>
      </c>
      <c r="AK2464" s="171">
        <f>IF(AK$2=$A2464,Data!AH329,0)</f>
        <v>0</v>
      </c>
      <c r="AL2464" s="170">
        <f>IF(AL$2=$A2464,Data!AI329,0)</f>
        <v>0</v>
      </c>
      <c r="AM2464" t="str">
        <f t="shared" si="76"/>
        <v>BA</v>
      </c>
      <c r="AN2464" t="e">
        <f>+INDEX(Validation!$D$4:$D$250,MATCH(Merge!B2464,Validation!$E$4:$E$250,0))</f>
        <v>#N/A</v>
      </c>
      <c r="AO2464" s="172">
        <f t="shared" si="77"/>
        <v>0</v>
      </c>
    </row>
    <row r="2465" spans="1:41" ht="15" x14ac:dyDescent="0.25">
      <c r="A2465">
        <f>Inputs!$H$16</f>
        <v>6</v>
      </c>
      <c r="B2465" t="str">
        <f>Inputs!$D$4</f>
        <v>Select Agency…</v>
      </c>
      <c r="C2465" s="166" t="str">
        <f>Inputs!$I$6</f>
        <v>(insert code)</v>
      </c>
      <c r="D2465" t="str">
        <f>IFERROR(INDEX(Inputs!$I$11:$I$19,MATCH(A2465,Inputs!$H$11:$H$19)),"")</f>
        <v>(insert code)</v>
      </c>
      <c r="E2465" t="s">
        <v>942</v>
      </c>
      <c r="F2465" s="168">
        <f>IF(F$2=$A2465,Data!C330,0)</f>
        <v>0</v>
      </c>
      <c r="G2465" s="168">
        <f>IF(G$2=$A2465,Data!D330,0)</f>
        <v>0</v>
      </c>
      <c r="H2465" s="168">
        <f>IF(H$2=$A2465,Data!E330,0)</f>
        <v>0</v>
      </c>
      <c r="I2465" s="168">
        <f>IF(I$2=$A2465,Data!F330,0)</f>
        <v>0</v>
      </c>
      <c r="J2465" s="168">
        <f>IF(J$2=$A2465,Data!G330,0)</f>
        <v>0</v>
      </c>
      <c r="K2465" s="168">
        <f>IF(K$2=$A2465,Data!H330,0)</f>
        <v>0</v>
      </c>
      <c r="L2465" s="168">
        <f>IF(L$2=$A2465,Data!I330,0)</f>
        <v>0</v>
      </c>
      <c r="M2465" s="168">
        <f>IF(M$2=$A2465,Data!J330,0)</f>
        <v>0</v>
      </c>
      <c r="N2465" s="168">
        <f>IF(N$2=$A2465,Data!K330,0)</f>
        <v>0</v>
      </c>
      <c r="O2465" s="168">
        <f>IF(O$2=$A2465,Data!L330,0)</f>
        <v>0</v>
      </c>
      <c r="P2465" s="168">
        <f>IF(P$2=$A2465,Data!M330,0)</f>
        <v>0</v>
      </c>
      <c r="Q2465" s="168">
        <f>IF(Q$2=$A2465,Data!N330,0)</f>
        <v>0</v>
      </c>
      <c r="R2465" s="169">
        <f>IF(R$2=$A2465,Data!O330,0)</f>
        <v>0</v>
      </c>
      <c r="S2465" s="169">
        <f>IF(S$2=$A2465,Data!P330,0)</f>
        <v>0</v>
      </c>
      <c r="T2465" s="169">
        <f>IF(T$2=$A2465,Data!Q330,0)</f>
        <v>0</v>
      </c>
      <c r="U2465" s="169">
        <f>IF(U$2=$A2465,Data!R330,0)</f>
        <v>0</v>
      </c>
      <c r="V2465" s="169">
        <f>IF(V$2=$A2465,Data!S330,0)</f>
        <v>0</v>
      </c>
      <c r="W2465" s="169">
        <f>IF(W$2=$A2465,Data!T330,0)</f>
        <v>0</v>
      </c>
      <c r="X2465" s="169">
        <f>IF(X$2=$A2465,Data!U330,0)</f>
        <v>0</v>
      </c>
      <c r="Y2465" s="169">
        <f>IF(Y$2=$A2465,Data!V330,0)</f>
        <v>0</v>
      </c>
      <c r="Z2465" s="169">
        <f>IF(Z$2=$A2465,Data!W330,0)</f>
        <v>0</v>
      </c>
      <c r="AA2465" s="169">
        <f>IF(AA$2=$A2465,Data!X330,0)</f>
        <v>0</v>
      </c>
      <c r="AB2465" s="169">
        <f>IF(AB$2=$A2465,Data!Y330,0)</f>
        <v>0</v>
      </c>
      <c r="AC2465" s="169">
        <f>IF(AC$2=$A2465,Data!Z330,0)</f>
        <v>0</v>
      </c>
      <c r="AD2465" s="170">
        <f>IF(AD$2=$A2465,Data!AA330,0)</f>
        <v>0</v>
      </c>
      <c r="AE2465" s="171">
        <f>IF(AE$2=$A2465,Data!AB330,0)</f>
        <v>0</v>
      </c>
      <c r="AF2465" s="170">
        <f>IF(AF$2=$A2465,Data!AC330,0)</f>
        <v>0</v>
      </c>
      <c r="AG2465" s="171">
        <f>IF(AG$2=$A2465,Data!AD330,0)</f>
        <v>0</v>
      </c>
      <c r="AH2465" s="170">
        <f>IF(AH$2=$A2465,Data!AE330,0)</f>
        <v>0</v>
      </c>
      <c r="AI2465" s="171">
        <f>IF(AI$2=$A2465,Data!AF330,0)</f>
        <v>0</v>
      </c>
      <c r="AJ2465" s="170">
        <f>IF(AJ$2=$A2465,Data!AG330,0)</f>
        <v>0</v>
      </c>
      <c r="AK2465" s="171">
        <f>IF(AK$2=$A2465,Data!AH330,0)</f>
        <v>0</v>
      </c>
      <c r="AL2465" s="170">
        <f>IF(AL$2=$A2465,Data!AI330,0)</f>
        <v>0</v>
      </c>
      <c r="AM2465" t="str">
        <f t="shared" si="76"/>
        <v>EA</v>
      </c>
      <c r="AN2465" t="e">
        <f>+INDEX(Validation!$D$4:$D$250,MATCH(Merge!B2465,Validation!$E$4:$E$250,0))</f>
        <v>#N/A</v>
      </c>
      <c r="AO2465" s="172">
        <f t="shared" si="77"/>
        <v>0</v>
      </c>
    </row>
    <row r="2466" spans="1:41" ht="15" x14ac:dyDescent="0.25">
      <c r="A2466">
        <f>Inputs!$H$16</f>
        <v>6</v>
      </c>
      <c r="B2466" t="str">
        <f>Inputs!$D$4</f>
        <v>Select Agency…</v>
      </c>
      <c r="C2466" s="166" t="str">
        <f>Inputs!$I$6</f>
        <v>(insert code)</v>
      </c>
      <c r="D2466" t="str">
        <f>IFERROR(INDEX(Inputs!$I$11:$I$19,MATCH(A2466,Inputs!$H$11:$H$19)),"")</f>
        <v>(insert code)</v>
      </c>
      <c r="E2466" t="s">
        <v>942</v>
      </c>
      <c r="F2466" s="168">
        <f>IF(F$2=$A2466,Data!C331,0)</f>
        <v>0</v>
      </c>
      <c r="G2466" s="168">
        <f>IF(G$2=$A2466,Data!D331,0)</f>
        <v>0</v>
      </c>
      <c r="H2466" s="168">
        <f>IF(H$2=$A2466,Data!E331,0)</f>
        <v>0</v>
      </c>
      <c r="I2466" s="168">
        <f>IF(I$2=$A2466,Data!F331,0)</f>
        <v>0</v>
      </c>
      <c r="J2466" s="168">
        <f>IF(J$2=$A2466,Data!G331,0)</f>
        <v>0</v>
      </c>
      <c r="K2466" s="168">
        <f>IF(K$2=$A2466,Data!H331,0)</f>
        <v>0</v>
      </c>
      <c r="L2466" s="168">
        <f>IF(L$2=$A2466,Data!I331,0)</f>
        <v>0</v>
      </c>
      <c r="M2466" s="168">
        <f>IF(M$2=$A2466,Data!J331,0)</f>
        <v>0</v>
      </c>
      <c r="N2466" s="168">
        <f>IF(N$2=$A2466,Data!K331,0)</f>
        <v>0</v>
      </c>
      <c r="O2466" s="168">
        <f>IF(O$2=$A2466,Data!L331,0)</f>
        <v>0</v>
      </c>
      <c r="P2466" s="168">
        <f>IF(P$2=$A2466,Data!M331,0)</f>
        <v>0</v>
      </c>
      <c r="Q2466" s="168">
        <f>IF(Q$2=$A2466,Data!N331,0)</f>
        <v>0</v>
      </c>
      <c r="R2466" s="169">
        <f>IF(R$2=$A2466,Data!O331,0)</f>
        <v>0</v>
      </c>
      <c r="S2466" s="169">
        <f>IF(S$2=$A2466,Data!P331,0)</f>
        <v>0</v>
      </c>
      <c r="T2466" s="169">
        <f>IF(T$2=$A2466,Data!Q331,0)</f>
        <v>0</v>
      </c>
      <c r="U2466" s="169">
        <f>IF(U$2=$A2466,Data!R331,0)</f>
        <v>0</v>
      </c>
      <c r="V2466" s="169">
        <f>IF(V$2=$A2466,Data!S331,0)</f>
        <v>0</v>
      </c>
      <c r="W2466" s="169">
        <f>IF(W$2=$A2466,Data!T331,0)</f>
        <v>0</v>
      </c>
      <c r="X2466" s="169">
        <f>IF(X$2=$A2466,Data!U331,0)</f>
        <v>0</v>
      </c>
      <c r="Y2466" s="169">
        <f>IF(Y$2=$A2466,Data!V331,0)</f>
        <v>0</v>
      </c>
      <c r="Z2466" s="169">
        <f>IF(Z$2=$A2466,Data!W331,0)</f>
        <v>0</v>
      </c>
      <c r="AA2466" s="169">
        <f>IF(AA$2=$A2466,Data!X331,0)</f>
        <v>0</v>
      </c>
      <c r="AB2466" s="169">
        <f>IF(AB$2=$A2466,Data!Y331,0)</f>
        <v>0</v>
      </c>
      <c r="AC2466" s="169">
        <f>IF(AC$2=$A2466,Data!Z331,0)</f>
        <v>0</v>
      </c>
      <c r="AD2466" s="170">
        <f>IF(AD$2=$A2466,Data!AA331,0)</f>
        <v>0</v>
      </c>
      <c r="AE2466" s="171">
        <f>IF(AE$2=$A2466,Data!AB331,0)</f>
        <v>0</v>
      </c>
      <c r="AF2466" s="170">
        <f>IF(AF$2=$A2466,Data!AC331,0)</f>
        <v>0</v>
      </c>
      <c r="AG2466" s="171">
        <f>IF(AG$2=$A2466,Data!AD331,0)</f>
        <v>0</v>
      </c>
      <c r="AH2466" s="170">
        <f>IF(AH$2=$A2466,Data!AE331,0)</f>
        <v>0</v>
      </c>
      <c r="AI2466" s="171">
        <f>IF(AI$2=$A2466,Data!AF331,0)</f>
        <v>0</v>
      </c>
      <c r="AJ2466" s="170">
        <f>IF(AJ$2=$A2466,Data!AG331,0)</f>
        <v>0</v>
      </c>
      <c r="AK2466" s="171">
        <f>IF(AK$2=$A2466,Data!AH331,0)</f>
        <v>0</v>
      </c>
      <c r="AL2466" s="170">
        <f>IF(AL$2=$A2466,Data!AI331,0)</f>
        <v>0</v>
      </c>
      <c r="AM2466" t="str">
        <f t="shared" si="76"/>
        <v>EA</v>
      </c>
      <c r="AN2466" t="e">
        <f>+INDEX(Validation!$D$4:$D$250,MATCH(Merge!B2466,Validation!$E$4:$E$250,0))</f>
        <v>#N/A</v>
      </c>
      <c r="AO2466" s="172">
        <f t="shared" si="77"/>
        <v>0</v>
      </c>
    </row>
    <row r="2467" spans="1:41" ht="15" x14ac:dyDescent="0.25">
      <c r="A2467">
        <f>Inputs!$H$16</f>
        <v>6</v>
      </c>
      <c r="B2467" t="str">
        <f>Inputs!$D$4</f>
        <v>Select Agency…</v>
      </c>
      <c r="C2467" s="166" t="str">
        <f>Inputs!$I$6</f>
        <v>(insert code)</v>
      </c>
      <c r="D2467" t="str">
        <f>IFERROR(INDEX(Inputs!$I$11:$I$19,MATCH(A2467,Inputs!$H$11:$H$19)),"")</f>
        <v>(insert code)</v>
      </c>
      <c r="E2467" t="s">
        <v>942</v>
      </c>
      <c r="F2467" s="168">
        <f>IF(F$2=$A2467,Data!C332,0)</f>
        <v>0</v>
      </c>
      <c r="G2467" s="168">
        <f>IF(G$2=$A2467,Data!D332,0)</f>
        <v>0</v>
      </c>
      <c r="H2467" s="168">
        <f>IF(H$2=$A2467,Data!E332,0)</f>
        <v>0</v>
      </c>
      <c r="I2467" s="168">
        <f>IF(I$2=$A2467,Data!F332,0)</f>
        <v>0</v>
      </c>
      <c r="J2467" s="168">
        <f>IF(J$2=$A2467,Data!G332,0)</f>
        <v>0</v>
      </c>
      <c r="K2467" s="168">
        <f>IF(K$2=$A2467,Data!H332,0)</f>
        <v>0</v>
      </c>
      <c r="L2467" s="168">
        <f>IF(L$2=$A2467,Data!I332,0)</f>
        <v>0</v>
      </c>
      <c r="M2467" s="168">
        <f>IF(M$2=$A2467,Data!J332,0)</f>
        <v>0</v>
      </c>
      <c r="N2467" s="168">
        <f>IF(N$2=$A2467,Data!K332,0)</f>
        <v>0</v>
      </c>
      <c r="O2467" s="168">
        <f>IF(O$2=$A2467,Data!L332,0)</f>
        <v>0</v>
      </c>
      <c r="P2467" s="168">
        <f>IF(P$2=$A2467,Data!M332,0)</f>
        <v>0</v>
      </c>
      <c r="Q2467" s="168">
        <f>IF(Q$2=$A2467,Data!N332,0)</f>
        <v>0</v>
      </c>
      <c r="R2467" s="169">
        <f>IF(R$2=$A2467,Data!O332,0)</f>
        <v>0</v>
      </c>
      <c r="S2467" s="169">
        <f>IF(S$2=$A2467,Data!P332,0)</f>
        <v>0</v>
      </c>
      <c r="T2467" s="169">
        <f>IF(T$2=$A2467,Data!Q332,0)</f>
        <v>0</v>
      </c>
      <c r="U2467" s="169">
        <f>IF(U$2=$A2467,Data!R332,0)</f>
        <v>0</v>
      </c>
      <c r="V2467" s="169">
        <f>IF(V$2=$A2467,Data!S332,0)</f>
        <v>0</v>
      </c>
      <c r="W2467" s="169">
        <f>IF(W$2=$A2467,Data!T332,0)</f>
        <v>0</v>
      </c>
      <c r="X2467" s="169">
        <f>IF(X$2=$A2467,Data!U332,0)</f>
        <v>0</v>
      </c>
      <c r="Y2467" s="169">
        <f>IF(Y$2=$A2467,Data!V332,0)</f>
        <v>0</v>
      </c>
      <c r="Z2467" s="169">
        <f>IF(Z$2=$A2467,Data!W332,0)</f>
        <v>0</v>
      </c>
      <c r="AA2467" s="169">
        <f>IF(AA$2=$A2467,Data!X332,0)</f>
        <v>0</v>
      </c>
      <c r="AB2467" s="169">
        <f>IF(AB$2=$A2467,Data!Y332,0)</f>
        <v>0</v>
      </c>
      <c r="AC2467" s="169">
        <f>IF(AC$2=$A2467,Data!Z332,0)</f>
        <v>0</v>
      </c>
      <c r="AD2467" s="170">
        <f>IF(AD$2=$A2467,Data!AA332,0)</f>
        <v>0</v>
      </c>
      <c r="AE2467" s="171">
        <f>IF(AE$2=$A2467,Data!AB332,0)</f>
        <v>0</v>
      </c>
      <c r="AF2467" s="170">
        <f>IF(AF$2=$A2467,Data!AC332,0)</f>
        <v>0</v>
      </c>
      <c r="AG2467" s="171">
        <f>IF(AG$2=$A2467,Data!AD332,0)</f>
        <v>0</v>
      </c>
      <c r="AH2467" s="170">
        <f>IF(AH$2=$A2467,Data!AE332,0)</f>
        <v>0</v>
      </c>
      <c r="AI2467" s="171">
        <f>IF(AI$2=$A2467,Data!AF332,0)</f>
        <v>0</v>
      </c>
      <c r="AJ2467" s="170">
        <f>IF(AJ$2=$A2467,Data!AG332,0)</f>
        <v>0</v>
      </c>
      <c r="AK2467" s="171">
        <f>IF(AK$2=$A2467,Data!AH332,0)</f>
        <v>0</v>
      </c>
      <c r="AL2467" s="170">
        <f>IF(AL$2=$A2467,Data!AI332,0)</f>
        <v>0</v>
      </c>
      <c r="AM2467" t="str">
        <f t="shared" si="76"/>
        <v>EA</v>
      </c>
      <c r="AN2467" t="e">
        <f>+INDEX(Validation!$D$4:$D$250,MATCH(Merge!B2467,Validation!$E$4:$E$250,0))</f>
        <v>#N/A</v>
      </c>
      <c r="AO2467" s="172">
        <f t="shared" si="77"/>
        <v>0</v>
      </c>
    </row>
    <row r="2468" spans="1:41" ht="15" x14ac:dyDescent="0.25">
      <c r="A2468">
        <f>Inputs!$H$16</f>
        <v>6</v>
      </c>
      <c r="B2468" t="str">
        <f>Inputs!$D$4</f>
        <v>Select Agency…</v>
      </c>
      <c r="C2468" s="166" t="str">
        <f>Inputs!$I$6</f>
        <v>(insert code)</v>
      </c>
      <c r="D2468" t="str">
        <f>IFERROR(INDEX(Inputs!$I$11:$I$19,MATCH(A2468,Inputs!$H$11:$H$19)),"")</f>
        <v>(insert code)</v>
      </c>
      <c r="E2468" t="s">
        <v>942</v>
      </c>
      <c r="F2468" s="168">
        <f>IF(F$2=$A2468,Data!C333,0)</f>
        <v>0</v>
      </c>
      <c r="G2468" s="168">
        <f>IF(G$2=$A2468,Data!D333,0)</f>
        <v>0</v>
      </c>
      <c r="H2468" s="168">
        <f>IF(H$2=$A2468,Data!E333,0)</f>
        <v>0</v>
      </c>
      <c r="I2468" s="168">
        <f>IF(I$2=$A2468,Data!F333,0)</f>
        <v>0</v>
      </c>
      <c r="J2468" s="168">
        <f>IF(J$2=$A2468,Data!G333,0)</f>
        <v>0</v>
      </c>
      <c r="K2468" s="168">
        <f>IF(K$2=$A2468,Data!H333,0)</f>
        <v>0</v>
      </c>
      <c r="L2468" s="168">
        <f>IF(L$2=$A2468,Data!I333,0)</f>
        <v>0</v>
      </c>
      <c r="M2468" s="168">
        <f>IF(M$2=$A2468,Data!J333,0)</f>
        <v>0</v>
      </c>
      <c r="N2468" s="168">
        <f>IF(N$2=$A2468,Data!K333,0)</f>
        <v>0</v>
      </c>
      <c r="O2468" s="168">
        <f>IF(O$2=$A2468,Data!L333,0)</f>
        <v>0</v>
      </c>
      <c r="P2468" s="168">
        <f>IF(P$2=$A2468,Data!M333,0)</f>
        <v>0</v>
      </c>
      <c r="Q2468" s="168">
        <f>IF(Q$2=$A2468,Data!N333,0)</f>
        <v>0</v>
      </c>
      <c r="R2468" s="169">
        <f>IF(R$2=$A2468,Data!O333,0)</f>
        <v>0</v>
      </c>
      <c r="S2468" s="169">
        <f>IF(S$2=$A2468,Data!P333,0)</f>
        <v>0</v>
      </c>
      <c r="T2468" s="169">
        <f>IF(T$2=$A2468,Data!Q333,0)</f>
        <v>0</v>
      </c>
      <c r="U2468" s="169">
        <f>IF(U$2=$A2468,Data!R333,0)</f>
        <v>0</v>
      </c>
      <c r="V2468" s="169">
        <f>IF(V$2=$A2468,Data!S333,0)</f>
        <v>0</v>
      </c>
      <c r="W2468" s="169">
        <f>IF(W$2=$A2468,Data!T333,0)</f>
        <v>0</v>
      </c>
      <c r="X2468" s="169">
        <f>IF(X$2=$A2468,Data!U333,0)</f>
        <v>0</v>
      </c>
      <c r="Y2468" s="169">
        <f>IF(Y$2=$A2468,Data!V333,0)</f>
        <v>0</v>
      </c>
      <c r="Z2468" s="169">
        <f>IF(Z$2=$A2468,Data!W333,0)</f>
        <v>0</v>
      </c>
      <c r="AA2468" s="169">
        <f>IF(AA$2=$A2468,Data!X333,0)</f>
        <v>0</v>
      </c>
      <c r="AB2468" s="169">
        <f>IF(AB$2=$A2468,Data!Y333,0)</f>
        <v>0</v>
      </c>
      <c r="AC2468" s="169">
        <f>IF(AC$2=$A2468,Data!Z333,0)</f>
        <v>0</v>
      </c>
      <c r="AD2468" s="170">
        <f>IF(AD$2=$A2468,Data!AA333,0)</f>
        <v>0</v>
      </c>
      <c r="AE2468" s="171">
        <f>IF(AE$2=$A2468,Data!AB333,0)</f>
        <v>0</v>
      </c>
      <c r="AF2468" s="170">
        <f>IF(AF$2=$A2468,Data!AC333,0)</f>
        <v>0</v>
      </c>
      <c r="AG2468" s="171">
        <f>IF(AG$2=$A2468,Data!AD333,0)</f>
        <v>0</v>
      </c>
      <c r="AH2468" s="170">
        <f>IF(AH$2=$A2468,Data!AE333,0)</f>
        <v>0</v>
      </c>
      <c r="AI2468" s="171">
        <f>IF(AI$2=$A2468,Data!AF333,0)</f>
        <v>0</v>
      </c>
      <c r="AJ2468" s="170">
        <f>IF(AJ$2=$A2468,Data!AG333,0)</f>
        <v>0</v>
      </c>
      <c r="AK2468" s="171">
        <f>IF(AK$2=$A2468,Data!AH333,0)</f>
        <v>0</v>
      </c>
      <c r="AL2468" s="170">
        <f>IF(AL$2=$A2468,Data!AI333,0)</f>
        <v>0</v>
      </c>
      <c r="AM2468" t="str">
        <f t="shared" si="76"/>
        <v>EA</v>
      </c>
      <c r="AN2468" t="e">
        <f>+INDEX(Validation!$D$4:$D$250,MATCH(Merge!B2468,Validation!$E$4:$E$250,0))</f>
        <v>#N/A</v>
      </c>
      <c r="AO2468" s="172">
        <f t="shared" si="77"/>
        <v>0</v>
      </c>
    </row>
    <row r="2469" spans="1:41" ht="15" x14ac:dyDescent="0.25">
      <c r="A2469">
        <f>Inputs!$H$16</f>
        <v>6</v>
      </c>
      <c r="B2469" t="str">
        <f>Inputs!$D$4</f>
        <v>Select Agency…</v>
      </c>
      <c r="C2469" s="166" t="str">
        <f>Inputs!$I$6</f>
        <v>(insert code)</v>
      </c>
      <c r="D2469" t="str">
        <f>IFERROR(INDEX(Inputs!$I$11:$I$19,MATCH(A2469,Inputs!$H$11:$H$19)),"")</f>
        <v>(insert code)</v>
      </c>
      <c r="E2469" t="s">
        <v>942</v>
      </c>
      <c r="F2469" s="168">
        <f>IF(F$2=$A2469,Data!C334,0)</f>
        <v>0</v>
      </c>
      <c r="G2469" s="168">
        <f>IF(G$2=$A2469,Data!D334,0)</f>
        <v>0</v>
      </c>
      <c r="H2469" s="168">
        <f>IF(H$2=$A2469,Data!E334,0)</f>
        <v>0</v>
      </c>
      <c r="I2469" s="168">
        <f>IF(I$2=$A2469,Data!F334,0)</f>
        <v>0</v>
      </c>
      <c r="J2469" s="168">
        <f>IF(J$2=$A2469,Data!G334,0)</f>
        <v>0</v>
      </c>
      <c r="K2469" s="168">
        <f>IF(K$2=$A2469,Data!H334,0)</f>
        <v>0</v>
      </c>
      <c r="L2469" s="168">
        <f>IF(L$2=$A2469,Data!I334,0)</f>
        <v>0</v>
      </c>
      <c r="M2469" s="168">
        <f>IF(M$2=$A2469,Data!J334,0)</f>
        <v>0</v>
      </c>
      <c r="N2469" s="168">
        <f>IF(N$2=$A2469,Data!K334,0)</f>
        <v>0</v>
      </c>
      <c r="O2469" s="168">
        <f>IF(O$2=$A2469,Data!L334,0)</f>
        <v>0</v>
      </c>
      <c r="P2469" s="168">
        <f>IF(P$2=$A2469,Data!M334,0)</f>
        <v>0</v>
      </c>
      <c r="Q2469" s="168">
        <f>IF(Q$2=$A2469,Data!N334,0)</f>
        <v>0</v>
      </c>
      <c r="R2469" s="169">
        <f>IF(R$2=$A2469,Data!O334,0)</f>
        <v>0</v>
      </c>
      <c r="S2469" s="169">
        <f>IF(S$2=$A2469,Data!P334,0)</f>
        <v>0</v>
      </c>
      <c r="T2469" s="169">
        <f>IF(T$2=$A2469,Data!Q334,0)</f>
        <v>0</v>
      </c>
      <c r="U2469" s="169">
        <f>IF(U$2=$A2469,Data!R334,0)</f>
        <v>0</v>
      </c>
      <c r="V2469" s="169">
        <f>IF(V$2=$A2469,Data!S334,0)</f>
        <v>0</v>
      </c>
      <c r="W2469" s="169">
        <f>IF(W$2=$A2469,Data!T334,0)</f>
        <v>0</v>
      </c>
      <c r="X2469" s="169">
        <f>IF(X$2=$A2469,Data!U334,0)</f>
        <v>0</v>
      </c>
      <c r="Y2469" s="169">
        <f>IF(Y$2=$A2469,Data!V334,0)</f>
        <v>0</v>
      </c>
      <c r="Z2469" s="169">
        <f>IF(Z$2=$A2469,Data!W334,0)</f>
        <v>0</v>
      </c>
      <c r="AA2469" s="169">
        <f>IF(AA$2=$A2469,Data!X334,0)</f>
        <v>0</v>
      </c>
      <c r="AB2469" s="169">
        <f>IF(AB$2=$A2469,Data!Y334,0)</f>
        <v>0</v>
      </c>
      <c r="AC2469" s="169">
        <f>IF(AC$2=$A2469,Data!Z334,0)</f>
        <v>0</v>
      </c>
      <c r="AD2469" s="170">
        <f>IF(AD$2=$A2469,Data!AA334,0)</f>
        <v>0</v>
      </c>
      <c r="AE2469" s="171">
        <f>IF(AE$2=$A2469,Data!AB334,0)</f>
        <v>0</v>
      </c>
      <c r="AF2469" s="170">
        <f>IF(AF$2=$A2469,Data!AC334,0)</f>
        <v>0</v>
      </c>
      <c r="AG2469" s="171">
        <f>IF(AG$2=$A2469,Data!AD334,0)</f>
        <v>0</v>
      </c>
      <c r="AH2469" s="170">
        <f>IF(AH$2=$A2469,Data!AE334,0)</f>
        <v>0</v>
      </c>
      <c r="AI2469" s="171">
        <f>IF(AI$2=$A2469,Data!AF334,0)</f>
        <v>0</v>
      </c>
      <c r="AJ2469" s="170">
        <f>IF(AJ$2=$A2469,Data!AG334,0)</f>
        <v>0</v>
      </c>
      <c r="AK2469" s="171">
        <f>IF(AK$2=$A2469,Data!AH334,0)</f>
        <v>0</v>
      </c>
      <c r="AL2469" s="170">
        <f>IF(AL$2=$A2469,Data!AI334,0)</f>
        <v>0</v>
      </c>
      <c r="AM2469" t="str">
        <f t="shared" si="76"/>
        <v>EA</v>
      </c>
      <c r="AN2469" t="e">
        <f>+INDEX(Validation!$D$4:$D$250,MATCH(Merge!B2469,Validation!$E$4:$E$250,0))</f>
        <v>#N/A</v>
      </c>
      <c r="AO2469" s="172">
        <f t="shared" si="77"/>
        <v>0</v>
      </c>
    </row>
    <row r="2470" spans="1:41" ht="15" x14ac:dyDescent="0.25">
      <c r="A2470">
        <f>Inputs!$H$16</f>
        <v>6</v>
      </c>
      <c r="B2470" t="str">
        <f>Inputs!$D$4</f>
        <v>Select Agency…</v>
      </c>
      <c r="C2470" s="166" t="str">
        <f>Inputs!$I$6</f>
        <v>(insert code)</v>
      </c>
      <c r="D2470" t="str">
        <f>IFERROR(INDEX(Inputs!$I$11:$I$19,MATCH(A2470,Inputs!$H$11:$H$19)),"")</f>
        <v>(insert code)</v>
      </c>
      <c r="E2470" t="s">
        <v>942</v>
      </c>
      <c r="F2470" s="168">
        <f>IF(F$2=$A2470,Data!C335,0)</f>
        <v>0</v>
      </c>
      <c r="G2470" s="168">
        <f>IF(G$2=$A2470,Data!D335,0)</f>
        <v>0</v>
      </c>
      <c r="H2470" s="168">
        <f>IF(H$2=$A2470,Data!E335,0)</f>
        <v>0</v>
      </c>
      <c r="I2470" s="168">
        <f>IF(I$2=$A2470,Data!F335,0)</f>
        <v>0</v>
      </c>
      <c r="J2470" s="168">
        <f>IF(J$2=$A2470,Data!G335,0)</f>
        <v>0</v>
      </c>
      <c r="K2470" s="168">
        <f>IF(K$2=$A2470,Data!H335,0)</f>
        <v>0</v>
      </c>
      <c r="L2470" s="168">
        <f>IF(L$2=$A2470,Data!I335,0)</f>
        <v>0</v>
      </c>
      <c r="M2470" s="168">
        <f>IF(M$2=$A2470,Data!J335,0)</f>
        <v>0</v>
      </c>
      <c r="N2470" s="168">
        <f>IF(N$2=$A2470,Data!K335,0)</f>
        <v>0</v>
      </c>
      <c r="O2470" s="168">
        <f>IF(O$2=$A2470,Data!L335,0)</f>
        <v>0</v>
      </c>
      <c r="P2470" s="168">
        <f>IF(P$2=$A2470,Data!M335,0)</f>
        <v>0</v>
      </c>
      <c r="Q2470" s="168">
        <f>IF(Q$2=$A2470,Data!N335,0)</f>
        <v>0</v>
      </c>
      <c r="R2470" s="169">
        <f>IF(R$2=$A2470,Data!O335,0)</f>
        <v>0</v>
      </c>
      <c r="S2470" s="169">
        <f>IF(S$2=$A2470,Data!P335,0)</f>
        <v>0</v>
      </c>
      <c r="T2470" s="169">
        <f>IF(T$2=$A2470,Data!Q335,0)</f>
        <v>0</v>
      </c>
      <c r="U2470" s="169">
        <f>IF(U$2=$A2470,Data!R335,0)</f>
        <v>0</v>
      </c>
      <c r="V2470" s="169">
        <f>IF(V$2=$A2470,Data!S335,0)</f>
        <v>0</v>
      </c>
      <c r="W2470" s="169">
        <f>IF(W$2=$A2470,Data!T335,0)</f>
        <v>0</v>
      </c>
      <c r="X2470" s="169">
        <f>IF(X$2=$A2470,Data!U335,0)</f>
        <v>0</v>
      </c>
      <c r="Y2470" s="169">
        <f>IF(Y$2=$A2470,Data!V335,0)</f>
        <v>0</v>
      </c>
      <c r="Z2470" s="169">
        <f>IF(Z$2=$A2470,Data!W335,0)</f>
        <v>0</v>
      </c>
      <c r="AA2470" s="169">
        <f>IF(AA$2=$A2470,Data!X335,0)</f>
        <v>0</v>
      </c>
      <c r="AB2470" s="169">
        <f>IF(AB$2=$A2470,Data!Y335,0)</f>
        <v>0</v>
      </c>
      <c r="AC2470" s="169">
        <f>IF(AC$2=$A2470,Data!Z335,0)</f>
        <v>0</v>
      </c>
      <c r="AD2470" s="170">
        <f>IF(AD$2=$A2470,Data!AA335,0)</f>
        <v>0</v>
      </c>
      <c r="AE2470" s="171">
        <f>IF(AE$2=$A2470,Data!AB335,0)</f>
        <v>0</v>
      </c>
      <c r="AF2470" s="170">
        <f>IF(AF$2=$A2470,Data!AC335,0)</f>
        <v>0</v>
      </c>
      <c r="AG2470" s="171">
        <f>IF(AG$2=$A2470,Data!AD335,0)</f>
        <v>0</v>
      </c>
      <c r="AH2470" s="170">
        <f>IF(AH$2=$A2470,Data!AE335,0)</f>
        <v>0</v>
      </c>
      <c r="AI2470" s="171">
        <f>IF(AI$2=$A2470,Data!AF335,0)</f>
        <v>0</v>
      </c>
      <c r="AJ2470" s="170">
        <f>IF(AJ$2=$A2470,Data!AG335,0)</f>
        <v>0</v>
      </c>
      <c r="AK2470" s="171">
        <f>IF(AK$2=$A2470,Data!AH335,0)</f>
        <v>0</v>
      </c>
      <c r="AL2470" s="170">
        <f>IF(AL$2=$A2470,Data!AI335,0)</f>
        <v>0</v>
      </c>
      <c r="AM2470" t="str">
        <f t="shared" si="76"/>
        <v>EA</v>
      </c>
      <c r="AN2470" t="e">
        <f>+INDEX(Validation!$D$4:$D$250,MATCH(Merge!B2470,Validation!$E$4:$E$250,0))</f>
        <v>#N/A</v>
      </c>
      <c r="AO2470" s="172">
        <f t="shared" si="77"/>
        <v>0</v>
      </c>
    </row>
    <row r="2471" spans="1:41" ht="15" x14ac:dyDescent="0.25">
      <c r="A2471">
        <f>Inputs!$H$16</f>
        <v>6</v>
      </c>
      <c r="B2471" t="str">
        <f>Inputs!$D$4</f>
        <v>Select Agency…</v>
      </c>
      <c r="C2471" s="166" t="str">
        <f>Inputs!$I$6</f>
        <v>(insert code)</v>
      </c>
      <c r="D2471" t="str">
        <f>IFERROR(INDEX(Inputs!$I$11:$I$19,MATCH(A2471,Inputs!$H$11:$H$19)),"")</f>
        <v>(insert code)</v>
      </c>
      <c r="E2471" t="s">
        <v>942</v>
      </c>
      <c r="F2471" s="168">
        <f>IF(F$2=$A2471,Data!C336,0)</f>
        <v>0</v>
      </c>
      <c r="G2471" s="168">
        <f>IF(G$2=$A2471,Data!D336,0)</f>
        <v>0</v>
      </c>
      <c r="H2471" s="168">
        <f>IF(H$2=$A2471,Data!E336,0)</f>
        <v>0</v>
      </c>
      <c r="I2471" s="168">
        <f>IF(I$2=$A2471,Data!F336,0)</f>
        <v>0</v>
      </c>
      <c r="J2471" s="168">
        <f>IF(J$2=$A2471,Data!G336,0)</f>
        <v>0</v>
      </c>
      <c r="K2471" s="168">
        <f>IF(K$2=$A2471,Data!H336,0)</f>
        <v>0</v>
      </c>
      <c r="L2471" s="168">
        <f>IF(L$2=$A2471,Data!I336,0)</f>
        <v>0</v>
      </c>
      <c r="M2471" s="168">
        <f>IF(M$2=$A2471,Data!J336,0)</f>
        <v>0</v>
      </c>
      <c r="N2471" s="168">
        <f>IF(N$2=$A2471,Data!K336,0)</f>
        <v>0</v>
      </c>
      <c r="O2471" s="168">
        <f>IF(O$2=$A2471,Data!L336,0)</f>
        <v>0</v>
      </c>
      <c r="P2471" s="168">
        <f>IF(P$2=$A2471,Data!M336,0)</f>
        <v>0</v>
      </c>
      <c r="Q2471" s="168">
        <f>IF(Q$2=$A2471,Data!N336,0)</f>
        <v>0</v>
      </c>
      <c r="R2471" s="169">
        <f>IF(R$2=$A2471,Data!O336,0)</f>
        <v>0</v>
      </c>
      <c r="S2471" s="169">
        <f>IF(S$2=$A2471,Data!P336,0)</f>
        <v>0</v>
      </c>
      <c r="T2471" s="169">
        <f>IF(T$2=$A2471,Data!Q336,0)</f>
        <v>0</v>
      </c>
      <c r="U2471" s="169">
        <f>IF(U$2=$A2471,Data!R336,0)</f>
        <v>0</v>
      </c>
      <c r="V2471" s="169">
        <f>IF(V$2=$A2471,Data!S336,0)</f>
        <v>0</v>
      </c>
      <c r="W2471" s="169">
        <f>IF(W$2=$A2471,Data!T336,0)</f>
        <v>0</v>
      </c>
      <c r="X2471" s="169">
        <f>IF(X$2=$A2471,Data!U336,0)</f>
        <v>0</v>
      </c>
      <c r="Y2471" s="169">
        <f>IF(Y$2=$A2471,Data!V336,0)</f>
        <v>0</v>
      </c>
      <c r="Z2471" s="169">
        <f>IF(Z$2=$A2471,Data!W336,0)</f>
        <v>0</v>
      </c>
      <c r="AA2471" s="169">
        <f>IF(AA$2=$A2471,Data!X336,0)</f>
        <v>0</v>
      </c>
      <c r="AB2471" s="169">
        <f>IF(AB$2=$A2471,Data!Y336,0)</f>
        <v>0</v>
      </c>
      <c r="AC2471" s="169">
        <f>IF(AC$2=$A2471,Data!Z336,0)</f>
        <v>0</v>
      </c>
      <c r="AD2471" s="170">
        <f>IF(AD$2=$A2471,Data!AA336,0)</f>
        <v>0</v>
      </c>
      <c r="AE2471" s="171">
        <f>IF(AE$2=$A2471,Data!AB336,0)</f>
        <v>0</v>
      </c>
      <c r="AF2471" s="170">
        <f>IF(AF$2=$A2471,Data!AC336,0)</f>
        <v>0</v>
      </c>
      <c r="AG2471" s="171">
        <f>IF(AG$2=$A2471,Data!AD336,0)</f>
        <v>0</v>
      </c>
      <c r="AH2471" s="170">
        <f>IF(AH$2=$A2471,Data!AE336,0)</f>
        <v>0</v>
      </c>
      <c r="AI2471" s="171">
        <f>IF(AI$2=$A2471,Data!AF336,0)</f>
        <v>0</v>
      </c>
      <c r="AJ2471" s="170">
        <f>IF(AJ$2=$A2471,Data!AG336,0)</f>
        <v>0</v>
      </c>
      <c r="AK2471" s="171">
        <f>IF(AK$2=$A2471,Data!AH336,0)</f>
        <v>0</v>
      </c>
      <c r="AL2471" s="170">
        <f>IF(AL$2=$A2471,Data!AI336,0)</f>
        <v>0</v>
      </c>
      <c r="AM2471" t="str">
        <f t="shared" si="76"/>
        <v>EA</v>
      </c>
      <c r="AN2471" t="e">
        <f>+INDEX(Validation!$D$4:$D$250,MATCH(Merge!B2471,Validation!$E$4:$E$250,0))</f>
        <v>#N/A</v>
      </c>
      <c r="AO2471" s="172">
        <f t="shared" si="77"/>
        <v>0</v>
      </c>
    </row>
    <row r="2472" spans="1:41" ht="15" x14ac:dyDescent="0.25">
      <c r="A2472">
        <f>Inputs!$H$16</f>
        <v>6</v>
      </c>
      <c r="B2472" t="str">
        <f>Inputs!$D$4</f>
        <v>Select Agency…</v>
      </c>
      <c r="C2472" s="166" t="str">
        <f>Inputs!$I$6</f>
        <v>(insert code)</v>
      </c>
      <c r="D2472" t="str">
        <f>IFERROR(INDEX(Inputs!$I$11:$I$19,MATCH(A2472,Inputs!$H$11:$H$19)),"")</f>
        <v>(insert code)</v>
      </c>
      <c r="E2472" t="s">
        <v>942</v>
      </c>
      <c r="F2472" s="168">
        <f>IF(F$2=$A2472,Data!C337,0)</f>
        <v>0</v>
      </c>
      <c r="G2472" s="168">
        <f>IF(G$2=$A2472,Data!D337,0)</f>
        <v>0</v>
      </c>
      <c r="H2472" s="168">
        <f>IF(H$2=$A2472,Data!E337,0)</f>
        <v>0</v>
      </c>
      <c r="I2472" s="168">
        <f>IF(I$2=$A2472,Data!F337,0)</f>
        <v>0</v>
      </c>
      <c r="J2472" s="168">
        <f>IF(J$2=$A2472,Data!G337,0)</f>
        <v>0</v>
      </c>
      <c r="K2472" s="168">
        <f>IF(K$2=$A2472,Data!H337,0)</f>
        <v>0</v>
      </c>
      <c r="L2472" s="168">
        <f>IF(L$2=$A2472,Data!I337,0)</f>
        <v>0</v>
      </c>
      <c r="M2472" s="168">
        <f>IF(M$2=$A2472,Data!J337,0)</f>
        <v>0</v>
      </c>
      <c r="N2472" s="168">
        <f>IF(N$2=$A2472,Data!K337,0)</f>
        <v>0</v>
      </c>
      <c r="O2472" s="168">
        <f>IF(O$2=$A2472,Data!L337,0)</f>
        <v>0</v>
      </c>
      <c r="P2472" s="168">
        <f>IF(P$2=$A2472,Data!M337,0)</f>
        <v>0</v>
      </c>
      <c r="Q2472" s="168">
        <f>IF(Q$2=$A2472,Data!N337,0)</f>
        <v>0</v>
      </c>
      <c r="R2472" s="169">
        <f>IF(R$2=$A2472,Data!O337,0)</f>
        <v>0</v>
      </c>
      <c r="S2472" s="169">
        <f>IF(S$2=$A2472,Data!P337,0)</f>
        <v>0</v>
      </c>
      <c r="T2472" s="169">
        <f>IF(T$2=$A2472,Data!Q337,0)</f>
        <v>0</v>
      </c>
      <c r="U2472" s="169">
        <f>IF(U$2=$A2472,Data!R337,0)</f>
        <v>0</v>
      </c>
      <c r="V2472" s="169">
        <f>IF(V$2=$A2472,Data!S337,0)</f>
        <v>0</v>
      </c>
      <c r="W2472" s="169">
        <f>IF(W$2=$A2472,Data!T337,0)</f>
        <v>0</v>
      </c>
      <c r="X2472" s="169">
        <f>IF(X$2=$A2472,Data!U337,0)</f>
        <v>0</v>
      </c>
      <c r="Y2472" s="169">
        <f>IF(Y$2=$A2472,Data!V337,0)</f>
        <v>0</v>
      </c>
      <c r="Z2472" s="169">
        <f>IF(Z$2=$A2472,Data!W337,0)</f>
        <v>0</v>
      </c>
      <c r="AA2472" s="169">
        <f>IF(AA$2=$A2472,Data!X337,0)</f>
        <v>0</v>
      </c>
      <c r="AB2472" s="169">
        <f>IF(AB$2=$A2472,Data!Y337,0)</f>
        <v>0</v>
      </c>
      <c r="AC2472" s="169">
        <f>IF(AC$2=$A2472,Data!Z337,0)</f>
        <v>0</v>
      </c>
      <c r="AD2472" s="170">
        <f>IF(AD$2=$A2472,Data!AA337,0)</f>
        <v>0</v>
      </c>
      <c r="AE2472" s="171">
        <f>IF(AE$2=$A2472,Data!AB337,0)</f>
        <v>0</v>
      </c>
      <c r="AF2472" s="170">
        <f>IF(AF$2=$A2472,Data!AC337,0)</f>
        <v>0</v>
      </c>
      <c r="AG2472" s="171">
        <f>IF(AG$2=$A2472,Data!AD337,0)</f>
        <v>0</v>
      </c>
      <c r="AH2472" s="170">
        <f>IF(AH$2=$A2472,Data!AE337,0)</f>
        <v>0</v>
      </c>
      <c r="AI2472" s="171">
        <f>IF(AI$2=$A2472,Data!AF337,0)</f>
        <v>0</v>
      </c>
      <c r="AJ2472" s="170">
        <f>IF(AJ$2=$A2472,Data!AG337,0)</f>
        <v>0</v>
      </c>
      <c r="AK2472" s="171">
        <f>IF(AK$2=$A2472,Data!AH337,0)</f>
        <v>0</v>
      </c>
      <c r="AL2472" s="170">
        <f>IF(AL$2=$A2472,Data!AI337,0)</f>
        <v>0</v>
      </c>
      <c r="AM2472" t="str">
        <f t="shared" si="76"/>
        <v>EA</v>
      </c>
      <c r="AN2472" t="e">
        <f>+INDEX(Validation!$D$4:$D$250,MATCH(Merge!B2472,Validation!$E$4:$E$250,0))</f>
        <v>#N/A</v>
      </c>
      <c r="AO2472" s="172">
        <f t="shared" si="77"/>
        <v>0</v>
      </c>
    </row>
    <row r="2473" spans="1:41" ht="15" x14ac:dyDescent="0.25">
      <c r="A2473">
        <f>Inputs!$H$16</f>
        <v>6</v>
      </c>
      <c r="B2473" t="str">
        <f>Inputs!$D$4</f>
        <v>Select Agency…</v>
      </c>
      <c r="C2473" s="166" t="str">
        <f>Inputs!$I$6</f>
        <v>(insert code)</v>
      </c>
      <c r="D2473" t="str">
        <f>IFERROR(INDEX(Inputs!$I$11:$I$19,MATCH(A2473,Inputs!$H$11:$H$19)),"")</f>
        <v>(insert code)</v>
      </c>
      <c r="E2473" t="s">
        <v>942</v>
      </c>
      <c r="F2473" s="168">
        <f>IF(F$2=$A2473,Data!C338,0)</f>
        <v>0</v>
      </c>
      <c r="G2473" s="168">
        <f>IF(G$2=$A2473,Data!D338,0)</f>
        <v>0</v>
      </c>
      <c r="H2473" s="168">
        <f>IF(H$2=$A2473,Data!E338,0)</f>
        <v>0</v>
      </c>
      <c r="I2473" s="168">
        <f>IF(I$2=$A2473,Data!F338,0)</f>
        <v>0</v>
      </c>
      <c r="J2473" s="168">
        <f>IF(J$2=$A2473,Data!G338,0)</f>
        <v>0</v>
      </c>
      <c r="K2473" s="168">
        <f>IF(K$2=$A2473,Data!H338,0)</f>
        <v>0</v>
      </c>
      <c r="L2473" s="168">
        <f>IF(L$2=$A2473,Data!I338,0)</f>
        <v>0</v>
      </c>
      <c r="M2473" s="168">
        <f>IF(M$2=$A2473,Data!J338,0)</f>
        <v>0</v>
      </c>
      <c r="N2473" s="168">
        <f>IF(N$2=$A2473,Data!K338,0)</f>
        <v>0</v>
      </c>
      <c r="O2473" s="168">
        <f>IF(O$2=$A2473,Data!L338,0)</f>
        <v>0</v>
      </c>
      <c r="P2473" s="168">
        <f>IF(P$2=$A2473,Data!M338,0)</f>
        <v>0</v>
      </c>
      <c r="Q2473" s="168">
        <f>IF(Q$2=$A2473,Data!N338,0)</f>
        <v>0</v>
      </c>
      <c r="R2473" s="169">
        <f>IF(R$2=$A2473,Data!O338,0)</f>
        <v>0</v>
      </c>
      <c r="S2473" s="169">
        <f>IF(S$2=$A2473,Data!P338,0)</f>
        <v>0</v>
      </c>
      <c r="T2473" s="169">
        <f>IF(T$2=$A2473,Data!Q338,0)</f>
        <v>0</v>
      </c>
      <c r="U2473" s="169">
        <f>IF(U$2=$A2473,Data!R338,0)</f>
        <v>0</v>
      </c>
      <c r="V2473" s="169">
        <f>IF(V$2=$A2473,Data!S338,0)</f>
        <v>0</v>
      </c>
      <c r="W2473" s="169">
        <f>IF(W$2=$A2473,Data!T338,0)</f>
        <v>0</v>
      </c>
      <c r="X2473" s="169">
        <f>IF(X$2=$A2473,Data!U338,0)</f>
        <v>0</v>
      </c>
      <c r="Y2473" s="169">
        <f>IF(Y$2=$A2473,Data!V338,0)</f>
        <v>0</v>
      </c>
      <c r="Z2473" s="169">
        <f>IF(Z$2=$A2473,Data!W338,0)</f>
        <v>0</v>
      </c>
      <c r="AA2473" s="169">
        <f>IF(AA$2=$A2473,Data!X338,0)</f>
        <v>0</v>
      </c>
      <c r="AB2473" s="169">
        <f>IF(AB$2=$A2473,Data!Y338,0)</f>
        <v>0</v>
      </c>
      <c r="AC2473" s="169">
        <f>IF(AC$2=$A2473,Data!Z338,0)</f>
        <v>0</v>
      </c>
      <c r="AD2473" s="170">
        <f>IF(AD$2=$A2473,Data!AA338,0)</f>
        <v>0</v>
      </c>
      <c r="AE2473" s="171">
        <f>IF(AE$2=$A2473,Data!AB338,0)</f>
        <v>0</v>
      </c>
      <c r="AF2473" s="170">
        <f>IF(AF$2=$A2473,Data!AC338,0)</f>
        <v>0</v>
      </c>
      <c r="AG2473" s="171">
        <f>IF(AG$2=$A2473,Data!AD338,0)</f>
        <v>0</v>
      </c>
      <c r="AH2473" s="170">
        <f>IF(AH$2=$A2473,Data!AE338,0)</f>
        <v>0</v>
      </c>
      <c r="AI2473" s="171">
        <f>IF(AI$2=$A2473,Data!AF338,0)</f>
        <v>0</v>
      </c>
      <c r="AJ2473" s="170">
        <f>IF(AJ$2=$A2473,Data!AG338,0)</f>
        <v>0</v>
      </c>
      <c r="AK2473" s="171">
        <f>IF(AK$2=$A2473,Data!AH338,0)</f>
        <v>0</v>
      </c>
      <c r="AL2473" s="170">
        <f>IF(AL$2=$A2473,Data!AI338,0)</f>
        <v>0</v>
      </c>
      <c r="AM2473" t="str">
        <f t="shared" si="76"/>
        <v>EA</v>
      </c>
      <c r="AN2473" t="e">
        <f>+INDEX(Validation!$D$4:$D$250,MATCH(Merge!B2473,Validation!$E$4:$E$250,0))</f>
        <v>#N/A</v>
      </c>
      <c r="AO2473" s="172">
        <f t="shared" si="77"/>
        <v>0</v>
      </c>
    </row>
    <row r="2474" spans="1:41" ht="15" x14ac:dyDescent="0.25">
      <c r="A2474">
        <f>Inputs!$H$16</f>
        <v>6</v>
      </c>
      <c r="B2474" t="str">
        <f>Inputs!$D$4</f>
        <v>Select Agency…</v>
      </c>
      <c r="C2474" s="166" t="str">
        <f>Inputs!$I$6</f>
        <v>(insert code)</v>
      </c>
      <c r="D2474" t="str">
        <f>IFERROR(INDEX(Inputs!$I$11:$I$19,MATCH(A2474,Inputs!$H$11:$H$19)),"")</f>
        <v>(insert code)</v>
      </c>
      <c r="E2474" t="s">
        <v>942</v>
      </c>
      <c r="F2474" s="168">
        <f>IF(F$2=$A2474,Data!C339,0)</f>
        <v>0</v>
      </c>
      <c r="G2474" s="168">
        <f>IF(G$2=$A2474,Data!D339,0)</f>
        <v>0</v>
      </c>
      <c r="H2474" s="168">
        <f>IF(H$2=$A2474,Data!E339,0)</f>
        <v>0</v>
      </c>
      <c r="I2474" s="168">
        <f>IF(I$2=$A2474,Data!F339,0)</f>
        <v>0</v>
      </c>
      <c r="J2474" s="168">
        <f>IF(J$2=$A2474,Data!G339,0)</f>
        <v>0</v>
      </c>
      <c r="K2474" s="168">
        <f>IF(K$2=$A2474,Data!H339,0)</f>
        <v>0</v>
      </c>
      <c r="L2474" s="168">
        <f>IF(L$2=$A2474,Data!I339,0)</f>
        <v>0</v>
      </c>
      <c r="M2474" s="168">
        <f>IF(M$2=$A2474,Data!J339,0)</f>
        <v>0</v>
      </c>
      <c r="N2474" s="168">
        <f>IF(N$2=$A2474,Data!K339,0)</f>
        <v>0</v>
      </c>
      <c r="O2474" s="168">
        <f>IF(O$2=$A2474,Data!L339,0)</f>
        <v>0</v>
      </c>
      <c r="P2474" s="168">
        <f>IF(P$2=$A2474,Data!M339,0)</f>
        <v>0</v>
      </c>
      <c r="Q2474" s="168">
        <f>IF(Q$2=$A2474,Data!N339,0)</f>
        <v>0</v>
      </c>
      <c r="R2474" s="169">
        <f>IF(R$2=$A2474,Data!O339,0)</f>
        <v>0</v>
      </c>
      <c r="S2474" s="169">
        <f>IF(S$2=$A2474,Data!P339,0)</f>
        <v>0</v>
      </c>
      <c r="T2474" s="169">
        <f>IF(T$2=$A2474,Data!Q339,0)</f>
        <v>0</v>
      </c>
      <c r="U2474" s="169">
        <f>IF(U$2=$A2474,Data!R339,0)</f>
        <v>0</v>
      </c>
      <c r="V2474" s="169">
        <f>IF(V$2=$A2474,Data!S339,0)</f>
        <v>0</v>
      </c>
      <c r="W2474" s="169">
        <f>IF(W$2=$A2474,Data!T339,0)</f>
        <v>0</v>
      </c>
      <c r="X2474" s="169">
        <f>IF(X$2=$A2474,Data!U339,0)</f>
        <v>0</v>
      </c>
      <c r="Y2474" s="169">
        <f>IF(Y$2=$A2474,Data!V339,0)</f>
        <v>0</v>
      </c>
      <c r="Z2474" s="169">
        <f>IF(Z$2=$A2474,Data!W339,0)</f>
        <v>0</v>
      </c>
      <c r="AA2474" s="169">
        <f>IF(AA$2=$A2474,Data!X339,0)</f>
        <v>0</v>
      </c>
      <c r="AB2474" s="169">
        <f>IF(AB$2=$A2474,Data!Y339,0)</f>
        <v>0</v>
      </c>
      <c r="AC2474" s="169">
        <f>IF(AC$2=$A2474,Data!Z339,0)</f>
        <v>0</v>
      </c>
      <c r="AD2474" s="170">
        <f>IF(AD$2=$A2474,Data!AA339,0)</f>
        <v>0</v>
      </c>
      <c r="AE2474" s="171">
        <f>IF(AE$2=$A2474,Data!AB339,0)</f>
        <v>0</v>
      </c>
      <c r="AF2474" s="170">
        <f>IF(AF$2=$A2474,Data!AC339,0)</f>
        <v>0</v>
      </c>
      <c r="AG2474" s="171">
        <f>IF(AG$2=$A2474,Data!AD339,0)</f>
        <v>0</v>
      </c>
      <c r="AH2474" s="170">
        <f>IF(AH$2=$A2474,Data!AE339,0)</f>
        <v>0</v>
      </c>
      <c r="AI2474" s="171">
        <f>IF(AI$2=$A2474,Data!AF339,0)</f>
        <v>0</v>
      </c>
      <c r="AJ2474" s="170">
        <f>IF(AJ$2=$A2474,Data!AG339,0)</f>
        <v>0</v>
      </c>
      <c r="AK2474" s="171">
        <f>IF(AK$2=$A2474,Data!AH339,0)</f>
        <v>0</v>
      </c>
      <c r="AL2474" s="170">
        <f>IF(AL$2=$A2474,Data!AI339,0)</f>
        <v>0</v>
      </c>
      <c r="AM2474" t="str">
        <f t="shared" si="76"/>
        <v>EA</v>
      </c>
      <c r="AN2474" t="e">
        <f>+INDEX(Validation!$D$4:$D$250,MATCH(Merge!B2474,Validation!$E$4:$E$250,0))</f>
        <v>#N/A</v>
      </c>
      <c r="AO2474" s="172">
        <f t="shared" si="77"/>
        <v>0</v>
      </c>
    </row>
    <row r="2475" spans="1:41" ht="15" x14ac:dyDescent="0.25">
      <c r="A2475">
        <f>Inputs!$H$16</f>
        <v>6</v>
      </c>
      <c r="B2475" t="str">
        <f>Inputs!$D$4</f>
        <v>Select Agency…</v>
      </c>
      <c r="C2475" s="166" t="str">
        <f>Inputs!$I$6</f>
        <v>(insert code)</v>
      </c>
      <c r="D2475" t="str">
        <f>IFERROR(INDEX(Inputs!$I$11:$I$19,MATCH(A2475,Inputs!$H$11:$H$19)),"")</f>
        <v>(insert code)</v>
      </c>
      <c r="E2475" t="s">
        <v>942</v>
      </c>
      <c r="F2475" s="168">
        <f>IF(F$2=$A2475,Data!C340,0)</f>
        <v>0</v>
      </c>
      <c r="G2475" s="168">
        <f>IF(G$2=$A2475,Data!D340,0)</f>
        <v>0</v>
      </c>
      <c r="H2475" s="168">
        <f>IF(H$2=$A2475,Data!E340,0)</f>
        <v>0</v>
      </c>
      <c r="I2475" s="168">
        <f>IF(I$2=$A2475,Data!F340,0)</f>
        <v>0</v>
      </c>
      <c r="J2475" s="168">
        <f>IF(J$2=$A2475,Data!G340,0)</f>
        <v>0</v>
      </c>
      <c r="K2475" s="168">
        <f>IF(K$2=$A2475,Data!H340,0)</f>
        <v>0</v>
      </c>
      <c r="L2475" s="168">
        <f>IF(L$2=$A2475,Data!I340,0)</f>
        <v>0</v>
      </c>
      <c r="M2475" s="168">
        <f>IF(M$2=$A2475,Data!J340,0)</f>
        <v>0</v>
      </c>
      <c r="N2475" s="168">
        <f>IF(N$2=$A2475,Data!K340,0)</f>
        <v>0</v>
      </c>
      <c r="O2475" s="168">
        <f>IF(O$2=$A2475,Data!L340,0)</f>
        <v>0</v>
      </c>
      <c r="P2475" s="168">
        <f>IF(P$2=$A2475,Data!M340,0)</f>
        <v>0</v>
      </c>
      <c r="Q2475" s="168">
        <f>IF(Q$2=$A2475,Data!N340,0)</f>
        <v>0</v>
      </c>
      <c r="R2475" s="169">
        <f>IF(R$2=$A2475,Data!O340,0)</f>
        <v>0</v>
      </c>
      <c r="S2475" s="169">
        <f>IF(S$2=$A2475,Data!P340,0)</f>
        <v>0</v>
      </c>
      <c r="T2475" s="169">
        <f>IF(T$2=$A2475,Data!Q340,0)</f>
        <v>0</v>
      </c>
      <c r="U2475" s="169">
        <f>IF(U$2=$A2475,Data!R340,0)</f>
        <v>0</v>
      </c>
      <c r="V2475" s="169">
        <f>IF(V$2=$A2475,Data!S340,0)</f>
        <v>0</v>
      </c>
      <c r="W2475" s="169">
        <f>IF(W$2=$A2475,Data!T340,0)</f>
        <v>0</v>
      </c>
      <c r="X2475" s="169">
        <f>IF(X$2=$A2475,Data!U340,0)</f>
        <v>0</v>
      </c>
      <c r="Y2475" s="169">
        <f>IF(Y$2=$A2475,Data!V340,0)</f>
        <v>0</v>
      </c>
      <c r="Z2475" s="169">
        <f>IF(Z$2=$A2475,Data!W340,0)</f>
        <v>0</v>
      </c>
      <c r="AA2475" s="169">
        <f>IF(AA$2=$A2475,Data!X340,0)</f>
        <v>0</v>
      </c>
      <c r="AB2475" s="169">
        <f>IF(AB$2=$A2475,Data!Y340,0)</f>
        <v>0</v>
      </c>
      <c r="AC2475" s="169">
        <f>IF(AC$2=$A2475,Data!Z340,0)</f>
        <v>0</v>
      </c>
      <c r="AD2475" s="170">
        <f>IF(AD$2=$A2475,Data!AA340,0)</f>
        <v>0</v>
      </c>
      <c r="AE2475" s="171">
        <f>IF(AE$2=$A2475,Data!AB340,0)</f>
        <v>0</v>
      </c>
      <c r="AF2475" s="170">
        <f>IF(AF$2=$A2475,Data!AC340,0)</f>
        <v>0</v>
      </c>
      <c r="AG2475" s="171">
        <f>IF(AG$2=$A2475,Data!AD340,0)</f>
        <v>0</v>
      </c>
      <c r="AH2475" s="170">
        <f>IF(AH$2=$A2475,Data!AE340,0)</f>
        <v>0</v>
      </c>
      <c r="AI2475" s="171">
        <f>IF(AI$2=$A2475,Data!AF340,0)</f>
        <v>0</v>
      </c>
      <c r="AJ2475" s="170">
        <f>IF(AJ$2=$A2475,Data!AG340,0)</f>
        <v>0</v>
      </c>
      <c r="AK2475" s="171">
        <f>IF(AK$2=$A2475,Data!AH340,0)</f>
        <v>0</v>
      </c>
      <c r="AL2475" s="170">
        <f>IF(AL$2=$A2475,Data!AI340,0)</f>
        <v>0</v>
      </c>
      <c r="AM2475" t="str">
        <f t="shared" si="76"/>
        <v>EA</v>
      </c>
      <c r="AN2475" t="e">
        <f>+INDEX(Validation!$D$4:$D$250,MATCH(Merge!B2475,Validation!$E$4:$E$250,0))</f>
        <v>#N/A</v>
      </c>
      <c r="AO2475" s="172">
        <f t="shared" si="77"/>
        <v>0</v>
      </c>
    </row>
    <row r="2476" spans="1:41" ht="15" x14ac:dyDescent="0.25">
      <c r="A2476">
        <f>Inputs!$H$16</f>
        <v>6</v>
      </c>
      <c r="B2476" t="str">
        <f>Inputs!$D$4</f>
        <v>Select Agency…</v>
      </c>
      <c r="C2476" s="166" t="str">
        <f>Inputs!$I$6</f>
        <v>(insert code)</v>
      </c>
      <c r="D2476" t="str">
        <f>IFERROR(INDEX(Inputs!$I$11:$I$19,MATCH(A2476,Inputs!$H$11:$H$19)),"")</f>
        <v>(insert code)</v>
      </c>
      <c r="E2476" t="s">
        <v>942</v>
      </c>
      <c r="F2476" s="168">
        <f>IF(F$2=$A2476,Data!C341,0)</f>
        <v>0</v>
      </c>
      <c r="G2476" s="168">
        <f>IF(G$2=$A2476,Data!D341,0)</f>
        <v>0</v>
      </c>
      <c r="H2476" s="168">
        <f>IF(H$2=$A2476,Data!E341,0)</f>
        <v>0</v>
      </c>
      <c r="I2476" s="168">
        <f>IF(I$2=$A2476,Data!F341,0)</f>
        <v>0</v>
      </c>
      <c r="J2476" s="168">
        <f>IF(J$2=$A2476,Data!G341,0)</f>
        <v>0</v>
      </c>
      <c r="K2476" s="168">
        <f>IF(K$2=$A2476,Data!H341,0)</f>
        <v>0</v>
      </c>
      <c r="L2476" s="168">
        <f>IF(L$2=$A2476,Data!I341,0)</f>
        <v>0</v>
      </c>
      <c r="M2476" s="168">
        <f>IF(M$2=$A2476,Data!J341,0)</f>
        <v>0</v>
      </c>
      <c r="N2476" s="168">
        <f>IF(N$2=$A2476,Data!K341,0)</f>
        <v>0</v>
      </c>
      <c r="O2476" s="168">
        <f>IF(O$2=$A2476,Data!L341,0)</f>
        <v>0</v>
      </c>
      <c r="P2476" s="168">
        <f>IF(P$2=$A2476,Data!M341,0)</f>
        <v>0</v>
      </c>
      <c r="Q2476" s="168">
        <f>IF(Q$2=$A2476,Data!N341,0)</f>
        <v>0</v>
      </c>
      <c r="R2476" s="169">
        <f>IF(R$2=$A2476,Data!O341,0)</f>
        <v>0</v>
      </c>
      <c r="S2476" s="169">
        <f>IF(S$2=$A2476,Data!P341,0)</f>
        <v>0</v>
      </c>
      <c r="T2476" s="169">
        <f>IF(T$2=$A2476,Data!Q341,0)</f>
        <v>0</v>
      </c>
      <c r="U2476" s="169">
        <f>IF(U$2=$A2476,Data!R341,0)</f>
        <v>0</v>
      </c>
      <c r="V2476" s="169">
        <f>IF(V$2=$A2476,Data!S341,0)</f>
        <v>0</v>
      </c>
      <c r="W2476" s="169">
        <f>IF(W$2=$A2476,Data!T341,0)</f>
        <v>0</v>
      </c>
      <c r="X2476" s="169">
        <f>IF(X$2=$A2476,Data!U341,0)</f>
        <v>0</v>
      </c>
      <c r="Y2476" s="169">
        <f>IF(Y$2=$A2476,Data!V341,0)</f>
        <v>0</v>
      </c>
      <c r="Z2476" s="169">
        <f>IF(Z$2=$A2476,Data!W341,0)</f>
        <v>0</v>
      </c>
      <c r="AA2476" s="169">
        <f>IF(AA$2=$A2476,Data!X341,0)</f>
        <v>0</v>
      </c>
      <c r="AB2476" s="169">
        <f>IF(AB$2=$A2476,Data!Y341,0)</f>
        <v>0</v>
      </c>
      <c r="AC2476" s="169">
        <f>IF(AC$2=$A2476,Data!Z341,0)</f>
        <v>0</v>
      </c>
      <c r="AD2476" s="170">
        <f>IF(AD$2=$A2476,Data!AA341,0)</f>
        <v>0</v>
      </c>
      <c r="AE2476" s="171">
        <f>IF(AE$2=$A2476,Data!AB341,0)</f>
        <v>0</v>
      </c>
      <c r="AF2476" s="170">
        <f>IF(AF$2=$A2476,Data!AC341,0)</f>
        <v>0</v>
      </c>
      <c r="AG2476" s="171">
        <f>IF(AG$2=$A2476,Data!AD341,0)</f>
        <v>0</v>
      </c>
      <c r="AH2476" s="170">
        <f>IF(AH$2=$A2476,Data!AE341,0)</f>
        <v>0</v>
      </c>
      <c r="AI2476" s="171">
        <f>IF(AI$2=$A2476,Data!AF341,0)</f>
        <v>0</v>
      </c>
      <c r="AJ2476" s="170">
        <f>IF(AJ$2=$A2476,Data!AG341,0)</f>
        <v>0</v>
      </c>
      <c r="AK2476" s="171">
        <f>IF(AK$2=$A2476,Data!AH341,0)</f>
        <v>0</v>
      </c>
      <c r="AL2476" s="170">
        <f>IF(AL$2=$A2476,Data!AI341,0)</f>
        <v>0</v>
      </c>
      <c r="AM2476" t="str">
        <f t="shared" si="76"/>
        <v>EA</v>
      </c>
      <c r="AN2476" t="e">
        <f>+INDEX(Validation!$D$4:$D$250,MATCH(Merge!B2476,Validation!$E$4:$E$250,0))</f>
        <v>#N/A</v>
      </c>
      <c r="AO2476" s="172">
        <f t="shared" si="77"/>
        <v>0</v>
      </c>
    </row>
    <row r="2477" spans="1:41" ht="15" x14ac:dyDescent="0.25">
      <c r="A2477">
        <f>Inputs!$H$16</f>
        <v>6</v>
      </c>
      <c r="B2477" t="str">
        <f>Inputs!$D$4</f>
        <v>Select Agency…</v>
      </c>
      <c r="C2477" s="166" t="str">
        <f>Inputs!$I$6</f>
        <v>(insert code)</v>
      </c>
      <c r="D2477" t="str">
        <f>IFERROR(INDEX(Inputs!$I$11:$I$19,MATCH(A2477,Inputs!$H$11:$H$19)),"")</f>
        <v>(insert code)</v>
      </c>
      <c r="E2477" t="s">
        <v>942</v>
      </c>
      <c r="F2477" s="168">
        <f>IF(F$2=$A2477,Data!C342,0)</f>
        <v>0</v>
      </c>
      <c r="G2477" s="168">
        <f>IF(G$2=$A2477,Data!D342,0)</f>
        <v>0</v>
      </c>
      <c r="H2477" s="168">
        <f>IF(H$2=$A2477,Data!E342,0)</f>
        <v>0</v>
      </c>
      <c r="I2477" s="168">
        <f>IF(I$2=$A2477,Data!F342,0)</f>
        <v>0</v>
      </c>
      <c r="J2477" s="168">
        <f>IF(J$2=$A2477,Data!G342,0)</f>
        <v>0</v>
      </c>
      <c r="K2477" s="168">
        <f>IF(K$2=$A2477,Data!H342,0)</f>
        <v>0</v>
      </c>
      <c r="L2477" s="168">
        <f>IF(L$2=$A2477,Data!I342,0)</f>
        <v>0</v>
      </c>
      <c r="M2477" s="168">
        <f>IF(M$2=$A2477,Data!J342,0)</f>
        <v>0</v>
      </c>
      <c r="N2477" s="168">
        <f>IF(N$2=$A2477,Data!K342,0)</f>
        <v>0</v>
      </c>
      <c r="O2477" s="168">
        <f>IF(O$2=$A2477,Data!L342,0)</f>
        <v>0</v>
      </c>
      <c r="P2477" s="168">
        <f>IF(P$2=$A2477,Data!M342,0)</f>
        <v>0</v>
      </c>
      <c r="Q2477" s="168">
        <f>IF(Q$2=$A2477,Data!N342,0)</f>
        <v>0</v>
      </c>
      <c r="R2477" s="169">
        <f>IF(R$2=$A2477,Data!O342,0)</f>
        <v>0</v>
      </c>
      <c r="S2477" s="169">
        <f>IF(S$2=$A2477,Data!P342,0)</f>
        <v>0</v>
      </c>
      <c r="T2477" s="169">
        <f>IF(T$2=$A2477,Data!Q342,0)</f>
        <v>0</v>
      </c>
      <c r="U2477" s="169">
        <f>IF(U$2=$A2477,Data!R342,0)</f>
        <v>0</v>
      </c>
      <c r="V2477" s="169">
        <f>IF(V$2=$A2477,Data!S342,0)</f>
        <v>0</v>
      </c>
      <c r="W2477" s="169">
        <f>IF(W$2=$A2477,Data!T342,0)</f>
        <v>0</v>
      </c>
      <c r="X2477" s="169">
        <f>IF(X$2=$A2477,Data!U342,0)</f>
        <v>0</v>
      </c>
      <c r="Y2477" s="169">
        <f>IF(Y$2=$A2477,Data!V342,0)</f>
        <v>0</v>
      </c>
      <c r="Z2477" s="169">
        <f>IF(Z$2=$A2477,Data!W342,0)</f>
        <v>0</v>
      </c>
      <c r="AA2477" s="169">
        <f>IF(AA$2=$A2477,Data!X342,0)</f>
        <v>0</v>
      </c>
      <c r="AB2477" s="169">
        <f>IF(AB$2=$A2477,Data!Y342,0)</f>
        <v>0</v>
      </c>
      <c r="AC2477" s="169">
        <f>IF(AC$2=$A2477,Data!Z342,0)</f>
        <v>0</v>
      </c>
      <c r="AD2477" s="170">
        <f>IF(AD$2=$A2477,Data!AA342,0)</f>
        <v>0</v>
      </c>
      <c r="AE2477" s="171">
        <f>IF(AE$2=$A2477,Data!AB342,0)</f>
        <v>0</v>
      </c>
      <c r="AF2477" s="170">
        <f>IF(AF$2=$A2477,Data!AC342,0)</f>
        <v>0</v>
      </c>
      <c r="AG2477" s="171">
        <f>IF(AG$2=$A2477,Data!AD342,0)</f>
        <v>0</v>
      </c>
      <c r="AH2477" s="170">
        <f>IF(AH$2=$A2477,Data!AE342,0)</f>
        <v>0</v>
      </c>
      <c r="AI2477" s="171">
        <f>IF(AI$2=$A2477,Data!AF342,0)</f>
        <v>0</v>
      </c>
      <c r="AJ2477" s="170">
        <f>IF(AJ$2=$A2477,Data!AG342,0)</f>
        <v>0</v>
      </c>
      <c r="AK2477" s="171">
        <f>IF(AK$2=$A2477,Data!AH342,0)</f>
        <v>0</v>
      </c>
      <c r="AL2477" s="170">
        <f>IF(AL$2=$A2477,Data!AI342,0)</f>
        <v>0</v>
      </c>
      <c r="AM2477" t="str">
        <f t="shared" si="76"/>
        <v>EA</v>
      </c>
      <c r="AN2477" t="e">
        <f>+INDEX(Validation!$D$4:$D$250,MATCH(Merge!B2477,Validation!$E$4:$E$250,0))</f>
        <v>#N/A</v>
      </c>
      <c r="AO2477" s="172">
        <f t="shared" si="77"/>
        <v>0</v>
      </c>
    </row>
    <row r="2478" spans="1:41" ht="15" x14ac:dyDescent="0.25">
      <c r="A2478">
        <f>Inputs!$H$16</f>
        <v>6</v>
      </c>
      <c r="B2478" t="str">
        <f>Inputs!$D$4</f>
        <v>Select Agency…</v>
      </c>
      <c r="C2478" s="166" t="str">
        <f>Inputs!$I$6</f>
        <v>(insert code)</v>
      </c>
      <c r="D2478" t="str">
        <f>IFERROR(INDEX(Inputs!$I$11:$I$19,MATCH(A2478,Inputs!$H$11:$H$19)),"")</f>
        <v>(insert code)</v>
      </c>
      <c r="E2478" t="s">
        <v>942</v>
      </c>
      <c r="F2478" s="168">
        <f>IF(F$2=$A2478,Data!C343,0)</f>
        <v>0</v>
      </c>
      <c r="G2478" s="168">
        <f>IF(G$2=$A2478,Data!D343,0)</f>
        <v>0</v>
      </c>
      <c r="H2478" s="168">
        <f>IF(H$2=$A2478,Data!E343,0)</f>
        <v>0</v>
      </c>
      <c r="I2478" s="168">
        <f>IF(I$2=$A2478,Data!F343,0)</f>
        <v>0</v>
      </c>
      <c r="J2478" s="168">
        <f>IF(J$2=$A2478,Data!G343,0)</f>
        <v>0</v>
      </c>
      <c r="K2478" s="168">
        <f>IF(K$2=$A2478,Data!H343,0)</f>
        <v>0</v>
      </c>
      <c r="L2478" s="168">
        <f>IF(L$2=$A2478,Data!I343,0)</f>
        <v>0</v>
      </c>
      <c r="M2478" s="168">
        <f>IF(M$2=$A2478,Data!J343,0)</f>
        <v>0</v>
      </c>
      <c r="N2478" s="168">
        <f>IF(N$2=$A2478,Data!K343,0)</f>
        <v>0</v>
      </c>
      <c r="O2478" s="168">
        <f>IF(O$2=$A2478,Data!L343,0)</f>
        <v>0</v>
      </c>
      <c r="P2478" s="168">
        <f>IF(P$2=$A2478,Data!M343,0)</f>
        <v>0</v>
      </c>
      <c r="Q2478" s="168">
        <f>IF(Q$2=$A2478,Data!N343,0)</f>
        <v>0</v>
      </c>
      <c r="R2478" s="169">
        <f>IF(R$2=$A2478,Data!O343,0)</f>
        <v>0</v>
      </c>
      <c r="S2478" s="169">
        <f>IF(S$2=$A2478,Data!P343,0)</f>
        <v>0</v>
      </c>
      <c r="T2478" s="169">
        <f>IF(T$2=$A2478,Data!Q343,0)</f>
        <v>0</v>
      </c>
      <c r="U2478" s="169">
        <f>IF(U$2=$A2478,Data!R343,0)</f>
        <v>0</v>
      </c>
      <c r="V2478" s="169">
        <f>IF(V$2=$A2478,Data!S343,0)</f>
        <v>0</v>
      </c>
      <c r="W2478" s="169">
        <f>IF(W$2=$A2478,Data!T343,0)</f>
        <v>0</v>
      </c>
      <c r="X2478" s="169">
        <f>IF(X$2=$A2478,Data!U343,0)</f>
        <v>0</v>
      </c>
      <c r="Y2478" s="169">
        <f>IF(Y$2=$A2478,Data!V343,0)</f>
        <v>0</v>
      </c>
      <c r="Z2478" s="169">
        <f>IF(Z$2=$A2478,Data!W343,0)</f>
        <v>0</v>
      </c>
      <c r="AA2478" s="169">
        <f>IF(AA$2=$A2478,Data!X343,0)</f>
        <v>0</v>
      </c>
      <c r="AB2478" s="169">
        <f>IF(AB$2=$A2478,Data!Y343,0)</f>
        <v>0</v>
      </c>
      <c r="AC2478" s="169">
        <f>IF(AC$2=$A2478,Data!Z343,0)</f>
        <v>0</v>
      </c>
      <c r="AD2478" s="170">
        <f>IF(AD$2=$A2478,Data!AA343,0)</f>
        <v>0</v>
      </c>
      <c r="AE2478" s="171">
        <f>IF(AE$2=$A2478,Data!AB343,0)</f>
        <v>0</v>
      </c>
      <c r="AF2478" s="170">
        <f>IF(AF$2=$A2478,Data!AC343,0)</f>
        <v>0</v>
      </c>
      <c r="AG2478" s="171">
        <f>IF(AG$2=$A2478,Data!AD343,0)</f>
        <v>0</v>
      </c>
      <c r="AH2478" s="170">
        <f>IF(AH$2=$A2478,Data!AE343,0)</f>
        <v>0</v>
      </c>
      <c r="AI2478" s="171">
        <f>IF(AI$2=$A2478,Data!AF343,0)</f>
        <v>0</v>
      </c>
      <c r="AJ2478" s="170">
        <f>IF(AJ$2=$A2478,Data!AG343,0)</f>
        <v>0</v>
      </c>
      <c r="AK2478" s="171">
        <f>IF(AK$2=$A2478,Data!AH343,0)</f>
        <v>0</v>
      </c>
      <c r="AL2478" s="170">
        <f>IF(AL$2=$A2478,Data!AI343,0)</f>
        <v>0</v>
      </c>
      <c r="AM2478" t="str">
        <f t="shared" si="76"/>
        <v>EA</v>
      </c>
      <c r="AN2478" t="e">
        <f>+INDEX(Validation!$D$4:$D$250,MATCH(Merge!B2478,Validation!$E$4:$E$250,0))</f>
        <v>#N/A</v>
      </c>
      <c r="AO2478" s="172">
        <f t="shared" si="77"/>
        <v>0</v>
      </c>
    </row>
    <row r="2479" spans="1:41" ht="15" x14ac:dyDescent="0.25">
      <c r="A2479">
        <f>Inputs!$H$16</f>
        <v>6</v>
      </c>
      <c r="B2479" t="str">
        <f>Inputs!$D$4</f>
        <v>Select Agency…</v>
      </c>
      <c r="C2479" s="166" t="str">
        <f>Inputs!$I$6</f>
        <v>(insert code)</v>
      </c>
      <c r="D2479" t="str">
        <f>IFERROR(INDEX(Inputs!$I$11:$I$19,MATCH(A2479,Inputs!$H$11:$H$19)),"")</f>
        <v>(insert code)</v>
      </c>
      <c r="E2479" t="s">
        <v>942</v>
      </c>
      <c r="F2479" s="168">
        <f>IF(F$2=$A2479,Data!C344,0)</f>
        <v>0</v>
      </c>
      <c r="G2479" s="168">
        <f>IF(G$2=$A2479,Data!D344,0)</f>
        <v>0</v>
      </c>
      <c r="H2479" s="168">
        <f>IF(H$2=$A2479,Data!E344,0)</f>
        <v>0</v>
      </c>
      <c r="I2479" s="168">
        <f>IF(I$2=$A2479,Data!F344,0)</f>
        <v>0</v>
      </c>
      <c r="J2479" s="168">
        <f>IF(J$2=$A2479,Data!G344,0)</f>
        <v>0</v>
      </c>
      <c r="K2479" s="168">
        <f>IF(K$2=$A2479,Data!H344,0)</f>
        <v>0</v>
      </c>
      <c r="L2479" s="168">
        <f>IF(L$2=$A2479,Data!I344,0)</f>
        <v>0</v>
      </c>
      <c r="M2479" s="168">
        <f>IF(M$2=$A2479,Data!J344,0)</f>
        <v>0</v>
      </c>
      <c r="N2479" s="168">
        <f>IF(N$2=$A2479,Data!K344,0)</f>
        <v>0</v>
      </c>
      <c r="O2479" s="168">
        <f>IF(O$2=$A2479,Data!L344,0)</f>
        <v>0</v>
      </c>
      <c r="P2479" s="168">
        <f>IF(P$2=$A2479,Data!M344,0)</f>
        <v>0</v>
      </c>
      <c r="Q2479" s="168">
        <f>IF(Q$2=$A2479,Data!N344,0)</f>
        <v>0</v>
      </c>
      <c r="R2479" s="169">
        <f>IF(R$2=$A2479,Data!O344,0)</f>
        <v>0</v>
      </c>
      <c r="S2479" s="169">
        <f>IF(S$2=$A2479,Data!P344,0)</f>
        <v>0</v>
      </c>
      <c r="T2479" s="169">
        <f>IF(T$2=$A2479,Data!Q344,0)</f>
        <v>0</v>
      </c>
      <c r="U2479" s="169">
        <f>IF(U$2=$A2479,Data!R344,0)</f>
        <v>0</v>
      </c>
      <c r="V2479" s="169">
        <f>IF(V$2=$A2479,Data!S344,0)</f>
        <v>0</v>
      </c>
      <c r="W2479" s="169">
        <f>IF(W$2=$A2479,Data!T344,0)</f>
        <v>0</v>
      </c>
      <c r="X2479" s="169">
        <f>IF(X$2=$A2479,Data!U344,0)</f>
        <v>0</v>
      </c>
      <c r="Y2479" s="169">
        <f>IF(Y$2=$A2479,Data!V344,0)</f>
        <v>0</v>
      </c>
      <c r="Z2479" s="169">
        <f>IF(Z$2=$A2479,Data!W344,0)</f>
        <v>0</v>
      </c>
      <c r="AA2479" s="169">
        <f>IF(AA$2=$A2479,Data!X344,0)</f>
        <v>0</v>
      </c>
      <c r="AB2479" s="169">
        <f>IF(AB$2=$A2479,Data!Y344,0)</f>
        <v>0</v>
      </c>
      <c r="AC2479" s="169">
        <f>IF(AC$2=$A2479,Data!Z344,0)</f>
        <v>0</v>
      </c>
      <c r="AD2479" s="170">
        <f>IF(AD$2=$A2479,Data!AA344,0)</f>
        <v>0</v>
      </c>
      <c r="AE2479" s="171">
        <f>IF(AE$2=$A2479,Data!AB344,0)</f>
        <v>0</v>
      </c>
      <c r="AF2479" s="170">
        <f>IF(AF$2=$A2479,Data!AC344,0)</f>
        <v>0</v>
      </c>
      <c r="AG2479" s="171">
        <f>IF(AG$2=$A2479,Data!AD344,0)</f>
        <v>0</v>
      </c>
      <c r="AH2479" s="170">
        <f>IF(AH$2=$A2479,Data!AE344,0)</f>
        <v>0</v>
      </c>
      <c r="AI2479" s="171">
        <f>IF(AI$2=$A2479,Data!AF344,0)</f>
        <v>0</v>
      </c>
      <c r="AJ2479" s="170">
        <f>IF(AJ$2=$A2479,Data!AG344,0)</f>
        <v>0</v>
      </c>
      <c r="AK2479" s="171">
        <f>IF(AK$2=$A2479,Data!AH344,0)</f>
        <v>0</v>
      </c>
      <c r="AL2479" s="170">
        <f>IF(AL$2=$A2479,Data!AI344,0)</f>
        <v>0</v>
      </c>
      <c r="AM2479" t="str">
        <f t="shared" si="76"/>
        <v>EA</v>
      </c>
      <c r="AN2479" t="e">
        <f>+INDEX(Validation!$D$4:$D$250,MATCH(Merge!B2479,Validation!$E$4:$E$250,0))</f>
        <v>#N/A</v>
      </c>
      <c r="AO2479" s="172">
        <f t="shared" si="77"/>
        <v>0</v>
      </c>
    </row>
    <row r="2480" spans="1:41" ht="15" x14ac:dyDescent="0.25">
      <c r="A2480">
        <f>Inputs!$H$16</f>
        <v>6</v>
      </c>
      <c r="B2480" t="str">
        <f>Inputs!$D$4</f>
        <v>Select Agency…</v>
      </c>
      <c r="C2480" s="166" t="str">
        <f>Inputs!$I$6</f>
        <v>(insert code)</v>
      </c>
      <c r="D2480" t="str">
        <f>IFERROR(INDEX(Inputs!$I$11:$I$19,MATCH(A2480,Inputs!$H$11:$H$19)),"")</f>
        <v>(insert code)</v>
      </c>
      <c r="E2480" t="s">
        <v>942</v>
      </c>
      <c r="F2480" s="168">
        <f>IF(F$2=$A2480,Data!C345,0)</f>
        <v>0</v>
      </c>
      <c r="G2480" s="168">
        <f>IF(G$2=$A2480,Data!D345,0)</f>
        <v>0</v>
      </c>
      <c r="H2480" s="168">
        <f>IF(H$2=$A2480,Data!E345,0)</f>
        <v>0</v>
      </c>
      <c r="I2480" s="168">
        <f>IF(I$2=$A2480,Data!F345,0)</f>
        <v>0</v>
      </c>
      <c r="J2480" s="168">
        <f>IF(J$2=$A2480,Data!G345,0)</f>
        <v>0</v>
      </c>
      <c r="K2480" s="168">
        <f>IF(K$2=$A2480,Data!H345,0)</f>
        <v>0</v>
      </c>
      <c r="L2480" s="168">
        <f>IF(L$2=$A2480,Data!I345,0)</f>
        <v>0</v>
      </c>
      <c r="M2480" s="168">
        <f>IF(M$2=$A2480,Data!J345,0)</f>
        <v>0</v>
      </c>
      <c r="N2480" s="168">
        <f>IF(N$2=$A2480,Data!K345,0)</f>
        <v>0</v>
      </c>
      <c r="O2480" s="168">
        <f>IF(O$2=$A2480,Data!L345,0)</f>
        <v>0</v>
      </c>
      <c r="P2480" s="168">
        <f>IF(P$2=$A2480,Data!M345,0)</f>
        <v>0</v>
      </c>
      <c r="Q2480" s="168">
        <f>IF(Q$2=$A2480,Data!N345,0)</f>
        <v>0</v>
      </c>
      <c r="R2480" s="169">
        <f>IF(R$2=$A2480,Data!O345,0)</f>
        <v>0</v>
      </c>
      <c r="S2480" s="169">
        <f>IF(S$2=$A2480,Data!P345,0)</f>
        <v>0</v>
      </c>
      <c r="T2480" s="169">
        <f>IF(T$2=$A2480,Data!Q345,0)</f>
        <v>0</v>
      </c>
      <c r="U2480" s="169">
        <f>IF(U$2=$A2480,Data!R345,0)</f>
        <v>0</v>
      </c>
      <c r="V2480" s="169">
        <f>IF(V$2=$A2480,Data!S345,0)</f>
        <v>0</v>
      </c>
      <c r="W2480" s="169">
        <f>IF(W$2=$A2480,Data!T345,0)</f>
        <v>0</v>
      </c>
      <c r="X2480" s="169">
        <f>IF(X$2=$A2480,Data!U345,0)</f>
        <v>0</v>
      </c>
      <c r="Y2480" s="169">
        <f>IF(Y$2=$A2480,Data!V345,0)</f>
        <v>0</v>
      </c>
      <c r="Z2480" s="169">
        <f>IF(Z$2=$A2480,Data!W345,0)</f>
        <v>0</v>
      </c>
      <c r="AA2480" s="169">
        <f>IF(AA$2=$A2480,Data!X345,0)</f>
        <v>0</v>
      </c>
      <c r="AB2480" s="169">
        <f>IF(AB$2=$A2480,Data!Y345,0)</f>
        <v>0</v>
      </c>
      <c r="AC2480" s="169">
        <f>IF(AC$2=$A2480,Data!Z345,0)</f>
        <v>0</v>
      </c>
      <c r="AD2480" s="170">
        <f>IF(AD$2=$A2480,Data!AA345,0)</f>
        <v>0</v>
      </c>
      <c r="AE2480" s="171">
        <f>IF(AE$2=$A2480,Data!AB345,0)</f>
        <v>0</v>
      </c>
      <c r="AF2480" s="170">
        <f>IF(AF$2=$A2480,Data!AC345,0)</f>
        <v>0</v>
      </c>
      <c r="AG2480" s="171">
        <f>IF(AG$2=$A2480,Data!AD345,0)</f>
        <v>0</v>
      </c>
      <c r="AH2480" s="170">
        <f>IF(AH$2=$A2480,Data!AE345,0)</f>
        <v>0</v>
      </c>
      <c r="AI2480" s="171">
        <f>IF(AI$2=$A2480,Data!AF345,0)</f>
        <v>0</v>
      </c>
      <c r="AJ2480" s="170">
        <f>IF(AJ$2=$A2480,Data!AG345,0)</f>
        <v>0</v>
      </c>
      <c r="AK2480" s="171">
        <f>IF(AK$2=$A2480,Data!AH345,0)</f>
        <v>0</v>
      </c>
      <c r="AL2480" s="170">
        <f>IF(AL$2=$A2480,Data!AI345,0)</f>
        <v>0</v>
      </c>
      <c r="AM2480" t="str">
        <f t="shared" si="76"/>
        <v>EA</v>
      </c>
      <c r="AN2480" t="e">
        <f>+INDEX(Validation!$D$4:$D$250,MATCH(Merge!B2480,Validation!$E$4:$E$250,0))</f>
        <v>#N/A</v>
      </c>
      <c r="AO2480" s="172">
        <f t="shared" si="77"/>
        <v>0</v>
      </c>
    </row>
    <row r="2481" spans="1:41" ht="15" x14ac:dyDescent="0.25">
      <c r="A2481">
        <f>Inputs!$H$16</f>
        <v>6</v>
      </c>
      <c r="B2481" t="str">
        <f>Inputs!$D$4</f>
        <v>Select Agency…</v>
      </c>
      <c r="C2481" s="166" t="str">
        <f>Inputs!$I$6</f>
        <v>(insert code)</v>
      </c>
      <c r="D2481" t="str">
        <f>IFERROR(INDEX(Inputs!$I$11:$I$19,MATCH(A2481,Inputs!$H$11:$H$19)),"")</f>
        <v>(insert code)</v>
      </c>
      <c r="E2481" t="s">
        <v>942</v>
      </c>
      <c r="F2481" s="168">
        <f>IF(F$2=$A2481,Data!C346,0)</f>
        <v>0</v>
      </c>
      <c r="G2481" s="168">
        <f>IF(G$2=$A2481,Data!D346,0)</f>
        <v>0</v>
      </c>
      <c r="H2481" s="168">
        <f>IF(H$2=$A2481,Data!E346,0)</f>
        <v>0</v>
      </c>
      <c r="I2481" s="168">
        <f>IF(I$2=$A2481,Data!F346,0)</f>
        <v>0</v>
      </c>
      <c r="J2481" s="168">
        <f>IF(J$2=$A2481,Data!G346,0)</f>
        <v>0</v>
      </c>
      <c r="K2481" s="168">
        <f>IF(K$2=$A2481,Data!H346,0)</f>
        <v>0</v>
      </c>
      <c r="L2481" s="168">
        <f>IF(L$2=$A2481,Data!I346,0)</f>
        <v>0</v>
      </c>
      <c r="M2481" s="168">
        <f>IF(M$2=$A2481,Data!J346,0)</f>
        <v>0</v>
      </c>
      <c r="N2481" s="168">
        <f>IF(N$2=$A2481,Data!K346,0)</f>
        <v>0</v>
      </c>
      <c r="O2481" s="168">
        <f>IF(O$2=$A2481,Data!L346,0)</f>
        <v>0</v>
      </c>
      <c r="P2481" s="168">
        <f>IF(P$2=$A2481,Data!M346,0)</f>
        <v>0</v>
      </c>
      <c r="Q2481" s="168">
        <f>IF(Q$2=$A2481,Data!N346,0)</f>
        <v>0</v>
      </c>
      <c r="R2481" s="169">
        <f>IF(R$2=$A2481,Data!O346,0)</f>
        <v>0</v>
      </c>
      <c r="S2481" s="169">
        <f>IF(S$2=$A2481,Data!P346,0)</f>
        <v>0</v>
      </c>
      <c r="T2481" s="169">
        <f>IF(T$2=$A2481,Data!Q346,0)</f>
        <v>0</v>
      </c>
      <c r="U2481" s="169">
        <f>IF(U$2=$A2481,Data!R346,0)</f>
        <v>0</v>
      </c>
      <c r="V2481" s="169">
        <f>IF(V$2=$A2481,Data!S346,0)</f>
        <v>0</v>
      </c>
      <c r="W2481" s="169">
        <f>IF(W$2=$A2481,Data!T346,0)</f>
        <v>0</v>
      </c>
      <c r="X2481" s="169">
        <f>IF(X$2=$A2481,Data!U346,0)</f>
        <v>0</v>
      </c>
      <c r="Y2481" s="169">
        <f>IF(Y$2=$A2481,Data!V346,0)</f>
        <v>0</v>
      </c>
      <c r="Z2481" s="169">
        <f>IF(Z$2=$A2481,Data!W346,0)</f>
        <v>0</v>
      </c>
      <c r="AA2481" s="169">
        <f>IF(AA$2=$A2481,Data!X346,0)</f>
        <v>0</v>
      </c>
      <c r="AB2481" s="169">
        <f>IF(AB$2=$A2481,Data!Y346,0)</f>
        <v>0</v>
      </c>
      <c r="AC2481" s="169">
        <f>IF(AC$2=$A2481,Data!Z346,0)</f>
        <v>0</v>
      </c>
      <c r="AD2481" s="170">
        <f>IF(AD$2=$A2481,Data!AA346,0)</f>
        <v>0</v>
      </c>
      <c r="AE2481" s="171">
        <f>IF(AE$2=$A2481,Data!AB346,0)</f>
        <v>0</v>
      </c>
      <c r="AF2481" s="170">
        <f>IF(AF$2=$A2481,Data!AC346,0)</f>
        <v>0</v>
      </c>
      <c r="AG2481" s="171">
        <f>IF(AG$2=$A2481,Data!AD346,0)</f>
        <v>0</v>
      </c>
      <c r="AH2481" s="170">
        <f>IF(AH$2=$A2481,Data!AE346,0)</f>
        <v>0</v>
      </c>
      <c r="AI2481" s="171">
        <f>IF(AI$2=$A2481,Data!AF346,0)</f>
        <v>0</v>
      </c>
      <c r="AJ2481" s="170">
        <f>IF(AJ$2=$A2481,Data!AG346,0)</f>
        <v>0</v>
      </c>
      <c r="AK2481" s="171">
        <f>IF(AK$2=$A2481,Data!AH346,0)</f>
        <v>0</v>
      </c>
      <c r="AL2481" s="170">
        <f>IF(AL$2=$A2481,Data!AI346,0)</f>
        <v>0</v>
      </c>
      <c r="AM2481" t="str">
        <f t="shared" si="76"/>
        <v>EA</v>
      </c>
      <c r="AN2481" t="e">
        <f>+INDEX(Validation!$D$4:$D$250,MATCH(Merge!B2481,Validation!$E$4:$E$250,0))</f>
        <v>#N/A</v>
      </c>
      <c r="AO2481" s="172">
        <f t="shared" si="77"/>
        <v>0</v>
      </c>
    </row>
    <row r="2482" spans="1:41" ht="15" x14ac:dyDescent="0.25">
      <c r="A2482">
        <f>Inputs!$H$16</f>
        <v>6</v>
      </c>
      <c r="B2482" t="str">
        <f>Inputs!$D$4</f>
        <v>Select Agency…</v>
      </c>
      <c r="C2482" s="166" t="str">
        <f>Inputs!$I$6</f>
        <v>(insert code)</v>
      </c>
      <c r="D2482" t="str">
        <f>IFERROR(INDEX(Inputs!$I$11:$I$19,MATCH(A2482,Inputs!$H$11:$H$19)),"")</f>
        <v>(insert code)</v>
      </c>
      <c r="E2482" t="s">
        <v>942</v>
      </c>
      <c r="F2482" s="168">
        <f>IF(F$2=$A2482,Data!C347,0)</f>
        <v>0</v>
      </c>
      <c r="G2482" s="168">
        <f>IF(G$2=$A2482,Data!D347,0)</f>
        <v>0</v>
      </c>
      <c r="H2482" s="168">
        <f>IF(H$2=$A2482,Data!E347,0)</f>
        <v>0</v>
      </c>
      <c r="I2482" s="168">
        <f>IF(I$2=$A2482,Data!F347,0)</f>
        <v>0</v>
      </c>
      <c r="J2482" s="168">
        <f>IF(J$2=$A2482,Data!G347,0)</f>
        <v>0</v>
      </c>
      <c r="K2482" s="168">
        <f>IF(K$2=$A2482,Data!H347,0)</f>
        <v>0</v>
      </c>
      <c r="L2482" s="168">
        <f>IF(L$2=$A2482,Data!I347,0)</f>
        <v>0</v>
      </c>
      <c r="M2482" s="168">
        <f>IF(M$2=$A2482,Data!J347,0)</f>
        <v>0</v>
      </c>
      <c r="N2482" s="168">
        <f>IF(N$2=$A2482,Data!K347,0)</f>
        <v>0</v>
      </c>
      <c r="O2482" s="168">
        <f>IF(O$2=$A2482,Data!L347,0)</f>
        <v>0</v>
      </c>
      <c r="P2482" s="168">
        <f>IF(P$2=$A2482,Data!M347,0)</f>
        <v>0</v>
      </c>
      <c r="Q2482" s="168">
        <f>IF(Q$2=$A2482,Data!N347,0)</f>
        <v>0</v>
      </c>
      <c r="R2482" s="169">
        <f>IF(R$2=$A2482,Data!O347,0)</f>
        <v>0</v>
      </c>
      <c r="S2482" s="169">
        <f>IF(S$2=$A2482,Data!P347,0)</f>
        <v>0</v>
      </c>
      <c r="T2482" s="169">
        <f>IF(T$2=$A2482,Data!Q347,0)</f>
        <v>0</v>
      </c>
      <c r="U2482" s="169">
        <f>IF(U$2=$A2482,Data!R347,0)</f>
        <v>0</v>
      </c>
      <c r="V2482" s="169">
        <f>IF(V$2=$A2482,Data!S347,0)</f>
        <v>0</v>
      </c>
      <c r="W2482" s="169">
        <f>IF(W$2=$A2482,Data!T347,0)</f>
        <v>0</v>
      </c>
      <c r="X2482" s="169">
        <f>IF(X$2=$A2482,Data!U347,0)</f>
        <v>0</v>
      </c>
      <c r="Y2482" s="169">
        <f>IF(Y$2=$A2482,Data!V347,0)</f>
        <v>0</v>
      </c>
      <c r="Z2482" s="169">
        <f>IF(Z$2=$A2482,Data!W347,0)</f>
        <v>0</v>
      </c>
      <c r="AA2482" s="169">
        <f>IF(AA$2=$A2482,Data!X347,0)</f>
        <v>0</v>
      </c>
      <c r="AB2482" s="169">
        <f>IF(AB$2=$A2482,Data!Y347,0)</f>
        <v>0</v>
      </c>
      <c r="AC2482" s="169">
        <f>IF(AC$2=$A2482,Data!Z347,0)</f>
        <v>0</v>
      </c>
      <c r="AD2482" s="170">
        <f>IF(AD$2=$A2482,Data!AA347,0)</f>
        <v>0</v>
      </c>
      <c r="AE2482" s="171">
        <f>IF(AE$2=$A2482,Data!AB347,0)</f>
        <v>0</v>
      </c>
      <c r="AF2482" s="170">
        <f>IF(AF$2=$A2482,Data!AC347,0)</f>
        <v>0</v>
      </c>
      <c r="AG2482" s="171">
        <f>IF(AG$2=$A2482,Data!AD347,0)</f>
        <v>0</v>
      </c>
      <c r="AH2482" s="170">
        <f>IF(AH$2=$A2482,Data!AE347,0)</f>
        <v>0</v>
      </c>
      <c r="AI2482" s="171">
        <f>IF(AI$2=$A2482,Data!AF347,0)</f>
        <v>0</v>
      </c>
      <c r="AJ2482" s="170">
        <f>IF(AJ$2=$A2482,Data!AG347,0)</f>
        <v>0</v>
      </c>
      <c r="AK2482" s="171">
        <f>IF(AK$2=$A2482,Data!AH347,0)</f>
        <v>0</v>
      </c>
      <c r="AL2482" s="170">
        <f>IF(AL$2=$A2482,Data!AI347,0)</f>
        <v>0</v>
      </c>
      <c r="AM2482" t="str">
        <f t="shared" si="76"/>
        <v>EA</v>
      </c>
      <c r="AN2482" t="e">
        <f>+INDEX(Validation!$D$4:$D$250,MATCH(Merge!B2482,Validation!$E$4:$E$250,0))</f>
        <v>#N/A</v>
      </c>
      <c r="AO2482" s="172">
        <f t="shared" si="77"/>
        <v>0</v>
      </c>
    </row>
    <row r="2483" spans="1:41" ht="15" x14ac:dyDescent="0.25">
      <c r="A2483">
        <f>Inputs!$H$16</f>
        <v>6</v>
      </c>
      <c r="B2483" t="str">
        <f>Inputs!$D$4</f>
        <v>Select Agency…</v>
      </c>
      <c r="C2483" s="166" t="str">
        <f>Inputs!$I$6</f>
        <v>(insert code)</v>
      </c>
      <c r="D2483" t="str">
        <f>IFERROR(INDEX(Inputs!$I$11:$I$19,MATCH(A2483,Inputs!$H$11:$H$19)),"")</f>
        <v>(insert code)</v>
      </c>
      <c r="E2483" t="s">
        <v>942</v>
      </c>
      <c r="F2483" s="168">
        <f>IF(F$2=$A2483,Data!C348,0)</f>
        <v>0</v>
      </c>
      <c r="G2483" s="168">
        <f>IF(G$2=$A2483,Data!D348,0)</f>
        <v>0</v>
      </c>
      <c r="H2483" s="168">
        <f>IF(H$2=$A2483,Data!E348,0)</f>
        <v>0</v>
      </c>
      <c r="I2483" s="168">
        <f>IF(I$2=$A2483,Data!F348,0)</f>
        <v>0</v>
      </c>
      <c r="J2483" s="168">
        <f>IF(J$2=$A2483,Data!G348,0)</f>
        <v>0</v>
      </c>
      <c r="K2483" s="168">
        <f>IF(K$2=$A2483,Data!H348,0)</f>
        <v>0</v>
      </c>
      <c r="L2483" s="168">
        <f>IF(L$2=$A2483,Data!I348,0)</f>
        <v>0</v>
      </c>
      <c r="M2483" s="168">
        <f>IF(M$2=$A2483,Data!J348,0)</f>
        <v>0</v>
      </c>
      <c r="N2483" s="168">
        <f>IF(N$2=$A2483,Data!K348,0)</f>
        <v>0</v>
      </c>
      <c r="O2483" s="168">
        <f>IF(O$2=$A2483,Data!L348,0)</f>
        <v>0</v>
      </c>
      <c r="P2483" s="168">
        <f>IF(P$2=$A2483,Data!M348,0)</f>
        <v>0</v>
      </c>
      <c r="Q2483" s="168">
        <f>IF(Q$2=$A2483,Data!N348,0)</f>
        <v>0</v>
      </c>
      <c r="R2483" s="169">
        <f>IF(R$2=$A2483,Data!O348,0)</f>
        <v>0</v>
      </c>
      <c r="S2483" s="169">
        <f>IF(S$2=$A2483,Data!P348,0)</f>
        <v>0</v>
      </c>
      <c r="T2483" s="169">
        <f>IF(T$2=$A2483,Data!Q348,0)</f>
        <v>0</v>
      </c>
      <c r="U2483" s="169">
        <f>IF(U$2=$A2483,Data!R348,0)</f>
        <v>0</v>
      </c>
      <c r="V2483" s="169">
        <f>IF(V$2=$A2483,Data!S348,0)</f>
        <v>0</v>
      </c>
      <c r="W2483" s="169">
        <f>IF(W$2=$A2483,Data!T348,0)</f>
        <v>0</v>
      </c>
      <c r="X2483" s="169">
        <f>IF(X$2=$A2483,Data!U348,0)</f>
        <v>0</v>
      </c>
      <c r="Y2483" s="169">
        <f>IF(Y$2=$A2483,Data!V348,0)</f>
        <v>0</v>
      </c>
      <c r="Z2483" s="169">
        <f>IF(Z$2=$A2483,Data!W348,0)</f>
        <v>0</v>
      </c>
      <c r="AA2483" s="169">
        <f>IF(AA$2=$A2483,Data!X348,0)</f>
        <v>0</v>
      </c>
      <c r="AB2483" s="169">
        <f>IF(AB$2=$A2483,Data!Y348,0)</f>
        <v>0</v>
      </c>
      <c r="AC2483" s="169">
        <f>IF(AC$2=$A2483,Data!Z348,0)</f>
        <v>0</v>
      </c>
      <c r="AD2483" s="170">
        <f>IF(AD$2=$A2483,Data!AA348,0)</f>
        <v>0</v>
      </c>
      <c r="AE2483" s="171">
        <f>IF(AE$2=$A2483,Data!AB348,0)</f>
        <v>0</v>
      </c>
      <c r="AF2483" s="170">
        <f>IF(AF$2=$A2483,Data!AC348,0)</f>
        <v>0</v>
      </c>
      <c r="AG2483" s="171">
        <f>IF(AG$2=$A2483,Data!AD348,0)</f>
        <v>0</v>
      </c>
      <c r="AH2483" s="170">
        <f>IF(AH$2=$A2483,Data!AE348,0)</f>
        <v>0</v>
      </c>
      <c r="AI2483" s="171">
        <f>IF(AI$2=$A2483,Data!AF348,0)</f>
        <v>0</v>
      </c>
      <c r="AJ2483" s="170">
        <f>IF(AJ$2=$A2483,Data!AG348,0)</f>
        <v>0</v>
      </c>
      <c r="AK2483" s="171">
        <f>IF(AK$2=$A2483,Data!AH348,0)</f>
        <v>0</v>
      </c>
      <c r="AL2483" s="170">
        <f>IF(AL$2=$A2483,Data!AI348,0)</f>
        <v>0</v>
      </c>
      <c r="AM2483" t="str">
        <f t="shared" si="76"/>
        <v>EA</v>
      </c>
      <c r="AN2483" t="e">
        <f>+INDEX(Validation!$D$4:$D$250,MATCH(Merge!B2483,Validation!$E$4:$E$250,0))</f>
        <v>#N/A</v>
      </c>
      <c r="AO2483" s="172">
        <f t="shared" si="77"/>
        <v>0</v>
      </c>
    </row>
    <row r="2484" spans="1:41" ht="15" x14ac:dyDescent="0.25">
      <c r="A2484">
        <f>Inputs!$H$16</f>
        <v>6</v>
      </c>
      <c r="B2484" t="str">
        <f>Inputs!$D$4</f>
        <v>Select Agency…</v>
      </c>
      <c r="C2484" s="166" t="str">
        <f>Inputs!$I$6</f>
        <v>(insert code)</v>
      </c>
      <c r="D2484" t="str">
        <f>IFERROR(INDEX(Inputs!$I$11:$I$19,MATCH(A2484,Inputs!$H$11:$H$19)),"")</f>
        <v>(insert code)</v>
      </c>
      <c r="E2484" t="s">
        <v>942</v>
      </c>
      <c r="F2484" s="168">
        <f>IF(F$2=$A2484,Data!C349,0)</f>
        <v>0</v>
      </c>
      <c r="G2484" s="168">
        <f>IF(G$2=$A2484,Data!D349,0)</f>
        <v>0</v>
      </c>
      <c r="H2484" s="168">
        <f>IF(H$2=$A2484,Data!E349,0)</f>
        <v>0</v>
      </c>
      <c r="I2484" s="168">
        <f>IF(I$2=$A2484,Data!F349,0)</f>
        <v>0</v>
      </c>
      <c r="J2484" s="168">
        <f>IF(J$2=$A2484,Data!G349,0)</f>
        <v>0</v>
      </c>
      <c r="K2484" s="168">
        <f>IF(K$2=$A2484,Data!H349,0)</f>
        <v>0</v>
      </c>
      <c r="L2484" s="168">
        <f>IF(L$2=$A2484,Data!I349,0)</f>
        <v>0</v>
      </c>
      <c r="M2484" s="168">
        <f>IF(M$2=$A2484,Data!J349,0)</f>
        <v>0</v>
      </c>
      <c r="N2484" s="168">
        <f>IF(N$2=$A2484,Data!K349,0)</f>
        <v>0</v>
      </c>
      <c r="O2484" s="168">
        <f>IF(O$2=$A2484,Data!L349,0)</f>
        <v>0</v>
      </c>
      <c r="P2484" s="168">
        <f>IF(P$2=$A2484,Data!M349,0)</f>
        <v>0</v>
      </c>
      <c r="Q2484" s="168">
        <f>IF(Q$2=$A2484,Data!N349,0)</f>
        <v>0</v>
      </c>
      <c r="R2484" s="169">
        <f>IF(R$2=$A2484,Data!O349,0)</f>
        <v>0</v>
      </c>
      <c r="S2484" s="169">
        <f>IF(S$2=$A2484,Data!P349,0)</f>
        <v>0</v>
      </c>
      <c r="T2484" s="169">
        <f>IF(T$2=$A2484,Data!Q349,0)</f>
        <v>0</v>
      </c>
      <c r="U2484" s="169">
        <f>IF(U$2=$A2484,Data!R349,0)</f>
        <v>0</v>
      </c>
      <c r="V2484" s="169">
        <f>IF(V$2=$A2484,Data!S349,0)</f>
        <v>0</v>
      </c>
      <c r="W2484" s="169">
        <f>IF(W$2=$A2484,Data!T349,0)</f>
        <v>0</v>
      </c>
      <c r="X2484" s="169">
        <f>IF(X$2=$A2484,Data!U349,0)</f>
        <v>0</v>
      </c>
      <c r="Y2484" s="169">
        <f>IF(Y$2=$A2484,Data!V349,0)</f>
        <v>0</v>
      </c>
      <c r="Z2484" s="169">
        <f>IF(Z$2=$A2484,Data!W349,0)</f>
        <v>0</v>
      </c>
      <c r="AA2484" s="169">
        <f>IF(AA$2=$A2484,Data!X349,0)</f>
        <v>0</v>
      </c>
      <c r="AB2484" s="169">
        <f>IF(AB$2=$A2484,Data!Y349,0)</f>
        <v>0</v>
      </c>
      <c r="AC2484" s="169">
        <f>IF(AC$2=$A2484,Data!Z349,0)</f>
        <v>0</v>
      </c>
      <c r="AD2484" s="170">
        <f>IF(AD$2=$A2484,Data!AA349,0)</f>
        <v>0</v>
      </c>
      <c r="AE2484" s="171">
        <f>IF(AE$2=$A2484,Data!AB349,0)</f>
        <v>0</v>
      </c>
      <c r="AF2484" s="170">
        <f>IF(AF$2=$A2484,Data!AC349,0)</f>
        <v>0</v>
      </c>
      <c r="AG2484" s="171">
        <f>IF(AG$2=$A2484,Data!AD349,0)</f>
        <v>0</v>
      </c>
      <c r="AH2484" s="170">
        <f>IF(AH$2=$A2484,Data!AE349,0)</f>
        <v>0</v>
      </c>
      <c r="AI2484" s="171">
        <f>IF(AI$2=$A2484,Data!AF349,0)</f>
        <v>0</v>
      </c>
      <c r="AJ2484" s="170">
        <f>IF(AJ$2=$A2484,Data!AG349,0)</f>
        <v>0</v>
      </c>
      <c r="AK2484" s="171">
        <f>IF(AK$2=$A2484,Data!AH349,0)</f>
        <v>0</v>
      </c>
      <c r="AL2484" s="170">
        <f>IF(AL$2=$A2484,Data!AI349,0)</f>
        <v>0</v>
      </c>
      <c r="AM2484" t="str">
        <f t="shared" si="76"/>
        <v>EA</v>
      </c>
      <c r="AN2484" t="e">
        <f>+INDEX(Validation!$D$4:$D$250,MATCH(Merge!B2484,Validation!$E$4:$E$250,0))</f>
        <v>#N/A</v>
      </c>
      <c r="AO2484" s="172">
        <f t="shared" si="77"/>
        <v>0</v>
      </c>
    </row>
    <row r="2485" spans="1:41" ht="15" x14ac:dyDescent="0.25">
      <c r="A2485">
        <f>Inputs!$H$16</f>
        <v>6</v>
      </c>
      <c r="B2485" t="str">
        <f>Inputs!$D$4</f>
        <v>Select Agency…</v>
      </c>
      <c r="C2485" s="166" t="str">
        <f>Inputs!$I$6</f>
        <v>(insert code)</v>
      </c>
      <c r="D2485" t="str">
        <f>IFERROR(INDEX(Inputs!$I$11:$I$19,MATCH(A2485,Inputs!$H$11:$H$19)),"")</f>
        <v>(insert code)</v>
      </c>
      <c r="E2485" t="s">
        <v>942</v>
      </c>
      <c r="F2485" s="168">
        <f>IF(F$2=$A2485,Data!C350,0)</f>
        <v>0</v>
      </c>
      <c r="G2485" s="168">
        <f>IF(G$2=$A2485,Data!D350,0)</f>
        <v>0</v>
      </c>
      <c r="H2485" s="168">
        <f>IF(H$2=$A2485,Data!E350,0)</f>
        <v>0</v>
      </c>
      <c r="I2485" s="168">
        <f>IF(I$2=$A2485,Data!F350,0)</f>
        <v>0</v>
      </c>
      <c r="J2485" s="168">
        <f>IF(J$2=$A2485,Data!G350,0)</f>
        <v>0</v>
      </c>
      <c r="K2485" s="168">
        <f>IF(K$2=$A2485,Data!H350,0)</f>
        <v>0</v>
      </c>
      <c r="L2485" s="168">
        <f>IF(L$2=$A2485,Data!I350,0)</f>
        <v>0</v>
      </c>
      <c r="M2485" s="168">
        <f>IF(M$2=$A2485,Data!J350,0)</f>
        <v>0</v>
      </c>
      <c r="N2485" s="168">
        <f>IF(N$2=$A2485,Data!K350,0)</f>
        <v>0</v>
      </c>
      <c r="O2485" s="168">
        <f>IF(O$2=$A2485,Data!L350,0)</f>
        <v>0</v>
      </c>
      <c r="P2485" s="168">
        <f>IF(P$2=$A2485,Data!M350,0)</f>
        <v>0</v>
      </c>
      <c r="Q2485" s="168">
        <f>IF(Q$2=$A2485,Data!N350,0)</f>
        <v>0</v>
      </c>
      <c r="R2485" s="169">
        <f>IF(R$2=$A2485,Data!O350,0)</f>
        <v>0</v>
      </c>
      <c r="S2485" s="169">
        <f>IF(S$2=$A2485,Data!P350,0)</f>
        <v>0</v>
      </c>
      <c r="T2485" s="169">
        <f>IF(T$2=$A2485,Data!Q350,0)</f>
        <v>0</v>
      </c>
      <c r="U2485" s="169">
        <f>IF(U$2=$A2485,Data!R350,0)</f>
        <v>0</v>
      </c>
      <c r="V2485" s="169">
        <f>IF(V$2=$A2485,Data!S350,0)</f>
        <v>0</v>
      </c>
      <c r="W2485" s="169">
        <f>IF(W$2=$A2485,Data!T350,0)</f>
        <v>0</v>
      </c>
      <c r="X2485" s="169">
        <f>IF(X$2=$A2485,Data!U350,0)</f>
        <v>0</v>
      </c>
      <c r="Y2485" s="169">
        <f>IF(Y$2=$A2485,Data!V350,0)</f>
        <v>0</v>
      </c>
      <c r="Z2485" s="169">
        <f>IF(Z$2=$A2485,Data!W350,0)</f>
        <v>0</v>
      </c>
      <c r="AA2485" s="169">
        <f>IF(AA$2=$A2485,Data!X350,0)</f>
        <v>0</v>
      </c>
      <c r="AB2485" s="169">
        <f>IF(AB$2=$A2485,Data!Y350,0)</f>
        <v>0</v>
      </c>
      <c r="AC2485" s="169">
        <f>IF(AC$2=$A2485,Data!Z350,0)</f>
        <v>0</v>
      </c>
      <c r="AD2485" s="170">
        <f>IF(AD$2=$A2485,Data!AA350,0)</f>
        <v>0</v>
      </c>
      <c r="AE2485" s="171">
        <f>IF(AE$2=$A2485,Data!AB350,0)</f>
        <v>0</v>
      </c>
      <c r="AF2485" s="170">
        <f>IF(AF$2=$A2485,Data!AC350,0)</f>
        <v>0</v>
      </c>
      <c r="AG2485" s="171">
        <f>IF(AG$2=$A2485,Data!AD350,0)</f>
        <v>0</v>
      </c>
      <c r="AH2485" s="170">
        <f>IF(AH$2=$A2485,Data!AE350,0)</f>
        <v>0</v>
      </c>
      <c r="AI2485" s="171">
        <f>IF(AI$2=$A2485,Data!AF350,0)</f>
        <v>0</v>
      </c>
      <c r="AJ2485" s="170">
        <f>IF(AJ$2=$A2485,Data!AG350,0)</f>
        <v>0</v>
      </c>
      <c r="AK2485" s="171">
        <f>IF(AK$2=$A2485,Data!AH350,0)</f>
        <v>0</v>
      </c>
      <c r="AL2485" s="170">
        <f>IF(AL$2=$A2485,Data!AI350,0)</f>
        <v>0</v>
      </c>
      <c r="AM2485" t="str">
        <f t="shared" si="76"/>
        <v>EA</v>
      </c>
      <c r="AN2485" t="e">
        <f>+INDEX(Validation!$D$4:$D$250,MATCH(Merge!B2485,Validation!$E$4:$E$250,0))</f>
        <v>#N/A</v>
      </c>
      <c r="AO2485" s="172">
        <f t="shared" si="77"/>
        <v>0</v>
      </c>
    </row>
    <row r="2486" spans="1:41" ht="15" x14ac:dyDescent="0.25">
      <c r="A2486">
        <f>Inputs!$H$16</f>
        <v>6</v>
      </c>
      <c r="B2486" t="str">
        <f>Inputs!$D$4</f>
        <v>Select Agency…</v>
      </c>
      <c r="C2486" s="166" t="str">
        <f>Inputs!$I$6</f>
        <v>(insert code)</v>
      </c>
      <c r="D2486" t="str">
        <f>IFERROR(INDEX(Inputs!$I$11:$I$19,MATCH(A2486,Inputs!$H$11:$H$19)),"")</f>
        <v>(insert code)</v>
      </c>
      <c r="E2486" t="s">
        <v>942</v>
      </c>
      <c r="F2486" s="168">
        <f>IF(F$2=$A2486,Data!C351,0)</f>
        <v>0</v>
      </c>
      <c r="G2486" s="168">
        <f>IF(G$2=$A2486,Data!D351,0)</f>
        <v>0</v>
      </c>
      <c r="H2486" s="168">
        <f>IF(H$2=$A2486,Data!E351,0)</f>
        <v>0</v>
      </c>
      <c r="I2486" s="168">
        <f>IF(I$2=$A2486,Data!F351,0)</f>
        <v>0</v>
      </c>
      <c r="J2486" s="168">
        <f>IF(J$2=$A2486,Data!G351,0)</f>
        <v>0</v>
      </c>
      <c r="K2486" s="168">
        <f>IF(K$2=$A2486,Data!H351,0)</f>
        <v>0</v>
      </c>
      <c r="L2486" s="168">
        <f>IF(L$2=$A2486,Data!I351,0)</f>
        <v>0</v>
      </c>
      <c r="M2486" s="168">
        <f>IF(M$2=$A2486,Data!J351,0)</f>
        <v>0</v>
      </c>
      <c r="N2486" s="168">
        <f>IF(N$2=$A2486,Data!K351,0)</f>
        <v>0</v>
      </c>
      <c r="O2486" s="168">
        <f>IF(O$2=$A2486,Data!L351,0)</f>
        <v>0</v>
      </c>
      <c r="P2486" s="168">
        <f>IF(P$2=$A2486,Data!M351,0)</f>
        <v>0</v>
      </c>
      <c r="Q2486" s="168">
        <f>IF(Q$2=$A2486,Data!N351,0)</f>
        <v>0</v>
      </c>
      <c r="R2486" s="169">
        <f>IF(R$2=$A2486,Data!O351,0)</f>
        <v>0</v>
      </c>
      <c r="S2486" s="169">
        <f>IF(S$2=$A2486,Data!P351,0)</f>
        <v>0</v>
      </c>
      <c r="T2486" s="169">
        <f>IF(T$2=$A2486,Data!Q351,0)</f>
        <v>0</v>
      </c>
      <c r="U2486" s="169">
        <f>IF(U$2=$A2486,Data!R351,0)</f>
        <v>0</v>
      </c>
      <c r="V2486" s="169">
        <f>IF(V$2=$A2486,Data!S351,0)</f>
        <v>0</v>
      </c>
      <c r="W2486" s="169">
        <f>IF(W$2=$A2486,Data!T351,0)</f>
        <v>0</v>
      </c>
      <c r="X2486" s="169">
        <f>IF(X$2=$A2486,Data!U351,0)</f>
        <v>0</v>
      </c>
      <c r="Y2486" s="169">
        <f>IF(Y$2=$A2486,Data!V351,0)</f>
        <v>0</v>
      </c>
      <c r="Z2486" s="169">
        <f>IF(Z$2=$A2486,Data!W351,0)</f>
        <v>0</v>
      </c>
      <c r="AA2486" s="169">
        <f>IF(AA$2=$A2486,Data!X351,0)</f>
        <v>0</v>
      </c>
      <c r="AB2486" s="169">
        <f>IF(AB$2=$A2486,Data!Y351,0)</f>
        <v>0</v>
      </c>
      <c r="AC2486" s="169">
        <f>IF(AC$2=$A2486,Data!Z351,0)</f>
        <v>0</v>
      </c>
      <c r="AD2486" s="170">
        <f>IF(AD$2=$A2486,Data!AA351,0)</f>
        <v>0</v>
      </c>
      <c r="AE2486" s="171">
        <f>IF(AE$2=$A2486,Data!AB351,0)</f>
        <v>0</v>
      </c>
      <c r="AF2486" s="170">
        <f>IF(AF$2=$A2486,Data!AC351,0)</f>
        <v>0</v>
      </c>
      <c r="AG2486" s="171">
        <f>IF(AG$2=$A2486,Data!AD351,0)</f>
        <v>0</v>
      </c>
      <c r="AH2486" s="170">
        <f>IF(AH$2=$A2486,Data!AE351,0)</f>
        <v>0</v>
      </c>
      <c r="AI2486" s="171">
        <f>IF(AI$2=$A2486,Data!AF351,0)</f>
        <v>0</v>
      </c>
      <c r="AJ2486" s="170">
        <f>IF(AJ$2=$A2486,Data!AG351,0)</f>
        <v>0</v>
      </c>
      <c r="AK2486" s="171">
        <f>IF(AK$2=$A2486,Data!AH351,0)</f>
        <v>0</v>
      </c>
      <c r="AL2486" s="170">
        <f>IF(AL$2=$A2486,Data!AI351,0)</f>
        <v>0</v>
      </c>
      <c r="AM2486" t="str">
        <f t="shared" si="76"/>
        <v>EA</v>
      </c>
      <c r="AN2486" t="e">
        <f>+INDEX(Validation!$D$4:$D$250,MATCH(Merge!B2486,Validation!$E$4:$E$250,0))</f>
        <v>#N/A</v>
      </c>
      <c r="AO2486" s="172">
        <f t="shared" si="77"/>
        <v>0</v>
      </c>
    </row>
    <row r="2487" spans="1:41" ht="15" x14ac:dyDescent="0.25">
      <c r="A2487">
        <f>Inputs!$H$16</f>
        <v>6</v>
      </c>
      <c r="B2487" t="str">
        <f>Inputs!$D$4</f>
        <v>Select Agency…</v>
      </c>
      <c r="C2487" s="166" t="str">
        <f>Inputs!$I$6</f>
        <v>(insert code)</v>
      </c>
      <c r="D2487" t="str">
        <f>IFERROR(INDEX(Inputs!$I$11:$I$19,MATCH(A2487,Inputs!$H$11:$H$19)),"")</f>
        <v>(insert code)</v>
      </c>
      <c r="E2487" t="s">
        <v>942</v>
      </c>
      <c r="F2487" s="168">
        <f>IF(F$2=$A2487,Data!C352,0)</f>
        <v>0</v>
      </c>
      <c r="G2487" s="168">
        <f>IF(G$2=$A2487,Data!D352,0)</f>
        <v>0</v>
      </c>
      <c r="H2487" s="168">
        <f>IF(H$2=$A2487,Data!E352,0)</f>
        <v>0</v>
      </c>
      <c r="I2487" s="168">
        <f>IF(I$2=$A2487,Data!F352,0)</f>
        <v>0</v>
      </c>
      <c r="J2487" s="168">
        <f>IF(J$2=$A2487,Data!G352,0)</f>
        <v>0</v>
      </c>
      <c r="K2487" s="168">
        <f>IF(K$2=$A2487,Data!H352,0)</f>
        <v>0</v>
      </c>
      <c r="L2487" s="168">
        <f>IF(L$2=$A2487,Data!I352,0)</f>
        <v>0</v>
      </c>
      <c r="M2487" s="168">
        <f>IF(M$2=$A2487,Data!J352,0)</f>
        <v>0</v>
      </c>
      <c r="N2487" s="168">
        <f>IF(N$2=$A2487,Data!K352,0)</f>
        <v>0</v>
      </c>
      <c r="O2487" s="168">
        <f>IF(O$2=$A2487,Data!L352,0)</f>
        <v>0</v>
      </c>
      <c r="P2487" s="168">
        <f>IF(P$2=$A2487,Data!M352,0)</f>
        <v>0</v>
      </c>
      <c r="Q2487" s="168">
        <f>IF(Q$2=$A2487,Data!N352,0)</f>
        <v>0</v>
      </c>
      <c r="R2487" s="169">
        <f>IF(R$2=$A2487,Data!O352,0)</f>
        <v>0</v>
      </c>
      <c r="S2487" s="169">
        <f>IF(S$2=$A2487,Data!P352,0)</f>
        <v>0</v>
      </c>
      <c r="T2487" s="169">
        <f>IF(T$2=$A2487,Data!Q352,0)</f>
        <v>0</v>
      </c>
      <c r="U2487" s="169">
        <f>IF(U$2=$A2487,Data!R352,0)</f>
        <v>0</v>
      </c>
      <c r="V2487" s="169">
        <f>IF(V$2=$A2487,Data!S352,0)</f>
        <v>0</v>
      </c>
      <c r="W2487" s="169">
        <f>IF(W$2=$A2487,Data!T352,0)</f>
        <v>0</v>
      </c>
      <c r="X2487" s="169">
        <f>IF(X$2=$A2487,Data!U352,0)</f>
        <v>0</v>
      </c>
      <c r="Y2487" s="169">
        <f>IF(Y$2=$A2487,Data!V352,0)</f>
        <v>0</v>
      </c>
      <c r="Z2487" s="169">
        <f>IF(Z$2=$A2487,Data!W352,0)</f>
        <v>0</v>
      </c>
      <c r="AA2487" s="169">
        <f>IF(AA$2=$A2487,Data!X352,0)</f>
        <v>0</v>
      </c>
      <c r="AB2487" s="169">
        <f>IF(AB$2=$A2487,Data!Y352,0)</f>
        <v>0</v>
      </c>
      <c r="AC2487" s="169">
        <f>IF(AC$2=$A2487,Data!Z352,0)</f>
        <v>0</v>
      </c>
      <c r="AD2487" s="170">
        <f>IF(AD$2=$A2487,Data!AA352,0)</f>
        <v>0</v>
      </c>
      <c r="AE2487" s="171">
        <f>IF(AE$2=$A2487,Data!AB352,0)</f>
        <v>0</v>
      </c>
      <c r="AF2487" s="170">
        <f>IF(AF$2=$A2487,Data!AC352,0)</f>
        <v>0</v>
      </c>
      <c r="AG2487" s="171">
        <f>IF(AG$2=$A2487,Data!AD352,0)</f>
        <v>0</v>
      </c>
      <c r="AH2487" s="170">
        <f>IF(AH$2=$A2487,Data!AE352,0)</f>
        <v>0</v>
      </c>
      <c r="AI2487" s="171">
        <f>IF(AI$2=$A2487,Data!AF352,0)</f>
        <v>0</v>
      </c>
      <c r="AJ2487" s="170">
        <f>IF(AJ$2=$A2487,Data!AG352,0)</f>
        <v>0</v>
      </c>
      <c r="AK2487" s="171">
        <f>IF(AK$2=$A2487,Data!AH352,0)</f>
        <v>0</v>
      </c>
      <c r="AL2487" s="170">
        <f>IF(AL$2=$A2487,Data!AI352,0)</f>
        <v>0</v>
      </c>
      <c r="AM2487" t="str">
        <f t="shared" si="76"/>
        <v>EA</v>
      </c>
      <c r="AN2487" t="e">
        <f>+INDEX(Validation!$D$4:$D$250,MATCH(Merge!B2487,Validation!$E$4:$E$250,0))</f>
        <v>#N/A</v>
      </c>
      <c r="AO2487" s="172">
        <f t="shared" si="77"/>
        <v>0</v>
      </c>
    </row>
    <row r="2488" spans="1:41" ht="15" x14ac:dyDescent="0.25">
      <c r="A2488">
        <f>Inputs!$H$16</f>
        <v>6</v>
      </c>
      <c r="B2488" t="str">
        <f>Inputs!$D$4</f>
        <v>Select Agency…</v>
      </c>
      <c r="C2488" s="166" t="str">
        <f>Inputs!$I$6</f>
        <v>(insert code)</v>
      </c>
      <c r="D2488" t="str">
        <f>IFERROR(INDEX(Inputs!$I$11:$I$19,MATCH(A2488,Inputs!$H$11:$H$19)),"")</f>
        <v>(insert code)</v>
      </c>
      <c r="E2488" t="s">
        <v>942</v>
      </c>
      <c r="F2488" s="168">
        <f>IF(F$2=$A2488,Data!C353,0)</f>
        <v>0</v>
      </c>
      <c r="G2488" s="168">
        <f>IF(G$2=$A2488,Data!D353,0)</f>
        <v>0</v>
      </c>
      <c r="H2488" s="168">
        <f>IF(H$2=$A2488,Data!E353,0)</f>
        <v>0</v>
      </c>
      <c r="I2488" s="168">
        <f>IF(I$2=$A2488,Data!F353,0)</f>
        <v>0</v>
      </c>
      <c r="J2488" s="168">
        <f>IF(J$2=$A2488,Data!G353,0)</f>
        <v>0</v>
      </c>
      <c r="K2488" s="168">
        <f>IF(K$2=$A2488,Data!H353,0)</f>
        <v>0</v>
      </c>
      <c r="L2488" s="168">
        <f>IF(L$2=$A2488,Data!I353,0)</f>
        <v>0</v>
      </c>
      <c r="M2488" s="168">
        <f>IF(M$2=$A2488,Data!J353,0)</f>
        <v>0</v>
      </c>
      <c r="N2488" s="168">
        <f>IF(N$2=$A2488,Data!K353,0)</f>
        <v>0</v>
      </c>
      <c r="O2488" s="168">
        <f>IF(O$2=$A2488,Data!L353,0)</f>
        <v>0</v>
      </c>
      <c r="P2488" s="168">
        <f>IF(P$2=$A2488,Data!M353,0)</f>
        <v>0</v>
      </c>
      <c r="Q2488" s="168">
        <f>IF(Q$2=$A2488,Data!N353,0)</f>
        <v>0</v>
      </c>
      <c r="R2488" s="169">
        <f>IF(R$2=$A2488,Data!O353,0)</f>
        <v>0</v>
      </c>
      <c r="S2488" s="169">
        <f>IF(S$2=$A2488,Data!P353,0)</f>
        <v>0</v>
      </c>
      <c r="T2488" s="169">
        <f>IF(T$2=$A2488,Data!Q353,0)</f>
        <v>0</v>
      </c>
      <c r="U2488" s="169">
        <f>IF(U$2=$A2488,Data!R353,0)</f>
        <v>0</v>
      </c>
      <c r="V2488" s="169">
        <f>IF(V$2=$A2488,Data!S353,0)</f>
        <v>0</v>
      </c>
      <c r="W2488" s="169">
        <f>IF(W$2=$A2488,Data!T353,0)</f>
        <v>0</v>
      </c>
      <c r="X2488" s="169">
        <f>IF(X$2=$A2488,Data!U353,0)</f>
        <v>0</v>
      </c>
      <c r="Y2488" s="169">
        <f>IF(Y$2=$A2488,Data!V353,0)</f>
        <v>0</v>
      </c>
      <c r="Z2488" s="169">
        <f>IF(Z$2=$A2488,Data!W353,0)</f>
        <v>0</v>
      </c>
      <c r="AA2488" s="169">
        <f>IF(AA$2=$A2488,Data!X353,0)</f>
        <v>0</v>
      </c>
      <c r="AB2488" s="169">
        <f>IF(AB$2=$A2488,Data!Y353,0)</f>
        <v>0</v>
      </c>
      <c r="AC2488" s="169">
        <f>IF(AC$2=$A2488,Data!Z353,0)</f>
        <v>0</v>
      </c>
      <c r="AD2488" s="170">
        <f>IF(AD$2=$A2488,Data!AA353,0)</f>
        <v>0</v>
      </c>
      <c r="AE2488" s="171">
        <f>IF(AE$2=$A2488,Data!AB353,0)</f>
        <v>0</v>
      </c>
      <c r="AF2488" s="170">
        <f>IF(AF$2=$A2488,Data!AC353,0)</f>
        <v>0</v>
      </c>
      <c r="AG2488" s="171">
        <f>IF(AG$2=$A2488,Data!AD353,0)</f>
        <v>0</v>
      </c>
      <c r="AH2488" s="170">
        <f>IF(AH$2=$A2488,Data!AE353,0)</f>
        <v>0</v>
      </c>
      <c r="AI2488" s="171">
        <f>IF(AI$2=$A2488,Data!AF353,0)</f>
        <v>0</v>
      </c>
      <c r="AJ2488" s="170">
        <f>IF(AJ$2=$A2488,Data!AG353,0)</f>
        <v>0</v>
      </c>
      <c r="AK2488" s="171">
        <f>IF(AK$2=$A2488,Data!AH353,0)</f>
        <v>0</v>
      </c>
      <c r="AL2488" s="170">
        <f>IF(AL$2=$A2488,Data!AI353,0)</f>
        <v>0</v>
      </c>
      <c r="AM2488" t="str">
        <f t="shared" si="76"/>
        <v>EA</v>
      </c>
      <c r="AN2488" t="e">
        <f>+INDEX(Validation!$D$4:$D$250,MATCH(Merge!B2488,Validation!$E$4:$E$250,0))</f>
        <v>#N/A</v>
      </c>
      <c r="AO2488" s="172">
        <f t="shared" si="77"/>
        <v>0</v>
      </c>
    </row>
    <row r="2489" spans="1:41" ht="15" x14ac:dyDescent="0.25">
      <c r="A2489">
        <f>Inputs!$H$16</f>
        <v>6</v>
      </c>
      <c r="B2489" t="str">
        <f>Inputs!$D$4</f>
        <v>Select Agency…</v>
      </c>
      <c r="C2489" s="166" t="str">
        <f>Inputs!$I$6</f>
        <v>(insert code)</v>
      </c>
      <c r="D2489" t="str">
        <f>IFERROR(INDEX(Inputs!$I$11:$I$19,MATCH(A2489,Inputs!$H$11:$H$19)),"")</f>
        <v>(insert code)</v>
      </c>
      <c r="E2489" t="s">
        <v>942</v>
      </c>
      <c r="F2489" s="168">
        <f>IF(F$2=$A2489,Data!C354,0)</f>
        <v>0</v>
      </c>
      <c r="G2489" s="168">
        <f>IF(G$2=$A2489,Data!D354,0)</f>
        <v>0</v>
      </c>
      <c r="H2489" s="168">
        <f>IF(H$2=$A2489,Data!E354,0)</f>
        <v>0</v>
      </c>
      <c r="I2489" s="168">
        <f>IF(I$2=$A2489,Data!F354,0)</f>
        <v>0</v>
      </c>
      <c r="J2489" s="168">
        <f>IF(J$2=$A2489,Data!G354,0)</f>
        <v>0</v>
      </c>
      <c r="K2489" s="168">
        <f>IF(K$2=$A2489,Data!H354,0)</f>
        <v>0</v>
      </c>
      <c r="L2489" s="168">
        <f>IF(L$2=$A2489,Data!I354,0)</f>
        <v>0</v>
      </c>
      <c r="M2489" s="168">
        <f>IF(M$2=$A2489,Data!J354,0)</f>
        <v>0</v>
      </c>
      <c r="N2489" s="168">
        <f>IF(N$2=$A2489,Data!K354,0)</f>
        <v>0</v>
      </c>
      <c r="O2489" s="168">
        <f>IF(O$2=$A2489,Data!L354,0)</f>
        <v>0</v>
      </c>
      <c r="P2489" s="168">
        <f>IF(P$2=$A2489,Data!M354,0)</f>
        <v>0</v>
      </c>
      <c r="Q2489" s="168">
        <f>IF(Q$2=$A2489,Data!N354,0)</f>
        <v>0</v>
      </c>
      <c r="R2489" s="169">
        <f>IF(R$2=$A2489,Data!O354,0)</f>
        <v>0</v>
      </c>
      <c r="S2489" s="169">
        <f>IF(S$2=$A2489,Data!P354,0)</f>
        <v>0</v>
      </c>
      <c r="T2489" s="169">
        <f>IF(T$2=$A2489,Data!Q354,0)</f>
        <v>0</v>
      </c>
      <c r="U2489" s="169">
        <f>IF(U$2=$A2489,Data!R354,0)</f>
        <v>0</v>
      </c>
      <c r="V2489" s="169">
        <f>IF(V$2=$A2489,Data!S354,0)</f>
        <v>0</v>
      </c>
      <c r="W2489" s="169">
        <f>IF(W$2=$A2489,Data!T354,0)</f>
        <v>0</v>
      </c>
      <c r="X2489" s="169">
        <f>IF(X$2=$A2489,Data!U354,0)</f>
        <v>0</v>
      </c>
      <c r="Y2489" s="169">
        <f>IF(Y$2=$A2489,Data!V354,0)</f>
        <v>0</v>
      </c>
      <c r="Z2489" s="169">
        <f>IF(Z$2=$A2489,Data!W354,0)</f>
        <v>0</v>
      </c>
      <c r="AA2489" s="169">
        <f>IF(AA$2=$A2489,Data!X354,0)</f>
        <v>0</v>
      </c>
      <c r="AB2489" s="169">
        <f>IF(AB$2=$A2489,Data!Y354,0)</f>
        <v>0</v>
      </c>
      <c r="AC2489" s="169">
        <f>IF(AC$2=$A2489,Data!Z354,0)</f>
        <v>0</v>
      </c>
      <c r="AD2489" s="170">
        <f>IF(AD$2=$A2489,Data!AA354,0)</f>
        <v>0</v>
      </c>
      <c r="AE2489" s="171">
        <f>IF(AE$2=$A2489,Data!AB354,0)</f>
        <v>0</v>
      </c>
      <c r="AF2489" s="170">
        <f>IF(AF$2=$A2489,Data!AC354,0)</f>
        <v>0</v>
      </c>
      <c r="AG2489" s="171">
        <f>IF(AG$2=$A2489,Data!AD354,0)</f>
        <v>0</v>
      </c>
      <c r="AH2489" s="170">
        <f>IF(AH$2=$A2489,Data!AE354,0)</f>
        <v>0</v>
      </c>
      <c r="AI2489" s="171">
        <f>IF(AI$2=$A2489,Data!AF354,0)</f>
        <v>0</v>
      </c>
      <c r="AJ2489" s="170">
        <f>IF(AJ$2=$A2489,Data!AG354,0)</f>
        <v>0</v>
      </c>
      <c r="AK2489" s="171">
        <f>IF(AK$2=$A2489,Data!AH354,0)</f>
        <v>0</v>
      </c>
      <c r="AL2489" s="170">
        <f>IF(AL$2=$A2489,Data!AI354,0)</f>
        <v>0</v>
      </c>
      <c r="AM2489" t="str">
        <f t="shared" si="76"/>
        <v>EA</v>
      </c>
      <c r="AN2489" t="e">
        <f>+INDEX(Validation!$D$4:$D$250,MATCH(Merge!B2489,Validation!$E$4:$E$250,0))</f>
        <v>#N/A</v>
      </c>
      <c r="AO2489" s="172">
        <f t="shared" si="77"/>
        <v>0</v>
      </c>
    </row>
    <row r="2490" spans="1:41" ht="15" x14ac:dyDescent="0.25">
      <c r="A2490">
        <f>Inputs!$H$16</f>
        <v>6</v>
      </c>
      <c r="B2490" t="str">
        <f>Inputs!$D$4</f>
        <v>Select Agency…</v>
      </c>
      <c r="C2490" s="166" t="str">
        <f>Inputs!$I$6</f>
        <v>(insert code)</v>
      </c>
      <c r="D2490" t="str">
        <f>IFERROR(INDEX(Inputs!$I$11:$I$19,MATCH(A2490,Inputs!$H$11:$H$19)),"")</f>
        <v>(insert code)</v>
      </c>
      <c r="E2490" t="s">
        <v>942</v>
      </c>
      <c r="F2490" s="168">
        <f>IF(F$2=$A2490,Data!C355,0)</f>
        <v>0</v>
      </c>
      <c r="G2490" s="168">
        <f>IF(G$2=$A2490,Data!D355,0)</f>
        <v>0</v>
      </c>
      <c r="H2490" s="168">
        <f>IF(H$2=$A2490,Data!E355,0)</f>
        <v>0</v>
      </c>
      <c r="I2490" s="168">
        <f>IF(I$2=$A2490,Data!F355,0)</f>
        <v>0</v>
      </c>
      <c r="J2490" s="168">
        <f>IF(J$2=$A2490,Data!G355,0)</f>
        <v>0</v>
      </c>
      <c r="K2490" s="168">
        <f>IF(K$2=$A2490,Data!H355,0)</f>
        <v>0</v>
      </c>
      <c r="L2490" s="168">
        <f>IF(L$2=$A2490,Data!I355,0)</f>
        <v>0</v>
      </c>
      <c r="M2490" s="168">
        <f>IF(M$2=$A2490,Data!J355,0)</f>
        <v>0</v>
      </c>
      <c r="N2490" s="168">
        <f>IF(N$2=$A2490,Data!K355,0)</f>
        <v>0</v>
      </c>
      <c r="O2490" s="168">
        <f>IF(O$2=$A2490,Data!L355,0)</f>
        <v>0</v>
      </c>
      <c r="P2490" s="168">
        <f>IF(P$2=$A2490,Data!M355,0)</f>
        <v>0</v>
      </c>
      <c r="Q2490" s="168">
        <f>IF(Q$2=$A2490,Data!N355,0)</f>
        <v>0</v>
      </c>
      <c r="R2490" s="169">
        <f>IF(R$2=$A2490,Data!O355,0)</f>
        <v>0</v>
      </c>
      <c r="S2490" s="169">
        <f>IF(S$2=$A2490,Data!P355,0)</f>
        <v>0</v>
      </c>
      <c r="T2490" s="169">
        <f>IF(T$2=$A2490,Data!Q355,0)</f>
        <v>0</v>
      </c>
      <c r="U2490" s="169">
        <f>IF(U$2=$A2490,Data!R355,0)</f>
        <v>0</v>
      </c>
      <c r="V2490" s="169">
        <f>IF(V$2=$A2490,Data!S355,0)</f>
        <v>0</v>
      </c>
      <c r="W2490" s="169">
        <f>IF(W$2=$A2490,Data!T355,0)</f>
        <v>0</v>
      </c>
      <c r="X2490" s="169">
        <f>IF(X$2=$A2490,Data!U355,0)</f>
        <v>0</v>
      </c>
      <c r="Y2490" s="169">
        <f>IF(Y$2=$A2490,Data!V355,0)</f>
        <v>0</v>
      </c>
      <c r="Z2490" s="169">
        <f>IF(Z$2=$A2490,Data!W355,0)</f>
        <v>0</v>
      </c>
      <c r="AA2490" s="169">
        <f>IF(AA$2=$A2490,Data!X355,0)</f>
        <v>0</v>
      </c>
      <c r="AB2490" s="169">
        <f>IF(AB$2=$A2490,Data!Y355,0)</f>
        <v>0</v>
      </c>
      <c r="AC2490" s="169">
        <f>IF(AC$2=$A2490,Data!Z355,0)</f>
        <v>0</v>
      </c>
      <c r="AD2490" s="170">
        <f>IF(AD$2=$A2490,Data!AA355,0)</f>
        <v>0</v>
      </c>
      <c r="AE2490" s="171">
        <f>IF(AE$2=$A2490,Data!AB355,0)</f>
        <v>0</v>
      </c>
      <c r="AF2490" s="170">
        <f>IF(AF$2=$A2490,Data!AC355,0)</f>
        <v>0</v>
      </c>
      <c r="AG2490" s="171">
        <f>IF(AG$2=$A2490,Data!AD355,0)</f>
        <v>0</v>
      </c>
      <c r="AH2490" s="170">
        <f>IF(AH$2=$A2490,Data!AE355,0)</f>
        <v>0</v>
      </c>
      <c r="AI2490" s="171">
        <f>IF(AI$2=$A2490,Data!AF355,0)</f>
        <v>0</v>
      </c>
      <c r="AJ2490" s="170">
        <f>IF(AJ$2=$A2490,Data!AG355,0)</f>
        <v>0</v>
      </c>
      <c r="AK2490" s="171">
        <f>IF(AK$2=$A2490,Data!AH355,0)</f>
        <v>0</v>
      </c>
      <c r="AL2490" s="170">
        <f>IF(AL$2=$A2490,Data!AI355,0)</f>
        <v>0</v>
      </c>
      <c r="AM2490" t="str">
        <f t="shared" si="76"/>
        <v>EA</v>
      </c>
      <c r="AN2490" t="e">
        <f>+INDEX(Validation!$D$4:$D$250,MATCH(Merge!B2490,Validation!$E$4:$E$250,0))</f>
        <v>#N/A</v>
      </c>
      <c r="AO2490" s="172">
        <f t="shared" si="77"/>
        <v>0</v>
      </c>
    </row>
    <row r="2491" spans="1:41" ht="15" x14ac:dyDescent="0.25">
      <c r="A2491">
        <f>Inputs!$H$16</f>
        <v>6</v>
      </c>
      <c r="B2491" t="str">
        <f>Inputs!$D$4</f>
        <v>Select Agency…</v>
      </c>
      <c r="C2491" s="166" t="str">
        <f>Inputs!$I$6</f>
        <v>(insert code)</v>
      </c>
      <c r="D2491" t="str">
        <f>IFERROR(INDEX(Inputs!$I$11:$I$19,MATCH(A2491,Inputs!$H$11:$H$19)),"")</f>
        <v>(insert code)</v>
      </c>
      <c r="E2491" t="s">
        <v>942</v>
      </c>
      <c r="F2491" s="168">
        <f>IF(F$2=$A2491,Data!C356,0)</f>
        <v>0</v>
      </c>
      <c r="G2491" s="168">
        <f>IF(G$2=$A2491,Data!D356,0)</f>
        <v>0</v>
      </c>
      <c r="H2491" s="168">
        <f>IF(H$2=$A2491,Data!E356,0)</f>
        <v>0</v>
      </c>
      <c r="I2491" s="168">
        <f>IF(I$2=$A2491,Data!F356,0)</f>
        <v>0</v>
      </c>
      <c r="J2491" s="168">
        <f>IF(J$2=$A2491,Data!G356,0)</f>
        <v>0</v>
      </c>
      <c r="K2491" s="168">
        <f>IF(K$2=$A2491,Data!H356,0)</f>
        <v>0</v>
      </c>
      <c r="L2491" s="168">
        <f>IF(L$2=$A2491,Data!I356,0)</f>
        <v>0</v>
      </c>
      <c r="M2491" s="168">
        <f>IF(M$2=$A2491,Data!J356,0)</f>
        <v>0</v>
      </c>
      <c r="N2491" s="168">
        <f>IF(N$2=$A2491,Data!K356,0)</f>
        <v>0</v>
      </c>
      <c r="O2491" s="168">
        <f>IF(O$2=$A2491,Data!L356,0)</f>
        <v>0</v>
      </c>
      <c r="P2491" s="168">
        <f>IF(P$2=$A2491,Data!M356,0)</f>
        <v>0</v>
      </c>
      <c r="Q2491" s="168">
        <f>IF(Q$2=$A2491,Data!N356,0)</f>
        <v>0</v>
      </c>
      <c r="R2491" s="169">
        <f>IF(R$2=$A2491,Data!O356,0)</f>
        <v>0</v>
      </c>
      <c r="S2491" s="169">
        <f>IF(S$2=$A2491,Data!P356,0)</f>
        <v>0</v>
      </c>
      <c r="T2491" s="169">
        <f>IF(T$2=$A2491,Data!Q356,0)</f>
        <v>0</v>
      </c>
      <c r="U2491" s="169">
        <f>IF(U$2=$A2491,Data!R356,0)</f>
        <v>0</v>
      </c>
      <c r="V2491" s="169">
        <f>IF(V$2=$A2491,Data!S356,0)</f>
        <v>0</v>
      </c>
      <c r="W2491" s="169">
        <f>IF(W$2=$A2491,Data!T356,0)</f>
        <v>0</v>
      </c>
      <c r="X2491" s="169">
        <f>IF(X$2=$A2491,Data!U356,0)</f>
        <v>0</v>
      </c>
      <c r="Y2491" s="169">
        <f>IF(Y$2=$A2491,Data!V356,0)</f>
        <v>0</v>
      </c>
      <c r="Z2491" s="169">
        <f>IF(Z$2=$A2491,Data!W356,0)</f>
        <v>0</v>
      </c>
      <c r="AA2491" s="169">
        <f>IF(AA$2=$A2491,Data!X356,0)</f>
        <v>0</v>
      </c>
      <c r="AB2491" s="169">
        <f>IF(AB$2=$A2491,Data!Y356,0)</f>
        <v>0</v>
      </c>
      <c r="AC2491" s="169">
        <f>IF(AC$2=$A2491,Data!Z356,0)</f>
        <v>0</v>
      </c>
      <c r="AD2491" s="170">
        <f>IF(AD$2=$A2491,Data!AA356,0)</f>
        <v>0</v>
      </c>
      <c r="AE2491" s="171">
        <f>IF(AE$2=$A2491,Data!AB356,0)</f>
        <v>0</v>
      </c>
      <c r="AF2491" s="170">
        <f>IF(AF$2=$A2491,Data!AC356,0)</f>
        <v>0</v>
      </c>
      <c r="AG2491" s="171">
        <f>IF(AG$2=$A2491,Data!AD356,0)</f>
        <v>0</v>
      </c>
      <c r="AH2491" s="170">
        <f>IF(AH$2=$A2491,Data!AE356,0)</f>
        <v>0</v>
      </c>
      <c r="AI2491" s="171">
        <f>IF(AI$2=$A2491,Data!AF356,0)</f>
        <v>0</v>
      </c>
      <c r="AJ2491" s="170">
        <f>IF(AJ$2=$A2491,Data!AG356,0)</f>
        <v>0</v>
      </c>
      <c r="AK2491" s="171">
        <f>IF(AK$2=$A2491,Data!AH356,0)</f>
        <v>0</v>
      </c>
      <c r="AL2491" s="170">
        <f>IF(AL$2=$A2491,Data!AI356,0)</f>
        <v>0</v>
      </c>
      <c r="AM2491" t="str">
        <f t="shared" si="76"/>
        <v>EA</v>
      </c>
      <c r="AN2491" t="e">
        <f>+INDEX(Validation!$D$4:$D$250,MATCH(Merge!B2491,Validation!$E$4:$E$250,0))</f>
        <v>#N/A</v>
      </c>
      <c r="AO2491" s="172">
        <f t="shared" si="77"/>
        <v>0</v>
      </c>
    </row>
    <row r="2492" spans="1:41" ht="15" x14ac:dyDescent="0.25">
      <c r="A2492">
        <f>Inputs!$H$16</f>
        <v>6</v>
      </c>
      <c r="B2492" t="str">
        <f>Inputs!$D$4</f>
        <v>Select Agency…</v>
      </c>
      <c r="C2492" s="166" t="str">
        <f>Inputs!$I$6</f>
        <v>(insert code)</v>
      </c>
      <c r="D2492" t="str">
        <f>IFERROR(INDEX(Inputs!$I$11:$I$19,MATCH(A2492,Inputs!$H$11:$H$19)),"")</f>
        <v>(insert code)</v>
      </c>
      <c r="E2492" t="s">
        <v>942</v>
      </c>
      <c r="F2492" s="168">
        <f>IF(F$2=$A2492,Data!C357,0)</f>
        <v>0</v>
      </c>
      <c r="G2492" s="168">
        <f>IF(G$2=$A2492,Data!D357,0)</f>
        <v>0</v>
      </c>
      <c r="H2492" s="168">
        <f>IF(H$2=$A2492,Data!E357,0)</f>
        <v>0</v>
      </c>
      <c r="I2492" s="168">
        <f>IF(I$2=$A2492,Data!F357,0)</f>
        <v>0</v>
      </c>
      <c r="J2492" s="168">
        <f>IF(J$2=$A2492,Data!G357,0)</f>
        <v>0</v>
      </c>
      <c r="K2492" s="168">
        <f>IF(K$2=$A2492,Data!H357,0)</f>
        <v>0</v>
      </c>
      <c r="L2492" s="168">
        <f>IF(L$2=$A2492,Data!I357,0)</f>
        <v>0</v>
      </c>
      <c r="M2492" s="168">
        <f>IF(M$2=$A2492,Data!J357,0)</f>
        <v>0</v>
      </c>
      <c r="N2492" s="168">
        <f>IF(N$2=$A2492,Data!K357,0)</f>
        <v>0</v>
      </c>
      <c r="O2492" s="168">
        <f>IF(O$2=$A2492,Data!L357,0)</f>
        <v>0</v>
      </c>
      <c r="P2492" s="168">
        <f>IF(P$2=$A2492,Data!M357,0)</f>
        <v>0</v>
      </c>
      <c r="Q2492" s="168">
        <f>IF(Q$2=$A2492,Data!N357,0)</f>
        <v>0</v>
      </c>
      <c r="R2492" s="169">
        <f>IF(R$2=$A2492,Data!O357,0)</f>
        <v>0</v>
      </c>
      <c r="S2492" s="169">
        <f>IF(S$2=$A2492,Data!P357,0)</f>
        <v>0</v>
      </c>
      <c r="T2492" s="169">
        <f>IF(T$2=$A2492,Data!Q357,0)</f>
        <v>0</v>
      </c>
      <c r="U2492" s="169">
        <f>IF(U$2=$A2492,Data!R357,0)</f>
        <v>0</v>
      </c>
      <c r="V2492" s="169">
        <f>IF(V$2=$A2492,Data!S357,0)</f>
        <v>0</v>
      </c>
      <c r="W2492" s="169">
        <f>IF(W$2=$A2492,Data!T357,0)</f>
        <v>0</v>
      </c>
      <c r="X2492" s="169">
        <f>IF(X$2=$A2492,Data!U357,0)</f>
        <v>0</v>
      </c>
      <c r="Y2492" s="169">
        <f>IF(Y$2=$A2492,Data!V357,0)</f>
        <v>0</v>
      </c>
      <c r="Z2492" s="169">
        <f>IF(Z$2=$A2492,Data!W357,0)</f>
        <v>0</v>
      </c>
      <c r="AA2492" s="169">
        <f>IF(AA$2=$A2492,Data!X357,0)</f>
        <v>0</v>
      </c>
      <c r="AB2492" s="169">
        <f>IF(AB$2=$A2492,Data!Y357,0)</f>
        <v>0</v>
      </c>
      <c r="AC2492" s="169">
        <f>IF(AC$2=$A2492,Data!Z357,0)</f>
        <v>0</v>
      </c>
      <c r="AD2492" s="170">
        <f>IF(AD$2=$A2492,Data!AA357,0)</f>
        <v>0</v>
      </c>
      <c r="AE2492" s="171">
        <f>IF(AE$2=$A2492,Data!AB357,0)</f>
        <v>0</v>
      </c>
      <c r="AF2492" s="170">
        <f>IF(AF$2=$A2492,Data!AC357,0)</f>
        <v>0</v>
      </c>
      <c r="AG2492" s="171">
        <f>IF(AG$2=$A2492,Data!AD357,0)</f>
        <v>0</v>
      </c>
      <c r="AH2492" s="170">
        <f>IF(AH$2=$A2492,Data!AE357,0)</f>
        <v>0</v>
      </c>
      <c r="AI2492" s="171">
        <f>IF(AI$2=$A2492,Data!AF357,0)</f>
        <v>0</v>
      </c>
      <c r="AJ2492" s="170">
        <f>IF(AJ$2=$A2492,Data!AG357,0)</f>
        <v>0</v>
      </c>
      <c r="AK2492" s="171">
        <f>IF(AK$2=$A2492,Data!AH357,0)</f>
        <v>0</v>
      </c>
      <c r="AL2492" s="170">
        <f>IF(AL$2=$A2492,Data!AI357,0)</f>
        <v>0</v>
      </c>
      <c r="AM2492" t="str">
        <f t="shared" si="76"/>
        <v>EA</v>
      </c>
      <c r="AN2492" t="e">
        <f>+INDEX(Validation!$D$4:$D$250,MATCH(Merge!B2492,Validation!$E$4:$E$250,0))</f>
        <v>#N/A</v>
      </c>
      <c r="AO2492" s="172">
        <f t="shared" si="77"/>
        <v>0</v>
      </c>
    </row>
    <row r="2493" spans="1:41" ht="15" x14ac:dyDescent="0.25">
      <c r="A2493">
        <f>Inputs!$H$16</f>
        <v>6</v>
      </c>
      <c r="B2493" t="str">
        <f>Inputs!$D$4</f>
        <v>Select Agency…</v>
      </c>
      <c r="C2493" s="166" t="str">
        <f>Inputs!$I$6</f>
        <v>(insert code)</v>
      </c>
      <c r="D2493" t="str">
        <f>IFERROR(INDEX(Inputs!$I$11:$I$19,MATCH(A2493,Inputs!$H$11:$H$19)),"")</f>
        <v>(insert code)</v>
      </c>
      <c r="E2493" t="s">
        <v>942</v>
      </c>
      <c r="F2493" s="168">
        <f>IF(F$2=$A2493,Data!C358,0)</f>
        <v>0</v>
      </c>
      <c r="G2493" s="168">
        <f>IF(G$2=$A2493,Data!D358,0)</f>
        <v>0</v>
      </c>
      <c r="H2493" s="168">
        <f>IF(H$2=$A2493,Data!E358,0)</f>
        <v>0</v>
      </c>
      <c r="I2493" s="168">
        <f>IF(I$2=$A2493,Data!F358,0)</f>
        <v>0</v>
      </c>
      <c r="J2493" s="168">
        <f>IF(J$2=$A2493,Data!G358,0)</f>
        <v>0</v>
      </c>
      <c r="K2493" s="168">
        <f>IF(K$2=$A2493,Data!H358,0)</f>
        <v>0</v>
      </c>
      <c r="L2493" s="168">
        <f>IF(L$2=$A2493,Data!I358,0)</f>
        <v>0</v>
      </c>
      <c r="M2493" s="168">
        <f>IF(M$2=$A2493,Data!J358,0)</f>
        <v>0</v>
      </c>
      <c r="N2493" s="168">
        <f>IF(N$2=$A2493,Data!K358,0)</f>
        <v>0</v>
      </c>
      <c r="O2493" s="168">
        <f>IF(O$2=$A2493,Data!L358,0)</f>
        <v>0</v>
      </c>
      <c r="P2493" s="168">
        <f>IF(P$2=$A2493,Data!M358,0)</f>
        <v>0</v>
      </c>
      <c r="Q2493" s="168">
        <f>IF(Q$2=$A2493,Data!N358,0)</f>
        <v>0</v>
      </c>
      <c r="R2493" s="169">
        <f>IF(R$2=$A2493,Data!O358,0)</f>
        <v>0</v>
      </c>
      <c r="S2493" s="169">
        <f>IF(S$2=$A2493,Data!P358,0)</f>
        <v>0</v>
      </c>
      <c r="T2493" s="169">
        <f>IF(T$2=$A2493,Data!Q358,0)</f>
        <v>0</v>
      </c>
      <c r="U2493" s="169">
        <f>IF(U$2=$A2493,Data!R358,0)</f>
        <v>0</v>
      </c>
      <c r="V2493" s="169">
        <f>IF(V$2=$A2493,Data!S358,0)</f>
        <v>0</v>
      </c>
      <c r="W2493" s="169">
        <f>IF(W$2=$A2493,Data!T358,0)</f>
        <v>0</v>
      </c>
      <c r="X2493" s="169">
        <f>IF(X$2=$A2493,Data!U358,0)</f>
        <v>0</v>
      </c>
      <c r="Y2493" s="169">
        <f>IF(Y$2=$A2493,Data!V358,0)</f>
        <v>0</v>
      </c>
      <c r="Z2493" s="169">
        <f>IF(Z$2=$A2493,Data!W358,0)</f>
        <v>0</v>
      </c>
      <c r="AA2493" s="169">
        <f>IF(AA$2=$A2493,Data!X358,0)</f>
        <v>0</v>
      </c>
      <c r="AB2493" s="169">
        <f>IF(AB$2=$A2493,Data!Y358,0)</f>
        <v>0</v>
      </c>
      <c r="AC2493" s="169">
        <f>IF(AC$2=$A2493,Data!Z358,0)</f>
        <v>0</v>
      </c>
      <c r="AD2493" s="170">
        <f>IF(AD$2=$A2493,Data!AA358,0)</f>
        <v>0</v>
      </c>
      <c r="AE2493" s="171">
        <f>IF(AE$2=$A2493,Data!AB358,0)</f>
        <v>0</v>
      </c>
      <c r="AF2493" s="170">
        <f>IF(AF$2=$A2493,Data!AC358,0)</f>
        <v>0</v>
      </c>
      <c r="AG2493" s="171">
        <f>IF(AG$2=$A2493,Data!AD358,0)</f>
        <v>0</v>
      </c>
      <c r="AH2493" s="170">
        <f>IF(AH$2=$A2493,Data!AE358,0)</f>
        <v>0</v>
      </c>
      <c r="AI2493" s="171">
        <f>IF(AI$2=$A2493,Data!AF358,0)</f>
        <v>0</v>
      </c>
      <c r="AJ2493" s="170">
        <f>IF(AJ$2=$A2493,Data!AG358,0)</f>
        <v>0</v>
      </c>
      <c r="AK2493" s="171">
        <f>IF(AK$2=$A2493,Data!AH358,0)</f>
        <v>0</v>
      </c>
      <c r="AL2493" s="170">
        <f>IF(AL$2=$A2493,Data!AI358,0)</f>
        <v>0</v>
      </c>
      <c r="AM2493" t="str">
        <f t="shared" si="76"/>
        <v>EA</v>
      </c>
      <c r="AN2493" t="e">
        <f>+INDEX(Validation!$D$4:$D$250,MATCH(Merge!B2493,Validation!$E$4:$E$250,0))</f>
        <v>#N/A</v>
      </c>
      <c r="AO2493" s="172">
        <f t="shared" si="77"/>
        <v>0</v>
      </c>
    </row>
    <row r="2494" spans="1:41" ht="15" x14ac:dyDescent="0.25">
      <c r="A2494">
        <f>Inputs!$H$16</f>
        <v>6</v>
      </c>
      <c r="B2494" t="str">
        <f>Inputs!$D$4</f>
        <v>Select Agency…</v>
      </c>
      <c r="C2494" s="166" t="str">
        <f>Inputs!$I$6</f>
        <v>(insert code)</v>
      </c>
      <c r="D2494" t="str">
        <f>IFERROR(INDEX(Inputs!$I$11:$I$19,MATCH(A2494,Inputs!$H$11:$H$19)),"")</f>
        <v>(insert code)</v>
      </c>
      <c r="E2494" t="s">
        <v>942</v>
      </c>
      <c r="F2494" s="168">
        <f>IF(F$2=$A2494,Data!C359,0)</f>
        <v>0</v>
      </c>
      <c r="G2494" s="168">
        <f>IF(G$2=$A2494,Data!D359,0)</f>
        <v>0</v>
      </c>
      <c r="H2494" s="168">
        <f>IF(H$2=$A2494,Data!E359,0)</f>
        <v>0</v>
      </c>
      <c r="I2494" s="168">
        <f>IF(I$2=$A2494,Data!F359,0)</f>
        <v>0</v>
      </c>
      <c r="J2494" s="168">
        <f>IF(J$2=$A2494,Data!G359,0)</f>
        <v>0</v>
      </c>
      <c r="K2494" s="168">
        <f>IF(K$2=$A2494,Data!H359,0)</f>
        <v>0</v>
      </c>
      <c r="L2494" s="168">
        <f>IF(L$2=$A2494,Data!I359,0)</f>
        <v>0</v>
      </c>
      <c r="M2494" s="168">
        <f>IF(M$2=$A2494,Data!J359,0)</f>
        <v>0</v>
      </c>
      <c r="N2494" s="168">
        <f>IF(N$2=$A2494,Data!K359,0)</f>
        <v>0</v>
      </c>
      <c r="O2494" s="168">
        <f>IF(O$2=$A2494,Data!L359,0)</f>
        <v>0</v>
      </c>
      <c r="P2494" s="168">
        <f>IF(P$2=$A2494,Data!M359,0)</f>
        <v>0</v>
      </c>
      <c r="Q2494" s="168">
        <f>IF(Q$2=$A2494,Data!N359,0)</f>
        <v>0</v>
      </c>
      <c r="R2494" s="169">
        <f>IF(R$2=$A2494,Data!O359,0)</f>
        <v>0</v>
      </c>
      <c r="S2494" s="169">
        <f>IF(S$2=$A2494,Data!P359,0)</f>
        <v>0</v>
      </c>
      <c r="T2494" s="169">
        <f>IF(T$2=$A2494,Data!Q359,0)</f>
        <v>0</v>
      </c>
      <c r="U2494" s="169">
        <f>IF(U$2=$A2494,Data!R359,0)</f>
        <v>0</v>
      </c>
      <c r="V2494" s="169">
        <f>IF(V$2=$A2494,Data!S359,0)</f>
        <v>0</v>
      </c>
      <c r="W2494" s="169">
        <f>IF(W$2=$A2494,Data!T359,0)</f>
        <v>0</v>
      </c>
      <c r="X2494" s="169">
        <f>IF(X$2=$A2494,Data!U359,0)</f>
        <v>0</v>
      </c>
      <c r="Y2494" s="169">
        <f>IF(Y$2=$A2494,Data!V359,0)</f>
        <v>0</v>
      </c>
      <c r="Z2494" s="169">
        <f>IF(Z$2=$A2494,Data!W359,0)</f>
        <v>0</v>
      </c>
      <c r="AA2494" s="169">
        <f>IF(AA$2=$A2494,Data!X359,0)</f>
        <v>0</v>
      </c>
      <c r="AB2494" s="169">
        <f>IF(AB$2=$A2494,Data!Y359,0)</f>
        <v>0</v>
      </c>
      <c r="AC2494" s="169">
        <f>IF(AC$2=$A2494,Data!Z359,0)</f>
        <v>0</v>
      </c>
      <c r="AD2494" s="170">
        <f>IF(AD$2=$A2494,Data!AA359,0)</f>
        <v>0</v>
      </c>
      <c r="AE2494" s="171">
        <f>IF(AE$2=$A2494,Data!AB359,0)</f>
        <v>0</v>
      </c>
      <c r="AF2494" s="170">
        <f>IF(AF$2=$A2494,Data!AC359,0)</f>
        <v>0</v>
      </c>
      <c r="AG2494" s="171">
        <f>IF(AG$2=$A2494,Data!AD359,0)</f>
        <v>0</v>
      </c>
      <c r="AH2494" s="170">
        <f>IF(AH$2=$A2494,Data!AE359,0)</f>
        <v>0</v>
      </c>
      <c r="AI2494" s="171">
        <f>IF(AI$2=$A2494,Data!AF359,0)</f>
        <v>0</v>
      </c>
      <c r="AJ2494" s="170">
        <f>IF(AJ$2=$A2494,Data!AG359,0)</f>
        <v>0</v>
      </c>
      <c r="AK2494" s="171">
        <f>IF(AK$2=$A2494,Data!AH359,0)</f>
        <v>0</v>
      </c>
      <c r="AL2494" s="170">
        <f>IF(AL$2=$A2494,Data!AI359,0)</f>
        <v>0</v>
      </c>
      <c r="AM2494" t="str">
        <f t="shared" si="76"/>
        <v>EA</v>
      </c>
      <c r="AN2494" t="e">
        <f>+INDEX(Validation!$D$4:$D$250,MATCH(Merge!B2494,Validation!$E$4:$E$250,0))</f>
        <v>#N/A</v>
      </c>
      <c r="AO2494" s="172">
        <f t="shared" si="77"/>
        <v>0</v>
      </c>
    </row>
    <row r="2495" spans="1:41" ht="15" x14ac:dyDescent="0.25">
      <c r="A2495">
        <f>Inputs!$H$16</f>
        <v>6</v>
      </c>
      <c r="B2495" t="str">
        <f>Inputs!$D$4</f>
        <v>Select Agency…</v>
      </c>
      <c r="C2495" s="166" t="str">
        <f>Inputs!$I$6</f>
        <v>(insert code)</v>
      </c>
      <c r="D2495" t="str">
        <f>IFERROR(INDEX(Inputs!$I$11:$I$19,MATCH(A2495,Inputs!$H$11:$H$19)),"")</f>
        <v>(insert code)</v>
      </c>
      <c r="E2495" t="s">
        <v>942</v>
      </c>
      <c r="F2495" s="168">
        <f>IF(F$2=$A2495,Data!C360,0)</f>
        <v>0</v>
      </c>
      <c r="G2495" s="168">
        <f>IF(G$2=$A2495,Data!D360,0)</f>
        <v>0</v>
      </c>
      <c r="H2495" s="168">
        <f>IF(H$2=$A2495,Data!E360,0)</f>
        <v>0</v>
      </c>
      <c r="I2495" s="168">
        <f>IF(I$2=$A2495,Data!F360,0)</f>
        <v>0</v>
      </c>
      <c r="J2495" s="168">
        <f>IF(J$2=$A2495,Data!G360,0)</f>
        <v>0</v>
      </c>
      <c r="K2495" s="168">
        <f>IF(K$2=$A2495,Data!H360,0)</f>
        <v>0</v>
      </c>
      <c r="L2495" s="168">
        <f>IF(L$2=$A2495,Data!I360,0)</f>
        <v>0</v>
      </c>
      <c r="M2495" s="168">
        <f>IF(M$2=$A2495,Data!J360,0)</f>
        <v>0</v>
      </c>
      <c r="N2495" s="168">
        <f>IF(N$2=$A2495,Data!K360,0)</f>
        <v>0</v>
      </c>
      <c r="O2495" s="168">
        <f>IF(O$2=$A2495,Data!L360,0)</f>
        <v>0</v>
      </c>
      <c r="P2495" s="168">
        <f>IF(P$2=$A2495,Data!M360,0)</f>
        <v>0</v>
      </c>
      <c r="Q2495" s="168">
        <f>IF(Q$2=$A2495,Data!N360,0)</f>
        <v>0</v>
      </c>
      <c r="R2495" s="169">
        <f>IF(R$2=$A2495,Data!O360,0)</f>
        <v>0</v>
      </c>
      <c r="S2495" s="169">
        <f>IF(S$2=$A2495,Data!P360,0)</f>
        <v>0</v>
      </c>
      <c r="T2495" s="169">
        <f>IF(T$2=$A2495,Data!Q360,0)</f>
        <v>0</v>
      </c>
      <c r="U2495" s="169">
        <f>IF(U$2=$A2495,Data!R360,0)</f>
        <v>0</v>
      </c>
      <c r="V2495" s="169">
        <f>IF(V$2=$A2495,Data!S360,0)</f>
        <v>0</v>
      </c>
      <c r="W2495" s="169">
        <f>IF(W$2=$A2495,Data!T360,0)</f>
        <v>0</v>
      </c>
      <c r="X2495" s="169">
        <f>IF(X$2=$A2495,Data!U360,0)</f>
        <v>0</v>
      </c>
      <c r="Y2495" s="169">
        <f>IF(Y$2=$A2495,Data!V360,0)</f>
        <v>0</v>
      </c>
      <c r="Z2495" s="169">
        <f>IF(Z$2=$A2495,Data!W360,0)</f>
        <v>0</v>
      </c>
      <c r="AA2495" s="169">
        <f>IF(AA$2=$A2495,Data!X360,0)</f>
        <v>0</v>
      </c>
      <c r="AB2495" s="169">
        <f>IF(AB$2=$A2495,Data!Y360,0)</f>
        <v>0</v>
      </c>
      <c r="AC2495" s="169">
        <f>IF(AC$2=$A2495,Data!Z360,0)</f>
        <v>0</v>
      </c>
      <c r="AD2495" s="170">
        <f>IF(AD$2=$A2495,Data!AA360,0)</f>
        <v>0</v>
      </c>
      <c r="AE2495" s="171">
        <f>IF(AE$2=$A2495,Data!AB360,0)</f>
        <v>0</v>
      </c>
      <c r="AF2495" s="170">
        <f>IF(AF$2=$A2495,Data!AC360,0)</f>
        <v>0</v>
      </c>
      <c r="AG2495" s="171">
        <f>IF(AG$2=$A2495,Data!AD360,0)</f>
        <v>0</v>
      </c>
      <c r="AH2495" s="170">
        <f>IF(AH$2=$A2495,Data!AE360,0)</f>
        <v>0</v>
      </c>
      <c r="AI2495" s="171">
        <f>IF(AI$2=$A2495,Data!AF360,0)</f>
        <v>0</v>
      </c>
      <c r="AJ2495" s="170">
        <f>IF(AJ$2=$A2495,Data!AG360,0)</f>
        <v>0</v>
      </c>
      <c r="AK2495" s="171">
        <f>IF(AK$2=$A2495,Data!AH360,0)</f>
        <v>0</v>
      </c>
      <c r="AL2495" s="170">
        <f>IF(AL$2=$A2495,Data!AI360,0)</f>
        <v>0</v>
      </c>
      <c r="AM2495" t="str">
        <f t="shared" si="76"/>
        <v>EA</v>
      </c>
      <c r="AN2495" t="e">
        <f>+INDEX(Validation!$D$4:$D$250,MATCH(Merge!B2495,Validation!$E$4:$E$250,0))</f>
        <v>#N/A</v>
      </c>
      <c r="AO2495" s="172">
        <f t="shared" si="77"/>
        <v>0</v>
      </c>
    </row>
    <row r="2496" spans="1:41" ht="15" x14ac:dyDescent="0.25">
      <c r="A2496">
        <f>Inputs!$H$16</f>
        <v>6</v>
      </c>
      <c r="B2496" t="str">
        <f>Inputs!$D$4</f>
        <v>Select Agency…</v>
      </c>
      <c r="C2496" s="166" t="str">
        <f>Inputs!$I$6</f>
        <v>(insert code)</v>
      </c>
      <c r="D2496" t="str">
        <f>IFERROR(INDEX(Inputs!$I$11:$I$19,MATCH(A2496,Inputs!$H$11:$H$19)),"")</f>
        <v>(insert code)</v>
      </c>
      <c r="E2496" t="s">
        <v>942</v>
      </c>
      <c r="F2496" s="168">
        <f>IF(F$2=$A2496,Data!C361,0)</f>
        <v>0</v>
      </c>
      <c r="G2496" s="168">
        <f>IF(G$2=$A2496,Data!D361,0)</f>
        <v>0</v>
      </c>
      <c r="H2496" s="168">
        <f>IF(H$2=$A2496,Data!E361,0)</f>
        <v>0</v>
      </c>
      <c r="I2496" s="168">
        <f>IF(I$2=$A2496,Data!F361,0)</f>
        <v>0</v>
      </c>
      <c r="J2496" s="168">
        <f>IF(J$2=$A2496,Data!G361,0)</f>
        <v>0</v>
      </c>
      <c r="K2496" s="168">
        <f>IF(K$2=$A2496,Data!H361,0)</f>
        <v>0</v>
      </c>
      <c r="L2496" s="168">
        <f>IF(L$2=$A2496,Data!I361,0)</f>
        <v>0</v>
      </c>
      <c r="M2496" s="168">
        <f>IF(M$2=$A2496,Data!J361,0)</f>
        <v>0</v>
      </c>
      <c r="N2496" s="168">
        <f>IF(N$2=$A2496,Data!K361,0)</f>
        <v>0</v>
      </c>
      <c r="O2496" s="168">
        <f>IF(O$2=$A2496,Data!L361,0)</f>
        <v>0</v>
      </c>
      <c r="P2496" s="168">
        <f>IF(P$2=$A2496,Data!M361,0)</f>
        <v>0</v>
      </c>
      <c r="Q2496" s="168">
        <f>IF(Q$2=$A2496,Data!N361,0)</f>
        <v>0</v>
      </c>
      <c r="R2496" s="169">
        <f>IF(R$2=$A2496,Data!O361,0)</f>
        <v>0</v>
      </c>
      <c r="S2496" s="169">
        <f>IF(S$2=$A2496,Data!P361,0)</f>
        <v>0</v>
      </c>
      <c r="T2496" s="169">
        <f>IF(T$2=$A2496,Data!Q361,0)</f>
        <v>0</v>
      </c>
      <c r="U2496" s="169">
        <f>IF(U$2=$A2496,Data!R361,0)</f>
        <v>0</v>
      </c>
      <c r="V2496" s="169">
        <f>IF(V$2=$A2496,Data!S361,0)</f>
        <v>0</v>
      </c>
      <c r="W2496" s="169">
        <f>IF(W$2=$A2496,Data!T361,0)</f>
        <v>0</v>
      </c>
      <c r="X2496" s="169">
        <f>IF(X$2=$A2496,Data!U361,0)</f>
        <v>0</v>
      </c>
      <c r="Y2496" s="169">
        <f>IF(Y$2=$A2496,Data!V361,0)</f>
        <v>0</v>
      </c>
      <c r="Z2496" s="169">
        <f>IF(Z$2=$A2496,Data!W361,0)</f>
        <v>0</v>
      </c>
      <c r="AA2496" s="169">
        <f>IF(AA$2=$A2496,Data!X361,0)</f>
        <v>0</v>
      </c>
      <c r="AB2496" s="169">
        <f>IF(AB$2=$A2496,Data!Y361,0)</f>
        <v>0</v>
      </c>
      <c r="AC2496" s="169">
        <f>IF(AC$2=$A2496,Data!Z361,0)</f>
        <v>0</v>
      </c>
      <c r="AD2496" s="170">
        <f>IF(AD$2=$A2496,Data!AA361,0)</f>
        <v>0</v>
      </c>
      <c r="AE2496" s="171">
        <f>IF(AE$2=$A2496,Data!AB361,0)</f>
        <v>0</v>
      </c>
      <c r="AF2496" s="170">
        <f>IF(AF$2=$A2496,Data!AC361,0)</f>
        <v>0</v>
      </c>
      <c r="AG2496" s="171">
        <f>IF(AG$2=$A2496,Data!AD361,0)</f>
        <v>0</v>
      </c>
      <c r="AH2496" s="170">
        <f>IF(AH$2=$A2496,Data!AE361,0)</f>
        <v>0</v>
      </c>
      <c r="AI2496" s="171">
        <f>IF(AI$2=$A2496,Data!AF361,0)</f>
        <v>0</v>
      </c>
      <c r="AJ2496" s="170">
        <f>IF(AJ$2=$A2496,Data!AG361,0)</f>
        <v>0</v>
      </c>
      <c r="AK2496" s="171">
        <f>IF(AK$2=$A2496,Data!AH361,0)</f>
        <v>0</v>
      </c>
      <c r="AL2496" s="170">
        <f>IF(AL$2=$A2496,Data!AI361,0)</f>
        <v>0</v>
      </c>
      <c r="AM2496" t="str">
        <f t="shared" si="76"/>
        <v>EA</v>
      </c>
      <c r="AN2496" t="e">
        <f>+INDEX(Validation!$D$4:$D$250,MATCH(Merge!B2496,Validation!$E$4:$E$250,0))</f>
        <v>#N/A</v>
      </c>
      <c r="AO2496" s="172">
        <f t="shared" si="77"/>
        <v>0</v>
      </c>
    </row>
    <row r="2497" spans="1:41" ht="15" x14ac:dyDescent="0.25">
      <c r="A2497">
        <f>Inputs!$H$16</f>
        <v>6</v>
      </c>
      <c r="B2497" t="str">
        <f>Inputs!$D$4</f>
        <v>Select Agency…</v>
      </c>
      <c r="C2497" s="166" t="str">
        <f>Inputs!$I$6</f>
        <v>(insert code)</v>
      </c>
      <c r="D2497" t="str">
        <f>IFERROR(INDEX(Inputs!$I$11:$I$19,MATCH(A2497,Inputs!$H$11:$H$19)),"")</f>
        <v>(insert code)</v>
      </c>
      <c r="E2497" t="s">
        <v>942</v>
      </c>
      <c r="F2497" s="168">
        <f>IF(F$2=$A2497,Data!C362,0)</f>
        <v>0</v>
      </c>
      <c r="G2497" s="168">
        <f>IF(G$2=$A2497,Data!D362,0)</f>
        <v>0</v>
      </c>
      <c r="H2497" s="168">
        <f>IF(H$2=$A2497,Data!E362,0)</f>
        <v>0</v>
      </c>
      <c r="I2497" s="168">
        <f>IF(I$2=$A2497,Data!F362,0)</f>
        <v>0</v>
      </c>
      <c r="J2497" s="168">
        <f>IF(J$2=$A2497,Data!G362,0)</f>
        <v>0</v>
      </c>
      <c r="K2497" s="168">
        <f>IF(K$2=$A2497,Data!H362,0)</f>
        <v>0</v>
      </c>
      <c r="L2497" s="168">
        <f>IF(L$2=$A2497,Data!I362,0)</f>
        <v>0</v>
      </c>
      <c r="M2497" s="168">
        <f>IF(M$2=$A2497,Data!J362,0)</f>
        <v>0</v>
      </c>
      <c r="N2497" s="168">
        <f>IF(N$2=$A2497,Data!K362,0)</f>
        <v>0</v>
      </c>
      <c r="O2497" s="168">
        <f>IF(O$2=$A2497,Data!L362,0)</f>
        <v>0</v>
      </c>
      <c r="P2497" s="168">
        <f>IF(P$2=$A2497,Data!M362,0)</f>
        <v>0</v>
      </c>
      <c r="Q2497" s="168">
        <f>IF(Q$2=$A2497,Data!N362,0)</f>
        <v>0</v>
      </c>
      <c r="R2497" s="169">
        <f>IF(R$2=$A2497,Data!O362,0)</f>
        <v>0</v>
      </c>
      <c r="S2497" s="169">
        <f>IF(S$2=$A2497,Data!P362,0)</f>
        <v>0</v>
      </c>
      <c r="T2497" s="169">
        <f>IF(T$2=$A2497,Data!Q362,0)</f>
        <v>0</v>
      </c>
      <c r="U2497" s="169">
        <f>IF(U$2=$A2497,Data!R362,0)</f>
        <v>0</v>
      </c>
      <c r="V2497" s="169">
        <f>IF(V$2=$A2497,Data!S362,0)</f>
        <v>0</v>
      </c>
      <c r="W2497" s="169">
        <f>IF(W$2=$A2497,Data!T362,0)</f>
        <v>0</v>
      </c>
      <c r="X2497" s="169">
        <f>IF(X$2=$A2497,Data!U362,0)</f>
        <v>0</v>
      </c>
      <c r="Y2497" s="169">
        <f>IF(Y$2=$A2497,Data!V362,0)</f>
        <v>0</v>
      </c>
      <c r="Z2497" s="169">
        <f>IF(Z$2=$A2497,Data!W362,0)</f>
        <v>0</v>
      </c>
      <c r="AA2497" s="169">
        <f>IF(AA$2=$A2497,Data!X362,0)</f>
        <v>0</v>
      </c>
      <c r="AB2497" s="169">
        <f>IF(AB$2=$A2497,Data!Y362,0)</f>
        <v>0</v>
      </c>
      <c r="AC2497" s="169">
        <f>IF(AC$2=$A2497,Data!Z362,0)</f>
        <v>0</v>
      </c>
      <c r="AD2497" s="170">
        <f>IF(AD$2=$A2497,Data!AA362,0)</f>
        <v>0</v>
      </c>
      <c r="AE2497" s="171">
        <f>IF(AE$2=$A2497,Data!AB362,0)</f>
        <v>0</v>
      </c>
      <c r="AF2497" s="170">
        <f>IF(AF$2=$A2497,Data!AC362,0)</f>
        <v>0</v>
      </c>
      <c r="AG2497" s="171">
        <f>IF(AG$2=$A2497,Data!AD362,0)</f>
        <v>0</v>
      </c>
      <c r="AH2497" s="170">
        <f>IF(AH$2=$A2497,Data!AE362,0)</f>
        <v>0</v>
      </c>
      <c r="AI2497" s="171">
        <f>IF(AI$2=$A2497,Data!AF362,0)</f>
        <v>0</v>
      </c>
      <c r="AJ2497" s="170">
        <f>IF(AJ$2=$A2497,Data!AG362,0)</f>
        <v>0</v>
      </c>
      <c r="AK2497" s="171">
        <f>IF(AK$2=$A2497,Data!AH362,0)</f>
        <v>0</v>
      </c>
      <c r="AL2497" s="170">
        <f>IF(AL$2=$A2497,Data!AI362,0)</f>
        <v>0</v>
      </c>
      <c r="AM2497" t="str">
        <f t="shared" si="76"/>
        <v>EA</v>
      </c>
      <c r="AN2497" t="e">
        <f>+INDEX(Validation!$D$4:$D$250,MATCH(Merge!B2497,Validation!$E$4:$E$250,0))</f>
        <v>#N/A</v>
      </c>
      <c r="AO2497" s="172">
        <f t="shared" si="77"/>
        <v>0</v>
      </c>
    </row>
    <row r="2498" spans="1:41" ht="15" x14ac:dyDescent="0.25">
      <c r="A2498">
        <f>Inputs!$H$16</f>
        <v>6</v>
      </c>
      <c r="B2498" t="str">
        <f>Inputs!$D$4</f>
        <v>Select Agency…</v>
      </c>
      <c r="C2498" s="166" t="str">
        <f>Inputs!$I$6</f>
        <v>(insert code)</v>
      </c>
      <c r="D2498" t="str">
        <f>IFERROR(INDEX(Inputs!$I$11:$I$19,MATCH(A2498,Inputs!$H$11:$H$19)),"")</f>
        <v>(insert code)</v>
      </c>
      <c r="E2498" t="s">
        <v>942</v>
      </c>
      <c r="F2498" s="168">
        <f>IF(F$2=$A2498,Data!C363,0)</f>
        <v>0</v>
      </c>
      <c r="G2498" s="168">
        <f>IF(G$2=$A2498,Data!D363,0)</f>
        <v>0</v>
      </c>
      <c r="H2498" s="168">
        <f>IF(H$2=$A2498,Data!E363,0)</f>
        <v>0</v>
      </c>
      <c r="I2498" s="168">
        <f>IF(I$2=$A2498,Data!F363,0)</f>
        <v>0</v>
      </c>
      <c r="J2498" s="168">
        <f>IF(J$2=$A2498,Data!G363,0)</f>
        <v>0</v>
      </c>
      <c r="K2498" s="168">
        <f>IF(K$2=$A2498,Data!H363,0)</f>
        <v>0</v>
      </c>
      <c r="L2498" s="168">
        <f>IF(L$2=$A2498,Data!I363,0)</f>
        <v>0</v>
      </c>
      <c r="M2498" s="168">
        <f>IF(M$2=$A2498,Data!J363,0)</f>
        <v>0</v>
      </c>
      <c r="N2498" s="168">
        <f>IF(N$2=$A2498,Data!K363,0)</f>
        <v>0</v>
      </c>
      <c r="O2498" s="168">
        <f>IF(O$2=$A2498,Data!L363,0)</f>
        <v>0</v>
      </c>
      <c r="P2498" s="168">
        <f>IF(P$2=$A2498,Data!M363,0)</f>
        <v>0</v>
      </c>
      <c r="Q2498" s="168">
        <f>IF(Q$2=$A2498,Data!N363,0)</f>
        <v>0</v>
      </c>
      <c r="R2498" s="169">
        <f>IF(R$2=$A2498,Data!O363,0)</f>
        <v>0</v>
      </c>
      <c r="S2498" s="169">
        <f>IF(S$2=$A2498,Data!P363,0)</f>
        <v>0</v>
      </c>
      <c r="T2498" s="169">
        <f>IF(T$2=$A2498,Data!Q363,0)</f>
        <v>0</v>
      </c>
      <c r="U2498" s="169">
        <f>IF(U$2=$A2498,Data!R363,0)</f>
        <v>0</v>
      </c>
      <c r="V2498" s="169">
        <f>IF(V$2=$A2498,Data!S363,0)</f>
        <v>0</v>
      </c>
      <c r="W2498" s="169">
        <f>IF(W$2=$A2498,Data!T363,0)</f>
        <v>0</v>
      </c>
      <c r="X2498" s="169">
        <f>IF(X$2=$A2498,Data!U363,0)</f>
        <v>0</v>
      </c>
      <c r="Y2498" s="169">
        <f>IF(Y$2=$A2498,Data!V363,0)</f>
        <v>0</v>
      </c>
      <c r="Z2498" s="169">
        <f>IF(Z$2=$A2498,Data!W363,0)</f>
        <v>0</v>
      </c>
      <c r="AA2498" s="169">
        <f>IF(AA$2=$A2498,Data!X363,0)</f>
        <v>0</v>
      </c>
      <c r="AB2498" s="169">
        <f>IF(AB$2=$A2498,Data!Y363,0)</f>
        <v>0</v>
      </c>
      <c r="AC2498" s="169">
        <f>IF(AC$2=$A2498,Data!Z363,0)</f>
        <v>0</v>
      </c>
      <c r="AD2498" s="170">
        <f>IF(AD$2=$A2498,Data!AA363,0)</f>
        <v>0</v>
      </c>
      <c r="AE2498" s="171">
        <f>IF(AE$2=$A2498,Data!AB363,0)</f>
        <v>0</v>
      </c>
      <c r="AF2498" s="170">
        <f>IF(AF$2=$A2498,Data!AC363,0)</f>
        <v>0</v>
      </c>
      <c r="AG2498" s="171">
        <f>IF(AG$2=$A2498,Data!AD363,0)</f>
        <v>0</v>
      </c>
      <c r="AH2498" s="170">
        <f>IF(AH$2=$A2498,Data!AE363,0)</f>
        <v>0</v>
      </c>
      <c r="AI2498" s="171">
        <f>IF(AI$2=$A2498,Data!AF363,0)</f>
        <v>0</v>
      </c>
      <c r="AJ2498" s="170">
        <f>IF(AJ$2=$A2498,Data!AG363,0)</f>
        <v>0</v>
      </c>
      <c r="AK2498" s="171">
        <f>IF(AK$2=$A2498,Data!AH363,0)</f>
        <v>0</v>
      </c>
      <c r="AL2498" s="170">
        <f>IF(AL$2=$A2498,Data!AI363,0)</f>
        <v>0</v>
      </c>
      <c r="AM2498" t="str">
        <f t="shared" si="76"/>
        <v>EA</v>
      </c>
      <c r="AN2498" t="e">
        <f>+INDEX(Validation!$D$4:$D$250,MATCH(Merge!B2498,Validation!$E$4:$E$250,0))</f>
        <v>#N/A</v>
      </c>
      <c r="AO2498" s="172">
        <f t="shared" si="77"/>
        <v>0</v>
      </c>
    </row>
    <row r="2499" spans="1:41" ht="15" x14ac:dyDescent="0.25">
      <c r="A2499">
        <f>Inputs!$H$16</f>
        <v>6</v>
      </c>
      <c r="B2499" t="str">
        <f>Inputs!$D$4</f>
        <v>Select Agency…</v>
      </c>
      <c r="C2499" s="166" t="str">
        <f>Inputs!$I$6</f>
        <v>(insert code)</v>
      </c>
      <c r="D2499" t="str">
        <f>IFERROR(INDEX(Inputs!$I$11:$I$19,MATCH(A2499,Inputs!$H$11:$H$19)),"")</f>
        <v>(insert code)</v>
      </c>
      <c r="E2499" t="s">
        <v>942</v>
      </c>
      <c r="F2499" s="168">
        <f>IF(F$2=$A2499,Data!C364,0)</f>
        <v>0</v>
      </c>
      <c r="G2499" s="168">
        <f>IF(G$2=$A2499,Data!D364,0)</f>
        <v>0</v>
      </c>
      <c r="H2499" s="168">
        <f>IF(H$2=$A2499,Data!E364,0)</f>
        <v>0</v>
      </c>
      <c r="I2499" s="168">
        <f>IF(I$2=$A2499,Data!F364,0)</f>
        <v>0</v>
      </c>
      <c r="J2499" s="168">
        <f>IF(J$2=$A2499,Data!G364,0)</f>
        <v>0</v>
      </c>
      <c r="K2499" s="168">
        <f>IF(K$2=$A2499,Data!H364,0)</f>
        <v>0</v>
      </c>
      <c r="L2499" s="168">
        <f>IF(L$2=$A2499,Data!I364,0)</f>
        <v>0</v>
      </c>
      <c r="M2499" s="168">
        <f>IF(M$2=$A2499,Data!J364,0)</f>
        <v>0</v>
      </c>
      <c r="N2499" s="168">
        <f>IF(N$2=$A2499,Data!K364,0)</f>
        <v>0</v>
      </c>
      <c r="O2499" s="168">
        <f>IF(O$2=$A2499,Data!L364,0)</f>
        <v>0</v>
      </c>
      <c r="P2499" s="168">
        <f>IF(P$2=$A2499,Data!M364,0)</f>
        <v>0</v>
      </c>
      <c r="Q2499" s="168">
        <f>IF(Q$2=$A2499,Data!N364,0)</f>
        <v>0</v>
      </c>
      <c r="R2499" s="169">
        <f>IF(R$2=$A2499,Data!O364,0)</f>
        <v>0</v>
      </c>
      <c r="S2499" s="169">
        <f>IF(S$2=$A2499,Data!P364,0)</f>
        <v>0</v>
      </c>
      <c r="T2499" s="169">
        <f>IF(T$2=$A2499,Data!Q364,0)</f>
        <v>0</v>
      </c>
      <c r="U2499" s="169">
        <f>IF(U$2=$A2499,Data!R364,0)</f>
        <v>0</v>
      </c>
      <c r="V2499" s="169">
        <f>IF(V$2=$A2499,Data!S364,0)</f>
        <v>0</v>
      </c>
      <c r="W2499" s="169">
        <f>IF(W$2=$A2499,Data!T364,0)</f>
        <v>0</v>
      </c>
      <c r="X2499" s="169">
        <f>IF(X$2=$A2499,Data!U364,0)</f>
        <v>0</v>
      </c>
      <c r="Y2499" s="169">
        <f>IF(Y$2=$A2499,Data!V364,0)</f>
        <v>0</v>
      </c>
      <c r="Z2499" s="169">
        <f>IF(Z$2=$A2499,Data!W364,0)</f>
        <v>0</v>
      </c>
      <c r="AA2499" s="169">
        <f>IF(AA$2=$A2499,Data!X364,0)</f>
        <v>0</v>
      </c>
      <c r="AB2499" s="169">
        <f>IF(AB$2=$A2499,Data!Y364,0)</f>
        <v>0</v>
      </c>
      <c r="AC2499" s="169">
        <f>IF(AC$2=$A2499,Data!Z364,0)</f>
        <v>0</v>
      </c>
      <c r="AD2499" s="170">
        <f>IF(AD$2=$A2499,Data!AA364,0)</f>
        <v>0</v>
      </c>
      <c r="AE2499" s="171">
        <f>IF(AE$2=$A2499,Data!AB364,0)</f>
        <v>0</v>
      </c>
      <c r="AF2499" s="170">
        <f>IF(AF$2=$A2499,Data!AC364,0)</f>
        <v>0</v>
      </c>
      <c r="AG2499" s="171">
        <f>IF(AG$2=$A2499,Data!AD364,0)</f>
        <v>0</v>
      </c>
      <c r="AH2499" s="170">
        <f>IF(AH$2=$A2499,Data!AE364,0)</f>
        <v>0</v>
      </c>
      <c r="AI2499" s="171">
        <f>IF(AI$2=$A2499,Data!AF364,0)</f>
        <v>0</v>
      </c>
      <c r="AJ2499" s="170">
        <f>IF(AJ$2=$A2499,Data!AG364,0)</f>
        <v>0</v>
      </c>
      <c r="AK2499" s="171">
        <f>IF(AK$2=$A2499,Data!AH364,0)</f>
        <v>0</v>
      </c>
      <c r="AL2499" s="170">
        <f>IF(AL$2=$A2499,Data!AI364,0)</f>
        <v>0</v>
      </c>
      <c r="AM2499" t="str">
        <f t="shared" ref="AM2499:AM2562" si="78">+LEFT(E2499,2)</f>
        <v>EA</v>
      </c>
      <c r="AN2499" t="e">
        <f>+INDEX(Validation!$D$4:$D$250,MATCH(Merge!B2499,Validation!$E$4:$E$250,0))</f>
        <v>#N/A</v>
      </c>
      <c r="AO2499" s="172">
        <f t="shared" si="77"/>
        <v>0</v>
      </c>
    </row>
    <row r="2500" spans="1:41" ht="15" x14ac:dyDescent="0.25">
      <c r="A2500">
        <f>Inputs!$H$16</f>
        <v>6</v>
      </c>
      <c r="B2500" t="str">
        <f>Inputs!$D$4</f>
        <v>Select Agency…</v>
      </c>
      <c r="C2500" s="166" t="str">
        <f>Inputs!$I$6</f>
        <v>(insert code)</v>
      </c>
      <c r="D2500" t="str">
        <f>IFERROR(INDEX(Inputs!$I$11:$I$19,MATCH(A2500,Inputs!$H$11:$H$19)),"")</f>
        <v>(insert code)</v>
      </c>
      <c r="E2500" t="s">
        <v>942</v>
      </c>
      <c r="F2500" s="168">
        <f>IF(F$2=$A2500,Data!C365,0)</f>
        <v>0</v>
      </c>
      <c r="G2500" s="168">
        <f>IF(G$2=$A2500,Data!D365,0)</f>
        <v>0</v>
      </c>
      <c r="H2500" s="168">
        <f>IF(H$2=$A2500,Data!E365,0)</f>
        <v>0</v>
      </c>
      <c r="I2500" s="168">
        <f>IF(I$2=$A2500,Data!F365,0)</f>
        <v>0</v>
      </c>
      <c r="J2500" s="168">
        <f>IF(J$2=$A2500,Data!G365,0)</f>
        <v>0</v>
      </c>
      <c r="K2500" s="168">
        <f>IF(K$2=$A2500,Data!H365,0)</f>
        <v>0</v>
      </c>
      <c r="L2500" s="168">
        <f>IF(L$2=$A2500,Data!I365,0)</f>
        <v>0</v>
      </c>
      <c r="M2500" s="168">
        <f>IF(M$2=$A2500,Data!J365,0)</f>
        <v>0</v>
      </c>
      <c r="N2500" s="168">
        <f>IF(N$2=$A2500,Data!K365,0)</f>
        <v>0</v>
      </c>
      <c r="O2500" s="168">
        <f>IF(O$2=$A2500,Data!L365,0)</f>
        <v>0</v>
      </c>
      <c r="P2500" s="168">
        <f>IF(P$2=$A2500,Data!M365,0)</f>
        <v>0</v>
      </c>
      <c r="Q2500" s="168">
        <f>IF(Q$2=$A2500,Data!N365,0)</f>
        <v>0</v>
      </c>
      <c r="R2500" s="169">
        <f>IF(R$2=$A2500,Data!O365,0)</f>
        <v>0</v>
      </c>
      <c r="S2500" s="169">
        <f>IF(S$2=$A2500,Data!P365,0)</f>
        <v>0</v>
      </c>
      <c r="T2500" s="169">
        <f>IF(T$2=$A2500,Data!Q365,0)</f>
        <v>0</v>
      </c>
      <c r="U2500" s="169">
        <f>IF(U$2=$A2500,Data!R365,0)</f>
        <v>0</v>
      </c>
      <c r="V2500" s="169">
        <f>IF(V$2=$A2500,Data!S365,0)</f>
        <v>0</v>
      </c>
      <c r="W2500" s="169">
        <f>IF(W$2=$A2500,Data!T365,0)</f>
        <v>0</v>
      </c>
      <c r="X2500" s="169">
        <f>IF(X$2=$A2500,Data!U365,0)</f>
        <v>0</v>
      </c>
      <c r="Y2500" s="169">
        <f>IF(Y$2=$A2500,Data!V365,0)</f>
        <v>0</v>
      </c>
      <c r="Z2500" s="169">
        <f>IF(Z$2=$A2500,Data!W365,0)</f>
        <v>0</v>
      </c>
      <c r="AA2500" s="169">
        <f>IF(AA$2=$A2500,Data!X365,0)</f>
        <v>0</v>
      </c>
      <c r="AB2500" s="169">
        <f>IF(AB$2=$A2500,Data!Y365,0)</f>
        <v>0</v>
      </c>
      <c r="AC2500" s="169">
        <f>IF(AC$2=$A2500,Data!Z365,0)</f>
        <v>0</v>
      </c>
      <c r="AD2500" s="170">
        <f>IF(AD$2=$A2500,Data!AA365,0)</f>
        <v>0</v>
      </c>
      <c r="AE2500" s="171">
        <f>IF(AE$2=$A2500,Data!AB365,0)</f>
        <v>0</v>
      </c>
      <c r="AF2500" s="170">
        <f>IF(AF$2=$A2500,Data!AC365,0)</f>
        <v>0</v>
      </c>
      <c r="AG2500" s="171">
        <f>IF(AG$2=$A2500,Data!AD365,0)</f>
        <v>0</v>
      </c>
      <c r="AH2500" s="170">
        <f>IF(AH$2=$A2500,Data!AE365,0)</f>
        <v>0</v>
      </c>
      <c r="AI2500" s="171">
        <f>IF(AI$2=$A2500,Data!AF365,0)</f>
        <v>0</v>
      </c>
      <c r="AJ2500" s="170">
        <f>IF(AJ$2=$A2500,Data!AG365,0)</f>
        <v>0</v>
      </c>
      <c r="AK2500" s="171">
        <f>IF(AK$2=$A2500,Data!AH365,0)</f>
        <v>0</v>
      </c>
      <c r="AL2500" s="170">
        <f>IF(AL$2=$A2500,Data!AI365,0)</f>
        <v>0</v>
      </c>
      <c r="AM2500" t="str">
        <f t="shared" si="78"/>
        <v>EA</v>
      </c>
      <c r="AN2500" t="e">
        <f>+INDEX(Validation!$D$4:$D$250,MATCH(Merge!B2500,Validation!$E$4:$E$250,0))</f>
        <v>#N/A</v>
      </c>
      <c r="AO2500" s="172">
        <f t="shared" ref="AO2500:AO2563" si="79">SUM(F2500:AL2500)</f>
        <v>0</v>
      </c>
    </row>
    <row r="2501" spans="1:41" ht="15" x14ac:dyDescent="0.25">
      <c r="A2501">
        <f>Inputs!$H$16</f>
        <v>6</v>
      </c>
      <c r="B2501" t="str">
        <f>Inputs!$D$4</f>
        <v>Select Agency…</v>
      </c>
      <c r="C2501" s="166" t="str">
        <f>Inputs!$I$6</f>
        <v>(insert code)</v>
      </c>
      <c r="D2501" t="str">
        <f>IFERROR(INDEX(Inputs!$I$11:$I$19,MATCH(A2501,Inputs!$H$11:$H$19)),"")</f>
        <v>(insert code)</v>
      </c>
      <c r="E2501" t="s">
        <v>942</v>
      </c>
      <c r="F2501" s="168">
        <f>IF(F$2=$A2501,Data!C366,0)</f>
        <v>0</v>
      </c>
      <c r="G2501" s="168">
        <f>IF(G$2=$A2501,Data!D366,0)</f>
        <v>0</v>
      </c>
      <c r="H2501" s="168">
        <f>IF(H$2=$A2501,Data!E366,0)</f>
        <v>0</v>
      </c>
      <c r="I2501" s="168">
        <f>IF(I$2=$A2501,Data!F366,0)</f>
        <v>0</v>
      </c>
      <c r="J2501" s="168">
        <f>IF(J$2=$A2501,Data!G366,0)</f>
        <v>0</v>
      </c>
      <c r="K2501" s="168">
        <f>IF(K$2=$A2501,Data!H366,0)</f>
        <v>0</v>
      </c>
      <c r="L2501" s="168">
        <f>IF(L$2=$A2501,Data!I366,0)</f>
        <v>0</v>
      </c>
      <c r="M2501" s="168">
        <f>IF(M$2=$A2501,Data!J366,0)</f>
        <v>0</v>
      </c>
      <c r="N2501" s="168">
        <f>IF(N$2=$A2501,Data!K366,0)</f>
        <v>0</v>
      </c>
      <c r="O2501" s="168">
        <f>IF(O$2=$A2501,Data!L366,0)</f>
        <v>0</v>
      </c>
      <c r="P2501" s="168">
        <f>IF(P$2=$A2501,Data!M366,0)</f>
        <v>0</v>
      </c>
      <c r="Q2501" s="168">
        <f>IF(Q$2=$A2501,Data!N366,0)</f>
        <v>0</v>
      </c>
      <c r="R2501" s="169">
        <f>IF(R$2=$A2501,Data!O366,0)</f>
        <v>0</v>
      </c>
      <c r="S2501" s="169">
        <f>IF(S$2=$A2501,Data!P366,0)</f>
        <v>0</v>
      </c>
      <c r="T2501" s="169">
        <f>IF(T$2=$A2501,Data!Q366,0)</f>
        <v>0</v>
      </c>
      <c r="U2501" s="169">
        <f>IF(U$2=$A2501,Data!R366,0)</f>
        <v>0</v>
      </c>
      <c r="V2501" s="169">
        <f>IF(V$2=$A2501,Data!S366,0)</f>
        <v>0</v>
      </c>
      <c r="W2501" s="169">
        <f>IF(W$2=$A2501,Data!T366,0)</f>
        <v>0</v>
      </c>
      <c r="X2501" s="169">
        <f>IF(X$2=$A2501,Data!U366,0)</f>
        <v>0</v>
      </c>
      <c r="Y2501" s="169">
        <f>IF(Y$2=$A2501,Data!V366,0)</f>
        <v>0</v>
      </c>
      <c r="Z2501" s="169">
        <f>IF(Z$2=$A2501,Data!W366,0)</f>
        <v>0</v>
      </c>
      <c r="AA2501" s="169">
        <f>IF(AA$2=$A2501,Data!X366,0)</f>
        <v>0</v>
      </c>
      <c r="AB2501" s="169">
        <f>IF(AB$2=$A2501,Data!Y366,0)</f>
        <v>0</v>
      </c>
      <c r="AC2501" s="169">
        <f>IF(AC$2=$A2501,Data!Z366,0)</f>
        <v>0</v>
      </c>
      <c r="AD2501" s="170">
        <f>IF(AD$2=$A2501,Data!AA366,0)</f>
        <v>0</v>
      </c>
      <c r="AE2501" s="171">
        <f>IF(AE$2=$A2501,Data!AB366,0)</f>
        <v>0</v>
      </c>
      <c r="AF2501" s="170">
        <f>IF(AF$2=$A2501,Data!AC366,0)</f>
        <v>0</v>
      </c>
      <c r="AG2501" s="171">
        <f>IF(AG$2=$A2501,Data!AD366,0)</f>
        <v>0</v>
      </c>
      <c r="AH2501" s="170">
        <f>IF(AH$2=$A2501,Data!AE366,0)</f>
        <v>0</v>
      </c>
      <c r="AI2501" s="171">
        <f>IF(AI$2=$A2501,Data!AF366,0)</f>
        <v>0</v>
      </c>
      <c r="AJ2501" s="170">
        <f>IF(AJ$2=$A2501,Data!AG366,0)</f>
        <v>0</v>
      </c>
      <c r="AK2501" s="171">
        <f>IF(AK$2=$A2501,Data!AH366,0)</f>
        <v>0</v>
      </c>
      <c r="AL2501" s="170">
        <f>IF(AL$2=$A2501,Data!AI366,0)</f>
        <v>0</v>
      </c>
      <c r="AM2501" t="str">
        <f t="shared" si="78"/>
        <v>EA</v>
      </c>
      <c r="AN2501" t="e">
        <f>+INDEX(Validation!$D$4:$D$250,MATCH(Merge!B2501,Validation!$E$4:$E$250,0))</f>
        <v>#N/A</v>
      </c>
      <c r="AO2501" s="172">
        <f t="shared" si="79"/>
        <v>0</v>
      </c>
    </row>
    <row r="2502" spans="1:41" ht="15" x14ac:dyDescent="0.25">
      <c r="A2502">
        <f>Inputs!$H$16</f>
        <v>6</v>
      </c>
      <c r="B2502" t="str">
        <f>Inputs!$D$4</f>
        <v>Select Agency…</v>
      </c>
      <c r="C2502" s="166" t="str">
        <f>Inputs!$I$6</f>
        <v>(insert code)</v>
      </c>
      <c r="D2502" t="str">
        <f>IFERROR(INDEX(Inputs!$I$11:$I$19,MATCH(A2502,Inputs!$H$11:$H$19)),"")</f>
        <v>(insert code)</v>
      </c>
      <c r="E2502" t="s">
        <v>942</v>
      </c>
      <c r="F2502" s="168">
        <f>IF(F$2=$A2502,Data!C367,0)</f>
        <v>0</v>
      </c>
      <c r="G2502" s="168">
        <f>IF(G$2=$A2502,Data!D367,0)</f>
        <v>0</v>
      </c>
      <c r="H2502" s="168">
        <f>IF(H$2=$A2502,Data!E367,0)</f>
        <v>0</v>
      </c>
      <c r="I2502" s="168">
        <f>IF(I$2=$A2502,Data!F367,0)</f>
        <v>0</v>
      </c>
      <c r="J2502" s="168">
        <f>IF(J$2=$A2502,Data!G367,0)</f>
        <v>0</v>
      </c>
      <c r="K2502" s="168">
        <f>IF(K$2=$A2502,Data!H367,0)</f>
        <v>0</v>
      </c>
      <c r="L2502" s="168">
        <f>IF(L$2=$A2502,Data!I367,0)</f>
        <v>0</v>
      </c>
      <c r="M2502" s="168">
        <f>IF(M$2=$A2502,Data!J367,0)</f>
        <v>0</v>
      </c>
      <c r="N2502" s="168">
        <f>IF(N$2=$A2502,Data!K367,0)</f>
        <v>0</v>
      </c>
      <c r="O2502" s="168">
        <f>IF(O$2=$A2502,Data!L367,0)</f>
        <v>0</v>
      </c>
      <c r="P2502" s="168">
        <f>IF(P$2=$A2502,Data!M367,0)</f>
        <v>0</v>
      </c>
      <c r="Q2502" s="168">
        <f>IF(Q$2=$A2502,Data!N367,0)</f>
        <v>0</v>
      </c>
      <c r="R2502" s="169">
        <f>IF(R$2=$A2502,Data!O367,0)</f>
        <v>0</v>
      </c>
      <c r="S2502" s="169">
        <f>IF(S$2=$A2502,Data!P367,0)</f>
        <v>0</v>
      </c>
      <c r="T2502" s="169">
        <f>IF(T$2=$A2502,Data!Q367,0)</f>
        <v>0</v>
      </c>
      <c r="U2502" s="169">
        <f>IF(U$2=$A2502,Data!R367,0)</f>
        <v>0</v>
      </c>
      <c r="V2502" s="169">
        <f>IF(V$2=$A2502,Data!S367,0)</f>
        <v>0</v>
      </c>
      <c r="W2502" s="169">
        <f>IF(W$2=$A2502,Data!T367,0)</f>
        <v>0</v>
      </c>
      <c r="X2502" s="169">
        <f>IF(X$2=$A2502,Data!U367,0)</f>
        <v>0</v>
      </c>
      <c r="Y2502" s="169">
        <f>IF(Y$2=$A2502,Data!V367,0)</f>
        <v>0</v>
      </c>
      <c r="Z2502" s="169">
        <f>IF(Z$2=$A2502,Data!W367,0)</f>
        <v>0</v>
      </c>
      <c r="AA2502" s="169">
        <f>IF(AA$2=$A2502,Data!X367,0)</f>
        <v>0</v>
      </c>
      <c r="AB2502" s="169">
        <f>IF(AB$2=$A2502,Data!Y367,0)</f>
        <v>0</v>
      </c>
      <c r="AC2502" s="169">
        <f>IF(AC$2=$A2502,Data!Z367,0)</f>
        <v>0</v>
      </c>
      <c r="AD2502" s="170">
        <f>IF(AD$2=$A2502,Data!AA367,0)</f>
        <v>0</v>
      </c>
      <c r="AE2502" s="171">
        <f>IF(AE$2=$A2502,Data!AB367,0)</f>
        <v>0</v>
      </c>
      <c r="AF2502" s="170">
        <f>IF(AF$2=$A2502,Data!AC367,0)</f>
        <v>0</v>
      </c>
      <c r="AG2502" s="171">
        <f>IF(AG$2=$A2502,Data!AD367,0)</f>
        <v>0</v>
      </c>
      <c r="AH2502" s="170">
        <f>IF(AH$2=$A2502,Data!AE367,0)</f>
        <v>0</v>
      </c>
      <c r="AI2502" s="171">
        <f>IF(AI$2=$A2502,Data!AF367,0)</f>
        <v>0</v>
      </c>
      <c r="AJ2502" s="170">
        <f>IF(AJ$2=$A2502,Data!AG367,0)</f>
        <v>0</v>
      </c>
      <c r="AK2502" s="171">
        <f>IF(AK$2=$A2502,Data!AH367,0)</f>
        <v>0</v>
      </c>
      <c r="AL2502" s="170">
        <f>IF(AL$2=$A2502,Data!AI367,0)</f>
        <v>0</v>
      </c>
      <c r="AM2502" t="str">
        <f t="shared" si="78"/>
        <v>EA</v>
      </c>
      <c r="AN2502" t="e">
        <f>+INDEX(Validation!$D$4:$D$250,MATCH(Merge!B2502,Validation!$E$4:$E$250,0))</f>
        <v>#N/A</v>
      </c>
      <c r="AO2502" s="172">
        <f t="shared" si="79"/>
        <v>0</v>
      </c>
    </row>
    <row r="2503" spans="1:41" ht="15" x14ac:dyDescent="0.25">
      <c r="A2503">
        <f>Inputs!$H$16</f>
        <v>6</v>
      </c>
      <c r="B2503" t="str">
        <f>Inputs!$D$4</f>
        <v>Select Agency…</v>
      </c>
      <c r="C2503" s="166" t="str">
        <f>Inputs!$I$6</f>
        <v>(insert code)</v>
      </c>
      <c r="D2503" t="str">
        <f>IFERROR(INDEX(Inputs!$I$11:$I$19,MATCH(A2503,Inputs!$H$11:$H$19)),"")</f>
        <v>(insert code)</v>
      </c>
      <c r="E2503" t="s">
        <v>942</v>
      </c>
      <c r="F2503" s="168">
        <f>IF(F$2=$A2503,Data!C368,0)</f>
        <v>0</v>
      </c>
      <c r="G2503" s="168">
        <f>IF(G$2=$A2503,Data!D368,0)</f>
        <v>0</v>
      </c>
      <c r="H2503" s="168">
        <f>IF(H$2=$A2503,Data!E368,0)</f>
        <v>0</v>
      </c>
      <c r="I2503" s="168">
        <f>IF(I$2=$A2503,Data!F368,0)</f>
        <v>0</v>
      </c>
      <c r="J2503" s="168">
        <f>IF(J$2=$A2503,Data!G368,0)</f>
        <v>0</v>
      </c>
      <c r="K2503" s="168">
        <f>IF(K$2=$A2503,Data!H368,0)</f>
        <v>0</v>
      </c>
      <c r="L2503" s="168">
        <f>IF(L$2=$A2503,Data!I368,0)</f>
        <v>0</v>
      </c>
      <c r="M2503" s="168">
        <f>IF(M$2=$A2503,Data!J368,0)</f>
        <v>0</v>
      </c>
      <c r="N2503" s="168">
        <f>IF(N$2=$A2503,Data!K368,0)</f>
        <v>0</v>
      </c>
      <c r="O2503" s="168">
        <f>IF(O$2=$A2503,Data!L368,0)</f>
        <v>0</v>
      </c>
      <c r="P2503" s="168">
        <f>IF(P$2=$A2503,Data!M368,0)</f>
        <v>0</v>
      </c>
      <c r="Q2503" s="168">
        <f>IF(Q$2=$A2503,Data!N368,0)</f>
        <v>0</v>
      </c>
      <c r="R2503" s="169">
        <f>IF(R$2=$A2503,Data!O368,0)</f>
        <v>0</v>
      </c>
      <c r="S2503" s="169">
        <f>IF(S$2=$A2503,Data!P368,0)</f>
        <v>0</v>
      </c>
      <c r="T2503" s="169">
        <f>IF(T$2=$A2503,Data!Q368,0)</f>
        <v>0</v>
      </c>
      <c r="U2503" s="169">
        <f>IF(U$2=$A2503,Data!R368,0)</f>
        <v>0</v>
      </c>
      <c r="V2503" s="169">
        <f>IF(V$2=$A2503,Data!S368,0)</f>
        <v>0</v>
      </c>
      <c r="W2503" s="169">
        <f>IF(W$2=$A2503,Data!T368,0)</f>
        <v>0</v>
      </c>
      <c r="X2503" s="169">
        <f>IF(X$2=$A2503,Data!U368,0)</f>
        <v>0</v>
      </c>
      <c r="Y2503" s="169">
        <f>IF(Y$2=$A2503,Data!V368,0)</f>
        <v>0</v>
      </c>
      <c r="Z2503" s="169">
        <f>IF(Z$2=$A2503,Data!W368,0)</f>
        <v>0</v>
      </c>
      <c r="AA2503" s="169">
        <f>IF(AA$2=$A2503,Data!X368,0)</f>
        <v>0</v>
      </c>
      <c r="AB2503" s="169">
        <f>IF(AB$2=$A2503,Data!Y368,0)</f>
        <v>0</v>
      </c>
      <c r="AC2503" s="169">
        <f>IF(AC$2=$A2503,Data!Z368,0)</f>
        <v>0</v>
      </c>
      <c r="AD2503" s="170">
        <f>IF(AD$2=$A2503,Data!AA368,0)</f>
        <v>0</v>
      </c>
      <c r="AE2503" s="171">
        <f>IF(AE$2=$A2503,Data!AB368,0)</f>
        <v>0</v>
      </c>
      <c r="AF2503" s="170">
        <f>IF(AF$2=$A2503,Data!AC368,0)</f>
        <v>0</v>
      </c>
      <c r="AG2503" s="171">
        <f>IF(AG$2=$A2503,Data!AD368,0)</f>
        <v>0</v>
      </c>
      <c r="AH2503" s="170">
        <f>IF(AH$2=$A2503,Data!AE368,0)</f>
        <v>0</v>
      </c>
      <c r="AI2503" s="171">
        <f>IF(AI$2=$A2503,Data!AF368,0)</f>
        <v>0</v>
      </c>
      <c r="AJ2503" s="170">
        <f>IF(AJ$2=$A2503,Data!AG368,0)</f>
        <v>0</v>
      </c>
      <c r="AK2503" s="171">
        <f>IF(AK$2=$A2503,Data!AH368,0)</f>
        <v>0</v>
      </c>
      <c r="AL2503" s="170">
        <f>IF(AL$2=$A2503,Data!AI368,0)</f>
        <v>0</v>
      </c>
      <c r="AM2503" t="str">
        <f t="shared" si="78"/>
        <v>EA</v>
      </c>
      <c r="AN2503" t="e">
        <f>+INDEX(Validation!$D$4:$D$250,MATCH(Merge!B2503,Validation!$E$4:$E$250,0))</f>
        <v>#N/A</v>
      </c>
      <c r="AO2503" s="172">
        <f t="shared" si="79"/>
        <v>0</v>
      </c>
    </row>
    <row r="2504" spans="1:41" ht="15" x14ac:dyDescent="0.25">
      <c r="A2504">
        <f>Inputs!$H$16</f>
        <v>6</v>
      </c>
      <c r="B2504" t="str">
        <f>Inputs!$D$4</f>
        <v>Select Agency…</v>
      </c>
      <c r="C2504" s="166" t="str">
        <f>Inputs!$I$6</f>
        <v>(insert code)</v>
      </c>
      <c r="D2504" t="str">
        <f>IFERROR(INDEX(Inputs!$I$11:$I$19,MATCH(A2504,Inputs!$H$11:$H$19)),"")</f>
        <v>(insert code)</v>
      </c>
      <c r="E2504" t="s">
        <v>942</v>
      </c>
      <c r="F2504" s="168">
        <f>IF(F$2=$A2504,Data!C369,0)</f>
        <v>0</v>
      </c>
      <c r="G2504" s="168">
        <f>IF(G$2=$A2504,Data!D369,0)</f>
        <v>0</v>
      </c>
      <c r="H2504" s="168">
        <f>IF(H$2=$A2504,Data!E369,0)</f>
        <v>0</v>
      </c>
      <c r="I2504" s="168">
        <f>IF(I$2=$A2504,Data!F369,0)</f>
        <v>0</v>
      </c>
      <c r="J2504" s="168">
        <f>IF(J$2=$A2504,Data!G369,0)</f>
        <v>0</v>
      </c>
      <c r="K2504" s="168">
        <f>IF(K$2=$A2504,Data!H369,0)</f>
        <v>0</v>
      </c>
      <c r="L2504" s="168">
        <f>IF(L$2=$A2504,Data!I369,0)</f>
        <v>0</v>
      </c>
      <c r="M2504" s="168">
        <f>IF(M$2=$A2504,Data!J369,0)</f>
        <v>0</v>
      </c>
      <c r="N2504" s="168">
        <f>IF(N$2=$A2504,Data!K369,0)</f>
        <v>0</v>
      </c>
      <c r="O2504" s="168">
        <f>IF(O$2=$A2504,Data!L369,0)</f>
        <v>0</v>
      </c>
      <c r="P2504" s="168">
        <f>IF(P$2=$A2504,Data!M369,0)</f>
        <v>0</v>
      </c>
      <c r="Q2504" s="168">
        <f>IF(Q$2=$A2504,Data!N369,0)</f>
        <v>0</v>
      </c>
      <c r="R2504" s="169">
        <f>IF(R$2=$A2504,Data!O369,0)</f>
        <v>0</v>
      </c>
      <c r="S2504" s="169">
        <f>IF(S$2=$A2504,Data!P369,0)</f>
        <v>0</v>
      </c>
      <c r="T2504" s="169">
        <f>IF(T$2=$A2504,Data!Q369,0)</f>
        <v>0</v>
      </c>
      <c r="U2504" s="169">
        <f>IF(U$2=$A2504,Data!R369,0)</f>
        <v>0</v>
      </c>
      <c r="V2504" s="169">
        <f>IF(V$2=$A2504,Data!S369,0)</f>
        <v>0</v>
      </c>
      <c r="W2504" s="169">
        <f>IF(W$2=$A2504,Data!T369,0)</f>
        <v>0</v>
      </c>
      <c r="X2504" s="169">
        <f>IF(X$2=$A2504,Data!U369,0)</f>
        <v>0</v>
      </c>
      <c r="Y2504" s="169">
        <f>IF(Y$2=$A2504,Data!V369,0)</f>
        <v>0</v>
      </c>
      <c r="Z2504" s="169">
        <f>IF(Z$2=$A2504,Data!W369,0)</f>
        <v>0</v>
      </c>
      <c r="AA2504" s="169">
        <f>IF(AA$2=$A2504,Data!X369,0)</f>
        <v>0</v>
      </c>
      <c r="AB2504" s="169">
        <f>IF(AB$2=$A2504,Data!Y369,0)</f>
        <v>0</v>
      </c>
      <c r="AC2504" s="169">
        <f>IF(AC$2=$A2504,Data!Z369,0)</f>
        <v>0</v>
      </c>
      <c r="AD2504" s="170">
        <f>IF(AD$2=$A2504,Data!AA369,0)</f>
        <v>0</v>
      </c>
      <c r="AE2504" s="171">
        <f>IF(AE$2=$A2504,Data!AB369,0)</f>
        <v>0</v>
      </c>
      <c r="AF2504" s="170">
        <f>IF(AF$2=$A2504,Data!AC369,0)</f>
        <v>0</v>
      </c>
      <c r="AG2504" s="171">
        <f>IF(AG$2=$A2504,Data!AD369,0)</f>
        <v>0</v>
      </c>
      <c r="AH2504" s="170">
        <f>IF(AH$2=$A2504,Data!AE369,0)</f>
        <v>0</v>
      </c>
      <c r="AI2504" s="171">
        <f>IF(AI$2=$A2504,Data!AF369,0)</f>
        <v>0</v>
      </c>
      <c r="AJ2504" s="170">
        <f>IF(AJ$2=$A2504,Data!AG369,0)</f>
        <v>0</v>
      </c>
      <c r="AK2504" s="171">
        <f>IF(AK$2=$A2504,Data!AH369,0)</f>
        <v>0</v>
      </c>
      <c r="AL2504" s="170">
        <f>IF(AL$2=$A2504,Data!AI369,0)</f>
        <v>0</v>
      </c>
      <c r="AM2504" t="str">
        <f t="shared" si="78"/>
        <v>EA</v>
      </c>
      <c r="AN2504" t="e">
        <f>+INDEX(Validation!$D$4:$D$250,MATCH(Merge!B2504,Validation!$E$4:$E$250,0))</f>
        <v>#N/A</v>
      </c>
      <c r="AO2504" s="172">
        <f t="shared" si="79"/>
        <v>0</v>
      </c>
    </row>
    <row r="2505" spans="1:41" ht="15" x14ac:dyDescent="0.25">
      <c r="A2505">
        <f>Inputs!$H$16</f>
        <v>6</v>
      </c>
      <c r="B2505" t="str">
        <f>Inputs!$D$4</f>
        <v>Select Agency…</v>
      </c>
      <c r="C2505" s="166" t="str">
        <f>Inputs!$I$6</f>
        <v>(insert code)</v>
      </c>
      <c r="D2505" t="str">
        <f>IFERROR(INDEX(Inputs!$I$11:$I$19,MATCH(A2505,Inputs!$H$11:$H$19)),"")</f>
        <v>(insert code)</v>
      </c>
      <c r="E2505" t="s">
        <v>942</v>
      </c>
      <c r="F2505" s="168">
        <f>IF(F$2=$A2505,Data!C370,0)</f>
        <v>0</v>
      </c>
      <c r="G2505" s="168">
        <f>IF(G$2=$A2505,Data!D370,0)</f>
        <v>0</v>
      </c>
      <c r="H2505" s="168">
        <f>IF(H$2=$A2505,Data!E370,0)</f>
        <v>0</v>
      </c>
      <c r="I2505" s="168">
        <f>IF(I$2=$A2505,Data!F370,0)</f>
        <v>0</v>
      </c>
      <c r="J2505" s="168">
        <f>IF(J$2=$A2505,Data!G370,0)</f>
        <v>0</v>
      </c>
      <c r="K2505" s="168">
        <f>IF(K$2=$A2505,Data!H370,0)</f>
        <v>0</v>
      </c>
      <c r="L2505" s="168">
        <f>IF(L$2=$A2505,Data!I370,0)</f>
        <v>0</v>
      </c>
      <c r="M2505" s="168">
        <f>IF(M$2=$A2505,Data!J370,0)</f>
        <v>0</v>
      </c>
      <c r="N2505" s="168">
        <f>IF(N$2=$A2505,Data!K370,0)</f>
        <v>0</v>
      </c>
      <c r="O2505" s="168">
        <f>IF(O$2=$A2505,Data!L370,0)</f>
        <v>0</v>
      </c>
      <c r="P2505" s="168">
        <f>IF(P$2=$A2505,Data!M370,0)</f>
        <v>0</v>
      </c>
      <c r="Q2505" s="168">
        <f>IF(Q$2=$A2505,Data!N370,0)</f>
        <v>0</v>
      </c>
      <c r="R2505" s="169">
        <f>IF(R$2=$A2505,Data!O370,0)</f>
        <v>0</v>
      </c>
      <c r="S2505" s="169">
        <f>IF(S$2=$A2505,Data!P370,0)</f>
        <v>0</v>
      </c>
      <c r="T2505" s="169">
        <f>IF(T$2=$A2505,Data!Q370,0)</f>
        <v>0</v>
      </c>
      <c r="U2505" s="169">
        <f>IF(U$2=$A2505,Data!R370,0)</f>
        <v>0</v>
      </c>
      <c r="V2505" s="169">
        <f>IF(V$2=$A2505,Data!S370,0)</f>
        <v>0</v>
      </c>
      <c r="W2505" s="169">
        <f>IF(W$2=$A2505,Data!T370,0)</f>
        <v>0</v>
      </c>
      <c r="X2505" s="169">
        <f>IF(X$2=$A2505,Data!U370,0)</f>
        <v>0</v>
      </c>
      <c r="Y2505" s="169">
        <f>IF(Y$2=$A2505,Data!V370,0)</f>
        <v>0</v>
      </c>
      <c r="Z2505" s="169">
        <f>IF(Z$2=$A2505,Data!W370,0)</f>
        <v>0</v>
      </c>
      <c r="AA2505" s="169">
        <f>IF(AA$2=$A2505,Data!X370,0)</f>
        <v>0</v>
      </c>
      <c r="AB2505" s="169">
        <f>IF(AB$2=$A2505,Data!Y370,0)</f>
        <v>0</v>
      </c>
      <c r="AC2505" s="169">
        <f>IF(AC$2=$A2505,Data!Z370,0)</f>
        <v>0</v>
      </c>
      <c r="AD2505" s="170">
        <f>IF(AD$2=$A2505,Data!AA370,0)</f>
        <v>0</v>
      </c>
      <c r="AE2505" s="171">
        <f>IF(AE$2=$A2505,Data!AB370,0)</f>
        <v>0</v>
      </c>
      <c r="AF2505" s="170">
        <f>IF(AF$2=$A2505,Data!AC370,0)</f>
        <v>0</v>
      </c>
      <c r="AG2505" s="171">
        <f>IF(AG$2=$A2505,Data!AD370,0)</f>
        <v>0</v>
      </c>
      <c r="AH2505" s="170">
        <f>IF(AH$2=$A2505,Data!AE370,0)</f>
        <v>0</v>
      </c>
      <c r="AI2505" s="171">
        <f>IF(AI$2=$A2505,Data!AF370,0)</f>
        <v>0</v>
      </c>
      <c r="AJ2505" s="170">
        <f>IF(AJ$2=$A2505,Data!AG370,0)</f>
        <v>0</v>
      </c>
      <c r="AK2505" s="171">
        <f>IF(AK$2=$A2505,Data!AH370,0)</f>
        <v>0</v>
      </c>
      <c r="AL2505" s="170">
        <f>IF(AL$2=$A2505,Data!AI370,0)</f>
        <v>0</v>
      </c>
      <c r="AM2505" t="str">
        <f t="shared" si="78"/>
        <v>EA</v>
      </c>
      <c r="AN2505" t="e">
        <f>+INDEX(Validation!$D$4:$D$250,MATCH(Merge!B2505,Validation!$E$4:$E$250,0))</f>
        <v>#N/A</v>
      </c>
      <c r="AO2505" s="172">
        <f t="shared" si="79"/>
        <v>0</v>
      </c>
    </row>
    <row r="2506" spans="1:41" ht="15" x14ac:dyDescent="0.25">
      <c r="A2506">
        <f>Inputs!$H$16</f>
        <v>6</v>
      </c>
      <c r="B2506" t="str">
        <f>Inputs!$D$4</f>
        <v>Select Agency…</v>
      </c>
      <c r="C2506" s="166" t="str">
        <f>Inputs!$I$6</f>
        <v>(insert code)</v>
      </c>
      <c r="D2506" t="str">
        <f>IFERROR(INDEX(Inputs!$I$11:$I$19,MATCH(A2506,Inputs!$H$11:$H$19)),"")</f>
        <v>(insert code)</v>
      </c>
      <c r="E2506" t="s">
        <v>942</v>
      </c>
      <c r="F2506" s="168">
        <f>IF(F$2=$A2506,Data!C371,0)</f>
        <v>0</v>
      </c>
      <c r="G2506" s="168">
        <f>IF(G$2=$A2506,Data!D371,0)</f>
        <v>0</v>
      </c>
      <c r="H2506" s="168">
        <f>IF(H$2=$A2506,Data!E371,0)</f>
        <v>0</v>
      </c>
      <c r="I2506" s="168">
        <f>IF(I$2=$A2506,Data!F371,0)</f>
        <v>0</v>
      </c>
      <c r="J2506" s="168">
        <f>IF(J$2=$A2506,Data!G371,0)</f>
        <v>0</v>
      </c>
      <c r="K2506" s="168">
        <f>IF(K$2=$A2506,Data!H371,0)</f>
        <v>0</v>
      </c>
      <c r="L2506" s="168">
        <f>IF(L$2=$A2506,Data!I371,0)</f>
        <v>0</v>
      </c>
      <c r="M2506" s="168">
        <f>IF(M$2=$A2506,Data!J371,0)</f>
        <v>0</v>
      </c>
      <c r="N2506" s="168">
        <f>IF(N$2=$A2506,Data!K371,0)</f>
        <v>0</v>
      </c>
      <c r="O2506" s="168">
        <f>IF(O$2=$A2506,Data!L371,0)</f>
        <v>0</v>
      </c>
      <c r="P2506" s="168">
        <f>IF(P$2=$A2506,Data!M371,0)</f>
        <v>0</v>
      </c>
      <c r="Q2506" s="168">
        <f>IF(Q$2=$A2506,Data!N371,0)</f>
        <v>0</v>
      </c>
      <c r="R2506" s="169">
        <f>IF(R$2=$A2506,Data!O371,0)</f>
        <v>0</v>
      </c>
      <c r="S2506" s="169">
        <f>IF(S$2=$A2506,Data!P371,0)</f>
        <v>0</v>
      </c>
      <c r="T2506" s="169">
        <f>IF(T$2=$A2506,Data!Q371,0)</f>
        <v>0</v>
      </c>
      <c r="U2506" s="169">
        <f>IF(U$2=$A2506,Data!R371,0)</f>
        <v>0</v>
      </c>
      <c r="V2506" s="169">
        <f>IF(V$2=$A2506,Data!S371,0)</f>
        <v>0</v>
      </c>
      <c r="W2506" s="169">
        <f>IF(W$2=$A2506,Data!T371,0)</f>
        <v>0</v>
      </c>
      <c r="X2506" s="169">
        <f>IF(X$2=$A2506,Data!U371,0)</f>
        <v>0</v>
      </c>
      <c r="Y2506" s="169">
        <f>IF(Y$2=$A2506,Data!V371,0)</f>
        <v>0</v>
      </c>
      <c r="Z2506" s="169">
        <f>IF(Z$2=$A2506,Data!W371,0)</f>
        <v>0</v>
      </c>
      <c r="AA2506" s="169">
        <f>IF(AA$2=$A2506,Data!X371,0)</f>
        <v>0</v>
      </c>
      <c r="AB2506" s="169">
        <f>IF(AB$2=$A2506,Data!Y371,0)</f>
        <v>0</v>
      </c>
      <c r="AC2506" s="169">
        <f>IF(AC$2=$A2506,Data!Z371,0)</f>
        <v>0</v>
      </c>
      <c r="AD2506" s="170">
        <f>IF(AD$2=$A2506,Data!AA371,0)</f>
        <v>0</v>
      </c>
      <c r="AE2506" s="171">
        <f>IF(AE$2=$A2506,Data!AB371,0)</f>
        <v>0</v>
      </c>
      <c r="AF2506" s="170">
        <f>IF(AF$2=$A2506,Data!AC371,0)</f>
        <v>0</v>
      </c>
      <c r="AG2506" s="171">
        <f>IF(AG$2=$A2506,Data!AD371,0)</f>
        <v>0</v>
      </c>
      <c r="AH2506" s="170">
        <f>IF(AH$2=$A2506,Data!AE371,0)</f>
        <v>0</v>
      </c>
      <c r="AI2506" s="171">
        <f>IF(AI$2=$A2506,Data!AF371,0)</f>
        <v>0</v>
      </c>
      <c r="AJ2506" s="170">
        <f>IF(AJ$2=$A2506,Data!AG371,0)</f>
        <v>0</v>
      </c>
      <c r="AK2506" s="171">
        <f>IF(AK$2=$A2506,Data!AH371,0)</f>
        <v>0</v>
      </c>
      <c r="AL2506" s="170">
        <f>IF(AL$2=$A2506,Data!AI371,0)</f>
        <v>0</v>
      </c>
      <c r="AM2506" t="str">
        <f t="shared" si="78"/>
        <v>EA</v>
      </c>
      <c r="AN2506" t="e">
        <f>+INDEX(Validation!$D$4:$D$250,MATCH(Merge!B2506,Validation!$E$4:$E$250,0))</f>
        <v>#N/A</v>
      </c>
      <c r="AO2506" s="172">
        <f t="shared" si="79"/>
        <v>0</v>
      </c>
    </row>
    <row r="2507" spans="1:41" ht="15" x14ac:dyDescent="0.25">
      <c r="A2507">
        <f>Inputs!$H$16</f>
        <v>6</v>
      </c>
      <c r="B2507" t="str">
        <f>Inputs!$D$4</f>
        <v>Select Agency…</v>
      </c>
      <c r="C2507" s="166" t="str">
        <f>Inputs!$I$6</f>
        <v>(insert code)</v>
      </c>
      <c r="D2507" t="str">
        <f>IFERROR(INDEX(Inputs!$I$11:$I$19,MATCH(A2507,Inputs!$H$11:$H$19)),"")</f>
        <v>(insert code)</v>
      </c>
      <c r="E2507" t="s">
        <v>942</v>
      </c>
      <c r="F2507" s="168">
        <f>IF(F$2=$A2507,Data!C372,0)</f>
        <v>0</v>
      </c>
      <c r="G2507" s="168">
        <f>IF(G$2=$A2507,Data!D372,0)</f>
        <v>0</v>
      </c>
      <c r="H2507" s="168">
        <f>IF(H$2=$A2507,Data!E372,0)</f>
        <v>0</v>
      </c>
      <c r="I2507" s="168">
        <f>IF(I$2=$A2507,Data!F372,0)</f>
        <v>0</v>
      </c>
      <c r="J2507" s="168">
        <f>IF(J$2=$A2507,Data!G372,0)</f>
        <v>0</v>
      </c>
      <c r="K2507" s="168">
        <f>IF(K$2=$A2507,Data!H372,0)</f>
        <v>0</v>
      </c>
      <c r="L2507" s="168">
        <f>IF(L$2=$A2507,Data!I372,0)</f>
        <v>0</v>
      </c>
      <c r="M2507" s="168">
        <f>IF(M$2=$A2507,Data!J372,0)</f>
        <v>0</v>
      </c>
      <c r="N2507" s="168">
        <f>IF(N$2=$A2507,Data!K372,0)</f>
        <v>0</v>
      </c>
      <c r="O2507" s="168">
        <f>IF(O$2=$A2507,Data!L372,0)</f>
        <v>0</v>
      </c>
      <c r="P2507" s="168">
        <f>IF(P$2=$A2507,Data!M372,0)</f>
        <v>0</v>
      </c>
      <c r="Q2507" s="168">
        <f>IF(Q$2=$A2507,Data!N372,0)</f>
        <v>0</v>
      </c>
      <c r="R2507" s="169">
        <f>IF(R$2=$A2507,Data!O372,0)</f>
        <v>0</v>
      </c>
      <c r="S2507" s="169">
        <f>IF(S$2=$A2507,Data!P372,0)</f>
        <v>0</v>
      </c>
      <c r="T2507" s="169">
        <f>IF(T$2=$A2507,Data!Q372,0)</f>
        <v>0</v>
      </c>
      <c r="U2507" s="169">
        <f>IF(U$2=$A2507,Data!R372,0)</f>
        <v>0</v>
      </c>
      <c r="V2507" s="169">
        <f>IF(V$2=$A2507,Data!S372,0)</f>
        <v>0</v>
      </c>
      <c r="W2507" s="169">
        <f>IF(W$2=$A2507,Data!T372,0)</f>
        <v>0</v>
      </c>
      <c r="X2507" s="169">
        <f>IF(X$2=$A2507,Data!U372,0)</f>
        <v>0</v>
      </c>
      <c r="Y2507" s="169">
        <f>IF(Y$2=$A2507,Data!V372,0)</f>
        <v>0</v>
      </c>
      <c r="Z2507" s="169">
        <f>IF(Z$2=$A2507,Data!W372,0)</f>
        <v>0</v>
      </c>
      <c r="AA2507" s="169">
        <f>IF(AA$2=$A2507,Data!X372,0)</f>
        <v>0</v>
      </c>
      <c r="AB2507" s="169">
        <f>IF(AB$2=$A2507,Data!Y372,0)</f>
        <v>0</v>
      </c>
      <c r="AC2507" s="169">
        <f>IF(AC$2=$A2507,Data!Z372,0)</f>
        <v>0</v>
      </c>
      <c r="AD2507" s="170">
        <f>IF(AD$2=$A2507,Data!AA372,0)</f>
        <v>0</v>
      </c>
      <c r="AE2507" s="171">
        <f>IF(AE$2=$A2507,Data!AB372,0)</f>
        <v>0</v>
      </c>
      <c r="AF2507" s="170">
        <f>IF(AF$2=$A2507,Data!AC372,0)</f>
        <v>0</v>
      </c>
      <c r="AG2507" s="171">
        <f>IF(AG$2=$A2507,Data!AD372,0)</f>
        <v>0</v>
      </c>
      <c r="AH2507" s="170">
        <f>IF(AH$2=$A2507,Data!AE372,0)</f>
        <v>0</v>
      </c>
      <c r="AI2507" s="171">
        <f>IF(AI$2=$A2507,Data!AF372,0)</f>
        <v>0</v>
      </c>
      <c r="AJ2507" s="170">
        <f>IF(AJ$2=$A2507,Data!AG372,0)</f>
        <v>0</v>
      </c>
      <c r="AK2507" s="171">
        <f>IF(AK$2=$A2507,Data!AH372,0)</f>
        <v>0</v>
      </c>
      <c r="AL2507" s="170">
        <f>IF(AL$2=$A2507,Data!AI372,0)</f>
        <v>0</v>
      </c>
      <c r="AM2507" t="str">
        <f t="shared" si="78"/>
        <v>EA</v>
      </c>
      <c r="AN2507" t="e">
        <f>+INDEX(Validation!$D$4:$D$250,MATCH(Merge!B2507,Validation!$E$4:$E$250,0))</f>
        <v>#N/A</v>
      </c>
      <c r="AO2507" s="172">
        <f t="shared" si="79"/>
        <v>0</v>
      </c>
    </row>
    <row r="2508" spans="1:41" ht="15" x14ac:dyDescent="0.25">
      <c r="A2508">
        <f>Inputs!$H$16</f>
        <v>6</v>
      </c>
      <c r="B2508" t="str">
        <f>Inputs!$D$4</f>
        <v>Select Agency…</v>
      </c>
      <c r="C2508" s="166" t="str">
        <f>Inputs!$I$6</f>
        <v>(insert code)</v>
      </c>
      <c r="D2508" t="str">
        <f>IFERROR(INDEX(Inputs!$I$11:$I$19,MATCH(A2508,Inputs!$H$11:$H$19)),"")</f>
        <v>(insert code)</v>
      </c>
      <c r="E2508" t="s">
        <v>942</v>
      </c>
      <c r="F2508" s="168">
        <f>IF(F$2=$A2508,Data!C373,0)</f>
        <v>0</v>
      </c>
      <c r="G2508" s="168">
        <f>IF(G$2=$A2508,Data!D373,0)</f>
        <v>0</v>
      </c>
      <c r="H2508" s="168">
        <f>IF(H$2=$A2508,Data!E373,0)</f>
        <v>0</v>
      </c>
      <c r="I2508" s="168">
        <f>IF(I$2=$A2508,Data!F373,0)</f>
        <v>0</v>
      </c>
      <c r="J2508" s="168">
        <f>IF(J$2=$A2508,Data!G373,0)</f>
        <v>0</v>
      </c>
      <c r="K2508" s="168">
        <f>IF(K$2=$A2508,Data!H373,0)</f>
        <v>0</v>
      </c>
      <c r="L2508" s="168">
        <f>IF(L$2=$A2508,Data!I373,0)</f>
        <v>0</v>
      </c>
      <c r="M2508" s="168">
        <f>IF(M$2=$A2508,Data!J373,0)</f>
        <v>0</v>
      </c>
      <c r="N2508" s="168">
        <f>IF(N$2=$A2508,Data!K373,0)</f>
        <v>0</v>
      </c>
      <c r="O2508" s="168">
        <f>IF(O$2=$A2508,Data!L373,0)</f>
        <v>0</v>
      </c>
      <c r="P2508" s="168">
        <f>IF(P$2=$A2508,Data!M373,0)</f>
        <v>0</v>
      </c>
      <c r="Q2508" s="168">
        <f>IF(Q$2=$A2508,Data!N373,0)</f>
        <v>0</v>
      </c>
      <c r="R2508" s="169">
        <f>IF(R$2=$A2508,Data!O373,0)</f>
        <v>0</v>
      </c>
      <c r="S2508" s="169">
        <f>IF(S$2=$A2508,Data!P373,0)</f>
        <v>0</v>
      </c>
      <c r="T2508" s="169">
        <f>IF(T$2=$A2508,Data!Q373,0)</f>
        <v>0</v>
      </c>
      <c r="U2508" s="169">
        <f>IF(U$2=$A2508,Data!R373,0)</f>
        <v>0</v>
      </c>
      <c r="V2508" s="169">
        <f>IF(V$2=$A2508,Data!S373,0)</f>
        <v>0</v>
      </c>
      <c r="W2508" s="169">
        <f>IF(W$2=$A2508,Data!T373,0)</f>
        <v>0</v>
      </c>
      <c r="X2508" s="169">
        <f>IF(X$2=$A2508,Data!U373,0)</f>
        <v>0</v>
      </c>
      <c r="Y2508" s="169">
        <f>IF(Y$2=$A2508,Data!V373,0)</f>
        <v>0</v>
      </c>
      <c r="Z2508" s="169">
        <f>IF(Z$2=$A2508,Data!W373,0)</f>
        <v>0</v>
      </c>
      <c r="AA2508" s="169">
        <f>IF(AA$2=$A2508,Data!X373,0)</f>
        <v>0</v>
      </c>
      <c r="AB2508" s="169">
        <f>IF(AB$2=$A2508,Data!Y373,0)</f>
        <v>0</v>
      </c>
      <c r="AC2508" s="169">
        <f>IF(AC$2=$A2508,Data!Z373,0)</f>
        <v>0</v>
      </c>
      <c r="AD2508" s="170">
        <f>IF(AD$2=$A2508,Data!AA373,0)</f>
        <v>0</v>
      </c>
      <c r="AE2508" s="171">
        <f>IF(AE$2=$A2508,Data!AB373,0)</f>
        <v>0</v>
      </c>
      <c r="AF2508" s="170">
        <f>IF(AF$2=$A2508,Data!AC373,0)</f>
        <v>0</v>
      </c>
      <c r="AG2508" s="171">
        <f>IF(AG$2=$A2508,Data!AD373,0)</f>
        <v>0</v>
      </c>
      <c r="AH2508" s="170">
        <f>IF(AH$2=$A2508,Data!AE373,0)</f>
        <v>0</v>
      </c>
      <c r="AI2508" s="171">
        <f>IF(AI$2=$A2508,Data!AF373,0)</f>
        <v>0</v>
      </c>
      <c r="AJ2508" s="170">
        <f>IF(AJ$2=$A2508,Data!AG373,0)</f>
        <v>0</v>
      </c>
      <c r="AK2508" s="171">
        <f>IF(AK$2=$A2508,Data!AH373,0)</f>
        <v>0</v>
      </c>
      <c r="AL2508" s="170">
        <f>IF(AL$2=$A2508,Data!AI373,0)</f>
        <v>0</v>
      </c>
      <c r="AM2508" t="str">
        <f t="shared" si="78"/>
        <v>EA</v>
      </c>
      <c r="AN2508" t="e">
        <f>+INDEX(Validation!$D$4:$D$250,MATCH(Merge!B2508,Validation!$E$4:$E$250,0))</f>
        <v>#N/A</v>
      </c>
      <c r="AO2508" s="172">
        <f t="shared" si="79"/>
        <v>0</v>
      </c>
    </row>
    <row r="2509" spans="1:41" ht="15" x14ac:dyDescent="0.25">
      <c r="A2509">
        <f>Inputs!$H$16</f>
        <v>6</v>
      </c>
      <c r="B2509" t="str">
        <f>Inputs!$D$4</f>
        <v>Select Agency…</v>
      </c>
      <c r="C2509" s="166" t="str">
        <f>Inputs!$I$6</f>
        <v>(insert code)</v>
      </c>
      <c r="D2509" t="str">
        <f>IFERROR(INDEX(Inputs!$I$11:$I$19,MATCH(A2509,Inputs!$H$11:$H$19)),"")</f>
        <v>(insert code)</v>
      </c>
      <c r="E2509" t="s">
        <v>942</v>
      </c>
      <c r="F2509" s="168">
        <f>IF(F$2=$A2509,Data!C374,0)</f>
        <v>0</v>
      </c>
      <c r="G2509" s="168">
        <f>IF(G$2=$A2509,Data!D374,0)</f>
        <v>0</v>
      </c>
      <c r="H2509" s="168">
        <f>IF(H$2=$A2509,Data!E374,0)</f>
        <v>0</v>
      </c>
      <c r="I2509" s="168">
        <f>IF(I$2=$A2509,Data!F374,0)</f>
        <v>0</v>
      </c>
      <c r="J2509" s="168">
        <f>IF(J$2=$A2509,Data!G374,0)</f>
        <v>0</v>
      </c>
      <c r="K2509" s="168">
        <f>IF(K$2=$A2509,Data!H374,0)</f>
        <v>0</v>
      </c>
      <c r="L2509" s="168">
        <f>IF(L$2=$A2509,Data!I374,0)</f>
        <v>0</v>
      </c>
      <c r="M2509" s="168">
        <f>IF(M$2=$A2509,Data!J374,0)</f>
        <v>0</v>
      </c>
      <c r="N2509" s="168">
        <f>IF(N$2=$A2509,Data!K374,0)</f>
        <v>0</v>
      </c>
      <c r="O2509" s="168">
        <f>IF(O$2=$A2509,Data!L374,0)</f>
        <v>0</v>
      </c>
      <c r="P2509" s="168">
        <f>IF(P$2=$A2509,Data!M374,0)</f>
        <v>0</v>
      </c>
      <c r="Q2509" s="168">
        <f>IF(Q$2=$A2509,Data!N374,0)</f>
        <v>0</v>
      </c>
      <c r="R2509" s="169">
        <f>IF(R$2=$A2509,Data!O374,0)</f>
        <v>0</v>
      </c>
      <c r="S2509" s="169">
        <f>IF(S$2=$A2509,Data!P374,0)</f>
        <v>0</v>
      </c>
      <c r="T2509" s="169">
        <f>IF(T$2=$A2509,Data!Q374,0)</f>
        <v>0</v>
      </c>
      <c r="U2509" s="169">
        <f>IF(U$2=$A2509,Data!R374,0)</f>
        <v>0</v>
      </c>
      <c r="V2509" s="169">
        <f>IF(V$2=$A2509,Data!S374,0)</f>
        <v>0</v>
      </c>
      <c r="W2509" s="169">
        <f>IF(W$2=$A2509,Data!T374,0)</f>
        <v>0</v>
      </c>
      <c r="X2509" s="169">
        <f>IF(X$2=$A2509,Data!U374,0)</f>
        <v>0</v>
      </c>
      <c r="Y2509" s="169">
        <f>IF(Y$2=$A2509,Data!V374,0)</f>
        <v>0</v>
      </c>
      <c r="Z2509" s="169">
        <f>IF(Z$2=$A2509,Data!W374,0)</f>
        <v>0</v>
      </c>
      <c r="AA2509" s="169">
        <f>IF(AA$2=$A2509,Data!X374,0)</f>
        <v>0</v>
      </c>
      <c r="AB2509" s="169">
        <f>IF(AB$2=$A2509,Data!Y374,0)</f>
        <v>0</v>
      </c>
      <c r="AC2509" s="169">
        <f>IF(AC$2=$A2509,Data!Z374,0)</f>
        <v>0</v>
      </c>
      <c r="AD2509" s="170">
        <f>IF(AD$2=$A2509,Data!AA374,0)</f>
        <v>0</v>
      </c>
      <c r="AE2509" s="171">
        <f>IF(AE$2=$A2509,Data!AB374,0)</f>
        <v>0</v>
      </c>
      <c r="AF2509" s="170">
        <f>IF(AF$2=$A2509,Data!AC374,0)</f>
        <v>0</v>
      </c>
      <c r="AG2509" s="171">
        <f>IF(AG$2=$A2509,Data!AD374,0)</f>
        <v>0</v>
      </c>
      <c r="AH2509" s="170">
        <f>IF(AH$2=$A2509,Data!AE374,0)</f>
        <v>0</v>
      </c>
      <c r="AI2509" s="171">
        <f>IF(AI$2=$A2509,Data!AF374,0)</f>
        <v>0</v>
      </c>
      <c r="AJ2509" s="170">
        <f>IF(AJ$2=$A2509,Data!AG374,0)</f>
        <v>0</v>
      </c>
      <c r="AK2509" s="171">
        <f>IF(AK$2=$A2509,Data!AH374,0)</f>
        <v>0</v>
      </c>
      <c r="AL2509" s="170">
        <f>IF(AL$2=$A2509,Data!AI374,0)</f>
        <v>0</v>
      </c>
      <c r="AM2509" t="str">
        <f t="shared" si="78"/>
        <v>EA</v>
      </c>
      <c r="AN2509" t="e">
        <f>+INDEX(Validation!$D$4:$D$250,MATCH(Merge!B2509,Validation!$E$4:$E$250,0))</f>
        <v>#N/A</v>
      </c>
      <c r="AO2509" s="172">
        <f t="shared" si="79"/>
        <v>0</v>
      </c>
    </row>
    <row r="2510" spans="1:41" ht="15" x14ac:dyDescent="0.25">
      <c r="A2510">
        <f>Inputs!$H$16</f>
        <v>6</v>
      </c>
      <c r="B2510" t="str">
        <f>Inputs!$D$4</f>
        <v>Select Agency…</v>
      </c>
      <c r="C2510" s="166" t="str">
        <f>Inputs!$I$6</f>
        <v>(insert code)</v>
      </c>
      <c r="D2510" t="str">
        <f>IFERROR(INDEX(Inputs!$I$11:$I$19,MATCH(A2510,Inputs!$H$11:$H$19)),"")</f>
        <v>(insert code)</v>
      </c>
      <c r="E2510" t="s">
        <v>942</v>
      </c>
      <c r="F2510" s="168">
        <f>IF(F$2=$A2510,Data!C375,0)</f>
        <v>0</v>
      </c>
      <c r="G2510" s="168">
        <f>IF(G$2=$A2510,Data!D375,0)</f>
        <v>0</v>
      </c>
      <c r="H2510" s="168">
        <f>IF(H$2=$A2510,Data!E375,0)</f>
        <v>0</v>
      </c>
      <c r="I2510" s="168">
        <f>IF(I$2=$A2510,Data!F375,0)</f>
        <v>0</v>
      </c>
      <c r="J2510" s="168">
        <f>IF(J$2=$A2510,Data!G375,0)</f>
        <v>0</v>
      </c>
      <c r="K2510" s="168">
        <f>IF(K$2=$A2510,Data!H375,0)</f>
        <v>0</v>
      </c>
      <c r="L2510" s="168">
        <f>IF(L$2=$A2510,Data!I375,0)</f>
        <v>0</v>
      </c>
      <c r="M2510" s="168">
        <f>IF(M$2=$A2510,Data!J375,0)</f>
        <v>0</v>
      </c>
      <c r="N2510" s="168">
        <f>IF(N$2=$A2510,Data!K375,0)</f>
        <v>0</v>
      </c>
      <c r="O2510" s="168">
        <f>IF(O$2=$A2510,Data!L375,0)</f>
        <v>0</v>
      </c>
      <c r="P2510" s="168">
        <f>IF(P$2=$A2510,Data!M375,0)</f>
        <v>0</v>
      </c>
      <c r="Q2510" s="168">
        <f>IF(Q$2=$A2510,Data!N375,0)</f>
        <v>0</v>
      </c>
      <c r="R2510" s="169">
        <f>IF(R$2=$A2510,Data!O375,0)</f>
        <v>0</v>
      </c>
      <c r="S2510" s="169">
        <f>IF(S$2=$A2510,Data!P375,0)</f>
        <v>0</v>
      </c>
      <c r="T2510" s="169">
        <f>IF(T$2=$A2510,Data!Q375,0)</f>
        <v>0</v>
      </c>
      <c r="U2510" s="169">
        <f>IF(U$2=$A2510,Data!R375,0)</f>
        <v>0</v>
      </c>
      <c r="V2510" s="169">
        <f>IF(V$2=$A2510,Data!S375,0)</f>
        <v>0</v>
      </c>
      <c r="W2510" s="169">
        <f>IF(W$2=$A2510,Data!T375,0)</f>
        <v>0</v>
      </c>
      <c r="X2510" s="169">
        <f>IF(X$2=$A2510,Data!U375,0)</f>
        <v>0</v>
      </c>
      <c r="Y2510" s="169">
        <f>IF(Y$2=$A2510,Data!V375,0)</f>
        <v>0</v>
      </c>
      <c r="Z2510" s="169">
        <f>IF(Z$2=$A2510,Data!W375,0)</f>
        <v>0</v>
      </c>
      <c r="AA2510" s="169">
        <f>IF(AA$2=$A2510,Data!X375,0)</f>
        <v>0</v>
      </c>
      <c r="AB2510" s="169">
        <f>IF(AB$2=$A2510,Data!Y375,0)</f>
        <v>0</v>
      </c>
      <c r="AC2510" s="169">
        <f>IF(AC$2=$A2510,Data!Z375,0)</f>
        <v>0</v>
      </c>
      <c r="AD2510" s="170">
        <f>IF(AD$2=$A2510,Data!AA375,0)</f>
        <v>0</v>
      </c>
      <c r="AE2510" s="171">
        <f>IF(AE$2=$A2510,Data!AB375,0)</f>
        <v>0</v>
      </c>
      <c r="AF2510" s="170">
        <f>IF(AF$2=$A2510,Data!AC375,0)</f>
        <v>0</v>
      </c>
      <c r="AG2510" s="171">
        <f>IF(AG$2=$A2510,Data!AD375,0)</f>
        <v>0</v>
      </c>
      <c r="AH2510" s="170">
        <f>IF(AH$2=$A2510,Data!AE375,0)</f>
        <v>0</v>
      </c>
      <c r="AI2510" s="171">
        <f>IF(AI$2=$A2510,Data!AF375,0)</f>
        <v>0</v>
      </c>
      <c r="AJ2510" s="170">
        <f>IF(AJ$2=$A2510,Data!AG375,0)</f>
        <v>0</v>
      </c>
      <c r="AK2510" s="171">
        <f>IF(AK$2=$A2510,Data!AH375,0)</f>
        <v>0</v>
      </c>
      <c r="AL2510" s="170">
        <f>IF(AL$2=$A2510,Data!AI375,0)</f>
        <v>0</v>
      </c>
      <c r="AM2510" t="str">
        <f t="shared" si="78"/>
        <v>EA</v>
      </c>
      <c r="AN2510" t="e">
        <f>+INDEX(Validation!$D$4:$D$250,MATCH(Merge!B2510,Validation!$E$4:$E$250,0))</f>
        <v>#N/A</v>
      </c>
      <c r="AO2510" s="172">
        <f t="shared" si="79"/>
        <v>0</v>
      </c>
    </row>
    <row r="2511" spans="1:41" ht="15" x14ac:dyDescent="0.25">
      <c r="A2511">
        <f>Inputs!$H$16</f>
        <v>6</v>
      </c>
      <c r="B2511" t="str">
        <f>Inputs!$D$4</f>
        <v>Select Agency…</v>
      </c>
      <c r="C2511" s="166" t="str">
        <f>Inputs!$I$6</f>
        <v>(insert code)</v>
      </c>
      <c r="D2511" t="str">
        <f>IFERROR(INDEX(Inputs!$I$11:$I$19,MATCH(A2511,Inputs!$H$11:$H$19)),"")</f>
        <v>(insert code)</v>
      </c>
      <c r="E2511" t="s">
        <v>942</v>
      </c>
      <c r="F2511" s="168">
        <f>IF(F$2=$A2511,Data!C376,0)</f>
        <v>0</v>
      </c>
      <c r="G2511" s="168">
        <f>IF(G$2=$A2511,Data!D376,0)</f>
        <v>0</v>
      </c>
      <c r="H2511" s="168">
        <f>IF(H$2=$A2511,Data!E376,0)</f>
        <v>0</v>
      </c>
      <c r="I2511" s="168">
        <f>IF(I$2=$A2511,Data!F376,0)</f>
        <v>0</v>
      </c>
      <c r="J2511" s="168">
        <f>IF(J$2=$A2511,Data!G376,0)</f>
        <v>0</v>
      </c>
      <c r="K2511" s="168">
        <f>IF(K$2=$A2511,Data!H376,0)</f>
        <v>0</v>
      </c>
      <c r="L2511" s="168">
        <f>IF(L$2=$A2511,Data!I376,0)</f>
        <v>0</v>
      </c>
      <c r="M2511" s="168">
        <f>IF(M$2=$A2511,Data!J376,0)</f>
        <v>0</v>
      </c>
      <c r="N2511" s="168">
        <f>IF(N$2=$A2511,Data!K376,0)</f>
        <v>0</v>
      </c>
      <c r="O2511" s="168">
        <f>IF(O$2=$A2511,Data!L376,0)</f>
        <v>0</v>
      </c>
      <c r="P2511" s="168">
        <f>IF(P$2=$A2511,Data!M376,0)</f>
        <v>0</v>
      </c>
      <c r="Q2511" s="168">
        <f>IF(Q$2=$A2511,Data!N376,0)</f>
        <v>0</v>
      </c>
      <c r="R2511" s="169">
        <f>IF(R$2=$A2511,Data!O376,0)</f>
        <v>0</v>
      </c>
      <c r="S2511" s="169">
        <f>IF(S$2=$A2511,Data!P376,0)</f>
        <v>0</v>
      </c>
      <c r="T2511" s="169">
        <f>IF(T$2=$A2511,Data!Q376,0)</f>
        <v>0</v>
      </c>
      <c r="U2511" s="169">
        <f>IF(U$2=$A2511,Data!R376,0)</f>
        <v>0</v>
      </c>
      <c r="V2511" s="169">
        <f>IF(V$2=$A2511,Data!S376,0)</f>
        <v>0</v>
      </c>
      <c r="W2511" s="169">
        <f>IF(W$2=$A2511,Data!T376,0)</f>
        <v>0</v>
      </c>
      <c r="X2511" s="169">
        <f>IF(X$2=$A2511,Data!U376,0)</f>
        <v>0</v>
      </c>
      <c r="Y2511" s="169">
        <f>IF(Y$2=$A2511,Data!V376,0)</f>
        <v>0</v>
      </c>
      <c r="Z2511" s="169">
        <f>IF(Z$2=$A2511,Data!W376,0)</f>
        <v>0</v>
      </c>
      <c r="AA2511" s="169">
        <f>IF(AA$2=$A2511,Data!X376,0)</f>
        <v>0</v>
      </c>
      <c r="AB2511" s="169">
        <f>IF(AB$2=$A2511,Data!Y376,0)</f>
        <v>0</v>
      </c>
      <c r="AC2511" s="169">
        <f>IF(AC$2=$A2511,Data!Z376,0)</f>
        <v>0</v>
      </c>
      <c r="AD2511" s="170">
        <f>IF(AD$2=$A2511,Data!AA376,0)</f>
        <v>0</v>
      </c>
      <c r="AE2511" s="171">
        <f>IF(AE$2=$A2511,Data!AB376,0)</f>
        <v>0</v>
      </c>
      <c r="AF2511" s="170">
        <f>IF(AF$2=$A2511,Data!AC376,0)</f>
        <v>0</v>
      </c>
      <c r="AG2511" s="171">
        <f>IF(AG$2=$A2511,Data!AD376,0)</f>
        <v>0</v>
      </c>
      <c r="AH2511" s="170">
        <f>IF(AH$2=$A2511,Data!AE376,0)</f>
        <v>0</v>
      </c>
      <c r="AI2511" s="171">
        <f>IF(AI$2=$A2511,Data!AF376,0)</f>
        <v>0</v>
      </c>
      <c r="AJ2511" s="170">
        <f>IF(AJ$2=$A2511,Data!AG376,0)</f>
        <v>0</v>
      </c>
      <c r="AK2511" s="171">
        <f>IF(AK$2=$A2511,Data!AH376,0)</f>
        <v>0</v>
      </c>
      <c r="AL2511" s="170">
        <f>IF(AL$2=$A2511,Data!AI376,0)</f>
        <v>0</v>
      </c>
      <c r="AM2511" t="str">
        <f t="shared" si="78"/>
        <v>EA</v>
      </c>
      <c r="AN2511" t="e">
        <f>+INDEX(Validation!$D$4:$D$250,MATCH(Merge!B2511,Validation!$E$4:$E$250,0))</f>
        <v>#N/A</v>
      </c>
      <c r="AO2511" s="172">
        <f t="shared" si="79"/>
        <v>0</v>
      </c>
    </row>
    <row r="2512" spans="1:41" ht="15" x14ac:dyDescent="0.25">
      <c r="A2512">
        <f>Inputs!$H$16</f>
        <v>6</v>
      </c>
      <c r="B2512" t="str">
        <f>Inputs!$D$4</f>
        <v>Select Agency…</v>
      </c>
      <c r="C2512" s="166" t="str">
        <f>Inputs!$I$6</f>
        <v>(insert code)</v>
      </c>
      <c r="D2512" t="str">
        <f>IFERROR(INDEX(Inputs!$I$11:$I$19,MATCH(A2512,Inputs!$H$11:$H$19)),"")</f>
        <v>(insert code)</v>
      </c>
      <c r="E2512" t="s">
        <v>942</v>
      </c>
      <c r="F2512" s="168">
        <f>IF(F$2=$A2512,Data!C377,0)</f>
        <v>0</v>
      </c>
      <c r="G2512" s="168">
        <f>IF(G$2=$A2512,Data!D377,0)</f>
        <v>0</v>
      </c>
      <c r="H2512" s="168">
        <f>IF(H$2=$A2512,Data!E377,0)</f>
        <v>0</v>
      </c>
      <c r="I2512" s="168">
        <f>IF(I$2=$A2512,Data!F377,0)</f>
        <v>0</v>
      </c>
      <c r="J2512" s="168">
        <f>IF(J$2=$A2512,Data!G377,0)</f>
        <v>0</v>
      </c>
      <c r="K2512" s="168">
        <f>IF(K$2=$A2512,Data!H377,0)</f>
        <v>0</v>
      </c>
      <c r="L2512" s="168">
        <f>IF(L$2=$A2512,Data!I377,0)</f>
        <v>0</v>
      </c>
      <c r="M2512" s="168">
        <f>IF(M$2=$A2512,Data!J377,0)</f>
        <v>0</v>
      </c>
      <c r="N2512" s="168">
        <f>IF(N$2=$A2512,Data!K377,0)</f>
        <v>0</v>
      </c>
      <c r="O2512" s="168">
        <f>IF(O$2=$A2512,Data!L377,0)</f>
        <v>0</v>
      </c>
      <c r="P2512" s="168">
        <f>IF(P$2=$A2512,Data!M377,0)</f>
        <v>0</v>
      </c>
      <c r="Q2512" s="168">
        <f>IF(Q$2=$A2512,Data!N377,0)</f>
        <v>0</v>
      </c>
      <c r="R2512" s="169">
        <f>IF(R$2=$A2512,Data!O377,0)</f>
        <v>0</v>
      </c>
      <c r="S2512" s="169">
        <f>IF(S$2=$A2512,Data!P377,0)</f>
        <v>0</v>
      </c>
      <c r="T2512" s="169">
        <f>IF(T$2=$A2512,Data!Q377,0)</f>
        <v>0</v>
      </c>
      <c r="U2512" s="169">
        <f>IF(U$2=$A2512,Data!R377,0)</f>
        <v>0</v>
      </c>
      <c r="V2512" s="169">
        <f>IF(V$2=$A2512,Data!S377,0)</f>
        <v>0</v>
      </c>
      <c r="W2512" s="169">
        <f>IF(W$2=$A2512,Data!T377,0)</f>
        <v>0</v>
      </c>
      <c r="X2512" s="169">
        <f>IF(X$2=$A2512,Data!U377,0)</f>
        <v>0</v>
      </c>
      <c r="Y2512" s="169">
        <f>IF(Y$2=$A2512,Data!V377,0)</f>
        <v>0</v>
      </c>
      <c r="Z2512" s="169">
        <f>IF(Z$2=$A2512,Data!W377,0)</f>
        <v>0</v>
      </c>
      <c r="AA2512" s="169">
        <f>IF(AA$2=$A2512,Data!X377,0)</f>
        <v>0</v>
      </c>
      <c r="AB2512" s="169">
        <f>IF(AB$2=$A2512,Data!Y377,0)</f>
        <v>0</v>
      </c>
      <c r="AC2512" s="169">
        <f>IF(AC$2=$A2512,Data!Z377,0)</f>
        <v>0</v>
      </c>
      <c r="AD2512" s="170">
        <f>IF(AD$2=$A2512,Data!AA377,0)</f>
        <v>0</v>
      </c>
      <c r="AE2512" s="171">
        <f>IF(AE$2=$A2512,Data!AB377,0)</f>
        <v>0</v>
      </c>
      <c r="AF2512" s="170">
        <f>IF(AF$2=$A2512,Data!AC377,0)</f>
        <v>0</v>
      </c>
      <c r="AG2512" s="171">
        <f>IF(AG$2=$A2512,Data!AD377,0)</f>
        <v>0</v>
      </c>
      <c r="AH2512" s="170">
        <f>IF(AH$2=$A2512,Data!AE377,0)</f>
        <v>0</v>
      </c>
      <c r="AI2512" s="171">
        <f>IF(AI$2=$A2512,Data!AF377,0)</f>
        <v>0</v>
      </c>
      <c r="AJ2512" s="170">
        <f>IF(AJ$2=$A2512,Data!AG377,0)</f>
        <v>0</v>
      </c>
      <c r="AK2512" s="171">
        <f>IF(AK$2=$A2512,Data!AH377,0)</f>
        <v>0</v>
      </c>
      <c r="AL2512" s="170">
        <f>IF(AL$2=$A2512,Data!AI377,0)</f>
        <v>0</v>
      </c>
      <c r="AM2512" t="str">
        <f t="shared" si="78"/>
        <v>EA</v>
      </c>
      <c r="AN2512" t="e">
        <f>+INDEX(Validation!$D$4:$D$250,MATCH(Merge!B2512,Validation!$E$4:$E$250,0))</f>
        <v>#N/A</v>
      </c>
      <c r="AO2512" s="172">
        <f t="shared" si="79"/>
        <v>0</v>
      </c>
    </row>
    <row r="2513" spans="1:41" ht="15" x14ac:dyDescent="0.25">
      <c r="A2513">
        <f>Inputs!$H$16</f>
        <v>6</v>
      </c>
      <c r="B2513" t="str">
        <f>Inputs!$D$4</f>
        <v>Select Agency…</v>
      </c>
      <c r="C2513" s="166" t="str">
        <f>Inputs!$I$6</f>
        <v>(insert code)</v>
      </c>
      <c r="D2513" t="str">
        <f>IFERROR(INDEX(Inputs!$I$11:$I$19,MATCH(A2513,Inputs!$H$11:$H$19)),"")</f>
        <v>(insert code)</v>
      </c>
      <c r="E2513" t="s">
        <v>942</v>
      </c>
      <c r="F2513" s="168">
        <f>IF(F$2=$A2513,Data!C378,0)</f>
        <v>0</v>
      </c>
      <c r="G2513" s="168">
        <f>IF(G$2=$A2513,Data!D378,0)</f>
        <v>0</v>
      </c>
      <c r="H2513" s="168">
        <f>IF(H$2=$A2513,Data!E378,0)</f>
        <v>0</v>
      </c>
      <c r="I2513" s="168">
        <f>IF(I$2=$A2513,Data!F378,0)</f>
        <v>0</v>
      </c>
      <c r="J2513" s="168">
        <f>IF(J$2=$A2513,Data!G378,0)</f>
        <v>0</v>
      </c>
      <c r="K2513" s="168">
        <f>IF(K$2=$A2513,Data!H378,0)</f>
        <v>0</v>
      </c>
      <c r="L2513" s="168">
        <f>IF(L$2=$A2513,Data!I378,0)</f>
        <v>0</v>
      </c>
      <c r="M2513" s="168">
        <f>IF(M$2=$A2513,Data!J378,0)</f>
        <v>0</v>
      </c>
      <c r="N2513" s="168">
        <f>IF(N$2=$A2513,Data!K378,0)</f>
        <v>0</v>
      </c>
      <c r="O2513" s="168">
        <f>IF(O$2=$A2513,Data!L378,0)</f>
        <v>0</v>
      </c>
      <c r="P2513" s="168">
        <f>IF(P$2=$A2513,Data!M378,0)</f>
        <v>0</v>
      </c>
      <c r="Q2513" s="168">
        <f>IF(Q$2=$A2513,Data!N378,0)</f>
        <v>0</v>
      </c>
      <c r="R2513" s="169">
        <f>IF(R$2=$A2513,Data!O378,0)</f>
        <v>0</v>
      </c>
      <c r="S2513" s="169">
        <f>IF(S$2=$A2513,Data!P378,0)</f>
        <v>0</v>
      </c>
      <c r="T2513" s="169">
        <f>IF(T$2=$A2513,Data!Q378,0)</f>
        <v>0</v>
      </c>
      <c r="U2513" s="169">
        <f>IF(U$2=$A2513,Data!R378,0)</f>
        <v>0</v>
      </c>
      <c r="V2513" s="169">
        <f>IF(V$2=$A2513,Data!S378,0)</f>
        <v>0</v>
      </c>
      <c r="W2513" s="169">
        <f>IF(W$2=$A2513,Data!T378,0)</f>
        <v>0</v>
      </c>
      <c r="X2513" s="169">
        <f>IF(X$2=$A2513,Data!U378,0)</f>
        <v>0</v>
      </c>
      <c r="Y2513" s="169">
        <f>IF(Y$2=$A2513,Data!V378,0)</f>
        <v>0</v>
      </c>
      <c r="Z2513" s="169">
        <f>IF(Z$2=$A2513,Data!W378,0)</f>
        <v>0</v>
      </c>
      <c r="AA2513" s="169">
        <f>IF(AA$2=$A2513,Data!X378,0)</f>
        <v>0</v>
      </c>
      <c r="AB2513" s="169">
        <f>IF(AB$2=$A2513,Data!Y378,0)</f>
        <v>0</v>
      </c>
      <c r="AC2513" s="169">
        <f>IF(AC$2=$A2513,Data!Z378,0)</f>
        <v>0</v>
      </c>
      <c r="AD2513" s="170">
        <f>IF(AD$2=$A2513,Data!AA378,0)</f>
        <v>0</v>
      </c>
      <c r="AE2513" s="171">
        <f>IF(AE$2=$A2513,Data!AB378,0)</f>
        <v>0</v>
      </c>
      <c r="AF2513" s="170">
        <f>IF(AF$2=$A2513,Data!AC378,0)</f>
        <v>0</v>
      </c>
      <c r="AG2513" s="171">
        <f>IF(AG$2=$A2513,Data!AD378,0)</f>
        <v>0</v>
      </c>
      <c r="AH2513" s="170">
        <f>IF(AH$2=$A2513,Data!AE378,0)</f>
        <v>0</v>
      </c>
      <c r="AI2513" s="171">
        <f>IF(AI$2=$A2513,Data!AF378,0)</f>
        <v>0</v>
      </c>
      <c r="AJ2513" s="170">
        <f>IF(AJ$2=$A2513,Data!AG378,0)</f>
        <v>0</v>
      </c>
      <c r="AK2513" s="171">
        <f>IF(AK$2=$A2513,Data!AH378,0)</f>
        <v>0</v>
      </c>
      <c r="AL2513" s="170">
        <f>IF(AL$2=$A2513,Data!AI378,0)</f>
        <v>0</v>
      </c>
      <c r="AM2513" t="str">
        <f t="shared" si="78"/>
        <v>EA</v>
      </c>
      <c r="AN2513" t="e">
        <f>+INDEX(Validation!$D$4:$D$250,MATCH(Merge!B2513,Validation!$E$4:$E$250,0))</f>
        <v>#N/A</v>
      </c>
      <c r="AO2513" s="172">
        <f t="shared" si="79"/>
        <v>0</v>
      </c>
    </row>
    <row r="2514" spans="1:41" ht="15" x14ac:dyDescent="0.25">
      <c r="A2514">
        <f>Inputs!$H$16</f>
        <v>6</v>
      </c>
      <c r="B2514" t="str">
        <f>Inputs!$D$4</f>
        <v>Select Agency…</v>
      </c>
      <c r="C2514" s="166" t="str">
        <f>Inputs!$I$6</f>
        <v>(insert code)</v>
      </c>
      <c r="D2514" t="str">
        <f>IFERROR(INDEX(Inputs!$I$11:$I$19,MATCH(A2514,Inputs!$H$11:$H$19)),"")</f>
        <v>(insert code)</v>
      </c>
      <c r="E2514" t="s">
        <v>942</v>
      </c>
      <c r="F2514" s="168">
        <f>IF(F$2=$A2514,Data!C379,0)</f>
        <v>0</v>
      </c>
      <c r="G2514" s="168">
        <f>IF(G$2=$A2514,Data!D379,0)</f>
        <v>0</v>
      </c>
      <c r="H2514" s="168">
        <f>IF(H$2=$A2514,Data!E379,0)</f>
        <v>0</v>
      </c>
      <c r="I2514" s="168">
        <f>IF(I$2=$A2514,Data!F379,0)</f>
        <v>0</v>
      </c>
      <c r="J2514" s="168">
        <f>IF(J$2=$A2514,Data!G379,0)</f>
        <v>0</v>
      </c>
      <c r="K2514" s="168">
        <f>IF(K$2=$A2514,Data!H379,0)</f>
        <v>0</v>
      </c>
      <c r="L2514" s="168">
        <f>IF(L$2=$A2514,Data!I379,0)</f>
        <v>0</v>
      </c>
      <c r="M2514" s="168">
        <f>IF(M$2=$A2514,Data!J379,0)</f>
        <v>0</v>
      </c>
      <c r="N2514" s="168">
        <f>IF(N$2=$A2514,Data!K379,0)</f>
        <v>0</v>
      </c>
      <c r="O2514" s="168">
        <f>IF(O$2=$A2514,Data!L379,0)</f>
        <v>0</v>
      </c>
      <c r="P2514" s="168">
        <f>IF(P$2=$A2514,Data!M379,0)</f>
        <v>0</v>
      </c>
      <c r="Q2514" s="168">
        <f>IF(Q$2=$A2514,Data!N379,0)</f>
        <v>0</v>
      </c>
      <c r="R2514" s="169">
        <f>IF(R$2=$A2514,Data!O379,0)</f>
        <v>0</v>
      </c>
      <c r="S2514" s="169">
        <f>IF(S$2=$A2514,Data!P379,0)</f>
        <v>0</v>
      </c>
      <c r="T2514" s="169">
        <f>IF(T$2=$A2514,Data!Q379,0)</f>
        <v>0</v>
      </c>
      <c r="U2514" s="169">
        <f>IF(U$2=$A2514,Data!R379,0)</f>
        <v>0</v>
      </c>
      <c r="V2514" s="169">
        <f>IF(V$2=$A2514,Data!S379,0)</f>
        <v>0</v>
      </c>
      <c r="W2514" s="169">
        <f>IF(W$2=$A2514,Data!T379,0)</f>
        <v>0</v>
      </c>
      <c r="X2514" s="169">
        <f>IF(X$2=$A2514,Data!U379,0)</f>
        <v>0</v>
      </c>
      <c r="Y2514" s="169">
        <f>IF(Y$2=$A2514,Data!V379,0)</f>
        <v>0</v>
      </c>
      <c r="Z2514" s="169">
        <f>IF(Z$2=$A2514,Data!W379,0)</f>
        <v>0</v>
      </c>
      <c r="AA2514" s="169">
        <f>IF(AA$2=$A2514,Data!X379,0)</f>
        <v>0</v>
      </c>
      <c r="AB2514" s="169">
        <f>IF(AB$2=$A2514,Data!Y379,0)</f>
        <v>0</v>
      </c>
      <c r="AC2514" s="169">
        <f>IF(AC$2=$A2514,Data!Z379,0)</f>
        <v>0</v>
      </c>
      <c r="AD2514" s="170">
        <f>IF(AD$2=$A2514,Data!AA379,0)</f>
        <v>0</v>
      </c>
      <c r="AE2514" s="171">
        <f>IF(AE$2=$A2514,Data!AB379,0)</f>
        <v>0</v>
      </c>
      <c r="AF2514" s="170">
        <f>IF(AF$2=$A2514,Data!AC379,0)</f>
        <v>0</v>
      </c>
      <c r="AG2514" s="171">
        <f>IF(AG$2=$A2514,Data!AD379,0)</f>
        <v>0</v>
      </c>
      <c r="AH2514" s="170">
        <f>IF(AH$2=$A2514,Data!AE379,0)</f>
        <v>0</v>
      </c>
      <c r="AI2514" s="171">
        <f>IF(AI$2=$A2514,Data!AF379,0)</f>
        <v>0</v>
      </c>
      <c r="AJ2514" s="170">
        <f>IF(AJ$2=$A2514,Data!AG379,0)</f>
        <v>0</v>
      </c>
      <c r="AK2514" s="171">
        <f>IF(AK$2=$A2514,Data!AH379,0)</f>
        <v>0</v>
      </c>
      <c r="AL2514" s="170">
        <f>IF(AL$2=$A2514,Data!AI379,0)</f>
        <v>0</v>
      </c>
      <c r="AM2514" t="str">
        <f t="shared" si="78"/>
        <v>EA</v>
      </c>
      <c r="AN2514" t="e">
        <f>+INDEX(Validation!$D$4:$D$250,MATCH(Merge!B2514,Validation!$E$4:$E$250,0))</f>
        <v>#N/A</v>
      </c>
      <c r="AO2514" s="172">
        <f t="shared" si="79"/>
        <v>0</v>
      </c>
    </row>
    <row r="2515" spans="1:41" ht="15" x14ac:dyDescent="0.25">
      <c r="A2515">
        <f>Inputs!$H$16</f>
        <v>6</v>
      </c>
      <c r="B2515" t="str">
        <f>Inputs!$D$4</f>
        <v>Select Agency…</v>
      </c>
      <c r="C2515" s="166" t="str">
        <f>Inputs!$I$6</f>
        <v>(insert code)</v>
      </c>
      <c r="D2515" t="str">
        <f>IFERROR(INDEX(Inputs!$I$11:$I$19,MATCH(A2515,Inputs!$H$11:$H$19)),"")</f>
        <v>(insert code)</v>
      </c>
      <c r="E2515" t="s">
        <v>942</v>
      </c>
      <c r="F2515" s="168">
        <f>IF(F$2=$A2515,Data!C380,0)</f>
        <v>0</v>
      </c>
      <c r="G2515" s="168">
        <f>IF(G$2=$A2515,Data!D380,0)</f>
        <v>0</v>
      </c>
      <c r="H2515" s="168">
        <f>IF(H$2=$A2515,Data!E380,0)</f>
        <v>0</v>
      </c>
      <c r="I2515" s="168">
        <f>IF(I$2=$A2515,Data!F380,0)</f>
        <v>0</v>
      </c>
      <c r="J2515" s="168">
        <f>IF(J$2=$A2515,Data!G380,0)</f>
        <v>0</v>
      </c>
      <c r="K2515" s="168">
        <f>IF(K$2=$A2515,Data!H380,0)</f>
        <v>0</v>
      </c>
      <c r="L2515" s="168">
        <f>IF(L$2=$A2515,Data!I380,0)</f>
        <v>0</v>
      </c>
      <c r="M2515" s="168">
        <f>IF(M$2=$A2515,Data!J380,0)</f>
        <v>0</v>
      </c>
      <c r="N2515" s="168">
        <f>IF(N$2=$A2515,Data!K380,0)</f>
        <v>0</v>
      </c>
      <c r="O2515" s="168">
        <f>IF(O$2=$A2515,Data!L380,0)</f>
        <v>0</v>
      </c>
      <c r="P2515" s="168">
        <f>IF(P$2=$A2515,Data!M380,0)</f>
        <v>0</v>
      </c>
      <c r="Q2515" s="168">
        <f>IF(Q$2=$A2515,Data!N380,0)</f>
        <v>0</v>
      </c>
      <c r="R2515" s="169">
        <f>IF(R$2=$A2515,Data!O380,0)</f>
        <v>0</v>
      </c>
      <c r="S2515" s="169">
        <f>IF(S$2=$A2515,Data!P380,0)</f>
        <v>0</v>
      </c>
      <c r="T2515" s="169">
        <f>IF(T$2=$A2515,Data!Q380,0)</f>
        <v>0</v>
      </c>
      <c r="U2515" s="169">
        <f>IF(U$2=$A2515,Data!R380,0)</f>
        <v>0</v>
      </c>
      <c r="V2515" s="169">
        <f>IF(V$2=$A2515,Data!S380,0)</f>
        <v>0</v>
      </c>
      <c r="W2515" s="169">
        <f>IF(W$2=$A2515,Data!T380,0)</f>
        <v>0</v>
      </c>
      <c r="X2515" s="169">
        <f>IF(X$2=$A2515,Data!U380,0)</f>
        <v>0</v>
      </c>
      <c r="Y2515" s="169">
        <f>IF(Y$2=$A2515,Data!V380,0)</f>
        <v>0</v>
      </c>
      <c r="Z2515" s="169">
        <f>IF(Z$2=$A2515,Data!W380,0)</f>
        <v>0</v>
      </c>
      <c r="AA2515" s="169">
        <f>IF(AA$2=$A2515,Data!X380,0)</f>
        <v>0</v>
      </c>
      <c r="AB2515" s="169">
        <f>IF(AB$2=$A2515,Data!Y380,0)</f>
        <v>0</v>
      </c>
      <c r="AC2515" s="169">
        <f>IF(AC$2=$A2515,Data!Z380,0)</f>
        <v>0</v>
      </c>
      <c r="AD2515" s="170">
        <f>IF(AD$2=$A2515,Data!AA380,0)</f>
        <v>0</v>
      </c>
      <c r="AE2515" s="171">
        <f>IF(AE$2=$A2515,Data!AB380,0)</f>
        <v>0</v>
      </c>
      <c r="AF2515" s="170">
        <f>IF(AF$2=$A2515,Data!AC380,0)</f>
        <v>0</v>
      </c>
      <c r="AG2515" s="171">
        <f>IF(AG$2=$A2515,Data!AD380,0)</f>
        <v>0</v>
      </c>
      <c r="AH2515" s="170">
        <f>IF(AH$2=$A2515,Data!AE380,0)</f>
        <v>0</v>
      </c>
      <c r="AI2515" s="171">
        <f>IF(AI$2=$A2515,Data!AF380,0)</f>
        <v>0</v>
      </c>
      <c r="AJ2515" s="170">
        <f>IF(AJ$2=$A2515,Data!AG380,0)</f>
        <v>0</v>
      </c>
      <c r="AK2515" s="171">
        <f>IF(AK$2=$A2515,Data!AH380,0)</f>
        <v>0</v>
      </c>
      <c r="AL2515" s="170">
        <f>IF(AL$2=$A2515,Data!AI380,0)</f>
        <v>0</v>
      </c>
      <c r="AM2515" t="str">
        <f t="shared" si="78"/>
        <v>EA</v>
      </c>
      <c r="AN2515" t="e">
        <f>+INDEX(Validation!$D$4:$D$250,MATCH(Merge!B2515,Validation!$E$4:$E$250,0))</f>
        <v>#N/A</v>
      </c>
      <c r="AO2515" s="172">
        <f t="shared" si="79"/>
        <v>0</v>
      </c>
    </row>
    <row r="2516" spans="1:41" ht="15" x14ac:dyDescent="0.25">
      <c r="A2516">
        <f>Inputs!$H$16</f>
        <v>6</v>
      </c>
      <c r="B2516" t="str">
        <f>Inputs!$D$4</f>
        <v>Select Agency…</v>
      </c>
      <c r="C2516" s="166" t="str">
        <f>Inputs!$I$6</f>
        <v>(insert code)</v>
      </c>
      <c r="D2516" t="str">
        <f>IFERROR(INDEX(Inputs!$I$11:$I$19,MATCH(A2516,Inputs!$H$11:$H$19)),"")</f>
        <v>(insert code)</v>
      </c>
      <c r="E2516" t="s">
        <v>942</v>
      </c>
      <c r="F2516" s="168">
        <f>IF(F$2=$A2516,Data!C381,0)</f>
        <v>0</v>
      </c>
      <c r="G2516" s="168">
        <f>IF(G$2=$A2516,Data!D381,0)</f>
        <v>0</v>
      </c>
      <c r="H2516" s="168">
        <f>IF(H$2=$A2516,Data!E381,0)</f>
        <v>0</v>
      </c>
      <c r="I2516" s="168">
        <f>IF(I$2=$A2516,Data!F381,0)</f>
        <v>0</v>
      </c>
      <c r="J2516" s="168">
        <f>IF(J$2=$A2516,Data!G381,0)</f>
        <v>0</v>
      </c>
      <c r="K2516" s="168">
        <f>IF(K$2=$A2516,Data!H381,0)</f>
        <v>0</v>
      </c>
      <c r="L2516" s="168">
        <f>IF(L$2=$A2516,Data!I381,0)</f>
        <v>0</v>
      </c>
      <c r="M2516" s="168">
        <f>IF(M$2=$A2516,Data!J381,0)</f>
        <v>0</v>
      </c>
      <c r="N2516" s="168">
        <f>IF(N$2=$A2516,Data!K381,0)</f>
        <v>0</v>
      </c>
      <c r="O2516" s="168">
        <f>IF(O$2=$A2516,Data!L381,0)</f>
        <v>0</v>
      </c>
      <c r="P2516" s="168">
        <f>IF(P$2=$A2516,Data!M381,0)</f>
        <v>0</v>
      </c>
      <c r="Q2516" s="168">
        <f>IF(Q$2=$A2516,Data!N381,0)</f>
        <v>0</v>
      </c>
      <c r="R2516" s="169">
        <f>IF(R$2=$A2516,Data!O381,0)</f>
        <v>0</v>
      </c>
      <c r="S2516" s="169">
        <f>IF(S$2=$A2516,Data!P381,0)</f>
        <v>0</v>
      </c>
      <c r="T2516" s="169">
        <f>IF(T$2=$A2516,Data!Q381,0)</f>
        <v>0</v>
      </c>
      <c r="U2516" s="169">
        <f>IF(U$2=$A2516,Data!R381,0)</f>
        <v>0</v>
      </c>
      <c r="V2516" s="169">
        <f>IF(V$2=$A2516,Data!S381,0)</f>
        <v>0</v>
      </c>
      <c r="W2516" s="169">
        <f>IF(W$2=$A2516,Data!T381,0)</f>
        <v>0</v>
      </c>
      <c r="X2516" s="169">
        <f>IF(X$2=$A2516,Data!U381,0)</f>
        <v>0</v>
      </c>
      <c r="Y2516" s="169">
        <f>IF(Y$2=$A2516,Data!V381,0)</f>
        <v>0</v>
      </c>
      <c r="Z2516" s="169">
        <f>IF(Z$2=$A2516,Data!W381,0)</f>
        <v>0</v>
      </c>
      <c r="AA2516" s="169">
        <f>IF(AA$2=$A2516,Data!X381,0)</f>
        <v>0</v>
      </c>
      <c r="AB2516" s="169">
        <f>IF(AB$2=$A2516,Data!Y381,0)</f>
        <v>0</v>
      </c>
      <c r="AC2516" s="169">
        <f>IF(AC$2=$A2516,Data!Z381,0)</f>
        <v>0</v>
      </c>
      <c r="AD2516" s="170">
        <f>IF(AD$2=$A2516,Data!AA381,0)</f>
        <v>0</v>
      </c>
      <c r="AE2516" s="171">
        <f>IF(AE$2=$A2516,Data!AB381,0)</f>
        <v>0</v>
      </c>
      <c r="AF2516" s="170">
        <f>IF(AF$2=$A2516,Data!AC381,0)</f>
        <v>0</v>
      </c>
      <c r="AG2516" s="171">
        <f>IF(AG$2=$A2516,Data!AD381,0)</f>
        <v>0</v>
      </c>
      <c r="AH2516" s="170">
        <f>IF(AH$2=$A2516,Data!AE381,0)</f>
        <v>0</v>
      </c>
      <c r="AI2516" s="171">
        <f>IF(AI$2=$A2516,Data!AF381,0)</f>
        <v>0</v>
      </c>
      <c r="AJ2516" s="170">
        <f>IF(AJ$2=$A2516,Data!AG381,0)</f>
        <v>0</v>
      </c>
      <c r="AK2516" s="171">
        <f>IF(AK$2=$A2516,Data!AH381,0)</f>
        <v>0</v>
      </c>
      <c r="AL2516" s="170">
        <f>IF(AL$2=$A2516,Data!AI381,0)</f>
        <v>0</v>
      </c>
      <c r="AM2516" t="str">
        <f t="shared" si="78"/>
        <v>EA</v>
      </c>
      <c r="AN2516" t="e">
        <f>+INDEX(Validation!$D$4:$D$250,MATCH(Merge!B2516,Validation!$E$4:$E$250,0))</f>
        <v>#N/A</v>
      </c>
      <c r="AO2516" s="172">
        <f t="shared" si="79"/>
        <v>0</v>
      </c>
    </row>
    <row r="2517" spans="1:41" ht="15" x14ac:dyDescent="0.25">
      <c r="A2517">
        <f>Inputs!$H$16</f>
        <v>6</v>
      </c>
      <c r="B2517" t="str">
        <f>Inputs!$D$4</f>
        <v>Select Agency…</v>
      </c>
      <c r="C2517" s="166" t="str">
        <f>Inputs!$I$6</f>
        <v>(insert code)</v>
      </c>
      <c r="D2517" t="str">
        <f>IFERROR(INDEX(Inputs!$I$11:$I$19,MATCH(A2517,Inputs!$H$11:$H$19)),"")</f>
        <v>(insert code)</v>
      </c>
      <c r="E2517" t="s">
        <v>942</v>
      </c>
      <c r="F2517" s="168">
        <f>IF(F$2=$A2517,Data!C382,0)</f>
        <v>0</v>
      </c>
      <c r="G2517" s="168">
        <f>IF(G$2=$A2517,Data!D382,0)</f>
        <v>0</v>
      </c>
      <c r="H2517" s="168">
        <f>IF(H$2=$A2517,Data!E382,0)</f>
        <v>0</v>
      </c>
      <c r="I2517" s="168">
        <f>IF(I$2=$A2517,Data!F382,0)</f>
        <v>0</v>
      </c>
      <c r="J2517" s="168">
        <f>IF(J$2=$A2517,Data!G382,0)</f>
        <v>0</v>
      </c>
      <c r="K2517" s="168">
        <f>IF(K$2=$A2517,Data!H382,0)</f>
        <v>0</v>
      </c>
      <c r="L2517" s="168">
        <f>IF(L$2=$A2517,Data!I382,0)</f>
        <v>0</v>
      </c>
      <c r="M2517" s="168">
        <f>IF(M$2=$A2517,Data!J382,0)</f>
        <v>0</v>
      </c>
      <c r="N2517" s="168">
        <f>IF(N$2=$A2517,Data!K382,0)</f>
        <v>0</v>
      </c>
      <c r="O2517" s="168">
        <f>IF(O$2=$A2517,Data!L382,0)</f>
        <v>0</v>
      </c>
      <c r="P2517" s="168">
        <f>IF(P$2=$A2517,Data!M382,0)</f>
        <v>0</v>
      </c>
      <c r="Q2517" s="168">
        <f>IF(Q$2=$A2517,Data!N382,0)</f>
        <v>0</v>
      </c>
      <c r="R2517" s="169">
        <f>IF(R$2=$A2517,Data!O382,0)</f>
        <v>0</v>
      </c>
      <c r="S2517" s="169">
        <f>IF(S$2=$A2517,Data!P382,0)</f>
        <v>0</v>
      </c>
      <c r="T2517" s="169">
        <f>IF(T$2=$A2517,Data!Q382,0)</f>
        <v>0</v>
      </c>
      <c r="U2517" s="169">
        <f>IF(U$2=$A2517,Data!R382,0)</f>
        <v>0</v>
      </c>
      <c r="V2517" s="169">
        <f>IF(V$2=$A2517,Data!S382,0)</f>
        <v>0</v>
      </c>
      <c r="W2517" s="169">
        <f>IF(W$2=$A2517,Data!T382,0)</f>
        <v>0</v>
      </c>
      <c r="X2517" s="169">
        <f>IF(X$2=$A2517,Data!U382,0)</f>
        <v>0</v>
      </c>
      <c r="Y2517" s="169">
        <f>IF(Y$2=$A2517,Data!V382,0)</f>
        <v>0</v>
      </c>
      <c r="Z2517" s="169">
        <f>IF(Z$2=$A2517,Data!W382,0)</f>
        <v>0</v>
      </c>
      <c r="AA2517" s="169">
        <f>IF(AA$2=$A2517,Data!X382,0)</f>
        <v>0</v>
      </c>
      <c r="AB2517" s="169">
        <f>IF(AB$2=$A2517,Data!Y382,0)</f>
        <v>0</v>
      </c>
      <c r="AC2517" s="169">
        <f>IF(AC$2=$A2517,Data!Z382,0)</f>
        <v>0</v>
      </c>
      <c r="AD2517" s="170">
        <f>IF(AD$2=$A2517,Data!AA382,0)</f>
        <v>0</v>
      </c>
      <c r="AE2517" s="171">
        <f>IF(AE$2=$A2517,Data!AB382,0)</f>
        <v>0</v>
      </c>
      <c r="AF2517" s="170">
        <f>IF(AF$2=$A2517,Data!AC382,0)</f>
        <v>0</v>
      </c>
      <c r="AG2517" s="171">
        <f>IF(AG$2=$A2517,Data!AD382,0)</f>
        <v>0</v>
      </c>
      <c r="AH2517" s="170">
        <f>IF(AH$2=$A2517,Data!AE382,0)</f>
        <v>0</v>
      </c>
      <c r="AI2517" s="171">
        <f>IF(AI$2=$A2517,Data!AF382,0)</f>
        <v>0</v>
      </c>
      <c r="AJ2517" s="170">
        <f>IF(AJ$2=$A2517,Data!AG382,0)</f>
        <v>0</v>
      </c>
      <c r="AK2517" s="171">
        <f>IF(AK$2=$A2517,Data!AH382,0)</f>
        <v>0</v>
      </c>
      <c r="AL2517" s="170">
        <f>IF(AL$2=$A2517,Data!AI382,0)</f>
        <v>0</v>
      </c>
      <c r="AM2517" t="str">
        <f t="shared" si="78"/>
        <v>EA</v>
      </c>
      <c r="AN2517" t="e">
        <f>+INDEX(Validation!$D$4:$D$250,MATCH(Merge!B2517,Validation!$E$4:$E$250,0))</f>
        <v>#N/A</v>
      </c>
      <c r="AO2517" s="172">
        <f t="shared" si="79"/>
        <v>0</v>
      </c>
    </row>
    <row r="2518" spans="1:41" ht="15" x14ac:dyDescent="0.25">
      <c r="A2518">
        <f>Inputs!$H$16</f>
        <v>6</v>
      </c>
      <c r="B2518" t="str">
        <f>Inputs!$D$4</f>
        <v>Select Agency…</v>
      </c>
      <c r="C2518" s="166" t="str">
        <f>Inputs!$I$6</f>
        <v>(insert code)</v>
      </c>
      <c r="D2518" t="str">
        <f>IFERROR(INDEX(Inputs!$I$11:$I$19,MATCH(A2518,Inputs!$H$11:$H$19)),"")</f>
        <v>(insert code)</v>
      </c>
      <c r="E2518" t="s">
        <v>942</v>
      </c>
      <c r="F2518" s="168">
        <f>IF(F$2=$A2518,Data!C383,0)</f>
        <v>0</v>
      </c>
      <c r="G2518" s="168">
        <f>IF(G$2=$A2518,Data!D383,0)</f>
        <v>0</v>
      </c>
      <c r="H2518" s="168">
        <f>IF(H$2=$A2518,Data!E383,0)</f>
        <v>0</v>
      </c>
      <c r="I2518" s="168">
        <f>IF(I$2=$A2518,Data!F383,0)</f>
        <v>0</v>
      </c>
      <c r="J2518" s="168">
        <f>IF(J$2=$A2518,Data!G383,0)</f>
        <v>0</v>
      </c>
      <c r="K2518" s="168">
        <f>IF(K$2=$A2518,Data!H383,0)</f>
        <v>0</v>
      </c>
      <c r="L2518" s="168">
        <f>IF(L$2=$A2518,Data!I383,0)</f>
        <v>0</v>
      </c>
      <c r="M2518" s="168">
        <f>IF(M$2=$A2518,Data!J383,0)</f>
        <v>0</v>
      </c>
      <c r="N2518" s="168">
        <f>IF(N$2=$A2518,Data!K383,0)</f>
        <v>0</v>
      </c>
      <c r="O2518" s="168">
        <f>IF(O$2=$A2518,Data!L383,0)</f>
        <v>0</v>
      </c>
      <c r="P2518" s="168">
        <f>IF(P$2=$A2518,Data!M383,0)</f>
        <v>0</v>
      </c>
      <c r="Q2518" s="168">
        <f>IF(Q$2=$A2518,Data!N383,0)</f>
        <v>0</v>
      </c>
      <c r="R2518" s="169">
        <f>IF(R$2=$A2518,Data!O383,0)</f>
        <v>0</v>
      </c>
      <c r="S2518" s="169">
        <f>IF(S$2=$A2518,Data!P383,0)</f>
        <v>0</v>
      </c>
      <c r="T2518" s="169">
        <f>IF(T$2=$A2518,Data!Q383,0)</f>
        <v>0</v>
      </c>
      <c r="U2518" s="169">
        <f>IF(U$2=$A2518,Data!R383,0)</f>
        <v>0</v>
      </c>
      <c r="V2518" s="169">
        <f>IF(V$2=$A2518,Data!S383,0)</f>
        <v>0</v>
      </c>
      <c r="W2518" s="169">
        <f>IF(W$2=$A2518,Data!T383,0)</f>
        <v>0</v>
      </c>
      <c r="X2518" s="169">
        <f>IF(X$2=$A2518,Data!U383,0)</f>
        <v>0</v>
      </c>
      <c r="Y2518" s="169">
        <f>IF(Y$2=$A2518,Data!V383,0)</f>
        <v>0</v>
      </c>
      <c r="Z2518" s="169">
        <f>IF(Z$2=$A2518,Data!W383,0)</f>
        <v>0</v>
      </c>
      <c r="AA2518" s="169">
        <f>IF(AA$2=$A2518,Data!X383,0)</f>
        <v>0</v>
      </c>
      <c r="AB2518" s="169">
        <f>IF(AB$2=$A2518,Data!Y383,0)</f>
        <v>0</v>
      </c>
      <c r="AC2518" s="169">
        <f>IF(AC$2=$A2518,Data!Z383,0)</f>
        <v>0</v>
      </c>
      <c r="AD2518" s="170">
        <f>IF(AD$2=$A2518,Data!AA383,0)</f>
        <v>0</v>
      </c>
      <c r="AE2518" s="171">
        <f>IF(AE$2=$A2518,Data!AB383,0)</f>
        <v>0</v>
      </c>
      <c r="AF2518" s="170">
        <f>IF(AF$2=$A2518,Data!AC383,0)</f>
        <v>0</v>
      </c>
      <c r="AG2518" s="171">
        <f>IF(AG$2=$A2518,Data!AD383,0)</f>
        <v>0</v>
      </c>
      <c r="AH2518" s="170">
        <f>IF(AH$2=$A2518,Data!AE383,0)</f>
        <v>0</v>
      </c>
      <c r="AI2518" s="171">
        <f>IF(AI$2=$A2518,Data!AF383,0)</f>
        <v>0</v>
      </c>
      <c r="AJ2518" s="170">
        <f>IF(AJ$2=$A2518,Data!AG383,0)</f>
        <v>0</v>
      </c>
      <c r="AK2518" s="171">
        <f>IF(AK$2=$A2518,Data!AH383,0)</f>
        <v>0</v>
      </c>
      <c r="AL2518" s="170">
        <f>IF(AL$2=$A2518,Data!AI383,0)</f>
        <v>0</v>
      </c>
      <c r="AM2518" t="str">
        <f t="shared" si="78"/>
        <v>EA</v>
      </c>
      <c r="AN2518" t="e">
        <f>+INDEX(Validation!$D$4:$D$250,MATCH(Merge!B2518,Validation!$E$4:$E$250,0))</f>
        <v>#N/A</v>
      </c>
      <c r="AO2518" s="172">
        <f t="shared" si="79"/>
        <v>0</v>
      </c>
    </row>
    <row r="2519" spans="1:41" ht="15" x14ac:dyDescent="0.25">
      <c r="A2519">
        <f>Inputs!$H$16</f>
        <v>6</v>
      </c>
      <c r="B2519" t="str">
        <f>Inputs!$D$4</f>
        <v>Select Agency…</v>
      </c>
      <c r="C2519" s="166" t="str">
        <f>Inputs!$I$6</f>
        <v>(insert code)</v>
      </c>
      <c r="D2519" t="str">
        <f>IFERROR(INDEX(Inputs!$I$11:$I$19,MATCH(A2519,Inputs!$H$11:$H$19)),"")</f>
        <v>(insert code)</v>
      </c>
      <c r="E2519" t="s">
        <v>942</v>
      </c>
      <c r="F2519" s="168">
        <f>IF(F$2=$A2519,Data!C384,0)</f>
        <v>0</v>
      </c>
      <c r="G2519" s="168">
        <f>IF(G$2=$A2519,Data!D384,0)</f>
        <v>0</v>
      </c>
      <c r="H2519" s="168">
        <f>IF(H$2=$A2519,Data!E384,0)</f>
        <v>0</v>
      </c>
      <c r="I2519" s="168">
        <f>IF(I$2=$A2519,Data!F384,0)</f>
        <v>0</v>
      </c>
      <c r="J2519" s="168">
        <f>IF(J$2=$A2519,Data!G384,0)</f>
        <v>0</v>
      </c>
      <c r="K2519" s="168">
        <f>IF(K$2=$A2519,Data!H384,0)</f>
        <v>0</v>
      </c>
      <c r="L2519" s="168">
        <f>IF(L$2=$A2519,Data!I384,0)</f>
        <v>0</v>
      </c>
      <c r="M2519" s="168">
        <f>IF(M$2=$A2519,Data!J384,0)</f>
        <v>0</v>
      </c>
      <c r="N2519" s="168">
        <f>IF(N$2=$A2519,Data!K384,0)</f>
        <v>0</v>
      </c>
      <c r="O2519" s="168">
        <f>IF(O$2=$A2519,Data!L384,0)</f>
        <v>0</v>
      </c>
      <c r="P2519" s="168">
        <f>IF(P$2=$A2519,Data!M384,0)</f>
        <v>0</v>
      </c>
      <c r="Q2519" s="168">
        <f>IF(Q$2=$A2519,Data!N384,0)</f>
        <v>0</v>
      </c>
      <c r="R2519" s="169">
        <f>IF(R$2=$A2519,Data!O384,0)</f>
        <v>0</v>
      </c>
      <c r="S2519" s="169">
        <f>IF(S$2=$A2519,Data!P384,0)</f>
        <v>0</v>
      </c>
      <c r="T2519" s="169">
        <f>IF(T$2=$A2519,Data!Q384,0)</f>
        <v>0</v>
      </c>
      <c r="U2519" s="169">
        <f>IF(U$2=$A2519,Data!R384,0)</f>
        <v>0</v>
      </c>
      <c r="V2519" s="169">
        <f>IF(V$2=$A2519,Data!S384,0)</f>
        <v>0</v>
      </c>
      <c r="W2519" s="169">
        <f>IF(W$2=$A2519,Data!T384,0)</f>
        <v>0</v>
      </c>
      <c r="X2519" s="169">
        <f>IF(X$2=$A2519,Data!U384,0)</f>
        <v>0</v>
      </c>
      <c r="Y2519" s="169">
        <f>IF(Y$2=$A2519,Data!V384,0)</f>
        <v>0</v>
      </c>
      <c r="Z2519" s="169">
        <f>IF(Z$2=$A2519,Data!W384,0)</f>
        <v>0</v>
      </c>
      <c r="AA2519" s="169">
        <f>IF(AA$2=$A2519,Data!X384,0)</f>
        <v>0</v>
      </c>
      <c r="AB2519" s="169">
        <f>IF(AB$2=$A2519,Data!Y384,0)</f>
        <v>0</v>
      </c>
      <c r="AC2519" s="169">
        <f>IF(AC$2=$A2519,Data!Z384,0)</f>
        <v>0</v>
      </c>
      <c r="AD2519" s="170">
        <f>IF(AD$2=$A2519,Data!AA384,0)</f>
        <v>0</v>
      </c>
      <c r="AE2519" s="171">
        <f>IF(AE$2=$A2519,Data!AB384,0)</f>
        <v>0</v>
      </c>
      <c r="AF2519" s="170">
        <f>IF(AF$2=$A2519,Data!AC384,0)</f>
        <v>0</v>
      </c>
      <c r="AG2519" s="171">
        <f>IF(AG$2=$A2519,Data!AD384,0)</f>
        <v>0</v>
      </c>
      <c r="AH2519" s="170">
        <f>IF(AH$2=$A2519,Data!AE384,0)</f>
        <v>0</v>
      </c>
      <c r="AI2519" s="171">
        <f>IF(AI$2=$A2519,Data!AF384,0)</f>
        <v>0</v>
      </c>
      <c r="AJ2519" s="170">
        <f>IF(AJ$2=$A2519,Data!AG384,0)</f>
        <v>0</v>
      </c>
      <c r="AK2519" s="171">
        <f>IF(AK$2=$A2519,Data!AH384,0)</f>
        <v>0</v>
      </c>
      <c r="AL2519" s="170">
        <f>IF(AL$2=$A2519,Data!AI384,0)</f>
        <v>0</v>
      </c>
      <c r="AM2519" t="str">
        <f t="shared" si="78"/>
        <v>EA</v>
      </c>
      <c r="AN2519" t="e">
        <f>+INDEX(Validation!$D$4:$D$250,MATCH(Merge!B2519,Validation!$E$4:$E$250,0))</f>
        <v>#N/A</v>
      </c>
      <c r="AO2519" s="172">
        <f t="shared" si="79"/>
        <v>0</v>
      </c>
    </row>
    <row r="2520" spans="1:41" ht="15" x14ac:dyDescent="0.25">
      <c r="A2520">
        <f>Inputs!$H$16</f>
        <v>6</v>
      </c>
      <c r="B2520" t="str">
        <f>Inputs!$D$4</f>
        <v>Select Agency…</v>
      </c>
      <c r="C2520" s="166" t="str">
        <f>Inputs!$I$6</f>
        <v>(insert code)</v>
      </c>
      <c r="D2520" t="str">
        <f>IFERROR(INDEX(Inputs!$I$11:$I$19,MATCH(A2520,Inputs!$H$11:$H$19)),"")</f>
        <v>(insert code)</v>
      </c>
      <c r="E2520" t="s">
        <v>942</v>
      </c>
      <c r="F2520" s="168">
        <f>IF(F$2=$A2520,Data!C385,0)</f>
        <v>0</v>
      </c>
      <c r="G2520" s="168">
        <f>IF(G$2=$A2520,Data!D385,0)</f>
        <v>0</v>
      </c>
      <c r="H2520" s="168">
        <f>IF(H$2=$A2520,Data!E385,0)</f>
        <v>0</v>
      </c>
      <c r="I2520" s="168">
        <f>IF(I$2=$A2520,Data!F385,0)</f>
        <v>0</v>
      </c>
      <c r="J2520" s="168">
        <f>IF(J$2=$A2520,Data!G385,0)</f>
        <v>0</v>
      </c>
      <c r="K2520" s="168">
        <f>IF(K$2=$A2520,Data!H385,0)</f>
        <v>0</v>
      </c>
      <c r="L2520" s="168">
        <f>IF(L$2=$A2520,Data!I385,0)</f>
        <v>0</v>
      </c>
      <c r="M2520" s="168">
        <f>IF(M$2=$A2520,Data!J385,0)</f>
        <v>0</v>
      </c>
      <c r="N2520" s="168">
        <f>IF(N$2=$A2520,Data!K385,0)</f>
        <v>0</v>
      </c>
      <c r="O2520" s="168">
        <f>IF(O$2=$A2520,Data!L385,0)</f>
        <v>0</v>
      </c>
      <c r="P2520" s="168">
        <f>IF(P$2=$A2520,Data!M385,0)</f>
        <v>0</v>
      </c>
      <c r="Q2520" s="168">
        <f>IF(Q$2=$A2520,Data!N385,0)</f>
        <v>0</v>
      </c>
      <c r="R2520" s="169">
        <f>IF(R$2=$A2520,Data!O385,0)</f>
        <v>0</v>
      </c>
      <c r="S2520" s="169">
        <f>IF(S$2=$A2520,Data!P385,0)</f>
        <v>0</v>
      </c>
      <c r="T2520" s="169">
        <f>IF(T$2=$A2520,Data!Q385,0)</f>
        <v>0</v>
      </c>
      <c r="U2520" s="169">
        <f>IF(U$2=$A2520,Data!R385,0)</f>
        <v>0</v>
      </c>
      <c r="V2520" s="169">
        <f>IF(V$2=$A2520,Data!S385,0)</f>
        <v>0</v>
      </c>
      <c r="W2520" s="169">
        <f>IF(W$2=$A2520,Data!T385,0)</f>
        <v>0</v>
      </c>
      <c r="X2520" s="169">
        <f>IF(X$2=$A2520,Data!U385,0)</f>
        <v>0</v>
      </c>
      <c r="Y2520" s="169">
        <f>IF(Y$2=$A2520,Data!V385,0)</f>
        <v>0</v>
      </c>
      <c r="Z2520" s="169">
        <f>IF(Z$2=$A2520,Data!W385,0)</f>
        <v>0</v>
      </c>
      <c r="AA2520" s="169">
        <f>IF(AA$2=$A2520,Data!X385,0)</f>
        <v>0</v>
      </c>
      <c r="AB2520" s="169">
        <f>IF(AB$2=$A2520,Data!Y385,0)</f>
        <v>0</v>
      </c>
      <c r="AC2520" s="169">
        <f>IF(AC$2=$A2520,Data!Z385,0)</f>
        <v>0</v>
      </c>
      <c r="AD2520" s="170">
        <f>IF(AD$2=$A2520,Data!AA385,0)</f>
        <v>0</v>
      </c>
      <c r="AE2520" s="171">
        <f>IF(AE$2=$A2520,Data!AB385,0)</f>
        <v>0</v>
      </c>
      <c r="AF2520" s="170">
        <f>IF(AF$2=$A2520,Data!AC385,0)</f>
        <v>0</v>
      </c>
      <c r="AG2520" s="171">
        <f>IF(AG$2=$A2520,Data!AD385,0)</f>
        <v>0</v>
      </c>
      <c r="AH2520" s="170">
        <f>IF(AH$2=$A2520,Data!AE385,0)</f>
        <v>0</v>
      </c>
      <c r="AI2520" s="171">
        <f>IF(AI$2=$A2520,Data!AF385,0)</f>
        <v>0</v>
      </c>
      <c r="AJ2520" s="170">
        <f>IF(AJ$2=$A2520,Data!AG385,0)</f>
        <v>0</v>
      </c>
      <c r="AK2520" s="171">
        <f>IF(AK$2=$A2520,Data!AH385,0)</f>
        <v>0</v>
      </c>
      <c r="AL2520" s="170">
        <f>IF(AL$2=$A2520,Data!AI385,0)</f>
        <v>0</v>
      </c>
      <c r="AM2520" t="str">
        <f t="shared" si="78"/>
        <v>EA</v>
      </c>
      <c r="AN2520" t="e">
        <f>+INDEX(Validation!$D$4:$D$250,MATCH(Merge!B2520,Validation!$E$4:$E$250,0))</f>
        <v>#N/A</v>
      </c>
      <c r="AO2520" s="172">
        <f t="shared" si="79"/>
        <v>0</v>
      </c>
    </row>
    <row r="2521" spans="1:41" ht="15" x14ac:dyDescent="0.25">
      <c r="A2521">
        <f>Inputs!$H$16</f>
        <v>6</v>
      </c>
      <c r="B2521" t="str">
        <f>Inputs!$D$4</f>
        <v>Select Agency…</v>
      </c>
      <c r="C2521" s="166" t="str">
        <f>Inputs!$I$6</f>
        <v>(insert code)</v>
      </c>
      <c r="D2521" t="str">
        <f>IFERROR(INDEX(Inputs!$I$11:$I$19,MATCH(A2521,Inputs!$H$11:$H$19)),"")</f>
        <v>(insert code)</v>
      </c>
      <c r="E2521" t="s">
        <v>942</v>
      </c>
      <c r="F2521" s="168">
        <f>IF(F$2=$A2521,Data!C386,0)</f>
        <v>0</v>
      </c>
      <c r="G2521" s="168">
        <f>IF(G$2=$A2521,Data!D386,0)</f>
        <v>0</v>
      </c>
      <c r="H2521" s="168">
        <f>IF(H$2=$A2521,Data!E386,0)</f>
        <v>0</v>
      </c>
      <c r="I2521" s="168">
        <f>IF(I$2=$A2521,Data!F386,0)</f>
        <v>0</v>
      </c>
      <c r="J2521" s="168">
        <f>IF(J$2=$A2521,Data!G386,0)</f>
        <v>0</v>
      </c>
      <c r="K2521" s="168">
        <f>IF(K$2=$A2521,Data!H386,0)</f>
        <v>0</v>
      </c>
      <c r="L2521" s="168">
        <f>IF(L$2=$A2521,Data!I386,0)</f>
        <v>0</v>
      </c>
      <c r="M2521" s="168">
        <f>IF(M$2=$A2521,Data!J386,0)</f>
        <v>0</v>
      </c>
      <c r="N2521" s="168">
        <f>IF(N$2=$A2521,Data!K386,0)</f>
        <v>0</v>
      </c>
      <c r="O2521" s="168">
        <f>IF(O$2=$A2521,Data!L386,0)</f>
        <v>0</v>
      </c>
      <c r="P2521" s="168">
        <f>IF(P$2=$A2521,Data!M386,0)</f>
        <v>0</v>
      </c>
      <c r="Q2521" s="168">
        <f>IF(Q$2=$A2521,Data!N386,0)</f>
        <v>0</v>
      </c>
      <c r="R2521" s="169">
        <f>IF(R$2=$A2521,Data!O386,0)</f>
        <v>0</v>
      </c>
      <c r="S2521" s="169">
        <f>IF(S$2=$A2521,Data!P386,0)</f>
        <v>0</v>
      </c>
      <c r="T2521" s="169">
        <f>IF(T$2=$A2521,Data!Q386,0)</f>
        <v>0</v>
      </c>
      <c r="U2521" s="169">
        <f>IF(U$2=$A2521,Data!R386,0)</f>
        <v>0</v>
      </c>
      <c r="V2521" s="169">
        <f>IF(V$2=$A2521,Data!S386,0)</f>
        <v>0</v>
      </c>
      <c r="W2521" s="169">
        <f>IF(W$2=$A2521,Data!T386,0)</f>
        <v>0</v>
      </c>
      <c r="X2521" s="169">
        <f>IF(X$2=$A2521,Data!U386,0)</f>
        <v>0</v>
      </c>
      <c r="Y2521" s="169">
        <f>IF(Y$2=$A2521,Data!V386,0)</f>
        <v>0</v>
      </c>
      <c r="Z2521" s="169">
        <f>IF(Z$2=$A2521,Data!W386,0)</f>
        <v>0</v>
      </c>
      <c r="AA2521" s="169">
        <f>IF(AA$2=$A2521,Data!X386,0)</f>
        <v>0</v>
      </c>
      <c r="AB2521" s="169">
        <f>IF(AB$2=$A2521,Data!Y386,0)</f>
        <v>0</v>
      </c>
      <c r="AC2521" s="169">
        <f>IF(AC$2=$A2521,Data!Z386,0)</f>
        <v>0</v>
      </c>
      <c r="AD2521" s="170">
        <f>IF(AD$2=$A2521,Data!AA386,0)</f>
        <v>0</v>
      </c>
      <c r="AE2521" s="171">
        <f>IF(AE$2=$A2521,Data!AB386,0)</f>
        <v>0</v>
      </c>
      <c r="AF2521" s="170">
        <f>IF(AF$2=$A2521,Data!AC386,0)</f>
        <v>0</v>
      </c>
      <c r="AG2521" s="171">
        <f>IF(AG$2=$A2521,Data!AD386,0)</f>
        <v>0</v>
      </c>
      <c r="AH2521" s="170">
        <f>IF(AH$2=$A2521,Data!AE386,0)</f>
        <v>0</v>
      </c>
      <c r="AI2521" s="171">
        <f>IF(AI$2=$A2521,Data!AF386,0)</f>
        <v>0</v>
      </c>
      <c r="AJ2521" s="170">
        <f>IF(AJ$2=$A2521,Data!AG386,0)</f>
        <v>0</v>
      </c>
      <c r="AK2521" s="171">
        <f>IF(AK$2=$A2521,Data!AH386,0)</f>
        <v>0</v>
      </c>
      <c r="AL2521" s="170">
        <f>IF(AL$2=$A2521,Data!AI386,0)</f>
        <v>0</v>
      </c>
      <c r="AM2521" t="str">
        <f t="shared" si="78"/>
        <v>EA</v>
      </c>
      <c r="AN2521" t="e">
        <f>+INDEX(Validation!$D$4:$D$250,MATCH(Merge!B2521,Validation!$E$4:$E$250,0))</f>
        <v>#N/A</v>
      </c>
      <c r="AO2521" s="172">
        <f t="shared" si="79"/>
        <v>0</v>
      </c>
    </row>
    <row r="2522" spans="1:41" ht="15" x14ac:dyDescent="0.25">
      <c r="A2522">
        <f>Inputs!$H$16</f>
        <v>6</v>
      </c>
      <c r="B2522" t="str">
        <f>Inputs!$D$4</f>
        <v>Select Agency…</v>
      </c>
      <c r="C2522" s="166" t="str">
        <f>Inputs!$I$6</f>
        <v>(insert code)</v>
      </c>
      <c r="D2522" t="str">
        <f>IFERROR(INDEX(Inputs!$I$11:$I$19,MATCH(A2522,Inputs!$H$11:$H$19)),"")</f>
        <v>(insert code)</v>
      </c>
      <c r="E2522" t="s">
        <v>942</v>
      </c>
      <c r="F2522" s="168">
        <f>IF(F$2=$A2522,Data!C387,0)</f>
        <v>0</v>
      </c>
      <c r="G2522" s="168">
        <f>IF(G$2=$A2522,Data!D387,0)</f>
        <v>0</v>
      </c>
      <c r="H2522" s="168">
        <f>IF(H$2=$A2522,Data!E387,0)</f>
        <v>0</v>
      </c>
      <c r="I2522" s="168">
        <f>IF(I$2=$A2522,Data!F387,0)</f>
        <v>0</v>
      </c>
      <c r="J2522" s="168">
        <f>IF(J$2=$A2522,Data!G387,0)</f>
        <v>0</v>
      </c>
      <c r="K2522" s="168">
        <f>IF(K$2=$A2522,Data!H387,0)</f>
        <v>0</v>
      </c>
      <c r="L2522" s="168">
        <f>IF(L$2=$A2522,Data!I387,0)</f>
        <v>0</v>
      </c>
      <c r="M2522" s="168">
        <f>IF(M$2=$A2522,Data!J387,0)</f>
        <v>0</v>
      </c>
      <c r="N2522" s="168">
        <f>IF(N$2=$A2522,Data!K387,0)</f>
        <v>0</v>
      </c>
      <c r="O2522" s="168">
        <f>IF(O$2=$A2522,Data!L387,0)</f>
        <v>0</v>
      </c>
      <c r="P2522" s="168">
        <f>IF(P$2=$A2522,Data!M387,0)</f>
        <v>0</v>
      </c>
      <c r="Q2522" s="168">
        <f>IF(Q$2=$A2522,Data!N387,0)</f>
        <v>0</v>
      </c>
      <c r="R2522" s="169">
        <f>IF(R$2=$A2522,Data!O387,0)</f>
        <v>0</v>
      </c>
      <c r="S2522" s="169">
        <f>IF(S$2=$A2522,Data!P387,0)</f>
        <v>0</v>
      </c>
      <c r="T2522" s="169">
        <f>IF(T$2=$A2522,Data!Q387,0)</f>
        <v>0</v>
      </c>
      <c r="U2522" s="169">
        <f>IF(U$2=$A2522,Data!R387,0)</f>
        <v>0</v>
      </c>
      <c r="V2522" s="169">
        <f>IF(V$2=$A2522,Data!S387,0)</f>
        <v>0</v>
      </c>
      <c r="W2522" s="169">
        <f>IF(W$2=$A2522,Data!T387,0)</f>
        <v>0</v>
      </c>
      <c r="X2522" s="169">
        <f>IF(X$2=$A2522,Data!U387,0)</f>
        <v>0</v>
      </c>
      <c r="Y2522" s="169">
        <f>IF(Y$2=$A2522,Data!V387,0)</f>
        <v>0</v>
      </c>
      <c r="Z2522" s="169">
        <f>IF(Z$2=$A2522,Data!W387,0)</f>
        <v>0</v>
      </c>
      <c r="AA2522" s="169">
        <f>IF(AA$2=$A2522,Data!X387,0)</f>
        <v>0</v>
      </c>
      <c r="AB2522" s="169">
        <f>IF(AB$2=$A2522,Data!Y387,0)</f>
        <v>0</v>
      </c>
      <c r="AC2522" s="169">
        <f>IF(AC$2=$A2522,Data!Z387,0)</f>
        <v>0</v>
      </c>
      <c r="AD2522" s="170">
        <f>IF(AD$2=$A2522,Data!AA387,0)</f>
        <v>0</v>
      </c>
      <c r="AE2522" s="171">
        <f>IF(AE$2=$A2522,Data!AB387,0)</f>
        <v>0</v>
      </c>
      <c r="AF2522" s="170">
        <f>IF(AF$2=$A2522,Data!AC387,0)</f>
        <v>0</v>
      </c>
      <c r="AG2522" s="171">
        <f>IF(AG$2=$A2522,Data!AD387,0)</f>
        <v>0</v>
      </c>
      <c r="AH2522" s="170">
        <f>IF(AH$2=$A2522,Data!AE387,0)</f>
        <v>0</v>
      </c>
      <c r="AI2522" s="171">
        <f>IF(AI$2=$A2522,Data!AF387,0)</f>
        <v>0</v>
      </c>
      <c r="AJ2522" s="170">
        <f>IF(AJ$2=$A2522,Data!AG387,0)</f>
        <v>0</v>
      </c>
      <c r="AK2522" s="171">
        <f>IF(AK$2=$A2522,Data!AH387,0)</f>
        <v>0</v>
      </c>
      <c r="AL2522" s="170">
        <f>IF(AL$2=$A2522,Data!AI387,0)</f>
        <v>0</v>
      </c>
      <c r="AM2522" t="str">
        <f t="shared" si="78"/>
        <v>EA</v>
      </c>
      <c r="AN2522" t="e">
        <f>+INDEX(Validation!$D$4:$D$250,MATCH(Merge!B2522,Validation!$E$4:$E$250,0))</f>
        <v>#N/A</v>
      </c>
      <c r="AO2522" s="172">
        <f t="shared" si="79"/>
        <v>0</v>
      </c>
    </row>
    <row r="2523" spans="1:41" ht="15" x14ac:dyDescent="0.25">
      <c r="A2523">
        <f>Inputs!$H$16</f>
        <v>6</v>
      </c>
      <c r="B2523" t="str">
        <f>Inputs!$D$4</f>
        <v>Select Agency…</v>
      </c>
      <c r="C2523" s="166" t="str">
        <f>Inputs!$I$6</f>
        <v>(insert code)</v>
      </c>
      <c r="D2523" t="str">
        <f>IFERROR(INDEX(Inputs!$I$11:$I$19,MATCH(A2523,Inputs!$H$11:$H$19)),"")</f>
        <v>(insert code)</v>
      </c>
      <c r="E2523" t="s">
        <v>942</v>
      </c>
      <c r="F2523" s="168">
        <f>IF(F$2=$A2523,Data!C388,0)</f>
        <v>0</v>
      </c>
      <c r="G2523" s="168">
        <f>IF(G$2=$A2523,Data!D388,0)</f>
        <v>0</v>
      </c>
      <c r="H2523" s="168">
        <f>IF(H$2=$A2523,Data!E388,0)</f>
        <v>0</v>
      </c>
      <c r="I2523" s="168">
        <f>IF(I$2=$A2523,Data!F388,0)</f>
        <v>0</v>
      </c>
      <c r="J2523" s="168">
        <f>IF(J$2=$A2523,Data!G388,0)</f>
        <v>0</v>
      </c>
      <c r="K2523" s="168">
        <f>IF(K$2=$A2523,Data!H388,0)</f>
        <v>0</v>
      </c>
      <c r="L2523" s="168">
        <f>IF(L$2=$A2523,Data!I388,0)</f>
        <v>0</v>
      </c>
      <c r="M2523" s="168">
        <f>IF(M$2=$A2523,Data!J388,0)</f>
        <v>0</v>
      </c>
      <c r="N2523" s="168">
        <f>IF(N$2=$A2523,Data!K388,0)</f>
        <v>0</v>
      </c>
      <c r="O2523" s="168">
        <f>IF(O$2=$A2523,Data!L388,0)</f>
        <v>0</v>
      </c>
      <c r="P2523" s="168">
        <f>IF(P$2=$A2523,Data!M388,0)</f>
        <v>0</v>
      </c>
      <c r="Q2523" s="168">
        <f>IF(Q$2=$A2523,Data!N388,0)</f>
        <v>0</v>
      </c>
      <c r="R2523" s="169">
        <f>IF(R$2=$A2523,Data!O388,0)</f>
        <v>0</v>
      </c>
      <c r="S2523" s="169">
        <f>IF(S$2=$A2523,Data!P388,0)</f>
        <v>0</v>
      </c>
      <c r="T2523" s="169">
        <f>IF(T$2=$A2523,Data!Q388,0)</f>
        <v>0</v>
      </c>
      <c r="U2523" s="169">
        <f>IF(U$2=$A2523,Data!R388,0)</f>
        <v>0</v>
      </c>
      <c r="V2523" s="169">
        <f>IF(V$2=$A2523,Data!S388,0)</f>
        <v>0</v>
      </c>
      <c r="W2523" s="169">
        <f>IF(W$2=$A2523,Data!T388,0)</f>
        <v>0</v>
      </c>
      <c r="X2523" s="169">
        <f>IF(X$2=$A2523,Data!U388,0)</f>
        <v>0</v>
      </c>
      <c r="Y2523" s="169">
        <f>IF(Y$2=$A2523,Data!V388,0)</f>
        <v>0</v>
      </c>
      <c r="Z2523" s="169">
        <f>IF(Z$2=$A2523,Data!W388,0)</f>
        <v>0</v>
      </c>
      <c r="AA2523" s="169">
        <f>IF(AA$2=$A2523,Data!X388,0)</f>
        <v>0</v>
      </c>
      <c r="AB2523" s="169">
        <f>IF(AB$2=$A2523,Data!Y388,0)</f>
        <v>0</v>
      </c>
      <c r="AC2523" s="169">
        <f>IF(AC$2=$A2523,Data!Z388,0)</f>
        <v>0</v>
      </c>
      <c r="AD2523" s="170">
        <f>IF(AD$2=$A2523,Data!AA388,0)</f>
        <v>0</v>
      </c>
      <c r="AE2523" s="171">
        <f>IF(AE$2=$A2523,Data!AB388,0)</f>
        <v>0</v>
      </c>
      <c r="AF2523" s="170">
        <f>IF(AF$2=$A2523,Data!AC388,0)</f>
        <v>0</v>
      </c>
      <c r="AG2523" s="171">
        <f>IF(AG$2=$A2523,Data!AD388,0)</f>
        <v>0</v>
      </c>
      <c r="AH2523" s="170">
        <f>IF(AH$2=$A2523,Data!AE388,0)</f>
        <v>0</v>
      </c>
      <c r="AI2523" s="171">
        <f>IF(AI$2=$A2523,Data!AF388,0)</f>
        <v>0</v>
      </c>
      <c r="AJ2523" s="170">
        <f>IF(AJ$2=$A2523,Data!AG388,0)</f>
        <v>0</v>
      </c>
      <c r="AK2523" s="171">
        <f>IF(AK$2=$A2523,Data!AH388,0)</f>
        <v>0</v>
      </c>
      <c r="AL2523" s="170">
        <f>IF(AL$2=$A2523,Data!AI388,0)</f>
        <v>0</v>
      </c>
      <c r="AM2523" t="str">
        <f t="shared" si="78"/>
        <v>EA</v>
      </c>
      <c r="AN2523" t="e">
        <f>+INDEX(Validation!$D$4:$D$250,MATCH(Merge!B2523,Validation!$E$4:$E$250,0))</f>
        <v>#N/A</v>
      </c>
      <c r="AO2523" s="172">
        <f t="shared" si="79"/>
        <v>0</v>
      </c>
    </row>
    <row r="2524" spans="1:41" ht="15" x14ac:dyDescent="0.25">
      <c r="A2524">
        <f>Inputs!$H$16</f>
        <v>6</v>
      </c>
      <c r="B2524" t="str">
        <f>Inputs!$D$4</f>
        <v>Select Agency…</v>
      </c>
      <c r="C2524" s="166" t="str">
        <f>Inputs!$I$6</f>
        <v>(insert code)</v>
      </c>
      <c r="D2524" t="str">
        <f>IFERROR(INDEX(Inputs!$I$11:$I$19,MATCH(A2524,Inputs!$H$11:$H$19)),"")</f>
        <v>(insert code)</v>
      </c>
      <c r="E2524" t="s">
        <v>942</v>
      </c>
      <c r="F2524" s="168">
        <f>IF(F$2=$A2524,Data!C389,0)</f>
        <v>0</v>
      </c>
      <c r="G2524" s="168">
        <f>IF(G$2=$A2524,Data!D389,0)</f>
        <v>0</v>
      </c>
      <c r="H2524" s="168">
        <f>IF(H$2=$A2524,Data!E389,0)</f>
        <v>0</v>
      </c>
      <c r="I2524" s="168">
        <f>IF(I$2=$A2524,Data!F389,0)</f>
        <v>0</v>
      </c>
      <c r="J2524" s="168">
        <f>IF(J$2=$A2524,Data!G389,0)</f>
        <v>0</v>
      </c>
      <c r="K2524" s="168">
        <f>IF(K$2=$A2524,Data!H389,0)</f>
        <v>0</v>
      </c>
      <c r="L2524" s="168">
        <f>IF(L$2=$A2524,Data!I389,0)</f>
        <v>0</v>
      </c>
      <c r="M2524" s="168">
        <f>IF(M$2=$A2524,Data!J389,0)</f>
        <v>0</v>
      </c>
      <c r="N2524" s="168">
        <f>IF(N$2=$A2524,Data!K389,0)</f>
        <v>0</v>
      </c>
      <c r="O2524" s="168">
        <f>IF(O$2=$A2524,Data!L389,0)</f>
        <v>0</v>
      </c>
      <c r="P2524" s="168">
        <f>IF(P$2=$A2524,Data!M389,0)</f>
        <v>0</v>
      </c>
      <c r="Q2524" s="168">
        <f>IF(Q$2=$A2524,Data!N389,0)</f>
        <v>0</v>
      </c>
      <c r="R2524" s="169">
        <f>IF(R$2=$A2524,Data!O389,0)</f>
        <v>0</v>
      </c>
      <c r="S2524" s="169">
        <f>IF(S$2=$A2524,Data!P389,0)</f>
        <v>0</v>
      </c>
      <c r="T2524" s="169">
        <f>IF(T$2=$A2524,Data!Q389,0)</f>
        <v>0</v>
      </c>
      <c r="U2524" s="169">
        <f>IF(U$2=$A2524,Data!R389,0)</f>
        <v>0</v>
      </c>
      <c r="V2524" s="169">
        <f>IF(V$2=$A2524,Data!S389,0)</f>
        <v>0</v>
      </c>
      <c r="W2524" s="169">
        <f>IF(W$2=$A2524,Data!T389,0)</f>
        <v>0</v>
      </c>
      <c r="X2524" s="169">
        <f>IF(X$2=$A2524,Data!U389,0)</f>
        <v>0</v>
      </c>
      <c r="Y2524" s="169">
        <f>IF(Y$2=$A2524,Data!V389,0)</f>
        <v>0</v>
      </c>
      <c r="Z2524" s="169">
        <f>IF(Z$2=$A2524,Data!W389,0)</f>
        <v>0</v>
      </c>
      <c r="AA2524" s="169">
        <f>IF(AA$2=$A2524,Data!X389,0)</f>
        <v>0</v>
      </c>
      <c r="AB2524" s="169">
        <f>IF(AB$2=$A2524,Data!Y389,0)</f>
        <v>0</v>
      </c>
      <c r="AC2524" s="169">
        <f>IF(AC$2=$A2524,Data!Z389,0)</f>
        <v>0</v>
      </c>
      <c r="AD2524" s="170">
        <f>IF(AD$2=$A2524,Data!AA389,0)</f>
        <v>0</v>
      </c>
      <c r="AE2524" s="171">
        <f>IF(AE$2=$A2524,Data!AB389,0)</f>
        <v>0</v>
      </c>
      <c r="AF2524" s="170">
        <f>IF(AF$2=$A2524,Data!AC389,0)</f>
        <v>0</v>
      </c>
      <c r="AG2524" s="171">
        <f>IF(AG$2=$A2524,Data!AD389,0)</f>
        <v>0</v>
      </c>
      <c r="AH2524" s="170">
        <f>IF(AH$2=$A2524,Data!AE389,0)</f>
        <v>0</v>
      </c>
      <c r="AI2524" s="171">
        <f>IF(AI$2=$A2524,Data!AF389,0)</f>
        <v>0</v>
      </c>
      <c r="AJ2524" s="170">
        <f>IF(AJ$2=$A2524,Data!AG389,0)</f>
        <v>0</v>
      </c>
      <c r="AK2524" s="171">
        <f>IF(AK$2=$A2524,Data!AH389,0)</f>
        <v>0</v>
      </c>
      <c r="AL2524" s="170">
        <f>IF(AL$2=$A2524,Data!AI389,0)</f>
        <v>0</v>
      </c>
      <c r="AM2524" t="str">
        <f t="shared" si="78"/>
        <v>EA</v>
      </c>
      <c r="AN2524" t="e">
        <f>+INDEX(Validation!$D$4:$D$250,MATCH(Merge!B2524,Validation!$E$4:$E$250,0))</f>
        <v>#N/A</v>
      </c>
      <c r="AO2524" s="172">
        <f t="shared" si="79"/>
        <v>0</v>
      </c>
    </row>
    <row r="2525" spans="1:41" ht="15" x14ac:dyDescent="0.25">
      <c r="A2525">
        <f>Inputs!$H$16</f>
        <v>6</v>
      </c>
      <c r="B2525" t="str">
        <f>Inputs!$D$4</f>
        <v>Select Agency…</v>
      </c>
      <c r="C2525" s="166" t="str">
        <f>Inputs!$I$6</f>
        <v>(insert code)</v>
      </c>
      <c r="D2525" t="str">
        <f>IFERROR(INDEX(Inputs!$I$11:$I$19,MATCH(A2525,Inputs!$H$11:$H$19)),"")</f>
        <v>(insert code)</v>
      </c>
      <c r="E2525" t="s">
        <v>942</v>
      </c>
      <c r="F2525" s="168">
        <f>IF(F$2=$A2525,Data!C390,0)</f>
        <v>0</v>
      </c>
      <c r="G2525" s="168">
        <f>IF(G$2=$A2525,Data!D390,0)</f>
        <v>0</v>
      </c>
      <c r="H2525" s="168">
        <f>IF(H$2=$A2525,Data!E390,0)</f>
        <v>0</v>
      </c>
      <c r="I2525" s="168">
        <f>IF(I$2=$A2525,Data!F390,0)</f>
        <v>0</v>
      </c>
      <c r="J2525" s="168">
        <f>IF(J$2=$A2525,Data!G390,0)</f>
        <v>0</v>
      </c>
      <c r="K2525" s="168">
        <f>IF(K$2=$A2525,Data!H390,0)</f>
        <v>0</v>
      </c>
      <c r="L2525" s="168">
        <f>IF(L$2=$A2525,Data!I390,0)</f>
        <v>0</v>
      </c>
      <c r="M2525" s="168">
        <f>IF(M$2=$A2525,Data!J390,0)</f>
        <v>0</v>
      </c>
      <c r="N2525" s="168">
        <f>IF(N$2=$A2525,Data!K390,0)</f>
        <v>0</v>
      </c>
      <c r="O2525" s="168">
        <f>IF(O$2=$A2525,Data!L390,0)</f>
        <v>0</v>
      </c>
      <c r="P2525" s="168">
        <f>IF(P$2=$A2525,Data!M390,0)</f>
        <v>0</v>
      </c>
      <c r="Q2525" s="168">
        <f>IF(Q$2=$A2525,Data!N390,0)</f>
        <v>0</v>
      </c>
      <c r="R2525" s="169">
        <f>IF(R$2=$A2525,Data!O390,0)</f>
        <v>0</v>
      </c>
      <c r="S2525" s="169">
        <f>IF(S$2=$A2525,Data!P390,0)</f>
        <v>0</v>
      </c>
      <c r="T2525" s="169">
        <f>IF(T$2=$A2525,Data!Q390,0)</f>
        <v>0</v>
      </c>
      <c r="U2525" s="169">
        <f>IF(U$2=$A2525,Data!R390,0)</f>
        <v>0</v>
      </c>
      <c r="V2525" s="169">
        <f>IF(V$2=$A2525,Data!S390,0)</f>
        <v>0</v>
      </c>
      <c r="W2525" s="169">
        <f>IF(W$2=$A2525,Data!T390,0)</f>
        <v>0</v>
      </c>
      <c r="X2525" s="169">
        <f>IF(X$2=$A2525,Data!U390,0)</f>
        <v>0</v>
      </c>
      <c r="Y2525" s="169">
        <f>IF(Y$2=$A2525,Data!V390,0)</f>
        <v>0</v>
      </c>
      <c r="Z2525" s="169">
        <f>IF(Z$2=$A2525,Data!W390,0)</f>
        <v>0</v>
      </c>
      <c r="AA2525" s="169">
        <f>IF(AA$2=$A2525,Data!X390,0)</f>
        <v>0</v>
      </c>
      <c r="AB2525" s="169">
        <f>IF(AB$2=$A2525,Data!Y390,0)</f>
        <v>0</v>
      </c>
      <c r="AC2525" s="169">
        <f>IF(AC$2=$A2525,Data!Z390,0)</f>
        <v>0</v>
      </c>
      <c r="AD2525" s="170">
        <f>IF(AD$2=$A2525,Data!AA390,0)</f>
        <v>0</v>
      </c>
      <c r="AE2525" s="171">
        <f>IF(AE$2=$A2525,Data!AB390,0)</f>
        <v>0</v>
      </c>
      <c r="AF2525" s="170">
        <f>IF(AF$2=$A2525,Data!AC390,0)</f>
        <v>0</v>
      </c>
      <c r="AG2525" s="171">
        <f>IF(AG$2=$A2525,Data!AD390,0)</f>
        <v>0</v>
      </c>
      <c r="AH2525" s="170">
        <f>IF(AH$2=$A2525,Data!AE390,0)</f>
        <v>0</v>
      </c>
      <c r="AI2525" s="171">
        <f>IF(AI$2=$A2525,Data!AF390,0)</f>
        <v>0</v>
      </c>
      <c r="AJ2525" s="170">
        <f>IF(AJ$2=$A2525,Data!AG390,0)</f>
        <v>0</v>
      </c>
      <c r="AK2525" s="171">
        <f>IF(AK$2=$A2525,Data!AH390,0)</f>
        <v>0</v>
      </c>
      <c r="AL2525" s="170">
        <f>IF(AL$2=$A2525,Data!AI390,0)</f>
        <v>0</v>
      </c>
      <c r="AM2525" t="str">
        <f t="shared" si="78"/>
        <v>EA</v>
      </c>
      <c r="AN2525" t="e">
        <f>+INDEX(Validation!$D$4:$D$250,MATCH(Merge!B2525,Validation!$E$4:$E$250,0))</f>
        <v>#N/A</v>
      </c>
      <c r="AO2525" s="172">
        <f t="shared" si="79"/>
        <v>0</v>
      </c>
    </row>
    <row r="2526" spans="1:41" ht="15" x14ac:dyDescent="0.25">
      <c r="A2526">
        <f>Inputs!$H$16</f>
        <v>6</v>
      </c>
      <c r="B2526" t="str">
        <f>Inputs!$D$4</f>
        <v>Select Agency…</v>
      </c>
      <c r="C2526" s="166" t="str">
        <f>Inputs!$I$6</f>
        <v>(insert code)</v>
      </c>
      <c r="D2526" t="str">
        <f>IFERROR(INDEX(Inputs!$I$11:$I$19,MATCH(A2526,Inputs!$H$11:$H$19)),"")</f>
        <v>(insert code)</v>
      </c>
      <c r="E2526" t="s">
        <v>942</v>
      </c>
      <c r="F2526" s="168">
        <f>IF(F$2=$A2526,Data!C391,0)</f>
        <v>0</v>
      </c>
      <c r="G2526" s="168">
        <f>IF(G$2=$A2526,Data!D391,0)</f>
        <v>0</v>
      </c>
      <c r="H2526" s="168">
        <f>IF(H$2=$A2526,Data!E391,0)</f>
        <v>0</v>
      </c>
      <c r="I2526" s="168">
        <f>IF(I$2=$A2526,Data!F391,0)</f>
        <v>0</v>
      </c>
      <c r="J2526" s="168">
        <f>IF(J$2=$A2526,Data!G391,0)</f>
        <v>0</v>
      </c>
      <c r="K2526" s="168">
        <f>IF(K$2=$A2526,Data!H391,0)</f>
        <v>0</v>
      </c>
      <c r="L2526" s="168">
        <f>IF(L$2=$A2526,Data!I391,0)</f>
        <v>0</v>
      </c>
      <c r="M2526" s="168">
        <f>IF(M$2=$A2526,Data!J391,0)</f>
        <v>0</v>
      </c>
      <c r="N2526" s="168">
        <f>IF(N$2=$A2526,Data!K391,0)</f>
        <v>0</v>
      </c>
      <c r="O2526" s="168">
        <f>IF(O$2=$A2526,Data!L391,0)</f>
        <v>0</v>
      </c>
      <c r="P2526" s="168">
        <f>IF(P$2=$A2526,Data!M391,0)</f>
        <v>0</v>
      </c>
      <c r="Q2526" s="168">
        <f>IF(Q$2=$A2526,Data!N391,0)</f>
        <v>0</v>
      </c>
      <c r="R2526" s="169">
        <f>IF(R$2=$A2526,Data!O391,0)</f>
        <v>0</v>
      </c>
      <c r="S2526" s="169">
        <f>IF(S$2=$A2526,Data!P391,0)</f>
        <v>0</v>
      </c>
      <c r="T2526" s="169">
        <f>IF(T$2=$A2526,Data!Q391,0)</f>
        <v>0</v>
      </c>
      <c r="U2526" s="169">
        <f>IF(U$2=$A2526,Data!R391,0)</f>
        <v>0</v>
      </c>
      <c r="V2526" s="169">
        <f>IF(V$2=$A2526,Data!S391,0)</f>
        <v>0</v>
      </c>
      <c r="W2526" s="169">
        <f>IF(W$2=$A2526,Data!T391,0)</f>
        <v>0</v>
      </c>
      <c r="X2526" s="169">
        <f>IF(X$2=$A2526,Data!U391,0)</f>
        <v>0</v>
      </c>
      <c r="Y2526" s="169">
        <f>IF(Y$2=$A2526,Data!V391,0)</f>
        <v>0</v>
      </c>
      <c r="Z2526" s="169">
        <f>IF(Z$2=$A2526,Data!W391,0)</f>
        <v>0</v>
      </c>
      <c r="AA2526" s="169">
        <f>IF(AA$2=$A2526,Data!X391,0)</f>
        <v>0</v>
      </c>
      <c r="AB2526" s="169">
        <f>IF(AB$2=$A2526,Data!Y391,0)</f>
        <v>0</v>
      </c>
      <c r="AC2526" s="169">
        <f>IF(AC$2=$A2526,Data!Z391,0)</f>
        <v>0</v>
      </c>
      <c r="AD2526" s="170">
        <f>IF(AD$2=$A2526,Data!AA391,0)</f>
        <v>0</v>
      </c>
      <c r="AE2526" s="171">
        <f>IF(AE$2=$A2526,Data!AB391,0)</f>
        <v>0</v>
      </c>
      <c r="AF2526" s="170">
        <f>IF(AF$2=$A2526,Data!AC391,0)</f>
        <v>0</v>
      </c>
      <c r="AG2526" s="171">
        <f>IF(AG$2=$A2526,Data!AD391,0)</f>
        <v>0</v>
      </c>
      <c r="AH2526" s="170">
        <f>IF(AH$2=$A2526,Data!AE391,0)</f>
        <v>0</v>
      </c>
      <c r="AI2526" s="171">
        <f>IF(AI$2=$A2526,Data!AF391,0)</f>
        <v>0</v>
      </c>
      <c r="AJ2526" s="170">
        <f>IF(AJ$2=$A2526,Data!AG391,0)</f>
        <v>0</v>
      </c>
      <c r="AK2526" s="171">
        <f>IF(AK$2=$A2526,Data!AH391,0)</f>
        <v>0</v>
      </c>
      <c r="AL2526" s="170">
        <f>IF(AL$2=$A2526,Data!AI391,0)</f>
        <v>0</v>
      </c>
      <c r="AM2526" t="str">
        <f t="shared" si="78"/>
        <v>EA</v>
      </c>
      <c r="AN2526" t="e">
        <f>+INDEX(Validation!$D$4:$D$250,MATCH(Merge!B2526,Validation!$E$4:$E$250,0))</f>
        <v>#N/A</v>
      </c>
      <c r="AO2526" s="172">
        <f t="shared" si="79"/>
        <v>0</v>
      </c>
    </row>
    <row r="2527" spans="1:41" ht="15" x14ac:dyDescent="0.25">
      <c r="A2527">
        <f>Inputs!$H$16</f>
        <v>6</v>
      </c>
      <c r="B2527" t="str">
        <f>Inputs!$D$4</f>
        <v>Select Agency…</v>
      </c>
      <c r="C2527" s="166" t="str">
        <f>Inputs!$I$6</f>
        <v>(insert code)</v>
      </c>
      <c r="D2527" t="str">
        <f>IFERROR(INDEX(Inputs!$I$11:$I$19,MATCH(A2527,Inputs!$H$11:$H$19)),"")</f>
        <v>(insert code)</v>
      </c>
      <c r="E2527" t="s">
        <v>942</v>
      </c>
      <c r="F2527" s="168">
        <f>IF(F$2=$A2527,Data!C392,0)</f>
        <v>0</v>
      </c>
      <c r="G2527" s="168">
        <f>IF(G$2=$A2527,Data!D392,0)</f>
        <v>0</v>
      </c>
      <c r="H2527" s="168">
        <f>IF(H$2=$A2527,Data!E392,0)</f>
        <v>0</v>
      </c>
      <c r="I2527" s="168">
        <f>IF(I$2=$A2527,Data!F392,0)</f>
        <v>0</v>
      </c>
      <c r="J2527" s="168">
        <f>IF(J$2=$A2527,Data!G392,0)</f>
        <v>0</v>
      </c>
      <c r="K2527" s="168">
        <f>IF(K$2=$A2527,Data!H392,0)</f>
        <v>0</v>
      </c>
      <c r="L2527" s="168">
        <f>IF(L$2=$A2527,Data!I392,0)</f>
        <v>0</v>
      </c>
      <c r="M2527" s="168">
        <f>IF(M$2=$A2527,Data!J392,0)</f>
        <v>0</v>
      </c>
      <c r="N2527" s="168">
        <f>IF(N$2=$A2527,Data!K392,0)</f>
        <v>0</v>
      </c>
      <c r="O2527" s="168">
        <f>IF(O$2=$A2527,Data!L392,0)</f>
        <v>0</v>
      </c>
      <c r="P2527" s="168">
        <f>IF(P$2=$A2527,Data!M392,0)</f>
        <v>0</v>
      </c>
      <c r="Q2527" s="168">
        <f>IF(Q$2=$A2527,Data!N392,0)</f>
        <v>0</v>
      </c>
      <c r="R2527" s="169">
        <f>IF(R$2=$A2527,Data!O392,0)</f>
        <v>0</v>
      </c>
      <c r="S2527" s="169">
        <f>IF(S$2=$A2527,Data!P392,0)</f>
        <v>0</v>
      </c>
      <c r="T2527" s="169">
        <f>IF(T$2=$A2527,Data!Q392,0)</f>
        <v>0</v>
      </c>
      <c r="U2527" s="169">
        <f>IF(U$2=$A2527,Data!R392,0)</f>
        <v>0</v>
      </c>
      <c r="V2527" s="169">
        <f>IF(V$2=$A2527,Data!S392,0)</f>
        <v>0</v>
      </c>
      <c r="W2527" s="169">
        <f>IF(W$2=$A2527,Data!T392,0)</f>
        <v>0</v>
      </c>
      <c r="X2527" s="169">
        <f>IF(X$2=$A2527,Data!U392,0)</f>
        <v>0</v>
      </c>
      <c r="Y2527" s="169">
        <f>IF(Y$2=$A2527,Data!V392,0)</f>
        <v>0</v>
      </c>
      <c r="Z2527" s="169">
        <f>IF(Z$2=$A2527,Data!W392,0)</f>
        <v>0</v>
      </c>
      <c r="AA2527" s="169">
        <f>IF(AA$2=$A2527,Data!X392,0)</f>
        <v>0</v>
      </c>
      <c r="AB2527" s="169">
        <f>IF(AB$2=$A2527,Data!Y392,0)</f>
        <v>0</v>
      </c>
      <c r="AC2527" s="169">
        <f>IF(AC$2=$A2527,Data!Z392,0)</f>
        <v>0</v>
      </c>
      <c r="AD2527" s="170">
        <f>IF(AD$2=$A2527,Data!AA392,0)</f>
        <v>0</v>
      </c>
      <c r="AE2527" s="171">
        <f>IF(AE$2=$A2527,Data!AB392,0)</f>
        <v>0</v>
      </c>
      <c r="AF2527" s="170">
        <f>IF(AF$2=$A2527,Data!AC392,0)</f>
        <v>0</v>
      </c>
      <c r="AG2527" s="171">
        <f>IF(AG$2=$A2527,Data!AD392,0)</f>
        <v>0</v>
      </c>
      <c r="AH2527" s="170">
        <f>IF(AH$2=$A2527,Data!AE392,0)</f>
        <v>0</v>
      </c>
      <c r="AI2527" s="171">
        <f>IF(AI$2=$A2527,Data!AF392,0)</f>
        <v>0</v>
      </c>
      <c r="AJ2527" s="170">
        <f>IF(AJ$2=$A2527,Data!AG392,0)</f>
        <v>0</v>
      </c>
      <c r="AK2527" s="171">
        <f>IF(AK$2=$A2527,Data!AH392,0)</f>
        <v>0</v>
      </c>
      <c r="AL2527" s="170">
        <f>IF(AL$2=$A2527,Data!AI392,0)</f>
        <v>0</v>
      </c>
      <c r="AM2527" t="str">
        <f t="shared" si="78"/>
        <v>EA</v>
      </c>
      <c r="AN2527" t="e">
        <f>+INDEX(Validation!$D$4:$D$250,MATCH(Merge!B2527,Validation!$E$4:$E$250,0))</f>
        <v>#N/A</v>
      </c>
      <c r="AO2527" s="172">
        <f t="shared" si="79"/>
        <v>0</v>
      </c>
    </row>
    <row r="2528" spans="1:41" ht="15" x14ac:dyDescent="0.25">
      <c r="A2528">
        <f>Inputs!$H$16</f>
        <v>6</v>
      </c>
      <c r="B2528" t="str">
        <f>Inputs!$D$4</f>
        <v>Select Agency…</v>
      </c>
      <c r="C2528" s="166" t="str">
        <f>Inputs!$I$6</f>
        <v>(insert code)</v>
      </c>
      <c r="D2528" t="str">
        <f>IFERROR(INDEX(Inputs!$I$11:$I$19,MATCH(A2528,Inputs!$H$11:$H$19)),"")</f>
        <v>(insert code)</v>
      </c>
      <c r="E2528" t="s">
        <v>942</v>
      </c>
      <c r="F2528" s="168">
        <f>IF(F$2=$A2528,Data!C393,0)</f>
        <v>0</v>
      </c>
      <c r="G2528" s="168">
        <f>IF(G$2=$A2528,Data!D393,0)</f>
        <v>0</v>
      </c>
      <c r="H2528" s="168">
        <f>IF(H$2=$A2528,Data!E393,0)</f>
        <v>0</v>
      </c>
      <c r="I2528" s="168">
        <f>IF(I$2=$A2528,Data!F393,0)</f>
        <v>0</v>
      </c>
      <c r="J2528" s="168">
        <f>IF(J$2=$A2528,Data!G393,0)</f>
        <v>0</v>
      </c>
      <c r="K2528" s="168">
        <f>IF(K$2=$A2528,Data!H393,0)</f>
        <v>0</v>
      </c>
      <c r="L2528" s="168">
        <f>IF(L$2=$A2528,Data!I393,0)</f>
        <v>0</v>
      </c>
      <c r="M2528" s="168">
        <f>IF(M$2=$A2528,Data!J393,0)</f>
        <v>0</v>
      </c>
      <c r="N2528" s="168">
        <f>IF(N$2=$A2528,Data!K393,0)</f>
        <v>0</v>
      </c>
      <c r="O2528" s="168">
        <f>IF(O$2=$A2528,Data!L393,0)</f>
        <v>0</v>
      </c>
      <c r="P2528" s="168">
        <f>IF(P$2=$A2528,Data!M393,0)</f>
        <v>0</v>
      </c>
      <c r="Q2528" s="168">
        <f>IF(Q$2=$A2528,Data!N393,0)</f>
        <v>0</v>
      </c>
      <c r="R2528" s="169">
        <f>IF(R$2=$A2528,Data!O393,0)</f>
        <v>0</v>
      </c>
      <c r="S2528" s="169">
        <f>IF(S$2=$A2528,Data!P393,0)</f>
        <v>0</v>
      </c>
      <c r="T2528" s="169">
        <f>IF(T$2=$A2528,Data!Q393,0)</f>
        <v>0</v>
      </c>
      <c r="U2528" s="169">
        <f>IF(U$2=$A2528,Data!R393,0)</f>
        <v>0</v>
      </c>
      <c r="V2528" s="169">
        <f>IF(V$2=$A2528,Data!S393,0)</f>
        <v>0</v>
      </c>
      <c r="W2528" s="169">
        <f>IF(W$2=$A2528,Data!T393,0)</f>
        <v>0</v>
      </c>
      <c r="X2528" s="169">
        <f>IF(X$2=$A2528,Data!U393,0)</f>
        <v>0</v>
      </c>
      <c r="Y2528" s="169">
        <f>IF(Y$2=$A2528,Data!V393,0)</f>
        <v>0</v>
      </c>
      <c r="Z2528" s="169">
        <f>IF(Z$2=$A2528,Data!W393,0)</f>
        <v>0</v>
      </c>
      <c r="AA2528" s="169">
        <f>IF(AA$2=$A2528,Data!X393,0)</f>
        <v>0</v>
      </c>
      <c r="AB2528" s="169">
        <f>IF(AB$2=$A2528,Data!Y393,0)</f>
        <v>0</v>
      </c>
      <c r="AC2528" s="169">
        <f>IF(AC$2=$A2528,Data!Z393,0)</f>
        <v>0</v>
      </c>
      <c r="AD2528" s="170">
        <f>IF(AD$2=$A2528,Data!AA393,0)</f>
        <v>0</v>
      </c>
      <c r="AE2528" s="171">
        <f>IF(AE$2=$A2528,Data!AB393,0)</f>
        <v>0</v>
      </c>
      <c r="AF2528" s="170">
        <f>IF(AF$2=$A2528,Data!AC393,0)</f>
        <v>0</v>
      </c>
      <c r="AG2528" s="171">
        <f>IF(AG$2=$A2528,Data!AD393,0)</f>
        <v>0</v>
      </c>
      <c r="AH2528" s="170">
        <f>IF(AH$2=$A2528,Data!AE393,0)</f>
        <v>0</v>
      </c>
      <c r="AI2528" s="171">
        <f>IF(AI$2=$A2528,Data!AF393,0)</f>
        <v>0</v>
      </c>
      <c r="AJ2528" s="170">
        <f>IF(AJ$2=$A2528,Data!AG393,0)</f>
        <v>0</v>
      </c>
      <c r="AK2528" s="171">
        <f>IF(AK$2=$A2528,Data!AH393,0)</f>
        <v>0</v>
      </c>
      <c r="AL2528" s="170">
        <f>IF(AL$2=$A2528,Data!AI393,0)</f>
        <v>0</v>
      </c>
      <c r="AM2528" t="str">
        <f t="shared" si="78"/>
        <v>EA</v>
      </c>
      <c r="AN2528" t="e">
        <f>+INDEX(Validation!$D$4:$D$250,MATCH(Merge!B2528,Validation!$E$4:$E$250,0))</f>
        <v>#N/A</v>
      </c>
      <c r="AO2528" s="172">
        <f t="shared" si="79"/>
        <v>0</v>
      </c>
    </row>
    <row r="2529" spans="1:41" ht="15" x14ac:dyDescent="0.25">
      <c r="A2529">
        <f>Inputs!$H$16</f>
        <v>6</v>
      </c>
      <c r="B2529" t="str">
        <f>Inputs!$D$4</f>
        <v>Select Agency…</v>
      </c>
      <c r="C2529" s="166" t="str">
        <f>Inputs!$I$6</f>
        <v>(insert code)</v>
      </c>
      <c r="D2529" t="str">
        <f>IFERROR(INDEX(Inputs!$I$11:$I$19,MATCH(A2529,Inputs!$H$11:$H$19)),"")</f>
        <v>(insert code)</v>
      </c>
      <c r="E2529" t="s">
        <v>942</v>
      </c>
      <c r="F2529" s="168">
        <f>IF(F$2=$A2529,Data!C394,0)</f>
        <v>0</v>
      </c>
      <c r="G2529" s="168">
        <f>IF(G$2=$A2529,Data!D394,0)</f>
        <v>0</v>
      </c>
      <c r="H2529" s="168">
        <f>IF(H$2=$A2529,Data!E394,0)</f>
        <v>0</v>
      </c>
      <c r="I2529" s="168">
        <f>IF(I$2=$A2529,Data!F394,0)</f>
        <v>0</v>
      </c>
      <c r="J2529" s="168">
        <f>IF(J$2=$A2529,Data!G394,0)</f>
        <v>0</v>
      </c>
      <c r="K2529" s="168">
        <f>IF(K$2=$A2529,Data!H394,0)</f>
        <v>0</v>
      </c>
      <c r="L2529" s="168">
        <f>IF(L$2=$A2529,Data!I394,0)</f>
        <v>0</v>
      </c>
      <c r="M2529" s="168">
        <f>IF(M$2=$A2529,Data!J394,0)</f>
        <v>0</v>
      </c>
      <c r="N2529" s="168">
        <f>IF(N$2=$A2529,Data!K394,0)</f>
        <v>0</v>
      </c>
      <c r="O2529" s="168">
        <f>IF(O$2=$A2529,Data!L394,0)</f>
        <v>0</v>
      </c>
      <c r="P2529" s="168">
        <f>IF(P$2=$A2529,Data!M394,0)</f>
        <v>0</v>
      </c>
      <c r="Q2529" s="168">
        <f>IF(Q$2=$A2529,Data!N394,0)</f>
        <v>0</v>
      </c>
      <c r="R2529" s="169">
        <f>IF(R$2=$A2529,Data!O394,0)</f>
        <v>0</v>
      </c>
      <c r="S2529" s="169">
        <f>IF(S$2=$A2529,Data!P394,0)</f>
        <v>0</v>
      </c>
      <c r="T2529" s="169">
        <f>IF(T$2=$A2529,Data!Q394,0)</f>
        <v>0</v>
      </c>
      <c r="U2529" s="169">
        <f>IF(U$2=$A2529,Data!R394,0)</f>
        <v>0</v>
      </c>
      <c r="V2529" s="169">
        <f>IF(V$2=$A2529,Data!S394,0)</f>
        <v>0</v>
      </c>
      <c r="W2529" s="169">
        <f>IF(W$2=$A2529,Data!T394,0)</f>
        <v>0</v>
      </c>
      <c r="X2529" s="169">
        <f>IF(X$2=$A2529,Data!U394,0)</f>
        <v>0</v>
      </c>
      <c r="Y2529" s="169">
        <f>IF(Y$2=$A2529,Data!V394,0)</f>
        <v>0</v>
      </c>
      <c r="Z2529" s="169">
        <f>IF(Z$2=$A2529,Data!W394,0)</f>
        <v>0</v>
      </c>
      <c r="AA2529" s="169">
        <f>IF(AA$2=$A2529,Data!X394,0)</f>
        <v>0</v>
      </c>
      <c r="AB2529" s="169">
        <f>IF(AB$2=$A2529,Data!Y394,0)</f>
        <v>0</v>
      </c>
      <c r="AC2529" s="169">
        <f>IF(AC$2=$A2529,Data!Z394,0)</f>
        <v>0</v>
      </c>
      <c r="AD2529" s="170">
        <f>IF(AD$2=$A2529,Data!AA394,0)</f>
        <v>0</v>
      </c>
      <c r="AE2529" s="171">
        <f>IF(AE$2=$A2529,Data!AB394,0)</f>
        <v>0</v>
      </c>
      <c r="AF2529" s="170">
        <f>IF(AF$2=$A2529,Data!AC394,0)</f>
        <v>0</v>
      </c>
      <c r="AG2529" s="171">
        <f>IF(AG$2=$A2529,Data!AD394,0)</f>
        <v>0</v>
      </c>
      <c r="AH2529" s="170">
        <f>IF(AH$2=$A2529,Data!AE394,0)</f>
        <v>0</v>
      </c>
      <c r="AI2529" s="171">
        <f>IF(AI$2=$A2529,Data!AF394,0)</f>
        <v>0</v>
      </c>
      <c r="AJ2529" s="170">
        <f>IF(AJ$2=$A2529,Data!AG394,0)</f>
        <v>0</v>
      </c>
      <c r="AK2529" s="171">
        <f>IF(AK$2=$A2529,Data!AH394,0)</f>
        <v>0</v>
      </c>
      <c r="AL2529" s="170">
        <f>IF(AL$2=$A2529,Data!AI394,0)</f>
        <v>0</v>
      </c>
      <c r="AM2529" t="str">
        <f t="shared" si="78"/>
        <v>EA</v>
      </c>
      <c r="AN2529" t="e">
        <f>+INDEX(Validation!$D$4:$D$250,MATCH(Merge!B2529,Validation!$E$4:$E$250,0))</f>
        <v>#N/A</v>
      </c>
      <c r="AO2529" s="172">
        <f t="shared" si="79"/>
        <v>0</v>
      </c>
    </row>
    <row r="2530" spans="1:41" ht="15" x14ac:dyDescent="0.25">
      <c r="A2530">
        <f>Inputs!$H$16</f>
        <v>6</v>
      </c>
      <c r="B2530" t="str">
        <f>Inputs!$D$4</f>
        <v>Select Agency…</v>
      </c>
      <c r="C2530" s="166" t="str">
        <f>Inputs!$I$6</f>
        <v>(insert code)</v>
      </c>
      <c r="D2530" t="str">
        <f>IFERROR(INDEX(Inputs!$I$11:$I$19,MATCH(A2530,Inputs!$H$11:$H$19)),"")</f>
        <v>(insert code)</v>
      </c>
      <c r="E2530" t="s">
        <v>942</v>
      </c>
      <c r="F2530" s="168">
        <f>IF(F$2=$A2530,Data!C395,0)</f>
        <v>0</v>
      </c>
      <c r="G2530" s="168">
        <f>IF(G$2=$A2530,Data!D395,0)</f>
        <v>0</v>
      </c>
      <c r="H2530" s="168">
        <f>IF(H$2=$A2530,Data!E395,0)</f>
        <v>0</v>
      </c>
      <c r="I2530" s="168">
        <f>IF(I$2=$A2530,Data!F395,0)</f>
        <v>0</v>
      </c>
      <c r="J2530" s="168">
        <f>IF(J$2=$A2530,Data!G395,0)</f>
        <v>0</v>
      </c>
      <c r="K2530" s="168">
        <f>IF(K$2=$A2530,Data!H395,0)</f>
        <v>0</v>
      </c>
      <c r="L2530" s="168">
        <f>IF(L$2=$A2530,Data!I395,0)</f>
        <v>0</v>
      </c>
      <c r="M2530" s="168">
        <f>IF(M$2=$A2530,Data!J395,0)</f>
        <v>0</v>
      </c>
      <c r="N2530" s="168">
        <f>IF(N$2=$A2530,Data!K395,0)</f>
        <v>0</v>
      </c>
      <c r="O2530" s="168">
        <f>IF(O$2=$A2530,Data!L395,0)</f>
        <v>0</v>
      </c>
      <c r="P2530" s="168">
        <f>IF(P$2=$A2530,Data!M395,0)</f>
        <v>0</v>
      </c>
      <c r="Q2530" s="168">
        <f>IF(Q$2=$A2530,Data!N395,0)</f>
        <v>0</v>
      </c>
      <c r="R2530" s="169">
        <f>IF(R$2=$A2530,Data!O395,0)</f>
        <v>0</v>
      </c>
      <c r="S2530" s="169">
        <f>IF(S$2=$A2530,Data!P395,0)</f>
        <v>0</v>
      </c>
      <c r="T2530" s="169">
        <f>IF(T$2=$A2530,Data!Q395,0)</f>
        <v>0</v>
      </c>
      <c r="U2530" s="169">
        <f>IF(U$2=$A2530,Data!R395,0)</f>
        <v>0</v>
      </c>
      <c r="V2530" s="169">
        <f>IF(V$2=$A2530,Data!S395,0)</f>
        <v>0</v>
      </c>
      <c r="W2530" s="169">
        <f>IF(W$2=$A2530,Data!T395,0)</f>
        <v>0</v>
      </c>
      <c r="X2530" s="169">
        <f>IF(X$2=$A2530,Data!U395,0)</f>
        <v>0</v>
      </c>
      <c r="Y2530" s="169">
        <f>IF(Y$2=$A2530,Data!V395,0)</f>
        <v>0</v>
      </c>
      <c r="Z2530" s="169">
        <f>IF(Z$2=$A2530,Data!W395,0)</f>
        <v>0</v>
      </c>
      <c r="AA2530" s="169">
        <f>IF(AA$2=$A2530,Data!X395,0)</f>
        <v>0</v>
      </c>
      <c r="AB2530" s="169">
        <f>IF(AB$2=$A2530,Data!Y395,0)</f>
        <v>0</v>
      </c>
      <c r="AC2530" s="169">
        <f>IF(AC$2=$A2530,Data!Z395,0)</f>
        <v>0</v>
      </c>
      <c r="AD2530" s="170">
        <f>IF(AD$2=$A2530,Data!AA395,0)</f>
        <v>0</v>
      </c>
      <c r="AE2530" s="171">
        <f>IF(AE$2=$A2530,Data!AB395,0)</f>
        <v>0</v>
      </c>
      <c r="AF2530" s="170">
        <f>IF(AF$2=$A2530,Data!AC395,0)</f>
        <v>0</v>
      </c>
      <c r="AG2530" s="171">
        <f>IF(AG$2=$A2530,Data!AD395,0)</f>
        <v>0</v>
      </c>
      <c r="AH2530" s="170">
        <f>IF(AH$2=$A2530,Data!AE395,0)</f>
        <v>0</v>
      </c>
      <c r="AI2530" s="171">
        <f>IF(AI$2=$A2530,Data!AF395,0)</f>
        <v>0</v>
      </c>
      <c r="AJ2530" s="170">
        <f>IF(AJ$2=$A2530,Data!AG395,0)</f>
        <v>0</v>
      </c>
      <c r="AK2530" s="171">
        <f>IF(AK$2=$A2530,Data!AH395,0)</f>
        <v>0</v>
      </c>
      <c r="AL2530" s="170">
        <f>IF(AL$2=$A2530,Data!AI395,0)</f>
        <v>0</v>
      </c>
      <c r="AM2530" t="str">
        <f t="shared" si="78"/>
        <v>EA</v>
      </c>
      <c r="AN2530" t="e">
        <f>+INDEX(Validation!$D$4:$D$250,MATCH(Merge!B2530,Validation!$E$4:$E$250,0))</f>
        <v>#N/A</v>
      </c>
      <c r="AO2530" s="172">
        <f t="shared" si="79"/>
        <v>0</v>
      </c>
    </row>
    <row r="2531" spans="1:41" ht="15" x14ac:dyDescent="0.25">
      <c r="A2531">
        <f>Inputs!$H$16</f>
        <v>6</v>
      </c>
      <c r="B2531" t="str">
        <f>Inputs!$D$4</f>
        <v>Select Agency…</v>
      </c>
      <c r="C2531" s="166" t="str">
        <f>Inputs!$I$6</f>
        <v>(insert code)</v>
      </c>
      <c r="D2531" t="str">
        <f>IFERROR(INDEX(Inputs!$I$11:$I$19,MATCH(A2531,Inputs!$H$11:$H$19)),"")</f>
        <v>(insert code)</v>
      </c>
      <c r="E2531" t="s">
        <v>942</v>
      </c>
      <c r="F2531" s="168">
        <f>IF(F$2=$A2531,Data!C396,0)</f>
        <v>0</v>
      </c>
      <c r="G2531" s="168">
        <f>IF(G$2=$A2531,Data!D396,0)</f>
        <v>0</v>
      </c>
      <c r="H2531" s="168">
        <f>IF(H$2=$A2531,Data!E396,0)</f>
        <v>0</v>
      </c>
      <c r="I2531" s="168">
        <f>IF(I$2=$A2531,Data!F396,0)</f>
        <v>0</v>
      </c>
      <c r="J2531" s="168">
        <f>IF(J$2=$A2531,Data!G396,0)</f>
        <v>0</v>
      </c>
      <c r="K2531" s="168">
        <f>IF(K$2=$A2531,Data!H396,0)</f>
        <v>0</v>
      </c>
      <c r="L2531" s="168">
        <f>IF(L$2=$A2531,Data!I396,0)</f>
        <v>0</v>
      </c>
      <c r="M2531" s="168">
        <f>IF(M$2=$A2531,Data!J396,0)</f>
        <v>0</v>
      </c>
      <c r="N2531" s="168">
        <f>IF(N$2=$A2531,Data!K396,0)</f>
        <v>0</v>
      </c>
      <c r="O2531" s="168">
        <f>IF(O$2=$A2531,Data!L396,0)</f>
        <v>0</v>
      </c>
      <c r="P2531" s="168">
        <f>IF(P$2=$A2531,Data!M396,0)</f>
        <v>0</v>
      </c>
      <c r="Q2531" s="168">
        <f>IF(Q$2=$A2531,Data!N396,0)</f>
        <v>0</v>
      </c>
      <c r="R2531" s="169">
        <f>IF(R$2=$A2531,Data!O396,0)</f>
        <v>0</v>
      </c>
      <c r="S2531" s="169">
        <f>IF(S$2=$A2531,Data!P396,0)</f>
        <v>0</v>
      </c>
      <c r="T2531" s="169">
        <f>IF(T$2=$A2531,Data!Q396,0)</f>
        <v>0</v>
      </c>
      <c r="U2531" s="169">
        <f>IF(U$2=$A2531,Data!R396,0)</f>
        <v>0</v>
      </c>
      <c r="V2531" s="169">
        <f>IF(V$2=$A2531,Data!S396,0)</f>
        <v>0</v>
      </c>
      <c r="W2531" s="169">
        <f>IF(W$2=$A2531,Data!T396,0)</f>
        <v>0</v>
      </c>
      <c r="X2531" s="169">
        <f>IF(X$2=$A2531,Data!U396,0)</f>
        <v>0</v>
      </c>
      <c r="Y2531" s="169">
        <f>IF(Y$2=$A2531,Data!V396,0)</f>
        <v>0</v>
      </c>
      <c r="Z2531" s="169">
        <f>IF(Z$2=$A2531,Data!W396,0)</f>
        <v>0</v>
      </c>
      <c r="AA2531" s="169">
        <f>IF(AA$2=$A2531,Data!X396,0)</f>
        <v>0</v>
      </c>
      <c r="AB2531" s="169">
        <f>IF(AB$2=$A2531,Data!Y396,0)</f>
        <v>0</v>
      </c>
      <c r="AC2531" s="169">
        <f>IF(AC$2=$A2531,Data!Z396,0)</f>
        <v>0</v>
      </c>
      <c r="AD2531" s="170">
        <f>IF(AD$2=$A2531,Data!AA396,0)</f>
        <v>0</v>
      </c>
      <c r="AE2531" s="171">
        <f>IF(AE$2=$A2531,Data!AB396,0)</f>
        <v>0</v>
      </c>
      <c r="AF2531" s="170">
        <f>IF(AF$2=$A2531,Data!AC396,0)</f>
        <v>0</v>
      </c>
      <c r="AG2531" s="171">
        <f>IF(AG$2=$A2531,Data!AD396,0)</f>
        <v>0</v>
      </c>
      <c r="AH2531" s="170">
        <f>IF(AH$2=$A2531,Data!AE396,0)</f>
        <v>0</v>
      </c>
      <c r="AI2531" s="171">
        <f>IF(AI$2=$A2531,Data!AF396,0)</f>
        <v>0</v>
      </c>
      <c r="AJ2531" s="170">
        <f>IF(AJ$2=$A2531,Data!AG396,0)</f>
        <v>0</v>
      </c>
      <c r="AK2531" s="171">
        <f>IF(AK$2=$A2531,Data!AH396,0)</f>
        <v>0</v>
      </c>
      <c r="AL2531" s="170">
        <f>IF(AL$2=$A2531,Data!AI396,0)</f>
        <v>0</v>
      </c>
      <c r="AM2531" t="str">
        <f t="shared" si="78"/>
        <v>EA</v>
      </c>
      <c r="AN2531" t="e">
        <f>+INDEX(Validation!$D$4:$D$250,MATCH(Merge!B2531,Validation!$E$4:$E$250,0))</f>
        <v>#N/A</v>
      </c>
      <c r="AO2531" s="172">
        <f t="shared" si="79"/>
        <v>0</v>
      </c>
    </row>
    <row r="2532" spans="1:41" ht="15" x14ac:dyDescent="0.25">
      <c r="A2532">
        <f>Inputs!$H$16</f>
        <v>6</v>
      </c>
      <c r="B2532" t="str">
        <f>Inputs!$D$4</f>
        <v>Select Agency…</v>
      </c>
      <c r="C2532" s="166" t="str">
        <f>Inputs!$I$6</f>
        <v>(insert code)</v>
      </c>
      <c r="D2532" t="str">
        <f>IFERROR(INDEX(Inputs!$I$11:$I$19,MATCH(A2532,Inputs!$H$11:$H$19)),"")</f>
        <v>(insert code)</v>
      </c>
      <c r="E2532" t="s">
        <v>942</v>
      </c>
      <c r="F2532" s="168">
        <f>IF(F$2=$A2532,Data!C397,0)</f>
        <v>0</v>
      </c>
      <c r="G2532" s="168">
        <f>IF(G$2=$A2532,Data!D397,0)</f>
        <v>0</v>
      </c>
      <c r="H2532" s="168">
        <f>IF(H$2=$A2532,Data!E397,0)</f>
        <v>0</v>
      </c>
      <c r="I2532" s="168">
        <f>IF(I$2=$A2532,Data!F397,0)</f>
        <v>0</v>
      </c>
      <c r="J2532" s="168">
        <f>IF(J$2=$A2532,Data!G397,0)</f>
        <v>0</v>
      </c>
      <c r="K2532" s="168">
        <f>IF(K$2=$A2532,Data!H397,0)</f>
        <v>0</v>
      </c>
      <c r="L2532" s="168">
        <f>IF(L$2=$A2532,Data!I397,0)</f>
        <v>0</v>
      </c>
      <c r="M2532" s="168">
        <f>IF(M$2=$A2532,Data!J397,0)</f>
        <v>0</v>
      </c>
      <c r="N2532" s="168">
        <f>IF(N$2=$A2532,Data!K397,0)</f>
        <v>0</v>
      </c>
      <c r="O2532" s="168">
        <f>IF(O$2=$A2532,Data!L397,0)</f>
        <v>0</v>
      </c>
      <c r="P2532" s="168">
        <f>IF(P$2=$A2532,Data!M397,0)</f>
        <v>0</v>
      </c>
      <c r="Q2532" s="168">
        <f>IF(Q$2=$A2532,Data!N397,0)</f>
        <v>0</v>
      </c>
      <c r="R2532" s="169">
        <f>IF(R$2=$A2532,Data!O397,0)</f>
        <v>0</v>
      </c>
      <c r="S2532" s="169">
        <f>IF(S$2=$A2532,Data!P397,0)</f>
        <v>0</v>
      </c>
      <c r="T2532" s="169">
        <f>IF(T$2=$A2532,Data!Q397,0)</f>
        <v>0</v>
      </c>
      <c r="U2532" s="169">
        <f>IF(U$2=$A2532,Data!R397,0)</f>
        <v>0</v>
      </c>
      <c r="V2532" s="169">
        <f>IF(V$2=$A2532,Data!S397,0)</f>
        <v>0</v>
      </c>
      <c r="W2532" s="169">
        <f>IF(W$2=$A2532,Data!T397,0)</f>
        <v>0</v>
      </c>
      <c r="X2532" s="169">
        <f>IF(X$2=$A2532,Data!U397,0)</f>
        <v>0</v>
      </c>
      <c r="Y2532" s="169">
        <f>IF(Y$2=$A2532,Data!V397,0)</f>
        <v>0</v>
      </c>
      <c r="Z2532" s="169">
        <f>IF(Z$2=$A2532,Data!W397,0)</f>
        <v>0</v>
      </c>
      <c r="AA2532" s="169">
        <f>IF(AA$2=$A2532,Data!X397,0)</f>
        <v>0</v>
      </c>
      <c r="AB2532" s="169">
        <f>IF(AB$2=$A2532,Data!Y397,0)</f>
        <v>0</v>
      </c>
      <c r="AC2532" s="169">
        <f>IF(AC$2=$A2532,Data!Z397,0)</f>
        <v>0</v>
      </c>
      <c r="AD2532" s="170">
        <f>IF(AD$2=$A2532,Data!AA397,0)</f>
        <v>0</v>
      </c>
      <c r="AE2532" s="171">
        <f>IF(AE$2=$A2532,Data!AB397,0)</f>
        <v>0</v>
      </c>
      <c r="AF2532" s="170">
        <f>IF(AF$2=$A2532,Data!AC397,0)</f>
        <v>0</v>
      </c>
      <c r="AG2532" s="171">
        <f>IF(AG$2=$A2532,Data!AD397,0)</f>
        <v>0</v>
      </c>
      <c r="AH2532" s="170">
        <f>IF(AH$2=$A2532,Data!AE397,0)</f>
        <v>0</v>
      </c>
      <c r="AI2532" s="171">
        <f>IF(AI$2=$A2532,Data!AF397,0)</f>
        <v>0</v>
      </c>
      <c r="AJ2532" s="170">
        <f>IF(AJ$2=$A2532,Data!AG397,0)</f>
        <v>0</v>
      </c>
      <c r="AK2532" s="171">
        <f>IF(AK$2=$A2532,Data!AH397,0)</f>
        <v>0</v>
      </c>
      <c r="AL2532" s="170">
        <f>IF(AL$2=$A2532,Data!AI397,0)</f>
        <v>0</v>
      </c>
      <c r="AM2532" t="str">
        <f t="shared" si="78"/>
        <v>EA</v>
      </c>
      <c r="AN2532" t="e">
        <f>+INDEX(Validation!$D$4:$D$250,MATCH(Merge!B2532,Validation!$E$4:$E$250,0))</f>
        <v>#N/A</v>
      </c>
      <c r="AO2532" s="172">
        <f t="shared" si="79"/>
        <v>0</v>
      </c>
    </row>
    <row r="2533" spans="1:41" ht="15" x14ac:dyDescent="0.25">
      <c r="A2533">
        <f>Inputs!$H$16</f>
        <v>6</v>
      </c>
      <c r="B2533" t="str">
        <f>Inputs!$D$4</f>
        <v>Select Agency…</v>
      </c>
      <c r="C2533" s="166" t="str">
        <f>Inputs!$I$6</f>
        <v>(insert code)</v>
      </c>
      <c r="D2533" t="str">
        <f>IFERROR(INDEX(Inputs!$I$11:$I$19,MATCH(A2533,Inputs!$H$11:$H$19)),"")</f>
        <v>(insert code)</v>
      </c>
      <c r="E2533" t="s">
        <v>942</v>
      </c>
      <c r="F2533" s="168">
        <f>IF(F$2=$A2533,Data!C398,0)</f>
        <v>0</v>
      </c>
      <c r="G2533" s="168">
        <f>IF(G$2=$A2533,Data!D398,0)</f>
        <v>0</v>
      </c>
      <c r="H2533" s="168">
        <f>IF(H$2=$A2533,Data!E398,0)</f>
        <v>0</v>
      </c>
      <c r="I2533" s="168">
        <f>IF(I$2=$A2533,Data!F398,0)</f>
        <v>0</v>
      </c>
      <c r="J2533" s="168">
        <f>IF(J$2=$A2533,Data!G398,0)</f>
        <v>0</v>
      </c>
      <c r="K2533" s="168">
        <f>IF(K$2=$A2533,Data!H398,0)</f>
        <v>0</v>
      </c>
      <c r="L2533" s="168">
        <f>IF(L$2=$A2533,Data!I398,0)</f>
        <v>0</v>
      </c>
      <c r="M2533" s="168">
        <f>IF(M$2=$A2533,Data!J398,0)</f>
        <v>0</v>
      </c>
      <c r="N2533" s="168">
        <f>IF(N$2=$A2533,Data!K398,0)</f>
        <v>0</v>
      </c>
      <c r="O2533" s="168">
        <f>IF(O$2=$A2533,Data!L398,0)</f>
        <v>0</v>
      </c>
      <c r="P2533" s="168">
        <f>IF(P$2=$A2533,Data!M398,0)</f>
        <v>0</v>
      </c>
      <c r="Q2533" s="168">
        <f>IF(Q$2=$A2533,Data!N398,0)</f>
        <v>0</v>
      </c>
      <c r="R2533" s="169">
        <f>IF(R$2=$A2533,Data!O398,0)</f>
        <v>0</v>
      </c>
      <c r="S2533" s="169">
        <f>IF(S$2=$A2533,Data!P398,0)</f>
        <v>0</v>
      </c>
      <c r="T2533" s="169">
        <f>IF(T$2=$A2533,Data!Q398,0)</f>
        <v>0</v>
      </c>
      <c r="U2533" s="169">
        <f>IF(U$2=$A2533,Data!R398,0)</f>
        <v>0</v>
      </c>
      <c r="V2533" s="169">
        <f>IF(V$2=$A2533,Data!S398,0)</f>
        <v>0</v>
      </c>
      <c r="W2533" s="169">
        <f>IF(W$2=$A2533,Data!T398,0)</f>
        <v>0</v>
      </c>
      <c r="X2533" s="169">
        <f>IF(X$2=$A2533,Data!U398,0)</f>
        <v>0</v>
      </c>
      <c r="Y2533" s="169">
        <f>IF(Y$2=$A2533,Data!V398,0)</f>
        <v>0</v>
      </c>
      <c r="Z2533" s="169">
        <f>IF(Z$2=$A2533,Data!W398,0)</f>
        <v>0</v>
      </c>
      <c r="AA2533" s="169">
        <f>IF(AA$2=$A2533,Data!X398,0)</f>
        <v>0</v>
      </c>
      <c r="AB2533" s="169">
        <f>IF(AB$2=$A2533,Data!Y398,0)</f>
        <v>0</v>
      </c>
      <c r="AC2533" s="169">
        <f>IF(AC$2=$A2533,Data!Z398,0)</f>
        <v>0</v>
      </c>
      <c r="AD2533" s="170">
        <f>IF(AD$2=$A2533,Data!AA398,0)</f>
        <v>0</v>
      </c>
      <c r="AE2533" s="171">
        <f>IF(AE$2=$A2533,Data!AB398,0)</f>
        <v>0</v>
      </c>
      <c r="AF2533" s="170">
        <f>IF(AF$2=$A2533,Data!AC398,0)</f>
        <v>0</v>
      </c>
      <c r="AG2533" s="171">
        <f>IF(AG$2=$A2533,Data!AD398,0)</f>
        <v>0</v>
      </c>
      <c r="AH2533" s="170">
        <f>IF(AH$2=$A2533,Data!AE398,0)</f>
        <v>0</v>
      </c>
      <c r="AI2533" s="171">
        <f>IF(AI$2=$A2533,Data!AF398,0)</f>
        <v>0</v>
      </c>
      <c r="AJ2533" s="170">
        <f>IF(AJ$2=$A2533,Data!AG398,0)</f>
        <v>0</v>
      </c>
      <c r="AK2533" s="171">
        <f>IF(AK$2=$A2533,Data!AH398,0)</f>
        <v>0</v>
      </c>
      <c r="AL2533" s="170">
        <f>IF(AL$2=$A2533,Data!AI398,0)</f>
        <v>0</v>
      </c>
      <c r="AM2533" t="str">
        <f t="shared" si="78"/>
        <v>EA</v>
      </c>
      <c r="AN2533" t="e">
        <f>+INDEX(Validation!$D$4:$D$250,MATCH(Merge!B2533,Validation!$E$4:$E$250,0))</f>
        <v>#N/A</v>
      </c>
      <c r="AO2533" s="172">
        <f t="shared" si="79"/>
        <v>0</v>
      </c>
    </row>
    <row r="2534" spans="1:41" ht="15" x14ac:dyDescent="0.25">
      <c r="A2534">
        <f>Inputs!$H$16</f>
        <v>6</v>
      </c>
      <c r="B2534" t="str">
        <f>Inputs!$D$4</f>
        <v>Select Agency…</v>
      </c>
      <c r="C2534" s="166" t="str">
        <f>Inputs!$I$6</f>
        <v>(insert code)</v>
      </c>
      <c r="D2534" t="str">
        <f>IFERROR(INDEX(Inputs!$I$11:$I$19,MATCH(A2534,Inputs!$H$11:$H$19)),"")</f>
        <v>(insert code)</v>
      </c>
      <c r="E2534" t="s">
        <v>942</v>
      </c>
      <c r="F2534" s="168">
        <f>IF(F$2=$A2534,Data!C399,0)</f>
        <v>0</v>
      </c>
      <c r="G2534" s="168">
        <f>IF(G$2=$A2534,Data!D399,0)</f>
        <v>0</v>
      </c>
      <c r="H2534" s="168">
        <f>IF(H$2=$A2534,Data!E399,0)</f>
        <v>0</v>
      </c>
      <c r="I2534" s="168">
        <f>IF(I$2=$A2534,Data!F399,0)</f>
        <v>0</v>
      </c>
      <c r="J2534" s="168">
        <f>IF(J$2=$A2534,Data!G399,0)</f>
        <v>0</v>
      </c>
      <c r="K2534" s="168">
        <f>IF(K$2=$A2534,Data!H399,0)</f>
        <v>0</v>
      </c>
      <c r="L2534" s="168">
        <f>IF(L$2=$A2534,Data!I399,0)</f>
        <v>0</v>
      </c>
      <c r="M2534" s="168">
        <f>IF(M$2=$A2534,Data!J399,0)</f>
        <v>0</v>
      </c>
      <c r="N2534" s="168">
        <f>IF(N$2=$A2534,Data!K399,0)</f>
        <v>0</v>
      </c>
      <c r="O2534" s="168">
        <f>IF(O$2=$A2534,Data!L399,0)</f>
        <v>0</v>
      </c>
      <c r="P2534" s="168">
        <f>IF(P$2=$A2534,Data!M399,0)</f>
        <v>0</v>
      </c>
      <c r="Q2534" s="168">
        <f>IF(Q$2=$A2534,Data!N399,0)</f>
        <v>0</v>
      </c>
      <c r="R2534" s="169">
        <f>IF(R$2=$A2534,Data!O399,0)</f>
        <v>0</v>
      </c>
      <c r="S2534" s="169">
        <f>IF(S$2=$A2534,Data!P399,0)</f>
        <v>0</v>
      </c>
      <c r="T2534" s="169">
        <f>IF(T$2=$A2534,Data!Q399,0)</f>
        <v>0</v>
      </c>
      <c r="U2534" s="169">
        <f>IF(U$2=$A2534,Data!R399,0)</f>
        <v>0</v>
      </c>
      <c r="V2534" s="169">
        <f>IF(V$2=$A2534,Data!S399,0)</f>
        <v>0</v>
      </c>
      <c r="W2534" s="169">
        <f>IF(W$2=$A2534,Data!T399,0)</f>
        <v>0</v>
      </c>
      <c r="X2534" s="169">
        <f>IF(X$2=$A2534,Data!U399,0)</f>
        <v>0</v>
      </c>
      <c r="Y2534" s="169">
        <f>IF(Y$2=$A2534,Data!V399,0)</f>
        <v>0</v>
      </c>
      <c r="Z2534" s="169">
        <f>IF(Z$2=$A2534,Data!W399,0)</f>
        <v>0</v>
      </c>
      <c r="AA2534" s="169">
        <f>IF(AA$2=$A2534,Data!X399,0)</f>
        <v>0</v>
      </c>
      <c r="AB2534" s="169">
        <f>IF(AB$2=$A2534,Data!Y399,0)</f>
        <v>0</v>
      </c>
      <c r="AC2534" s="169">
        <f>IF(AC$2=$A2534,Data!Z399,0)</f>
        <v>0</v>
      </c>
      <c r="AD2534" s="170">
        <f>IF(AD$2=$A2534,Data!AA399,0)</f>
        <v>0</v>
      </c>
      <c r="AE2534" s="171">
        <f>IF(AE$2=$A2534,Data!AB399,0)</f>
        <v>0</v>
      </c>
      <c r="AF2534" s="170">
        <f>IF(AF$2=$A2534,Data!AC399,0)</f>
        <v>0</v>
      </c>
      <c r="AG2534" s="171">
        <f>IF(AG$2=$A2534,Data!AD399,0)</f>
        <v>0</v>
      </c>
      <c r="AH2534" s="170">
        <f>IF(AH$2=$A2534,Data!AE399,0)</f>
        <v>0</v>
      </c>
      <c r="AI2534" s="171">
        <f>IF(AI$2=$A2534,Data!AF399,0)</f>
        <v>0</v>
      </c>
      <c r="AJ2534" s="170">
        <f>IF(AJ$2=$A2534,Data!AG399,0)</f>
        <v>0</v>
      </c>
      <c r="AK2534" s="171">
        <f>IF(AK$2=$A2534,Data!AH399,0)</f>
        <v>0</v>
      </c>
      <c r="AL2534" s="170">
        <f>IF(AL$2=$A2534,Data!AI399,0)</f>
        <v>0</v>
      </c>
      <c r="AM2534" t="str">
        <f t="shared" si="78"/>
        <v>EA</v>
      </c>
      <c r="AN2534" t="e">
        <f>+INDEX(Validation!$D$4:$D$250,MATCH(Merge!B2534,Validation!$E$4:$E$250,0))</f>
        <v>#N/A</v>
      </c>
      <c r="AO2534" s="172">
        <f t="shared" si="79"/>
        <v>0</v>
      </c>
    </row>
    <row r="2535" spans="1:41" ht="15" x14ac:dyDescent="0.25">
      <c r="A2535">
        <f>Inputs!$H$16</f>
        <v>6</v>
      </c>
      <c r="B2535" t="str">
        <f>Inputs!$D$4</f>
        <v>Select Agency…</v>
      </c>
      <c r="C2535" s="166" t="str">
        <f>Inputs!$I$6</f>
        <v>(insert code)</v>
      </c>
      <c r="D2535" t="str">
        <f>IFERROR(INDEX(Inputs!$I$11:$I$19,MATCH(A2535,Inputs!$H$11:$H$19)),"")</f>
        <v>(insert code)</v>
      </c>
      <c r="E2535" t="s">
        <v>942</v>
      </c>
      <c r="F2535" s="168">
        <f>IF(F$2=$A2535,Data!C400,0)</f>
        <v>0</v>
      </c>
      <c r="G2535" s="168">
        <f>IF(G$2=$A2535,Data!D400,0)</f>
        <v>0</v>
      </c>
      <c r="H2535" s="168">
        <f>IF(H$2=$A2535,Data!E400,0)</f>
        <v>0</v>
      </c>
      <c r="I2535" s="168">
        <f>IF(I$2=$A2535,Data!F400,0)</f>
        <v>0</v>
      </c>
      <c r="J2535" s="168">
        <f>IF(J$2=$A2535,Data!G400,0)</f>
        <v>0</v>
      </c>
      <c r="K2535" s="168">
        <f>IF(K$2=$A2535,Data!H400,0)</f>
        <v>0</v>
      </c>
      <c r="L2535" s="168">
        <f>IF(L$2=$A2535,Data!I400,0)</f>
        <v>0</v>
      </c>
      <c r="M2535" s="168">
        <f>IF(M$2=$A2535,Data!J400,0)</f>
        <v>0</v>
      </c>
      <c r="N2535" s="168">
        <f>IF(N$2=$A2535,Data!K400,0)</f>
        <v>0</v>
      </c>
      <c r="O2535" s="168">
        <f>IF(O$2=$A2535,Data!L400,0)</f>
        <v>0</v>
      </c>
      <c r="P2535" s="168">
        <f>IF(P$2=$A2535,Data!M400,0)</f>
        <v>0</v>
      </c>
      <c r="Q2535" s="168">
        <f>IF(Q$2=$A2535,Data!N400,0)</f>
        <v>0</v>
      </c>
      <c r="R2535" s="169">
        <f>IF(R$2=$A2535,Data!O400,0)</f>
        <v>0</v>
      </c>
      <c r="S2535" s="169">
        <f>IF(S$2=$A2535,Data!P400,0)</f>
        <v>0</v>
      </c>
      <c r="T2535" s="169">
        <f>IF(T$2=$A2535,Data!Q400,0)</f>
        <v>0</v>
      </c>
      <c r="U2535" s="169">
        <f>IF(U$2=$A2535,Data!R400,0)</f>
        <v>0</v>
      </c>
      <c r="V2535" s="169">
        <f>IF(V$2=$A2535,Data!S400,0)</f>
        <v>0</v>
      </c>
      <c r="W2535" s="169">
        <f>IF(W$2=$A2535,Data!T400,0)</f>
        <v>0</v>
      </c>
      <c r="X2535" s="169">
        <f>IF(X$2=$A2535,Data!U400,0)</f>
        <v>0</v>
      </c>
      <c r="Y2535" s="169">
        <f>IF(Y$2=$A2535,Data!V400,0)</f>
        <v>0</v>
      </c>
      <c r="Z2535" s="169">
        <f>IF(Z$2=$A2535,Data!W400,0)</f>
        <v>0</v>
      </c>
      <c r="AA2535" s="169">
        <f>IF(AA$2=$A2535,Data!X400,0)</f>
        <v>0</v>
      </c>
      <c r="AB2535" s="169">
        <f>IF(AB$2=$A2535,Data!Y400,0)</f>
        <v>0</v>
      </c>
      <c r="AC2535" s="169">
        <f>IF(AC$2=$A2535,Data!Z400,0)</f>
        <v>0</v>
      </c>
      <c r="AD2535" s="170">
        <f>IF(AD$2=$A2535,Data!AA400,0)</f>
        <v>0</v>
      </c>
      <c r="AE2535" s="171">
        <f>IF(AE$2=$A2535,Data!AB400,0)</f>
        <v>0</v>
      </c>
      <c r="AF2535" s="170">
        <f>IF(AF$2=$A2535,Data!AC400,0)</f>
        <v>0</v>
      </c>
      <c r="AG2535" s="171">
        <f>IF(AG$2=$A2535,Data!AD400,0)</f>
        <v>0</v>
      </c>
      <c r="AH2535" s="170">
        <f>IF(AH$2=$A2535,Data!AE400,0)</f>
        <v>0</v>
      </c>
      <c r="AI2535" s="171">
        <f>IF(AI$2=$A2535,Data!AF400,0)</f>
        <v>0</v>
      </c>
      <c r="AJ2535" s="170">
        <f>IF(AJ$2=$A2535,Data!AG400,0)</f>
        <v>0</v>
      </c>
      <c r="AK2535" s="171">
        <f>IF(AK$2=$A2535,Data!AH400,0)</f>
        <v>0</v>
      </c>
      <c r="AL2535" s="170">
        <f>IF(AL$2=$A2535,Data!AI400,0)</f>
        <v>0</v>
      </c>
      <c r="AM2535" t="str">
        <f t="shared" si="78"/>
        <v>EA</v>
      </c>
      <c r="AN2535" t="e">
        <f>+INDEX(Validation!$D$4:$D$250,MATCH(Merge!B2535,Validation!$E$4:$E$250,0))</f>
        <v>#N/A</v>
      </c>
      <c r="AO2535" s="172">
        <f t="shared" si="79"/>
        <v>0</v>
      </c>
    </row>
    <row r="2536" spans="1:41" ht="15" x14ac:dyDescent="0.25">
      <c r="A2536">
        <f>Inputs!$H$16</f>
        <v>6</v>
      </c>
      <c r="B2536" t="str">
        <f>Inputs!$D$4</f>
        <v>Select Agency…</v>
      </c>
      <c r="C2536" s="166" t="str">
        <f>Inputs!$I$6</f>
        <v>(insert code)</v>
      </c>
      <c r="D2536" t="str">
        <f>IFERROR(INDEX(Inputs!$I$11:$I$19,MATCH(A2536,Inputs!$H$11:$H$19)),"")</f>
        <v>(insert code)</v>
      </c>
      <c r="E2536" t="s">
        <v>942</v>
      </c>
      <c r="F2536" s="168">
        <f>IF(F$2=$A2536,Data!C401,0)</f>
        <v>0</v>
      </c>
      <c r="G2536" s="168">
        <f>IF(G$2=$A2536,Data!D401,0)</f>
        <v>0</v>
      </c>
      <c r="H2536" s="168">
        <f>IF(H$2=$A2536,Data!E401,0)</f>
        <v>0</v>
      </c>
      <c r="I2536" s="168">
        <f>IF(I$2=$A2536,Data!F401,0)</f>
        <v>0</v>
      </c>
      <c r="J2536" s="168">
        <f>IF(J$2=$A2536,Data!G401,0)</f>
        <v>0</v>
      </c>
      <c r="K2536" s="168">
        <f>IF(K$2=$A2536,Data!H401,0)</f>
        <v>0</v>
      </c>
      <c r="L2536" s="168">
        <f>IF(L$2=$A2536,Data!I401,0)</f>
        <v>0</v>
      </c>
      <c r="M2536" s="168">
        <f>IF(M$2=$A2536,Data!J401,0)</f>
        <v>0</v>
      </c>
      <c r="N2536" s="168">
        <f>IF(N$2=$A2536,Data!K401,0)</f>
        <v>0</v>
      </c>
      <c r="O2536" s="168">
        <f>IF(O$2=$A2536,Data!L401,0)</f>
        <v>0</v>
      </c>
      <c r="P2536" s="168">
        <f>IF(P$2=$A2536,Data!M401,0)</f>
        <v>0</v>
      </c>
      <c r="Q2536" s="168">
        <f>IF(Q$2=$A2536,Data!N401,0)</f>
        <v>0</v>
      </c>
      <c r="R2536" s="169">
        <f>IF(R$2=$A2536,Data!O401,0)</f>
        <v>0</v>
      </c>
      <c r="S2536" s="169">
        <f>IF(S$2=$A2536,Data!P401,0)</f>
        <v>0</v>
      </c>
      <c r="T2536" s="169">
        <f>IF(T$2=$A2536,Data!Q401,0)</f>
        <v>0</v>
      </c>
      <c r="U2536" s="169">
        <f>IF(U$2=$A2536,Data!R401,0)</f>
        <v>0</v>
      </c>
      <c r="V2536" s="169">
        <f>IF(V$2=$A2536,Data!S401,0)</f>
        <v>0</v>
      </c>
      <c r="W2536" s="169">
        <f>IF(W$2=$A2536,Data!T401,0)</f>
        <v>0</v>
      </c>
      <c r="X2536" s="169">
        <f>IF(X$2=$A2536,Data!U401,0)</f>
        <v>0</v>
      </c>
      <c r="Y2536" s="169">
        <f>IF(Y$2=$A2536,Data!V401,0)</f>
        <v>0</v>
      </c>
      <c r="Z2536" s="169">
        <f>IF(Z$2=$A2536,Data!W401,0)</f>
        <v>0</v>
      </c>
      <c r="AA2536" s="169">
        <f>IF(AA$2=$A2536,Data!X401,0)</f>
        <v>0</v>
      </c>
      <c r="AB2536" s="169">
        <f>IF(AB$2=$A2536,Data!Y401,0)</f>
        <v>0</v>
      </c>
      <c r="AC2536" s="169">
        <f>IF(AC$2=$A2536,Data!Z401,0)</f>
        <v>0</v>
      </c>
      <c r="AD2536" s="170">
        <f>IF(AD$2=$A2536,Data!AA401,0)</f>
        <v>0</v>
      </c>
      <c r="AE2536" s="171">
        <f>IF(AE$2=$A2536,Data!AB401,0)</f>
        <v>0</v>
      </c>
      <c r="AF2536" s="170">
        <f>IF(AF$2=$A2536,Data!AC401,0)</f>
        <v>0</v>
      </c>
      <c r="AG2536" s="171">
        <f>IF(AG$2=$A2536,Data!AD401,0)</f>
        <v>0</v>
      </c>
      <c r="AH2536" s="170">
        <f>IF(AH$2=$A2536,Data!AE401,0)</f>
        <v>0</v>
      </c>
      <c r="AI2536" s="171">
        <f>IF(AI$2=$A2536,Data!AF401,0)</f>
        <v>0</v>
      </c>
      <c r="AJ2536" s="170">
        <f>IF(AJ$2=$A2536,Data!AG401,0)</f>
        <v>0</v>
      </c>
      <c r="AK2536" s="171">
        <f>IF(AK$2=$A2536,Data!AH401,0)</f>
        <v>0</v>
      </c>
      <c r="AL2536" s="170">
        <f>IF(AL$2=$A2536,Data!AI401,0)</f>
        <v>0</v>
      </c>
      <c r="AM2536" t="str">
        <f t="shared" si="78"/>
        <v>EA</v>
      </c>
      <c r="AN2536" t="e">
        <f>+INDEX(Validation!$D$4:$D$250,MATCH(Merge!B2536,Validation!$E$4:$E$250,0))</f>
        <v>#N/A</v>
      </c>
      <c r="AO2536" s="172">
        <f t="shared" si="79"/>
        <v>0</v>
      </c>
    </row>
    <row r="2537" spans="1:41" ht="15" x14ac:dyDescent="0.25">
      <c r="A2537">
        <f>Inputs!$H$16</f>
        <v>6</v>
      </c>
      <c r="B2537" t="str">
        <f>Inputs!$D$4</f>
        <v>Select Agency…</v>
      </c>
      <c r="C2537" s="166" t="str">
        <f>Inputs!$I$6</f>
        <v>(insert code)</v>
      </c>
      <c r="D2537" t="str">
        <f>IFERROR(INDEX(Inputs!$I$11:$I$19,MATCH(A2537,Inputs!$H$11:$H$19)),"")</f>
        <v>(insert code)</v>
      </c>
      <c r="E2537" t="s">
        <v>942</v>
      </c>
      <c r="F2537" s="168">
        <f>IF(F$2=$A2537,Data!C402,0)</f>
        <v>0</v>
      </c>
      <c r="G2537" s="168">
        <f>IF(G$2=$A2537,Data!D402,0)</f>
        <v>0</v>
      </c>
      <c r="H2537" s="168">
        <f>IF(H$2=$A2537,Data!E402,0)</f>
        <v>0</v>
      </c>
      <c r="I2537" s="168">
        <f>IF(I$2=$A2537,Data!F402,0)</f>
        <v>0</v>
      </c>
      <c r="J2537" s="168">
        <f>IF(J$2=$A2537,Data!G402,0)</f>
        <v>0</v>
      </c>
      <c r="K2537" s="168">
        <f>IF(K$2=$A2537,Data!H402,0)</f>
        <v>0</v>
      </c>
      <c r="L2537" s="168">
        <f>IF(L$2=$A2537,Data!I402,0)</f>
        <v>0</v>
      </c>
      <c r="M2537" s="168">
        <f>IF(M$2=$A2537,Data!J402,0)</f>
        <v>0</v>
      </c>
      <c r="N2537" s="168">
        <f>IF(N$2=$A2537,Data!K402,0)</f>
        <v>0</v>
      </c>
      <c r="O2537" s="168">
        <f>IF(O$2=$A2537,Data!L402,0)</f>
        <v>0</v>
      </c>
      <c r="P2537" s="168">
        <f>IF(P$2=$A2537,Data!M402,0)</f>
        <v>0</v>
      </c>
      <c r="Q2537" s="168">
        <f>IF(Q$2=$A2537,Data!N402,0)</f>
        <v>0</v>
      </c>
      <c r="R2537" s="169">
        <f>IF(R$2=$A2537,Data!O402,0)</f>
        <v>0</v>
      </c>
      <c r="S2537" s="169">
        <f>IF(S$2=$A2537,Data!P402,0)</f>
        <v>0</v>
      </c>
      <c r="T2537" s="169">
        <f>IF(T$2=$A2537,Data!Q402,0)</f>
        <v>0</v>
      </c>
      <c r="U2537" s="169">
        <f>IF(U$2=$A2537,Data!R402,0)</f>
        <v>0</v>
      </c>
      <c r="V2537" s="169">
        <f>IF(V$2=$A2537,Data!S402,0)</f>
        <v>0</v>
      </c>
      <c r="W2537" s="169">
        <f>IF(W$2=$A2537,Data!T402,0)</f>
        <v>0</v>
      </c>
      <c r="X2537" s="169">
        <f>IF(X$2=$A2537,Data!U402,0)</f>
        <v>0</v>
      </c>
      <c r="Y2537" s="169">
        <f>IF(Y$2=$A2537,Data!V402,0)</f>
        <v>0</v>
      </c>
      <c r="Z2537" s="169">
        <f>IF(Z$2=$A2537,Data!W402,0)</f>
        <v>0</v>
      </c>
      <c r="AA2537" s="169">
        <f>IF(AA$2=$A2537,Data!X402,0)</f>
        <v>0</v>
      </c>
      <c r="AB2537" s="169">
        <f>IF(AB$2=$A2537,Data!Y402,0)</f>
        <v>0</v>
      </c>
      <c r="AC2537" s="169">
        <f>IF(AC$2=$A2537,Data!Z402,0)</f>
        <v>0</v>
      </c>
      <c r="AD2537" s="170">
        <f>IF(AD$2=$A2537,Data!AA402,0)</f>
        <v>0</v>
      </c>
      <c r="AE2537" s="171">
        <f>IF(AE$2=$A2537,Data!AB402,0)</f>
        <v>0</v>
      </c>
      <c r="AF2537" s="170">
        <f>IF(AF$2=$A2537,Data!AC402,0)</f>
        <v>0</v>
      </c>
      <c r="AG2537" s="171">
        <f>IF(AG$2=$A2537,Data!AD402,0)</f>
        <v>0</v>
      </c>
      <c r="AH2537" s="170">
        <f>IF(AH$2=$A2537,Data!AE402,0)</f>
        <v>0</v>
      </c>
      <c r="AI2537" s="171">
        <f>IF(AI$2=$A2537,Data!AF402,0)</f>
        <v>0</v>
      </c>
      <c r="AJ2537" s="170">
        <f>IF(AJ$2=$A2537,Data!AG402,0)</f>
        <v>0</v>
      </c>
      <c r="AK2537" s="171">
        <f>IF(AK$2=$A2537,Data!AH402,0)</f>
        <v>0</v>
      </c>
      <c r="AL2537" s="170">
        <f>IF(AL$2=$A2537,Data!AI402,0)</f>
        <v>0</v>
      </c>
      <c r="AM2537" t="str">
        <f t="shared" si="78"/>
        <v>EA</v>
      </c>
      <c r="AN2537" t="e">
        <f>+INDEX(Validation!$D$4:$D$250,MATCH(Merge!B2537,Validation!$E$4:$E$250,0))</f>
        <v>#N/A</v>
      </c>
      <c r="AO2537" s="172">
        <f t="shared" si="79"/>
        <v>0</v>
      </c>
    </row>
    <row r="2538" spans="1:41" ht="15" x14ac:dyDescent="0.25">
      <c r="A2538">
        <f>Inputs!$H$16</f>
        <v>6</v>
      </c>
      <c r="B2538" t="str">
        <f>Inputs!$D$4</f>
        <v>Select Agency…</v>
      </c>
      <c r="C2538" s="166" t="str">
        <f>Inputs!$I$6</f>
        <v>(insert code)</v>
      </c>
      <c r="D2538" t="str">
        <f>IFERROR(INDEX(Inputs!$I$11:$I$19,MATCH(A2538,Inputs!$H$11:$H$19)),"")</f>
        <v>(insert code)</v>
      </c>
      <c r="E2538" t="s">
        <v>942</v>
      </c>
      <c r="F2538" s="168">
        <f>IF(F$2=$A2538,Data!C403,0)</f>
        <v>0</v>
      </c>
      <c r="G2538" s="168">
        <f>IF(G$2=$A2538,Data!D403,0)</f>
        <v>0</v>
      </c>
      <c r="H2538" s="168">
        <f>IF(H$2=$A2538,Data!E403,0)</f>
        <v>0</v>
      </c>
      <c r="I2538" s="168">
        <f>IF(I$2=$A2538,Data!F403,0)</f>
        <v>0</v>
      </c>
      <c r="J2538" s="168">
        <f>IF(J$2=$A2538,Data!G403,0)</f>
        <v>0</v>
      </c>
      <c r="K2538" s="168">
        <f>IF(K$2=$A2538,Data!H403,0)</f>
        <v>0</v>
      </c>
      <c r="L2538" s="168">
        <f>IF(L$2=$A2538,Data!I403,0)</f>
        <v>0</v>
      </c>
      <c r="M2538" s="168">
        <f>IF(M$2=$A2538,Data!J403,0)</f>
        <v>0</v>
      </c>
      <c r="N2538" s="168">
        <f>IF(N$2=$A2538,Data!K403,0)</f>
        <v>0</v>
      </c>
      <c r="O2538" s="168">
        <f>IF(O$2=$A2538,Data!L403,0)</f>
        <v>0</v>
      </c>
      <c r="P2538" s="168">
        <f>IF(P$2=$A2538,Data!M403,0)</f>
        <v>0</v>
      </c>
      <c r="Q2538" s="168">
        <f>IF(Q$2=$A2538,Data!N403,0)</f>
        <v>0</v>
      </c>
      <c r="R2538" s="169">
        <f>IF(R$2=$A2538,Data!O403,0)</f>
        <v>0</v>
      </c>
      <c r="S2538" s="169">
        <f>IF(S$2=$A2538,Data!P403,0)</f>
        <v>0</v>
      </c>
      <c r="T2538" s="169">
        <f>IF(T$2=$A2538,Data!Q403,0)</f>
        <v>0</v>
      </c>
      <c r="U2538" s="169">
        <f>IF(U$2=$A2538,Data!R403,0)</f>
        <v>0</v>
      </c>
      <c r="V2538" s="169">
        <f>IF(V$2=$A2538,Data!S403,0)</f>
        <v>0</v>
      </c>
      <c r="W2538" s="169">
        <f>IF(W$2=$A2538,Data!T403,0)</f>
        <v>0</v>
      </c>
      <c r="X2538" s="169">
        <f>IF(X$2=$A2538,Data!U403,0)</f>
        <v>0</v>
      </c>
      <c r="Y2538" s="169">
        <f>IF(Y$2=$A2538,Data!V403,0)</f>
        <v>0</v>
      </c>
      <c r="Z2538" s="169">
        <f>IF(Z$2=$A2538,Data!W403,0)</f>
        <v>0</v>
      </c>
      <c r="AA2538" s="169">
        <f>IF(AA$2=$A2538,Data!X403,0)</f>
        <v>0</v>
      </c>
      <c r="AB2538" s="169">
        <f>IF(AB$2=$A2538,Data!Y403,0)</f>
        <v>0</v>
      </c>
      <c r="AC2538" s="169">
        <f>IF(AC$2=$A2538,Data!Z403,0)</f>
        <v>0</v>
      </c>
      <c r="AD2538" s="170">
        <f>IF(AD$2=$A2538,Data!AA403,0)</f>
        <v>0</v>
      </c>
      <c r="AE2538" s="171">
        <f>IF(AE$2=$A2538,Data!AB403,0)</f>
        <v>0</v>
      </c>
      <c r="AF2538" s="170">
        <f>IF(AF$2=$A2538,Data!AC403,0)</f>
        <v>0</v>
      </c>
      <c r="AG2538" s="171">
        <f>IF(AG$2=$A2538,Data!AD403,0)</f>
        <v>0</v>
      </c>
      <c r="AH2538" s="170">
        <f>IF(AH$2=$A2538,Data!AE403,0)</f>
        <v>0</v>
      </c>
      <c r="AI2538" s="171">
        <f>IF(AI$2=$A2538,Data!AF403,0)</f>
        <v>0</v>
      </c>
      <c r="AJ2538" s="170">
        <f>IF(AJ$2=$A2538,Data!AG403,0)</f>
        <v>0</v>
      </c>
      <c r="AK2538" s="171">
        <f>IF(AK$2=$A2538,Data!AH403,0)</f>
        <v>0</v>
      </c>
      <c r="AL2538" s="170">
        <f>IF(AL$2=$A2538,Data!AI403,0)</f>
        <v>0</v>
      </c>
      <c r="AM2538" t="str">
        <f t="shared" si="78"/>
        <v>EA</v>
      </c>
      <c r="AN2538" t="e">
        <f>+INDEX(Validation!$D$4:$D$250,MATCH(Merge!B2538,Validation!$E$4:$E$250,0))</f>
        <v>#N/A</v>
      </c>
      <c r="AO2538" s="172">
        <f t="shared" si="79"/>
        <v>0</v>
      </c>
    </row>
    <row r="2539" spans="1:41" ht="15" x14ac:dyDescent="0.25">
      <c r="A2539">
        <f>Inputs!$H$16</f>
        <v>6</v>
      </c>
      <c r="B2539" t="str">
        <f>Inputs!$D$4</f>
        <v>Select Agency…</v>
      </c>
      <c r="C2539" s="166" t="str">
        <f>Inputs!$I$6</f>
        <v>(insert code)</v>
      </c>
      <c r="D2539" t="str">
        <f>IFERROR(INDEX(Inputs!$I$11:$I$19,MATCH(A2539,Inputs!$H$11:$H$19)),"")</f>
        <v>(insert code)</v>
      </c>
      <c r="E2539" t="s">
        <v>942</v>
      </c>
      <c r="F2539" s="168">
        <f>IF(F$2=$A2539,Data!C404,0)</f>
        <v>0</v>
      </c>
      <c r="G2539" s="168">
        <f>IF(G$2=$A2539,Data!D404,0)</f>
        <v>0</v>
      </c>
      <c r="H2539" s="168">
        <f>IF(H$2=$A2539,Data!E404,0)</f>
        <v>0</v>
      </c>
      <c r="I2539" s="168">
        <f>IF(I$2=$A2539,Data!F404,0)</f>
        <v>0</v>
      </c>
      <c r="J2539" s="168">
        <f>IF(J$2=$A2539,Data!G404,0)</f>
        <v>0</v>
      </c>
      <c r="K2539" s="168">
        <f>IF(K$2=$A2539,Data!H404,0)</f>
        <v>0</v>
      </c>
      <c r="L2539" s="168">
        <f>IF(L$2=$A2539,Data!I404,0)</f>
        <v>0</v>
      </c>
      <c r="M2539" s="168">
        <f>IF(M$2=$A2539,Data!J404,0)</f>
        <v>0</v>
      </c>
      <c r="N2539" s="168">
        <f>IF(N$2=$A2539,Data!K404,0)</f>
        <v>0</v>
      </c>
      <c r="O2539" s="168">
        <f>IF(O$2=$A2539,Data!L404,0)</f>
        <v>0</v>
      </c>
      <c r="P2539" s="168">
        <f>IF(P$2=$A2539,Data!M404,0)</f>
        <v>0</v>
      </c>
      <c r="Q2539" s="168">
        <f>IF(Q$2=$A2539,Data!N404,0)</f>
        <v>0</v>
      </c>
      <c r="R2539" s="169">
        <f>IF(R$2=$A2539,Data!O404,0)</f>
        <v>0</v>
      </c>
      <c r="S2539" s="169">
        <f>IF(S$2=$A2539,Data!P404,0)</f>
        <v>0</v>
      </c>
      <c r="T2539" s="169">
        <f>IF(T$2=$A2539,Data!Q404,0)</f>
        <v>0</v>
      </c>
      <c r="U2539" s="169">
        <f>IF(U$2=$A2539,Data!R404,0)</f>
        <v>0</v>
      </c>
      <c r="V2539" s="169">
        <f>IF(V$2=$A2539,Data!S404,0)</f>
        <v>0</v>
      </c>
      <c r="W2539" s="169">
        <f>IF(W$2=$A2539,Data!T404,0)</f>
        <v>0</v>
      </c>
      <c r="X2539" s="169">
        <f>IF(X$2=$A2539,Data!U404,0)</f>
        <v>0</v>
      </c>
      <c r="Y2539" s="169">
        <f>IF(Y$2=$A2539,Data!V404,0)</f>
        <v>0</v>
      </c>
      <c r="Z2539" s="169">
        <f>IF(Z$2=$A2539,Data!W404,0)</f>
        <v>0</v>
      </c>
      <c r="AA2539" s="169">
        <f>IF(AA$2=$A2539,Data!X404,0)</f>
        <v>0</v>
      </c>
      <c r="AB2539" s="169">
        <f>IF(AB$2=$A2539,Data!Y404,0)</f>
        <v>0</v>
      </c>
      <c r="AC2539" s="169">
        <f>IF(AC$2=$A2539,Data!Z404,0)</f>
        <v>0</v>
      </c>
      <c r="AD2539" s="170">
        <f>IF(AD$2=$A2539,Data!AA404,0)</f>
        <v>0</v>
      </c>
      <c r="AE2539" s="171">
        <f>IF(AE$2=$A2539,Data!AB404,0)</f>
        <v>0</v>
      </c>
      <c r="AF2539" s="170">
        <f>IF(AF$2=$A2539,Data!AC404,0)</f>
        <v>0</v>
      </c>
      <c r="AG2539" s="171">
        <f>IF(AG$2=$A2539,Data!AD404,0)</f>
        <v>0</v>
      </c>
      <c r="AH2539" s="170">
        <f>IF(AH$2=$A2539,Data!AE404,0)</f>
        <v>0</v>
      </c>
      <c r="AI2539" s="171">
        <f>IF(AI$2=$A2539,Data!AF404,0)</f>
        <v>0</v>
      </c>
      <c r="AJ2539" s="170">
        <f>IF(AJ$2=$A2539,Data!AG404,0)</f>
        <v>0</v>
      </c>
      <c r="AK2539" s="171">
        <f>IF(AK$2=$A2539,Data!AH404,0)</f>
        <v>0</v>
      </c>
      <c r="AL2539" s="170">
        <f>IF(AL$2=$A2539,Data!AI404,0)</f>
        <v>0</v>
      </c>
      <c r="AM2539" t="str">
        <f t="shared" si="78"/>
        <v>EA</v>
      </c>
      <c r="AN2539" t="e">
        <f>+INDEX(Validation!$D$4:$D$250,MATCH(Merge!B2539,Validation!$E$4:$E$250,0))</f>
        <v>#N/A</v>
      </c>
      <c r="AO2539" s="172">
        <f t="shared" si="79"/>
        <v>0</v>
      </c>
    </row>
    <row r="2540" spans="1:41" ht="15" x14ac:dyDescent="0.25">
      <c r="A2540">
        <f>Inputs!$H$16</f>
        <v>6</v>
      </c>
      <c r="B2540" t="str">
        <f>Inputs!$D$4</f>
        <v>Select Agency…</v>
      </c>
      <c r="C2540" s="166" t="str">
        <f>Inputs!$I$6</f>
        <v>(insert code)</v>
      </c>
      <c r="D2540" t="str">
        <f>IFERROR(INDEX(Inputs!$I$11:$I$19,MATCH(A2540,Inputs!$H$11:$H$19)),"")</f>
        <v>(insert code)</v>
      </c>
      <c r="E2540" t="s">
        <v>942</v>
      </c>
      <c r="F2540" s="168">
        <f>IF(F$2=$A2540,Data!C405,0)</f>
        <v>0</v>
      </c>
      <c r="G2540" s="168">
        <f>IF(G$2=$A2540,Data!D405,0)</f>
        <v>0</v>
      </c>
      <c r="H2540" s="168">
        <f>IF(H$2=$A2540,Data!E405,0)</f>
        <v>0</v>
      </c>
      <c r="I2540" s="168">
        <f>IF(I$2=$A2540,Data!F405,0)</f>
        <v>0</v>
      </c>
      <c r="J2540" s="168">
        <f>IF(J$2=$A2540,Data!G405,0)</f>
        <v>0</v>
      </c>
      <c r="K2540" s="168">
        <f>IF(K$2=$A2540,Data!H405,0)</f>
        <v>0</v>
      </c>
      <c r="L2540" s="168">
        <f>IF(L$2=$A2540,Data!I405,0)</f>
        <v>0</v>
      </c>
      <c r="M2540" s="168">
        <f>IF(M$2=$A2540,Data!J405,0)</f>
        <v>0</v>
      </c>
      <c r="N2540" s="168">
        <f>IF(N$2=$A2540,Data!K405,0)</f>
        <v>0</v>
      </c>
      <c r="O2540" s="168">
        <f>IF(O$2=$A2540,Data!L405,0)</f>
        <v>0</v>
      </c>
      <c r="P2540" s="168">
        <f>IF(P$2=$A2540,Data!M405,0)</f>
        <v>0</v>
      </c>
      <c r="Q2540" s="168">
        <f>IF(Q$2=$A2540,Data!N405,0)</f>
        <v>0</v>
      </c>
      <c r="R2540" s="169">
        <f>IF(R$2=$A2540,Data!O405,0)</f>
        <v>0</v>
      </c>
      <c r="S2540" s="169">
        <f>IF(S$2=$A2540,Data!P405,0)</f>
        <v>0</v>
      </c>
      <c r="T2540" s="169">
        <f>IF(T$2=$A2540,Data!Q405,0)</f>
        <v>0</v>
      </c>
      <c r="U2540" s="169">
        <f>IF(U$2=$A2540,Data!R405,0)</f>
        <v>0</v>
      </c>
      <c r="V2540" s="169">
        <f>IF(V$2=$A2540,Data!S405,0)</f>
        <v>0</v>
      </c>
      <c r="W2540" s="169">
        <f>IF(W$2=$A2540,Data!T405,0)</f>
        <v>0</v>
      </c>
      <c r="X2540" s="169">
        <f>IF(X$2=$A2540,Data!U405,0)</f>
        <v>0</v>
      </c>
      <c r="Y2540" s="169">
        <f>IF(Y$2=$A2540,Data!V405,0)</f>
        <v>0</v>
      </c>
      <c r="Z2540" s="169">
        <f>IF(Z$2=$A2540,Data!W405,0)</f>
        <v>0</v>
      </c>
      <c r="AA2540" s="169">
        <f>IF(AA$2=$A2540,Data!X405,0)</f>
        <v>0</v>
      </c>
      <c r="AB2540" s="169">
        <f>IF(AB$2=$A2540,Data!Y405,0)</f>
        <v>0</v>
      </c>
      <c r="AC2540" s="169">
        <f>IF(AC$2=$A2540,Data!Z405,0)</f>
        <v>0</v>
      </c>
      <c r="AD2540" s="170">
        <f>IF(AD$2=$A2540,Data!AA405,0)</f>
        <v>0</v>
      </c>
      <c r="AE2540" s="171">
        <f>IF(AE$2=$A2540,Data!AB405,0)</f>
        <v>0</v>
      </c>
      <c r="AF2540" s="170">
        <f>IF(AF$2=$A2540,Data!AC405,0)</f>
        <v>0</v>
      </c>
      <c r="AG2540" s="171">
        <f>IF(AG$2=$A2540,Data!AD405,0)</f>
        <v>0</v>
      </c>
      <c r="AH2540" s="170">
        <f>IF(AH$2=$A2540,Data!AE405,0)</f>
        <v>0</v>
      </c>
      <c r="AI2540" s="171">
        <f>IF(AI$2=$A2540,Data!AF405,0)</f>
        <v>0</v>
      </c>
      <c r="AJ2540" s="170">
        <f>IF(AJ$2=$A2540,Data!AG405,0)</f>
        <v>0</v>
      </c>
      <c r="AK2540" s="171">
        <f>IF(AK$2=$A2540,Data!AH405,0)</f>
        <v>0</v>
      </c>
      <c r="AL2540" s="170">
        <f>IF(AL$2=$A2540,Data!AI405,0)</f>
        <v>0</v>
      </c>
      <c r="AM2540" t="str">
        <f t="shared" si="78"/>
        <v>EA</v>
      </c>
      <c r="AN2540" t="e">
        <f>+INDEX(Validation!$D$4:$D$250,MATCH(Merge!B2540,Validation!$E$4:$E$250,0))</f>
        <v>#N/A</v>
      </c>
      <c r="AO2540" s="172">
        <f t="shared" si="79"/>
        <v>0</v>
      </c>
    </row>
    <row r="2541" spans="1:41" ht="15" x14ac:dyDescent="0.25">
      <c r="A2541">
        <f>Inputs!$H$16</f>
        <v>6</v>
      </c>
      <c r="B2541" t="str">
        <f>Inputs!$D$4</f>
        <v>Select Agency…</v>
      </c>
      <c r="C2541" s="166" t="str">
        <f>Inputs!$I$6</f>
        <v>(insert code)</v>
      </c>
      <c r="D2541" t="str">
        <f>IFERROR(INDEX(Inputs!$I$11:$I$19,MATCH(A2541,Inputs!$H$11:$H$19)),"")</f>
        <v>(insert code)</v>
      </c>
      <c r="E2541" t="s">
        <v>942</v>
      </c>
      <c r="F2541" s="168">
        <f>IF(F$2=$A2541,Data!C406,0)</f>
        <v>0</v>
      </c>
      <c r="G2541" s="168">
        <f>IF(G$2=$A2541,Data!D406,0)</f>
        <v>0</v>
      </c>
      <c r="H2541" s="168">
        <f>IF(H$2=$A2541,Data!E406,0)</f>
        <v>0</v>
      </c>
      <c r="I2541" s="168">
        <f>IF(I$2=$A2541,Data!F406,0)</f>
        <v>0</v>
      </c>
      <c r="J2541" s="168">
        <f>IF(J$2=$A2541,Data!G406,0)</f>
        <v>0</v>
      </c>
      <c r="K2541" s="168">
        <f>IF(K$2=$A2541,Data!H406,0)</f>
        <v>0</v>
      </c>
      <c r="L2541" s="168">
        <f>IF(L$2=$A2541,Data!I406,0)</f>
        <v>0</v>
      </c>
      <c r="M2541" s="168">
        <f>IF(M$2=$A2541,Data!J406,0)</f>
        <v>0</v>
      </c>
      <c r="N2541" s="168">
        <f>IF(N$2=$A2541,Data!K406,0)</f>
        <v>0</v>
      </c>
      <c r="O2541" s="168">
        <f>IF(O$2=$A2541,Data!L406,0)</f>
        <v>0</v>
      </c>
      <c r="P2541" s="168">
        <f>IF(P$2=$A2541,Data!M406,0)</f>
        <v>0</v>
      </c>
      <c r="Q2541" s="168">
        <f>IF(Q$2=$A2541,Data!N406,0)</f>
        <v>0</v>
      </c>
      <c r="R2541" s="169">
        <f>IF(R$2=$A2541,Data!O406,0)</f>
        <v>0</v>
      </c>
      <c r="S2541" s="169">
        <f>IF(S$2=$A2541,Data!P406,0)</f>
        <v>0</v>
      </c>
      <c r="T2541" s="169">
        <f>IF(T$2=$A2541,Data!Q406,0)</f>
        <v>0</v>
      </c>
      <c r="U2541" s="169">
        <f>IF(U$2=$A2541,Data!R406,0)</f>
        <v>0</v>
      </c>
      <c r="V2541" s="169">
        <f>IF(V$2=$A2541,Data!S406,0)</f>
        <v>0</v>
      </c>
      <c r="W2541" s="169">
        <f>IF(W$2=$A2541,Data!T406,0)</f>
        <v>0</v>
      </c>
      <c r="X2541" s="169">
        <f>IF(X$2=$A2541,Data!U406,0)</f>
        <v>0</v>
      </c>
      <c r="Y2541" s="169">
        <f>IF(Y$2=$A2541,Data!V406,0)</f>
        <v>0</v>
      </c>
      <c r="Z2541" s="169">
        <f>IF(Z$2=$A2541,Data!W406,0)</f>
        <v>0</v>
      </c>
      <c r="AA2541" s="169">
        <f>IF(AA$2=$A2541,Data!X406,0)</f>
        <v>0</v>
      </c>
      <c r="AB2541" s="169">
        <f>IF(AB$2=$A2541,Data!Y406,0)</f>
        <v>0</v>
      </c>
      <c r="AC2541" s="169">
        <f>IF(AC$2=$A2541,Data!Z406,0)</f>
        <v>0</v>
      </c>
      <c r="AD2541" s="170">
        <f>IF(AD$2=$A2541,Data!AA406,0)</f>
        <v>0</v>
      </c>
      <c r="AE2541" s="171">
        <f>IF(AE$2=$A2541,Data!AB406,0)</f>
        <v>0</v>
      </c>
      <c r="AF2541" s="170">
        <f>IF(AF$2=$A2541,Data!AC406,0)</f>
        <v>0</v>
      </c>
      <c r="AG2541" s="171">
        <f>IF(AG$2=$A2541,Data!AD406,0)</f>
        <v>0</v>
      </c>
      <c r="AH2541" s="170">
        <f>IF(AH$2=$A2541,Data!AE406,0)</f>
        <v>0</v>
      </c>
      <c r="AI2541" s="171">
        <f>IF(AI$2=$A2541,Data!AF406,0)</f>
        <v>0</v>
      </c>
      <c r="AJ2541" s="170">
        <f>IF(AJ$2=$A2541,Data!AG406,0)</f>
        <v>0</v>
      </c>
      <c r="AK2541" s="171">
        <f>IF(AK$2=$A2541,Data!AH406,0)</f>
        <v>0</v>
      </c>
      <c r="AL2541" s="170">
        <f>IF(AL$2=$A2541,Data!AI406,0)</f>
        <v>0</v>
      </c>
      <c r="AM2541" t="str">
        <f t="shared" si="78"/>
        <v>EA</v>
      </c>
      <c r="AN2541" t="e">
        <f>+INDEX(Validation!$D$4:$D$250,MATCH(Merge!B2541,Validation!$E$4:$E$250,0))</f>
        <v>#N/A</v>
      </c>
      <c r="AO2541" s="172">
        <f t="shared" si="79"/>
        <v>0</v>
      </c>
    </row>
    <row r="2542" spans="1:41" ht="15" x14ac:dyDescent="0.25">
      <c r="A2542">
        <f>Inputs!$H$16</f>
        <v>6</v>
      </c>
      <c r="B2542" t="str">
        <f>Inputs!$D$4</f>
        <v>Select Agency…</v>
      </c>
      <c r="C2542" s="166" t="str">
        <f>Inputs!$I$6</f>
        <v>(insert code)</v>
      </c>
      <c r="D2542" t="str">
        <f>IFERROR(INDEX(Inputs!$I$11:$I$19,MATCH(A2542,Inputs!$H$11:$H$19)),"")</f>
        <v>(insert code)</v>
      </c>
      <c r="E2542" t="s">
        <v>942</v>
      </c>
      <c r="F2542" s="168">
        <f>IF(F$2=$A2542,Data!C407,0)</f>
        <v>0</v>
      </c>
      <c r="G2542" s="168">
        <f>IF(G$2=$A2542,Data!D407,0)</f>
        <v>0</v>
      </c>
      <c r="H2542" s="168">
        <f>IF(H$2=$A2542,Data!E407,0)</f>
        <v>0</v>
      </c>
      <c r="I2542" s="168">
        <f>IF(I$2=$A2542,Data!F407,0)</f>
        <v>0</v>
      </c>
      <c r="J2542" s="168">
        <f>IF(J$2=$A2542,Data!G407,0)</f>
        <v>0</v>
      </c>
      <c r="K2542" s="168">
        <f>IF(K$2=$A2542,Data!H407,0)</f>
        <v>0</v>
      </c>
      <c r="L2542" s="168">
        <f>IF(L$2=$A2542,Data!I407,0)</f>
        <v>0</v>
      </c>
      <c r="M2542" s="168">
        <f>IF(M$2=$A2542,Data!J407,0)</f>
        <v>0</v>
      </c>
      <c r="N2542" s="168">
        <f>IF(N$2=$A2542,Data!K407,0)</f>
        <v>0</v>
      </c>
      <c r="O2542" s="168">
        <f>IF(O$2=$A2542,Data!L407,0)</f>
        <v>0</v>
      </c>
      <c r="P2542" s="168">
        <f>IF(P$2=$A2542,Data!M407,0)</f>
        <v>0</v>
      </c>
      <c r="Q2542" s="168">
        <f>IF(Q$2=$A2542,Data!N407,0)</f>
        <v>0</v>
      </c>
      <c r="R2542" s="169">
        <f>IF(R$2=$A2542,Data!O407,0)</f>
        <v>0</v>
      </c>
      <c r="S2542" s="169">
        <f>IF(S$2=$A2542,Data!P407,0)</f>
        <v>0</v>
      </c>
      <c r="T2542" s="169">
        <f>IF(T$2=$A2542,Data!Q407,0)</f>
        <v>0</v>
      </c>
      <c r="U2542" s="169">
        <f>IF(U$2=$A2542,Data!R407,0)</f>
        <v>0</v>
      </c>
      <c r="V2542" s="169">
        <f>IF(V$2=$A2542,Data!S407,0)</f>
        <v>0</v>
      </c>
      <c r="W2542" s="169">
        <f>IF(W$2=$A2542,Data!T407,0)</f>
        <v>0</v>
      </c>
      <c r="X2542" s="169">
        <f>IF(X$2=$A2542,Data!U407,0)</f>
        <v>0</v>
      </c>
      <c r="Y2542" s="169">
        <f>IF(Y$2=$A2542,Data!V407,0)</f>
        <v>0</v>
      </c>
      <c r="Z2542" s="169">
        <f>IF(Z$2=$A2542,Data!W407,0)</f>
        <v>0</v>
      </c>
      <c r="AA2542" s="169">
        <f>IF(AA$2=$A2542,Data!X407,0)</f>
        <v>0</v>
      </c>
      <c r="AB2542" s="169">
        <f>IF(AB$2=$A2542,Data!Y407,0)</f>
        <v>0</v>
      </c>
      <c r="AC2542" s="169">
        <f>IF(AC$2=$A2542,Data!Z407,0)</f>
        <v>0</v>
      </c>
      <c r="AD2542" s="170">
        <f>IF(AD$2=$A2542,Data!AA407,0)</f>
        <v>0</v>
      </c>
      <c r="AE2542" s="171">
        <f>IF(AE$2=$A2542,Data!AB407,0)</f>
        <v>0</v>
      </c>
      <c r="AF2542" s="170">
        <f>IF(AF$2=$A2542,Data!AC407,0)</f>
        <v>0</v>
      </c>
      <c r="AG2542" s="171">
        <f>IF(AG$2=$A2542,Data!AD407,0)</f>
        <v>0</v>
      </c>
      <c r="AH2542" s="170">
        <f>IF(AH$2=$A2542,Data!AE407,0)</f>
        <v>0</v>
      </c>
      <c r="AI2542" s="171">
        <f>IF(AI$2=$A2542,Data!AF407,0)</f>
        <v>0</v>
      </c>
      <c r="AJ2542" s="170">
        <f>IF(AJ$2=$A2542,Data!AG407,0)</f>
        <v>0</v>
      </c>
      <c r="AK2542" s="171">
        <f>IF(AK$2=$A2542,Data!AH407,0)</f>
        <v>0</v>
      </c>
      <c r="AL2542" s="170">
        <f>IF(AL$2=$A2542,Data!AI407,0)</f>
        <v>0</v>
      </c>
      <c r="AM2542" t="str">
        <f t="shared" si="78"/>
        <v>EA</v>
      </c>
      <c r="AN2542" t="e">
        <f>+INDEX(Validation!$D$4:$D$250,MATCH(Merge!B2542,Validation!$E$4:$E$250,0))</f>
        <v>#N/A</v>
      </c>
      <c r="AO2542" s="172">
        <f t="shared" si="79"/>
        <v>0</v>
      </c>
    </row>
    <row r="2543" spans="1:41" ht="15" x14ac:dyDescent="0.25">
      <c r="A2543">
        <f>Inputs!$H$16</f>
        <v>6</v>
      </c>
      <c r="B2543" t="str">
        <f>Inputs!$D$4</f>
        <v>Select Agency…</v>
      </c>
      <c r="C2543" s="166" t="str">
        <f>Inputs!$I$6</f>
        <v>(insert code)</v>
      </c>
      <c r="D2543" t="str">
        <f>IFERROR(INDEX(Inputs!$I$11:$I$19,MATCH(A2543,Inputs!$H$11:$H$19)),"")</f>
        <v>(insert code)</v>
      </c>
      <c r="E2543" t="s">
        <v>942</v>
      </c>
      <c r="F2543" s="168">
        <f>IF(F$2=$A2543,Data!C408,0)</f>
        <v>0</v>
      </c>
      <c r="G2543" s="168">
        <f>IF(G$2=$A2543,Data!D408,0)</f>
        <v>0</v>
      </c>
      <c r="H2543" s="168">
        <f>IF(H$2=$A2543,Data!E408,0)</f>
        <v>0</v>
      </c>
      <c r="I2543" s="168">
        <f>IF(I$2=$A2543,Data!F408,0)</f>
        <v>0</v>
      </c>
      <c r="J2543" s="168">
        <f>IF(J$2=$A2543,Data!G408,0)</f>
        <v>0</v>
      </c>
      <c r="K2543" s="168">
        <f>IF(K$2=$A2543,Data!H408,0)</f>
        <v>0</v>
      </c>
      <c r="L2543" s="168">
        <f>IF(L$2=$A2543,Data!I408,0)</f>
        <v>0</v>
      </c>
      <c r="M2543" s="168">
        <f>IF(M$2=$A2543,Data!J408,0)</f>
        <v>0</v>
      </c>
      <c r="N2543" s="168">
        <f>IF(N$2=$A2543,Data!K408,0)</f>
        <v>0</v>
      </c>
      <c r="O2543" s="168">
        <f>IF(O$2=$A2543,Data!L408,0)</f>
        <v>0</v>
      </c>
      <c r="P2543" s="168">
        <f>IF(P$2=$A2543,Data!M408,0)</f>
        <v>0</v>
      </c>
      <c r="Q2543" s="168">
        <f>IF(Q$2=$A2543,Data!N408,0)</f>
        <v>0</v>
      </c>
      <c r="R2543" s="169">
        <f>IF(R$2=$A2543,Data!O408,0)</f>
        <v>0</v>
      </c>
      <c r="S2543" s="169">
        <f>IF(S$2=$A2543,Data!P408,0)</f>
        <v>0</v>
      </c>
      <c r="T2543" s="169">
        <f>IF(T$2=$A2543,Data!Q408,0)</f>
        <v>0</v>
      </c>
      <c r="U2543" s="169">
        <f>IF(U$2=$A2543,Data!R408,0)</f>
        <v>0</v>
      </c>
      <c r="V2543" s="169">
        <f>IF(V$2=$A2543,Data!S408,0)</f>
        <v>0</v>
      </c>
      <c r="W2543" s="169">
        <f>IF(W$2=$A2543,Data!T408,0)</f>
        <v>0</v>
      </c>
      <c r="X2543" s="169">
        <f>IF(X$2=$A2543,Data!U408,0)</f>
        <v>0</v>
      </c>
      <c r="Y2543" s="169">
        <f>IF(Y$2=$A2543,Data!V408,0)</f>
        <v>0</v>
      </c>
      <c r="Z2543" s="169">
        <f>IF(Z$2=$A2543,Data!W408,0)</f>
        <v>0</v>
      </c>
      <c r="AA2543" s="169">
        <f>IF(AA$2=$A2543,Data!X408,0)</f>
        <v>0</v>
      </c>
      <c r="AB2543" s="169">
        <f>IF(AB$2=$A2543,Data!Y408,0)</f>
        <v>0</v>
      </c>
      <c r="AC2543" s="169">
        <f>IF(AC$2=$A2543,Data!Z408,0)</f>
        <v>0</v>
      </c>
      <c r="AD2543" s="170">
        <f>IF(AD$2=$A2543,Data!AA408,0)</f>
        <v>0</v>
      </c>
      <c r="AE2543" s="171">
        <f>IF(AE$2=$A2543,Data!AB408,0)</f>
        <v>0</v>
      </c>
      <c r="AF2543" s="170">
        <f>IF(AF$2=$A2543,Data!AC408,0)</f>
        <v>0</v>
      </c>
      <c r="AG2543" s="171">
        <f>IF(AG$2=$A2543,Data!AD408,0)</f>
        <v>0</v>
      </c>
      <c r="AH2543" s="170">
        <f>IF(AH$2=$A2543,Data!AE408,0)</f>
        <v>0</v>
      </c>
      <c r="AI2543" s="171">
        <f>IF(AI$2=$A2543,Data!AF408,0)</f>
        <v>0</v>
      </c>
      <c r="AJ2543" s="170">
        <f>IF(AJ$2=$A2543,Data!AG408,0)</f>
        <v>0</v>
      </c>
      <c r="AK2543" s="171">
        <f>IF(AK$2=$A2543,Data!AH408,0)</f>
        <v>0</v>
      </c>
      <c r="AL2543" s="170">
        <f>IF(AL$2=$A2543,Data!AI408,0)</f>
        <v>0</v>
      </c>
      <c r="AM2543" t="str">
        <f t="shared" si="78"/>
        <v>EA</v>
      </c>
      <c r="AN2543" t="e">
        <f>+INDEX(Validation!$D$4:$D$250,MATCH(Merge!B2543,Validation!$E$4:$E$250,0))</f>
        <v>#N/A</v>
      </c>
      <c r="AO2543" s="172">
        <f t="shared" si="79"/>
        <v>0</v>
      </c>
    </row>
    <row r="2544" spans="1:41" ht="15" x14ac:dyDescent="0.25">
      <c r="A2544">
        <f>Inputs!$H$16</f>
        <v>6</v>
      </c>
      <c r="B2544" t="str">
        <f>Inputs!$D$4</f>
        <v>Select Agency…</v>
      </c>
      <c r="C2544" s="166" t="str">
        <f>Inputs!$I$6</f>
        <v>(insert code)</v>
      </c>
      <c r="D2544" t="str">
        <f>IFERROR(INDEX(Inputs!$I$11:$I$19,MATCH(A2544,Inputs!$H$11:$H$19)),"")</f>
        <v>(insert code)</v>
      </c>
      <c r="E2544" t="s">
        <v>942</v>
      </c>
      <c r="F2544" s="168">
        <f>IF(F$2=$A2544,Data!C409,0)</f>
        <v>0</v>
      </c>
      <c r="G2544" s="168">
        <f>IF(G$2=$A2544,Data!D409,0)</f>
        <v>0</v>
      </c>
      <c r="H2544" s="168">
        <f>IF(H$2=$A2544,Data!E409,0)</f>
        <v>0</v>
      </c>
      <c r="I2544" s="168">
        <f>IF(I$2=$A2544,Data!F409,0)</f>
        <v>0</v>
      </c>
      <c r="J2544" s="168">
        <f>IF(J$2=$A2544,Data!G409,0)</f>
        <v>0</v>
      </c>
      <c r="K2544" s="168">
        <f>IF(K$2=$A2544,Data!H409,0)</f>
        <v>0</v>
      </c>
      <c r="L2544" s="168">
        <f>IF(L$2=$A2544,Data!I409,0)</f>
        <v>0</v>
      </c>
      <c r="M2544" s="168">
        <f>IF(M$2=$A2544,Data!J409,0)</f>
        <v>0</v>
      </c>
      <c r="N2544" s="168">
        <f>IF(N$2=$A2544,Data!K409,0)</f>
        <v>0</v>
      </c>
      <c r="O2544" s="168">
        <f>IF(O$2=$A2544,Data!L409,0)</f>
        <v>0</v>
      </c>
      <c r="P2544" s="168">
        <f>IF(P$2=$A2544,Data!M409,0)</f>
        <v>0</v>
      </c>
      <c r="Q2544" s="168">
        <f>IF(Q$2=$A2544,Data!N409,0)</f>
        <v>0</v>
      </c>
      <c r="R2544" s="169">
        <f>IF(R$2=$A2544,Data!O409,0)</f>
        <v>0</v>
      </c>
      <c r="S2544" s="169">
        <f>IF(S$2=$A2544,Data!P409,0)</f>
        <v>0</v>
      </c>
      <c r="T2544" s="169">
        <f>IF(T$2=$A2544,Data!Q409,0)</f>
        <v>0</v>
      </c>
      <c r="U2544" s="169">
        <f>IF(U$2=$A2544,Data!R409,0)</f>
        <v>0</v>
      </c>
      <c r="V2544" s="169">
        <f>IF(V$2=$A2544,Data!S409,0)</f>
        <v>0</v>
      </c>
      <c r="W2544" s="169">
        <f>IF(W$2=$A2544,Data!T409,0)</f>
        <v>0</v>
      </c>
      <c r="X2544" s="169">
        <f>IF(X$2=$A2544,Data!U409,0)</f>
        <v>0</v>
      </c>
      <c r="Y2544" s="169">
        <f>IF(Y$2=$A2544,Data!V409,0)</f>
        <v>0</v>
      </c>
      <c r="Z2544" s="169">
        <f>IF(Z$2=$A2544,Data!W409,0)</f>
        <v>0</v>
      </c>
      <c r="AA2544" s="169">
        <f>IF(AA$2=$A2544,Data!X409,0)</f>
        <v>0</v>
      </c>
      <c r="AB2544" s="169">
        <f>IF(AB$2=$A2544,Data!Y409,0)</f>
        <v>0</v>
      </c>
      <c r="AC2544" s="169">
        <f>IF(AC$2=$A2544,Data!Z409,0)</f>
        <v>0</v>
      </c>
      <c r="AD2544" s="170">
        <f>IF(AD$2=$A2544,Data!AA409,0)</f>
        <v>0</v>
      </c>
      <c r="AE2544" s="171">
        <f>IF(AE$2=$A2544,Data!AB409,0)</f>
        <v>0</v>
      </c>
      <c r="AF2544" s="170">
        <f>IF(AF$2=$A2544,Data!AC409,0)</f>
        <v>0</v>
      </c>
      <c r="AG2544" s="171">
        <f>IF(AG$2=$A2544,Data!AD409,0)</f>
        <v>0</v>
      </c>
      <c r="AH2544" s="170">
        <f>IF(AH$2=$A2544,Data!AE409,0)</f>
        <v>0</v>
      </c>
      <c r="AI2544" s="171">
        <f>IF(AI$2=$A2544,Data!AF409,0)</f>
        <v>0</v>
      </c>
      <c r="AJ2544" s="170">
        <f>IF(AJ$2=$A2544,Data!AG409,0)</f>
        <v>0</v>
      </c>
      <c r="AK2544" s="171">
        <f>IF(AK$2=$A2544,Data!AH409,0)</f>
        <v>0</v>
      </c>
      <c r="AL2544" s="170">
        <f>IF(AL$2=$A2544,Data!AI409,0)</f>
        <v>0</v>
      </c>
      <c r="AM2544" t="str">
        <f t="shared" si="78"/>
        <v>EA</v>
      </c>
      <c r="AN2544" t="e">
        <f>+INDEX(Validation!$D$4:$D$250,MATCH(Merge!B2544,Validation!$E$4:$E$250,0))</f>
        <v>#N/A</v>
      </c>
      <c r="AO2544" s="172">
        <f t="shared" si="79"/>
        <v>0</v>
      </c>
    </row>
    <row r="2545" spans="1:41" ht="15" x14ac:dyDescent="0.25">
      <c r="A2545">
        <f>Inputs!$H$16</f>
        <v>6</v>
      </c>
      <c r="B2545" t="str">
        <f>Inputs!$D$4</f>
        <v>Select Agency…</v>
      </c>
      <c r="C2545" s="166" t="str">
        <f>Inputs!$I$6</f>
        <v>(insert code)</v>
      </c>
      <c r="D2545" t="str">
        <f>IFERROR(INDEX(Inputs!$I$11:$I$19,MATCH(A2545,Inputs!$H$11:$H$19)),"")</f>
        <v>(insert code)</v>
      </c>
      <c r="E2545" t="s">
        <v>942</v>
      </c>
      <c r="F2545" s="168">
        <f>IF(F$2=$A2545,Data!C410,0)</f>
        <v>0</v>
      </c>
      <c r="G2545" s="168">
        <f>IF(G$2=$A2545,Data!D410,0)</f>
        <v>0</v>
      </c>
      <c r="H2545" s="168">
        <f>IF(H$2=$A2545,Data!E410,0)</f>
        <v>0</v>
      </c>
      <c r="I2545" s="168">
        <f>IF(I$2=$A2545,Data!F410,0)</f>
        <v>0</v>
      </c>
      <c r="J2545" s="168">
        <f>IF(J$2=$A2545,Data!G410,0)</f>
        <v>0</v>
      </c>
      <c r="K2545" s="168">
        <f>IF(K$2=$A2545,Data!H410,0)</f>
        <v>0</v>
      </c>
      <c r="L2545" s="168">
        <f>IF(L$2=$A2545,Data!I410,0)</f>
        <v>0</v>
      </c>
      <c r="M2545" s="168">
        <f>IF(M$2=$A2545,Data!J410,0)</f>
        <v>0</v>
      </c>
      <c r="N2545" s="168">
        <f>IF(N$2=$A2545,Data!K410,0)</f>
        <v>0</v>
      </c>
      <c r="O2545" s="168">
        <f>IF(O$2=$A2545,Data!L410,0)</f>
        <v>0</v>
      </c>
      <c r="P2545" s="168">
        <f>IF(P$2=$A2545,Data!M410,0)</f>
        <v>0</v>
      </c>
      <c r="Q2545" s="168">
        <f>IF(Q$2=$A2545,Data!N410,0)</f>
        <v>0</v>
      </c>
      <c r="R2545" s="169">
        <f>IF(R$2=$A2545,Data!O410,0)</f>
        <v>0</v>
      </c>
      <c r="S2545" s="169">
        <f>IF(S$2=$A2545,Data!P410,0)</f>
        <v>0</v>
      </c>
      <c r="T2545" s="169">
        <f>IF(T$2=$A2545,Data!Q410,0)</f>
        <v>0</v>
      </c>
      <c r="U2545" s="169">
        <f>IF(U$2=$A2545,Data!R410,0)</f>
        <v>0</v>
      </c>
      <c r="V2545" s="169">
        <f>IF(V$2=$A2545,Data!S410,0)</f>
        <v>0</v>
      </c>
      <c r="W2545" s="169">
        <f>IF(W$2=$A2545,Data!T410,0)</f>
        <v>0</v>
      </c>
      <c r="X2545" s="169">
        <f>IF(X$2=$A2545,Data!U410,0)</f>
        <v>0</v>
      </c>
      <c r="Y2545" s="169">
        <f>IF(Y$2=$A2545,Data!V410,0)</f>
        <v>0</v>
      </c>
      <c r="Z2545" s="169">
        <f>IF(Z$2=$A2545,Data!W410,0)</f>
        <v>0</v>
      </c>
      <c r="AA2545" s="169">
        <f>IF(AA$2=$A2545,Data!X410,0)</f>
        <v>0</v>
      </c>
      <c r="AB2545" s="169">
        <f>IF(AB$2=$A2545,Data!Y410,0)</f>
        <v>0</v>
      </c>
      <c r="AC2545" s="169">
        <f>IF(AC$2=$A2545,Data!Z410,0)</f>
        <v>0</v>
      </c>
      <c r="AD2545" s="170">
        <f>IF(AD$2=$A2545,Data!AA410,0)</f>
        <v>0</v>
      </c>
      <c r="AE2545" s="171">
        <f>IF(AE$2=$A2545,Data!AB410,0)</f>
        <v>0</v>
      </c>
      <c r="AF2545" s="170">
        <f>IF(AF$2=$A2545,Data!AC410,0)</f>
        <v>0</v>
      </c>
      <c r="AG2545" s="171">
        <f>IF(AG$2=$A2545,Data!AD410,0)</f>
        <v>0</v>
      </c>
      <c r="AH2545" s="170">
        <f>IF(AH$2=$A2545,Data!AE410,0)</f>
        <v>0</v>
      </c>
      <c r="AI2545" s="171">
        <f>IF(AI$2=$A2545,Data!AF410,0)</f>
        <v>0</v>
      </c>
      <c r="AJ2545" s="170">
        <f>IF(AJ$2=$A2545,Data!AG410,0)</f>
        <v>0</v>
      </c>
      <c r="AK2545" s="171">
        <f>IF(AK$2=$A2545,Data!AH410,0)</f>
        <v>0</v>
      </c>
      <c r="AL2545" s="170">
        <f>IF(AL$2=$A2545,Data!AI410,0)</f>
        <v>0</v>
      </c>
      <c r="AM2545" t="str">
        <f t="shared" si="78"/>
        <v>EA</v>
      </c>
      <c r="AN2545" t="e">
        <f>+INDEX(Validation!$D$4:$D$250,MATCH(Merge!B2545,Validation!$E$4:$E$250,0))</f>
        <v>#N/A</v>
      </c>
      <c r="AO2545" s="172">
        <f t="shared" si="79"/>
        <v>0</v>
      </c>
    </row>
    <row r="2546" spans="1:41" ht="15" x14ac:dyDescent="0.25">
      <c r="A2546">
        <f>Inputs!$H$16</f>
        <v>6</v>
      </c>
      <c r="B2546" t="str">
        <f>Inputs!$D$4</f>
        <v>Select Agency…</v>
      </c>
      <c r="C2546" s="166" t="str">
        <f>Inputs!$I$6</f>
        <v>(insert code)</v>
      </c>
      <c r="D2546" t="str">
        <f>IFERROR(INDEX(Inputs!$I$11:$I$19,MATCH(A2546,Inputs!$H$11:$H$19)),"")</f>
        <v>(insert code)</v>
      </c>
      <c r="E2546" t="s">
        <v>942</v>
      </c>
      <c r="F2546" s="168">
        <f>IF(F$2=$A2546,Data!C411,0)</f>
        <v>0</v>
      </c>
      <c r="G2546" s="168">
        <f>IF(G$2=$A2546,Data!D411,0)</f>
        <v>0</v>
      </c>
      <c r="H2546" s="168">
        <f>IF(H$2=$A2546,Data!E411,0)</f>
        <v>0</v>
      </c>
      <c r="I2546" s="168">
        <f>IF(I$2=$A2546,Data!F411,0)</f>
        <v>0</v>
      </c>
      <c r="J2546" s="168">
        <f>IF(J$2=$A2546,Data!G411,0)</f>
        <v>0</v>
      </c>
      <c r="K2546" s="168">
        <f>IF(K$2=$A2546,Data!H411,0)</f>
        <v>0</v>
      </c>
      <c r="L2546" s="168">
        <f>IF(L$2=$A2546,Data!I411,0)</f>
        <v>0</v>
      </c>
      <c r="M2546" s="168">
        <f>IF(M$2=$A2546,Data!J411,0)</f>
        <v>0</v>
      </c>
      <c r="N2546" s="168">
        <f>IF(N$2=$A2546,Data!K411,0)</f>
        <v>0</v>
      </c>
      <c r="O2546" s="168">
        <f>IF(O$2=$A2546,Data!L411,0)</f>
        <v>0</v>
      </c>
      <c r="P2546" s="168">
        <f>IF(P$2=$A2546,Data!M411,0)</f>
        <v>0</v>
      </c>
      <c r="Q2546" s="168">
        <f>IF(Q$2=$A2546,Data!N411,0)</f>
        <v>0</v>
      </c>
      <c r="R2546" s="169">
        <f>IF(R$2=$A2546,Data!O411,0)</f>
        <v>0</v>
      </c>
      <c r="S2546" s="169">
        <f>IF(S$2=$A2546,Data!P411,0)</f>
        <v>0</v>
      </c>
      <c r="T2546" s="169">
        <f>IF(T$2=$A2546,Data!Q411,0)</f>
        <v>0</v>
      </c>
      <c r="U2546" s="169">
        <f>IF(U$2=$A2546,Data!R411,0)</f>
        <v>0</v>
      </c>
      <c r="V2546" s="169">
        <f>IF(V$2=$A2546,Data!S411,0)</f>
        <v>0</v>
      </c>
      <c r="W2546" s="169">
        <f>IF(W$2=$A2546,Data!T411,0)</f>
        <v>0</v>
      </c>
      <c r="X2546" s="169">
        <f>IF(X$2=$A2546,Data!U411,0)</f>
        <v>0</v>
      </c>
      <c r="Y2546" s="169">
        <f>IF(Y$2=$A2546,Data!V411,0)</f>
        <v>0</v>
      </c>
      <c r="Z2546" s="169">
        <f>IF(Z$2=$A2546,Data!W411,0)</f>
        <v>0</v>
      </c>
      <c r="AA2546" s="169">
        <f>IF(AA$2=$A2546,Data!X411,0)</f>
        <v>0</v>
      </c>
      <c r="AB2546" s="169">
        <f>IF(AB$2=$A2546,Data!Y411,0)</f>
        <v>0</v>
      </c>
      <c r="AC2546" s="169">
        <f>IF(AC$2=$A2546,Data!Z411,0)</f>
        <v>0</v>
      </c>
      <c r="AD2546" s="170">
        <f>IF(AD$2=$A2546,Data!AA411,0)</f>
        <v>0</v>
      </c>
      <c r="AE2546" s="171">
        <f>IF(AE$2=$A2546,Data!AB411,0)</f>
        <v>0</v>
      </c>
      <c r="AF2546" s="170">
        <f>IF(AF$2=$A2546,Data!AC411,0)</f>
        <v>0</v>
      </c>
      <c r="AG2546" s="171">
        <f>IF(AG$2=$A2546,Data!AD411,0)</f>
        <v>0</v>
      </c>
      <c r="AH2546" s="170">
        <f>IF(AH$2=$A2546,Data!AE411,0)</f>
        <v>0</v>
      </c>
      <c r="AI2546" s="171">
        <f>IF(AI$2=$A2546,Data!AF411,0)</f>
        <v>0</v>
      </c>
      <c r="AJ2546" s="170">
        <f>IF(AJ$2=$A2546,Data!AG411,0)</f>
        <v>0</v>
      </c>
      <c r="AK2546" s="171">
        <f>IF(AK$2=$A2546,Data!AH411,0)</f>
        <v>0</v>
      </c>
      <c r="AL2546" s="170">
        <f>IF(AL$2=$A2546,Data!AI411,0)</f>
        <v>0</v>
      </c>
      <c r="AM2546" t="str">
        <f t="shared" si="78"/>
        <v>EA</v>
      </c>
      <c r="AN2546" t="e">
        <f>+INDEX(Validation!$D$4:$D$250,MATCH(Merge!B2546,Validation!$E$4:$E$250,0))</f>
        <v>#N/A</v>
      </c>
      <c r="AO2546" s="172">
        <f t="shared" si="79"/>
        <v>0</v>
      </c>
    </row>
    <row r="2547" spans="1:41" ht="15" x14ac:dyDescent="0.25">
      <c r="A2547">
        <f>Inputs!$H$16</f>
        <v>6</v>
      </c>
      <c r="B2547" t="str">
        <f>Inputs!$D$4</f>
        <v>Select Agency…</v>
      </c>
      <c r="C2547" s="166" t="str">
        <f>Inputs!$I$6</f>
        <v>(insert code)</v>
      </c>
      <c r="D2547" t="str">
        <f>IFERROR(INDEX(Inputs!$I$11:$I$19,MATCH(A2547,Inputs!$H$11:$H$19)),"")</f>
        <v>(insert code)</v>
      </c>
      <c r="E2547" t="s">
        <v>942</v>
      </c>
      <c r="F2547" s="168">
        <f>IF(F$2=$A2547,Data!C412,0)</f>
        <v>0</v>
      </c>
      <c r="G2547" s="168">
        <f>IF(G$2=$A2547,Data!D412,0)</f>
        <v>0</v>
      </c>
      <c r="H2547" s="168">
        <f>IF(H$2=$A2547,Data!E412,0)</f>
        <v>0</v>
      </c>
      <c r="I2547" s="168">
        <f>IF(I$2=$A2547,Data!F412,0)</f>
        <v>0</v>
      </c>
      <c r="J2547" s="168">
        <f>IF(J$2=$A2547,Data!G412,0)</f>
        <v>0</v>
      </c>
      <c r="K2547" s="168">
        <f>IF(K$2=$A2547,Data!H412,0)</f>
        <v>0</v>
      </c>
      <c r="L2547" s="168">
        <f>IF(L$2=$A2547,Data!I412,0)</f>
        <v>0</v>
      </c>
      <c r="M2547" s="168">
        <f>IF(M$2=$A2547,Data!J412,0)</f>
        <v>0</v>
      </c>
      <c r="N2547" s="168">
        <f>IF(N$2=$A2547,Data!K412,0)</f>
        <v>0</v>
      </c>
      <c r="O2547" s="168">
        <f>IF(O$2=$A2547,Data!L412,0)</f>
        <v>0</v>
      </c>
      <c r="P2547" s="168">
        <f>IF(P$2=$A2547,Data!M412,0)</f>
        <v>0</v>
      </c>
      <c r="Q2547" s="168">
        <f>IF(Q$2=$A2547,Data!N412,0)</f>
        <v>0</v>
      </c>
      <c r="R2547" s="169">
        <f>IF(R$2=$A2547,Data!O412,0)</f>
        <v>0</v>
      </c>
      <c r="S2547" s="169">
        <f>IF(S$2=$A2547,Data!P412,0)</f>
        <v>0</v>
      </c>
      <c r="T2547" s="169">
        <f>IF(T$2=$A2547,Data!Q412,0)</f>
        <v>0</v>
      </c>
      <c r="U2547" s="169">
        <f>IF(U$2=$A2547,Data!R412,0)</f>
        <v>0</v>
      </c>
      <c r="V2547" s="169">
        <f>IF(V$2=$A2547,Data!S412,0)</f>
        <v>0</v>
      </c>
      <c r="W2547" s="169">
        <f>IF(W$2=$A2547,Data!T412,0)</f>
        <v>0</v>
      </c>
      <c r="X2547" s="169">
        <f>IF(X$2=$A2547,Data!U412,0)</f>
        <v>0</v>
      </c>
      <c r="Y2547" s="169">
        <f>IF(Y$2=$A2547,Data!V412,0)</f>
        <v>0</v>
      </c>
      <c r="Z2547" s="169">
        <f>IF(Z$2=$A2547,Data!W412,0)</f>
        <v>0</v>
      </c>
      <c r="AA2547" s="169">
        <f>IF(AA$2=$A2547,Data!X412,0)</f>
        <v>0</v>
      </c>
      <c r="AB2547" s="169">
        <f>IF(AB$2=$A2547,Data!Y412,0)</f>
        <v>0</v>
      </c>
      <c r="AC2547" s="169">
        <f>IF(AC$2=$A2547,Data!Z412,0)</f>
        <v>0</v>
      </c>
      <c r="AD2547" s="170">
        <f>IF(AD$2=$A2547,Data!AA412,0)</f>
        <v>0</v>
      </c>
      <c r="AE2547" s="171">
        <f>IF(AE$2=$A2547,Data!AB412,0)</f>
        <v>0</v>
      </c>
      <c r="AF2547" s="170">
        <f>IF(AF$2=$A2547,Data!AC412,0)</f>
        <v>0</v>
      </c>
      <c r="AG2547" s="171">
        <f>IF(AG$2=$A2547,Data!AD412,0)</f>
        <v>0</v>
      </c>
      <c r="AH2547" s="170">
        <f>IF(AH$2=$A2547,Data!AE412,0)</f>
        <v>0</v>
      </c>
      <c r="AI2547" s="171">
        <f>IF(AI$2=$A2547,Data!AF412,0)</f>
        <v>0</v>
      </c>
      <c r="AJ2547" s="170">
        <f>IF(AJ$2=$A2547,Data!AG412,0)</f>
        <v>0</v>
      </c>
      <c r="AK2547" s="171">
        <f>IF(AK$2=$A2547,Data!AH412,0)</f>
        <v>0</v>
      </c>
      <c r="AL2547" s="170">
        <f>IF(AL$2=$A2547,Data!AI412,0)</f>
        <v>0</v>
      </c>
      <c r="AM2547" t="str">
        <f t="shared" si="78"/>
        <v>EA</v>
      </c>
      <c r="AN2547" t="e">
        <f>+INDEX(Validation!$D$4:$D$250,MATCH(Merge!B2547,Validation!$E$4:$E$250,0))</f>
        <v>#N/A</v>
      </c>
      <c r="AO2547" s="172">
        <f t="shared" si="79"/>
        <v>0</v>
      </c>
    </row>
    <row r="2548" spans="1:41" ht="15" x14ac:dyDescent="0.25">
      <c r="A2548">
        <f>Inputs!$H$16</f>
        <v>6</v>
      </c>
      <c r="B2548" t="str">
        <f>Inputs!$D$4</f>
        <v>Select Agency…</v>
      </c>
      <c r="C2548" s="166" t="str">
        <f>Inputs!$I$6</f>
        <v>(insert code)</v>
      </c>
      <c r="D2548" t="str">
        <f>IFERROR(INDEX(Inputs!$I$11:$I$19,MATCH(A2548,Inputs!$H$11:$H$19)),"")</f>
        <v>(insert code)</v>
      </c>
      <c r="E2548" t="s">
        <v>942</v>
      </c>
      <c r="F2548" s="168">
        <f>IF(F$2=$A2548,Data!C413,0)</f>
        <v>0</v>
      </c>
      <c r="G2548" s="168">
        <f>IF(G$2=$A2548,Data!D413,0)</f>
        <v>0</v>
      </c>
      <c r="H2548" s="168">
        <f>IF(H$2=$A2548,Data!E413,0)</f>
        <v>0</v>
      </c>
      <c r="I2548" s="168">
        <f>IF(I$2=$A2548,Data!F413,0)</f>
        <v>0</v>
      </c>
      <c r="J2548" s="168">
        <f>IF(J$2=$A2548,Data!G413,0)</f>
        <v>0</v>
      </c>
      <c r="K2548" s="168">
        <f>IF(K$2=$A2548,Data!H413,0)</f>
        <v>0</v>
      </c>
      <c r="L2548" s="168">
        <f>IF(L$2=$A2548,Data!I413,0)</f>
        <v>0</v>
      </c>
      <c r="M2548" s="168">
        <f>IF(M$2=$A2548,Data!J413,0)</f>
        <v>0</v>
      </c>
      <c r="N2548" s="168">
        <f>IF(N$2=$A2548,Data!K413,0)</f>
        <v>0</v>
      </c>
      <c r="O2548" s="168">
        <f>IF(O$2=$A2548,Data!L413,0)</f>
        <v>0</v>
      </c>
      <c r="P2548" s="168">
        <f>IF(P$2=$A2548,Data!M413,0)</f>
        <v>0</v>
      </c>
      <c r="Q2548" s="168">
        <f>IF(Q$2=$A2548,Data!N413,0)</f>
        <v>0</v>
      </c>
      <c r="R2548" s="169">
        <f>IF(R$2=$A2548,Data!O413,0)</f>
        <v>0</v>
      </c>
      <c r="S2548" s="169">
        <f>IF(S$2=$A2548,Data!P413,0)</f>
        <v>0</v>
      </c>
      <c r="T2548" s="169">
        <f>IF(T$2=$A2548,Data!Q413,0)</f>
        <v>0</v>
      </c>
      <c r="U2548" s="169">
        <f>IF(U$2=$A2548,Data!R413,0)</f>
        <v>0</v>
      </c>
      <c r="V2548" s="169">
        <f>IF(V$2=$A2548,Data!S413,0)</f>
        <v>0</v>
      </c>
      <c r="W2548" s="169">
        <f>IF(W$2=$A2548,Data!T413,0)</f>
        <v>0</v>
      </c>
      <c r="X2548" s="169">
        <f>IF(X$2=$A2548,Data!U413,0)</f>
        <v>0</v>
      </c>
      <c r="Y2548" s="169">
        <f>IF(Y$2=$A2548,Data!V413,0)</f>
        <v>0</v>
      </c>
      <c r="Z2548" s="169">
        <f>IF(Z$2=$A2548,Data!W413,0)</f>
        <v>0</v>
      </c>
      <c r="AA2548" s="169">
        <f>IF(AA$2=$A2548,Data!X413,0)</f>
        <v>0</v>
      </c>
      <c r="AB2548" s="169">
        <f>IF(AB$2=$A2548,Data!Y413,0)</f>
        <v>0</v>
      </c>
      <c r="AC2548" s="169">
        <f>IF(AC$2=$A2548,Data!Z413,0)</f>
        <v>0</v>
      </c>
      <c r="AD2548" s="170">
        <f>IF(AD$2=$A2548,Data!AA413,0)</f>
        <v>0</v>
      </c>
      <c r="AE2548" s="171">
        <f>IF(AE$2=$A2548,Data!AB413,0)</f>
        <v>0</v>
      </c>
      <c r="AF2548" s="170">
        <f>IF(AF$2=$A2548,Data!AC413,0)</f>
        <v>0</v>
      </c>
      <c r="AG2548" s="171">
        <f>IF(AG$2=$A2548,Data!AD413,0)</f>
        <v>0</v>
      </c>
      <c r="AH2548" s="170">
        <f>IF(AH$2=$A2548,Data!AE413,0)</f>
        <v>0</v>
      </c>
      <c r="AI2548" s="171">
        <f>IF(AI$2=$A2548,Data!AF413,0)</f>
        <v>0</v>
      </c>
      <c r="AJ2548" s="170">
        <f>IF(AJ$2=$A2548,Data!AG413,0)</f>
        <v>0</v>
      </c>
      <c r="AK2548" s="171">
        <f>IF(AK$2=$A2548,Data!AH413,0)</f>
        <v>0</v>
      </c>
      <c r="AL2548" s="170">
        <f>IF(AL$2=$A2548,Data!AI413,0)</f>
        <v>0</v>
      </c>
      <c r="AM2548" t="str">
        <f t="shared" si="78"/>
        <v>EA</v>
      </c>
      <c r="AN2548" t="e">
        <f>+INDEX(Validation!$D$4:$D$250,MATCH(Merge!B2548,Validation!$E$4:$E$250,0))</f>
        <v>#N/A</v>
      </c>
      <c r="AO2548" s="172">
        <f t="shared" si="79"/>
        <v>0</v>
      </c>
    </row>
    <row r="2549" spans="1:41" ht="15" x14ac:dyDescent="0.25">
      <c r="A2549">
        <f>Inputs!$H$16</f>
        <v>6</v>
      </c>
      <c r="B2549" t="str">
        <f>Inputs!$D$4</f>
        <v>Select Agency…</v>
      </c>
      <c r="C2549" s="166" t="str">
        <f>Inputs!$I$6</f>
        <v>(insert code)</v>
      </c>
      <c r="D2549" t="str">
        <f>IFERROR(INDEX(Inputs!$I$11:$I$19,MATCH(A2549,Inputs!$H$11:$H$19)),"")</f>
        <v>(insert code)</v>
      </c>
      <c r="E2549" t="s">
        <v>942</v>
      </c>
      <c r="F2549" s="168">
        <f>IF(F$2=$A2549,Data!C414,0)</f>
        <v>0</v>
      </c>
      <c r="G2549" s="168">
        <f>IF(G$2=$A2549,Data!D414,0)</f>
        <v>0</v>
      </c>
      <c r="H2549" s="168">
        <f>IF(H$2=$A2549,Data!E414,0)</f>
        <v>0</v>
      </c>
      <c r="I2549" s="168">
        <f>IF(I$2=$A2549,Data!F414,0)</f>
        <v>0</v>
      </c>
      <c r="J2549" s="168">
        <f>IF(J$2=$A2549,Data!G414,0)</f>
        <v>0</v>
      </c>
      <c r="K2549" s="168">
        <f>IF(K$2=$A2549,Data!H414,0)</f>
        <v>0</v>
      </c>
      <c r="L2549" s="168">
        <f>IF(L$2=$A2549,Data!I414,0)</f>
        <v>0</v>
      </c>
      <c r="M2549" s="168">
        <f>IF(M$2=$A2549,Data!J414,0)</f>
        <v>0</v>
      </c>
      <c r="N2549" s="168">
        <f>IF(N$2=$A2549,Data!K414,0)</f>
        <v>0</v>
      </c>
      <c r="O2549" s="168">
        <f>IF(O$2=$A2549,Data!L414,0)</f>
        <v>0</v>
      </c>
      <c r="P2549" s="168">
        <f>IF(P$2=$A2549,Data!M414,0)</f>
        <v>0</v>
      </c>
      <c r="Q2549" s="168">
        <f>IF(Q$2=$A2549,Data!N414,0)</f>
        <v>0</v>
      </c>
      <c r="R2549" s="169">
        <f>IF(R$2=$A2549,Data!O414,0)</f>
        <v>0</v>
      </c>
      <c r="S2549" s="169">
        <f>IF(S$2=$A2549,Data!P414,0)</f>
        <v>0</v>
      </c>
      <c r="T2549" s="169">
        <f>IF(T$2=$A2549,Data!Q414,0)</f>
        <v>0</v>
      </c>
      <c r="U2549" s="169">
        <f>IF(U$2=$A2549,Data!R414,0)</f>
        <v>0</v>
      </c>
      <c r="V2549" s="169">
        <f>IF(V$2=$A2549,Data!S414,0)</f>
        <v>0</v>
      </c>
      <c r="W2549" s="169">
        <f>IF(W$2=$A2549,Data!T414,0)</f>
        <v>0</v>
      </c>
      <c r="X2549" s="169">
        <f>IF(X$2=$A2549,Data!U414,0)</f>
        <v>0</v>
      </c>
      <c r="Y2549" s="169">
        <f>IF(Y$2=$A2549,Data!V414,0)</f>
        <v>0</v>
      </c>
      <c r="Z2549" s="169">
        <f>IF(Z$2=$A2549,Data!W414,0)</f>
        <v>0</v>
      </c>
      <c r="AA2549" s="169">
        <f>IF(AA$2=$A2549,Data!X414,0)</f>
        <v>0</v>
      </c>
      <c r="AB2549" s="169">
        <f>IF(AB$2=$A2549,Data!Y414,0)</f>
        <v>0</v>
      </c>
      <c r="AC2549" s="169">
        <f>IF(AC$2=$A2549,Data!Z414,0)</f>
        <v>0</v>
      </c>
      <c r="AD2549" s="170">
        <f>IF(AD$2=$A2549,Data!AA414,0)</f>
        <v>0</v>
      </c>
      <c r="AE2549" s="171">
        <f>IF(AE$2=$A2549,Data!AB414,0)</f>
        <v>0</v>
      </c>
      <c r="AF2549" s="170">
        <f>IF(AF$2=$A2549,Data!AC414,0)</f>
        <v>0</v>
      </c>
      <c r="AG2549" s="171">
        <f>IF(AG$2=$A2549,Data!AD414,0)</f>
        <v>0</v>
      </c>
      <c r="AH2549" s="170">
        <f>IF(AH$2=$A2549,Data!AE414,0)</f>
        <v>0</v>
      </c>
      <c r="AI2549" s="171">
        <f>IF(AI$2=$A2549,Data!AF414,0)</f>
        <v>0</v>
      </c>
      <c r="AJ2549" s="170">
        <f>IF(AJ$2=$A2549,Data!AG414,0)</f>
        <v>0</v>
      </c>
      <c r="AK2549" s="171">
        <f>IF(AK$2=$A2549,Data!AH414,0)</f>
        <v>0</v>
      </c>
      <c r="AL2549" s="170">
        <f>IF(AL$2=$A2549,Data!AI414,0)</f>
        <v>0</v>
      </c>
      <c r="AM2549" t="str">
        <f t="shared" si="78"/>
        <v>EA</v>
      </c>
      <c r="AN2549" t="e">
        <f>+INDEX(Validation!$D$4:$D$250,MATCH(Merge!B2549,Validation!$E$4:$E$250,0))</f>
        <v>#N/A</v>
      </c>
      <c r="AO2549" s="172">
        <f t="shared" si="79"/>
        <v>0</v>
      </c>
    </row>
    <row r="2550" spans="1:41" ht="15" x14ac:dyDescent="0.25">
      <c r="A2550">
        <f>Inputs!$H$16</f>
        <v>6</v>
      </c>
      <c r="B2550" t="str">
        <f>Inputs!$D$4</f>
        <v>Select Agency…</v>
      </c>
      <c r="C2550" s="166" t="str">
        <f>Inputs!$I$6</f>
        <v>(insert code)</v>
      </c>
      <c r="D2550" t="str">
        <f>IFERROR(INDEX(Inputs!$I$11:$I$19,MATCH(A2550,Inputs!$H$11:$H$19)),"")</f>
        <v>(insert code)</v>
      </c>
      <c r="E2550" t="s">
        <v>942</v>
      </c>
      <c r="F2550" s="168">
        <f>IF(F$2=$A2550,Data!C415,0)</f>
        <v>0</v>
      </c>
      <c r="G2550" s="168">
        <f>IF(G$2=$A2550,Data!D415,0)</f>
        <v>0</v>
      </c>
      <c r="H2550" s="168">
        <f>IF(H$2=$A2550,Data!E415,0)</f>
        <v>0</v>
      </c>
      <c r="I2550" s="168">
        <f>IF(I$2=$A2550,Data!F415,0)</f>
        <v>0</v>
      </c>
      <c r="J2550" s="168">
        <f>IF(J$2=$A2550,Data!G415,0)</f>
        <v>0</v>
      </c>
      <c r="K2550" s="168">
        <f>IF(K$2=$A2550,Data!H415,0)</f>
        <v>0</v>
      </c>
      <c r="L2550" s="168">
        <f>IF(L$2=$A2550,Data!I415,0)</f>
        <v>0</v>
      </c>
      <c r="M2550" s="168">
        <f>IF(M$2=$A2550,Data!J415,0)</f>
        <v>0</v>
      </c>
      <c r="N2550" s="168">
        <f>IF(N$2=$A2550,Data!K415,0)</f>
        <v>0</v>
      </c>
      <c r="O2550" s="168">
        <f>IF(O$2=$A2550,Data!L415,0)</f>
        <v>0</v>
      </c>
      <c r="P2550" s="168">
        <f>IF(P$2=$A2550,Data!M415,0)</f>
        <v>0</v>
      </c>
      <c r="Q2550" s="168">
        <f>IF(Q$2=$A2550,Data!N415,0)</f>
        <v>0</v>
      </c>
      <c r="R2550" s="169">
        <f>IF(R$2=$A2550,Data!O415,0)</f>
        <v>0</v>
      </c>
      <c r="S2550" s="169">
        <f>IF(S$2=$A2550,Data!P415,0)</f>
        <v>0</v>
      </c>
      <c r="T2550" s="169">
        <f>IF(T$2=$A2550,Data!Q415,0)</f>
        <v>0</v>
      </c>
      <c r="U2550" s="169">
        <f>IF(U$2=$A2550,Data!R415,0)</f>
        <v>0</v>
      </c>
      <c r="V2550" s="169">
        <f>IF(V$2=$A2550,Data!S415,0)</f>
        <v>0</v>
      </c>
      <c r="W2550" s="169">
        <f>IF(W$2=$A2550,Data!T415,0)</f>
        <v>0</v>
      </c>
      <c r="X2550" s="169">
        <f>IF(X$2=$A2550,Data!U415,0)</f>
        <v>0</v>
      </c>
      <c r="Y2550" s="169">
        <f>IF(Y$2=$A2550,Data!V415,0)</f>
        <v>0</v>
      </c>
      <c r="Z2550" s="169">
        <f>IF(Z$2=$A2550,Data!W415,0)</f>
        <v>0</v>
      </c>
      <c r="AA2550" s="169">
        <f>IF(AA$2=$A2550,Data!X415,0)</f>
        <v>0</v>
      </c>
      <c r="AB2550" s="169">
        <f>IF(AB$2=$A2550,Data!Y415,0)</f>
        <v>0</v>
      </c>
      <c r="AC2550" s="169">
        <f>IF(AC$2=$A2550,Data!Z415,0)</f>
        <v>0</v>
      </c>
      <c r="AD2550" s="170">
        <f>IF(AD$2=$A2550,Data!AA415,0)</f>
        <v>0</v>
      </c>
      <c r="AE2550" s="171">
        <f>IF(AE$2=$A2550,Data!AB415,0)</f>
        <v>0</v>
      </c>
      <c r="AF2550" s="170">
        <f>IF(AF$2=$A2550,Data!AC415,0)</f>
        <v>0</v>
      </c>
      <c r="AG2550" s="171">
        <f>IF(AG$2=$A2550,Data!AD415,0)</f>
        <v>0</v>
      </c>
      <c r="AH2550" s="170">
        <f>IF(AH$2=$A2550,Data!AE415,0)</f>
        <v>0</v>
      </c>
      <c r="AI2550" s="171">
        <f>IF(AI$2=$A2550,Data!AF415,0)</f>
        <v>0</v>
      </c>
      <c r="AJ2550" s="170">
        <f>IF(AJ$2=$A2550,Data!AG415,0)</f>
        <v>0</v>
      </c>
      <c r="AK2550" s="171">
        <f>IF(AK$2=$A2550,Data!AH415,0)</f>
        <v>0</v>
      </c>
      <c r="AL2550" s="170">
        <f>IF(AL$2=$A2550,Data!AI415,0)</f>
        <v>0</v>
      </c>
      <c r="AM2550" t="str">
        <f t="shared" si="78"/>
        <v>EA</v>
      </c>
      <c r="AN2550" t="e">
        <f>+INDEX(Validation!$D$4:$D$250,MATCH(Merge!B2550,Validation!$E$4:$E$250,0))</f>
        <v>#N/A</v>
      </c>
      <c r="AO2550" s="172">
        <f t="shared" si="79"/>
        <v>0</v>
      </c>
    </row>
    <row r="2551" spans="1:41" ht="15" x14ac:dyDescent="0.25">
      <c r="A2551">
        <f>Inputs!$H$16</f>
        <v>6</v>
      </c>
      <c r="B2551" t="str">
        <f>Inputs!$D$4</f>
        <v>Select Agency…</v>
      </c>
      <c r="C2551" s="166" t="str">
        <f>Inputs!$I$6</f>
        <v>(insert code)</v>
      </c>
      <c r="D2551" t="str">
        <f>IFERROR(INDEX(Inputs!$I$11:$I$19,MATCH(A2551,Inputs!$H$11:$H$19)),"")</f>
        <v>(insert code)</v>
      </c>
      <c r="E2551" t="s">
        <v>942</v>
      </c>
      <c r="F2551" s="168">
        <f>IF(F$2=$A2551,Data!C416,0)</f>
        <v>0</v>
      </c>
      <c r="G2551" s="168">
        <f>IF(G$2=$A2551,Data!D416,0)</f>
        <v>0</v>
      </c>
      <c r="H2551" s="168">
        <f>IF(H$2=$A2551,Data!E416,0)</f>
        <v>0</v>
      </c>
      <c r="I2551" s="168">
        <f>IF(I$2=$A2551,Data!F416,0)</f>
        <v>0</v>
      </c>
      <c r="J2551" s="168">
        <f>IF(J$2=$A2551,Data!G416,0)</f>
        <v>0</v>
      </c>
      <c r="K2551" s="168">
        <f>IF(K$2=$A2551,Data!H416,0)</f>
        <v>0</v>
      </c>
      <c r="L2551" s="168">
        <f>IF(L$2=$A2551,Data!I416,0)</f>
        <v>0</v>
      </c>
      <c r="M2551" s="168">
        <f>IF(M$2=$A2551,Data!J416,0)</f>
        <v>0</v>
      </c>
      <c r="N2551" s="168">
        <f>IF(N$2=$A2551,Data!K416,0)</f>
        <v>0</v>
      </c>
      <c r="O2551" s="168">
        <f>IF(O$2=$A2551,Data!L416,0)</f>
        <v>0</v>
      </c>
      <c r="P2551" s="168">
        <f>IF(P$2=$A2551,Data!M416,0)</f>
        <v>0</v>
      </c>
      <c r="Q2551" s="168">
        <f>IF(Q$2=$A2551,Data!N416,0)</f>
        <v>0</v>
      </c>
      <c r="R2551" s="169">
        <f>IF(R$2=$A2551,Data!O416,0)</f>
        <v>0</v>
      </c>
      <c r="S2551" s="169">
        <f>IF(S$2=$A2551,Data!P416,0)</f>
        <v>0</v>
      </c>
      <c r="T2551" s="169">
        <f>IF(T$2=$A2551,Data!Q416,0)</f>
        <v>0</v>
      </c>
      <c r="U2551" s="169">
        <f>IF(U$2=$A2551,Data!R416,0)</f>
        <v>0</v>
      </c>
      <c r="V2551" s="169">
        <f>IF(V$2=$A2551,Data!S416,0)</f>
        <v>0</v>
      </c>
      <c r="W2551" s="169">
        <f>IF(W$2=$A2551,Data!T416,0)</f>
        <v>0</v>
      </c>
      <c r="X2551" s="169">
        <f>IF(X$2=$A2551,Data!U416,0)</f>
        <v>0</v>
      </c>
      <c r="Y2551" s="169">
        <f>IF(Y$2=$A2551,Data!V416,0)</f>
        <v>0</v>
      </c>
      <c r="Z2551" s="169">
        <f>IF(Z$2=$A2551,Data!W416,0)</f>
        <v>0</v>
      </c>
      <c r="AA2551" s="169">
        <f>IF(AA$2=$A2551,Data!X416,0)</f>
        <v>0</v>
      </c>
      <c r="AB2551" s="169">
        <f>IF(AB$2=$A2551,Data!Y416,0)</f>
        <v>0</v>
      </c>
      <c r="AC2551" s="169">
        <f>IF(AC$2=$A2551,Data!Z416,0)</f>
        <v>0</v>
      </c>
      <c r="AD2551" s="170">
        <f>IF(AD$2=$A2551,Data!AA416,0)</f>
        <v>0</v>
      </c>
      <c r="AE2551" s="171">
        <f>IF(AE$2=$A2551,Data!AB416,0)</f>
        <v>0</v>
      </c>
      <c r="AF2551" s="170">
        <f>IF(AF$2=$A2551,Data!AC416,0)</f>
        <v>0</v>
      </c>
      <c r="AG2551" s="171">
        <f>IF(AG$2=$A2551,Data!AD416,0)</f>
        <v>0</v>
      </c>
      <c r="AH2551" s="170">
        <f>IF(AH$2=$A2551,Data!AE416,0)</f>
        <v>0</v>
      </c>
      <c r="AI2551" s="171">
        <f>IF(AI$2=$A2551,Data!AF416,0)</f>
        <v>0</v>
      </c>
      <c r="AJ2551" s="170">
        <f>IF(AJ$2=$A2551,Data!AG416,0)</f>
        <v>0</v>
      </c>
      <c r="AK2551" s="171">
        <f>IF(AK$2=$A2551,Data!AH416,0)</f>
        <v>0</v>
      </c>
      <c r="AL2551" s="170">
        <f>IF(AL$2=$A2551,Data!AI416,0)</f>
        <v>0</v>
      </c>
      <c r="AM2551" t="str">
        <f t="shared" si="78"/>
        <v>EA</v>
      </c>
      <c r="AN2551" t="e">
        <f>+INDEX(Validation!$D$4:$D$250,MATCH(Merge!B2551,Validation!$E$4:$E$250,0))</f>
        <v>#N/A</v>
      </c>
      <c r="AO2551" s="172">
        <f t="shared" si="79"/>
        <v>0</v>
      </c>
    </row>
    <row r="2552" spans="1:41" ht="15" x14ac:dyDescent="0.25">
      <c r="A2552">
        <f>Inputs!$H$16</f>
        <v>6</v>
      </c>
      <c r="B2552" t="str">
        <f>Inputs!$D$4</f>
        <v>Select Agency…</v>
      </c>
      <c r="C2552" s="166" t="str">
        <f>Inputs!$I$6</f>
        <v>(insert code)</v>
      </c>
      <c r="D2552" t="str">
        <f>IFERROR(INDEX(Inputs!$I$11:$I$19,MATCH(A2552,Inputs!$H$11:$H$19)),"")</f>
        <v>(insert code)</v>
      </c>
      <c r="E2552" t="s">
        <v>942</v>
      </c>
      <c r="F2552" s="168">
        <f>IF(F$2=$A2552,Data!C417,0)</f>
        <v>0</v>
      </c>
      <c r="G2552" s="168">
        <f>IF(G$2=$A2552,Data!D417,0)</f>
        <v>0</v>
      </c>
      <c r="H2552" s="168">
        <f>IF(H$2=$A2552,Data!E417,0)</f>
        <v>0</v>
      </c>
      <c r="I2552" s="168">
        <f>IF(I$2=$A2552,Data!F417,0)</f>
        <v>0</v>
      </c>
      <c r="J2552" s="168">
        <f>IF(J$2=$A2552,Data!G417,0)</f>
        <v>0</v>
      </c>
      <c r="K2552" s="168">
        <f>IF(K$2=$A2552,Data!H417,0)</f>
        <v>0</v>
      </c>
      <c r="L2552" s="168">
        <f>IF(L$2=$A2552,Data!I417,0)</f>
        <v>0</v>
      </c>
      <c r="M2552" s="168">
        <f>IF(M$2=$A2552,Data!J417,0)</f>
        <v>0</v>
      </c>
      <c r="N2552" s="168">
        <f>IF(N$2=$A2552,Data!K417,0)</f>
        <v>0</v>
      </c>
      <c r="O2552" s="168">
        <f>IF(O$2=$A2552,Data!L417,0)</f>
        <v>0</v>
      </c>
      <c r="P2552" s="168">
        <f>IF(P$2=$A2552,Data!M417,0)</f>
        <v>0</v>
      </c>
      <c r="Q2552" s="168">
        <f>IF(Q$2=$A2552,Data!N417,0)</f>
        <v>0</v>
      </c>
      <c r="R2552" s="169">
        <f>IF(R$2=$A2552,Data!O417,0)</f>
        <v>0</v>
      </c>
      <c r="S2552" s="169">
        <f>IF(S$2=$A2552,Data!P417,0)</f>
        <v>0</v>
      </c>
      <c r="T2552" s="169">
        <f>IF(T$2=$A2552,Data!Q417,0)</f>
        <v>0</v>
      </c>
      <c r="U2552" s="169">
        <f>IF(U$2=$A2552,Data!R417,0)</f>
        <v>0</v>
      </c>
      <c r="V2552" s="169">
        <f>IF(V$2=$A2552,Data!S417,0)</f>
        <v>0</v>
      </c>
      <c r="W2552" s="169">
        <f>IF(W$2=$A2552,Data!T417,0)</f>
        <v>0</v>
      </c>
      <c r="X2552" s="169">
        <f>IF(X$2=$A2552,Data!U417,0)</f>
        <v>0</v>
      </c>
      <c r="Y2552" s="169">
        <f>IF(Y$2=$A2552,Data!V417,0)</f>
        <v>0</v>
      </c>
      <c r="Z2552" s="169">
        <f>IF(Z$2=$A2552,Data!W417,0)</f>
        <v>0</v>
      </c>
      <c r="AA2552" s="169">
        <f>IF(AA$2=$A2552,Data!X417,0)</f>
        <v>0</v>
      </c>
      <c r="AB2552" s="169">
        <f>IF(AB$2=$A2552,Data!Y417,0)</f>
        <v>0</v>
      </c>
      <c r="AC2552" s="169">
        <f>IF(AC$2=$A2552,Data!Z417,0)</f>
        <v>0</v>
      </c>
      <c r="AD2552" s="170">
        <f>IF(AD$2=$A2552,Data!AA417,0)</f>
        <v>0</v>
      </c>
      <c r="AE2552" s="171">
        <f>IF(AE$2=$A2552,Data!AB417,0)</f>
        <v>0</v>
      </c>
      <c r="AF2552" s="170">
        <f>IF(AF$2=$A2552,Data!AC417,0)</f>
        <v>0</v>
      </c>
      <c r="AG2552" s="171">
        <f>IF(AG$2=$A2552,Data!AD417,0)</f>
        <v>0</v>
      </c>
      <c r="AH2552" s="170">
        <f>IF(AH$2=$A2552,Data!AE417,0)</f>
        <v>0</v>
      </c>
      <c r="AI2552" s="171">
        <f>IF(AI$2=$A2552,Data!AF417,0)</f>
        <v>0</v>
      </c>
      <c r="AJ2552" s="170">
        <f>IF(AJ$2=$A2552,Data!AG417,0)</f>
        <v>0</v>
      </c>
      <c r="AK2552" s="171">
        <f>IF(AK$2=$A2552,Data!AH417,0)</f>
        <v>0</v>
      </c>
      <c r="AL2552" s="170">
        <f>IF(AL$2=$A2552,Data!AI417,0)</f>
        <v>0</v>
      </c>
      <c r="AM2552" t="str">
        <f t="shared" si="78"/>
        <v>EA</v>
      </c>
      <c r="AN2552" t="e">
        <f>+INDEX(Validation!$D$4:$D$250,MATCH(Merge!B2552,Validation!$E$4:$E$250,0))</f>
        <v>#N/A</v>
      </c>
      <c r="AO2552" s="172">
        <f t="shared" si="79"/>
        <v>0</v>
      </c>
    </row>
    <row r="2553" spans="1:41" ht="15" x14ac:dyDescent="0.25">
      <c r="A2553">
        <f>Inputs!$H$16</f>
        <v>6</v>
      </c>
      <c r="B2553" t="str">
        <f>Inputs!$D$4</f>
        <v>Select Agency…</v>
      </c>
      <c r="C2553" s="166" t="str">
        <f>Inputs!$I$6</f>
        <v>(insert code)</v>
      </c>
      <c r="D2553" t="str">
        <f>IFERROR(INDEX(Inputs!$I$11:$I$19,MATCH(A2553,Inputs!$H$11:$H$19)),"")</f>
        <v>(insert code)</v>
      </c>
      <c r="E2553" t="s">
        <v>942</v>
      </c>
      <c r="F2553" s="168">
        <f>IF(F$2=$A2553,Data!C418,0)</f>
        <v>0</v>
      </c>
      <c r="G2553" s="168">
        <f>IF(G$2=$A2553,Data!D418,0)</f>
        <v>0</v>
      </c>
      <c r="H2553" s="168">
        <f>IF(H$2=$A2553,Data!E418,0)</f>
        <v>0</v>
      </c>
      <c r="I2553" s="168">
        <f>IF(I$2=$A2553,Data!F418,0)</f>
        <v>0</v>
      </c>
      <c r="J2553" s="168">
        <f>IF(J$2=$A2553,Data!G418,0)</f>
        <v>0</v>
      </c>
      <c r="K2553" s="168">
        <f>IF(K$2=$A2553,Data!H418,0)</f>
        <v>0</v>
      </c>
      <c r="L2553" s="168">
        <f>IF(L$2=$A2553,Data!I418,0)</f>
        <v>0</v>
      </c>
      <c r="M2553" s="168">
        <f>IF(M$2=$A2553,Data!J418,0)</f>
        <v>0</v>
      </c>
      <c r="N2553" s="168">
        <f>IF(N$2=$A2553,Data!K418,0)</f>
        <v>0</v>
      </c>
      <c r="O2553" s="168">
        <f>IF(O$2=$A2553,Data!L418,0)</f>
        <v>0</v>
      </c>
      <c r="P2553" s="168">
        <f>IF(P$2=$A2553,Data!M418,0)</f>
        <v>0</v>
      </c>
      <c r="Q2553" s="168">
        <f>IF(Q$2=$A2553,Data!N418,0)</f>
        <v>0</v>
      </c>
      <c r="R2553" s="169">
        <f>IF(R$2=$A2553,Data!O418,0)</f>
        <v>0</v>
      </c>
      <c r="S2553" s="169">
        <f>IF(S$2=$A2553,Data!P418,0)</f>
        <v>0</v>
      </c>
      <c r="T2553" s="169">
        <f>IF(T$2=$A2553,Data!Q418,0)</f>
        <v>0</v>
      </c>
      <c r="U2553" s="169">
        <f>IF(U$2=$A2553,Data!R418,0)</f>
        <v>0</v>
      </c>
      <c r="V2553" s="169">
        <f>IF(V$2=$A2553,Data!S418,0)</f>
        <v>0</v>
      </c>
      <c r="W2553" s="169">
        <f>IF(W$2=$A2553,Data!T418,0)</f>
        <v>0</v>
      </c>
      <c r="X2553" s="169">
        <f>IF(X$2=$A2553,Data!U418,0)</f>
        <v>0</v>
      </c>
      <c r="Y2553" s="169">
        <f>IF(Y$2=$A2553,Data!V418,0)</f>
        <v>0</v>
      </c>
      <c r="Z2553" s="169">
        <f>IF(Z$2=$A2553,Data!W418,0)</f>
        <v>0</v>
      </c>
      <c r="AA2553" s="169">
        <f>IF(AA$2=$A2553,Data!X418,0)</f>
        <v>0</v>
      </c>
      <c r="AB2553" s="169">
        <f>IF(AB$2=$A2553,Data!Y418,0)</f>
        <v>0</v>
      </c>
      <c r="AC2553" s="169">
        <f>IF(AC$2=$A2553,Data!Z418,0)</f>
        <v>0</v>
      </c>
      <c r="AD2553" s="170">
        <f>IF(AD$2=$A2553,Data!AA418,0)</f>
        <v>0</v>
      </c>
      <c r="AE2553" s="171">
        <f>IF(AE$2=$A2553,Data!AB418,0)</f>
        <v>0</v>
      </c>
      <c r="AF2553" s="170">
        <f>IF(AF$2=$A2553,Data!AC418,0)</f>
        <v>0</v>
      </c>
      <c r="AG2553" s="171">
        <f>IF(AG$2=$A2553,Data!AD418,0)</f>
        <v>0</v>
      </c>
      <c r="AH2553" s="170">
        <f>IF(AH$2=$A2553,Data!AE418,0)</f>
        <v>0</v>
      </c>
      <c r="AI2553" s="171">
        <f>IF(AI$2=$A2553,Data!AF418,0)</f>
        <v>0</v>
      </c>
      <c r="AJ2553" s="170">
        <f>IF(AJ$2=$A2553,Data!AG418,0)</f>
        <v>0</v>
      </c>
      <c r="AK2553" s="171">
        <f>IF(AK$2=$A2553,Data!AH418,0)</f>
        <v>0</v>
      </c>
      <c r="AL2553" s="170">
        <f>IF(AL$2=$A2553,Data!AI418,0)</f>
        <v>0</v>
      </c>
      <c r="AM2553" t="str">
        <f t="shared" si="78"/>
        <v>EA</v>
      </c>
      <c r="AN2553" t="e">
        <f>+INDEX(Validation!$D$4:$D$250,MATCH(Merge!B2553,Validation!$E$4:$E$250,0))</f>
        <v>#N/A</v>
      </c>
      <c r="AO2553" s="172">
        <f t="shared" si="79"/>
        <v>0</v>
      </c>
    </row>
    <row r="2554" spans="1:41" ht="15" x14ac:dyDescent="0.25">
      <c r="A2554">
        <f>Inputs!$H$16</f>
        <v>6</v>
      </c>
      <c r="B2554" t="str">
        <f>Inputs!$D$4</f>
        <v>Select Agency…</v>
      </c>
      <c r="C2554" s="166" t="str">
        <f>Inputs!$I$6</f>
        <v>(insert code)</v>
      </c>
      <c r="D2554" t="str">
        <f>IFERROR(INDEX(Inputs!$I$11:$I$19,MATCH(A2554,Inputs!$H$11:$H$19)),"")</f>
        <v>(insert code)</v>
      </c>
      <c r="E2554" t="s">
        <v>942</v>
      </c>
      <c r="F2554" s="168">
        <f>IF(F$2=$A2554,Data!C419,0)</f>
        <v>0</v>
      </c>
      <c r="G2554" s="168">
        <f>IF(G$2=$A2554,Data!D419,0)</f>
        <v>0</v>
      </c>
      <c r="H2554" s="168">
        <f>IF(H$2=$A2554,Data!E419,0)</f>
        <v>0</v>
      </c>
      <c r="I2554" s="168">
        <f>IF(I$2=$A2554,Data!F419,0)</f>
        <v>0</v>
      </c>
      <c r="J2554" s="168">
        <f>IF(J$2=$A2554,Data!G419,0)</f>
        <v>0</v>
      </c>
      <c r="K2554" s="168">
        <f>IF(K$2=$A2554,Data!H419,0)</f>
        <v>0</v>
      </c>
      <c r="L2554" s="168">
        <f>IF(L$2=$A2554,Data!I419,0)</f>
        <v>0</v>
      </c>
      <c r="M2554" s="168">
        <f>IF(M$2=$A2554,Data!J419,0)</f>
        <v>0</v>
      </c>
      <c r="N2554" s="168">
        <f>IF(N$2=$A2554,Data!K419,0)</f>
        <v>0</v>
      </c>
      <c r="O2554" s="168">
        <f>IF(O$2=$A2554,Data!L419,0)</f>
        <v>0</v>
      </c>
      <c r="P2554" s="168">
        <f>IF(P$2=$A2554,Data!M419,0)</f>
        <v>0</v>
      </c>
      <c r="Q2554" s="168">
        <f>IF(Q$2=$A2554,Data!N419,0)</f>
        <v>0</v>
      </c>
      <c r="R2554" s="169">
        <f>IF(R$2=$A2554,Data!O419,0)</f>
        <v>0</v>
      </c>
      <c r="S2554" s="169">
        <f>IF(S$2=$A2554,Data!P419,0)</f>
        <v>0</v>
      </c>
      <c r="T2554" s="169">
        <f>IF(T$2=$A2554,Data!Q419,0)</f>
        <v>0</v>
      </c>
      <c r="U2554" s="169">
        <f>IF(U$2=$A2554,Data!R419,0)</f>
        <v>0</v>
      </c>
      <c r="V2554" s="169">
        <f>IF(V$2=$A2554,Data!S419,0)</f>
        <v>0</v>
      </c>
      <c r="W2554" s="169">
        <f>IF(W$2=$A2554,Data!T419,0)</f>
        <v>0</v>
      </c>
      <c r="X2554" s="169">
        <f>IF(X$2=$A2554,Data!U419,0)</f>
        <v>0</v>
      </c>
      <c r="Y2554" s="169">
        <f>IF(Y$2=$A2554,Data!V419,0)</f>
        <v>0</v>
      </c>
      <c r="Z2554" s="169">
        <f>IF(Z$2=$A2554,Data!W419,0)</f>
        <v>0</v>
      </c>
      <c r="AA2554" s="169">
        <f>IF(AA$2=$A2554,Data!X419,0)</f>
        <v>0</v>
      </c>
      <c r="AB2554" s="169">
        <f>IF(AB$2=$A2554,Data!Y419,0)</f>
        <v>0</v>
      </c>
      <c r="AC2554" s="169">
        <f>IF(AC$2=$A2554,Data!Z419,0)</f>
        <v>0</v>
      </c>
      <c r="AD2554" s="170">
        <f>IF(AD$2=$A2554,Data!AA419,0)</f>
        <v>0</v>
      </c>
      <c r="AE2554" s="171">
        <f>IF(AE$2=$A2554,Data!AB419,0)</f>
        <v>0</v>
      </c>
      <c r="AF2554" s="170">
        <f>IF(AF$2=$A2554,Data!AC419,0)</f>
        <v>0</v>
      </c>
      <c r="AG2554" s="171">
        <f>IF(AG$2=$A2554,Data!AD419,0)</f>
        <v>0</v>
      </c>
      <c r="AH2554" s="170">
        <f>IF(AH$2=$A2554,Data!AE419,0)</f>
        <v>0</v>
      </c>
      <c r="AI2554" s="171">
        <f>IF(AI$2=$A2554,Data!AF419,0)</f>
        <v>0</v>
      </c>
      <c r="AJ2554" s="170">
        <f>IF(AJ$2=$A2554,Data!AG419,0)</f>
        <v>0</v>
      </c>
      <c r="AK2554" s="171">
        <f>IF(AK$2=$A2554,Data!AH419,0)</f>
        <v>0</v>
      </c>
      <c r="AL2554" s="170">
        <f>IF(AL$2=$A2554,Data!AI419,0)</f>
        <v>0</v>
      </c>
      <c r="AM2554" t="str">
        <f t="shared" si="78"/>
        <v>EA</v>
      </c>
      <c r="AN2554" t="e">
        <f>+INDEX(Validation!$D$4:$D$250,MATCH(Merge!B2554,Validation!$E$4:$E$250,0))</f>
        <v>#N/A</v>
      </c>
      <c r="AO2554" s="172">
        <f t="shared" si="79"/>
        <v>0</v>
      </c>
    </row>
    <row r="2555" spans="1:41" ht="15" x14ac:dyDescent="0.25">
      <c r="A2555">
        <f>Inputs!$H$16</f>
        <v>6</v>
      </c>
      <c r="B2555" t="str">
        <f>Inputs!$D$4</f>
        <v>Select Agency…</v>
      </c>
      <c r="C2555" s="166" t="str">
        <f>Inputs!$I$6</f>
        <v>(insert code)</v>
      </c>
      <c r="D2555" t="str">
        <f>IFERROR(INDEX(Inputs!$I$11:$I$19,MATCH(A2555,Inputs!$H$11:$H$19)),"")</f>
        <v>(insert code)</v>
      </c>
      <c r="E2555" t="s">
        <v>942</v>
      </c>
      <c r="F2555" s="168">
        <f>IF(F$2=$A2555,Data!C420,0)</f>
        <v>0</v>
      </c>
      <c r="G2555" s="168">
        <f>IF(G$2=$A2555,Data!D420,0)</f>
        <v>0</v>
      </c>
      <c r="H2555" s="168">
        <f>IF(H$2=$A2555,Data!E420,0)</f>
        <v>0</v>
      </c>
      <c r="I2555" s="168">
        <f>IF(I$2=$A2555,Data!F420,0)</f>
        <v>0</v>
      </c>
      <c r="J2555" s="168">
        <f>IF(J$2=$A2555,Data!G420,0)</f>
        <v>0</v>
      </c>
      <c r="K2555" s="168">
        <f>IF(K$2=$A2555,Data!H420,0)</f>
        <v>0</v>
      </c>
      <c r="L2555" s="168">
        <f>IF(L$2=$A2555,Data!I420,0)</f>
        <v>0</v>
      </c>
      <c r="M2555" s="168">
        <f>IF(M$2=$A2555,Data!J420,0)</f>
        <v>0</v>
      </c>
      <c r="N2555" s="168">
        <f>IF(N$2=$A2555,Data!K420,0)</f>
        <v>0</v>
      </c>
      <c r="O2555" s="168">
        <f>IF(O$2=$A2555,Data!L420,0)</f>
        <v>0</v>
      </c>
      <c r="P2555" s="168">
        <f>IF(P$2=$A2555,Data!M420,0)</f>
        <v>0</v>
      </c>
      <c r="Q2555" s="168">
        <f>IF(Q$2=$A2555,Data!N420,0)</f>
        <v>0</v>
      </c>
      <c r="R2555" s="169">
        <f>IF(R$2=$A2555,Data!O420,0)</f>
        <v>0</v>
      </c>
      <c r="S2555" s="169">
        <f>IF(S$2=$A2555,Data!P420,0)</f>
        <v>0</v>
      </c>
      <c r="T2555" s="169">
        <f>IF(T$2=$A2555,Data!Q420,0)</f>
        <v>0</v>
      </c>
      <c r="U2555" s="169">
        <f>IF(U$2=$A2555,Data!R420,0)</f>
        <v>0</v>
      </c>
      <c r="V2555" s="169">
        <f>IF(V$2=$A2555,Data!S420,0)</f>
        <v>0</v>
      </c>
      <c r="W2555" s="169">
        <f>IF(W$2=$A2555,Data!T420,0)</f>
        <v>0</v>
      </c>
      <c r="X2555" s="169">
        <f>IF(X$2=$A2555,Data!U420,0)</f>
        <v>0</v>
      </c>
      <c r="Y2555" s="169">
        <f>IF(Y$2=$A2555,Data!V420,0)</f>
        <v>0</v>
      </c>
      <c r="Z2555" s="169">
        <f>IF(Z$2=$A2555,Data!W420,0)</f>
        <v>0</v>
      </c>
      <c r="AA2555" s="169">
        <f>IF(AA$2=$A2555,Data!X420,0)</f>
        <v>0</v>
      </c>
      <c r="AB2555" s="169">
        <f>IF(AB$2=$A2555,Data!Y420,0)</f>
        <v>0</v>
      </c>
      <c r="AC2555" s="169">
        <f>IF(AC$2=$A2555,Data!Z420,0)</f>
        <v>0</v>
      </c>
      <c r="AD2555" s="170">
        <f>IF(AD$2=$A2555,Data!AA420,0)</f>
        <v>0</v>
      </c>
      <c r="AE2555" s="171">
        <f>IF(AE$2=$A2555,Data!AB420,0)</f>
        <v>0</v>
      </c>
      <c r="AF2555" s="170">
        <f>IF(AF$2=$A2555,Data!AC420,0)</f>
        <v>0</v>
      </c>
      <c r="AG2555" s="171">
        <f>IF(AG$2=$A2555,Data!AD420,0)</f>
        <v>0</v>
      </c>
      <c r="AH2555" s="170">
        <f>IF(AH$2=$A2555,Data!AE420,0)</f>
        <v>0</v>
      </c>
      <c r="AI2555" s="171">
        <f>IF(AI$2=$A2555,Data!AF420,0)</f>
        <v>0</v>
      </c>
      <c r="AJ2555" s="170">
        <f>IF(AJ$2=$A2555,Data!AG420,0)</f>
        <v>0</v>
      </c>
      <c r="AK2555" s="171">
        <f>IF(AK$2=$A2555,Data!AH420,0)</f>
        <v>0</v>
      </c>
      <c r="AL2555" s="170">
        <f>IF(AL$2=$A2555,Data!AI420,0)</f>
        <v>0</v>
      </c>
      <c r="AM2555" t="str">
        <f t="shared" si="78"/>
        <v>EA</v>
      </c>
      <c r="AN2555" t="e">
        <f>+INDEX(Validation!$D$4:$D$250,MATCH(Merge!B2555,Validation!$E$4:$E$250,0))</f>
        <v>#N/A</v>
      </c>
      <c r="AO2555" s="172">
        <f t="shared" si="79"/>
        <v>0</v>
      </c>
    </row>
    <row r="2556" spans="1:41" ht="15" x14ac:dyDescent="0.25">
      <c r="A2556">
        <f>Inputs!$H$16</f>
        <v>6</v>
      </c>
      <c r="B2556" t="str">
        <f>Inputs!$D$4</f>
        <v>Select Agency…</v>
      </c>
      <c r="C2556" s="166" t="str">
        <f>Inputs!$I$6</f>
        <v>(insert code)</v>
      </c>
      <c r="D2556" t="str">
        <f>IFERROR(INDEX(Inputs!$I$11:$I$19,MATCH(A2556,Inputs!$H$11:$H$19)),"")</f>
        <v>(insert code)</v>
      </c>
      <c r="E2556" t="s">
        <v>942</v>
      </c>
      <c r="F2556" s="168">
        <f>IF(F$2=$A2556,Data!C421,0)</f>
        <v>0</v>
      </c>
      <c r="G2556" s="168">
        <f>IF(G$2=$A2556,Data!D421,0)</f>
        <v>0</v>
      </c>
      <c r="H2556" s="168">
        <f>IF(H$2=$A2556,Data!E421,0)</f>
        <v>0</v>
      </c>
      <c r="I2556" s="168">
        <f>IF(I$2=$A2556,Data!F421,0)</f>
        <v>0</v>
      </c>
      <c r="J2556" s="168">
        <f>IF(J$2=$A2556,Data!G421,0)</f>
        <v>0</v>
      </c>
      <c r="K2556" s="168">
        <f>IF(K$2=$A2556,Data!H421,0)</f>
        <v>0</v>
      </c>
      <c r="L2556" s="168">
        <f>IF(L$2=$A2556,Data!I421,0)</f>
        <v>0</v>
      </c>
      <c r="M2556" s="168">
        <f>IF(M$2=$A2556,Data!J421,0)</f>
        <v>0</v>
      </c>
      <c r="N2556" s="168">
        <f>IF(N$2=$A2556,Data!K421,0)</f>
        <v>0</v>
      </c>
      <c r="O2556" s="168">
        <f>IF(O$2=$A2556,Data!L421,0)</f>
        <v>0</v>
      </c>
      <c r="P2556" s="168">
        <f>IF(P$2=$A2556,Data!M421,0)</f>
        <v>0</v>
      </c>
      <c r="Q2556" s="168">
        <f>IF(Q$2=$A2556,Data!N421,0)</f>
        <v>0</v>
      </c>
      <c r="R2556" s="169">
        <f>IF(R$2=$A2556,Data!O421,0)</f>
        <v>0</v>
      </c>
      <c r="S2556" s="169">
        <f>IF(S$2=$A2556,Data!P421,0)</f>
        <v>0</v>
      </c>
      <c r="T2556" s="169">
        <f>IF(T$2=$A2556,Data!Q421,0)</f>
        <v>0</v>
      </c>
      <c r="U2556" s="169">
        <f>IF(U$2=$A2556,Data!R421,0)</f>
        <v>0</v>
      </c>
      <c r="V2556" s="169">
        <f>IF(V$2=$A2556,Data!S421,0)</f>
        <v>0</v>
      </c>
      <c r="W2556" s="169">
        <f>IF(W$2=$A2556,Data!T421,0)</f>
        <v>0</v>
      </c>
      <c r="X2556" s="169">
        <f>IF(X$2=$A2556,Data!U421,0)</f>
        <v>0</v>
      </c>
      <c r="Y2556" s="169">
        <f>IF(Y$2=$A2556,Data!V421,0)</f>
        <v>0</v>
      </c>
      <c r="Z2556" s="169">
        <f>IF(Z$2=$A2556,Data!W421,0)</f>
        <v>0</v>
      </c>
      <c r="AA2556" s="169">
        <f>IF(AA$2=$A2556,Data!X421,0)</f>
        <v>0</v>
      </c>
      <c r="AB2556" s="169">
        <f>IF(AB$2=$A2556,Data!Y421,0)</f>
        <v>0</v>
      </c>
      <c r="AC2556" s="169">
        <f>IF(AC$2=$A2556,Data!Z421,0)</f>
        <v>0</v>
      </c>
      <c r="AD2556" s="170">
        <f>IF(AD$2=$A2556,Data!AA421,0)</f>
        <v>0</v>
      </c>
      <c r="AE2556" s="171">
        <f>IF(AE$2=$A2556,Data!AB421,0)</f>
        <v>0</v>
      </c>
      <c r="AF2556" s="170">
        <f>IF(AF$2=$A2556,Data!AC421,0)</f>
        <v>0</v>
      </c>
      <c r="AG2556" s="171">
        <f>IF(AG$2=$A2556,Data!AD421,0)</f>
        <v>0</v>
      </c>
      <c r="AH2556" s="170">
        <f>IF(AH$2=$A2556,Data!AE421,0)</f>
        <v>0</v>
      </c>
      <c r="AI2556" s="171">
        <f>IF(AI$2=$A2556,Data!AF421,0)</f>
        <v>0</v>
      </c>
      <c r="AJ2556" s="170">
        <f>IF(AJ$2=$A2556,Data!AG421,0)</f>
        <v>0</v>
      </c>
      <c r="AK2556" s="171">
        <f>IF(AK$2=$A2556,Data!AH421,0)</f>
        <v>0</v>
      </c>
      <c r="AL2556" s="170">
        <f>IF(AL$2=$A2556,Data!AI421,0)</f>
        <v>0</v>
      </c>
      <c r="AM2556" t="str">
        <f t="shared" si="78"/>
        <v>EA</v>
      </c>
      <c r="AN2556" t="e">
        <f>+INDEX(Validation!$D$4:$D$250,MATCH(Merge!B2556,Validation!$E$4:$E$250,0))</f>
        <v>#N/A</v>
      </c>
      <c r="AO2556" s="172">
        <f t="shared" si="79"/>
        <v>0</v>
      </c>
    </row>
    <row r="2557" spans="1:41" ht="15" x14ac:dyDescent="0.25">
      <c r="A2557">
        <f>Inputs!$H$16</f>
        <v>6</v>
      </c>
      <c r="B2557" t="str">
        <f>Inputs!$D$4</f>
        <v>Select Agency…</v>
      </c>
      <c r="C2557" s="166" t="str">
        <f>Inputs!$I$6</f>
        <v>(insert code)</v>
      </c>
      <c r="D2557" t="str">
        <f>IFERROR(INDEX(Inputs!$I$11:$I$19,MATCH(A2557,Inputs!$H$11:$H$19)),"")</f>
        <v>(insert code)</v>
      </c>
      <c r="E2557" t="s">
        <v>942</v>
      </c>
      <c r="F2557" s="168">
        <f>IF(F$2=$A2557,Data!C422,0)</f>
        <v>0</v>
      </c>
      <c r="G2557" s="168">
        <f>IF(G$2=$A2557,Data!D422,0)</f>
        <v>0</v>
      </c>
      <c r="H2557" s="168">
        <f>IF(H$2=$A2557,Data!E422,0)</f>
        <v>0</v>
      </c>
      <c r="I2557" s="168">
        <f>IF(I$2=$A2557,Data!F422,0)</f>
        <v>0</v>
      </c>
      <c r="J2557" s="168">
        <f>IF(J$2=$A2557,Data!G422,0)</f>
        <v>0</v>
      </c>
      <c r="K2557" s="168">
        <f>IF(K$2=$A2557,Data!H422,0)</f>
        <v>0</v>
      </c>
      <c r="L2557" s="168">
        <f>IF(L$2=$A2557,Data!I422,0)</f>
        <v>0</v>
      </c>
      <c r="M2557" s="168">
        <f>IF(M$2=$A2557,Data!J422,0)</f>
        <v>0</v>
      </c>
      <c r="N2557" s="168">
        <f>IF(N$2=$A2557,Data!K422,0)</f>
        <v>0</v>
      </c>
      <c r="O2557" s="168">
        <f>IF(O$2=$A2557,Data!L422,0)</f>
        <v>0</v>
      </c>
      <c r="P2557" s="168">
        <f>IF(P$2=$A2557,Data!M422,0)</f>
        <v>0</v>
      </c>
      <c r="Q2557" s="168">
        <f>IF(Q$2=$A2557,Data!N422,0)</f>
        <v>0</v>
      </c>
      <c r="R2557" s="169">
        <f>IF(R$2=$A2557,Data!O422,0)</f>
        <v>0</v>
      </c>
      <c r="S2557" s="169">
        <f>IF(S$2=$A2557,Data!P422,0)</f>
        <v>0</v>
      </c>
      <c r="T2557" s="169">
        <f>IF(T$2=$A2557,Data!Q422,0)</f>
        <v>0</v>
      </c>
      <c r="U2557" s="169">
        <f>IF(U$2=$A2557,Data!R422,0)</f>
        <v>0</v>
      </c>
      <c r="V2557" s="169">
        <f>IF(V$2=$A2557,Data!S422,0)</f>
        <v>0</v>
      </c>
      <c r="W2557" s="169">
        <f>IF(W$2=$A2557,Data!T422,0)</f>
        <v>0</v>
      </c>
      <c r="X2557" s="169">
        <f>IF(X$2=$A2557,Data!U422,0)</f>
        <v>0</v>
      </c>
      <c r="Y2557" s="169">
        <f>IF(Y$2=$A2557,Data!V422,0)</f>
        <v>0</v>
      </c>
      <c r="Z2557" s="169">
        <f>IF(Z$2=$A2557,Data!W422,0)</f>
        <v>0</v>
      </c>
      <c r="AA2557" s="169">
        <f>IF(AA$2=$A2557,Data!X422,0)</f>
        <v>0</v>
      </c>
      <c r="AB2557" s="169">
        <f>IF(AB$2=$A2557,Data!Y422,0)</f>
        <v>0</v>
      </c>
      <c r="AC2557" s="169">
        <f>IF(AC$2=$A2557,Data!Z422,0)</f>
        <v>0</v>
      </c>
      <c r="AD2557" s="170">
        <f>IF(AD$2=$A2557,Data!AA422,0)</f>
        <v>0</v>
      </c>
      <c r="AE2557" s="171">
        <f>IF(AE$2=$A2557,Data!AB422,0)</f>
        <v>0</v>
      </c>
      <c r="AF2557" s="170">
        <f>IF(AF$2=$A2557,Data!AC422,0)</f>
        <v>0</v>
      </c>
      <c r="AG2557" s="171">
        <f>IF(AG$2=$A2557,Data!AD422,0)</f>
        <v>0</v>
      </c>
      <c r="AH2557" s="170">
        <f>IF(AH$2=$A2557,Data!AE422,0)</f>
        <v>0</v>
      </c>
      <c r="AI2557" s="171">
        <f>IF(AI$2=$A2557,Data!AF422,0)</f>
        <v>0</v>
      </c>
      <c r="AJ2557" s="170">
        <f>IF(AJ$2=$A2557,Data!AG422,0)</f>
        <v>0</v>
      </c>
      <c r="AK2557" s="171">
        <f>IF(AK$2=$A2557,Data!AH422,0)</f>
        <v>0</v>
      </c>
      <c r="AL2557" s="170">
        <f>IF(AL$2=$A2557,Data!AI422,0)</f>
        <v>0</v>
      </c>
      <c r="AM2557" t="str">
        <f t="shared" si="78"/>
        <v>EA</v>
      </c>
      <c r="AN2557" t="e">
        <f>+INDEX(Validation!$D$4:$D$250,MATCH(Merge!B2557,Validation!$E$4:$E$250,0))</f>
        <v>#N/A</v>
      </c>
      <c r="AO2557" s="172">
        <f t="shared" si="79"/>
        <v>0</v>
      </c>
    </row>
    <row r="2558" spans="1:41" ht="15" x14ac:dyDescent="0.25">
      <c r="A2558">
        <f>Inputs!$H$16</f>
        <v>6</v>
      </c>
      <c r="B2558" t="str">
        <f>Inputs!$D$4</f>
        <v>Select Agency…</v>
      </c>
      <c r="C2558" s="166" t="str">
        <f>Inputs!$I$6</f>
        <v>(insert code)</v>
      </c>
      <c r="D2558" t="str">
        <f>IFERROR(INDEX(Inputs!$I$11:$I$19,MATCH(A2558,Inputs!$H$11:$H$19)),"")</f>
        <v>(insert code)</v>
      </c>
      <c r="E2558" t="s">
        <v>942</v>
      </c>
      <c r="F2558" s="168">
        <f>IF(F$2=$A2558,Data!C423,0)</f>
        <v>0</v>
      </c>
      <c r="G2558" s="168">
        <f>IF(G$2=$A2558,Data!D423,0)</f>
        <v>0</v>
      </c>
      <c r="H2558" s="168">
        <f>IF(H$2=$A2558,Data!E423,0)</f>
        <v>0</v>
      </c>
      <c r="I2558" s="168">
        <f>IF(I$2=$A2558,Data!F423,0)</f>
        <v>0</v>
      </c>
      <c r="J2558" s="168">
        <f>IF(J$2=$A2558,Data!G423,0)</f>
        <v>0</v>
      </c>
      <c r="K2558" s="168">
        <f>IF(K$2=$A2558,Data!H423,0)</f>
        <v>0</v>
      </c>
      <c r="L2558" s="168">
        <f>IF(L$2=$A2558,Data!I423,0)</f>
        <v>0</v>
      </c>
      <c r="M2558" s="168">
        <f>IF(M$2=$A2558,Data!J423,0)</f>
        <v>0</v>
      </c>
      <c r="N2558" s="168">
        <f>IF(N$2=$A2558,Data!K423,0)</f>
        <v>0</v>
      </c>
      <c r="O2558" s="168">
        <f>IF(O$2=$A2558,Data!L423,0)</f>
        <v>0</v>
      </c>
      <c r="P2558" s="168">
        <f>IF(P$2=$A2558,Data!M423,0)</f>
        <v>0</v>
      </c>
      <c r="Q2558" s="168">
        <f>IF(Q$2=$A2558,Data!N423,0)</f>
        <v>0</v>
      </c>
      <c r="R2558" s="169">
        <f>IF(R$2=$A2558,Data!O423,0)</f>
        <v>0</v>
      </c>
      <c r="S2558" s="169">
        <f>IF(S$2=$A2558,Data!P423,0)</f>
        <v>0</v>
      </c>
      <c r="T2558" s="169">
        <f>IF(T$2=$A2558,Data!Q423,0)</f>
        <v>0</v>
      </c>
      <c r="U2558" s="169">
        <f>IF(U$2=$A2558,Data!R423,0)</f>
        <v>0</v>
      </c>
      <c r="V2558" s="169">
        <f>IF(V$2=$A2558,Data!S423,0)</f>
        <v>0</v>
      </c>
      <c r="W2558" s="169">
        <f>IF(W$2=$A2558,Data!T423,0)</f>
        <v>0</v>
      </c>
      <c r="X2558" s="169">
        <f>IF(X$2=$A2558,Data!U423,0)</f>
        <v>0</v>
      </c>
      <c r="Y2558" s="169">
        <f>IF(Y$2=$A2558,Data!V423,0)</f>
        <v>0</v>
      </c>
      <c r="Z2558" s="169">
        <f>IF(Z$2=$A2558,Data!W423,0)</f>
        <v>0</v>
      </c>
      <c r="AA2558" s="169">
        <f>IF(AA$2=$A2558,Data!X423,0)</f>
        <v>0</v>
      </c>
      <c r="AB2558" s="169">
        <f>IF(AB$2=$A2558,Data!Y423,0)</f>
        <v>0</v>
      </c>
      <c r="AC2558" s="169">
        <f>IF(AC$2=$A2558,Data!Z423,0)</f>
        <v>0</v>
      </c>
      <c r="AD2558" s="170">
        <f>IF(AD$2=$A2558,Data!AA423,0)</f>
        <v>0</v>
      </c>
      <c r="AE2558" s="171">
        <f>IF(AE$2=$A2558,Data!AB423,0)</f>
        <v>0</v>
      </c>
      <c r="AF2558" s="170">
        <f>IF(AF$2=$A2558,Data!AC423,0)</f>
        <v>0</v>
      </c>
      <c r="AG2558" s="171">
        <f>IF(AG$2=$A2558,Data!AD423,0)</f>
        <v>0</v>
      </c>
      <c r="AH2558" s="170">
        <f>IF(AH$2=$A2558,Data!AE423,0)</f>
        <v>0</v>
      </c>
      <c r="AI2558" s="171">
        <f>IF(AI$2=$A2558,Data!AF423,0)</f>
        <v>0</v>
      </c>
      <c r="AJ2558" s="170">
        <f>IF(AJ$2=$A2558,Data!AG423,0)</f>
        <v>0</v>
      </c>
      <c r="AK2558" s="171">
        <f>IF(AK$2=$A2558,Data!AH423,0)</f>
        <v>0</v>
      </c>
      <c r="AL2558" s="170">
        <f>IF(AL$2=$A2558,Data!AI423,0)</f>
        <v>0</v>
      </c>
      <c r="AM2558" t="str">
        <f t="shared" si="78"/>
        <v>EA</v>
      </c>
      <c r="AN2558" t="e">
        <f>+INDEX(Validation!$D$4:$D$250,MATCH(Merge!B2558,Validation!$E$4:$E$250,0))</f>
        <v>#N/A</v>
      </c>
      <c r="AO2558" s="172">
        <f t="shared" si="79"/>
        <v>0</v>
      </c>
    </row>
    <row r="2559" spans="1:41" ht="15" x14ac:dyDescent="0.25">
      <c r="A2559">
        <f>Inputs!$H$16</f>
        <v>6</v>
      </c>
      <c r="B2559" t="str">
        <f>Inputs!$D$4</f>
        <v>Select Agency…</v>
      </c>
      <c r="C2559" s="166" t="str">
        <f>Inputs!$I$6</f>
        <v>(insert code)</v>
      </c>
      <c r="D2559" t="str">
        <f>IFERROR(INDEX(Inputs!$I$11:$I$19,MATCH(A2559,Inputs!$H$11:$H$19)),"")</f>
        <v>(insert code)</v>
      </c>
      <c r="E2559" t="s">
        <v>942</v>
      </c>
      <c r="F2559" s="168">
        <f>IF(F$2=$A2559,Data!C424,0)</f>
        <v>0</v>
      </c>
      <c r="G2559" s="168">
        <f>IF(G$2=$A2559,Data!D424,0)</f>
        <v>0</v>
      </c>
      <c r="H2559" s="168">
        <f>IF(H$2=$A2559,Data!E424,0)</f>
        <v>0</v>
      </c>
      <c r="I2559" s="168">
        <f>IF(I$2=$A2559,Data!F424,0)</f>
        <v>0</v>
      </c>
      <c r="J2559" s="168">
        <f>IF(J$2=$A2559,Data!G424,0)</f>
        <v>0</v>
      </c>
      <c r="K2559" s="168">
        <f>IF(K$2=$A2559,Data!H424,0)</f>
        <v>0</v>
      </c>
      <c r="L2559" s="168">
        <f>IF(L$2=$A2559,Data!I424,0)</f>
        <v>0</v>
      </c>
      <c r="M2559" s="168">
        <f>IF(M$2=$A2559,Data!J424,0)</f>
        <v>0</v>
      </c>
      <c r="N2559" s="168">
        <f>IF(N$2=$A2559,Data!K424,0)</f>
        <v>0</v>
      </c>
      <c r="O2559" s="168">
        <f>IF(O$2=$A2559,Data!L424,0)</f>
        <v>0</v>
      </c>
      <c r="P2559" s="168">
        <f>IF(P$2=$A2559,Data!M424,0)</f>
        <v>0</v>
      </c>
      <c r="Q2559" s="168">
        <f>IF(Q$2=$A2559,Data!N424,0)</f>
        <v>0</v>
      </c>
      <c r="R2559" s="169">
        <f>IF(R$2=$A2559,Data!O424,0)</f>
        <v>0</v>
      </c>
      <c r="S2559" s="169">
        <f>IF(S$2=$A2559,Data!P424,0)</f>
        <v>0</v>
      </c>
      <c r="T2559" s="169">
        <f>IF(T$2=$A2559,Data!Q424,0)</f>
        <v>0</v>
      </c>
      <c r="U2559" s="169">
        <f>IF(U$2=$A2559,Data!R424,0)</f>
        <v>0</v>
      </c>
      <c r="V2559" s="169">
        <f>IF(V$2=$A2559,Data!S424,0)</f>
        <v>0</v>
      </c>
      <c r="W2559" s="169">
        <f>IF(W$2=$A2559,Data!T424,0)</f>
        <v>0</v>
      </c>
      <c r="X2559" s="169">
        <f>IF(X$2=$A2559,Data!U424,0)</f>
        <v>0</v>
      </c>
      <c r="Y2559" s="169">
        <f>IF(Y$2=$A2559,Data!V424,0)</f>
        <v>0</v>
      </c>
      <c r="Z2559" s="169">
        <f>IF(Z$2=$A2559,Data!W424,0)</f>
        <v>0</v>
      </c>
      <c r="AA2559" s="169">
        <f>IF(AA$2=$A2559,Data!X424,0)</f>
        <v>0</v>
      </c>
      <c r="AB2559" s="169">
        <f>IF(AB$2=$A2559,Data!Y424,0)</f>
        <v>0</v>
      </c>
      <c r="AC2559" s="169">
        <f>IF(AC$2=$A2559,Data!Z424,0)</f>
        <v>0</v>
      </c>
      <c r="AD2559" s="170">
        <f>IF(AD$2=$A2559,Data!AA424,0)</f>
        <v>0</v>
      </c>
      <c r="AE2559" s="171">
        <f>IF(AE$2=$A2559,Data!AB424,0)</f>
        <v>0</v>
      </c>
      <c r="AF2559" s="170">
        <f>IF(AF$2=$A2559,Data!AC424,0)</f>
        <v>0</v>
      </c>
      <c r="AG2559" s="171">
        <f>IF(AG$2=$A2559,Data!AD424,0)</f>
        <v>0</v>
      </c>
      <c r="AH2559" s="170">
        <f>IF(AH$2=$A2559,Data!AE424,0)</f>
        <v>0</v>
      </c>
      <c r="AI2559" s="171">
        <f>IF(AI$2=$A2559,Data!AF424,0)</f>
        <v>0</v>
      </c>
      <c r="AJ2559" s="170">
        <f>IF(AJ$2=$A2559,Data!AG424,0)</f>
        <v>0</v>
      </c>
      <c r="AK2559" s="171">
        <f>IF(AK$2=$A2559,Data!AH424,0)</f>
        <v>0</v>
      </c>
      <c r="AL2559" s="170">
        <f>IF(AL$2=$A2559,Data!AI424,0)</f>
        <v>0</v>
      </c>
      <c r="AM2559" t="str">
        <f t="shared" si="78"/>
        <v>EA</v>
      </c>
      <c r="AN2559" t="e">
        <f>+INDEX(Validation!$D$4:$D$250,MATCH(Merge!B2559,Validation!$E$4:$E$250,0))</f>
        <v>#N/A</v>
      </c>
      <c r="AO2559" s="172">
        <f t="shared" si="79"/>
        <v>0</v>
      </c>
    </row>
    <row r="2560" spans="1:41" ht="15" x14ac:dyDescent="0.25">
      <c r="A2560">
        <f>Inputs!$H$16</f>
        <v>6</v>
      </c>
      <c r="B2560" t="str">
        <f>Inputs!$D$4</f>
        <v>Select Agency…</v>
      </c>
      <c r="C2560" s="166" t="str">
        <f>Inputs!$I$6</f>
        <v>(insert code)</v>
      </c>
      <c r="D2560" t="str">
        <f>IFERROR(INDEX(Inputs!$I$11:$I$19,MATCH(A2560,Inputs!$H$11:$H$19)),"")</f>
        <v>(insert code)</v>
      </c>
      <c r="E2560" t="s">
        <v>942</v>
      </c>
      <c r="F2560" s="168">
        <f>IF(F$2=$A2560,Data!C425,0)</f>
        <v>0</v>
      </c>
      <c r="G2560" s="168">
        <f>IF(G$2=$A2560,Data!D425,0)</f>
        <v>0</v>
      </c>
      <c r="H2560" s="168">
        <f>IF(H$2=$A2560,Data!E425,0)</f>
        <v>0</v>
      </c>
      <c r="I2560" s="168">
        <f>IF(I$2=$A2560,Data!F425,0)</f>
        <v>0</v>
      </c>
      <c r="J2560" s="168">
        <f>IF(J$2=$A2560,Data!G425,0)</f>
        <v>0</v>
      </c>
      <c r="K2560" s="168">
        <f>IF(K$2=$A2560,Data!H425,0)</f>
        <v>0</v>
      </c>
      <c r="L2560" s="168">
        <f>IF(L$2=$A2560,Data!I425,0)</f>
        <v>0</v>
      </c>
      <c r="M2560" s="168">
        <f>IF(M$2=$A2560,Data!J425,0)</f>
        <v>0</v>
      </c>
      <c r="N2560" s="168">
        <f>IF(N$2=$A2560,Data!K425,0)</f>
        <v>0</v>
      </c>
      <c r="O2560" s="168">
        <f>IF(O$2=$A2560,Data!L425,0)</f>
        <v>0</v>
      </c>
      <c r="P2560" s="168">
        <f>IF(P$2=$A2560,Data!M425,0)</f>
        <v>0</v>
      </c>
      <c r="Q2560" s="168">
        <f>IF(Q$2=$A2560,Data!N425,0)</f>
        <v>0</v>
      </c>
      <c r="R2560" s="169">
        <f>IF(R$2=$A2560,Data!O425,0)</f>
        <v>0</v>
      </c>
      <c r="S2560" s="169">
        <f>IF(S$2=$A2560,Data!P425,0)</f>
        <v>0</v>
      </c>
      <c r="T2560" s="169">
        <f>IF(T$2=$A2560,Data!Q425,0)</f>
        <v>0</v>
      </c>
      <c r="U2560" s="169">
        <f>IF(U$2=$A2560,Data!R425,0)</f>
        <v>0</v>
      </c>
      <c r="V2560" s="169">
        <f>IF(V$2=$A2560,Data!S425,0)</f>
        <v>0</v>
      </c>
      <c r="W2560" s="169">
        <f>IF(W$2=$A2560,Data!T425,0)</f>
        <v>0</v>
      </c>
      <c r="X2560" s="169">
        <f>IF(X$2=$A2560,Data!U425,0)</f>
        <v>0</v>
      </c>
      <c r="Y2560" s="169">
        <f>IF(Y$2=$A2560,Data!V425,0)</f>
        <v>0</v>
      </c>
      <c r="Z2560" s="169">
        <f>IF(Z$2=$A2560,Data!W425,0)</f>
        <v>0</v>
      </c>
      <c r="AA2560" s="169">
        <f>IF(AA$2=$A2560,Data!X425,0)</f>
        <v>0</v>
      </c>
      <c r="AB2560" s="169">
        <f>IF(AB$2=$A2560,Data!Y425,0)</f>
        <v>0</v>
      </c>
      <c r="AC2560" s="169">
        <f>IF(AC$2=$A2560,Data!Z425,0)</f>
        <v>0</v>
      </c>
      <c r="AD2560" s="170">
        <f>IF(AD$2=$A2560,Data!AA425,0)</f>
        <v>0</v>
      </c>
      <c r="AE2560" s="171">
        <f>IF(AE$2=$A2560,Data!AB425,0)</f>
        <v>0</v>
      </c>
      <c r="AF2560" s="170">
        <f>IF(AF$2=$A2560,Data!AC425,0)</f>
        <v>0</v>
      </c>
      <c r="AG2560" s="171">
        <f>IF(AG$2=$A2560,Data!AD425,0)</f>
        <v>0</v>
      </c>
      <c r="AH2560" s="170">
        <f>IF(AH$2=$A2560,Data!AE425,0)</f>
        <v>0</v>
      </c>
      <c r="AI2560" s="171">
        <f>IF(AI$2=$A2560,Data!AF425,0)</f>
        <v>0</v>
      </c>
      <c r="AJ2560" s="170">
        <f>IF(AJ$2=$A2560,Data!AG425,0)</f>
        <v>0</v>
      </c>
      <c r="AK2560" s="171">
        <f>IF(AK$2=$A2560,Data!AH425,0)</f>
        <v>0</v>
      </c>
      <c r="AL2560" s="170">
        <f>IF(AL$2=$A2560,Data!AI425,0)</f>
        <v>0</v>
      </c>
      <c r="AM2560" t="str">
        <f t="shared" si="78"/>
        <v>EA</v>
      </c>
      <c r="AN2560" t="e">
        <f>+INDEX(Validation!$D$4:$D$250,MATCH(Merge!B2560,Validation!$E$4:$E$250,0))</f>
        <v>#N/A</v>
      </c>
      <c r="AO2560" s="172">
        <f t="shared" si="79"/>
        <v>0</v>
      </c>
    </row>
    <row r="2561" spans="1:41" ht="15" x14ac:dyDescent="0.25">
      <c r="A2561">
        <f>Inputs!$H$16</f>
        <v>6</v>
      </c>
      <c r="B2561" t="str">
        <f>Inputs!$D$4</f>
        <v>Select Agency…</v>
      </c>
      <c r="C2561" s="166" t="str">
        <f>Inputs!$I$6</f>
        <v>(insert code)</v>
      </c>
      <c r="D2561" t="str">
        <f>IFERROR(INDEX(Inputs!$I$11:$I$19,MATCH(A2561,Inputs!$H$11:$H$19)),"")</f>
        <v>(insert code)</v>
      </c>
      <c r="E2561" t="s">
        <v>942</v>
      </c>
      <c r="F2561" s="168">
        <f>IF(F$2=$A2561,Data!C426,0)</f>
        <v>0</v>
      </c>
      <c r="G2561" s="168">
        <f>IF(G$2=$A2561,Data!D426,0)</f>
        <v>0</v>
      </c>
      <c r="H2561" s="168">
        <f>IF(H$2=$A2561,Data!E426,0)</f>
        <v>0</v>
      </c>
      <c r="I2561" s="168">
        <f>IF(I$2=$A2561,Data!F426,0)</f>
        <v>0</v>
      </c>
      <c r="J2561" s="168">
        <f>IF(J$2=$A2561,Data!G426,0)</f>
        <v>0</v>
      </c>
      <c r="K2561" s="168">
        <f>IF(K$2=$A2561,Data!H426,0)</f>
        <v>0</v>
      </c>
      <c r="L2561" s="168">
        <f>IF(L$2=$A2561,Data!I426,0)</f>
        <v>0</v>
      </c>
      <c r="M2561" s="168">
        <f>IF(M$2=$A2561,Data!J426,0)</f>
        <v>0</v>
      </c>
      <c r="N2561" s="168">
        <f>IF(N$2=$A2561,Data!K426,0)</f>
        <v>0</v>
      </c>
      <c r="O2561" s="168">
        <f>IF(O$2=$A2561,Data!L426,0)</f>
        <v>0</v>
      </c>
      <c r="P2561" s="168">
        <f>IF(P$2=$A2561,Data!M426,0)</f>
        <v>0</v>
      </c>
      <c r="Q2561" s="168">
        <f>IF(Q$2=$A2561,Data!N426,0)</f>
        <v>0</v>
      </c>
      <c r="R2561" s="169">
        <f>IF(R$2=$A2561,Data!O426,0)</f>
        <v>0</v>
      </c>
      <c r="S2561" s="169">
        <f>IF(S$2=$A2561,Data!P426,0)</f>
        <v>0</v>
      </c>
      <c r="T2561" s="169">
        <f>IF(T$2=$A2561,Data!Q426,0)</f>
        <v>0</v>
      </c>
      <c r="U2561" s="169">
        <f>IF(U$2=$A2561,Data!R426,0)</f>
        <v>0</v>
      </c>
      <c r="V2561" s="169">
        <f>IF(V$2=$A2561,Data!S426,0)</f>
        <v>0</v>
      </c>
      <c r="W2561" s="169">
        <f>IF(W$2=$A2561,Data!T426,0)</f>
        <v>0</v>
      </c>
      <c r="X2561" s="169">
        <f>IF(X$2=$A2561,Data!U426,0)</f>
        <v>0</v>
      </c>
      <c r="Y2561" s="169">
        <f>IF(Y$2=$A2561,Data!V426,0)</f>
        <v>0</v>
      </c>
      <c r="Z2561" s="169">
        <f>IF(Z$2=$A2561,Data!W426,0)</f>
        <v>0</v>
      </c>
      <c r="AA2561" s="169">
        <f>IF(AA$2=$A2561,Data!X426,0)</f>
        <v>0</v>
      </c>
      <c r="AB2561" s="169">
        <f>IF(AB$2=$A2561,Data!Y426,0)</f>
        <v>0</v>
      </c>
      <c r="AC2561" s="169">
        <f>IF(AC$2=$A2561,Data!Z426,0)</f>
        <v>0</v>
      </c>
      <c r="AD2561" s="170">
        <f>IF(AD$2=$A2561,Data!AA426,0)</f>
        <v>0</v>
      </c>
      <c r="AE2561" s="171">
        <f>IF(AE$2=$A2561,Data!AB426,0)</f>
        <v>0</v>
      </c>
      <c r="AF2561" s="170">
        <f>IF(AF$2=$A2561,Data!AC426,0)</f>
        <v>0</v>
      </c>
      <c r="AG2561" s="171">
        <f>IF(AG$2=$A2561,Data!AD426,0)</f>
        <v>0</v>
      </c>
      <c r="AH2561" s="170">
        <f>IF(AH$2=$A2561,Data!AE426,0)</f>
        <v>0</v>
      </c>
      <c r="AI2561" s="171">
        <f>IF(AI$2=$A2561,Data!AF426,0)</f>
        <v>0</v>
      </c>
      <c r="AJ2561" s="170">
        <f>IF(AJ$2=$A2561,Data!AG426,0)</f>
        <v>0</v>
      </c>
      <c r="AK2561" s="171">
        <f>IF(AK$2=$A2561,Data!AH426,0)</f>
        <v>0</v>
      </c>
      <c r="AL2561" s="170">
        <f>IF(AL$2=$A2561,Data!AI426,0)</f>
        <v>0</v>
      </c>
      <c r="AM2561" t="str">
        <f t="shared" si="78"/>
        <v>EA</v>
      </c>
      <c r="AN2561" t="e">
        <f>+INDEX(Validation!$D$4:$D$250,MATCH(Merge!B2561,Validation!$E$4:$E$250,0))</f>
        <v>#N/A</v>
      </c>
      <c r="AO2561" s="172">
        <f t="shared" si="79"/>
        <v>0</v>
      </c>
    </row>
    <row r="2562" spans="1:41" ht="15" x14ac:dyDescent="0.25">
      <c r="A2562">
        <f>Inputs!$H$16</f>
        <v>6</v>
      </c>
      <c r="B2562" t="str">
        <f>Inputs!$D$4</f>
        <v>Select Agency…</v>
      </c>
      <c r="C2562" s="166" t="str">
        <f>Inputs!$I$6</f>
        <v>(insert code)</v>
      </c>
      <c r="D2562" t="str">
        <f>IFERROR(INDEX(Inputs!$I$11:$I$19,MATCH(A2562,Inputs!$H$11:$H$19)),"")</f>
        <v>(insert code)</v>
      </c>
      <c r="E2562" t="s">
        <v>942</v>
      </c>
      <c r="F2562" s="168">
        <f>IF(F$2=$A2562,Data!C427,0)</f>
        <v>0</v>
      </c>
      <c r="G2562" s="168">
        <f>IF(G$2=$A2562,Data!D427,0)</f>
        <v>0</v>
      </c>
      <c r="H2562" s="168">
        <f>IF(H$2=$A2562,Data!E427,0)</f>
        <v>0</v>
      </c>
      <c r="I2562" s="168">
        <f>IF(I$2=$A2562,Data!F427,0)</f>
        <v>0</v>
      </c>
      <c r="J2562" s="168">
        <f>IF(J$2=$A2562,Data!G427,0)</f>
        <v>0</v>
      </c>
      <c r="K2562" s="168">
        <f>IF(K$2=$A2562,Data!H427,0)</f>
        <v>0</v>
      </c>
      <c r="L2562" s="168">
        <f>IF(L$2=$A2562,Data!I427,0)</f>
        <v>0</v>
      </c>
      <c r="M2562" s="168">
        <f>IF(M$2=$A2562,Data!J427,0)</f>
        <v>0</v>
      </c>
      <c r="N2562" s="168">
        <f>IF(N$2=$A2562,Data!K427,0)</f>
        <v>0</v>
      </c>
      <c r="O2562" s="168">
        <f>IF(O$2=$A2562,Data!L427,0)</f>
        <v>0</v>
      </c>
      <c r="P2562" s="168">
        <f>IF(P$2=$A2562,Data!M427,0)</f>
        <v>0</v>
      </c>
      <c r="Q2562" s="168">
        <f>IF(Q$2=$A2562,Data!N427,0)</f>
        <v>0</v>
      </c>
      <c r="R2562" s="169">
        <f>IF(R$2=$A2562,Data!O427,0)</f>
        <v>0</v>
      </c>
      <c r="S2562" s="169">
        <f>IF(S$2=$A2562,Data!P427,0)</f>
        <v>0</v>
      </c>
      <c r="T2562" s="169">
        <f>IF(T$2=$A2562,Data!Q427,0)</f>
        <v>0</v>
      </c>
      <c r="U2562" s="169">
        <f>IF(U$2=$A2562,Data!R427,0)</f>
        <v>0</v>
      </c>
      <c r="V2562" s="169">
        <f>IF(V$2=$A2562,Data!S427,0)</f>
        <v>0</v>
      </c>
      <c r="W2562" s="169">
        <f>IF(W$2=$A2562,Data!T427,0)</f>
        <v>0</v>
      </c>
      <c r="X2562" s="169">
        <f>IF(X$2=$A2562,Data!U427,0)</f>
        <v>0</v>
      </c>
      <c r="Y2562" s="169">
        <f>IF(Y$2=$A2562,Data!V427,0)</f>
        <v>0</v>
      </c>
      <c r="Z2562" s="169">
        <f>IF(Z$2=$A2562,Data!W427,0)</f>
        <v>0</v>
      </c>
      <c r="AA2562" s="169">
        <f>IF(AA$2=$A2562,Data!X427,0)</f>
        <v>0</v>
      </c>
      <c r="AB2562" s="169">
        <f>IF(AB$2=$A2562,Data!Y427,0)</f>
        <v>0</v>
      </c>
      <c r="AC2562" s="169">
        <f>IF(AC$2=$A2562,Data!Z427,0)</f>
        <v>0</v>
      </c>
      <c r="AD2562" s="170">
        <f>IF(AD$2=$A2562,Data!AA427,0)</f>
        <v>0</v>
      </c>
      <c r="AE2562" s="171">
        <f>IF(AE$2=$A2562,Data!AB427,0)</f>
        <v>0</v>
      </c>
      <c r="AF2562" s="170">
        <f>IF(AF$2=$A2562,Data!AC427,0)</f>
        <v>0</v>
      </c>
      <c r="AG2562" s="171">
        <f>IF(AG$2=$A2562,Data!AD427,0)</f>
        <v>0</v>
      </c>
      <c r="AH2562" s="170">
        <f>IF(AH$2=$A2562,Data!AE427,0)</f>
        <v>0</v>
      </c>
      <c r="AI2562" s="171">
        <f>IF(AI$2=$A2562,Data!AF427,0)</f>
        <v>0</v>
      </c>
      <c r="AJ2562" s="170">
        <f>IF(AJ$2=$A2562,Data!AG427,0)</f>
        <v>0</v>
      </c>
      <c r="AK2562" s="171">
        <f>IF(AK$2=$A2562,Data!AH427,0)</f>
        <v>0</v>
      </c>
      <c r="AL2562" s="170">
        <f>IF(AL$2=$A2562,Data!AI427,0)</f>
        <v>0</v>
      </c>
      <c r="AM2562" t="str">
        <f t="shared" si="78"/>
        <v>EA</v>
      </c>
      <c r="AN2562" t="e">
        <f>+INDEX(Validation!$D$4:$D$250,MATCH(Merge!B2562,Validation!$E$4:$E$250,0))</f>
        <v>#N/A</v>
      </c>
      <c r="AO2562" s="172">
        <f t="shared" si="79"/>
        <v>0</v>
      </c>
    </row>
    <row r="2563" spans="1:41" ht="15" x14ac:dyDescent="0.25">
      <c r="A2563">
        <f>Inputs!$H$16</f>
        <v>6</v>
      </c>
      <c r="B2563" t="str">
        <f>Inputs!$D$4</f>
        <v>Select Agency…</v>
      </c>
      <c r="C2563" s="166" t="str">
        <f>Inputs!$I$6</f>
        <v>(insert code)</v>
      </c>
      <c r="D2563" t="str">
        <f>IFERROR(INDEX(Inputs!$I$11:$I$19,MATCH(A2563,Inputs!$H$11:$H$19)),"")</f>
        <v>(insert code)</v>
      </c>
      <c r="E2563" t="s">
        <v>942</v>
      </c>
      <c r="F2563" s="168">
        <f>IF(F$2=$A2563,Data!C428,0)</f>
        <v>0</v>
      </c>
      <c r="G2563" s="168">
        <f>IF(G$2=$A2563,Data!D428,0)</f>
        <v>0</v>
      </c>
      <c r="H2563" s="168">
        <f>IF(H$2=$A2563,Data!E428,0)</f>
        <v>0</v>
      </c>
      <c r="I2563" s="168">
        <f>IF(I$2=$A2563,Data!F428,0)</f>
        <v>0</v>
      </c>
      <c r="J2563" s="168">
        <f>IF(J$2=$A2563,Data!G428,0)</f>
        <v>0</v>
      </c>
      <c r="K2563" s="168">
        <f>IF(K$2=$A2563,Data!H428,0)</f>
        <v>0</v>
      </c>
      <c r="L2563" s="168">
        <f>IF(L$2=$A2563,Data!I428,0)</f>
        <v>0</v>
      </c>
      <c r="M2563" s="168">
        <f>IF(M$2=$A2563,Data!J428,0)</f>
        <v>0</v>
      </c>
      <c r="N2563" s="168">
        <f>IF(N$2=$A2563,Data!K428,0)</f>
        <v>0</v>
      </c>
      <c r="O2563" s="168">
        <f>IF(O$2=$A2563,Data!L428,0)</f>
        <v>0</v>
      </c>
      <c r="P2563" s="168">
        <f>IF(P$2=$A2563,Data!M428,0)</f>
        <v>0</v>
      </c>
      <c r="Q2563" s="168">
        <f>IF(Q$2=$A2563,Data!N428,0)</f>
        <v>0</v>
      </c>
      <c r="R2563" s="169">
        <f>IF(R$2=$A2563,Data!O428,0)</f>
        <v>0</v>
      </c>
      <c r="S2563" s="169">
        <f>IF(S$2=$A2563,Data!P428,0)</f>
        <v>0</v>
      </c>
      <c r="T2563" s="169">
        <f>IF(T$2=$A2563,Data!Q428,0)</f>
        <v>0</v>
      </c>
      <c r="U2563" s="169">
        <f>IF(U$2=$A2563,Data!R428,0)</f>
        <v>0</v>
      </c>
      <c r="V2563" s="169">
        <f>IF(V$2=$A2563,Data!S428,0)</f>
        <v>0</v>
      </c>
      <c r="W2563" s="169">
        <f>IF(W$2=$A2563,Data!T428,0)</f>
        <v>0</v>
      </c>
      <c r="X2563" s="169">
        <f>IF(X$2=$A2563,Data!U428,0)</f>
        <v>0</v>
      </c>
      <c r="Y2563" s="169">
        <f>IF(Y$2=$A2563,Data!V428,0)</f>
        <v>0</v>
      </c>
      <c r="Z2563" s="169">
        <f>IF(Z$2=$A2563,Data!W428,0)</f>
        <v>0</v>
      </c>
      <c r="AA2563" s="169">
        <f>IF(AA$2=$A2563,Data!X428,0)</f>
        <v>0</v>
      </c>
      <c r="AB2563" s="169">
        <f>IF(AB$2=$A2563,Data!Y428,0)</f>
        <v>0</v>
      </c>
      <c r="AC2563" s="169">
        <f>IF(AC$2=$A2563,Data!Z428,0)</f>
        <v>0</v>
      </c>
      <c r="AD2563" s="170">
        <f>IF(AD$2=$A2563,Data!AA428,0)</f>
        <v>0</v>
      </c>
      <c r="AE2563" s="171">
        <f>IF(AE$2=$A2563,Data!AB428,0)</f>
        <v>0</v>
      </c>
      <c r="AF2563" s="170">
        <f>IF(AF$2=$A2563,Data!AC428,0)</f>
        <v>0</v>
      </c>
      <c r="AG2563" s="171">
        <f>IF(AG$2=$A2563,Data!AD428,0)</f>
        <v>0</v>
      </c>
      <c r="AH2563" s="170">
        <f>IF(AH$2=$A2563,Data!AE428,0)</f>
        <v>0</v>
      </c>
      <c r="AI2563" s="171">
        <f>IF(AI$2=$A2563,Data!AF428,0)</f>
        <v>0</v>
      </c>
      <c r="AJ2563" s="170">
        <f>IF(AJ$2=$A2563,Data!AG428,0)</f>
        <v>0</v>
      </c>
      <c r="AK2563" s="171">
        <f>IF(AK$2=$A2563,Data!AH428,0)</f>
        <v>0</v>
      </c>
      <c r="AL2563" s="170">
        <f>IF(AL$2=$A2563,Data!AI428,0)</f>
        <v>0</v>
      </c>
      <c r="AM2563" t="str">
        <f t="shared" ref="AM2563:AM2626" si="80">+LEFT(E2563,2)</f>
        <v>EA</v>
      </c>
      <c r="AN2563" t="e">
        <f>+INDEX(Validation!$D$4:$D$250,MATCH(Merge!B2563,Validation!$E$4:$E$250,0))</f>
        <v>#N/A</v>
      </c>
      <c r="AO2563" s="172">
        <f t="shared" si="79"/>
        <v>0</v>
      </c>
    </row>
    <row r="2564" spans="1:41" ht="15" x14ac:dyDescent="0.25">
      <c r="A2564">
        <f>Inputs!$H$16</f>
        <v>6</v>
      </c>
      <c r="B2564" t="str">
        <f>Inputs!$D$4</f>
        <v>Select Agency…</v>
      </c>
      <c r="C2564" s="166" t="str">
        <f>Inputs!$I$6</f>
        <v>(insert code)</v>
      </c>
      <c r="D2564" t="str">
        <f>IFERROR(INDEX(Inputs!$I$11:$I$19,MATCH(A2564,Inputs!$H$11:$H$19)),"")</f>
        <v>(insert code)</v>
      </c>
      <c r="E2564" t="s">
        <v>942</v>
      </c>
      <c r="F2564" s="168">
        <f>IF(F$2=$A2564,Data!C429,0)</f>
        <v>0</v>
      </c>
      <c r="G2564" s="168">
        <f>IF(G$2=$A2564,Data!D429,0)</f>
        <v>0</v>
      </c>
      <c r="H2564" s="168">
        <f>IF(H$2=$A2564,Data!E429,0)</f>
        <v>0</v>
      </c>
      <c r="I2564" s="168">
        <f>IF(I$2=$A2564,Data!F429,0)</f>
        <v>0</v>
      </c>
      <c r="J2564" s="168">
        <f>IF(J$2=$A2564,Data!G429,0)</f>
        <v>0</v>
      </c>
      <c r="K2564" s="168">
        <f>IF(K$2=$A2564,Data!H429,0)</f>
        <v>0</v>
      </c>
      <c r="L2564" s="168">
        <f>IF(L$2=$A2564,Data!I429,0)</f>
        <v>0</v>
      </c>
      <c r="M2564" s="168">
        <f>IF(M$2=$A2564,Data!J429,0)</f>
        <v>0</v>
      </c>
      <c r="N2564" s="168">
        <f>IF(N$2=$A2564,Data!K429,0)</f>
        <v>0</v>
      </c>
      <c r="O2564" s="168">
        <f>IF(O$2=$A2564,Data!L429,0)</f>
        <v>0</v>
      </c>
      <c r="P2564" s="168">
        <f>IF(P$2=$A2564,Data!M429,0)</f>
        <v>0</v>
      </c>
      <c r="Q2564" s="168">
        <f>IF(Q$2=$A2564,Data!N429,0)</f>
        <v>0</v>
      </c>
      <c r="R2564" s="169">
        <f>IF(R$2=$A2564,Data!O429,0)</f>
        <v>0</v>
      </c>
      <c r="S2564" s="169">
        <f>IF(S$2=$A2564,Data!P429,0)</f>
        <v>0</v>
      </c>
      <c r="T2564" s="169">
        <f>IF(T$2=$A2564,Data!Q429,0)</f>
        <v>0</v>
      </c>
      <c r="U2564" s="169">
        <f>IF(U$2=$A2564,Data!R429,0)</f>
        <v>0</v>
      </c>
      <c r="V2564" s="169">
        <f>IF(V$2=$A2564,Data!S429,0)</f>
        <v>0</v>
      </c>
      <c r="W2564" s="169">
        <f>IF(W$2=$A2564,Data!T429,0)</f>
        <v>0</v>
      </c>
      <c r="X2564" s="169">
        <f>IF(X$2=$A2564,Data!U429,0)</f>
        <v>0</v>
      </c>
      <c r="Y2564" s="169">
        <f>IF(Y$2=$A2564,Data!V429,0)</f>
        <v>0</v>
      </c>
      <c r="Z2564" s="169">
        <f>IF(Z$2=$A2564,Data!W429,0)</f>
        <v>0</v>
      </c>
      <c r="AA2564" s="169">
        <f>IF(AA$2=$A2564,Data!X429,0)</f>
        <v>0</v>
      </c>
      <c r="AB2564" s="169">
        <f>IF(AB$2=$A2564,Data!Y429,0)</f>
        <v>0</v>
      </c>
      <c r="AC2564" s="169">
        <f>IF(AC$2=$A2564,Data!Z429,0)</f>
        <v>0</v>
      </c>
      <c r="AD2564" s="170">
        <f>IF(AD$2=$A2564,Data!AA429,0)</f>
        <v>0</v>
      </c>
      <c r="AE2564" s="171">
        <f>IF(AE$2=$A2564,Data!AB429,0)</f>
        <v>0</v>
      </c>
      <c r="AF2564" s="170">
        <f>IF(AF$2=$A2564,Data!AC429,0)</f>
        <v>0</v>
      </c>
      <c r="AG2564" s="171">
        <f>IF(AG$2=$A2564,Data!AD429,0)</f>
        <v>0</v>
      </c>
      <c r="AH2564" s="170">
        <f>IF(AH$2=$A2564,Data!AE429,0)</f>
        <v>0</v>
      </c>
      <c r="AI2564" s="171">
        <f>IF(AI$2=$A2564,Data!AF429,0)</f>
        <v>0</v>
      </c>
      <c r="AJ2564" s="170">
        <f>IF(AJ$2=$A2564,Data!AG429,0)</f>
        <v>0</v>
      </c>
      <c r="AK2564" s="171">
        <f>IF(AK$2=$A2564,Data!AH429,0)</f>
        <v>0</v>
      </c>
      <c r="AL2564" s="170">
        <f>IF(AL$2=$A2564,Data!AI429,0)</f>
        <v>0</v>
      </c>
      <c r="AM2564" t="str">
        <f t="shared" si="80"/>
        <v>EA</v>
      </c>
      <c r="AN2564" t="e">
        <f>+INDEX(Validation!$D$4:$D$250,MATCH(Merge!B2564,Validation!$E$4:$E$250,0))</f>
        <v>#N/A</v>
      </c>
      <c r="AO2564" s="172">
        <f t="shared" ref="AO2564:AO2627" si="81">SUM(F2564:AL2564)</f>
        <v>0</v>
      </c>
    </row>
    <row r="2565" spans="1:41" ht="15" x14ac:dyDescent="0.25">
      <c r="A2565">
        <f>Inputs!$H$17</f>
        <v>7</v>
      </c>
      <c r="B2565" t="str">
        <f>Inputs!$D$4</f>
        <v>Select Agency…</v>
      </c>
      <c r="C2565" s="166" t="str">
        <f>Inputs!$I$6</f>
        <v>(insert code)</v>
      </c>
      <c r="D2565" t="str">
        <f>IFERROR(INDEX(Inputs!$I$11:$I$19,MATCH(A2565,Inputs!$H$11:$H$19)),"")</f>
        <v>(insert code)</v>
      </c>
      <c r="E2565" s="167">
        <f>Data!B3</f>
        <v>0</v>
      </c>
      <c r="F2565" s="168">
        <f>IF(F$2=$A2565,Data!C3,0)</f>
        <v>0</v>
      </c>
      <c r="G2565" s="168">
        <f>IF(G$2=$A2565,Data!D3,0)</f>
        <v>0</v>
      </c>
      <c r="H2565" s="168">
        <f>IF(H$2=$A2565,Data!E3,0)</f>
        <v>0</v>
      </c>
      <c r="I2565" s="168">
        <f>IF(I$2=$A2565,Data!F3,0)</f>
        <v>0</v>
      </c>
      <c r="J2565" s="168">
        <f>IF(J$2=$A2565,Data!G3,0)</f>
        <v>0</v>
      </c>
      <c r="K2565" s="168">
        <f>IF(K$2=$A2565,Data!H3,0)</f>
        <v>0</v>
      </c>
      <c r="L2565" s="168">
        <f>IF(L$2=$A2565,Data!I3,0)</f>
        <v>0</v>
      </c>
      <c r="M2565" s="168">
        <f>IF(M$2=$A2565,Data!J3,0)</f>
        <v>0</v>
      </c>
      <c r="N2565" s="168">
        <f>IF(N$2=$A2565,Data!K3,0)</f>
        <v>0</v>
      </c>
      <c r="O2565" s="168">
        <f>IF(O$2=$A2565,Data!L3,0)</f>
        <v>0</v>
      </c>
      <c r="P2565" s="168">
        <f>IF(P$2=$A2565,Data!M3,0)</f>
        <v>0</v>
      </c>
      <c r="Q2565" s="168">
        <f>IF(Q$2=$A2565,Data!N3,0)</f>
        <v>0</v>
      </c>
      <c r="R2565" s="169">
        <f>IF(R$2=$A2565,Data!O3,0)</f>
        <v>0</v>
      </c>
      <c r="S2565" s="169">
        <f>IF(S$2=$A2565,Data!P3,0)</f>
        <v>0</v>
      </c>
      <c r="T2565" s="169">
        <f>IF(T$2=$A2565,Data!Q3,0)</f>
        <v>0</v>
      </c>
      <c r="U2565" s="169">
        <f>IF(U$2=$A2565,Data!R3,0)</f>
        <v>0</v>
      </c>
      <c r="V2565" s="169">
        <f>IF(V$2=$A2565,Data!S3,0)</f>
        <v>0</v>
      </c>
      <c r="W2565" s="169">
        <f>IF(W$2=$A2565,Data!T3,0)</f>
        <v>0</v>
      </c>
      <c r="X2565" s="169">
        <f>IF(X$2=$A2565,Data!U3,0)</f>
        <v>0</v>
      </c>
      <c r="Y2565" s="169">
        <f>IF(Y$2=$A2565,Data!V3,0)</f>
        <v>0</v>
      </c>
      <c r="Z2565" s="169">
        <f>IF(Z$2=$A2565,Data!W3,0)</f>
        <v>0</v>
      </c>
      <c r="AA2565" s="169">
        <f>IF(AA$2=$A2565,Data!X3,0)</f>
        <v>0</v>
      </c>
      <c r="AB2565" s="169">
        <f>IF(AB$2=$A2565,Data!Y3,0)</f>
        <v>0</v>
      </c>
      <c r="AC2565" s="169">
        <f>IF(AC$2=$A2565,Data!Z3,0)</f>
        <v>0</v>
      </c>
      <c r="AD2565" s="170">
        <f>IF(AD$2=$A2565,Data!AA3,0)</f>
        <v>0</v>
      </c>
      <c r="AE2565" s="171">
        <f>IF(AE$2=$A2565,Data!AB3,0)</f>
        <v>0</v>
      </c>
      <c r="AF2565" s="170">
        <f>IF(AF$2=$A2565,Data!AC3,0)</f>
        <v>0</v>
      </c>
      <c r="AG2565" s="171">
        <f>IF(AG$2=$A2565,Data!AD3,0)</f>
        <v>0</v>
      </c>
      <c r="AH2565" s="170">
        <f>IF(AH$2=$A2565,Data!AE3,0)</f>
        <v>0</v>
      </c>
      <c r="AI2565" s="171">
        <f>IF(AI$2=$A2565,Data!AF3,0)</f>
        <v>0</v>
      </c>
      <c r="AJ2565" s="170">
        <f>IF(AJ$2=$A2565,Data!AG3,0)</f>
        <v>0</v>
      </c>
      <c r="AK2565" s="171">
        <f>IF(AK$2=$A2565,Data!AH3,0)</f>
        <v>0</v>
      </c>
      <c r="AL2565" s="170">
        <f>IF(AL$2=$A2565,Data!AI3,0)</f>
        <v>0</v>
      </c>
      <c r="AM2565" t="str">
        <f t="shared" si="80"/>
        <v>0</v>
      </c>
      <c r="AN2565" t="e">
        <f>+INDEX(Validation!$D$4:$D$250,MATCH(Merge!B2565,Validation!$E$4:$E$250,0))</f>
        <v>#N/A</v>
      </c>
      <c r="AO2565" s="172">
        <f t="shared" si="81"/>
        <v>0</v>
      </c>
    </row>
    <row r="2566" spans="1:41" ht="15" x14ac:dyDescent="0.25">
      <c r="A2566">
        <f>Inputs!$H$17</f>
        <v>7</v>
      </c>
      <c r="B2566" t="str">
        <f>Inputs!$D$4</f>
        <v>Select Agency…</v>
      </c>
      <c r="C2566" s="166" t="str">
        <f>Inputs!$I$6</f>
        <v>(insert code)</v>
      </c>
      <c r="D2566" t="str">
        <f>IFERROR(INDEX(Inputs!$I$11:$I$19,MATCH(A2566,Inputs!$H$11:$H$19)),"")</f>
        <v>(insert code)</v>
      </c>
      <c r="E2566" s="167">
        <f>Data!B4</f>
        <v>0</v>
      </c>
      <c r="F2566" s="168">
        <f>IF(F$2=$A2566,Data!C4,0)</f>
        <v>0</v>
      </c>
      <c r="G2566" s="168">
        <f>IF(G$2=$A2566,Data!D4,0)</f>
        <v>0</v>
      </c>
      <c r="H2566" s="168">
        <f>IF(H$2=$A2566,Data!E4,0)</f>
        <v>0</v>
      </c>
      <c r="I2566" s="168">
        <f>IF(I$2=$A2566,Data!F4,0)</f>
        <v>0</v>
      </c>
      <c r="J2566" s="168">
        <f>IF(J$2=$A2566,Data!G4,0)</f>
        <v>0</v>
      </c>
      <c r="K2566" s="168">
        <f>IF(K$2=$A2566,Data!H4,0)</f>
        <v>0</v>
      </c>
      <c r="L2566" s="168">
        <f>IF(L$2=$A2566,Data!I4,0)</f>
        <v>0</v>
      </c>
      <c r="M2566" s="168">
        <f>IF(M$2=$A2566,Data!J4,0)</f>
        <v>0</v>
      </c>
      <c r="N2566" s="168">
        <f>IF(N$2=$A2566,Data!K4,0)</f>
        <v>0</v>
      </c>
      <c r="O2566" s="168">
        <f>IF(O$2=$A2566,Data!L4,0)</f>
        <v>0</v>
      </c>
      <c r="P2566" s="168">
        <f>IF(P$2=$A2566,Data!M4,0)</f>
        <v>0</v>
      </c>
      <c r="Q2566" s="168">
        <f>IF(Q$2=$A2566,Data!N4,0)</f>
        <v>0</v>
      </c>
      <c r="R2566" s="169">
        <f>IF(R$2=$A2566,Data!O4,0)</f>
        <v>0</v>
      </c>
      <c r="S2566" s="169">
        <f>IF(S$2=$A2566,Data!P4,0)</f>
        <v>0</v>
      </c>
      <c r="T2566" s="169">
        <f>IF(T$2=$A2566,Data!Q4,0)</f>
        <v>0</v>
      </c>
      <c r="U2566" s="169">
        <f>IF(U$2=$A2566,Data!R4,0)</f>
        <v>0</v>
      </c>
      <c r="V2566" s="169">
        <f>IF(V$2=$A2566,Data!S4,0)</f>
        <v>0</v>
      </c>
      <c r="W2566" s="169">
        <f>IF(W$2=$A2566,Data!T4,0)</f>
        <v>0</v>
      </c>
      <c r="X2566" s="169">
        <f>IF(X$2=$A2566,Data!U4,0)</f>
        <v>0</v>
      </c>
      <c r="Y2566" s="169">
        <f>IF(Y$2=$A2566,Data!V4,0)</f>
        <v>0</v>
      </c>
      <c r="Z2566" s="169">
        <f>IF(Z$2=$A2566,Data!W4,0)</f>
        <v>0</v>
      </c>
      <c r="AA2566" s="169">
        <f>IF(AA$2=$A2566,Data!X4,0)</f>
        <v>0</v>
      </c>
      <c r="AB2566" s="169">
        <f>IF(AB$2=$A2566,Data!Y4,0)</f>
        <v>0</v>
      </c>
      <c r="AC2566" s="169">
        <f>IF(AC$2=$A2566,Data!Z4,0)</f>
        <v>0</v>
      </c>
      <c r="AD2566" s="170">
        <f>IF(AD$2=$A2566,Data!AA4,0)</f>
        <v>0</v>
      </c>
      <c r="AE2566" s="171">
        <f>IF(AE$2=$A2566,Data!AB4,0)</f>
        <v>0</v>
      </c>
      <c r="AF2566" s="170">
        <f>IF(AF$2=$A2566,Data!AC4,0)</f>
        <v>0</v>
      </c>
      <c r="AG2566" s="171">
        <f>IF(AG$2=$A2566,Data!AD4,0)</f>
        <v>0</v>
      </c>
      <c r="AH2566" s="170">
        <f>IF(AH$2=$A2566,Data!AE4,0)</f>
        <v>0</v>
      </c>
      <c r="AI2566" s="171">
        <f>IF(AI$2=$A2566,Data!AF4,0)</f>
        <v>0</v>
      </c>
      <c r="AJ2566" s="170">
        <f>IF(AJ$2=$A2566,Data!AG4,0)</f>
        <v>0</v>
      </c>
      <c r="AK2566" s="171">
        <f>IF(AK$2=$A2566,Data!AH4,0)</f>
        <v>0</v>
      </c>
      <c r="AL2566" s="170">
        <f>IF(AL$2=$A2566,Data!AI4,0)</f>
        <v>0</v>
      </c>
      <c r="AM2566" t="str">
        <f t="shared" si="80"/>
        <v>0</v>
      </c>
      <c r="AN2566" t="e">
        <f>+INDEX(Validation!$D$4:$D$250,MATCH(Merge!B2566,Validation!$E$4:$E$250,0))</f>
        <v>#N/A</v>
      </c>
      <c r="AO2566" s="172">
        <f t="shared" si="81"/>
        <v>0</v>
      </c>
    </row>
    <row r="2567" spans="1:41" ht="15" x14ac:dyDescent="0.25">
      <c r="A2567">
        <f>Inputs!$H$17</f>
        <v>7</v>
      </c>
      <c r="B2567" t="str">
        <f>Inputs!$D$4</f>
        <v>Select Agency…</v>
      </c>
      <c r="C2567" s="166" t="str">
        <f>Inputs!$I$6</f>
        <v>(insert code)</v>
      </c>
      <c r="D2567" t="str">
        <f>IFERROR(INDEX(Inputs!$I$11:$I$19,MATCH(A2567,Inputs!$H$11:$H$19)),"")</f>
        <v>(insert code)</v>
      </c>
      <c r="E2567" s="167">
        <f>Data!B5</f>
        <v>0</v>
      </c>
      <c r="F2567" s="168">
        <f>IF(F$2=$A2567,Data!C5,0)</f>
        <v>0</v>
      </c>
      <c r="G2567" s="168">
        <f>IF(G$2=$A2567,Data!D5,0)</f>
        <v>0</v>
      </c>
      <c r="H2567" s="168">
        <f>IF(H$2=$A2567,Data!E5,0)</f>
        <v>0</v>
      </c>
      <c r="I2567" s="168">
        <f>IF(I$2=$A2567,Data!F5,0)</f>
        <v>0</v>
      </c>
      <c r="J2567" s="168">
        <f>IF(J$2=$A2567,Data!G5,0)</f>
        <v>0</v>
      </c>
      <c r="K2567" s="168">
        <f>IF(K$2=$A2567,Data!H5,0)</f>
        <v>0</v>
      </c>
      <c r="L2567" s="168">
        <f>IF(L$2=$A2567,Data!I5,0)</f>
        <v>0</v>
      </c>
      <c r="M2567" s="168">
        <f>IF(M$2=$A2567,Data!J5,0)</f>
        <v>0</v>
      </c>
      <c r="N2567" s="168">
        <f>IF(N$2=$A2567,Data!K5,0)</f>
        <v>0</v>
      </c>
      <c r="O2567" s="168">
        <f>IF(O$2=$A2567,Data!L5,0)</f>
        <v>0</v>
      </c>
      <c r="P2567" s="168">
        <f>IF(P$2=$A2567,Data!M5,0)</f>
        <v>0</v>
      </c>
      <c r="Q2567" s="168">
        <f>IF(Q$2=$A2567,Data!N5,0)</f>
        <v>0</v>
      </c>
      <c r="R2567" s="169">
        <f>IF(R$2=$A2567,Data!O5,0)</f>
        <v>0</v>
      </c>
      <c r="S2567" s="169">
        <f>IF(S$2=$A2567,Data!P5,0)</f>
        <v>0</v>
      </c>
      <c r="T2567" s="169">
        <f>IF(T$2=$A2567,Data!Q5,0)</f>
        <v>0</v>
      </c>
      <c r="U2567" s="169">
        <f>IF(U$2=$A2567,Data!R5,0)</f>
        <v>0</v>
      </c>
      <c r="V2567" s="169">
        <f>IF(V$2=$A2567,Data!S5,0)</f>
        <v>0</v>
      </c>
      <c r="W2567" s="169">
        <f>IF(W$2=$A2567,Data!T5,0)</f>
        <v>0</v>
      </c>
      <c r="X2567" s="169">
        <f>IF(X$2=$A2567,Data!U5,0)</f>
        <v>0</v>
      </c>
      <c r="Y2567" s="169">
        <f>IF(Y$2=$A2567,Data!V5,0)</f>
        <v>0</v>
      </c>
      <c r="Z2567" s="169">
        <f>IF(Z$2=$A2567,Data!W5,0)</f>
        <v>0</v>
      </c>
      <c r="AA2567" s="169">
        <f>IF(AA$2=$A2567,Data!X5,0)</f>
        <v>0</v>
      </c>
      <c r="AB2567" s="169">
        <f>IF(AB$2=$A2567,Data!Y5,0)</f>
        <v>0</v>
      </c>
      <c r="AC2567" s="169">
        <f>IF(AC$2=$A2567,Data!Z5,0)</f>
        <v>0</v>
      </c>
      <c r="AD2567" s="170">
        <f>IF(AD$2=$A2567,Data!AA5,0)</f>
        <v>0</v>
      </c>
      <c r="AE2567" s="171">
        <f>IF(AE$2=$A2567,Data!AB5,0)</f>
        <v>0</v>
      </c>
      <c r="AF2567" s="170">
        <f>IF(AF$2=$A2567,Data!AC5,0)</f>
        <v>0</v>
      </c>
      <c r="AG2567" s="171">
        <f>IF(AG$2=$A2567,Data!AD5,0)</f>
        <v>0</v>
      </c>
      <c r="AH2567" s="170">
        <f>IF(AH$2=$A2567,Data!AE5,0)</f>
        <v>0</v>
      </c>
      <c r="AI2567" s="171">
        <f>IF(AI$2=$A2567,Data!AF5,0)</f>
        <v>0</v>
      </c>
      <c r="AJ2567" s="170">
        <f>IF(AJ$2=$A2567,Data!AG5,0)</f>
        <v>0</v>
      </c>
      <c r="AK2567" s="171">
        <f>IF(AK$2=$A2567,Data!AH5,0)</f>
        <v>0</v>
      </c>
      <c r="AL2567" s="170">
        <f>IF(AL$2=$A2567,Data!AI5,0)</f>
        <v>0</v>
      </c>
      <c r="AM2567" t="str">
        <f t="shared" si="80"/>
        <v>0</v>
      </c>
      <c r="AN2567" t="e">
        <f>+INDEX(Validation!$D$4:$D$250,MATCH(Merge!B2567,Validation!$E$4:$E$250,0))</f>
        <v>#N/A</v>
      </c>
      <c r="AO2567" s="172">
        <f t="shared" si="81"/>
        <v>0</v>
      </c>
    </row>
    <row r="2568" spans="1:41" ht="15" x14ac:dyDescent="0.25">
      <c r="A2568">
        <f>Inputs!$H$17</f>
        <v>7</v>
      </c>
      <c r="B2568" t="str">
        <f>Inputs!$D$4</f>
        <v>Select Agency…</v>
      </c>
      <c r="C2568" s="166" t="str">
        <f>Inputs!$I$6</f>
        <v>(insert code)</v>
      </c>
      <c r="D2568" t="str">
        <f>IFERROR(INDEX(Inputs!$I$11:$I$19,MATCH(A2568,Inputs!$H$11:$H$19)),"")</f>
        <v>(insert code)</v>
      </c>
      <c r="E2568" s="167">
        <f>Data!B6</f>
        <v>0</v>
      </c>
      <c r="F2568" s="168">
        <f>IF(F$2=$A2568,Data!C6,0)</f>
        <v>0</v>
      </c>
      <c r="G2568" s="168">
        <f>IF(G$2=$A2568,Data!D6,0)</f>
        <v>0</v>
      </c>
      <c r="H2568" s="168">
        <f>IF(H$2=$A2568,Data!E6,0)</f>
        <v>0</v>
      </c>
      <c r="I2568" s="168">
        <f>IF(I$2=$A2568,Data!F6,0)</f>
        <v>0</v>
      </c>
      <c r="J2568" s="168">
        <f>IF(J$2=$A2568,Data!G6,0)</f>
        <v>0</v>
      </c>
      <c r="K2568" s="168">
        <f>IF(K$2=$A2568,Data!H6,0)</f>
        <v>0</v>
      </c>
      <c r="L2568" s="168">
        <f>IF(L$2=$A2568,Data!I6,0)</f>
        <v>0</v>
      </c>
      <c r="M2568" s="168">
        <f>IF(M$2=$A2568,Data!J6,0)</f>
        <v>0</v>
      </c>
      <c r="N2568" s="168">
        <f>IF(N$2=$A2568,Data!K6,0)</f>
        <v>0</v>
      </c>
      <c r="O2568" s="168">
        <f>IF(O$2=$A2568,Data!L6,0)</f>
        <v>0</v>
      </c>
      <c r="P2568" s="168">
        <f>IF(P$2=$A2568,Data!M6,0)</f>
        <v>0</v>
      </c>
      <c r="Q2568" s="168">
        <f>IF(Q$2=$A2568,Data!N6,0)</f>
        <v>0</v>
      </c>
      <c r="R2568" s="169">
        <f>IF(R$2=$A2568,Data!O6,0)</f>
        <v>0</v>
      </c>
      <c r="S2568" s="169">
        <f>IF(S$2=$A2568,Data!P6,0)</f>
        <v>0</v>
      </c>
      <c r="T2568" s="169">
        <f>IF(T$2=$A2568,Data!Q6,0)</f>
        <v>0</v>
      </c>
      <c r="U2568" s="169">
        <f>IF(U$2=$A2568,Data!R6,0)</f>
        <v>0</v>
      </c>
      <c r="V2568" s="169">
        <f>IF(V$2=$A2568,Data!S6,0)</f>
        <v>0</v>
      </c>
      <c r="W2568" s="169">
        <f>IF(W$2=$A2568,Data!T6,0)</f>
        <v>0</v>
      </c>
      <c r="X2568" s="169">
        <f>IF(X$2=$A2568,Data!U6,0)</f>
        <v>0</v>
      </c>
      <c r="Y2568" s="169">
        <f>IF(Y$2=$A2568,Data!V6,0)</f>
        <v>0</v>
      </c>
      <c r="Z2568" s="169">
        <f>IF(Z$2=$A2568,Data!W6,0)</f>
        <v>0</v>
      </c>
      <c r="AA2568" s="169">
        <f>IF(AA$2=$A2568,Data!X6,0)</f>
        <v>0</v>
      </c>
      <c r="AB2568" s="169">
        <f>IF(AB$2=$A2568,Data!Y6,0)</f>
        <v>0</v>
      </c>
      <c r="AC2568" s="169">
        <f>IF(AC$2=$A2568,Data!Z6,0)</f>
        <v>0</v>
      </c>
      <c r="AD2568" s="170">
        <f>IF(AD$2=$A2568,Data!AA6,0)</f>
        <v>0</v>
      </c>
      <c r="AE2568" s="171">
        <f>IF(AE$2=$A2568,Data!AB6,0)</f>
        <v>0</v>
      </c>
      <c r="AF2568" s="170">
        <f>IF(AF$2=$A2568,Data!AC6,0)</f>
        <v>0</v>
      </c>
      <c r="AG2568" s="171">
        <f>IF(AG$2=$A2568,Data!AD6,0)</f>
        <v>0</v>
      </c>
      <c r="AH2568" s="170">
        <f>IF(AH$2=$A2568,Data!AE6,0)</f>
        <v>0</v>
      </c>
      <c r="AI2568" s="171">
        <f>IF(AI$2=$A2568,Data!AF6,0)</f>
        <v>0</v>
      </c>
      <c r="AJ2568" s="170">
        <f>IF(AJ$2=$A2568,Data!AG6,0)</f>
        <v>0</v>
      </c>
      <c r="AK2568" s="171">
        <f>IF(AK$2=$A2568,Data!AH6,0)</f>
        <v>0</v>
      </c>
      <c r="AL2568" s="170">
        <f>IF(AL$2=$A2568,Data!AI6,0)</f>
        <v>0</v>
      </c>
      <c r="AM2568" t="str">
        <f t="shared" si="80"/>
        <v>0</v>
      </c>
      <c r="AN2568" t="e">
        <f>+INDEX(Validation!$D$4:$D$250,MATCH(Merge!B2568,Validation!$E$4:$E$250,0))</f>
        <v>#N/A</v>
      </c>
      <c r="AO2568" s="172">
        <f t="shared" si="81"/>
        <v>0</v>
      </c>
    </row>
    <row r="2569" spans="1:41" ht="15" x14ac:dyDescent="0.25">
      <c r="A2569">
        <f>Inputs!$H$17</f>
        <v>7</v>
      </c>
      <c r="B2569" t="str">
        <f>Inputs!$D$4</f>
        <v>Select Agency…</v>
      </c>
      <c r="C2569" s="166" t="str">
        <f>Inputs!$I$6</f>
        <v>(insert code)</v>
      </c>
      <c r="D2569" t="str">
        <f>IFERROR(INDEX(Inputs!$I$11:$I$19,MATCH(A2569,Inputs!$H$11:$H$19)),"")</f>
        <v>(insert code)</v>
      </c>
      <c r="E2569" s="167">
        <f>Data!B7</f>
        <v>0</v>
      </c>
      <c r="F2569" s="168">
        <f>IF(F$2=$A2569,Data!C7,0)</f>
        <v>0</v>
      </c>
      <c r="G2569" s="168">
        <f>IF(G$2=$A2569,Data!D7,0)</f>
        <v>0</v>
      </c>
      <c r="H2569" s="168">
        <f>IF(H$2=$A2569,Data!E7,0)</f>
        <v>0</v>
      </c>
      <c r="I2569" s="168">
        <f>IF(I$2=$A2569,Data!F7,0)</f>
        <v>0</v>
      </c>
      <c r="J2569" s="168">
        <f>IF(J$2=$A2569,Data!G7,0)</f>
        <v>0</v>
      </c>
      <c r="K2569" s="168">
        <f>IF(K$2=$A2569,Data!H7,0)</f>
        <v>0</v>
      </c>
      <c r="L2569" s="168">
        <f>IF(L$2=$A2569,Data!I7,0)</f>
        <v>0</v>
      </c>
      <c r="M2569" s="168">
        <f>IF(M$2=$A2569,Data!J7,0)</f>
        <v>0</v>
      </c>
      <c r="N2569" s="168">
        <f>IF(N$2=$A2569,Data!K7,0)</f>
        <v>0</v>
      </c>
      <c r="O2569" s="168">
        <f>IF(O$2=$A2569,Data!L7,0)</f>
        <v>0</v>
      </c>
      <c r="P2569" s="168">
        <f>IF(P$2=$A2569,Data!M7,0)</f>
        <v>0</v>
      </c>
      <c r="Q2569" s="168">
        <f>IF(Q$2=$A2569,Data!N7,0)</f>
        <v>0</v>
      </c>
      <c r="R2569" s="169">
        <f>IF(R$2=$A2569,Data!O7,0)</f>
        <v>0</v>
      </c>
      <c r="S2569" s="169">
        <f>IF(S$2=$A2569,Data!P7,0)</f>
        <v>0</v>
      </c>
      <c r="T2569" s="169">
        <f>IF(T$2=$A2569,Data!Q7,0)</f>
        <v>0</v>
      </c>
      <c r="U2569" s="169">
        <f>IF(U$2=$A2569,Data!R7,0)</f>
        <v>0</v>
      </c>
      <c r="V2569" s="169">
        <f>IF(V$2=$A2569,Data!S7,0)</f>
        <v>0</v>
      </c>
      <c r="W2569" s="169">
        <f>IF(W$2=$A2569,Data!T7,0)</f>
        <v>0</v>
      </c>
      <c r="X2569" s="169">
        <f>IF(X$2=$A2569,Data!U7,0)</f>
        <v>0</v>
      </c>
      <c r="Y2569" s="169">
        <f>IF(Y$2=$A2569,Data!V7,0)</f>
        <v>0</v>
      </c>
      <c r="Z2569" s="169">
        <f>IF(Z$2=$A2569,Data!W7,0)</f>
        <v>0</v>
      </c>
      <c r="AA2569" s="169">
        <f>IF(AA$2=$A2569,Data!X7,0)</f>
        <v>0</v>
      </c>
      <c r="AB2569" s="169">
        <f>IF(AB$2=$A2569,Data!Y7,0)</f>
        <v>0</v>
      </c>
      <c r="AC2569" s="169">
        <f>IF(AC$2=$A2569,Data!Z7,0)</f>
        <v>0</v>
      </c>
      <c r="AD2569" s="170">
        <f>IF(AD$2=$A2569,Data!AA7,0)</f>
        <v>0</v>
      </c>
      <c r="AE2569" s="171">
        <f>IF(AE$2=$A2569,Data!AB7,0)</f>
        <v>0</v>
      </c>
      <c r="AF2569" s="170">
        <f>IF(AF$2=$A2569,Data!AC7,0)</f>
        <v>0</v>
      </c>
      <c r="AG2569" s="171">
        <f>IF(AG$2=$A2569,Data!AD7,0)</f>
        <v>0</v>
      </c>
      <c r="AH2569" s="170">
        <f>IF(AH$2=$A2569,Data!AE7,0)</f>
        <v>0</v>
      </c>
      <c r="AI2569" s="171">
        <f>IF(AI$2=$A2569,Data!AF7,0)</f>
        <v>0</v>
      </c>
      <c r="AJ2569" s="170">
        <f>IF(AJ$2=$A2569,Data!AG7,0)</f>
        <v>0</v>
      </c>
      <c r="AK2569" s="171">
        <f>IF(AK$2=$A2569,Data!AH7,0)</f>
        <v>0</v>
      </c>
      <c r="AL2569" s="170">
        <f>IF(AL$2=$A2569,Data!AI7,0)</f>
        <v>0</v>
      </c>
      <c r="AM2569" t="str">
        <f t="shared" si="80"/>
        <v>0</v>
      </c>
      <c r="AN2569" t="e">
        <f>+INDEX(Validation!$D$4:$D$250,MATCH(Merge!B2569,Validation!$E$4:$E$250,0))</f>
        <v>#N/A</v>
      </c>
      <c r="AO2569" s="172">
        <f t="shared" si="81"/>
        <v>0</v>
      </c>
    </row>
    <row r="2570" spans="1:41" ht="15" x14ac:dyDescent="0.25">
      <c r="A2570">
        <f>Inputs!$H$17</f>
        <v>7</v>
      </c>
      <c r="B2570" t="str">
        <f>Inputs!$D$4</f>
        <v>Select Agency…</v>
      </c>
      <c r="C2570" s="166" t="str">
        <f>Inputs!$I$6</f>
        <v>(insert code)</v>
      </c>
      <c r="D2570" t="str">
        <f>IFERROR(INDEX(Inputs!$I$11:$I$19,MATCH(A2570,Inputs!$H$11:$H$19)),"")</f>
        <v>(insert code)</v>
      </c>
      <c r="E2570" s="167">
        <f>Data!B8</f>
        <v>0</v>
      </c>
      <c r="F2570" s="168">
        <f>IF(F$2=$A2570,Data!C8,0)</f>
        <v>0</v>
      </c>
      <c r="G2570" s="168">
        <f>IF(G$2=$A2570,Data!D8,0)</f>
        <v>0</v>
      </c>
      <c r="H2570" s="168">
        <f>IF(H$2=$A2570,Data!E8,0)</f>
        <v>0</v>
      </c>
      <c r="I2570" s="168">
        <f>IF(I$2=$A2570,Data!F8,0)</f>
        <v>0</v>
      </c>
      <c r="J2570" s="168">
        <f>IF(J$2=$A2570,Data!G8,0)</f>
        <v>0</v>
      </c>
      <c r="K2570" s="168">
        <f>IF(K$2=$A2570,Data!H8,0)</f>
        <v>0</v>
      </c>
      <c r="L2570" s="168">
        <f>IF(L$2=$A2570,Data!I8,0)</f>
        <v>0</v>
      </c>
      <c r="M2570" s="168">
        <f>IF(M$2=$A2570,Data!J8,0)</f>
        <v>0</v>
      </c>
      <c r="N2570" s="168">
        <f>IF(N$2=$A2570,Data!K8,0)</f>
        <v>0</v>
      </c>
      <c r="O2570" s="168">
        <f>IF(O$2=$A2570,Data!L8,0)</f>
        <v>0</v>
      </c>
      <c r="P2570" s="168">
        <f>IF(P$2=$A2570,Data!M8,0)</f>
        <v>0</v>
      </c>
      <c r="Q2570" s="168">
        <f>IF(Q$2=$A2570,Data!N8,0)</f>
        <v>0</v>
      </c>
      <c r="R2570" s="169">
        <f>IF(R$2=$A2570,Data!O8,0)</f>
        <v>0</v>
      </c>
      <c r="S2570" s="169">
        <f>IF(S$2=$A2570,Data!P8,0)</f>
        <v>0</v>
      </c>
      <c r="T2570" s="169">
        <f>IF(T$2=$A2570,Data!Q8,0)</f>
        <v>0</v>
      </c>
      <c r="U2570" s="169">
        <f>IF(U$2=$A2570,Data!R8,0)</f>
        <v>0</v>
      </c>
      <c r="V2570" s="169">
        <f>IF(V$2=$A2570,Data!S8,0)</f>
        <v>0</v>
      </c>
      <c r="W2570" s="169">
        <f>IF(W$2=$A2570,Data!T8,0)</f>
        <v>0</v>
      </c>
      <c r="X2570" s="169">
        <f>IF(X$2=$A2570,Data!U8,0)</f>
        <v>0</v>
      </c>
      <c r="Y2570" s="169">
        <f>IF(Y$2=$A2570,Data!V8,0)</f>
        <v>0</v>
      </c>
      <c r="Z2570" s="169">
        <f>IF(Z$2=$A2570,Data!W8,0)</f>
        <v>0</v>
      </c>
      <c r="AA2570" s="169">
        <f>IF(AA$2=$A2570,Data!X8,0)</f>
        <v>0</v>
      </c>
      <c r="AB2570" s="169">
        <f>IF(AB$2=$A2570,Data!Y8,0)</f>
        <v>0</v>
      </c>
      <c r="AC2570" s="169">
        <f>IF(AC$2=$A2570,Data!Z8,0)</f>
        <v>0</v>
      </c>
      <c r="AD2570" s="170">
        <f>IF(AD$2=$A2570,Data!AA8,0)</f>
        <v>0</v>
      </c>
      <c r="AE2570" s="171">
        <f>IF(AE$2=$A2570,Data!AB8,0)</f>
        <v>0</v>
      </c>
      <c r="AF2570" s="170">
        <f>IF(AF$2=$A2570,Data!AC8,0)</f>
        <v>0</v>
      </c>
      <c r="AG2570" s="171">
        <f>IF(AG$2=$A2570,Data!AD8,0)</f>
        <v>0</v>
      </c>
      <c r="AH2570" s="170">
        <f>IF(AH$2=$A2570,Data!AE8,0)</f>
        <v>0</v>
      </c>
      <c r="AI2570" s="171">
        <f>IF(AI$2=$A2570,Data!AF8,0)</f>
        <v>0</v>
      </c>
      <c r="AJ2570" s="170">
        <f>IF(AJ$2=$A2570,Data!AG8,0)</f>
        <v>0</v>
      </c>
      <c r="AK2570" s="171">
        <f>IF(AK$2=$A2570,Data!AH8,0)</f>
        <v>0</v>
      </c>
      <c r="AL2570" s="170">
        <f>IF(AL$2=$A2570,Data!AI8,0)</f>
        <v>0</v>
      </c>
      <c r="AM2570" t="str">
        <f t="shared" si="80"/>
        <v>0</v>
      </c>
      <c r="AN2570" t="e">
        <f>+INDEX(Validation!$D$4:$D$250,MATCH(Merge!B2570,Validation!$E$4:$E$250,0))</f>
        <v>#N/A</v>
      </c>
      <c r="AO2570" s="172">
        <f t="shared" si="81"/>
        <v>0</v>
      </c>
    </row>
    <row r="2571" spans="1:41" ht="15" x14ac:dyDescent="0.25">
      <c r="A2571">
        <f>Inputs!$H$17</f>
        <v>7</v>
      </c>
      <c r="B2571" t="str">
        <f>Inputs!$D$4</f>
        <v>Select Agency…</v>
      </c>
      <c r="C2571" s="166" t="str">
        <f>Inputs!$I$6</f>
        <v>(insert code)</v>
      </c>
      <c r="D2571" t="str">
        <f>IFERROR(INDEX(Inputs!$I$11:$I$19,MATCH(A2571,Inputs!$H$11:$H$19)),"")</f>
        <v>(insert code)</v>
      </c>
      <c r="E2571" s="167">
        <f>Data!B9</f>
        <v>0</v>
      </c>
      <c r="F2571" s="168">
        <f>IF(F$2=$A2571,Data!C9,0)</f>
        <v>0</v>
      </c>
      <c r="G2571" s="168">
        <f>IF(G$2=$A2571,Data!D9,0)</f>
        <v>0</v>
      </c>
      <c r="H2571" s="168">
        <f>IF(H$2=$A2571,Data!E9,0)</f>
        <v>0</v>
      </c>
      <c r="I2571" s="168">
        <f>IF(I$2=$A2571,Data!F9,0)</f>
        <v>0</v>
      </c>
      <c r="J2571" s="168">
        <f>IF(J$2=$A2571,Data!G9,0)</f>
        <v>0</v>
      </c>
      <c r="K2571" s="168">
        <f>IF(K$2=$A2571,Data!H9,0)</f>
        <v>0</v>
      </c>
      <c r="L2571" s="168">
        <f>IF(L$2=$A2571,Data!I9,0)</f>
        <v>0</v>
      </c>
      <c r="M2571" s="168">
        <f>IF(M$2=$A2571,Data!J9,0)</f>
        <v>0</v>
      </c>
      <c r="N2571" s="168">
        <f>IF(N$2=$A2571,Data!K9,0)</f>
        <v>0</v>
      </c>
      <c r="O2571" s="168">
        <f>IF(O$2=$A2571,Data!L9,0)</f>
        <v>0</v>
      </c>
      <c r="P2571" s="168">
        <f>IF(P$2=$A2571,Data!M9,0)</f>
        <v>0</v>
      </c>
      <c r="Q2571" s="168">
        <f>IF(Q$2=$A2571,Data!N9,0)</f>
        <v>0</v>
      </c>
      <c r="R2571" s="169">
        <f>IF(R$2=$A2571,Data!O9,0)</f>
        <v>0</v>
      </c>
      <c r="S2571" s="169">
        <f>IF(S$2=$A2571,Data!P9,0)</f>
        <v>0</v>
      </c>
      <c r="T2571" s="169">
        <f>IF(T$2=$A2571,Data!Q9,0)</f>
        <v>0</v>
      </c>
      <c r="U2571" s="169">
        <f>IF(U$2=$A2571,Data!R9,0)</f>
        <v>0</v>
      </c>
      <c r="V2571" s="169">
        <f>IF(V$2=$A2571,Data!S9,0)</f>
        <v>0</v>
      </c>
      <c r="W2571" s="169">
        <f>IF(W$2=$A2571,Data!T9,0)</f>
        <v>0</v>
      </c>
      <c r="X2571" s="169">
        <f>IF(X$2=$A2571,Data!U9,0)</f>
        <v>0</v>
      </c>
      <c r="Y2571" s="169">
        <f>IF(Y$2=$A2571,Data!V9,0)</f>
        <v>0</v>
      </c>
      <c r="Z2571" s="169">
        <f>IF(Z$2=$A2571,Data!W9,0)</f>
        <v>0</v>
      </c>
      <c r="AA2571" s="169">
        <f>IF(AA$2=$A2571,Data!X9,0)</f>
        <v>0</v>
      </c>
      <c r="AB2571" s="169">
        <f>IF(AB$2=$A2571,Data!Y9,0)</f>
        <v>0</v>
      </c>
      <c r="AC2571" s="169">
        <f>IF(AC$2=$A2571,Data!Z9,0)</f>
        <v>0</v>
      </c>
      <c r="AD2571" s="170">
        <f>IF(AD$2=$A2571,Data!AA9,0)</f>
        <v>0</v>
      </c>
      <c r="AE2571" s="171">
        <f>IF(AE$2=$A2571,Data!AB9,0)</f>
        <v>0</v>
      </c>
      <c r="AF2571" s="170">
        <f>IF(AF$2=$A2571,Data!AC9,0)</f>
        <v>0</v>
      </c>
      <c r="AG2571" s="171">
        <f>IF(AG$2=$A2571,Data!AD9,0)</f>
        <v>0</v>
      </c>
      <c r="AH2571" s="170">
        <f>IF(AH$2=$A2571,Data!AE9,0)</f>
        <v>0</v>
      </c>
      <c r="AI2571" s="171">
        <f>IF(AI$2=$A2571,Data!AF9,0)</f>
        <v>0</v>
      </c>
      <c r="AJ2571" s="170">
        <f>IF(AJ$2=$A2571,Data!AG9,0)</f>
        <v>0</v>
      </c>
      <c r="AK2571" s="171">
        <f>IF(AK$2=$A2571,Data!AH9,0)</f>
        <v>0</v>
      </c>
      <c r="AL2571" s="170">
        <f>IF(AL$2=$A2571,Data!AI9,0)</f>
        <v>0</v>
      </c>
      <c r="AM2571" t="str">
        <f t="shared" si="80"/>
        <v>0</v>
      </c>
      <c r="AN2571" t="e">
        <f>+INDEX(Validation!$D$4:$D$250,MATCH(Merge!B2571,Validation!$E$4:$E$250,0))</f>
        <v>#N/A</v>
      </c>
      <c r="AO2571" s="172">
        <f t="shared" si="81"/>
        <v>0</v>
      </c>
    </row>
    <row r="2572" spans="1:41" ht="15" x14ac:dyDescent="0.25">
      <c r="A2572">
        <f>Inputs!$H$17</f>
        <v>7</v>
      </c>
      <c r="B2572" t="str">
        <f>Inputs!$D$4</f>
        <v>Select Agency…</v>
      </c>
      <c r="C2572" s="166" t="str">
        <f>Inputs!$I$6</f>
        <v>(insert code)</v>
      </c>
      <c r="D2572" t="str">
        <f>IFERROR(INDEX(Inputs!$I$11:$I$19,MATCH(A2572,Inputs!$H$11:$H$19)),"")</f>
        <v>(insert code)</v>
      </c>
      <c r="E2572" s="167">
        <f>Data!B10</f>
        <v>0</v>
      </c>
      <c r="F2572" s="168">
        <f>IF(F$2=$A2572,Data!C10,0)</f>
        <v>0</v>
      </c>
      <c r="G2572" s="168">
        <f>IF(G$2=$A2572,Data!D10,0)</f>
        <v>0</v>
      </c>
      <c r="H2572" s="168">
        <f>IF(H$2=$A2572,Data!E10,0)</f>
        <v>0</v>
      </c>
      <c r="I2572" s="168">
        <f>IF(I$2=$A2572,Data!F10,0)</f>
        <v>0</v>
      </c>
      <c r="J2572" s="168">
        <f>IF(J$2=$A2572,Data!G10,0)</f>
        <v>0</v>
      </c>
      <c r="K2572" s="168">
        <f>IF(K$2=$A2572,Data!H10,0)</f>
        <v>0</v>
      </c>
      <c r="L2572" s="168">
        <f>IF(L$2=$A2572,Data!I10,0)</f>
        <v>0</v>
      </c>
      <c r="M2572" s="168">
        <f>IF(M$2=$A2572,Data!J10,0)</f>
        <v>0</v>
      </c>
      <c r="N2572" s="168">
        <f>IF(N$2=$A2572,Data!K10,0)</f>
        <v>0</v>
      </c>
      <c r="O2572" s="168">
        <f>IF(O$2=$A2572,Data!L10,0)</f>
        <v>0</v>
      </c>
      <c r="P2572" s="168">
        <f>IF(P$2=$A2572,Data!M10,0)</f>
        <v>0</v>
      </c>
      <c r="Q2572" s="168">
        <f>IF(Q$2=$A2572,Data!N10,0)</f>
        <v>0</v>
      </c>
      <c r="R2572" s="169">
        <f>IF(R$2=$A2572,Data!O10,0)</f>
        <v>0</v>
      </c>
      <c r="S2572" s="169">
        <f>IF(S$2=$A2572,Data!P10,0)</f>
        <v>0</v>
      </c>
      <c r="T2572" s="169">
        <f>IF(T$2=$A2572,Data!Q10,0)</f>
        <v>0</v>
      </c>
      <c r="U2572" s="169">
        <f>IF(U$2=$A2572,Data!R10,0)</f>
        <v>0</v>
      </c>
      <c r="V2572" s="169">
        <f>IF(V$2=$A2572,Data!S10,0)</f>
        <v>0</v>
      </c>
      <c r="W2572" s="169">
        <f>IF(W$2=$A2572,Data!T10,0)</f>
        <v>0</v>
      </c>
      <c r="X2572" s="169">
        <f>IF(X$2=$A2572,Data!U10,0)</f>
        <v>0</v>
      </c>
      <c r="Y2572" s="169">
        <f>IF(Y$2=$A2572,Data!V10,0)</f>
        <v>0</v>
      </c>
      <c r="Z2572" s="169">
        <f>IF(Z$2=$A2572,Data!W10,0)</f>
        <v>0</v>
      </c>
      <c r="AA2572" s="169">
        <f>IF(AA$2=$A2572,Data!X10,0)</f>
        <v>0</v>
      </c>
      <c r="AB2572" s="169">
        <f>IF(AB$2=$A2572,Data!Y10,0)</f>
        <v>0</v>
      </c>
      <c r="AC2572" s="169">
        <f>IF(AC$2=$A2572,Data!Z10,0)</f>
        <v>0</v>
      </c>
      <c r="AD2572" s="170">
        <f>IF(AD$2=$A2572,Data!AA10,0)</f>
        <v>0</v>
      </c>
      <c r="AE2572" s="171">
        <f>IF(AE$2=$A2572,Data!AB10,0)</f>
        <v>0</v>
      </c>
      <c r="AF2572" s="170">
        <f>IF(AF$2=$A2572,Data!AC10,0)</f>
        <v>0</v>
      </c>
      <c r="AG2572" s="171">
        <f>IF(AG$2=$A2572,Data!AD10,0)</f>
        <v>0</v>
      </c>
      <c r="AH2572" s="170">
        <f>IF(AH$2=$A2572,Data!AE10,0)</f>
        <v>0</v>
      </c>
      <c r="AI2572" s="171">
        <f>IF(AI$2=$A2572,Data!AF10,0)</f>
        <v>0</v>
      </c>
      <c r="AJ2572" s="170">
        <f>IF(AJ$2=$A2572,Data!AG10,0)</f>
        <v>0</v>
      </c>
      <c r="AK2572" s="171">
        <f>IF(AK$2=$A2572,Data!AH10,0)</f>
        <v>0</v>
      </c>
      <c r="AL2572" s="170">
        <f>IF(AL$2=$A2572,Data!AI10,0)</f>
        <v>0</v>
      </c>
      <c r="AM2572" t="str">
        <f t="shared" si="80"/>
        <v>0</v>
      </c>
      <c r="AN2572" t="e">
        <f>+INDEX(Validation!$D$4:$D$250,MATCH(Merge!B2572,Validation!$E$4:$E$250,0))</f>
        <v>#N/A</v>
      </c>
      <c r="AO2572" s="172">
        <f t="shared" si="81"/>
        <v>0</v>
      </c>
    </row>
    <row r="2573" spans="1:41" ht="15" x14ac:dyDescent="0.25">
      <c r="A2573">
        <f>Inputs!$H$17</f>
        <v>7</v>
      </c>
      <c r="B2573" t="str">
        <f>Inputs!$D$4</f>
        <v>Select Agency…</v>
      </c>
      <c r="C2573" s="166" t="str">
        <f>Inputs!$I$6</f>
        <v>(insert code)</v>
      </c>
      <c r="D2573" t="str">
        <f>IFERROR(INDEX(Inputs!$I$11:$I$19,MATCH(A2573,Inputs!$H$11:$H$19)),"")</f>
        <v>(insert code)</v>
      </c>
      <c r="E2573" s="167">
        <f>Data!B11</f>
        <v>0</v>
      </c>
      <c r="F2573" s="168">
        <f>IF(F$2=$A2573,Data!C11,0)</f>
        <v>0</v>
      </c>
      <c r="G2573" s="168">
        <f>IF(G$2=$A2573,Data!D11,0)</f>
        <v>0</v>
      </c>
      <c r="H2573" s="168">
        <f>IF(H$2=$A2573,Data!E11,0)</f>
        <v>0</v>
      </c>
      <c r="I2573" s="168">
        <f>IF(I$2=$A2573,Data!F11,0)</f>
        <v>0</v>
      </c>
      <c r="J2573" s="168">
        <f>IF(J$2=$A2573,Data!G11,0)</f>
        <v>0</v>
      </c>
      <c r="K2573" s="168">
        <f>IF(K$2=$A2573,Data!H11,0)</f>
        <v>0</v>
      </c>
      <c r="L2573" s="168">
        <f>IF(L$2=$A2573,Data!I11,0)</f>
        <v>0</v>
      </c>
      <c r="M2573" s="168">
        <f>IF(M$2=$A2573,Data!J11,0)</f>
        <v>0</v>
      </c>
      <c r="N2573" s="168">
        <f>IF(N$2=$A2573,Data!K11,0)</f>
        <v>0</v>
      </c>
      <c r="O2573" s="168">
        <f>IF(O$2=$A2573,Data!L11,0)</f>
        <v>0</v>
      </c>
      <c r="P2573" s="168">
        <f>IF(P$2=$A2573,Data!M11,0)</f>
        <v>0</v>
      </c>
      <c r="Q2573" s="168">
        <f>IF(Q$2=$A2573,Data!N11,0)</f>
        <v>0</v>
      </c>
      <c r="R2573" s="169">
        <f>IF(R$2=$A2573,Data!O11,0)</f>
        <v>0</v>
      </c>
      <c r="S2573" s="169">
        <f>IF(S$2=$A2573,Data!P11,0)</f>
        <v>0</v>
      </c>
      <c r="T2573" s="169">
        <f>IF(T$2=$A2573,Data!Q11,0)</f>
        <v>0</v>
      </c>
      <c r="U2573" s="169">
        <f>IF(U$2=$A2573,Data!R11,0)</f>
        <v>0</v>
      </c>
      <c r="V2573" s="169">
        <f>IF(V$2=$A2573,Data!S11,0)</f>
        <v>0</v>
      </c>
      <c r="W2573" s="169">
        <f>IF(W$2=$A2573,Data!T11,0)</f>
        <v>0</v>
      </c>
      <c r="X2573" s="169">
        <f>IF(X$2=$A2573,Data!U11,0)</f>
        <v>0</v>
      </c>
      <c r="Y2573" s="169">
        <f>IF(Y$2=$A2573,Data!V11,0)</f>
        <v>0</v>
      </c>
      <c r="Z2573" s="169">
        <f>IF(Z$2=$A2573,Data!W11,0)</f>
        <v>0</v>
      </c>
      <c r="AA2573" s="169">
        <f>IF(AA$2=$A2573,Data!X11,0)</f>
        <v>0</v>
      </c>
      <c r="AB2573" s="169">
        <f>IF(AB$2=$A2573,Data!Y11,0)</f>
        <v>0</v>
      </c>
      <c r="AC2573" s="169">
        <f>IF(AC$2=$A2573,Data!Z11,0)</f>
        <v>0</v>
      </c>
      <c r="AD2573" s="170">
        <f>IF(AD$2=$A2573,Data!AA11,0)</f>
        <v>0</v>
      </c>
      <c r="AE2573" s="171">
        <f>IF(AE$2=$A2573,Data!AB11,0)</f>
        <v>0</v>
      </c>
      <c r="AF2573" s="170">
        <f>IF(AF$2=$A2573,Data!AC11,0)</f>
        <v>0</v>
      </c>
      <c r="AG2573" s="171">
        <f>IF(AG$2=$A2573,Data!AD11,0)</f>
        <v>0</v>
      </c>
      <c r="AH2573" s="170">
        <f>IF(AH$2=$A2573,Data!AE11,0)</f>
        <v>0</v>
      </c>
      <c r="AI2573" s="171">
        <f>IF(AI$2=$A2573,Data!AF11,0)</f>
        <v>0</v>
      </c>
      <c r="AJ2573" s="170">
        <f>IF(AJ$2=$A2573,Data!AG11,0)</f>
        <v>0</v>
      </c>
      <c r="AK2573" s="171">
        <f>IF(AK$2=$A2573,Data!AH11,0)</f>
        <v>0</v>
      </c>
      <c r="AL2573" s="170">
        <f>IF(AL$2=$A2573,Data!AI11,0)</f>
        <v>0</v>
      </c>
      <c r="AM2573" t="str">
        <f t="shared" si="80"/>
        <v>0</v>
      </c>
      <c r="AN2573" t="e">
        <f>+INDEX(Validation!$D$4:$D$250,MATCH(Merge!B2573,Validation!$E$4:$E$250,0))</f>
        <v>#N/A</v>
      </c>
      <c r="AO2573" s="172">
        <f t="shared" si="81"/>
        <v>0</v>
      </c>
    </row>
    <row r="2574" spans="1:41" ht="15" x14ac:dyDescent="0.25">
      <c r="A2574">
        <f>Inputs!$H$17</f>
        <v>7</v>
      </c>
      <c r="B2574" t="str">
        <f>Inputs!$D$4</f>
        <v>Select Agency…</v>
      </c>
      <c r="C2574" s="166" t="str">
        <f>Inputs!$I$6</f>
        <v>(insert code)</v>
      </c>
      <c r="D2574" t="str">
        <f>IFERROR(INDEX(Inputs!$I$11:$I$19,MATCH(A2574,Inputs!$H$11:$H$19)),"")</f>
        <v>(insert code)</v>
      </c>
      <c r="E2574" s="167">
        <f>Data!B12</f>
        <v>0</v>
      </c>
      <c r="F2574" s="168">
        <f>IF(F$2=$A2574,Data!C12,0)</f>
        <v>0</v>
      </c>
      <c r="G2574" s="168">
        <f>IF(G$2=$A2574,Data!D12,0)</f>
        <v>0</v>
      </c>
      <c r="H2574" s="168">
        <f>IF(H$2=$A2574,Data!E12,0)</f>
        <v>0</v>
      </c>
      <c r="I2574" s="168">
        <f>IF(I$2=$A2574,Data!F12,0)</f>
        <v>0</v>
      </c>
      <c r="J2574" s="168">
        <f>IF(J$2=$A2574,Data!G12,0)</f>
        <v>0</v>
      </c>
      <c r="K2574" s="168">
        <f>IF(K$2=$A2574,Data!H12,0)</f>
        <v>0</v>
      </c>
      <c r="L2574" s="168">
        <f>IF(L$2=$A2574,Data!I12,0)</f>
        <v>0</v>
      </c>
      <c r="M2574" s="168">
        <f>IF(M$2=$A2574,Data!J12,0)</f>
        <v>0</v>
      </c>
      <c r="N2574" s="168">
        <f>IF(N$2=$A2574,Data!K12,0)</f>
        <v>0</v>
      </c>
      <c r="O2574" s="168">
        <f>IF(O$2=$A2574,Data!L12,0)</f>
        <v>0</v>
      </c>
      <c r="P2574" s="168">
        <f>IF(P$2=$A2574,Data!M12,0)</f>
        <v>0</v>
      </c>
      <c r="Q2574" s="168">
        <f>IF(Q$2=$A2574,Data!N12,0)</f>
        <v>0</v>
      </c>
      <c r="R2574" s="169">
        <f>IF(R$2=$A2574,Data!O12,0)</f>
        <v>0</v>
      </c>
      <c r="S2574" s="169">
        <f>IF(S$2=$A2574,Data!P12,0)</f>
        <v>0</v>
      </c>
      <c r="T2574" s="169">
        <f>IF(T$2=$A2574,Data!Q12,0)</f>
        <v>0</v>
      </c>
      <c r="U2574" s="169">
        <f>IF(U$2=$A2574,Data!R12,0)</f>
        <v>0</v>
      </c>
      <c r="V2574" s="169">
        <f>IF(V$2=$A2574,Data!S12,0)</f>
        <v>0</v>
      </c>
      <c r="W2574" s="169">
        <f>IF(W$2=$A2574,Data!T12,0)</f>
        <v>0</v>
      </c>
      <c r="X2574" s="169">
        <f>IF(X$2=$A2574,Data!U12,0)</f>
        <v>0</v>
      </c>
      <c r="Y2574" s="169">
        <f>IF(Y$2=$A2574,Data!V12,0)</f>
        <v>0</v>
      </c>
      <c r="Z2574" s="169">
        <f>IF(Z$2=$A2574,Data!W12,0)</f>
        <v>0</v>
      </c>
      <c r="AA2574" s="169">
        <f>IF(AA$2=$A2574,Data!X12,0)</f>
        <v>0</v>
      </c>
      <c r="AB2574" s="169">
        <f>IF(AB$2=$A2574,Data!Y12,0)</f>
        <v>0</v>
      </c>
      <c r="AC2574" s="169">
        <f>IF(AC$2=$A2574,Data!Z12,0)</f>
        <v>0</v>
      </c>
      <c r="AD2574" s="170">
        <f>IF(AD$2=$A2574,Data!AA12,0)</f>
        <v>0</v>
      </c>
      <c r="AE2574" s="171">
        <f>IF(AE$2=$A2574,Data!AB12,0)</f>
        <v>0</v>
      </c>
      <c r="AF2574" s="170">
        <f>IF(AF$2=$A2574,Data!AC12,0)</f>
        <v>0</v>
      </c>
      <c r="AG2574" s="171">
        <f>IF(AG$2=$A2574,Data!AD12,0)</f>
        <v>0</v>
      </c>
      <c r="AH2574" s="170">
        <f>IF(AH$2=$A2574,Data!AE12,0)</f>
        <v>0</v>
      </c>
      <c r="AI2574" s="171">
        <f>IF(AI$2=$A2574,Data!AF12,0)</f>
        <v>0</v>
      </c>
      <c r="AJ2574" s="170">
        <f>IF(AJ$2=$A2574,Data!AG12,0)</f>
        <v>0</v>
      </c>
      <c r="AK2574" s="171">
        <f>IF(AK$2=$A2574,Data!AH12,0)</f>
        <v>0</v>
      </c>
      <c r="AL2574" s="170">
        <f>IF(AL$2=$A2574,Data!AI12,0)</f>
        <v>0</v>
      </c>
      <c r="AM2574" t="str">
        <f t="shared" si="80"/>
        <v>0</v>
      </c>
      <c r="AN2574" t="e">
        <f>+INDEX(Validation!$D$4:$D$250,MATCH(Merge!B2574,Validation!$E$4:$E$250,0))</f>
        <v>#N/A</v>
      </c>
      <c r="AO2574" s="172">
        <f t="shared" si="81"/>
        <v>0</v>
      </c>
    </row>
    <row r="2575" spans="1:41" ht="15" x14ac:dyDescent="0.25">
      <c r="A2575">
        <f>Inputs!$H$17</f>
        <v>7</v>
      </c>
      <c r="B2575" t="str">
        <f>Inputs!$D$4</f>
        <v>Select Agency…</v>
      </c>
      <c r="C2575" s="166" t="str">
        <f>Inputs!$I$6</f>
        <v>(insert code)</v>
      </c>
      <c r="D2575" t="str">
        <f>IFERROR(INDEX(Inputs!$I$11:$I$19,MATCH(A2575,Inputs!$H$11:$H$19)),"")</f>
        <v>(insert code)</v>
      </c>
      <c r="E2575" s="167">
        <f>Data!B13</f>
        <v>0</v>
      </c>
      <c r="F2575" s="168">
        <f>IF(F$2=$A2575,Data!C13,0)</f>
        <v>0</v>
      </c>
      <c r="G2575" s="168">
        <f>IF(G$2=$A2575,Data!D13,0)</f>
        <v>0</v>
      </c>
      <c r="H2575" s="168">
        <f>IF(H$2=$A2575,Data!E13,0)</f>
        <v>0</v>
      </c>
      <c r="I2575" s="168">
        <f>IF(I$2=$A2575,Data!F13,0)</f>
        <v>0</v>
      </c>
      <c r="J2575" s="168">
        <f>IF(J$2=$A2575,Data!G13,0)</f>
        <v>0</v>
      </c>
      <c r="K2575" s="168">
        <f>IF(K$2=$A2575,Data!H13,0)</f>
        <v>0</v>
      </c>
      <c r="L2575" s="168">
        <f>IF(L$2=$A2575,Data!I13,0)</f>
        <v>0</v>
      </c>
      <c r="M2575" s="168">
        <f>IF(M$2=$A2575,Data!J13,0)</f>
        <v>0</v>
      </c>
      <c r="N2575" s="168">
        <f>IF(N$2=$A2575,Data!K13,0)</f>
        <v>0</v>
      </c>
      <c r="O2575" s="168">
        <f>IF(O$2=$A2575,Data!L13,0)</f>
        <v>0</v>
      </c>
      <c r="P2575" s="168">
        <f>IF(P$2=$A2575,Data!M13,0)</f>
        <v>0</v>
      </c>
      <c r="Q2575" s="168">
        <f>IF(Q$2=$A2575,Data!N13,0)</f>
        <v>0</v>
      </c>
      <c r="R2575" s="169">
        <f>IF(R$2=$A2575,Data!O13,0)</f>
        <v>0</v>
      </c>
      <c r="S2575" s="169">
        <f>IF(S$2=$A2575,Data!P13,0)</f>
        <v>0</v>
      </c>
      <c r="T2575" s="169">
        <f>IF(T$2=$A2575,Data!Q13,0)</f>
        <v>0</v>
      </c>
      <c r="U2575" s="169">
        <f>IF(U$2=$A2575,Data!R13,0)</f>
        <v>0</v>
      </c>
      <c r="V2575" s="169">
        <f>IF(V$2=$A2575,Data!S13,0)</f>
        <v>0</v>
      </c>
      <c r="W2575" s="169">
        <f>IF(W$2=$A2575,Data!T13,0)</f>
        <v>0</v>
      </c>
      <c r="X2575" s="169">
        <f>IF(X$2=$A2575,Data!U13,0)</f>
        <v>0</v>
      </c>
      <c r="Y2575" s="169">
        <f>IF(Y$2=$A2575,Data!V13,0)</f>
        <v>0</v>
      </c>
      <c r="Z2575" s="169">
        <f>IF(Z$2=$A2575,Data!W13,0)</f>
        <v>0</v>
      </c>
      <c r="AA2575" s="169">
        <f>IF(AA$2=$A2575,Data!X13,0)</f>
        <v>0</v>
      </c>
      <c r="AB2575" s="169">
        <f>IF(AB$2=$A2575,Data!Y13,0)</f>
        <v>0</v>
      </c>
      <c r="AC2575" s="169">
        <f>IF(AC$2=$A2575,Data!Z13,0)</f>
        <v>0</v>
      </c>
      <c r="AD2575" s="170">
        <f>IF(AD$2=$A2575,Data!AA13,0)</f>
        <v>0</v>
      </c>
      <c r="AE2575" s="171">
        <f>IF(AE$2=$A2575,Data!AB13,0)</f>
        <v>0</v>
      </c>
      <c r="AF2575" s="170">
        <f>IF(AF$2=$A2575,Data!AC13,0)</f>
        <v>0</v>
      </c>
      <c r="AG2575" s="171">
        <f>IF(AG$2=$A2575,Data!AD13,0)</f>
        <v>0</v>
      </c>
      <c r="AH2575" s="170">
        <f>IF(AH$2=$A2575,Data!AE13,0)</f>
        <v>0</v>
      </c>
      <c r="AI2575" s="171">
        <f>IF(AI$2=$A2575,Data!AF13,0)</f>
        <v>0</v>
      </c>
      <c r="AJ2575" s="170">
        <f>IF(AJ$2=$A2575,Data!AG13,0)</f>
        <v>0</v>
      </c>
      <c r="AK2575" s="171">
        <f>IF(AK$2=$A2575,Data!AH13,0)</f>
        <v>0</v>
      </c>
      <c r="AL2575" s="170">
        <f>IF(AL$2=$A2575,Data!AI13,0)</f>
        <v>0</v>
      </c>
      <c r="AM2575" t="str">
        <f t="shared" si="80"/>
        <v>0</v>
      </c>
      <c r="AN2575" t="e">
        <f>+INDEX(Validation!$D$4:$D$250,MATCH(Merge!B2575,Validation!$E$4:$E$250,0))</f>
        <v>#N/A</v>
      </c>
      <c r="AO2575" s="172">
        <f t="shared" si="81"/>
        <v>0</v>
      </c>
    </row>
    <row r="2576" spans="1:41" ht="15" x14ac:dyDescent="0.25">
      <c r="A2576">
        <f>Inputs!$H$17</f>
        <v>7</v>
      </c>
      <c r="B2576" t="str">
        <f>Inputs!$D$4</f>
        <v>Select Agency…</v>
      </c>
      <c r="C2576" s="166" t="str">
        <f>Inputs!$I$6</f>
        <v>(insert code)</v>
      </c>
      <c r="D2576" t="str">
        <f>IFERROR(INDEX(Inputs!$I$11:$I$19,MATCH(A2576,Inputs!$H$11:$H$19)),"")</f>
        <v>(insert code)</v>
      </c>
      <c r="E2576" s="167">
        <f>Data!B14</f>
        <v>0</v>
      </c>
      <c r="F2576" s="168">
        <f>IF(F$2=$A2576,Data!C14,0)</f>
        <v>0</v>
      </c>
      <c r="G2576" s="168">
        <f>IF(G$2=$A2576,Data!D14,0)</f>
        <v>0</v>
      </c>
      <c r="H2576" s="168">
        <f>IF(H$2=$A2576,Data!E14,0)</f>
        <v>0</v>
      </c>
      <c r="I2576" s="168">
        <f>IF(I$2=$A2576,Data!F14,0)</f>
        <v>0</v>
      </c>
      <c r="J2576" s="168">
        <f>IF(J$2=$A2576,Data!G14,0)</f>
        <v>0</v>
      </c>
      <c r="K2576" s="168">
        <f>IF(K$2=$A2576,Data!H14,0)</f>
        <v>0</v>
      </c>
      <c r="L2576" s="168">
        <f>IF(L$2=$A2576,Data!I14,0)</f>
        <v>0</v>
      </c>
      <c r="M2576" s="168">
        <f>IF(M$2=$A2576,Data!J14,0)</f>
        <v>0</v>
      </c>
      <c r="N2576" s="168">
        <f>IF(N$2=$A2576,Data!K14,0)</f>
        <v>0</v>
      </c>
      <c r="O2576" s="168">
        <f>IF(O$2=$A2576,Data!L14,0)</f>
        <v>0</v>
      </c>
      <c r="P2576" s="168">
        <f>IF(P$2=$A2576,Data!M14,0)</f>
        <v>0</v>
      </c>
      <c r="Q2576" s="168">
        <f>IF(Q$2=$A2576,Data!N14,0)</f>
        <v>0</v>
      </c>
      <c r="R2576" s="169">
        <f>IF(R$2=$A2576,Data!O14,0)</f>
        <v>0</v>
      </c>
      <c r="S2576" s="169">
        <f>IF(S$2=$A2576,Data!P14,0)</f>
        <v>0</v>
      </c>
      <c r="T2576" s="169">
        <f>IF(T$2=$A2576,Data!Q14,0)</f>
        <v>0</v>
      </c>
      <c r="U2576" s="169">
        <f>IF(U$2=$A2576,Data!R14,0)</f>
        <v>0</v>
      </c>
      <c r="V2576" s="169">
        <f>IF(V$2=$A2576,Data!S14,0)</f>
        <v>0</v>
      </c>
      <c r="W2576" s="169">
        <f>IF(W$2=$A2576,Data!T14,0)</f>
        <v>0</v>
      </c>
      <c r="X2576" s="169">
        <f>IF(X$2=$A2576,Data!U14,0)</f>
        <v>0</v>
      </c>
      <c r="Y2576" s="169">
        <f>IF(Y$2=$A2576,Data!V14,0)</f>
        <v>0</v>
      </c>
      <c r="Z2576" s="169">
        <f>IF(Z$2=$A2576,Data!W14,0)</f>
        <v>0</v>
      </c>
      <c r="AA2576" s="169">
        <f>IF(AA$2=$A2576,Data!X14,0)</f>
        <v>0</v>
      </c>
      <c r="AB2576" s="169">
        <f>IF(AB$2=$A2576,Data!Y14,0)</f>
        <v>0</v>
      </c>
      <c r="AC2576" s="169">
        <f>IF(AC$2=$A2576,Data!Z14,0)</f>
        <v>0</v>
      </c>
      <c r="AD2576" s="170">
        <f>IF(AD$2=$A2576,Data!AA14,0)</f>
        <v>0</v>
      </c>
      <c r="AE2576" s="171">
        <f>IF(AE$2=$A2576,Data!AB14,0)</f>
        <v>0</v>
      </c>
      <c r="AF2576" s="170">
        <f>IF(AF$2=$A2576,Data!AC14,0)</f>
        <v>0</v>
      </c>
      <c r="AG2576" s="171">
        <f>IF(AG$2=$A2576,Data!AD14,0)</f>
        <v>0</v>
      </c>
      <c r="AH2576" s="170">
        <f>IF(AH$2=$A2576,Data!AE14,0)</f>
        <v>0</v>
      </c>
      <c r="AI2576" s="171">
        <f>IF(AI$2=$A2576,Data!AF14,0)</f>
        <v>0</v>
      </c>
      <c r="AJ2576" s="170">
        <f>IF(AJ$2=$A2576,Data!AG14,0)</f>
        <v>0</v>
      </c>
      <c r="AK2576" s="171">
        <f>IF(AK$2=$A2576,Data!AH14,0)</f>
        <v>0</v>
      </c>
      <c r="AL2576" s="170">
        <f>IF(AL$2=$A2576,Data!AI14,0)</f>
        <v>0</v>
      </c>
      <c r="AM2576" t="str">
        <f t="shared" si="80"/>
        <v>0</v>
      </c>
      <c r="AN2576" t="e">
        <f>+INDEX(Validation!$D$4:$D$250,MATCH(Merge!B2576,Validation!$E$4:$E$250,0))</f>
        <v>#N/A</v>
      </c>
      <c r="AO2576" s="172">
        <f t="shared" si="81"/>
        <v>0</v>
      </c>
    </row>
    <row r="2577" spans="1:41" ht="15" x14ac:dyDescent="0.25">
      <c r="A2577">
        <f>Inputs!$H$17</f>
        <v>7</v>
      </c>
      <c r="B2577" t="str">
        <f>Inputs!$D$4</f>
        <v>Select Agency…</v>
      </c>
      <c r="C2577" s="166" t="str">
        <f>Inputs!$I$6</f>
        <v>(insert code)</v>
      </c>
      <c r="D2577" t="str">
        <f>IFERROR(INDEX(Inputs!$I$11:$I$19,MATCH(A2577,Inputs!$H$11:$H$19)),"")</f>
        <v>(insert code)</v>
      </c>
      <c r="E2577" s="167">
        <f>Data!B15</f>
        <v>0</v>
      </c>
      <c r="F2577" s="168">
        <f>IF(F$2=$A2577,Data!C15,0)</f>
        <v>0</v>
      </c>
      <c r="G2577" s="168">
        <f>IF(G$2=$A2577,Data!D15,0)</f>
        <v>0</v>
      </c>
      <c r="H2577" s="168">
        <f>IF(H$2=$A2577,Data!E15,0)</f>
        <v>0</v>
      </c>
      <c r="I2577" s="168">
        <f>IF(I$2=$A2577,Data!F15,0)</f>
        <v>0</v>
      </c>
      <c r="J2577" s="168">
        <f>IF(J$2=$A2577,Data!G15,0)</f>
        <v>0</v>
      </c>
      <c r="K2577" s="168">
        <f>IF(K$2=$A2577,Data!H15,0)</f>
        <v>0</v>
      </c>
      <c r="L2577" s="168">
        <f>IF(L$2=$A2577,Data!I15,0)</f>
        <v>0</v>
      </c>
      <c r="M2577" s="168">
        <f>IF(M$2=$A2577,Data!J15,0)</f>
        <v>0</v>
      </c>
      <c r="N2577" s="168">
        <f>IF(N$2=$A2577,Data!K15,0)</f>
        <v>0</v>
      </c>
      <c r="O2577" s="168">
        <f>IF(O$2=$A2577,Data!L15,0)</f>
        <v>0</v>
      </c>
      <c r="P2577" s="168">
        <f>IF(P$2=$A2577,Data!M15,0)</f>
        <v>0</v>
      </c>
      <c r="Q2577" s="168">
        <f>IF(Q$2=$A2577,Data!N15,0)</f>
        <v>0</v>
      </c>
      <c r="R2577" s="169">
        <f>IF(R$2=$A2577,Data!O15,0)</f>
        <v>0</v>
      </c>
      <c r="S2577" s="169">
        <f>IF(S$2=$A2577,Data!P15,0)</f>
        <v>0</v>
      </c>
      <c r="T2577" s="169">
        <f>IF(T$2=$A2577,Data!Q15,0)</f>
        <v>0</v>
      </c>
      <c r="U2577" s="169">
        <f>IF(U$2=$A2577,Data!R15,0)</f>
        <v>0</v>
      </c>
      <c r="V2577" s="169">
        <f>IF(V$2=$A2577,Data!S15,0)</f>
        <v>0</v>
      </c>
      <c r="W2577" s="169">
        <f>IF(W$2=$A2577,Data!T15,0)</f>
        <v>0</v>
      </c>
      <c r="X2577" s="169">
        <f>IF(X$2=$A2577,Data!U15,0)</f>
        <v>0</v>
      </c>
      <c r="Y2577" s="169">
        <f>IF(Y$2=$A2577,Data!V15,0)</f>
        <v>0</v>
      </c>
      <c r="Z2577" s="169">
        <f>IF(Z$2=$A2577,Data!W15,0)</f>
        <v>0</v>
      </c>
      <c r="AA2577" s="169">
        <f>IF(AA$2=$A2577,Data!X15,0)</f>
        <v>0</v>
      </c>
      <c r="AB2577" s="169">
        <f>IF(AB$2=$A2577,Data!Y15,0)</f>
        <v>0</v>
      </c>
      <c r="AC2577" s="169">
        <f>IF(AC$2=$A2577,Data!Z15,0)</f>
        <v>0</v>
      </c>
      <c r="AD2577" s="170">
        <f>IF(AD$2=$A2577,Data!AA15,0)</f>
        <v>0</v>
      </c>
      <c r="AE2577" s="171">
        <f>IF(AE$2=$A2577,Data!AB15,0)</f>
        <v>0</v>
      </c>
      <c r="AF2577" s="170">
        <f>IF(AF$2=$A2577,Data!AC15,0)</f>
        <v>0</v>
      </c>
      <c r="AG2577" s="171">
        <f>IF(AG$2=$A2577,Data!AD15,0)</f>
        <v>0</v>
      </c>
      <c r="AH2577" s="170">
        <f>IF(AH$2=$A2577,Data!AE15,0)</f>
        <v>0</v>
      </c>
      <c r="AI2577" s="171">
        <f>IF(AI$2=$A2577,Data!AF15,0)</f>
        <v>0</v>
      </c>
      <c r="AJ2577" s="170">
        <f>IF(AJ$2=$A2577,Data!AG15,0)</f>
        <v>0</v>
      </c>
      <c r="AK2577" s="171">
        <f>IF(AK$2=$A2577,Data!AH15,0)</f>
        <v>0</v>
      </c>
      <c r="AL2577" s="170">
        <f>IF(AL$2=$A2577,Data!AI15,0)</f>
        <v>0</v>
      </c>
      <c r="AM2577" t="str">
        <f t="shared" si="80"/>
        <v>0</v>
      </c>
      <c r="AN2577" t="e">
        <f>+INDEX(Validation!$D$4:$D$250,MATCH(Merge!B2577,Validation!$E$4:$E$250,0))</f>
        <v>#N/A</v>
      </c>
      <c r="AO2577" s="172">
        <f t="shared" si="81"/>
        <v>0</v>
      </c>
    </row>
    <row r="2578" spans="1:41" ht="15" x14ac:dyDescent="0.25">
      <c r="A2578">
        <f>Inputs!$H$17</f>
        <v>7</v>
      </c>
      <c r="B2578" t="str">
        <f>Inputs!$D$4</f>
        <v>Select Agency…</v>
      </c>
      <c r="C2578" s="166" t="str">
        <f>Inputs!$I$6</f>
        <v>(insert code)</v>
      </c>
      <c r="D2578" t="str">
        <f>IFERROR(INDEX(Inputs!$I$11:$I$19,MATCH(A2578,Inputs!$H$11:$H$19)),"")</f>
        <v>(insert code)</v>
      </c>
      <c r="E2578" s="167">
        <f>Data!B16</f>
        <v>0</v>
      </c>
      <c r="F2578" s="168">
        <f>IF(F$2=$A2578,Data!C16,0)</f>
        <v>0</v>
      </c>
      <c r="G2578" s="168">
        <f>IF(G$2=$A2578,Data!D16,0)</f>
        <v>0</v>
      </c>
      <c r="H2578" s="168">
        <f>IF(H$2=$A2578,Data!E16,0)</f>
        <v>0</v>
      </c>
      <c r="I2578" s="168">
        <f>IF(I$2=$A2578,Data!F16,0)</f>
        <v>0</v>
      </c>
      <c r="J2578" s="168">
        <f>IF(J$2=$A2578,Data!G16,0)</f>
        <v>0</v>
      </c>
      <c r="K2578" s="168">
        <f>IF(K$2=$A2578,Data!H16,0)</f>
        <v>0</v>
      </c>
      <c r="L2578" s="168">
        <f>IF(L$2=$A2578,Data!I16,0)</f>
        <v>0</v>
      </c>
      <c r="M2578" s="168">
        <f>IF(M$2=$A2578,Data!J16,0)</f>
        <v>0</v>
      </c>
      <c r="N2578" s="168">
        <f>IF(N$2=$A2578,Data!K16,0)</f>
        <v>0</v>
      </c>
      <c r="O2578" s="168">
        <f>IF(O$2=$A2578,Data!L16,0)</f>
        <v>0</v>
      </c>
      <c r="P2578" s="168">
        <f>IF(P$2=$A2578,Data!M16,0)</f>
        <v>0</v>
      </c>
      <c r="Q2578" s="168">
        <f>IF(Q$2=$A2578,Data!N16,0)</f>
        <v>0</v>
      </c>
      <c r="R2578" s="169">
        <f>IF(R$2=$A2578,Data!O16,0)</f>
        <v>0</v>
      </c>
      <c r="S2578" s="169">
        <f>IF(S$2=$A2578,Data!P16,0)</f>
        <v>0</v>
      </c>
      <c r="T2578" s="169">
        <f>IF(T$2=$A2578,Data!Q16,0)</f>
        <v>0</v>
      </c>
      <c r="U2578" s="169">
        <f>IF(U$2=$A2578,Data!R16,0)</f>
        <v>0</v>
      </c>
      <c r="V2578" s="169">
        <f>IF(V$2=$A2578,Data!S16,0)</f>
        <v>0</v>
      </c>
      <c r="W2578" s="169">
        <f>IF(W$2=$A2578,Data!T16,0)</f>
        <v>0</v>
      </c>
      <c r="X2578" s="169">
        <f>IF(X$2=$A2578,Data!U16,0)</f>
        <v>0</v>
      </c>
      <c r="Y2578" s="169">
        <f>IF(Y$2=$A2578,Data!V16,0)</f>
        <v>0</v>
      </c>
      <c r="Z2578" s="169">
        <f>IF(Z$2=$A2578,Data!W16,0)</f>
        <v>0</v>
      </c>
      <c r="AA2578" s="169">
        <f>IF(AA$2=$A2578,Data!X16,0)</f>
        <v>0</v>
      </c>
      <c r="AB2578" s="169">
        <f>IF(AB$2=$A2578,Data!Y16,0)</f>
        <v>0</v>
      </c>
      <c r="AC2578" s="169">
        <f>IF(AC$2=$A2578,Data!Z16,0)</f>
        <v>0</v>
      </c>
      <c r="AD2578" s="170">
        <f>IF(AD$2=$A2578,Data!AA16,0)</f>
        <v>0</v>
      </c>
      <c r="AE2578" s="171">
        <f>IF(AE$2=$A2578,Data!AB16,0)</f>
        <v>0</v>
      </c>
      <c r="AF2578" s="170">
        <f>IF(AF$2=$A2578,Data!AC16,0)</f>
        <v>0</v>
      </c>
      <c r="AG2578" s="171">
        <f>IF(AG$2=$A2578,Data!AD16,0)</f>
        <v>0</v>
      </c>
      <c r="AH2578" s="170">
        <f>IF(AH$2=$A2578,Data!AE16,0)</f>
        <v>0</v>
      </c>
      <c r="AI2578" s="171">
        <f>IF(AI$2=$A2578,Data!AF16,0)</f>
        <v>0</v>
      </c>
      <c r="AJ2578" s="170">
        <f>IF(AJ$2=$A2578,Data!AG16,0)</f>
        <v>0</v>
      </c>
      <c r="AK2578" s="171">
        <f>IF(AK$2=$A2578,Data!AH16,0)</f>
        <v>0</v>
      </c>
      <c r="AL2578" s="170">
        <f>IF(AL$2=$A2578,Data!AI16,0)</f>
        <v>0</v>
      </c>
      <c r="AM2578" t="str">
        <f t="shared" si="80"/>
        <v>0</v>
      </c>
      <c r="AN2578" t="e">
        <f>+INDEX(Validation!$D$4:$D$250,MATCH(Merge!B2578,Validation!$E$4:$E$250,0))</f>
        <v>#N/A</v>
      </c>
      <c r="AO2578" s="172">
        <f t="shared" si="81"/>
        <v>0</v>
      </c>
    </row>
    <row r="2579" spans="1:41" ht="15" x14ac:dyDescent="0.25">
      <c r="A2579">
        <f>Inputs!$H$17</f>
        <v>7</v>
      </c>
      <c r="B2579" t="str">
        <f>Inputs!$D$4</f>
        <v>Select Agency…</v>
      </c>
      <c r="C2579" s="166" t="str">
        <f>Inputs!$I$6</f>
        <v>(insert code)</v>
      </c>
      <c r="D2579" t="str">
        <f>IFERROR(INDEX(Inputs!$I$11:$I$19,MATCH(A2579,Inputs!$H$11:$H$19)),"")</f>
        <v>(insert code)</v>
      </c>
      <c r="E2579" s="167">
        <f>Data!B17</f>
        <v>0</v>
      </c>
      <c r="F2579" s="168">
        <f>IF(F$2=$A2579,Data!C17,0)</f>
        <v>0</v>
      </c>
      <c r="G2579" s="168">
        <f>IF(G$2=$A2579,Data!D17,0)</f>
        <v>0</v>
      </c>
      <c r="H2579" s="168">
        <f>IF(H$2=$A2579,Data!E17,0)</f>
        <v>0</v>
      </c>
      <c r="I2579" s="168">
        <f>IF(I$2=$A2579,Data!F17,0)</f>
        <v>0</v>
      </c>
      <c r="J2579" s="168">
        <f>IF(J$2=$A2579,Data!G17,0)</f>
        <v>0</v>
      </c>
      <c r="K2579" s="168">
        <f>IF(K$2=$A2579,Data!H17,0)</f>
        <v>0</v>
      </c>
      <c r="L2579" s="168">
        <f>IF(L$2=$A2579,Data!I17,0)</f>
        <v>0</v>
      </c>
      <c r="M2579" s="168">
        <f>IF(M$2=$A2579,Data!J17,0)</f>
        <v>0</v>
      </c>
      <c r="N2579" s="168">
        <f>IF(N$2=$A2579,Data!K17,0)</f>
        <v>0</v>
      </c>
      <c r="O2579" s="168">
        <f>IF(O$2=$A2579,Data!L17,0)</f>
        <v>0</v>
      </c>
      <c r="P2579" s="168">
        <f>IF(P$2=$A2579,Data!M17,0)</f>
        <v>0</v>
      </c>
      <c r="Q2579" s="168">
        <f>IF(Q$2=$A2579,Data!N17,0)</f>
        <v>0</v>
      </c>
      <c r="R2579" s="169">
        <f>IF(R$2=$A2579,Data!O17,0)</f>
        <v>0</v>
      </c>
      <c r="S2579" s="169">
        <f>IF(S$2=$A2579,Data!P17,0)</f>
        <v>0</v>
      </c>
      <c r="T2579" s="169">
        <f>IF(T$2=$A2579,Data!Q17,0)</f>
        <v>0</v>
      </c>
      <c r="U2579" s="169">
        <f>IF(U$2=$A2579,Data!R17,0)</f>
        <v>0</v>
      </c>
      <c r="V2579" s="169">
        <f>IF(V$2=$A2579,Data!S17,0)</f>
        <v>0</v>
      </c>
      <c r="W2579" s="169">
        <f>IF(W$2=$A2579,Data!T17,0)</f>
        <v>0</v>
      </c>
      <c r="X2579" s="169">
        <f>IF(X$2=$A2579,Data!U17,0)</f>
        <v>0</v>
      </c>
      <c r="Y2579" s="169">
        <f>IF(Y$2=$A2579,Data!V17,0)</f>
        <v>0</v>
      </c>
      <c r="Z2579" s="169">
        <f>IF(Z$2=$A2579,Data!W17,0)</f>
        <v>0</v>
      </c>
      <c r="AA2579" s="169">
        <f>IF(AA$2=$A2579,Data!X17,0)</f>
        <v>0</v>
      </c>
      <c r="AB2579" s="169">
        <f>IF(AB$2=$A2579,Data!Y17,0)</f>
        <v>0</v>
      </c>
      <c r="AC2579" s="169">
        <f>IF(AC$2=$A2579,Data!Z17,0)</f>
        <v>0</v>
      </c>
      <c r="AD2579" s="170">
        <f>IF(AD$2=$A2579,Data!AA17,0)</f>
        <v>0</v>
      </c>
      <c r="AE2579" s="171">
        <f>IF(AE$2=$A2579,Data!AB17,0)</f>
        <v>0</v>
      </c>
      <c r="AF2579" s="170">
        <f>IF(AF$2=$A2579,Data!AC17,0)</f>
        <v>0</v>
      </c>
      <c r="AG2579" s="171">
        <f>IF(AG$2=$A2579,Data!AD17,0)</f>
        <v>0</v>
      </c>
      <c r="AH2579" s="170">
        <f>IF(AH$2=$A2579,Data!AE17,0)</f>
        <v>0</v>
      </c>
      <c r="AI2579" s="171">
        <f>IF(AI$2=$A2579,Data!AF17,0)</f>
        <v>0</v>
      </c>
      <c r="AJ2579" s="170">
        <f>IF(AJ$2=$A2579,Data!AG17,0)</f>
        <v>0</v>
      </c>
      <c r="AK2579" s="171">
        <f>IF(AK$2=$A2579,Data!AH17,0)</f>
        <v>0</v>
      </c>
      <c r="AL2579" s="170">
        <f>IF(AL$2=$A2579,Data!AI17,0)</f>
        <v>0</v>
      </c>
      <c r="AM2579" t="str">
        <f t="shared" si="80"/>
        <v>0</v>
      </c>
      <c r="AN2579" t="e">
        <f>+INDEX(Validation!$D$4:$D$250,MATCH(Merge!B2579,Validation!$E$4:$E$250,0))</f>
        <v>#N/A</v>
      </c>
      <c r="AO2579" s="172">
        <f t="shared" si="81"/>
        <v>0</v>
      </c>
    </row>
    <row r="2580" spans="1:41" ht="15" x14ac:dyDescent="0.25">
      <c r="A2580">
        <f>Inputs!$H$17</f>
        <v>7</v>
      </c>
      <c r="B2580" t="str">
        <f>Inputs!$D$4</f>
        <v>Select Agency…</v>
      </c>
      <c r="C2580" s="166" t="str">
        <f>Inputs!$I$6</f>
        <v>(insert code)</v>
      </c>
      <c r="D2580" t="str">
        <f>IFERROR(INDEX(Inputs!$I$11:$I$19,MATCH(A2580,Inputs!$H$11:$H$19)),"")</f>
        <v>(insert code)</v>
      </c>
      <c r="E2580" s="167">
        <f>Data!B18</f>
        <v>0</v>
      </c>
      <c r="F2580" s="168">
        <f>IF(F$2=$A2580,Data!C18,0)</f>
        <v>0</v>
      </c>
      <c r="G2580" s="168">
        <f>IF(G$2=$A2580,Data!D18,0)</f>
        <v>0</v>
      </c>
      <c r="H2580" s="168">
        <f>IF(H$2=$A2580,Data!E18,0)</f>
        <v>0</v>
      </c>
      <c r="I2580" s="168">
        <f>IF(I$2=$A2580,Data!F18,0)</f>
        <v>0</v>
      </c>
      <c r="J2580" s="168">
        <f>IF(J$2=$A2580,Data!G18,0)</f>
        <v>0</v>
      </c>
      <c r="K2580" s="168">
        <f>IF(K$2=$A2580,Data!H18,0)</f>
        <v>0</v>
      </c>
      <c r="L2580" s="168">
        <f>IF(L$2=$A2580,Data!I18,0)</f>
        <v>0</v>
      </c>
      <c r="M2580" s="168">
        <f>IF(M$2=$A2580,Data!J18,0)</f>
        <v>0</v>
      </c>
      <c r="N2580" s="168">
        <f>IF(N$2=$A2580,Data!K18,0)</f>
        <v>0</v>
      </c>
      <c r="O2580" s="168">
        <f>IF(O$2=$A2580,Data!L18,0)</f>
        <v>0</v>
      </c>
      <c r="P2580" s="168">
        <f>IF(P$2=$A2580,Data!M18,0)</f>
        <v>0</v>
      </c>
      <c r="Q2580" s="168">
        <f>IF(Q$2=$A2580,Data!N18,0)</f>
        <v>0</v>
      </c>
      <c r="R2580" s="169">
        <f>IF(R$2=$A2580,Data!O18,0)</f>
        <v>0</v>
      </c>
      <c r="S2580" s="169">
        <f>IF(S$2=$A2580,Data!P18,0)</f>
        <v>0</v>
      </c>
      <c r="T2580" s="169">
        <f>IF(T$2=$A2580,Data!Q18,0)</f>
        <v>0</v>
      </c>
      <c r="U2580" s="169">
        <f>IF(U$2=$A2580,Data!R18,0)</f>
        <v>0</v>
      </c>
      <c r="V2580" s="169">
        <f>IF(V$2=$A2580,Data!S18,0)</f>
        <v>0</v>
      </c>
      <c r="W2580" s="169">
        <f>IF(W$2=$A2580,Data!T18,0)</f>
        <v>0</v>
      </c>
      <c r="X2580" s="169">
        <f>IF(X$2=$A2580,Data!U18,0)</f>
        <v>0</v>
      </c>
      <c r="Y2580" s="169">
        <f>IF(Y$2=$A2580,Data!V18,0)</f>
        <v>0</v>
      </c>
      <c r="Z2580" s="169">
        <f>IF(Z$2=$A2580,Data!W18,0)</f>
        <v>0</v>
      </c>
      <c r="AA2580" s="169">
        <f>IF(AA$2=$A2580,Data!X18,0)</f>
        <v>0</v>
      </c>
      <c r="AB2580" s="169">
        <f>IF(AB$2=$A2580,Data!Y18,0)</f>
        <v>0</v>
      </c>
      <c r="AC2580" s="169">
        <f>IF(AC$2=$A2580,Data!Z18,0)</f>
        <v>0</v>
      </c>
      <c r="AD2580" s="170">
        <f>IF(AD$2=$A2580,Data!AA18,0)</f>
        <v>0</v>
      </c>
      <c r="AE2580" s="171">
        <f>IF(AE$2=$A2580,Data!AB18,0)</f>
        <v>0</v>
      </c>
      <c r="AF2580" s="170">
        <f>IF(AF$2=$A2580,Data!AC18,0)</f>
        <v>0</v>
      </c>
      <c r="AG2580" s="171">
        <f>IF(AG$2=$A2580,Data!AD18,0)</f>
        <v>0</v>
      </c>
      <c r="AH2580" s="170">
        <f>IF(AH$2=$A2580,Data!AE18,0)</f>
        <v>0</v>
      </c>
      <c r="AI2580" s="171">
        <f>IF(AI$2=$A2580,Data!AF18,0)</f>
        <v>0</v>
      </c>
      <c r="AJ2580" s="170">
        <f>IF(AJ$2=$A2580,Data!AG18,0)</f>
        <v>0</v>
      </c>
      <c r="AK2580" s="171">
        <f>IF(AK$2=$A2580,Data!AH18,0)</f>
        <v>0</v>
      </c>
      <c r="AL2580" s="170">
        <f>IF(AL$2=$A2580,Data!AI18,0)</f>
        <v>0</v>
      </c>
      <c r="AM2580" t="str">
        <f t="shared" si="80"/>
        <v>0</v>
      </c>
      <c r="AN2580" t="e">
        <f>+INDEX(Validation!$D$4:$D$250,MATCH(Merge!B2580,Validation!$E$4:$E$250,0))</f>
        <v>#N/A</v>
      </c>
      <c r="AO2580" s="172">
        <f t="shared" si="81"/>
        <v>0</v>
      </c>
    </row>
    <row r="2581" spans="1:41" ht="15" x14ac:dyDescent="0.25">
      <c r="A2581">
        <f>Inputs!$H$17</f>
        <v>7</v>
      </c>
      <c r="B2581" t="str">
        <f>Inputs!$D$4</f>
        <v>Select Agency…</v>
      </c>
      <c r="C2581" s="166" t="str">
        <f>Inputs!$I$6</f>
        <v>(insert code)</v>
      </c>
      <c r="D2581" t="str">
        <f>IFERROR(INDEX(Inputs!$I$11:$I$19,MATCH(A2581,Inputs!$H$11:$H$19)),"")</f>
        <v>(insert code)</v>
      </c>
      <c r="E2581" s="167">
        <f>Data!B19</f>
        <v>0</v>
      </c>
      <c r="F2581" s="168">
        <f>IF(F$2=$A2581,Data!C19,0)</f>
        <v>0</v>
      </c>
      <c r="G2581" s="168">
        <f>IF(G$2=$A2581,Data!D19,0)</f>
        <v>0</v>
      </c>
      <c r="H2581" s="168">
        <f>IF(H$2=$A2581,Data!E19,0)</f>
        <v>0</v>
      </c>
      <c r="I2581" s="168">
        <f>IF(I$2=$A2581,Data!F19,0)</f>
        <v>0</v>
      </c>
      <c r="J2581" s="168">
        <f>IF(J$2=$A2581,Data!G19,0)</f>
        <v>0</v>
      </c>
      <c r="K2581" s="168">
        <f>IF(K$2=$A2581,Data!H19,0)</f>
        <v>0</v>
      </c>
      <c r="L2581" s="168">
        <f>IF(L$2=$A2581,Data!I19,0)</f>
        <v>0</v>
      </c>
      <c r="M2581" s="168">
        <f>IF(M$2=$A2581,Data!J19,0)</f>
        <v>0</v>
      </c>
      <c r="N2581" s="168">
        <f>IF(N$2=$A2581,Data!K19,0)</f>
        <v>0</v>
      </c>
      <c r="O2581" s="168">
        <f>IF(O$2=$A2581,Data!L19,0)</f>
        <v>0</v>
      </c>
      <c r="P2581" s="168">
        <f>IF(P$2=$A2581,Data!M19,0)</f>
        <v>0</v>
      </c>
      <c r="Q2581" s="168">
        <f>IF(Q$2=$A2581,Data!N19,0)</f>
        <v>0</v>
      </c>
      <c r="R2581" s="169">
        <f>IF(R$2=$A2581,Data!O19,0)</f>
        <v>0</v>
      </c>
      <c r="S2581" s="169">
        <f>IF(S$2=$A2581,Data!P19,0)</f>
        <v>0</v>
      </c>
      <c r="T2581" s="169">
        <f>IF(T$2=$A2581,Data!Q19,0)</f>
        <v>0</v>
      </c>
      <c r="U2581" s="169">
        <f>IF(U$2=$A2581,Data!R19,0)</f>
        <v>0</v>
      </c>
      <c r="V2581" s="169">
        <f>IF(V$2=$A2581,Data!S19,0)</f>
        <v>0</v>
      </c>
      <c r="W2581" s="169">
        <f>IF(W$2=$A2581,Data!T19,0)</f>
        <v>0</v>
      </c>
      <c r="X2581" s="169">
        <f>IF(X$2=$A2581,Data!U19,0)</f>
        <v>0</v>
      </c>
      <c r="Y2581" s="169">
        <f>IF(Y$2=$A2581,Data!V19,0)</f>
        <v>0</v>
      </c>
      <c r="Z2581" s="169">
        <f>IF(Z$2=$A2581,Data!W19,0)</f>
        <v>0</v>
      </c>
      <c r="AA2581" s="169">
        <f>IF(AA$2=$A2581,Data!X19,0)</f>
        <v>0</v>
      </c>
      <c r="AB2581" s="169">
        <f>IF(AB$2=$A2581,Data!Y19,0)</f>
        <v>0</v>
      </c>
      <c r="AC2581" s="169">
        <f>IF(AC$2=$A2581,Data!Z19,0)</f>
        <v>0</v>
      </c>
      <c r="AD2581" s="170">
        <f>IF(AD$2=$A2581,Data!AA19,0)</f>
        <v>0</v>
      </c>
      <c r="AE2581" s="171">
        <f>IF(AE$2=$A2581,Data!AB19,0)</f>
        <v>0</v>
      </c>
      <c r="AF2581" s="170">
        <f>IF(AF$2=$A2581,Data!AC19,0)</f>
        <v>0</v>
      </c>
      <c r="AG2581" s="171">
        <f>IF(AG$2=$A2581,Data!AD19,0)</f>
        <v>0</v>
      </c>
      <c r="AH2581" s="170">
        <f>IF(AH$2=$A2581,Data!AE19,0)</f>
        <v>0</v>
      </c>
      <c r="AI2581" s="171">
        <f>IF(AI$2=$A2581,Data!AF19,0)</f>
        <v>0</v>
      </c>
      <c r="AJ2581" s="170">
        <f>IF(AJ$2=$A2581,Data!AG19,0)</f>
        <v>0</v>
      </c>
      <c r="AK2581" s="171">
        <f>IF(AK$2=$A2581,Data!AH19,0)</f>
        <v>0</v>
      </c>
      <c r="AL2581" s="170">
        <f>IF(AL$2=$A2581,Data!AI19,0)</f>
        <v>0</v>
      </c>
      <c r="AM2581" t="str">
        <f t="shared" si="80"/>
        <v>0</v>
      </c>
      <c r="AN2581" t="e">
        <f>+INDEX(Validation!$D$4:$D$250,MATCH(Merge!B2581,Validation!$E$4:$E$250,0))</f>
        <v>#N/A</v>
      </c>
      <c r="AO2581" s="172">
        <f t="shared" si="81"/>
        <v>0</v>
      </c>
    </row>
    <row r="2582" spans="1:41" ht="15" x14ac:dyDescent="0.25">
      <c r="A2582">
        <f>Inputs!$H$17</f>
        <v>7</v>
      </c>
      <c r="B2582" t="str">
        <f>Inputs!$D$4</f>
        <v>Select Agency…</v>
      </c>
      <c r="C2582" s="166" t="str">
        <f>Inputs!$I$6</f>
        <v>(insert code)</v>
      </c>
      <c r="D2582" t="str">
        <f>IFERROR(INDEX(Inputs!$I$11:$I$19,MATCH(A2582,Inputs!$H$11:$H$19)),"")</f>
        <v>(insert code)</v>
      </c>
      <c r="E2582" s="167">
        <f>Data!B20</f>
        <v>0</v>
      </c>
      <c r="F2582" s="168">
        <f>IF(F$2=$A2582,Data!C20,0)</f>
        <v>0</v>
      </c>
      <c r="G2582" s="168">
        <f>IF(G$2=$A2582,Data!D20,0)</f>
        <v>0</v>
      </c>
      <c r="H2582" s="168">
        <f>IF(H$2=$A2582,Data!E20,0)</f>
        <v>0</v>
      </c>
      <c r="I2582" s="168">
        <f>IF(I$2=$A2582,Data!F20,0)</f>
        <v>0</v>
      </c>
      <c r="J2582" s="168">
        <f>IF(J$2=$A2582,Data!G20,0)</f>
        <v>0</v>
      </c>
      <c r="K2582" s="168">
        <f>IF(K$2=$A2582,Data!H20,0)</f>
        <v>0</v>
      </c>
      <c r="L2582" s="168">
        <f>IF(L$2=$A2582,Data!I20,0)</f>
        <v>0</v>
      </c>
      <c r="M2582" s="168">
        <f>IF(M$2=$A2582,Data!J20,0)</f>
        <v>0</v>
      </c>
      <c r="N2582" s="168">
        <f>IF(N$2=$A2582,Data!K20,0)</f>
        <v>0</v>
      </c>
      <c r="O2582" s="168">
        <f>IF(O$2=$A2582,Data!L20,0)</f>
        <v>0</v>
      </c>
      <c r="P2582" s="168">
        <f>IF(P$2=$A2582,Data!M20,0)</f>
        <v>0</v>
      </c>
      <c r="Q2582" s="168">
        <f>IF(Q$2=$A2582,Data!N20,0)</f>
        <v>0</v>
      </c>
      <c r="R2582" s="169">
        <f>IF(R$2=$A2582,Data!O20,0)</f>
        <v>0</v>
      </c>
      <c r="S2582" s="169">
        <f>IF(S$2=$A2582,Data!P20,0)</f>
        <v>0</v>
      </c>
      <c r="T2582" s="169">
        <f>IF(T$2=$A2582,Data!Q20,0)</f>
        <v>0</v>
      </c>
      <c r="U2582" s="169">
        <f>IF(U$2=$A2582,Data!R20,0)</f>
        <v>0</v>
      </c>
      <c r="V2582" s="169">
        <f>IF(V$2=$A2582,Data!S20,0)</f>
        <v>0</v>
      </c>
      <c r="W2582" s="169">
        <f>IF(W$2=$A2582,Data!T20,0)</f>
        <v>0</v>
      </c>
      <c r="X2582" s="169">
        <f>IF(X$2=$A2582,Data!U20,0)</f>
        <v>0</v>
      </c>
      <c r="Y2582" s="169">
        <f>IF(Y$2=$A2582,Data!V20,0)</f>
        <v>0</v>
      </c>
      <c r="Z2582" s="169">
        <f>IF(Z$2=$A2582,Data!W20,0)</f>
        <v>0</v>
      </c>
      <c r="AA2582" s="169">
        <f>IF(AA$2=$A2582,Data!X20,0)</f>
        <v>0</v>
      </c>
      <c r="AB2582" s="169">
        <f>IF(AB$2=$A2582,Data!Y20,0)</f>
        <v>0</v>
      </c>
      <c r="AC2582" s="169">
        <f>IF(AC$2=$A2582,Data!Z20,0)</f>
        <v>0</v>
      </c>
      <c r="AD2582" s="170">
        <f>IF(AD$2=$A2582,Data!AA20,0)</f>
        <v>0</v>
      </c>
      <c r="AE2582" s="171">
        <f>IF(AE$2=$A2582,Data!AB20,0)</f>
        <v>0</v>
      </c>
      <c r="AF2582" s="170">
        <f>IF(AF$2=$A2582,Data!AC20,0)</f>
        <v>0</v>
      </c>
      <c r="AG2582" s="171">
        <f>IF(AG$2=$A2582,Data!AD20,0)</f>
        <v>0</v>
      </c>
      <c r="AH2582" s="170">
        <f>IF(AH$2=$A2582,Data!AE20,0)</f>
        <v>0</v>
      </c>
      <c r="AI2582" s="171">
        <f>IF(AI$2=$A2582,Data!AF20,0)</f>
        <v>0</v>
      </c>
      <c r="AJ2582" s="170">
        <f>IF(AJ$2=$A2582,Data!AG20,0)</f>
        <v>0</v>
      </c>
      <c r="AK2582" s="171">
        <f>IF(AK$2=$A2582,Data!AH20,0)</f>
        <v>0</v>
      </c>
      <c r="AL2582" s="170">
        <f>IF(AL$2=$A2582,Data!AI20,0)</f>
        <v>0</v>
      </c>
      <c r="AM2582" t="str">
        <f t="shared" si="80"/>
        <v>0</v>
      </c>
      <c r="AN2582" t="e">
        <f>+INDEX(Validation!$D$4:$D$250,MATCH(Merge!B2582,Validation!$E$4:$E$250,0))</f>
        <v>#N/A</v>
      </c>
      <c r="AO2582" s="172">
        <f t="shared" si="81"/>
        <v>0</v>
      </c>
    </row>
    <row r="2583" spans="1:41" ht="15" x14ac:dyDescent="0.25">
      <c r="A2583">
        <f>Inputs!$H$17</f>
        <v>7</v>
      </c>
      <c r="B2583" t="str">
        <f>Inputs!$D$4</f>
        <v>Select Agency…</v>
      </c>
      <c r="C2583" s="166" t="str">
        <f>Inputs!$I$6</f>
        <v>(insert code)</v>
      </c>
      <c r="D2583" t="str">
        <f>IFERROR(INDEX(Inputs!$I$11:$I$19,MATCH(A2583,Inputs!$H$11:$H$19)),"")</f>
        <v>(insert code)</v>
      </c>
      <c r="E2583" s="167">
        <f>Data!B21</f>
        <v>0</v>
      </c>
      <c r="F2583" s="168">
        <f>IF(F$2=$A2583,Data!C21,0)</f>
        <v>0</v>
      </c>
      <c r="G2583" s="168">
        <f>IF(G$2=$A2583,Data!D21,0)</f>
        <v>0</v>
      </c>
      <c r="H2583" s="168">
        <f>IF(H$2=$A2583,Data!E21,0)</f>
        <v>0</v>
      </c>
      <c r="I2583" s="168">
        <f>IF(I$2=$A2583,Data!F21,0)</f>
        <v>0</v>
      </c>
      <c r="J2583" s="168">
        <f>IF(J$2=$A2583,Data!G21,0)</f>
        <v>0</v>
      </c>
      <c r="K2583" s="168">
        <f>IF(K$2=$A2583,Data!H21,0)</f>
        <v>0</v>
      </c>
      <c r="L2583" s="168">
        <f>IF(L$2=$A2583,Data!I21,0)</f>
        <v>0</v>
      </c>
      <c r="M2583" s="168">
        <f>IF(M$2=$A2583,Data!J21,0)</f>
        <v>0</v>
      </c>
      <c r="N2583" s="168">
        <f>IF(N$2=$A2583,Data!K21,0)</f>
        <v>0</v>
      </c>
      <c r="O2583" s="168">
        <f>IF(O$2=$A2583,Data!L21,0)</f>
        <v>0</v>
      </c>
      <c r="P2583" s="168">
        <f>IF(P$2=$A2583,Data!M21,0)</f>
        <v>0</v>
      </c>
      <c r="Q2583" s="168">
        <f>IF(Q$2=$A2583,Data!N21,0)</f>
        <v>0</v>
      </c>
      <c r="R2583" s="169">
        <f>IF(R$2=$A2583,Data!O21,0)</f>
        <v>0</v>
      </c>
      <c r="S2583" s="169">
        <f>IF(S$2=$A2583,Data!P21,0)</f>
        <v>0</v>
      </c>
      <c r="T2583" s="169">
        <f>IF(T$2=$A2583,Data!Q21,0)</f>
        <v>0</v>
      </c>
      <c r="U2583" s="169">
        <f>IF(U$2=$A2583,Data!R21,0)</f>
        <v>0</v>
      </c>
      <c r="V2583" s="169">
        <f>IF(V$2=$A2583,Data!S21,0)</f>
        <v>0</v>
      </c>
      <c r="W2583" s="169">
        <f>IF(W$2=$A2583,Data!T21,0)</f>
        <v>0</v>
      </c>
      <c r="X2583" s="169">
        <f>IF(X$2=$A2583,Data!U21,0)</f>
        <v>0</v>
      </c>
      <c r="Y2583" s="169">
        <f>IF(Y$2=$A2583,Data!V21,0)</f>
        <v>0</v>
      </c>
      <c r="Z2583" s="169">
        <f>IF(Z$2=$A2583,Data!W21,0)</f>
        <v>0</v>
      </c>
      <c r="AA2583" s="169">
        <f>IF(AA$2=$A2583,Data!X21,0)</f>
        <v>0</v>
      </c>
      <c r="AB2583" s="169">
        <f>IF(AB$2=$A2583,Data!Y21,0)</f>
        <v>0</v>
      </c>
      <c r="AC2583" s="169">
        <f>IF(AC$2=$A2583,Data!Z21,0)</f>
        <v>0</v>
      </c>
      <c r="AD2583" s="170">
        <f>IF(AD$2=$A2583,Data!AA21,0)</f>
        <v>0</v>
      </c>
      <c r="AE2583" s="171">
        <f>IF(AE$2=$A2583,Data!AB21,0)</f>
        <v>0</v>
      </c>
      <c r="AF2583" s="170">
        <f>IF(AF$2=$A2583,Data!AC21,0)</f>
        <v>0</v>
      </c>
      <c r="AG2583" s="171">
        <f>IF(AG$2=$A2583,Data!AD21,0)</f>
        <v>0</v>
      </c>
      <c r="AH2583" s="170">
        <f>IF(AH$2=$A2583,Data!AE21,0)</f>
        <v>0</v>
      </c>
      <c r="AI2583" s="171">
        <f>IF(AI$2=$A2583,Data!AF21,0)</f>
        <v>0</v>
      </c>
      <c r="AJ2583" s="170">
        <f>IF(AJ$2=$A2583,Data!AG21,0)</f>
        <v>0</v>
      </c>
      <c r="AK2583" s="171">
        <f>IF(AK$2=$A2583,Data!AH21,0)</f>
        <v>0</v>
      </c>
      <c r="AL2583" s="170">
        <f>IF(AL$2=$A2583,Data!AI21,0)</f>
        <v>0</v>
      </c>
      <c r="AM2583" t="str">
        <f t="shared" si="80"/>
        <v>0</v>
      </c>
      <c r="AN2583" t="e">
        <f>+INDEX(Validation!$D$4:$D$250,MATCH(Merge!B2583,Validation!$E$4:$E$250,0))</f>
        <v>#N/A</v>
      </c>
      <c r="AO2583" s="172">
        <f t="shared" si="81"/>
        <v>0</v>
      </c>
    </row>
    <row r="2584" spans="1:41" ht="15" x14ac:dyDescent="0.25">
      <c r="A2584">
        <f>Inputs!$H$17</f>
        <v>7</v>
      </c>
      <c r="B2584" t="str">
        <f>Inputs!$D$4</f>
        <v>Select Agency…</v>
      </c>
      <c r="C2584" s="166" t="str">
        <f>Inputs!$I$6</f>
        <v>(insert code)</v>
      </c>
      <c r="D2584" t="str">
        <f>IFERROR(INDEX(Inputs!$I$11:$I$19,MATCH(A2584,Inputs!$H$11:$H$19)),"")</f>
        <v>(insert code)</v>
      </c>
      <c r="E2584" s="167">
        <f>Data!B22</f>
        <v>0</v>
      </c>
      <c r="F2584" s="168">
        <f>IF(F$2=$A2584,Data!C22,0)</f>
        <v>0</v>
      </c>
      <c r="G2584" s="168">
        <f>IF(G$2=$A2584,Data!D22,0)</f>
        <v>0</v>
      </c>
      <c r="H2584" s="168">
        <f>IF(H$2=$A2584,Data!E22,0)</f>
        <v>0</v>
      </c>
      <c r="I2584" s="168">
        <f>IF(I$2=$A2584,Data!F22,0)</f>
        <v>0</v>
      </c>
      <c r="J2584" s="168">
        <f>IF(J$2=$A2584,Data!G22,0)</f>
        <v>0</v>
      </c>
      <c r="K2584" s="168">
        <f>IF(K$2=$A2584,Data!H22,0)</f>
        <v>0</v>
      </c>
      <c r="L2584" s="168">
        <f>IF(L$2=$A2584,Data!I22,0)</f>
        <v>0</v>
      </c>
      <c r="M2584" s="168">
        <f>IF(M$2=$A2584,Data!J22,0)</f>
        <v>0</v>
      </c>
      <c r="N2584" s="168">
        <f>IF(N$2=$A2584,Data!K22,0)</f>
        <v>0</v>
      </c>
      <c r="O2584" s="168">
        <f>IF(O$2=$A2584,Data!L22,0)</f>
        <v>0</v>
      </c>
      <c r="P2584" s="168">
        <f>IF(P$2=$A2584,Data!M22,0)</f>
        <v>0</v>
      </c>
      <c r="Q2584" s="168">
        <f>IF(Q$2=$A2584,Data!N22,0)</f>
        <v>0</v>
      </c>
      <c r="R2584" s="169">
        <f>IF(R$2=$A2584,Data!O22,0)</f>
        <v>0</v>
      </c>
      <c r="S2584" s="169">
        <f>IF(S$2=$A2584,Data!P22,0)</f>
        <v>0</v>
      </c>
      <c r="T2584" s="169">
        <f>IF(T$2=$A2584,Data!Q22,0)</f>
        <v>0</v>
      </c>
      <c r="U2584" s="169">
        <f>IF(U$2=$A2584,Data!R22,0)</f>
        <v>0</v>
      </c>
      <c r="V2584" s="169">
        <f>IF(V$2=$A2584,Data!S22,0)</f>
        <v>0</v>
      </c>
      <c r="W2584" s="169">
        <f>IF(W$2=$A2584,Data!T22,0)</f>
        <v>0</v>
      </c>
      <c r="X2584" s="169">
        <f>IF(X$2=$A2584,Data!U22,0)</f>
        <v>0</v>
      </c>
      <c r="Y2584" s="169">
        <f>IF(Y$2=$A2584,Data!V22,0)</f>
        <v>0</v>
      </c>
      <c r="Z2584" s="169">
        <f>IF(Z$2=$A2584,Data!W22,0)</f>
        <v>0</v>
      </c>
      <c r="AA2584" s="169">
        <f>IF(AA$2=$A2584,Data!X22,0)</f>
        <v>0</v>
      </c>
      <c r="AB2584" s="169">
        <f>IF(AB$2=$A2584,Data!Y22,0)</f>
        <v>0</v>
      </c>
      <c r="AC2584" s="169">
        <f>IF(AC$2=$A2584,Data!Z22,0)</f>
        <v>0</v>
      </c>
      <c r="AD2584" s="170">
        <f>IF(AD$2=$A2584,Data!AA22,0)</f>
        <v>0</v>
      </c>
      <c r="AE2584" s="171">
        <f>IF(AE$2=$A2584,Data!AB22,0)</f>
        <v>0</v>
      </c>
      <c r="AF2584" s="170">
        <f>IF(AF$2=$A2584,Data!AC22,0)</f>
        <v>0</v>
      </c>
      <c r="AG2584" s="171">
        <f>IF(AG$2=$A2584,Data!AD22,0)</f>
        <v>0</v>
      </c>
      <c r="AH2584" s="170">
        <f>IF(AH$2=$A2584,Data!AE22,0)</f>
        <v>0</v>
      </c>
      <c r="AI2584" s="171">
        <f>IF(AI$2=$A2584,Data!AF22,0)</f>
        <v>0</v>
      </c>
      <c r="AJ2584" s="170">
        <f>IF(AJ$2=$A2584,Data!AG22,0)</f>
        <v>0</v>
      </c>
      <c r="AK2584" s="171">
        <f>IF(AK$2=$A2584,Data!AH22,0)</f>
        <v>0</v>
      </c>
      <c r="AL2584" s="170">
        <f>IF(AL$2=$A2584,Data!AI22,0)</f>
        <v>0</v>
      </c>
      <c r="AM2584" t="str">
        <f t="shared" si="80"/>
        <v>0</v>
      </c>
      <c r="AN2584" t="e">
        <f>+INDEX(Validation!$D$4:$D$250,MATCH(Merge!B2584,Validation!$E$4:$E$250,0))</f>
        <v>#N/A</v>
      </c>
      <c r="AO2584" s="172">
        <f t="shared" si="81"/>
        <v>0</v>
      </c>
    </row>
    <row r="2585" spans="1:41" ht="15" x14ac:dyDescent="0.25">
      <c r="A2585">
        <f>Inputs!$H$17</f>
        <v>7</v>
      </c>
      <c r="B2585" t="str">
        <f>Inputs!$D$4</f>
        <v>Select Agency…</v>
      </c>
      <c r="C2585" s="166" t="str">
        <f>Inputs!$I$6</f>
        <v>(insert code)</v>
      </c>
      <c r="D2585" t="str">
        <f>IFERROR(INDEX(Inputs!$I$11:$I$19,MATCH(A2585,Inputs!$H$11:$H$19)),"")</f>
        <v>(insert code)</v>
      </c>
      <c r="E2585" s="167">
        <f>Data!B23</f>
        <v>0</v>
      </c>
      <c r="F2585" s="168">
        <f>IF(F$2=$A2585,Data!C23,0)</f>
        <v>0</v>
      </c>
      <c r="G2585" s="168">
        <f>IF(G$2=$A2585,Data!D23,0)</f>
        <v>0</v>
      </c>
      <c r="H2585" s="168">
        <f>IF(H$2=$A2585,Data!E23,0)</f>
        <v>0</v>
      </c>
      <c r="I2585" s="168">
        <f>IF(I$2=$A2585,Data!F23,0)</f>
        <v>0</v>
      </c>
      <c r="J2585" s="168">
        <f>IF(J$2=$A2585,Data!G23,0)</f>
        <v>0</v>
      </c>
      <c r="K2585" s="168">
        <f>IF(K$2=$A2585,Data!H23,0)</f>
        <v>0</v>
      </c>
      <c r="L2585" s="168">
        <f>IF(L$2=$A2585,Data!I23,0)</f>
        <v>0</v>
      </c>
      <c r="M2585" s="168">
        <f>IF(M$2=$A2585,Data!J23,0)</f>
        <v>0</v>
      </c>
      <c r="N2585" s="168">
        <f>IF(N$2=$A2585,Data!K23,0)</f>
        <v>0</v>
      </c>
      <c r="O2585" s="168">
        <f>IF(O$2=$A2585,Data!L23,0)</f>
        <v>0</v>
      </c>
      <c r="P2585" s="168">
        <f>IF(P$2=$A2585,Data!M23,0)</f>
        <v>0</v>
      </c>
      <c r="Q2585" s="168">
        <f>IF(Q$2=$A2585,Data!N23,0)</f>
        <v>0</v>
      </c>
      <c r="R2585" s="169">
        <f>IF(R$2=$A2585,Data!O23,0)</f>
        <v>0</v>
      </c>
      <c r="S2585" s="169">
        <f>IF(S$2=$A2585,Data!P23,0)</f>
        <v>0</v>
      </c>
      <c r="T2585" s="169">
        <f>IF(T$2=$A2585,Data!Q23,0)</f>
        <v>0</v>
      </c>
      <c r="U2585" s="169">
        <f>IF(U$2=$A2585,Data!R23,0)</f>
        <v>0</v>
      </c>
      <c r="V2585" s="169">
        <f>IF(V$2=$A2585,Data!S23,0)</f>
        <v>0</v>
      </c>
      <c r="W2585" s="169">
        <f>IF(W$2=$A2585,Data!T23,0)</f>
        <v>0</v>
      </c>
      <c r="X2585" s="169">
        <f>IF(X$2=$A2585,Data!U23,0)</f>
        <v>0</v>
      </c>
      <c r="Y2585" s="169">
        <f>IF(Y$2=$A2585,Data!V23,0)</f>
        <v>0</v>
      </c>
      <c r="Z2585" s="169">
        <f>IF(Z$2=$A2585,Data!W23,0)</f>
        <v>0</v>
      </c>
      <c r="AA2585" s="169">
        <f>IF(AA$2=$A2585,Data!X23,0)</f>
        <v>0</v>
      </c>
      <c r="AB2585" s="169">
        <f>IF(AB$2=$A2585,Data!Y23,0)</f>
        <v>0</v>
      </c>
      <c r="AC2585" s="169">
        <f>IF(AC$2=$A2585,Data!Z23,0)</f>
        <v>0</v>
      </c>
      <c r="AD2585" s="170">
        <f>IF(AD$2=$A2585,Data!AA23,0)</f>
        <v>0</v>
      </c>
      <c r="AE2585" s="171">
        <f>IF(AE$2=$A2585,Data!AB23,0)</f>
        <v>0</v>
      </c>
      <c r="AF2585" s="170">
        <f>IF(AF$2=$A2585,Data!AC23,0)</f>
        <v>0</v>
      </c>
      <c r="AG2585" s="171">
        <f>IF(AG$2=$A2585,Data!AD23,0)</f>
        <v>0</v>
      </c>
      <c r="AH2585" s="170">
        <f>IF(AH$2=$A2585,Data!AE23,0)</f>
        <v>0</v>
      </c>
      <c r="AI2585" s="171">
        <f>IF(AI$2=$A2585,Data!AF23,0)</f>
        <v>0</v>
      </c>
      <c r="AJ2585" s="170">
        <f>IF(AJ$2=$A2585,Data!AG23,0)</f>
        <v>0</v>
      </c>
      <c r="AK2585" s="171">
        <f>IF(AK$2=$A2585,Data!AH23,0)</f>
        <v>0</v>
      </c>
      <c r="AL2585" s="170">
        <f>IF(AL$2=$A2585,Data!AI23,0)</f>
        <v>0</v>
      </c>
      <c r="AM2585" t="str">
        <f t="shared" si="80"/>
        <v>0</v>
      </c>
      <c r="AN2585" t="e">
        <f>+INDEX(Validation!$D$4:$D$250,MATCH(Merge!B2585,Validation!$E$4:$E$250,0))</f>
        <v>#N/A</v>
      </c>
      <c r="AO2585" s="172">
        <f t="shared" si="81"/>
        <v>0</v>
      </c>
    </row>
    <row r="2586" spans="1:41" ht="15" x14ac:dyDescent="0.25">
      <c r="A2586">
        <f>Inputs!$H$17</f>
        <v>7</v>
      </c>
      <c r="B2586" t="str">
        <f>Inputs!$D$4</f>
        <v>Select Agency…</v>
      </c>
      <c r="C2586" s="166" t="str">
        <f>Inputs!$I$6</f>
        <v>(insert code)</v>
      </c>
      <c r="D2586" t="str">
        <f>IFERROR(INDEX(Inputs!$I$11:$I$19,MATCH(A2586,Inputs!$H$11:$H$19)),"")</f>
        <v>(insert code)</v>
      </c>
      <c r="E2586" s="167">
        <f>Data!B24</f>
        <v>0</v>
      </c>
      <c r="F2586" s="168">
        <f>IF(F$2=$A2586,Data!C24,0)</f>
        <v>0</v>
      </c>
      <c r="G2586" s="168">
        <f>IF(G$2=$A2586,Data!D24,0)</f>
        <v>0</v>
      </c>
      <c r="H2586" s="168">
        <f>IF(H$2=$A2586,Data!E24,0)</f>
        <v>0</v>
      </c>
      <c r="I2586" s="168">
        <f>IF(I$2=$A2586,Data!F24,0)</f>
        <v>0</v>
      </c>
      <c r="J2586" s="168">
        <f>IF(J$2=$A2586,Data!G24,0)</f>
        <v>0</v>
      </c>
      <c r="K2586" s="168">
        <f>IF(K$2=$A2586,Data!H24,0)</f>
        <v>0</v>
      </c>
      <c r="L2586" s="168">
        <f>IF(L$2=$A2586,Data!I24,0)</f>
        <v>0</v>
      </c>
      <c r="M2586" s="168">
        <f>IF(M$2=$A2586,Data!J24,0)</f>
        <v>0</v>
      </c>
      <c r="N2586" s="168">
        <f>IF(N$2=$A2586,Data!K24,0)</f>
        <v>0</v>
      </c>
      <c r="O2586" s="168">
        <f>IF(O$2=$A2586,Data!L24,0)</f>
        <v>0</v>
      </c>
      <c r="P2586" s="168">
        <f>IF(P$2=$A2586,Data!M24,0)</f>
        <v>0</v>
      </c>
      <c r="Q2586" s="168">
        <f>IF(Q$2=$A2586,Data!N24,0)</f>
        <v>0</v>
      </c>
      <c r="R2586" s="169">
        <f>IF(R$2=$A2586,Data!O24,0)</f>
        <v>0</v>
      </c>
      <c r="S2586" s="169">
        <f>IF(S$2=$A2586,Data!P24,0)</f>
        <v>0</v>
      </c>
      <c r="T2586" s="169">
        <f>IF(T$2=$A2586,Data!Q24,0)</f>
        <v>0</v>
      </c>
      <c r="U2586" s="169">
        <f>IF(U$2=$A2586,Data!R24,0)</f>
        <v>0</v>
      </c>
      <c r="V2586" s="169">
        <f>IF(V$2=$A2586,Data!S24,0)</f>
        <v>0</v>
      </c>
      <c r="W2586" s="169">
        <f>IF(W$2=$A2586,Data!T24,0)</f>
        <v>0</v>
      </c>
      <c r="X2586" s="169">
        <f>IF(X$2=$A2586,Data!U24,0)</f>
        <v>0</v>
      </c>
      <c r="Y2586" s="169">
        <f>IF(Y$2=$A2586,Data!V24,0)</f>
        <v>0</v>
      </c>
      <c r="Z2586" s="169">
        <f>IF(Z$2=$A2586,Data!W24,0)</f>
        <v>0</v>
      </c>
      <c r="AA2586" s="169">
        <f>IF(AA$2=$A2586,Data!X24,0)</f>
        <v>0</v>
      </c>
      <c r="AB2586" s="169">
        <f>IF(AB$2=$A2586,Data!Y24,0)</f>
        <v>0</v>
      </c>
      <c r="AC2586" s="169">
        <f>IF(AC$2=$A2586,Data!Z24,0)</f>
        <v>0</v>
      </c>
      <c r="AD2586" s="170">
        <f>IF(AD$2=$A2586,Data!AA24,0)</f>
        <v>0</v>
      </c>
      <c r="AE2586" s="171">
        <f>IF(AE$2=$A2586,Data!AB24,0)</f>
        <v>0</v>
      </c>
      <c r="AF2586" s="170">
        <f>IF(AF$2=$A2586,Data!AC24,0)</f>
        <v>0</v>
      </c>
      <c r="AG2586" s="171">
        <f>IF(AG$2=$A2586,Data!AD24,0)</f>
        <v>0</v>
      </c>
      <c r="AH2586" s="170">
        <f>IF(AH$2=$A2586,Data!AE24,0)</f>
        <v>0</v>
      </c>
      <c r="AI2586" s="171">
        <f>IF(AI$2=$A2586,Data!AF24,0)</f>
        <v>0</v>
      </c>
      <c r="AJ2586" s="170">
        <f>IF(AJ$2=$A2586,Data!AG24,0)</f>
        <v>0</v>
      </c>
      <c r="AK2586" s="171">
        <f>IF(AK$2=$A2586,Data!AH24,0)</f>
        <v>0</v>
      </c>
      <c r="AL2586" s="170">
        <f>IF(AL$2=$A2586,Data!AI24,0)</f>
        <v>0</v>
      </c>
      <c r="AM2586" t="str">
        <f t="shared" si="80"/>
        <v>0</v>
      </c>
      <c r="AN2586" t="e">
        <f>+INDEX(Validation!$D$4:$D$250,MATCH(Merge!B2586,Validation!$E$4:$E$250,0))</f>
        <v>#N/A</v>
      </c>
      <c r="AO2586" s="172">
        <f t="shared" si="81"/>
        <v>0</v>
      </c>
    </row>
    <row r="2587" spans="1:41" ht="15" x14ac:dyDescent="0.25">
      <c r="A2587">
        <f>Inputs!$H$17</f>
        <v>7</v>
      </c>
      <c r="B2587" t="str">
        <f>Inputs!$D$4</f>
        <v>Select Agency…</v>
      </c>
      <c r="C2587" s="166" t="str">
        <f>Inputs!$I$6</f>
        <v>(insert code)</v>
      </c>
      <c r="D2587" t="str">
        <f>IFERROR(INDEX(Inputs!$I$11:$I$19,MATCH(A2587,Inputs!$H$11:$H$19)),"")</f>
        <v>(insert code)</v>
      </c>
      <c r="E2587" s="167">
        <f>Data!B25</f>
        <v>0</v>
      </c>
      <c r="F2587" s="168">
        <f>IF(F$2=$A2587,Data!C25,0)</f>
        <v>0</v>
      </c>
      <c r="G2587" s="168">
        <f>IF(G$2=$A2587,Data!D25,0)</f>
        <v>0</v>
      </c>
      <c r="H2587" s="168">
        <f>IF(H$2=$A2587,Data!E25,0)</f>
        <v>0</v>
      </c>
      <c r="I2587" s="168">
        <f>IF(I$2=$A2587,Data!F25,0)</f>
        <v>0</v>
      </c>
      <c r="J2587" s="168">
        <f>IF(J$2=$A2587,Data!G25,0)</f>
        <v>0</v>
      </c>
      <c r="K2587" s="168">
        <f>IF(K$2=$A2587,Data!H25,0)</f>
        <v>0</v>
      </c>
      <c r="L2587" s="168">
        <f>IF(L$2=$A2587,Data!I25,0)</f>
        <v>0</v>
      </c>
      <c r="M2587" s="168">
        <f>IF(M$2=$A2587,Data!J25,0)</f>
        <v>0</v>
      </c>
      <c r="N2587" s="168">
        <f>IF(N$2=$A2587,Data!K25,0)</f>
        <v>0</v>
      </c>
      <c r="O2587" s="168">
        <f>IF(O$2=$A2587,Data!L25,0)</f>
        <v>0</v>
      </c>
      <c r="P2587" s="168">
        <f>IF(P$2=$A2587,Data!M25,0)</f>
        <v>0</v>
      </c>
      <c r="Q2587" s="168">
        <f>IF(Q$2=$A2587,Data!N25,0)</f>
        <v>0</v>
      </c>
      <c r="R2587" s="169">
        <f>IF(R$2=$A2587,Data!O25,0)</f>
        <v>0</v>
      </c>
      <c r="S2587" s="169">
        <f>IF(S$2=$A2587,Data!P25,0)</f>
        <v>0</v>
      </c>
      <c r="T2587" s="169">
        <f>IF(T$2=$A2587,Data!Q25,0)</f>
        <v>0</v>
      </c>
      <c r="U2587" s="169">
        <f>IF(U$2=$A2587,Data!R25,0)</f>
        <v>0</v>
      </c>
      <c r="V2587" s="169">
        <f>IF(V$2=$A2587,Data!S25,0)</f>
        <v>0</v>
      </c>
      <c r="W2587" s="169">
        <f>IF(W$2=$A2587,Data!T25,0)</f>
        <v>0</v>
      </c>
      <c r="X2587" s="169">
        <f>IF(X$2=$A2587,Data!U25,0)</f>
        <v>0</v>
      </c>
      <c r="Y2587" s="169">
        <f>IF(Y$2=$A2587,Data!V25,0)</f>
        <v>0</v>
      </c>
      <c r="Z2587" s="169">
        <f>IF(Z$2=$A2587,Data!W25,0)</f>
        <v>0</v>
      </c>
      <c r="AA2587" s="169">
        <f>IF(AA$2=$A2587,Data!X25,0)</f>
        <v>0</v>
      </c>
      <c r="AB2587" s="169">
        <f>IF(AB$2=$A2587,Data!Y25,0)</f>
        <v>0</v>
      </c>
      <c r="AC2587" s="169">
        <f>IF(AC$2=$A2587,Data!Z25,0)</f>
        <v>0</v>
      </c>
      <c r="AD2587" s="170">
        <f>IF(AD$2=$A2587,Data!AA25,0)</f>
        <v>0</v>
      </c>
      <c r="AE2587" s="171">
        <f>IF(AE$2=$A2587,Data!AB25,0)</f>
        <v>0</v>
      </c>
      <c r="AF2587" s="170">
        <f>IF(AF$2=$A2587,Data!AC25,0)</f>
        <v>0</v>
      </c>
      <c r="AG2587" s="171">
        <f>IF(AG$2=$A2587,Data!AD25,0)</f>
        <v>0</v>
      </c>
      <c r="AH2587" s="170">
        <f>IF(AH$2=$A2587,Data!AE25,0)</f>
        <v>0</v>
      </c>
      <c r="AI2587" s="171">
        <f>IF(AI$2=$A2587,Data!AF25,0)</f>
        <v>0</v>
      </c>
      <c r="AJ2587" s="170">
        <f>IF(AJ$2=$A2587,Data!AG25,0)</f>
        <v>0</v>
      </c>
      <c r="AK2587" s="171">
        <f>IF(AK$2=$A2587,Data!AH25,0)</f>
        <v>0</v>
      </c>
      <c r="AL2587" s="170">
        <f>IF(AL$2=$A2587,Data!AI25,0)</f>
        <v>0</v>
      </c>
      <c r="AM2587" t="str">
        <f t="shared" si="80"/>
        <v>0</v>
      </c>
      <c r="AN2587" t="e">
        <f>+INDEX(Validation!$D$4:$D$250,MATCH(Merge!B2587,Validation!$E$4:$E$250,0))</f>
        <v>#N/A</v>
      </c>
      <c r="AO2587" s="172">
        <f t="shared" si="81"/>
        <v>0</v>
      </c>
    </row>
    <row r="2588" spans="1:41" ht="15" x14ac:dyDescent="0.25">
      <c r="A2588">
        <f>Inputs!$H$17</f>
        <v>7</v>
      </c>
      <c r="B2588" t="str">
        <f>Inputs!$D$4</f>
        <v>Select Agency…</v>
      </c>
      <c r="C2588" s="166" t="str">
        <f>Inputs!$I$6</f>
        <v>(insert code)</v>
      </c>
      <c r="D2588" t="str">
        <f>IFERROR(INDEX(Inputs!$I$11:$I$19,MATCH(A2588,Inputs!$H$11:$H$19)),"")</f>
        <v>(insert code)</v>
      </c>
      <c r="E2588" s="167">
        <f>Data!B26</f>
        <v>0</v>
      </c>
      <c r="F2588" s="168">
        <f>IF(F$2=$A2588,Data!C26,0)</f>
        <v>0</v>
      </c>
      <c r="G2588" s="168">
        <f>IF(G$2=$A2588,Data!D26,0)</f>
        <v>0</v>
      </c>
      <c r="H2588" s="168">
        <f>IF(H$2=$A2588,Data!E26,0)</f>
        <v>0</v>
      </c>
      <c r="I2588" s="168">
        <f>IF(I$2=$A2588,Data!F26,0)</f>
        <v>0</v>
      </c>
      <c r="J2588" s="168">
        <f>IF(J$2=$A2588,Data!G26,0)</f>
        <v>0</v>
      </c>
      <c r="K2588" s="168">
        <f>IF(K$2=$A2588,Data!H26,0)</f>
        <v>0</v>
      </c>
      <c r="L2588" s="168">
        <f>IF(L$2=$A2588,Data!I26,0)</f>
        <v>0</v>
      </c>
      <c r="M2588" s="168">
        <f>IF(M$2=$A2588,Data!J26,0)</f>
        <v>0</v>
      </c>
      <c r="N2588" s="168">
        <f>IF(N$2=$A2588,Data!K26,0)</f>
        <v>0</v>
      </c>
      <c r="O2588" s="168">
        <f>IF(O$2=$A2588,Data!L26,0)</f>
        <v>0</v>
      </c>
      <c r="P2588" s="168">
        <f>IF(P$2=$A2588,Data!M26,0)</f>
        <v>0</v>
      </c>
      <c r="Q2588" s="168">
        <f>IF(Q$2=$A2588,Data!N26,0)</f>
        <v>0</v>
      </c>
      <c r="R2588" s="169">
        <f>IF(R$2=$A2588,Data!O26,0)</f>
        <v>0</v>
      </c>
      <c r="S2588" s="169">
        <f>IF(S$2=$A2588,Data!P26,0)</f>
        <v>0</v>
      </c>
      <c r="T2588" s="169">
        <f>IF(T$2=$A2588,Data!Q26,0)</f>
        <v>0</v>
      </c>
      <c r="U2588" s="169">
        <f>IF(U$2=$A2588,Data!R26,0)</f>
        <v>0</v>
      </c>
      <c r="V2588" s="169">
        <f>IF(V$2=$A2588,Data!S26,0)</f>
        <v>0</v>
      </c>
      <c r="W2588" s="169">
        <f>IF(W$2=$A2588,Data!T26,0)</f>
        <v>0</v>
      </c>
      <c r="X2588" s="169">
        <f>IF(X$2=$A2588,Data!U26,0)</f>
        <v>0</v>
      </c>
      <c r="Y2588" s="169">
        <f>IF(Y$2=$A2588,Data!V26,0)</f>
        <v>0</v>
      </c>
      <c r="Z2588" s="169">
        <f>IF(Z$2=$A2588,Data!W26,0)</f>
        <v>0</v>
      </c>
      <c r="AA2588" s="169">
        <f>IF(AA$2=$A2588,Data!X26,0)</f>
        <v>0</v>
      </c>
      <c r="AB2588" s="169">
        <f>IF(AB$2=$A2588,Data!Y26,0)</f>
        <v>0</v>
      </c>
      <c r="AC2588" s="169">
        <f>IF(AC$2=$A2588,Data!Z26,0)</f>
        <v>0</v>
      </c>
      <c r="AD2588" s="170">
        <f>IF(AD$2=$A2588,Data!AA26,0)</f>
        <v>0</v>
      </c>
      <c r="AE2588" s="171">
        <f>IF(AE$2=$A2588,Data!AB26,0)</f>
        <v>0</v>
      </c>
      <c r="AF2588" s="170">
        <f>IF(AF$2=$A2588,Data!AC26,0)</f>
        <v>0</v>
      </c>
      <c r="AG2588" s="171">
        <f>IF(AG$2=$A2588,Data!AD26,0)</f>
        <v>0</v>
      </c>
      <c r="AH2588" s="170">
        <f>IF(AH$2=$A2588,Data!AE26,0)</f>
        <v>0</v>
      </c>
      <c r="AI2588" s="171">
        <f>IF(AI$2=$A2588,Data!AF26,0)</f>
        <v>0</v>
      </c>
      <c r="AJ2588" s="170">
        <f>IF(AJ$2=$A2588,Data!AG26,0)</f>
        <v>0</v>
      </c>
      <c r="AK2588" s="171">
        <f>IF(AK$2=$A2588,Data!AH26,0)</f>
        <v>0</v>
      </c>
      <c r="AL2588" s="170">
        <f>IF(AL$2=$A2588,Data!AI26,0)</f>
        <v>0</v>
      </c>
      <c r="AM2588" t="str">
        <f t="shared" si="80"/>
        <v>0</v>
      </c>
      <c r="AN2588" t="e">
        <f>+INDEX(Validation!$D$4:$D$250,MATCH(Merge!B2588,Validation!$E$4:$E$250,0))</f>
        <v>#N/A</v>
      </c>
      <c r="AO2588" s="172">
        <f t="shared" si="81"/>
        <v>0</v>
      </c>
    </row>
    <row r="2589" spans="1:41" ht="15" x14ac:dyDescent="0.25">
      <c r="A2589">
        <f>Inputs!$H$17</f>
        <v>7</v>
      </c>
      <c r="B2589" t="str">
        <f>Inputs!$D$4</f>
        <v>Select Agency…</v>
      </c>
      <c r="C2589" s="166" t="str">
        <f>Inputs!$I$6</f>
        <v>(insert code)</v>
      </c>
      <c r="D2589" t="str">
        <f>IFERROR(INDEX(Inputs!$I$11:$I$19,MATCH(A2589,Inputs!$H$11:$H$19)),"")</f>
        <v>(insert code)</v>
      </c>
      <c r="E2589" s="167">
        <f>Data!B27</f>
        <v>0</v>
      </c>
      <c r="F2589" s="168">
        <f>IF(F$2=$A2589,Data!C27,0)</f>
        <v>0</v>
      </c>
      <c r="G2589" s="168">
        <f>IF(G$2=$A2589,Data!D27,0)</f>
        <v>0</v>
      </c>
      <c r="H2589" s="168">
        <f>IF(H$2=$A2589,Data!E27,0)</f>
        <v>0</v>
      </c>
      <c r="I2589" s="168">
        <f>IF(I$2=$A2589,Data!F27,0)</f>
        <v>0</v>
      </c>
      <c r="J2589" s="168">
        <f>IF(J$2=$A2589,Data!G27,0)</f>
        <v>0</v>
      </c>
      <c r="K2589" s="168">
        <f>IF(K$2=$A2589,Data!H27,0)</f>
        <v>0</v>
      </c>
      <c r="L2589" s="168">
        <f>IF(L$2=$A2589,Data!I27,0)</f>
        <v>0</v>
      </c>
      <c r="M2589" s="168">
        <f>IF(M$2=$A2589,Data!J27,0)</f>
        <v>0</v>
      </c>
      <c r="N2589" s="168">
        <f>IF(N$2=$A2589,Data!K27,0)</f>
        <v>0</v>
      </c>
      <c r="O2589" s="168">
        <f>IF(O$2=$A2589,Data!L27,0)</f>
        <v>0</v>
      </c>
      <c r="P2589" s="168">
        <f>IF(P$2=$A2589,Data!M27,0)</f>
        <v>0</v>
      </c>
      <c r="Q2589" s="168">
        <f>IF(Q$2=$A2589,Data!N27,0)</f>
        <v>0</v>
      </c>
      <c r="R2589" s="169">
        <f>IF(R$2=$A2589,Data!O27,0)</f>
        <v>0</v>
      </c>
      <c r="S2589" s="169">
        <f>IF(S$2=$A2589,Data!P27,0)</f>
        <v>0</v>
      </c>
      <c r="T2589" s="169">
        <f>IF(T$2=$A2589,Data!Q27,0)</f>
        <v>0</v>
      </c>
      <c r="U2589" s="169">
        <f>IF(U$2=$A2589,Data!R27,0)</f>
        <v>0</v>
      </c>
      <c r="V2589" s="169">
        <f>IF(V$2=$A2589,Data!S27,0)</f>
        <v>0</v>
      </c>
      <c r="W2589" s="169">
        <f>IF(W$2=$A2589,Data!T27,0)</f>
        <v>0</v>
      </c>
      <c r="X2589" s="169">
        <f>IF(X$2=$A2589,Data!U27,0)</f>
        <v>0</v>
      </c>
      <c r="Y2589" s="169">
        <f>IF(Y$2=$A2589,Data!V27,0)</f>
        <v>0</v>
      </c>
      <c r="Z2589" s="169">
        <f>IF(Z$2=$A2589,Data!W27,0)</f>
        <v>0</v>
      </c>
      <c r="AA2589" s="169">
        <f>IF(AA$2=$A2589,Data!X27,0)</f>
        <v>0</v>
      </c>
      <c r="AB2589" s="169">
        <f>IF(AB$2=$A2589,Data!Y27,0)</f>
        <v>0</v>
      </c>
      <c r="AC2589" s="169">
        <f>IF(AC$2=$A2589,Data!Z27,0)</f>
        <v>0</v>
      </c>
      <c r="AD2589" s="170">
        <f>IF(AD$2=$A2589,Data!AA27,0)</f>
        <v>0</v>
      </c>
      <c r="AE2589" s="171">
        <f>IF(AE$2=$A2589,Data!AB27,0)</f>
        <v>0</v>
      </c>
      <c r="AF2589" s="170">
        <f>IF(AF$2=$A2589,Data!AC27,0)</f>
        <v>0</v>
      </c>
      <c r="AG2589" s="171">
        <f>IF(AG$2=$A2589,Data!AD27,0)</f>
        <v>0</v>
      </c>
      <c r="AH2589" s="170">
        <f>IF(AH$2=$A2589,Data!AE27,0)</f>
        <v>0</v>
      </c>
      <c r="AI2589" s="171">
        <f>IF(AI$2=$A2589,Data!AF27,0)</f>
        <v>0</v>
      </c>
      <c r="AJ2589" s="170">
        <f>IF(AJ$2=$A2589,Data!AG27,0)</f>
        <v>0</v>
      </c>
      <c r="AK2589" s="171">
        <f>IF(AK$2=$A2589,Data!AH27,0)</f>
        <v>0</v>
      </c>
      <c r="AL2589" s="170">
        <f>IF(AL$2=$A2589,Data!AI27,0)</f>
        <v>0</v>
      </c>
      <c r="AM2589" t="str">
        <f t="shared" si="80"/>
        <v>0</v>
      </c>
      <c r="AN2589" t="e">
        <f>+INDEX(Validation!$D$4:$D$250,MATCH(Merge!B2589,Validation!$E$4:$E$250,0))</f>
        <v>#N/A</v>
      </c>
      <c r="AO2589" s="172">
        <f t="shared" si="81"/>
        <v>0</v>
      </c>
    </row>
    <row r="2590" spans="1:41" ht="15" x14ac:dyDescent="0.25">
      <c r="A2590">
        <f>Inputs!$H$17</f>
        <v>7</v>
      </c>
      <c r="B2590" t="str">
        <f>Inputs!$D$4</f>
        <v>Select Agency…</v>
      </c>
      <c r="C2590" s="166" t="str">
        <f>Inputs!$I$6</f>
        <v>(insert code)</v>
      </c>
      <c r="D2590" t="str">
        <f>IFERROR(INDEX(Inputs!$I$11:$I$19,MATCH(A2590,Inputs!$H$11:$H$19)),"")</f>
        <v>(insert code)</v>
      </c>
      <c r="E2590" s="167">
        <f>Data!B28</f>
        <v>0</v>
      </c>
      <c r="F2590" s="168">
        <f>IF(F$2=$A2590,Data!C28,0)</f>
        <v>0</v>
      </c>
      <c r="G2590" s="168">
        <f>IF(G$2=$A2590,Data!D28,0)</f>
        <v>0</v>
      </c>
      <c r="H2590" s="168">
        <f>IF(H$2=$A2590,Data!E28,0)</f>
        <v>0</v>
      </c>
      <c r="I2590" s="168">
        <f>IF(I$2=$A2590,Data!F28,0)</f>
        <v>0</v>
      </c>
      <c r="J2590" s="168">
        <f>IF(J$2=$A2590,Data!G28,0)</f>
        <v>0</v>
      </c>
      <c r="K2590" s="168">
        <f>IF(K$2=$A2590,Data!H28,0)</f>
        <v>0</v>
      </c>
      <c r="L2590" s="168">
        <f>IF(L$2=$A2590,Data!I28,0)</f>
        <v>0</v>
      </c>
      <c r="M2590" s="168">
        <f>IF(M$2=$A2590,Data!J28,0)</f>
        <v>0</v>
      </c>
      <c r="N2590" s="168">
        <f>IF(N$2=$A2590,Data!K28,0)</f>
        <v>0</v>
      </c>
      <c r="O2590" s="168">
        <f>IF(O$2=$A2590,Data!L28,0)</f>
        <v>0</v>
      </c>
      <c r="P2590" s="168">
        <f>IF(P$2=$A2590,Data!M28,0)</f>
        <v>0</v>
      </c>
      <c r="Q2590" s="168">
        <f>IF(Q$2=$A2590,Data!N28,0)</f>
        <v>0</v>
      </c>
      <c r="R2590" s="169">
        <f>IF(R$2=$A2590,Data!O28,0)</f>
        <v>0</v>
      </c>
      <c r="S2590" s="169">
        <f>IF(S$2=$A2590,Data!P28,0)</f>
        <v>0</v>
      </c>
      <c r="T2590" s="169">
        <f>IF(T$2=$A2590,Data!Q28,0)</f>
        <v>0</v>
      </c>
      <c r="U2590" s="169">
        <f>IF(U$2=$A2590,Data!R28,0)</f>
        <v>0</v>
      </c>
      <c r="V2590" s="169">
        <f>IF(V$2=$A2590,Data!S28,0)</f>
        <v>0</v>
      </c>
      <c r="W2590" s="169">
        <f>IF(W$2=$A2590,Data!T28,0)</f>
        <v>0</v>
      </c>
      <c r="X2590" s="169">
        <f>IF(X$2=$A2590,Data!U28,0)</f>
        <v>0</v>
      </c>
      <c r="Y2590" s="169">
        <f>IF(Y$2=$A2590,Data!V28,0)</f>
        <v>0</v>
      </c>
      <c r="Z2590" s="169">
        <f>IF(Z$2=$A2590,Data!W28,0)</f>
        <v>0</v>
      </c>
      <c r="AA2590" s="169">
        <f>IF(AA$2=$A2590,Data!X28,0)</f>
        <v>0</v>
      </c>
      <c r="AB2590" s="169">
        <f>IF(AB$2=$A2590,Data!Y28,0)</f>
        <v>0</v>
      </c>
      <c r="AC2590" s="169">
        <f>IF(AC$2=$A2590,Data!Z28,0)</f>
        <v>0</v>
      </c>
      <c r="AD2590" s="170">
        <f>IF(AD$2=$A2590,Data!AA28,0)</f>
        <v>0</v>
      </c>
      <c r="AE2590" s="171">
        <f>IF(AE$2=$A2590,Data!AB28,0)</f>
        <v>0</v>
      </c>
      <c r="AF2590" s="170">
        <f>IF(AF$2=$A2590,Data!AC28,0)</f>
        <v>0</v>
      </c>
      <c r="AG2590" s="171">
        <f>IF(AG$2=$A2590,Data!AD28,0)</f>
        <v>0</v>
      </c>
      <c r="AH2590" s="170">
        <f>IF(AH$2=$A2590,Data!AE28,0)</f>
        <v>0</v>
      </c>
      <c r="AI2590" s="171">
        <f>IF(AI$2=$A2590,Data!AF28,0)</f>
        <v>0</v>
      </c>
      <c r="AJ2590" s="170">
        <f>IF(AJ$2=$A2590,Data!AG28,0)</f>
        <v>0</v>
      </c>
      <c r="AK2590" s="171">
        <f>IF(AK$2=$A2590,Data!AH28,0)</f>
        <v>0</v>
      </c>
      <c r="AL2590" s="170">
        <f>IF(AL$2=$A2590,Data!AI28,0)</f>
        <v>0</v>
      </c>
      <c r="AM2590" t="str">
        <f t="shared" si="80"/>
        <v>0</v>
      </c>
      <c r="AN2590" t="e">
        <f>+INDEX(Validation!$D$4:$D$250,MATCH(Merge!B2590,Validation!$E$4:$E$250,0))</f>
        <v>#N/A</v>
      </c>
      <c r="AO2590" s="172">
        <f t="shared" si="81"/>
        <v>0</v>
      </c>
    </row>
    <row r="2591" spans="1:41" ht="15" x14ac:dyDescent="0.25">
      <c r="A2591">
        <f>Inputs!$H$17</f>
        <v>7</v>
      </c>
      <c r="B2591" t="str">
        <f>Inputs!$D$4</f>
        <v>Select Agency…</v>
      </c>
      <c r="C2591" s="166" t="str">
        <f>Inputs!$I$6</f>
        <v>(insert code)</v>
      </c>
      <c r="D2591" t="str">
        <f>IFERROR(INDEX(Inputs!$I$11:$I$19,MATCH(A2591,Inputs!$H$11:$H$19)),"")</f>
        <v>(insert code)</v>
      </c>
      <c r="E2591" s="167">
        <f>Data!B29</f>
        <v>0</v>
      </c>
      <c r="F2591" s="168">
        <f>IF(F$2=$A2591,Data!C29,0)</f>
        <v>0</v>
      </c>
      <c r="G2591" s="168">
        <f>IF(G$2=$A2591,Data!D29,0)</f>
        <v>0</v>
      </c>
      <c r="H2591" s="168">
        <f>IF(H$2=$A2591,Data!E29,0)</f>
        <v>0</v>
      </c>
      <c r="I2591" s="168">
        <f>IF(I$2=$A2591,Data!F29,0)</f>
        <v>0</v>
      </c>
      <c r="J2591" s="168">
        <f>IF(J$2=$A2591,Data!G29,0)</f>
        <v>0</v>
      </c>
      <c r="K2591" s="168">
        <f>IF(K$2=$A2591,Data!H29,0)</f>
        <v>0</v>
      </c>
      <c r="L2591" s="168">
        <f>IF(L$2=$A2591,Data!I29,0)</f>
        <v>0</v>
      </c>
      <c r="M2591" s="168">
        <f>IF(M$2=$A2591,Data!J29,0)</f>
        <v>0</v>
      </c>
      <c r="N2591" s="168">
        <f>IF(N$2=$A2591,Data!K29,0)</f>
        <v>0</v>
      </c>
      <c r="O2591" s="168">
        <f>IF(O$2=$A2591,Data!L29,0)</f>
        <v>0</v>
      </c>
      <c r="P2591" s="168">
        <f>IF(P$2=$A2591,Data!M29,0)</f>
        <v>0</v>
      </c>
      <c r="Q2591" s="168">
        <f>IF(Q$2=$A2591,Data!N29,0)</f>
        <v>0</v>
      </c>
      <c r="R2591" s="169">
        <f>IF(R$2=$A2591,Data!O29,0)</f>
        <v>0</v>
      </c>
      <c r="S2591" s="169">
        <f>IF(S$2=$A2591,Data!P29,0)</f>
        <v>0</v>
      </c>
      <c r="T2591" s="169">
        <f>IF(T$2=$A2591,Data!Q29,0)</f>
        <v>0</v>
      </c>
      <c r="U2591" s="169">
        <f>IF(U$2=$A2591,Data!R29,0)</f>
        <v>0</v>
      </c>
      <c r="V2591" s="169">
        <f>IF(V$2=$A2591,Data!S29,0)</f>
        <v>0</v>
      </c>
      <c r="W2591" s="169">
        <f>IF(W$2=$A2591,Data!T29,0)</f>
        <v>0</v>
      </c>
      <c r="X2591" s="169">
        <f>IF(X$2=$A2591,Data!U29,0)</f>
        <v>0</v>
      </c>
      <c r="Y2591" s="169">
        <f>IF(Y$2=$A2591,Data!V29,0)</f>
        <v>0</v>
      </c>
      <c r="Z2591" s="169">
        <f>IF(Z$2=$A2591,Data!W29,0)</f>
        <v>0</v>
      </c>
      <c r="AA2591" s="169">
        <f>IF(AA$2=$A2591,Data!X29,0)</f>
        <v>0</v>
      </c>
      <c r="AB2591" s="169">
        <f>IF(AB$2=$A2591,Data!Y29,0)</f>
        <v>0</v>
      </c>
      <c r="AC2591" s="169">
        <f>IF(AC$2=$A2591,Data!Z29,0)</f>
        <v>0</v>
      </c>
      <c r="AD2591" s="170">
        <f>IF(AD$2=$A2591,Data!AA29,0)</f>
        <v>0</v>
      </c>
      <c r="AE2591" s="171">
        <f>IF(AE$2=$A2591,Data!AB29,0)</f>
        <v>0</v>
      </c>
      <c r="AF2591" s="170">
        <f>IF(AF$2=$A2591,Data!AC29,0)</f>
        <v>0</v>
      </c>
      <c r="AG2591" s="171">
        <f>IF(AG$2=$A2591,Data!AD29,0)</f>
        <v>0</v>
      </c>
      <c r="AH2591" s="170">
        <f>IF(AH$2=$A2591,Data!AE29,0)</f>
        <v>0</v>
      </c>
      <c r="AI2591" s="171">
        <f>IF(AI$2=$A2591,Data!AF29,0)</f>
        <v>0</v>
      </c>
      <c r="AJ2591" s="170">
        <f>IF(AJ$2=$A2591,Data!AG29,0)</f>
        <v>0</v>
      </c>
      <c r="AK2591" s="171">
        <f>IF(AK$2=$A2591,Data!AH29,0)</f>
        <v>0</v>
      </c>
      <c r="AL2591" s="170">
        <f>IF(AL$2=$A2591,Data!AI29,0)</f>
        <v>0</v>
      </c>
      <c r="AM2591" t="str">
        <f t="shared" si="80"/>
        <v>0</v>
      </c>
      <c r="AN2591" t="e">
        <f>+INDEX(Validation!$D$4:$D$250,MATCH(Merge!B2591,Validation!$E$4:$E$250,0))</f>
        <v>#N/A</v>
      </c>
      <c r="AO2591" s="172">
        <f t="shared" si="81"/>
        <v>0</v>
      </c>
    </row>
    <row r="2592" spans="1:41" ht="15" x14ac:dyDescent="0.25">
      <c r="A2592">
        <f>Inputs!$H$17</f>
        <v>7</v>
      </c>
      <c r="B2592" t="str">
        <f>Inputs!$D$4</f>
        <v>Select Agency…</v>
      </c>
      <c r="C2592" s="166" t="str">
        <f>Inputs!$I$6</f>
        <v>(insert code)</v>
      </c>
      <c r="D2592" t="str">
        <f>IFERROR(INDEX(Inputs!$I$11:$I$19,MATCH(A2592,Inputs!$H$11:$H$19)),"")</f>
        <v>(insert code)</v>
      </c>
      <c r="E2592" s="167">
        <f>Data!B30</f>
        <v>0</v>
      </c>
      <c r="F2592" s="168">
        <f>IF(F$2=$A2592,Data!C30,0)</f>
        <v>0</v>
      </c>
      <c r="G2592" s="168">
        <f>IF(G$2=$A2592,Data!D30,0)</f>
        <v>0</v>
      </c>
      <c r="H2592" s="168">
        <f>IF(H$2=$A2592,Data!E30,0)</f>
        <v>0</v>
      </c>
      <c r="I2592" s="168">
        <f>IF(I$2=$A2592,Data!F30,0)</f>
        <v>0</v>
      </c>
      <c r="J2592" s="168">
        <f>IF(J$2=$A2592,Data!G30,0)</f>
        <v>0</v>
      </c>
      <c r="K2592" s="168">
        <f>IF(K$2=$A2592,Data!H30,0)</f>
        <v>0</v>
      </c>
      <c r="L2592" s="168">
        <f>IF(L$2=$A2592,Data!I30,0)</f>
        <v>0</v>
      </c>
      <c r="M2592" s="168">
        <f>IF(M$2=$A2592,Data!J30,0)</f>
        <v>0</v>
      </c>
      <c r="N2592" s="168">
        <f>IF(N$2=$A2592,Data!K30,0)</f>
        <v>0</v>
      </c>
      <c r="O2592" s="168">
        <f>IF(O$2=$A2592,Data!L30,0)</f>
        <v>0</v>
      </c>
      <c r="P2592" s="168">
        <f>IF(P$2=$A2592,Data!M30,0)</f>
        <v>0</v>
      </c>
      <c r="Q2592" s="168">
        <f>IF(Q$2=$A2592,Data!N30,0)</f>
        <v>0</v>
      </c>
      <c r="R2592" s="169">
        <f>IF(R$2=$A2592,Data!O30,0)</f>
        <v>0</v>
      </c>
      <c r="S2592" s="169">
        <f>IF(S$2=$A2592,Data!P30,0)</f>
        <v>0</v>
      </c>
      <c r="T2592" s="169">
        <f>IF(T$2=$A2592,Data!Q30,0)</f>
        <v>0</v>
      </c>
      <c r="U2592" s="169">
        <f>IF(U$2=$A2592,Data!R30,0)</f>
        <v>0</v>
      </c>
      <c r="V2592" s="169">
        <f>IF(V$2=$A2592,Data!S30,0)</f>
        <v>0</v>
      </c>
      <c r="W2592" s="169">
        <f>IF(W$2=$A2592,Data!T30,0)</f>
        <v>0</v>
      </c>
      <c r="X2592" s="169">
        <f>IF(X$2=$A2592,Data!U30,0)</f>
        <v>0</v>
      </c>
      <c r="Y2592" s="169">
        <f>IF(Y$2=$A2592,Data!V30,0)</f>
        <v>0</v>
      </c>
      <c r="Z2592" s="169">
        <f>IF(Z$2=$A2592,Data!W30,0)</f>
        <v>0</v>
      </c>
      <c r="AA2592" s="169">
        <f>IF(AA$2=$A2592,Data!X30,0)</f>
        <v>0</v>
      </c>
      <c r="AB2592" s="169">
        <f>IF(AB$2=$A2592,Data!Y30,0)</f>
        <v>0</v>
      </c>
      <c r="AC2592" s="169">
        <f>IF(AC$2=$A2592,Data!Z30,0)</f>
        <v>0</v>
      </c>
      <c r="AD2592" s="170">
        <f>IF(AD$2=$A2592,Data!AA30,0)</f>
        <v>0</v>
      </c>
      <c r="AE2592" s="171">
        <f>IF(AE$2=$A2592,Data!AB30,0)</f>
        <v>0</v>
      </c>
      <c r="AF2592" s="170">
        <f>IF(AF$2=$A2592,Data!AC30,0)</f>
        <v>0</v>
      </c>
      <c r="AG2592" s="171">
        <f>IF(AG$2=$A2592,Data!AD30,0)</f>
        <v>0</v>
      </c>
      <c r="AH2592" s="170">
        <f>IF(AH$2=$A2592,Data!AE30,0)</f>
        <v>0</v>
      </c>
      <c r="AI2592" s="171">
        <f>IF(AI$2=$A2592,Data!AF30,0)</f>
        <v>0</v>
      </c>
      <c r="AJ2592" s="170">
        <f>IF(AJ$2=$A2592,Data!AG30,0)</f>
        <v>0</v>
      </c>
      <c r="AK2592" s="171">
        <f>IF(AK$2=$A2592,Data!AH30,0)</f>
        <v>0</v>
      </c>
      <c r="AL2592" s="170">
        <f>IF(AL$2=$A2592,Data!AI30,0)</f>
        <v>0</v>
      </c>
      <c r="AM2592" t="str">
        <f t="shared" si="80"/>
        <v>0</v>
      </c>
      <c r="AN2592" t="e">
        <f>+INDEX(Validation!$D$4:$D$250,MATCH(Merge!B2592,Validation!$E$4:$E$250,0))</f>
        <v>#N/A</v>
      </c>
      <c r="AO2592" s="172">
        <f t="shared" si="81"/>
        <v>0</v>
      </c>
    </row>
    <row r="2593" spans="1:41" ht="15" x14ac:dyDescent="0.25">
      <c r="A2593">
        <f>Inputs!$H$17</f>
        <v>7</v>
      </c>
      <c r="B2593" t="str">
        <f>Inputs!$D$4</f>
        <v>Select Agency…</v>
      </c>
      <c r="C2593" s="166" t="str">
        <f>Inputs!$I$6</f>
        <v>(insert code)</v>
      </c>
      <c r="D2593" t="str">
        <f>IFERROR(INDEX(Inputs!$I$11:$I$19,MATCH(A2593,Inputs!$H$11:$H$19)),"")</f>
        <v>(insert code)</v>
      </c>
      <c r="E2593" s="167">
        <f>Data!B31</f>
        <v>0</v>
      </c>
      <c r="F2593" s="168">
        <f>IF(F$2=$A2593,Data!C31,0)</f>
        <v>0</v>
      </c>
      <c r="G2593" s="168">
        <f>IF(G$2=$A2593,Data!D31,0)</f>
        <v>0</v>
      </c>
      <c r="H2593" s="168">
        <f>IF(H$2=$A2593,Data!E31,0)</f>
        <v>0</v>
      </c>
      <c r="I2593" s="168">
        <f>IF(I$2=$A2593,Data!F31,0)</f>
        <v>0</v>
      </c>
      <c r="J2593" s="168">
        <f>IF(J$2=$A2593,Data!G31,0)</f>
        <v>0</v>
      </c>
      <c r="K2593" s="168">
        <f>IF(K$2=$A2593,Data!H31,0)</f>
        <v>0</v>
      </c>
      <c r="L2593" s="168">
        <f>IF(L$2=$A2593,Data!I31,0)</f>
        <v>0</v>
      </c>
      <c r="M2593" s="168">
        <f>IF(M$2=$A2593,Data!J31,0)</f>
        <v>0</v>
      </c>
      <c r="N2593" s="168">
        <f>IF(N$2=$A2593,Data!K31,0)</f>
        <v>0</v>
      </c>
      <c r="O2593" s="168">
        <f>IF(O$2=$A2593,Data!L31,0)</f>
        <v>0</v>
      </c>
      <c r="P2593" s="168">
        <f>IF(P$2=$A2593,Data!M31,0)</f>
        <v>0</v>
      </c>
      <c r="Q2593" s="168">
        <f>IF(Q$2=$A2593,Data!N31,0)</f>
        <v>0</v>
      </c>
      <c r="R2593" s="169">
        <f>IF(R$2=$A2593,Data!O31,0)</f>
        <v>0</v>
      </c>
      <c r="S2593" s="169">
        <f>IF(S$2=$A2593,Data!P31,0)</f>
        <v>0</v>
      </c>
      <c r="T2593" s="169">
        <f>IF(T$2=$A2593,Data!Q31,0)</f>
        <v>0</v>
      </c>
      <c r="U2593" s="169">
        <f>IF(U$2=$A2593,Data!R31,0)</f>
        <v>0</v>
      </c>
      <c r="V2593" s="169">
        <f>IF(V$2=$A2593,Data!S31,0)</f>
        <v>0</v>
      </c>
      <c r="W2593" s="169">
        <f>IF(W$2=$A2593,Data!T31,0)</f>
        <v>0</v>
      </c>
      <c r="X2593" s="169">
        <f>IF(X$2=$A2593,Data!U31,0)</f>
        <v>0</v>
      </c>
      <c r="Y2593" s="169">
        <f>IF(Y$2=$A2593,Data!V31,0)</f>
        <v>0</v>
      </c>
      <c r="Z2593" s="169">
        <f>IF(Z$2=$A2593,Data!W31,0)</f>
        <v>0</v>
      </c>
      <c r="AA2593" s="169">
        <f>IF(AA$2=$A2593,Data!X31,0)</f>
        <v>0</v>
      </c>
      <c r="AB2593" s="169">
        <f>IF(AB$2=$A2593,Data!Y31,0)</f>
        <v>0</v>
      </c>
      <c r="AC2593" s="169">
        <f>IF(AC$2=$A2593,Data!Z31,0)</f>
        <v>0</v>
      </c>
      <c r="AD2593" s="170">
        <f>IF(AD$2=$A2593,Data!AA31,0)</f>
        <v>0</v>
      </c>
      <c r="AE2593" s="171">
        <f>IF(AE$2=$A2593,Data!AB31,0)</f>
        <v>0</v>
      </c>
      <c r="AF2593" s="170">
        <f>IF(AF$2=$A2593,Data!AC31,0)</f>
        <v>0</v>
      </c>
      <c r="AG2593" s="171">
        <f>IF(AG$2=$A2593,Data!AD31,0)</f>
        <v>0</v>
      </c>
      <c r="AH2593" s="170">
        <f>IF(AH$2=$A2593,Data!AE31,0)</f>
        <v>0</v>
      </c>
      <c r="AI2593" s="171">
        <f>IF(AI$2=$A2593,Data!AF31,0)</f>
        <v>0</v>
      </c>
      <c r="AJ2593" s="170">
        <f>IF(AJ$2=$A2593,Data!AG31,0)</f>
        <v>0</v>
      </c>
      <c r="AK2593" s="171">
        <f>IF(AK$2=$A2593,Data!AH31,0)</f>
        <v>0</v>
      </c>
      <c r="AL2593" s="170">
        <f>IF(AL$2=$A2593,Data!AI31,0)</f>
        <v>0</v>
      </c>
      <c r="AM2593" t="str">
        <f t="shared" si="80"/>
        <v>0</v>
      </c>
      <c r="AN2593" t="e">
        <f>+INDEX(Validation!$D$4:$D$250,MATCH(Merge!B2593,Validation!$E$4:$E$250,0))</f>
        <v>#N/A</v>
      </c>
      <c r="AO2593" s="172">
        <f t="shared" si="81"/>
        <v>0</v>
      </c>
    </row>
    <row r="2594" spans="1:41" ht="15" x14ac:dyDescent="0.25">
      <c r="A2594">
        <f>Inputs!$H$17</f>
        <v>7</v>
      </c>
      <c r="B2594" t="str">
        <f>Inputs!$D$4</f>
        <v>Select Agency…</v>
      </c>
      <c r="C2594" s="166" t="str">
        <f>Inputs!$I$6</f>
        <v>(insert code)</v>
      </c>
      <c r="D2594" t="str">
        <f>IFERROR(INDEX(Inputs!$I$11:$I$19,MATCH(A2594,Inputs!$H$11:$H$19)),"")</f>
        <v>(insert code)</v>
      </c>
      <c r="E2594" s="167">
        <f>Data!B32</f>
        <v>0</v>
      </c>
      <c r="F2594" s="168">
        <f>IF(F$2=$A2594,Data!C32,0)</f>
        <v>0</v>
      </c>
      <c r="G2594" s="168">
        <f>IF(G$2=$A2594,Data!D32,0)</f>
        <v>0</v>
      </c>
      <c r="H2594" s="168">
        <f>IF(H$2=$A2594,Data!E32,0)</f>
        <v>0</v>
      </c>
      <c r="I2594" s="168">
        <f>IF(I$2=$A2594,Data!F32,0)</f>
        <v>0</v>
      </c>
      <c r="J2594" s="168">
        <f>IF(J$2=$A2594,Data!G32,0)</f>
        <v>0</v>
      </c>
      <c r="K2594" s="168">
        <f>IF(K$2=$A2594,Data!H32,0)</f>
        <v>0</v>
      </c>
      <c r="L2594" s="168">
        <f>IF(L$2=$A2594,Data!I32,0)</f>
        <v>0</v>
      </c>
      <c r="M2594" s="168">
        <f>IF(M$2=$A2594,Data!J32,0)</f>
        <v>0</v>
      </c>
      <c r="N2594" s="168">
        <f>IF(N$2=$A2594,Data!K32,0)</f>
        <v>0</v>
      </c>
      <c r="O2594" s="168">
        <f>IF(O$2=$A2594,Data!L32,0)</f>
        <v>0</v>
      </c>
      <c r="P2594" s="168">
        <f>IF(P$2=$A2594,Data!M32,0)</f>
        <v>0</v>
      </c>
      <c r="Q2594" s="168">
        <f>IF(Q$2=$A2594,Data!N32,0)</f>
        <v>0</v>
      </c>
      <c r="R2594" s="169">
        <f>IF(R$2=$A2594,Data!O32,0)</f>
        <v>0</v>
      </c>
      <c r="S2594" s="169">
        <f>IF(S$2=$A2594,Data!P32,0)</f>
        <v>0</v>
      </c>
      <c r="T2594" s="169">
        <f>IF(T$2=$A2594,Data!Q32,0)</f>
        <v>0</v>
      </c>
      <c r="U2594" s="169">
        <f>IF(U$2=$A2594,Data!R32,0)</f>
        <v>0</v>
      </c>
      <c r="V2594" s="169">
        <f>IF(V$2=$A2594,Data!S32,0)</f>
        <v>0</v>
      </c>
      <c r="W2594" s="169">
        <f>IF(W$2=$A2594,Data!T32,0)</f>
        <v>0</v>
      </c>
      <c r="X2594" s="169">
        <f>IF(X$2=$A2594,Data!U32,0)</f>
        <v>0</v>
      </c>
      <c r="Y2594" s="169">
        <f>IF(Y$2=$A2594,Data!V32,0)</f>
        <v>0</v>
      </c>
      <c r="Z2594" s="169">
        <f>IF(Z$2=$A2594,Data!W32,0)</f>
        <v>0</v>
      </c>
      <c r="AA2594" s="169">
        <f>IF(AA$2=$A2594,Data!X32,0)</f>
        <v>0</v>
      </c>
      <c r="AB2594" s="169">
        <f>IF(AB$2=$A2594,Data!Y32,0)</f>
        <v>0</v>
      </c>
      <c r="AC2594" s="169">
        <f>IF(AC$2=$A2594,Data!Z32,0)</f>
        <v>0</v>
      </c>
      <c r="AD2594" s="170">
        <f>IF(AD$2=$A2594,Data!AA32,0)</f>
        <v>0</v>
      </c>
      <c r="AE2594" s="171">
        <f>IF(AE$2=$A2594,Data!AB32,0)</f>
        <v>0</v>
      </c>
      <c r="AF2594" s="170">
        <f>IF(AF$2=$A2594,Data!AC32,0)</f>
        <v>0</v>
      </c>
      <c r="AG2594" s="171">
        <f>IF(AG$2=$A2594,Data!AD32,0)</f>
        <v>0</v>
      </c>
      <c r="AH2594" s="170">
        <f>IF(AH$2=$A2594,Data!AE32,0)</f>
        <v>0</v>
      </c>
      <c r="AI2594" s="171">
        <f>IF(AI$2=$A2594,Data!AF32,0)</f>
        <v>0</v>
      </c>
      <c r="AJ2594" s="170">
        <f>IF(AJ$2=$A2594,Data!AG32,0)</f>
        <v>0</v>
      </c>
      <c r="AK2594" s="171">
        <f>IF(AK$2=$A2594,Data!AH32,0)</f>
        <v>0</v>
      </c>
      <c r="AL2594" s="170">
        <f>IF(AL$2=$A2594,Data!AI32,0)</f>
        <v>0</v>
      </c>
      <c r="AM2594" t="str">
        <f t="shared" si="80"/>
        <v>0</v>
      </c>
      <c r="AN2594" t="e">
        <f>+INDEX(Validation!$D$4:$D$250,MATCH(Merge!B2594,Validation!$E$4:$E$250,0))</f>
        <v>#N/A</v>
      </c>
      <c r="AO2594" s="172">
        <f t="shared" si="81"/>
        <v>0</v>
      </c>
    </row>
    <row r="2595" spans="1:41" ht="15" x14ac:dyDescent="0.25">
      <c r="A2595">
        <f>Inputs!$H$17</f>
        <v>7</v>
      </c>
      <c r="B2595" t="str">
        <f>Inputs!$D$4</f>
        <v>Select Agency…</v>
      </c>
      <c r="C2595" s="166" t="str">
        <f>Inputs!$I$6</f>
        <v>(insert code)</v>
      </c>
      <c r="D2595" t="str">
        <f>IFERROR(INDEX(Inputs!$I$11:$I$19,MATCH(A2595,Inputs!$H$11:$H$19)),"")</f>
        <v>(insert code)</v>
      </c>
      <c r="E2595" s="167">
        <f>Data!B33</f>
        <v>0</v>
      </c>
      <c r="F2595" s="168">
        <f>IF(F$2=$A2595,Data!C33,0)</f>
        <v>0</v>
      </c>
      <c r="G2595" s="168">
        <f>IF(G$2=$A2595,Data!D33,0)</f>
        <v>0</v>
      </c>
      <c r="H2595" s="168">
        <f>IF(H$2=$A2595,Data!E33,0)</f>
        <v>0</v>
      </c>
      <c r="I2595" s="168">
        <f>IF(I$2=$A2595,Data!F33,0)</f>
        <v>0</v>
      </c>
      <c r="J2595" s="168">
        <f>IF(J$2=$A2595,Data!G33,0)</f>
        <v>0</v>
      </c>
      <c r="K2595" s="168">
        <f>IF(K$2=$A2595,Data!H33,0)</f>
        <v>0</v>
      </c>
      <c r="L2595" s="168">
        <f>IF(L$2=$A2595,Data!I33,0)</f>
        <v>0</v>
      </c>
      <c r="M2595" s="168">
        <f>IF(M$2=$A2595,Data!J33,0)</f>
        <v>0</v>
      </c>
      <c r="N2595" s="168">
        <f>IF(N$2=$A2595,Data!K33,0)</f>
        <v>0</v>
      </c>
      <c r="O2595" s="168">
        <f>IF(O$2=$A2595,Data!L33,0)</f>
        <v>0</v>
      </c>
      <c r="P2595" s="168">
        <f>IF(P$2=$A2595,Data!M33,0)</f>
        <v>0</v>
      </c>
      <c r="Q2595" s="168">
        <f>IF(Q$2=$A2595,Data!N33,0)</f>
        <v>0</v>
      </c>
      <c r="R2595" s="169">
        <f>IF(R$2=$A2595,Data!O33,0)</f>
        <v>0</v>
      </c>
      <c r="S2595" s="169">
        <f>IF(S$2=$A2595,Data!P33,0)</f>
        <v>0</v>
      </c>
      <c r="T2595" s="169">
        <f>IF(T$2=$A2595,Data!Q33,0)</f>
        <v>0</v>
      </c>
      <c r="U2595" s="169">
        <f>IF(U$2=$A2595,Data!R33,0)</f>
        <v>0</v>
      </c>
      <c r="V2595" s="169">
        <f>IF(V$2=$A2595,Data!S33,0)</f>
        <v>0</v>
      </c>
      <c r="W2595" s="169">
        <f>IF(W$2=$A2595,Data!T33,0)</f>
        <v>0</v>
      </c>
      <c r="X2595" s="169">
        <f>IF(X$2=$A2595,Data!U33,0)</f>
        <v>0</v>
      </c>
      <c r="Y2595" s="169">
        <f>IF(Y$2=$A2595,Data!V33,0)</f>
        <v>0</v>
      </c>
      <c r="Z2595" s="169">
        <f>IF(Z$2=$A2595,Data!W33,0)</f>
        <v>0</v>
      </c>
      <c r="AA2595" s="169">
        <f>IF(AA$2=$A2595,Data!X33,0)</f>
        <v>0</v>
      </c>
      <c r="AB2595" s="169">
        <f>IF(AB$2=$A2595,Data!Y33,0)</f>
        <v>0</v>
      </c>
      <c r="AC2595" s="169">
        <f>IF(AC$2=$A2595,Data!Z33,0)</f>
        <v>0</v>
      </c>
      <c r="AD2595" s="170">
        <f>IF(AD$2=$A2595,Data!AA33,0)</f>
        <v>0</v>
      </c>
      <c r="AE2595" s="171">
        <f>IF(AE$2=$A2595,Data!AB33,0)</f>
        <v>0</v>
      </c>
      <c r="AF2595" s="170">
        <f>IF(AF$2=$A2595,Data!AC33,0)</f>
        <v>0</v>
      </c>
      <c r="AG2595" s="171">
        <f>IF(AG$2=$A2595,Data!AD33,0)</f>
        <v>0</v>
      </c>
      <c r="AH2595" s="170">
        <f>IF(AH$2=$A2595,Data!AE33,0)</f>
        <v>0</v>
      </c>
      <c r="AI2595" s="171">
        <f>IF(AI$2=$A2595,Data!AF33,0)</f>
        <v>0</v>
      </c>
      <c r="AJ2595" s="170">
        <f>IF(AJ$2=$A2595,Data!AG33,0)</f>
        <v>0</v>
      </c>
      <c r="AK2595" s="171">
        <f>IF(AK$2=$A2595,Data!AH33,0)</f>
        <v>0</v>
      </c>
      <c r="AL2595" s="170">
        <f>IF(AL$2=$A2595,Data!AI33,0)</f>
        <v>0</v>
      </c>
      <c r="AM2595" t="str">
        <f t="shared" si="80"/>
        <v>0</v>
      </c>
      <c r="AN2595" t="e">
        <f>+INDEX(Validation!$D$4:$D$250,MATCH(Merge!B2595,Validation!$E$4:$E$250,0))</f>
        <v>#N/A</v>
      </c>
      <c r="AO2595" s="172">
        <f t="shared" si="81"/>
        <v>0</v>
      </c>
    </row>
    <row r="2596" spans="1:41" ht="15" x14ac:dyDescent="0.25">
      <c r="A2596">
        <f>Inputs!$H$17</f>
        <v>7</v>
      </c>
      <c r="B2596" t="str">
        <f>Inputs!$D$4</f>
        <v>Select Agency…</v>
      </c>
      <c r="C2596" s="166" t="str">
        <f>Inputs!$I$6</f>
        <v>(insert code)</v>
      </c>
      <c r="D2596" t="str">
        <f>IFERROR(INDEX(Inputs!$I$11:$I$19,MATCH(A2596,Inputs!$H$11:$H$19)),"")</f>
        <v>(insert code)</v>
      </c>
      <c r="E2596" s="167">
        <f>Data!B34</f>
        <v>0</v>
      </c>
      <c r="F2596" s="168">
        <f>IF(F$2=$A2596,Data!C34,0)</f>
        <v>0</v>
      </c>
      <c r="G2596" s="168">
        <f>IF(G$2=$A2596,Data!D34,0)</f>
        <v>0</v>
      </c>
      <c r="H2596" s="168">
        <f>IF(H$2=$A2596,Data!E34,0)</f>
        <v>0</v>
      </c>
      <c r="I2596" s="168">
        <f>IF(I$2=$A2596,Data!F34,0)</f>
        <v>0</v>
      </c>
      <c r="J2596" s="168">
        <f>IF(J$2=$A2596,Data!G34,0)</f>
        <v>0</v>
      </c>
      <c r="K2596" s="168">
        <f>IF(K$2=$A2596,Data!H34,0)</f>
        <v>0</v>
      </c>
      <c r="L2596" s="168">
        <f>IF(L$2=$A2596,Data!I34,0)</f>
        <v>0</v>
      </c>
      <c r="M2596" s="168">
        <f>IF(M$2=$A2596,Data!J34,0)</f>
        <v>0</v>
      </c>
      <c r="N2596" s="168">
        <f>IF(N$2=$A2596,Data!K34,0)</f>
        <v>0</v>
      </c>
      <c r="O2596" s="168">
        <f>IF(O$2=$A2596,Data!L34,0)</f>
        <v>0</v>
      </c>
      <c r="P2596" s="168">
        <f>IF(P$2=$A2596,Data!M34,0)</f>
        <v>0</v>
      </c>
      <c r="Q2596" s="168">
        <f>IF(Q$2=$A2596,Data!N34,0)</f>
        <v>0</v>
      </c>
      <c r="R2596" s="169">
        <f>IF(R$2=$A2596,Data!O34,0)</f>
        <v>0</v>
      </c>
      <c r="S2596" s="169">
        <f>IF(S$2=$A2596,Data!P34,0)</f>
        <v>0</v>
      </c>
      <c r="T2596" s="169">
        <f>IF(T$2=$A2596,Data!Q34,0)</f>
        <v>0</v>
      </c>
      <c r="U2596" s="169">
        <f>IF(U$2=$A2596,Data!R34,0)</f>
        <v>0</v>
      </c>
      <c r="V2596" s="169">
        <f>IF(V$2=$A2596,Data!S34,0)</f>
        <v>0</v>
      </c>
      <c r="W2596" s="169">
        <f>IF(W$2=$A2596,Data!T34,0)</f>
        <v>0</v>
      </c>
      <c r="X2596" s="169">
        <f>IF(X$2=$A2596,Data!U34,0)</f>
        <v>0</v>
      </c>
      <c r="Y2596" s="169">
        <f>IF(Y$2=$A2596,Data!V34,0)</f>
        <v>0</v>
      </c>
      <c r="Z2596" s="169">
        <f>IF(Z$2=$A2596,Data!W34,0)</f>
        <v>0</v>
      </c>
      <c r="AA2596" s="169">
        <f>IF(AA$2=$A2596,Data!X34,0)</f>
        <v>0</v>
      </c>
      <c r="AB2596" s="169">
        <f>IF(AB$2=$A2596,Data!Y34,0)</f>
        <v>0</v>
      </c>
      <c r="AC2596" s="169">
        <f>IF(AC$2=$A2596,Data!Z34,0)</f>
        <v>0</v>
      </c>
      <c r="AD2596" s="170">
        <f>IF(AD$2=$A2596,Data!AA34,0)</f>
        <v>0</v>
      </c>
      <c r="AE2596" s="171">
        <f>IF(AE$2=$A2596,Data!AB34,0)</f>
        <v>0</v>
      </c>
      <c r="AF2596" s="170">
        <f>IF(AF$2=$A2596,Data!AC34,0)</f>
        <v>0</v>
      </c>
      <c r="AG2596" s="171">
        <f>IF(AG$2=$A2596,Data!AD34,0)</f>
        <v>0</v>
      </c>
      <c r="AH2596" s="170">
        <f>IF(AH$2=$A2596,Data!AE34,0)</f>
        <v>0</v>
      </c>
      <c r="AI2596" s="171">
        <f>IF(AI$2=$A2596,Data!AF34,0)</f>
        <v>0</v>
      </c>
      <c r="AJ2596" s="170">
        <f>IF(AJ$2=$A2596,Data!AG34,0)</f>
        <v>0</v>
      </c>
      <c r="AK2596" s="171">
        <f>IF(AK$2=$A2596,Data!AH34,0)</f>
        <v>0</v>
      </c>
      <c r="AL2596" s="170">
        <f>IF(AL$2=$A2596,Data!AI34,0)</f>
        <v>0</v>
      </c>
      <c r="AM2596" t="str">
        <f t="shared" si="80"/>
        <v>0</v>
      </c>
      <c r="AN2596" t="e">
        <f>+INDEX(Validation!$D$4:$D$250,MATCH(Merge!B2596,Validation!$E$4:$E$250,0))</f>
        <v>#N/A</v>
      </c>
      <c r="AO2596" s="172">
        <f t="shared" si="81"/>
        <v>0</v>
      </c>
    </row>
    <row r="2597" spans="1:41" ht="15" x14ac:dyDescent="0.25">
      <c r="A2597">
        <f>Inputs!$H$17</f>
        <v>7</v>
      </c>
      <c r="B2597" t="str">
        <f>Inputs!$D$4</f>
        <v>Select Agency…</v>
      </c>
      <c r="C2597" s="166" t="str">
        <f>Inputs!$I$6</f>
        <v>(insert code)</v>
      </c>
      <c r="D2597" t="str">
        <f>IFERROR(INDEX(Inputs!$I$11:$I$19,MATCH(A2597,Inputs!$H$11:$H$19)),"")</f>
        <v>(insert code)</v>
      </c>
      <c r="E2597" s="167">
        <f>Data!B35</f>
        <v>0</v>
      </c>
      <c r="F2597" s="168">
        <f>IF(F$2=$A2597,Data!C35,0)</f>
        <v>0</v>
      </c>
      <c r="G2597" s="168">
        <f>IF(G$2=$A2597,Data!D35,0)</f>
        <v>0</v>
      </c>
      <c r="H2597" s="168">
        <f>IF(H$2=$A2597,Data!E35,0)</f>
        <v>0</v>
      </c>
      <c r="I2597" s="168">
        <f>IF(I$2=$A2597,Data!F35,0)</f>
        <v>0</v>
      </c>
      <c r="J2597" s="168">
        <f>IF(J$2=$A2597,Data!G35,0)</f>
        <v>0</v>
      </c>
      <c r="K2597" s="168">
        <f>IF(K$2=$A2597,Data!H35,0)</f>
        <v>0</v>
      </c>
      <c r="L2597" s="168">
        <f>IF(L$2=$A2597,Data!I35,0)</f>
        <v>0</v>
      </c>
      <c r="M2597" s="168">
        <f>IF(M$2=$A2597,Data!J35,0)</f>
        <v>0</v>
      </c>
      <c r="N2597" s="168">
        <f>IF(N$2=$A2597,Data!K35,0)</f>
        <v>0</v>
      </c>
      <c r="O2597" s="168">
        <f>IF(O$2=$A2597,Data!L35,0)</f>
        <v>0</v>
      </c>
      <c r="P2597" s="168">
        <f>IF(P$2=$A2597,Data!M35,0)</f>
        <v>0</v>
      </c>
      <c r="Q2597" s="168">
        <f>IF(Q$2=$A2597,Data!N35,0)</f>
        <v>0</v>
      </c>
      <c r="R2597" s="169">
        <f>IF(R$2=$A2597,Data!O35,0)</f>
        <v>0</v>
      </c>
      <c r="S2597" s="169">
        <f>IF(S$2=$A2597,Data!P35,0)</f>
        <v>0</v>
      </c>
      <c r="T2597" s="169">
        <f>IF(T$2=$A2597,Data!Q35,0)</f>
        <v>0</v>
      </c>
      <c r="U2597" s="169">
        <f>IF(U$2=$A2597,Data!R35,0)</f>
        <v>0</v>
      </c>
      <c r="V2597" s="169">
        <f>IF(V$2=$A2597,Data!S35,0)</f>
        <v>0</v>
      </c>
      <c r="W2597" s="169">
        <f>IF(W$2=$A2597,Data!T35,0)</f>
        <v>0</v>
      </c>
      <c r="X2597" s="169">
        <f>IF(X$2=$A2597,Data!U35,0)</f>
        <v>0</v>
      </c>
      <c r="Y2597" s="169">
        <f>IF(Y$2=$A2597,Data!V35,0)</f>
        <v>0</v>
      </c>
      <c r="Z2597" s="169">
        <f>IF(Z$2=$A2597,Data!W35,0)</f>
        <v>0</v>
      </c>
      <c r="AA2597" s="169">
        <f>IF(AA$2=$A2597,Data!X35,0)</f>
        <v>0</v>
      </c>
      <c r="AB2597" s="169">
        <f>IF(AB$2=$A2597,Data!Y35,0)</f>
        <v>0</v>
      </c>
      <c r="AC2597" s="169">
        <f>IF(AC$2=$A2597,Data!Z35,0)</f>
        <v>0</v>
      </c>
      <c r="AD2597" s="170">
        <f>IF(AD$2=$A2597,Data!AA35,0)</f>
        <v>0</v>
      </c>
      <c r="AE2597" s="171">
        <f>IF(AE$2=$A2597,Data!AB35,0)</f>
        <v>0</v>
      </c>
      <c r="AF2597" s="170">
        <f>IF(AF$2=$A2597,Data!AC35,0)</f>
        <v>0</v>
      </c>
      <c r="AG2597" s="171">
        <f>IF(AG$2=$A2597,Data!AD35,0)</f>
        <v>0</v>
      </c>
      <c r="AH2597" s="170">
        <f>IF(AH$2=$A2597,Data!AE35,0)</f>
        <v>0</v>
      </c>
      <c r="AI2597" s="171">
        <f>IF(AI$2=$A2597,Data!AF35,0)</f>
        <v>0</v>
      </c>
      <c r="AJ2597" s="170">
        <f>IF(AJ$2=$A2597,Data!AG35,0)</f>
        <v>0</v>
      </c>
      <c r="AK2597" s="171">
        <f>IF(AK$2=$A2597,Data!AH35,0)</f>
        <v>0</v>
      </c>
      <c r="AL2597" s="170">
        <f>IF(AL$2=$A2597,Data!AI35,0)</f>
        <v>0</v>
      </c>
      <c r="AM2597" t="str">
        <f t="shared" si="80"/>
        <v>0</v>
      </c>
      <c r="AN2597" t="e">
        <f>+INDEX(Validation!$D$4:$D$250,MATCH(Merge!B2597,Validation!$E$4:$E$250,0))</f>
        <v>#N/A</v>
      </c>
      <c r="AO2597" s="172">
        <f t="shared" si="81"/>
        <v>0</v>
      </c>
    </row>
    <row r="2598" spans="1:41" ht="15" x14ac:dyDescent="0.25">
      <c r="A2598">
        <f>Inputs!$H$17</f>
        <v>7</v>
      </c>
      <c r="B2598" t="str">
        <f>Inputs!$D$4</f>
        <v>Select Agency…</v>
      </c>
      <c r="C2598" s="166" t="str">
        <f>Inputs!$I$6</f>
        <v>(insert code)</v>
      </c>
      <c r="D2598" t="str">
        <f>IFERROR(INDEX(Inputs!$I$11:$I$19,MATCH(A2598,Inputs!$H$11:$H$19)),"")</f>
        <v>(insert code)</v>
      </c>
      <c r="E2598" s="167">
        <f>Data!B36</f>
        <v>0</v>
      </c>
      <c r="F2598" s="168">
        <f>IF(F$2=$A2598,Data!C36,0)</f>
        <v>0</v>
      </c>
      <c r="G2598" s="168">
        <f>IF(G$2=$A2598,Data!D36,0)</f>
        <v>0</v>
      </c>
      <c r="H2598" s="168">
        <f>IF(H$2=$A2598,Data!E36,0)</f>
        <v>0</v>
      </c>
      <c r="I2598" s="168">
        <f>IF(I$2=$A2598,Data!F36,0)</f>
        <v>0</v>
      </c>
      <c r="J2598" s="168">
        <f>IF(J$2=$A2598,Data!G36,0)</f>
        <v>0</v>
      </c>
      <c r="K2598" s="168">
        <f>IF(K$2=$A2598,Data!H36,0)</f>
        <v>0</v>
      </c>
      <c r="L2598" s="168">
        <f>IF(L$2=$A2598,Data!I36,0)</f>
        <v>0</v>
      </c>
      <c r="M2598" s="168">
        <f>IF(M$2=$A2598,Data!J36,0)</f>
        <v>0</v>
      </c>
      <c r="N2598" s="168">
        <f>IF(N$2=$A2598,Data!K36,0)</f>
        <v>0</v>
      </c>
      <c r="O2598" s="168">
        <f>IF(O$2=$A2598,Data!L36,0)</f>
        <v>0</v>
      </c>
      <c r="P2598" s="168">
        <f>IF(P$2=$A2598,Data!M36,0)</f>
        <v>0</v>
      </c>
      <c r="Q2598" s="168">
        <f>IF(Q$2=$A2598,Data!N36,0)</f>
        <v>0</v>
      </c>
      <c r="R2598" s="169">
        <f>IF(R$2=$A2598,Data!O36,0)</f>
        <v>0</v>
      </c>
      <c r="S2598" s="169">
        <f>IF(S$2=$A2598,Data!P36,0)</f>
        <v>0</v>
      </c>
      <c r="T2598" s="169">
        <f>IF(T$2=$A2598,Data!Q36,0)</f>
        <v>0</v>
      </c>
      <c r="U2598" s="169">
        <f>IF(U$2=$A2598,Data!R36,0)</f>
        <v>0</v>
      </c>
      <c r="V2598" s="169">
        <f>IF(V$2=$A2598,Data!S36,0)</f>
        <v>0</v>
      </c>
      <c r="W2598" s="169">
        <f>IF(W$2=$A2598,Data!T36,0)</f>
        <v>0</v>
      </c>
      <c r="X2598" s="169">
        <f>IF(X$2=$A2598,Data!U36,0)</f>
        <v>0</v>
      </c>
      <c r="Y2598" s="169">
        <f>IF(Y$2=$A2598,Data!V36,0)</f>
        <v>0</v>
      </c>
      <c r="Z2598" s="169">
        <f>IF(Z$2=$A2598,Data!W36,0)</f>
        <v>0</v>
      </c>
      <c r="AA2598" s="169">
        <f>IF(AA$2=$A2598,Data!X36,0)</f>
        <v>0</v>
      </c>
      <c r="AB2598" s="169">
        <f>IF(AB$2=$A2598,Data!Y36,0)</f>
        <v>0</v>
      </c>
      <c r="AC2598" s="169">
        <f>IF(AC$2=$A2598,Data!Z36,0)</f>
        <v>0</v>
      </c>
      <c r="AD2598" s="170">
        <f>IF(AD$2=$A2598,Data!AA36,0)</f>
        <v>0</v>
      </c>
      <c r="AE2598" s="171">
        <f>IF(AE$2=$A2598,Data!AB36,0)</f>
        <v>0</v>
      </c>
      <c r="AF2598" s="170">
        <f>IF(AF$2=$A2598,Data!AC36,0)</f>
        <v>0</v>
      </c>
      <c r="AG2598" s="171">
        <f>IF(AG$2=$A2598,Data!AD36,0)</f>
        <v>0</v>
      </c>
      <c r="AH2598" s="170">
        <f>IF(AH$2=$A2598,Data!AE36,0)</f>
        <v>0</v>
      </c>
      <c r="AI2598" s="171">
        <f>IF(AI$2=$A2598,Data!AF36,0)</f>
        <v>0</v>
      </c>
      <c r="AJ2598" s="170">
        <f>IF(AJ$2=$A2598,Data!AG36,0)</f>
        <v>0</v>
      </c>
      <c r="AK2598" s="171">
        <f>IF(AK$2=$A2598,Data!AH36,0)</f>
        <v>0</v>
      </c>
      <c r="AL2598" s="170">
        <f>IF(AL$2=$A2598,Data!AI36,0)</f>
        <v>0</v>
      </c>
      <c r="AM2598" t="str">
        <f t="shared" si="80"/>
        <v>0</v>
      </c>
      <c r="AN2598" t="e">
        <f>+INDEX(Validation!$D$4:$D$250,MATCH(Merge!B2598,Validation!$E$4:$E$250,0))</f>
        <v>#N/A</v>
      </c>
      <c r="AO2598" s="172">
        <f t="shared" si="81"/>
        <v>0</v>
      </c>
    </row>
    <row r="2599" spans="1:41" ht="15" x14ac:dyDescent="0.25">
      <c r="A2599">
        <f>Inputs!$H$17</f>
        <v>7</v>
      </c>
      <c r="B2599" t="str">
        <f>Inputs!$D$4</f>
        <v>Select Agency…</v>
      </c>
      <c r="C2599" s="166" t="str">
        <f>Inputs!$I$6</f>
        <v>(insert code)</v>
      </c>
      <c r="D2599" t="str">
        <f>IFERROR(INDEX(Inputs!$I$11:$I$19,MATCH(A2599,Inputs!$H$11:$H$19)),"")</f>
        <v>(insert code)</v>
      </c>
      <c r="E2599" s="167">
        <f>Data!B37</f>
        <v>0</v>
      </c>
      <c r="F2599" s="168">
        <f>IF(F$2=$A2599,Data!C37,0)</f>
        <v>0</v>
      </c>
      <c r="G2599" s="168">
        <f>IF(G$2=$A2599,Data!D37,0)</f>
        <v>0</v>
      </c>
      <c r="H2599" s="168">
        <f>IF(H$2=$A2599,Data!E37,0)</f>
        <v>0</v>
      </c>
      <c r="I2599" s="168">
        <f>IF(I$2=$A2599,Data!F37,0)</f>
        <v>0</v>
      </c>
      <c r="J2599" s="168">
        <f>IF(J$2=$A2599,Data!G37,0)</f>
        <v>0</v>
      </c>
      <c r="K2599" s="168">
        <f>IF(K$2=$A2599,Data!H37,0)</f>
        <v>0</v>
      </c>
      <c r="L2599" s="168">
        <f>IF(L$2=$A2599,Data!I37,0)</f>
        <v>0</v>
      </c>
      <c r="M2599" s="168">
        <f>IF(M$2=$A2599,Data!J37,0)</f>
        <v>0</v>
      </c>
      <c r="N2599" s="168">
        <f>IF(N$2=$A2599,Data!K37,0)</f>
        <v>0</v>
      </c>
      <c r="O2599" s="168">
        <f>IF(O$2=$A2599,Data!L37,0)</f>
        <v>0</v>
      </c>
      <c r="P2599" s="168">
        <f>IF(P$2=$A2599,Data!M37,0)</f>
        <v>0</v>
      </c>
      <c r="Q2599" s="168">
        <f>IF(Q$2=$A2599,Data!N37,0)</f>
        <v>0</v>
      </c>
      <c r="R2599" s="169">
        <f>IF(R$2=$A2599,Data!O37,0)</f>
        <v>0</v>
      </c>
      <c r="S2599" s="169">
        <f>IF(S$2=$A2599,Data!P37,0)</f>
        <v>0</v>
      </c>
      <c r="T2599" s="169">
        <f>IF(T$2=$A2599,Data!Q37,0)</f>
        <v>0</v>
      </c>
      <c r="U2599" s="169">
        <f>IF(U$2=$A2599,Data!R37,0)</f>
        <v>0</v>
      </c>
      <c r="V2599" s="169">
        <f>IF(V$2=$A2599,Data!S37,0)</f>
        <v>0</v>
      </c>
      <c r="W2599" s="169">
        <f>IF(W$2=$A2599,Data!T37,0)</f>
        <v>0</v>
      </c>
      <c r="X2599" s="169">
        <f>IF(X$2=$A2599,Data!U37,0)</f>
        <v>0</v>
      </c>
      <c r="Y2599" s="169">
        <f>IF(Y$2=$A2599,Data!V37,0)</f>
        <v>0</v>
      </c>
      <c r="Z2599" s="169">
        <f>IF(Z$2=$A2599,Data!W37,0)</f>
        <v>0</v>
      </c>
      <c r="AA2599" s="169">
        <f>IF(AA$2=$A2599,Data!X37,0)</f>
        <v>0</v>
      </c>
      <c r="AB2599" s="169">
        <f>IF(AB$2=$A2599,Data!Y37,0)</f>
        <v>0</v>
      </c>
      <c r="AC2599" s="169">
        <f>IF(AC$2=$A2599,Data!Z37,0)</f>
        <v>0</v>
      </c>
      <c r="AD2599" s="170">
        <f>IF(AD$2=$A2599,Data!AA37,0)</f>
        <v>0</v>
      </c>
      <c r="AE2599" s="171">
        <f>IF(AE$2=$A2599,Data!AB37,0)</f>
        <v>0</v>
      </c>
      <c r="AF2599" s="170">
        <f>IF(AF$2=$A2599,Data!AC37,0)</f>
        <v>0</v>
      </c>
      <c r="AG2599" s="171">
        <f>IF(AG$2=$A2599,Data!AD37,0)</f>
        <v>0</v>
      </c>
      <c r="AH2599" s="170">
        <f>IF(AH$2=$A2599,Data!AE37,0)</f>
        <v>0</v>
      </c>
      <c r="AI2599" s="171">
        <f>IF(AI$2=$A2599,Data!AF37,0)</f>
        <v>0</v>
      </c>
      <c r="AJ2599" s="170">
        <f>IF(AJ$2=$A2599,Data!AG37,0)</f>
        <v>0</v>
      </c>
      <c r="AK2599" s="171">
        <f>IF(AK$2=$A2599,Data!AH37,0)</f>
        <v>0</v>
      </c>
      <c r="AL2599" s="170">
        <f>IF(AL$2=$A2599,Data!AI37,0)</f>
        <v>0</v>
      </c>
      <c r="AM2599" t="str">
        <f t="shared" si="80"/>
        <v>0</v>
      </c>
      <c r="AN2599" t="e">
        <f>+INDEX(Validation!$D$4:$D$250,MATCH(Merge!B2599,Validation!$E$4:$E$250,0))</f>
        <v>#N/A</v>
      </c>
      <c r="AO2599" s="172">
        <f t="shared" si="81"/>
        <v>0</v>
      </c>
    </row>
    <row r="2600" spans="1:41" ht="15" x14ac:dyDescent="0.25">
      <c r="A2600">
        <f>Inputs!$H$17</f>
        <v>7</v>
      </c>
      <c r="B2600" t="str">
        <f>Inputs!$D$4</f>
        <v>Select Agency…</v>
      </c>
      <c r="C2600" s="166" t="str">
        <f>Inputs!$I$6</f>
        <v>(insert code)</v>
      </c>
      <c r="D2600" t="str">
        <f>IFERROR(INDEX(Inputs!$I$11:$I$19,MATCH(A2600,Inputs!$H$11:$H$19)),"")</f>
        <v>(insert code)</v>
      </c>
      <c r="E2600" s="167">
        <f>Data!B38</f>
        <v>0</v>
      </c>
      <c r="F2600" s="168">
        <f>IF(F$2=$A2600,Data!C38,0)</f>
        <v>0</v>
      </c>
      <c r="G2600" s="168">
        <f>IF(G$2=$A2600,Data!D38,0)</f>
        <v>0</v>
      </c>
      <c r="H2600" s="168">
        <f>IF(H$2=$A2600,Data!E38,0)</f>
        <v>0</v>
      </c>
      <c r="I2600" s="168">
        <f>IF(I$2=$A2600,Data!F38,0)</f>
        <v>0</v>
      </c>
      <c r="J2600" s="168">
        <f>IF(J$2=$A2600,Data!G38,0)</f>
        <v>0</v>
      </c>
      <c r="K2600" s="168">
        <f>IF(K$2=$A2600,Data!H38,0)</f>
        <v>0</v>
      </c>
      <c r="L2600" s="168">
        <f>IF(L$2=$A2600,Data!I38,0)</f>
        <v>0</v>
      </c>
      <c r="M2600" s="168">
        <f>IF(M$2=$A2600,Data!J38,0)</f>
        <v>0</v>
      </c>
      <c r="N2600" s="168">
        <f>IF(N$2=$A2600,Data!K38,0)</f>
        <v>0</v>
      </c>
      <c r="O2600" s="168">
        <f>IF(O$2=$A2600,Data!L38,0)</f>
        <v>0</v>
      </c>
      <c r="P2600" s="168">
        <f>IF(P$2=$A2600,Data!M38,0)</f>
        <v>0</v>
      </c>
      <c r="Q2600" s="168">
        <f>IF(Q$2=$A2600,Data!N38,0)</f>
        <v>0</v>
      </c>
      <c r="R2600" s="169">
        <f>IF(R$2=$A2600,Data!O38,0)</f>
        <v>0</v>
      </c>
      <c r="S2600" s="169">
        <f>IF(S$2=$A2600,Data!P38,0)</f>
        <v>0</v>
      </c>
      <c r="T2600" s="169">
        <f>IF(T$2=$A2600,Data!Q38,0)</f>
        <v>0</v>
      </c>
      <c r="U2600" s="169">
        <f>IF(U$2=$A2600,Data!R38,0)</f>
        <v>0</v>
      </c>
      <c r="V2600" s="169">
        <f>IF(V$2=$A2600,Data!S38,0)</f>
        <v>0</v>
      </c>
      <c r="W2600" s="169">
        <f>IF(W$2=$A2600,Data!T38,0)</f>
        <v>0</v>
      </c>
      <c r="X2600" s="169">
        <f>IF(X$2=$A2600,Data!U38,0)</f>
        <v>0</v>
      </c>
      <c r="Y2600" s="169">
        <f>IF(Y$2=$A2600,Data!V38,0)</f>
        <v>0</v>
      </c>
      <c r="Z2600" s="169">
        <f>IF(Z$2=$A2600,Data!W38,0)</f>
        <v>0</v>
      </c>
      <c r="AA2600" s="169">
        <f>IF(AA$2=$A2600,Data!X38,0)</f>
        <v>0</v>
      </c>
      <c r="AB2600" s="169">
        <f>IF(AB$2=$A2600,Data!Y38,0)</f>
        <v>0</v>
      </c>
      <c r="AC2600" s="169">
        <f>IF(AC$2=$A2600,Data!Z38,0)</f>
        <v>0</v>
      </c>
      <c r="AD2600" s="170">
        <f>IF(AD$2=$A2600,Data!AA38,0)</f>
        <v>0</v>
      </c>
      <c r="AE2600" s="171">
        <f>IF(AE$2=$A2600,Data!AB38,0)</f>
        <v>0</v>
      </c>
      <c r="AF2600" s="170">
        <f>IF(AF$2=$A2600,Data!AC38,0)</f>
        <v>0</v>
      </c>
      <c r="AG2600" s="171">
        <f>IF(AG$2=$A2600,Data!AD38,0)</f>
        <v>0</v>
      </c>
      <c r="AH2600" s="170">
        <f>IF(AH$2=$A2600,Data!AE38,0)</f>
        <v>0</v>
      </c>
      <c r="AI2600" s="171">
        <f>IF(AI$2=$A2600,Data!AF38,0)</f>
        <v>0</v>
      </c>
      <c r="AJ2600" s="170">
        <f>IF(AJ$2=$A2600,Data!AG38,0)</f>
        <v>0</v>
      </c>
      <c r="AK2600" s="171">
        <f>IF(AK$2=$A2600,Data!AH38,0)</f>
        <v>0</v>
      </c>
      <c r="AL2600" s="170">
        <f>IF(AL$2=$A2600,Data!AI38,0)</f>
        <v>0</v>
      </c>
      <c r="AM2600" t="str">
        <f t="shared" si="80"/>
        <v>0</v>
      </c>
      <c r="AN2600" t="e">
        <f>+INDEX(Validation!$D$4:$D$250,MATCH(Merge!B2600,Validation!$E$4:$E$250,0))</f>
        <v>#N/A</v>
      </c>
      <c r="AO2600" s="172">
        <f t="shared" si="81"/>
        <v>0</v>
      </c>
    </row>
    <row r="2601" spans="1:41" ht="15" x14ac:dyDescent="0.25">
      <c r="A2601">
        <f>Inputs!$H$17</f>
        <v>7</v>
      </c>
      <c r="B2601" t="str">
        <f>Inputs!$D$4</f>
        <v>Select Agency…</v>
      </c>
      <c r="C2601" s="166" t="str">
        <f>Inputs!$I$6</f>
        <v>(insert code)</v>
      </c>
      <c r="D2601" t="str">
        <f>IFERROR(INDEX(Inputs!$I$11:$I$19,MATCH(A2601,Inputs!$H$11:$H$19)),"")</f>
        <v>(insert code)</v>
      </c>
      <c r="E2601" s="167">
        <f>Data!B39</f>
        <v>0</v>
      </c>
      <c r="F2601" s="168">
        <f>IF(F$2=$A2601,Data!C39,0)</f>
        <v>0</v>
      </c>
      <c r="G2601" s="168">
        <f>IF(G$2=$A2601,Data!D39,0)</f>
        <v>0</v>
      </c>
      <c r="H2601" s="168">
        <f>IF(H$2=$A2601,Data!E39,0)</f>
        <v>0</v>
      </c>
      <c r="I2601" s="168">
        <f>IF(I$2=$A2601,Data!F39,0)</f>
        <v>0</v>
      </c>
      <c r="J2601" s="168">
        <f>IF(J$2=$A2601,Data!G39,0)</f>
        <v>0</v>
      </c>
      <c r="K2601" s="168">
        <f>IF(K$2=$A2601,Data!H39,0)</f>
        <v>0</v>
      </c>
      <c r="L2601" s="168">
        <f>IF(L$2=$A2601,Data!I39,0)</f>
        <v>0</v>
      </c>
      <c r="M2601" s="168">
        <f>IF(M$2=$A2601,Data!J39,0)</f>
        <v>0</v>
      </c>
      <c r="N2601" s="168">
        <f>IF(N$2=$A2601,Data!K39,0)</f>
        <v>0</v>
      </c>
      <c r="O2601" s="168">
        <f>IF(O$2=$A2601,Data!L39,0)</f>
        <v>0</v>
      </c>
      <c r="P2601" s="168">
        <f>IF(P$2=$A2601,Data!M39,0)</f>
        <v>0</v>
      </c>
      <c r="Q2601" s="168">
        <f>IF(Q$2=$A2601,Data!N39,0)</f>
        <v>0</v>
      </c>
      <c r="R2601" s="169">
        <f>IF(R$2=$A2601,Data!O39,0)</f>
        <v>0</v>
      </c>
      <c r="S2601" s="169">
        <f>IF(S$2=$A2601,Data!P39,0)</f>
        <v>0</v>
      </c>
      <c r="T2601" s="169">
        <f>IF(T$2=$A2601,Data!Q39,0)</f>
        <v>0</v>
      </c>
      <c r="U2601" s="169">
        <f>IF(U$2=$A2601,Data!R39,0)</f>
        <v>0</v>
      </c>
      <c r="V2601" s="169">
        <f>IF(V$2=$A2601,Data!S39,0)</f>
        <v>0</v>
      </c>
      <c r="W2601" s="169">
        <f>IF(W$2=$A2601,Data!T39,0)</f>
        <v>0</v>
      </c>
      <c r="X2601" s="169">
        <f>IF(X$2=$A2601,Data!U39,0)</f>
        <v>0</v>
      </c>
      <c r="Y2601" s="169">
        <f>IF(Y$2=$A2601,Data!V39,0)</f>
        <v>0</v>
      </c>
      <c r="Z2601" s="169">
        <f>IF(Z$2=$A2601,Data!W39,0)</f>
        <v>0</v>
      </c>
      <c r="AA2601" s="169">
        <f>IF(AA$2=$A2601,Data!X39,0)</f>
        <v>0</v>
      </c>
      <c r="AB2601" s="169">
        <f>IF(AB$2=$A2601,Data!Y39,0)</f>
        <v>0</v>
      </c>
      <c r="AC2601" s="169">
        <f>IF(AC$2=$A2601,Data!Z39,0)</f>
        <v>0</v>
      </c>
      <c r="AD2601" s="170">
        <f>IF(AD$2=$A2601,Data!AA39,0)</f>
        <v>0</v>
      </c>
      <c r="AE2601" s="171">
        <f>IF(AE$2=$A2601,Data!AB39,0)</f>
        <v>0</v>
      </c>
      <c r="AF2601" s="170">
        <f>IF(AF$2=$A2601,Data!AC39,0)</f>
        <v>0</v>
      </c>
      <c r="AG2601" s="171">
        <f>IF(AG$2=$A2601,Data!AD39,0)</f>
        <v>0</v>
      </c>
      <c r="AH2601" s="170">
        <f>IF(AH$2=$A2601,Data!AE39,0)</f>
        <v>0</v>
      </c>
      <c r="AI2601" s="171">
        <f>IF(AI$2=$A2601,Data!AF39,0)</f>
        <v>0</v>
      </c>
      <c r="AJ2601" s="170">
        <f>IF(AJ$2=$A2601,Data!AG39,0)</f>
        <v>0</v>
      </c>
      <c r="AK2601" s="171">
        <f>IF(AK$2=$A2601,Data!AH39,0)</f>
        <v>0</v>
      </c>
      <c r="AL2601" s="170">
        <f>IF(AL$2=$A2601,Data!AI39,0)</f>
        <v>0</v>
      </c>
      <c r="AM2601" t="str">
        <f t="shared" si="80"/>
        <v>0</v>
      </c>
      <c r="AN2601" t="e">
        <f>+INDEX(Validation!$D$4:$D$250,MATCH(Merge!B2601,Validation!$E$4:$E$250,0))</f>
        <v>#N/A</v>
      </c>
      <c r="AO2601" s="172">
        <f t="shared" si="81"/>
        <v>0</v>
      </c>
    </row>
    <row r="2602" spans="1:41" ht="15" x14ac:dyDescent="0.25">
      <c r="A2602">
        <f>Inputs!$H$17</f>
        <v>7</v>
      </c>
      <c r="B2602" t="str">
        <f>Inputs!$D$4</f>
        <v>Select Agency…</v>
      </c>
      <c r="C2602" s="166" t="str">
        <f>Inputs!$I$6</f>
        <v>(insert code)</v>
      </c>
      <c r="D2602" t="str">
        <f>IFERROR(INDEX(Inputs!$I$11:$I$19,MATCH(A2602,Inputs!$H$11:$H$19)),"")</f>
        <v>(insert code)</v>
      </c>
      <c r="E2602" s="167">
        <f>Data!B40</f>
        <v>0</v>
      </c>
      <c r="F2602" s="168">
        <f>IF(F$2=$A2602,Data!C40,0)</f>
        <v>0</v>
      </c>
      <c r="G2602" s="168">
        <f>IF(G$2=$A2602,Data!D40,0)</f>
        <v>0</v>
      </c>
      <c r="H2602" s="168">
        <f>IF(H$2=$A2602,Data!E40,0)</f>
        <v>0</v>
      </c>
      <c r="I2602" s="168">
        <f>IF(I$2=$A2602,Data!F40,0)</f>
        <v>0</v>
      </c>
      <c r="J2602" s="168">
        <f>IF(J$2=$A2602,Data!G40,0)</f>
        <v>0</v>
      </c>
      <c r="K2602" s="168">
        <f>IF(K$2=$A2602,Data!H40,0)</f>
        <v>0</v>
      </c>
      <c r="L2602" s="168">
        <f>IF(L$2=$A2602,Data!I40,0)</f>
        <v>0</v>
      </c>
      <c r="M2602" s="168">
        <f>IF(M$2=$A2602,Data!J40,0)</f>
        <v>0</v>
      </c>
      <c r="N2602" s="168">
        <f>IF(N$2=$A2602,Data!K40,0)</f>
        <v>0</v>
      </c>
      <c r="O2602" s="168">
        <f>IF(O$2=$A2602,Data!L40,0)</f>
        <v>0</v>
      </c>
      <c r="P2602" s="168">
        <f>IF(P$2=$A2602,Data!M40,0)</f>
        <v>0</v>
      </c>
      <c r="Q2602" s="168">
        <f>IF(Q$2=$A2602,Data!N40,0)</f>
        <v>0</v>
      </c>
      <c r="R2602" s="169">
        <f>IF(R$2=$A2602,Data!O40,0)</f>
        <v>0</v>
      </c>
      <c r="S2602" s="169">
        <f>IF(S$2=$A2602,Data!P40,0)</f>
        <v>0</v>
      </c>
      <c r="T2602" s="169">
        <f>IF(T$2=$A2602,Data!Q40,0)</f>
        <v>0</v>
      </c>
      <c r="U2602" s="169">
        <f>IF(U$2=$A2602,Data!R40,0)</f>
        <v>0</v>
      </c>
      <c r="V2602" s="169">
        <f>IF(V$2=$A2602,Data!S40,0)</f>
        <v>0</v>
      </c>
      <c r="W2602" s="169">
        <f>IF(W$2=$A2602,Data!T40,0)</f>
        <v>0</v>
      </c>
      <c r="X2602" s="169">
        <f>IF(X$2=$A2602,Data!U40,0)</f>
        <v>0</v>
      </c>
      <c r="Y2602" s="169">
        <f>IF(Y$2=$A2602,Data!V40,0)</f>
        <v>0</v>
      </c>
      <c r="Z2602" s="169">
        <f>IF(Z$2=$A2602,Data!W40,0)</f>
        <v>0</v>
      </c>
      <c r="AA2602" s="169">
        <f>IF(AA$2=$A2602,Data!X40,0)</f>
        <v>0</v>
      </c>
      <c r="AB2602" s="169">
        <f>IF(AB$2=$A2602,Data!Y40,0)</f>
        <v>0</v>
      </c>
      <c r="AC2602" s="169">
        <f>IF(AC$2=$A2602,Data!Z40,0)</f>
        <v>0</v>
      </c>
      <c r="AD2602" s="170">
        <f>IF(AD$2=$A2602,Data!AA40,0)</f>
        <v>0</v>
      </c>
      <c r="AE2602" s="171">
        <f>IF(AE$2=$A2602,Data!AB40,0)</f>
        <v>0</v>
      </c>
      <c r="AF2602" s="170">
        <f>IF(AF$2=$A2602,Data!AC40,0)</f>
        <v>0</v>
      </c>
      <c r="AG2602" s="171">
        <f>IF(AG$2=$A2602,Data!AD40,0)</f>
        <v>0</v>
      </c>
      <c r="AH2602" s="170">
        <f>IF(AH$2=$A2602,Data!AE40,0)</f>
        <v>0</v>
      </c>
      <c r="AI2602" s="171">
        <f>IF(AI$2=$A2602,Data!AF40,0)</f>
        <v>0</v>
      </c>
      <c r="AJ2602" s="170">
        <f>IF(AJ$2=$A2602,Data!AG40,0)</f>
        <v>0</v>
      </c>
      <c r="AK2602" s="171">
        <f>IF(AK$2=$A2602,Data!AH40,0)</f>
        <v>0</v>
      </c>
      <c r="AL2602" s="170">
        <f>IF(AL$2=$A2602,Data!AI40,0)</f>
        <v>0</v>
      </c>
      <c r="AM2602" t="str">
        <f t="shared" si="80"/>
        <v>0</v>
      </c>
      <c r="AN2602" t="e">
        <f>+INDEX(Validation!$D$4:$D$250,MATCH(Merge!B2602,Validation!$E$4:$E$250,0))</f>
        <v>#N/A</v>
      </c>
      <c r="AO2602" s="172">
        <f t="shared" si="81"/>
        <v>0</v>
      </c>
    </row>
    <row r="2603" spans="1:41" ht="15" x14ac:dyDescent="0.25">
      <c r="A2603">
        <f>Inputs!$H$17</f>
        <v>7</v>
      </c>
      <c r="B2603" t="str">
        <f>Inputs!$D$4</f>
        <v>Select Agency…</v>
      </c>
      <c r="C2603" s="166" t="str">
        <f>Inputs!$I$6</f>
        <v>(insert code)</v>
      </c>
      <c r="D2603" t="str">
        <f>IFERROR(INDEX(Inputs!$I$11:$I$19,MATCH(A2603,Inputs!$H$11:$H$19)),"")</f>
        <v>(insert code)</v>
      </c>
      <c r="E2603" s="167">
        <f>Data!B41</f>
        <v>0</v>
      </c>
      <c r="F2603" s="168">
        <f>IF(F$2=$A2603,Data!C41,0)</f>
        <v>0</v>
      </c>
      <c r="G2603" s="168">
        <f>IF(G$2=$A2603,Data!D41,0)</f>
        <v>0</v>
      </c>
      <c r="H2603" s="168">
        <f>IF(H$2=$A2603,Data!E41,0)</f>
        <v>0</v>
      </c>
      <c r="I2603" s="168">
        <f>IF(I$2=$A2603,Data!F41,0)</f>
        <v>0</v>
      </c>
      <c r="J2603" s="168">
        <f>IF(J$2=$A2603,Data!G41,0)</f>
        <v>0</v>
      </c>
      <c r="K2603" s="168">
        <f>IF(K$2=$A2603,Data!H41,0)</f>
        <v>0</v>
      </c>
      <c r="L2603" s="168">
        <f>IF(L$2=$A2603,Data!I41,0)</f>
        <v>0</v>
      </c>
      <c r="M2603" s="168">
        <f>IF(M$2=$A2603,Data!J41,0)</f>
        <v>0</v>
      </c>
      <c r="N2603" s="168">
        <f>IF(N$2=$A2603,Data!K41,0)</f>
        <v>0</v>
      </c>
      <c r="O2603" s="168">
        <f>IF(O$2=$A2603,Data!L41,0)</f>
        <v>0</v>
      </c>
      <c r="P2603" s="168">
        <f>IF(P$2=$A2603,Data!M41,0)</f>
        <v>0</v>
      </c>
      <c r="Q2603" s="168">
        <f>IF(Q$2=$A2603,Data!N41,0)</f>
        <v>0</v>
      </c>
      <c r="R2603" s="169">
        <f>IF(R$2=$A2603,Data!O41,0)</f>
        <v>0</v>
      </c>
      <c r="S2603" s="169">
        <f>IF(S$2=$A2603,Data!P41,0)</f>
        <v>0</v>
      </c>
      <c r="T2603" s="169">
        <f>IF(T$2=$A2603,Data!Q41,0)</f>
        <v>0</v>
      </c>
      <c r="U2603" s="169">
        <f>IF(U$2=$A2603,Data!R41,0)</f>
        <v>0</v>
      </c>
      <c r="V2603" s="169">
        <f>IF(V$2=$A2603,Data!S41,0)</f>
        <v>0</v>
      </c>
      <c r="W2603" s="169">
        <f>IF(W$2=$A2603,Data!T41,0)</f>
        <v>0</v>
      </c>
      <c r="X2603" s="169">
        <f>IF(X$2=$A2603,Data!U41,0)</f>
        <v>0</v>
      </c>
      <c r="Y2603" s="169">
        <f>IF(Y$2=$A2603,Data!V41,0)</f>
        <v>0</v>
      </c>
      <c r="Z2603" s="169">
        <f>IF(Z$2=$A2603,Data!W41,0)</f>
        <v>0</v>
      </c>
      <c r="AA2603" s="169">
        <f>IF(AA$2=$A2603,Data!X41,0)</f>
        <v>0</v>
      </c>
      <c r="AB2603" s="169">
        <f>IF(AB$2=$A2603,Data!Y41,0)</f>
        <v>0</v>
      </c>
      <c r="AC2603" s="169">
        <f>IF(AC$2=$A2603,Data!Z41,0)</f>
        <v>0</v>
      </c>
      <c r="AD2603" s="170">
        <f>IF(AD$2=$A2603,Data!AA41,0)</f>
        <v>0</v>
      </c>
      <c r="AE2603" s="171">
        <f>IF(AE$2=$A2603,Data!AB41,0)</f>
        <v>0</v>
      </c>
      <c r="AF2603" s="170">
        <f>IF(AF$2=$A2603,Data!AC41,0)</f>
        <v>0</v>
      </c>
      <c r="AG2603" s="171">
        <f>IF(AG$2=$A2603,Data!AD41,0)</f>
        <v>0</v>
      </c>
      <c r="AH2603" s="170">
        <f>IF(AH$2=$A2603,Data!AE41,0)</f>
        <v>0</v>
      </c>
      <c r="AI2603" s="171">
        <f>IF(AI$2=$A2603,Data!AF41,0)</f>
        <v>0</v>
      </c>
      <c r="AJ2603" s="170">
        <f>IF(AJ$2=$A2603,Data!AG41,0)</f>
        <v>0</v>
      </c>
      <c r="AK2603" s="171">
        <f>IF(AK$2=$A2603,Data!AH41,0)</f>
        <v>0</v>
      </c>
      <c r="AL2603" s="170">
        <f>IF(AL$2=$A2603,Data!AI41,0)</f>
        <v>0</v>
      </c>
      <c r="AM2603" t="str">
        <f t="shared" si="80"/>
        <v>0</v>
      </c>
      <c r="AN2603" t="e">
        <f>+INDEX(Validation!$D$4:$D$250,MATCH(Merge!B2603,Validation!$E$4:$E$250,0))</f>
        <v>#N/A</v>
      </c>
      <c r="AO2603" s="172">
        <f t="shared" si="81"/>
        <v>0</v>
      </c>
    </row>
    <row r="2604" spans="1:41" ht="15" x14ac:dyDescent="0.25">
      <c r="A2604">
        <f>Inputs!$H$17</f>
        <v>7</v>
      </c>
      <c r="B2604" t="str">
        <f>Inputs!$D$4</f>
        <v>Select Agency…</v>
      </c>
      <c r="C2604" s="166" t="str">
        <f>Inputs!$I$6</f>
        <v>(insert code)</v>
      </c>
      <c r="D2604" t="str">
        <f>IFERROR(INDEX(Inputs!$I$11:$I$19,MATCH(A2604,Inputs!$H$11:$H$19)),"")</f>
        <v>(insert code)</v>
      </c>
      <c r="E2604" s="167">
        <f>Data!B42</f>
        <v>0</v>
      </c>
      <c r="F2604" s="168">
        <f>IF(F$2=$A2604,Data!C42,0)</f>
        <v>0</v>
      </c>
      <c r="G2604" s="168">
        <f>IF(G$2=$A2604,Data!D42,0)</f>
        <v>0</v>
      </c>
      <c r="H2604" s="168">
        <f>IF(H$2=$A2604,Data!E42,0)</f>
        <v>0</v>
      </c>
      <c r="I2604" s="168">
        <f>IF(I$2=$A2604,Data!F42,0)</f>
        <v>0</v>
      </c>
      <c r="J2604" s="168">
        <f>IF(J$2=$A2604,Data!G42,0)</f>
        <v>0</v>
      </c>
      <c r="K2604" s="168">
        <f>IF(K$2=$A2604,Data!H42,0)</f>
        <v>0</v>
      </c>
      <c r="L2604" s="168">
        <f>IF(L$2=$A2604,Data!I42,0)</f>
        <v>0</v>
      </c>
      <c r="M2604" s="168">
        <f>IF(M$2=$A2604,Data!J42,0)</f>
        <v>0</v>
      </c>
      <c r="N2604" s="168">
        <f>IF(N$2=$A2604,Data!K42,0)</f>
        <v>0</v>
      </c>
      <c r="O2604" s="168">
        <f>IF(O$2=$A2604,Data!L42,0)</f>
        <v>0</v>
      </c>
      <c r="P2604" s="168">
        <f>IF(P$2=$A2604,Data!M42,0)</f>
        <v>0</v>
      </c>
      <c r="Q2604" s="168">
        <f>IF(Q$2=$A2604,Data!N42,0)</f>
        <v>0</v>
      </c>
      <c r="R2604" s="169">
        <f>IF(R$2=$A2604,Data!O42,0)</f>
        <v>0</v>
      </c>
      <c r="S2604" s="169">
        <f>IF(S$2=$A2604,Data!P42,0)</f>
        <v>0</v>
      </c>
      <c r="T2604" s="169">
        <f>IF(T$2=$A2604,Data!Q42,0)</f>
        <v>0</v>
      </c>
      <c r="U2604" s="169">
        <f>IF(U$2=$A2604,Data!R42,0)</f>
        <v>0</v>
      </c>
      <c r="V2604" s="169">
        <f>IF(V$2=$A2604,Data!S42,0)</f>
        <v>0</v>
      </c>
      <c r="W2604" s="169">
        <f>IF(W$2=$A2604,Data!T42,0)</f>
        <v>0</v>
      </c>
      <c r="X2604" s="169">
        <f>IF(X$2=$A2604,Data!U42,0)</f>
        <v>0</v>
      </c>
      <c r="Y2604" s="169">
        <f>IF(Y$2=$A2604,Data!V42,0)</f>
        <v>0</v>
      </c>
      <c r="Z2604" s="169">
        <f>IF(Z$2=$A2604,Data!W42,0)</f>
        <v>0</v>
      </c>
      <c r="AA2604" s="169">
        <f>IF(AA$2=$A2604,Data!X42,0)</f>
        <v>0</v>
      </c>
      <c r="AB2604" s="169">
        <f>IF(AB$2=$A2604,Data!Y42,0)</f>
        <v>0</v>
      </c>
      <c r="AC2604" s="169">
        <f>IF(AC$2=$A2604,Data!Z42,0)</f>
        <v>0</v>
      </c>
      <c r="AD2604" s="170">
        <f>IF(AD$2=$A2604,Data!AA42,0)</f>
        <v>0</v>
      </c>
      <c r="AE2604" s="171">
        <f>IF(AE$2=$A2604,Data!AB42,0)</f>
        <v>0</v>
      </c>
      <c r="AF2604" s="170">
        <f>IF(AF$2=$A2604,Data!AC42,0)</f>
        <v>0</v>
      </c>
      <c r="AG2604" s="171">
        <f>IF(AG$2=$A2604,Data!AD42,0)</f>
        <v>0</v>
      </c>
      <c r="AH2604" s="170">
        <f>IF(AH$2=$A2604,Data!AE42,0)</f>
        <v>0</v>
      </c>
      <c r="AI2604" s="171">
        <f>IF(AI$2=$A2604,Data!AF42,0)</f>
        <v>0</v>
      </c>
      <c r="AJ2604" s="170">
        <f>IF(AJ$2=$A2604,Data!AG42,0)</f>
        <v>0</v>
      </c>
      <c r="AK2604" s="171">
        <f>IF(AK$2=$A2604,Data!AH42,0)</f>
        <v>0</v>
      </c>
      <c r="AL2604" s="170">
        <f>IF(AL$2=$A2604,Data!AI42,0)</f>
        <v>0</v>
      </c>
      <c r="AM2604" t="str">
        <f t="shared" si="80"/>
        <v>0</v>
      </c>
      <c r="AN2604" t="e">
        <f>+INDEX(Validation!$D$4:$D$250,MATCH(Merge!B2604,Validation!$E$4:$E$250,0))</f>
        <v>#N/A</v>
      </c>
      <c r="AO2604" s="172">
        <f t="shared" si="81"/>
        <v>0</v>
      </c>
    </row>
    <row r="2605" spans="1:41" ht="15" x14ac:dyDescent="0.25">
      <c r="A2605">
        <f>Inputs!$H$17</f>
        <v>7</v>
      </c>
      <c r="B2605" t="str">
        <f>Inputs!$D$4</f>
        <v>Select Agency…</v>
      </c>
      <c r="C2605" s="166" t="str">
        <f>Inputs!$I$6</f>
        <v>(insert code)</v>
      </c>
      <c r="D2605" t="str">
        <f>IFERROR(INDEX(Inputs!$I$11:$I$19,MATCH(A2605,Inputs!$H$11:$H$19)),"")</f>
        <v>(insert code)</v>
      </c>
      <c r="E2605" s="167">
        <f>Data!B43</f>
        <v>0</v>
      </c>
      <c r="F2605" s="168">
        <f>IF(F$2=$A2605,Data!C43,0)</f>
        <v>0</v>
      </c>
      <c r="G2605" s="168">
        <f>IF(G$2=$A2605,Data!D43,0)</f>
        <v>0</v>
      </c>
      <c r="H2605" s="168">
        <f>IF(H$2=$A2605,Data!E43,0)</f>
        <v>0</v>
      </c>
      <c r="I2605" s="168">
        <f>IF(I$2=$A2605,Data!F43,0)</f>
        <v>0</v>
      </c>
      <c r="J2605" s="168">
        <f>IF(J$2=$A2605,Data!G43,0)</f>
        <v>0</v>
      </c>
      <c r="K2605" s="168">
        <f>IF(K$2=$A2605,Data!H43,0)</f>
        <v>0</v>
      </c>
      <c r="L2605" s="168">
        <f>IF(L$2=$A2605,Data!I43,0)</f>
        <v>0</v>
      </c>
      <c r="M2605" s="168">
        <f>IF(M$2=$A2605,Data!J43,0)</f>
        <v>0</v>
      </c>
      <c r="N2605" s="168">
        <f>IF(N$2=$A2605,Data!K43,0)</f>
        <v>0</v>
      </c>
      <c r="O2605" s="168">
        <f>IF(O$2=$A2605,Data!L43,0)</f>
        <v>0</v>
      </c>
      <c r="P2605" s="168">
        <f>IF(P$2=$A2605,Data!M43,0)</f>
        <v>0</v>
      </c>
      <c r="Q2605" s="168">
        <f>IF(Q$2=$A2605,Data!N43,0)</f>
        <v>0</v>
      </c>
      <c r="R2605" s="169">
        <f>IF(R$2=$A2605,Data!O43,0)</f>
        <v>0</v>
      </c>
      <c r="S2605" s="169">
        <f>IF(S$2=$A2605,Data!P43,0)</f>
        <v>0</v>
      </c>
      <c r="T2605" s="169">
        <f>IF(T$2=$A2605,Data!Q43,0)</f>
        <v>0</v>
      </c>
      <c r="U2605" s="169">
        <f>IF(U$2=$A2605,Data!R43,0)</f>
        <v>0</v>
      </c>
      <c r="V2605" s="169">
        <f>IF(V$2=$A2605,Data!S43,0)</f>
        <v>0</v>
      </c>
      <c r="W2605" s="169">
        <f>IF(W$2=$A2605,Data!T43,0)</f>
        <v>0</v>
      </c>
      <c r="X2605" s="169">
        <f>IF(X$2=$A2605,Data!U43,0)</f>
        <v>0</v>
      </c>
      <c r="Y2605" s="169">
        <f>IF(Y$2=$A2605,Data!V43,0)</f>
        <v>0</v>
      </c>
      <c r="Z2605" s="169">
        <f>IF(Z$2=$A2605,Data!W43,0)</f>
        <v>0</v>
      </c>
      <c r="AA2605" s="169">
        <f>IF(AA$2=$A2605,Data!X43,0)</f>
        <v>0</v>
      </c>
      <c r="AB2605" s="169">
        <f>IF(AB$2=$A2605,Data!Y43,0)</f>
        <v>0</v>
      </c>
      <c r="AC2605" s="169">
        <f>IF(AC$2=$A2605,Data!Z43,0)</f>
        <v>0</v>
      </c>
      <c r="AD2605" s="170">
        <f>IF(AD$2=$A2605,Data!AA43,0)</f>
        <v>0</v>
      </c>
      <c r="AE2605" s="171">
        <f>IF(AE$2=$A2605,Data!AB43,0)</f>
        <v>0</v>
      </c>
      <c r="AF2605" s="170">
        <f>IF(AF$2=$A2605,Data!AC43,0)</f>
        <v>0</v>
      </c>
      <c r="AG2605" s="171">
        <f>IF(AG$2=$A2605,Data!AD43,0)</f>
        <v>0</v>
      </c>
      <c r="AH2605" s="170">
        <f>IF(AH$2=$A2605,Data!AE43,0)</f>
        <v>0</v>
      </c>
      <c r="AI2605" s="171">
        <f>IF(AI$2=$A2605,Data!AF43,0)</f>
        <v>0</v>
      </c>
      <c r="AJ2605" s="170">
        <f>IF(AJ$2=$A2605,Data!AG43,0)</f>
        <v>0</v>
      </c>
      <c r="AK2605" s="171">
        <f>IF(AK$2=$A2605,Data!AH43,0)</f>
        <v>0</v>
      </c>
      <c r="AL2605" s="170">
        <f>IF(AL$2=$A2605,Data!AI43,0)</f>
        <v>0</v>
      </c>
      <c r="AM2605" t="str">
        <f t="shared" si="80"/>
        <v>0</v>
      </c>
      <c r="AN2605" t="e">
        <f>+INDEX(Validation!$D$4:$D$250,MATCH(Merge!B2605,Validation!$E$4:$E$250,0))</f>
        <v>#N/A</v>
      </c>
      <c r="AO2605" s="172">
        <f t="shared" si="81"/>
        <v>0</v>
      </c>
    </row>
    <row r="2606" spans="1:41" ht="15" x14ac:dyDescent="0.25">
      <c r="A2606">
        <f>Inputs!$H$17</f>
        <v>7</v>
      </c>
      <c r="B2606" t="str">
        <f>Inputs!$D$4</f>
        <v>Select Agency…</v>
      </c>
      <c r="C2606" s="166" t="str">
        <f>Inputs!$I$6</f>
        <v>(insert code)</v>
      </c>
      <c r="D2606" t="str">
        <f>IFERROR(INDEX(Inputs!$I$11:$I$19,MATCH(A2606,Inputs!$H$11:$H$19)),"")</f>
        <v>(insert code)</v>
      </c>
      <c r="E2606" s="167">
        <f>Data!B44</f>
        <v>0</v>
      </c>
      <c r="F2606" s="168">
        <f>IF(F$2=$A2606,Data!C44,0)</f>
        <v>0</v>
      </c>
      <c r="G2606" s="168">
        <f>IF(G$2=$A2606,Data!D44,0)</f>
        <v>0</v>
      </c>
      <c r="H2606" s="168">
        <f>IF(H$2=$A2606,Data!E44,0)</f>
        <v>0</v>
      </c>
      <c r="I2606" s="168">
        <f>IF(I$2=$A2606,Data!F44,0)</f>
        <v>0</v>
      </c>
      <c r="J2606" s="168">
        <f>IF(J$2=$A2606,Data!G44,0)</f>
        <v>0</v>
      </c>
      <c r="K2606" s="168">
        <f>IF(K$2=$A2606,Data!H44,0)</f>
        <v>0</v>
      </c>
      <c r="L2606" s="168">
        <f>IF(L$2=$A2606,Data!I44,0)</f>
        <v>0</v>
      </c>
      <c r="M2606" s="168">
        <f>IF(M$2=$A2606,Data!J44,0)</f>
        <v>0</v>
      </c>
      <c r="N2606" s="168">
        <f>IF(N$2=$A2606,Data!K44,0)</f>
        <v>0</v>
      </c>
      <c r="O2606" s="168">
        <f>IF(O$2=$A2606,Data!L44,0)</f>
        <v>0</v>
      </c>
      <c r="P2606" s="168">
        <f>IF(P$2=$A2606,Data!M44,0)</f>
        <v>0</v>
      </c>
      <c r="Q2606" s="168">
        <f>IF(Q$2=$A2606,Data!N44,0)</f>
        <v>0</v>
      </c>
      <c r="R2606" s="169">
        <f>IF(R$2=$A2606,Data!O44,0)</f>
        <v>0</v>
      </c>
      <c r="S2606" s="169">
        <f>IF(S$2=$A2606,Data!P44,0)</f>
        <v>0</v>
      </c>
      <c r="T2606" s="169">
        <f>IF(T$2=$A2606,Data!Q44,0)</f>
        <v>0</v>
      </c>
      <c r="U2606" s="169">
        <f>IF(U$2=$A2606,Data!R44,0)</f>
        <v>0</v>
      </c>
      <c r="V2606" s="169">
        <f>IF(V$2=$A2606,Data!S44,0)</f>
        <v>0</v>
      </c>
      <c r="W2606" s="169">
        <f>IF(W$2=$A2606,Data!T44,0)</f>
        <v>0</v>
      </c>
      <c r="X2606" s="169">
        <f>IF(X$2=$A2606,Data!U44,0)</f>
        <v>0</v>
      </c>
      <c r="Y2606" s="169">
        <f>IF(Y$2=$A2606,Data!V44,0)</f>
        <v>0</v>
      </c>
      <c r="Z2606" s="169">
        <f>IF(Z$2=$A2606,Data!W44,0)</f>
        <v>0</v>
      </c>
      <c r="AA2606" s="169">
        <f>IF(AA$2=$A2606,Data!X44,0)</f>
        <v>0</v>
      </c>
      <c r="AB2606" s="169">
        <f>IF(AB$2=$A2606,Data!Y44,0)</f>
        <v>0</v>
      </c>
      <c r="AC2606" s="169">
        <f>IF(AC$2=$A2606,Data!Z44,0)</f>
        <v>0</v>
      </c>
      <c r="AD2606" s="170">
        <f>IF(AD$2=$A2606,Data!AA44,0)</f>
        <v>0</v>
      </c>
      <c r="AE2606" s="171">
        <f>IF(AE$2=$A2606,Data!AB44,0)</f>
        <v>0</v>
      </c>
      <c r="AF2606" s="170">
        <f>IF(AF$2=$A2606,Data!AC44,0)</f>
        <v>0</v>
      </c>
      <c r="AG2606" s="171">
        <f>IF(AG$2=$A2606,Data!AD44,0)</f>
        <v>0</v>
      </c>
      <c r="AH2606" s="170">
        <f>IF(AH$2=$A2606,Data!AE44,0)</f>
        <v>0</v>
      </c>
      <c r="AI2606" s="171">
        <f>IF(AI$2=$A2606,Data!AF44,0)</f>
        <v>0</v>
      </c>
      <c r="AJ2606" s="170">
        <f>IF(AJ$2=$A2606,Data!AG44,0)</f>
        <v>0</v>
      </c>
      <c r="AK2606" s="171">
        <f>IF(AK$2=$A2606,Data!AH44,0)</f>
        <v>0</v>
      </c>
      <c r="AL2606" s="170">
        <f>IF(AL$2=$A2606,Data!AI44,0)</f>
        <v>0</v>
      </c>
      <c r="AM2606" t="str">
        <f t="shared" si="80"/>
        <v>0</v>
      </c>
      <c r="AN2606" t="e">
        <f>+INDEX(Validation!$D$4:$D$250,MATCH(Merge!B2606,Validation!$E$4:$E$250,0))</f>
        <v>#N/A</v>
      </c>
      <c r="AO2606" s="172">
        <f t="shared" si="81"/>
        <v>0</v>
      </c>
    </row>
    <row r="2607" spans="1:41" ht="15" x14ac:dyDescent="0.25">
      <c r="A2607">
        <f>Inputs!$H$17</f>
        <v>7</v>
      </c>
      <c r="B2607" t="str">
        <f>Inputs!$D$4</f>
        <v>Select Agency…</v>
      </c>
      <c r="C2607" s="166" t="str">
        <f>Inputs!$I$6</f>
        <v>(insert code)</v>
      </c>
      <c r="D2607" t="str">
        <f>IFERROR(INDEX(Inputs!$I$11:$I$19,MATCH(A2607,Inputs!$H$11:$H$19)),"")</f>
        <v>(insert code)</v>
      </c>
      <c r="E2607" s="167">
        <f>Data!B45</f>
        <v>0</v>
      </c>
      <c r="F2607" s="168">
        <f>IF(F$2=$A2607,Data!C45,0)</f>
        <v>0</v>
      </c>
      <c r="G2607" s="168">
        <f>IF(G$2=$A2607,Data!D45,0)</f>
        <v>0</v>
      </c>
      <c r="H2607" s="168">
        <f>IF(H$2=$A2607,Data!E45,0)</f>
        <v>0</v>
      </c>
      <c r="I2607" s="168">
        <f>IF(I$2=$A2607,Data!F45,0)</f>
        <v>0</v>
      </c>
      <c r="J2607" s="168">
        <f>IF(J$2=$A2607,Data!G45,0)</f>
        <v>0</v>
      </c>
      <c r="K2607" s="168">
        <f>IF(K$2=$A2607,Data!H45,0)</f>
        <v>0</v>
      </c>
      <c r="L2607" s="168">
        <f>IF(L$2=$A2607,Data!I45,0)</f>
        <v>0</v>
      </c>
      <c r="M2607" s="168">
        <f>IF(M$2=$A2607,Data!J45,0)</f>
        <v>0</v>
      </c>
      <c r="N2607" s="168">
        <f>IF(N$2=$A2607,Data!K45,0)</f>
        <v>0</v>
      </c>
      <c r="O2607" s="168">
        <f>IF(O$2=$A2607,Data!L45,0)</f>
        <v>0</v>
      </c>
      <c r="P2607" s="168">
        <f>IF(P$2=$A2607,Data!M45,0)</f>
        <v>0</v>
      </c>
      <c r="Q2607" s="168">
        <f>IF(Q$2=$A2607,Data!N45,0)</f>
        <v>0</v>
      </c>
      <c r="R2607" s="169">
        <f>IF(R$2=$A2607,Data!O45,0)</f>
        <v>0</v>
      </c>
      <c r="S2607" s="169">
        <f>IF(S$2=$A2607,Data!P45,0)</f>
        <v>0</v>
      </c>
      <c r="T2607" s="169">
        <f>IF(T$2=$A2607,Data!Q45,0)</f>
        <v>0</v>
      </c>
      <c r="U2607" s="169">
        <f>IF(U$2=$A2607,Data!R45,0)</f>
        <v>0</v>
      </c>
      <c r="V2607" s="169">
        <f>IF(V$2=$A2607,Data!S45,0)</f>
        <v>0</v>
      </c>
      <c r="W2607" s="169">
        <f>IF(W$2=$A2607,Data!T45,0)</f>
        <v>0</v>
      </c>
      <c r="X2607" s="169">
        <f>IF(X$2=$A2607,Data!U45,0)</f>
        <v>0</v>
      </c>
      <c r="Y2607" s="169">
        <f>IF(Y$2=$A2607,Data!V45,0)</f>
        <v>0</v>
      </c>
      <c r="Z2607" s="169">
        <f>IF(Z$2=$A2607,Data!W45,0)</f>
        <v>0</v>
      </c>
      <c r="AA2607" s="169">
        <f>IF(AA$2=$A2607,Data!X45,0)</f>
        <v>0</v>
      </c>
      <c r="AB2607" s="169">
        <f>IF(AB$2=$A2607,Data!Y45,0)</f>
        <v>0</v>
      </c>
      <c r="AC2607" s="169">
        <f>IF(AC$2=$A2607,Data!Z45,0)</f>
        <v>0</v>
      </c>
      <c r="AD2607" s="170">
        <f>IF(AD$2=$A2607,Data!AA45,0)</f>
        <v>0</v>
      </c>
      <c r="AE2607" s="171">
        <f>IF(AE$2=$A2607,Data!AB45,0)</f>
        <v>0</v>
      </c>
      <c r="AF2607" s="170">
        <f>IF(AF$2=$A2607,Data!AC45,0)</f>
        <v>0</v>
      </c>
      <c r="AG2607" s="171">
        <f>IF(AG$2=$A2607,Data!AD45,0)</f>
        <v>0</v>
      </c>
      <c r="AH2607" s="170">
        <f>IF(AH$2=$A2607,Data!AE45,0)</f>
        <v>0</v>
      </c>
      <c r="AI2607" s="171">
        <f>IF(AI$2=$A2607,Data!AF45,0)</f>
        <v>0</v>
      </c>
      <c r="AJ2607" s="170">
        <f>IF(AJ$2=$A2607,Data!AG45,0)</f>
        <v>0</v>
      </c>
      <c r="AK2607" s="171">
        <f>IF(AK$2=$A2607,Data!AH45,0)</f>
        <v>0</v>
      </c>
      <c r="AL2607" s="170">
        <f>IF(AL$2=$A2607,Data!AI45,0)</f>
        <v>0</v>
      </c>
      <c r="AM2607" t="str">
        <f t="shared" si="80"/>
        <v>0</v>
      </c>
      <c r="AN2607" t="e">
        <f>+INDEX(Validation!$D$4:$D$250,MATCH(Merge!B2607,Validation!$E$4:$E$250,0))</f>
        <v>#N/A</v>
      </c>
      <c r="AO2607" s="172">
        <f t="shared" si="81"/>
        <v>0</v>
      </c>
    </row>
    <row r="2608" spans="1:41" ht="15" x14ac:dyDescent="0.25">
      <c r="A2608">
        <f>Inputs!$H$17</f>
        <v>7</v>
      </c>
      <c r="B2608" t="str">
        <f>Inputs!$D$4</f>
        <v>Select Agency…</v>
      </c>
      <c r="C2608" s="166" t="str">
        <f>Inputs!$I$6</f>
        <v>(insert code)</v>
      </c>
      <c r="D2608" t="str">
        <f>IFERROR(INDEX(Inputs!$I$11:$I$19,MATCH(A2608,Inputs!$H$11:$H$19)),"")</f>
        <v>(insert code)</v>
      </c>
      <c r="E2608" s="167">
        <f>Data!B46</f>
        <v>0</v>
      </c>
      <c r="F2608" s="168">
        <f>IF(F$2=$A2608,Data!C46,0)</f>
        <v>0</v>
      </c>
      <c r="G2608" s="168">
        <f>IF(G$2=$A2608,Data!D46,0)</f>
        <v>0</v>
      </c>
      <c r="H2608" s="168">
        <f>IF(H$2=$A2608,Data!E46,0)</f>
        <v>0</v>
      </c>
      <c r="I2608" s="168">
        <f>IF(I$2=$A2608,Data!F46,0)</f>
        <v>0</v>
      </c>
      <c r="J2608" s="168">
        <f>IF(J$2=$A2608,Data!G46,0)</f>
        <v>0</v>
      </c>
      <c r="K2608" s="168">
        <f>IF(K$2=$A2608,Data!H46,0)</f>
        <v>0</v>
      </c>
      <c r="L2608" s="168">
        <f>IF(L$2=$A2608,Data!I46,0)</f>
        <v>0</v>
      </c>
      <c r="M2608" s="168">
        <f>IF(M$2=$A2608,Data!J46,0)</f>
        <v>0</v>
      </c>
      <c r="N2608" s="168">
        <f>IF(N$2=$A2608,Data!K46,0)</f>
        <v>0</v>
      </c>
      <c r="O2608" s="168">
        <f>IF(O$2=$A2608,Data!L46,0)</f>
        <v>0</v>
      </c>
      <c r="P2608" s="168">
        <f>IF(P$2=$A2608,Data!M46,0)</f>
        <v>0</v>
      </c>
      <c r="Q2608" s="168">
        <f>IF(Q$2=$A2608,Data!N46,0)</f>
        <v>0</v>
      </c>
      <c r="R2608" s="169">
        <f>IF(R$2=$A2608,Data!O46,0)</f>
        <v>0</v>
      </c>
      <c r="S2608" s="169">
        <f>IF(S$2=$A2608,Data!P46,0)</f>
        <v>0</v>
      </c>
      <c r="T2608" s="169">
        <f>IF(T$2=$A2608,Data!Q46,0)</f>
        <v>0</v>
      </c>
      <c r="U2608" s="169">
        <f>IF(U$2=$A2608,Data!R46,0)</f>
        <v>0</v>
      </c>
      <c r="V2608" s="169">
        <f>IF(V$2=$A2608,Data!S46,0)</f>
        <v>0</v>
      </c>
      <c r="W2608" s="169">
        <f>IF(W$2=$A2608,Data!T46,0)</f>
        <v>0</v>
      </c>
      <c r="X2608" s="169">
        <f>IF(X$2=$A2608,Data!U46,0)</f>
        <v>0</v>
      </c>
      <c r="Y2608" s="169">
        <f>IF(Y$2=$A2608,Data!V46,0)</f>
        <v>0</v>
      </c>
      <c r="Z2608" s="169">
        <f>IF(Z$2=$A2608,Data!W46,0)</f>
        <v>0</v>
      </c>
      <c r="AA2608" s="169">
        <f>IF(AA$2=$A2608,Data!X46,0)</f>
        <v>0</v>
      </c>
      <c r="AB2608" s="169">
        <f>IF(AB$2=$A2608,Data!Y46,0)</f>
        <v>0</v>
      </c>
      <c r="AC2608" s="169">
        <f>IF(AC$2=$A2608,Data!Z46,0)</f>
        <v>0</v>
      </c>
      <c r="AD2608" s="170">
        <f>IF(AD$2=$A2608,Data!AA46,0)</f>
        <v>0</v>
      </c>
      <c r="AE2608" s="171">
        <f>IF(AE$2=$A2608,Data!AB46,0)</f>
        <v>0</v>
      </c>
      <c r="AF2608" s="170">
        <f>IF(AF$2=$A2608,Data!AC46,0)</f>
        <v>0</v>
      </c>
      <c r="AG2608" s="171">
        <f>IF(AG$2=$A2608,Data!AD46,0)</f>
        <v>0</v>
      </c>
      <c r="AH2608" s="170">
        <f>IF(AH$2=$A2608,Data!AE46,0)</f>
        <v>0</v>
      </c>
      <c r="AI2608" s="171">
        <f>IF(AI$2=$A2608,Data!AF46,0)</f>
        <v>0</v>
      </c>
      <c r="AJ2608" s="170">
        <f>IF(AJ$2=$A2608,Data!AG46,0)</f>
        <v>0</v>
      </c>
      <c r="AK2608" s="171">
        <f>IF(AK$2=$A2608,Data!AH46,0)</f>
        <v>0</v>
      </c>
      <c r="AL2608" s="170">
        <f>IF(AL$2=$A2608,Data!AI46,0)</f>
        <v>0</v>
      </c>
      <c r="AM2608" t="str">
        <f t="shared" si="80"/>
        <v>0</v>
      </c>
      <c r="AN2608" t="e">
        <f>+INDEX(Validation!$D$4:$D$250,MATCH(Merge!B2608,Validation!$E$4:$E$250,0))</f>
        <v>#N/A</v>
      </c>
      <c r="AO2608" s="172">
        <f t="shared" si="81"/>
        <v>0</v>
      </c>
    </row>
    <row r="2609" spans="1:41" ht="15" x14ac:dyDescent="0.25">
      <c r="A2609">
        <f>Inputs!$H$17</f>
        <v>7</v>
      </c>
      <c r="B2609" t="str">
        <f>Inputs!$D$4</f>
        <v>Select Agency…</v>
      </c>
      <c r="C2609" s="166" t="str">
        <f>Inputs!$I$6</f>
        <v>(insert code)</v>
      </c>
      <c r="D2609" t="str">
        <f>IFERROR(INDEX(Inputs!$I$11:$I$19,MATCH(A2609,Inputs!$H$11:$H$19)),"")</f>
        <v>(insert code)</v>
      </c>
      <c r="E2609" s="167">
        <f>Data!B47</f>
        <v>0</v>
      </c>
      <c r="F2609" s="168">
        <f>IF(F$2=$A2609,Data!C47,0)</f>
        <v>0</v>
      </c>
      <c r="G2609" s="168">
        <f>IF(G$2=$A2609,Data!D47,0)</f>
        <v>0</v>
      </c>
      <c r="H2609" s="168">
        <f>IF(H$2=$A2609,Data!E47,0)</f>
        <v>0</v>
      </c>
      <c r="I2609" s="168">
        <f>IF(I$2=$A2609,Data!F47,0)</f>
        <v>0</v>
      </c>
      <c r="J2609" s="168">
        <f>IF(J$2=$A2609,Data!G47,0)</f>
        <v>0</v>
      </c>
      <c r="K2609" s="168">
        <f>IF(K$2=$A2609,Data!H47,0)</f>
        <v>0</v>
      </c>
      <c r="L2609" s="168">
        <f>IF(L$2=$A2609,Data!I47,0)</f>
        <v>0</v>
      </c>
      <c r="M2609" s="168">
        <f>IF(M$2=$A2609,Data!J47,0)</f>
        <v>0</v>
      </c>
      <c r="N2609" s="168">
        <f>IF(N$2=$A2609,Data!K47,0)</f>
        <v>0</v>
      </c>
      <c r="O2609" s="168">
        <f>IF(O$2=$A2609,Data!L47,0)</f>
        <v>0</v>
      </c>
      <c r="P2609" s="168">
        <f>IF(P$2=$A2609,Data!M47,0)</f>
        <v>0</v>
      </c>
      <c r="Q2609" s="168">
        <f>IF(Q$2=$A2609,Data!N47,0)</f>
        <v>0</v>
      </c>
      <c r="R2609" s="169">
        <f>IF(R$2=$A2609,Data!O47,0)</f>
        <v>0</v>
      </c>
      <c r="S2609" s="169">
        <f>IF(S$2=$A2609,Data!P47,0)</f>
        <v>0</v>
      </c>
      <c r="T2609" s="169">
        <f>IF(T$2=$A2609,Data!Q47,0)</f>
        <v>0</v>
      </c>
      <c r="U2609" s="169">
        <f>IF(U$2=$A2609,Data!R47,0)</f>
        <v>0</v>
      </c>
      <c r="V2609" s="169">
        <f>IF(V$2=$A2609,Data!S47,0)</f>
        <v>0</v>
      </c>
      <c r="W2609" s="169">
        <f>IF(W$2=$A2609,Data!T47,0)</f>
        <v>0</v>
      </c>
      <c r="X2609" s="169">
        <f>IF(X$2=$A2609,Data!U47,0)</f>
        <v>0</v>
      </c>
      <c r="Y2609" s="169">
        <f>IF(Y$2=$A2609,Data!V47,0)</f>
        <v>0</v>
      </c>
      <c r="Z2609" s="169">
        <f>IF(Z$2=$A2609,Data!W47,0)</f>
        <v>0</v>
      </c>
      <c r="AA2609" s="169">
        <f>IF(AA$2=$A2609,Data!X47,0)</f>
        <v>0</v>
      </c>
      <c r="AB2609" s="169">
        <f>IF(AB$2=$A2609,Data!Y47,0)</f>
        <v>0</v>
      </c>
      <c r="AC2609" s="169">
        <f>IF(AC$2=$A2609,Data!Z47,0)</f>
        <v>0</v>
      </c>
      <c r="AD2609" s="170">
        <f>IF(AD$2=$A2609,Data!AA47,0)</f>
        <v>0</v>
      </c>
      <c r="AE2609" s="171">
        <f>IF(AE$2=$A2609,Data!AB47,0)</f>
        <v>0</v>
      </c>
      <c r="AF2609" s="170">
        <f>IF(AF$2=$A2609,Data!AC47,0)</f>
        <v>0</v>
      </c>
      <c r="AG2609" s="171">
        <f>IF(AG$2=$A2609,Data!AD47,0)</f>
        <v>0</v>
      </c>
      <c r="AH2609" s="170">
        <f>IF(AH$2=$A2609,Data!AE47,0)</f>
        <v>0</v>
      </c>
      <c r="AI2609" s="171">
        <f>IF(AI$2=$A2609,Data!AF47,0)</f>
        <v>0</v>
      </c>
      <c r="AJ2609" s="170">
        <f>IF(AJ$2=$A2609,Data!AG47,0)</f>
        <v>0</v>
      </c>
      <c r="AK2609" s="171">
        <f>IF(AK$2=$A2609,Data!AH47,0)</f>
        <v>0</v>
      </c>
      <c r="AL2609" s="170">
        <f>IF(AL$2=$A2609,Data!AI47,0)</f>
        <v>0</v>
      </c>
      <c r="AM2609" t="str">
        <f t="shared" si="80"/>
        <v>0</v>
      </c>
      <c r="AN2609" t="e">
        <f>+INDEX(Validation!$D$4:$D$250,MATCH(Merge!B2609,Validation!$E$4:$E$250,0))</f>
        <v>#N/A</v>
      </c>
      <c r="AO2609" s="172">
        <f t="shared" si="81"/>
        <v>0</v>
      </c>
    </row>
    <row r="2610" spans="1:41" ht="15" x14ac:dyDescent="0.25">
      <c r="A2610">
        <f>Inputs!$H$17</f>
        <v>7</v>
      </c>
      <c r="B2610" t="str">
        <f>Inputs!$D$4</f>
        <v>Select Agency…</v>
      </c>
      <c r="C2610" s="166" t="str">
        <f>Inputs!$I$6</f>
        <v>(insert code)</v>
      </c>
      <c r="D2610" t="str">
        <f>IFERROR(INDEX(Inputs!$I$11:$I$19,MATCH(A2610,Inputs!$H$11:$H$19)),"")</f>
        <v>(insert code)</v>
      </c>
      <c r="E2610" s="167">
        <f>Data!B48</f>
        <v>0</v>
      </c>
      <c r="F2610" s="168">
        <f>IF(F$2=$A2610,Data!C48,0)</f>
        <v>0</v>
      </c>
      <c r="G2610" s="168">
        <f>IF(G$2=$A2610,Data!D48,0)</f>
        <v>0</v>
      </c>
      <c r="H2610" s="168">
        <f>IF(H$2=$A2610,Data!E48,0)</f>
        <v>0</v>
      </c>
      <c r="I2610" s="168">
        <f>IF(I$2=$A2610,Data!F48,0)</f>
        <v>0</v>
      </c>
      <c r="J2610" s="168">
        <f>IF(J$2=$A2610,Data!G48,0)</f>
        <v>0</v>
      </c>
      <c r="K2610" s="168">
        <f>IF(K$2=$A2610,Data!H48,0)</f>
        <v>0</v>
      </c>
      <c r="L2610" s="168">
        <f>IF(L$2=$A2610,Data!I48,0)</f>
        <v>0</v>
      </c>
      <c r="M2610" s="168">
        <f>IF(M$2=$A2610,Data!J48,0)</f>
        <v>0</v>
      </c>
      <c r="N2610" s="168">
        <f>IF(N$2=$A2610,Data!K48,0)</f>
        <v>0</v>
      </c>
      <c r="O2610" s="168">
        <f>IF(O$2=$A2610,Data!L48,0)</f>
        <v>0</v>
      </c>
      <c r="P2610" s="168">
        <f>IF(P$2=$A2610,Data!M48,0)</f>
        <v>0</v>
      </c>
      <c r="Q2610" s="168">
        <f>IF(Q$2=$A2610,Data!N48,0)</f>
        <v>0</v>
      </c>
      <c r="R2610" s="169">
        <f>IF(R$2=$A2610,Data!O48,0)</f>
        <v>0</v>
      </c>
      <c r="S2610" s="169">
        <f>IF(S$2=$A2610,Data!P48,0)</f>
        <v>0</v>
      </c>
      <c r="T2610" s="169">
        <f>IF(T$2=$A2610,Data!Q48,0)</f>
        <v>0</v>
      </c>
      <c r="U2610" s="169">
        <f>IF(U$2=$A2610,Data!R48,0)</f>
        <v>0</v>
      </c>
      <c r="V2610" s="169">
        <f>IF(V$2=$A2610,Data!S48,0)</f>
        <v>0</v>
      </c>
      <c r="W2610" s="169">
        <f>IF(W$2=$A2610,Data!T48,0)</f>
        <v>0</v>
      </c>
      <c r="X2610" s="169">
        <f>IF(X$2=$A2610,Data!U48,0)</f>
        <v>0</v>
      </c>
      <c r="Y2610" s="169">
        <f>IF(Y$2=$A2610,Data!V48,0)</f>
        <v>0</v>
      </c>
      <c r="Z2610" s="169">
        <f>IF(Z$2=$A2610,Data!W48,0)</f>
        <v>0</v>
      </c>
      <c r="AA2610" s="169">
        <f>IF(AA$2=$A2610,Data!X48,0)</f>
        <v>0</v>
      </c>
      <c r="AB2610" s="169">
        <f>IF(AB$2=$A2610,Data!Y48,0)</f>
        <v>0</v>
      </c>
      <c r="AC2610" s="169">
        <f>IF(AC$2=$A2610,Data!Z48,0)</f>
        <v>0</v>
      </c>
      <c r="AD2610" s="170">
        <f>IF(AD$2=$A2610,Data!AA48,0)</f>
        <v>0</v>
      </c>
      <c r="AE2610" s="171">
        <f>IF(AE$2=$A2610,Data!AB48,0)</f>
        <v>0</v>
      </c>
      <c r="AF2610" s="170">
        <f>IF(AF$2=$A2610,Data!AC48,0)</f>
        <v>0</v>
      </c>
      <c r="AG2610" s="171">
        <f>IF(AG$2=$A2610,Data!AD48,0)</f>
        <v>0</v>
      </c>
      <c r="AH2610" s="170">
        <f>IF(AH$2=$A2610,Data!AE48,0)</f>
        <v>0</v>
      </c>
      <c r="AI2610" s="171">
        <f>IF(AI$2=$A2610,Data!AF48,0)</f>
        <v>0</v>
      </c>
      <c r="AJ2610" s="170">
        <f>IF(AJ$2=$A2610,Data!AG48,0)</f>
        <v>0</v>
      </c>
      <c r="AK2610" s="171">
        <f>IF(AK$2=$A2610,Data!AH48,0)</f>
        <v>0</v>
      </c>
      <c r="AL2610" s="170">
        <f>IF(AL$2=$A2610,Data!AI48,0)</f>
        <v>0</v>
      </c>
      <c r="AM2610" t="str">
        <f t="shared" si="80"/>
        <v>0</v>
      </c>
      <c r="AN2610" t="e">
        <f>+INDEX(Validation!$D$4:$D$250,MATCH(Merge!B2610,Validation!$E$4:$E$250,0))</f>
        <v>#N/A</v>
      </c>
      <c r="AO2610" s="172">
        <f t="shared" si="81"/>
        <v>0</v>
      </c>
    </row>
    <row r="2611" spans="1:41" ht="15" x14ac:dyDescent="0.25">
      <c r="A2611">
        <f>Inputs!$H$17</f>
        <v>7</v>
      </c>
      <c r="B2611" t="str">
        <f>Inputs!$D$4</f>
        <v>Select Agency…</v>
      </c>
      <c r="C2611" s="166" t="str">
        <f>Inputs!$I$6</f>
        <v>(insert code)</v>
      </c>
      <c r="D2611" t="str">
        <f>IFERROR(INDEX(Inputs!$I$11:$I$19,MATCH(A2611,Inputs!$H$11:$H$19)),"")</f>
        <v>(insert code)</v>
      </c>
      <c r="E2611" s="167">
        <f>Data!B49</f>
        <v>0</v>
      </c>
      <c r="F2611" s="168">
        <f>IF(F$2=$A2611,Data!C49,0)</f>
        <v>0</v>
      </c>
      <c r="G2611" s="168">
        <f>IF(G$2=$A2611,Data!D49,0)</f>
        <v>0</v>
      </c>
      <c r="H2611" s="168">
        <f>IF(H$2=$A2611,Data!E49,0)</f>
        <v>0</v>
      </c>
      <c r="I2611" s="168">
        <f>IF(I$2=$A2611,Data!F49,0)</f>
        <v>0</v>
      </c>
      <c r="J2611" s="168">
        <f>IF(J$2=$A2611,Data!G49,0)</f>
        <v>0</v>
      </c>
      <c r="K2611" s="168">
        <f>IF(K$2=$A2611,Data!H49,0)</f>
        <v>0</v>
      </c>
      <c r="L2611" s="168">
        <f>IF(L$2=$A2611,Data!I49,0)</f>
        <v>0</v>
      </c>
      <c r="M2611" s="168">
        <f>IF(M$2=$A2611,Data!J49,0)</f>
        <v>0</v>
      </c>
      <c r="N2611" s="168">
        <f>IF(N$2=$A2611,Data!K49,0)</f>
        <v>0</v>
      </c>
      <c r="O2611" s="168">
        <f>IF(O$2=$A2611,Data!L49,0)</f>
        <v>0</v>
      </c>
      <c r="P2611" s="168">
        <f>IF(P$2=$A2611,Data!M49,0)</f>
        <v>0</v>
      </c>
      <c r="Q2611" s="168">
        <f>IF(Q$2=$A2611,Data!N49,0)</f>
        <v>0</v>
      </c>
      <c r="R2611" s="169">
        <f>IF(R$2=$A2611,Data!O49,0)</f>
        <v>0</v>
      </c>
      <c r="S2611" s="169">
        <f>IF(S$2=$A2611,Data!P49,0)</f>
        <v>0</v>
      </c>
      <c r="T2611" s="169">
        <f>IF(T$2=$A2611,Data!Q49,0)</f>
        <v>0</v>
      </c>
      <c r="U2611" s="169">
        <f>IF(U$2=$A2611,Data!R49,0)</f>
        <v>0</v>
      </c>
      <c r="V2611" s="169">
        <f>IF(V$2=$A2611,Data!S49,0)</f>
        <v>0</v>
      </c>
      <c r="W2611" s="169">
        <f>IF(W$2=$A2611,Data!T49,0)</f>
        <v>0</v>
      </c>
      <c r="X2611" s="169">
        <f>IF(X$2=$A2611,Data!U49,0)</f>
        <v>0</v>
      </c>
      <c r="Y2611" s="169">
        <f>IF(Y$2=$A2611,Data!V49,0)</f>
        <v>0</v>
      </c>
      <c r="Z2611" s="169">
        <f>IF(Z$2=$A2611,Data!W49,0)</f>
        <v>0</v>
      </c>
      <c r="AA2611" s="169">
        <f>IF(AA$2=$A2611,Data!X49,0)</f>
        <v>0</v>
      </c>
      <c r="AB2611" s="169">
        <f>IF(AB$2=$A2611,Data!Y49,0)</f>
        <v>0</v>
      </c>
      <c r="AC2611" s="169">
        <f>IF(AC$2=$A2611,Data!Z49,0)</f>
        <v>0</v>
      </c>
      <c r="AD2611" s="170">
        <f>IF(AD$2=$A2611,Data!AA49,0)</f>
        <v>0</v>
      </c>
      <c r="AE2611" s="171">
        <f>IF(AE$2=$A2611,Data!AB49,0)</f>
        <v>0</v>
      </c>
      <c r="AF2611" s="170">
        <f>IF(AF$2=$A2611,Data!AC49,0)</f>
        <v>0</v>
      </c>
      <c r="AG2611" s="171">
        <f>IF(AG$2=$A2611,Data!AD49,0)</f>
        <v>0</v>
      </c>
      <c r="AH2611" s="170">
        <f>IF(AH$2=$A2611,Data!AE49,0)</f>
        <v>0</v>
      </c>
      <c r="AI2611" s="171">
        <f>IF(AI$2=$A2611,Data!AF49,0)</f>
        <v>0</v>
      </c>
      <c r="AJ2611" s="170">
        <f>IF(AJ$2=$A2611,Data!AG49,0)</f>
        <v>0</v>
      </c>
      <c r="AK2611" s="171">
        <f>IF(AK$2=$A2611,Data!AH49,0)</f>
        <v>0</v>
      </c>
      <c r="AL2611" s="170">
        <f>IF(AL$2=$A2611,Data!AI49,0)</f>
        <v>0</v>
      </c>
      <c r="AM2611" t="str">
        <f t="shared" si="80"/>
        <v>0</v>
      </c>
      <c r="AN2611" t="e">
        <f>+INDEX(Validation!$D$4:$D$250,MATCH(Merge!B2611,Validation!$E$4:$E$250,0))</f>
        <v>#N/A</v>
      </c>
      <c r="AO2611" s="172">
        <f t="shared" si="81"/>
        <v>0</v>
      </c>
    </row>
    <row r="2612" spans="1:41" ht="15" x14ac:dyDescent="0.25">
      <c r="A2612">
        <f>Inputs!$H$17</f>
        <v>7</v>
      </c>
      <c r="B2612" t="str">
        <f>Inputs!$D$4</f>
        <v>Select Agency…</v>
      </c>
      <c r="C2612" s="166" t="str">
        <f>Inputs!$I$6</f>
        <v>(insert code)</v>
      </c>
      <c r="D2612" t="str">
        <f>IFERROR(INDEX(Inputs!$I$11:$I$19,MATCH(A2612,Inputs!$H$11:$H$19)),"")</f>
        <v>(insert code)</v>
      </c>
      <c r="E2612" s="167">
        <f>Data!B50</f>
        <v>0</v>
      </c>
      <c r="F2612" s="168">
        <f>IF(F$2=$A2612,Data!C50,0)</f>
        <v>0</v>
      </c>
      <c r="G2612" s="168">
        <f>IF(G$2=$A2612,Data!D50,0)</f>
        <v>0</v>
      </c>
      <c r="H2612" s="168">
        <f>IF(H$2=$A2612,Data!E50,0)</f>
        <v>0</v>
      </c>
      <c r="I2612" s="168">
        <f>IF(I$2=$A2612,Data!F50,0)</f>
        <v>0</v>
      </c>
      <c r="J2612" s="168">
        <f>IF(J$2=$A2612,Data!G50,0)</f>
        <v>0</v>
      </c>
      <c r="K2612" s="168">
        <f>IF(K$2=$A2612,Data!H50,0)</f>
        <v>0</v>
      </c>
      <c r="L2612" s="168">
        <f>IF(L$2=$A2612,Data!I50,0)</f>
        <v>0</v>
      </c>
      <c r="M2612" s="168">
        <f>IF(M$2=$A2612,Data!J50,0)</f>
        <v>0</v>
      </c>
      <c r="N2612" s="168">
        <f>IF(N$2=$A2612,Data!K50,0)</f>
        <v>0</v>
      </c>
      <c r="O2612" s="168">
        <f>IF(O$2=$A2612,Data!L50,0)</f>
        <v>0</v>
      </c>
      <c r="P2612" s="168">
        <f>IF(P$2=$A2612,Data!M50,0)</f>
        <v>0</v>
      </c>
      <c r="Q2612" s="168">
        <f>IF(Q$2=$A2612,Data!N50,0)</f>
        <v>0</v>
      </c>
      <c r="R2612" s="169">
        <f>IF(R$2=$A2612,Data!O50,0)</f>
        <v>0</v>
      </c>
      <c r="S2612" s="169">
        <f>IF(S$2=$A2612,Data!P50,0)</f>
        <v>0</v>
      </c>
      <c r="T2612" s="169">
        <f>IF(T$2=$A2612,Data!Q50,0)</f>
        <v>0</v>
      </c>
      <c r="U2612" s="169">
        <f>IF(U$2=$A2612,Data!R50,0)</f>
        <v>0</v>
      </c>
      <c r="V2612" s="169">
        <f>IF(V$2=$A2612,Data!S50,0)</f>
        <v>0</v>
      </c>
      <c r="W2612" s="169">
        <f>IF(W$2=$A2612,Data!T50,0)</f>
        <v>0</v>
      </c>
      <c r="X2612" s="169">
        <f>IF(X$2=$A2612,Data!U50,0)</f>
        <v>0</v>
      </c>
      <c r="Y2612" s="169">
        <f>IF(Y$2=$A2612,Data!V50,0)</f>
        <v>0</v>
      </c>
      <c r="Z2612" s="169">
        <f>IF(Z$2=$A2612,Data!W50,0)</f>
        <v>0</v>
      </c>
      <c r="AA2612" s="169">
        <f>IF(AA$2=$A2612,Data!X50,0)</f>
        <v>0</v>
      </c>
      <c r="AB2612" s="169">
        <f>IF(AB$2=$A2612,Data!Y50,0)</f>
        <v>0</v>
      </c>
      <c r="AC2612" s="169">
        <f>IF(AC$2=$A2612,Data!Z50,0)</f>
        <v>0</v>
      </c>
      <c r="AD2612" s="170">
        <f>IF(AD$2=$A2612,Data!AA50,0)</f>
        <v>0</v>
      </c>
      <c r="AE2612" s="171">
        <f>IF(AE$2=$A2612,Data!AB50,0)</f>
        <v>0</v>
      </c>
      <c r="AF2612" s="170">
        <f>IF(AF$2=$A2612,Data!AC50,0)</f>
        <v>0</v>
      </c>
      <c r="AG2612" s="171">
        <f>IF(AG$2=$A2612,Data!AD50,0)</f>
        <v>0</v>
      </c>
      <c r="AH2612" s="170">
        <f>IF(AH$2=$A2612,Data!AE50,0)</f>
        <v>0</v>
      </c>
      <c r="AI2612" s="171">
        <f>IF(AI$2=$A2612,Data!AF50,0)</f>
        <v>0</v>
      </c>
      <c r="AJ2612" s="170">
        <f>IF(AJ$2=$A2612,Data!AG50,0)</f>
        <v>0</v>
      </c>
      <c r="AK2612" s="171">
        <f>IF(AK$2=$A2612,Data!AH50,0)</f>
        <v>0</v>
      </c>
      <c r="AL2612" s="170">
        <f>IF(AL$2=$A2612,Data!AI50,0)</f>
        <v>0</v>
      </c>
      <c r="AM2612" t="str">
        <f t="shared" si="80"/>
        <v>0</v>
      </c>
      <c r="AN2612" t="e">
        <f>+INDEX(Validation!$D$4:$D$250,MATCH(Merge!B2612,Validation!$E$4:$E$250,0))</f>
        <v>#N/A</v>
      </c>
      <c r="AO2612" s="172">
        <f t="shared" si="81"/>
        <v>0</v>
      </c>
    </row>
    <row r="2613" spans="1:41" ht="15" x14ac:dyDescent="0.25">
      <c r="A2613">
        <f>Inputs!$H$17</f>
        <v>7</v>
      </c>
      <c r="B2613" t="str">
        <f>Inputs!$D$4</f>
        <v>Select Agency…</v>
      </c>
      <c r="C2613" s="166" t="str">
        <f>Inputs!$I$6</f>
        <v>(insert code)</v>
      </c>
      <c r="D2613" t="str">
        <f>IFERROR(INDEX(Inputs!$I$11:$I$19,MATCH(A2613,Inputs!$H$11:$H$19)),"")</f>
        <v>(insert code)</v>
      </c>
      <c r="E2613" s="167">
        <f>Data!B51</f>
        <v>0</v>
      </c>
      <c r="F2613" s="168">
        <f>IF(F$2=$A2613,Data!C51,0)</f>
        <v>0</v>
      </c>
      <c r="G2613" s="168">
        <f>IF(G$2=$A2613,Data!D51,0)</f>
        <v>0</v>
      </c>
      <c r="H2613" s="168">
        <f>IF(H$2=$A2613,Data!E51,0)</f>
        <v>0</v>
      </c>
      <c r="I2613" s="168">
        <f>IF(I$2=$A2613,Data!F51,0)</f>
        <v>0</v>
      </c>
      <c r="J2613" s="168">
        <f>IF(J$2=$A2613,Data!G51,0)</f>
        <v>0</v>
      </c>
      <c r="K2613" s="168">
        <f>IF(K$2=$A2613,Data!H51,0)</f>
        <v>0</v>
      </c>
      <c r="L2613" s="168">
        <f>IF(L$2=$A2613,Data!I51,0)</f>
        <v>0</v>
      </c>
      <c r="M2613" s="168">
        <f>IF(M$2=$A2613,Data!J51,0)</f>
        <v>0</v>
      </c>
      <c r="N2613" s="168">
        <f>IF(N$2=$A2613,Data!K51,0)</f>
        <v>0</v>
      </c>
      <c r="O2613" s="168">
        <f>IF(O$2=$A2613,Data!L51,0)</f>
        <v>0</v>
      </c>
      <c r="P2613" s="168">
        <f>IF(P$2=$A2613,Data!M51,0)</f>
        <v>0</v>
      </c>
      <c r="Q2613" s="168">
        <f>IF(Q$2=$A2613,Data!N51,0)</f>
        <v>0</v>
      </c>
      <c r="R2613" s="169">
        <f>IF(R$2=$A2613,Data!O51,0)</f>
        <v>0</v>
      </c>
      <c r="S2613" s="169">
        <f>IF(S$2=$A2613,Data!P51,0)</f>
        <v>0</v>
      </c>
      <c r="T2613" s="169">
        <f>IF(T$2=$A2613,Data!Q51,0)</f>
        <v>0</v>
      </c>
      <c r="U2613" s="169">
        <f>IF(U$2=$A2613,Data!R51,0)</f>
        <v>0</v>
      </c>
      <c r="V2613" s="169">
        <f>IF(V$2=$A2613,Data!S51,0)</f>
        <v>0</v>
      </c>
      <c r="W2613" s="169">
        <f>IF(W$2=$A2613,Data!T51,0)</f>
        <v>0</v>
      </c>
      <c r="X2613" s="169">
        <f>IF(X$2=$A2613,Data!U51,0)</f>
        <v>0</v>
      </c>
      <c r="Y2613" s="169">
        <f>IF(Y$2=$A2613,Data!V51,0)</f>
        <v>0</v>
      </c>
      <c r="Z2613" s="169">
        <f>IF(Z$2=$A2613,Data!W51,0)</f>
        <v>0</v>
      </c>
      <c r="AA2613" s="169">
        <f>IF(AA$2=$A2613,Data!X51,0)</f>
        <v>0</v>
      </c>
      <c r="AB2613" s="169">
        <f>IF(AB$2=$A2613,Data!Y51,0)</f>
        <v>0</v>
      </c>
      <c r="AC2613" s="169">
        <f>IF(AC$2=$A2613,Data!Z51,0)</f>
        <v>0</v>
      </c>
      <c r="AD2613" s="170">
        <f>IF(AD$2=$A2613,Data!AA51,0)</f>
        <v>0</v>
      </c>
      <c r="AE2613" s="171">
        <f>IF(AE$2=$A2613,Data!AB51,0)</f>
        <v>0</v>
      </c>
      <c r="AF2613" s="170">
        <f>IF(AF$2=$A2613,Data!AC51,0)</f>
        <v>0</v>
      </c>
      <c r="AG2613" s="171">
        <f>IF(AG$2=$A2613,Data!AD51,0)</f>
        <v>0</v>
      </c>
      <c r="AH2613" s="170">
        <f>IF(AH$2=$A2613,Data!AE51,0)</f>
        <v>0</v>
      </c>
      <c r="AI2613" s="171">
        <f>IF(AI$2=$A2613,Data!AF51,0)</f>
        <v>0</v>
      </c>
      <c r="AJ2613" s="170">
        <f>IF(AJ$2=$A2613,Data!AG51,0)</f>
        <v>0</v>
      </c>
      <c r="AK2613" s="171">
        <f>IF(AK$2=$A2613,Data!AH51,0)</f>
        <v>0</v>
      </c>
      <c r="AL2613" s="170">
        <f>IF(AL$2=$A2613,Data!AI51,0)</f>
        <v>0</v>
      </c>
      <c r="AM2613" t="str">
        <f t="shared" si="80"/>
        <v>0</v>
      </c>
      <c r="AN2613" t="e">
        <f>+INDEX(Validation!$D$4:$D$250,MATCH(Merge!B2613,Validation!$E$4:$E$250,0))</f>
        <v>#N/A</v>
      </c>
      <c r="AO2613" s="172">
        <f t="shared" si="81"/>
        <v>0</v>
      </c>
    </row>
    <row r="2614" spans="1:41" ht="15" x14ac:dyDescent="0.25">
      <c r="A2614">
        <f>Inputs!$H$17</f>
        <v>7</v>
      </c>
      <c r="B2614" t="str">
        <f>Inputs!$D$4</f>
        <v>Select Agency…</v>
      </c>
      <c r="C2614" s="166" t="str">
        <f>Inputs!$I$6</f>
        <v>(insert code)</v>
      </c>
      <c r="D2614" t="str">
        <f>IFERROR(INDEX(Inputs!$I$11:$I$19,MATCH(A2614,Inputs!$H$11:$H$19)),"")</f>
        <v>(insert code)</v>
      </c>
      <c r="E2614" s="167">
        <f>Data!B52</f>
        <v>0</v>
      </c>
      <c r="F2614" s="168">
        <f>IF(F$2=$A2614,Data!C52,0)</f>
        <v>0</v>
      </c>
      <c r="G2614" s="168">
        <f>IF(G$2=$A2614,Data!D52,0)</f>
        <v>0</v>
      </c>
      <c r="H2614" s="168">
        <f>IF(H$2=$A2614,Data!E52,0)</f>
        <v>0</v>
      </c>
      <c r="I2614" s="168">
        <f>IF(I$2=$A2614,Data!F52,0)</f>
        <v>0</v>
      </c>
      <c r="J2614" s="168">
        <f>IF(J$2=$A2614,Data!G52,0)</f>
        <v>0</v>
      </c>
      <c r="K2614" s="168">
        <f>IF(K$2=$A2614,Data!H52,0)</f>
        <v>0</v>
      </c>
      <c r="L2614" s="168">
        <f>IF(L$2=$A2614,Data!I52,0)</f>
        <v>0</v>
      </c>
      <c r="M2614" s="168">
        <f>IF(M$2=$A2614,Data!J52,0)</f>
        <v>0</v>
      </c>
      <c r="N2614" s="168">
        <f>IF(N$2=$A2614,Data!K52,0)</f>
        <v>0</v>
      </c>
      <c r="O2614" s="168">
        <f>IF(O$2=$A2614,Data!L52,0)</f>
        <v>0</v>
      </c>
      <c r="P2614" s="168">
        <f>IF(P$2=$A2614,Data!M52,0)</f>
        <v>0</v>
      </c>
      <c r="Q2614" s="168">
        <f>IF(Q$2=$A2614,Data!N52,0)</f>
        <v>0</v>
      </c>
      <c r="R2614" s="169">
        <f>IF(R$2=$A2614,Data!O52,0)</f>
        <v>0</v>
      </c>
      <c r="S2614" s="169">
        <f>IF(S$2=$A2614,Data!P52,0)</f>
        <v>0</v>
      </c>
      <c r="T2614" s="169">
        <f>IF(T$2=$A2614,Data!Q52,0)</f>
        <v>0</v>
      </c>
      <c r="U2614" s="169">
        <f>IF(U$2=$A2614,Data!R52,0)</f>
        <v>0</v>
      </c>
      <c r="V2614" s="169">
        <f>IF(V$2=$A2614,Data!S52,0)</f>
        <v>0</v>
      </c>
      <c r="W2614" s="169">
        <f>IF(W$2=$A2614,Data!T52,0)</f>
        <v>0</v>
      </c>
      <c r="X2614" s="169">
        <f>IF(X$2=$A2614,Data!U52,0)</f>
        <v>0</v>
      </c>
      <c r="Y2614" s="169">
        <f>IF(Y$2=$A2614,Data!V52,0)</f>
        <v>0</v>
      </c>
      <c r="Z2614" s="169">
        <f>IF(Z$2=$A2614,Data!W52,0)</f>
        <v>0</v>
      </c>
      <c r="AA2614" s="169">
        <f>IF(AA$2=$A2614,Data!X52,0)</f>
        <v>0</v>
      </c>
      <c r="AB2614" s="169">
        <f>IF(AB$2=$A2614,Data!Y52,0)</f>
        <v>0</v>
      </c>
      <c r="AC2614" s="169">
        <f>IF(AC$2=$A2614,Data!Z52,0)</f>
        <v>0</v>
      </c>
      <c r="AD2614" s="170">
        <f>IF(AD$2=$A2614,Data!AA52,0)</f>
        <v>0</v>
      </c>
      <c r="AE2614" s="171">
        <f>IF(AE$2=$A2614,Data!AB52,0)</f>
        <v>0</v>
      </c>
      <c r="AF2614" s="170">
        <f>IF(AF$2=$A2614,Data!AC52,0)</f>
        <v>0</v>
      </c>
      <c r="AG2614" s="171">
        <f>IF(AG$2=$A2614,Data!AD52,0)</f>
        <v>0</v>
      </c>
      <c r="AH2614" s="170">
        <f>IF(AH$2=$A2614,Data!AE52,0)</f>
        <v>0</v>
      </c>
      <c r="AI2614" s="171">
        <f>IF(AI$2=$A2614,Data!AF52,0)</f>
        <v>0</v>
      </c>
      <c r="AJ2614" s="170">
        <f>IF(AJ$2=$A2614,Data!AG52,0)</f>
        <v>0</v>
      </c>
      <c r="AK2614" s="171">
        <f>IF(AK$2=$A2614,Data!AH52,0)</f>
        <v>0</v>
      </c>
      <c r="AL2614" s="170">
        <f>IF(AL$2=$A2614,Data!AI52,0)</f>
        <v>0</v>
      </c>
      <c r="AM2614" t="str">
        <f t="shared" si="80"/>
        <v>0</v>
      </c>
      <c r="AN2614" t="e">
        <f>+INDEX(Validation!$D$4:$D$250,MATCH(Merge!B2614,Validation!$E$4:$E$250,0))</f>
        <v>#N/A</v>
      </c>
      <c r="AO2614" s="172">
        <f t="shared" si="81"/>
        <v>0</v>
      </c>
    </row>
    <row r="2615" spans="1:41" ht="15" x14ac:dyDescent="0.25">
      <c r="A2615">
        <f>Inputs!$H$17</f>
        <v>7</v>
      </c>
      <c r="B2615" t="str">
        <f>Inputs!$D$4</f>
        <v>Select Agency…</v>
      </c>
      <c r="C2615" s="166" t="str">
        <f>Inputs!$I$6</f>
        <v>(insert code)</v>
      </c>
      <c r="D2615" t="str">
        <f>IFERROR(INDEX(Inputs!$I$11:$I$19,MATCH(A2615,Inputs!$H$11:$H$19)),"")</f>
        <v>(insert code)</v>
      </c>
      <c r="E2615" s="167">
        <f>Data!B53</f>
        <v>0</v>
      </c>
      <c r="F2615" s="168">
        <f>IF(F$2=$A2615,Data!C53,0)</f>
        <v>0</v>
      </c>
      <c r="G2615" s="168">
        <f>IF(G$2=$A2615,Data!D53,0)</f>
        <v>0</v>
      </c>
      <c r="H2615" s="168">
        <f>IF(H$2=$A2615,Data!E53,0)</f>
        <v>0</v>
      </c>
      <c r="I2615" s="168">
        <f>IF(I$2=$A2615,Data!F53,0)</f>
        <v>0</v>
      </c>
      <c r="J2615" s="168">
        <f>IF(J$2=$A2615,Data!G53,0)</f>
        <v>0</v>
      </c>
      <c r="K2615" s="168">
        <f>IF(K$2=$A2615,Data!H53,0)</f>
        <v>0</v>
      </c>
      <c r="L2615" s="168">
        <f>IF(L$2=$A2615,Data!I53,0)</f>
        <v>0</v>
      </c>
      <c r="M2615" s="168">
        <f>IF(M$2=$A2615,Data!J53,0)</f>
        <v>0</v>
      </c>
      <c r="N2615" s="168">
        <f>IF(N$2=$A2615,Data!K53,0)</f>
        <v>0</v>
      </c>
      <c r="O2615" s="168">
        <f>IF(O$2=$A2615,Data!L53,0)</f>
        <v>0</v>
      </c>
      <c r="P2615" s="168">
        <f>IF(P$2=$A2615,Data!M53,0)</f>
        <v>0</v>
      </c>
      <c r="Q2615" s="168">
        <f>IF(Q$2=$A2615,Data!N53,0)</f>
        <v>0</v>
      </c>
      <c r="R2615" s="169">
        <f>IF(R$2=$A2615,Data!O53,0)</f>
        <v>0</v>
      </c>
      <c r="S2615" s="169">
        <f>IF(S$2=$A2615,Data!P53,0)</f>
        <v>0</v>
      </c>
      <c r="T2615" s="169">
        <f>IF(T$2=$A2615,Data!Q53,0)</f>
        <v>0</v>
      </c>
      <c r="U2615" s="169">
        <f>IF(U$2=$A2615,Data!R53,0)</f>
        <v>0</v>
      </c>
      <c r="V2615" s="169">
        <f>IF(V$2=$A2615,Data!S53,0)</f>
        <v>0</v>
      </c>
      <c r="W2615" s="169">
        <f>IF(W$2=$A2615,Data!T53,0)</f>
        <v>0</v>
      </c>
      <c r="X2615" s="169">
        <f>IF(X$2=$A2615,Data!U53,0)</f>
        <v>0</v>
      </c>
      <c r="Y2615" s="169">
        <f>IF(Y$2=$A2615,Data!V53,0)</f>
        <v>0</v>
      </c>
      <c r="Z2615" s="169">
        <f>IF(Z$2=$A2615,Data!W53,0)</f>
        <v>0</v>
      </c>
      <c r="AA2615" s="169">
        <f>IF(AA$2=$A2615,Data!X53,0)</f>
        <v>0</v>
      </c>
      <c r="AB2615" s="169">
        <f>IF(AB$2=$A2615,Data!Y53,0)</f>
        <v>0</v>
      </c>
      <c r="AC2615" s="169">
        <f>IF(AC$2=$A2615,Data!Z53,0)</f>
        <v>0</v>
      </c>
      <c r="AD2615" s="170">
        <f>IF(AD$2=$A2615,Data!AA53,0)</f>
        <v>0</v>
      </c>
      <c r="AE2615" s="171">
        <f>IF(AE$2=$A2615,Data!AB53,0)</f>
        <v>0</v>
      </c>
      <c r="AF2615" s="170">
        <f>IF(AF$2=$A2615,Data!AC53,0)</f>
        <v>0</v>
      </c>
      <c r="AG2615" s="171">
        <f>IF(AG$2=$A2615,Data!AD53,0)</f>
        <v>0</v>
      </c>
      <c r="AH2615" s="170">
        <f>IF(AH$2=$A2615,Data!AE53,0)</f>
        <v>0</v>
      </c>
      <c r="AI2615" s="171">
        <f>IF(AI$2=$A2615,Data!AF53,0)</f>
        <v>0</v>
      </c>
      <c r="AJ2615" s="170">
        <f>IF(AJ$2=$A2615,Data!AG53,0)</f>
        <v>0</v>
      </c>
      <c r="AK2615" s="171">
        <f>IF(AK$2=$A2615,Data!AH53,0)</f>
        <v>0</v>
      </c>
      <c r="AL2615" s="170">
        <f>IF(AL$2=$A2615,Data!AI53,0)</f>
        <v>0</v>
      </c>
      <c r="AM2615" t="str">
        <f t="shared" si="80"/>
        <v>0</v>
      </c>
      <c r="AN2615" t="e">
        <f>+INDEX(Validation!$D$4:$D$250,MATCH(Merge!B2615,Validation!$E$4:$E$250,0))</f>
        <v>#N/A</v>
      </c>
      <c r="AO2615" s="172">
        <f t="shared" si="81"/>
        <v>0</v>
      </c>
    </row>
    <row r="2616" spans="1:41" ht="15" x14ac:dyDescent="0.25">
      <c r="A2616">
        <f>Inputs!$H$17</f>
        <v>7</v>
      </c>
      <c r="B2616" t="str">
        <f>Inputs!$D$4</f>
        <v>Select Agency…</v>
      </c>
      <c r="C2616" s="166" t="str">
        <f>Inputs!$I$6</f>
        <v>(insert code)</v>
      </c>
      <c r="D2616" t="str">
        <f>IFERROR(INDEX(Inputs!$I$11:$I$19,MATCH(A2616,Inputs!$H$11:$H$19)),"")</f>
        <v>(insert code)</v>
      </c>
      <c r="E2616" s="167">
        <f>Data!B54</f>
        <v>0</v>
      </c>
      <c r="F2616" s="168">
        <f>IF(F$2=$A2616,Data!C54,0)</f>
        <v>0</v>
      </c>
      <c r="G2616" s="168">
        <f>IF(G$2=$A2616,Data!D54,0)</f>
        <v>0</v>
      </c>
      <c r="H2616" s="168">
        <f>IF(H$2=$A2616,Data!E54,0)</f>
        <v>0</v>
      </c>
      <c r="I2616" s="168">
        <f>IF(I$2=$A2616,Data!F54,0)</f>
        <v>0</v>
      </c>
      <c r="J2616" s="168">
        <f>IF(J$2=$A2616,Data!G54,0)</f>
        <v>0</v>
      </c>
      <c r="K2616" s="168">
        <f>IF(K$2=$A2616,Data!H54,0)</f>
        <v>0</v>
      </c>
      <c r="L2616" s="168">
        <f>IF(L$2=$A2616,Data!I54,0)</f>
        <v>0</v>
      </c>
      <c r="M2616" s="168">
        <f>IF(M$2=$A2616,Data!J54,0)</f>
        <v>0</v>
      </c>
      <c r="N2616" s="168">
        <f>IF(N$2=$A2616,Data!K54,0)</f>
        <v>0</v>
      </c>
      <c r="O2616" s="168">
        <f>IF(O$2=$A2616,Data!L54,0)</f>
        <v>0</v>
      </c>
      <c r="P2616" s="168">
        <f>IF(P$2=$A2616,Data!M54,0)</f>
        <v>0</v>
      </c>
      <c r="Q2616" s="168">
        <f>IF(Q$2=$A2616,Data!N54,0)</f>
        <v>0</v>
      </c>
      <c r="R2616" s="169">
        <f>IF(R$2=$A2616,Data!O54,0)</f>
        <v>0</v>
      </c>
      <c r="S2616" s="169">
        <f>IF(S$2=$A2616,Data!P54,0)</f>
        <v>0</v>
      </c>
      <c r="T2616" s="169">
        <f>IF(T$2=$A2616,Data!Q54,0)</f>
        <v>0</v>
      </c>
      <c r="U2616" s="169">
        <f>IF(U$2=$A2616,Data!R54,0)</f>
        <v>0</v>
      </c>
      <c r="V2616" s="169">
        <f>IF(V$2=$A2616,Data!S54,0)</f>
        <v>0</v>
      </c>
      <c r="W2616" s="169">
        <f>IF(W$2=$A2616,Data!T54,0)</f>
        <v>0</v>
      </c>
      <c r="X2616" s="169">
        <f>IF(X$2=$A2616,Data!U54,0)</f>
        <v>0</v>
      </c>
      <c r="Y2616" s="169">
        <f>IF(Y$2=$A2616,Data!V54,0)</f>
        <v>0</v>
      </c>
      <c r="Z2616" s="169">
        <f>IF(Z$2=$A2616,Data!W54,0)</f>
        <v>0</v>
      </c>
      <c r="AA2616" s="169">
        <f>IF(AA$2=$A2616,Data!X54,0)</f>
        <v>0</v>
      </c>
      <c r="AB2616" s="169">
        <f>IF(AB$2=$A2616,Data!Y54,0)</f>
        <v>0</v>
      </c>
      <c r="AC2616" s="169">
        <f>IF(AC$2=$A2616,Data!Z54,0)</f>
        <v>0</v>
      </c>
      <c r="AD2616" s="170">
        <f>IF(AD$2=$A2616,Data!AA54,0)</f>
        <v>0</v>
      </c>
      <c r="AE2616" s="171">
        <f>IF(AE$2=$A2616,Data!AB54,0)</f>
        <v>0</v>
      </c>
      <c r="AF2616" s="170">
        <f>IF(AF$2=$A2616,Data!AC54,0)</f>
        <v>0</v>
      </c>
      <c r="AG2616" s="171">
        <f>IF(AG$2=$A2616,Data!AD54,0)</f>
        <v>0</v>
      </c>
      <c r="AH2616" s="170">
        <f>IF(AH$2=$A2616,Data!AE54,0)</f>
        <v>0</v>
      </c>
      <c r="AI2616" s="171">
        <f>IF(AI$2=$A2616,Data!AF54,0)</f>
        <v>0</v>
      </c>
      <c r="AJ2616" s="170">
        <f>IF(AJ$2=$A2616,Data!AG54,0)</f>
        <v>0</v>
      </c>
      <c r="AK2616" s="171">
        <f>IF(AK$2=$A2616,Data!AH54,0)</f>
        <v>0</v>
      </c>
      <c r="AL2616" s="170">
        <f>IF(AL$2=$A2616,Data!AI54,0)</f>
        <v>0</v>
      </c>
      <c r="AM2616" t="str">
        <f t="shared" si="80"/>
        <v>0</v>
      </c>
      <c r="AN2616" t="e">
        <f>+INDEX(Validation!$D$4:$D$250,MATCH(Merge!B2616,Validation!$E$4:$E$250,0))</f>
        <v>#N/A</v>
      </c>
      <c r="AO2616" s="172">
        <f t="shared" si="81"/>
        <v>0</v>
      </c>
    </row>
    <row r="2617" spans="1:41" ht="15" x14ac:dyDescent="0.25">
      <c r="A2617">
        <f>Inputs!$H$17</f>
        <v>7</v>
      </c>
      <c r="B2617" t="str">
        <f>Inputs!$D$4</f>
        <v>Select Agency…</v>
      </c>
      <c r="C2617" s="166" t="str">
        <f>Inputs!$I$6</f>
        <v>(insert code)</v>
      </c>
      <c r="D2617" t="str">
        <f>IFERROR(INDEX(Inputs!$I$11:$I$19,MATCH(A2617,Inputs!$H$11:$H$19)),"")</f>
        <v>(insert code)</v>
      </c>
      <c r="E2617" s="167">
        <f>Data!B55</f>
        <v>0</v>
      </c>
      <c r="F2617" s="168">
        <f>IF(F$2=$A2617,Data!C55,0)</f>
        <v>0</v>
      </c>
      <c r="G2617" s="168">
        <f>IF(G$2=$A2617,Data!D55,0)</f>
        <v>0</v>
      </c>
      <c r="H2617" s="168">
        <f>IF(H$2=$A2617,Data!E55,0)</f>
        <v>0</v>
      </c>
      <c r="I2617" s="168">
        <f>IF(I$2=$A2617,Data!F55,0)</f>
        <v>0</v>
      </c>
      <c r="J2617" s="168">
        <f>IF(J$2=$A2617,Data!G55,0)</f>
        <v>0</v>
      </c>
      <c r="K2617" s="168">
        <f>IF(K$2=$A2617,Data!H55,0)</f>
        <v>0</v>
      </c>
      <c r="L2617" s="168">
        <f>IF(L$2=$A2617,Data!I55,0)</f>
        <v>0</v>
      </c>
      <c r="M2617" s="168">
        <f>IF(M$2=$A2617,Data!J55,0)</f>
        <v>0</v>
      </c>
      <c r="N2617" s="168">
        <f>IF(N$2=$A2617,Data!K55,0)</f>
        <v>0</v>
      </c>
      <c r="O2617" s="168">
        <f>IF(O$2=$A2617,Data!L55,0)</f>
        <v>0</v>
      </c>
      <c r="P2617" s="168">
        <f>IF(P$2=$A2617,Data!M55,0)</f>
        <v>0</v>
      </c>
      <c r="Q2617" s="168">
        <f>IF(Q$2=$A2617,Data!N55,0)</f>
        <v>0</v>
      </c>
      <c r="R2617" s="169">
        <f>IF(R$2=$A2617,Data!O55,0)</f>
        <v>0</v>
      </c>
      <c r="S2617" s="169">
        <f>IF(S$2=$A2617,Data!P55,0)</f>
        <v>0</v>
      </c>
      <c r="T2617" s="169">
        <f>IF(T$2=$A2617,Data!Q55,0)</f>
        <v>0</v>
      </c>
      <c r="U2617" s="169">
        <f>IF(U$2=$A2617,Data!R55,0)</f>
        <v>0</v>
      </c>
      <c r="V2617" s="169">
        <f>IF(V$2=$A2617,Data!S55,0)</f>
        <v>0</v>
      </c>
      <c r="W2617" s="169">
        <f>IF(W$2=$A2617,Data!T55,0)</f>
        <v>0</v>
      </c>
      <c r="X2617" s="169">
        <f>IF(X$2=$A2617,Data!U55,0)</f>
        <v>0</v>
      </c>
      <c r="Y2617" s="169">
        <f>IF(Y$2=$A2617,Data!V55,0)</f>
        <v>0</v>
      </c>
      <c r="Z2617" s="169">
        <f>IF(Z$2=$A2617,Data!W55,0)</f>
        <v>0</v>
      </c>
      <c r="AA2617" s="169">
        <f>IF(AA$2=$A2617,Data!X55,0)</f>
        <v>0</v>
      </c>
      <c r="AB2617" s="169">
        <f>IF(AB$2=$A2617,Data!Y55,0)</f>
        <v>0</v>
      </c>
      <c r="AC2617" s="169">
        <f>IF(AC$2=$A2617,Data!Z55,0)</f>
        <v>0</v>
      </c>
      <c r="AD2617" s="170">
        <f>IF(AD$2=$A2617,Data!AA55,0)</f>
        <v>0</v>
      </c>
      <c r="AE2617" s="171">
        <f>IF(AE$2=$A2617,Data!AB55,0)</f>
        <v>0</v>
      </c>
      <c r="AF2617" s="170">
        <f>IF(AF$2=$A2617,Data!AC55,0)</f>
        <v>0</v>
      </c>
      <c r="AG2617" s="171">
        <f>IF(AG$2=$A2617,Data!AD55,0)</f>
        <v>0</v>
      </c>
      <c r="AH2617" s="170">
        <f>IF(AH$2=$A2617,Data!AE55,0)</f>
        <v>0</v>
      </c>
      <c r="AI2617" s="171">
        <f>IF(AI$2=$A2617,Data!AF55,0)</f>
        <v>0</v>
      </c>
      <c r="AJ2617" s="170">
        <f>IF(AJ$2=$A2617,Data!AG55,0)</f>
        <v>0</v>
      </c>
      <c r="AK2617" s="171">
        <f>IF(AK$2=$A2617,Data!AH55,0)</f>
        <v>0</v>
      </c>
      <c r="AL2617" s="170">
        <f>IF(AL$2=$A2617,Data!AI55,0)</f>
        <v>0</v>
      </c>
      <c r="AM2617" t="str">
        <f t="shared" si="80"/>
        <v>0</v>
      </c>
      <c r="AN2617" t="e">
        <f>+INDEX(Validation!$D$4:$D$250,MATCH(Merge!B2617,Validation!$E$4:$E$250,0))</f>
        <v>#N/A</v>
      </c>
      <c r="AO2617" s="172">
        <f t="shared" si="81"/>
        <v>0</v>
      </c>
    </row>
    <row r="2618" spans="1:41" ht="15" x14ac:dyDescent="0.25">
      <c r="A2618">
        <f>Inputs!$H$17</f>
        <v>7</v>
      </c>
      <c r="B2618" t="str">
        <f>Inputs!$D$4</f>
        <v>Select Agency…</v>
      </c>
      <c r="C2618" s="166" t="str">
        <f>Inputs!$I$6</f>
        <v>(insert code)</v>
      </c>
      <c r="D2618" t="str">
        <f>IFERROR(INDEX(Inputs!$I$11:$I$19,MATCH(A2618,Inputs!$H$11:$H$19)),"")</f>
        <v>(insert code)</v>
      </c>
      <c r="E2618" s="167">
        <f>Data!B56</f>
        <v>0</v>
      </c>
      <c r="F2618" s="168">
        <f>IF(F$2=$A2618,Data!C56,0)</f>
        <v>0</v>
      </c>
      <c r="G2618" s="168">
        <f>IF(G$2=$A2618,Data!D56,0)</f>
        <v>0</v>
      </c>
      <c r="H2618" s="168">
        <f>IF(H$2=$A2618,Data!E56,0)</f>
        <v>0</v>
      </c>
      <c r="I2618" s="168">
        <f>IF(I$2=$A2618,Data!F56,0)</f>
        <v>0</v>
      </c>
      <c r="J2618" s="168">
        <f>IF(J$2=$A2618,Data!G56,0)</f>
        <v>0</v>
      </c>
      <c r="K2618" s="168">
        <f>IF(K$2=$A2618,Data!H56,0)</f>
        <v>0</v>
      </c>
      <c r="L2618" s="168">
        <f>IF(L$2=$A2618,Data!I56,0)</f>
        <v>0</v>
      </c>
      <c r="M2618" s="168">
        <f>IF(M$2=$A2618,Data!J56,0)</f>
        <v>0</v>
      </c>
      <c r="N2618" s="168">
        <f>IF(N$2=$A2618,Data!K56,0)</f>
        <v>0</v>
      </c>
      <c r="O2618" s="168">
        <f>IF(O$2=$A2618,Data!L56,0)</f>
        <v>0</v>
      </c>
      <c r="P2618" s="168">
        <f>IF(P$2=$A2618,Data!M56,0)</f>
        <v>0</v>
      </c>
      <c r="Q2618" s="168">
        <f>IF(Q$2=$A2618,Data!N56,0)</f>
        <v>0</v>
      </c>
      <c r="R2618" s="169">
        <f>IF(R$2=$A2618,Data!O56,0)</f>
        <v>0</v>
      </c>
      <c r="S2618" s="169">
        <f>IF(S$2=$A2618,Data!P56,0)</f>
        <v>0</v>
      </c>
      <c r="T2618" s="169">
        <f>IF(T$2=$A2618,Data!Q56,0)</f>
        <v>0</v>
      </c>
      <c r="U2618" s="169">
        <f>IF(U$2=$A2618,Data!R56,0)</f>
        <v>0</v>
      </c>
      <c r="V2618" s="169">
        <f>IF(V$2=$A2618,Data!S56,0)</f>
        <v>0</v>
      </c>
      <c r="W2618" s="169">
        <f>IF(W$2=$A2618,Data!T56,0)</f>
        <v>0</v>
      </c>
      <c r="X2618" s="169">
        <f>IF(X$2=$A2618,Data!U56,0)</f>
        <v>0</v>
      </c>
      <c r="Y2618" s="169">
        <f>IF(Y$2=$A2618,Data!V56,0)</f>
        <v>0</v>
      </c>
      <c r="Z2618" s="169">
        <f>IF(Z$2=$A2618,Data!W56,0)</f>
        <v>0</v>
      </c>
      <c r="AA2618" s="169">
        <f>IF(AA$2=$A2618,Data!X56,0)</f>
        <v>0</v>
      </c>
      <c r="AB2618" s="169">
        <f>IF(AB$2=$A2618,Data!Y56,0)</f>
        <v>0</v>
      </c>
      <c r="AC2618" s="169">
        <f>IF(AC$2=$A2618,Data!Z56,0)</f>
        <v>0</v>
      </c>
      <c r="AD2618" s="170">
        <f>IF(AD$2=$A2618,Data!AA56,0)</f>
        <v>0</v>
      </c>
      <c r="AE2618" s="171">
        <f>IF(AE$2=$A2618,Data!AB56,0)</f>
        <v>0</v>
      </c>
      <c r="AF2618" s="170">
        <f>IF(AF$2=$A2618,Data!AC56,0)</f>
        <v>0</v>
      </c>
      <c r="AG2618" s="171">
        <f>IF(AG$2=$A2618,Data!AD56,0)</f>
        <v>0</v>
      </c>
      <c r="AH2618" s="170">
        <f>IF(AH$2=$A2618,Data!AE56,0)</f>
        <v>0</v>
      </c>
      <c r="AI2618" s="171">
        <f>IF(AI$2=$A2618,Data!AF56,0)</f>
        <v>0</v>
      </c>
      <c r="AJ2618" s="170">
        <f>IF(AJ$2=$A2618,Data!AG56,0)</f>
        <v>0</v>
      </c>
      <c r="AK2618" s="171">
        <f>IF(AK$2=$A2618,Data!AH56,0)</f>
        <v>0</v>
      </c>
      <c r="AL2618" s="170">
        <f>IF(AL$2=$A2618,Data!AI56,0)</f>
        <v>0</v>
      </c>
      <c r="AM2618" t="str">
        <f t="shared" si="80"/>
        <v>0</v>
      </c>
      <c r="AN2618" t="e">
        <f>+INDEX(Validation!$D$4:$D$250,MATCH(Merge!B2618,Validation!$E$4:$E$250,0))</f>
        <v>#N/A</v>
      </c>
      <c r="AO2618" s="172">
        <f t="shared" si="81"/>
        <v>0</v>
      </c>
    </row>
    <row r="2619" spans="1:41" ht="15" x14ac:dyDescent="0.25">
      <c r="A2619">
        <f>Inputs!$H$17</f>
        <v>7</v>
      </c>
      <c r="B2619" t="str">
        <f>Inputs!$D$4</f>
        <v>Select Agency…</v>
      </c>
      <c r="C2619" s="166" t="str">
        <f>Inputs!$I$6</f>
        <v>(insert code)</v>
      </c>
      <c r="D2619" t="str">
        <f>IFERROR(INDEX(Inputs!$I$11:$I$19,MATCH(A2619,Inputs!$H$11:$H$19)),"")</f>
        <v>(insert code)</v>
      </c>
      <c r="E2619" s="167">
        <f>Data!B57</f>
        <v>0</v>
      </c>
      <c r="F2619" s="168">
        <f>IF(F$2=$A2619,Data!C57,0)</f>
        <v>0</v>
      </c>
      <c r="G2619" s="168">
        <f>IF(G$2=$A2619,Data!D57,0)</f>
        <v>0</v>
      </c>
      <c r="H2619" s="168">
        <f>IF(H$2=$A2619,Data!E57,0)</f>
        <v>0</v>
      </c>
      <c r="I2619" s="168">
        <f>IF(I$2=$A2619,Data!F57,0)</f>
        <v>0</v>
      </c>
      <c r="J2619" s="168">
        <f>IF(J$2=$A2619,Data!G57,0)</f>
        <v>0</v>
      </c>
      <c r="K2619" s="168">
        <f>IF(K$2=$A2619,Data!H57,0)</f>
        <v>0</v>
      </c>
      <c r="L2619" s="168">
        <f>IF(L$2=$A2619,Data!I57,0)</f>
        <v>0</v>
      </c>
      <c r="M2619" s="168">
        <f>IF(M$2=$A2619,Data!J57,0)</f>
        <v>0</v>
      </c>
      <c r="N2619" s="168">
        <f>IF(N$2=$A2619,Data!K57,0)</f>
        <v>0</v>
      </c>
      <c r="O2619" s="168">
        <f>IF(O$2=$A2619,Data!L57,0)</f>
        <v>0</v>
      </c>
      <c r="P2619" s="168">
        <f>IF(P$2=$A2619,Data!M57,0)</f>
        <v>0</v>
      </c>
      <c r="Q2619" s="168">
        <f>IF(Q$2=$A2619,Data!N57,0)</f>
        <v>0</v>
      </c>
      <c r="R2619" s="169">
        <f>IF(R$2=$A2619,Data!O57,0)</f>
        <v>0</v>
      </c>
      <c r="S2619" s="169">
        <f>IF(S$2=$A2619,Data!P57,0)</f>
        <v>0</v>
      </c>
      <c r="T2619" s="169">
        <f>IF(T$2=$A2619,Data!Q57,0)</f>
        <v>0</v>
      </c>
      <c r="U2619" s="169">
        <f>IF(U$2=$A2619,Data!R57,0)</f>
        <v>0</v>
      </c>
      <c r="V2619" s="169">
        <f>IF(V$2=$A2619,Data!S57,0)</f>
        <v>0</v>
      </c>
      <c r="W2619" s="169">
        <f>IF(W$2=$A2619,Data!T57,0)</f>
        <v>0</v>
      </c>
      <c r="X2619" s="169">
        <f>IF(X$2=$A2619,Data!U57,0)</f>
        <v>0</v>
      </c>
      <c r="Y2619" s="169">
        <f>IF(Y$2=$A2619,Data!V57,0)</f>
        <v>0</v>
      </c>
      <c r="Z2619" s="169">
        <f>IF(Z$2=$A2619,Data!W57,0)</f>
        <v>0</v>
      </c>
      <c r="AA2619" s="169">
        <f>IF(AA$2=$A2619,Data!X57,0)</f>
        <v>0</v>
      </c>
      <c r="AB2619" s="169">
        <f>IF(AB$2=$A2619,Data!Y57,0)</f>
        <v>0</v>
      </c>
      <c r="AC2619" s="169">
        <f>IF(AC$2=$A2619,Data!Z57,0)</f>
        <v>0</v>
      </c>
      <c r="AD2619" s="170">
        <f>IF(AD$2=$A2619,Data!AA57,0)</f>
        <v>0</v>
      </c>
      <c r="AE2619" s="171">
        <f>IF(AE$2=$A2619,Data!AB57,0)</f>
        <v>0</v>
      </c>
      <c r="AF2619" s="170">
        <f>IF(AF$2=$A2619,Data!AC57,0)</f>
        <v>0</v>
      </c>
      <c r="AG2619" s="171">
        <f>IF(AG$2=$A2619,Data!AD57,0)</f>
        <v>0</v>
      </c>
      <c r="AH2619" s="170">
        <f>IF(AH$2=$A2619,Data!AE57,0)</f>
        <v>0</v>
      </c>
      <c r="AI2619" s="171">
        <f>IF(AI$2=$A2619,Data!AF57,0)</f>
        <v>0</v>
      </c>
      <c r="AJ2619" s="170">
        <f>IF(AJ$2=$A2619,Data!AG57,0)</f>
        <v>0</v>
      </c>
      <c r="AK2619" s="171">
        <f>IF(AK$2=$A2619,Data!AH57,0)</f>
        <v>0</v>
      </c>
      <c r="AL2619" s="170">
        <f>IF(AL$2=$A2619,Data!AI57,0)</f>
        <v>0</v>
      </c>
      <c r="AM2619" t="str">
        <f t="shared" si="80"/>
        <v>0</v>
      </c>
      <c r="AN2619" t="e">
        <f>+INDEX(Validation!$D$4:$D$250,MATCH(Merge!B2619,Validation!$E$4:$E$250,0))</f>
        <v>#N/A</v>
      </c>
      <c r="AO2619" s="172">
        <f t="shared" si="81"/>
        <v>0</v>
      </c>
    </row>
    <row r="2620" spans="1:41" ht="15" x14ac:dyDescent="0.25">
      <c r="A2620">
        <f>Inputs!$H$17</f>
        <v>7</v>
      </c>
      <c r="B2620" t="str">
        <f>Inputs!$D$4</f>
        <v>Select Agency…</v>
      </c>
      <c r="C2620" s="166" t="str">
        <f>Inputs!$I$6</f>
        <v>(insert code)</v>
      </c>
      <c r="D2620" t="str">
        <f>IFERROR(INDEX(Inputs!$I$11:$I$19,MATCH(A2620,Inputs!$H$11:$H$19)),"")</f>
        <v>(insert code)</v>
      </c>
      <c r="E2620" s="167">
        <f>Data!B58</f>
        <v>0</v>
      </c>
      <c r="F2620" s="168">
        <f>IF(F$2=$A2620,Data!C58,0)</f>
        <v>0</v>
      </c>
      <c r="G2620" s="168">
        <f>IF(G$2=$A2620,Data!D58,0)</f>
        <v>0</v>
      </c>
      <c r="H2620" s="168">
        <f>IF(H$2=$A2620,Data!E58,0)</f>
        <v>0</v>
      </c>
      <c r="I2620" s="168">
        <f>IF(I$2=$A2620,Data!F58,0)</f>
        <v>0</v>
      </c>
      <c r="J2620" s="168">
        <f>IF(J$2=$A2620,Data!G58,0)</f>
        <v>0</v>
      </c>
      <c r="K2620" s="168">
        <f>IF(K$2=$A2620,Data!H58,0)</f>
        <v>0</v>
      </c>
      <c r="L2620" s="168">
        <f>IF(L$2=$A2620,Data!I58,0)</f>
        <v>0</v>
      </c>
      <c r="M2620" s="168">
        <f>IF(M$2=$A2620,Data!J58,0)</f>
        <v>0</v>
      </c>
      <c r="N2620" s="168">
        <f>IF(N$2=$A2620,Data!K58,0)</f>
        <v>0</v>
      </c>
      <c r="O2620" s="168">
        <f>IF(O$2=$A2620,Data!L58,0)</f>
        <v>0</v>
      </c>
      <c r="P2620" s="168">
        <f>IF(P$2=$A2620,Data!M58,0)</f>
        <v>0</v>
      </c>
      <c r="Q2620" s="168">
        <f>IF(Q$2=$A2620,Data!N58,0)</f>
        <v>0</v>
      </c>
      <c r="R2620" s="169">
        <f>IF(R$2=$A2620,Data!O58,0)</f>
        <v>0</v>
      </c>
      <c r="S2620" s="169">
        <f>IF(S$2=$A2620,Data!P58,0)</f>
        <v>0</v>
      </c>
      <c r="T2620" s="169">
        <f>IF(T$2=$A2620,Data!Q58,0)</f>
        <v>0</v>
      </c>
      <c r="U2620" s="169">
        <f>IF(U$2=$A2620,Data!R58,0)</f>
        <v>0</v>
      </c>
      <c r="V2620" s="169">
        <f>IF(V$2=$A2620,Data!S58,0)</f>
        <v>0</v>
      </c>
      <c r="W2620" s="169">
        <f>IF(W$2=$A2620,Data!T58,0)</f>
        <v>0</v>
      </c>
      <c r="X2620" s="169">
        <f>IF(X$2=$A2620,Data!U58,0)</f>
        <v>0</v>
      </c>
      <c r="Y2620" s="169">
        <f>IF(Y$2=$A2620,Data!V58,0)</f>
        <v>0</v>
      </c>
      <c r="Z2620" s="169">
        <f>IF(Z$2=$A2620,Data!W58,0)</f>
        <v>0</v>
      </c>
      <c r="AA2620" s="169">
        <f>IF(AA$2=$A2620,Data!X58,0)</f>
        <v>0</v>
      </c>
      <c r="AB2620" s="169">
        <f>IF(AB$2=$A2620,Data!Y58,0)</f>
        <v>0</v>
      </c>
      <c r="AC2620" s="169">
        <f>IF(AC$2=$A2620,Data!Z58,0)</f>
        <v>0</v>
      </c>
      <c r="AD2620" s="170">
        <f>IF(AD$2=$A2620,Data!AA58,0)</f>
        <v>0</v>
      </c>
      <c r="AE2620" s="171">
        <f>IF(AE$2=$A2620,Data!AB58,0)</f>
        <v>0</v>
      </c>
      <c r="AF2620" s="170">
        <f>IF(AF$2=$A2620,Data!AC58,0)</f>
        <v>0</v>
      </c>
      <c r="AG2620" s="171">
        <f>IF(AG$2=$A2620,Data!AD58,0)</f>
        <v>0</v>
      </c>
      <c r="AH2620" s="170">
        <f>IF(AH$2=$A2620,Data!AE58,0)</f>
        <v>0</v>
      </c>
      <c r="AI2620" s="171">
        <f>IF(AI$2=$A2620,Data!AF58,0)</f>
        <v>0</v>
      </c>
      <c r="AJ2620" s="170">
        <f>IF(AJ$2=$A2620,Data!AG58,0)</f>
        <v>0</v>
      </c>
      <c r="AK2620" s="171">
        <f>IF(AK$2=$A2620,Data!AH58,0)</f>
        <v>0</v>
      </c>
      <c r="AL2620" s="170">
        <f>IF(AL$2=$A2620,Data!AI58,0)</f>
        <v>0</v>
      </c>
      <c r="AM2620" t="str">
        <f t="shared" si="80"/>
        <v>0</v>
      </c>
      <c r="AN2620" t="e">
        <f>+INDEX(Validation!$D$4:$D$250,MATCH(Merge!B2620,Validation!$E$4:$E$250,0))</f>
        <v>#N/A</v>
      </c>
      <c r="AO2620" s="172">
        <f t="shared" si="81"/>
        <v>0</v>
      </c>
    </row>
    <row r="2621" spans="1:41" ht="15" x14ac:dyDescent="0.25">
      <c r="A2621">
        <f>Inputs!$H$17</f>
        <v>7</v>
      </c>
      <c r="B2621" t="str">
        <f>Inputs!$D$4</f>
        <v>Select Agency…</v>
      </c>
      <c r="C2621" s="166" t="str">
        <f>Inputs!$I$6</f>
        <v>(insert code)</v>
      </c>
      <c r="D2621" t="str">
        <f>IFERROR(INDEX(Inputs!$I$11:$I$19,MATCH(A2621,Inputs!$H$11:$H$19)),"")</f>
        <v>(insert code)</v>
      </c>
      <c r="E2621" s="167">
        <f>Data!B59</f>
        <v>0</v>
      </c>
      <c r="F2621" s="168">
        <f>IF(F$2=$A2621,Data!C59,0)</f>
        <v>0</v>
      </c>
      <c r="G2621" s="168">
        <f>IF(G$2=$A2621,Data!D59,0)</f>
        <v>0</v>
      </c>
      <c r="H2621" s="168">
        <f>IF(H$2=$A2621,Data!E59,0)</f>
        <v>0</v>
      </c>
      <c r="I2621" s="168">
        <f>IF(I$2=$A2621,Data!F59,0)</f>
        <v>0</v>
      </c>
      <c r="J2621" s="168">
        <f>IF(J$2=$A2621,Data!G59,0)</f>
        <v>0</v>
      </c>
      <c r="K2621" s="168">
        <f>IF(K$2=$A2621,Data!H59,0)</f>
        <v>0</v>
      </c>
      <c r="L2621" s="168">
        <f>IF(L$2=$A2621,Data!I59,0)</f>
        <v>0</v>
      </c>
      <c r="M2621" s="168">
        <f>IF(M$2=$A2621,Data!J59,0)</f>
        <v>0</v>
      </c>
      <c r="N2621" s="168">
        <f>IF(N$2=$A2621,Data!K59,0)</f>
        <v>0</v>
      </c>
      <c r="O2621" s="168">
        <f>IF(O$2=$A2621,Data!L59,0)</f>
        <v>0</v>
      </c>
      <c r="P2621" s="168">
        <f>IF(P$2=$A2621,Data!M59,0)</f>
        <v>0</v>
      </c>
      <c r="Q2621" s="168">
        <f>IF(Q$2=$A2621,Data!N59,0)</f>
        <v>0</v>
      </c>
      <c r="R2621" s="169">
        <f>IF(R$2=$A2621,Data!O59,0)</f>
        <v>0</v>
      </c>
      <c r="S2621" s="169">
        <f>IF(S$2=$A2621,Data!P59,0)</f>
        <v>0</v>
      </c>
      <c r="T2621" s="169">
        <f>IF(T$2=$A2621,Data!Q59,0)</f>
        <v>0</v>
      </c>
      <c r="U2621" s="169">
        <f>IF(U$2=$A2621,Data!R59,0)</f>
        <v>0</v>
      </c>
      <c r="V2621" s="169">
        <f>IF(V$2=$A2621,Data!S59,0)</f>
        <v>0</v>
      </c>
      <c r="W2621" s="169">
        <f>IF(W$2=$A2621,Data!T59,0)</f>
        <v>0</v>
      </c>
      <c r="X2621" s="169">
        <f>IF(X$2=$A2621,Data!U59,0)</f>
        <v>0</v>
      </c>
      <c r="Y2621" s="169">
        <f>IF(Y$2=$A2621,Data!V59,0)</f>
        <v>0</v>
      </c>
      <c r="Z2621" s="169">
        <f>IF(Z$2=$A2621,Data!W59,0)</f>
        <v>0</v>
      </c>
      <c r="AA2621" s="169">
        <f>IF(AA$2=$A2621,Data!X59,0)</f>
        <v>0</v>
      </c>
      <c r="AB2621" s="169">
        <f>IF(AB$2=$A2621,Data!Y59,0)</f>
        <v>0</v>
      </c>
      <c r="AC2621" s="169">
        <f>IF(AC$2=$A2621,Data!Z59,0)</f>
        <v>0</v>
      </c>
      <c r="AD2621" s="170">
        <f>IF(AD$2=$A2621,Data!AA59,0)</f>
        <v>0</v>
      </c>
      <c r="AE2621" s="171">
        <f>IF(AE$2=$A2621,Data!AB59,0)</f>
        <v>0</v>
      </c>
      <c r="AF2621" s="170">
        <f>IF(AF$2=$A2621,Data!AC59,0)</f>
        <v>0</v>
      </c>
      <c r="AG2621" s="171">
        <f>IF(AG$2=$A2621,Data!AD59,0)</f>
        <v>0</v>
      </c>
      <c r="AH2621" s="170">
        <f>IF(AH$2=$A2621,Data!AE59,0)</f>
        <v>0</v>
      </c>
      <c r="AI2621" s="171">
        <f>IF(AI$2=$A2621,Data!AF59,0)</f>
        <v>0</v>
      </c>
      <c r="AJ2621" s="170">
        <f>IF(AJ$2=$A2621,Data!AG59,0)</f>
        <v>0</v>
      </c>
      <c r="AK2621" s="171">
        <f>IF(AK$2=$A2621,Data!AH59,0)</f>
        <v>0</v>
      </c>
      <c r="AL2621" s="170">
        <f>IF(AL$2=$A2621,Data!AI59,0)</f>
        <v>0</v>
      </c>
      <c r="AM2621" t="str">
        <f t="shared" si="80"/>
        <v>0</v>
      </c>
      <c r="AN2621" t="e">
        <f>+INDEX(Validation!$D$4:$D$250,MATCH(Merge!B2621,Validation!$E$4:$E$250,0))</f>
        <v>#N/A</v>
      </c>
      <c r="AO2621" s="172">
        <f t="shared" si="81"/>
        <v>0</v>
      </c>
    </row>
    <row r="2622" spans="1:41" ht="15" x14ac:dyDescent="0.25">
      <c r="A2622">
        <f>Inputs!$H$17</f>
        <v>7</v>
      </c>
      <c r="B2622" t="str">
        <f>Inputs!$D$4</f>
        <v>Select Agency…</v>
      </c>
      <c r="C2622" s="166" t="str">
        <f>Inputs!$I$6</f>
        <v>(insert code)</v>
      </c>
      <c r="D2622" t="str">
        <f>IFERROR(INDEX(Inputs!$I$11:$I$19,MATCH(A2622,Inputs!$H$11:$H$19)),"")</f>
        <v>(insert code)</v>
      </c>
      <c r="E2622" s="167">
        <f>Data!B60</f>
        <v>0</v>
      </c>
      <c r="F2622" s="168">
        <f>IF(F$2=$A2622,Data!C60,0)</f>
        <v>0</v>
      </c>
      <c r="G2622" s="168">
        <f>IF(G$2=$A2622,Data!D60,0)</f>
        <v>0</v>
      </c>
      <c r="H2622" s="168">
        <f>IF(H$2=$A2622,Data!E60,0)</f>
        <v>0</v>
      </c>
      <c r="I2622" s="168">
        <f>IF(I$2=$A2622,Data!F60,0)</f>
        <v>0</v>
      </c>
      <c r="J2622" s="168">
        <f>IF(J$2=$A2622,Data!G60,0)</f>
        <v>0</v>
      </c>
      <c r="K2622" s="168">
        <f>IF(K$2=$A2622,Data!H60,0)</f>
        <v>0</v>
      </c>
      <c r="L2622" s="168">
        <f>IF(L$2=$A2622,Data!I60,0)</f>
        <v>0</v>
      </c>
      <c r="M2622" s="168">
        <f>IF(M$2=$A2622,Data!J60,0)</f>
        <v>0</v>
      </c>
      <c r="N2622" s="168">
        <f>IF(N$2=$A2622,Data!K60,0)</f>
        <v>0</v>
      </c>
      <c r="O2622" s="168">
        <f>IF(O$2=$A2622,Data!L60,0)</f>
        <v>0</v>
      </c>
      <c r="P2622" s="168">
        <f>IF(P$2=$A2622,Data!M60,0)</f>
        <v>0</v>
      </c>
      <c r="Q2622" s="168">
        <f>IF(Q$2=$A2622,Data!N60,0)</f>
        <v>0</v>
      </c>
      <c r="R2622" s="169">
        <f>IF(R$2=$A2622,Data!O60,0)</f>
        <v>0</v>
      </c>
      <c r="S2622" s="169">
        <f>IF(S$2=$A2622,Data!P60,0)</f>
        <v>0</v>
      </c>
      <c r="T2622" s="169">
        <f>IF(T$2=$A2622,Data!Q60,0)</f>
        <v>0</v>
      </c>
      <c r="U2622" s="169">
        <f>IF(U$2=$A2622,Data!R60,0)</f>
        <v>0</v>
      </c>
      <c r="V2622" s="169">
        <f>IF(V$2=$A2622,Data!S60,0)</f>
        <v>0</v>
      </c>
      <c r="W2622" s="169">
        <f>IF(W$2=$A2622,Data!T60,0)</f>
        <v>0</v>
      </c>
      <c r="X2622" s="169">
        <f>IF(X$2=$A2622,Data!U60,0)</f>
        <v>0</v>
      </c>
      <c r="Y2622" s="169">
        <f>IF(Y$2=$A2622,Data!V60,0)</f>
        <v>0</v>
      </c>
      <c r="Z2622" s="169">
        <f>IF(Z$2=$A2622,Data!W60,0)</f>
        <v>0</v>
      </c>
      <c r="AA2622" s="169">
        <f>IF(AA$2=$A2622,Data!X60,0)</f>
        <v>0</v>
      </c>
      <c r="AB2622" s="169">
        <f>IF(AB$2=$A2622,Data!Y60,0)</f>
        <v>0</v>
      </c>
      <c r="AC2622" s="169">
        <f>IF(AC$2=$A2622,Data!Z60,0)</f>
        <v>0</v>
      </c>
      <c r="AD2622" s="170">
        <f>IF(AD$2=$A2622,Data!AA60,0)</f>
        <v>0</v>
      </c>
      <c r="AE2622" s="171">
        <f>IF(AE$2=$A2622,Data!AB60,0)</f>
        <v>0</v>
      </c>
      <c r="AF2622" s="170">
        <f>IF(AF$2=$A2622,Data!AC60,0)</f>
        <v>0</v>
      </c>
      <c r="AG2622" s="171">
        <f>IF(AG$2=$A2622,Data!AD60,0)</f>
        <v>0</v>
      </c>
      <c r="AH2622" s="170">
        <f>IF(AH$2=$A2622,Data!AE60,0)</f>
        <v>0</v>
      </c>
      <c r="AI2622" s="171">
        <f>IF(AI$2=$A2622,Data!AF60,0)</f>
        <v>0</v>
      </c>
      <c r="AJ2622" s="170">
        <f>IF(AJ$2=$A2622,Data!AG60,0)</f>
        <v>0</v>
      </c>
      <c r="AK2622" s="171">
        <f>IF(AK$2=$A2622,Data!AH60,0)</f>
        <v>0</v>
      </c>
      <c r="AL2622" s="170">
        <f>IF(AL$2=$A2622,Data!AI60,0)</f>
        <v>0</v>
      </c>
      <c r="AM2622" t="str">
        <f t="shared" si="80"/>
        <v>0</v>
      </c>
      <c r="AN2622" t="e">
        <f>+INDEX(Validation!$D$4:$D$250,MATCH(Merge!B2622,Validation!$E$4:$E$250,0))</f>
        <v>#N/A</v>
      </c>
      <c r="AO2622" s="172">
        <f t="shared" si="81"/>
        <v>0</v>
      </c>
    </row>
    <row r="2623" spans="1:41" ht="15" x14ac:dyDescent="0.25">
      <c r="A2623">
        <f>Inputs!$H$17</f>
        <v>7</v>
      </c>
      <c r="B2623" t="str">
        <f>Inputs!$D$4</f>
        <v>Select Agency…</v>
      </c>
      <c r="C2623" s="166" t="str">
        <f>Inputs!$I$6</f>
        <v>(insert code)</v>
      </c>
      <c r="D2623" t="str">
        <f>IFERROR(INDEX(Inputs!$I$11:$I$19,MATCH(A2623,Inputs!$H$11:$H$19)),"")</f>
        <v>(insert code)</v>
      </c>
      <c r="E2623" s="167">
        <f>Data!B61</f>
        <v>0</v>
      </c>
      <c r="F2623" s="168">
        <f>IF(F$2=$A2623,Data!C61,0)</f>
        <v>0</v>
      </c>
      <c r="G2623" s="168">
        <f>IF(G$2=$A2623,Data!D61,0)</f>
        <v>0</v>
      </c>
      <c r="H2623" s="168">
        <f>IF(H$2=$A2623,Data!E61,0)</f>
        <v>0</v>
      </c>
      <c r="I2623" s="168">
        <f>IF(I$2=$A2623,Data!F61,0)</f>
        <v>0</v>
      </c>
      <c r="J2623" s="168">
        <f>IF(J$2=$A2623,Data!G61,0)</f>
        <v>0</v>
      </c>
      <c r="K2623" s="168">
        <f>IF(K$2=$A2623,Data!H61,0)</f>
        <v>0</v>
      </c>
      <c r="L2623" s="168">
        <f>IF(L$2=$A2623,Data!I61,0)</f>
        <v>0</v>
      </c>
      <c r="M2623" s="168">
        <f>IF(M$2=$A2623,Data!J61,0)</f>
        <v>0</v>
      </c>
      <c r="N2623" s="168">
        <f>IF(N$2=$A2623,Data!K61,0)</f>
        <v>0</v>
      </c>
      <c r="O2623" s="168">
        <f>IF(O$2=$A2623,Data!L61,0)</f>
        <v>0</v>
      </c>
      <c r="P2623" s="168">
        <f>IF(P$2=$A2623,Data!M61,0)</f>
        <v>0</v>
      </c>
      <c r="Q2623" s="168">
        <f>IF(Q$2=$A2623,Data!N61,0)</f>
        <v>0</v>
      </c>
      <c r="R2623" s="169">
        <f>IF(R$2=$A2623,Data!O61,0)</f>
        <v>0</v>
      </c>
      <c r="S2623" s="169">
        <f>IF(S$2=$A2623,Data!P61,0)</f>
        <v>0</v>
      </c>
      <c r="T2623" s="169">
        <f>IF(T$2=$A2623,Data!Q61,0)</f>
        <v>0</v>
      </c>
      <c r="U2623" s="169">
        <f>IF(U$2=$A2623,Data!R61,0)</f>
        <v>0</v>
      </c>
      <c r="V2623" s="169">
        <f>IF(V$2=$A2623,Data!S61,0)</f>
        <v>0</v>
      </c>
      <c r="W2623" s="169">
        <f>IF(W$2=$A2623,Data!T61,0)</f>
        <v>0</v>
      </c>
      <c r="X2623" s="169">
        <f>IF(X$2=$A2623,Data!U61,0)</f>
        <v>0</v>
      </c>
      <c r="Y2623" s="169">
        <f>IF(Y$2=$A2623,Data!V61,0)</f>
        <v>0</v>
      </c>
      <c r="Z2623" s="169">
        <f>IF(Z$2=$A2623,Data!W61,0)</f>
        <v>0</v>
      </c>
      <c r="AA2623" s="169">
        <f>IF(AA$2=$A2623,Data!X61,0)</f>
        <v>0</v>
      </c>
      <c r="AB2623" s="169">
        <f>IF(AB$2=$A2623,Data!Y61,0)</f>
        <v>0</v>
      </c>
      <c r="AC2623" s="169">
        <f>IF(AC$2=$A2623,Data!Z61,0)</f>
        <v>0</v>
      </c>
      <c r="AD2623" s="170">
        <f>IF(AD$2=$A2623,Data!AA61,0)</f>
        <v>0</v>
      </c>
      <c r="AE2623" s="171">
        <f>IF(AE$2=$A2623,Data!AB61,0)</f>
        <v>0</v>
      </c>
      <c r="AF2623" s="170">
        <f>IF(AF$2=$A2623,Data!AC61,0)</f>
        <v>0</v>
      </c>
      <c r="AG2623" s="171">
        <f>IF(AG$2=$A2623,Data!AD61,0)</f>
        <v>0</v>
      </c>
      <c r="AH2623" s="170">
        <f>IF(AH$2=$A2623,Data!AE61,0)</f>
        <v>0</v>
      </c>
      <c r="AI2623" s="171">
        <f>IF(AI$2=$A2623,Data!AF61,0)</f>
        <v>0</v>
      </c>
      <c r="AJ2623" s="170">
        <f>IF(AJ$2=$A2623,Data!AG61,0)</f>
        <v>0</v>
      </c>
      <c r="AK2623" s="171">
        <f>IF(AK$2=$A2623,Data!AH61,0)</f>
        <v>0</v>
      </c>
      <c r="AL2623" s="170">
        <f>IF(AL$2=$A2623,Data!AI61,0)</f>
        <v>0</v>
      </c>
      <c r="AM2623" t="str">
        <f t="shared" si="80"/>
        <v>0</v>
      </c>
      <c r="AN2623" t="e">
        <f>+INDEX(Validation!$D$4:$D$250,MATCH(Merge!B2623,Validation!$E$4:$E$250,0))</f>
        <v>#N/A</v>
      </c>
      <c r="AO2623" s="172">
        <f t="shared" si="81"/>
        <v>0</v>
      </c>
    </row>
    <row r="2624" spans="1:41" ht="15" x14ac:dyDescent="0.25">
      <c r="A2624">
        <f>Inputs!$H$17</f>
        <v>7</v>
      </c>
      <c r="B2624" t="str">
        <f>Inputs!$D$4</f>
        <v>Select Agency…</v>
      </c>
      <c r="C2624" s="166" t="str">
        <f>Inputs!$I$6</f>
        <v>(insert code)</v>
      </c>
      <c r="D2624" t="str">
        <f>IFERROR(INDEX(Inputs!$I$11:$I$19,MATCH(A2624,Inputs!$H$11:$H$19)),"")</f>
        <v>(insert code)</v>
      </c>
      <c r="E2624" s="167">
        <f>Data!B62</f>
        <v>0</v>
      </c>
      <c r="F2624" s="168">
        <f>IF(F$2=$A2624,Data!C62,0)</f>
        <v>0</v>
      </c>
      <c r="G2624" s="168">
        <f>IF(G$2=$A2624,Data!D62,0)</f>
        <v>0</v>
      </c>
      <c r="H2624" s="168">
        <f>IF(H$2=$A2624,Data!E62,0)</f>
        <v>0</v>
      </c>
      <c r="I2624" s="168">
        <f>IF(I$2=$A2624,Data!F62,0)</f>
        <v>0</v>
      </c>
      <c r="J2624" s="168">
        <f>IF(J$2=$A2624,Data!G62,0)</f>
        <v>0</v>
      </c>
      <c r="K2624" s="168">
        <f>IF(K$2=$A2624,Data!H62,0)</f>
        <v>0</v>
      </c>
      <c r="L2624" s="168">
        <f>IF(L$2=$A2624,Data!I62,0)</f>
        <v>0</v>
      </c>
      <c r="M2624" s="168">
        <f>IF(M$2=$A2624,Data!J62,0)</f>
        <v>0</v>
      </c>
      <c r="N2624" s="168">
        <f>IF(N$2=$A2624,Data!K62,0)</f>
        <v>0</v>
      </c>
      <c r="O2624" s="168">
        <f>IF(O$2=$A2624,Data!L62,0)</f>
        <v>0</v>
      </c>
      <c r="P2624" s="168">
        <f>IF(P$2=$A2624,Data!M62,0)</f>
        <v>0</v>
      </c>
      <c r="Q2624" s="168">
        <f>IF(Q$2=$A2624,Data!N62,0)</f>
        <v>0</v>
      </c>
      <c r="R2624" s="169">
        <f>IF(R$2=$A2624,Data!O62,0)</f>
        <v>0</v>
      </c>
      <c r="S2624" s="169">
        <f>IF(S$2=$A2624,Data!P62,0)</f>
        <v>0</v>
      </c>
      <c r="T2624" s="169">
        <f>IF(T$2=$A2624,Data!Q62,0)</f>
        <v>0</v>
      </c>
      <c r="U2624" s="169">
        <f>IF(U$2=$A2624,Data!R62,0)</f>
        <v>0</v>
      </c>
      <c r="V2624" s="169">
        <f>IF(V$2=$A2624,Data!S62,0)</f>
        <v>0</v>
      </c>
      <c r="W2624" s="169">
        <f>IF(W$2=$A2624,Data!T62,0)</f>
        <v>0</v>
      </c>
      <c r="X2624" s="169">
        <f>IF(X$2=$A2624,Data!U62,0)</f>
        <v>0</v>
      </c>
      <c r="Y2624" s="169">
        <f>IF(Y$2=$A2624,Data!V62,0)</f>
        <v>0</v>
      </c>
      <c r="Z2624" s="169">
        <f>IF(Z$2=$A2624,Data!W62,0)</f>
        <v>0</v>
      </c>
      <c r="AA2624" s="169">
        <f>IF(AA$2=$A2624,Data!X62,0)</f>
        <v>0</v>
      </c>
      <c r="AB2624" s="169">
        <f>IF(AB$2=$A2624,Data!Y62,0)</f>
        <v>0</v>
      </c>
      <c r="AC2624" s="169">
        <f>IF(AC$2=$A2624,Data!Z62,0)</f>
        <v>0</v>
      </c>
      <c r="AD2624" s="170">
        <f>IF(AD$2=$A2624,Data!AA62,0)</f>
        <v>0</v>
      </c>
      <c r="AE2624" s="171">
        <f>IF(AE$2=$A2624,Data!AB62,0)</f>
        <v>0</v>
      </c>
      <c r="AF2624" s="170">
        <f>IF(AF$2=$A2624,Data!AC62,0)</f>
        <v>0</v>
      </c>
      <c r="AG2624" s="171">
        <f>IF(AG$2=$A2624,Data!AD62,0)</f>
        <v>0</v>
      </c>
      <c r="AH2624" s="170">
        <f>IF(AH$2=$A2624,Data!AE62,0)</f>
        <v>0</v>
      </c>
      <c r="AI2624" s="171">
        <f>IF(AI$2=$A2624,Data!AF62,0)</f>
        <v>0</v>
      </c>
      <c r="AJ2624" s="170">
        <f>IF(AJ$2=$A2624,Data!AG62,0)</f>
        <v>0</v>
      </c>
      <c r="AK2624" s="171">
        <f>IF(AK$2=$A2624,Data!AH62,0)</f>
        <v>0</v>
      </c>
      <c r="AL2624" s="170">
        <f>IF(AL$2=$A2624,Data!AI62,0)</f>
        <v>0</v>
      </c>
      <c r="AM2624" t="str">
        <f t="shared" si="80"/>
        <v>0</v>
      </c>
      <c r="AN2624" t="e">
        <f>+INDEX(Validation!$D$4:$D$250,MATCH(Merge!B2624,Validation!$E$4:$E$250,0))</f>
        <v>#N/A</v>
      </c>
      <c r="AO2624" s="172">
        <f t="shared" si="81"/>
        <v>0</v>
      </c>
    </row>
    <row r="2625" spans="1:41" ht="15" x14ac:dyDescent="0.25">
      <c r="A2625">
        <f>Inputs!$H$17</f>
        <v>7</v>
      </c>
      <c r="B2625" t="str">
        <f>Inputs!$D$4</f>
        <v>Select Agency…</v>
      </c>
      <c r="C2625" s="166" t="str">
        <f>Inputs!$I$6</f>
        <v>(insert code)</v>
      </c>
      <c r="D2625" t="str">
        <f>IFERROR(INDEX(Inputs!$I$11:$I$19,MATCH(A2625,Inputs!$H$11:$H$19)),"")</f>
        <v>(insert code)</v>
      </c>
      <c r="E2625" s="167">
        <f>Data!B63</f>
        <v>0</v>
      </c>
      <c r="F2625" s="168">
        <f>IF(F$2=$A2625,Data!C63,0)</f>
        <v>0</v>
      </c>
      <c r="G2625" s="168">
        <f>IF(G$2=$A2625,Data!D63,0)</f>
        <v>0</v>
      </c>
      <c r="H2625" s="168">
        <f>IF(H$2=$A2625,Data!E63,0)</f>
        <v>0</v>
      </c>
      <c r="I2625" s="168">
        <f>IF(I$2=$A2625,Data!F63,0)</f>
        <v>0</v>
      </c>
      <c r="J2625" s="168">
        <f>IF(J$2=$A2625,Data!G63,0)</f>
        <v>0</v>
      </c>
      <c r="K2625" s="168">
        <f>IF(K$2=$A2625,Data!H63,0)</f>
        <v>0</v>
      </c>
      <c r="L2625" s="168">
        <f>IF(L$2=$A2625,Data!I63,0)</f>
        <v>0</v>
      </c>
      <c r="M2625" s="168">
        <f>IF(M$2=$A2625,Data!J63,0)</f>
        <v>0</v>
      </c>
      <c r="N2625" s="168">
        <f>IF(N$2=$A2625,Data!K63,0)</f>
        <v>0</v>
      </c>
      <c r="O2625" s="168">
        <f>IF(O$2=$A2625,Data!L63,0)</f>
        <v>0</v>
      </c>
      <c r="P2625" s="168">
        <f>IF(P$2=$A2625,Data!M63,0)</f>
        <v>0</v>
      </c>
      <c r="Q2625" s="168">
        <f>IF(Q$2=$A2625,Data!N63,0)</f>
        <v>0</v>
      </c>
      <c r="R2625" s="169">
        <f>IF(R$2=$A2625,Data!O63,0)</f>
        <v>0</v>
      </c>
      <c r="S2625" s="169">
        <f>IF(S$2=$A2625,Data!P63,0)</f>
        <v>0</v>
      </c>
      <c r="T2625" s="169">
        <f>IF(T$2=$A2625,Data!Q63,0)</f>
        <v>0</v>
      </c>
      <c r="U2625" s="169">
        <f>IF(U$2=$A2625,Data!R63,0)</f>
        <v>0</v>
      </c>
      <c r="V2625" s="169">
        <f>IF(V$2=$A2625,Data!S63,0)</f>
        <v>0</v>
      </c>
      <c r="W2625" s="169">
        <f>IF(W$2=$A2625,Data!T63,0)</f>
        <v>0</v>
      </c>
      <c r="X2625" s="169">
        <f>IF(X$2=$A2625,Data!U63,0)</f>
        <v>0</v>
      </c>
      <c r="Y2625" s="169">
        <f>IF(Y$2=$A2625,Data!V63,0)</f>
        <v>0</v>
      </c>
      <c r="Z2625" s="169">
        <f>IF(Z$2=$A2625,Data!W63,0)</f>
        <v>0</v>
      </c>
      <c r="AA2625" s="169">
        <f>IF(AA$2=$A2625,Data!X63,0)</f>
        <v>0</v>
      </c>
      <c r="AB2625" s="169">
        <f>IF(AB$2=$A2625,Data!Y63,0)</f>
        <v>0</v>
      </c>
      <c r="AC2625" s="169">
        <f>IF(AC$2=$A2625,Data!Z63,0)</f>
        <v>0</v>
      </c>
      <c r="AD2625" s="170">
        <f>IF(AD$2=$A2625,Data!AA63,0)</f>
        <v>0</v>
      </c>
      <c r="AE2625" s="171">
        <f>IF(AE$2=$A2625,Data!AB63,0)</f>
        <v>0</v>
      </c>
      <c r="AF2625" s="170">
        <f>IF(AF$2=$A2625,Data!AC63,0)</f>
        <v>0</v>
      </c>
      <c r="AG2625" s="171">
        <f>IF(AG$2=$A2625,Data!AD63,0)</f>
        <v>0</v>
      </c>
      <c r="AH2625" s="170">
        <f>IF(AH$2=$A2625,Data!AE63,0)</f>
        <v>0</v>
      </c>
      <c r="AI2625" s="171">
        <f>IF(AI$2=$A2625,Data!AF63,0)</f>
        <v>0</v>
      </c>
      <c r="AJ2625" s="170">
        <f>IF(AJ$2=$A2625,Data!AG63,0)</f>
        <v>0</v>
      </c>
      <c r="AK2625" s="171">
        <f>IF(AK$2=$A2625,Data!AH63,0)</f>
        <v>0</v>
      </c>
      <c r="AL2625" s="170">
        <f>IF(AL$2=$A2625,Data!AI63,0)</f>
        <v>0</v>
      </c>
      <c r="AM2625" t="str">
        <f t="shared" si="80"/>
        <v>0</v>
      </c>
      <c r="AN2625" t="e">
        <f>+INDEX(Validation!$D$4:$D$250,MATCH(Merge!B2625,Validation!$E$4:$E$250,0))</f>
        <v>#N/A</v>
      </c>
      <c r="AO2625" s="172">
        <f t="shared" si="81"/>
        <v>0</v>
      </c>
    </row>
    <row r="2626" spans="1:41" ht="15" x14ac:dyDescent="0.25">
      <c r="A2626">
        <f>Inputs!$H$17</f>
        <v>7</v>
      </c>
      <c r="B2626" t="str">
        <f>Inputs!$D$4</f>
        <v>Select Agency…</v>
      </c>
      <c r="C2626" s="166" t="str">
        <f>Inputs!$I$6</f>
        <v>(insert code)</v>
      </c>
      <c r="D2626" t="str">
        <f>IFERROR(INDEX(Inputs!$I$11:$I$19,MATCH(A2626,Inputs!$H$11:$H$19)),"")</f>
        <v>(insert code)</v>
      </c>
      <c r="E2626" s="167">
        <f>Data!B64</f>
        <v>0</v>
      </c>
      <c r="F2626" s="168">
        <f>IF(F$2=$A2626,Data!C64,0)</f>
        <v>0</v>
      </c>
      <c r="G2626" s="168">
        <f>IF(G$2=$A2626,Data!D64,0)</f>
        <v>0</v>
      </c>
      <c r="H2626" s="168">
        <f>IF(H$2=$A2626,Data!E64,0)</f>
        <v>0</v>
      </c>
      <c r="I2626" s="168">
        <f>IF(I$2=$A2626,Data!F64,0)</f>
        <v>0</v>
      </c>
      <c r="J2626" s="168">
        <f>IF(J$2=$A2626,Data!G64,0)</f>
        <v>0</v>
      </c>
      <c r="K2626" s="168">
        <f>IF(K$2=$A2626,Data!H64,0)</f>
        <v>0</v>
      </c>
      <c r="L2626" s="168">
        <f>IF(L$2=$A2626,Data!I64,0)</f>
        <v>0</v>
      </c>
      <c r="M2626" s="168">
        <f>IF(M$2=$A2626,Data!J64,0)</f>
        <v>0</v>
      </c>
      <c r="N2626" s="168">
        <f>IF(N$2=$A2626,Data!K64,0)</f>
        <v>0</v>
      </c>
      <c r="O2626" s="168">
        <f>IF(O$2=$A2626,Data!L64,0)</f>
        <v>0</v>
      </c>
      <c r="P2626" s="168">
        <f>IF(P$2=$A2626,Data!M64,0)</f>
        <v>0</v>
      </c>
      <c r="Q2626" s="168">
        <f>IF(Q$2=$A2626,Data!N64,0)</f>
        <v>0</v>
      </c>
      <c r="R2626" s="169">
        <f>IF(R$2=$A2626,Data!O64,0)</f>
        <v>0</v>
      </c>
      <c r="S2626" s="169">
        <f>IF(S$2=$A2626,Data!P64,0)</f>
        <v>0</v>
      </c>
      <c r="T2626" s="169">
        <f>IF(T$2=$A2626,Data!Q64,0)</f>
        <v>0</v>
      </c>
      <c r="U2626" s="169">
        <f>IF(U$2=$A2626,Data!R64,0)</f>
        <v>0</v>
      </c>
      <c r="V2626" s="169">
        <f>IF(V$2=$A2626,Data!S64,0)</f>
        <v>0</v>
      </c>
      <c r="W2626" s="169">
        <f>IF(W$2=$A2626,Data!T64,0)</f>
        <v>0</v>
      </c>
      <c r="X2626" s="169">
        <f>IF(X$2=$A2626,Data!U64,0)</f>
        <v>0</v>
      </c>
      <c r="Y2626" s="169">
        <f>IF(Y$2=$A2626,Data!V64,0)</f>
        <v>0</v>
      </c>
      <c r="Z2626" s="169">
        <f>IF(Z$2=$A2626,Data!W64,0)</f>
        <v>0</v>
      </c>
      <c r="AA2626" s="169">
        <f>IF(AA$2=$A2626,Data!X64,0)</f>
        <v>0</v>
      </c>
      <c r="AB2626" s="169">
        <f>IF(AB$2=$A2626,Data!Y64,0)</f>
        <v>0</v>
      </c>
      <c r="AC2626" s="169">
        <f>IF(AC$2=$A2626,Data!Z64,0)</f>
        <v>0</v>
      </c>
      <c r="AD2626" s="170">
        <f>IF(AD$2=$A2626,Data!AA64,0)</f>
        <v>0</v>
      </c>
      <c r="AE2626" s="171">
        <f>IF(AE$2=$A2626,Data!AB64,0)</f>
        <v>0</v>
      </c>
      <c r="AF2626" s="170">
        <f>IF(AF$2=$A2626,Data!AC64,0)</f>
        <v>0</v>
      </c>
      <c r="AG2626" s="171">
        <f>IF(AG$2=$A2626,Data!AD64,0)</f>
        <v>0</v>
      </c>
      <c r="AH2626" s="170">
        <f>IF(AH$2=$A2626,Data!AE64,0)</f>
        <v>0</v>
      </c>
      <c r="AI2626" s="171">
        <f>IF(AI$2=$A2626,Data!AF64,0)</f>
        <v>0</v>
      </c>
      <c r="AJ2626" s="170">
        <f>IF(AJ$2=$A2626,Data!AG64,0)</f>
        <v>0</v>
      </c>
      <c r="AK2626" s="171">
        <f>IF(AK$2=$A2626,Data!AH64,0)</f>
        <v>0</v>
      </c>
      <c r="AL2626" s="170">
        <f>IF(AL$2=$A2626,Data!AI64,0)</f>
        <v>0</v>
      </c>
      <c r="AM2626" t="str">
        <f t="shared" si="80"/>
        <v>0</v>
      </c>
      <c r="AN2626" t="e">
        <f>+INDEX(Validation!$D$4:$D$250,MATCH(Merge!B2626,Validation!$E$4:$E$250,0))</f>
        <v>#N/A</v>
      </c>
      <c r="AO2626" s="172">
        <f t="shared" si="81"/>
        <v>0</v>
      </c>
    </row>
    <row r="2627" spans="1:41" ht="15" x14ac:dyDescent="0.25">
      <c r="A2627">
        <f>Inputs!$H$17</f>
        <v>7</v>
      </c>
      <c r="B2627" t="str">
        <f>Inputs!$D$4</f>
        <v>Select Agency…</v>
      </c>
      <c r="C2627" s="166" t="str">
        <f>Inputs!$I$6</f>
        <v>(insert code)</v>
      </c>
      <c r="D2627" t="str">
        <f>IFERROR(INDEX(Inputs!$I$11:$I$19,MATCH(A2627,Inputs!$H$11:$H$19)),"")</f>
        <v>(insert code)</v>
      </c>
      <c r="E2627" s="167">
        <f>Data!B65</f>
        <v>0</v>
      </c>
      <c r="F2627" s="168">
        <f>IF(F$2=$A2627,Data!C65,0)</f>
        <v>0</v>
      </c>
      <c r="G2627" s="168">
        <f>IF(G$2=$A2627,Data!D65,0)</f>
        <v>0</v>
      </c>
      <c r="H2627" s="168">
        <f>IF(H$2=$A2627,Data!E65,0)</f>
        <v>0</v>
      </c>
      <c r="I2627" s="168">
        <f>IF(I$2=$A2627,Data!F65,0)</f>
        <v>0</v>
      </c>
      <c r="J2627" s="168">
        <f>IF(J$2=$A2627,Data!G65,0)</f>
        <v>0</v>
      </c>
      <c r="K2627" s="168">
        <f>IF(K$2=$A2627,Data!H65,0)</f>
        <v>0</v>
      </c>
      <c r="L2627" s="168">
        <f>IF(L$2=$A2627,Data!I65,0)</f>
        <v>0</v>
      </c>
      <c r="M2627" s="168">
        <f>IF(M$2=$A2627,Data!J65,0)</f>
        <v>0</v>
      </c>
      <c r="N2627" s="168">
        <f>IF(N$2=$A2627,Data!K65,0)</f>
        <v>0</v>
      </c>
      <c r="O2627" s="168">
        <f>IF(O$2=$A2627,Data!L65,0)</f>
        <v>0</v>
      </c>
      <c r="P2627" s="168">
        <f>IF(P$2=$A2627,Data!M65,0)</f>
        <v>0</v>
      </c>
      <c r="Q2627" s="168">
        <f>IF(Q$2=$A2627,Data!N65,0)</f>
        <v>0</v>
      </c>
      <c r="R2627" s="169">
        <f>IF(R$2=$A2627,Data!O65,0)</f>
        <v>0</v>
      </c>
      <c r="S2627" s="169">
        <f>IF(S$2=$A2627,Data!P65,0)</f>
        <v>0</v>
      </c>
      <c r="T2627" s="169">
        <f>IF(T$2=$A2627,Data!Q65,0)</f>
        <v>0</v>
      </c>
      <c r="U2627" s="169">
        <f>IF(U$2=$A2627,Data!R65,0)</f>
        <v>0</v>
      </c>
      <c r="V2627" s="169">
        <f>IF(V$2=$A2627,Data!S65,0)</f>
        <v>0</v>
      </c>
      <c r="W2627" s="169">
        <f>IF(W$2=$A2627,Data!T65,0)</f>
        <v>0</v>
      </c>
      <c r="X2627" s="169">
        <f>IF(X$2=$A2627,Data!U65,0)</f>
        <v>0</v>
      </c>
      <c r="Y2627" s="169">
        <f>IF(Y$2=$A2627,Data!V65,0)</f>
        <v>0</v>
      </c>
      <c r="Z2627" s="169">
        <f>IF(Z$2=$A2627,Data!W65,0)</f>
        <v>0</v>
      </c>
      <c r="AA2627" s="169">
        <f>IF(AA$2=$A2627,Data!X65,0)</f>
        <v>0</v>
      </c>
      <c r="AB2627" s="169">
        <f>IF(AB$2=$A2627,Data!Y65,0)</f>
        <v>0</v>
      </c>
      <c r="AC2627" s="169">
        <f>IF(AC$2=$A2627,Data!Z65,0)</f>
        <v>0</v>
      </c>
      <c r="AD2627" s="170">
        <f>IF(AD$2=$A2627,Data!AA65,0)</f>
        <v>0</v>
      </c>
      <c r="AE2627" s="171">
        <f>IF(AE$2=$A2627,Data!AB65,0)</f>
        <v>0</v>
      </c>
      <c r="AF2627" s="170">
        <f>IF(AF$2=$A2627,Data!AC65,0)</f>
        <v>0</v>
      </c>
      <c r="AG2627" s="171">
        <f>IF(AG$2=$A2627,Data!AD65,0)</f>
        <v>0</v>
      </c>
      <c r="AH2627" s="170">
        <f>IF(AH$2=$A2627,Data!AE65,0)</f>
        <v>0</v>
      </c>
      <c r="AI2627" s="171">
        <f>IF(AI$2=$A2627,Data!AF65,0)</f>
        <v>0</v>
      </c>
      <c r="AJ2627" s="170">
        <f>IF(AJ$2=$A2627,Data!AG65,0)</f>
        <v>0</v>
      </c>
      <c r="AK2627" s="171">
        <f>IF(AK$2=$A2627,Data!AH65,0)</f>
        <v>0</v>
      </c>
      <c r="AL2627" s="170">
        <f>IF(AL$2=$A2627,Data!AI65,0)</f>
        <v>0</v>
      </c>
      <c r="AM2627" t="str">
        <f t="shared" ref="AM2627:AM2690" si="82">+LEFT(E2627,2)</f>
        <v>0</v>
      </c>
      <c r="AN2627" t="e">
        <f>+INDEX(Validation!$D$4:$D$250,MATCH(Merge!B2627,Validation!$E$4:$E$250,0))</f>
        <v>#N/A</v>
      </c>
      <c r="AO2627" s="172">
        <f t="shared" si="81"/>
        <v>0</v>
      </c>
    </row>
    <row r="2628" spans="1:41" ht="15" x14ac:dyDescent="0.25">
      <c r="A2628">
        <f>Inputs!$H$17</f>
        <v>7</v>
      </c>
      <c r="B2628" t="str">
        <f>Inputs!$D$4</f>
        <v>Select Agency…</v>
      </c>
      <c r="C2628" s="166" t="str">
        <f>Inputs!$I$6</f>
        <v>(insert code)</v>
      </c>
      <c r="D2628" t="str">
        <f>IFERROR(INDEX(Inputs!$I$11:$I$19,MATCH(A2628,Inputs!$H$11:$H$19)),"")</f>
        <v>(insert code)</v>
      </c>
      <c r="E2628" s="167">
        <f>Data!B66</f>
        <v>0</v>
      </c>
      <c r="F2628" s="168">
        <f>IF(F$2=$A2628,Data!C66,0)</f>
        <v>0</v>
      </c>
      <c r="G2628" s="168">
        <f>IF(G$2=$A2628,Data!D66,0)</f>
        <v>0</v>
      </c>
      <c r="H2628" s="168">
        <f>IF(H$2=$A2628,Data!E66,0)</f>
        <v>0</v>
      </c>
      <c r="I2628" s="168">
        <f>IF(I$2=$A2628,Data!F66,0)</f>
        <v>0</v>
      </c>
      <c r="J2628" s="168">
        <f>IF(J$2=$A2628,Data!G66,0)</f>
        <v>0</v>
      </c>
      <c r="K2628" s="168">
        <f>IF(K$2=$A2628,Data!H66,0)</f>
        <v>0</v>
      </c>
      <c r="L2628" s="168">
        <f>IF(L$2=$A2628,Data!I66,0)</f>
        <v>0</v>
      </c>
      <c r="M2628" s="168">
        <f>IF(M$2=$A2628,Data!J66,0)</f>
        <v>0</v>
      </c>
      <c r="N2628" s="168">
        <f>IF(N$2=$A2628,Data!K66,0)</f>
        <v>0</v>
      </c>
      <c r="O2628" s="168">
        <f>IF(O$2=$A2628,Data!L66,0)</f>
        <v>0</v>
      </c>
      <c r="P2628" s="168">
        <f>IF(P$2=$A2628,Data!M66,0)</f>
        <v>0</v>
      </c>
      <c r="Q2628" s="168">
        <f>IF(Q$2=$A2628,Data!N66,0)</f>
        <v>0</v>
      </c>
      <c r="R2628" s="169">
        <f>IF(R$2=$A2628,Data!O66,0)</f>
        <v>0</v>
      </c>
      <c r="S2628" s="169">
        <f>IF(S$2=$A2628,Data!P66,0)</f>
        <v>0</v>
      </c>
      <c r="T2628" s="169">
        <f>IF(T$2=$A2628,Data!Q66,0)</f>
        <v>0</v>
      </c>
      <c r="U2628" s="169">
        <f>IF(U$2=$A2628,Data!R66,0)</f>
        <v>0</v>
      </c>
      <c r="V2628" s="169">
        <f>IF(V$2=$A2628,Data!S66,0)</f>
        <v>0</v>
      </c>
      <c r="W2628" s="169">
        <f>IF(W$2=$A2628,Data!T66,0)</f>
        <v>0</v>
      </c>
      <c r="X2628" s="169">
        <f>IF(X$2=$A2628,Data!U66,0)</f>
        <v>0</v>
      </c>
      <c r="Y2628" s="169">
        <f>IF(Y$2=$A2628,Data!V66,0)</f>
        <v>0</v>
      </c>
      <c r="Z2628" s="169">
        <f>IF(Z$2=$A2628,Data!W66,0)</f>
        <v>0</v>
      </c>
      <c r="AA2628" s="169">
        <f>IF(AA$2=$A2628,Data!X66,0)</f>
        <v>0</v>
      </c>
      <c r="AB2628" s="169">
        <f>IF(AB$2=$A2628,Data!Y66,0)</f>
        <v>0</v>
      </c>
      <c r="AC2628" s="169">
        <f>IF(AC$2=$A2628,Data!Z66,0)</f>
        <v>0</v>
      </c>
      <c r="AD2628" s="170">
        <f>IF(AD$2=$A2628,Data!AA66,0)</f>
        <v>0</v>
      </c>
      <c r="AE2628" s="171">
        <f>IF(AE$2=$A2628,Data!AB66,0)</f>
        <v>0</v>
      </c>
      <c r="AF2628" s="170">
        <f>IF(AF$2=$A2628,Data!AC66,0)</f>
        <v>0</v>
      </c>
      <c r="AG2628" s="171">
        <f>IF(AG$2=$A2628,Data!AD66,0)</f>
        <v>0</v>
      </c>
      <c r="AH2628" s="170">
        <f>IF(AH$2=$A2628,Data!AE66,0)</f>
        <v>0</v>
      </c>
      <c r="AI2628" s="171">
        <f>IF(AI$2=$A2628,Data!AF66,0)</f>
        <v>0</v>
      </c>
      <c r="AJ2628" s="170">
        <f>IF(AJ$2=$A2628,Data!AG66,0)</f>
        <v>0</v>
      </c>
      <c r="AK2628" s="171">
        <f>IF(AK$2=$A2628,Data!AH66,0)</f>
        <v>0</v>
      </c>
      <c r="AL2628" s="170">
        <f>IF(AL$2=$A2628,Data!AI66,0)</f>
        <v>0</v>
      </c>
      <c r="AM2628" t="str">
        <f t="shared" si="82"/>
        <v>0</v>
      </c>
      <c r="AN2628" t="e">
        <f>+INDEX(Validation!$D$4:$D$250,MATCH(Merge!B2628,Validation!$E$4:$E$250,0))</f>
        <v>#N/A</v>
      </c>
      <c r="AO2628" s="172">
        <f t="shared" ref="AO2628:AO2691" si="83">SUM(F2628:AL2628)</f>
        <v>0</v>
      </c>
    </row>
    <row r="2629" spans="1:41" ht="15" x14ac:dyDescent="0.25">
      <c r="A2629">
        <f>Inputs!$H$17</f>
        <v>7</v>
      </c>
      <c r="B2629" t="str">
        <f>Inputs!$D$4</f>
        <v>Select Agency…</v>
      </c>
      <c r="C2629" s="166" t="str">
        <f>Inputs!$I$6</f>
        <v>(insert code)</v>
      </c>
      <c r="D2629" t="str">
        <f>IFERROR(INDEX(Inputs!$I$11:$I$19,MATCH(A2629,Inputs!$H$11:$H$19)),"")</f>
        <v>(insert code)</v>
      </c>
      <c r="E2629" s="167">
        <f>Data!B67</f>
        <v>0</v>
      </c>
      <c r="F2629" s="168">
        <f>IF(F$2=$A2629,Data!C67,0)</f>
        <v>0</v>
      </c>
      <c r="G2629" s="168">
        <f>IF(G$2=$A2629,Data!D67,0)</f>
        <v>0</v>
      </c>
      <c r="H2629" s="168">
        <f>IF(H$2=$A2629,Data!E67,0)</f>
        <v>0</v>
      </c>
      <c r="I2629" s="168">
        <f>IF(I$2=$A2629,Data!F67,0)</f>
        <v>0</v>
      </c>
      <c r="J2629" s="168">
        <f>IF(J$2=$A2629,Data!G67,0)</f>
        <v>0</v>
      </c>
      <c r="K2629" s="168">
        <f>IF(K$2=$A2629,Data!H67,0)</f>
        <v>0</v>
      </c>
      <c r="L2629" s="168">
        <f>IF(L$2=$A2629,Data!I67,0)</f>
        <v>0</v>
      </c>
      <c r="M2629" s="168">
        <f>IF(M$2=$A2629,Data!J67,0)</f>
        <v>0</v>
      </c>
      <c r="N2629" s="168">
        <f>IF(N$2=$A2629,Data!K67,0)</f>
        <v>0</v>
      </c>
      <c r="O2629" s="168">
        <f>IF(O$2=$A2629,Data!L67,0)</f>
        <v>0</v>
      </c>
      <c r="P2629" s="168">
        <f>IF(P$2=$A2629,Data!M67,0)</f>
        <v>0</v>
      </c>
      <c r="Q2629" s="168">
        <f>IF(Q$2=$A2629,Data!N67,0)</f>
        <v>0</v>
      </c>
      <c r="R2629" s="169">
        <f>IF(R$2=$A2629,Data!O67,0)</f>
        <v>0</v>
      </c>
      <c r="S2629" s="169">
        <f>IF(S$2=$A2629,Data!P67,0)</f>
        <v>0</v>
      </c>
      <c r="T2629" s="169">
        <f>IF(T$2=$A2629,Data!Q67,0)</f>
        <v>0</v>
      </c>
      <c r="U2629" s="169">
        <f>IF(U$2=$A2629,Data!R67,0)</f>
        <v>0</v>
      </c>
      <c r="V2629" s="169">
        <f>IF(V$2=$A2629,Data!S67,0)</f>
        <v>0</v>
      </c>
      <c r="W2629" s="169">
        <f>IF(W$2=$A2629,Data!T67,0)</f>
        <v>0</v>
      </c>
      <c r="X2629" s="169">
        <f>IF(X$2=$A2629,Data!U67,0)</f>
        <v>0</v>
      </c>
      <c r="Y2629" s="169">
        <f>IF(Y$2=$A2629,Data!V67,0)</f>
        <v>0</v>
      </c>
      <c r="Z2629" s="169">
        <f>IF(Z$2=$A2629,Data!W67,0)</f>
        <v>0</v>
      </c>
      <c r="AA2629" s="169">
        <f>IF(AA$2=$A2629,Data!X67,0)</f>
        <v>0</v>
      </c>
      <c r="AB2629" s="169">
        <f>IF(AB$2=$A2629,Data!Y67,0)</f>
        <v>0</v>
      </c>
      <c r="AC2629" s="169">
        <f>IF(AC$2=$A2629,Data!Z67,0)</f>
        <v>0</v>
      </c>
      <c r="AD2629" s="170">
        <f>IF(AD$2=$A2629,Data!AA67,0)</f>
        <v>0</v>
      </c>
      <c r="AE2629" s="171">
        <f>IF(AE$2=$A2629,Data!AB67,0)</f>
        <v>0</v>
      </c>
      <c r="AF2629" s="170">
        <f>IF(AF$2=$A2629,Data!AC67,0)</f>
        <v>0</v>
      </c>
      <c r="AG2629" s="171">
        <f>IF(AG$2=$A2629,Data!AD67,0)</f>
        <v>0</v>
      </c>
      <c r="AH2629" s="170">
        <f>IF(AH$2=$A2629,Data!AE67,0)</f>
        <v>0</v>
      </c>
      <c r="AI2629" s="171">
        <f>IF(AI$2=$A2629,Data!AF67,0)</f>
        <v>0</v>
      </c>
      <c r="AJ2629" s="170">
        <f>IF(AJ$2=$A2629,Data!AG67,0)</f>
        <v>0</v>
      </c>
      <c r="AK2629" s="171">
        <f>IF(AK$2=$A2629,Data!AH67,0)</f>
        <v>0</v>
      </c>
      <c r="AL2629" s="170">
        <f>IF(AL$2=$A2629,Data!AI67,0)</f>
        <v>0</v>
      </c>
      <c r="AM2629" t="str">
        <f t="shared" si="82"/>
        <v>0</v>
      </c>
      <c r="AN2629" t="e">
        <f>+INDEX(Validation!$D$4:$D$250,MATCH(Merge!B2629,Validation!$E$4:$E$250,0))</f>
        <v>#N/A</v>
      </c>
      <c r="AO2629" s="172">
        <f t="shared" si="83"/>
        <v>0</v>
      </c>
    </row>
    <row r="2630" spans="1:41" ht="15" x14ac:dyDescent="0.25">
      <c r="A2630">
        <f>Inputs!$H$17</f>
        <v>7</v>
      </c>
      <c r="B2630" t="str">
        <f>Inputs!$D$4</f>
        <v>Select Agency…</v>
      </c>
      <c r="C2630" s="166" t="str">
        <f>Inputs!$I$6</f>
        <v>(insert code)</v>
      </c>
      <c r="D2630" t="str">
        <f>IFERROR(INDEX(Inputs!$I$11:$I$19,MATCH(A2630,Inputs!$H$11:$H$19)),"")</f>
        <v>(insert code)</v>
      </c>
      <c r="E2630" s="167">
        <f>Data!B68</f>
        <v>0</v>
      </c>
      <c r="F2630" s="168">
        <f>IF(F$2=$A2630,Data!C68,0)</f>
        <v>0</v>
      </c>
      <c r="G2630" s="168">
        <f>IF(G$2=$A2630,Data!D68,0)</f>
        <v>0</v>
      </c>
      <c r="H2630" s="168">
        <f>IF(H$2=$A2630,Data!E68,0)</f>
        <v>0</v>
      </c>
      <c r="I2630" s="168">
        <f>IF(I$2=$A2630,Data!F68,0)</f>
        <v>0</v>
      </c>
      <c r="J2630" s="168">
        <f>IF(J$2=$A2630,Data!G68,0)</f>
        <v>0</v>
      </c>
      <c r="K2630" s="168">
        <f>IF(K$2=$A2630,Data!H68,0)</f>
        <v>0</v>
      </c>
      <c r="L2630" s="168">
        <f>IF(L$2=$A2630,Data!I68,0)</f>
        <v>0</v>
      </c>
      <c r="M2630" s="168">
        <f>IF(M$2=$A2630,Data!J68,0)</f>
        <v>0</v>
      </c>
      <c r="N2630" s="168">
        <f>IF(N$2=$A2630,Data!K68,0)</f>
        <v>0</v>
      </c>
      <c r="O2630" s="168">
        <f>IF(O$2=$A2630,Data!L68,0)</f>
        <v>0</v>
      </c>
      <c r="P2630" s="168">
        <f>IF(P$2=$A2630,Data!M68,0)</f>
        <v>0</v>
      </c>
      <c r="Q2630" s="168">
        <f>IF(Q$2=$A2630,Data!N68,0)</f>
        <v>0</v>
      </c>
      <c r="R2630" s="169">
        <f>IF(R$2=$A2630,Data!O68,0)</f>
        <v>0</v>
      </c>
      <c r="S2630" s="169">
        <f>IF(S$2=$A2630,Data!P68,0)</f>
        <v>0</v>
      </c>
      <c r="T2630" s="169">
        <f>IF(T$2=$A2630,Data!Q68,0)</f>
        <v>0</v>
      </c>
      <c r="U2630" s="169">
        <f>IF(U$2=$A2630,Data!R68,0)</f>
        <v>0</v>
      </c>
      <c r="V2630" s="169">
        <f>IF(V$2=$A2630,Data!S68,0)</f>
        <v>0</v>
      </c>
      <c r="W2630" s="169">
        <f>IF(W$2=$A2630,Data!T68,0)</f>
        <v>0</v>
      </c>
      <c r="X2630" s="169">
        <f>IF(X$2=$A2630,Data!U68,0)</f>
        <v>0</v>
      </c>
      <c r="Y2630" s="169">
        <f>IF(Y$2=$A2630,Data!V68,0)</f>
        <v>0</v>
      </c>
      <c r="Z2630" s="169">
        <f>IF(Z$2=$A2630,Data!W68,0)</f>
        <v>0</v>
      </c>
      <c r="AA2630" s="169">
        <f>IF(AA$2=$A2630,Data!X68,0)</f>
        <v>0</v>
      </c>
      <c r="AB2630" s="169">
        <f>IF(AB$2=$A2630,Data!Y68,0)</f>
        <v>0</v>
      </c>
      <c r="AC2630" s="169">
        <f>IF(AC$2=$A2630,Data!Z68,0)</f>
        <v>0</v>
      </c>
      <c r="AD2630" s="170">
        <f>IF(AD$2=$A2630,Data!AA68,0)</f>
        <v>0</v>
      </c>
      <c r="AE2630" s="171">
        <f>IF(AE$2=$A2630,Data!AB68,0)</f>
        <v>0</v>
      </c>
      <c r="AF2630" s="170">
        <f>IF(AF$2=$A2630,Data!AC68,0)</f>
        <v>0</v>
      </c>
      <c r="AG2630" s="171">
        <f>IF(AG$2=$A2630,Data!AD68,0)</f>
        <v>0</v>
      </c>
      <c r="AH2630" s="170">
        <f>IF(AH$2=$A2630,Data!AE68,0)</f>
        <v>0</v>
      </c>
      <c r="AI2630" s="171">
        <f>IF(AI$2=$A2630,Data!AF68,0)</f>
        <v>0</v>
      </c>
      <c r="AJ2630" s="170">
        <f>IF(AJ$2=$A2630,Data!AG68,0)</f>
        <v>0</v>
      </c>
      <c r="AK2630" s="171">
        <f>IF(AK$2=$A2630,Data!AH68,0)</f>
        <v>0</v>
      </c>
      <c r="AL2630" s="170">
        <f>IF(AL$2=$A2630,Data!AI68,0)</f>
        <v>0</v>
      </c>
      <c r="AM2630" t="str">
        <f t="shared" si="82"/>
        <v>0</v>
      </c>
      <c r="AN2630" t="e">
        <f>+INDEX(Validation!$D$4:$D$250,MATCH(Merge!B2630,Validation!$E$4:$E$250,0))</f>
        <v>#N/A</v>
      </c>
      <c r="AO2630" s="172">
        <f t="shared" si="83"/>
        <v>0</v>
      </c>
    </row>
    <row r="2631" spans="1:41" ht="15" x14ac:dyDescent="0.25">
      <c r="A2631">
        <f>Inputs!$H$17</f>
        <v>7</v>
      </c>
      <c r="B2631" t="str">
        <f>Inputs!$D$4</f>
        <v>Select Agency…</v>
      </c>
      <c r="C2631" s="166" t="str">
        <f>Inputs!$I$6</f>
        <v>(insert code)</v>
      </c>
      <c r="D2631" t="str">
        <f>IFERROR(INDEX(Inputs!$I$11:$I$19,MATCH(A2631,Inputs!$H$11:$H$19)),"")</f>
        <v>(insert code)</v>
      </c>
      <c r="E2631" s="167">
        <f>Data!B69</f>
        <v>0</v>
      </c>
      <c r="F2631" s="168">
        <f>IF(F$2=$A2631,Data!C69,0)</f>
        <v>0</v>
      </c>
      <c r="G2631" s="168">
        <f>IF(G$2=$A2631,Data!D69,0)</f>
        <v>0</v>
      </c>
      <c r="H2631" s="168">
        <f>IF(H$2=$A2631,Data!E69,0)</f>
        <v>0</v>
      </c>
      <c r="I2631" s="168">
        <f>IF(I$2=$A2631,Data!F69,0)</f>
        <v>0</v>
      </c>
      <c r="J2631" s="168">
        <f>IF(J$2=$A2631,Data!G69,0)</f>
        <v>0</v>
      </c>
      <c r="K2631" s="168">
        <f>IF(K$2=$A2631,Data!H69,0)</f>
        <v>0</v>
      </c>
      <c r="L2631" s="168">
        <f>IF(L$2=$A2631,Data!I69,0)</f>
        <v>0</v>
      </c>
      <c r="M2631" s="168">
        <f>IF(M$2=$A2631,Data!J69,0)</f>
        <v>0</v>
      </c>
      <c r="N2631" s="168">
        <f>IF(N$2=$A2631,Data!K69,0)</f>
        <v>0</v>
      </c>
      <c r="O2631" s="168">
        <f>IF(O$2=$A2631,Data!L69,0)</f>
        <v>0</v>
      </c>
      <c r="P2631" s="168">
        <f>IF(P$2=$A2631,Data!M69,0)</f>
        <v>0</v>
      </c>
      <c r="Q2631" s="168">
        <f>IF(Q$2=$A2631,Data!N69,0)</f>
        <v>0</v>
      </c>
      <c r="R2631" s="169">
        <f>IF(R$2=$A2631,Data!O69,0)</f>
        <v>0</v>
      </c>
      <c r="S2631" s="169">
        <f>IF(S$2=$A2631,Data!P69,0)</f>
        <v>0</v>
      </c>
      <c r="T2631" s="169">
        <f>IF(T$2=$A2631,Data!Q69,0)</f>
        <v>0</v>
      </c>
      <c r="U2631" s="169">
        <f>IF(U$2=$A2631,Data!R69,0)</f>
        <v>0</v>
      </c>
      <c r="V2631" s="169">
        <f>IF(V$2=$A2631,Data!S69,0)</f>
        <v>0</v>
      </c>
      <c r="W2631" s="169">
        <f>IF(W$2=$A2631,Data!T69,0)</f>
        <v>0</v>
      </c>
      <c r="X2631" s="169">
        <f>IF(X$2=$A2631,Data!U69,0)</f>
        <v>0</v>
      </c>
      <c r="Y2631" s="169">
        <f>IF(Y$2=$A2631,Data!V69,0)</f>
        <v>0</v>
      </c>
      <c r="Z2631" s="169">
        <f>IF(Z$2=$A2631,Data!W69,0)</f>
        <v>0</v>
      </c>
      <c r="AA2631" s="169">
        <f>IF(AA$2=$A2631,Data!X69,0)</f>
        <v>0</v>
      </c>
      <c r="AB2631" s="169">
        <f>IF(AB$2=$A2631,Data!Y69,0)</f>
        <v>0</v>
      </c>
      <c r="AC2631" s="169">
        <f>IF(AC$2=$A2631,Data!Z69,0)</f>
        <v>0</v>
      </c>
      <c r="AD2631" s="170">
        <f>IF(AD$2=$A2631,Data!AA69,0)</f>
        <v>0</v>
      </c>
      <c r="AE2631" s="171">
        <f>IF(AE$2=$A2631,Data!AB69,0)</f>
        <v>0</v>
      </c>
      <c r="AF2631" s="170">
        <f>IF(AF$2=$A2631,Data!AC69,0)</f>
        <v>0</v>
      </c>
      <c r="AG2631" s="171">
        <f>IF(AG$2=$A2631,Data!AD69,0)</f>
        <v>0</v>
      </c>
      <c r="AH2631" s="170">
        <f>IF(AH$2=$A2631,Data!AE69,0)</f>
        <v>0</v>
      </c>
      <c r="AI2631" s="171">
        <f>IF(AI$2=$A2631,Data!AF69,0)</f>
        <v>0</v>
      </c>
      <c r="AJ2631" s="170">
        <f>IF(AJ$2=$A2631,Data!AG69,0)</f>
        <v>0</v>
      </c>
      <c r="AK2631" s="171">
        <f>IF(AK$2=$A2631,Data!AH69,0)</f>
        <v>0</v>
      </c>
      <c r="AL2631" s="170">
        <f>IF(AL$2=$A2631,Data!AI69,0)</f>
        <v>0</v>
      </c>
      <c r="AM2631" t="str">
        <f t="shared" si="82"/>
        <v>0</v>
      </c>
      <c r="AN2631" t="e">
        <f>+INDEX(Validation!$D$4:$D$250,MATCH(Merge!B2631,Validation!$E$4:$E$250,0))</f>
        <v>#N/A</v>
      </c>
      <c r="AO2631" s="172">
        <f t="shared" si="83"/>
        <v>0</v>
      </c>
    </row>
    <row r="2632" spans="1:41" ht="15" x14ac:dyDescent="0.25">
      <c r="A2632">
        <f>Inputs!$H$17</f>
        <v>7</v>
      </c>
      <c r="B2632" t="str">
        <f>Inputs!$D$4</f>
        <v>Select Agency…</v>
      </c>
      <c r="C2632" s="166" t="str">
        <f>Inputs!$I$6</f>
        <v>(insert code)</v>
      </c>
      <c r="D2632" t="str">
        <f>IFERROR(INDEX(Inputs!$I$11:$I$19,MATCH(A2632,Inputs!$H$11:$H$19)),"")</f>
        <v>(insert code)</v>
      </c>
      <c r="E2632" s="167">
        <f>Data!B70</f>
        <v>0</v>
      </c>
      <c r="F2632" s="168">
        <f>IF(F$2=$A2632,Data!C70,0)</f>
        <v>0</v>
      </c>
      <c r="G2632" s="168">
        <f>IF(G$2=$A2632,Data!D70,0)</f>
        <v>0</v>
      </c>
      <c r="H2632" s="168">
        <f>IF(H$2=$A2632,Data!E70,0)</f>
        <v>0</v>
      </c>
      <c r="I2632" s="168">
        <f>IF(I$2=$A2632,Data!F70,0)</f>
        <v>0</v>
      </c>
      <c r="J2632" s="168">
        <f>IF(J$2=$A2632,Data!G70,0)</f>
        <v>0</v>
      </c>
      <c r="K2632" s="168">
        <f>IF(K$2=$A2632,Data!H70,0)</f>
        <v>0</v>
      </c>
      <c r="L2632" s="168">
        <f>IF(L$2=$A2632,Data!I70,0)</f>
        <v>0</v>
      </c>
      <c r="M2632" s="168">
        <f>IF(M$2=$A2632,Data!J70,0)</f>
        <v>0</v>
      </c>
      <c r="N2632" s="168">
        <f>IF(N$2=$A2632,Data!K70,0)</f>
        <v>0</v>
      </c>
      <c r="O2632" s="168">
        <f>IF(O$2=$A2632,Data!L70,0)</f>
        <v>0</v>
      </c>
      <c r="P2632" s="168">
        <f>IF(P$2=$A2632,Data!M70,0)</f>
        <v>0</v>
      </c>
      <c r="Q2632" s="168">
        <f>IF(Q$2=$A2632,Data!N70,0)</f>
        <v>0</v>
      </c>
      <c r="R2632" s="169">
        <f>IF(R$2=$A2632,Data!O70,0)</f>
        <v>0</v>
      </c>
      <c r="S2632" s="169">
        <f>IF(S$2=$A2632,Data!P70,0)</f>
        <v>0</v>
      </c>
      <c r="T2632" s="169">
        <f>IF(T$2=$A2632,Data!Q70,0)</f>
        <v>0</v>
      </c>
      <c r="U2632" s="169">
        <f>IF(U$2=$A2632,Data!R70,0)</f>
        <v>0</v>
      </c>
      <c r="V2632" s="169">
        <f>IF(V$2=$A2632,Data!S70,0)</f>
        <v>0</v>
      </c>
      <c r="W2632" s="169">
        <f>IF(W$2=$A2632,Data!T70,0)</f>
        <v>0</v>
      </c>
      <c r="X2632" s="169">
        <f>IF(X$2=$A2632,Data!U70,0)</f>
        <v>0</v>
      </c>
      <c r="Y2632" s="169">
        <f>IF(Y$2=$A2632,Data!V70,0)</f>
        <v>0</v>
      </c>
      <c r="Z2632" s="169">
        <f>IF(Z$2=$A2632,Data!W70,0)</f>
        <v>0</v>
      </c>
      <c r="AA2632" s="169">
        <f>IF(AA$2=$A2632,Data!X70,0)</f>
        <v>0</v>
      </c>
      <c r="AB2632" s="169">
        <f>IF(AB$2=$A2632,Data!Y70,0)</f>
        <v>0</v>
      </c>
      <c r="AC2632" s="169">
        <f>IF(AC$2=$A2632,Data!Z70,0)</f>
        <v>0</v>
      </c>
      <c r="AD2632" s="170">
        <f>IF(AD$2=$A2632,Data!AA70,0)</f>
        <v>0</v>
      </c>
      <c r="AE2632" s="171">
        <f>IF(AE$2=$A2632,Data!AB70,0)</f>
        <v>0</v>
      </c>
      <c r="AF2632" s="170">
        <f>IF(AF$2=$A2632,Data!AC70,0)</f>
        <v>0</v>
      </c>
      <c r="AG2632" s="171">
        <f>IF(AG$2=$A2632,Data!AD70,0)</f>
        <v>0</v>
      </c>
      <c r="AH2632" s="170">
        <f>IF(AH$2=$A2632,Data!AE70,0)</f>
        <v>0</v>
      </c>
      <c r="AI2632" s="171">
        <f>IF(AI$2=$A2632,Data!AF70,0)</f>
        <v>0</v>
      </c>
      <c r="AJ2632" s="170">
        <f>IF(AJ$2=$A2632,Data!AG70,0)</f>
        <v>0</v>
      </c>
      <c r="AK2632" s="171">
        <f>IF(AK$2=$A2632,Data!AH70,0)</f>
        <v>0</v>
      </c>
      <c r="AL2632" s="170">
        <f>IF(AL$2=$A2632,Data!AI70,0)</f>
        <v>0</v>
      </c>
      <c r="AM2632" t="str">
        <f t="shared" si="82"/>
        <v>0</v>
      </c>
      <c r="AN2632" t="e">
        <f>+INDEX(Validation!$D$4:$D$250,MATCH(Merge!B2632,Validation!$E$4:$E$250,0))</f>
        <v>#N/A</v>
      </c>
      <c r="AO2632" s="172">
        <f t="shared" si="83"/>
        <v>0</v>
      </c>
    </row>
    <row r="2633" spans="1:41" ht="15" x14ac:dyDescent="0.25">
      <c r="A2633">
        <f>Inputs!$H$17</f>
        <v>7</v>
      </c>
      <c r="B2633" t="str">
        <f>Inputs!$D$4</f>
        <v>Select Agency…</v>
      </c>
      <c r="C2633" s="166" t="str">
        <f>Inputs!$I$6</f>
        <v>(insert code)</v>
      </c>
      <c r="D2633" t="str">
        <f>IFERROR(INDEX(Inputs!$I$11:$I$19,MATCH(A2633,Inputs!$H$11:$H$19)),"")</f>
        <v>(insert code)</v>
      </c>
      <c r="E2633" s="167">
        <f>Data!B71</f>
        <v>0</v>
      </c>
      <c r="F2633" s="168">
        <f>IF(F$2=$A2633,Data!C71,0)</f>
        <v>0</v>
      </c>
      <c r="G2633" s="168">
        <f>IF(G$2=$A2633,Data!D71,0)</f>
        <v>0</v>
      </c>
      <c r="H2633" s="168">
        <f>IF(H$2=$A2633,Data!E71,0)</f>
        <v>0</v>
      </c>
      <c r="I2633" s="168">
        <f>IF(I$2=$A2633,Data!F71,0)</f>
        <v>0</v>
      </c>
      <c r="J2633" s="168">
        <f>IF(J$2=$A2633,Data!G71,0)</f>
        <v>0</v>
      </c>
      <c r="K2633" s="168">
        <f>IF(K$2=$A2633,Data!H71,0)</f>
        <v>0</v>
      </c>
      <c r="L2633" s="168">
        <f>IF(L$2=$A2633,Data!I71,0)</f>
        <v>0</v>
      </c>
      <c r="M2633" s="168">
        <f>IF(M$2=$A2633,Data!J71,0)</f>
        <v>0</v>
      </c>
      <c r="N2633" s="168">
        <f>IF(N$2=$A2633,Data!K71,0)</f>
        <v>0</v>
      </c>
      <c r="O2633" s="168">
        <f>IF(O$2=$A2633,Data!L71,0)</f>
        <v>0</v>
      </c>
      <c r="P2633" s="168">
        <f>IF(P$2=$A2633,Data!M71,0)</f>
        <v>0</v>
      </c>
      <c r="Q2633" s="168">
        <f>IF(Q$2=$A2633,Data!N71,0)</f>
        <v>0</v>
      </c>
      <c r="R2633" s="169">
        <f>IF(R$2=$A2633,Data!O71,0)</f>
        <v>0</v>
      </c>
      <c r="S2633" s="169">
        <f>IF(S$2=$A2633,Data!P71,0)</f>
        <v>0</v>
      </c>
      <c r="T2633" s="169">
        <f>IF(T$2=$A2633,Data!Q71,0)</f>
        <v>0</v>
      </c>
      <c r="U2633" s="169">
        <f>IF(U$2=$A2633,Data!R71,0)</f>
        <v>0</v>
      </c>
      <c r="V2633" s="169">
        <f>IF(V$2=$A2633,Data!S71,0)</f>
        <v>0</v>
      </c>
      <c r="W2633" s="169">
        <f>IF(W$2=$A2633,Data!T71,0)</f>
        <v>0</v>
      </c>
      <c r="X2633" s="169">
        <f>IF(X$2=$A2633,Data!U71,0)</f>
        <v>0</v>
      </c>
      <c r="Y2633" s="169">
        <f>IF(Y$2=$A2633,Data!V71,0)</f>
        <v>0</v>
      </c>
      <c r="Z2633" s="169">
        <f>IF(Z$2=$A2633,Data!W71,0)</f>
        <v>0</v>
      </c>
      <c r="AA2633" s="169">
        <f>IF(AA$2=$A2633,Data!X71,0)</f>
        <v>0</v>
      </c>
      <c r="AB2633" s="169">
        <f>IF(AB$2=$A2633,Data!Y71,0)</f>
        <v>0</v>
      </c>
      <c r="AC2633" s="169">
        <f>IF(AC$2=$A2633,Data!Z71,0)</f>
        <v>0</v>
      </c>
      <c r="AD2633" s="170">
        <f>IF(AD$2=$A2633,Data!AA71,0)</f>
        <v>0</v>
      </c>
      <c r="AE2633" s="171">
        <f>IF(AE$2=$A2633,Data!AB71,0)</f>
        <v>0</v>
      </c>
      <c r="AF2633" s="170">
        <f>IF(AF$2=$A2633,Data!AC71,0)</f>
        <v>0</v>
      </c>
      <c r="AG2633" s="171">
        <f>IF(AG$2=$A2633,Data!AD71,0)</f>
        <v>0</v>
      </c>
      <c r="AH2633" s="170">
        <f>IF(AH$2=$A2633,Data!AE71,0)</f>
        <v>0</v>
      </c>
      <c r="AI2633" s="171">
        <f>IF(AI$2=$A2633,Data!AF71,0)</f>
        <v>0</v>
      </c>
      <c r="AJ2633" s="170">
        <f>IF(AJ$2=$A2633,Data!AG71,0)</f>
        <v>0</v>
      </c>
      <c r="AK2633" s="171">
        <f>IF(AK$2=$A2633,Data!AH71,0)</f>
        <v>0</v>
      </c>
      <c r="AL2633" s="170">
        <f>IF(AL$2=$A2633,Data!AI71,0)</f>
        <v>0</v>
      </c>
      <c r="AM2633" t="str">
        <f t="shared" si="82"/>
        <v>0</v>
      </c>
      <c r="AN2633" t="e">
        <f>+INDEX(Validation!$D$4:$D$250,MATCH(Merge!B2633,Validation!$E$4:$E$250,0))</f>
        <v>#N/A</v>
      </c>
      <c r="AO2633" s="172">
        <f t="shared" si="83"/>
        <v>0</v>
      </c>
    </row>
    <row r="2634" spans="1:41" ht="15" x14ac:dyDescent="0.25">
      <c r="A2634">
        <f>Inputs!$H$17</f>
        <v>7</v>
      </c>
      <c r="B2634" t="str">
        <f>Inputs!$D$4</f>
        <v>Select Agency…</v>
      </c>
      <c r="C2634" s="166" t="str">
        <f>Inputs!$I$6</f>
        <v>(insert code)</v>
      </c>
      <c r="D2634" t="str">
        <f>IFERROR(INDEX(Inputs!$I$11:$I$19,MATCH(A2634,Inputs!$H$11:$H$19)),"")</f>
        <v>(insert code)</v>
      </c>
      <c r="E2634" s="167">
        <f>Data!B72</f>
        <v>0</v>
      </c>
      <c r="F2634" s="168">
        <f>IF(F$2=$A2634,Data!C72,0)</f>
        <v>0</v>
      </c>
      <c r="G2634" s="168">
        <f>IF(G$2=$A2634,Data!D72,0)</f>
        <v>0</v>
      </c>
      <c r="H2634" s="168">
        <f>IF(H$2=$A2634,Data!E72,0)</f>
        <v>0</v>
      </c>
      <c r="I2634" s="168">
        <f>IF(I$2=$A2634,Data!F72,0)</f>
        <v>0</v>
      </c>
      <c r="J2634" s="168">
        <f>IF(J$2=$A2634,Data!G72,0)</f>
        <v>0</v>
      </c>
      <c r="K2634" s="168">
        <f>IF(K$2=$A2634,Data!H72,0)</f>
        <v>0</v>
      </c>
      <c r="L2634" s="168">
        <f>IF(L$2=$A2634,Data!I72,0)</f>
        <v>0</v>
      </c>
      <c r="M2634" s="168">
        <f>IF(M$2=$A2634,Data!J72,0)</f>
        <v>0</v>
      </c>
      <c r="N2634" s="168">
        <f>IF(N$2=$A2634,Data!K72,0)</f>
        <v>0</v>
      </c>
      <c r="O2634" s="168">
        <f>IF(O$2=$A2634,Data!L72,0)</f>
        <v>0</v>
      </c>
      <c r="P2634" s="168">
        <f>IF(P$2=$A2634,Data!M72,0)</f>
        <v>0</v>
      </c>
      <c r="Q2634" s="168">
        <f>IF(Q$2=$A2634,Data!N72,0)</f>
        <v>0</v>
      </c>
      <c r="R2634" s="169">
        <f>IF(R$2=$A2634,Data!O72,0)</f>
        <v>0</v>
      </c>
      <c r="S2634" s="169">
        <f>IF(S$2=$A2634,Data!P72,0)</f>
        <v>0</v>
      </c>
      <c r="T2634" s="169">
        <f>IF(T$2=$A2634,Data!Q72,0)</f>
        <v>0</v>
      </c>
      <c r="U2634" s="169">
        <f>IF(U$2=$A2634,Data!R72,0)</f>
        <v>0</v>
      </c>
      <c r="V2634" s="169">
        <f>IF(V$2=$A2634,Data!S72,0)</f>
        <v>0</v>
      </c>
      <c r="W2634" s="169">
        <f>IF(W$2=$A2634,Data!T72,0)</f>
        <v>0</v>
      </c>
      <c r="X2634" s="169">
        <f>IF(X$2=$A2634,Data!U72,0)</f>
        <v>0</v>
      </c>
      <c r="Y2634" s="169">
        <f>IF(Y$2=$A2634,Data!V72,0)</f>
        <v>0</v>
      </c>
      <c r="Z2634" s="169">
        <f>IF(Z$2=$A2634,Data!W72,0)</f>
        <v>0</v>
      </c>
      <c r="AA2634" s="169">
        <f>IF(AA$2=$A2634,Data!X72,0)</f>
        <v>0</v>
      </c>
      <c r="AB2634" s="169">
        <f>IF(AB$2=$A2634,Data!Y72,0)</f>
        <v>0</v>
      </c>
      <c r="AC2634" s="169">
        <f>IF(AC$2=$A2634,Data!Z72,0)</f>
        <v>0</v>
      </c>
      <c r="AD2634" s="170">
        <f>IF(AD$2=$A2634,Data!AA72,0)</f>
        <v>0</v>
      </c>
      <c r="AE2634" s="171">
        <f>IF(AE$2=$A2634,Data!AB72,0)</f>
        <v>0</v>
      </c>
      <c r="AF2634" s="170">
        <f>IF(AF$2=$A2634,Data!AC72,0)</f>
        <v>0</v>
      </c>
      <c r="AG2634" s="171">
        <f>IF(AG$2=$A2634,Data!AD72,0)</f>
        <v>0</v>
      </c>
      <c r="AH2634" s="170">
        <f>IF(AH$2=$A2634,Data!AE72,0)</f>
        <v>0</v>
      </c>
      <c r="AI2634" s="171">
        <f>IF(AI$2=$A2634,Data!AF72,0)</f>
        <v>0</v>
      </c>
      <c r="AJ2634" s="170">
        <f>IF(AJ$2=$A2634,Data!AG72,0)</f>
        <v>0</v>
      </c>
      <c r="AK2634" s="171">
        <f>IF(AK$2=$A2634,Data!AH72,0)</f>
        <v>0</v>
      </c>
      <c r="AL2634" s="170">
        <f>IF(AL$2=$A2634,Data!AI72,0)</f>
        <v>0</v>
      </c>
      <c r="AM2634" t="str">
        <f t="shared" si="82"/>
        <v>0</v>
      </c>
      <c r="AN2634" t="e">
        <f>+INDEX(Validation!$D$4:$D$250,MATCH(Merge!B2634,Validation!$E$4:$E$250,0))</f>
        <v>#N/A</v>
      </c>
      <c r="AO2634" s="172">
        <f t="shared" si="83"/>
        <v>0</v>
      </c>
    </row>
    <row r="2635" spans="1:41" ht="15" x14ac:dyDescent="0.25">
      <c r="A2635">
        <f>Inputs!$H$17</f>
        <v>7</v>
      </c>
      <c r="B2635" t="str">
        <f>Inputs!$D$4</f>
        <v>Select Agency…</v>
      </c>
      <c r="C2635" s="166" t="str">
        <f>Inputs!$I$6</f>
        <v>(insert code)</v>
      </c>
      <c r="D2635" t="str">
        <f>IFERROR(INDEX(Inputs!$I$11:$I$19,MATCH(A2635,Inputs!$H$11:$H$19)),"")</f>
        <v>(insert code)</v>
      </c>
      <c r="E2635" s="167">
        <f>Data!B73</f>
        <v>0</v>
      </c>
      <c r="F2635" s="168">
        <f>IF(F$2=$A2635,Data!C73,0)</f>
        <v>0</v>
      </c>
      <c r="G2635" s="168">
        <f>IF(G$2=$A2635,Data!D73,0)</f>
        <v>0</v>
      </c>
      <c r="H2635" s="168">
        <f>IF(H$2=$A2635,Data!E73,0)</f>
        <v>0</v>
      </c>
      <c r="I2635" s="168">
        <f>IF(I$2=$A2635,Data!F73,0)</f>
        <v>0</v>
      </c>
      <c r="J2635" s="168">
        <f>IF(J$2=$A2635,Data!G73,0)</f>
        <v>0</v>
      </c>
      <c r="K2635" s="168">
        <f>IF(K$2=$A2635,Data!H73,0)</f>
        <v>0</v>
      </c>
      <c r="L2635" s="168">
        <f>IF(L$2=$A2635,Data!I73,0)</f>
        <v>0</v>
      </c>
      <c r="M2635" s="168">
        <f>IF(M$2=$A2635,Data!J73,0)</f>
        <v>0</v>
      </c>
      <c r="N2635" s="168">
        <f>IF(N$2=$A2635,Data!K73,0)</f>
        <v>0</v>
      </c>
      <c r="O2635" s="168">
        <f>IF(O$2=$A2635,Data!L73,0)</f>
        <v>0</v>
      </c>
      <c r="P2635" s="168">
        <f>IF(P$2=$A2635,Data!M73,0)</f>
        <v>0</v>
      </c>
      <c r="Q2635" s="168">
        <f>IF(Q$2=$A2635,Data!N73,0)</f>
        <v>0</v>
      </c>
      <c r="R2635" s="169">
        <f>IF(R$2=$A2635,Data!O73,0)</f>
        <v>0</v>
      </c>
      <c r="S2635" s="169">
        <f>IF(S$2=$A2635,Data!P73,0)</f>
        <v>0</v>
      </c>
      <c r="T2635" s="169">
        <f>IF(T$2=$A2635,Data!Q73,0)</f>
        <v>0</v>
      </c>
      <c r="U2635" s="169">
        <f>IF(U$2=$A2635,Data!R73,0)</f>
        <v>0</v>
      </c>
      <c r="V2635" s="169">
        <f>IF(V$2=$A2635,Data!S73,0)</f>
        <v>0</v>
      </c>
      <c r="W2635" s="169">
        <f>IF(W$2=$A2635,Data!T73,0)</f>
        <v>0</v>
      </c>
      <c r="X2635" s="169">
        <f>IF(X$2=$A2635,Data!U73,0)</f>
        <v>0</v>
      </c>
      <c r="Y2635" s="169">
        <f>IF(Y$2=$A2635,Data!V73,0)</f>
        <v>0</v>
      </c>
      <c r="Z2635" s="169">
        <f>IF(Z$2=$A2635,Data!W73,0)</f>
        <v>0</v>
      </c>
      <c r="AA2635" s="169">
        <f>IF(AA$2=$A2635,Data!X73,0)</f>
        <v>0</v>
      </c>
      <c r="AB2635" s="169">
        <f>IF(AB$2=$A2635,Data!Y73,0)</f>
        <v>0</v>
      </c>
      <c r="AC2635" s="169">
        <f>IF(AC$2=$A2635,Data!Z73,0)</f>
        <v>0</v>
      </c>
      <c r="AD2635" s="170">
        <f>IF(AD$2=$A2635,Data!AA73,0)</f>
        <v>0</v>
      </c>
      <c r="AE2635" s="171">
        <f>IF(AE$2=$A2635,Data!AB73,0)</f>
        <v>0</v>
      </c>
      <c r="AF2635" s="170">
        <f>IF(AF$2=$A2635,Data!AC73,0)</f>
        <v>0</v>
      </c>
      <c r="AG2635" s="171">
        <f>IF(AG$2=$A2635,Data!AD73,0)</f>
        <v>0</v>
      </c>
      <c r="AH2635" s="170">
        <f>IF(AH$2=$A2635,Data!AE73,0)</f>
        <v>0</v>
      </c>
      <c r="AI2635" s="171">
        <f>IF(AI$2=$A2635,Data!AF73,0)</f>
        <v>0</v>
      </c>
      <c r="AJ2635" s="170">
        <f>IF(AJ$2=$A2635,Data!AG73,0)</f>
        <v>0</v>
      </c>
      <c r="AK2635" s="171">
        <f>IF(AK$2=$A2635,Data!AH73,0)</f>
        <v>0</v>
      </c>
      <c r="AL2635" s="170">
        <f>IF(AL$2=$A2635,Data!AI73,0)</f>
        <v>0</v>
      </c>
      <c r="AM2635" t="str">
        <f t="shared" si="82"/>
        <v>0</v>
      </c>
      <c r="AN2635" t="e">
        <f>+INDEX(Validation!$D$4:$D$250,MATCH(Merge!B2635,Validation!$E$4:$E$250,0))</f>
        <v>#N/A</v>
      </c>
      <c r="AO2635" s="172">
        <f t="shared" si="83"/>
        <v>0</v>
      </c>
    </row>
    <row r="2636" spans="1:41" ht="15" x14ac:dyDescent="0.25">
      <c r="A2636">
        <f>Inputs!$H$17</f>
        <v>7</v>
      </c>
      <c r="B2636" t="str">
        <f>Inputs!$D$4</f>
        <v>Select Agency…</v>
      </c>
      <c r="C2636" s="166" t="str">
        <f>Inputs!$I$6</f>
        <v>(insert code)</v>
      </c>
      <c r="D2636" t="str">
        <f>IFERROR(INDEX(Inputs!$I$11:$I$19,MATCH(A2636,Inputs!$H$11:$H$19)),"")</f>
        <v>(insert code)</v>
      </c>
      <c r="E2636" s="167">
        <f>Data!B74</f>
        <v>0</v>
      </c>
      <c r="F2636" s="168">
        <f>IF(F$2=$A2636,Data!C74,0)</f>
        <v>0</v>
      </c>
      <c r="G2636" s="168">
        <f>IF(G$2=$A2636,Data!D74,0)</f>
        <v>0</v>
      </c>
      <c r="H2636" s="168">
        <f>IF(H$2=$A2636,Data!E74,0)</f>
        <v>0</v>
      </c>
      <c r="I2636" s="168">
        <f>IF(I$2=$A2636,Data!F74,0)</f>
        <v>0</v>
      </c>
      <c r="J2636" s="168">
        <f>IF(J$2=$A2636,Data!G74,0)</f>
        <v>0</v>
      </c>
      <c r="K2636" s="168">
        <f>IF(K$2=$A2636,Data!H74,0)</f>
        <v>0</v>
      </c>
      <c r="L2636" s="168">
        <f>IF(L$2=$A2636,Data!I74,0)</f>
        <v>0</v>
      </c>
      <c r="M2636" s="168">
        <f>IF(M$2=$A2636,Data!J74,0)</f>
        <v>0</v>
      </c>
      <c r="N2636" s="168">
        <f>IF(N$2=$A2636,Data!K74,0)</f>
        <v>0</v>
      </c>
      <c r="O2636" s="168">
        <f>IF(O$2=$A2636,Data!L74,0)</f>
        <v>0</v>
      </c>
      <c r="P2636" s="168">
        <f>IF(P$2=$A2636,Data!M74,0)</f>
        <v>0</v>
      </c>
      <c r="Q2636" s="168">
        <f>IF(Q$2=$A2636,Data!N74,0)</f>
        <v>0</v>
      </c>
      <c r="R2636" s="169">
        <f>IF(R$2=$A2636,Data!O74,0)</f>
        <v>0</v>
      </c>
      <c r="S2636" s="169">
        <f>IF(S$2=$A2636,Data!P74,0)</f>
        <v>0</v>
      </c>
      <c r="T2636" s="169">
        <f>IF(T$2=$A2636,Data!Q74,0)</f>
        <v>0</v>
      </c>
      <c r="U2636" s="169">
        <f>IF(U$2=$A2636,Data!R74,0)</f>
        <v>0</v>
      </c>
      <c r="V2636" s="169">
        <f>IF(V$2=$A2636,Data!S74,0)</f>
        <v>0</v>
      </c>
      <c r="W2636" s="169">
        <f>IF(W$2=$A2636,Data!T74,0)</f>
        <v>0</v>
      </c>
      <c r="X2636" s="169">
        <f>IF(X$2=$A2636,Data!U74,0)</f>
        <v>0</v>
      </c>
      <c r="Y2636" s="169">
        <f>IF(Y$2=$A2636,Data!V74,0)</f>
        <v>0</v>
      </c>
      <c r="Z2636" s="169">
        <f>IF(Z$2=$A2636,Data!W74,0)</f>
        <v>0</v>
      </c>
      <c r="AA2636" s="169">
        <f>IF(AA$2=$A2636,Data!X74,0)</f>
        <v>0</v>
      </c>
      <c r="AB2636" s="169">
        <f>IF(AB$2=$A2636,Data!Y74,0)</f>
        <v>0</v>
      </c>
      <c r="AC2636" s="169">
        <f>IF(AC$2=$A2636,Data!Z74,0)</f>
        <v>0</v>
      </c>
      <c r="AD2636" s="170">
        <f>IF(AD$2=$A2636,Data!AA74,0)</f>
        <v>0</v>
      </c>
      <c r="AE2636" s="171">
        <f>IF(AE$2=$A2636,Data!AB74,0)</f>
        <v>0</v>
      </c>
      <c r="AF2636" s="170">
        <f>IF(AF$2=$A2636,Data!AC74,0)</f>
        <v>0</v>
      </c>
      <c r="AG2636" s="171">
        <f>IF(AG$2=$A2636,Data!AD74,0)</f>
        <v>0</v>
      </c>
      <c r="AH2636" s="170">
        <f>IF(AH$2=$A2636,Data!AE74,0)</f>
        <v>0</v>
      </c>
      <c r="AI2636" s="171">
        <f>IF(AI$2=$A2636,Data!AF74,0)</f>
        <v>0</v>
      </c>
      <c r="AJ2636" s="170">
        <f>IF(AJ$2=$A2636,Data!AG74,0)</f>
        <v>0</v>
      </c>
      <c r="AK2636" s="171">
        <f>IF(AK$2=$A2636,Data!AH74,0)</f>
        <v>0</v>
      </c>
      <c r="AL2636" s="170">
        <f>IF(AL$2=$A2636,Data!AI74,0)</f>
        <v>0</v>
      </c>
      <c r="AM2636" t="str">
        <f t="shared" si="82"/>
        <v>0</v>
      </c>
      <c r="AN2636" t="e">
        <f>+INDEX(Validation!$D$4:$D$250,MATCH(Merge!B2636,Validation!$E$4:$E$250,0))</f>
        <v>#N/A</v>
      </c>
      <c r="AO2636" s="172">
        <f t="shared" si="83"/>
        <v>0</v>
      </c>
    </row>
    <row r="2637" spans="1:41" ht="15" x14ac:dyDescent="0.25">
      <c r="A2637">
        <f>Inputs!$H$17</f>
        <v>7</v>
      </c>
      <c r="B2637" t="str">
        <f>Inputs!$D$4</f>
        <v>Select Agency…</v>
      </c>
      <c r="C2637" s="166" t="str">
        <f>Inputs!$I$6</f>
        <v>(insert code)</v>
      </c>
      <c r="D2637" t="str">
        <f>IFERROR(INDEX(Inputs!$I$11:$I$19,MATCH(A2637,Inputs!$H$11:$H$19)),"")</f>
        <v>(insert code)</v>
      </c>
      <c r="E2637" s="167">
        <f>Data!B75</f>
        <v>0</v>
      </c>
      <c r="F2637" s="168">
        <f>IF(F$2=$A2637,Data!C75,0)</f>
        <v>0</v>
      </c>
      <c r="G2637" s="168">
        <f>IF(G$2=$A2637,Data!D75,0)</f>
        <v>0</v>
      </c>
      <c r="H2637" s="168">
        <f>IF(H$2=$A2637,Data!E75,0)</f>
        <v>0</v>
      </c>
      <c r="I2637" s="168">
        <f>IF(I$2=$A2637,Data!F75,0)</f>
        <v>0</v>
      </c>
      <c r="J2637" s="168">
        <f>IF(J$2=$A2637,Data!G75,0)</f>
        <v>0</v>
      </c>
      <c r="K2637" s="168">
        <f>IF(K$2=$A2637,Data!H75,0)</f>
        <v>0</v>
      </c>
      <c r="L2637" s="168">
        <f>IF(L$2=$A2637,Data!I75,0)</f>
        <v>0</v>
      </c>
      <c r="M2637" s="168">
        <f>IF(M$2=$A2637,Data!J75,0)</f>
        <v>0</v>
      </c>
      <c r="N2637" s="168">
        <f>IF(N$2=$A2637,Data!K75,0)</f>
        <v>0</v>
      </c>
      <c r="O2637" s="168">
        <f>IF(O$2=$A2637,Data!L75,0)</f>
        <v>0</v>
      </c>
      <c r="P2637" s="168">
        <f>IF(P$2=$A2637,Data!M75,0)</f>
        <v>0</v>
      </c>
      <c r="Q2637" s="168">
        <f>IF(Q$2=$A2637,Data!N75,0)</f>
        <v>0</v>
      </c>
      <c r="R2637" s="169">
        <f>IF(R$2=$A2637,Data!O75,0)</f>
        <v>0</v>
      </c>
      <c r="S2637" s="169">
        <f>IF(S$2=$A2637,Data!P75,0)</f>
        <v>0</v>
      </c>
      <c r="T2637" s="169">
        <f>IF(T$2=$A2637,Data!Q75,0)</f>
        <v>0</v>
      </c>
      <c r="U2637" s="169">
        <f>IF(U$2=$A2637,Data!R75,0)</f>
        <v>0</v>
      </c>
      <c r="V2637" s="169">
        <f>IF(V$2=$A2637,Data!S75,0)</f>
        <v>0</v>
      </c>
      <c r="W2637" s="169">
        <f>IF(W$2=$A2637,Data!T75,0)</f>
        <v>0</v>
      </c>
      <c r="X2637" s="169">
        <f>IF(X$2=$A2637,Data!U75,0)</f>
        <v>0</v>
      </c>
      <c r="Y2637" s="169">
        <f>IF(Y$2=$A2637,Data!V75,0)</f>
        <v>0</v>
      </c>
      <c r="Z2637" s="169">
        <f>IF(Z$2=$A2637,Data!W75,0)</f>
        <v>0</v>
      </c>
      <c r="AA2637" s="169">
        <f>IF(AA$2=$A2637,Data!X75,0)</f>
        <v>0</v>
      </c>
      <c r="AB2637" s="169">
        <f>IF(AB$2=$A2637,Data!Y75,0)</f>
        <v>0</v>
      </c>
      <c r="AC2637" s="169">
        <f>IF(AC$2=$A2637,Data!Z75,0)</f>
        <v>0</v>
      </c>
      <c r="AD2637" s="170">
        <f>IF(AD$2=$A2637,Data!AA75,0)</f>
        <v>0</v>
      </c>
      <c r="AE2637" s="171">
        <f>IF(AE$2=$A2637,Data!AB75,0)</f>
        <v>0</v>
      </c>
      <c r="AF2637" s="170">
        <f>IF(AF$2=$A2637,Data!AC75,0)</f>
        <v>0</v>
      </c>
      <c r="AG2637" s="171">
        <f>IF(AG$2=$A2637,Data!AD75,0)</f>
        <v>0</v>
      </c>
      <c r="AH2637" s="170">
        <f>IF(AH$2=$A2637,Data!AE75,0)</f>
        <v>0</v>
      </c>
      <c r="AI2637" s="171">
        <f>IF(AI$2=$A2637,Data!AF75,0)</f>
        <v>0</v>
      </c>
      <c r="AJ2637" s="170">
        <f>IF(AJ$2=$A2637,Data!AG75,0)</f>
        <v>0</v>
      </c>
      <c r="AK2637" s="171">
        <f>IF(AK$2=$A2637,Data!AH75,0)</f>
        <v>0</v>
      </c>
      <c r="AL2637" s="170">
        <f>IF(AL$2=$A2637,Data!AI75,0)</f>
        <v>0</v>
      </c>
      <c r="AM2637" t="str">
        <f t="shared" si="82"/>
        <v>0</v>
      </c>
      <c r="AN2637" t="e">
        <f>+INDEX(Validation!$D$4:$D$250,MATCH(Merge!B2637,Validation!$E$4:$E$250,0))</f>
        <v>#N/A</v>
      </c>
      <c r="AO2637" s="172">
        <f t="shared" si="83"/>
        <v>0</v>
      </c>
    </row>
    <row r="2638" spans="1:41" ht="15" x14ac:dyDescent="0.25">
      <c r="A2638">
        <f>Inputs!$H$17</f>
        <v>7</v>
      </c>
      <c r="B2638" t="str">
        <f>Inputs!$D$4</f>
        <v>Select Agency…</v>
      </c>
      <c r="C2638" s="166" t="str">
        <f>Inputs!$I$6</f>
        <v>(insert code)</v>
      </c>
      <c r="D2638" t="str">
        <f>IFERROR(INDEX(Inputs!$I$11:$I$19,MATCH(A2638,Inputs!$H$11:$H$19)),"")</f>
        <v>(insert code)</v>
      </c>
      <c r="E2638" s="167">
        <f>Data!B76</f>
        <v>0</v>
      </c>
      <c r="F2638" s="168">
        <f>IF(F$2=$A2638,Data!C76,0)</f>
        <v>0</v>
      </c>
      <c r="G2638" s="168">
        <f>IF(G$2=$A2638,Data!D76,0)</f>
        <v>0</v>
      </c>
      <c r="H2638" s="168">
        <f>IF(H$2=$A2638,Data!E76,0)</f>
        <v>0</v>
      </c>
      <c r="I2638" s="168">
        <f>IF(I$2=$A2638,Data!F76,0)</f>
        <v>0</v>
      </c>
      <c r="J2638" s="168">
        <f>IF(J$2=$A2638,Data!G76,0)</f>
        <v>0</v>
      </c>
      <c r="K2638" s="168">
        <f>IF(K$2=$A2638,Data!H76,0)</f>
        <v>0</v>
      </c>
      <c r="L2638" s="168">
        <f>IF(L$2=$A2638,Data!I76,0)</f>
        <v>0</v>
      </c>
      <c r="M2638" s="168">
        <f>IF(M$2=$A2638,Data!J76,0)</f>
        <v>0</v>
      </c>
      <c r="N2638" s="168">
        <f>IF(N$2=$A2638,Data!K76,0)</f>
        <v>0</v>
      </c>
      <c r="O2638" s="168">
        <f>IF(O$2=$A2638,Data!L76,0)</f>
        <v>0</v>
      </c>
      <c r="P2638" s="168">
        <f>IF(P$2=$A2638,Data!M76,0)</f>
        <v>0</v>
      </c>
      <c r="Q2638" s="168">
        <f>IF(Q$2=$A2638,Data!N76,0)</f>
        <v>0</v>
      </c>
      <c r="R2638" s="169">
        <f>IF(R$2=$A2638,Data!O76,0)</f>
        <v>0</v>
      </c>
      <c r="S2638" s="169">
        <f>IF(S$2=$A2638,Data!P76,0)</f>
        <v>0</v>
      </c>
      <c r="T2638" s="169">
        <f>IF(T$2=$A2638,Data!Q76,0)</f>
        <v>0</v>
      </c>
      <c r="U2638" s="169">
        <f>IF(U$2=$A2638,Data!R76,0)</f>
        <v>0</v>
      </c>
      <c r="V2638" s="169">
        <f>IF(V$2=$A2638,Data!S76,0)</f>
        <v>0</v>
      </c>
      <c r="W2638" s="169">
        <f>IF(W$2=$A2638,Data!T76,0)</f>
        <v>0</v>
      </c>
      <c r="X2638" s="169">
        <f>IF(X$2=$A2638,Data!U76,0)</f>
        <v>0</v>
      </c>
      <c r="Y2638" s="169">
        <f>IF(Y$2=$A2638,Data!V76,0)</f>
        <v>0</v>
      </c>
      <c r="Z2638" s="169">
        <f>IF(Z$2=$A2638,Data!W76,0)</f>
        <v>0</v>
      </c>
      <c r="AA2638" s="169">
        <f>IF(AA$2=$A2638,Data!X76,0)</f>
        <v>0</v>
      </c>
      <c r="AB2638" s="169">
        <f>IF(AB$2=$A2638,Data!Y76,0)</f>
        <v>0</v>
      </c>
      <c r="AC2638" s="169">
        <f>IF(AC$2=$A2638,Data!Z76,0)</f>
        <v>0</v>
      </c>
      <c r="AD2638" s="170">
        <f>IF(AD$2=$A2638,Data!AA76,0)</f>
        <v>0</v>
      </c>
      <c r="AE2638" s="171">
        <f>IF(AE$2=$A2638,Data!AB76,0)</f>
        <v>0</v>
      </c>
      <c r="AF2638" s="170">
        <f>IF(AF$2=$A2638,Data!AC76,0)</f>
        <v>0</v>
      </c>
      <c r="AG2638" s="171">
        <f>IF(AG$2=$A2638,Data!AD76,0)</f>
        <v>0</v>
      </c>
      <c r="AH2638" s="170">
        <f>IF(AH$2=$A2638,Data!AE76,0)</f>
        <v>0</v>
      </c>
      <c r="AI2638" s="171">
        <f>IF(AI$2=$A2638,Data!AF76,0)</f>
        <v>0</v>
      </c>
      <c r="AJ2638" s="170">
        <f>IF(AJ$2=$A2638,Data!AG76,0)</f>
        <v>0</v>
      </c>
      <c r="AK2638" s="171">
        <f>IF(AK$2=$A2638,Data!AH76,0)</f>
        <v>0</v>
      </c>
      <c r="AL2638" s="170">
        <f>IF(AL$2=$A2638,Data!AI76,0)</f>
        <v>0</v>
      </c>
      <c r="AM2638" t="str">
        <f t="shared" si="82"/>
        <v>0</v>
      </c>
      <c r="AN2638" t="e">
        <f>+INDEX(Validation!$D$4:$D$250,MATCH(Merge!B2638,Validation!$E$4:$E$250,0))</f>
        <v>#N/A</v>
      </c>
      <c r="AO2638" s="172">
        <f t="shared" si="83"/>
        <v>0</v>
      </c>
    </row>
    <row r="2639" spans="1:41" ht="15" x14ac:dyDescent="0.25">
      <c r="A2639">
        <f>Inputs!$H$17</f>
        <v>7</v>
      </c>
      <c r="B2639" t="str">
        <f>Inputs!$D$4</f>
        <v>Select Agency…</v>
      </c>
      <c r="C2639" s="166" t="str">
        <f>Inputs!$I$6</f>
        <v>(insert code)</v>
      </c>
      <c r="D2639" t="str">
        <f>IFERROR(INDEX(Inputs!$I$11:$I$19,MATCH(A2639,Inputs!$H$11:$H$19)),"")</f>
        <v>(insert code)</v>
      </c>
      <c r="E2639" s="167">
        <f>Data!B77</f>
        <v>0</v>
      </c>
      <c r="F2639" s="168">
        <f>IF(F$2=$A2639,Data!C77,0)</f>
        <v>0</v>
      </c>
      <c r="G2639" s="168">
        <f>IF(G$2=$A2639,Data!D77,0)</f>
        <v>0</v>
      </c>
      <c r="H2639" s="168">
        <f>IF(H$2=$A2639,Data!E77,0)</f>
        <v>0</v>
      </c>
      <c r="I2639" s="168">
        <f>IF(I$2=$A2639,Data!F77,0)</f>
        <v>0</v>
      </c>
      <c r="J2639" s="168">
        <f>IF(J$2=$A2639,Data!G77,0)</f>
        <v>0</v>
      </c>
      <c r="K2639" s="168">
        <f>IF(K$2=$A2639,Data!H77,0)</f>
        <v>0</v>
      </c>
      <c r="L2639" s="168">
        <f>IF(L$2=$A2639,Data!I77,0)</f>
        <v>0</v>
      </c>
      <c r="M2639" s="168">
        <f>IF(M$2=$A2639,Data!J77,0)</f>
        <v>0</v>
      </c>
      <c r="N2639" s="168">
        <f>IF(N$2=$A2639,Data!K77,0)</f>
        <v>0</v>
      </c>
      <c r="O2639" s="168">
        <f>IF(O$2=$A2639,Data!L77,0)</f>
        <v>0</v>
      </c>
      <c r="P2639" s="168">
        <f>IF(P$2=$A2639,Data!M77,0)</f>
        <v>0</v>
      </c>
      <c r="Q2639" s="168">
        <f>IF(Q$2=$A2639,Data!N77,0)</f>
        <v>0</v>
      </c>
      <c r="R2639" s="169">
        <f>IF(R$2=$A2639,Data!O77,0)</f>
        <v>0</v>
      </c>
      <c r="S2639" s="169">
        <f>IF(S$2=$A2639,Data!P77,0)</f>
        <v>0</v>
      </c>
      <c r="T2639" s="169">
        <f>IF(T$2=$A2639,Data!Q77,0)</f>
        <v>0</v>
      </c>
      <c r="U2639" s="169">
        <f>IF(U$2=$A2639,Data!R77,0)</f>
        <v>0</v>
      </c>
      <c r="V2639" s="169">
        <f>IF(V$2=$A2639,Data!S77,0)</f>
        <v>0</v>
      </c>
      <c r="W2639" s="169">
        <f>IF(W$2=$A2639,Data!T77,0)</f>
        <v>0</v>
      </c>
      <c r="X2639" s="169">
        <f>IF(X$2=$A2639,Data!U77,0)</f>
        <v>0</v>
      </c>
      <c r="Y2639" s="169">
        <f>IF(Y$2=$A2639,Data!V77,0)</f>
        <v>0</v>
      </c>
      <c r="Z2639" s="169">
        <f>IF(Z$2=$A2639,Data!W77,0)</f>
        <v>0</v>
      </c>
      <c r="AA2639" s="169">
        <f>IF(AA$2=$A2639,Data!X77,0)</f>
        <v>0</v>
      </c>
      <c r="AB2639" s="169">
        <f>IF(AB$2=$A2639,Data!Y77,0)</f>
        <v>0</v>
      </c>
      <c r="AC2639" s="169">
        <f>IF(AC$2=$A2639,Data!Z77,0)</f>
        <v>0</v>
      </c>
      <c r="AD2639" s="170">
        <f>IF(AD$2=$A2639,Data!AA77,0)</f>
        <v>0</v>
      </c>
      <c r="AE2639" s="171">
        <f>IF(AE$2=$A2639,Data!AB77,0)</f>
        <v>0</v>
      </c>
      <c r="AF2639" s="170">
        <f>IF(AF$2=$A2639,Data!AC77,0)</f>
        <v>0</v>
      </c>
      <c r="AG2639" s="171">
        <f>IF(AG$2=$A2639,Data!AD77,0)</f>
        <v>0</v>
      </c>
      <c r="AH2639" s="170">
        <f>IF(AH$2=$A2639,Data!AE77,0)</f>
        <v>0</v>
      </c>
      <c r="AI2639" s="171">
        <f>IF(AI$2=$A2639,Data!AF77,0)</f>
        <v>0</v>
      </c>
      <c r="AJ2639" s="170">
        <f>IF(AJ$2=$A2639,Data!AG77,0)</f>
        <v>0</v>
      </c>
      <c r="AK2639" s="171">
        <f>IF(AK$2=$A2639,Data!AH77,0)</f>
        <v>0</v>
      </c>
      <c r="AL2639" s="170">
        <f>IF(AL$2=$A2639,Data!AI77,0)</f>
        <v>0</v>
      </c>
      <c r="AM2639" t="str">
        <f t="shared" si="82"/>
        <v>0</v>
      </c>
      <c r="AN2639" t="e">
        <f>+INDEX(Validation!$D$4:$D$250,MATCH(Merge!B2639,Validation!$E$4:$E$250,0))</f>
        <v>#N/A</v>
      </c>
      <c r="AO2639" s="172">
        <f t="shared" si="83"/>
        <v>0</v>
      </c>
    </row>
    <row r="2640" spans="1:41" ht="15" x14ac:dyDescent="0.25">
      <c r="A2640">
        <f>Inputs!$H$17</f>
        <v>7</v>
      </c>
      <c r="B2640" t="str">
        <f>Inputs!$D$4</f>
        <v>Select Agency…</v>
      </c>
      <c r="C2640" s="166" t="str">
        <f>Inputs!$I$6</f>
        <v>(insert code)</v>
      </c>
      <c r="D2640" t="str">
        <f>IFERROR(INDEX(Inputs!$I$11:$I$19,MATCH(A2640,Inputs!$H$11:$H$19)),"")</f>
        <v>(insert code)</v>
      </c>
      <c r="E2640" s="167">
        <f>Data!B78</f>
        <v>0</v>
      </c>
      <c r="F2640" s="168">
        <f>IF(F$2=$A2640,Data!C78,0)</f>
        <v>0</v>
      </c>
      <c r="G2640" s="168">
        <f>IF(G$2=$A2640,Data!D78,0)</f>
        <v>0</v>
      </c>
      <c r="H2640" s="168">
        <f>IF(H$2=$A2640,Data!E78,0)</f>
        <v>0</v>
      </c>
      <c r="I2640" s="168">
        <f>IF(I$2=$A2640,Data!F78,0)</f>
        <v>0</v>
      </c>
      <c r="J2640" s="168">
        <f>IF(J$2=$A2640,Data!G78,0)</f>
        <v>0</v>
      </c>
      <c r="K2640" s="168">
        <f>IF(K$2=$A2640,Data!H78,0)</f>
        <v>0</v>
      </c>
      <c r="L2640" s="168">
        <f>IF(L$2=$A2640,Data!I78,0)</f>
        <v>0</v>
      </c>
      <c r="M2640" s="168">
        <f>IF(M$2=$A2640,Data!J78,0)</f>
        <v>0</v>
      </c>
      <c r="N2640" s="168">
        <f>IF(N$2=$A2640,Data!K78,0)</f>
        <v>0</v>
      </c>
      <c r="O2640" s="168">
        <f>IF(O$2=$A2640,Data!L78,0)</f>
        <v>0</v>
      </c>
      <c r="P2640" s="168">
        <f>IF(P$2=$A2640,Data!M78,0)</f>
        <v>0</v>
      </c>
      <c r="Q2640" s="168">
        <f>IF(Q$2=$A2640,Data!N78,0)</f>
        <v>0</v>
      </c>
      <c r="R2640" s="169">
        <f>IF(R$2=$A2640,Data!O78,0)</f>
        <v>0</v>
      </c>
      <c r="S2640" s="169">
        <f>IF(S$2=$A2640,Data!P78,0)</f>
        <v>0</v>
      </c>
      <c r="T2640" s="169">
        <f>IF(T$2=$A2640,Data!Q78,0)</f>
        <v>0</v>
      </c>
      <c r="U2640" s="169">
        <f>IF(U$2=$A2640,Data!R78,0)</f>
        <v>0</v>
      </c>
      <c r="V2640" s="169">
        <f>IF(V$2=$A2640,Data!S78,0)</f>
        <v>0</v>
      </c>
      <c r="W2640" s="169">
        <f>IF(W$2=$A2640,Data!T78,0)</f>
        <v>0</v>
      </c>
      <c r="X2640" s="169">
        <f>IF(X$2=$A2640,Data!U78,0)</f>
        <v>0</v>
      </c>
      <c r="Y2640" s="169">
        <f>IF(Y$2=$A2640,Data!V78,0)</f>
        <v>0</v>
      </c>
      <c r="Z2640" s="169">
        <f>IF(Z$2=$A2640,Data!W78,0)</f>
        <v>0</v>
      </c>
      <c r="AA2640" s="169">
        <f>IF(AA$2=$A2640,Data!X78,0)</f>
        <v>0</v>
      </c>
      <c r="AB2640" s="169">
        <f>IF(AB$2=$A2640,Data!Y78,0)</f>
        <v>0</v>
      </c>
      <c r="AC2640" s="169">
        <f>IF(AC$2=$A2640,Data!Z78,0)</f>
        <v>0</v>
      </c>
      <c r="AD2640" s="170">
        <f>IF(AD$2=$A2640,Data!AA78,0)</f>
        <v>0</v>
      </c>
      <c r="AE2640" s="171">
        <f>IF(AE$2=$A2640,Data!AB78,0)</f>
        <v>0</v>
      </c>
      <c r="AF2640" s="170">
        <f>IF(AF$2=$A2640,Data!AC78,0)</f>
        <v>0</v>
      </c>
      <c r="AG2640" s="171">
        <f>IF(AG$2=$A2640,Data!AD78,0)</f>
        <v>0</v>
      </c>
      <c r="AH2640" s="170">
        <f>IF(AH$2=$A2640,Data!AE78,0)</f>
        <v>0</v>
      </c>
      <c r="AI2640" s="171">
        <f>IF(AI$2=$A2640,Data!AF78,0)</f>
        <v>0</v>
      </c>
      <c r="AJ2640" s="170">
        <f>IF(AJ$2=$A2640,Data!AG78,0)</f>
        <v>0</v>
      </c>
      <c r="AK2640" s="171">
        <f>IF(AK$2=$A2640,Data!AH78,0)</f>
        <v>0</v>
      </c>
      <c r="AL2640" s="170">
        <f>IF(AL$2=$A2640,Data!AI78,0)</f>
        <v>0</v>
      </c>
      <c r="AM2640" t="str">
        <f t="shared" si="82"/>
        <v>0</v>
      </c>
      <c r="AN2640" t="e">
        <f>+INDEX(Validation!$D$4:$D$250,MATCH(Merge!B2640,Validation!$E$4:$E$250,0))</f>
        <v>#N/A</v>
      </c>
      <c r="AO2640" s="172">
        <f t="shared" si="83"/>
        <v>0</v>
      </c>
    </row>
    <row r="2641" spans="1:41" ht="15" x14ac:dyDescent="0.25">
      <c r="A2641">
        <f>Inputs!$H$17</f>
        <v>7</v>
      </c>
      <c r="B2641" t="str">
        <f>Inputs!$D$4</f>
        <v>Select Agency…</v>
      </c>
      <c r="C2641" s="166" t="str">
        <f>Inputs!$I$6</f>
        <v>(insert code)</v>
      </c>
      <c r="D2641" t="str">
        <f>IFERROR(INDEX(Inputs!$I$11:$I$19,MATCH(A2641,Inputs!$H$11:$H$19)),"")</f>
        <v>(insert code)</v>
      </c>
      <c r="E2641" s="167">
        <f>Data!B79</f>
        <v>0</v>
      </c>
      <c r="F2641" s="168">
        <f>IF(F$2=$A2641,Data!C79,0)</f>
        <v>0</v>
      </c>
      <c r="G2641" s="168">
        <f>IF(G$2=$A2641,Data!D79,0)</f>
        <v>0</v>
      </c>
      <c r="H2641" s="168">
        <f>IF(H$2=$A2641,Data!E79,0)</f>
        <v>0</v>
      </c>
      <c r="I2641" s="168">
        <f>IF(I$2=$A2641,Data!F79,0)</f>
        <v>0</v>
      </c>
      <c r="J2641" s="168">
        <f>IF(J$2=$A2641,Data!G79,0)</f>
        <v>0</v>
      </c>
      <c r="K2641" s="168">
        <f>IF(K$2=$A2641,Data!H79,0)</f>
        <v>0</v>
      </c>
      <c r="L2641" s="168">
        <f>IF(L$2=$A2641,Data!I79,0)</f>
        <v>0</v>
      </c>
      <c r="M2641" s="168">
        <f>IF(M$2=$A2641,Data!J79,0)</f>
        <v>0</v>
      </c>
      <c r="N2641" s="168">
        <f>IF(N$2=$A2641,Data!K79,0)</f>
        <v>0</v>
      </c>
      <c r="O2641" s="168">
        <f>IF(O$2=$A2641,Data!L79,0)</f>
        <v>0</v>
      </c>
      <c r="P2641" s="168">
        <f>IF(P$2=$A2641,Data!M79,0)</f>
        <v>0</v>
      </c>
      <c r="Q2641" s="168">
        <f>IF(Q$2=$A2641,Data!N79,0)</f>
        <v>0</v>
      </c>
      <c r="R2641" s="169">
        <f>IF(R$2=$A2641,Data!O79,0)</f>
        <v>0</v>
      </c>
      <c r="S2641" s="169">
        <f>IF(S$2=$A2641,Data!P79,0)</f>
        <v>0</v>
      </c>
      <c r="T2641" s="169">
        <f>IF(T$2=$A2641,Data!Q79,0)</f>
        <v>0</v>
      </c>
      <c r="U2641" s="169">
        <f>IF(U$2=$A2641,Data!R79,0)</f>
        <v>0</v>
      </c>
      <c r="V2641" s="169">
        <f>IF(V$2=$A2641,Data!S79,0)</f>
        <v>0</v>
      </c>
      <c r="W2641" s="169">
        <f>IF(W$2=$A2641,Data!T79,0)</f>
        <v>0</v>
      </c>
      <c r="X2641" s="169">
        <f>IF(X$2=$A2641,Data!U79,0)</f>
        <v>0</v>
      </c>
      <c r="Y2641" s="169">
        <f>IF(Y$2=$A2641,Data!V79,0)</f>
        <v>0</v>
      </c>
      <c r="Z2641" s="169">
        <f>IF(Z$2=$A2641,Data!W79,0)</f>
        <v>0</v>
      </c>
      <c r="AA2641" s="169">
        <f>IF(AA$2=$A2641,Data!X79,0)</f>
        <v>0</v>
      </c>
      <c r="AB2641" s="169">
        <f>IF(AB$2=$A2641,Data!Y79,0)</f>
        <v>0</v>
      </c>
      <c r="AC2641" s="169">
        <f>IF(AC$2=$A2641,Data!Z79,0)</f>
        <v>0</v>
      </c>
      <c r="AD2641" s="170">
        <f>IF(AD$2=$A2641,Data!AA79,0)</f>
        <v>0</v>
      </c>
      <c r="AE2641" s="171">
        <f>IF(AE$2=$A2641,Data!AB79,0)</f>
        <v>0</v>
      </c>
      <c r="AF2641" s="170">
        <f>IF(AF$2=$A2641,Data!AC79,0)</f>
        <v>0</v>
      </c>
      <c r="AG2641" s="171">
        <f>IF(AG$2=$A2641,Data!AD79,0)</f>
        <v>0</v>
      </c>
      <c r="AH2641" s="170">
        <f>IF(AH$2=$A2641,Data!AE79,0)</f>
        <v>0</v>
      </c>
      <c r="AI2641" s="171">
        <f>IF(AI$2=$A2641,Data!AF79,0)</f>
        <v>0</v>
      </c>
      <c r="AJ2641" s="170">
        <f>IF(AJ$2=$A2641,Data!AG79,0)</f>
        <v>0</v>
      </c>
      <c r="AK2641" s="171">
        <f>IF(AK$2=$A2641,Data!AH79,0)</f>
        <v>0</v>
      </c>
      <c r="AL2641" s="170">
        <f>IF(AL$2=$A2641,Data!AI79,0)</f>
        <v>0</v>
      </c>
      <c r="AM2641" t="str">
        <f t="shared" si="82"/>
        <v>0</v>
      </c>
      <c r="AN2641" t="e">
        <f>+INDEX(Validation!$D$4:$D$250,MATCH(Merge!B2641,Validation!$E$4:$E$250,0))</f>
        <v>#N/A</v>
      </c>
      <c r="AO2641" s="172">
        <f t="shared" si="83"/>
        <v>0</v>
      </c>
    </row>
    <row r="2642" spans="1:41" ht="15" x14ac:dyDescent="0.25">
      <c r="A2642">
        <f>Inputs!$H$17</f>
        <v>7</v>
      </c>
      <c r="B2642" t="str">
        <f>Inputs!$D$4</f>
        <v>Select Agency…</v>
      </c>
      <c r="C2642" s="166" t="str">
        <f>Inputs!$I$6</f>
        <v>(insert code)</v>
      </c>
      <c r="D2642" t="str">
        <f>IFERROR(INDEX(Inputs!$I$11:$I$19,MATCH(A2642,Inputs!$H$11:$H$19)),"")</f>
        <v>(insert code)</v>
      </c>
      <c r="E2642" s="167">
        <f>Data!B80</f>
        <v>0</v>
      </c>
      <c r="F2642" s="168">
        <f>IF(F$2=$A2642,Data!C80,0)</f>
        <v>0</v>
      </c>
      <c r="G2642" s="168">
        <f>IF(G$2=$A2642,Data!D80,0)</f>
        <v>0</v>
      </c>
      <c r="H2642" s="168">
        <f>IF(H$2=$A2642,Data!E80,0)</f>
        <v>0</v>
      </c>
      <c r="I2642" s="168">
        <f>IF(I$2=$A2642,Data!F80,0)</f>
        <v>0</v>
      </c>
      <c r="J2642" s="168">
        <f>IF(J$2=$A2642,Data!G80,0)</f>
        <v>0</v>
      </c>
      <c r="K2642" s="168">
        <f>IF(K$2=$A2642,Data!H80,0)</f>
        <v>0</v>
      </c>
      <c r="L2642" s="168">
        <f>IF(L$2=$A2642,Data!I80,0)</f>
        <v>0</v>
      </c>
      <c r="M2642" s="168">
        <f>IF(M$2=$A2642,Data!J80,0)</f>
        <v>0</v>
      </c>
      <c r="N2642" s="168">
        <f>IF(N$2=$A2642,Data!K80,0)</f>
        <v>0</v>
      </c>
      <c r="O2642" s="168">
        <f>IF(O$2=$A2642,Data!L80,0)</f>
        <v>0</v>
      </c>
      <c r="P2642" s="168">
        <f>IF(P$2=$A2642,Data!M80,0)</f>
        <v>0</v>
      </c>
      <c r="Q2642" s="168">
        <f>IF(Q$2=$A2642,Data!N80,0)</f>
        <v>0</v>
      </c>
      <c r="R2642" s="169">
        <f>IF(R$2=$A2642,Data!O80,0)</f>
        <v>0</v>
      </c>
      <c r="S2642" s="169">
        <f>IF(S$2=$A2642,Data!P80,0)</f>
        <v>0</v>
      </c>
      <c r="T2642" s="169">
        <f>IF(T$2=$A2642,Data!Q80,0)</f>
        <v>0</v>
      </c>
      <c r="U2642" s="169">
        <f>IF(U$2=$A2642,Data!R80,0)</f>
        <v>0</v>
      </c>
      <c r="V2642" s="169">
        <f>IF(V$2=$A2642,Data!S80,0)</f>
        <v>0</v>
      </c>
      <c r="W2642" s="169">
        <f>IF(W$2=$A2642,Data!T80,0)</f>
        <v>0</v>
      </c>
      <c r="X2642" s="169">
        <f>IF(X$2=$A2642,Data!U80,0)</f>
        <v>0</v>
      </c>
      <c r="Y2642" s="169">
        <f>IF(Y$2=$A2642,Data!V80,0)</f>
        <v>0</v>
      </c>
      <c r="Z2642" s="169">
        <f>IF(Z$2=$A2642,Data!W80,0)</f>
        <v>0</v>
      </c>
      <c r="AA2642" s="169">
        <f>IF(AA$2=$A2642,Data!X80,0)</f>
        <v>0</v>
      </c>
      <c r="AB2642" s="169">
        <f>IF(AB$2=$A2642,Data!Y80,0)</f>
        <v>0</v>
      </c>
      <c r="AC2642" s="169">
        <f>IF(AC$2=$A2642,Data!Z80,0)</f>
        <v>0</v>
      </c>
      <c r="AD2642" s="170">
        <f>IF(AD$2=$A2642,Data!AA80,0)</f>
        <v>0</v>
      </c>
      <c r="AE2642" s="171">
        <f>IF(AE$2=$A2642,Data!AB80,0)</f>
        <v>0</v>
      </c>
      <c r="AF2642" s="170">
        <f>IF(AF$2=$A2642,Data!AC80,0)</f>
        <v>0</v>
      </c>
      <c r="AG2642" s="171">
        <f>IF(AG$2=$A2642,Data!AD80,0)</f>
        <v>0</v>
      </c>
      <c r="AH2642" s="170">
        <f>IF(AH$2=$A2642,Data!AE80,0)</f>
        <v>0</v>
      </c>
      <c r="AI2642" s="171">
        <f>IF(AI$2=$A2642,Data!AF80,0)</f>
        <v>0</v>
      </c>
      <c r="AJ2642" s="170">
        <f>IF(AJ$2=$A2642,Data!AG80,0)</f>
        <v>0</v>
      </c>
      <c r="AK2642" s="171">
        <f>IF(AK$2=$A2642,Data!AH80,0)</f>
        <v>0</v>
      </c>
      <c r="AL2642" s="170">
        <f>IF(AL$2=$A2642,Data!AI80,0)</f>
        <v>0</v>
      </c>
      <c r="AM2642" t="str">
        <f t="shared" si="82"/>
        <v>0</v>
      </c>
      <c r="AN2642" t="e">
        <f>+INDEX(Validation!$D$4:$D$250,MATCH(Merge!B2642,Validation!$E$4:$E$250,0))</f>
        <v>#N/A</v>
      </c>
      <c r="AO2642" s="172">
        <f t="shared" si="83"/>
        <v>0</v>
      </c>
    </row>
    <row r="2643" spans="1:41" ht="15" x14ac:dyDescent="0.25">
      <c r="A2643">
        <f>Inputs!$H$17</f>
        <v>7</v>
      </c>
      <c r="B2643" t="str">
        <f>Inputs!$D$4</f>
        <v>Select Agency…</v>
      </c>
      <c r="C2643" s="166" t="str">
        <f>Inputs!$I$6</f>
        <v>(insert code)</v>
      </c>
      <c r="D2643" t="str">
        <f>IFERROR(INDEX(Inputs!$I$11:$I$19,MATCH(A2643,Inputs!$H$11:$H$19)),"")</f>
        <v>(insert code)</v>
      </c>
      <c r="E2643" s="167">
        <f>Data!B81</f>
        <v>0</v>
      </c>
      <c r="F2643" s="168">
        <f>IF(F$2=$A2643,Data!C81,0)</f>
        <v>0</v>
      </c>
      <c r="G2643" s="168">
        <f>IF(G$2=$A2643,Data!D81,0)</f>
        <v>0</v>
      </c>
      <c r="H2643" s="168">
        <f>IF(H$2=$A2643,Data!E81,0)</f>
        <v>0</v>
      </c>
      <c r="I2643" s="168">
        <f>IF(I$2=$A2643,Data!F81,0)</f>
        <v>0</v>
      </c>
      <c r="J2643" s="168">
        <f>IF(J$2=$A2643,Data!G81,0)</f>
        <v>0</v>
      </c>
      <c r="K2643" s="168">
        <f>IF(K$2=$A2643,Data!H81,0)</f>
        <v>0</v>
      </c>
      <c r="L2643" s="168">
        <f>IF(L$2=$A2643,Data!I81,0)</f>
        <v>0</v>
      </c>
      <c r="M2643" s="168">
        <f>IF(M$2=$A2643,Data!J81,0)</f>
        <v>0</v>
      </c>
      <c r="N2643" s="168">
        <f>IF(N$2=$A2643,Data!K81,0)</f>
        <v>0</v>
      </c>
      <c r="O2643" s="168">
        <f>IF(O$2=$A2643,Data!L81,0)</f>
        <v>0</v>
      </c>
      <c r="P2643" s="168">
        <f>IF(P$2=$A2643,Data!M81,0)</f>
        <v>0</v>
      </c>
      <c r="Q2643" s="168">
        <f>IF(Q$2=$A2643,Data!N81,0)</f>
        <v>0</v>
      </c>
      <c r="R2643" s="169">
        <f>IF(R$2=$A2643,Data!O81,0)</f>
        <v>0</v>
      </c>
      <c r="S2643" s="169">
        <f>IF(S$2=$A2643,Data!P81,0)</f>
        <v>0</v>
      </c>
      <c r="T2643" s="169">
        <f>IF(T$2=$A2643,Data!Q81,0)</f>
        <v>0</v>
      </c>
      <c r="U2643" s="169">
        <f>IF(U$2=$A2643,Data!R81,0)</f>
        <v>0</v>
      </c>
      <c r="V2643" s="169">
        <f>IF(V$2=$A2643,Data!S81,0)</f>
        <v>0</v>
      </c>
      <c r="W2643" s="169">
        <f>IF(W$2=$A2643,Data!T81,0)</f>
        <v>0</v>
      </c>
      <c r="X2643" s="169">
        <f>IF(X$2=$A2643,Data!U81,0)</f>
        <v>0</v>
      </c>
      <c r="Y2643" s="169">
        <f>IF(Y$2=$A2643,Data!V81,0)</f>
        <v>0</v>
      </c>
      <c r="Z2643" s="169">
        <f>IF(Z$2=$A2643,Data!W81,0)</f>
        <v>0</v>
      </c>
      <c r="AA2643" s="169">
        <f>IF(AA$2=$A2643,Data!X81,0)</f>
        <v>0</v>
      </c>
      <c r="AB2643" s="169">
        <f>IF(AB$2=$A2643,Data!Y81,0)</f>
        <v>0</v>
      </c>
      <c r="AC2643" s="169">
        <f>IF(AC$2=$A2643,Data!Z81,0)</f>
        <v>0</v>
      </c>
      <c r="AD2643" s="170">
        <f>IF(AD$2=$A2643,Data!AA81,0)</f>
        <v>0</v>
      </c>
      <c r="AE2643" s="171">
        <f>IF(AE$2=$A2643,Data!AB81,0)</f>
        <v>0</v>
      </c>
      <c r="AF2643" s="170">
        <f>IF(AF$2=$A2643,Data!AC81,0)</f>
        <v>0</v>
      </c>
      <c r="AG2643" s="171">
        <f>IF(AG$2=$A2643,Data!AD81,0)</f>
        <v>0</v>
      </c>
      <c r="AH2643" s="170">
        <f>IF(AH$2=$A2643,Data!AE81,0)</f>
        <v>0</v>
      </c>
      <c r="AI2643" s="171">
        <f>IF(AI$2=$A2643,Data!AF81,0)</f>
        <v>0</v>
      </c>
      <c r="AJ2643" s="170">
        <f>IF(AJ$2=$A2643,Data!AG81,0)</f>
        <v>0</v>
      </c>
      <c r="AK2643" s="171">
        <f>IF(AK$2=$A2643,Data!AH81,0)</f>
        <v>0</v>
      </c>
      <c r="AL2643" s="170">
        <f>IF(AL$2=$A2643,Data!AI81,0)</f>
        <v>0</v>
      </c>
      <c r="AM2643" t="str">
        <f t="shared" si="82"/>
        <v>0</v>
      </c>
      <c r="AN2643" t="e">
        <f>+INDEX(Validation!$D$4:$D$250,MATCH(Merge!B2643,Validation!$E$4:$E$250,0))</f>
        <v>#N/A</v>
      </c>
      <c r="AO2643" s="172">
        <f t="shared" si="83"/>
        <v>0</v>
      </c>
    </row>
    <row r="2644" spans="1:41" ht="15" x14ac:dyDescent="0.25">
      <c r="A2644">
        <f>Inputs!$H$17</f>
        <v>7</v>
      </c>
      <c r="B2644" t="str">
        <f>Inputs!$D$4</f>
        <v>Select Agency…</v>
      </c>
      <c r="C2644" s="166" t="str">
        <f>Inputs!$I$6</f>
        <v>(insert code)</v>
      </c>
      <c r="D2644" t="str">
        <f>IFERROR(INDEX(Inputs!$I$11:$I$19,MATCH(A2644,Inputs!$H$11:$H$19)),"")</f>
        <v>(insert code)</v>
      </c>
      <c r="E2644" s="167">
        <f>Data!B82</f>
        <v>0</v>
      </c>
      <c r="F2644" s="168">
        <f>IF(F$2=$A2644,Data!C82,0)</f>
        <v>0</v>
      </c>
      <c r="G2644" s="168">
        <f>IF(G$2=$A2644,Data!D82,0)</f>
        <v>0</v>
      </c>
      <c r="H2644" s="168">
        <f>IF(H$2=$A2644,Data!E82,0)</f>
        <v>0</v>
      </c>
      <c r="I2644" s="168">
        <f>IF(I$2=$A2644,Data!F82,0)</f>
        <v>0</v>
      </c>
      <c r="J2644" s="168">
        <f>IF(J$2=$A2644,Data!G82,0)</f>
        <v>0</v>
      </c>
      <c r="K2644" s="168">
        <f>IF(K$2=$A2644,Data!H82,0)</f>
        <v>0</v>
      </c>
      <c r="L2644" s="168">
        <f>IF(L$2=$A2644,Data!I82,0)</f>
        <v>0</v>
      </c>
      <c r="M2644" s="168">
        <f>IF(M$2=$A2644,Data!J82,0)</f>
        <v>0</v>
      </c>
      <c r="N2644" s="168">
        <f>IF(N$2=$A2644,Data!K82,0)</f>
        <v>0</v>
      </c>
      <c r="O2644" s="168">
        <f>IF(O$2=$A2644,Data!L82,0)</f>
        <v>0</v>
      </c>
      <c r="P2644" s="168">
        <f>IF(P$2=$A2644,Data!M82,0)</f>
        <v>0</v>
      </c>
      <c r="Q2644" s="168">
        <f>IF(Q$2=$A2644,Data!N82,0)</f>
        <v>0</v>
      </c>
      <c r="R2644" s="169">
        <f>IF(R$2=$A2644,Data!O82,0)</f>
        <v>0</v>
      </c>
      <c r="S2644" s="169">
        <f>IF(S$2=$A2644,Data!P82,0)</f>
        <v>0</v>
      </c>
      <c r="T2644" s="169">
        <f>IF(T$2=$A2644,Data!Q82,0)</f>
        <v>0</v>
      </c>
      <c r="U2644" s="169">
        <f>IF(U$2=$A2644,Data!R82,0)</f>
        <v>0</v>
      </c>
      <c r="V2644" s="169">
        <f>IF(V$2=$A2644,Data!S82,0)</f>
        <v>0</v>
      </c>
      <c r="W2644" s="169">
        <f>IF(W$2=$A2644,Data!T82,0)</f>
        <v>0</v>
      </c>
      <c r="X2644" s="169">
        <f>IF(X$2=$A2644,Data!U82,0)</f>
        <v>0</v>
      </c>
      <c r="Y2644" s="169">
        <f>IF(Y$2=$A2644,Data!V82,0)</f>
        <v>0</v>
      </c>
      <c r="Z2644" s="169">
        <f>IF(Z$2=$A2644,Data!W82,0)</f>
        <v>0</v>
      </c>
      <c r="AA2644" s="169">
        <f>IF(AA$2=$A2644,Data!X82,0)</f>
        <v>0</v>
      </c>
      <c r="AB2644" s="169">
        <f>IF(AB$2=$A2644,Data!Y82,0)</f>
        <v>0</v>
      </c>
      <c r="AC2644" s="169">
        <f>IF(AC$2=$A2644,Data!Z82,0)</f>
        <v>0</v>
      </c>
      <c r="AD2644" s="170">
        <f>IF(AD$2=$A2644,Data!AA82,0)</f>
        <v>0</v>
      </c>
      <c r="AE2644" s="171">
        <f>IF(AE$2=$A2644,Data!AB82,0)</f>
        <v>0</v>
      </c>
      <c r="AF2644" s="170">
        <f>IF(AF$2=$A2644,Data!AC82,0)</f>
        <v>0</v>
      </c>
      <c r="AG2644" s="171">
        <f>IF(AG$2=$A2644,Data!AD82,0)</f>
        <v>0</v>
      </c>
      <c r="AH2644" s="170">
        <f>IF(AH$2=$A2644,Data!AE82,0)</f>
        <v>0</v>
      </c>
      <c r="AI2644" s="171">
        <f>IF(AI$2=$A2644,Data!AF82,0)</f>
        <v>0</v>
      </c>
      <c r="AJ2644" s="170">
        <f>IF(AJ$2=$A2644,Data!AG82,0)</f>
        <v>0</v>
      </c>
      <c r="AK2644" s="171">
        <f>IF(AK$2=$A2644,Data!AH82,0)</f>
        <v>0</v>
      </c>
      <c r="AL2644" s="170">
        <f>IF(AL$2=$A2644,Data!AI82,0)</f>
        <v>0</v>
      </c>
      <c r="AM2644" t="str">
        <f t="shared" si="82"/>
        <v>0</v>
      </c>
      <c r="AN2644" t="e">
        <f>+INDEX(Validation!$D$4:$D$250,MATCH(Merge!B2644,Validation!$E$4:$E$250,0))</f>
        <v>#N/A</v>
      </c>
      <c r="AO2644" s="172">
        <f t="shared" si="83"/>
        <v>0</v>
      </c>
    </row>
    <row r="2645" spans="1:41" ht="15" x14ac:dyDescent="0.25">
      <c r="A2645">
        <f>Inputs!$H$17</f>
        <v>7</v>
      </c>
      <c r="B2645" t="str">
        <f>Inputs!$D$4</f>
        <v>Select Agency…</v>
      </c>
      <c r="C2645" s="166" t="str">
        <f>Inputs!$I$6</f>
        <v>(insert code)</v>
      </c>
      <c r="D2645" t="str">
        <f>IFERROR(INDEX(Inputs!$I$11:$I$19,MATCH(A2645,Inputs!$H$11:$H$19)),"")</f>
        <v>(insert code)</v>
      </c>
      <c r="E2645" s="167">
        <f>Data!B83</f>
        <v>0</v>
      </c>
      <c r="F2645" s="168">
        <f>IF(F$2=$A2645,Data!C83,0)</f>
        <v>0</v>
      </c>
      <c r="G2645" s="168">
        <f>IF(G$2=$A2645,Data!D83,0)</f>
        <v>0</v>
      </c>
      <c r="H2645" s="168">
        <f>IF(H$2=$A2645,Data!E83,0)</f>
        <v>0</v>
      </c>
      <c r="I2645" s="168">
        <f>IF(I$2=$A2645,Data!F83,0)</f>
        <v>0</v>
      </c>
      <c r="J2645" s="168">
        <f>IF(J$2=$A2645,Data!G83,0)</f>
        <v>0</v>
      </c>
      <c r="K2645" s="168">
        <f>IF(K$2=$A2645,Data!H83,0)</f>
        <v>0</v>
      </c>
      <c r="L2645" s="168">
        <f>IF(L$2=$A2645,Data!I83,0)</f>
        <v>0</v>
      </c>
      <c r="M2645" s="168">
        <f>IF(M$2=$A2645,Data!J83,0)</f>
        <v>0</v>
      </c>
      <c r="N2645" s="168">
        <f>IF(N$2=$A2645,Data!K83,0)</f>
        <v>0</v>
      </c>
      <c r="O2645" s="168">
        <f>IF(O$2=$A2645,Data!L83,0)</f>
        <v>0</v>
      </c>
      <c r="P2645" s="168">
        <f>IF(P$2=$A2645,Data!M83,0)</f>
        <v>0</v>
      </c>
      <c r="Q2645" s="168">
        <f>IF(Q$2=$A2645,Data!N83,0)</f>
        <v>0</v>
      </c>
      <c r="R2645" s="169">
        <f>IF(R$2=$A2645,Data!O83,0)</f>
        <v>0</v>
      </c>
      <c r="S2645" s="169">
        <f>IF(S$2=$A2645,Data!P83,0)</f>
        <v>0</v>
      </c>
      <c r="T2645" s="169">
        <f>IF(T$2=$A2645,Data!Q83,0)</f>
        <v>0</v>
      </c>
      <c r="U2645" s="169">
        <f>IF(U$2=$A2645,Data!R83,0)</f>
        <v>0</v>
      </c>
      <c r="V2645" s="169">
        <f>IF(V$2=$A2645,Data!S83,0)</f>
        <v>0</v>
      </c>
      <c r="W2645" s="169">
        <f>IF(W$2=$A2645,Data!T83,0)</f>
        <v>0</v>
      </c>
      <c r="X2645" s="169">
        <f>IF(X$2=$A2645,Data!U83,0)</f>
        <v>0</v>
      </c>
      <c r="Y2645" s="169">
        <f>IF(Y$2=$A2645,Data!V83,0)</f>
        <v>0</v>
      </c>
      <c r="Z2645" s="169">
        <f>IF(Z$2=$A2645,Data!W83,0)</f>
        <v>0</v>
      </c>
      <c r="AA2645" s="169">
        <f>IF(AA$2=$A2645,Data!X83,0)</f>
        <v>0</v>
      </c>
      <c r="AB2645" s="169">
        <f>IF(AB$2=$A2645,Data!Y83,0)</f>
        <v>0</v>
      </c>
      <c r="AC2645" s="169">
        <f>IF(AC$2=$A2645,Data!Z83,0)</f>
        <v>0</v>
      </c>
      <c r="AD2645" s="170">
        <f>IF(AD$2=$A2645,Data!AA83,0)</f>
        <v>0</v>
      </c>
      <c r="AE2645" s="171">
        <f>IF(AE$2=$A2645,Data!AB83,0)</f>
        <v>0</v>
      </c>
      <c r="AF2645" s="170">
        <f>IF(AF$2=$A2645,Data!AC83,0)</f>
        <v>0</v>
      </c>
      <c r="AG2645" s="171">
        <f>IF(AG$2=$A2645,Data!AD83,0)</f>
        <v>0</v>
      </c>
      <c r="AH2645" s="170">
        <f>IF(AH$2=$A2645,Data!AE83,0)</f>
        <v>0</v>
      </c>
      <c r="AI2645" s="171">
        <f>IF(AI$2=$A2645,Data!AF83,0)</f>
        <v>0</v>
      </c>
      <c r="AJ2645" s="170">
        <f>IF(AJ$2=$A2645,Data!AG83,0)</f>
        <v>0</v>
      </c>
      <c r="AK2645" s="171">
        <f>IF(AK$2=$A2645,Data!AH83,0)</f>
        <v>0</v>
      </c>
      <c r="AL2645" s="170">
        <f>IF(AL$2=$A2645,Data!AI83,0)</f>
        <v>0</v>
      </c>
      <c r="AM2645" t="str">
        <f t="shared" si="82"/>
        <v>0</v>
      </c>
      <c r="AN2645" t="e">
        <f>+INDEX(Validation!$D$4:$D$250,MATCH(Merge!B2645,Validation!$E$4:$E$250,0))</f>
        <v>#N/A</v>
      </c>
      <c r="AO2645" s="172">
        <f t="shared" si="83"/>
        <v>0</v>
      </c>
    </row>
    <row r="2646" spans="1:41" ht="15" x14ac:dyDescent="0.25">
      <c r="A2646">
        <f>Inputs!$H$17</f>
        <v>7</v>
      </c>
      <c r="B2646" t="str">
        <f>Inputs!$D$4</f>
        <v>Select Agency…</v>
      </c>
      <c r="C2646" s="166" t="str">
        <f>Inputs!$I$6</f>
        <v>(insert code)</v>
      </c>
      <c r="D2646" t="str">
        <f>IFERROR(INDEX(Inputs!$I$11:$I$19,MATCH(A2646,Inputs!$H$11:$H$19)),"")</f>
        <v>(insert code)</v>
      </c>
      <c r="E2646" s="167">
        <f>Data!B84</f>
        <v>0</v>
      </c>
      <c r="F2646" s="168">
        <f>IF(F$2=$A2646,Data!C84,0)</f>
        <v>0</v>
      </c>
      <c r="G2646" s="168">
        <f>IF(G$2=$A2646,Data!D84,0)</f>
        <v>0</v>
      </c>
      <c r="H2646" s="168">
        <f>IF(H$2=$A2646,Data!E84,0)</f>
        <v>0</v>
      </c>
      <c r="I2646" s="168">
        <f>IF(I$2=$A2646,Data!F84,0)</f>
        <v>0</v>
      </c>
      <c r="J2646" s="168">
        <f>IF(J$2=$A2646,Data!G84,0)</f>
        <v>0</v>
      </c>
      <c r="K2646" s="168">
        <f>IF(K$2=$A2646,Data!H84,0)</f>
        <v>0</v>
      </c>
      <c r="L2646" s="168">
        <f>IF(L$2=$A2646,Data!I84,0)</f>
        <v>0</v>
      </c>
      <c r="M2646" s="168">
        <f>IF(M$2=$A2646,Data!J84,0)</f>
        <v>0</v>
      </c>
      <c r="N2646" s="168">
        <f>IF(N$2=$A2646,Data!K84,0)</f>
        <v>0</v>
      </c>
      <c r="O2646" s="168">
        <f>IF(O$2=$A2646,Data!L84,0)</f>
        <v>0</v>
      </c>
      <c r="P2646" s="168">
        <f>IF(P$2=$A2646,Data!M84,0)</f>
        <v>0</v>
      </c>
      <c r="Q2646" s="168">
        <f>IF(Q$2=$A2646,Data!N84,0)</f>
        <v>0</v>
      </c>
      <c r="R2646" s="169">
        <f>IF(R$2=$A2646,Data!O84,0)</f>
        <v>0</v>
      </c>
      <c r="S2646" s="169">
        <f>IF(S$2=$A2646,Data!P84,0)</f>
        <v>0</v>
      </c>
      <c r="T2646" s="169">
        <f>IF(T$2=$A2646,Data!Q84,0)</f>
        <v>0</v>
      </c>
      <c r="U2646" s="169">
        <f>IF(U$2=$A2646,Data!R84,0)</f>
        <v>0</v>
      </c>
      <c r="V2646" s="169">
        <f>IF(V$2=$A2646,Data!S84,0)</f>
        <v>0</v>
      </c>
      <c r="W2646" s="169">
        <f>IF(W$2=$A2646,Data!T84,0)</f>
        <v>0</v>
      </c>
      <c r="X2646" s="169">
        <f>IF(X$2=$A2646,Data!U84,0)</f>
        <v>0</v>
      </c>
      <c r="Y2646" s="169">
        <f>IF(Y$2=$A2646,Data!V84,0)</f>
        <v>0</v>
      </c>
      <c r="Z2646" s="169">
        <f>IF(Z$2=$A2646,Data!W84,0)</f>
        <v>0</v>
      </c>
      <c r="AA2646" s="169">
        <f>IF(AA$2=$A2646,Data!X84,0)</f>
        <v>0</v>
      </c>
      <c r="AB2646" s="169">
        <f>IF(AB$2=$A2646,Data!Y84,0)</f>
        <v>0</v>
      </c>
      <c r="AC2646" s="169">
        <f>IF(AC$2=$A2646,Data!Z84,0)</f>
        <v>0</v>
      </c>
      <c r="AD2646" s="170">
        <f>IF(AD$2=$A2646,Data!AA84,0)</f>
        <v>0</v>
      </c>
      <c r="AE2646" s="171">
        <f>IF(AE$2=$A2646,Data!AB84,0)</f>
        <v>0</v>
      </c>
      <c r="AF2646" s="170">
        <f>IF(AF$2=$A2646,Data!AC84,0)</f>
        <v>0</v>
      </c>
      <c r="AG2646" s="171">
        <f>IF(AG$2=$A2646,Data!AD84,0)</f>
        <v>0</v>
      </c>
      <c r="AH2646" s="170">
        <f>IF(AH$2=$A2646,Data!AE84,0)</f>
        <v>0</v>
      </c>
      <c r="AI2646" s="171">
        <f>IF(AI$2=$A2646,Data!AF84,0)</f>
        <v>0</v>
      </c>
      <c r="AJ2646" s="170">
        <f>IF(AJ$2=$A2646,Data!AG84,0)</f>
        <v>0</v>
      </c>
      <c r="AK2646" s="171">
        <f>IF(AK$2=$A2646,Data!AH84,0)</f>
        <v>0</v>
      </c>
      <c r="AL2646" s="170">
        <f>IF(AL$2=$A2646,Data!AI84,0)</f>
        <v>0</v>
      </c>
      <c r="AM2646" t="str">
        <f t="shared" si="82"/>
        <v>0</v>
      </c>
      <c r="AN2646" t="e">
        <f>+INDEX(Validation!$D$4:$D$250,MATCH(Merge!B2646,Validation!$E$4:$E$250,0))</f>
        <v>#N/A</v>
      </c>
      <c r="AO2646" s="172">
        <f t="shared" si="83"/>
        <v>0</v>
      </c>
    </row>
    <row r="2647" spans="1:41" ht="15" x14ac:dyDescent="0.25">
      <c r="A2647">
        <f>Inputs!$H$17</f>
        <v>7</v>
      </c>
      <c r="B2647" t="str">
        <f>Inputs!$D$4</f>
        <v>Select Agency…</v>
      </c>
      <c r="C2647" s="166" t="str">
        <f>Inputs!$I$6</f>
        <v>(insert code)</v>
      </c>
      <c r="D2647" t="str">
        <f>IFERROR(INDEX(Inputs!$I$11:$I$19,MATCH(A2647,Inputs!$H$11:$H$19)),"")</f>
        <v>(insert code)</v>
      </c>
      <c r="E2647" s="167">
        <f>Data!B85</f>
        <v>0</v>
      </c>
      <c r="F2647" s="168">
        <f>IF(F$2=$A2647,Data!C85,0)</f>
        <v>0</v>
      </c>
      <c r="G2647" s="168">
        <f>IF(G$2=$A2647,Data!D85,0)</f>
        <v>0</v>
      </c>
      <c r="H2647" s="168">
        <f>IF(H$2=$A2647,Data!E85,0)</f>
        <v>0</v>
      </c>
      <c r="I2647" s="168">
        <f>IF(I$2=$A2647,Data!F85,0)</f>
        <v>0</v>
      </c>
      <c r="J2647" s="168">
        <f>IF(J$2=$A2647,Data!G85,0)</f>
        <v>0</v>
      </c>
      <c r="K2647" s="168">
        <f>IF(K$2=$A2647,Data!H85,0)</f>
        <v>0</v>
      </c>
      <c r="L2647" s="168">
        <f>IF(L$2=$A2647,Data!I85,0)</f>
        <v>0</v>
      </c>
      <c r="M2647" s="168">
        <f>IF(M$2=$A2647,Data!J85,0)</f>
        <v>0</v>
      </c>
      <c r="N2647" s="168">
        <f>IF(N$2=$A2647,Data!K85,0)</f>
        <v>0</v>
      </c>
      <c r="O2647" s="168">
        <f>IF(O$2=$A2647,Data!L85,0)</f>
        <v>0</v>
      </c>
      <c r="P2647" s="168">
        <f>IF(P$2=$A2647,Data!M85,0)</f>
        <v>0</v>
      </c>
      <c r="Q2647" s="168">
        <f>IF(Q$2=$A2647,Data!N85,0)</f>
        <v>0</v>
      </c>
      <c r="R2647" s="169">
        <f>IF(R$2=$A2647,Data!O85,0)</f>
        <v>0</v>
      </c>
      <c r="S2647" s="169">
        <f>IF(S$2=$A2647,Data!P85,0)</f>
        <v>0</v>
      </c>
      <c r="T2647" s="169">
        <f>IF(T$2=$A2647,Data!Q85,0)</f>
        <v>0</v>
      </c>
      <c r="U2647" s="169">
        <f>IF(U$2=$A2647,Data!R85,0)</f>
        <v>0</v>
      </c>
      <c r="V2647" s="169">
        <f>IF(V$2=$A2647,Data!S85,0)</f>
        <v>0</v>
      </c>
      <c r="W2647" s="169">
        <f>IF(W$2=$A2647,Data!T85,0)</f>
        <v>0</v>
      </c>
      <c r="X2647" s="169">
        <f>IF(X$2=$A2647,Data!U85,0)</f>
        <v>0</v>
      </c>
      <c r="Y2647" s="169">
        <f>IF(Y$2=$A2647,Data!V85,0)</f>
        <v>0</v>
      </c>
      <c r="Z2647" s="169">
        <f>IF(Z$2=$A2647,Data!W85,0)</f>
        <v>0</v>
      </c>
      <c r="AA2647" s="169">
        <f>IF(AA$2=$A2647,Data!X85,0)</f>
        <v>0</v>
      </c>
      <c r="AB2647" s="169">
        <f>IF(AB$2=$A2647,Data!Y85,0)</f>
        <v>0</v>
      </c>
      <c r="AC2647" s="169">
        <f>IF(AC$2=$A2647,Data!Z85,0)</f>
        <v>0</v>
      </c>
      <c r="AD2647" s="170">
        <f>IF(AD$2=$A2647,Data!AA85,0)</f>
        <v>0</v>
      </c>
      <c r="AE2647" s="171">
        <f>IF(AE$2=$A2647,Data!AB85,0)</f>
        <v>0</v>
      </c>
      <c r="AF2647" s="170">
        <f>IF(AF$2=$A2647,Data!AC85,0)</f>
        <v>0</v>
      </c>
      <c r="AG2647" s="171">
        <f>IF(AG$2=$A2647,Data!AD85,0)</f>
        <v>0</v>
      </c>
      <c r="AH2647" s="170">
        <f>IF(AH$2=$A2647,Data!AE85,0)</f>
        <v>0</v>
      </c>
      <c r="AI2647" s="171">
        <f>IF(AI$2=$A2647,Data!AF85,0)</f>
        <v>0</v>
      </c>
      <c r="AJ2647" s="170">
        <f>IF(AJ$2=$A2647,Data!AG85,0)</f>
        <v>0</v>
      </c>
      <c r="AK2647" s="171">
        <f>IF(AK$2=$A2647,Data!AH85,0)</f>
        <v>0</v>
      </c>
      <c r="AL2647" s="170">
        <f>IF(AL$2=$A2647,Data!AI85,0)</f>
        <v>0</v>
      </c>
      <c r="AM2647" t="str">
        <f t="shared" si="82"/>
        <v>0</v>
      </c>
      <c r="AN2647" t="e">
        <f>+INDEX(Validation!$D$4:$D$250,MATCH(Merge!B2647,Validation!$E$4:$E$250,0))</f>
        <v>#N/A</v>
      </c>
      <c r="AO2647" s="172">
        <f t="shared" si="83"/>
        <v>0</v>
      </c>
    </row>
    <row r="2648" spans="1:41" ht="15" x14ac:dyDescent="0.25">
      <c r="A2648">
        <f>Inputs!$H$17</f>
        <v>7</v>
      </c>
      <c r="B2648" t="str">
        <f>Inputs!$D$4</f>
        <v>Select Agency…</v>
      </c>
      <c r="C2648" s="166" t="str">
        <f>Inputs!$I$6</f>
        <v>(insert code)</v>
      </c>
      <c r="D2648" t="str">
        <f>IFERROR(INDEX(Inputs!$I$11:$I$19,MATCH(A2648,Inputs!$H$11:$H$19)),"")</f>
        <v>(insert code)</v>
      </c>
      <c r="E2648" s="167">
        <f>Data!B86</f>
        <v>0</v>
      </c>
      <c r="F2648" s="168">
        <f>IF(F$2=$A2648,Data!C86,0)</f>
        <v>0</v>
      </c>
      <c r="G2648" s="168">
        <f>IF(G$2=$A2648,Data!D86,0)</f>
        <v>0</v>
      </c>
      <c r="H2648" s="168">
        <f>IF(H$2=$A2648,Data!E86,0)</f>
        <v>0</v>
      </c>
      <c r="I2648" s="168">
        <f>IF(I$2=$A2648,Data!F86,0)</f>
        <v>0</v>
      </c>
      <c r="J2648" s="168">
        <f>IF(J$2=$A2648,Data!G86,0)</f>
        <v>0</v>
      </c>
      <c r="K2648" s="168">
        <f>IF(K$2=$A2648,Data!H86,0)</f>
        <v>0</v>
      </c>
      <c r="L2648" s="168">
        <f>IF(L$2=$A2648,Data!I86,0)</f>
        <v>0</v>
      </c>
      <c r="M2648" s="168">
        <f>IF(M$2=$A2648,Data!J86,0)</f>
        <v>0</v>
      </c>
      <c r="N2648" s="168">
        <f>IF(N$2=$A2648,Data!K86,0)</f>
        <v>0</v>
      </c>
      <c r="O2648" s="168">
        <f>IF(O$2=$A2648,Data!L86,0)</f>
        <v>0</v>
      </c>
      <c r="P2648" s="168">
        <f>IF(P$2=$A2648,Data!M86,0)</f>
        <v>0</v>
      </c>
      <c r="Q2648" s="168">
        <f>IF(Q$2=$A2648,Data!N86,0)</f>
        <v>0</v>
      </c>
      <c r="R2648" s="169">
        <f>IF(R$2=$A2648,Data!O86,0)</f>
        <v>0</v>
      </c>
      <c r="S2648" s="169">
        <f>IF(S$2=$A2648,Data!P86,0)</f>
        <v>0</v>
      </c>
      <c r="T2648" s="169">
        <f>IF(T$2=$A2648,Data!Q86,0)</f>
        <v>0</v>
      </c>
      <c r="U2648" s="169">
        <f>IF(U$2=$A2648,Data!R86,0)</f>
        <v>0</v>
      </c>
      <c r="V2648" s="169">
        <f>IF(V$2=$A2648,Data!S86,0)</f>
        <v>0</v>
      </c>
      <c r="W2648" s="169">
        <f>IF(W$2=$A2648,Data!T86,0)</f>
        <v>0</v>
      </c>
      <c r="X2648" s="169">
        <f>IF(X$2=$A2648,Data!U86,0)</f>
        <v>0</v>
      </c>
      <c r="Y2648" s="169">
        <f>IF(Y$2=$A2648,Data!V86,0)</f>
        <v>0</v>
      </c>
      <c r="Z2648" s="169">
        <f>IF(Z$2=$A2648,Data!W86,0)</f>
        <v>0</v>
      </c>
      <c r="AA2648" s="169">
        <f>IF(AA$2=$A2648,Data!X86,0)</f>
        <v>0</v>
      </c>
      <c r="AB2648" s="169">
        <f>IF(AB$2=$A2648,Data!Y86,0)</f>
        <v>0</v>
      </c>
      <c r="AC2648" s="169">
        <f>IF(AC$2=$A2648,Data!Z86,0)</f>
        <v>0</v>
      </c>
      <c r="AD2648" s="170">
        <f>IF(AD$2=$A2648,Data!AA86,0)</f>
        <v>0</v>
      </c>
      <c r="AE2648" s="171">
        <f>IF(AE$2=$A2648,Data!AB86,0)</f>
        <v>0</v>
      </c>
      <c r="AF2648" s="170">
        <f>IF(AF$2=$A2648,Data!AC86,0)</f>
        <v>0</v>
      </c>
      <c r="AG2648" s="171">
        <f>IF(AG$2=$A2648,Data!AD86,0)</f>
        <v>0</v>
      </c>
      <c r="AH2648" s="170">
        <f>IF(AH$2=$A2648,Data!AE86,0)</f>
        <v>0</v>
      </c>
      <c r="AI2648" s="171">
        <f>IF(AI$2=$A2648,Data!AF86,0)</f>
        <v>0</v>
      </c>
      <c r="AJ2648" s="170">
        <f>IF(AJ$2=$A2648,Data!AG86,0)</f>
        <v>0</v>
      </c>
      <c r="AK2648" s="171">
        <f>IF(AK$2=$A2648,Data!AH86,0)</f>
        <v>0</v>
      </c>
      <c r="AL2648" s="170">
        <f>IF(AL$2=$A2648,Data!AI86,0)</f>
        <v>0</v>
      </c>
      <c r="AM2648" t="str">
        <f t="shared" si="82"/>
        <v>0</v>
      </c>
      <c r="AN2648" t="e">
        <f>+INDEX(Validation!$D$4:$D$250,MATCH(Merge!B2648,Validation!$E$4:$E$250,0))</f>
        <v>#N/A</v>
      </c>
      <c r="AO2648" s="172">
        <f t="shared" si="83"/>
        <v>0</v>
      </c>
    </row>
    <row r="2649" spans="1:41" ht="15" x14ac:dyDescent="0.25">
      <c r="A2649">
        <f>Inputs!$H$17</f>
        <v>7</v>
      </c>
      <c r="B2649" t="str">
        <f>Inputs!$D$4</f>
        <v>Select Agency…</v>
      </c>
      <c r="C2649" s="166" t="str">
        <f>Inputs!$I$6</f>
        <v>(insert code)</v>
      </c>
      <c r="D2649" t="str">
        <f>IFERROR(INDEX(Inputs!$I$11:$I$19,MATCH(A2649,Inputs!$H$11:$H$19)),"")</f>
        <v>(insert code)</v>
      </c>
      <c r="E2649" s="167">
        <f>Data!B87</f>
        <v>0</v>
      </c>
      <c r="F2649" s="168">
        <f>IF(F$2=$A2649,Data!C87,0)</f>
        <v>0</v>
      </c>
      <c r="G2649" s="168">
        <f>IF(G$2=$A2649,Data!D87,0)</f>
        <v>0</v>
      </c>
      <c r="H2649" s="168">
        <f>IF(H$2=$A2649,Data!E87,0)</f>
        <v>0</v>
      </c>
      <c r="I2649" s="168">
        <f>IF(I$2=$A2649,Data!F87,0)</f>
        <v>0</v>
      </c>
      <c r="J2649" s="168">
        <f>IF(J$2=$A2649,Data!G87,0)</f>
        <v>0</v>
      </c>
      <c r="K2649" s="168">
        <f>IF(K$2=$A2649,Data!H87,0)</f>
        <v>0</v>
      </c>
      <c r="L2649" s="168">
        <f>IF(L$2=$A2649,Data!I87,0)</f>
        <v>0</v>
      </c>
      <c r="M2649" s="168">
        <f>IF(M$2=$A2649,Data!J87,0)</f>
        <v>0</v>
      </c>
      <c r="N2649" s="168">
        <f>IF(N$2=$A2649,Data!K87,0)</f>
        <v>0</v>
      </c>
      <c r="O2649" s="168">
        <f>IF(O$2=$A2649,Data!L87,0)</f>
        <v>0</v>
      </c>
      <c r="P2649" s="168">
        <f>IF(P$2=$A2649,Data!M87,0)</f>
        <v>0</v>
      </c>
      <c r="Q2649" s="168">
        <f>IF(Q$2=$A2649,Data!N87,0)</f>
        <v>0</v>
      </c>
      <c r="R2649" s="169">
        <f>IF(R$2=$A2649,Data!O87,0)</f>
        <v>0</v>
      </c>
      <c r="S2649" s="169">
        <f>IF(S$2=$A2649,Data!P87,0)</f>
        <v>0</v>
      </c>
      <c r="T2649" s="169">
        <f>IF(T$2=$A2649,Data!Q87,0)</f>
        <v>0</v>
      </c>
      <c r="U2649" s="169">
        <f>IF(U$2=$A2649,Data!R87,0)</f>
        <v>0</v>
      </c>
      <c r="V2649" s="169">
        <f>IF(V$2=$A2649,Data!S87,0)</f>
        <v>0</v>
      </c>
      <c r="W2649" s="169">
        <f>IF(W$2=$A2649,Data!T87,0)</f>
        <v>0</v>
      </c>
      <c r="X2649" s="169">
        <f>IF(X$2=$A2649,Data!U87,0)</f>
        <v>0</v>
      </c>
      <c r="Y2649" s="169">
        <f>IF(Y$2=$A2649,Data!V87,0)</f>
        <v>0</v>
      </c>
      <c r="Z2649" s="169">
        <f>IF(Z$2=$A2649,Data!W87,0)</f>
        <v>0</v>
      </c>
      <c r="AA2649" s="169">
        <f>IF(AA$2=$A2649,Data!X87,0)</f>
        <v>0</v>
      </c>
      <c r="AB2649" s="169">
        <f>IF(AB$2=$A2649,Data!Y87,0)</f>
        <v>0</v>
      </c>
      <c r="AC2649" s="169">
        <f>IF(AC$2=$A2649,Data!Z87,0)</f>
        <v>0</v>
      </c>
      <c r="AD2649" s="170">
        <f>IF(AD$2=$A2649,Data!AA87,0)</f>
        <v>0</v>
      </c>
      <c r="AE2649" s="171">
        <f>IF(AE$2=$A2649,Data!AB87,0)</f>
        <v>0</v>
      </c>
      <c r="AF2649" s="170">
        <f>IF(AF$2=$A2649,Data!AC87,0)</f>
        <v>0</v>
      </c>
      <c r="AG2649" s="171">
        <f>IF(AG$2=$A2649,Data!AD87,0)</f>
        <v>0</v>
      </c>
      <c r="AH2649" s="170">
        <f>IF(AH$2=$A2649,Data!AE87,0)</f>
        <v>0</v>
      </c>
      <c r="AI2649" s="171">
        <f>IF(AI$2=$A2649,Data!AF87,0)</f>
        <v>0</v>
      </c>
      <c r="AJ2649" s="170">
        <f>IF(AJ$2=$A2649,Data!AG87,0)</f>
        <v>0</v>
      </c>
      <c r="AK2649" s="171">
        <f>IF(AK$2=$A2649,Data!AH87,0)</f>
        <v>0</v>
      </c>
      <c r="AL2649" s="170">
        <f>IF(AL$2=$A2649,Data!AI87,0)</f>
        <v>0</v>
      </c>
      <c r="AM2649" t="str">
        <f t="shared" si="82"/>
        <v>0</v>
      </c>
      <c r="AN2649" t="e">
        <f>+INDEX(Validation!$D$4:$D$250,MATCH(Merge!B2649,Validation!$E$4:$E$250,0))</f>
        <v>#N/A</v>
      </c>
      <c r="AO2649" s="172">
        <f t="shared" si="83"/>
        <v>0</v>
      </c>
    </row>
    <row r="2650" spans="1:41" ht="15" x14ac:dyDescent="0.25">
      <c r="A2650">
        <f>Inputs!$H$17</f>
        <v>7</v>
      </c>
      <c r="B2650" t="str">
        <f>Inputs!$D$4</f>
        <v>Select Agency…</v>
      </c>
      <c r="C2650" s="166" t="str">
        <f>Inputs!$I$6</f>
        <v>(insert code)</v>
      </c>
      <c r="D2650" t="str">
        <f>IFERROR(INDEX(Inputs!$I$11:$I$19,MATCH(A2650,Inputs!$H$11:$H$19)),"")</f>
        <v>(insert code)</v>
      </c>
      <c r="E2650" s="167">
        <f>Data!B88</f>
        <v>0</v>
      </c>
      <c r="F2650" s="168">
        <f>IF(F$2=$A2650,Data!C88,0)</f>
        <v>0</v>
      </c>
      <c r="G2650" s="168">
        <f>IF(G$2=$A2650,Data!D88,0)</f>
        <v>0</v>
      </c>
      <c r="H2650" s="168">
        <f>IF(H$2=$A2650,Data!E88,0)</f>
        <v>0</v>
      </c>
      <c r="I2650" s="168">
        <f>IF(I$2=$A2650,Data!F88,0)</f>
        <v>0</v>
      </c>
      <c r="J2650" s="168">
        <f>IF(J$2=$A2650,Data!G88,0)</f>
        <v>0</v>
      </c>
      <c r="K2650" s="168">
        <f>IF(K$2=$A2650,Data!H88,0)</f>
        <v>0</v>
      </c>
      <c r="L2650" s="168">
        <f>IF(L$2=$A2650,Data!I88,0)</f>
        <v>0</v>
      </c>
      <c r="M2650" s="168">
        <f>IF(M$2=$A2650,Data!J88,0)</f>
        <v>0</v>
      </c>
      <c r="N2650" s="168">
        <f>IF(N$2=$A2650,Data!K88,0)</f>
        <v>0</v>
      </c>
      <c r="O2650" s="168">
        <f>IF(O$2=$A2650,Data!L88,0)</f>
        <v>0</v>
      </c>
      <c r="P2650" s="168">
        <f>IF(P$2=$A2650,Data!M88,0)</f>
        <v>0</v>
      </c>
      <c r="Q2650" s="168">
        <f>IF(Q$2=$A2650,Data!N88,0)</f>
        <v>0</v>
      </c>
      <c r="R2650" s="169">
        <f>IF(R$2=$A2650,Data!O88,0)</f>
        <v>0</v>
      </c>
      <c r="S2650" s="169">
        <f>IF(S$2=$A2650,Data!P88,0)</f>
        <v>0</v>
      </c>
      <c r="T2650" s="169">
        <f>IF(T$2=$A2650,Data!Q88,0)</f>
        <v>0</v>
      </c>
      <c r="U2650" s="169">
        <f>IF(U$2=$A2650,Data!R88,0)</f>
        <v>0</v>
      </c>
      <c r="V2650" s="169">
        <f>IF(V$2=$A2650,Data!S88,0)</f>
        <v>0</v>
      </c>
      <c r="W2650" s="169">
        <f>IF(W$2=$A2650,Data!T88,0)</f>
        <v>0</v>
      </c>
      <c r="X2650" s="169">
        <f>IF(X$2=$A2650,Data!U88,0)</f>
        <v>0</v>
      </c>
      <c r="Y2650" s="169">
        <f>IF(Y$2=$A2650,Data!V88,0)</f>
        <v>0</v>
      </c>
      <c r="Z2650" s="169">
        <f>IF(Z$2=$A2650,Data!W88,0)</f>
        <v>0</v>
      </c>
      <c r="AA2650" s="169">
        <f>IF(AA$2=$A2650,Data!X88,0)</f>
        <v>0</v>
      </c>
      <c r="AB2650" s="169">
        <f>IF(AB$2=$A2650,Data!Y88,0)</f>
        <v>0</v>
      </c>
      <c r="AC2650" s="169">
        <f>IF(AC$2=$A2650,Data!Z88,0)</f>
        <v>0</v>
      </c>
      <c r="AD2650" s="170">
        <f>IF(AD$2=$A2650,Data!AA88,0)</f>
        <v>0</v>
      </c>
      <c r="AE2650" s="171">
        <f>IF(AE$2=$A2650,Data!AB88,0)</f>
        <v>0</v>
      </c>
      <c r="AF2650" s="170">
        <f>IF(AF$2=$A2650,Data!AC88,0)</f>
        <v>0</v>
      </c>
      <c r="AG2650" s="171">
        <f>IF(AG$2=$A2650,Data!AD88,0)</f>
        <v>0</v>
      </c>
      <c r="AH2650" s="170">
        <f>IF(AH$2=$A2650,Data!AE88,0)</f>
        <v>0</v>
      </c>
      <c r="AI2650" s="171">
        <f>IF(AI$2=$A2650,Data!AF88,0)</f>
        <v>0</v>
      </c>
      <c r="AJ2650" s="170">
        <f>IF(AJ$2=$A2650,Data!AG88,0)</f>
        <v>0</v>
      </c>
      <c r="AK2650" s="171">
        <f>IF(AK$2=$A2650,Data!AH88,0)</f>
        <v>0</v>
      </c>
      <c r="AL2650" s="170">
        <f>IF(AL$2=$A2650,Data!AI88,0)</f>
        <v>0</v>
      </c>
      <c r="AM2650" t="str">
        <f t="shared" si="82"/>
        <v>0</v>
      </c>
      <c r="AN2650" t="e">
        <f>+INDEX(Validation!$D$4:$D$250,MATCH(Merge!B2650,Validation!$E$4:$E$250,0))</f>
        <v>#N/A</v>
      </c>
      <c r="AO2650" s="172">
        <f t="shared" si="83"/>
        <v>0</v>
      </c>
    </row>
    <row r="2651" spans="1:41" ht="15" x14ac:dyDescent="0.25">
      <c r="A2651">
        <f>Inputs!$H$17</f>
        <v>7</v>
      </c>
      <c r="B2651" t="str">
        <f>Inputs!$D$4</f>
        <v>Select Agency…</v>
      </c>
      <c r="C2651" s="166" t="str">
        <f>Inputs!$I$6</f>
        <v>(insert code)</v>
      </c>
      <c r="D2651" t="str">
        <f>IFERROR(INDEX(Inputs!$I$11:$I$19,MATCH(A2651,Inputs!$H$11:$H$19)),"")</f>
        <v>(insert code)</v>
      </c>
      <c r="E2651" s="167">
        <f>Data!B89</f>
        <v>0</v>
      </c>
      <c r="F2651" s="168">
        <f>IF(F$2=$A2651,Data!C89,0)</f>
        <v>0</v>
      </c>
      <c r="G2651" s="168">
        <f>IF(G$2=$A2651,Data!D89,0)</f>
        <v>0</v>
      </c>
      <c r="H2651" s="168">
        <f>IF(H$2=$A2651,Data!E89,0)</f>
        <v>0</v>
      </c>
      <c r="I2651" s="168">
        <f>IF(I$2=$A2651,Data!F89,0)</f>
        <v>0</v>
      </c>
      <c r="J2651" s="168">
        <f>IF(J$2=$A2651,Data!G89,0)</f>
        <v>0</v>
      </c>
      <c r="K2651" s="168">
        <f>IF(K$2=$A2651,Data!H89,0)</f>
        <v>0</v>
      </c>
      <c r="L2651" s="168">
        <f>IF(L$2=$A2651,Data!I89,0)</f>
        <v>0</v>
      </c>
      <c r="M2651" s="168">
        <f>IF(M$2=$A2651,Data!J89,0)</f>
        <v>0</v>
      </c>
      <c r="N2651" s="168">
        <f>IF(N$2=$A2651,Data!K89,0)</f>
        <v>0</v>
      </c>
      <c r="O2651" s="168">
        <f>IF(O$2=$A2651,Data!L89,0)</f>
        <v>0</v>
      </c>
      <c r="P2651" s="168">
        <f>IF(P$2=$A2651,Data!M89,0)</f>
        <v>0</v>
      </c>
      <c r="Q2651" s="168">
        <f>IF(Q$2=$A2651,Data!N89,0)</f>
        <v>0</v>
      </c>
      <c r="R2651" s="169">
        <f>IF(R$2=$A2651,Data!O89,0)</f>
        <v>0</v>
      </c>
      <c r="S2651" s="169">
        <f>IF(S$2=$A2651,Data!P89,0)</f>
        <v>0</v>
      </c>
      <c r="T2651" s="169">
        <f>IF(T$2=$A2651,Data!Q89,0)</f>
        <v>0</v>
      </c>
      <c r="U2651" s="169">
        <f>IF(U$2=$A2651,Data!R89,0)</f>
        <v>0</v>
      </c>
      <c r="V2651" s="169">
        <f>IF(V$2=$A2651,Data!S89,0)</f>
        <v>0</v>
      </c>
      <c r="W2651" s="169">
        <f>IF(W$2=$A2651,Data!T89,0)</f>
        <v>0</v>
      </c>
      <c r="X2651" s="169">
        <f>IF(X$2=$A2651,Data!U89,0)</f>
        <v>0</v>
      </c>
      <c r="Y2651" s="169">
        <f>IF(Y$2=$A2651,Data!V89,0)</f>
        <v>0</v>
      </c>
      <c r="Z2651" s="169">
        <f>IF(Z$2=$A2651,Data!W89,0)</f>
        <v>0</v>
      </c>
      <c r="AA2651" s="169">
        <f>IF(AA$2=$A2651,Data!X89,0)</f>
        <v>0</v>
      </c>
      <c r="AB2651" s="169">
        <f>IF(AB$2=$A2651,Data!Y89,0)</f>
        <v>0</v>
      </c>
      <c r="AC2651" s="169">
        <f>IF(AC$2=$A2651,Data!Z89,0)</f>
        <v>0</v>
      </c>
      <c r="AD2651" s="170">
        <f>IF(AD$2=$A2651,Data!AA89,0)</f>
        <v>0</v>
      </c>
      <c r="AE2651" s="171">
        <f>IF(AE$2=$A2651,Data!AB89,0)</f>
        <v>0</v>
      </c>
      <c r="AF2651" s="170">
        <f>IF(AF$2=$A2651,Data!AC89,0)</f>
        <v>0</v>
      </c>
      <c r="AG2651" s="171">
        <f>IF(AG$2=$A2651,Data!AD89,0)</f>
        <v>0</v>
      </c>
      <c r="AH2651" s="170">
        <f>IF(AH$2=$A2651,Data!AE89,0)</f>
        <v>0</v>
      </c>
      <c r="AI2651" s="171">
        <f>IF(AI$2=$A2651,Data!AF89,0)</f>
        <v>0</v>
      </c>
      <c r="AJ2651" s="170">
        <f>IF(AJ$2=$A2651,Data!AG89,0)</f>
        <v>0</v>
      </c>
      <c r="AK2651" s="171">
        <f>IF(AK$2=$A2651,Data!AH89,0)</f>
        <v>0</v>
      </c>
      <c r="AL2651" s="170">
        <f>IF(AL$2=$A2651,Data!AI89,0)</f>
        <v>0</v>
      </c>
      <c r="AM2651" t="str">
        <f t="shared" si="82"/>
        <v>0</v>
      </c>
      <c r="AN2651" t="e">
        <f>+INDEX(Validation!$D$4:$D$250,MATCH(Merge!B2651,Validation!$E$4:$E$250,0))</f>
        <v>#N/A</v>
      </c>
      <c r="AO2651" s="172">
        <f t="shared" si="83"/>
        <v>0</v>
      </c>
    </row>
    <row r="2652" spans="1:41" ht="15" x14ac:dyDescent="0.25">
      <c r="A2652">
        <f>Inputs!$H$17</f>
        <v>7</v>
      </c>
      <c r="B2652" t="str">
        <f>Inputs!$D$4</f>
        <v>Select Agency…</v>
      </c>
      <c r="C2652" s="166" t="str">
        <f>Inputs!$I$6</f>
        <v>(insert code)</v>
      </c>
      <c r="D2652" t="str">
        <f>IFERROR(INDEX(Inputs!$I$11:$I$19,MATCH(A2652,Inputs!$H$11:$H$19)),"")</f>
        <v>(insert code)</v>
      </c>
      <c r="E2652" s="167">
        <f>Data!B90</f>
        <v>0</v>
      </c>
      <c r="F2652" s="168">
        <f>IF(F$2=$A2652,Data!C90,0)</f>
        <v>0</v>
      </c>
      <c r="G2652" s="168">
        <f>IF(G$2=$A2652,Data!D90,0)</f>
        <v>0</v>
      </c>
      <c r="H2652" s="168">
        <f>IF(H$2=$A2652,Data!E90,0)</f>
        <v>0</v>
      </c>
      <c r="I2652" s="168">
        <f>IF(I$2=$A2652,Data!F90,0)</f>
        <v>0</v>
      </c>
      <c r="J2652" s="168">
        <f>IF(J$2=$A2652,Data!G90,0)</f>
        <v>0</v>
      </c>
      <c r="K2652" s="168">
        <f>IF(K$2=$A2652,Data!H90,0)</f>
        <v>0</v>
      </c>
      <c r="L2652" s="168">
        <f>IF(L$2=$A2652,Data!I90,0)</f>
        <v>0</v>
      </c>
      <c r="M2652" s="168">
        <f>IF(M$2=$A2652,Data!J90,0)</f>
        <v>0</v>
      </c>
      <c r="N2652" s="168">
        <f>IF(N$2=$A2652,Data!K90,0)</f>
        <v>0</v>
      </c>
      <c r="O2652" s="168">
        <f>IF(O$2=$A2652,Data!L90,0)</f>
        <v>0</v>
      </c>
      <c r="P2652" s="168">
        <f>IF(P$2=$A2652,Data!M90,0)</f>
        <v>0</v>
      </c>
      <c r="Q2652" s="168">
        <f>IF(Q$2=$A2652,Data!N90,0)</f>
        <v>0</v>
      </c>
      <c r="R2652" s="169">
        <f>IF(R$2=$A2652,Data!O90,0)</f>
        <v>0</v>
      </c>
      <c r="S2652" s="169">
        <f>IF(S$2=$A2652,Data!P90,0)</f>
        <v>0</v>
      </c>
      <c r="T2652" s="169">
        <f>IF(T$2=$A2652,Data!Q90,0)</f>
        <v>0</v>
      </c>
      <c r="U2652" s="169">
        <f>IF(U$2=$A2652,Data!R90,0)</f>
        <v>0</v>
      </c>
      <c r="V2652" s="169">
        <f>IF(V$2=$A2652,Data!S90,0)</f>
        <v>0</v>
      </c>
      <c r="W2652" s="169">
        <f>IF(W$2=$A2652,Data!T90,0)</f>
        <v>0</v>
      </c>
      <c r="X2652" s="169">
        <f>IF(X$2=$A2652,Data!U90,0)</f>
        <v>0</v>
      </c>
      <c r="Y2652" s="169">
        <f>IF(Y$2=$A2652,Data!V90,0)</f>
        <v>0</v>
      </c>
      <c r="Z2652" s="169">
        <f>IF(Z$2=$A2652,Data!W90,0)</f>
        <v>0</v>
      </c>
      <c r="AA2652" s="169">
        <f>IF(AA$2=$A2652,Data!X90,0)</f>
        <v>0</v>
      </c>
      <c r="AB2652" s="169">
        <f>IF(AB$2=$A2652,Data!Y90,0)</f>
        <v>0</v>
      </c>
      <c r="AC2652" s="169">
        <f>IF(AC$2=$A2652,Data!Z90,0)</f>
        <v>0</v>
      </c>
      <c r="AD2652" s="170">
        <f>IF(AD$2=$A2652,Data!AA90,0)</f>
        <v>0</v>
      </c>
      <c r="AE2652" s="171">
        <f>IF(AE$2=$A2652,Data!AB90,0)</f>
        <v>0</v>
      </c>
      <c r="AF2652" s="170">
        <f>IF(AF$2=$A2652,Data!AC90,0)</f>
        <v>0</v>
      </c>
      <c r="AG2652" s="171">
        <f>IF(AG$2=$A2652,Data!AD90,0)</f>
        <v>0</v>
      </c>
      <c r="AH2652" s="170">
        <f>IF(AH$2=$A2652,Data!AE90,0)</f>
        <v>0</v>
      </c>
      <c r="AI2652" s="171">
        <f>IF(AI$2=$A2652,Data!AF90,0)</f>
        <v>0</v>
      </c>
      <c r="AJ2652" s="170">
        <f>IF(AJ$2=$A2652,Data!AG90,0)</f>
        <v>0</v>
      </c>
      <c r="AK2652" s="171">
        <f>IF(AK$2=$A2652,Data!AH90,0)</f>
        <v>0</v>
      </c>
      <c r="AL2652" s="170">
        <f>IF(AL$2=$A2652,Data!AI90,0)</f>
        <v>0</v>
      </c>
      <c r="AM2652" t="str">
        <f t="shared" si="82"/>
        <v>0</v>
      </c>
      <c r="AN2652" t="e">
        <f>+INDEX(Validation!$D$4:$D$250,MATCH(Merge!B2652,Validation!$E$4:$E$250,0))</f>
        <v>#N/A</v>
      </c>
      <c r="AO2652" s="172">
        <f t="shared" si="83"/>
        <v>0</v>
      </c>
    </row>
    <row r="2653" spans="1:41" ht="15" x14ac:dyDescent="0.25">
      <c r="A2653">
        <f>Inputs!$H$17</f>
        <v>7</v>
      </c>
      <c r="B2653" t="str">
        <f>Inputs!$D$4</f>
        <v>Select Agency…</v>
      </c>
      <c r="C2653" s="166" t="str">
        <f>Inputs!$I$6</f>
        <v>(insert code)</v>
      </c>
      <c r="D2653" t="str">
        <f>IFERROR(INDEX(Inputs!$I$11:$I$19,MATCH(A2653,Inputs!$H$11:$H$19)),"")</f>
        <v>(insert code)</v>
      </c>
      <c r="E2653" s="167">
        <f>Data!B91</f>
        <v>0</v>
      </c>
      <c r="F2653" s="168">
        <f>IF(F$2=$A2653,Data!C91,0)</f>
        <v>0</v>
      </c>
      <c r="G2653" s="168">
        <f>IF(G$2=$A2653,Data!D91,0)</f>
        <v>0</v>
      </c>
      <c r="H2653" s="168">
        <f>IF(H$2=$A2653,Data!E91,0)</f>
        <v>0</v>
      </c>
      <c r="I2653" s="168">
        <f>IF(I$2=$A2653,Data!F91,0)</f>
        <v>0</v>
      </c>
      <c r="J2653" s="168">
        <f>IF(J$2=$A2653,Data!G91,0)</f>
        <v>0</v>
      </c>
      <c r="K2653" s="168">
        <f>IF(K$2=$A2653,Data!H91,0)</f>
        <v>0</v>
      </c>
      <c r="L2653" s="168">
        <f>IF(L$2=$A2653,Data!I91,0)</f>
        <v>0</v>
      </c>
      <c r="M2653" s="168">
        <f>IF(M$2=$A2653,Data!J91,0)</f>
        <v>0</v>
      </c>
      <c r="N2653" s="168">
        <f>IF(N$2=$A2653,Data!K91,0)</f>
        <v>0</v>
      </c>
      <c r="O2653" s="168">
        <f>IF(O$2=$A2653,Data!L91,0)</f>
        <v>0</v>
      </c>
      <c r="P2653" s="168">
        <f>IF(P$2=$A2653,Data!M91,0)</f>
        <v>0</v>
      </c>
      <c r="Q2653" s="168">
        <f>IF(Q$2=$A2653,Data!N91,0)</f>
        <v>0</v>
      </c>
      <c r="R2653" s="169">
        <f>IF(R$2=$A2653,Data!O91,0)</f>
        <v>0</v>
      </c>
      <c r="S2653" s="169">
        <f>IF(S$2=$A2653,Data!P91,0)</f>
        <v>0</v>
      </c>
      <c r="T2653" s="169">
        <f>IF(T$2=$A2653,Data!Q91,0)</f>
        <v>0</v>
      </c>
      <c r="U2653" s="169">
        <f>IF(U$2=$A2653,Data!R91,0)</f>
        <v>0</v>
      </c>
      <c r="V2653" s="169">
        <f>IF(V$2=$A2653,Data!S91,0)</f>
        <v>0</v>
      </c>
      <c r="W2653" s="169">
        <f>IF(W$2=$A2653,Data!T91,0)</f>
        <v>0</v>
      </c>
      <c r="X2653" s="169">
        <f>IF(X$2=$A2653,Data!U91,0)</f>
        <v>0</v>
      </c>
      <c r="Y2653" s="169">
        <f>IF(Y$2=$A2653,Data!V91,0)</f>
        <v>0</v>
      </c>
      <c r="Z2653" s="169">
        <f>IF(Z$2=$A2653,Data!W91,0)</f>
        <v>0</v>
      </c>
      <c r="AA2653" s="169">
        <f>IF(AA$2=$A2653,Data!X91,0)</f>
        <v>0</v>
      </c>
      <c r="AB2653" s="169">
        <f>IF(AB$2=$A2653,Data!Y91,0)</f>
        <v>0</v>
      </c>
      <c r="AC2653" s="169">
        <f>IF(AC$2=$A2653,Data!Z91,0)</f>
        <v>0</v>
      </c>
      <c r="AD2653" s="170">
        <f>IF(AD$2=$A2653,Data!AA91,0)</f>
        <v>0</v>
      </c>
      <c r="AE2653" s="171">
        <f>IF(AE$2=$A2653,Data!AB91,0)</f>
        <v>0</v>
      </c>
      <c r="AF2653" s="170">
        <f>IF(AF$2=$A2653,Data!AC91,0)</f>
        <v>0</v>
      </c>
      <c r="AG2653" s="171">
        <f>IF(AG$2=$A2653,Data!AD91,0)</f>
        <v>0</v>
      </c>
      <c r="AH2653" s="170">
        <f>IF(AH$2=$A2653,Data!AE91,0)</f>
        <v>0</v>
      </c>
      <c r="AI2653" s="171">
        <f>IF(AI$2=$A2653,Data!AF91,0)</f>
        <v>0</v>
      </c>
      <c r="AJ2653" s="170">
        <f>IF(AJ$2=$A2653,Data!AG91,0)</f>
        <v>0</v>
      </c>
      <c r="AK2653" s="171">
        <f>IF(AK$2=$A2653,Data!AH91,0)</f>
        <v>0</v>
      </c>
      <c r="AL2653" s="170">
        <f>IF(AL$2=$A2653,Data!AI91,0)</f>
        <v>0</v>
      </c>
      <c r="AM2653" t="str">
        <f t="shared" si="82"/>
        <v>0</v>
      </c>
      <c r="AN2653" t="e">
        <f>+INDEX(Validation!$D$4:$D$250,MATCH(Merge!B2653,Validation!$E$4:$E$250,0))</f>
        <v>#N/A</v>
      </c>
      <c r="AO2653" s="172">
        <f t="shared" si="83"/>
        <v>0</v>
      </c>
    </row>
    <row r="2654" spans="1:41" ht="15" x14ac:dyDescent="0.25">
      <c r="A2654">
        <f>Inputs!$H$17</f>
        <v>7</v>
      </c>
      <c r="B2654" t="str">
        <f>Inputs!$D$4</f>
        <v>Select Agency…</v>
      </c>
      <c r="C2654" s="166" t="str">
        <f>Inputs!$I$6</f>
        <v>(insert code)</v>
      </c>
      <c r="D2654" t="str">
        <f>IFERROR(INDEX(Inputs!$I$11:$I$19,MATCH(A2654,Inputs!$H$11:$H$19)),"")</f>
        <v>(insert code)</v>
      </c>
      <c r="E2654" s="167">
        <f>Data!B92</f>
        <v>0</v>
      </c>
      <c r="F2654" s="168">
        <f>IF(F$2=$A2654,Data!C92,0)</f>
        <v>0</v>
      </c>
      <c r="G2654" s="168">
        <f>IF(G$2=$A2654,Data!D92,0)</f>
        <v>0</v>
      </c>
      <c r="H2654" s="168">
        <f>IF(H$2=$A2654,Data!E92,0)</f>
        <v>0</v>
      </c>
      <c r="I2654" s="168">
        <f>IF(I$2=$A2654,Data!F92,0)</f>
        <v>0</v>
      </c>
      <c r="J2654" s="168">
        <f>IF(J$2=$A2654,Data!G92,0)</f>
        <v>0</v>
      </c>
      <c r="K2654" s="168">
        <f>IF(K$2=$A2654,Data!H92,0)</f>
        <v>0</v>
      </c>
      <c r="L2654" s="168">
        <f>IF(L$2=$A2654,Data!I92,0)</f>
        <v>0</v>
      </c>
      <c r="M2654" s="168">
        <f>IF(M$2=$A2654,Data!J92,0)</f>
        <v>0</v>
      </c>
      <c r="N2654" s="168">
        <f>IF(N$2=$A2654,Data!K92,0)</f>
        <v>0</v>
      </c>
      <c r="O2654" s="168">
        <f>IF(O$2=$A2654,Data!L92,0)</f>
        <v>0</v>
      </c>
      <c r="P2654" s="168">
        <f>IF(P$2=$A2654,Data!M92,0)</f>
        <v>0</v>
      </c>
      <c r="Q2654" s="168">
        <f>IF(Q$2=$A2654,Data!N92,0)</f>
        <v>0</v>
      </c>
      <c r="R2654" s="169">
        <f>IF(R$2=$A2654,Data!O92,0)</f>
        <v>0</v>
      </c>
      <c r="S2654" s="169">
        <f>IF(S$2=$A2654,Data!P92,0)</f>
        <v>0</v>
      </c>
      <c r="T2654" s="169">
        <f>IF(T$2=$A2654,Data!Q92,0)</f>
        <v>0</v>
      </c>
      <c r="U2654" s="169">
        <f>IF(U$2=$A2654,Data!R92,0)</f>
        <v>0</v>
      </c>
      <c r="V2654" s="169">
        <f>IF(V$2=$A2654,Data!S92,0)</f>
        <v>0</v>
      </c>
      <c r="W2654" s="169">
        <f>IF(W$2=$A2654,Data!T92,0)</f>
        <v>0</v>
      </c>
      <c r="X2654" s="169">
        <f>IF(X$2=$A2654,Data!U92,0)</f>
        <v>0</v>
      </c>
      <c r="Y2654" s="169">
        <f>IF(Y$2=$A2654,Data!V92,0)</f>
        <v>0</v>
      </c>
      <c r="Z2654" s="169">
        <f>IF(Z$2=$A2654,Data!W92,0)</f>
        <v>0</v>
      </c>
      <c r="AA2654" s="169">
        <f>IF(AA$2=$A2654,Data!X92,0)</f>
        <v>0</v>
      </c>
      <c r="AB2654" s="169">
        <f>IF(AB$2=$A2654,Data!Y92,0)</f>
        <v>0</v>
      </c>
      <c r="AC2654" s="169">
        <f>IF(AC$2=$A2654,Data!Z92,0)</f>
        <v>0</v>
      </c>
      <c r="AD2654" s="170">
        <f>IF(AD$2=$A2654,Data!AA92,0)</f>
        <v>0</v>
      </c>
      <c r="AE2654" s="171">
        <f>IF(AE$2=$A2654,Data!AB92,0)</f>
        <v>0</v>
      </c>
      <c r="AF2654" s="170">
        <f>IF(AF$2=$A2654,Data!AC92,0)</f>
        <v>0</v>
      </c>
      <c r="AG2654" s="171">
        <f>IF(AG$2=$A2654,Data!AD92,0)</f>
        <v>0</v>
      </c>
      <c r="AH2654" s="170">
        <f>IF(AH$2=$A2654,Data!AE92,0)</f>
        <v>0</v>
      </c>
      <c r="AI2654" s="171">
        <f>IF(AI$2=$A2654,Data!AF92,0)</f>
        <v>0</v>
      </c>
      <c r="AJ2654" s="170">
        <f>IF(AJ$2=$A2654,Data!AG92,0)</f>
        <v>0</v>
      </c>
      <c r="AK2654" s="171">
        <f>IF(AK$2=$A2654,Data!AH92,0)</f>
        <v>0</v>
      </c>
      <c r="AL2654" s="170">
        <f>IF(AL$2=$A2654,Data!AI92,0)</f>
        <v>0</v>
      </c>
      <c r="AM2654" t="str">
        <f t="shared" si="82"/>
        <v>0</v>
      </c>
      <c r="AN2654" t="e">
        <f>+INDEX(Validation!$D$4:$D$250,MATCH(Merge!B2654,Validation!$E$4:$E$250,0))</f>
        <v>#N/A</v>
      </c>
      <c r="AO2654" s="172">
        <f t="shared" si="83"/>
        <v>0</v>
      </c>
    </row>
    <row r="2655" spans="1:41" ht="15" x14ac:dyDescent="0.25">
      <c r="A2655">
        <f>Inputs!$H$17</f>
        <v>7</v>
      </c>
      <c r="B2655" t="str">
        <f>Inputs!$D$4</f>
        <v>Select Agency…</v>
      </c>
      <c r="C2655" s="166" t="str">
        <f>Inputs!$I$6</f>
        <v>(insert code)</v>
      </c>
      <c r="D2655" t="str">
        <f>IFERROR(INDEX(Inputs!$I$11:$I$19,MATCH(A2655,Inputs!$H$11:$H$19)),"")</f>
        <v>(insert code)</v>
      </c>
      <c r="E2655" s="167">
        <f>Data!B93</f>
        <v>0</v>
      </c>
      <c r="F2655" s="168">
        <f>IF(F$2=$A2655,Data!C93,0)</f>
        <v>0</v>
      </c>
      <c r="G2655" s="168">
        <f>IF(G$2=$A2655,Data!D93,0)</f>
        <v>0</v>
      </c>
      <c r="H2655" s="168">
        <f>IF(H$2=$A2655,Data!E93,0)</f>
        <v>0</v>
      </c>
      <c r="I2655" s="168">
        <f>IF(I$2=$A2655,Data!F93,0)</f>
        <v>0</v>
      </c>
      <c r="J2655" s="168">
        <f>IF(J$2=$A2655,Data!G93,0)</f>
        <v>0</v>
      </c>
      <c r="K2655" s="168">
        <f>IF(K$2=$A2655,Data!H93,0)</f>
        <v>0</v>
      </c>
      <c r="L2655" s="168">
        <f>IF(L$2=$A2655,Data!I93,0)</f>
        <v>0</v>
      </c>
      <c r="M2655" s="168">
        <f>IF(M$2=$A2655,Data!J93,0)</f>
        <v>0</v>
      </c>
      <c r="N2655" s="168">
        <f>IF(N$2=$A2655,Data!K93,0)</f>
        <v>0</v>
      </c>
      <c r="O2655" s="168">
        <f>IF(O$2=$A2655,Data!L93,0)</f>
        <v>0</v>
      </c>
      <c r="P2655" s="168">
        <f>IF(P$2=$A2655,Data!M93,0)</f>
        <v>0</v>
      </c>
      <c r="Q2655" s="168">
        <f>IF(Q$2=$A2655,Data!N93,0)</f>
        <v>0</v>
      </c>
      <c r="R2655" s="169">
        <f>IF(R$2=$A2655,Data!O93,0)</f>
        <v>0</v>
      </c>
      <c r="S2655" s="169">
        <f>IF(S$2=$A2655,Data!P93,0)</f>
        <v>0</v>
      </c>
      <c r="T2655" s="169">
        <f>IF(T$2=$A2655,Data!Q93,0)</f>
        <v>0</v>
      </c>
      <c r="U2655" s="169">
        <f>IF(U$2=$A2655,Data!R93,0)</f>
        <v>0</v>
      </c>
      <c r="V2655" s="169">
        <f>IF(V$2=$A2655,Data!S93,0)</f>
        <v>0</v>
      </c>
      <c r="W2655" s="169">
        <f>IF(W$2=$A2655,Data!T93,0)</f>
        <v>0</v>
      </c>
      <c r="X2655" s="169">
        <f>IF(X$2=$A2655,Data!U93,0)</f>
        <v>0</v>
      </c>
      <c r="Y2655" s="169">
        <f>IF(Y$2=$A2655,Data!V93,0)</f>
        <v>0</v>
      </c>
      <c r="Z2655" s="169">
        <f>IF(Z$2=$A2655,Data!W93,0)</f>
        <v>0</v>
      </c>
      <c r="AA2655" s="169">
        <f>IF(AA$2=$A2655,Data!X93,0)</f>
        <v>0</v>
      </c>
      <c r="AB2655" s="169">
        <f>IF(AB$2=$A2655,Data!Y93,0)</f>
        <v>0</v>
      </c>
      <c r="AC2655" s="169">
        <f>IF(AC$2=$A2655,Data!Z93,0)</f>
        <v>0</v>
      </c>
      <c r="AD2655" s="170">
        <f>IF(AD$2=$A2655,Data!AA93,0)</f>
        <v>0</v>
      </c>
      <c r="AE2655" s="171">
        <f>IF(AE$2=$A2655,Data!AB93,0)</f>
        <v>0</v>
      </c>
      <c r="AF2655" s="170">
        <f>IF(AF$2=$A2655,Data!AC93,0)</f>
        <v>0</v>
      </c>
      <c r="AG2655" s="171">
        <f>IF(AG$2=$A2655,Data!AD93,0)</f>
        <v>0</v>
      </c>
      <c r="AH2655" s="170">
        <f>IF(AH$2=$A2655,Data!AE93,0)</f>
        <v>0</v>
      </c>
      <c r="AI2655" s="171">
        <f>IF(AI$2=$A2655,Data!AF93,0)</f>
        <v>0</v>
      </c>
      <c r="AJ2655" s="170">
        <f>IF(AJ$2=$A2655,Data!AG93,0)</f>
        <v>0</v>
      </c>
      <c r="AK2655" s="171">
        <f>IF(AK$2=$A2655,Data!AH93,0)</f>
        <v>0</v>
      </c>
      <c r="AL2655" s="170">
        <f>IF(AL$2=$A2655,Data!AI93,0)</f>
        <v>0</v>
      </c>
      <c r="AM2655" t="str">
        <f t="shared" si="82"/>
        <v>0</v>
      </c>
      <c r="AN2655" t="e">
        <f>+INDEX(Validation!$D$4:$D$250,MATCH(Merge!B2655,Validation!$E$4:$E$250,0))</f>
        <v>#N/A</v>
      </c>
      <c r="AO2655" s="172">
        <f t="shared" si="83"/>
        <v>0</v>
      </c>
    </row>
    <row r="2656" spans="1:41" ht="15" x14ac:dyDescent="0.25">
      <c r="A2656">
        <f>Inputs!$H$17</f>
        <v>7</v>
      </c>
      <c r="B2656" t="str">
        <f>Inputs!$D$4</f>
        <v>Select Agency…</v>
      </c>
      <c r="C2656" s="166" t="str">
        <f>Inputs!$I$6</f>
        <v>(insert code)</v>
      </c>
      <c r="D2656" t="str">
        <f>IFERROR(INDEX(Inputs!$I$11:$I$19,MATCH(A2656,Inputs!$H$11:$H$19)),"")</f>
        <v>(insert code)</v>
      </c>
      <c r="E2656" s="167">
        <f>Data!B94</f>
        <v>0</v>
      </c>
      <c r="F2656" s="168">
        <f>IF(F$2=$A2656,Data!C94,0)</f>
        <v>0</v>
      </c>
      <c r="G2656" s="168">
        <f>IF(G$2=$A2656,Data!D94,0)</f>
        <v>0</v>
      </c>
      <c r="H2656" s="168">
        <f>IF(H$2=$A2656,Data!E94,0)</f>
        <v>0</v>
      </c>
      <c r="I2656" s="168">
        <f>IF(I$2=$A2656,Data!F94,0)</f>
        <v>0</v>
      </c>
      <c r="J2656" s="168">
        <f>IF(J$2=$A2656,Data!G94,0)</f>
        <v>0</v>
      </c>
      <c r="K2656" s="168">
        <f>IF(K$2=$A2656,Data!H94,0)</f>
        <v>0</v>
      </c>
      <c r="L2656" s="168">
        <f>IF(L$2=$A2656,Data!I94,0)</f>
        <v>0</v>
      </c>
      <c r="M2656" s="168">
        <f>IF(M$2=$A2656,Data!J94,0)</f>
        <v>0</v>
      </c>
      <c r="N2656" s="168">
        <f>IF(N$2=$A2656,Data!K94,0)</f>
        <v>0</v>
      </c>
      <c r="O2656" s="168">
        <f>IF(O$2=$A2656,Data!L94,0)</f>
        <v>0</v>
      </c>
      <c r="P2656" s="168">
        <f>IF(P$2=$A2656,Data!M94,0)</f>
        <v>0</v>
      </c>
      <c r="Q2656" s="168">
        <f>IF(Q$2=$A2656,Data!N94,0)</f>
        <v>0</v>
      </c>
      <c r="R2656" s="169">
        <f>IF(R$2=$A2656,Data!O94,0)</f>
        <v>0</v>
      </c>
      <c r="S2656" s="169">
        <f>IF(S$2=$A2656,Data!P94,0)</f>
        <v>0</v>
      </c>
      <c r="T2656" s="169">
        <f>IF(T$2=$A2656,Data!Q94,0)</f>
        <v>0</v>
      </c>
      <c r="U2656" s="169">
        <f>IF(U$2=$A2656,Data!R94,0)</f>
        <v>0</v>
      </c>
      <c r="V2656" s="169">
        <f>IF(V$2=$A2656,Data!S94,0)</f>
        <v>0</v>
      </c>
      <c r="W2656" s="169">
        <f>IF(W$2=$A2656,Data!T94,0)</f>
        <v>0</v>
      </c>
      <c r="X2656" s="169">
        <f>IF(X$2=$A2656,Data!U94,0)</f>
        <v>0</v>
      </c>
      <c r="Y2656" s="169">
        <f>IF(Y$2=$A2656,Data!V94,0)</f>
        <v>0</v>
      </c>
      <c r="Z2656" s="169">
        <f>IF(Z$2=$A2656,Data!W94,0)</f>
        <v>0</v>
      </c>
      <c r="AA2656" s="169">
        <f>IF(AA$2=$A2656,Data!X94,0)</f>
        <v>0</v>
      </c>
      <c r="AB2656" s="169">
        <f>IF(AB$2=$A2656,Data!Y94,0)</f>
        <v>0</v>
      </c>
      <c r="AC2656" s="169">
        <f>IF(AC$2=$A2656,Data!Z94,0)</f>
        <v>0</v>
      </c>
      <c r="AD2656" s="170">
        <f>IF(AD$2=$A2656,Data!AA94,0)</f>
        <v>0</v>
      </c>
      <c r="AE2656" s="171">
        <f>IF(AE$2=$A2656,Data!AB94,0)</f>
        <v>0</v>
      </c>
      <c r="AF2656" s="170">
        <f>IF(AF$2=$A2656,Data!AC94,0)</f>
        <v>0</v>
      </c>
      <c r="AG2656" s="171">
        <f>IF(AG$2=$A2656,Data!AD94,0)</f>
        <v>0</v>
      </c>
      <c r="AH2656" s="170">
        <f>IF(AH$2=$A2656,Data!AE94,0)</f>
        <v>0</v>
      </c>
      <c r="AI2656" s="171">
        <f>IF(AI$2=$A2656,Data!AF94,0)</f>
        <v>0</v>
      </c>
      <c r="AJ2656" s="170">
        <f>IF(AJ$2=$A2656,Data!AG94,0)</f>
        <v>0</v>
      </c>
      <c r="AK2656" s="171">
        <f>IF(AK$2=$A2656,Data!AH94,0)</f>
        <v>0</v>
      </c>
      <c r="AL2656" s="170">
        <f>IF(AL$2=$A2656,Data!AI94,0)</f>
        <v>0</v>
      </c>
      <c r="AM2656" t="str">
        <f t="shared" si="82"/>
        <v>0</v>
      </c>
      <c r="AN2656" t="e">
        <f>+INDEX(Validation!$D$4:$D$250,MATCH(Merge!B2656,Validation!$E$4:$E$250,0))</f>
        <v>#N/A</v>
      </c>
      <c r="AO2656" s="172">
        <f t="shared" si="83"/>
        <v>0</v>
      </c>
    </row>
    <row r="2657" spans="1:41" ht="15" x14ac:dyDescent="0.25">
      <c r="A2657">
        <f>Inputs!$H$17</f>
        <v>7</v>
      </c>
      <c r="B2657" t="str">
        <f>Inputs!$D$4</f>
        <v>Select Agency…</v>
      </c>
      <c r="C2657" s="166" t="str">
        <f>Inputs!$I$6</f>
        <v>(insert code)</v>
      </c>
      <c r="D2657" t="str">
        <f>IFERROR(INDEX(Inputs!$I$11:$I$19,MATCH(A2657,Inputs!$H$11:$H$19)),"")</f>
        <v>(insert code)</v>
      </c>
      <c r="E2657" s="167">
        <f>Data!B95</f>
        <v>0</v>
      </c>
      <c r="F2657" s="168">
        <f>IF(F$2=$A2657,Data!C95,0)</f>
        <v>0</v>
      </c>
      <c r="G2657" s="168">
        <f>IF(G$2=$A2657,Data!D95,0)</f>
        <v>0</v>
      </c>
      <c r="H2657" s="168">
        <f>IF(H$2=$A2657,Data!E95,0)</f>
        <v>0</v>
      </c>
      <c r="I2657" s="168">
        <f>IF(I$2=$A2657,Data!F95,0)</f>
        <v>0</v>
      </c>
      <c r="J2657" s="168">
        <f>IF(J$2=$A2657,Data!G95,0)</f>
        <v>0</v>
      </c>
      <c r="K2657" s="168">
        <f>IF(K$2=$A2657,Data!H95,0)</f>
        <v>0</v>
      </c>
      <c r="L2657" s="168">
        <f>IF(L$2=$A2657,Data!I95,0)</f>
        <v>0</v>
      </c>
      <c r="M2657" s="168">
        <f>IF(M$2=$A2657,Data!J95,0)</f>
        <v>0</v>
      </c>
      <c r="N2657" s="168">
        <f>IF(N$2=$A2657,Data!K95,0)</f>
        <v>0</v>
      </c>
      <c r="O2657" s="168">
        <f>IF(O$2=$A2657,Data!L95,0)</f>
        <v>0</v>
      </c>
      <c r="P2657" s="168">
        <f>IF(P$2=$A2657,Data!M95,0)</f>
        <v>0</v>
      </c>
      <c r="Q2657" s="168">
        <f>IF(Q$2=$A2657,Data!N95,0)</f>
        <v>0</v>
      </c>
      <c r="R2657" s="169">
        <f>IF(R$2=$A2657,Data!O95,0)</f>
        <v>0</v>
      </c>
      <c r="S2657" s="169">
        <f>IF(S$2=$A2657,Data!P95,0)</f>
        <v>0</v>
      </c>
      <c r="T2657" s="169">
        <f>IF(T$2=$A2657,Data!Q95,0)</f>
        <v>0</v>
      </c>
      <c r="U2657" s="169">
        <f>IF(U$2=$A2657,Data!R95,0)</f>
        <v>0</v>
      </c>
      <c r="V2657" s="169">
        <f>IF(V$2=$A2657,Data!S95,0)</f>
        <v>0</v>
      </c>
      <c r="W2657" s="169">
        <f>IF(W$2=$A2657,Data!T95,0)</f>
        <v>0</v>
      </c>
      <c r="X2657" s="169">
        <f>IF(X$2=$A2657,Data!U95,0)</f>
        <v>0</v>
      </c>
      <c r="Y2657" s="169">
        <f>IF(Y$2=$A2657,Data!V95,0)</f>
        <v>0</v>
      </c>
      <c r="Z2657" s="169">
        <f>IF(Z$2=$A2657,Data!W95,0)</f>
        <v>0</v>
      </c>
      <c r="AA2657" s="169">
        <f>IF(AA$2=$A2657,Data!X95,0)</f>
        <v>0</v>
      </c>
      <c r="AB2657" s="169">
        <f>IF(AB$2=$A2657,Data!Y95,0)</f>
        <v>0</v>
      </c>
      <c r="AC2657" s="169">
        <f>IF(AC$2=$A2657,Data!Z95,0)</f>
        <v>0</v>
      </c>
      <c r="AD2657" s="170">
        <f>IF(AD$2=$A2657,Data!AA95,0)</f>
        <v>0</v>
      </c>
      <c r="AE2657" s="171">
        <f>IF(AE$2=$A2657,Data!AB95,0)</f>
        <v>0</v>
      </c>
      <c r="AF2657" s="170">
        <f>IF(AF$2=$A2657,Data!AC95,0)</f>
        <v>0</v>
      </c>
      <c r="AG2657" s="171">
        <f>IF(AG$2=$A2657,Data!AD95,0)</f>
        <v>0</v>
      </c>
      <c r="AH2657" s="170">
        <f>IF(AH$2=$A2657,Data!AE95,0)</f>
        <v>0</v>
      </c>
      <c r="AI2657" s="171">
        <f>IF(AI$2=$A2657,Data!AF95,0)</f>
        <v>0</v>
      </c>
      <c r="AJ2657" s="170">
        <f>IF(AJ$2=$A2657,Data!AG95,0)</f>
        <v>0</v>
      </c>
      <c r="AK2657" s="171">
        <f>IF(AK$2=$A2657,Data!AH95,0)</f>
        <v>0</v>
      </c>
      <c r="AL2657" s="170">
        <f>IF(AL$2=$A2657,Data!AI95,0)</f>
        <v>0</v>
      </c>
      <c r="AM2657" t="str">
        <f t="shared" si="82"/>
        <v>0</v>
      </c>
      <c r="AN2657" t="e">
        <f>+INDEX(Validation!$D$4:$D$250,MATCH(Merge!B2657,Validation!$E$4:$E$250,0))</f>
        <v>#N/A</v>
      </c>
      <c r="AO2657" s="172">
        <f t="shared" si="83"/>
        <v>0</v>
      </c>
    </row>
    <row r="2658" spans="1:41" ht="15" x14ac:dyDescent="0.25">
      <c r="A2658">
        <f>Inputs!$H$17</f>
        <v>7</v>
      </c>
      <c r="B2658" t="str">
        <f>Inputs!$D$4</f>
        <v>Select Agency…</v>
      </c>
      <c r="C2658" s="166" t="str">
        <f>Inputs!$I$6</f>
        <v>(insert code)</v>
      </c>
      <c r="D2658" t="str">
        <f>IFERROR(INDEX(Inputs!$I$11:$I$19,MATCH(A2658,Inputs!$H$11:$H$19)),"")</f>
        <v>(insert code)</v>
      </c>
      <c r="E2658" s="167">
        <f>Data!B96</f>
        <v>0</v>
      </c>
      <c r="F2658" s="168">
        <f>IF(F$2=$A2658,Data!C96,0)</f>
        <v>0</v>
      </c>
      <c r="G2658" s="168">
        <f>IF(G$2=$A2658,Data!D96,0)</f>
        <v>0</v>
      </c>
      <c r="H2658" s="168">
        <f>IF(H$2=$A2658,Data!E96,0)</f>
        <v>0</v>
      </c>
      <c r="I2658" s="168">
        <f>IF(I$2=$A2658,Data!F96,0)</f>
        <v>0</v>
      </c>
      <c r="J2658" s="168">
        <f>IF(J$2=$A2658,Data!G96,0)</f>
        <v>0</v>
      </c>
      <c r="K2658" s="168">
        <f>IF(K$2=$A2658,Data!H96,0)</f>
        <v>0</v>
      </c>
      <c r="L2658" s="168">
        <f>IF(L$2=$A2658,Data!I96,0)</f>
        <v>0</v>
      </c>
      <c r="M2658" s="168">
        <f>IF(M$2=$A2658,Data!J96,0)</f>
        <v>0</v>
      </c>
      <c r="N2658" s="168">
        <f>IF(N$2=$A2658,Data!K96,0)</f>
        <v>0</v>
      </c>
      <c r="O2658" s="168">
        <f>IF(O$2=$A2658,Data!L96,0)</f>
        <v>0</v>
      </c>
      <c r="P2658" s="168">
        <f>IF(P$2=$A2658,Data!M96,0)</f>
        <v>0</v>
      </c>
      <c r="Q2658" s="168">
        <f>IF(Q$2=$A2658,Data!N96,0)</f>
        <v>0</v>
      </c>
      <c r="R2658" s="169">
        <f>IF(R$2=$A2658,Data!O96,0)</f>
        <v>0</v>
      </c>
      <c r="S2658" s="169">
        <f>IF(S$2=$A2658,Data!P96,0)</f>
        <v>0</v>
      </c>
      <c r="T2658" s="169">
        <f>IF(T$2=$A2658,Data!Q96,0)</f>
        <v>0</v>
      </c>
      <c r="U2658" s="169">
        <f>IF(U$2=$A2658,Data!R96,0)</f>
        <v>0</v>
      </c>
      <c r="V2658" s="169">
        <f>IF(V$2=$A2658,Data!S96,0)</f>
        <v>0</v>
      </c>
      <c r="W2658" s="169">
        <f>IF(W$2=$A2658,Data!T96,0)</f>
        <v>0</v>
      </c>
      <c r="X2658" s="169">
        <f>IF(X$2=$A2658,Data!U96,0)</f>
        <v>0</v>
      </c>
      <c r="Y2658" s="169">
        <f>IF(Y$2=$A2658,Data!V96,0)</f>
        <v>0</v>
      </c>
      <c r="Z2658" s="169">
        <f>IF(Z$2=$A2658,Data!W96,0)</f>
        <v>0</v>
      </c>
      <c r="AA2658" s="169">
        <f>IF(AA$2=$A2658,Data!X96,0)</f>
        <v>0</v>
      </c>
      <c r="AB2658" s="169">
        <f>IF(AB$2=$A2658,Data!Y96,0)</f>
        <v>0</v>
      </c>
      <c r="AC2658" s="169">
        <f>IF(AC$2=$A2658,Data!Z96,0)</f>
        <v>0</v>
      </c>
      <c r="AD2658" s="170">
        <f>IF(AD$2=$A2658,Data!AA96,0)</f>
        <v>0</v>
      </c>
      <c r="AE2658" s="171">
        <f>IF(AE$2=$A2658,Data!AB96,0)</f>
        <v>0</v>
      </c>
      <c r="AF2658" s="170">
        <f>IF(AF$2=$A2658,Data!AC96,0)</f>
        <v>0</v>
      </c>
      <c r="AG2658" s="171">
        <f>IF(AG$2=$A2658,Data!AD96,0)</f>
        <v>0</v>
      </c>
      <c r="AH2658" s="170">
        <f>IF(AH$2=$A2658,Data!AE96,0)</f>
        <v>0</v>
      </c>
      <c r="AI2658" s="171">
        <f>IF(AI$2=$A2658,Data!AF96,0)</f>
        <v>0</v>
      </c>
      <c r="AJ2658" s="170">
        <f>IF(AJ$2=$A2658,Data!AG96,0)</f>
        <v>0</v>
      </c>
      <c r="AK2658" s="171">
        <f>IF(AK$2=$A2658,Data!AH96,0)</f>
        <v>0</v>
      </c>
      <c r="AL2658" s="170">
        <f>IF(AL$2=$A2658,Data!AI96,0)</f>
        <v>0</v>
      </c>
      <c r="AM2658" t="str">
        <f t="shared" si="82"/>
        <v>0</v>
      </c>
      <c r="AN2658" t="e">
        <f>+INDEX(Validation!$D$4:$D$250,MATCH(Merge!B2658,Validation!$E$4:$E$250,0))</f>
        <v>#N/A</v>
      </c>
      <c r="AO2658" s="172">
        <f t="shared" si="83"/>
        <v>0</v>
      </c>
    </row>
    <row r="2659" spans="1:41" ht="15" x14ac:dyDescent="0.25">
      <c r="A2659">
        <f>Inputs!$H$17</f>
        <v>7</v>
      </c>
      <c r="B2659" t="str">
        <f>Inputs!$D$4</f>
        <v>Select Agency…</v>
      </c>
      <c r="C2659" s="166" t="str">
        <f>Inputs!$I$6</f>
        <v>(insert code)</v>
      </c>
      <c r="D2659" t="str">
        <f>IFERROR(INDEX(Inputs!$I$11:$I$19,MATCH(A2659,Inputs!$H$11:$H$19)),"")</f>
        <v>(insert code)</v>
      </c>
      <c r="E2659" s="167">
        <f>Data!B97</f>
        <v>0</v>
      </c>
      <c r="F2659" s="168">
        <f>IF(F$2=$A2659,Data!C97,0)</f>
        <v>0</v>
      </c>
      <c r="G2659" s="168">
        <f>IF(G$2=$A2659,Data!D97,0)</f>
        <v>0</v>
      </c>
      <c r="H2659" s="168">
        <f>IF(H$2=$A2659,Data!E97,0)</f>
        <v>0</v>
      </c>
      <c r="I2659" s="168">
        <f>IF(I$2=$A2659,Data!F97,0)</f>
        <v>0</v>
      </c>
      <c r="J2659" s="168">
        <f>IF(J$2=$A2659,Data!G97,0)</f>
        <v>0</v>
      </c>
      <c r="K2659" s="168">
        <f>IF(K$2=$A2659,Data!H97,0)</f>
        <v>0</v>
      </c>
      <c r="L2659" s="168">
        <f>IF(L$2=$A2659,Data!I97,0)</f>
        <v>0</v>
      </c>
      <c r="M2659" s="168">
        <f>IF(M$2=$A2659,Data!J97,0)</f>
        <v>0</v>
      </c>
      <c r="N2659" s="168">
        <f>IF(N$2=$A2659,Data!K97,0)</f>
        <v>0</v>
      </c>
      <c r="O2659" s="168">
        <f>IF(O$2=$A2659,Data!L97,0)</f>
        <v>0</v>
      </c>
      <c r="P2659" s="168">
        <f>IF(P$2=$A2659,Data!M97,0)</f>
        <v>0</v>
      </c>
      <c r="Q2659" s="168">
        <f>IF(Q$2=$A2659,Data!N97,0)</f>
        <v>0</v>
      </c>
      <c r="R2659" s="169">
        <f>IF(R$2=$A2659,Data!O97,0)</f>
        <v>0</v>
      </c>
      <c r="S2659" s="169">
        <f>IF(S$2=$A2659,Data!P97,0)</f>
        <v>0</v>
      </c>
      <c r="T2659" s="169">
        <f>IF(T$2=$A2659,Data!Q97,0)</f>
        <v>0</v>
      </c>
      <c r="U2659" s="169">
        <f>IF(U$2=$A2659,Data!R97,0)</f>
        <v>0</v>
      </c>
      <c r="V2659" s="169">
        <f>IF(V$2=$A2659,Data!S97,0)</f>
        <v>0</v>
      </c>
      <c r="W2659" s="169">
        <f>IF(W$2=$A2659,Data!T97,0)</f>
        <v>0</v>
      </c>
      <c r="X2659" s="169">
        <f>IF(X$2=$A2659,Data!U97,0)</f>
        <v>0</v>
      </c>
      <c r="Y2659" s="169">
        <f>IF(Y$2=$A2659,Data!V97,0)</f>
        <v>0</v>
      </c>
      <c r="Z2659" s="169">
        <f>IF(Z$2=$A2659,Data!W97,0)</f>
        <v>0</v>
      </c>
      <c r="AA2659" s="169">
        <f>IF(AA$2=$A2659,Data!X97,0)</f>
        <v>0</v>
      </c>
      <c r="AB2659" s="169">
        <f>IF(AB$2=$A2659,Data!Y97,0)</f>
        <v>0</v>
      </c>
      <c r="AC2659" s="169">
        <f>IF(AC$2=$A2659,Data!Z97,0)</f>
        <v>0</v>
      </c>
      <c r="AD2659" s="170">
        <f>IF(AD$2=$A2659,Data!AA97,0)</f>
        <v>0</v>
      </c>
      <c r="AE2659" s="171">
        <f>IF(AE$2=$A2659,Data!AB97,0)</f>
        <v>0</v>
      </c>
      <c r="AF2659" s="170">
        <f>IF(AF$2=$A2659,Data!AC97,0)</f>
        <v>0</v>
      </c>
      <c r="AG2659" s="171">
        <f>IF(AG$2=$A2659,Data!AD97,0)</f>
        <v>0</v>
      </c>
      <c r="AH2659" s="170">
        <f>IF(AH$2=$A2659,Data!AE97,0)</f>
        <v>0</v>
      </c>
      <c r="AI2659" s="171">
        <f>IF(AI$2=$A2659,Data!AF97,0)</f>
        <v>0</v>
      </c>
      <c r="AJ2659" s="170">
        <f>IF(AJ$2=$A2659,Data!AG97,0)</f>
        <v>0</v>
      </c>
      <c r="AK2659" s="171">
        <f>IF(AK$2=$A2659,Data!AH97,0)</f>
        <v>0</v>
      </c>
      <c r="AL2659" s="170">
        <f>IF(AL$2=$A2659,Data!AI97,0)</f>
        <v>0</v>
      </c>
      <c r="AM2659" t="str">
        <f t="shared" si="82"/>
        <v>0</v>
      </c>
      <c r="AN2659" t="e">
        <f>+INDEX(Validation!$D$4:$D$250,MATCH(Merge!B2659,Validation!$E$4:$E$250,0))</f>
        <v>#N/A</v>
      </c>
      <c r="AO2659" s="172">
        <f t="shared" si="83"/>
        <v>0</v>
      </c>
    </row>
    <row r="2660" spans="1:41" ht="15" x14ac:dyDescent="0.25">
      <c r="A2660">
        <f>Inputs!$H$17</f>
        <v>7</v>
      </c>
      <c r="B2660" t="str">
        <f>Inputs!$D$4</f>
        <v>Select Agency…</v>
      </c>
      <c r="C2660" s="166" t="str">
        <f>Inputs!$I$6</f>
        <v>(insert code)</v>
      </c>
      <c r="D2660" t="str">
        <f>IFERROR(INDEX(Inputs!$I$11:$I$19,MATCH(A2660,Inputs!$H$11:$H$19)),"")</f>
        <v>(insert code)</v>
      </c>
      <c r="E2660" s="167">
        <f>Data!B98</f>
        <v>0</v>
      </c>
      <c r="F2660" s="168">
        <f>IF(F$2=$A2660,Data!C98,0)</f>
        <v>0</v>
      </c>
      <c r="G2660" s="168">
        <f>IF(G$2=$A2660,Data!D98,0)</f>
        <v>0</v>
      </c>
      <c r="H2660" s="168">
        <f>IF(H$2=$A2660,Data!E98,0)</f>
        <v>0</v>
      </c>
      <c r="I2660" s="168">
        <f>IF(I$2=$A2660,Data!F98,0)</f>
        <v>0</v>
      </c>
      <c r="J2660" s="168">
        <f>IF(J$2=$A2660,Data!G98,0)</f>
        <v>0</v>
      </c>
      <c r="K2660" s="168">
        <f>IF(K$2=$A2660,Data!H98,0)</f>
        <v>0</v>
      </c>
      <c r="L2660" s="168">
        <f>IF(L$2=$A2660,Data!I98,0)</f>
        <v>0</v>
      </c>
      <c r="M2660" s="168">
        <f>IF(M$2=$A2660,Data!J98,0)</f>
        <v>0</v>
      </c>
      <c r="N2660" s="168">
        <f>IF(N$2=$A2660,Data!K98,0)</f>
        <v>0</v>
      </c>
      <c r="O2660" s="168">
        <f>IF(O$2=$A2660,Data!L98,0)</f>
        <v>0</v>
      </c>
      <c r="P2660" s="168">
        <f>IF(P$2=$A2660,Data!M98,0)</f>
        <v>0</v>
      </c>
      <c r="Q2660" s="168">
        <f>IF(Q$2=$A2660,Data!N98,0)</f>
        <v>0</v>
      </c>
      <c r="R2660" s="169">
        <f>IF(R$2=$A2660,Data!O98,0)</f>
        <v>0</v>
      </c>
      <c r="S2660" s="169">
        <f>IF(S$2=$A2660,Data!P98,0)</f>
        <v>0</v>
      </c>
      <c r="T2660" s="169">
        <f>IF(T$2=$A2660,Data!Q98,0)</f>
        <v>0</v>
      </c>
      <c r="U2660" s="169">
        <f>IF(U$2=$A2660,Data!R98,0)</f>
        <v>0</v>
      </c>
      <c r="V2660" s="169">
        <f>IF(V$2=$A2660,Data!S98,0)</f>
        <v>0</v>
      </c>
      <c r="W2660" s="169">
        <f>IF(W$2=$A2660,Data!T98,0)</f>
        <v>0</v>
      </c>
      <c r="X2660" s="169">
        <f>IF(X$2=$A2660,Data!U98,0)</f>
        <v>0</v>
      </c>
      <c r="Y2660" s="169">
        <f>IF(Y$2=$A2660,Data!V98,0)</f>
        <v>0</v>
      </c>
      <c r="Z2660" s="169">
        <f>IF(Z$2=$A2660,Data!W98,0)</f>
        <v>0</v>
      </c>
      <c r="AA2660" s="169">
        <f>IF(AA$2=$A2660,Data!X98,0)</f>
        <v>0</v>
      </c>
      <c r="AB2660" s="169">
        <f>IF(AB$2=$A2660,Data!Y98,0)</f>
        <v>0</v>
      </c>
      <c r="AC2660" s="169">
        <f>IF(AC$2=$A2660,Data!Z98,0)</f>
        <v>0</v>
      </c>
      <c r="AD2660" s="170">
        <f>IF(AD$2=$A2660,Data!AA98,0)</f>
        <v>0</v>
      </c>
      <c r="AE2660" s="171">
        <f>IF(AE$2=$A2660,Data!AB98,0)</f>
        <v>0</v>
      </c>
      <c r="AF2660" s="170">
        <f>IF(AF$2=$A2660,Data!AC98,0)</f>
        <v>0</v>
      </c>
      <c r="AG2660" s="171">
        <f>IF(AG$2=$A2660,Data!AD98,0)</f>
        <v>0</v>
      </c>
      <c r="AH2660" s="170">
        <f>IF(AH$2=$A2660,Data!AE98,0)</f>
        <v>0</v>
      </c>
      <c r="AI2660" s="171">
        <f>IF(AI$2=$A2660,Data!AF98,0)</f>
        <v>0</v>
      </c>
      <c r="AJ2660" s="170">
        <f>IF(AJ$2=$A2660,Data!AG98,0)</f>
        <v>0</v>
      </c>
      <c r="AK2660" s="171">
        <f>IF(AK$2=$A2660,Data!AH98,0)</f>
        <v>0</v>
      </c>
      <c r="AL2660" s="170">
        <f>IF(AL$2=$A2660,Data!AI98,0)</f>
        <v>0</v>
      </c>
      <c r="AM2660" t="str">
        <f t="shared" si="82"/>
        <v>0</v>
      </c>
      <c r="AN2660" t="e">
        <f>+INDEX(Validation!$D$4:$D$250,MATCH(Merge!B2660,Validation!$E$4:$E$250,0))</f>
        <v>#N/A</v>
      </c>
      <c r="AO2660" s="172">
        <f t="shared" si="83"/>
        <v>0</v>
      </c>
    </row>
    <row r="2661" spans="1:41" ht="15" x14ac:dyDescent="0.25">
      <c r="A2661">
        <f>Inputs!$H$17</f>
        <v>7</v>
      </c>
      <c r="B2661" t="str">
        <f>Inputs!$D$4</f>
        <v>Select Agency…</v>
      </c>
      <c r="C2661" s="166" t="str">
        <f>Inputs!$I$6</f>
        <v>(insert code)</v>
      </c>
      <c r="D2661" t="str">
        <f>IFERROR(INDEX(Inputs!$I$11:$I$19,MATCH(A2661,Inputs!$H$11:$H$19)),"")</f>
        <v>(insert code)</v>
      </c>
      <c r="E2661" s="167">
        <f>Data!B99</f>
        <v>0</v>
      </c>
      <c r="F2661" s="168">
        <f>IF(F$2=$A2661,Data!C99,0)</f>
        <v>0</v>
      </c>
      <c r="G2661" s="168">
        <f>IF(G$2=$A2661,Data!D99,0)</f>
        <v>0</v>
      </c>
      <c r="H2661" s="168">
        <f>IF(H$2=$A2661,Data!E99,0)</f>
        <v>0</v>
      </c>
      <c r="I2661" s="168">
        <f>IF(I$2=$A2661,Data!F99,0)</f>
        <v>0</v>
      </c>
      <c r="J2661" s="168">
        <f>IF(J$2=$A2661,Data!G99,0)</f>
        <v>0</v>
      </c>
      <c r="K2661" s="168">
        <f>IF(K$2=$A2661,Data!H99,0)</f>
        <v>0</v>
      </c>
      <c r="L2661" s="168">
        <f>IF(L$2=$A2661,Data!I99,0)</f>
        <v>0</v>
      </c>
      <c r="M2661" s="168">
        <f>IF(M$2=$A2661,Data!J99,0)</f>
        <v>0</v>
      </c>
      <c r="N2661" s="168">
        <f>IF(N$2=$A2661,Data!K99,0)</f>
        <v>0</v>
      </c>
      <c r="O2661" s="168">
        <f>IF(O$2=$A2661,Data!L99,0)</f>
        <v>0</v>
      </c>
      <c r="P2661" s="168">
        <f>IF(P$2=$A2661,Data!M99,0)</f>
        <v>0</v>
      </c>
      <c r="Q2661" s="168">
        <f>IF(Q$2=$A2661,Data!N99,0)</f>
        <v>0</v>
      </c>
      <c r="R2661" s="169">
        <f>IF(R$2=$A2661,Data!O99,0)</f>
        <v>0</v>
      </c>
      <c r="S2661" s="169">
        <f>IF(S$2=$A2661,Data!P99,0)</f>
        <v>0</v>
      </c>
      <c r="T2661" s="169">
        <f>IF(T$2=$A2661,Data!Q99,0)</f>
        <v>0</v>
      </c>
      <c r="U2661" s="169">
        <f>IF(U$2=$A2661,Data!R99,0)</f>
        <v>0</v>
      </c>
      <c r="V2661" s="169">
        <f>IF(V$2=$A2661,Data!S99,0)</f>
        <v>0</v>
      </c>
      <c r="W2661" s="169">
        <f>IF(W$2=$A2661,Data!T99,0)</f>
        <v>0</v>
      </c>
      <c r="X2661" s="169">
        <f>IF(X$2=$A2661,Data!U99,0)</f>
        <v>0</v>
      </c>
      <c r="Y2661" s="169">
        <f>IF(Y$2=$A2661,Data!V99,0)</f>
        <v>0</v>
      </c>
      <c r="Z2661" s="169">
        <f>IF(Z$2=$A2661,Data!W99,0)</f>
        <v>0</v>
      </c>
      <c r="AA2661" s="169">
        <f>IF(AA$2=$A2661,Data!X99,0)</f>
        <v>0</v>
      </c>
      <c r="AB2661" s="169">
        <f>IF(AB$2=$A2661,Data!Y99,0)</f>
        <v>0</v>
      </c>
      <c r="AC2661" s="169">
        <f>IF(AC$2=$A2661,Data!Z99,0)</f>
        <v>0</v>
      </c>
      <c r="AD2661" s="170">
        <f>IF(AD$2=$A2661,Data!AA99,0)</f>
        <v>0</v>
      </c>
      <c r="AE2661" s="171">
        <f>IF(AE$2=$A2661,Data!AB99,0)</f>
        <v>0</v>
      </c>
      <c r="AF2661" s="170">
        <f>IF(AF$2=$A2661,Data!AC99,0)</f>
        <v>0</v>
      </c>
      <c r="AG2661" s="171">
        <f>IF(AG$2=$A2661,Data!AD99,0)</f>
        <v>0</v>
      </c>
      <c r="AH2661" s="170">
        <f>IF(AH$2=$A2661,Data!AE99,0)</f>
        <v>0</v>
      </c>
      <c r="AI2661" s="171">
        <f>IF(AI$2=$A2661,Data!AF99,0)</f>
        <v>0</v>
      </c>
      <c r="AJ2661" s="170">
        <f>IF(AJ$2=$A2661,Data!AG99,0)</f>
        <v>0</v>
      </c>
      <c r="AK2661" s="171">
        <f>IF(AK$2=$A2661,Data!AH99,0)</f>
        <v>0</v>
      </c>
      <c r="AL2661" s="170">
        <f>IF(AL$2=$A2661,Data!AI99,0)</f>
        <v>0</v>
      </c>
      <c r="AM2661" t="str">
        <f t="shared" si="82"/>
        <v>0</v>
      </c>
      <c r="AN2661" t="e">
        <f>+INDEX(Validation!$D$4:$D$250,MATCH(Merge!B2661,Validation!$E$4:$E$250,0))</f>
        <v>#N/A</v>
      </c>
      <c r="AO2661" s="172">
        <f t="shared" si="83"/>
        <v>0</v>
      </c>
    </row>
    <row r="2662" spans="1:41" ht="15" x14ac:dyDescent="0.25">
      <c r="A2662">
        <f>Inputs!$H$17</f>
        <v>7</v>
      </c>
      <c r="B2662" t="str">
        <f>Inputs!$D$4</f>
        <v>Select Agency…</v>
      </c>
      <c r="C2662" s="166" t="str">
        <f>Inputs!$I$6</f>
        <v>(insert code)</v>
      </c>
      <c r="D2662" t="str">
        <f>IFERROR(INDEX(Inputs!$I$11:$I$19,MATCH(A2662,Inputs!$H$11:$H$19)),"")</f>
        <v>(insert code)</v>
      </c>
      <c r="E2662" s="167">
        <f>Data!B100</f>
        <v>0</v>
      </c>
      <c r="F2662" s="168">
        <f>IF(F$2=$A2662,Data!C100,0)</f>
        <v>0</v>
      </c>
      <c r="G2662" s="168">
        <f>IF(G$2=$A2662,Data!D100,0)</f>
        <v>0</v>
      </c>
      <c r="H2662" s="168">
        <f>IF(H$2=$A2662,Data!E100,0)</f>
        <v>0</v>
      </c>
      <c r="I2662" s="168">
        <f>IF(I$2=$A2662,Data!F100,0)</f>
        <v>0</v>
      </c>
      <c r="J2662" s="168">
        <f>IF(J$2=$A2662,Data!G100,0)</f>
        <v>0</v>
      </c>
      <c r="K2662" s="168">
        <f>IF(K$2=$A2662,Data!H100,0)</f>
        <v>0</v>
      </c>
      <c r="L2662" s="168">
        <f>IF(L$2=$A2662,Data!I100,0)</f>
        <v>0</v>
      </c>
      <c r="M2662" s="168">
        <f>IF(M$2=$A2662,Data!J100,0)</f>
        <v>0</v>
      </c>
      <c r="N2662" s="168">
        <f>IF(N$2=$A2662,Data!K100,0)</f>
        <v>0</v>
      </c>
      <c r="O2662" s="168">
        <f>IF(O$2=$A2662,Data!L100,0)</f>
        <v>0</v>
      </c>
      <c r="P2662" s="168">
        <f>IF(P$2=$A2662,Data!M100,0)</f>
        <v>0</v>
      </c>
      <c r="Q2662" s="168">
        <f>IF(Q$2=$A2662,Data!N100,0)</f>
        <v>0</v>
      </c>
      <c r="R2662" s="169">
        <f>IF(R$2=$A2662,Data!O100,0)</f>
        <v>0</v>
      </c>
      <c r="S2662" s="169">
        <f>IF(S$2=$A2662,Data!P100,0)</f>
        <v>0</v>
      </c>
      <c r="T2662" s="169">
        <f>IF(T$2=$A2662,Data!Q100,0)</f>
        <v>0</v>
      </c>
      <c r="U2662" s="169">
        <f>IF(U$2=$A2662,Data!R100,0)</f>
        <v>0</v>
      </c>
      <c r="V2662" s="169">
        <f>IF(V$2=$A2662,Data!S100,0)</f>
        <v>0</v>
      </c>
      <c r="W2662" s="169">
        <f>IF(W$2=$A2662,Data!T100,0)</f>
        <v>0</v>
      </c>
      <c r="X2662" s="169">
        <f>IF(X$2=$A2662,Data!U100,0)</f>
        <v>0</v>
      </c>
      <c r="Y2662" s="169">
        <f>IF(Y$2=$A2662,Data!V100,0)</f>
        <v>0</v>
      </c>
      <c r="Z2662" s="169">
        <f>IF(Z$2=$A2662,Data!W100,0)</f>
        <v>0</v>
      </c>
      <c r="AA2662" s="169">
        <f>IF(AA$2=$A2662,Data!X100,0)</f>
        <v>0</v>
      </c>
      <c r="AB2662" s="169">
        <f>IF(AB$2=$A2662,Data!Y100,0)</f>
        <v>0</v>
      </c>
      <c r="AC2662" s="169">
        <f>IF(AC$2=$A2662,Data!Z100,0)</f>
        <v>0</v>
      </c>
      <c r="AD2662" s="170">
        <f>IF(AD$2=$A2662,Data!AA100,0)</f>
        <v>0</v>
      </c>
      <c r="AE2662" s="171">
        <f>IF(AE$2=$A2662,Data!AB100,0)</f>
        <v>0</v>
      </c>
      <c r="AF2662" s="170">
        <f>IF(AF$2=$A2662,Data!AC100,0)</f>
        <v>0</v>
      </c>
      <c r="AG2662" s="171">
        <f>IF(AG$2=$A2662,Data!AD100,0)</f>
        <v>0</v>
      </c>
      <c r="AH2662" s="170">
        <f>IF(AH$2=$A2662,Data!AE100,0)</f>
        <v>0</v>
      </c>
      <c r="AI2662" s="171">
        <f>IF(AI$2=$A2662,Data!AF100,0)</f>
        <v>0</v>
      </c>
      <c r="AJ2662" s="170">
        <f>IF(AJ$2=$A2662,Data!AG100,0)</f>
        <v>0</v>
      </c>
      <c r="AK2662" s="171">
        <f>IF(AK$2=$A2662,Data!AH100,0)</f>
        <v>0</v>
      </c>
      <c r="AL2662" s="170">
        <f>IF(AL$2=$A2662,Data!AI100,0)</f>
        <v>0</v>
      </c>
      <c r="AM2662" t="str">
        <f t="shared" si="82"/>
        <v>0</v>
      </c>
      <c r="AN2662" t="e">
        <f>+INDEX(Validation!$D$4:$D$250,MATCH(Merge!B2662,Validation!$E$4:$E$250,0))</f>
        <v>#N/A</v>
      </c>
      <c r="AO2662" s="172">
        <f t="shared" si="83"/>
        <v>0</v>
      </c>
    </row>
    <row r="2663" spans="1:41" ht="15" x14ac:dyDescent="0.25">
      <c r="A2663">
        <f>Inputs!$H$17</f>
        <v>7</v>
      </c>
      <c r="B2663" t="str">
        <f>Inputs!$D$4</f>
        <v>Select Agency…</v>
      </c>
      <c r="C2663" s="166" t="str">
        <f>Inputs!$I$6</f>
        <v>(insert code)</v>
      </c>
      <c r="D2663" t="str">
        <f>IFERROR(INDEX(Inputs!$I$11:$I$19,MATCH(A2663,Inputs!$H$11:$H$19)),"")</f>
        <v>(insert code)</v>
      </c>
      <c r="E2663" s="167">
        <f>Data!B101</f>
        <v>0</v>
      </c>
      <c r="F2663" s="168">
        <f>IF(F$2=$A2663,Data!C101,0)</f>
        <v>0</v>
      </c>
      <c r="G2663" s="168">
        <f>IF(G$2=$A2663,Data!D101,0)</f>
        <v>0</v>
      </c>
      <c r="H2663" s="168">
        <f>IF(H$2=$A2663,Data!E101,0)</f>
        <v>0</v>
      </c>
      <c r="I2663" s="168">
        <f>IF(I$2=$A2663,Data!F101,0)</f>
        <v>0</v>
      </c>
      <c r="J2663" s="168">
        <f>IF(J$2=$A2663,Data!G101,0)</f>
        <v>0</v>
      </c>
      <c r="K2663" s="168">
        <f>IF(K$2=$A2663,Data!H101,0)</f>
        <v>0</v>
      </c>
      <c r="L2663" s="168">
        <f>IF(L$2=$A2663,Data!I101,0)</f>
        <v>0</v>
      </c>
      <c r="M2663" s="168">
        <f>IF(M$2=$A2663,Data!J101,0)</f>
        <v>0</v>
      </c>
      <c r="N2663" s="168">
        <f>IF(N$2=$A2663,Data!K101,0)</f>
        <v>0</v>
      </c>
      <c r="O2663" s="168">
        <f>IF(O$2=$A2663,Data!L101,0)</f>
        <v>0</v>
      </c>
      <c r="P2663" s="168">
        <f>IF(P$2=$A2663,Data!M101,0)</f>
        <v>0</v>
      </c>
      <c r="Q2663" s="168">
        <f>IF(Q$2=$A2663,Data!N101,0)</f>
        <v>0</v>
      </c>
      <c r="R2663" s="169">
        <f>IF(R$2=$A2663,Data!O101,0)</f>
        <v>0</v>
      </c>
      <c r="S2663" s="169">
        <f>IF(S$2=$A2663,Data!P101,0)</f>
        <v>0</v>
      </c>
      <c r="T2663" s="169">
        <f>IF(T$2=$A2663,Data!Q101,0)</f>
        <v>0</v>
      </c>
      <c r="U2663" s="169">
        <f>IF(U$2=$A2663,Data!R101,0)</f>
        <v>0</v>
      </c>
      <c r="V2663" s="169">
        <f>IF(V$2=$A2663,Data!S101,0)</f>
        <v>0</v>
      </c>
      <c r="W2663" s="169">
        <f>IF(W$2=$A2663,Data!T101,0)</f>
        <v>0</v>
      </c>
      <c r="X2663" s="169">
        <f>IF(X$2=$A2663,Data!U101,0)</f>
        <v>0</v>
      </c>
      <c r="Y2663" s="169">
        <f>IF(Y$2=$A2663,Data!V101,0)</f>
        <v>0</v>
      </c>
      <c r="Z2663" s="169">
        <f>IF(Z$2=$A2663,Data!W101,0)</f>
        <v>0</v>
      </c>
      <c r="AA2663" s="169">
        <f>IF(AA$2=$A2663,Data!X101,0)</f>
        <v>0</v>
      </c>
      <c r="AB2663" s="169">
        <f>IF(AB$2=$A2663,Data!Y101,0)</f>
        <v>0</v>
      </c>
      <c r="AC2663" s="169">
        <f>IF(AC$2=$A2663,Data!Z101,0)</f>
        <v>0</v>
      </c>
      <c r="AD2663" s="170">
        <f>IF(AD$2=$A2663,Data!AA101,0)</f>
        <v>0</v>
      </c>
      <c r="AE2663" s="171">
        <f>IF(AE$2=$A2663,Data!AB101,0)</f>
        <v>0</v>
      </c>
      <c r="AF2663" s="170">
        <f>IF(AF$2=$A2663,Data!AC101,0)</f>
        <v>0</v>
      </c>
      <c r="AG2663" s="171">
        <f>IF(AG$2=$A2663,Data!AD101,0)</f>
        <v>0</v>
      </c>
      <c r="AH2663" s="170">
        <f>IF(AH$2=$A2663,Data!AE101,0)</f>
        <v>0</v>
      </c>
      <c r="AI2663" s="171">
        <f>IF(AI$2=$A2663,Data!AF101,0)</f>
        <v>0</v>
      </c>
      <c r="AJ2663" s="170">
        <f>IF(AJ$2=$A2663,Data!AG101,0)</f>
        <v>0</v>
      </c>
      <c r="AK2663" s="171">
        <f>IF(AK$2=$A2663,Data!AH101,0)</f>
        <v>0</v>
      </c>
      <c r="AL2663" s="170">
        <f>IF(AL$2=$A2663,Data!AI101,0)</f>
        <v>0</v>
      </c>
      <c r="AM2663" t="str">
        <f t="shared" si="82"/>
        <v>0</v>
      </c>
      <c r="AN2663" t="e">
        <f>+INDEX(Validation!$D$4:$D$250,MATCH(Merge!B2663,Validation!$E$4:$E$250,0))</f>
        <v>#N/A</v>
      </c>
      <c r="AO2663" s="172">
        <f t="shared" si="83"/>
        <v>0</v>
      </c>
    </row>
    <row r="2664" spans="1:41" ht="15" x14ac:dyDescent="0.25">
      <c r="A2664">
        <f>Inputs!$H$17</f>
        <v>7</v>
      </c>
      <c r="B2664" t="str">
        <f>Inputs!$D$4</f>
        <v>Select Agency…</v>
      </c>
      <c r="C2664" s="166" t="str">
        <f>Inputs!$I$6</f>
        <v>(insert code)</v>
      </c>
      <c r="D2664" t="str">
        <f>IFERROR(INDEX(Inputs!$I$11:$I$19,MATCH(A2664,Inputs!$H$11:$H$19)),"")</f>
        <v>(insert code)</v>
      </c>
      <c r="E2664" s="167">
        <f>Data!B102</f>
        <v>0</v>
      </c>
      <c r="F2664" s="168">
        <f>IF(F$2=$A2664,Data!C102,0)</f>
        <v>0</v>
      </c>
      <c r="G2664" s="168">
        <f>IF(G$2=$A2664,Data!D102,0)</f>
        <v>0</v>
      </c>
      <c r="H2664" s="168">
        <f>IF(H$2=$A2664,Data!E102,0)</f>
        <v>0</v>
      </c>
      <c r="I2664" s="168">
        <f>IF(I$2=$A2664,Data!F102,0)</f>
        <v>0</v>
      </c>
      <c r="J2664" s="168">
        <f>IF(J$2=$A2664,Data!G102,0)</f>
        <v>0</v>
      </c>
      <c r="K2664" s="168">
        <f>IF(K$2=$A2664,Data!H102,0)</f>
        <v>0</v>
      </c>
      <c r="L2664" s="168">
        <f>IF(L$2=$A2664,Data!I102,0)</f>
        <v>0</v>
      </c>
      <c r="M2664" s="168">
        <f>IF(M$2=$A2664,Data!J102,0)</f>
        <v>0</v>
      </c>
      <c r="N2664" s="168">
        <f>IF(N$2=$A2664,Data!K102,0)</f>
        <v>0</v>
      </c>
      <c r="O2664" s="168">
        <f>IF(O$2=$A2664,Data!L102,0)</f>
        <v>0</v>
      </c>
      <c r="P2664" s="168">
        <f>IF(P$2=$A2664,Data!M102,0)</f>
        <v>0</v>
      </c>
      <c r="Q2664" s="168">
        <f>IF(Q$2=$A2664,Data!N102,0)</f>
        <v>0</v>
      </c>
      <c r="R2664" s="169">
        <f>IF(R$2=$A2664,Data!O102,0)</f>
        <v>0</v>
      </c>
      <c r="S2664" s="169">
        <f>IF(S$2=$A2664,Data!P102,0)</f>
        <v>0</v>
      </c>
      <c r="T2664" s="169">
        <f>IF(T$2=$A2664,Data!Q102,0)</f>
        <v>0</v>
      </c>
      <c r="U2664" s="169">
        <f>IF(U$2=$A2664,Data!R102,0)</f>
        <v>0</v>
      </c>
      <c r="V2664" s="169">
        <f>IF(V$2=$A2664,Data!S102,0)</f>
        <v>0</v>
      </c>
      <c r="W2664" s="169">
        <f>IF(W$2=$A2664,Data!T102,0)</f>
        <v>0</v>
      </c>
      <c r="X2664" s="169">
        <f>IF(X$2=$A2664,Data!U102,0)</f>
        <v>0</v>
      </c>
      <c r="Y2664" s="169">
        <f>IF(Y$2=$A2664,Data!V102,0)</f>
        <v>0</v>
      </c>
      <c r="Z2664" s="169">
        <f>IF(Z$2=$A2664,Data!W102,0)</f>
        <v>0</v>
      </c>
      <c r="AA2664" s="169">
        <f>IF(AA$2=$A2664,Data!X102,0)</f>
        <v>0</v>
      </c>
      <c r="AB2664" s="169">
        <f>IF(AB$2=$A2664,Data!Y102,0)</f>
        <v>0</v>
      </c>
      <c r="AC2664" s="169">
        <f>IF(AC$2=$A2664,Data!Z102,0)</f>
        <v>0</v>
      </c>
      <c r="AD2664" s="170">
        <f>IF(AD$2=$A2664,Data!AA102,0)</f>
        <v>0</v>
      </c>
      <c r="AE2664" s="171">
        <f>IF(AE$2=$A2664,Data!AB102,0)</f>
        <v>0</v>
      </c>
      <c r="AF2664" s="170">
        <f>IF(AF$2=$A2664,Data!AC102,0)</f>
        <v>0</v>
      </c>
      <c r="AG2664" s="171">
        <f>IF(AG$2=$A2664,Data!AD102,0)</f>
        <v>0</v>
      </c>
      <c r="AH2664" s="170">
        <f>IF(AH$2=$A2664,Data!AE102,0)</f>
        <v>0</v>
      </c>
      <c r="AI2664" s="171">
        <f>IF(AI$2=$A2664,Data!AF102,0)</f>
        <v>0</v>
      </c>
      <c r="AJ2664" s="170">
        <f>IF(AJ$2=$A2664,Data!AG102,0)</f>
        <v>0</v>
      </c>
      <c r="AK2664" s="171">
        <f>IF(AK$2=$A2664,Data!AH102,0)</f>
        <v>0</v>
      </c>
      <c r="AL2664" s="170">
        <f>IF(AL$2=$A2664,Data!AI102,0)</f>
        <v>0</v>
      </c>
      <c r="AM2664" t="str">
        <f t="shared" si="82"/>
        <v>0</v>
      </c>
      <c r="AN2664" t="e">
        <f>+INDEX(Validation!$D$4:$D$250,MATCH(Merge!B2664,Validation!$E$4:$E$250,0))</f>
        <v>#N/A</v>
      </c>
      <c r="AO2664" s="172">
        <f t="shared" si="83"/>
        <v>0</v>
      </c>
    </row>
    <row r="2665" spans="1:41" ht="15" x14ac:dyDescent="0.25">
      <c r="A2665">
        <f>Inputs!$H$17</f>
        <v>7</v>
      </c>
      <c r="B2665" t="str">
        <f>Inputs!$D$4</f>
        <v>Select Agency…</v>
      </c>
      <c r="C2665" s="166" t="str">
        <f>Inputs!$I$6</f>
        <v>(insert code)</v>
      </c>
      <c r="D2665" t="str">
        <f>IFERROR(INDEX(Inputs!$I$11:$I$19,MATCH(A2665,Inputs!$H$11:$H$19)),"")</f>
        <v>(insert code)</v>
      </c>
      <c r="E2665" s="167">
        <f>Data!B103</f>
        <v>0</v>
      </c>
      <c r="F2665" s="168">
        <f>IF(F$2=$A2665,Data!C103,0)</f>
        <v>0</v>
      </c>
      <c r="G2665" s="168">
        <f>IF(G$2=$A2665,Data!D103,0)</f>
        <v>0</v>
      </c>
      <c r="H2665" s="168">
        <f>IF(H$2=$A2665,Data!E103,0)</f>
        <v>0</v>
      </c>
      <c r="I2665" s="168">
        <f>IF(I$2=$A2665,Data!F103,0)</f>
        <v>0</v>
      </c>
      <c r="J2665" s="168">
        <f>IF(J$2=$A2665,Data!G103,0)</f>
        <v>0</v>
      </c>
      <c r="K2665" s="168">
        <f>IF(K$2=$A2665,Data!H103,0)</f>
        <v>0</v>
      </c>
      <c r="L2665" s="168">
        <f>IF(L$2=$A2665,Data!I103,0)</f>
        <v>0</v>
      </c>
      <c r="M2665" s="168">
        <f>IF(M$2=$A2665,Data!J103,0)</f>
        <v>0</v>
      </c>
      <c r="N2665" s="168">
        <f>IF(N$2=$A2665,Data!K103,0)</f>
        <v>0</v>
      </c>
      <c r="O2665" s="168">
        <f>IF(O$2=$A2665,Data!L103,0)</f>
        <v>0</v>
      </c>
      <c r="P2665" s="168">
        <f>IF(P$2=$A2665,Data!M103,0)</f>
        <v>0</v>
      </c>
      <c r="Q2665" s="168">
        <f>IF(Q$2=$A2665,Data!N103,0)</f>
        <v>0</v>
      </c>
      <c r="R2665" s="169">
        <f>IF(R$2=$A2665,Data!O103,0)</f>
        <v>0</v>
      </c>
      <c r="S2665" s="169">
        <f>IF(S$2=$A2665,Data!P103,0)</f>
        <v>0</v>
      </c>
      <c r="T2665" s="169">
        <f>IF(T$2=$A2665,Data!Q103,0)</f>
        <v>0</v>
      </c>
      <c r="U2665" s="169">
        <f>IF(U$2=$A2665,Data!R103,0)</f>
        <v>0</v>
      </c>
      <c r="V2665" s="169">
        <f>IF(V$2=$A2665,Data!S103,0)</f>
        <v>0</v>
      </c>
      <c r="W2665" s="169">
        <f>IF(W$2=$A2665,Data!T103,0)</f>
        <v>0</v>
      </c>
      <c r="X2665" s="169">
        <f>IF(X$2=$A2665,Data!U103,0)</f>
        <v>0</v>
      </c>
      <c r="Y2665" s="169">
        <f>IF(Y$2=$A2665,Data!V103,0)</f>
        <v>0</v>
      </c>
      <c r="Z2665" s="169">
        <f>IF(Z$2=$A2665,Data!W103,0)</f>
        <v>0</v>
      </c>
      <c r="AA2665" s="169">
        <f>IF(AA$2=$A2665,Data!X103,0)</f>
        <v>0</v>
      </c>
      <c r="AB2665" s="169">
        <f>IF(AB$2=$A2665,Data!Y103,0)</f>
        <v>0</v>
      </c>
      <c r="AC2665" s="169">
        <f>IF(AC$2=$A2665,Data!Z103,0)</f>
        <v>0</v>
      </c>
      <c r="AD2665" s="170">
        <f>IF(AD$2=$A2665,Data!AA103,0)</f>
        <v>0</v>
      </c>
      <c r="AE2665" s="171">
        <f>IF(AE$2=$A2665,Data!AB103,0)</f>
        <v>0</v>
      </c>
      <c r="AF2665" s="170">
        <f>IF(AF$2=$A2665,Data!AC103,0)</f>
        <v>0</v>
      </c>
      <c r="AG2665" s="171">
        <f>IF(AG$2=$A2665,Data!AD103,0)</f>
        <v>0</v>
      </c>
      <c r="AH2665" s="170">
        <f>IF(AH$2=$A2665,Data!AE103,0)</f>
        <v>0</v>
      </c>
      <c r="AI2665" s="171">
        <f>IF(AI$2=$A2665,Data!AF103,0)</f>
        <v>0</v>
      </c>
      <c r="AJ2665" s="170">
        <f>IF(AJ$2=$A2665,Data!AG103,0)</f>
        <v>0</v>
      </c>
      <c r="AK2665" s="171">
        <f>IF(AK$2=$A2665,Data!AH103,0)</f>
        <v>0</v>
      </c>
      <c r="AL2665" s="170">
        <f>IF(AL$2=$A2665,Data!AI103,0)</f>
        <v>0</v>
      </c>
      <c r="AM2665" t="str">
        <f t="shared" si="82"/>
        <v>0</v>
      </c>
      <c r="AN2665" t="e">
        <f>+INDEX(Validation!$D$4:$D$250,MATCH(Merge!B2665,Validation!$E$4:$E$250,0))</f>
        <v>#N/A</v>
      </c>
      <c r="AO2665" s="172">
        <f t="shared" si="83"/>
        <v>0</v>
      </c>
    </row>
    <row r="2666" spans="1:41" ht="15" x14ac:dyDescent="0.25">
      <c r="A2666">
        <f>Inputs!$H$17</f>
        <v>7</v>
      </c>
      <c r="B2666" t="str">
        <f>Inputs!$D$4</f>
        <v>Select Agency…</v>
      </c>
      <c r="C2666" s="166" t="str">
        <f>Inputs!$I$6</f>
        <v>(insert code)</v>
      </c>
      <c r="D2666" t="str">
        <f>IFERROR(INDEX(Inputs!$I$11:$I$19,MATCH(A2666,Inputs!$H$11:$H$19)),"")</f>
        <v>(insert code)</v>
      </c>
      <c r="E2666" s="167">
        <f>Data!B104</f>
        <v>0</v>
      </c>
      <c r="F2666" s="168">
        <f>IF(F$2=$A2666,Data!C104,0)</f>
        <v>0</v>
      </c>
      <c r="G2666" s="168">
        <f>IF(G$2=$A2666,Data!D104,0)</f>
        <v>0</v>
      </c>
      <c r="H2666" s="168">
        <f>IF(H$2=$A2666,Data!E104,0)</f>
        <v>0</v>
      </c>
      <c r="I2666" s="168">
        <f>IF(I$2=$A2666,Data!F104,0)</f>
        <v>0</v>
      </c>
      <c r="J2666" s="168">
        <f>IF(J$2=$A2666,Data!G104,0)</f>
        <v>0</v>
      </c>
      <c r="K2666" s="168">
        <f>IF(K$2=$A2666,Data!H104,0)</f>
        <v>0</v>
      </c>
      <c r="L2666" s="168">
        <f>IF(L$2=$A2666,Data!I104,0)</f>
        <v>0</v>
      </c>
      <c r="M2666" s="168">
        <f>IF(M$2=$A2666,Data!J104,0)</f>
        <v>0</v>
      </c>
      <c r="N2666" s="168">
        <f>IF(N$2=$A2666,Data!K104,0)</f>
        <v>0</v>
      </c>
      <c r="O2666" s="168">
        <f>IF(O$2=$A2666,Data!L104,0)</f>
        <v>0</v>
      </c>
      <c r="P2666" s="168">
        <f>IF(P$2=$A2666,Data!M104,0)</f>
        <v>0</v>
      </c>
      <c r="Q2666" s="168">
        <f>IF(Q$2=$A2666,Data!N104,0)</f>
        <v>0</v>
      </c>
      <c r="R2666" s="169">
        <f>IF(R$2=$A2666,Data!O104,0)</f>
        <v>0</v>
      </c>
      <c r="S2666" s="169">
        <f>IF(S$2=$A2666,Data!P104,0)</f>
        <v>0</v>
      </c>
      <c r="T2666" s="169">
        <f>IF(T$2=$A2666,Data!Q104,0)</f>
        <v>0</v>
      </c>
      <c r="U2666" s="169">
        <f>IF(U$2=$A2666,Data!R104,0)</f>
        <v>0</v>
      </c>
      <c r="V2666" s="169">
        <f>IF(V$2=$A2666,Data!S104,0)</f>
        <v>0</v>
      </c>
      <c r="W2666" s="169">
        <f>IF(W$2=$A2666,Data!T104,0)</f>
        <v>0</v>
      </c>
      <c r="X2666" s="169">
        <f>IF(X$2=$A2666,Data!U104,0)</f>
        <v>0</v>
      </c>
      <c r="Y2666" s="169">
        <f>IF(Y$2=$A2666,Data!V104,0)</f>
        <v>0</v>
      </c>
      <c r="Z2666" s="169">
        <f>IF(Z$2=$A2666,Data!W104,0)</f>
        <v>0</v>
      </c>
      <c r="AA2666" s="169">
        <f>IF(AA$2=$A2666,Data!X104,0)</f>
        <v>0</v>
      </c>
      <c r="AB2666" s="169">
        <f>IF(AB$2=$A2666,Data!Y104,0)</f>
        <v>0</v>
      </c>
      <c r="AC2666" s="169">
        <f>IF(AC$2=$A2666,Data!Z104,0)</f>
        <v>0</v>
      </c>
      <c r="AD2666" s="170">
        <f>IF(AD$2=$A2666,Data!AA104,0)</f>
        <v>0</v>
      </c>
      <c r="AE2666" s="171">
        <f>IF(AE$2=$A2666,Data!AB104,0)</f>
        <v>0</v>
      </c>
      <c r="AF2666" s="170">
        <f>IF(AF$2=$A2666,Data!AC104,0)</f>
        <v>0</v>
      </c>
      <c r="AG2666" s="171">
        <f>IF(AG$2=$A2666,Data!AD104,0)</f>
        <v>0</v>
      </c>
      <c r="AH2666" s="170">
        <f>IF(AH$2=$A2666,Data!AE104,0)</f>
        <v>0</v>
      </c>
      <c r="AI2666" s="171">
        <f>IF(AI$2=$A2666,Data!AF104,0)</f>
        <v>0</v>
      </c>
      <c r="AJ2666" s="170">
        <f>IF(AJ$2=$A2666,Data!AG104,0)</f>
        <v>0</v>
      </c>
      <c r="AK2666" s="171">
        <f>IF(AK$2=$A2666,Data!AH104,0)</f>
        <v>0</v>
      </c>
      <c r="AL2666" s="170">
        <f>IF(AL$2=$A2666,Data!AI104,0)</f>
        <v>0</v>
      </c>
      <c r="AM2666" t="str">
        <f t="shared" si="82"/>
        <v>0</v>
      </c>
      <c r="AN2666" t="e">
        <f>+INDEX(Validation!$D$4:$D$250,MATCH(Merge!B2666,Validation!$E$4:$E$250,0))</f>
        <v>#N/A</v>
      </c>
      <c r="AO2666" s="172">
        <f t="shared" si="83"/>
        <v>0</v>
      </c>
    </row>
    <row r="2667" spans="1:41" ht="15" x14ac:dyDescent="0.25">
      <c r="A2667">
        <f>Inputs!$H$17</f>
        <v>7</v>
      </c>
      <c r="B2667" t="str">
        <f>Inputs!$D$4</f>
        <v>Select Agency…</v>
      </c>
      <c r="C2667" s="166" t="str">
        <f>Inputs!$I$6</f>
        <v>(insert code)</v>
      </c>
      <c r="D2667" t="str">
        <f>IFERROR(INDEX(Inputs!$I$11:$I$19,MATCH(A2667,Inputs!$H$11:$H$19)),"")</f>
        <v>(insert code)</v>
      </c>
      <c r="E2667" s="167">
        <f>Data!B105</f>
        <v>0</v>
      </c>
      <c r="F2667" s="168">
        <f>IF(F$2=$A2667,Data!C105,0)</f>
        <v>0</v>
      </c>
      <c r="G2667" s="168">
        <f>IF(G$2=$A2667,Data!D105,0)</f>
        <v>0</v>
      </c>
      <c r="H2667" s="168">
        <f>IF(H$2=$A2667,Data!E105,0)</f>
        <v>0</v>
      </c>
      <c r="I2667" s="168">
        <f>IF(I$2=$A2667,Data!F105,0)</f>
        <v>0</v>
      </c>
      <c r="J2667" s="168">
        <f>IF(J$2=$A2667,Data!G105,0)</f>
        <v>0</v>
      </c>
      <c r="K2667" s="168">
        <f>IF(K$2=$A2667,Data!H105,0)</f>
        <v>0</v>
      </c>
      <c r="L2667" s="168">
        <f>IF(L$2=$A2667,Data!I105,0)</f>
        <v>0</v>
      </c>
      <c r="M2667" s="168">
        <f>IF(M$2=$A2667,Data!J105,0)</f>
        <v>0</v>
      </c>
      <c r="N2667" s="168">
        <f>IF(N$2=$A2667,Data!K105,0)</f>
        <v>0</v>
      </c>
      <c r="O2667" s="168">
        <f>IF(O$2=$A2667,Data!L105,0)</f>
        <v>0</v>
      </c>
      <c r="P2667" s="168">
        <f>IF(P$2=$A2667,Data!M105,0)</f>
        <v>0</v>
      </c>
      <c r="Q2667" s="168">
        <f>IF(Q$2=$A2667,Data!N105,0)</f>
        <v>0</v>
      </c>
      <c r="R2667" s="169">
        <f>IF(R$2=$A2667,Data!O105,0)</f>
        <v>0</v>
      </c>
      <c r="S2667" s="169">
        <f>IF(S$2=$A2667,Data!P105,0)</f>
        <v>0</v>
      </c>
      <c r="T2667" s="169">
        <f>IF(T$2=$A2667,Data!Q105,0)</f>
        <v>0</v>
      </c>
      <c r="U2667" s="169">
        <f>IF(U$2=$A2667,Data!R105,0)</f>
        <v>0</v>
      </c>
      <c r="V2667" s="169">
        <f>IF(V$2=$A2667,Data!S105,0)</f>
        <v>0</v>
      </c>
      <c r="W2667" s="169">
        <f>IF(W$2=$A2667,Data!T105,0)</f>
        <v>0</v>
      </c>
      <c r="X2667" s="169">
        <f>IF(X$2=$A2667,Data!U105,0)</f>
        <v>0</v>
      </c>
      <c r="Y2667" s="169">
        <f>IF(Y$2=$A2667,Data!V105,0)</f>
        <v>0</v>
      </c>
      <c r="Z2667" s="169">
        <f>IF(Z$2=$A2667,Data!W105,0)</f>
        <v>0</v>
      </c>
      <c r="AA2667" s="169">
        <f>IF(AA$2=$A2667,Data!X105,0)</f>
        <v>0</v>
      </c>
      <c r="AB2667" s="169">
        <f>IF(AB$2=$A2667,Data!Y105,0)</f>
        <v>0</v>
      </c>
      <c r="AC2667" s="169">
        <f>IF(AC$2=$A2667,Data!Z105,0)</f>
        <v>0</v>
      </c>
      <c r="AD2667" s="170">
        <f>IF(AD$2=$A2667,Data!AA105,0)</f>
        <v>0</v>
      </c>
      <c r="AE2667" s="171">
        <f>IF(AE$2=$A2667,Data!AB105,0)</f>
        <v>0</v>
      </c>
      <c r="AF2667" s="170">
        <f>IF(AF$2=$A2667,Data!AC105,0)</f>
        <v>0</v>
      </c>
      <c r="AG2667" s="171">
        <f>IF(AG$2=$A2667,Data!AD105,0)</f>
        <v>0</v>
      </c>
      <c r="AH2667" s="170">
        <f>IF(AH$2=$A2667,Data!AE105,0)</f>
        <v>0</v>
      </c>
      <c r="AI2667" s="171">
        <f>IF(AI$2=$A2667,Data!AF105,0)</f>
        <v>0</v>
      </c>
      <c r="AJ2667" s="170">
        <f>IF(AJ$2=$A2667,Data!AG105,0)</f>
        <v>0</v>
      </c>
      <c r="AK2667" s="171">
        <f>IF(AK$2=$A2667,Data!AH105,0)</f>
        <v>0</v>
      </c>
      <c r="AL2667" s="170">
        <f>IF(AL$2=$A2667,Data!AI105,0)</f>
        <v>0</v>
      </c>
      <c r="AM2667" t="str">
        <f t="shared" si="82"/>
        <v>0</v>
      </c>
      <c r="AN2667" t="e">
        <f>+INDEX(Validation!$D$4:$D$250,MATCH(Merge!B2667,Validation!$E$4:$E$250,0))</f>
        <v>#N/A</v>
      </c>
      <c r="AO2667" s="172">
        <f t="shared" si="83"/>
        <v>0</v>
      </c>
    </row>
    <row r="2668" spans="1:41" ht="15" x14ac:dyDescent="0.25">
      <c r="A2668">
        <f>Inputs!$H$17</f>
        <v>7</v>
      </c>
      <c r="B2668" t="str">
        <f>Inputs!$D$4</f>
        <v>Select Agency…</v>
      </c>
      <c r="C2668" s="166" t="str">
        <f>Inputs!$I$6</f>
        <v>(insert code)</v>
      </c>
      <c r="D2668" t="str">
        <f>IFERROR(INDEX(Inputs!$I$11:$I$19,MATCH(A2668,Inputs!$H$11:$H$19)),"")</f>
        <v>(insert code)</v>
      </c>
      <c r="E2668" s="167">
        <f>Data!B106</f>
        <v>0</v>
      </c>
      <c r="F2668" s="168">
        <f>IF(F$2=$A2668,Data!C106,0)</f>
        <v>0</v>
      </c>
      <c r="G2668" s="168">
        <f>IF(G$2=$A2668,Data!D106,0)</f>
        <v>0</v>
      </c>
      <c r="H2668" s="168">
        <f>IF(H$2=$A2668,Data!E106,0)</f>
        <v>0</v>
      </c>
      <c r="I2668" s="168">
        <f>IF(I$2=$A2668,Data!F106,0)</f>
        <v>0</v>
      </c>
      <c r="J2668" s="168">
        <f>IF(J$2=$A2668,Data!G106,0)</f>
        <v>0</v>
      </c>
      <c r="K2668" s="168">
        <f>IF(K$2=$A2668,Data!H106,0)</f>
        <v>0</v>
      </c>
      <c r="L2668" s="168">
        <f>IF(L$2=$A2668,Data!I106,0)</f>
        <v>0</v>
      </c>
      <c r="M2668" s="168">
        <f>IF(M$2=$A2668,Data!J106,0)</f>
        <v>0</v>
      </c>
      <c r="N2668" s="168">
        <f>IF(N$2=$A2668,Data!K106,0)</f>
        <v>0</v>
      </c>
      <c r="O2668" s="168">
        <f>IF(O$2=$A2668,Data!L106,0)</f>
        <v>0</v>
      </c>
      <c r="P2668" s="168">
        <f>IF(P$2=$A2668,Data!M106,0)</f>
        <v>0</v>
      </c>
      <c r="Q2668" s="168">
        <f>IF(Q$2=$A2668,Data!N106,0)</f>
        <v>0</v>
      </c>
      <c r="R2668" s="169">
        <f>IF(R$2=$A2668,Data!O106,0)</f>
        <v>0</v>
      </c>
      <c r="S2668" s="169">
        <f>IF(S$2=$A2668,Data!P106,0)</f>
        <v>0</v>
      </c>
      <c r="T2668" s="169">
        <f>IF(T$2=$A2668,Data!Q106,0)</f>
        <v>0</v>
      </c>
      <c r="U2668" s="169">
        <f>IF(U$2=$A2668,Data!R106,0)</f>
        <v>0</v>
      </c>
      <c r="V2668" s="169">
        <f>IF(V$2=$A2668,Data!S106,0)</f>
        <v>0</v>
      </c>
      <c r="W2668" s="169">
        <f>IF(W$2=$A2668,Data!T106,0)</f>
        <v>0</v>
      </c>
      <c r="X2668" s="169">
        <f>IF(X$2=$A2668,Data!U106,0)</f>
        <v>0</v>
      </c>
      <c r="Y2668" s="169">
        <f>IF(Y$2=$A2668,Data!V106,0)</f>
        <v>0</v>
      </c>
      <c r="Z2668" s="169">
        <f>IF(Z$2=$A2668,Data!W106,0)</f>
        <v>0</v>
      </c>
      <c r="AA2668" s="169">
        <f>IF(AA$2=$A2668,Data!X106,0)</f>
        <v>0</v>
      </c>
      <c r="AB2668" s="169">
        <f>IF(AB$2=$A2668,Data!Y106,0)</f>
        <v>0</v>
      </c>
      <c r="AC2668" s="169">
        <f>IF(AC$2=$A2668,Data!Z106,0)</f>
        <v>0</v>
      </c>
      <c r="AD2668" s="170">
        <f>IF(AD$2=$A2668,Data!AA106,0)</f>
        <v>0</v>
      </c>
      <c r="AE2668" s="171">
        <f>IF(AE$2=$A2668,Data!AB106,0)</f>
        <v>0</v>
      </c>
      <c r="AF2668" s="170">
        <f>IF(AF$2=$A2668,Data!AC106,0)</f>
        <v>0</v>
      </c>
      <c r="AG2668" s="171">
        <f>IF(AG$2=$A2668,Data!AD106,0)</f>
        <v>0</v>
      </c>
      <c r="AH2668" s="170">
        <f>IF(AH$2=$A2668,Data!AE106,0)</f>
        <v>0</v>
      </c>
      <c r="AI2668" s="171">
        <f>IF(AI$2=$A2668,Data!AF106,0)</f>
        <v>0</v>
      </c>
      <c r="AJ2668" s="170">
        <f>IF(AJ$2=$A2668,Data!AG106,0)</f>
        <v>0</v>
      </c>
      <c r="AK2668" s="171">
        <f>IF(AK$2=$A2668,Data!AH106,0)</f>
        <v>0</v>
      </c>
      <c r="AL2668" s="170">
        <f>IF(AL$2=$A2668,Data!AI106,0)</f>
        <v>0</v>
      </c>
      <c r="AM2668" t="str">
        <f t="shared" si="82"/>
        <v>0</v>
      </c>
      <c r="AN2668" t="e">
        <f>+INDEX(Validation!$D$4:$D$250,MATCH(Merge!B2668,Validation!$E$4:$E$250,0))</f>
        <v>#N/A</v>
      </c>
      <c r="AO2668" s="172">
        <f t="shared" si="83"/>
        <v>0</v>
      </c>
    </row>
    <row r="2669" spans="1:41" ht="15" x14ac:dyDescent="0.25">
      <c r="A2669">
        <f>Inputs!$H$17</f>
        <v>7</v>
      </c>
      <c r="B2669" t="str">
        <f>Inputs!$D$4</f>
        <v>Select Agency…</v>
      </c>
      <c r="C2669" s="166" t="str">
        <f>Inputs!$I$6</f>
        <v>(insert code)</v>
      </c>
      <c r="D2669" t="str">
        <f>IFERROR(INDEX(Inputs!$I$11:$I$19,MATCH(A2669,Inputs!$H$11:$H$19)),"")</f>
        <v>(insert code)</v>
      </c>
      <c r="E2669" s="167">
        <f>Data!B107</f>
        <v>0</v>
      </c>
      <c r="F2669" s="168">
        <f>IF(F$2=$A2669,Data!C107,0)</f>
        <v>0</v>
      </c>
      <c r="G2669" s="168">
        <f>IF(G$2=$A2669,Data!D107,0)</f>
        <v>0</v>
      </c>
      <c r="H2669" s="168">
        <f>IF(H$2=$A2669,Data!E107,0)</f>
        <v>0</v>
      </c>
      <c r="I2669" s="168">
        <f>IF(I$2=$A2669,Data!F107,0)</f>
        <v>0</v>
      </c>
      <c r="J2669" s="168">
        <f>IF(J$2=$A2669,Data!G107,0)</f>
        <v>0</v>
      </c>
      <c r="K2669" s="168">
        <f>IF(K$2=$A2669,Data!H107,0)</f>
        <v>0</v>
      </c>
      <c r="L2669" s="168">
        <f>IF(L$2=$A2669,Data!I107,0)</f>
        <v>0</v>
      </c>
      <c r="M2669" s="168">
        <f>IF(M$2=$A2669,Data!J107,0)</f>
        <v>0</v>
      </c>
      <c r="N2669" s="168">
        <f>IF(N$2=$A2669,Data!K107,0)</f>
        <v>0</v>
      </c>
      <c r="O2669" s="168">
        <f>IF(O$2=$A2669,Data!L107,0)</f>
        <v>0</v>
      </c>
      <c r="P2669" s="168">
        <f>IF(P$2=$A2669,Data!M107,0)</f>
        <v>0</v>
      </c>
      <c r="Q2669" s="168">
        <f>IF(Q$2=$A2669,Data!N107,0)</f>
        <v>0</v>
      </c>
      <c r="R2669" s="169">
        <f>IF(R$2=$A2669,Data!O107,0)</f>
        <v>0</v>
      </c>
      <c r="S2669" s="169">
        <f>IF(S$2=$A2669,Data!P107,0)</f>
        <v>0</v>
      </c>
      <c r="T2669" s="169">
        <f>IF(T$2=$A2669,Data!Q107,0)</f>
        <v>0</v>
      </c>
      <c r="U2669" s="169">
        <f>IF(U$2=$A2669,Data!R107,0)</f>
        <v>0</v>
      </c>
      <c r="V2669" s="169">
        <f>IF(V$2=$A2669,Data!S107,0)</f>
        <v>0</v>
      </c>
      <c r="W2669" s="169">
        <f>IF(W$2=$A2669,Data!T107,0)</f>
        <v>0</v>
      </c>
      <c r="X2669" s="169">
        <f>IF(X$2=$A2669,Data!U107,0)</f>
        <v>0</v>
      </c>
      <c r="Y2669" s="169">
        <f>IF(Y$2=$A2669,Data!V107,0)</f>
        <v>0</v>
      </c>
      <c r="Z2669" s="169">
        <f>IF(Z$2=$A2669,Data!W107,0)</f>
        <v>0</v>
      </c>
      <c r="AA2669" s="169">
        <f>IF(AA$2=$A2669,Data!X107,0)</f>
        <v>0</v>
      </c>
      <c r="AB2669" s="169">
        <f>IF(AB$2=$A2669,Data!Y107,0)</f>
        <v>0</v>
      </c>
      <c r="AC2669" s="169">
        <f>IF(AC$2=$A2669,Data!Z107,0)</f>
        <v>0</v>
      </c>
      <c r="AD2669" s="170">
        <f>IF(AD$2=$A2669,Data!AA107,0)</f>
        <v>0</v>
      </c>
      <c r="AE2669" s="171">
        <f>IF(AE$2=$A2669,Data!AB107,0)</f>
        <v>0</v>
      </c>
      <c r="AF2669" s="170">
        <f>IF(AF$2=$A2669,Data!AC107,0)</f>
        <v>0</v>
      </c>
      <c r="AG2669" s="171">
        <f>IF(AG$2=$A2669,Data!AD107,0)</f>
        <v>0</v>
      </c>
      <c r="AH2669" s="170">
        <f>IF(AH$2=$A2669,Data!AE107,0)</f>
        <v>0</v>
      </c>
      <c r="AI2669" s="171">
        <f>IF(AI$2=$A2669,Data!AF107,0)</f>
        <v>0</v>
      </c>
      <c r="AJ2669" s="170">
        <f>IF(AJ$2=$A2669,Data!AG107,0)</f>
        <v>0</v>
      </c>
      <c r="AK2669" s="171">
        <f>IF(AK$2=$A2669,Data!AH107,0)</f>
        <v>0</v>
      </c>
      <c r="AL2669" s="170">
        <f>IF(AL$2=$A2669,Data!AI107,0)</f>
        <v>0</v>
      </c>
      <c r="AM2669" t="str">
        <f t="shared" si="82"/>
        <v>0</v>
      </c>
      <c r="AN2669" t="e">
        <f>+INDEX(Validation!$D$4:$D$250,MATCH(Merge!B2669,Validation!$E$4:$E$250,0))</f>
        <v>#N/A</v>
      </c>
      <c r="AO2669" s="172">
        <f t="shared" si="83"/>
        <v>0</v>
      </c>
    </row>
    <row r="2670" spans="1:41" ht="15" x14ac:dyDescent="0.25">
      <c r="A2670">
        <f>Inputs!$H$17</f>
        <v>7</v>
      </c>
      <c r="B2670" t="str">
        <f>Inputs!$D$4</f>
        <v>Select Agency…</v>
      </c>
      <c r="C2670" s="166" t="str">
        <f>Inputs!$I$6</f>
        <v>(insert code)</v>
      </c>
      <c r="D2670" t="str">
        <f>IFERROR(INDEX(Inputs!$I$11:$I$19,MATCH(A2670,Inputs!$H$11:$H$19)),"")</f>
        <v>(insert code)</v>
      </c>
      <c r="E2670" s="167">
        <f>Data!B108</f>
        <v>0</v>
      </c>
      <c r="F2670" s="168">
        <f>IF(F$2=$A2670,Data!C108,0)</f>
        <v>0</v>
      </c>
      <c r="G2670" s="168">
        <f>IF(G$2=$A2670,Data!D108,0)</f>
        <v>0</v>
      </c>
      <c r="H2670" s="168">
        <f>IF(H$2=$A2670,Data!E108,0)</f>
        <v>0</v>
      </c>
      <c r="I2670" s="168">
        <f>IF(I$2=$A2670,Data!F108,0)</f>
        <v>0</v>
      </c>
      <c r="J2670" s="168">
        <f>IF(J$2=$A2670,Data!G108,0)</f>
        <v>0</v>
      </c>
      <c r="K2670" s="168">
        <f>IF(K$2=$A2670,Data!H108,0)</f>
        <v>0</v>
      </c>
      <c r="L2670" s="168">
        <f>IF(L$2=$A2670,Data!I108,0)</f>
        <v>0</v>
      </c>
      <c r="M2670" s="168">
        <f>IF(M$2=$A2670,Data!J108,0)</f>
        <v>0</v>
      </c>
      <c r="N2670" s="168">
        <f>IF(N$2=$A2670,Data!K108,0)</f>
        <v>0</v>
      </c>
      <c r="O2670" s="168">
        <f>IF(O$2=$A2670,Data!L108,0)</f>
        <v>0</v>
      </c>
      <c r="P2670" s="168">
        <f>IF(P$2=$A2670,Data!M108,0)</f>
        <v>0</v>
      </c>
      <c r="Q2670" s="168">
        <f>IF(Q$2=$A2670,Data!N108,0)</f>
        <v>0</v>
      </c>
      <c r="R2670" s="169">
        <f>IF(R$2=$A2670,Data!O108,0)</f>
        <v>0</v>
      </c>
      <c r="S2670" s="169">
        <f>IF(S$2=$A2670,Data!P108,0)</f>
        <v>0</v>
      </c>
      <c r="T2670" s="169">
        <f>IF(T$2=$A2670,Data!Q108,0)</f>
        <v>0</v>
      </c>
      <c r="U2670" s="169">
        <f>IF(U$2=$A2670,Data!R108,0)</f>
        <v>0</v>
      </c>
      <c r="V2670" s="169">
        <f>IF(V$2=$A2670,Data!S108,0)</f>
        <v>0</v>
      </c>
      <c r="W2670" s="169">
        <f>IF(W$2=$A2670,Data!T108,0)</f>
        <v>0</v>
      </c>
      <c r="X2670" s="169">
        <f>IF(X$2=$A2670,Data!U108,0)</f>
        <v>0</v>
      </c>
      <c r="Y2670" s="169">
        <f>IF(Y$2=$A2670,Data!V108,0)</f>
        <v>0</v>
      </c>
      <c r="Z2670" s="169">
        <f>IF(Z$2=$A2670,Data!W108,0)</f>
        <v>0</v>
      </c>
      <c r="AA2670" s="169">
        <f>IF(AA$2=$A2670,Data!X108,0)</f>
        <v>0</v>
      </c>
      <c r="AB2670" s="169">
        <f>IF(AB$2=$A2670,Data!Y108,0)</f>
        <v>0</v>
      </c>
      <c r="AC2670" s="169">
        <f>IF(AC$2=$A2670,Data!Z108,0)</f>
        <v>0</v>
      </c>
      <c r="AD2670" s="170">
        <f>IF(AD$2=$A2670,Data!AA108,0)</f>
        <v>0</v>
      </c>
      <c r="AE2670" s="171">
        <f>IF(AE$2=$A2670,Data!AB108,0)</f>
        <v>0</v>
      </c>
      <c r="AF2670" s="170">
        <f>IF(AF$2=$A2670,Data!AC108,0)</f>
        <v>0</v>
      </c>
      <c r="AG2670" s="171">
        <f>IF(AG$2=$A2670,Data!AD108,0)</f>
        <v>0</v>
      </c>
      <c r="AH2670" s="170">
        <f>IF(AH$2=$A2670,Data!AE108,0)</f>
        <v>0</v>
      </c>
      <c r="AI2670" s="171">
        <f>IF(AI$2=$A2670,Data!AF108,0)</f>
        <v>0</v>
      </c>
      <c r="AJ2670" s="170">
        <f>IF(AJ$2=$A2670,Data!AG108,0)</f>
        <v>0</v>
      </c>
      <c r="AK2670" s="171">
        <f>IF(AK$2=$A2670,Data!AH108,0)</f>
        <v>0</v>
      </c>
      <c r="AL2670" s="170">
        <f>IF(AL$2=$A2670,Data!AI108,0)</f>
        <v>0</v>
      </c>
      <c r="AM2670" t="str">
        <f t="shared" si="82"/>
        <v>0</v>
      </c>
      <c r="AN2670" t="e">
        <f>+INDEX(Validation!$D$4:$D$250,MATCH(Merge!B2670,Validation!$E$4:$E$250,0))</f>
        <v>#N/A</v>
      </c>
      <c r="AO2670" s="172">
        <f t="shared" si="83"/>
        <v>0</v>
      </c>
    </row>
    <row r="2671" spans="1:41" ht="15" x14ac:dyDescent="0.25">
      <c r="A2671">
        <f>Inputs!$H$17</f>
        <v>7</v>
      </c>
      <c r="B2671" t="str">
        <f>Inputs!$D$4</f>
        <v>Select Agency…</v>
      </c>
      <c r="C2671" s="166" t="str">
        <f>Inputs!$I$6</f>
        <v>(insert code)</v>
      </c>
      <c r="D2671" t="str">
        <f>IFERROR(INDEX(Inputs!$I$11:$I$19,MATCH(A2671,Inputs!$H$11:$H$19)),"")</f>
        <v>(insert code)</v>
      </c>
      <c r="E2671" s="167">
        <f>Data!B109</f>
        <v>0</v>
      </c>
      <c r="F2671" s="168">
        <f>IF(F$2=$A2671,Data!C109,0)</f>
        <v>0</v>
      </c>
      <c r="G2671" s="168">
        <f>IF(G$2=$A2671,Data!D109,0)</f>
        <v>0</v>
      </c>
      <c r="H2671" s="168">
        <f>IF(H$2=$A2671,Data!E109,0)</f>
        <v>0</v>
      </c>
      <c r="I2671" s="168">
        <f>IF(I$2=$A2671,Data!F109,0)</f>
        <v>0</v>
      </c>
      <c r="J2671" s="168">
        <f>IF(J$2=$A2671,Data!G109,0)</f>
        <v>0</v>
      </c>
      <c r="K2671" s="168">
        <f>IF(K$2=$A2671,Data!H109,0)</f>
        <v>0</v>
      </c>
      <c r="L2671" s="168">
        <f>IF(L$2=$A2671,Data!I109,0)</f>
        <v>0</v>
      </c>
      <c r="M2671" s="168">
        <f>IF(M$2=$A2671,Data!J109,0)</f>
        <v>0</v>
      </c>
      <c r="N2671" s="168">
        <f>IF(N$2=$A2671,Data!K109,0)</f>
        <v>0</v>
      </c>
      <c r="O2671" s="168">
        <f>IF(O$2=$A2671,Data!L109,0)</f>
        <v>0</v>
      </c>
      <c r="P2671" s="168">
        <f>IF(P$2=$A2671,Data!M109,0)</f>
        <v>0</v>
      </c>
      <c r="Q2671" s="168">
        <f>IF(Q$2=$A2671,Data!N109,0)</f>
        <v>0</v>
      </c>
      <c r="R2671" s="169">
        <f>IF(R$2=$A2671,Data!O109,0)</f>
        <v>0</v>
      </c>
      <c r="S2671" s="169">
        <f>IF(S$2=$A2671,Data!P109,0)</f>
        <v>0</v>
      </c>
      <c r="T2671" s="169">
        <f>IF(T$2=$A2671,Data!Q109,0)</f>
        <v>0</v>
      </c>
      <c r="U2671" s="169">
        <f>IF(U$2=$A2671,Data!R109,0)</f>
        <v>0</v>
      </c>
      <c r="V2671" s="169">
        <f>IF(V$2=$A2671,Data!S109,0)</f>
        <v>0</v>
      </c>
      <c r="W2671" s="169">
        <f>IF(W$2=$A2671,Data!T109,0)</f>
        <v>0</v>
      </c>
      <c r="X2671" s="169">
        <f>IF(X$2=$A2671,Data!U109,0)</f>
        <v>0</v>
      </c>
      <c r="Y2671" s="169">
        <f>IF(Y$2=$A2671,Data!V109,0)</f>
        <v>0</v>
      </c>
      <c r="Z2671" s="169">
        <f>IF(Z$2=$A2671,Data!W109,0)</f>
        <v>0</v>
      </c>
      <c r="AA2671" s="169">
        <f>IF(AA$2=$A2671,Data!X109,0)</f>
        <v>0</v>
      </c>
      <c r="AB2671" s="169">
        <f>IF(AB$2=$A2671,Data!Y109,0)</f>
        <v>0</v>
      </c>
      <c r="AC2671" s="169">
        <f>IF(AC$2=$A2671,Data!Z109,0)</f>
        <v>0</v>
      </c>
      <c r="AD2671" s="170">
        <f>IF(AD$2=$A2671,Data!AA109,0)</f>
        <v>0</v>
      </c>
      <c r="AE2671" s="171">
        <f>IF(AE$2=$A2671,Data!AB109,0)</f>
        <v>0</v>
      </c>
      <c r="AF2671" s="170">
        <f>IF(AF$2=$A2671,Data!AC109,0)</f>
        <v>0</v>
      </c>
      <c r="AG2671" s="171">
        <f>IF(AG$2=$A2671,Data!AD109,0)</f>
        <v>0</v>
      </c>
      <c r="AH2671" s="170">
        <f>IF(AH$2=$A2671,Data!AE109,0)</f>
        <v>0</v>
      </c>
      <c r="AI2671" s="171">
        <f>IF(AI$2=$A2671,Data!AF109,0)</f>
        <v>0</v>
      </c>
      <c r="AJ2671" s="170">
        <f>IF(AJ$2=$A2671,Data!AG109,0)</f>
        <v>0</v>
      </c>
      <c r="AK2671" s="171">
        <f>IF(AK$2=$A2671,Data!AH109,0)</f>
        <v>0</v>
      </c>
      <c r="AL2671" s="170">
        <f>IF(AL$2=$A2671,Data!AI109,0)</f>
        <v>0</v>
      </c>
      <c r="AM2671" t="str">
        <f t="shared" si="82"/>
        <v>0</v>
      </c>
      <c r="AN2671" t="e">
        <f>+INDEX(Validation!$D$4:$D$250,MATCH(Merge!B2671,Validation!$E$4:$E$250,0))</f>
        <v>#N/A</v>
      </c>
      <c r="AO2671" s="172">
        <f t="shared" si="83"/>
        <v>0</v>
      </c>
    </row>
    <row r="2672" spans="1:41" ht="15" x14ac:dyDescent="0.25">
      <c r="A2672">
        <f>Inputs!$H$17</f>
        <v>7</v>
      </c>
      <c r="B2672" t="str">
        <f>Inputs!$D$4</f>
        <v>Select Agency…</v>
      </c>
      <c r="C2672" s="166" t="str">
        <f>Inputs!$I$6</f>
        <v>(insert code)</v>
      </c>
      <c r="D2672" t="str">
        <f>IFERROR(INDEX(Inputs!$I$11:$I$19,MATCH(A2672,Inputs!$H$11:$H$19)),"")</f>
        <v>(insert code)</v>
      </c>
      <c r="E2672" s="167">
        <f>Data!B110</f>
        <v>0</v>
      </c>
      <c r="F2672" s="168">
        <f>IF(F$2=$A2672,Data!C110,0)</f>
        <v>0</v>
      </c>
      <c r="G2672" s="168">
        <f>IF(G$2=$A2672,Data!D110,0)</f>
        <v>0</v>
      </c>
      <c r="H2672" s="168">
        <f>IF(H$2=$A2672,Data!E110,0)</f>
        <v>0</v>
      </c>
      <c r="I2672" s="168">
        <f>IF(I$2=$A2672,Data!F110,0)</f>
        <v>0</v>
      </c>
      <c r="J2672" s="168">
        <f>IF(J$2=$A2672,Data!G110,0)</f>
        <v>0</v>
      </c>
      <c r="K2672" s="168">
        <f>IF(K$2=$A2672,Data!H110,0)</f>
        <v>0</v>
      </c>
      <c r="L2672" s="168">
        <f>IF(L$2=$A2672,Data!I110,0)</f>
        <v>0</v>
      </c>
      <c r="M2672" s="168">
        <f>IF(M$2=$A2672,Data!J110,0)</f>
        <v>0</v>
      </c>
      <c r="N2672" s="168">
        <f>IF(N$2=$A2672,Data!K110,0)</f>
        <v>0</v>
      </c>
      <c r="O2672" s="168">
        <f>IF(O$2=$A2672,Data!L110,0)</f>
        <v>0</v>
      </c>
      <c r="P2672" s="168">
        <f>IF(P$2=$A2672,Data!M110,0)</f>
        <v>0</v>
      </c>
      <c r="Q2672" s="168">
        <f>IF(Q$2=$A2672,Data!N110,0)</f>
        <v>0</v>
      </c>
      <c r="R2672" s="169">
        <f>IF(R$2=$A2672,Data!O110,0)</f>
        <v>0</v>
      </c>
      <c r="S2672" s="169">
        <f>IF(S$2=$A2672,Data!P110,0)</f>
        <v>0</v>
      </c>
      <c r="T2672" s="169">
        <f>IF(T$2=$A2672,Data!Q110,0)</f>
        <v>0</v>
      </c>
      <c r="U2672" s="169">
        <f>IF(U$2=$A2672,Data!R110,0)</f>
        <v>0</v>
      </c>
      <c r="V2672" s="169">
        <f>IF(V$2=$A2672,Data!S110,0)</f>
        <v>0</v>
      </c>
      <c r="W2672" s="169">
        <f>IF(W$2=$A2672,Data!T110,0)</f>
        <v>0</v>
      </c>
      <c r="X2672" s="169">
        <f>IF(X$2=$A2672,Data!U110,0)</f>
        <v>0</v>
      </c>
      <c r="Y2672" s="169">
        <f>IF(Y$2=$A2672,Data!V110,0)</f>
        <v>0</v>
      </c>
      <c r="Z2672" s="169">
        <f>IF(Z$2=$A2672,Data!W110,0)</f>
        <v>0</v>
      </c>
      <c r="AA2672" s="169">
        <f>IF(AA$2=$A2672,Data!X110,0)</f>
        <v>0</v>
      </c>
      <c r="AB2672" s="169">
        <f>IF(AB$2=$A2672,Data!Y110,0)</f>
        <v>0</v>
      </c>
      <c r="AC2672" s="169">
        <f>IF(AC$2=$A2672,Data!Z110,0)</f>
        <v>0</v>
      </c>
      <c r="AD2672" s="170">
        <f>IF(AD$2=$A2672,Data!AA110,0)</f>
        <v>0</v>
      </c>
      <c r="AE2672" s="171">
        <f>IF(AE$2=$A2672,Data!AB110,0)</f>
        <v>0</v>
      </c>
      <c r="AF2672" s="170">
        <f>IF(AF$2=$A2672,Data!AC110,0)</f>
        <v>0</v>
      </c>
      <c r="AG2672" s="171">
        <f>IF(AG$2=$A2672,Data!AD110,0)</f>
        <v>0</v>
      </c>
      <c r="AH2672" s="170">
        <f>IF(AH$2=$A2672,Data!AE110,0)</f>
        <v>0</v>
      </c>
      <c r="AI2672" s="171">
        <f>IF(AI$2=$A2672,Data!AF110,0)</f>
        <v>0</v>
      </c>
      <c r="AJ2672" s="170">
        <f>IF(AJ$2=$A2672,Data!AG110,0)</f>
        <v>0</v>
      </c>
      <c r="AK2672" s="171">
        <f>IF(AK$2=$A2672,Data!AH110,0)</f>
        <v>0</v>
      </c>
      <c r="AL2672" s="170">
        <f>IF(AL$2=$A2672,Data!AI110,0)</f>
        <v>0</v>
      </c>
      <c r="AM2672" t="str">
        <f t="shared" si="82"/>
        <v>0</v>
      </c>
      <c r="AN2672" t="e">
        <f>+INDEX(Validation!$D$4:$D$250,MATCH(Merge!B2672,Validation!$E$4:$E$250,0))</f>
        <v>#N/A</v>
      </c>
      <c r="AO2672" s="172">
        <f t="shared" si="83"/>
        <v>0</v>
      </c>
    </row>
    <row r="2673" spans="1:41" ht="15" x14ac:dyDescent="0.25">
      <c r="A2673">
        <f>Inputs!$H$17</f>
        <v>7</v>
      </c>
      <c r="B2673" t="str">
        <f>Inputs!$D$4</f>
        <v>Select Agency…</v>
      </c>
      <c r="C2673" s="166" t="str">
        <f>Inputs!$I$6</f>
        <v>(insert code)</v>
      </c>
      <c r="D2673" t="str">
        <f>IFERROR(INDEX(Inputs!$I$11:$I$19,MATCH(A2673,Inputs!$H$11:$H$19)),"")</f>
        <v>(insert code)</v>
      </c>
      <c r="E2673" s="167">
        <f>Data!B111</f>
        <v>0</v>
      </c>
      <c r="F2673" s="168">
        <f>IF(F$2=$A2673,Data!C111,0)</f>
        <v>0</v>
      </c>
      <c r="G2673" s="168">
        <f>IF(G$2=$A2673,Data!D111,0)</f>
        <v>0</v>
      </c>
      <c r="H2673" s="168">
        <f>IF(H$2=$A2673,Data!E111,0)</f>
        <v>0</v>
      </c>
      <c r="I2673" s="168">
        <f>IF(I$2=$A2673,Data!F111,0)</f>
        <v>0</v>
      </c>
      <c r="J2673" s="168">
        <f>IF(J$2=$A2673,Data!G111,0)</f>
        <v>0</v>
      </c>
      <c r="K2673" s="168">
        <f>IF(K$2=$A2673,Data!H111,0)</f>
        <v>0</v>
      </c>
      <c r="L2673" s="168">
        <f>IF(L$2=$A2673,Data!I111,0)</f>
        <v>0</v>
      </c>
      <c r="M2673" s="168">
        <f>IF(M$2=$A2673,Data!J111,0)</f>
        <v>0</v>
      </c>
      <c r="N2673" s="168">
        <f>IF(N$2=$A2673,Data!K111,0)</f>
        <v>0</v>
      </c>
      <c r="O2673" s="168">
        <f>IF(O$2=$A2673,Data!L111,0)</f>
        <v>0</v>
      </c>
      <c r="P2673" s="168">
        <f>IF(P$2=$A2673,Data!M111,0)</f>
        <v>0</v>
      </c>
      <c r="Q2673" s="168">
        <f>IF(Q$2=$A2673,Data!N111,0)</f>
        <v>0</v>
      </c>
      <c r="R2673" s="169">
        <f>IF(R$2=$A2673,Data!O111,0)</f>
        <v>0</v>
      </c>
      <c r="S2673" s="169">
        <f>IF(S$2=$A2673,Data!P111,0)</f>
        <v>0</v>
      </c>
      <c r="T2673" s="169">
        <f>IF(T$2=$A2673,Data!Q111,0)</f>
        <v>0</v>
      </c>
      <c r="U2673" s="169">
        <f>IF(U$2=$A2673,Data!R111,0)</f>
        <v>0</v>
      </c>
      <c r="V2673" s="169">
        <f>IF(V$2=$A2673,Data!S111,0)</f>
        <v>0</v>
      </c>
      <c r="W2673" s="169">
        <f>IF(W$2=$A2673,Data!T111,0)</f>
        <v>0</v>
      </c>
      <c r="X2673" s="169">
        <f>IF(X$2=$A2673,Data!U111,0)</f>
        <v>0</v>
      </c>
      <c r="Y2673" s="169">
        <f>IF(Y$2=$A2673,Data!V111,0)</f>
        <v>0</v>
      </c>
      <c r="Z2673" s="169">
        <f>IF(Z$2=$A2673,Data!W111,0)</f>
        <v>0</v>
      </c>
      <c r="AA2673" s="169">
        <f>IF(AA$2=$A2673,Data!X111,0)</f>
        <v>0</v>
      </c>
      <c r="AB2673" s="169">
        <f>IF(AB$2=$A2673,Data!Y111,0)</f>
        <v>0</v>
      </c>
      <c r="AC2673" s="169">
        <f>IF(AC$2=$A2673,Data!Z111,0)</f>
        <v>0</v>
      </c>
      <c r="AD2673" s="170">
        <f>IF(AD$2=$A2673,Data!AA111,0)</f>
        <v>0</v>
      </c>
      <c r="AE2673" s="171">
        <f>IF(AE$2=$A2673,Data!AB111,0)</f>
        <v>0</v>
      </c>
      <c r="AF2673" s="170">
        <f>IF(AF$2=$A2673,Data!AC111,0)</f>
        <v>0</v>
      </c>
      <c r="AG2673" s="171">
        <f>IF(AG$2=$A2673,Data!AD111,0)</f>
        <v>0</v>
      </c>
      <c r="AH2673" s="170">
        <f>IF(AH$2=$A2673,Data!AE111,0)</f>
        <v>0</v>
      </c>
      <c r="AI2673" s="171">
        <f>IF(AI$2=$A2673,Data!AF111,0)</f>
        <v>0</v>
      </c>
      <c r="AJ2673" s="170">
        <f>IF(AJ$2=$A2673,Data!AG111,0)</f>
        <v>0</v>
      </c>
      <c r="AK2673" s="171">
        <f>IF(AK$2=$A2673,Data!AH111,0)</f>
        <v>0</v>
      </c>
      <c r="AL2673" s="170">
        <f>IF(AL$2=$A2673,Data!AI111,0)</f>
        <v>0</v>
      </c>
      <c r="AM2673" t="str">
        <f t="shared" si="82"/>
        <v>0</v>
      </c>
      <c r="AN2673" t="e">
        <f>+INDEX(Validation!$D$4:$D$250,MATCH(Merge!B2673,Validation!$E$4:$E$250,0))</f>
        <v>#N/A</v>
      </c>
      <c r="AO2673" s="172">
        <f t="shared" si="83"/>
        <v>0</v>
      </c>
    </row>
    <row r="2674" spans="1:41" ht="15" x14ac:dyDescent="0.25">
      <c r="A2674">
        <f>Inputs!$H$17</f>
        <v>7</v>
      </c>
      <c r="B2674" t="str">
        <f>Inputs!$D$4</f>
        <v>Select Agency…</v>
      </c>
      <c r="C2674" s="166" t="str">
        <f>Inputs!$I$6</f>
        <v>(insert code)</v>
      </c>
      <c r="D2674" t="str">
        <f>IFERROR(INDEX(Inputs!$I$11:$I$19,MATCH(A2674,Inputs!$H$11:$H$19)),"")</f>
        <v>(insert code)</v>
      </c>
      <c r="E2674" s="167">
        <f>Data!B112</f>
        <v>0</v>
      </c>
      <c r="F2674" s="168">
        <f>IF(F$2=$A2674,Data!C112,0)</f>
        <v>0</v>
      </c>
      <c r="G2674" s="168">
        <f>IF(G$2=$A2674,Data!D112,0)</f>
        <v>0</v>
      </c>
      <c r="H2674" s="168">
        <f>IF(H$2=$A2674,Data!E112,0)</f>
        <v>0</v>
      </c>
      <c r="I2674" s="168">
        <f>IF(I$2=$A2674,Data!F112,0)</f>
        <v>0</v>
      </c>
      <c r="J2674" s="168">
        <f>IF(J$2=$A2674,Data!G112,0)</f>
        <v>0</v>
      </c>
      <c r="K2674" s="168">
        <f>IF(K$2=$A2674,Data!H112,0)</f>
        <v>0</v>
      </c>
      <c r="L2674" s="168">
        <f>IF(L$2=$A2674,Data!I112,0)</f>
        <v>0</v>
      </c>
      <c r="M2674" s="168">
        <f>IF(M$2=$A2674,Data!J112,0)</f>
        <v>0</v>
      </c>
      <c r="N2674" s="168">
        <f>IF(N$2=$A2674,Data!K112,0)</f>
        <v>0</v>
      </c>
      <c r="O2674" s="168">
        <f>IF(O$2=$A2674,Data!L112,0)</f>
        <v>0</v>
      </c>
      <c r="P2674" s="168">
        <f>IF(P$2=$A2674,Data!M112,0)</f>
        <v>0</v>
      </c>
      <c r="Q2674" s="168">
        <f>IF(Q$2=$A2674,Data!N112,0)</f>
        <v>0</v>
      </c>
      <c r="R2674" s="169">
        <f>IF(R$2=$A2674,Data!O112,0)</f>
        <v>0</v>
      </c>
      <c r="S2674" s="169">
        <f>IF(S$2=$A2674,Data!P112,0)</f>
        <v>0</v>
      </c>
      <c r="T2674" s="169">
        <f>IF(T$2=$A2674,Data!Q112,0)</f>
        <v>0</v>
      </c>
      <c r="U2674" s="169">
        <f>IF(U$2=$A2674,Data!R112,0)</f>
        <v>0</v>
      </c>
      <c r="V2674" s="169">
        <f>IF(V$2=$A2674,Data!S112,0)</f>
        <v>0</v>
      </c>
      <c r="W2674" s="169">
        <f>IF(W$2=$A2674,Data!T112,0)</f>
        <v>0</v>
      </c>
      <c r="X2674" s="169">
        <f>IF(X$2=$A2674,Data!U112,0)</f>
        <v>0</v>
      </c>
      <c r="Y2674" s="169">
        <f>IF(Y$2=$A2674,Data!V112,0)</f>
        <v>0</v>
      </c>
      <c r="Z2674" s="169">
        <f>IF(Z$2=$A2674,Data!W112,0)</f>
        <v>0</v>
      </c>
      <c r="AA2674" s="169">
        <f>IF(AA$2=$A2674,Data!X112,0)</f>
        <v>0</v>
      </c>
      <c r="AB2674" s="169">
        <f>IF(AB$2=$A2674,Data!Y112,0)</f>
        <v>0</v>
      </c>
      <c r="AC2674" s="169">
        <f>IF(AC$2=$A2674,Data!Z112,0)</f>
        <v>0</v>
      </c>
      <c r="AD2674" s="170">
        <f>IF(AD$2=$A2674,Data!AA112,0)</f>
        <v>0</v>
      </c>
      <c r="AE2674" s="171">
        <f>IF(AE$2=$A2674,Data!AB112,0)</f>
        <v>0</v>
      </c>
      <c r="AF2674" s="170">
        <f>IF(AF$2=$A2674,Data!AC112,0)</f>
        <v>0</v>
      </c>
      <c r="AG2674" s="171">
        <f>IF(AG$2=$A2674,Data!AD112,0)</f>
        <v>0</v>
      </c>
      <c r="AH2674" s="170">
        <f>IF(AH$2=$A2674,Data!AE112,0)</f>
        <v>0</v>
      </c>
      <c r="AI2674" s="171">
        <f>IF(AI$2=$A2674,Data!AF112,0)</f>
        <v>0</v>
      </c>
      <c r="AJ2674" s="170">
        <f>IF(AJ$2=$A2674,Data!AG112,0)</f>
        <v>0</v>
      </c>
      <c r="AK2674" s="171">
        <f>IF(AK$2=$A2674,Data!AH112,0)</f>
        <v>0</v>
      </c>
      <c r="AL2674" s="170">
        <f>IF(AL$2=$A2674,Data!AI112,0)</f>
        <v>0</v>
      </c>
      <c r="AM2674" t="str">
        <f t="shared" si="82"/>
        <v>0</v>
      </c>
      <c r="AN2674" t="e">
        <f>+INDEX(Validation!$D$4:$D$250,MATCH(Merge!B2674,Validation!$E$4:$E$250,0))</f>
        <v>#N/A</v>
      </c>
      <c r="AO2674" s="172">
        <f t="shared" si="83"/>
        <v>0</v>
      </c>
    </row>
    <row r="2675" spans="1:41" ht="15" x14ac:dyDescent="0.25">
      <c r="A2675">
        <f>Inputs!$H$17</f>
        <v>7</v>
      </c>
      <c r="B2675" t="str">
        <f>Inputs!$D$4</f>
        <v>Select Agency…</v>
      </c>
      <c r="C2675" s="166" t="str">
        <f>Inputs!$I$6</f>
        <v>(insert code)</v>
      </c>
      <c r="D2675" t="str">
        <f>IFERROR(INDEX(Inputs!$I$11:$I$19,MATCH(A2675,Inputs!$H$11:$H$19)),"")</f>
        <v>(insert code)</v>
      </c>
      <c r="E2675" s="167">
        <f>Data!B113</f>
        <v>0</v>
      </c>
      <c r="F2675" s="168">
        <f>IF(F$2=$A2675,Data!C113,0)</f>
        <v>0</v>
      </c>
      <c r="G2675" s="168">
        <f>IF(G$2=$A2675,Data!D113,0)</f>
        <v>0</v>
      </c>
      <c r="H2675" s="168">
        <f>IF(H$2=$A2675,Data!E113,0)</f>
        <v>0</v>
      </c>
      <c r="I2675" s="168">
        <f>IF(I$2=$A2675,Data!F113,0)</f>
        <v>0</v>
      </c>
      <c r="J2675" s="168">
        <f>IF(J$2=$A2675,Data!G113,0)</f>
        <v>0</v>
      </c>
      <c r="K2675" s="168">
        <f>IF(K$2=$A2675,Data!H113,0)</f>
        <v>0</v>
      </c>
      <c r="L2675" s="168">
        <f>IF(L$2=$A2675,Data!I113,0)</f>
        <v>0</v>
      </c>
      <c r="M2675" s="168">
        <f>IF(M$2=$A2675,Data!J113,0)</f>
        <v>0</v>
      </c>
      <c r="N2675" s="168">
        <f>IF(N$2=$A2675,Data!K113,0)</f>
        <v>0</v>
      </c>
      <c r="O2675" s="168">
        <f>IF(O$2=$A2675,Data!L113,0)</f>
        <v>0</v>
      </c>
      <c r="P2675" s="168">
        <f>IF(P$2=$A2675,Data!M113,0)</f>
        <v>0</v>
      </c>
      <c r="Q2675" s="168">
        <f>IF(Q$2=$A2675,Data!N113,0)</f>
        <v>0</v>
      </c>
      <c r="R2675" s="169">
        <f>IF(R$2=$A2675,Data!O113,0)</f>
        <v>0</v>
      </c>
      <c r="S2675" s="169">
        <f>IF(S$2=$A2675,Data!P113,0)</f>
        <v>0</v>
      </c>
      <c r="T2675" s="169">
        <f>IF(T$2=$A2675,Data!Q113,0)</f>
        <v>0</v>
      </c>
      <c r="U2675" s="169">
        <f>IF(U$2=$A2675,Data!R113,0)</f>
        <v>0</v>
      </c>
      <c r="V2675" s="169">
        <f>IF(V$2=$A2675,Data!S113,0)</f>
        <v>0</v>
      </c>
      <c r="W2675" s="169">
        <f>IF(W$2=$A2675,Data!T113,0)</f>
        <v>0</v>
      </c>
      <c r="X2675" s="169">
        <f>IF(X$2=$A2675,Data!U113,0)</f>
        <v>0</v>
      </c>
      <c r="Y2675" s="169">
        <f>IF(Y$2=$A2675,Data!V113,0)</f>
        <v>0</v>
      </c>
      <c r="Z2675" s="169">
        <f>IF(Z$2=$A2675,Data!W113,0)</f>
        <v>0</v>
      </c>
      <c r="AA2675" s="169">
        <f>IF(AA$2=$A2675,Data!X113,0)</f>
        <v>0</v>
      </c>
      <c r="AB2675" s="169">
        <f>IF(AB$2=$A2675,Data!Y113,0)</f>
        <v>0</v>
      </c>
      <c r="AC2675" s="169">
        <f>IF(AC$2=$A2675,Data!Z113,0)</f>
        <v>0</v>
      </c>
      <c r="AD2675" s="170">
        <f>IF(AD$2=$A2675,Data!AA113,0)</f>
        <v>0</v>
      </c>
      <c r="AE2675" s="171">
        <f>IF(AE$2=$A2675,Data!AB113,0)</f>
        <v>0</v>
      </c>
      <c r="AF2675" s="170">
        <f>IF(AF$2=$A2675,Data!AC113,0)</f>
        <v>0</v>
      </c>
      <c r="AG2675" s="171">
        <f>IF(AG$2=$A2675,Data!AD113,0)</f>
        <v>0</v>
      </c>
      <c r="AH2675" s="170">
        <f>IF(AH$2=$A2675,Data!AE113,0)</f>
        <v>0</v>
      </c>
      <c r="AI2675" s="171">
        <f>IF(AI$2=$A2675,Data!AF113,0)</f>
        <v>0</v>
      </c>
      <c r="AJ2675" s="170">
        <f>IF(AJ$2=$A2675,Data!AG113,0)</f>
        <v>0</v>
      </c>
      <c r="AK2675" s="171">
        <f>IF(AK$2=$A2675,Data!AH113,0)</f>
        <v>0</v>
      </c>
      <c r="AL2675" s="170">
        <f>IF(AL$2=$A2675,Data!AI113,0)</f>
        <v>0</v>
      </c>
      <c r="AM2675" t="str">
        <f t="shared" si="82"/>
        <v>0</v>
      </c>
      <c r="AN2675" t="e">
        <f>+INDEX(Validation!$D$4:$D$250,MATCH(Merge!B2675,Validation!$E$4:$E$250,0))</f>
        <v>#N/A</v>
      </c>
      <c r="AO2675" s="172">
        <f t="shared" si="83"/>
        <v>0</v>
      </c>
    </row>
    <row r="2676" spans="1:41" ht="15" x14ac:dyDescent="0.25">
      <c r="A2676">
        <f>Inputs!$H$17</f>
        <v>7</v>
      </c>
      <c r="B2676" t="str">
        <f>Inputs!$D$4</f>
        <v>Select Agency…</v>
      </c>
      <c r="C2676" s="166" t="str">
        <f>Inputs!$I$6</f>
        <v>(insert code)</v>
      </c>
      <c r="D2676" t="str">
        <f>IFERROR(INDEX(Inputs!$I$11:$I$19,MATCH(A2676,Inputs!$H$11:$H$19)),"")</f>
        <v>(insert code)</v>
      </c>
      <c r="E2676" s="167">
        <f>Data!B114</f>
        <v>0</v>
      </c>
      <c r="F2676" s="168">
        <f>IF(F$2=$A2676,Data!C114,0)</f>
        <v>0</v>
      </c>
      <c r="G2676" s="168">
        <f>IF(G$2=$A2676,Data!D114,0)</f>
        <v>0</v>
      </c>
      <c r="H2676" s="168">
        <f>IF(H$2=$A2676,Data!E114,0)</f>
        <v>0</v>
      </c>
      <c r="I2676" s="168">
        <f>IF(I$2=$A2676,Data!F114,0)</f>
        <v>0</v>
      </c>
      <c r="J2676" s="168">
        <f>IF(J$2=$A2676,Data!G114,0)</f>
        <v>0</v>
      </c>
      <c r="K2676" s="168">
        <f>IF(K$2=$A2676,Data!H114,0)</f>
        <v>0</v>
      </c>
      <c r="L2676" s="168">
        <f>IF(L$2=$A2676,Data!I114,0)</f>
        <v>0</v>
      </c>
      <c r="M2676" s="168">
        <f>IF(M$2=$A2676,Data!J114,0)</f>
        <v>0</v>
      </c>
      <c r="N2676" s="168">
        <f>IF(N$2=$A2676,Data!K114,0)</f>
        <v>0</v>
      </c>
      <c r="O2676" s="168">
        <f>IF(O$2=$A2676,Data!L114,0)</f>
        <v>0</v>
      </c>
      <c r="P2676" s="168">
        <f>IF(P$2=$A2676,Data!M114,0)</f>
        <v>0</v>
      </c>
      <c r="Q2676" s="168">
        <f>IF(Q$2=$A2676,Data!N114,0)</f>
        <v>0</v>
      </c>
      <c r="R2676" s="169">
        <f>IF(R$2=$A2676,Data!O114,0)</f>
        <v>0</v>
      </c>
      <c r="S2676" s="169">
        <f>IF(S$2=$A2676,Data!P114,0)</f>
        <v>0</v>
      </c>
      <c r="T2676" s="169">
        <f>IF(T$2=$A2676,Data!Q114,0)</f>
        <v>0</v>
      </c>
      <c r="U2676" s="169">
        <f>IF(U$2=$A2676,Data!R114,0)</f>
        <v>0</v>
      </c>
      <c r="V2676" s="169">
        <f>IF(V$2=$A2676,Data!S114,0)</f>
        <v>0</v>
      </c>
      <c r="W2676" s="169">
        <f>IF(W$2=$A2676,Data!T114,0)</f>
        <v>0</v>
      </c>
      <c r="X2676" s="169">
        <f>IF(X$2=$A2676,Data!U114,0)</f>
        <v>0</v>
      </c>
      <c r="Y2676" s="169">
        <f>IF(Y$2=$A2676,Data!V114,0)</f>
        <v>0</v>
      </c>
      <c r="Z2676" s="169">
        <f>IF(Z$2=$A2676,Data!W114,0)</f>
        <v>0</v>
      </c>
      <c r="AA2676" s="169">
        <f>IF(AA$2=$A2676,Data!X114,0)</f>
        <v>0</v>
      </c>
      <c r="AB2676" s="169">
        <f>IF(AB$2=$A2676,Data!Y114,0)</f>
        <v>0</v>
      </c>
      <c r="AC2676" s="169">
        <f>IF(AC$2=$A2676,Data!Z114,0)</f>
        <v>0</v>
      </c>
      <c r="AD2676" s="170">
        <f>IF(AD$2=$A2676,Data!AA114,0)</f>
        <v>0</v>
      </c>
      <c r="AE2676" s="171">
        <f>IF(AE$2=$A2676,Data!AB114,0)</f>
        <v>0</v>
      </c>
      <c r="AF2676" s="170">
        <f>IF(AF$2=$A2676,Data!AC114,0)</f>
        <v>0</v>
      </c>
      <c r="AG2676" s="171">
        <f>IF(AG$2=$A2676,Data!AD114,0)</f>
        <v>0</v>
      </c>
      <c r="AH2676" s="170">
        <f>IF(AH$2=$A2676,Data!AE114,0)</f>
        <v>0</v>
      </c>
      <c r="AI2676" s="171">
        <f>IF(AI$2=$A2676,Data!AF114,0)</f>
        <v>0</v>
      </c>
      <c r="AJ2676" s="170">
        <f>IF(AJ$2=$A2676,Data!AG114,0)</f>
        <v>0</v>
      </c>
      <c r="AK2676" s="171">
        <f>IF(AK$2=$A2676,Data!AH114,0)</f>
        <v>0</v>
      </c>
      <c r="AL2676" s="170">
        <f>IF(AL$2=$A2676,Data!AI114,0)</f>
        <v>0</v>
      </c>
      <c r="AM2676" t="str">
        <f t="shared" si="82"/>
        <v>0</v>
      </c>
      <c r="AN2676" t="e">
        <f>+INDEX(Validation!$D$4:$D$250,MATCH(Merge!B2676,Validation!$E$4:$E$250,0))</f>
        <v>#N/A</v>
      </c>
      <c r="AO2676" s="172">
        <f t="shared" si="83"/>
        <v>0</v>
      </c>
    </row>
    <row r="2677" spans="1:41" ht="15" x14ac:dyDescent="0.25">
      <c r="A2677">
        <f>Inputs!$H$17</f>
        <v>7</v>
      </c>
      <c r="B2677" t="str">
        <f>Inputs!$D$4</f>
        <v>Select Agency…</v>
      </c>
      <c r="C2677" s="166" t="str">
        <f>Inputs!$I$6</f>
        <v>(insert code)</v>
      </c>
      <c r="D2677" t="str">
        <f>IFERROR(INDEX(Inputs!$I$11:$I$19,MATCH(A2677,Inputs!$H$11:$H$19)),"")</f>
        <v>(insert code)</v>
      </c>
      <c r="E2677" s="167">
        <f>Data!B115</f>
        <v>0</v>
      </c>
      <c r="F2677" s="168">
        <f>IF(F$2=$A2677,Data!C115,0)</f>
        <v>0</v>
      </c>
      <c r="G2677" s="168">
        <f>IF(G$2=$A2677,Data!D115,0)</f>
        <v>0</v>
      </c>
      <c r="H2677" s="168">
        <f>IF(H$2=$A2677,Data!E115,0)</f>
        <v>0</v>
      </c>
      <c r="I2677" s="168">
        <f>IF(I$2=$A2677,Data!F115,0)</f>
        <v>0</v>
      </c>
      <c r="J2677" s="168">
        <f>IF(J$2=$A2677,Data!G115,0)</f>
        <v>0</v>
      </c>
      <c r="K2677" s="168">
        <f>IF(K$2=$A2677,Data!H115,0)</f>
        <v>0</v>
      </c>
      <c r="L2677" s="168">
        <f>IF(L$2=$A2677,Data!I115,0)</f>
        <v>0</v>
      </c>
      <c r="M2677" s="168">
        <f>IF(M$2=$A2677,Data!J115,0)</f>
        <v>0</v>
      </c>
      <c r="N2677" s="168">
        <f>IF(N$2=$A2677,Data!K115,0)</f>
        <v>0</v>
      </c>
      <c r="O2677" s="168">
        <f>IF(O$2=$A2677,Data!L115,0)</f>
        <v>0</v>
      </c>
      <c r="P2677" s="168">
        <f>IF(P$2=$A2677,Data!M115,0)</f>
        <v>0</v>
      </c>
      <c r="Q2677" s="168">
        <f>IF(Q$2=$A2677,Data!N115,0)</f>
        <v>0</v>
      </c>
      <c r="R2677" s="169">
        <f>IF(R$2=$A2677,Data!O115,0)</f>
        <v>0</v>
      </c>
      <c r="S2677" s="169">
        <f>IF(S$2=$A2677,Data!P115,0)</f>
        <v>0</v>
      </c>
      <c r="T2677" s="169">
        <f>IF(T$2=$A2677,Data!Q115,0)</f>
        <v>0</v>
      </c>
      <c r="U2677" s="169">
        <f>IF(U$2=$A2677,Data!R115,0)</f>
        <v>0</v>
      </c>
      <c r="V2677" s="169">
        <f>IF(V$2=$A2677,Data!S115,0)</f>
        <v>0</v>
      </c>
      <c r="W2677" s="169">
        <f>IF(W$2=$A2677,Data!T115,0)</f>
        <v>0</v>
      </c>
      <c r="X2677" s="169">
        <f>IF(X$2=$A2677,Data!U115,0)</f>
        <v>0</v>
      </c>
      <c r="Y2677" s="169">
        <f>IF(Y$2=$A2677,Data!V115,0)</f>
        <v>0</v>
      </c>
      <c r="Z2677" s="169">
        <f>IF(Z$2=$A2677,Data!W115,0)</f>
        <v>0</v>
      </c>
      <c r="AA2677" s="169">
        <f>IF(AA$2=$A2677,Data!X115,0)</f>
        <v>0</v>
      </c>
      <c r="AB2677" s="169">
        <f>IF(AB$2=$A2677,Data!Y115,0)</f>
        <v>0</v>
      </c>
      <c r="AC2677" s="169">
        <f>IF(AC$2=$A2677,Data!Z115,0)</f>
        <v>0</v>
      </c>
      <c r="AD2677" s="170">
        <f>IF(AD$2=$A2677,Data!AA115,0)</f>
        <v>0</v>
      </c>
      <c r="AE2677" s="171">
        <f>IF(AE$2=$A2677,Data!AB115,0)</f>
        <v>0</v>
      </c>
      <c r="AF2677" s="170">
        <f>IF(AF$2=$A2677,Data!AC115,0)</f>
        <v>0</v>
      </c>
      <c r="AG2677" s="171">
        <f>IF(AG$2=$A2677,Data!AD115,0)</f>
        <v>0</v>
      </c>
      <c r="AH2677" s="170">
        <f>IF(AH$2=$A2677,Data!AE115,0)</f>
        <v>0</v>
      </c>
      <c r="AI2677" s="171">
        <f>IF(AI$2=$A2677,Data!AF115,0)</f>
        <v>0</v>
      </c>
      <c r="AJ2677" s="170">
        <f>IF(AJ$2=$A2677,Data!AG115,0)</f>
        <v>0</v>
      </c>
      <c r="AK2677" s="171">
        <f>IF(AK$2=$A2677,Data!AH115,0)</f>
        <v>0</v>
      </c>
      <c r="AL2677" s="170">
        <f>IF(AL$2=$A2677,Data!AI115,0)</f>
        <v>0</v>
      </c>
      <c r="AM2677" t="str">
        <f t="shared" si="82"/>
        <v>0</v>
      </c>
      <c r="AN2677" t="e">
        <f>+INDEX(Validation!$D$4:$D$250,MATCH(Merge!B2677,Validation!$E$4:$E$250,0))</f>
        <v>#N/A</v>
      </c>
      <c r="AO2677" s="172">
        <f t="shared" si="83"/>
        <v>0</v>
      </c>
    </row>
    <row r="2678" spans="1:41" ht="15" x14ac:dyDescent="0.25">
      <c r="A2678">
        <f>Inputs!$H$17</f>
        <v>7</v>
      </c>
      <c r="B2678" t="str">
        <f>Inputs!$D$4</f>
        <v>Select Agency…</v>
      </c>
      <c r="C2678" s="166" t="str">
        <f>Inputs!$I$6</f>
        <v>(insert code)</v>
      </c>
      <c r="D2678" t="str">
        <f>IFERROR(INDEX(Inputs!$I$11:$I$19,MATCH(A2678,Inputs!$H$11:$H$19)),"")</f>
        <v>(insert code)</v>
      </c>
      <c r="E2678" s="167">
        <f>Data!B116</f>
        <v>0</v>
      </c>
      <c r="F2678" s="168">
        <f>IF(F$2=$A2678,Data!C116,0)</f>
        <v>0</v>
      </c>
      <c r="G2678" s="168">
        <f>IF(G$2=$A2678,Data!D116,0)</f>
        <v>0</v>
      </c>
      <c r="H2678" s="168">
        <f>IF(H$2=$A2678,Data!E116,0)</f>
        <v>0</v>
      </c>
      <c r="I2678" s="168">
        <f>IF(I$2=$A2678,Data!F116,0)</f>
        <v>0</v>
      </c>
      <c r="J2678" s="168">
        <f>IF(J$2=$A2678,Data!G116,0)</f>
        <v>0</v>
      </c>
      <c r="K2678" s="168">
        <f>IF(K$2=$A2678,Data!H116,0)</f>
        <v>0</v>
      </c>
      <c r="L2678" s="168">
        <f>IF(L$2=$A2678,Data!I116,0)</f>
        <v>0</v>
      </c>
      <c r="M2678" s="168">
        <f>IF(M$2=$A2678,Data!J116,0)</f>
        <v>0</v>
      </c>
      <c r="N2678" s="168">
        <f>IF(N$2=$A2678,Data!K116,0)</f>
        <v>0</v>
      </c>
      <c r="O2678" s="168">
        <f>IF(O$2=$A2678,Data!L116,0)</f>
        <v>0</v>
      </c>
      <c r="P2678" s="168">
        <f>IF(P$2=$A2678,Data!M116,0)</f>
        <v>0</v>
      </c>
      <c r="Q2678" s="168">
        <f>IF(Q$2=$A2678,Data!N116,0)</f>
        <v>0</v>
      </c>
      <c r="R2678" s="169">
        <f>IF(R$2=$A2678,Data!O116,0)</f>
        <v>0</v>
      </c>
      <c r="S2678" s="169">
        <f>IF(S$2=$A2678,Data!P116,0)</f>
        <v>0</v>
      </c>
      <c r="T2678" s="169">
        <f>IF(T$2=$A2678,Data!Q116,0)</f>
        <v>0</v>
      </c>
      <c r="U2678" s="169">
        <f>IF(U$2=$A2678,Data!R116,0)</f>
        <v>0</v>
      </c>
      <c r="V2678" s="169">
        <f>IF(V$2=$A2678,Data!S116,0)</f>
        <v>0</v>
      </c>
      <c r="W2678" s="169">
        <f>IF(W$2=$A2678,Data!T116,0)</f>
        <v>0</v>
      </c>
      <c r="X2678" s="169">
        <f>IF(X$2=$A2678,Data!U116,0)</f>
        <v>0</v>
      </c>
      <c r="Y2678" s="169">
        <f>IF(Y$2=$A2678,Data!V116,0)</f>
        <v>0</v>
      </c>
      <c r="Z2678" s="169">
        <f>IF(Z$2=$A2678,Data!W116,0)</f>
        <v>0</v>
      </c>
      <c r="AA2678" s="169">
        <f>IF(AA$2=$A2678,Data!X116,0)</f>
        <v>0</v>
      </c>
      <c r="AB2678" s="169">
        <f>IF(AB$2=$A2678,Data!Y116,0)</f>
        <v>0</v>
      </c>
      <c r="AC2678" s="169">
        <f>IF(AC$2=$A2678,Data!Z116,0)</f>
        <v>0</v>
      </c>
      <c r="AD2678" s="170">
        <f>IF(AD$2=$A2678,Data!AA116,0)</f>
        <v>0</v>
      </c>
      <c r="AE2678" s="171">
        <f>IF(AE$2=$A2678,Data!AB116,0)</f>
        <v>0</v>
      </c>
      <c r="AF2678" s="170">
        <f>IF(AF$2=$A2678,Data!AC116,0)</f>
        <v>0</v>
      </c>
      <c r="AG2678" s="171">
        <f>IF(AG$2=$A2678,Data!AD116,0)</f>
        <v>0</v>
      </c>
      <c r="AH2678" s="170">
        <f>IF(AH$2=$A2678,Data!AE116,0)</f>
        <v>0</v>
      </c>
      <c r="AI2678" s="171">
        <f>IF(AI$2=$A2678,Data!AF116,0)</f>
        <v>0</v>
      </c>
      <c r="AJ2678" s="170">
        <f>IF(AJ$2=$A2678,Data!AG116,0)</f>
        <v>0</v>
      </c>
      <c r="AK2678" s="171">
        <f>IF(AK$2=$A2678,Data!AH116,0)</f>
        <v>0</v>
      </c>
      <c r="AL2678" s="170">
        <f>IF(AL$2=$A2678,Data!AI116,0)</f>
        <v>0</v>
      </c>
      <c r="AM2678" t="str">
        <f t="shared" si="82"/>
        <v>0</v>
      </c>
      <c r="AN2678" t="e">
        <f>+INDEX(Validation!$D$4:$D$250,MATCH(Merge!B2678,Validation!$E$4:$E$250,0))</f>
        <v>#N/A</v>
      </c>
      <c r="AO2678" s="172">
        <f t="shared" si="83"/>
        <v>0</v>
      </c>
    </row>
    <row r="2679" spans="1:41" ht="15" x14ac:dyDescent="0.25">
      <c r="A2679">
        <f>Inputs!$H$17</f>
        <v>7</v>
      </c>
      <c r="B2679" t="str">
        <f>Inputs!$D$4</f>
        <v>Select Agency…</v>
      </c>
      <c r="C2679" s="166" t="str">
        <f>Inputs!$I$6</f>
        <v>(insert code)</v>
      </c>
      <c r="D2679" t="str">
        <f>IFERROR(INDEX(Inputs!$I$11:$I$19,MATCH(A2679,Inputs!$H$11:$H$19)),"")</f>
        <v>(insert code)</v>
      </c>
      <c r="E2679" s="167">
        <f>Data!B117</f>
        <v>0</v>
      </c>
      <c r="F2679" s="168">
        <f>IF(F$2=$A2679,Data!C117,0)</f>
        <v>0</v>
      </c>
      <c r="G2679" s="168">
        <f>IF(G$2=$A2679,Data!D117,0)</f>
        <v>0</v>
      </c>
      <c r="H2679" s="168">
        <f>IF(H$2=$A2679,Data!E117,0)</f>
        <v>0</v>
      </c>
      <c r="I2679" s="168">
        <f>IF(I$2=$A2679,Data!F117,0)</f>
        <v>0</v>
      </c>
      <c r="J2679" s="168">
        <f>IF(J$2=$A2679,Data!G117,0)</f>
        <v>0</v>
      </c>
      <c r="K2679" s="168">
        <f>IF(K$2=$A2679,Data!H117,0)</f>
        <v>0</v>
      </c>
      <c r="L2679" s="168">
        <f>IF(L$2=$A2679,Data!I117,0)</f>
        <v>0</v>
      </c>
      <c r="M2679" s="168">
        <f>IF(M$2=$A2679,Data!J117,0)</f>
        <v>0</v>
      </c>
      <c r="N2679" s="168">
        <f>IF(N$2=$A2679,Data!K117,0)</f>
        <v>0</v>
      </c>
      <c r="O2679" s="168">
        <f>IF(O$2=$A2679,Data!L117,0)</f>
        <v>0</v>
      </c>
      <c r="P2679" s="168">
        <f>IF(P$2=$A2679,Data!M117,0)</f>
        <v>0</v>
      </c>
      <c r="Q2679" s="168">
        <f>IF(Q$2=$A2679,Data!N117,0)</f>
        <v>0</v>
      </c>
      <c r="R2679" s="169">
        <f>IF(R$2=$A2679,Data!O117,0)</f>
        <v>0</v>
      </c>
      <c r="S2679" s="169">
        <f>IF(S$2=$A2679,Data!P117,0)</f>
        <v>0</v>
      </c>
      <c r="T2679" s="169">
        <f>IF(T$2=$A2679,Data!Q117,0)</f>
        <v>0</v>
      </c>
      <c r="U2679" s="169">
        <f>IF(U$2=$A2679,Data!R117,0)</f>
        <v>0</v>
      </c>
      <c r="V2679" s="169">
        <f>IF(V$2=$A2679,Data!S117,0)</f>
        <v>0</v>
      </c>
      <c r="W2679" s="169">
        <f>IF(W$2=$A2679,Data!T117,0)</f>
        <v>0</v>
      </c>
      <c r="X2679" s="169">
        <f>IF(X$2=$A2679,Data!U117,0)</f>
        <v>0</v>
      </c>
      <c r="Y2679" s="169">
        <f>IF(Y$2=$A2679,Data!V117,0)</f>
        <v>0</v>
      </c>
      <c r="Z2679" s="169">
        <f>IF(Z$2=$A2679,Data!W117,0)</f>
        <v>0</v>
      </c>
      <c r="AA2679" s="169">
        <f>IF(AA$2=$A2679,Data!X117,0)</f>
        <v>0</v>
      </c>
      <c r="AB2679" s="169">
        <f>IF(AB$2=$A2679,Data!Y117,0)</f>
        <v>0</v>
      </c>
      <c r="AC2679" s="169">
        <f>IF(AC$2=$A2679,Data!Z117,0)</f>
        <v>0</v>
      </c>
      <c r="AD2679" s="170">
        <f>IF(AD$2=$A2679,Data!AA117,0)</f>
        <v>0</v>
      </c>
      <c r="AE2679" s="171">
        <f>IF(AE$2=$A2679,Data!AB117,0)</f>
        <v>0</v>
      </c>
      <c r="AF2679" s="170">
        <f>IF(AF$2=$A2679,Data!AC117,0)</f>
        <v>0</v>
      </c>
      <c r="AG2679" s="171">
        <f>IF(AG$2=$A2679,Data!AD117,0)</f>
        <v>0</v>
      </c>
      <c r="AH2679" s="170">
        <f>IF(AH$2=$A2679,Data!AE117,0)</f>
        <v>0</v>
      </c>
      <c r="AI2679" s="171">
        <f>IF(AI$2=$A2679,Data!AF117,0)</f>
        <v>0</v>
      </c>
      <c r="AJ2679" s="170">
        <f>IF(AJ$2=$A2679,Data!AG117,0)</f>
        <v>0</v>
      </c>
      <c r="AK2679" s="171">
        <f>IF(AK$2=$A2679,Data!AH117,0)</f>
        <v>0</v>
      </c>
      <c r="AL2679" s="170">
        <f>IF(AL$2=$A2679,Data!AI117,0)</f>
        <v>0</v>
      </c>
      <c r="AM2679" t="str">
        <f t="shared" si="82"/>
        <v>0</v>
      </c>
      <c r="AN2679" t="e">
        <f>+INDEX(Validation!$D$4:$D$250,MATCH(Merge!B2679,Validation!$E$4:$E$250,0))</f>
        <v>#N/A</v>
      </c>
      <c r="AO2679" s="172">
        <f t="shared" si="83"/>
        <v>0</v>
      </c>
    </row>
    <row r="2680" spans="1:41" ht="15" x14ac:dyDescent="0.25">
      <c r="A2680">
        <f>Inputs!$H$17</f>
        <v>7</v>
      </c>
      <c r="B2680" t="str">
        <f>Inputs!$D$4</f>
        <v>Select Agency…</v>
      </c>
      <c r="C2680" s="166" t="str">
        <f>Inputs!$I$6</f>
        <v>(insert code)</v>
      </c>
      <c r="D2680" t="str">
        <f>IFERROR(INDEX(Inputs!$I$11:$I$19,MATCH(A2680,Inputs!$H$11:$H$19)),"")</f>
        <v>(insert code)</v>
      </c>
      <c r="E2680" s="167">
        <f>Data!B118</f>
        <v>0</v>
      </c>
      <c r="F2680" s="168">
        <f>IF(F$2=$A2680,Data!C118,0)</f>
        <v>0</v>
      </c>
      <c r="G2680" s="168">
        <f>IF(G$2=$A2680,Data!D118,0)</f>
        <v>0</v>
      </c>
      <c r="H2680" s="168">
        <f>IF(H$2=$A2680,Data!E118,0)</f>
        <v>0</v>
      </c>
      <c r="I2680" s="168">
        <f>IF(I$2=$A2680,Data!F118,0)</f>
        <v>0</v>
      </c>
      <c r="J2680" s="168">
        <f>IF(J$2=$A2680,Data!G118,0)</f>
        <v>0</v>
      </c>
      <c r="K2680" s="168">
        <f>IF(K$2=$A2680,Data!H118,0)</f>
        <v>0</v>
      </c>
      <c r="L2680" s="168">
        <f>IF(L$2=$A2680,Data!I118,0)</f>
        <v>0</v>
      </c>
      <c r="M2680" s="168">
        <f>IF(M$2=$A2680,Data!J118,0)</f>
        <v>0</v>
      </c>
      <c r="N2680" s="168">
        <f>IF(N$2=$A2680,Data!K118,0)</f>
        <v>0</v>
      </c>
      <c r="O2680" s="168">
        <f>IF(O$2=$A2680,Data!L118,0)</f>
        <v>0</v>
      </c>
      <c r="P2680" s="168">
        <f>IF(P$2=$A2680,Data!M118,0)</f>
        <v>0</v>
      </c>
      <c r="Q2680" s="168">
        <f>IF(Q$2=$A2680,Data!N118,0)</f>
        <v>0</v>
      </c>
      <c r="R2680" s="169">
        <f>IF(R$2=$A2680,Data!O118,0)</f>
        <v>0</v>
      </c>
      <c r="S2680" s="169">
        <f>IF(S$2=$A2680,Data!P118,0)</f>
        <v>0</v>
      </c>
      <c r="T2680" s="169">
        <f>IF(T$2=$A2680,Data!Q118,0)</f>
        <v>0</v>
      </c>
      <c r="U2680" s="169">
        <f>IF(U$2=$A2680,Data!R118,0)</f>
        <v>0</v>
      </c>
      <c r="V2680" s="169">
        <f>IF(V$2=$A2680,Data!S118,0)</f>
        <v>0</v>
      </c>
      <c r="W2680" s="169">
        <f>IF(W$2=$A2680,Data!T118,0)</f>
        <v>0</v>
      </c>
      <c r="X2680" s="169">
        <f>IF(X$2=$A2680,Data!U118,0)</f>
        <v>0</v>
      </c>
      <c r="Y2680" s="169">
        <f>IF(Y$2=$A2680,Data!V118,0)</f>
        <v>0</v>
      </c>
      <c r="Z2680" s="169">
        <f>IF(Z$2=$A2680,Data!W118,0)</f>
        <v>0</v>
      </c>
      <c r="AA2680" s="169">
        <f>IF(AA$2=$A2680,Data!X118,0)</f>
        <v>0</v>
      </c>
      <c r="AB2680" s="169">
        <f>IF(AB$2=$A2680,Data!Y118,0)</f>
        <v>0</v>
      </c>
      <c r="AC2680" s="169">
        <f>IF(AC$2=$A2680,Data!Z118,0)</f>
        <v>0</v>
      </c>
      <c r="AD2680" s="170">
        <f>IF(AD$2=$A2680,Data!AA118,0)</f>
        <v>0</v>
      </c>
      <c r="AE2680" s="171">
        <f>IF(AE$2=$A2680,Data!AB118,0)</f>
        <v>0</v>
      </c>
      <c r="AF2680" s="170">
        <f>IF(AF$2=$A2680,Data!AC118,0)</f>
        <v>0</v>
      </c>
      <c r="AG2680" s="171">
        <f>IF(AG$2=$A2680,Data!AD118,0)</f>
        <v>0</v>
      </c>
      <c r="AH2680" s="170">
        <f>IF(AH$2=$A2680,Data!AE118,0)</f>
        <v>0</v>
      </c>
      <c r="AI2680" s="171">
        <f>IF(AI$2=$A2680,Data!AF118,0)</f>
        <v>0</v>
      </c>
      <c r="AJ2680" s="170">
        <f>IF(AJ$2=$A2680,Data!AG118,0)</f>
        <v>0</v>
      </c>
      <c r="AK2680" s="171">
        <f>IF(AK$2=$A2680,Data!AH118,0)</f>
        <v>0</v>
      </c>
      <c r="AL2680" s="170">
        <f>IF(AL$2=$A2680,Data!AI118,0)</f>
        <v>0</v>
      </c>
      <c r="AM2680" t="str">
        <f t="shared" si="82"/>
        <v>0</v>
      </c>
      <c r="AN2680" t="e">
        <f>+INDEX(Validation!$D$4:$D$250,MATCH(Merge!B2680,Validation!$E$4:$E$250,0))</f>
        <v>#N/A</v>
      </c>
      <c r="AO2680" s="172">
        <f t="shared" si="83"/>
        <v>0</v>
      </c>
    </row>
    <row r="2681" spans="1:41" ht="15" x14ac:dyDescent="0.25">
      <c r="A2681">
        <f>Inputs!$H$17</f>
        <v>7</v>
      </c>
      <c r="B2681" t="str">
        <f>Inputs!$D$4</f>
        <v>Select Agency…</v>
      </c>
      <c r="C2681" s="166" t="str">
        <f>Inputs!$I$6</f>
        <v>(insert code)</v>
      </c>
      <c r="D2681" t="str">
        <f>IFERROR(INDEX(Inputs!$I$11:$I$19,MATCH(A2681,Inputs!$H$11:$H$19)),"")</f>
        <v>(insert code)</v>
      </c>
      <c r="E2681" s="167">
        <f>Data!B119</f>
        <v>0</v>
      </c>
      <c r="F2681" s="168">
        <f>IF(F$2=$A2681,Data!C119,0)</f>
        <v>0</v>
      </c>
      <c r="G2681" s="168">
        <f>IF(G$2=$A2681,Data!D119,0)</f>
        <v>0</v>
      </c>
      <c r="H2681" s="168">
        <f>IF(H$2=$A2681,Data!E119,0)</f>
        <v>0</v>
      </c>
      <c r="I2681" s="168">
        <f>IF(I$2=$A2681,Data!F119,0)</f>
        <v>0</v>
      </c>
      <c r="J2681" s="168">
        <f>IF(J$2=$A2681,Data!G119,0)</f>
        <v>0</v>
      </c>
      <c r="K2681" s="168">
        <f>IF(K$2=$A2681,Data!H119,0)</f>
        <v>0</v>
      </c>
      <c r="L2681" s="168">
        <f>IF(L$2=$A2681,Data!I119,0)</f>
        <v>0</v>
      </c>
      <c r="M2681" s="168">
        <f>IF(M$2=$A2681,Data!J119,0)</f>
        <v>0</v>
      </c>
      <c r="N2681" s="168">
        <f>IF(N$2=$A2681,Data!K119,0)</f>
        <v>0</v>
      </c>
      <c r="O2681" s="168">
        <f>IF(O$2=$A2681,Data!L119,0)</f>
        <v>0</v>
      </c>
      <c r="P2681" s="168">
        <f>IF(P$2=$A2681,Data!M119,0)</f>
        <v>0</v>
      </c>
      <c r="Q2681" s="168">
        <f>IF(Q$2=$A2681,Data!N119,0)</f>
        <v>0</v>
      </c>
      <c r="R2681" s="169">
        <f>IF(R$2=$A2681,Data!O119,0)</f>
        <v>0</v>
      </c>
      <c r="S2681" s="169">
        <f>IF(S$2=$A2681,Data!P119,0)</f>
        <v>0</v>
      </c>
      <c r="T2681" s="169">
        <f>IF(T$2=$A2681,Data!Q119,0)</f>
        <v>0</v>
      </c>
      <c r="U2681" s="169">
        <f>IF(U$2=$A2681,Data!R119,0)</f>
        <v>0</v>
      </c>
      <c r="V2681" s="169">
        <f>IF(V$2=$A2681,Data!S119,0)</f>
        <v>0</v>
      </c>
      <c r="W2681" s="169">
        <f>IF(W$2=$A2681,Data!T119,0)</f>
        <v>0</v>
      </c>
      <c r="X2681" s="169">
        <f>IF(X$2=$A2681,Data!U119,0)</f>
        <v>0</v>
      </c>
      <c r="Y2681" s="169">
        <f>IF(Y$2=$A2681,Data!V119,0)</f>
        <v>0</v>
      </c>
      <c r="Z2681" s="169">
        <f>IF(Z$2=$A2681,Data!W119,0)</f>
        <v>0</v>
      </c>
      <c r="AA2681" s="169">
        <f>IF(AA$2=$A2681,Data!X119,0)</f>
        <v>0</v>
      </c>
      <c r="AB2681" s="169">
        <f>IF(AB$2=$A2681,Data!Y119,0)</f>
        <v>0</v>
      </c>
      <c r="AC2681" s="169">
        <f>IF(AC$2=$A2681,Data!Z119,0)</f>
        <v>0</v>
      </c>
      <c r="AD2681" s="170">
        <f>IF(AD$2=$A2681,Data!AA119,0)</f>
        <v>0</v>
      </c>
      <c r="AE2681" s="171">
        <f>IF(AE$2=$A2681,Data!AB119,0)</f>
        <v>0</v>
      </c>
      <c r="AF2681" s="170">
        <f>IF(AF$2=$A2681,Data!AC119,0)</f>
        <v>0</v>
      </c>
      <c r="AG2681" s="171">
        <f>IF(AG$2=$A2681,Data!AD119,0)</f>
        <v>0</v>
      </c>
      <c r="AH2681" s="170">
        <f>IF(AH$2=$A2681,Data!AE119,0)</f>
        <v>0</v>
      </c>
      <c r="AI2681" s="171">
        <f>IF(AI$2=$A2681,Data!AF119,0)</f>
        <v>0</v>
      </c>
      <c r="AJ2681" s="170">
        <f>IF(AJ$2=$A2681,Data!AG119,0)</f>
        <v>0</v>
      </c>
      <c r="AK2681" s="171">
        <f>IF(AK$2=$A2681,Data!AH119,0)</f>
        <v>0</v>
      </c>
      <c r="AL2681" s="170">
        <f>IF(AL$2=$A2681,Data!AI119,0)</f>
        <v>0</v>
      </c>
      <c r="AM2681" t="str">
        <f t="shared" si="82"/>
        <v>0</v>
      </c>
      <c r="AN2681" t="e">
        <f>+INDEX(Validation!$D$4:$D$250,MATCH(Merge!B2681,Validation!$E$4:$E$250,0))</f>
        <v>#N/A</v>
      </c>
      <c r="AO2681" s="172">
        <f t="shared" si="83"/>
        <v>0</v>
      </c>
    </row>
    <row r="2682" spans="1:41" ht="15" x14ac:dyDescent="0.25">
      <c r="A2682">
        <f>Inputs!$H$17</f>
        <v>7</v>
      </c>
      <c r="B2682" t="str">
        <f>Inputs!$D$4</f>
        <v>Select Agency…</v>
      </c>
      <c r="C2682" s="166" t="str">
        <f>Inputs!$I$6</f>
        <v>(insert code)</v>
      </c>
      <c r="D2682" t="str">
        <f>IFERROR(INDEX(Inputs!$I$11:$I$19,MATCH(A2682,Inputs!$H$11:$H$19)),"")</f>
        <v>(insert code)</v>
      </c>
      <c r="E2682" s="167">
        <f>Data!B120</f>
        <v>0</v>
      </c>
      <c r="F2682" s="168">
        <f>IF(F$2=$A2682,Data!C120,0)</f>
        <v>0</v>
      </c>
      <c r="G2682" s="168">
        <f>IF(G$2=$A2682,Data!D120,0)</f>
        <v>0</v>
      </c>
      <c r="H2682" s="168">
        <f>IF(H$2=$A2682,Data!E120,0)</f>
        <v>0</v>
      </c>
      <c r="I2682" s="168">
        <f>IF(I$2=$A2682,Data!F120,0)</f>
        <v>0</v>
      </c>
      <c r="J2682" s="168">
        <f>IF(J$2=$A2682,Data!G120,0)</f>
        <v>0</v>
      </c>
      <c r="K2682" s="168">
        <f>IF(K$2=$A2682,Data!H120,0)</f>
        <v>0</v>
      </c>
      <c r="L2682" s="168">
        <f>IF(L$2=$A2682,Data!I120,0)</f>
        <v>0</v>
      </c>
      <c r="M2682" s="168">
        <f>IF(M$2=$A2682,Data!J120,0)</f>
        <v>0</v>
      </c>
      <c r="N2682" s="168">
        <f>IF(N$2=$A2682,Data!K120,0)</f>
        <v>0</v>
      </c>
      <c r="O2682" s="168">
        <f>IF(O$2=$A2682,Data!L120,0)</f>
        <v>0</v>
      </c>
      <c r="P2682" s="168">
        <f>IF(P$2=$A2682,Data!M120,0)</f>
        <v>0</v>
      </c>
      <c r="Q2682" s="168">
        <f>IF(Q$2=$A2682,Data!N120,0)</f>
        <v>0</v>
      </c>
      <c r="R2682" s="169">
        <f>IF(R$2=$A2682,Data!O120,0)</f>
        <v>0</v>
      </c>
      <c r="S2682" s="169">
        <f>IF(S$2=$A2682,Data!P120,0)</f>
        <v>0</v>
      </c>
      <c r="T2682" s="169">
        <f>IF(T$2=$A2682,Data!Q120,0)</f>
        <v>0</v>
      </c>
      <c r="U2682" s="169">
        <f>IF(U$2=$A2682,Data!R120,0)</f>
        <v>0</v>
      </c>
      <c r="V2682" s="169">
        <f>IF(V$2=$A2682,Data!S120,0)</f>
        <v>0</v>
      </c>
      <c r="W2682" s="169">
        <f>IF(W$2=$A2682,Data!T120,0)</f>
        <v>0</v>
      </c>
      <c r="X2682" s="169">
        <f>IF(X$2=$A2682,Data!U120,0)</f>
        <v>0</v>
      </c>
      <c r="Y2682" s="169">
        <f>IF(Y$2=$A2682,Data!V120,0)</f>
        <v>0</v>
      </c>
      <c r="Z2682" s="169">
        <f>IF(Z$2=$A2682,Data!W120,0)</f>
        <v>0</v>
      </c>
      <c r="AA2682" s="169">
        <f>IF(AA$2=$A2682,Data!X120,0)</f>
        <v>0</v>
      </c>
      <c r="AB2682" s="169">
        <f>IF(AB$2=$A2682,Data!Y120,0)</f>
        <v>0</v>
      </c>
      <c r="AC2682" s="169">
        <f>IF(AC$2=$A2682,Data!Z120,0)</f>
        <v>0</v>
      </c>
      <c r="AD2682" s="170">
        <f>IF(AD$2=$A2682,Data!AA120,0)</f>
        <v>0</v>
      </c>
      <c r="AE2682" s="171">
        <f>IF(AE$2=$A2682,Data!AB120,0)</f>
        <v>0</v>
      </c>
      <c r="AF2682" s="170">
        <f>IF(AF$2=$A2682,Data!AC120,0)</f>
        <v>0</v>
      </c>
      <c r="AG2682" s="171">
        <f>IF(AG$2=$A2682,Data!AD120,0)</f>
        <v>0</v>
      </c>
      <c r="AH2682" s="170">
        <f>IF(AH$2=$A2682,Data!AE120,0)</f>
        <v>0</v>
      </c>
      <c r="AI2682" s="171">
        <f>IF(AI$2=$A2682,Data!AF120,0)</f>
        <v>0</v>
      </c>
      <c r="AJ2682" s="170">
        <f>IF(AJ$2=$A2682,Data!AG120,0)</f>
        <v>0</v>
      </c>
      <c r="AK2682" s="171">
        <f>IF(AK$2=$A2682,Data!AH120,0)</f>
        <v>0</v>
      </c>
      <c r="AL2682" s="170">
        <f>IF(AL$2=$A2682,Data!AI120,0)</f>
        <v>0</v>
      </c>
      <c r="AM2682" t="str">
        <f t="shared" si="82"/>
        <v>0</v>
      </c>
      <c r="AN2682" t="e">
        <f>+INDEX(Validation!$D$4:$D$250,MATCH(Merge!B2682,Validation!$E$4:$E$250,0))</f>
        <v>#N/A</v>
      </c>
      <c r="AO2682" s="172">
        <f t="shared" si="83"/>
        <v>0</v>
      </c>
    </row>
    <row r="2683" spans="1:41" ht="15" x14ac:dyDescent="0.25">
      <c r="A2683">
        <f>Inputs!$H$17</f>
        <v>7</v>
      </c>
      <c r="B2683" t="str">
        <f>Inputs!$D$4</f>
        <v>Select Agency…</v>
      </c>
      <c r="C2683" s="166" t="str">
        <f>Inputs!$I$6</f>
        <v>(insert code)</v>
      </c>
      <c r="D2683" t="str">
        <f>IFERROR(INDEX(Inputs!$I$11:$I$19,MATCH(A2683,Inputs!$H$11:$H$19)),"")</f>
        <v>(insert code)</v>
      </c>
      <c r="E2683" s="167">
        <f>Data!B121</f>
        <v>0</v>
      </c>
      <c r="F2683" s="168">
        <f>IF(F$2=$A2683,Data!C121,0)</f>
        <v>0</v>
      </c>
      <c r="G2683" s="168">
        <f>IF(G$2=$A2683,Data!D121,0)</f>
        <v>0</v>
      </c>
      <c r="H2683" s="168">
        <f>IF(H$2=$A2683,Data!E121,0)</f>
        <v>0</v>
      </c>
      <c r="I2683" s="168">
        <f>IF(I$2=$A2683,Data!F121,0)</f>
        <v>0</v>
      </c>
      <c r="J2683" s="168">
        <f>IF(J$2=$A2683,Data!G121,0)</f>
        <v>0</v>
      </c>
      <c r="K2683" s="168">
        <f>IF(K$2=$A2683,Data!H121,0)</f>
        <v>0</v>
      </c>
      <c r="L2683" s="168">
        <f>IF(L$2=$A2683,Data!I121,0)</f>
        <v>0</v>
      </c>
      <c r="M2683" s="168">
        <f>IF(M$2=$A2683,Data!J121,0)</f>
        <v>0</v>
      </c>
      <c r="N2683" s="168">
        <f>IF(N$2=$A2683,Data!K121,0)</f>
        <v>0</v>
      </c>
      <c r="O2683" s="168">
        <f>IF(O$2=$A2683,Data!L121,0)</f>
        <v>0</v>
      </c>
      <c r="P2683" s="168">
        <f>IF(P$2=$A2683,Data!M121,0)</f>
        <v>0</v>
      </c>
      <c r="Q2683" s="168">
        <f>IF(Q$2=$A2683,Data!N121,0)</f>
        <v>0</v>
      </c>
      <c r="R2683" s="169">
        <f>IF(R$2=$A2683,Data!O121,0)</f>
        <v>0</v>
      </c>
      <c r="S2683" s="169">
        <f>IF(S$2=$A2683,Data!P121,0)</f>
        <v>0</v>
      </c>
      <c r="T2683" s="169">
        <f>IF(T$2=$A2683,Data!Q121,0)</f>
        <v>0</v>
      </c>
      <c r="U2683" s="169">
        <f>IF(U$2=$A2683,Data!R121,0)</f>
        <v>0</v>
      </c>
      <c r="V2683" s="169">
        <f>IF(V$2=$A2683,Data!S121,0)</f>
        <v>0</v>
      </c>
      <c r="W2683" s="169">
        <f>IF(W$2=$A2683,Data!T121,0)</f>
        <v>0</v>
      </c>
      <c r="X2683" s="169">
        <f>IF(X$2=$A2683,Data!U121,0)</f>
        <v>0</v>
      </c>
      <c r="Y2683" s="169">
        <f>IF(Y$2=$A2683,Data!V121,0)</f>
        <v>0</v>
      </c>
      <c r="Z2683" s="169">
        <f>IF(Z$2=$A2683,Data!W121,0)</f>
        <v>0</v>
      </c>
      <c r="AA2683" s="169">
        <f>IF(AA$2=$A2683,Data!X121,0)</f>
        <v>0</v>
      </c>
      <c r="AB2683" s="169">
        <f>IF(AB$2=$A2683,Data!Y121,0)</f>
        <v>0</v>
      </c>
      <c r="AC2683" s="169">
        <f>IF(AC$2=$A2683,Data!Z121,0)</f>
        <v>0</v>
      </c>
      <c r="AD2683" s="170">
        <f>IF(AD$2=$A2683,Data!AA121,0)</f>
        <v>0</v>
      </c>
      <c r="AE2683" s="171">
        <f>IF(AE$2=$A2683,Data!AB121,0)</f>
        <v>0</v>
      </c>
      <c r="AF2683" s="170">
        <f>IF(AF$2=$A2683,Data!AC121,0)</f>
        <v>0</v>
      </c>
      <c r="AG2683" s="171">
        <f>IF(AG$2=$A2683,Data!AD121,0)</f>
        <v>0</v>
      </c>
      <c r="AH2683" s="170">
        <f>IF(AH$2=$A2683,Data!AE121,0)</f>
        <v>0</v>
      </c>
      <c r="AI2683" s="171">
        <f>IF(AI$2=$A2683,Data!AF121,0)</f>
        <v>0</v>
      </c>
      <c r="AJ2683" s="170">
        <f>IF(AJ$2=$A2683,Data!AG121,0)</f>
        <v>0</v>
      </c>
      <c r="AK2683" s="171">
        <f>IF(AK$2=$A2683,Data!AH121,0)</f>
        <v>0</v>
      </c>
      <c r="AL2683" s="170">
        <f>IF(AL$2=$A2683,Data!AI121,0)</f>
        <v>0</v>
      </c>
      <c r="AM2683" t="str">
        <f t="shared" si="82"/>
        <v>0</v>
      </c>
      <c r="AN2683" t="e">
        <f>+INDEX(Validation!$D$4:$D$250,MATCH(Merge!B2683,Validation!$E$4:$E$250,0))</f>
        <v>#N/A</v>
      </c>
      <c r="AO2683" s="172">
        <f t="shared" si="83"/>
        <v>0</v>
      </c>
    </row>
    <row r="2684" spans="1:41" ht="15" x14ac:dyDescent="0.25">
      <c r="A2684">
        <f>Inputs!$H$17</f>
        <v>7</v>
      </c>
      <c r="B2684" t="str">
        <f>Inputs!$D$4</f>
        <v>Select Agency…</v>
      </c>
      <c r="C2684" s="166" t="str">
        <f>Inputs!$I$6</f>
        <v>(insert code)</v>
      </c>
      <c r="D2684" t="str">
        <f>IFERROR(INDEX(Inputs!$I$11:$I$19,MATCH(A2684,Inputs!$H$11:$H$19)),"")</f>
        <v>(insert code)</v>
      </c>
      <c r="E2684" s="167">
        <f>Data!B122</f>
        <v>0</v>
      </c>
      <c r="F2684" s="168">
        <f>IF(F$2=$A2684,Data!C122,0)</f>
        <v>0</v>
      </c>
      <c r="G2684" s="168">
        <f>IF(G$2=$A2684,Data!D122,0)</f>
        <v>0</v>
      </c>
      <c r="H2684" s="168">
        <f>IF(H$2=$A2684,Data!E122,0)</f>
        <v>0</v>
      </c>
      <c r="I2684" s="168">
        <f>IF(I$2=$A2684,Data!F122,0)</f>
        <v>0</v>
      </c>
      <c r="J2684" s="168">
        <f>IF(J$2=$A2684,Data!G122,0)</f>
        <v>0</v>
      </c>
      <c r="K2684" s="168">
        <f>IF(K$2=$A2684,Data!H122,0)</f>
        <v>0</v>
      </c>
      <c r="L2684" s="168">
        <f>IF(L$2=$A2684,Data!I122,0)</f>
        <v>0</v>
      </c>
      <c r="M2684" s="168">
        <f>IF(M$2=$A2684,Data!J122,0)</f>
        <v>0</v>
      </c>
      <c r="N2684" s="168">
        <f>IF(N$2=$A2684,Data!K122,0)</f>
        <v>0</v>
      </c>
      <c r="O2684" s="168">
        <f>IF(O$2=$A2684,Data!L122,0)</f>
        <v>0</v>
      </c>
      <c r="P2684" s="168">
        <f>IF(P$2=$A2684,Data!M122,0)</f>
        <v>0</v>
      </c>
      <c r="Q2684" s="168">
        <f>IF(Q$2=$A2684,Data!N122,0)</f>
        <v>0</v>
      </c>
      <c r="R2684" s="169">
        <f>IF(R$2=$A2684,Data!O122,0)</f>
        <v>0</v>
      </c>
      <c r="S2684" s="169">
        <f>IF(S$2=$A2684,Data!P122,0)</f>
        <v>0</v>
      </c>
      <c r="T2684" s="169">
        <f>IF(T$2=$A2684,Data!Q122,0)</f>
        <v>0</v>
      </c>
      <c r="U2684" s="169">
        <f>IF(U$2=$A2684,Data!R122,0)</f>
        <v>0</v>
      </c>
      <c r="V2684" s="169">
        <f>IF(V$2=$A2684,Data!S122,0)</f>
        <v>0</v>
      </c>
      <c r="W2684" s="169">
        <f>IF(W$2=$A2684,Data!T122,0)</f>
        <v>0</v>
      </c>
      <c r="X2684" s="169">
        <f>IF(X$2=$A2684,Data!U122,0)</f>
        <v>0</v>
      </c>
      <c r="Y2684" s="169">
        <f>IF(Y$2=$A2684,Data!V122,0)</f>
        <v>0</v>
      </c>
      <c r="Z2684" s="169">
        <f>IF(Z$2=$A2684,Data!W122,0)</f>
        <v>0</v>
      </c>
      <c r="AA2684" s="169">
        <f>IF(AA$2=$A2684,Data!X122,0)</f>
        <v>0</v>
      </c>
      <c r="AB2684" s="169">
        <f>IF(AB$2=$A2684,Data!Y122,0)</f>
        <v>0</v>
      </c>
      <c r="AC2684" s="169">
        <f>IF(AC$2=$A2684,Data!Z122,0)</f>
        <v>0</v>
      </c>
      <c r="AD2684" s="170">
        <f>IF(AD$2=$A2684,Data!AA122,0)</f>
        <v>0</v>
      </c>
      <c r="AE2684" s="171">
        <f>IF(AE$2=$A2684,Data!AB122,0)</f>
        <v>0</v>
      </c>
      <c r="AF2684" s="170">
        <f>IF(AF$2=$A2684,Data!AC122,0)</f>
        <v>0</v>
      </c>
      <c r="AG2684" s="171">
        <f>IF(AG$2=$A2684,Data!AD122,0)</f>
        <v>0</v>
      </c>
      <c r="AH2684" s="170">
        <f>IF(AH$2=$A2684,Data!AE122,0)</f>
        <v>0</v>
      </c>
      <c r="AI2684" s="171">
        <f>IF(AI$2=$A2684,Data!AF122,0)</f>
        <v>0</v>
      </c>
      <c r="AJ2684" s="170">
        <f>IF(AJ$2=$A2684,Data!AG122,0)</f>
        <v>0</v>
      </c>
      <c r="AK2684" s="171">
        <f>IF(AK$2=$A2684,Data!AH122,0)</f>
        <v>0</v>
      </c>
      <c r="AL2684" s="170">
        <f>IF(AL$2=$A2684,Data!AI122,0)</f>
        <v>0</v>
      </c>
      <c r="AM2684" t="str">
        <f t="shared" si="82"/>
        <v>0</v>
      </c>
      <c r="AN2684" t="e">
        <f>+INDEX(Validation!$D$4:$D$250,MATCH(Merge!B2684,Validation!$E$4:$E$250,0))</f>
        <v>#N/A</v>
      </c>
      <c r="AO2684" s="172">
        <f t="shared" si="83"/>
        <v>0</v>
      </c>
    </row>
    <row r="2685" spans="1:41" ht="15" x14ac:dyDescent="0.25">
      <c r="A2685">
        <f>Inputs!$H$17</f>
        <v>7</v>
      </c>
      <c r="B2685" t="str">
        <f>Inputs!$D$4</f>
        <v>Select Agency…</v>
      </c>
      <c r="C2685" s="166" t="str">
        <f>Inputs!$I$6</f>
        <v>(insert code)</v>
      </c>
      <c r="D2685" t="str">
        <f>IFERROR(INDEX(Inputs!$I$11:$I$19,MATCH(A2685,Inputs!$H$11:$H$19)),"")</f>
        <v>(insert code)</v>
      </c>
      <c r="E2685" s="167">
        <f>Data!B123</f>
        <v>0</v>
      </c>
      <c r="F2685" s="168">
        <f>IF(F$2=$A2685,Data!C123,0)</f>
        <v>0</v>
      </c>
      <c r="G2685" s="168">
        <f>IF(G$2=$A2685,Data!D123,0)</f>
        <v>0</v>
      </c>
      <c r="H2685" s="168">
        <f>IF(H$2=$A2685,Data!E123,0)</f>
        <v>0</v>
      </c>
      <c r="I2685" s="168">
        <f>IF(I$2=$A2685,Data!F123,0)</f>
        <v>0</v>
      </c>
      <c r="J2685" s="168">
        <f>IF(J$2=$A2685,Data!G123,0)</f>
        <v>0</v>
      </c>
      <c r="K2685" s="168">
        <f>IF(K$2=$A2685,Data!H123,0)</f>
        <v>0</v>
      </c>
      <c r="L2685" s="168">
        <f>IF(L$2=$A2685,Data!I123,0)</f>
        <v>0</v>
      </c>
      <c r="M2685" s="168">
        <f>IF(M$2=$A2685,Data!J123,0)</f>
        <v>0</v>
      </c>
      <c r="N2685" s="168">
        <f>IF(N$2=$A2685,Data!K123,0)</f>
        <v>0</v>
      </c>
      <c r="O2685" s="168">
        <f>IF(O$2=$A2685,Data!L123,0)</f>
        <v>0</v>
      </c>
      <c r="P2685" s="168">
        <f>IF(P$2=$A2685,Data!M123,0)</f>
        <v>0</v>
      </c>
      <c r="Q2685" s="168">
        <f>IF(Q$2=$A2685,Data!N123,0)</f>
        <v>0</v>
      </c>
      <c r="R2685" s="169">
        <f>IF(R$2=$A2685,Data!O123,0)</f>
        <v>0</v>
      </c>
      <c r="S2685" s="169">
        <f>IF(S$2=$A2685,Data!P123,0)</f>
        <v>0</v>
      </c>
      <c r="T2685" s="169">
        <f>IF(T$2=$A2685,Data!Q123,0)</f>
        <v>0</v>
      </c>
      <c r="U2685" s="169">
        <f>IF(U$2=$A2685,Data!R123,0)</f>
        <v>0</v>
      </c>
      <c r="V2685" s="169">
        <f>IF(V$2=$A2685,Data!S123,0)</f>
        <v>0</v>
      </c>
      <c r="W2685" s="169">
        <f>IF(W$2=$A2685,Data!T123,0)</f>
        <v>0</v>
      </c>
      <c r="X2685" s="169">
        <f>IF(X$2=$A2685,Data!U123,0)</f>
        <v>0</v>
      </c>
      <c r="Y2685" s="169">
        <f>IF(Y$2=$A2685,Data!V123,0)</f>
        <v>0</v>
      </c>
      <c r="Z2685" s="169">
        <f>IF(Z$2=$A2685,Data!W123,0)</f>
        <v>0</v>
      </c>
      <c r="AA2685" s="169">
        <f>IF(AA$2=$A2685,Data!X123,0)</f>
        <v>0</v>
      </c>
      <c r="AB2685" s="169">
        <f>IF(AB$2=$A2685,Data!Y123,0)</f>
        <v>0</v>
      </c>
      <c r="AC2685" s="169">
        <f>IF(AC$2=$A2685,Data!Z123,0)</f>
        <v>0</v>
      </c>
      <c r="AD2685" s="170">
        <f>IF(AD$2=$A2685,Data!AA123,0)</f>
        <v>0</v>
      </c>
      <c r="AE2685" s="171">
        <f>IF(AE$2=$A2685,Data!AB123,0)</f>
        <v>0</v>
      </c>
      <c r="AF2685" s="170">
        <f>IF(AF$2=$A2685,Data!AC123,0)</f>
        <v>0</v>
      </c>
      <c r="AG2685" s="171">
        <f>IF(AG$2=$A2685,Data!AD123,0)</f>
        <v>0</v>
      </c>
      <c r="AH2685" s="170">
        <f>IF(AH$2=$A2685,Data!AE123,0)</f>
        <v>0</v>
      </c>
      <c r="AI2685" s="171">
        <f>IF(AI$2=$A2685,Data!AF123,0)</f>
        <v>0</v>
      </c>
      <c r="AJ2685" s="170">
        <f>IF(AJ$2=$A2685,Data!AG123,0)</f>
        <v>0</v>
      </c>
      <c r="AK2685" s="171">
        <f>IF(AK$2=$A2685,Data!AH123,0)</f>
        <v>0</v>
      </c>
      <c r="AL2685" s="170">
        <f>IF(AL$2=$A2685,Data!AI123,0)</f>
        <v>0</v>
      </c>
      <c r="AM2685" t="str">
        <f t="shared" si="82"/>
        <v>0</v>
      </c>
      <c r="AN2685" t="e">
        <f>+INDEX(Validation!$D$4:$D$250,MATCH(Merge!B2685,Validation!$E$4:$E$250,0))</f>
        <v>#N/A</v>
      </c>
      <c r="AO2685" s="172">
        <f t="shared" si="83"/>
        <v>0</v>
      </c>
    </row>
    <row r="2686" spans="1:41" ht="15" x14ac:dyDescent="0.25">
      <c r="A2686">
        <f>Inputs!$H$17</f>
        <v>7</v>
      </c>
      <c r="B2686" t="str">
        <f>Inputs!$D$4</f>
        <v>Select Agency…</v>
      </c>
      <c r="C2686" s="166" t="str">
        <f>Inputs!$I$6</f>
        <v>(insert code)</v>
      </c>
      <c r="D2686" t="str">
        <f>IFERROR(INDEX(Inputs!$I$11:$I$19,MATCH(A2686,Inputs!$H$11:$H$19)),"")</f>
        <v>(insert code)</v>
      </c>
      <c r="E2686" s="167">
        <f>Data!B124</f>
        <v>0</v>
      </c>
      <c r="F2686" s="168">
        <f>IF(F$2=$A2686,Data!C124,0)</f>
        <v>0</v>
      </c>
      <c r="G2686" s="168">
        <f>IF(G$2=$A2686,Data!D124,0)</f>
        <v>0</v>
      </c>
      <c r="H2686" s="168">
        <f>IF(H$2=$A2686,Data!E124,0)</f>
        <v>0</v>
      </c>
      <c r="I2686" s="168">
        <f>IF(I$2=$A2686,Data!F124,0)</f>
        <v>0</v>
      </c>
      <c r="J2686" s="168">
        <f>IF(J$2=$A2686,Data!G124,0)</f>
        <v>0</v>
      </c>
      <c r="K2686" s="168">
        <f>IF(K$2=$A2686,Data!H124,0)</f>
        <v>0</v>
      </c>
      <c r="L2686" s="168">
        <f>IF(L$2=$A2686,Data!I124,0)</f>
        <v>0</v>
      </c>
      <c r="M2686" s="168">
        <f>IF(M$2=$A2686,Data!J124,0)</f>
        <v>0</v>
      </c>
      <c r="N2686" s="168">
        <f>IF(N$2=$A2686,Data!K124,0)</f>
        <v>0</v>
      </c>
      <c r="O2686" s="168">
        <f>IF(O$2=$A2686,Data!L124,0)</f>
        <v>0</v>
      </c>
      <c r="P2686" s="168">
        <f>IF(P$2=$A2686,Data!M124,0)</f>
        <v>0</v>
      </c>
      <c r="Q2686" s="168">
        <f>IF(Q$2=$A2686,Data!N124,0)</f>
        <v>0</v>
      </c>
      <c r="R2686" s="169">
        <f>IF(R$2=$A2686,Data!O124,0)</f>
        <v>0</v>
      </c>
      <c r="S2686" s="169">
        <f>IF(S$2=$A2686,Data!P124,0)</f>
        <v>0</v>
      </c>
      <c r="T2686" s="169">
        <f>IF(T$2=$A2686,Data!Q124,0)</f>
        <v>0</v>
      </c>
      <c r="U2686" s="169">
        <f>IF(U$2=$A2686,Data!R124,0)</f>
        <v>0</v>
      </c>
      <c r="V2686" s="169">
        <f>IF(V$2=$A2686,Data!S124,0)</f>
        <v>0</v>
      </c>
      <c r="W2686" s="169">
        <f>IF(W$2=$A2686,Data!T124,0)</f>
        <v>0</v>
      </c>
      <c r="X2686" s="169">
        <f>IF(X$2=$A2686,Data!U124,0)</f>
        <v>0</v>
      </c>
      <c r="Y2686" s="169">
        <f>IF(Y$2=$A2686,Data!V124,0)</f>
        <v>0</v>
      </c>
      <c r="Z2686" s="169">
        <f>IF(Z$2=$A2686,Data!W124,0)</f>
        <v>0</v>
      </c>
      <c r="AA2686" s="169">
        <f>IF(AA$2=$A2686,Data!X124,0)</f>
        <v>0</v>
      </c>
      <c r="AB2686" s="169">
        <f>IF(AB$2=$A2686,Data!Y124,0)</f>
        <v>0</v>
      </c>
      <c r="AC2686" s="169">
        <f>IF(AC$2=$A2686,Data!Z124,0)</f>
        <v>0</v>
      </c>
      <c r="AD2686" s="170">
        <f>IF(AD$2=$A2686,Data!AA124,0)</f>
        <v>0</v>
      </c>
      <c r="AE2686" s="171">
        <f>IF(AE$2=$A2686,Data!AB124,0)</f>
        <v>0</v>
      </c>
      <c r="AF2686" s="170">
        <f>IF(AF$2=$A2686,Data!AC124,0)</f>
        <v>0</v>
      </c>
      <c r="AG2686" s="171">
        <f>IF(AG$2=$A2686,Data!AD124,0)</f>
        <v>0</v>
      </c>
      <c r="AH2686" s="170">
        <f>IF(AH$2=$A2686,Data!AE124,0)</f>
        <v>0</v>
      </c>
      <c r="AI2686" s="171">
        <f>IF(AI$2=$A2686,Data!AF124,0)</f>
        <v>0</v>
      </c>
      <c r="AJ2686" s="170">
        <f>IF(AJ$2=$A2686,Data!AG124,0)</f>
        <v>0</v>
      </c>
      <c r="AK2686" s="171">
        <f>IF(AK$2=$A2686,Data!AH124,0)</f>
        <v>0</v>
      </c>
      <c r="AL2686" s="170">
        <f>IF(AL$2=$A2686,Data!AI124,0)</f>
        <v>0</v>
      </c>
      <c r="AM2686" t="str">
        <f t="shared" si="82"/>
        <v>0</v>
      </c>
      <c r="AN2686" t="e">
        <f>+INDEX(Validation!$D$4:$D$250,MATCH(Merge!B2686,Validation!$E$4:$E$250,0))</f>
        <v>#N/A</v>
      </c>
      <c r="AO2686" s="172">
        <f t="shared" si="83"/>
        <v>0</v>
      </c>
    </row>
    <row r="2687" spans="1:41" ht="15" x14ac:dyDescent="0.25">
      <c r="A2687">
        <f>Inputs!$H$17</f>
        <v>7</v>
      </c>
      <c r="B2687" t="str">
        <f>Inputs!$D$4</f>
        <v>Select Agency…</v>
      </c>
      <c r="C2687" s="166" t="str">
        <f>Inputs!$I$6</f>
        <v>(insert code)</v>
      </c>
      <c r="D2687" t="str">
        <f>IFERROR(INDEX(Inputs!$I$11:$I$19,MATCH(A2687,Inputs!$H$11:$H$19)),"")</f>
        <v>(insert code)</v>
      </c>
      <c r="E2687" s="167">
        <f>Data!B125</f>
        <v>0</v>
      </c>
      <c r="F2687" s="168">
        <f>IF(F$2=$A2687,Data!C125,0)</f>
        <v>0</v>
      </c>
      <c r="G2687" s="168">
        <f>IF(G$2=$A2687,Data!D125,0)</f>
        <v>0</v>
      </c>
      <c r="H2687" s="168">
        <f>IF(H$2=$A2687,Data!E125,0)</f>
        <v>0</v>
      </c>
      <c r="I2687" s="168">
        <f>IF(I$2=$A2687,Data!F125,0)</f>
        <v>0</v>
      </c>
      <c r="J2687" s="168">
        <f>IF(J$2=$A2687,Data!G125,0)</f>
        <v>0</v>
      </c>
      <c r="K2687" s="168">
        <f>IF(K$2=$A2687,Data!H125,0)</f>
        <v>0</v>
      </c>
      <c r="L2687" s="168">
        <f>IF(L$2=$A2687,Data!I125,0)</f>
        <v>0</v>
      </c>
      <c r="M2687" s="168">
        <f>IF(M$2=$A2687,Data!J125,0)</f>
        <v>0</v>
      </c>
      <c r="N2687" s="168">
        <f>IF(N$2=$A2687,Data!K125,0)</f>
        <v>0</v>
      </c>
      <c r="O2687" s="168">
        <f>IF(O$2=$A2687,Data!L125,0)</f>
        <v>0</v>
      </c>
      <c r="P2687" s="168">
        <f>IF(P$2=$A2687,Data!M125,0)</f>
        <v>0</v>
      </c>
      <c r="Q2687" s="168">
        <f>IF(Q$2=$A2687,Data!N125,0)</f>
        <v>0</v>
      </c>
      <c r="R2687" s="169">
        <f>IF(R$2=$A2687,Data!O125,0)</f>
        <v>0</v>
      </c>
      <c r="S2687" s="169">
        <f>IF(S$2=$A2687,Data!P125,0)</f>
        <v>0</v>
      </c>
      <c r="T2687" s="169">
        <f>IF(T$2=$A2687,Data!Q125,0)</f>
        <v>0</v>
      </c>
      <c r="U2687" s="169">
        <f>IF(U$2=$A2687,Data!R125,0)</f>
        <v>0</v>
      </c>
      <c r="V2687" s="169">
        <f>IF(V$2=$A2687,Data!S125,0)</f>
        <v>0</v>
      </c>
      <c r="W2687" s="169">
        <f>IF(W$2=$A2687,Data!T125,0)</f>
        <v>0</v>
      </c>
      <c r="X2687" s="169">
        <f>IF(X$2=$A2687,Data!U125,0)</f>
        <v>0</v>
      </c>
      <c r="Y2687" s="169">
        <f>IF(Y$2=$A2687,Data!V125,0)</f>
        <v>0</v>
      </c>
      <c r="Z2687" s="169">
        <f>IF(Z$2=$A2687,Data!W125,0)</f>
        <v>0</v>
      </c>
      <c r="AA2687" s="169">
        <f>IF(AA$2=$A2687,Data!X125,0)</f>
        <v>0</v>
      </c>
      <c r="AB2687" s="169">
        <f>IF(AB$2=$A2687,Data!Y125,0)</f>
        <v>0</v>
      </c>
      <c r="AC2687" s="169">
        <f>IF(AC$2=$A2687,Data!Z125,0)</f>
        <v>0</v>
      </c>
      <c r="AD2687" s="170">
        <f>IF(AD$2=$A2687,Data!AA125,0)</f>
        <v>0</v>
      </c>
      <c r="AE2687" s="171">
        <f>IF(AE$2=$A2687,Data!AB125,0)</f>
        <v>0</v>
      </c>
      <c r="AF2687" s="170">
        <f>IF(AF$2=$A2687,Data!AC125,0)</f>
        <v>0</v>
      </c>
      <c r="AG2687" s="171">
        <f>IF(AG$2=$A2687,Data!AD125,0)</f>
        <v>0</v>
      </c>
      <c r="AH2687" s="170">
        <f>IF(AH$2=$A2687,Data!AE125,0)</f>
        <v>0</v>
      </c>
      <c r="AI2687" s="171">
        <f>IF(AI$2=$A2687,Data!AF125,0)</f>
        <v>0</v>
      </c>
      <c r="AJ2687" s="170">
        <f>IF(AJ$2=$A2687,Data!AG125,0)</f>
        <v>0</v>
      </c>
      <c r="AK2687" s="171">
        <f>IF(AK$2=$A2687,Data!AH125,0)</f>
        <v>0</v>
      </c>
      <c r="AL2687" s="170">
        <f>IF(AL$2=$A2687,Data!AI125,0)</f>
        <v>0</v>
      </c>
      <c r="AM2687" t="str">
        <f t="shared" si="82"/>
        <v>0</v>
      </c>
      <c r="AN2687" t="e">
        <f>+INDEX(Validation!$D$4:$D$250,MATCH(Merge!B2687,Validation!$E$4:$E$250,0))</f>
        <v>#N/A</v>
      </c>
      <c r="AO2687" s="172">
        <f t="shared" si="83"/>
        <v>0</v>
      </c>
    </row>
    <row r="2688" spans="1:41" ht="15" x14ac:dyDescent="0.25">
      <c r="A2688">
        <f>Inputs!$H$17</f>
        <v>7</v>
      </c>
      <c r="B2688" t="str">
        <f>Inputs!$D$4</f>
        <v>Select Agency…</v>
      </c>
      <c r="C2688" s="166" t="str">
        <f>Inputs!$I$6</f>
        <v>(insert code)</v>
      </c>
      <c r="D2688" t="str">
        <f>IFERROR(INDEX(Inputs!$I$11:$I$19,MATCH(A2688,Inputs!$H$11:$H$19)),"")</f>
        <v>(insert code)</v>
      </c>
      <c r="E2688" s="167">
        <f>Data!B126</f>
        <v>0</v>
      </c>
      <c r="F2688" s="168">
        <f>IF(F$2=$A2688,Data!C126,0)</f>
        <v>0</v>
      </c>
      <c r="G2688" s="168">
        <f>IF(G$2=$A2688,Data!D126,0)</f>
        <v>0</v>
      </c>
      <c r="H2688" s="168">
        <f>IF(H$2=$A2688,Data!E126,0)</f>
        <v>0</v>
      </c>
      <c r="I2688" s="168">
        <f>IF(I$2=$A2688,Data!F126,0)</f>
        <v>0</v>
      </c>
      <c r="J2688" s="168">
        <f>IF(J$2=$A2688,Data!G126,0)</f>
        <v>0</v>
      </c>
      <c r="K2688" s="168">
        <f>IF(K$2=$A2688,Data!H126,0)</f>
        <v>0</v>
      </c>
      <c r="L2688" s="168">
        <f>IF(L$2=$A2688,Data!I126,0)</f>
        <v>0</v>
      </c>
      <c r="M2688" s="168">
        <f>IF(M$2=$A2688,Data!J126,0)</f>
        <v>0</v>
      </c>
      <c r="N2688" s="168">
        <f>IF(N$2=$A2688,Data!K126,0)</f>
        <v>0</v>
      </c>
      <c r="O2688" s="168">
        <f>IF(O$2=$A2688,Data!L126,0)</f>
        <v>0</v>
      </c>
      <c r="P2688" s="168">
        <f>IF(P$2=$A2688,Data!M126,0)</f>
        <v>0</v>
      </c>
      <c r="Q2688" s="168">
        <f>IF(Q$2=$A2688,Data!N126,0)</f>
        <v>0</v>
      </c>
      <c r="R2688" s="169">
        <f>IF(R$2=$A2688,Data!O126,0)</f>
        <v>0</v>
      </c>
      <c r="S2688" s="169">
        <f>IF(S$2=$A2688,Data!P126,0)</f>
        <v>0</v>
      </c>
      <c r="T2688" s="169">
        <f>IF(T$2=$A2688,Data!Q126,0)</f>
        <v>0</v>
      </c>
      <c r="U2688" s="169">
        <f>IF(U$2=$A2688,Data!R126,0)</f>
        <v>0</v>
      </c>
      <c r="V2688" s="169">
        <f>IF(V$2=$A2688,Data!S126,0)</f>
        <v>0</v>
      </c>
      <c r="W2688" s="169">
        <f>IF(W$2=$A2688,Data!T126,0)</f>
        <v>0</v>
      </c>
      <c r="X2688" s="169">
        <f>IF(X$2=$A2688,Data!U126,0)</f>
        <v>0</v>
      </c>
      <c r="Y2688" s="169">
        <f>IF(Y$2=$A2688,Data!V126,0)</f>
        <v>0</v>
      </c>
      <c r="Z2688" s="169">
        <f>IF(Z$2=$A2688,Data!W126,0)</f>
        <v>0</v>
      </c>
      <c r="AA2688" s="169">
        <f>IF(AA$2=$A2688,Data!X126,0)</f>
        <v>0</v>
      </c>
      <c r="AB2688" s="169">
        <f>IF(AB$2=$A2688,Data!Y126,0)</f>
        <v>0</v>
      </c>
      <c r="AC2688" s="169">
        <f>IF(AC$2=$A2688,Data!Z126,0)</f>
        <v>0</v>
      </c>
      <c r="AD2688" s="170">
        <f>IF(AD$2=$A2688,Data!AA126,0)</f>
        <v>0</v>
      </c>
      <c r="AE2688" s="171">
        <f>IF(AE$2=$A2688,Data!AB126,0)</f>
        <v>0</v>
      </c>
      <c r="AF2688" s="170">
        <f>IF(AF$2=$A2688,Data!AC126,0)</f>
        <v>0</v>
      </c>
      <c r="AG2688" s="171">
        <f>IF(AG$2=$A2688,Data!AD126,0)</f>
        <v>0</v>
      </c>
      <c r="AH2688" s="170">
        <f>IF(AH$2=$A2688,Data!AE126,0)</f>
        <v>0</v>
      </c>
      <c r="AI2688" s="171">
        <f>IF(AI$2=$A2688,Data!AF126,0)</f>
        <v>0</v>
      </c>
      <c r="AJ2688" s="170">
        <f>IF(AJ$2=$A2688,Data!AG126,0)</f>
        <v>0</v>
      </c>
      <c r="AK2688" s="171">
        <f>IF(AK$2=$A2688,Data!AH126,0)</f>
        <v>0</v>
      </c>
      <c r="AL2688" s="170">
        <f>IF(AL$2=$A2688,Data!AI126,0)</f>
        <v>0</v>
      </c>
      <c r="AM2688" t="str">
        <f t="shared" si="82"/>
        <v>0</v>
      </c>
      <c r="AN2688" t="e">
        <f>+INDEX(Validation!$D$4:$D$250,MATCH(Merge!B2688,Validation!$E$4:$E$250,0))</f>
        <v>#N/A</v>
      </c>
      <c r="AO2688" s="172">
        <f t="shared" si="83"/>
        <v>0</v>
      </c>
    </row>
    <row r="2689" spans="1:41" ht="15" x14ac:dyDescent="0.25">
      <c r="A2689">
        <f>Inputs!$H$17</f>
        <v>7</v>
      </c>
      <c r="B2689" t="str">
        <f>Inputs!$D$4</f>
        <v>Select Agency…</v>
      </c>
      <c r="C2689" s="166" t="str">
        <f>Inputs!$I$6</f>
        <v>(insert code)</v>
      </c>
      <c r="D2689" t="str">
        <f>IFERROR(INDEX(Inputs!$I$11:$I$19,MATCH(A2689,Inputs!$H$11:$H$19)),"")</f>
        <v>(insert code)</v>
      </c>
      <c r="E2689" s="167">
        <f>Data!B127</f>
        <v>0</v>
      </c>
      <c r="F2689" s="168">
        <f>IF(F$2=$A2689,Data!C127,0)</f>
        <v>0</v>
      </c>
      <c r="G2689" s="168">
        <f>IF(G$2=$A2689,Data!D127,0)</f>
        <v>0</v>
      </c>
      <c r="H2689" s="168">
        <f>IF(H$2=$A2689,Data!E127,0)</f>
        <v>0</v>
      </c>
      <c r="I2689" s="168">
        <f>IF(I$2=$A2689,Data!F127,0)</f>
        <v>0</v>
      </c>
      <c r="J2689" s="168">
        <f>IF(J$2=$A2689,Data!G127,0)</f>
        <v>0</v>
      </c>
      <c r="K2689" s="168">
        <f>IF(K$2=$A2689,Data!H127,0)</f>
        <v>0</v>
      </c>
      <c r="L2689" s="168">
        <f>IF(L$2=$A2689,Data!I127,0)</f>
        <v>0</v>
      </c>
      <c r="M2689" s="168">
        <f>IF(M$2=$A2689,Data!J127,0)</f>
        <v>0</v>
      </c>
      <c r="N2689" s="168">
        <f>IF(N$2=$A2689,Data!K127,0)</f>
        <v>0</v>
      </c>
      <c r="O2689" s="168">
        <f>IF(O$2=$A2689,Data!L127,0)</f>
        <v>0</v>
      </c>
      <c r="P2689" s="168">
        <f>IF(P$2=$A2689,Data!M127,0)</f>
        <v>0</v>
      </c>
      <c r="Q2689" s="168">
        <f>IF(Q$2=$A2689,Data!N127,0)</f>
        <v>0</v>
      </c>
      <c r="R2689" s="169">
        <f>IF(R$2=$A2689,Data!O127,0)</f>
        <v>0</v>
      </c>
      <c r="S2689" s="169">
        <f>IF(S$2=$A2689,Data!P127,0)</f>
        <v>0</v>
      </c>
      <c r="T2689" s="169">
        <f>IF(T$2=$A2689,Data!Q127,0)</f>
        <v>0</v>
      </c>
      <c r="U2689" s="169">
        <f>IF(U$2=$A2689,Data!R127,0)</f>
        <v>0</v>
      </c>
      <c r="V2689" s="169">
        <f>IF(V$2=$A2689,Data!S127,0)</f>
        <v>0</v>
      </c>
      <c r="W2689" s="169">
        <f>IF(W$2=$A2689,Data!T127,0)</f>
        <v>0</v>
      </c>
      <c r="X2689" s="169">
        <f>IF(X$2=$A2689,Data!U127,0)</f>
        <v>0</v>
      </c>
      <c r="Y2689" s="169">
        <f>IF(Y$2=$A2689,Data!V127,0)</f>
        <v>0</v>
      </c>
      <c r="Z2689" s="169">
        <f>IF(Z$2=$A2689,Data!W127,0)</f>
        <v>0</v>
      </c>
      <c r="AA2689" s="169">
        <f>IF(AA$2=$A2689,Data!X127,0)</f>
        <v>0</v>
      </c>
      <c r="AB2689" s="169">
        <f>IF(AB$2=$A2689,Data!Y127,0)</f>
        <v>0</v>
      </c>
      <c r="AC2689" s="169">
        <f>IF(AC$2=$A2689,Data!Z127,0)</f>
        <v>0</v>
      </c>
      <c r="AD2689" s="170">
        <f>IF(AD$2=$A2689,Data!AA127,0)</f>
        <v>0</v>
      </c>
      <c r="AE2689" s="171">
        <f>IF(AE$2=$A2689,Data!AB127,0)</f>
        <v>0</v>
      </c>
      <c r="AF2689" s="170">
        <f>IF(AF$2=$A2689,Data!AC127,0)</f>
        <v>0</v>
      </c>
      <c r="AG2689" s="171">
        <f>IF(AG$2=$A2689,Data!AD127,0)</f>
        <v>0</v>
      </c>
      <c r="AH2689" s="170">
        <f>IF(AH$2=$A2689,Data!AE127,0)</f>
        <v>0</v>
      </c>
      <c r="AI2689" s="171">
        <f>IF(AI$2=$A2689,Data!AF127,0)</f>
        <v>0</v>
      </c>
      <c r="AJ2689" s="170">
        <f>IF(AJ$2=$A2689,Data!AG127,0)</f>
        <v>0</v>
      </c>
      <c r="AK2689" s="171">
        <f>IF(AK$2=$A2689,Data!AH127,0)</f>
        <v>0</v>
      </c>
      <c r="AL2689" s="170">
        <f>IF(AL$2=$A2689,Data!AI127,0)</f>
        <v>0</v>
      </c>
      <c r="AM2689" t="str">
        <f t="shared" si="82"/>
        <v>0</v>
      </c>
      <c r="AN2689" t="e">
        <f>+INDEX(Validation!$D$4:$D$250,MATCH(Merge!B2689,Validation!$E$4:$E$250,0))</f>
        <v>#N/A</v>
      </c>
      <c r="AO2689" s="172">
        <f t="shared" si="83"/>
        <v>0</v>
      </c>
    </row>
    <row r="2690" spans="1:41" ht="15" x14ac:dyDescent="0.25">
      <c r="A2690">
        <f>Inputs!$H$17</f>
        <v>7</v>
      </c>
      <c r="B2690" t="str">
        <f>Inputs!$D$4</f>
        <v>Select Agency…</v>
      </c>
      <c r="C2690" s="166" t="str">
        <f>Inputs!$I$6</f>
        <v>(insert code)</v>
      </c>
      <c r="D2690" t="str">
        <f>IFERROR(INDEX(Inputs!$I$11:$I$19,MATCH(A2690,Inputs!$H$11:$H$19)),"")</f>
        <v>(insert code)</v>
      </c>
      <c r="E2690" s="167">
        <f>Data!B128</f>
        <v>0</v>
      </c>
      <c r="F2690" s="168">
        <f>IF(F$2=$A2690,Data!C128,0)</f>
        <v>0</v>
      </c>
      <c r="G2690" s="168">
        <f>IF(G$2=$A2690,Data!D128,0)</f>
        <v>0</v>
      </c>
      <c r="H2690" s="168">
        <f>IF(H$2=$A2690,Data!E128,0)</f>
        <v>0</v>
      </c>
      <c r="I2690" s="168">
        <f>IF(I$2=$A2690,Data!F128,0)</f>
        <v>0</v>
      </c>
      <c r="J2690" s="168">
        <f>IF(J$2=$A2690,Data!G128,0)</f>
        <v>0</v>
      </c>
      <c r="K2690" s="168">
        <f>IF(K$2=$A2690,Data!H128,0)</f>
        <v>0</v>
      </c>
      <c r="L2690" s="168">
        <f>IF(L$2=$A2690,Data!I128,0)</f>
        <v>0</v>
      </c>
      <c r="M2690" s="168">
        <f>IF(M$2=$A2690,Data!J128,0)</f>
        <v>0</v>
      </c>
      <c r="N2690" s="168">
        <f>IF(N$2=$A2690,Data!K128,0)</f>
        <v>0</v>
      </c>
      <c r="O2690" s="168">
        <f>IF(O$2=$A2690,Data!L128,0)</f>
        <v>0</v>
      </c>
      <c r="P2690" s="168">
        <f>IF(P$2=$A2690,Data!M128,0)</f>
        <v>0</v>
      </c>
      <c r="Q2690" s="168">
        <f>IF(Q$2=$A2690,Data!N128,0)</f>
        <v>0</v>
      </c>
      <c r="R2690" s="169">
        <f>IF(R$2=$A2690,Data!O128,0)</f>
        <v>0</v>
      </c>
      <c r="S2690" s="169">
        <f>IF(S$2=$A2690,Data!P128,0)</f>
        <v>0</v>
      </c>
      <c r="T2690" s="169">
        <f>IF(T$2=$A2690,Data!Q128,0)</f>
        <v>0</v>
      </c>
      <c r="U2690" s="169">
        <f>IF(U$2=$A2690,Data!R128,0)</f>
        <v>0</v>
      </c>
      <c r="V2690" s="169">
        <f>IF(V$2=$A2690,Data!S128,0)</f>
        <v>0</v>
      </c>
      <c r="W2690" s="169">
        <f>IF(W$2=$A2690,Data!T128,0)</f>
        <v>0</v>
      </c>
      <c r="X2690" s="169">
        <f>IF(X$2=$A2690,Data!U128,0)</f>
        <v>0</v>
      </c>
      <c r="Y2690" s="169">
        <f>IF(Y$2=$A2690,Data!V128,0)</f>
        <v>0</v>
      </c>
      <c r="Z2690" s="169">
        <f>IF(Z$2=$A2690,Data!W128,0)</f>
        <v>0</v>
      </c>
      <c r="AA2690" s="169">
        <f>IF(AA$2=$A2690,Data!X128,0)</f>
        <v>0</v>
      </c>
      <c r="AB2690" s="169">
        <f>IF(AB$2=$A2690,Data!Y128,0)</f>
        <v>0</v>
      </c>
      <c r="AC2690" s="169">
        <f>IF(AC$2=$A2690,Data!Z128,0)</f>
        <v>0</v>
      </c>
      <c r="AD2690" s="170">
        <f>IF(AD$2=$A2690,Data!AA128,0)</f>
        <v>0</v>
      </c>
      <c r="AE2690" s="171">
        <f>IF(AE$2=$A2690,Data!AB128,0)</f>
        <v>0</v>
      </c>
      <c r="AF2690" s="170">
        <f>IF(AF$2=$A2690,Data!AC128,0)</f>
        <v>0</v>
      </c>
      <c r="AG2690" s="171">
        <f>IF(AG$2=$A2690,Data!AD128,0)</f>
        <v>0</v>
      </c>
      <c r="AH2690" s="170">
        <f>IF(AH$2=$A2690,Data!AE128,0)</f>
        <v>0</v>
      </c>
      <c r="AI2690" s="171">
        <f>IF(AI$2=$A2690,Data!AF128,0)</f>
        <v>0</v>
      </c>
      <c r="AJ2690" s="170">
        <f>IF(AJ$2=$A2690,Data!AG128,0)</f>
        <v>0</v>
      </c>
      <c r="AK2690" s="171">
        <f>IF(AK$2=$A2690,Data!AH128,0)</f>
        <v>0</v>
      </c>
      <c r="AL2690" s="170">
        <f>IF(AL$2=$A2690,Data!AI128,0)</f>
        <v>0</v>
      </c>
      <c r="AM2690" t="str">
        <f t="shared" si="82"/>
        <v>0</v>
      </c>
      <c r="AN2690" t="e">
        <f>+INDEX(Validation!$D$4:$D$250,MATCH(Merge!B2690,Validation!$E$4:$E$250,0))</f>
        <v>#N/A</v>
      </c>
      <c r="AO2690" s="172">
        <f t="shared" si="83"/>
        <v>0</v>
      </c>
    </row>
    <row r="2691" spans="1:41" ht="15" x14ac:dyDescent="0.25">
      <c r="A2691">
        <f>Inputs!$H$17</f>
        <v>7</v>
      </c>
      <c r="B2691" t="str">
        <f>Inputs!$D$4</f>
        <v>Select Agency…</v>
      </c>
      <c r="C2691" s="166" t="str">
        <f>Inputs!$I$6</f>
        <v>(insert code)</v>
      </c>
      <c r="D2691" t="str">
        <f>IFERROR(INDEX(Inputs!$I$11:$I$19,MATCH(A2691,Inputs!$H$11:$H$19)),"")</f>
        <v>(insert code)</v>
      </c>
      <c r="E2691" s="167">
        <f>Data!B129</f>
        <v>0</v>
      </c>
      <c r="F2691" s="168">
        <f>IF(F$2=$A2691,Data!C129,0)</f>
        <v>0</v>
      </c>
      <c r="G2691" s="168">
        <f>IF(G$2=$A2691,Data!D129,0)</f>
        <v>0</v>
      </c>
      <c r="H2691" s="168">
        <f>IF(H$2=$A2691,Data!E129,0)</f>
        <v>0</v>
      </c>
      <c r="I2691" s="168">
        <f>IF(I$2=$A2691,Data!F129,0)</f>
        <v>0</v>
      </c>
      <c r="J2691" s="168">
        <f>IF(J$2=$A2691,Data!G129,0)</f>
        <v>0</v>
      </c>
      <c r="K2691" s="168">
        <f>IF(K$2=$A2691,Data!H129,0)</f>
        <v>0</v>
      </c>
      <c r="L2691" s="168">
        <f>IF(L$2=$A2691,Data!I129,0)</f>
        <v>0</v>
      </c>
      <c r="M2691" s="168">
        <f>IF(M$2=$A2691,Data!J129,0)</f>
        <v>0</v>
      </c>
      <c r="N2691" s="168">
        <f>IF(N$2=$A2691,Data!K129,0)</f>
        <v>0</v>
      </c>
      <c r="O2691" s="168">
        <f>IF(O$2=$A2691,Data!L129,0)</f>
        <v>0</v>
      </c>
      <c r="P2691" s="168">
        <f>IF(P$2=$A2691,Data!M129,0)</f>
        <v>0</v>
      </c>
      <c r="Q2691" s="168">
        <f>IF(Q$2=$A2691,Data!N129,0)</f>
        <v>0</v>
      </c>
      <c r="R2691" s="169">
        <f>IF(R$2=$A2691,Data!O129,0)</f>
        <v>0</v>
      </c>
      <c r="S2691" s="169">
        <f>IF(S$2=$A2691,Data!P129,0)</f>
        <v>0</v>
      </c>
      <c r="T2691" s="169">
        <f>IF(T$2=$A2691,Data!Q129,0)</f>
        <v>0</v>
      </c>
      <c r="U2691" s="169">
        <f>IF(U$2=$A2691,Data!R129,0)</f>
        <v>0</v>
      </c>
      <c r="V2691" s="169">
        <f>IF(V$2=$A2691,Data!S129,0)</f>
        <v>0</v>
      </c>
      <c r="W2691" s="169">
        <f>IF(W$2=$A2691,Data!T129,0)</f>
        <v>0</v>
      </c>
      <c r="X2691" s="169">
        <f>IF(X$2=$A2691,Data!U129,0)</f>
        <v>0</v>
      </c>
      <c r="Y2691" s="169">
        <f>IF(Y$2=$A2691,Data!V129,0)</f>
        <v>0</v>
      </c>
      <c r="Z2691" s="169">
        <f>IF(Z$2=$A2691,Data!W129,0)</f>
        <v>0</v>
      </c>
      <c r="AA2691" s="169">
        <f>IF(AA$2=$A2691,Data!X129,0)</f>
        <v>0</v>
      </c>
      <c r="AB2691" s="169">
        <f>IF(AB$2=$A2691,Data!Y129,0)</f>
        <v>0</v>
      </c>
      <c r="AC2691" s="169">
        <f>IF(AC$2=$A2691,Data!Z129,0)</f>
        <v>0</v>
      </c>
      <c r="AD2691" s="170">
        <f>IF(AD$2=$A2691,Data!AA129,0)</f>
        <v>0</v>
      </c>
      <c r="AE2691" s="171">
        <f>IF(AE$2=$A2691,Data!AB129,0)</f>
        <v>0</v>
      </c>
      <c r="AF2691" s="170">
        <f>IF(AF$2=$A2691,Data!AC129,0)</f>
        <v>0</v>
      </c>
      <c r="AG2691" s="171">
        <f>IF(AG$2=$A2691,Data!AD129,0)</f>
        <v>0</v>
      </c>
      <c r="AH2691" s="170">
        <f>IF(AH$2=$A2691,Data!AE129,0)</f>
        <v>0</v>
      </c>
      <c r="AI2691" s="171">
        <f>IF(AI$2=$A2691,Data!AF129,0)</f>
        <v>0</v>
      </c>
      <c r="AJ2691" s="170">
        <f>IF(AJ$2=$A2691,Data!AG129,0)</f>
        <v>0</v>
      </c>
      <c r="AK2691" s="171">
        <f>IF(AK$2=$A2691,Data!AH129,0)</f>
        <v>0</v>
      </c>
      <c r="AL2691" s="170">
        <f>IF(AL$2=$A2691,Data!AI129,0)</f>
        <v>0</v>
      </c>
      <c r="AM2691" t="str">
        <f t="shared" ref="AM2691:AM2754" si="84">+LEFT(E2691,2)</f>
        <v>0</v>
      </c>
      <c r="AN2691" t="e">
        <f>+INDEX(Validation!$D$4:$D$250,MATCH(Merge!B2691,Validation!$E$4:$E$250,0))</f>
        <v>#N/A</v>
      </c>
      <c r="AO2691" s="172">
        <f t="shared" si="83"/>
        <v>0</v>
      </c>
    </row>
    <row r="2692" spans="1:41" ht="15" x14ac:dyDescent="0.25">
      <c r="A2692">
        <f>Inputs!$H$17</f>
        <v>7</v>
      </c>
      <c r="B2692" t="str">
        <f>Inputs!$D$4</f>
        <v>Select Agency…</v>
      </c>
      <c r="C2692" s="166" t="str">
        <f>Inputs!$I$6</f>
        <v>(insert code)</v>
      </c>
      <c r="D2692" t="str">
        <f>IFERROR(INDEX(Inputs!$I$11:$I$19,MATCH(A2692,Inputs!$H$11:$H$19)),"")</f>
        <v>(insert code)</v>
      </c>
      <c r="E2692" t="s">
        <v>869</v>
      </c>
      <c r="F2692" s="168">
        <f>IF(F$2=$A2692,Data!C130,0)</f>
        <v>0</v>
      </c>
      <c r="G2692" s="168">
        <f>IF(G$2=$A2692,Data!D130,0)</f>
        <v>0</v>
      </c>
      <c r="H2692" s="168">
        <f>IF(H$2=$A2692,Data!E130,0)</f>
        <v>0</v>
      </c>
      <c r="I2692" s="168">
        <f>IF(I$2=$A2692,Data!F130,0)</f>
        <v>0</v>
      </c>
      <c r="J2692" s="168">
        <f>IF(J$2=$A2692,Data!G130,0)</f>
        <v>0</v>
      </c>
      <c r="K2692" s="168">
        <f>IF(K$2=$A2692,Data!H130,0)</f>
        <v>0</v>
      </c>
      <c r="L2692" s="168">
        <f>IF(L$2=$A2692,Data!I130,0)</f>
        <v>0</v>
      </c>
      <c r="M2692" s="168">
        <f>IF(M$2=$A2692,Data!J130,0)</f>
        <v>0</v>
      </c>
      <c r="N2692" s="168">
        <f>IF(N$2=$A2692,Data!K130,0)</f>
        <v>0</v>
      </c>
      <c r="O2692" s="168">
        <f>IF(O$2=$A2692,Data!L130,0)</f>
        <v>0</v>
      </c>
      <c r="P2692" s="168">
        <f>IF(P$2=$A2692,Data!M130,0)</f>
        <v>0</v>
      </c>
      <c r="Q2692" s="168">
        <f>IF(Q$2=$A2692,Data!N130,0)</f>
        <v>0</v>
      </c>
      <c r="R2692" s="169">
        <f>IF(R$2=$A2692,Data!O130,0)</f>
        <v>0</v>
      </c>
      <c r="S2692" s="169">
        <f>IF(S$2=$A2692,Data!P130,0)</f>
        <v>0</v>
      </c>
      <c r="T2692" s="169">
        <f>IF(T$2=$A2692,Data!Q130,0)</f>
        <v>0</v>
      </c>
      <c r="U2692" s="169">
        <f>IF(U$2=$A2692,Data!R130,0)</f>
        <v>0</v>
      </c>
      <c r="V2692" s="169">
        <f>IF(V$2=$A2692,Data!S130,0)</f>
        <v>0</v>
      </c>
      <c r="W2692" s="169">
        <f>IF(W$2=$A2692,Data!T130,0)</f>
        <v>0</v>
      </c>
      <c r="X2692" s="169">
        <f>IF(X$2=$A2692,Data!U130,0)</f>
        <v>0</v>
      </c>
      <c r="Y2692" s="169">
        <f>IF(Y$2=$A2692,Data!V130,0)</f>
        <v>0</v>
      </c>
      <c r="Z2692" s="169">
        <f>IF(Z$2=$A2692,Data!W130,0)</f>
        <v>0</v>
      </c>
      <c r="AA2692" s="169">
        <f>IF(AA$2=$A2692,Data!X130,0)</f>
        <v>0</v>
      </c>
      <c r="AB2692" s="169">
        <f>IF(AB$2=$A2692,Data!Y130,0)</f>
        <v>0</v>
      </c>
      <c r="AC2692" s="169">
        <f>IF(AC$2=$A2692,Data!Z130,0)</f>
        <v>0</v>
      </c>
      <c r="AD2692" s="170">
        <f>IF(AD$2=$A2692,Data!AA130,0)</f>
        <v>0</v>
      </c>
      <c r="AE2692" s="171">
        <f>IF(AE$2=$A2692,Data!AB130,0)</f>
        <v>0</v>
      </c>
      <c r="AF2692" s="170">
        <f>IF(AF$2=$A2692,Data!AC130,0)</f>
        <v>0</v>
      </c>
      <c r="AG2692" s="171">
        <f>IF(AG$2=$A2692,Data!AD130,0)</f>
        <v>0</v>
      </c>
      <c r="AH2692" s="170">
        <f>IF(AH$2=$A2692,Data!AE130,0)</f>
        <v>0</v>
      </c>
      <c r="AI2692" s="171">
        <f>IF(AI$2=$A2692,Data!AF130,0)</f>
        <v>0</v>
      </c>
      <c r="AJ2692" s="170">
        <f>IF(AJ$2=$A2692,Data!AG130,0)</f>
        <v>0</v>
      </c>
      <c r="AK2692" s="171">
        <f>IF(AK$2=$A2692,Data!AH130,0)</f>
        <v>0</v>
      </c>
      <c r="AL2692" s="170">
        <f>IF(AL$2=$A2692,Data!AI130,0)</f>
        <v>0</v>
      </c>
      <c r="AM2692" t="str">
        <f t="shared" si="84"/>
        <v>AA</v>
      </c>
      <c r="AN2692" t="e">
        <f>+INDEX(Validation!$D$4:$D$250,MATCH(Merge!B2692,Validation!$E$4:$E$250,0))</f>
        <v>#N/A</v>
      </c>
      <c r="AO2692" s="172">
        <f t="shared" ref="AO2692:AO2755" si="85">SUM(F2692:AL2692)</f>
        <v>0</v>
      </c>
    </row>
    <row r="2693" spans="1:41" ht="15" x14ac:dyDescent="0.25">
      <c r="A2693">
        <f>Inputs!$H$17</f>
        <v>7</v>
      </c>
      <c r="B2693" t="str">
        <f>Inputs!$D$4</f>
        <v>Select Agency…</v>
      </c>
      <c r="C2693" s="166" t="str">
        <f>Inputs!$I$6</f>
        <v>(insert code)</v>
      </c>
      <c r="D2693" t="str">
        <f>IFERROR(INDEX(Inputs!$I$11:$I$19,MATCH(A2693,Inputs!$H$11:$H$19)),"")</f>
        <v>(insert code)</v>
      </c>
      <c r="E2693" t="s">
        <v>869</v>
      </c>
      <c r="F2693" s="168">
        <f>IF(F$2=$A2693,Data!C131,0)</f>
        <v>0</v>
      </c>
      <c r="G2693" s="168">
        <f>IF(G$2=$A2693,Data!D131,0)</f>
        <v>0</v>
      </c>
      <c r="H2693" s="168">
        <f>IF(H$2=$A2693,Data!E131,0)</f>
        <v>0</v>
      </c>
      <c r="I2693" s="168">
        <f>IF(I$2=$A2693,Data!F131,0)</f>
        <v>0</v>
      </c>
      <c r="J2693" s="168">
        <f>IF(J$2=$A2693,Data!G131,0)</f>
        <v>0</v>
      </c>
      <c r="K2693" s="168">
        <f>IF(K$2=$A2693,Data!H131,0)</f>
        <v>0</v>
      </c>
      <c r="L2693" s="168">
        <f>IF(L$2=$A2693,Data!I131,0)</f>
        <v>0</v>
      </c>
      <c r="M2693" s="168">
        <f>IF(M$2=$A2693,Data!J131,0)</f>
        <v>0</v>
      </c>
      <c r="N2693" s="168">
        <f>IF(N$2=$A2693,Data!K131,0)</f>
        <v>0</v>
      </c>
      <c r="O2693" s="168">
        <f>IF(O$2=$A2693,Data!L131,0)</f>
        <v>0</v>
      </c>
      <c r="P2693" s="168">
        <f>IF(P$2=$A2693,Data!M131,0)</f>
        <v>0</v>
      </c>
      <c r="Q2693" s="168">
        <f>IF(Q$2=$A2693,Data!N131,0)</f>
        <v>0</v>
      </c>
      <c r="R2693" s="169">
        <f>IF(R$2=$A2693,Data!O131,0)</f>
        <v>0</v>
      </c>
      <c r="S2693" s="169">
        <f>IF(S$2=$A2693,Data!P131,0)</f>
        <v>0</v>
      </c>
      <c r="T2693" s="169">
        <f>IF(T$2=$A2693,Data!Q131,0)</f>
        <v>0</v>
      </c>
      <c r="U2693" s="169">
        <f>IF(U$2=$A2693,Data!R131,0)</f>
        <v>0</v>
      </c>
      <c r="V2693" s="169">
        <f>IF(V$2=$A2693,Data!S131,0)</f>
        <v>0</v>
      </c>
      <c r="W2693" s="169">
        <f>IF(W$2=$A2693,Data!T131,0)</f>
        <v>0</v>
      </c>
      <c r="X2693" s="169">
        <f>IF(X$2=$A2693,Data!U131,0)</f>
        <v>0</v>
      </c>
      <c r="Y2693" s="169">
        <f>IF(Y$2=$A2693,Data!V131,0)</f>
        <v>0</v>
      </c>
      <c r="Z2693" s="169">
        <f>IF(Z$2=$A2693,Data!W131,0)</f>
        <v>0</v>
      </c>
      <c r="AA2693" s="169">
        <f>IF(AA$2=$A2693,Data!X131,0)</f>
        <v>0</v>
      </c>
      <c r="AB2693" s="169">
        <f>IF(AB$2=$A2693,Data!Y131,0)</f>
        <v>0</v>
      </c>
      <c r="AC2693" s="169">
        <f>IF(AC$2=$A2693,Data!Z131,0)</f>
        <v>0</v>
      </c>
      <c r="AD2693" s="170">
        <f>IF(AD$2=$A2693,Data!AA131,0)</f>
        <v>0</v>
      </c>
      <c r="AE2693" s="171">
        <f>IF(AE$2=$A2693,Data!AB131,0)</f>
        <v>0</v>
      </c>
      <c r="AF2693" s="170">
        <f>IF(AF$2=$A2693,Data!AC131,0)</f>
        <v>0</v>
      </c>
      <c r="AG2693" s="171">
        <f>IF(AG$2=$A2693,Data!AD131,0)</f>
        <v>0</v>
      </c>
      <c r="AH2693" s="170">
        <f>IF(AH$2=$A2693,Data!AE131,0)</f>
        <v>0</v>
      </c>
      <c r="AI2693" s="171">
        <f>IF(AI$2=$A2693,Data!AF131,0)</f>
        <v>0</v>
      </c>
      <c r="AJ2693" s="170">
        <f>IF(AJ$2=$A2693,Data!AG131,0)</f>
        <v>0</v>
      </c>
      <c r="AK2693" s="171">
        <f>IF(AK$2=$A2693,Data!AH131,0)</f>
        <v>0</v>
      </c>
      <c r="AL2693" s="170">
        <f>IF(AL$2=$A2693,Data!AI131,0)</f>
        <v>0</v>
      </c>
      <c r="AM2693" t="str">
        <f t="shared" si="84"/>
        <v>AA</v>
      </c>
      <c r="AN2693" t="e">
        <f>+INDEX(Validation!$D$4:$D$250,MATCH(Merge!B2693,Validation!$E$4:$E$250,0))</f>
        <v>#N/A</v>
      </c>
      <c r="AO2693" s="172">
        <f t="shared" si="85"/>
        <v>0</v>
      </c>
    </row>
    <row r="2694" spans="1:41" ht="15" x14ac:dyDescent="0.25">
      <c r="A2694">
        <f>Inputs!$H$17</f>
        <v>7</v>
      </c>
      <c r="B2694" t="str">
        <f>Inputs!$D$4</f>
        <v>Select Agency…</v>
      </c>
      <c r="C2694" s="166" t="str">
        <f>Inputs!$I$6</f>
        <v>(insert code)</v>
      </c>
      <c r="D2694" t="str">
        <f>IFERROR(INDEX(Inputs!$I$11:$I$19,MATCH(A2694,Inputs!$H$11:$H$19)),"")</f>
        <v>(insert code)</v>
      </c>
      <c r="E2694" t="s">
        <v>869</v>
      </c>
      <c r="F2694" s="168">
        <f>IF(F$2=$A2694,Data!C132,0)</f>
        <v>0</v>
      </c>
      <c r="G2694" s="168">
        <f>IF(G$2=$A2694,Data!D132,0)</f>
        <v>0</v>
      </c>
      <c r="H2694" s="168">
        <f>IF(H$2=$A2694,Data!E132,0)</f>
        <v>0</v>
      </c>
      <c r="I2694" s="168">
        <f>IF(I$2=$A2694,Data!F132,0)</f>
        <v>0</v>
      </c>
      <c r="J2694" s="168">
        <f>IF(J$2=$A2694,Data!G132,0)</f>
        <v>0</v>
      </c>
      <c r="K2694" s="168">
        <f>IF(K$2=$A2694,Data!H132,0)</f>
        <v>0</v>
      </c>
      <c r="L2694" s="168">
        <f>IF(L$2=$A2694,Data!I132,0)</f>
        <v>0</v>
      </c>
      <c r="M2694" s="168">
        <f>IF(M$2=$A2694,Data!J132,0)</f>
        <v>0</v>
      </c>
      <c r="N2694" s="168">
        <f>IF(N$2=$A2694,Data!K132,0)</f>
        <v>0</v>
      </c>
      <c r="O2694" s="168">
        <f>IF(O$2=$A2694,Data!L132,0)</f>
        <v>0</v>
      </c>
      <c r="P2694" s="168">
        <f>IF(P$2=$A2694,Data!M132,0)</f>
        <v>0</v>
      </c>
      <c r="Q2694" s="168">
        <f>IF(Q$2=$A2694,Data!N132,0)</f>
        <v>0</v>
      </c>
      <c r="R2694" s="169">
        <f>IF(R$2=$A2694,Data!O132,0)</f>
        <v>0</v>
      </c>
      <c r="S2694" s="169">
        <f>IF(S$2=$A2694,Data!P132,0)</f>
        <v>0</v>
      </c>
      <c r="T2694" s="169">
        <f>IF(T$2=$A2694,Data!Q132,0)</f>
        <v>0</v>
      </c>
      <c r="U2694" s="169">
        <f>IF(U$2=$A2694,Data!R132,0)</f>
        <v>0</v>
      </c>
      <c r="V2694" s="169">
        <f>IF(V$2=$A2694,Data!S132,0)</f>
        <v>0</v>
      </c>
      <c r="W2694" s="169">
        <f>IF(W$2=$A2694,Data!T132,0)</f>
        <v>0</v>
      </c>
      <c r="X2694" s="169">
        <f>IF(X$2=$A2694,Data!U132,0)</f>
        <v>0</v>
      </c>
      <c r="Y2694" s="169">
        <f>IF(Y$2=$A2694,Data!V132,0)</f>
        <v>0</v>
      </c>
      <c r="Z2694" s="169">
        <f>IF(Z$2=$A2694,Data!W132,0)</f>
        <v>0</v>
      </c>
      <c r="AA2694" s="169">
        <f>IF(AA$2=$A2694,Data!X132,0)</f>
        <v>0</v>
      </c>
      <c r="AB2694" s="169">
        <f>IF(AB$2=$A2694,Data!Y132,0)</f>
        <v>0</v>
      </c>
      <c r="AC2694" s="169">
        <f>IF(AC$2=$A2694,Data!Z132,0)</f>
        <v>0</v>
      </c>
      <c r="AD2694" s="170">
        <f>IF(AD$2=$A2694,Data!AA132,0)</f>
        <v>0</v>
      </c>
      <c r="AE2694" s="171">
        <f>IF(AE$2=$A2694,Data!AB132,0)</f>
        <v>0</v>
      </c>
      <c r="AF2694" s="170">
        <f>IF(AF$2=$A2694,Data!AC132,0)</f>
        <v>0</v>
      </c>
      <c r="AG2694" s="171">
        <f>IF(AG$2=$A2694,Data!AD132,0)</f>
        <v>0</v>
      </c>
      <c r="AH2694" s="170">
        <f>IF(AH$2=$A2694,Data!AE132,0)</f>
        <v>0</v>
      </c>
      <c r="AI2694" s="171">
        <f>IF(AI$2=$A2694,Data!AF132,0)</f>
        <v>0</v>
      </c>
      <c r="AJ2694" s="170">
        <f>IF(AJ$2=$A2694,Data!AG132,0)</f>
        <v>0</v>
      </c>
      <c r="AK2694" s="171">
        <f>IF(AK$2=$A2694,Data!AH132,0)</f>
        <v>0</v>
      </c>
      <c r="AL2694" s="170">
        <f>IF(AL$2=$A2694,Data!AI132,0)</f>
        <v>0</v>
      </c>
      <c r="AM2694" t="str">
        <f t="shared" si="84"/>
        <v>AA</v>
      </c>
      <c r="AN2694" t="e">
        <f>+INDEX(Validation!$D$4:$D$250,MATCH(Merge!B2694,Validation!$E$4:$E$250,0))</f>
        <v>#N/A</v>
      </c>
      <c r="AO2694" s="172">
        <f t="shared" si="85"/>
        <v>0</v>
      </c>
    </row>
    <row r="2695" spans="1:41" ht="15" x14ac:dyDescent="0.25">
      <c r="A2695">
        <f>Inputs!$H$17</f>
        <v>7</v>
      </c>
      <c r="B2695" t="str">
        <f>Inputs!$D$4</f>
        <v>Select Agency…</v>
      </c>
      <c r="C2695" s="166" t="str">
        <f>Inputs!$I$6</f>
        <v>(insert code)</v>
      </c>
      <c r="D2695" t="str">
        <f>IFERROR(INDEX(Inputs!$I$11:$I$19,MATCH(A2695,Inputs!$H$11:$H$19)),"")</f>
        <v>(insert code)</v>
      </c>
      <c r="E2695" t="s">
        <v>869</v>
      </c>
      <c r="F2695" s="168">
        <f>IF(F$2=$A2695,Data!C133,0)</f>
        <v>0</v>
      </c>
      <c r="G2695" s="168">
        <f>IF(G$2=$A2695,Data!D133,0)</f>
        <v>0</v>
      </c>
      <c r="H2695" s="168">
        <f>IF(H$2=$A2695,Data!E133,0)</f>
        <v>0</v>
      </c>
      <c r="I2695" s="168">
        <f>IF(I$2=$A2695,Data!F133,0)</f>
        <v>0</v>
      </c>
      <c r="J2695" s="168">
        <f>IF(J$2=$A2695,Data!G133,0)</f>
        <v>0</v>
      </c>
      <c r="K2695" s="168">
        <f>IF(K$2=$A2695,Data!H133,0)</f>
        <v>0</v>
      </c>
      <c r="L2695" s="168">
        <f>IF(L$2=$A2695,Data!I133,0)</f>
        <v>0</v>
      </c>
      <c r="M2695" s="168">
        <f>IF(M$2=$A2695,Data!J133,0)</f>
        <v>0</v>
      </c>
      <c r="N2695" s="168">
        <f>IF(N$2=$A2695,Data!K133,0)</f>
        <v>0</v>
      </c>
      <c r="O2695" s="168">
        <f>IF(O$2=$A2695,Data!L133,0)</f>
        <v>0</v>
      </c>
      <c r="P2695" s="168">
        <f>IF(P$2=$A2695,Data!M133,0)</f>
        <v>0</v>
      </c>
      <c r="Q2695" s="168">
        <f>IF(Q$2=$A2695,Data!N133,0)</f>
        <v>0</v>
      </c>
      <c r="R2695" s="169">
        <f>IF(R$2=$A2695,Data!O133,0)</f>
        <v>0</v>
      </c>
      <c r="S2695" s="169">
        <f>IF(S$2=$A2695,Data!P133,0)</f>
        <v>0</v>
      </c>
      <c r="T2695" s="169">
        <f>IF(T$2=$A2695,Data!Q133,0)</f>
        <v>0</v>
      </c>
      <c r="U2695" s="169">
        <f>IF(U$2=$A2695,Data!R133,0)</f>
        <v>0</v>
      </c>
      <c r="V2695" s="169">
        <f>IF(V$2=$A2695,Data!S133,0)</f>
        <v>0</v>
      </c>
      <c r="W2695" s="169">
        <f>IF(W$2=$A2695,Data!T133,0)</f>
        <v>0</v>
      </c>
      <c r="X2695" s="169">
        <f>IF(X$2=$A2695,Data!U133,0)</f>
        <v>0</v>
      </c>
      <c r="Y2695" s="169">
        <f>IF(Y$2=$A2695,Data!V133,0)</f>
        <v>0</v>
      </c>
      <c r="Z2695" s="169">
        <f>IF(Z$2=$A2695,Data!W133,0)</f>
        <v>0</v>
      </c>
      <c r="AA2695" s="169">
        <f>IF(AA$2=$A2695,Data!X133,0)</f>
        <v>0</v>
      </c>
      <c r="AB2695" s="169">
        <f>IF(AB$2=$A2695,Data!Y133,0)</f>
        <v>0</v>
      </c>
      <c r="AC2695" s="169">
        <f>IF(AC$2=$A2695,Data!Z133,0)</f>
        <v>0</v>
      </c>
      <c r="AD2695" s="170">
        <f>IF(AD$2=$A2695,Data!AA133,0)</f>
        <v>0</v>
      </c>
      <c r="AE2695" s="171">
        <f>IF(AE$2=$A2695,Data!AB133,0)</f>
        <v>0</v>
      </c>
      <c r="AF2695" s="170">
        <f>IF(AF$2=$A2695,Data!AC133,0)</f>
        <v>0</v>
      </c>
      <c r="AG2695" s="171">
        <f>IF(AG$2=$A2695,Data!AD133,0)</f>
        <v>0</v>
      </c>
      <c r="AH2695" s="170">
        <f>IF(AH$2=$A2695,Data!AE133,0)</f>
        <v>0</v>
      </c>
      <c r="AI2695" s="171">
        <f>IF(AI$2=$A2695,Data!AF133,0)</f>
        <v>0</v>
      </c>
      <c r="AJ2695" s="170">
        <f>IF(AJ$2=$A2695,Data!AG133,0)</f>
        <v>0</v>
      </c>
      <c r="AK2695" s="171">
        <f>IF(AK$2=$A2695,Data!AH133,0)</f>
        <v>0</v>
      </c>
      <c r="AL2695" s="170">
        <f>IF(AL$2=$A2695,Data!AI133,0)</f>
        <v>0</v>
      </c>
      <c r="AM2695" t="str">
        <f t="shared" si="84"/>
        <v>AA</v>
      </c>
      <c r="AN2695" t="e">
        <f>+INDEX(Validation!$D$4:$D$250,MATCH(Merge!B2695,Validation!$E$4:$E$250,0))</f>
        <v>#N/A</v>
      </c>
      <c r="AO2695" s="172">
        <f t="shared" si="85"/>
        <v>0</v>
      </c>
    </row>
    <row r="2696" spans="1:41" ht="15" x14ac:dyDescent="0.25">
      <c r="A2696">
        <f>Inputs!$H$17</f>
        <v>7</v>
      </c>
      <c r="B2696" t="str">
        <f>Inputs!$D$4</f>
        <v>Select Agency…</v>
      </c>
      <c r="C2696" s="166" t="str">
        <f>Inputs!$I$6</f>
        <v>(insert code)</v>
      </c>
      <c r="D2696" t="str">
        <f>IFERROR(INDEX(Inputs!$I$11:$I$19,MATCH(A2696,Inputs!$H$11:$H$19)),"")</f>
        <v>(insert code)</v>
      </c>
      <c r="E2696" t="s">
        <v>869</v>
      </c>
      <c r="F2696" s="168">
        <f>IF(F$2=$A2696,Data!C134,0)</f>
        <v>0</v>
      </c>
      <c r="G2696" s="168">
        <f>IF(G$2=$A2696,Data!D134,0)</f>
        <v>0</v>
      </c>
      <c r="H2696" s="168">
        <f>IF(H$2=$A2696,Data!E134,0)</f>
        <v>0</v>
      </c>
      <c r="I2696" s="168">
        <f>IF(I$2=$A2696,Data!F134,0)</f>
        <v>0</v>
      </c>
      <c r="J2696" s="168">
        <f>IF(J$2=$A2696,Data!G134,0)</f>
        <v>0</v>
      </c>
      <c r="K2696" s="168">
        <f>IF(K$2=$A2696,Data!H134,0)</f>
        <v>0</v>
      </c>
      <c r="L2696" s="168">
        <f>IF(L$2=$A2696,Data!I134,0)</f>
        <v>0</v>
      </c>
      <c r="M2696" s="168">
        <f>IF(M$2=$A2696,Data!J134,0)</f>
        <v>0</v>
      </c>
      <c r="N2696" s="168">
        <f>IF(N$2=$A2696,Data!K134,0)</f>
        <v>0</v>
      </c>
      <c r="O2696" s="168">
        <f>IF(O$2=$A2696,Data!L134,0)</f>
        <v>0</v>
      </c>
      <c r="P2696" s="168">
        <f>IF(P$2=$A2696,Data!M134,0)</f>
        <v>0</v>
      </c>
      <c r="Q2696" s="168">
        <f>IF(Q$2=$A2696,Data!N134,0)</f>
        <v>0</v>
      </c>
      <c r="R2696" s="169">
        <f>IF(R$2=$A2696,Data!O134,0)</f>
        <v>0</v>
      </c>
      <c r="S2696" s="169">
        <f>IF(S$2=$A2696,Data!P134,0)</f>
        <v>0</v>
      </c>
      <c r="T2696" s="169">
        <f>IF(T$2=$A2696,Data!Q134,0)</f>
        <v>0</v>
      </c>
      <c r="U2696" s="169">
        <f>IF(U$2=$A2696,Data!R134,0)</f>
        <v>0</v>
      </c>
      <c r="V2696" s="169">
        <f>IF(V$2=$A2696,Data!S134,0)</f>
        <v>0</v>
      </c>
      <c r="W2696" s="169">
        <f>IF(W$2=$A2696,Data!T134,0)</f>
        <v>0</v>
      </c>
      <c r="X2696" s="169">
        <f>IF(X$2=$A2696,Data!U134,0)</f>
        <v>0</v>
      </c>
      <c r="Y2696" s="169">
        <f>IF(Y$2=$A2696,Data!V134,0)</f>
        <v>0</v>
      </c>
      <c r="Z2696" s="169">
        <f>IF(Z$2=$A2696,Data!W134,0)</f>
        <v>0</v>
      </c>
      <c r="AA2696" s="169">
        <f>IF(AA$2=$A2696,Data!X134,0)</f>
        <v>0</v>
      </c>
      <c r="AB2696" s="169">
        <f>IF(AB$2=$A2696,Data!Y134,0)</f>
        <v>0</v>
      </c>
      <c r="AC2696" s="169">
        <f>IF(AC$2=$A2696,Data!Z134,0)</f>
        <v>0</v>
      </c>
      <c r="AD2696" s="170">
        <f>IF(AD$2=$A2696,Data!AA134,0)</f>
        <v>0</v>
      </c>
      <c r="AE2696" s="171">
        <f>IF(AE$2=$A2696,Data!AB134,0)</f>
        <v>0</v>
      </c>
      <c r="AF2696" s="170">
        <f>IF(AF$2=$A2696,Data!AC134,0)</f>
        <v>0</v>
      </c>
      <c r="AG2696" s="171">
        <f>IF(AG$2=$A2696,Data!AD134,0)</f>
        <v>0</v>
      </c>
      <c r="AH2696" s="170">
        <f>IF(AH$2=$A2696,Data!AE134,0)</f>
        <v>0</v>
      </c>
      <c r="AI2696" s="171">
        <f>IF(AI$2=$A2696,Data!AF134,0)</f>
        <v>0</v>
      </c>
      <c r="AJ2696" s="170">
        <f>IF(AJ$2=$A2696,Data!AG134,0)</f>
        <v>0</v>
      </c>
      <c r="AK2696" s="171">
        <f>IF(AK$2=$A2696,Data!AH134,0)</f>
        <v>0</v>
      </c>
      <c r="AL2696" s="170">
        <f>IF(AL$2=$A2696,Data!AI134,0)</f>
        <v>0</v>
      </c>
      <c r="AM2696" t="str">
        <f t="shared" si="84"/>
        <v>AA</v>
      </c>
      <c r="AN2696" t="e">
        <f>+INDEX(Validation!$D$4:$D$250,MATCH(Merge!B2696,Validation!$E$4:$E$250,0))</f>
        <v>#N/A</v>
      </c>
      <c r="AO2696" s="172">
        <f t="shared" si="85"/>
        <v>0</v>
      </c>
    </row>
    <row r="2697" spans="1:41" ht="15" x14ac:dyDescent="0.25">
      <c r="A2697">
        <f>Inputs!$H$17</f>
        <v>7</v>
      </c>
      <c r="B2697" t="str">
        <f>Inputs!$D$4</f>
        <v>Select Agency…</v>
      </c>
      <c r="C2697" s="166" t="str">
        <f>Inputs!$I$6</f>
        <v>(insert code)</v>
      </c>
      <c r="D2697" t="str">
        <f>IFERROR(INDEX(Inputs!$I$11:$I$19,MATCH(A2697,Inputs!$H$11:$H$19)),"")</f>
        <v>(insert code)</v>
      </c>
      <c r="E2697" t="s">
        <v>869</v>
      </c>
      <c r="F2697" s="168">
        <f>IF(F$2=$A2697,Data!C135,0)</f>
        <v>0</v>
      </c>
      <c r="G2697" s="168">
        <f>IF(G$2=$A2697,Data!D135,0)</f>
        <v>0</v>
      </c>
      <c r="H2697" s="168">
        <f>IF(H$2=$A2697,Data!E135,0)</f>
        <v>0</v>
      </c>
      <c r="I2697" s="168">
        <f>IF(I$2=$A2697,Data!F135,0)</f>
        <v>0</v>
      </c>
      <c r="J2697" s="168">
        <f>IF(J$2=$A2697,Data!G135,0)</f>
        <v>0</v>
      </c>
      <c r="K2697" s="168">
        <f>IF(K$2=$A2697,Data!H135,0)</f>
        <v>0</v>
      </c>
      <c r="L2697" s="168">
        <f>IF(L$2=$A2697,Data!I135,0)</f>
        <v>0</v>
      </c>
      <c r="M2697" s="168">
        <f>IF(M$2=$A2697,Data!J135,0)</f>
        <v>0</v>
      </c>
      <c r="N2697" s="168">
        <f>IF(N$2=$A2697,Data!K135,0)</f>
        <v>0</v>
      </c>
      <c r="O2697" s="168">
        <f>IF(O$2=$A2697,Data!L135,0)</f>
        <v>0</v>
      </c>
      <c r="P2697" s="168">
        <f>IF(P$2=$A2697,Data!M135,0)</f>
        <v>0</v>
      </c>
      <c r="Q2697" s="168">
        <f>IF(Q$2=$A2697,Data!N135,0)</f>
        <v>0</v>
      </c>
      <c r="R2697" s="169">
        <f>IF(R$2=$A2697,Data!O135,0)</f>
        <v>0</v>
      </c>
      <c r="S2697" s="169">
        <f>IF(S$2=$A2697,Data!P135,0)</f>
        <v>0</v>
      </c>
      <c r="T2697" s="169">
        <f>IF(T$2=$A2697,Data!Q135,0)</f>
        <v>0</v>
      </c>
      <c r="U2697" s="169">
        <f>IF(U$2=$A2697,Data!R135,0)</f>
        <v>0</v>
      </c>
      <c r="V2697" s="169">
        <f>IF(V$2=$A2697,Data!S135,0)</f>
        <v>0</v>
      </c>
      <c r="W2697" s="169">
        <f>IF(W$2=$A2697,Data!T135,0)</f>
        <v>0</v>
      </c>
      <c r="X2697" s="169">
        <f>IF(X$2=$A2697,Data!U135,0)</f>
        <v>0</v>
      </c>
      <c r="Y2697" s="169">
        <f>IF(Y$2=$A2697,Data!V135,0)</f>
        <v>0</v>
      </c>
      <c r="Z2697" s="169">
        <f>IF(Z$2=$A2697,Data!W135,0)</f>
        <v>0</v>
      </c>
      <c r="AA2697" s="169">
        <f>IF(AA$2=$A2697,Data!X135,0)</f>
        <v>0</v>
      </c>
      <c r="AB2697" s="169">
        <f>IF(AB$2=$A2697,Data!Y135,0)</f>
        <v>0</v>
      </c>
      <c r="AC2697" s="169">
        <f>IF(AC$2=$A2697,Data!Z135,0)</f>
        <v>0</v>
      </c>
      <c r="AD2697" s="170">
        <f>IF(AD$2=$A2697,Data!AA135,0)</f>
        <v>0</v>
      </c>
      <c r="AE2697" s="171">
        <f>IF(AE$2=$A2697,Data!AB135,0)</f>
        <v>0</v>
      </c>
      <c r="AF2697" s="170">
        <f>IF(AF$2=$A2697,Data!AC135,0)</f>
        <v>0</v>
      </c>
      <c r="AG2697" s="171">
        <f>IF(AG$2=$A2697,Data!AD135,0)</f>
        <v>0</v>
      </c>
      <c r="AH2697" s="170">
        <f>IF(AH$2=$A2697,Data!AE135,0)</f>
        <v>0</v>
      </c>
      <c r="AI2697" s="171">
        <f>IF(AI$2=$A2697,Data!AF135,0)</f>
        <v>0</v>
      </c>
      <c r="AJ2697" s="170">
        <f>IF(AJ$2=$A2697,Data!AG135,0)</f>
        <v>0</v>
      </c>
      <c r="AK2697" s="171">
        <f>IF(AK$2=$A2697,Data!AH135,0)</f>
        <v>0</v>
      </c>
      <c r="AL2697" s="170">
        <f>IF(AL$2=$A2697,Data!AI135,0)</f>
        <v>0</v>
      </c>
      <c r="AM2697" t="str">
        <f t="shared" si="84"/>
        <v>AA</v>
      </c>
      <c r="AN2697" t="e">
        <f>+INDEX(Validation!$D$4:$D$250,MATCH(Merge!B2697,Validation!$E$4:$E$250,0))</f>
        <v>#N/A</v>
      </c>
      <c r="AO2697" s="172">
        <f t="shared" si="85"/>
        <v>0</v>
      </c>
    </row>
    <row r="2698" spans="1:41" ht="15" x14ac:dyDescent="0.25">
      <c r="A2698">
        <f>Inputs!$H$17</f>
        <v>7</v>
      </c>
      <c r="B2698" t="str">
        <f>Inputs!$D$4</f>
        <v>Select Agency…</v>
      </c>
      <c r="C2698" s="166" t="str">
        <f>Inputs!$I$6</f>
        <v>(insert code)</v>
      </c>
      <c r="D2698" t="str">
        <f>IFERROR(INDEX(Inputs!$I$11:$I$19,MATCH(A2698,Inputs!$H$11:$H$19)),"")</f>
        <v>(insert code)</v>
      </c>
      <c r="E2698" t="s">
        <v>869</v>
      </c>
      <c r="F2698" s="168">
        <f>IF(F$2=$A2698,Data!C136,0)</f>
        <v>0</v>
      </c>
      <c r="G2698" s="168">
        <f>IF(G$2=$A2698,Data!D136,0)</f>
        <v>0</v>
      </c>
      <c r="H2698" s="168">
        <f>IF(H$2=$A2698,Data!E136,0)</f>
        <v>0</v>
      </c>
      <c r="I2698" s="168">
        <f>IF(I$2=$A2698,Data!F136,0)</f>
        <v>0</v>
      </c>
      <c r="J2698" s="168">
        <f>IF(J$2=$A2698,Data!G136,0)</f>
        <v>0</v>
      </c>
      <c r="K2698" s="168">
        <f>IF(K$2=$A2698,Data!H136,0)</f>
        <v>0</v>
      </c>
      <c r="L2698" s="168">
        <f>IF(L$2=$A2698,Data!I136,0)</f>
        <v>0</v>
      </c>
      <c r="M2698" s="168">
        <f>IF(M$2=$A2698,Data!J136,0)</f>
        <v>0</v>
      </c>
      <c r="N2698" s="168">
        <f>IF(N$2=$A2698,Data!K136,0)</f>
        <v>0</v>
      </c>
      <c r="O2698" s="168">
        <f>IF(O$2=$A2698,Data!L136,0)</f>
        <v>0</v>
      </c>
      <c r="P2698" s="168">
        <f>IF(P$2=$A2698,Data!M136,0)</f>
        <v>0</v>
      </c>
      <c r="Q2698" s="168">
        <f>IF(Q$2=$A2698,Data!N136,0)</f>
        <v>0</v>
      </c>
      <c r="R2698" s="169">
        <f>IF(R$2=$A2698,Data!O136,0)</f>
        <v>0</v>
      </c>
      <c r="S2698" s="169">
        <f>IF(S$2=$A2698,Data!P136,0)</f>
        <v>0</v>
      </c>
      <c r="T2698" s="169">
        <f>IF(T$2=$A2698,Data!Q136,0)</f>
        <v>0</v>
      </c>
      <c r="U2698" s="169">
        <f>IF(U$2=$A2698,Data!R136,0)</f>
        <v>0</v>
      </c>
      <c r="V2698" s="169">
        <f>IF(V$2=$A2698,Data!S136,0)</f>
        <v>0</v>
      </c>
      <c r="W2698" s="169">
        <f>IF(W$2=$A2698,Data!T136,0)</f>
        <v>0</v>
      </c>
      <c r="X2698" s="169">
        <f>IF(X$2=$A2698,Data!U136,0)</f>
        <v>0</v>
      </c>
      <c r="Y2698" s="169">
        <f>IF(Y$2=$A2698,Data!V136,0)</f>
        <v>0</v>
      </c>
      <c r="Z2698" s="169">
        <f>IF(Z$2=$A2698,Data!W136,0)</f>
        <v>0</v>
      </c>
      <c r="AA2698" s="169">
        <f>IF(AA$2=$A2698,Data!X136,0)</f>
        <v>0</v>
      </c>
      <c r="AB2698" s="169">
        <f>IF(AB$2=$A2698,Data!Y136,0)</f>
        <v>0</v>
      </c>
      <c r="AC2698" s="169">
        <f>IF(AC$2=$A2698,Data!Z136,0)</f>
        <v>0</v>
      </c>
      <c r="AD2698" s="170">
        <f>IF(AD$2=$A2698,Data!AA136,0)</f>
        <v>0</v>
      </c>
      <c r="AE2698" s="171">
        <f>IF(AE$2=$A2698,Data!AB136,0)</f>
        <v>0</v>
      </c>
      <c r="AF2698" s="170">
        <f>IF(AF$2=$A2698,Data!AC136,0)</f>
        <v>0</v>
      </c>
      <c r="AG2698" s="171">
        <f>IF(AG$2=$A2698,Data!AD136,0)</f>
        <v>0</v>
      </c>
      <c r="AH2698" s="170">
        <f>IF(AH$2=$A2698,Data!AE136,0)</f>
        <v>0</v>
      </c>
      <c r="AI2698" s="171">
        <f>IF(AI$2=$A2698,Data!AF136,0)</f>
        <v>0</v>
      </c>
      <c r="AJ2698" s="170">
        <f>IF(AJ$2=$A2698,Data!AG136,0)</f>
        <v>0</v>
      </c>
      <c r="AK2698" s="171">
        <f>IF(AK$2=$A2698,Data!AH136,0)</f>
        <v>0</v>
      </c>
      <c r="AL2698" s="170">
        <f>IF(AL$2=$A2698,Data!AI136,0)</f>
        <v>0</v>
      </c>
      <c r="AM2698" t="str">
        <f t="shared" si="84"/>
        <v>AA</v>
      </c>
      <c r="AN2698" t="e">
        <f>+INDEX(Validation!$D$4:$D$250,MATCH(Merge!B2698,Validation!$E$4:$E$250,0))</f>
        <v>#N/A</v>
      </c>
      <c r="AO2698" s="172">
        <f t="shared" si="85"/>
        <v>0</v>
      </c>
    </row>
    <row r="2699" spans="1:41" ht="15" x14ac:dyDescent="0.25">
      <c r="A2699">
        <f>Inputs!$H$17</f>
        <v>7</v>
      </c>
      <c r="B2699" t="str">
        <f>Inputs!$D$4</f>
        <v>Select Agency…</v>
      </c>
      <c r="C2699" s="166" t="str">
        <f>Inputs!$I$6</f>
        <v>(insert code)</v>
      </c>
      <c r="D2699" t="str">
        <f>IFERROR(INDEX(Inputs!$I$11:$I$19,MATCH(A2699,Inputs!$H$11:$H$19)),"")</f>
        <v>(insert code)</v>
      </c>
      <c r="E2699" t="s">
        <v>869</v>
      </c>
      <c r="F2699" s="168">
        <f>IF(F$2=$A2699,Data!C137,0)</f>
        <v>0</v>
      </c>
      <c r="G2699" s="168">
        <f>IF(G$2=$A2699,Data!D137,0)</f>
        <v>0</v>
      </c>
      <c r="H2699" s="168">
        <f>IF(H$2=$A2699,Data!E137,0)</f>
        <v>0</v>
      </c>
      <c r="I2699" s="168">
        <f>IF(I$2=$A2699,Data!F137,0)</f>
        <v>0</v>
      </c>
      <c r="J2699" s="168">
        <f>IF(J$2=$A2699,Data!G137,0)</f>
        <v>0</v>
      </c>
      <c r="K2699" s="168">
        <f>IF(K$2=$A2699,Data!H137,0)</f>
        <v>0</v>
      </c>
      <c r="L2699" s="168">
        <f>IF(L$2=$A2699,Data!I137,0)</f>
        <v>0</v>
      </c>
      <c r="M2699" s="168">
        <f>IF(M$2=$A2699,Data!J137,0)</f>
        <v>0</v>
      </c>
      <c r="N2699" s="168">
        <f>IF(N$2=$A2699,Data!K137,0)</f>
        <v>0</v>
      </c>
      <c r="O2699" s="168">
        <f>IF(O$2=$A2699,Data!L137,0)</f>
        <v>0</v>
      </c>
      <c r="P2699" s="168">
        <f>IF(P$2=$A2699,Data!M137,0)</f>
        <v>0</v>
      </c>
      <c r="Q2699" s="168">
        <f>IF(Q$2=$A2699,Data!N137,0)</f>
        <v>0</v>
      </c>
      <c r="R2699" s="169">
        <f>IF(R$2=$A2699,Data!O137,0)</f>
        <v>0</v>
      </c>
      <c r="S2699" s="169">
        <f>IF(S$2=$A2699,Data!P137,0)</f>
        <v>0</v>
      </c>
      <c r="T2699" s="169">
        <f>IF(T$2=$A2699,Data!Q137,0)</f>
        <v>0</v>
      </c>
      <c r="U2699" s="169">
        <f>IF(U$2=$A2699,Data!R137,0)</f>
        <v>0</v>
      </c>
      <c r="V2699" s="169">
        <f>IF(V$2=$A2699,Data!S137,0)</f>
        <v>0</v>
      </c>
      <c r="W2699" s="169">
        <f>IF(W$2=$A2699,Data!T137,0)</f>
        <v>0</v>
      </c>
      <c r="X2699" s="169">
        <f>IF(X$2=$A2699,Data!U137,0)</f>
        <v>0</v>
      </c>
      <c r="Y2699" s="169">
        <f>IF(Y$2=$A2699,Data!V137,0)</f>
        <v>0</v>
      </c>
      <c r="Z2699" s="169">
        <f>IF(Z$2=$A2699,Data!W137,0)</f>
        <v>0</v>
      </c>
      <c r="AA2699" s="169">
        <f>IF(AA$2=$A2699,Data!X137,0)</f>
        <v>0</v>
      </c>
      <c r="AB2699" s="169">
        <f>IF(AB$2=$A2699,Data!Y137,0)</f>
        <v>0</v>
      </c>
      <c r="AC2699" s="169">
        <f>IF(AC$2=$A2699,Data!Z137,0)</f>
        <v>0</v>
      </c>
      <c r="AD2699" s="170">
        <f>IF(AD$2=$A2699,Data!AA137,0)</f>
        <v>0</v>
      </c>
      <c r="AE2699" s="171">
        <f>IF(AE$2=$A2699,Data!AB137,0)</f>
        <v>0</v>
      </c>
      <c r="AF2699" s="170">
        <f>IF(AF$2=$A2699,Data!AC137,0)</f>
        <v>0</v>
      </c>
      <c r="AG2699" s="171">
        <f>IF(AG$2=$A2699,Data!AD137,0)</f>
        <v>0</v>
      </c>
      <c r="AH2699" s="170">
        <f>IF(AH$2=$A2699,Data!AE137,0)</f>
        <v>0</v>
      </c>
      <c r="AI2699" s="171">
        <f>IF(AI$2=$A2699,Data!AF137,0)</f>
        <v>0</v>
      </c>
      <c r="AJ2699" s="170">
        <f>IF(AJ$2=$A2699,Data!AG137,0)</f>
        <v>0</v>
      </c>
      <c r="AK2699" s="171">
        <f>IF(AK$2=$A2699,Data!AH137,0)</f>
        <v>0</v>
      </c>
      <c r="AL2699" s="170">
        <f>IF(AL$2=$A2699,Data!AI137,0)</f>
        <v>0</v>
      </c>
      <c r="AM2699" t="str">
        <f t="shared" si="84"/>
        <v>AA</v>
      </c>
      <c r="AN2699" t="e">
        <f>+INDEX(Validation!$D$4:$D$250,MATCH(Merge!B2699,Validation!$E$4:$E$250,0))</f>
        <v>#N/A</v>
      </c>
      <c r="AO2699" s="172">
        <f t="shared" si="85"/>
        <v>0</v>
      </c>
    </row>
    <row r="2700" spans="1:41" ht="15" x14ac:dyDescent="0.25">
      <c r="A2700">
        <f>Inputs!$H$17</f>
        <v>7</v>
      </c>
      <c r="B2700" t="str">
        <f>Inputs!$D$4</f>
        <v>Select Agency…</v>
      </c>
      <c r="C2700" s="166" t="str">
        <f>Inputs!$I$6</f>
        <v>(insert code)</v>
      </c>
      <c r="D2700" t="str">
        <f>IFERROR(INDEX(Inputs!$I$11:$I$19,MATCH(A2700,Inputs!$H$11:$H$19)),"")</f>
        <v>(insert code)</v>
      </c>
      <c r="E2700" t="s">
        <v>869</v>
      </c>
      <c r="F2700" s="168">
        <f>IF(F$2=$A2700,Data!C138,0)</f>
        <v>0</v>
      </c>
      <c r="G2700" s="168">
        <f>IF(G$2=$A2700,Data!D138,0)</f>
        <v>0</v>
      </c>
      <c r="H2700" s="168">
        <f>IF(H$2=$A2700,Data!E138,0)</f>
        <v>0</v>
      </c>
      <c r="I2700" s="168">
        <f>IF(I$2=$A2700,Data!F138,0)</f>
        <v>0</v>
      </c>
      <c r="J2700" s="168">
        <f>IF(J$2=$A2700,Data!G138,0)</f>
        <v>0</v>
      </c>
      <c r="K2700" s="168">
        <f>IF(K$2=$A2700,Data!H138,0)</f>
        <v>0</v>
      </c>
      <c r="L2700" s="168">
        <f>IF(L$2=$A2700,Data!I138,0)</f>
        <v>0</v>
      </c>
      <c r="M2700" s="168">
        <f>IF(M$2=$A2700,Data!J138,0)</f>
        <v>0</v>
      </c>
      <c r="N2700" s="168">
        <f>IF(N$2=$A2700,Data!K138,0)</f>
        <v>0</v>
      </c>
      <c r="O2700" s="168">
        <f>IF(O$2=$A2700,Data!L138,0)</f>
        <v>0</v>
      </c>
      <c r="P2700" s="168">
        <f>IF(P$2=$A2700,Data!M138,0)</f>
        <v>0</v>
      </c>
      <c r="Q2700" s="168">
        <f>IF(Q$2=$A2700,Data!N138,0)</f>
        <v>0</v>
      </c>
      <c r="R2700" s="169">
        <f>IF(R$2=$A2700,Data!O138,0)</f>
        <v>0</v>
      </c>
      <c r="S2700" s="169">
        <f>IF(S$2=$A2700,Data!P138,0)</f>
        <v>0</v>
      </c>
      <c r="T2700" s="169">
        <f>IF(T$2=$A2700,Data!Q138,0)</f>
        <v>0</v>
      </c>
      <c r="U2700" s="169">
        <f>IF(U$2=$A2700,Data!R138,0)</f>
        <v>0</v>
      </c>
      <c r="V2700" s="169">
        <f>IF(V$2=$A2700,Data!S138,0)</f>
        <v>0</v>
      </c>
      <c r="W2700" s="169">
        <f>IF(W$2=$A2700,Data!T138,0)</f>
        <v>0</v>
      </c>
      <c r="X2700" s="169">
        <f>IF(X$2=$A2700,Data!U138,0)</f>
        <v>0</v>
      </c>
      <c r="Y2700" s="169">
        <f>IF(Y$2=$A2700,Data!V138,0)</f>
        <v>0</v>
      </c>
      <c r="Z2700" s="169">
        <f>IF(Z$2=$A2700,Data!W138,0)</f>
        <v>0</v>
      </c>
      <c r="AA2700" s="169">
        <f>IF(AA$2=$A2700,Data!X138,0)</f>
        <v>0</v>
      </c>
      <c r="AB2700" s="169">
        <f>IF(AB$2=$A2700,Data!Y138,0)</f>
        <v>0</v>
      </c>
      <c r="AC2700" s="169">
        <f>IF(AC$2=$A2700,Data!Z138,0)</f>
        <v>0</v>
      </c>
      <c r="AD2700" s="170">
        <f>IF(AD$2=$A2700,Data!AA138,0)</f>
        <v>0</v>
      </c>
      <c r="AE2700" s="171">
        <f>IF(AE$2=$A2700,Data!AB138,0)</f>
        <v>0</v>
      </c>
      <c r="AF2700" s="170">
        <f>IF(AF$2=$A2700,Data!AC138,0)</f>
        <v>0</v>
      </c>
      <c r="AG2700" s="171">
        <f>IF(AG$2=$A2700,Data!AD138,0)</f>
        <v>0</v>
      </c>
      <c r="AH2700" s="170">
        <f>IF(AH$2=$A2700,Data!AE138,0)</f>
        <v>0</v>
      </c>
      <c r="AI2700" s="171">
        <f>IF(AI$2=$A2700,Data!AF138,0)</f>
        <v>0</v>
      </c>
      <c r="AJ2700" s="170">
        <f>IF(AJ$2=$A2700,Data!AG138,0)</f>
        <v>0</v>
      </c>
      <c r="AK2700" s="171">
        <f>IF(AK$2=$A2700,Data!AH138,0)</f>
        <v>0</v>
      </c>
      <c r="AL2700" s="170">
        <f>IF(AL$2=$A2700,Data!AI138,0)</f>
        <v>0</v>
      </c>
      <c r="AM2700" t="str">
        <f t="shared" si="84"/>
        <v>AA</v>
      </c>
      <c r="AN2700" t="e">
        <f>+INDEX(Validation!$D$4:$D$250,MATCH(Merge!B2700,Validation!$E$4:$E$250,0))</f>
        <v>#N/A</v>
      </c>
      <c r="AO2700" s="172">
        <f t="shared" si="85"/>
        <v>0</v>
      </c>
    </row>
    <row r="2701" spans="1:41" ht="15" x14ac:dyDescent="0.25">
      <c r="A2701">
        <f>Inputs!$H$17</f>
        <v>7</v>
      </c>
      <c r="B2701" t="str">
        <f>Inputs!$D$4</f>
        <v>Select Agency…</v>
      </c>
      <c r="C2701" s="166" t="str">
        <f>Inputs!$I$6</f>
        <v>(insert code)</v>
      </c>
      <c r="D2701" t="str">
        <f>IFERROR(INDEX(Inputs!$I$11:$I$19,MATCH(A2701,Inputs!$H$11:$H$19)),"")</f>
        <v>(insert code)</v>
      </c>
      <c r="E2701" t="s">
        <v>869</v>
      </c>
      <c r="F2701" s="168">
        <f>IF(F$2=$A2701,Data!C139,0)</f>
        <v>0</v>
      </c>
      <c r="G2701" s="168">
        <f>IF(G$2=$A2701,Data!D139,0)</f>
        <v>0</v>
      </c>
      <c r="H2701" s="168">
        <f>IF(H$2=$A2701,Data!E139,0)</f>
        <v>0</v>
      </c>
      <c r="I2701" s="168">
        <f>IF(I$2=$A2701,Data!F139,0)</f>
        <v>0</v>
      </c>
      <c r="J2701" s="168">
        <f>IF(J$2=$A2701,Data!G139,0)</f>
        <v>0</v>
      </c>
      <c r="K2701" s="168">
        <f>IF(K$2=$A2701,Data!H139,0)</f>
        <v>0</v>
      </c>
      <c r="L2701" s="168">
        <f>IF(L$2=$A2701,Data!I139,0)</f>
        <v>0</v>
      </c>
      <c r="M2701" s="168">
        <f>IF(M$2=$A2701,Data!J139,0)</f>
        <v>0</v>
      </c>
      <c r="N2701" s="168">
        <f>IF(N$2=$A2701,Data!K139,0)</f>
        <v>0</v>
      </c>
      <c r="O2701" s="168">
        <f>IF(O$2=$A2701,Data!L139,0)</f>
        <v>0</v>
      </c>
      <c r="P2701" s="168">
        <f>IF(P$2=$A2701,Data!M139,0)</f>
        <v>0</v>
      </c>
      <c r="Q2701" s="168">
        <f>IF(Q$2=$A2701,Data!N139,0)</f>
        <v>0</v>
      </c>
      <c r="R2701" s="169">
        <f>IF(R$2=$A2701,Data!O139,0)</f>
        <v>0</v>
      </c>
      <c r="S2701" s="169">
        <f>IF(S$2=$A2701,Data!P139,0)</f>
        <v>0</v>
      </c>
      <c r="T2701" s="169">
        <f>IF(T$2=$A2701,Data!Q139,0)</f>
        <v>0</v>
      </c>
      <c r="U2701" s="169">
        <f>IF(U$2=$A2701,Data!R139,0)</f>
        <v>0</v>
      </c>
      <c r="V2701" s="169">
        <f>IF(V$2=$A2701,Data!S139,0)</f>
        <v>0</v>
      </c>
      <c r="W2701" s="169">
        <f>IF(W$2=$A2701,Data!T139,0)</f>
        <v>0</v>
      </c>
      <c r="X2701" s="169">
        <f>IF(X$2=$A2701,Data!U139,0)</f>
        <v>0</v>
      </c>
      <c r="Y2701" s="169">
        <f>IF(Y$2=$A2701,Data!V139,0)</f>
        <v>0</v>
      </c>
      <c r="Z2701" s="169">
        <f>IF(Z$2=$A2701,Data!W139,0)</f>
        <v>0</v>
      </c>
      <c r="AA2701" s="169">
        <f>IF(AA$2=$A2701,Data!X139,0)</f>
        <v>0</v>
      </c>
      <c r="AB2701" s="169">
        <f>IF(AB$2=$A2701,Data!Y139,0)</f>
        <v>0</v>
      </c>
      <c r="AC2701" s="169">
        <f>IF(AC$2=$A2701,Data!Z139,0)</f>
        <v>0</v>
      </c>
      <c r="AD2701" s="170">
        <f>IF(AD$2=$A2701,Data!AA139,0)</f>
        <v>0</v>
      </c>
      <c r="AE2701" s="171">
        <f>IF(AE$2=$A2701,Data!AB139,0)</f>
        <v>0</v>
      </c>
      <c r="AF2701" s="170">
        <f>IF(AF$2=$A2701,Data!AC139,0)</f>
        <v>0</v>
      </c>
      <c r="AG2701" s="171">
        <f>IF(AG$2=$A2701,Data!AD139,0)</f>
        <v>0</v>
      </c>
      <c r="AH2701" s="170">
        <f>IF(AH$2=$A2701,Data!AE139,0)</f>
        <v>0</v>
      </c>
      <c r="AI2701" s="171">
        <f>IF(AI$2=$A2701,Data!AF139,0)</f>
        <v>0</v>
      </c>
      <c r="AJ2701" s="170">
        <f>IF(AJ$2=$A2701,Data!AG139,0)</f>
        <v>0</v>
      </c>
      <c r="AK2701" s="171">
        <f>IF(AK$2=$A2701,Data!AH139,0)</f>
        <v>0</v>
      </c>
      <c r="AL2701" s="170">
        <f>IF(AL$2=$A2701,Data!AI139,0)</f>
        <v>0</v>
      </c>
      <c r="AM2701" t="str">
        <f t="shared" si="84"/>
        <v>AA</v>
      </c>
      <c r="AN2701" t="e">
        <f>+INDEX(Validation!$D$4:$D$250,MATCH(Merge!B2701,Validation!$E$4:$E$250,0))</f>
        <v>#N/A</v>
      </c>
      <c r="AO2701" s="172">
        <f t="shared" si="85"/>
        <v>0</v>
      </c>
    </row>
    <row r="2702" spans="1:41" ht="15" x14ac:dyDescent="0.25">
      <c r="A2702">
        <f>Inputs!$H$17</f>
        <v>7</v>
      </c>
      <c r="B2702" t="str">
        <f>Inputs!$D$4</f>
        <v>Select Agency…</v>
      </c>
      <c r="C2702" s="166" t="str">
        <f>Inputs!$I$6</f>
        <v>(insert code)</v>
      </c>
      <c r="D2702" t="str">
        <f>IFERROR(INDEX(Inputs!$I$11:$I$19,MATCH(A2702,Inputs!$H$11:$H$19)),"")</f>
        <v>(insert code)</v>
      </c>
      <c r="E2702" t="s">
        <v>869</v>
      </c>
      <c r="F2702" s="168">
        <f>IF(F$2=$A2702,Data!C140,0)</f>
        <v>0</v>
      </c>
      <c r="G2702" s="168">
        <f>IF(G$2=$A2702,Data!D140,0)</f>
        <v>0</v>
      </c>
      <c r="H2702" s="168">
        <f>IF(H$2=$A2702,Data!E140,0)</f>
        <v>0</v>
      </c>
      <c r="I2702" s="168">
        <f>IF(I$2=$A2702,Data!F140,0)</f>
        <v>0</v>
      </c>
      <c r="J2702" s="168">
        <f>IF(J$2=$A2702,Data!G140,0)</f>
        <v>0</v>
      </c>
      <c r="K2702" s="168">
        <f>IF(K$2=$A2702,Data!H140,0)</f>
        <v>0</v>
      </c>
      <c r="L2702" s="168">
        <f>IF(L$2=$A2702,Data!I140,0)</f>
        <v>0</v>
      </c>
      <c r="M2702" s="168">
        <f>IF(M$2=$A2702,Data!J140,0)</f>
        <v>0</v>
      </c>
      <c r="N2702" s="168">
        <f>IF(N$2=$A2702,Data!K140,0)</f>
        <v>0</v>
      </c>
      <c r="O2702" s="168">
        <f>IF(O$2=$A2702,Data!L140,0)</f>
        <v>0</v>
      </c>
      <c r="P2702" s="168">
        <f>IF(P$2=$A2702,Data!M140,0)</f>
        <v>0</v>
      </c>
      <c r="Q2702" s="168">
        <f>IF(Q$2=$A2702,Data!N140,0)</f>
        <v>0</v>
      </c>
      <c r="R2702" s="169">
        <f>IF(R$2=$A2702,Data!O140,0)</f>
        <v>0</v>
      </c>
      <c r="S2702" s="169">
        <f>IF(S$2=$A2702,Data!P140,0)</f>
        <v>0</v>
      </c>
      <c r="T2702" s="169">
        <f>IF(T$2=$A2702,Data!Q140,0)</f>
        <v>0</v>
      </c>
      <c r="U2702" s="169">
        <f>IF(U$2=$A2702,Data!R140,0)</f>
        <v>0</v>
      </c>
      <c r="V2702" s="169">
        <f>IF(V$2=$A2702,Data!S140,0)</f>
        <v>0</v>
      </c>
      <c r="W2702" s="169">
        <f>IF(W$2=$A2702,Data!T140,0)</f>
        <v>0</v>
      </c>
      <c r="X2702" s="169">
        <f>IF(X$2=$A2702,Data!U140,0)</f>
        <v>0</v>
      </c>
      <c r="Y2702" s="169">
        <f>IF(Y$2=$A2702,Data!V140,0)</f>
        <v>0</v>
      </c>
      <c r="Z2702" s="169">
        <f>IF(Z$2=$A2702,Data!W140,0)</f>
        <v>0</v>
      </c>
      <c r="AA2702" s="169">
        <f>IF(AA$2=$A2702,Data!X140,0)</f>
        <v>0</v>
      </c>
      <c r="AB2702" s="169">
        <f>IF(AB$2=$A2702,Data!Y140,0)</f>
        <v>0</v>
      </c>
      <c r="AC2702" s="169">
        <f>IF(AC$2=$A2702,Data!Z140,0)</f>
        <v>0</v>
      </c>
      <c r="AD2702" s="170">
        <f>IF(AD$2=$A2702,Data!AA140,0)</f>
        <v>0</v>
      </c>
      <c r="AE2702" s="171">
        <f>IF(AE$2=$A2702,Data!AB140,0)</f>
        <v>0</v>
      </c>
      <c r="AF2702" s="170">
        <f>IF(AF$2=$A2702,Data!AC140,0)</f>
        <v>0</v>
      </c>
      <c r="AG2702" s="171">
        <f>IF(AG$2=$A2702,Data!AD140,0)</f>
        <v>0</v>
      </c>
      <c r="AH2702" s="170">
        <f>IF(AH$2=$A2702,Data!AE140,0)</f>
        <v>0</v>
      </c>
      <c r="AI2702" s="171">
        <f>IF(AI$2=$A2702,Data!AF140,0)</f>
        <v>0</v>
      </c>
      <c r="AJ2702" s="170">
        <f>IF(AJ$2=$A2702,Data!AG140,0)</f>
        <v>0</v>
      </c>
      <c r="AK2702" s="171">
        <f>IF(AK$2=$A2702,Data!AH140,0)</f>
        <v>0</v>
      </c>
      <c r="AL2702" s="170">
        <f>IF(AL$2=$A2702,Data!AI140,0)</f>
        <v>0</v>
      </c>
      <c r="AM2702" t="str">
        <f t="shared" si="84"/>
        <v>AA</v>
      </c>
      <c r="AN2702" t="e">
        <f>+INDEX(Validation!$D$4:$D$250,MATCH(Merge!B2702,Validation!$E$4:$E$250,0))</f>
        <v>#N/A</v>
      </c>
      <c r="AO2702" s="172">
        <f t="shared" si="85"/>
        <v>0</v>
      </c>
    </row>
    <row r="2703" spans="1:41" ht="15" x14ac:dyDescent="0.25">
      <c r="A2703">
        <f>Inputs!$H$17</f>
        <v>7</v>
      </c>
      <c r="B2703" t="str">
        <f>Inputs!$D$4</f>
        <v>Select Agency…</v>
      </c>
      <c r="C2703" s="166" t="str">
        <f>Inputs!$I$6</f>
        <v>(insert code)</v>
      </c>
      <c r="D2703" t="str">
        <f>IFERROR(INDEX(Inputs!$I$11:$I$19,MATCH(A2703,Inputs!$H$11:$H$19)),"")</f>
        <v>(insert code)</v>
      </c>
      <c r="E2703" t="s">
        <v>869</v>
      </c>
      <c r="F2703" s="168">
        <f>IF(F$2=$A2703,Data!C141,0)</f>
        <v>0</v>
      </c>
      <c r="G2703" s="168">
        <f>IF(G$2=$A2703,Data!D141,0)</f>
        <v>0</v>
      </c>
      <c r="H2703" s="168">
        <f>IF(H$2=$A2703,Data!E141,0)</f>
        <v>0</v>
      </c>
      <c r="I2703" s="168">
        <f>IF(I$2=$A2703,Data!F141,0)</f>
        <v>0</v>
      </c>
      <c r="J2703" s="168">
        <f>IF(J$2=$A2703,Data!G141,0)</f>
        <v>0</v>
      </c>
      <c r="K2703" s="168">
        <f>IF(K$2=$A2703,Data!H141,0)</f>
        <v>0</v>
      </c>
      <c r="L2703" s="168">
        <f>IF(L$2=$A2703,Data!I141,0)</f>
        <v>0</v>
      </c>
      <c r="M2703" s="168">
        <f>IF(M$2=$A2703,Data!J141,0)</f>
        <v>0</v>
      </c>
      <c r="N2703" s="168">
        <f>IF(N$2=$A2703,Data!K141,0)</f>
        <v>0</v>
      </c>
      <c r="O2703" s="168">
        <f>IF(O$2=$A2703,Data!L141,0)</f>
        <v>0</v>
      </c>
      <c r="P2703" s="168">
        <f>IF(P$2=$A2703,Data!M141,0)</f>
        <v>0</v>
      </c>
      <c r="Q2703" s="168">
        <f>IF(Q$2=$A2703,Data!N141,0)</f>
        <v>0</v>
      </c>
      <c r="R2703" s="169">
        <f>IF(R$2=$A2703,Data!O141,0)</f>
        <v>0</v>
      </c>
      <c r="S2703" s="169">
        <f>IF(S$2=$A2703,Data!P141,0)</f>
        <v>0</v>
      </c>
      <c r="T2703" s="169">
        <f>IF(T$2=$A2703,Data!Q141,0)</f>
        <v>0</v>
      </c>
      <c r="U2703" s="169">
        <f>IF(U$2=$A2703,Data!R141,0)</f>
        <v>0</v>
      </c>
      <c r="V2703" s="169">
        <f>IF(V$2=$A2703,Data!S141,0)</f>
        <v>0</v>
      </c>
      <c r="W2703" s="169">
        <f>IF(W$2=$A2703,Data!T141,0)</f>
        <v>0</v>
      </c>
      <c r="X2703" s="169">
        <f>IF(X$2=$A2703,Data!U141,0)</f>
        <v>0</v>
      </c>
      <c r="Y2703" s="169">
        <f>IF(Y$2=$A2703,Data!V141,0)</f>
        <v>0</v>
      </c>
      <c r="Z2703" s="169">
        <f>IF(Z$2=$A2703,Data!W141,0)</f>
        <v>0</v>
      </c>
      <c r="AA2703" s="169">
        <f>IF(AA$2=$A2703,Data!X141,0)</f>
        <v>0</v>
      </c>
      <c r="AB2703" s="169">
        <f>IF(AB$2=$A2703,Data!Y141,0)</f>
        <v>0</v>
      </c>
      <c r="AC2703" s="169">
        <f>IF(AC$2=$A2703,Data!Z141,0)</f>
        <v>0</v>
      </c>
      <c r="AD2703" s="170">
        <f>IF(AD$2=$A2703,Data!AA141,0)</f>
        <v>0</v>
      </c>
      <c r="AE2703" s="171">
        <f>IF(AE$2=$A2703,Data!AB141,0)</f>
        <v>0</v>
      </c>
      <c r="AF2703" s="170">
        <f>IF(AF$2=$A2703,Data!AC141,0)</f>
        <v>0</v>
      </c>
      <c r="AG2703" s="171">
        <f>IF(AG$2=$A2703,Data!AD141,0)</f>
        <v>0</v>
      </c>
      <c r="AH2703" s="170">
        <f>IF(AH$2=$A2703,Data!AE141,0)</f>
        <v>0</v>
      </c>
      <c r="AI2703" s="171">
        <f>IF(AI$2=$A2703,Data!AF141,0)</f>
        <v>0</v>
      </c>
      <c r="AJ2703" s="170">
        <f>IF(AJ$2=$A2703,Data!AG141,0)</f>
        <v>0</v>
      </c>
      <c r="AK2703" s="171">
        <f>IF(AK$2=$A2703,Data!AH141,0)</f>
        <v>0</v>
      </c>
      <c r="AL2703" s="170">
        <f>IF(AL$2=$A2703,Data!AI141,0)</f>
        <v>0</v>
      </c>
      <c r="AM2703" t="str">
        <f t="shared" si="84"/>
        <v>AA</v>
      </c>
      <c r="AN2703" t="e">
        <f>+INDEX(Validation!$D$4:$D$250,MATCH(Merge!B2703,Validation!$E$4:$E$250,0))</f>
        <v>#N/A</v>
      </c>
      <c r="AO2703" s="172">
        <f t="shared" si="85"/>
        <v>0</v>
      </c>
    </row>
    <row r="2704" spans="1:41" ht="15" x14ac:dyDescent="0.25">
      <c r="A2704">
        <f>Inputs!$H$17</f>
        <v>7</v>
      </c>
      <c r="B2704" t="str">
        <f>Inputs!$D$4</f>
        <v>Select Agency…</v>
      </c>
      <c r="C2704" s="166" t="str">
        <f>Inputs!$I$6</f>
        <v>(insert code)</v>
      </c>
      <c r="D2704" t="str">
        <f>IFERROR(INDEX(Inputs!$I$11:$I$19,MATCH(A2704,Inputs!$H$11:$H$19)),"")</f>
        <v>(insert code)</v>
      </c>
      <c r="E2704" t="s">
        <v>869</v>
      </c>
      <c r="F2704" s="168">
        <f>IF(F$2=$A2704,Data!C142,0)</f>
        <v>0</v>
      </c>
      <c r="G2704" s="168">
        <f>IF(G$2=$A2704,Data!D142,0)</f>
        <v>0</v>
      </c>
      <c r="H2704" s="168">
        <f>IF(H$2=$A2704,Data!E142,0)</f>
        <v>0</v>
      </c>
      <c r="I2704" s="168">
        <f>IF(I$2=$A2704,Data!F142,0)</f>
        <v>0</v>
      </c>
      <c r="J2704" s="168">
        <f>IF(J$2=$A2704,Data!G142,0)</f>
        <v>0</v>
      </c>
      <c r="K2704" s="168">
        <f>IF(K$2=$A2704,Data!H142,0)</f>
        <v>0</v>
      </c>
      <c r="L2704" s="168">
        <f>IF(L$2=$A2704,Data!I142,0)</f>
        <v>0</v>
      </c>
      <c r="M2704" s="168">
        <f>IF(M$2=$A2704,Data!J142,0)</f>
        <v>0</v>
      </c>
      <c r="N2704" s="168">
        <f>IF(N$2=$A2704,Data!K142,0)</f>
        <v>0</v>
      </c>
      <c r="O2704" s="168">
        <f>IF(O$2=$A2704,Data!L142,0)</f>
        <v>0</v>
      </c>
      <c r="P2704" s="168">
        <f>IF(P$2=$A2704,Data!M142,0)</f>
        <v>0</v>
      </c>
      <c r="Q2704" s="168">
        <f>IF(Q$2=$A2704,Data!N142,0)</f>
        <v>0</v>
      </c>
      <c r="R2704" s="169">
        <f>IF(R$2=$A2704,Data!O142,0)</f>
        <v>0</v>
      </c>
      <c r="S2704" s="169">
        <f>IF(S$2=$A2704,Data!P142,0)</f>
        <v>0</v>
      </c>
      <c r="T2704" s="169">
        <f>IF(T$2=$A2704,Data!Q142,0)</f>
        <v>0</v>
      </c>
      <c r="U2704" s="169">
        <f>IF(U$2=$A2704,Data!R142,0)</f>
        <v>0</v>
      </c>
      <c r="V2704" s="169">
        <f>IF(V$2=$A2704,Data!S142,0)</f>
        <v>0</v>
      </c>
      <c r="W2704" s="169">
        <f>IF(W$2=$A2704,Data!T142,0)</f>
        <v>0</v>
      </c>
      <c r="X2704" s="169">
        <f>IF(X$2=$A2704,Data!U142,0)</f>
        <v>0</v>
      </c>
      <c r="Y2704" s="169">
        <f>IF(Y$2=$A2704,Data!V142,0)</f>
        <v>0</v>
      </c>
      <c r="Z2704" s="169">
        <f>IF(Z$2=$A2704,Data!W142,0)</f>
        <v>0</v>
      </c>
      <c r="AA2704" s="169">
        <f>IF(AA$2=$A2704,Data!X142,0)</f>
        <v>0</v>
      </c>
      <c r="AB2704" s="169">
        <f>IF(AB$2=$A2704,Data!Y142,0)</f>
        <v>0</v>
      </c>
      <c r="AC2704" s="169">
        <f>IF(AC$2=$A2704,Data!Z142,0)</f>
        <v>0</v>
      </c>
      <c r="AD2704" s="170">
        <f>IF(AD$2=$A2704,Data!AA142,0)</f>
        <v>0</v>
      </c>
      <c r="AE2704" s="171">
        <f>IF(AE$2=$A2704,Data!AB142,0)</f>
        <v>0</v>
      </c>
      <c r="AF2704" s="170">
        <f>IF(AF$2=$A2704,Data!AC142,0)</f>
        <v>0</v>
      </c>
      <c r="AG2704" s="171">
        <f>IF(AG$2=$A2704,Data!AD142,0)</f>
        <v>0</v>
      </c>
      <c r="AH2704" s="170">
        <f>IF(AH$2=$A2704,Data!AE142,0)</f>
        <v>0</v>
      </c>
      <c r="AI2704" s="171">
        <f>IF(AI$2=$A2704,Data!AF142,0)</f>
        <v>0</v>
      </c>
      <c r="AJ2704" s="170">
        <f>IF(AJ$2=$A2704,Data!AG142,0)</f>
        <v>0</v>
      </c>
      <c r="AK2704" s="171">
        <f>IF(AK$2=$A2704,Data!AH142,0)</f>
        <v>0</v>
      </c>
      <c r="AL2704" s="170">
        <f>IF(AL$2=$A2704,Data!AI142,0)</f>
        <v>0</v>
      </c>
      <c r="AM2704" t="str">
        <f t="shared" si="84"/>
        <v>AA</v>
      </c>
      <c r="AN2704" t="e">
        <f>+INDEX(Validation!$D$4:$D$250,MATCH(Merge!B2704,Validation!$E$4:$E$250,0))</f>
        <v>#N/A</v>
      </c>
      <c r="AO2704" s="172">
        <f t="shared" si="85"/>
        <v>0</v>
      </c>
    </row>
    <row r="2705" spans="1:41" ht="15" x14ac:dyDescent="0.25">
      <c r="A2705">
        <f>Inputs!$H$17</f>
        <v>7</v>
      </c>
      <c r="B2705" t="str">
        <f>Inputs!$D$4</f>
        <v>Select Agency…</v>
      </c>
      <c r="C2705" s="166" t="str">
        <f>Inputs!$I$6</f>
        <v>(insert code)</v>
      </c>
      <c r="D2705" t="str">
        <f>IFERROR(INDEX(Inputs!$I$11:$I$19,MATCH(A2705,Inputs!$H$11:$H$19)),"")</f>
        <v>(insert code)</v>
      </c>
      <c r="E2705" t="s">
        <v>869</v>
      </c>
      <c r="F2705" s="168">
        <f>IF(F$2=$A2705,Data!C143,0)</f>
        <v>0</v>
      </c>
      <c r="G2705" s="168">
        <f>IF(G$2=$A2705,Data!D143,0)</f>
        <v>0</v>
      </c>
      <c r="H2705" s="168">
        <f>IF(H$2=$A2705,Data!E143,0)</f>
        <v>0</v>
      </c>
      <c r="I2705" s="168">
        <f>IF(I$2=$A2705,Data!F143,0)</f>
        <v>0</v>
      </c>
      <c r="J2705" s="168">
        <f>IF(J$2=$A2705,Data!G143,0)</f>
        <v>0</v>
      </c>
      <c r="K2705" s="168">
        <f>IF(K$2=$A2705,Data!H143,0)</f>
        <v>0</v>
      </c>
      <c r="L2705" s="168">
        <f>IF(L$2=$A2705,Data!I143,0)</f>
        <v>0</v>
      </c>
      <c r="M2705" s="168">
        <f>IF(M$2=$A2705,Data!J143,0)</f>
        <v>0</v>
      </c>
      <c r="N2705" s="168">
        <f>IF(N$2=$A2705,Data!K143,0)</f>
        <v>0</v>
      </c>
      <c r="O2705" s="168">
        <f>IF(O$2=$A2705,Data!L143,0)</f>
        <v>0</v>
      </c>
      <c r="P2705" s="168">
        <f>IF(P$2=$A2705,Data!M143,0)</f>
        <v>0</v>
      </c>
      <c r="Q2705" s="168">
        <f>IF(Q$2=$A2705,Data!N143,0)</f>
        <v>0</v>
      </c>
      <c r="R2705" s="169">
        <f>IF(R$2=$A2705,Data!O143,0)</f>
        <v>0</v>
      </c>
      <c r="S2705" s="169">
        <f>IF(S$2=$A2705,Data!P143,0)</f>
        <v>0</v>
      </c>
      <c r="T2705" s="169">
        <f>IF(T$2=$A2705,Data!Q143,0)</f>
        <v>0</v>
      </c>
      <c r="U2705" s="169">
        <f>IF(U$2=$A2705,Data!R143,0)</f>
        <v>0</v>
      </c>
      <c r="V2705" s="169">
        <f>IF(V$2=$A2705,Data!S143,0)</f>
        <v>0</v>
      </c>
      <c r="W2705" s="169">
        <f>IF(W$2=$A2705,Data!T143,0)</f>
        <v>0</v>
      </c>
      <c r="X2705" s="169">
        <f>IF(X$2=$A2705,Data!U143,0)</f>
        <v>0</v>
      </c>
      <c r="Y2705" s="169">
        <f>IF(Y$2=$A2705,Data!V143,0)</f>
        <v>0</v>
      </c>
      <c r="Z2705" s="169">
        <f>IF(Z$2=$A2705,Data!W143,0)</f>
        <v>0</v>
      </c>
      <c r="AA2705" s="169">
        <f>IF(AA$2=$A2705,Data!X143,0)</f>
        <v>0</v>
      </c>
      <c r="AB2705" s="169">
        <f>IF(AB$2=$A2705,Data!Y143,0)</f>
        <v>0</v>
      </c>
      <c r="AC2705" s="169">
        <f>IF(AC$2=$A2705,Data!Z143,0)</f>
        <v>0</v>
      </c>
      <c r="AD2705" s="170">
        <f>IF(AD$2=$A2705,Data!AA143,0)</f>
        <v>0</v>
      </c>
      <c r="AE2705" s="171">
        <f>IF(AE$2=$A2705,Data!AB143,0)</f>
        <v>0</v>
      </c>
      <c r="AF2705" s="170">
        <f>IF(AF$2=$A2705,Data!AC143,0)</f>
        <v>0</v>
      </c>
      <c r="AG2705" s="171">
        <f>IF(AG$2=$A2705,Data!AD143,0)</f>
        <v>0</v>
      </c>
      <c r="AH2705" s="170">
        <f>IF(AH$2=$A2705,Data!AE143,0)</f>
        <v>0</v>
      </c>
      <c r="AI2705" s="171">
        <f>IF(AI$2=$A2705,Data!AF143,0)</f>
        <v>0</v>
      </c>
      <c r="AJ2705" s="170">
        <f>IF(AJ$2=$A2705,Data!AG143,0)</f>
        <v>0</v>
      </c>
      <c r="AK2705" s="171">
        <f>IF(AK$2=$A2705,Data!AH143,0)</f>
        <v>0</v>
      </c>
      <c r="AL2705" s="170">
        <f>IF(AL$2=$A2705,Data!AI143,0)</f>
        <v>0</v>
      </c>
      <c r="AM2705" t="str">
        <f t="shared" si="84"/>
        <v>AA</v>
      </c>
      <c r="AN2705" t="e">
        <f>+INDEX(Validation!$D$4:$D$250,MATCH(Merge!B2705,Validation!$E$4:$E$250,0))</f>
        <v>#N/A</v>
      </c>
      <c r="AO2705" s="172">
        <f t="shared" si="85"/>
        <v>0</v>
      </c>
    </row>
    <row r="2706" spans="1:41" ht="15" x14ac:dyDescent="0.25">
      <c r="A2706">
        <f>Inputs!$H$17</f>
        <v>7</v>
      </c>
      <c r="B2706" t="str">
        <f>Inputs!$D$4</f>
        <v>Select Agency…</v>
      </c>
      <c r="C2706" s="166" t="str">
        <f>Inputs!$I$6</f>
        <v>(insert code)</v>
      </c>
      <c r="D2706" t="str">
        <f>IFERROR(INDEX(Inputs!$I$11:$I$19,MATCH(A2706,Inputs!$H$11:$H$19)),"")</f>
        <v>(insert code)</v>
      </c>
      <c r="E2706" t="s">
        <v>869</v>
      </c>
      <c r="F2706" s="168">
        <f>IF(F$2=$A2706,Data!C144,0)</f>
        <v>0</v>
      </c>
      <c r="G2706" s="168">
        <f>IF(G$2=$A2706,Data!D144,0)</f>
        <v>0</v>
      </c>
      <c r="H2706" s="168">
        <f>IF(H$2=$A2706,Data!E144,0)</f>
        <v>0</v>
      </c>
      <c r="I2706" s="168">
        <f>IF(I$2=$A2706,Data!F144,0)</f>
        <v>0</v>
      </c>
      <c r="J2706" s="168">
        <f>IF(J$2=$A2706,Data!G144,0)</f>
        <v>0</v>
      </c>
      <c r="K2706" s="168">
        <f>IF(K$2=$A2706,Data!H144,0)</f>
        <v>0</v>
      </c>
      <c r="L2706" s="168">
        <f>IF(L$2=$A2706,Data!I144,0)</f>
        <v>0</v>
      </c>
      <c r="M2706" s="168">
        <f>IF(M$2=$A2706,Data!J144,0)</f>
        <v>0</v>
      </c>
      <c r="N2706" s="168">
        <f>IF(N$2=$A2706,Data!K144,0)</f>
        <v>0</v>
      </c>
      <c r="O2706" s="168">
        <f>IF(O$2=$A2706,Data!L144,0)</f>
        <v>0</v>
      </c>
      <c r="P2706" s="168">
        <f>IF(P$2=$A2706,Data!M144,0)</f>
        <v>0</v>
      </c>
      <c r="Q2706" s="168">
        <f>IF(Q$2=$A2706,Data!N144,0)</f>
        <v>0</v>
      </c>
      <c r="R2706" s="169">
        <f>IF(R$2=$A2706,Data!O144,0)</f>
        <v>0</v>
      </c>
      <c r="S2706" s="169">
        <f>IF(S$2=$A2706,Data!P144,0)</f>
        <v>0</v>
      </c>
      <c r="T2706" s="169">
        <f>IF(T$2=$A2706,Data!Q144,0)</f>
        <v>0</v>
      </c>
      <c r="U2706" s="169">
        <f>IF(U$2=$A2706,Data!R144,0)</f>
        <v>0</v>
      </c>
      <c r="V2706" s="169">
        <f>IF(V$2=$A2706,Data!S144,0)</f>
        <v>0</v>
      </c>
      <c r="W2706" s="169">
        <f>IF(W$2=$A2706,Data!T144,0)</f>
        <v>0</v>
      </c>
      <c r="X2706" s="169">
        <f>IF(X$2=$A2706,Data!U144,0)</f>
        <v>0</v>
      </c>
      <c r="Y2706" s="169">
        <f>IF(Y$2=$A2706,Data!V144,0)</f>
        <v>0</v>
      </c>
      <c r="Z2706" s="169">
        <f>IF(Z$2=$A2706,Data!W144,0)</f>
        <v>0</v>
      </c>
      <c r="AA2706" s="169">
        <f>IF(AA$2=$A2706,Data!X144,0)</f>
        <v>0</v>
      </c>
      <c r="AB2706" s="169">
        <f>IF(AB$2=$A2706,Data!Y144,0)</f>
        <v>0</v>
      </c>
      <c r="AC2706" s="169">
        <f>IF(AC$2=$A2706,Data!Z144,0)</f>
        <v>0</v>
      </c>
      <c r="AD2706" s="170">
        <f>IF(AD$2=$A2706,Data!AA144,0)</f>
        <v>0</v>
      </c>
      <c r="AE2706" s="171">
        <f>IF(AE$2=$A2706,Data!AB144,0)</f>
        <v>0</v>
      </c>
      <c r="AF2706" s="170">
        <f>IF(AF$2=$A2706,Data!AC144,0)</f>
        <v>0</v>
      </c>
      <c r="AG2706" s="171">
        <f>IF(AG$2=$A2706,Data!AD144,0)</f>
        <v>0</v>
      </c>
      <c r="AH2706" s="170">
        <f>IF(AH$2=$A2706,Data!AE144,0)</f>
        <v>0</v>
      </c>
      <c r="AI2706" s="171">
        <f>IF(AI$2=$A2706,Data!AF144,0)</f>
        <v>0</v>
      </c>
      <c r="AJ2706" s="170">
        <f>IF(AJ$2=$A2706,Data!AG144,0)</f>
        <v>0</v>
      </c>
      <c r="AK2706" s="171">
        <f>IF(AK$2=$A2706,Data!AH144,0)</f>
        <v>0</v>
      </c>
      <c r="AL2706" s="170">
        <f>IF(AL$2=$A2706,Data!AI144,0)</f>
        <v>0</v>
      </c>
      <c r="AM2706" t="str">
        <f t="shared" si="84"/>
        <v>AA</v>
      </c>
      <c r="AN2706" t="e">
        <f>+INDEX(Validation!$D$4:$D$250,MATCH(Merge!B2706,Validation!$E$4:$E$250,0))</f>
        <v>#N/A</v>
      </c>
      <c r="AO2706" s="172">
        <f t="shared" si="85"/>
        <v>0</v>
      </c>
    </row>
    <row r="2707" spans="1:41" ht="15" x14ac:dyDescent="0.25">
      <c r="A2707">
        <f>Inputs!$H$17</f>
        <v>7</v>
      </c>
      <c r="B2707" t="str">
        <f>Inputs!$D$4</f>
        <v>Select Agency…</v>
      </c>
      <c r="C2707" s="166" t="str">
        <f>Inputs!$I$6</f>
        <v>(insert code)</v>
      </c>
      <c r="D2707" t="str">
        <f>IFERROR(INDEX(Inputs!$I$11:$I$19,MATCH(A2707,Inputs!$H$11:$H$19)),"")</f>
        <v>(insert code)</v>
      </c>
      <c r="E2707" t="s">
        <v>869</v>
      </c>
      <c r="F2707" s="168">
        <f>IF(F$2=$A2707,Data!C145,0)</f>
        <v>0</v>
      </c>
      <c r="G2707" s="168">
        <f>IF(G$2=$A2707,Data!D145,0)</f>
        <v>0</v>
      </c>
      <c r="H2707" s="168">
        <f>IF(H$2=$A2707,Data!E145,0)</f>
        <v>0</v>
      </c>
      <c r="I2707" s="168">
        <f>IF(I$2=$A2707,Data!F145,0)</f>
        <v>0</v>
      </c>
      <c r="J2707" s="168">
        <f>IF(J$2=$A2707,Data!G145,0)</f>
        <v>0</v>
      </c>
      <c r="K2707" s="168">
        <f>IF(K$2=$A2707,Data!H145,0)</f>
        <v>0</v>
      </c>
      <c r="L2707" s="168">
        <f>IF(L$2=$A2707,Data!I145,0)</f>
        <v>0</v>
      </c>
      <c r="M2707" s="168">
        <f>IF(M$2=$A2707,Data!J145,0)</f>
        <v>0</v>
      </c>
      <c r="N2707" s="168">
        <f>IF(N$2=$A2707,Data!K145,0)</f>
        <v>0</v>
      </c>
      <c r="O2707" s="168">
        <f>IF(O$2=$A2707,Data!L145,0)</f>
        <v>0</v>
      </c>
      <c r="P2707" s="168">
        <f>IF(P$2=$A2707,Data!M145,0)</f>
        <v>0</v>
      </c>
      <c r="Q2707" s="168">
        <f>IF(Q$2=$A2707,Data!N145,0)</f>
        <v>0</v>
      </c>
      <c r="R2707" s="169">
        <f>IF(R$2=$A2707,Data!O145,0)</f>
        <v>0</v>
      </c>
      <c r="S2707" s="169">
        <f>IF(S$2=$A2707,Data!P145,0)</f>
        <v>0</v>
      </c>
      <c r="T2707" s="169">
        <f>IF(T$2=$A2707,Data!Q145,0)</f>
        <v>0</v>
      </c>
      <c r="U2707" s="169">
        <f>IF(U$2=$A2707,Data!R145,0)</f>
        <v>0</v>
      </c>
      <c r="V2707" s="169">
        <f>IF(V$2=$A2707,Data!S145,0)</f>
        <v>0</v>
      </c>
      <c r="W2707" s="169">
        <f>IF(W$2=$A2707,Data!T145,0)</f>
        <v>0</v>
      </c>
      <c r="X2707" s="169">
        <f>IF(X$2=$A2707,Data!U145,0)</f>
        <v>0</v>
      </c>
      <c r="Y2707" s="169">
        <f>IF(Y$2=$A2707,Data!V145,0)</f>
        <v>0</v>
      </c>
      <c r="Z2707" s="169">
        <f>IF(Z$2=$A2707,Data!W145,0)</f>
        <v>0</v>
      </c>
      <c r="AA2707" s="169">
        <f>IF(AA$2=$A2707,Data!X145,0)</f>
        <v>0</v>
      </c>
      <c r="AB2707" s="169">
        <f>IF(AB$2=$A2707,Data!Y145,0)</f>
        <v>0</v>
      </c>
      <c r="AC2707" s="169">
        <f>IF(AC$2=$A2707,Data!Z145,0)</f>
        <v>0</v>
      </c>
      <c r="AD2707" s="170">
        <f>IF(AD$2=$A2707,Data!AA145,0)</f>
        <v>0</v>
      </c>
      <c r="AE2707" s="171">
        <f>IF(AE$2=$A2707,Data!AB145,0)</f>
        <v>0</v>
      </c>
      <c r="AF2707" s="170">
        <f>IF(AF$2=$A2707,Data!AC145,0)</f>
        <v>0</v>
      </c>
      <c r="AG2707" s="171">
        <f>IF(AG$2=$A2707,Data!AD145,0)</f>
        <v>0</v>
      </c>
      <c r="AH2707" s="170">
        <f>IF(AH$2=$A2707,Data!AE145,0)</f>
        <v>0</v>
      </c>
      <c r="AI2707" s="171">
        <f>IF(AI$2=$A2707,Data!AF145,0)</f>
        <v>0</v>
      </c>
      <c r="AJ2707" s="170">
        <f>IF(AJ$2=$A2707,Data!AG145,0)</f>
        <v>0</v>
      </c>
      <c r="AK2707" s="171">
        <f>IF(AK$2=$A2707,Data!AH145,0)</f>
        <v>0</v>
      </c>
      <c r="AL2707" s="170">
        <f>IF(AL$2=$A2707,Data!AI145,0)</f>
        <v>0</v>
      </c>
      <c r="AM2707" t="str">
        <f t="shared" si="84"/>
        <v>AA</v>
      </c>
      <c r="AN2707" t="e">
        <f>+INDEX(Validation!$D$4:$D$250,MATCH(Merge!B2707,Validation!$E$4:$E$250,0))</f>
        <v>#N/A</v>
      </c>
      <c r="AO2707" s="172">
        <f t="shared" si="85"/>
        <v>0</v>
      </c>
    </row>
    <row r="2708" spans="1:41" ht="15" x14ac:dyDescent="0.25">
      <c r="A2708">
        <f>Inputs!$H$17</f>
        <v>7</v>
      </c>
      <c r="B2708" t="str">
        <f>Inputs!$D$4</f>
        <v>Select Agency…</v>
      </c>
      <c r="C2708" s="166" t="str">
        <f>Inputs!$I$6</f>
        <v>(insert code)</v>
      </c>
      <c r="D2708" t="str">
        <f>IFERROR(INDEX(Inputs!$I$11:$I$19,MATCH(A2708,Inputs!$H$11:$H$19)),"")</f>
        <v>(insert code)</v>
      </c>
      <c r="E2708" t="s">
        <v>869</v>
      </c>
      <c r="F2708" s="168">
        <f>IF(F$2=$A2708,Data!C146,0)</f>
        <v>0</v>
      </c>
      <c r="G2708" s="168">
        <f>IF(G$2=$A2708,Data!D146,0)</f>
        <v>0</v>
      </c>
      <c r="H2708" s="168">
        <f>IF(H$2=$A2708,Data!E146,0)</f>
        <v>0</v>
      </c>
      <c r="I2708" s="168">
        <f>IF(I$2=$A2708,Data!F146,0)</f>
        <v>0</v>
      </c>
      <c r="J2708" s="168">
        <f>IF(J$2=$A2708,Data!G146,0)</f>
        <v>0</v>
      </c>
      <c r="K2708" s="168">
        <f>IF(K$2=$A2708,Data!H146,0)</f>
        <v>0</v>
      </c>
      <c r="L2708" s="168">
        <f>IF(L$2=$A2708,Data!I146,0)</f>
        <v>0</v>
      </c>
      <c r="M2708" s="168">
        <f>IF(M$2=$A2708,Data!J146,0)</f>
        <v>0</v>
      </c>
      <c r="N2708" s="168">
        <f>IF(N$2=$A2708,Data!K146,0)</f>
        <v>0</v>
      </c>
      <c r="O2708" s="168">
        <f>IF(O$2=$A2708,Data!L146,0)</f>
        <v>0</v>
      </c>
      <c r="P2708" s="168">
        <f>IF(P$2=$A2708,Data!M146,0)</f>
        <v>0</v>
      </c>
      <c r="Q2708" s="168">
        <f>IF(Q$2=$A2708,Data!N146,0)</f>
        <v>0</v>
      </c>
      <c r="R2708" s="169">
        <f>IF(R$2=$A2708,Data!O146,0)</f>
        <v>0</v>
      </c>
      <c r="S2708" s="169">
        <f>IF(S$2=$A2708,Data!P146,0)</f>
        <v>0</v>
      </c>
      <c r="T2708" s="169">
        <f>IF(T$2=$A2708,Data!Q146,0)</f>
        <v>0</v>
      </c>
      <c r="U2708" s="169">
        <f>IF(U$2=$A2708,Data!R146,0)</f>
        <v>0</v>
      </c>
      <c r="V2708" s="169">
        <f>IF(V$2=$A2708,Data!S146,0)</f>
        <v>0</v>
      </c>
      <c r="W2708" s="169">
        <f>IF(W$2=$A2708,Data!T146,0)</f>
        <v>0</v>
      </c>
      <c r="X2708" s="169">
        <f>IF(X$2=$A2708,Data!U146,0)</f>
        <v>0</v>
      </c>
      <c r="Y2708" s="169">
        <f>IF(Y$2=$A2708,Data!V146,0)</f>
        <v>0</v>
      </c>
      <c r="Z2708" s="169">
        <f>IF(Z$2=$A2708,Data!W146,0)</f>
        <v>0</v>
      </c>
      <c r="AA2708" s="169">
        <f>IF(AA$2=$A2708,Data!X146,0)</f>
        <v>0</v>
      </c>
      <c r="AB2708" s="169">
        <f>IF(AB$2=$A2708,Data!Y146,0)</f>
        <v>0</v>
      </c>
      <c r="AC2708" s="169">
        <f>IF(AC$2=$A2708,Data!Z146,0)</f>
        <v>0</v>
      </c>
      <c r="AD2708" s="170">
        <f>IF(AD$2=$A2708,Data!AA146,0)</f>
        <v>0</v>
      </c>
      <c r="AE2708" s="171">
        <f>IF(AE$2=$A2708,Data!AB146,0)</f>
        <v>0</v>
      </c>
      <c r="AF2708" s="170">
        <f>IF(AF$2=$A2708,Data!AC146,0)</f>
        <v>0</v>
      </c>
      <c r="AG2708" s="171">
        <f>IF(AG$2=$A2708,Data!AD146,0)</f>
        <v>0</v>
      </c>
      <c r="AH2708" s="170">
        <f>IF(AH$2=$A2708,Data!AE146,0)</f>
        <v>0</v>
      </c>
      <c r="AI2708" s="171">
        <f>IF(AI$2=$A2708,Data!AF146,0)</f>
        <v>0</v>
      </c>
      <c r="AJ2708" s="170">
        <f>IF(AJ$2=$A2708,Data!AG146,0)</f>
        <v>0</v>
      </c>
      <c r="AK2708" s="171">
        <f>IF(AK$2=$A2708,Data!AH146,0)</f>
        <v>0</v>
      </c>
      <c r="AL2708" s="170">
        <f>IF(AL$2=$A2708,Data!AI146,0)</f>
        <v>0</v>
      </c>
      <c r="AM2708" t="str">
        <f t="shared" si="84"/>
        <v>AA</v>
      </c>
      <c r="AN2708" t="e">
        <f>+INDEX(Validation!$D$4:$D$250,MATCH(Merge!B2708,Validation!$E$4:$E$250,0))</f>
        <v>#N/A</v>
      </c>
      <c r="AO2708" s="172">
        <f t="shared" si="85"/>
        <v>0</v>
      </c>
    </row>
    <row r="2709" spans="1:41" ht="15" x14ac:dyDescent="0.25">
      <c r="A2709">
        <f>Inputs!$H$17</f>
        <v>7</v>
      </c>
      <c r="B2709" t="str">
        <f>Inputs!$D$4</f>
        <v>Select Agency…</v>
      </c>
      <c r="C2709" s="166" t="str">
        <f>Inputs!$I$6</f>
        <v>(insert code)</v>
      </c>
      <c r="D2709" t="str">
        <f>IFERROR(INDEX(Inputs!$I$11:$I$19,MATCH(A2709,Inputs!$H$11:$H$19)),"")</f>
        <v>(insert code)</v>
      </c>
      <c r="E2709" t="s">
        <v>869</v>
      </c>
      <c r="F2709" s="168">
        <f>IF(F$2=$A2709,Data!C147,0)</f>
        <v>0</v>
      </c>
      <c r="G2709" s="168">
        <f>IF(G$2=$A2709,Data!D147,0)</f>
        <v>0</v>
      </c>
      <c r="H2709" s="168">
        <f>IF(H$2=$A2709,Data!E147,0)</f>
        <v>0</v>
      </c>
      <c r="I2709" s="168">
        <f>IF(I$2=$A2709,Data!F147,0)</f>
        <v>0</v>
      </c>
      <c r="J2709" s="168">
        <f>IF(J$2=$A2709,Data!G147,0)</f>
        <v>0</v>
      </c>
      <c r="K2709" s="168">
        <f>IF(K$2=$A2709,Data!H147,0)</f>
        <v>0</v>
      </c>
      <c r="L2709" s="168">
        <f>IF(L$2=$A2709,Data!I147,0)</f>
        <v>0</v>
      </c>
      <c r="M2709" s="168">
        <f>IF(M$2=$A2709,Data!J147,0)</f>
        <v>0</v>
      </c>
      <c r="N2709" s="168">
        <f>IF(N$2=$A2709,Data!K147,0)</f>
        <v>0</v>
      </c>
      <c r="O2709" s="168">
        <f>IF(O$2=$A2709,Data!L147,0)</f>
        <v>0</v>
      </c>
      <c r="P2709" s="168">
        <f>IF(P$2=$A2709,Data!M147,0)</f>
        <v>0</v>
      </c>
      <c r="Q2709" s="168">
        <f>IF(Q$2=$A2709,Data!N147,0)</f>
        <v>0</v>
      </c>
      <c r="R2709" s="169">
        <f>IF(R$2=$A2709,Data!O147,0)</f>
        <v>0</v>
      </c>
      <c r="S2709" s="169">
        <f>IF(S$2=$A2709,Data!P147,0)</f>
        <v>0</v>
      </c>
      <c r="T2709" s="169">
        <f>IF(T$2=$A2709,Data!Q147,0)</f>
        <v>0</v>
      </c>
      <c r="U2709" s="169">
        <f>IF(U$2=$A2709,Data!R147,0)</f>
        <v>0</v>
      </c>
      <c r="V2709" s="169">
        <f>IF(V$2=$A2709,Data!S147,0)</f>
        <v>0</v>
      </c>
      <c r="W2709" s="169">
        <f>IF(W$2=$A2709,Data!T147,0)</f>
        <v>0</v>
      </c>
      <c r="X2709" s="169">
        <f>IF(X$2=$A2709,Data!U147,0)</f>
        <v>0</v>
      </c>
      <c r="Y2709" s="169">
        <f>IF(Y$2=$A2709,Data!V147,0)</f>
        <v>0</v>
      </c>
      <c r="Z2709" s="169">
        <f>IF(Z$2=$A2709,Data!W147,0)</f>
        <v>0</v>
      </c>
      <c r="AA2709" s="169">
        <f>IF(AA$2=$A2709,Data!X147,0)</f>
        <v>0</v>
      </c>
      <c r="AB2709" s="169">
        <f>IF(AB$2=$A2709,Data!Y147,0)</f>
        <v>0</v>
      </c>
      <c r="AC2709" s="169">
        <f>IF(AC$2=$A2709,Data!Z147,0)</f>
        <v>0</v>
      </c>
      <c r="AD2709" s="170">
        <f>IF(AD$2=$A2709,Data!AA147,0)</f>
        <v>0</v>
      </c>
      <c r="AE2709" s="171">
        <f>IF(AE$2=$A2709,Data!AB147,0)</f>
        <v>0</v>
      </c>
      <c r="AF2709" s="170">
        <f>IF(AF$2=$A2709,Data!AC147,0)</f>
        <v>0</v>
      </c>
      <c r="AG2709" s="171">
        <f>IF(AG$2=$A2709,Data!AD147,0)</f>
        <v>0</v>
      </c>
      <c r="AH2709" s="170">
        <f>IF(AH$2=$A2709,Data!AE147,0)</f>
        <v>0</v>
      </c>
      <c r="AI2709" s="171">
        <f>IF(AI$2=$A2709,Data!AF147,0)</f>
        <v>0</v>
      </c>
      <c r="AJ2709" s="170">
        <f>IF(AJ$2=$A2709,Data!AG147,0)</f>
        <v>0</v>
      </c>
      <c r="AK2709" s="171">
        <f>IF(AK$2=$A2709,Data!AH147,0)</f>
        <v>0</v>
      </c>
      <c r="AL2709" s="170">
        <f>IF(AL$2=$A2709,Data!AI147,0)</f>
        <v>0</v>
      </c>
      <c r="AM2709" t="str">
        <f t="shared" si="84"/>
        <v>AA</v>
      </c>
      <c r="AN2709" t="e">
        <f>+INDEX(Validation!$D$4:$D$250,MATCH(Merge!B2709,Validation!$E$4:$E$250,0))</f>
        <v>#N/A</v>
      </c>
      <c r="AO2709" s="172">
        <f t="shared" si="85"/>
        <v>0</v>
      </c>
    </row>
    <row r="2710" spans="1:41" ht="15" x14ac:dyDescent="0.25">
      <c r="A2710">
        <f>Inputs!$H$17</f>
        <v>7</v>
      </c>
      <c r="B2710" t="str">
        <f>Inputs!$D$4</f>
        <v>Select Agency…</v>
      </c>
      <c r="C2710" s="166" t="str">
        <f>Inputs!$I$6</f>
        <v>(insert code)</v>
      </c>
      <c r="D2710" t="str">
        <f>IFERROR(INDEX(Inputs!$I$11:$I$19,MATCH(A2710,Inputs!$H$11:$H$19)),"")</f>
        <v>(insert code)</v>
      </c>
      <c r="E2710" t="s">
        <v>869</v>
      </c>
      <c r="F2710" s="168">
        <f>IF(F$2=$A2710,Data!C148,0)</f>
        <v>0</v>
      </c>
      <c r="G2710" s="168">
        <f>IF(G$2=$A2710,Data!D148,0)</f>
        <v>0</v>
      </c>
      <c r="H2710" s="168">
        <f>IF(H$2=$A2710,Data!E148,0)</f>
        <v>0</v>
      </c>
      <c r="I2710" s="168">
        <f>IF(I$2=$A2710,Data!F148,0)</f>
        <v>0</v>
      </c>
      <c r="J2710" s="168">
        <f>IF(J$2=$A2710,Data!G148,0)</f>
        <v>0</v>
      </c>
      <c r="K2710" s="168">
        <f>IF(K$2=$A2710,Data!H148,0)</f>
        <v>0</v>
      </c>
      <c r="L2710" s="168">
        <f>IF(L$2=$A2710,Data!I148,0)</f>
        <v>0</v>
      </c>
      <c r="M2710" s="168">
        <f>IF(M$2=$A2710,Data!J148,0)</f>
        <v>0</v>
      </c>
      <c r="N2710" s="168">
        <f>IF(N$2=$A2710,Data!K148,0)</f>
        <v>0</v>
      </c>
      <c r="O2710" s="168">
        <f>IF(O$2=$A2710,Data!L148,0)</f>
        <v>0</v>
      </c>
      <c r="P2710" s="168">
        <f>IF(P$2=$A2710,Data!M148,0)</f>
        <v>0</v>
      </c>
      <c r="Q2710" s="168">
        <f>IF(Q$2=$A2710,Data!N148,0)</f>
        <v>0</v>
      </c>
      <c r="R2710" s="169">
        <f>IF(R$2=$A2710,Data!O148,0)</f>
        <v>0</v>
      </c>
      <c r="S2710" s="169">
        <f>IF(S$2=$A2710,Data!P148,0)</f>
        <v>0</v>
      </c>
      <c r="T2710" s="169">
        <f>IF(T$2=$A2710,Data!Q148,0)</f>
        <v>0</v>
      </c>
      <c r="U2710" s="169">
        <f>IF(U$2=$A2710,Data!R148,0)</f>
        <v>0</v>
      </c>
      <c r="V2710" s="169">
        <f>IF(V$2=$A2710,Data!S148,0)</f>
        <v>0</v>
      </c>
      <c r="W2710" s="169">
        <f>IF(W$2=$A2710,Data!T148,0)</f>
        <v>0</v>
      </c>
      <c r="X2710" s="169">
        <f>IF(X$2=$A2710,Data!U148,0)</f>
        <v>0</v>
      </c>
      <c r="Y2710" s="169">
        <f>IF(Y$2=$A2710,Data!V148,0)</f>
        <v>0</v>
      </c>
      <c r="Z2710" s="169">
        <f>IF(Z$2=$A2710,Data!W148,0)</f>
        <v>0</v>
      </c>
      <c r="AA2710" s="169">
        <f>IF(AA$2=$A2710,Data!X148,0)</f>
        <v>0</v>
      </c>
      <c r="AB2710" s="169">
        <f>IF(AB$2=$A2710,Data!Y148,0)</f>
        <v>0</v>
      </c>
      <c r="AC2710" s="169">
        <f>IF(AC$2=$A2710,Data!Z148,0)</f>
        <v>0</v>
      </c>
      <c r="AD2710" s="170">
        <f>IF(AD$2=$A2710,Data!AA148,0)</f>
        <v>0</v>
      </c>
      <c r="AE2710" s="171">
        <f>IF(AE$2=$A2710,Data!AB148,0)</f>
        <v>0</v>
      </c>
      <c r="AF2710" s="170">
        <f>IF(AF$2=$A2710,Data!AC148,0)</f>
        <v>0</v>
      </c>
      <c r="AG2710" s="171">
        <f>IF(AG$2=$A2710,Data!AD148,0)</f>
        <v>0</v>
      </c>
      <c r="AH2710" s="170">
        <f>IF(AH$2=$A2710,Data!AE148,0)</f>
        <v>0</v>
      </c>
      <c r="AI2710" s="171">
        <f>IF(AI$2=$A2710,Data!AF148,0)</f>
        <v>0</v>
      </c>
      <c r="AJ2710" s="170">
        <f>IF(AJ$2=$A2710,Data!AG148,0)</f>
        <v>0</v>
      </c>
      <c r="AK2710" s="171">
        <f>IF(AK$2=$A2710,Data!AH148,0)</f>
        <v>0</v>
      </c>
      <c r="AL2710" s="170">
        <f>IF(AL$2=$A2710,Data!AI148,0)</f>
        <v>0</v>
      </c>
      <c r="AM2710" t="str">
        <f t="shared" si="84"/>
        <v>AA</v>
      </c>
      <c r="AN2710" t="e">
        <f>+INDEX(Validation!$D$4:$D$250,MATCH(Merge!B2710,Validation!$E$4:$E$250,0))</f>
        <v>#N/A</v>
      </c>
      <c r="AO2710" s="172">
        <f t="shared" si="85"/>
        <v>0</v>
      </c>
    </row>
    <row r="2711" spans="1:41" ht="15" x14ac:dyDescent="0.25">
      <c r="A2711">
        <f>Inputs!$H$17</f>
        <v>7</v>
      </c>
      <c r="B2711" t="str">
        <f>Inputs!$D$4</f>
        <v>Select Agency…</v>
      </c>
      <c r="C2711" s="166" t="str">
        <f>Inputs!$I$6</f>
        <v>(insert code)</v>
      </c>
      <c r="D2711" t="str">
        <f>IFERROR(INDEX(Inputs!$I$11:$I$19,MATCH(A2711,Inputs!$H$11:$H$19)),"")</f>
        <v>(insert code)</v>
      </c>
      <c r="E2711" t="s">
        <v>869</v>
      </c>
      <c r="F2711" s="168">
        <f>IF(F$2=$A2711,Data!C149,0)</f>
        <v>0</v>
      </c>
      <c r="G2711" s="168">
        <f>IF(G$2=$A2711,Data!D149,0)</f>
        <v>0</v>
      </c>
      <c r="H2711" s="168">
        <f>IF(H$2=$A2711,Data!E149,0)</f>
        <v>0</v>
      </c>
      <c r="I2711" s="168">
        <f>IF(I$2=$A2711,Data!F149,0)</f>
        <v>0</v>
      </c>
      <c r="J2711" s="168">
        <f>IF(J$2=$A2711,Data!G149,0)</f>
        <v>0</v>
      </c>
      <c r="K2711" s="168">
        <f>IF(K$2=$A2711,Data!H149,0)</f>
        <v>0</v>
      </c>
      <c r="L2711" s="168">
        <f>IF(L$2=$A2711,Data!I149,0)</f>
        <v>0</v>
      </c>
      <c r="M2711" s="168">
        <f>IF(M$2=$A2711,Data!J149,0)</f>
        <v>0</v>
      </c>
      <c r="N2711" s="168">
        <f>IF(N$2=$A2711,Data!K149,0)</f>
        <v>0</v>
      </c>
      <c r="O2711" s="168">
        <f>IF(O$2=$A2711,Data!L149,0)</f>
        <v>0</v>
      </c>
      <c r="P2711" s="168">
        <f>IF(P$2=$A2711,Data!M149,0)</f>
        <v>0</v>
      </c>
      <c r="Q2711" s="168">
        <f>IF(Q$2=$A2711,Data!N149,0)</f>
        <v>0</v>
      </c>
      <c r="R2711" s="169">
        <f>IF(R$2=$A2711,Data!O149,0)</f>
        <v>0</v>
      </c>
      <c r="S2711" s="169">
        <f>IF(S$2=$A2711,Data!P149,0)</f>
        <v>0</v>
      </c>
      <c r="T2711" s="169">
        <f>IF(T$2=$A2711,Data!Q149,0)</f>
        <v>0</v>
      </c>
      <c r="U2711" s="169">
        <f>IF(U$2=$A2711,Data!R149,0)</f>
        <v>0</v>
      </c>
      <c r="V2711" s="169">
        <f>IF(V$2=$A2711,Data!S149,0)</f>
        <v>0</v>
      </c>
      <c r="W2711" s="169">
        <f>IF(W$2=$A2711,Data!T149,0)</f>
        <v>0</v>
      </c>
      <c r="X2711" s="169">
        <f>IF(X$2=$A2711,Data!U149,0)</f>
        <v>0</v>
      </c>
      <c r="Y2711" s="169">
        <f>IF(Y$2=$A2711,Data!V149,0)</f>
        <v>0</v>
      </c>
      <c r="Z2711" s="169">
        <f>IF(Z$2=$A2711,Data!W149,0)</f>
        <v>0</v>
      </c>
      <c r="AA2711" s="169">
        <f>IF(AA$2=$A2711,Data!X149,0)</f>
        <v>0</v>
      </c>
      <c r="AB2711" s="169">
        <f>IF(AB$2=$A2711,Data!Y149,0)</f>
        <v>0</v>
      </c>
      <c r="AC2711" s="169">
        <f>IF(AC$2=$A2711,Data!Z149,0)</f>
        <v>0</v>
      </c>
      <c r="AD2711" s="170">
        <f>IF(AD$2=$A2711,Data!AA149,0)</f>
        <v>0</v>
      </c>
      <c r="AE2711" s="171">
        <f>IF(AE$2=$A2711,Data!AB149,0)</f>
        <v>0</v>
      </c>
      <c r="AF2711" s="170">
        <f>IF(AF$2=$A2711,Data!AC149,0)</f>
        <v>0</v>
      </c>
      <c r="AG2711" s="171">
        <f>IF(AG$2=$A2711,Data!AD149,0)</f>
        <v>0</v>
      </c>
      <c r="AH2711" s="170">
        <f>IF(AH$2=$A2711,Data!AE149,0)</f>
        <v>0</v>
      </c>
      <c r="AI2711" s="171">
        <f>IF(AI$2=$A2711,Data!AF149,0)</f>
        <v>0</v>
      </c>
      <c r="AJ2711" s="170">
        <f>IF(AJ$2=$A2711,Data!AG149,0)</f>
        <v>0</v>
      </c>
      <c r="AK2711" s="171">
        <f>IF(AK$2=$A2711,Data!AH149,0)</f>
        <v>0</v>
      </c>
      <c r="AL2711" s="170">
        <f>IF(AL$2=$A2711,Data!AI149,0)</f>
        <v>0</v>
      </c>
      <c r="AM2711" t="str">
        <f t="shared" si="84"/>
        <v>AA</v>
      </c>
      <c r="AN2711" t="e">
        <f>+INDEX(Validation!$D$4:$D$250,MATCH(Merge!B2711,Validation!$E$4:$E$250,0))</f>
        <v>#N/A</v>
      </c>
      <c r="AO2711" s="172">
        <f t="shared" si="85"/>
        <v>0</v>
      </c>
    </row>
    <row r="2712" spans="1:41" ht="15" x14ac:dyDescent="0.25">
      <c r="A2712">
        <f>Inputs!$H$17</f>
        <v>7</v>
      </c>
      <c r="B2712" t="str">
        <f>Inputs!$D$4</f>
        <v>Select Agency…</v>
      </c>
      <c r="C2712" s="166" t="str">
        <f>Inputs!$I$6</f>
        <v>(insert code)</v>
      </c>
      <c r="D2712" t="str">
        <f>IFERROR(INDEX(Inputs!$I$11:$I$19,MATCH(A2712,Inputs!$H$11:$H$19)),"")</f>
        <v>(insert code)</v>
      </c>
      <c r="E2712" t="s">
        <v>869</v>
      </c>
      <c r="F2712" s="168">
        <f>IF(F$2=$A2712,Data!C150,0)</f>
        <v>0</v>
      </c>
      <c r="G2712" s="168">
        <f>IF(G$2=$A2712,Data!D150,0)</f>
        <v>0</v>
      </c>
      <c r="H2712" s="168">
        <f>IF(H$2=$A2712,Data!E150,0)</f>
        <v>0</v>
      </c>
      <c r="I2712" s="168">
        <f>IF(I$2=$A2712,Data!F150,0)</f>
        <v>0</v>
      </c>
      <c r="J2712" s="168">
        <f>IF(J$2=$A2712,Data!G150,0)</f>
        <v>0</v>
      </c>
      <c r="K2712" s="168">
        <f>IF(K$2=$A2712,Data!H150,0)</f>
        <v>0</v>
      </c>
      <c r="L2712" s="168">
        <f>IF(L$2=$A2712,Data!I150,0)</f>
        <v>0</v>
      </c>
      <c r="M2712" s="168">
        <f>IF(M$2=$A2712,Data!J150,0)</f>
        <v>0</v>
      </c>
      <c r="N2712" s="168">
        <f>IF(N$2=$A2712,Data!K150,0)</f>
        <v>0</v>
      </c>
      <c r="O2712" s="168">
        <f>IF(O$2=$A2712,Data!L150,0)</f>
        <v>0</v>
      </c>
      <c r="P2712" s="168">
        <f>IF(P$2=$A2712,Data!M150,0)</f>
        <v>0</v>
      </c>
      <c r="Q2712" s="168">
        <f>IF(Q$2=$A2712,Data!N150,0)</f>
        <v>0</v>
      </c>
      <c r="R2712" s="169">
        <f>IF(R$2=$A2712,Data!O150,0)</f>
        <v>0</v>
      </c>
      <c r="S2712" s="169">
        <f>IF(S$2=$A2712,Data!P150,0)</f>
        <v>0</v>
      </c>
      <c r="T2712" s="169">
        <f>IF(T$2=$A2712,Data!Q150,0)</f>
        <v>0</v>
      </c>
      <c r="U2712" s="169">
        <f>IF(U$2=$A2712,Data!R150,0)</f>
        <v>0</v>
      </c>
      <c r="V2712" s="169">
        <f>IF(V$2=$A2712,Data!S150,0)</f>
        <v>0</v>
      </c>
      <c r="W2712" s="169">
        <f>IF(W$2=$A2712,Data!T150,0)</f>
        <v>0</v>
      </c>
      <c r="X2712" s="169">
        <f>IF(X$2=$A2712,Data!U150,0)</f>
        <v>0</v>
      </c>
      <c r="Y2712" s="169">
        <f>IF(Y$2=$A2712,Data!V150,0)</f>
        <v>0</v>
      </c>
      <c r="Z2712" s="169">
        <f>IF(Z$2=$A2712,Data!W150,0)</f>
        <v>0</v>
      </c>
      <c r="AA2712" s="169">
        <f>IF(AA$2=$A2712,Data!X150,0)</f>
        <v>0</v>
      </c>
      <c r="AB2712" s="169">
        <f>IF(AB$2=$A2712,Data!Y150,0)</f>
        <v>0</v>
      </c>
      <c r="AC2712" s="169">
        <f>IF(AC$2=$A2712,Data!Z150,0)</f>
        <v>0</v>
      </c>
      <c r="AD2712" s="170">
        <f>IF(AD$2=$A2712,Data!AA150,0)</f>
        <v>0</v>
      </c>
      <c r="AE2712" s="171">
        <f>IF(AE$2=$A2712,Data!AB150,0)</f>
        <v>0</v>
      </c>
      <c r="AF2712" s="170">
        <f>IF(AF$2=$A2712,Data!AC150,0)</f>
        <v>0</v>
      </c>
      <c r="AG2712" s="171">
        <f>IF(AG$2=$A2712,Data!AD150,0)</f>
        <v>0</v>
      </c>
      <c r="AH2712" s="170">
        <f>IF(AH$2=$A2712,Data!AE150,0)</f>
        <v>0</v>
      </c>
      <c r="AI2712" s="171">
        <f>IF(AI$2=$A2712,Data!AF150,0)</f>
        <v>0</v>
      </c>
      <c r="AJ2712" s="170">
        <f>IF(AJ$2=$A2712,Data!AG150,0)</f>
        <v>0</v>
      </c>
      <c r="AK2712" s="171">
        <f>IF(AK$2=$A2712,Data!AH150,0)</f>
        <v>0</v>
      </c>
      <c r="AL2712" s="170">
        <f>IF(AL$2=$A2712,Data!AI150,0)</f>
        <v>0</v>
      </c>
      <c r="AM2712" t="str">
        <f t="shared" si="84"/>
        <v>AA</v>
      </c>
      <c r="AN2712" t="e">
        <f>+INDEX(Validation!$D$4:$D$250,MATCH(Merge!B2712,Validation!$E$4:$E$250,0))</f>
        <v>#N/A</v>
      </c>
      <c r="AO2712" s="172">
        <f t="shared" si="85"/>
        <v>0</v>
      </c>
    </row>
    <row r="2713" spans="1:41" ht="15" x14ac:dyDescent="0.25">
      <c r="A2713">
        <f>Inputs!$H$17</f>
        <v>7</v>
      </c>
      <c r="B2713" t="str">
        <f>Inputs!$D$4</f>
        <v>Select Agency…</v>
      </c>
      <c r="C2713" s="166" t="str">
        <f>Inputs!$I$6</f>
        <v>(insert code)</v>
      </c>
      <c r="D2713" t="str">
        <f>IFERROR(INDEX(Inputs!$I$11:$I$19,MATCH(A2713,Inputs!$H$11:$H$19)),"")</f>
        <v>(insert code)</v>
      </c>
      <c r="E2713" t="s">
        <v>869</v>
      </c>
      <c r="F2713" s="168">
        <f>IF(F$2=$A2713,Data!C151,0)</f>
        <v>0</v>
      </c>
      <c r="G2713" s="168">
        <f>IF(G$2=$A2713,Data!D151,0)</f>
        <v>0</v>
      </c>
      <c r="H2713" s="168">
        <f>IF(H$2=$A2713,Data!E151,0)</f>
        <v>0</v>
      </c>
      <c r="I2713" s="168">
        <f>IF(I$2=$A2713,Data!F151,0)</f>
        <v>0</v>
      </c>
      <c r="J2713" s="168">
        <f>IF(J$2=$A2713,Data!G151,0)</f>
        <v>0</v>
      </c>
      <c r="K2713" s="168">
        <f>IF(K$2=$A2713,Data!H151,0)</f>
        <v>0</v>
      </c>
      <c r="L2713" s="168">
        <f>IF(L$2=$A2713,Data!I151,0)</f>
        <v>0</v>
      </c>
      <c r="M2713" s="168">
        <f>IF(M$2=$A2713,Data!J151,0)</f>
        <v>0</v>
      </c>
      <c r="N2713" s="168">
        <f>IF(N$2=$A2713,Data!K151,0)</f>
        <v>0</v>
      </c>
      <c r="O2713" s="168">
        <f>IF(O$2=$A2713,Data!L151,0)</f>
        <v>0</v>
      </c>
      <c r="P2713" s="168">
        <f>IF(P$2=$A2713,Data!M151,0)</f>
        <v>0</v>
      </c>
      <c r="Q2713" s="168">
        <f>IF(Q$2=$A2713,Data!N151,0)</f>
        <v>0</v>
      </c>
      <c r="R2713" s="169">
        <f>IF(R$2=$A2713,Data!O151,0)</f>
        <v>0</v>
      </c>
      <c r="S2713" s="169">
        <f>IF(S$2=$A2713,Data!P151,0)</f>
        <v>0</v>
      </c>
      <c r="T2713" s="169">
        <f>IF(T$2=$A2713,Data!Q151,0)</f>
        <v>0</v>
      </c>
      <c r="U2713" s="169">
        <f>IF(U$2=$A2713,Data!R151,0)</f>
        <v>0</v>
      </c>
      <c r="V2713" s="169">
        <f>IF(V$2=$A2713,Data!S151,0)</f>
        <v>0</v>
      </c>
      <c r="W2713" s="169">
        <f>IF(W$2=$A2713,Data!T151,0)</f>
        <v>0</v>
      </c>
      <c r="X2713" s="169">
        <f>IF(X$2=$A2713,Data!U151,0)</f>
        <v>0</v>
      </c>
      <c r="Y2713" s="169">
        <f>IF(Y$2=$A2713,Data!V151,0)</f>
        <v>0</v>
      </c>
      <c r="Z2713" s="169">
        <f>IF(Z$2=$A2713,Data!W151,0)</f>
        <v>0</v>
      </c>
      <c r="AA2713" s="169">
        <f>IF(AA$2=$A2713,Data!X151,0)</f>
        <v>0</v>
      </c>
      <c r="AB2713" s="169">
        <f>IF(AB$2=$A2713,Data!Y151,0)</f>
        <v>0</v>
      </c>
      <c r="AC2713" s="169">
        <f>IF(AC$2=$A2713,Data!Z151,0)</f>
        <v>0</v>
      </c>
      <c r="AD2713" s="170">
        <f>IF(AD$2=$A2713,Data!AA151,0)</f>
        <v>0</v>
      </c>
      <c r="AE2713" s="171">
        <f>IF(AE$2=$A2713,Data!AB151,0)</f>
        <v>0</v>
      </c>
      <c r="AF2713" s="170">
        <f>IF(AF$2=$A2713,Data!AC151,0)</f>
        <v>0</v>
      </c>
      <c r="AG2713" s="171">
        <f>IF(AG$2=$A2713,Data!AD151,0)</f>
        <v>0</v>
      </c>
      <c r="AH2713" s="170">
        <f>IF(AH$2=$A2713,Data!AE151,0)</f>
        <v>0</v>
      </c>
      <c r="AI2713" s="171">
        <f>IF(AI$2=$A2713,Data!AF151,0)</f>
        <v>0</v>
      </c>
      <c r="AJ2713" s="170">
        <f>IF(AJ$2=$A2713,Data!AG151,0)</f>
        <v>0</v>
      </c>
      <c r="AK2713" s="171">
        <f>IF(AK$2=$A2713,Data!AH151,0)</f>
        <v>0</v>
      </c>
      <c r="AL2713" s="170">
        <f>IF(AL$2=$A2713,Data!AI151,0)</f>
        <v>0</v>
      </c>
      <c r="AM2713" t="str">
        <f t="shared" si="84"/>
        <v>AA</v>
      </c>
      <c r="AN2713" t="e">
        <f>+INDEX(Validation!$D$4:$D$250,MATCH(Merge!B2713,Validation!$E$4:$E$250,0))</f>
        <v>#N/A</v>
      </c>
      <c r="AO2713" s="172">
        <f t="shared" si="85"/>
        <v>0</v>
      </c>
    </row>
    <row r="2714" spans="1:41" ht="15" x14ac:dyDescent="0.25">
      <c r="A2714">
        <f>Inputs!$H$17</f>
        <v>7</v>
      </c>
      <c r="B2714" t="str">
        <f>Inputs!$D$4</f>
        <v>Select Agency…</v>
      </c>
      <c r="C2714" s="166" t="str">
        <f>Inputs!$I$6</f>
        <v>(insert code)</v>
      </c>
      <c r="D2714" t="str">
        <f>IFERROR(INDEX(Inputs!$I$11:$I$19,MATCH(A2714,Inputs!$H$11:$H$19)),"")</f>
        <v>(insert code)</v>
      </c>
      <c r="E2714" t="s">
        <v>869</v>
      </c>
      <c r="F2714" s="168">
        <f>IF(F$2=$A2714,Data!C152,0)</f>
        <v>0</v>
      </c>
      <c r="G2714" s="168">
        <f>IF(G$2=$A2714,Data!D152,0)</f>
        <v>0</v>
      </c>
      <c r="H2714" s="168">
        <f>IF(H$2=$A2714,Data!E152,0)</f>
        <v>0</v>
      </c>
      <c r="I2714" s="168">
        <f>IF(I$2=$A2714,Data!F152,0)</f>
        <v>0</v>
      </c>
      <c r="J2714" s="168">
        <f>IF(J$2=$A2714,Data!G152,0)</f>
        <v>0</v>
      </c>
      <c r="K2714" s="168">
        <f>IF(K$2=$A2714,Data!H152,0)</f>
        <v>0</v>
      </c>
      <c r="L2714" s="168">
        <f>IF(L$2=$A2714,Data!I152,0)</f>
        <v>0</v>
      </c>
      <c r="M2714" s="168">
        <f>IF(M$2=$A2714,Data!J152,0)</f>
        <v>0</v>
      </c>
      <c r="N2714" s="168">
        <f>IF(N$2=$A2714,Data!K152,0)</f>
        <v>0</v>
      </c>
      <c r="O2714" s="168">
        <f>IF(O$2=$A2714,Data!L152,0)</f>
        <v>0</v>
      </c>
      <c r="P2714" s="168">
        <f>IF(P$2=$A2714,Data!M152,0)</f>
        <v>0</v>
      </c>
      <c r="Q2714" s="168">
        <f>IF(Q$2=$A2714,Data!N152,0)</f>
        <v>0</v>
      </c>
      <c r="R2714" s="169">
        <f>IF(R$2=$A2714,Data!O152,0)</f>
        <v>0</v>
      </c>
      <c r="S2714" s="169">
        <f>IF(S$2=$A2714,Data!P152,0)</f>
        <v>0</v>
      </c>
      <c r="T2714" s="169">
        <f>IF(T$2=$A2714,Data!Q152,0)</f>
        <v>0</v>
      </c>
      <c r="U2714" s="169">
        <f>IF(U$2=$A2714,Data!R152,0)</f>
        <v>0</v>
      </c>
      <c r="V2714" s="169">
        <f>IF(V$2=$A2714,Data!S152,0)</f>
        <v>0</v>
      </c>
      <c r="W2714" s="169">
        <f>IF(W$2=$A2714,Data!T152,0)</f>
        <v>0</v>
      </c>
      <c r="X2714" s="169">
        <f>IF(X$2=$A2714,Data!U152,0)</f>
        <v>0</v>
      </c>
      <c r="Y2714" s="169">
        <f>IF(Y$2=$A2714,Data!V152,0)</f>
        <v>0</v>
      </c>
      <c r="Z2714" s="169">
        <f>IF(Z$2=$A2714,Data!W152,0)</f>
        <v>0</v>
      </c>
      <c r="AA2714" s="169">
        <f>IF(AA$2=$A2714,Data!X152,0)</f>
        <v>0</v>
      </c>
      <c r="AB2714" s="169">
        <f>IF(AB$2=$A2714,Data!Y152,0)</f>
        <v>0</v>
      </c>
      <c r="AC2714" s="169">
        <f>IF(AC$2=$A2714,Data!Z152,0)</f>
        <v>0</v>
      </c>
      <c r="AD2714" s="170">
        <f>IF(AD$2=$A2714,Data!AA152,0)</f>
        <v>0</v>
      </c>
      <c r="AE2714" s="171">
        <f>IF(AE$2=$A2714,Data!AB152,0)</f>
        <v>0</v>
      </c>
      <c r="AF2714" s="170">
        <f>IF(AF$2=$A2714,Data!AC152,0)</f>
        <v>0</v>
      </c>
      <c r="AG2714" s="171">
        <f>IF(AG$2=$A2714,Data!AD152,0)</f>
        <v>0</v>
      </c>
      <c r="AH2714" s="170">
        <f>IF(AH$2=$A2714,Data!AE152,0)</f>
        <v>0</v>
      </c>
      <c r="AI2714" s="171">
        <f>IF(AI$2=$A2714,Data!AF152,0)</f>
        <v>0</v>
      </c>
      <c r="AJ2714" s="170">
        <f>IF(AJ$2=$A2714,Data!AG152,0)</f>
        <v>0</v>
      </c>
      <c r="AK2714" s="171">
        <f>IF(AK$2=$A2714,Data!AH152,0)</f>
        <v>0</v>
      </c>
      <c r="AL2714" s="170">
        <f>IF(AL$2=$A2714,Data!AI152,0)</f>
        <v>0</v>
      </c>
      <c r="AM2714" t="str">
        <f t="shared" si="84"/>
        <v>AA</v>
      </c>
      <c r="AN2714" t="e">
        <f>+INDEX(Validation!$D$4:$D$250,MATCH(Merge!B2714,Validation!$E$4:$E$250,0))</f>
        <v>#N/A</v>
      </c>
      <c r="AO2714" s="172">
        <f t="shared" si="85"/>
        <v>0</v>
      </c>
    </row>
    <row r="2715" spans="1:41" ht="15" x14ac:dyDescent="0.25">
      <c r="A2715">
        <f>Inputs!$H$17</f>
        <v>7</v>
      </c>
      <c r="B2715" t="str">
        <f>Inputs!$D$4</f>
        <v>Select Agency…</v>
      </c>
      <c r="C2715" s="166" t="str">
        <f>Inputs!$I$6</f>
        <v>(insert code)</v>
      </c>
      <c r="D2715" t="str">
        <f>IFERROR(INDEX(Inputs!$I$11:$I$19,MATCH(A2715,Inputs!$H$11:$H$19)),"")</f>
        <v>(insert code)</v>
      </c>
      <c r="E2715" t="s">
        <v>869</v>
      </c>
      <c r="F2715" s="168">
        <f>IF(F$2=$A2715,Data!C153,0)</f>
        <v>0</v>
      </c>
      <c r="G2715" s="168">
        <f>IF(G$2=$A2715,Data!D153,0)</f>
        <v>0</v>
      </c>
      <c r="H2715" s="168">
        <f>IF(H$2=$A2715,Data!E153,0)</f>
        <v>0</v>
      </c>
      <c r="I2715" s="168">
        <f>IF(I$2=$A2715,Data!F153,0)</f>
        <v>0</v>
      </c>
      <c r="J2715" s="168">
        <f>IF(J$2=$A2715,Data!G153,0)</f>
        <v>0</v>
      </c>
      <c r="K2715" s="168">
        <f>IF(K$2=$A2715,Data!H153,0)</f>
        <v>0</v>
      </c>
      <c r="L2715" s="168">
        <f>IF(L$2=$A2715,Data!I153,0)</f>
        <v>0</v>
      </c>
      <c r="M2715" s="168">
        <f>IF(M$2=$A2715,Data!J153,0)</f>
        <v>0</v>
      </c>
      <c r="N2715" s="168">
        <f>IF(N$2=$A2715,Data!K153,0)</f>
        <v>0</v>
      </c>
      <c r="O2715" s="168">
        <f>IF(O$2=$A2715,Data!L153,0)</f>
        <v>0</v>
      </c>
      <c r="P2715" s="168">
        <f>IF(P$2=$A2715,Data!M153,0)</f>
        <v>0</v>
      </c>
      <c r="Q2715" s="168">
        <f>IF(Q$2=$A2715,Data!N153,0)</f>
        <v>0</v>
      </c>
      <c r="R2715" s="169">
        <f>IF(R$2=$A2715,Data!O153,0)</f>
        <v>0</v>
      </c>
      <c r="S2715" s="169">
        <f>IF(S$2=$A2715,Data!P153,0)</f>
        <v>0</v>
      </c>
      <c r="T2715" s="169">
        <f>IF(T$2=$A2715,Data!Q153,0)</f>
        <v>0</v>
      </c>
      <c r="U2715" s="169">
        <f>IF(U$2=$A2715,Data!R153,0)</f>
        <v>0</v>
      </c>
      <c r="V2715" s="169">
        <f>IF(V$2=$A2715,Data!S153,0)</f>
        <v>0</v>
      </c>
      <c r="W2715" s="169">
        <f>IF(W$2=$A2715,Data!T153,0)</f>
        <v>0</v>
      </c>
      <c r="X2715" s="169">
        <f>IF(X$2=$A2715,Data!U153,0)</f>
        <v>0</v>
      </c>
      <c r="Y2715" s="169">
        <f>IF(Y$2=$A2715,Data!V153,0)</f>
        <v>0</v>
      </c>
      <c r="Z2715" s="169">
        <f>IF(Z$2=$A2715,Data!W153,0)</f>
        <v>0</v>
      </c>
      <c r="AA2715" s="169">
        <f>IF(AA$2=$A2715,Data!X153,0)</f>
        <v>0</v>
      </c>
      <c r="AB2715" s="169">
        <f>IF(AB$2=$A2715,Data!Y153,0)</f>
        <v>0</v>
      </c>
      <c r="AC2715" s="169">
        <f>IF(AC$2=$A2715,Data!Z153,0)</f>
        <v>0</v>
      </c>
      <c r="AD2715" s="170">
        <f>IF(AD$2=$A2715,Data!AA153,0)</f>
        <v>0</v>
      </c>
      <c r="AE2715" s="171">
        <f>IF(AE$2=$A2715,Data!AB153,0)</f>
        <v>0</v>
      </c>
      <c r="AF2715" s="170">
        <f>IF(AF$2=$A2715,Data!AC153,0)</f>
        <v>0</v>
      </c>
      <c r="AG2715" s="171">
        <f>IF(AG$2=$A2715,Data!AD153,0)</f>
        <v>0</v>
      </c>
      <c r="AH2715" s="170">
        <f>IF(AH$2=$A2715,Data!AE153,0)</f>
        <v>0</v>
      </c>
      <c r="AI2715" s="171">
        <f>IF(AI$2=$A2715,Data!AF153,0)</f>
        <v>0</v>
      </c>
      <c r="AJ2715" s="170">
        <f>IF(AJ$2=$A2715,Data!AG153,0)</f>
        <v>0</v>
      </c>
      <c r="AK2715" s="171">
        <f>IF(AK$2=$A2715,Data!AH153,0)</f>
        <v>0</v>
      </c>
      <c r="AL2715" s="170">
        <f>IF(AL$2=$A2715,Data!AI153,0)</f>
        <v>0</v>
      </c>
      <c r="AM2715" t="str">
        <f t="shared" si="84"/>
        <v>AA</v>
      </c>
      <c r="AN2715" t="e">
        <f>+INDEX(Validation!$D$4:$D$250,MATCH(Merge!B2715,Validation!$E$4:$E$250,0))</f>
        <v>#N/A</v>
      </c>
      <c r="AO2715" s="172">
        <f t="shared" si="85"/>
        <v>0</v>
      </c>
    </row>
    <row r="2716" spans="1:41" ht="15" x14ac:dyDescent="0.25">
      <c r="A2716">
        <f>Inputs!$H$17</f>
        <v>7</v>
      </c>
      <c r="B2716" t="str">
        <f>Inputs!$D$4</f>
        <v>Select Agency…</v>
      </c>
      <c r="C2716" s="166" t="str">
        <f>Inputs!$I$6</f>
        <v>(insert code)</v>
      </c>
      <c r="D2716" t="str">
        <f>IFERROR(INDEX(Inputs!$I$11:$I$19,MATCH(A2716,Inputs!$H$11:$H$19)),"")</f>
        <v>(insert code)</v>
      </c>
      <c r="E2716" t="s">
        <v>869</v>
      </c>
      <c r="F2716" s="168">
        <f>IF(F$2=$A2716,Data!C154,0)</f>
        <v>0</v>
      </c>
      <c r="G2716" s="168">
        <f>IF(G$2=$A2716,Data!D154,0)</f>
        <v>0</v>
      </c>
      <c r="H2716" s="168">
        <f>IF(H$2=$A2716,Data!E154,0)</f>
        <v>0</v>
      </c>
      <c r="I2716" s="168">
        <f>IF(I$2=$A2716,Data!F154,0)</f>
        <v>0</v>
      </c>
      <c r="J2716" s="168">
        <f>IF(J$2=$A2716,Data!G154,0)</f>
        <v>0</v>
      </c>
      <c r="K2716" s="168">
        <f>IF(K$2=$A2716,Data!H154,0)</f>
        <v>0</v>
      </c>
      <c r="L2716" s="168">
        <f>IF(L$2=$A2716,Data!I154,0)</f>
        <v>0</v>
      </c>
      <c r="M2716" s="168">
        <f>IF(M$2=$A2716,Data!J154,0)</f>
        <v>0</v>
      </c>
      <c r="N2716" s="168">
        <f>IF(N$2=$A2716,Data!K154,0)</f>
        <v>0</v>
      </c>
      <c r="O2716" s="168">
        <f>IF(O$2=$A2716,Data!L154,0)</f>
        <v>0</v>
      </c>
      <c r="P2716" s="168">
        <f>IF(P$2=$A2716,Data!M154,0)</f>
        <v>0</v>
      </c>
      <c r="Q2716" s="168">
        <f>IF(Q$2=$A2716,Data!N154,0)</f>
        <v>0</v>
      </c>
      <c r="R2716" s="169">
        <f>IF(R$2=$A2716,Data!O154,0)</f>
        <v>0</v>
      </c>
      <c r="S2716" s="169">
        <f>IF(S$2=$A2716,Data!P154,0)</f>
        <v>0</v>
      </c>
      <c r="T2716" s="169">
        <f>IF(T$2=$A2716,Data!Q154,0)</f>
        <v>0</v>
      </c>
      <c r="U2716" s="169">
        <f>IF(U$2=$A2716,Data!R154,0)</f>
        <v>0</v>
      </c>
      <c r="V2716" s="169">
        <f>IF(V$2=$A2716,Data!S154,0)</f>
        <v>0</v>
      </c>
      <c r="W2716" s="169">
        <f>IF(W$2=$A2716,Data!T154,0)</f>
        <v>0</v>
      </c>
      <c r="X2716" s="169">
        <f>IF(X$2=$A2716,Data!U154,0)</f>
        <v>0</v>
      </c>
      <c r="Y2716" s="169">
        <f>IF(Y$2=$A2716,Data!V154,0)</f>
        <v>0</v>
      </c>
      <c r="Z2716" s="169">
        <f>IF(Z$2=$A2716,Data!W154,0)</f>
        <v>0</v>
      </c>
      <c r="AA2716" s="169">
        <f>IF(AA$2=$A2716,Data!X154,0)</f>
        <v>0</v>
      </c>
      <c r="AB2716" s="169">
        <f>IF(AB$2=$A2716,Data!Y154,0)</f>
        <v>0</v>
      </c>
      <c r="AC2716" s="169">
        <f>IF(AC$2=$A2716,Data!Z154,0)</f>
        <v>0</v>
      </c>
      <c r="AD2716" s="170">
        <f>IF(AD$2=$A2716,Data!AA154,0)</f>
        <v>0</v>
      </c>
      <c r="AE2716" s="171">
        <f>IF(AE$2=$A2716,Data!AB154,0)</f>
        <v>0</v>
      </c>
      <c r="AF2716" s="170">
        <f>IF(AF$2=$A2716,Data!AC154,0)</f>
        <v>0</v>
      </c>
      <c r="AG2716" s="171">
        <f>IF(AG$2=$A2716,Data!AD154,0)</f>
        <v>0</v>
      </c>
      <c r="AH2716" s="170">
        <f>IF(AH$2=$A2716,Data!AE154,0)</f>
        <v>0</v>
      </c>
      <c r="AI2716" s="171">
        <f>IF(AI$2=$A2716,Data!AF154,0)</f>
        <v>0</v>
      </c>
      <c r="AJ2716" s="170">
        <f>IF(AJ$2=$A2716,Data!AG154,0)</f>
        <v>0</v>
      </c>
      <c r="AK2716" s="171">
        <f>IF(AK$2=$A2716,Data!AH154,0)</f>
        <v>0</v>
      </c>
      <c r="AL2716" s="170">
        <f>IF(AL$2=$A2716,Data!AI154,0)</f>
        <v>0</v>
      </c>
      <c r="AM2716" t="str">
        <f t="shared" si="84"/>
        <v>AA</v>
      </c>
      <c r="AN2716" t="e">
        <f>+INDEX(Validation!$D$4:$D$250,MATCH(Merge!B2716,Validation!$E$4:$E$250,0))</f>
        <v>#N/A</v>
      </c>
      <c r="AO2716" s="172">
        <f t="shared" si="85"/>
        <v>0</v>
      </c>
    </row>
    <row r="2717" spans="1:41" ht="15" x14ac:dyDescent="0.25">
      <c r="A2717">
        <f>Inputs!$H$17</f>
        <v>7</v>
      </c>
      <c r="B2717" t="str">
        <f>Inputs!$D$4</f>
        <v>Select Agency…</v>
      </c>
      <c r="C2717" s="166" t="str">
        <f>Inputs!$I$6</f>
        <v>(insert code)</v>
      </c>
      <c r="D2717" t="str">
        <f>IFERROR(INDEX(Inputs!$I$11:$I$19,MATCH(A2717,Inputs!$H$11:$H$19)),"")</f>
        <v>(insert code)</v>
      </c>
      <c r="E2717" t="s">
        <v>869</v>
      </c>
      <c r="F2717" s="168">
        <f>IF(F$2=$A2717,Data!C155,0)</f>
        <v>0</v>
      </c>
      <c r="G2717" s="168">
        <f>IF(G$2=$A2717,Data!D155,0)</f>
        <v>0</v>
      </c>
      <c r="H2717" s="168">
        <f>IF(H$2=$A2717,Data!E155,0)</f>
        <v>0</v>
      </c>
      <c r="I2717" s="168">
        <f>IF(I$2=$A2717,Data!F155,0)</f>
        <v>0</v>
      </c>
      <c r="J2717" s="168">
        <f>IF(J$2=$A2717,Data!G155,0)</f>
        <v>0</v>
      </c>
      <c r="K2717" s="168">
        <f>IF(K$2=$A2717,Data!H155,0)</f>
        <v>0</v>
      </c>
      <c r="L2717" s="168">
        <f>IF(L$2=$A2717,Data!I155,0)</f>
        <v>0</v>
      </c>
      <c r="M2717" s="168">
        <f>IF(M$2=$A2717,Data!J155,0)</f>
        <v>0</v>
      </c>
      <c r="N2717" s="168">
        <f>IF(N$2=$A2717,Data!K155,0)</f>
        <v>0</v>
      </c>
      <c r="O2717" s="168">
        <f>IF(O$2=$A2717,Data!L155,0)</f>
        <v>0</v>
      </c>
      <c r="P2717" s="168">
        <f>IF(P$2=$A2717,Data!M155,0)</f>
        <v>0</v>
      </c>
      <c r="Q2717" s="168">
        <f>IF(Q$2=$A2717,Data!N155,0)</f>
        <v>0</v>
      </c>
      <c r="R2717" s="169">
        <f>IF(R$2=$A2717,Data!O155,0)</f>
        <v>0</v>
      </c>
      <c r="S2717" s="169">
        <f>IF(S$2=$A2717,Data!P155,0)</f>
        <v>0</v>
      </c>
      <c r="T2717" s="169">
        <f>IF(T$2=$A2717,Data!Q155,0)</f>
        <v>0</v>
      </c>
      <c r="U2717" s="169">
        <f>IF(U$2=$A2717,Data!R155,0)</f>
        <v>0</v>
      </c>
      <c r="V2717" s="169">
        <f>IF(V$2=$A2717,Data!S155,0)</f>
        <v>0</v>
      </c>
      <c r="W2717" s="169">
        <f>IF(W$2=$A2717,Data!T155,0)</f>
        <v>0</v>
      </c>
      <c r="X2717" s="169">
        <f>IF(X$2=$A2717,Data!U155,0)</f>
        <v>0</v>
      </c>
      <c r="Y2717" s="169">
        <f>IF(Y$2=$A2717,Data!V155,0)</f>
        <v>0</v>
      </c>
      <c r="Z2717" s="169">
        <f>IF(Z$2=$A2717,Data!W155,0)</f>
        <v>0</v>
      </c>
      <c r="AA2717" s="169">
        <f>IF(AA$2=$A2717,Data!X155,0)</f>
        <v>0</v>
      </c>
      <c r="AB2717" s="169">
        <f>IF(AB$2=$A2717,Data!Y155,0)</f>
        <v>0</v>
      </c>
      <c r="AC2717" s="169">
        <f>IF(AC$2=$A2717,Data!Z155,0)</f>
        <v>0</v>
      </c>
      <c r="AD2717" s="170">
        <f>IF(AD$2=$A2717,Data!AA155,0)</f>
        <v>0</v>
      </c>
      <c r="AE2717" s="171">
        <f>IF(AE$2=$A2717,Data!AB155,0)</f>
        <v>0</v>
      </c>
      <c r="AF2717" s="170">
        <f>IF(AF$2=$A2717,Data!AC155,0)</f>
        <v>0</v>
      </c>
      <c r="AG2717" s="171">
        <f>IF(AG$2=$A2717,Data!AD155,0)</f>
        <v>0</v>
      </c>
      <c r="AH2717" s="170">
        <f>IF(AH$2=$A2717,Data!AE155,0)</f>
        <v>0</v>
      </c>
      <c r="AI2717" s="171">
        <f>IF(AI$2=$A2717,Data!AF155,0)</f>
        <v>0</v>
      </c>
      <c r="AJ2717" s="170">
        <f>IF(AJ$2=$A2717,Data!AG155,0)</f>
        <v>0</v>
      </c>
      <c r="AK2717" s="171">
        <f>IF(AK$2=$A2717,Data!AH155,0)</f>
        <v>0</v>
      </c>
      <c r="AL2717" s="170">
        <f>IF(AL$2=$A2717,Data!AI155,0)</f>
        <v>0</v>
      </c>
      <c r="AM2717" t="str">
        <f t="shared" si="84"/>
        <v>AA</v>
      </c>
      <c r="AN2717" t="e">
        <f>+INDEX(Validation!$D$4:$D$250,MATCH(Merge!B2717,Validation!$E$4:$E$250,0))</f>
        <v>#N/A</v>
      </c>
      <c r="AO2717" s="172">
        <f t="shared" si="85"/>
        <v>0</v>
      </c>
    </row>
    <row r="2718" spans="1:41" ht="15" x14ac:dyDescent="0.25">
      <c r="A2718">
        <f>Inputs!$H$17</f>
        <v>7</v>
      </c>
      <c r="B2718" t="str">
        <f>Inputs!$D$4</f>
        <v>Select Agency…</v>
      </c>
      <c r="C2718" s="166" t="str">
        <f>Inputs!$I$6</f>
        <v>(insert code)</v>
      </c>
      <c r="D2718" t="str">
        <f>IFERROR(INDEX(Inputs!$I$11:$I$19,MATCH(A2718,Inputs!$H$11:$H$19)),"")</f>
        <v>(insert code)</v>
      </c>
      <c r="E2718" t="s">
        <v>869</v>
      </c>
      <c r="F2718" s="168">
        <f>IF(F$2=$A2718,Data!C156,0)</f>
        <v>0</v>
      </c>
      <c r="G2718" s="168">
        <f>IF(G$2=$A2718,Data!D156,0)</f>
        <v>0</v>
      </c>
      <c r="H2718" s="168">
        <f>IF(H$2=$A2718,Data!E156,0)</f>
        <v>0</v>
      </c>
      <c r="I2718" s="168">
        <f>IF(I$2=$A2718,Data!F156,0)</f>
        <v>0</v>
      </c>
      <c r="J2718" s="168">
        <f>IF(J$2=$A2718,Data!G156,0)</f>
        <v>0</v>
      </c>
      <c r="K2718" s="168">
        <f>IF(K$2=$A2718,Data!H156,0)</f>
        <v>0</v>
      </c>
      <c r="L2718" s="168">
        <f>IF(L$2=$A2718,Data!I156,0)</f>
        <v>0</v>
      </c>
      <c r="M2718" s="168">
        <f>IF(M$2=$A2718,Data!J156,0)</f>
        <v>0</v>
      </c>
      <c r="N2718" s="168">
        <f>IF(N$2=$A2718,Data!K156,0)</f>
        <v>0</v>
      </c>
      <c r="O2718" s="168">
        <f>IF(O$2=$A2718,Data!L156,0)</f>
        <v>0</v>
      </c>
      <c r="P2718" s="168">
        <f>IF(P$2=$A2718,Data!M156,0)</f>
        <v>0</v>
      </c>
      <c r="Q2718" s="168">
        <f>IF(Q$2=$A2718,Data!N156,0)</f>
        <v>0</v>
      </c>
      <c r="R2718" s="169">
        <f>IF(R$2=$A2718,Data!O156,0)</f>
        <v>0</v>
      </c>
      <c r="S2718" s="169">
        <f>IF(S$2=$A2718,Data!P156,0)</f>
        <v>0</v>
      </c>
      <c r="T2718" s="169">
        <f>IF(T$2=$A2718,Data!Q156,0)</f>
        <v>0</v>
      </c>
      <c r="U2718" s="169">
        <f>IF(U$2=$A2718,Data!R156,0)</f>
        <v>0</v>
      </c>
      <c r="V2718" s="169">
        <f>IF(V$2=$A2718,Data!S156,0)</f>
        <v>0</v>
      </c>
      <c r="W2718" s="169">
        <f>IF(W$2=$A2718,Data!T156,0)</f>
        <v>0</v>
      </c>
      <c r="X2718" s="169">
        <f>IF(X$2=$A2718,Data!U156,0)</f>
        <v>0</v>
      </c>
      <c r="Y2718" s="169">
        <f>IF(Y$2=$A2718,Data!V156,0)</f>
        <v>0</v>
      </c>
      <c r="Z2718" s="169">
        <f>IF(Z$2=$A2718,Data!W156,0)</f>
        <v>0</v>
      </c>
      <c r="AA2718" s="169">
        <f>IF(AA$2=$A2718,Data!X156,0)</f>
        <v>0</v>
      </c>
      <c r="AB2718" s="169">
        <f>IF(AB$2=$A2718,Data!Y156,0)</f>
        <v>0</v>
      </c>
      <c r="AC2718" s="169">
        <f>IF(AC$2=$A2718,Data!Z156,0)</f>
        <v>0</v>
      </c>
      <c r="AD2718" s="170">
        <f>IF(AD$2=$A2718,Data!AA156,0)</f>
        <v>0</v>
      </c>
      <c r="AE2718" s="171">
        <f>IF(AE$2=$A2718,Data!AB156,0)</f>
        <v>0</v>
      </c>
      <c r="AF2718" s="170">
        <f>IF(AF$2=$A2718,Data!AC156,0)</f>
        <v>0</v>
      </c>
      <c r="AG2718" s="171">
        <f>IF(AG$2=$A2718,Data!AD156,0)</f>
        <v>0</v>
      </c>
      <c r="AH2718" s="170">
        <f>IF(AH$2=$A2718,Data!AE156,0)</f>
        <v>0</v>
      </c>
      <c r="AI2718" s="171">
        <f>IF(AI$2=$A2718,Data!AF156,0)</f>
        <v>0</v>
      </c>
      <c r="AJ2718" s="170">
        <f>IF(AJ$2=$A2718,Data!AG156,0)</f>
        <v>0</v>
      </c>
      <c r="AK2718" s="171">
        <f>IF(AK$2=$A2718,Data!AH156,0)</f>
        <v>0</v>
      </c>
      <c r="AL2718" s="170">
        <f>IF(AL$2=$A2718,Data!AI156,0)</f>
        <v>0</v>
      </c>
      <c r="AM2718" t="str">
        <f t="shared" si="84"/>
        <v>AA</v>
      </c>
      <c r="AN2718" t="e">
        <f>+INDEX(Validation!$D$4:$D$250,MATCH(Merge!B2718,Validation!$E$4:$E$250,0))</f>
        <v>#N/A</v>
      </c>
      <c r="AO2718" s="172">
        <f t="shared" si="85"/>
        <v>0</v>
      </c>
    </row>
    <row r="2719" spans="1:41" ht="15" x14ac:dyDescent="0.25">
      <c r="A2719">
        <f>Inputs!$H$17</f>
        <v>7</v>
      </c>
      <c r="B2719" t="str">
        <f>Inputs!$D$4</f>
        <v>Select Agency…</v>
      </c>
      <c r="C2719" s="166" t="str">
        <f>Inputs!$I$6</f>
        <v>(insert code)</v>
      </c>
      <c r="D2719" t="str">
        <f>IFERROR(INDEX(Inputs!$I$11:$I$19,MATCH(A2719,Inputs!$H$11:$H$19)),"")</f>
        <v>(insert code)</v>
      </c>
      <c r="E2719" t="s">
        <v>869</v>
      </c>
      <c r="F2719" s="168">
        <f>IF(F$2=$A2719,Data!C157,0)</f>
        <v>0</v>
      </c>
      <c r="G2719" s="168">
        <f>IF(G$2=$A2719,Data!D157,0)</f>
        <v>0</v>
      </c>
      <c r="H2719" s="168">
        <f>IF(H$2=$A2719,Data!E157,0)</f>
        <v>0</v>
      </c>
      <c r="I2719" s="168">
        <f>IF(I$2=$A2719,Data!F157,0)</f>
        <v>0</v>
      </c>
      <c r="J2719" s="168">
        <f>IF(J$2=$A2719,Data!G157,0)</f>
        <v>0</v>
      </c>
      <c r="K2719" s="168">
        <f>IF(K$2=$A2719,Data!H157,0)</f>
        <v>0</v>
      </c>
      <c r="L2719" s="168">
        <f>IF(L$2=$A2719,Data!I157,0)</f>
        <v>0</v>
      </c>
      <c r="M2719" s="168">
        <f>IF(M$2=$A2719,Data!J157,0)</f>
        <v>0</v>
      </c>
      <c r="N2719" s="168">
        <f>IF(N$2=$A2719,Data!K157,0)</f>
        <v>0</v>
      </c>
      <c r="O2719" s="168">
        <f>IF(O$2=$A2719,Data!L157,0)</f>
        <v>0</v>
      </c>
      <c r="P2719" s="168">
        <f>IF(P$2=$A2719,Data!M157,0)</f>
        <v>0</v>
      </c>
      <c r="Q2719" s="168">
        <f>IF(Q$2=$A2719,Data!N157,0)</f>
        <v>0</v>
      </c>
      <c r="R2719" s="169">
        <f>IF(R$2=$A2719,Data!O157,0)</f>
        <v>0</v>
      </c>
      <c r="S2719" s="169">
        <f>IF(S$2=$A2719,Data!P157,0)</f>
        <v>0</v>
      </c>
      <c r="T2719" s="169">
        <f>IF(T$2=$A2719,Data!Q157,0)</f>
        <v>0</v>
      </c>
      <c r="U2719" s="169">
        <f>IF(U$2=$A2719,Data!R157,0)</f>
        <v>0</v>
      </c>
      <c r="V2719" s="169">
        <f>IF(V$2=$A2719,Data!S157,0)</f>
        <v>0</v>
      </c>
      <c r="W2719" s="169">
        <f>IF(W$2=$A2719,Data!T157,0)</f>
        <v>0</v>
      </c>
      <c r="X2719" s="169">
        <f>IF(X$2=$A2719,Data!U157,0)</f>
        <v>0</v>
      </c>
      <c r="Y2719" s="169">
        <f>IF(Y$2=$A2719,Data!V157,0)</f>
        <v>0</v>
      </c>
      <c r="Z2719" s="169">
        <f>IF(Z$2=$A2719,Data!W157,0)</f>
        <v>0</v>
      </c>
      <c r="AA2719" s="169">
        <f>IF(AA$2=$A2719,Data!X157,0)</f>
        <v>0</v>
      </c>
      <c r="AB2719" s="169">
        <f>IF(AB$2=$A2719,Data!Y157,0)</f>
        <v>0</v>
      </c>
      <c r="AC2719" s="169">
        <f>IF(AC$2=$A2719,Data!Z157,0)</f>
        <v>0</v>
      </c>
      <c r="AD2719" s="170">
        <f>IF(AD$2=$A2719,Data!AA157,0)</f>
        <v>0</v>
      </c>
      <c r="AE2719" s="171">
        <f>IF(AE$2=$A2719,Data!AB157,0)</f>
        <v>0</v>
      </c>
      <c r="AF2719" s="170">
        <f>IF(AF$2=$A2719,Data!AC157,0)</f>
        <v>0</v>
      </c>
      <c r="AG2719" s="171">
        <f>IF(AG$2=$A2719,Data!AD157,0)</f>
        <v>0</v>
      </c>
      <c r="AH2719" s="170">
        <f>IF(AH$2=$A2719,Data!AE157,0)</f>
        <v>0</v>
      </c>
      <c r="AI2719" s="171">
        <f>IF(AI$2=$A2719,Data!AF157,0)</f>
        <v>0</v>
      </c>
      <c r="AJ2719" s="170">
        <f>IF(AJ$2=$A2719,Data!AG157,0)</f>
        <v>0</v>
      </c>
      <c r="AK2719" s="171">
        <f>IF(AK$2=$A2719,Data!AH157,0)</f>
        <v>0</v>
      </c>
      <c r="AL2719" s="170">
        <f>IF(AL$2=$A2719,Data!AI157,0)</f>
        <v>0</v>
      </c>
      <c r="AM2719" t="str">
        <f t="shared" si="84"/>
        <v>AA</v>
      </c>
      <c r="AN2719" t="e">
        <f>+INDEX(Validation!$D$4:$D$250,MATCH(Merge!B2719,Validation!$E$4:$E$250,0))</f>
        <v>#N/A</v>
      </c>
      <c r="AO2719" s="172">
        <f t="shared" si="85"/>
        <v>0</v>
      </c>
    </row>
    <row r="2720" spans="1:41" ht="15" x14ac:dyDescent="0.25">
      <c r="A2720">
        <f>Inputs!$H$17</f>
        <v>7</v>
      </c>
      <c r="B2720" t="str">
        <f>Inputs!$D$4</f>
        <v>Select Agency…</v>
      </c>
      <c r="C2720" s="166" t="str">
        <f>Inputs!$I$6</f>
        <v>(insert code)</v>
      </c>
      <c r="D2720" t="str">
        <f>IFERROR(INDEX(Inputs!$I$11:$I$19,MATCH(A2720,Inputs!$H$11:$H$19)),"")</f>
        <v>(insert code)</v>
      </c>
      <c r="E2720" t="s">
        <v>869</v>
      </c>
      <c r="F2720" s="168">
        <f>IF(F$2=$A2720,Data!C158,0)</f>
        <v>0</v>
      </c>
      <c r="G2720" s="168">
        <f>IF(G$2=$A2720,Data!D158,0)</f>
        <v>0</v>
      </c>
      <c r="H2720" s="168">
        <f>IF(H$2=$A2720,Data!E158,0)</f>
        <v>0</v>
      </c>
      <c r="I2720" s="168">
        <f>IF(I$2=$A2720,Data!F158,0)</f>
        <v>0</v>
      </c>
      <c r="J2720" s="168">
        <f>IF(J$2=$A2720,Data!G158,0)</f>
        <v>0</v>
      </c>
      <c r="K2720" s="168">
        <f>IF(K$2=$A2720,Data!H158,0)</f>
        <v>0</v>
      </c>
      <c r="L2720" s="168">
        <f>IF(L$2=$A2720,Data!I158,0)</f>
        <v>0</v>
      </c>
      <c r="M2720" s="168">
        <f>IF(M$2=$A2720,Data!J158,0)</f>
        <v>0</v>
      </c>
      <c r="N2720" s="168">
        <f>IF(N$2=$A2720,Data!K158,0)</f>
        <v>0</v>
      </c>
      <c r="O2720" s="168">
        <f>IF(O$2=$A2720,Data!L158,0)</f>
        <v>0</v>
      </c>
      <c r="P2720" s="168">
        <f>IF(P$2=$A2720,Data!M158,0)</f>
        <v>0</v>
      </c>
      <c r="Q2720" s="168">
        <f>IF(Q$2=$A2720,Data!N158,0)</f>
        <v>0</v>
      </c>
      <c r="R2720" s="169">
        <f>IF(R$2=$A2720,Data!O158,0)</f>
        <v>0</v>
      </c>
      <c r="S2720" s="169">
        <f>IF(S$2=$A2720,Data!P158,0)</f>
        <v>0</v>
      </c>
      <c r="T2720" s="169">
        <f>IF(T$2=$A2720,Data!Q158,0)</f>
        <v>0</v>
      </c>
      <c r="U2720" s="169">
        <f>IF(U$2=$A2720,Data!R158,0)</f>
        <v>0</v>
      </c>
      <c r="V2720" s="169">
        <f>IF(V$2=$A2720,Data!S158,0)</f>
        <v>0</v>
      </c>
      <c r="W2720" s="169">
        <f>IF(W$2=$A2720,Data!T158,0)</f>
        <v>0</v>
      </c>
      <c r="X2720" s="169">
        <f>IF(X$2=$A2720,Data!U158,0)</f>
        <v>0</v>
      </c>
      <c r="Y2720" s="169">
        <f>IF(Y$2=$A2720,Data!V158,0)</f>
        <v>0</v>
      </c>
      <c r="Z2720" s="169">
        <f>IF(Z$2=$A2720,Data!W158,0)</f>
        <v>0</v>
      </c>
      <c r="AA2720" s="169">
        <f>IF(AA$2=$A2720,Data!X158,0)</f>
        <v>0</v>
      </c>
      <c r="AB2720" s="169">
        <f>IF(AB$2=$A2720,Data!Y158,0)</f>
        <v>0</v>
      </c>
      <c r="AC2720" s="169">
        <f>IF(AC$2=$A2720,Data!Z158,0)</f>
        <v>0</v>
      </c>
      <c r="AD2720" s="170">
        <f>IF(AD$2=$A2720,Data!AA158,0)</f>
        <v>0</v>
      </c>
      <c r="AE2720" s="171">
        <f>IF(AE$2=$A2720,Data!AB158,0)</f>
        <v>0</v>
      </c>
      <c r="AF2720" s="170">
        <f>IF(AF$2=$A2720,Data!AC158,0)</f>
        <v>0</v>
      </c>
      <c r="AG2720" s="171">
        <f>IF(AG$2=$A2720,Data!AD158,0)</f>
        <v>0</v>
      </c>
      <c r="AH2720" s="170">
        <f>IF(AH$2=$A2720,Data!AE158,0)</f>
        <v>0</v>
      </c>
      <c r="AI2720" s="171">
        <f>IF(AI$2=$A2720,Data!AF158,0)</f>
        <v>0</v>
      </c>
      <c r="AJ2720" s="170">
        <f>IF(AJ$2=$A2720,Data!AG158,0)</f>
        <v>0</v>
      </c>
      <c r="AK2720" s="171">
        <f>IF(AK$2=$A2720,Data!AH158,0)</f>
        <v>0</v>
      </c>
      <c r="AL2720" s="170">
        <f>IF(AL$2=$A2720,Data!AI158,0)</f>
        <v>0</v>
      </c>
      <c r="AM2720" t="str">
        <f t="shared" si="84"/>
        <v>AA</v>
      </c>
      <c r="AN2720" t="e">
        <f>+INDEX(Validation!$D$4:$D$250,MATCH(Merge!B2720,Validation!$E$4:$E$250,0))</f>
        <v>#N/A</v>
      </c>
      <c r="AO2720" s="172">
        <f t="shared" si="85"/>
        <v>0</v>
      </c>
    </row>
    <row r="2721" spans="1:41" ht="15" x14ac:dyDescent="0.25">
      <c r="A2721">
        <f>Inputs!$H$17</f>
        <v>7</v>
      </c>
      <c r="B2721" t="str">
        <f>Inputs!$D$4</f>
        <v>Select Agency…</v>
      </c>
      <c r="C2721" s="166" t="str">
        <f>Inputs!$I$6</f>
        <v>(insert code)</v>
      </c>
      <c r="D2721" t="str">
        <f>IFERROR(INDEX(Inputs!$I$11:$I$19,MATCH(A2721,Inputs!$H$11:$H$19)),"")</f>
        <v>(insert code)</v>
      </c>
      <c r="E2721" t="s">
        <v>869</v>
      </c>
      <c r="F2721" s="168">
        <f>IF(F$2=$A2721,Data!C159,0)</f>
        <v>0</v>
      </c>
      <c r="G2721" s="168">
        <f>IF(G$2=$A2721,Data!D159,0)</f>
        <v>0</v>
      </c>
      <c r="H2721" s="168">
        <f>IF(H$2=$A2721,Data!E159,0)</f>
        <v>0</v>
      </c>
      <c r="I2721" s="168">
        <f>IF(I$2=$A2721,Data!F159,0)</f>
        <v>0</v>
      </c>
      <c r="J2721" s="168">
        <f>IF(J$2=$A2721,Data!G159,0)</f>
        <v>0</v>
      </c>
      <c r="K2721" s="168">
        <f>IF(K$2=$A2721,Data!H159,0)</f>
        <v>0</v>
      </c>
      <c r="L2721" s="168">
        <f>IF(L$2=$A2721,Data!I159,0)</f>
        <v>0</v>
      </c>
      <c r="M2721" s="168">
        <f>IF(M$2=$A2721,Data!J159,0)</f>
        <v>0</v>
      </c>
      <c r="N2721" s="168">
        <f>IF(N$2=$A2721,Data!K159,0)</f>
        <v>0</v>
      </c>
      <c r="O2721" s="168">
        <f>IF(O$2=$A2721,Data!L159,0)</f>
        <v>0</v>
      </c>
      <c r="P2721" s="168">
        <f>IF(P$2=$A2721,Data!M159,0)</f>
        <v>0</v>
      </c>
      <c r="Q2721" s="168">
        <f>IF(Q$2=$A2721,Data!N159,0)</f>
        <v>0</v>
      </c>
      <c r="R2721" s="169">
        <f>IF(R$2=$A2721,Data!O159,0)</f>
        <v>0</v>
      </c>
      <c r="S2721" s="169">
        <f>IF(S$2=$A2721,Data!P159,0)</f>
        <v>0</v>
      </c>
      <c r="T2721" s="169">
        <f>IF(T$2=$A2721,Data!Q159,0)</f>
        <v>0</v>
      </c>
      <c r="U2721" s="169">
        <f>IF(U$2=$A2721,Data!R159,0)</f>
        <v>0</v>
      </c>
      <c r="V2721" s="169">
        <f>IF(V$2=$A2721,Data!S159,0)</f>
        <v>0</v>
      </c>
      <c r="W2721" s="169">
        <f>IF(W$2=$A2721,Data!T159,0)</f>
        <v>0</v>
      </c>
      <c r="X2721" s="169">
        <f>IF(X$2=$A2721,Data!U159,0)</f>
        <v>0</v>
      </c>
      <c r="Y2721" s="169">
        <f>IF(Y$2=$A2721,Data!V159,0)</f>
        <v>0</v>
      </c>
      <c r="Z2721" s="169">
        <f>IF(Z$2=$A2721,Data!W159,0)</f>
        <v>0</v>
      </c>
      <c r="AA2721" s="169">
        <f>IF(AA$2=$A2721,Data!X159,0)</f>
        <v>0</v>
      </c>
      <c r="AB2721" s="169">
        <f>IF(AB$2=$A2721,Data!Y159,0)</f>
        <v>0</v>
      </c>
      <c r="AC2721" s="169">
        <f>IF(AC$2=$A2721,Data!Z159,0)</f>
        <v>0</v>
      </c>
      <c r="AD2721" s="170">
        <f>IF(AD$2=$A2721,Data!AA159,0)</f>
        <v>0</v>
      </c>
      <c r="AE2721" s="171">
        <f>IF(AE$2=$A2721,Data!AB159,0)</f>
        <v>0</v>
      </c>
      <c r="AF2721" s="170">
        <f>IF(AF$2=$A2721,Data!AC159,0)</f>
        <v>0</v>
      </c>
      <c r="AG2721" s="171">
        <f>IF(AG$2=$A2721,Data!AD159,0)</f>
        <v>0</v>
      </c>
      <c r="AH2721" s="170">
        <f>IF(AH$2=$A2721,Data!AE159,0)</f>
        <v>0</v>
      </c>
      <c r="AI2721" s="171">
        <f>IF(AI$2=$A2721,Data!AF159,0)</f>
        <v>0</v>
      </c>
      <c r="AJ2721" s="170">
        <f>IF(AJ$2=$A2721,Data!AG159,0)</f>
        <v>0</v>
      </c>
      <c r="AK2721" s="171">
        <f>IF(AK$2=$A2721,Data!AH159,0)</f>
        <v>0</v>
      </c>
      <c r="AL2721" s="170">
        <f>IF(AL$2=$A2721,Data!AI159,0)</f>
        <v>0</v>
      </c>
      <c r="AM2721" t="str">
        <f t="shared" si="84"/>
        <v>AA</v>
      </c>
      <c r="AN2721" t="e">
        <f>+INDEX(Validation!$D$4:$D$250,MATCH(Merge!B2721,Validation!$E$4:$E$250,0))</f>
        <v>#N/A</v>
      </c>
      <c r="AO2721" s="172">
        <f t="shared" si="85"/>
        <v>0</v>
      </c>
    </row>
    <row r="2722" spans="1:41" ht="15" x14ac:dyDescent="0.25">
      <c r="A2722">
        <f>Inputs!$H$17</f>
        <v>7</v>
      </c>
      <c r="B2722" t="str">
        <f>Inputs!$D$4</f>
        <v>Select Agency…</v>
      </c>
      <c r="C2722" s="166" t="str">
        <f>Inputs!$I$6</f>
        <v>(insert code)</v>
      </c>
      <c r="D2722" t="str">
        <f>IFERROR(INDEX(Inputs!$I$11:$I$19,MATCH(A2722,Inputs!$H$11:$H$19)),"")</f>
        <v>(insert code)</v>
      </c>
      <c r="E2722" t="s">
        <v>869</v>
      </c>
      <c r="F2722" s="168">
        <f>IF(F$2=$A2722,Data!C160,0)</f>
        <v>0</v>
      </c>
      <c r="G2722" s="168">
        <f>IF(G$2=$A2722,Data!D160,0)</f>
        <v>0</v>
      </c>
      <c r="H2722" s="168">
        <f>IF(H$2=$A2722,Data!E160,0)</f>
        <v>0</v>
      </c>
      <c r="I2722" s="168">
        <f>IF(I$2=$A2722,Data!F160,0)</f>
        <v>0</v>
      </c>
      <c r="J2722" s="168">
        <f>IF(J$2=$A2722,Data!G160,0)</f>
        <v>0</v>
      </c>
      <c r="K2722" s="168">
        <f>IF(K$2=$A2722,Data!H160,0)</f>
        <v>0</v>
      </c>
      <c r="L2722" s="168">
        <f>IF(L$2=$A2722,Data!I160,0)</f>
        <v>0</v>
      </c>
      <c r="M2722" s="168">
        <f>IF(M$2=$A2722,Data!J160,0)</f>
        <v>0</v>
      </c>
      <c r="N2722" s="168">
        <f>IF(N$2=$A2722,Data!K160,0)</f>
        <v>0</v>
      </c>
      <c r="O2722" s="168">
        <f>IF(O$2=$A2722,Data!L160,0)</f>
        <v>0</v>
      </c>
      <c r="P2722" s="168">
        <f>IF(P$2=$A2722,Data!M160,0)</f>
        <v>0</v>
      </c>
      <c r="Q2722" s="168">
        <f>IF(Q$2=$A2722,Data!N160,0)</f>
        <v>0</v>
      </c>
      <c r="R2722" s="169">
        <f>IF(R$2=$A2722,Data!O160,0)</f>
        <v>0</v>
      </c>
      <c r="S2722" s="169">
        <f>IF(S$2=$A2722,Data!P160,0)</f>
        <v>0</v>
      </c>
      <c r="T2722" s="169">
        <f>IF(T$2=$A2722,Data!Q160,0)</f>
        <v>0</v>
      </c>
      <c r="U2722" s="169">
        <f>IF(U$2=$A2722,Data!R160,0)</f>
        <v>0</v>
      </c>
      <c r="V2722" s="169">
        <f>IF(V$2=$A2722,Data!S160,0)</f>
        <v>0</v>
      </c>
      <c r="W2722" s="169">
        <f>IF(W$2=$A2722,Data!T160,0)</f>
        <v>0</v>
      </c>
      <c r="X2722" s="169">
        <f>IF(X$2=$A2722,Data!U160,0)</f>
        <v>0</v>
      </c>
      <c r="Y2722" s="169">
        <f>IF(Y$2=$A2722,Data!V160,0)</f>
        <v>0</v>
      </c>
      <c r="Z2722" s="169">
        <f>IF(Z$2=$A2722,Data!W160,0)</f>
        <v>0</v>
      </c>
      <c r="AA2722" s="169">
        <f>IF(AA$2=$A2722,Data!X160,0)</f>
        <v>0</v>
      </c>
      <c r="AB2722" s="169">
        <f>IF(AB$2=$A2722,Data!Y160,0)</f>
        <v>0</v>
      </c>
      <c r="AC2722" s="169">
        <f>IF(AC$2=$A2722,Data!Z160,0)</f>
        <v>0</v>
      </c>
      <c r="AD2722" s="170">
        <f>IF(AD$2=$A2722,Data!AA160,0)</f>
        <v>0</v>
      </c>
      <c r="AE2722" s="171">
        <f>IF(AE$2=$A2722,Data!AB160,0)</f>
        <v>0</v>
      </c>
      <c r="AF2722" s="170">
        <f>IF(AF$2=$A2722,Data!AC160,0)</f>
        <v>0</v>
      </c>
      <c r="AG2722" s="171">
        <f>IF(AG$2=$A2722,Data!AD160,0)</f>
        <v>0</v>
      </c>
      <c r="AH2722" s="170">
        <f>IF(AH$2=$A2722,Data!AE160,0)</f>
        <v>0</v>
      </c>
      <c r="AI2722" s="171">
        <f>IF(AI$2=$A2722,Data!AF160,0)</f>
        <v>0</v>
      </c>
      <c r="AJ2722" s="170">
        <f>IF(AJ$2=$A2722,Data!AG160,0)</f>
        <v>0</v>
      </c>
      <c r="AK2722" s="171">
        <f>IF(AK$2=$A2722,Data!AH160,0)</f>
        <v>0</v>
      </c>
      <c r="AL2722" s="170">
        <f>IF(AL$2=$A2722,Data!AI160,0)</f>
        <v>0</v>
      </c>
      <c r="AM2722" t="str">
        <f t="shared" si="84"/>
        <v>AA</v>
      </c>
      <c r="AN2722" t="e">
        <f>+INDEX(Validation!$D$4:$D$250,MATCH(Merge!B2722,Validation!$E$4:$E$250,0))</f>
        <v>#N/A</v>
      </c>
      <c r="AO2722" s="172">
        <f t="shared" si="85"/>
        <v>0</v>
      </c>
    </row>
    <row r="2723" spans="1:41" ht="15" x14ac:dyDescent="0.25">
      <c r="A2723">
        <f>Inputs!$H$17</f>
        <v>7</v>
      </c>
      <c r="B2723" t="str">
        <f>Inputs!$D$4</f>
        <v>Select Agency…</v>
      </c>
      <c r="C2723" s="166" t="str">
        <f>Inputs!$I$6</f>
        <v>(insert code)</v>
      </c>
      <c r="D2723" t="str">
        <f>IFERROR(INDEX(Inputs!$I$11:$I$19,MATCH(A2723,Inputs!$H$11:$H$19)),"")</f>
        <v>(insert code)</v>
      </c>
      <c r="E2723" t="s">
        <v>869</v>
      </c>
      <c r="F2723" s="168">
        <f>IF(F$2=$A2723,Data!C161,0)</f>
        <v>0</v>
      </c>
      <c r="G2723" s="168">
        <f>IF(G$2=$A2723,Data!D161,0)</f>
        <v>0</v>
      </c>
      <c r="H2723" s="168">
        <f>IF(H$2=$A2723,Data!E161,0)</f>
        <v>0</v>
      </c>
      <c r="I2723" s="168">
        <f>IF(I$2=$A2723,Data!F161,0)</f>
        <v>0</v>
      </c>
      <c r="J2723" s="168">
        <f>IF(J$2=$A2723,Data!G161,0)</f>
        <v>0</v>
      </c>
      <c r="K2723" s="168">
        <f>IF(K$2=$A2723,Data!H161,0)</f>
        <v>0</v>
      </c>
      <c r="L2723" s="168">
        <f>IF(L$2=$A2723,Data!I161,0)</f>
        <v>0</v>
      </c>
      <c r="M2723" s="168">
        <f>IF(M$2=$A2723,Data!J161,0)</f>
        <v>0</v>
      </c>
      <c r="N2723" s="168">
        <f>IF(N$2=$A2723,Data!K161,0)</f>
        <v>0</v>
      </c>
      <c r="O2723" s="168">
        <f>IF(O$2=$A2723,Data!L161,0)</f>
        <v>0</v>
      </c>
      <c r="P2723" s="168">
        <f>IF(P$2=$A2723,Data!M161,0)</f>
        <v>0</v>
      </c>
      <c r="Q2723" s="168">
        <f>IF(Q$2=$A2723,Data!N161,0)</f>
        <v>0</v>
      </c>
      <c r="R2723" s="169">
        <f>IF(R$2=$A2723,Data!O161,0)</f>
        <v>0</v>
      </c>
      <c r="S2723" s="169">
        <f>IF(S$2=$A2723,Data!P161,0)</f>
        <v>0</v>
      </c>
      <c r="T2723" s="169">
        <f>IF(T$2=$A2723,Data!Q161,0)</f>
        <v>0</v>
      </c>
      <c r="U2723" s="169">
        <f>IF(U$2=$A2723,Data!R161,0)</f>
        <v>0</v>
      </c>
      <c r="V2723" s="169">
        <f>IF(V$2=$A2723,Data!S161,0)</f>
        <v>0</v>
      </c>
      <c r="W2723" s="169">
        <f>IF(W$2=$A2723,Data!T161,0)</f>
        <v>0</v>
      </c>
      <c r="X2723" s="169">
        <f>IF(X$2=$A2723,Data!U161,0)</f>
        <v>0</v>
      </c>
      <c r="Y2723" s="169">
        <f>IF(Y$2=$A2723,Data!V161,0)</f>
        <v>0</v>
      </c>
      <c r="Z2723" s="169">
        <f>IF(Z$2=$A2723,Data!W161,0)</f>
        <v>0</v>
      </c>
      <c r="AA2723" s="169">
        <f>IF(AA$2=$A2723,Data!X161,0)</f>
        <v>0</v>
      </c>
      <c r="AB2723" s="169">
        <f>IF(AB$2=$A2723,Data!Y161,0)</f>
        <v>0</v>
      </c>
      <c r="AC2723" s="169">
        <f>IF(AC$2=$A2723,Data!Z161,0)</f>
        <v>0</v>
      </c>
      <c r="AD2723" s="170">
        <f>IF(AD$2=$A2723,Data!AA161,0)</f>
        <v>0</v>
      </c>
      <c r="AE2723" s="171">
        <f>IF(AE$2=$A2723,Data!AB161,0)</f>
        <v>0</v>
      </c>
      <c r="AF2723" s="170">
        <f>IF(AF$2=$A2723,Data!AC161,0)</f>
        <v>0</v>
      </c>
      <c r="AG2723" s="171">
        <f>IF(AG$2=$A2723,Data!AD161,0)</f>
        <v>0</v>
      </c>
      <c r="AH2723" s="170">
        <f>IF(AH$2=$A2723,Data!AE161,0)</f>
        <v>0</v>
      </c>
      <c r="AI2723" s="171">
        <f>IF(AI$2=$A2723,Data!AF161,0)</f>
        <v>0</v>
      </c>
      <c r="AJ2723" s="170">
        <f>IF(AJ$2=$A2723,Data!AG161,0)</f>
        <v>0</v>
      </c>
      <c r="AK2723" s="171">
        <f>IF(AK$2=$A2723,Data!AH161,0)</f>
        <v>0</v>
      </c>
      <c r="AL2723" s="170">
        <f>IF(AL$2=$A2723,Data!AI161,0)</f>
        <v>0</v>
      </c>
      <c r="AM2723" t="str">
        <f t="shared" si="84"/>
        <v>AA</v>
      </c>
      <c r="AN2723" t="e">
        <f>+INDEX(Validation!$D$4:$D$250,MATCH(Merge!B2723,Validation!$E$4:$E$250,0))</f>
        <v>#N/A</v>
      </c>
      <c r="AO2723" s="172">
        <f t="shared" si="85"/>
        <v>0</v>
      </c>
    </row>
    <row r="2724" spans="1:41" ht="15" x14ac:dyDescent="0.25">
      <c r="A2724">
        <f>Inputs!$H$17</f>
        <v>7</v>
      </c>
      <c r="B2724" t="str">
        <f>Inputs!$D$4</f>
        <v>Select Agency…</v>
      </c>
      <c r="C2724" s="166" t="str">
        <f>Inputs!$I$6</f>
        <v>(insert code)</v>
      </c>
      <c r="D2724" t="str">
        <f>IFERROR(INDEX(Inputs!$I$11:$I$19,MATCH(A2724,Inputs!$H$11:$H$19)),"")</f>
        <v>(insert code)</v>
      </c>
      <c r="E2724" t="s">
        <v>869</v>
      </c>
      <c r="F2724" s="168">
        <f>IF(F$2=$A2724,Data!C162,0)</f>
        <v>0</v>
      </c>
      <c r="G2724" s="168">
        <f>IF(G$2=$A2724,Data!D162,0)</f>
        <v>0</v>
      </c>
      <c r="H2724" s="168">
        <f>IF(H$2=$A2724,Data!E162,0)</f>
        <v>0</v>
      </c>
      <c r="I2724" s="168">
        <f>IF(I$2=$A2724,Data!F162,0)</f>
        <v>0</v>
      </c>
      <c r="J2724" s="168">
        <f>IF(J$2=$A2724,Data!G162,0)</f>
        <v>0</v>
      </c>
      <c r="K2724" s="168">
        <f>IF(K$2=$A2724,Data!H162,0)</f>
        <v>0</v>
      </c>
      <c r="L2724" s="168">
        <f>IF(L$2=$A2724,Data!I162,0)</f>
        <v>0</v>
      </c>
      <c r="M2724" s="168">
        <f>IF(M$2=$A2724,Data!J162,0)</f>
        <v>0</v>
      </c>
      <c r="N2724" s="168">
        <f>IF(N$2=$A2724,Data!K162,0)</f>
        <v>0</v>
      </c>
      <c r="O2724" s="168">
        <f>IF(O$2=$A2724,Data!L162,0)</f>
        <v>0</v>
      </c>
      <c r="P2724" s="168">
        <f>IF(P$2=$A2724,Data!M162,0)</f>
        <v>0</v>
      </c>
      <c r="Q2724" s="168">
        <f>IF(Q$2=$A2724,Data!N162,0)</f>
        <v>0</v>
      </c>
      <c r="R2724" s="169">
        <f>IF(R$2=$A2724,Data!O162,0)</f>
        <v>0</v>
      </c>
      <c r="S2724" s="169">
        <f>IF(S$2=$A2724,Data!P162,0)</f>
        <v>0</v>
      </c>
      <c r="T2724" s="169">
        <f>IF(T$2=$A2724,Data!Q162,0)</f>
        <v>0</v>
      </c>
      <c r="U2724" s="169">
        <f>IF(U$2=$A2724,Data!R162,0)</f>
        <v>0</v>
      </c>
      <c r="V2724" s="169">
        <f>IF(V$2=$A2724,Data!S162,0)</f>
        <v>0</v>
      </c>
      <c r="W2724" s="169">
        <f>IF(W$2=$A2724,Data!T162,0)</f>
        <v>0</v>
      </c>
      <c r="X2724" s="169">
        <f>IF(X$2=$A2724,Data!U162,0)</f>
        <v>0</v>
      </c>
      <c r="Y2724" s="169">
        <f>IF(Y$2=$A2724,Data!V162,0)</f>
        <v>0</v>
      </c>
      <c r="Z2724" s="169">
        <f>IF(Z$2=$A2724,Data!W162,0)</f>
        <v>0</v>
      </c>
      <c r="AA2724" s="169">
        <f>IF(AA$2=$A2724,Data!X162,0)</f>
        <v>0</v>
      </c>
      <c r="AB2724" s="169">
        <f>IF(AB$2=$A2724,Data!Y162,0)</f>
        <v>0</v>
      </c>
      <c r="AC2724" s="169">
        <f>IF(AC$2=$A2724,Data!Z162,0)</f>
        <v>0</v>
      </c>
      <c r="AD2724" s="170">
        <f>IF(AD$2=$A2724,Data!AA162,0)</f>
        <v>0</v>
      </c>
      <c r="AE2724" s="171">
        <f>IF(AE$2=$A2724,Data!AB162,0)</f>
        <v>0</v>
      </c>
      <c r="AF2724" s="170">
        <f>IF(AF$2=$A2724,Data!AC162,0)</f>
        <v>0</v>
      </c>
      <c r="AG2724" s="171">
        <f>IF(AG$2=$A2724,Data!AD162,0)</f>
        <v>0</v>
      </c>
      <c r="AH2724" s="170">
        <f>IF(AH$2=$A2724,Data!AE162,0)</f>
        <v>0</v>
      </c>
      <c r="AI2724" s="171">
        <f>IF(AI$2=$A2724,Data!AF162,0)</f>
        <v>0</v>
      </c>
      <c r="AJ2724" s="170">
        <f>IF(AJ$2=$A2724,Data!AG162,0)</f>
        <v>0</v>
      </c>
      <c r="AK2724" s="171">
        <f>IF(AK$2=$A2724,Data!AH162,0)</f>
        <v>0</v>
      </c>
      <c r="AL2724" s="170">
        <f>IF(AL$2=$A2724,Data!AI162,0)</f>
        <v>0</v>
      </c>
      <c r="AM2724" t="str">
        <f t="shared" si="84"/>
        <v>AA</v>
      </c>
      <c r="AN2724" t="e">
        <f>+INDEX(Validation!$D$4:$D$250,MATCH(Merge!B2724,Validation!$E$4:$E$250,0))</f>
        <v>#N/A</v>
      </c>
      <c r="AO2724" s="172">
        <f t="shared" si="85"/>
        <v>0</v>
      </c>
    </row>
    <row r="2725" spans="1:41" ht="15" x14ac:dyDescent="0.25">
      <c r="A2725">
        <f>Inputs!$H$17</f>
        <v>7</v>
      </c>
      <c r="B2725" t="str">
        <f>Inputs!$D$4</f>
        <v>Select Agency…</v>
      </c>
      <c r="C2725" s="166" t="str">
        <f>Inputs!$I$6</f>
        <v>(insert code)</v>
      </c>
      <c r="D2725" t="str">
        <f>IFERROR(INDEX(Inputs!$I$11:$I$19,MATCH(A2725,Inputs!$H$11:$H$19)),"")</f>
        <v>(insert code)</v>
      </c>
      <c r="E2725" t="s">
        <v>869</v>
      </c>
      <c r="F2725" s="168">
        <f>IF(F$2=$A2725,Data!C163,0)</f>
        <v>0</v>
      </c>
      <c r="G2725" s="168">
        <f>IF(G$2=$A2725,Data!D163,0)</f>
        <v>0</v>
      </c>
      <c r="H2725" s="168">
        <f>IF(H$2=$A2725,Data!E163,0)</f>
        <v>0</v>
      </c>
      <c r="I2725" s="168">
        <f>IF(I$2=$A2725,Data!F163,0)</f>
        <v>0</v>
      </c>
      <c r="J2725" s="168">
        <f>IF(J$2=$A2725,Data!G163,0)</f>
        <v>0</v>
      </c>
      <c r="K2725" s="168">
        <f>IF(K$2=$A2725,Data!H163,0)</f>
        <v>0</v>
      </c>
      <c r="L2725" s="168">
        <f>IF(L$2=$A2725,Data!I163,0)</f>
        <v>0</v>
      </c>
      <c r="M2725" s="168">
        <f>IF(M$2=$A2725,Data!J163,0)</f>
        <v>0</v>
      </c>
      <c r="N2725" s="168">
        <f>IF(N$2=$A2725,Data!K163,0)</f>
        <v>0</v>
      </c>
      <c r="O2725" s="168">
        <f>IF(O$2=$A2725,Data!L163,0)</f>
        <v>0</v>
      </c>
      <c r="P2725" s="168">
        <f>IF(P$2=$A2725,Data!M163,0)</f>
        <v>0</v>
      </c>
      <c r="Q2725" s="168">
        <f>IF(Q$2=$A2725,Data!N163,0)</f>
        <v>0</v>
      </c>
      <c r="R2725" s="169">
        <f>IF(R$2=$A2725,Data!O163,0)</f>
        <v>0</v>
      </c>
      <c r="S2725" s="169">
        <f>IF(S$2=$A2725,Data!P163,0)</f>
        <v>0</v>
      </c>
      <c r="T2725" s="169">
        <f>IF(T$2=$A2725,Data!Q163,0)</f>
        <v>0</v>
      </c>
      <c r="U2725" s="169">
        <f>IF(U$2=$A2725,Data!R163,0)</f>
        <v>0</v>
      </c>
      <c r="V2725" s="169">
        <f>IF(V$2=$A2725,Data!S163,0)</f>
        <v>0</v>
      </c>
      <c r="W2725" s="169">
        <f>IF(W$2=$A2725,Data!T163,0)</f>
        <v>0</v>
      </c>
      <c r="X2725" s="169">
        <f>IF(X$2=$A2725,Data!U163,0)</f>
        <v>0</v>
      </c>
      <c r="Y2725" s="169">
        <f>IF(Y$2=$A2725,Data!V163,0)</f>
        <v>0</v>
      </c>
      <c r="Z2725" s="169">
        <f>IF(Z$2=$A2725,Data!W163,0)</f>
        <v>0</v>
      </c>
      <c r="AA2725" s="169">
        <f>IF(AA$2=$A2725,Data!X163,0)</f>
        <v>0</v>
      </c>
      <c r="AB2725" s="169">
        <f>IF(AB$2=$A2725,Data!Y163,0)</f>
        <v>0</v>
      </c>
      <c r="AC2725" s="169">
        <f>IF(AC$2=$A2725,Data!Z163,0)</f>
        <v>0</v>
      </c>
      <c r="AD2725" s="170">
        <f>IF(AD$2=$A2725,Data!AA163,0)</f>
        <v>0</v>
      </c>
      <c r="AE2725" s="171">
        <f>IF(AE$2=$A2725,Data!AB163,0)</f>
        <v>0</v>
      </c>
      <c r="AF2725" s="170">
        <f>IF(AF$2=$A2725,Data!AC163,0)</f>
        <v>0</v>
      </c>
      <c r="AG2725" s="171">
        <f>IF(AG$2=$A2725,Data!AD163,0)</f>
        <v>0</v>
      </c>
      <c r="AH2725" s="170">
        <f>IF(AH$2=$A2725,Data!AE163,0)</f>
        <v>0</v>
      </c>
      <c r="AI2725" s="171">
        <f>IF(AI$2=$A2725,Data!AF163,0)</f>
        <v>0</v>
      </c>
      <c r="AJ2725" s="170">
        <f>IF(AJ$2=$A2725,Data!AG163,0)</f>
        <v>0</v>
      </c>
      <c r="AK2725" s="171">
        <f>IF(AK$2=$A2725,Data!AH163,0)</f>
        <v>0</v>
      </c>
      <c r="AL2725" s="170">
        <f>IF(AL$2=$A2725,Data!AI163,0)</f>
        <v>0</v>
      </c>
      <c r="AM2725" t="str">
        <f t="shared" si="84"/>
        <v>AA</v>
      </c>
      <c r="AN2725" t="e">
        <f>+INDEX(Validation!$D$4:$D$250,MATCH(Merge!B2725,Validation!$E$4:$E$250,0))</f>
        <v>#N/A</v>
      </c>
      <c r="AO2725" s="172">
        <f t="shared" si="85"/>
        <v>0</v>
      </c>
    </row>
    <row r="2726" spans="1:41" ht="15" x14ac:dyDescent="0.25">
      <c r="A2726">
        <f>Inputs!$H$17</f>
        <v>7</v>
      </c>
      <c r="B2726" t="str">
        <f>Inputs!$D$4</f>
        <v>Select Agency…</v>
      </c>
      <c r="C2726" s="166" t="str">
        <f>Inputs!$I$6</f>
        <v>(insert code)</v>
      </c>
      <c r="D2726" t="str">
        <f>IFERROR(INDEX(Inputs!$I$11:$I$19,MATCH(A2726,Inputs!$H$11:$H$19)),"")</f>
        <v>(insert code)</v>
      </c>
      <c r="E2726" t="s">
        <v>869</v>
      </c>
      <c r="F2726" s="168">
        <f>IF(F$2=$A2726,Data!C164,0)</f>
        <v>0</v>
      </c>
      <c r="G2726" s="168">
        <f>IF(G$2=$A2726,Data!D164,0)</f>
        <v>0</v>
      </c>
      <c r="H2726" s="168">
        <f>IF(H$2=$A2726,Data!E164,0)</f>
        <v>0</v>
      </c>
      <c r="I2726" s="168">
        <f>IF(I$2=$A2726,Data!F164,0)</f>
        <v>0</v>
      </c>
      <c r="J2726" s="168">
        <f>IF(J$2=$A2726,Data!G164,0)</f>
        <v>0</v>
      </c>
      <c r="K2726" s="168">
        <f>IF(K$2=$A2726,Data!H164,0)</f>
        <v>0</v>
      </c>
      <c r="L2726" s="168">
        <f>IF(L$2=$A2726,Data!I164,0)</f>
        <v>0</v>
      </c>
      <c r="M2726" s="168">
        <f>IF(M$2=$A2726,Data!J164,0)</f>
        <v>0</v>
      </c>
      <c r="N2726" s="168">
        <f>IF(N$2=$A2726,Data!K164,0)</f>
        <v>0</v>
      </c>
      <c r="O2726" s="168">
        <f>IF(O$2=$A2726,Data!L164,0)</f>
        <v>0</v>
      </c>
      <c r="P2726" s="168">
        <f>IF(P$2=$A2726,Data!M164,0)</f>
        <v>0</v>
      </c>
      <c r="Q2726" s="168">
        <f>IF(Q$2=$A2726,Data!N164,0)</f>
        <v>0</v>
      </c>
      <c r="R2726" s="169">
        <f>IF(R$2=$A2726,Data!O164,0)</f>
        <v>0</v>
      </c>
      <c r="S2726" s="169">
        <f>IF(S$2=$A2726,Data!P164,0)</f>
        <v>0</v>
      </c>
      <c r="T2726" s="169">
        <f>IF(T$2=$A2726,Data!Q164,0)</f>
        <v>0</v>
      </c>
      <c r="U2726" s="169">
        <f>IF(U$2=$A2726,Data!R164,0)</f>
        <v>0</v>
      </c>
      <c r="V2726" s="169">
        <f>IF(V$2=$A2726,Data!S164,0)</f>
        <v>0</v>
      </c>
      <c r="W2726" s="169">
        <f>IF(W$2=$A2726,Data!T164,0)</f>
        <v>0</v>
      </c>
      <c r="X2726" s="169">
        <f>IF(X$2=$A2726,Data!U164,0)</f>
        <v>0</v>
      </c>
      <c r="Y2726" s="169">
        <f>IF(Y$2=$A2726,Data!V164,0)</f>
        <v>0</v>
      </c>
      <c r="Z2726" s="169">
        <f>IF(Z$2=$A2726,Data!W164,0)</f>
        <v>0</v>
      </c>
      <c r="AA2726" s="169">
        <f>IF(AA$2=$A2726,Data!X164,0)</f>
        <v>0</v>
      </c>
      <c r="AB2726" s="169">
        <f>IF(AB$2=$A2726,Data!Y164,0)</f>
        <v>0</v>
      </c>
      <c r="AC2726" s="169">
        <f>IF(AC$2=$A2726,Data!Z164,0)</f>
        <v>0</v>
      </c>
      <c r="AD2726" s="170">
        <f>IF(AD$2=$A2726,Data!AA164,0)</f>
        <v>0</v>
      </c>
      <c r="AE2726" s="171">
        <f>IF(AE$2=$A2726,Data!AB164,0)</f>
        <v>0</v>
      </c>
      <c r="AF2726" s="170">
        <f>IF(AF$2=$A2726,Data!AC164,0)</f>
        <v>0</v>
      </c>
      <c r="AG2726" s="171">
        <f>IF(AG$2=$A2726,Data!AD164,0)</f>
        <v>0</v>
      </c>
      <c r="AH2726" s="170">
        <f>IF(AH$2=$A2726,Data!AE164,0)</f>
        <v>0</v>
      </c>
      <c r="AI2726" s="171">
        <f>IF(AI$2=$A2726,Data!AF164,0)</f>
        <v>0</v>
      </c>
      <c r="AJ2726" s="170">
        <f>IF(AJ$2=$A2726,Data!AG164,0)</f>
        <v>0</v>
      </c>
      <c r="AK2726" s="171">
        <f>IF(AK$2=$A2726,Data!AH164,0)</f>
        <v>0</v>
      </c>
      <c r="AL2726" s="170">
        <f>IF(AL$2=$A2726,Data!AI164,0)</f>
        <v>0</v>
      </c>
      <c r="AM2726" t="str">
        <f t="shared" si="84"/>
        <v>AA</v>
      </c>
      <c r="AN2726" t="e">
        <f>+INDEX(Validation!$D$4:$D$250,MATCH(Merge!B2726,Validation!$E$4:$E$250,0))</f>
        <v>#N/A</v>
      </c>
      <c r="AO2726" s="172">
        <f t="shared" si="85"/>
        <v>0</v>
      </c>
    </row>
    <row r="2727" spans="1:41" ht="15" x14ac:dyDescent="0.25">
      <c r="A2727">
        <f>Inputs!$H$17</f>
        <v>7</v>
      </c>
      <c r="B2727" t="str">
        <f>Inputs!$D$4</f>
        <v>Select Agency…</v>
      </c>
      <c r="C2727" s="166" t="str">
        <f>Inputs!$I$6</f>
        <v>(insert code)</v>
      </c>
      <c r="D2727" t="str">
        <f>IFERROR(INDEX(Inputs!$I$11:$I$19,MATCH(A2727,Inputs!$H$11:$H$19)),"")</f>
        <v>(insert code)</v>
      </c>
      <c r="E2727" t="s">
        <v>869</v>
      </c>
      <c r="F2727" s="168">
        <f>IF(F$2=$A2727,Data!C165,0)</f>
        <v>0</v>
      </c>
      <c r="G2727" s="168">
        <f>IF(G$2=$A2727,Data!D165,0)</f>
        <v>0</v>
      </c>
      <c r="H2727" s="168">
        <f>IF(H$2=$A2727,Data!E165,0)</f>
        <v>0</v>
      </c>
      <c r="I2727" s="168">
        <f>IF(I$2=$A2727,Data!F165,0)</f>
        <v>0</v>
      </c>
      <c r="J2727" s="168">
        <f>IF(J$2=$A2727,Data!G165,0)</f>
        <v>0</v>
      </c>
      <c r="K2727" s="168">
        <f>IF(K$2=$A2727,Data!H165,0)</f>
        <v>0</v>
      </c>
      <c r="L2727" s="168">
        <f>IF(L$2=$A2727,Data!I165,0)</f>
        <v>0</v>
      </c>
      <c r="M2727" s="168">
        <f>IF(M$2=$A2727,Data!J165,0)</f>
        <v>0</v>
      </c>
      <c r="N2727" s="168">
        <f>IF(N$2=$A2727,Data!K165,0)</f>
        <v>0</v>
      </c>
      <c r="O2727" s="168">
        <f>IF(O$2=$A2727,Data!L165,0)</f>
        <v>0</v>
      </c>
      <c r="P2727" s="168">
        <f>IF(P$2=$A2727,Data!M165,0)</f>
        <v>0</v>
      </c>
      <c r="Q2727" s="168">
        <f>IF(Q$2=$A2727,Data!N165,0)</f>
        <v>0</v>
      </c>
      <c r="R2727" s="169">
        <f>IF(R$2=$A2727,Data!O165,0)</f>
        <v>0</v>
      </c>
      <c r="S2727" s="169">
        <f>IF(S$2=$A2727,Data!P165,0)</f>
        <v>0</v>
      </c>
      <c r="T2727" s="169">
        <f>IF(T$2=$A2727,Data!Q165,0)</f>
        <v>0</v>
      </c>
      <c r="U2727" s="169">
        <f>IF(U$2=$A2727,Data!R165,0)</f>
        <v>0</v>
      </c>
      <c r="V2727" s="169">
        <f>IF(V$2=$A2727,Data!S165,0)</f>
        <v>0</v>
      </c>
      <c r="W2727" s="169">
        <f>IF(W$2=$A2727,Data!T165,0)</f>
        <v>0</v>
      </c>
      <c r="X2727" s="169">
        <f>IF(X$2=$A2727,Data!U165,0)</f>
        <v>0</v>
      </c>
      <c r="Y2727" s="169">
        <f>IF(Y$2=$A2727,Data!V165,0)</f>
        <v>0</v>
      </c>
      <c r="Z2727" s="169">
        <f>IF(Z$2=$A2727,Data!W165,0)</f>
        <v>0</v>
      </c>
      <c r="AA2727" s="169">
        <f>IF(AA$2=$A2727,Data!X165,0)</f>
        <v>0</v>
      </c>
      <c r="AB2727" s="169">
        <f>IF(AB$2=$A2727,Data!Y165,0)</f>
        <v>0</v>
      </c>
      <c r="AC2727" s="169">
        <f>IF(AC$2=$A2727,Data!Z165,0)</f>
        <v>0</v>
      </c>
      <c r="AD2727" s="170">
        <f>IF(AD$2=$A2727,Data!AA165,0)</f>
        <v>0</v>
      </c>
      <c r="AE2727" s="171">
        <f>IF(AE$2=$A2727,Data!AB165,0)</f>
        <v>0</v>
      </c>
      <c r="AF2727" s="170">
        <f>IF(AF$2=$A2727,Data!AC165,0)</f>
        <v>0</v>
      </c>
      <c r="AG2727" s="171">
        <f>IF(AG$2=$A2727,Data!AD165,0)</f>
        <v>0</v>
      </c>
      <c r="AH2727" s="170">
        <f>IF(AH$2=$A2727,Data!AE165,0)</f>
        <v>0</v>
      </c>
      <c r="AI2727" s="171">
        <f>IF(AI$2=$A2727,Data!AF165,0)</f>
        <v>0</v>
      </c>
      <c r="AJ2727" s="170">
        <f>IF(AJ$2=$A2727,Data!AG165,0)</f>
        <v>0</v>
      </c>
      <c r="AK2727" s="171">
        <f>IF(AK$2=$A2727,Data!AH165,0)</f>
        <v>0</v>
      </c>
      <c r="AL2727" s="170">
        <f>IF(AL$2=$A2727,Data!AI165,0)</f>
        <v>0</v>
      </c>
      <c r="AM2727" t="str">
        <f t="shared" si="84"/>
        <v>AA</v>
      </c>
      <c r="AN2727" t="e">
        <f>+INDEX(Validation!$D$4:$D$250,MATCH(Merge!B2727,Validation!$E$4:$E$250,0))</f>
        <v>#N/A</v>
      </c>
      <c r="AO2727" s="172">
        <f t="shared" si="85"/>
        <v>0</v>
      </c>
    </row>
    <row r="2728" spans="1:41" ht="15" x14ac:dyDescent="0.25">
      <c r="A2728">
        <f>Inputs!$H$17</f>
        <v>7</v>
      </c>
      <c r="B2728" t="str">
        <f>Inputs!$D$4</f>
        <v>Select Agency…</v>
      </c>
      <c r="C2728" s="166" t="str">
        <f>Inputs!$I$6</f>
        <v>(insert code)</v>
      </c>
      <c r="D2728" t="str">
        <f>IFERROR(INDEX(Inputs!$I$11:$I$19,MATCH(A2728,Inputs!$H$11:$H$19)),"")</f>
        <v>(insert code)</v>
      </c>
      <c r="E2728" t="s">
        <v>869</v>
      </c>
      <c r="F2728" s="168">
        <f>IF(F$2=$A2728,Data!C166,0)</f>
        <v>0</v>
      </c>
      <c r="G2728" s="168">
        <f>IF(G$2=$A2728,Data!D166,0)</f>
        <v>0</v>
      </c>
      <c r="H2728" s="168">
        <f>IF(H$2=$A2728,Data!E166,0)</f>
        <v>0</v>
      </c>
      <c r="I2728" s="168">
        <f>IF(I$2=$A2728,Data!F166,0)</f>
        <v>0</v>
      </c>
      <c r="J2728" s="168">
        <f>IF(J$2=$A2728,Data!G166,0)</f>
        <v>0</v>
      </c>
      <c r="K2728" s="168">
        <f>IF(K$2=$A2728,Data!H166,0)</f>
        <v>0</v>
      </c>
      <c r="L2728" s="168">
        <f>IF(L$2=$A2728,Data!I166,0)</f>
        <v>0</v>
      </c>
      <c r="M2728" s="168">
        <f>IF(M$2=$A2728,Data!J166,0)</f>
        <v>0</v>
      </c>
      <c r="N2728" s="168">
        <f>IF(N$2=$A2728,Data!K166,0)</f>
        <v>0</v>
      </c>
      <c r="O2728" s="168">
        <f>IF(O$2=$A2728,Data!L166,0)</f>
        <v>0</v>
      </c>
      <c r="P2728" s="168">
        <f>IF(P$2=$A2728,Data!M166,0)</f>
        <v>0</v>
      </c>
      <c r="Q2728" s="168">
        <f>IF(Q$2=$A2728,Data!N166,0)</f>
        <v>0</v>
      </c>
      <c r="R2728" s="169">
        <f>IF(R$2=$A2728,Data!O166,0)</f>
        <v>0</v>
      </c>
      <c r="S2728" s="169">
        <f>IF(S$2=$A2728,Data!P166,0)</f>
        <v>0</v>
      </c>
      <c r="T2728" s="169">
        <f>IF(T$2=$A2728,Data!Q166,0)</f>
        <v>0</v>
      </c>
      <c r="U2728" s="169">
        <f>IF(U$2=$A2728,Data!R166,0)</f>
        <v>0</v>
      </c>
      <c r="V2728" s="169">
        <f>IF(V$2=$A2728,Data!S166,0)</f>
        <v>0</v>
      </c>
      <c r="W2728" s="169">
        <f>IF(W$2=$A2728,Data!T166,0)</f>
        <v>0</v>
      </c>
      <c r="X2728" s="169">
        <f>IF(X$2=$A2728,Data!U166,0)</f>
        <v>0</v>
      </c>
      <c r="Y2728" s="169">
        <f>IF(Y$2=$A2728,Data!V166,0)</f>
        <v>0</v>
      </c>
      <c r="Z2728" s="169">
        <f>IF(Z$2=$A2728,Data!W166,0)</f>
        <v>0</v>
      </c>
      <c r="AA2728" s="169">
        <f>IF(AA$2=$A2728,Data!X166,0)</f>
        <v>0</v>
      </c>
      <c r="AB2728" s="169">
        <f>IF(AB$2=$A2728,Data!Y166,0)</f>
        <v>0</v>
      </c>
      <c r="AC2728" s="169">
        <f>IF(AC$2=$A2728,Data!Z166,0)</f>
        <v>0</v>
      </c>
      <c r="AD2728" s="170">
        <f>IF(AD$2=$A2728,Data!AA166,0)</f>
        <v>0</v>
      </c>
      <c r="AE2728" s="171">
        <f>IF(AE$2=$A2728,Data!AB166,0)</f>
        <v>0</v>
      </c>
      <c r="AF2728" s="170">
        <f>IF(AF$2=$A2728,Data!AC166,0)</f>
        <v>0</v>
      </c>
      <c r="AG2728" s="171">
        <f>IF(AG$2=$A2728,Data!AD166,0)</f>
        <v>0</v>
      </c>
      <c r="AH2728" s="170">
        <f>IF(AH$2=$A2728,Data!AE166,0)</f>
        <v>0</v>
      </c>
      <c r="AI2728" s="171">
        <f>IF(AI$2=$A2728,Data!AF166,0)</f>
        <v>0</v>
      </c>
      <c r="AJ2728" s="170">
        <f>IF(AJ$2=$A2728,Data!AG166,0)</f>
        <v>0</v>
      </c>
      <c r="AK2728" s="171">
        <f>IF(AK$2=$A2728,Data!AH166,0)</f>
        <v>0</v>
      </c>
      <c r="AL2728" s="170">
        <f>IF(AL$2=$A2728,Data!AI166,0)</f>
        <v>0</v>
      </c>
      <c r="AM2728" t="str">
        <f t="shared" si="84"/>
        <v>AA</v>
      </c>
      <c r="AN2728" t="e">
        <f>+INDEX(Validation!$D$4:$D$250,MATCH(Merge!B2728,Validation!$E$4:$E$250,0))</f>
        <v>#N/A</v>
      </c>
      <c r="AO2728" s="172">
        <f t="shared" si="85"/>
        <v>0</v>
      </c>
    </row>
    <row r="2729" spans="1:41" ht="15" x14ac:dyDescent="0.25">
      <c r="A2729">
        <f>Inputs!$H$17</f>
        <v>7</v>
      </c>
      <c r="B2729" t="str">
        <f>Inputs!$D$4</f>
        <v>Select Agency…</v>
      </c>
      <c r="C2729" s="166" t="str">
        <f>Inputs!$I$6</f>
        <v>(insert code)</v>
      </c>
      <c r="D2729" t="str">
        <f>IFERROR(INDEX(Inputs!$I$11:$I$19,MATCH(A2729,Inputs!$H$11:$H$19)),"")</f>
        <v>(insert code)</v>
      </c>
      <c r="E2729" t="s">
        <v>869</v>
      </c>
      <c r="F2729" s="168">
        <f>IF(F$2=$A2729,Data!C167,0)</f>
        <v>0</v>
      </c>
      <c r="G2729" s="168">
        <f>IF(G$2=$A2729,Data!D167,0)</f>
        <v>0</v>
      </c>
      <c r="H2729" s="168">
        <f>IF(H$2=$A2729,Data!E167,0)</f>
        <v>0</v>
      </c>
      <c r="I2729" s="168">
        <f>IF(I$2=$A2729,Data!F167,0)</f>
        <v>0</v>
      </c>
      <c r="J2729" s="168">
        <f>IF(J$2=$A2729,Data!G167,0)</f>
        <v>0</v>
      </c>
      <c r="K2729" s="168">
        <f>IF(K$2=$A2729,Data!H167,0)</f>
        <v>0</v>
      </c>
      <c r="L2729" s="168">
        <f>IF(L$2=$A2729,Data!I167,0)</f>
        <v>0</v>
      </c>
      <c r="M2729" s="168">
        <f>IF(M$2=$A2729,Data!J167,0)</f>
        <v>0</v>
      </c>
      <c r="N2729" s="168">
        <f>IF(N$2=$A2729,Data!K167,0)</f>
        <v>0</v>
      </c>
      <c r="O2729" s="168">
        <f>IF(O$2=$A2729,Data!L167,0)</f>
        <v>0</v>
      </c>
      <c r="P2729" s="168">
        <f>IF(P$2=$A2729,Data!M167,0)</f>
        <v>0</v>
      </c>
      <c r="Q2729" s="168">
        <f>IF(Q$2=$A2729,Data!N167,0)</f>
        <v>0</v>
      </c>
      <c r="R2729" s="169">
        <f>IF(R$2=$A2729,Data!O167,0)</f>
        <v>0</v>
      </c>
      <c r="S2729" s="169">
        <f>IF(S$2=$A2729,Data!P167,0)</f>
        <v>0</v>
      </c>
      <c r="T2729" s="169">
        <f>IF(T$2=$A2729,Data!Q167,0)</f>
        <v>0</v>
      </c>
      <c r="U2729" s="169">
        <f>IF(U$2=$A2729,Data!R167,0)</f>
        <v>0</v>
      </c>
      <c r="V2729" s="169">
        <f>IF(V$2=$A2729,Data!S167,0)</f>
        <v>0</v>
      </c>
      <c r="W2729" s="169">
        <f>IF(W$2=$A2729,Data!T167,0)</f>
        <v>0</v>
      </c>
      <c r="X2729" s="169">
        <f>IF(X$2=$A2729,Data!U167,0)</f>
        <v>0</v>
      </c>
      <c r="Y2729" s="169">
        <f>IF(Y$2=$A2729,Data!V167,0)</f>
        <v>0</v>
      </c>
      <c r="Z2729" s="169">
        <f>IF(Z$2=$A2729,Data!W167,0)</f>
        <v>0</v>
      </c>
      <c r="AA2729" s="169">
        <f>IF(AA$2=$A2729,Data!X167,0)</f>
        <v>0</v>
      </c>
      <c r="AB2729" s="169">
        <f>IF(AB$2=$A2729,Data!Y167,0)</f>
        <v>0</v>
      </c>
      <c r="AC2729" s="169">
        <f>IF(AC$2=$A2729,Data!Z167,0)</f>
        <v>0</v>
      </c>
      <c r="AD2729" s="170">
        <f>IF(AD$2=$A2729,Data!AA167,0)</f>
        <v>0</v>
      </c>
      <c r="AE2729" s="171">
        <f>IF(AE$2=$A2729,Data!AB167,0)</f>
        <v>0</v>
      </c>
      <c r="AF2729" s="170">
        <f>IF(AF$2=$A2729,Data!AC167,0)</f>
        <v>0</v>
      </c>
      <c r="AG2729" s="171">
        <f>IF(AG$2=$A2729,Data!AD167,0)</f>
        <v>0</v>
      </c>
      <c r="AH2729" s="170">
        <f>IF(AH$2=$A2729,Data!AE167,0)</f>
        <v>0</v>
      </c>
      <c r="AI2729" s="171">
        <f>IF(AI$2=$A2729,Data!AF167,0)</f>
        <v>0</v>
      </c>
      <c r="AJ2729" s="170">
        <f>IF(AJ$2=$A2729,Data!AG167,0)</f>
        <v>0</v>
      </c>
      <c r="AK2729" s="171">
        <f>IF(AK$2=$A2729,Data!AH167,0)</f>
        <v>0</v>
      </c>
      <c r="AL2729" s="170">
        <f>IF(AL$2=$A2729,Data!AI167,0)</f>
        <v>0</v>
      </c>
      <c r="AM2729" t="str">
        <f t="shared" si="84"/>
        <v>AA</v>
      </c>
      <c r="AN2729" t="e">
        <f>+INDEX(Validation!$D$4:$D$250,MATCH(Merge!B2729,Validation!$E$4:$E$250,0))</f>
        <v>#N/A</v>
      </c>
      <c r="AO2729" s="172">
        <f t="shared" si="85"/>
        <v>0</v>
      </c>
    </row>
    <row r="2730" spans="1:41" ht="15" x14ac:dyDescent="0.25">
      <c r="A2730">
        <f>Inputs!$H$17</f>
        <v>7</v>
      </c>
      <c r="B2730" t="str">
        <f>Inputs!$D$4</f>
        <v>Select Agency…</v>
      </c>
      <c r="C2730" s="166" t="str">
        <f>Inputs!$I$6</f>
        <v>(insert code)</v>
      </c>
      <c r="D2730" t="str">
        <f>IFERROR(INDEX(Inputs!$I$11:$I$19,MATCH(A2730,Inputs!$H$11:$H$19)),"")</f>
        <v>(insert code)</v>
      </c>
      <c r="E2730" t="s">
        <v>869</v>
      </c>
      <c r="F2730" s="168">
        <f>IF(F$2=$A2730,Data!C168,0)</f>
        <v>0</v>
      </c>
      <c r="G2730" s="168">
        <f>IF(G$2=$A2730,Data!D168,0)</f>
        <v>0</v>
      </c>
      <c r="H2730" s="168">
        <f>IF(H$2=$A2730,Data!E168,0)</f>
        <v>0</v>
      </c>
      <c r="I2730" s="168">
        <f>IF(I$2=$A2730,Data!F168,0)</f>
        <v>0</v>
      </c>
      <c r="J2730" s="168">
        <f>IF(J$2=$A2730,Data!G168,0)</f>
        <v>0</v>
      </c>
      <c r="K2730" s="168">
        <f>IF(K$2=$A2730,Data!H168,0)</f>
        <v>0</v>
      </c>
      <c r="L2730" s="168">
        <f>IF(L$2=$A2730,Data!I168,0)</f>
        <v>0</v>
      </c>
      <c r="M2730" s="168">
        <f>IF(M$2=$A2730,Data!J168,0)</f>
        <v>0</v>
      </c>
      <c r="N2730" s="168">
        <f>IF(N$2=$A2730,Data!K168,0)</f>
        <v>0</v>
      </c>
      <c r="O2730" s="168">
        <f>IF(O$2=$A2730,Data!L168,0)</f>
        <v>0</v>
      </c>
      <c r="P2730" s="168">
        <f>IF(P$2=$A2730,Data!M168,0)</f>
        <v>0</v>
      </c>
      <c r="Q2730" s="168">
        <f>IF(Q$2=$A2730,Data!N168,0)</f>
        <v>0</v>
      </c>
      <c r="R2730" s="169">
        <f>IF(R$2=$A2730,Data!O168,0)</f>
        <v>0</v>
      </c>
      <c r="S2730" s="169">
        <f>IF(S$2=$A2730,Data!P168,0)</f>
        <v>0</v>
      </c>
      <c r="T2730" s="169">
        <f>IF(T$2=$A2730,Data!Q168,0)</f>
        <v>0</v>
      </c>
      <c r="U2730" s="169">
        <f>IF(U$2=$A2730,Data!R168,0)</f>
        <v>0</v>
      </c>
      <c r="V2730" s="169">
        <f>IF(V$2=$A2730,Data!S168,0)</f>
        <v>0</v>
      </c>
      <c r="W2730" s="169">
        <f>IF(W$2=$A2730,Data!T168,0)</f>
        <v>0</v>
      </c>
      <c r="X2730" s="169">
        <f>IF(X$2=$A2730,Data!U168,0)</f>
        <v>0</v>
      </c>
      <c r="Y2730" s="169">
        <f>IF(Y$2=$A2730,Data!V168,0)</f>
        <v>0</v>
      </c>
      <c r="Z2730" s="169">
        <f>IF(Z$2=$A2730,Data!W168,0)</f>
        <v>0</v>
      </c>
      <c r="AA2730" s="169">
        <f>IF(AA$2=$A2730,Data!X168,0)</f>
        <v>0</v>
      </c>
      <c r="AB2730" s="169">
        <f>IF(AB$2=$A2730,Data!Y168,0)</f>
        <v>0</v>
      </c>
      <c r="AC2730" s="169">
        <f>IF(AC$2=$A2730,Data!Z168,0)</f>
        <v>0</v>
      </c>
      <c r="AD2730" s="170">
        <f>IF(AD$2=$A2730,Data!AA168,0)</f>
        <v>0</v>
      </c>
      <c r="AE2730" s="171">
        <f>IF(AE$2=$A2730,Data!AB168,0)</f>
        <v>0</v>
      </c>
      <c r="AF2730" s="170">
        <f>IF(AF$2=$A2730,Data!AC168,0)</f>
        <v>0</v>
      </c>
      <c r="AG2730" s="171">
        <f>IF(AG$2=$A2730,Data!AD168,0)</f>
        <v>0</v>
      </c>
      <c r="AH2730" s="170">
        <f>IF(AH$2=$A2730,Data!AE168,0)</f>
        <v>0</v>
      </c>
      <c r="AI2730" s="171">
        <f>IF(AI$2=$A2730,Data!AF168,0)</f>
        <v>0</v>
      </c>
      <c r="AJ2730" s="170">
        <f>IF(AJ$2=$A2730,Data!AG168,0)</f>
        <v>0</v>
      </c>
      <c r="AK2730" s="171">
        <f>IF(AK$2=$A2730,Data!AH168,0)</f>
        <v>0</v>
      </c>
      <c r="AL2730" s="170">
        <f>IF(AL$2=$A2730,Data!AI168,0)</f>
        <v>0</v>
      </c>
      <c r="AM2730" t="str">
        <f t="shared" si="84"/>
        <v>AA</v>
      </c>
      <c r="AN2730" t="e">
        <f>+INDEX(Validation!$D$4:$D$250,MATCH(Merge!B2730,Validation!$E$4:$E$250,0))</f>
        <v>#N/A</v>
      </c>
      <c r="AO2730" s="172">
        <f t="shared" si="85"/>
        <v>0</v>
      </c>
    </row>
    <row r="2731" spans="1:41" ht="15" x14ac:dyDescent="0.25">
      <c r="A2731">
        <f>Inputs!$H$17</f>
        <v>7</v>
      </c>
      <c r="B2731" t="str">
        <f>Inputs!$D$4</f>
        <v>Select Agency…</v>
      </c>
      <c r="C2731" s="166" t="str">
        <f>Inputs!$I$6</f>
        <v>(insert code)</v>
      </c>
      <c r="D2731" t="str">
        <f>IFERROR(INDEX(Inputs!$I$11:$I$19,MATCH(A2731,Inputs!$H$11:$H$19)),"")</f>
        <v>(insert code)</v>
      </c>
      <c r="E2731" t="s">
        <v>869</v>
      </c>
      <c r="F2731" s="168">
        <f>IF(F$2=$A2731,Data!C169,0)</f>
        <v>0</v>
      </c>
      <c r="G2731" s="168">
        <f>IF(G$2=$A2731,Data!D169,0)</f>
        <v>0</v>
      </c>
      <c r="H2731" s="168">
        <f>IF(H$2=$A2731,Data!E169,0)</f>
        <v>0</v>
      </c>
      <c r="I2731" s="168">
        <f>IF(I$2=$A2731,Data!F169,0)</f>
        <v>0</v>
      </c>
      <c r="J2731" s="168">
        <f>IF(J$2=$A2731,Data!G169,0)</f>
        <v>0</v>
      </c>
      <c r="K2731" s="168">
        <f>IF(K$2=$A2731,Data!H169,0)</f>
        <v>0</v>
      </c>
      <c r="L2731" s="168">
        <f>IF(L$2=$A2731,Data!I169,0)</f>
        <v>0</v>
      </c>
      <c r="M2731" s="168">
        <f>IF(M$2=$A2731,Data!J169,0)</f>
        <v>0</v>
      </c>
      <c r="N2731" s="168">
        <f>IF(N$2=$A2731,Data!K169,0)</f>
        <v>0</v>
      </c>
      <c r="O2731" s="168">
        <f>IF(O$2=$A2731,Data!L169,0)</f>
        <v>0</v>
      </c>
      <c r="P2731" s="168">
        <f>IF(P$2=$A2731,Data!M169,0)</f>
        <v>0</v>
      </c>
      <c r="Q2731" s="168">
        <f>IF(Q$2=$A2731,Data!N169,0)</f>
        <v>0</v>
      </c>
      <c r="R2731" s="169">
        <f>IF(R$2=$A2731,Data!O169,0)</f>
        <v>0</v>
      </c>
      <c r="S2731" s="169">
        <f>IF(S$2=$A2731,Data!P169,0)</f>
        <v>0</v>
      </c>
      <c r="T2731" s="169">
        <f>IF(T$2=$A2731,Data!Q169,0)</f>
        <v>0</v>
      </c>
      <c r="U2731" s="169">
        <f>IF(U$2=$A2731,Data!R169,0)</f>
        <v>0</v>
      </c>
      <c r="V2731" s="169">
        <f>IF(V$2=$A2731,Data!S169,0)</f>
        <v>0</v>
      </c>
      <c r="W2731" s="169">
        <f>IF(W$2=$A2731,Data!T169,0)</f>
        <v>0</v>
      </c>
      <c r="X2731" s="169">
        <f>IF(X$2=$A2731,Data!U169,0)</f>
        <v>0</v>
      </c>
      <c r="Y2731" s="169">
        <f>IF(Y$2=$A2731,Data!V169,0)</f>
        <v>0</v>
      </c>
      <c r="Z2731" s="169">
        <f>IF(Z$2=$A2731,Data!W169,0)</f>
        <v>0</v>
      </c>
      <c r="AA2731" s="169">
        <f>IF(AA$2=$A2731,Data!X169,0)</f>
        <v>0</v>
      </c>
      <c r="AB2731" s="169">
        <f>IF(AB$2=$A2731,Data!Y169,0)</f>
        <v>0</v>
      </c>
      <c r="AC2731" s="169">
        <f>IF(AC$2=$A2731,Data!Z169,0)</f>
        <v>0</v>
      </c>
      <c r="AD2731" s="170">
        <f>IF(AD$2=$A2731,Data!AA169,0)</f>
        <v>0</v>
      </c>
      <c r="AE2731" s="171">
        <f>IF(AE$2=$A2731,Data!AB169,0)</f>
        <v>0</v>
      </c>
      <c r="AF2731" s="170">
        <f>IF(AF$2=$A2731,Data!AC169,0)</f>
        <v>0</v>
      </c>
      <c r="AG2731" s="171">
        <f>IF(AG$2=$A2731,Data!AD169,0)</f>
        <v>0</v>
      </c>
      <c r="AH2731" s="170">
        <f>IF(AH$2=$A2731,Data!AE169,0)</f>
        <v>0</v>
      </c>
      <c r="AI2731" s="171">
        <f>IF(AI$2=$A2731,Data!AF169,0)</f>
        <v>0</v>
      </c>
      <c r="AJ2731" s="170">
        <f>IF(AJ$2=$A2731,Data!AG169,0)</f>
        <v>0</v>
      </c>
      <c r="AK2731" s="171">
        <f>IF(AK$2=$A2731,Data!AH169,0)</f>
        <v>0</v>
      </c>
      <c r="AL2731" s="170">
        <f>IF(AL$2=$A2731,Data!AI169,0)</f>
        <v>0</v>
      </c>
      <c r="AM2731" t="str">
        <f t="shared" si="84"/>
        <v>AA</v>
      </c>
      <c r="AN2731" t="e">
        <f>+INDEX(Validation!$D$4:$D$250,MATCH(Merge!B2731,Validation!$E$4:$E$250,0))</f>
        <v>#N/A</v>
      </c>
      <c r="AO2731" s="172">
        <f t="shared" si="85"/>
        <v>0</v>
      </c>
    </row>
    <row r="2732" spans="1:41" ht="15" x14ac:dyDescent="0.25">
      <c r="A2732">
        <f>Inputs!$H$17</f>
        <v>7</v>
      </c>
      <c r="B2732" t="str">
        <f>Inputs!$D$4</f>
        <v>Select Agency…</v>
      </c>
      <c r="C2732" s="166" t="str">
        <f>Inputs!$I$6</f>
        <v>(insert code)</v>
      </c>
      <c r="D2732" t="str">
        <f>IFERROR(INDEX(Inputs!$I$11:$I$19,MATCH(A2732,Inputs!$H$11:$H$19)),"")</f>
        <v>(insert code)</v>
      </c>
      <c r="E2732" t="s">
        <v>869</v>
      </c>
      <c r="F2732" s="168">
        <f>IF(F$2=$A2732,Data!C170,0)</f>
        <v>0</v>
      </c>
      <c r="G2732" s="168">
        <f>IF(G$2=$A2732,Data!D170,0)</f>
        <v>0</v>
      </c>
      <c r="H2732" s="168">
        <f>IF(H$2=$A2732,Data!E170,0)</f>
        <v>0</v>
      </c>
      <c r="I2732" s="168">
        <f>IF(I$2=$A2732,Data!F170,0)</f>
        <v>0</v>
      </c>
      <c r="J2732" s="168">
        <f>IF(J$2=$A2732,Data!G170,0)</f>
        <v>0</v>
      </c>
      <c r="K2732" s="168">
        <f>IF(K$2=$A2732,Data!H170,0)</f>
        <v>0</v>
      </c>
      <c r="L2732" s="168">
        <f>IF(L$2=$A2732,Data!I170,0)</f>
        <v>0</v>
      </c>
      <c r="M2732" s="168">
        <f>IF(M$2=$A2732,Data!J170,0)</f>
        <v>0</v>
      </c>
      <c r="N2732" s="168">
        <f>IF(N$2=$A2732,Data!K170,0)</f>
        <v>0</v>
      </c>
      <c r="O2732" s="168">
        <f>IF(O$2=$A2732,Data!L170,0)</f>
        <v>0</v>
      </c>
      <c r="P2732" s="168">
        <f>IF(P$2=$A2732,Data!M170,0)</f>
        <v>0</v>
      </c>
      <c r="Q2732" s="168">
        <f>IF(Q$2=$A2732,Data!N170,0)</f>
        <v>0</v>
      </c>
      <c r="R2732" s="169">
        <f>IF(R$2=$A2732,Data!O170,0)</f>
        <v>0</v>
      </c>
      <c r="S2732" s="169">
        <f>IF(S$2=$A2732,Data!P170,0)</f>
        <v>0</v>
      </c>
      <c r="T2732" s="169">
        <f>IF(T$2=$A2732,Data!Q170,0)</f>
        <v>0</v>
      </c>
      <c r="U2732" s="169">
        <f>IF(U$2=$A2732,Data!R170,0)</f>
        <v>0</v>
      </c>
      <c r="V2732" s="169">
        <f>IF(V$2=$A2732,Data!S170,0)</f>
        <v>0</v>
      </c>
      <c r="W2732" s="169">
        <f>IF(W$2=$A2732,Data!T170,0)</f>
        <v>0</v>
      </c>
      <c r="X2732" s="169">
        <f>IF(X$2=$A2732,Data!U170,0)</f>
        <v>0</v>
      </c>
      <c r="Y2732" s="169">
        <f>IF(Y$2=$A2732,Data!V170,0)</f>
        <v>0</v>
      </c>
      <c r="Z2732" s="169">
        <f>IF(Z$2=$A2732,Data!W170,0)</f>
        <v>0</v>
      </c>
      <c r="AA2732" s="169">
        <f>IF(AA$2=$A2732,Data!X170,0)</f>
        <v>0</v>
      </c>
      <c r="AB2732" s="169">
        <f>IF(AB$2=$A2732,Data!Y170,0)</f>
        <v>0</v>
      </c>
      <c r="AC2732" s="169">
        <f>IF(AC$2=$A2732,Data!Z170,0)</f>
        <v>0</v>
      </c>
      <c r="AD2732" s="170">
        <f>IF(AD$2=$A2732,Data!AA170,0)</f>
        <v>0</v>
      </c>
      <c r="AE2732" s="171">
        <f>IF(AE$2=$A2732,Data!AB170,0)</f>
        <v>0</v>
      </c>
      <c r="AF2732" s="170">
        <f>IF(AF$2=$A2732,Data!AC170,0)</f>
        <v>0</v>
      </c>
      <c r="AG2732" s="171">
        <f>IF(AG$2=$A2732,Data!AD170,0)</f>
        <v>0</v>
      </c>
      <c r="AH2732" s="170">
        <f>IF(AH$2=$A2732,Data!AE170,0)</f>
        <v>0</v>
      </c>
      <c r="AI2732" s="171">
        <f>IF(AI$2=$A2732,Data!AF170,0)</f>
        <v>0</v>
      </c>
      <c r="AJ2732" s="170">
        <f>IF(AJ$2=$A2732,Data!AG170,0)</f>
        <v>0</v>
      </c>
      <c r="AK2732" s="171">
        <f>IF(AK$2=$A2732,Data!AH170,0)</f>
        <v>0</v>
      </c>
      <c r="AL2732" s="170">
        <f>IF(AL$2=$A2732,Data!AI170,0)</f>
        <v>0</v>
      </c>
      <c r="AM2732" t="str">
        <f t="shared" si="84"/>
        <v>AA</v>
      </c>
      <c r="AN2732" t="e">
        <f>+INDEX(Validation!$D$4:$D$250,MATCH(Merge!B2732,Validation!$E$4:$E$250,0))</f>
        <v>#N/A</v>
      </c>
      <c r="AO2732" s="172">
        <f t="shared" si="85"/>
        <v>0</v>
      </c>
    </row>
    <row r="2733" spans="1:41" ht="15" x14ac:dyDescent="0.25">
      <c r="A2733">
        <f>Inputs!$H$17</f>
        <v>7</v>
      </c>
      <c r="B2733" t="str">
        <f>Inputs!$D$4</f>
        <v>Select Agency…</v>
      </c>
      <c r="C2733" s="166" t="str">
        <f>Inputs!$I$6</f>
        <v>(insert code)</v>
      </c>
      <c r="D2733" t="str">
        <f>IFERROR(INDEX(Inputs!$I$11:$I$19,MATCH(A2733,Inputs!$H$11:$H$19)),"")</f>
        <v>(insert code)</v>
      </c>
      <c r="E2733" t="s">
        <v>869</v>
      </c>
      <c r="F2733" s="168">
        <f>IF(F$2=$A2733,Data!C171,0)</f>
        <v>0</v>
      </c>
      <c r="G2733" s="168">
        <f>IF(G$2=$A2733,Data!D171,0)</f>
        <v>0</v>
      </c>
      <c r="H2733" s="168">
        <f>IF(H$2=$A2733,Data!E171,0)</f>
        <v>0</v>
      </c>
      <c r="I2733" s="168">
        <f>IF(I$2=$A2733,Data!F171,0)</f>
        <v>0</v>
      </c>
      <c r="J2733" s="168">
        <f>IF(J$2=$A2733,Data!G171,0)</f>
        <v>0</v>
      </c>
      <c r="K2733" s="168">
        <f>IF(K$2=$A2733,Data!H171,0)</f>
        <v>0</v>
      </c>
      <c r="L2733" s="168">
        <f>IF(L$2=$A2733,Data!I171,0)</f>
        <v>0</v>
      </c>
      <c r="M2733" s="168">
        <f>IF(M$2=$A2733,Data!J171,0)</f>
        <v>0</v>
      </c>
      <c r="N2733" s="168">
        <f>IF(N$2=$A2733,Data!K171,0)</f>
        <v>0</v>
      </c>
      <c r="O2733" s="168">
        <f>IF(O$2=$A2733,Data!L171,0)</f>
        <v>0</v>
      </c>
      <c r="P2733" s="168">
        <f>IF(P$2=$A2733,Data!M171,0)</f>
        <v>0</v>
      </c>
      <c r="Q2733" s="168">
        <f>IF(Q$2=$A2733,Data!N171,0)</f>
        <v>0</v>
      </c>
      <c r="R2733" s="169">
        <f>IF(R$2=$A2733,Data!O171,0)</f>
        <v>0</v>
      </c>
      <c r="S2733" s="169">
        <f>IF(S$2=$A2733,Data!P171,0)</f>
        <v>0</v>
      </c>
      <c r="T2733" s="169">
        <f>IF(T$2=$A2733,Data!Q171,0)</f>
        <v>0</v>
      </c>
      <c r="U2733" s="169">
        <f>IF(U$2=$A2733,Data!R171,0)</f>
        <v>0</v>
      </c>
      <c r="V2733" s="169">
        <f>IF(V$2=$A2733,Data!S171,0)</f>
        <v>0</v>
      </c>
      <c r="W2733" s="169">
        <f>IF(W$2=$A2733,Data!T171,0)</f>
        <v>0</v>
      </c>
      <c r="X2733" s="169">
        <f>IF(X$2=$A2733,Data!U171,0)</f>
        <v>0</v>
      </c>
      <c r="Y2733" s="169">
        <f>IF(Y$2=$A2733,Data!V171,0)</f>
        <v>0</v>
      </c>
      <c r="Z2733" s="169">
        <f>IF(Z$2=$A2733,Data!W171,0)</f>
        <v>0</v>
      </c>
      <c r="AA2733" s="169">
        <f>IF(AA$2=$A2733,Data!X171,0)</f>
        <v>0</v>
      </c>
      <c r="AB2733" s="169">
        <f>IF(AB$2=$A2733,Data!Y171,0)</f>
        <v>0</v>
      </c>
      <c r="AC2733" s="169">
        <f>IF(AC$2=$A2733,Data!Z171,0)</f>
        <v>0</v>
      </c>
      <c r="AD2733" s="170">
        <f>IF(AD$2=$A2733,Data!AA171,0)</f>
        <v>0</v>
      </c>
      <c r="AE2733" s="171">
        <f>IF(AE$2=$A2733,Data!AB171,0)</f>
        <v>0</v>
      </c>
      <c r="AF2733" s="170">
        <f>IF(AF$2=$A2733,Data!AC171,0)</f>
        <v>0</v>
      </c>
      <c r="AG2733" s="171">
        <f>IF(AG$2=$A2733,Data!AD171,0)</f>
        <v>0</v>
      </c>
      <c r="AH2733" s="170">
        <f>IF(AH$2=$A2733,Data!AE171,0)</f>
        <v>0</v>
      </c>
      <c r="AI2733" s="171">
        <f>IF(AI$2=$A2733,Data!AF171,0)</f>
        <v>0</v>
      </c>
      <c r="AJ2733" s="170">
        <f>IF(AJ$2=$A2733,Data!AG171,0)</f>
        <v>0</v>
      </c>
      <c r="AK2733" s="171">
        <f>IF(AK$2=$A2733,Data!AH171,0)</f>
        <v>0</v>
      </c>
      <c r="AL2733" s="170">
        <f>IF(AL$2=$A2733,Data!AI171,0)</f>
        <v>0</v>
      </c>
      <c r="AM2733" t="str">
        <f t="shared" si="84"/>
        <v>AA</v>
      </c>
      <c r="AN2733" t="e">
        <f>+INDEX(Validation!$D$4:$D$250,MATCH(Merge!B2733,Validation!$E$4:$E$250,0))</f>
        <v>#N/A</v>
      </c>
      <c r="AO2733" s="172">
        <f t="shared" si="85"/>
        <v>0</v>
      </c>
    </row>
    <row r="2734" spans="1:41" ht="15" x14ac:dyDescent="0.25">
      <c r="A2734">
        <f>Inputs!$H$17</f>
        <v>7</v>
      </c>
      <c r="B2734" t="str">
        <f>Inputs!$D$4</f>
        <v>Select Agency…</v>
      </c>
      <c r="C2734" s="166" t="str">
        <f>Inputs!$I$6</f>
        <v>(insert code)</v>
      </c>
      <c r="D2734" t="str">
        <f>IFERROR(INDEX(Inputs!$I$11:$I$19,MATCH(A2734,Inputs!$H$11:$H$19)),"")</f>
        <v>(insert code)</v>
      </c>
      <c r="E2734" t="s">
        <v>869</v>
      </c>
      <c r="F2734" s="168">
        <f>IF(F$2=$A2734,Data!C172,0)</f>
        <v>0</v>
      </c>
      <c r="G2734" s="168">
        <f>IF(G$2=$A2734,Data!D172,0)</f>
        <v>0</v>
      </c>
      <c r="H2734" s="168">
        <f>IF(H$2=$A2734,Data!E172,0)</f>
        <v>0</v>
      </c>
      <c r="I2734" s="168">
        <f>IF(I$2=$A2734,Data!F172,0)</f>
        <v>0</v>
      </c>
      <c r="J2734" s="168">
        <f>IF(J$2=$A2734,Data!G172,0)</f>
        <v>0</v>
      </c>
      <c r="K2734" s="168">
        <f>IF(K$2=$A2734,Data!H172,0)</f>
        <v>0</v>
      </c>
      <c r="L2734" s="168">
        <f>IF(L$2=$A2734,Data!I172,0)</f>
        <v>0</v>
      </c>
      <c r="M2734" s="168">
        <f>IF(M$2=$A2734,Data!J172,0)</f>
        <v>0</v>
      </c>
      <c r="N2734" s="168">
        <f>IF(N$2=$A2734,Data!K172,0)</f>
        <v>0</v>
      </c>
      <c r="O2734" s="168">
        <f>IF(O$2=$A2734,Data!L172,0)</f>
        <v>0</v>
      </c>
      <c r="P2734" s="168">
        <f>IF(P$2=$A2734,Data!M172,0)</f>
        <v>0</v>
      </c>
      <c r="Q2734" s="168">
        <f>IF(Q$2=$A2734,Data!N172,0)</f>
        <v>0</v>
      </c>
      <c r="R2734" s="169">
        <f>IF(R$2=$A2734,Data!O172,0)</f>
        <v>0</v>
      </c>
      <c r="S2734" s="169">
        <f>IF(S$2=$A2734,Data!P172,0)</f>
        <v>0</v>
      </c>
      <c r="T2734" s="169">
        <f>IF(T$2=$A2734,Data!Q172,0)</f>
        <v>0</v>
      </c>
      <c r="U2734" s="169">
        <f>IF(U$2=$A2734,Data!R172,0)</f>
        <v>0</v>
      </c>
      <c r="V2734" s="169">
        <f>IF(V$2=$A2734,Data!S172,0)</f>
        <v>0</v>
      </c>
      <c r="W2734" s="169">
        <f>IF(W$2=$A2734,Data!T172,0)</f>
        <v>0</v>
      </c>
      <c r="X2734" s="169">
        <f>IF(X$2=$A2734,Data!U172,0)</f>
        <v>0</v>
      </c>
      <c r="Y2734" s="169">
        <f>IF(Y$2=$A2734,Data!V172,0)</f>
        <v>0</v>
      </c>
      <c r="Z2734" s="169">
        <f>IF(Z$2=$A2734,Data!W172,0)</f>
        <v>0</v>
      </c>
      <c r="AA2734" s="169">
        <f>IF(AA$2=$A2734,Data!X172,0)</f>
        <v>0</v>
      </c>
      <c r="AB2734" s="169">
        <f>IF(AB$2=$A2734,Data!Y172,0)</f>
        <v>0</v>
      </c>
      <c r="AC2734" s="169">
        <f>IF(AC$2=$A2734,Data!Z172,0)</f>
        <v>0</v>
      </c>
      <c r="AD2734" s="170">
        <f>IF(AD$2=$A2734,Data!AA172,0)</f>
        <v>0</v>
      </c>
      <c r="AE2734" s="171">
        <f>IF(AE$2=$A2734,Data!AB172,0)</f>
        <v>0</v>
      </c>
      <c r="AF2734" s="170">
        <f>IF(AF$2=$A2734,Data!AC172,0)</f>
        <v>0</v>
      </c>
      <c r="AG2734" s="171">
        <f>IF(AG$2=$A2734,Data!AD172,0)</f>
        <v>0</v>
      </c>
      <c r="AH2734" s="170">
        <f>IF(AH$2=$A2734,Data!AE172,0)</f>
        <v>0</v>
      </c>
      <c r="AI2734" s="171">
        <f>IF(AI$2=$A2734,Data!AF172,0)</f>
        <v>0</v>
      </c>
      <c r="AJ2734" s="170">
        <f>IF(AJ$2=$A2734,Data!AG172,0)</f>
        <v>0</v>
      </c>
      <c r="AK2734" s="171">
        <f>IF(AK$2=$A2734,Data!AH172,0)</f>
        <v>0</v>
      </c>
      <c r="AL2734" s="170">
        <f>IF(AL$2=$A2734,Data!AI172,0)</f>
        <v>0</v>
      </c>
      <c r="AM2734" t="str">
        <f t="shared" si="84"/>
        <v>AA</v>
      </c>
      <c r="AN2734" t="e">
        <f>+INDEX(Validation!$D$4:$D$250,MATCH(Merge!B2734,Validation!$E$4:$E$250,0))</f>
        <v>#N/A</v>
      </c>
      <c r="AO2734" s="172">
        <f t="shared" si="85"/>
        <v>0</v>
      </c>
    </row>
    <row r="2735" spans="1:41" ht="15" x14ac:dyDescent="0.25">
      <c r="A2735">
        <f>Inputs!$H$17</f>
        <v>7</v>
      </c>
      <c r="B2735" t="str">
        <f>Inputs!$D$4</f>
        <v>Select Agency…</v>
      </c>
      <c r="C2735" s="166" t="str">
        <f>Inputs!$I$6</f>
        <v>(insert code)</v>
      </c>
      <c r="D2735" t="str">
        <f>IFERROR(INDEX(Inputs!$I$11:$I$19,MATCH(A2735,Inputs!$H$11:$H$19)),"")</f>
        <v>(insert code)</v>
      </c>
      <c r="E2735" t="s">
        <v>869</v>
      </c>
      <c r="F2735" s="168">
        <f>IF(F$2=$A2735,Data!C173,0)</f>
        <v>0</v>
      </c>
      <c r="G2735" s="168">
        <f>IF(G$2=$A2735,Data!D173,0)</f>
        <v>0</v>
      </c>
      <c r="H2735" s="168">
        <f>IF(H$2=$A2735,Data!E173,0)</f>
        <v>0</v>
      </c>
      <c r="I2735" s="168">
        <f>IF(I$2=$A2735,Data!F173,0)</f>
        <v>0</v>
      </c>
      <c r="J2735" s="168">
        <f>IF(J$2=$A2735,Data!G173,0)</f>
        <v>0</v>
      </c>
      <c r="K2735" s="168">
        <f>IF(K$2=$A2735,Data!H173,0)</f>
        <v>0</v>
      </c>
      <c r="L2735" s="168">
        <f>IF(L$2=$A2735,Data!I173,0)</f>
        <v>0</v>
      </c>
      <c r="M2735" s="168">
        <f>IF(M$2=$A2735,Data!J173,0)</f>
        <v>0</v>
      </c>
      <c r="N2735" s="168">
        <f>IF(N$2=$A2735,Data!K173,0)</f>
        <v>0</v>
      </c>
      <c r="O2735" s="168">
        <f>IF(O$2=$A2735,Data!L173,0)</f>
        <v>0</v>
      </c>
      <c r="P2735" s="168">
        <f>IF(P$2=$A2735,Data!M173,0)</f>
        <v>0</v>
      </c>
      <c r="Q2735" s="168">
        <f>IF(Q$2=$A2735,Data!N173,0)</f>
        <v>0</v>
      </c>
      <c r="R2735" s="169">
        <f>IF(R$2=$A2735,Data!O173,0)</f>
        <v>0</v>
      </c>
      <c r="S2735" s="169">
        <f>IF(S$2=$A2735,Data!P173,0)</f>
        <v>0</v>
      </c>
      <c r="T2735" s="169">
        <f>IF(T$2=$A2735,Data!Q173,0)</f>
        <v>0</v>
      </c>
      <c r="U2735" s="169">
        <f>IF(U$2=$A2735,Data!R173,0)</f>
        <v>0</v>
      </c>
      <c r="V2735" s="169">
        <f>IF(V$2=$A2735,Data!S173,0)</f>
        <v>0</v>
      </c>
      <c r="W2735" s="169">
        <f>IF(W$2=$A2735,Data!T173,0)</f>
        <v>0</v>
      </c>
      <c r="X2735" s="169">
        <f>IF(X$2=$A2735,Data!U173,0)</f>
        <v>0</v>
      </c>
      <c r="Y2735" s="169">
        <f>IF(Y$2=$A2735,Data!V173,0)</f>
        <v>0</v>
      </c>
      <c r="Z2735" s="169">
        <f>IF(Z$2=$A2735,Data!W173,0)</f>
        <v>0</v>
      </c>
      <c r="AA2735" s="169">
        <f>IF(AA$2=$A2735,Data!X173,0)</f>
        <v>0</v>
      </c>
      <c r="AB2735" s="169">
        <f>IF(AB$2=$A2735,Data!Y173,0)</f>
        <v>0</v>
      </c>
      <c r="AC2735" s="169">
        <f>IF(AC$2=$A2735,Data!Z173,0)</f>
        <v>0</v>
      </c>
      <c r="AD2735" s="170">
        <f>IF(AD$2=$A2735,Data!AA173,0)</f>
        <v>0</v>
      </c>
      <c r="AE2735" s="171">
        <f>IF(AE$2=$A2735,Data!AB173,0)</f>
        <v>0</v>
      </c>
      <c r="AF2735" s="170">
        <f>IF(AF$2=$A2735,Data!AC173,0)</f>
        <v>0</v>
      </c>
      <c r="AG2735" s="171">
        <f>IF(AG$2=$A2735,Data!AD173,0)</f>
        <v>0</v>
      </c>
      <c r="AH2735" s="170">
        <f>IF(AH$2=$A2735,Data!AE173,0)</f>
        <v>0</v>
      </c>
      <c r="AI2735" s="171">
        <f>IF(AI$2=$A2735,Data!AF173,0)</f>
        <v>0</v>
      </c>
      <c r="AJ2735" s="170">
        <f>IF(AJ$2=$A2735,Data!AG173,0)</f>
        <v>0</v>
      </c>
      <c r="AK2735" s="171">
        <f>IF(AK$2=$A2735,Data!AH173,0)</f>
        <v>0</v>
      </c>
      <c r="AL2735" s="170">
        <f>IF(AL$2=$A2735,Data!AI173,0)</f>
        <v>0</v>
      </c>
      <c r="AM2735" t="str">
        <f t="shared" si="84"/>
        <v>AA</v>
      </c>
      <c r="AN2735" t="e">
        <f>+INDEX(Validation!$D$4:$D$250,MATCH(Merge!B2735,Validation!$E$4:$E$250,0))</f>
        <v>#N/A</v>
      </c>
      <c r="AO2735" s="172">
        <f t="shared" si="85"/>
        <v>0</v>
      </c>
    </row>
    <row r="2736" spans="1:41" ht="15" x14ac:dyDescent="0.25">
      <c r="A2736">
        <f>Inputs!$H$17</f>
        <v>7</v>
      </c>
      <c r="B2736" t="str">
        <f>Inputs!$D$4</f>
        <v>Select Agency…</v>
      </c>
      <c r="C2736" s="166" t="str">
        <f>Inputs!$I$6</f>
        <v>(insert code)</v>
      </c>
      <c r="D2736" t="str">
        <f>IFERROR(INDEX(Inputs!$I$11:$I$19,MATCH(A2736,Inputs!$H$11:$H$19)),"")</f>
        <v>(insert code)</v>
      </c>
      <c r="E2736" t="s">
        <v>869</v>
      </c>
      <c r="F2736" s="168">
        <f>IF(F$2=$A2736,Data!C174,0)</f>
        <v>0</v>
      </c>
      <c r="G2736" s="168">
        <f>IF(G$2=$A2736,Data!D174,0)</f>
        <v>0</v>
      </c>
      <c r="H2736" s="168">
        <f>IF(H$2=$A2736,Data!E174,0)</f>
        <v>0</v>
      </c>
      <c r="I2736" s="168">
        <f>IF(I$2=$A2736,Data!F174,0)</f>
        <v>0</v>
      </c>
      <c r="J2736" s="168">
        <f>IF(J$2=$A2736,Data!G174,0)</f>
        <v>0</v>
      </c>
      <c r="K2736" s="168">
        <f>IF(K$2=$A2736,Data!H174,0)</f>
        <v>0</v>
      </c>
      <c r="L2736" s="168">
        <f>IF(L$2=$A2736,Data!I174,0)</f>
        <v>0</v>
      </c>
      <c r="M2736" s="168">
        <f>IF(M$2=$A2736,Data!J174,0)</f>
        <v>0</v>
      </c>
      <c r="N2736" s="168">
        <f>IF(N$2=$A2736,Data!K174,0)</f>
        <v>0</v>
      </c>
      <c r="O2736" s="168">
        <f>IF(O$2=$A2736,Data!L174,0)</f>
        <v>0</v>
      </c>
      <c r="P2736" s="168">
        <f>IF(P$2=$A2736,Data!M174,0)</f>
        <v>0</v>
      </c>
      <c r="Q2736" s="168">
        <f>IF(Q$2=$A2736,Data!N174,0)</f>
        <v>0</v>
      </c>
      <c r="R2736" s="169">
        <f>IF(R$2=$A2736,Data!O174,0)</f>
        <v>0</v>
      </c>
      <c r="S2736" s="169">
        <f>IF(S$2=$A2736,Data!P174,0)</f>
        <v>0</v>
      </c>
      <c r="T2736" s="169">
        <f>IF(T$2=$A2736,Data!Q174,0)</f>
        <v>0</v>
      </c>
      <c r="U2736" s="169">
        <f>IF(U$2=$A2736,Data!R174,0)</f>
        <v>0</v>
      </c>
      <c r="V2736" s="169">
        <f>IF(V$2=$A2736,Data!S174,0)</f>
        <v>0</v>
      </c>
      <c r="W2736" s="169">
        <f>IF(W$2=$A2736,Data!T174,0)</f>
        <v>0</v>
      </c>
      <c r="X2736" s="169">
        <f>IF(X$2=$A2736,Data!U174,0)</f>
        <v>0</v>
      </c>
      <c r="Y2736" s="169">
        <f>IF(Y$2=$A2736,Data!V174,0)</f>
        <v>0</v>
      </c>
      <c r="Z2736" s="169">
        <f>IF(Z$2=$A2736,Data!W174,0)</f>
        <v>0</v>
      </c>
      <c r="AA2736" s="169">
        <f>IF(AA$2=$A2736,Data!X174,0)</f>
        <v>0</v>
      </c>
      <c r="AB2736" s="169">
        <f>IF(AB$2=$A2736,Data!Y174,0)</f>
        <v>0</v>
      </c>
      <c r="AC2736" s="169">
        <f>IF(AC$2=$A2736,Data!Z174,0)</f>
        <v>0</v>
      </c>
      <c r="AD2736" s="170">
        <f>IF(AD$2=$A2736,Data!AA174,0)</f>
        <v>0</v>
      </c>
      <c r="AE2736" s="171">
        <f>IF(AE$2=$A2736,Data!AB174,0)</f>
        <v>0</v>
      </c>
      <c r="AF2736" s="170">
        <f>IF(AF$2=$A2736,Data!AC174,0)</f>
        <v>0</v>
      </c>
      <c r="AG2736" s="171">
        <f>IF(AG$2=$A2736,Data!AD174,0)</f>
        <v>0</v>
      </c>
      <c r="AH2736" s="170">
        <f>IF(AH$2=$A2736,Data!AE174,0)</f>
        <v>0</v>
      </c>
      <c r="AI2736" s="171">
        <f>IF(AI$2=$A2736,Data!AF174,0)</f>
        <v>0</v>
      </c>
      <c r="AJ2736" s="170">
        <f>IF(AJ$2=$A2736,Data!AG174,0)</f>
        <v>0</v>
      </c>
      <c r="AK2736" s="171">
        <f>IF(AK$2=$A2736,Data!AH174,0)</f>
        <v>0</v>
      </c>
      <c r="AL2736" s="170">
        <f>IF(AL$2=$A2736,Data!AI174,0)</f>
        <v>0</v>
      </c>
      <c r="AM2736" t="str">
        <f t="shared" si="84"/>
        <v>AA</v>
      </c>
      <c r="AN2736" t="e">
        <f>+INDEX(Validation!$D$4:$D$250,MATCH(Merge!B2736,Validation!$E$4:$E$250,0))</f>
        <v>#N/A</v>
      </c>
      <c r="AO2736" s="172">
        <f t="shared" si="85"/>
        <v>0</v>
      </c>
    </row>
    <row r="2737" spans="1:41" ht="15" x14ac:dyDescent="0.25">
      <c r="A2737">
        <f>Inputs!$H$17</f>
        <v>7</v>
      </c>
      <c r="B2737" t="str">
        <f>Inputs!$D$4</f>
        <v>Select Agency…</v>
      </c>
      <c r="C2737" s="166" t="str">
        <f>Inputs!$I$6</f>
        <v>(insert code)</v>
      </c>
      <c r="D2737" t="str">
        <f>IFERROR(INDEX(Inputs!$I$11:$I$19,MATCH(A2737,Inputs!$H$11:$H$19)),"")</f>
        <v>(insert code)</v>
      </c>
      <c r="E2737" t="s">
        <v>869</v>
      </c>
      <c r="F2737" s="168">
        <f>IF(F$2=$A2737,Data!C175,0)</f>
        <v>0</v>
      </c>
      <c r="G2737" s="168">
        <f>IF(G$2=$A2737,Data!D175,0)</f>
        <v>0</v>
      </c>
      <c r="H2737" s="168">
        <f>IF(H$2=$A2737,Data!E175,0)</f>
        <v>0</v>
      </c>
      <c r="I2737" s="168">
        <f>IF(I$2=$A2737,Data!F175,0)</f>
        <v>0</v>
      </c>
      <c r="J2737" s="168">
        <f>IF(J$2=$A2737,Data!G175,0)</f>
        <v>0</v>
      </c>
      <c r="K2737" s="168">
        <f>IF(K$2=$A2737,Data!H175,0)</f>
        <v>0</v>
      </c>
      <c r="L2737" s="168">
        <f>IF(L$2=$A2737,Data!I175,0)</f>
        <v>0</v>
      </c>
      <c r="M2737" s="168">
        <f>IF(M$2=$A2737,Data!J175,0)</f>
        <v>0</v>
      </c>
      <c r="N2737" s="168">
        <f>IF(N$2=$A2737,Data!K175,0)</f>
        <v>0</v>
      </c>
      <c r="O2737" s="168">
        <f>IF(O$2=$A2737,Data!L175,0)</f>
        <v>0</v>
      </c>
      <c r="P2737" s="168">
        <f>IF(P$2=$A2737,Data!M175,0)</f>
        <v>0</v>
      </c>
      <c r="Q2737" s="168">
        <f>IF(Q$2=$A2737,Data!N175,0)</f>
        <v>0</v>
      </c>
      <c r="R2737" s="169">
        <f>IF(R$2=$A2737,Data!O175,0)</f>
        <v>0</v>
      </c>
      <c r="S2737" s="169">
        <f>IF(S$2=$A2737,Data!P175,0)</f>
        <v>0</v>
      </c>
      <c r="T2737" s="169">
        <f>IF(T$2=$A2737,Data!Q175,0)</f>
        <v>0</v>
      </c>
      <c r="U2737" s="169">
        <f>IF(U$2=$A2737,Data!R175,0)</f>
        <v>0</v>
      </c>
      <c r="V2737" s="169">
        <f>IF(V$2=$A2737,Data!S175,0)</f>
        <v>0</v>
      </c>
      <c r="W2737" s="169">
        <f>IF(W$2=$A2737,Data!T175,0)</f>
        <v>0</v>
      </c>
      <c r="X2737" s="169">
        <f>IF(X$2=$A2737,Data!U175,0)</f>
        <v>0</v>
      </c>
      <c r="Y2737" s="169">
        <f>IF(Y$2=$A2737,Data!V175,0)</f>
        <v>0</v>
      </c>
      <c r="Z2737" s="169">
        <f>IF(Z$2=$A2737,Data!W175,0)</f>
        <v>0</v>
      </c>
      <c r="AA2737" s="169">
        <f>IF(AA$2=$A2737,Data!X175,0)</f>
        <v>0</v>
      </c>
      <c r="AB2737" s="169">
        <f>IF(AB$2=$A2737,Data!Y175,0)</f>
        <v>0</v>
      </c>
      <c r="AC2737" s="169">
        <f>IF(AC$2=$A2737,Data!Z175,0)</f>
        <v>0</v>
      </c>
      <c r="AD2737" s="170">
        <f>IF(AD$2=$A2737,Data!AA175,0)</f>
        <v>0</v>
      </c>
      <c r="AE2737" s="171">
        <f>IF(AE$2=$A2737,Data!AB175,0)</f>
        <v>0</v>
      </c>
      <c r="AF2737" s="170">
        <f>IF(AF$2=$A2737,Data!AC175,0)</f>
        <v>0</v>
      </c>
      <c r="AG2737" s="171">
        <f>IF(AG$2=$A2737,Data!AD175,0)</f>
        <v>0</v>
      </c>
      <c r="AH2737" s="170">
        <f>IF(AH$2=$A2737,Data!AE175,0)</f>
        <v>0</v>
      </c>
      <c r="AI2737" s="171">
        <f>IF(AI$2=$A2737,Data!AF175,0)</f>
        <v>0</v>
      </c>
      <c r="AJ2737" s="170">
        <f>IF(AJ$2=$A2737,Data!AG175,0)</f>
        <v>0</v>
      </c>
      <c r="AK2737" s="171">
        <f>IF(AK$2=$A2737,Data!AH175,0)</f>
        <v>0</v>
      </c>
      <c r="AL2737" s="170">
        <f>IF(AL$2=$A2737,Data!AI175,0)</f>
        <v>0</v>
      </c>
      <c r="AM2737" t="str">
        <f t="shared" si="84"/>
        <v>AA</v>
      </c>
      <c r="AN2737" t="e">
        <f>+INDEX(Validation!$D$4:$D$250,MATCH(Merge!B2737,Validation!$E$4:$E$250,0))</f>
        <v>#N/A</v>
      </c>
      <c r="AO2737" s="172">
        <f t="shared" si="85"/>
        <v>0</v>
      </c>
    </row>
    <row r="2738" spans="1:41" ht="15" x14ac:dyDescent="0.25">
      <c r="A2738">
        <f>Inputs!$H$17</f>
        <v>7</v>
      </c>
      <c r="B2738" t="str">
        <f>Inputs!$D$4</f>
        <v>Select Agency…</v>
      </c>
      <c r="C2738" s="166" t="str">
        <f>Inputs!$I$6</f>
        <v>(insert code)</v>
      </c>
      <c r="D2738" t="str">
        <f>IFERROR(INDEX(Inputs!$I$11:$I$19,MATCH(A2738,Inputs!$H$11:$H$19)),"")</f>
        <v>(insert code)</v>
      </c>
      <c r="E2738" t="s">
        <v>869</v>
      </c>
      <c r="F2738" s="168">
        <f>IF(F$2=$A2738,Data!C176,0)</f>
        <v>0</v>
      </c>
      <c r="G2738" s="168">
        <f>IF(G$2=$A2738,Data!D176,0)</f>
        <v>0</v>
      </c>
      <c r="H2738" s="168">
        <f>IF(H$2=$A2738,Data!E176,0)</f>
        <v>0</v>
      </c>
      <c r="I2738" s="168">
        <f>IF(I$2=$A2738,Data!F176,0)</f>
        <v>0</v>
      </c>
      <c r="J2738" s="168">
        <f>IF(J$2=$A2738,Data!G176,0)</f>
        <v>0</v>
      </c>
      <c r="K2738" s="168">
        <f>IF(K$2=$A2738,Data!H176,0)</f>
        <v>0</v>
      </c>
      <c r="L2738" s="168">
        <f>IF(L$2=$A2738,Data!I176,0)</f>
        <v>0</v>
      </c>
      <c r="M2738" s="168">
        <f>IF(M$2=$A2738,Data!J176,0)</f>
        <v>0</v>
      </c>
      <c r="N2738" s="168">
        <f>IF(N$2=$A2738,Data!K176,0)</f>
        <v>0</v>
      </c>
      <c r="O2738" s="168">
        <f>IF(O$2=$A2738,Data!L176,0)</f>
        <v>0</v>
      </c>
      <c r="P2738" s="168">
        <f>IF(P$2=$A2738,Data!M176,0)</f>
        <v>0</v>
      </c>
      <c r="Q2738" s="168">
        <f>IF(Q$2=$A2738,Data!N176,0)</f>
        <v>0</v>
      </c>
      <c r="R2738" s="169">
        <f>IF(R$2=$A2738,Data!O176,0)</f>
        <v>0</v>
      </c>
      <c r="S2738" s="169">
        <f>IF(S$2=$A2738,Data!P176,0)</f>
        <v>0</v>
      </c>
      <c r="T2738" s="169">
        <f>IF(T$2=$A2738,Data!Q176,0)</f>
        <v>0</v>
      </c>
      <c r="U2738" s="169">
        <f>IF(U$2=$A2738,Data!R176,0)</f>
        <v>0</v>
      </c>
      <c r="V2738" s="169">
        <f>IF(V$2=$A2738,Data!S176,0)</f>
        <v>0</v>
      </c>
      <c r="W2738" s="169">
        <f>IF(W$2=$A2738,Data!T176,0)</f>
        <v>0</v>
      </c>
      <c r="X2738" s="169">
        <f>IF(X$2=$A2738,Data!U176,0)</f>
        <v>0</v>
      </c>
      <c r="Y2738" s="169">
        <f>IF(Y$2=$A2738,Data!V176,0)</f>
        <v>0</v>
      </c>
      <c r="Z2738" s="169">
        <f>IF(Z$2=$A2738,Data!W176,0)</f>
        <v>0</v>
      </c>
      <c r="AA2738" s="169">
        <f>IF(AA$2=$A2738,Data!X176,0)</f>
        <v>0</v>
      </c>
      <c r="AB2738" s="169">
        <f>IF(AB$2=$A2738,Data!Y176,0)</f>
        <v>0</v>
      </c>
      <c r="AC2738" s="169">
        <f>IF(AC$2=$A2738,Data!Z176,0)</f>
        <v>0</v>
      </c>
      <c r="AD2738" s="170">
        <f>IF(AD$2=$A2738,Data!AA176,0)</f>
        <v>0</v>
      </c>
      <c r="AE2738" s="171">
        <f>IF(AE$2=$A2738,Data!AB176,0)</f>
        <v>0</v>
      </c>
      <c r="AF2738" s="170">
        <f>IF(AF$2=$A2738,Data!AC176,0)</f>
        <v>0</v>
      </c>
      <c r="AG2738" s="171">
        <f>IF(AG$2=$A2738,Data!AD176,0)</f>
        <v>0</v>
      </c>
      <c r="AH2738" s="170">
        <f>IF(AH$2=$A2738,Data!AE176,0)</f>
        <v>0</v>
      </c>
      <c r="AI2738" s="171">
        <f>IF(AI$2=$A2738,Data!AF176,0)</f>
        <v>0</v>
      </c>
      <c r="AJ2738" s="170">
        <f>IF(AJ$2=$A2738,Data!AG176,0)</f>
        <v>0</v>
      </c>
      <c r="AK2738" s="171">
        <f>IF(AK$2=$A2738,Data!AH176,0)</f>
        <v>0</v>
      </c>
      <c r="AL2738" s="170">
        <f>IF(AL$2=$A2738,Data!AI176,0)</f>
        <v>0</v>
      </c>
      <c r="AM2738" t="str">
        <f t="shared" si="84"/>
        <v>AA</v>
      </c>
      <c r="AN2738" t="e">
        <f>+INDEX(Validation!$D$4:$D$250,MATCH(Merge!B2738,Validation!$E$4:$E$250,0))</f>
        <v>#N/A</v>
      </c>
      <c r="AO2738" s="172">
        <f t="shared" si="85"/>
        <v>0</v>
      </c>
    </row>
    <row r="2739" spans="1:41" ht="15" x14ac:dyDescent="0.25">
      <c r="A2739">
        <f>Inputs!$H$17</f>
        <v>7</v>
      </c>
      <c r="B2739" t="str">
        <f>Inputs!$D$4</f>
        <v>Select Agency…</v>
      </c>
      <c r="C2739" s="166" t="str">
        <f>Inputs!$I$6</f>
        <v>(insert code)</v>
      </c>
      <c r="D2739" t="str">
        <f>IFERROR(INDEX(Inputs!$I$11:$I$19,MATCH(A2739,Inputs!$H$11:$H$19)),"")</f>
        <v>(insert code)</v>
      </c>
      <c r="E2739" t="s">
        <v>869</v>
      </c>
      <c r="F2739" s="168">
        <f>IF(F$2=$A2739,Data!C177,0)</f>
        <v>0</v>
      </c>
      <c r="G2739" s="168">
        <f>IF(G$2=$A2739,Data!D177,0)</f>
        <v>0</v>
      </c>
      <c r="H2739" s="168">
        <f>IF(H$2=$A2739,Data!E177,0)</f>
        <v>0</v>
      </c>
      <c r="I2739" s="168">
        <f>IF(I$2=$A2739,Data!F177,0)</f>
        <v>0</v>
      </c>
      <c r="J2739" s="168">
        <f>IF(J$2=$A2739,Data!G177,0)</f>
        <v>0</v>
      </c>
      <c r="K2739" s="168">
        <f>IF(K$2=$A2739,Data!H177,0)</f>
        <v>0</v>
      </c>
      <c r="L2739" s="168">
        <f>IF(L$2=$A2739,Data!I177,0)</f>
        <v>0</v>
      </c>
      <c r="M2739" s="168">
        <f>IF(M$2=$A2739,Data!J177,0)</f>
        <v>0</v>
      </c>
      <c r="N2739" s="168">
        <f>IF(N$2=$A2739,Data!K177,0)</f>
        <v>0</v>
      </c>
      <c r="O2739" s="168">
        <f>IF(O$2=$A2739,Data!L177,0)</f>
        <v>0</v>
      </c>
      <c r="P2739" s="168">
        <f>IF(P$2=$A2739,Data!M177,0)</f>
        <v>0</v>
      </c>
      <c r="Q2739" s="168">
        <f>IF(Q$2=$A2739,Data!N177,0)</f>
        <v>0</v>
      </c>
      <c r="R2739" s="169">
        <f>IF(R$2=$A2739,Data!O177,0)</f>
        <v>0</v>
      </c>
      <c r="S2739" s="169">
        <f>IF(S$2=$A2739,Data!P177,0)</f>
        <v>0</v>
      </c>
      <c r="T2739" s="169">
        <f>IF(T$2=$A2739,Data!Q177,0)</f>
        <v>0</v>
      </c>
      <c r="U2739" s="169">
        <f>IF(U$2=$A2739,Data!R177,0)</f>
        <v>0</v>
      </c>
      <c r="V2739" s="169">
        <f>IF(V$2=$A2739,Data!S177,0)</f>
        <v>0</v>
      </c>
      <c r="W2739" s="169">
        <f>IF(W$2=$A2739,Data!T177,0)</f>
        <v>0</v>
      </c>
      <c r="X2739" s="169">
        <f>IF(X$2=$A2739,Data!U177,0)</f>
        <v>0</v>
      </c>
      <c r="Y2739" s="169">
        <f>IF(Y$2=$A2739,Data!V177,0)</f>
        <v>0</v>
      </c>
      <c r="Z2739" s="169">
        <f>IF(Z$2=$A2739,Data!W177,0)</f>
        <v>0</v>
      </c>
      <c r="AA2739" s="169">
        <f>IF(AA$2=$A2739,Data!X177,0)</f>
        <v>0</v>
      </c>
      <c r="AB2739" s="169">
        <f>IF(AB$2=$A2739,Data!Y177,0)</f>
        <v>0</v>
      </c>
      <c r="AC2739" s="169">
        <f>IF(AC$2=$A2739,Data!Z177,0)</f>
        <v>0</v>
      </c>
      <c r="AD2739" s="170">
        <f>IF(AD$2=$A2739,Data!AA177,0)</f>
        <v>0</v>
      </c>
      <c r="AE2739" s="171">
        <f>IF(AE$2=$A2739,Data!AB177,0)</f>
        <v>0</v>
      </c>
      <c r="AF2739" s="170">
        <f>IF(AF$2=$A2739,Data!AC177,0)</f>
        <v>0</v>
      </c>
      <c r="AG2739" s="171">
        <f>IF(AG$2=$A2739,Data!AD177,0)</f>
        <v>0</v>
      </c>
      <c r="AH2739" s="170">
        <f>IF(AH$2=$A2739,Data!AE177,0)</f>
        <v>0</v>
      </c>
      <c r="AI2739" s="171">
        <f>IF(AI$2=$A2739,Data!AF177,0)</f>
        <v>0</v>
      </c>
      <c r="AJ2739" s="170">
        <f>IF(AJ$2=$A2739,Data!AG177,0)</f>
        <v>0</v>
      </c>
      <c r="AK2739" s="171">
        <f>IF(AK$2=$A2739,Data!AH177,0)</f>
        <v>0</v>
      </c>
      <c r="AL2739" s="170">
        <f>IF(AL$2=$A2739,Data!AI177,0)</f>
        <v>0</v>
      </c>
      <c r="AM2739" t="str">
        <f t="shared" si="84"/>
        <v>AA</v>
      </c>
      <c r="AN2739" t="e">
        <f>+INDEX(Validation!$D$4:$D$250,MATCH(Merge!B2739,Validation!$E$4:$E$250,0))</f>
        <v>#N/A</v>
      </c>
      <c r="AO2739" s="172">
        <f t="shared" si="85"/>
        <v>0</v>
      </c>
    </row>
    <row r="2740" spans="1:41" ht="15" x14ac:dyDescent="0.25">
      <c r="A2740">
        <f>Inputs!$H$17</f>
        <v>7</v>
      </c>
      <c r="B2740" t="str">
        <f>Inputs!$D$4</f>
        <v>Select Agency…</v>
      </c>
      <c r="C2740" s="166" t="str">
        <f>Inputs!$I$6</f>
        <v>(insert code)</v>
      </c>
      <c r="D2740" t="str">
        <f>IFERROR(INDEX(Inputs!$I$11:$I$19,MATCH(A2740,Inputs!$H$11:$H$19)),"")</f>
        <v>(insert code)</v>
      </c>
      <c r="E2740" t="s">
        <v>869</v>
      </c>
      <c r="F2740" s="168">
        <f>IF(F$2=$A2740,Data!C178,0)</f>
        <v>0</v>
      </c>
      <c r="G2740" s="168">
        <f>IF(G$2=$A2740,Data!D178,0)</f>
        <v>0</v>
      </c>
      <c r="H2740" s="168">
        <f>IF(H$2=$A2740,Data!E178,0)</f>
        <v>0</v>
      </c>
      <c r="I2740" s="168">
        <f>IF(I$2=$A2740,Data!F178,0)</f>
        <v>0</v>
      </c>
      <c r="J2740" s="168">
        <f>IF(J$2=$A2740,Data!G178,0)</f>
        <v>0</v>
      </c>
      <c r="K2740" s="168">
        <f>IF(K$2=$A2740,Data!H178,0)</f>
        <v>0</v>
      </c>
      <c r="L2740" s="168">
        <f>IF(L$2=$A2740,Data!I178,0)</f>
        <v>0</v>
      </c>
      <c r="M2740" s="168">
        <f>IF(M$2=$A2740,Data!J178,0)</f>
        <v>0</v>
      </c>
      <c r="N2740" s="168">
        <f>IF(N$2=$A2740,Data!K178,0)</f>
        <v>0</v>
      </c>
      <c r="O2740" s="168">
        <f>IF(O$2=$A2740,Data!L178,0)</f>
        <v>0</v>
      </c>
      <c r="P2740" s="168">
        <f>IF(P$2=$A2740,Data!M178,0)</f>
        <v>0</v>
      </c>
      <c r="Q2740" s="168">
        <f>IF(Q$2=$A2740,Data!N178,0)</f>
        <v>0</v>
      </c>
      <c r="R2740" s="169">
        <f>IF(R$2=$A2740,Data!O178,0)</f>
        <v>0</v>
      </c>
      <c r="S2740" s="169">
        <f>IF(S$2=$A2740,Data!P178,0)</f>
        <v>0</v>
      </c>
      <c r="T2740" s="169">
        <f>IF(T$2=$A2740,Data!Q178,0)</f>
        <v>0</v>
      </c>
      <c r="U2740" s="169">
        <f>IF(U$2=$A2740,Data!R178,0)</f>
        <v>0</v>
      </c>
      <c r="V2740" s="169">
        <f>IF(V$2=$A2740,Data!S178,0)</f>
        <v>0</v>
      </c>
      <c r="W2740" s="169">
        <f>IF(W$2=$A2740,Data!T178,0)</f>
        <v>0</v>
      </c>
      <c r="X2740" s="169">
        <f>IF(X$2=$A2740,Data!U178,0)</f>
        <v>0</v>
      </c>
      <c r="Y2740" s="169">
        <f>IF(Y$2=$A2740,Data!V178,0)</f>
        <v>0</v>
      </c>
      <c r="Z2740" s="169">
        <f>IF(Z$2=$A2740,Data!W178,0)</f>
        <v>0</v>
      </c>
      <c r="AA2740" s="169">
        <f>IF(AA$2=$A2740,Data!X178,0)</f>
        <v>0</v>
      </c>
      <c r="AB2740" s="169">
        <f>IF(AB$2=$A2740,Data!Y178,0)</f>
        <v>0</v>
      </c>
      <c r="AC2740" s="169">
        <f>IF(AC$2=$A2740,Data!Z178,0)</f>
        <v>0</v>
      </c>
      <c r="AD2740" s="170">
        <f>IF(AD$2=$A2740,Data!AA178,0)</f>
        <v>0</v>
      </c>
      <c r="AE2740" s="171">
        <f>IF(AE$2=$A2740,Data!AB178,0)</f>
        <v>0</v>
      </c>
      <c r="AF2740" s="170">
        <f>IF(AF$2=$A2740,Data!AC178,0)</f>
        <v>0</v>
      </c>
      <c r="AG2740" s="171">
        <f>IF(AG$2=$A2740,Data!AD178,0)</f>
        <v>0</v>
      </c>
      <c r="AH2740" s="170">
        <f>IF(AH$2=$A2740,Data!AE178,0)</f>
        <v>0</v>
      </c>
      <c r="AI2740" s="171">
        <f>IF(AI$2=$A2740,Data!AF178,0)</f>
        <v>0</v>
      </c>
      <c r="AJ2740" s="170">
        <f>IF(AJ$2=$A2740,Data!AG178,0)</f>
        <v>0</v>
      </c>
      <c r="AK2740" s="171">
        <f>IF(AK$2=$A2740,Data!AH178,0)</f>
        <v>0</v>
      </c>
      <c r="AL2740" s="170">
        <f>IF(AL$2=$A2740,Data!AI178,0)</f>
        <v>0</v>
      </c>
      <c r="AM2740" t="str">
        <f t="shared" si="84"/>
        <v>AA</v>
      </c>
      <c r="AN2740" t="e">
        <f>+INDEX(Validation!$D$4:$D$250,MATCH(Merge!B2740,Validation!$E$4:$E$250,0))</f>
        <v>#N/A</v>
      </c>
      <c r="AO2740" s="172">
        <f t="shared" si="85"/>
        <v>0</v>
      </c>
    </row>
    <row r="2741" spans="1:41" ht="15" x14ac:dyDescent="0.25">
      <c r="A2741">
        <f>Inputs!$H$17</f>
        <v>7</v>
      </c>
      <c r="B2741" t="str">
        <f>Inputs!$D$4</f>
        <v>Select Agency…</v>
      </c>
      <c r="C2741" s="166" t="str">
        <f>Inputs!$I$6</f>
        <v>(insert code)</v>
      </c>
      <c r="D2741" t="str">
        <f>IFERROR(INDEX(Inputs!$I$11:$I$19,MATCH(A2741,Inputs!$H$11:$H$19)),"")</f>
        <v>(insert code)</v>
      </c>
      <c r="E2741" t="s">
        <v>869</v>
      </c>
      <c r="F2741" s="168">
        <f>IF(F$2=$A2741,Data!C179,0)</f>
        <v>0</v>
      </c>
      <c r="G2741" s="168">
        <f>IF(G$2=$A2741,Data!D179,0)</f>
        <v>0</v>
      </c>
      <c r="H2741" s="168">
        <f>IF(H$2=$A2741,Data!E179,0)</f>
        <v>0</v>
      </c>
      <c r="I2741" s="168">
        <f>IF(I$2=$A2741,Data!F179,0)</f>
        <v>0</v>
      </c>
      <c r="J2741" s="168">
        <f>IF(J$2=$A2741,Data!G179,0)</f>
        <v>0</v>
      </c>
      <c r="K2741" s="168">
        <f>IF(K$2=$A2741,Data!H179,0)</f>
        <v>0</v>
      </c>
      <c r="L2741" s="168">
        <f>IF(L$2=$A2741,Data!I179,0)</f>
        <v>0</v>
      </c>
      <c r="M2741" s="168">
        <f>IF(M$2=$A2741,Data!J179,0)</f>
        <v>0</v>
      </c>
      <c r="N2741" s="168">
        <f>IF(N$2=$A2741,Data!K179,0)</f>
        <v>0</v>
      </c>
      <c r="O2741" s="168">
        <f>IF(O$2=$A2741,Data!L179,0)</f>
        <v>0</v>
      </c>
      <c r="P2741" s="168">
        <f>IF(P$2=$A2741,Data!M179,0)</f>
        <v>0</v>
      </c>
      <c r="Q2741" s="168">
        <f>IF(Q$2=$A2741,Data!N179,0)</f>
        <v>0</v>
      </c>
      <c r="R2741" s="169">
        <f>IF(R$2=$A2741,Data!O179,0)</f>
        <v>0</v>
      </c>
      <c r="S2741" s="169">
        <f>IF(S$2=$A2741,Data!P179,0)</f>
        <v>0</v>
      </c>
      <c r="T2741" s="169">
        <f>IF(T$2=$A2741,Data!Q179,0)</f>
        <v>0</v>
      </c>
      <c r="U2741" s="169">
        <f>IF(U$2=$A2741,Data!R179,0)</f>
        <v>0</v>
      </c>
      <c r="V2741" s="169">
        <f>IF(V$2=$A2741,Data!S179,0)</f>
        <v>0</v>
      </c>
      <c r="W2741" s="169">
        <f>IF(W$2=$A2741,Data!T179,0)</f>
        <v>0</v>
      </c>
      <c r="X2741" s="169">
        <f>IF(X$2=$A2741,Data!U179,0)</f>
        <v>0</v>
      </c>
      <c r="Y2741" s="169">
        <f>IF(Y$2=$A2741,Data!V179,0)</f>
        <v>0</v>
      </c>
      <c r="Z2741" s="169">
        <f>IF(Z$2=$A2741,Data!W179,0)</f>
        <v>0</v>
      </c>
      <c r="AA2741" s="169">
        <f>IF(AA$2=$A2741,Data!X179,0)</f>
        <v>0</v>
      </c>
      <c r="AB2741" s="169">
        <f>IF(AB$2=$A2741,Data!Y179,0)</f>
        <v>0</v>
      </c>
      <c r="AC2741" s="169">
        <f>IF(AC$2=$A2741,Data!Z179,0)</f>
        <v>0</v>
      </c>
      <c r="AD2741" s="170">
        <f>IF(AD$2=$A2741,Data!AA179,0)</f>
        <v>0</v>
      </c>
      <c r="AE2741" s="171">
        <f>IF(AE$2=$A2741,Data!AB179,0)</f>
        <v>0</v>
      </c>
      <c r="AF2741" s="170">
        <f>IF(AF$2=$A2741,Data!AC179,0)</f>
        <v>0</v>
      </c>
      <c r="AG2741" s="171">
        <f>IF(AG$2=$A2741,Data!AD179,0)</f>
        <v>0</v>
      </c>
      <c r="AH2741" s="170">
        <f>IF(AH$2=$A2741,Data!AE179,0)</f>
        <v>0</v>
      </c>
      <c r="AI2741" s="171">
        <f>IF(AI$2=$A2741,Data!AF179,0)</f>
        <v>0</v>
      </c>
      <c r="AJ2741" s="170">
        <f>IF(AJ$2=$A2741,Data!AG179,0)</f>
        <v>0</v>
      </c>
      <c r="AK2741" s="171">
        <f>IF(AK$2=$A2741,Data!AH179,0)</f>
        <v>0</v>
      </c>
      <c r="AL2741" s="170">
        <f>IF(AL$2=$A2741,Data!AI179,0)</f>
        <v>0</v>
      </c>
      <c r="AM2741" t="str">
        <f t="shared" si="84"/>
        <v>AA</v>
      </c>
      <c r="AN2741" t="e">
        <f>+INDEX(Validation!$D$4:$D$250,MATCH(Merge!B2741,Validation!$E$4:$E$250,0))</f>
        <v>#N/A</v>
      </c>
      <c r="AO2741" s="172">
        <f t="shared" si="85"/>
        <v>0</v>
      </c>
    </row>
    <row r="2742" spans="1:41" ht="15" x14ac:dyDescent="0.25">
      <c r="A2742">
        <f>Inputs!$H$17</f>
        <v>7</v>
      </c>
      <c r="B2742" t="str">
        <f>Inputs!$D$4</f>
        <v>Select Agency…</v>
      </c>
      <c r="C2742" s="166" t="str">
        <f>Inputs!$I$6</f>
        <v>(insert code)</v>
      </c>
      <c r="D2742" t="str">
        <f>IFERROR(INDEX(Inputs!$I$11:$I$19,MATCH(A2742,Inputs!$H$11:$H$19)),"")</f>
        <v>(insert code)</v>
      </c>
      <c r="E2742" t="s">
        <v>869</v>
      </c>
      <c r="F2742" s="168">
        <f>IF(F$2=$A2742,Data!C180,0)</f>
        <v>0</v>
      </c>
      <c r="G2742" s="168">
        <f>IF(G$2=$A2742,Data!D180,0)</f>
        <v>0</v>
      </c>
      <c r="H2742" s="168">
        <f>IF(H$2=$A2742,Data!E180,0)</f>
        <v>0</v>
      </c>
      <c r="I2742" s="168">
        <f>IF(I$2=$A2742,Data!F180,0)</f>
        <v>0</v>
      </c>
      <c r="J2742" s="168">
        <f>IF(J$2=$A2742,Data!G180,0)</f>
        <v>0</v>
      </c>
      <c r="K2742" s="168">
        <f>IF(K$2=$A2742,Data!H180,0)</f>
        <v>0</v>
      </c>
      <c r="L2742" s="168">
        <f>IF(L$2=$A2742,Data!I180,0)</f>
        <v>0</v>
      </c>
      <c r="M2742" s="168">
        <f>IF(M$2=$A2742,Data!J180,0)</f>
        <v>0</v>
      </c>
      <c r="N2742" s="168">
        <f>IF(N$2=$A2742,Data!K180,0)</f>
        <v>0</v>
      </c>
      <c r="O2742" s="168">
        <f>IF(O$2=$A2742,Data!L180,0)</f>
        <v>0</v>
      </c>
      <c r="P2742" s="168">
        <f>IF(P$2=$A2742,Data!M180,0)</f>
        <v>0</v>
      </c>
      <c r="Q2742" s="168">
        <f>IF(Q$2=$A2742,Data!N180,0)</f>
        <v>0</v>
      </c>
      <c r="R2742" s="169">
        <f>IF(R$2=$A2742,Data!O180,0)</f>
        <v>0</v>
      </c>
      <c r="S2742" s="169">
        <f>IF(S$2=$A2742,Data!P180,0)</f>
        <v>0</v>
      </c>
      <c r="T2742" s="169">
        <f>IF(T$2=$A2742,Data!Q180,0)</f>
        <v>0</v>
      </c>
      <c r="U2742" s="169">
        <f>IF(U$2=$A2742,Data!R180,0)</f>
        <v>0</v>
      </c>
      <c r="V2742" s="169">
        <f>IF(V$2=$A2742,Data!S180,0)</f>
        <v>0</v>
      </c>
      <c r="W2742" s="169">
        <f>IF(W$2=$A2742,Data!T180,0)</f>
        <v>0</v>
      </c>
      <c r="X2742" s="169">
        <f>IF(X$2=$A2742,Data!U180,0)</f>
        <v>0</v>
      </c>
      <c r="Y2742" s="169">
        <f>IF(Y$2=$A2742,Data!V180,0)</f>
        <v>0</v>
      </c>
      <c r="Z2742" s="169">
        <f>IF(Z$2=$A2742,Data!W180,0)</f>
        <v>0</v>
      </c>
      <c r="AA2742" s="169">
        <f>IF(AA$2=$A2742,Data!X180,0)</f>
        <v>0</v>
      </c>
      <c r="AB2742" s="169">
        <f>IF(AB$2=$A2742,Data!Y180,0)</f>
        <v>0</v>
      </c>
      <c r="AC2742" s="169">
        <f>IF(AC$2=$A2742,Data!Z180,0)</f>
        <v>0</v>
      </c>
      <c r="AD2742" s="170">
        <f>IF(AD$2=$A2742,Data!AA180,0)</f>
        <v>0</v>
      </c>
      <c r="AE2742" s="171">
        <f>IF(AE$2=$A2742,Data!AB180,0)</f>
        <v>0</v>
      </c>
      <c r="AF2742" s="170">
        <f>IF(AF$2=$A2742,Data!AC180,0)</f>
        <v>0</v>
      </c>
      <c r="AG2742" s="171">
        <f>IF(AG$2=$A2742,Data!AD180,0)</f>
        <v>0</v>
      </c>
      <c r="AH2742" s="170">
        <f>IF(AH$2=$A2742,Data!AE180,0)</f>
        <v>0</v>
      </c>
      <c r="AI2742" s="171">
        <f>IF(AI$2=$A2742,Data!AF180,0)</f>
        <v>0</v>
      </c>
      <c r="AJ2742" s="170">
        <f>IF(AJ$2=$A2742,Data!AG180,0)</f>
        <v>0</v>
      </c>
      <c r="AK2742" s="171">
        <f>IF(AK$2=$A2742,Data!AH180,0)</f>
        <v>0</v>
      </c>
      <c r="AL2742" s="170">
        <f>IF(AL$2=$A2742,Data!AI180,0)</f>
        <v>0</v>
      </c>
      <c r="AM2742" t="str">
        <f t="shared" si="84"/>
        <v>AA</v>
      </c>
      <c r="AN2742" t="e">
        <f>+INDEX(Validation!$D$4:$D$250,MATCH(Merge!B2742,Validation!$E$4:$E$250,0))</f>
        <v>#N/A</v>
      </c>
      <c r="AO2742" s="172">
        <f t="shared" si="85"/>
        <v>0</v>
      </c>
    </row>
    <row r="2743" spans="1:41" ht="15" x14ac:dyDescent="0.25">
      <c r="A2743">
        <f>Inputs!$H$17</f>
        <v>7</v>
      </c>
      <c r="B2743" t="str">
        <f>Inputs!$D$4</f>
        <v>Select Agency…</v>
      </c>
      <c r="C2743" s="166" t="str">
        <f>Inputs!$I$6</f>
        <v>(insert code)</v>
      </c>
      <c r="D2743" t="str">
        <f>IFERROR(INDEX(Inputs!$I$11:$I$19,MATCH(A2743,Inputs!$H$11:$H$19)),"")</f>
        <v>(insert code)</v>
      </c>
      <c r="E2743" t="s">
        <v>869</v>
      </c>
      <c r="F2743" s="168">
        <f>IF(F$2=$A2743,Data!C181,0)</f>
        <v>0</v>
      </c>
      <c r="G2743" s="168">
        <f>IF(G$2=$A2743,Data!D181,0)</f>
        <v>0</v>
      </c>
      <c r="H2743" s="168">
        <f>IF(H$2=$A2743,Data!E181,0)</f>
        <v>0</v>
      </c>
      <c r="I2743" s="168">
        <f>IF(I$2=$A2743,Data!F181,0)</f>
        <v>0</v>
      </c>
      <c r="J2743" s="168">
        <f>IF(J$2=$A2743,Data!G181,0)</f>
        <v>0</v>
      </c>
      <c r="K2743" s="168">
        <f>IF(K$2=$A2743,Data!H181,0)</f>
        <v>0</v>
      </c>
      <c r="L2743" s="168">
        <f>IF(L$2=$A2743,Data!I181,0)</f>
        <v>0</v>
      </c>
      <c r="M2743" s="168">
        <f>IF(M$2=$A2743,Data!J181,0)</f>
        <v>0</v>
      </c>
      <c r="N2743" s="168">
        <f>IF(N$2=$A2743,Data!K181,0)</f>
        <v>0</v>
      </c>
      <c r="O2743" s="168">
        <f>IF(O$2=$A2743,Data!L181,0)</f>
        <v>0</v>
      </c>
      <c r="P2743" s="168">
        <f>IF(P$2=$A2743,Data!M181,0)</f>
        <v>0</v>
      </c>
      <c r="Q2743" s="168">
        <f>IF(Q$2=$A2743,Data!N181,0)</f>
        <v>0</v>
      </c>
      <c r="R2743" s="169">
        <f>IF(R$2=$A2743,Data!O181,0)</f>
        <v>0</v>
      </c>
      <c r="S2743" s="169">
        <f>IF(S$2=$A2743,Data!P181,0)</f>
        <v>0</v>
      </c>
      <c r="T2743" s="169">
        <f>IF(T$2=$A2743,Data!Q181,0)</f>
        <v>0</v>
      </c>
      <c r="U2743" s="169">
        <f>IF(U$2=$A2743,Data!R181,0)</f>
        <v>0</v>
      </c>
      <c r="V2743" s="169">
        <f>IF(V$2=$A2743,Data!S181,0)</f>
        <v>0</v>
      </c>
      <c r="W2743" s="169">
        <f>IF(W$2=$A2743,Data!T181,0)</f>
        <v>0</v>
      </c>
      <c r="X2743" s="169">
        <f>IF(X$2=$A2743,Data!U181,0)</f>
        <v>0</v>
      </c>
      <c r="Y2743" s="169">
        <f>IF(Y$2=$A2743,Data!V181,0)</f>
        <v>0</v>
      </c>
      <c r="Z2743" s="169">
        <f>IF(Z$2=$A2743,Data!W181,0)</f>
        <v>0</v>
      </c>
      <c r="AA2743" s="169">
        <f>IF(AA$2=$A2743,Data!X181,0)</f>
        <v>0</v>
      </c>
      <c r="AB2743" s="169">
        <f>IF(AB$2=$A2743,Data!Y181,0)</f>
        <v>0</v>
      </c>
      <c r="AC2743" s="169">
        <f>IF(AC$2=$A2743,Data!Z181,0)</f>
        <v>0</v>
      </c>
      <c r="AD2743" s="170">
        <f>IF(AD$2=$A2743,Data!AA181,0)</f>
        <v>0</v>
      </c>
      <c r="AE2743" s="171">
        <f>IF(AE$2=$A2743,Data!AB181,0)</f>
        <v>0</v>
      </c>
      <c r="AF2743" s="170">
        <f>IF(AF$2=$A2743,Data!AC181,0)</f>
        <v>0</v>
      </c>
      <c r="AG2743" s="171">
        <f>IF(AG$2=$A2743,Data!AD181,0)</f>
        <v>0</v>
      </c>
      <c r="AH2743" s="170">
        <f>IF(AH$2=$A2743,Data!AE181,0)</f>
        <v>0</v>
      </c>
      <c r="AI2743" s="171">
        <f>IF(AI$2=$A2743,Data!AF181,0)</f>
        <v>0</v>
      </c>
      <c r="AJ2743" s="170">
        <f>IF(AJ$2=$A2743,Data!AG181,0)</f>
        <v>0</v>
      </c>
      <c r="AK2743" s="171">
        <f>IF(AK$2=$A2743,Data!AH181,0)</f>
        <v>0</v>
      </c>
      <c r="AL2743" s="170">
        <f>IF(AL$2=$A2743,Data!AI181,0)</f>
        <v>0</v>
      </c>
      <c r="AM2743" t="str">
        <f t="shared" si="84"/>
        <v>AA</v>
      </c>
      <c r="AN2743" t="e">
        <f>+INDEX(Validation!$D$4:$D$250,MATCH(Merge!B2743,Validation!$E$4:$E$250,0))</f>
        <v>#N/A</v>
      </c>
      <c r="AO2743" s="172">
        <f t="shared" si="85"/>
        <v>0</v>
      </c>
    </row>
    <row r="2744" spans="1:41" ht="15" x14ac:dyDescent="0.25">
      <c r="A2744">
        <f>Inputs!$H$17</f>
        <v>7</v>
      </c>
      <c r="B2744" t="str">
        <f>Inputs!$D$4</f>
        <v>Select Agency…</v>
      </c>
      <c r="C2744" s="166" t="str">
        <f>Inputs!$I$6</f>
        <v>(insert code)</v>
      </c>
      <c r="D2744" t="str">
        <f>IFERROR(INDEX(Inputs!$I$11:$I$19,MATCH(A2744,Inputs!$H$11:$H$19)),"")</f>
        <v>(insert code)</v>
      </c>
      <c r="E2744" t="s">
        <v>869</v>
      </c>
      <c r="F2744" s="168">
        <f>IF(F$2=$A2744,Data!C182,0)</f>
        <v>0</v>
      </c>
      <c r="G2744" s="168">
        <f>IF(G$2=$A2744,Data!D182,0)</f>
        <v>0</v>
      </c>
      <c r="H2744" s="168">
        <f>IF(H$2=$A2744,Data!E182,0)</f>
        <v>0</v>
      </c>
      <c r="I2744" s="168">
        <f>IF(I$2=$A2744,Data!F182,0)</f>
        <v>0</v>
      </c>
      <c r="J2744" s="168">
        <f>IF(J$2=$A2744,Data!G182,0)</f>
        <v>0</v>
      </c>
      <c r="K2744" s="168">
        <f>IF(K$2=$A2744,Data!H182,0)</f>
        <v>0</v>
      </c>
      <c r="L2744" s="168">
        <f>IF(L$2=$A2744,Data!I182,0)</f>
        <v>0</v>
      </c>
      <c r="M2744" s="168">
        <f>IF(M$2=$A2744,Data!J182,0)</f>
        <v>0</v>
      </c>
      <c r="N2744" s="168">
        <f>IF(N$2=$A2744,Data!K182,0)</f>
        <v>0</v>
      </c>
      <c r="O2744" s="168">
        <f>IF(O$2=$A2744,Data!L182,0)</f>
        <v>0</v>
      </c>
      <c r="P2744" s="168">
        <f>IF(P$2=$A2744,Data!M182,0)</f>
        <v>0</v>
      </c>
      <c r="Q2744" s="168">
        <f>IF(Q$2=$A2744,Data!N182,0)</f>
        <v>0</v>
      </c>
      <c r="R2744" s="169">
        <f>IF(R$2=$A2744,Data!O182,0)</f>
        <v>0</v>
      </c>
      <c r="S2744" s="169">
        <f>IF(S$2=$A2744,Data!P182,0)</f>
        <v>0</v>
      </c>
      <c r="T2744" s="169">
        <f>IF(T$2=$A2744,Data!Q182,0)</f>
        <v>0</v>
      </c>
      <c r="U2744" s="169">
        <f>IF(U$2=$A2744,Data!R182,0)</f>
        <v>0</v>
      </c>
      <c r="V2744" s="169">
        <f>IF(V$2=$A2744,Data!S182,0)</f>
        <v>0</v>
      </c>
      <c r="W2744" s="169">
        <f>IF(W$2=$A2744,Data!T182,0)</f>
        <v>0</v>
      </c>
      <c r="X2744" s="169">
        <f>IF(X$2=$A2744,Data!U182,0)</f>
        <v>0</v>
      </c>
      <c r="Y2744" s="169">
        <f>IF(Y$2=$A2744,Data!V182,0)</f>
        <v>0</v>
      </c>
      <c r="Z2744" s="169">
        <f>IF(Z$2=$A2744,Data!W182,0)</f>
        <v>0</v>
      </c>
      <c r="AA2744" s="169">
        <f>IF(AA$2=$A2744,Data!X182,0)</f>
        <v>0</v>
      </c>
      <c r="AB2744" s="169">
        <f>IF(AB$2=$A2744,Data!Y182,0)</f>
        <v>0</v>
      </c>
      <c r="AC2744" s="169">
        <f>IF(AC$2=$A2744,Data!Z182,0)</f>
        <v>0</v>
      </c>
      <c r="AD2744" s="170">
        <f>IF(AD$2=$A2744,Data!AA182,0)</f>
        <v>0</v>
      </c>
      <c r="AE2744" s="171">
        <f>IF(AE$2=$A2744,Data!AB182,0)</f>
        <v>0</v>
      </c>
      <c r="AF2744" s="170">
        <f>IF(AF$2=$A2744,Data!AC182,0)</f>
        <v>0</v>
      </c>
      <c r="AG2744" s="171">
        <f>IF(AG$2=$A2744,Data!AD182,0)</f>
        <v>0</v>
      </c>
      <c r="AH2744" s="170">
        <f>IF(AH$2=$A2744,Data!AE182,0)</f>
        <v>0</v>
      </c>
      <c r="AI2744" s="171">
        <f>IF(AI$2=$A2744,Data!AF182,0)</f>
        <v>0</v>
      </c>
      <c r="AJ2744" s="170">
        <f>IF(AJ$2=$A2744,Data!AG182,0)</f>
        <v>0</v>
      </c>
      <c r="AK2744" s="171">
        <f>IF(AK$2=$A2744,Data!AH182,0)</f>
        <v>0</v>
      </c>
      <c r="AL2744" s="170">
        <f>IF(AL$2=$A2744,Data!AI182,0)</f>
        <v>0</v>
      </c>
      <c r="AM2744" t="str">
        <f t="shared" si="84"/>
        <v>AA</v>
      </c>
      <c r="AN2744" t="e">
        <f>+INDEX(Validation!$D$4:$D$250,MATCH(Merge!B2744,Validation!$E$4:$E$250,0))</f>
        <v>#N/A</v>
      </c>
      <c r="AO2744" s="172">
        <f t="shared" si="85"/>
        <v>0</v>
      </c>
    </row>
    <row r="2745" spans="1:41" ht="15" x14ac:dyDescent="0.25">
      <c r="A2745">
        <f>Inputs!$H$17</f>
        <v>7</v>
      </c>
      <c r="B2745" t="str">
        <f>Inputs!$D$4</f>
        <v>Select Agency…</v>
      </c>
      <c r="C2745" s="166" t="str">
        <f>Inputs!$I$6</f>
        <v>(insert code)</v>
      </c>
      <c r="D2745" t="str">
        <f>IFERROR(INDEX(Inputs!$I$11:$I$19,MATCH(A2745,Inputs!$H$11:$H$19)),"")</f>
        <v>(insert code)</v>
      </c>
      <c r="E2745" t="s">
        <v>869</v>
      </c>
      <c r="F2745" s="168">
        <f>IF(F$2=$A2745,Data!C183,0)</f>
        <v>0</v>
      </c>
      <c r="G2745" s="168">
        <f>IF(G$2=$A2745,Data!D183,0)</f>
        <v>0</v>
      </c>
      <c r="H2745" s="168">
        <f>IF(H$2=$A2745,Data!E183,0)</f>
        <v>0</v>
      </c>
      <c r="I2745" s="168">
        <f>IF(I$2=$A2745,Data!F183,0)</f>
        <v>0</v>
      </c>
      <c r="J2745" s="168">
        <f>IF(J$2=$A2745,Data!G183,0)</f>
        <v>0</v>
      </c>
      <c r="K2745" s="168">
        <f>IF(K$2=$A2745,Data!H183,0)</f>
        <v>0</v>
      </c>
      <c r="L2745" s="168">
        <f>IF(L$2=$A2745,Data!I183,0)</f>
        <v>0</v>
      </c>
      <c r="M2745" s="168">
        <f>IF(M$2=$A2745,Data!J183,0)</f>
        <v>0</v>
      </c>
      <c r="N2745" s="168">
        <f>IF(N$2=$A2745,Data!K183,0)</f>
        <v>0</v>
      </c>
      <c r="O2745" s="168">
        <f>IF(O$2=$A2745,Data!L183,0)</f>
        <v>0</v>
      </c>
      <c r="P2745" s="168">
        <f>IF(P$2=$A2745,Data!M183,0)</f>
        <v>0</v>
      </c>
      <c r="Q2745" s="168">
        <f>IF(Q$2=$A2745,Data!N183,0)</f>
        <v>0</v>
      </c>
      <c r="R2745" s="169">
        <f>IF(R$2=$A2745,Data!O183,0)</f>
        <v>0</v>
      </c>
      <c r="S2745" s="169">
        <f>IF(S$2=$A2745,Data!P183,0)</f>
        <v>0</v>
      </c>
      <c r="T2745" s="169">
        <f>IF(T$2=$A2745,Data!Q183,0)</f>
        <v>0</v>
      </c>
      <c r="U2745" s="169">
        <f>IF(U$2=$A2745,Data!R183,0)</f>
        <v>0</v>
      </c>
      <c r="V2745" s="169">
        <f>IF(V$2=$A2745,Data!S183,0)</f>
        <v>0</v>
      </c>
      <c r="W2745" s="169">
        <f>IF(W$2=$A2745,Data!T183,0)</f>
        <v>0</v>
      </c>
      <c r="X2745" s="169">
        <f>IF(X$2=$A2745,Data!U183,0)</f>
        <v>0</v>
      </c>
      <c r="Y2745" s="169">
        <f>IF(Y$2=$A2745,Data!V183,0)</f>
        <v>0</v>
      </c>
      <c r="Z2745" s="169">
        <f>IF(Z$2=$A2745,Data!W183,0)</f>
        <v>0</v>
      </c>
      <c r="AA2745" s="169">
        <f>IF(AA$2=$A2745,Data!X183,0)</f>
        <v>0</v>
      </c>
      <c r="AB2745" s="169">
        <f>IF(AB$2=$A2745,Data!Y183,0)</f>
        <v>0</v>
      </c>
      <c r="AC2745" s="169">
        <f>IF(AC$2=$A2745,Data!Z183,0)</f>
        <v>0</v>
      </c>
      <c r="AD2745" s="170">
        <f>IF(AD$2=$A2745,Data!AA183,0)</f>
        <v>0</v>
      </c>
      <c r="AE2745" s="171">
        <f>IF(AE$2=$A2745,Data!AB183,0)</f>
        <v>0</v>
      </c>
      <c r="AF2745" s="170">
        <f>IF(AF$2=$A2745,Data!AC183,0)</f>
        <v>0</v>
      </c>
      <c r="AG2745" s="171">
        <f>IF(AG$2=$A2745,Data!AD183,0)</f>
        <v>0</v>
      </c>
      <c r="AH2745" s="170">
        <f>IF(AH$2=$A2745,Data!AE183,0)</f>
        <v>0</v>
      </c>
      <c r="AI2745" s="171">
        <f>IF(AI$2=$A2745,Data!AF183,0)</f>
        <v>0</v>
      </c>
      <c r="AJ2745" s="170">
        <f>IF(AJ$2=$A2745,Data!AG183,0)</f>
        <v>0</v>
      </c>
      <c r="AK2745" s="171">
        <f>IF(AK$2=$A2745,Data!AH183,0)</f>
        <v>0</v>
      </c>
      <c r="AL2745" s="170">
        <f>IF(AL$2=$A2745,Data!AI183,0)</f>
        <v>0</v>
      </c>
      <c r="AM2745" t="str">
        <f t="shared" si="84"/>
        <v>AA</v>
      </c>
      <c r="AN2745" t="e">
        <f>+INDEX(Validation!$D$4:$D$250,MATCH(Merge!B2745,Validation!$E$4:$E$250,0))</f>
        <v>#N/A</v>
      </c>
      <c r="AO2745" s="172">
        <f t="shared" si="85"/>
        <v>0</v>
      </c>
    </row>
    <row r="2746" spans="1:41" ht="15" x14ac:dyDescent="0.25">
      <c r="A2746">
        <f>Inputs!$H$17</f>
        <v>7</v>
      </c>
      <c r="B2746" t="str">
        <f>Inputs!$D$4</f>
        <v>Select Agency…</v>
      </c>
      <c r="C2746" s="166" t="str">
        <f>Inputs!$I$6</f>
        <v>(insert code)</v>
      </c>
      <c r="D2746" t="str">
        <f>IFERROR(INDEX(Inputs!$I$11:$I$19,MATCH(A2746,Inputs!$H$11:$H$19)),"")</f>
        <v>(insert code)</v>
      </c>
      <c r="E2746" t="s">
        <v>869</v>
      </c>
      <c r="F2746" s="168">
        <f>IF(F$2=$A2746,Data!C184,0)</f>
        <v>0</v>
      </c>
      <c r="G2746" s="168">
        <f>IF(G$2=$A2746,Data!D184,0)</f>
        <v>0</v>
      </c>
      <c r="H2746" s="168">
        <f>IF(H$2=$A2746,Data!E184,0)</f>
        <v>0</v>
      </c>
      <c r="I2746" s="168">
        <f>IF(I$2=$A2746,Data!F184,0)</f>
        <v>0</v>
      </c>
      <c r="J2746" s="168">
        <f>IF(J$2=$A2746,Data!G184,0)</f>
        <v>0</v>
      </c>
      <c r="K2746" s="168">
        <f>IF(K$2=$A2746,Data!H184,0)</f>
        <v>0</v>
      </c>
      <c r="L2746" s="168">
        <f>IF(L$2=$A2746,Data!I184,0)</f>
        <v>0</v>
      </c>
      <c r="M2746" s="168">
        <f>IF(M$2=$A2746,Data!J184,0)</f>
        <v>0</v>
      </c>
      <c r="N2746" s="168">
        <f>IF(N$2=$A2746,Data!K184,0)</f>
        <v>0</v>
      </c>
      <c r="O2746" s="168">
        <f>IF(O$2=$A2746,Data!L184,0)</f>
        <v>0</v>
      </c>
      <c r="P2746" s="168">
        <f>IF(P$2=$A2746,Data!M184,0)</f>
        <v>0</v>
      </c>
      <c r="Q2746" s="168">
        <f>IF(Q$2=$A2746,Data!N184,0)</f>
        <v>0</v>
      </c>
      <c r="R2746" s="169">
        <f>IF(R$2=$A2746,Data!O184,0)</f>
        <v>0</v>
      </c>
      <c r="S2746" s="169">
        <f>IF(S$2=$A2746,Data!P184,0)</f>
        <v>0</v>
      </c>
      <c r="T2746" s="169">
        <f>IF(T$2=$A2746,Data!Q184,0)</f>
        <v>0</v>
      </c>
      <c r="U2746" s="169">
        <f>IF(U$2=$A2746,Data!R184,0)</f>
        <v>0</v>
      </c>
      <c r="V2746" s="169">
        <f>IF(V$2=$A2746,Data!S184,0)</f>
        <v>0</v>
      </c>
      <c r="W2746" s="169">
        <f>IF(W$2=$A2746,Data!T184,0)</f>
        <v>0</v>
      </c>
      <c r="X2746" s="169">
        <f>IF(X$2=$A2746,Data!U184,0)</f>
        <v>0</v>
      </c>
      <c r="Y2746" s="169">
        <f>IF(Y$2=$A2746,Data!V184,0)</f>
        <v>0</v>
      </c>
      <c r="Z2746" s="169">
        <f>IF(Z$2=$A2746,Data!W184,0)</f>
        <v>0</v>
      </c>
      <c r="AA2746" s="169">
        <f>IF(AA$2=$A2746,Data!X184,0)</f>
        <v>0</v>
      </c>
      <c r="AB2746" s="169">
        <f>IF(AB$2=$A2746,Data!Y184,0)</f>
        <v>0</v>
      </c>
      <c r="AC2746" s="169">
        <f>IF(AC$2=$A2746,Data!Z184,0)</f>
        <v>0</v>
      </c>
      <c r="AD2746" s="170">
        <f>IF(AD$2=$A2746,Data!AA184,0)</f>
        <v>0</v>
      </c>
      <c r="AE2746" s="171">
        <f>IF(AE$2=$A2746,Data!AB184,0)</f>
        <v>0</v>
      </c>
      <c r="AF2746" s="170">
        <f>IF(AF$2=$A2746,Data!AC184,0)</f>
        <v>0</v>
      </c>
      <c r="AG2746" s="171">
        <f>IF(AG$2=$A2746,Data!AD184,0)</f>
        <v>0</v>
      </c>
      <c r="AH2746" s="170">
        <f>IF(AH$2=$A2746,Data!AE184,0)</f>
        <v>0</v>
      </c>
      <c r="AI2746" s="171">
        <f>IF(AI$2=$A2746,Data!AF184,0)</f>
        <v>0</v>
      </c>
      <c r="AJ2746" s="170">
        <f>IF(AJ$2=$A2746,Data!AG184,0)</f>
        <v>0</v>
      </c>
      <c r="AK2746" s="171">
        <f>IF(AK$2=$A2746,Data!AH184,0)</f>
        <v>0</v>
      </c>
      <c r="AL2746" s="170">
        <f>IF(AL$2=$A2746,Data!AI184,0)</f>
        <v>0</v>
      </c>
      <c r="AM2746" t="str">
        <f t="shared" si="84"/>
        <v>AA</v>
      </c>
      <c r="AN2746" t="e">
        <f>+INDEX(Validation!$D$4:$D$250,MATCH(Merge!B2746,Validation!$E$4:$E$250,0))</f>
        <v>#N/A</v>
      </c>
      <c r="AO2746" s="172">
        <f t="shared" si="85"/>
        <v>0</v>
      </c>
    </row>
    <row r="2747" spans="1:41" ht="15" x14ac:dyDescent="0.25">
      <c r="A2747">
        <f>Inputs!$H$17</f>
        <v>7</v>
      </c>
      <c r="B2747" t="str">
        <f>Inputs!$D$4</f>
        <v>Select Agency…</v>
      </c>
      <c r="C2747" s="166" t="str">
        <f>Inputs!$I$6</f>
        <v>(insert code)</v>
      </c>
      <c r="D2747" t="str">
        <f>IFERROR(INDEX(Inputs!$I$11:$I$19,MATCH(A2747,Inputs!$H$11:$H$19)),"")</f>
        <v>(insert code)</v>
      </c>
      <c r="E2747" t="s">
        <v>869</v>
      </c>
      <c r="F2747" s="168">
        <f>IF(F$2=$A2747,Data!C185,0)</f>
        <v>0</v>
      </c>
      <c r="G2747" s="168">
        <f>IF(G$2=$A2747,Data!D185,0)</f>
        <v>0</v>
      </c>
      <c r="H2747" s="168">
        <f>IF(H$2=$A2747,Data!E185,0)</f>
        <v>0</v>
      </c>
      <c r="I2747" s="168">
        <f>IF(I$2=$A2747,Data!F185,0)</f>
        <v>0</v>
      </c>
      <c r="J2747" s="168">
        <f>IF(J$2=$A2747,Data!G185,0)</f>
        <v>0</v>
      </c>
      <c r="K2747" s="168">
        <f>IF(K$2=$A2747,Data!H185,0)</f>
        <v>0</v>
      </c>
      <c r="L2747" s="168">
        <f>IF(L$2=$A2747,Data!I185,0)</f>
        <v>0</v>
      </c>
      <c r="M2747" s="168">
        <f>IF(M$2=$A2747,Data!J185,0)</f>
        <v>0</v>
      </c>
      <c r="N2747" s="168">
        <f>IF(N$2=$A2747,Data!K185,0)</f>
        <v>0</v>
      </c>
      <c r="O2747" s="168">
        <f>IF(O$2=$A2747,Data!L185,0)</f>
        <v>0</v>
      </c>
      <c r="P2747" s="168">
        <f>IF(P$2=$A2747,Data!M185,0)</f>
        <v>0</v>
      </c>
      <c r="Q2747" s="168">
        <f>IF(Q$2=$A2747,Data!N185,0)</f>
        <v>0</v>
      </c>
      <c r="R2747" s="169">
        <f>IF(R$2=$A2747,Data!O185,0)</f>
        <v>0</v>
      </c>
      <c r="S2747" s="169">
        <f>IF(S$2=$A2747,Data!P185,0)</f>
        <v>0</v>
      </c>
      <c r="T2747" s="169">
        <f>IF(T$2=$A2747,Data!Q185,0)</f>
        <v>0</v>
      </c>
      <c r="U2747" s="169">
        <f>IF(U$2=$A2747,Data!R185,0)</f>
        <v>0</v>
      </c>
      <c r="V2747" s="169">
        <f>IF(V$2=$A2747,Data!S185,0)</f>
        <v>0</v>
      </c>
      <c r="W2747" s="169">
        <f>IF(W$2=$A2747,Data!T185,0)</f>
        <v>0</v>
      </c>
      <c r="X2747" s="169">
        <f>IF(X$2=$A2747,Data!U185,0)</f>
        <v>0</v>
      </c>
      <c r="Y2747" s="169">
        <f>IF(Y$2=$A2747,Data!V185,0)</f>
        <v>0</v>
      </c>
      <c r="Z2747" s="169">
        <f>IF(Z$2=$A2747,Data!W185,0)</f>
        <v>0</v>
      </c>
      <c r="AA2747" s="169">
        <f>IF(AA$2=$A2747,Data!X185,0)</f>
        <v>0</v>
      </c>
      <c r="AB2747" s="169">
        <f>IF(AB$2=$A2747,Data!Y185,0)</f>
        <v>0</v>
      </c>
      <c r="AC2747" s="169">
        <f>IF(AC$2=$A2747,Data!Z185,0)</f>
        <v>0</v>
      </c>
      <c r="AD2747" s="170">
        <f>IF(AD$2=$A2747,Data!AA185,0)</f>
        <v>0</v>
      </c>
      <c r="AE2747" s="171">
        <f>IF(AE$2=$A2747,Data!AB185,0)</f>
        <v>0</v>
      </c>
      <c r="AF2747" s="170">
        <f>IF(AF$2=$A2747,Data!AC185,0)</f>
        <v>0</v>
      </c>
      <c r="AG2747" s="171">
        <f>IF(AG$2=$A2747,Data!AD185,0)</f>
        <v>0</v>
      </c>
      <c r="AH2747" s="170">
        <f>IF(AH$2=$A2747,Data!AE185,0)</f>
        <v>0</v>
      </c>
      <c r="AI2747" s="171">
        <f>IF(AI$2=$A2747,Data!AF185,0)</f>
        <v>0</v>
      </c>
      <c r="AJ2747" s="170">
        <f>IF(AJ$2=$A2747,Data!AG185,0)</f>
        <v>0</v>
      </c>
      <c r="AK2747" s="171">
        <f>IF(AK$2=$A2747,Data!AH185,0)</f>
        <v>0</v>
      </c>
      <c r="AL2747" s="170">
        <f>IF(AL$2=$A2747,Data!AI185,0)</f>
        <v>0</v>
      </c>
      <c r="AM2747" t="str">
        <f t="shared" si="84"/>
        <v>AA</v>
      </c>
      <c r="AN2747" t="e">
        <f>+INDEX(Validation!$D$4:$D$250,MATCH(Merge!B2747,Validation!$E$4:$E$250,0))</f>
        <v>#N/A</v>
      </c>
      <c r="AO2747" s="172">
        <f t="shared" si="85"/>
        <v>0</v>
      </c>
    </row>
    <row r="2748" spans="1:41" ht="15" x14ac:dyDescent="0.25">
      <c r="A2748">
        <f>Inputs!$H$17</f>
        <v>7</v>
      </c>
      <c r="B2748" t="str">
        <f>Inputs!$D$4</f>
        <v>Select Agency…</v>
      </c>
      <c r="C2748" s="166" t="str">
        <f>Inputs!$I$6</f>
        <v>(insert code)</v>
      </c>
      <c r="D2748" t="str">
        <f>IFERROR(INDEX(Inputs!$I$11:$I$19,MATCH(A2748,Inputs!$H$11:$H$19)),"")</f>
        <v>(insert code)</v>
      </c>
      <c r="E2748" t="s">
        <v>869</v>
      </c>
      <c r="F2748" s="168">
        <f>IF(F$2=$A2748,Data!C186,0)</f>
        <v>0</v>
      </c>
      <c r="G2748" s="168">
        <f>IF(G$2=$A2748,Data!D186,0)</f>
        <v>0</v>
      </c>
      <c r="H2748" s="168">
        <f>IF(H$2=$A2748,Data!E186,0)</f>
        <v>0</v>
      </c>
      <c r="I2748" s="168">
        <f>IF(I$2=$A2748,Data!F186,0)</f>
        <v>0</v>
      </c>
      <c r="J2748" s="168">
        <f>IF(J$2=$A2748,Data!G186,0)</f>
        <v>0</v>
      </c>
      <c r="K2748" s="168">
        <f>IF(K$2=$A2748,Data!H186,0)</f>
        <v>0</v>
      </c>
      <c r="L2748" s="168">
        <f>IF(L$2=$A2748,Data!I186,0)</f>
        <v>0</v>
      </c>
      <c r="M2748" s="168">
        <f>IF(M$2=$A2748,Data!J186,0)</f>
        <v>0</v>
      </c>
      <c r="N2748" s="168">
        <f>IF(N$2=$A2748,Data!K186,0)</f>
        <v>0</v>
      </c>
      <c r="O2748" s="168">
        <f>IF(O$2=$A2748,Data!L186,0)</f>
        <v>0</v>
      </c>
      <c r="P2748" s="168">
        <f>IF(P$2=$A2748,Data!M186,0)</f>
        <v>0</v>
      </c>
      <c r="Q2748" s="168">
        <f>IF(Q$2=$A2748,Data!N186,0)</f>
        <v>0</v>
      </c>
      <c r="R2748" s="169">
        <f>IF(R$2=$A2748,Data!O186,0)</f>
        <v>0</v>
      </c>
      <c r="S2748" s="169">
        <f>IF(S$2=$A2748,Data!P186,0)</f>
        <v>0</v>
      </c>
      <c r="T2748" s="169">
        <f>IF(T$2=$A2748,Data!Q186,0)</f>
        <v>0</v>
      </c>
      <c r="U2748" s="169">
        <f>IF(U$2=$A2748,Data!R186,0)</f>
        <v>0</v>
      </c>
      <c r="V2748" s="169">
        <f>IF(V$2=$A2748,Data!S186,0)</f>
        <v>0</v>
      </c>
      <c r="W2748" s="169">
        <f>IF(W$2=$A2748,Data!T186,0)</f>
        <v>0</v>
      </c>
      <c r="X2748" s="169">
        <f>IF(X$2=$A2748,Data!U186,0)</f>
        <v>0</v>
      </c>
      <c r="Y2748" s="169">
        <f>IF(Y$2=$A2748,Data!V186,0)</f>
        <v>0</v>
      </c>
      <c r="Z2748" s="169">
        <f>IF(Z$2=$A2748,Data!W186,0)</f>
        <v>0</v>
      </c>
      <c r="AA2748" s="169">
        <f>IF(AA$2=$A2748,Data!X186,0)</f>
        <v>0</v>
      </c>
      <c r="AB2748" s="169">
        <f>IF(AB$2=$A2748,Data!Y186,0)</f>
        <v>0</v>
      </c>
      <c r="AC2748" s="169">
        <f>IF(AC$2=$A2748,Data!Z186,0)</f>
        <v>0</v>
      </c>
      <c r="AD2748" s="170">
        <f>IF(AD$2=$A2748,Data!AA186,0)</f>
        <v>0</v>
      </c>
      <c r="AE2748" s="171">
        <f>IF(AE$2=$A2748,Data!AB186,0)</f>
        <v>0</v>
      </c>
      <c r="AF2748" s="170">
        <f>IF(AF$2=$A2748,Data!AC186,0)</f>
        <v>0</v>
      </c>
      <c r="AG2748" s="171">
        <f>IF(AG$2=$A2748,Data!AD186,0)</f>
        <v>0</v>
      </c>
      <c r="AH2748" s="170">
        <f>IF(AH$2=$A2748,Data!AE186,0)</f>
        <v>0</v>
      </c>
      <c r="AI2748" s="171">
        <f>IF(AI$2=$A2748,Data!AF186,0)</f>
        <v>0</v>
      </c>
      <c r="AJ2748" s="170">
        <f>IF(AJ$2=$A2748,Data!AG186,0)</f>
        <v>0</v>
      </c>
      <c r="AK2748" s="171">
        <f>IF(AK$2=$A2748,Data!AH186,0)</f>
        <v>0</v>
      </c>
      <c r="AL2748" s="170">
        <f>IF(AL$2=$A2748,Data!AI186,0)</f>
        <v>0</v>
      </c>
      <c r="AM2748" t="str">
        <f t="shared" si="84"/>
        <v>AA</v>
      </c>
      <c r="AN2748" t="e">
        <f>+INDEX(Validation!$D$4:$D$250,MATCH(Merge!B2748,Validation!$E$4:$E$250,0))</f>
        <v>#N/A</v>
      </c>
      <c r="AO2748" s="172">
        <f t="shared" si="85"/>
        <v>0</v>
      </c>
    </row>
    <row r="2749" spans="1:41" ht="15" x14ac:dyDescent="0.25">
      <c r="A2749">
        <f>Inputs!$H$17</f>
        <v>7</v>
      </c>
      <c r="B2749" t="str">
        <f>Inputs!$D$4</f>
        <v>Select Agency…</v>
      </c>
      <c r="C2749" s="166" t="str">
        <f>Inputs!$I$6</f>
        <v>(insert code)</v>
      </c>
      <c r="D2749" t="str">
        <f>IFERROR(INDEX(Inputs!$I$11:$I$19,MATCH(A2749,Inputs!$H$11:$H$19)),"")</f>
        <v>(insert code)</v>
      </c>
      <c r="E2749" t="s">
        <v>869</v>
      </c>
      <c r="F2749" s="168">
        <f>IF(F$2=$A2749,Data!C187,0)</f>
        <v>0</v>
      </c>
      <c r="G2749" s="168">
        <f>IF(G$2=$A2749,Data!D187,0)</f>
        <v>0</v>
      </c>
      <c r="H2749" s="168">
        <f>IF(H$2=$A2749,Data!E187,0)</f>
        <v>0</v>
      </c>
      <c r="I2749" s="168">
        <f>IF(I$2=$A2749,Data!F187,0)</f>
        <v>0</v>
      </c>
      <c r="J2749" s="168">
        <f>IF(J$2=$A2749,Data!G187,0)</f>
        <v>0</v>
      </c>
      <c r="K2749" s="168">
        <f>IF(K$2=$A2749,Data!H187,0)</f>
        <v>0</v>
      </c>
      <c r="L2749" s="168">
        <f>IF(L$2=$A2749,Data!I187,0)</f>
        <v>0</v>
      </c>
      <c r="M2749" s="168">
        <f>IF(M$2=$A2749,Data!J187,0)</f>
        <v>0</v>
      </c>
      <c r="N2749" s="168">
        <f>IF(N$2=$A2749,Data!K187,0)</f>
        <v>0</v>
      </c>
      <c r="O2749" s="168">
        <f>IF(O$2=$A2749,Data!L187,0)</f>
        <v>0</v>
      </c>
      <c r="P2749" s="168">
        <f>IF(P$2=$A2749,Data!M187,0)</f>
        <v>0</v>
      </c>
      <c r="Q2749" s="168">
        <f>IF(Q$2=$A2749,Data!N187,0)</f>
        <v>0</v>
      </c>
      <c r="R2749" s="169">
        <f>IF(R$2=$A2749,Data!O187,0)</f>
        <v>0</v>
      </c>
      <c r="S2749" s="169">
        <f>IF(S$2=$A2749,Data!P187,0)</f>
        <v>0</v>
      </c>
      <c r="T2749" s="169">
        <f>IF(T$2=$A2749,Data!Q187,0)</f>
        <v>0</v>
      </c>
      <c r="U2749" s="169">
        <f>IF(U$2=$A2749,Data!R187,0)</f>
        <v>0</v>
      </c>
      <c r="V2749" s="169">
        <f>IF(V$2=$A2749,Data!S187,0)</f>
        <v>0</v>
      </c>
      <c r="W2749" s="169">
        <f>IF(W$2=$A2749,Data!T187,0)</f>
        <v>0</v>
      </c>
      <c r="X2749" s="169">
        <f>IF(X$2=$A2749,Data!U187,0)</f>
        <v>0</v>
      </c>
      <c r="Y2749" s="169">
        <f>IF(Y$2=$A2749,Data!V187,0)</f>
        <v>0</v>
      </c>
      <c r="Z2749" s="169">
        <f>IF(Z$2=$A2749,Data!W187,0)</f>
        <v>0</v>
      </c>
      <c r="AA2749" s="169">
        <f>IF(AA$2=$A2749,Data!X187,0)</f>
        <v>0</v>
      </c>
      <c r="AB2749" s="169">
        <f>IF(AB$2=$A2749,Data!Y187,0)</f>
        <v>0</v>
      </c>
      <c r="AC2749" s="169">
        <f>IF(AC$2=$A2749,Data!Z187,0)</f>
        <v>0</v>
      </c>
      <c r="AD2749" s="170">
        <f>IF(AD$2=$A2749,Data!AA187,0)</f>
        <v>0</v>
      </c>
      <c r="AE2749" s="171">
        <f>IF(AE$2=$A2749,Data!AB187,0)</f>
        <v>0</v>
      </c>
      <c r="AF2749" s="170">
        <f>IF(AF$2=$A2749,Data!AC187,0)</f>
        <v>0</v>
      </c>
      <c r="AG2749" s="171">
        <f>IF(AG$2=$A2749,Data!AD187,0)</f>
        <v>0</v>
      </c>
      <c r="AH2749" s="170">
        <f>IF(AH$2=$A2749,Data!AE187,0)</f>
        <v>0</v>
      </c>
      <c r="AI2749" s="171">
        <f>IF(AI$2=$A2749,Data!AF187,0)</f>
        <v>0</v>
      </c>
      <c r="AJ2749" s="170">
        <f>IF(AJ$2=$A2749,Data!AG187,0)</f>
        <v>0</v>
      </c>
      <c r="AK2749" s="171">
        <f>IF(AK$2=$A2749,Data!AH187,0)</f>
        <v>0</v>
      </c>
      <c r="AL2749" s="170">
        <f>IF(AL$2=$A2749,Data!AI187,0)</f>
        <v>0</v>
      </c>
      <c r="AM2749" t="str">
        <f t="shared" si="84"/>
        <v>AA</v>
      </c>
      <c r="AN2749" t="e">
        <f>+INDEX(Validation!$D$4:$D$250,MATCH(Merge!B2749,Validation!$E$4:$E$250,0))</f>
        <v>#N/A</v>
      </c>
      <c r="AO2749" s="172">
        <f t="shared" si="85"/>
        <v>0</v>
      </c>
    </row>
    <row r="2750" spans="1:41" ht="15" x14ac:dyDescent="0.25">
      <c r="A2750">
        <f>Inputs!$H$17</f>
        <v>7</v>
      </c>
      <c r="B2750" t="str">
        <f>Inputs!$D$4</f>
        <v>Select Agency…</v>
      </c>
      <c r="C2750" s="166" t="str">
        <f>Inputs!$I$6</f>
        <v>(insert code)</v>
      </c>
      <c r="D2750" t="str">
        <f>IFERROR(INDEX(Inputs!$I$11:$I$19,MATCH(A2750,Inputs!$H$11:$H$19)),"")</f>
        <v>(insert code)</v>
      </c>
      <c r="E2750" t="s">
        <v>869</v>
      </c>
      <c r="F2750" s="168">
        <f>IF(F$2=$A2750,Data!C188,0)</f>
        <v>0</v>
      </c>
      <c r="G2750" s="168">
        <f>IF(G$2=$A2750,Data!D188,0)</f>
        <v>0</v>
      </c>
      <c r="H2750" s="168">
        <f>IF(H$2=$A2750,Data!E188,0)</f>
        <v>0</v>
      </c>
      <c r="I2750" s="168">
        <f>IF(I$2=$A2750,Data!F188,0)</f>
        <v>0</v>
      </c>
      <c r="J2750" s="168">
        <f>IF(J$2=$A2750,Data!G188,0)</f>
        <v>0</v>
      </c>
      <c r="K2750" s="168">
        <f>IF(K$2=$A2750,Data!H188,0)</f>
        <v>0</v>
      </c>
      <c r="L2750" s="168">
        <f>IF(L$2=$A2750,Data!I188,0)</f>
        <v>0</v>
      </c>
      <c r="M2750" s="168">
        <f>IF(M$2=$A2750,Data!J188,0)</f>
        <v>0</v>
      </c>
      <c r="N2750" s="168">
        <f>IF(N$2=$A2750,Data!K188,0)</f>
        <v>0</v>
      </c>
      <c r="O2750" s="168">
        <f>IF(O$2=$A2750,Data!L188,0)</f>
        <v>0</v>
      </c>
      <c r="P2750" s="168">
        <f>IF(P$2=$A2750,Data!M188,0)</f>
        <v>0</v>
      </c>
      <c r="Q2750" s="168">
        <f>IF(Q$2=$A2750,Data!N188,0)</f>
        <v>0</v>
      </c>
      <c r="R2750" s="169">
        <f>IF(R$2=$A2750,Data!O188,0)</f>
        <v>0</v>
      </c>
      <c r="S2750" s="169">
        <f>IF(S$2=$A2750,Data!P188,0)</f>
        <v>0</v>
      </c>
      <c r="T2750" s="169">
        <f>IF(T$2=$A2750,Data!Q188,0)</f>
        <v>0</v>
      </c>
      <c r="U2750" s="169">
        <f>IF(U$2=$A2750,Data!R188,0)</f>
        <v>0</v>
      </c>
      <c r="V2750" s="169">
        <f>IF(V$2=$A2750,Data!S188,0)</f>
        <v>0</v>
      </c>
      <c r="W2750" s="169">
        <f>IF(W$2=$A2750,Data!T188,0)</f>
        <v>0</v>
      </c>
      <c r="X2750" s="169">
        <f>IF(X$2=$A2750,Data!U188,0)</f>
        <v>0</v>
      </c>
      <c r="Y2750" s="169">
        <f>IF(Y$2=$A2750,Data!V188,0)</f>
        <v>0</v>
      </c>
      <c r="Z2750" s="169">
        <f>IF(Z$2=$A2750,Data!W188,0)</f>
        <v>0</v>
      </c>
      <c r="AA2750" s="169">
        <f>IF(AA$2=$A2750,Data!X188,0)</f>
        <v>0</v>
      </c>
      <c r="AB2750" s="169">
        <f>IF(AB$2=$A2750,Data!Y188,0)</f>
        <v>0</v>
      </c>
      <c r="AC2750" s="169">
        <f>IF(AC$2=$A2750,Data!Z188,0)</f>
        <v>0</v>
      </c>
      <c r="AD2750" s="170">
        <f>IF(AD$2=$A2750,Data!AA188,0)</f>
        <v>0</v>
      </c>
      <c r="AE2750" s="171">
        <f>IF(AE$2=$A2750,Data!AB188,0)</f>
        <v>0</v>
      </c>
      <c r="AF2750" s="170">
        <f>IF(AF$2=$A2750,Data!AC188,0)</f>
        <v>0</v>
      </c>
      <c r="AG2750" s="171">
        <f>IF(AG$2=$A2750,Data!AD188,0)</f>
        <v>0</v>
      </c>
      <c r="AH2750" s="170">
        <f>IF(AH$2=$A2750,Data!AE188,0)</f>
        <v>0</v>
      </c>
      <c r="AI2750" s="171">
        <f>IF(AI$2=$A2750,Data!AF188,0)</f>
        <v>0</v>
      </c>
      <c r="AJ2750" s="170">
        <f>IF(AJ$2=$A2750,Data!AG188,0)</f>
        <v>0</v>
      </c>
      <c r="AK2750" s="171">
        <f>IF(AK$2=$A2750,Data!AH188,0)</f>
        <v>0</v>
      </c>
      <c r="AL2750" s="170">
        <f>IF(AL$2=$A2750,Data!AI188,0)</f>
        <v>0</v>
      </c>
      <c r="AM2750" t="str">
        <f t="shared" si="84"/>
        <v>AA</v>
      </c>
      <c r="AN2750" t="e">
        <f>+INDEX(Validation!$D$4:$D$250,MATCH(Merge!B2750,Validation!$E$4:$E$250,0))</f>
        <v>#N/A</v>
      </c>
      <c r="AO2750" s="172">
        <f t="shared" si="85"/>
        <v>0</v>
      </c>
    </row>
    <row r="2751" spans="1:41" ht="15" x14ac:dyDescent="0.25">
      <c r="A2751">
        <f>Inputs!$H$17</f>
        <v>7</v>
      </c>
      <c r="B2751" t="str">
        <f>Inputs!$D$4</f>
        <v>Select Agency…</v>
      </c>
      <c r="C2751" s="166" t="str">
        <f>Inputs!$I$6</f>
        <v>(insert code)</v>
      </c>
      <c r="D2751" t="str">
        <f>IFERROR(INDEX(Inputs!$I$11:$I$19,MATCH(A2751,Inputs!$H$11:$H$19)),"")</f>
        <v>(insert code)</v>
      </c>
      <c r="E2751" t="s">
        <v>869</v>
      </c>
      <c r="F2751" s="168">
        <f>IF(F$2=$A2751,Data!C189,0)</f>
        <v>0</v>
      </c>
      <c r="G2751" s="168">
        <f>IF(G$2=$A2751,Data!D189,0)</f>
        <v>0</v>
      </c>
      <c r="H2751" s="168">
        <f>IF(H$2=$A2751,Data!E189,0)</f>
        <v>0</v>
      </c>
      <c r="I2751" s="168">
        <f>IF(I$2=$A2751,Data!F189,0)</f>
        <v>0</v>
      </c>
      <c r="J2751" s="168">
        <f>IF(J$2=$A2751,Data!G189,0)</f>
        <v>0</v>
      </c>
      <c r="K2751" s="168">
        <f>IF(K$2=$A2751,Data!H189,0)</f>
        <v>0</v>
      </c>
      <c r="L2751" s="168">
        <f>IF(L$2=$A2751,Data!I189,0)</f>
        <v>0</v>
      </c>
      <c r="M2751" s="168">
        <f>IF(M$2=$A2751,Data!J189,0)</f>
        <v>0</v>
      </c>
      <c r="N2751" s="168">
        <f>IF(N$2=$A2751,Data!K189,0)</f>
        <v>0</v>
      </c>
      <c r="O2751" s="168">
        <f>IF(O$2=$A2751,Data!L189,0)</f>
        <v>0</v>
      </c>
      <c r="P2751" s="168">
        <f>IF(P$2=$A2751,Data!M189,0)</f>
        <v>0</v>
      </c>
      <c r="Q2751" s="168">
        <f>IF(Q$2=$A2751,Data!N189,0)</f>
        <v>0</v>
      </c>
      <c r="R2751" s="169">
        <f>IF(R$2=$A2751,Data!O189,0)</f>
        <v>0</v>
      </c>
      <c r="S2751" s="169">
        <f>IF(S$2=$A2751,Data!P189,0)</f>
        <v>0</v>
      </c>
      <c r="T2751" s="169">
        <f>IF(T$2=$A2751,Data!Q189,0)</f>
        <v>0</v>
      </c>
      <c r="U2751" s="169">
        <f>IF(U$2=$A2751,Data!R189,0)</f>
        <v>0</v>
      </c>
      <c r="V2751" s="169">
        <f>IF(V$2=$A2751,Data!S189,0)</f>
        <v>0</v>
      </c>
      <c r="W2751" s="169">
        <f>IF(W$2=$A2751,Data!T189,0)</f>
        <v>0</v>
      </c>
      <c r="X2751" s="169">
        <f>IF(X$2=$A2751,Data!U189,0)</f>
        <v>0</v>
      </c>
      <c r="Y2751" s="169">
        <f>IF(Y$2=$A2751,Data!V189,0)</f>
        <v>0</v>
      </c>
      <c r="Z2751" s="169">
        <f>IF(Z$2=$A2751,Data!W189,0)</f>
        <v>0</v>
      </c>
      <c r="AA2751" s="169">
        <f>IF(AA$2=$A2751,Data!X189,0)</f>
        <v>0</v>
      </c>
      <c r="AB2751" s="169">
        <f>IF(AB$2=$A2751,Data!Y189,0)</f>
        <v>0</v>
      </c>
      <c r="AC2751" s="169">
        <f>IF(AC$2=$A2751,Data!Z189,0)</f>
        <v>0</v>
      </c>
      <c r="AD2751" s="170">
        <f>IF(AD$2=$A2751,Data!AA189,0)</f>
        <v>0</v>
      </c>
      <c r="AE2751" s="171">
        <f>IF(AE$2=$A2751,Data!AB189,0)</f>
        <v>0</v>
      </c>
      <c r="AF2751" s="170">
        <f>IF(AF$2=$A2751,Data!AC189,0)</f>
        <v>0</v>
      </c>
      <c r="AG2751" s="171">
        <f>IF(AG$2=$A2751,Data!AD189,0)</f>
        <v>0</v>
      </c>
      <c r="AH2751" s="170">
        <f>IF(AH$2=$A2751,Data!AE189,0)</f>
        <v>0</v>
      </c>
      <c r="AI2751" s="171">
        <f>IF(AI$2=$A2751,Data!AF189,0)</f>
        <v>0</v>
      </c>
      <c r="AJ2751" s="170">
        <f>IF(AJ$2=$A2751,Data!AG189,0)</f>
        <v>0</v>
      </c>
      <c r="AK2751" s="171">
        <f>IF(AK$2=$A2751,Data!AH189,0)</f>
        <v>0</v>
      </c>
      <c r="AL2751" s="170">
        <f>IF(AL$2=$A2751,Data!AI189,0)</f>
        <v>0</v>
      </c>
      <c r="AM2751" t="str">
        <f t="shared" si="84"/>
        <v>AA</v>
      </c>
      <c r="AN2751" t="e">
        <f>+INDEX(Validation!$D$4:$D$250,MATCH(Merge!B2751,Validation!$E$4:$E$250,0))</f>
        <v>#N/A</v>
      </c>
      <c r="AO2751" s="172">
        <f t="shared" si="85"/>
        <v>0</v>
      </c>
    </row>
    <row r="2752" spans="1:41" ht="15" x14ac:dyDescent="0.25">
      <c r="A2752">
        <f>Inputs!$H$17</f>
        <v>7</v>
      </c>
      <c r="B2752" t="str">
        <f>Inputs!$D$4</f>
        <v>Select Agency…</v>
      </c>
      <c r="C2752" s="166" t="str">
        <f>Inputs!$I$6</f>
        <v>(insert code)</v>
      </c>
      <c r="D2752" t="str">
        <f>IFERROR(INDEX(Inputs!$I$11:$I$19,MATCH(A2752,Inputs!$H$11:$H$19)),"")</f>
        <v>(insert code)</v>
      </c>
      <c r="E2752" t="s">
        <v>869</v>
      </c>
      <c r="F2752" s="168">
        <f>IF(F$2=$A2752,Data!C190,0)</f>
        <v>0</v>
      </c>
      <c r="G2752" s="168">
        <f>IF(G$2=$A2752,Data!D190,0)</f>
        <v>0</v>
      </c>
      <c r="H2752" s="168">
        <f>IF(H$2=$A2752,Data!E190,0)</f>
        <v>0</v>
      </c>
      <c r="I2752" s="168">
        <f>IF(I$2=$A2752,Data!F190,0)</f>
        <v>0</v>
      </c>
      <c r="J2752" s="168">
        <f>IF(J$2=$A2752,Data!G190,0)</f>
        <v>0</v>
      </c>
      <c r="K2752" s="168">
        <f>IF(K$2=$A2752,Data!H190,0)</f>
        <v>0</v>
      </c>
      <c r="L2752" s="168">
        <f>IF(L$2=$A2752,Data!I190,0)</f>
        <v>0</v>
      </c>
      <c r="M2752" s="168">
        <f>IF(M$2=$A2752,Data!J190,0)</f>
        <v>0</v>
      </c>
      <c r="N2752" s="168">
        <f>IF(N$2=$A2752,Data!K190,0)</f>
        <v>0</v>
      </c>
      <c r="O2752" s="168">
        <f>IF(O$2=$A2752,Data!L190,0)</f>
        <v>0</v>
      </c>
      <c r="P2752" s="168">
        <f>IF(P$2=$A2752,Data!M190,0)</f>
        <v>0</v>
      </c>
      <c r="Q2752" s="168">
        <f>IF(Q$2=$A2752,Data!N190,0)</f>
        <v>0</v>
      </c>
      <c r="R2752" s="169">
        <f>IF(R$2=$A2752,Data!O190,0)</f>
        <v>0</v>
      </c>
      <c r="S2752" s="169">
        <f>IF(S$2=$A2752,Data!P190,0)</f>
        <v>0</v>
      </c>
      <c r="T2752" s="169">
        <f>IF(T$2=$A2752,Data!Q190,0)</f>
        <v>0</v>
      </c>
      <c r="U2752" s="169">
        <f>IF(U$2=$A2752,Data!R190,0)</f>
        <v>0</v>
      </c>
      <c r="V2752" s="169">
        <f>IF(V$2=$A2752,Data!S190,0)</f>
        <v>0</v>
      </c>
      <c r="W2752" s="169">
        <f>IF(W$2=$A2752,Data!T190,0)</f>
        <v>0</v>
      </c>
      <c r="X2752" s="169">
        <f>IF(X$2=$A2752,Data!U190,0)</f>
        <v>0</v>
      </c>
      <c r="Y2752" s="169">
        <f>IF(Y$2=$A2752,Data!V190,0)</f>
        <v>0</v>
      </c>
      <c r="Z2752" s="169">
        <f>IF(Z$2=$A2752,Data!W190,0)</f>
        <v>0</v>
      </c>
      <c r="AA2752" s="169">
        <f>IF(AA$2=$A2752,Data!X190,0)</f>
        <v>0</v>
      </c>
      <c r="AB2752" s="169">
        <f>IF(AB$2=$A2752,Data!Y190,0)</f>
        <v>0</v>
      </c>
      <c r="AC2752" s="169">
        <f>IF(AC$2=$A2752,Data!Z190,0)</f>
        <v>0</v>
      </c>
      <c r="AD2752" s="170">
        <f>IF(AD$2=$A2752,Data!AA190,0)</f>
        <v>0</v>
      </c>
      <c r="AE2752" s="171">
        <f>IF(AE$2=$A2752,Data!AB190,0)</f>
        <v>0</v>
      </c>
      <c r="AF2752" s="170">
        <f>IF(AF$2=$A2752,Data!AC190,0)</f>
        <v>0</v>
      </c>
      <c r="AG2752" s="171">
        <f>IF(AG$2=$A2752,Data!AD190,0)</f>
        <v>0</v>
      </c>
      <c r="AH2752" s="170">
        <f>IF(AH$2=$A2752,Data!AE190,0)</f>
        <v>0</v>
      </c>
      <c r="AI2752" s="171">
        <f>IF(AI$2=$A2752,Data!AF190,0)</f>
        <v>0</v>
      </c>
      <c r="AJ2752" s="170">
        <f>IF(AJ$2=$A2752,Data!AG190,0)</f>
        <v>0</v>
      </c>
      <c r="AK2752" s="171">
        <f>IF(AK$2=$A2752,Data!AH190,0)</f>
        <v>0</v>
      </c>
      <c r="AL2752" s="170">
        <f>IF(AL$2=$A2752,Data!AI190,0)</f>
        <v>0</v>
      </c>
      <c r="AM2752" t="str">
        <f t="shared" si="84"/>
        <v>AA</v>
      </c>
      <c r="AN2752" t="e">
        <f>+INDEX(Validation!$D$4:$D$250,MATCH(Merge!B2752,Validation!$E$4:$E$250,0))</f>
        <v>#N/A</v>
      </c>
      <c r="AO2752" s="172">
        <f t="shared" si="85"/>
        <v>0</v>
      </c>
    </row>
    <row r="2753" spans="1:41" ht="15" x14ac:dyDescent="0.25">
      <c r="A2753">
        <f>Inputs!$H$17</f>
        <v>7</v>
      </c>
      <c r="B2753" t="str">
        <f>Inputs!$D$4</f>
        <v>Select Agency…</v>
      </c>
      <c r="C2753" s="166" t="str">
        <f>Inputs!$I$6</f>
        <v>(insert code)</v>
      </c>
      <c r="D2753" t="str">
        <f>IFERROR(INDEX(Inputs!$I$11:$I$19,MATCH(A2753,Inputs!$H$11:$H$19)),"")</f>
        <v>(insert code)</v>
      </c>
      <c r="E2753" t="s">
        <v>869</v>
      </c>
      <c r="F2753" s="168">
        <f>IF(F$2=$A2753,Data!C191,0)</f>
        <v>0</v>
      </c>
      <c r="G2753" s="168">
        <f>IF(G$2=$A2753,Data!D191,0)</f>
        <v>0</v>
      </c>
      <c r="H2753" s="168">
        <f>IF(H$2=$A2753,Data!E191,0)</f>
        <v>0</v>
      </c>
      <c r="I2753" s="168">
        <f>IF(I$2=$A2753,Data!F191,0)</f>
        <v>0</v>
      </c>
      <c r="J2753" s="168">
        <f>IF(J$2=$A2753,Data!G191,0)</f>
        <v>0</v>
      </c>
      <c r="K2753" s="168">
        <f>IF(K$2=$A2753,Data!H191,0)</f>
        <v>0</v>
      </c>
      <c r="L2753" s="168">
        <f>IF(L$2=$A2753,Data!I191,0)</f>
        <v>0</v>
      </c>
      <c r="M2753" s="168">
        <f>IF(M$2=$A2753,Data!J191,0)</f>
        <v>0</v>
      </c>
      <c r="N2753" s="168">
        <f>IF(N$2=$A2753,Data!K191,0)</f>
        <v>0</v>
      </c>
      <c r="O2753" s="168">
        <f>IF(O$2=$A2753,Data!L191,0)</f>
        <v>0</v>
      </c>
      <c r="P2753" s="168">
        <f>IF(P$2=$A2753,Data!M191,0)</f>
        <v>0</v>
      </c>
      <c r="Q2753" s="168">
        <f>IF(Q$2=$A2753,Data!N191,0)</f>
        <v>0</v>
      </c>
      <c r="R2753" s="169">
        <f>IF(R$2=$A2753,Data!O191,0)</f>
        <v>0</v>
      </c>
      <c r="S2753" s="169">
        <f>IF(S$2=$A2753,Data!P191,0)</f>
        <v>0</v>
      </c>
      <c r="T2753" s="169">
        <f>IF(T$2=$A2753,Data!Q191,0)</f>
        <v>0</v>
      </c>
      <c r="U2753" s="169">
        <f>IF(U$2=$A2753,Data!R191,0)</f>
        <v>0</v>
      </c>
      <c r="V2753" s="169">
        <f>IF(V$2=$A2753,Data!S191,0)</f>
        <v>0</v>
      </c>
      <c r="W2753" s="169">
        <f>IF(W$2=$A2753,Data!T191,0)</f>
        <v>0</v>
      </c>
      <c r="X2753" s="169">
        <f>IF(X$2=$A2753,Data!U191,0)</f>
        <v>0</v>
      </c>
      <c r="Y2753" s="169">
        <f>IF(Y$2=$A2753,Data!V191,0)</f>
        <v>0</v>
      </c>
      <c r="Z2753" s="169">
        <f>IF(Z$2=$A2753,Data!W191,0)</f>
        <v>0</v>
      </c>
      <c r="AA2753" s="169">
        <f>IF(AA$2=$A2753,Data!X191,0)</f>
        <v>0</v>
      </c>
      <c r="AB2753" s="169">
        <f>IF(AB$2=$A2753,Data!Y191,0)</f>
        <v>0</v>
      </c>
      <c r="AC2753" s="169">
        <f>IF(AC$2=$A2753,Data!Z191,0)</f>
        <v>0</v>
      </c>
      <c r="AD2753" s="170">
        <f>IF(AD$2=$A2753,Data!AA191,0)</f>
        <v>0</v>
      </c>
      <c r="AE2753" s="171">
        <f>IF(AE$2=$A2753,Data!AB191,0)</f>
        <v>0</v>
      </c>
      <c r="AF2753" s="170">
        <f>IF(AF$2=$A2753,Data!AC191,0)</f>
        <v>0</v>
      </c>
      <c r="AG2753" s="171">
        <f>IF(AG$2=$A2753,Data!AD191,0)</f>
        <v>0</v>
      </c>
      <c r="AH2753" s="170">
        <f>IF(AH$2=$A2753,Data!AE191,0)</f>
        <v>0</v>
      </c>
      <c r="AI2753" s="171">
        <f>IF(AI$2=$A2753,Data!AF191,0)</f>
        <v>0</v>
      </c>
      <c r="AJ2753" s="170">
        <f>IF(AJ$2=$A2753,Data!AG191,0)</f>
        <v>0</v>
      </c>
      <c r="AK2753" s="171">
        <f>IF(AK$2=$A2753,Data!AH191,0)</f>
        <v>0</v>
      </c>
      <c r="AL2753" s="170">
        <f>IF(AL$2=$A2753,Data!AI191,0)</f>
        <v>0</v>
      </c>
      <c r="AM2753" t="str">
        <f t="shared" si="84"/>
        <v>AA</v>
      </c>
      <c r="AN2753" t="e">
        <f>+INDEX(Validation!$D$4:$D$250,MATCH(Merge!B2753,Validation!$E$4:$E$250,0))</f>
        <v>#N/A</v>
      </c>
      <c r="AO2753" s="172">
        <f t="shared" si="85"/>
        <v>0</v>
      </c>
    </row>
    <row r="2754" spans="1:41" ht="15" x14ac:dyDescent="0.25">
      <c r="A2754">
        <f>Inputs!$H$17</f>
        <v>7</v>
      </c>
      <c r="B2754" t="str">
        <f>Inputs!$D$4</f>
        <v>Select Agency…</v>
      </c>
      <c r="C2754" s="166" t="str">
        <f>Inputs!$I$6</f>
        <v>(insert code)</v>
      </c>
      <c r="D2754" t="str">
        <f>IFERROR(INDEX(Inputs!$I$11:$I$19,MATCH(A2754,Inputs!$H$11:$H$19)),"")</f>
        <v>(insert code)</v>
      </c>
      <c r="E2754" t="s">
        <v>869</v>
      </c>
      <c r="F2754" s="168">
        <f>IF(F$2=$A2754,Data!C192,0)</f>
        <v>0</v>
      </c>
      <c r="G2754" s="168">
        <f>IF(G$2=$A2754,Data!D192,0)</f>
        <v>0</v>
      </c>
      <c r="H2754" s="168">
        <f>IF(H$2=$A2754,Data!E192,0)</f>
        <v>0</v>
      </c>
      <c r="I2754" s="168">
        <f>IF(I$2=$A2754,Data!F192,0)</f>
        <v>0</v>
      </c>
      <c r="J2754" s="168">
        <f>IF(J$2=$A2754,Data!G192,0)</f>
        <v>0</v>
      </c>
      <c r="K2754" s="168">
        <f>IF(K$2=$A2754,Data!H192,0)</f>
        <v>0</v>
      </c>
      <c r="L2754" s="168">
        <f>IF(L$2=$A2754,Data!I192,0)</f>
        <v>0</v>
      </c>
      <c r="M2754" s="168">
        <f>IF(M$2=$A2754,Data!J192,0)</f>
        <v>0</v>
      </c>
      <c r="N2754" s="168">
        <f>IF(N$2=$A2754,Data!K192,0)</f>
        <v>0</v>
      </c>
      <c r="O2754" s="168">
        <f>IF(O$2=$A2754,Data!L192,0)</f>
        <v>0</v>
      </c>
      <c r="P2754" s="168">
        <f>IF(P$2=$A2754,Data!M192,0)</f>
        <v>0</v>
      </c>
      <c r="Q2754" s="168">
        <f>IF(Q$2=$A2754,Data!N192,0)</f>
        <v>0</v>
      </c>
      <c r="R2754" s="169">
        <f>IF(R$2=$A2754,Data!O192,0)</f>
        <v>0</v>
      </c>
      <c r="S2754" s="169">
        <f>IF(S$2=$A2754,Data!P192,0)</f>
        <v>0</v>
      </c>
      <c r="T2754" s="169">
        <f>IF(T$2=$A2754,Data!Q192,0)</f>
        <v>0</v>
      </c>
      <c r="U2754" s="169">
        <f>IF(U$2=$A2754,Data!R192,0)</f>
        <v>0</v>
      </c>
      <c r="V2754" s="169">
        <f>IF(V$2=$A2754,Data!S192,0)</f>
        <v>0</v>
      </c>
      <c r="W2754" s="169">
        <f>IF(W$2=$A2754,Data!T192,0)</f>
        <v>0</v>
      </c>
      <c r="X2754" s="169">
        <f>IF(X$2=$A2754,Data!U192,0)</f>
        <v>0</v>
      </c>
      <c r="Y2754" s="169">
        <f>IF(Y$2=$A2754,Data!V192,0)</f>
        <v>0</v>
      </c>
      <c r="Z2754" s="169">
        <f>IF(Z$2=$A2754,Data!W192,0)</f>
        <v>0</v>
      </c>
      <c r="AA2754" s="169">
        <f>IF(AA$2=$A2754,Data!X192,0)</f>
        <v>0</v>
      </c>
      <c r="AB2754" s="169">
        <f>IF(AB$2=$A2754,Data!Y192,0)</f>
        <v>0</v>
      </c>
      <c r="AC2754" s="169">
        <f>IF(AC$2=$A2754,Data!Z192,0)</f>
        <v>0</v>
      </c>
      <c r="AD2754" s="170">
        <f>IF(AD$2=$A2754,Data!AA192,0)</f>
        <v>0</v>
      </c>
      <c r="AE2754" s="171">
        <f>IF(AE$2=$A2754,Data!AB192,0)</f>
        <v>0</v>
      </c>
      <c r="AF2754" s="170">
        <f>IF(AF$2=$A2754,Data!AC192,0)</f>
        <v>0</v>
      </c>
      <c r="AG2754" s="171">
        <f>IF(AG$2=$A2754,Data!AD192,0)</f>
        <v>0</v>
      </c>
      <c r="AH2754" s="170">
        <f>IF(AH$2=$A2754,Data!AE192,0)</f>
        <v>0</v>
      </c>
      <c r="AI2754" s="171">
        <f>IF(AI$2=$A2754,Data!AF192,0)</f>
        <v>0</v>
      </c>
      <c r="AJ2754" s="170">
        <f>IF(AJ$2=$A2754,Data!AG192,0)</f>
        <v>0</v>
      </c>
      <c r="AK2754" s="171">
        <f>IF(AK$2=$A2754,Data!AH192,0)</f>
        <v>0</v>
      </c>
      <c r="AL2754" s="170">
        <f>IF(AL$2=$A2754,Data!AI192,0)</f>
        <v>0</v>
      </c>
      <c r="AM2754" t="str">
        <f t="shared" si="84"/>
        <v>AA</v>
      </c>
      <c r="AN2754" t="e">
        <f>+INDEX(Validation!$D$4:$D$250,MATCH(Merge!B2754,Validation!$E$4:$E$250,0))</f>
        <v>#N/A</v>
      </c>
      <c r="AO2754" s="172">
        <f t="shared" si="85"/>
        <v>0</v>
      </c>
    </row>
    <row r="2755" spans="1:41" ht="15" x14ac:dyDescent="0.25">
      <c r="A2755">
        <f>Inputs!$H$17</f>
        <v>7</v>
      </c>
      <c r="B2755" t="str">
        <f>Inputs!$D$4</f>
        <v>Select Agency…</v>
      </c>
      <c r="C2755" s="166" t="str">
        <f>Inputs!$I$6</f>
        <v>(insert code)</v>
      </c>
      <c r="D2755" t="str">
        <f>IFERROR(INDEX(Inputs!$I$11:$I$19,MATCH(A2755,Inputs!$H$11:$H$19)),"")</f>
        <v>(insert code)</v>
      </c>
      <c r="E2755" t="s">
        <v>869</v>
      </c>
      <c r="F2755" s="168">
        <f>IF(F$2=$A2755,Data!C193,0)</f>
        <v>0</v>
      </c>
      <c r="G2755" s="168">
        <f>IF(G$2=$A2755,Data!D193,0)</f>
        <v>0</v>
      </c>
      <c r="H2755" s="168">
        <f>IF(H$2=$A2755,Data!E193,0)</f>
        <v>0</v>
      </c>
      <c r="I2755" s="168">
        <f>IF(I$2=$A2755,Data!F193,0)</f>
        <v>0</v>
      </c>
      <c r="J2755" s="168">
        <f>IF(J$2=$A2755,Data!G193,0)</f>
        <v>0</v>
      </c>
      <c r="K2755" s="168">
        <f>IF(K$2=$A2755,Data!H193,0)</f>
        <v>0</v>
      </c>
      <c r="L2755" s="168">
        <f>IF(L$2=$A2755,Data!I193,0)</f>
        <v>0</v>
      </c>
      <c r="M2755" s="168">
        <f>IF(M$2=$A2755,Data!J193,0)</f>
        <v>0</v>
      </c>
      <c r="N2755" s="168">
        <f>IF(N$2=$A2755,Data!K193,0)</f>
        <v>0</v>
      </c>
      <c r="O2755" s="168">
        <f>IF(O$2=$A2755,Data!L193,0)</f>
        <v>0</v>
      </c>
      <c r="P2755" s="168">
        <f>IF(P$2=$A2755,Data!M193,0)</f>
        <v>0</v>
      </c>
      <c r="Q2755" s="168">
        <f>IF(Q$2=$A2755,Data!N193,0)</f>
        <v>0</v>
      </c>
      <c r="R2755" s="169">
        <f>IF(R$2=$A2755,Data!O193,0)</f>
        <v>0</v>
      </c>
      <c r="S2755" s="169">
        <f>IF(S$2=$A2755,Data!P193,0)</f>
        <v>0</v>
      </c>
      <c r="T2755" s="169">
        <f>IF(T$2=$A2755,Data!Q193,0)</f>
        <v>0</v>
      </c>
      <c r="U2755" s="169">
        <f>IF(U$2=$A2755,Data!R193,0)</f>
        <v>0</v>
      </c>
      <c r="V2755" s="169">
        <f>IF(V$2=$A2755,Data!S193,0)</f>
        <v>0</v>
      </c>
      <c r="W2755" s="169">
        <f>IF(W$2=$A2755,Data!T193,0)</f>
        <v>0</v>
      </c>
      <c r="X2755" s="169">
        <f>IF(X$2=$A2755,Data!U193,0)</f>
        <v>0</v>
      </c>
      <c r="Y2755" s="169">
        <f>IF(Y$2=$A2755,Data!V193,0)</f>
        <v>0</v>
      </c>
      <c r="Z2755" s="169">
        <f>IF(Z$2=$A2755,Data!W193,0)</f>
        <v>0</v>
      </c>
      <c r="AA2755" s="169">
        <f>IF(AA$2=$A2755,Data!X193,0)</f>
        <v>0</v>
      </c>
      <c r="AB2755" s="169">
        <f>IF(AB$2=$A2755,Data!Y193,0)</f>
        <v>0</v>
      </c>
      <c r="AC2755" s="169">
        <f>IF(AC$2=$A2755,Data!Z193,0)</f>
        <v>0</v>
      </c>
      <c r="AD2755" s="170">
        <f>IF(AD$2=$A2755,Data!AA193,0)</f>
        <v>0</v>
      </c>
      <c r="AE2755" s="171">
        <f>IF(AE$2=$A2755,Data!AB193,0)</f>
        <v>0</v>
      </c>
      <c r="AF2755" s="170">
        <f>IF(AF$2=$A2755,Data!AC193,0)</f>
        <v>0</v>
      </c>
      <c r="AG2755" s="171">
        <f>IF(AG$2=$A2755,Data!AD193,0)</f>
        <v>0</v>
      </c>
      <c r="AH2755" s="170">
        <f>IF(AH$2=$A2755,Data!AE193,0)</f>
        <v>0</v>
      </c>
      <c r="AI2755" s="171">
        <f>IF(AI$2=$A2755,Data!AF193,0)</f>
        <v>0</v>
      </c>
      <c r="AJ2755" s="170">
        <f>IF(AJ$2=$A2755,Data!AG193,0)</f>
        <v>0</v>
      </c>
      <c r="AK2755" s="171">
        <f>IF(AK$2=$A2755,Data!AH193,0)</f>
        <v>0</v>
      </c>
      <c r="AL2755" s="170">
        <f>IF(AL$2=$A2755,Data!AI193,0)</f>
        <v>0</v>
      </c>
      <c r="AM2755" t="str">
        <f t="shared" ref="AM2755:AM2818" si="86">+LEFT(E2755,2)</f>
        <v>AA</v>
      </c>
      <c r="AN2755" t="e">
        <f>+INDEX(Validation!$D$4:$D$250,MATCH(Merge!B2755,Validation!$E$4:$E$250,0))</f>
        <v>#N/A</v>
      </c>
      <c r="AO2755" s="172">
        <f t="shared" si="85"/>
        <v>0</v>
      </c>
    </row>
    <row r="2756" spans="1:41" ht="15" x14ac:dyDescent="0.25">
      <c r="A2756">
        <f>Inputs!$H$17</f>
        <v>7</v>
      </c>
      <c r="B2756" t="str">
        <f>Inputs!$D$4</f>
        <v>Select Agency…</v>
      </c>
      <c r="C2756" s="166" t="str">
        <f>Inputs!$I$6</f>
        <v>(insert code)</v>
      </c>
      <c r="D2756" t="str">
        <f>IFERROR(INDEX(Inputs!$I$11:$I$19,MATCH(A2756,Inputs!$H$11:$H$19)),"")</f>
        <v>(insert code)</v>
      </c>
      <c r="E2756" t="s">
        <v>869</v>
      </c>
      <c r="F2756" s="168">
        <f>IF(F$2=$A2756,Data!C194,0)</f>
        <v>0</v>
      </c>
      <c r="G2756" s="168">
        <f>IF(G$2=$A2756,Data!D194,0)</f>
        <v>0</v>
      </c>
      <c r="H2756" s="168">
        <f>IF(H$2=$A2756,Data!E194,0)</f>
        <v>0</v>
      </c>
      <c r="I2756" s="168">
        <f>IF(I$2=$A2756,Data!F194,0)</f>
        <v>0</v>
      </c>
      <c r="J2756" s="168">
        <f>IF(J$2=$A2756,Data!G194,0)</f>
        <v>0</v>
      </c>
      <c r="K2756" s="168">
        <f>IF(K$2=$A2756,Data!H194,0)</f>
        <v>0</v>
      </c>
      <c r="L2756" s="168">
        <f>IF(L$2=$A2756,Data!I194,0)</f>
        <v>0</v>
      </c>
      <c r="M2756" s="168">
        <f>IF(M$2=$A2756,Data!J194,0)</f>
        <v>0</v>
      </c>
      <c r="N2756" s="168">
        <f>IF(N$2=$A2756,Data!K194,0)</f>
        <v>0</v>
      </c>
      <c r="O2756" s="168">
        <f>IF(O$2=$A2756,Data!L194,0)</f>
        <v>0</v>
      </c>
      <c r="P2756" s="168">
        <f>IF(P$2=$A2756,Data!M194,0)</f>
        <v>0</v>
      </c>
      <c r="Q2756" s="168">
        <f>IF(Q$2=$A2756,Data!N194,0)</f>
        <v>0</v>
      </c>
      <c r="R2756" s="169">
        <f>IF(R$2=$A2756,Data!O194,0)</f>
        <v>0</v>
      </c>
      <c r="S2756" s="169">
        <f>IF(S$2=$A2756,Data!P194,0)</f>
        <v>0</v>
      </c>
      <c r="T2756" s="169">
        <f>IF(T$2=$A2756,Data!Q194,0)</f>
        <v>0</v>
      </c>
      <c r="U2756" s="169">
        <f>IF(U$2=$A2756,Data!R194,0)</f>
        <v>0</v>
      </c>
      <c r="V2756" s="169">
        <f>IF(V$2=$A2756,Data!S194,0)</f>
        <v>0</v>
      </c>
      <c r="W2756" s="169">
        <f>IF(W$2=$A2756,Data!T194,0)</f>
        <v>0</v>
      </c>
      <c r="X2756" s="169">
        <f>IF(X$2=$A2756,Data!U194,0)</f>
        <v>0</v>
      </c>
      <c r="Y2756" s="169">
        <f>IF(Y$2=$A2756,Data!V194,0)</f>
        <v>0</v>
      </c>
      <c r="Z2756" s="169">
        <f>IF(Z$2=$A2756,Data!W194,0)</f>
        <v>0</v>
      </c>
      <c r="AA2756" s="169">
        <f>IF(AA$2=$A2756,Data!X194,0)</f>
        <v>0</v>
      </c>
      <c r="AB2756" s="169">
        <f>IF(AB$2=$A2756,Data!Y194,0)</f>
        <v>0</v>
      </c>
      <c r="AC2756" s="169">
        <f>IF(AC$2=$A2756,Data!Z194,0)</f>
        <v>0</v>
      </c>
      <c r="AD2756" s="170">
        <f>IF(AD$2=$A2756,Data!AA194,0)</f>
        <v>0</v>
      </c>
      <c r="AE2756" s="171">
        <f>IF(AE$2=$A2756,Data!AB194,0)</f>
        <v>0</v>
      </c>
      <c r="AF2756" s="170">
        <f>IF(AF$2=$A2756,Data!AC194,0)</f>
        <v>0</v>
      </c>
      <c r="AG2756" s="171">
        <f>IF(AG$2=$A2756,Data!AD194,0)</f>
        <v>0</v>
      </c>
      <c r="AH2756" s="170">
        <f>IF(AH$2=$A2756,Data!AE194,0)</f>
        <v>0</v>
      </c>
      <c r="AI2756" s="171">
        <f>IF(AI$2=$A2756,Data!AF194,0)</f>
        <v>0</v>
      </c>
      <c r="AJ2756" s="170">
        <f>IF(AJ$2=$A2756,Data!AG194,0)</f>
        <v>0</v>
      </c>
      <c r="AK2756" s="171">
        <f>IF(AK$2=$A2756,Data!AH194,0)</f>
        <v>0</v>
      </c>
      <c r="AL2756" s="170">
        <f>IF(AL$2=$A2756,Data!AI194,0)</f>
        <v>0</v>
      </c>
      <c r="AM2756" t="str">
        <f t="shared" si="86"/>
        <v>AA</v>
      </c>
      <c r="AN2756" t="e">
        <f>+INDEX(Validation!$D$4:$D$250,MATCH(Merge!B2756,Validation!$E$4:$E$250,0))</f>
        <v>#N/A</v>
      </c>
      <c r="AO2756" s="172">
        <f t="shared" ref="AO2756:AO2819" si="87">SUM(F2756:AL2756)</f>
        <v>0</v>
      </c>
    </row>
    <row r="2757" spans="1:41" ht="15" x14ac:dyDescent="0.25">
      <c r="A2757">
        <f>Inputs!$H$17</f>
        <v>7</v>
      </c>
      <c r="B2757" t="str">
        <f>Inputs!$D$4</f>
        <v>Select Agency…</v>
      </c>
      <c r="C2757" s="166" t="str">
        <f>Inputs!$I$6</f>
        <v>(insert code)</v>
      </c>
      <c r="D2757" t="str">
        <f>IFERROR(INDEX(Inputs!$I$11:$I$19,MATCH(A2757,Inputs!$H$11:$H$19)),"")</f>
        <v>(insert code)</v>
      </c>
      <c r="E2757" t="s">
        <v>869</v>
      </c>
      <c r="F2757" s="168">
        <f>IF(F$2=$A2757,Data!C195,0)</f>
        <v>0</v>
      </c>
      <c r="G2757" s="168">
        <f>IF(G$2=$A2757,Data!D195,0)</f>
        <v>0</v>
      </c>
      <c r="H2757" s="168">
        <f>IF(H$2=$A2757,Data!E195,0)</f>
        <v>0</v>
      </c>
      <c r="I2757" s="168">
        <f>IF(I$2=$A2757,Data!F195,0)</f>
        <v>0</v>
      </c>
      <c r="J2757" s="168">
        <f>IF(J$2=$A2757,Data!G195,0)</f>
        <v>0</v>
      </c>
      <c r="K2757" s="168">
        <f>IF(K$2=$A2757,Data!H195,0)</f>
        <v>0</v>
      </c>
      <c r="L2757" s="168">
        <f>IF(L$2=$A2757,Data!I195,0)</f>
        <v>0</v>
      </c>
      <c r="M2757" s="168">
        <f>IF(M$2=$A2757,Data!J195,0)</f>
        <v>0</v>
      </c>
      <c r="N2757" s="168">
        <f>IF(N$2=$A2757,Data!K195,0)</f>
        <v>0</v>
      </c>
      <c r="O2757" s="168">
        <f>IF(O$2=$A2757,Data!L195,0)</f>
        <v>0</v>
      </c>
      <c r="P2757" s="168">
        <f>IF(P$2=$A2757,Data!M195,0)</f>
        <v>0</v>
      </c>
      <c r="Q2757" s="168">
        <f>IF(Q$2=$A2757,Data!N195,0)</f>
        <v>0</v>
      </c>
      <c r="R2757" s="169">
        <f>IF(R$2=$A2757,Data!O195,0)</f>
        <v>0</v>
      </c>
      <c r="S2757" s="169">
        <f>IF(S$2=$A2757,Data!P195,0)</f>
        <v>0</v>
      </c>
      <c r="T2757" s="169">
        <f>IF(T$2=$A2757,Data!Q195,0)</f>
        <v>0</v>
      </c>
      <c r="U2757" s="169">
        <f>IF(U$2=$A2757,Data!R195,0)</f>
        <v>0</v>
      </c>
      <c r="V2757" s="169">
        <f>IF(V$2=$A2757,Data!S195,0)</f>
        <v>0</v>
      </c>
      <c r="W2757" s="169">
        <f>IF(W$2=$A2757,Data!T195,0)</f>
        <v>0</v>
      </c>
      <c r="X2757" s="169">
        <f>IF(X$2=$A2757,Data!U195,0)</f>
        <v>0</v>
      </c>
      <c r="Y2757" s="169">
        <f>IF(Y$2=$A2757,Data!V195,0)</f>
        <v>0</v>
      </c>
      <c r="Z2757" s="169">
        <f>IF(Z$2=$A2757,Data!W195,0)</f>
        <v>0</v>
      </c>
      <c r="AA2757" s="169">
        <f>IF(AA$2=$A2757,Data!X195,0)</f>
        <v>0</v>
      </c>
      <c r="AB2757" s="169">
        <f>IF(AB$2=$A2757,Data!Y195,0)</f>
        <v>0</v>
      </c>
      <c r="AC2757" s="169">
        <f>IF(AC$2=$A2757,Data!Z195,0)</f>
        <v>0</v>
      </c>
      <c r="AD2757" s="170">
        <f>IF(AD$2=$A2757,Data!AA195,0)</f>
        <v>0</v>
      </c>
      <c r="AE2757" s="171">
        <f>IF(AE$2=$A2757,Data!AB195,0)</f>
        <v>0</v>
      </c>
      <c r="AF2757" s="170">
        <f>IF(AF$2=$A2757,Data!AC195,0)</f>
        <v>0</v>
      </c>
      <c r="AG2757" s="171">
        <f>IF(AG$2=$A2757,Data!AD195,0)</f>
        <v>0</v>
      </c>
      <c r="AH2757" s="170">
        <f>IF(AH$2=$A2757,Data!AE195,0)</f>
        <v>0</v>
      </c>
      <c r="AI2757" s="171">
        <f>IF(AI$2=$A2757,Data!AF195,0)</f>
        <v>0</v>
      </c>
      <c r="AJ2757" s="170">
        <f>IF(AJ$2=$A2757,Data!AG195,0)</f>
        <v>0</v>
      </c>
      <c r="AK2757" s="171">
        <f>IF(AK$2=$A2757,Data!AH195,0)</f>
        <v>0</v>
      </c>
      <c r="AL2757" s="170">
        <f>IF(AL$2=$A2757,Data!AI195,0)</f>
        <v>0</v>
      </c>
      <c r="AM2757" t="str">
        <f t="shared" si="86"/>
        <v>AA</v>
      </c>
      <c r="AN2757" t="e">
        <f>+INDEX(Validation!$D$4:$D$250,MATCH(Merge!B2757,Validation!$E$4:$E$250,0))</f>
        <v>#N/A</v>
      </c>
      <c r="AO2757" s="172">
        <f t="shared" si="87"/>
        <v>0</v>
      </c>
    </row>
    <row r="2758" spans="1:41" ht="15" x14ac:dyDescent="0.25">
      <c r="A2758">
        <f>Inputs!$H$17</f>
        <v>7</v>
      </c>
      <c r="B2758" t="str">
        <f>Inputs!$D$4</f>
        <v>Select Agency…</v>
      </c>
      <c r="C2758" s="166" t="str">
        <f>Inputs!$I$6</f>
        <v>(insert code)</v>
      </c>
      <c r="D2758" t="str">
        <f>IFERROR(INDEX(Inputs!$I$11:$I$19,MATCH(A2758,Inputs!$H$11:$H$19)),"")</f>
        <v>(insert code)</v>
      </c>
      <c r="E2758" t="s">
        <v>869</v>
      </c>
      <c r="F2758" s="168">
        <f>IF(F$2=$A2758,Data!C196,0)</f>
        <v>0</v>
      </c>
      <c r="G2758" s="168">
        <f>IF(G$2=$A2758,Data!D196,0)</f>
        <v>0</v>
      </c>
      <c r="H2758" s="168">
        <f>IF(H$2=$A2758,Data!E196,0)</f>
        <v>0</v>
      </c>
      <c r="I2758" s="168">
        <f>IF(I$2=$A2758,Data!F196,0)</f>
        <v>0</v>
      </c>
      <c r="J2758" s="168">
        <f>IF(J$2=$A2758,Data!G196,0)</f>
        <v>0</v>
      </c>
      <c r="K2758" s="168">
        <f>IF(K$2=$A2758,Data!H196,0)</f>
        <v>0</v>
      </c>
      <c r="L2758" s="168">
        <f>IF(L$2=$A2758,Data!I196,0)</f>
        <v>0</v>
      </c>
      <c r="M2758" s="168">
        <f>IF(M$2=$A2758,Data!J196,0)</f>
        <v>0</v>
      </c>
      <c r="N2758" s="168">
        <f>IF(N$2=$A2758,Data!K196,0)</f>
        <v>0</v>
      </c>
      <c r="O2758" s="168">
        <f>IF(O$2=$A2758,Data!L196,0)</f>
        <v>0</v>
      </c>
      <c r="P2758" s="168">
        <f>IF(P$2=$A2758,Data!M196,0)</f>
        <v>0</v>
      </c>
      <c r="Q2758" s="168">
        <f>IF(Q$2=$A2758,Data!N196,0)</f>
        <v>0</v>
      </c>
      <c r="R2758" s="169">
        <f>IF(R$2=$A2758,Data!O196,0)</f>
        <v>0</v>
      </c>
      <c r="S2758" s="169">
        <f>IF(S$2=$A2758,Data!P196,0)</f>
        <v>0</v>
      </c>
      <c r="T2758" s="169">
        <f>IF(T$2=$A2758,Data!Q196,0)</f>
        <v>0</v>
      </c>
      <c r="U2758" s="169">
        <f>IF(U$2=$A2758,Data!R196,0)</f>
        <v>0</v>
      </c>
      <c r="V2758" s="169">
        <f>IF(V$2=$A2758,Data!S196,0)</f>
        <v>0</v>
      </c>
      <c r="W2758" s="169">
        <f>IF(W$2=$A2758,Data!T196,0)</f>
        <v>0</v>
      </c>
      <c r="X2758" s="169">
        <f>IF(X$2=$A2758,Data!U196,0)</f>
        <v>0</v>
      </c>
      <c r="Y2758" s="169">
        <f>IF(Y$2=$A2758,Data!V196,0)</f>
        <v>0</v>
      </c>
      <c r="Z2758" s="169">
        <f>IF(Z$2=$A2758,Data!W196,0)</f>
        <v>0</v>
      </c>
      <c r="AA2758" s="169">
        <f>IF(AA$2=$A2758,Data!X196,0)</f>
        <v>0</v>
      </c>
      <c r="AB2758" s="169">
        <f>IF(AB$2=$A2758,Data!Y196,0)</f>
        <v>0</v>
      </c>
      <c r="AC2758" s="169">
        <f>IF(AC$2=$A2758,Data!Z196,0)</f>
        <v>0</v>
      </c>
      <c r="AD2758" s="170">
        <f>IF(AD$2=$A2758,Data!AA196,0)</f>
        <v>0</v>
      </c>
      <c r="AE2758" s="171">
        <f>IF(AE$2=$A2758,Data!AB196,0)</f>
        <v>0</v>
      </c>
      <c r="AF2758" s="170">
        <f>IF(AF$2=$A2758,Data!AC196,0)</f>
        <v>0</v>
      </c>
      <c r="AG2758" s="171">
        <f>IF(AG$2=$A2758,Data!AD196,0)</f>
        <v>0</v>
      </c>
      <c r="AH2758" s="170">
        <f>IF(AH$2=$A2758,Data!AE196,0)</f>
        <v>0</v>
      </c>
      <c r="AI2758" s="171">
        <f>IF(AI$2=$A2758,Data!AF196,0)</f>
        <v>0</v>
      </c>
      <c r="AJ2758" s="170">
        <f>IF(AJ$2=$A2758,Data!AG196,0)</f>
        <v>0</v>
      </c>
      <c r="AK2758" s="171">
        <f>IF(AK$2=$A2758,Data!AH196,0)</f>
        <v>0</v>
      </c>
      <c r="AL2758" s="170">
        <f>IF(AL$2=$A2758,Data!AI196,0)</f>
        <v>0</v>
      </c>
      <c r="AM2758" t="str">
        <f t="shared" si="86"/>
        <v>AA</v>
      </c>
      <c r="AN2758" t="e">
        <f>+INDEX(Validation!$D$4:$D$250,MATCH(Merge!B2758,Validation!$E$4:$E$250,0))</f>
        <v>#N/A</v>
      </c>
      <c r="AO2758" s="172">
        <f t="shared" si="87"/>
        <v>0</v>
      </c>
    </row>
    <row r="2759" spans="1:41" ht="15" x14ac:dyDescent="0.25">
      <c r="A2759">
        <f>Inputs!$H$17</f>
        <v>7</v>
      </c>
      <c r="B2759" t="str">
        <f>Inputs!$D$4</f>
        <v>Select Agency…</v>
      </c>
      <c r="C2759" s="166" t="str">
        <f>Inputs!$I$6</f>
        <v>(insert code)</v>
      </c>
      <c r="D2759" t="str">
        <f>IFERROR(INDEX(Inputs!$I$11:$I$19,MATCH(A2759,Inputs!$H$11:$H$19)),"")</f>
        <v>(insert code)</v>
      </c>
      <c r="E2759" t="s">
        <v>869</v>
      </c>
      <c r="F2759" s="168">
        <f>IF(F$2=$A2759,Data!C197,0)</f>
        <v>0</v>
      </c>
      <c r="G2759" s="168">
        <f>IF(G$2=$A2759,Data!D197,0)</f>
        <v>0</v>
      </c>
      <c r="H2759" s="168">
        <f>IF(H$2=$A2759,Data!E197,0)</f>
        <v>0</v>
      </c>
      <c r="I2759" s="168">
        <f>IF(I$2=$A2759,Data!F197,0)</f>
        <v>0</v>
      </c>
      <c r="J2759" s="168">
        <f>IF(J$2=$A2759,Data!G197,0)</f>
        <v>0</v>
      </c>
      <c r="K2759" s="168">
        <f>IF(K$2=$A2759,Data!H197,0)</f>
        <v>0</v>
      </c>
      <c r="L2759" s="168">
        <f>IF(L$2=$A2759,Data!I197,0)</f>
        <v>0</v>
      </c>
      <c r="M2759" s="168">
        <f>IF(M$2=$A2759,Data!J197,0)</f>
        <v>0</v>
      </c>
      <c r="N2759" s="168">
        <f>IF(N$2=$A2759,Data!K197,0)</f>
        <v>0</v>
      </c>
      <c r="O2759" s="168">
        <f>IF(O$2=$A2759,Data!L197,0)</f>
        <v>0</v>
      </c>
      <c r="P2759" s="168">
        <f>IF(P$2=$A2759,Data!M197,0)</f>
        <v>0</v>
      </c>
      <c r="Q2759" s="168">
        <f>IF(Q$2=$A2759,Data!N197,0)</f>
        <v>0</v>
      </c>
      <c r="R2759" s="169">
        <f>IF(R$2=$A2759,Data!O197,0)</f>
        <v>0</v>
      </c>
      <c r="S2759" s="169">
        <f>IF(S$2=$A2759,Data!P197,0)</f>
        <v>0</v>
      </c>
      <c r="T2759" s="169">
        <f>IF(T$2=$A2759,Data!Q197,0)</f>
        <v>0</v>
      </c>
      <c r="U2759" s="169">
        <f>IF(U$2=$A2759,Data!R197,0)</f>
        <v>0</v>
      </c>
      <c r="V2759" s="169">
        <f>IF(V$2=$A2759,Data!S197,0)</f>
        <v>0</v>
      </c>
      <c r="W2759" s="169">
        <f>IF(W$2=$A2759,Data!T197,0)</f>
        <v>0</v>
      </c>
      <c r="X2759" s="169">
        <f>IF(X$2=$A2759,Data!U197,0)</f>
        <v>0</v>
      </c>
      <c r="Y2759" s="169">
        <f>IF(Y$2=$A2759,Data!V197,0)</f>
        <v>0</v>
      </c>
      <c r="Z2759" s="169">
        <f>IF(Z$2=$A2759,Data!W197,0)</f>
        <v>0</v>
      </c>
      <c r="AA2759" s="169">
        <f>IF(AA$2=$A2759,Data!X197,0)</f>
        <v>0</v>
      </c>
      <c r="AB2759" s="169">
        <f>IF(AB$2=$A2759,Data!Y197,0)</f>
        <v>0</v>
      </c>
      <c r="AC2759" s="169">
        <f>IF(AC$2=$A2759,Data!Z197,0)</f>
        <v>0</v>
      </c>
      <c r="AD2759" s="170">
        <f>IF(AD$2=$A2759,Data!AA197,0)</f>
        <v>0</v>
      </c>
      <c r="AE2759" s="171">
        <f>IF(AE$2=$A2759,Data!AB197,0)</f>
        <v>0</v>
      </c>
      <c r="AF2759" s="170">
        <f>IF(AF$2=$A2759,Data!AC197,0)</f>
        <v>0</v>
      </c>
      <c r="AG2759" s="171">
        <f>IF(AG$2=$A2759,Data!AD197,0)</f>
        <v>0</v>
      </c>
      <c r="AH2759" s="170">
        <f>IF(AH$2=$A2759,Data!AE197,0)</f>
        <v>0</v>
      </c>
      <c r="AI2759" s="171">
        <f>IF(AI$2=$A2759,Data!AF197,0)</f>
        <v>0</v>
      </c>
      <c r="AJ2759" s="170">
        <f>IF(AJ$2=$A2759,Data!AG197,0)</f>
        <v>0</v>
      </c>
      <c r="AK2759" s="171">
        <f>IF(AK$2=$A2759,Data!AH197,0)</f>
        <v>0</v>
      </c>
      <c r="AL2759" s="170">
        <f>IF(AL$2=$A2759,Data!AI197,0)</f>
        <v>0</v>
      </c>
      <c r="AM2759" t="str">
        <f t="shared" si="86"/>
        <v>AA</v>
      </c>
      <c r="AN2759" t="e">
        <f>+INDEX(Validation!$D$4:$D$250,MATCH(Merge!B2759,Validation!$E$4:$E$250,0))</f>
        <v>#N/A</v>
      </c>
      <c r="AO2759" s="172">
        <f t="shared" si="87"/>
        <v>0</v>
      </c>
    </row>
    <row r="2760" spans="1:41" ht="15" x14ac:dyDescent="0.25">
      <c r="A2760">
        <f>Inputs!$H$17</f>
        <v>7</v>
      </c>
      <c r="B2760" t="str">
        <f>Inputs!$D$4</f>
        <v>Select Agency…</v>
      </c>
      <c r="C2760" s="166" t="str">
        <f>Inputs!$I$6</f>
        <v>(insert code)</v>
      </c>
      <c r="D2760" t="str">
        <f>IFERROR(INDEX(Inputs!$I$11:$I$19,MATCH(A2760,Inputs!$H$11:$H$19)),"")</f>
        <v>(insert code)</v>
      </c>
      <c r="E2760" t="s">
        <v>869</v>
      </c>
      <c r="F2760" s="168">
        <f>IF(F$2=$A2760,Data!C198,0)</f>
        <v>0</v>
      </c>
      <c r="G2760" s="168">
        <f>IF(G$2=$A2760,Data!D198,0)</f>
        <v>0</v>
      </c>
      <c r="H2760" s="168">
        <f>IF(H$2=$A2760,Data!E198,0)</f>
        <v>0</v>
      </c>
      <c r="I2760" s="168">
        <f>IF(I$2=$A2760,Data!F198,0)</f>
        <v>0</v>
      </c>
      <c r="J2760" s="168">
        <f>IF(J$2=$A2760,Data!G198,0)</f>
        <v>0</v>
      </c>
      <c r="K2760" s="168">
        <f>IF(K$2=$A2760,Data!H198,0)</f>
        <v>0</v>
      </c>
      <c r="L2760" s="168">
        <f>IF(L$2=$A2760,Data!I198,0)</f>
        <v>0</v>
      </c>
      <c r="M2760" s="168">
        <f>IF(M$2=$A2760,Data!J198,0)</f>
        <v>0</v>
      </c>
      <c r="N2760" s="168">
        <f>IF(N$2=$A2760,Data!K198,0)</f>
        <v>0</v>
      </c>
      <c r="O2760" s="168">
        <f>IF(O$2=$A2760,Data!L198,0)</f>
        <v>0</v>
      </c>
      <c r="P2760" s="168">
        <f>IF(P$2=$A2760,Data!M198,0)</f>
        <v>0</v>
      </c>
      <c r="Q2760" s="168">
        <f>IF(Q$2=$A2760,Data!N198,0)</f>
        <v>0</v>
      </c>
      <c r="R2760" s="169">
        <f>IF(R$2=$A2760,Data!O198,0)</f>
        <v>0</v>
      </c>
      <c r="S2760" s="169">
        <f>IF(S$2=$A2760,Data!P198,0)</f>
        <v>0</v>
      </c>
      <c r="T2760" s="169">
        <f>IF(T$2=$A2760,Data!Q198,0)</f>
        <v>0</v>
      </c>
      <c r="U2760" s="169">
        <f>IF(U$2=$A2760,Data!R198,0)</f>
        <v>0</v>
      </c>
      <c r="V2760" s="169">
        <f>IF(V$2=$A2760,Data!S198,0)</f>
        <v>0</v>
      </c>
      <c r="W2760" s="169">
        <f>IF(W$2=$A2760,Data!T198,0)</f>
        <v>0</v>
      </c>
      <c r="X2760" s="169">
        <f>IF(X$2=$A2760,Data!U198,0)</f>
        <v>0</v>
      </c>
      <c r="Y2760" s="169">
        <f>IF(Y$2=$A2760,Data!V198,0)</f>
        <v>0</v>
      </c>
      <c r="Z2760" s="169">
        <f>IF(Z$2=$A2760,Data!W198,0)</f>
        <v>0</v>
      </c>
      <c r="AA2760" s="169">
        <f>IF(AA$2=$A2760,Data!X198,0)</f>
        <v>0</v>
      </c>
      <c r="AB2760" s="169">
        <f>IF(AB$2=$A2760,Data!Y198,0)</f>
        <v>0</v>
      </c>
      <c r="AC2760" s="169">
        <f>IF(AC$2=$A2760,Data!Z198,0)</f>
        <v>0</v>
      </c>
      <c r="AD2760" s="170">
        <f>IF(AD$2=$A2760,Data!AA198,0)</f>
        <v>0</v>
      </c>
      <c r="AE2760" s="171">
        <f>IF(AE$2=$A2760,Data!AB198,0)</f>
        <v>0</v>
      </c>
      <c r="AF2760" s="170">
        <f>IF(AF$2=$A2760,Data!AC198,0)</f>
        <v>0</v>
      </c>
      <c r="AG2760" s="171">
        <f>IF(AG$2=$A2760,Data!AD198,0)</f>
        <v>0</v>
      </c>
      <c r="AH2760" s="170">
        <f>IF(AH$2=$A2760,Data!AE198,0)</f>
        <v>0</v>
      </c>
      <c r="AI2760" s="171">
        <f>IF(AI$2=$A2760,Data!AF198,0)</f>
        <v>0</v>
      </c>
      <c r="AJ2760" s="170">
        <f>IF(AJ$2=$A2760,Data!AG198,0)</f>
        <v>0</v>
      </c>
      <c r="AK2760" s="171">
        <f>IF(AK$2=$A2760,Data!AH198,0)</f>
        <v>0</v>
      </c>
      <c r="AL2760" s="170">
        <f>IF(AL$2=$A2760,Data!AI198,0)</f>
        <v>0</v>
      </c>
      <c r="AM2760" t="str">
        <f t="shared" si="86"/>
        <v>AA</v>
      </c>
      <c r="AN2760" t="e">
        <f>+INDEX(Validation!$D$4:$D$250,MATCH(Merge!B2760,Validation!$E$4:$E$250,0))</f>
        <v>#N/A</v>
      </c>
      <c r="AO2760" s="172">
        <f t="shared" si="87"/>
        <v>0</v>
      </c>
    </row>
    <row r="2761" spans="1:41" ht="15" x14ac:dyDescent="0.25">
      <c r="A2761">
        <f>Inputs!$H$17</f>
        <v>7</v>
      </c>
      <c r="B2761" t="str">
        <f>Inputs!$D$4</f>
        <v>Select Agency…</v>
      </c>
      <c r="C2761" s="166" t="str">
        <f>Inputs!$I$6</f>
        <v>(insert code)</v>
      </c>
      <c r="D2761" t="str">
        <f>IFERROR(INDEX(Inputs!$I$11:$I$19,MATCH(A2761,Inputs!$H$11:$H$19)),"")</f>
        <v>(insert code)</v>
      </c>
      <c r="E2761" t="s">
        <v>869</v>
      </c>
      <c r="F2761" s="168">
        <f>IF(F$2=$A2761,Data!C199,0)</f>
        <v>0</v>
      </c>
      <c r="G2761" s="168">
        <f>IF(G$2=$A2761,Data!D199,0)</f>
        <v>0</v>
      </c>
      <c r="H2761" s="168">
        <f>IF(H$2=$A2761,Data!E199,0)</f>
        <v>0</v>
      </c>
      <c r="I2761" s="168">
        <f>IF(I$2=$A2761,Data!F199,0)</f>
        <v>0</v>
      </c>
      <c r="J2761" s="168">
        <f>IF(J$2=$A2761,Data!G199,0)</f>
        <v>0</v>
      </c>
      <c r="K2761" s="168">
        <f>IF(K$2=$A2761,Data!H199,0)</f>
        <v>0</v>
      </c>
      <c r="L2761" s="168">
        <f>IF(L$2=$A2761,Data!I199,0)</f>
        <v>0</v>
      </c>
      <c r="M2761" s="168">
        <f>IF(M$2=$A2761,Data!J199,0)</f>
        <v>0</v>
      </c>
      <c r="N2761" s="168">
        <f>IF(N$2=$A2761,Data!K199,0)</f>
        <v>0</v>
      </c>
      <c r="O2761" s="168">
        <f>IF(O$2=$A2761,Data!L199,0)</f>
        <v>0</v>
      </c>
      <c r="P2761" s="168">
        <f>IF(P$2=$A2761,Data!M199,0)</f>
        <v>0</v>
      </c>
      <c r="Q2761" s="168">
        <f>IF(Q$2=$A2761,Data!N199,0)</f>
        <v>0</v>
      </c>
      <c r="R2761" s="169">
        <f>IF(R$2=$A2761,Data!O199,0)</f>
        <v>0</v>
      </c>
      <c r="S2761" s="169">
        <f>IF(S$2=$A2761,Data!P199,0)</f>
        <v>0</v>
      </c>
      <c r="T2761" s="169">
        <f>IF(T$2=$A2761,Data!Q199,0)</f>
        <v>0</v>
      </c>
      <c r="U2761" s="169">
        <f>IF(U$2=$A2761,Data!R199,0)</f>
        <v>0</v>
      </c>
      <c r="V2761" s="169">
        <f>IF(V$2=$A2761,Data!S199,0)</f>
        <v>0</v>
      </c>
      <c r="W2761" s="169">
        <f>IF(W$2=$A2761,Data!T199,0)</f>
        <v>0</v>
      </c>
      <c r="X2761" s="169">
        <f>IF(X$2=$A2761,Data!U199,0)</f>
        <v>0</v>
      </c>
      <c r="Y2761" s="169">
        <f>IF(Y$2=$A2761,Data!V199,0)</f>
        <v>0</v>
      </c>
      <c r="Z2761" s="169">
        <f>IF(Z$2=$A2761,Data!W199,0)</f>
        <v>0</v>
      </c>
      <c r="AA2761" s="169">
        <f>IF(AA$2=$A2761,Data!X199,0)</f>
        <v>0</v>
      </c>
      <c r="AB2761" s="169">
        <f>IF(AB$2=$A2761,Data!Y199,0)</f>
        <v>0</v>
      </c>
      <c r="AC2761" s="169">
        <f>IF(AC$2=$A2761,Data!Z199,0)</f>
        <v>0</v>
      </c>
      <c r="AD2761" s="170">
        <f>IF(AD$2=$A2761,Data!AA199,0)</f>
        <v>0</v>
      </c>
      <c r="AE2761" s="171">
        <f>IF(AE$2=$A2761,Data!AB199,0)</f>
        <v>0</v>
      </c>
      <c r="AF2761" s="170">
        <f>IF(AF$2=$A2761,Data!AC199,0)</f>
        <v>0</v>
      </c>
      <c r="AG2761" s="171">
        <f>IF(AG$2=$A2761,Data!AD199,0)</f>
        <v>0</v>
      </c>
      <c r="AH2761" s="170">
        <f>IF(AH$2=$A2761,Data!AE199,0)</f>
        <v>0</v>
      </c>
      <c r="AI2761" s="171">
        <f>IF(AI$2=$A2761,Data!AF199,0)</f>
        <v>0</v>
      </c>
      <c r="AJ2761" s="170">
        <f>IF(AJ$2=$A2761,Data!AG199,0)</f>
        <v>0</v>
      </c>
      <c r="AK2761" s="171">
        <f>IF(AK$2=$A2761,Data!AH199,0)</f>
        <v>0</v>
      </c>
      <c r="AL2761" s="170">
        <f>IF(AL$2=$A2761,Data!AI199,0)</f>
        <v>0</v>
      </c>
      <c r="AM2761" t="str">
        <f t="shared" si="86"/>
        <v>AA</v>
      </c>
      <c r="AN2761" t="e">
        <f>+INDEX(Validation!$D$4:$D$250,MATCH(Merge!B2761,Validation!$E$4:$E$250,0))</f>
        <v>#N/A</v>
      </c>
      <c r="AO2761" s="172">
        <f t="shared" si="87"/>
        <v>0</v>
      </c>
    </row>
    <row r="2762" spans="1:41" ht="15" x14ac:dyDescent="0.25">
      <c r="A2762">
        <f>Inputs!$H$17</f>
        <v>7</v>
      </c>
      <c r="B2762" t="str">
        <f>Inputs!$D$4</f>
        <v>Select Agency…</v>
      </c>
      <c r="C2762" s="166" t="str">
        <f>Inputs!$I$6</f>
        <v>(insert code)</v>
      </c>
      <c r="D2762" t="str">
        <f>IFERROR(INDEX(Inputs!$I$11:$I$19,MATCH(A2762,Inputs!$H$11:$H$19)),"")</f>
        <v>(insert code)</v>
      </c>
      <c r="E2762" t="s">
        <v>869</v>
      </c>
      <c r="F2762" s="168">
        <f>IF(F$2=$A2762,Data!C200,0)</f>
        <v>0</v>
      </c>
      <c r="G2762" s="168">
        <f>IF(G$2=$A2762,Data!D200,0)</f>
        <v>0</v>
      </c>
      <c r="H2762" s="168">
        <f>IF(H$2=$A2762,Data!E200,0)</f>
        <v>0</v>
      </c>
      <c r="I2762" s="168">
        <f>IF(I$2=$A2762,Data!F200,0)</f>
        <v>0</v>
      </c>
      <c r="J2762" s="168">
        <f>IF(J$2=$A2762,Data!G200,0)</f>
        <v>0</v>
      </c>
      <c r="K2762" s="168">
        <f>IF(K$2=$A2762,Data!H200,0)</f>
        <v>0</v>
      </c>
      <c r="L2762" s="168">
        <f>IF(L$2=$A2762,Data!I200,0)</f>
        <v>0</v>
      </c>
      <c r="M2762" s="168">
        <f>IF(M$2=$A2762,Data!J200,0)</f>
        <v>0</v>
      </c>
      <c r="N2762" s="168">
        <f>IF(N$2=$A2762,Data!K200,0)</f>
        <v>0</v>
      </c>
      <c r="O2762" s="168">
        <f>IF(O$2=$A2762,Data!L200,0)</f>
        <v>0</v>
      </c>
      <c r="P2762" s="168">
        <f>IF(P$2=$A2762,Data!M200,0)</f>
        <v>0</v>
      </c>
      <c r="Q2762" s="168">
        <f>IF(Q$2=$A2762,Data!N200,0)</f>
        <v>0</v>
      </c>
      <c r="R2762" s="169">
        <f>IF(R$2=$A2762,Data!O200,0)</f>
        <v>0</v>
      </c>
      <c r="S2762" s="169">
        <f>IF(S$2=$A2762,Data!P200,0)</f>
        <v>0</v>
      </c>
      <c r="T2762" s="169">
        <f>IF(T$2=$A2762,Data!Q200,0)</f>
        <v>0</v>
      </c>
      <c r="U2762" s="169">
        <f>IF(U$2=$A2762,Data!R200,0)</f>
        <v>0</v>
      </c>
      <c r="V2762" s="169">
        <f>IF(V$2=$A2762,Data!S200,0)</f>
        <v>0</v>
      </c>
      <c r="W2762" s="169">
        <f>IF(W$2=$A2762,Data!T200,0)</f>
        <v>0</v>
      </c>
      <c r="X2762" s="169">
        <f>IF(X$2=$A2762,Data!U200,0)</f>
        <v>0</v>
      </c>
      <c r="Y2762" s="169">
        <f>IF(Y$2=$A2762,Data!V200,0)</f>
        <v>0</v>
      </c>
      <c r="Z2762" s="169">
        <f>IF(Z$2=$A2762,Data!W200,0)</f>
        <v>0</v>
      </c>
      <c r="AA2762" s="169">
        <f>IF(AA$2=$A2762,Data!X200,0)</f>
        <v>0</v>
      </c>
      <c r="AB2762" s="169">
        <f>IF(AB$2=$A2762,Data!Y200,0)</f>
        <v>0</v>
      </c>
      <c r="AC2762" s="169">
        <f>IF(AC$2=$A2762,Data!Z200,0)</f>
        <v>0</v>
      </c>
      <c r="AD2762" s="170">
        <f>IF(AD$2=$A2762,Data!AA200,0)</f>
        <v>0</v>
      </c>
      <c r="AE2762" s="171">
        <f>IF(AE$2=$A2762,Data!AB200,0)</f>
        <v>0</v>
      </c>
      <c r="AF2762" s="170">
        <f>IF(AF$2=$A2762,Data!AC200,0)</f>
        <v>0</v>
      </c>
      <c r="AG2762" s="171">
        <f>IF(AG$2=$A2762,Data!AD200,0)</f>
        <v>0</v>
      </c>
      <c r="AH2762" s="170">
        <f>IF(AH$2=$A2762,Data!AE200,0)</f>
        <v>0</v>
      </c>
      <c r="AI2762" s="171">
        <f>IF(AI$2=$A2762,Data!AF200,0)</f>
        <v>0</v>
      </c>
      <c r="AJ2762" s="170">
        <f>IF(AJ$2=$A2762,Data!AG200,0)</f>
        <v>0</v>
      </c>
      <c r="AK2762" s="171">
        <f>IF(AK$2=$A2762,Data!AH200,0)</f>
        <v>0</v>
      </c>
      <c r="AL2762" s="170">
        <f>IF(AL$2=$A2762,Data!AI200,0)</f>
        <v>0</v>
      </c>
      <c r="AM2762" t="str">
        <f t="shared" si="86"/>
        <v>AA</v>
      </c>
      <c r="AN2762" t="e">
        <f>+INDEX(Validation!$D$4:$D$250,MATCH(Merge!B2762,Validation!$E$4:$E$250,0))</f>
        <v>#N/A</v>
      </c>
      <c r="AO2762" s="172">
        <f t="shared" si="87"/>
        <v>0</v>
      </c>
    </row>
    <row r="2763" spans="1:41" ht="15" x14ac:dyDescent="0.25">
      <c r="A2763">
        <f>Inputs!$H$17</f>
        <v>7</v>
      </c>
      <c r="B2763" t="str">
        <f>Inputs!$D$4</f>
        <v>Select Agency…</v>
      </c>
      <c r="C2763" s="166" t="str">
        <f>Inputs!$I$6</f>
        <v>(insert code)</v>
      </c>
      <c r="D2763" t="str">
        <f>IFERROR(INDEX(Inputs!$I$11:$I$19,MATCH(A2763,Inputs!$H$11:$H$19)),"")</f>
        <v>(insert code)</v>
      </c>
      <c r="E2763" t="s">
        <v>869</v>
      </c>
      <c r="F2763" s="168">
        <f>IF(F$2=$A2763,Data!C201,0)</f>
        <v>0</v>
      </c>
      <c r="G2763" s="168">
        <f>IF(G$2=$A2763,Data!D201,0)</f>
        <v>0</v>
      </c>
      <c r="H2763" s="168">
        <f>IF(H$2=$A2763,Data!E201,0)</f>
        <v>0</v>
      </c>
      <c r="I2763" s="168">
        <f>IF(I$2=$A2763,Data!F201,0)</f>
        <v>0</v>
      </c>
      <c r="J2763" s="168">
        <f>IF(J$2=$A2763,Data!G201,0)</f>
        <v>0</v>
      </c>
      <c r="K2763" s="168">
        <f>IF(K$2=$A2763,Data!H201,0)</f>
        <v>0</v>
      </c>
      <c r="L2763" s="168">
        <f>IF(L$2=$A2763,Data!I201,0)</f>
        <v>0</v>
      </c>
      <c r="M2763" s="168">
        <f>IF(M$2=$A2763,Data!J201,0)</f>
        <v>0</v>
      </c>
      <c r="N2763" s="168">
        <f>IF(N$2=$A2763,Data!K201,0)</f>
        <v>0</v>
      </c>
      <c r="O2763" s="168">
        <f>IF(O$2=$A2763,Data!L201,0)</f>
        <v>0</v>
      </c>
      <c r="P2763" s="168">
        <f>IF(P$2=$A2763,Data!M201,0)</f>
        <v>0</v>
      </c>
      <c r="Q2763" s="168">
        <f>IF(Q$2=$A2763,Data!N201,0)</f>
        <v>0</v>
      </c>
      <c r="R2763" s="169">
        <f>IF(R$2=$A2763,Data!O201,0)</f>
        <v>0</v>
      </c>
      <c r="S2763" s="169">
        <f>IF(S$2=$A2763,Data!P201,0)</f>
        <v>0</v>
      </c>
      <c r="T2763" s="169">
        <f>IF(T$2=$A2763,Data!Q201,0)</f>
        <v>0</v>
      </c>
      <c r="U2763" s="169">
        <f>IF(U$2=$A2763,Data!R201,0)</f>
        <v>0</v>
      </c>
      <c r="V2763" s="169">
        <f>IF(V$2=$A2763,Data!S201,0)</f>
        <v>0</v>
      </c>
      <c r="W2763" s="169">
        <f>IF(W$2=$A2763,Data!T201,0)</f>
        <v>0</v>
      </c>
      <c r="X2763" s="169">
        <f>IF(X$2=$A2763,Data!U201,0)</f>
        <v>0</v>
      </c>
      <c r="Y2763" s="169">
        <f>IF(Y$2=$A2763,Data!V201,0)</f>
        <v>0</v>
      </c>
      <c r="Z2763" s="169">
        <f>IF(Z$2=$A2763,Data!W201,0)</f>
        <v>0</v>
      </c>
      <c r="AA2763" s="169">
        <f>IF(AA$2=$A2763,Data!X201,0)</f>
        <v>0</v>
      </c>
      <c r="AB2763" s="169">
        <f>IF(AB$2=$A2763,Data!Y201,0)</f>
        <v>0</v>
      </c>
      <c r="AC2763" s="169">
        <f>IF(AC$2=$A2763,Data!Z201,0)</f>
        <v>0</v>
      </c>
      <c r="AD2763" s="170">
        <f>IF(AD$2=$A2763,Data!AA201,0)</f>
        <v>0</v>
      </c>
      <c r="AE2763" s="171">
        <f>IF(AE$2=$A2763,Data!AB201,0)</f>
        <v>0</v>
      </c>
      <c r="AF2763" s="170">
        <f>IF(AF$2=$A2763,Data!AC201,0)</f>
        <v>0</v>
      </c>
      <c r="AG2763" s="171">
        <f>IF(AG$2=$A2763,Data!AD201,0)</f>
        <v>0</v>
      </c>
      <c r="AH2763" s="170">
        <f>IF(AH$2=$A2763,Data!AE201,0)</f>
        <v>0</v>
      </c>
      <c r="AI2763" s="171">
        <f>IF(AI$2=$A2763,Data!AF201,0)</f>
        <v>0</v>
      </c>
      <c r="AJ2763" s="170">
        <f>IF(AJ$2=$A2763,Data!AG201,0)</f>
        <v>0</v>
      </c>
      <c r="AK2763" s="171">
        <f>IF(AK$2=$A2763,Data!AH201,0)</f>
        <v>0</v>
      </c>
      <c r="AL2763" s="170">
        <f>IF(AL$2=$A2763,Data!AI201,0)</f>
        <v>0</v>
      </c>
      <c r="AM2763" t="str">
        <f t="shared" si="86"/>
        <v>AA</v>
      </c>
      <c r="AN2763" t="e">
        <f>+INDEX(Validation!$D$4:$D$250,MATCH(Merge!B2763,Validation!$E$4:$E$250,0))</f>
        <v>#N/A</v>
      </c>
      <c r="AO2763" s="172">
        <f t="shared" si="87"/>
        <v>0</v>
      </c>
    </row>
    <row r="2764" spans="1:41" ht="15" x14ac:dyDescent="0.25">
      <c r="A2764">
        <f>Inputs!$H$17</f>
        <v>7</v>
      </c>
      <c r="B2764" t="str">
        <f>Inputs!$D$4</f>
        <v>Select Agency…</v>
      </c>
      <c r="C2764" s="166" t="str">
        <f>Inputs!$I$6</f>
        <v>(insert code)</v>
      </c>
      <c r="D2764" t="str">
        <f>IFERROR(INDEX(Inputs!$I$11:$I$19,MATCH(A2764,Inputs!$H$11:$H$19)),"")</f>
        <v>(insert code)</v>
      </c>
      <c r="E2764" t="s">
        <v>869</v>
      </c>
      <c r="F2764" s="168">
        <f>IF(F$2=$A2764,Data!C202,0)</f>
        <v>0</v>
      </c>
      <c r="G2764" s="168">
        <f>IF(G$2=$A2764,Data!D202,0)</f>
        <v>0</v>
      </c>
      <c r="H2764" s="168">
        <f>IF(H$2=$A2764,Data!E202,0)</f>
        <v>0</v>
      </c>
      <c r="I2764" s="168">
        <f>IF(I$2=$A2764,Data!F202,0)</f>
        <v>0</v>
      </c>
      <c r="J2764" s="168">
        <f>IF(J$2=$A2764,Data!G202,0)</f>
        <v>0</v>
      </c>
      <c r="K2764" s="168">
        <f>IF(K$2=$A2764,Data!H202,0)</f>
        <v>0</v>
      </c>
      <c r="L2764" s="168">
        <f>IF(L$2=$A2764,Data!I202,0)</f>
        <v>0</v>
      </c>
      <c r="M2764" s="168">
        <f>IF(M$2=$A2764,Data!J202,0)</f>
        <v>0</v>
      </c>
      <c r="N2764" s="168">
        <f>IF(N$2=$A2764,Data!K202,0)</f>
        <v>0</v>
      </c>
      <c r="O2764" s="168">
        <f>IF(O$2=$A2764,Data!L202,0)</f>
        <v>0</v>
      </c>
      <c r="P2764" s="168">
        <f>IF(P$2=$A2764,Data!M202,0)</f>
        <v>0</v>
      </c>
      <c r="Q2764" s="168">
        <f>IF(Q$2=$A2764,Data!N202,0)</f>
        <v>0</v>
      </c>
      <c r="R2764" s="169">
        <f>IF(R$2=$A2764,Data!O202,0)</f>
        <v>0</v>
      </c>
      <c r="S2764" s="169">
        <f>IF(S$2=$A2764,Data!P202,0)</f>
        <v>0</v>
      </c>
      <c r="T2764" s="169">
        <f>IF(T$2=$A2764,Data!Q202,0)</f>
        <v>0</v>
      </c>
      <c r="U2764" s="169">
        <f>IF(U$2=$A2764,Data!R202,0)</f>
        <v>0</v>
      </c>
      <c r="V2764" s="169">
        <f>IF(V$2=$A2764,Data!S202,0)</f>
        <v>0</v>
      </c>
      <c r="W2764" s="169">
        <f>IF(W$2=$A2764,Data!T202,0)</f>
        <v>0</v>
      </c>
      <c r="X2764" s="169">
        <f>IF(X$2=$A2764,Data!U202,0)</f>
        <v>0</v>
      </c>
      <c r="Y2764" s="169">
        <f>IF(Y$2=$A2764,Data!V202,0)</f>
        <v>0</v>
      </c>
      <c r="Z2764" s="169">
        <f>IF(Z$2=$A2764,Data!W202,0)</f>
        <v>0</v>
      </c>
      <c r="AA2764" s="169">
        <f>IF(AA$2=$A2764,Data!X202,0)</f>
        <v>0</v>
      </c>
      <c r="AB2764" s="169">
        <f>IF(AB$2=$A2764,Data!Y202,0)</f>
        <v>0</v>
      </c>
      <c r="AC2764" s="169">
        <f>IF(AC$2=$A2764,Data!Z202,0)</f>
        <v>0</v>
      </c>
      <c r="AD2764" s="170">
        <f>IF(AD$2=$A2764,Data!AA202,0)</f>
        <v>0</v>
      </c>
      <c r="AE2764" s="171">
        <f>IF(AE$2=$A2764,Data!AB202,0)</f>
        <v>0</v>
      </c>
      <c r="AF2764" s="170">
        <f>IF(AF$2=$A2764,Data!AC202,0)</f>
        <v>0</v>
      </c>
      <c r="AG2764" s="171">
        <f>IF(AG$2=$A2764,Data!AD202,0)</f>
        <v>0</v>
      </c>
      <c r="AH2764" s="170">
        <f>IF(AH$2=$A2764,Data!AE202,0)</f>
        <v>0</v>
      </c>
      <c r="AI2764" s="171">
        <f>IF(AI$2=$A2764,Data!AF202,0)</f>
        <v>0</v>
      </c>
      <c r="AJ2764" s="170">
        <f>IF(AJ$2=$A2764,Data!AG202,0)</f>
        <v>0</v>
      </c>
      <c r="AK2764" s="171">
        <f>IF(AK$2=$A2764,Data!AH202,0)</f>
        <v>0</v>
      </c>
      <c r="AL2764" s="170">
        <f>IF(AL$2=$A2764,Data!AI202,0)</f>
        <v>0</v>
      </c>
      <c r="AM2764" t="str">
        <f t="shared" si="86"/>
        <v>AA</v>
      </c>
      <c r="AN2764" t="e">
        <f>+INDEX(Validation!$D$4:$D$250,MATCH(Merge!B2764,Validation!$E$4:$E$250,0))</f>
        <v>#N/A</v>
      </c>
      <c r="AO2764" s="172">
        <f t="shared" si="87"/>
        <v>0</v>
      </c>
    </row>
    <row r="2765" spans="1:41" ht="15" x14ac:dyDescent="0.25">
      <c r="A2765">
        <f>Inputs!$H$17</f>
        <v>7</v>
      </c>
      <c r="B2765" t="str">
        <f>Inputs!$D$4</f>
        <v>Select Agency…</v>
      </c>
      <c r="C2765" s="166" t="str">
        <f>Inputs!$I$6</f>
        <v>(insert code)</v>
      </c>
      <c r="D2765" t="str">
        <f>IFERROR(INDEX(Inputs!$I$11:$I$19,MATCH(A2765,Inputs!$H$11:$H$19)),"")</f>
        <v>(insert code)</v>
      </c>
      <c r="E2765" t="s">
        <v>869</v>
      </c>
      <c r="F2765" s="168">
        <f>IF(F$2=$A2765,Data!C203,0)</f>
        <v>0</v>
      </c>
      <c r="G2765" s="168">
        <f>IF(G$2=$A2765,Data!D203,0)</f>
        <v>0</v>
      </c>
      <c r="H2765" s="168">
        <f>IF(H$2=$A2765,Data!E203,0)</f>
        <v>0</v>
      </c>
      <c r="I2765" s="168">
        <f>IF(I$2=$A2765,Data!F203,0)</f>
        <v>0</v>
      </c>
      <c r="J2765" s="168">
        <f>IF(J$2=$A2765,Data!G203,0)</f>
        <v>0</v>
      </c>
      <c r="K2765" s="168">
        <f>IF(K$2=$A2765,Data!H203,0)</f>
        <v>0</v>
      </c>
      <c r="L2765" s="168">
        <f>IF(L$2=$A2765,Data!I203,0)</f>
        <v>0</v>
      </c>
      <c r="M2765" s="168">
        <f>IF(M$2=$A2765,Data!J203,0)</f>
        <v>0</v>
      </c>
      <c r="N2765" s="168">
        <f>IF(N$2=$A2765,Data!K203,0)</f>
        <v>0</v>
      </c>
      <c r="O2765" s="168">
        <f>IF(O$2=$A2765,Data!L203,0)</f>
        <v>0</v>
      </c>
      <c r="P2765" s="168">
        <f>IF(P$2=$A2765,Data!M203,0)</f>
        <v>0</v>
      </c>
      <c r="Q2765" s="168">
        <f>IF(Q$2=$A2765,Data!N203,0)</f>
        <v>0</v>
      </c>
      <c r="R2765" s="169">
        <f>IF(R$2=$A2765,Data!O203,0)</f>
        <v>0</v>
      </c>
      <c r="S2765" s="169">
        <f>IF(S$2=$A2765,Data!P203,0)</f>
        <v>0</v>
      </c>
      <c r="T2765" s="169">
        <f>IF(T$2=$A2765,Data!Q203,0)</f>
        <v>0</v>
      </c>
      <c r="U2765" s="169">
        <f>IF(U$2=$A2765,Data!R203,0)</f>
        <v>0</v>
      </c>
      <c r="V2765" s="169">
        <f>IF(V$2=$A2765,Data!S203,0)</f>
        <v>0</v>
      </c>
      <c r="W2765" s="169">
        <f>IF(W$2=$A2765,Data!T203,0)</f>
        <v>0</v>
      </c>
      <c r="X2765" s="169">
        <f>IF(X$2=$A2765,Data!U203,0)</f>
        <v>0</v>
      </c>
      <c r="Y2765" s="169">
        <f>IF(Y$2=$A2765,Data!V203,0)</f>
        <v>0</v>
      </c>
      <c r="Z2765" s="169">
        <f>IF(Z$2=$A2765,Data!W203,0)</f>
        <v>0</v>
      </c>
      <c r="AA2765" s="169">
        <f>IF(AA$2=$A2765,Data!X203,0)</f>
        <v>0</v>
      </c>
      <c r="AB2765" s="169">
        <f>IF(AB$2=$A2765,Data!Y203,0)</f>
        <v>0</v>
      </c>
      <c r="AC2765" s="169">
        <f>IF(AC$2=$A2765,Data!Z203,0)</f>
        <v>0</v>
      </c>
      <c r="AD2765" s="170">
        <f>IF(AD$2=$A2765,Data!AA203,0)</f>
        <v>0</v>
      </c>
      <c r="AE2765" s="171">
        <f>IF(AE$2=$A2765,Data!AB203,0)</f>
        <v>0</v>
      </c>
      <c r="AF2765" s="170">
        <f>IF(AF$2=$A2765,Data!AC203,0)</f>
        <v>0</v>
      </c>
      <c r="AG2765" s="171">
        <f>IF(AG$2=$A2765,Data!AD203,0)</f>
        <v>0</v>
      </c>
      <c r="AH2765" s="170">
        <f>IF(AH$2=$A2765,Data!AE203,0)</f>
        <v>0</v>
      </c>
      <c r="AI2765" s="171">
        <f>IF(AI$2=$A2765,Data!AF203,0)</f>
        <v>0</v>
      </c>
      <c r="AJ2765" s="170">
        <f>IF(AJ$2=$A2765,Data!AG203,0)</f>
        <v>0</v>
      </c>
      <c r="AK2765" s="171">
        <f>IF(AK$2=$A2765,Data!AH203,0)</f>
        <v>0</v>
      </c>
      <c r="AL2765" s="170">
        <f>IF(AL$2=$A2765,Data!AI203,0)</f>
        <v>0</v>
      </c>
      <c r="AM2765" t="str">
        <f t="shared" si="86"/>
        <v>AA</v>
      </c>
      <c r="AN2765" t="e">
        <f>+INDEX(Validation!$D$4:$D$250,MATCH(Merge!B2765,Validation!$E$4:$E$250,0))</f>
        <v>#N/A</v>
      </c>
      <c r="AO2765" s="172">
        <f t="shared" si="87"/>
        <v>0</v>
      </c>
    </row>
    <row r="2766" spans="1:41" ht="15" x14ac:dyDescent="0.25">
      <c r="A2766">
        <f>Inputs!$H$17</f>
        <v>7</v>
      </c>
      <c r="B2766" t="str">
        <f>Inputs!$D$4</f>
        <v>Select Agency…</v>
      </c>
      <c r="C2766" s="166" t="str">
        <f>Inputs!$I$6</f>
        <v>(insert code)</v>
      </c>
      <c r="D2766" t="str">
        <f>IFERROR(INDEX(Inputs!$I$11:$I$19,MATCH(A2766,Inputs!$H$11:$H$19)),"")</f>
        <v>(insert code)</v>
      </c>
      <c r="E2766" t="s">
        <v>869</v>
      </c>
      <c r="F2766" s="168">
        <f>IF(F$2=$A2766,Data!C204,0)</f>
        <v>0</v>
      </c>
      <c r="G2766" s="168">
        <f>IF(G$2=$A2766,Data!D204,0)</f>
        <v>0</v>
      </c>
      <c r="H2766" s="168">
        <f>IF(H$2=$A2766,Data!E204,0)</f>
        <v>0</v>
      </c>
      <c r="I2766" s="168">
        <f>IF(I$2=$A2766,Data!F204,0)</f>
        <v>0</v>
      </c>
      <c r="J2766" s="168">
        <f>IF(J$2=$A2766,Data!G204,0)</f>
        <v>0</v>
      </c>
      <c r="K2766" s="168">
        <f>IF(K$2=$A2766,Data!H204,0)</f>
        <v>0</v>
      </c>
      <c r="L2766" s="168">
        <f>IF(L$2=$A2766,Data!I204,0)</f>
        <v>0</v>
      </c>
      <c r="M2766" s="168">
        <f>IF(M$2=$A2766,Data!J204,0)</f>
        <v>0</v>
      </c>
      <c r="N2766" s="168">
        <f>IF(N$2=$A2766,Data!K204,0)</f>
        <v>0</v>
      </c>
      <c r="O2766" s="168">
        <f>IF(O$2=$A2766,Data!L204,0)</f>
        <v>0</v>
      </c>
      <c r="P2766" s="168">
        <f>IF(P$2=$A2766,Data!M204,0)</f>
        <v>0</v>
      </c>
      <c r="Q2766" s="168">
        <f>IF(Q$2=$A2766,Data!N204,0)</f>
        <v>0</v>
      </c>
      <c r="R2766" s="169">
        <f>IF(R$2=$A2766,Data!O204,0)</f>
        <v>0</v>
      </c>
      <c r="S2766" s="169">
        <f>IF(S$2=$A2766,Data!P204,0)</f>
        <v>0</v>
      </c>
      <c r="T2766" s="169">
        <f>IF(T$2=$A2766,Data!Q204,0)</f>
        <v>0</v>
      </c>
      <c r="U2766" s="169">
        <f>IF(U$2=$A2766,Data!R204,0)</f>
        <v>0</v>
      </c>
      <c r="V2766" s="169">
        <f>IF(V$2=$A2766,Data!S204,0)</f>
        <v>0</v>
      </c>
      <c r="W2766" s="169">
        <f>IF(W$2=$A2766,Data!T204,0)</f>
        <v>0</v>
      </c>
      <c r="X2766" s="169">
        <f>IF(X$2=$A2766,Data!U204,0)</f>
        <v>0</v>
      </c>
      <c r="Y2766" s="169">
        <f>IF(Y$2=$A2766,Data!V204,0)</f>
        <v>0</v>
      </c>
      <c r="Z2766" s="169">
        <f>IF(Z$2=$A2766,Data!W204,0)</f>
        <v>0</v>
      </c>
      <c r="AA2766" s="169">
        <f>IF(AA$2=$A2766,Data!X204,0)</f>
        <v>0</v>
      </c>
      <c r="AB2766" s="169">
        <f>IF(AB$2=$A2766,Data!Y204,0)</f>
        <v>0</v>
      </c>
      <c r="AC2766" s="169">
        <f>IF(AC$2=$A2766,Data!Z204,0)</f>
        <v>0</v>
      </c>
      <c r="AD2766" s="170">
        <f>IF(AD$2=$A2766,Data!AA204,0)</f>
        <v>0</v>
      </c>
      <c r="AE2766" s="171">
        <f>IF(AE$2=$A2766,Data!AB204,0)</f>
        <v>0</v>
      </c>
      <c r="AF2766" s="170">
        <f>IF(AF$2=$A2766,Data!AC204,0)</f>
        <v>0</v>
      </c>
      <c r="AG2766" s="171">
        <f>IF(AG$2=$A2766,Data!AD204,0)</f>
        <v>0</v>
      </c>
      <c r="AH2766" s="170">
        <f>IF(AH$2=$A2766,Data!AE204,0)</f>
        <v>0</v>
      </c>
      <c r="AI2766" s="171">
        <f>IF(AI$2=$A2766,Data!AF204,0)</f>
        <v>0</v>
      </c>
      <c r="AJ2766" s="170">
        <f>IF(AJ$2=$A2766,Data!AG204,0)</f>
        <v>0</v>
      </c>
      <c r="AK2766" s="171">
        <f>IF(AK$2=$A2766,Data!AH204,0)</f>
        <v>0</v>
      </c>
      <c r="AL2766" s="170">
        <f>IF(AL$2=$A2766,Data!AI204,0)</f>
        <v>0</v>
      </c>
      <c r="AM2766" t="str">
        <f t="shared" si="86"/>
        <v>AA</v>
      </c>
      <c r="AN2766" t="e">
        <f>+INDEX(Validation!$D$4:$D$250,MATCH(Merge!B2766,Validation!$E$4:$E$250,0))</f>
        <v>#N/A</v>
      </c>
      <c r="AO2766" s="172">
        <f t="shared" si="87"/>
        <v>0</v>
      </c>
    </row>
    <row r="2767" spans="1:41" ht="15" x14ac:dyDescent="0.25">
      <c r="A2767">
        <f>Inputs!$H$17</f>
        <v>7</v>
      </c>
      <c r="B2767" t="str">
        <f>Inputs!$D$4</f>
        <v>Select Agency…</v>
      </c>
      <c r="C2767" s="166" t="str">
        <f>Inputs!$I$6</f>
        <v>(insert code)</v>
      </c>
      <c r="D2767" t="str">
        <f>IFERROR(INDEX(Inputs!$I$11:$I$19,MATCH(A2767,Inputs!$H$11:$H$19)),"")</f>
        <v>(insert code)</v>
      </c>
      <c r="E2767" t="s">
        <v>869</v>
      </c>
      <c r="F2767" s="168">
        <f>IF(F$2=$A2767,Data!C205,0)</f>
        <v>0</v>
      </c>
      <c r="G2767" s="168">
        <f>IF(G$2=$A2767,Data!D205,0)</f>
        <v>0</v>
      </c>
      <c r="H2767" s="168">
        <f>IF(H$2=$A2767,Data!E205,0)</f>
        <v>0</v>
      </c>
      <c r="I2767" s="168">
        <f>IF(I$2=$A2767,Data!F205,0)</f>
        <v>0</v>
      </c>
      <c r="J2767" s="168">
        <f>IF(J$2=$A2767,Data!G205,0)</f>
        <v>0</v>
      </c>
      <c r="K2767" s="168">
        <f>IF(K$2=$A2767,Data!H205,0)</f>
        <v>0</v>
      </c>
      <c r="L2767" s="168">
        <f>IF(L$2=$A2767,Data!I205,0)</f>
        <v>0</v>
      </c>
      <c r="M2767" s="168">
        <f>IF(M$2=$A2767,Data!J205,0)</f>
        <v>0</v>
      </c>
      <c r="N2767" s="168">
        <f>IF(N$2=$A2767,Data!K205,0)</f>
        <v>0</v>
      </c>
      <c r="O2767" s="168">
        <f>IF(O$2=$A2767,Data!L205,0)</f>
        <v>0</v>
      </c>
      <c r="P2767" s="168">
        <f>IF(P$2=$A2767,Data!M205,0)</f>
        <v>0</v>
      </c>
      <c r="Q2767" s="168">
        <f>IF(Q$2=$A2767,Data!N205,0)</f>
        <v>0</v>
      </c>
      <c r="R2767" s="169">
        <f>IF(R$2=$A2767,Data!O205,0)</f>
        <v>0</v>
      </c>
      <c r="S2767" s="169">
        <f>IF(S$2=$A2767,Data!P205,0)</f>
        <v>0</v>
      </c>
      <c r="T2767" s="169">
        <f>IF(T$2=$A2767,Data!Q205,0)</f>
        <v>0</v>
      </c>
      <c r="U2767" s="169">
        <f>IF(U$2=$A2767,Data!R205,0)</f>
        <v>0</v>
      </c>
      <c r="V2767" s="169">
        <f>IF(V$2=$A2767,Data!S205,0)</f>
        <v>0</v>
      </c>
      <c r="W2767" s="169">
        <f>IF(W$2=$A2767,Data!T205,0)</f>
        <v>0</v>
      </c>
      <c r="X2767" s="169">
        <f>IF(X$2=$A2767,Data!U205,0)</f>
        <v>0</v>
      </c>
      <c r="Y2767" s="169">
        <f>IF(Y$2=$A2767,Data!V205,0)</f>
        <v>0</v>
      </c>
      <c r="Z2767" s="169">
        <f>IF(Z$2=$A2767,Data!W205,0)</f>
        <v>0</v>
      </c>
      <c r="AA2767" s="169">
        <f>IF(AA$2=$A2767,Data!X205,0)</f>
        <v>0</v>
      </c>
      <c r="AB2767" s="169">
        <f>IF(AB$2=$A2767,Data!Y205,0)</f>
        <v>0</v>
      </c>
      <c r="AC2767" s="169">
        <f>IF(AC$2=$A2767,Data!Z205,0)</f>
        <v>0</v>
      </c>
      <c r="AD2767" s="170">
        <f>IF(AD$2=$A2767,Data!AA205,0)</f>
        <v>0</v>
      </c>
      <c r="AE2767" s="171">
        <f>IF(AE$2=$A2767,Data!AB205,0)</f>
        <v>0</v>
      </c>
      <c r="AF2767" s="170">
        <f>IF(AF$2=$A2767,Data!AC205,0)</f>
        <v>0</v>
      </c>
      <c r="AG2767" s="171">
        <f>IF(AG$2=$A2767,Data!AD205,0)</f>
        <v>0</v>
      </c>
      <c r="AH2767" s="170">
        <f>IF(AH$2=$A2767,Data!AE205,0)</f>
        <v>0</v>
      </c>
      <c r="AI2767" s="171">
        <f>IF(AI$2=$A2767,Data!AF205,0)</f>
        <v>0</v>
      </c>
      <c r="AJ2767" s="170">
        <f>IF(AJ$2=$A2767,Data!AG205,0)</f>
        <v>0</v>
      </c>
      <c r="AK2767" s="171">
        <f>IF(AK$2=$A2767,Data!AH205,0)</f>
        <v>0</v>
      </c>
      <c r="AL2767" s="170">
        <f>IF(AL$2=$A2767,Data!AI205,0)</f>
        <v>0</v>
      </c>
      <c r="AM2767" t="str">
        <f t="shared" si="86"/>
        <v>AA</v>
      </c>
      <c r="AN2767" t="e">
        <f>+INDEX(Validation!$D$4:$D$250,MATCH(Merge!B2767,Validation!$E$4:$E$250,0))</f>
        <v>#N/A</v>
      </c>
      <c r="AO2767" s="172">
        <f t="shared" si="87"/>
        <v>0</v>
      </c>
    </row>
    <row r="2768" spans="1:41" ht="15" x14ac:dyDescent="0.25">
      <c r="A2768">
        <f>Inputs!$H$17</f>
        <v>7</v>
      </c>
      <c r="B2768" t="str">
        <f>Inputs!$D$4</f>
        <v>Select Agency…</v>
      </c>
      <c r="C2768" s="166" t="str">
        <f>Inputs!$I$6</f>
        <v>(insert code)</v>
      </c>
      <c r="D2768" t="str">
        <f>IFERROR(INDEX(Inputs!$I$11:$I$19,MATCH(A2768,Inputs!$H$11:$H$19)),"")</f>
        <v>(insert code)</v>
      </c>
      <c r="E2768" t="s">
        <v>869</v>
      </c>
      <c r="F2768" s="168">
        <f>IF(F$2=$A2768,Data!C206,0)</f>
        <v>0</v>
      </c>
      <c r="G2768" s="168">
        <f>IF(G$2=$A2768,Data!D206,0)</f>
        <v>0</v>
      </c>
      <c r="H2768" s="168">
        <f>IF(H$2=$A2768,Data!E206,0)</f>
        <v>0</v>
      </c>
      <c r="I2768" s="168">
        <f>IF(I$2=$A2768,Data!F206,0)</f>
        <v>0</v>
      </c>
      <c r="J2768" s="168">
        <f>IF(J$2=$A2768,Data!G206,0)</f>
        <v>0</v>
      </c>
      <c r="K2768" s="168">
        <f>IF(K$2=$A2768,Data!H206,0)</f>
        <v>0</v>
      </c>
      <c r="L2768" s="168">
        <f>IF(L$2=$A2768,Data!I206,0)</f>
        <v>0</v>
      </c>
      <c r="M2768" s="168">
        <f>IF(M$2=$A2768,Data!J206,0)</f>
        <v>0</v>
      </c>
      <c r="N2768" s="168">
        <f>IF(N$2=$A2768,Data!K206,0)</f>
        <v>0</v>
      </c>
      <c r="O2768" s="168">
        <f>IF(O$2=$A2768,Data!L206,0)</f>
        <v>0</v>
      </c>
      <c r="P2768" s="168">
        <f>IF(P$2=$A2768,Data!M206,0)</f>
        <v>0</v>
      </c>
      <c r="Q2768" s="168">
        <f>IF(Q$2=$A2768,Data!N206,0)</f>
        <v>0</v>
      </c>
      <c r="R2768" s="169">
        <f>IF(R$2=$A2768,Data!O206,0)</f>
        <v>0</v>
      </c>
      <c r="S2768" s="169">
        <f>IF(S$2=$A2768,Data!P206,0)</f>
        <v>0</v>
      </c>
      <c r="T2768" s="169">
        <f>IF(T$2=$A2768,Data!Q206,0)</f>
        <v>0</v>
      </c>
      <c r="U2768" s="169">
        <f>IF(U$2=$A2768,Data!R206,0)</f>
        <v>0</v>
      </c>
      <c r="V2768" s="169">
        <f>IF(V$2=$A2768,Data!S206,0)</f>
        <v>0</v>
      </c>
      <c r="W2768" s="169">
        <f>IF(W$2=$A2768,Data!T206,0)</f>
        <v>0</v>
      </c>
      <c r="X2768" s="169">
        <f>IF(X$2=$A2768,Data!U206,0)</f>
        <v>0</v>
      </c>
      <c r="Y2768" s="169">
        <f>IF(Y$2=$A2768,Data!V206,0)</f>
        <v>0</v>
      </c>
      <c r="Z2768" s="169">
        <f>IF(Z$2=$A2768,Data!W206,0)</f>
        <v>0</v>
      </c>
      <c r="AA2768" s="169">
        <f>IF(AA$2=$A2768,Data!X206,0)</f>
        <v>0</v>
      </c>
      <c r="AB2768" s="169">
        <f>IF(AB$2=$A2768,Data!Y206,0)</f>
        <v>0</v>
      </c>
      <c r="AC2768" s="169">
        <f>IF(AC$2=$A2768,Data!Z206,0)</f>
        <v>0</v>
      </c>
      <c r="AD2768" s="170">
        <f>IF(AD$2=$A2768,Data!AA206,0)</f>
        <v>0</v>
      </c>
      <c r="AE2768" s="171">
        <f>IF(AE$2=$A2768,Data!AB206,0)</f>
        <v>0</v>
      </c>
      <c r="AF2768" s="170">
        <f>IF(AF$2=$A2768,Data!AC206,0)</f>
        <v>0</v>
      </c>
      <c r="AG2768" s="171">
        <f>IF(AG$2=$A2768,Data!AD206,0)</f>
        <v>0</v>
      </c>
      <c r="AH2768" s="170">
        <f>IF(AH$2=$A2768,Data!AE206,0)</f>
        <v>0</v>
      </c>
      <c r="AI2768" s="171">
        <f>IF(AI$2=$A2768,Data!AF206,0)</f>
        <v>0</v>
      </c>
      <c r="AJ2768" s="170">
        <f>IF(AJ$2=$A2768,Data!AG206,0)</f>
        <v>0</v>
      </c>
      <c r="AK2768" s="171">
        <f>IF(AK$2=$A2768,Data!AH206,0)</f>
        <v>0</v>
      </c>
      <c r="AL2768" s="170">
        <f>IF(AL$2=$A2768,Data!AI206,0)</f>
        <v>0</v>
      </c>
      <c r="AM2768" t="str">
        <f t="shared" si="86"/>
        <v>AA</v>
      </c>
      <c r="AN2768" t="e">
        <f>+INDEX(Validation!$D$4:$D$250,MATCH(Merge!B2768,Validation!$E$4:$E$250,0))</f>
        <v>#N/A</v>
      </c>
      <c r="AO2768" s="172">
        <f t="shared" si="87"/>
        <v>0</v>
      </c>
    </row>
    <row r="2769" spans="1:41" ht="15" x14ac:dyDescent="0.25">
      <c r="A2769">
        <f>Inputs!$H$17</f>
        <v>7</v>
      </c>
      <c r="B2769" t="str">
        <f>Inputs!$D$4</f>
        <v>Select Agency…</v>
      </c>
      <c r="C2769" s="166" t="str">
        <f>Inputs!$I$6</f>
        <v>(insert code)</v>
      </c>
      <c r="D2769" t="str">
        <f>IFERROR(INDEX(Inputs!$I$11:$I$19,MATCH(A2769,Inputs!$H$11:$H$19)),"")</f>
        <v>(insert code)</v>
      </c>
      <c r="E2769" t="s">
        <v>869</v>
      </c>
      <c r="F2769" s="168">
        <f>IF(F$2=$A2769,Data!C207,0)</f>
        <v>0</v>
      </c>
      <c r="G2769" s="168">
        <f>IF(G$2=$A2769,Data!D207,0)</f>
        <v>0</v>
      </c>
      <c r="H2769" s="168">
        <f>IF(H$2=$A2769,Data!E207,0)</f>
        <v>0</v>
      </c>
      <c r="I2769" s="168">
        <f>IF(I$2=$A2769,Data!F207,0)</f>
        <v>0</v>
      </c>
      <c r="J2769" s="168">
        <f>IF(J$2=$A2769,Data!G207,0)</f>
        <v>0</v>
      </c>
      <c r="K2769" s="168">
        <f>IF(K$2=$A2769,Data!H207,0)</f>
        <v>0</v>
      </c>
      <c r="L2769" s="168">
        <f>IF(L$2=$A2769,Data!I207,0)</f>
        <v>0</v>
      </c>
      <c r="M2769" s="168">
        <f>IF(M$2=$A2769,Data!J207,0)</f>
        <v>0</v>
      </c>
      <c r="N2769" s="168">
        <f>IF(N$2=$A2769,Data!K207,0)</f>
        <v>0</v>
      </c>
      <c r="O2769" s="168">
        <f>IF(O$2=$A2769,Data!L207,0)</f>
        <v>0</v>
      </c>
      <c r="P2769" s="168">
        <f>IF(P$2=$A2769,Data!M207,0)</f>
        <v>0</v>
      </c>
      <c r="Q2769" s="168">
        <f>IF(Q$2=$A2769,Data!N207,0)</f>
        <v>0</v>
      </c>
      <c r="R2769" s="169">
        <f>IF(R$2=$A2769,Data!O207,0)</f>
        <v>0</v>
      </c>
      <c r="S2769" s="169">
        <f>IF(S$2=$A2769,Data!P207,0)</f>
        <v>0</v>
      </c>
      <c r="T2769" s="169">
        <f>IF(T$2=$A2769,Data!Q207,0)</f>
        <v>0</v>
      </c>
      <c r="U2769" s="169">
        <f>IF(U$2=$A2769,Data!R207,0)</f>
        <v>0</v>
      </c>
      <c r="V2769" s="169">
        <f>IF(V$2=$A2769,Data!S207,0)</f>
        <v>0</v>
      </c>
      <c r="W2769" s="169">
        <f>IF(W$2=$A2769,Data!T207,0)</f>
        <v>0</v>
      </c>
      <c r="X2769" s="169">
        <f>IF(X$2=$A2769,Data!U207,0)</f>
        <v>0</v>
      </c>
      <c r="Y2769" s="169">
        <f>IF(Y$2=$A2769,Data!V207,0)</f>
        <v>0</v>
      </c>
      <c r="Z2769" s="169">
        <f>IF(Z$2=$A2769,Data!W207,0)</f>
        <v>0</v>
      </c>
      <c r="AA2769" s="169">
        <f>IF(AA$2=$A2769,Data!X207,0)</f>
        <v>0</v>
      </c>
      <c r="AB2769" s="169">
        <f>IF(AB$2=$A2769,Data!Y207,0)</f>
        <v>0</v>
      </c>
      <c r="AC2769" s="169">
        <f>IF(AC$2=$A2769,Data!Z207,0)</f>
        <v>0</v>
      </c>
      <c r="AD2769" s="170">
        <f>IF(AD$2=$A2769,Data!AA207,0)</f>
        <v>0</v>
      </c>
      <c r="AE2769" s="171">
        <f>IF(AE$2=$A2769,Data!AB207,0)</f>
        <v>0</v>
      </c>
      <c r="AF2769" s="170">
        <f>IF(AF$2=$A2769,Data!AC207,0)</f>
        <v>0</v>
      </c>
      <c r="AG2769" s="171">
        <f>IF(AG$2=$A2769,Data!AD207,0)</f>
        <v>0</v>
      </c>
      <c r="AH2769" s="170">
        <f>IF(AH$2=$A2769,Data!AE207,0)</f>
        <v>0</v>
      </c>
      <c r="AI2769" s="171">
        <f>IF(AI$2=$A2769,Data!AF207,0)</f>
        <v>0</v>
      </c>
      <c r="AJ2769" s="170">
        <f>IF(AJ$2=$A2769,Data!AG207,0)</f>
        <v>0</v>
      </c>
      <c r="AK2769" s="171">
        <f>IF(AK$2=$A2769,Data!AH207,0)</f>
        <v>0</v>
      </c>
      <c r="AL2769" s="170">
        <f>IF(AL$2=$A2769,Data!AI207,0)</f>
        <v>0</v>
      </c>
      <c r="AM2769" t="str">
        <f t="shared" si="86"/>
        <v>AA</v>
      </c>
      <c r="AN2769" t="e">
        <f>+INDEX(Validation!$D$4:$D$250,MATCH(Merge!B2769,Validation!$E$4:$E$250,0))</f>
        <v>#N/A</v>
      </c>
      <c r="AO2769" s="172">
        <f t="shared" si="87"/>
        <v>0</v>
      </c>
    </row>
    <row r="2770" spans="1:41" ht="15" x14ac:dyDescent="0.25">
      <c r="A2770">
        <f>Inputs!$H$17</f>
        <v>7</v>
      </c>
      <c r="B2770" t="str">
        <f>Inputs!$D$4</f>
        <v>Select Agency…</v>
      </c>
      <c r="C2770" s="166" t="str">
        <f>Inputs!$I$6</f>
        <v>(insert code)</v>
      </c>
      <c r="D2770" t="str">
        <f>IFERROR(INDEX(Inputs!$I$11:$I$19,MATCH(A2770,Inputs!$H$11:$H$19)),"")</f>
        <v>(insert code)</v>
      </c>
      <c r="E2770" t="s">
        <v>869</v>
      </c>
      <c r="F2770" s="168">
        <f>IF(F$2=$A2770,Data!C208,0)</f>
        <v>0</v>
      </c>
      <c r="G2770" s="168">
        <f>IF(G$2=$A2770,Data!D208,0)</f>
        <v>0</v>
      </c>
      <c r="H2770" s="168">
        <f>IF(H$2=$A2770,Data!E208,0)</f>
        <v>0</v>
      </c>
      <c r="I2770" s="168">
        <f>IF(I$2=$A2770,Data!F208,0)</f>
        <v>0</v>
      </c>
      <c r="J2770" s="168">
        <f>IF(J$2=$A2770,Data!G208,0)</f>
        <v>0</v>
      </c>
      <c r="K2770" s="168">
        <f>IF(K$2=$A2770,Data!H208,0)</f>
        <v>0</v>
      </c>
      <c r="L2770" s="168">
        <f>IF(L$2=$A2770,Data!I208,0)</f>
        <v>0</v>
      </c>
      <c r="M2770" s="168">
        <f>IF(M$2=$A2770,Data!J208,0)</f>
        <v>0</v>
      </c>
      <c r="N2770" s="168">
        <f>IF(N$2=$A2770,Data!K208,0)</f>
        <v>0</v>
      </c>
      <c r="O2770" s="168">
        <f>IF(O$2=$A2770,Data!L208,0)</f>
        <v>0</v>
      </c>
      <c r="P2770" s="168">
        <f>IF(P$2=$A2770,Data!M208,0)</f>
        <v>0</v>
      </c>
      <c r="Q2770" s="168">
        <f>IF(Q$2=$A2770,Data!N208,0)</f>
        <v>0</v>
      </c>
      <c r="R2770" s="169">
        <f>IF(R$2=$A2770,Data!O208,0)</f>
        <v>0</v>
      </c>
      <c r="S2770" s="169">
        <f>IF(S$2=$A2770,Data!P208,0)</f>
        <v>0</v>
      </c>
      <c r="T2770" s="169">
        <f>IF(T$2=$A2770,Data!Q208,0)</f>
        <v>0</v>
      </c>
      <c r="U2770" s="169">
        <f>IF(U$2=$A2770,Data!R208,0)</f>
        <v>0</v>
      </c>
      <c r="V2770" s="169">
        <f>IF(V$2=$A2770,Data!S208,0)</f>
        <v>0</v>
      </c>
      <c r="W2770" s="169">
        <f>IF(W$2=$A2770,Data!T208,0)</f>
        <v>0</v>
      </c>
      <c r="X2770" s="169">
        <f>IF(X$2=$A2770,Data!U208,0)</f>
        <v>0</v>
      </c>
      <c r="Y2770" s="169">
        <f>IF(Y$2=$A2770,Data!V208,0)</f>
        <v>0</v>
      </c>
      <c r="Z2770" s="169">
        <f>IF(Z$2=$A2770,Data!W208,0)</f>
        <v>0</v>
      </c>
      <c r="AA2770" s="169">
        <f>IF(AA$2=$A2770,Data!X208,0)</f>
        <v>0</v>
      </c>
      <c r="AB2770" s="169">
        <f>IF(AB$2=$A2770,Data!Y208,0)</f>
        <v>0</v>
      </c>
      <c r="AC2770" s="169">
        <f>IF(AC$2=$A2770,Data!Z208,0)</f>
        <v>0</v>
      </c>
      <c r="AD2770" s="170">
        <f>IF(AD$2=$A2770,Data!AA208,0)</f>
        <v>0</v>
      </c>
      <c r="AE2770" s="171">
        <f>IF(AE$2=$A2770,Data!AB208,0)</f>
        <v>0</v>
      </c>
      <c r="AF2770" s="170">
        <f>IF(AF$2=$A2770,Data!AC208,0)</f>
        <v>0</v>
      </c>
      <c r="AG2770" s="171">
        <f>IF(AG$2=$A2770,Data!AD208,0)</f>
        <v>0</v>
      </c>
      <c r="AH2770" s="170">
        <f>IF(AH$2=$A2770,Data!AE208,0)</f>
        <v>0</v>
      </c>
      <c r="AI2770" s="171">
        <f>IF(AI$2=$A2770,Data!AF208,0)</f>
        <v>0</v>
      </c>
      <c r="AJ2770" s="170">
        <f>IF(AJ$2=$A2770,Data!AG208,0)</f>
        <v>0</v>
      </c>
      <c r="AK2770" s="171">
        <f>IF(AK$2=$A2770,Data!AH208,0)</f>
        <v>0</v>
      </c>
      <c r="AL2770" s="170">
        <f>IF(AL$2=$A2770,Data!AI208,0)</f>
        <v>0</v>
      </c>
      <c r="AM2770" t="str">
        <f t="shared" si="86"/>
        <v>AA</v>
      </c>
      <c r="AN2770" t="e">
        <f>+INDEX(Validation!$D$4:$D$250,MATCH(Merge!B2770,Validation!$E$4:$E$250,0))</f>
        <v>#N/A</v>
      </c>
      <c r="AO2770" s="172">
        <f t="shared" si="87"/>
        <v>0</v>
      </c>
    </row>
    <row r="2771" spans="1:41" ht="15" x14ac:dyDescent="0.25">
      <c r="A2771">
        <f>Inputs!$H$17</f>
        <v>7</v>
      </c>
      <c r="B2771" t="str">
        <f>Inputs!$D$4</f>
        <v>Select Agency…</v>
      </c>
      <c r="C2771" s="166" t="str">
        <f>Inputs!$I$6</f>
        <v>(insert code)</v>
      </c>
      <c r="D2771" t="str">
        <f>IFERROR(INDEX(Inputs!$I$11:$I$19,MATCH(A2771,Inputs!$H$11:$H$19)),"")</f>
        <v>(insert code)</v>
      </c>
      <c r="E2771" t="s">
        <v>869</v>
      </c>
      <c r="F2771" s="168">
        <f>IF(F$2=$A2771,Data!C209,0)</f>
        <v>0</v>
      </c>
      <c r="G2771" s="168">
        <f>IF(G$2=$A2771,Data!D209,0)</f>
        <v>0</v>
      </c>
      <c r="H2771" s="168">
        <f>IF(H$2=$A2771,Data!E209,0)</f>
        <v>0</v>
      </c>
      <c r="I2771" s="168">
        <f>IF(I$2=$A2771,Data!F209,0)</f>
        <v>0</v>
      </c>
      <c r="J2771" s="168">
        <f>IF(J$2=$A2771,Data!G209,0)</f>
        <v>0</v>
      </c>
      <c r="K2771" s="168">
        <f>IF(K$2=$A2771,Data!H209,0)</f>
        <v>0</v>
      </c>
      <c r="L2771" s="168">
        <f>IF(L$2=$A2771,Data!I209,0)</f>
        <v>0</v>
      </c>
      <c r="M2771" s="168">
        <f>IF(M$2=$A2771,Data!J209,0)</f>
        <v>0</v>
      </c>
      <c r="N2771" s="168">
        <f>IF(N$2=$A2771,Data!K209,0)</f>
        <v>0</v>
      </c>
      <c r="O2771" s="168">
        <f>IF(O$2=$A2771,Data!L209,0)</f>
        <v>0</v>
      </c>
      <c r="P2771" s="168">
        <f>IF(P$2=$A2771,Data!M209,0)</f>
        <v>0</v>
      </c>
      <c r="Q2771" s="168">
        <f>IF(Q$2=$A2771,Data!N209,0)</f>
        <v>0</v>
      </c>
      <c r="R2771" s="169">
        <f>IF(R$2=$A2771,Data!O209,0)</f>
        <v>0</v>
      </c>
      <c r="S2771" s="169">
        <f>IF(S$2=$A2771,Data!P209,0)</f>
        <v>0</v>
      </c>
      <c r="T2771" s="169">
        <f>IF(T$2=$A2771,Data!Q209,0)</f>
        <v>0</v>
      </c>
      <c r="U2771" s="169">
        <f>IF(U$2=$A2771,Data!R209,0)</f>
        <v>0</v>
      </c>
      <c r="V2771" s="169">
        <f>IF(V$2=$A2771,Data!S209,0)</f>
        <v>0</v>
      </c>
      <c r="W2771" s="169">
        <f>IF(W$2=$A2771,Data!T209,0)</f>
        <v>0</v>
      </c>
      <c r="X2771" s="169">
        <f>IF(X$2=$A2771,Data!U209,0)</f>
        <v>0</v>
      </c>
      <c r="Y2771" s="169">
        <f>IF(Y$2=$A2771,Data!V209,0)</f>
        <v>0</v>
      </c>
      <c r="Z2771" s="169">
        <f>IF(Z$2=$A2771,Data!W209,0)</f>
        <v>0</v>
      </c>
      <c r="AA2771" s="169">
        <f>IF(AA$2=$A2771,Data!X209,0)</f>
        <v>0</v>
      </c>
      <c r="AB2771" s="169">
        <f>IF(AB$2=$A2771,Data!Y209,0)</f>
        <v>0</v>
      </c>
      <c r="AC2771" s="169">
        <f>IF(AC$2=$A2771,Data!Z209,0)</f>
        <v>0</v>
      </c>
      <c r="AD2771" s="170">
        <f>IF(AD$2=$A2771,Data!AA209,0)</f>
        <v>0</v>
      </c>
      <c r="AE2771" s="171">
        <f>IF(AE$2=$A2771,Data!AB209,0)</f>
        <v>0</v>
      </c>
      <c r="AF2771" s="170">
        <f>IF(AF$2=$A2771,Data!AC209,0)</f>
        <v>0</v>
      </c>
      <c r="AG2771" s="171">
        <f>IF(AG$2=$A2771,Data!AD209,0)</f>
        <v>0</v>
      </c>
      <c r="AH2771" s="170">
        <f>IF(AH$2=$A2771,Data!AE209,0)</f>
        <v>0</v>
      </c>
      <c r="AI2771" s="171">
        <f>IF(AI$2=$A2771,Data!AF209,0)</f>
        <v>0</v>
      </c>
      <c r="AJ2771" s="170">
        <f>IF(AJ$2=$A2771,Data!AG209,0)</f>
        <v>0</v>
      </c>
      <c r="AK2771" s="171">
        <f>IF(AK$2=$A2771,Data!AH209,0)</f>
        <v>0</v>
      </c>
      <c r="AL2771" s="170">
        <f>IF(AL$2=$A2771,Data!AI209,0)</f>
        <v>0</v>
      </c>
      <c r="AM2771" t="str">
        <f t="shared" si="86"/>
        <v>AA</v>
      </c>
      <c r="AN2771" t="e">
        <f>+INDEX(Validation!$D$4:$D$250,MATCH(Merge!B2771,Validation!$E$4:$E$250,0))</f>
        <v>#N/A</v>
      </c>
      <c r="AO2771" s="172">
        <f t="shared" si="87"/>
        <v>0</v>
      </c>
    </row>
    <row r="2772" spans="1:41" ht="15" x14ac:dyDescent="0.25">
      <c r="A2772">
        <f>Inputs!$H$17</f>
        <v>7</v>
      </c>
      <c r="B2772" t="str">
        <f>Inputs!$D$4</f>
        <v>Select Agency…</v>
      </c>
      <c r="C2772" s="166" t="str">
        <f>Inputs!$I$6</f>
        <v>(insert code)</v>
      </c>
      <c r="D2772" t="str">
        <f>IFERROR(INDEX(Inputs!$I$11:$I$19,MATCH(A2772,Inputs!$H$11:$H$19)),"")</f>
        <v>(insert code)</v>
      </c>
      <c r="E2772" t="s">
        <v>869</v>
      </c>
      <c r="F2772" s="168">
        <f>IF(F$2=$A2772,Data!C210,0)</f>
        <v>0</v>
      </c>
      <c r="G2772" s="168">
        <f>IF(G$2=$A2772,Data!D210,0)</f>
        <v>0</v>
      </c>
      <c r="H2772" s="168">
        <f>IF(H$2=$A2772,Data!E210,0)</f>
        <v>0</v>
      </c>
      <c r="I2772" s="168">
        <f>IF(I$2=$A2772,Data!F210,0)</f>
        <v>0</v>
      </c>
      <c r="J2772" s="168">
        <f>IF(J$2=$A2772,Data!G210,0)</f>
        <v>0</v>
      </c>
      <c r="K2772" s="168">
        <f>IF(K$2=$A2772,Data!H210,0)</f>
        <v>0</v>
      </c>
      <c r="L2772" s="168">
        <f>IF(L$2=$A2772,Data!I210,0)</f>
        <v>0</v>
      </c>
      <c r="M2772" s="168">
        <f>IF(M$2=$A2772,Data!J210,0)</f>
        <v>0</v>
      </c>
      <c r="N2772" s="168">
        <f>IF(N$2=$A2772,Data!K210,0)</f>
        <v>0</v>
      </c>
      <c r="O2772" s="168">
        <f>IF(O$2=$A2772,Data!L210,0)</f>
        <v>0</v>
      </c>
      <c r="P2772" s="168">
        <f>IF(P$2=$A2772,Data!M210,0)</f>
        <v>0</v>
      </c>
      <c r="Q2772" s="168">
        <f>IF(Q$2=$A2772,Data!N210,0)</f>
        <v>0</v>
      </c>
      <c r="R2772" s="169">
        <f>IF(R$2=$A2772,Data!O210,0)</f>
        <v>0</v>
      </c>
      <c r="S2772" s="169">
        <f>IF(S$2=$A2772,Data!P210,0)</f>
        <v>0</v>
      </c>
      <c r="T2772" s="169">
        <f>IF(T$2=$A2772,Data!Q210,0)</f>
        <v>0</v>
      </c>
      <c r="U2772" s="169">
        <f>IF(U$2=$A2772,Data!R210,0)</f>
        <v>0</v>
      </c>
      <c r="V2772" s="169">
        <f>IF(V$2=$A2772,Data!S210,0)</f>
        <v>0</v>
      </c>
      <c r="W2772" s="169">
        <f>IF(W$2=$A2772,Data!T210,0)</f>
        <v>0</v>
      </c>
      <c r="X2772" s="169">
        <f>IF(X$2=$A2772,Data!U210,0)</f>
        <v>0</v>
      </c>
      <c r="Y2772" s="169">
        <f>IF(Y$2=$A2772,Data!V210,0)</f>
        <v>0</v>
      </c>
      <c r="Z2772" s="169">
        <f>IF(Z$2=$A2772,Data!W210,0)</f>
        <v>0</v>
      </c>
      <c r="AA2772" s="169">
        <f>IF(AA$2=$A2772,Data!X210,0)</f>
        <v>0</v>
      </c>
      <c r="AB2772" s="169">
        <f>IF(AB$2=$A2772,Data!Y210,0)</f>
        <v>0</v>
      </c>
      <c r="AC2772" s="169">
        <f>IF(AC$2=$A2772,Data!Z210,0)</f>
        <v>0</v>
      </c>
      <c r="AD2772" s="170">
        <f>IF(AD$2=$A2772,Data!AA210,0)</f>
        <v>0</v>
      </c>
      <c r="AE2772" s="171">
        <f>IF(AE$2=$A2772,Data!AB210,0)</f>
        <v>0</v>
      </c>
      <c r="AF2772" s="170">
        <f>IF(AF$2=$A2772,Data!AC210,0)</f>
        <v>0</v>
      </c>
      <c r="AG2772" s="171">
        <f>IF(AG$2=$A2772,Data!AD210,0)</f>
        <v>0</v>
      </c>
      <c r="AH2772" s="170">
        <f>IF(AH$2=$A2772,Data!AE210,0)</f>
        <v>0</v>
      </c>
      <c r="AI2772" s="171">
        <f>IF(AI$2=$A2772,Data!AF210,0)</f>
        <v>0</v>
      </c>
      <c r="AJ2772" s="170">
        <f>IF(AJ$2=$A2772,Data!AG210,0)</f>
        <v>0</v>
      </c>
      <c r="AK2772" s="171">
        <f>IF(AK$2=$A2772,Data!AH210,0)</f>
        <v>0</v>
      </c>
      <c r="AL2772" s="170">
        <f>IF(AL$2=$A2772,Data!AI210,0)</f>
        <v>0</v>
      </c>
      <c r="AM2772" t="str">
        <f t="shared" si="86"/>
        <v>AA</v>
      </c>
      <c r="AN2772" t="e">
        <f>+INDEX(Validation!$D$4:$D$250,MATCH(Merge!B2772,Validation!$E$4:$E$250,0))</f>
        <v>#N/A</v>
      </c>
      <c r="AO2772" s="172">
        <f t="shared" si="87"/>
        <v>0</v>
      </c>
    </row>
    <row r="2773" spans="1:41" ht="15" x14ac:dyDescent="0.25">
      <c r="A2773">
        <f>Inputs!$H$17</f>
        <v>7</v>
      </c>
      <c r="B2773" t="str">
        <f>Inputs!$D$4</f>
        <v>Select Agency…</v>
      </c>
      <c r="C2773" s="166" t="str">
        <f>Inputs!$I$6</f>
        <v>(insert code)</v>
      </c>
      <c r="D2773" t="str">
        <f>IFERROR(INDEX(Inputs!$I$11:$I$19,MATCH(A2773,Inputs!$H$11:$H$19)),"")</f>
        <v>(insert code)</v>
      </c>
      <c r="E2773" t="s">
        <v>869</v>
      </c>
      <c r="F2773" s="168">
        <f>IF(F$2=$A2773,Data!C211,0)</f>
        <v>0</v>
      </c>
      <c r="G2773" s="168">
        <f>IF(G$2=$A2773,Data!D211,0)</f>
        <v>0</v>
      </c>
      <c r="H2773" s="168">
        <f>IF(H$2=$A2773,Data!E211,0)</f>
        <v>0</v>
      </c>
      <c r="I2773" s="168">
        <f>IF(I$2=$A2773,Data!F211,0)</f>
        <v>0</v>
      </c>
      <c r="J2773" s="168">
        <f>IF(J$2=$A2773,Data!G211,0)</f>
        <v>0</v>
      </c>
      <c r="K2773" s="168">
        <f>IF(K$2=$A2773,Data!H211,0)</f>
        <v>0</v>
      </c>
      <c r="L2773" s="168">
        <f>IF(L$2=$A2773,Data!I211,0)</f>
        <v>0</v>
      </c>
      <c r="M2773" s="168">
        <f>IF(M$2=$A2773,Data!J211,0)</f>
        <v>0</v>
      </c>
      <c r="N2773" s="168">
        <f>IF(N$2=$A2773,Data!K211,0)</f>
        <v>0</v>
      </c>
      <c r="O2773" s="168">
        <f>IF(O$2=$A2773,Data!L211,0)</f>
        <v>0</v>
      </c>
      <c r="P2773" s="168">
        <f>IF(P$2=$A2773,Data!M211,0)</f>
        <v>0</v>
      </c>
      <c r="Q2773" s="168">
        <f>IF(Q$2=$A2773,Data!N211,0)</f>
        <v>0</v>
      </c>
      <c r="R2773" s="169">
        <f>IF(R$2=$A2773,Data!O211,0)</f>
        <v>0</v>
      </c>
      <c r="S2773" s="169">
        <f>IF(S$2=$A2773,Data!P211,0)</f>
        <v>0</v>
      </c>
      <c r="T2773" s="169">
        <f>IF(T$2=$A2773,Data!Q211,0)</f>
        <v>0</v>
      </c>
      <c r="U2773" s="169">
        <f>IF(U$2=$A2773,Data!R211,0)</f>
        <v>0</v>
      </c>
      <c r="V2773" s="169">
        <f>IF(V$2=$A2773,Data!S211,0)</f>
        <v>0</v>
      </c>
      <c r="W2773" s="169">
        <f>IF(W$2=$A2773,Data!T211,0)</f>
        <v>0</v>
      </c>
      <c r="X2773" s="169">
        <f>IF(X$2=$A2773,Data!U211,0)</f>
        <v>0</v>
      </c>
      <c r="Y2773" s="169">
        <f>IF(Y$2=$A2773,Data!V211,0)</f>
        <v>0</v>
      </c>
      <c r="Z2773" s="169">
        <f>IF(Z$2=$A2773,Data!W211,0)</f>
        <v>0</v>
      </c>
      <c r="AA2773" s="169">
        <f>IF(AA$2=$A2773,Data!X211,0)</f>
        <v>0</v>
      </c>
      <c r="AB2773" s="169">
        <f>IF(AB$2=$A2773,Data!Y211,0)</f>
        <v>0</v>
      </c>
      <c r="AC2773" s="169">
        <f>IF(AC$2=$A2773,Data!Z211,0)</f>
        <v>0</v>
      </c>
      <c r="AD2773" s="170">
        <f>IF(AD$2=$A2773,Data!AA211,0)</f>
        <v>0</v>
      </c>
      <c r="AE2773" s="171">
        <f>IF(AE$2=$A2773,Data!AB211,0)</f>
        <v>0</v>
      </c>
      <c r="AF2773" s="170">
        <f>IF(AF$2=$A2773,Data!AC211,0)</f>
        <v>0</v>
      </c>
      <c r="AG2773" s="171">
        <f>IF(AG$2=$A2773,Data!AD211,0)</f>
        <v>0</v>
      </c>
      <c r="AH2773" s="170">
        <f>IF(AH$2=$A2773,Data!AE211,0)</f>
        <v>0</v>
      </c>
      <c r="AI2773" s="171">
        <f>IF(AI$2=$A2773,Data!AF211,0)</f>
        <v>0</v>
      </c>
      <c r="AJ2773" s="170">
        <f>IF(AJ$2=$A2773,Data!AG211,0)</f>
        <v>0</v>
      </c>
      <c r="AK2773" s="171">
        <f>IF(AK$2=$A2773,Data!AH211,0)</f>
        <v>0</v>
      </c>
      <c r="AL2773" s="170">
        <f>IF(AL$2=$A2773,Data!AI211,0)</f>
        <v>0</v>
      </c>
      <c r="AM2773" t="str">
        <f t="shared" si="86"/>
        <v>AA</v>
      </c>
      <c r="AN2773" t="e">
        <f>+INDEX(Validation!$D$4:$D$250,MATCH(Merge!B2773,Validation!$E$4:$E$250,0))</f>
        <v>#N/A</v>
      </c>
      <c r="AO2773" s="172">
        <f t="shared" si="87"/>
        <v>0</v>
      </c>
    </row>
    <row r="2774" spans="1:41" ht="15" x14ac:dyDescent="0.25">
      <c r="A2774">
        <f>Inputs!$H$17</f>
        <v>7</v>
      </c>
      <c r="B2774" t="str">
        <f>Inputs!$D$4</f>
        <v>Select Agency…</v>
      </c>
      <c r="C2774" s="166" t="str">
        <f>Inputs!$I$6</f>
        <v>(insert code)</v>
      </c>
      <c r="D2774" t="str">
        <f>IFERROR(INDEX(Inputs!$I$11:$I$19,MATCH(A2774,Inputs!$H$11:$H$19)),"")</f>
        <v>(insert code)</v>
      </c>
      <c r="E2774" t="s">
        <v>869</v>
      </c>
      <c r="F2774" s="168">
        <f>IF(F$2=$A2774,Data!C212,0)</f>
        <v>0</v>
      </c>
      <c r="G2774" s="168">
        <f>IF(G$2=$A2774,Data!D212,0)</f>
        <v>0</v>
      </c>
      <c r="H2774" s="168">
        <f>IF(H$2=$A2774,Data!E212,0)</f>
        <v>0</v>
      </c>
      <c r="I2774" s="168">
        <f>IF(I$2=$A2774,Data!F212,0)</f>
        <v>0</v>
      </c>
      <c r="J2774" s="168">
        <f>IF(J$2=$A2774,Data!G212,0)</f>
        <v>0</v>
      </c>
      <c r="K2774" s="168">
        <f>IF(K$2=$A2774,Data!H212,0)</f>
        <v>0</v>
      </c>
      <c r="L2774" s="168">
        <f>IF(L$2=$A2774,Data!I212,0)</f>
        <v>0</v>
      </c>
      <c r="M2774" s="168">
        <f>IF(M$2=$A2774,Data!J212,0)</f>
        <v>0</v>
      </c>
      <c r="N2774" s="168">
        <f>IF(N$2=$A2774,Data!K212,0)</f>
        <v>0</v>
      </c>
      <c r="O2774" s="168">
        <f>IF(O$2=$A2774,Data!L212,0)</f>
        <v>0</v>
      </c>
      <c r="P2774" s="168">
        <f>IF(P$2=$A2774,Data!M212,0)</f>
        <v>0</v>
      </c>
      <c r="Q2774" s="168">
        <f>IF(Q$2=$A2774,Data!N212,0)</f>
        <v>0</v>
      </c>
      <c r="R2774" s="169">
        <f>IF(R$2=$A2774,Data!O212,0)</f>
        <v>0</v>
      </c>
      <c r="S2774" s="169">
        <f>IF(S$2=$A2774,Data!P212,0)</f>
        <v>0</v>
      </c>
      <c r="T2774" s="169">
        <f>IF(T$2=$A2774,Data!Q212,0)</f>
        <v>0</v>
      </c>
      <c r="U2774" s="169">
        <f>IF(U$2=$A2774,Data!R212,0)</f>
        <v>0</v>
      </c>
      <c r="V2774" s="169">
        <f>IF(V$2=$A2774,Data!S212,0)</f>
        <v>0</v>
      </c>
      <c r="W2774" s="169">
        <f>IF(W$2=$A2774,Data!T212,0)</f>
        <v>0</v>
      </c>
      <c r="X2774" s="169">
        <f>IF(X$2=$A2774,Data!U212,0)</f>
        <v>0</v>
      </c>
      <c r="Y2774" s="169">
        <f>IF(Y$2=$A2774,Data!V212,0)</f>
        <v>0</v>
      </c>
      <c r="Z2774" s="169">
        <f>IF(Z$2=$A2774,Data!W212,0)</f>
        <v>0</v>
      </c>
      <c r="AA2774" s="169">
        <f>IF(AA$2=$A2774,Data!X212,0)</f>
        <v>0</v>
      </c>
      <c r="AB2774" s="169">
        <f>IF(AB$2=$A2774,Data!Y212,0)</f>
        <v>0</v>
      </c>
      <c r="AC2774" s="169">
        <f>IF(AC$2=$A2774,Data!Z212,0)</f>
        <v>0</v>
      </c>
      <c r="AD2774" s="170">
        <f>IF(AD$2=$A2774,Data!AA212,0)</f>
        <v>0</v>
      </c>
      <c r="AE2774" s="171">
        <f>IF(AE$2=$A2774,Data!AB212,0)</f>
        <v>0</v>
      </c>
      <c r="AF2774" s="170">
        <f>IF(AF$2=$A2774,Data!AC212,0)</f>
        <v>0</v>
      </c>
      <c r="AG2774" s="171">
        <f>IF(AG$2=$A2774,Data!AD212,0)</f>
        <v>0</v>
      </c>
      <c r="AH2774" s="170">
        <f>IF(AH$2=$A2774,Data!AE212,0)</f>
        <v>0</v>
      </c>
      <c r="AI2774" s="171">
        <f>IF(AI$2=$A2774,Data!AF212,0)</f>
        <v>0</v>
      </c>
      <c r="AJ2774" s="170">
        <f>IF(AJ$2=$A2774,Data!AG212,0)</f>
        <v>0</v>
      </c>
      <c r="AK2774" s="171">
        <f>IF(AK$2=$A2774,Data!AH212,0)</f>
        <v>0</v>
      </c>
      <c r="AL2774" s="170">
        <f>IF(AL$2=$A2774,Data!AI212,0)</f>
        <v>0</v>
      </c>
      <c r="AM2774" t="str">
        <f t="shared" si="86"/>
        <v>AA</v>
      </c>
      <c r="AN2774" t="e">
        <f>+INDEX(Validation!$D$4:$D$250,MATCH(Merge!B2774,Validation!$E$4:$E$250,0))</f>
        <v>#N/A</v>
      </c>
      <c r="AO2774" s="172">
        <f t="shared" si="87"/>
        <v>0</v>
      </c>
    </row>
    <row r="2775" spans="1:41" ht="15" x14ac:dyDescent="0.25">
      <c r="A2775">
        <f>Inputs!$H$17</f>
        <v>7</v>
      </c>
      <c r="B2775" t="str">
        <f>Inputs!$D$4</f>
        <v>Select Agency…</v>
      </c>
      <c r="C2775" s="166" t="str">
        <f>Inputs!$I$6</f>
        <v>(insert code)</v>
      </c>
      <c r="D2775" t="str">
        <f>IFERROR(INDEX(Inputs!$I$11:$I$19,MATCH(A2775,Inputs!$H$11:$H$19)),"")</f>
        <v>(insert code)</v>
      </c>
      <c r="E2775" t="s">
        <v>869</v>
      </c>
      <c r="F2775" s="168">
        <f>IF(F$2=$A2775,Data!C213,0)</f>
        <v>0</v>
      </c>
      <c r="G2775" s="168">
        <f>IF(G$2=$A2775,Data!D213,0)</f>
        <v>0</v>
      </c>
      <c r="H2775" s="168">
        <f>IF(H$2=$A2775,Data!E213,0)</f>
        <v>0</v>
      </c>
      <c r="I2775" s="168">
        <f>IF(I$2=$A2775,Data!F213,0)</f>
        <v>0</v>
      </c>
      <c r="J2775" s="168">
        <f>IF(J$2=$A2775,Data!G213,0)</f>
        <v>0</v>
      </c>
      <c r="K2775" s="168">
        <f>IF(K$2=$A2775,Data!H213,0)</f>
        <v>0</v>
      </c>
      <c r="L2775" s="168">
        <f>IF(L$2=$A2775,Data!I213,0)</f>
        <v>0</v>
      </c>
      <c r="M2775" s="168">
        <f>IF(M$2=$A2775,Data!J213,0)</f>
        <v>0</v>
      </c>
      <c r="N2775" s="168">
        <f>IF(N$2=$A2775,Data!K213,0)</f>
        <v>0</v>
      </c>
      <c r="O2775" s="168">
        <f>IF(O$2=$A2775,Data!L213,0)</f>
        <v>0</v>
      </c>
      <c r="P2775" s="168">
        <f>IF(P$2=$A2775,Data!M213,0)</f>
        <v>0</v>
      </c>
      <c r="Q2775" s="168">
        <f>IF(Q$2=$A2775,Data!N213,0)</f>
        <v>0</v>
      </c>
      <c r="R2775" s="169">
        <f>IF(R$2=$A2775,Data!O213,0)</f>
        <v>0</v>
      </c>
      <c r="S2775" s="169">
        <f>IF(S$2=$A2775,Data!P213,0)</f>
        <v>0</v>
      </c>
      <c r="T2775" s="169">
        <f>IF(T$2=$A2775,Data!Q213,0)</f>
        <v>0</v>
      </c>
      <c r="U2775" s="169">
        <f>IF(U$2=$A2775,Data!R213,0)</f>
        <v>0</v>
      </c>
      <c r="V2775" s="169">
        <f>IF(V$2=$A2775,Data!S213,0)</f>
        <v>0</v>
      </c>
      <c r="W2775" s="169">
        <f>IF(W$2=$A2775,Data!T213,0)</f>
        <v>0</v>
      </c>
      <c r="X2775" s="169">
        <f>IF(X$2=$A2775,Data!U213,0)</f>
        <v>0</v>
      </c>
      <c r="Y2775" s="169">
        <f>IF(Y$2=$A2775,Data!V213,0)</f>
        <v>0</v>
      </c>
      <c r="Z2775" s="169">
        <f>IF(Z$2=$A2775,Data!W213,0)</f>
        <v>0</v>
      </c>
      <c r="AA2775" s="169">
        <f>IF(AA$2=$A2775,Data!X213,0)</f>
        <v>0</v>
      </c>
      <c r="AB2775" s="169">
        <f>IF(AB$2=$A2775,Data!Y213,0)</f>
        <v>0</v>
      </c>
      <c r="AC2775" s="169">
        <f>IF(AC$2=$A2775,Data!Z213,0)</f>
        <v>0</v>
      </c>
      <c r="AD2775" s="170">
        <f>IF(AD$2=$A2775,Data!AA213,0)</f>
        <v>0</v>
      </c>
      <c r="AE2775" s="171">
        <f>IF(AE$2=$A2775,Data!AB213,0)</f>
        <v>0</v>
      </c>
      <c r="AF2775" s="170">
        <f>IF(AF$2=$A2775,Data!AC213,0)</f>
        <v>0</v>
      </c>
      <c r="AG2775" s="171">
        <f>IF(AG$2=$A2775,Data!AD213,0)</f>
        <v>0</v>
      </c>
      <c r="AH2775" s="170">
        <f>IF(AH$2=$A2775,Data!AE213,0)</f>
        <v>0</v>
      </c>
      <c r="AI2775" s="171">
        <f>IF(AI$2=$A2775,Data!AF213,0)</f>
        <v>0</v>
      </c>
      <c r="AJ2775" s="170">
        <f>IF(AJ$2=$A2775,Data!AG213,0)</f>
        <v>0</v>
      </c>
      <c r="AK2775" s="171">
        <f>IF(AK$2=$A2775,Data!AH213,0)</f>
        <v>0</v>
      </c>
      <c r="AL2775" s="170">
        <f>IF(AL$2=$A2775,Data!AI213,0)</f>
        <v>0</v>
      </c>
      <c r="AM2775" t="str">
        <f t="shared" si="86"/>
        <v>AA</v>
      </c>
      <c r="AN2775" t="e">
        <f>+INDEX(Validation!$D$4:$D$250,MATCH(Merge!B2775,Validation!$E$4:$E$250,0))</f>
        <v>#N/A</v>
      </c>
      <c r="AO2775" s="172">
        <f t="shared" si="87"/>
        <v>0</v>
      </c>
    </row>
    <row r="2776" spans="1:41" ht="15" x14ac:dyDescent="0.25">
      <c r="A2776">
        <f>Inputs!$H$17</f>
        <v>7</v>
      </c>
      <c r="B2776" t="str">
        <f>Inputs!$D$4</f>
        <v>Select Agency…</v>
      </c>
      <c r="C2776" s="166" t="str">
        <f>Inputs!$I$6</f>
        <v>(insert code)</v>
      </c>
      <c r="D2776" t="str">
        <f>IFERROR(INDEX(Inputs!$I$11:$I$19,MATCH(A2776,Inputs!$H$11:$H$19)),"")</f>
        <v>(insert code)</v>
      </c>
      <c r="E2776" t="s">
        <v>869</v>
      </c>
      <c r="F2776" s="168">
        <f>IF(F$2=$A2776,Data!C214,0)</f>
        <v>0</v>
      </c>
      <c r="G2776" s="168">
        <f>IF(G$2=$A2776,Data!D214,0)</f>
        <v>0</v>
      </c>
      <c r="H2776" s="168">
        <f>IF(H$2=$A2776,Data!E214,0)</f>
        <v>0</v>
      </c>
      <c r="I2776" s="168">
        <f>IF(I$2=$A2776,Data!F214,0)</f>
        <v>0</v>
      </c>
      <c r="J2776" s="168">
        <f>IF(J$2=$A2776,Data!G214,0)</f>
        <v>0</v>
      </c>
      <c r="K2776" s="168">
        <f>IF(K$2=$A2776,Data!H214,0)</f>
        <v>0</v>
      </c>
      <c r="L2776" s="168">
        <f>IF(L$2=$A2776,Data!I214,0)</f>
        <v>0</v>
      </c>
      <c r="M2776" s="168">
        <f>IF(M$2=$A2776,Data!J214,0)</f>
        <v>0</v>
      </c>
      <c r="N2776" s="168">
        <f>IF(N$2=$A2776,Data!K214,0)</f>
        <v>0</v>
      </c>
      <c r="O2776" s="168">
        <f>IF(O$2=$A2776,Data!L214,0)</f>
        <v>0</v>
      </c>
      <c r="P2776" s="168">
        <f>IF(P$2=$A2776,Data!M214,0)</f>
        <v>0</v>
      </c>
      <c r="Q2776" s="168">
        <f>IF(Q$2=$A2776,Data!N214,0)</f>
        <v>0</v>
      </c>
      <c r="R2776" s="169">
        <f>IF(R$2=$A2776,Data!O214,0)</f>
        <v>0</v>
      </c>
      <c r="S2776" s="169">
        <f>IF(S$2=$A2776,Data!P214,0)</f>
        <v>0</v>
      </c>
      <c r="T2776" s="169">
        <f>IF(T$2=$A2776,Data!Q214,0)</f>
        <v>0</v>
      </c>
      <c r="U2776" s="169">
        <f>IF(U$2=$A2776,Data!R214,0)</f>
        <v>0</v>
      </c>
      <c r="V2776" s="169">
        <f>IF(V$2=$A2776,Data!S214,0)</f>
        <v>0</v>
      </c>
      <c r="W2776" s="169">
        <f>IF(W$2=$A2776,Data!T214,0)</f>
        <v>0</v>
      </c>
      <c r="X2776" s="169">
        <f>IF(X$2=$A2776,Data!U214,0)</f>
        <v>0</v>
      </c>
      <c r="Y2776" s="169">
        <f>IF(Y$2=$A2776,Data!V214,0)</f>
        <v>0</v>
      </c>
      <c r="Z2776" s="169">
        <f>IF(Z$2=$A2776,Data!W214,0)</f>
        <v>0</v>
      </c>
      <c r="AA2776" s="169">
        <f>IF(AA$2=$A2776,Data!X214,0)</f>
        <v>0</v>
      </c>
      <c r="AB2776" s="169">
        <f>IF(AB$2=$A2776,Data!Y214,0)</f>
        <v>0</v>
      </c>
      <c r="AC2776" s="169">
        <f>IF(AC$2=$A2776,Data!Z214,0)</f>
        <v>0</v>
      </c>
      <c r="AD2776" s="170">
        <f>IF(AD$2=$A2776,Data!AA214,0)</f>
        <v>0</v>
      </c>
      <c r="AE2776" s="171">
        <f>IF(AE$2=$A2776,Data!AB214,0)</f>
        <v>0</v>
      </c>
      <c r="AF2776" s="170">
        <f>IF(AF$2=$A2776,Data!AC214,0)</f>
        <v>0</v>
      </c>
      <c r="AG2776" s="171">
        <f>IF(AG$2=$A2776,Data!AD214,0)</f>
        <v>0</v>
      </c>
      <c r="AH2776" s="170">
        <f>IF(AH$2=$A2776,Data!AE214,0)</f>
        <v>0</v>
      </c>
      <c r="AI2776" s="171">
        <f>IF(AI$2=$A2776,Data!AF214,0)</f>
        <v>0</v>
      </c>
      <c r="AJ2776" s="170">
        <f>IF(AJ$2=$A2776,Data!AG214,0)</f>
        <v>0</v>
      </c>
      <c r="AK2776" s="171">
        <f>IF(AK$2=$A2776,Data!AH214,0)</f>
        <v>0</v>
      </c>
      <c r="AL2776" s="170">
        <f>IF(AL$2=$A2776,Data!AI214,0)</f>
        <v>0</v>
      </c>
      <c r="AM2776" t="str">
        <f t="shared" si="86"/>
        <v>AA</v>
      </c>
      <c r="AN2776" t="e">
        <f>+INDEX(Validation!$D$4:$D$250,MATCH(Merge!B2776,Validation!$E$4:$E$250,0))</f>
        <v>#N/A</v>
      </c>
      <c r="AO2776" s="172">
        <f t="shared" si="87"/>
        <v>0</v>
      </c>
    </row>
    <row r="2777" spans="1:41" ht="15" x14ac:dyDescent="0.25">
      <c r="A2777">
        <f>Inputs!$H$17</f>
        <v>7</v>
      </c>
      <c r="B2777" t="str">
        <f>Inputs!$D$4</f>
        <v>Select Agency…</v>
      </c>
      <c r="C2777" s="166" t="str">
        <f>Inputs!$I$6</f>
        <v>(insert code)</v>
      </c>
      <c r="D2777" t="str">
        <f>IFERROR(INDEX(Inputs!$I$11:$I$19,MATCH(A2777,Inputs!$H$11:$H$19)),"")</f>
        <v>(insert code)</v>
      </c>
      <c r="E2777" t="s">
        <v>869</v>
      </c>
      <c r="F2777" s="168">
        <f>IF(F$2=$A2777,Data!C215,0)</f>
        <v>0</v>
      </c>
      <c r="G2777" s="168">
        <f>IF(G$2=$A2777,Data!D215,0)</f>
        <v>0</v>
      </c>
      <c r="H2777" s="168">
        <f>IF(H$2=$A2777,Data!E215,0)</f>
        <v>0</v>
      </c>
      <c r="I2777" s="168">
        <f>IF(I$2=$A2777,Data!F215,0)</f>
        <v>0</v>
      </c>
      <c r="J2777" s="168">
        <f>IF(J$2=$A2777,Data!G215,0)</f>
        <v>0</v>
      </c>
      <c r="K2777" s="168">
        <f>IF(K$2=$A2777,Data!H215,0)</f>
        <v>0</v>
      </c>
      <c r="L2777" s="168">
        <f>IF(L$2=$A2777,Data!I215,0)</f>
        <v>0</v>
      </c>
      <c r="M2777" s="168">
        <f>IF(M$2=$A2777,Data!J215,0)</f>
        <v>0</v>
      </c>
      <c r="N2777" s="168">
        <f>IF(N$2=$A2777,Data!K215,0)</f>
        <v>0</v>
      </c>
      <c r="O2777" s="168">
        <f>IF(O$2=$A2777,Data!L215,0)</f>
        <v>0</v>
      </c>
      <c r="P2777" s="168">
        <f>IF(P$2=$A2777,Data!M215,0)</f>
        <v>0</v>
      </c>
      <c r="Q2777" s="168">
        <f>IF(Q$2=$A2777,Data!N215,0)</f>
        <v>0</v>
      </c>
      <c r="R2777" s="169">
        <f>IF(R$2=$A2777,Data!O215,0)</f>
        <v>0</v>
      </c>
      <c r="S2777" s="169">
        <f>IF(S$2=$A2777,Data!P215,0)</f>
        <v>0</v>
      </c>
      <c r="T2777" s="169">
        <f>IF(T$2=$A2777,Data!Q215,0)</f>
        <v>0</v>
      </c>
      <c r="U2777" s="169">
        <f>IF(U$2=$A2777,Data!R215,0)</f>
        <v>0</v>
      </c>
      <c r="V2777" s="169">
        <f>IF(V$2=$A2777,Data!S215,0)</f>
        <v>0</v>
      </c>
      <c r="W2777" s="169">
        <f>IF(W$2=$A2777,Data!T215,0)</f>
        <v>0</v>
      </c>
      <c r="X2777" s="169">
        <f>IF(X$2=$A2777,Data!U215,0)</f>
        <v>0</v>
      </c>
      <c r="Y2777" s="169">
        <f>IF(Y$2=$A2777,Data!V215,0)</f>
        <v>0</v>
      </c>
      <c r="Z2777" s="169">
        <f>IF(Z$2=$A2777,Data!W215,0)</f>
        <v>0</v>
      </c>
      <c r="AA2777" s="169">
        <f>IF(AA$2=$A2777,Data!X215,0)</f>
        <v>0</v>
      </c>
      <c r="AB2777" s="169">
        <f>IF(AB$2=$A2777,Data!Y215,0)</f>
        <v>0</v>
      </c>
      <c r="AC2777" s="169">
        <f>IF(AC$2=$A2777,Data!Z215,0)</f>
        <v>0</v>
      </c>
      <c r="AD2777" s="170">
        <f>IF(AD$2=$A2777,Data!AA215,0)</f>
        <v>0</v>
      </c>
      <c r="AE2777" s="171">
        <f>IF(AE$2=$A2777,Data!AB215,0)</f>
        <v>0</v>
      </c>
      <c r="AF2777" s="170">
        <f>IF(AF$2=$A2777,Data!AC215,0)</f>
        <v>0</v>
      </c>
      <c r="AG2777" s="171">
        <f>IF(AG$2=$A2777,Data!AD215,0)</f>
        <v>0</v>
      </c>
      <c r="AH2777" s="170">
        <f>IF(AH$2=$A2777,Data!AE215,0)</f>
        <v>0</v>
      </c>
      <c r="AI2777" s="171">
        <f>IF(AI$2=$A2777,Data!AF215,0)</f>
        <v>0</v>
      </c>
      <c r="AJ2777" s="170">
        <f>IF(AJ$2=$A2777,Data!AG215,0)</f>
        <v>0</v>
      </c>
      <c r="AK2777" s="171">
        <f>IF(AK$2=$A2777,Data!AH215,0)</f>
        <v>0</v>
      </c>
      <c r="AL2777" s="170">
        <f>IF(AL$2=$A2777,Data!AI215,0)</f>
        <v>0</v>
      </c>
      <c r="AM2777" t="str">
        <f t="shared" si="86"/>
        <v>AA</v>
      </c>
      <c r="AN2777" t="e">
        <f>+INDEX(Validation!$D$4:$D$250,MATCH(Merge!B2777,Validation!$E$4:$E$250,0))</f>
        <v>#N/A</v>
      </c>
      <c r="AO2777" s="172">
        <f t="shared" si="87"/>
        <v>0</v>
      </c>
    </row>
    <row r="2778" spans="1:41" ht="15" x14ac:dyDescent="0.25">
      <c r="A2778">
        <f>Inputs!$H$17</f>
        <v>7</v>
      </c>
      <c r="B2778" t="str">
        <f>Inputs!$D$4</f>
        <v>Select Agency…</v>
      </c>
      <c r="C2778" s="166" t="str">
        <f>Inputs!$I$6</f>
        <v>(insert code)</v>
      </c>
      <c r="D2778" t="str">
        <f>IFERROR(INDEX(Inputs!$I$11:$I$19,MATCH(A2778,Inputs!$H$11:$H$19)),"")</f>
        <v>(insert code)</v>
      </c>
      <c r="E2778" t="s">
        <v>869</v>
      </c>
      <c r="F2778" s="168">
        <f>IF(F$2=$A2778,Data!C216,0)</f>
        <v>0</v>
      </c>
      <c r="G2778" s="168">
        <f>IF(G$2=$A2778,Data!D216,0)</f>
        <v>0</v>
      </c>
      <c r="H2778" s="168">
        <f>IF(H$2=$A2778,Data!E216,0)</f>
        <v>0</v>
      </c>
      <c r="I2778" s="168">
        <f>IF(I$2=$A2778,Data!F216,0)</f>
        <v>0</v>
      </c>
      <c r="J2778" s="168">
        <f>IF(J$2=$A2778,Data!G216,0)</f>
        <v>0</v>
      </c>
      <c r="K2778" s="168">
        <f>IF(K$2=$A2778,Data!H216,0)</f>
        <v>0</v>
      </c>
      <c r="L2778" s="168">
        <f>IF(L$2=$A2778,Data!I216,0)</f>
        <v>0</v>
      </c>
      <c r="M2778" s="168">
        <f>IF(M$2=$A2778,Data!J216,0)</f>
        <v>0</v>
      </c>
      <c r="N2778" s="168">
        <f>IF(N$2=$A2778,Data!K216,0)</f>
        <v>0</v>
      </c>
      <c r="O2778" s="168">
        <f>IF(O$2=$A2778,Data!L216,0)</f>
        <v>0</v>
      </c>
      <c r="P2778" s="168">
        <f>IF(P$2=$A2778,Data!M216,0)</f>
        <v>0</v>
      </c>
      <c r="Q2778" s="168">
        <f>IF(Q$2=$A2778,Data!N216,0)</f>
        <v>0</v>
      </c>
      <c r="R2778" s="169">
        <f>IF(R$2=$A2778,Data!O216,0)</f>
        <v>0</v>
      </c>
      <c r="S2778" s="169">
        <f>IF(S$2=$A2778,Data!P216,0)</f>
        <v>0</v>
      </c>
      <c r="T2778" s="169">
        <f>IF(T$2=$A2778,Data!Q216,0)</f>
        <v>0</v>
      </c>
      <c r="U2778" s="169">
        <f>IF(U$2=$A2778,Data!R216,0)</f>
        <v>0</v>
      </c>
      <c r="V2778" s="169">
        <f>IF(V$2=$A2778,Data!S216,0)</f>
        <v>0</v>
      </c>
      <c r="W2778" s="169">
        <f>IF(W$2=$A2778,Data!T216,0)</f>
        <v>0</v>
      </c>
      <c r="X2778" s="169">
        <f>IF(X$2=$A2778,Data!U216,0)</f>
        <v>0</v>
      </c>
      <c r="Y2778" s="169">
        <f>IF(Y$2=$A2778,Data!V216,0)</f>
        <v>0</v>
      </c>
      <c r="Z2778" s="169">
        <f>IF(Z$2=$A2778,Data!W216,0)</f>
        <v>0</v>
      </c>
      <c r="AA2778" s="169">
        <f>IF(AA$2=$A2778,Data!X216,0)</f>
        <v>0</v>
      </c>
      <c r="AB2778" s="169">
        <f>IF(AB$2=$A2778,Data!Y216,0)</f>
        <v>0</v>
      </c>
      <c r="AC2778" s="169">
        <f>IF(AC$2=$A2778,Data!Z216,0)</f>
        <v>0</v>
      </c>
      <c r="AD2778" s="170">
        <f>IF(AD$2=$A2778,Data!AA216,0)</f>
        <v>0</v>
      </c>
      <c r="AE2778" s="171">
        <f>IF(AE$2=$A2778,Data!AB216,0)</f>
        <v>0</v>
      </c>
      <c r="AF2778" s="170">
        <f>IF(AF$2=$A2778,Data!AC216,0)</f>
        <v>0</v>
      </c>
      <c r="AG2778" s="171">
        <f>IF(AG$2=$A2778,Data!AD216,0)</f>
        <v>0</v>
      </c>
      <c r="AH2778" s="170">
        <f>IF(AH$2=$A2778,Data!AE216,0)</f>
        <v>0</v>
      </c>
      <c r="AI2778" s="171">
        <f>IF(AI$2=$A2778,Data!AF216,0)</f>
        <v>0</v>
      </c>
      <c r="AJ2778" s="170">
        <f>IF(AJ$2=$A2778,Data!AG216,0)</f>
        <v>0</v>
      </c>
      <c r="AK2778" s="171">
        <f>IF(AK$2=$A2778,Data!AH216,0)</f>
        <v>0</v>
      </c>
      <c r="AL2778" s="170">
        <f>IF(AL$2=$A2778,Data!AI216,0)</f>
        <v>0</v>
      </c>
      <c r="AM2778" t="str">
        <f t="shared" si="86"/>
        <v>AA</v>
      </c>
      <c r="AN2778" t="e">
        <f>+INDEX(Validation!$D$4:$D$250,MATCH(Merge!B2778,Validation!$E$4:$E$250,0))</f>
        <v>#N/A</v>
      </c>
      <c r="AO2778" s="172">
        <f t="shared" si="87"/>
        <v>0</v>
      </c>
    </row>
    <row r="2779" spans="1:41" ht="15" x14ac:dyDescent="0.25">
      <c r="A2779">
        <f>Inputs!$H$17</f>
        <v>7</v>
      </c>
      <c r="B2779" t="str">
        <f>Inputs!$D$4</f>
        <v>Select Agency…</v>
      </c>
      <c r="C2779" s="166" t="str">
        <f>Inputs!$I$6</f>
        <v>(insert code)</v>
      </c>
      <c r="D2779" t="str">
        <f>IFERROR(INDEX(Inputs!$I$11:$I$19,MATCH(A2779,Inputs!$H$11:$H$19)),"")</f>
        <v>(insert code)</v>
      </c>
      <c r="E2779" t="s">
        <v>869</v>
      </c>
      <c r="F2779" s="168">
        <f>IF(F$2=$A2779,Data!C217,0)</f>
        <v>0</v>
      </c>
      <c r="G2779" s="168">
        <f>IF(G$2=$A2779,Data!D217,0)</f>
        <v>0</v>
      </c>
      <c r="H2779" s="168">
        <f>IF(H$2=$A2779,Data!E217,0)</f>
        <v>0</v>
      </c>
      <c r="I2779" s="168">
        <f>IF(I$2=$A2779,Data!F217,0)</f>
        <v>0</v>
      </c>
      <c r="J2779" s="168">
        <f>IF(J$2=$A2779,Data!G217,0)</f>
        <v>0</v>
      </c>
      <c r="K2779" s="168">
        <f>IF(K$2=$A2779,Data!H217,0)</f>
        <v>0</v>
      </c>
      <c r="L2779" s="168">
        <f>IF(L$2=$A2779,Data!I217,0)</f>
        <v>0</v>
      </c>
      <c r="M2779" s="168">
        <f>IF(M$2=$A2779,Data!J217,0)</f>
        <v>0</v>
      </c>
      <c r="N2779" s="168">
        <f>IF(N$2=$A2779,Data!K217,0)</f>
        <v>0</v>
      </c>
      <c r="O2779" s="168">
        <f>IF(O$2=$A2779,Data!L217,0)</f>
        <v>0</v>
      </c>
      <c r="P2779" s="168">
        <f>IF(P$2=$A2779,Data!M217,0)</f>
        <v>0</v>
      </c>
      <c r="Q2779" s="168">
        <f>IF(Q$2=$A2779,Data!N217,0)</f>
        <v>0</v>
      </c>
      <c r="R2779" s="169">
        <f>IF(R$2=$A2779,Data!O217,0)</f>
        <v>0</v>
      </c>
      <c r="S2779" s="169">
        <f>IF(S$2=$A2779,Data!P217,0)</f>
        <v>0</v>
      </c>
      <c r="T2779" s="169">
        <f>IF(T$2=$A2779,Data!Q217,0)</f>
        <v>0</v>
      </c>
      <c r="U2779" s="169">
        <f>IF(U$2=$A2779,Data!R217,0)</f>
        <v>0</v>
      </c>
      <c r="V2779" s="169">
        <f>IF(V$2=$A2779,Data!S217,0)</f>
        <v>0</v>
      </c>
      <c r="W2779" s="169">
        <f>IF(W$2=$A2779,Data!T217,0)</f>
        <v>0</v>
      </c>
      <c r="X2779" s="169">
        <f>IF(X$2=$A2779,Data!U217,0)</f>
        <v>0</v>
      </c>
      <c r="Y2779" s="169">
        <f>IF(Y$2=$A2779,Data!V217,0)</f>
        <v>0</v>
      </c>
      <c r="Z2779" s="169">
        <f>IF(Z$2=$A2779,Data!W217,0)</f>
        <v>0</v>
      </c>
      <c r="AA2779" s="169">
        <f>IF(AA$2=$A2779,Data!X217,0)</f>
        <v>0</v>
      </c>
      <c r="AB2779" s="169">
        <f>IF(AB$2=$A2779,Data!Y217,0)</f>
        <v>0</v>
      </c>
      <c r="AC2779" s="169">
        <f>IF(AC$2=$A2779,Data!Z217,0)</f>
        <v>0</v>
      </c>
      <c r="AD2779" s="170">
        <f>IF(AD$2=$A2779,Data!AA217,0)</f>
        <v>0</v>
      </c>
      <c r="AE2779" s="171">
        <f>IF(AE$2=$A2779,Data!AB217,0)</f>
        <v>0</v>
      </c>
      <c r="AF2779" s="170">
        <f>IF(AF$2=$A2779,Data!AC217,0)</f>
        <v>0</v>
      </c>
      <c r="AG2779" s="171">
        <f>IF(AG$2=$A2779,Data!AD217,0)</f>
        <v>0</v>
      </c>
      <c r="AH2779" s="170">
        <f>IF(AH$2=$A2779,Data!AE217,0)</f>
        <v>0</v>
      </c>
      <c r="AI2779" s="171">
        <f>IF(AI$2=$A2779,Data!AF217,0)</f>
        <v>0</v>
      </c>
      <c r="AJ2779" s="170">
        <f>IF(AJ$2=$A2779,Data!AG217,0)</f>
        <v>0</v>
      </c>
      <c r="AK2779" s="171">
        <f>IF(AK$2=$A2779,Data!AH217,0)</f>
        <v>0</v>
      </c>
      <c r="AL2779" s="170">
        <f>IF(AL$2=$A2779,Data!AI217,0)</f>
        <v>0</v>
      </c>
      <c r="AM2779" t="str">
        <f t="shared" si="86"/>
        <v>AA</v>
      </c>
      <c r="AN2779" t="e">
        <f>+INDEX(Validation!$D$4:$D$250,MATCH(Merge!B2779,Validation!$E$4:$E$250,0))</f>
        <v>#N/A</v>
      </c>
      <c r="AO2779" s="172">
        <f t="shared" si="87"/>
        <v>0</v>
      </c>
    </row>
    <row r="2780" spans="1:41" ht="15" x14ac:dyDescent="0.25">
      <c r="A2780">
        <f>Inputs!$H$17</f>
        <v>7</v>
      </c>
      <c r="B2780" t="str">
        <f>Inputs!$D$4</f>
        <v>Select Agency…</v>
      </c>
      <c r="C2780" s="166" t="str">
        <f>Inputs!$I$6</f>
        <v>(insert code)</v>
      </c>
      <c r="D2780" t="str">
        <f>IFERROR(INDEX(Inputs!$I$11:$I$19,MATCH(A2780,Inputs!$H$11:$H$19)),"")</f>
        <v>(insert code)</v>
      </c>
      <c r="E2780" t="s">
        <v>869</v>
      </c>
      <c r="F2780" s="168">
        <f>IF(F$2=$A2780,Data!C218,0)</f>
        <v>0</v>
      </c>
      <c r="G2780" s="168">
        <f>IF(G$2=$A2780,Data!D218,0)</f>
        <v>0</v>
      </c>
      <c r="H2780" s="168">
        <f>IF(H$2=$A2780,Data!E218,0)</f>
        <v>0</v>
      </c>
      <c r="I2780" s="168">
        <f>IF(I$2=$A2780,Data!F218,0)</f>
        <v>0</v>
      </c>
      <c r="J2780" s="168">
        <f>IF(J$2=$A2780,Data!G218,0)</f>
        <v>0</v>
      </c>
      <c r="K2780" s="168">
        <f>IF(K$2=$A2780,Data!H218,0)</f>
        <v>0</v>
      </c>
      <c r="L2780" s="168">
        <f>IF(L$2=$A2780,Data!I218,0)</f>
        <v>0</v>
      </c>
      <c r="M2780" s="168">
        <f>IF(M$2=$A2780,Data!J218,0)</f>
        <v>0</v>
      </c>
      <c r="N2780" s="168">
        <f>IF(N$2=$A2780,Data!K218,0)</f>
        <v>0</v>
      </c>
      <c r="O2780" s="168">
        <f>IF(O$2=$A2780,Data!L218,0)</f>
        <v>0</v>
      </c>
      <c r="P2780" s="168">
        <f>IF(P$2=$A2780,Data!M218,0)</f>
        <v>0</v>
      </c>
      <c r="Q2780" s="168">
        <f>IF(Q$2=$A2780,Data!N218,0)</f>
        <v>0</v>
      </c>
      <c r="R2780" s="169">
        <f>IF(R$2=$A2780,Data!O218,0)</f>
        <v>0</v>
      </c>
      <c r="S2780" s="169">
        <f>IF(S$2=$A2780,Data!P218,0)</f>
        <v>0</v>
      </c>
      <c r="T2780" s="169">
        <f>IF(T$2=$A2780,Data!Q218,0)</f>
        <v>0</v>
      </c>
      <c r="U2780" s="169">
        <f>IF(U$2=$A2780,Data!R218,0)</f>
        <v>0</v>
      </c>
      <c r="V2780" s="169">
        <f>IF(V$2=$A2780,Data!S218,0)</f>
        <v>0</v>
      </c>
      <c r="W2780" s="169">
        <f>IF(W$2=$A2780,Data!T218,0)</f>
        <v>0</v>
      </c>
      <c r="X2780" s="169">
        <f>IF(X$2=$A2780,Data!U218,0)</f>
        <v>0</v>
      </c>
      <c r="Y2780" s="169">
        <f>IF(Y$2=$A2780,Data!V218,0)</f>
        <v>0</v>
      </c>
      <c r="Z2780" s="169">
        <f>IF(Z$2=$A2780,Data!W218,0)</f>
        <v>0</v>
      </c>
      <c r="AA2780" s="169">
        <f>IF(AA$2=$A2780,Data!X218,0)</f>
        <v>0</v>
      </c>
      <c r="AB2780" s="169">
        <f>IF(AB$2=$A2780,Data!Y218,0)</f>
        <v>0</v>
      </c>
      <c r="AC2780" s="169">
        <f>IF(AC$2=$A2780,Data!Z218,0)</f>
        <v>0</v>
      </c>
      <c r="AD2780" s="170">
        <f>IF(AD$2=$A2780,Data!AA218,0)</f>
        <v>0</v>
      </c>
      <c r="AE2780" s="171">
        <f>IF(AE$2=$A2780,Data!AB218,0)</f>
        <v>0</v>
      </c>
      <c r="AF2780" s="170">
        <f>IF(AF$2=$A2780,Data!AC218,0)</f>
        <v>0</v>
      </c>
      <c r="AG2780" s="171">
        <f>IF(AG$2=$A2780,Data!AD218,0)</f>
        <v>0</v>
      </c>
      <c r="AH2780" s="170">
        <f>IF(AH$2=$A2780,Data!AE218,0)</f>
        <v>0</v>
      </c>
      <c r="AI2780" s="171">
        <f>IF(AI$2=$A2780,Data!AF218,0)</f>
        <v>0</v>
      </c>
      <c r="AJ2780" s="170">
        <f>IF(AJ$2=$A2780,Data!AG218,0)</f>
        <v>0</v>
      </c>
      <c r="AK2780" s="171">
        <f>IF(AK$2=$A2780,Data!AH218,0)</f>
        <v>0</v>
      </c>
      <c r="AL2780" s="170">
        <f>IF(AL$2=$A2780,Data!AI218,0)</f>
        <v>0</v>
      </c>
      <c r="AM2780" t="str">
        <f t="shared" si="86"/>
        <v>AA</v>
      </c>
      <c r="AN2780" t="e">
        <f>+INDEX(Validation!$D$4:$D$250,MATCH(Merge!B2780,Validation!$E$4:$E$250,0))</f>
        <v>#N/A</v>
      </c>
      <c r="AO2780" s="172">
        <f t="shared" si="87"/>
        <v>0</v>
      </c>
    </row>
    <row r="2781" spans="1:41" ht="15" x14ac:dyDescent="0.25">
      <c r="A2781">
        <f>Inputs!$H$17</f>
        <v>7</v>
      </c>
      <c r="B2781" t="str">
        <f>Inputs!$D$4</f>
        <v>Select Agency…</v>
      </c>
      <c r="C2781" s="166" t="str">
        <f>Inputs!$I$6</f>
        <v>(insert code)</v>
      </c>
      <c r="D2781" t="str">
        <f>IFERROR(INDEX(Inputs!$I$11:$I$19,MATCH(A2781,Inputs!$H$11:$H$19)),"")</f>
        <v>(insert code)</v>
      </c>
      <c r="E2781" t="s">
        <v>869</v>
      </c>
      <c r="F2781" s="168">
        <f>IF(F$2=$A2781,Data!C219,0)</f>
        <v>0</v>
      </c>
      <c r="G2781" s="168">
        <f>IF(G$2=$A2781,Data!D219,0)</f>
        <v>0</v>
      </c>
      <c r="H2781" s="168">
        <f>IF(H$2=$A2781,Data!E219,0)</f>
        <v>0</v>
      </c>
      <c r="I2781" s="168">
        <f>IF(I$2=$A2781,Data!F219,0)</f>
        <v>0</v>
      </c>
      <c r="J2781" s="168">
        <f>IF(J$2=$A2781,Data!G219,0)</f>
        <v>0</v>
      </c>
      <c r="K2781" s="168">
        <f>IF(K$2=$A2781,Data!H219,0)</f>
        <v>0</v>
      </c>
      <c r="L2781" s="168">
        <f>IF(L$2=$A2781,Data!I219,0)</f>
        <v>0</v>
      </c>
      <c r="M2781" s="168">
        <f>IF(M$2=$A2781,Data!J219,0)</f>
        <v>0</v>
      </c>
      <c r="N2781" s="168">
        <f>IF(N$2=$A2781,Data!K219,0)</f>
        <v>0</v>
      </c>
      <c r="O2781" s="168">
        <f>IF(O$2=$A2781,Data!L219,0)</f>
        <v>0</v>
      </c>
      <c r="P2781" s="168">
        <f>IF(P$2=$A2781,Data!M219,0)</f>
        <v>0</v>
      </c>
      <c r="Q2781" s="168">
        <f>IF(Q$2=$A2781,Data!N219,0)</f>
        <v>0</v>
      </c>
      <c r="R2781" s="169">
        <f>IF(R$2=$A2781,Data!O219,0)</f>
        <v>0</v>
      </c>
      <c r="S2781" s="169">
        <f>IF(S$2=$A2781,Data!P219,0)</f>
        <v>0</v>
      </c>
      <c r="T2781" s="169">
        <f>IF(T$2=$A2781,Data!Q219,0)</f>
        <v>0</v>
      </c>
      <c r="U2781" s="169">
        <f>IF(U$2=$A2781,Data!R219,0)</f>
        <v>0</v>
      </c>
      <c r="V2781" s="169">
        <f>IF(V$2=$A2781,Data!S219,0)</f>
        <v>0</v>
      </c>
      <c r="W2781" s="169">
        <f>IF(W$2=$A2781,Data!T219,0)</f>
        <v>0</v>
      </c>
      <c r="X2781" s="169">
        <f>IF(X$2=$A2781,Data!U219,0)</f>
        <v>0</v>
      </c>
      <c r="Y2781" s="169">
        <f>IF(Y$2=$A2781,Data!V219,0)</f>
        <v>0</v>
      </c>
      <c r="Z2781" s="169">
        <f>IF(Z$2=$A2781,Data!W219,0)</f>
        <v>0</v>
      </c>
      <c r="AA2781" s="169">
        <f>IF(AA$2=$A2781,Data!X219,0)</f>
        <v>0</v>
      </c>
      <c r="AB2781" s="169">
        <f>IF(AB$2=$A2781,Data!Y219,0)</f>
        <v>0</v>
      </c>
      <c r="AC2781" s="169">
        <f>IF(AC$2=$A2781,Data!Z219,0)</f>
        <v>0</v>
      </c>
      <c r="AD2781" s="170">
        <f>IF(AD$2=$A2781,Data!AA219,0)</f>
        <v>0</v>
      </c>
      <c r="AE2781" s="171">
        <f>IF(AE$2=$A2781,Data!AB219,0)</f>
        <v>0</v>
      </c>
      <c r="AF2781" s="170">
        <f>IF(AF$2=$A2781,Data!AC219,0)</f>
        <v>0</v>
      </c>
      <c r="AG2781" s="171">
        <f>IF(AG$2=$A2781,Data!AD219,0)</f>
        <v>0</v>
      </c>
      <c r="AH2781" s="170">
        <f>IF(AH$2=$A2781,Data!AE219,0)</f>
        <v>0</v>
      </c>
      <c r="AI2781" s="171">
        <f>IF(AI$2=$A2781,Data!AF219,0)</f>
        <v>0</v>
      </c>
      <c r="AJ2781" s="170">
        <f>IF(AJ$2=$A2781,Data!AG219,0)</f>
        <v>0</v>
      </c>
      <c r="AK2781" s="171">
        <f>IF(AK$2=$A2781,Data!AH219,0)</f>
        <v>0</v>
      </c>
      <c r="AL2781" s="170">
        <f>IF(AL$2=$A2781,Data!AI219,0)</f>
        <v>0</v>
      </c>
      <c r="AM2781" t="str">
        <f t="shared" si="86"/>
        <v>AA</v>
      </c>
      <c r="AN2781" t="e">
        <f>+INDEX(Validation!$D$4:$D$250,MATCH(Merge!B2781,Validation!$E$4:$E$250,0))</f>
        <v>#N/A</v>
      </c>
      <c r="AO2781" s="172">
        <f t="shared" si="87"/>
        <v>0</v>
      </c>
    </row>
    <row r="2782" spans="1:41" ht="15" x14ac:dyDescent="0.25">
      <c r="A2782">
        <f>Inputs!$H$17</f>
        <v>7</v>
      </c>
      <c r="B2782" t="str">
        <f>Inputs!$D$4</f>
        <v>Select Agency…</v>
      </c>
      <c r="C2782" s="166" t="str">
        <f>Inputs!$I$6</f>
        <v>(insert code)</v>
      </c>
      <c r="D2782" t="str">
        <f>IFERROR(INDEX(Inputs!$I$11:$I$19,MATCH(A2782,Inputs!$H$11:$H$19)),"")</f>
        <v>(insert code)</v>
      </c>
      <c r="E2782" t="s">
        <v>869</v>
      </c>
      <c r="F2782" s="168">
        <f>IF(F$2=$A2782,Data!C220,0)</f>
        <v>0</v>
      </c>
      <c r="G2782" s="168">
        <f>IF(G$2=$A2782,Data!D220,0)</f>
        <v>0</v>
      </c>
      <c r="H2782" s="168">
        <f>IF(H$2=$A2782,Data!E220,0)</f>
        <v>0</v>
      </c>
      <c r="I2782" s="168">
        <f>IF(I$2=$A2782,Data!F220,0)</f>
        <v>0</v>
      </c>
      <c r="J2782" s="168">
        <f>IF(J$2=$A2782,Data!G220,0)</f>
        <v>0</v>
      </c>
      <c r="K2782" s="168">
        <f>IF(K$2=$A2782,Data!H220,0)</f>
        <v>0</v>
      </c>
      <c r="L2782" s="168">
        <f>IF(L$2=$A2782,Data!I220,0)</f>
        <v>0</v>
      </c>
      <c r="M2782" s="168">
        <f>IF(M$2=$A2782,Data!J220,0)</f>
        <v>0</v>
      </c>
      <c r="N2782" s="168">
        <f>IF(N$2=$A2782,Data!K220,0)</f>
        <v>0</v>
      </c>
      <c r="O2782" s="168">
        <f>IF(O$2=$A2782,Data!L220,0)</f>
        <v>0</v>
      </c>
      <c r="P2782" s="168">
        <f>IF(P$2=$A2782,Data!M220,0)</f>
        <v>0</v>
      </c>
      <c r="Q2782" s="168">
        <f>IF(Q$2=$A2782,Data!N220,0)</f>
        <v>0</v>
      </c>
      <c r="R2782" s="169">
        <f>IF(R$2=$A2782,Data!O220,0)</f>
        <v>0</v>
      </c>
      <c r="S2782" s="169">
        <f>IF(S$2=$A2782,Data!P220,0)</f>
        <v>0</v>
      </c>
      <c r="T2782" s="169">
        <f>IF(T$2=$A2782,Data!Q220,0)</f>
        <v>0</v>
      </c>
      <c r="U2782" s="169">
        <f>IF(U$2=$A2782,Data!R220,0)</f>
        <v>0</v>
      </c>
      <c r="V2782" s="169">
        <f>IF(V$2=$A2782,Data!S220,0)</f>
        <v>0</v>
      </c>
      <c r="W2782" s="169">
        <f>IF(W$2=$A2782,Data!T220,0)</f>
        <v>0</v>
      </c>
      <c r="X2782" s="169">
        <f>IF(X$2=$A2782,Data!U220,0)</f>
        <v>0</v>
      </c>
      <c r="Y2782" s="169">
        <f>IF(Y$2=$A2782,Data!V220,0)</f>
        <v>0</v>
      </c>
      <c r="Z2782" s="169">
        <f>IF(Z$2=$A2782,Data!W220,0)</f>
        <v>0</v>
      </c>
      <c r="AA2782" s="169">
        <f>IF(AA$2=$A2782,Data!X220,0)</f>
        <v>0</v>
      </c>
      <c r="AB2782" s="169">
        <f>IF(AB$2=$A2782,Data!Y220,0)</f>
        <v>0</v>
      </c>
      <c r="AC2782" s="169">
        <f>IF(AC$2=$A2782,Data!Z220,0)</f>
        <v>0</v>
      </c>
      <c r="AD2782" s="170">
        <f>IF(AD$2=$A2782,Data!AA220,0)</f>
        <v>0</v>
      </c>
      <c r="AE2782" s="171">
        <f>IF(AE$2=$A2782,Data!AB220,0)</f>
        <v>0</v>
      </c>
      <c r="AF2782" s="170">
        <f>IF(AF$2=$A2782,Data!AC220,0)</f>
        <v>0</v>
      </c>
      <c r="AG2782" s="171">
        <f>IF(AG$2=$A2782,Data!AD220,0)</f>
        <v>0</v>
      </c>
      <c r="AH2782" s="170">
        <f>IF(AH$2=$A2782,Data!AE220,0)</f>
        <v>0</v>
      </c>
      <c r="AI2782" s="171">
        <f>IF(AI$2=$A2782,Data!AF220,0)</f>
        <v>0</v>
      </c>
      <c r="AJ2782" s="170">
        <f>IF(AJ$2=$A2782,Data!AG220,0)</f>
        <v>0</v>
      </c>
      <c r="AK2782" s="171">
        <f>IF(AK$2=$A2782,Data!AH220,0)</f>
        <v>0</v>
      </c>
      <c r="AL2782" s="170">
        <f>IF(AL$2=$A2782,Data!AI220,0)</f>
        <v>0</v>
      </c>
      <c r="AM2782" t="str">
        <f t="shared" si="86"/>
        <v>AA</v>
      </c>
      <c r="AN2782" t="e">
        <f>+INDEX(Validation!$D$4:$D$250,MATCH(Merge!B2782,Validation!$E$4:$E$250,0))</f>
        <v>#N/A</v>
      </c>
      <c r="AO2782" s="172">
        <f t="shared" si="87"/>
        <v>0</v>
      </c>
    </row>
    <row r="2783" spans="1:41" ht="15" x14ac:dyDescent="0.25">
      <c r="A2783">
        <f>Inputs!$H$17</f>
        <v>7</v>
      </c>
      <c r="B2783" t="str">
        <f>Inputs!$D$4</f>
        <v>Select Agency…</v>
      </c>
      <c r="C2783" s="166" t="str">
        <f>Inputs!$I$6</f>
        <v>(insert code)</v>
      </c>
      <c r="D2783" t="str">
        <f>IFERROR(INDEX(Inputs!$I$11:$I$19,MATCH(A2783,Inputs!$H$11:$H$19)),"")</f>
        <v>(insert code)</v>
      </c>
      <c r="E2783" t="s">
        <v>869</v>
      </c>
      <c r="F2783" s="168">
        <f>IF(F$2=$A2783,Data!C221,0)</f>
        <v>0</v>
      </c>
      <c r="G2783" s="168">
        <f>IF(G$2=$A2783,Data!D221,0)</f>
        <v>0</v>
      </c>
      <c r="H2783" s="168">
        <f>IF(H$2=$A2783,Data!E221,0)</f>
        <v>0</v>
      </c>
      <c r="I2783" s="168">
        <f>IF(I$2=$A2783,Data!F221,0)</f>
        <v>0</v>
      </c>
      <c r="J2783" s="168">
        <f>IF(J$2=$A2783,Data!G221,0)</f>
        <v>0</v>
      </c>
      <c r="K2783" s="168">
        <f>IF(K$2=$A2783,Data!H221,0)</f>
        <v>0</v>
      </c>
      <c r="L2783" s="168">
        <f>IF(L$2=$A2783,Data!I221,0)</f>
        <v>0</v>
      </c>
      <c r="M2783" s="168">
        <f>IF(M$2=$A2783,Data!J221,0)</f>
        <v>0</v>
      </c>
      <c r="N2783" s="168">
        <f>IF(N$2=$A2783,Data!K221,0)</f>
        <v>0</v>
      </c>
      <c r="O2783" s="168">
        <f>IF(O$2=$A2783,Data!L221,0)</f>
        <v>0</v>
      </c>
      <c r="P2783" s="168">
        <f>IF(P$2=$A2783,Data!M221,0)</f>
        <v>0</v>
      </c>
      <c r="Q2783" s="168">
        <f>IF(Q$2=$A2783,Data!N221,0)</f>
        <v>0</v>
      </c>
      <c r="R2783" s="169">
        <f>IF(R$2=$A2783,Data!O221,0)</f>
        <v>0</v>
      </c>
      <c r="S2783" s="169">
        <f>IF(S$2=$A2783,Data!P221,0)</f>
        <v>0</v>
      </c>
      <c r="T2783" s="169">
        <f>IF(T$2=$A2783,Data!Q221,0)</f>
        <v>0</v>
      </c>
      <c r="U2783" s="169">
        <f>IF(U$2=$A2783,Data!R221,0)</f>
        <v>0</v>
      </c>
      <c r="V2783" s="169">
        <f>IF(V$2=$A2783,Data!S221,0)</f>
        <v>0</v>
      </c>
      <c r="W2783" s="169">
        <f>IF(W$2=$A2783,Data!T221,0)</f>
        <v>0</v>
      </c>
      <c r="X2783" s="169">
        <f>IF(X$2=$A2783,Data!U221,0)</f>
        <v>0</v>
      </c>
      <c r="Y2783" s="169">
        <f>IF(Y$2=$A2783,Data!V221,0)</f>
        <v>0</v>
      </c>
      <c r="Z2783" s="169">
        <f>IF(Z$2=$A2783,Data!W221,0)</f>
        <v>0</v>
      </c>
      <c r="AA2783" s="169">
        <f>IF(AA$2=$A2783,Data!X221,0)</f>
        <v>0</v>
      </c>
      <c r="AB2783" s="169">
        <f>IF(AB$2=$A2783,Data!Y221,0)</f>
        <v>0</v>
      </c>
      <c r="AC2783" s="169">
        <f>IF(AC$2=$A2783,Data!Z221,0)</f>
        <v>0</v>
      </c>
      <c r="AD2783" s="170">
        <f>IF(AD$2=$A2783,Data!AA221,0)</f>
        <v>0</v>
      </c>
      <c r="AE2783" s="171">
        <f>IF(AE$2=$A2783,Data!AB221,0)</f>
        <v>0</v>
      </c>
      <c r="AF2783" s="170">
        <f>IF(AF$2=$A2783,Data!AC221,0)</f>
        <v>0</v>
      </c>
      <c r="AG2783" s="171">
        <f>IF(AG$2=$A2783,Data!AD221,0)</f>
        <v>0</v>
      </c>
      <c r="AH2783" s="170">
        <f>IF(AH$2=$A2783,Data!AE221,0)</f>
        <v>0</v>
      </c>
      <c r="AI2783" s="171">
        <f>IF(AI$2=$A2783,Data!AF221,0)</f>
        <v>0</v>
      </c>
      <c r="AJ2783" s="170">
        <f>IF(AJ$2=$A2783,Data!AG221,0)</f>
        <v>0</v>
      </c>
      <c r="AK2783" s="171">
        <f>IF(AK$2=$A2783,Data!AH221,0)</f>
        <v>0</v>
      </c>
      <c r="AL2783" s="170">
        <f>IF(AL$2=$A2783,Data!AI221,0)</f>
        <v>0</v>
      </c>
      <c r="AM2783" t="str">
        <f t="shared" si="86"/>
        <v>AA</v>
      </c>
      <c r="AN2783" t="e">
        <f>+INDEX(Validation!$D$4:$D$250,MATCH(Merge!B2783,Validation!$E$4:$E$250,0))</f>
        <v>#N/A</v>
      </c>
      <c r="AO2783" s="172">
        <f t="shared" si="87"/>
        <v>0</v>
      </c>
    </row>
    <row r="2784" spans="1:41" ht="15" x14ac:dyDescent="0.25">
      <c r="A2784">
        <f>Inputs!$H$17</f>
        <v>7</v>
      </c>
      <c r="B2784" t="str">
        <f>Inputs!$D$4</f>
        <v>Select Agency…</v>
      </c>
      <c r="C2784" s="166" t="str">
        <f>Inputs!$I$6</f>
        <v>(insert code)</v>
      </c>
      <c r="D2784" t="str">
        <f>IFERROR(INDEX(Inputs!$I$11:$I$19,MATCH(A2784,Inputs!$H$11:$H$19)),"")</f>
        <v>(insert code)</v>
      </c>
      <c r="E2784" t="s">
        <v>869</v>
      </c>
      <c r="F2784" s="168">
        <f>IF(F$2=$A2784,Data!C222,0)</f>
        <v>0</v>
      </c>
      <c r="G2784" s="168">
        <f>IF(G$2=$A2784,Data!D222,0)</f>
        <v>0</v>
      </c>
      <c r="H2784" s="168">
        <f>IF(H$2=$A2784,Data!E222,0)</f>
        <v>0</v>
      </c>
      <c r="I2784" s="168">
        <f>IF(I$2=$A2784,Data!F222,0)</f>
        <v>0</v>
      </c>
      <c r="J2784" s="168">
        <f>IF(J$2=$A2784,Data!G222,0)</f>
        <v>0</v>
      </c>
      <c r="K2784" s="168">
        <f>IF(K$2=$A2784,Data!H222,0)</f>
        <v>0</v>
      </c>
      <c r="L2784" s="168">
        <f>IF(L$2=$A2784,Data!I222,0)</f>
        <v>0</v>
      </c>
      <c r="M2784" s="168">
        <f>IF(M$2=$A2784,Data!J222,0)</f>
        <v>0</v>
      </c>
      <c r="N2784" s="168">
        <f>IF(N$2=$A2784,Data!K222,0)</f>
        <v>0</v>
      </c>
      <c r="O2784" s="168">
        <f>IF(O$2=$A2784,Data!L222,0)</f>
        <v>0</v>
      </c>
      <c r="P2784" s="168">
        <f>IF(P$2=$A2784,Data!M222,0)</f>
        <v>0</v>
      </c>
      <c r="Q2784" s="168">
        <f>IF(Q$2=$A2784,Data!N222,0)</f>
        <v>0</v>
      </c>
      <c r="R2784" s="169">
        <f>IF(R$2=$A2784,Data!O222,0)</f>
        <v>0</v>
      </c>
      <c r="S2784" s="169">
        <f>IF(S$2=$A2784,Data!P222,0)</f>
        <v>0</v>
      </c>
      <c r="T2784" s="169">
        <f>IF(T$2=$A2784,Data!Q222,0)</f>
        <v>0</v>
      </c>
      <c r="U2784" s="169">
        <f>IF(U$2=$A2784,Data!R222,0)</f>
        <v>0</v>
      </c>
      <c r="V2784" s="169">
        <f>IF(V$2=$A2784,Data!S222,0)</f>
        <v>0</v>
      </c>
      <c r="W2784" s="169">
        <f>IF(W$2=$A2784,Data!T222,0)</f>
        <v>0</v>
      </c>
      <c r="X2784" s="169">
        <f>IF(X$2=$A2784,Data!U222,0)</f>
        <v>0</v>
      </c>
      <c r="Y2784" s="169">
        <f>IF(Y$2=$A2784,Data!V222,0)</f>
        <v>0</v>
      </c>
      <c r="Z2784" s="169">
        <f>IF(Z$2=$A2784,Data!W222,0)</f>
        <v>0</v>
      </c>
      <c r="AA2784" s="169">
        <f>IF(AA$2=$A2784,Data!X222,0)</f>
        <v>0</v>
      </c>
      <c r="AB2784" s="169">
        <f>IF(AB$2=$A2784,Data!Y222,0)</f>
        <v>0</v>
      </c>
      <c r="AC2784" s="169">
        <f>IF(AC$2=$A2784,Data!Z222,0)</f>
        <v>0</v>
      </c>
      <c r="AD2784" s="170">
        <f>IF(AD$2=$A2784,Data!AA222,0)</f>
        <v>0</v>
      </c>
      <c r="AE2784" s="171">
        <f>IF(AE$2=$A2784,Data!AB222,0)</f>
        <v>0</v>
      </c>
      <c r="AF2784" s="170">
        <f>IF(AF$2=$A2784,Data!AC222,0)</f>
        <v>0</v>
      </c>
      <c r="AG2784" s="171">
        <f>IF(AG$2=$A2784,Data!AD222,0)</f>
        <v>0</v>
      </c>
      <c r="AH2784" s="170">
        <f>IF(AH$2=$A2784,Data!AE222,0)</f>
        <v>0</v>
      </c>
      <c r="AI2784" s="171">
        <f>IF(AI$2=$A2784,Data!AF222,0)</f>
        <v>0</v>
      </c>
      <c r="AJ2784" s="170">
        <f>IF(AJ$2=$A2784,Data!AG222,0)</f>
        <v>0</v>
      </c>
      <c r="AK2784" s="171">
        <f>IF(AK$2=$A2784,Data!AH222,0)</f>
        <v>0</v>
      </c>
      <c r="AL2784" s="170">
        <f>IF(AL$2=$A2784,Data!AI222,0)</f>
        <v>0</v>
      </c>
      <c r="AM2784" t="str">
        <f t="shared" si="86"/>
        <v>AA</v>
      </c>
      <c r="AN2784" t="e">
        <f>+INDEX(Validation!$D$4:$D$250,MATCH(Merge!B2784,Validation!$E$4:$E$250,0))</f>
        <v>#N/A</v>
      </c>
      <c r="AO2784" s="172">
        <f t="shared" si="87"/>
        <v>0</v>
      </c>
    </row>
    <row r="2785" spans="1:41" ht="15" x14ac:dyDescent="0.25">
      <c r="A2785">
        <f>Inputs!$H$17</f>
        <v>7</v>
      </c>
      <c r="B2785" t="str">
        <f>Inputs!$D$4</f>
        <v>Select Agency…</v>
      </c>
      <c r="C2785" s="166" t="str">
        <f>Inputs!$I$6</f>
        <v>(insert code)</v>
      </c>
      <c r="D2785" t="str">
        <f>IFERROR(INDEX(Inputs!$I$11:$I$19,MATCH(A2785,Inputs!$H$11:$H$19)),"")</f>
        <v>(insert code)</v>
      </c>
      <c r="E2785" t="s">
        <v>869</v>
      </c>
      <c r="F2785" s="168">
        <f>IF(F$2=$A2785,Data!C223,0)</f>
        <v>0</v>
      </c>
      <c r="G2785" s="168">
        <f>IF(G$2=$A2785,Data!D223,0)</f>
        <v>0</v>
      </c>
      <c r="H2785" s="168">
        <f>IF(H$2=$A2785,Data!E223,0)</f>
        <v>0</v>
      </c>
      <c r="I2785" s="168">
        <f>IF(I$2=$A2785,Data!F223,0)</f>
        <v>0</v>
      </c>
      <c r="J2785" s="168">
        <f>IF(J$2=$A2785,Data!G223,0)</f>
        <v>0</v>
      </c>
      <c r="K2785" s="168">
        <f>IF(K$2=$A2785,Data!H223,0)</f>
        <v>0</v>
      </c>
      <c r="L2785" s="168">
        <f>IF(L$2=$A2785,Data!I223,0)</f>
        <v>0</v>
      </c>
      <c r="M2785" s="168">
        <f>IF(M$2=$A2785,Data!J223,0)</f>
        <v>0</v>
      </c>
      <c r="N2785" s="168">
        <f>IF(N$2=$A2785,Data!K223,0)</f>
        <v>0</v>
      </c>
      <c r="O2785" s="168">
        <f>IF(O$2=$A2785,Data!L223,0)</f>
        <v>0</v>
      </c>
      <c r="P2785" s="168">
        <f>IF(P$2=$A2785,Data!M223,0)</f>
        <v>0</v>
      </c>
      <c r="Q2785" s="168">
        <f>IF(Q$2=$A2785,Data!N223,0)</f>
        <v>0</v>
      </c>
      <c r="R2785" s="169">
        <f>IF(R$2=$A2785,Data!O223,0)</f>
        <v>0</v>
      </c>
      <c r="S2785" s="169">
        <f>IF(S$2=$A2785,Data!P223,0)</f>
        <v>0</v>
      </c>
      <c r="T2785" s="169">
        <f>IF(T$2=$A2785,Data!Q223,0)</f>
        <v>0</v>
      </c>
      <c r="U2785" s="169">
        <f>IF(U$2=$A2785,Data!R223,0)</f>
        <v>0</v>
      </c>
      <c r="V2785" s="169">
        <f>IF(V$2=$A2785,Data!S223,0)</f>
        <v>0</v>
      </c>
      <c r="W2785" s="169">
        <f>IF(W$2=$A2785,Data!T223,0)</f>
        <v>0</v>
      </c>
      <c r="X2785" s="169">
        <f>IF(X$2=$A2785,Data!U223,0)</f>
        <v>0</v>
      </c>
      <c r="Y2785" s="169">
        <f>IF(Y$2=$A2785,Data!V223,0)</f>
        <v>0</v>
      </c>
      <c r="Z2785" s="169">
        <f>IF(Z$2=$A2785,Data!W223,0)</f>
        <v>0</v>
      </c>
      <c r="AA2785" s="169">
        <f>IF(AA$2=$A2785,Data!X223,0)</f>
        <v>0</v>
      </c>
      <c r="AB2785" s="169">
        <f>IF(AB$2=$A2785,Data!Y223,0)</f>
        <v>0</v>
      </c>
      <c r="AC2785" s="169">
        <f>IF(AC$2=$A2785,Data!Z223,0)</f>
        <v>0</v>
      </c>
      <c r="AD2785" s="170">
        <f>IF(AD$2=$A2785,Data!AA223,0)</f>
        <v>0</v>
      </c>
      <c r="AE2785" s="171">
        <f>IF(AE$2=$A2785,Data!AB223,0)</f>
        <v>0</v>
      </c>
      <c r="AF2785" s="170">
        <f>IF(AF$2=$A2785,Data!AC223,0)</f>
        <v>0</v>
      </c>
      <c r="AG2785" s="171">
        <f>IF(AG$2=$A2785,Data!AD223,0)</f>
        <v>0</v>
      </c>
      <c r="AH2785" s="170">
        <f>IF(AH$2=$A2785,Data!AE223,0)</f>
        <v>0</v>
      </c>
      <c r="AI2785" s="171">
        <f>IF(AI$2=$A2785,Data!AF223,0)</f>
        <v>0</v>
      </c>
      <c r="AJ2785" s="170">
        <f>IF(AJ$2=$A2785,Data!AG223,0)</f>
        <v>0</v>
      </c>
      <c r="AK2785" s="171">
        <f>IF(AK$2=$A2785,Data!AH223,0)</f>
        <v>0</v>
      </c>
      <c r="AL2785" s="170">
        <f>IF(AL$2=$A2785,Data!AI223,0)</f>
        <v>0</v>
      </c>
      <c r="AM2785" t="str">
        <f t="shared" si="86"/>
        <v>AA</v>
      </c>
      <c r="AN2785" t="e">
        <f>+INDEX(Validation!$D$4:$D$250,MATCH(Merge!B2785,Validation!$E$4:$E$250,0))</f>
        <v>#N/A</v>
      </c>
      <c r="AO2785" s="172">
        <f t="shared" si="87"/>
        <v>0</v>
      </c>
    </row>
    <row r="2786" spans="1:41" ht="15" x14ac:dyDescent="0.25">
      <c r="A2786">
        <f>Inputs!$H$17</f>
        <v>7</v>
      </c>
      <c r="B2786" t="str">
        <f>Inputs!$D$4</f>
        <v>Select Agency…</v>
      </c>
      <c r="C2786" s="166" t="str">
        <f>Inputs!$I$6</f>
        <v>(insert code)</v>
      </c>
      <c r="D2786" t="str">
        <f>IFERROR(INDEX(Inputs!$I$11:$I$19,MATCH(A2786,Inputs!$H$11:$H$19)),"")</f>
        <v>(insert code)</v>
      </c>
      <c r="E2786" t="s">
        <v>869</v>
      </c>
      <c r="F2786" s="168">
        <f>IF(F$2=$A2786,Data!C224,0)</f>
        <v>0</v>
      </c>
      <c r="G2786" s="168">
        <f>IF(G$2=$A2786,Data!D224,0)</f>
        <v>0</v>
      </c>
      <c r="H2786" s="168">
        <f>IF(H$2=$A2786,Data!E224,0)</f>
        <v>0</v>
      </c>
      <c r="I2786" s="168">
        <f>IF(I$2=$A2786,Data!F224,0)</f>
        <v>0</v>
      </c>
      <c r="J2786" s="168">
        <f>IF(J$2=$A2786,Data!G224,0)</f>
        <v>0</v>
      </c>
      <c r="K2786" s="168">
        <f>IF(K$2=$A2786,Data!H224,0)</f>
        <v>0</v>
      </c>
      <c r="L2786" s="168">
        <f>IF(L$2=$A2786,Data!I224,0)</f>
        <v>0</v>
      </c>
      <c r="M2786" s="168">
        <f>IF(M$2=$A2786,Data!J224,0)</f>
        <v>0</v>
      </c>
      <c r="N2786" s="168">
        <f>IF(N$2=$A2786,Data!K224,0)</f>
        <v>0</v>
      </c>
      <c r="O2786" s="168">
        <f>IF(O$2=$A2786,Data!L224,0)</f>
        <v>0</v>
      </c>
      <c r="P2786" s="168">
        <f>IF(P$2=$A2786,Data!M224,0)</f>
        <v>0</v>
      </c>
      <c r="Q2786" s="168">
        <f>IF(Q$2=$A2786,Data!N224,0)</f>
        <v>0</v>
      </c>
      <c r="R2786" s="169">
        <f>IF(R$2=$A2786,Data!O224,0)</f>
        <v>0</v>
      </c>
      <c r="S2786" s="169">
        <f>IF(S$2=$A2786,Data!P224,0)</f>
        <v>0</v>
      </c>
      <c r="T2786" s="169">
        <f>IF(T$2=$A2786,Data!Q224,0)</f>
        <v>0</v>
      </c>
      <c r="U2786" s="169">
        <f>IF(U$2=$A2786,Data!R224,0)</f>
        <v>0</v>
      </c>
      <c r="V2786" s="169">
        <f>IF(V$2=$A2786,Data!S224,0)</f>
        <v>0</v>
      </c>
      <c r="W2786" s="169">
        <f>IF(W$2=$A2786,Data!T224,0)</f>
        <v>0</v>
      </c>
      <c r="X2786" s="169">
        <f>IF(X$2=$A2786,Data!U224,0)</f>
        <v>0</v>
      </c>
      <c r="Y2786" s="169">
        <f>IF(Y$2=$A2786,Data!V224,0)</f>
        <v>0</v>
      </c>
      <c r="Z2786" s="169">
        <f>IF(Z$2=$A2786,Data!W224,0)</f>
        <v>0</v>
      </c>
      <c r="AA2786" s="169">
        <f>IF(AA$2=$A2786,Data!X224,0)</f>
        <v>0</v>
      </c>
      <c r="AB2786" s="169">
        <f>IF(AB$2=$A2786,Data!Y224,0)</f>
        <v>0</v>
      </c>
      <c r="AC2786" s="169">
        <f>IF(AC$2=$A2786,Data!Z224,0)</f>
        <v>0</v>
      </c>
      <c r="AD2786" s="170">
        <f>IF(AD$2=$A2786,Data!AA224,0)</f>
        <v>0</v>
      </c>
      <c r="AE2786" s="171">
        <f>IF(AE$2=$A2786,Data!AB224,0)</f>
        <v>0</v>
      </c>
      <c r="AF2786" s="170">
        <f>IF(AF$2=$A2786,Data!AC224,0)</f>
        <v>0</v>
      </c>
      <c r="AG2786" s="171">
        <f>IF(AG$2=$A2786,Data!AD224,0)</f>
        <v>0</v>
      </c>
      <c r="AH2786" s="170">
        <f>IF(AH$2=$A2786,Data!AE224,0)</f>
        <v>0</v>
      </c>
      <c r="AI2786" s="171">
        <f>IF(AI$2=$A2786,Data!AF224,0)</f>
        <v>0</v>
      </c>
      <c r="AJ2786" s="170">
        <f>IF(AJ$2=$A2786,Data!AG224,0)</f>
        <v>0</v>
      </c>
      <c r="AK2786" s="171">
        <f>IF(AK$2=$A2786,Data!AH224,0)</f>
        <v>0</v>
      </c>
      <c r="AL2786" s="170">
        <f>IF(AL$2=$A2786,Data!AI224,0)</f>
        <v>0</v>
      </c>
      <c r="AM2786" t="str">
        <f t="shared" si="86"/>
        <v>AA</v>
      </c>
      <c r="AN2786" t="e">
        <f>+INDEX(Validation!$D$4:$D$250,MATCH(Merge!B2786,Validation!$E$4:$E$250,0))</f>
        <v>#N/A</v>
      </c>
      <c r="AO2786" s="172">
        <f t="shared" si="87"/>
        <v>0</v>
      </c>
    </row>
    <row r="2787" spans="1:41" ht="15" x14ac:dyDescent="0.25">
      <c r="A2787">
        <f>Inputs!$H$17</f>
        <v>7</v>
      </c>
      <c r="B2787" t="str">
        <f>Inputs!$D$4</f>
        <v>Select Agency…</v>
      </c>
      <c r="C2787" s="166" t="str">
        <f>Inputs!$I$6</f>
        <v>(insert code)</v>
      </c>
      <c r="D2787" t="str">
        <f>IFERROR(INDEX(Inputs!$I$11:$I$19,MATCH(A2787,Inputs!$H$11:$H$19)),"")</f>
        <v>(insert code)</v>
      </c>
      <c r="E2787" t="s">
        <v>869</v>
      </c>
      <c r="F2787" s="168">
        <f>IF(F$2=$A2787,Data!C225,0)</f>
        <v>0</v>
      </c>
      <c r="G2787" s="168">
        <f>IF(G$2=$A2787,Data!D225,0)</f>
        <v>0</v>
      </c>
      <c r="H2787" s="168">
        <f>IF(H$2=$A2787,Data!E225,0)</f>
        <v>0</v>
      </c>
      <c r="I2787" s="168">
        <f>IF(I$2=$A2787,Data!F225,0)</f>
        <v>0</v>
      </c>
      <c r="J2787" s="168">
        <f>IF(J$2=$A2787,Data!G225,0)</f>
        <v>0</v>
      </c>
      <c r="K2787" s="168">
        <f>IF(K$2=$A2787,Data!H225,0)</f>
        <v>0</v>
      </c>
      <c r="L2787" s="168">
        <f>IF(L$2=$A2787,Data!I225,0)</f>
        <v>0</v>
      </c>
      <c r="M2787" s="168">
        <f>IF(M$2=$A2787,Data!J225,0)</f>
        <v>0</v>
      </c>
      <c r="N2787" s="168">
        <f>IF(N$2=$A2787,Data!K225,0)</f>
        <v>0</v>
      </c>
      <c r="O2787" s="168">
        <f>IF(O$2=$A2787,Data!L225,0)</f>
        <v>0</v>
      </c>
      <c r="P2787" s="168">
        <f>IF(P$2=$A2787,Data!M225,0)</f>
        <v>0</v>
      </c>
      <c r="Q2787" s="168">
        <f>IF(Q$2=$A2787,Data!N225,0)</f>
        <v>0</v>
      </c>
      <c r="R2787" s="169">
        <f>IF(R$2=$A2787,Data!O225,0)</f>
        <v>0</v>
      </c>
      <c r="S2787" s="169">
        <f>IF(S$2=$A2787,Data!P225,0)</f>
        <v>0</v>
      </c>
      <c r="T2787" s="169">
        <f>IF(T$2=$A2787,Data!Q225,0)</f>
        <v>0</v>
      </c>
      <c r="U2787" s="169">
        <f>IF(U$2=$A2787,Data!R225,0)</f>
        <v>0</v>
      </c>
      <c r="V2787" s="169">
        <f>IF(V$2=$A2787,Data!S225,0)</f>
        <v>0</v>
      </c>
      <c r="W2787" s="169">
        <f>IF(W$2=$A2787,Data!T225,0)</f>
        <v>0</v>
      </c>
      <c r="X2787" s="169">
        <f>IF(X$2=$A2787,Data!U225,0)</f>
        <v>0</v>
      </c>
      <c r="Y2787" s="169">
        <f>IF(Y$2=$A2787,Data!V225,0)</f>
        <v>0</v>
      </c>
      <c r="Z2787" s="169">
        <f>IF(Z$2=$A2787,Data!W225,0)</f>
        <v>0</v>
      </c>
      <c r="AA2787" s="169">
        <f>IF(AA$2=$A2787,Data!X225,0)</f>
        <v>0</v>
      </c>
      <c r="AB2787" s="169">
        <f>IF(AB$2=$A2787,Data!Y225,0)</f>
        <v>0</v>
      </c>
      <c r="AC2787" s="169">
        <f>IF(AC$2=$A2787,Data!Z225,0)</f>
        <v>0</v>
      </c>
      <c r="AD2787" s="170">
        <f>IF(AD$2=$A2787,Data!AA225,0)</f>
        <v>0</v>
      </c>
      <c r="AE2787" s="171">
        <f>IF(AE$2=$A2787,Data!AB225,0)</f>
        <v>0</v>
      </c>
      <c r="AF2787" s="170">
        <f>IF(AF$2=$A2787,Data!AC225,0)</f>
        <v>0</v>
      </c>
      <c r="AG2787" s="171">
        <f>IF(AG$2=$A2787,Data!AD225,0)</f>
        <v>0</v>
      </c>
      <c r="AH2787" s="170">
        <f>IF(AH$2=$A2787,Data!AE225,0)</f>
        <v>0</v>
      </c>
      <c r="AI2787" s="171">
        <f>IF(AI$2=$A2787,Data!AF225,0)</f>
        <v>0</v>
      </c>
      <c r="AJ2787" s="170">
        <f>IF(AJ$2=$A2787,Data!AG225,0)</f>
        <v>0</v>
      </c>
      <c r="AK2787" s="171">
        <f>IF(AK$2=$A2787,Data!AH225,0)</f>
        <v>0</v>
      </c>
      <c r="AL2787" s="170">
        <f>IF(AL$2=$A2787,Data!AI225,0)</f>
        <v>0</v>
      </c>
      <c r="AM2787" t="str">
        <f t="shared" si="86"/>
        <v>AA</v>
      </c>
      <c r="AN2787" t="e">
        <f>+INDEX(Validation!$D$4:$D$250,MATCH(Merge!B2787,Validation!$E$4:$E$250,0))</f>
        <v>#N/A</v>
      </c>
      <c r="AO2787" s="172">
        <f t="shared" si="87"/>
        <v>0</v>
      </c>
    </row>
    <row r="2788" spans="1:41" ht="15" x14ac:dyDescent="0.25">
      <c r="A2788">
        <f>Inputs!$H$17</f>
        <v>7</v>
      </c>
      <c r="B2788" t="str">
        <f>Inputs!$D$4</f>
        <v>Select Agency…</v>
      </c>
      <c r="C2788" s="166" t="str">
        <f>Inputs!$I$6</f>
        <v>(insert code)</v>
      </c>
      <c r="D2788" t="str">
        <f>IFERROR(INDEX(Inputs!$I$11:$I$19,MATCH(A2788,Inputs!$H$11:$H$19)),"")</f>
        <v>(insert code)</v>
      </c>
      <c r="E2788" t="s">
        <v>869</v>
      </c>
      <c r="F2788" s="168">
        <f>IF(F$2=$A2788,Data!C226,0)</f>
        <v>0</v>
      </c>
      <c r="G2788" s="168">
        <f>IF(G$2=$A2788,Data!D226,0)</f>
        <v>0</v>
      </c>
      <c r="H2788" s="168">
        <f>IF(H$2=$A2788,Data!E226,0)</f>
        <v>0</v>
      </c>
      <c r="I2788" s="168">
        <f>IF(I$2=$A2788,Data!F226,0)</f>
        <v>0</v>
      </c>
      <c r="J2788" s="168">
        <f>IF(J$2=$A2788,Data!G226,0)</f>
        <v>0</v>
      </c>
      <c r="K2788" s="168">
        <f>IF(K$2=$A2788,Data!H226,0)</f>
        <v>0</v>
      </c>
      <c r="L2788" s="168">
        <f>IF(L$2=$A2788,Data!I226,0)</f>
        <v>0</v>
      </c>
      <c r="M2788" s="168">
        <f>IF(M$2=$A2788,Data!J226,0)</f>
        <v>0</v>
      </c>
      <c r="N2788" s="168">
        <f>IF(N$2=$A2788,Data!K226,0)</f>
        <v>0</v>
      </c>
      <c r="O2788" s="168">
        <f>IF(O$2=$A2788,Data!L226,0)</f>
        <v>0</v>
      </c>
      <c r="P2788" s="168">
        <f>IF(P$2=$A2788,Data!M226,0)</f>
        <v>0</v>
      </c>
      <c r="Q2788" s="168">
        <f>IF(Q$2=$A2788,Data!N226,0)</f>
        <v>0</v>
      </c>
      <c r="R2788" s="169">
        <f>IF(R$2=$A2788,Data!O226,0)</f>
        <v>0</v>
      </c>
      <c r="S2788" s="169">
        <f>IF(S$2=$A2788,Data!P226,0)</f>
        <v>0</v>
      </c>
      <c r="T2788" s="169">
        <f>IF(T$2=$A2788,Data!Q226,0)</f>
        <v>0</v>
      </c>
      <c r="U2788" s="169">
        <f>IF(U$2=$A2788,Data!R226,0)</f>
        <v>0</v>
      </c>
      <c r="V2788" s="169">
        <f>IF(V$2=$A2788,Data!S226,0)</f>
        <v>0</v>
      </c>
      <c r="W2788" s="169">
        <f>IF(W$2=$A2788,Data!T226,0)</f>
        <v>0</v>
      </c>
      <c r="X2788" s="169">
        <f>IF(X$2=$A2788,Data!U226,0)</f>
        <v>0</v>
      </c>
      <c r="Y2788" s="169">
        <f>IF(Y$2=$A2788,Data!V226,0)</f>
        <v>0</v>
      </c>
      <c r="Z2788" s="169">
        <f>IF(Z$2=$A2788,Data!W226,0)</f>
        <v>0</v>
      </c>
      <c r="AA2788" s="169">
        <f>IF(AA$2=$A2788,Data!X226,0)</f>
        <v>0</v>
      </c>
      <c r="AB2788" s="169">
        <f>IF(AB$2=$A2788,Data!Y226,0)</f>
        <v>0</v>
      </c>
      <c r="AC2788" s="169">
        <f>IF(AC$2=$A2788,Data!Z226,0)</f>
        <v>0</v>
      </c>
      <c r="AD2788" s="170">
        <f>IF(AD$2=$A2788,Data!AA226,0)</f>
        <v>0</v>
      </c>
      <c r="AE2788" s="171">
        <f>IF(AE$2=$A2788,Data!AB226,0)</f>
        <v>0</v>
      </c>
      <c r="AF2788" s="170">
        <f>IF(AF$2=$A2788,Data!AC226,0)</f>
        <v>0</v>
      </c>
      <c r="AG2788" s="171">
        <f>IF(AG$2=$A2788,Data!AD226,0)</f>
        <v>0</v>
      </c>
      <c r="AH2788" s="170">
        <f>IF(AH$2=$A2788,Data!AE226,0)</f>
        <v>0</v>
      </c>
      <c r="AI2788" s="171">
        <f>IF(AI$2=$A2788,Data!AF226,0)</f>
        <v>0</v>
      </c>
      <c r="AJ2788" s="170">
        <f>IF(AJ$2=$A2788,Data!AG226,0)</f>
        <v>0</v>
      </c>
      <c r="AK2788" s="171">
        <f>IF(AK$2=$A2788,Data!AH226,0)</f>
        <v>0</v>
      </c>
      <c r="AL2788" s="170">
        <f>IF(AL$2=$A2788,Data!AI226,0)</f>
        <v>0</v>
      </c>
      <c r="AM2788" t="str">
        <f t="shared" si="86"/>
        <v>AA</v>
      </c>
      <c r="AN2788" t="e">
        <f>+INDEX(Validation!$D$4:$D$250,MATCH(Merge!B2788,Validation!$E$4:$E$250,0))</f>
        <v>#N/A</v>
      </c>
      <c r="AO2788" s="172">
        <f t="shared" si="87"/>
        <v>0</v>
      </c>
    </row>
    <row r="2789" spans="1:41" ht="15" x14ac:dyDescent="0.25">
      <c r="A2789">
        <f>Inputs!$H$17</f>
        <v>7</v>
      </c>
      <c r="B2789" t="str">
        <f>Inputs!$D$4</f>
        <v>Select Agency…</v>
      </c>
      <c r="C2789" s="166" t="str">
        <f>Inputs!$I$6</f>
        <v>(insert code)</v>
      </c>
      <c r="D2789" t="str">
        <f>IFERROR(INDEX(Inputs!$I$11:$I$19,MATCH(A2789,Inputs!$H$11:$H$19)),"")</f>
        <v>(insert code)</v>
      </c>
      <c r="E2789" t="s">
        <v>869</v>
      </c>
      <c r="F2789" s="168">
        <f>IF(F$2=$A2789,Data!C227,0)</f>
        <v>0</v>
      </c>
      <c r="G2789" s="168">
        <f>IF(G$2=$A2789,Data!D227,0)</f>
        <v>0</v>
      </c>
      <c r="H2789" s="168">
        <f>IF(H$2=$A2789,Data!E227,0)</f>
        <v>0</v>
      </c>
      <c r="I2789" s="168">
        <f>IF(I$2=$A2789,Data!F227,0)</f>
        <v>0</v>
      </c>
      <c r="J2789" s="168">
        <f>IF(J$2=$A2789,Data!G227,0)</f>
        <v>0</v>
      </c>
      <c r="K2789" s="168">
        <f>IF(K$2=$A2789,Data!H227,0)</f>
        <v>0</v>
      </c>
      <c r="L2789" s="168">
        <f>IF(L$2=$A2789,Data!I227,0)</f>
        <v>0</v>
      </c>
      <c r="M2789" s="168">
        <f>IF(M$2=$A2789,Data!J227,0)</f>
        <v>0</v>
      </c>
      <c r="N2789" s="168">
        <f>IF(N$2=$A2789,Data!K227,0)</f>
        <v>0</v>
      </c>
      <c r="O2789" s="168">
        <f>IF(O$2=$A2789,Data!L227,0)</f>
        <v>0</v>
      </c>
      <c r="P2789" s="168">
        <f>IF(P$2=$A2789,Data!M227,0)</f>
        <v>0</v>
      </c>
      <c r="Q2789" s="168">
        <f>IF(Q$2=$A2789,Data!N227,0)</f>
        <v>0</v>
      </c>
      <c r="R2789" s="169">
        <f>IF(R$2=$A2789,Data!O227,0)</f>
        <v>0</v>
      </c>
      <c r="S2789" s="169">
        <f>IF(S$2=$A2789,Data!P227,0)</f>
        <v>0</v>
      </c>
      <c r="T2789" s="169">
        <f>IF(T$2=$A2789,Data!Q227,0)</f>
        <v>0</v>
      </c>
      <c r="U2789" s="169">
        <f>IF(U$2=$A2789,Data!R227,0)</f>
        <v>0</v>
      </c>
      <c r="V2789" s="169">
        <f>IF(V$2=$A2789,Data!S227,0)</f>
        <v>0</v>
      </c>
      <c r="W2789" s="169">
        <f>IF(W$2=$A2789,Data!T227,0)</f>
        <v>0</v>
      </c>
      <c r="X2789" s="169">
        <f>IF(X$2=$A2789,Data!U227,0)</f>
        <v>0</v>
      </c>
      <c r="Y2789" s="169">
        <f>IF(Y$2=$A2789,Data!V227,0)</f>
        <v>0</v>
      </c>
      <c r="Z2789" s="169">
        <f>IF(Z$2=$A2789,Data!W227,0)</f>
        <v>0</v>
      </c>
      <c r="AA2789" s="169">
        <f>IF(AA$2=$A2789,Data!X227,0)</f>
        <v>0</v>
      </c>
      <c r="AB2789" s="169">
        <f>IF(AB$2=$A2789,Data!Y227,0)</f>
        <v>0</v>
      </c>
      <c r="AC2789" s="169">
        <f>IF(AC$2=$A2789,Data!Z227,0)</f>
        <v>0</v>
      </c>
      <c r="AD2789" s="170">
        <f>IF(AD$2=$A2789,Data!AA227,0)</f>
        <v>0</v>
      </c>
      <c r="AE2789" s="171">
        <f>IF(AE$2=$A2789,Data!AB227,0)</f>
        <v>0</v>
      </c>
      <c r="AF2789" s="170">
        <f>IF(AF$2=$A2789,Data!AC227,0)</f>
        <v>0</v>
      </c>
      <c r="AG2789" s="171">
        <f>IF(AG$2=$A2789,Data!AD227,0)</f>
        <v>0</v>
      </c>
      <c r="AH2789" s="170">
        <f>IF(AH$2=$A2789,Data!AE227,0)</f>
        <v>0</v>
      </c>
      <c r="AI2789" s="171">
        <f>IF(AI$2=$A2789,Data!AF227,0)</f>
        <v>0</v>
      </c>
      <c r="AJ2789" s="170">
        <f>IF(AJ$2=$A2789,Data!AG227,0)</f>
        <v>0</v>
      </c>
      <c r="AK2789" s="171">
        <f>IF(AK$2=$A2789,Data!AH227,0)</f>
        <v>0</v>
      </c>
      <c r="AL2789" s="170">
        <f>IF(AL$2=$A2789,Data!AI227,0)</f>
        <v>0</v>
      </c>
      <c r="AM2789" t="str">
        <f t="shared" si="86"/>
        <v>AA</v>
      </c>
      <c r="AN2789" t="e">
        <f>+INDEX(Validation!$D$4:$D$250,MATCH(Merge!B2789,Validation!$E$4:$E$250,0))</f>
        <v>#N/A</v>
      </c>
      <c r="AO2789" s="172">
        <f t="shared" si="87"/>
        <v>0</v>
      </c>
    </row>
    <row r="2790" spans="1:41" ht="15" x14ac:dyDescent="0.25">
      <c r="A2790">
        <f>Inputs!$H$17</f>
        <v>7</v>
      </c>
      <c r="B2790" t="str">
        <f>Inputs!$D$4</f>
        <v>Select Agency…</v>
      </c>
      <c r="C2790" s="166" t="str">
        <f>Inputs!$I$6</f>
        <v>(insert code)</v>
      </c>
      <c r="D2790" t="str">
        <f>IFERROR(INDEX(Inputs!$I$11:$I$19,MATCH(A2790,Inputs!$H$11:$H$19)),"")</f>
        <v>(insert code)</v>
      </c>
      <c r="E2790" t="s">
        <v>869</v>
      </c>
      <c r="F2790" s="168">
        <f>IF(F$2=$A2790,Data!C228,0)</f>
        <v>0</v>
      </c>
      <c r="G2790" s="168">
        <f>IF(G$2=$A2790,Data!D228,0)</f>
        <v>0</v>
      </c>
      <c r="H2790" s="168">
        <f>IF(H$2=$A2790,Data!E228,0)</f>
        <v>0</v>
      </c>
      <c r="I2790" s="168">
        <f>IF(I$2=$A2790,Data!F228,0)</f>
        <v>0</v>
      </c>
      <c r="J2790" s="168">
        <f>IF(J$2=$A2790,Data!G228,0)</f>
        <v>0</v>
      </c>
      <c r="K2790" s="168">
        <f>IF(K$2=$A2790,Data!H228,0)</f>
        <v>0</v>
      </c>
      <c r="L2790" s="168">
        <f>IF(L$2=$A2790,Data!I228,0)</f>
        <v>0</v>
      </c>
      <c r="M2790" s="168">
        <f>IF(M$2=$A2790,Data!J228,0)</f>
        <v>0</v>
      </c>
      <c r="N2790" s="168">
        <f>IF(N$2=$A2790,Data!K228,0)</f>
        <v>0</v>
      </c>
      <c r="O2790" s="168">
        <f>IF(O$2=$A2790,Data!L228,0)</f>
        <v>0</v>
      </c>
      <c r="P2790" s="168">
        <f>IF(P$2=$A2790,Data!M228,0)</f>
        <v>0</v>
      </c>
      <c r="Q2790" s="168">
        <f>IF(Q$2=$A2790,Data!N228,0)</f>
        <v>0</v>
      </c>
      <c r="R2790" s="169">
        <f>IF(R$2=$A2790,Data!O228,0)</f>
        <v>0</v>
      </c>
      <c r="S2790" s="169">
        <f>IF(S$2=$A2790,Data!P228,0)</f>
        <v>0</v>
      </c>
      <c r="T2790" s="169">
        <f>IF(T$2=$A2790,Data!Q228,0)</f>
        <v>0</v>
      </c>
      <c r="U2790" s="169">
        <f>IF(U$2=$A2790,Data!R228,0)</f>
        <v>0</v>
      </c>
      <c r="V2790" s="169">
        <f>IF(V$2=$A2790,Data!S228,0)</f>
        <v>0</v>
      </c>
      <c r="W2790" s="169">
        <f>IF(W$2=$A2790,Data!T228,0)</f>
        <v>0</v>
      </c>
      <c r="X2790" s="169">
        <f>IF(X$2=$A2790,Data!U228,0)</f>
        <v>0</v>
      </c>
      <c r="Y2790" s="169">
        <f>IF(Y$2=$A2790,Data!V228,0)</f>
        <v>0</v>
      </c>
      <c r="Z2790" s="169">
        <f>IF(Z$2=$A2790,Data!W228,0)</f>
        <v>0</v>
      </c>
      <c r="AA2790" s="169">
        <f>IF(AA$2=$A2790,Data!X228,0)</f>
        <v>0</v>
      </c>
      <c r="AB2790" s="169">
        <f>IF(AB$2=$A2790,Data!Y228,0)</f>
        <v>0</v>
      </c>
      <c r="AC2790" s="169">
        <f>IF(AC$2=$A2790,Data!Z228,0)</f>
        <v>0</v>
      </c>
      <c r="AD2790" s="170">
        <f>IF(AD$2=$A2790,Data!AA228,0)</f>
        <v>0</v>
      </c>
      <c r="AE2790" s="171">
        <f>IF(AE$2=$A2790,Data!AB228,0)</f>
        <v>0</v>
      </c>
      <c r="AF2790" s="170">
        <f>IF(AF$2=$A2790,Data!AC228,0)</f>
        <v>0</v>
      </c>
      <c r="AG2790" s="171">
        <f>IF(AG$2=$A2790,Data!AD228,0)</f>
        <v>0</v>
      </c>
      <c r="AH2790" s="170">
        <f>IF(AH$2=$A2790,Data!AE228,0)</f>
        <v>0</v>
      </c>
      <c r="AI2790" s="171">
        <f>IF(AI$2=$A2790,Data!AF228,0)</f>
        <v>0</v>
      </c>
      <c r="AJ2790" s="170">
        <f>IF(AJ$2=$A2790,Data!AG228,0)</f>
        <v>0</v>
      </c>
      <c r="AK2790" s="171">
        <f>IF(AK$2=$A2790,Data!AH228,0)</f>
        <v>0</v>
      </c>
      <c r="AL2790" s="170">
        <f>IF(AL$2=$A2790,Data!AI228,0)</f>
        <v>0</v>
      </c>
      <c r="AM2790" t="str">
        <f t="shared" si="86"/>
        <v>AA</v>
      </c>
      <c r="AN2790" t="e">
        <f>+INDEX(Validation!$D$4:$D$250,MATCH(Merge!B2790,Validation!$E$4:$E$250,0))</f>
        <v>#N/A</v>
      </c>
      <c r="AO2790" s="172">
        <f t="shared" si="87"/>
        <v>0</v>
      </c>
    </row>
    <row r="2791" spans="1:41" ht="15" x14ac:dyDescent="0.25">
      <c r="A2791">
        <f>Inputs!$H$17</f>
        <v>7</v>
      </c>
      <c r="B2791" t="str">
        <f>Inputs!$D$4</f>
        <v>Select Agency…</v>
      </c>
      <c r="C2791" s="166" t="str">
        <f>Inputs!$I$6</f>
        <v>(insert code)</v>
      </c>
      <c r="D2791" t="str">
        <f>IFERROR(INDEX(Inputs!$I$11:$I$19,MATCH(A2791,Inputs!$H$11:$H$19)),"")</f>
        <v>(insert code)</v>
      </c>
      <c r="E2791" t="s">
        <v>869</v>
      </c>
      <c r="F2791" s="168">
        <f>IF(F$2=$A2791,Data!C229,0)</f>
        <v>0</v>
      </c>
      <c r="G2791" s="168">
        <f>IF(G$2=$A2791,Data!D229,0)</f>
        <v>0</v>
      </c>
      <c r="H2791" s="168">
        <f>IF(H$2=$A2791,Data!E229,0)</f>
        <v>0</v>
      </c>
      <c r="I2791" s="168">
        <f>IF(I$2=$A2791,Data!F229,0)</f>
        <v>0</v>
      </c>
      <c r="J2791" s="168">
        <f>IF(J$2=$A2791,Data!G229,0)</f>
        <v>0</v>
      </c>
      <c r="K2791" s="168">
        <f>IF(K$2=$A2791,Data!H229,0)</f>
        <v>0</v>
      </c>
      <c r="L2791" s="168">
        <f>IF(L$2=$A2791,Data!I229,0)</f>
        <v>0</v>
      </c>
      <c r="M2791" s="168">
        <f>IF(M$2=$A2791,Data!J229,0)</f>
        <v>0</v>
      </c>
      <c r="N2791" s="168">
        <f>IF(N$2=$A2791,Data!K229,0)</f>
        <v>0</v>
      </c>
      <c r="O2791" s="168">
        <f>IF(O$2=$A2791,Data!L229,0)</f>
        <v>0</v>
      </c>
      <c r="P2791" s="168">
        <f>IF(P$2=$A2791,Data!M229,0)</f>
        <v>0</v>
      </c>
      <c r="Q2791" s="168">
        <f>IF(Q$2=$A2791,Data!N229,0)</f>
        <v>0</v>
      </c>
      <c r="R2791" s="169">
        <f>IF(R$2=$A2791,Data!O229,0)</f>
        <v>0</v>
      </c>
      <c r="S2791" s="169">
        <f>IF(S$2=$A2791,Data!P229,0)</f>
        <v>0</v>
      </c>
      <c r="T2791" s="169">
        <f>IF(T$2=$A2791,Data!Q229,0)</f>
        <v>0</v>
      </c>
      <c r="U2791" s="169">
        <f>IF(U$2=$A2791,Data!R229,0)</f>
        <v>0</v>
      </c>
      <c r="V2791" s="169">
        <f>IF(V$2=$A2791,Data!S229,0)</f>
        <v>0</v>
      </c>
      <c r="W2791" s="169">
        <f>IF(W$2=$A2791,Data!T229,0)</f>
        <v>0</v>
      </c>
      <c r="X2791" s="169">
        <f>IF(X$2=$A2791,Data!U229,0)</f>
        <v>0</v>
      </c>
      <c r="Y2791" s="169">
        <f>IF(Y$2=$A2791,Data!V229,0)</f>
        <v>0</v>
      </c>
      <c r="Z2791" s="169">
        <f>IF(Z$2=$A2791,Data!W229,0)</f>
        <v>0</v>
      </c>
      <c r="AA2791" s="169">
        <f>IF(AA$2=$A2791,Data!X229,0)</f>
        <v>0</v>
      </c>
      <c r="AB2791" s="169">
        <f>IF(AB$2=$A2791,Data!Y229,0)</f>
        <v>0</v>
      </c>
      <c r="AC2791" s="169">
        <f>IF(AC$2=$A2791,Data!Z229,0)</f>
        <v>0</v>
      </c>
      <c r="AD2791" s="170">
        <f>IF(AD$2=$A2791,Data!AA229,0)</f>
        <v>0</v>
      </c>
      <c r="AE2791" s="171">
        <f>IF(AE$2=$A2791,Data!AB229,0)</f>
        <v>0</v>
      </c>
      <c r="AF2791" s="170">
        <f>IF(AF$2=$A2791,Data!AC229,0)</f>
        <v>0</v>
      </c>
      <c r="AG2791" s="171">
        <f>IF(AG$2=$A2791,Data!AD229,0)</f>
        <v>0</v>
      </c>
      <c r="AH2791" s="170">
        <f>IF(AH$2=$A2791,Data!AE229,0)</f>
        <v>0</v>
      </c>
      <c r="AI2791" s="171">
        <f>IF(AI$2=$A2791,Data!AF229,0)</f>
        <v>0</v>
      </c>
      <c r="AJ2791" s="170">
        <f>IF(AJ$2=$A2791,Data!AG229,0)</f>
        <v>0</v>
      </c>
      <c r="AK2791" s="171">
        <f>IF(AK$2=$A2791,Data!AH229,0)</f>
        <v>0</v>
      </c>
      <c r="AL2791" s="170">
        <f>IF(AL$2=$A2791,Data!AI229,0)</f>
        <v>0</v>
      </c>
      <c r="AM2791" t="str">
        <f t="shared" si="86"/>
        <v>AA</v>
      </c>
      <c r="AN2791" t="e">
        <f>+INDEX(Validation!$D$4:$D$250,MATCH(Merge!B2791,Validation!$E$4:$E$250,0))</f>
        <v>#N/A</v>
      </c>
      <c r="AO2791" s="172">
        <f t="shared" si="87"/>
        <v>0</v>
      </c>
    </row>
    <row r="2792" spans="1:41" ht="15" x14ac:dyDescent="0.25">
      <c r="A2792">
        <f>Inputs!$H$17</f>
        <v>7</v>
      </c>
      <c r="B2792" t="str">
        <f>Inputs!$D$4</f>
        <v>Select Agency…</v>
      </c>
      <c r="C2792" s="166" t="str">
        <f>Inputs!$I$6</f>
        <v>(insert code)</v>
      </c>
      <c r="D2792" t="str">
        <f>IFERROR(INDEX(Inputs!$I$11:$I$19,MATCH(A2792,Inputs!$H$11:$H$19)),"")</f>
        <v>(insert code)</v>
      </c>
      <c r="E2792" t="s">
        <v>902</v>
      </c>
      <c r="F2792" s="168">
        <f>IF(F$2=$A2792,Data!C230,0)</f>
        <v>0</v>
      </c>
      <c r="G2792" s="168">
        <f>IF(G$2=$A2792,Data!D230,0)</f>
        <v>0</v>
      </c>
      <c r="H2792" s="168">
        <f>IF(H$2=$A2792,Data!E230,0)</f>
        <v>0</v>
      </c>
      <c r="I2792" s="168">
        <f>IF(I$2=$A2792,Data!F230,0)</f>
        <v>0</v>
      </c>
      <c r="J2792" s="168">
        <f>IF(J$2=$A2792,Data!G230,0)</f>
        <v>0</v>
      </c>
      <c r="K2792" s="168">
        <f>IF(K$2=$A2792,Data!H230,0)</f>
        <v>0</v>
      </c>
      <c r="L2792" s="168">
        <f>IF(L$2=$A2792,Data!I230,0)</f>
        <v>0</v>
      </c>
      <c r="M2792" s="168">
        <f>IF(M$2=$A2792,Data!J230,0)</f>
        <v>0</v>
      </c>
      <c r="N2792" s="168">
        <f>IF(N$2=$A2792,Data!K230,0)</f>
        <v>0</v>
      </c>
      <c r="O2792" s="168">
        <f>IF(O$2=$A2792,Data!L230,0)</f>
        <v>0</v>
      </c>
      <c r="P2792" s="168">
        <f>IF(P$2=$A2792,Data!M230,0)</f>
        <v>0</v>
      </c>
      <c r="Q2792" s="168">
        <f>IF(Q$2=$A2792,Data!N230,0)</f>
        <v>0</v>
      </c>
      <c r="R2792" s="169">
        <f>IF(R$2=$A2792,Data!O230,0)</f>
        <v>0</v>
      </c>
      <c r="S2792" s="169">
        <f>IF(S$2=$A2792,Data!P230,0)</f>
        <v>0</v>
      </c>
      <c r="T2792" s="169">
        <f>IF(T$2=$A2792,Data!Q230,0)</f>
        <v>0</v>
      </c>
      <c r="U2792" s="169">
        <f>IF(U$2=$A2792,Data!R230,0)</f>
        <v>0</v>
      </c>
      <c r="V2792" s="169">
        <f>IF(V$2=$A2792,Data!S230,0)</f>
        <v>0</v>
      </c>
      <c r="W2792" s="169">
        <f>IF(W$2=$A2792,Data!T230,0)</f>
        <v>0</v>
      </c>
      <c r="X2792" s="169">
        <f>IF(X$2=$A2792,Data!U230,0)</f>
        <v>0</v>
      </c>
      <c r="Y2792" s="169">
        <f>IF(Y$2=$A2792,Data!V230,0)</f>
        <v>0</v>
      </c>
      <c r="Z2792" s="169">
        <f>IF(Z$2=$A2792,Data!W230,0)</f>
        <v>0</v>
      </c>
      <c r="AA2792" s="169">
        <f>IF(AA$2=$A2792,Data!X230,0)</f>
        <v>0</v>
      </c>
      <c r="AB2792" s="169">
        <f>IF(AB$2=$A2792,Data!Y230,0)</f>
        <v>0</v>
      </c>
      <c r="AC2792" s="169">
        <f>IF(AC$2=$A2792,Data!Z230,0)</f>
        <v>0</v>
      </c>
      <c r="AD2792" s="170">
        <f>IF(AD$2=$A2792,Data!AA230,0)</f>
        <v>0</v>
      </c>
      <c r="AE2792" s="171">
        <f>IF(AE$2=$A2792,Data!AB230,0)</f>
        <v>0</v>
      </c>
      <c r="AF2792" s="170">
        <f>IF(AF$2=$A2792,Data!AC230,0)</f>
        <v>0</v>
      </c>
      <c r="AG2792" s="171">
        <f>IF(AG$2=$A2792,Data!AD230,0)</f>
        <v>0</v>
      </c>
      <c r="AH2792" s="170">
        <f>IF(AH$2=$A2792,Data!AE230,0)</f>
        <v>0</v>
      </c>
      <c r="AI2792" s="171">
        <f>IF(AI$2=$A2792,Data!AF230,0)</f>
        <v>0</v>
      </c>
      <c r="AJ2792" s="170">
        <f>IF(AJ$2=$A2792,Data!AG230,0)</f>
        <v>0</v>
      </c>
      <c r="AK2792" s="171">
        <f>IF(AK$2=$A2792,Data!AH230,0)</f>
        <v>0</v>
      </c>
      <c r="AL2792" s="170">
        <f>IF(AL$2=$A2792,Data!AI230,0)</f>
        <v>0</v>
      </c>
      <c r="AM2792" t="str">
        <f t="shared" si="86"/>
        <v>BA</v>
      </c>
      <c r="AN2792" t="e">
        <f>+INDEX(Validation!$D$4:$D$250,MATCH(Merge!B2792,Validation!$E$4:$E$250,0))</f>
        <v>#N/A</v>
      </c>
      <c r="AO2792" s="172">
        <f t="shared" si="87"/>
        <v>0</v>
      </c>
    </row>
    <row r="2793" spans="1:41" ht="15" x14ac:dyDescent="0.25">
      <c r="A2793">
        <f>Inputs!$H$17</f>
        <v>7</v>
      </c>
      <c r="B2793" t="str">
        <f>Inputs!$D$4</f>
        <v>Select Agency…</v>
      </c>
      <c r="C2793" s="166" t="str">
        <f>Inputs!$I$6</f>
        <v>(insert code)</v>
      </c>
      <c r="D2793" t="str">
        <f>IFERROR(INDEX(Inputs!$I$11:$I$19,MATCH(A2793,Inputs!$H$11:$H$19)),"")</f>
        <v>(insert code)</v>
      </c>
      <c r="E2793" t="s">
        <v>902</v>
      </c>
      <c r="F2793" s="168">
        <f>IF(F$2=$A2793,Data!C231,0)</f>
        <v>0</v>
      </c>
      <c r="G2793" s="168">
        <f>IF(G$2=$A2793,Data!D231,0)</f>
        <v>0</v>
      </c>
      <c r="H2793" s="168">
        <f>IF(H$2=$A2793,Data!E231,0)</f>
        <v>0</v>
      </c>
      <c r="I2793" s="168">
        <f>IF(I$2=$A2793,Data!F231,0)</f>
        <v>0</v>
      </c>
      <c r="J2793" s="168">
        <f>IF(J$2=$A2793,Data!G231,0)</f>
        <v>0</v>
      </c>
      <c r="K2793" s="168">
        <f>IF(K$2=$A2793,Data!H231,0)</f>
        <v>0</v>
      </c>
      <c r="L2793" s="168">
        <f>IF(L$2=$A2793,Data!I231,0)</f>
        <v>0</v>
      </c>
      <c r="M2793" s="168">
        <f>IF(M$2=$A2793,Data!J231,0)</f>
        <v>0</v>
      </c>
      <c r="N2793" s="168">
        <f>IF(N$2=$A2793,Data!K231,0)</f>
        <v>0</v>
      </c>
      <c r="O2793" s="168">
        <f>IF(O$2=$A2793,Data!L231,0)</f>
        <v>0</v>
      </c>
      <c r="P2793" s="168">
        <f>IF(P$2=$A2793,Data!M231,0)</f>
        <v>0</v>
      </c>
      <c r="Q2793" s="168">
        <f>IF(Q$2=$A2793,Data!N231,0)</f>
        <v>0</v>
      </c>
      <c r="R2793" s="169">
        <f>IF(R$2=$A2793,Data!O231,0)</f>
        <v>0</v>
      </c>
      <c r="S2793" s="169">
        <f>IF(S$2=$A2793,Data!P231,0)</f>
        <v>0</v>
      </c>
      <c r="T2793" s="169">
        <f>IF(T$2=$A2793,Data!Q231,0)</f>
        <v>0</v>
      </c>
      <c r="U2793" s="169">
        <f>IF(U$2=$A2793,Data!R231,0)</f>
        <v>0</v>
      </c>
      <c r="V2793" s="169">
        <f>IF(V$2=$A2793,Data!S231,0)</f>
        <v>0</v>
      </c>
      <c r="W2793" s="169">
        <f>IF(W$2=$A2793,Data!T231,0)</f>
        <v>0</v>
      </c>
      <c r="X2793" s="169">
        <f>IF(X$2=$A2793,Data!U231,0)</f>
        <v>0</v>
      </c>
      <c r="Y2793" s="169">
        <f>IF(Y$2=$A2793,Data!V231,0)</f>
        <v>0</v>
      </c>
      <c r="Z2793" s="169">
        <f>IF(Z$2=$A2793,Data!W231,0)</f>
        <v>0</v>
      </c>
      <c r="AA2793" s="169">
        <f>IF(AA$2=$A2793,Data!X231,0)</f>
        <v>0</v>
      </c>
      <c r="AB2793" s="169">
        <f>IF(AB$2=$A2793,Data!Y231,0)</f>
        <v>0</v>
      </c>
      <c r="AC2793" s="169">
        <f>IF(AC$2=$A2793,Data!Z231,0)</f>
        <v>0</v>
      </c>
      <c r="AD2793" s="170">
        <f>IF(AD$2=$A2793,Data!AA231,0)</f>
        <v>0</v>
      </c>
      <c r="AE2793" s="171">
        <f>IF(AE$2=$A2793,Data!AB231,0)</f>
        <v>0</v>
      </c>
      <c r="AF2793" s="170">
        <f>IF(AF$2=$A2793,Data!AC231,0)</f>
        <v>0</v>
      </c>
      <c r="AG2793" s="171">
        <f>IF(AG$2=$A2793,Data!AD231,0)</f>
        <v>0</v>
      </c>
      <c r="AH2793" s="170">
        <f>IF(AH$2=$A2793,Data!AE231,0)</f>
        <v>0</v>
      </c>
      <c r="AI2793" s="171">
        <f>IF(AI$2=$A2793,Data!AF231,0)</f>
        <v>0</v>
      </c>
      <c r="AJ2793" s="170">
        <f>IF(AJ$2=$A2793,Data!AG231,0)</f>
        <v>0</v>
      </c>
      <c r="AK2793" s="171">
        <f>IF(AK$2=$A2793,Data!AH231,0)</f>
        <v>0</v>
      </c>
      <c r="AL2793" s="170">
        <f>IF(AL$2=$A2793,Data!AI231,0)</f>
        <v>0</v>
      </c>
      <c r="AM2793" t="str">
        <f t="shared" si="86"/>
        <v>BA</v>
      </c>
      <c r="AN2793" t="e">
        <f>+INDEX(Validation!$D$4:$D$250,MATCH(Merge!B2793,Validation!$E$4:$E$250,0))</f>
        <v>#N/A</v>
      </c>
      <c r="AO2793" s="172">
        <f t="shared" si="87"/>
        <v>0</v>
      </c>
    </row>
    <row r="2794" spans="1:41" ht="15" x14ac:dyDescent="0.25">
      <c r="A2794">
        <f>Inputs!$H$17</f>
        <v>7</v>
      </c>
      <c r="B2794" t="str">
        <f>Inputs!$D$4</f>
        <v>Select Agency…</v>
      </c>
      <c r="C2794" s="166" t="str">
        <f>Inputs!$I$6</f>
        <v>(insert code)</v>
      </c>
      <c r="D2794" t="str">
        <f>IFERROR(INDEX(Inputs!$I$11:$I$19,MATCH(A2794,Inputs!$H$11:$H$19)),"")</f>
        <v>(insert code)</v>
      </c>
      <c r="E2794" t="s">
        <v>902</v>
      </c>
      <c r="F2794" s="168">
        <f>IF(F$2=$A2794,Data!C232,0)</f>
        <v>0</v>
      </c>
      <c r="G2794" s="168">
        <f>IF(G$2=$A2794,Data!D232,0)</f>
        <v>0</v>
      </c>
      <c r="H2794" s="168">
        <f>IF(H$2=$A2794,Data!E232,0)</f>
        <v>0</v>
      </c>
      <c r="I2794" s="168">
        <f>IF(I$2=$A2794,Data!F232,0)</f>
        <v>0</v>
      </c>
      <c r="J2794" s="168">
        <f>IF(J$2=$A2794,Data!G232,0)</f>
        <v>0</v>
      </c>
      <c r="K2794" s="168">
        <f>IF(K$2=$A2794,Data!H232,0)</f>
        <v>0</v>
      </c>
      <c r="L2794" s="168">
        <f>IF(L$2=$A2794,Data!I232,0)</f>
        <v>0</v>
      </c>
      <c r="M2794" s="168">
        <f>IF(M$2=$A2794,Data!J232,0)</f>
        <v>0</v>
      </c>
      <c r="N2794" s="168">
        <f>IF(N$2=$A2794,Data!K232,0)</f>
        <v>0</v>
      </c>
      <c r="O2794" s="168">
        <f>IF(O$2=$A2794,Data!L232,0)</f>
        <v>0</v>
      </c>
      <c r="P2794" s="168">
        <f>IF(P$2=$A2794,Data!M232,0)</f>
        <v>0</v>
      </c>
      <c r="Q2794" s="168">
        <f>IF(Q$2=$A2794,Data!N232,0)</f>
        <v>0</v>
      </c>
      <c r="R2794" s="169">
        <f>IF(R$2=$A2794,Data!O232,0)</f>
        <v>0</v>
      </c>
      <c r="S2794" s="169">
        <f>IF(S$2=$A2794,Data!P232,0)</f>
        <v>0</v>
      </c>
      <c r="T2794" s="169">
        <f>IF(T$2=$A2794,Data!Q232,0)</f>
        <v>0</v>
      </c>
      <c r="U2794" s="169">
        <f>IF(U$2=$A2794,Data!R232,0)</f>
        <v>0</v>
      </c>
      <c r="V2794" s="169">
        <f>IF(V$2=$A2794,Data!S232,0)</f>
        <v>0</v>
      </c>
      <c r="W2794" s="169">
        <f>IF(W$2=$A2794,Data!T232,0)</f>
        <v>0</v>
      </c>
      <c r="X2794" s="169">
        <f>IF(X$2=$A2794,Data!U232,0)</f>
        <v>0</v>
      </c>
      <c r="Y2794" s="169">
        <f>IF(Y$2=$A2794,Data!V232,0)</f>
        <v>0</v>
      </c>
      <c r="Z2794" s="169">
        <f>IF(Z$2=$A2794,Data!W232,0)</f>
        <v>0</v>
      </c>
      <c r="AA2794" s="169">
        <f>IF(AA$2=$A2794,Data!X232,0)</f>
        <v>0</v>
      </c>
      <c r="AB2794" s="169">
        <f>IF(AB$2=$A2794,Data!Y232,0)</f>
        <v>0</v>
      </c>
      <c r="AC2794" s="169">
        <f>IF(AC$2=$A2794,Data!Z232,0)</f>
        <v>0</v>
      </c>
      <c r="AD2794" s="170">
        <f>IF(AD$2=$A2794,Data!AA232,0)</f>
        <v>0</v>
      </c>
      <c r="AE2794" s="171">
        <f>IF(AE$2=$A2794,Data!AB232,0)</f>
        <v>0</v>
      </c>
      <c r="AF2794" s="170">
        <f>IF(AF$2=$A2794,Data!AC232,0)</f>
        <v>0</v>
      </c>
      <c r="AG2794" s="171">
        <f>IF(AG$2=$A2794,Data!AD232,0)</f>
        <v>0</v>
      </c>
      <c r="AH2794" s="170">
        <f>IF(AH$2=$A2794,Data!AE232,0)</f>
        <v>0</v>
      </c>
      <c r="AI2794" s="171">
        <f>IF(AI$2=$A2794,Data!AF232,0)</f>
        <v>0</v>
      </c>
      <c r="AJ2794" s="170">
        <f>IF(AJ$2=$A2794,Data!AG232,0)</f>
        <v>0</v>
      </c>
      <c r="AK2794" s="171">
        <f>IF(AK$2=$A2794,Data!AH232,0)</f>
        <v>0</v>
      </c>
      <c r="AL2794" s="170">
        <f>IF(AL$2=$A2794,Data!AI232,0)</f>
        <v>0</v>
      </c>
      <c r="AM2794" t="str">
        <f t="shared" si="86"/>
        <v>BA</v>
      </c>
      <c r="AN2794" t="e">
        <f>+INDEX(Validation!$D$4:$D$250,MATCH(Merge!B2794,Validation!$E$4:$E$250,0))</f>
        <v>#N/A</v>
      </c>
      <c r="AO2794" s="172">
        <f t="shared" si="87"/>
        <v>0</v>
      </c>
    </row>
    <row r="2795" spans="1:41" ht="15" x14ac:dyDescent="0.25">
      <c r="A2795">
        <f>Inputs!$H$17</f>
        <v>7</v>
      </c>
      <c r="B2795" t="str">
        <f>Inputs!$D$4</f>
        <v>Select Agency…</v>
      </c>
      <c r="C2795" s="166" t="str">
        <f>Inputs!$I$6</f>
        <v>(insert code)</v>
      </c>
      <c r="D2795" t="str">
        <f>IFERROR(INDEX(Inputs!$I$11:$I$19,MATCH(A2795,Inputs!$H$11:$H$19)),"")</f>
        <v>(insert code)</v>
      </c>
      <c r="E2795" t="s">
        <v>902</v>
      </c>
      <c r="F2795" s="168">
        <f>IF(F$2=$A2795,Data!C233,0)</f>
        <v>0</v>
      </c>
      <c r="G2795" s="168">
        <f>IF(G$2=$A2795,Data!D233,0)</f>
        <v>0</v>
      </c>
      <c r="H2795" s="168">
        <f>IF(H$2=$A2795,Data!E233,0)</f>
        <v>0</v>
      </c>
      <c r="I2795" s="168">
        <f>IF(I$2=$A2795,Data!F233,0)</f>
        <v>0</v>
      </c>
      <c r="J2795" s="168">
        <f>IF(J$2=$A2795,Data!G233,0)</f>
        <v>0</v>
      </c>
      <c r="K2795" s="168">
        <f>IF(K$2=$A2795,Data!H233,0)</f>
        <v>0</v>
      </c>
      <c r="L2795" s="168">
        <f>IF(L$2=$A2795,Data!I233,0)</f>
        <v>0</v>
      </c>
      <c r="M2795" s="168">
        <f>IF(M$2=$A2795,Data!J233,0)</f>
        <v>0</v>
      </c>
      <c r="N2795" s="168">
        <f>IF(N$2=$A2795,Data!K233,0)</f>
        <v>0</v>
      </c>
      <c r="O2795" s="168">
        <f>IF(O$2=$A2795,Data!L233,0)</f>
        <v>0</v>
      </c>
      <c r="P2795" s="168">
        <f>IF(P$2=$A2795,Data!M233,0)</f>
        <v>0</v>
      </c>
      <c r="Q2795" s="168">
        <f>IF(Q$2=$A2795,Data!N233,0)</f>
        <v>0</v>
      </c>
      <c r="R2795" s="169">
        <f>IF(R$2=$A2795,Data!O233,0)</f>
        <v>0</v>
      </c>
      <c r="S2795" s="169">
        <f>IF(S$2=$A2795,Data!P233,0)</f>
        <v>0</v>
      </c>
      <c r="T2795" s="169">
        <f>IF(T$2=$A2795,Data!Q233,0)</f>
        <v>0</v>
      </c>
      <c r="U2795" s="169">
        <f>IF(U$2=$A2795,Data!R233,0)</f>
        <v>0</v>
      </c>
      <c r="V2795" s="169">
        <f>IF(V$2=$A2795,Data!S233,0)</f>
        <v>0</v>
      </c>
      <c r="W2795" s="169">
        <f>IF(W$2=$A2795,Data!T233,0)</f>
        <v>0</v>
      </c>
      <c r="X2795" s="169">
        <f>IF(X$2=$A2795,Data!U233,0)</f>
        <v>0</v>
      </c>
      <c r="Y2795" s="169">
        <f>IF(Y$2=$A2795,Data!V233,0)</f>
        <v>0</v>
      </c>
      <c r="Z2795" s="169">
        <f>IF(Z$2=$A2795,Data!W233,0)</f>
        <v>0</v>
      </c>
      <c r="AA2795" s="169">
        <f>IF(AA$2=$A2795,Data!X233,0)</f>
        <v>0</v>
      </c>
      <c r="AB2795" s="169">
        <f>IF(AB$2=$A2795,Data!Y233,0)</f>
        <v>0</v>
      </c>
      <c r="AC2795" s="169">
        <f>IF(AC$2=$A2795,Data!Z233,0)</f>
        <v>0</v>
      </c>
      <c r="AD2795" s="170">
        <f>IF(AD$2=$A2795,Data!AA233,0)</f>
        <v>0</v>
      </c>
      <c r="AE2795" s="171">
        <f>IF(AE$2=$A2795,Data!AB233,0)</f>
        <v>0</v>
      </c>
      <c r="AF2795" s="170">
        <f>IF(AF$2=$A2795,Data!AC233,0)</f>
        <v>0</v>
      </c>
      <c r="AG2795" s="171">
        <f>IF(AG$2=$A2795,Data!AD233,0)</f>
        <v>0</v>
      </c>
      <c r="AH2795" s="170">
        <f>IF(AH$2=$A2795,Data!AE233,0)</f>
        <v>0</v>
      </c>
      <c r="AI2795" s="171">
        <f>IF(AI$2=$A2795,Data!AF233,0)</f>
        <v>0</v>
      </c>
      <c r="AJ2795" s="170">
        <f>IF(AJ$2=$A2795,Data!AG233,0)</f>
        <v>0</v>
      </c>
      <c r="AK2795" s="171">
        <f>IF(AK$2=$A2795,Data!AH233,0)</f>
        <v>0</v>
      </c>
      <c r="AL2795" s="170">
        <f>IF(AL$2=$A2795,Data!AI233,0)</f>
        <v>0</v>
      </c>
      <c r="AM2795" t="str">
        <f t="shared" si="86"/>
        <v>BA</v>
      </c>
      <c r="AN2795" t="e">
        <f>+INDEX(Validation!$D$4:$D$250,MATCH(Merge!B2795,Validation!$E$4:$E$250,0))</f>
        <v>#N/A</v>
      </c>
      <c r="AO2795" s="172">
        <f t="shared" si="87"/>
        <v>0</v>
      </c>
    </row>
    <row r="2796" spans="1:41" ht="15" x14ac:dyDescent="0.25">
      <c r="A2796">
        <f>Inputs!$H$17</f>
        <v>7</v>
      </c>
      <c r="B2796" t="str">
        <f>Inputs!$D$4</f>
        <v>Select Agency…</v>
      </c>
      <c r="C2796" s="166" t="str">
        <f>Inputs!$I$6</f>
        <v>(insert code)</v>
      </c>
      <c r="D2796" t="str">
        <f>IFERROR(INDEX(Inputs!$I$11:$I$19,MATCH(A2796,Inputs!$H$11:$H$19)),"")</f>
        <v>(insert code)</v>
      </c>
      <c r="E2796" t="s">
        <v>902</v>
      </c>
      <c r="F2796" s="168">
        <f>IF(F$2=$A2796,Data!C234,0)</f>
        <v>0</v>
      </c>
      <c r="G2796" s="168">
        <f>IF(G$2=$A2796,Data!D234,0)</f>
        <v>0</v>
      </c>
      <c r="H2796" s="168">
        <f>IF(H$2=$A2796,Data!E234,0)</f>
        <v>0</v>
      </c>
      <c r="I2796" s="168">
        <f>IF(I$2=$A2796,Data!F234,0)</f>
        <v>0</v>
      </c>
      <c r="J2796" s="168">
        <f>IF(J$2=$A2796,Data!G234,0)</f>
        <v>0</v>
      </c>
      <c r="K2796" s="168">
        <f>IF(K$2=$A2796,Data!H234,0)</f>
        <v>0</v>
      </c>
      <c r="L2796" s="168">
        <f>IF(L$2=$A2796,Data!I234,0)</f>
        <v>0</v>
      </c>
      <c r="M2796" s="168">
        <f>IF(M$2=$A2796,Data!J234,0)</f>
        <v>0</v>
      </c>
      <c r="N2796" s="168">
        <f>IF(N$2=$A2796,Data!K234,0)</f>
        <v>0</v>
      </c>
      <c r="O2796" s="168">
        <f>IF(O$2=$A2796,Data!L234,0)</f>
        <v>0</v>
      </c>
      <c r="P2796" s="168">
        <f>IF(P$2=$A2796,Data!M234,0)</f>
        <v>0</v>
      </c>
      <c r="Q2796" s="168">
        <f>IF(Q$2=$A2796,Data!N234,0)</f>
        <v>0</v>
      </c>
      <c r="R2796" s="169">
        <f>IF(R$2=$A2796,Data!O234,0)</f>
        <v>0</v>
      </c>
      <c r="S2796" s="169">
        <f>IF(S$2=$A2796,Data!P234,0)</f>
        <v>0</v>
      </c>
      <c r="T2796" s="169">
        <f>IF(T$2=$A2796,Data!Q234,0)</f>
        <v>0</v>
      </c>
      <c r="U2796" s="169">
        <f>IF(U$2=$A2796,Data!R234,0)</f>
        <v>0</v>
      </c>
      <c r="V2796" s="169">
        <f>IF(V$2=$A2796,Data!S234,0)</f>
        <v>0</v>
      </c>
      <c r="W2796" s="169">
        <f>IF(W$2=$A2796,Data!T234,0)</f>
        <v>0</v>
      </c>
      <c r="X2796" s="169">
        <f>IF(X$2=$A2796,Data!U234,0)</f>
        <v>0</v>
      </c>
      <c r="Y2796" s="169">
        <f>IF(Y$2=$A2796,Data!V234,0)</f>
        <v>0</v>
      </c>
      <c r="Z2796" s="169">
        <f>IF(Z$2=$A2796,Data!W234,0)</f>
        <v>0</v>
      </c>
      <c r="AA2796" s="169">
        <f>IF(AA$2=$A2796,Data!X234,0)</f>
        <v>0</v>
      </c>
      <c r="AB2796" s="169">
        <f>IF(AB$2=$A2796,Data!Y234,0)</f>
        <v>0</v>
      </c>
      <c r="AC2796" s="169">
        <f>IF(AC$2=$A2796,Data!Z234,0)</f>
        <v>0</v>
      </c>
      <c r="AD2796" s="170">
        <f>IF(AD$2=$A2796,Data!AA234,0)</f>
        <v>0</v>
      </c>
      <c r="AE2796" s="171">
        <f>IF(AE$2=$A2796,Data!AB234,0)</f>
        <v>0</v>
      </c>
      <c r="AF2796" s="170">
        <f>IF(AF$2=$A2796,Data!AC234,0)</f>
        <v>0</v>
      </c>
      <c r="AG2796" s="171">
        <f>IF(AG$2=$A2796,Data!AD234,0)</f>
        <v>0</v>
      </c>
      <c r="AH2796" s="170">
        <f>IF(AH$2=$A2796,Data!AE234,0)</f>
        <v>0</v>
      </c>
      <c r="AI2796" s="171">
        <f>IF(AI$2=$A2796,Data!AF234,0)</f>
        <v>0</v>
      </c>
      <c r="AJ2796" s="170">
        <f>IF(AJ$2=$A2796,Data!AG234,0)</f>
        <v>0</v>
      </c>
      <c r="AK2796" s="171">
        <f>IF(AK$2=$A2796,Data!AH234,0)</f>
        <v>0</v>
      </c>
      <c r="AL2796" s="170">
        <f>IF(AL$2=$A2796,Data!AI234,0)</f>
        <v>0</v>
      </c>
      <c r="AM2796" t="str">
        <f t="shared" si="86"/>
        <v>BA</v>
      </c>
      <c r="AN2796" t="e">
        <f>+INDEX(Validation!$D$4:$D$250,MATCH(Merge!B2796,Validation!$E$4:$E$250,0))</f>
        <v>#N/A</v>
      </c>
      <c r="AO2796" s="172">
        <f t="shared" si="87"/>
        <v>0</v>
      </c>
    </row>
    <row r="2797" spans="1:41" ht="15" x14ac:dyDescent="0.25">
      <c r="A2797">
        <f>Inputs!$H$17</f>
        <v>7</v>
      </c>
      <c r="B2797" t="str">
        <f>Inputs!$D$4</f>
        <v>Select Agency…</v>
      </c>
      <c r="C2797" s="166" t="str">
        <f>Inputs!$I$6</f>
        <v>(insert code)</v>
      </c>
      <c r="D2797" t="str">
        <f>IFERROR(INDEX(Inputs!$I$11:$I$19,MATCH(A2797,Inputs!$H$11:$H$19)),"")</f>
        <v>(insert code)</v>
      </c>
      <c r="E2797" t="s">
        <v>902</v>
      </c>
      <c r="F2797" s="168">
        <f>IF(F$2=$A2797,Data!C235,0)</f>
        <v>0</v>
      </c>
      <c r="G2797" s="168">
        <f>IF(G$2=$A2797,Data!D235,0)</f>
        <v>0</v>
      </c>
      <c r="H2797" s="168">
        <f>IF(H$2=$A2797,Data!E235,0)</f>
        <v>0</v>
      </c>
      <c r="I2797" s="168">
        <f>IF(I$2=$A2797,Data!F235,0)</f>
        <v>0</v>
      </c>
      <c r="J2797" s="168">
        <f>IF(J$2=$A2797,Data!G235,0)</f>
        <v>0</v>
      </c>
      <c r="K2797" s="168">
        <f>IF(K$2=$A2797,Data!H235,0)</f>
        <v>0</v>
      </c>
      <c r="L2797" s="168">
        <f>IF(L$2=$A2797,Data!I235,0)</f>
        <v>0</v>
      </c>
      <c r="M2797" s="168">
        <f>IF(M$2=$A2797,Data!J235,0)</f>
        <v>0</v>
      </c>
      <c r="N2797" s="168">
        <f>IF(N$2=$A2797,Data!K235,0)</f>
        <v>0</v>
      </c>
      <c r="O2797" s="168">
        <f>IF(O$2=$A2797,Data!L235,0)</f>
        <v>0</v>
      </c>
      <c r="P2797" s="168">
        <f>IF(P$2=$A2797,Data!M235,0)</f>
        <v>0</v>
      </c>
      <c r="Q2797" s="168">
        <f>IF(Q$2=$A2797,Data!N235,0)</f>
        <v>0</v>
      </c>
      <c r="R2797" s="169">
        <f>IF(R$2=$A2797,Data!O235,0)</f>
        <v>0</v>
      </c>
      <c r="S2797" s="169">
        <f>IF(S$2=$A2797,Data!P235,0)</f>
        <v>0</v>
      </c>
      <c r="T2797" s="169">
        <f>IF(T$2=$A2797,Data!Q235,0)</f>
        <v>0</v>
      </c>
      <c r="U2797" s="169">
        <f>IF(U$2=$A2797,Data!R235,0)</f>
        <v>0</v>
      </c>
      <c r="V2797" s="169">
        <f>IF(V$2=$A2797,Data!S235,0)</f>
        <v>0</v>
      </c>
      <c r="W2797" s="169">
        <f>IF(W$2=$A2797,Data!T235,0)</f>
        <v>0</v>
      </c>
      <c r="X2797" s="169">
        <f>IF(X$2=$A2797,Data!U235,0)</f>
        <v>0</v>
      </c>
      <c r="Y2797" s="169">
        <f>IF(Y$2=$A2797,Data!V235,0)</f>
        <v>0</v>
      </c>
      <c r="Z2797" s="169">
        <f>IF(Z$2=$A2797,Data!W235,0)</f>
        <v>0</v>
      </c>
      <c r="AA2797" s="169">
        <f>IF(AA$2=$A2797,Data!X235,0)</f>
        <v>0</v>
      </c>
      <c r="AB2797" s="169">
        <f>IF(AB$2=$A2797,Data!Y235,0)</f>
        <v>0</v>
      </c>
      <c r="AC2797" s="169">
        <f>IF(AC$2=$A2797,Data!Z235,0)</f>
        <v>0</v>
      </c>
      <c r="AD2797" s="170">
        <f>IF(AD$2=$A2797,Data!AA235,0)</f>
        <v>0</v>
      </c>
      <c r="AE2797" s="171">
        <f>IF(AE$2=$A2797,Data!AB235,0)</f>
        <v>0</v>
      </c>
      <c r="AF2797" s="170">
        <f>IF(AF$2=$A2797,Data!AC235,0)</f>
        <v>0</v>
      </c>
      <c r="AG2797" s="171">
        <f>IF(AG$2=$A2797,Data!AD235,0)</f>
        <v>0</v>
      </c>
      <c r="AH2797" s="170">
        <f>IF(AH$2=$A2797,Data!AE235,0)</f>
        <v>0</v>
      </c>
      <c r="AI2797" s="171">
        <f>IF(AI$2=$A2797,Data!AF235,0)</f>
        <v>0</v>
      </c>
      <c r="AJ2797" s="170">
        <f>IF(AJ$2=$A2797,Data!AG235,0)</f>
        <v>0</v>
      </c>
      <c r="AK2797" s="171">
        <f>IF(AK$2=$A2797,Data!AH235,0)</f>
        <v>0</v>
      </c>
      <c r="AL2797" s="170">
        <f>IF(AL$2=$A2797,Data!AI235,0)</f>
        <v>0</v>
      </c>
      <c r="AM2797" t="str">
        <f t="shared" si="86"/>
        <v>BA</v>
      </c>
      <c r="AN2797" t="e">
        <f>+INDEX(Validation!$D$4:$D$250,MATCH(Merge!B2797,Validation!$E$4:$E$250,0))</f>
        <v>#N/A</v>
      </c>
      <c r="AO2797" s="172">
        <f t="shared" si="87"/>
        <v>0</v>
      </c>
    </row>
    <row r="2798" spans="1:41" ht="15" x14ac:dyDescent="0.25">
      <c r="A2798">
        <f>Inputs!$H$17</f>
        <v>7</v>
      </c>
      <c r="B2798" t="str">
        <f>Inputs!$D$4</f>
        <v>Select Agency…</v>
      </c>
      <c r="C2798" s="166" t="str">
        <f>Inputs!$I$6</f>
        <v>(insert code)</v>
      </c>
      <c r="D2798" t="str">
        <f>IFERROR(INDEX(Inputs!$I$11:$I$19,MATCH(A2798,Inputs!$H$11:$H$19)),"")</f>
        <v>(insert code)</v>
      </c>
      <c r="E2798" t="s">
        <v>902</v>
      </c>
      <c r="F2798" s="168">
        <f>IF(F$2=$A2798,Data!C236,0)</f>
        <v>0</v>
      </c>
      <c r="G2798" s="168">
        <f>IF(G$2=$A2798,Data!D236,0)</f>
        <v>0</v>
      </c>
      <c r="H2798" s="168">
        <f>IF(H$2=$A2798,Data!E236,0)</f>
        <v>0</v>
      </c>
      <c r="I2798" s="168">
        <f>IF(I$2=$A2798,Data!F236,0)</f>
        <v>0</v>
      </c>
      <c r="J2798" s="168">
        <f>IF(J$2=$A2798,Data!G236,0)</f>
        <v>0</v>
      </c>
      <c r="K2798" s="168">
        <f>IF(K$2=$A2798,Data!H236,0)</f>
        <v>0</v>
      </c>
      <c r="L2798" s="168">
        <f>IF(L$2=$A2798,Data!I236,0)</f>
        <v>0</v>
      </c>
      <c r="M2798" s="168">
        <f>IF(M$2=$A2798,Data!J236,0)</f>
        <v>0</v>
      </c>
      <c r="N2798" s="168">
        <f>IF(N$2=$A2798,Data!K236,0)</f>
        <v>0</v>
      </c>
      <c r="O2798" s="168">
        <f>IF(O$2=$A2798,Data!L236,0)</f>
        <v>0</v>
      </c>
      <c r="P2798" s="168">
        <f>IF(P$2=$A2798,Data!M236,0)</f>
        <v>0</v>
      </c>
      <c r="Q2798" s="168">
        <f>IF(Q$2=$A2798,Data!N236,0)</f>
        <v>0</v>
      </c>
      <c r="R2798" s="169">
        <f>IF(R$2=$A2798,Data!O236,0)</f>
        <v>0</v>
      </c>
      <c r="S2798" s="169">
        <f>IF(S$2=$A2798,Data!P236,0)</f>
        <v>0</v>
      </c>
      <c r="T2798" s="169">
        <f>IF(T$2=$A2798,Data!Q236,0)</f>
        <v>0</v>
      </c>
      <c r="U2798" s="169">
        <f>IF(U$2=$A2798,Data!R236,0)</f>
        <v>0</v>
      </c>
      <c r="V2798" s="169">
        <f>IF(V$2=$A2798,Data!S236,0)</f>
        <v>0</v>
      </c>
      <c r="W2798" s="169">
        <f>IF(W$2=$A2798,Data!T236,0)</f>
        <v>0</v>
      </c>
      <c r="X2798" s="169">
        <f>IF(X$2=$A2798,Data!U236,0)</f>
        <v>0</v>
      </c>
      <c r="Y2798" s="169">
        <f>IF(Y$2=$A2798,Data!V236,0)</f>
        <v>0</v>
      </c>
      <c r="Z2798" s="169">
        <f>IF(Z$2=$A2798,Data!W236,0)</f>
        <v>0</v>
      </c>
      <c r="AA2798" s="169">
        <f>IF(AA$2=$A2798,Data!X236,0)</f>
        <v>0</v>
      </c>
      <c r="AB2798" s="169">
        <f>IF(AB$2=$A2798,Data!Y236,0)</f>
        <v>0</v>
      </c>
      <c r="AC2798" s="169">
        <f>IF(AC$2=$A2798,Data!Z236,0)</f>
        <v>0</v>
      </c>
      <c r="AD2798" s="170">
        <f>IF(AD$2=$A2798,Data!AA236,0)</f>
        <v>0</v>
      </c>
      <c r="AE2798" s="171">
        <f>IF(AE$2=$A2798,Data!AB236,0)</f>
        <v>0</v>
      </c>
      <c r="AF2798" s="170">
        <f>IF(AF$2=$A2798,Data!AC236,0)</f>
        <v>0</v>
      </c>
      <c r="AG2798" s="171">
        <f>IF(AG$2=$A2798,Data!AD236,0)</f>
        <v>0</v>
      </c>
      <c r="AH2798" s="170">
        <f>IF(AH$2=$A2798,Data!AE236,0)</f>
        <v>0</v>
      </c>
      <c r="AI2798" s="171">
        <f>IF(AI$2=$A2798,Data!AF236,0)</f>
        <v>0</v>
      </c>
      <c r="AJ2798" s="170">
        <f>IF(AJ$2=$A2798,Data!AG236,0)</f>
        <v>0</v>
      </c>
      <c r="AK2798" s="171">
        <f>IF(AK$2=$A2798,Data!AH236,0)</f>
        <v>0</v>
      </c>
      <c r="AL2798" s="170">
        <f>IF(AL$2=$A2798,Data!AI236,0)</f>
        <v>0</v>
      </c>
      <c r="AM2798" t="str">
        <f t="shared" si="86"/>
        <v>BA</v>
      </c>
      <c r="AN2798" t="e">
        <f>+INDEX(Validation!$D$4:$D$250,MATCH(Merge!B2798,Validation!$E$4:$E$250,0))</f>
        <v>#N/A</v>
      </c>
      <c r="AO2798" s="172">
        <f t="shared" si="87"/>
        <v>0</v>
      </c>
    </row>
    <row r="2799" spans="1:41" ht="15" x14ac:dyDescent="0.25">
      <c r="A2799">
        <f>Inputs!$H$17</f>
        <v>7</v>
      </c>
      <c r="B2799" t="str">
        <f>Inputs!$D$4</f>
        <v>Select Agency…</v>
      </c>
      <c r="C2799" s="166" t="str">
        <f>Inputs!$I$6</f>
        <v>(insert code)</v>
      </c>
      <c r="D2799" t="str">
        <f>IFERROR(INDEX(Inputs!$I$11:$I$19,MATCH(A2799,Inputs!$H$11:$H$19)),"")</f>
        <v>(insert code)</v>
      </c>
      <c r="E2799" t="s">
        <v>902</v>
      </c>
      <c r="F2799" s="168">
        <f>IF(F$2=$A2799,Data!C237,0)</f>
        <v>0</v>
      </c>
      <c r="G2799" s="168">
        <f>IF(G$2=$A2799,Data!D237,0)</f>
        <v>0</v>
      </c>
      <c r="H2799" s="168">
        <f>IF(H$2=$A2799,Data!E237,0)</f>
        <v>0</v>
      </c>
      <c r="I2799" s="168">
        <f>IF(I$2=$A2799,Data!F237,0)</f>
        <v>0</v>
      </c>
      <c r="J2799" s="168">
        <f>IF(J$2=$A2799,Data!G237,0)</f>
        <v>0</v>
      </c>
      <c r="K2799" s="168">
        <f>IF(K$2=$A2799,Data!H237,0)</f>
        <v>0</v>
      </c>
      <c r="L2799" s="168">
        <f>IF(L$2=$A2799,Data!I237,0)</f>
        <v>0</v>
      </c>
      <c r="M2799" s="168">
        <f>IF(M$2=$A2799,Data!J237,0)</f>
        <v>0</v>
      </c>
      <c r="N2799" s="168">
        <f>IF(N$2=$A2799,Data!K237,0)</f>
        <v>0</v>
      </c>
      <c r="O2799" s="168">
        <f>IF(O$2=$A2799,Data!L237,0)</f>
        <v>0</v>
      </c>
      <c r="P2799" s="168">
        <f>IF(P$2=$A2799,Data!M237,0)</f>
        <v>0</v>
      </c>
      <c r="Q2799" s="168">
        <f>IF(Q$2=$A2799,Data!N237,0)</f>
        <v>0</v>
      </c>
      <c r="R2799" s="169">
        <f>IF(R$2=$A2799,Data!O237,0)</f>
        <v>0</v>
      </c>
      <c r="S2799" s="169">
        <f>IF(S$2=$A2799,Data!P237,0)</f>
        <v>0</v>
      </c>
      <c r="T2799" s="169">
        <f>IF(T$2=$A2799,Data!Q237,0)</f>
        <v>0</v>
      </c>
      <c r="U2799" s="169">
        <f>IF(U$2=$A2799,Data!R237,0)</f>
        <v>0</v>
      </c>
      <c r="V2799" s="169">
        <f>IF(V$2=$A2799,Data!S237,0)</f>
        <v>0</v>
      </c>
      <c r="W2799" s="169">
        <f>IF(W$2=$A2799,Data!T237,0)</f>
        <v>0</v>
      </c>
      <c r="X2799" s="169">
        <f>IF(X$2=$A2799,Data!U237,0)</f>
        <v>0</v>
      </c>
      <c r="Y2799" s="169">
        <f>IF(Y$2=$A2799,Data!V237,0)</f>
        <v>0</v>
      </c>
      <c r="Z2799" s="169">
        <f>IF(Z$2=$A2799,Data!W237,0)</f>
        <v>0</v>
      </c>
      <c r="AA2799" s="169">
        <f>IF(AA$2=$A2799,Data!X237,0)</f>
        <v>0</v>
      </c>
      <c r="AB2799" s="169">
        <f>IF(AB$2=$A2799,Data!Y237,0)</f>
        <v>0</v>
      </c>
      <c r="AC2799" s="169">
        <f>IF(AC$2=$A2799,Data!Z237,0)</f>
        <v>0</v>
      </c>
      <c r="AD2799" s="170">
        <f>IF(AD$2=$A2799,Data!AA237,0)</f>
        <v>0</v>
      </c>
      <c r="AE2799" s="171">
        <f>IF(AE$2=$A2799,Data!AB237,0)</f>
        <v>0</v>
      </c>
      <c r="AF2799" s="170">
        <f>IF(AF$2=$A2799,Data!AC237,0)</f>
        <v>0</v>
      </c>
      <c r="AG2799" s="171">
        <f>IF(AG$2=$A2799,Data!AD237,0)</f>
        <v>0</v>
      </c>
      <c r="AH2799" s="170">
        <f>IF(AH$2=$A2799,Data!AE237,0)</f>
        <v>0</v>
      </c>
      <c r="AI2799" s="171">
        <f>IF(AI$2=$A2799,Data!AF237,0)</f>
        <v>0</v>
      </c>
      <c r="AJ2799" s="170">
        <f>IF(AJ$2=$A2799,Data!AG237,0)</f>
        <v>0</v>
      </c>
      <c r="AK2799" s="171">
        <f>IF(AK$2=$A2799,Data!AH237,0)</f>
        <v>0</v>
      </c>
      <c r="AL2799" s="170">
        <f>IF(AL$2=$A2799,Data!AI237,0)</f>
        <v>0</v>
      </c>
      <c r="AM2799" t="str">
        <f t="shared" si="86"/>
        <v>BA</v>
      </c>
      <c r="AN2799" t="e">
        <f>+INDEX(Validation!$D$4:$D$250,MATCH(Merge!B2799,Validation!$E$4:$E$250,0))</f>
        <v>#N/A</v>
      </c>
      <c r="AO2799" s="172">
        <f t="shared" si="87"/>
        <v>0</v>
      </c>
    </row>
    <row r="2800" spans="1:41" ht="15" x14ac:dyDescent="0.25">
      <c r="A2800">
        <f>Inputs!$H$17</f>
        <v>7</v>
      </c>
      <c r="B2800" t="str">
        <f>Inputs!$D$4</f>
        <v>Select Agency…</v>
      </c>
      <c r="C2800" s="166" t="str">
        <f>Inputs!$I$6</f>
        <v>(insert code)</v>
      </c>
      <c r="D2800" t="str">
        <f>IFERROR(INDEX(Inputs!$I$11:$I$19,MATCH(A2800,Inputs!$H$11:$H$19)),"")</f>
        <v>(insert code)</v>
      </c>
      <c r="E2800" t="s">
        <v>902</v>
      </c>
      <c r="F2800" s="168">
        <f>IF(F$2=$A2800,Data!C238,0)</f>
        <v>0</v>
      </c>
      <c r="G2800" s="168">
        <f>IF(G$2=$A2800,Data!D238,0)</f>
        <v>0</v>
      </c>
      <c r="H2800" s="168">
        <f>IF(H$2=$A2800,Data!E238,0)</f>
        <v>0</v>
      </c>
      <c r="I2800" s="168">
        <f>IF(I$2=$A2800,Data!F238,0)</f>
        <v>0</v>
      </c>
      <c r="J2800" s="168">
        <f>IF(J$2=$A2800,Data!G238,0)</f>
        <v>0</v>
      </c>
      <c r="K2800" s="168">
        <f>IF(K$2=$A2800,Data!H238,0)</f>
        <v>0</v>
      </c>
      <c r="L2800" s="168">
        <f>IF(L$2=$A2800,Data!I238,0)</f>
        <v>0</v>
      </c>
      <c r="M2800" s="168">
        <f>IF(M$2=$A2800,Data!J238,0)</f>
        <v>0</v>
      </c>
      <c r="N2800" s="168">
        <f>IF(N$2=$A2800,Data!K238,0)</f>
        <v>0</v>
      </c>
      <c r="O2800" s="168">
        <f>IF(O$2=$A2800,Data!L238,0)</f>
        <v>0</v>
      </c>
      <c r="P2800" s="168">
        <f>IF(P$2=$A2800,Data!M238,0)</f>
        <v>0</v>
      </c>
      <c r="Q2800" s="168">
        <f>IF(Q$2=$A2800,Data!N238,0)</f>
        <v>0</v>
      </c>
      <c r="R2800" s="169">
        <f>IF(R$2=$A2800,Data!O238,0)</f>
        <v>0</v>
      </c>
      <c r="S2800" s="169">
        <f>IF(S$2=$A2800,Data!P238,0)</f>
        <v>0</v>
      </c>
      <c r="T2800" s="169">
        <f>IF(T$2=$A2800,Data!Q238,0)</f>
        <v>0</v>
      </c>
      <c r="U2800" s="169">
        <f>IF(U$2=$A2800,Data!R238,0)</f>
        <v>0</v>
      </c>
      <c r="V2800" s="169">
        <f>IF(V$2=$A2800,Data!S238,0)</f>
        <v>0</v>
      </c>
      <c r="W2800" s="169">
        <f>IF(W$2=$A2800,Data!T238,0)</f>
        <v>0</v>
      </c>
      <c r="X2800" s="169">
        <f>IF(X$2=$A2800,Data!U238,0)</f>
        <v>0</v>
      </c>
      <c r="Y2800" s="169">
        <f>IF(Y$2=$A2800,Data!V238,0)</f>
        <v>0</v>
      </c>
      <c r="Z2800" s="169">
        <f>IF(Z$2=$A2800,Data!W238,0)</f>
        <v>0</v>
      </c>
      <c r="AA2800" s="169">
        <f>IF(AA$2=$A2800,Data!X238,0)</f>
        <v>0</v>
      </c>
      <c r="AB2800" s="169">
        <f>IF(AB$2=$A2800,Data!Y238,0)</f>
        <v>0</v>
      </c>
      <c r="AC2800" s="169">
        <f>IF(AC$2=$A2800,Data!Z238,0)</f>
        <v>0</v>
      </c>
      <c r="AD2800" s="170">
        <f>IF(AD$2=$A2800,Data!AA238,0)</f>
        <v>0</v>
      </c>
      <c r="AE2800" s="171">
        <f>IF(AE$2=$A2800,Data!AB238,0)</f>
        <v>0</v>
      </c>
      <c r="AF2800" s="170">
        <f>IF(AF$2=$A2800,Data!AC238,0)</f>
        <v>0</v>
      </c>
      <c r="AG2800" s="171">
        <f>IF(AG$2=$A2800,Data!AD238,0)</f>
        <v>0</v>
      </c>
      <c r="AH2800" s="170">
        <f>IF(AH$2=$A2800,Data!AE238,0)</f>
        <v>0</v>
      </c>
      <c r="AI2800" s="171">
        <f>IF(AI$2=$A2800,Data!AF238,0)</f>
        <v>0</v>
      </c>
      <c r="AJ2800" s="170">
        <f>IF(AJ$2=$A2800,Data!AG238,0)</f>
        <v>0</v>
      </c>
      <c r="AK2800" s="171">
        <f>IF(AK$2=$A2800,Data!AH238,0)</f>
        <v>0</v>
      </c>
      <c r="AL2800" s="170">
        <f>IF(AL$2=$A2800,Data!AI238,0)</f>
        <v>0</v>
      </c>
      <c r="AM2800" t="str">
        <f t="shared" si="86"/>
        <v>BA</v>
      </c>
      <c r="AN2800" t="e">
        <f>+INDEX(Validation!$D$4:$D$250,MATCH(Merge!B2800,Validation!$E$4:$E$250,0))</f>
        <v>#N/A</v>
      </c>
      <c r="AO2800" s="172">
        <f t="shared" si="87"/>
        <v>0</v>
      </c>
    </row>
    <row r="2801" spans="1:41" ht="15" x14ac:dyDescent="0.25">
      <c r="A2801">
        <f>Inputs!$H$17</f>
        <v>7</v>
      </c>
      <c r="B2801" t="str">
        <f>Inputs!$D$4</f>
        <v>Select Agency…</v>
      </c>
      <c r="C2801" s="166" t="str">
        <f>Inputs!$I$6</f>
        <v>(insert code)</v>
      </c>
      <c r="D2801" t="str">
        <f>IFERROR(INDEX(Inputs!$I$11:$I$19,MATCH(A2801,Inputs!$H$11:$H$19)),"")</f>
        <v>(insert code)</v>
      </c>
      <c r="E2801" t="s">
        <v>902</v>
      </c>
      <c r="F2801" s="168">
        <f>IF(F$2=$A2801,Data!C239,0)</f>
        <v>0</v>
      </c>
      <c r="G2801" s="168">
        <f>IF(G$2=$A2801,Data!D239,0)</f>
        <v>0</v>
      </c>
      <c r="H2801" s="168">
        <f>IF(H$2=$A2801,Data!E239,0)</f>
        <v>0</v>
      </c>
      <c r="I2801" s="168">
        <f>IF(I$2=$A2801,Data!F239,0)</f>
        <v>0</v>
      </c>
      <c r="J2801" s="168">
        <f>IF(J$2=$A2801,Data!G239,0)</f>
        <v>0</v>
      </c>
      <c r="K2801" s="168">
        <f>IF(K$2=$A2801,Data!H239,0)</f>
        <v>0</v>
      </c>
      <c r="L2801" s="168">
        <f>IF(L$2=$A2801,Data!I239,0)</f>
        <v>0</v>
      </c>
      <c r="M2801" s="168">
        <f>IF(M$2=$A2801,Data!J239,0)</f>
        <v>0</v>
      </c>
      <c r="N2801" s="168">
        <f>IF(N$2=$A2801,Data!K239,0)</f>
        <v>0</v>
      </c>
      <c r="O2801" s="168">
        <f>IF(O$2=$A2801,Data!L239,0)</f>
        <v>0</v>
      </c>
      <c r="P2801" s="168">
        <f>IF(P$2=$A2801,Data!M239,0)</f>
        <v>0</v>
      </c>
      <c r="Q2801" s="168">
        <f>IF(Q$2=$A2801,Data!N239,0)</f>
        <v>0</v>
      </c>
      <c r="R2801" s="169">
        <f>IF(R$2=$A2801,Data!O239,0)</f>
        <v>0</v>
      </c>
      <c r="S2801" s="169">
        <f>IF(S$2=$A2801,Data!P239,0)</f>
        <v>0</v>
      </c>
      <c r="T2801" s="169">
        <f>IF(T$2=$A2801,Data!Q239,0)</f>
        <v>0</v>
      </c>
      <c r="U2801" s="169">
        <f>IF(U$2=$A2801,Data!R239,0)</f>
        <v>0</v>
      </c>
      <c r="V2801" s="169">
        <f>IF(V$2=$A2801,Data!S239,0)</f>
        <v>0</v>
      </c>
      <c r="W2801" s="169">
        <f>IF(W$2=$A2801,Data!T239,0)</f>
        <v>0</v>
      </c>
      <c r="X2801" s="169">
        <f>IF(X$2=$A2801,Data!U239,0)</f>
        <v>0</v>
      </c>
      <c r="Y2801" s="169">
        <f>IF(Y$2=$A2801,Data!V239,0)</f>
        <v>0</v>
      </c>
      <c r="Z2801" s="169">
        <f>IF(Z$2=$A2801,Data!W239,0)</f>
        <v>0</v>
      </c>
      <c r="AA2801" s="169">
        <f>IF(AA$2=$A2801,Data!X239,0)</f>
        <v>0</v>
      </c>
      <c r="AB2801" s="169">
        <f>IF(AB$2=$A2801,Data!Y239,0)</f>
        <v>0</v>
      </c>
      <c r="AC2801" s="169">
        <f>IF(AC$2=$A2801,Data!Z239,0)</f>
        <v>0</v>
      </c>
      <c r="AD2801" s="170">
        <f>IF(AD$2=$A2801,Data!AA239,0)</f>
        <v>0</v>
      </c>
      <c r="AE2801" s="171">
        <f>IF(AE$2=$A2801,Data!AB239,0)</f>
        <v>0</v>
      </c>
      <c r="AF2801" s="170">
        <f>IF(AF$2=$A2801,Data!AC239,0)</f>
        <v>0</v>
      </c>
      <c r="AG2801" s="171">
        <f>IF(AG$2=$A2801,Data!AD239,0)</f>
        <v>0</v>
      </c>
      <c r="AH2801" s="170">
        <f>IF(AH$2=$A2801,Data!AE239,0)</f>
        <v>0</v>
      </c>
      <c r="AI2801" s="171">
        <f>IF(AI$2=$A2801,Data!AF239,0)</f>
        <v>0</v>
      </c>
      <c r="AJ2801" s="170">
        <f>IF(AJ$2=$A2801,Data!AG239,0)</f>
        <v>0</v>
      </c>
      <c r="AK2801" s="171">
        <f>IF(AK$2=$A2801,Data!AH239,0)</f>
        <v>0</v>
      </c>
      <c r="AL2801" s="170">
        <f>IF(AL$2=$A2801,Data!AI239,0)</f>
        <v>0</v>
      </c>
      <c r="AM2801" t="str">
        <f t="shared" si="86"/>
        <v>BA</v>
      </c>
      <c r="AN2801" t="e">
        <f>+INDEX(Validation!$D$4:$D$250,MATCH(Merge!B2801,Validation!$E$4:$E$250,0))</f>
        <v>#N/A</v>
      </c>
      <c r="AO2801" s="172">
        <f t="shared" si="87"/>
        <v>0</v>
      </c>
    </row>
    <row r="2802" spans="1:41" ht="15" x14ac:dyDescent="0.25">
      <c r="A2802">
        <f>Inputs!$H$17</f>
        <v>7</v>
      </c>
      <c r="B2802" t="str">
        <f>Inputs!$D$4</f>
        <v>Select Agency…</v>
      </c>
      <c r="C2802" s="166" t="str">
        <f>Inputs!$I$6</f>
        <v>(insert code)</v>
      </c>
      <c r="D2802" t="str">
        <f>IFERROR(INDEX(Inputs!$I$11:$I$19,MATCH(A2802,Inputs!$H$11:$H$19)),"")</f>
        <v>(insert code)</v>
      </c>
      <c r="E2802" t="s">
        <v>902</v>
      </c>
      <c r="F2802" s="168">
        <f>IF(F$2=$A2802,Data!C240,0)</f>
        <v>0</v>
      </c>
      <c r="G2802" s="168">
        <f>IF(G$2=$A2802,Data!D240,0)</f>
        <v>0</v>
      </c>
      <c r="H2802" s="168">
        <f>IF(H$2=$A2802,Data!E240,0)</f>
        <v>0</v>
      </c>
      <c r="I2802" s="168">
        <f>IF(I$2=$A2802,Data!F240,0)</f>
        <v>0</v>
      </c>
      <c r="J2802" s="168">
        <f>IF(J$2=$A2802,Data!G240,0)</f>
        <v>0</v>
      </c>
      <c r="K2802" s="168">
        <f>IF(K$2=$A2802,Data!H240,0)</f>
        <v>0</v>
      </c>
      <c r="L2802" s="168">
        <f>IF(L$2=$A2802,Data!I240,0)</f>
        <v>0</v>
      </c>
      <c r="M2802" s="168">
        <f>IF(M$2=$A2802,Data!J240,0)</f>
        <v>0</v>
      </c>
      <c r="N2802" s="168">
        <f>IF(N$2=$A2802,Data!K240,0)</f>
        <v>0</v>
      </c>
      <c r="O2802" s="168">
        <f>IF(O$2=$A2802,Data!L240,0)</f>
        <v>0</v>
      </c>
      <c r="P2802" s="168">
        <f>IF(P$2=$A2802,Data!M240,0)</f>
        <v>0</v>
      </c>
      <c r="Q2802" s="168">
        <f>IF(Q$2=$A2802,Data!N240,0)</f>
        <v>0</v>
      </c>
      <c r="R2802" s="169">
        <f>IF(R$2=$A2802,Data!O240,0)</f>
        <v>0</v>
      </c>
      <c r="S2802" s="169">
        <f>IF(S$2=$A2802,Data!P240,0)</f>
        <v>0</v>
      </c>
      <c r="T2802" s="169">
        <f>IF(T$2=$A2802,Data!Q240,0)</f>
        <v>0</v>
      </c>
      <c r="U2802" s="169">
        <f>IF(U$2=$A2802,Data!R240,0)</f>
        <v>0</v>
      </c>
      <c r="V2802" s="169">
        <f>IF(V$2=$A2802,Data!S240,0)</f>
        <v>0</v>
      </c>
      <c r="W2802" s="169">
        <f>IF(W$2=$A2802,Data!T240,0)</f>
        <v>0</v>
      </c>
      <c r="X2802" s="169">
        <f>IF(X$2=$A2802,Data!U240,0)</f>
        <v>0</v>
      </c>
      <c r="Y2802" s="169">
        <f>IF(Y$2=$A2802,Data!V240,0)</f>
        <v>0</v>
      </c>
      <c r="Z2802" s="169">
        <f>IF(Z$2=$A2802,Data!W240,0)</f>
        <v>0</v>
      </c>
      <c r="AA2802" s="169">
        <f>IF(AA$2=$A2802,Data!X240,0)</f>
        <v>0</v>
      </c>
      <c r="AB2802" s="169">
        <f>IF(AB$2=$A2802,Data!Y240,0)</f>
        <v>0</v>
      </c>
      <c r="AC2802" s="169">
        <f>IF(AC$2=$A2802,Data!Z240,0)</f>
        <v>0</v>
      </c>
      <c r="AD2802" s="170">
        <f>IF(AD$2=$A2802,Data!AA240,0)</f>
        <v>0</v>
      </c>
      <c r="AE2802" s="171">
        <f>IF(AE$2=$A2802,Data!AB240,0)</f>
        <v>0</v>
      </c>
      <c r="AF2802" s="170">
        <f>IF(AF$2=$A2802,Data!AC240,0)</f>
        <v>0</v>
      </c>
      <c r="AG2802" s="171">
        <f>IF(AG$2=$A2802,Data!AD240,0)</f>
        <v>0</v>
      </c>
      <c r="AH2802" s="170">
        <f>IF(AH$2=$A2802,Data!AE240,0)</f>
        <v>0</v>
      </c>
      <c r="AI2802" s="171">
        <f>IF(AI$2=$A2802,Data!AF240,0)</f>
        <v>0</v>
      </c>
      <c r="AJ2802" s="170">
        <f>IF(AJ$2=$A2802,Data!AG240,0)</f>
        <v>0</v>
      </c>
      <c r="AK2802" s="171">
        <f>IF(AK$2=$A2802,Data!AH240,0)</f>
        <v>0</v>
      </c>
      <c r="AL2802" s="170">
        <f>IF(AL$2=$A2802,Data!AI240,0)</f>
        <v>0</v>
      </c>
      <c r="AM2802" t="str">
        <f t="shared" si="86"/>
        <v>BA</v>
      </c>
      <c r="AN2802" t="e">
        <f>+INDEX(Validation!$D$4:$D$250,MATCH(Merge!B2802,Validation!$E$4:$E$250,0))</f>
        <v>#N/A</v>
      </c>
      <c r="AO2802" s="172">
        <f t="shared" si="87"/>
        <v>0</v>
      </c>
    </row>
    <row r="2803" spans="1:41" ht="15" x14ac:dyDescent="0.25">
      <c r="A2803">
        <f>Inputs!$H$17</f>
        <v>7</v>
      </c>
      <c r="B2803" t="str">
        <f>Inputs!$D$4</f>
        <v>Select Agency…</v>
      </c>
      <c r="C2803" s="166" t="str">
        <f>Inputs!$I$6</f>
        <v>(insert code)</v>
      </c>
      <c r="D2803" t="str">
        <f>IFERROR(INDEX(Inputs!$I$11:$I$19,MATCH(A2803,Inputs!$H$11:$H$19)),"")</f>
        <v>(insert code)</v>
      </c>
      <c r="E2803" t="s">
        <v>902</v>
      </c>
      <c r="F2803" s="168">
        <f>IF(F$2=$A2803,Data!C241,0)</f>
        <v>0</v>
      </c>
      <c r="G2803" s="168">
        <f>IF(G$2=$A2803,Data!D241,0)</f>
        <v>0</v>
      </c>
      <c r="H2803" s="168">
        <f>IF(H$2=$A2803,Data!E241,0)</f>
        <v>0</v>
      </c>
      <c r="I2803" s="168">
        <f>IF(I$2=$A2803,Data!F241,0)</f>
        <v>0</v>
      </c>
      <c r="J2803" s="168">
        <f>IF(J$2=$A2803,Data!G241,0)</f>
        <v>0</v>
      </c>
      <c r="K2803" s="168">
        <f>IF(K$2=$A2803,Data!H241,0)</f>
        <v>0</v>
      </c>
      <c r="L2803" s="168">
        <f>IF(L$2=$A2803,Data!I241,0)</f>
        <v>0</v>
      </c>
      <c r="M2803" s="168">
        <f>IF(M$2=$A2803,Data!J241,0)</f>
        <v>0</v>
      </c>
      <c r="N2803" s="168">
        <f>IF(N$2=$A2803,Data!K241,0)</f>
        <v>0</v>
      </c>
      <c r="O2803" s="168">
        <f>IF(O$2=$A2803,Data!L241,0)</f>
        <v>0</v>
      </c>
      <c r="P2803" s="168">
        <f>IF(P$2=$A2803,Data!M241,0)</f>
        <v>0</v>
      </c>
      <c r="Q2803" s="168">
        <f>IF(Q$2=$A2803,Data!N241,0)</f>
        <v>0</v>
      </c>
      <c r="R2803" s="169">
        <f>IF(R$2=$A2803,Data!O241,0)</f>
        <v>0</v>
      </c>
      <c r="S2803" s="169">
        <f>IF(S$2=$A2803,Data!P241,0)</f>
        <v>0</v>
      </c>
      <c r="T2803" s="169">
        <f>IF(T$2=$A2803,Data!Q241,0)</f>
        <v>0</v>
      </c>
      <c r="U2803" s="169">
        <f>IF(U$2=$A2803,Data!R241,0)</f>
        <v>0</v>
      </c>
      <c r="V2803" s="169">
        <f>IF(V$2=$A2803,Data!S241,0)</f>
        <v>0</v>
      </c>
      <c r="W2803" s="169">
        <f>IF(W$2=$A2803,Data!T241,0)</f>
        <v>0</v>
      </c>
      <c r="X2803" s="169">
        <f>IF(X$2=$A2803,Data!U241,0)</f>
        <v>0</v>
      </c>
      <c r="Y2803" s="169">
        <f>IF(Y$2=$A2803,Data!V241,0)</f>
        <v>0</v>
      </c>
      <c r="Z2803" s="169">
        <f>IF(Z$2=$A2803,Data!W241,0)</f>
        <v>0</v>
      </c>
      <c r="AA2803" s="169">
        <f>IF(AA$2=$A2803,Data!X241,0)</f>
        <v>0</v>
      </c>
      <c r="AB2803" s="169">
        <f>IF(AB$2=$A2803,Data!Y241,0)</f>
        <v>0</v>
      </c>
      <c r="AC2803" s="169">
        <f>IF(AC$2=$A2803,Data!Z241,0)</f>
        <v>0</v>
      </c>
      <c r="AD2803" s="170">
        <f>IF(AD$2=$A2803,Data!AA241,0)</f>
        <v>0</v>
      </c>
      <c r="AE2803" s="171">
        <f>IF(AE$2=$A2803,Data!AB241,0)</f>
        <v>0</v>
      </c>
      <c r="AF2803" s="170">
        <f>IF(AF$2=$A2803,Data!AC241,0)</f>
        <v>0</v>
      </c>
      <c r="AG2803" s="171">
        <f>IF(AG$2=$A2803,Data!AD241,0)</f>
        <v>0</v>
      </c>
      <c r="AH2803" s="170">
        <f>IF(AH$2=$A2803,Data!AE241,0)</f>
        <v>0</v>
      </c>
      <c r="AI2803" s="171">
        <f>IF(AI$2=$A2803,Data!AF241,0)</f>
        <v>0</v>
      </c>
      <c r="AJ2803" s="170">
        <f>IF(AJ$2=$A2803,Data!AG241,0)</f>
        <v>0</v>
      </c>
      <c r="AK2803" s="171">
        <f>IF(AK$2=$A2803,Data!AH241,0)</f>
        <v>0</v>
      </c>
      <c r="AL2803" s="170">
        <f>IF(AL$2=$A2803,Data!AI241,0)</f>
        <v>0</v>
      </c>
      <c r="AM2803" t="str">
        <f t="shared" si="86"/>
        <v>BA</v>
      </c>
      <c r="AN2803" t="e">
        <f>+INDEX(Validation!$D$4:$D$250,MATCH(Merge!B2803,Validation!$E$4:$E$250,0))</f>
        <v>#N/A</v>
      </c>
      <c r="AO2803" s="172">
        <f t="shared" si="87"/>
        <v>0</v>
      </c>
    </row>
    <row r="2804" spans="1:41" ht="15" x14ac:dyDescent="0.25">
      <c r="A2804">
        <f>Inputs!$H$17</f>
        <v>7</v>
      </c>
      <c r="B2804" t="str">
        <f>Inputs!$D$4</f>
        <v>Select Agency…</v>
      </c>
      <c r="C2804" s="166" t="str">
        <f>Inputs!$I$6</f>
        <v>(insert code)</v>
      </c>
      <c r="D2804" t="str">
        <f>IFERROR(INDEX(Inputs!$I$11:$I$19,MATCH(A2804,Inputs!$H$11:$H$19)),"")</f>
        <v>(insert code)</v>
      </c>
      <c r="E2804" t="s">
        <v>902</v>
      </c>
      <c r="F2804" s="168">
        <f>IF(F$2=$A2804,Data!C242,0)</f>
        <v>0</v>
      </c>
      <c r="G2804" s="168">
        <f>IF(G$2=$A2804,Data!D242,0)</f>
        <v>0</v>
      </c>
      <c r="H2804" s="168">
        <f>IF(H$2=$A2804,Data!E242,0)</f>
        <v>0</v>
      </c>
      <c r="I2804" s="168">
        <f>IF(I$2=$A2804,Data!F242,0)</f>
        <v>0</v>
      </c>
      <c r="J2804" s="168">
        <f>IF(J$2=$A2804,Data!G242,0)</f>
        <v>0</v>
      </c>
      <c r="K2804" s="168">
        <f>IF(K$2=$A2804,Data!H242,0)</f>
        <v>0</v>
      </c>
      <c r="L2804" s="168">
        <f>IF(L$2=$A2804,Data!I242,0)</f>
        <v>0</v>
      </c>
      <c r="M2804" s="168">
        <f>IF(M$2=$A2804,Data!J242,0)</f>
        <v>0</v>
      </c>
      <c r="N2804" s="168">
        <f>IF(N$2=$A2804,Data!K242,0)</f>
        <v>0</v>
      </c>
      <c r="O2804" s="168">
        <f>IF(O$2=$A2804,Data!L242,0)</f>
        <v>0</v>
      </c>
      <c r="P2804" s="168">
        <f>IF(P$2=$A2804,Data!M242,0)</f>
        <v>0</v>
      </c>
      <c r="Q2804" s="168">
        <f>IF(Q$2=$A2804,Data!N242,0)</f>
        <v>0</v>
      </c>
      <c r="R2804" s="169">
        <f>IF(R$2=$A2804,Data!O242,0)</f>
        <v>0</v>
      </c>
      <c r="S2804" s="169">
        <f>IF(S$2=$A2804,Data!P242,0)</f>
        <v>0</v>
      </c>
      <c r="T2804" s="169">
        <f>IF(T$2=$A2804,Data!Q242,0)</f>
        <v>0</v>
      </c>
      <c r="U2804" s="169">
        <f>IF(U$2=$A2804,Data!R242,0)</f>
        <v>0</v>
      </c>
      <c r="V2804" s="169">
        <f>IF(V$2=$A2804,Data!S242,0)</f>
        <v>0</v>
      </c>
      <c r="W2804" s="169">
        <f>IF(W$2=$A2804,Data!T242,0)</f>
        <v>0</v>
      </c>
      <c r="X2804" s="169">
        <f>IF(X$2=$A2804,Data!U242,0)</f>
        <v>0</v>
      </c>
      <c r="Y2804" s="169">
        <f>IF(Y$2=$A2804,Data!V242,0)</f>
        <v>0</v>
      </c>
      <c r="Z2804" s="169">
        <f>IF(Z$2=$A2804,Data!W242,0)</f>
        <v>0</v>
      </c>
      <c r="AA2804" s="169">
        <f>IF(AA$2=$A2804,Data!X242,0)</f>
        <v>0</v>
      </c>
      <c r="AB2804" s="169">
        <f>IF(AB$2=$A2804,Data!Y242,0)</f>
        <v>0</v>
      </c>
      <c r="AC2804" s="169">
        <f>IF(AC$2=$A2804,Data!Z242,0)</f>
        <v>0</v>
      </c>
      <c r="AD2804" s="170">
        <f>IF(AD$2=$A2804,Data!AA242,0)</f>
        <v>0</v>
      </c>
      <c r="AE2804" s="171">
        <f>IF(AE$2=$A2804,Data!AB242,0)</f>
        <v>0</v>
      </c>
      <c r="AF2804" s="170">
        <f>IF(AF$2=$A2804,Data!AC242,0)</f>
        <v>0</v>
      </c>
      <c r="AG2804" s="171">
        <f>IF(AG$2=$A2804,Data!AD242,0)</f>
        <v>0</v>
      </c>
      <c r="AH2804" s="170">
        <f>IF(AH$2=$A2804,Data!AE242,0)</f>
        <v>0</v>
      </c>
      <c r="AI2804" s="171">
        <f>IF(AI$2=$A2804,Data!AF242,0)</f>
        <v>0</v>
      </c>
      <c r="AJ2804" s="170">
        <f>IF(AJ$2=$A2804,Data!AG242,0)</f>
        <v>0</v>
      </c>
      <c r="AK2804" s="171">
        <f>IF(AK$2=$A2804,Data!AH242,0)</f>
        <v>0</v>
      </c>
      <c r="AL2804" s="170">
        <f>IF(AL$2=$A2804,Data!AI242,0)</f>
        <v>0</v>
      </c>
      <c r="AM2804" t="str">
        <f t="shared" si="86"/>
        <v>BA</v>
      </c>
      <c r="AN2804" t="e">
        <f>+INDEX(Validation!$D$4:$D$250,MATCH(Merge!B2804,Validation!$E$4:$E$250,0))</f>
        <v>#N/A</v>
      </c>
      <c r="AO2804" s="172">
        <f t="shared" si="87"/>
        <v>0</v>
      </c>
    </row>
    <row r="2805" spans="1:41" ht="15" x14ac:dyDescent="0.25">
      <c r="A2805">
        <f>Inputs!$H$17</f>
        <v>7</v>
      </c>
      <c r="B2805" t="str">
        <f>Inputs!$D$4</f>
        <v>Select Agency…</v>
      </c>
      <c r="C2805" s="166" t="str">
        <f>Inputs!$I$6</f>
        <v>(insert code)</v>
      </c>
      <c r="D2805" t="str">
        <f>IFERROR(INDEX(Inputs!$I$11:$I$19,MATCH(A2805,Inputs!$H$11:$H$19)),"")</f>
        <v>(insert code)</v>
      </c>
      <c r="E2805" t="s">
        <v>902</v>
      </c>
      <c r="F2805" s="168">
        <f>IF(F$2=$A2805,Data!C243,0)</f>
        <v>0</v>
      </c>
      <c r="G2805" s="168">
        <f>IF(G$2=$A2805,Data!D243,0)</f>
        <v>0</v>
      </c>
      <c r="H2805" s="168">
        <f>IF(H$2=$A2805,Data!E243,0)</f>
        <v>0</v>
      </c>
      <c r="I2805" s="168">
        <f>IF(I$2=$A2805,Data!F243,0)</f>
        <v>0</v>
      </c>
      <c r="J2805" s="168">
        <f>IF(J$2=$A2805,Data!G243,0)</f>
        <v>0</v>
      </c>
      <c r="K2805" s="168">
        <f>IF(K$2=$A2805,Data!H243,0)</f>
        <v>0</v>
      </c>
      <c r="L2805" s="168">
        <f>IF(L$2=$A2805,Data!I243,0)</f>
        <v>0</v>
      </c>
      <c r="M2805" s="168">
        <f>IF(M$2=$A2805,Data!J243,0)</f>
        <v>0</v>
      </c>
      <c r="N2805" s="168">
        <f>IF(N$2=$A2805,Data!K243,0)</f>
        <v>0</v>
      </c>
      <c r="O2805" s="168">
        <f>IF(O$2=$A2805,Data!L243,0)</f>
        <v>0</v>
      </c>
      <c r="P2805" s="168">
        <f>IF(P$2=$A2805,Data!M243,0)</f>
        <v>0</v>
      </c>
      <c r="Q2805" s="168">
        <f>IF(Q$2=$A2805,Data!N243,0)</f>
        <v>0</v>
      </c>
      <c r="R2805" s="169">
        <f>IF(R$2=$A2805,Data!O243,0)</f>
        <v>0</v>
      </c>
      <c r="S2805" s="169">
        <f>IF(S$2=$A2805,Data!P243,0)</f>
        <v>0</v>
      </c>
      <c r="T2805" s="169">
        <f>IF(T$2=$A2805,Data!Q243,0)</f>
        <v>0</v>
      </c>
      <c r="U2805" s="169">
        <f>IF(U$2=$A2805,Data!R243,0)</f>
        <v>0</v>
      </c>
      <c r="V2805" s="169">
        <f>IF(V$2=$A2805,Data!S243,0)</f>
        <v>0</v>
      </c>
      <c r="W2805" s="169">
        <f>IF(W$2=$A2805,Data!T243,0)</f>
        <v>0</v>
      </c>
      <c r="X2805" s="169">
        <f>IF(X$2=$A2805,Data!U243,0)</f>
        <v>0</v>
      </c>
      <c r="Y2805" s="169">
        <f>IF(Y$2=$A2805,Data!V243,0)</f>
        <v>0</v>
      </c>
      <c r="Z2805" s="169">
        <f>IF(Z$2=$A2805,Data!W243,0)</f>
        <v>0</v>
      </c>
      <c r="AA2805" s="169">
        <f>IF(AA$2=$A2805,Data!X243,0)</f>
        <v>0</v>
      </c>
      <c r="AB2805" s="169">
        <f>IF(AB$2=$A2805,Data!Y243,0)</f>
        <v>0</v>
      </c>
      <c r="AC2805" s="169">
        <f>IF(AC$2=$A2805,Data!Z243,0)</f>
        <v>0</v>
      </c>
      <c r="AD2805" s="170">
        <f>IF(AD$2=$A2805,Data!AA243,0)</f>
        <v>0</v>
      </c>
      <c r="AE2805" s="171">
        <f>IF(AE$2=$A2805,Data!AB243,0)</f>
        <v>0</v>
      </c>
      <c r="AF2805" s="170">
        <f>IF(AF$2=$A2805,Data!AC243,0)</f>
        <v>0</v>
      </c>
      <c r="AG2805" s="171">
        <f>IF(AG$2=$A2805,Data!AD243,0)</f>
        <v>0</v>
      </c>
      <c r="AH2805" s="170">
        <f>IF(AH$2=$A2805,Data!AE243,0)</f>
        <v>0</v>
      </c>
      <c r="AI2805" s="171">
        <f>IF(AI$2=$A2805,Data!AF243,0)</f>
        <v>0</v>
      </c>
      <c r="AJ2805" s="170">
        <f>IF(AJ$2=$A2805,Data!AG243,0)</f>
        <v>0</v>
      </c>
      <c r="AK2805" s="171">
        <f>IF(AK$2=$A2805,Data!AH243,0)</f>
        <v>0</v>
      </c>
      <c r="AL2805" s="170">
        <f>IF(AL$2=$A2805,Data!AI243,0)</f>
        <v>0</v>
      </c>
      <c r="AM2805" t="str">
        <f t="shared" si="86"/>
        <v>BA</v>
      </c>
      <c r="AN2805" t="e">
        <f>+INDEX(Validation!$D$4:$D$250,MATCH(Merge!B2805,Validation!$E$4:$E$250,0))</f>
        <v>#N/A</v>
      </c>
      <c r="AO2805" s="172">
        <f t="shared" si="87"/>
        <v>0</v>
      </c>
    </row>
    <row r="2806" spans="1:41" ht="15" x14ac:dyDescent="0.25">
      <c r="A2806">
        <f>Inputs!$H$17</f>
        <v>7</v>
      </c>
      <c r="B2806" t="str">
        <f>Inputs!$D$4</f>
        <v>Select Agency…</v>
      </c>
      <c r="C2806" s="166" t="str">
        <f>Inputs!$I$6</f>
        <v>(insert code)</v>
      </c>
      <c r="D2806" t="str">
        <f>IFERROR(INDEX(Inputs!$I$11:$I$19,MATCH(A2806,Inputs!$H$11:$H$19)),"")</f>
        <v>(insert code)</v>
      </c>
      <c r="E2806" t="s">
        <v>902</v>
      </c>
      <c r="F2806" s="168">
        <f>IF(F$2=$A2806,Data!C244,0)</f>
        <v>0</v>
      </c>
      <c r="G2806" s="168">
        <f>IF(G$2=$A2806,Data!D244,0)</f>
        <v>0</v>
      </c>
      <c r="H2806" s="168">
        <f>IF(H$2=$A2806,Data!E244,0)</f>
        <v>0</v>
      </c>
      <c r="I2806" s="168">
        <f>IF(I$2=$A2806,Data!F244,0)</f>
        <v>0</v>
      </c>
      <c r="J2806" s="168">
        <f>IF(J$2=$A2806,Data!G244,0)</f>
        <v>0</v>
      </c>
      <c r="K2806" s="168">
        <f>IF(K$2=$A2806,Data!H244,0)</f>
        <v>0</v>
      </c>
      <c r="L2806" s="168">
        <f>IF(L$2=$A2806,Data!I244,0)</f>
        <v>0</v>
      </c>
      <c r="M2806" s="168">
        <f>IF(M$2=$A2806,Data!J244,0)</f>
        <v>0</v>
      </c>
      <c r="N2806" s="168">
        <f>IF(N$2=$A2806,Data!K244,0)</f>
        <v>0</v>
      </c>
      <c r="O2806" s="168">
        <f>IF(O$2=$A2806,Data!L244,0)</f>
        <v>0</v>
      </c>
      <c r="P2806" s="168">
        <f>IF(P$2=$A2806,Data!M244,0)</f>
        <v>0</v>
      </c>
      <c r="Q2806" s="168">
        <f>IF(Q$2=$A2806,Data!N244,0)</f>
        <v>0</v>
      </c>
      <c r="R2806" s="169">
        <f>IF(R$2=$A2806,Data!O244,0)</f>
        <v>0</v>
      </c>
      <c r="S2806" s="169">
        <f>IF(S$2=$A2806,Data!P244,0)</f>
        <v>0</v>
      </c>
      <c r="T2806" s="169">
        <f>IF(T$2=$A2806,Data!Q244,0)</f>
        <v>0</v>
      </c>
      <c r="U2806" s="169">
        <f>IF(U$2=$A2806,Data!R244,0)</f>
        <v>0</v>
      </c>
      <c r="V2806" s="169">
        <f>IF(V$2=$A2806,Data!S244,0)</f>
        <v>0</v>
      </c>
      <c r="W2806" s="169">
        <f>IF(W$2=$A2806,Data!T244,0)</f>
        <v>0</v>
      </c>
      <c r="X2806" s="169">
        <f>IF(X$2=$A2806,Data!U244,0)</f>
        <v>0</v>
      </c>
      <c r="Y2806" s="169">
        <f>IF(Y$2=$A2806,Data!V244,0)</f>
        <v>0</v>
      </c>
      <c r="Z2806" s="169">
        <f>IF(Z$2=$A2806,Data!W244,0)</f>
        <v>0</v>
      </c>
      <c r="AA2806" s="169">
        <f>IF(AA$2=$A2806,Data!X244,0)</f>
        <v>0</v>
      </c>
      <c r="AB2806" s="169">
        <f>IF(AB$2=$A2806,Data!Y244,0)</f>
        <v>0</v>
      </c>
      <c r="AC2806" s="169">
        <f>IF(AC$2=$A2806,Data!Z244,0)</f>
        <v>0</v>
      </c>
      <c r="AD2806" s="170">
        <f>IF(AD$2=$A2806,Data!AA244,0)</f>
        <v>0</v>
      </c>
      <c r="AE2806" s="171">
        <f>IF(AE$2=$A2806,Data!AB244,0)</f>
        <v>0</v>
      </c>
      <c r="AF2806" s="170">
        <f>IF(AF$2=$A2806,Data!AC244,0)</f>
        <v>0</v>
      </c>
      <c r="AG2806" s="171">
        <f>IF(AG$2=$A2806,Data!AD244,0)</f>
        <v>0</v>
      </c>
      <c r="AH2806" s="170">
        <f>IF(AH$2=$A2806,Data!AE244,0)</f>
        <v>0</v>
      </c>
      <c r="AI2806" s="171">
        <f>IF(AI$2=$A2806,Data!AF244,0)</f>
        <v>0</v>
      </c>
      <c r="AJ2806" s="170">
        <f>IF(AJ$2=$A2806,Data!AG244,0)</f>
        <v>0</v>
      </c>
      <c r="AK2806" s="171">
        <f>IF(AK$2=$A2806,Data!AH244,0)</f>
        <v>0</v>
      </c>
      <c r="AL2806" s="170">
        <f>IF(AL$2=$A2806,Data!AI244,0)</f>
        <v>0</v>
      </c>
      <c r="AM2806" t="str">
        <f t="shared" si="86"/>
        <v>BA</v>
      </c>
      <c r="AN2806" t="e">
        <f>+INDEX(Validation!$D$4:$D$250,MATCH(Merge!B2806,Validation!$E$4:$E$250,0))</f>
        <v>#N/A</v>
      </c>
      <c r="AO2806" s="172">
        <f t="shared" si="87"/>
        <v>0</v>
      </c>
    </row>
    <row r="2807" spans="1:41" ht="15" x14ac:dyDescent="0.25">
      <c r="A2807">
        <f>Inputs!$H$17</f>
        <v>7</v>
      </c>
      <c r="B2807" t="str">
        <f>Inputs!$D$4</f>
        <v>Select Agency…</v>
      </c>
      <c r="C2807" s="166" t="str">
        <f>Inputs!$I$6</f>
        <v>(insert code)</v>
      </c>
      <c r="D2807" t="str">
        <f>IFERROR(INDEX(Inputs!$I$11:$I$19,MATCH(A2807,Inputs!$H$11:$H$19)),"")</f>
        <v>(insert code)</v>
      </c>
      <c r="E2807" t="s">
        <v>902</v>
      </c>
      <c r="F2807" s="168">
        <f>IF(F$2=$A2807,Data!C245,0)</f>
        <v>0</v>
      </c>
      <c r="G2807" s="168">
        <f>IF(G$2=$A2807,Data!D245,0)</f>
        <v>0</v>
      </c>
      <c r="H2807" s="168">
        <f>IF(H$2=$A2807,Data!E245,0)</f>
        <v>0</v>
      </c>
      <c r="I2807" s="168">
        <f>IF(I$2=$A2807,Data!F245,0)</f>
        <v>0</v>
      </c>
      <c r="J2807" s="168">
        <f>IF(J$2=$A2807,Data!G245,0)</f>
        <v>0</v>
      </c>
      <c r="K2807" s="168">
        <f>IF(K$2=$A2807,Data!H245,0)</f>
        <v>0</v>
      </c>
      <c r="L2807" s="168">
        <f>IF(L$2=$A2807,Data!I245,0)</f>
        <v>0</v>
      </c>
      <c r="M2807" s="168">
        <f>IF(M$2=$A2807,Data!J245,0)</f>
        <v>0</v>
      </c>
      <c r="N2807" s="168">
        <f>IF(N$2=$A2807,Data!K245,0)</f>
        <v>0</v>
      </c>
      <c r="O2807" s="168">
        <f>IF(O$2=$A2807,Data!L245,0)</f>
        <v>0</v>
      </c>
      <c r="P2807" s="168">
        <f>IF(P$2=$A2807,Data!M245,0)</f>
        <v>0</v>
      </c>
      <c r="Q2807" s="168">
        <f>IF(Q$2=$A2807,Data!N245,0)</f>
        <v>0</v>
      </c>
      <c r="R2807" s="169">
        <f>IF(R$2=$A2807,Data!O245,0)</f>
        <v>0</v>
      </c>
      <c r="S2807" s="169">
        <f>IF(S$2=$A2807,Data!P245,0)</f>
        <v>0</v>
      </c>
      <c r="T2807" s="169">
        <f>IF(T$2=$A2807,Data!Q245,0)</f>
        <v>0</v>
      </c>
      <c r="U2807" s="169">
        <f>IF(U$2=$A2807,Data!R245,0)</f>
        <v>0</v>
      </c>
      <c r="V2807" s="169">
        <f>IF(V$2=$A2807,Data!S245,0)</f>
        <v>0</v>
      </c>
      <c r="W2807" s="169">
        <f>IF(W$2=$A2807,Data!T245,0)</f>
        <v>0</v>
      </c>
      <c r="X2807" s="169">
        <f>IF(X$2=$A2807,Data!U245,0)</f>
        <v>0</v>
      </c>
      <c r="Y2807" s="169">
        <f>IF(Y$2=$A2807,Data!V245,0)</f>
        <v>0</v>
      </c>
      <c r="Z2807" s="169">
        <f>IF(Z$2=$A2807,Data!W245,0)</f>
        <v>0</v>
      </c>
      <c r="AA2807" s="169">
        <f>IF(AA$2=$A2807,Data!X245,0)</f>
        <v>0</v>
      </c>
      <c r="AB2807" s="169">
        <f>IF(AB$2=$A2807,Data!Y245,0)</f>
        <v>0</v>
      </c>
      <c r="AC2807" s="169">
        <f>IF(AC$2=$A2807,Data!Z245,0)</f>
        <v>0</v>
      </c>
      <c r="AD2807" s="170">
        <f>IF(AD$2=$A2807,Data!AA245,0)</f>
        <v>0</v>
      </c>
      <c r="AE2807" s="171">
        <f>IF(AE$2=$A2807,Data!AB245,0)</f>
        <v>0</v>
      </c>
      <c r="AF2807" s="170">
        <f>IF(AF$2=$A2807,Data!AC245,0)</f>
        <v>0</v>
      </c>
      <c r="AG2807" s="171">
        <f>IF(AG$2=$A2807,Data!AD245,0)</f>
        <v>0</v>
      </c>
      <c r="AH2807" s="170">
        <f>IF(AH$2=$A2807,Data!AE245,0)</f>
        <v>0</v>
      </c>
      <c r="AI2807" s="171">
        <f>IF(AI$2=$A2807,Data!AF245,0)</f>
        <v>0</v>
      </c>
      <c r="AJ2807" s="170">
        <f>IF(AJ$2=$A2807,Data!AG245,0)</f>
        <v>0</v>
      </c>
      <c r="AK2807" s="171">
        <f>IF(AK$2=$A2807,Data!AH245,0)</f>
        <v>0</v>
      </c>
      <c r="AL2807" s="170">
        <f>IF(AL$2=$A2807,Data!AI245,0)</f>
        <v>0</v>
      </c>
      <c r="AM2807" t="str">
        <f t="shared" si="86"/>
        <v>BA</v>
      </c>
      <c r="AN2807" t="e">
        <f>+INDEX(Validation!$D$4:$D$250,MATCH(Merge!B2807,Validation!$E$4:$E$250,0))</f>
        <v>#N/A</v>
      </c>
      <c r="AO2807" s="172">
        <f t="shared" si="87"/>
        <v>0</v>
      </c>
    </row>
    <row r="2808" spans="1:41" ht="15" x14ac:dyDescent="0.25">
      <c r="A2808">
        <f>Inputs!$H$17</f>
        <v>7</v>
      </c>
      <c r="B2808" t="str">
        <f>Inputs!$D$4</f>
        <v>Select Agency…</v>
      </c>
      <c r="C2808" s="166" t="str">
        <f>Inputs!$I$6</f>
        <v>(insert code)</v>
      </c>
      <c r="D2808" t="str">
        <f>IFERROR(INDEX(Inputs!$I$11:$I$19,MATCH(A2808,Inputs!$H$11:$H$19)),"")</f>
        <v>(insert code)</v>
      </c>
      <c r="E2808" t="s">
        <v>902</v>
      </c>
      <c r="F2808" s="168">
        <f>IF(F$2=$A2808,Data!C246,0)</f>
        <v>0</v>
      </c>
      <c r="G2808" s="168">
        <f>IF(G$2=$A2808,Data!D246,0)</f>
        <v>0</v>
      </c>
      <c r="H2808" s="168">
        <f>IF(H$2=$A2808,Data!E246,0)</f>
        <v>0</v>
      </c>
      <c r="I2808" s="168">
        <f>IF(I$2=$A2808,Data!F246,0)</f>
        <v>0</v>
      </c>
      <c r="J2808" s="168">
        <f>IF(J$2=$A2808,Data!G246,0)</f>
        <v>0</v>
      </c>
      <c r="K2808" s="168">
        <f>IF(K$2=$A2808,Data!H246,0)</f>
        <v>0</v>
      </c>
      <c r="L2808" s="168">
        <f>IF(L$2=$A2808,Data!I246,0)</f>
        <v>0</v>
      </c>
      <c r="M2808" s="168">
        <f>IF(M$2=$A2808,Data!J246,0)</f>
        <v>0</v>
      </c>
      <c r="N2808" s="168">
        <f>IF(N$2=$A2808,Data!K246,0)</f>
        <v>0</v>
      </c>
      <c r="O2808" s="168">
        <f>IF(O$2=$A2808,Data!L246,0)</f>
        <v>0</v>
      </c>
      <c r="P2808" s="168">
        <f>IF(P$2=$A2808,Data!M246,0)</f>
        <v>0</v>
      </c>
      <c r="Q2808" s="168">
        <f>IF(Q$2=$A2808,Data!N246,0)</f>
        <v>0</v>
      </c>
      <c r="R2808" s="169">
        <f>IF(R$2=$A2808,Data!O246,0)</f>
        <v>0</v>
      </c>
      <c r="S2808" s="169">
        <f>IF(S$2=$A2808,Data!P246,0)</f>
        <v>0</v>
      </c>
      <c r="T2808" s="169">
        <f>IF(T$2=$A2808,Data!Q246,0)</f>
        <v>0</v>
      </c>
      <c r="U2808" s="169">
        <f>IF(U$2=$A2808,Data!R246,0)</f>
        <v>0</v>
      </c>
      <c r="V2808" s="169">
        <f>IF(V$2=$A2808,Data!S246,0)</f>
        <v>0</v>
      </c>
      <c r="W2808" s="169">
        <f>IF(W$2=$A2808,Data!T246,0)</f>
        <v>0</v>
      </c>
      <c r="X2808" s="169">
        <f>IF(X$2=$A2808,Data!U246,0)</f>
        <v>0</v>
      </c>
      <c r="Y2808" s="169">
        <f>IF(Y$2=$A2808,Data!V246,0)</f>
        <v>0</v>
      </c>
      <c r="Z2808" s="169">
        <f>IF(Z$2=$A2808,Data!W246,0)</f>
        <v>0</v>
      </c>
      <c r="AA2808" s="169">
        <f>IF(AA$2=$A2808,Data!X246,0)</f>
        <v>0</v>
      </c>
      <c r="AB2808" s="169">
        <f>IF(AB$2=$A2808,Data!Y246,0)</f>
        <v>0</v>
      </c>
      <c r="AC2808" s="169">
        <f>IF(AC$2=$A2808,Data!Z246,0)</f>
        <v>0</v>
      </c>
      <c r="AD2808" s="170">
        <f>IF(AD$2=$A2808,Data!AA246,0)</f>
        <v>0</v>
      </c>
      <c r="AE2808" s="171">
        <f>IF(AE$2=$A2808,Data!AB246,0)</f>
        <v>0</v>
      </c>
      <c r="AF2808" s="170">
        <f>IF(AF$2=$A2808,Data!AC246,0)</f>
        <v>0</v>
      </c>
      <c r="AG2808" s="171">
        <f>IF(AG$2=$A2808,Data!AD246,0)</f>
        <v>0</v>
      </c>
      <c r="AH2808" s="170">
        <f>IF(AH$2=$A2808,Data!AE246,0)</f>
        <v>0</v>
      </c>
      <c r="AI2808" s="171">
        <f>IF(AI$2=$A2808,Data!AF246,0)</f>
        <v>0</v>
      </c>
      <c r="AJ2808" s="170">
        <f>IF(AJ$2=$A2808,Data!AG246,0)</f>
        <v>0</v>
      </c>
      <c r="AK2808" s="171">
        <f>IF(AK$2=$A2808,Data!AH246,0)</f>
        <v>0</v>
      </c>
      <c r="AL2808" s="170">
        <f>IF(AL$2=$A2808,Data!AI246,0)</f>
        <v>0</v>
      </c>
      <c r="AM2808" t="str">
        <f t="shared" si="86"/>
        <v>BA</v>
      </c>
      <c r="AN2808" t="e">
        <f>+INDEX(Validation!$D$4:$D$250,MATCH(Merge!B2808,Validation!$E$4:$E$250,0))</f>
        <v>#N/A</v>
      </c>
      <c r="AO2808" s="172">
        <f t="shared" si="87"/>
        <v>0</v>
      </c>
    </row>
    <row r="2809" spans="1:41" ht="15" x14ac:dyDescent="0.25">
      <c r="A2809">
        <f>Inputs!$H$17</f>
        <v>7</v>
      </c>
      <c r="B2809" t="str">
        <f>Inputs!$D$4</f>
        <v>Select Agency…</v>
      </c>
      <c r="C2809" s="166" t="str">
        <f>Inputs!$I$6</f>
        <v>(insert code)</v>
      </c>
      <c r="D2809" t="str">
        <f>IFERROR(INDEX(Inputs!$I$11:$I$19,MATCH(A2809,Inputs!$H$11:$H$19)),"")</f>
        <v>(insert code)</v>
      </c>
      <c r="E2809" t="s">
        <v>902</v>
      </c>
      <c r="F2809" s="168">
        <f>IF(F$2=$A2809,Data!C247,0)</f>
        <v>0</v>
      </c>
      <c r="G2809" s="168">
        <f>IF(G$2=$A2809,Data!D247,0)</f>
        <v>0</v>
      </c>
      <c r="H2809" s="168">
        <f>IF(H$2=$A2809,Data!E247,0)</f>
        <v>0</v>
      </c>
      <c r="I2809" s="168">
        <f>IF(I$2=$A2809,Data!F247,0)</f>
        <v>0</v>
      </c>
      <c r="J2809" s="168">
        <f>IF(J$2=$A2809,Data!G247,0)</f>
        <v>0</v>
      </c>
      <c r="K2809" s="168">
        <f>IF(K$2=$A2809,Data!H247,0)</f>
        <v>0</v>
      </c>
      <c r="L2809" s="168">
        <f>IF(L$2=$A2809,Data!I247,0)</f>
        <v>0</v>
      </c>
      <c r="M2809" s="168">
        <f>IF(M$2=$A2809,Data!J247,0)</f>
        <v>0</v>
      </c>
      <c r="N2809" s="168">
        <f>IF(N$2=$A2809,Data!K247,0)</f>
        <v>0</v>
      </c>
      <c r="O2809" s="168">
        <f>IF(O$2=$A2809,Data!L247,0)</f>
        <v>0</v>
      </c>
      <c r="P2809" s="168">
        <f>IF(P$2=$A2809,Data!M247,0)</f>
        <v>0</v>
      </c>
      <c r="Q2809" s="168">
        <f>IF(Q$2=$A2809,Data!N247,0)</f>
        <v>0</v>
      </c>
      <c r="R2809" s="169">
        <f>IF(R$2=$A2809,Data!O247,0)</f>
        <v>0</v>
      </c>
      <c r="S2809" s="169">
        <f>IF(S$2=$A2809,Data!P247,0)</f>
        <v>0</v>
      </c>
      <c r="T2809" s="169">
        <f>IF(T$2=$A2809,Data!Q247,0)</f>
        <v>0</v>
      </c>
      <c r="U2809" s="169">
        <f>IF(U$2=$A2809,Data!R247,0)</f>
        <v>0</v>
      </c>
      <c r="V2809" s="169">
        <f>IF(V$2=$A2809,Data!S247,0)</f>
        <v>0</v>
      </c>
      <c r="W2809" s="169">
        <f>IF(W$2=$A2809,Data!T247,0)</f>
        <v>0</v>
      </c>
      <c r="X2809" s="169">
        <f>IF(X$2=$A2809,Data!U247,0)</f>
        <v>0</v>
      </c>
      <c r="Y2809" s="169">
        <f>IF(Y$2=$A2809,Data!V247,0)</f>
        <v>0</v>
      </c>
      <c r="Z2809" s="169">
        <f>IF(Z$2=$A2809,Data!W247,0)</f>
        <v>0</v>
      </c>
      <c r="AA2809" s="169">
        <f>IF(AA$2=$A2809,Data!X247,0)</f>
        <v>0</v>
      </c>
      <c r="AB2809" s="169">
        <f>IF(AB$2=$A2809,Data!Y247,0)</f>
        <v>0</v>
      </c>
      <c r="AC2809" s="169">
        <f>IF(AC$2=$A2809,Data!Z247,0)</f>
        <v>0</v>
      </c>
      <c r="AD2809" s="170">
        <f>IF(AD$2=$A2809,Data!AA247,0)</f>
        <v>0</v>
      </c>
      <c r="AE2809" s="171">
        <f>IF(AE$2=$A2809,Data!AB247,0)</f>
        <v>0</v>
      </c>
      <c r="AF2809" s="170">
        <f>IF(AF$2=$A2809,Data!AC247,0)</f>
        <v>0</v>
      </c>
      <c r="AG2809" s="171">
        <f>IF(AG$2=$A2809,Data!AD247,0)</f>
        <v>0</v>
      </c>
      <c r="AH2809" s="170">
        <f>IF(AH$2=$A2809,Data!AE247,0)</f>
        <v>0</v>
      </c>
      <c r="AI2809" s="171">
        <f>IF(AI$2=$A2809,Data!AF247,0)</f>
        <v>0</v>
      </c>
      <c r="AJ2809" s="170">
        <f>IF(AJ$2=$A2809,Data!AG247,0)</f>
        <v>0</v>
      </c>
      <c r="AK2809" s="171">
        <f>IF(AK$2=$A2809,Data!AH247,0)</f>
        <v>0</v>
      </c>
      <c r="AL2809" s="170">
        <f>IF(AL$2=$A2809,Data!AI247,0)</f>
        <v>0</v>
      </c>
      <c r="AM2809" t="str">
        <f t="shared" si="86"/>
        <v>BA</v>
      </c>
      <c r="AN2809" t="e">
        <f>+INDEX(Validation!$D$4:$D$250,MATCH(Merge!B2809,Validation!$E$4:$E$250,0))</f>
        <v>#N/A</v>
      </c>
      <c r="AO2809" s="172">
        <f t="shared" si="87"/>
        <v>0</v>
      </c>
    </row>
    <row r="2810" spans="1:41" ht="15" x14ac:dyDescent="0.25">
      <c r="A2810">
        <f>Inputs!$H$17</f>
        <v>7</v>
      </c>
      <c r="B2810" t="str">
        <f>Inputs!$D$4</f>
        <v>Select Agency…</v>
      </c>
      <c r="C2810" s="166" t="str">
        <f>Inputs!$I$6</f>
        <v>(insert code)</v>
      </c>
      <c r="D2810" t="str">
        <f>IFERROR(INDEX(Inputs!$I$11:$I$19,MATCH(A2810,Inputs!$H$11:$H$19)),"")</f>
        <v>(insert code)</v>
      </c>
      <c r="E2810" t="s">
        <v>902</v>
      </c>
      <c r="F2810" s="168">
        <f>IF(F$2=$A2810,Data!C248,0)</f>
        <v>0</v>
      </c>
      <c r="G2810" s="168">
        <f>IF(G$2=$A2810,Data!D248,0)</f>
        <v>0</v>
      </c>
      <c r="H2810" s="168">
        <f>IF(H$2=$A2810,Data!E248,0)</f>
        <v>0</v>
      </c>
      <c r="I2810" s="168">
        <f>IF(I$2=$A2810,Data!F248,0)</f>
        <v>0</v>
      </c>
      <c r="J2810" s="168">
        <f>IF(J$2=$A2810,Data!G248,0)</f>
        <v>0</v>
      </c>
      <c r="K2810" s="168">
        <f>IF(K$2=$A2810,Data!H248,0)</f>
        <v>0</v>
      </c>
      <c r="L2810" s="168">
        <f>IF(L$2=$A2810,Data!I248,0)</f>
        <v>0</v>
      </c>
      <c r="M2810" s="168">
        <f>IF(M$2=$A2810,Data!J248,0)</f>
        <v>0</v>
      </c>
      <c r="N2810" s="168">
        <f>IF(N$2=$A2810,Data!K248,0)</f>
        <v>0</v>
      </c>
      <c r="O2810" s="168">
        <f>IF(O$2=$A2810,Data!L248,0)</f>
        <v>0</v>
      </c>
      <c r="P2810" s="168">
        <f>IF(P$2=$A2810,Data!M248,0)</f>
        <v>0</v>
      </c>
      <c r="Q2810" s="168">
        <f>IF(Q$2=$A2810,Data!N248,0)</f>
        <v>0</v>
      </c>
      <c r="R2810" s="169">
        <f>IF(R$2=$A2810,Data!O248,0)</f>
        <v>0</v>
      </c>
      <c r="S2810" s="169">
        <f>IF(S$2=$A2810,Data!P248,0)</f>
        <v>0</v>
      </c>
      <c r="T2810" s="169">
        <f>IF(T$2=$A2810,Data!Q248,0)</f>
        <v>0</v>
      </c>
      <c r="U2810" s="169">
        <f>IF(U$2=$A2810,Data!R248,0)</f>
        <v>0</v>
      </c>
      <c r="V2810" s="169">
        <f>IF(V$2=$A2810,Data!S248,0)</f>
        <v>0</v>
      </c>
      <c r="W2810" s="169">
        <f>IF(W$2=$A2810,Data!T248,0)</f>
        <v>0</v>
      </c>
      <c r="X2810" s="169">
        <f>IF(X$2=$A2810,Data!U248,0)</f>
        <v>0</v>
      </c>
      <c r="Y2810" s="169">
        <f>IF(Y$2=$A2810,Data!V248,0)</f>
        <v>0</v>
      </c>
      <c r="Z2810" s="169">
        <f>IF(Z$2=$A2810,Data!W248,0)</f>
        <v>0</v>
      </c>
      <c r="AA2810" s="169">
        <f>IF(AA$2=$A2810,Data!X248,0)</f>
        <v>0</v>
      </c>
      <c r="AB2810" s="169">
        <f>IF(AB$2=$A2810,Data!Y248,0)</f>
        <v>0</v>
      </c>
      <c r="AC2810" s="169">
        <f>IF(AC$2=$A2810,Data!Z248,0)</f>
        <v>0</v>
      </c>
      <c r="AD2810" s="170">
        <f>IF(AD$2=$A2810,Data!AA248,0)</f>
        <v>0</v>
      </c>
      <c r="AE2810" s="171">
        <f>IF(AE$2=$A2810,Data!AB248,0)</f>
        <v>0</v>
      </c>
      <c r="AF2810" s="170">
        <f>IF(AF$2=$A2810,Data!AC248,0)</f>
        <v>0</v>
      </c>
      <c r="AG2810" s="171">
        <f>IF(AG$2=$A2810,Data!AD248,0)</f>
        <v>0</v>
      </c>
      <c r="AH2810" s="170">
        <f>IF(AH$2=$A2810,Data!AE248,0)</f>
        <v>0</v>
      </c>
      <c r="AI2810" s="171">
        <f>IF(AI$2=$A2810,Data!AF248,0)</f>
        <v>0</v>
      </c>
      <c r="AJ2810" s="170">
        <f>IF(AJ$2=$A2810,Data!AG248,0)</f>
        <v>0</v>
      </c>
      <c r="AK2810" s="171">
        <f>IF(AK$2=$A2810,Data!AH248,0)</f>
        <v>0</v>
      </c>
      <c r="AL2810" s="170">
        <f>IF(AL$2=$A2810,Data!AI248,0)</f>
        <v>0</v>
      </c>
      <c r="AM2810" t="str">
        <f t="shared" si="86"/>
        <v>BA</v>
      </c>
      <c r="AN2810" t="e">
        <f>+INDEX(Validation!$D$4:$D$250,MATCH(Merge!B2810,Validation!$E$4:$E$250,0))</f>
        <v>#N/A</v>
      </c>
      <c r="AO2810" s="172">
        <f t="shared" si="87"/>
        <v>0</v>
      </c>
    </row>
    <row r="2811" spans="1:41" ht="15" x14ac:dyDescent="0.25">
      <c r="A2811">
        <f>Inputs!$H$17</f>
        <v>7</v>
      </c>
      <c r="B2811" t="str">
        <f>Inputs!$D$4</f>
        <v>Select Agency…</v>
      </c>
      <c r="C2811" s="166" t="str">
        <f>Inputs!$I$6</f>
        <v>(insert code)</v>
      </c>
      <c r="D2811" t="str">
        <f>IFERROR(INDEX(Inputs!$I$11:$I$19,MATCH(A2811,Inputs!$H$11:$H$19)),"")</f>
        <v>(insert code)</v>
      </c>
      <c r="E2811" t="s">
        <v>902</v>
      </c>
      <c r="F2811" s="168">
        <f>IF(F$2=$A2811,Data!C249,0)</f>
        <v>0</v>
      </c>
      <c r="G2811" s="168">
        <f>IF(G$2=$A2811,Data!D249,0)</f>
        <v>0</v>
      </c>
      <c r="H2811" s="168">
        <f>IF(H$2=$A2811,Data!E249,0)</f>
        <v>0</v>
      </c>
      <c r="I2811" s="168">
        <f>IF(I$2=$A2811,Data!F249,0)</f>
        <v>0</v>
      </c>
      <c r="J2811" s="168">
        <f>IF(J$2=$A2811,Data!G249,0)</f>
        <v>0</v>
      </c>
      <c r="K2811" s="168">
        <f>IF(K$2=$A2811,Data!H249,0)</f>
        <v>0</v>
      </c>
      <c r="L2811" s="168">
        <f>IF(L$2=$A2811,Data!I249,0)</f>
        <v>0</v>
      </c>
      <c r="M2811" s="168">
        <f>IF(M$2=$A2811,Data!J249,0)</f>
        <v>0</v>
      </c>
      <c r="N2811" s="168">
        <f>IF(N$2=$A2811,Data!K249,0)</f>
        <v>0</v>
      </c>
      <c r="O2811" s="168">
        <f>IF(O$2=$A2811,Data!L249,0)</f>
        <v>0</v>
      </c>
      <c r="P2811" s="168">
        <f>IF(P$2=$A2811,Data!M249,0)</f>
        <v>0</v>
      </c>
      <c r="Q2811" s="168">
        <f>IF(Q$2=$A2811,Data!N249,0)</f>
        <v>0</v>
      </c>
      <c r="R2811" s="169">
        <f>IF(R$2=$A2811,Data!O249,0)</f>
        <v>0</v>
      </c>
      <c r="S2811" s="169">
        <f>IF(S$2=$A2811,Data!P249,0)</f>
        <v>0</v>
      </c>
      <c r="T2811" s="169">
        <f>IF(T$2=$A2811,Data!Q249,0)</f>
        <v>0</v>
      </c>
      <c r="U2811" s="169">
        <f>IF(U$2=$A2811,Data!R249,0)</f>
        <v>0</v>
      </c>
      <c r="V2811" s="169">
        <f>IF(V$2=$A2811,Data!S249,0)</f>
        <v>0</v>
      </c>
      <c r="W2811" s="169">
        <f>IF(W$2=$A2811,Data!T249,0)</f>
        <v>0</v>
      </c>
      <c r="X2811" s="169">
        <f>IF(X$2=$A2811,Data!U249,0)</f>
        <v>0</v>
      </c>
      <c r="Y2811" s="169">
        <f>IF(Y$2=$A2811,Data!V249,0)</f>
        <v>0</v>
      </c>
      <c r="Z2811" s="169">
        <f>IF(Z$2=$A2811,Data!W249,0)</f>
        <v>0</v>
      </c>
      <c r="AA2811" s="169">
        <f>IF(AA$2=$A2811,Data!X249,0)</f>
        <v>0</v>
      </c>
      <c r="AB2811" s="169">
        <f>IF(AB$2=$A2811,Data!Y249,0)</f>
        <v>0</v>
      </c>
      <c r="AC2811" s="169">
        <f>IF(AC$2=$A2811,Data!Z249,0)</f>
        <v>0</v>
      </c>
      <c r="AD2811" s="170">
        <f>IF(AD$2=$A2811,Data!AA249,0)</f>
        <v>0</v>
      </c>
      <c r="AE2811" s="171">
        <f>IF(AE$2=$A2811,Data!AB249,0)</f>
        <v>0</v>
      </c>
      <c r="AF2811" s="170">
        <f>IF(AF$2=$A2811,Data!AC249,0)</f>
        <v>0</v>
      </c>
      <c r="AG2811" s="171">
        <f>IF(AG$2=$A2811,Data!AD249,0)</f>
        <v>0</v>
      </c>
      <c r="AH2811" s="170">
        <f>IF(AH$2=$A2811,Data!AE249,0)</f>
        <v>0</v>
      </c>
      <c r="AI2811" s="171">
        <f>IF(AI$2=$A2811,Data!AF249,0)</f>
        <v>0</v>
      </c>
      <c r="AJ2811" s="170">
        <f>IF(AJ$2=$A2811,Data!AG249,0)</f>
        <v>0</v>
      </c>
      <c r="AK2811" s="171">
        <f>IF(AK$2=$A2811,Data!AH249,0)</f>
        <v>0</v>
      </c>
      <c r="AL2811" s="170">
        <f>IF(AL$2=$A2811,Data!AI249,0)</f>
        <v>0</v>
      </c>
      <c r="AM2811" t="str">
        <f t="shared" si="86"/>
        <v>BA</v>
      </c>
      <c r="AN2811" t="e">
        <f>+INDEX(Validation!$D$4:$D$250,MATCH(Merge!B2811,Validation!$E$4:$E$250,0))</f>
        <v>#N/A</v>
      </c>
      <c r="AO2811" s="172">
        <f t="shared" si="87"/>
        <v>0</v>
      </c>
    </row>
    <row r="2812" spans="1:41" ht="15" x14ac:dyDescent="0.25">
      <c r="A2812">
        <f>Inputs!$H$17</f>
        <v>7</v>
      </c>
      <c r="B2812" t="str">
        <f>Inputs!$D$4</f>
        <v>Select Agency…</v>
      </c>
      <c r="C2812" s="166" t="str">
        <f>Inputs!$I$6</f>
        <v>(insert code)</v>
      </c>
      <c r="D2812" t="str">
        <f>IFERROR(INDEX(Inputs!$I$11:$I$19,MATCH(A2812,Inputs!$H$11:$H$19)),"")</f>
        <v>(insert code)</v>
      </c>
      <c r="E2812" t="s">
        <v>902</v>
      </c>
      <c r="F2812" s="168">
        <f>IF(F$2=$A2812,Data!C250,0)</f>
        <v>0</v>
      </c>
      <c r="G2812" s="168">
        <f>IF(G$2=$A2812,Data!D250,0)</f>
        <v>0</v>
      </c>
      <c r="H2812" s="168">
        <f>IF(H$2=$A2812,Data!E250,0)</f>
        <v>0</v>
      </c>
      <c r="I2812" s="168">
        <f>IF(I$2=$A2812,Data!F250,0)</f>
        <v>0</v>
      </c>
      <c r="J2812" s="168">
        <f>IF(J$2=$A2812,Data!G250,0)</f>
        <v>0</v>
      </c>
      <c r="K2812" s="168">
        <f>IF(K$2=$A2812,Data!H250,0)</f>
        <v>0</v>
      </c>
      <c r="L2812" s="168">
        <f>IF(L$2=$A2812,Data!I250,0)</f>
        <v>0</v>
      </c>
      <c r="M2812" s="168">
        <f>IF(M$2=$A2812,Data!J250,0)</f>
        <v>0</v>
      </c>
      <c r="N2812" s="168">
        <f>IF(N$2=$A2812,Data!K250,0)</f>
        <v>0</v>
      </c>
      <c r="O2812" s="168">
        <f>IF(O$2=$A2812,Data!L250,0)</f>
        <v>0</v>
      </c>
      <c r="P2812" s="168">
        <f>IF(P$2=$A2812,Data!M250,0)</f>
        <v>0</v>
      </c>
      <c r="Q2812" s="168">
        <f>IF(Q$2=$A2812,Data!N250,0)</f>
        <v>0</v>
      </c>
      <c r="R2812" s="169">
        <f>IF(R$2=$A2812,Data!O250,0)</f>
        <v>0</v>
      </c>
      <c r="S2812" s="169">
        <f>IF(S$2=$A2812,Data!P250,0)</f>
        <v>0</v>
      </c>
      <c r="T2812" s="169">
        <f>IF(T$2=$A2812,Data!Q250,0)</f>
        <v>0</v>
      </c>
      <c r="U2812" s="169">
        <f>IF(U$2=$A2812,Data!R250,0)</f>
        <v>0</v>
      </c>
      <c r="V2812" s="169">
        <f>IF(V$2=$A2812,Data!S250,0)</f>
        <v>0</v>
      </c>
      <c r="W2812" s="169">
        <f>IF(W$2=$A2812,Data!T250,0)</f>
        <v>0</v>
      </c>
      <c r="X2812" s="169">
        <f>IF(X$2=$A2812,Data!U250,0)</f>
        <v>0</v>
      </c>
      <c r="Y2812" s="169">
        <f>IF(Y$2=$A2812,Data!V250,0)</f>
        <v>0</v>
      </c>
      <c r="Z2812" s="169">
        <f>IF(Z$2=$A2812,Data!W250,0)</f>
        <v>0</v>
      </c>
      <c r="AA2812" s="169">
        <f>IF(AA$2=$A2812,Data!X250,0)</f>
        <v>0</v>
      </c>
      <c r="AB2812" s="169">
        <f>IF(AB$2=$A2812,Data!Y250,0)</f>
        <v>0</v>
      </c>
      <c r="AC2812" s="169">
        <f>IF(AC$2=$A2812,Data!Z250,0)</f>
        <v>0</v>
      </c>
      <c r="AD2812" s="170">
        <f>IF(AD$2=$A2812,Data!AA250,0)</f>
        <v>0</v>
      </c>
      <c r="AE2812" s="171">
        <f>IF(AE$2=$A2812,Data!AB250,0)</f>
        <v>0</v>
      </c>
      <c r="AF2812" s="170">
        <f>IF(AF$2=$A2812,Data!AC250,0)</f>
        <v>0</v>
      </c>
      <c r="AG2812" s="171">
        <f>IF(AG$2=$A2812,Data!AD250,0)</f>
        <v>0</v>
      </c>
      <c r="AH2812" s="170">
        <f>IF(AH$2=$A2812,Data!AE250,0)</f>
        <v>0</v>
      </c>
      <c r="AI2812" s="171">
        <f>IF(AI$2=$A2812,Data!AF250,0)</f>
        <v>0</v>
      </c>
      <c r="AJ2812" s="170">
        <f>IF(AJ$2=$A2812,Data!AG250,0)</f>
        <v>0</v>
      </c>
      <c r="AK2812" s="171">
        <f>IF(AK$2=$A2812,Data!AH250,0)</f>
        <v>0</v>
      </c>
      <c r="AL2812" s="170">
        <f>IF(AL$2=$A2812,Data!AI250,0)</f>
        <v>0</v>
      </c>
      <c r="AM2812" t="str">
        <f t="shared" si="86"/>
        <v>BA</v>
      </c>
      <c r="AN2812" t="e">
        <f>+INDEX(Validation!$D$4:$D$250,MATCH(Merge!B2812,Validation!$E$4:$E$250,0))</f>
        <v>#N/A</v>
      </c>
      <c r="AO2812" s="172">
        <f t="shared" si="87"/>
        <v>0</v>
      </c>
    </row>
    <row r="2813" spans="1:41" ht="15" x14ac:dyDescent="0.25">
      <c r="A2813">
        <f>Inputs!$H$17</f>
        <v>7</v>
      </c>
      <c r="B2813" t="str">
        <f>Inputs!$D$4</f>
        <v>Select Agency…</v>
      </c>
      <c r="C2813" s="166" t="str">
        <f>Inputs!$I$6</f>
        <v>(insert code)</v>
      </c>
      <c r="D2813" t="str">
        <f>IFERROR(INDEX(Inputs!$I$11:$I$19,MATCH(A2813,Inputs!$H$11:$H$19)),"")</f>
        <v>(insert code)</v>
      </c>
      <c r="E2813" t="s">
        <v>902</v>
      </c>
      <c r="F2813" s="168">
        <f>IF(F$2=$A2813,Data!C251,0)</f>
        <v>0</v>
      </c>
      <c r="G2813" s="168">
        <f>IF(G$2=$A2813,Data!D251,0)</f>
        <v>0</v>
      </c>
      <c r="H2813" s="168">
        <f>IF(H$2=$A2813,Data!E251,0)</f>
        <v>0</v>
      </c>
      <c r="I2813" s="168">
        <f>IF(I$2=$A2813,Data!F251,0)</f>
        <v>0</v>
      </c>
      <c r="J2813" s="168">
        <f>IF(J$2=$A2813,Data!G251,0)</f>
        <v>0</v>
      </c>
      <c r="K2813" s="168">
        <f>IF(K$2=$A2813,Data!H251,0)</f>
        <v>0</v>
      </c>
      <c r="L2813" s="168">
        <f>IF(L$2=$A2813,Data!I251,0)</f>
        <v>0</v>
      </c>
      <c r="M2813" s="168">
        <f>IF(M$2=$A2813,Data!J251,0)</f>
        <v>0</v>
      </c>
      <c r="N2813" s="168">
        <f>IF(N$2=$A2813,Data!K251,0)</f>
        <v>0</v>
      </c>
      <c r="O2813" s="168">
        <f>IF(O$2=$A2813,Data!L251,0)</f>
        <v>0</v>
      </c>
      <c r="P2813" s="168">
        <f>IF(P$2=$A2813,Data!M251,0)</f>
        <v>0</v>
      </c>
      <c r="Q2813" s="168">
        <f>IF(Q$2=$A2813,Data!N251,0)</f>
        <v>0</v>
      </c>
      <c r="R2813" s="169">
        <f>IF(R$2=$A2813,Data!O251,0)</f>
        <v>0</v>
      </c>
      <c r="S2813" s="169">
        <f>IF(S$2=$A2813,Data!P251,0)</f>
        <v>0</v>
      </c>
      <c r="T2813" s="169">
        <f>IF(T$2=$A2813,Data!Q251,0)</f>
        <v>0</v>
      </c>
      <c r="U2813" s="169">
        <f>IF(U$2=$A2813,Data!R251,0)</f>
        <v>0</v>
      </c>
      <c r="V2813" s="169">
        <f>IF(V$2=$A2813,Data!S251,0)</f>
        <v>0</v>
      </c>
      <c r="W2813" s="169">
        <f>IF(W$2=$A2813,Data!T251,0)</f>
        <v>0</v>
      </c>
      <c r="X2813" s="169">
        <f>IF(X$2=$A2813,Data!U251,0)</f>
        <v>0</v>
      </c>
      <c r="Y2813" s="169">
        <f>IF(Y$2=$A2813,Data!V251,0)</f>
        <v>0</v>
      </c>
      <c r="Z2813" s="169">
        <f>IF(Z$2=$A2813,Data!W251,0)</f>
        <v>0</v>
      </c>
      <c r="AA2813" s="169">
        <f>IF(AA$2=$A2813,Data!X251,0)</f>
        <v>0</v>
      </c>
      <c r="AB2813" s="169">
        <f>IF(AB$2=$A2813,Data!Y251,0)</f>
        <v>0</v>
      </c>
      <c r="AC2813" s="169">
        <f>IF(AC$2=$A2813,Data!Z251,0)</f>
        <v>0</v>
      </c>
      <c r="AD2813" s="170">
        <f>IF(AD$2=$A2813,Data!AA251,0)</f>
        <v>0</v>
      </c>
      <c r="AE2813" s="171">
        <f>IF(AE$2=$A2813,Data!AB251,0)</f>
        <v>0</v>
      </c>
      <c r="AF2813" s="170">
        <f>IF(AF$2=$A2813,Data!AC251,0)</f>
        <v>0</v>
      </c>
      <c r="AG2813" s="171">
        <f>IF(AG$2=$A2813,Data!AD251,0)</f>
        <v>0</v>
      </c>
      <c r="AH2813" s="170">
        <f>IF(AH$2=$A2813,Data!AE251,0)</f>
        <v>0</v>
      </c>
      <c r="AI2813" s="171">
        <f>IF(AI$2=$A2813,Data!AF251,0)</f>
        <v>0</v>
      </c>
      <c r="AJ2813" s="170">
        <f>IF(AJ$2=$A2813,Data!AG251,0)</f>
        <v>0</v>
      </c>
      <c r="AK2813" s="171">
        <f>IF(AK$2=$A2813,Data!AH251,0)</f>
        <v>0</v>
      </c>
      <c r="AL2813" s="170">
        <f>IF(AL$2=$A2813,Data!AI251,0)</f>
        <v>0</v>
      </c>
      <c r="AM2813" t="str">
        <f t="shared" si="86"/>
        <v>BA</v>
      </c>
      <c r="AN2813" t="e">
        <f>+INDEX(Validation!$D$4:$D$250,MATCH(Merge!B2813,Validation!$E$4:$E$250,0))</f>
        <v>#N/A</v>
      </c>
      <c r="AO2813" s="172">
        <f t="shared" si="87"/>
        <v>0</v>
      </c>
    </row>
    <row r="2814" spans="1:41" ht="15" x14ac:dyDescent="0.25">
      <c r="A2814">
        <f>Inputs!$H$17</f>
        <v>7</v>
      </c>
      <c r="B2814" t="str">
        <f>Inputs!$D$4</f>
        <v>Select Agency…</v>
      </c>
      <c r="C2814" s="166" t="str">
        <f>Inputs!$I$6</f>
        <v>(insert code)</v>
      </c>
      <c r="D2814" t="str">
        <f>IFERROR(INDEX(Inputs!$I$11:$I$19,MATCH(A2814,Inputs!$H$11:$H$19)),"")</f>
        <v>(insert code)</v>
      </c>
      <c r="E2814" t="s">
        <v>902</v>
      </c>
      <c r="F2814" s="168">
        <f>IF(F$2=$A2814,Data!C252,0)</f>
        <v>0</v>
      </c>
      <c r="G2814" s="168">
        <f>IF(G$2=$A2814,Data!D252,0)</f>
        <v>0</v>
      </c>
      <c r="H2814" s="168">
        <f>IF(H$2=$A2814,Data!E252,0)</f>
        <v>0</v>
      </c>
      <c r="I2814" s="168">
        <f>IF(I$2=$A2814,Data!F252,0)</f>
        <v>0</v>
      </c>
      <c r="J2814" s="168">
        <f>IF(J$2=$A2814,Data!G252,0)</f>
        <v>0</v>
      </c>
      <c r="K2814" s="168">
        <f>IF(K$2=$A2814,Data!H252,0)</f>
        <v>0</v>
      </c>
      <c r="L2814" s="168">
        <f>IF(L$2=$A2814,Data!I252,0)</f>
        <v>0</v>
      </c>
      <c r="M2814" s="168">
        <f>IF(M$2=$A2814,Data!J252,0)</f>
        <v>0</v>
      </c>
      <c r="N2814" s="168">
        <f>IF(N$2=$A2814,Data!K252,0)</f>
        <v>0</v>
      </c>
      <c r="O2814" s="168">
        <f>IF(O$2=$A2814,Data!L252,0)</f>
        <v>0</v>
      </c>
      <c r="P2814" s="168">
        <f>IF(P$2=$A2814,Data!M252,0)</f>
        <v>0</v>
      </c>
      <c r="Q2814" s="168">
        <f>IF(Q$2=$A2814,Data!N252,0)</f>
        <v>0</v>
      </c>
      <c r="R2814" s="169">
        <f>IF(R$2=$A2814,Data!O252,0)</f>
        <v>0</v>
      </c>
      <c r="S2814" s="169">
        <f>IF(S$2=$A2814,Data!P252,0)</f>
        <v>0</v>
      </c>
      <c r="T2814" s="169">
        <f>IF(T$2=$A2814,Data!Q252,0)</f>
        <v>0</v>
      </c>
      <c r="U2814" s="169">
        <f>IF(U$2=$A2814,Data!R252,0)</f>
        <v>0</v>
      </c>
      <c r="V2814" s="169">
        <f>IF(V$2=$A2814,Data!S252,0)</f>
        <v>0</v>
      </c>
      <c r="W2814" s="169">
        <f>IF(W$2=$A2814,Data!T252,0)</f>
        <v>0</v>
      </c>
      <c r="X2814" s="169">
        <f>IF(X$2=$A2814,Data!U252,0)</f>
        <v>0</v>
      </c>
      <c r="Y2814" s="169">
        <f>IF(Y$2=$A2814,Data!V252,0)</f>
        <v>0</v>
      </c>
      <c r="Z2814" s="169">
        <f>IF(Z$2=$A2814,Data!W252,0)</f>
        <v>0</v>
      </c>
      <c r="AA2814" s="169">
        <f>IF(AA$2=$A2814,Data!X252,0)</f>
        <v>0</v>
      </c>
      <c r="AB2814" s="169">
        <f>IF(AB$2=$A2814,Data!Y252,0)</f>
        <v>0</v>
      </c>
      <c r="AC2814" s="169">
        <f>IF(AC$2=$A2814,Data!Z252,0)</f>
        <v>0</v>
      </c>
      <c r="AD2814" s="170">
        <f>IF(AD$2=$A2814,Data!AA252,0)</f>
        <v>0</v>
      </c>
      <c r="AE2814" s="171">
        <f>IF(AE$2=$A2814,Data!AB252,0)</f>
        <v>0</v>
      </c>
      <c r="AF2814" s="170">
        <f>IF(AF$2=$A2814,Data!AC252,0)</f>
        <v>0</v>
      </c>
      <c r="AG2814" s="171">
        <f>IF(AG$2=$A2814,Data!AD252,0)</f>
        <v>0</v>
      </c>
      <c r="AH2814" s="170">
        <f>IF(AH$2=$A2814,Data!AE252,0)</f>
        <v>0</v>
      </c>
      <c r="AI2814" s="171">
        <f>IF(AI$2=$A2814,Data!AF252,0)</f>
        <v>0</v>
      </c>
      <c r="AJ2814" s="170">
        <f>IF(AJ$2=$A2814,Data!AG252,0)</f>
        <v>0</v>
      </c>
      <c r="AK2814" s="171">
        <f>IF(AK$2=$A2814,Data!AH252,0)</f>
        <v>0</v>
      </c>
      <c r="AL2814" s="170">
        <f>IF(AL$2=$A2814,Data!AI252,0)</f>
        <v>0</v>
      </c>
      <c r="AM2814" t="str">
        <f t="shared" si="86"/>
        <v>BA</v>
      </c>
      <c r="AN2814" t="e">
        <f>+INDEX(Validation!$D$4:$D$250,MATCH(Merge!B2814,Validation!$E$4:$E$250,0))</f>
        <v>#N/A</v>
      </c>
      <c r="AO2814" s="172">
        <f t="shared" si="87"/>
        <v>0</v>
      </c>
    </row>
    <row r="2815" spans="1:41" ht="15" x14ac:dyDescent="0.25">
      <c r="A2815">
        <f>Inputs!$H$17</f>
        <v>7</v>
      </c>
      <c r="B2815" t="str">
        <f>Inputs!$D$4</f>
        <v>Select Agency…</v>
      </c>
      <c r="C2815" s="166" t="str">
        <f>Inputs!$I$6</f>
        <v>(insert code)</v>
      </c>
      <c r="D2815" t="str">
        <f>IFERROR(INDEX(Inputs!$I$11:$I$19,MATCH(A2815,Inputs!$H$11:$H$19)),"")</f>
        <v>(insert code)</v>
      </c>
      <c r="E2815" t="s">
        <v>902</v>
      </c>
      <c r="F2815" s="168">
        <f>IF(F$2=$A2815,Data!C253,0)</f>
        <v>0</v>
      </c>
      <c r="G2815" s="168">
        <f>IF(G$2=$A2815,Data!D253,0)</f>
        <v>0</v>
      </c>
      <c r="H2815" s="168">
        <f>IF(H$2=$A2815,Data!E253,0)</f>
        <v>0</v>
      </c>
      <c r="I2815" s="168">
        <f>IF(I$2=$A2815,Data!F253,0)</f>
        <v>0</v>
      </c>
      <c r="J2815" s="168">
        <f>IF(J$2=$A2815,Data!G253,0)</f>
        <v>0</v>
      </c>
      <c r="K2815" s="168">
        <f>IF(K$2=$A2815,Data!H253,0)</f>
        <v>0</v>
      </c>
      <c r="L2815" s="168">
        <f>IF(L$2=$A2815,Data!I253,0)</f>
        <v>0</v>
      </c>
      <c r="M2815" s="168">
        <f>IF(M$2=$A2815,Data!J253,0)</f>
        <v>0</v>
      </c>
      <c r="N2815" s="168">
        <f>IF(N$2=$A2815,Data!K253,0)</f>
        <v>0</v>
      </c>
      <c r="O2815" s="168">
        <f>IF(O$2=$A2815,Data!L253,0)</f>
        <v>0</v>
      </c>
      <c r="P2815" s="168">
        <f>IF(P$2=$A2815,Data!M253,0)</f>
        <v>0</v>
      </c>
      <c r="Q2815" s="168">
        <f>IF(Q$2=$A2815,Data!N253,0)</f>
        <v>0</v>
      </c>
      <c r="R2815" s="169">
        <f>IF(R$2=$A2815,Data!O253,0)</f>
        <v>0</v>
      </c>
      <c r="S2815" s="169">
        <f>IF(S$2=$A2815,Data!P253,0)</f>
        <v>0</v>
      </c>
      <c r="T2815" s="169">
        <f>IF(T$2=$A2815,Data!Q253,0)</f>
        <v>0</v>
      </c>
      <c r="U2815" s="169">
        <f>IF(U$2=$A2815,Data!R253,0)</f>
        <v>0</v>
      </c>
      <c r="V2815" s="169">
        <f>IF(V$2=$A2815,Data!S253,0)</f>
        <v>0</v>
      </c>
      <c r="W2815" s="169">
        <f>IF(W$2=$A2815,Data!T253,0)</f>
        <v>0</v>
      </c>
      <c r="X2815" s="169">
        <f>IF(X$2=$A2815,Data!U253,0)</f>
        <v>0</v>
      </c>
      <c r="Y2815" s="169">
        <f>IF(Y$2=$A2815,Data!V253,0)</f>
        <v>0</v>
      </c>
      <c r="Z2815" s="169">
        <f>IF(Z$2=$A2815,Data!W253,0)</f>
        <v>0</v>
      </c>
      <c r="AA2815" s="169">
        <f>IF(AA$2=$A2815,Data!X253,0)</f>
        <v>0</v>
      </c>
      <c r="AB2815" s="169">
        <f>IF(AB$2=$A2815,Data!Y253,0)</f>
        <v>0</v>
      </c>
      <c r="AC2815" s="169">
        <f>IF(AC$2=$A2815,Data!Z253,0)</f>
        <v>0</v>
      </c>
      <c r="AD2815" s="170">
        <f>IF(AD$2=$A2815,Data!AA253,0)</f>
        <v>0</v>
      </c>
      <c r="AE2815" s="171">
        <f>IF(AE$2=$A2815,Data!AB253,0)</f>
        <v>0</v>
      </c>
      <c r="AF2815" s="170">
        <f>IF(AF$2=$A2815,Data!AC253,0)</f>
        <v>0</v>
      </c>
      <c r="AG2815" s="171">
        <f>IF(AG$2=$A2815,Data!AD253,0)</f>
        <v>0</v>
      </c>
      <c r="AH2815" s="170">
        <f>IF(AH$2=$A2815,Data!AE253,0)</f>
        <v>0</v>
      </c>
      <c r="AI2815" s="171">
        <f>IF(AI$2=$A2815,Data!AF253,0)</f>
        <v>0</v>
      </c>
      <c r="AJ2815" s="170">
        <f>IF(AJ$2=$A2815,Data!AG253,0)</f>
        <v>0</v>
      </c>
      <c r="AK2815" s="171">
        <f>IF(AK$2=$A2815,Data!AH253,0)</f>
        <v>0</v>
      </c>
      <c r="AL2815" s="170">
        <f>IF(AL$2=$A2815,Data!AI253,0)</f>
        <v>0</v>
      </c>
      <c r="AM2815" t="str">
        <f t="shared" si="86"/>
        <v>BA</v>
      </c>
      <c r="AN2815" t="e">
        <f>+INDEX(Validation!$D$4:$D$250,MATCH(Merge!B2815,Validation!$E$4:$E$250,0))</f>
        <v>#N/A</v>
      </c>
      <c r="AO2815" s="172">
        <f t="shared" si="87"/>
        <v>0</v>
      </c>
    </row>
    <row r="2816" spans="1:41" ht="15" x14ac:dyDescent="0.25">
      <c r="A2816">
        <f>Inputs!$H$17</f>
        <v>7</v>
      </c>
      <c r="B2816" t="str">
        <f>Inputs!$D$4</f>
        <v>Select Agency…</v>
      </c>
      <c r="C2816" s="166" t="str">
        <f>Inputs!$I$6</f>
        <v>(insert code)</v>
      </c>
      <c r="D2816" t="str">
        <f>IFERROR(INDEX(Inputs!$I$11:$I$19,MATCH(A2816,Inputs!$H$11:$H$19)),"")</f>
        <v>(insert code)</v>
      </c>
      <c r="E2816" t="s">
        <v>902</v>
      </c>
      <c r="F2816" s="168">
        <f>IF(F$2=$A2816,Data!C254,0)</f>
        <v>0</v>
      </c>
      <c r="G2816" s="168">
        <f>IF(G$2=$A2816,Data!D254,0)</f>
        <v>0</v>
      </c>
      <c r="H2816" s="168">
        <f>IF(H$2=$A2816,Data!E254,0)</f>
        <v>0</v>
      </c>
      <c r="I2816" s="168">
        <f>IF(I$2=$A2816,Data!F254,0)</f>
        <v>0</v>
      </c>
      <c r="J2816" s="168">
        <f>IF(J$2=$A2816,Data!G254,0)</f>
        <v>0</v>
      </c>
      <c r="K2816" s="168">
        <f>IF(K$2=$A2816,Data!H254,0)</f>
        <v>0</v>
      </c>
      <c r="L2816" s="168">
        <f>IF(L$2=$A2816,Data!I254,0)</f>
        <v>0</v>
      </c>
      <c r="M2816" s="168">
        <f>IF(M$2=$A2816,Data!J254,0)</f>
        <v>0</v>
      </c>
      <c r="N2816" s="168">
        <f>IF(N$2=$A2816,Data!K254,0)</f>
        <v>0</v>
      </c>
      <c r="O2816" s="168">
        <f>IF(O$2=$A2816,Data!L254,0)</f>
        <v>0</v>
      </c>
      <c r="P2816" s="168">
        <f>IF(P$2=$A2816,Data!M254,0)</f>
        <v>0</v>
      </c>
      <c r="Q2816" s="168">
        <f>IF(Q$2=$A2816,Data!N254,0)</f>
        <v>0</v>
      </c>
      <c r="R2816" s="169">
        <f>IF(R$2=$A2816,Data!O254,0)</f>
        <v>0</v>
      </c>
      <c r="S2816" s="169">
        <f>IF(S$2=$A2816,Data!P254,0)</f>
        <v>0</v>
      </c>
      <c r="T2816" s="169">
        <f>IF(T$2=$A2816,Data!Q254,0)</f>
        <v>0</v>
      </c>
      <c r="U2816" s="169">
        <f>IF(U$2=$A2816,Data!R254,0)</f>
        <v>0</v>
      </c>
      <c r="V2816" s="169">
        <f>IF(V$2=$A2816,Data!S254,0)</f>
        <v>0</v>
      </c>
      <c r="W2816" s="169">
        <f>IF(W$2=$A2816,Data!T254,0)</f>
        <v>0</v>
      </c>
      <c r="X2816" s="169">
        <f>IF(X$2=$A2816,Data!U254,0)</f>
        <v>0</v>
      </c>
      <c r="Y2816" s="169">
        <f>IF(Y$2=$A2816,Data!V254,0)</f>
        <v>0</v>
      </c>
      <c r="Z2816" s="169">
        <f>IF(Z$2=$A2816,Data!W254,0)</f>
        <v>0</v>
      </c>
      <c r="AA2816" s="169">
        <f>IF(AA$2=$A2816,Data!X254,0)</f>
        <v>0</v>
      </c>
      <c r="AB2816" s="169">
        <f>IF(AB$2=$A2816,Data!Y254,0)</f>
        <v>0</v>
      </c>
      <c r="AC2816" s="169">
        <f>IF(AC$2=$A2816,Data!Z254,0)</f>
        <v>0</v>
      </c>
      <c r="AD2816" s="170">
        <f>IF(AD$2=$A2816,Data!AA254,0)</f>
        <v>0</v>
      </c>
      <c r="AE2816" s="171">
        <f>IF(AE$2=$A2816,Data!AB254,0)</f>
        <v>0</v>
      </c>
      <c r="AF2816" s="170">
        <f>IF(AF$2=$A2816,Data!AC254,0)</f>
        <v>0</v>
      </c>
      <c r="AG2816" s="171">
        <f>IF(AG$2=$A2816,Data!AD254,0)</f>
        <v>0</v>
      </c>
      <c r="AH2816" s="170">
        <f>IF(AH$2=$A2816,Data!AE254,0)</f>
        <v>0</v>
      </c>
      <c r="AI2816" s="171">
        <f>IF(AI$2=$A2816,Data!AF254,0)</f>
        <v>0</v>
      </c>
      <c r="AJ2816" s="170">
        <f>IF(AJ$2=$A2816,Data!AG254,0)</f>
        <v>0</v>
      </c>
      <c r="AK2816" s="171">
        <f>IF(AK$2=$A2816,Data!AH254,0)</f>
        <v>0</v>
      </c>
      <c r="AL2816" s="170">
        <f>IF(AL$2=$A2816,Data!AI254,0)</f>
        <v>0</v>
      </c>
      <c r="AM2816" t="str">
        <f t="shared" si="86"/>
        <v>BA</v>
      </c>
      <c r="AN2816" t="e">
        <f>+INDEX(Validation!$D$4:$D$250,MATCH(Merge!B2816,Validation!$E$4:$E$250,0))</f>
        <v>#N/A</v>
      </c>
      <c r="AO2816" s="172">
        <f t="shared" si="87"/>
        <v>0</v>
      </c>
    </row>
    <row r="2817" spans="1:41" ht="15" x14ac:dyDescent="0.25">
      <c r="A2817">
        <f>Inputs!$H$17</f>
        <v>7</v>
      </c>
      <c r="B2817" t="str">
        <f>Inputs!$D$4</f>
        <v>Select Agency…</v>
      </c>
      <c r="C2817" s="166" t="str">
        <f>Inputs!$I$6</f>
        <v>(insert code)</v>
      </c>
      <c r="D2817" t="str">
        <f>IFERROR(INDEX(Inputs!$I$11:$I$19,MATCH(A2817,Inputs!$H$11:$H$19)),"")</f>
        <v>(insert code)</v>
      </c>
      <c r="E2817" t="s">
        <v>902</v>
      </c>
      <c r="F2817" s="168">
        <f>IF(F$2=$A2817,Data!C255,0)</f>
        <v>0</v>
      </c>
      <c r="G2817" s="168">
        <f>IF(G$2=$A2817,Data!D255,0)</f>
        <v>0</v>
      </c>
      <c r="H2817" s="168">
        <f>IF(H$2=$A2817,Data!E255,0)</f>
        <v>0</v>
      </c>
      <c r="I2817" s="168">
        <f>IF(I$2=$A2817,Data!F255,0)</f>
        <v>0</v>
      </c>
      <c r="J2817" s="168">
        <f>IF(J$2=$A2817,Data!G255,0)</f>
        <v>0</v>
      </c>
      <c r="K2817" s="168">
        <f>IF(K$2=$A2817,Data!H255,0)</f>
        <v>0</v>
      </c>
      <c r="L2817" s="168">
        <f>IF(L$2=$A2817,Data!I255,0)</f>
        <v>0</v>
      </c>
      <c r="M2817" s="168">
        <f>IF(M$2=$A2817,Data!J255,0)</f>
        <v>0</v>
      </c>
      <c r="N2817" s="168">
        <f>IF(N$2=$A2817,Data!K255,0)</f>
        <v>0</v>
      </c>
      <c r="O2817" s="168">
        <f>IF(O$2=$A2817,Data!L255,0)</f>
        <v>0</v>
      </c>
      <c r="P2817" s="168">
        <f>IF(P$2=$A2817,Data!M255,0)</f>
        <v>0</v>
      </c>
      <c r="Q2817" s="168">
        <f>IF(Q$2=$A2817,Data!N255,0)</f>
        <v>0</v>
      </c>
      <c r="R2817" s="169">
        <f>IF(R$2=$A2817,Data!O255,0)</f>
        <v>0</v>
      </c>
      <c r="S2817" s="169">
        <f>IF(S$2=$A2817,Data!P255,0)</f>
        <v>0</v>
      </c>
      <c r="T2817" s="169">
        <f>IF(T$2=$A2817,Data!Q255,0)</f>
        <v>0</v>
      </c>
      <c r="U2817" s="169">
        <f>IF(U$2=$A2817,Data!R255,0)</f>
        <v>0</v>
      </c>
      <c r="V2817" s="169">
        <f>IF(V$2=$A2817,Data!S255,0)</f>
        <v>0</v>
      </c>
      <c r="W2817" s="169">
        <f>IF(W$2=$A2817,Data!T255,0)</f>
        <v>0</v>
      </c>
      <c r="X2817" s="169">
        <f>IF(X$2=$A2817,Data!U255,0)</f>
        <v>0</v>
      </c>
      <c r="Y2817" s="169">
        <f>IF(Y$2=$A2817,Data!V255,0)</f>
        <v>0</v>
      </c>
      <c r="Z2817" s="169">
        <f>IF(Z$2=$A2817,Data!W255,0)</f>
        <v>0</v>
      </c>
      <c r="AA2817" s="169">
        <f>IF(AA$2=$A2817,Data!X255,0)</f>
        <v>0</v>
      </c>
      <c r="AB2817" s="169">
        <f>IF(AB$2=$A2817,Data!Y255,0)</f>
        <v>0</v>
      </c>
      <c r="AC2817" s="169">
        <f>IF(AC$2=$A2817,Data!Z255,0)</f>
        <v>0</v>
      </c>
      <c r="AD2817" s="170">
        <f>IF(AD$2=$A2817,Data!AA255,0)</f>
        <v>0</v>
      </c>
      <c r="AE2817" s="171">
        <f>IF(AE$2=$A2817,Data!AB255,0)</f>
        <v>0</v>
      </c>
      <c r="AF2817" s="170">
        <f>IF(AF$2=$A2817,Data!AC255,0)</f>
        <v>0</v>
      </c>
      <c r="AG2817" s="171">
        <f>IF(AG$2=$A2817,Data!AD255,0)</f>
        <v>0</v>
      </c>
      <c r="AH2817" s="170">
        <f>IF(AH$2=$A2817,Data!AE255,0)</f>
        <v>0</v>
      </c>
      <c r="AI2817" s="171">
        <f>IF(AI$2=$A2817,Data!AF255,0)</f>
        <v>0</v>
      </c>
      <c r="AJ2817" s="170">
        <f>IF(AJ$2=$A2817,Data!AG255,0)</f>
        <v>0</v>
      </c>
      <c r="AK2817" s="171">
        <f>IF(AK$2=$A2817,Data!AH255,0)</f>
        <v>0</v>
      </c>
      <c r="AL2817" s="170">
        <f>IF(AL$2=$A2817,Data!AI255,0)</f>
        <v>0</v>
      </c>
      <c r="AM2817" t="str">
        <f t="shared" si="86"/>
        <v>BA</v>
      </c>
      <c r="AN2817" t="e">
        <f>+INDEX(Validation!$D$4:$D$250,MATCH(Merge!B2817,Validation!$E$4:$E$250,0))</f>
        <v>#N/A</v>
      </c>
      <c r="AO2817" s="172">
        <f t="shared" si="87"/>
        <v>0</v>
      </c>
    </row>
    <row r="2818" spans="1:41" ht="15" x14ac:dyDescent="0.25">
      <c r="A2818">
        <f>Inputs!$H$17</f>
        <v>7</v>
      </c>
      <c r="B2818" t="str">
        <f>Inputs!$D$4</f>
        <v>Select Agency…</v>
      </c>
      <c r="C2818" s="166" t="str">
        <f>Inputs!$I$6</f>
        <v>(insert code)</v>
      </c>
      <c r="D2818" t="str">
        <f>IFERROR(INDEX(Inputs!$I$11:$I$19,MATCH(A2818,Inputs!$H$11:$H$19)),"")</f>
        <v>(insert code)</v>
      </c>
      <c r="E2818" t="s">
        <v>902</v>
      </c>
      <c r="F2818" s="168">
        <f>IF(F$2=$A2818,Data!C256,0)</f>
        <v>0</v>
      </c>
      <c r="G2818" s="168">
        <f>IF(G$2=$A2818,Data!D256,0)</f>
        <v>0</v>
      </c>
      <c r="H2818" s="168">
        <f>IF(H$2=$A2818,Data!E256,0)</f>
        <v>0</v>
      </c>
      <c r="I2818" s="168">
        <f>IF(I$2=$A2818,Data!F256,0)</f>
        <v>0</v>
      </c>
      <c r="J2818" s="168">
        <f>IF(J$2=$A2818,Data!G256,0)</f>
        <v>0</v>
      </c>
      <c r="K2818" s="168">
        <f>IF(K$2=$A2818,Data!H256,0)</f>
        <v>0</v>
      </c>
      <c r="L2818" s="168">
        <f>IF(L$2=$A2818,Data!I256,0)</f>
        <v>0</v>
      </c>
      <c r="M2818" s="168">
        <f>IF(M$2=$A2818,Data!J256,0)</f>
        <v>0</v>
      </c>
      <c r="N2818" s="168">
        <f>IF(N$2=$A2818,Data!K256,0)</f>
        <v>0</v>
      </c>
      <c r="O2818" s="168">
        <f>IF(O$2=$A2818,Data!L256,0)</f>
        <v>0</v>
      </c>
      <c r="P2818" s="168">
        <f>IF(P$2=$A2818,Data!M256,0)</f>
        <v>0</v>
      </c>
      <c r="Q2818" s="168">
        <f>IF(Q$2=$A2818,Data!N256,0)</f>
        <v>0</v>
      </c>
      <c r="R2818" s="169">
        <f>IF(R$2=$A2818,Data!O256,0)</f>
        <v>0</v>
      </c>
      <c r="S2818" s="169">
        <f>IF(S$2=$A2818,Data!P256,0)</f>
        <v>0</v>
      </c>
      <c r="T2818" s="169">
        <f>IF(T$2=$A2818,Data!Q256,0)</f>
        <v>0</v>
      </c>
      <c r="U2818" s="169">
        <f>IF(U$2=$A2818,Data!R256,0)</f>
        <v>0</v>
      </c>
      <c r="V2818" s="169">
        <f>IF(V$2=$A2818,Data!S256,0)</f>
        <v>0</v>
      </c>
      <c r="W2818" s="169">
        <f>IF(W$2=$A2818,Data!T256,0)</f>
        <v>0</v>
      </c>
      <c r="X2818" s="169">
        <f>IF(X$2=$A2818,Data!U256,0)</f>
        <v>0</v>
      </c>
      <c r="Y2818" s="169">
        <f>IF(Y$2=$A2818,Data!V256,0)</f>
        <v>0</v>
      </c>
      <c r="Z2818" s="169">
        <f>IF(Z$2=$A2818,Data!W256,0)</f>
        <v>0</v>
      </c>
      <c r="AA2818" s="169">
        <f>IF(AA$2=$A2818,Data!X256,0)</f>
        <v>0</v>
      </c>
      <c r="AB2818" s="169">
        <f>IF(AB$2=$A2818,Data!Y256,0)</f>
        <v>0</v>
      </c>
      <c r="AC2818" s="169">
        <f>IF(AC$2=$A2818,Data!Z256,0)</f>
        <v>0</v>
      </c>
      <c r="AD2818" s="170">
        <f>IF(AD$2=$A2818,Data!AA256,0)</f>
        <v>0</v>
      </c>
      <c r="AE2818" s="171">
        <f>IF(AE$2=$A2818,Data!AB256,0)</f>
        <v>0</v>
      </c>
      <c r="AF2818" s="170">
        <f>IF(AF$2=$A2818,Data!AC256,0)</f>
        <v>0</v>
      </c>
      <c r="AG2818" s="171">
        <f>IF(AG$2=$A2818,Data!AD256,0)</f>
        <v>0</v>
      </c>
      <c r="AH2818" s="170">
        <f>IF(AH$2=$A2818,Data!AE256,0)</f>
        <v>0</v>
      </c>
      <c r="AI2818" s="171">
        <f>IF(AI$2=$A2818,Data!AF256,0)</f>
        <v>0</v>
      </c>
      <c r="AJ2818" s="170">
        <f>IF(AJ$2=$A2818,Data!AG256,0)</f>
        <v>0</v>
      </c>
      <c r="AK2818" s="171">
        <f>IF(AK$2=$A2818,Data!AH256,0)</f>
        <v>0</v>
      </c>
      <c r="AL2818" s="170">
        <f>IF(AL$2=$A2818,Data!AI256,0)</f>
        <v>0</v>
      </c>
      <c r="AM2818" t="str">
        <f t="shared" si="86"/>
        <v>BA</v>
      </c>
      <c r="AN2818" t="e">
        <f>+INDEX(Validation!$D$4:$D$250,MATCH(Merge!B2818,Validation!$E$4:$E$250,0))</f>
        <v>#N/A</v>
      </c>
      <c r="AO2818" s="172">
        <f t="shared" si="87"/>
        <v>0</v>
      </c>
    </row>
    <row r="2819" spans="1:41" ht="15" x14ac:dyDescent="0.25">
      <c r="A2819">
        <f>Inputs!$H$17</f>
        <v>7</v>
      </c>
      <c r="B2819" t="str">
        <f>Inputs!$D$4</f>
        <v>Select Agency…</v>
      </c>
      <c r="C2819" s="166" t="str">
        <f>Inputs!$I$6</f>
        <v>(insert code)</v>
      </c>
      <c r="D2819" t="str">
        <f>IFERROR(INDEX(Inputs!$I$11:$I$19,MATCH(A2819,Inputs!$H$11:$H$19)),"")</f>
        <v>(insert code)</v>
      </c>
      <c r="E2819" t="s">
        <v>902</v>
      </c>
      <c r="F2819" s="168">
        <f>IF(F$2=$A2819,Data!C257,0)</f>
        <v>0</v>
      </c>
      <c r="G2819" s="168">
        <f>IF(G$2=$A2819,Data!D257,0)</f>
        <v>0</v>
      </c>
      <c r="H2819" s="168">
        <f>IF(H$2=$A2819,Data!E257,0)</f>
        <v>0</v>
      </c>
      <c r="I2819" s="168">
        <f>IF(I$2=$A2819,Data!F257,0)</f>
        <v>0</v>
      </c>
      <c r="J2819" s="168">
        <f>IF(J$2=$A2819,Data!G257,0)</f>
        <v>0</v>
      </c>
      <c r="K2819" s="168">
        <f>IF(K$2=$A2819,Data!H257,0)</f>
        <v>0</v>
      </c>
      <c r="L2819" s="168">
        <f>IF(L$2=$A2819,Data!I257,0)</f>
        <v>0</v>
      </c>
      <c r="M2819" s="168">
        <f>IF(M$2=$A2819,Data!J257,0)</f>
        <v>0</v>
      </c>
      <c r="N2819" s="168">
        <f>IF(N$2=$A2819,Data!K257,0)</f>
        <v>0</v>
      </c>
      <c r="O2819" s="168">
        <f>IF(O$2=$A2819,Data!L257,0)</f>
        <v>0</v>
      </c>
      <c r="P2819" s="168">
        <f>IF(P$2=$A2819,Data!M257,0)</f>
        <v>0</v>
      </c>
      <c r="Q2819" s="168">
        <f>IF(Q$2=$A2819,Data!N257,0)</f>
        <v>0</v>
      </c>
      <c r="R2819" s="169">
        <f>IF(R$2=$A2819,Data!O257,0)</f>
        <v>0</v>
      </c>
      <c r="S2819" s="169">
        <f>IF(S$2=$A2819,Data!P257,0)</f>
        <v>0</v>
      </c>
      <c r="T2819" s="169">
        <f>IF(T$2=$A2819,Data!Q257,0)</f>
        <v>0</v>
      </c>
      <c r="U2819" s="169">
        <f>IF(U$2=$A2819,Data!R257,0)</f>
        <v>0</v>
      </c>
      <c r="V2819" s="169">
        <f>IF(V$2=$A2819,Data!S257,0)</f>
        <v>0</v>
      </c>
      <c r="W2819" s="169">
        <f>IF(W$2=$A2819,Data!T257,0)</f>
        <v>0</v>
      </c>
      <c r="X2819" s="169">
        <f>IF(X$2=$A2819,Data!U257,0)</f>
        <v>0</v>
      </c>
      <c r="Y2819" s="169">
        <f>IF(Y$2=$A2819,Data!V257,0)</f>
        <v>0</v>
      </c>
      <c r="Z2819" s="169">
        <f>IF(Z$2=$A2819,Data!W257,0)</f>
        <v>0</v>
      </c>
      <c r="AA2819" s="169">
        <f>IF(AA$2=$A2819,Data!X257,0)</f>
        <v>0</v>
      </c>
      <c r="AB2819" s="169">
        <f>IF(AB$2=$A2819,Data!Y257,0)</f>
        <v>0</v>
      </c>
      <c r="AC2819" s="169">
        <f>IF(AC$2=$A2819,Data!Z257,0)</f>
        <v>0</v>
      </c>
      <c r="AD2819" s="170">
        <f>IF(AD$2=$A2819,Data!AA257,0)</f>
        <v>0</v>
      </c>
      <c r="AE2819" s="171">
        <f>IF(AE$2=$A2819,Data!AB257,0)</f>
        <v>0</v>
      </c>
      <c r="AF2819" s="170">
        <f>IF(AF$2=$A2819,Data!AC257,0)</f>
        <v>0</v>
      </c>
      <c r="AG2819" s="171">
        <f>IF(AG$2=$A2819,Data!AD257,0)</f>
        <v>0</v>
      </c>
      <c r="AH2819" s="170">
        <f>IF(AH$2=$A2819,Data!AE257,0)</f>
        <v>0</v>
      </c>
      <c r="AI2819" s="171">
        <f>IF(AI$2=$A2819,Data!AF257,0)</f>
        <v>0</v>
      </c>
      <c r="AJ2819" s="170">
        <f>IF(AJ$2=$A2819,Data!AG257,0)</f>
        <v>0</v>
      </c>
      <c r="AK2819" s="171">
        <f>IF(AK$2=$A2819,Data!AH257,0)</f>
        <v>0</v>
      </c>
      <c r="AL2819" s="170">
        <f>IF(AL$2=$A2819,Data!AI257,0)</f>
        <v>0</v>
      </c>
      <c r="AM2819" t="str">
        <f t="shared" ref="AM2819:AM2882" si="88">+LEFT(E2819,2)</f>
        <v>BA</v>
      </c>
      <c r="AN2819" t="e">
        <f>+INDEX(Validation!$D$4:$D$250,MATCH(Merge!B2819,Validation!$E$4:$E$250,0))</f>
        <v>#N/A</v>
      </c>
      <c r="AO2819" s="172">
        <f t="shared" si="87"/>
        <v>0</v>
      </c>
    </row>
    <row r="2820" spans="1:41" ht="15" x14ac:dyDescent="0.25">
      <c r="A2820">
        <f>Inputs!$H$17</f>
        <v>7</v>
      </c>
      <c r="B2820" t="str">
        <f>Inputs!$D$4</f>
        <v>Select Agency…</v>
      </c>
      <c r="C2820" s="166" t="str">
        <f>Inputs!$I$6</f>
        <v>(insert code)</v>
      </c>
      <c r="D2820" t="str">
        <f>IFERROR(INDEX(Inputs!$I$11:$I$19,MATCH(A2820,Inputs!$H$11:$H$19)),"")</f>
        <v>(insert code)</v>
      </c>
      <c r="E2820" t="s">
        <v>902</v>
      </c>
      <c r="F2820" s="168">
        <f>IF(F$2=$A2820,Data!C258,0)</f>
        <v>0</v>
      </c>
      <c r="G2820" s="168">
        <f>IF(G$2=$A2820,Data!D258,0)</f>
        <v>0</v>
      </c>
      <c r="H2820" s="168">
        <f>IF(H$2=$A2820,Data!E258,0)</f>
        <v>0</v>
      </c>
      <c r="I2820" s="168">
        <f>IF(I$2=$A2820,Data!F258,0)</f>
        <v>0</v>
      </c>
      <c r="J2820" s="168">
        <f>IF(J$2=$A2820,Data!G258,0)</f>
        <v>0</v>
      </c>
      <c r="K2820" s="168">
        <f>IF(K$2=$A2820,Data!H258,0)</f>
        <v>0</v>
      </c>
      <c r="L2820" s="168">
        <f>IF(L$2=$A2820,Data!I258,0)</f>
        <v>0</v>
      </c>
      <c r="M2820" s="168">
        <f>IF(M$2=$A2820,Data!J258,0)</f>
        <v>0</v>
      </c>
      <c r="N2820" s="168">
        <f>IF(N$2=$A2820,Data!K258,0)</f>
        <v>0</v>
      </c>
      <c r="O2820" s="168">
        <f>IF(O$2=$A2820,Data!L258,0)</f>
        <v>0</v>
      </c>
      <c r="P2820" s="168">
        <f>IF(P$2=$A2820,Data!M258,0)</f>
        <v>0</v>
      </c>
      <c r="Q2820" s="168">
        <f>IF(Q$2=$A2820,Data!N258,0)</f>
        <v>0</v>
      </c>
      <c r="R2820" s="169">
        <f>IF(R$2=$A2820,Data!O258,0)</f>
        <v>0</v>
      </c>
      <c r="S2820" s="169">
        <f>IF(S$2=$A2820,Data!P258,0)</f>
        <v>0</v>
      </c>
      <c r="T2820" s="169">
        <f>IF(T$2=$A2820,Data!Q258,0)</f>
        <v>0</v>
      </c>
      <c r="U2820" s="169">
        <f>IF(U$2=$A2820,Data!R258,0)</f>
        <v>0</v>
      </c>
      <c r="V2820" s="169">
        <f>IF(V$2=$A2820,Data!S258,0)</f>
        <v>0</v>
      </c>
      <c r="W2820" s="169">
        <f>IF(W$2=$A2820,Data!T258,0)</f>
        <v>0</v>
      </c>
      <c r="X2820" s="169">
        <f>IF(X$2=$A2820,Data!U258,0)</f>
        <v>0</v>
      </c>
      <c r="Y2820" s="169">
        <f>IF(Y$2=$A2820,Data!V258,0)</f>
        <v>0</v>
      </c>
      <c r="Z2820" s="169">
        <f>IF(Z$2=$A2820,Data!W258,0)</f>
        <v>0</v>
      </c>
      <c r="AA2820" s="169">
        <f>IF(AA$2=$A2820,Data!X258,0)</f>
        <v>0</v>
      </c>
      <c r="AB2820" s="169">
        <f>IF(AB$2=$A2820,Data!Y258,0)</f>
        <v>0</v>
      </c>
      <c r="AC2820" s="169">
        <f>IF(AC$2=$A2820,Data!Z258,0)</f>
        <v>0</v>
      </c>
      <c r="AD2820" s="170">
        <f>IF(AD$2=$A2820,Data!AA258,0)</f>
        <v>0</v>
      </c>
      <c r="AE2820" s="171">
        <f>IF(AE$2=$A2820,Data!AB258,0)</f>
        <v>0</v>
      </c>
      <c r="AF2820" s="170">
        <f>IF(AF$2=$A2820,Data!AC258,0)</f>
        <v>0</v>
      </c>
      <c r="AG2820" s="171">
        <f>IF(AG$2=$A2820,Data!AD258,0)</f>
        <v>0</v>
      </c>
      <c r="AH2820" s="170">
        <f>IF(AH$2=$A2820,Data!AE258,0)</f>
        <v>0</v>
      </c>
      <c r="AI2820" s="171">
        <f>IF(AI$2=$A2820,Data!AF258,0)</f>
        <v>0</v>
      </c>
      <c r="AJ2820" s="170">
        <f>IF(AJ$2=$A2820,Data!AG258,0)</f>
        <v>0</v>
      </c>
      <c r="AK2820" s="171">
        <f>IF(AK$2=$A2820,Data!AH258,0)</f>
        <v>0</v>
      </c>
      <c r="AL2820" s="170">
        <f>IF(AL$2=$A2820,Data!AI258,0)</f>
        <v>0</v>
      </c>
      <c r="AM2820" t="str">
        <f t="shared" si="88"/>
        <v>BA</v>
      </c>
      <c r="AN2820" t="e">
        <f>+INDEX(Validation!$D$4:$D$250,MATCH(Merge!B2820,Validation!$E$4:$E$250,0))</f>
        <v>#N/A</v>
      </c>
      <c r="AO2820" s="172">
        <f t="shared" ref="AO2820:AO2883" si="89">SUM(F2820:AL2820)</f>
        <v>0</v>
      </c>
    </row>
    <row r="2821" spans="1:41" ht="15" x14ac:dyDescent="0.25">
      <c r="A2821">
        <f>Inputs!$H$17</f>
        <v>7</v>
      </c>
      <c r="B2821" t="str">
        <f>Inputs!$D$4</f>
        <v>Select Agency…</v>
      </c>
      <c r="C2821" s="166" t="str">
        <f>Inputs!$I$6</f>
        <v>(insert code)</v>
      </c>
      <c r="D2821" t="str">
        <f>IFERROR(INDEX(Inputs!$I$11:$I$19,MATCH(A2821,Inputs!$H$11:$H$19)),"")</f>
        <v>(insert code)</v>
      </c>
      <c r="E2821" t="s">
        <v>902</v>
      </c>
      <c r="F2821" s="168">
        <f>IF(F$2=$A2821,Data!C259,0)</f>
        <v>0</v>
      </c>
      <c r="G2821" s="168">
        <f>IF(G$2=$A2821,Data!D259,0)</f>
        <v>0</v>
      </c>
      <c r="H2821" s="168">
        <f>IF(H$2=$A2821,Data!E259,0)</f>
        <v>0</v>
      </c>
      <c r="I2821" s="168">
        <f>IF(I$2=$A2821,Data!F259,0)</f>
        <v>0</v>
      </c>
      <c r="J2821" s="168">
        <f>IF(J$2=$A2821,Data!G259,0)</f>
        <v>0</v>
      </c>
      <c r="K2821" s="168">
        <f>IF(K$2=$A2821,Data!H259,0)</f>
        <v>0</v>
      </c>
      <c r="L2821" s="168">
        <f>IF(L$2=$A2821,Data!I259,0)</f>
        <v>0</v>
      </c>
      <c r="M2821" s="168">
        <f>IF(M$2=$A2821,Data!J259,0)</f>
        <v>0</v>
      </c>
      <c r="N2821" s="168">
        <f>IF(N$2=$A2821,Data!K259,0)</f>
        <v>0</v>
      </c>
      <c r="O2821" s="168">
        <f>IF(O$2=$A2821,Data!L259,0)</f>
        <v>0</v>
      </c>
      <c r="P2821" s="168">
        <f>IF(P$2=$A2821,Data!M259,0)</f>
        <v>0</v>
      </c>
      <c r="Q2821" s="168">
        <f>IF(Q$2=$A2821,Data!N259,0)</f>
        <v>0</v>
      </c>
      <c r="R2821" s="169">
        <f>IF(R$2=$A2821,Data!O259,0)</f>
        <v>0</v>
      </c>
      <c r="S2821" s="169">
        <f>IF(S$2=$A2821,Data!P259,0)</f>
        <v>0</v>
      </c>
      <c r="T2821" s="169">
        <f>IF(T$2=$A2821,Data!Q259,0)</f>
        <v>0</v>
      </c>
      <c r="U2821" s="169">
        <f>IF(U$2=$A2821,Data!R259,0)</f>
        <v>0</v>
      </c>
      <c r="V2821" s="169">
        <f>IF(V$2=$A2821,Data!S259,0)</f>
        <v>0</v>
      </c>
      <c r="W2821" s="169">
        <f>IF(W$2=$A2821,Data!T259,0)</f>
        <v>0</v>
      </c>
      <c r="X2821" s="169">
        <f>IF(X$2=$A2821,Data!U259,0)</f>
        <v>0</v>
      </c>
      <c r="Y2821" s="169">
        <f>IF(Y$2=$A2821,Data!V259,0)</f>
        <v>0</v>
      </c>
      <c r="Z2821" s="169">
        <f>IF(Z$2=$A2821,Data!W259,0)</f>
        <v>0</v>
      </c>
      <c r="AA2821" s="169">
        <f>IF(AA$2=$A2821,Data!X259,0)</f>
        <v>0</v>
      </c>
      <c r="AB2821" s="169">
        <f>IF(AB$2=$A2821,Data!Y259,0)</f>
        <v>0</v>
      </c>
      <c r="AC2821" s="169">
        <f>IF(AC$2=$A2821,Data!Z259,0)</f>
        <v>0</v>
      </c>
      <c r="AD2821" s="170">
        <f>IF(AD$2=$A2821,Data!AA259,0)</f>
        <v>0</v>
      </c>
      <c r="AE2821" s="171">
        <f>IF(AE$2=$A2821,Data!AB259,0)</f>
        <v>0</v>
      </c>
      <c r="AF2821" s="170">
        <f>IF(AF$2=$A2821,Data!AC259,0)</f>
        <v>0</v>
      </c>
      <c r="AG2821" s="171">
        <f>IF(AG$2=$A2821,Data!AD259,0)</f>
        <v>0</v>
      </c>
      <c r="AH2821" s="170">
        <f>IF(AH$2=$A2821,Data!AE259,0)</f>
        <v>0</v>
      </c>
      <c r="AI2821" s="171">
        <f>IF(AI$2=$A2821,Data!AF259,0)</f>
        <v>0</v>
      </c>
      <c r="AJ2821" s="170">
        <f>IF(AJ$2=$A2821,Data!AG259,0)</f>
        <v>0</v>
      </c>
      <c r="AK2821" s="171">
        <f>IF(AK$2=$A2821,Data!AH259,0)</f>
        <v>0</v>
      </c>
      <c r="AL2821" s="170">
        <f>IF(AL$2=$A2821,Data!AI259,0)</f>
        <v>0</v>
      </c>
      <c r="AM2821" t="str">
        <f t="shared" si="88"/>
        <v>BA</v>
      </c>
      <c r="AN2821" t="e">
        <f>+INDEX(Validation!$D$4:$D$250,MATCH(Merge!B2821,Validation!$E$4:$E$250,0))</f>
        <v>#N/A</v>
      </c>
      <c r="AO2821" s="172">
        <f t="shared" si="89"/>
        <v>0</v>
      </c>
    </row>
    <row r="2822" spans="1:41" ht="15" x14ac:dyDescent="0.25">
      <c r="A2822">
        <f>Inputs!$H$17</f>
        <v>7</v>
      </c>
      <c r="B2822" t="str">
        <f>Inputs!$D$4</f>
        <v>Select Agency…</v>
      </c>
      <c r="C2822" s="166" t="str">
        <f>Inputs!$I$6</f>
        <v>(insert code)</v>
      </c>
      <c r="D2822" t="str">
        <f>IFERROR(INDEX(Inputs!$I$11:$I$19,MATCH(A2822,Inputs!$H$11:$H$19)),"")</f>
        <v>(insert code)</v>
      </c>
      <c r="E2822" t="s">
        <v>902</v>
      </c>
      <c r="F2822" s="168">
        <f>IF(F$2=$A2822,Data!C260,0)</f>
        <v>0</v>
      </c>
      <c r="G2822" s="168">
        <f>IF(G$2=$A2822,Data!D260,0)</f>
        <v>0</v>
      </c>
      <c r="H2822" s="168">
        <f>IF(H$2=$A2822,Data!E260,0)</f>
        <v>0</v>
      </c>
      <c r="I2822" s="168">
        <f>IF(I$2=$A2822,Data!F260,0)</f>
        <v>0</v>
      </c>
      <c r="J2822" s="168">
        <f>IF(J$2=$A2822,Data!G260,0)</f>
        <v>0</v>
      </c>
      <c r="K2822" s="168">
        <f>IF(K$2=$A2822,Data!H260,0)</f>
        <v>0</v>
      </c>
      <c r="L2822" s="168">
        <f>IF(L$2=$A2822,Data!I260,0)</f>
        <v>0</v>
      </c>
      <c r="M2822" s="168">
        <f>IF(M$2=$A2822,Data!J260,0)</f>
        <v>0</v>
      </c>
      <c r="N2822" s="168">
        <f>IF(N$2=$A2822,Data!K260,0)</f>
        <v>0</v>
      </c>
      <c r="O2822" s="168">
        <f>IF(O$2=$A2822,Data!L260,0)</f>
        <v>0</v>
      </c>
      <c r="P2822" s="168">
        <f>IF(P$2=$A2822,Data!M260,0)</f>
        <v>0</v>
      </c>
      <c r="Q2822" s="168">
        <f>IF(Q$2=$A2822,Data!N260,0)</f>
        <v>0</v>
      </c>
      <c r="R2822" s="169">
        <f>IF(R$2=$A2822,Data!O260,0)</f>
        <v>0</v>
      </c>
      <c r="S2822" s="169">
        <f>IF(S$2=$A2822,Data!P260,0)</f>
        <v>0</v>
      </c>
      <c r="T2822" s="169">
        <f>IF(T$2=$A2822,Data!Q260,0)</f>
        <v>0</v>
      </c>
      <c r="U2822" s="169">
        <f>IF(U$2=$A2822,Data!R260,0)</f>
        <v>0</v>
      </c>
      <c r="V2822" s="169">
        <f>IF(V$2=$A2822,Data!S260,0)</f>
        <v>0</v>
      </c>
      <c r="W2822" s="169">
        <f>IF(W$2=$A2822,Data!T260,0)</f>
        <v>0</v>
      </c>
      <c r="X2822" s="169">
        <f>IF(X$2=$A2822,Data!U260,0)</f>
        <v>0</v>
      </c>
      <c r="Y2822" s="169">
        <f>IF(Y$2=$A2822,Data!V260,0)</f>
        <v>0</v>
      </c>
      <c r="Z2822" s="169">
        <f>IF(Z$2=$A2822,Data!W260,0)</f>
        <v>0</v>
      </c>
      <c r="AA2822" s="169">
        <f>IF(AA$2=$A2822,Data!X260,0)</f>
        <v>0</v>
      </c>
      <c r="AB2822" s="169">
        <f>IF(AB$2=$A2822,Data!Y260,0)</f>
        <v>0</v>
      </c>
      <c r="AC2822" s="169">
        <f>IF(AC$2=$A2822,Data!Z260,0)</f>
        <v>0</v>
      </c>
      <c r="AD2822" s="170">
        <f>IF(AD$2=$A2822,Data!AA260,0)</f>
        <v>0</v>
      </c>
      <c r="AE2822" s="171">
        <f>IF(AE$2=$A2822,Data!AB260,0)</f>
        <v>0</v>
      </c>
      <c r="AF2822" s="170">
        <f>IF(AF$2=$A2822,Data!AC260,0)</f>
        <v>0</v>
      </c>
      <c r="AG2822" s="171">
        <f>IF(AG$2=$A2822,Data!AD260,0)</f>
        <v>0</v>
      </c>
      <c r="AH2822" s="170">
        <f>IF(AH$2=$A2822,Data!AE260,0)</f>
        <v>0</v>
      </c>
      <c r="AI2822" s="171">
        <f>IF(AI$2=$A2822,Data!AF260,0)</f>
        <v>0</v>
      </c>
      <c r="AJ2822" s="170">
        <f>IF(AJ$2=$A2822,Data!AG260,0)</f>
        <v>0</v>
      </c>
      <c r="AK2822" s="171">
        <f>IF(AK$2=$A2822,Data!AH260,0)</f>
        <v>0</v>
      </c>
      <c r="AL2822" s="170">
        <f>IF(AL$2=$A2822,Data!AI260,0)</f>
        <v>0</v>
      </c>
      <c r="AM2822" t="str">
        <f t="shared" si="88"/>
        <v>BA</v>
      </c>
      <c r="AN2822" t="e">
        <f>+INDEX(Validation!$D$4:$D$250,MATCH(Merge!B2822,Validation!$E$4:$E$250,0))</f>
        <v>#N/A</v>
      </c>
      <c r="AO2822" s="172">
        <f t="shared" si="89"/>
        <v>0</v>
      </c>
    </row>
    <row r="2823" spans="1:41" ht="15" x14ac:dyDescent="0.25">
      <c r="A2823">
        <f>Inputs!$H$17</f>
        <v>7</v>
      </c>
      <c r="B2823" t="str">
        <f>Inputs!$D$4</f>
        <v>Select Agency…</v>
      </c>
      <c r="C2823" s="166" t="str">
        <f>Inputs!$I$6</f>
        <v>(insert code)</v>
      </c>
      <c r="D2823" t="str">
        <f>IFERROR(INDEX(Inputs!$I$11:$I$19,MATCH(A2823,Inputs!$H$11:$H$19)),"")</f>
        <v>(insert code)</v>
      </c>
      <c r="E2823" t="s">
        <v>902</v>
      </c>
      <c r="F2823" s="168">
        <f>IF(F$2=$A2823,Data!C261,0)</f>
        <v>0</v>
      </c>
      <c r="G2823" s="168">
        <f>IF(G$2=$A2823,Data!D261,0)</f>
        <v>0</v>
      </c>
      <c r="H2823" s="168">
        <f>IF(H$2=$A2823,Data!E261,0)</f>
        <v>0</v>
      </c>
      <c r="I2823" s="168">
        <f>IF(I$2=$A2823,Data!F261,0)</f>
        <v>0</v>
      </c>
      <c r="J2823" s="168">
        <f>IF(J$2=$A2823,Data!G261,0)</f>
        <v>0</v>
      </c>
      <c r="K2823" s="168">
        <f>IF(K$2=$A2823,Data!H261,0)</f>
        <v>0</v>
      </c>
      <c r="L2823" s="168">
        <f>IF(L$2=$A2823,Data!I261,0)</f>
        <v>0</v>
      </c>
      <c r="M2823" s="168">
        <f>IF(M$2=$A2823,Data!J261,0)</f>
        <v>0</v>
      </c>
      <c r="N2823" s="168">
        <f>IF(N$2=$A2823,Data!K261,0)</f>
        <v>0</v>
      </c>
      <c r="O2823" s="168">
        <f>IF(O$2=$A2823,Data!L261,0)</f>
        <v>0</v>
      </c>
      <c r="P2823" s="168">
        <f>IF(P$2=$A2823,Data!M261,0)</f>
        <v>0</v>
      </c>
      <c r="Q2823" s="168">
        <f>IF(Q$2=$A2823,Data!N261,0)</f>
        <v>0</v>
      </c>
      <c r="R2823" s="169">
        <f>IF(R$2=$A2823,Data!O261,0)</f>
        <v>0</v>
      </c>
      <c r="S2823" s="169">
        <f>IF(S$2=$A2823,Data!P261,0)</f>
        <v>0</v>
      </c>
      <c r="T2823" s="169">
        <f>IF(T$2=$A2823,Data!Q261,0)</f>
        <v>0</v>
      </c>
      <c r="U2823" s="169">
        <f>IF(U$2=$A2823,Data!R261,0)</f>
        <v>0</v>
      </c>
      <c r="V2823" s="169">
        <f>IF(V$2=$A2823,Data!S261,0)</f>
        <v>0</v>
      </c>
      <c r="W2823" s="169">
        <f>IF(W$2=$A2823,Data!T261,0)</f>
        <v>0</v>
      </c>
      <c r="X2823" s="169">
        <f>IF(X$2=$A2823,Data!U261,0)</f>
        <v>0</v>
      </c>
      <c r="Y2823" s="169">
        <f>IF(Y$2=$A2823,Data!V261,0)</f>
        <v>0</v>
      </c>
      <c r="Z2823" s="169">
        <f>IF(Z$2=$A2823,Data!W261,0)</f>
        <v>0</v>
      </c>
      <c r="AA2823" s="169">
        <f>IF(AA$2=$A2823,Data!X261,0)</f>
        <v>0</v>
      </c>
      <c r="AB2823" s="169">
        <f>IF(AB$2=$A2823,Data!Y261,0)</f>
        <v>0</v>
      </c>
      <c r="AC2823" s="169">
        <f>IF(AC$2=$A2823,Data!Z261,0)</f>
        <v>0</v>
      </c>
      <c r="AD2823" s="170">
        <f>IF(AD$2=$A2823,Data!AA261,0)</f>
        <v>0</v>
      </c>
      <c r="AE2823" s="171">
        <f>IF(AE$2=$A2823,Data!AB261,0)</f>
        <v>0</v>
      </c>
      <c r="AF2823" s="170">
        <f>IF(AF$2=$A2823,Data!AC261,0)</f>
        <v>0</v>
      </c>
      <c r="AG2823" s="171">
        <f>IF(AG$2=$A2823,Data!AD261,0)</f>
        <v>0</v>
      </c>
      <c r="AH2823" s="170">
        <f>IF(AH$2=$A2823,Data!AE261,0)</f>
        <v>0</v>
      </c>
      <c r="AI2823" s="171">
        <f>IF(AI$2=$A2823,Data!AF261,0)</f>
        <v>0</v>
      </c>
      <c r="AJ2823" s="170">
        <f>IF(AJ$2=$A2823,Data!AG261,0)</f>
        <v>0</v>
      </c>
      <c r="AK2823" s="171">
        <f>IF(AK$2=$A2823,Data!AH261,0)</f>
        <v>0</v>
      </c>
      <c r="AL2823" s="170">
        <f>IF(AL$2=$A2823,Data!AI261,0)</f>
        <v>0</v>
      </c>
      <c r="AM2823" t="str">
        <f t="shared" si="88"/>
        <v>BA</v>
      </c>
      <c r="AN2823" t="e">
        <f>+INDEX(Validation!$D$4:$D$250,MATCH(Merge!B2823,Validation!$E$4:$E$250,0))</f>
        <v>#N/A</v>
      </c>
      <c r="AO2823" s="172">
        <f t="shared" si="89"/>
        <v>0</v>
      </c>
    </row>
    <row r="2824" spans="1:41" ht="15" x14ac:dyDescent="0.25">
      <c r="A2824">
        <f>Inputs!$H$17</f>
        <v>7</v>
      </c>
      <c r="B2824" t="str">
        <f>Inputs!$D$4</f>
        <v>Select Agency…</v>
      </c>
      <c r="C2824" s="166" t="str">
        <f>Inputs!$I$6</f>
        <v>(insert code)</v>
      </c>
      <c r="D2824" t="str">
        <f>IFERROR(INDEX(Inputs!$I$11:$I$19,MATCH(A2824,Inputs!$H$11:$H$19)),"")</f>
        <v>(insert code)</v>
      </c>
      <c r="E2824" t="s">
        <v>902</v>
      </c>
      <c r="F2824" s="168">
        <f>IF(F$2=$A2824,Data!C262,0)</f>
        <v>0</v>
      </c>
      <c r="G2824" s="168">
        <f>IF(G$2=$A2824,Data!D262,0)</f>
        <v>0</v>
      </c>
      <c r="H2824" s="168">
        <f>IF(H$2=$A2824,Data!E262,0)</f>
        <v>0</v>
      </c>
      <c r="I2824" s="168">
        <f>IF(I$2=$A2824,Data!F262,0)</f>
        <v>0</v>
      </c>
      <c r="J2824" s="168">
        <f>IF(J$2=$A2824,Data!G262,0)</f>
        <v>0</v>
      </c>
      <c r="K2824" s="168">
        <f>IF(K$2=$A2824,Data!H262,0)</f>
        <v>0</v>
      </c>
      <c r="L2824" s="168">
        <f>IF(L$2=$A2824,Data!I262,0)</f>
        <v>0</v>
      </c>
      <c r="M2824" s="168">
        <f>IF(M$2=$A2824,Data!J262,0)</f>
        <v>0</v>
      </c>
      <c r="N2824" s="168">
        <f>IF(N$2=$A2824,Data!K262,0)</f>
        <v>0</v>
      </c>
      <c r="O2824" s="168">
        <f>IF(O$2=$A2824,Data!L262,0)</f>
        <v>0</v>
      </c>
      <c r="P2824" s="168">
        <f>IF(P$2=$A2824,Data!M262,0)</f>
        <v>0</v>
      </c>
      <c r="Q2824" s="168">
        <f>IF(Q$2=$A2824,Data!N262,0)</f>
        <v>0</v>
      </c>
      <c r="R2824" s="169">
        <f>IF(R$2=$A2824,Data!O262,0)</f>
        <v>0</v>
      </c>
      <c r="S2824" s="169">
        <f>IF(S$2=$A2824,Data!P262,0)</f>
        <v>0</v>
      </c>
      <c r="T2824" s="169">
        <f>IF(T$2=$A2824,Data!Q262,0)</f>
        <v>0</v>
      </c>
      <c r="U2824" s="169">
        <f>IF(U$2=$A2824,Data!R262,0)</f>
        <v>0</v>
      </c>
      <c r="V2824" s="169">
        <f>IF(V$2=$A2824,Data!S262,0)</f>
        <v>0</v>
      </c>
      <c r="W2824" s="169">
        <f>IF(W$2=$A2824,Data!T262,0)</f>
        <v>0</v>
      </c>
      <c r="X2824" s="169">
        <f>IF(X$2=$A2824,Data!U262,0)</f>
        <v>0</v>
      </c>
      <c r="Y2824" s="169">
        <f>IF(Y$2=$A2824,Data!V262,0)</f>
        <v>0</v>
      </c>
      <c r="Z2824" s="169">
        <f>IF(Z$2=$A2824,Data!W262,0)</f>
        <v>0</v>
      </c>
      <c r="AA2824" s="169">
        <f>IF(AA$2=$A2824,Data!X262,0)</f>
        <v>0</v>
      </c>
      <c r="AB2824" s="169">
        <f>IF(AB$2=$A2824,Data!Y262,0)</f>
        <v>0</v>
      </c>
      <c r="AC2824" s="169">
        <f>IF(AC$2=$A2824,Data!Z262,0)</f>
        <v>0</v>
      </c>
      <c r="AD2824" s="170">
        <f>IF(AD$2=$A2824,Data!AA262,0)</f>
        <v>0</v>
      </c>
      <c r="AE2824" s="171">
        <f>IF(AE$2=$A2824,Data!AB262,0)</f>
        <v>0</v>
      </c>
      <c r="AF2824" s="170">
        <f>IF(AF$2=$A2824,Data!AC262,0)</f>
        <v>0</v>
      </c>
      <c r="AG2824" s="171">
        <f>IF(AG$2=$A2824,Data!AD262,0)</f>
        <v>0</v>
      </c>
      <c r="AH2824" s="170">
        <f>IF(AH$2=$A2824,Data!AE262,0)</f>
        <v>0</v>
      </c>
      <c r="AI2824" s="171">
        <f>IF(AI$2=$A2824,Data!AF262,0)</f>
        <v>0</v>
      </c>
      <c r="AJ2824" s="170">
        <f>IF(AJ$2=$A2824,Data!AG262,0)</f>
        <v>0</v>
      </c>
      <c r="AK2824" s="171">
        <f>IF(AK$2=$A2824,Data!AH262,0)</f>
        <v>0</v>
      </c>
      <c r="AL2824" s="170">
        <f>IF(AL$2=$A2824,Data!AI262,0)</f>
        <v>0</v>
      </c>
      <c r="AM2824" t="str">
        <f t="shared" si="88"/>
        <v>BA</v>
      </c>
      <c r="AN2824" t="e">
        <f>+INDEX(Validation!$D$4:$D$250,MATCH(Merge!B2824,Validation!$E$4:$E$250,0))</f>
        <v>#N/A</v>
      </c>
      <c r="AO2824" s="172">
        <f t="shared" si="89"/>
        <v>0</v>
      </c>
    </row>
    <row r="2825" spans="1:41" ht="15" x14ac:dyDescent="0.25">
      <c r="A2825">
        <f>Inputs!$H$17</f>
        <v>7</v>
      </c>
      <c r="B2825" t="str">
        <f>Inputs!$D$4</f>
        <v>Select Agency…</v>
      </c>
      <c r="C2825" s="166" t="str">
        <f>Inputs!$I$6</f>
        <v>(insert code)</v>
      </c>
      <c r="D2825" t="str">
        <f>IFERROR(INDEX(Inputs!$I$11:$I$19,MATCH(A2825,Inputs!$H$11:$H$19)),"")</f>
        <v>(insert code)</v>
      </c>
      <c r="E2825" t="s">
        <v>902</v>
      </c>
      <c r="F2825" s="168">
        <f>IF(F$2=$A2825,Data!C263,0)</f>
        <v>0</v>
      </c>
      <c r="G2825" s="168">
        <f>IF(G$2=$A2825,Data!D263,0)</f>
        <v>0</v>
      </c>
      <c r="H2825" s="168">
        <f>IF(H$2=$A2825,Data!E263,0)</f>
        <v>0</v>
      </c>
      <c r="I2825" s="168">
        <f>IF(I$2=$A2825,Data!F263,0)</f>
        <v>0</v>
      </c>
      <c r="J2825" s="168">
        <f>IF(J$2=$A2825,Data!G263,0)</f>
        <v>0</v>
      </c>
      <c r="K2825" s="168">
        <f>IF(K$2=$A2825,Data!H263,0)</f>
        <v>0</v>
      </c>
      <c r="L2825" s="168">
        <f>IF(L$2=$A2825,Data!I263,0)</f>
        <v>0</v>
      </c>
      <c r="M2825" s="168">
        <f>IF(M$2=$A2825,Data!J263,0)</f>
        <v>0</v>
      </c>
      <c r="N2825" s="168">
        <f>IF(N$2=$A2825,Data!K263,0)</f>
        <v>0</v>
      </c>
      <c r="O2825" s="168">
        <f>IF(O$2=$A2825,Data!L263,0)</f>
        <v>0</v>
      </c>
      <c r="P2825" s="168">
        <f>IF(P$2=$A2825,Data!M263,0)</f>
        <v>0</v>
      </c>
      <c r="Q2825" s="168">
        <f>IF(Q$2=$A2825,Data!N263,0)</f>
        <v>0</v>
      </c>
      <c r="R2825" s="169">
        <f>IF(R$2=$A2825,Data!O263,0)</f>
        <v>0</v>
      </c>
      <c r="S2825" s="169">
        <f>IF(S$2=$A2825,Data!P263,0)</f>
        <v>0</v>
      </c>
      <c r="T2825" s="169">
        <f>IF(T$2=$A2825,Data!Q263,0)</f>
        <v>0</v>
      </c>
      <c r="U2825" s="169">
        <f>IF(U$2=$A2825,Data!R263,0)</f>
        <v>0</v>
      </c>
      <c r="V2825" s="169">
        <f>IF(V$2=$A2825,Data!S263,0)</f>
        <v>0</v>
      </c>
      <c r="W2825" s="169">
        <f>IF(W$2=$A2825,Data!T263,0)</f>
        <v>0</v>
      </c>
      <c r="X2825" s="169">
        <f>IF(X$2=$A2825,Data!U263,0)</f>
        <v>0</v>
      </c>
      <c r="Y2825" s="169">
        <f>IF(Y$2=$A2825,Data!V263,0)</f>
        <v>0</v>
      </c>
      <c r="Z2825" s="169">
        <f>IF(Z$2=$A2825,Data!W263,0)</f>
        <v>0</v>
      </c>
      <c r="AA2825" s="169">
        <f>IF(AA$2=$A2825,Data!X263,0)</f>
        <v>0</v>
      </c>
      <c r="AB2825" s="169">
        <f>IF(AB$2=$A2825,Data!Y263,0)</f>
        <v>0</v>
      </c>
      <c r="AC2825" s="169">
        <f>IF(AC$2=$A2825,Data!Z263,0)</f>
        <v>0</v>
      </c>
      <c r="AD2825" s="170">
        <f>IF(AD$2=$A2825,Data!AA263,0)</f>
        <v>0</v>
      </c>
      <c r="AE2825" s="171">
        <f>IF(AE$2=$A2825,Data!AB263,0)</f>
        <v>0</v>
      </c>
      <c r="AF2825" s="170">
        <f>IF(AF$2=$A2825,Data!AC263,0)</f>
        <v>0</v>
      </c>
      <c r="AG2825" s="171">
        <f>IF(AG$2=$A2825,Data!AD263,0)</f>
        <v>0</v>
      </c>
      <c r="AH2825" s="170">
        <f>IF(AH$2=$A2825,Data!AE263,0)</f>
        <v>0</v>
      </c>
      <c r="AI2825" s="171">
        <f>IF(AI$2=$A2825,Data!AF263,0)</f>
        <v>0</v>
      </c>
      <c r="AJ2825" s="170">
        <f>IF(AJ$2=$A2825,Data!AG263,0)</f>
        <v>0</v>
      </c>
      <c r="AK2825" s="171">
        <f>IF(AK$2=$A2825,Data!AH263,0)</f>
        <v>0</v>
      </c>
      <c r="AL2825" s="170">
        <f>IF(AL$2=$A2825,Data!AI263,0)</f>
        <v>0</v>
      </c>
      <c r="AM2825" t="str">
        <f t="shared" si="88"/>
        <v>BA</v>
      </c>
      <c r="AN2825" t="e">
        <f>+INDEX(Validation!$D$4:$D$250,MATCH(Merge!B2825,Validation!$E$4:$E$250,0))</f>
        <v>#N/A</v>
      </c>
      <c r="AO2825" s="172">
        <f t="shared" si="89"/>
        <v>0</v>
      </c>
    </row>
    <row r="2826" spans="1:41" ht="15" x14ac:dyDescent="0.25">
      <c r="A2826">
        <f>Inputs!$H$17</f>
        <v>7</v>
      </c>
      <c r="B2826" t="str">
        <f>Inputs!$D$4</f>
        <v>Select Agency…</v>
      </c>
      <c r="C2826" s="166" t="str">
        <f>Inputs!$I$6</f>
        <v>(insert code)</v>
      </c>
      <c r="D2826" t="str">
        <f>IFERROR(INDEX(Inputs!$I$11:$I$19,MATCH(A2826,Inputs!$H$11:$H$19)),"")</f>
        <v>(insert code)</v>
      </c>
      <c r="E2826" t="s">
        <v>902</v>
      </c>
      <c r="F2826" s="168">
        <f>IF(F$2=$A2826,Data!C264,0)</f>
        <v>0</v>
      </c>
      <c r="G2826" s="168">
        <f>IF(G$2=$A2826,Data!D264,0)</f>
        <v>0</v>
      </c>
      <c r="H2826" s="168">
        <f>IF(H$2=$A2826,Data!E264,0)</f>
        <v>0</v>
      </c>
      <c r="I2826" s="168">
        <f>IF(I$2=$A2826,Data!F264,0)</f>
        <v>0</v>
      </c>
      <c r="J2826" s="168">
        <f>IF(J$2=$A2826,Data!G264,0)</f>
        <v>0</v>
      </c>
      <c r="K2826" s="168">
        <f>IF(K$2=$A2826,Data!H264,0)</f>
        <v>0</v>
      </c>
      <c r="L2826" s="168">
        <f>IF(L$2=$A2826,Data!I264,0)</f>
        <v>0</v>
      </c>
      <c r="M2826" s="168">
        <f>IF(M$2=$A2826,Data!J264,0)</f>
        <v>0</v>
      </c>
      <c r="N2826" s="168">
        <f>IF(N$2=$A2826,Data!K264,0)</f>
        <v>0</v>
      </c>
      <c r="O2826" s="168">
        <f>IF(O$2=$A2826,Data!L264,0)</f>
        <v>0</v>
      </c>
      <c r="P2826" s="168">
        <f>IF(P$2=$A2826,Data!M264,0)</f>
        <v>0</v>
      </c>
      <c r="Q2826" s="168">
        <f>IF(Q$2=$A2826,Data!N264,0)</f>
        <v>0</v>
      </c>
      <c r="R2826" s="169">
        <f>IF(R$2=$A2826,Data!O264,0)</f>
        <v>0</v>
      </c>
      <c r="S2826" s="169">
        <f>IF(S$2=$A2826,Data!P264,0)</f>
        <v>0</v>
      </c>
      <c r="T2826" s="169">
        <f>IF(T$2=$A2826,Data!Q264,0)</f>
        <v>0</v>
      </c>
      <c r="U2826" s="169">
        <f>IF(U$2=$A2826,Data!R264,0)</f>
        <v>0</v>
      </c>
      <c r="V2826" s="169">
        <f>IF(V$2=$A2826,Data!S264,0)</f>
        <v>0</v>
      </c>
      <c r="W2826" s="169">
        <f>IF(W$2=$A2826,Data!T264,0)</f>
        <v>0</v>
      </c>
      <c r="X2826" s="169">
        <f>IF(X$2=$A2826,Data!U264,0)</f>
        <v>0</v>
      </c>
      <c r="Y2826" s="169">
        <f>IF(Y$2=$A2826,Data!V264,0)</f>
        <v>0</v>
      </c>
      <c r="Z2826" s="169">
        <f>IF(Z$2=$A2826,Data!W264,0)</f>
        <v>0</v>
      </c>
      <c r="AA2826" s="169">
        <f>IF(AA$2=$A2826,Data!X264,0)</f>
        <v>0</v>
      </c>
      <c r="AB2826" s="169">
        <f>IF(AB$2=$A2826,Data!Y264,0)</f>
        <v>0</v>
      </c>
      <c r="AC2826" s="169">
        <f>IF(AC$2=$A2826,Data!Z264,0)</f>
        <v>0</v>
      </c>
      <c r="AD2826" s="170">
        <f>IF(AD$2=$A2826,Data!AA264,0)</f>
        <v>0</v>
      </c>
      <c r="AE2826" s="171">
        <f>IF(AE$2=$A2826,Data!AB264,0)</f>
        <v>0</v>
      </c>
      <c r="AF2826" s="170">
        <f>IF(AF$2=$A2826,Data!AC264,0)</f>
        <v>0</v>
      </c>
      <c r="AG2826" s="171">
        <f>IF(AG$2=$A2826,Data!AD264,0)</f>
        <v>0</v>
      </c>
      <c r="AH2826" s="170">
        <f>IF(AH$2=$A2826,Data!AE264,0)</f>
        <v>0</v>
      </c>
      <c r="AI2826" s="171">
        <f>IF(AI$2=$A2826,Data!AF264,0)</f>
        <v>0</v>
      </c>
      <c r="AJ2826" s="170">
        <f>IF(AJ$2=$A2826,Data!AG264,0)</f>
        <v>0</v>
      </c>
      <c r="AK2826" s="171">
        <f>IF(AK$2=$A2826,Data!AH264,0)</f>
        <v>0</v>
      </c>
      <c r="AL2826" s="170">
        <f>IF(AL$2=$A2826,Data!AI264,0)</f>
        <v>0</v>
      </c>
      <c r="AM2826" t="str">
        <f t="shared" si="88"/>
        <v>BA</v>
      </c>
      <c r="AN2826" t="e">
        <f>+INDEX(Validation!$D$4:$D$250,MATCH(Merge!B2826,Validation!$E$4:$E$250,0))</f>
        <v>#N/A</v>
      </c>
      <c r="AO2826" s="172">
        <f t="shared" si="89"/>
        <v>0</v>
      </c>
    </row>
    <row r="2827" spans="1:41" ht="15" x14ac:dyDescent="0.25">
      <c r="A2827">
        <f>Inputs!$H$17</f>
        <v>7</v>
      </c>
      <c r="B2827" t="str">
        <f>Inputs!$D$4</f>
        <v>Select Agency…</v>
      </c>
      <c r="C2827" s="166" t="str">
        <f>Inputs!$I$6</f>
        <v>(insert code)</v>
      </c>
      <c r="D2827" t="str">
        <f>IFERROR(INDEX(Inputs!$I$11:$I$19,MATCH(A2827,Inputs!$H$11:$H$19)),"")</f>
        <v>(insert code)</v>
      </c>
      <c r="E2827" t="s">
        <v>902</v>
      </c>
      <c r="F2827" s="168">
        <f>IF(F$2=$A2827,Data!C265,0)</f>
        <v>0</v>
      </c>
      <c r="G2827" s="168">
        <f>IF(G$2=$A2827,Data!D265,0)</f>
        <v>0</v>
      </c>
      <c r="H2827" s="168">
        <f>IF(H$2=$A2827,Data!E265,0)</f>
        <v>0</v>
      </c>
      <c r="I2827" s="168">
        <f>IF(I$2=$A2827,Data!F265,0)</f>
        <v>0</v>
      </c>
      <c r="J2827" s="168">
        <f>IF(J$2=$A2827,Data!G265,0)</f>
        <v>0</v>
      </c>
      <c r="K2827" s="168">
        <f>IF(K$2=$A2827,Data!H265,0)</f>
        <v>0</v>
      </c>
      <c r="L2827" s="168">
        <f>IF(L$2=$A2827,Data!I265,0)</f>
        <v>0</v>
      </c>
      <c r="M2827" s="168">
        <f>IF(M$2=$A2827,Data!J265,0)</f>
        <v>0</v>
      </c>
      <c r="N2827" s="168">
        <f>IF(N$2=$A2827,Data!K265,0)</f>
        <v>0</v>
      </c>
      <c r="O2827" s="168">
        <f>IF(O$2=$A2827,Data!L265,0)</f>
        <v>0</v>
      </c>
      <c r="P2827" s="168">
        <f>IF(P$2=$A2827,Data!M265,0)</f>
        <v>0</v>
      </c>
      <c r="Q2827" s="168">
        <f>IF(Q$2=$A2827,Data!N265,0)</f>
        <v>0</v>
      </c>
      <c r="R2827" s="169">
        <f>IF(R$2=$A2827,Data!O265,0)</f>
        <v>0</v>
      </c>
      <c r="S2827" s="169">
        <f>IF(S$2=$A2827,Data!P265,0)</f>
        <v>0</v>
      </c>
      <c r="T2827" s="169">
        <f>IF(T$2=$A2827,Data!Q265,0)</f>
        <v>0</v>
      </c>
      <c r="U2827" s="169">
        <f>IF(U$2=$A2827,Data!R265,0)</f>
        <v>0</v>
      </c>
      <c r="V2827" s="169">
        <f>IF(V$2=$A2827,Data!S265,0)</f>
        <v>0</v>
      </c>
      <c r="W2827" s="169">
        <f>IF(W$2=$A2827,Data!T265,0)</f>
        <v>0</v>
      </c>
      <c r="X2827" s="169">
        <f>IF(X$2=$A2827,Data!U265,0)</f>
        <v>0</v>
      </c>
      <c r="Y2827" s="169">
        <f>IF(Y$2=$A2827,Data!V265,0)</f>
        <v>0</v>
      </c>
      <c r="Z2827" s="169">
        <f>IF(Z$2=$A2827,Data!W265,0)</f>
        <v>0</v>
      </c>
      <c r="AA2827" s="169">
        <f>IF(AA$2=$A2827,Data!X265,0)</f>
        <v>0</v>
      </c>
      <c r="AB2827" s="169">
        <f>IF(AB$2=$A2827,Data!Y265,0)</f>
        <v>0</v>
      </c>
      <c r="AC2827" s="169">
        <f>IF(AC$2=$A2827,Data!Z265,0)</f>
        <v>0</v>
      </c>
      <c r="AD2827" s="170">
        <f>IF(AD$2=$A2827,Data!AA265,0)</f>
        <v>0</v>
      </c>
      <c r="AE2827" s="171">
        <f>IF(AE$2=$A2827,Data!AB265,0)</f>
        <v>0</v>
      </c>
      <c r="AF2827" s="170">
        <f>IF(AF$2=$A2827,Data!AC265,0)</f>
        <v>0</v>
      </c>
      <c r="AG2827" s="171">
        <f>IF(AG$2=$A2827,Data!AD265,0)</f>
        <v>0</v>
      </c>
      <c r="AH2827" s="170">
        <f>IF(AH$2=$A2827,Data!AE265,0)</f>
        <v>0</v>
      </c>
      <c r="AI2827" s="171">
        <f>IF(AI$2=$A2827,Data!AF265,0)</f>
        <v>0</v>
      </c>
      <c r="AJ2827" s="170">
        <f>IF(AJ$2=$A2827,Data!AG265,0)</f>
        <v>0</v>
      </c>
      <c r="AK2827" s="171">
        <f>IF(AK$2=$A2827,Data!AH265,0)</f>
        <v>0</v>
      </c>
      <c r="AL2827" s="170">
        <f>IF(AL$2=$A2827,Data!AI265,0)</f>
        <v>0</v>
      </c>
      <c r="AM2827" t="str">
        <f t="shared" si="88"/>
        <v>BA</v>
      </c>
      <c r="AN2827" t="e">
        <f>+INDEX(Validation!$D$4:$D$250,MATCH(Merge!B2827,Validation!$E$4:$E$250,0))</f>
        <v>#N/A</v>
      </c>
      <c r="AO2827" s="172">
        <f t="shared" si="89"/>
        <v>0</v>
      </c>
    </row>
    <row r="2828" spans="1:41" ht="15" x14ac:dyDescent="0.25">
      <c r="A2828">
        <f>Inputs!$H$17</f>
        <v>7</v>
      </c>
      <c r="B2828" t="str">
        <f>Inputs!$D$4</f>
        <v>Select Agency…</v>
      </c>
      <c r="C2828" s="166" t="str">
        <f>Inputs!$I$6</f>
        <v>(insert code)</v>
      </c>
      <c r="D2828" t="str">
        <f>IFERROR(INDEX(Inputs!$I$11:$I$19,MATCH(A2828,Inputs!$H$11:$H$19)),"")</f>
        <v>(insert code)</v>
      </c>
      <c r="E2828" t="s">
        <v>902</v>
      </c>
      <c r="F2828" s="168">
        <f>IF(F$2=$A2828,Data!C266,0)</f>
        <v>0</v>
      </c>
      <c r="G2828" s="168">
        <f>IF(G$2=$A2828,Data!D266,0)</f>
        <v>0</v>
      </c>
      <c r="H2828" s="168">
        <f>IF(H$2=$A2828,Data!E266,0)</f>
        <v>0</v>
      </c>
      <c r="I2828" s="168">
        <f>IF(I$2=$A2828,Data!F266,0)</f>
        <v>0</v>
      </c>
      <c r="J2828" s="168">
        <f>IF(J$2=$A2828,Data!G266,0)</f>
        <v>0</v>
      </c>
      <c r="K2828" s="168">
        <f>IF(K$2=$A2828,Data!H266,0)</f>
        <v>0</v>
      </c>
      <c r="L2828" s="168">
        <f>IF(L$2=$A2828,Data!I266,0)</f>
        <v>0</v>
      </c>
      <c r="M2828" s="168">
        <f>IF(M$2=$A2828,Data!J266,0)</f>
        <v>0</v>
      </c>
      <c r="N2828" s="168">
        <f>IF(N$2=$A2828,Data!K266,0)</f>
        <v>0</v>
      </c>
      <c r="O2828" s="168">
        <f>IF(O$2=$A2828,Data!L266,0)</f>
        <v>0</v>
      </c>
      <c r="P2828" s="168">
        <f>IF(P$2=$A2828,Data!M266,0)</f>
        <v>0</v>
      </c>
      <c r="Q2828" s="168">
        <f>IF(Q$2=$A2828,Data!N266,0)</f>
        <v>0</v>
      </c>
      <c r="R2828" s="169">
        <f>IF(R$2=$A2828,Data!O266,0)</f>
        <v>0</v>
      </c>
      <c r="S2828" s="169">
        <f>IF(S$2=$A2828,Data!P266,0)</f>
        <v>0</v>
      </c>
      <c r="T2828" s="169">
        <f>IF(T$2=$A2828,Data!Q266,0)</f>
        <v>0</v>
      </c>
      <c r="U2828" s="169">
        <f>IF(U$2=$A2828,Data!R266,0)</f>
        <v>0</v>
      </c>
      <c r="V2828" s="169">
        <f>IF(V$2=$A2828,Data!S266,0)</f>
        <v>0</v>
      </c>
      <c r="W2828" s="169">
        <f>IF(W$2=$A2828,Data!T266,0)</f>
        <v>0</v>
      </c>
      <c r="X2828" s="169">
        <f>IF(X$2=$A2828,Data!U266,0)</f>
        <v>0</v>
      </c>
      <c r="Y2828" s="169">
        <f>IF(Y$2=$A2828,Data!V266,0)</f>
        <v>0</v>
      </c>
      <c r="Z2828" s="169">
        <f>IF(Z$2=$A2828,Data!W266,0)</f>
        <v>0</v>
      </c>
      <c r="AA2828" s="169">
        <f>IF(AA$2=$A2828,Data!X266,0)</f>
        <v>0</v>
      </c>
      <c r="AB2828" s="169">
        <f>IF(AB$2=$A2828,Data!Y266,0)</f>
        <v>0</v>
      </c>
      <c r="AC2828" s="169">
        <f>IF(AC$2=$A2828,Data!Z266,0)</f>
        <v>0</v>
      </c>
      <c r="AD2828" s="170">
        <f>IF(AD$2=$A2828,Data!AA266,0)</f>
        <v>0</v>
      </c>
      <c r="AE2828" s="171">
        <f>IF(AE$2=$A2828,Data!AB266,0)</f>
        <v>0</v>
      </c>
      <c r="AF2828" s="170">
        <f>IF(AF$2=$A2828,Data!AC266,0)</f>
        <v>0</v>
      </c>
      <c r="AG2828" s="171">
        <f>IF(AG$2=$A2828,Data!AD266,0)</f>
        <v>0</v>
      </c>
      <c r="AH2828" s="170">
        <f>IF(AH$2=$A2828,Data!AE266,0)</f>
        <v>0</v>
      </c>
      <c r="AI2828" s="171">
        <f>IF(AI$2=$A2828,Data!AF266,0)</f>
        <v>0</v>
      </c>
      <c r="AJ2828" s="170">
        <f>IF(AJ$2=$A2828,Data!AG266,0)</f>
        <v>0</v>
      </c>
      <c r="AK2828" s="171">
        <f>IF(AK$2=$A2828,Data!AH266,0)</f>
        <v>0</v>
      </c>
      <c r="AL2828" s="170">
        <f>IF(AL$2=$A2828,Data!AI266,0)</f>
        <v>0</v>
      </c>
      <c r="AM2828" t="str">
        <f t="shared" si="88"/>
        <v>BA</v>
      </c>
      <c r="AN2828" t="e">
        <f>+INDEX(Validation!$D$4:$D$250,MATCH(Merge!B2828,Validation!$E$4:$E$250,0))</f>
        <v>#N/A</v>
      </c>
      <c r="AO2828" s="172">
        <f t="shared" si="89"/>
        <v>0</v>
      </c>
    </row>
    <row r="2829" spans="1:41" ht="15" x14ac:dyDescent="0.25">
      <c r="A2829">
        <f>Inputs!$H$17</f>
        <v>7</v>
      </c>
      <c r="B2829" t="str">
        <f>Inputs!$D$4</f>
        <v>Select Agency…</v>
      </c>
      <c r="C2829" s="166" t="str">
        <f>Inputs!$I$6</f>
        <v>(insert code)</v>
      </c>
      <c r="D2829" t="str">
        <f>IFERROR(INDEX(Inputs!$I$11:$I$19,MATCH(A2829,Inputs!$H$11:$H$19)),"")</f>
        <v>(insert code)</v>
      </c>
      <c r="E2829" t="s">
        <v>902</v>
      </c>
      <c r="F2829" s="168">
        <f>IF(F$2=$A2829,Data!C267,0)</f>
        <v>0</v>
      </c>
      <c r="G2829" s="168">
        <f>IF(G$2=$A2829,Data!D267,0)</f>
        <v>0</v>
      </c>
      <c r="H2829" s="168">
        <f>IF(H$2=$A2829,Data!E267,0)</f>
        <v>0</v>
      </c>
      <c r="I2829" s="168">
        <f>IF(I$2=$A2829,Data!F267,0)</f>
        <v>0</v>
      </c>
      <c r="J2829" s="168">
        <f>IF(J$2=$A2829,Data!G267,0)</f>
        <v>0</v>
      </c>
      <c r="K2829" s="168">
        <f>IF(K$2=$A2829,Data!H267,0)</f>
        <v>0</v>
      </c>
      <c r="L2829" s="168">
        <f>IF(L$2=$A2829,Data!I267,0)</f>
        <v>0</v>
      </c>
      <c r="M2829" s="168">
        <f>IF(M$2=$A2829,Data!J267,0)</f>
        <v>0</v>
      </c>
      <c r="N2829" s="168">
        <f>IF(N$2=$A2829,Data!K267,0)</f>
        <v>0</v>
      </c>
      <c r="O2829" s="168">
        <f>IF(O$2=$A2829,Data!L267,0)</f>
        <v>0</v>
      </c>
      <c r="P2829" s="168">
        <f>IF(P$2=$A2829,Data!M267,0)</f>
        <v>0</v>
      </c>
      <c r="Q2829" s="168">
        <f>IF(Q$2=$A2829,Data!N267,0)</f>
        <v>0</v>
      </c>
      <c r="R2829" s="169">
        <f>IF(R$2=$A2829,Data!O267,0)</f>
        <v>0</v>
      </c>
      <c r="S2829" s="169">
        <f>IF(S$2=$A2829,Data!P267,0)</f>
        <v>0</v>
      </c>
      <c r="T2829" s="169">
        <f>IF(T$2=$A2829,Data!Q267,0)</f>
        <v>0</v>
      </c>
      <c r="U2829" s="169">
        <f>IF(U$2=$A2829,Data!R267,0)</f>
        <v>0</v>
      </c>
      <c r="V2829" s="169">
        <f>IF(V$2=$A2829,Data!S267,0)</f>
        <v>0</v>
      </c>
      <c r="W2829" s="169">
        <f>IF(W$2=$A2829,Data!T267,0)</f>
        <v>0</v>
      </c>
      <c r="X2829" s="169">
        <f>IF(X$2=$A2829,Data!U267,0)</f>
        <v>0</v>
      </c>
      <c r="Y2829" s="169">
        <f>IF(Y$2=$A2829,Data!V267,0)</f>
        <v>0</v>
      </c>
      <c r="Z2829" s="169">
        <f>IF(Z$2=$A2829,Data!W267,0)</f>
        <v>0</v>
      </c>
      <c r="AA2829" s="169">
        <f>IF(AA$2=$A2829,Data!X267,0)</f>
        <v>0</v>
      </c>
      <c r="AB2829" s="169">
        <f>IF(AB$2=$A2829,Data!Y267,0)</f>
        <v>0</v>
      </c>
      <c r="AC2829" s="169">
        <f>IF(AC$2=$A2829,Data!Z267,0)</f>
        <v>0</v>
      </c>
      <c r="AD2829" s="170">
        <f>IF(AD$2=$A2829,Data!AA267,0)</f>
        <v>0</v>
      </c>
      <c r="AE2829" s="171">
        <f>IF(AE$2=$A2829,Data!AB267,0)</f>
        <v>0</v>
      </c>
      <c r="AF2829" s="170">
        <f>IF(AF$2=$A2829,Data!AC267,0)</f>
        <v>0</v>
      </c>
      <c r="AG2829" s="171">
        <f>IF(AG$2=$A2829,Data!AD267,0)</f>
        <v>0</v>
      </c>
      <c r="AH2829" s="170">
        <f>IF(AH$2=$A2829,Data!AE267,0)</f>
        <v>0</v>
      </c>
      <c r="AI2829" s="171">
        <f>IF(AI$2=$A2829,Data!AF267,0)</f>
        <v>0</v>
      </c>
      <c r="AJ2829" s="170">
        <f>IF(AJ$2=$A2829,Data!AG267,0)</f>
        <v>0</v>
      </c>
      <c r="AK2829" s="171">
        <f>IF(AK$2=$A2829,Data!AH267,0)</f>
        <v>0</v>
      </c>
      <c r="AL2829" s="170">
        <f>IF(AL$2=$A2829,Data!AI267,0)</f>
        <v>0</v>
      </c>
      <c r="AM2829" t="str">
        <f t="shared" si="88"/>
        <v>BA</v>
      </c>
      <c r="AN2829" t="e">
        <f>+INDEX(Validation!$D$4:$D$250,MATCH(Merge!B2829,Validation!$E$4:$E$250,0))</f>
        <v>#N/A</v>
      </c>
      <c r="AO2829" s="172">
        <f t="shared" si="89"/>
        <v>0</v>
      </c>
    </row>
    <row r="2830" spans="1:41" ht="15" x14ac:dyDescent="0.25">
      <c r="A2830">
        <f>Inputs!$H$17</f>
        <v>7</v>
      </c>
      <c r="B2830" t="str">
        <f>Inputs!$D$4</f>
        <v>Select Agency…</v>
      </c>
      <c r="C2830" s="166" t="str">
        <f>Inputs!$I$6</f>
        <v>(insert code)</v>
      </c>
      <c r="D2830" t="str">
        <f>IFERROR(INDEX(Inputs!$I$11:$I$19,MATCH(A2830,Inputs!$H$11:$H$19)),"")</f>
        <v>(insert code)</v>
      </c>
      <c r="E2830" t="s">
        <v>902</v>
      </c>
      <c r="F2830" s="168">
        <f>IF(F$2=$A2830,Data!C268,0)</f>
        <v>0</v>
      </c>
      <c r="G2830" s="168">
        <f>IF(G$2=$A2830,Data!D268,0)</f>
        <v>0</v>
      </c>
      <c r="H2830" s="168">
        <f>IF(H$2=$A2830,Data!E268,0)</f>
        <v>0</v>
      </c>
      <c r="I2830" s="168">
        <f>IF(I$2=$A2830,Data!F268,0)</f>
        <v>0</v>
      </c>
      <c r="J2830" s="168">
        <f>IF(J$2=$A2830,Data!G268,0)</f>
        <v>0</v>
      </c>
      <c r="K2830" s="168">
        <f>IF(K$2=$A2830,Data!H268,0)</f>
        <v>0</v>
      </c>
      <c r="L2830" s="168">
        <f>IF(L$2=$A2830,Data!I268,0)</f>
        <v>0</v>
      </c>
      <c r="M2830" s="168">
        <f>IF(M$2=$A2830,Data!J268,0)</f>
        <v>0</v>
      </c>
      <c r="N2830" s="168">
        <f>IF(N$2=$A2830,Data!K268,0)</f>
        <v>0</v>
      </c>
      <c r="O2830" s="168">
        <f>IF(O$2=$A2830,Data!L268,0)</f>
        <v>0</v>
      </c>
      <c r="P2830" s="168">
        <f>IF(P$2=$A2830,Data!M268,0)</f>
        <v>0</v>
      </c>
      <c r="Q2830" s="168">
        <f>IF(Q$2=$A2830,Data!N268,0)</f>
        <v>0</v>
      </c>
      <c r="R2830" s="169">
        <f>IF(R$2=$A2830,Data!O268,0)</f>
        <v>0</v>
      </c>
      <c r="S2830" s="169">
        <f>IF(S$2=$A2830,Data!P268,0)</f>
        <v>0</v>
      </c>
      <c r="T2830" s="169">
        <f>IF(T$2=$A2830,Data!Q268,0)</f>
        <v>0</v>
      </c>
      <c r="U2830" s="169">
        <f>IF(U$2=$A2830,Data!R268,0)</f>
        <v>0</v>
      </c>
      <c r="V2830" s="169">
        <f>IF(V$2=$A2830,Data!S268,0)</f>
        <v>0</v>
      </c>
      <c r="W2830" s="169">
        <f>IF(W$2=$A2830,Data!T268,0)</f>
        <v>0</v>
      </c>
      <c r="X2830" s="169">
        <f>IF(X$2=$A2830,Data!U268,0)</f>
        <v>0</v>
      </c>
      <c r="Y2830" s="169">
        <f>IF(Y$2=$A2830,Data!V268,0)</f>
        <v>0</v>
      </c>
      <c r="Z2830" s="169">
        <f>IF(Z$2=$A2830,Data!W268,0)</f>
        <v>0</v>
      </c>
      <c r="AA2830" s="169">
        <f>IF(AA$2=$A2830,Data!X268,0)</f>
        <v>0</v>
      </c>
      <c r="AB2830" s="169">
        <f>IF(AB$2=$A2830,Data!Y268,0)</f>
        <v>0</v>
      </c>
      <c r="AC2830" s="169">
        <f>IF(AC$2=$A2830,Data!Z268,0)</f>
        <v>0</v>
      </c>
      <c r="AD2830" s="170">
        <f>IF(AD$2=$A2830,Data!AA268,0)</f>
        <v>0</v>
      </c>
      <c r="AE2830" s="171">
        <f>IF(AE$2=$A2830,Data!AB268,0)</f>
        <v>0</v>
      </c>
      <c r="AF2830" s="170">
        <f>IF(AF$2=$A2830,Data!AC268,0)</f>
        <v>0</v>
      </c>
      <c r="AG2830" s="171">
        <f>IF(AG$2=$A2830,Data!AD268,0)</f>
        <v>0</v>
      </c>
      <c r="AH2830" s="170">
        <f>IF(AH$2=$A2830,Data!AE268,0)</f>
        <v>0</v>
      </c>
      <c r="AI2830" s="171">
        <f>IF(AI$2=$A2830,Data!AF268,0)</f>
        <v>0</v>
      </c>
      <c r="AJ2830" s="170">
        <f>IF(AJ$2=$A2830,Data!AG268,0)</f>
        <v>0</v>
      </c>
      <c r="AK2830" s="171">
        <f>IF(AK$2=$A2830,Data!AH268,0)</f>
        <v>0</v>
      </c>
      <c r="AL2830" s="170">
        <f>IF(AL$2=$A2830,Data!AI268,0)</f>
        <v>0</v>
      </c>
      <c r="AM2830" t="str">
        <f t="shared" si="88"/>
        <v>BA</v>
      </c>
      <c r="AN2830" t="e">
        <f>+INDEX(Validation!$D$4:$D$250,MATCH(Merge!B2830,Validation!$E$4:$E$250,0))</f>
        <v>#N/A</v>
      </c>
      <c r="AO2830" s="172">
        <f t="shared" si="89"/>
        <v>0</v>
      </c>
    </row>
    <row r="2831" spans="1:41" ht="15" x14ac:dyDescent="0.25">
      <c r="A2831">
        <f>Inputs!$H$17</f>
        <v>7</v>
      </c>
      <c r="B2831" t="str">
        <f>Inputs!$D$4</f>
        <v>Select Agency…</v>
      </c>
      <c r="C2831" s="166" t="str">
        <f>Inputs!$I$6</f>
        <v>(insert code)</v>
      </c>
      <c r="D2831" t="str">
        <f>IFERROR(INDEX(Inputs!$I$11:$I$19,MATCH(A2831,Inputs!$H$11:$H$19)),"")</f>
        <v>(insert code)</v>
      </c>
      <c r="E2831" t="s">
        <v>902</v>
      </c>
      <c r="F2831" s="168">
        <f>IF(F$2=$A2831,Data!C269,0)</f>
        <v>0</v>
      </c>
      <c r="G2831" s="168">
        <f>IF(G$2=$A2831,Data!D269,0)</f>
        <v>0</v>
      </c>
      <c r="H2831" s="168">
        <f>IF(H$2=$A2831,Data!E269,0)</f>
        <v>0</v>
      </c>
      <c r="I2831" s="168">
        <f>IF(I$2=$A2831,Data!F269,0)</f>
        <v>0</v>
      </c>
      <c r="J2831" s="168">
        <f>IF(J$2=$A2831,Data!G269,0)</f>
        <v>0</v>
      </c>
      <c r="K2831" s="168">
        <f>IF(K$2=$A2831,Data!H269,0)</f>
        <v>0</v>
      </c>
      <c r="L2831" s="168">
        <f>IF(L$2=$A2831,Data!I269,0)</f>
        <v>0</v>
      </c>
      <c r="M2831" s="168">
        <f>IF(M$2=$A2831,Data!J269,0)</f>
        <v>0</v>
      </c>
      <c r="N2831" s="168">
        <f>IF(N$2=$A2831,Data!K269,0)</f>
        <v>0</v>
      </c>
      <c r="O2831" s="168">
        <f>IF(O$2=$A2831,Data!L269,0)</f>
        <v>0</v>
      </c>
      <c r="P2831" s="168">
        <f>IF(P$2=$A2831,Data!M269,0)</f>
        <v>0</v>
      </c>
      <c r="Q2831" s="168">
        <f>IF(Q$2=$A2831,Data!N269,0)</f>
        <v>0</v>
      </c>
      <c r="R2831" s="169">
        <f>IF(R$2=$A2831,Data!O269,0)</f>
        <v>0</v>
      </c>
      <c r="S2831" s="169">
        <f>IF(S$2=$A2831,Data!P269,0)</f>
        <v>0</v>
      </c>
      <c r="T2831" s="169">
        <f>IF(T$2=$A2831,Data!Q269,0)</f>
        <v>0</v>
      </c>
      <c r="U2831" s="169">
        <f>IF(U$2=$A2831,Data!R269,0)</f>
        <v>0</v>
      </c>
      <c r="V2831" s="169">
        <f>IF(V$2=$A2831,Data!S269,0)</f>
        <v>0</v>
      </c>
      <c r="W2831" s="169">
        <f>IF(W$2=$A2831,Data!T269,0)</f>
        <v>0</v>
      </c>
      <c r="X2831" s="169">
        <f>IF(X$2=$A2831,Data!U269,0)</f>
        <v>0</v>
      </c>
      <c r="Y2831" s="169">
        <f>IF(Y$2=$A2831,Data!V269,0)</f>
        <v>0</v>
      </c>
      <c r="Z2831" s="169">
        <f>IF(Z$2=$A2831,Data!W269,0)</f>
        <v>0</v>
      </c>
      <c r="AA2831" s="169">
        <f>IF(AA$2=$A2831,Data!X269,0)</f>
        <v>0</v>
      </c>
      <c r="AB2831" s="169">
        <f>IF(AB$2=$A2831,Data!Y269,0)</f>
        <v>0</v>
      </c>
      <c r="AC2831" s="169">
        <f>IF(AC$2=$A2831,Data!Z269,0)</f>
        <v>0</v>
      </c>
      <c r="AD2831" s="170">
        <f>IF(AD$2=$A2831,Data!AA269,0)</f>
        <v>0</v>
      </c>
      <c r="AE2831" s="171">
        <f>IF(AE$2=$A2831,Data!AB269,0)</f>
        <v>0</v>
      </c>
      <c r="AF2831" s="170">
        <f>IF(AF$2=$A2831,Data!AC269,0)</f>
        <v>0</v>
      </c>
      <c r="AG2831" s="171">
        <f>IF(AG$2=$A2831,Data!AD269,0)</f>
        <v>0</v>
      </c>
      <c r="AH2831" s="170">
        <f>IF(AH$2=$A2831,Data!AE269,0)</f>
        <v>0</v>
      </c>
      <c r="AI2831" s="171">
        <f>IF(AI$2=$A2831,Data!AF269,0)</f>
        <v>0</v>
      </c>
      <c r="AJ2831" s="170">
        <f>IF(AJ$2=$A2831,Data!AG269,0)</f>
        <v>0</v>
      </c>
      <c r="AK2831" s="171">
        <f>IF(AK$2=$A2831,Data!AH269,0)</f>
        <v>0</v>
      </c>
      <c r="AL2831" s="170">
        <f>IF(AL$2=$A2831,Data!AI269,0)</f>
        <v>0</v>
      </c>
      <c r="AM2831" t="str">
        <f t="shared" si="88"/>
        <v>BA</v>
      </c>
      <c r="AN2831" t="e">
        <f>+INDEX(Validation!$D$4:$D$250,MATCH(Merge!B2831,Validation!$E$4:$E$250,0))</f>
        <v>#N/A</v>
      </c>
      <c r="AO2831" s="172">
        <f t="shared" si="89"/>
        <v>0</v>
      </c>
    </row>
    <row r="2832" spans="1:41" ht="15" x14ac:dyDescent="0.25">
      <c r="A2832">
        <f>Inputs!$H$17</f>
        <v>7</v>
      </c>
      <c r="B2832" t="str">
        <f>Inputs!$D$4</f>
        <v>Select Agency…</v>
      </c>
      <c r="C2832" s="166" t="str">
        <f>Inputs!$I$6</f>
        <v>(insert code)</v>
      </c>
      <c r="D2832" t="str">
        <f>IFERROR(INDEX(Inputs!$I$11:$I$19,MATCH(A2832,Inputs!$H$11:$H$19)),"")</f>
        <v>(insert code)</v>
      </c>
      <c r="E2832" t="s">
        <v>902</v>
      </c>
      <c r="F2832" s="168">
        <f>IF(F$2=$A2832,Data!C270,0)</f>
        <v>0</v>
      </c>
      <c r="G2832" s="168">
        <f>IF(G$2=$A2832,Data!D270,0)</f>
        <v>0</v>
      </c>
      <c r="H2832" s="168">
        <f>IF(H$2=$A2832,Data!E270,0)</f>
        <v>0</v>
      </c>
      <c r="I2832" s="168">
        <f>IF(I$2=$A2832,Data!F270,0)</f>
        <v>0</v>
      </c>
      <c r="J2832" s="168">
        <f>IF(J$2=$A2832,Data!G270,0)</f>
        <v>0</v>
      </c>
      <c r="K2832" s="168">
        <f>IF(K$2=$A2832,Data!H270,0)</f>
        <v>0</v>
      </c>
      <c r="L2832" s="168">
        <f>IF(L$2=$A2832,Data!I270,0)</f>
        <v>0</v>
      </c>
      <c r="M2832" s="168">
        <f>IF(M$2=$A2832,Data!J270,0)</f>
        <v>0</v>
      </c>
      <c r="N2832" s="168">
        <f>IF(N$2=$A2832,Data!K270,0)</f>
        <v>0</v>
      </c>
      <c r="O2832" s="168">
        <f>IF(O$2=$A2832,Data!L270,0)</f>
        <v>0</v>
      </c>
      <c r="P2832" s="168">
        <f>IF(P$2=$A2832,Data!M270,0)</f>
        <v>0</v>
      </c>
      <c r="Q2832" s="168">
        <f>IF(Q$2=$A2832,Data!N270,0)</f>
        <v>0</v>
      </c>
      <c r="R2832" s="169">
        <f>IF(R$2=$A2832,Data!O270,0)</f>
        <v>0</v>
      </c>
      <c r="S2832" s="169">
        <f>IF(S$2=$A2832,Data!P270,0)</f>
        <v>0</v>
      </c>
      <c r="T2832" s="169">
        <f>IF(T$2=$A2832,Data!Q270,0)</f>
        <v>0</v>
      </c>
      <c r="U2832" s="169">
        <f>IF(U$2=$A2832,Data!R270,0)</f>
        <v>0</v>
      </c>
      <c r="V2832" s="169">
        <f>IF(V$2=$A2832,Data!S270,0)</f>
        <v>0</v>
      </c>
      <c r="W2832" s="169">
        <f>IF(W$2=$A2832,Data!T270,0)</f>
        <v>0</v>
      </c>
      <c r="X2832" s="169">
        <f>IF(X$2=$A2832,Data!U270,0)</f>
        <v>0</v>
      </c>
      <c r="Y2832" s="169">
        <f>IF(Y$2=$A2832,Data!V270,0)</f>
        <v>0</v>
      </c>
      <c r="Z2832" s="169">
        <f>IF(Z$2=$A2832,Data!W270,0)</f>
        <v>0</v>
      </c>
      <c r="AA2832" s="169">
        <f>IF(AA$2=$A2832,Data!X270,0)</f>
        <v>0</v>
      </c>
      <c r="AB2832" s="169">
        <f>IF(AB$2=$A2832,Data!Y270,0)</f>
        <v>0</v>
      </c>
      <c r="AC2832" s="169">
        <f>IF(AC$2=$A2832,Data!Z270,0)</f>
        <v>0</v>
      </c>
      <c r="AD2832" s="170">
        <f>IF(AD$2=$A2832,Data!AA270,0)</f>
        <v>0</v>
      </c>
      <c r="AE2832" s="171">
        <f>IF(AE$2=$A2832,Data!AB270,0)</f>
        <v>0</v>
      </c>
      <c r="AF2832" s="170">
        <f>IF(AF$2=$A2832,Data!AC270,0)</f>
        <v>0</v>
      </c>
      <c r="AG2832" s="171">
        <f>IF(AG$2=$A2832,Data!AD270,0)</f>
        <v>0</v>
      </c>
      <c r="AH2832" s="170">
        <f>IF(AH$2=$A2832,Data!AE270,0)</f>
        <v>0</v>
      </c>
      <c r="AI2832" s="171">
        <f>IF(AI$2=$A2832,Data!AF270,0)</f>
        <v>0</v>
      </c>
      <c r="AJ2832" s="170">
        <f>IF(AJ$2=$A2832,Data!AG270,0)</f>
        <v>0</v>
      </c>
      <c r="AK2832" s="171">
        <f>IF(AK$2=$A2832,Data!AH270,0)</f>
        <v>0</v>
      </c>
      <c r="AL2832" s="170">
        <f>IF(AL$2=$A2832,Data!AI270,0)</f>
        <v>0</v>
      </c>
      <c r="AM2832" t="str">
        <f t="shared" si="88"/>
        <v>BA</v>
      </c>
      <c r="AN2832" t="e">
        <f>+INDEX(Validation!$D$4:$D$250,MATCH(Merge!B2832,Validation!$E$4:$E$250,0))</f>
        <v>#N/A</v>
      </c>
      <c r="AO2832" s="172">
        <f t="shared" si="89"/>
        <v>0</v>
      </c>
    </row>
    <row r="2833" spans="1:41" ht="15" x14ac:dyDescent="0.25">
      <c r="A2833">
        <f>Inputs!$H$17</f>
        <v>7</v>
      </c>
      <c r="B2833" t="str">
        <f>Inputs!$D$4</f>
        <v>Select Agency…</v>
      </c>
      <c r="C2833" s="166" t="str">
        <f>Inputs!$I$6</f>
        <v>(insert code)</v>
      </c>
      <c r="D2833" t="str">
        <f>IFERROR(INDEX(Inputs!$I$11:$I$19,MATCH(A2833,Inputs!$H$11:$H$19)),"")</f>
        <v>(insert code)</v>
      </c>
      <c r="E2833" t="s">
        <v>902</v>
      </c>
      <c r="F2833" s="168">
        <f>IF(F$2=$A2833,Data!C271,0)</f>
        <v>0</v>
      </c>
      <c r="G2833" s="168">
        <f>IF(G$2=$A2833,Data!D271,0)</f>
        <v>0</v>
      </c>
      <c r="H2833" s="168">
        <f>IF(H$2=$A2833,Data!E271,0)</f>
        <v>0</v>
      </c>
      <c r="I2833" s="168">
        <f>IF(I$2=$A2833,Data!F271,0)</f>
        <v>0</v>
      </c>
      <c r="J2833" s="168">
        <f>IF(J$2=$A2833,Data!G271,0)</f>
        <v>0</v>
      </c>
      <c r="K2833" s="168">
        <f>IF(K$2=$A2833,Data!H271,0)</f>
        <v>0</v>
      </c>
      <c r="L2833" s="168">
        <f>IF(L$2=$A2833,Data!I271,0)</f>
        <v>0</v>
      </c>
      <c r="M2833" s="168">
        <f>IF(M$2=$A2833,Data!J271,0)</f>
        <v>0</v>
      </c>
      <c r="N2833" s="168">
        <f>IF(N$2=$A2833,Data!K271,0)</f>
        <v>0</v>
      </c>
      <c r="O2833" s="168">
        <f>IF(O$2=$A2833,Data!L271,0)</f>
        <v>0</v>
      </c>
      <c r="P2833" s="168">
        <f>IF(P$2=$A2833,Data!M271,0)</f>
        <v>0</v>
      </c>
      <c r="Q2833" s="168">
        <f>IF(Q$2=$A2833,Data!N271,0)</f>
        <v>0</v>
      </c>
      <c r="R2833" s="169">
        <f>IF(R$2=$A2833,Data!O271,0)</f>
        <v>0</v>
      </c>
      <c r="S2833" s="169">
        <f>IF(S$2=$A2833,Data!P271,0)</f>
        <v>0</v>
      </c>
      <c r="T2833" s="169">
        <f>IF(T$2=$A2833,Data!Q271,0)</f>
        <v>0</v>
      </c>
      <c r="U2833" s="169">
        <f>IF(U$2=$A2833,Data!R271,0)</f>
        <v>0</v>
      </c>
      <c r="V2833" s="169">
        <f>IF(V$2=$A2833,Data!S271,0)</f>
        <v>0</v>
      </c>
      <c r="W2833" s="169">
        <f>IF(W$2=$A2833,Data!T271,0)</f>
        <v>0</v>
      </c>
      <c r="X2833" s="169">
        <f>IF(X$2=$A2833,Data!U271,0)</f>
        <v>0</v>
      </c>
      <c r="Y2833" s="169">
        <f>IF(Y$2=$A2833,Data!V271,0)</f>
        <v>0</v>
      </c>
      <c r="Z2833" s="169">
        <f>IF(Z$2=$A2833,Data!W271,0)</f>
        <v>0</v>
      </c>
      <c r="AA2833" s="169">
        <f>IF(AA$2=$A2833,Data!X271,0)</f>
        <v>0</v>
      </c>
      <c r="AB2833" s="169">
        <f>IF(AB$2=$A2833,Data!Y271,0)</f>
        <v>0</v>
      </c>
      <c r="AC2833" s="169">
        <f>IF(AC$2=$A2833,Data!Z271,0)</f>
        <v>0</v>
      </c>
      <c r="AD2833" s="170">
        <f>IF(AD$2=$A2833,Data!AA271,0)</f>
        <v>0</v>
      </c>
      <c r="AE2833" s="171">
        <f>IF(AE$2=$A2833,Data!AB271,0)</f>
        <v>0</v>
      </c>
      <c r="AF2833" s="170">
        <f>IF(AF$2=$A2833,Data!AC271,0)</f>
        <v>0</v>
      </c>
      <c r="AG2833" s="171">
        <f>IF(AG$2=$A2833,Data!AD271,0)</f>
        <v>0</v>
      </c>
      <c r="AH2833" s="170">
        <f>IF(AH$2=$A2833,Data!AE271,0)</f>
        <v>0</v>
      </c>
      <c r="AI2833" s="171">
        <f>IF(AI$2=$A2833,Data!AF271,0)</f>
        <v>0</v>
      </c>
      <c r="AJ2833" s="170">
        <f>IF(AJ$2=$A2833,Data!AG271,0)</f>
        <v>0</v>
      </c>
      <c r="AK2833" s="171">
        <f>IF(AK$2=$A2833,Data!AH271,0)</f>
        <v>0</v>
      </c>
      <c r="AL2833" s="170">
        <f>IF(AL$2=$A2833,Data!AI271,0)</f>
        <v>0</v>
      </c>
      <c r="AM2833" t="str">
        <f t="shared" si="88"/>
        <v>BA</v>
      </c>
      <c r="AN2833" t="e">
        <f>+INDEX(Validation!$D$4:$D$250,MATCH(Merge!B2833,Validation!$E$4:$E$250,0))</f>
        <v>#N/A</v>
      </c>
      <c r="AO2833" s="172">
        <f t="shared" si="89"/>
        <v>0</v>
      </c>
    </row>
    <row r="2834" spans="1:41" ht="15" x14ac:dyDescent="0.25">
      <c r="A2834">
        <f>Inputs!$H$17</f>
        <v>7</v>
      </c>
      <c r="B2834" t="str">
        <f>Inputs!$D$4</f>
        <v>Select Agency…</v>
      </c>
      <c r="C2834" s="166" t="str">
        <f>Inputs!$I$6</f>
        <v>(insert code)</v>
      </c>
      <c r="D2834" t="str">
        <f>IFERROR(INDEX(Inputs!$I$11:$I$19,MATCH(A2834,Inputs!$H$11:$H$19)),"")</f>
        <v>(insert code)</v>
      </c>
      <c r="E2834" t="s">
        <v>902</v>
      </c>
      <c r="F2834" s="168">
        <f>IF(F$2=$A2834,Data!C272,0)</f>
        <v>0</v>
      </c>
      <c r="G2834" s="168">
        <f>IF(G$2=$A2834,Data!D272,0)</f>
        <v>0</v>
      </c>
      <c r="H2834" s="168">
        <f>IF(H$2=$A2834,Data!E272,0)</f>
        <v>0</v>
      </c>
      <c r="I2834" s="168">
        <f>IF(I$2=$A2834,Data!F272,0)</f>
        <v>0</v>
      </c>
      <c r="J2834" s="168">
        <f>IF(J$2=$A2834,Data!G272,0)</f>
        <v>0</v>
      </c>
      <c r="K2834" s="168">
        <f>IF(K$2=$A2834,Data!H272,0)</f>
        <v>0</v>
      </c>
      <c r="L2834" s="168">
        <f>IF(L$2=$A2834,Data!I272,0)</f>
        <v>0</v>
      </c>
      <c r="M2834" s="168">
        <f>IF(M$2=$A2834,Data!J272,0)</f>
        <v>0</v>
      </c>
      <c r="N2834" s="168">
        <f>IF(N$2=$A2834,Data!K272,0)</f>
        <v>0</v>
      </c>
      <c r="O2834" s="168">
        <f>IF(O$2=$A2834,Data!L272,0)</f>
        <v>0</v>
      </c>
      <c r="P2834" s="168">
        <f>IF(P$2=$A2834,Data!M272,0)</f>
        <v>0</v>
      </c>
      <c r="Q2834" s="168">
        <f>IF(Q$2=$A2834,Data!N272,0)</f>
        <v>0</v>
      </c>
      <c r="R2834" s="169">
        <f>IF(R$2=$A2834,Data!O272,0)</f>
        <v>0</v>
      </c>
      <c r="S2834" s="169">
        <f>IF(S$2=$A2834,Data!P272,0)</f>
        <v>0</v>
      </c>
      <c r="T2834" s="169">
        <f>IF(T$2=$A2834,Data!Q272,0)</f>
        <v>0</v>
      </c>
      <c r="U2834" s="169">
        <f>IF(U$2=$A2834,Data!R272,0)</f>
        <v>0</v>
      </c>
      <c r="V2834" s="169">
        <f>IF(V$2=$A2834,Data!S272,0)</f>
        <v>0</v>
      </c>
      <c r="W2834" s="169">
        <f>IF(W$2=$A2834,Data!T272,0)</f>
        <v>0</v>
      </c>
      <c r="X2834" s="169">
        <f>IF(X$2=$A2834,Data!U272,0)</f>
        <v>0</v>
      </c>
      <c r="Y2834" s="169">
        <f>IF(Y$2=$A2834,Data!V272,0)</f>
        <v>0</v>
      </c>
      <c r="Z2834" s="169">
        <f>IF(Z$2=$A2834,Data!W272,0)</f>
        <v>0</v>
      </c>
      <c r="AA2834" s="169">
        <f>IF(AA$2=$A2834,Data!X272,0)</f>
        <v>0</v>
      </c>
      <c r="AB2834" s="169">
        <f>IF(AB$2=$A2834,Data!Y272,0)</f>
        <v>0</v>
      </c>
      <c r="AC2834" s="169">
        <f>IF(AC$2=$A2834,Data!Z272,0)</f>
        <v>0</v>
      </c>
      <c r="AD2834" s="170">
        <f>IF(AD$2=$A2834,Data!AA272,0)</f>
        <v>0</v>
      </c>
      <c r="AE2834" s="171">
        <f>IF(AE$2=$A2834,Data!AB272,0)</f>
        <v>0</v>
      </c>
      <c r="AF2834" s="170">
        <f>IF(AF$2=$A2834,Data!AC272,0)</f>
        <v>0</v>
      </c>
      <c r="AG2834" s="171">
        <f>IF(AG$2=$A2834,Data!AD272,0)</f>
        <v>0</v>
      </c>
      <c r="AH2834" s="170">
        <f>IF(AH$2=$A2834,Data!AE272,0)</f>
        <v>0</v>
      </c>
      <c r="AI2834" s="171">
        <f>IF(AI$2=$A2834,Data!AF272,0)</f>
        <v>0</v>
      </c>
      <c r="AJ2834" s="170">
        <f>IF(AJ$2=$A2834,Data!AG272,0)</f>
        <v>0</v>
      </c>
      <c r="AK2834" s="171">
        <f>IF(AK$2=$A2834,Data!AH272,0)</f>
        <v>0</v>
      </c>
      <c r="AL2834" s="170">
        <f>IF(AL$2=$A2834,Data!AI272,0)</f>
        <v>0</v>
      </c>
      <c r="AM2834" t="str">
        <f t="shared" si="88"/>
        <v>BA</v>
      </c>
      <c r="AN2834" t="e">
        <f>+INDEX(Validation!$D$4:$D$250,MATCH(Merge!B2834,Validation!$E$4:$E$250,0))</f>
        <v>#N/A</v>
      </c>
      <c r="AO2834" s="172">
        <f t="shared" si="89"/>
        <v>0</v>
      </c>
    </row>
    <row r="2835" spans="1:41" ht="15" x14ac:dyDescent="0.25">
      <c r="A2835">
        <f>Inputs!$H$17</f>
        <v>7</v>
      </c>
      <c r="B2835" t="str">
        <f>Inputs!$D$4</f>
        <v>Select Agency…</v>
      </c>
      <c r="C2835" s="166" t="str">
        <f>Inputs!$I$6</f>
        <v>(insert code)</v>
      </c>
      <c r="D2835" t="str">
        <f>IFERROR(INDEX(Inputs!$I$11:$I$19,MATCH(A2835,Inputs!$H$11:$H$19)),"")</f>
        <v>(insert code)</v>
      </c>
      <c r="E2835" t="s">
        <v>902</v>
      </c>
      <c r="F2835" s="168">
        <f>IF(F$2=$A2835,Data!C273,0)</f>
        <v>0</v>
      </c>
      <c r="G2835" s="168">
        <f>IF(G$2=$A2835,Data!D273,0)</f>
        <v>0</v>
      </c>
      <c r="H2835" s="168">
        <f>IF(H$2=$A2835,Data!E273,0)</f>
        <v>0</v>
      </c>
      <c r="I2835" s="168">
        <f>IF(I$2=$A2835,Data!F273,0)</f>
        <v>0</v>
      </c>
      <c r="J2835" s="168">
        <f>IF(J$2=$A2835,Data!G273,0)</f>
        <v>0</v>
      </c>
      <c r="K2835" s="168">
        <f>IF(K$2=$A2835,Data!H273,0)</f>
        <v>0</v>
      </c>
      <c r="L2835" s="168">
        <f>IF(L$2=$A2835,Data!I273,0)</f>
        <v>0</v>
      </c>
      <c r="M2835" s="168">
        <f>IF(M$2=$A2835,Data!J273,0)</f>
        <v>0</v>
      </c>
      <c r="N2835" s="168">
        <f>IF(N$2=$A2835,Data!K273,0)</f>
        <v>0</v>
      </c>
      <c r="O2835" s="168">
        <f>IF(O$2=$A2835,Data!L273,0)</f>
        <v>0</v>
      </c>
      <c r="P2835" s="168">
        <f>IF(P$2=$A2835,Data!M273,0)</f>
        <v>0</v>
      </c>
      <c r="Q2835" s="168">
        <f>IF(Q$2=$A2835,Data!N273,0)</f>
        <v>0</v>
      </c>
      <c r="R2835" s="169">
        <f>IF(R$2=$A2835,Data!O273,0)</f>
        <v>0</v>
      </c>
      <c r="S2835" s="169">
        <f>IF(S$2=$A2835,Data!P273,0)</f>
        <v>0</v>
      </c>
      <c r="T2835" s="169">
        <f>IF(T$2=$A2835,Data!Q273,0)</f>
        <v>0</v>
      </c>
      <c r="U2835" s="169">
        <f>IF(U$2=$A2835,Data!R273,0)</f>
        <v>0</v>
      </c>
      <c r="V2835" s="169">
        <f>IF(V$2=$A2835,Data!S273,0)</f>
        <v>0</v>
      </c>
      <c r="W2835" s="169">
        <f>IF(W$2=$A2835,Data!T273,0)</f>
        <v>0</v>
      </c>
      <c r="X2835" s="169">
        <f>IF(X$2=$A2835,Data!U273,0)</f>
        <v>0</v>
      </c>
      <c r="Y2835" s="169">
        <f>IF(Y$2=$A2835,Data!V273,0)</f>
        <v>0</v>
      </c>
      <c r="Z2835" s="169">
        <f>IF(Z$2=$A2835,Data!W273,0)</f>
        <v>0</v>
      </c>
      <c r="AA2835" s="169">
        <f>IF(AA$2=$A2835,Data!X273,0)</f>
        <v>0</v>
      </c>
      <c r="AB2835" s="169">
        <f>IF(AB$2=$A2835,Data!Y273,0)</f>
        <v>0</v>
      </c>
      <c r="AC2835" s="169">
        <f>IF(AC$2=$A2835,Data!Z273,0)</f>
        <v>0</v>
      </c>
      <c r="AD2835" s="170">
        <f>IF(AD$2=$A2835,Data!AA273,0)</f>
        <v>0</v>
      </c>
      <c r="AE2835" s="171">
        <f>IF(AE$2=$A2835,Data!AB273,0)</f>
        <v>0</v>
      </c>
      <c r="AF2835" s="170">
        <f>IF(AF$2=$A2835,Data!AC273,0)</f>
        <v>0</v>
      </c>
      <c r="AG2835" s="171">
        <f>IF(AG$2=$A2835,Data!AD273,0)</f>
        <v>0</v>
      </c>
      <c r="AH2835" s="170">
        <f>IF(AH$2=$A2835,Data!AE273,0)</f>
        <v>0</v>
      </c>
      <c r="AI2835" s="171">
        <f>IF(AI$2=$A2835,Data!AF273,0)</f>
        <v>0</v>
      </c>
      <c r="AJ2835" s="170">
        <f>IF(AJ$2=$A2835,Data!AG273,0)</f>
        <v>0</v>
      </c>
      <c r="AK2835" s="171">
        <f>IF(AK$2=$A2835,Data!AH273,0)</f>
        <v>0</v>
      </c>
      <c r="AL2835" s="170">
        <f>IF(AL$2=$A2835,Data!AI273,0)</f>
        <v>0</v>
      </c>
      <c r="AM2835" t="str">
        <f t="shared" si="88"/>
        <v>BA</v>
      </c>
      <c r="AN2835" t="e">
        <f>+INDEX(Validation!$D$4:$D$250,MATCH(Merge!B2835,Validation!$E$4:$E$250,0))</f>
        <v>#N/A</v>
      </c>
      <c r="AO2835" s="172">
        <f t="shared" si="89"/>
        <v>0</v>
      </c>
    </row>
    <row r="2836" spans="1:41" ht="15" x14ac:dyDescent="0.25">
      <c r="A2836">
        <f>Inputs!$H$17</f>
        <v>7</v>
      </c>
      <c r="B2836" t="str">
        <f>Inputs!$D$4</f>
        <v>Select Agency…</v>
      </c>
      <c r="C2836" s="166" t="str">
        <f>Inputs!$I$6</f>
        <v>(insert code)</v>
      </c>
      <c r="D2836" t="str">
        <f>IFERROR(INDEX(Inputs!$I$11:$I$19,MATCH(A2836,Inputs!$H$11:$H$19)),"")</f>
        <v>(insert code)</v>
      </c>
      <c r="E2836" t="s">
        <v>902</v>
      </c>
      <c r="F2836" s="168">
        <f>IF(F$2=$A2836,Data!C274,0)</f>
        <v>0</v>
      </c>
      <c r="G2836" s="168">
        <f>IF(G$2=$A2836,Data!D274,0)</f>
        <v>0</v>
      </c>
      <c r="H2836" s="168">
        <f>IF(H$2=$A2836,Data!E274,0)</f>
        <v>0</v>
      </c>
      <c r="I2836" s="168">
        <f>IF(I$2=$A2836,Data!F274,0)</f>
        <v>0</v>
      </c>
      <c r="J2836" s="168">
        <f>IF(J$2=$A2836,Data!G274,0)</f>
        <v>0</v>
      </c>
      <c r="K2836" s="168">
        <f>IF(K$2=$A2836,Data!H274,0)</f>
        <v>0</v>
      </c>
      <c r="L2836" s="168">
        <f>IF(L$2=$A2836,Data!I274,0)</f>
        <v>0</v>
      </c>
      <c r="M2836" s="168">
        <f>IF(M$2=$A2836,Data!J274,0)</f>
        <v>0</v>
      </c>
      <c r="N2836" s="168">
        <f>IF(N$2=$A2836,Data!K274,0)</f>
        <v>0</v>
      </c>
      <c r="O2836" s="168">
        <f>IF(O$2=$A2836,Data!L274,0)</f>
        <v>0</v>
      </c>
      <c r="P2836" s="168">
        <f>IF(P$2=$A2836,Data!M274,0)</f>
        <v>0</v>
      </c>
      <c r="Q2836" s="168">
        <f>IF(Q$2=$A2836,Data!N274,0)</f>
        <v>0</v>
      </c>
      <c r="R2836" s="169">
        <f>IF(R$2=$A2836,Data!O274,0)</f>
        <v>0</v>
      </c>
      <c r="S2836" s="169">
        <f>IF(S$2=$A2836,Data!P274,0)</f>
        <v>0</v>
      </c>
      <c r="T2836" s="169">
        <f>IF(T$2=$A2836,Data!Q274,0)</f>
        <v>0</v>
      </c>
      <c r="U2836" s="169">
        <f>IF(U$2=$A2836,Data!R274,0)</f>
        <v>0</v>
      </c>
      <c r="V2836" s="169">
        <f>IF(V$2=$A2836,Data!S274,0)</f>
        <v>0</v>
      </c>
      <c r="W2836" s="169">
        <f>IF(W$2=$A2836,Data!T274,0)</f>
        <v>0</v>
      </c>
      <c r="X2836" s="169">
        <f>IF(X$2=$A2836,Data!U274,0)</f>
        <v>0</v>
      </c>
      <c r="Y2836" s="169">
        <f>IF(Y$2=$A2836,Data!V274,0)</f>
        <v>0</v>
      </c>
      <c r="Z2836" s="169">
        <f>IF(Z$2=$A2836,Data!W274,0)</f>
        <v>0</v>
      </c>
      <c r="AA2836" s="169">
        <f>IF(AA$2=$A2836,Data!X274,0)</f>
        <v>0</v>
      </c>
      <c r="AB2836" s="169">
        <f>IF(AB$2=$A2836,Data!Y274,0)</f>
        <v>0</v>
      </c>
      <c r="AC2836" s="169">
        <f>IF(AC$2=$A2836,Data!Z274,0)</f>
        <v>0</v>
      </c>
      <c r="AD2836" s="170">
        <f>IF(AD$2=$A2836,Data!AA274,0)</f>
        <v>0</v>
      </c>
      <c r="AE2836" s="171">
        <f>IF(AE$2=$A2836,Data!AB274,0)</f>
        <v>0</v>
      </c>
      <c r="AF2836" s="170">
        <f>IF(AF$2=$A2836,Data!AC274,0)</f>
        <v>0</v>
      </c>
      <c r="AG2836" s="171">
        <f>IF(AG$2=$A2836,Data!AD274,0)</f>
        <v>0</v>
      </c>
      <c r="AH2836" s="170">
        <f>IF(AH$2=$A2836,Data!AE274,0)</f>
        <v>0</v>
      </c>
      <c r="AI2836" s="171">
        <f>IF(AI$2=$A2836,Data!AF274,0)</f>
        <v>0</v>
      </c>
      <c r="AJ2836" s="170">
        <f>IF(AJ$2=$A2836,Data!AG274,0)</f>
        <v>0</v>
      </c>
      <c r="AK2836" s="171">
        <f>IF(AK$2=$A2836,Data!AH274,0)</f>
        <v>0</v>
      </c>
      <c r="AL2836" s="170">
        <f>IF(AL$2=$A2836,Data!AI274,0)</f>
        <v>0</v>
      </c>
      <c r="AM2836" t="str">
        <f t="shared" si="88"/>
        <v>BA</v>
      </c>
      <c r="AN2836" t="e">
        <f>+INDEX(Validation!$D$4:$D$250,MATCH(Merge!B2836,Validation!$E$4:$E$250,0))</f>
        <v>#N/A</v>
      </c>
      <c r="AO2836" s="172">
        <f t="shared" si="89"/>
        <v>0</v>
      </c>
    </row>
    <row r="2837" spans="1:41" ht="15" x14ac:dyDescent="0.25">
      <c r="A2837">
        <f>Inputs!$H$17</f>
        <v>7</v>
      </c>
      <c r="B2837" t="str">
        <f>Inputs!$D$4</f>
        <v>Select Agency…</v>
      </c>
      <c r="C2837" s="166" t="str">
        <f>Inputs!$I$6</f>
        <v>(insert code)</v>
      </c>
      <c r="D2837" t="str">
        <f>IFERROR(INDEX(Inputs!$I$11:$I$19,MATCH(A2837,Inputs!$H$11:$H$19)),"")</f>
        <v>(insert code)</v>
      </c>
      <c r="E2837" t="s">
        <v>902</v>
      </c>
      <c r="F2837" s="168">
        <f>IF(F$2=$A2837,Data!C275,0)</f>
        <v>0</v>
      </c>
      <c r="G2837" s="168">
        <f>IF(G$2=$A2837,Data!D275,0)</f>
        <v>0</v>
      </c>
      <c r="H2837" s="168">
        <f>IF(H$2=$A2837,Data!E275,0)</f>
        <v>0</v>
      </c>
      <c r="I2837" s="168">
        <f>IF(I$2=$A2837,Data!F275,0)</f>
        <v>0</v>
      </c>
      <c r="J2837" s="168">
        <f>IF(J$2=$A2837,Data!G275,0)</f>
        <v>0</v>
      </c>
      <c r="K2837" s="168">
        <f>IF(K$2=$A2837,Data!H275,0)</f>
        <v>0</v>
      </c>
      <c r="L2837" s="168">
        <f>IF(L$2=$A2837,Data!I275,0)</f>
        <v>0</v>
      </c>
      <c r="M2837" s="168">
        <f>IF(M$2=$A2837,Data!J275,0)</f>
        <v>0</v>
      </c>
      <c r="N2837" s="168">
        <f>IF(N$2=$A2837,Data!K275,0)</f>
        <v>0</v>
      </c>
      <c r="O2837" s="168">
        <f>IF(O$2=$A2837,Data!L275,0)</f>
        <v>0</v>
      </c>
      <c r="P2837" s="168">
        <f>IF(P$2=$A2837,Data!M275,0)</f>
        <v>0</v>
      </c>
      <c r="Q2837" s="168">
        <f>IF(Q$2=$A2837,Data!N275,0)</f>
        <v>0</v>
      </c>
      <c r="R2837" s="169">
        <f>IF(R$2=$A2837,Data!O275,0)</f>
        <v>0</v>
      </c>
      <c r="S2837" s="169">
        <f>IF(S$2=$A2837,Data!P275,0)</f>
        <v>0</v>
      </c>
      <c r="T2837" s="169">
        <f>IF(T$2=$A2837,Data!Q275,0)</f>
        <v>0</v>
      </c>
      <c r="U2837" s="169">
        <f>IF(U$2=$A2837,Data!R275,0)</f>
        <v>0</v>
      </c>
      <c r="V2837" s="169">
        <f>IF(V$2=$A2837,Data!S275,0)</f>
        <v>0</v>
      </c>
      <c r="W2837" s="169">
        <f>IF(W$2=$A2837,Data!T275,0)</f>
        <v>0</v>
      </c>
      <c r="X2837" s="169">
        <f>IF(X$2=$A2837,Data!U275,0)</f>
        <v>0</v>
      </c>
      <c r="Y2837" s="169">
        <f>IF(Y$2=$A2837,Data!V275,0)</f>
        <v>0</v>
      </c>
      <c r="Z2837" s="169">
        <f>IF(Z$2=$A2837,Data!W275,0)</f>
        <v>0</v>
      </c>
      <c r="AA2837" s="169">
        <f>IF(AA$2=$A2837,Data!X275,0)</f>
        <v>0</v>
      </c>
      <c r="AB2837" s="169">
        <f>IF(AB$2=$A2837,Data!Y275,0)</f>
        <v>0</v>
      </c>
      <c r="AC2837" s="169">
        <f>IF(AC$2=$A2837,Data!Z275,0)</f>
        <v>0</v>
      </c>
      <c r="AD2837" s="170">
        <f>IF(AD$2=$A2837,Data!AA275,0)</f>
        <v>0</v>
      </c>
      <c r="AE2837" s="171">
        <f>IF(AE$2=$A2837,Data!AB275,0)</f>
        <v>0</v>
      </c>
      <c r="AF2837" s="170">
        <f>IF(AF$2=$A2837,Data!AC275,0)</f>
        <v>0</v>
      </c>
      <c r="AG2837" s="171">
        <f>IF(AG$2=$A2837,Data!AD275,0)</f>
        <v>0</v>
      </c>
      <c r="AH2837" s="170">
        <f>IF(AH$2=$A2837,Data!AE275,0)</f>
        <v>0</v>
      </c>
      <c r="AI2837" s="171">
        <f>IF(AI$2=$A2837,Data!AF275,0)</f>
        <v>0</v>
      </c>
      <c r="AJ2837" s="170">
        <f>IF(AJ$2=$A2837,Data!AG275,0)</f>
        <v>0</v>
      </c>
      <c r="AK2837" s="171">
        <f>IF(AK$2=$A2837,Data!AH275,0)</f>
        <v>0</v>
      </c>
      <c r="AL2837" s="170">
        <f>IF(AL$2=$A2837,Data!AI275,0)</f>
        <v>0</v>
      </c>
      <c r="AM2837" t="str">
        <f t="shared" si="88"/>
        <v>BA</v>
      </c>
      <c r="AN2837" t="e">
        <f>+INDEX(Validation!$D$4:$D$250,MATCH(Merge!B2837,Validation!$E$4:$E$250,0))</f>
        <v>#N/A</v>
      </c>
      <c r="AO2837" s="172">
        <f t="shared" si="89"/>
        <v>0</v>
      </c>
    </row>
    <row r="2838" spans="1:41" ht="15" x14ac:dyDescent="0.25">
      <c r="A2838">
        <f>Inputs!$H$17</f>
        <v>7</v>
      </c>
      <c r="B2838" t="str">
        <f>Inputs!$D$4</f>
        <v>Select Agency…</v>
      </c>
      <c r="C2838" s="166" t="str">
        <f>Inputs!$I$6</f>
        <v>(insert code)</v>
      </c>
      <c r="D2838" t="str">
        <f>IFERROR(INDEX(Inputs!$I$11:$I$19,MATCH(A2838,Inputs!$H$11:$H$19)),"")</f>
        <v>(insert code)</v>
      </c>
      <c r="E2838" t="s">
        <v>902</v>
      </c>
      <c r="F2838" s="168">
        <f>IF(F$2=$A2838,Data!C276,0)</f>
        <v>0</v>
      </c>
      <c r="G2838" s="168">
        <f>IF(G$2=$A2838,Data!D276,0)</f>
        <v>0</v>
      </c>
      <c r="H2838" s="168">
        <f>IF(H$2=$A2838,Data!E276,0)</f>
        <v>0</v>
      </c>
      <c r="I2838" s="168">
        <f>IF(I$2=$A2838,Data!F276,0)</f>
        <v>0</v>
      </c>
      <c r="J2838" s="168">
        <f>IF(J$2=$A2838,Data!G276,0)</f>
        <v>0</v>
      </c>
      <c r="K2838" s="168">
        <f>IF(K$2=$A2838,Data!H276,0)</f>
        <v>0</v>
      </c>
      <c r="L2838" s="168">
        <f>IF(L$2=$A2838,Data!I276,0)</f>
        <v>0</v>
      </c>
      <c r="M2838" s="168">
        <f>IF(M$2=$A2838,Data!J276,0)</f>
        <v>0</v>
      </c>
      <c r="N2838" s="168">
        <f>IF(N$2=$A2838,Data!K276,0)</f>
        <v>0</v>
      </c>
      <c r="O2838" s="168">
        <f>IF(O$2=$A2838,Data!L276,0)</f>
        <v>0</v>
      </c>
      <c r="P2838" s="168">
        <f>IF(P$2=$A2838,Data!M276,0)</f>
        <v>0</v>
      </c>
      <c r="Q2838" s="168">
        <f>IF(Q$2=$A2838,Data!N276,0)</f>
        <v>0</v>
      </c>
      <c r="R2838" s="169">
        <f>IF(R$2=$A2838,Data!O276,0)</f>
        <v>0</v>
      </c>
      <c r="S2838" s="169">
        <f>IF(S$2=$A2838,Data!P276,0)</f>
        <v>0</v>
      </c>
      <c r="T2838" s="169">
        <f>IF(T$2=$A2838,Data!Q276,0)</f>
        <v>0</v>
      </c>
      <c r="U2838" s="169">
        <f>IF(U$2=$A2838,Data!R276,0)</f>
        <v>0</v>
      </c>
      <c r="V2838" s="169">
        <f>IF(V$2=$A2838,Data!S276,0)</f>
        <v>0</v>
      </c>
      <c r="W2838" s="169">
        <f>IF(W$2=$A2838,Data!T276,0)</f>
        <v>0</v>
      </c>
      <c r="X2838" s="169">
        <f>IF(X$2=$A2838,Data!U276,0)</f>
        <v>0</v>
      </c>
      <c r="Y2838" s="169">
        <f>IF(Y$2=$A2838,Data!V276,0)</f>
        <v>0</v>
      </c>
      <c r="Z2838" s="169">
        <f>IF(Z$2=$A2838,Data!W276,0)</f>
        <v>0</v>
      </c>
      <c r="AA2838" s="169">
        <f>IF(AA$2=$A2838,Data!X276,0)</f>
        <v>0</v>
      </c>
      <c r="AB2838" s="169">
        <f>IF(AB$2=$A2838,Data!Y276,0)</f>
        <v>0</v>
      </c>
      <c r="AC2838" s="169">
        <f>IF(AC$2=$A2838,Data!Z276,0)</f>
        <v>0</v>
      </c>
      <c r="AD2838" s="170">
        <f>IF(AD$2=$A2838,Data!AA276,0)</f>
        <v>0</v>
      </c>
      <c r="AE2838" s="171">
        <f>IF(AE$2=$A2838,Data!AB276,0)</f>
        <v>0</v>
      </c>
      <c r="AF2838" s="170">
        <f>IF(AF$2=$A2838,Data!AC276,0)</f>
        <v>0</v>
      </c>
      <c r="AG2838" s="171">
        <f>IF(AG$2=$A2838,Data!AD276,0)</f>
        <v>0</v>
      </c>
      <c r="AH2838" s="170">
        <f>IF(AH$2=$A2838,Data!AE276,0)</f>
        <v>0</v>
      </c>
      <c r="AI2838" s="171">
        <f>IF(AI$2=$A2838,Data!AF276,0)</f>
        <v>0</v>
      </c>
      <c r="AJ2838" s="170">
        <f>IF(AJ$2=$A2838,Data!AG276,0)</f>
        <v>0</v>
      </c>
      <c r="AK2838" s="171">
        <f>IF(AK$2=$A2838,Data!AH276,0)</f>
        <v>0</v>
      </c>
      <c r="AL2838" s="170">
        <f>IF(AL$2=$A2838,Data!AI276,0)</f>
        <v>0</v>
      </c>
      <c r="AM2838" t="str">
        <f t="shared" si="88"/>
        <v>BA</v>
      </c>
      <c r="AN2838" t="e">
        <f>+INDEX(Validation!$D$4:$D$250,MATCH(Merge!B2838,Validation!$E$4:$E$250,0))</f>
        <v>#N/A</v>
      </c>
      <c r="AO2838" s="172">
        <f t="shared" si="89"/>
        <v>0</v>
      </c>
    </row>
    <row r="2839" spans="1:41" ht="15" x14ac:dyDescent="0.25">
      <c r="A2839">
        <f>Inputs!$H$17</f>
        <v>7</v>
      </c>
      <c r="B2839" t="str">
        <f>Inputs!$D$4</f>
        <v>Select Agency…</v>
      </c>
      <c r="C2839" s="166" t="str">
        <f>Inputs!$I$6</f>
        <v>(insert code)</v>
      </c>
      <c r="D2839" t="str">
        <f>IFERROR(INDEX(Inputs!$I$11:$I$19,MATCH(A2839,Inputs!$H$11:$H$19)),"")</f>
        <v>(insert code)</v>
      </c>
      <c r="E2839" t="s">
        <v>902</v>
      </c>
      <c r="F2839" s="168">
        <f>IF(F$2=$A2839,Data!C277,0)</f>
        <v>0</v>
      </c>
      <c r="G2839" s="168">
        <f>IF(G$2=$A2839,Data!D277,0)</f>
        <v>0</v>
      </c>
      <c r="H2839" s="168">
        <f>IF(H$2=$A2839,Data!E277,0)</f>
        <v>0</v>
      </c>
      <c r="I2839" s="168">
        <f>IF(I$2=$A2839,Data!F277,0)</f>
        <v>0</v>
      </c>
      <c r="J2839" s="168">
        <f>IF(J$2=$A2839,Data!G277,0)</f>
        <v>0</v>
      </c>
      <c r="K2839" s="168">
        <f>IF(K$2=$A2839,Data!H277,0)</f>
        <v>0</v>
      </c>
      <c r="L2839" s="168">
        <f>IF(L$2=$A2839,Data!I277,0)</f>
        <v>0</v>
      </c>
      <c r="M2839" s="168">
        <f>IF(M$2=$A2839,Data!J277,0)</f>
        <v>0</v>
      </c>
      <c r="N2839" s="168">
        <f>IF(N$2=$A2839,Data!K277,0)</f>
        <v>0</v>
      </c>
      <c r="O2839" s="168">
        <f>IF(O$2=$A2839,Data!L277,0)</f>
        <v>0</v>
      </c>
      <c r="P2839" s="168">
        <f>IF(P$2=$A2839,Data!M277,0)</f>
        <v>0</v>
      </c>
      <c r="Q2839" s="168">
        <f>IF(Q$2=$A2839,Data!N277,0)</f>
        <v>0</v>
      </c>
      <c r="R2839" s="169">
        <f>IF(R$2=$A2839,Data!O277,0)</f>
        <v>0</v>
      </c>
      <c r="S2839" s="169">
        <f>IF(S$2=$A2839,Data!P277,0)</f>
        <v>0</v>
      </c>
      <c r="T2839" s="169">
        <f>IF(T$2=$A2839,Data!Q277,0)</f>
        <v>0</v>
      </c>
      <c r="U2839" s="169">
        <f>IF(U$2=$A2839,Data!R277,0)</f>
        <v>0</v>
      </c>
      <c r="V2839" s="169">
        <f>IF(V$2=$A2839,Data!S277,0)</f>
        <v>0</v>
      </c>
      <c r="W2839" s="169">
        <f>IF(W$2=$A2839,Data!T277,0)</f>
        <v>0</v>
      </c>
      <c r="X2839" s="169">
        <f>IF(X$2=$A2839,Data!U277,0)</f>
        <v>0</v>
      </c>
      <c r="Y2839" s="169">
        <f>IF(Y$2=$A2839,Data!V277,0)</f>
        <v>0</v>
      </c>
      <c r="Z2839" s="169">
        <f>IF(Z$2=$A2839,Data!W277,0)</f>
        <v>0</v>
      </c>
      <c r="AA2839" s="169">
        <f>IF(AA$2=$A2839,Data!X277,0)</f>
        <v>0</v>
      </c>
      <c r="AB2839" s="169">
        <f>IF(AB$2=$A2839,Data!Y277,0)</f>
        <v>0</v>
      </c>
      <c r="AC2839" s="169">
        <f>IF(AC$2=$A2839,Data!Z277,0)</f>
        <v>0</v>
      </c>
      <c r="AD2839" s="170">
        <f>IF(AD$2=$A2839,Data!AA277,0)</f>
        <v>0</v>
      </c>
      <c r="AE2839" s="171">
        <f>IF(AE$2=$A2839,Data!AB277,0)</f>
        <v>0</v>
      </c>
      <c r="AF2839" s="170">
        <f>IF(AF$2=$A2839,Data!AC277,0)</f>
        <v>0</v>
      </c>
      <c r="AG2839" s="171">
        <f>IF(AG$2=$A2839,Data!AD277,0)</f>
        <v>0</v>
      </c>
      <c r="AH2839" s="170">
        <f>IF(AH$2=$A2839,Data!AE277,0)</f>
        <v>0</v>
      </c>
      <c r="AI2839" s="171">
        <f>IF(AI$2=$A2839,Data!AF277,0)</f>
        <v>0</v>
      </c>
      <c r="AJ2839" s="170">
        <f>IF(AJ$2=$A2839,Data!AG277,0)</f>
        <v>0</v>
      </c>
      <c r="AK2839" s="171">
        <f>IF(AK$2=$A2839,Data!AH277,0)</f>
        <v>0</v>
      </c>
      <c r="AL2839" s="170">
        <f>IF(AL$2=$A2839,Data!AI277,0)</f>
        <v>0</v>
      </c>
      <c r="AM2839" t="str">
        <f t="shared" si="88"/>
        <v>BA</v>
      </c>
      <c r="AN2839" t="e">
        <f>+INDEX(Validation!$D$4:$D$250,MATCH(Merge!B2839,Validation!$E$4:$E$250,0))</f>
        <v>#N/A</v>
      </c>
      <c r="AO2839" s="172">
        <f t="shared" si="89"/>
        <v>0</v>
      </c>
    </row>
    <row r="2840" spans="1:41" ht="15" x14ac:dyDescent="0.25">
      <c r="A2840">
        <f>Inputs!$H$17</f>
        <v>7</v>
      </c>
      <c r="B2840" t="str">
        <f>Inputs!$D$4</f>
        <v>Select Agency…</v>
      </c>
      <c r="C2840" s="166" t="str">
        <f>Inputs!$I$6</f>
        <v>(insert code)</v>
      </c>
      <c r="D2840" t="str">
        <f>IFERROR(INDEX(Inputs!$I$11:$I$19,MATCH(A2840,Inputs!$H$11:$H$19)),"")</f>
        <v>(insert code)</v>
      </c>
      <c r="E2840" t="s">
        <v>902</v>
      </c>
      <c r="F2840" s="168">
        <f>IF(F$2=$A2840,Data!C278,0)</f>
        <v>0</v>
      </c>
      <c r="G2840" s="168">
        <f>IF(G$2=$A2840,Data!D278,0)</f>
        <v>0</v>
      </c>
      <c r="H2840" s="168">
        <f>IF(H$2=$A2840,Data!E278,0)</f>
        <v>0</v>
      </c>
      <c r="I2840" s="168">
        <f>IF(I$2=$A2840,Data!F278,0)</f>
        <v>0</v>
      </c>
      <c r="J2840" s="168">
        <f>IF(J$2=$A2840,Data!G278,0)</f>
        <v>0</v>
      </c>
      <c r="K2840" s="168">
        <f>IF(K$2=$A2840,Data!H278,0)</f>
        <v>0</v>
      </c>
      <c r="L2840" s="168">
        <f>IF(L$2=$A2840,Data!I278,0)</f>
        <v>0</v>
      </c>
      <c r="M2840" s="168">
        <f>IF(M$2=$A2840,Data!J278,0)</f>
        <v>0</v>
      </c>
      <c r="N2840" s="168">
        <f>IF(N$2=$A2840,Data!K278,0)</f>
        <v>0</v>
      </c>
      <c r="O2840" s="168">
        <f>IF(O$2=$A2840,Data!L278,0)</f>
        <v>0</v>
      </c>
      <c r="P2840" s="168">
        <f>IF(P$2=$A2840,Data!M278,0)</f>
        <v>0</v>
      </c>
      <c r="Q2840" s="168">
        <f>IF(Q$2=$A2840,Data!N278,0)</f>
        <v>0</v>
      </c>
      <c r="R2840" s="169">
        <f>IF(R$2=$A2840,Data!O278,0)</f>
        <v>0</v>
      </c>
      <c r="S2840" s="169">
        <f>IF(S$2=$A2840,Data!P278,0)</f>
        <v>0</v>
      </c>
      <c r="T2840" s="169">
        <f>IF(T$2=$A2840,Data!Q278,0)</f>
        <v>0</v>
      </c>
      <c r="U2840" s="169">
        <f>IF(U$2=$A2840,Data!R278,0)</f>
        <v>0</v>
      </c>
      <c r="V2840" s="169">
        <f>IF(V$2=$A2840,Data!S278,0)</f>
        <v>0</v>
      </c>
      <c r="W2840" s="169">
        <f>IF(W$2=$A2840,Data!T278,0)</f>
        <v>0</v>
      </c>
      <c r="X2840" s="169">
        <f>IF(X$2=$A2840,Data!U278,0)</f>
        <v>0</v>
      </c>
      <c r="Y2840" s="169">
        <f>IF(Y$2=$A2840,Data!V278,0)</f>
        <v>0</v>
      </c>
      <c r="Z2840" s="169">
        <f>IF(Z$2=$A2840,Data!W278,0)</f>
        <v>0</v>
      </c>
      <c r="AA2840" s="169">
        <f>IF(AA$2=$A2840,Data!X278,0)</f>
        <v>0</v>
      </c>
      <c r="AB2840" s="169">
        <f>IF(AB$2=$A2840,Data!Y278,0)</f>
        <v>0</v>
      </c>
      <c r="AC2840" s="169">
        <f>IF(AC$2=$A2840,Data!Z278,0)</f>
        <v>0</v>
      </c>
      <c r="AD2840" s="170">
        <f>IF(AD$2=$A2840,Data!AA278,0)</f>
        <v>0</v>
      </c>
      <c r="AE2840" s="171">
        <f>IF(AE$2=$A2840,Data!AB278,0)</f>
        <v>0</v>
      </c>
      <c r="AF2840" s="170">
        <f>IF(AF$2=$A2840,Data!AC278,0)</f>
        <v>0</v>
      </c>
      <c r="AG2840" s="171">
        <f>IF(AG$2=$A2840,Data!AD278,0)</f>
        <v>0</v>
      </c>
      <c r="AH2840" s="170">
        <f>IF(AH$2=$A2840,Data!AE278,0)</f>
        <v>0</v>
      </c>
      <c r="AI2840" s="171">
        <f>IF(AI$2=$A2840,Data!AF278,0)</f>
        <v>0</v>
      </c>
      <c r="AJ2840" s="170">
        <f>IF(AJ$2=$A2840,Data!AG278,0)</f>
        <v>0</v>
      </c>
      <c r="AK2840" s="171">
        <f>IF(AK$2=$A2840,Data!AH278,0)</f>
        <v>0</v>
      </c>
      <c r="AL2840" s="170">
        <f>IF(AL$2=$A2840,Data!AI278,0)</f>
        <v>0</v>
      </c>
      <c r="AM2840" t="str">
        <f t="shared" si="88"/>
        <v>BA</v>
      </c>
      <c r="AN2840" t="e">
        <f>+INDEX(Validation!$D$4:$D$250,MATCH(Merge!B2840,Validation!$E$4:$E$250,0))</f>
        <v>#N/A</v>
      </c>
      <c r="AO2840" s="172">
        <f t="shared" si="89"/>
        <v>0</v>
      </c>
    </row>
    <row r="2841" spans="1:41" ht="15" x14ac:dyDescent="0.25">
      <c r="A2841">
        <f>Inputs!$H$17</f>
        <v>7</v>
      </c>
      <c r="B2841" t="str">
        <f>Inputs!$D$4</f>
        <v>Select Agency…</v>
      </c>
      <c r="C2841" s="166" t="str">
        <f>Inputs!$I$6</f>
        <v>(insert code)</v>
      </c>
      <c r="D2841" t="str">
        <f>IFERROR(INDEX(Inputs!$I$11:$I$19,MATCH(A2841,Inputs!$H$11:$H$19)),"")</f>
        <v>(insert code)</v>
      </c>
      <c r="E2841" t="s">
        <v>902</v>
      </c>
      <c r="F2841" s="168">
        <f>IF(F$2=$A2841,Data!C279,0)</f>
        <v>0</v>
      </c>
      <c r="G2841" s="168">
        <f>IF(G$2=$A2841,Data!D279,0)</f>
        <v>0</v>
      </c>
      <c r="H2841" s="168">
        <f>IF(H$2=$A2841,Data!E279,0)</f>
        <v>0</v>
      </c>
      <c r="I2841" s="168">
        <f>IF(I$2=$A2841,Data!F279,0)</f>
        <v>0</v>
      </c>
      <c r="J2841" s="168">
        <f>IF(J$2=$A2841,Data!G279,0)</f>
        <v>0</v>
      </c>
      <c r="K2841" s="168">
        <f>IF(K$2=$A2841,Data!H279,0)</f>
        <v>0</v>
      </c>
      <c r="L2841" s="168">
        <f>IF(L$2=$A2841,Data!I279,0)</f>
        <v>0</v>
      </c>
      <c r="M2841" s="168">
        <f>IF(M$2=$A2841,Data!J279,0)</f>
        <v>0</v>
      </c>
      <c r="N2841" s="168">
        <f>IF(N$2=$A2841,Data!K279,0)</f>
        <v>0</v>
      </c>
      <c r="O2841" s="168">
        <f>IF(O$2=$A2841,Data!L279,0)</f>
        <v>0</v>
      </c>
      <c r="P2841" s="168">
        <f>IF(P$2=$A2841,Data!M279,0)</f>
        <v>0</v>
      </c>
      <c r="Q2841" s="168">
        <f>IF(Q$2=$A2841,Data!N279,0)</f>
        <v>0</v>
      </c>
      <c r="R2841" s="169">
        <f>IF(R$2=$A2841,Data!O279,0)</f>
        <v>0</v>
      </c>
      <c r="S2841" s="169">
        <f>IF(S$2=$A2841,Data!P279,0)</f>
        <v>0</v>
      </c>
      <c r="T2841" s="169">
        <f>IF(T$2=$A2841,Data!Q279,0)</f>
        <v>0</v>
      </c>
      <c r="U2841" s="169">
        <f>IF(U$2=$A2841,Data!R279,0)</f>
        <v>0</v>
      </c>
      <c r="V2841" s="169">
        <f>IF(V$2=$A2841,Data!S279,0)</f>
        <v>0</v>
      </c>
      <c r="W2841" s="169">
        <f>IF(W$2=$A2841,Data!T279,0)</f>
        <v>0</v>
      </c>
      <c r="X2841" s="169">
        <f>IF(X$2=$A2841,Data!U279,0)</f>
        <v>0</v>
      </c>
      <c r="Y2841" s="169">
        <f>IF(Y$2=$A2841,Data!V279,0)</f>
        <v>0</v>
      </c>
      <c r="Z2841" s="169">
        <f>IF(Z$2=$A2841,Data!W279,0)</f>
        <v>0</v>
      </c>
      <c r="AA2841" s="169">
        <f>IF(AA$2=$A2841,Data!X279,0)</f>
        <v>0</v>
      </c>
      <c r="AB2841" s="169">
        <f>IF(AB$2=$A2841,Data!Y279,0)</f>
        <v>0</v>
      </c>
      <c r="AC2841" s="169">
        <f>IF(AC$2=$A2841,Data!Z279,0)</f>
        <v>0</v>
      </c>
      <c r="AD2841" s="170">
        <f>IF(AD$2=$A2841,Data!AA279,0)</f>
        <v>0</v>
      </c>
      <c r="AE2841" s="171">
        <f>IF(AE$2=$A2841,Data!AB279,0)</f>
        <v>0</v>
      </c>
      <c r="AF2841" s="170">
        <f>IF(AF$2=$A2841,Data!AC279,0)</f>
        <v>0</v>
      </c>
      <c r="AG2841" s="171">
        <f>IF(AG$2=$A2841,Data!AD279,0)</f>
        <v>0</v>
      </c>
      <c r="AH2841" s="170">
        <f>IF(AH$2=$A2841,Data!AE279,0)</f>
        <v>0</v>
      </c>
      <c r="AI2841" s="171">
        <f>IF(AI$2=$A2841,Data!AF279,0)</f>
        <v>0</v>
      </c>
      <c r="AJ2841" s="170">
        <f>IF(AJ$2=$A2841,Data!AG279,0)</f>
        <v>0</v>
      </c>
      <c r="AK2841" s="171">
        <f>IF(AK$2=$A2841,Data!AH279,0)</f>
        <v>0</v>
      </c>
      <c r="AL2841" s="170">
        <f>IF(AL$2=$A2841,Data!AI279,0)</f>
        <v>0</v>
      </c>
      <c r="AM2841" t="str">
        <f t="shared" si="88"/>
        <v>BA</v>
      </c>
      <c r="AN2841" t="e">
        <f>+INDEX(Validation!$D$4:$D$250,MATCH(Merge!B2841,Validation!$E$4:$E$250,0))</f>
        <v>#N/A</v>
      </c>
      <c r="AO2841" s="172">
        <f t="shared" si="89"/>
        <v>0</v>
      </c>
    </row>
    <row r="2842" spans="1:41" ht="15" x14ac:dyDescent="0.25">
      <c r="A2842">
        <f>Inputs!$H$17</f>
        <v>7</v>
      </c>
      <c r="B2842" t="str">
        <f>Inputs!$D$4</f>
        <v>Select Agency…</v>
      </c>
      <c r="C2842" s="166" t="str">
        <f>Inputs!$I$6</f>
        <v>(insert code)</v>
      </c>
      <c r="D2842" t="str">
        <f>IFERROR(INDEX(Inputs!$I$11:$I$19,MATCH(A2842,Inputs!$H$11:$H$19)),"")</f>
        <v>(insert code)</v>
      </c>
      <c r="E2842" t="s">
        <v>902</v>
      </c>
      <c r="F2842" s="168">
        <f>IF(F$2=$A2842,Data!C280,0)</f>
        <v>0</v>
      </c>
      <c r="G2842" s="168">
        <f>IF(G$2=$A2842,Data!D280,0)</f>
        <v>0</v>
      </c>
      <c r="H2842" s="168">
        <f>IF(H$2=$A2842,Data!E280,0)</f>
        <v>0</v>
      </c>
      <c r="I2842" s="168">
        <f>IF(I$2=$A2842,Data!F280,0)</f>
        <v>0</v>
      </c>
      <c r="J2842" s="168">
        <f>IF(J$2=$A2842,Data!G280,0)</f>
        <v>0</v>
      </c>
      <c r="K2842" s="168">
        <f>IF(K$2=$A2842,Data!H280,0)</f>
        <v>0</v>
      </c>
      <c r="L2842" s="168">
        <f>IF(L$2=$A2842,Data!I280,0)</f>
        <v>0</v>
      </c>
      <c r="M2842" s="168">
        <f>IF(M$2=$A2842,Data!J280,0)</f>
        <v>0</v>
      </c>
      <c r="N2842" s="168">
        <f>IF(N$2=$A2842,Data!K280,0)</f>
        <v>0</v>
      </c>
      <c r="O2842" s="168">
        <f>IF(O$2=$A2842,Data!L280,0)</f>
        <v>0</v>
      </c>
      <c r="P2842" s="168">
        <f>IF(P$2=$A2842,Data!M280,0)</f>
        <v>0</v>
      </c>
      <c r="Q2842" s="168">
        <f>IF(Q$2=$A2842,Data!N280,0)</f>
        <v>0</v>
      </c>
      <c r="R2842" s="169">
        <f>IF(R$2=$A2842,Data!O280,0)</f>
        <v>0</v>
      </c>
      <c r="S2842" s="169">
        <f>IF(S$2=$A2842,Data!P280,0)</f>
        <v>0</v>
      </c>
      <c r="T2842" s="169">
        <f>IF(T$2=$A2842,Data!Q280,0)</f>
        <v>0</v>
      </c>
      <c r="U2842" s="169">
        <f>IF(U$2=$A2842,Data!R280,0)</f>
        <v>0</v>
      </c>
      <c r="V2842" s="169">
        <f>IF(V$2=$A2842,Data!S280,0)</f>
        <v>0</v>
      </c>
      <c r="W2842" s="169">
        <f>IF(W$2=$A2842,Data!T280,0)</f>
        <v>0</v>
      </c>
      <c r="X2842" s="169">
        <f>IF(X$2=$A2842,Data!U280,0)</f>
        <v>0</v>
      </c>
      <c r="Y2842" s="169">
        <f>IF(Y$2=$A2842,Data!V280,0)</f>
        <v>0</v>
      </c>
      <c r="Z2842" s="169">
        <f>IF(Z$2=$A2842,Data!W280,0)</f>
        <v>0</v>
      </c>
      <c r="AA2842" s="169">
        <f>IF(AA$2=$A2842,Data!X280,0)</f>
        <v>0</v>
      </c>
      <c r="AB2842" s="169">
        <f>IF(AB$2=$A2842,Data!Y280,0)</f>
        <v>0</v>
      </c>
      <c r="AC2842" s="169">
        <f>IF(AC$2=$A2842,Data!Z280,0)</f>
        <v>0</v>
      </c>
      <c r="AD2842" s="170">
        <f>IF(AD$2=$A2842,Data!AA280,0)</f>
        <v>0</v>
      </c>
      <c r="AE2842" s="171">
        <f>IF(AE$2=$A2842,Data!AB280,0)</f>
        <v>0</v>
      </c>
      <c r="AF2842" s="170">
        <f>IF(AF$2=$A2842,Data!AC280,0)</f>
        <v>0</v>
      </c>
      <c r="AG2842" s="171">
        <f>IF(AG$2=$A2842,Data!AD280,0)</f>
        <v>0</v>
      </c>
      <c r="AH2842" s="170">
        <f>IF(AH$2=$A2842,Data!AE280,0)</f>
        <v>0</v>
      </c>
      <c r="AI2842" s="171">
        <f>IF(AI$2=$A2842,Data!AF280,0)</f>
        <v>0</v>
      </c>
      <c r="AJ2842" s="170">
        <f>IF(AJ$2=$A2842,Data!AG280,0)</f>
        <v>0</v>
      </c>
      <c r="AK2842" s="171">
        <f>IF(AK$2=$A2842,Data!AH280,0)</f>
        <v>0</v>
      </c>
      <c r="AL2842" s="170">
        <f>IF(AL$2=$A2842,Data!AI280,0)</f>
        <v>0</v>
      </c>
      <c r="AM2842" t="str">
        <f t="shared" si="88"/>
        <v>BA</v>
      </c>
      <c r="AN2842" t="e">
        <f>+INDEX(Validation!$D$4:$D$250,MATCH(Merge!B2842,Validation!$E$4:$E$250,0))</f>
        <v>#N/A</v>
      </c>
      <c r="AO2842" s="172">
        <f t="shared" si="89"/>
        <v>0</v>
      </c>
    </row>
    <row r="2843" spans="1:41" ht="15" x14ac:dyDescent="0.25">
      <c r="A2843">
        <f>Inputs!$H$17</f>
        <v>7</v>
      </c>
      <c r="B2843" t="str">
        <f>Inputs!$D$4</f>
        <v>Select Agency…</v>
      </c>
      <c r="C2843" s="166" t="str">
        <f>Inputs!$I$6</f>
        <v>(insert code)</v>
      </c>
      <c r="D2843" t="str">
        <f>IFERROR(INDEX(Inputs!$I$11:$I$19,MATCH(A2843,Inputs!$H$11:$H$19)),"")</f>
        <v>(insert code)</v>
      </c>
      <c r="E2843" t="s">
        <v>902</v>
      </c>
      <c r="F2843" s="168">
        <f>IF(F$2=$A2843,Data!C281,0)</f>
        <v>0</v>
      </c>
      <c r="G2843" s="168">
        <f>IF(G$2=$A2843,Data!D281,0)</f>
        <v>0</v>
      </c>
      <c r="H2843" s="168">
        <f>IF(H$2=$A2843,Data!E281,0)</f>
        <v>0</v>
      </c>
      <c r="I2843" s="168">
        <f>IF(I$2=$A2843,Data!F281,0)</f>
        <v>0</v>
      </c>
      <c r="J2843" s="168">
        <f>IF(J$2=$A2843,Data!G281,0)</f>
        <v>0</v>
      </c>
      <c r="K2843" s="168">
        <f>IF(K$2=$A2843,Data!H281,0)</f>
        <v>0</v>
      </c>
      <c r="L2843" s="168">
        <f>IF(L$2=$A2843,Data!I281,0)</f>
        <v>0</v>
      </c>
      <c r="M2843" s="168">
        <f>IF(M$2=$A2843,Data!J281,0)</f>
        <v>0</v>
      </c>
      <c r="N2843" s="168">
        <f>IF(N$2=$A2843,Data!K281,0)</f>
        <v>0</v>
      </c>
      <c r="O2843" s="168">
        <f>IF(O$2=$A2843,Data!L281,0)</f>
        <v>0</v>
      </c>
      <c r="P2843" s="168">
        <f>IF(P$2=$A2843,Data!M281,0)</f>
        <v>0</v>
      </c>
      <c r="Q2843" s="168">
        <f>IF(Q$2=$A2843,Data!N281,0)</f>
        <v>0</v>
      </c>
      <c r="R2843" s="169">
        <f>IF(R$2=$A2843,Data!O281,0)</f>
        <v>0</v>
      </c>
      <c r="S2843" s="169">
        <f>IF(S$2=$A2843,Data!P281,0)</f>
        <v>0</v>
      </c>
      <c r="T2843" s="169">
        <f>IF(T$2=$A2843,Data!Q281,0)</f>
        <v>0</v>
      </c>
      <c r="U2843" s="169">
        <f>IF(U$2=$A2843,Data!R281,0)</f>
        <v>0</v>
      </c>
      <c r="V2843" s="169">
        <f>IF(V$2=$A2843,Data!S281,0)</f>
        <v>0</v>
      </c>
      <c r="W2843" s="169">
        <f>IF(W$2=$A2843,Data!T281,0)</f>
        <v>0</v>
      </c>
      <c r="X2843" s="169">
        <f>IF(X$2=$A2843,Data!U281,0)</f>
        <v>0</v>
      </c>
      <c r="Y2843" s="169">
        <f>IF(Y$2=$A2843,Data!V281,0)</f>
        <v>0</v>
      </c>
      <c r="Z2843" s="169">
        <f>IF(Z$2=$A2843,Data!W281,0)</f>
        <v>0</v>
      </c>
      <c r="AA2843" s="169">
        <f>IF(AA$2=$A2843,Data!X281,0)</f>
        <v>0</v>
      </c>
      <c r="AB2843" s="169">
        <f>IF(AB$2=$A2843,Data!Y281,0)</f>
        <v>0</v>
      </c>
      <c r="AC2843" s="169">
        <f>IF(AC$2=$A2843,Data!Z281,0)</f>
        <v>0</v>
      </c>
      <c r="AD2843" s="170">
        <f>IF(AD$2=$A2843,Data!AA281,0)</f>
        <v>0</v>
      </c>
      <c r="AE2843" s="171">
        <f>IF(AE$2=$A2843,Data!AB281,0)</f>
        <v>0</v>
      </c>
      <c r="AF2843" s="170">
        <f>IF(AF$2=$A2843,Data!AC281,0)</f>
        <v>0</v>
      </c>
      <c r="AG2843" s="171">
        <f>IF(AG$2=$A2843,Data!AD281,0)</f>
        <v>0</v>
      </c>
      <c r="AH2843" s="170">
        <f>IF(AH$2=$A2843,Data!AE281,0)</f>
        <v>0</v>
      </c>
      <c r="AI2843" s="171">
        <f>IF(AI$2=$A2843,Data!AF281,0)</f>
        <v>0</v>
      </c>
      <c r="AJ2843" s="170">
        <f>IF(AJ$2=$A2843,Data!AG281,0)</f>
        <v>0</v>
      </c>
      <c r="AK2843" s="171">
        <f>IF(AK$2=$A2843,Data!AH281,0)</f>
        <v>0</v>
      </c>
      <c r="AL2843" s="170">
        <f>IF(AL$2=$A2843,Data!AI281,0)</f>
        <v>0</v>
      </c>
      <c r="AM2843" t="str">
        <f t="shared" si="88"/>
        <v>BA</v>
      </c>
      <c r="AN2843" t="e">
        <f>+INDEX(Validation!$D$4:$D$250,MATCH(Merge!B2843,Validation!$E$4:$E$250,0))</f>
        <v>#N/A</v>
      </c>
      <c r="AO2843" s="172">
        <f t="shared" si="89"/>
        <v>0</v>
      </c>
    </row>
    <row r="2844" spans="1:41" ht="15" x14ac:dyDescent="0.25">
      <c r="A2844">
        <f>Inputs!$H$17</f>
        <v>7</v>
      </c>
      <c r="B2844" t="str">
        <f>Inputs!$D$4</f>
        <v>Select Agency…</v>
      </c>
      <c r="C2844" s="166" t="str">
        <f>Inputs!$I$6</f>
        <v>(insert code)</v>
      </c>
      <c r="D2844" t="str">
        <f>IFERROR(INDEX(Inputs!$I$11:$I$19,MATCH(A2844,Inputs!$H$11:$H$19)),"")</f>
        <v>(insert code)</v>
      </c>
      <c r="E2844" t="s">
        <v>902</v>
      </c>
      <c r="F2844" s="168">
        <f>IF(F$2=$A2844,Data!C282,0)</f>
        <v>0</v>
      </c>
      <c r="G2844" s="168">
        <f>IF(G$2=$A2844,Data!D282,0)</f>
        <v>0</v>
      </c>
      <c r="H2844" s="168">
        <f>IF(H$2=$A2844,Data!E282,0)</f>
        <v>0</v>
      </c>
      <c r="I2844" s="168">
        <f>IF(I$2=$A2844,Data!F282,0)</f>
        <v>0</v>
      </c>
      <c r="J2844" s="168">
        <f>IF(J$2=$A2844,Data!G282,0)</f>
        <v>0</v>
      </c>
      <c r="K2844" s="168">
        <f>IF(K$2=$A2844,Data!H282,0)</f>
        <v>0</v>
      </c>
      <c r="L2844" s="168">
        <f>IF(L$2=$A2844,Data!I282,0)</f>
        <v>0</v>
      </c>
      <c r="M2844" s="168">
        <f>IF(M$2=$A2844,Data!J282,0)</f>
        <v>0</v>
      </c>
      <c r="N2844" s="168">
        <f>IF(N$2=$A2844,Data!K282,0)</f>
        <v>0</v>
      </c>
      <c r="O2844" s="168">
        <f>IF(O$2=$A2844,Data!L282,0)</f>
        <v>0</v>
      </c>
      <c r="P2844" s="168">
        <f>IF(P$2=$A2844,Data!M282,0)</f>
        <v>0</v>
      </c>
      <c r="Q2844" s="168">
        <f>IF(Q$2=$A2844,Data!N282,0)</f>
        <v>0</v>
      </c>
      <c r="R2844" s="169">
        <f>IF(R$2=$A2844,Data!O282,0)</f>
        <v>0</v>
      </c>
      <c r="S2844" s="169">
        <f>IF(S$2=$A2844,Data!P282,0)</f>
        <v>0</v>
      </c>
      <c r="T2844" s="169">
        <f>IF(T$2=$A2844,Data!Q282,0)</f>
        <v>0</v>
      </c>
      <c r="U2844" s="169">
        <f>IF(U$2=$A2844,Data!R282,0)</f>
        <v>0</v>
      </c>
      <c r="V2844" s="169">
        <f>IF(V$2=$A2844,Data!S282,0)</f>
        <v>0</v>
      </c>
      <c r="W2844" s="169">
        <f>IF(W$2=$A2844,Data!T282,0)</f>
        <v>0</v>
      </c>
      <c r="X2844" s="169">
        <f>IF(X$2=$A2844,Data!U282,0)</f>
        <v>0</v>
      </c>
      <c r="Y2844" s="169">
        <f>IF(Y$2=$A2844,Data!V282,0)</f>
        <v>0</v>
      </c>
      <c r="Z2844" s="169">
        <f>IF(Z$2=$A2844,Data!W282,0)</f>
        <v>0</v>
      </c>
      <c r="AA2844" s="169">
        <f>IF(AA$2=$A2844,Data!X282,0)</f>
        <v>0</v>
      </c>
      <c r="AB2844" s="169">
        <f>IF(AB$2=$A2844,Data!Y282,0)</f>
        <v>0</v>
      </c>
      <c r="AC2844" s="169">
        <f>IF(AC$2=$A2844,Data!Z282,0)</f>
        <v>0</v>
      </c>
      <c r="AD2844" s="170">
        <f>IF(AD$2=$A2844,Data!AA282,0)</f>
        <v>0</v>
      </c>
      <c r="AE2844" s="171">
        <f>IF(AE$2=$A2844,Data!AB282,0)</f>
        <v>0</v>
      </c>
      <c r="AF2844" s="170">
        <f>IF(AF$2=$A2844,Data!AC282,0)</f>
        <v>0</v>
      </c>
      <c r="AG2844" s="171">
        <f>IF(AG$2=$A2844,Data!AD282,0)</f>
        <v>0</v>
      </c>
      <c r="AH2844" s="170">
        <f>IF(AH$2=$A2844,Data!AE282,0)</f>
        <v>0</v>
      </c>
      <c r="AI2844" s="171">
        <f>IF(AI$2=$A2844,Data!AF282,0)</f>
        <v>0</v>
      </c>
      <c r="AJ2844" s="170">
        <f>IF(AJ$2=$A2844,Data!AG282,0)</f>
        <v>0</v>
      </c>
      <c r="AK2844" s="171">
        <f>IF(AK$2=$A2844,Data!AH282,0)</f>
        <v>0</v>
      </c>
      <c r="AL2844" s="170">
        <f>IF(AL$2=$A2844,Data!AI282,0)</f>
        <v>0</v>
      </c>
      <c r="AM2844" t="str">
        <f t="shared" si="88"/>
        <v>BA</v>
      </c>
      <c r="AN2844" t="e">
        <f>+INDEX(Validation!$D$4:$D$250,MATCH(Merge!B2844,Validation!$E$4:$E$250,0))</f>
        <v>#N/A</v>
      </c>
      <c r="AO2844" s="172">
        <f t="shared" si="89"/>
        <v>0</v>
      </c>
    </row>
    <row r="2845" spans="1:41" ht="15" x14ac:dyDescent="0.25">
      <c r="A2845">
        <f>Inputs!$H$17</f>
        <v>7</v>
      </c>
      <c r="B2845" t="str">
        <f>Inputs!$D$4</f>
        <v>Select Agency…</v>
      </c>
      <c r="C2845" s="166" t="str">
        <f>Inputs!$I$6</f>
        <v>(insert code)</v>
      </c>
      <c r="D2845" t="str">
        <f>IFERROR(INDEX(Inputs!$I$11:$I$19,MATCH(A2845,Inputs!$H$11:$H$19)),"")</f>
        <v>(insert code)</v>
      </c>
      <c r="E2845" t="s">
        <v>902</v>
      </c>
      <c r="F2845" s="168">
        <f>IF(F$2=$A2845,Data!C283,0)</f>
        <v>0</v>
      </c>
      <c r="G2845" s="168">
        <f>IF(G$2=$A2845,Data!D283,0)</f>
        <v>0</v>
      </c>
      <c r="H2845" s="168">
        <f>IF(H$2=$A2845,Data!E283,0)</f>
        <v>0</v>
      </c>
      <c r="I2845" s="168">
        <f>IF(I$2=$A2845,Data!F283,0)</f>
        <v>0</v>
      </c>
      <c r="J2845" s="168">
        <f>IF(J$2=$A2845,Data!G283,0)</f>
        <v>0</v>
      </c>
      <c r="K2845" s="168">
        <f>IF(K$2=$A2845,Data!H283,0)</f>
        <v>0</v>
      </c>
      <c r="L2845" s="168">
        <f>IF(L$2=$A2845,Data!I283,0)</f>
        <v>0</v>
      </c>
      <c r="M2845" s="168">
        <f>IF(M$2=$A2845,Data!J283,0)</f>
        <v>0</v>
      </c>
      <c r="N2845" s="168">
        <f>IF(N$2=$A2845,Data!K283,0)</f>
        <v>0</v>
      </c>
      <c r="O2845" s="168">
        <f>IF(O$2=$A2845,Data!L283,0)</f>
        <v>0</v>
      </c>
      <c r="P2845" s="168">
        <f>IF(P$2=$A2845,Data!M283,0)</f>
        <v>0</v>
      </c>
      <c r="Q2845" s="168">
        <f>IF(Q$2=$A2845,Data!N283,0)</f>
        <v>0</v>
      </c>
      <c r="R2845" s="169">
        <f>IF(R$2=$A2845,Data!O283,0)</f>
        <v>0</v>
      </c>
      <c r="S2845" s="169">
        <f>IF(S$2=$A2845,Data!P283,0)</f>
        <v>0</v>
      </c>
      <c r="T2845" s="169">
        <f>IF(T$2=$A2845,Data!Q283,0)</f>
        <v>0</v>
      </c>
      <c r="U2845" s="169">
        <f>IF(U$2=$A2845,Data!R283,0)</f>
        <v>0</v>
      </c>
      <c r="V2845" s="169">
        <f>IF(V$2=$A2845,Data!S283,0)</f>
        <v>0</v>
      </c>
      <c r="W2845" s="169">
        <f>IF(W$2=$A2845,Data!T283,0)</f>
        <v>0</v>
      </c>
      <c r="X2845" s="169">
        <f>IF(X$2=$A2845,Data!U283,0)</f>
        <v>0</v>
      </c>
      <c r="Y2845" s="169">
        <f>IF(Y$2=$A2845,Data!V283,0)</f>
        <v>0</v>
      </c>
      <c r="Z2845" s="169">
        <f>IF(Z$2=$A2845,Data!W283,0)</f>
        <v>0</v>
      </c>
      <c r="AA2845" s="169">
        <f>IF(AA$2=$A2845,Data!X283,0)</f>
        <v>0</v>
      </c>
      <c r="AB2845" s="169">
        <f>IF(AB$2=$A2845,Data!Y283,0)</f>
        <v>0</v>
      </c>
      <c r="AC2845" s="169">
        <f>IF(AC$2=$A2845,Data!Z283,0)</f>
        <v>0</v>
      </c>
      <c r="AD2845" s="170">
        <f>IF(AD$2=$A2845,Data!AA283,0)</f>
        <v>0</v>
      </c>
      <c r="AE2845" s="171">
        <f>IF(AE$2=$A2845,Data!AB283,0)</f>
        <v>0</v>
      </c>
      <c r="AF2845" s="170">
        <f>IF(AF$2=$A2845,Data!AC283,0)</f>
        <v>0</v>
      </c>
      <c r="AG2845" s="171">
        <f>IF(AG$2=$A2845,Data!AD283,0)</f>
        <v>0</v>
      </c>
      <c r="AH2845" s="170">
        <f>IF(AH$2=$A2845,Data!AE283,0)</f>
        <v>0</v>
      </c>
      <c r="AI2845" s="171">
        <f>IF(AI$2=$A2845,Data!AF283,0)</f>
        <v>0</v>
      </c>
      <c r="AJ2845" s="170">
        <f>IF(AJ$2=$A2845,Data!AG283,0)</f>
        <v>0</v>
      </c>
      <c r="AK2845" s="171">
        <f>IF(AK$2=$A2845,Data!AH283,0)</f>
        <v>0</v>
      </c>
      <c r="AL2845" s="170">
        <f>IF(AL$2=$A2845,Data!AI283,0)</f>
        <v>0</v>
      </c>
      <c r="AM2845" t="str">
        <f t="shared" si="88"/>
        <v>BA</v>
      </c>
      <c r="AN2845" t="e">
        <f>+INDEX(Validation!$D$4:$D$250,MATCH(Merge!B2845,Validation!$E$4:$E$250,0))</f>
        <v>#N/A</v>
      </c>
      <c r="AO2845" s="172">
        <f t="shared" si="89"/>
        <v>0</v>
      </c>
    </row>
    <row r="2846" spans="1:41" ht="15" x14ac:dyDescent="0.25">
      <c r="A2846">
        <f>Inputs!$H$17</f>
        <v>7</v>
      </c>
      <c r="B2846" t="str">
        <f>Inputs!$D$4</f>
        <v>Select Agency…</v>
      </c>
      <c r="C2846" s="166" t="str">
        <f>Inputs!$I$6</f>
        <v>(insert code)</v>
      </c>
      <c r="D2846" t="str">
        <f>IFERROR(INDEX(Inputs!$I$11:$I$19,MATCH(A2846,Inputs!$H$11:$H$19)),"")</f>
        <v>(insert code)</v>
      </c>
      <c r="E2846" t="s">
        <v>902</v>
      </c>
      <c r="F2846" s="168">
        <f>IF(F$2=$A2846,Data!C284,0)</f>
        <v>0</v>
      </c>
      <c r="G2846" s="168">
        <f>IF(G$2=$A2846,Data!D284,0)</f>
        <v>0</v>
      </c>
      <c r="H2846" s="168">
        <f>IF(H$2=$A2846,Data!E284,0)</f>
        <v>0</v>
      </c>
      <c r="I2846" s="168">
        <f>IF(I$2=$A2846,Data!F284,0)</f>
        <v>0</v>
      </c>
      <c r="J2846" s="168">
        <f>IF(J$2=$A2846,Data!G284,0)</f>
        <v>0</v>
      </c>
      <c r="K2846" s="168">
        <f>IF(K$2=$A2846,Data!H284,0)</f>
        <v>0</v>
      </c>
      <c r="L2846" s="168">
        <f>IF(L$2=$A2846,Data!I284,0)</f>
        <v>0</v>
      </c>
      <c r="M2846" s="168">
        <f>IF(M$2=$A2846,Data!J284,0)</f>
        <v>0</v>
      </c>
      <c r="N2846" s="168">
        <f>IF(N$2=$A2846,Data!K284,0)</f>
        <v>0</v>
      </c>
      <c r="O2846" s="168">
        <f>IF(O$2=$A2846,Data!L284,0)</f>
        <v>0</v>
      </c>
      <c r="P2846" s="168">
        <f>IF(P$2=$A2846,Data!M284,0)</f>
        <v>0</v>
      </c>
      <c r="Q2846" s="168">
        <f>IF(Q$2=$A2846,Data!N284,0)</f>
        <v>0</v>
      </c>
      <c r="R2846" s="169">
        <f>IF(R$2=$A2846,Data!O284,0)</f>
        <v>0</v>
      </c>
      <c r="S2846" s="169">
        <f>IF(S$2=$A2846,Data!P284,0)</f>
        <v>0</v>
      </c>
      <c r="T2846" s="169">
        <f>IF(T$2=$A2846,Data!Q284,0)</f>
        <v>0</v>
      </c>
      <c r="U2846" s="169">
        <f>IF(U$2=$A2846,Data!R284,0)</f>
        <v>0</v>
      </c>
      <c r="V2846" s="169">
        <f>IF(V$2=$A2846,Data!S284,0)</f>
        <v>0</v>
      </c>
      <c r="W2846" s="169">
        <f>IF(W$2=$A2846,Data!T284,0)</f>
        <v>0</v>
      </c>
      <c r="X2846" s="169">
        <f>IF(X$2=$A2846,Data!U284,0)</f>
        <v>0</v>
      </c>
      <c r="Y2846" s="169">
        <f>IF(Y$2=$A2846,Data!V284,0)</f>
        <v>0</v>
      </c>
      <c r="Z2846" s="169">
        <f>IF(Z$2=$A2846,Data!W284,0)</f>
        <v>0</v>
      </c>
      <c r="AA2846" s="169">
        <f>IF(AA$2=$A2846,Data!X284,0)</f>
        <v>0</v>
      </c>
      <c r="AB2846" s="169">
        <f>IF(AB$2=$A2846,Data!Y284,0)</f>
        <v>0</v>
      </c>
      <c r="AC2846" s="169">
        <f>IF(AC$2=$A2846,Data!Z284,0)</f>
        <v>0</v>
      </c>
      <c r="AD2846" s="170">
        <f>IF(AD$2=$A2846,Data!AA284,0)</f>
        <v>0</v>
      </c>
      <c r="AE2846" s="171">
        <f>IF(AE$2=$A2846,Data!AB284,0)</f>
        <v>0</v>
      </c>
      <c r="AF2846" s="170">
        <f>IF(AF$2=$A2846,Data!AC284,0)</f>
        <v>0</v>
      </c>
      <c r="AG2846" s="171">
        <f>IF(AG$2=$A2846,Data!AD284,0)</f>
        <v>0</v>
      </c>
      <c r="AH2846" s="170">
        <f>IF(AH$2=$A2846,Data!AE284,0)</f>
        <v>0</v>
      </c>
      <c r="AI2846" s="171">
        <f>IF(AI$2=$A2846,Data!AF284,0)</f>
        <v>0</v>
      </c>
      <c r="AJ2846" s="170">
        <f>IF(AJ$2=$A2846,Data!AG284,0)</f>
        <v>0</v>
      </c>
      <c r="AK2846" s="171">
        <f>IF(AK$2=$A2846,Data!AH284,0)</f>
        <v>0</v>
      </c>
      <c r="AL2846" s="170">
        <f>IF(AL$2=$A2846,Data!AI284,0)</f>
        <v>0</v>
      </c>
      <c r="AM2846" t="str">
        <f t="shared" si="88"/>
        <v>BA</v>
      </c>
      <c r="AN2846" t="e">
        <f>+INDEX(Validation!$D$4:$D$250,MATCH(Merge!B2846,Validation!$E$4:$E$250,0))</f>
        <v>#N/A</v>
      </c>
      <c r="AO2846" s="172">
        <f t="shared" si="89"/>
        <v>0</v>
      </c>
    </row>
    <row r="2847" spans="1:41" ht="15" x14ac:dyDescent="0.25">
      <c r="A2847">
        <f>Inputs!$H$17</f>
        <v>7</v>
      </c>
      <c r="B2847" t="str">
        <f>Inputs!$D$4</f>
        <v>Select Agency…</v>
      </c>
      <c r="C2847" s="166" t="str">
        <f>Inputs!$I$6</f>
        <v>(insert code)</v>
      </c>
      <c r="D2847" t="str">
        <f>IFERROR(INDEX(Inputs!$I$11:$I$19,MATCH(A2847,Inputs!$H$11:$H$19)),"")</f>
        <v>(insert code)</v>
      </c>
      <c r="E2847" t="s">
        <v>902</v>
      </c>
      <c r="F2847" s="168">
        <f>IF(F$2=$A2847,Data!C285,0)</f>
        <v>0</v>
      </c>
      <c r="G2847" s="168">
        <f>IF(G$2=$A2847,Data!D285,0)</f>
        <v>0</v>
      </c>
      <c r="H2847" s="168">
        <f>IF(H$2=$A2847,Data!E285,0)</f>
        <v>0</v>
      </c>
      <c r="I2847" s="168">
        <f>IF(I$2=$A2847,Data!F285,0)</f>
        <v>0</v>
      </c>
      <c r="J2847" s="168">
        <f>IF(J$2=$A2847,Data!G285,0)</f>
        <v>0</v>
      </c>
      <c r="K2847" s="168">
        <f>IF(K$2=$A2847,Data!H285,0)</f>
        <v>0</v>
      </c>
      <c r="L2847" s="168">
        <f>IF(L$2=$A2847,Data!I285,0)</f>
        <v>0</v>
      </c>
      <c r="M2847" s="168">
        <f>IF(M$2=$A2847,Data!J285,0)</f>
        <v>0</v>
      </c>
      <c r="N2847" s="168">
        <f>IF(N$2=$A2847,Data!K285,0)</f>
        <v>0</v>
      </c>
      <c r="O2847" s="168">
        <f>IF(O$2=$A2847,Data!L285,0)</f>
        <v>0</v>
      </c>
      <c r="P2847" s="168">
        <f>IF(P$2=$A2847,Data!M285,0)</f>
        <v>0</v>
      </c>
      <c r="Q2847" s="168">
        <f>IF(Q$2=$A2847,Data!N285,0)</f>
        <v>0</v>
      </c>
      <c r="R2847" s="169">
        <f>IF(R$2=$A2847,Data!O285,0)</f>
        <v>0</v>
      </c>
      <c r="S2847" s="169">
        <f>IF(S$2=$A2847,Data!P285,0)</f>
        <v>0</v>
      </c>
      <c r="T2847" s="169">
        <f>IF(T$2=$A2847,Data!Q285,0)</f>
        <v>0</v>
      </c>
      <c r="U2847" s="169">
        <f>IF(U$2=$A2847,Data!R285,0)</f>
        <v>0</v>
      </c>
      <c r="V2847" s="169">
        <f>IF(V$2=$A2847,Data!S285,0)</f>
        <v>0</v>
      </c>
      <c r="W2847" s="169">
        <f>IF(W$2=$A2847,Data!T285,0)</f>
        <v>0</v>
      </c>
      <c r="X2847" s="169">
        <f>IF(X$2=$A2847,Data!U285,0)</f>
        <v>0</v>
      </c>
      <c r="Y2847" s="169">
        <f>IF(Y$2=$A2847,Data!V285,0)</f>
        <v>0</v>
      </c>
      <c r="Z2847" s="169">
        <f>IF(Z$2=$A2847,Data!W285,0)</f>
        <v>0</v>
      </c>
      <c r="AA2847" s="169">
        <f>IF(AA$2=$A2847,Data!X285,0)</f>
        <v>0</v>
      </c>
      <c r="AB2847" s="169">
        <f>IF(AB$2=$A2847,Data!Y285,0)</f>
        <v>0</v>
      </c>
      <c r="AC2847" s="169">
        <f>IF(AC$2=$A2847,Data!Z285,0)</f>
        <v>0</v>
      </c>
      <c r="AD2847" s="170">
        <f>IF(AD$2=$A2847,Data!AA285,0)</f>
        <v>0</v>
      </c>
      <c r="AE2847" s="171">
        <f>IF(AE$2=$A2847,Data!AB285,0)</f>
        <v>0</v>
      </c>
      <c r="AF2847" s="170">
        <f>IF(AF$2=$A2847,Data!AC285,0)</f>
        <v>0</v>
      </c>
      <c r="AG2847" s="171">
        <f>IF(AG$2=$A2847,Data!AD285,0)</f>
        <v>0</v>
      </c>
      <c r="AH2847" s="170">
        <f>IF(AH$2=$A2847,Data!AE285,0)</f>
        <v>0</v>
      </c>
      <c r="AI2847" s="171">
        <f>IF(AI$2=$A2847,Data!AF285,0)</f>
        <v>0</v>
      </c>
      <c r="AJ2847" s="170">
        <f>IF(AJ$2=$A2847,Data!AG285,0)</f>
        <v>0</v>
      </c>
      <c r="AK2847" s="171">
        <f>IF(AK$2=$A2847,Data!AH285,0)</f>
        <v>0</v>
      </c>
      <c r="AL2847" s="170">
        <f>IF(AL$2=$A2847,Data!AI285,0)</f>
        <v>0</v>
      </c>
      <c r="AM2847" t="str">
        <f t="shared" si="88"/>
        <v>BA</v>
      </c>
      <c r="AN2847" t="e">
        <f>+INDEX(Validation!$D$4:$D$250,MATCH(Merge!B2847,Validation!$E$4:$E$250,0))</f>
        <v>#N/A</v>
      </c>
      <c r="AO2847" s="172">
        <f t="shared" si="89"/>
        <v>0</v>
      </c>
    </row>
    <row r="2848" spans="1:41" ht="15" x14ac:dyDescent="0.25">
      <c r="A2848">
        <f>Inputs!$H$17</f>
        <v>7</v>
      </c>
      <c r="B2848" t="str">
        <f>Inputs!$D$4</f>
        <v>Select Agency…</v>
      </c>
      <c r="C2848" s="166" t="str">
        <f>Inputs!$I$6</f>
        <v>(insert code)</v>
      </c>
      <c r="D2848" t="str">
        <f>IFERROR(INDEX(Inputs!$I$11:$I$19,MATCH(A2848,Inputs!$H$11:$H$19)),"")</f>
        <v>(insert code)</v>
      </c>
      <c r="E2848" t="s">
        <v>902</v>
      </c>
      <c r="F2848" s="168">
        <f>IF(F$2=$A2848,Data!C286,0)</f>
        <v>0</v>
      </c>
      <c r="G2848" s="168">
        <f>IF(G$2=$A2848,Data!D286,0)</f>
        <v>0</v>
      </c>
      <c r="H2848" s="168">
        <f>IF(H$2=$A2848,Data!E286,0)</f>
        <v>0</v>
      </c>
      <c r="I2848" s="168">
        <f>IF(I$2=$A2848,Data!F286,0)</f>
        <v>0</v>
      </c>
      <c r="J2848" s="168">
        <f>IF(J$2=$A2848,Data!G286,0)</f>
        <v>0</v>
      </c>
      <c r="K2848" s="168">
        <f>IF(K$2=$A2848,Data!H286,0)</f>
        <v>0</v>
      </c>
      <c r="L2848" s="168">
        <f>IF(L$2=$A2848,Data!I286,0)</f>
        <v>0</v>
      </c>
      <c r="M2848" s="168">
        <f>IF(M$2=$A2848,Data!J286,0)</f>
        <v>0</v>
      </c>
      <c r="N2848" s="168">
        <f>IF(N$2=$A2848,Data!K286,0)</f>
        <v>0</v>
      </c>
      <c r="O2848" s="168">
        <f>IF(O$2=$A2848,Data!L286,0)</f>
        <v>0</v>
      </c>
      <c r="P2848" s="168">
        <f>IF(P$2=$A2848,Data!M286,0)</f>
        <v>0</v>
      </c>
      <c r="Q2848" s="168">
        <f>IF(Q$2=$A2848,Data!N286,0)</f>
        <v>0</v>
      </c>
      <c r="R2848" s="169">
        <f>IF(R$2=$A2848,Data!O286,0)</f>
        <v>0</v>
      </c>
      <c r="S2848" s="169">
        <f>IF(S$2=$A2848,Data!P286,0)</f>
        <v>0</v>
      </c>
      <c r="T2848" s="169">
        <f>IF(T$2=$A2848,Data!Q286,0)</f>
        <v>0</v>
      </c>
      <c r="U2848" s="169">
        <f>IF(U$2=$A2848,Data!R286,0)</f>
        <v>0</v>
      </c>
      <c r="V2848" s="169">
        <f>IF(V$2=$A2848,Data!S286,0)</f>
        <v>0</v>
      </c>
      <c r="W2848" s="169">
        <f>IF(W$2=$A2848,Data!T286,0)</f>
        <v>0</v>
      </c>
      <c r="X2848" s="169">
        <f>IF(X$2=$A2848,Data!U286,0)</f>
        <v>0</v>
      </c>
      <c r="Y2848" s="169">
        <f>IF(Y$2=$A2848,Data!V286,0)</f>
        <v>0</v>
      </c>
      <c r="Z2848" s="169">
        <f>IF(Z$2=$A2848,Data!W286,0)</f>
        <v>0</v>
      </c>
      <c r="AA2848" s="169">
        <f>IF(AA$2=$A2848,Data!X286,0)</f>
        <v>0</v>
      </c>
      <c r="AB2848" s="169">
        <f>IF(AB$2=$A2848,Data!Y286,0)</f>
        <v>0</v>
      </c>
      <c r="AC2848" s="169">
        <f>IF(AC$2=$A2848,Data!Z286,0)</f>
        <v>0</v>
      </c>
      <c r="AD2848" s="170">
        <f>IF(AD$2=$A2848,Data!AA286,0)</f>
        <v>0</v>
      </c>
      <c r="AE2848" s="171">
        <f>IF(AE$2=$A2848,Data!AB286,0)</f>
        <v>0</v>
      </c>
      <c r="AF2848" s="170">
        <f>IF(AF$2=$A2848,Data!AC286,0)</f>
        <v>0</v>
      </c>
      <c r="AG2848" s="171">
        <f>IF(AG$2=$A2848,Data!AD286,0)</f>
        <v>0</v>
      </c>
      <c r="AH2848" s="170">
        <f>IF(AH$2=$A2848,Data!AE286,0)</f>
        <v>0</v>
      </c>
      <c r="AI2848" s="171">
        <f>IF(AI$2=$A2848,Data!AF286,0)</f>
        <v>0</v>
      </c>
      <c r="AJ2848" s="170">
        <f>IF(AJ$2=$A2848,Data!AG286,0)</f>
        <v>0</v>
      </c>
      <c r="AK2848" s="171">
        <f>IF(AK$2=$A2848,Data!AH286,0)</f>
        <v>0</v>
      </c>
      <c r="AL2848" s="170">
        <f>IF(AL$2=$A2848,Data!AI286,0)</f>
        <v>0</v>
      </c>
      <c r="AM2848" t="str">
        <f t="shared" si="88"/>
        <v>BA</v>
      </c>
      <c r="AN2848" t="e">
        <f>+INDEX(Validation!$D$4:$D$250,MATCH(Merge!B2848,Validation!$E$4:$E$250,0))</f>
        <v>#N/A</v>
      </c>
      <c r="AO2848" s="172">
        <f t="shared" si="89"/>
        <v>0</v>
      </c>
    </row>
    <row r="2849" spans="1:41" ht="15" x14ac:dyDescent="0.25">
      <c r="A2849">
        <f>Inputs!$H$17</f>
        <v>7</v>
      </c>
      <c r="B2849" t="str">
        <f>Inputs!$D$4</f>
        <v>Select Agency…</v>
      </c>
      <c r="C2849" s="166" t="str">
        <f>Inputs!$I$6</f>
        <v>(insert code)</v>
      </c>
      <c r="D2849" t="str">
        <f>IFERROR(INDEX(Inputs!$I$11:$I$19,MATCH(A2849,Inputs!$H$11:$H$19)),"")</f>
        <v>(insert code)</v>
      </c>
      <c r="E2849" t="s">
        <v>902</v>
      </c>
      <c r="F2849" s="168">
        <f>IF(F$2=$A2849,Data!C287,0)</f>
        <v>0</v>
      </c>
      <c r="G2849" s="168">
        <f>IF(G$2=$A2849,Data!D287,0)</f>
        <v>0</v>
      </c>
      <c r="H2849" s="168">
        <f>IF(H$2=$A2849,Data!E287,0)</f>
        <v>0</v>
      </c>
      <c r="I2849" s="168">
        <f>IF(I$2=$A2849,Data!F287,0)</f>
        <v>0</v>
      </c>
      <c r="J2849" s="168">
        <f>IF(J$2=$A2849,Data!G287,0)</f>
        <v>0</v>
      </c>
      <c r="K2849" s="168">
        <f>IF(K$2=$A2849,Data!H287,0)</f>
        <v>0</v>
      </c>
      <c r="L2849" s="168">
        <f>IF(L$2=$A2849,Data!I287,0)</f>
        <v>0</v>
      </c>
      <c r="M2849" s="168">
        <f>IF(M$2=$A2849,Data!J287,0)</f>
        <v>0</v>
      </c>
      <c r="N2849" s="168">
        <f>IF(N$2=$A2849,Data!K287,0)</f>
        <v>0</v>
      </c>
      <c r="O2849" s="168">
        <f>IF(O$2=$A2849,Data!L287,0)</f>
        <v>0</v>
      </c>
      <c r="P2849" s="168">
        <f>IF(P$2=$A2849,Data!M287,0)</f>
        <v>0</v>
      </c>
      <c r="Q2849" s="168">
        <f>IF(Q$2=$A2849,Data!N287,0)</f>
        <v>0</v>
      </c>
      <c r="R2849" s="169">
        <f>IF(R$2=$A2849,Data!O287,0)</f>
        <v>0</v>
      </c>
      <c r="S2849" s="169">
        <f>IF(S$2=$A2849,Data!P287,0)</f>
        <v>0</v>
      </c>
      <c r="T2849" s="169">
        <f>IF(T$2=$A2849,Data!Q287,0)</f>
        <v>0</v>
      </c>
      <c r="U2849" s="169">
        <f>IF(U$2=$A2849,Data!R287,0)</f>
        <v>0</v>
      </c>
      <c r="V2849" s="169">
        <f>IF(V$2=$A2849,Data!S287,0)</f>
        <v>0</v>
      </c>
      <c r="W2849" s="169">
        <f>IF(W$2=$A2849,Data!T287,0)</f>
        <v>0</v>
      </c>
      <c r="X2849" s="169">
        <f>IF(X$2=$A2849,Data!U287,0)</f>
        <v>0</v>
      </c>
      <c r="Y2849" s="169">
        <f>IF(Y$2=$A2849,Data!V287,0)</f>
        <v>0</v>
      </c>
      <c r="Z2849" s="169">
        <f>IF(Z$2=$A2849,Data!W287,0)</f>
        <v>0</v>
      </c>
      <c r="AA2849" s="169">
        <f>IF(AA$2=$A2849,Data!X287,0)</f>
        <v>0</v>
      </c>
      <c r="AB2849" s="169">
        <f>IF(AB$2=$A2849,Data!Y287,0)</f>
        <v>0</v>
      </c>
      <c r="AC2849" s="169">
        <f>IF(AC$2=$A2849,Data!Z287,0)</f>
        <v>0</v>
      </c>
      <c r="AD2849" s="170">
        <f>IF(AD$2=$A2849,Data!AA287,0)</f>
        <v>0</v>
      </c>
      <c r="AE2849" s="171">
        <f>IF(AE$2=$A2849,Data!AB287,0)</f>
        <v>0</v>
      </c>
      <c r="AF2849" s="170">
        <f>IF(AF$2=$A2849,Data!AC287,0)</f>
        <v>0</v>
      </c>
      <c r="AG2849" s="171">
        <f>IF(AG$2=$A2849,Data!AD287,0)</f>
        <v>0</v>
      </c>
      <c r="AH2849" s="170">
        <f>IF(AH$2=$A2849,Data!AE287,0)</f>
        <v>0</v>
      </c>
      <c r="AI2849" s="171">
        <f>IF(AI$2=$A2849,Data!AF287,0)</f>
        <v>0</v>
      </c>
      <c r="AJ2849" s="170">
        <f>IF(AJ$2=$A2849,Data!AG287,0)</f>
        <v>0</v>
      </c>
      <c r="AK2849" s="171">
        <f>IF(AK$2=$A2849,Data!AH287,0)</f>
        <v>0</v>
      </c>
      <c r="AL2849" s="170">
        <f>IF(AL$2=$A2849,Data!AI287,0)</f>
        <v>0</v>
      </c>
      <c r="AM2849" t="str">
        <f t="shared" si="88"/>
        <v>BA</v>
      </c>
      <c r="AN2849" t="e">
        <f>+INDEX(Validation!$D$4:$D$250,MATCH(Merge!B2849,Validation!$E$4:$E$250,0))</f>
        <v>#N/A</v>
      </c>
      <c r="AO2849" s="172">
        <f t="shared" si="89"/>
        <v>0</v>
      </c>
    </row>
    <row r="2850" spans="1:41" ht="15" x14ac:dyDescent="0.25">
      <c r="A2850">
        <f>Inputs!$H$17</f>
        <v>7</v>
      </c>
      <c r="B2850" t="str">
        <f>Inputs!$D$4</f>
        <v>Select Agency…</v>
      </c>
      <c r="C2850" s="166" t="str">
        <f>Inputs!$I$6</f>
        <v>(insert code)</v>
      </c>
      <c r="D2850" t="str">
        <f>IFERROR(INDEX(Inputs!$I$11:$I$19,MATCH(A2850,Inputs!$H$11:$H$19)),"")</f>
        <v>(insert code)</v>
      </c>
      <c r="E2850" t="s">
        <v>902</v>
      </c>
      <c r="F2850" s="168">
        <f>IF(F$2=$A2850,Data!C288,0)</f>
        <v>0</v>
      </c>
      <c r="G2850" s="168">
        <f>IF(G$2=$A2850,Data!D288,0)</f>
        <v>0</v>
      </c>
      <c r="H2850" s="168">
        <f>IF(H$2=$A2850,Data!E288,0)</f>
        <v>0</v>
      </c>
      <c r="I2850" s="168">
        <f>IF(I$2=$A2850,Data!F288,0)</f>
        <v>0</v>
      </c>
      <c r="J2850" s="168">
        <f>IF(J$2=$A2850,Data!G288,0)</f>
        <v>0</v>
      </c>
      <c r="K2850" s="168">
        <f>IF(K$2=$A2850,Data!H288,0)</f>
        <v>0</v>
      </c>
      <c r="L2850" s="168">
        <f>IF(L$2=$A2850,Data!I288,0)</f>
        <v>0</v>
      </c>
      <c r="M2850" s="168">
        <f>IF(M$2=$A2850,Data!J288,0)</f>
        <v>0</v>
      </c>
      <c r="N2850" s="168">
        <f>IF(N$2=$A2850,Data!K288,0)</f>
        <v>0</v>
      </c>
      <c r="O2850" s="168">
        <f>IF(O$2=$A2850,Data!L288,0)</f>
        <v>0</v>
      </c>
      <c r="P2850" s="168">
        <f>IF(P$2=$A2850,Data!M288,0)</f>
        <v>0</v>
      </c>
      <c r="Q2850" s="168">
        <f>IF(Q$2=$A2850,Data!N288,0)</f>
        <v>0</v>
      </c>
      <c r="R2850" s="169">
        <f>IF(R$2=$A2850,Data!O288,0)</f>
        <v>0</v>
      </c>
      <c r="S2850" s="169">
        <f>IF(S$2=$A2850,Data!P288,0)</f>
        <v>0</v>
      </c>
      <c r="T2850" s="169">
        <f>IF(T$2=$A2850,Data!Q288,0)</f>
        <v>0</v>
      </c>
      <c r="U2850" s="169">
        <f>IF(U$2=$A2850,Data!R288,0)</f>
        <v>0</v>
      </c>
      <c r="V2850" s="169">
        <f>IF(V$2=$A2850,Data!S288,0)</f>
        <v>0</v>
      </c>
      <c r="W2850" s="169">
        <f>IF(W$2=$A2850,Data!T288,0)</f>
        <v>0</v>
      </c>
      <c r="X2850" s="169">
        <f>IF(X$2=$A2850,Data!U288,0)</f>
        <v>0</v>
      </c>
      <c r="Y2850" s="169">
        <f>IF(Y$2=$A2850,Data!V288,0)</f>
        <v>0</v>
      </c>
      <c r="Z2850" s="169">
        <f>IF(Z$2=$A2850,Data!W288,0)</f>
        <v>0</v>
      </c>
      <c r="AA2850" s="169">
        <f>IF(AA$2=$A2850,Data!X288,0)</f>
        <v>0</v>
      </c>
      <c r="AB2850" s="169">
        <f>IF(AB$2=$A2850,Data!Y288,0)</f>
        <v>0</v>
      </c>
      <c r="AC2850" s="169">
        <f>IF(AC$2=$A2850,Data!Z288,0)</f>
        <v>0</v>
      </c>
      <c r="AD2850" s="170">
        <f>IF(AD$2=$A2850,Data!AA288,0)</f>
        <v>0</v>
      </c>
      <c r="AE2850" s="171">
        <f>IF(AE$2=$A2850,Data!AB288,0)</f>
        <v>0</v>
      </c>
      <c r="AF2850" s="170">
        <f>IF(AF$2=$A2850,Data!AC288,0)</f>
        <v>0</v>
      </c>
      <c r="AG2850" s="171">
        <f>IF(AG$2=$A2850,Data!AD288,0)</f>
        <v>0</v>
      </c>
      <c r="AH2850" s="170">
        <f>IF(AH$2=$A2850,Data!AE288,0)</f>
        <v>0</v>
      </c>
      <c r="AI2850" s="171">
        <f>IF(AI$2=$A2850,Data!AF288,0)</f>
        <v>0</v>
      </c>
      <c r="AJ2850" s="170">
        <f>IF(AJ$2=$A2850,Data!AG288,0)</f>
        <v>0</v>
      </c>
      <c r="AK2850" s="171">
        <f>IF(AK$2=$A2850,Data!AH288,0)</f>
        <v>0</v>
      </c>
      <c r="AL2850" s="170">
        <f>IF(AL$2=$A2850,Data!AI288,0)</f>
        <v>0</v>
      </c>
      <c r="AM2850" t="str">
        <f t="shared" si="88"/>
        <v>BA</v>
      </c>
      <c r="AN2850" t="e">
        <f>+INDEX(Validation!$D$4:$D$250,MATCH(Merge!B2850,Validation!$E$4:$E$250,0))</f>
        <v>#N/A</v>
      </c>
      <c r="AO2850" s="172">
        <f t="shared" si="89"/>
        <v>0</v>
      </c>
    </row>
    <row r="2851" spans="1:41" ht="15" x14ac:dyDescent="0.25">
      <c r="A2851">
        <f>Inputs!$H$17</f>
        <v>7</v>
      </c>
      <c r="B2851" t="str">
        <f>Inputs!$D$4</f>
        <v>Select Agency…</v>
      </c>
      <c r="C2851" s="166" t="str">
        <f>Inputs!$I$6</f>
        <v>(insert code)</v>
      </c>
      <c r="D2851" t="str">
        <f>IFERROR(INDEX(Inputs!$I$11:$I$19,MATCH(A2851,Inputs!$H$11:$H$19)),"")</f>
        <v>(insert code)</v>
      </c>
      <c r="E2851" t="s">
        <v>902</v>
      </c>
      <c r="F2851" s="168">
        <f>IF(F$2=$A2851,Data!C289,0)</f>
        <v>0</v>
      </c>
      <c r="G2851" s="168">
        <f>IF(G$2=$A2851,Data!D289,0)</f>
        <v>0</v>
      </c>
      <c r="H2851" s="168">
        <f>IF(H$2=$A2851,Data!E289,0)</f>
        <v>0</v>
      </c>
      <c r="I2851" s="168">
        <f>IF(I$2=$A2851,Data!F289,0)</f>
        <v>0</v>
      </c>
      <c r="J2851" s="168">
        <f>IF(J$2=$A2851,Data!G289,0)</f>
        <v>0</v>
      </c>
      <c r="K2851" s="168">
        <f>IF(K$2=$A2851,Data!H289,0)</f>
        <v>0</v>
      </c>
      <c r="L2851" s="168">
        <f>IF(L$2=$A2851,Data!I289,0)</f>
        <v>0</v>
      </c>
      <c r="M2851" s="168">
        <f>IF(M$2=$A2851,Data!J289,0)</f>
        <v>0</v>
      </c>
      <c r="N2851" s="168">
        <f>IF(N$2=$A2851,Data!K289,0)</f>
        <v>0</v>
      </c>
      <c r="O2851" s="168">
        <f>IF(O$2=$A2851,Data!L289,0)</f>
        <v>0</v>
      </c>
      <c r="P2851" s="168">
        <f>IF(P$2=$A2851,Data!M289,0)</f>
        <v>0</v>
      </c>
      <c r="Q2851" s="168">
        <f>IF(Q$2=$A2851,Data!N289,0)</f>
        <v>0</v>
      </c>
      <c r="R2851" s="169">
        <f>IF(R$2=$A2851,Data!O289,0)</f>
        <v>0</v>
      </c>
      <c r="S2851" s="169">
        <f>IF(S$2=$A2851,Data!P289,0)</f>
        <v>0</v>
      </c>
      <c r="T2851" s="169">
        <f>IF(T$2=$A2851,Data!Q289,0)</f>
        <v>0</v>
      </c>
      <c r="U2851" s="169">
        <f>IF(U$2=$A2851,Data!R289,0)</f>
        <v>0</v>
      </c>
      <c r="V2851" s="169">
        <f>IF(V$2=$A2851,Data!S289,0)</f>
        <v>0</v>
      </c>
      <c r="W2851" s="169">
        <f>IF(W$2=$A2851,Data!T289,0)</f>
        <v>0</v>
      </c>
      <c r="X2851" s="169">
        <f>IF(X$2=$A2851,Data!U289,0)</f>
        <v>0</v>
      </c>
      <c r="Y2851" s="169">
        <f>IF(Y$2=$A2851,Data!V289,0)</f>
        <v>0</v>
      </c>
      <c r="Z2851" s="169">
        <f>IF(Z$2=$A2851,Data!W289,0)</f>
        <v>0</v>
      </c>
      <c r="AA2851" s="169">
        <f>IF(AA$2=$A2851,Data!X289,0)</f>
        <v>0</v>
      </c>
      <c r="AB2851" s="169">
        <f>IF(AB$2=$A2851,Data!Y289,0)</f>
        <v>0</v>
      </c>
      <c r="AC2851" s="169">
        <f>IF(AC$2=$A2851,Data!Z289,0)</f>
        <v>0</v>
      </c>
      <c r="AD2851" s="170">
        <f>IF(AD$2=$A2851,Data!AA289,0)</f>
        <v>0</v>
      </c>
      <c r="AE2851" s="171">
        <f>IF(AE$2=$A2851,Data!AB289,0)</f>
        <v>0</v>
      </c>
      <c r="AF2851" s="170">
        <f>IF(AF$2=$A2851,Data!AC289,0)</f>
        <v>0</v>
      </c>
      <c r="AG2851" s="171">
        <f>IF(AG$2=$A2851,Data!AD289,0)</f>
        <v>0</v>
      </c>
      <c r="AH2851" s="170">
        <f>IF(AH$2=$A2851,Data!AE289,0)</f>
        <v>0</v>
      </c>
      <c r="AI2851" s="171">
        <f>IF(AI$2=$A2851,Data!AF289,0)</f>
        <v>0</v>
      </c>
      <c r="AJ2851" s="170">
        <f>IF(AJ$2=$A2851,Data!AG289,0)</f>
        <v>0</v>
      </c>
      <c r="AK2851" s="171">
        <f>IF(AK$2=$A2851,Data!AH289,0)</f>
        <v>0</v>
      </c>
      <c r="AL2851" s="170">
        <f>IF(AL$2=$A2851,Data!AI289,0)</f>
        <v>0</v>
      </c>
      <c r="AM2851" t="str">
        <f t="shared" si="88"/>
        <v>BA</v>
      </c>
      <c r="AN2851" t="e">
        <f>+INDEX(Validation!$D$4:$D$250,MATCH(Merge!B2851,Validation!$E$4:$E$250,0))</f>
        <v>#N/A</v>
      </c>
      <c r="AO2851" s="172">
        <f t="shared" si="89"/>
        <v>0</v>
      </c>
    </row>
    <row r="2852" spans="1:41" ht="15" x14ac:dyDescent="0.25">
      <c r="A2852">
        <f>Inputs!$H$17</f>
        <v>7</v>
      </c>
      <c r="B2852" t="str">
        <f>Inputs!$D$4</f>
        <v>Select Agency…</v>
      </c>
      <c r="C2852" s="166" t="str">
        <f>Inputs!$I$6</f>
        <v>(insert code)</v>
      </c>
      <c r="D2852" t="str">
        <f>IFERROR(INDEX(Inputs!$I$11:$I$19,MATCH(A2852,Inputs!$H$11:$H$19)),"")</f>
        <v>(insert code)</v>
      </c>
      <c r="E2852" t="s">
        <v>902</v>
      </c>
      <c r="F2852" s="168">
        <f>IF(F$2=$A2852,Data!C290,0)</f>
        <v>0</v>
      </c>
      <c r="G2852" s="168">
        <f>IF(G$2=$A2852,Data!D290,0)</f>
        <v>0</v>
      </c>
      <c r="H2852" s="168">
        <f>IF(H$2=$A2852,Data!E290,0)</f>
        <v>0</v>
      </c>
      <c r="I2852" s="168">
        <f>IF(I$2=$A2852,Data!F290,0)</f>
        <v>0</v>
      </c>
      <c r="J2852" s="168">
        <f>IF(J$2=$A2852,Data!G290,0)</f>
        <v>0</v>
      </c>
      <c r="K2852" s="168">
        <f>IF(K$2=$A2852,Data!H290,0)</f>
        <v>0</v>
      </c>
      <c r="L2852" s="168">
        <f>IF(L$2=$A2852,Data!I290,0)</f>
        <v>0</v>
      </c>
      <c r="M2852" s="168">
        <f>IF(M$2=$A2852,Data!J290,0)</f>
        <v>0</v>
      </c>
      <c r="N2852" s="168">
        <f>IF(N$2=$A2852,Data!K290,0)</f>
        <v>0</v>
      </c>
      <c r="O2852" s="168">
        <f>IF(O$2=$A2852,Data!L290,0)</f>
        <v>0</v>
      </c>
      <c r="P2852" s="168">
        <f>IF(P$2=$A2852,Data!M290,0)</f>
        <v>0</v>
      </c>
      <c r="Q2852" s="168">
        <f>IF(Q$2=$A2852,Data!N290,0)</f>
        <v>0</v>
      </c>
      <c r="R2852" s="169">
        <f>IF(R$2=$A2852,Data!O290,0)</f>
        <v>0</v>
      </c>
      <c r="S2852" s="169">
        <f>IF(S$2=$A2852,Data!P290,0)</f>
        <v>0</v>
      </c>
      <c r="T2852" s="169">
        <f>IF(T$2=$A2852,Data!Q290,0)</f>
        <v>0</v>
      </c>
      <c r="U2852" s="169">
        <f>IF(U$2=$A2852,Data!R290,0)</f>
        <v>0</v>
      </c>
      <c r="V2852" s="169">
        <f>IF(V$2=$A2852,Data!S290,0)</f>
        <v>0</v>
      </c>
      <c r="W2852" s="169">
        <f>IF(W$2=$A2852,Data!T290,0)</f>
        <v>0</v>
      </c>
      <c r="X2852" s="169">
        <f>IF(X$2=$A2852,Data!U290,0)</f>
        <v>0</v>
      </c>
      <c r="Y2852" s="169">
        <f>IF(Y$2=$A2852,Data!V290,0)</f>
        <v>0</v>
      </c>
      <c r="Z2852" s="169">
        <f>IF(Z$2=$A2852,Data!W290,0)</f>
        <v>0</v>
      </c>
      <c r="AA2852" s="169">
        <f>IF(AA$2=$A2852,Data!X290,0)</f>
        <v>0</v>
      </c>
      <c r="AB2852" s="169">
        <f>IF(AB$2=$A2852,Data!Y290,0)</f>
        <v>0</v>
      </c>
      <c r="AC2852" s="169">
        <f>IF(AC$2=$A2852,Data!Z290,0)</f>
        <v>0</v>
      </c>
      <c r="AD2852" s="170">
        <f>IF(AD$2=$A2852,Data!AA290,0)</f>
        <v>0</v>
      </c>
      <c r="AE2852" s="171">
        <f>IF(AE$2=$A2852,Data!AB290,0)</f>
        <v>0</v>
      </c>
      <c r="AF2852" s="170">
        <f>IF(AF$2=$A2852,Data!AC290,0)</f>
        <v>0</v>
      </c>
      <c r="AG2852" s="171">
        <f>IF(AG$2=$A2852,Data!AD290,0)</f>
        <v>0</v>
      </c>
      <c r="AH2852" s="170">
        <f>IF(AH$2=$A2852,Data!AE290,0)</f>
        <v>0</v>
      </c>
      <c r="AI2852" s="171">
        <f>IF(AI$2=$A2852,Data!AF290,0)</f>
        <v>0</v>
      </c>
      <c r="AJ2852" s="170">
        <f>IF(AJ$2=$A2852,Data!AG290,0)</f>
        <v>0</v>
      </c>
      <c r="AK2852" s="171">
        <f>IF(AK$2=$A2852,Data!AH290,0)</f>
        <v>0</v>
      </c>
      <c r="AL2852" s="170">
        <f>IF(AL$2=$A2852,Data!AI290,0)</f>
        <v>0</v>
      </c>
      <c r="AM2852" t="str">
        <f t="shared" si="88"/>
        <v>BA</v>
      </c>
      <c r="AN2852" t="e">
        <f>+INDEX(Validation!$D$4:$D$250,MATCH(Merge!B2852,Validation!$E$4:$E$250,0))</f>
        <v>#N/A</v>
      </c>
      <c r="AO2852" s="172">
        <f t="shared" si="89"/>
        <v>0</v>
      </c>
    </row>
    <row r="2853" spans="1:41" ht="15" x14ac:dyDescent="0.25">
      <c r="A2853">
        <f>Inputs!$H$17</f>
        <v>7</v>
      </c>
      <c r="B2853" t="str">
        <f>Inputs!$D$4</f>
        <v>Select Agency…</v>
      </c>
      <c r="C2853" s="166" t="str">
        <f>Inputs!$I$6</f>
        <v>(insert code)</v>
      </c>
      <c r="D2853" t="str">
        <f>IFERROR(INDEX(Inputs!$I$11:$I$19,MATCH(A2853,Inputs!$H$11:$H$19)),"")</f>
        <v>(insert code)</v>
      </c>
      <c r="E2853" t="s">
        <v>902</v>
      </c>
      <c r="F2853" s="168">
        <f>IF(F$2=$A2853,Data!C291,0)</f>
        <v>0</v>
      </c>
      <c r="G2853" s="168">
        <f>IF(G$2=$A2853,Data!D291,0)</f>
        <v>0</v>
      </c>
      <c r="H2853" s="168">
        <f>IF(H$2=$A2853,Data!E291,0)</f>
        <v>0</v>
      </c>
      <c r="I2853" s="168">
        <f>IF(I$2=$A2853,Data!F291,0)</f>
        <v>0</v>
      </c>
      <c r="J2853" s="168">
        <f>IF(J$2=$A2853,Data!G291,0)</f>
        <v>0</v>
      </c>
      <c r="K2853" s="168">
        <f>IF(K$2=$A2853,Data!H291,0)</f>
        <v>0</v>
      </c>
      <c r="L2853" s="168">
        <f>IF(L$2=$A2853,Data!I291,0)</f>
        <v>0</v>
      </c>
      <c r="M2853" s="168">
        <f>IF(M$2=$A2853,Data!J291,0)</f>
        <v>0</v>
      </c>
      <c r="N2853" s="168">
        <f>IF(N$2=$A2853,Data!K291,0)</f>
        <v>0</v>
      </c>
      <c r="O2853" s="168">
        <f>IF(O$2=$A2853,Data!L291,0)</f>
        <v>0</v>
      </c>
      <c r="P2853" s="168">
        <f>IF(P$2=$A2853,Data!M291,0)</f>
        <v>0</v>
      </c>
      <c r="Q2853" s="168">
        <f>IF(Q$2=$A2853,Data!N291,0)</f>
        <v>0</v>
      </c>
      <c r="R2853" s="169">
        <f>IF(R$2=$A2853,Data!O291,0)</f>
        <v>0</v>
      </c>
      <c r="S2853" s="169">
        <f>IF(S$2=$A2853,Data!P291,0)</f>
        <v>0</v>
      </c>
      <c r="T2853" s="169">
        <f>IF(T$2=$A2853,Data!Q291,0)</f>
        <v>0</v>
      </c>
      <c r="U2853" s="169">
        <f>IF(U$2=$A2853,Data!R291,0)</f>
        <v>0</v>
      </c>
      <c r="V2853" s="169">
        <f>IF(V$2=$A2853,Data!S291,0)</f>
        <v>0</v>
      </c>
      <c r="W2853" s="169">
        <f>IF(W$2=$A2853,Data!T291,0)</f>
        <v>0</v>
      </c>
      <c r="X2853" s="169">
        <f>IF(X$2=$A2853,Data!U291,0)</f>
        <v>0</v>
      </c>
      <c r="Y2853" s="169">
        <f>IF(Y$2=$A2853,Data!V291,0)</f>
        <v>0</v>
      </c>
      <c r="Z2853" s="169">
        <f>IF(Z$2=$A2853,Data!W291,0)</f>
        <v>0</v>
      </c>
      <c r="AA2853" s="169">
        <f>IF(AA$2=$A2853,Data!X291,0)</f>
        <v>0</v>
      </c>
      <c r="AB2853" s="169">
        <f>IF(AB$2=$A2853,Data!Y291,0)</f>
        <v>0</v>
      </c>
      <c r="AC2853" s="169">
        <f>IF(AC$2=$A2853,Data!Z291,0)</f>
        <v>0</v>
      </c>
      <c r="AD2853" s="170">
        <f>IF(AD$2=$A2853,Data!AA291,0)</f>
        <v>0</v>
      </c>
      <c r="AE2853" s="171">
        <f>IF(AE$2=$A2853,Data!AB291,0)</f>
        <v>0</v>
      </c>
      <c r="AF2853" s="170">
        <f>IF(AF$2=$A2853,Data!AC291,0)</f>
        <v>0</v>
      </c>
      <c r="AG2853" s="171">
        <f>IF(AG$2=$A2853,Data!AD291,0)</f>
        <v>0</v>
      </c>
      <c r="AH2853" s="170">
        <f>IF(AH$2=$A2853,Data!AE291,0)</f>
        <v>0</v>
      </c>
      <c r="AI2853" s="171">
        <f>IF(AI$2=$A2853,Data!AF291,0)</f>
        <v>0</v>
      </c>
      <c r="AJ2853" s="170">
        <f>IF(AJ$2=$A2853,Data!AG291,0)</f>
        <v>0</v>
      </c>
      <c r="AK2853" s="171">
        <f>IF(AK$2=$A2853,Data!AH291,0)</f>
        <v>0</v>
      </c>
      <c r="AL2853" s="170">
        <f>IF(AL$2=$A2853,Data!AI291,0)</f>
        <v>0</v>
      </c>
      <c r="AM2853" t="str">
        <f t="shared" si="88"/>
        <v>BA</v>
      </c>
      <c r="AN2853" t="e">
        <f>+INDEX(Validation!$D$4:$D$250,MATCH(Merge!B2853,Validation!$E$4:$E$250,0))</f>
        <v>#N/A</v>
      </c>
      <c r="AO2853" s="172">
        <f t="shared" si="89"/>
        <v>0</v>
      </c>
    </row>
    <row r="2854" spans="1:41" ht="15" x14ac:dyDescent="0.25">
      <c r="A2854">
        <f>Inputs!$H$17</f>
        <v>7</v>
      </c>
      <c r="B2854" t="str">
        <f>Inputs!$D$4</f>
        <v>Select Agency…</v>
      </c>
      <c r="C2854" s="166" t="str">
        <f>Inputs!$I$6</f>
        <v>(insert code)</v>
      </c>
      <c r="D2854" t="str">
        <f>IFERROR(INDEX(Inputs!$I$11:$I$19,MATCH(A2854,Inputs!$H$11:$H$19)),"")</f>
        <v>(insert code)</v>
      </c>
      <c r="E2854" t="s">
        <v>902</v>
      </c>
      <c r="F2854" s="168">
        <f>IF(F$2=$A2854,Data!C292,0)</f>
        <v>0</v>
      </c>
      <c r="G2854" s="168">
        <f>IF(G$2=$A2854,Data!D292,0)</f>
        <v>0</v>
      </c>
      <c r="H2854" s="168">
        <f>IF(H$2=$A2854,Data!E292,0)</f>
        <v>0</v>
      </c>
      <c r="I2854" s="168">
        <f>IF(I$2=$A2854,Data!F292,0)</f>
        <v>0</v>
      </c>
      <c r="J2854" s="168">
        <f>IF(J$2=$A2854,Data!G292,0)</f>
        <v>0</v>
      </c>
      <c r="K2854" s="168">
        <f>IF(K$2=$A2854,Data!H292,0)</f>
        <v>0</v>
      </c>
      <c r="L2854" s="168">
        <f>IF(L$2=$A2854,Data!I292,0)</f>
        <v>0</v>
      </c>
      <c r="M2854" s="168">
        <f>IF(M$2=$A2854,Data!J292,0)</f>
        <v>0</v>
      </c>
      <c r="N2854" s="168">
        <f>IF(N$2=$A2854,Data!K292,0)</f>
        <v>0</v>
      </c>
      <c r="O2854" s="168">
        <f>IF(O$2=$A2854,Data!L292,0)</f>
        <v>0</v>
      </c>
      <c r="P2854" s="168">
        <f>IF(P$2=$A2854,Data!M292,0)</f>
        <v>0</v>
      </c>
      <c r="Q2854" s="168">
        <f>IF(Q$2=$A2854,Data!N292,0)</f>
        <v>0</v>
      </c>
      <c r="R2854" s="169">
        <f>IF(R$2=$A2854,Data!O292,0)</f>
        <v>0</v>
      </c>
      <c r="S2854" s="169">
        <f>IF(S$2=$A2854,Data!P292,0)</f>
        <v>0</v>
      </c>
      <c r="T2854" s="169">
        <f>IF(T$2=$A2854,Data!Q292,0)</f>
        <v>0</v>
      </c>
      <c r="U2854" s="169">
        <f>IF(U$2=$A2854,Data!R292,0)</f>
        <v>0</v>
      </c>
      <c r="V2854" s="169">
        <f>IF(V$2=$A2854,Data!S292,0)</f>
        <v>0</v>
      </c>
      <c r="W2854" s="169">
        <f>IF(W$2=$A2854,Data!T292,0)</f>
        <v>0</v>
      </c>
      <c r="X2854" s="169">
        <f>IF(X$2=$A2854,Data!U292,0)</f>
        <v>0</v>
      </c>
      <c r="Y2854" s="169">
        <f>IF(Y$2=$A2854,Data!V292,0)</f>
        <v>0</v>
      </c>
      <c r="Z2854" s="169">
        <f>IF(Z$2=$A2854,Data!W292,0)</f>
        <v>0</v>
      </c>
      <c r="AA2854" s="169">
        <f>IF(AA$2=$A2854,Data!X292,0)</f>
        <v>0</v>
      </c>
      <c r="AB2854" s="169">
        <f>IF(AB$2=$A2854,Data!Y292,0)</f>
        <v>0</v>
      </c>
      <c r="AC2854" s="169">
        <f>IF(AC$2=$A2854,Data!Z292,0)</f>
        <v>0</v>
      </c>
      <c r="AD2854" s="170">
        <f>IF(AD$2=$A2854,Data!AA292,0)</f>
        <v>0</v>
      </c>
      <c r="AE2854" s="171">
        <f>IF(AE$2=$A2854,Data!AB292,0)</f>
        <v>0</v>
      </c>
      <c r="AF2854" s="170">
        <f>IF(AF$2=$A2854,Data!AC292,0)</f>
        <v>0</v>
      </c>
      <c r="AG2854" s="171">
        <f>IF(AG$2=$A2854,Data!AD292,0)</f>
        <v>0</v>
      </c>
      <c r="AH2854" s="170">
        <f>IF(AH$2=$A2854,Data!AE292,0)</f>
        <v>0</v>
      </c>
      <c r="AI2854" s="171">
        <f>IF(AI$2=$A2854,Data!AF292,0)</f>
        <v>0</v>
      </c>
      <c r="AJ2854" s="170">
        <f>IF(AJ$2=$A2854,Data!AG292,0)</f>
        <v>0</v>
      </c>
      <c r="AK2854" s="171">
        <f>IF(AK$2=$A2854,Data!AH292,0)</f>
        <v>0</v>
      </c>
      <c r="AL2854" s="170">
        <f>IF(AL$2=$A2854,Data!AI292,0)</f>
        <v>0</v>
      </c>
      <c r="AM2854" t="str">
        <f t="shared" si="88"/>
        <v>BA</v>
      </c>
      <c r="AN2854" t="e">
        <f>+INDEX(Validation!$D$4:$D$250,MATCH(Merge!B2854,Validation!$E$4:$E$250,0))</f>
        <v>#N/A</v>
      </c>
      <c r="AO2854" s="172">
        <f t="shared" si="89"/>
        <v>0</v>
      </c>
    </row>
    <row r="2855" spans="1:41" ht="15" x14ac:dyDescent="0.25">
      <c r="A2855">
        <f>Inputs!$H$17</f>
        <v>7</v>
      </c>
      <c r="B2855" t="str">
        <f>Inputs!$D$4</f>
        <v>Select Agency…</v>
      </c>
      <c r="C2855" s="166" t="str">
        <f>Inputs!$I$6</f>
        <v>(insert code)</v>
      </c>
      <c r="D2855" t="str">
        <f>IFERROR(INDEX(Inputs!$I$11:$I$19,MATCH(A2855,Inputs!$H$11:$H$19)),"")</f>
        <v>(insert code)</v>
      </c>
      <c r="E2855" t="s">
        <v>902</v>
      </c>
      <c r="F2855" s="168">
        <f>IF(F$2=$A2855,Data!C293,0)</f>
        <v>0</v>
      </c>
      <c r="G2855" s="168">
        <f>IF(G$2=$A2855,Data!D293,0)</f>
        <v>0</v>
      </c>
      <c r="H2855" s="168">
        <f>IF(H$2=$A2855,Data!E293,0)</f>
        <v>0</v>
      </c>
      <c r="I2855" s="168">
        <f>IF(I$2=$A2855,Data!F293,0)</f>
        <v>0</v>
      </c>
      <c r="J2855" s="168">
        <f>IF(J$2=$A2855,Data!G293,0)</f>
        <v>0</v>
      </c>
      <c r="K2855" s="168">
        <f>IF(K$2=$A2855,Data!H293,0)</f>
        <v>0</v>
      </c>
      <c r="L2855" s="168">
        <f>IF(L$2=$A2855,Data!I293,0)</f>
        <v>0</v>
      </c>
      <c r="M2855" s="168">
        <f>IF(M$2=$A2855,Data!J293,0)</f>
        <v>0</v>
      </c>
      <c r="N2855" s="168">
        <f>IF(N$2=$A2855,Data!K293,0)</f>
        <v>0</v>
      </c>
      <c r="O2855" s="168">
        <f>IF(O$2=$A2855,Data!L293,0)</f>
        <v>0</v>
      </c>
      <c r="P2855" s="168">
        <f>IF(P$2=$A2855,Data!M293,0)</f>
        <v>0</v>
      </c>
      <c r="Q2855" s="168">
        <f>IF(Q$2=$A2855,Data!N293,0)</f>
        <v>0</v>
      </c>
      <c r="R2855" s="169">
        <f>IF(R$2=$A2855,Data!O293,0)</f>
        <v>0</v>
      </c>
      <c r="S2855" s="169">
        <f>IF(S$2=$A2855,Data!P293,0)</f>
        <v>0</v>
      </c>
      <c r="T2855" s="169">
        <f>IF(T$2=$A2855,Data!Q293,0)</f>
        <v>0</v>
      </c>
      <c r="U2855" s="169">
        <f>IF(U$2=$A2855,Data!R293,0)</f>
        <v>0</v>
      </c>
      <c r="V2855" s="169">
        <f>IF(V$2=$A2855,Data!S293,0)</f>
        <v>0</v>
      </c>
      <c r="W2855" s="169">
        <f>IF(W$2=$A2855,Data!T293,0)</f>
        <v>0</v>
      </c>
      <c r="X2855" s="169">
        <f>IF(X$2=$A2855,Data!U293,0)</f>
        <v>0</v>
      </c>
      <c r="Y2855" s="169">
        <f>IF(Y$2=$A2855,Data!V293,0)</f>
        <v>0</v>
      </c>
      <c r="Z2855" s="169">
        <f>IF(Z$2=$A2855,Data!W293,0)</f>
        <v>0</v>
      </c>
      <c r="AA2855" s="169">
        <f>IF(AA$2=$A2855,Data!X293,0)</f>
        <v>0</v>
      </c>
      <c r="AB2855" s="169">
        <f>IF(AB$2=$A2855,Data!Y293,0)</f>
        <v>0</v>
      </c>
      <c r="AC2855" s="169">
        <f>IF(AC$2=$A2855,Data!Z293,0)</f>
        <v>0</v>
      </c>
      <c r="AD2855" s="170">
        <f>IF(AD$2=$A2855,Data!AA293,0)</f>
        <v>0</v>
      </c>
      <c r="AE2855" s="171">
        <f>IF(AE$2=$A2855,Data!AB293,0)</f>
        <v>0</v>
      </c>
      <c r="AF2855" s="170">
        <f>IF(AF$2=$A2855,Data!AC293,0)</f>
        <v>0</v>
      </c>
      <c r="AG2855" s="171">
        <f>IF(AG$2=$A2855,Data!AD293,0)</f>
        <v>0</v>
      </c>
      <c r="AH2855" s="170">
        <f>IF(AH$2=$A2855,Data!AE293,0)</f>
        <v>0</v>
      </c>
      <c r="AI2855" s="171">
        <f>IF(AI$2=$A2855,Data!AF293,0)</f>
        <v>0</v>
      </c>
      <c r="AJ2855" s="170">
        <f>IF(AJ$2=$A2855,Data!AG293,0)</f>
        <v>0</v>
      </c>
      <c r="AK2855" s="171">
        <f>IF(AK$2=$A2855,Data!AH293,0)</f>
        <v>0</v>
      </c>
      <c r="AL2855" s="170">
        <f>IF(AL$2=$A2855,Data!AI293,0)</f>
        <v>0</v>
      </c>
      <c r="AM2855" t="str">
        <f t="shared" si="88"/>
        <v>BA</v>
      </c>
      <c r="AN2855" t="e">
        <f>+INDEX(Validation!$D$4:$D$250,MATCH(Merge!B2855,Validation!$E$4:$E$250,0))</f>
        <v>#N/A</v>
      </c>
      <c r="AO2855" s="172">
        <f t="shared" si="89"/>
        <v>0</v>
      </c>
    </row>
    <row r="2856" spans="1:41" ht="15" x14ac:dyDescent="0.25">
      <c r="A2856">
        <f>Inputs!$H$17</f>
        <v>7</v>
      </c>
      <c r="B2856" t="str">
        <f>Inputs!$D$4</f>
        <v>Select Agency…</v>
      </c>
      <c r="C2856" s="166" t="str">
        <f>Inputs!$I$6</f>
        <v>(insert code)</v>
      </c>
      <c r="D2856" t="str">
        <f>IFERROR(INDEX(Inputs!$I$11:$I$19,MATCH(A2856,Inputs!$H$11:$H$19)),"")</f>
        <v>(insert code)</v>
      </c>
      <c r="E2856" t="s">
        <v>902</v>
      </c>
      <c r="F2856" s="168">
        <f>IF(F$2=$A2856,Data!C294,0)</f>
        <v>0</v>
      </c>
      <c r="G2856" s="168">
        <f>IF(G$2=$A2856,Data!D294,0)</f>
        <v>0</v>
      </c>
      <c r="H2856" s="168">
        <f>IF(H$2=$A2856,Data!E294,0)</f>
        <v>0</v>
      </c>
      <c r="I2856" s="168">
        <f>IF(I$2=$A2856,Data!F294,0)</f>
        <v>0</v>
      </c>
      <c r="J2856" s="168">
        <f>IF(J$2=$A2856,Data!G294,0)</f>
        <v>0</v>
      </c>
      <c r="K2856" s="168">
        <f>IF(K$2=$A2856,Data!H294,0)</f>
        <v>0</v>
      </c>
      <c r="L2856" s="168">
        <f>IF(L$2=$A2856,Data!I294,0)</f>
        <v>0</v>
      </c>
      <c r="M2856" s="168">
        <f>IF(M$2=$A2856,Data!J294,0)</f>
        <v>0</v>
      </c>
      <c r="N2856" s="168">
        <f>IF(N$2=$A2856,Data!K294,0)</f>
        <v>0</v>
      </c>
      <c r="O2856" s="168">
        <f>IF(O$2=$A2856,Data!L294,0)</f>
        <v>0</v>
      </c>
      <c r="P2856" s="168">
        <f>IF(P$2=$A2856,Data!M294,0)</f>
        <v>0</v>
      </c>
      <c r="Q2856" s="168">
        <f>IF(Q$2=$A2856,Data!N294,0)</f>
        <v>0</v>
      </c>
      <c r="R2856" s="169">
        <f>IF(R$2=$A2856,Data!O294,0)</f>
        <v>0</v>
      </c>
      <c r="S2856" s="169">
        <f>IF(S$2=$A2856,Data!P294,0)</f>
        <v>0</v>
      </c>
      <c r="T2856" s="169">
        <f>IF(T$2=$A2856,Data!Q294,0)</f>
        <v>0</v>
      </c>
      <c r="U2856" s="169">
        <f>IF(U$2=$A2856,Data!R294,0)</f>
        <v>0</v>
      </c>
      <c r="V2856" s="169">
        <f>IF(V$2=$A2856,Data!S294,0)</f>
        <v>0</v>
      </c>
      <c r="W2856" s="169">
        <f>IF(W$2=$A2856,Data!T294,0)</f>
        <v>0</v>
      </c>
      <c r="X2856" s="169">
        <f>IF(X$2=$A2856,Data!U294,0)</f>
        <v>0</v>
      </c>
      <c r="Y2856" s="169">
        <f>IF(Y$2=$A2856,Data!V294,0)</f>
        <v>0</v>
      </c>
      <c r="Z2856" s="169">
        <f>IF(Z$2=$A2856,Data!W294,0)</f>
        <v>0</v>
      </c>
      <c r="AA2856" s="169">
        <f>IF(AA$2=$A2856,Data!X294,0)</f>
        <v>0</v>
      </c>
      <c r="AB2856" s="169">
        <f>IF(AB$2=$A2856,Data!Y294,0)</f>
        <v>0</v>
      </c>
      <c r="AC2856" s="169">
        <f>IF(AC$2=$A2856,Data!Z294,0)</f>
        <v>0</v>
      </c>
      <c r="AD2856" s="170">
        <f>IF(AD$2=$A2856,Data!AA294,0)</f>
        <v>0</v>
      </c>
      <c r="AE2856" s="171">
        <f>IF(AE$2=$A2856,Data!AB294,0)</f>
        <v>0</v>
      </c>
      <c r="AF2856" s="170">
        <f>IF(AF$2=$A2856,Data!AC294,0)</f>
        <v>0</v>
      </c>
      <c r="AG2856" s="171">
        <f>IF(AG$2=$A2856,Data!AD294,0)</f>
        <v>0</v>
      </c>
      <c r="AH2856" s="170">
        <f>IF(AH$2=$A2856,Data!AE294,0)</f>
        <v>0</v>
      </c>
      <c r="AI2856" s="171">
        <f>IF(AI$2=$A2856,Data!AF294,0)</f>
        <v>0</v>
      </c>
      <c r="AJ2856" s="170">
        <f>IF(AJ$2=$A2856,Data!AG294,0)</f>
        <v>0</v>
      </c>
      <c r="AK2856" s="171">
        <f>IF(AK$2=$A2856,Data!AH294,0)</f>
        <v>0</v>
      </c>
      <c r="AL2856" s="170">
        <f>IF(AL$2=$A2856,Data!AI294,0)</f>
        <v>0</v>
      </c>
      <c r="AM2856" t="str">
        <f t="shared" si="88"/>
        <v>BA</v>
      </c>
      <c r="AN2856" t="e">
        <f>+INDEX(Validation!$D$4:$D$250,MATCH(Merge!B2856,Validation!$E$4:$E$250,0))</f>
        <v>#N/A</v>
      </c>
      <c r="AO2856" s="172">
        <f t="shared" si="89"/>
        <v>0</v>
      </c>
    </row>
    <row r="2857" spans="1:41" ht="15" x14ac:dyDescent="0.25">
      <c r="A2857">
        <f>Inputs!$H$17</f>
        <v>7</v>
      </c>
      <c r="B2857" t="str">
        <f>Inputs!$D$4</f>
        <v>Select Agency…</v>
      </c>
      <c r="C2857" s="166" t="str">
        <f>Inputs!$I$6</f>
        <v>(insert code)</v>
      </c>
      <c r="D2857" t="str">
        <f>IFERROR(INDEX(Inputs!$I$11:$I$19,MATCH(A2857,Inputs!$H$11:$H$19)),"")</f>
        <v>(insert code)</v>
      </c>
      <c r="E2857" t="s">
        <v>902</v>
      </c>
      <c r="F2857" s="168">
        <f>IF(F$2=$A2857,Data!C295,0)</f>
        <v>0</v>
      </c>
      <c r="G2857" s="168">
        <f>IF(G$2=$A2857,Data!D295,0)</f>
        <v>0</v>
      </c>
      <c r="H2857" s="168">
        <f>IF(H$2=$A2857,Data!E295,0)</f>
        <v>0</v>
      </c>
      <c r="I2857" s="168">
        <f>IF(I$2=$A2857,Data!F295,0)</f>
        <v>0</v>
      </c>
      <c r="J2857" s="168">
        <f>IF(J$2=$A2857,Data!G295,0)</f>
        <v>0</v>
      </c>
      <c r="K2857" s="168">
        <f>IF(K$2=$A2857,Data!H295,0)</f>
        <v>0</v>
      </c>
      <c r="L2857" s="168">
        <f>IF(L$2=$A2857,Data!I295,0)</f>
        <v>0</v>
      </c>
      <c r="M2857" s="168">
        <f>IF(M$2=$A2857,Data!J295,0)</f>
        <v>0</v>
      </c>
      <c r="N2857" s="168">
        <f>IF(N$2=$A2857,Data!K295,0)</f>
        <v>0</v>
      </c>
      <c r="O2857" s="168">
        <f>IF(O$2=$A2857,Data!L295,0)</f>
        <v>0</v>
      </c>
      <c r="P2857" s="168">
        <f>IF(P$2=$A2857,Data!M295,0)</f>
        <v>0</v>
      </c>
      <c r="Q2857" s="168">
        <f>IF(Q$2=$A2857,Data!N295,0)</f>
        <v>0</v>
      </c>
      <c r="R2857" s="169">
        <f>IF(R$2=$A2857,Data!O295,0)</f>
        <v>0</v>
      </c>
      <c r="S2857" s="169">
        <f>IF(S$2=$A2857,Data!P295,0)</f>
        <v>0</v>
      </c>
      <c r="T2857" s="169">
        <f>IF(T$2=$A2857,Data!Q295,0)</f>
        <v>0</v>
      </c>
      <c r="U2857" s="169">
        <f>IF(U$2=$A2857,Data!R295,0)</f>
        <v>0</v>
      </c>
      <c r="V2857" s="169">
        <f>IF(V$2=$A2857,Data!S295,0)</f>
        <v>0</v>
      </c>
      <c r="W2857" s="169">
        <f>IF(W$2=$A2857,Data!T295,0)</f>
        <v>0</v>
      </c>
      <c r="X2857" s="169">
        <f>IF(X$2=$A2857,Data!U295,0)</f>
        <v>0</v>
      </c>
      <c r="Y2857" s="169">
        <f>IF(Y$2=$A2857,Data!V295,0)</f>
        <v>0</v>
      </c>
      <c r="Z2857" s="169">
        <f>IF(Z$2=$A2857,Data!W295,0)</f>
        <v>0</v>
      </c>
      <c r="AA2857" s="169">
        <f>IF(AA$2=$A2857,Data!X295,0)</f>
        <v>0</v>
      </c>
      <c r="AB2857" s="169">
        <f>IF(AB$2=$A2857,Data!Y295,0)</f>
        <v>0</v>
      </c>
      <c r="AC2857" s="169">
        <f>IF(AC$2=$A2857,Data!Z295,0)</f>
        <v>0</v>
      </c>
      <c r="AD2857" s="170">
        <f>IF(AD$2=$A2857,Data!AA295,0)</f>
        <v>0</v>
      </c>
      <c r="AE2857" s="171">
        <f>IF(AE$2=$A2857,Data!AB295,0)</f>
        <v>0</v>
      </c>
      <c r="AF2857" s="170">
        <f>IF(AF$2=$A2857,Data!AC295,0)</f>
        <v>0</v>
      </c>
      <c r="AG2857" s="171">
        <f>IF(AG$2=$A2857,Data!AD295,0)</f>
        <v>0</v>
      </c>
      <c r="AH2857" s="170">
        <f>IF(AH$2=$A2857,Data!AE295,0)</f>
        <v>0</v>
      </c>
      <c r="AI2857" s="171">
        <f>IF(AI$2=$A2857,Data!AF295,0)</f>
        <v>0</v>
      </c>
      <c r="AJ2857" s="170">
        <f>IF(AJ$2=$A2857,Data!AG295,0)</f>
        <v>0</v>
      </c>
      <c r="AK2857" s="171">
        <f>IF(AK$2=$A2857,Data!AH295,0)</f>
        <v>0</v>
      </c>
      <c r="AL2857" s="170">
        <f>IF(AL$2=$A2857,Data!AI295,0)</f>
        <v>0</v>
      </c>
      <c r="AM2857" t="str">
        <f t="shared" si="88"/>
        <v>BA</v>
      </c>
      <c r="AN2857" t="e">
        <f>+INDEX(Validation!$D$4:$D$250,MATCH(Merge!B2857,Validation!$E$4:$E$250,0))</f>
        <v>#N/A</v>
      </c>
      <c r="AO2857" s="172">
        <f t="shared" si="89"/>
        <v>0</v>
      </c>
    </row>
    <row r="2858" spans="1:41" ht="15" x14ac:dyDescent="0.25">
      <c r="A2858">
        <f>Inputs!$H$17</f>
        <v>7</v>
      </c>
      <c r="B2858" t="str">
        <f>Inputs!$D$4</f>
        <v>Select Agency…</v>
      </c>
      <c r="C2858" s="166" t="str">
        <f>Inputs!$I$6</f>
        <v>(insert code)</v>
      </c>
      <c r="D2858" t="str">
        <f>IFERROR(INDEX(Inputs!$I$11:$I$19,MATCH(A2858,Inputs!$H$11:$H$19)),"")</f>
        <v>(insert code)</v>
      </c>
      <c r="E2858" t="s">
        <v>902</v>
      </c>
      <c r="F2858" s="168">
        <f>IF(F$2=$A2858,Data!C296,0)</f>
        <v>0</v>
      </c>
      <c r="G2858" s="168">
        <f>IF(G$2=$A2858,Data!D296,0)</f>
        <v>0</v>
      </c>
      <c r="H2858" s="168">
        <f>IF(H$2=$A2858,Data!E296,0)</f>
        <v>0</v>
      </c>
      <c r="I2858" s="168">
        <f>IF(I$2=$A2858,Data!F296,0)</f>
        <v>0</v>
      </c>
      <c r="J2858" s="168">
        <f>IF(J$2=$A2858,Data!G296,0)</f>
        <v>0</v>
      </c>
      <c r="K2858" s="168">
        <f>IF(K$2=$A2858,Data!H296,0)</f>
        <v>0</v>
      </c>
      <c r="L2858" s="168">
        <f>IF(L$2=$A2858,Data!I296,0)</f>
        <v>0</v>
      </c>
      <c r="M2858" s="168">
        <f>IF(M$2=$A2858,Data!J296,0)</f>
        <v>0</v>
      </c>
      <c r="N2858" s="168">
        <f>IF(N$2=$A2858,Data!K296,0)</f>
        <v>0</v>
      </c>
      <c r="O2858" s="168">
        <f>IF(O$2=$A2858,Data!L296,0)</f>
        <v>0</v>
      </c>
      <c r="P2858" s="168">
        <f>IF(P$2=$A2858,Data!M296,0)</f>
        <v>0</v>
      </c>
      <c r="Q2858" s="168">
        <f>IF(Q$2=$A2858,Data!N296,0)</f>
        <v>0</v>
      </c>
      <c r="R2858" s="169">
        <f>IF(R$2=$A2858,Data!O296,0)</f>
        <v>0</v>
      </c>
      <c r="S2858" s="169">
        <f>IF(S$2=$A2858,Data!P296,0)</f>
        <v>0</v>
      </c>
      <c r="T2858" s="169">
        <f>IF(T$2=$A2858,Data!Q296,0)</f>
        <v>0</v>
      </c>
      <c r="U2858" s="169">
        <f>IF(U$2=$A2858,Data!R296,0)</f>
        <v>0</v>
      </c>
      <c r="V2858" s="169">
        <f>IF(V$2=$A2858,Data!S296,0)</f>
        <v>0</v>
      </c>
      <c r="W2858" s="169">
        <f>IF(W$2=$A2858,Data!T296,0)</f>
        <v>0</v>
      </c>
      <c r="X2858" s="169">
        <f>IF(X$2=$A2858,Data!U296,0)</f>
        <v>0</v>
      </c>
      <c r="Y2858" s="169">
        <f>IF(Y$2=$A2858,Data!V296,0)</f>
        <v>0</v>
      </c>
      <c r="Z2858" s="169">
        <f>IF(Z$2=$A2858,Data!W296,0)</f>
        <v>0</v>
      </c>
      <c r="AA2858" s="169">
        <f>IF(AA$2=$A2858,Data!X296,0)</f>
        <v>0</v>
      </c>
      <c r="AB2858" s="169">
        <f>IF(AB$2=$A2858,Data!Y296,0)</f>
        <v>0</v>
      </c>
      <c r="AC2858" s="169">
        <f>IF(AC$2=$A2858,Data!Z296,0)</f>
        <v>0</v>
      </c>
      <c r="AD2858" s="170">
        <f>IF(AD$2=$A2858,Data!AA296,0)</f>
        <v>0</v>
      </c>
      <c r="AE2858" s="171">
        <f>IF(AE$2=$A2858,Data!AB296,0)</f>
        <v>0</v>
      </c>
      <c r="AF2858" s="170">
        <f>IF(AF$2=$A2858,Data!AC296,0)</f>
        <v>0</v>
      </c>
      <c r="AG2858" s="171">
        <f>IF(AG$2=$A2858,Data!AD296,0)</f>
        <v>0</v>
      </c>
      <c r="AH2858" s="170">
        <f>IF(AH$2=$A2858,Data!AE296,0)</f>
        <v>0</v>
      </c>
      <c r="AI2858" s="171">
        <f>IF(AI$2=$A2858,Data!AF296,0)</f>
        <v>0</v>
      </c>
      <c r="AJ2858" s="170">
        <f>IF(AJ$2=$A2858,Data!AG296,0)</f>
        <v>0</v>
      </c>
      <c r="AK2858" s="171">
        <f>IF(AK$2=$A2858,Data!AH296,0)</f>
        <v>0</v>
      </c>
      <c r="AL2858" s="170">
        <f>IF(AL$2=$A2858,Data!AI296,0)</f>
        <v>0</v>
      </c>
      <c r="AM2858" t="str">
        <f t="shared" si="88"/>
        <v>BA</v>
      </c>
      <c r="AN2858" t="e">
        <f>+INDEX(Validation!$D$4:$D$250,MATCH(Merge!B2858,Validation!$E$4:$E$250,0))</f>
        <v>#N/A</v>
      </c>
      <c r="AO2858" s="172">
        <f t="shared" si="89"/>
        <v>0</v>
      </c>
    </row>
    <row r="2859" spans="1:41" ht="15" x14ac:dyDescent="0.25">
      <c r="A2859">
        <f>Inputs!$H$17</f>
        <v>7</v>
      </c>
      <c r="B2859" t="str">
        <f>Inputs!$D$4</f>
        <v>Select Agency…</v>
      </c>
      <c r="C2859" s="166" t="str">
        <f>Inputs!$I$6</f>
        <v>(insert code)</v>
      </c>
      <c r="D2859" t="str">
        <f>IFERROR(INDEX(Inputs!$I$11:$I$19,MATCH(A2859,Inputs!$H$11:$H$19)),"")</f>
        <v>(insert code)</v>
      </c>
      <c r="E2859" t="s">
        <v>902</v>
      </c>
      <c r="F2859" s="168">
        <f>IF(F$2=$A2859,Data!C297,0)</f>
        <v>0</v>
      </c>
      <c r="G2859" s="168">
        <f>IF(G$2=$A2859,Data!D297,0)</f>
        <v>0</v>
      </c>
      <c r="H2859" s="168">
        <f>IF(H$2=$A2859,Data!E297,0)</f>
        <v>0</v>
      </c>
      <c r="I2859" s="168">
        <f>IF(I$2=$A2859,Data!F297,0)</f>
        <v>0</v>
      </c>
      <c r="J2859" s="168">
        <f>IF(J$2=$A2859,Data!G297,0)</f>
        <v>0</v>
      </c>
      <c r="K2859" s="168">
        <f>IF(K$2=$A2859,Data!H297,0)</f>
        <v>0</v>
      </c>
      <c r="L2859" s="168">
        <f>IF(L$2=$A2859,Data!I297,0)</f>
        <v>0</v>
      </c>
      <c r="M2859" s="168">
        <f>IF(M$2=$A2859,Data!J297,0)</f>
        <v>0</v>
      </c>
      <c r="N2859" s="168">
        <f>IF(N$2=$A2859,Data!K297,0)</f>
        <v>0</v>
      </c>
      <c r="O2859" s="168">
        <f>IF(O$2=$A2859,Data!L297,0)</f>
        <v>0</v>
      </c>
      <c r="P2859" s="168">
        <f>IF(P$2=$A2859,Data!M297,0)</f>
        <v>0</v>
      </c>
      <c r="Q2859" s="168">
        <f>IF(Q$2=$A2859,Data!N297,0)</f>
        <v>0</v>
      </c>
      <c r="R2859" s="169">
        <f>IF(R$2=$A2859,Data!O297,0)</f>
        <v>0</v>
      </c>
      <c r="S2859" s="169">
        <f>IF(S$2=$A2859,Data!P297,0)</f>
        <v>0</v>
      </c>
      <c r="T2859" s="169">
        <f>IF(T$2=$A2859,Data!Q297,0)</f>
        <v>0</v>
      </c>
      <c r="U2859" s="169">
        <f>IF(U$2=$A2859,Data!R297,0)</f>
        <v>0</v>
      </c>
      <c r="V2859" s="169">
        <f>IF(V$2=$A2859,Data!S297,0)</f>
        <v>0</v>
      </c>
      <c r="W2859" s="169">
        <f>IF(W$2=$A2859,Data!T297,0)</f>
        <v>0</v>
      </c>
      <c r="X2859" s="169">
        <f>IF(X$2=$A2859,Data!U297,0)</f>
        <v>0</v>
      </c>
      <c r="Y2859" s="169">
        <f>IF(Y$2=$A2859,Data!V297,0)</f>
        <v>0</v>
      </c>
      <c r="Z2859" s="169">
        <f>IF(Z$2=$A2859,Data!W297,0)</f>
        <v>0</v>
      </c>
      <c r="AA2859" s="169">
        <f>IF(AA$2=$A2859,Data!X297,0)</f>
        <v>0</v>
      </c>
      <c r="AB2859" s="169">
        <f>IF(AB$2=$A2859,Data!Y297,0)</f>
        <v>0</v>
      </c>
      <c r="AC2859" s="169">
        <f>IF(AC$2=$A2859,Data!Z297,0)</f>
        <v>0</v>
      </c>
      <c r="AD2859" s="170">
        <f>IF(AD$2=$A2859,Data!AA297,0)</f>
        <v>0</v>
      </c>
      <c r="AE2859" s="171">
        <f>IF(AE$2=$A2859,Data!AB297,0)</f>
        <v>0</v>
      </c>
      <c r="AF2859" s="170">
        <f>IF(AF$2=$A2859,Data!AC297,0)</f>
        <v>0</v>
      </c>
      <c r="AG2859" s="171">
        <f>IF(AG$2=$A2859,Data!AD297,0)</f>
        <v>0</v>
      </c>
      <c r="AH2859" s="170">
        <f>IF(AH$2=$A2859,Data!AE297,0)</f>
        <v>0</v>
      </c>
      <c r="AI2859" s="171">
        <f>IF(AI$2=$A2859,Data!AF297,0)</f>
        <v>0</v>
      </c>
      <c r="AJ2859" s="170">
        <f>IF(AJ$2=$A2859,Data!AG297,0)</f>
        <v>0</v>
      </c>
      <c r="AK2859" s="171">
        <f>IF(AK$2=$A2859,Data!AH297,0)</f>
        <v>0</v>
      </c>
      <c r="AL2859" s="170">
        <f>IF(AL$2=$A2859,Data!AI297,0)</f>
        <v>0</v>
      </c>
      <c r="AM2859" t="str">
        <f t="shared" si="88"/>
        <v>BA</v>
      </c>
      <c r="AN2859" t="e">
        <f>+INDEX(Validation!$D$4:$D$250,MATCH(Merge!B2859,Validation!$E$4:$E$250,0))</f>
        <v>#N/A</v>
      </c>
      <c r="AO2859" s="172">
        <f t="shared" si="89"/>
        <v>0</v>
      </c>
    </row>
    <row r="2860" spans="1:41" ht="15" x14ac:dyDescent="0.25">
      <c r="A2860">
        <f>Inputs!$H$17</f>
        <v>7</v>
      </c>
      <c r="B2860" t="str">
        <f>Inputs!$D$4</f>
        <v>Select Agency…</v>
      </c>
      <c r="C2860" s="166" t="str">
        <f>Inputs!$I$6</f>
        <v>(insert code)</v>
      </c>
      <c r="D2860" t="str">
        <f>IFERROR(INDEX(Inputs!$I$11:$I$19,MATCH(A2860,Inputs!$H$11:$H$19)),"")</f>
        <v>(insert code)</v>
      </c>
      <c r="E2860" t="s">
        <v>902</v>
      </c>
      <c r="F2860" s="168">
        <f>IF(F$2=$A2860,Data!C298,0)</f>
        <v>0</v>
      </c>
      <c r="G2860" s="168">
        <f>IF(G$2=$A2860,Data!D298,0)</f>
        <v>0</v>
      </c>
      <c r="H2860" s="168">
        <f>IF(H$2=$A2860,Data!E298,0)</f>
        <v>0</v>
      </c>
      <c r="I2860" s="168">
        <f>IF(I$2=$A2860,Data!F298,0)</f>
        <v>0</v>
      </c>
      <c r="J2860" s="168">
        <f>IF(J$2=$A2860,Data!G298,0)</f>
        <v>0</v>
      </c>
      <c r="K2860" s="168">
        <f>IF(K$2=$A2860,Data!H298,0)</f>
        <v>0</v>
      </c>
      <c r="L2860" s="168">
        <f>IF(L$2=$A2860,Data!I298,0)</f>
        <v>0</v>
      </c>
      <c r="M2860" s="168">
        <f>IF(M$2=$A2860,Data!J298,0)</f>
        <v>0</v>
      </c>
      <c r="N2860" s="168">
        <f>IF(N$2=$A2860,Data!K298,0)</f>
        <v>0</v>
      </c>
      <c r="O2860" s="168">
        <f>IF(O$2=$A2860,Data!L298,0)</f>
        <v>0</v>
      </c>
      <c r="P2860" s="168">
        <f>IF(P$2=$A2860,Data!M298,0)</f>
        <v>0</v>
      </c>
      <c r="Q2860" s="168">
        <f>IF(Q$2=$A2860,Data!N298,0)</f>
        <v>0</v>
      </c>
      <c r="R2860" s="169">
        <f>IF(R$2=$A2860,Data!O298,0)</f>
        <v>0</v>
      </c>
      <c r="S2860" s="169">
        <f>IF(S$2=$A2860,Data!P298,0)</f>
        <v>0</v>
      </c>
      <c r="T2860" s="169">
        <f>IF(T$2=$A2860,Data!Q298,0)</f>
        <v>0</v>
      </c>
      <c r="U2860" s="169">
        <f>IF(U$2=$A2860,Data!R298,0)</f>
        <v>0</v>
      </c>
      <c r="V2860" s="169">
        <f>IF(V$2=$A2860,Data!S298,0)</f>
        <v>0</v>
      </c>
      <c r="W2860" s="169">
        <f>IF(W$2=$A2860,Data!T298,0)</f>
        <v>0</v>
      </c>
      <c r="X2860" s="169">
        <f>IF(X$2=$A2860,Data!U298,0)</f>
        <v>0</v>
      </c>
      <c r="Y2860" s="169">
        <f>IF(Y$2=$A2860,Data!V298,0)</f>
        <v>0</v>
      </c>
      <c r="Z2860" s="169">
        <f>IF(Z$2=$A2860,Data!W298,0)</f>
        <v>0</v>
      </c>
      <c r="AA2860" s="169">
        <f>IF(AA$2=$A2860,Data!X298,0)</f>
        <v>0</v>
      </c>
      <c r="AB2860" s="169">
        <f>IF(AB$2=$A2860,Data!Y298,0)</f>
        <v>0</v>
      </c>
      <c r="AC2860" s="169">
        <f>IF(AC$2=$A2860,Data!Z298,0)</f>
        <v>0</v>
      </c>
      <c r="AD2860" s="170">
        <f>IF(AD$2=$A2860,Data!AA298,0)</f>
        <v>0</v>
      </c>
      <c r="AE2860" s="171">
        <f>IF(AE$2=$A2860,Data!AB298,0)</f>
        <v>0</v>
      </c>
      <c r="AF2860" s="170">
        <f>IF(AF$2=$A2860,Data!AC298,0)</f>
        <v>0</v>
      </c>
      <c r="AG2860" s="171">
        <f>IF(AG$2=$A2860,Data!AD298,0)</f>
        <v>0</v>
      </c>
      <c r="AH2860" s="170">
        <f>IF(AH$2=$A2860,Data!AE298,0)</f>
        <v>0</v>
      </c>
      <c r="AI2860" s="171">
        <f>IF(AI$2=$A2860,Data!AF298,0)</f>
        <v>0</v>
      </c>
      <c r="AJ2860" s="170">
        <f>IF(AJ$2=$A2860,Data!AG298,0)</f>
        <v>0</v>
      </c>
      <c r="AK2860" s="171">
        <f>IF(AK$2=$A2860,Data!AH298,0)</f>
        <v>0</v>
      </c>
      <c r="AL2860" s="170">
        <f>IF(AL$2=$A2860,Data!AI298,0)</f>
        <v>0</v>
      </c>
      <c r="AM2860" t="str">
        <f t="shared" si="88"/>
        <v>BA</v>
      </c>
      <c r="AN2860" t="e">
        <f>+INDEX(Validation!$D$4:$D$250,MATCH(Merge!B2860,Validation!$E$4:$E$250,0))</f>
        <v>#N/A</v>
      </c>
      <c r="AO2860" s="172">
        <f t="shared" si="89"/>
        <v>0</v>
      </c>
    </row>
    <row r="2861" spans="1:41" ht="15" x14ac:dyDescent="0.25">
      <c r="A2861">
        <f>Inputs!$H$17</f>
        <v>7</v>
      </c>
      <c r="B2861" t="str">
        <f>Inputs!$D$4</f>
        <v>Select Agency…</v>
      </c>
      <c r="C2861" s="166" t="str">
        <f>Inputs!$I$6</f>
        <v>(insert code)</v>
      </c>
      <c r="D2861" t="str">
        <f>IFERROR(INDEX(Inputs!$I$11:$I$19,MATCH(A2861,Inputs!$H$11:$H$19)),"")</f>
        <v>(insert code)</v>
      </c>
      <c r="E2861" t="s">
        <v>902</v>
      </c>
      <c r="F2861" s="168">
        <f>IF(F$2=$A2861,Data!C299,0)</f>
        <v>0</v>
      </c>
      <c r="G2861" s="168">
        <f>IF(G$2=$A2861,Data!D299,0)</f>
        <v>0</v>
      </c>
      <c r="H2861" s="168">
        <f>IF(H$2=$A2861,Data!E299,0)</f>
        <v>0</v>
      </c>
      <c r="I2861" s="168">
        <f>IF(I$2=$A2861,Data!F299,0)</f>
        <v>0</v>
      </c>
      <c r="J2861" s="168">
        <f>IF(J$2=$A2861,Data!G299,0)</f>
        <v>0</v>
      </c>
      <c r="K2861" s="168">
        <f>IF(K$2=$A2861,Data!H299,0)</f>
        <v>0</v>
      </c>
      <c r="L2861" s="168">
        <f>IF(L$2=$A2861,Data!I299,0)</f>
        <v>0</v>
      </c>
      <c r="M2861" s="168">
        <f>IF(M$2=$A2861,Data!J299,0)</f>
        <v>0</v>
      </c>
      <c r="N2861" s="168">
        <f>IF(N$2=$A2861,Data!K299,0)</f>
        <v>0</v>
      </c>
      <c r="O2861" s="168">
        <f>IF(O$2=$A2861,Data!L299,0)</f>
        <v>0</v>
      </c>
      <c r="P2861" s="168">
        <f>IF(P$2=$A2861,Data!M299,0)</f>
        <v>0</v>
      </c>
      <c r="Q2861" s="168">
        <f>IF(Q$2=$A2861,Data!N299,0)</f>
        <v>0</v>
      </c>
      <c r="R2861" s="169">
        <f>IF(R$2=$A2861,Data!O299,0)</f>
        <v>0</v>
      </c>
      <c r="S2861" s="169">
        <f>IF(S$2=$A2861,Data!P299,0)</f>
        <v>0</v>
      </c>
      <c r="T2861" s="169">
        <f>IF(T$2=$A2861,Data!Q299,0)</f>
        <v>0</v>
      </c>
      <c r="U2861" s="169">
        <f>IF(U$2=$A2861,Data!R299,0)</f>
        <v>0</v>
      </c>
      <c r="V2861" s="169">
        <f>IF(V$2=$A2861,Data!S299,0)</f>
        <v>0</v>
      </c>
      <c r="W2861" s="169">
        <f>IF(W$2=$A2861,Data!T299,0)</f>
        <v>0</v>
      </c>
      <c r="X2861" s="169">
        <f>IF(X$2=$A2861,Data!U299,0)</f>
        <v>0</v>
      </c>
      <c r="Y2861" s="169">
        <f>IF(Y$2=$A2861,Data!V299,0)</f>
        <v>0</v>
      </c>
      <c r="Z2861" s="169">
        <f>IF(Z$2=$A2861,Data!W299,0)</f>
        <v>0</v>
      </c>
      <c r="AA2861" s="169">
        <f>IF(AA$2=$A2861,Data!X299,0)</f>
        <v>0</v>
      </c>
      <c r="AB2861" s="169">
        <f>IF(AB$2=$A2861,Data!Y299,0)</f>
        <v>0</v>
      </c>
      <c r="AC2861" s="169">
        <f>IF(AC$2=$A2861,Data!Z299,0)</f>
        <v>0</v>
      </c>
      <c r="AD2861" s="170">
        <f>IF(AD$2=$A2861,Data!AA299,0)</f>
        <v>0</v>
      </c>
      <c r="AE2861" s="171">
        <f>IF(AE$2=$A2861,Data!AB299,0)</f>
        <v>0</v>
      </c>
      <c r="AF2861" s="170">
        <f>IF(AF$2=$A2861,Data!AC299,0)</f>
        <v>0</v>
      </c>
      <c r="AG2861" s="171">
        <f>IF(AG$2=$A2861,Data!AD299,0)</f>
        <v>0</v>
      </c>
      <c r="AH2861" s="170">
        <f>IF(AH$2=$A2861,Data!AE299,0)</f>
        <v>0</v>
      </c>
      <c r="AI2861" s="171">
        <f>IF(AI$2=$A2861,Data!AF299,0)</f>
        <v>0</v>
      </c>
      <c r="AJ2861" s="170">
        <f>IF(AJ$2=$A2861,Data!AG299,0)</f>
        <v>0</v>
      </c>
      <c r="AK2861" s="171">
        <f>IF(AK$2=$A2861,Data!AH299,0)</f>
        <v>0</v>
      </c>
      <c r="AL2861" s="170">
        <f>IF(AL$2=$A2861,Data!AI299,0)</f>
        <v>0</v>
      </c>
      <c r="AM2861" t="str">
        <f t="shared" si="88"/>
        <v>BA</v>
      </c>
      <c r="AN2861" t="e">
        <f>+INDEX(Validation!$D$4:$D$250,MATCH(Merge!B2861,Validation!$E$4:$E$250,0))</f>
        <v>#N/A</v>
      </c>
      <c r="AO2861" s="172">
        <f t="shared" si="89"/>
        <v>0</v>
      </c>
    </row>
    <row r="2862" spans="1:41" ht="15" x14ac:dyDescent="0.25">
      <c r="A2862">
        <f>Inputs!$H$17</f>
        <v>7</v>
      </c>
      <c r="B2862" t="str">
        <f>Inputs!$D$4</f>
        <v>Select Agency…</v>
      </c>
      <c r="C2862" s="166" t="str">
        <f>Inputs!$I$6</f>
        <v>(insert code)</v>
      </c>
      <c r="D2862" t="str">
        <f>IFERROR(INDEX(Inputs!$I$11:$I$19,MATCH(A2862,Inputs!$H$11:$H$19)),"")</f>
        <v>(insert code)</v>
      </c>
      <c r="E2862" t="s">
        <v>902</v>
      </c>
      <c r="F2862" s="168">
        <f>IF(F$2=$A2862,Data!C300,0)</f>
        <v>0</v>
      </c>
      <c r="G2862" s="168">
        <f>IF(G$2=$A2862,Data!D300,0)</f>
        <v>0</v>
      </c>
      <c r="H2862" s="168">
        <f>IF(H$2=$A2862,Data!E300,0)</f>
        <v>0</v>
      </c>
      <c r="I2862" s="168">
        <f>IF(I$2=$A2862,Data!F300,0)</f>
        <v>0</v>
      </c>
      <c r="J2862" s="168">
        <f>IF(J$2=$A2862,Data!G300,0)</f>
        <v>0</v>
      </c>
      <c r="K2862" s="168">
        <f>IF(K$2=$A2862,Data!H300,0)</f>
        <v>0</v>
      </c>
      <c r="L2862" s="168">
        <f>IF(L$2=$A2862,Data!I300,0)</f>
        <v>0</v>
      </c>
      <c r="M2862" s="168">
        <f>IF(M$2=$A2862,Data!J300,0)</f>
        <v>0</v>
      </c>
      <c r="N2862" s="168">
        <f>IF(N$2=$A2862,Data!K300,0)</f>
        <v>0</v>
      </c>
      <c r="O2862" s="168">
        <f>IF(O$2=$A2862,Data!L300,0)</f>
        <v>0</v>
      </c>
      <c r="P2862" s="168">
        <f>IF(P$2=$A2862,Data!M300,0)</f>
        <v>0</v>
      </c>
      <c r="Q2862" s="168">
        <f>IF(Q$2=$A2862,Data!N300,0)</f>
        <v>0</v>
      </c>
      <c r="R2862" s="169">
        <f>IF(R$2=$A2862,Data!O300,0)</f>
        <v>0</v>
      </c>
      <c r="S2862" s="169">
        <f>IF(S$2=$A2862,Data!P300,0)</f>
        <v>0</v>
      </c>
      <c r="T2862" s="169">
        <f>IF(T$2=$A2862,Data!Q300,0)</f>
        <v>0</v>
      </c>
      <c r="U2862" s="169">
        <f>IF(U$2=$A2862,Data!R300,0)</f>
        <v>0</v>
      </c>
      <c r="V2862" s="169">
        <f>IF(V$2=$A2862,Data!S300,0)</f>
        <v>0</v>
      </c>
      <c r="W2862" s="169">
        <f>IF(W$2=$A2862,Data!T300,0)</f>
        <v>0</v>
      </c>
      <c r="X2862" s="169">
        <f>IF(X$2=$A2862,Data!U300,0)</f>
        <v>0</v>
      </c>
      <c r="Y2862" s="169">
        <f>IF(Y$2=$A2862,Data!V300,0)</f>
        <v>0</v>
      </c>
      <c r="Z2862" s="169">
        <f>IF(Z$2=$A2862,Data!W300,0)</f>
        <v>0</v>
      </c>
      <c r="AA2862" s="169">
        <f>IF(AA$2=$A2862,Data!X300,0)</f>
        <v>0</v>
      </c>
      <c r="AB2862" s="169">
        <f>IF(AB$2=$A2862,Data!Y300,0)</f>
        <v>0</v>
      </c>
      <c r="AC2862" s="169">
        <f>IF(AC$2=$A2862,Data!Z300,0)</f>
        <v>0</v>
      </c>
      <c r="AD2862" s="170">
        <f>IF(AD$2=$A2862,Data!AA300,0)</f>
        <v>0</v>
      </c>
      <c r="AE2862" s="171">
        <f>IF(AE$2=$A2862,Data!AB300,0)</f>
        <v>0</v>
      </c>
      <c r="AF2862" s="170">
        <f>IF(AF$2=$A2862,Data!AC300,0)</f>
        <v>0</v>
      </c>
      <c r="AG2862" s="171">
        <f>IF(AG$2=$A2862,Data!AD300,0)</f>
        <v>0</v>
      </c>
      <c r="AH2862" s="170">
        <f>IF(AH$2=$A2862,Data!AE300,0)</f>
        <v>0</v>
      </c>
      <c r="AI2862" s="171">
        <f>IF(AI$2=$A2862,Data!AF300,0)</f>
        <v>0</v>
      </c>
      <c r="AJ2862" s="170">
        <f>IF(AJ$2=$A2862,Data!AG300,0)</f>
        <v>0</v>
      </c>
      <c r="AK2862" s="171">
        <f>IF(AK$2=$A2862,Data!AH300,0)</f>
        <v>0</v>
      </c>
      <c r="AL2862" s="170">
        <f>IF(AL$2=$A2862,Data!AI300,0)</f>
        <v>0</v>
      </c>
      <c r="AM2862" t="str">
        <f t="shared" si="88"/>
        <v>BA</v>
      </c>
      <c r="AN2862" t="e">
        <f>+INDEX(Validation!$D$4:$D$250,MATCH(Merge!B2862,Validation!$E$4:$E$250,0))</f>
        <v>#N/A</v>
      </c>
      <c r="AO2862" s="172">
        <f t="shared" si="89"/>
        <v>0</v>
      </c>
    </row>
    <row r="2863" spans="1:41" ht="15" x14ac:dyDescent="0.25">
      <c r="A2863">
        <f>Inputs!$H$17</f>
        <v>7</v>
      </c>
      <c r="B2863" t="str">
        <f>Inputs!$D$4</f>
        <v>Select Agency…</v>
      </c>
      <c r="C2863" s="166" t="str">
        <f>Inputs!$I$6</f>
        <v>(insert code)</v>
      </c>
      <c r="D2863" t="str">
        <f>IFERROR(INDEX(Inputs!$I$11:$I$19,MATCH(A2863,Inputs!$H$11:$H$19)),"")</f>
        <v>(insert code)</v>
      </c>
      <c r="E2863" t="s">
        <v>902</v>
      </c>
      <c r="F2863" s="168">
        <f>IF(F$2=$A2863,Data!C301,0)</f>
        <v>0</v>
      </c>
      <c r="G2863" s="168">
        <f>IF(G$2=$A2863,Data!D301,0)</f>
        <v>0</v>
      </c>
      <c r="H2863" s="168">
        <f>IF(H$2=$A2863,Data!E301,0)</f>
        <v>0</v>
      </c>
      <c r="I2863" s="168">
        <f>IF(I$2=$A2863,Data!F301,0)</f>
        <v>0</v>
      </c>
      <c r="J2863" s="168">
        <f>IF(J$2=$A2863,Data!G301,0)</f>
        <v>0</v>
      </c>
      <c r="K2863" s="168">
        <f>IF(K$2=$A2863,Data!H301,0)</f>
        <v>0</v>
      </c>
      <c r="L2863" s="168">
        <f>IF(L$2=$A2863,Data!I301,0)</f>
        <v>0</v>
      </c>
      <c r="M2863" s="168">
        <f>IF(M$2=$A2863,Data!J301,0)</f>
        <v>0</v>
      </c>
      <c r="N2863" s="168">
        <f>IF(N$2=$A2863,Data!K301,0)</f>
        <v>0</v>
      </c>
      <c r="O2863" s="168">
        <f>IF(O$2=$A2863,Data!L301,0)</f>
        <v>0</v>
      </c>
      <c r="P2863" s="168">
        <f>IF(P$2=$A2863,Data!M301,0)</f>
        <v>0</v>
      </c>
      <c r="Q2863" s="168">
        <f>IF(Q$2=$A2863,Data!N301,0)</f>
        <v>0</v>
      </c>
      <c r="R2863" s="169">
        <f>IF(R$2=$A2863,Data!O301,0)</f>
        <v>0</v>
      </c>
      <c r="S2863" s="169">
        <f>IF(S$2=$A2863,Data!P301,0)</f>
        <v>0</v>
      </c>
      <c r="T2863" s="169">
        <f>IF(T$2=$A2863,Data!Q301,0)</f>
        <v>0</v>
      </c>
      <c r="U2863" s="169">
        <f>IF(U$2=$A2863,Data!R301,0)</f>
        <v>0</v>
      </c>
      <c r="V2863" s="169">
        <f>IF(V$2=$A2863,Data!S301,0)</f>
        <v>0</v>
      </c>
      <c r="W2863" s="169">
        <f>IF(W$2=$A2863,Data!T301,0)</f>
        <v>0</v>
      </c>
      <c r="X2863" s="169">
        <f>IF(X$2=$A2863,Data!U301,0)</f>
        <v>0</v>
      </c>
      <c r="Y2863" s="169">
        <f>IF(Y$2=$A2863,Data!V301,0)</f>
        <v>0</v>
      </c>
      <c r="Z2863" s="169">
        <f>IF(Z$2=$A2863,Data!W301,0)</f>
        <v>0</v>
      </c>
      <c r="AA2863" s="169">
        <f>IF(AA$2=$A2863,Data!X301,0)</f>
        <v>0</v>
      </c>
      <c r="AB2863" s="169">
        <f>IF(AB$2=$A2863,Data!Y301,0)</f>
        <v>0</v>
      </c>
      <c r="AC2863" s="169">
        <f>IF(AC$2=$A2863,Data!Z301,0)</f>
        <v>0</v>
      </c>
      <c r="AD2863" s="170">
        <f>IF(AD$2=$A2863,Data!AA301,0)</f>
        <v>0</v>
      </c>
      <c r="AE2863" s="171">
        <f>IF(AE$2=$A2863,Data!AB301,0)</f>
        <v>0</v>
      </c>
      <c r="AF2863" s="170">
        <f>IF(AF$2=$A2863,Data!AC301,0)</f>
        <v>0</v>
      </c>
      <c r="AG2863" s="171">
        <f>IF(AG$2=$A2863,Data!AD301,0)</f>
        <v>0</v>
      </c>
      <c r="AH2863" s="170">
        <f>IF(AH$2=$A2863,Data!AE301,0)</f>
        <v>0</v>
      </c>
      <c r="AI2863" s="171">
        <f>IF(AI$2=$A2863,Data!AF301,0)</f>
        <v>0</v>
      </c>
      <c r="AJ2863" s="170">
        <f>IF(AJ$2=$A2863,Data!AG301,0)</f>
        <v>0</v>
      </c>
      <c r="AK2863" s="171">
        <f>IF(AK$2=$A2863,Data!AH301,0)</f>
        <v>0</v>
      </c>
      <c r="AL2863" s="170">
        <f>IF(AL$2=$A2863,Data!AI301,0)</f>
        <v>0</v>
      </c>
      <c r="AM2863" t="str">
        <f t="shared" si="88"/>
        <v>BA</v>
      </c>
      <c r="AN2863" t="e">
        <f>+INDEX(Validation!$D$4:$D$250,MATCH(Merge!B2863,Validation!$E$4:$E$250,0))</f>
        <v>#N/A</v>
      </c>
      <c r="AO2863" s="172">
        <f t="shared" si="89"/>
        <v>0</v>
      </c>
    </row>
    <row r="2864" spans="1:41" ht="15" x14ac:dyDescent="0.25">
      <c r="A2864">
        <f>Inputs!$H$17</f>
        <v>7</v>
      </c>
      <c r="B2864" t="str">
        <f>Inputs!$D$4</f>
        <v>Select Agency…</v>
      </c>
      <c r="C2864" s="166" t="str">
        <f>Inputs!$I$6</f>
        <v>(insert code)</v>
      </c>
      <c r="D2864" t="str">
        <f>IFERROR(INDEX(Inputs!$I$11:$I$19,MATCH(A2864,Inputs!$H$11:$H$19)),"")</f>
        <v>(insert code)</v>
      </c>
      <c r="E2864" t="s">
        <v>902</v>
      </c>
      <c r="F2864" s="168">
        <f>IF(F$2=$A2864,Data!C302,0)</f>
        <v>0</v>
      </c>
      <c r="G2864" s="168">
        <f>IF(G$2=$A2864,Data!D302,0)</f>
        <v>0</v>
      </c>
      <c r="H2864" s="168">
        <f>IF(H$2=$A2864,Data!E302,0)</f>
        <v>0</v>
      </c>
      <c r="I2864" s="168">
        <f>IF(I$2=$A2864,Data!F302,0)</f>
        <v>0</v>
      </c>
      <c r="J2864" s="168">
        <f>IF(J$2=$A2864,Data!G302,0)</f>
        <v>0</v>
      </c>
      <c r="K2864" s="168">
        <f>IF(K$2=$A2864,Data!H302,0)</f>
        <v>0</v>
      </c>
      <c r="L2864" s="168">
        <f>IF(L$2=$A2864,Data!I302,0)</f>
        <v>0</v>
      </c>
      <c r="M2864" s="168">
        <f>IF(M$2=$A2864,Data!J302,0)</f>
        <v>0</v>
      </c>
      <c r="N2864" s="168">
        <f>IF(N$2=$A2864,Data!K302,0)</f>
        <v>0</v>
      </c>
      <c r="O2864" s="168">
        <f>IF(O$2=$A2864,Data!L302,0)</f>
        <v>0</v>
      </c>
      <c r="P2864" s="168">
        <f>IF(P$2=$A2864,Data!M302,0)</f>
        <v>0</v>
      </c>
      <c r="Q2864" s="168">
        <f>IF(Q$2=$A2864,Data!N302,0)</f>
        <v>0</v>
      </c>
      <c r="R2864" s="169">
        <f>IF(R$2=$A2864,Data!O302,0)</f>
        <v>0</v>
      </c>
      <c r="S2864" s="169">
        <f>IF(S$2=$A2864,Data!P302,0)</f>
        <v>0</v>
      </c>
      <c r="T2864" s="169">
        <f>IF(T$2=$A2864,Data!Q302,0)</f>
        <v>0</v>
      </c>
      <c r="U2864" s="169">
        <f>IF(U$2=$A2864,Data!R302,0)</f>
        <v>0</v>
      </c>
      <c r="V2864" s="169">
        <f>IF(V$2=$A2864,Data!S302,0)</f>
        <v>0</v>
      </c>
      <c r="W2864" s="169">
        <f>IF(W$2=$A2864,Data!T302,0)</f>
        <v>0</v>
      </c>
      <c r="X2864" s="169">
        <f>IF(X$2=$A2864,Data!U302,0)</f>
        <v>0</v>
      </c>
      <c r="Y2864" s="169">
        <f>IF(Y$2=$A2864,Data!V302,0)</f>
        <v>0</v>
      </c>
      <c r="Z2864" s="169">
        <f>IF(Z$2=$A2864,Data!W302,0)</f>
        <v>0</v>
      </c>
      <c r="AA2864" s="169">
        <f>IF(AA$2=$A2864,Data!X302,0)</f>
        <v>0</v>
      </c>
      <c r="AB2864" s="169">
        <f>IF(AB$2=$A2864,Data!Y302,0)</f>
        <v>0</v>
      </c>
      <c r="AC2864" s="169">
        <f>IF(AC$2=$A2864,Data!Z302,0)</f>
        <v>0</v>
      </c>
      <c r="AD2864" s="170">
        <f>IF(AD$2=$A2864,Data!AA302,0)</f>
        <v>0</v>
      </c>
      <c r="AE2864" s="171">
        <f>IF(AE$2=$A2864,Data!AB302,0)</f>
        <v>0</v>
      </c>
      <c r="AF2864" s="170">
        <f>IF(AF$2=$A2864,Data!AC302,0)</f>
        <v>0</v>
      </c>
      <c r="AG2864" s="171">
        <f>IF(AG$2=$A2864,Data!AD302,0)</f>
        <v>0</v>
      </c>
      <c r="AH2864" s="170">
        <f>IF(AH$2=$A2864,Data!AE302,0)</f>
        <v>0</v>
      </c>
      <c r="AI2864" s="171">
        <f>IF(AI$2=$A2864,Data!AF302,0)</f>
        <v>0</v>
      </c>
      <c r="AJ2864" s="170">
        <f>IF(AJ$2=$A2864,Data!AG302,0)</f>
        <v>0</v>
      </c>
      <c r="AK2864" s="171">
        <f>IF(AK$2=$A2864,Data!AH302,0)</f>
        <v>0</v>
      </c>
      <c r="AL2864" s="170">
        <f>IF(AL$2=$A2864,Data!AI302,0)</f>
        <v>0</v>
      </c>
      <c r="AM2864" t="str">
        <f t="shared" si="88"/>
        <v>BA</v>
      </c>
      <c r="AN2864" t="e">
        <f>+INDEX(Validation!$D$4:$D$250,MATCH(Merge!B2864,Validation!$E$4:$E$250,0))</f>
        <v>#N/A</v>
      </c>
      <c r="AO2864" s="172">
        <f t="shared" si="89"/>
        <v>0</v>
      </c>
    </row>
    <row r="2865" spans="1:41" ht="15" x14ac:dyDescent="0.25">
      <c r="A2865">
        <f>Inputs!$H$17</f>
        <v>7</v>
      </c>
      <c r="B2865" t="str">
        <f>Inputs!$D$4</f>
        <v>Select Agency…</v>
      </c>
      <c r="C2865" s="166" t="str">
        <f>Inputs!$I$6</f>
        <v>(insert code)</v>
      </c>
      <c r="D2865" t="str">
        <f>IFERROR(INDEX(Inputs!$I$11:$I$19,MATCH(A2865,Inputs!$H$11:$H$19)),"")</f>
        <v>(insert code)</v>
      </c>
      <c r="E2865" t="s">
        <v>902</v>
      </c>
      <c r="F2865" s="168">
        <f>IF(F$2=$A2865,Data!C303,0)</f>
        <v>0</v>
      </c>
      <c r="G2865" s="168">
        <f>IF(G$2=$A2865,Data!D303,0)</f>
        <v>0</v>
      </c>
      <c r="H2865" s="168">
        <f>IF(H$2=$A2865,Data!E303,0)</f>
        <v>0</v>
      </c>
      <c r="I2865" s="168">
        <f>IF(I$2=$A2865,Data!F303,0)</f>
        <v>0</v>
      </c>
      <c r="J2865" s="168">
        <f>IF(J$2=$A2865,Data!G303,0)</f>
        <v>0</v>
      </c>
      <c r="K2865" s="168">
        <f>IF(K$2=$A2865,Data!H303,0)</f>
        <v>0</v>
      </c>
      <c r="L2865" s="168">
        <f>IF(L$2=$A2865,Data!I303,0)</f>
        <v>0</v>
      </c>
      <c r="M2865" s="168">
        <f>IF(M$2=$A2865,Data!J303,0)</f>
        <v>0</v>
      </c>
      <c r="N2865" s="168">
        <f>IF(N$2=$A2865,Data!K303,0)</f>
        <v>0</v>
      </c>
      <c r="O2865" s="168">
        <f>IF(O$2=$A2865,Data!L303,0)</f>
        <v>0</v>
      </c>
      <c r="P2865" s="168">
        <f>IF(P$2=$A2865,Data!M303,0)</f>
        <v>0</v>
      </c>
      <c r="Q2865" s="168">
        <f>IF(Q$2=$A2865,Data!N303,0)</f>
        <v>0</v>
      </c>
      <c r="R2865" s="169">
        <f>IF(R$2=$A2865,Data!O303,0)</f>
        <v>0</v>
      </c>
      <c r="S2865" s="169">
        <f>IF(S$2=$A2865,Data!P303,0)</f>
        <v>0</v>
      </c>
      <c r="T2865" s="169">
        <f>IF(T$2=$A2865,Data!Q303,0)</f>
        <v>0</v>
      </c>
      <c r="U2865" s="169">
        <f>IF(U$2=$A2865,Data!R303,0)</f>
        <v>0</v>
      </c>
      <c r="V2865" s="169">
        <f>IF(V$2=$A2865,Data!S303,0)</f>
        <v>0</v>
      </c>
      <c r="W2865" s="169">
        <f>IF(W$2=$A2865,Data!T303,0)</f>
        <v>0</v>
      </c>
      <c r="X2865" s="169">
        <f>IF(X$2=$A2865,Data!U303,0)</f>
        <v>0</v>
      </c>
      <c r="Y2865" s="169">
        <f>IF(Y$2=$A2865,Data!V303,0)</f>
        <v>0</v>
      </c>
      <c r="Z2865" s="169">
        <f>IF(Z$2=$A2865,Data!W303,0)</f>
        <v>0</v>
      </c>
      <c r="AA2865" s="169">
        <f>IF(AA$2=$A2865,Data!X303,0)</f>
        <v>0</v>
      </c>
      <c r="AB2865" s="169">
        <f>IF(AB$2=$A2865,Data!Y303,0)</f>
        <v>0</v>
      </c>
      <c r="AC2865" s="169">
        <f>IF(AC$2=$A2865,Data!Z303,0)</f>
        <v>0</v>
      </c>
      <c r="AD2865" s="170">
        <f>IF(AD$2=$A2865,Data!AA303,0)</f>
        <v>0</v>
      </c>
      <c r="AE2865" s="171">
        <f>IF(AE$2=$A2865,Data!AB303,0)</f>
        <v>0</v>
      </c>
      <c r="AF2865" s="170">
        <f>IF(AF$2=$A2865,Data!AC303,0)</f>
        <v>0</v>
      </c>
      <c r="AG2865" s="171">
        <f>IF(AG$2=$A2865,Data!AD303,0)</f>
        <v>0</v>
      </c>
      <c r="AH2865" s="170">
        <f>IF(AH$2=$A2865,Data!AE303,0)</f>
        <v>0</v>
      </c>
      <c r="AI2865" s="171">
        <f>IF(AI$2=$A2865,Data!AF303,0)</f>
        <v>0</v>
      </c>
      <c r="AJ2865" s="170">
        <f>IF(AJ$2=$A2865,Data!AG303,0)</f>
        <v>0</v>
      </c>
      <c r="AK2865" s="171">
        <f>IF(AK$2=$A2865,Data!AH303,0)</f>
        <v>0</v>
      </c>
      <c r="AL2865" s="170">
        <f>IF(AL$2=$A2865,Data!AI303,0)</f>
        <v>0</v>
      </c>
      <c r="AM2865" t="str">
        <f t="shared" si="88"/>
        <v>BA</v>
      </c>
      <c r="AN2865" t="e">
        <f>+INDEX(Validation!$D$4:$D$250,MATCH(Merge!B2865,Validation!$E$4:$E$250,0))</f>
        <v>#N/A</v>
      </c>
      <c r="AO2865" s="172">
        <f t="shared" si="89"/>
        <v>0</v>
      </c>
    </row>
    <row r="2866" spans="1:41" ht="15" x14ac:dyDescent="0.25">
      <c r="A2866">
        <f>Inputs!$H$17</f>
        <v>7</v>
      </c>
      <c r="B2866" t="str">
        <f>Inputs!$D$4</f>
        <v>Select Agency…</v>
      </c>
      <c r="C2866" s="166" t="str">
        <f>Inputs!$I$6</f>
        <v>(insert code)</v>
      </c>
      <c r="D2866" t="str">
        <f>IFERROR(INDEX(Inputs!$I$11:$I$19,MATCH(A2866,Inputs!$H$11:$H$19)),"")</f>
        <v>(insert code)</v>
      </c>
      <c r="E2866" t="s">
        <v>902</v>
      </c>
      <c r="F2866" s="168">
        <f>IF(F$2=$A2866,Data!C304,0)</f>
        <v>0</v>
      </c>
      <c r="G2866" s="168">
        <f>IF(G$2=$A2866,Data!D304,0)</f>
        <v>0</v>
      </c>
      <c r="H2866" s="168">
        <f>IF(H$2=$A2866,Data!E304,0)</f>
        <v>0</v>
      </c>
      <c r="I2866" s="168">
        <f>IF(I$2=$A2866,Data!F304,0)</f>
        <v>0</v>
      </c>
      <c r="J2866" s="168">
        <f>IF(J$2=$A2866,Data!G304,0)</f>
        <v>0</v>
      </c>
      <c r="K2866" s="168">
        <f>IF(K$2=$A2866,Data!H304,0)</f>
        <v>0</v>
      </c>
      <c r="L2866" s="168">
        <f>IF(L$2=$A2866,Data!I304,0)</f>
        <v>0</v>
      </c>
      <c r="M2866" s="168">
        <f>IF(M$2=$A2866,Data!J304,0)</f>
        <v>0</v>
      </c>
      <c r="N2866" s="168">
        <f>IF(N$2=$A2866,Data!K304,0)</f>
        <v>0</v>
      </c>
      <c r="O2866" s="168">
        <f>IF(O$2=$A2866,Data!L304,0)</f>
        <v>0</v>
      </c>
      <c r="P2866" s="168">
        <f>IF(P$2=$A2866,Data!M304,0)</f>
        <v>0</v>
      </c>
      <c r="Q2866" s="168">
        <f>IF(Q$2=$A2866,Data!N304,0)</f>
        <v>0</v>
      </c>
      <c r="R2866" s="169">
        <f>IF(R$2=$A2866,Data!O304,0)</f>
        <v>0</v>
      </c>
      <c r="S2866" s="169">
        <f>IF(S$2=$A2866,Data!P304,0)</f>
        <v>0</v>
      </c>
      <c r="T2866" s="169">
        <f>IF(T$2=$A2866,Data!Q304,0)</f>
        <v>0</v>
      </c>
      <c r="U2866" s="169">
        <f>IF(U$2=$A2866,Data!R304,0)</f>
        <v>0</v>
      </c>
      <c r="V2866" s="169">
        <f>IF(V$2=$A2866,Data!S304,0)</f>
        <v>0</v>
      </c>
      <c r="W2866" s="169">
        <f>IF(W$2=$A2866,Data!T304,0)</f>
        <v>0</v>
      </c>
      <c r="X2866" s="169">
        <f>IF(X$2=$A2866,Data!U304,0)</f>
        <v>0</v>
      </c>
      <c r="Y2866" s="169">
        <f>IF(Y$2=$A2866,Data!V304,0)</f>
        <v>0</v>
      </c>
      <c r="Z2866" s="169">
        <f>IF(Z$2=$A2866,Data!W304,0)</f>
        <v>0</v>
      </c>
      <c r="AA2866" s="169">
        <f>IF(AA$2=$A2866,Data!X304,0)</f>
        <v>0</v>
      </c>
      <c r="AB2866" s="169">
        <f>IF(AB$2=$A2866,Data!Y304,0)</f>
        <v>0</v>
      </c>
      <c r="AC2866" s="169">
        <f>IF(AC$2=$A2866,Data!Z304,0)</f>
        <v>0</v>
      </c>
      <c r="AD2866" s="170">
        <f>IF(AD$2=$A2866,Data!AA304,0)</f>
        <v>0</v>
      </c>
      <c r="AE2866" s="171">
        <f>IF(AE$2=$A2866,Data!AB304,0)</f>
        <v>0</v>
      </c>
      <c r="AF2866" s="170">
        <f>IF(AF$2=$A2866,Data!AC304,0)</f>
        <v>0</v>
      </c>
      <c r="AG2866" s="171">
        <f>IF(AG$2=$A2866,Data!AD304,0)</f>
        <v>0</v>
      </c>
      <c r="AH2866" s="170">
        <f>IF(AH$2=$A2866,Data!AE304,0)</f>
        <v>0</v>
      </c>
      <c r="AI2866" s="171">
        <f>IF(AI$2=$A2866,Data!AF304,0)</f>
        <v>0</v>
      </c>
      <c r="AJ2866" s="170">
        <f>IF(AJ$2=$A2866,Data!AG304,0)</f>
        <v>0</v>
      </c>
      <c r="AK2866" s="171">
        <f>IF(AK$2=$A2866,Data!AH304,0)</f>
        <v>0</v>
      </c>
      <c r="AL2866" s="170">
        <f>IF(AL$2=$A2866,Data!AI304,0)</f>
        <v>0</v>
      </c>
      <c r="AM2866" t="str">
        <f t="shared" si="88"/>
        <v>BA</v>
      </c>
      <c r="AN2866" t="e">
        <f>+INDEX(Validation!$D$4:$D$250,MATCH(Merge!B2866,Validation!$E$4:$E$250,0))</f>
        <v>#N/A</v>
      </c>
      <c r="AO2866" s="172">
        <f t="shared" si="89"/>
        <v>0</v>
      </c>
    </row>
    <row r="2867" spans="1:41" ht="15" x14ac:dyDescent="0.25">
      <c r="A2867">
        <f>Inputs!$H$17</f>
        <v>7</v>
      </c>
      <c r="B2867" t="str">
        <f>Inputs!$D$4</f>
        <v>Select Agency…</v>
      </c>
      <c r="C2867" s="166" t="str">
        <f>Inputs!$I$6</f>
        <v>(insert code)</v>
      </c>
      <c r="D2867" t="str">
        <f>IFERROR(INDEX(Inputs!$I$11:$I$19,MATCH(A2867,Inputs!$H$11:$H$19)),"")</f>
        <v>(insert code)</v>
      </c>
      <c r="E2867" t="s">
        <v>902</v>
      </c>
      <c r="F2867" s="168">
        <f>IF(F$2=$A2867,Data!C305,0)</f>
        <v>0</v>
      </c>
      <c r="G2867" s="168">
        <f>IF(G$2=$A2867,Data!D305,0)</f>
        <v>0</v>
      </c>
      <c r="H2867" s="168">
        <f>IF(H$2=$A2867,Data!E305,0)</f>
        <v>0</v>
      </c>
      <c r="I2867" s="168">
        <f>IF(I$2=$A2867,Data!F305,0)</f>
        <v>0</v>
      </c>
      <c r="J2867" s="168">
        <f>IF(J$2=$A2867,Data!G305,0)</f>
        <v>0</v>
      </c>
      <c r="K2867" s="168">
        <f>IF(K$2=$A2867,Data!H305,0)</f>
        <v>0</v>
      </c>
      <c r="L2867" s="168">
        <f>IF(L$2=$A2867,Data!I305,0)</f>
        <v>0</v>
      </c>
      <c r="M2867" s="168">
        <f>IF(M$2=$A2867,Data!J305,0)</f>
        <v>0</v>
      </c>
      <c r="N2867" s="168">
        <f>IF(N$2=$A2867,Data!K305,0)</f>
        <v>0</v>
      </c>
      <c r="O2867" s="168">
        <f>IF(O$2=$A2867,Data!L305,0)</f>
        <v>0</v>
      </c>
      <c r="P2867" s="168">
        <f>IF(P$2=$A2867,Data!M305,0)</f>
        <v>0</v>
      </c>
      <c r="Q2867" s="168">
        <f>IF(Q$2=$A2867,Data!N305,0)</f>
        <v>0</v>
      </c>
      <c r="R2867" s="169">
        <f>IF(R$2=$A2867,Data!O305,0)</f>
        <v>0</v>
      </c>
      <c r="S2867" s="169">
        <f>IF(S$2=$A2867,Data!P305,0)</f>
        <v>0</v>
      </c>
      <c r="T2867" s="169">
        <f>IF(T$2=$A2867,Data!Q305,0)</f>
        <v>0</v>
      </c>
      <c r="U2867" s="169">
        <f>IF(U$2=$A2867,Data!R305,0)</f>
        <v>0</v>
      </c>
      <c r="V2867" s="169">
        <f>IF(V$2=$A2867,Data!S305,0)</f>
        <v>0</v>
      </c>
      <c r="W2867" s="169">
        <f>IF(W$2=$A2867,Data!T305,0)</f>
        <v>0</v>
      </c>
      <c r="X2867" s="169">
        <f>IF(X$2=$A2867,Data!U305,0)</f>
        <v>0</v>
      </c>
      <c r="Y2867" s="169">
        <f>IF(Y$2=$A2867,Data!V305,0)</f>
        <v>0</v>
      </c>
      <c r="Z2867" s="169">
        <f>IF(Z$2=$A2867,Data!W305,0)</f>
        <v>0</v>
      </c>
      <c r="AA2867" s="169">
        <f>IF(AA$2=$A2867,Data!X305,0)</f>
        <v>0</v>
      </c>
      <c r="AB2867" s="169">
        <f>IF(AB$2=$A2867,Data!Y305,0)</f>
        <v>0</v>
      </c>
      <c r="AC2867" s="169">
        <f>IF(AC$2=$A2867,Data!Z305,0)</f>
        <v>0</v>
      </c>
      <c r="AD2867" s="170">
        <f>IF(AD$2=$A2867,Data!AA305,0)</f>
        <v>0</v>
      </c>
      <c r="AE2867" s="171">
        <f>IF(AE$2=$A2867,Data!AB305,0)</f>
        <v>0</v>
      </c>
      <c r="AF2867" s="170">
        <f>IF(AF$2=$A2867,Data!AC305,0)</f>
        <v>0</v>
      </c>
      <c r="AG2867" s="171">
        <f>IF(AG$2=$A2867,Data!AD305,0)</f>
        <v>0</v>
      </c>
      <c r="AH2867" s="170">
        <f>IF(AH$2=$A2867,Data!AE305,0)</f>
        <v>0</v>
      </c>
      <c r="AI2867" s="171">
        <f>IF(AI$2=$A2867,Data!AF305,0)</f>
        <v>0</v>
      </c>
      <c r="AJ2867" s="170">
        <f>IF(AJ$2=$A2867,Data!AG305,0)</f>
        <v>0</v>
      </c>
      <c r="AK2867" s="171">
        <f>IF(AK$2=$A2867,Data!AH305,0)</f>
        <v>0</v>
      </c>
      <c r="AL2867" s="170">
        <f>IF(AL$2=$A2867,Data!AI305,0)</f>
        <v>0</v>
      </c>
      <c r="AM2867" t="str">
        <f t="shared" si="88"/>
        <v>BA</v>
      </c>
      <c r="AN2867" t="e">
        <f>+INDEX(Validation!$D$4:$D$250,MATCH(Merge!B2867,Validation!$E$4:$E$250,0))</f>
        <v>#N/A</v>
      </c>
      <c r="AO2867" s="172">
        <f t="shared" si="89"/>
        <v>0</v>
      </c>
    </row>
    <row r="2868" spans="1:41" ht="15" x14ac:dyDescent="0.25">
      <c r="A2868">
        <f>Inputs!$H$17</f>
        <v>7</v>
      </c>
      <c r="B2868" t="str">
        <f>Inputs!$D$4</f>
        <v>Select Agency…</v>
      </c>
      <c r="C2868" s="166" t="str">
        <f>Inputs!$I$6</f>
        <v>(insert code)</v>
      </c>
      <c r="D2868" t="str">
        <f>IFERROR(INDEX(Inputs!$I$11:$I$19,MATCH(A2868,Inputs!$H$11:$H$19)),"")</f>
        <v>(insert code)</v>
      </c>
      <c r="E2868" t="s">
        <v>902</v>
      </c>
      <c r="F2868" s="168">
        <f>IF(F$2=$A2868,Data!C306,0)</f>
        <v>0</v>
      </c>
      <c r="G2868" s="168">
        <f>IF(G$2=$A2868,Data!D306,0)</f>
        <v>0</v>
      </c>
      <c r="H2868" s="168">
        <f>IF(H$2=$A2868,Data!E306,0)</f>
        <v>0</v>
      </c>
      <c r="I2868" s="168">
        <f>IF(I$2=$A2868,Data!F306,0)</f>
        <v>0</v>
      </c>
      <c r="J2868" s="168">
        <f>IF(J$2=$A2868,Data!G306,0)</f>
        <v>0</v>
      </c>
      <c r="K2868" s="168">
        <f>IF(K$2=$A2868,Data!H306,0)</f>
        <v>0</v>
      </c>
      <c r="L2868" s="168">
        <f>IF(L$2=$A2868,Data!I306,0)</f>
        <v>0</v>
      </c>
      <c r="M2868" s="168">
        <f>IF(M$2=$A2868,Data!J306,0)</f>
        <v>0</v>
      </c>
      <c r="N2868" s="168">
        <f>IF(N$2=$A2868,Data!K306,0)</f>
        <v>0</v>
      </c>
      <c r="O2868" s="168">
        <f>IF(O$2=$A2868,Data!L306,0)</f>
        <v>0</v>
      </c>
      <c r="P2868" s="168">
        <f>IF(P$2=$A2868,Data!M306,0)</f>
        <v>0</v>
      </c>
      <c r="Q2868" s="168">
        <f>IF(Q$2=$A2868,Data!N306,0)</f>
        <v>0</v>
      </c>
      <c r="R2868" s="169">
        <f>IF(R$2=$A2868,Data!O306,0)</f>
        <v>0</v>
      </c>
      <c r="S2868" s="169">
        <f>IF(S$2=$A2868,Data!P306,0)</f>
        <v>0</v>
      </c>
      <c r="T2868" s="169">
        <f>IF(T$2=$A2868,Data!Q306,0)</f>
        <v>0</v>
      </c>
      <c r="U2868" s="169">
        <f>IF(U$2=$A2868,Data!R306,0)</f>
        <v>0</v>
      </c>
      <c r="V2868" s="169">
        <f>IF(V$2=$A2868,Data!S306,0)</f>
        <v>0</v>
      </c>
      <c r="W2868" s="169">
        <f>IF(W$2=$A2868,Data!T306,0)</f>
        <v>0</v>
      </c>
      <c r="X2868" s="169">
        <f>IF(X$2=$A2868,Data!U306,0)</f>
        <v>0</v>
      </c>
      <c r="Y2868" s="169">
        <f>IF(Y$2=$A2868,Data!V306,0)</f>
        <v>0</v>
      </c>
      <c r="Z2868" s="169">
        <f>IF(Z$2=$A2868,Data!W306,0)</f>
        <v>0</v>
      </c>
      <c r="AA2868" s="169">
        <f>IF(AA$2=$A2868,Data!X306,0)</f>
        <v>0</v>
      </c>
      <c r="AB2868" s="169">
        <f>IF(AB$2=$A2868,Data!Y306,0)</f>
        <v>0</v>
      </c>
      <c r="AC2868" s="169">
        <f>IF(AC$2=$A2868,Data!Z306,0)</f>
        <v>0</v>
      </c>
      <c r="AD2868" s="170">
        <f>IF(AD$2=$A2868,Data!AA306,0)</f>
        <v>0</v>
      </c>
      <c r="AE2868" s="171">
        <f>IF(AE$2=$A2868,Data!AB306,0)</f>
        <v>0</v>
      </c>
      <c r="AF2868" s="170">
        <f>IF(AF$2=$A2868,Data!AC306,0)</f>
        <v>0</v>
      </c>
      <c r="AG2868" s="171">
        <f>IF(AG$2=$A2868,Data!AD306,0)</f>
        <v>0</v>
      </c>
      <c r="AH2868" s="170">
        <f>IF(AH$2=$A2868,Data!AE306,0)</f>
        <v>0</v>
      </c>
      <c r="AI2868" s="171">
        <f>IF(AI$2=$A2868,Data!AF306,0)</f>
        <v>0</v>
      </c>
      <c r="AJ2868" s="170">
        <f>IF(AJ$2=$A2868,Data!AG306,0)</f>
        <v>0</v>
      </c>
      <c r="AK2868" s="171">
        <f>IF(AK$2=$A2868,Data!AH306,0)</f>
        <v>0</v>
      </c>
      <c r="AL2868" s="170">
        <f>IF(AL$2=$A2868,Data!AI306,0)</f>
        <v>0</v>
      </c>
      <c r="AM2868" t="str">
        <f t="shared" si="88"/>
        <v>BA</v>
      </c>
      <c r="AN2868" t="e">
        <f>+INDEX(Validation!$D$4:$D$250,MATCH(Merge!B2868,Validation!$E$4:$E$250,0))</f>
        <v>#N/A</v>
      </c>
      <c r="AO2868" s="172">
        <f t="shared" si="89"/>
        <v>0</v>
      </c>
    </row>
    <row r="2869" spans="1:41" ht="15" x14ac:dyDescent="0.25">
      <c r="A2869">
        <f>Inputs!$H$17</f>
        <v>7</v>
      </c>
      <c r="B2869" t="str">
        <f>Inputs!$D$4</f>
        <v>Select Agency…</v>
      </c>
      <c r="C2869" s="166" t="str">
        <f>Inputs!$I$6</f>
        <v>(insert code)</v>
      </c>
      <c r="D2869" t="str">
        <f>IFERROR(INDEX(Inputs!$I$11:$I$19,MATCH(A2869,Inputs!$H$11:$H$19)),"")</f>
        <v>(insert code)</v>
      </c>
      <c r="E2869" t="s">
        <v>902</v>
      </c>
      <c r="F2869" s="168">
        <f>IF(F$2=$A2869,Data!C307,0)</f>
        <v>0</v>
      </c>
      <c r="G2869" s="168">
        <f>IF(G$2=$A2869,Data!D307,0)</f>
        <v>0</v>
      </c>
      <c r="H2869" s="168">
        <f>IF(H$2=$A2869,Data!E307,0)</f>
        <v>0</v>
      </c>
      <c r="I2869" s="168">
        <f>IF(I$2=$A2869,Data!F307,0)</f>
        <v>0</v>
      </c>
      <c r="J2869" s="168">
        <f>IF(J$2=$A2869,Data!G307,0)</f>
        <v>0</v>
      </c>
      <c r="K2869" s="168">
        <f>IF(K$2=$A2869,Data!H307,0)</f>
        <v>0</v>
      </c>
      <c r="L2869" s="168">
        <f>IF(L$2=$A2869,Data!I307,0)</f>
        <v>0</v>
      </c>
      <c r="M2869" s="168">
        <f>IF(M$2=$A2869,Data!J307,0)</f>
        <v>0</v>
      </c>
      <c r="N2869" s="168">
        <f>IF(N$2=$A2869,Data!K307,0)</f>
        <v>0</v>
      </c>
      <c r="O2869" s="168">
        <f>IF(O$2=$A2869,Data!L307,0)</f>
        <v>0</v>
      </c>
      <c r="P2869" s="168">
        <f>IF(P$2=$A2869,Data!M307,0)</f>
        <v>0</v>
      </c>
      <c r="Q2869" s="168">
        <f>IF(Q$2=$A2869,Data!N307,0)</f>
        <v>0</v>
      </c>
      <c r="R2869" s="169">
        <f>IF(R$2=$A2869,Data!O307,0)</f>
        <v>0</v>
      </c>
      <c r="S2869" s="169">
        <f>IF(S$2=$A2869,Data!P307,0)</f>
        <v>0</v>
      </c>
      <c r="T2869" s="169">
        <f>IF(T$2=$A2869,Data!Q307,0)</f>
        <v>0</v>
      </c>
      <c r="U2869" s="169">
        <f>IF(U$2=$A2869,Data!R307,0)</f>
        <v>0</v>
      </c>
      <c r="V2869" s="169">
        <f>IF(V$2=$A2869,Data!S307,0)</f>
        <v>0</v>
      </c>
      <c r="W2869" s="169">
        <f>IF(W$2=$A2869,Data!T307,0)</f>
        <v>0</v>
      </c>
      <c r="X2869" s="169">
        <f>IF(X$2=$A2869,Data!U307,0)</f>
        <v>0</v>
      </c>
      <c r="Y2869" s="169">
        <f>IF(Y$2=$A2869,Data!V307,0)</f>
        <v>0</v>
      </c>
      <c r="Z2869" s="169">
        <f>IF(Z$2=$A2869,Data!W307,0)</f>
        <v>0</v>
      </c>
      <c r="AA2869" s="169">
        <f>IF(AA$2=$A2869,Data!X307,0)</f>
        <v>0</v>
      </c>
      <c r="AB2869" s="169">
        <f>IF(AB$2=$A2869,Data!Y307,0)</f>
        <v>0</v>
      </c>
      <c r="AC2869" s="169">
        <f>IF(AC$2=$A2869,Data!Z307,0)</f>
        <v>0</v>
      </c>
      <c r="AD2869" s="170">
        <f>IF(AD$2=$A2869,Data!AA307,0)</f>
        <v>0</v>
      </c>
      <c r="AE2869" s="171">
        <f>IF(AE$2=$A2869,Data!AB307,0)</f>
        <v>0</v>
      </c>
      <c r="AF2869" s="170">
        <f>IF(AF$2=$A2869,Data!AC307,0)</f>
        <v>0</v>
      </c>
      <c r="AG2869" s="171">
        <f>IF(AG$2=$A2869,Data!AD307,0)</f>
        <v>0</v>
      </c>
      <c r="AH2869" s="170">
        <f>IF(AH$2=$A2869,Data!AE307,0)</f>
        <v>0</v>
      </c>
      <c r="AI2869" s="171">
        <f>IF(AI$2=$A2869,Data!AF307,0)</f>
        <v>0</v>
      </c>
      <c r="AJ2869" s="170">
        <f>IF(AJ$2=$A2869,Data!AG307,0)</f>
        <v>0</v>
      </c>
      <c r="AK2869" s="171">
        <f>IF(AK$2=$A2869,Data!AH307,0)</f>
        <v>0</v>
      </c>
      <c r="AL2869" s="170">
        <f>IF(AL$2=$A2869,Data!AI307,0)</f>
        <v>0</v>
      </c>
      <c r="AM2869" t="str">
        <f t="shared" si="88"/>
        <v>BA</v>
      </c>
      <c r="AN2869" t="e">
        <f>+INDEX(Validation!$D$4:$D$250,MATCH(Merge!B2869,Validation!$E$4:$E$250,0))</f>
        <v>#N/A</v>
      </c>
      <c r="AO2869" s="172">
        <f t="shared" si="89"/>
        <v>0</v>
      </c>
    </row>
    <row r="2870" spans="1:41" ht="15" x14ac:dyDescent="0.25">
      <c r="A2870">
        <f>Inputs!$H$17</f>
        <v>7</v>
      </c>
      <c r="B2870" t="str">
        <f>Inputs!$D$4</f>
        <v>Select Agency…</v>
      </c>
      <c r="C2870" s="166" t="str">
        <f>Inputs!$I$6</f>
        <v>(insert code)</v>
      </c>
      <c r="D2870" t="str">
        <f>IFERROR(INDEX(Inputs!$I$11:$I$19,MATCH(A2870,Inputs!$H$11:$H$19)),"")</f>
        <v>(insert code)</v>
      </c>
      <c r="E2870" t="s">
        <v>902</v>
      </c>
      <c r="F2870" s="168">
        <f>IF(F$2=$A2870,Data!C308,0)</f>
        <v>0</v>
      </c>
      <c r="G2870" s="168">
        <f>IF(G$2=$A2870,Data!D308,0)</f>
        <v>0</v>
      </c>
      <c r="H2870" s="168">
        <f>IF(H$2=$A2870,Data!E308,0)</f>
        <v>0</v>
      </c>
      <c r="I2870" s="168">
        <f>IF(I$2=$A2870,Data!F308,0)</f>
        <v>0</v>
      </c>
      <c r="J2870" s="168">
        <f>IF(J$2=$A2870,Data!G308,0)</f>
        <v>0</v>
      </c>
      <c r="K2870" s="168">
        <f>IF(K$2=$A2870,Data!H308,0)</f>
        <v>0</v>
      </c>
      <c r="L2870" s="168">
        <f>IF(L$2=$A2870,Data!I308,0)</f>
        <v>0</v>
      </c>
      <c r="M2870" s="168">
        <f>IF(M$2=$A2870,Data!J308,0)</f>
        <v>0</v>
      </c>
      <c r="N2870" s="168">
        <f>IF(N$2=$A2870,Data!K308,0)</f>
        <v>0</v>
      </c>
      <c r="O2870" s="168">
        <f>IF(O$2=$A2870,Data!L308,0)</f>
        <v>0</v>
      </c>
      <c r="P2870" s="168">
        <f>IF(P$2=$A2870,Data!M308,0)</f>
        <v>0</v>
      </c>
      <c r="Q2870" s="168">
        <f>IF(Q$2=$A2870,Data!N308,0)</f>
        <v>0</v>
      </c>
      <c r="R2870" s="169">
        <f>IF(R$2=$A2870,Data!O308,0)</f>
        <v>0</v>
      </c>
      <c r="S2870" s="169">
        <f>IF(S$2=$A2870,Data!P308,0)</f>
        <v>0</v>
      </c>
      <c r="T2870" s="169">
        <f>IF(T$2=$A2870,Data!Q308,0)</f>
        <v>0</v>
      </c>
      <c r="U2870" s="169">
        <f>IF(U$2=$A2870,Data!R308,0)</f>
        <v>0</v>
      </c>
      <c r="V2870" s="169">
        <f>IF(V$2=$A2870,Data!S308,0)</f>
        <v>0</v>
      </c>
      <c r="W2870" s="169">
        <f>IF(W$2=$A2870,Data!T308,0)</f>
        <v>0</v>
      </c>
      <c r="X2870" s="169">
        <f>IF(X$2=$A2870,Data!U308,0)</f>
        <v>0</v>
      </c>
      <c r="Y2870" s="169">
        <f>IF(Y$2=$A2870,Data!V308,0)</f>
        <v>0</v>
      </c>
      <c r="Z2870" s="169">
        <f>IF(Z$2=$A2870,Data!W308,0)</f>
        <v>0</v>
      </c>
      <c r="AA2870" s="169">
        <f>IF(AA$2=$A2870,Data!X308,0)</f>
        <v>0</v>
      </c>
      <c r="AB2870" s="169">
        <f>IF(AB$2=$A2870,Data!Y308,0)</f>
        <v>0</v>
      </c>
      <c r="AC2870" s="169">
        <f>IF(AC$2=$A2870,Data!Z308,0)</f>
        <v>0</v>
      </c>
      <c r="AD2870" s="170">
        <f>IF(AD$2=$A2870,Data!AA308,0)</f>
        <v>0</v>
      </c>
      <c r="AE2870" s="171">
        <f>IF(AE$2=$A2870,Data!AB308,0)</f>
        <v>0</v>
      </c>
      <c r="AF2870" s="170">
        <f>IF(AF$2=$A2870,Data!AC308,0)</f>
        <v>0</v>
      </c>
      <c r="AG2870" s="171">
        <f>IF(AG$2=$A2870,Data!AD308,0)</f>
        <v>0</v>
      </c>
      <c r="AH2870" s="170">
        <f>IF(AH$2=$A2870,Data!AE308,0)</f>
        <v>0</v>
      </c>
      <c r="AI2870" s="171">
        <f>IF(AI$2=$A2870,Data!AF308,0)</f>
        <v>0</v>
      </c>
      <c r="AJ2870" s="170">
        <f>IF(AJ$2=$A2870,Data!AG308,0)</f>
        <v>0</v>
      </c>
      <c r="AK2870" s="171">
        <f>IF(AK$2=$A2870,Data!AH308,0)</f>
        <v>0</v>
      </c>
      <c r="AL2870" s="170">
        <f>IF(AL$2=$A2870,Data!AI308,0)</f>
        <v>0</v>
      </c>
      <c r="AM2870" t="str">
        <f t="shared" si="88"/>
        <v>BA</v>
      </c>
      <c r="AN2870" t="e">
        <f>+INDEX(Validation!$D$4:$D$250,MATCH(Merge!B2870,Validation!$E$4:$E$250,0))</f>
        <v>#N/A</v>
      </c>
      <c r="AO2870" s="172">
        <f t="shared" si="89"/>
        <v>0</v>
      </c>
    </row>
    <row r="2871" spans="1:41" ht="15" x14ac:dyDescent="0.25">
      <c r="A2871">
        <f>Inputs!$H$17</f>
        <v>7</v>
      </c>
      <c r="B2871" t="str">
        <f>Inputs!$D$4</f>
        <v>Select Agency…</v>
      </c>
      <c r="C2871" s="166" t="str">
        <f>Inputs!$I$6</f>
        <v>(insert code)</v>
      </c>
      <c r="D2871" t="str">
        <f>IFERROR(INDEX(Inputs!$I$11:$I$19,MATCH(A2871,Inputs!$H$11:$H$19)),"")</f>
        <v>(insert code)</v>
      </c>
      <c r="E2871" t="s">
        <v>902</v>
      </c>
      <c r="F2871" s="168">
        <f>IF(F$2=$A2871,Data!C309,0)</f>
        <v>0</v>
      </c>
      <c r="G2871" s="168">
        <f>IF(G$2=$A2871,Data!D309,0)</f>
        <v>0</v>
      </c>
      <c r="H2871" s="168">
        <f>IF(H$2=$A2871,Data!E309,0)</f>
        <v>0</v>
      </c>
      <c r="I2871" s="168">
        <f>IF(I$2=$A2871,Data!F309,0)</f>
        <v>0</v>
      </c>
      <c r="J2871" s="168">
        <f>IF(J$2=$A2871,Data!G309,0)</f>
        <v>0</v>
      </c>
      <c r="K2871" s="168">
        <f>IF(K$2=$A2871,Data!H309,0)</f>
        <v>0</v>
      </c>
      <c r="L2871" s="168">
        <f>IF(L$2=$A2871,Data!I309,0)</f>
        <v>0</v>
      </c>
      <c r="M2871" s="168">
        <f>IF(M$2=$A2871,Data!J309,0)</f>
        <v>0</v>
      </c>
      <c r="N2871" s="168">
        <f>IF(N$2=$A2871,Data!K309,0)</f>
        <v>0</v>
      </c>
      <c r="O2871" s="168">
        <f>IF(O$2=$A2871,Data!L309,0)</f>
        <v>0</v>
      </c>
      <c r="P2871" s="168">
        <f>IF(P$2=$A2871,Data!M309,0)</f>
        <v>0</v>
      </c>
      <c r="Q2871" s="168">
        <f>IF(Q$2=$A2871,Data!N309,0)</f>
        <v>0</v>
      </c>
      <c r="R2871" s="169">
        <f>IF(R$2=$A2871,Data!O309,0)</f>
        <v>0</v>
      </c>
      <c r="S2871" s="169">
        <f>IF(S$2=$A2871,Data!P309,0)</f>
        <v>0</v>
      </c>
      <c r="T2871" s="169">
        <f>IF(T$2=$A2871,Data!Q309,0)</f>
        <v>0</v>
      </c>
      <c r="U2871" s="169">
        <f>IF(U$2=$A2871,Data!R309,0)</f>
        <v>0</v>
      </c>
      <c r="V2871" s="169">
        <f>IF(V$2=$A2871,Data!S309,0)</f>
        <v>0</v>
      </c>
      <c r="W2871" s="169">
        <f>IF(W$2=$A2871,Data!T309,0)</f>
        <v>0</v>
      </c>
      <c r="X2871" s="169">
        <f>IF(X$2=$A2871,Data!U309,0)</f>
        <v>0</v>
      </c>
      <c r="Y2871" s="169">
        <f>IF(Y$2=$A2871,Data!V309,0)</f>
        <v>0</v>
      </c>
      <c r="Z2871" s="169">
        <f>IF(Z$2=$A2871,Data!W309,0)</f>
        <v>0</v>
      </c>
      <c r="AA2871" s="169">
        <f>IF(AA$2=$A2871,Data!X309,0)</f>
        <v>0</v>
      </c>
      <c r="AB2871" s="169">
        <f>IF(AB$2=$A2871,Data!Y309,0)</f>
        <v>0</v>
      </c>
      <c r="AC2871" s="169">
        <f>IF(AC$2=$A2871,Data!Z309,0)</f>
        <v>0</v>
      </c>
      <c r="AD2871" s="170">
        <f>IF(AD$2=$A2871,Data!AA309,0)</f>
        <v>0</v>
      </c>
      <c r="AE2871" s="171">
        <f>IF(AE$2=$A2871,Data!AB309,0)</f>
        <v>0</v>
      </c>
      <c r="AF2871" s="170">
        <f>IF(AF$2=$A2871,Data!AC309,0)</f>
        <v>0</v>
      </c>
      <c r="AG2871" s="171">
        <f>IF(AG$2=$A2871,Data!AD309,0)</f>
        <v>0</v>
      </c>
      <c r="AH2871" s="170">
        <f>IF(AH$2=$A2871,Data!AE309,0)</f>
        <v>0</v>
      </c>
      <c r="AI2871" s="171">
        <f>IF(AI$2=$A2871,Data!AF309,0)</f>
        <v>0</v>
      </c>
      <c r="AJ2871" s="170">
        <f>IF(AJ$2=$A2871,Data!AG309,0)</f>
        <v>0</v>
      </c>
      <c r="AK2871" s="171">
        <f>IF(AK$2=$A2871,Data!AH309,0)</f>
        <v>0</v>
      </c>
      <c r="AL2871" s="170">
        <f>IF(AL$2=$A2871,Data!AI309,0)</f>
        <v>0</v>
      </c>
      <c r="AM2871" t="str">
        <f t="shared" si="88"/>
        <v>BA</v>
      </c>
      <c r="AN2871" t="e">
        <f>+INDEX(Validation!$D$4:$D$250,MATCH(Merge!B2871,Validation!$E$4:$E$250,0))</f>
        <v>#N/A</v>
      </c>
      <c r="AO2871" s="172">
        <f t="shared" si="89"/>
        <v>0</v>
      </c>
    </row>
    <row r="2872" spans="1:41" ht="15" x14ac:dyDescent="0.25">
      <c r="A2872">
        <f>Inputs!$H$17</f>
        <v>7</v>
      </c>
      <c r="B2872" t="str">
        <f>Inputs!$D$4</f>
        <v>Select Agency…</v>
      </c>
      <c r="C2872" s="166" t="str">
        <f>Inputs!$I$6</f>
        <v>(insert code)</v>
      </c>
      <c r="D2872" t="str">
        <f>IFERROR(INDEX(Inputs!$I$11:$I$19,MATCH(A2872,Inputs!$H$11:$H$19)),"")</f>
        <v>(insert code)</v>
      </c>
      <c r="E2872" t="s">
        <v>902</v>
      </c>
      <c r="F2872" s="168">
        <f>IF(F$2=$A2872,Data!C310,0)</f>
        <v>0</v>
      </c>
      <c r="G2872" s="168">
        <f>IF(G$2=$A2872,Data!D310,0)</f>
        <v>0</v>
      </c>
      <c r="H2872" s="168">
        <f>IF(H$2=$A2872,Data!E310,0)</f>
        <v>0</v>
      </c>
      <c r="I2872" s="168">
        <f>IF(I$2=$A2872,Data!F310,0)</f>
        <v>0</v>
      </c>
      <c r="J2872" s="168">
        <f>IF(J$2=$A2872,Data!G310,0)</f>
        <v>0</v>
      </c>
      <c r="K2872" s="168">
        <f>IF(K$2=$A2872,Data!H310,0)</f>
        <v>0</v>
      </c>
      <c r="L2872" s="168">
        <f>IF(L$2=$A2872,Data!I310,0)</f>
        <v>0</v>
      </c>
      <c r="M2872" s="168">
        <f>IF(M$2=$A2872,Data!J310,0)</f>
        <v>0</v>
      </c>
      <c r="N2872" s="168">
        <f>IF(N$2=$A2872,Data!K310,0)</f>
        <v>0</v>
      </c>
      <c r="O2872" s="168">
        <f>IF(O$2=$A2872,Data!L310,0)</f>
        <v>0</v>
      </c>
      <c r="P2872" s="168">
        <f>IF(P$2=$A2872,Data!M310,0)</f>
        <v>0</v>
      </c>
      <c r="Q2872" s="168">
        <f>IF(Q$2=$A2872,Data!N310,0)</f>
        <v>0</v>
      </c>
      <c r="R2872" s="169">
        <f>IF(R$2=$A2872,Data!O310,0)</f>
        <v>0</v>
      </c>
      <c r="S2872" s="169">
        <f>IF(S$2=$A2872,Data!P310,0)</f>
        <v>0</v>
      </c>
      <c r="T2872" s="169">
        <f>IF(T$2=$A2872,Data!Q310,0)</f>
        <v>0</v>
      </c>
      <c r="U2872" s="169">
        <f>IF(U$2=$A2872,Data!R310,0)</f>
        <v>0</v>
      </c>
      <c r="V2872" s="169">
        <f>IF(V$2=$A2872,Data!S310,0)</f>
        <v>0</v>
      </c>
      <c r="W2872" s="169">
        <f>IF(W$2=$A2872,Data!T310,0)</f>
        <v>0</v>
      </c>
      <c r="X2872" s="169">
        <f>IF(X$2=$A2872,Data!U310,0)</f>
        <v>0</v>
      </c>
      <c r="Y2872" s="169">
        <f>IF(Y$2=$A2872,Data!V310,0)</f>
        <v>0</v>
      </c>
      <c r="Z2872" s="169">
        <f>IF(Z$2=$A2872,Data!W310,0)</f>
        <v>0</v>
      </c>
      <c r="AA2872" s="169">
        <f>IF(AA$2=$A2872,Data!X310,0)</f>
        <v>0</v>
      </c>
      <c r="AB2872" s="169">
        <f>IF(AB$2=$A2872,Data!Y310,0)</f>
        <v>0</v>
      </c>
      <c r="AC2872" s="169">
        <f>IF(AC$2=$A2872,Data!Z310,0)</f>
        <v>0</v>
      </c>
      <c r="AD2872" s="170">
        <f>IF(AD$2=$A2872,Data!AA310,0)</f>
        <v>0</v>
      </c>
      <c r="AE2872" s="171">
        <f>IF(AE$2=$A2872,Data!AB310,0)</f>
        <v>0</v>
      </c>
      <c r="AF2872" s="170">
        <f>IF(AF$2=$A2872,Data!AC310,0)</f>
        <v>0</v>
      </c>
      <c r="AG2872" s="171">
        <f>IF(AG$2=$A2872,Data!AD310,0)</f>
        <v>0</v>
      </c>
      <c r="AH2872" s="170">
        <f>IF(AH$2=$A2872,Data!AE310,0)</f>
        <v>0</v>
      </c>
      <c r="AI2872" s="171">
        <f>IF(AI$2=$A2872,Data!AF310,0)</f>
        <v>0</v>
      </c>
      <c r="AJ2872" s="170">
        <f>IF(AJ$2=$A2872,Data!AG310,0)</f>
        <v>0</v>
      </c>
      <c r="AK2872" s="171">
        <f>IF(AK$2=$A2872,Data!AH310,0)</f>
        <v>0</v>
      </c>
      <c r="AL2872" s="170">
        <f>IF(AL$2=$A2872,Data!AI310,0)</f>
        <v>0</v>
      </c>
      <c r="AM2872" t="str">
        <f t="shared" si="88"/>
        <v>BA</v>
      </c>
      <c r="AN2872" t="e">
        <f>+INDEX(Validation!$D$4:$D$250,MATCH(Merge!B2872,Validation!$E$4:$E$250,0))</f>
        <v>#N/A</v>
      </c>
      <c r="AO2872" s="172">
        <f t="shared" si="89"/>
        <v>0</v>
      </c>
    </row>
    <row r="2873" spans="1:41" ht="15" x14ac:dyDescent="0.25">
      <c r="A2873">
        <f>Inputs!$H$17</f>
        <v>7</v>
      </c>
      <c r="B2873" t="str">
        <f>Inputs!$D$4</f>
        <v>Select Agency…</v>
      </c>
      <c r="C2873" s="166" t="str">
        <f>Inputs!$I$6</f>
        <v>(insert code)</v>
      </c>
      <c r="D2873" t="str">
        <f>IFERROR(INDEX(Inputs!$I$11:$I$19,MATCH(A2873,Inputs!$H$11:$H$19)),"")</f>
        <v>(insert code)</v>
      </c>
      <c r="E2873" t="s">
        <v>902</v>
      </c>
      <c r="F2873" s="168">
        <f>IF(F$2=$A2873,Data!C311,0)</f>
        <v>0</v>
      </c>
      <c r="G2873" s="168">
        <f>IF(G$2=$A2873,Data!D311,0)</f>
        <v>0</v>
      </c>
      <c r="H2873" s="168">
        <f>IF(H$2=$A2873,Data!E311,0)</f>
        <v>0</v>
      </c>
      <c r="I2873" s="168">
        <f>IF(I$2=$A2873,Data!F311,0)</f>
        <v>0</v>
      </c>
      <c r="J2873" s="168">
        <f>IF(J$2=$A2873,Data!G311,0)</f>
        <v>0</v>
      </c>
      <c r="K2873" s="168">
        <f>IF(K$2=$A2873,Data!H311,0)</f>
        <v>0</v>
      </c>
      <c r="L2873" s="168">
        <f>IF(L$2=$A2873,Data!I311,0)</f>
        <v>0</v>
      </c>
      <c r="M2873" s="168">
        <f>IF(M$2=$A2873,Data!J311,0)</f>
        <v>0</v>
      </c>
      <c r="N2873" s="168">
        <f>IF(N$2=$A2873,Data!K311,0)</f>
        <v>0</v>
      </c>
      <c r="O2873" s="168">
        <f>IF(O$2=$A2873,Data!L311,0)</f>
        <v>0</v>
      </c>
      <c r="P2873" s="168">
        <f>IF(P$2=$A2873,Data!M311,0)</f>
        <v>0</v>
      </c>
      <c r="Q2873" s="168">
        <f>IF(Q$2=$A2873,Data!N311,0)</f>
        <v>0</v>
      </c>
      <c r="R2873" s="169">
        <f>IF(R$2=$A2873,Data!O311,0)</f>
        <v>0</v>
      </c>
      <c r="S2873" s="169">
        <f>IF(S$2=$A2873,Data!P311,0)</f>
        <v>0</v>
      </c>
      <c r="T2873" s="169">
        <f>IF(T$2=$A2873,Data!Q311,0)</f>
        <v>0</v>
      </c>
      <c r="U2873" s="169">
        <f>IF(U$2=$A2873,Data!R311,0)</f>
        <v>0</v>
      </c>
      <c r="V2873" s="169">
        <f>IF(V$2=$A2873,Data!S311,0)</f>
        <v>0</v>
      </c>
      <c r="W2873" s="169">
        <f>IF(W$2=$A2873,Data!T311,0)</f>
        <v>0</v>
      </c>
      <c r="X2873" s="169">
        <f>IF(X$2=$A2873,Data!U311,0)</f>
        <v>0</v>
      </c>
      <c r="Y2873" s="169">
        <f>IF(Y$2=$A2873,Data!V311,0)</f>
        <v>0</v>
      </c>
      <c r="Z2873" s="169">
        <f>IF(Z$2=$A2873,Data!W311,0)</f>
        <v>0</v>
      </c>
      <c r="AA2873" s="169">
        <f>IF(AA$2=$A2873,Data!X311,0)</f>
        <v>0</v>
      </c>
      <c r="AB2873" s="169">
        <f>IF(AB$2=$A2873,Data!Y311,0)</f>
        <v>0</v>
      </c>
      <c r="AC2873" s="169">
        <f>IF(AC$2=$A2873,Data!Z311,0)</f>
        <v>0</v>
      </c>
      <c r="AD2873" s="170">
        <f>IF(AD$2=$A2873,Data!AA311,0)</f>
        <v>0</v>
      </c>
      <c r="AE2873" s="171">
        <f>IF(AE$2=$A2873,Data!AB311,0)</f>
        <v>0</v>
      </c>
      <c r="AF2873" s="170">
        <f>IF(AF$2=$A2873,Data!AC311,0)</f>
        <v>0</v>
      </c>
      <c r="AG2873" s="171">
        <f>IF(AG$2=$A2873,Data!AD311,0)</f>
        <v>0</v>
      </c>
      <c r="AH2873" s="170">
        <f>IF(AH$2=$A2873,Data!AE311,0)</f>
        <v>0</v>
      </c>
      <c r="AI2873" s="171">
        <f>IF(AI$2=$A2873,Data!AF311,0)</f>
        <v>0</v>
      </c>
      <c r="AJ2873" s="170">
        <f>IF(AJ$2=$A2873,Data!AG311,0)</f>
        <v>0</v>
      </c>
      <c r="AK2873" s="171">
        <f>IF(AK$2=$A2873,Data!AH311,0)</f>
        <v>0</v>
      </c>
      <c r="AL2873" s="170">
        <f>IF(AL$2=$A2873,Data!AI311,0)</f>
        <v>0</v>
      </c>
      <c r="AM2873" t="str">
        <f t="shared" si="88"/>
        <v>BA</v>
      </c>
      <c r="AN2873" t="e">
        <f>+INDEX(Validation!$D$4:$D$250,MATCH(Merge!B2873,Validation!$E$4:$E$250,0))</f>
        <v>#N/A</v>
      </c>
      <c r="AO2873" s="172">
        <f t="shared" si="89"/>
        <v>0</v>
      </c>
    </row>
    <row r="2874" spans="1:41" ht="15" x14ac:dyDescent="0.25">
      <c r="A2874">
        <f>Inputs!$H$17</f>
        <v>7</v>
      </c>
      <c r="B2874" t="str">
        <f>Inputs!$D$4</f>
        <v>Select Agency…</v>
      </c>
      <c r="C2874" s="166" t="str">
        <f>Inputs!$I$6</f>
        <v>(insert code)</v>
      </c>
      <c r="D2874" t="str">
        <f>IFERROR(INDEX(Inputs!$I$11:$I$19,MATCH(A2874,Inputs!$H$11:$H$19)),"")</f>
        <v>(insert code)</v>
      </c>
      <c r="E2874" t="s">
        <v>902</v>
      </c>
      <c r="F2874" s="168">
        <f>IF(F$2=$A2874,Data!C312,0)</f>
        <v>0</v>
      </c>
      <c r="G2874" s="168">
        <f>IF(G$2=$A2874,Data!D312,0)</f>
        <v>0</v>
      </c>
      <c r="H2874" s="168">
        <f>IF(H$2=$A2874,Data!E312,0)</f>
        <v>0</v>
      </c>
      <c r="I2874" s="168">
        <f>IF(I$2=$A2874,Data!F312,0)</f>
        <v>0</v>
      </c>
      <c r="J2874" s="168">
        <f>IF(J$2=$A2874,Data!G312,0)</f>
        <v>0</v>
      </c>
      <c r="K2874" s="168">
        <f>IF(K$2=$A2874,Data!H312,0)</f>
        <v>0</v>
      </c>
      <c r="L2874" s="168">
        <f>IF(L$2=$A2874,Data!I312,0)</f>
        <v>0</v>
      </c>
      <c r="M2874" s="168">
        <f>IF(M$2=$A2874,Data!J312,0)</f>
        <v>0</v>
      </c>
      <c r="N2874" s="168">
        <f>IF(N$2=$A2874,Data!K312,0)</f>
        <v>0</v>
      </c>
      <c r="O2874" s="168">
        <f>IF(O$2=$A2874,Data!L312,0)</f>
        <v>0</v>
      </c>
      <c r="P2874" s="168">
        <f>IF(P$2=$A2874,Data!M312,0)</f>
        <v>0</v>
      </c>
      <c r="Q2874" s="168">
        <f>IF(Q$2=$A2874,Data!N312,0)</f>
        <v>0</v>
      </c>
      <c r="R2874" s="169">
        <f>IF(R$2=$A2874,Data!O312,0)</f>
        <v>0</v>
      </c>
      <c r="S2874" s="169">
        <f>IF(S$2=$A2874,Data!P312,0)</f>
        <v>0</v>
      </c>
      <c r="T2874" s="169">
        <f>IF(T$2=$A2874,Data!Q312,0)</f>
        <v>0</v>
      </c>
      <c r="U2874" s="169">
        <f>IF(U$2=$A2874,Data!R312,0)</f>
        <v>0</v>
      </c>
      <c r="V2874" s="169">
        <f>IF(V$2=$A2874,Data!S312,0)</f>
        <v>0</v>
      </c>
      <c r="W2874" s="169">
        <f>IF(W$2=$A2874,Data!T312,0)</f>
        <v>0</v>
      </c>
      <c r="X2874" s="169">
        <f>IF(X$2=$A2874,Data!U312,0)</f>
        <v>0</v>
      </c>
      <c r="Y2874" s="169">
        <f>IF(Y$2=$A2874,Data!V312,0)</f>
        <v>0</v>
      </c>
      <c r="Z2874" s="169">
        <f>IF(Z$2=$A2874,Data!W312,0)</f>
        <v>0</v>
      </c>
      <c r="AA2874" s="169">
        <f>IF(AA$2=$A2874,Data!X312,0)</f>
        <v>0</v>
      </c>
      <c r="AB2874" s="169">
        <f>IF(AB$2=$A2874,Data!Y312,0)</f>
        <v>0</v>
      </c>
      <c r="AC2874" s="169">
        <f>IF(AC$2=$A2874,Data!Z312,0)</f>
        <v>0</v>
      </c>
      <c r="AD2874" s="170">
        <f>IF(AD$2=$A2874,Data!AA312,0)</f>
        <v>0</v>
      </c>
      <c r="AE2874" s="171">
        <f>IF(AE$2=$A2874,Data!AB312,0)</f>
        <v>0</v>
      </c>
      <c r="AF2874" s="170">
        <f>IF(AF$2=$A2874,Data!AC312,0)</f>
        <v>0</v>
      </c>
      <c r="AG2874" s="171">
        <f>IF(AG$2=$A2874,Data!AD312,0)</f>
        <v>0</v>
      </c>
      <c r="AH2874" s="170">
        <f>IF(AH$2=$A2874,Data!AE312,0)</f>
        <v>0</v>
      </c>
      <c r="AI2874" s="171">
        <f>IF(AI$2=$A2874,Data!AF312,0)</f>
        <v>0</v>
      </c>
      <c r="AJ2874" s="170">
        <f>IF(AJ$2=$A2874,Data!AG312,0)</f>
        <v>0</v>
      </c>
      <c r="AK2874" s="171">
        <f>IF(AK$2=$A2874,Data!AH312,0)</f>
        <v>0</v>
      </c>
      <c r="AL2874" s="170">
        <f>IF(AL$2=$A2874,Data!AI312,0)</f>
        <v>0</v>
      </c>
      <c r="AM2874" t="str">
        <f t="shared" si="88"/>
        <v>BA</v>
      </c>
      <c r="AN2874" t="e">
        <f>+INDEX(Validation!$D$4:$D$250,MATCH(Merge!B2874,Validation!$E$4:$E$250,0))</f>
        <v>#N/A</v>
      </c>
      <c r="AO2874" s="172">
        <f t="shared" si="89"/>
        <v>0</v>
      </c>
    </row>
    <row r="2875" spans="1:41" ht="15" x14ac:dyDescent="0.25">
      <c r="A2875">
        <f>Inputs!$H$17</f>
        <v>7</v>
      </c>
      <c r="B2875" t="str">
        <f>Inputs!$D$4</f>
        <v>Select Agency…</v>
      </c>
      <c r="C2875" s="166" t="str">
        <f>Inputs!$I$6</f>
        <v>(insert code)</v>
      </c>
      <c r="D2875" t="str">
        <f>IFERROR(INDEX(Inputs!$I$11:$I$19,MATCH(A2875,Inputs!$H$11:$H$19)),"")</f>
        <v>(insert code)</v>
      </c>
      <c r="E2875" t="s">
        <v>902</v>
      </c>
      <c r="F2875" s="168">
        <f>IF(F$2=$A2875,Data!C313,0)</f>
        <v>0</v>
      </c>
      <c r="G2875" s="168">
        <f>IF(G$2=$A2875,Data!D313,0)</f>
        <v>0</v>
      </c>
      <c r="H2875" s="168">
        <f>IF(H$2=$A2875,Data!E313,0)</f>
        <v>0</v>
      </c>
      <c r="I2875" s="168">
        <f>IF(I$2=$A2875,Data!F313,0)</f>
        <v>0</v>
      </c>
      <c r="J2875" s="168">
        <f>IF(J$2=$A2875,Data!G313,0)</f>
        <v>0</v>
      </c>
      <c r="K2875" s="168">
        <f>IF(K$2=$A2875,Data!H313,0)</f>
        <v>0</v>
      </c>
      <c r="L2875" s="168">
        <f>IF(L$2=$A2875,Data!I313,0)</f>
        <v>0</v>
      </c>
      <c r="M2875" s="168">
        <f>IF(M$2=$A2875,Data!J313,0)</f>
        <v>0</v>
      </c>
      <c r="N2875" s="168">
        <f>IF(N$2=$A2875,Data!K313,0)</f>
        <v>0</v>
      </c>
      <c r="O2875" s="168">
        <f>IF(O$2=$A2875,Data!L313,0)</f>
        <v>0</v>
      </c>
      <c r="P2875" s="168">
        <f>IF(P$2=$A2875,Data!M313,0)</f>
        <v>0</v>
      </c>
      <c r="Q2875" s="168">
        <f>IF(Q$2=$A2875,Data!N313,0)</f>
        <v>0</v>
      </c>
      <c r="R2875" s="169">
        <f>IF(R$2=$A2875,Data!O313,0)</f>
        <v>0</v>
      </c>
      <c r="S2875" s="169">
        <f>IF(S$2=$A2875,Data!P313,0)</f>
        <v>0</v>
      </c>
      <c r="T2875" s="169">
        <f>IF(T$2=$A2875,Data!Q313,0)</f>
        <v>0</v>
      </c>
      <c r="U2875" s="169">
        <f>IF(U$2=$A2875,Data!R313,0)</f>
        <v>0</v>
      </c>
      <c r="V2875" s="169">
        <f>IF(V$2=$A2875,Data!S313,0)</f>
        <v>0</v>
      </c>
      <c r="W2875" s="169">
        <f>IF(W$2=$A2875,Data!T313,0)</f>
        <v>0</v>
      </c>
      <c r="X2875" s="169">
        <f>IF(X$2=$A2875,Data!U313,0)</f>
        <v>0</v>
      </c>
      <c r="Y2875" s="169">
        <f>IF(Y$2=$A2875,Data!V313,0)</f>
        <v>0</v>
      </c>
      <c r="Z2875" s="169">
        <f>IF(Z$2=$A2875,Data!W313,0)</f>
        <v>0</v>
      </c>
      <c r="AA2875" s="169">
        <f>IF(AA$2=$A2875,Data!X313,0)</f>
        <v>0</v>
      </c>
      <c r="AB2875" s="169">
        <f>IF(AB$2=$A2875,Data!Y313,0)</f>
        <v>0</v>
      </c>
      <c r="AC2875" s="169">
        <f>IF(AC$2=$A2875,Data!Z313,0)</f>
        <v>0</v>
      </c>
      <c r="AD2875" s="170">
        <f>IF(AD$2=$A2875,Data!AA313,0)</f>
        <v>0</v>
      </c>
      <c r="AE2875" s="171">
        <f>IF(AE$2=$A2875,Data!AB313,0)</f>
        <v>0</v>
      </c>
      <c r="AF2875" s="170">
        <f>IF(AF$2=$A2875,Data!AC313,0)</f>
        <v>0</v>
      </c>
      <c r="AG2875" s="171">
        <f>IF(AG$2=$A2875,Data!AD313,0)</f>
        <v>0</v>
      </c>
      <c r="AH2875" s="170">
        <f>IF(AH$2=$A2875,Data!AE313,0)</f>
        <v>0</v>
      </c>
      <c r="AI2875" s="171">
        <f>IF(AI$2=$A2875,Data!AF313,0)</f>
        <v>0</v>
      </c>
      <c r="AJ2875" s="170">
        <f>IF(AJ$2=$A2875,Data!AG313,0)</f>
        <v>0</v>
      </c>
      <c r="AK2875" s="171">
        <f>IF(AK$2=$A2875,Data!AH313,0)</f>
        <v>0</v>
      </c>
      <c r="AL2875" s="170">
        <f>IF(AL$2=$A2875,Data!AI313,0)</f>
        <v>0</v>
      </c>
      <c r="AM2875" t="str">
        <f t="shared" si="88"/>
        <v>BA</v>
      </c>
      <c r="AN2875" t="e">
        <f>+INDEX(Validation!$D$4:$D$250,MATCH(Merge!B2875,Validation!$E$4:$E$250,0))</f>
        <v>#N/A</v>
      </c>
      <c r="AO2875" s="172">
        <f t="shared" si="89"/>
        <v>0</v>
      </c>
    </row>
    <row r="2876" spans="1:41" ht="15" x14ac:dyDescent="0.25">
      <c r="A2876">
        <f>Inputs!$H$17</f>
        <v>7</v>
      </c>
      <c r="B2876" t="str">
        <f>Inputs!$D$4</f>
        <v>Select Agency…</v>
      </c>
      <c r="C2876" s="166" t="str">
        <f>Inputs!$I$6</f>
        <v>(insert code)</v>
      </c>
      <c r="D2876" t="str">
        <f>IFERROR(INDEX(Inputs!$I$11:$I$19,MATCH(A2876,Inputs!$H$11:$H$19)),"")</f>
        <v>(insert code)</v>
      </c>
      <c r="E2876" t="s">
        <v>902</v>
      </c>
      <c r="F2876" s="168">
        <f>IF(F$2=$A2876,Data!C314,0)</f>
        <v>0</v>
      </c>
      <c r="G2876" s="168">
        <f>IF(G$2=$A2876,Data!D314,0)</f>
        <v>0</v>
      </c>
      <c r="H2876" s="168">
        <f>IF(H$2=$A2876,Data!E314,0)</f>
        <v>0</v>
      </c>
      <c r="I2876" s="168">
        <f>IF(I$2=$A2876,Data!F314,0)</f>
        <v>0</v>
      </c>
      <c r="J2876" s="168">
        <f>IF(J$2=$A2876,Data!G314,0)</f>
        <v>0</v>
      </c>
      <c r="K2876" s="168">
        <f>IF(K$2=$A2876,Data!H314,0)</f>
        <v>0</v>
      </c>
      <c r="L2876" s="168">
        <f>IF(L$2=$A2876,Data!I314,0)</f>
        <v>0</v>
      </c>
      <c r="M2876" s="168">
        <f>IF(M$2=$A2876,Data!J314,0)</f>
        <v>0</v>
      </c>
      <c r="N2876" s="168">
        <f>IF(N$2=$A2876,Data!K314,0)</f>
        <v>0</v>
      </c>
      <c r="O2876" s="168">
        <f>IF(O$2=$A2876,Data!L314,0)</f>
        <v>0</v>
      </c>
      <c r="P2876" s="168">
        <f>IF(P$2=$A2876,Data!M314,0)</f>
        <v>0</v>
      </c>
      <c r="Q2876" s="168">
        <f>IF(Q$2=$A2876,Data!N314,0)</f>
        <v>0</v>
      </c>
      <c r="R2876" s="169">
        <f>IF(R$2=$A2876,Data!O314,0)</f>
        <v>0</v>
      </c>
      <c r="S2876" s="169">
        <f>IF(S$2=$A2876,Data!P314,0)</f>
        <v>0</v>
      </c>
      <c r="T2876" s="169">
        <f>IF(T$2=$A2876,Data!Q314,0)</f>
        <v>0</v>
      </c>
      <c r="U2876" s="169">
        <f>IF(U$2=$A2876,Data!R314,0)</f>
        <v>0</v>
      </c>
      <c r="V2876" s="169">
        <f>IF(V$2=$A2876,Data!S314,0)</f>
        <v>0</v>
      </c>
      <c r="W2876" s="169">
        <f>IF(W$2=$A2876,Data!T314,0)</f>
        <v>0</v>
      </c>
      <c r="X2876" s="169">
        <f>IF(X$2=$A2876,Data!U314,0)</f>
        <v>0</v>
      </c>
      <c r="Y2876" s="169">
        <f>IF(Y$2=$A2876,Data!V314,0)</f>
        <v>0</v>
      </c>
      <c r="Z2876" s="169">
        <f>IF(Z$2=$A2876,Data!W314,0)</f>
        <v>0</v>
      </c>
      <c r="AA2876" s="169">
        <f>IF(AA$2=$A2876,Data!X314,0)</f>
        <v>0</v>
      </c>
      <c r="AB2876" s="169">
        <f>IF(AB$2=$A2876,Data!Y314,0)</f>
        <v>0</v>
      </c>
      <c r="AC2876" s="169">
        <f>IF(AC$2=$A2876,Data!Z314,0)</f>
        <v>0</v>
      </c>
      <c r="AD2876" s="170">
        <f>IF(AD$2=$A2876,Data!AA314,0)</f>
        <v>0</v>
      </c>
      <c r="AE2876" s="171">
        <f>IF(AE$2=$A2876,Data!AB314,0)</f>
        <v>0</v>
      </c>
      <c r="AF2876" s="170">
        <f>IF(AF$2=$A2876,Data!AC314,0)</f>
        <v>0</v>
      </c>
      <c r="AG2876" s="171">
        <f>IF(AG$2=$A2876,Data!AD314,0)</f>
        <v>0</v>
      </c>
      <c r="AH2876" s="170">
        <f>IF(AH$2=$A2876,Data!AE314,0)</f>
        <v>0</v>
      </c>
      <c r="AI2876" s="171">
        <f>IF(AI$2=$A2876,Data!AF314,0)</f>
        <v>0</v>
      </c>
      <c r="AJ2876" s="170">
        <f>IF(AJ$2=$A2876,Data!AG314,0)</f>
        <v>0</v>
      </c>
      <c r="AK2876" s="171">
        <f>IF(AK$2=$A2876,Data!AH314,0)</f>
        <v>0</v>
      </c>
      <c r="AL2876" s="170">
        <f>IF(AL$2=$A2876,Data!AI314,0)</f>
        <v>0</v>
      </c>
      <c r="AM2876" t="str">
        <f t="shared" si="88"/>
        <v>BA</v>
      </c>
      <c r="AN2876" t="e">
        <f>+INDEX(Validation!$D$4:$D$250,MATCH(Merge!B2876,Validation!$E$4:$E$250,0))</f>
        <v>#N/A</v>
      </c>
      <c r="AO2876" s="172">
        <f t="shared" si="89"/>
        <v>0</v>
      </c>
    </row>
    <row r="2877" spans="1:41" ht="15" x14ac:dyDescent="0.25">
      <c r="A2877">
        <f>Inputs!$H$17</f>
        <v>7</v>
      </c>
      <c r="B2877" t="str">
        <f>Inputs!$D$4</f>
        <v>Select Agency…</v>
      </c>
      <c r="C2877" s="166" t="str">
        <f>Inputs!$I$6</f>
        <v>(insert code)</v>
      </c>
      <c r="D2877" t="str">
        <f>IFERROR(INDEX(Inputs!$I$11:$I$19,MATCH(A2877,Inputs!$H$11:$H$19)),"")</f>
        <v>(insert code)</v>
      </c>
      <c r="E2877" t="s">
        <v>902</v>
      </c>
      <c r="F2877" s="168">
        <f>IF(F$2=$A2877,Data!C315,0)</f>
        <v>0</v>
      </c>
      <c r="G2877" s="168">
        <f>IF(G$2=$A2877,Data!D315,0)</f>
        <v>0</v>
      </c>
      <c r="H2877" s="168">
        <f>IF(H$2=$A2877,Data!E315,0)</f>
        <v>0</v>
      </c>
      <c r="I2877" s="168">
        <f>IF(I$2=$A2877,Data!F315,0)</f>
        <v>0</v>
      </c>
      <c r="J2877" s="168">
        <f>IF(J$2=$A2877,Data!G315,0)</f>
        <v>0</v>
      </c>
      <c r="K2877" s="168">
        <f>IF(K$2=$A2877,Data!H315,0)</f>
        <v>0</v>
      </c>
      <c r="L2877" s="168">
        <f>IF(L$2=$A2877,Data!I315,0)</f>
        <v>0</v>
      </c>
      <c r="M2877" s="168">
        <f>IF(M$2=$A2877,Data!J315,0)</f>
        <v>0</v>
      </c>
      <c r="N2877" s="168">
        <f>IF(N$2=$A2877,Data!K315,0)</f>
        <v>0</v>
      </c>
      <c r="O2877" s="168">
        <f>IF(O$2=$A2877,Data!L315,0)</f>
        <v>0</v>
      </c>
      <c r="P2877" s="168">
        <f>IF(P$2=$A2877,Data!M315,0)</f>
        <v>0</v>
      </c>
      <c r="Q2877" s="168">
        <f>IF(Q$2=$A2877,Data!N315,0)</f>
        <v>0</v>
      </c>
      <c r="R2877" s="169">
        <f>IF(R$2=$A2877,Data!O315,0)</f>
        <v>0</v>
      </c>
      <c r="S2877" s="169">
        <f>IF(S$2=$A2877,Data!P315,0)</f>
        <v>0</v>
      </c>
      <c r="T2877" s="169">
        <f>IF(T$2=$A2877,Data!Q315,0)</f>
        <v>0</v>
      </c>
      <c r="U2877" s="169">
        <f>IF(U$2=$A2877,Data!R315,0)</f>
        <v>0</v>
      </c>
      <c r="V2877" s="169">
        <f>IF(V$2=$A2877,Data!S315,0)</f>
        <v>0</v>
      </c>
      <c r="W2877" s="169">
        <f>IF(W$2=$A2877,Data!T315,0)</f>
        <v>0</v>
      </c>
      <c r="X2877" s="169">
        <f>IF(X$2=$A2877,Data!U315,0)</f>
        <v>0</v>
      </c>
      <c r="Y2877" s="169">
        <f>IF(Y$2=$A2877,Data!V315,0)</f>
        <v>0</v>
      </c>
      <c r="Z2877" s="169">
        <f>IF(Z$2=$A2877,Data!W315,0)</f>
        <v>0</v>
      </c>
      <c r="AA2877" s="169">
        <f>IF(AA$2=$A2877,Data!X315,0)</f>
        <v>0</v>
      </c>
      <c r="AB2877" s="169">
        <f>IF(AB$2=$A2877,Data!Y315,0)</f>
        <v>0</v>
      </c>
      <c r="AC2877" s="169">
        <f>IF(AC$2=$A2877,Data!Z315,0)</f>
        <v>0</v>
      </c>
      <c r="AD2877" s="170">
        <f>IF(AD$2=$A2877,Data!AA315,0)</f>
        <v>0</v>
      </c>
      <c r="AE2877" s="171">
        <f>IF(AE$2=$A2877,Data!AB315,0)</f>
        <v>0</v>
      </c>
      <c r="AF2877" s="170">
        <f>IF(AF$2=$A2877,Data!AC315,0)</f>
        <v>0</v>
      </c>
      <c r="AG2877" s="171">
        <f>IF(AG$2=$A2877,Data!AD315,0)</f>
        <v>0</v>
      </c>
      <c r="AH2877" s="170">
        <f>IF(AH$2=$A2877,Data!AE315,0)</f>
        <v>0</v>
      </c>
      <c r="AI2877" s="171">
        <f>IF(AI$2=$A2877,Data!AF315,0)</f>
        <v>0</v>
      </c>
      <c r="AJ2877" s="170">
        <f>IF(AJ$2=$A2877,Data!AG315,0)</f>
        <v>0</v>
      </c>
      <c r="AK2877" s="171">
        <f>IF(AK$2=$A2877,Data!AH315,0)</f>
        <v>0</v>
      </c>
      <c r="AL2877" s="170">
        <f>IF(AL$2=$A2877,Data!AI315,0)</f>
        <v>0</v>
      </c>
      <c r="AM2877" t="str">
        <f t="shared" si="88"/>
        <v>BA</v>
      </c>
      <c r="AN2877" t="e">
        <f>+INDEX(Validation!$D$4:$D$250,MATCH(Merge!B2877,Validation!$E$4:$E$250,0))</f>
        <v>#N/A</v>
      </c>
      <c r="AO2877" s="172">
        <f t="shared" si="89"/>
        <v>0</v>
      </c>
    </row>
    <row r="2878" spans="1:41" ht="15" x14ac:dyDescent="0.25">
      <c r="A2878">
        <f>Inputs!$H$17</f>
        <v>7</v>
      </c>
      <c r="B2878" t="str">
        <f>Inputs!$D$4</f>
        <v>Select Agency…</v>
      </c>
      <c r="C2878" s="166" t="str">
        <f>Inputs!$I$6</f>
        <v>(insert code)</v>
      </c>
      <c r="D2878" t="str">
        <f>IFERROR(INDEX(Inputs!$I$11:$I$19,MATCH(A2878,Inputs!$H$11:$H$19)),"")</f>
        <v>(insert code)</v>
      </c>
      <c r="E2878" t="s">
        <v>902</v>
      </c>
      <c r="F2878" s="168">
        <f>IF(F$2=$A2878,Data!C316,0)</f>
        <v>0</v>
      </c>
      <c r="G2878" s="168">
        <f>IF(G$2=$A2878,Data!D316,0)</f>
        <v>0</v>
      </c>
      <c r="H2878" s="168">
        <f>IF(H$2=$A2878,Data!E316,0)</f>
        <v>0</v>
      </c>
      <c r="I2878" s="168">
        <f>IF(I$2=$A2878,Data!F316,0)</f>
        <v>0</v>
      </c>
      <c r="J2878" s="168">
        <f>IF(J$2=$A2878,Data!G316,0)</f>
        <v>0</v>
      </c>
      <c r="K2878" s="168">
        <f>IF(K$2=$A2878,Data!H316,0)</f>
        <v>0</v>
      </c>
      <c r="L2878" s="168">
        <f>IF(L$2=$A2878,Data!I316,0)</f>
        <v>0</v>
      </c>
      <c r="M2878" s="168">
        <f>IF(M$2=$A2878,Data!J316,0)</f>
        <v>0</v>
      </c>
      <c r="N2878" s="168">
        <f>IF(N$2=$A2878,Data!K316,0)</f>
        <v>0</v>
      </c>
      <c r="O2878" s="168">
        <f>IF(O$2=$A2878,Data!L316,0)</f>
        <v>0</v>
      </c>
      <c r="P2878" s="168">
        <f>IF(P$2=$A2878,Data!M316,0)</f>
        <v>0</v>
      </c>
      <c r="Q2878" s="168">
        <f>IF(Q$2=$A2878,Data!N316,0)</f>
        <v>0</v>
      </c>
      <c r="R2878" s="169">
        <f>IF(R$2=$A2878,Data!O316,0)</f>
        <v>0</v>
      </c>
      <c r="S2878" s="169">
        <f>IF(S$2=$A2878,Data!P316,0)</f>
        <v>0</v>
      </c>
      <c r="T2878" s="169">
        <f>IF(T$2=$A2878,Data!Q316,0)</f>
        <v>0</v>
      </c>
      <c r="U2878" s="169">
        <f>IF(U$2=$A2878,Data!R316,0)</f>
        <v>0</v>
      </c>
      <c r="V2878" s="169">
        <f>IF(V$2=$A2878,Data!S316,0)</f>
        <v>0</v>
      </c>
      <c r="W2878" s="169">
        <f>IF(W$2=$A2878,Data!T316,0)</f>
        <v>0</v>
      </c>
      <c r="X2878" s="169">
        <f>IF(X$2=$A2878,Data!U316,0)</f>
        <v>0</v>
      </c>
      <c r="Y2878" s="169">
        <f>IF(Y$2=$A2878,Data!V316,0)</f>
        <v>0</v>
      </c>
      <c r="Z2878" s="169">
        <f>IF(Z$2=$A2878,Data!W316,0)</f>
        <v>0</v>
      </c>
      <c r="AA2878" s="169">
        <f>IF(AA$2=$A2878,Data!X316,0)</f>
        <v>0</v>
      </c>
      <c r="AB2878" s="169">
        <f>IF(AB$2=$A2878,Data!Y316,0)</f>
        <v>0</v>
      </c>
      <c r="AC2878" s="169">
        <f>IF(AC$2=$A2878,Data!Z316,0)</f>
        <v>0</v>
      </c>
      <c r="AD2878" s="170">
        <f>IF(AD$2=$A2878,Data!AA316,0)</f>
        <v>0</v>
      </c>
      <c r="AE2878" s="171">
        <f>IF(AE$2=$A2878,Data!AB316,0)</f>
        <v>0</v>
      </c>
      <c r="AF2878" s="170">
        <f>IF(AF$2=$A2878,Data!AC316,0)</f>
        <v>0</v>
      </c>
      <c r="AG2878" s="171">
        <f>IF(AG$2=$A2878,Data!AD316,0)</f>
        <v>0</v>
      </c>
      <c r="AH2878" s="170">
        <f>IF(AH$2=$A2878,Data!AE316,0)</f>
        <v>0</v>
      </c>
      <c r="AI2878" s="171">
        <f>IF(AI$2=$A2878,Data!AF316,0)</f>
        <v>0</v>
      </c>
      <c r="AJ2878" s="170">
        <f>IF(AJ$2=$A2878,Data!AG316,0)</f>
        <v>0</v>
      </c>
      <c r="AK2878" s="171">
        <f>IF(AK$2=$A2878,Data!AH316,0)</f>
        <v>0</v>
      </c>
      <c r="AL2878" s="170">
        <f>IF(AL$2=$A2878,Data!AI316,0)</f>
        <v>0</v>
      </c>
      <c r="AM2878" t="str">
        <f t="shared" si="88"/>
        <v>BA</v>
      </c>
      <c r="AN2878" t="e">
        <f>+INDEX(Validation!$D$4:$D$250,MATCH(Merge!B2878,Validation!$E$4:$E$250,0))</f>
        <v>#N/A</v>
      </c>
      <c r="AO2878" s="172">
        <f t="shared" si="89"/>
        <v>0</v>
      </c>
    </row>
    <row r="2879" spans="1:41" ht="15" x14ac:dyDescent="0.25">
      <c r="A2879">
        <f>Inputs!$H$17</f>
        <v>7</v>
      </c>
      <c r="B2879" t="str">
        <f>Inputs!$D$4</f>
        <v>Select Agency…</v>
      </c>
      <c r="C2879" s="166" t="str">
        <f>Inputs!$I$6</f>
        <v>(insert code)</v>
      </c>
      <c r="D2879" t="str">
        <f>IFERROR(INDEX(Inputs!$I$11:$I$19,MATCH(A2879,Inputs!$H$11:$H$19)),"")</f>
        <v>(insert code)</v>
      </c>
      <c r="E2879" t="s">
        <v>902</v>
      </c>
      <c r="F2879" s="168">
        <f>IF(F$2=$A2879,Data!C317,0)</f>
        <v>0</v>
      </c>
      <c r="G2879" s="168">
        <f>IF(G$2=$A2879,Data!D317,0)</f>
        <v>0</v>
      </c>
      <c r="H2879" s="168">
        <f>IF(H$2=$A2879,Data!E317,0)</f>
        <v>0</v>
      </c>
      <c r="I2879" s="168">
        <f>IF(I$2=$A2879,Data!F317,0)</f>
        <v>0</v>
      </c>
      <c r="J2879" s="168">
        <f>IF(J$2=$A2879,Data!G317,0)</f>
        <v>0</v>
      </c>
      <c r="K2879" s="168">
        <f>IF(K$2=$A2879,Data!H317,0)</f>
        <v>0</v>
      </c>
      <c r="L2879" s="168">
        <f>IF(L$2=$A2879,Data!I317,0)</f>
        <v>0</v>
      </c>
      <c r="M2879" s="168">
        <f>IF(M$2=$A2879,Data!J317,0)</f>
        <v>0</v>
      </c>
      <c r="N2879" s="168">
        <f>IF(N$2=$A2879,Data!K317,0)</f>
        <v>0</v>
      </c>
      <c r="O2879" s="168">
        <f>IF(O$2=$A2879,Data!L317,0)</f>
        <v>0</v>
      </c>
      <c r="P2879" s="168">
        <f>IF(P$2=$A2879,Data!M317,0)</f>
        <v>0</v>
      </c>
      <c r="Q2879" s="168">
        <f>IF(Q$2=$A2879,Data!N317,0)</f>
        <v>0</v>
      </c>
      <c r="R2879" s="169">
        <f>IF(R$2=$A2879,Data!O317,0)</f>
        <v>0</v>
      </c>
      <c r="S2879" s="169">
        <f>IF(S$2=$A2879,Data!P317,0)</f>
        <v>0</v>
      </c>
      <c r="T2879" s="169">
        <f>IF(T$2=$A2879,Data!Q317,0)</f>
        <v>0</v>
      </c>
      <c r="U2879" s="169">
        <f>IF(U$2=$A2879,Data!R317,0)</f>
        <v>0</v>
      </c>
      <c r="V2879" s="169">
        <f>IF(V$2=$A2879,Data!S317,0)</f>
        <v>0</v>
      </c>
      <c r="W2879" s="169">
        <f>IF(W$2=$A2879,Data!T317,0)</f>
        <v>0</v>
      </c>
      <c r="X2879" s="169">
        <f>IF(X$2=$A2879,Data!U317,0)</f>
        <v>0</v>
      </c>
      <c r="Y2879" s="169">
        <f>IF(Y$2=$A2879,Data!V317,0)</f>
        <v>0</v>
      </c>
      <c r="Z2879" s="169">
        <f>IF(Z$2=$A2879,Data!W317,0)</f>
        <v>0</v>
      </c>
      <c r="AA2879" s="169">
        <f>IF(AA$2=$A2879,Data!X317,0)</f>
        <v>0</v>
      </c>
      <c r="AB2879" s="169">
        <f>IF(AB$2=$A2879,Data!Y317,0)</f>
        <v>0</v>
      </c>
      <c r="AC2879" s="169">
        <f>IF(AC$2=$A2879,Data!Z317,0)</f>
        <v>0</v>
      </c>
      <c r="AD2879" s="170">
        <f>IF(AD$2=$A2879,Data!AA317,0)</f>
        <v>0</v>
      </c>
      <c r="AE2879" s="171">
        <f>IF(AE$2=$A2879,Data!AB317,0)</f>
        <v>0</v>
      </c>
      <c r="AF2879" s="170">
        <f>IF(AF$2=$A2879,Data!AC317,0)</f>
        <v>0</v>
      </c>
      <c r="AG2879" s="171">
        <f>IF(AG$2=$A2879,Data!AD317,0)</f>
        <v>0</v>
      </c>
      <c r="AH2879" s="170">
        <f>IF(AH$2=$A2879,Data!AE317,0)</f>
        <v>0</v>
      </c>
      <c r="AI2879" s="171">
        <f>IF(AI$2=$A2879,Data!AF317,0)</f>
        <v>0</v>
      </c>
      <c r="AJ2879" s="170">
        <f>IF(AJ$2=$A2879,Data!AG317,0)</f>
        <v>0</v>
      </c>
      <c r="AK2879" s="171">
        <f>IF(AK$2=$A2879,Data!AH317,0)</f>
        <v>0</v>
      </c>
      <c r="AL2879" s="170">
        <f>IF(AL$2=$A2879,Data!AI317,0)</f>
        <v>0</v>
      </c>
      <c r="AM2879" t="str">
        <f t="shared" si="88"/>
        <v>BA</v>
      </c>
      <c r="AN2879" t="e">
        <f>+INDEX(Validation!$D$4:$D$250,MATCH(Merge!B2879,Validation!$E$4:$E$250,0))</f>
        <v>#N/A</v>
      </c>
      <c r="AO2879" s="172">
        <f t="shared" si="89"/>
        <v>0</v>
      </c>
    </row>
    <row r="2880" spans="1:41" ht="15" x14ac:dyDescent="0.25">
      <c r="A2880">
        <f>Inputs!$H$17</f>
        <v>7</v>
      </c>
      <c r="B2880" t="str">
        <f>Inputs!$D$4</f>
        <v>Select Agency…</v>
      </c>
      <c r="C2880" s="166" t="str">
        <f>Inputs!$I$6</f>
        <v>(insert code)</v>
      </c>
      <c r="D2880" t="str">
        <f>IFERROR(INDEX(Inputs!$I$11:$I$19,MATCH(A2880,Inputs!$H$11:$H$19)),"")</f>
        <v>(insert code)</v>
      </c>
      <c r="E2880" t="s">
        <v>902</v>
      </c>
      <c r="F2880" s="168">
        <f>IF(F$2=$A2880,Data!C318,0)</f>
        <v>0</v>
      </c>
      <c r="G2880" s="168">
        <f>IF(G$2=$A2880,Data!D318,0)</f>
        <v>0</v>
      </c>
      <c r="H2880" s="168">
        <f>IF(H$2=$A2880,Data!E318,0)</f>
        <v>0</v>
      </c>
      <c r="I2880" s="168">
        <f>IF(I$2=$A2880,Data!F318,0)</f>
        <v>0</v>
      </c>
      <c r="J2880" s="168">
        <f>IF(J$2=$A2880,Data!G318,0)</f>
        <v>0</v>
      </c>
      <c r="K2880" s="168">
        <f>IF(K$2=$A2880,Data!H318,0)</f>
        <v>0</v>
      </c>
      <c r="L2880" s="168">
        <f>IF(L$2=$A2880,Data!I318,0)</f>
        <v>0</v>
      </c>
      <c r="M2880" s="168">
        <f>IF(M$2=$A2880,Data!J318,0)</f>
        <v>0</v>
      </c>
      <c r="N2880" s="168">
        <f>IF(N$2=$A2880,Data!K318,0)</f>
        <v>0</v>
      </c>
      <c r="O2880" s="168">
        <f>IF(O$2=$A2880,Data!L318,0)</f>
        <v>0</v>
      </c>
      <c r="P2880" s="168">
        <f>IF(P$2=$A2880,Data!M318,0)</f>
        <v>0</v>
      </c>
      <c r="Q2880" s="168">
        <f>IF(Q$2=$A2880,Data!N318,0)</f>
        <v>0</v>
      </c>
      <c r="R2880" s="169">
        <f>IF(R$2=$A2880,Data!O318,0)</f>
        <v>0</v>
      </c>
      <c r="S2880" s="169">
        <f>IF(S$2=$A2880,Data!P318,0)</f>
        <v>0</v>
      </c>
      <c r="T2880" s="169">
        <f>IF(T$2=$A2880,Data!Q318,0)</f>
        <v>0</v>
      </c>
      <c r="U2880" s="169">
        <f>IF(U$2=$A2880,Data!R318,0)</f>
        <v>0</v>
      </c>
      <c r="V2880" s="169">
        <f>IF(V$2=$A2880,Data!S318,0)</f>
        <v>0</v>
      </c>
      <c r="W2880" s="169">
        <f>IF(W$2=$A2880,Data!T318,0)</f>
        <v>0</v>
      </c>
      <c r="X2880" s="169">
        <f>IF(X$2=$A2880,Data!U318,0)</f>
        <v>0</v>
      </c>
      <c r="Y2880" s="169">
        <f>IF(Y$2=$A2880,Data!V318,0)</f>
        <v>0</v>
      </c>
      <c r="Z2880" s="169">
        <f>IF(Z$2=$A2880,Data!W318,0)</f>
        <v>0</v>
      </c>
      <c r="AA2880" s="169">
        <f>IF(AA$2=$A2880,Data!X318,0)</f>
        <v>0</v>
      </c>
      <c r="AB2880" s="169">
        <f>IF(AB$2=$A2880,Data!Y318,0)</f>
        <v>0</v>
      </c>
      <c r="AC2880" s="169">
        <f>IF(AC$2=$A2880,Data!Z318,0)</f>
        <v>0</v>
      </c>
      <c r="AD2880" s="170">
        <f>IF(AD$2=$A2880,Data!AA318,0)</f>
        <v>0</v>
      </c>
      <c r="AE2880" s="171">
        <f>IF(AE$2=$A2880,Data!AB318,0)</f>
        <v>0</v>
      </c>
      <c r="AF2880" s="170">
        <f>IF(AF$2=$A2880,Data!AC318,0)</f>
        <v>0</v>
      </c>
      <c r="AG2880" s="171">
        <f>IF(AG$2=$A2880,Data!AD318,0)</f>
        <v>0</v>
      </c>
      <c r="AH2880" s="170">
        <f>IF(AH$2=$A2880,Data!AE318,0)</f>
        <v>0</v>
      </c>
      <c r="AI2880" s="171">
        <f>IF(AI$2=$A2880,Data!AF318,0)</f>
        <v>0</v>
      </c>
      <c r="AJ2880" s="170">
        <f>IF(AJ$2=$A2880,Data!AG318,0)</f>
        <v>0</v>
      </c>
      <c r="AK2880" s="171">
        <f>IF(AK$2=$A2880,Data!AH318,0)</f>
        <v>0</v>
      </c>
      <c r="AL2880" s="170">
        <f>IF(AL$2=$A2880,Data!AI318,0)</f>
        <v>0</v>
      </c>
      <c r="AM2880" t="str">
        <f t="shared" si="88"/>
        <v>BA</v>
      </c>
      <c r="AN2880" t="e">
        <f>+INDEX(Validation!$D$4:$D$250,MATCH(Merge!B2880,Validation!$E$4:$E$250,0))</f>
        <v>#N/A</v>
      </c>
      <c r="AO2880" s="172">
        <f t="shared" si="89"/>
        <v>0</v>
      </c>
    </row>
    <row r="2881" spans="1:41" ht="15" x14ac:dyDescent="0.25">
      <c r="A2881">
        <f>Inputs!$H$17</f>
        <v>7</v>
      </c>
      <c r="B2881" t="str">
        <f>Inputs!$D$4</f>
        <v>Select Agency…</v>
      </c>
      <c r="C2881" s="166" t="str">
        <f>Inputs!$I$6</f>
        <v>(insert code)</v>
      </c>
      <c r="D2881" t="str">
        <f>IFERROR(INDEX(Inputs!$I$11:$I$19,MATCH(A2881,Inputs!$H$11:$H$19)),"")</f>
        <v>(insert code)</v>
      </c>
      <c r="E2881" t="s">
        <v>902</v>
      </c>
      <c r="F2881" s="168">
        <f>IF(F$2=$A2881,Data!C319,0)</f>
        <v>0</v>
      </c>
      <c r="G2881" s="168">
        <f>IF(G$2=$A2881,Data!D319,0)</f>
        <v>0</v>
      </c>
      <c r="H2881" s="168">
        <f>IF(H$2=$A2881,Data!E319,0)</f>
        <v>0</v>
      </c>
      <c r="I2881" s="168">
        <f>IF(I$2=$A2881,Data!F319,0)</f>
        <v>0</v>
      </c>
      <c r="J2881" s="168">
        <f>IF(J$2=$A2881,Data!G319,0)</f>
        <v>0</v>
      </c>
      <c r="K2881" s="168">
        <f>IF(K$2=$A2881,Data!H319,0)</f>
        <v>0</v>
      </c>
      <c r="L2881" s="168">
        <f>IF(L$2=$A2881,Data!I319,0)</f>
        <v>0</v>
      </c>
      <c r="M2881" s="168">
        <f>IF(M$2=$A2881,Data!J319,0)</f>
        <v>0</v>
      </c>
      <c r="N2881" s="168">
        <f>IF(N$2=$A2881,Data!K319,0)</f>
        <v>0</v>
      </c>
      <c r="O2881" s="168">
        <f>IF(O$2=$A2881,Data!L319,0)</f>
        <v>0</v>
      </c>
      <c r="P2881" s="168">
        <f>IF(P$2=$A2881,Data!M319,0)</f>
        <v>0</v>
      </c>
      <c r="Q2881" s="168">
        <f>IF(Q$2=$A2881,Data!N319,0)</f>
        <v>0</v>
      </c>
      <c r="R2881" s="169">
        <f>IF(R$2=$A2881,Data!O319,0)</f>
        <v>0</v>
      </c>
      <c r="S2881" s="169">
        <f>IF(S$2=$A2881,Data!P319,0)</f>
        <v>0</v>
      </c>
      <c r="T2881" s="169">
        <f>IF(T$2=$A2881,Data!Q319,0)</f>
        <v>0</v>
      </c>
      <c r="U2881" s="169">
        <f>IF(U$2=$A2881,Data!R319,0)</f>
        <v>0</v>
      </c>
      <c r="V2881" s="169">
        <f>IF(V$2=$A2881,Data!S319,0)</f>
        <v>0</v>
      </c>
      <c r="W2881" s="169">
        <f>IF(W$2=$A2881,Data!T319,0)</f>
        <v>0</v>
      </c>
      <c r="X2881" s="169">
        <f>IF(X$2=$A2881,Data!U319,0)</f>
        <v>0</v>
      </c>
      <c r="Y2881" s="169">
        <f>IF(Y$2=$A2881,Data!V319,0)</f>
        <v>0</v>
      </c>
      <c r="Z2881" s="169">
        <f>IF(Z$2=$A2881,Data!W319,0)</f>
        <v>0</v>
      </c>
      <c r="AA2881" s="169">
        <f>IF(AA$2=$A2881,Data!X319,0)</f>
        <v>0</v>
      </c>
      <c r="AB2881" s="169">
        <f>IF(AB$2=$A2881,Data!Y319,0)</f>
        <v>0</v>
      </c>
      <c r="AC2881" s="169">
        <f>IF(AC$2=$A2881,Data!Z319,0)</f>
        <v>0</v>
      </c>
      <c r="AD2881" s="170">
        <f>IF(AD$2=$A2881,Data!AA319,0)</f>
        <v>0</v>
      </c>
      <c r="AE2881" s="171">
        <f>IF(AE$2=$A2881,Data!AB319,0)</f>
        <v>0</v>
      </c>
      <c r="AF2881" s="170">
        <f>IF(AF$2=$A2881,Data!AC319,0)</f>
        <v>0</v>
      </c>
      <c r="AG2881" s="171">
        <f>IF(AG$2=$A2881,Data!AD319,0)</f>
        <v>0</v>
      </c>
      <c r="AH2881" s="170">
        <f>IF(AH$2=$A2881,Data!AE319,0)</f>
        <v>0</v>
      </c>
      <c r="AI2881" s="171">
        <f>IF(AI$2=$A2881,Data!AF319,0)</f>
        <v>0</v>
      </c>
      <c r="AJ2881" s="170">
        <f>IF(AJ$2=$A2881,Data!AG319,0)</f>
        <v>0</v>
      </c>
      <c r="AK2881" s="171">
        <f>IF(AK$2=$A2881,Data!AH319,0)</f>
        <v>0</v>
      </c>
      <c r="AL2881" s="170">
        <f>IF(AL$2=$A2881,Data!AI319,0)</f>
        <v>0</v>
      </c>
      <c r="AM2881" t="str">
        <f t="shared" si="88"/>
        <v>BA</v>
      </c>
      <c r="AN2881" t="e">
        <f>+INDEX(Validation!$D$4:$D$250,MATCH(Merge!B2881,Validation!$E$4:$E$250,0))</f>
        <v>#N/A</v>
      </c>
      <c r="AO2881" s="172">
        <f t="shared" si="89"/>
        <v>0</v>
      </c>
    </row>
    <row r="2882" spans="1:41" ht="15" x14ac:dyDescent="0.25">
      <c r="A2882">
        <f>Inputs!$H$17</f>
        <v>7</v>
      </c>
      <c r="B2882" t="str">
        <f>Inputs!$D$4</f>
        <v>Select Agency…</v>
      </c>
      <c r="C2882" s="166" t="str">
        <f>Inputs!$I$6</f>
        <v>(insert code)</v>
      </c>
      <c r="D2882" t="str">
        <f>IFERROR(INDEX(Inputs!$I$11:$I$19,MATCH(A2882,Inputs!$H$11:$H$19)),"")</f>
        <v>(insert code)</v>
      </c>
      <c r="E2882" t="s">
        <v>902</v>
      </c>
      <c r="F2882" s="168">
        <f>IF(F$2=$A2882,Data!C320,0)</f>
        <v>0</v>
      </c>
      <c r="G2882" s="168">
        <f>IF(G$2=$A2882,Data!D320,0)</f>
        <v>0</v>
      </c>
      <c r="H2882" s="168">
        <f>IF(H$2=$A2882,Data!E320,0)</f>
        <v>0</v>
      </c>
      <c r="I2882" s="168">
        <f>IF(I$2=$A2882,Data!F320,0)</f>
        <v>0</v>
      </c>
      <c r="J2882" s="168">
        <f>IF(J$2=$A2882,Data!G320,0)</f>
        <v>0</v>
      </c>
      <c r="K2882" s="168">
        <f>IF(K$2=$A2882,Data!H320,0)</f>
        <v>0</v>
      </c>
      <c r="L2882" s="168">
        <f>IF(L$2=$A2882,Data!I320,0)</f>
        <v>0</v>
      </c>
      <c r="M2882" s="168">
        <f>IF(M$2=$A2882,Data!J320,0)</f>
        <v>0</v>
      </c>
      <c r="N2882" s="168">
        <f>IF(N$2=$A2882,Data!K320,0)</f>
        <v>0</v>
      </c>
      <c r="O2882" s="168">
        <f>IF(O$2=$A2882,Data!L320,0)</f>
        <v>0</v>
      </c>
      <c r="P2882" s="168">
        <f>IF(P$2=$A2882,Data!M320,0)</f>
        <v>0</v>
      </c>
      <c r="Q2882" s="168">
        <f>IF(Q$2=$A2882,Data!N320,0)</f>
        <v>0</v>
      </c>
      <c r="R2882" s="169">
        <f>IF(R$2=$A2882,Data!O320,0)</f>
        <v>0</v>
      </c>
      <c r="S2882" s="169">
        <f>IF(S$2=$A2882,Data!P320,0)</f>
        <v>0</v>
      </c>
      <c r="T2882" s="169">
        <f>IF(T$2=$A2882,Data!Q320,0)</f>
        <v>0</v>
      </c>
      <c r="U2882" s="169">
        <f>IF(U$2=$A2882,Data!R320,0)</f>
        <v>0</v>
      </c>
      <c r="V2882" s="169">
        <f>IF(V$2=$A2882,Data!S320,0)</f>
        <v>0</v>
      </c>
      <c r="W2882" s="169">
        <f>IF(W$2=$A2882,Data!T320,0)</f>
        <v>0</v>
      </c>
      <c r="X2882" s="169">
        <f>IF(X$2=$A2882,Data!U320,0)</f>
        <v>0</v>
      </c>
      <c r="Y2882" s="169">
        <f>IF(Y$2=$A2882,Data!V320,0)</f>
        <v>0</v>
      </c>
      <c r="Z2882" s="169">
        <f>IF(Z$2=$A2882,Data!W320,0)</f>
        <v>0</v>
      </c>
      <c r="AA2882" s="169">
        <f>IF(AA$2=$A2882,Data!X320,0)</f>
        <v>0</v>
      </c>
      <c r="AB2882" s="169">
        <f>IF(AB$2=$A2882,Data!Y320,0)</f>
        <v>0</v>
      </c>
      <c r="AC2882" s="169">
        <f>IF(AC$2=$A2882,Data!Z320,0)</f>
        <v>0</v>
      </c>
      <c r="AD2882" s="170">
        <f>IF(AD$2=$A2882,Data!AA320,0)</f>
        <v>0</v>
      </c>
      <c r="AE2882" s="171">
        <f>IF(AE$2=$A2882,Data!AB320,0)</f>
        <v>0</v>
      </c>
      <c r="AF2882" s="170">
        <f>IF(AF$2=$A2882,Data!AC320,0)</f>
        <v>0</v>
      </c>
      <c r="AG2882" s="171">
        <f>IF(AG$2=$A2882,Data!AD320,0)</f>
        <v>0</v>
      </c>
      <c r="AH2882" s="170">
        <f>IF(AH$2=$A2882,Data!AE320,0)</f>
        <v>0</v>
      </c>
      <c r="AI2882" s="171">
        <f>IF(AI$2=$A2882,Data!AF320,0)</f>
        <v>0</v>
      </c>
      <c r="AJ2882" s="170">
        <f>IF(AJ$2=$A2882,Data!AG320,0)</f>
        <v>0</v>
      </c>
      <c r="AK2882" s="171">
        <f>IF(AK$2=$A2882,Data!AH320,0)</f>
        <v>0</v>
      </c>
      <c r="AL2882" s="170">
        <f>IF(AL$2=$A2882,Data!AI320,0)</f>
        <v>0</v>
      </c>
      <c r="AM2882" t="str">
        <f t="shared" si="88"/>
        <v>BA</v>
      </c>
      <c r="AN2882" t="e">
        <f>+INDEX(Validation!$D$4:$D$250,MATCH(Merge!B2882,Validation!$E$4:$E$250,0))</f>
        <v>#N/A</v>
      </c>
      <c r="AO2882" s="172">
        <f t="shared" si="89"/>
        <v>0</v>
      </c>
    </row>
    <row r="2883" spans="1:41" ht="15" x14ac:dyDescent="0.25">
      <c r="A2883">
        <f>Inputs!$H$17</f>
        <v>7</v>
      </c>
      <c r="B2883" t="str">
        <f>Inputs!$D$4</f>
        <v>Select Agency…</v>
      </c>
      <c r="C2883" s="166" t="str">
        <f>Inputs!$I$6</f>
        <v>(insert code)</v>
      </c>
      <c r="D2883" t="str">
        <f>IFERROR(INDEX(Inputs!$I$11:$I$19,MATCH(A2883,Inputs!$H$11:$H$19)),"")</f>
        <v>(insert code)</v>
      </c>
      <c r="E2883" t="s">
        <v>902</v>
      </c>
      <c r="F2883" s="168">
        <f>IF(F$2=$A2883,Data!C321,0)</f>
        <v>0</v>
      </c>
      <c r="G2883" s="168">
        <f>IF(G$2=$A2883,Data!D321,0)</f>
        <v>0</v>
      </c>
      <c r="H2883" s="168">
        <f>IF(H$2=$A2883,Data!E321,0)</f>
        <v>0</v>
      </c>
      <c r="I2883" s="168">
        <f>IF(I$2=$A2883,Data!F321,0)</f>
        <v>0</v>
      </c>
      <c r="J2883" s="168">
        <f>IF(J$2=$A2883,Data!G321,0)</f>
        <v>0</v>
      </c>
      <c r="K2883" s="168">
        <f>IF(K$2=$A2883,Data!H321,0)</f>
        <v>0</v>
      </c>
      <c r="L2883" s="168">
        <f>IF(L$2=$A2883,Data!I321,0)</f>
        <v>0</v>
      </c>
      <c r="M2883" s="168">
        <f>IF(M$2=$A2883,Data!J321,0)</f>
        <v>0</v>
      </c>
      <c r="N2883" s="168">
        <f>IF(N$2=$A2883,Data!K321,0)</f>
        <v>0</v>
      </c>
      <c r="O2883" s="168">
        <f>IF(O$2=$A2883,Data!L321,0)</f>
        <v>0</v>
      </c>
      <c r="P2883" s="168">
        <f>IF(P$2=$A2883,Data!M321,0)</f>
        <v>0</v>
      </c>
      <c r="Q2883" s="168">
        <f>IF(Q$2=$A2883,Data!N321,0)</f>
        <v>0</v>
      </c>
      <c r="R2883" s="169">
        <f>IF(R$2=$A2883,Data!O321,0)</f>
        <v>0</v>
      </c>
      <c r="S2883" s="169">
        <f>IF(S$2=$A2883,Data!P321,0)</f>
        <v>0</v>
      </c>
      <c r="T2883" s="169">
        <f>IF(T$2=$A2883,Data!Q321,0)</f>
        <v>0</v>
      </c>
      <c r="U2883" s="169">
        <f>IF(U$2=$A2883,Data!R321,0)</f>
        <v>0</v>
      </c>
      <c r="V2883" s="169">
        <f>IF(V$2=$A2883,Data!S321,0)</f>
        <v>0</v>
      </c>
      <c r="W2883" s="169">
        <f>IF(W$2=$A2883,Data!T321,0)</f>
        <v>0</v>
      </c>
      <c r="X2883" s="169">
        <f>IF(X$2=$A2883,Data!U321,0)</f>
        <v>0</v>
      </c>
      <c r="Y2883" s="169">
        <f>IF(Y$2=$A2883,Data!V321,0)</f>
        <v>0</v>
      </c>
      <c r="Z2883" s="169">
        <f>IF(Z$2=$A2883,Data!W321,0)</f>
        <v>0</v>
      </c>
      <c r="AA2883" s="169">
        <f>IF(AA$2=$A2883,Data!X321,0)</f>
        <v>0</v>
      </c>
      <c r="AB2883" s="169">
        <f>IF(AB$2=$A2883,Data!Y321,0)</f>
        <v>0</v>
      </c>
      <c r="AC2883" s="169">
        <f>IF(AC$2=$A2883,Data!Z321,0)</f>
        <v>0</v>
      </c>
      <c r="AD2883" s="170">
        <f>IF(AD$2=$A2883,Data!AA321,0)</f>
        <v>0</v>
      </c>
      <c r="AE2883" s="171">
        <f>IF(AE$2=$A2883,Data!AB321,0)</f>
        <v>0</v>
      </c>
      <c r="AF2883" s="170">
        <f>IF(AF$2=$A2883,Data!AC321,0)</f>
        <v>0</v>
      </c>
      <c r="AG2883" s="171">
        <f>IF(AG$2=$A2883,Data!AD321,0)</f>
        <v>0</v>
      </c>
      <c r="AH2883" s="170">
        <f>IF(AH$2=$A2883,Data!AE321,0)</f>
        <v>0</v>
      </c>
      <c r="AI2883" s="171">
        <f>IF(AI$2=$A2883,Data!AF321,0)</f>
        <v>0</v>
      </c>
      <c r="AJ2883" s="170">
        <f>IF(AJ$2=$A2883,Data!AG321,0)</f>
        <v>0</v>
      </c>
      <c r="AK2883" s="171">
        <f>IF(AK$2=$A2883,Data!AH321,0)</f>
        <v>0</v>
      </c>
      <c r="AL2883" s="170">
        <f>IF(AL$2=$A2883,Data!AI321,0)</f>
        <v>0</v>
      </c>
      <c r="AM2883" t="str">
        <f t="shared" ref="AM2883:AM2946" si="90">+LEFT(E2883,2)</f>
        <v>BA</v>
      </c>
      <c r="AN2883" t="e">
        <f>+INDEX(Validation!$D$4:$D$250,MATCH(Merge!B2883,Validation!$E$4:$E$250,0))</f>
        <v>#N/A</v>
      </c>
      <c r="AO2883" s="172">
        <f t="shared" si="89"/>
        <v>0</v>
      </c>
    </row>
    <row r="2884" spans="1:41" ht="15" x14ac:dyDescent="0.25">
      <c r="A2884">
        <f>Inputs!$H$17</f>
        <v>7</v>
      </c>
      <c r="B2884" t="str">
        <f>Inputs!$D$4</f>
        <v>Select Agency…</v>
      </c>
      <c r="C2884" s="166" t="str">
        <f>Inputs!$I$6</f>
        <v>(insert code)</v>
      </c>
      <c r="D2884" t="str">
        <f>IFERROR(INDEX(Inputs!$I$11:$I$19,MATCH(A2884,Inputs!$H$11:$H$19)),"")</f>
        <v>(insert code)</v>
      </c>
      <c r="E2884" t="s">
        <v>902</v>
      </c>
      <c r="F2884" s="168">
        <f>IF(F$2=$A2884,Data!C322,0)</f>
        <v>0</v>
      </c>
      <c r="G2884" s="168">
        <f>IF(G$2=$A2884,Data!D322,0)</f>
        <v>0</v>
      </c>
      <c r="H2884" s="168">
        <f>IF(H$2=$A2884,Data!E322,0)</f>
        <v>0</v>
      </c>
      <c r="I2884" s="168">
        <f>IF(I$2=$A2884,Data!F322,0)</f>
        <v>0</v>
      </c>
      <c r="J2884" s="168">
        <f>IF(J$2=$A2884,Data!G322,0)</f>
        <v>0</v>
      </c>
      <c r="K2884" s="168">
        <f>IF(K$2=$A2884,Data!H322,0)</f>
        <v>0</v>
      </c>
      <c r="L2884" s="168">
        <f>IF(L$2=$A2884,Data!I322,0)</f>
        <v>0</v>
      </c>
      <c r="M2884" s="168">
        <f>IF(M$2=$A2884,Data!J322,0)</f>
        <v>0</v>
      </c>
      <c r="N2884" s="168">
        <f>IF(N$2=$A2884,Data!K322,0)</f>
        <v>0</v>
      </c>
      <c r="O2884" s="168">
        <f>IF(O$2=$A2884,Data!L322,0)</f>
        <v>0</v>
      </c>
      <c r="P2884" s="168">
        <f>IF(P$2=$A2884,Data!M322,0)</f>
        <v>0</v>
      </c>
      <c r="Q2884" s="168">
        <f>IF(Q$2=$A2884,Data!N322,0)</f>
        <v>0</v>
      </c>
      <c r="R2884" s="169">
        <f>IF(R$2=$A2884,Data!O322,0)</f>
        <v>0</v>
      </c>
      <c r="S2884" s="169">
        <f>IF(S$2=$A2884,Data!P322,0)</f>
        <v>0</v>
      </c>
      <c r="T2884" s="169">
        <f>IF(T$2=$A2884,Data!Q322,0)</f>
        <v>0</v>
      </c>
      <c r="U2884" s="169">
        <f>IF(U$2=$A2884,Data!R322,0)</f>
        <v>0</v>
      </c>
      <c r="V2884" s="169">
        <f>IF(V$2=$A2884,Data!S322,0)</f>
        <v>0</v>
      </c>
      <c r="W2884" s="169">
        <f>IF(W$2=$A2884,Data!T322,0)</f>
        <v>0</v>
      </c>
      <c r="X2884" s="169">
        <f>IF(X$2=$A2884,Data!U322,0)</f>
        <v>0</v>
      </c>
      <c r="Y2884" s="169">
        <f>IF(Y$2=$A2884,Data!V322,0)</f>
        <v>0</v>
      </c>
      <c r="Z2884" s="169">
        <f>IF(Z$2=$A2884,Data!W322,0)</f>
        <v>0</v>
      </c>
      <c r="AA2884" s="169">
        <f>IF(AA$2=$A2884,Data!X322,0)</f>
        <v>0</v>
      </c>
      <c r="AB2884" s="169">
        <f>IF(AB$2=$A2884,Data!Y322,0)</f>
        <v>0</v>
      </c>
      <c r="AC2884" s="169">
        <f>IF(AC$2=$A2884,Data!Z322,0)</f>
        <v>0</v>
      </c>
      <c r="AD2884" s="170">
        <f>IF(AD$2=$A2884,Data!AA322,0)</f>
        <v>0</v>
      </c>
      <c r="AE2884" s="171">
        <f>IF(AE$2=$A2884,Data!AB322,0)</f>
        <v>0</v>
      </c>
      <c r="AF2884" s="170">
        <f>IF(AF$2=$A2884,Data!AC322,0)</f>
        <v>0</v>
      </c>
      <c r="AG2884" s="171">
        <f>IF(AG$2=$A2884,Data!AD322,0)</f>
        <v>0</v>
      </c>
      <c r="AH2884" s="170">
        <f>IF(AH$2=$A2884,Data!AE322,0)</f>
        <v>0</v>
      </c>
      <c r="AI2884" s="171">
        <f>IF(AI$2=$A2884,Data!AF322,0)</f>
        <v>0</v>
      </c>
      <c r="AJ2884" s="170">
        <f>IF(AJ$2=$A2884,Data!AG322,0)</f>
        <v>0</v>
      </c>
      <c r="AK2884" s="171">
        <f>IF(AK$2=$A2884,Data!AH322,0)</f>
        <v>0</v>
      </c>
      <c r="AL2884" s="170">
        <f>IF(AL$2=$A2884,Data!AI322,0)</f>
        <v>0</v>
      </c>
      <c r="AM2884" t="str">
        <f t="shared" si="90"/>
        <v>BA</v>
      </c>
      <c r="AN2884" t="e">
        <f>+INDEX(Validation!$D$4:$D$250,MATCH(Merge!B2884,Validation!$E$4:$E$250,0))</f>
        <v>#N/A</v>
      </c>
      <c r="AO2884" s="172">
        <f t="shared" ref="AO2884:AO2947" si="91">SUM(F2884:AL2884)</f>
        <v>0</v>
      </c>
    </row>
    <row r="2885" spans="1:41" ht="15" x14ac:dyDescent="0.25">
      <c r="A2885">
        <f>Inputs!$H$17</f>
        <v>7</v>
      </c>
      <c r="B2885" t="str">
        <f>Inputs!$D$4</f>
        <v>Select Agency…</v>
      </c>
      <c r="C2885" s="166" t="str">
        <f>Inputs!$I$6</f>
        <v>(insert code)</v>
      </c>
      <c r="D2885" t="str">
        <f>IFERROR(INDEX(Inputs!$I$11:$I$19,MATCH(A2885,Inputs!$H$11:$H$19)),"")</f>
        <v>(insert code)</v>
      </c>
      <c r="E2885" t="s">
        <v>902</v>
      </c>
      <c r="F2885" s="168">
        <f>IF(F$2=$A2885,Data!C323,0)</f>
        <v>0</v>
      </c>
      <c r="G2885" s="168">
        <f>IF(G$2=$A2885,Data!D323,0)</f>
        <v>0</v>
      </c>
      <c r="H2885" s="168">
        <f>IF(H$2=$A2885,Data!E323,0)</f>
        <v>0</v>
      </c>
      <c r="I2885" s="168">
        <f>IF(I$2=$A2885,Data!F323,0)</f>
        <v>0</v>
      </c>
      <c r="J2885" s="168">
        <f>IF(J$2=$A2885,Data!G323,0)</f>
        <v>0</v>
      </c>
      <c r="K2885" s="168">
        <f>IF(K$2=$A2885,Data!H323,0)</f>
        <v>0</v>
      </c>
      <c r="L2885" s="168">
        <f>IF(L$2=$A2885,Data!I323,0)</f>
        <v>0</v>
      </c>
      <c r="M2885" s="168">
        <f>IF(M$2=$A2885,Data!J323,0)</f>
        <v>0</v>
      </c>
      <c r="N2885" s="168">
        <f>IF(N$2=$A2885,Data!K323,0)</f>
        <v>0</v>
      </c>
      <c r="O2885" s="168">
        <f>IF(O$2=$A2885,Data!L323,0)</f>
        <v>0</v>
      </c>
      <c r="P2885" s="168">
        <f>IF(P$2=$A2885,Data!M323,0)</f>
        <v>0</v>
      </c>
      <c r="Q2885" s="168">
        <f>IF(Q$2=$A2885,Data!N323,0)</f>
        <v>0</v>
      </c>
      <c r="R2885" s="169">
        <f>IF(R$2=$A2885,Data!O323,0)</f>
        <v>0</v>
      </c>
      <c r="S2885" s="169">
        <f>IF(S$2=$A2885,Data!P323,0)</f>
        <v>0</v>
      </c>
      <c r="T2885" s="169">
        <f>IF(T$2=$A2885,Data!Q323,0)</f>
        <v>0</v>
      </c>
      <c r="U2885" s="169">
        <f>IF(U$2=$A2885,Data!R323,0)</f>
        <v>0</v>
      </c>
      <c r="V2885" s="169">
        <f>IF(V$2=$A2885,Data!S323,0)</f>
        <v>0</v>
      </c>
      <c r="W2885" s="169">
        <f>IF(W$2=$A2885,Data!T323,0)</f>
        <v>0</v>
      </c>
      <c r="X2885" s="169">
        <f>IF(X$2=$A2885,Data!U323,0)</f>
        <v>0</v>
      </c>
      <c r="Y2885" s="169">
        <f>IF(Y$2=$A2885,Data!V323,0)</f>
        <v>0</v>
      </c>
      <c r="Z2885" s="169">
        <f>IF(Z$2=$A2885,Data!W323,0)</f>
        <v>0</v>
      </c>
      <c r="AA2885" s="169">
        <f>IF(AA$2=$A2885,Data!X323,0)</f>
        <v>0</v>
      </c>
      <c r="AB2885" s="169">
        <f>IF(AB$2=$A2885,Data!Y323,0)</f>
        <v>0</v>
      </c>
      <c r="AC2885" s="169">
        <f>IF(AC$2=$A2885,Data!Z323,0)</f>
        <v>0</v>
      </c>
      <c r="AD2885" s="170">
        <f>IF(AD$2=$A2885,Data!AA323,0)</f>
        <v>0</v>
      </c>
      <c r="AE2885" s="171">
        <f>IF(AE$2=$A2885,Data!AB323,0)</f>
        <v>0</v>
      </c>
      <c r="AF2885" s="170">
        <f>IF(AF$2=$A2885,Data!AC323,0)</f>
        <v>0</v>
      </c>
      <c r="AG2885" s="171">
        <f>IF(AG$2=$A2885,Data!AD323,0)</f>
        <v>0</v>
      </c>
      <c r="AH2885" s="170">
        <f>IF(AH$2=$A2885,Data!AE323,0)</f>
        <v>0</v>
      </c>
      <c r="AI2885" s="171">
        <f>IF(AI$2=$A2885,Data!AF323,0)</f>
        <v>0</v>
      </c>
      <c r="AJ2885" s="170">
        <f>IF(AJ$2=$A2885,Data!AG323,0)</f>
        <v>0</v>
      </c>
      <c r="AK2885" s="171">
        <f>IF(AK$2=$A2885,Data!AH323,0)</f>
        <v>0</v>
      </c>
      <c r="AL2885" s="170">
        <f>IF(AL$2=$A2885,Data!AI323,0)</f>
        <v>0</v>
      </c>
      <c r="AM2885" t="str">
        <f t="shared" si="90"/>
        <v>BA</v>
      </c>
      <c r="AN2885" t="e">
        <f>+INDEX(Validation!$D$4:$D$250,MATCH(Merge!B2885,Validation!$E$4:$E$250,0))</f>
        <v>#N/A</v>
      </c>
      <c r="AO2885" s="172">
        <f t="shared" si="91"/>
        <v>0</v>
      </c>
    </row>
    <row r="2886" spans="1:41" ht="15" x14ac:dyDescent="0.25">
      <c r="A2886">
        <f>Inputs!$H$17</f>
        <v>7</v>
      </c>
      <c r="B2886" t="str">
        <f>Inputs!$D$4</f>
        <v>Select Agency…</v>
      </c>
      <c r="C2886" s="166" t="str">
        <f>Inputs!$I$6</f>
        <v>(insert code)</v>
      </c>
      <c r="D2886" t="str">
        <f>IFERROR(INDEX(Inputs!$I$11:$I$19,MATCH(A2886,Inputs!$H$11:$H$19)),"")</f>
        <v>(insert code)</v>
      </c>
      <c r="E2886" t="s">
        <v>902</v>
      </c>
      <c r="F2886" s="168">
        <f>IF(F$2=$A2886,Data!C324,0)</f>
        <v>0</v>
      </c>
      <c r="G2886" s="168">
        <f>IF(G$2=$A2886,Data!D324,0)</f>
        <v>0</v>
      </c>
      <c r="H2886" s="168">
        <f>IF(H$2=$A2886,Data!E324,0)</f>
        <v>0</v>
      </c>
      <c r="I2886" s="168">
        <f>IF(I$2=$A2886,Data!F324,0)</f>
        <v>0</v>
      </c>
      <c r="J2886" s="168">
        <f>IF(J$2=$A2886,Data!G324,0)</f>
        <v>0</v>
      </c>
      <c r="K2886" s="168">
        <f>IF(K$2=$A2886,Data!H324,0)</f>
        <v>0</v>
      </c>
      <c r="L2886" s="168">
        <f>IF(L$2=$A2886,Data!I324,0)</f>
        <v>0</v>
      </c>
      <c r="M2886" s="168">
        <f>IF(M$2=$A2886,Data!J324,0)</f>
        <v>0</v>
      </c>
      <c r="N2886" s="168">
        <f>IF(N$2=$A2886,Data!K324,0)</f>
        <v>0</v>
      </c>
      <c r="O2886" s="168">
        <f>IF(O$2=$A2886,Data!L324,0)</f>
        <v>0</v>
      </c>
      <c r="P2886" s="168">
        <f>IF(P$2=$A2886,Data!M324,0)</f>
        <v>0</v>
      </c>
      <c r="Q2886" s="168">
        <f>IF(Q$2=$A2886,Data!N324,0)</f>
        <v>0</v>
      </c>
      <c r="R2886" s="169">
        <f>IF(R$2=$A2886,Data!O324,0)</f>
        <v>0</v>
      </c>
      <c r="S2886" s="169">
        <f>IF(S$2=$A2886,Data!P324,0)</f>
        <v>0</v>
      </c>
      <c r="T2886" s="169">
        <f>IF(T$2=$A2886,Data!Q324,0)</f>
        <v>0</v>
      </c>
      <c r="U2886" s="169">
        <f>IF(U$2=$A2886,Data!R324,0)</f>
        <v>0</v>
      </c>
      <c r="V2886" s="169">
        <f>IF(V$2=$A2886,Data!S324,0)</f>
        <v>0</v>
      </c>
      <c r="W2886" s="169">
        <f>IF(W$2=$A2886,Data!T324,0)</f>
        <v>0</v>
      </c>
      <c r="X2886" s="169">
        <f>IF(X$2=$A2886,Data!U324,0)</f>
        <v>0</v>
      </c>
      <c r="Y2886" s="169">
        <f>IF(Y$2=$A2886,Data!V324,0)</f>
        <v>0</v>
      </c>
      <c r="Z2886" s="169">
        <f>IF(Z$2=$A2886,Data!W324,0)</f>
        <v>0</v>
      </c>
      <c r="AA2886" s="169">
        <f>IF(AA$2=$A2886,Data!X324,0)</f>
        <v>0</v>
      </c>
      <c r="AB2886" s="169">
        <f>IF(AB$2=$A2886,Data!Y324,0)</f>
        <v>0</v>
      </c>
      <c r="AC2886" s="169">
        <f>IF(AC$2=$A2886,Data!Z324,0)</f>
        <v>0</v>
      </c>
      <c r="AD2886" s="170">
        <f>IF(AD$2=$A2886,Data!AA324,0)</f>
        <v>0</v>
      </c>
      <c r="AE2886" s="171">
        <f>IF(AE$2=$A2886,Data!AB324,0)</f>
        <v>0</v>
      </c>
      <c r="AF2886" s="170">
        <f>IF(AF$2=$A2886,Data!AC324,0)</f>
        <v>0</v>
      </c>
      <c r="AG2886" s="171">
        <f>IF(AG$2=$A2886,Data!AD324,0)</f>
        <v>0</v>
      </c>
      <c r="AH2886" s="170">
        <f>IF(AH$2=$A2886,Data!AE324,0)</f>
        <v>0</v>
      </c>
      <c r="AI2886" s="171">
        <f>IF(AI$2=$A2886,Data!AF324,0)</f>
        <v>0</v>
      </c>
      <c r="AJ2886" s="170">
        <f>IF(AJ$2=$A2886,Data!AG324,0)</f>
        <v>0</v>
      </c>
      <c r="AK2886" s="171">
        <f>IF(AK$2=$A2886,Data!AH324,0)</f>
        <v>0</v>
      </c>
      <c r="AL2886" s="170">
        <f>IF(AL$2=$A2886,Data!AI324,0)</f>
        <v>0</v>
      </c>
      <c r="AM2886" t="str">
        <f t="shared" si="90"/>
        <v>BA</v>
      </c>
      <c r="AN2886" t="e">
        <f>+INDEX(Validation!$D$4:$D$250,MATCH(Merge!B2886,Validation!$E$4:$E$250,0))</f>
        <v>#N/A</v>
      </c>
      <c r="AO2886" s="172">
        <f t="shared" si="91"/>
        <v>0</v>
      </c>
    </row>
    <row r="2887" spans="1:41" ht="15" x14ac:dyDescent="0.25">
      <c r="A2887">
        <f>Inputs!$H$17</f>
        <v>7</v>
      </c>
      <c r="B2887" t="str">
        <f>Inputs!$D$4</f>
        <v>Select Agency…</v>
      </c>
      <c r="C2887" s="166" t="str">
        <f>Inputs!$I$6</f>
        <v>(insert code)</v>
      </c>
      <c r="D2887" t="str">
        <f>IFERROR(INDEX(Inputs!$I$11:$I$19,MATCH(A2887,Inputs!$H$11:$H$19)),"")</f>
        <v>(insert code)</v>
      </c>
      <c r="E2887" t="s">
        <v>902</v>
      </c>
      <c r="F2887" s="168">
        <f>IF(F$2=$A2887,Data!C325,0)</f>
        <v>0</v>
      </c>
      <c r="G2887" s="168">
        <f>IF(G$2=$A2887,Data!D325,0)</f>
        <v>0</v>
      </c>
      <c r="H2887" s="168">
        <f>IF(H$2=$A2887,Data!E325,0)</f>
        <v>0</v>
      </c>
      <c r="I2887" s="168">
        <f>IF(I$2=$A2887,Data!F325,0)</f>
        <v>0</v>
      </c>
      <c r="J2887" s="168">
        <f>IF(J$2=$A2887,Data!G325,0)</f>
        <v>0</v>
      </c>
      <c r="K2887" s="168">
        <f>IF(K$2=$A2887,Data!H325,0)</f>
        <v>0</v>
      </c>
      <c r="L2887" s="168">
        <f>IF(L$2=$A2887,Data!I325,0)</f>
        <v>0</v>
      </c>
      <c r="M2887" s="168">
        <f>IF(M$2=$A2887,Data!J325,0)</f>
        <v>0</v>
      </c>
      <c r="N2887" s="168">
        <f>IF(N$2=$A2887,Data!K325,0)</f>
        <v>0</v>
      </c>
      <c r="O2887" s="168">
        <f>IF(O$2=$A2887,Data!L325,0)</f>
        <v>0</v>
      </c>
      <c r="P2887" s="168">
        <f>IF(P$2=$A2887,Data!M325,0)</f>
        <v>0</v>
      </c>
      <c r="Q2887" s="168">
        <f>IF(Q$2=$A2887,Data!N325,0)</f>
        <v>0</v>
      </c>
      <c r="R2887" s="169">
        <f>IF(R$2=$A2887,Data!O325,0)</f>
        <v>0</v>
      </c>
      <c r="S2887" s="169">
        <f>IF(S$2=$A2887,Data!P325,0)</f>
        <v>0</v>
      </c>
      <c r="T2887" s="169">
        <f>IF(T$2=$A2887,Data!Q325,0)</f>
        <v>0</v>
      </c>
      <c r="U2887" s="169">
        <f>IF(U$2=$A2887,Data!R325,0)</f>
        <v>0</v>
      </c>
      <c r="V2887" s="169">
        <f>IF(V$2=$A2887,Data!S325,0)</f>
        <v>0</v>
      </c>
      <c r="W2887" s="169">
        <f>IF(W$2=$A2887,Data!T325,0)</f>
        <v>0</v>
      </c>
      <c r="X2887" s="169">
        <f>IF(X$2=$A2887,Data!U325,0)</f>
        <v>0</v>
      </c>
      <c r="Y2887" s="169">
        <f>IF(Y$2=$A2887,Data!V325,0)</f>
        <v>0</v>
      </c>
      <c r="Z2887" s="169">
        <f>IF(Z$2=$A2887,Data!W325,0)</f>
        <v>0</v>
      </c>
      <c r="AA2887" s="169">
        <f>IF(AA$2=$A2887,Data!X325,0)</f>
        <v>0</v>
      </c>
      <c r="AB2887" s="169">
        <f>IF(AB$2=$A2887,Data!Y325,0)</f>
        <v>0</v>
      </c>
      <c r="AC2887" s="169">
        <f>IF(AC$2=$A2887,Data!Z325,0)</f>
        <v>0</v>
      </c>
      <c r="AD2887" s="170">
        <f>IF(AD$2=$A2887,Data!AA325,0)</f>
        <v>0</v>
      </c>
      <c r="AE2887" s="171">
        <f>IF(AE$2=$A2887,Data!AB325,0)</f>
        <v>0</v>
      </c>
      <c r="AF2887" s="170">
        <f>IF(AF$2=$A2887,Data!AC325,0)</f>
        <v>0</v>
      </c>
      <c r="AG2887" s="171">
        <f>IF(AG$2=$A2887,Data!AD325,0)</f>
        <v>0</v>
      </c>
      <c r="AH2887" s="170">
        <f>IF(AH$2=$A2887,Data!AE325,0)</f>
        <v>0</v>
      </c>
      <c r="AI2887" s="171">
        <f>IF(AI$2=$A2887,Data!AF325,0)</f>
        <v>0</v>
      </c>
      <c r="AJ2887" s="170">
        <f>IF(AJ$2=$A2887,Data!AG325,0)</f>
        <v>0</v>
      </c>
      <c r="AK2887" s="171">
        <f>IF(AK$2=$A2887,Data!AH325,0)</f>
        <v>0</v>
      </c>
      <c r="AL2887" s="170">
        <f>IF(AL$2=$A2887,Data!AI325,0)</f>
        <v>0</v>
      </c>
      <c r="AM2887" t="str">
        <f t="shared" si="90"/>
        <v>BA</v>
      </c>
      <c r="AN2887" t="e">
        <f>+INDEX(Validation!$D$4:$D$250,MATCH(Merge!B2887,Validation!$E$4:$E$250,0))</f>
        <v>#N/A</v>
      </c>
      <c r="AO2887" s="172">
        <f t="shared" si="91"/>
        <v>0</v>
      </c>
    </row>
    <row r="2888" spans="1:41" ht="15" x14ac:dyDescent="0.25">
      <c r="A2888">
        <f>Inputs!$H$17</f>
        <v>7</v>
      </c>
      <c r="B2888" t="str">
        <f>Inputs!$D$4</f>
        <v>Select Agency…</v>
      </c>
      <c r="C2888" s="166" t="str">
        <f>Inputs!$I$6</f>
        <v>(insert code)</v>
      </c>
      <c r="D2888" t="str">
        <f>IFERROR(INDEX(Inputs!$I$11:$I$19,MATCH(A2888,Inputs!$H$11:$H$19)),"")</f>
        <v>(insert code)</v>
      </c>
      <c r="E2888" t="s">
        <v>902</v>
      </c>
      <c r="F2888" s="168">
        <f>IF(F$2=$A2888,Data!C326,0)</f>
        <v>0</v>
      </c>
      <c r="G2888" s="168">
        <f>IF(G$2=$A2888,Data!D326,0)</f>
        <v>0</v>
      </c>
      <c r="H2888" s="168">
        <f>IF(H$2=$A2888,Data!E326,0)</f>
        <v>0</v>
      </c>
      <c r="I2888" s="168">
        <f>IF(I$2=$A2888,Data!F326,0)</f>
        <v>0</v>
      </c>
      <c r="J2888" s="168">
        <f>IF(J$2=$A2888,Data!G326,0)</f>
        <v>0</v>
      </c>
      <c r="K2888" s="168">
        <f>IF(K$2=$A2888,Data!H326,0)</f>
        <v>0</v>
      </c>
      <c r="L2888" s="168">
        <f>IF(L$2=$A2888,Data!I326,0)</f>
        <v>0</v>
      </c>
      <c r="M2888" s="168">
        <f>IF(M$2=$A2888,Data!J326,0)</f>
        <v>0</v>
      </c>
      <c r="N2888" s="168">
        <f>IF(N$2=$A2888,Data!K326,0)</f>
        <v>0</v>
      </c>
      <c r="O2888" s="168">
        <f>IF(O$2=$A2888,Data!L326,0)</f>
        <v>0</v>
      </c>
      <c r="P2888" s="168">
        <f>IF(P$2=$A2888,Data!M326,0)</f>
        <v>0</v>
      </c>
      <c r="Q2888" s="168">
        <f>IF(Q$2=$A2888,Data!N326,0)</f>
        <v>0</v>
      </c>
      <c r="R2888" s="169">
        <f>IF(R$2=$A2888,Data!O326,0)</f>
        <v>0</v>
      </c>
      <c r="S2888" s="169">
        <f>IF(S$2=$A2888,Data!P326,0)</f>
        <v>0</v>
      </c>
      <c r="T2888" s="169">
        <f>IF(T$2=$A2888,Data!Q326,0)</f>
        <v>0</v>
      </c>
      <c r="U2888" s="169">
        <f>IF(U$2=$A2888,Data!R326,0)</f>
        <v>0</v>
      </c>
      <c r="V2888" s="169">
        <f>IF(V$2=$A2888,Data!S326,0)</f>
        <v>0</v>
      </c>
      <c r="W2888" s="169">
        <f>IF(W$2=$A2888,Data!T326,0)</f>
        <v>0</v>
      </c>
      <c r="X2888" s="169">
        <f>IF(X$2=$A2888,Data!U326,0)</f>
        <v>0</v>
      </c>
      <c r="Y2888" s="169">
        <f>IF(Y$2=$A2888,Data!V326,0)</f>
        <v>0</v>
      </c>
      <c r="Z2888" s="169">
        <f>IF(Z$2=$A2888,Data!W326,0)</f>
        <v>0</v>
      </c>
      <c r="AA2888" s="169">
        <f>IF(AA$2=$A2888,Data!X326,0)</f>
        <v>0</v>
      </c>
      <c r="AB2888" s="169">
        <f>IF(AB$2=$A2888,Data!Y326,0)</f>
        <v>0</v>
      </c>
      <c r="AC2888" s="169">
        <f>IF(AC$2=$A2888,Data!Z326,0)</f>
        <v>0</v>
      </c>
      <c r="AD2888" s="170">
        <f>IF(AD$2=$A2888,Data!AA326,0)</f>
        <v>0</v>
      </c>
      <c r="AE2888" s="171">
        <f>IF(AE$2=$A2888,Data!AB326,0)</f>
        <v>0</v>
      </c>
      <c r="AF2888" s="170">
        <f>IF(AF$2=$A2888,Data!AC326,0)</f>
        <v>0</v>
      </c>
      <c r="AG2888" s="171">
        <f>IF(AG$2=$A2888,Data!AD326,0)</f>
        <v>0</v>
      </c>
      <c r="AH2888" s="170">
        <f>IF(AH$2=$A2888,Data!AE326,0)</f>
        <v>0</v>
      </c>
      <c r="AI2888" s="171">
        <f>IF(AI$2=$A2888,Data!AF326,0)</f>
        <v>0</v>
      </c>
      <c r="AJ2888" s="170">
        <f>IF(AJ$2=$A2888,Data!AG326,0)</f>
        <v>0</v>
      </c>
      <c r="AK2888" s="171">
        <f>IF(AK$2=$A2888,Data!AH326,0)</f>
        <v>0</v>
      </c>
      <c r="AL2888" s="170">
        <f>IF(AL$2=$A2888,Data!AI326,0)</f>
        <v>0</v>
      </c>
      <c r="AM2888" t="str">
        <f t="shared" si="90"/>
        <v>BA</v>
      </c>
      <c r="AN2888" t="e">
        <f>+INDEX(Validation!$D$4:$D$250,MATCH(Merge!B2888,Validation!$E$4:$E$250,0))</f>
        <v>#N/A</v>
      </c>
      <c r="AO2888" s="172">
        <f t="shared" si="91"/>
        <v>0</v>
      </c>
    </row>
    <row r="2889" spans="1:41" ht="15" x14ac:dyDescent="0.25">
      <c r="A2889">
        <f>Inputs!$H$17</f>
        <v>7</v>
      </c>
      <c r="B2889" t="str">
        <f>Inputs!$D$4</f>
        <v>Select Agency…</v>
      </c>
      <c r="C2889" s="166" t="str">
        <f>Inputs!$I$6</f>
        <v>(insert code)</v>
      </c>
      <c r="D2889" t="str">
        <f>IFERROR(INDEX(Inputs!$I$11:$I$19,MATCH(A2889,Inputs!$H$11:$H$19)),"")</f>
        <v>(insert code)</v>
      </c>
      <c r="E2889" t="s">
        <v>902</v>
      </c>
      <c r="F2889" s="168">
        <f>IF(F$2=$A2889,Data!C327,0)</f>
        <v>0</v>
      </c>
      <c r="G2889" s="168">
        <f>IF(G$2=$A2889,Data!D327,0)</f>
        <v>0</v>
      </c>
      <c r="H2889" s="168">
        <f>IF(H$2=$A2889,Data!E327,0)</f>
        <v>0</v>
      </c>
      <c r="I2889" s="168">
        <f>IF(I$2=$A2889,Data!F327,0)</f>
        <v>0</v>
      </c>
      <c r="J2889" s="168">
        <f>IF(J$2=$A2889,Data!G327,0)</f>
        <v>0</v>
      </c>
      <c r="K2889" s="168">
        <f>IF(K$2=$A2889,Data!H327,0)</f>
        <v>0</v>
      </c>
      <c r="L2889" s="168">
        <f>IF(L$2=$A2889,Data!I327,0)</f>
        <v>0</v>
      </c>
      <c r="M2889" s="168">
        <f>IF(M$2=$A2889,Data!J327,0)</f>
        <v>0</v>
      </c>
      <c r="N2889" s="168">
        <f>IF(N$2=$A2889,Data!K327,0)</f>
        <v>0</v>
      </c>
      <c r="O2889" s="168">
        <f>IF(O$2=$A2889,Data!L327,0)</f>
        <v>0</v>
      </c>
      <c r="P2889" s="168">
        <f>IF(P$2=$A2889,Data!M327,0)</f>
        <v>0</v>
      </c>
      <c r="Q2889" s="168">
        <f>IF(Q$2=$A2889,Data!N327,0)</f>
        <v>0</v>
      </c>
      <c r="R2889" s="169">
        <f>IF(R$2=$A2889,Data!O327,0)</f>
        <v>0</v>
      </c>
      <c r="S2889" s="169">
        <f>IF(S$2=$A2889,Data!P327,0)</f>
        <v>0</v>
      </c>
      <c r="T2889" s="169">
        <f>IF(T$2=$A2889,Data!Q327,0)</f>
        <v>0</v>
      </c>
      <c r="U2889" s="169">
        <f>IF(U$2=$A2889,Data!R327,0)</f>
        <v>0</v>
      </c>
      <c r="V2889" s="169">
        <f>IF(V$2=$A2889,Data!S327,0)</f>
        <v>0</v>
      </c>
      <c r="W2889" s="169">
        <f>IF(W$2=$A2889,Data!T327,0)</f>
        <v>0</v>
      </c>
      <c r="X2889" s="169">
        <f>IF(X$2=$A2889,Data!U327,0)</f>
        <v>0</v>
      </c>
      <c r="Y2889" s="169">
        <f>IF(Y$2=$A2889,Data!V327,0)</f>
        <v>0</v>
      </c>
      <c r="Z2889" s="169">
        <f>IF(Z$2=$A2889,Data!W327,0)</f>
        <v>0</v>
      </c>
      <c r="AA2889" s="169">
        <f>IF(AA$2=$A2889,Data!X327,0)</f>
        <v>0</v>
      </c>
      <c r="AB2889" s="169">
        <f>IF(AB$2=$A2889,Data!Y327,0)</f>
        <v>0</v>
      </c>
      <c r="AC2889" s="169">
        <f>IF(AC$2=$A2889,Data!Z327,0)</f>
        <v>0</v>
      </c>
      <c r="AD2889" s="170">
        <f>IF(AD$2=$A2889,Data!AA327,0)</f>
        <v>0</v>
      </c>
      <c r="AE2889" s="171">
        <f>IF(AE$2=$A2889,Data!AB327,0)</f>
        <v>0</v>
      </c>
      <c r="AF2889" s="170">
        <f>IF(AF$2=$A2889,Data!AC327,0)</f>
        <v>0</v>
      </c>
      <c r="AG2889" s="171">
        <f>IF(AG$2=$A2889,Data!AD327,0)</f>
        <v>0</v>
      </c>
      <c r="AH2889" s="170">
        <f>IF(AH$2=$A2889,Data!AE327,0)</f>
        <v>0</v>
      </c>
      <c r="AI2889" s="171">
        <f>IF(AI$2=$A2889,Data!AF327,0)</f>
        <v>0</v>
      </c>
      <c r="AJ2889" s="170">
        <f>IF(AJ$2=$A2889,Data!AG327,0)</f>
        <v>0</v>
      </c>
      <c r="AK2889" s="171">
        <f>IF(AK$2=$A2889,Data!AH327,0)</f>
        <v>0</v>
      </c>
      <c r="AL2889" s="170">
        <f>IF(AL$2=$A2889,Data!AI327,0)</f>
        <v>0</v>
      </c>
      <c r="AM2889" t="str">
        <f t="shared" si="90"/>
        <v>BA</v>
      </c>
      <c r="AN2889" t="e">
        <f>+INDEX(Validation!$D$4:$D$250,MATCH(Merge!B2889,Validation!$E$4:$E$250,0))</f>
        <v>#N/A</v>
      </c>
      <c r="AO2889" s="172">
        <f t="shared" si="91"/>
        <v>0</v>
      </c>
    </row>
    <row r="2890" spans="1:41" ht="15" x14ac:dyDescent="0.25">
      <c r="A2890">
        <f>Inputs!$H$17</f>
        <v>7</v>
      </c>
      <c r="B2890" t="str">
        <f>Inputs!$D$4</f>
        <v>Select Agency…</v>
      </c>
      <c r="C2890" s="166" t="str">
        <f>Inputs!$I$6</f>
        <v>(insert code)</v>
      </c>
      <c r="D2890" t="str">
        <f>IFERROR(INDEX(Inputs!$I$11:$I$19,MATCH(A2890,Inputs!$H$11:$H$19)),"")</f>
        <v>(insert code)</v>
      </c>
      <c r="E2890" t="s">
        <v>902</v>
      </c>
      <c r="F2890" s="168">
        <f>IF(F$2=$A2890,Data!C328,0)</f>
        <v>0</v>
      </c>
      <c r="G2890" s="168">
        <f>IF(G$2=$A2890,Data!D328,0)</f>
        <v>0</v>
      </c>
      <c r="H2890" s="168">
        <f>IF(H$2=$A2890,Data!E328,0)</f>
        <v>0</v>
      </c>
      <c r="I2890" s="168">
        <f>IF(I$2=$A2890,Data!F328,0)</f>
        <v>0</v>
      </c>
      <c r="J2890" s="168">
        <f>IF(J$2=$A2890,Data!G328,0)</f>
        <v>0</v>
      </c>
      <c r="K2890" s="168">
        <f>IF(K$2=$A2890,Data!H328,0)</f>
        <v>0</v>
      </c>
      <c r="L2890" s="168">
        <f>IF(L$2=$A2890,Data!I328,0)</f>
        <v>0</v>
      </c>
      <c r="M2890" s="168">
        <f>IF(M$2=$A2890,Data!J328,0)</f>
        <v>0</v>
      </c>
      <c r="N2890" s="168">
        <f>IF(N$2=$A2890,Data!K328,0)</f>
        <v>0</v>
      </c>
      <c r="O2890" s="168">
        <f>IF(O$2=$A2890,Data!L328,0)</f>
        <v>0</v>
      </c>
      <c r="P2890" s="168">
        <f>IF(P$2=$A2890,Data!M328,0)</f>
        <v>0</v>
      </c>
      <c r="Q2890" s="168">
        <f>IF(Q$2=$A2890,Data!N328,0)</f>
        <v>0</v>
      </c>
      <c r="R2890" s="169">
        <f>IF(R$2=$A2890,Data!O328,0)</f>
        <v>0</v>
      </c>
      <c r="S2890" s="169">
        <f>IF(S$2=$A2890,Data!P328,0)</f>
        <v>0</v>
      </c>
      <c r="T2890" s="169">
        <f>IF(T$2=$A2890,Data!Q328,0)</f>
        <v>0</v>
      </c>
      <c r="U2890" s="169">
        <f>IF(U$2=$A2890,Data!R328,0)</f>
        <v>0</v>
      </c>
      <c r="V2890" s="169">
        <f>IF(V$2=$A2890,Data!S328,0)</f>
        <v>0</v>
      </c>
      <c r="W2890" s="169">
        <f>IF(W$2=$A2890,Data!T328,0)</f>
        <v>0</v>
      </c>
      <c r="X2890" s="169">
        <f>IF(X$2=$A2890,Data!U328,0)</f>
        <v>0</v>
      </c>
      <c r="Y2890" s="169">
        <f>IF(Y$2=$A2890,Data!V328,0)</f>
        <v>0</v>
      </c>
      <c r="Z2890" s="169">
        <f>IF(Z$2=$A2890,Data!W328,0)</f>
        <v>0</v>
      </c>
      <c r="AA2890" s="169">
        <f>IF(AA$2=$A2890,Data!X328,0)</f>
        <v>0</v>
      </c>
      <c r="AB2890" s="169">
        <f>IF(AB$2=$A2890,Data!Y328,0)</f>
        <v>0</v>
      </c>
      <c r="AC2890" s="169">
        <f>IF(AC$2=$A2890,Data!Z328,0)</f>
        <v>0</v>
      </c>
      <c r="AD2890" s="170">
        <f>IF(AD$2=$A2890,Data!AA328,0)</f>
        <v>0</v>
      </c>
      <c r="AE2890" s="171">
        <f>IF(AE$2=$A2890,Data!AB328,0)</f>
        <v>0</v>
      </c>
      <c r="AF2890" s="170">
        <f>IF(AF$2=$A2890,Data!AC328,0)</f>
        <v>0</v>
      </c>
      <c r="AG2890" s="171">
        <f>IF(AG$2=$A2890,Data!AD328,0)</f>
        <v>0</v>
      </c>
      <c r="AH2890" s="170">
        <f>IF(AH$2=$A2890,Data!AE328,0)</f>
        <v>0</v>
      </c>
      <c r="AI2890" s="171">
        <f>IF(AI$2=$A2890,Data!AF328,0)</f>
        <v>0</v>
      </c>
      <c r="AJ2890" s="170">
        <f>IF(AJ$2=$A2890,Data!AG328,0)</f>
        <v>0</v>
      </c>
      <c r="AK2890" s="171">
        <f>IF(AK$2=$A2890,Data!AH328,0)</f>
        <v>0</v>
      </c>
      <c r="AL2890" s="170">
        <f>IF(AL$2=$A2890,Data!AI328,0)</f>
        <v>0</v>
      </c>
      <c r="AM2890" t="str">
        <f t="shared" si="90"/>
        <v>BA</v>
      </c>
      <c r="AN2890" t="e">
        <f>+INDEX(Validation!$D$4:$D$250,MATCH(Merge!B2890,Validation!$E$4:$E$250,0))</f>
        <v>#N/A</v>
      </c>
      <c r="AO2890" s="172">
        <f t="shared" si="91"/>
        <v>0</v>
      </c>
    </row>
    <row r="2891" spans="1:41" ht="15" x14ac:dyDescent="0.25">
      <c r="A2891">
        <f>Inputs!$H$17</f>
        <v>7</v>
      </c>
      <c r="B2891" t="str">
        <f>Inputs!$D$4</f>
        <v>Select Agency…</v>
      </c>
      <c r="C2891" s="166" t="str">
        <f>Inputs!$I$6</f>
        <v>(insert code)</v>
      </c>
      <c r="D2891" t="str">
        <f>IFERROR(INDEX(Inputs!$I$11:$I$19,MATCH(A2891,Inputs!$H$11:$H$19)),"")</f>
        <v>(insert code)</v>
      </c>
      <c r="E2891" t="s">
        <v>902</v>
      </c>
      <c r="F2891" s="168">
        <f>IF(F$2=$A2891,Data!C329,0)</f>
        <v>0</v>
      </c>
      <c r="G2891" s="168">
        <f>IF(G$2=$A2891,Data!D329,0)</f>
        <v>0</v>
      </c>
      <c r="H2891" s="168">
        <f>IF(H$2=$A2891,Data!E329,0)</f>
        <v>0</v>
      </c>
      <c r="I2891" s="168">
        <f>IF(I$2=$A2891,Data!F329,0)</f>
        <v>0</v>
      </c>
      <c r="J2891" s="168">
        <f>IF(J$2=$A2891,Data!G329,0)</f>
        <v>0</v>
      </c>
      <c r="K2891" s="168">
        <f>IF(K$2=$A2891,Data!H329,0)</f>
        <v>0</v>
      </c>
      <c r="L2891" s="168">
        <f>IF(L$2=$A2891,Data!I329,0)</f>
        <v>0</v>
      </c>
      <c r="M2891" s="168">
        <f>IF(M$2=$A2891,Data!J329,0)</f>
        <v>0</v>
      </c>
      <c r="N2891" s="168">
        <f>IF(N$2=$A2891,Data!K329,0)</f>
        <v>0</v>
      </c>
      <c r="O2891" s="168">
        <f>IF(O$2=$A2891,Data!L329,0)</f>
        <v>0</v>
      </c>
      <c r="P2891" s="168">
        <f>IF(P$2=$A2891,Data!M329,0)</f>
        <v>0</v>
      </c>
      <c r="Q2891" s="168">
        <f>IF(Q$2=$A2891,Data!N329,0)</f>
        <v>0</v>
      </c>
      <c r="R2891" s="169">
        <f>IF(R$2=$A2891,Data!O329,0)</f>
        <v>0</v>
      </c>
      <c r="S2891" s="169">
        <f>IF(S$2=$A2891,Data!P329,0)</f>
        <v>0</v>
      </c>
      <c r="T2891" s="169">
        <f>IF(T$2=$A2891,Data!Q329,0)</f>
        <v>0</v>
      </c>
      <c r="U2891" s="169">
        <f>IF(U$2=$A2891,Data!R329,0)</f>
        <v>0</v>
      </c>
      <c r="V2891" s="169">
        <f>IF(V$2=$A2891,Data!S329,0)</f>
        <v>0</v>
      </c>
      <c r="W2891" s="169">
        <f>IF(W$2=$A2891,Data!T329,0)</f>
        <v>0</v>
      </c>
      <c r="X2891" s="169">
        <f>IF(X$2=$A2891,Data!U329,0)</f>
        <v>0</v>
      </c>
      <c r="Y2891" s="169">
        <f>IF(Y$2=$A2891,Data!V329,0)</f>
        <v>0</v>
      </c>
      <c r="Z2891" s="169">
        <f>IF(Z$2=$A2891,Data!W329,0)</f>
        <v>0</v>
      </c>
      <c r="AA2891" s="169">
        <f>IF(AA$2=$A2891,Data!X329,0)</f>
        <v>0</v>
      </c>
      <c r="AB2891" s="169">
        <f>IF(AB$2=$A2891,Data!Y329,0)</f>
        <v>0</v>
      </c>
      <c r="AC2891" s="169">
        <f>IF(AC$2=$A2891,Data!Z329,0)</f>
        <v>0</v>
      </c>
      <c r="AD2891" s="170">
        <f>IF(AD$2=$A2891,Data!AA329,0)</f>
        <v>0</v>
      </c>
      <c r="AE2891" s="171">
        <f>IF(AE$2=$A2891,Data!AB329,0)</f>
        <v>0</v>
      </c>
      <c r="AF2891" s="170">
        <f>IF(AF$2=$A2891,Data!AC329,0)</f>
        <v>0</v>
      </c>
      <c r="AG2891" s="171">
        <f>IF(AG$2=$A2891,Data!AD329,0)</f>
        <v>0</v>
      </c>
      <c r="AH2891" s="170">
        <f>IF(AH$2=$A2891,Data!AE329,0)</f>
        <v>0</v>
      </c>
      <c r="AI2891" s="171">
        <f>IF(AI$2=$A2891,Data!AF329,0)</f>
        <v>0</v>
      </c>
      <c r="AJ2891" s="170">
        <f>IF(AJ$2=$A2891,Data!AG329,0)</f>
        <v>0</v>
      </c>
      <c r="AK2891" s="171">
        <f>IF(AK$2=$A2891,Data!AH329,0)</f>
        <v>0</v>
      </c>
      <c r="AL2891" s="170">
        <f>IF(AL$2=$A2891,Data!AI329,0)</f>
        <v>0</v>
      </c>
      <c r="AM2891" t="str">
        <f t="shared" si="90"/>
        <v>BA</v>
      </c>
      <c r="AN2891" t="e">
        <f>+INDEX(Validation!$D$4:$D$250,MATCH(Merge!B2891,Validation!$E$4:$E$250,0))</f>
        <v>#N/A</v>
      </c>
      <c r="AO2891" s="172">
        <f t="shared" si="91"/>
        <v>0</v>
      </c>
    </row>
    <row r="2892" spans="1:41" ht="15" x14ac:dyDescent="0.25">
      <c r="A2892">
        <f>Inputs!$H$17</f>
        <v>7</v>
      </c>
      <c r="B2892" t="str">
        <f>Inputs!$D$4</f>
        <v>Select Agency…</v>
      </c>
      <c r="C2892" s="166" t="str">
        <f>Inputs!$I$6</f>
        <v>(insert code)</v>
      </c>
      <c r="D2892" t="str">
        <f>IFERROR(INDEX(Inputs!$I$11:$I$19,MATCH(A2892,Inputs!$H$11:$H$19)),"")</f>
        <v>(insert code)</v>
      </c>
      <c r="E2892" t="s">
        <v>942</v>
      </c>
      <c r="F2892" s="168">
        <f>IF(F$2=$A2892,Data!C330,0)</f>
        <v>0</v>
      </c>
      <c r="G2892" s="168">
        <f>IF(G$2=$A2892,Data!D330,0)</f>
        <v>0</v>
      </c>
      <c r="H2892" s="168">
        <f>IF(H$2=$A2892,Data!E330,0)</f>
        <v>0</v>
      </c>
      <c r="I2892" s="168">
        <f>IF(I$2=$A2892,Data!F330,0)</f>
        <v>0</v>
      </c>
      <c r="J2892" s="168">
        <f>IF(J$2=$A2892,Data!G330,0)</f>
        <v>0</v>
      </c>
      <c r="K2892" s="168">
        <f>IF(K$2=$A2892,Data!H330,0)</f>
        <v>0</v>
      </c>
      <c r="L2892" s="168">
        <f>IF(L$2=$A2892,Data!I330,0)</f>
        <v>0</v>
      </c>
      <c r="M2892" s="168">
        <f>IF(M$2=$A2892,Data!J330,0)</f>
        <v>0</v>
      </c>
      <c r="N2892" s="168">
        <f>IF(N$2=$A2892,Data!K330,0)</f>
        <v>0</v>
      </c>
      <c r="O2892" s="168">
        <f>IF(O$2=$A2892,Data!L330,0)</f>
        <v>0</v>
      </c>
      <c r="P2892" s="168">
        <f>IF(P$2=$A2892,Data!M330,0)</f>
        <v>0</v>
      </c>
      <c r="Q2892" s="168">
        <f>IF(Q$2=$A2892,Data!N330,0)</f>
        <v>0</v>
      </c>
      <c r="R2892" s="169">
        <f>IF(R$2=$A2892,Data!O330,0)</f>
        <v>0</v>
      </c>
      <c r="S2892" s="169">
        <f>IF(S$2=$A2892,Data!P330,0)</f>
        <v>0</v>
      </c>
      <c r="T2892" s="169">
        <f>IF(T$2=$A2892,Data!Q330,0)</f>
        <v>0</v>
      </c>
      <c r="U2892" s="169">
        <f>IF(U$2=$A2892,Data!R330,0)</f>
        <v>0</v>
      </c>
      <c r="V2892" s="169">
        <f>IF(V$2=$A2892,Data!S330,0)</f>
        <v>0</v>
      </c>
      <c r="W2892" s="169">
        <f>IF(W$2=$A2892,Data!T330,0)</f>
        <v>0</v>
      </c>
      <c r="X2892" s="169">
        <f>IF(X$2=$A2892,Data!U330,0)</f>
        <v>0</v>
      </c>
      <c r="Y2892" s="169">
        <f>IF(Y$2=$A2892,Data!V330,0)</f>
        <v>0</v>
      </c>
      <c r="Z2892" s="169">
        <f>IF(Z$2=$A2892,Data!W330,0)</f>
        <v>0</v>
      </c>
      <c r="AA2892" s="169">
        <f>IF(AA$2=$A2892,Data!X330,0)</f>
        <v>0</v>
      </c>
      <c r="AB2892" s="169">
        <f>IF(AB$2=$A2892,Data!Y330,0)</f>
        <v>0</v>
      </c>
      <c r="AC2892" s="169">
        <f>IF(AC$2=$A2892,Data!Z330,0)</f>
        <v>0</v>
      </c>
      <c r="AD2892" s="170">
        <f>IF(AD$2=$A2892,Data!AA330,0)</f>
        <v>0</v>
      </c>
      <c r="AE2892" s="171">
        <f>IF(AE$2=$A2892,Data!AB330,0)</f>
        <v>0</v>
      </c>
      <c r="AF2892" s="170">
        <f>IF(AF$2=$A2892,Data!AC330,0)</f>
        <v>0</v>
      </c>
      <c r="AG2892" s="171">
        <f>IF(AG$2=$A2892,Data!AD330,0)</f>
        <v>0</v>
      </c>
      <c r="AH2892" s="170">
        <f>IF(AH$2=$A2892,Data!AE330,0)</f>
        <v>0</v>
      </c>
      <c r="AI2892" s="171">
        <f>IF(AI$2=$A2892,Data!AF330,0)</f>
        <v>0</v>
      </c>
      <c r="AJ2892" s="170">
        <f>IF(AJ$2=$A2892,Data!AG330,0)</f>
        <v>0</v>
      </c>
      <c r="AK2892" s="171">
        <f>IF(AK$2=$A2892,Data!AH330,0)</f>
        <v>0</v>
      </c>
      <c r="AL2892" s="170">
        <f>IF(AL$2=$A2892,Data!AI330,0)</f>
        <v>0</v>
      </c>
      <c r="AM2892" t="str">
        <f t="shared" si="90"/>
        <v>EA</v>
      </c>
      <c r="AN2892" t="e">
        <f>+INDEX(Validation!$D$4:$D$250,MATCH(Merge!B2892,Validation!$E$4:$E$250,0))</f>
        <v>#N/A</v>
      </c>
      <c r="AO2892" s="172">
        <f t="shared" si="91"/>
        <v>0</v>
      </c>
    </row>
    <row r="2893" spans="1:41" ht="15" x14ac:dyDescent="0.25">
      <c r="A2893">
        <f>Inputs!$H$17</f>
        <v>7</v>
      </c>
      <c r="B2893" t="str">
        <f>Inputs!$D$4</f>
        <v>Select Agency…</v>
      </c>
      <c r="C2893" s="166" t="str">
        <f>Inputs!$I$6</f>
        <v>(insert code)</v>
      </c>
      <c r="D2893" t="str">
        <f>IFERROR(INDEX(Inputs!$I$11:$I$19,MATCH(A2893,Inputs!$H$11:$H$19)),"")</f>
        <v>(insert code)</v>
      </c>
      <c r="E2893" t="s">
        <v>942</v>
      </c>
      <c r="F2893" s="168">
        <f>IF(F$2=$A2893,Data!C331,0)</f>
        <v>0</v>
      </c>
      <c r="G2893" s="168">
        <f>IF(G$2=$A2893,Data!D331,0)</f>
        <v>0</v>
      </c>
      <c r="H2893" s="168">
        <f>IF(H$2=$A2893,Data!E331,0)</f>
        <v>0</v>
      </c>
      <c r="I2893" s="168">
        <f>IF(I$2=$A2893,Data!F331,0)</f>
        <v>0</v>
      </c>
      <c r="J2893" s="168">
        <f>IF(J$2=$A2893,Data!G331,0)</f>
        <v>0</v>
      </c>
      <c r="K2893" s="168">
        <f>IF(K$2=$A2893,Data!H331,0)</f>
        <v>0</v>
      </c>
      <c r="L2893" s="168">
        <f>IF(L$2=$A2893,Data!I331,0)</f>
        <v>0</v>
      </c>
      <c r="M2893" s="168">
        <f>IF(M$2=$A2893,Data!J331,0)</f>
        <v>0</v>
      </c>
      <c r="N2893" s="168">
        <f>IF(N$2=$A2893,Data!K331,0)</f>
        <v>0</v>
      </c>
      <c r="O2893" s="168">
        <f>IF(O$2=$A2893,Data!L331,0)</f>
        <v>0</v>
      </c>
      <c r="P2893" s="168">
        <f>IF(P$2=$A2893,Data!M331,0)</f>
        <v>0</v>
      </c>
      <c r="Q2893" s="168">
        <f>IF(Q$2=$A2893,Data!N331,0)</f>
        <v>0</v>
      </c>
      <c r="R2893" s="169">
        <f>IF(R$2=$A2893,Data!O331,0)</f>
        <v>0</v>
      </c>
      <c r="S2893" s="169">
        <f>IF(S$2=$A2893,Data!P331,0)</f>
        <v>0</v>
      </c>
      <c r="T2893" s="169">
        <f>IF(T$2=$A2893,Data!Q331,0)</f>
        <v>0</v>
      </c>
      <c r="U2893" s="169">
        <f>IF(U$2=$A2893,Data!R331,0)</f>
        <v>0</v>
      </c>
      <c r="V2893" s="169">
        <f>IF(V$2=$A2893,Data!S331,0)</f>
        <v>0</v>
      </c>
      <c r="W2893" s="169">
        <f>IF(W$2=$A2893,Data!T331,0)</f>
        <v>0</v>
      </c>
      <c r="X2893" s="169">
        <f>IF(X$2=$A2893,Data!U331,0)</f>
        <v>0</v>
      </c>
      <c r="Y2893" s="169">
        <f>IF(Y$2=$A2893,Data!V331,0)</f>
        <v>0</v>
      </c>
      <c r="Z2893" s="169">
        <f>IF(Z$2=$A2893,Data!W331,0)</f>
        <v>0</v>
      </c>
      <c r="AA2893" s="169">
        <f>IF(AA$2=$A2893,Data!X331,0)</f>
        <v>0</v>
      </c>
      <c r="AB2893" s="169">
        <f>IF(AB$2=$A2893,Data!Y331,0)</f>
        <v>0</v>
      </c>
      <c r="AC2893" s="169">
        <f>IF(AC$2=$A2893,Data!Z331,0)</f>
        <v>0</v>
      </c>
      <c r="AD2893" s="170">
        <f>IF(AD$2=$A2893,Data!AA331,0)</f>
        <v>0</v>
      </c>
      <c r="AE2893" s="171">
        <f>IF(AE$2=$A2893,Data!AB331,0)</f>
        <v>0</v>
      </c>
      <c r="AF2893" s="170">
        <f>IF(AF$2=$A2893,Data!AC331,0)</f>
        <v>0</v>
      </c>
      <c r="AG2893" s="171">
        <f>IF(AG$2=$A2893,Data!AD331,0)</f>
        <v>0</v>
      </c>
      <c r="AH2893" s="170">
        <f>IF(AH$2=$A2893,Data!AE331,0)</f>
        <v>0</v>
      </c>
      <c r="AI2893" s="171">
        <f>IF(AI$2=$A2893,Data!AF331,0)</f>
        <v>0</v>
      </c>
      <c r="AJ2893" s="170">
        <f>IF(AJ$2=$A2893,Data!AG331,0)</f>
        <v>0</v>
      </c>
      <c r="AK2893" s="171">
        <f>IF(AK$2=$A2893,Data!AH331,0)</f>
        <v>0</v>
      </c>
      <c r="AL2893" s="170">
        <f>IF(AL$2=$A2893,Data!AI331,0)</f>
        <v>0</v>
      </c>
      <c r="AM2893" t="str">
        <f t="shared" si="90"/>
        <v>EA</v>
      </c>
      <c r="AN2893" t="e">
        <f>+INDEX(Validation!$D$4:$D$250,MATCH(Merge!B2893,Validation!$E$4:$E$250,0))</f>
        <v>#N/A</v>
      </c>
      <c r="AO2893" s="172">
        <f t="shared" si="91"/>
        <v>0</v>
      </c>
    </row>
    <row r="2894" spans="1:41" ht="15" x14ac:dyDescent="0.25">
      <c r="A2894">
        <f>Inputs!$H$17</f>
        <v>7</v>
      </c>
      <c r="B2894" t="str">
        <f>Inputs!$D$4</f>
        <v>Select Agency…</v>
      </c>
      <c r="C2894" s="166" t="str">
        <f>Inputs!$I$6</f>
        <v>(insert code)</v>
      </c>
      <c r="D2894" t="str">
        <f>IFERROR(INDEX(Inputs!$I$11:$I$19,MATCH(A2894,Inputs!$H$11:$H$19)),"")</f>
        <v>(insert code)</v>
      </c>
      <c r="E2894" t="s">
        <v>942</v>
      </c>
      <c r="F2894" s="168">
        <f>IF(F$2=$A2894,Data!C332,0)</f>
        <v>0</v>
      </c>
      <c r="G2894" s="168">
        <f>IF(G$2=$A2894,Data!D332,0)</f>
        <v>0</v>
      </c>
      <c r="H2894" s="168">
        <f>IF(H$2=$A2894,Data!E332,0)</f>
        <v>0</v>
      </c>
      <c r="I2894" s="168">
        <f>IF(I$2=$A2894,Data!F332,0)</f>
        <v>0</v>
      </c>
      <c r="J2894" s="168">
        <f>IF(J$2=$A2894,Data!G332,0)</f>
        <v>0</v>
      </c>
      <c r="K2894" s="168">
        <f>IF(K$2=$A2894,Data!H332,0)</f>
        <v>0</v>
      </c>
      <c r="L2894" s="168">
        <f>IF(L$2=$A2894,Data!I332,0)</f>
        <v>0</v>
      </c>
      <c r="M2894" s="168">
        <f>IF(M$2=$A2894,Data!J332,0)</f>
        <v>0</v>
      </c>
      <c r="N2894" s="168">
        <f>IF(N$2=$A2894,Data!K332,0)</f>
        <v>0</v>
      </c>
      <c r="O2894" s="168">
        <f>IF(O$2=$A2894,Data!L332,0)</f>
        <v>0</v>
      </c>
      <c r="P2894" s="168">
        <f>IF(P$2=$A2894,Data!M332,0)</f>
        <v>0</v>
      </c>
      <c r="Q2894" s="168">
        <f>IF(Q$2=$A2894,Data!N332,0)</f>
        <v>0</v>
      </c>
      <c r="R2894" s="169">
        <f>IF(R$2=$A2894,Data!O332,0)</f>
        <v>0</v>
      </c>
      <c r="S2894" s="169">
        <f>IF(S$2=$A2894,Data!P332,0)</f>
        <v>0</v>
      </c>
      <c r="T2894" s="169">
        <f>IF(T$2=$A2894,Data!Q332,0)</f>
        <v>0</v>
      </c>
      <c r="U2894" s="169">
        <f>IF(U$2=$A2894,Data!R332,0)</f>
        <v>0</v>
      </c>
      <c r="V2894" s="169">
        <f>IF(V$2=$A2894,Data!S332,0)</f>
        <v>0</v>
      </c>
      <c r="W2894" s="169">
        <f>IF(W$2=$A2894,Data!T332,0)</f>
        <v>0</v>
      </c>
      <c r="X2894" s="169">
        <f>IF(X$2=$A2894,Data!U332,0)</f>
        <v>0</v>
      </c>
      <c r="Y2894" s="169">
        <f>IF(Y$2=$A2894,Data!V332,0)</f>
        <v>0</v>
      </c>
      <c r="Z2894" s="169">
        <f>IF(Z$2=$A2894,Data!W332,0)</f>
        <v>0</v>
      </c>
      <c r="AA2894" s="169">
        <f>IF(AA$2=$A2894,Data!X332,0)</f>
        <v>0</v>
      </c>
      <c r="AB2894" s="169">
        <f>IF(AB$2=$A2894,Data!Y332,0)</f>
        <v>0</v>
      </c>
      <c r="AC2894" s="169">
        <f>IF(AC$2=$A2894,Data!Z332,0)</f>
        <v>0</v>
      </c>
      <c r="AD2894" s="170">
        <f>IF(AD$2=$A2894,Data!AA332,0)</f>
        <v>0</v>
      </c>
      <c r="AE2894" s="171">
        <f>IF(AE$2=$A2894,Data!AB332,0)</f>
        <v>0</v>
      </c>
      <c r="AF2894" s="170">
        <f>IF(AF$2=$A2894,Data!AC332,0)</f>
        <v>0</v>
      </c>
      <c r="AG2894" s="171">
        <f>IF(AG$2=$A2894,Data!AD332,0)</f>
        <v>0</v>
      </c>
      <c r="AH2894" s="170">
        <f>IF(AH$2=$A2894,Data!AE332,0)</f>
        <v>0</v>
      </c>
      <c r="AI2894" s="171">
        <f>IF(AI$2=$A2894,Data!AF332,0)</f>
        <v>0</v>
      </c>
      <c r="AJ2894" s="170">
        <f>IF(AJ$2=$A2894,Data!AG332,0)</f>
        <v>0</v>
      </c>
      <c r="AK2894" s="171">
        <f>IF(AK$2=$A2894,Data!AH332,0)</f>
        <v>0</v>
      </c>
      <c r="AL2894" s="170">
        <f>IF(AL$2=$A2894,Data!AI332,0)</f>
        <v>0</v>
      </c>
      <c r="AM2894" t="str">
        <f t="shared" si="90"/>
        <v>EA</v>
      </c>
      <c r="AN2894" t="e">
        <f>+INDEX(Validation!$D$4:$D$250,MATCH(Merge!B2894,Validation!$E$4:$E$250,0))</f>
        <v>#N/A</v>
      </c>
      <c r="AO2894" s="172">
        <f t="shared" si="91"/>
        <v>0</v>
      </c>
    </row>
    <row r="2895" spans="1:41" ht="15" x14ac:dyDescent="0.25">
      <c r="A2895">
        <f>Inputs!$H$17</f>
        <v>7</v>
      </c>
      <c r="B2895" t="str">
        <f>Inputs!$D$4</f>
        <v>Select Agency…</v>
      </c>
      <c r="C2895" s="166" t="str">
        <f>Inputs!$I$6</f>
        <v>(insert code)</v>
      </c>
      <c r="D2895" t="str">
        <f>IFERROR(INDEX(Inputs!$I$11:$I$19,MATCH(A2895,Inputs!$H$11:$H$19)),"")</f>
        <v>(insert code)</v>
      </c>
      <c r="E2895" t="s">
        <v>942</v>
      </c>
      <c r="F2895" s="168">
        <f>IF(F$2=$A2895,Data!C333,0)</f>
        <v>0</v>
      </c>
      <c r="G2895" s="168">
        <f>IF(G$2=$A2895,Data!D333,0)</f>
        <v>0</v>
      </c>
      <c r="H2895" s="168">
        <f>IF(H$2=$A2895,Data!E333,0)</f>
        <v>0</v>
      </c>
      <c r="I2895" s="168">
        <f>IF(I$2=$A2895,Data!F333,0)</f>
        <v>0</v>
      </c>
      <c r="J2895" s="168">
        <f>IF(J$2=$A2895,Data!G333,0)</f>
        <v>0</v>
      </c>
      <c r="K2895" s="168">
        <f>IF(K$2=$A2895,Data!H333,0)</f>
        <v>0</v>
      </c>
      <c r="L2895" s="168">
        <f>IF(L$2=$A2895,Data!I333,0)</f>
        <v>0</v>
      </c>
      <c r="M2895" s="168">
        <f>IF(M$2=$A2895,Data!J333,0)</f>
        <v>0</v>
      </c>
      <c r="N2895" s="168">
        <f>IF(N$2=$A2895,Data!K333,0)</f>
        <v>0</v>
      </c>
      <c r="O2895" s="168">
        <f>IF(O$2=$A2895,Data!L333,0)</f>
        <v>0</v>
      </c>
      <c r="P2895" s="168">
        <f>IF(P$2=$A2895,Data!M333,0)</f>
        <v>0</v>
      </c>
      <c r="Q2895" s="168">
        <f>IF(Q$2=$A2895,Data!N333,0)</f>
        <v>0</v>
      </c>
      <c r="R2895" s="169">
        <f>IF(R$2=$A2895,Data!O333,0)</f>
        <v>0</v>
      </c>
      <c r="S2895" s="169">
        <f>IF(S$2=$A2895,Data!P333,0)</f>
        <v>0</v>
      </c>
      <c r="T2895" s="169">
        <f>IF(T$2=$A2895,Data!Q333,0)</f>
        <v>0</v>
      </c>
      <c r="U2895" s="169">
        <f>IF(U$2=$A2895,Data!R333,0)</f>
        <v>0</v>
      </c>
      <c r="V2895" s="169">
        <f>IF(V$2=$A2895,Data!S333,0)</f>
        <v>0</v>
      </c>
      <c r="W2895" s="169">
        <f>IF(W$2=$A2895,Data!T333,0)</f>
        <v>0</v>
      </c>
      <c r="X2895" s="169">
        <f>IF(X$2=$A2895,Data!U333,0)</f>
        <v>0</v>
      </c>
      <c r="Y2895" s="169">
        <f>IF(Y$2=$A2895,Data!V333,0)</f>
        <v>0</v>
      </c>
      <c r="Z2895" s="169">
        <f>IF(Z$2=$A2895,Data!W333,0)</f>
        <v>0</v>
      </c>
      <c r="AA2895" s="169">
        <f>IF(AA$2=$A2895,Data!X333,0)</f>
        <v>0</v>
      </c>
      <c r="AB2895" s="169">
        <f>IF(AB$2=$A2895,Data!Y333,0)</f>
        <v>0</v>
      </c>
      <c r="AC2895" s="169">
        <f>IF(AC$2=$A2895,Data!Z333,0)</f>
        <v>0</v>
      </c>
      <c r="AD2895" s="170">
        <f>IF(AD$2=$A2895,Data!AA333,0)</f>
        <v>0</v>
      </c>
      <c r="AE2895" s="171">
        <f>IF(AE$2=$A2895,Data!AB333,0)</f>
        <v>0</v>
      </c>
      <c r="AF2895" s="170">
        <f>IF(AF$2=$A2895,Data!AC333,0)</f>
        <v>0</v>
      </c>
      <c r="AG2895" s="171">
        <f>IF(AG$2=$A2895,Data!AD333,0)</f>
        <v>0</v>
      </c>
      <c r="AH2895" s="170">
        <f>IF(AH$2=$A2895,Data!AE333,0)</f>
        <v>0</v>
      </c>
      <c r="AI2895" s="171">
        <f>IF(AI$2=$A2895,Data!AF333,0)</f>
        <v>0</v>
      </c>
      <c r="AJ2895" s="170">
        <f>IF(AJ$2=$A2895,Data!AG333,0)</f>
        <v>0</v>
      </c>
      <c r="AK2895" s="171">
        <f>IF(AK$2=$A2895,Data!AH333,0)</f>
        <v>0</v>
      </c>
      <c r="AL2895" s="170">
        <f>IF(AL$2=$A2895,Data!AI333,0)</f>
        <v>0</v>
      </c>
      <c r="AM2895" t="str">
        <f t="shared" si="90"/>
        <v>EA</v>
      </c>
      <c r="AN2895" t="e">
        <f>+INDEX(Validation!$D$4:$D$250,MATCH(Merge!B2895,Validation!$E$4:$E$250,0))</f>
        <v>#N/A</v>
      </c>
      <c r="AO2895" s="172">
        <f t="shared" si="91"/>
        <v>0</v>
      </c>
    </row>
    <row r="2896" spans="1:41" ht="15" x14ac:dyDescent="0.25">
      <c r="A2896">
        <f>Inputs!$H$17</f>
        <v>7</v>
      </c>
      <c r="B2896" t="str">
        <f>Inputs!$D$4</f>
        <v>Select Agency…</v>
      </c>
      <c r="C2896" s="166" t="str">
        <f>Inputs!$I$6</f>
        <v>(insert code)</v>
      </c>
      <c r="D2896" t="str">
        <f>IFERROR(INDEX(Inputs!$I$11:$I$19,MATCH(A2896,Inputs!$H$11:$H$19)),"")</f>
        <v>(insert code)</v>
      </c>
      <c r="E2896" t="s">
        <v>942</v>
      </c>
      <c r="F2896" s="168">
        <f>IF(F$2=$A2896,Data!C334,0)</f>
        <v>0</v>
      </c>
      <c r="G2896" s="168">
        <f>IF(G$2=$A2896,Data!D334,0)</f>
        <v>0</v>
      </c>
      <c r="H2896" s="168">
        <f>IF(H$2=$A2896,Data!E334,0)</f>
        <v>0</v>
      </c>
      <c r="I2896" s="168">
        <f>IF(I$2=$A2896,Data!F334,0)</f>
        <v>0</v>
      </c>
      <c r="J2896" s="168">
        <f>IF(J$2=$A2896,Data!G334,0)</f>
        <v>0</v>
      </c>
      <c r="K2896" s="168">
        <f>IF(K$2=$A2896,Data!H334,0)</f>
        <v>0</v>
      </c>
      <c r="L2896" s="168">
        <f>IF(L$2=$A2896,Data!I334,0)</f>
        <v>0</v>
      </c>
      <c r="M2896" s="168">
        <f>IF(M$2=$A2896,Data!J334,0)</f>
        <v>0</v>
      </c>
      <c r="N2896" s="168">
        <f>IF(N$2=$A2896,Data!K334,0)</f>
        <v>0</v>
      </c>
      <c r="O2896" s="168">
        <f>IF(O$2=$A2896,Data!L334,0)</f>
        <v>0</v>
      </c>
      <c r="P2896" s="168">
        <f>IF(P$2=$A2896,Data!M334,0)</f>
        <v>0</v>
      </c>
      <c r="Q2896" s="168">
        <f>IF(Q$2=$A2896,Data!N334,0)</f>
        <v>0</v>
      </c>
      <c r="R2896" s="169">
        <f>IF(R$2=$A2896,Data!O334,0)</f>
        <v>0</v>
      </c>
      <c r="S2896" s="169">
        <f>IF(S$2=$A2896,Data!P334,0)</f>
        <v>0</v>
      </c>
      <c r="T2896" s="169">
        <f>IF(T$2=$A2896,Data!Q334,0)</f>
        <v>0</v>
      </c>
      <c r="U2896" s="169">
        <f>IF(U$2=$A2896,Data!R334,0)</f>
        <v>0</v>
      </c>
      <c r="V2896" s="169">
        <f>IF(V$2=$A2896,Data!S334,0)</f>
        <v>0</v>
      </c>
      <c r="W2896" s="169">
        <f>IF(W$2=$A2896,Data!T334,0)</f>
        <v>0</v>
      </c>
      <c r="X2896" s="169">
        <f>IF(X$2=$A2896,Data!U334,0)</f>
        <v>0</v>
      </c>
      <c r="Y2896" s="169">
        <f>IF(Y$2=$A2896,Data!V334,0)</f>
        <v>0</v>
      </c>
      <c r="Z2896" s="169">
        <f>IF(Z$2=$A2896,Data!W334,0)</f>
        <v>0</v>
      </c>
      <c r="AA2896" s="169">
        <f>IF(AA$2=$A2896,Data!X334,0)</f>
        <v>0</v>
      </c>
      <c r="AB2896" s="169">
        <f>IF(AB$2=$A2896,Data!Y334,0)</f>
        <v>0</v>
      </c>
      <c r="AC2896" s="169">
        <f>IF(AC$2=$A2896,Data!Z334,0)</f>
        <v>0</v>
      </c>
      <c r="AD2896" s="170">
        <f>IF(AD$2=$A2896,Data!AA334,0)</f>
        <v>0</v>
      </c>
      <c r="AE2896" s="171">
        <f>IF(AE$2=$A2896,Data!AB334,0)</f>
        <v>0</v>
      </c>
      <c r="AF2896" s="170">
        <f>IF(AF$2=$A2896,Data!AC334,0)</f>
        <v>0</v>
      </c>
      <c r="AG2896" s="171">
        <f>IF(AG$2=$A2896,Data!AD334,0)</f>
        <v>0</v>
      </c>
      <c r="AH2896" s="170">
        <f>IF(AH$2=$A2896,Data!AE334,0)</f>
        <v>0</v>
      </c>
      <c r="AI2896" s="171">
        <f>IF(AI$2=$A2896,Data!AF334,0)</f>
        <v>0</v>
      </c>
      <c r="AJ2896" s="170">
        <f>IF(AJ$2=$A2896,Data!AG334,0)</f>
        <v>0</v>
      </c>
      <c r="AK2896" s="171">
        <f>IF(AK$2=$A2896,Data!AH334,0)</f>
        <v>0</v>
      </c>
      <c r="AL2896" s="170">
        <f>IF(AL$2=$A2896,Data!AI334,0)</f>
        <v>0</v>
      </c>
      <c r="AM2896" t="str">
        <f t="shared" si="90"/>
        <v>EA</v>
      </c>
      <c r="AN2896" t="e">
        <f>+INDEX(Validation!$D$4:$D$250,MATCH(Merge!B2896,Validation!$E$4:$E$250,0))</f>
        <v>#N/A</v>
      </c>
      <c r="AO2896" s="172">
        <f t="shared" si="91"/>
        <v>0</v>
      </c>
    </row>
    <row r="2897" spans="1:41" ht="15" x14ac:dyDescent="0.25">
      <c r="A2897">
        <f>Inputs!$H$17</f>
        <v>7</v>
      </c>
      <c r="B2897" t="str">
        <f>Inputs!$D$4</f>
        <v>Select Agency…</v>
      </c>
      <c r="C2897" s="166" t="str">
        <f>Inputs!$I$6</f>
        <v>(insert code)</v>
      </c>
      <c r="D2897" t="str">
        <f>IFERROR(INDEX(Inputs!$I$11:$I$19,MATCH(A2897,Inputs!$H$11:$H$19)),"")</f>
        <v>(insert code)</v>
      </c>
      <c r="E2897" t="s">
        <v>942</v>
      </c>
      <c r="F2897" s="168">
        <f>IF(F$2=$A2897,Data!C335,0)</f>
        <v>0</v>
      </c>
      <c r="G2897" s="168">
        <f>IF(G$2=$A2897,Data!D335,0)</f>
        <v>0</v>
      </c>
      <c r="H2897" s="168">
        <f>IF(H$2=$A2897,Data!E335,0)</f>
        <v>0</v>
      </c>
      <c r="I2897" s="168">
        <f>IF(I$2=$A2897,Data!F335,0)</f>
        <v>0</v>
      </c>
      <c r="J2897" s="168">
        <f>IF(J$2=$A2897,Data!G335,0)</f>
        <v>0</v>
      </c>
      <c r="K2897" s="168">
        <f>IF(K$2=$A2897,Data!H335,0)</f>
        <v>0</v>
      </c>
      <c r="L2897" s="168">
        <f>IF(L$2=$A2897,Data!I335,0)</f>
        <v>0</v>
      </c>
      <c r="M2897" s="168">
        <f>IF(M$2=$A2897,Data!J335,0)</f>
        <v>0</v>
      </c>
      <c r="N2897" s="168">
        <f>IF(N$2=$A2897,Data!K335,0)</f>
        <v>0</v>
      </c>
      <c r="O2897" s="168">
        <f>IF(O$2=$A2897,Data!L335,0)</f>
        <v>0</v>
      </c>
      <c r="P2897" s="168">
        <f>IF(P$2=$A2897,Data!M335,0)</f>
        <v>0</v>
      </c>
      <c r="Q2897" s="168">
        <f>IF(Q$2=$A2897,Data!N335,0)</f>
        <v>0</v>
      </c>
      <c r="R2897" s="169">
        <f>IF(R$2=$A2897,Data!O335,0)</f>
        <v>0</v>
      </c>
      <c r="S2897" s="169">
        <f>IF(S$2=$A2897,Data!P335,0)</f>
        <v>0</v>
      </c>
      <c r="T2897" s="169">
        <f>IF(T$2=$A2897,Data!Q335,0)</f>
        <v>0</v>
      </c>
      <c r="U2897" s="169">
        <f>IF(U$2=$A2897,Data!R335,0)</f>
        <v>0</v>
      </c>
      <c r="V2897" s="169">
        <f>IF(V$2=$A2897,Data!S335,0)</f>
        <v>0</v>
      </c>
      <c r="W2897" s="169">
        <f>IF(W$2=$A2897,Data!T335,0)</f>
        <v>0</v>
      </c>
      <c r="X2897" s="169">
        <f>IF(X$2=$A2897,Data!U335,0)</f>
        <v>0</v>
      </c>
      <c r="Y2897" s="169">
        <f>IF(Y$2=$A2897,Data!V335,0)</f>
        <v>0</v>
      </c>
      <c r="Z2897" s="169">
        <f>IF(Z$2=$A2897,Data!W335,0)</f>
        <v>0</v>
      </c>
      <c r="AA2897" s="169">
        <f>IF(AA$2=$A2897,Data!X335,0)</f>
        <v>0</v>
      </c>
      <c r="AB2897" s="169">
        <f>IF(AB$2=$A2897,Data!Y335,0)</f>
        <v>0</v>
      </c>
      <c r="AC2897" s="169">
        <f>IF(AC$2=$A2897,Data!Z335,0)</f>
        <v>0</v>
      </c>
      <c r="AD2897" s="170">
        <f>IF(AD$2=$A2897,Data!AA335,0)</f>
        <v>0</v>
      </c>
      <c r="AE2897" s="171">
        <f>IF(AE$2=$A2897,Data!AB335,0)</f>
        <v>0</v>
      </c>
      <c r="AF2897" s="170">
        <f>IF(AF$2=$A2897,Data!AC335,0)</f>
        <v>0</v>
      </c>
      <c r="AG2897" s="171">
        <f>IF(AG$2=$A2897,Data!AD335,0)</f>
        <v>0</v>
      </c>
      <c r="AH2897" s="170">
        <f>IF(AH$2=$A2897,Data!AE335,0)</f>
        <v>0</v>
      </c>
      <c r="AI2897" s="171">
        <f>IF(AI$2=$A2897,Data!AF335,0)</f>
        <v>0</v>
      </c>
      <c r="AJ2897" s="170">
        <f>IF(AJ$2=$A2897,Data!AG335,0)</f>
        <v>0</v>
      </c>
      <c r="AK2897" s="171">
        <f>IF(AK$2=$A2897,Data!AH335,0)</f>
        <v>0</v>
      </c>
      <c r="AL2897" s="170">
        <f>IF(AL$2=$A2897,Data!AI335,0)</f>
        <v>0</v>
      </c>
      <c r="AM2897" t="str">
        <f t="shared" si="90"/>
        <v>EA</v>
      </c>
      <c r="AN2897" t="e">
        <f>+INDEX(Validation!$D$4:$D$250,MATCH(Merge!B2897,Validation!$E$4:$E$250,0))</f>
        <v>#N/A</v>
      </c>
      <c r="AO2897" s="172">
        <f t="shared" si="91"/>
        <v>0</v>
      </c>
    </row>
    <row r="2898" spans="1:41" ht="15" x14ac:dyDescent="0.25">
      <c r="A2898">
        <f>Inputs!$H$17</f>
        <v>7</v>
      </c>
      <c r="B2898" t="str">
        <f>Inputs!$D$4</f>
        <v>Select Agency…</v>
      </c>
      <c r="C2898" s="166" t="str">
        <f>Inputs!$I$6</f>
        <v>(insert code)</v>
      </c>
      <c r="D2898" t="str">
        <f>IFERROR(INDEX(Inputs!$I$11:$I$19,MATCH(A2898,Inputs!$H$11:$H$19)),"")</f>
        <v>(insert code)</v>
      </c>
      <c r="E2898" t="s">
        <v>942</v>
      </c>
      <c r="F2898" s="168">
        <f>IF(F$2=$A2898,Data!C336,0)</f>
        <v>0</v>
      </c>
      <c r="G2898" s="168">
        <f>IF(G$2=$A2898,Data!D336,0)</f>
        <v>0</v>
      </c>
      <c r="H2898" s="168">
        <f>IF(H$2=$A2898,Data!E336,0)</f>
        <v>0</v>
      </c>
      <c r="I2898" s="168">
        <f>IF(I$2=$A2898,Data!F336,0)</f>
        <v>0</v>
      </c>
      <c r="J2898" s="168">
        <f>IF(J$2=$A2898,Data!G336,0)</f>
        <v>0</v>
      </c>
      <c r="K2898" s="168">
        <f>IF(K$2=$A2898,Data!H336,0)</f>
        <v>0</v>
      </c>
      <c r="L2898" s="168">
        <f>IF(L$2=$A2898,Data!I336,0)</f>
        <v>0</v>
      </c>
      <c r="M2898" s="168">
        <f>IF(M$2=$A2898,Data!J336,0)</f>
        <v>0</v>
      </c>
      <c r="N2898" s="168">
        <f>IF(N$2=$A2898,Data!K336,0)</f>
        <v>0</v>
      </c>
      <c r="O2898" s="168">
        <f>IF(O$2=$A2898,Data!L336,0)</f>
        <v>0</v>
      </c>
      <c r="P2898" s="168">
        <f>IF(P$2=$A2898,Data!M336,0)</f>
        <v>0</v>
      </c>
      <c r="Q2898" s="168">
        <f>IF(Q$2=$A2898,Data!N336,0)</f>
        <v>0</v>
      </c>
      <c r="R2898" s="169">
        <f>IF(R$2=$A2898,Data!O336,0)</f>
        <v>0</v>
      </c>
      <c r="S2898" s="169">
        <f>IF(S$2=$A2898,Data!P336,0)</f>
        <v>0</v>
      </c>
      <c r="T2898" s="169">
        <f>IF(T$2=$A2898,Data!Q336,0)</f>
        <v>0</v>
      </c>
      <c r="U2898" s="169">
        <f>IF(U$2=$A2898,Data!R336,0)</f>
        <v>0</v>
      </c>
      <c r="V2898" s="169">
        <f>IF(V$2=$A2898,Data!S336,0)</f>
        <v>0</v>
      </c>
      <c r="W2898" s="169">
        <f>IF(W$2=$A2898,Data!T336,0)</f>
        <v>0</v>
      </c>
      <c r="X2898" s="169">
        <f>IF(X$2=$A2898,Data!U336,0)</f>
        <v>0</v>
      </c>
      <c r="Y2898" s="169">
        <f>IF(Y$2=$A2898,Data!V336,0)</f>
        <v>0</v>
      </c>
      <c r="Z2898" s="169">
        <f>IF(Z$2=$A2898,Data!W336,0)</f>
        <v>0</v>
      </c>
      <c r="AA2898" s="169">
        <f>IF(AA$2=$A2898,Data!X336,0)</f>
        <v>0</v>
      </c>
      <c r="AB2898" s="169">
        <f>IF(AB$2=$A2898,Data!Y336,0)</f>
        <v>0</v>
      </c>
      <c r="AC2898" s="169">
        <f>IF(AC$2=$A2898,Data!Z336,0)</f>
        <v>0</v>
      </c>
      <c r="AD2898" s="170">
        <f>IF(AD$2=$A2898,Data!AA336,0)</f>
        <v>0</v>
      </c>
      <c r="AE2898" s="171">
        <f>IF(AE$2=$A2898,Data!AB336,0)</f>
        <v>0</v>
      </c>
      <c r="AF2898" s="170">
        <f>IF(AF$2=$A2898,Data!AC336,0)</f>
        <v>0</v>
      </c>
      <c r="AG2898" s="171">
        <f>IF(AG$2=$A2898,Data!AD336,0)</f>
        <v>0</v>
      </c>
      <c r="AH2898" s="170">
        <f>IF(AH$2=$A2898,Data!AE336,0)</f>
        <v>0</v>
      </c>
      <c r="AI2898" s="171">
        <f>IF(AI$2=$A2898,Data!AF336,0)</f>
        <v>0</v>
      </c>
      <c r="AJ2898" s="170">
        <f>IF(AJ$2=$A2898,Data!AG336,0)</f>
        <v>0</v>
      </c>
      <c r="AK2898" s="171">
        <f>IF(AK$2=$A2898,Data!AH336,0)</f>
        <v>0</v>
      </c>
      <c r="AL2898" s="170">
        <f>IF(AL$2=$A2898,Data!AI336,0)</f>
        <v>0</v>
      </c>
      <c r="AM2898" t="str">
        <f t="shared" si="90"/>
        <v>EA</v>
      </c>
      <c r="AN2898" t="e">
        <f>+INDEX(Validation!$D$4:$D$250,MATCH(Merge!B2898,Validation!$E$4:$E$250,0))</f>
        <v>#N/A</v>
      </c>
      <c r="AO2898" s="172">
        <f t="shared" si="91"/>
        <v>0</v>
      </c>
    </row>
    <row r="2899" spans="1:41" ht="15" x14ac:dyDescent="0.25">
      <c r="A2899">
        <f>Inputs!$H$17</f>
        <v>7</v>
      </c>
      <c r="B2899" t="str">
        <f>Inputs!$D$4</f>
        <v>Select Agency…</v>
      </c>
      <c r="C2899" s="166" t="str">
        <f>Inputs!$I$6</f>
        <v>(insert code)</v>
      </c>
      <c r="D2899" t="str">
        <f>IFERROR(INDEX(Inputs!$I$11:$I$19,MATCH(A2899,Inputs!$H$11:$H$19)),"")</f>
        <v>(insert code)</v>
      </c>
      <c r="E2899" t="s">
        <v>942</v>
      </c>
      <c r="F2899" s="168">
        <f>IF(F$2=$A2899,Data!C337,0)</f>
        <v>0</v>
      </c>
      <c r="G2899" s="168">
        <f>IF(G$2=$A2899,Data!D337,0)</f>
        <v>0</v>
      </c>
      <c r="H2899" s="168">
        <f>IF(H$2=$A2899,Data!E337,0)</f>
        <v>0</v>
      </c>
      <c r="I2899" s="168">
        <f>IF(I$2=$A2899,Data!F337,0)</f>
        <v>0</v>
      </c>
      <c r="J2899" s="168">
        <f>IF(J$2=$A2899,Data!G337,0)</f>
        <v>0</v>
      </c>
      <c r="K2899" s="168">
        <f>IF(K$2=$A2899,Data!H337,0)</f>
        <v>0</v>
      </c>
      <c r="L2899" s="168">
        <f>IF(L$2=$A2899,Data!I337,0)</f>
        <v>0</v>
      </c>
      <c r="M2899" s="168">
        <f>IF(M$2=$A2899,Data!J337,0)</f>
        <v>0</v>
      </c>
      <c r="N2899" s="168">
        <f>IF(N$2=$A2899,Data!K337,0)</f>
        <v>0</v>
      </c>
      <c r="O2899" s="168">
        <f>IF(O$2=$A2899,Data!L337,0)</f>
        <v>0</v>
      </c>
      <c r="P2899" s="168">
        <f>IF(P$2=$A2899,Data!M337,0)</f>
        <v>0</v>
      </c>
      <c r="Q2899" s="168">
        <f>IF(Q$2=$A2899,Data!N337,0)</f>
        <v>0</v>
      </c>
      <c r="R2899" s="169">
        <f>IF(R$2=$A2899,Data!O337,0)</f>
        <v>0</v>
      </c>
      <c r="S2899" s="169">
        <f>IF(S$2=$A2899,Data!P337,0)</f>
        <v>0</v>
      </c>
      <c r="T2899" s="169">
        <f>IF(T$2=$A2899,Data!Q337,0)</f>
        <v>0</v>
      </c>
      <c r="U2899" s="169">
        <f>IF(U$2=$A2899,Data!R337,0)</f>
        <v>0</v>
      </c>
      <c r="V2899" s="169">
        <f>IF(V$2=$A2899,Data!S337,0)</f>
        <v>0</v>
      </c>
      <c r="W2899" s="169">
        <f>IF(W$2=$A2899,Data!T337,0)</f>
        <v>0</v>
      </c>
      <c r="X2899" s="169">
        <f>IF(X$2=$A2899,Data!U337,0)</f>
        <v>0</v>
      </c>
      <c r="Y2899" s="169">
        <f>IF(Y$2=$A2899,Data!V337,0)</f>
        <v>0</v>
      </c>
      <c r="Z2899" s="169">
        <f>IF(Z$2=$A2899,Data!W337,0)</f>
        <v>0</v>
      </c>
      <c r="AA2899" s="169">
        <f>IF(AA$2=$A2899,Data!X337,0)</f>
        <v>0</v>
      </c>
      <c r="AB2899" s="169">
        <f>IF(AB$2=$A2899,Data!Y337,0)</f>
        <v>0</v>
      </c>
      <c r="AC2899" s="169">
        <f>IF(AC$2=$A2899,Data!Z337,0)</f>
        <v>0</v>
      </c>
      <c r="AD2899" s="170">
        <f>IF(AD$2=$A2899,Data!AA337,0)</f>
        <v>0</v>
      </c>
      <c r="AE2899" s="171">
        <f>IF(AE$2=$A2899,Data!AB337,0)</f>
        <v>0</v>
      </c>
      <c r="AF2899" s="170">
        <f>IF(AF$2=$A2899,Data!AC337,0)</f>
        <v>0</v>
      </c>
      <c r="AG2899" s="171">
        <f>IF(AG$2=$A2899,Data!AD337,0)</f>
        <v>0</v>
      </c>
      <c r="AH2899" s="170">
        <f>IF(AH$2=$A2899,Data!AE337,0)</f>
        <v>0</v>
      </c>
      <c r="AI2899" s="171">
        <f>IF(AI$2=$A2899,Data!AF337,0)</f>
        <v>0</v>
      </c>
      <c r="AJ2899" s="170">
        <f>IF(AJ$2=$A2899,Data!AG337,0)</f>
        <v>0</v>
      </c>
      <c r="AK2899" s="171">
        <f>IF(AK$2=$A2899,Data!AH337,0)</f>
        <v>0</v>
      </c>
      <c r="AL2899" s="170">
        <f>IF(AL$2=$A2899,Data!AI337,0)</f>
        <v>0</v>
      </c>
      <c r="AM2899" t="str">
        <f t="shared" si="90"/>
        <v>EA</v>
      </c>
      <c r="AN2899" t="e">
        <f>+INDEX(Validation!$D$4:$D$250,MATCH(Merge!B2899,Validation!$E$4:$E$250,0))</f>
        <v>#N/A</v>
      </c>
      <c r="AO2899" s="172">
        <f t="shared" si="91"/>
        <v>0</v>
      </c>
    </row>
    <row r="2900" spans="1:41" ht="15" x14ac:dyDescent="0.25">
      <c r="A2900">
        <f>Inputs!$H$17</f>
        <v>7</v>
      </c>
      <c r="B2900" t="str">
        <f>Inputs!$D$4</f>
        <v>Select Agency…</v>
      </c>
      <c r="C2900" s="166" t="str">
        <f>Inputs!$I$6</f>
        <v>(insert code)</v>
      </c>
      <c r="D2900" t="str">
        <f>IFERROR(INDEX(Inputs!$I$11:$I$19,MATCH(A2900,Inputs!$H$11:$H$19)),"")</f>
        <v>(insert code)</v>
      </c>
      <c r="E2900" t="s">
        <v>942</v>
      </c>
      <c r="F2900" s="168">
        <f>IF(F$2=$A2900,Data!C338,0)</f>
        <v>0</v>
      </c>
      <c r="G2900" s="168">
        <f>IF(G$2=$A2900,Data!D338,0)</f>
        <v>0</v>
      </c>
      <c r="H2900" s="168">
        <f>IF(H$2=$A2900,Data!E338,0)</f>
        <v>0</v>
      </c>
      <c r="I2900" s="168">
        <f>IF(I$2=$A2900,Data!F338,0)</f>
        <v>0</v>
      </c>
      <c r="J2900" s="168">
        <f>IF(J$2=$A2900,Data!G338,0)</f>
        <v>0</v>
      </c>
      <c r="K2900" s="168">
        <f>IF(K$2=$A2900,Data!H338,0)</f>
        <v>0</v>
      </c>
      <c r="L2900" s="168">
        <f>IF(L$2=$A2900,Data!I338,0)</f>
        <v>0</v>
      </c>
      <c r="M2900" s="168">
        <f>IF(M$2=$A2900,Data!J338,0)</f>
        <v>0</v>
      </c>
      <c r="N2900" s="168">
        <f>IF(N$2=$A2900,Data!K338,0)</f>
        <v>0</v>
      </c>
      <c r="O2900" s="168">
        <f>IF(O$2=$A2900,Data!L338,0)</f>
        <v>0</v>
      </c>
      <c r="P2900" s="168">
        <f>IF(P$2=$A2900,Data!M338,0)</f>
        <v>0</v>
      </c>
      <c r="Q2900" s="168">
        <f>IF(Q$2=$A2900,Data!N338,0)</f>
        <v>0</v>
      </c>
      <c r="R2900" s="169">
        <f>IF(R$2=$A2900,Data!O338,0)</f>
        <v>0</v>
      </c>
      <c r="S2900" s="169">
        <f>IF(S$2=$A2900,Data!P338,0)</f>
        <v>0</v>
      </c>
      <c r="T2900" s="169">
        <f>IF(T$2=$A2900,Data!Q338,0)</f>
        <v>0</v>
      </c>
      <c r="U2900" s="169">
        <f>IF(U$2=$A2900,Data!R338,0)</f>
        <v>0</v>
      </c>
      <c r="V2900" s="169">
        <f>IF(V$2=$A2900,Data!S338,0)</f>
        <v>0</v>
      </c>
      <c r="W2900" s="169">
        <f>IF(W$2=$A2900,Data!T338,0)</f>
        <v>0</v>
      </c>
      <c r="X2900" s="169">
        <f>IF(X$2=$A2900,Data!U338,0)</f>
        <v>0</v>
      </c>
      <c r="Y2900" s="169">
        <f>IF(Y$2=$A2900,Data!V338,0)</f>
        <v>0</v>
      </c>
      <c r="Z2900" s="169">
        <f>IF(Z$2=$A2900,Data!W338,0)</f>
        <v>0</v>
      </c>
      <c r="AA2900" s="169">
        <f>IF(AA$2=$A2900,Data!X338,0)</f>
        <v>0</v>
      </c>
      <c r="AB2900" s="169">
        <f>IF(AB$2=$A2900,Data!Y338,0)</f>
        <v>0</v>
      </c>
      <c r="AC2900" s="169">
        <f>IF(AC$2=$A2900,Data!Z338,0)</f>
        <v>0</v>
      </c>
      <c r="AD2900" s="170">
        <f>IF(AD$2=$A2900,Data!AA338,0)</f>
        <v>0</v>
      </c>
      <c r="AE2900" s="171">
        <f>IF(AE$2=$A2900,Data!AB338,0)</f>
        <v>0</v>
      </c>
      <c r="AF2900" s="170">
        <f>IF(AF$2=$A2900,Data!AC338,0)</f>
        <v>0</v>
      </c>
      <c r="AG2900" s="171">
        <f>IF(AG$2=$A2900,Data!AD338,0)</f>
        <v>0</v>
      </c>
      <c r="AH2900" s="170">
        <f>IF(AH$2=$A2900,Data!AE338,0)</f>
        <v>0</v>
      </c>
      <c r="AI2900" s="171">
        <f>IF(AI$2=$A2900,Data!AF338,0)</f>
        <v>0</v>
      </c>
      <c r="AJ2900" s="170">
        <f>IF(AJ$2=$A2900,Data!AG338,0)</f>
        <v>0</v>
      </c>
      <c r="AK2900" s="171">
        <f>IF(AK$2=$A2900,Data!AH338,0)</f>
        <v>0</v>
      </c>
      <c r="AL2900" s="170">
        <f>IF(AL$2=$A2900,Data!AI338,0)</f>
        <v>0</v>
      </c>
      <c r="AM2900" t="str">
        <f t="shared" si="90"/>
        <v>EA</v>
      </c>
      <c r="AN2900" t="e">
        <f>+INDEX(Validation!$D$4:$D$250,MATCH(Merge!B2900,Validation!$E$4:$E$250,0))</f>
        <v>#N/A</v>
      </c>
      <c r="AO2900" s="172">
        <f t="shared" si="91"/>
        <v>0</v>
      </c>
    </row>
    <row r="2901" spans="1:41" ht="15" x14ac:dyDescent="0.25">
      <c r="A2901">
        <f>Inputs!$H$17</f>
        <v>7</v>
      </c>
      <c r="B2901" t="str">
        <f>Inputs!$D$4</f>
        <v>Select Agency…</v>
      </c>
      <c r="C2901" s="166" t="str">
        <f>Inputs!$I$6</f>
        <v>(insert code)</v>
      </c>
      <c r="D2901" t="str">
        <f>IFERROR(INDEX(Inputs!$I$11:$I$19,MATCH(A2901,Inputs!$H$11:$H$19)),"")</f>
        <v>(insert code)</v>
      </c>
      <c r="E2901" t="s">
        <v>942</v>
      </c>
      <c r="F2901" s="168">
        <f>IF(F$2=$A2901,Data!C339,0)</f>
        <v>0</v>
      </c>
      <c r="G2901" s="168">
        <f>IF(G$2=$A2901,Data!D339,0)</f>
        <v>0</v>
      </c>
      <c r="H2901" s="168">
        <f>IF(H$2=$A2901,Data!E339,0)</f>
        <v>0</v>
      </c>
      <c r="I2901" s="168">
        <f>IF(I$2=$A2901,Data!F339,0)</f>
        <v>0</v>
      </c>
      <c r="J2901" s="168">
        <f>IF(J$2=$A2901,Data!G339,0)</f>
        <v>0</v>
      </c>
      <c r="K2901" s="168">
        <f>IF(K$2=$A2901,Data!H339,0)</f>
        <v>0</v>
      </c>
      <c r="L2901" s="168">
        <f>IF(L$2=$A2901,Data!I339,0)</f>
        <v>0</v>
      </c>
      <c r="M2901" s="168">
        <f>IF(M$2=$A2901,Data!J339,0)</f>
        <v>0</v>
      </c>
      <c r="N2901" s="168">
        <f>IF(N$2=$A2901,Data!K339,0)</f>
        <v>0</v>
      </c>
      <c r="O2901" s="168">
        <f>IF(O$2=$A2901,Data!L339,0)</f>
        <v>0</v>
      </c>
      <c r="P2901" s="168">
        <f>IF(P$2=$A2901,Data!M339,0)</f>
        <v>0</v>
      </c>
      <c r="Q2901" s="168">
        <f>IF(Q$2=$A2901,Data!N339,0)</f>
        <v>0</v>
      </c>
      <c r="R2901" s="169">
        <f>IF(R$2=$A2901,Data!O339,0)</f>
        <v>0</v>
      </c>
      <c r="S2901" s="169">
        <f>IF(S$2=$A2901,Data!P339,0)</f>
        <v>0</v>
      </c>
      <c r="T2901" s="169">
        <f>IF(T$2=$A2901,Data!Q339,0)</f>
        <v>0</v>
      </c>
      <c r="U2901" s="169">
        <f>IF(U$2=$A2901,Data!R339,0)</f>
        <v>0</v>
      </c>
      <c r="V2901" s="169">
        <f>IF(V$2=$A2901,Data!S339,0)</f>
        <v>0</v>
      </c>
      <c r="W2901" s="169">
        <f>IF(W$2=$A2901,Data!T339,0)</f>
        <v>0</v>
      </c>
      <c r="X2901" s="169">
        <f>IF(X$2=$A2901,Data!U339,0)</f>
        <v>0</v>
      </c>
      <c r="Y2901" s="169">
        <f>IF(Y$2=$A2901,Data!V339,0)</f>
        <v>0</v>
      </c>
      <c r="Z2901" s="169">
        <f>IF(Z$2=$A2901,Data!W339,0)</f>
        <v>0</v>
      </c>
      <c r="AA2901" s="169">
        <f>IF(AA$2=$A2901,Data!X339,0)</f>
        <v>0</v>
      </c>
      <c r="AB2901" s="169">
        <f>IF(AB$2=$A2901,Data!Y339,0)</f>
        <v>0</v>
      </c>
      <c r="AC2901" s="169">
        <f>IF(AC$2=$A2901,Data!Z339,0)</f>
        <v>0</v>
      </c>
      <c r="AD2901" s="170">
        <f>IF(AD$2=$A2901,Data!AA339,0)</f>
        <v>0</v>
      </c>
      <c r="AE2901" s="171">
        <f>IF(AE$2=$A2901,Data!AB339,0)</f>
        <v>0</v>
      </c>
      <c r="AF2901" s="170">
        <f>IF(AF$2=$A2901,Data!AC339,0)</f>
        <v>0</v>
      </c>
      <c r="AG2901" s="171">
        <f>IF(AG$2=$A2901,Data!AD339,0)</f>
        <v>0</v>
      </c>
      <c r="AH2901" s="170">
        <f>IF(AH$2=$A2901,Data!AE339,0)</f>
        <v>0</v>
      </c>
      <c r="AI2901" s="171">
        <f>IF(AI$2=$A2901,Data!AF339,0)</f>
        <v>0</v>
      </c>
      <c r="AJ2901" s="170">
        <f>IF(AJ$2=$A2901,Data!AG339,0)</f>
        <v>0</v>
      </c>
      <c r="AK2901" s="171">
        <f>IF(AK$2=$A2901,Data!AH339,0)</f>
        <v>0</v>
      </c>
      <c r="AL2901" s="170">
        <f>IF(AL$2=$A2901,Data!AI339,0)</f>
        <v>0</v>
      </c>
      <c r="AM2901" t="str">
        <f t="shared" si="90"/>
        <v>EA</v>
      </c>
      <c r="AN2901" t="e">
        <f>+INDEX(Validation!$D$4:$D$250,MATCH(Merge!B2901,Validation!$E$4:$E$250,0))</f>
        <v>#N/A</v>
      </c>
      <c r="AO2901" s="172">
        <f t="shared" si="91"/>
        <v>0</v>
      </c>
    </row>
    <row r="2902" spans="1:41" ht="15" x14ac:dyDescent="0.25">
      <c r="A2902">
        <f>Inputs!$H$17</f>
        <v>7</v>
      </c>
      <c r="B2902" t="str">
        <f>Inputs!$D$4</f>
        <v>Select Agency…</v>
      </c>
      <c r="C2902" s="166" t="str">
        <f>Inputs!$I$6</f>
        <v>(insert code)</v>
      </c>
      <c r="D2902" t="str">
        <f>IFERROR(INDEX(Inputs!$I$11:$I$19,MATCH(A2902,Inputs!$H$11:$H$19)),"")</f>
        <v>(insert code)</v>
      </c>
      <c r="E2902" t="s">
        <v>942</v>
      </c>
      <c r="F2902" s="168">
        <f>IF(F$2=$A2902,Data!C340,0)</f>
        <v>0</v>
      </c>
      <c r="G2902" s="168">
        <f>IF(G$2=$A2902,Data!D340,0)</f>
        <v>0</v>
      </c>
      <c r="H2902" s="168">
        <f>IF(H$2=$A2902,Data!E340,0)</f>
        <v>0</v>
      </c>
      <c r="I2902" s="168">
        <f>IF(I$2=$A2902,Data!F340,0)</f>
        <v>0</v>
      </c>
      <c r="J2902" s="168">
        <f>IF(J$2=$A2902,Data!G340,0)</f>
        <v>0</v>
      </c>
      <c r="K2902" s="168">
        <f>IF(K$2=$A2902,Data!H340,0)</f>
        <v>0</v>
      </c>
      <c r="L2902" s="168">
        <f>IF(L$2=$A2902,Data!I340,0)</f>
        <v>0</v>
      </c>
      <c r="M2902" s="168">
        <f>IF(M$2=$A2902,Data!J340,0)</f>
        <v>0</v>
      </c>
      <c r="N2902" s="168">
        <f>IF(N$2=$A2902,Data!K340,0)</f>
        <v>0</v>
      </c>
      <c r="O2902" s="168">
        <f>IF(O$2=$A2902,Data!L340,0)</f>
        <v>0</v>
      </c>
      <c r="P2902" s="168">
        <f>IF(P$2=$A2902,Data!M340,0)</f>
        <v>0</v>
      </c>
      <c r="Q2902" s="168">
        <f>IF(Q$2=$A2902,Data!N340,0)</f>
        <v>0</v>
      </c>
      <c r="R2902" s="169">
        <f>IF(R$2=$A2902,Data!O340,0)</f>
        <v>0</v>
      </c>
      <c r="S2902" s="169">
        <f>IF(S$2=$A2902,Data!P340,0)</f>
        <v>0</v>
      </c>
      <c r="T2902" s="169">
        <f>IF(T$2=$A2902,Data!Q340,0)</f>
        <v>0</v>
      </c>
      <c r="U2902" s="169">
        <f>IF(U$2=$A2902,Data!R340,0)</f>
        <v>0</v>
      </c>
      <c r="V2902" s="169">
        <f>IF(V$2=$A2902,Data!S340,0)</f>
        <v>0</v>
      </c>
      <c r="W2902" s="169">
        <f>IF(W$2=$A2902,Data!T340,0)</f>
        <v>0</v>
      </c>
      <c r="X2902" s="169">
        <f>IF(X$2=$A2902,Data!U340,0)</f>
        <v>0</v>
      </c>
      <c r="Y2902" s="169">
        <f>IF(Y$2=$A2902,Data!V340,0)</f>
        <v>0</v>
      </c>
      <c r="Z2902" s="169">
        <f>IF(Z$2=$A2902,Data!W340,0)</f>
        <v>0</v>
      </c>
      <c r="AA2902" s="169">
        <f>IF(AA$2=$A2902,Data!X340,0)</f>
        <v>0</v>
      </c>
      <c r="AB2902" s="169">
        <f>IF(AB$2=$A2902,Data!Y340,0)</f>
        <v>0</v>
      </c>
      <c r="AC2902" s="169">
        <f>IF(AC$2=$A2902,Data!Z340,0)</f>
        <v>0</v>
      </c>
      <c r="AD2902" s="170">
        <f>IF(AD$2=$A2902,Data!AA340,0)</f>
        <v>0</v>
      </c>
      <c r="AE2902" s="171">
        <f>IF(AE$2=$A2902,Data!AB340,0)</f>
        <v>0</v>
      </c>
      <c r="AF2902" s="170">
        <f>IF(AF$2=$A2902,Data!AC340,0)</f>
        <v>0</v>
      </c>
      <c r="AG2902" s="171">
        <f>IF(AG$2=$A2902,Data!AD340,0)</f>
        <v>0</v>
      </c>
      <c r="AH2902" s="170">
        <f>IF(AH$2=$A2902,Data!AE340,0)</f>
        <v>0</v>
      </c>
      <c r="AI2902" s="171">
        <f>IF(AI$2=$A2902,Data!AF340,0)</f>
        <v>0</v>
      </c>
      <c r="AJ2902" s="170">
        <f>IF(AJ$2=$A2902,Data!AG340,0)</f>
        <v>0</v>
      </c>
      <c r="AK2902" s="171">
        <f>IF(AK$2=$A2902,Data!AH340,0)</f>
        <v>0</v>
      </c>
      <c r="AL2902" s="170">
        <f>IF(AL$2=$A2902,Data!AI340,0)</f>
        <v>0</v>
      </c>
      <c r="AM2902" t="str">
        <f t="shared" si="90"/>
        <v>EA</v>
      </c>
      <c r="AN2902" t="e">
        <f>+INDEX(Validation!$D$4:$D$250,MATCH(Merge!B2902,Validation!$E$4:$E$250,0))</f>
        <v>#N/A</v>
      </c>
      <c r="AO2902" s="172">
        <f t="shared" si="91"/>
        <v>0</v>
      </c>
    </row>
    <row r="2903" spans="1:41" ht="15" x14ac:dyDescent="0.25">
      <c r="A2903">
        <f>Inputs!$H$17</f>
        <v>7</v>
      </c>
      <c r="B2903" t="str">
        <f>Inputs!$D$4</f>
        <v>Select Agency…</v>
      </c>
      <c r="C2903" s="166" t="str">
        <f>Inputs!$I$6</f>
        <v>(insert code)</v>
      </c>
      <c r="D2903" t="str">
        <f>IFERROR(INDEX(Inputs!$I$11:$I$19,MATCH(A2903,Inputs!$H$11:$H$19)),"")</f>
        <v>(insert code)</v>
      </c>
      <c r="E2903" t="s">
        <v>942</v>
      </c>
      <c r="F2903" s="168">
        <f>IF(F$2=$A2903,Data!C341,0)</f>
        <v>0</v>
      </c>
      <c r="G2903" s="168">
        <f>IF(G$2=$A2903,Data!D341,0)</f>
        <v>0</v>
      </c>
      <c r="H2903" s="168">
        <f>IF(H$2=$A2903,Data!E341,0)</f>
        <v>0</v>
      </c>
      <c r="I2903" s="168">
        <f>IF(I$2=$A2903,Data!F341,0)</f>
        <v>0</v>
      </c>
      <c r="J2903" s="168">
        <f>IF(J$2=$A2903,Data!G341,0)</f>
        <v>0</v>
      </c>
      <c r="K2903" s="168">
        <f>IF(K$2=$A2903,Data!H341,0)</f>
        <v>0</v>
      </c>
      <c r="L2903" s="168">
        <f>IF(L$2=$A2903,Data!I341,0)</f>
        <v>0</v>
      </c>
      <c r="M2903" s="168">
        <f>IF(M$2=$A2903,Data!J341,0)</f>
        <v>0</v>
      </c>
      <c r="N2903" s="168">
        <f>IF(N$2=$A2903,Data!K341,0)</f>
        <v>0</v>
      </c>
      <c r="O2903" s="168">
        <f>IF(O$2=$A2903,Data!L341,0)</f>
        <v>0</v>
      </c>
      <c r="P2903" s="168">
        <f>IF(P$2=$A2903,Data!M341,0)</f>
        <v>0</v>
      </c>
      <c r="Q2903" s="168">
        <f>IF(Q$2=$A2903,Data!N341,0)</f>
        <v>0</v>
      </c>
      <c r="R2903" s="169">
        <f>IF(R$2=$A2903,Data!O341,0)</f>
        <v>0</v>
      </c>
      <c r="S2903" s="169">
        <f>IF(S$2=$A2903,Data!P341,0)</f>
        <v>0</v>
      </c>
      <c r="T2903" s="169">
        <f>IF(T$2=$A2903,Data!Q341,0)</f>
        <v>0</v>
      </c>
      <c r="U2903" s="169">
        <f>IF(U$2=$A2903,Data!R341,0)</f>
        <v>0</v>
      </c>
      <c r="V2903" s="169">
        <f>IF(V$2=$A2903,Data!S341,0)</f>
        <v>0</v>
      </c>
      <c r="W2903" s="169">
        <f>IF(W$2=$A2903,Data!T341,0)</f>
        <v>0</v>
      </c>
      <c r="X2903" s="169">
        <f>IF(X$2=$A2903,Data!U341,0)</f>
        <v>0</v>
      </c>
      <c r="Y2903" s="169">
        <f>IF(Y$2=$A2903,Data!V341,0)</f>
        <v>0</v>
      </c>
      <c r="Z2903" s="169">
        <f>IF(Z$2=$A2903,Data!W341,0)</f>
        <v>0</v>
      </c>
      <c r="AA2903" s="169">
        <f>IF(AA$2=$A2903,Data!X341,0)</f>
        <v>0</v>
      </c>
      <c r="AB2903" s="169">
        <f>IF(AB$2=$A2903,Data!Y341,0)</f>
        <v>0</v>
      </c>
      <c r="AC2903" s="169">
        <f>IF(AC$2=$A2903,Data!Z341,0)</f>
        <v>0</v>
      </c>
      <c r="AD2903" s="170">
        <f>IF(AD$2=$A2903,Data!AA341,0)</f>
        <v>0</v>
      </c>
      <c r="AE2903" s="171">
        <f>IF(AE$2=$A2903,Data!AB341,0)</f>
        <v>0</v>
      </c>
      <c r="AF2903" s="170">
        <f>IF(AF$2=$A2903,Data!AC341,0)</f>
        <v>0</v>
      </c>
      <c r="AG2903" s="171">
        <f>IF(AG$2=$A2903,Data!AD341,0)</f>
        <v>0</v>
      </c>
      <c r="AH2903" s="170">
        <f>IF(AH$2=$A2903,Data!AE341,0)</f>
        <v>0</v>
      </c>
      <c r="AI2903" s="171">
        <f>IF(AI$2=$A2903,Data!AF341,0)</f>
        <v>0</v>
      </c>
      <c r="AJ2903" s="170">
        <f>IF(AJ$2=$A2903,Data!AG341,0)</f>
        <v>0</v>
      </c>
      <c r="AK2903" s="171">
        <f>IF(AK$2=$A2903,Data!AH341,0)</f>
        <v>0</v>
      </c>
      <c r="AL2903" s="170">
        <f>IF(AL$2=$A2903,Data!AI341,0)</f>
        <v>0</v>
      </c>
      <c r="AM2903" t="str">
        <f t="shared" si="90"/>
        <v>EA</v>
      </c>
      <c r="AN2903" t="e">
        <f>+INDEX(Validation!$D$4:$D$250,MATCH(Merge!B2903,Validation!$E$4:$E$250,0))</f>
        <v>#N/A</v>
      </c>
      <c r="AO2903" s="172">
        <f t="shared" si="91"/>
        <v>0</v>
      </c>
    </row>
    <row r="2904" spans="1:41" ht="15" x14ac:dyDescent="0.25">
      <c r="A2904">
        <f>Inputs!$H$17</f>
        <v>7</v>
      </c>
      <c r="B2904" t="str">
        <f>Inputs!$D$4</f>
        <v>Select Agency…</v>
      </c>
      <c r="C2904" s="166" t="str">
        <f>Inputs!$I$6</f>
        <v>(insert code)</v>
      </c>
      <c r="D2904" t="str">
        <f>IFERROR(INDEX(Inputs!$I$11:$I$19,MATCH(A2904,Inputs!$H$11:$H$19)),"")</f>
        <v>(insert code)</v>
      </c>
      <c r="E2904" t="s">
        <v>942</v>
      </c>
      <c r="F2904" s="168">
        <f>IF(F$2=$A2904,Data!C342,0)</f>
        <v>0</v>
      </c>
      <c r="G2904" s="168">
        <f>IF(G$2=$A2904,Data!D342,0)</f>
        <v>0</v>
      </c>
      <c r="H2904" s="168">
        <f>IF(H$2=$A2904,Data!E342,0)</f>
        <v>0</v>
      </c>
      <c r="I2904" s="168">
        <f>IF(I$2=$A2904,Data!F342,0)</f>
        <v>0</v>
      </c>
      <c r="J2904" s="168">
        <f>IF(J$2=$A2904,Data!G342,0)</f>
        <v>0</v>
      </c>
      <c r="K2904" s="168">
        <f>IF(K$2=$A2904,Data!H342,0)</f>
        <v>0</v>
      </c>
      <c r="L2904" s="168">
        <f>IF(L$2=$A2904,Data!I342,0)</f>
        <v>0</v>
      </c>
      <c r="M2904" s="168">
        <f>IF(M$2=$A2904,Data!J342,0)</f>
        <v>0</v>
      </c>
      <c r="N2904" s="168">
        <f>IF(N$2=$A2904,Data!K342,0)</f>
        <v>0</v>
      </c>
      <c r="O2904" s="168">
        <f>IF(O$2=$A2904,Data!L342,0)</f>
        <v>0</v>
      </c>
      <c r="P2904" s="168">
        <f>IF(P$2=$A2904,Data!M342,0)</f>
        <v>0</v>
      </c>
      <c r="Q2904" s="168">
        <f>IF(Q$2=$A2904,Data!N342,0)</f>
        <v>0</v>
      </c>
      <c r="R2904" s="169">
        <f>IF(R$2=$A2904,Data!O342,0)</f>
        <v>0</v>
      </c>
      <c r="S2904" s="169">
        <f>IF(S$2=$A2904,Data!P342,0)</f>
        <v>0</v>
      </c>
      <c r="T2904" s="169">
        <f>IF(T$2=$A2904,Data!Q342,0)</f>
        <v>0</v>
      </c>
      <c r="U2904" s="169">
        <f>IF(U$2=$A2904,Data!R342,0)</f>
        <v>0</v>
      </c>
      <c r="V2904" s="169">
        <f>IF(V$2=$A2904,Data!S342,0)</f>
        <v>0</v>
      </c>
      <c r="W2904" s="169">
        <f>IF(W$2=$A2904,Data!T342,0)</f>
        <v>0</v>
      </c>
      <c r="X2904" s="169">
        <f>IF(X$2=$A2904,Data!U342,0)</f>
        <v>0</v>
      </c>
      <c r="Y2904" s="169">
        <f>IF(Y$2=$A2904,Data!V342,0)</f>
        <v>0</v>
      </c>
      <c r="Z2904" s="169">
        <f>IF(Z$2=$A2904,Data!W342,0)</f>
        <v>0</v>
      </c>
      <c r="AA2904" s="169">
        <f>IF(AA$2=$A2904,Data!X342,0)</f>
        <v>0</v>
      </c>
      <c r="AB2904" s="169">
        <f>IF(AB$2=$A2904,Data!Y342,0)</f>
        <v>0</v>
      </c>
      <c r="AC2904" s="169">
        <f>IF(AC$2=$A2904,Data!Z342,0)</f>
        <v>0</v>
      </c>
      <c r="AD2904" s="170">
        <f>IF(AD$2=$A2904,Data!AA342,0)</f>
        <v>0</v>
      </c>
      <c r="AE2904" s="171">
        <f>IF(AE$2=$A2904,Data!AB342,0)</f>
        <v>0</v>
      </c>
      <c r="AF2904" s="170">
        <f>IF(AF$2=$A2904,Data!AC342,0)</f>
        <v>0</v>
      </c>
      <c r="AG2904" s="171">
        <f>IF(AG$2=$A2904,Data!AD342,0)</f>
        <v>0</v>
      </c>
      <c r="AH2904" s="170">
        <f>IF(AH$2=$A2904,Data!AE342,0)</f>
        <v>0</v>
      </c>
      <c r="AI2904" s="171">
        <f>IF(AI$2=$A2904,Data!AF342,0)</f>
        <v>0</v>
      </c>
      <c r="AJ2904" s="170">
        <f>IF(AJ$2=$A2904,Data!AG342,0)</f>
        <v>0</v>
      </c>
      <c r="AK2904" s="171">
        <f>IF(AK$2=$A2904,Data!AH342,0)</f>
        <v>0</v>
      </c>
      <c r="AL2904" s="170">
        <f>IF(AL$2=$A2904,Data!AI342,0)</f>
        <v>0</v>
      </c>
      <c r="AM2904" t="str">
        <f t="shared" si="90"/>
        <v>EA</v>
      </c>
      <c r="AN2904" t="e">
        <f>+INDEX(Validation!$D$4:$D$250,MATCH(Merge!B2904,Validation!$E$4:$E$250,0))</f>
        <v>#N/A</v>
      </c>
      <c r="AO2904" s="172">
        <f t="shared" si="91"/>
        <v>0</v>
      </c>
    </row>
    <row r="2905" spans="1:41" ht="15" x14ac:dyDescent="0.25">
      <c r="A2905">
        <f>Inputs!$H$17</f>
        <v>7</v>
      </c>
      <c r="B2905" t="str">
        <f>Inputs!$D$4</f>
        <v>Select Agency…</v>
      </c>
      <c r="C2905" s="166" t="str">
        <f>Inputs!$I$6</f>
        <v>(insert code)</v>
      </c>
      <c r="D2905" t="str">
        <f>IFERROR(INDEX(Inputs!$I$11:$I$19,MATCH(A2905,Inputs!$H$11:$H$19)),"")</f>
        <v>(insert code)</v>
      </c>
      <c r="E2905" t="s">
        <v>942</v>
      </c>
      <c r="F2905" s="168">
        <f>IF(F$2=$A2905,Data!C343,0)</f>
        <v>0</v>
      </c>
      <c r="G2905" s="168">
        <f>IF(G$2=$A2905,Data!D343,0)</f>
        <v>0</v>
      </c>
      <c r="H2905" s="168">
        <f>IF(H$2=$A2905,Data!E343,0)</f>
        <v>0</v>
      </c>
      <c r="I2905" s="168">
        <f>IF(I$2=$A2905,Data!F343,0)</f>
        <v>0</v>
      </c>
      <c r="J2905" s="168">
        <f>IF(J$2=$A2905,Data!G343,0)</f>
        <v>0</v>
      </c>
      <c r="K2905" s="168">
        <f>IF(K$2=$A2905,Data!H343,0)</f>
        <v>0</v>
      </c>
      <c r="L2905" s="168">
        <f>IF(L$2=$A2905,Data!I343,0)</f>
        <v>0</v>
      </c>
      <c r="M2905" s="168">
        <f>IF(M$2=$A2905,Data!J343,0)</f>
        <v>0</v>
      </c>
      <c r="N2905" s="168">
        <f>IF(N$2=$A2905,Data!K343,0)</f>
        <v>0</v>
      </c>
      <c r="O2905" s="168">
        <f>IF(O$2=$A2905,Data!L343,0)</f>
        <v>0</v>
      </c>
      <c r="P2905" s="168">
        <f>IF(P$2=$A2905,Data!M343,0)</f>
        <v>0</v>
      </c>
      <c r="Q2905" s="168">
        <f>IF(Q$2=$A2905,Data!N343,0)</f>
        <v>0</v>
      </c>
      <c r="R2905" s="169">
        <f>IF(R$2=$A2905,Data!O343,0)</f>
        <v>0</v>
      </c>
      <c r="S2905" s="169">
        <f>IF(S$2=$A2905,Data!P343,0)</f>
        <v>0</v>
      </c>
      <c r="T2905" s="169">
        <f>IF(T$2=$A2905,Data!Q343,0)</f>
        <v>0</v>
      </c>
      <c r="U2905" s="169">
        <f>IF(U$2=$A2905,Data!R343,0)</f>
        <v>0</v>
      </c>
      <c r="V2905" s="169">
        <f>IF(V$2=$A2905,Data!S343,0)</f>
        <v>0</v>
      </c>
      <c r="W2905" s="169">
        <f>IF(W$2=$A2905,Data!T343,0)</f>
        <v>0</v>
      </c>
      <c r="X2905" s="169">
        <f>IF(X$2=$A2905,Data!U343,0)</f>
        <v>0</v>
      </c>
      <c r="Y2905" s="169">
        <f>IF(Y$2=$A2905,Data!V343,0)</f>
        <v>0</v>
      </c>
      <c r="Z2905" s="169">
        <f>IF(Z$2=$A2905,Data!W343,0)</f>
        <v>0</v>
      </c>
      <c r="AA2905" s="169">
        <f>IF(AA$2=$A2905,Data!X343,0)</f>
        <v>0</v>
      </c>
      <c r="AB2905" s="169">
        <f>IF(AB$2=$A2905,Data!Y343,0)</f>
        <v>0</v>
      </c>
      <c r="AC2905" s="169">
        <f>IF(AC$2=$A2905,Data!Z343,0)</f>
        <v>0</v>
      </c>
      <c r="AD2905" s="170">
        <f>IF(AD$2=$A2905,Data!AA343,0)</f>
        <v>0</v>
      </c>
      <c r="AE2905" s="171">
        <f>IF(AE$2=$A2905,Data!AB343,0)</f>
        <v>0</v>
      </c>
      <c r="AF2905" s="170">
        <f>IF(AF$2=$A2905,Data!AC343,0)</f>
        <v>0</v>
      </c>
      <c r="AG2905" s="171">
        <f>IF(AG$2=$A2905,Data!AD343,0)</f>
        <v>0</v>
      </c>
      <c r="AH2905" s="170">
        <f>IF(AH$2=$A2905,Data!AE343,0)</f>
        <v>0</v>
      </c>
      <c r="AI2905" s="171">
        <f>IF(AI$2=$A2905,Data!AF343,0)</f>
        <v>0</v>
      </c>
      <c r="AJ2905" s="170">
        <f>IF(AJ$2=$A2905,Data!AG343,0)</f>
        <v>0</v>
      </c>
      <c r="AK2905" s="171">
        <f>IF(AK$2=$A2905,Data!AH343,0)</f>
        <v>0</v>
      </c>
      <c r="AL2905" s="170">
        <f>IF(AL$2=$A2905,Data!AI343,0)</f>
        <v>0</v>
      </c>
      <c r="AM2905" t="str">
        <f t="shared" si="90"/>
        <v>EA</v>
      </c>
      <c r="AN2905" t="e">
        <f>+INDEX(Validation!$D$4:$D$250,MATCH(Merge!B2905,Validation!$E$4:$E$250,0))</f>
        <v>#N/A</v>
      </c>
      <c r="AO2905" s="172">
        <f t="shared" si="91"/>
        <v>0</v>
      </c>
    </row>
    <row r="2906" spans="1:41" ht="15" x14ac:dyDescent="0.25">
      <c r="A2906">
        <f>Inputs!$H$17</f>
        <v>7</v>
      </c>
      <c r="B2906" t="str">
        <f>Inputs!$D$4</f>
        <v>Select Agency…</v>
      </c>
      <c r="C2906" s="166" t="str">
        <f>Inputs!$I$6</f>
        <v>(insert code)</v>
      </c>
      <c r="D2906" t="str">
        <f>IFERROR(INDEX(Inputs!$I$11:$I$19,MATCH(A2906,Inputs!$H$11:$H$19)),"")</f>
        <v>(insert code)</v>
      </c>
      <c r="E2906" t="s">
        <v>942</v>
      </c>
      <c r="F2906" s="168">
        <f>IF(F$2=$A2906,Data!C344,0)</f>
        <v>0</v>
      </c>
      <c r="G2906" s="168">
        <f>IF(G$2=$A2906,Data!D344,0)</f>
        <v>0</v>
      </c>
      <c r="H2906" s="168">
        <f>IF(H$2=$A2906,Data!E344,0)</f>
        <v>0</v>
      </c>
      <c r="I2906" s="168">
        <f>IF(I$2=$A2906,Data!F344,0)</f>
        <v>0</v>
      </c>
      <c r="J2906" s="168">
        <f>IF(J$2=$A2906,Data!G344,0)</f>
        <v>0</v>
      </c>
      <c r="K2906" s="168">
        <f>IF(K$2=$A2906,Data!H344,0)</f>
        <v>0</v>
      </c>
      <c r="L2906" s="168">
        <f>IF(L$2=$A2906,Data!I344,0)</f>
        <v>0</v>
      </c>
      <c r="M2906" s="168">
        <f>IF(M$2=$A2906,Data!J344,0)</f>
        <v>0</v>
      </c>
      <c r="N2906" s="168">
        <f>IF(N$2=$A2906,Data!K344,0)</f>
        <v>0</v>
      </c>
      <c r="O2906" s="168">
        <f>IF(O$2=$A2906,Data!L344,0)</f>
        <v>0</v>
      </c>
      <c r="P2906" s="168">
        <f>IF(P$2=$A2906,Data!M344,0)</f>
        <v>0</v>
      </c>
      <c r="Q2906" s="168">
        <f>IF(Q$2=$A2906,Data!N344,0)</f>
        <v>0</v>
      </c>
      <c r="R2906" s="169">
        <f>IF(R$2=$A2906,Data!O344,0)</f>
        <v>0</v>
      </c>
      <c r="S2906" s="169">
        <f>IF(S$2=$A2906,Data!P344,0)</f>
        <v>0</v>
      </c>
      <c r="T2906" s="169">
        <f>IF(T$2=$A2906,Data!Q344,0)</f>
        <v>0</v>
      </c>
      <c r="U2906" s="169">
        <f>IF(U$2=$A2906,Data!R344,0)</f>
        <v>0</v>
      </c>
      <c r="V2906" s="169">
        <f>IF(V$2=$A2906,Data!S344,0)</f>
        <v>0</v>
      </c>
      <c r="W2906" s="169">
        <f>IF(W$2=$A2906,Data!T344,0)</f>
        <v>0</v>
      </c>
      <c r="X2906" s="169">
        <f>IF(X$2=$A2906,Data!U344,0)</f>
        <v>0</v>
      </c>
      <c r="Y2906" s="169">
        <f>IF(Y$2=$A2906,Data!V344,0)</f>
        <v>0</v>
      </c>
      <c r="Z2906" s="169">
        <f>IF(Z$2=$A2906,Data!W344,0)</f>
        <v>0</v>
      </c>
      <c r="AA2906" s="169">
        <f>IF(AA$2=$A2906,Data!X344,0)</f>
        <v>0</v>
      </c>
      <c r="AB2906" s="169">
        <f>IF(AB$2=$A2906,Data!Y344,0)</f>
        <v>0</v>
      </c>
      <c r="AC2906" s="169">
        <f>IF(AC$2=$A2906,Data!Z344,0)</f>
        <v>0</v>
      </c>
      <c r="AD2906" s="170">
        <f>IF(AD$2=$A2906,Data!AA344,0)</f>
        <v>0</v>
      </c>
      <c r="AE2906" s="171">
        <f>IF(AE$2=$A2906,Data!AB344,0)</f>
        <v>0</v>
      </c>
      <c r="AF2906" s="170">
        <f>IF(AF$2=$A2906,Data!AC344,0)</f>
        <v>0</v>
      </c>
      <c r="AG2906" s="171">
        <f>IF(AG$2=$A2906,Data!AD344,0)</f>
        <v>0</v>
      </c>
      <c r="AH2906" s="170">
        <f>IF(AH$2=$A2906,Data!AE344,0)</f>
        <v>0</v>
      </c>
      <c r="AI2906" s="171">
        <f>IF(AI$2=$A2906,Data!AF344,0)</f>
        <v>0</v>
      </c>
      <c r="AJ2906" s="170">
        <f>IF(AJ$2=$A2906,Data!AG344,0)</f>
        <v>0</v>
      </c>
      <c r="AK2906" s="171">
        <f>IF(AK$2=$A2906,Data!AH344,0)</f>
        <v>0</v>
      </c>
      <c r="AL2906" s="170">
        <f>IF(AL$2=$A2906,Data!AI344,0)</f>
        <v>0</v>
      </c>
      <c r="AM2906" t="str">
        <f t="shared" si="90"/>
        <v>EA</v>
      </c>
      <c r="AN2906" t="e">
        <f>+INDEX(Validation!$D$4:$D$250,MATCH(Merge!B2906,Validation!$E$4:$E$250,0))</f>
        <v>#N/A</v>
      </c>
      <c r="AO2906" s="172">
        <f t="shared" si="91"/>
        <v>0</v>
      </c>
    </row>
    <row r="2907" spans="1:41" ht="15" x14ac:dyDescent="0.25">
      <c r="A2907">
        <f>Inputs!$H$17</f>
        <v>7</v>
      </c>
      <c r="B2907" t="str">
        <f>Inputs!$D$4</f>
        <v>Select Agency…</v>
      </c>
      <c r="C2907" s="166" t="str">
        <f>Inputs!$I$6</f>
        <v>(insert code)</v>
      </c>
      <c r="D2907" t="str">
        <f>IFERROR(INDEX(Inputs!$I$11:$I$19,MATCH(A2907,Inputs!$H$11:$H$19)),"")</f>
        <v>(insert code)</v>
      </c>
      <c r="E2907" t="s">
        <v>942</v>
      </c>
      <c r="F2907" s="168">
        <f>IF(F$2=$A2907,Data!C345,0)</f>
        <v>0</v>
      </c>
      <c r="G2907" s="168">
        <f>IF(G$2=$A2907,Data!D345,0)</f>
        <v>0</v>
      </c>
      <c r="H2907" s="168">
        <f>IF(H$2=$A2907,Data!E345,0)</f>
        <v>0</v>
      </c>
      <c r="I2907" s="168">
        <f>IF(I$2=$A2907,Data!F345,0)</f>
        <v>0</v>
      </c>
      <c r="J2907" s="168">
        <f>IF(J$2=$A2907,Data!G345,0)</f>
        <v>0</v>
      </c>
      <c r="K2907" s="168">
        <f>IF(K$2=$A2907,Data!H345,0)</f>
        <v>0</v>
      </c>
      <c r="L2907" s="168">
        <f>IF(L$2=$A2907,Data!I345,0)</f>
        <v>0</v>
      </c>
      <c r="M2907" s="168">
        <f>IF(M$2=$A2907,Data!J345,0)</f>
        <v>0</v>
      </c>
      <c r="N2907" s="168">
        <f>IF(N$2=$A2907,Data!K345,0)</f>
        <v>0</v>
      </c>
      <c r="O2907" s="168">
        <f>IF(O$2=$A2907,Data!L345,0)</f>
        <v>0</v>
      </c>
      <c r="P2907" s="168">
        <f>IF(P$2=$A2907,Data!M345,0)</f>
        <v>0</v>
      </c>
      <c r="Q2907" s="168">
        <f>IF(Q$2=$A2907,Data!N345,0)</f>
        <v>0</v>
      </c>
      <c r="R2907" s="169">
        <f>IF(R$2=$A2907,Data!O345,0)</f>
        <v>0</v>
      </c>
      <c r="S2907" s="169">
        <f>IF(S$2=$A2907,Data!P345,0)</f>
        <v>0</v>
      </c>
      <c r="T2907" s="169">
        <f>IF(T$2=$A2907,Data!Q345,0)</f>
        <v>0</v>
      </c>
      <c r="U2907" s="169">
        <f>IF(U$2=$A2907,Data!R345,0)</f>
        <v>0</v>
      </c>
      <c r="V2907" s="169">
        <f>IF(V$2=$A2907,Data!S345,0)</f>
        <v>0</v>
      </c>
      <c r="W2907" s="169">
        <f>IF(W$2=$A2907,Data!T345,0)</f>
        <v>0</v>
      </c>
      <c r="X2907" s="169">
        <f>IF(X$2=$A2907,Data!U345,0)</f>
        <v>0</v>
      </c>
      <c r="Y2907" s="169">
        <f>IF(Y$2=$A2907,Data!V345,0)</f>
        <v>0</v>
      </c>
      <c r="Z2907" s="169">
        <f>IF(Z$2=$A2907,Data!W345,0)</f>
        <v>0</v>
      </c>
      <c r="AA2907" s="169">
        <f>IF(AA$2=$A2907,Data!X345,0)</f>
        <v>0</v>
      </c>
      <c r="AB2907" s="169">
        <f>IF(AB$2=$A2907,Data!Y345,0)</f>
        <v>0</v>
      </c>
      <c r="AC2907" s="169">
        <f>IF(AC$2=$A2907,Data!Z345,0)</f>
        <v>0</v>
      </c>
      <c r="AD2907" s="170">
        <f>IF(AD$2=$A2907,Data!AA345,0)</f>
        <v>0</v>
      </c>
      <c r="AE2907" s="171">
        <f>IF(AE$2=$A2907,Data!AB345,0)</f>
        <v>0</v>
      </c>
      <c r="AF2907" s="170">
        <f>IF(AF$2=$A2907,Data!AC345,0)</f>
        <v>0</v>
      </c>
      <c r="AG2907" s="171">
        <f>IF(AG$2=$A2907,Data!AD345,0)</f>
        <v>0</v>
      </c>
      <c r="AH2907" s="170">
        <f>IF(AH$2=$A2907,Data!AE345,0)</f>
        <v>0</v>
      </c>
      <c r="AI2907" s="171">
        <f>IF(AI$2=$A2907,Data!AF345,0)</f>
        <v>0</v>
      </c>
      <c r="AJ2907" s="170">
        <f>IF(AJ$2=$A2907,Data!AG345,0)</f>
        <v>0</v>
      </c>
      <c r="AK2907" s="171">
        <f>IF(AK$2=$A2907,Data!AH345,0)</f>
        <v>0</v>
      </c>
      <c r="AL2907" s="170">
        <f>IF(AL$2=$A2907,Data!AI345,0)</f>
        <v>0</v>
      </c>
      <c r="AM2907" t="str">
        <f t="shared" si="90"/>
        <v>EA</v>
      </c>
      <c r="AN2907" t="e">
        <f>+INDEX(Validation!$D$4:$D$250,MATCH(Merge!B2907,Validation!$E$4:$E$250,0))</f>
        <v>#N/A</v>
      </c>
      <c r="AO2907" s="172">
        <f t="shared" si="91"/>
        <v>0</v>
      </c>
    </row>
    <row r="2908" spans="1:41" ht="15" x14ac:dyDescent="0.25">
      <c r="A2908">
        <f>Inputs!$H$17</f>
        <v>7</v>
      </c>
      <c r="B2908" t="str">
        <f>Inputs!$D$4</f>
        <v>Select Agency…</v>
      </c>
      <c r="C2908" s="166" t="str">
        <f>Inputs!$I$6</f>
        <v>(insert code)</v>
      </c>
      <c r="D2908" t="str">
        <f>IFERROR(INDEX(Inputs!$I$11:$I$19,MATCH(A2908,Inputs!$H$11:$H$19)),"")</f>
        <v>(insert code)</v>
      </c>
      <c r="E2908" t="s">
        <v>942</v>
      </c>
      <c r="F2908" s="168">
        <f>IF(F$2=$A2908,Data!C346,0)</f>
        <v>0</v>
      </c>
      <c r="G2908" s="168">
        <f>IF(G$2=$A2908,Data!D346,0)</f>
        <v>0</v>
      </c>
      <c r="H2908" s="168">
        <f>IF(H$2=$A2908,Data!E346,0)</f>
        <v>0</v>
      </c>
      <c r="I2908" s="168">
        <f>IF(I$2=$A2908,Data!F346,0)</f>
        <v>0</v>
      </c>
      <c r="J2908" s="168">
        <f>IF(J$2=$A2908,Data!G346,0)</f>
        <v>0</v>
      </c>
      <c r="K2908" s="168">
        <f>IF(K$2=$A2908,Data!H346,0)</f>
        <v>0</v>
      </c>
      <c r="L2908" s="168">
        <f>IF(L$2=$A2908,Data!I346,0)</f>
        <v>0</v>
      </c>
      <c r="M2908" s="168">
        <f>IF(M$2=$A2908,Data!J346,0)</f>
        <v>0</v>
      </c>
      <c r="N2908" s="168">
        <f>IF(N$2=$A2908,Data!K346,0)</f>
        <v>0</v>
      </c>
      <c r="O2908" s="168">
        <f>IF(O$2=$A2908,Data!L346,0)</f>
        <v>0</v>
      </c>
      <c r="P2908" s="168">
        <f>IF(P$2=$A2908,Data!M346,0)</f>
        <v>0</v>
      </c>
      <c r="Q2908" s="168">
        <f>IF(Q$2=$A2908,Data!N346,0)</f>
        <v>0</v>
      </c>
      <c r="R2908" s="169">
        <f>IF(R$2=$A2908,Data!O346,0)</f>
        <v>0</v>
      </c>
      <c r="S2908" s="169">
        <f>IF(S$2=$A2908,Data!P346,0)</f>
        <v>0</v>
      </c>
      <c r="T2908" s="169">
        <f>IF(T$2=$A2908,Data!Q346,0)</f>
        <v>0</v>
      </c>
      <c r="U2908" s="169">
        <f>IF(U$2=$A2908,Data!R346,0)</f>
        <v>0</v>
      </c>
      <c r="V2908" s="169">
        <f>IF(V$2=$A2908,Data!S346,0)</f>
        <v>0</v>
      </c>
      <c r="W2908" s="169">
        <f>IF(W$2=$A2908,Data!T346,0)</f>
        <v>0</v>
      </c>
      <c r="X2908" s="169">
        <f>IF(X$2=$A2908,Data!U346,0)</f>
        <v>0</v>
      </c>
      <c r="Y2908" s="169">
        <f>IF(Y$2=$A2908,Data!V346,0)</f>
        <v>0</v>
      </c>
      <c r="Z2908" s="169">
        <f>IF(Z$2=$A2908,Data!W346,0)</f>
        <v>0</v>
      </c>
      <c r="AA2908" s="169">
        <f>IF(AA$2=$A2908,Data!X346,0)</f>
        <v>0</v>
      </c>
      <c r="AB2908" s="169">
        <f>IF(AB$2=$A2908,Data!Y346,0)</f>
        <v>0</v>
      </c>
      <c r="AC2908" s="169">
        <f>IF(AC$2=$A2908,Data!Z346,0)</f>
        <v>0</v>
      </c>
      <c r="AD2908" s="170">
        <f>IF(AD$2=$A2908,Data!AA346,0)</f>
        <v>0</v>
      </c>
      <c r="AE2908" s="171">
        <f>IF(AE$2=$A2908,Data!AB346,0)</f>
        <v>0</v>
      </c>
      <c r="AF2908" s="170">
        <f>IF(AF$2=$A2908,Data!AC346,0)</f>
        <v>0</v>
      </c>
      <c r="AG2908" s="171">
        <f>IF(AG$2=$A2908,Data!AD346,0)</f>
        <v>0</v>
      </c>
      <c r="AH2908" s="170">
        <f>IF(AH$2=$A2908,Data!AE346,0)</f>
        <v>0</v>
      </c>
      <c r="AI2908" s="171">
        <f>IF(AI$2=$A2908,Data!AF346,0)</f>
        <v>0</v>
      </c>
      <c r="AJ2908" s="170">
        <f>IF(AJ$2=$A2908,Data!AG346,0)</f>
        <v>0</v>
      </c>
      <c r="AK2908" s="171">
        <f>IF(AK$2=$A2908,Data!AH346,0)</f>
        <v>0</v>
      </c>
      <c r="AL2908" s="170">
        <f>IF(AL$2=$A2908,Data!AI346,0)</f>
        <v>0</v>
      </c>
      <c r="AM2908" t="str">
        <f t="shared" si="90"/>
        <v>EA</v>
      </c>
      <c r="AN2908" t="e">
        <f>+INDEX(Validation!$D$4:$D$250,MATCH(Merge!B2908,Validation!$E$4:$E$250,0))</f>
        <v>#N/A</v>
      </c>
      <c r="AO2908" s="172">
        <f t="shared" si="91"/>
        <v>0</v>
      </c>
    </row>
    <row r="2909" spans="1:41" ht="15" x14ac:dyDescent="0.25">
      <c r="A2909">
        <f>Inputs!$H$17</f>
        <v>7</v>
      </c>
      <c r="B2909" t="str">
        <f>Inputs!$D$4</f>
        <v>Select Agency…</v>
      </c>
      <c r="C2909" s="166" t="str">
        <f>Inputs!$I$6</f>
        <v>(insert code)</v>
      </c>
      <c r="D2909" t="str">
        <f>IFERROR(INDEX(Inputs!$I$11:$I$19,MATCH(A2909,Inputs!$H$11:$H$19)),"")</f>
        <v>(insert code)</v>
      </c>
      <c r="E2909" t="s">
        <v>942</v>
      </c>
      <c r="F2909" s="168">
        <f>IF(F$2=$A2909,Data!C347,0)</f>
        <v>0</v>
      </c>
      <c r="G2909" s="168">
        <f>IF(G$2=$A2909,Data!D347,0)</f>
        <v>0</v>
      </c>
      <c r="H2909" s="168">
        <f>IF(H$2=$A2909,Data!E347,0)</f>
        <v>0</v>
      </c>
      <c r="I2909" s="168">
        <f>IF(I$2=$A2909,Data!F347,0)</f>
        <v>0</v>
      </c>
      <c r="J2909" s="168">
        <f>IF(J$2=$A2909,Data!G347,0)</f>
        <v>0</v>
      </c>
      <c r="K2909" s="168">
        <f>IF(K$2=$A2909,Data!H347,0)</f>
        <v>0</v>
      </c>
      <c r="L2909" s="168">
        <f>IF(L$2=$A2909,Data!I347,0)</f>
        <v>0</v>
      </c>
      <c r="M2909" s="168">
        <f>IF(M$2=$A2909,Data!J347,0)</f>
        <v>0</v>
      </c>
      <c r="N2909" s="168">
        <f>IF(N$2=$A2909,Data!K347,0)</f>
        <v>0</v>
      </c>
      <c r="O2909" s="168">
        <f>IF(O$2=$A2909,Data!L347,0)</f>
        <v>0</v>
      </c>
      <c r="P2909" s="168">
        <f>IF(P$2=$A2909,Data!M347,0)</f>
        <v>0</v>
      </c>
      <c r="Q2909" s="168">
        <f>IF(Q$2=$A2909,Data!N347,0)</f>
        <v>0</v>
      </c>
      <c r="R2909" s="169">
        <f>IF(R$2=$A2909,Data!O347,0)</f>
        <v>0</v>
      </c>
      <c r="S2909" s="169">
        <f>IF(S$2=$A2909,Data!P347,0)</f>
        <v>0</v>
      </c>
      <c r="T2909" s="169">
        <f>IF(T$2=$A2909,Data!Q347,0)</f>
        <v>0</v>
      </c>
      <c r="U2909" s="169">
        <f>IF(U$2=$A2909,Data!R347,0)</f>
        <v>0</v>
      </c>
      <c r="V2909" s="169">
        <f>IF(V$2=$A2909,Data!S347,0)</f>
        <v>0</v>
      </c>
      <c r="W2909" s="169">
        <f>IF(W$2=$A2909,Data!T347,0)</f>
        <v>0</v>
      </c>
      <c r="X2909" s="169">
        <f>IF(X$2=$A2909,Data!U347,0)</f>
        <v>0</v>
      </c>
      <c r="Y2909" s="169">
        <f>IF(Y$2=$A2909,Data!V347,0)</f>
        <v>0</v>
      </c>
      <c r="Z2909" s="169">
        <f>IF(Z$2=$A2909,Data!W347,0)</f>
        <v>0</v>
      </c>
      <c r="AA2909" s="169">
        <f>IF(AA$2=$A2909,Data!X347,0)</f>
        <v>0</v>
      </c>
      <c r="AB2909" s="169">
        <f>IF(AB$2=$A2909,Data!Y347,0)</f>
        <v>0</v>
      </c>
      <c r="AC2909" s="169">
        <f>IF(AC$2=$A2909,Data!Z347,0)</f>
        <v>0</v>
      </c>
      <c r="AD2909" s="170">
        <f>IF(AD$2=$A2909,Data!AA347,0)</f>
        <v>0</v>
      </c>
      <c r="AE2909" s="171">
        <f>IF(AE$2=$A2909,Data!AB347,0)</f>
        <v>0</v>
      </c>
      <c r="AF2909" s="170">
        <f>IF(AF$2=$A2909,Data!AC347,0)</f>
        <v>0</v>
      </c>
      <c r="AG2909" s="171">
        <f>IF(AG$2=$A2909,Data!AD347,0)</f>
        <v>0</v>
      </c>
      <c r="AH2909" s="170">
        <f>IF(AH$2=$A2909,Data!AE347,0)</f>
        <v>0</v>
      </c>
      <c r="AI2909" s="171">
        <f>IF(AI$2=$A2909,Data!AF347,0)</f>
        <v>0</v>
      </c>
      <c r="AJ2909" s="170">
        <f>IF(AJ$2=$A2909,Data!AG347,0)</f>
        <v>0</v>
      </c>
      <c r="AK2909" s="171">
        <f>IF(AK$2=$A2909,Data!AH347,0)</f>
        <v>0</v>
      </c>
      <c r="AL2909" s="170">
        <f>IF(AL$2=$A2909,Data!AI347,0)</f>
        <v>0</v>
      </c>
      <c r="AM2909" t="str">
        <f t="shared" si="90"/>
        <v>EA</v>
      </c>
      <c r="AN2909" t="e">
        <f>+INDEX(Validation!$D$4:$D$250,MATCH(Merge!B2909,Validation!$E$4:$E$250,0))</f>
        <v>#N/A</v>
      </c>
      <c r="AO2909" s="172">
        <f t="shared" si="91"/>
        <v>0</v>
      </c>
    </row>
    <row r="2910" spans="1:41" ht="15" x14ac:dyDescent="0.25">
      <c r="A2910">
        <f>Inputs!$H$17</f>
        <v>7</v>
      </c>
      <c r="B2910" t="str">
        <f>Inputs!$D$4</f>
        <v>Select Agency…</v>
      </c>
      <c r="C2910" s="166" t="str">
        <f>Inputs!$I$6</f>
        <v>(insert code)</v>
      </c>
      <c r="D2910" t="str">
        <f>IFERROR(INDEX(Inputs!$I$11:$I$19,MATCH(A2910,Inputs!$H$11:$H$19)),"")</f>
        <v>(insert code)</v>
      </c>
      <c r="E2910" t="s">
        <v>942</v>
      </c>
      <c r="F2910" s="168">
        <f>IF(F$2=$A2910,Data!C348,0)</f>
        <v>0</v>
      </c>
      <c r="G2910" s="168">
        <f>IF(G$2=$A2910,Data!D348,0)</f>
        <v>0</v>
      </c>
      <c r="H2910" s="168">
        <f>IF(H$2=$A2910,Data!E348,0)</f>
        <v>0</v>
      </c>
      <c r="I2910" s="168">
        <f>IF(I$2=$A2910,Data!F348,0)</f>
        <v>0</v>
      </c>
      <c r="J2910" s="168">
        <f>IF(J$2=$A2910,Data!G348,0)</f>
        <v>0</v>
      </c>
      <c r="K2910" s="168">
        <f>IF(K$2=$A2910,Data!H348,0)</f>
        <v>0</v>
      </c>
      <c r="L2910" s="168">
        <f>IF(L$2=$A2910,Data!I348,0)</f>
        <v>0</v>
      </c>
      <c r="M2910" s="168">
        <f>IF(M$2=$A2910,Data!J348,0)</f>
        <v>0</v>
      </c>
      <c r="N2910" s="168">
        <f>IF(N$2=$A2910,Data!K348,0)</f>
        <v>0</v>
      </c>
      <c r="O2910" s="168">
        <f>IF(O$2=$A2910,Data!L348,0)</f>
        <v>0</v>
      </c>
      <c r="P2910" s="168">
        <f>IF(P$2=$A2910,Data!M348,0)</f>
        <v>0</v>
      </c>
      <c r="Q2910" s="168">
        <f>IF(Q$2=$A2910,Data!N348,0)</f>
        <v>0</v>
      </c>
      <c r="R2910" s="169">
        <f>IF(R$2=$A2910,Data!O348,0)</f>
        <v>0</v>
      </c>
      <c r="S2910" s="169">
        <f>IF(S$2=$A2910,Data!P348,0)</f>
        <v>0</v>
      </c>
      <c r="T2910" s="169">
        <f>IF(T$2=$A2910,Data!Q348,0)</f>
        <v>0</v>
      </c>
      <c r="U2910" s="169">
        <f>IF(U$2=$A2910,Data!R348,0)</f>
        <v>0</v>
      </c>
      <c r="V2910" s="169">
        <f>IF(V$2=$A2910,Data!S348,0)</f>
        <v>0</v>
      </c>
      <c r="W2910" s="169">
        <f>IF(W$2=$A2910,Data!T348,0)</f>
        <v>0</v>
      </c>
      <c r="X2910" s="169">
        <f>IF(X$2=$A2910,Data!U348,0)</f>
        <v>0</v>
      </c>
      <c r="Y2910" s="169">
        <f>IF(Y$2=$A2910,Data!V348,0)</f>
        <v>0</v>
      </c>
      <c r="Z2910" s="169">
        <f>IF(Z$2=$A2910,Data!W348,0)</f>
        <v>0</v>
      </c>
      <c r="AA2910" s="169">
        <f>IF(AA$2=$A2910,Data!X348,0)</f>
        <v>0</v>
      </c>
      <c r="AB2910" s="169">
        <f>IF(AB$2=$A2910,Data!Y348,0)</f>
        <v>0</v>
      </c>
      <c r="AC2910" s="169">
        <f>IF(AC$2=$A2910,Data!Z348,0)</f>
        <v>0</v>
      </c>
      <c r="AD2910" s="170">
        <f>IF(AD$2=$A2910,Data!AA348,0)</f>
        <v>0</v>
      </c>
      <c r="AE2910" s="171">
        <f>IF(AE$2=$A2910,Data!AB348,0)</f>
        <v>0</v>
      </c>
      <c r="AF2910" s="170">
        <f>IF(AF$2=$A2910,Data!AC348,0)</f>
        <v>0</v>
      </c>
      <c r="AG2910" s="171">
        <f>IF(AG$2=$A2910,Data!AD348,0)</f>
        <v>0</v>
      </c>
      <c r="AH2910" s="170">
        <f>IF(AH$2=$A2910,Data!AE348,0)</f>
        <v>0</v>
      </c>
      <c r="AI2910" s="171">
        <f>IF(AI$2=$A2910,Data!AF348,0)</f>
        <v>0</v>
      </c>
      <c r="AJ2910" s="170">
        <f>IF(AJ$2=$A2910,Data!AG348,0)</f>
        <v>0</v>
      </c>
      <c r="AK2910" s="171">
        <f>IF(AK$2=$A2910,Data!AH348,0)</f>
        <v>0</v>
      </c>
      <c r="AL2910" s="170">
        <f>IF(AL$2=$A2910,Data!AI348,0)</f>
        <v>0</v>
      </c>
      <c r="AM2910" t="str">
        <f t="shared" si="90"/>
        <v>EA</v>
      </c>
      <c r="AN2910" t="e">
        <f>+INDEX(Validation!$D$4:$D$250,MATCH(Merge!B2910,Validation!$E$4:$E$250,0))</f>
        <v>#N/A</v>
      </c>
      <c r="AO2910" s="172">
        <f t="shared" si="91"/>
        <v>0</v>
      </c>
    </row>
    <row r="2911" spans="1:41" ht="15" x14ac:dyDescent="0.25">
      <c r="A2911">
        <f>Inputs!$H$17</f>
        <v>7</v>
      </c>
      <c r="B2911" t="str">
        <f>Inputs!$D$4</f>
        <v>Select Agency…</v>
      </c>
      <c r="C2911" s="166" t="str">
        <f>Inputs!$I$6</f>
        <v>(insert code)</v>
      </c>
      <c r="D2911" t="str">
        <f>IFERROR(INDEX(Inputs!$I$11:$I$19,MATCH(A2911,Inputs!$H$11:$H$19)),"")</f>
        <v>(insert code)</v>
      </c>
      <c r="E2911" t="s">
        <v>942</v>
      </c>
      <c r="F2911" s="168">
        <f>IF(F$2=$A2911,Data!C349,0)</f>
        <v>0</v>
      </c>
      <c r="G2911" s="168">
        <f>IF(G$2=$A2911,Data!D349,0)</f>
        <v>0</v>
      </c>
      <c r="H2911" s="168">
        <f>IF(H$2=$A2911,Data!E349,0)</f>
        <v>0</v>
      </c>
      <c r="I2911" s="168">
        <f>IF(I$2=$A2911,Data!F349,0)</f>
        <v>0</v>
      </c>
      <c r="J2911" s="168">
        <f>IF(J$2=$A2911,Data!G349,0)</f>
        <v>0</v>
      </c>
      <c r="K2911" s="168">
        <f>IF(K$2=$A2911,Data!H349,0)</f>
        <v>0</v>
      </c>
      <c r="L2911" s="168">
        <f>IF(L$2=$A2911,Data!I349,0)</f>
        <v>0</v>
      </c>
      <c r="M2911" s="168">
        <f>IF(M$2=$A2911,Data!J349,0)</f>
        <v>0</v>
      </c>
      <c r="N2911" s="168">
        <f>IF(N$2=$A2911,Data!K349,0)</f>
        <v>0</v>
      </c>
      <c r="O2911" s="168">
        <f>IF(O$2=$A2911,Data!L349,0)</f>
        <v>0</v>
      </c>
      <c r="P2911" s="168">
        <f>IF(P$2=$A2911,Data!M349,0)</f>
        <v>0</v>
      </c>
      <c r="Q2911" s="168">
        <f>IF(Q$2=$A2911,Data!N349,0)</f>
        <v>0</v>
      </c>
      <c r="R2911" s="169">
        <f>IF(R$2=$A2911,Data!O349,0)</f>
        <v>0</v>
      </c>
      <c r="S2911" s="169">
        <f>IF(S$2=$A2911,Data!P349,0)</f>
        <v>0</v>
      </c>
      <c r="T2911" s="169">
        <f>IF(T$2=$A2911,Data!Q349,0)</f>
        <v>0</v>
      </c>
      <c r="U2911" s="169">
        <f>IF(U$2=$A2911,Data!R349,0)</f>
        <v>0</v>
      </c>
      <c r="V2911" s="169">
        <f>IF(V$2=$A2911,Data!S349,0)</f>
        <v>0</v>
      </c>
      <c r="W2911" s="169">
        <f>IF(W$2=$A2911,Data!T349,0)</f>
        <v>0</v>
      </c>
      <c r="X2911" s="169">
        <f>IF(X$2=$A2911,Data!U349,0)</f>
        <v>0</v>
      </c>
      <c r="Y2911" s="169">
        <f>IF(Y$2=$A2911,Data!V349,0)</f>
        <v>0</v>
      </c>
      <c r="Z2911" s="169">
        <f>IF(Z$2=$A2911,Data!W349,0)</f>
        <v>0</v>
      </c>
      <c r="AA2911" s="169">
        <f>IF(AA$2=$A2911,Data!X349,0)</f>
        <v>0</v>
      </c>
      <c r="AB2911" s="169">
        <f>IF(AB$2=$A2911,Data!Y349,0)</f>
        <v>0</v>
      </c>
      <c r="AC2911" s="169">
        <f>IF(AC$2=$A2911,Data!Z349,0)</f>
        <v>0</v>
      </c>
      <c r="AD2911" s="170">
        <f>IF(AD$2=$A2911,Data!AA349,0)</f>
        <v>0</v>
      </c>
      <c r="AE2911" s="171">
        <f>IF(AE$2=$A2911,Data!AB349,0)</f>
        <v>0</v>
      </c>
      <c r="AF2911" s="170">
        <f>IF(AF$2=$A2911,Data!AC349,0)</f>
        <v>0</v>
      </c>
      <c r="AG2911" s="171">
        <f>IF(AG$2=$A2911,Data!AD349,0)</f>
        <v>0</v>
      </c>
      <c r="AH2911" s="170">
        <f>IF(AH$2=$A2911,Data!AE349,0)</f>
        <v>0</v>
      </c>
      <c r="AI2911" s="171">
        <f>IF(AI$2=$A2911,Data!AF349,0)</f>
        <v>0</v>
      </c>
      <c r="AJ2911" s="170">
        <f>IF(AJ$2=$A2911,Data!AG349,0)</f>
        <v>0</v>
      </c>
      <c r="AK2911" s="171">
        <f>IF(AK$2=$A2911,Data!AH349,0)</f>
        <v>0</v>
      </c>
      <c r="AL2911" s="170">
        <f>IF(AL$2=$A2911,Data!AI349,0)</f>
        <v>0</v>
      </c>
      <c r="AM2911" t="str">
        <f t="shared" si="90"/>
        <v>EA</v>
      </c>
      <c r="AN2911" t="e">
        <f>+INDEX(Validation!$D$4:$D$250,MATCH(Merge!B2911,Validation!$E$4:$E$250,0))</f>
        <v>#N/A</v>
      </c>
      <c r="AO2911" s="172">
        <f t="shared" si="91"/>
        <v>0</v>
      </c>
    </row>
    <row r="2912" spans="1:41" ht="15" x14ac:dyDescent="0.25">
      <c r="A2912">
        <f>Inputs!$H$17</f>
        <v>7</v>
      </c>
      <c r="B2912" t="str">
        <f>Inputs!$D$4</f>
        <v>Select Agency…</v>
      </c>
      <c r="C2912" s="166" t="str">
        <f>Inputs!$I$6</f>
        <v>(insert code)</v>
      </c>
      <c r="D2912" t="str">
        <f>IFERROR(INDEX(Inputs!$I$11:$I$19,MATCH(A2912,Inputs!$H$11:$H$19)),"")</f>
        <v>(insert code)</v>
      </c>
      <c r="E2912" t="s">
        <v>942</v>
      </c>
      <c r="F2912" s="168">
        <f>IF(F$2=$A2912,Data!C350,0)</f>
        <v>0</v>
      </c>
      <c r="G2912" s="168">
        <f>IF(G$2=$A2912,Data!D350,0)</f>
        <v>0</v>
      </c>
      <c r="H2912" s="168">
        <f>IF(H$2=$A2912,Data!E350,0)</f>
        <v>0</v>
      </c>
      <c r="I2912" s="168">
        <f>IF(I$2=$A2912,Data!F350,0)</f>
        <v>0</v>
      </c>
      <c r="J2912" s="168">
        <f>IF(J$2=$A2912,Data!G350,0)</f>
        <v>0</v>
      </c>
      <c r="K2912" s="168">
        <f>IF(K$2=$A2912,Data!H350,0)</f>
        <v>0</v>
      </c>
      <c r="L2912" s="168">
        <f>IF(L$2=$A2912,Data!I350,0)</f>
        <v>0</v>
      </c>
      <c r="M2912" s="168">
        <f>IF(M$2=$A2912,Data!J350,0)</f>
        <v>0</v>
      </c>
      <c r="N2912" s="168">
        <f>IF(N$2=$A2912,Data!K350,0)</f>
        <v>0</v>
      </c>
      <c r="O2912" s="168">
        <f>IF(O$2=$A2912,Data!L350,0)</f>
        <v>0</v>
      </c>
      <c r="P2912" s="168">
        <f>IF(P$2=$A2912,Data!M350,0)</f>
        <v>0</v>
      </c>
      <c r="Q2912" s="168">
        <f>IF(Q$2=$A2912,Data!N350,0)</f>
        <v>0</v>
      </c>
      <c r="R2912" s="169">
        <f>IF(R$2=$A2912,Data!O350,0)</f>
        <v>0</v>
      </c>
      <c r="S2912" s="169">
        <f>IF(S$2=$A2912,Data!P350,0)</f>
        <v>0</v>
      </c>
      <c r="T2912" s="169">
        <f>IF(T$2=$A2912,Data!Q350,0)</f>
        <v>0</v>
      </c>
      <c r="U2912" s="169">
        <f>IF(U$2=$A2912,Data!R350,0)</f>
        <v>0</v>
      </c>
      <c r="V2912" s="169">
        <f>IF(V$2=$A2912,Data!S350,0)</f>
        <v>0</v>
      </c>
      <c r="W2912" s="169">
        <f>IF(W$2=$A2912,Data!T350,0)</f>
        <v>0</v>
      </c>
      <c r="X2912" s="169">
        <f>IF(X$2=$A2912,Data!U350,0)</f>
        <v>0</v>
      </c>
      <c r="Y2912" s="169">
        <f>IF(Y$2=$A2912,Data!V350,0)</f>
        <v>0</v>
      </c>
      <c r="Z2912" s="169">
        <f>IF(Z$2=$A2912,Data!W350,0)</f>
        <v>0</v>
      </c>
      <c r="AA2912" s="169">
        <f>IF(AA$2=$A2912,Data!X350,0)</f>
        <v>0</v>
      </c>
      <c r="AB2912" s="169">
        <f>IF(AB$2=$A2912,Data!Y350,0)</f>
        <v>0</v>
      </c>
      <c r="AC2912" s="169">
        <f>IF(AC$2=$A2912,Data!Z350,0)</f>
        <v>0</v>
      </c>
      <c r="AD2912" s="170">
        <f>IF(AD$2=$A2912,Data!AA350,0)</f>
        <v>0</v>
      </c>
      <c r="AE2912" s="171">
        <f>IF(AE$2=$A2912,Data!AB350,0)</f>
        <v>0</v>
      </c>
      <c r="AF2912" s="170">
        <f>IF(AF$2=$A2912,Data!AC350,0)</f>
        <v>0</v>
      </c>
      <c r="AG2912" s="171">
        <f>IF(AG$2=$A2912,Data!AD350,0)</f>
        <v>0</v>
      </c>
      <c r="AH2912" s="170">
        <f>IF(AH$2=$A2912,Data!AE350,0)</f>
        <v>0</v>
      </c>
      <c r="AI2912" s="171">
        <f>IF(AI$2=$A2912,Data!AF350,0)</f>
        <v>0</v>
      </c>
      <c r="AJ2912" s="170">
        <f>IF(AJ$2=$A2912,Data!AG350,0)</f>
        <v>0</v>
      </c>
      <c r="AK2912" s="171">
        <f>IF(AK$2=$A2912,Data!AH350,0)</f>
        <v>0</v>
      </c>
      <c r="AL2912" s="170">
        <f>IF(AL$2=$A2912,Data!AI350,0)</f>
        <v>0</v>
      </c>
      <c r="AM2912" t="str">
        <f t="shared" si="90"/>
        <v>EA</v>
      </c>
      <c r="AN2912" t="e">
        <f>+INDEX(Validation!$D$4:$D$250,MATCH(Merge!B2912,Validation!$E$4:$E$250,0))</f>
        <v>#N/A</v>
      </c>
      <c r="AO2912" s="172">
        <f t="shared" si="91"/>
        <v>0</v>
      </c>
    </row>
    <row r="2913" spans="1:41" ht="15" x14ac:dyDescent="0.25">
      <c r="A2913">
        <f>Inputs!$H$17</f>
        <v>7</v>
      </c>
      <c r="B2913" t="str">
        <f>Inputs!$D$4</f>
        <v>Select Agency…</v>
      </c>
      <c r="C2913" s="166" t="str">
        <f>Inputs!$I$6</f>
        <v>(insert code)</v>
      </c>
      <c r="D2913" t="str">
        <f>IFERROR(INDEX(Inputs!$I$11:$I$19,MATCH(A2913,Inputs!$H$11:$H$19)),"")</f>
        <v>(insert code)</v>
      </c>
      <c r="E2913" t="s">
        <v>942</v>
      </c>
      <c r="F2913" s="168">
        <f>IF(F$2=$A2913,Data!C351,0)</f>
        <v>0</v>
      </c>
      <c r="G2913" s="168">
        <f>IF(G$2=$A2913,Data!D351,0)</f>
        <v>0</v>
      </c>
      <c r="H2913" s="168">
        <f>IF(H$2=$A2913,Data!E351,0)</f>
        <v>0</v>
      </c>
      <c r="I2913" s="168">
        <f>IF(I$2=$A2913,Data!F351,0)</f>
        <v>0</v>
      </c>
      <c r="J2913" s="168">
        <f>IF(J$2=$A2913,Data!G351,0)</f>
        <v>0</v>
      </c>
      <c r="K2913" s="168">
        <f>IF(K$2=$A2913,Data!H351,0)</f>
        <v>0</v>
      </c>
      <c r="L2913" s="168">
        <f>IF(L$2=$A2913,Data!I351,0)</f>
        <v>0</v>
      </c>
      <c r="M2913" s="168">
        <f>IF(M$2=$A2913,Data!J351,0)</f>
        <v>0</v>
      </c>
      <c r="N2913" s="168">
        <f>IF(N$2=$A2913,Data!K351,0)</f>
        <v>0</v>
      </c>
      <c r="O2913" s="168">
        <f>IF(O$2=$A2913,Data!L351,0)</f>
        <v>0</v>
      </c>
      <c r="P2913" s="168">
        <f>IF(P$2=$A2913,Data!M351,0)</f>
        <v>0</v>
      </c>
      <c r="Q2913" s="168">
        <f>IF(Q$2=$A2913,Data!N351,0)</f>
        <v>0</v>
      </c>
      <c r="R2913" s="169">
        <f>IF(R$2=$A2913,Data!O351,0)</f>
        <v>0</v>
      </c>
      <c r="S2913" s="169">
        <f>IF(S$2=$A2913,Data!P351,0)</f>
        <v>0</v>
      </c>
      <c r="T2913" s="169">
        <f>IF(T$2=$A2913,Data!Q351,0)</f>
        <v>0</v>
      </c>
      <c r="U2913" s="169">
        <f>IF(U$2=$A2913,Data!R351,0)</f>
        <v>0</v>
      </c>
      <c r="V2913" s="169">
        <f>IF(V$2=$A2913,Data!S351,0)</f>
        <v>0</v>
      </c>
      <c r="W2913" s="169">
        <f>IF(W$2=$A2913,Data!T351,0)</f>
        <v>0</v>
      </c>
      <c r="X2913" s="169">
        <f>IF(X$2=$A2913,Data!U351,0)</f>
        <v>0</v>
      </c>
      <c r="Y2913" s="169">
        <f>IF(Y$2=$A2913,Data!V351,0)</f>
        <v>0</v>
      </c>
      <c r="Z2913" s="169">
        <f>IF(Z$2=$A2913,Data!W351,0)</f>
        <v>0</v>
      </c>
      <c r="AA2913" s="169">
        <f>IF(AA$2=$A2913,Data!X351,0)</f>
        <v>0</v>
      </c>
      <c r="AB2913" s="169">
        <f>IF(AB$2=$A2913,Data!Y351,0)</f>
        <v>0</v>
      </c>
      <c r="AC2913" s="169">
        <f>IF(AC$2=$A2913,Data!Z351,0)</f>
        <v>0</v>
      </c>
      <c r="AD2913" s="170">
        <f>IF(AD$2=$A2913,Data!AA351,0)</f>
        <v>0</v>
      </c>
      <c r="AE2913" s="171">
        <f>IF(AE$2=$A2913,Data!AB351,0)</f>
        <v>0</v>
      </c>
      <c r="AF2913" s="170">
        <f>IF(AF$2=$A2913,Data!AC351,0)</f>
        <v>0</v>
      </c>
      <c r="AG2913" s="171">
        <f>IF(AG$2=$A2913,Data!AD351,0)</f>
        <v>0</v>
      </c>
      <c r="AH2913" s="170">
        <f>IF(AH$2=$A2913,Data!AE351,0)</f>
        <v>0</v>
      </c>
      <c r="AI2913" s="171">
        <f>IF(AI$2=$A2913,Data!AF351,0)</f>
        <v>0</v>
      </c>
      <c r="AJ2913" s="170">
        <f>IF(AJ$2=$A2913,Data!AG351,0)</f>
        <v>0</v>
      </c>
      <c r="AK2913" s="171">
        <f>IF(AK$2=$A2913,Data!AH351,0)</f>
        <v>0</v>
      </c>
      <c r="AL2913" s="170">
        <f>IF(AL$2=$A2913,Data!AI351,0)</f>
        <v>0</v>
      </c>
      <c r="AM2913" t="str">
        <f t="shared" si="90"/>
        <v>EA</v>
      </c>
      <c r="AN2913" t="e">
        <f>+INDEX(Validation!$D$4:$D$250,MATCH(Merge!B2913,Validation!$E$4:$E$250,0))</f>
        <v>#N/A</v>
      </c>
      <c r="AO2913" s="172">
        <f t="shared" si="91"/>
        <v>0</v>
      </c>
    </row>
    <row r="2914" spans="1:41" ht="15" x14ac:dyDescent="0.25">
      <c r="A2914">
        <f>Inputs!$H$17</f>
        <v>7</v>
      </c>
      <c r="B2914" t="str">
        <f>Inputs!$D$4</f>
        <v>Select Agency…</v>
      </c>
      <c r="C2914" s="166" t="str">
        <f>Inputs!$I$6</f>
        <v>(insert code)</v>
      </c>
      <c r="D2914" t="str">
        <f>IFERROR(INDEX(Inputs!$I$11:$I$19,MATCH(A2914,Inputs!$H$11:$H$19)),"")</f>
        <v>(insert code)</v>
      </c>
      <c r="E2914" t="s">
        <v>942</v>
      </c>
      <c r="F2914" s="168">
        <f>IF(F$2=$A2914,Data!C352,0)</f>
        <v>0</v>
      </c>
      <c r="G2914" s="168">
        <f>IF(G$2=$A2914,Data!D352,0)</f>
        <v>0</v>
      </c>
      <c r="H2914" s="168">
        <f>IF(H$2=$A2914,Data!E352,0)</f>
        <v>0</v>
      </c>
      <c r="I2914" s="168">
        <f>IF(I$2=$A2914,Data!F352,0)</f>
        <v>0</v>
      </c>
      <c r="J2914" s="168">
        <f>IF(J$2=$A2914,Data!G352,0)</f>
        <v>0</v>
      </c>
      <c r="K2914" s="168">
        <f>IF(K$2=$A2914,Data!H352,0)</f>
        <v>0</v>
      </c>
      <c r="L2914" s="168">
        <f>IF(L$2=$A2914,Data!I352,0)</f>
        <v>0</v>
      </c>
      <c r="M2914" s="168">
        <f>IF(M$2=$A2914,Data!J352,0)</f>
        <v>0</v>
      </c>
      <c r="N2914" s="168">
        <f>IF(N$2=$A2914,Data!K352,0)</f>
        <v>0</v>
      </c>
      <c r="O2914" s="168">
        <f>IF(O$2=$A2914,Data!L352,0)</f>
        <v>0</v>
      </c>
      <c r="P2914" s="168">
        <f>IF(P$2=$A2914,Data!M352,0)</f>
        <v>0</v>
      </c>
      <c r="Q2914" s="168">
        <f>IF(Q$2=$A2914,Data!N352,0)</f>
        <v>0</v>
      </c>
      <c r="R2914" s="169">
        <f>IF(R$2=$A2914,Data!O352,0)</f>
        <v>0</v>
      </c>
      <c r="S2914" s="169">
        <f>IF(S$2=$A2914,Data!P352,0)</f>
        <v>0</v>
      </c>
      <c r="T2914" s="169">
        <f>IF(T$2=$A2914,Data!Q352,0)</f>
        <v>0</v>
      </c>
      <c r="U2914" s="169">
        <f>IF(U$2=$A2914,Data!R352,0)</f>
        <v>0</v>
      </c>
      <c r="V2914" s="169">
        <f>IF(V$2=$A2914,Data!S352,0)</f>
        <v>0</v>
      </c>
      <c r="W2914" s="169">
        <f>IF(W$2=$A2914,Data!T352,0)</f>
        <v>0</v>
      </c>
      <c r="X2914" s="169">
        <f>IF(X$2=$A2914,Data!U352,0)</f>
        <v>0</v>
      </c>
      <c r="Y2914" s="169">
        <f>IF(Y$2=$A2914,Data!V352,0)</f>
        <v>0</v>
      </c>
      <c r="Z2914" s="169">
        <f>IF(Z$2=$A2914,Data!W352,0)</f>
        <v>0</v>
      </c>
      <c r="AA2914" s="169">
        <f>IF(AA$2=$A2914,Data!X352,0)</f>
        <v>0</v>
      </c>
      <c r="AB2914" s="169">
        <f>IF(AB$2=$A2914,Data!Y352,0)</f>
        <v>0</v>
      </c>
      <c r="AC2914" s="169">
        <f>IF(AC$2=$A2914,Data!Z352,0)</f>
        <v>0</v>
      </c>
      <c r="AD2914" s="170">
        <f>IF(AD$2=$A2914,Data!AA352,0)</f>
        <v>0</v>
      </c>
      <c r="AE2914" s="171">
        <f>IF(AE$2=$A2914,Data!AB352,0)</f>
        <v>0</v>
      </c>
      <c r="AF2914" s="170">
        <f>IF(AF$2=$A2914,Data!AC352,0)</f>
        <v>0</v>
      </c>
      <c r="AG2914" s="171">
        <f>IF(AG$2=$A2914,Data!AD352,0)</f>
        <v>0</v>
      </c>
      <c r="AH2914" s="170">
        <f>IF(AH$2=$A2914,Data!AE352,0)</f>
        <v>0</v>
      </c>
      <c r="AI2914" s="171">
        <f>IF(AI$2=$A2914,Data!AF352,0)</f>
        <v>0</v>
      </c>
      <c r="AJ2914" s="170">
        <f>IF(AJ$2=$A2914,Data!AG352,0)</f>
        <v>0</v>
      </c>
      <c r="AK2914" s="171">
        <f>IF(AK$2=$A2914,Data!AH352,0)</f>
        <v>0</v>
      </c>
      <c r="AL2914" s="170">
        <f>IF(AL$2=$A2914,Data!AI352,0)</f>
        <v>0</v>
      </c>
      <c r="AM2914" t="str">
        <f t="shared" si="90"/>
        <v>EA</v>
      </c>
      <c r="AN2914" t="e">
        <f>+INDEX(Validation!$D$4:$D$250,MATCH(Merge!B2914,Validation!$E$4:$E$250,0))</f>
        <v>#N/A</v>
      </c>
      <c r="AO2914" s="172">
        <f t="shared" si="91"/>
        <v>0</v>
      </c>
    </row>
    <row r="2915" spans="1:41" ht="15" x14ac:dyDescent="0.25">
      <c r="A2915">
        <f>Inputs!$H$17</f>
        <v>7</v>
      </c>
      <c r="B2915" t="str">
        <f>Inputs!$D$4</f>
        <v>Select Agency…</v>
      </c>
      <c r="C2915" s="166" t="str">
        <f>Inputs!$I$6</f>
        <v>(insert code)</v>
      </c>
      <c r="D2915" t="str">
        <f>IFERROR(INDEX(Inputs!$I$11:$I$19,MATCH(A2915,Inputs!$H$11:$H$19)),"")</f>
        <v>(insert code)</v>
      </c>
      <c r="E2915" t="s">
        <v>942</v>
      </c>
      <c r="F2915" s="168">
        <f>IF(F$2=$A2915,Data!C353,0)</f>
        <v>0</v>
      </c>
      <c r="G2915" s="168">
        <f>IF(G$2=$A2915,Data!D353,0)</f>
        <v>0</v>
      </c>
      <c r="H2915" s="168">
        <f>IF(H$2=$A2915,Data!E353,0)</f>
        <v>0</v>
      </c>
      <c r="I2915" s="168">
        <f>IF(I$2=$A2915,Data!F353,0)</f>
        <v>0</v>
      </c>
      <c r="J2915" s="168">
        <f>IF(J$2=$A2915,Data!G353,0)</f>
        <v>0</v>
      </c>
      <c r="K2915" s="168">
        <f>IF(K$2=$A2915,Data!H353,0)</f>
        <v>0</v>
      </c>
      <c r="L2915" s="168">
        <f>IF(L$2=$A2915,Data!I353,0)</f>
        <v>0</v>
      </c>
      <c r="M2915" s="168">
        <f>IF(M$2=$A2915,Data!J353,0)</f>
        <v>0</v>
      </c>
      <c r="N2915" s="168">
        <f>IF(N$2=$A2915,Data!K353,0)</f>
        <v>0</v>
      </c>
      <c r="O2915" s="168">
        <f>IF(O$2=$A2915,Data!L353,0)</f>
        <v>0</v>
      </c>
      <c r="P2915" s="168">
        <f>IF(P$2=$A2915,Data!M353,0)</f>
        <v>0</v>
      </c>
      <c r="Q2915" s="168">
        <f>IF(Q$2=$A2915,Data!N353,0)</f>
        <v>0</v>
      </c>
      <c r="R2915" s="169">
        <f>IF(R$2=$A2915,Data!O353,0)</f>
        <v>0</v>
      </c>
      <c r="S2915" s="169">
        <f>IF(S$2=$A2915,Data!P353,0)</f>
        <v>0</v>
      </c>
      <c r="T2915" s="169">
        <f>IF(T$2=$A2915,Data!Q353,0)</f>
        <v>0</v>
      </c>
      <c r="U2915" s="169">
        <f>IF(U$2=$A2915,Data!R353,0)</f>
        <v>0</v>
      </c>
      <c r="V2915" s="169">
        <f>IF(V$2=$A2915,Data!S353,0)</f>
        <v>0</v>
      </c>
      <c r="W2915" s="169">
        <f>IF(W$2=$A2915,Data!T353,0)</f>
        <v>0</v>
      </c>
      <c r="X2915" s="169">
        <f>IF(X$2=$A2915,Data!U353,0)</f>
        <v>0</v>
      </c>
      <c r="Y2915" s="169">
        <f>IF(Y$2=$A2915,Data!V353,0)</f>
        <v>0</v>
      </c>
      <c r="Z2915" s="169">
        <f>IF(Z$2=$A2915,Data!W353,0)</f>
        <v>0</v>
      </c>
      <c r="AA2915" s="169">
        <f>IF(AA$2=$A2915,Data!X353,0)</f>
        <v>0</v>
      </c>
      <c r="AB2915" s="169">
        <f>IF(AB$2=$A2915,Data!Y353,0)</f>
        <v>0</v>
      </c>
      <c r="AC2915" s="169">
        <f>IF(AC$2=$A2915,Data!Z353,0)</f>
        <v>0</v>
      </c>
      <c r="AD2915" s="170">
        <f>IF(AD$2=$A2915,Data!AA353,0)</f>
        <v>0</v>
      </c>
      <c r="AE2915" s="171">
        <f>IF(AE$2=$A2915,Data!AB353,0)</f>
        <v>0</v>
      </c>
      <c r="AF2915" s="170">
        <f>IF(AF$2=$A2915,Data!AC353,0)</f>
        <v>0</v>
      </c>
      <c r="AG2915" s="171">
        <f>IF(AG$2=$A2915,Data!AD353,0)</f>
        <v>0</v>
      </c>
      <c r="AH2915" s="170">
        <f>IF(AH$2=$A2915,Data!AE353,0)</f>
        <v>0</v>
      </c>
      <c r="AI2915" s="171">
        <f>IF(AI$2=$A2915,Data!AF353,0)</f>
        <v>0</v>
      </c>
      <c r="AJ2915" s="170">
        <f>IF(AJ$2=$A2915,Data!AG353,0)</f>
        <v>0</v>
      </c>
      <c r="AK2915" s="171">
        <f>IF(AK$2=$A2915,Data!AH353,0)</f>
        <v>0</v>
      </c>
      <c r="AL2915" s="170">
        <f>IF(AL$2=$A2915,Data!AI353,0)</f>
        <v>0</v>
      </c>
      <c r="AM2915" t="str">
        <f t="shared" si="90"/>
        <v>EA</v>
      </c>
      <c r="AN2915" t="e">
        <f>+INDEX(Validation!$D$4:$D$250,MATCH(Merge!B2915,Validation!$E$4:$E$250,0))</f>
        <v>#N/A</v>
      </c>
      <c r="AO2915" s="172">
        <f t="shared" si="91"/>
        <v>0</v>
      </c>
    </row>
    <row r="2916" spans="1:41" ht="15" x14ac:dyDescent="0.25">
      <c r="A2916">
        <f>Inputs!$H$17</f>
        <v>7</v>
      </c>
      <c r="B2916" t="str">
        <f>Inputs!$D$4</f>
        <v>Select Agency…</v>
      </c>
      <c r="C2916" s="166" t="str">
        <f>Inputs!$I$6</f>
        <v>(insert code)</v>
      </c>
      <c r="D2916" t="str">
        <f>IFERROR(INDEX(Inputs!$I$11:$I$19,MATCH(A2916,Inputs!$H$11:$H$19)),"")</f>
        <v>(insert code)</v>
      </c>
      <c r="E2916" t="s">
        <v>942</v>
      </c>
      <c r="F2916" s="168">
        <f>IF(F$2=$A2916,Data!C354,0)</f>
        <v>0</v>
      </c>
      <c r="G2916" s="168">
        <f>IF(G$2=$A2916,Data!D354,0)</f>
        <v>0</v>
      </c>
      <c r="H2916" s="168">
        <f>IF(H$2=$A2916,Data!E354,0)</f>
        <v>0</v>
      </c>
      <c r="I2916" s="168">
        <f>IF(I$2=$A2916,Data!F354,0)</f>
        <v>0</v>
      </c>
      <c r="J2916" s="168">
        <f>IF(J$2=$A2916,Data!G354,0)</f>
        <v>0</v>
      </c>
      <c r="K2916" s="168">
        <f>IF(K$2=$A2916,Data!H354,0)</f>
        <v>0</v>
      </c>
      <c r="L2916" s="168">
        <f>IF(L$2=$A2916,Data!I354,0)</f>
        <v>0</v>
      </c>
      <c r="M2916" s="168">
        <f>IF(M$2=$A2916,Data!J354,0)</f>
        <v>0</v>
      </c>
      <c r="N2916" s="168">
        <f>IF(N$2=$A2916,Data!K354,0)</f>
        <v>0</v>
      </c>
      <c r="O2916" s="168">
        <f>IF(O$2=$A2916,Data!L354,0)</f>
        <v>0</v>
      </c>
      <c r="P2916" s="168">
        <f>IF(P$2=$A2916,Data!M354,0)</f>
        <v>0</v>
      </c>
      <c r="Q2916" s="168">
        <f>IF(Q$2=$A2916,Data!N354,0)</f>
        <v>0</v>
      </c>
      <c r="R2916" s="169">
        <f>IF(R$2=$A2916,Data!O354,0)</f>
        <v>0</v>
      </c>
      <c r="S2916" s="169">
        <f>IF(S$2=$A2916,Data!P354,0)</f>
        <v>0</v>
      </c>
      <c r="T2916" s="169">
        <f>IF(T$2=$A2916,Data!Q354,0)</f>
        <v>0</v>
      </c>
      <c r="U2916" s="169">
        <f>IF(U$2=$A2916,Data!R354,0)</f>
        <v>0</v>
      </c>
      <c r="V2916" s="169">
        <f>IF(V$2=$A2916,Data!S354,0)</f>
        <v>0</v>
      </c>
      <c r="W2916" s="169">
        <f>IF(W$2=$A2916,Data!T354,0)</f>
        <v>0</v>
      </c>
      <c r="X2916" s="169">
        <f>IF(X$2=$A2916,Data!U354,0)</f>
        <v>0</v>
      </c>
      <c r="Y2916" s="169">
        <f>IF(Y$2=$A2916,Data!V354,0)</f>
        <v>0</v>
      </c>
      <c r="Z2916" s="169">
        <f>IF(Z$2=$A2916,Data!W354,0)</f>
        <v>0</v>
      </c>
      <c r="AA2916" s="169">
        <f>IF(AA$2=$A2916,Data!X354,0)</f>
        <v>0</v>
      </c>
      <c r="AB2916" s="169">
        <f>IF(AB$2=$A2916,Data!Y354,0)</f>
        <v>0</v>
      </c>
      <c r="AC2916" s="169">
        <f>IF(AC$2=$A2916,Data!Z354,0)</f>
        <v>0</v>
      </c>
      <c r="AD2916" s="170">
        <f>IF(AD$2=$A2916,Data!AA354,0)</f>
        <v>0</v>
      </c>
      <c r="AE2916" s="171">
        <f>IF(AE$2=$A2916,Data!AB354,0)</f>
        <v>0</v>
      </c>
      <c r="AF2916" s="170">
        <f>IF(AF$2=$A2916,Data!AC354,0)</f>
        <v>0</v>
      </c>
      <c r="AG2916" s="171">
        <f>IF(AG$2=$A2916,Data!AD354,0)</f>
        <v>0</v>
      </c>
      <c r="AH2916" s="170">
        <f>IF(AH$2=$A2916,Data!AE354,0)</f>
        <v>0</v>
      </c>
      <c r="AI2916" s="171">
        <f>IF(AI$2=$A2916,Data!AF354,0)</f>
        <v>0</v>
      </c>
      <c r="AJ2916" s="170">
        <f>IF(AJ$2=$A2916,Data!AG354,0)</f>
        <v>0</v>
      </c>
      <c r="AK2916" s="171">
        <f>IF(AK$2=$A2916,Data!AH354,0)</f>
        <v>0</v>
      </c>
      <c r="AL2916" s="170">
        <f>IF(AL$2=$A2916,Data!AI354,0)</f>
        <v>0</v>
      </c>
      <c r="AM2916" t="str">
        <f t="shared" si="90"/>
        <v>EA</v>
      </c>
      <c r="AN2916" t="e">
        <f>+INDEX(Validation!$D$4:$D$250,MATCH(Merge!B2916,Validation!$E$4:$E$250,0))</f>
        <v>#N/A</v>
      </c>
      <c r="AO2916" s="172">
        <f t="shared" si="91"/>
        <v>0</v>
      </c>
    </row>
    <row r="2917" spans="1:41" ht="15" x14ac:dyDescent="0.25">
      <c r="A2917">
        <f>Inputs!$H$17</f>
        <v>7</v>
      </c>
      <c r="B2917" t="str">
        <f>Inputs!$D$4</f>
        <v>Select Agency…</v>
      </c>
      <c r="C2917" s="166" t="str">
        <f>Inputs!$I$6</f>
        <v>(insert code)</v>
      </c>
      <c r="D2917" t="str">
        <f>IFERROR(INDEX(Inputs!$I$11:$I$19,MATCH(A2917,Inputs!$H$11:$H$19)),"")</f>
        <v>(insert code)</v>
      </c>
      <c r="E2917" t="s">
        <v>942</v>
      </c>
      <c r="F2917" s="168">
        <f>IF(F$2=$A2917,Data!C355,0)</f>
        <v>0</v>
      </c>
      <c r="G2917" s="168">
        <f>IF(G$2=$A2917,Data!D355,0)</f>
        <v>0</v>
      </c>
      <c r="H2917" s="168">
        <f>IF(H$2=$A2917,Data!E355,0)</f>
        <v>0</v>
      </c>
      <c r="I2917" s="168">
        <f>IF(I$2=$A2917,Data!F355,0)</f>
        <v>0</v>
      </c>
      <c r="J2917" s="168">
        <f>IF(J$2=$A2917,Data!G355,0)</f>
        <v>0</v>
      </c>
      <c r="K2917" s="168">
        <f>IF(K$2=$A2917,Data!H355,0)</f>
        <v>0</v>
      </c>
      <c r="L2917" s="168">
        <f>IF(L$2=$A2917,Data!I355,0)</f>
        <v>0</v>
      </c>
      <c r="M2917" s="168">
        <f>IF(M$2=$A2917,Data!J355,0)</f>
        <v>0</v>
      </c>
      <c r="N2917" s="168">
        <f>IF(N$2=$A2917,Data!K355,0)</f>
        <v>0</v>
      </c>
      <c r="O2917" s="168">
        <f>IF(O$2=$A2917,Data!L355,0)</f>
        <v>0</v>
      </c>
      <c r="P2917" s="168">
        <f>IF(P$2=$A2917,Data!M355,0)</f>
        <v>0</v>
      </c>
      <c r="Q2917" s="168">
        <f>IF(Q$2=$A2917,Data!N355,0)</f>
        <v>0</v>
      </c>
      <c r="R2917" s="169">
        <f>IF(R$2=$A2917,Data!O355,0)</f>
        <v>0</v>
      </c>
      <c r="S2917" s="169">
        <f>IF(S$2=$A2917,Data!P355,0)</f>
        <v>0</v>
      </c>
      <c r="T2917" s="169">
        <f>IF(T$2=$A2917,Data!Q355,0)</f>
        <v>0</v>
      </c>
      <c r="U2917" s="169">
        <f>IF(U$2=$A2917,Data!R355,0)</f>
        <v>0</v>
      </c>
      <c r="V2917" s="169">
        <f>IF(V$2=$A2917,Data!S355,0)</f>
        <v>0</v>
      </c>
      <c r="W2917" s="169">
        <f>IF(W$2=$A2917,Data!T355,0)</f>
        <v>0</v>
      </c>
      <c r="X2917" s="169">
        <f>IF(X$2=$A2917,Data!U355,0)</f>
        <v>0</v>
      </c>
      <c r="Y2917" s="169">
        <f>IF(Y$2=$A2917,Data!V355,0)</f>
        <v>0</v>
      </c>
      <c r="Z2917" s="169">
        <f>IF(Z$2=$A2917,Data!W355,0)</f>
        <v>0</v>
      </c>
      <c r="AA2917" s="169">
        <f>IF(AA$2=$A2917,Data!X355,0)</f>
        <v>0</v>
      </c>
      <c r="AB2917" s="169">
        <f>IF(AB$2=$A2917,Data!Y355,0)</f>
        <v>0</v>
      </c>
      <c r="AC2917" s="169">
        <f>IF(AC$2=$A2917,Data!Z355,0)</f>
        <v>0</v>
      </c>
      <c r="AD2917" s="170">
        <f>IF(AD$2=$A2917,Data!AA355,0)</f>
        <v>0</v>
      </c>
      <c r="AE2917" s="171">
        <f>IF(AE$2=$A2917,Data!AB355,0)</f>
        <v>0</v>
      </c>
      <c r="AF2917" s="170">
        <f>IF(AF$2=$A2917,Data!AC355,0)</f>
        <v>0</v>
      </c>
      <c r="AG2917" s="171">
        <f>IF(AG$2=$A2917,Data!AD355,0)</f>
        <v>0</v>
      </c>
      <c r="AH2917" s="170">
        <f>IF(AH$2=$A2917,Data!AE355,0)</f>
        <v>0</v>
      </c>
      <c r="AI2917" s="171">
        <f>IF(AI$2=$A2917,Data!AF355,0)</f>
        <v>0</v>
      </c>
      <c r="AJ2917" s="170">
        <f>IF(AJ$2=$A2917,Data!AG355,0)</f>
        <v>0</v>
      </c>
      <c r="AK2917" s="171">
        <f>IF(AK$2=$A2917,Data!AH355,0)</f>
        <v>0</v>
      </c>
      <c r="AL2917" s="170">
        <f>IF(AL$2=$A2917,Data!AI355,0)</f>
        <v>0</v>
      </c>
      <c r="AM2917" t="str">
        <f t="shared" si="90"/>
        <v>EA</v>
      </c>
      <c r="AN2917" t="e">
        <f>+INDEX(Validation!$D$4:$D$250,MATCH(Merge!B2917,Validation!$E$4:$E$250,0))</f>
        <v>#N/A</v>
      </c>
      <c r="AO2917" s="172">
        <f t="shared" si="91"/>
        <v>0</v>
      </c>
    </row>
    <row r="2918" spans="1:41" ht="15" x14ac:dyDescent="0.25">
      <c r="A2918">
        <f>Inputs!$H$17</f>
        <v>7</v>
      </c>
      <c r="B2918" t="str">
        <f>Inputs!$D$4</f>
        <v>Select Agency…</v>
      </c>
      <c r="C2918" s="166" t="str">
        <f>Inputs!$I$6</f>
        <v>(insert code)</v>
      </c>
      <c r="D2918" t="str">
        <f>IFERROR(INDEX(Inputs!$I$11:$I$19,MATCH(A2918,Inputs!$H$11:$H$19)),"")</f>
        <v>(insert code)</v>
      </c>
      <c r="E2918" t="s">
        <v>942</v>
      </c>
      <c r="F2918" s="168">
        <f>IF(F$2=$A2918,Data!C356,0)</f>
        <v>0</v>
      </c>
      <c r="G2918" s="168">
        <f>IF(G$2=$A2918,Data!D356,0)</f>
        <v>0</v>
      </c>
      <c r="H2918" s="168">
        <f>IF(H$2=$A2918,Data!E356,0)</f>
        <v>0</v>
      </c>
      <c r="I2918" s="168">
        <f>IF(I$2=$A2918,Data!F356,0)</f>
        <v>0</v>
      </c>
      <c r="J2918" s="168">
        <f>IF(J$2=$A2918,Data!G356,0)</f>
        <v>0</v>
      </c>
      <c r="K2918" s="168">
        <f>IF(K$2=$A2918,Data!H356,0)</f>
        <v>0</v>
      </c>
      <c r="L2918" s="168">
        <f>IF(L$2=$A2918,Data!I356,0)</f>
        <v>0</v>
      </c>
      <c r="M2918" s="168">
        <f>IF(M$2=$A2918,Data!J356,0)</f>
        <v>0</v>
      </c>
      <c r="N2918" s="168">
        <f>IF(N$2=$A2918,Data!K356,0)</f>
        <v>0</v>
      </c>
      <c r="O2918" s="168">
        <f>IF(O$2=$A2918,Data!L356,0)</f>
        <v>0</v>
      </c>
      <c r="P2918" s="168">
        <f>IF(P$2=$A2918,Data!M356,0)</f>
        <v>0</v>
      </c>
      <c r="Q2918" s="168">
        <f>IF(Q$2=$A2918,Data!N356,0)</f>
        <v>0</v>
      </c>
      <c r="R2918" s="169">
        <f>IF(R$2=$A2918,Data!O356,0)</f>
        <v>0</v>
      </c>
      <c r="S2918" s="169">
        <f>IF(S$2=$A2918,Data!P356,0)</f>
        <v>0</v>
      </c>
      <c r="T2918" s="169">
        <f>IF(T$2=$A2918,Data!Q356,0)</f>
        <v>0</v>
      </c>
      <c r="U2918" s="169">
        <f>IF(U$2=$A2918,Data!R356,0)</f>
        <v>0</v>
      </c>
      <c r="V2918" s="169">
        <f>IF(V$2=$A2918,Data!S356,0)</f>
        <v>0</v>
      </c>
      <c r="W2918" s="169">
        <f>IF(W$2=$A2918,Data!T356,0)</f>
        <v>0</v>
      </c>
      <c r="X2918" s="169">
        <f>IF(X$2=$A2918,Data!U356,0)</f>
        <v>0</v>
      </c>
      <c r="Y2918" s="169">
        <f>IF(Y$2=$A2918,Data!V356,0)</f>
        <v>0</v>
      </c>
      <c r="Z2918" s="169">
        <f>IF(Z$2=$A2918,Data!W356,0)</f>
        <v>0</v>
      </c>
      <c r="AA2918" s="169">
        <f>IF(AA$2=$A2918,Data!X356,0)</f>
        <v>0</v>
      </c>
      <c r="AB2918" s="169">
        <f>IF(AB$2=$A2918,Data!Y356,0)</f>
        <v>0</v>
      </c>
      <c r="AC2918" s="169">
        <f>IF(AC$2=$A2918,Data!Z356,0)</f>
        <v>0</v>
      </c>
      <c r="AD2918" s="170">
        <f>IF(AD$2=$A2918,Data!AA356,0)</f>
        <v>0</v>
      </c>
      <c r="AE2918" s="171">
        <f>IF(AE$2=$A2918,Data!AB356,0)</f>
        <v>0</v>
      </c>
      <c r="AF2918" s="170">
        <f>IF(AF$2=$A2918,Data!AC356,0)</f>
        <v>0</v>
      </c>
      <c r="AG2918" s="171">
        <f>IF(AG$2=$A2918,Data!AD356,0)</f>
        <v>0</v>
      </c>
      <c r="AH2918" s="170">
        <f>IF(AH$2=$A2918,Data!AE356,0)</f>
        <v>0</v>
      </c>
      <c r="AI2918" s="171">
        <f>IF(AI$2=$A2918,Data!AF356,0)</f>
        <v>0</v>
      </c>
      <c r="AJ2918" s="170">
        <f>IF(AJ$2=$A2918,Data!AG356,0)</f>
        <v>0</v>
      </c>
      <c r="AK2918" s="171">
        <f>IF(AK$2=$A2918,Data!AH356,0)</f>
        <v>0</v>
      </c>
      <c r="AL2918" s="170">
        <f>IF(AL$2=$A2918,Data!AI356,0)</f>
        <v>0</v>
      </c>
      <c r="AM2918" t="str">
        <f t="shared" si="90"/>
        <v>EA</v>
      </c>
      <c r="AN2918" t="e">
        <f>+INDEX(Validation!$D$4:$D$250,MATCH(Merge!B2918,Validation!$E$4:$E$250,0))</f>
        <v>#N/A</v>
      </c>
      <c r="AO2918" s="172">
        <f t="shared" si="91"/>
        <v>0</v>
      </c>
    </row>
    <row r="2919" spans="1:41" ht="15" x14ac:dyDescent="0.25">
      <c r="A2919">
        <f>Inputs!$H$17</f>
        <v>7</v>
      </c>
      <c r="B2919" t="str">
        <f>Inputs!$D$4</f>
        <v>Select Agency…</v>
      </c>
      <c r="C2919" s="166" t="str">
        <f>Inputs!$I$6</f>
        <v>(insert code)</v>
      </c>
      <c r="D2919" t="str">
        <f>IFERROR(INDEX(Inputs!$I$11:$I$19,MATCH(A2919,Inputs!$H$11:$H$19)),"")</f>
        <v>(insert code)</v>
      </c>
      <c r="E2919" t="s">
        <v>942</v>
      </c>
      <c r="F2919" s="168">
        <f>IF(F$2=$A2919,Data!C357,0)</f>
        <v>0</v>
      </c>
      <c r="G2919" s="168">
        <f>IF(G$2=$A2919,Data!D357,0)</f>
        <v>0</v>
      </c>
      <c r="H2919" s="168">
        <f>IF(H$2=$A2919,Data!E357,0)</f>
        <v>0</v>
      </c>
      <c r="I2919" s="168">
        <f>IF(I$2=$A2919,Data!F357,0)</f>
        <v>0</v>
      </c>
      <c r="J2919" s="168">
        <f>IF(J$2=$A2919,Data!G357,0)</f>
        <v>0</v>
      </c>
      <c r="K2919" s="168">
        <f>IF(K$2=$A2919,Data!H357,0)</f>
        <v>0</v>
      </c>
      <c r="L2919" s="168">
        <f>IF(L$2=$A2919,Data!I357,0)</f>
        <v>0</v>
      </c>
      <c r="M2919" s="168">
        <f>IF(M$2=$A2919,Data!J357,0)</f>
        <v>0</v>
      </c>
      <c r="N2919" s="168">
        <f>IF(N$2=$A2919,Data!K357,0)</f>
        <v>0</v>
      </c>
      <c r="O2919" s="168">
        <f>IF(O$2=$A2919,Data!L357,0)</f>
        <v>0</v>
      </c>
      <c r="P2919" s="168">
        <f>IF(P$2=$A2919,Data!M357,0)</f>
        <v>0</v>
      </c>
      <c r="Q2919" s="168">
        <f>IF(Q$2=$A2919,Data!N357,0)</f>
        <v>0</v>
      </c>
      <c r="R2919" s="169">
        <f>IF(R$2=$A2919,Data!O357,0)</f>
        <v>0</v>
      </c>
      <c r="S2919" s="169">
        <f>IF(S$2=$A2919,Data!P357,0)</f>
        <v>0</v>
      </c>
      <c r="T2919" s="169">
        <f>IF(T$2=$A2919,Data!Q357,0)</f>
        <v>0</v>
      </c>
      <c r="U2919" s="169">
        <f>IF(U$2=$A2919,Data!R357,0)</f>
        <v>0</v>
      </c>
      <c r="V2919" s="169">
        <f>IF(V$2=$A2919,Data!S357,0)</f>
        <v>0</v>
      </c>
      <c r="W2919" s="169">
        <f>IF(W$2=$A2919,Data!T357,0)</f>
        <v>0</v>
      </c>
      <c r="X2919" s="169">
        <f>IF(X$2=$A2919,Data!U357,0)</f>
        <v>0</v>
      </c>
      <c r="Y2919" s="169">
        <f>IF(Y$2=$A2919,Data!V357,0)</f>
        <v>0</v>
      </c>
      <c r="Z2919" s="169">
        <f>IF(Z$2=$A2919,Data!W357,0)</f>
        <v>0</v>
      </c>
      <c r="AA2919" s="169">
        <f>IF(AA$2=$A2919,Data!X357,0)</f>
        <v>0</v>
      </c>
      <c r="AB2919" s="169">
        <f>IF(AB$2=$A2919,Data!Y357,0)</f>
        <v>0</v>
      </c>
      <c r="AC2919" s="169">
        <f>IF(AC$2=$A2919,Data!Z357,0)</f>
        <v>0</v>
      </c>
      <c r="AD2919" s="170">
        <f>IF(AD$2=$A2919,Data!AA357,0)</f>
        <v>0</v>
      </c>
      <c r="AE2919" s="171">
        <f>IF(AE$2=$A2919,Data!AB357,0)</f>
        <v>0</v>
      </c>
      <c r="AF2919" s="170">
        <f>IF(AF$2=$A2919,Data!AC357,0)</f>
        <v>0</v>
      </c>
      <c r="AG2919" s="171">
        <f>IF(AG$2=$A2919,Data!AD357,0)</f>
        <v>0</v>
      </c>
      <c r="AH2919" s="170">
        <f>IF(AH$2=$A2919,Data!AE357,0)</f>
        <v>0</v>
      </c>
      <c r="AI2919" s="171">
        <f>IF(AI$2=$A2919,Data!AF357,0)</f>
        <v>0</v>
      </c>
      <c r="AJ2919" s="170">
        <f>IF(AJ$2=$A2919,Data!AG357,0)</f>
        <v>0</v>
      </c>
      <c r="AK2919" s="171">
        <f>IF(AK$2=$A2919,Data!AH357,0)</f>
        <v>0</v>
      </c>
      <c r="AL2919" s="170">
        <f>IF(AL$2=$A2919,Data!AI357,0)</f>
        <v>0</v>
      </c>
      <c r="AM2919" t="str">
        <f t="shared" si="90"/>
        <v>EA</v>
      </c>
      <c r="AN2919" t="e">
        <f>+INDEX(Validation!$D$4:$D$250,MATCH(Merge!B2919,Validation!$E$4:$E$250,0))</f>
        <v>#N/A</v>
      </c>
      <c r="AO2919" s="172">
        <f t="shared" si="91"/>
        <v>0</v>
      </c>
    </row>
    <row r="2920" spans="1:41" ht="15" x14ac:dyDescent="0.25">
      <c r="A2920">
        <f>Inputs!$H$17</f>
        <v>7</v>
      </c>
      <c r="B2920" t="str">
        <f>Inputs!$D$4</f>
        <v>Select Agency…</v>
      </c>
      <c r="C2920" s="166" t="str">
        <f>Inputs!$I$6</f>
        <v>(insert code)</v>
      </c>
      <c r="D2920" t="str">
        <f>IFERROR(INDEX(Inputs!$I$11:$I$19,MATCH(A2920,Inputs!$H$11:$H$19)),"")</f>
        <v>(insert code)</v>
      </c>
      <c r="E2920" t="s">
        <v>942</v>
      </c>
      <c r="F2920" s="168">
        <f>IF(F$2=$A2920,Data!C358,0)</f>
        <v>0</v>
      </c>
      <c r="G2920" s="168">
        <f>IF(G$2=$A2920,Data!D358,0)</f>
        <v>0</v>
      </c>
      <c r="H2920" s="168">
        <f>IF(H$2=$A2920,Data!E358,0)</f>
        <v>0</v>
      </c>
      <c r="I2920" s="168">
        <f>IF(I$2=$A2920,Data!F358,0)</f>
        <v>0</v>
      </c>
      <c r="J2920" s="168">
        <f>IF(J$2=$A2920,Data!G358,0)</f>
        <v>0</v>
      </c>
      <c r="K2920" s="168">
        <f>IF(K$2=$A2920,Data!H358,0)</f>
        <v>0</v>
      </c>
      <c r="L2920" s="168">
        <f>IF(L$2=$A2920,Data!I358,0)</f>
        <v>0</v>
      </c>
      <c r="M2920" s="168">
        <f>IF(M$2=$A2920,Data!J358,0)</f>
        <v>0</v>
      </c>
      <c r="N2920" s="168">
        <f>IF(N$2=$A2920,Data!K358,0)</f>
        <v>0</v>
      </c>
      <c r="O2920" s="168">
        <f>IF(O$2=$A2920,Data!L358,0)</f>
        <v>0</v>
      </c>
      <c r="P2920" s="168">
        <f>IF(P$2=$A2920,Data!M358,0)</f>
        <v>0</v>
      </c>
      <c r="Q2920" s="168">
        <f>IF(Q$2=$A2920,Data!N358,0)</f>
        <v>0</v>
      </c>
      <c r="R2920" s="169">
        <f>IF(R$2=$A2920,Data!O358,0)</f>
        <v>0</v>
      </c>
      <c r="S2920" s="169">
        <f>IF(S$2=$A2920,Data!P358,0)</f>
        <v>0</v>
      </c>
      <c r="T2920" s="169">
        <f>IF(T$2=$A2920,Data!Q358,0)</f>
        <v>0</v>
      </c>
      <c r="U2920" s="169">
        <f>IF(U$2=$A2920,Data!R358,0)</f>
        <v>0</v>
      </c>
      <c r="V2920" s="169">
        <f>IF(V$2=$A2920,Data!S358,0)</f>
        <v>0</v>
      </c>
      <c r="W2920" s="169">
        <f>IF(W$2=$A2920,Data!T358,0)</f>
        <v>0</v>
      </c>
      <c r="X2920" s="169">
        <f>IF(X$2=$A2920,Data!U358,0)</f>
        <v>0</v>
      </c>
      <c r="Y2920" s="169">
        <f>IF(Y$2=$A2920,Data!V358,0)</f>
        <v>0</v>
      </c>
      <c r="Z2920" s="169">
        <f>IF(Z$2=$A2920,Data!W358,0)</f>
        <v>0</v>
      </c>
      <c r="AA2920" s="169">
        <f>IF(AA$2=$A2920,Data!X358,0)</f>
        <v>0</v>
      </c>
      <c r="AB2920" s="169">
        <f>IF(AB$2=$A2920,Data!Y358,0)</f>
        <v>0</v>
      </c>
      <c r="AC2920" s="169">
        <f>IF(AC$2=$A2920,Data!Z358,0)</f>
        <v>0</v>
      </c>
      <c r="AD2920" s="170">
        <f>IF(AD$2=$A2920,Data!AA358,0)</f>
        <v>0</v>
      </c>
      <c r="AE2920" s="171">
        <f>IF(AE$2=$A2920,Data!AB358,0)</f>
        <v>0</v>
      </c>
      <c r="AF2920" s="170">
        <f>IF(AF$2=$A2920,Data!AC358,0)</f>
        <v>0</v>
      </c>
      <c r="AG2920" s="171">
        <f>IF(AG$2=$A2920,Data!AD358,0)</f>
        <v>0</v>
      </c>
      <c r="AH2920" s="170">
        <f>IF(AH$2=$A2920,Data!AE358,0)</f>
        <v>0</v>
      </c>
      <c r="AI2920" s="171">
        <f>IF(AI$2=$A2920,Data!AF358,0)</f>
        <v>0</v>
      </c>
      <c r="AJ2920" s="170">
        <f>IF(AJ$2=$A2920,Data!AG358,0)</f>
        <v>0</v>
      </c>
      <c r="AK2920" s="171">
        <f>IF(AK$2=$A2920,Data!AH358,0)</f>
        <v>0</v>
      </c>
      <c r="AL2920" s="170">
        <f>IF(AL$2=$A2920,Data!AI358,0)</f>
        <v>0</v>
      </c>
      <c r="AM2920" t="str">
        <f t="shared" si="90"/>
        <v>EA</v>
      </c>
      <c r="AN2920" t="e">
        <f>+INDEX(Validation!$D$4:$D$250,MATCH(Merge!B2920,Validation!$E$4:$E$250,0))</f>
        <v>#N/A</v>
      </c>
      <c r="AO2920" s="172">
        <f t="shared" si="91"/>
        <v>0</v>
      </c>
    </row>
    <row r="2921" spans="1:41" ht="15" x14ac:dyDescent="0.25">
      <c r="A2921">
        <f>Inputs!$H$17</f>
        <v>7</v>
      </c>
      <c r="B2921" t="str">
        <f>Inputs!$D$4</f>
        <v>Select Agency…</v>
      </c>
      <c r="C2921" s="166" t="str">
        <f>Inputs!$I$6</f>
        <v>(insert code)</v>
      </c>
      <c r="D2921" t="str">
        <f>IFERROR(INDEX(Inputs!$I$11:$I$19,MATCH(A2921,Inputs!$H$11:$H$19)),"")</f>
        <v>(insert code)</v>
      </c>
      <c r="E2921" t="s">
        <v>942</v>
      </c>
      <c r="F2921" s="168">
        <f>IF(F$2=$A2921,Data!C359,0)</f>
        <v>0</v>
      </c>
      <c r="G2921" s="168">
        <f>IF(G$2=$A2921,Data!D359,0)</f>
        <v>0</v>
      </c>
      <c r="H2921" s="168">
        <f>IF(H$2=$A2921,Data!E359,0)</f>
        <v>0</v>
      </c>
      <c r="I2921" s="168">
        <f>IF(I$2=$A2921,Data!F359,0)</f>
        <v>0</v>
      </c>
      <c r="J2921" s="168">
        <f>IF(J$2=$A2921,Data!G359,0)</f>
        <v>0</v>
      </c>
      <c r="K2921" s="168">
        <f>IF(K$2=$A2921,Data!H359,0)</f>
        <v>0</v>
      </c>
      <c r="L2921" s="168">
        <f>IF(L$2=$A2921,Data!I359,0)</f>
        <v>0</v>
      </c>
      <c r="M2921" s="168">
        <f>IF(M$2=$A2921,Data!J359,0)</f>
        <v>0</v>
      </c>
      <c r="N2921" s="168">
        <f>IF(N$2=$A2921,Data!K359,0)</f>
        <v>0</v>
      </c>
      <c r="O2921" s="168">
        <f>IF(O$2=$A2921,Data!L359,0)</f>
        <v>0</v>
      </c>
      <c r="P2921" s="168">
        <f>IF(P$2=$A2921,Data!M359,0)</f>
        <v>0</v>
      </c>
      <c r="Q2921" s="168">
        <f>IF(Q$2=$A2921,Data!N359,0)</f>
        <v>0</v>
      </c>
      <c r="R2921" s="169">
        <f>IF(R$2=$A2921,Data!O359,0)</f>
        <v>0</v>
      </c>
      <c r="S2921" s="169">
        <f>IF(S$2=$A2921,Data!P359,0)</f>
        <v>0</v>
      </c>
      <c r="T2921" s="169">
        <f>IF(T$2=$A2921,Data!Q359,0)</f>
        <v>0</v>
      </c>
      <c r="U2921" s="169">
        <f>IF(U$2=$A2921,Data!R359,0)</f>
        <v>0</v>
      </c>
      <c r="V2921" s="169">
        <f>IF(V$2=$A2921,Data!S359,0)</f>
        <v>0</v>
      </c>
      <c r="W2921" s="169">
        <f>IF(W$2=$A2921,Data!T359,0)</f>
        <v>0</v>
      </c>
      <c r="X2921" s="169">
        <f>IF(X$2=$A2921,Data!U359,0)</f>
        <v>0</v>
      </c>
      <c r="Y2921" s="169">
        <f>IF(Y$2=$A2921,Data!V359,0)</f>
        <v>0</v>
      </c>
      <c r="Z2921" s="169">
        <f>IF(Z$2=$A2921,Data!W359,0)</f>
        <v>0</v>
      </c>
      <c r="AA2921" s="169">
        <f>IF(AA$2=$A2921,Data!X359,0)</f>
        <v>0</v>
      </c>
      <c r="AB2921" s="169">
        <f>IF(AB$2=$A2921,Data!Y359,0)</f>
        <v>0</v>
      </c>
      <c r="AC2921" s="169">
        <f>IF(AC$2=$A2921,Data!Z359,0)</f>
        <v>0</v>
      </c>
      <c r="AD2921" s="170">
        <f>IF(AD$2=$A2921,Data!AA359,0)</f>
        <v>0</v>
      </c>
      <c r="AE2921" s="171">
        <f>IF(AE$2=$A2921,Data!AB359,0)</f>
        <v>0</v>
      </c>
      <c r="AF2921" s="170">
        <f>IF(AF$2=$A2921,Data!AC359,0)</f>
        <v>0</v>
      </c>
      <c r="AG2921" s="171">
        <f>IF(AG$2=$A2921,Data!AD359,0)</f>
        <v>0</v>
      </c>
      <c r="AH2921" s="170">
        <f>IF(AH$2=$A2921,Data!AE359,0)</f>
        <v>0</v>
      </c>
      <c r="AI2921" s="171">
        <f>IF(AI$2=$A2921,Data!AF359,0)</f>
        <v>0</v>
      </c>
      <c r="AJ2921" s="170">
        <f>IF(AJ$2=$A2921,Data!AG359,0)</f>
        <v>0</v>
      </c>
      <c r="AK2921" s="171">
        <f>IF(AK$2=$A2921,Data!AH359,0)</f>
        <v>0</v>
      </c>
      <c r="AL2921" s="170">
        <f>IF(AL$2=$A2921,Data!AI359,0)</f>
        <v>0</v>
      </c>
      <c r="AM2921" t="str">
        <f t="shared" si="90"/>
        <v>EA</v>
      </c>
      <c r="AN2921" t="e">
        <f>+INDEX(Validation!$D$4:$D$250,MATCH(Merge!B2921,Validation!$E$4:$E$250,0))</f>
        <v>#N/A</v>
      </c>
      <c r="AO2921" s="172">
        <f t="shared" si="91"/>
        <v>0</v>
      </c>
    </row>
    <row r="2922" spans="1:41" ht="15" x14ac:dyDescent="0.25">
      <c r="A2922">
        <f>Inputs!$H$17</f>
        <v>7</v>
      </c>
      <c r="B2922" t="str">
        <f>Inputs!$D$4</f>
        <v>Select Agency…</v>
      </c>
      <c r="C2922" s="166" t="str">
        <f>Inputs!$I$6</f>
        <v>(insert code)</v>
      </c>
      <c r="D2922" t="str">
        <f>IFERROR(INDEX(Inputs!$I$11:$I$19,MATCH(A2922,Inputs!$H$11:$H$19)),"")</f>
        <v>(insert code)</v>
      </c>
      <c r="E2922" t="s">
        <v>942</v>
      </c>
      <c r="F2922" s="168">
        <f>IF(F$2=$A2922,Data!C360,0)</f>
        <v>0</v>
      </c>
      <c r="G2922" s="168">
        <f>IF(G$2=$A2922,Data!D360,0)</f>
        <v>0</v>
      </c>
      <c r="H2922" s="168">
        <f>IF(H$2=$A2922,Data!E360,0)</f>
        <v>0</v>
      </c>
      <c r="I2922" s="168">
        <f>IF(I$2=$A2922,Data!F360,0)</f>
        <v>0</v>
      </c>
      <c r="J2922" s="168">
        <f>IF(J$2=$A2922,Data!G360,0)</f>
        <v>0</v>
      </c>
      <c r="K2922" s="168">
        <f>IF(K$2=$A2922,Data!H360,0)</f>
        <v>0</v>
      </c>
      <c r="L2922" s="168">
        <f>IF(L$2=$A2922,Data!I360,0)</f>
        <v>0</v>
      </c>
      <c r="M2922" s="168">
        <f>IF(M$2=$A2922,Data!J360,0)</f>
        <v>0</v>
      </c>
      <c r="N2922" s="168">
        <f>IF(N$2=$A2922,Data!K360,0)</f>
        <v>0</v>
      </c>
      <c r="O2922" s="168">
        <f>IF(O$2=$A2922,Data!L360,0)</f>
        <v>0</v>
      </c>
      <c r="P2922" s="168">
        <f>IF(P$2=$A2922,Data!M360,0)</f>
        <v>0</v>
      </c>
      <c r="Q2922" s="168">
        <f>IF(Q$2=$A2922,Data!N360,0)</f>
        <v>0</v>
      </c>
      <c r="R2922" s="169">
        <f>IF(R$2=$A2922,Data!O360,0)</f>
        <v>0</v>
      </c>
      <c r="S2922" s="169">
        <f>IF(S$2=$A2922,Data!P360,0)</f>
        <v>0</v>
      </c>
      <c r="T2922" s="169">
        <f>IF(T$2=$A2922,Data!Q360,0)</f>
        <v>0</v>
      </c>
      <c r="U2922" s="169">
        <f>IF(U$2=$A2922,Data!R360,0)</f>
        <v>0</v>
      </c>
      <c r="V2922" s="169">
        <f>IF(V$2=$A2922,Data!S360,0)</f>
        <v>0</v>
      </c>
      <c r="W2922" s="169">
        <f>IF(W$2=$A2922,Data!T360,0)</f>
        <v>0</v>
      </c>
      <c r="X2922" s="169">
        <f>IF(X$2=$A2922,Data!U360,0)</f>
        <v>0</v>
      </c>
      <c r="Y2922" s="169">
        <f>IF(Y$2=$A2922,Data!V360,0)</f>
        <v>0</v>
      </c>
      <c r="Z2922" s="169">
        <f>IF(Z$2=$A2922,Data!W360,0)</f>
        <v>0</v>
      </c>
      <c r="AA2922" s="169">
        <f>IF(AA$2=$A2922,Data!X360,0)</f>
        <v>0</v>
      </c>
      <c r="AB2922" s="169">
        <f>IF(AB$2=$A2922,Data!Y360,0)</f>
        <v>0</v>
      </c>
      <c r="AC2922" s="169">
        <f>IF(AC$2=$A2922,Data!Z360,0)</f>
        <v>0</v>
      </c>
      <c r="AD2922" s="170">
        <f>IF(AD$2=$A2922,Data!AA360,0)</f>
        <v>0</v>
      </c>
      <c r="AE2922" s="171">
        <f>IF(AE$2=$A2922,Data!AB360,0)</f>
        <v>0</v>
      </c>
      <c r="AF2922" s="170">
        <f>IF(AF$2=$A2922,Data!AC360,0)</f>
        <v>0</v>
      </c>
      <c r="AG2922" s="171">
        <f>IF(AG$2=$A2922,Data!AD360,0)</f>
        <v>0</v>
      </c>
      <c r="AH2922" s="170">
        <f>IF(AH$2=$A2922,Data!AE360,0)</f>
        <v>0</v>
      </c>
      <c r="AI2922" s="171">
        <f>IF(AI$2=$A2922,Data!AF360,0)</f>
        <v>0</v>
      </c>
      <c r="AJ2922" s="170">
        <f>IF(AJ$2=$A2922,Data!AG360,0)</f>
        <v>0</v>
      </c>
      <c r="AK2922" s="171">
        <f>IF(AK$2=$A2922,Data!AH360,0)</f>
        <v>0</v>
      </c>
      <c r="AL2922" s="170">
        <f>IF(AL$2=$A2922,Data!AI360,0)</f>
        <v>0</v>
      </c>
      <c r="AM2922" t="str">
        <f t="shared" si="90"/>
        <v>EA</v>
      </c>
      <c r="AN2922" t="e">
        <f>+INDEX(Validation!$D$4:$D$250,MATCH(Merge!B2922,Validation!$E$4:$E$250,0))</f>
        <v>#N/A</v>
      </c>
      <c r="AO2922" s="172">
        <f t="shared" si="91"/>
        <v>0</v>
      </c>
    </row>
    <row r="2923" spans="1:41" ht="15" x14ac:dyDescent="0.25">
      <c r="A2923">
        <f>Inputs!$H$17</f>
        <v>7</v>
      </c>
      <c r="B2923" t="str">
        <f>Inputs!$D$4</f>
        <v>Select Agency…</v>
      </c>
      <c r="C2923" s="166" t="str">
        <f>Inputs!$I$6</f>
        <v>(insert code)</v>
      </c>
      <c r="D2923" t="str">
        <f>IFERROR(INDEX(Inputs!$I$11:$I$19,MATCH(A2923,Inputs!$H$11:$H$19)),"")</f>
        <v>(insert code)</v>
      </c>
      <c r="E2923" t="s">
        <v>942</v>
      </c>
      <c r="F2923" s="168">
        <f>IF(F$2=$A2923,Data!C361,0)</f>
        <v>0</v>
      </c>
      <c r="G2923" s="168">
        <f>IF(G$2=$A2923,Data!D361,0)</f>
        <v>0</v>
      </c>
      <c r="H2923" s="168">
        <f>IF(H$2=$A2923,Data!E361,0)</f>
        <v>0</v>
      </c>
      <c r="I2923" s="168">
        <f>IF(I$2=$A2923,Data!F361,0)</f>
        <v>0</v>
      </c>
      <c r="J2923" s="168">
        <f>IF(J$2=$A2923,Data!G361,0)</f>
        <v>0</v>
      </c>
      <c r="K2923" s="168">
        <f>IF(K$2=$A2923,Data!H361,0)</f>
        <v>0</v>
      </c>
      <c r="L2923" s="168">
        <f>IF(L$2=$A2923,Data!I361,0)</f>
        <v>0</v>
      </c>
      <c r="M2923" s="168">
        <f>IF(M$2=$A2923,Data!J361,0)</f>
        <v>0</v>
      </c>
      <c r="N2923" s="168">
        <f>IF(N$2=$A2923,Data!K361,0)</f>
        <v>0</v>
      </c>
      <c r="O2923" s="168">
        <f>IF(O$2=$A2923,Data!L361,0)</f>
        <v>0</v>
      </c>
      <c r="P2923" s="168">
        <f>IF(P$2=$A2923,Data!M361,0)</f>
        <v>0</v>
      </c>
      <c r="Q2923" s="168">
        <f>IF(Q$2=$A2923,Data!N361,0)</f>
        <v>0</v>
      </c>
      <c r="R2923" s="169">
        <f>IF(R$2=$A2923,Data!O361,0)</f>
        <v>0</v>
      </c>
      <c r="S2923" s="169">
        <f>IF(S$2=$A2923,Data!P361,0)</f>
        <v>0</v>
      </c>
      <c r="T2923" s="169">
        <f>IF(T$2=$A2923,Data!Q361,0)</f>
        <v>0</v>
      </c>
      <c r="U2923" s="169">
        <f>IF(U$2=$A2923,Data!R361,0)</f>
        <v>0</v>
      </c>
      <c r="V2923" s="169">
        <f>IF(V$2=$A2923,Data!S361,0)</f>
        <v>0</v>
      </c>
      <c r="W2923" s="169">
        <f>IF(W$2=$A2923,Data!T361,0)</f>
        <v>0</v>
      </c>
      <c r="X2923" s="169">
        <f>IF(X$2=$A2923,Data!U361,0)</f>
        <v>0</v>
      </c>
      <c r="Y2923" s="169">
        <f>IF(Y$2=$A2923,Data!V361,0)</f>
        <v>0</v>
      </c>
      <c r="Z2923" s="169">
        <f>IF(Z$2=$A2923,Data!W361,0)</f>
        <v>0</v>
      </c>
      <c r="AA2923" s="169">
        <f>IF(AA$2=$A2923,Data!X361,0)</f>
        <v>0</v>
      </c>
      <c r="AB2923" s="169">
        <f>IF(AB$2=$A2923,Data!Y361,0)</f>
        <v>0</v>
      </c>
      <c r="AC2923" s="169">
        <f>IF(AC$2=$A2923,Data!Z361,0)</f>
        <v>0</v>
      </c>
      <c r="AD2923" s="170">
        <f>IF(AD$2=$A2923,Data!AA361,0)</f>
        <v>0</v>
      </c>
      <c r="AE2923" s="171">
        <f>IF(AE$2=$A2923,Data!AB361,0)</f>
        <v>0</v>
      </c>
      <c r="AF2923" s="170">
        <f>IF(AF$2=$A2923,Data!AC361,0)</f>
        <v>0</v>
      </c>
      <c r="AG2923" s="171">
        <f>IF(AG$2=$A2923,Data!AD361,0)</f>
        <v>0</v>
      </c>
      <c r="AH2923" s="170">
        <f>IF(AH$2=$A2923,Data!AE361,0)</f>
        <v>0</v>
      </c>
      <c r="AI2923" s="171">
        <f>IF(AI$2=$A2923,Data!AF361,0)</f>
        <v>0</v>
      </c>
      <c r="AJ2923" s="170">
        <f>IF(AJ$2=$A2923,Data!AG361,0)</f>
        <v>0</v>
      </c>
      <c r="AK2923" s="171">
        <f>IF(AK$2=$A2923,Data!AH361,0)</f>
        <v>0</v>
      </c>
      <c r="AL2923" s="170">
        <f>IF(AL$2=$A2923,Data!AI361,0)</f>
        <v>0</v>
      </c>
      <c r="AM2923" t="str">
        <f t="shared" si="90"/>
        <v>EA</v>
      </c>
      <c r="AN2923" t="e">
        <f>+INDEX(Validation!$D$4:$D$250,MATCH(Merge!B2923,Validation!$E$4:$E$250,0))</f>
        <v>#N/A</v>
      </c>
      <c r="AO2923" s="172">
        <f t="shared" si="91"/>
        <v>0</v>
      </c>
    </row>
    <row r="2924" spans="1:41" ht="15" x14ac:dyDescent="0.25">
      <c r="A2924">
        <f>Inputs!$H$17</f>
        <v>7</v>
      </c>
      <c r="B2924" t="str">
        <f>Inputs!$D$4</f>
        <v>Select Agency…</v>
      </c>
      <c r="C2924" s="166" t="str">
        <f>Inputs!$I$6</f>
        <v>(insert code)</v>
      </c>
      <c r="D2924" t="str">
        <f>IFERROR(INDEX(Inputs!$I$11:$I$19,MATCH(A2924,Inputs!$H$11:$H$19)),"")</f>
        <v>(insert code)</v>
      </c>
      <c r="E2924" t="s">
        <v>942</v>
      </c>
      <c r="F2924" s="168">
        <f>IF(F$2=$A2924,Data!C362,0)</f>
        <v>0</v>
      </c>
      <c r="G2924" s="168">
        <f>IF(G$2=$A2924,Data!D362,0)</f>
        <v>0</v>
      </c>
      <c r="H2924" s="168">
        <f>IF(H$2=$A2924,Data!E362,0)</f>
        <v>0</v>
      </c>
      <c r="I2924" s="168">
        <f>IF(I$2=$A2924,Data!F362,0)</f>
        <v>0</v>
      </c>
      <c r="J2924" s="168">
        <f>IF(J$2=$A2924,Data!G362,0)</f>
        <v>0</v>
      </c>
      <c r="K2924" s="168">
        <f>IF(K$2=$A2924,Data!H362,0)</f>
        <v>0</v>
      </c>
      <c r="L2924" s="168">
        <f>IF(L$2=$A2924,Data!I362,0)</f>
        <v>0</v>
      </c>
      <c r="M2924" s="168">
        <f>IF(M$2=$A2924,Data!J362,0)</f>
        <v>0</v>
      </c>
      <c r="N2924" s="168">
        <f>IF(N$2=$A2924,Data!K362,0)</f>
        <v>0</v>
      </c>
      <c r="O2924" s="168">
        <f>IF(O$2=$A2924,Data!L362,0)</f>
        <v>0</v>
      </c>
      <c r="P2924" s="168">
        <f>IF(P$2=$A2924,Data!M362,0)</f>
        <v>0</v>
      </c>
      <c r="Q2924" s="168">
        <f>IF(Q$2=$A2924,Data!N362,0)</f>
        <v>0</v>
      </c>
      <c r="R2924" s="169">
        <f>IF(R$2=$A2924,Data!O362,0)</f>
        <v>0</v>
      </c>
      <c r="S2924" s="169">
        <f>IF(S$2=$A2924,Data!P362,0)</f>
        <v>0</v>
      </c>
      <c r="T2924" s="169">
        <f>IF(T$2=$A2924,Data!Q362,0)</f>
        <v>0</v>
      </c>
      <c r="U2924" s="169">
        <f>IF(U$2=$A2924,Data!R362,0)</f>
        <v>0</v>
      </c>
      <c r="V2924" s="169">
        <f>IF(V$2=$A2924,Data!S362,0)</f>
        <v>0</v>
      </c>
      <c r="W2924" s="169">
        <f>IF(W$2=$A2924,Data!T362,0)</f>
        <v>0</v>
      </c>
      <c r="X2924" s="169">
        <f>IF(X$2=$A2924,Data!U362,0)</f>
        <v>0</v>
      </c>
      <c r="Y2924" s="169">
        <f>IF(Y$2=$A2924,Data!V362,0)</f>
        <v>0</v>
      </c>
      <c r="Z2924" s="169">
        <f>IF(Z$2=$A2924,Data!W362,0)</f>
        <v>0</v>
      </c>
      <c r="AA2924" s="169">
        <f>IF(AA$2=$A2924,Data!X362,0)</f>
        <v>0</v>
      </c>
      <c r="AB2924" s="169">
        <f>IF(AB$2=$A2924,Data!Y362,0)</f>
        <v>0</v>
      </c>
      <c r="AC2924" s="169">
        <f>IF(AC$2=$A2924,Data!Z362,0)</f>
        <v>0</v>
      </c>
      <c r="AD2924" s="170">
        <f>IF(AD$2=$A2924,Data!AA362,0)</f>
        <v>0</v>
      </c>
      <c r="AE2924" s="171">
        <f>IF(AE$2=$A2924,Data!AB362,0)</f>
        <v>0</v>
      </c>
      <c r="AF2924" s="170">
        <f>IF(AF$2=$A2924,Data!AC362,0)</f>
        <v>0</v>
      </c>
      <c r="AG2924" s="171">
        <f>IF(AG$2=$A2924,Data!AD362,0)</f>
        <v>0</v>
      </c>
      <c r="AH2924" s="170">
        <f>IF(AH$2=$A2924,Data!AE362,0)</f>
        <v>0</v>
      </c>
      <c r="AI2924" s="171">
        <f>IF(AI$2=$A2924,Data!AF362,0)</f>
        <v>0</v>
      </c>
      <c r="AJ2924" s="170">
        <f>IF(AJ$2=$A2924,Data!AG362,0)</f>
        <v>0</v>
      </c>
      <c r="AK2924" s="171">
        <f>IF(AK$2=$A2924,Data!AH362,0)</f>
        <v>0</v>
      </c>
      <c r="AL2924" s="170">
        <f>IF(AL$2=$A2924,Data!AI362,0)</f>
        <v>0</v>
      </c>
      <c r="AM2924" t="str">
        <f t="shared" si="90"/>
        <v>EA</v>
      </c>
      <c r="AN2924" t="e">
        <f>+INDEX(Validation!$D$4:$D$250,MATCH(Merge!B2924,Validation!$E$4:$E$250,0))</f>
        <v>#N/A</v>
      </c>
      <c r="AO2924" s="172">
        <f t="shared" si="91"/>
        <v>0</v>
      </c>
    </row>
    <row r="2925" spans="1:41" ht="15" x14ac:dyDescent="0.25">
      <c r="A2925">
        <f>Inputs!$H$17</f>
        <v>7</v>
      </c>
      <c r="B2925" t="str">
        <f>Inputs!$D$4</f>
        <v>Select Agency…</v>
      </c>
      <c r="C2925" s="166" t="str">
        <f>Inputs!$I$6</f>
        <v>(insert code)</v>
      </c>
      <c r="D2925" t="str">
        <f>IFERROR(INDEX(Inputs!$I$11:$I$19,MATCH(A2925,Inputs!$H$11:$H$19)),"")</f>
        <v>(insert code)</v>
      </c>
      <c r="E2925" t="s">
        <v>942</v>
      </c>
      <c r="F2925" s="168">
        <f>IF(F$2=$A2925,Data!C363,0)</f>
        <v>0</v>
      </c>
      <c r="G2925" s="168">
        <f>IF(G$2=$A2925,Data!D363,0)</f>
        <v>0</v>
      </c>
      <c r="H2925" s="168">
        <f>IF(H$2=$A2925,Data!E363,0)</f>
        <v>0</v>
      </c>
      <c r="I2925" s="168">
        <f>IF(I$2=$A2925,Data!F363,0)</f>
        <v>0</v>
      </c>
      <c r="J2925" s="168">
        <f>IF(J$2=$A2925,Data!G363,0)</f>
        <v>0</v>
      </c>
      <c r="K2925" s="168">
        <f>IF(K$2=$A2925,Data!H363,0)</f>
        <v>0</v>
      </c>
      <c r="L2925" s="168">
        <f>IF(L$2=$A2925,Data!I363,0)</f>
        <v>0</v>
      </c>
      <c r="M2925" s="168">
        <f>IF(M$2=$A2925,Data!J363,0)</f>
        <v>0</v>
      </c>
      <c r="N2925" s="168">
        <f>IF(N$2=$A2925,Data!K363,0)</f>
        <v>0</v>
      </c>
      <c r="O2925" s="168">
        <f>IF(O$2=$A2925,Data!L363,0)</f>
        <v>0</v>
      </c>
      <c r="P2925" s="168">
        <f>IF(P$2=$A2925,Data!M363,0)</f>
        <v>0</v>
      </c>
      <c r="Q2925" s="168">
        <f>IF(Q$2=$A2925,Data!N363,0)</f>
        <v>0</v>
      </c>
      <c r="R2925" s="169">
        <f>IF(R$2=$A2925,Data!O363,0)</f>
        <v>0</v>
      </c>
      <c r="S2925" s="169">
        <f>IF(S$2=$A2925,Data!P363,0)</f>
        <v>0</v>
      </c>
      <c r="T2925" s="169">
        <f>IF(T$2=$A2925,Data!Q363,0)</f>
        <v>0</v>
      </c>
      <c r="U2925" s="169">
        <f>IF(U$2=$A2925,Data!R363,0)</f>
        <v>0</v>
      </c>
      <c r="V2925" s="169">
        <f>IF(V$2=$A2925,Data!S363,0)</f>
        <v>0</v>
      </c>
      <c r="W2925" s="169">
        <f>IF(W$2=$A2925,Data!T363,0)</f>
        <v>0</v>
      </c>
      <c r="X2925" s="169">
        <f>IF(X$2=$A2925,Data!U363,0)</f>
        <v>0</v>
      </c>
      <c r="Y2925" s="169">
        <f>IF(Y$2=$A2925,Data!V363,0)</f>
        <v>0</v>
      </c>
      <c r="Z2925" s="169">
        <f>IF(Z$2=$A2925,Data!W363,0)</f>
        <v>0</v>
      </c>
      <c r="AA2925" s="169">
        <f>IF(AA$2=$A2925,Data!X363,0)</f>
        <v>0</v>
      </c>
      <c r="AB2925" s="169">
        <f>IF(AB$2=$A2925,Data!Y363,0)</f>
        <v>0</v>
      </c>
      <c r="AC2925" s="169">
        <f>IF(AC$2=$A2925,Data!Z363,0)</f>
        <v>0</v>
      </c>
      <c r="AD2925" s="170">
        <f>IF(AD$2=$A2925,Data!AA363,0)</f>
        <v>0</v>
      </c>
      <c r="AE2925" s="171">
        <f>IF(AE$2=$A2925,Data!AB363,0)</f>
        <v>0</v>
      </c>
      <c r="AF2925" s="170">
        <f>IF(AF$2=$A2925,Data!AC363,0)</f>
        <v>0</v>
      </c>
      <c r="AG2925" s="171">
        <f>IF(AG$2=$A2925,Data!AD363,0)</f>
        <v>0</v>
      </c>
      <c r="AH2925" s="170">
        <f>IF(AH$2=$A2925,Data!AE363,0)</f>
        <v>0</v>
      </c>
      <c r="AI2925" s="171">
        <f>IF(AI$2=$A2925,Data!AF363,0)</f>
        <v>0</v>
      </c>
      <c r="AJ2925" s="170">
        <f>IF(AJ$2=$A2925,Data!AG363,0)</f>
        <v>0</v>
      </c>
      <c r="AK2925" s="171">
        <f>IF(AK$2=$A2925,Data!AH363,0)</f>
        <v>0</v>
      </c>
      <c r="AL2925" s="170">
        <f>IF(AL$2=$A2925,Data!AI363,0)</f>
        <v>0</v>
      </c>
      <c r="AM2925" t="str">
        <f t="shared" si="90"/>
        <v>EA</v>
      </c>
      <c r="AN2925" t="e">
        <f>+INDEX(Validation!$D$4:$D$250,MATCH(Merge!B2925,Validation!$E$4:$E$250,0))</f>
        <v>#N/A</v>
      </c>
      <c r="AO2925" s="172">
        <f t="shared" si="91"/>
        <v>0</v>
      </c>
    </row>
    <row r="2926" spans="1:41" ht="15" x14ac:dyDescent="0.25">
      <c r="A2926">
        <f>Inputs!$H$17</f>
        <v>7</v>
      </c>
      <c r="B2926" t="str">
        <f>Inputs!$D$4</f>
        <v>Select Agency…</v>
      </c>
      <c r="C2926" s="166" t="str">
        <f>Inputs!$I$6</f>
        <v>(insert code)</v>
      </c>
      <c r="D2926" t="str">
        <f>IFERROR(INDEX(Inputs!$I$11:$I$19,MATCH(A2926,Inputs!$H$11:$H$19)),"")</f>
        <v>(insert code)</v>
      </c>
      <c r="E2926" t="s">
        <v>942</v>
      </c>
      <c r="F2926" s="168">
        <f>IF(F$2=$A2926,Data!C364,0)</f>
        <v>0</v>
      </c>
      <c r="G2926" s="168">
        <f>IF(G$2=$A2926,Data!D364,0)</f>
        <v>0</v>
      </c>
      <c r="H2926" s="168">
        <f>IF(H$2=$A2926,Data!E364,0)</f>
        <v>0</v>
      </c>
      <c r="I2926" s="168">
        <f>IF(I$2=$A2926,Data!F364,0)</f>
        <v>0</v>
      </c>
      <c r="J2926" s="168">
        <f>IF(J$2=$A2926,Data!G364,0)</f>
        <v>0</v>
      </c>
      <c r="K2926" s="168">
        <f>IF(K$2=$A2926,Data!H364,0)</f>
        <v>0</v>
      </c>
      <c r="L2926" s="168">
        <f>IF(L$2=$A2926,Data!I364,0)</f>
        <v>0</v>
      </c>
      <c r="M2926" s="168">
        <f>IF(M$2=$A2926,Data!J364,0)</f>
        <v>0</v>
      </c>
      <c r="N2926" s="168">
        <f>IF(N$2=$A2926,Data!K364,0)</f>
        <v>0</v>
      </c>
      <c r="O2926" s="168">
        <f>IF(O$2=$A2926,Data!L364,0)</f>
        <v>0</v>
      </c>
      <c r="P2926" s="168">
        <f>IF(P$2=$A2926,Data!M364,0)</f>
        <v>0</v>
      </c>
      <c r="Q2926" s="168">
        <f>IF(Q$2=$A2926,Data!N364,0)</f>
        <v>0</v>
      </c>
      <c r="R2926" s="169">
        <f>IF(R$2=$A2926,Data!O364,0)</f>
        <v>0</v>
      </c>
      <c r="S2926" s="169">
        <f>IF(S$2=$A2926,Data!P364,0)</f>
        <v>0</v>
      </c>
      <c r="T2926" s="169">
        <f>IF(T$2=$A2926,Data!Q364,0)</f>
        <v>0</v>
      </c>
      <c r="U2926" s="169">
        <f>IF(U$2=$A2926,Data!R364,0)</f>
        <v>0</v>
      </c>
      <c r="V2926" s="169">
        <f>IF(V$2=$A2926,Data!S364,0)</f>
        <v>0</v>
      </c>
      <c r="W2926" s="169">
        <f>IF(W$2=$A2926,Data!T364,0)</f>
        <v>0</v>
      </c>
      <c r="X2926" s="169">
        <f>IF(X$2=$A2926,Data!U364,0)</f>
        <v>0</v>
      </c>
      <c r="Y2926" s="169">
        <f>IF(Y$2=$A2926,Data!V364,0)</f>
        <v>0</v>
      </c>
      <c r="Z2926" s="169">
        <f>IF(Z$2=$A2926,Data!W364,0)</f>
        <v>0</v>
      </c>
      <c r="AA2926" s="169">
        <f>IF(AA$2=$A2926,Data!X364,0)</f>
        <v>0</v>
      </c>
      <c r="AB2926" s="169">
        <f>IF(AB$2=$A2926,Data!Y364,0)</f>
        <v>0</v>
      </c>
      <c r="AC2926" s="169">
        <f>IF(AC$2=$A2926,Data!Z364,0)</f>
        <v>0</v>
      </c>
      <c r="AD2926" s="170">
        <f>IF(AD$2=$A2926,Data!AA364,0)</f>
        <v>0</v>
      </c>
      <c r="AE2926" s="171">
        <f>IF(AE$2=$A2926,Data!AB364,0)</f>
        <v>0</v>
      </c>
      <c r="AF2926" s="170">
        <f>IF(AF$2=$A2926,Data!AC364,0)</f>
        <v>0</v>
      </c>
      <c r="AG2926" s="171">
        <f>IF(AG$2=$A2926,Data!AD364,0)</f>
        <v>0</v>
      </c>
      <c r="AH2926" s="170">
        <f>IF(AH$2=$A2926,Data!AE364,0)</f>
        <v>0</v>
      </c>
      <c r="AI2926" s="171">
        <f>IF(AI$2=$A2926,Data!AF364,0)</f>
        <v>0</v>
      </c>
      <c r="AJ2926" s="170">
        <f>IF(AJ$2=$A2926,Data!AG364,0)</f>
        <v>0</v>
      </c>
      <c r="AK2926" s="171">
        <f>IF(AK$2=$A2926,Data!AH364,0)</f>
        <v>0</v>
      </c>
      <c r="AL2926" s="170">
        <f>IF(AL$2=$A2926,Data!AI364,0)</f>
        <v>0</v>
      </c>
      <c r="AM2926" t="str">
        <f t="shared" si="90"/>
        <v>EA</v>
      </c>
      <c r="AN2926" t="e">
        <f>+INDEX(Validation!$D$4:$D$250,MATCH(Merge!B2926,Validation!$E$4:$E$250,0))</f>
        <v>#N/A</v>
      </c>
      <c r="AO2926" s="172">
        <f t="shared" si="91"/>
        <v>0</v>
      </c>
    </row>
    <row r="2927" spans="1:41" ht="15" x14ac:dyDescent="0.25">
      <c r="A2927">
        <f>Inputs!$H$17</f>
        <v>7</v>
      </c>
      <c r="B2927" t="str">
        <f>Inputs!$D$4</f>
        <v>Select Agency…</v>
      </c>
      <c r="C2927" s="166" t="str">
        <f>Inputs!$I$6</f>
        <v>(insert code)</v>
      </c>
      <c r="D2927" t="str">
        <f>IFERROR(INDEX(Inputs!$I$11:$I$19,MATCH(A2927,Inputs!$H$11:$H$19)),"")</f>
        <v>(insert code)</v>
      </c>
      <c r="E2927" t="s">
        <v>942</v>
      </c>
      <c r="F2927" s="168">
        <f>IF(F$2=$A2927,Data!C365,0)</f>
        <v>0</v>
      </c>
      <c r="G2927" s="168">
        <f>IF(G$2=$A2927,Data!D365,0)</f>
        <v>0</v>
      </c>
      <c r="H2927" s="168">
        <f>IF(H$2=$A2927,Data!E365,0)</f>
        <v>0</v>
      </c>
      <c r="I2927" s="168">
        <f>IF(I$2=$A2927,Data!F365,0)</f>
        <v>0</v>
      </c>
      <c r="J2927" s="168">
        <f>IF(J$2=$A2927,Data!G365,0)</f>
        <v>0</v>
      </c>
      <c r="K2927" s="168">
        <f>IF(K$2=$A2927,Data!H365,0)</f>
        <v>0</v>
      </c>
      <c r="L2927" s="168">
        <f>IF(L$2=$A2927,Data!I365,0)</f>
        <v>0</v>
      </c>
      <c r="M2927" s="168">
        <f>IF(M$2=$A2927,Data!J365,0)</f>
        <v>0</v>
      </c>
      <c r="N2927" s="168">
        <f>IF(N$2=$A2927,Data!K365,0)</f>
        <v>0</v>
      </c>
      <c r="O2927" s="168">
        <f>IF(O$2=$A2927,Data!L365,0)</f>
        <v>0</v>
      </c>
      <c r="P2927" s="168">
        <f>IF(P$2=$A2927,Data!M365,0)</f>
        <v>0</v>
      </c>
      <c r="Q2927" s="168">
        <f>IF(Q$2=$A2927,Data!N365,0)</f>
        <v>0</v>
      </c>
      <c r="R2927" s="169">
        <f>IF(R$2=$A2927,Data!O365,0)</f>
        <v>0</v>
      </c>
      <c r="S2927" s="169">
        <f>IF(S$2=$A2927,Data!P365,0)</f>
        <v>0</v>
      </c>
      <c r="T2927" s="169">
        <f>IF(T$2=$A2927,Data!Q365,0)</f>
        <v>0</v>
      </c>
      <c r="U2927" s="169">
        <f>IF(U$2=$A2927,Data!R365,0)</f>
        <v>0</v>
      </c>
      <c r="V2927" s="169">
        <f>IF(V$2=$A2927,Data!S365,0)</f>
        <v>0</v>
      </c>
      <c r="W2927" s="169">
        <f>IF(W$2=$A2927,Data!T365,0)</f>
        <v>0</v>
      </c>
      <c r="X2927" s="169">
        <f>IF(X$2=$A2927,Data!U365,0)</f>
        <v>0</v>
      </c>
      <c r="Y2927" s="169">
        <f>IF(Y$2=$A2927,Data!V365,0)</f>
        <v>0</v>
      </c>
      <c r="Z2927" s="169">
        <f>IF(Z$2=$A2927,Data!W365,0)</f>
        <v>0</v>
      </c>
      <c r="AA2927" s="169">
        <f>IF(AA$2=$A2927,Data!X365,0)</f>
        <v>0</v>
      </c>
      <c r="AB2927" s="169">
        <f>IF(AB$2=$A2927,Data!Y365,0)</f>
        <v>0</v>
      </c>
      <c r="AC2927" s="169">
        <f>IF(AC$2=$A2927,Data!Z365,0)</f>
        <v>0</v>
      </c>
      <c r="AD2927" s="170">
        <f>IF(AD$2=$A2927,Data!AA365,0)</f>
        <v>0</v>
      </c>
      <c r="AE2927" s="171">
        <f>IF(AE$2=$A2927,Data!AB365,0)</f>
        <v>0</v>
      </c>
      <c r="AF2927" s="170">
        <f>IF(AF$2=$A2927,Data!AC365,0)</f>
        <v>0</v>
      </c>
      <c r="AG2927" s="171">
        <f>IF(AG$2=$A2927,Data!AD365,0)</f>
        <v>0</v>
      </c>
      <c r="AH2927" s="170">
        <f>IF(AH$2=$A2927,Data!AE365,0)</f>
        <v>0</v>
      </c>
      <c r="AI2927" s="171">
        <f>IF(AI$2=$A2927,Data!AF365,0)</f>
        <v>0</v>
      </c>
      <c r="AJ2927" s="170">
        <f>IF(AJ$2=$A2927,Data!AG365,0)</f>
        <v>0</v>
      </c>
      <c r="AK2927" s="171">
        <f>IF(AK$2=$A2927,Data!AH365,0)</f>
        <v>0</v>
      </c>
      <c r="AL2927" s="170">
        <f>IF(AL$2=$A2927,Data!AI365,0)</f>
        <v>0</v>
      </c>
      <c r="AM2927" t="str">
        <f t="shared" si="90"/>
        <v>EA</v>
      </c>
      <c r="AN2927" t="e">
        <f>+INDEX(Validation!$D$4:$D$250,MATCH(Merge!B2927,Validation!$E$4:$E$250,0))</f>
        <v>#N/A</v>
      </c>
      <c r="AO2927" s="172">
        <f t="shared" si="91"/>
        <v>0</v>
      </c>
    </row>
    <row r="2928" spans="1:41" ht="15" x14ac:dyDescent="0.25">
      <c r="A2928">
        <f>Inputs!$H$17</f>
        <v>7</v>
      </c>
      <c r="B2928" t="str">
        <f>Inputs!$D$4</f>
        <v>Select Agency…</v>
      </c>
      <c r="C2928" s="166" t="str">
        <f>Inputs!$I$6</f>
        <v>(insert code)</v>
      </c>
      <c r="D2928" t="str">
        <f>IFERROR(INDEX(Inputs!$I$11:$I$19,MATCH(A2928,Inputs!$H$11:$H$19)),"")</f>
        <v>(insert code)</v>
      </c>
      <c r="E2928" t="s">
        <v>942</v>
      </c>
      <c r="F2928" s="168">
        <f>IF(F$2=$A2928,Data!C366,0)</f>
        <v>0</v>
      </c>
      <c r="G2928" s="168">
        <f>IF(G$2=$A2928,Data!D366,0)</f>
        <v>0</v>
      </c>
      <c r="H2928" s="168">
        <f>IF(H$2=$A2928,Data!E366,0)</f>
        <v>0</v>
      </c>
      <c r="I2928" s="168">
        <f>IF(I$2=$A2928,Data!F366,0)</f>
        <v>0</v>
      </c>
      <c r="J2928" s="168">
        <f>IF(J$2=$A2928,Data!G366,0)</f>
        <v>0</v>
      </c>
      <c r="K2928" s="168">
        <f>IF(K$2=$A2928,Data!H366,0)</f>
        <v>0</v>
      </c>
      <c r="L2928" s="168">
        <f>IF(L$2=$A2928,Data!I366,0)</f>
        <v>0</v>
      </c>
      <c r="M2928" s="168">
        <f>IF(M$2=$A2928,Data!J366,0)</f>
        <v>0</v>
      </c>
      <c r="N2928" s="168">
        <f>IF(N$2=$A2928,Data!K366,0)</f>
        <v>0</v>
      </c>
      <c r="O2928" s="168">
        <f>IF(O$2=$A2928,Data!L366,0)</f>
        <v>0</v>
      </c>
      <c r="P2928" s="168">
        <f>IF(P$2=$A2928,Data!M366,0)</f>
        <v>0</v>
      </c>
      <c r="Q2928" s="168">
        <f>IF(Q$2=$A2928,Data!N366,0)</f>
        <v>0</v>
      </c>
      <c r="R2928" s="169">
        <f>IF(R$2=$A2928,Data!O366,0)</f>
        <v>0</v>
      </c>
      <c r="S2928" s="169">
        <f>IF(S$2=$A2928,Data!P366,0)</f>
        <v>0</v>
      </c>
      <c r="T2928" s="169">
        <f>IF(T$2=$A2928,Data!Q366,0)</f>
        <v>0</v>
      </c>
      <c r="U2928" s="169">
        <f>IF(U$2=$A2928,Data!R366,0)</f>
        <v>0</v>
      </c>
      <c r="V2928" s="169">
        <f>IF(V$2=$A2928,Data!S366,0)</f>
        <v>0</v>
      </c>
      <c r="W2928" s="169">
        <f>IF(W$2=$A2928,Data!T366,0)</f>
        <v>0</v>
      </c>
      <c r="X2928" s="169">
        <f>IF(X$2=$A2928,Data!U366,0)</f>
        <v>0</v>
      </c>
      <c r="Y2928" s="169">
        <f>IF(Y$2=$A2928,Data!V366,0)</f>
        <v>0</v>
      </c>
      <c r="Z2928" s="169">
        <f>IF(Z$2=$A2928,Data!W366,0)</f>
        <v>0</v>
      </c>
      <c r="AA2928" s="169">
        <f>IF(AA$2=$A2928,Data!X366,0)</f>
        <v>0</v>
      </c>
      <c r="AB2928" s="169">
        <f>IF(AB$2=$A2928,Data!Y366,0)</f>
        <v>0</v>
      </c>
      <c r="AC2928" s="169">
        <f>IF(AC$2=$A2928,Data!Z366,0)</f>
        <v>0</v>
      </c>
      <c r="AD2928" s="170">
        <f>IF(AD$2=$A2928,Data!AA366,0)</f>
        <v>0</v>
      </c>
      <c r="AE2928" s="171">
        <f>IF(AE$2=$A2928,Data!AB366,0)</f>
        <v>0</v>
      </c>
      <c r="AF2928" s="170">
        <f>IF(AF$2=$A2928,Data!AC366,0)</f>
        <v>0</v>
      </c>
      <c r="AG2928" s="171">
        <f>IF(AG$2=$A2928,Data!AD366,0)</f>
        <v>0</v>
      </c>
      <c r="AH2928" s="170">
        <f>IF(AH$2=$A2928,Data!AE366,0)</f>
        <v>0</v>
      </c>
      <c r="AI2928" s="171">
        <f>IF(AI$2=$A2928,Data!AF366,0)</f>
        <v>0</v>
      </c>
      <c r="AJ2928" s="170">
        <f>IF(AJ$2=$A2928,Data!AG366,0)</f>
        <v>0</v>
      </c>
      <c r="AK2928" s="171">
        <f>IF(AK$2=$A2928,Data!AH366,0)</f>
        <v>0</v>
      </c>
      <c r="AL2928" s="170">
        <f>IF(AL$2=$A2928,Data!AI366,0)</f>
        <v>0</v>
      </c>
      <c r="AM2928" t="str">
        <f t="shared" si="90"/>
        <v>EA</v>
      </c>
      <c r="AN2928" t="e">
        <f>+INDEX(Validation!$D$4:$D$250,MATCH(Merge!B2928,Validation!$E$4:$E$250,0))</f>
        <v>#N/A</v>
      </c>
      <c r="AO2928" s="172">
        <f t="shared" si="91"/>
        <v>0</v>
      </c>
    </row>
    <row r="2929" spans="1:41" ht="15" x14ac:dyDescent="0.25">
      <c r="A2929">
        <f>Inputs!$H$17</f>
        <v>7</v>
      </c>
      <c r="B2929" t="str">
        <f>Inputs!$D$4</f>
        <v>Select Agency…</v>
      </c>
      <c r="C2929" s="166" t="str">
        <f>Inputs!$I$6</f>
        <v>(insert code)</v>
      </c>
      <c r="D2929" t="str">
        <f>IFERROR(INDEX(Inputs!$I$11:$I$19,MATCH(A2929,Inputs!$H$11:$H$19)),"")</f>
        <v>(insert code)</v>
      </c>
      <c r="E2929" t="s">
        <v>942</v>
      </c>
      <c r="F2929" s="168">
        <f>IF(F$2=$A2929,Data!C367,0)</f>
        <v>0</v>
      </c>
      <c r="G2929" s="168">
        <f>IF(G$2=$A2929,Data!D367,0)</f>
        <v>0</v>
      </c>
      <c r="H2929" s="168">
        <f>IF(H$2=$A2929,Data!E367,0)</f>
        <v>0</v>
      </c>
      <c r="I2929" s="168">
        <f>IF(I$2=$A2929,Data!F367,0)</f>
        <v>0</v>
      </c>
      <c r="J2929" s="168">
        <f>IF(J$2=$A2929,Data!G367,0)</f>
        <v>0</v>
      </c>
      <c r="K2929" s="168">
        <f>IF(K$2=$A2929,Data!H367,0)</f>
        <v>0</v>
      </c>
      <c r="L2929" s="168">
        <f>IF(L$2=$A2929,Data!I367,0)</f>
        <v>0</v>
      </c>
      <c r="M2929" s="168">
        <f>IF(M$2=$A2929,Data!J367,0)</f>
        <v>0</v>
      </c>
      <c r="N2929" s="168">
        <f>IF(N$2=$A2929,Data!K367,0)</f>
        <v>0</v>
      </c>
      <c r="O2929" s="168">
        <f>IF(O$2=$A2929,Data!L367,0)</f>
        <v>0</v>
      </c>
      <c r="P2929" s="168">
        <f>IF(P$2=$A2929,Data!M367,0)</f>
        <v>0</v>
      </c>
      <c r="Q2929" s="168">
        <f>IF(Q$2=$A2929,Data!N367,0)</f>
        <v>0</v>
      </c>
      <c r="R2929" s="169">
        <f>IF(R$2=$A2929,Data!O367,0)</f>
        <v>0</v>
      </c>
      <c r="S2929" s="169">
        <f>IF(S$2=$A2929,Data!P367,0)</f>
        <v>0</v>
      </c>
      <c r="T2929" s="169">
        <f>IF(T$2=$A2929,Data!Q367,0)</f>
        <v>0</v>
      </c>
      <c r="U2929" s="169">
        <f>IF(U$2=$A2929,Data!R367,0)</f>
        <v>0</v>
      </c>
      <c r="V2929" s="169">
        <f>IF(V$2=$A2929,Data!S367,0)</f>
        <v>0</v>
      </c>
      <c r="W2929" s="169">
        <f>IF(W$2=$A2929,Data!T367,0)</f>
        <v>0</v>
      </c>
      <c r="X2929" s="169">
        <f>IF(X$2=$A2929,Data!U367,0)</f>
        <v>0</v>
      </c>
      <c r="Y2929" s="169">
        <f>IF(Y$2=$A2929,Data!V367,0)</f>
        <v>0</v>
      </c>
      <c r="Z2929" s="169">
        <f>IF(Z$2=$A2929,Data!W367,0)</f>
        <v>0</v>
      </c>
      <c r="AA2929" s="169">
        <f>IF(AA$2=$A2929,Data!X367,0)</f>
        <v>0</v>
      </c>
      <c r="AB2929" s="169">
        <f>IF(AB$2=$A2929,Data!Y367,0)</f>
        <v>0</v>
      </c>
      <c r="AC2929" s="169">
        <f>IF(AC$2=$A2929,Data!Z367,0)</f>
        <v>0</v>
      </c>
      <c r="AD2929" s="170">
        <f>IF(AD$2=$A2929,Data!AA367,0)</f>
        <v>0</v>
      </c>
      <c r="AE2929" s="171">
        <f>IF(AE$2=$A2929,Data!AB367,0)</f>
        <v>0</v>
      </c>
      <c r="AF2929" s="170">
        <f>IF(AF$2=$A2929,Data!AC367,0)</f>
        <v>0</v>
      </c>
      <c r="AG2929" s="171">
        <f>IF(AG$2=$A2929,Data!AD367,0)</f>
        <v>0</v>
      </c>
      <c r="AH2929" s="170">
        <f>IF(AH$2=$A2929,Data!AE367,0)</f>
        <v>0</v>
      </c>
      <c r="AI2929" s="171">
        <f>IF(AI$2=$A2929,Data!AF367,0)</f>
        <v>0</v>
      </c>
      <c r="AJ2929" s="170">
        <f>IF(AJ$2=$A2929,Data!AG367,0)</f>
        <v>0</v>
      </c>
      <c r="AK2929" s="171">
        <f>IF(AK$2=$A2929,Data!AH367,0)</f>
        <v>0</v>
      </c>
      <c r="AL2929" s="170">
        <f>IF(AL$2=$A2929,Data!AI367,0)</f>
        <v>0</v>
      </c>
      <c r="AM2929" t="str">
        <f t="shared" si="90"/>
        <v>EA</v>
      </c>
      <c r="AN2929" t="e">
        <f>+INDEX(Validation!$D$4:$D$250,MATCH(Merge!B2929,Validation!$E$4:$E$250,0))</f>
        <v>#N/A</v>
      </c>
      <c r="AO2929" s="172">
        <f t="shared" si="91"/>
        <v>0</v>
      </c>
    </row>
    <row r="2930" spans="1:41" ht="15" x14ac:dyDescent="0.25">
      <c r="A2930">
        <f>Inputs!$H$17</f>
        <v>7</v>
      </c>
      <c r="B2930" t="str">
        <f>Inputs!$D$4</f>
        <v>Select Agency…</v>
      </c>
      <c r="C2930" s="166" t="str">
        <f>Inputs!$I$6</f>
        <v>(insert code)</v>
      </c>
      <c r="D2930" t="str">
        <f>IFERROR(INDEX(Inputs!$I$11:$I$19,MATCH(A2930,Inputs!$H$11:$H$19)),"")</f>
        <v>(insert code)</v>
      </c>
      <c r="E2930" t="s">
        <v>942</v>
      </c>
      <c r="F2930" s="168">
        <f>IF(F$2=$A2930,Data!C368,0)</f>
        <v>0</v>
      </c>
      <c r="G2930" s="168">
        <f>IF(G$2=$A2930,Data!D368,0)</f>
        <v>0</v>
      </c>
      <c r="H2930" s="168">
        <f>IF(H$2=$A2930,Data!E368,0)</f>
        <v>0</v>
      </c>
      <c r="I2930" s="168">
        <f>IF(I$2=$A2930,Data!F368,0)</f>
        <v>0</v>
      </c>
      <c r="J2930" s="168">
        <f>IF(J$2=$A2930,Data!G368,0)</f>
        <v>0</v>
      </c>
      <c r="K2930" s="168">
        <f>IF(K$2=$A2930,Data!H368,0)</f>
        <v>0</v>
      </c>
      <c r="L2930" s="168">
        <f>IF(L$2=$A2930,Data!I368,0)</f>
        <v>0</v>
      </c>
      <c r="M2930" s="168">
        <f>IF(M$2=$A2930,Data!J368,0)</f>
        <v>0</v>
      </c>
      <c r="N2930" s="168">
        <f>IF(N$2=$A2930,Data!K368,0)</f>
        <v>0</v>
      </c>
      <c r="O2930" s="168">
        <f>IF(O$2=$A2930,Data!L368,0)</f>
        <v>0</v>
      </c>
      <c r="P2930" s="168">
        <f>IF(P$2=$A2930,Data!M368,0)</f>
        <v>0</v>
      </c>
      <c r="Q2930" s="168">
        <f>IF(Q$2=$A2930,Data!N368,0)</f>
        <v>0</v>
      </c>
      <c r="R2930" s="169">
        <f>IF(R$2=$A2930,Data!O368,0)</f>
        <v>0</v>
      </c>
      <c r="S2930" s="169">
        <f>IF(S$2=$A2930,Data!P368,0)</f>
        <v>0</v>
      </c>
      <c r="T2930" s="169">
        <f>IF(T$2=$A2930,Data!Q368,0)</f>
        <v>0</v>
      </c>
      <c r="U2930" s="169">
        <f>IF(U$2=$A2930,Data!R368,0)</f>
        <v>0</v>
      </c>
      <c r="V2930" s="169">
        <f>IF(V$2=$A2930,Data!S368,0)</f>
        <v>0</v>
      </c>
      <c r="W2930" s="169">
        <f>IF(W$2=$A2930,Data!T368,0)</f>
        <v>0</v>
      </c>
      <c r="X2930" s="169">
        <f>IF(X$2=$A2930,Data!U368,0)</f>
        <v>0</v>
      </c>
      <c r="Y2930" s="169">
        <f>IF(Y$2=$A2930,Data!V368,0)</f>
        <v>0</v>
      </c>
      <c r="Z2930" s="169">
        <f>IF(Z$2=$A2930,Data!W368,0)</f>
        <v>0</v>
      </c>
      <c r="AA2930" s="169">
        <f>IF(AA$2=$A2930,Data!X368,0)</f>
        <v>0</v>
      </c>
      <c r="AB2930" s="169">
        <f>IF(AB$2=$A2930,Data!Y368,0)</f>
        <v>0</v>
      </c>
      <c r="AC2930" s="169">
        <f>IF(AC$2=$A2930,Data!Z368,0)</f>
        <v>0</v>
      </c>
      <c r="AD2930" s="170">
        <f>IF(AD$2=$A2930,Data!AA368,0)</f>
        <v>0</v>
      </c>
      <c r="AE2930" s="171">
        <f>IF(AE$2=$A2930,Data!AB368,0)</f>
        <v>0</v>
      </c>
      <c r="AF2930" s="170">
        <f>IF(AF$2=$A2930,Data!AC368,0)</f>
        <v>0</v>
      </c>
      <c r="AG2930" s="171">
        <f>IF(AG$2=$A2930,Data!AD368,0)</f>
        <v>0</v>
      </c>
      <c r="AH2930" s="170">
        <f>IF(AH$2=$A2930,Data!AE368,0)</f>
        <v>0</v>
      </c>
      <c r="AI2930" s="171">
        <f>IF(AI$2=$A2930,Data!AF368,0)</f>
        <v>0</v>
      </c>
      <c r="AJ2930" s="170">
        <f>IF(AJ$2=$A2930,Data!AG368,0)</f>
        <v>0</v>
      </c>
      <c r="AK2930" s="171">
        <f>IF(AK$2=$A2930,Data!AH368,0)</f>
        <v>0</v>
      </c>
      <c r="AL2930" s="170">
        <f>IF(AL$2=$A2930,Data!AI368,0)</f>
        <v>0</v>
      </c>
      <c r="AM2930" t="str">
        <f t="shared" si="90"/>
        <v>EA</v>
      </c>
      <c r="AN2930" t="e">
        <f>+INDEX(Validation!$D$4:$D$250,MATCH(Merge!B2930,Validation!$E$4:$E$250,0))</f>
        <v>#N/A</v>
      </c>
      <c r="AO2930" s="172">
        <f t="shared" si="91"/>
        <v>0</v>
      </c>
    </row>
    <row r="2931" spans="1:41" ht="15" x14ac:dyDescent="0.25">
      <c r="A2931">
        <f>Inputs!$H$17</f>
        <v>7</v>
      </c>
      <c r="B2931" t="str">
        <f>Inputs!$D$4</f>
        <v>Select Agency…</v>
      </c>
      <c r="C2931" s="166" t="str">
        <f>Inputs!$I$6</f>
        <v>(insert code)</v>
      </c>
      <c r="D2931" t="str">
        <f>IFERROR(INDEX(Inputs!$I$11:$I$19,MATCH(A2931,Inputs!$H$11:$H$19)),"")</f>
        <v>(insert code)</v>
      </c>
      <c r="E2931" t="s">
        <v>942</v>
      </c>
      <c r="F2931" s="168">
        <f>IF(F$2=$A2931,Data!C369,0)</f>
        <v>0</v>
      </c>
      <c r="G2931" s="168">
        <f>IF(G$2=$A2931,Data!D369,0)</f>
        <v>0</v>
      </c>
      <c r="H2931" s="168">
        <f>IF(H$2=$A2931,Data!E369,0)</f>
        <v>0</v>
      </c>
      <c r="I2931" s="168">
        <f>IF(I$2=$A2931,Data!F369,0)</f>
        <v>0</v>
      </c>
      <c r="J2931" s="168">
        <f>IF(J$2=$A2931,Data!G369,0)</f>
        <v>0</v>
      </c>
      <c r="K2931" s="168">
        <f>IF(K$2=$A2931,Data!H369,0)</f>
        <v>0</v>
      </c>
      <c r="L2931" s="168">
        <f>IF(L$2=$A2931,Data!I369,0)</f>
        <v>0</v>
      </c>
      <c r="M2931" s="168">
        <f>IF(M$2=$A2931,Data!J369,0)</f>
        <v>0</v>
      </c>
      <c r="N2931" s="168">
        <f>IF(N$2=$A2931,Data!K369,0)</f>
        <v>0</v>
      </c>
      <c r="O2931" s="168">
        <f>IF(O$2=$A2931,Data!L369,0)</f>
        <v>0</v>
      </c>
      <c r="P2931" s="168">
        <f>IF(P$2=$A2931,Data!M369,0)</f>
        <v>0</v>
      </c>
      <c r="Q2931" s="168">
        <f>IF(Q$2=$A2931,Data!N369,0)</f>
        <v>0</v>
      </c>
      <c r="R2931" s="169">
        <f>IF(R$2=$A2931,Data!O369,0)</f>
        <v>0</v>
      </c>
      <c r="S2931" s="169">
        <f>IF(S$2=$A2931,Data!P369,0)</f>
        <v>0</v>
      </c>
      <c r="T2931" s="169">
        <f>IF(T$2=$A2931,Data!Q369,0)</f>
        <v>0</v>
      </c>
      <c r="U2931" s="169">
        <f>IF(U$2=$A2931,Data!R369,0)</f>
        <v>0</v>
      </c>
      <c r="V2931" s="169">
        <f>IF(V$2=$A2931,Data!S369,0)</f>
        <v>0</v>
      </c>
      <c r="W2931" s="169">
        <f>IF(W$2=$A2931,Data!T369,0)</f>
        <v>0</v>
      </c>
      <c r="X2931" s="169">
        <f>IF(X$2=$A2931,Data!U369,0)</f>
        <v>0</v>
      </c>
      <c r="Y2931" s="169">
        <f>IF(Y$2=$A2931,Data!V369,0)</f>
        <v>0</v>
      </c>
      <c r="Z2931" s="169">
        <f>IF(Z$2=$A2931,Data!W369,0)</f>
        <v>0</v>
      </c>
      <c r="AA2931" s="169">
        <f>IF(AA$2=$A2931,Data!X369,0)</f>
        <v>0</v>
      </c>
      <c r="AB2931" s="169">
        <f>IF(AB$2=$A2931,Data!Y369,0)</f>
        <v>0</v>
      </c>
      <c r="AC2931" s="169">
        <f>IF(AC$2=$A2931,Data!Z369,0)</f>
        <v>0</v>
      </c>
      <c r="AD2931" s="170">
        <f>IF(AD$2=$A2931,Data!AA369,0)</f>
        <v>0</v>
      </c>
      <c r="AE2931" s="171">
        <f>IF(AE$2=$A2931,Data!AB369,0)</f>
        <v>0</v>
      </c>
      <c r="AF2931" s="170">
        <f>IF(AF$2=$A2931,Data!AC369,0)</f>
        <v>0</v>
      </c>
      <c r="AG2931" s="171">
        <f>IF(AG$2=$A2931,Data!AD369,0)</f>
        <v>0</v>
      </c>
      <c r="AH2931" s="170">
        <f>IF(AH$2=$A2931,Data!AE369,0)</f>
        <v>0</v>
      </c>
      <c r="AI2931" s="171">
        <f>IF(AI$2=$A2931,Data!AF369,0)</f>
        <v>0</v>
      </c>
      <c r="AJ2931" s="170">
        <f>IF(AJ$2=$A2931,Data!AG369,0)</f>
        <v>0</v>
      </c>
      <c r="AK2931" s="171">
        <f>IF(AK$2=$A2931,Data!AH369,0)</f>
        <v>0</v>
      </c>
      <c r="AL2931" s="170">
        <f>IF(AL$2=$A2931,Data!AI369,0)</f>
        <v>0</v>
      </c>
      <c r="AM2931" t="str">
        <f t="shared" si="90"/>
        <v>EA</v>
      </c>
      <c r="AN2931" t="e">
        <f>+INDEX(Validation!$D$4:$D$250,MATCH(Merge!B2931,Validation!$E$4:$E$250,0))</f>
        <v>#N/A</v>
      </c>
      <c r="AO2931" s="172">
        <f t="shared" si="91"/>
        <v>0</v>
      </c>
    </row>
    <row r="2932" spans="1:41" ht="15" x14ac:dyDescent="0.25">
      <c r="A2932">
        <f>Inputs!$H$17</f>
        <v>7</v>
      </c>
      <c r="B2932" t="str">
        <f>Inputs!$D$4</f>
        <v>Select Agency…</v>
      </c>
      <c r="C2932" s="166" t="str">
        <f>Inputs!$I$6</f>
        <v>(insert code)</v>
      </c>
      <c r="D2932" t="str">
        <f>IFERROR(INDEX(Inputs!$I$11:$I$19,MATCH(A2932,Inputs!$H$11:$H$19)),"")</f>
        <v>(insert code)</v>
      </c>
      <c r="E2932" t="s">
        <v>942</v>
      </c>
      <c r="F2932" s="168">
        <f>IF(F$2=$A2932,Data!C370,0)</f>
        <v>0</v>
      </c>
      <c r="G2932" s="168">
        <f>IF(G$2=$A2932,Data!D370,0)</f>
        <v>0</v>
      </c>
      <c r="H2932" s="168">
        <f>IF(H$2=$A2932,Data!E370,0)</f>
        <v>0</v>
      </c>
      <c r="I2932" s="168">
        <f>IF(I$2=$A2932,Data!F370,0)</f>
        <v>0</v>
      </c>
      <c r="J2932" s="168">
        <f>IF(J$2=$A2932,Data!G370,0)</f>
        <v>0</v>
      </c>
      <c r="K2932" s="168">
        <f>IF(K$2=$A2932,Data!H370,0)</f>
        <v>0</v>
      </c>
      <c r="L2932" s="168">
        <f>IF(L$2=$A2932,Data!I370,0)</f>
        <v>0</v>
      </c>
      <c r="M2932" s="168">
        <f>IF(M$2=$A2932,Data!J370,0)</f>
        <v>0</v>
      </c>
      <c r="N2932" s="168">
        <f>IF(N$2=$A2932,Data!K370,0)</f>
        <v>0</v>
      </c>
      <c r="O2932" s="168">
        <f>IF(O$2=$A2932,Data!L370,0)</f>
        <v>0</v>
      </c>
      <c r="P2932" s="168">
        <f>IF(P$2=$A2932,Data!M370,0)</f>
        <v>0</v>
      </c>
      <c r="Q2932" s="168">
        <f>IF(Q$2=$A2932,Data!N370,0)</f>
        <v>0</v>
      </c>
      <c r="R2932" s="169">
        <f>IF(R$2=$A2932,Data!O370,0)</f>
        <v>0</v>
      </c>
      <c r="S2932" s="169">
        <f>IF(S$2=$A2932,Data!P370,0)</f>
        <v>0</v>
      </c>
      <c r="T2932" s="169">
        <f>IF(T$2=$A2932,Data!Q370,0)</f>
        <v>0</v>
      </c>
      <c r="U2932" s="169">
        <f>IF(U$2=$A2932,Data!R370,0)</f>
        <v>0</v>
      </c>
      <c r="V2932" s="169">
        <f>IF(V$2=$A2932,Data!S370,0)</f>
        <v>0</v>
      </c>
      <c r="W2932" s="169">
        <f>IF(W$2=$A2932,Data!T370,0)</f>
        <v>0</v>
      </c>
      <c r="X2932" s="169">
        <f>IF(X$2=$A2932,Data!U370,0)</f>
        <v>0</v>
      </c>
      <c r="Y2932" s="169">
        <f>IF(Y$2=$A2932,Data!V370,0)</f>
        <v>0</v>
      </c>
      <c r="Z2932" s="169">
        <f>IF(Z$2=$A2932,Data!W370,0)</f>
        <v>0</v>
      </c>
      <c r="AA2932" s="169">
        <f>IF(AA$2=$A2932,Data!X370,0)</f>
        <v>0</v>
      </c>
      <c r="AB2932" s="169">
        <f>IF(AB$2=$A2932,Data!Y370,0)</f>
        <v>0</v>
      </c>
      <c r="AC2932" s="169">
        <f>IF(AC$2=$A2932,Data!Z370,0)</f>
        <v>0</v>
      </c>
      <c r="AD2932" s="170">
        <f>IF(AD$2=$A2932,Data!AA370,0)</f>
        <v>0</v>
      </c>
      <c r="AE2932" s="171">
        <f>IF(AE$2=$A2932,Data!AB370,0)</f>
        <v>0</v>
      </c>
      <c r="AF2932" s="170">
        <f>IF(AF$2=$A2932,Data!AC370,0)</f>
        <v>0</v>
      </c>
      <c r="AG2932" s="171">
        <f>IF(AG$2=$A2932,Data!AD370,0)</f>
        <v>0</v>
      </c>
      <c r="AH2932" s="170">
        <f>IF(AH$2=$A2932,Data!AE370,0)</f>
        <v>0</v>
      </c>
      <c r="AI2932" s="171">
        <f>IF(AI$2=$A2932,Data!AF370,0)</f>
        <v>0</v>
      </c>
      <c r="AJ2932" s="170">
        <f>IF(AJ$2=$A2932,Data!AG370,0)</f>
        <v>0</v>
      </c>
      <c r="AK2932" s="171">
        <f>IF(AK$2=$A2932,Data!AH370,0)</f>
        <v>0</v>
      </c>
      <c r="AL2932" s="170">
        <f>IF(AL$2=$A2932,Data!AI370,0)</f>
        <v>0</v>
      </c>
      <c r="AM2932" t="str">
        <f t="shared" si="90"/>
        <v>EA</v>
      </c>
      <c r="AN2932" t="e">
        <f>+INDEX(Validation!$D$4:$D$250,MATCH(Merge!B2932,Validation!$E$4:$E$250,0))</f>
        <v>#N/A</v>
      </c>
      <c r="AO2932" s="172">
        <f t="shared" si="91"/>
        <v>0</v>
      </c>
    </row>
    <row r="2933" spans="1:41" ht="15" x14ac:dyDescent="0.25">
      <c r="A2933">
        <f>Inputs!$H$17</f>
        <v>7</v>
      </c>
      <c r="B2933" t="str">
        <f>Inputs!$D$4</f>
        <v>Select Agency…</v>
      </c>
      <c r="C2933" s="166" t="str">
        <f>Inputs!$I$6</f>
        <v>(insert code)</v>
      </c>
      <c r="D2933" t="str">
        <f>IFERROR(INDEX(Inputs!$I$11:$I$19,MATCH(A2933,Inputs!$H$11:$H$19)),"")</f>
        <v>(insert code)</v>
      </c>
      <c r="E2933" t="s">
        <v>942</v>
      </c>
      <c r="F2933" s="168">
        <f>IF(F$2=$A2933,Data!C371,0)</f>
        <v>0</v>
      </c>
      <c r="G2933" s="168">
        <f>IF(G$2=$A2933,Data!D371,0)</f>
        <v>0</v>
      </c>
      <c r="H2933" s="168">
        <f>IF(H$2=$A2933,Data!E371,0)</f>
        <v>0</v>
      </c>
      <c r="I2933" s="168">
        <f>IF(I$2=$A2933,Data!F371,0)</f>
        <v>0</v>
      </c>
      <c r="J2933" s="168">
        <f>IF(J$2=$A2933,Data!G371,0)</f>
        <v>0</v>
      </c>
      <c r="K2933" s="168">
        <f>IF(K$2=$A2933,Data!H371,0)</f>
        <v>0</v>
      </c>
      <c r="L2933" s="168">
        <f>IF(L$2=$A2933,Data!I371,0)</f>
        <v>0</v>
      </c>
      <c r="M2933" s="168">
        <f>IF(M$2=$A2933,Data!J371,0)</f>
        <v>0</v>
      </c>
      <c r="N2933" s="168">
        <f>IF(N$2=$A2933,Data!K371,0)</f>
        <v>0</v>
      </c>
      <c r="O2933" s="168">
        <f>IF(O$2=$A2933,Data!L371,0)</f>
        <v>0</v>
      </c>
      <c r="P2933" s="168">
        <f>IF(P$2=$A2933,Data!M371,0)</f>
        <v>0</v>
      </c>
      <c r="Q2933" s="168">
        <f>IF(Q$2=$A2933,Data!N371,0)</f>
        <v>0</v>
      </c>
      <c r="R2933" s="169">
        <f>IF(R$2=$A2933,Data!O371,0)</f>
        <v>0</v>
      </c>
      <c r="S2933" s="169">
        <f>IF(S$2=$A2933,Data!P371,0)</f>
        <v>0</v>
      </c>
      <c r="T2933" s="169">
        <f>IF(T$2=$A2933,Data!Q371,0)</f>
        <v>0</v>
      </c>
      <c r="U2933" s="169">
        <f>IF(U$2=$A2933,Data!R371,0)</f>
        <v>0</v>
      </c>
      <c r="V2933" s="169">
        <f>IF(V$2=$A2933,Data!S371,0)</f>
        <v>0</v>
      </c>
      <c r="W2933" s="169">
        <f>IF(W$2=$A2933,Data!T371,0)</f>
        <v>0</v>
      </c>
      <c r="X2933" s="169">
        <f>IF(X$2=$A2933,Data!U371,0)</f>
        <v>0</v>
      </c>
      <c r="Y2933" s="169">
        <f>IF(Y$2=$A2933,Data!V371,0)</f>
        <v>0</v>
      </c>
      <c r="Z2933" s="169">
        <f>IF(Z$2=$A2933,Data!W371,0)</f>
        <v>0</v>
      </c>
      <c r="AA2933" s="169">
        <f>IF(AA$2=$A2933,Data!X371,0)</f>
        <v>0</v>
      </c>
      <c r="AB2933" s="169">
        <f>IF(AB$2=$A2933,Data!Y371,0)</f>
        <v>0</v>
      </c>
      <c r="AC2933" s="169">
        <f>IF(AC$2=$A2933,Data!Z371,0)</f>
        <v>0</v>
      </c>
      <c r="AD2933" s="170">
        <f>IF(AD$2=$A2933,Data!AA371,0)</f>
        <v>0</v>
      </c>
      <c r="AE2933" s="171">
        <f>IF(AE$2=$A2933,Data!AB371,0)</f>
        <v>0</v>
      </c>
      <c r="AF2933" s="170">
        <f>IF(AF$2=$A2933,Data!AC371,0)</f>
        <v>0</v>
      </c>
      <c r="AG2933" s="171">
        <f>IF(AG$2=$A2933,Data!AD371,0)</f>
        <v>0</v>
      </c>
      <c r="AH2933" s="170">
        <f>IF(AH$2=$A2933,Data!AE371,0)</f>
        <v>0</v>
      </c>
      <c r="AI2933" s="171">
        <f>IF(AI$2=$A2933,Data!AF371,0)</f>
        <v>0</v>
      </c>
      <c r="AJ2933" s="170">
        <f>IF(AJ$2=$A2933,Data!AG371,0)</f>
        <v>0</v>
      </c>
      <c r="AK2933" s="171">
        <f>IF(AK$2=$A2933,Data!AH371,0)</f>
        <v>0</v>
      </c>
      <c r="AL2933" s="170">
        <f>IF(AL$2=$A2933,Data!AI371,0)</f>
        <v>0</v>
      </c>
      <c r="AM2933" t="str">
        <f t="shared" si="90"/>
        <v>EA</v>
      </c>
      <c r="AN2933" t="e">
        <f>+INDEX(Validation!$D$4:$D$250,MATCH(Merge!B2933,Validation!$E$4:$E$250,0))</f>
        <v>#N/A</v>
      </c>
      <c r="AO2933" s="172">
        <f t="shared" si="91"/>
        <v>0</v>
      </c>
    </row>
    <row r="2934" spans="1:41" ht="15" x14ac:dyDescent="0.25">
      <c r="A2934">
        <f>Inputs!$H$17</f>
        <v>7</v>
      </c>
      <c r="B2934" t="str">
        <f>Inputs!$D$4</f>
        <v>Select Agency…</v>
      </c>
      <c r="C2934" s="166" t="str">
        <f>Inputs!$I$6</f>
        <v>(insert code)</v>
      </c>
      <c r="D2934" t="str">
        <f>IFERROR(INDEX(Inputs!$I$11:$I$19,MATCH(A2934,Inputs!$H$11:$H$19)),"")</f>
        <v>(insert code)</v>
      </c>
      <c r="E2934" t="s">
        <v>942</v>
      </c>
      <c r="F2934" s="168">
        <f>IF(F$2=$A2934,Data!C372,0)</f>
        <v>0</v>
      </c>
      <c r="G2934" s="168">
        <f>IF(G$2=$A2934,Data!D372,0)</f>
        <v>0</v>
      </c>
      <c r="H2934" s="168">
        <f>IF(H$2=$A2934,Data!E372,0)</f>
        <v>0</v>
      </c>
      <c r="I2934" s="168">
        <f>IF(I$2=$A2934,Data!F372,0)</f>
        <v>0</v>
      </c>
      <c r="J2934" s="168">
        <f>IF(J$2=$A2934,Data!G372,0)</f>
        <v>0</v>
      </c>
      <c r="K2934" s="168">
        <f>IF(K$2=$A2934,Data!H372,0)</f>
        <v>0</v>
      </c>
      <c r="L2934" s="168">
        <f>IF(L$2=$A2934,Data!I372,0)</f>
        <v>0</v>
      </c>
      <c r="M2934" s="168">
        <f>IF(M$2=$A2934,Data!J372,0)</f>
        <v>0</v>
      </c>
      <c r="N2934" s="168">
        <f>IF(N$2=$A2934,Data!K372,0)</f>
        <v>0</v>
      </c>
      <c r="O2934" s="168">
        <f>IF(O$2=$A2934,Data!L372,0)</f>
        <v>0</v>
      </c>
      <c r="P2934" s="168">
        <f>IF(P$2=$A2934,Data!M372,0)</f>
        <v>0</v>
      </c>
      <c r="Q2934" s="168">
        <f>IF(Q$2=$A2934,Data!N372,0)</f>
        <v>0</v>
      </c>
      <c r="R2934" s="169">
        <f>IF(R$2=$A2934,Data!O372,0)</f>
        <v>0</v>
      </c>
      <c r="S2934" s="169">
        <f>IF(S$2=$A2934,Data!P372,0)</f>
        <v>0</v>
      </c>
      <c r="T2934" s="169">
        <f>IF(T$2=$A2934,Data!Q372,0)</f>
        <v>0</v>
      </c>
      <c r="U2934" s="169">
        <f>IF(U$2=$A2934,Data!R372,0)</f>
        <v>0</v>
      </c>
      <c r="V2934" s="169">
        <f>IF(V$2=$A2934,Data!S372,0)</f>
        <v>0</v>
      </c>
      <c r="W2934" s="169">
        <f>IF(W$2=$A2934,Data!T372,0)</f>
        <v>0</v>
      </c>
      <c r="X2934" s="169">
        <f>IF(X$2=$A2934,Data!U372,0)</f>
        <v>0</v>
      </c>
      <c r="Y2934" s="169">
        <f>IF(Y$2=$A2934,Data!V372,0)</f>
        <v>0</v>
      </c>
      <c r="Z2934" s="169">
        <f>IF(Z$2=$A2934,Data!W372,0)</f>
        <v>0</v>
      </c>
      <c r="AA2934" s="169">
        <f>IF(AA$2=$A2934,Data!X372,0)</f>
        <v>0</v>
      </c>
      <c r="AB2934" s="169">
        <f>IF(AB$2=$A2934,Data!Y372,0)</f>
        <v>0</v>
      </c>
      <c r="AC2934" s="169">
        <f>IF(AC$2=$A2934,Data!Z372,0)</f>
        <v>0</v>
      </c>
      <c r="AD2934" s="170">
        <f>IF(AD$2=$A2934,Data!AA372,0)</f>
        <v>0</v>
      </c>
      <c r="AE2934" s="171">
        <f>IF(AE$2=$A2934,Data!AB372,0)</f>
        <v>0</v>
      </c>
      <c r="AF2934" s="170">
        <f>IF(AF$2=$A2934,Data!AC372,0)</f>
        <v>0</v>
      </c>
      <c r="AG2934" s="171">
        <f>IF(AG$2=$A2934,Data!AD372,0)</f>
        <v>0</v>
      </c>
      <c r="AH2934" s="170">
        <f>IF(AH$2=$A2934,Data!AE372,0)</f>
        <v>0</v>
      </c>
      <c r="AI2934" s="171">
        <f>IF(AI$2=$A2934,Data!AF372,0)</f>
        <v>0</v>
      </c>
      <c r="AJ2934" s="170">
        <f>IF(AJ$2=$A2934,Data!AG372,0)</f>
        <v>0</v>
      </c>
      <c r="AK2934" s="171">
        <f>IF(AK$2=$A2934,Data!AH372,0)</f>
        <v>0</v>
      </c>
      <c r="AL2934" s="170">
        <f>IF(AL$2=$A2934,Data!AI372,0)</f>
        <v>0</v>
      </c>
      <c r="AM2934" t="str">
        <f t="shared" si="90"/>
        <v>EA</v>
      </c>
      <c r="AN2934" t="e">
        <f>+INDEX(Validation!$D$4:$D$250,MATCH(Merge!B2934,Validation!$E$4:$E$250,0))</f>
        <v>#N/A</v>
      </c>
      <c r="AO2934" s="172">
        <f t="shared" si="91"/>
        <v>0</v>
      </c>
    </row>
    <row r="2935" spans="1:41" ht="15" x14ac:dyDescent="0.25">
      <c r="A2935">
        <f>Inputs!$H$17</f>
        <v>7</v>
      </c>
      <c r="B2935" t="str">
        <f>Inputs!$D$4</f>
        <v>Select Agency…</v>
      </c>
      <c r="C2935" s="166" t="str">
        <f>Inputs!$I$6</f>
        <v>(insert code)</v>
      </c>
      <c r="D2935" t="str">
        <f>IFERROR(INDEX(Inputs!$I$11:$I$19,MATCH(A2935,Inputs!$H$11:$H$19)),"")</f>
        <v>(insert code)</v>
      </c>
      <c r="E2935" t="s">
        <v>942</v>
      </c>
      <c r="F2935" s="168">
        <f>IF(F$2=$A2935,Data!C373,0)</f>
        <v>0</v>
      </c>
      <c r="G2935" s="168">
        <f>IF(G$2=$A2935,Data!D373,0)</f>
        <v>0</v>
      </c>
      <c r="H2935" s="168">
        <f>IF(H$2=$A2935,Data!E373,0)</f>
        <v>0</v>
      </c>
      <c r="I2935" s="168">
        <f>IF(I$2=$A2935,Data!F373,0)</f>
        <v>0</v>
      </c>
      <c r="J2935" s="168">
        <f>IF(J$2=$A2935,Data!G373,0)</f>
        <v>0</v>
      </c>
      <c r="K2935" s="168">
        <f>IF(K$2=$A2935,Data!H373,0)</f>
        <v>0</v>
      </c>
      <c r="L2935" s="168">
        <f>IF(L$2=$A2935,Data!I373,0)</f>
        <v>0</v>
      </c>
      <c r="M2935" s="168">
        <f>IF(M$2=$A2935,Data!J373,0)</f>
        <v>0</v>
      </c>
      <c r="N2935" s="168">
        <f>IF(N$2=$A2935,Data!K373,0)</f>
        <v>0</v>
      </c>
      <c r="O2935" s="168">
        <f>IF(O$2=$A2935,Data!L373,0)</f>
        <v>0</v>
      </c>
      <c r="P2935" s="168">
        <f>IF(P$2=$A2935,Data!M373,0)</f>
        <v>0</v>
      </c>
      <c r="Q2935" s="168">
        <f>IF(Q$2=$A2935,Data!N373,0)</f>
        <v>0</v>
      </c>
      <c r="R2935" s="169">
        <f>IF(R$2=$A2935,Data!O373,0)</f>
        <v>0</v>
      </c>
      <c r="S2935" s="169">
        <f>IF(S$2=$A2935,Data!P373,0)</f>
        <v>0</v>
      </c>
      <c r="T2935" s="169">
        <f>IF(T$2=$A2935,Data!Q373,0)</f>
        <v>0</v>
      </c>
      <c r="U2935" s="169">
        <f>IF(U$2=$A2935,Data!R373,0)</f>
        <v>0</v>
      </c>
      <c r="V2935" s="169">
        <f>IF(V$2=$A2935,Data!S373,0)</f>
        <v>0</v>
      </c>
      <c r="W2935" s="169">
        <f>IF(W$2=$A2935,Data!T373,0)</f>
        <v>0</v>
      </c>
      <c r="X2935" s="169">
        <f>IF(X$2=$A2935,Data!U373,0)</f>
        <v>0</v>
      </c>
      <c r="Y2935" s="169">
        <f>IF(Y$2=$A2935,Data!V373,0)</f>
        <v>0</v>
      </c>
      <c r="Z2935" s="169">
        <f>IF(Z$2=$A2935,Data!W373,0)</f>
        <v>0</v>
      </c>
      <c r="AA2935" s="169">
        <f>IF(AA$2=$A2935,Data!X373,0)</f>
        <v>0</v>
      </c>
      <c r="AB2935" s="169">
        <f>IF(AB$2=$A2935,Data!Y373,0)</f>
        <v>0</v>
      </c>
      <c r="AC2935" s="169">
        <f>IF(AC$2=$A2935,Data!Z373,0)</f>
        <v>0</v>
      </c>
      <c r="AD2935" s="170">
        <f>IF(AD$2=$A2935,Data!AA373,0)</f>
        <v>0</v>
      </c>
      <c r="AE2935" s="171">
        <f>IF(AE$2=$A2935,Data!AB373,0)</f>
        <v>0</v>
      </c>
      <c r="AF2935" s="170">
        <f>IF(AF$2=$A2935,Data!AC373,0)</f>
        <v>0</v>
      </c>
      <c r="AG2935" s="171">
        <f>IF(AG$2=$A2935,Data!AD373,0)</f>
        <v>0</v>
      </c>
      <c r="AH2935" s="170">
        <f>IF(AH$2=$A2935,Data!AE373,0)</f>
        <v>0</v>
      </c>
      <c r="AI2935" s="171">
        <f>IF(AI$2=$A2935,Data!AF373,0)</f>
        <v>0</v>
      </c>
      <c r="AJ2935" s="170">
        <f>IF(AJ$2=$A2935,Data!AG373,0)</f>
        <v>0</v>
      </c>
      <c r="AK2935" s="171">
        <f>IF(AK$2=$A2935,Data!AH373,0)</f>
        <v>0</v>
      </c>
      <c r="AL2935" s="170">
        <f>IF(AL$2=$A2935,Data!AI373,0)</f>
        <v>0</v>
      </c>
      <c r="AM2935" t="str">
        <f t="shared" si="90"/>
        <v>EA</v>
      </c>
      <c r="AN2935" t="e">
        <f>+INDEX(Validation!$D$4:$D$250,MATCH(Merge!B2935,Validation!$E$4:$E$250,0))</f>
        <v>#N/A</v>
      </c>
      <c r="AO2935" s="172">
        <f t="shared" si="91"/>
        <v>0</v>
      </c>
    </row>
    <row r="2936" spans="1:41" ht="15" x14ac:dyDescent="0.25">
      <c r="A2936">
        <f>Inputs!$H$17</f>
        <v>7</v>
      </c>
      <c r="B2936" t="str">
        <f>Inputs!$D$4</f>
        <v>Select Agency…</v>
      </c>
      <c r="C2936" s="166" t="str">
        <f>Inputs!$I$6</f>
        <v>(insert code)</v>
      </c>
      <c r="D2936" t="str">
        <f>IFERROR(INDEX(Inputs!$I$11:$I$19,MATCH(A2936,Inputs!$H$11:$H$19)),"")</f>
        <v>(insert code)</v>
      </c>
      <c r="E2936" t="s">
        <v>942</v>
      </c>
      <c r="F2936" s="168">
        <f>IF(F$2=$A2936,Data!C374,0)</f>
        <v>0</v>
      </c>
      <c r="G2936" s="168">
        <f>IF(G$2=$A2936,Data!D374,0)</f>
        <v>0</v>
      </c>
      <c r="H2936" s="168">
        <f>IF(H$2=$A2936,Data!E374,0)</f>
        <v>0</v>
      </c>
      <c r="I2936" s="168">
        <f>IF(I$2=$A2936,Data!F374,0)</f>
        <v>0</v>
      </c>
      <c r="J2936" s="168">
        <f>IF(J$2=$A2936,Data!G374,0)</f>
        <v>0</v>
      </c>
      <c r="K2936" s="168">
        <f>IF(K$2=$A2936,Data!H374,0)</f>
        <v>0</v>
      </c>
      <c r="L2936" s="168">
        <f>IF(L$2=$A2936,Data!I374,0)</f>
        <v>0</v>
      </c>
      <c r="M2936" s="168">
        <f>IF(M$2=$A2936,Data!J374,0)</f>
        <v>0</v>
      </c>
      <c r="N2936" s="168">
        <f>IF(N$2=$A2936,Data!K374,0)</f>
        <v>0</v>
      </c>
      <c r="O2936" s="168">
        <f>IF(O$2=$A2936,Data!L374,0)</f>
        <v>0</v>
      </c>
      <c r="P2936" s="168">
        <f>IF(P$2=$A2936,Data!M374,0)</f>
        <v>0</v>
      </c>
      <c r="Q2936" s="168">
        <f>IF(Q$2=$A2936,Data!N374,0)</f>
        <v>0</v>
      </c>
      <c r="R2936" s="169">
        <f>IF(R$2=$A2936,Data!O374,0)</f>
        <v>0</v>
      </c>
      <c r="S2936" s="169">
        <f>IF(S$2=$A2936,Data!P374,0)</f>
        <v>0</v>
      </c>
      <c r="T2936" s="169">
        <f>IF(T$2=$A2936,Data!Q374,0)</f>
        <v>0</v>
      </c>
      <c r="U2936" s="169">
        <f>IF(U$2=$A2936,Data!R374,0)</f>
        <v>0</v>
      </c>
      <c r="V2936" s="169">
        <f>IF(V$2=$A2936,Data!S374,0)</f>
        <v>0</v>
      </c>
      <c r="W2936" s="169">
        <f>IF(W$2=$A2936,Data!T374,0)</f>
        <v>0</v>
      </c>
      <c r="X2936" s="169">
        <f>IF(X$2=$A2936,Data!U374,0)</f>
        <v>0</v>
      </c>
      <c r="Y2936" s="169">
        <f>IF(Y$2=$A2936,Data!V374,0)</f>
        <v>0</v>
      </c>
      <c r="Z2936" s="169">
        <f>IF(Z$2=$A2936,Data!W374,0)</f>
        <v>0</v>
      </c>
      <c r="AA2936" s="169">
        <f>IF(AA$2=$A2936,Data!X374,0)</f>
        <v>0</v>
      </c>
      <c r="AB2936" s="169">
        <f>IF(AB$2=$A2936,Data!Y374,0)</f>
        <v>0</v>
      </c>
      <c r="AC2936" s="169">
        <f>IF(AC$2=$A2936,Data!Z374,0)</f>
        <v>0</v>
      </c>
      <c r="AD2936" s="170">
        <f>IF(AD$2=$A2936,Data!AA374,0)</f>
        <v>0</v>
      </c>
      <c r="AE2936" s="171">
        <f>IF(AE$2=$A2936,Data!AB374,0)</f>
        <v>0</v>
      </c>
      <c r="AF2936" s="170">
        <f>IF(AF$2=$A2936,Data!AC374,0)</f>
        <v>0</v>
      </c>
      <c r="AG2936" s="171">
        <f>IF(AG$2=$A2936,Data!AD374,0)</f>
        <v>0</v>
      </c>
      <c r="AH2936" s="170">
        <f>IF(AH$2=$A2936,Data!AE374,0)</f>
        <v>0</v>
      </c>
      <c r="AI2936" s="171">
        <f>IF(AI$2=$A2936,Data!AF374,0)</f>
        <v>0</v>
      </c>
      <c r="AJ2936" s="170">
        <f>IF(AJ$2=$A2936,Data!AG374,0)</f>
        <v>0</v>
      </c>
      <c r="AK2936" s="171">
        <f>IF(AK$2=$A2936,Data!AH374,0)</f>
        <v>0</v>
      </c>
      <c r="AL2936" s="170">
        <f>IF(AL$2=$A2936,Data!AI374,0)</f>
        <v>0</v>
      </c>
      <c r="AM2936" t="str">
        <f t="shared" si="90"/>
        <v>EA</v>
      </c>
      <c r="AN2936" t="e">
        <f>+INDEX(Validation!$D$4:$D$250,MATCH(Merge!B2936,Validation!$E$4:$E$250,0))</f>
        <v>#N/A</v>
      </c>
      <c r="AO2936" s="172">
        <f t="shared" si="91"/>
        <v>0</v>
      </c>
    </row>
    <row r="2937" spans="1:41" ht="15" x14ac:dyDescent="0.25">
      <c r="A2937">
        <f>Inputs!$H$17</f>
        <v>7</v>
      </c>
      <c r="B2937" t="str">
        <f>Inputs!$D$4</f>
        <v>Select Agency…</v>
      </c>
      <c r="C2937" s="166" t="str">
        <f>Inputs!$I$6</f>
        <v>(insert code)</v>
      </c>
      <c r="D2937" t="str">
        <f>IFERROR(INDEX(Inputs!$I$11:$I$19,MATCH(A2937,Inputs!$H$11:$H$19)),"")</f>
        <v>(insert code)</v>
      </c>
      <c r="E2937" t="s">
        <v>942</v>
      </c>
      <c r="F2937" s="168">
        <f>IF(F$2=$A2937,Data!C375,0)</f>
        <v>0</v>
      </c>
      <c r="G2937" s="168">
        <f>IF(G$2=$A2937,Data!D375,0)</f>
        <v>0</v>
      </c>
      <c r="H2937" s="168">
        <f>IF(H$2=$A2937,Data!E375,0)</f>
        <v>0</v>
      </c>
      <c r="I2937" s="168">
        <f>IF(I$2=$A2937,Data!F375,0)</f>
        <v>0</v>
      </c>
      <c r="J2937" s="168">
        <f>IF(J$2=$A2937,Data!G375,0)</f>
        <v>0</v>
      </c>
      <c r="K2937" s="168">
        <f>IF(K$2=$A2937,Data!H375,0)</f>
        <v>0</v>
      </c>
      <c r="L2937" s="168">
        <f>IF(L$2=$A2937,Data!I375,0)</f>
        <v>0</v>
      </c>
      <c r="M2937" s="168">
        <f>IF(M$2=$A2937,Data!J375,0)</f>
        <v>0</v>
      </c>
      <c r="N2937" s="168">
        <f>IF(N$2=$A2937,Data!K375,0)</f>
        <v>0</v>
      </c>
      <c r="O2937" s="168">
        <f>IF(O$2=$A2937,Data!L375,0)</f>
        <v>0</v>
      </c>
      <c r="P2937" s="168">
        <f>IF(P$2=$A2937,Data!M375,0)</f>
        <v>0</v>
      </c>
      <c r="Q2937" s="168">
        <f>IF(Q$2=$A2937,Data!N375,0)</f>
        <v>0</v>
      </c>
      <c r="R2937" s="169">
        <f>IF(R$2=$A2937,Data!O375,0)</f>
        <v>0</v>
      </c>
      <c r="S2937" s="169">
        <f>IF(S$2=$A2937,Data!P375,0)</f>
        <v>0</v>
      </c>
      <c r="T2937" s="169">
        <f>IF(T$2=$A2937,Data!Q375,0)</f>
        <v>0</v>
      </c>
      <c r="U2937" s="169">
        <f>IF(U$2=$A2937,Data!R375,0)</f>
        <v>0</v>
      </c>
      <c r="V2937" s="169">
        <f>IF(V$2=$A2937,Data!S375,0)</f>
        <v>0</v>
      </c>
      <c r="W2937" s="169">
        <f>IF(W$2=$A2937,Data!T375,0)</f>
        <v>0</v>
      </c>
      <c r="X2937" s="169">
        <f>IF(X$2=$A2937,Data!U375,0)</f>
        <v>0</v>
      </c>
      <c r="Y2937" s="169">
        <f>IF(Y$2=$A2937,Data!V375,0)</f>
        <v>0</v>
      </c>
      <c r="Z2937" s="169">
        <f>IF(Z$2=$A2937,Data!W375,0)</f>
        <v>0</v>
      </c>
      <c r="AA2937" s="169">
        <f>IF(AA$2=$A2937,Data!X375,0)</f>
        <v>0</v>
      </c>
      <c r="AB2937" s="169">
        <f>IF(AB$2=$A2937,Data!Y375,0)</f>
        <v>0</v>
      </c>
      <c r="AC2937" s="169">
        <f>IF(AC$2=$A2937,Data!Z375,0)</f>
        <v>0</v>
      </c>
      <c r="AD2937" s="170">
        <f>IF(AD$2=$A2937,Data!AA375,0)</f>
        <v>0</v>
      </c>
      <c r="AE2937" s="171">
        <f>IF(AE$2=$A2937,Data!AB375,0)</f>
        <v>0</v>
      </c>
      <c r="AF2937" s="170">
        <f>IF(AF$2=$A2937,Data!AC375,0)</f>
        <v>0</v>
      </c>
      <c r="AG2937" s="171">
        <f>IF(AG$2=$A2937,Data!AD375,0)</f>
        <v>0</v>
      </c>
      <c r="AH2937" s="170">
        <f>IF(AH$2=$A2937,Data!AE375,0)</f>
        <v>0</v>
      </c>
      <c r="AI2937" s="171">
        <f>IF(AI$2=$A2937,Data!AF375,0)</f>
        <v>0</v>
      </c>
      <c r="AJ2937" s="170">
        <f>IF(AJ$2=$A2937,Data!AG375,0)</f>
        <v>0</v>
      </c>
      <c r="AK2937" s="171">
        <f>IF(AK$2=$A2937,Data!AH375,0)</f>
        <v>0</v>
      </c>
      <c r="AL2937" s="170">
        <f>IF(AL$2=$A2937,Data!AI375,0)</f>
        <v>0</v>
      </c>
      <c r="AM2937" t="str">
        <f t="shared" si="90"/>
        <v>EA</v>
      </c>
      <c r="AN2937" t="e">
        <f>+INDEX(Validation!$D$4:$D$250,MATCH(Merge!B2937,Validation!$E$4:$E$250,0))</f>
        <v>#N/A</v>
      </c>
      <c r="AO2937" s="172">
        <f t="shared" si="91"/>
        <v>0</v>
      </c>
    </row>
    <row r="2938" spans="1:41" ht="15" x14ac:dyDescent="0.25">
      <c r="A2938">
        <f>Inputs!$H$17</f>
        <v>7</v>
      </c>
      <c r="B2938" t="str">
        <f>Inputs!$D$4</f>
        <v>Select Agency…</v>
      </c>
      <c r="C2938" s="166" t="str">
        <f>Inputs!$I$6</f>
        <v>(insert code)</v>
      </c>
      <c r="D2938" t="str">
        <f>IFERROR(INDEX(Inputs!$I$11:$I$19,MATCH(A2938,Inputs!$H$11:$H$19)),"")</f>
        <v>(insert code)</v>
      </c>
      <c r="E2938" t="s">
        <v>942</v>
      </c>
      <c r="F2938" s="168">
        <f>IF(F$2=$A2938,Data!C376,0)</f>
        <v>0</v>
      </c>
      <c r="G2938" s="168">
        <f>IF(G$2=$A2938,Data!D376,0)</f>
        <v>0</v>
      </c>
      <c r="H2938" s="168">
        <f>IF(H$2=$A2938,Data!E376,0)</f>
        <v>0</v>
      </c>
      <c r="I2938" s="168">
        <f>IF(I$2=$A2938,Data!F376,0)</f>
        <v>0</v>
      </c>
      <c r="J2938" s="168">
        <f>IF(J$2=$A2938,Data!G376,0)</f>
        <v>0</v>
      </c>
      <c r="K2938" s="168">
        <f>IF(K$2=$A2938,Data!H376,0)</f>
        <v>0</v>
      </c>
      <c r="L2938" s="168">
        <f>IF(L$2=$A2938,Data!I376,0)</f>
        <v>0</v>
      </c>
      <c r="M2938" s="168">
        <f>IF(M$2=$A2938,Data!J376,0)</f>
        <v>0</v>
      </c>
      <c r="N2938" s="168">
        <f>IF(N$2=$A2938,Data!K376,0)</f>
        <v>0</v>
      </c>
      <c r="O2938" s="168">
        <f>IF(O$2=$A2938,Data!L376,0)</f>
        <v>0</v>
      </c>
      <c r="P2938" s="168">
        <f>IF(P$2=$A2938,Data!M376,0)</f>
        <v>0</v>
      </c>
      <c r="Q2938" s="168">
        <f>IF(Q$2=$A2938,Data!N376,0)</f>
        <v>0</v>
      </c>
      <c r="R2938" s="169">
        <f>IF(R$2=$A2938,Data!O376,0)</f>
        <v>0</v>
      </c>
      <c r="S2938" s="169">
        <f>IF(S$2=$A2938,Data!P376,0)</f>
        <v>0</v>
      </c>
      <c r="T2938" s="169">
        <f>IF(T$2=$A2938,Data!Q376,0)</f>
        <v>0</v>
      </c>
      <c r="U2938" s="169">
        <f>IF(U$2=$A2938,Data!R376,0)</f>
        <v>0</v>
      </c>
      <c r="V2938" s="169">
        <f>IF(V$2=$A2938,Data!S376,0)</f>
        <v>0</v>
      </c>
      <c r="W2938" s="169">
        <f>IF(W$2=$A2938,Data!T376,0)</f>
        <v>0</v>
      </c>
      <c r="X2938" s="169">
        <f>IF(X$2=$A2938,Data!U376,0)</f>
        <v>0</v>
      </c>
      <c r="Y2938" s="169">
        <f>IF(Y$2=$A2938,Data!V376,0)</f>
        <v>0</v>
      </c>
      <c r="Z2938" s="169">
        <f>IF(Z$2=$A2938,Data!W376,0)</f>
        <v>0</v>
      </c>
      <c r="AA2938" s="169">
        <f>IF(AA$2=$A2938,Data!X376,0)</f>
        <v>0</v>
      </c>
      <c r="AB2938" s="169">
        <f>IF(AB$2=$A2938,Data!Y376,0)</f>
        <v>0</v>
      </c>
      <c r="AC2938" s="169">
        <f>IF(AC$2=$A2938,Data!Z376,0)</f>
        <v>0</v>
      </c>
      <c r="AD2938" s="170">
        <f>IF(AD$2=$A2938,Data!AA376,0)</f>
        <v>0</v>
      </c>
      <c r="AE2938" s="171">
        <f>IF(AE$2=$A2938,Data!AB376,0)</f>
        <v>0</v>
      </c>
      <c r="AF2938" s="170">
        <f>IF(AF$2=$A2938,Data!AC376,0)</f>
        <v>0</v>
      </c>
      <c r="AG2938" s="171">
        <f>IF(AG$2=$A2938,Data!AD376,0)</f>
        <v>0</v>
      </c>
      <c r="AH2938" s="170">
        <f>IF(AH$2=$A2938,Data!AE376,0)</f>
        <v>0</v>
      </c>
      <c r="AI2938" s="171">
        <f>IF(AI$2=$A2938,Data!AF376,0)</f>
        <v>0</v>
      </c>
      <c r="AJ2938" s="170">
        <f>IF(AJ$2=$A2938,Data!AG376,0)</f>
        <v>0</v>
      </c>
      <c r="AK2938" s="171">
        <f>IF(AK$2=$A2938,Data!AH376,0)</f>
        <v>0</v>
      </c>
      <c r="AL2938" s="170">
        <f>IF(AL$2=$A2938,Data!AI376,0)</f>
        <v>0</v>
      </c>
      <c r="AM2938" t="str">
        <f t="shared" si="90"/>
        <v>EA</v>
      </c>
      <c r="AN2938" t="e">
        <f>+INDEX(Validation!$D$4:$D$250,MATCH(Merge!B2938,Validation!$E$4:$E$250,0))</f>
        <v>#N/A</v>
      </c>
      <c r="AO2938" s="172">
        <f t="shared" si="91"/>
        <v>0</v>
      </c>
    </row>
    <row r="2939" spans="1:41" ht="15" x14ac:dyDescent="0.25">
      <c r="A2939">
        <f>Inputs!$H$17</f>
        <v>7</v>
      </c>
      <c r="B2939" t="str">
        <f>Inputs!$D$4</f>
        <v>Select Agency…</v>
      </c>
      <c r="C2939" s="166" t="str">
        <f>Inputs!$I$6</f>
        <v>(insert code)</v>
      </c>
      <c r="D2939" t="str">
        <f>IFERROR(INDEX(Inputs!$I$11:$I$19,MATCH(A2939,Inputs!$H$11:$H$19)),"")</f>
        <v>(insert code)</v>
      </c>
      <c r="E2939" t="s">
        <v>942</v>
      </c>
      <c r="F2939" s="168">
        <f>IF(F$2=$A2939,Data!C377,0)</f>
        <v>0</v>
      </c>
      <c r="G2939" s="168">
        <f>IF(G$2=$A2939,Data!D377,0)</f>
        <v>0</v>
      </c>
      <c r="H2939" s="168">
        <f>IF(H$2=$A2939,Data!E377,0)</f>
        <v>0</v>
      </c>
      <c r="I2939" s="168">
        <f>IF(I$2=$A2939,Data!F377,0)</f>
        <v>0</v>
      </c>
      <c r="J2939" s="168">
        <f>IF(J$2=$A2939,Data!G377,0)</f>
        <v>0</v>
      </c>
      <c r="K2939" s="168">
        <f>IF(K$2=$A2939,Data!H377,0)</f>
        <v>0</v>
      </c>
      <c r="L2939" s="168">
        <f>IF(L$2=$A2939,Data!I377,0)</f>
        <v>0</v>
      </c>
      <c r="M2939" s="168">
        <f>IF(M$2=$A2939,Data!J377,0)</f>
        <v>0</v>
      </c>
      <c r="N2939" s="168">
        <f>IF(N$2=$A2939,Data!K377,0)</f>
        <v>0</v>
      </c>
      <c r="O2939" s="168">
        <f>IF(O$2=$A2939,Data!L377,0)</f>
        <v>0</v>
      </c>
      <c r="P2939" s="168">
        <f>IF(P$2=$A2939,Data!M377,0)</f>
        <v>0</v>
      </c>
      <c r="Q2939" s="168">
        <f>IF(Q$2=$A2939,Data!N377,0)</f>
        <v>0</v>
      </c>
      <c r="R2939" s="169">
        <f>IF(R$2=$A2939,Data!O377,0)</f>
        <v>0</v>
      </c>
      <c r="S2939" s="169">
        <f>IF(S$2=$A2939,Data!P377,0)</f>
        <v>0</v>
      </c>
      <c r="T2939" s="169">
        <f>IF(T$2=$A2939,Data!Q377,0)</f>
        <v>0</v>
      </c>
      <c r="U2939" s="169">
        <f>IF(U$2=$A2939,Data!R377,0)</f>
        <v>0</v>
      </c>
      <c r="V2939" s="169">
        <f>IF(V$2=$A2939,Data!S377,0)</f>
        <v>0</v>
      </c>
      <c r="W2939" s="169">
        <f>IF(W$2=$A2939,Data!T377,0)</f>
        <v>0</v>
      </c>
      <c r="X2939" s="169">
        <f>IF(X$2=$A2939,Data!U377,0)</f>
        <v>0</v>
      </c>
      <c r="Y2939" s="169">
        <f>IF(Y$2=$A2939,Data!V377,0)</f>
        <v>0</v>
      </c>
      <c r="Z2939" s="169">
        <f>IF(Z$2=$A2939,Data!W377,0)</f>
        <v>0</v>
      </c>
      <c r="AA2939" s="169">
        <f>IF(AA$2=$A2939,Data!X377,0)</f>
        <v>0</v>
      </c>
      <c r="AB2939" s="169">
        <f>IF(AB$2=$A2939,Data!Y377,0)</f>
        <v>0</v>
      </c>
      <c r="AC2939" s="169">
        <f>IF(AC$2=$A2939,Data!Z377,0)</f>
        <v>0</v>
      </c>
      <c r="AD2939" s="170">
        <f>IF(AD$2=$A2939,Data!AA377,0)</f>
        <v>0</v>
      </c>
      <c r="AE2939" s="171">
        <f>IF(AE$2=$A2939,Data!AB377,0)</f>
        <v>0</v>
      </c>
      <c r="AF2939" s="170">
        <f>IF(AF$2=$A2939,Data!AC377,0)</f>
        <v>0</v>
      </c>
      <c r="AG2939" s="171">
        <f>IF(AG$2=$A2939,Data!AD377,0)</f>
        <v>0</v>
      </c>
      <c r="AH2939" s="170">
        <f>IF(AH$2=$A2939,Data!AE377,0)</f>
        <v>0</v>
      </c>
      <c r="AI2939" s="171">
        <f>IF(AI$2=$A2939,Data!AF377,0)</f>
        <v>0</v>
      </c>
      <c r="AJ2939" s="170">
        <f>IF(AJ$2=$A2939,Data!AG377,0)</f>
        <v>0</v>
      </c>
      <c r="AK2939" s="171">
        <f>IF(AK$2=$A2939,Data!AH377,0)</f>
        <v>0</v>
      </c>
      <c r="AL2939" s="170">
        <f>IF(AL$2=$A2939,Data!AI377,0)</f>
        <v>0</v>
      </c>
      <c r="AM2939" t="str">
        <f t="shared" si="90"/>
        <v>EA</v>
      </c>
      <c r="AN2939" t="e">
        <f>+INDEX(Validation!$D$4:$D$250,MATCH(Merge!B2939,Validation!$E$4:$E$250,0))</f>
        <v>#N/A</v>
      </c>
      <c r="AO2939" s="172">
        <f t="shared" si="91"/>
        <v>0</v>
      </c>
    </row>
    <row r="2940" spans="1:41" ht="15" x14ac:dyDescent="0.25">
      <c r="A2940">
        <f>Inputs!$H$17</f>
        <v>7</v>
      </c>
      <c r="B2940" t="str">
        <f>Inputs!$D$4</f>
        <v>Select Agency…</v>
      </c>
      <c r="C2940" s="166" t="str">
        <f>Inputs!$I$6</f>
        <v>(insert code)</v>
      </c>
      <c r="D2940" t="str">
        <f>IFERROR(INDEX(Inputs!$I$11:$I$19,MATCH(A2940,Inputs!$H$11:$H$19)),"")</f>
        <v>(insert code)</v>
      </c>
      <c r="E2940" t="s">
        <v>942</v>
      </c>
      <c r="F2940" s="168">
        <f>IF(F$2=$A2940,Data!C378,0)</f>
        <v>0</v>
      </c>
      <c r="G2940" s="168">
        <f>IF(G$2=$A2940,Data!D378,0)</f>
        <v>0</v>
      </c>
      <c r="H2940" s="168">
        <f>IF(H$2=$A2940,Data!E378,0)</f>
        <v>0</v>
      </c>
      <c r="I2940" s="168">
        <f>IF(I$2=$A2940,Data!F378,0)</f>
        <v>0</v>
      </c>
      <c r="J2940" s="168">
        <f>IF(J$2=$A2940,Data!G378,0)</f>
        <v>0</v>
      </c>
      <c r="K2940" s="168">
        <f>IF(K$2=$A2940,Data!H378,0)</f>
        <v>0</v>
      </c>
      <c r="L2940" s="168">
        <f>IF(L$2=$A2940,Data!I378,0)</f>
        <v>0</v>
      </c>
      <c r="M2940" s="168">
        <f>IF(M$2=$A2940,Data!J378,0)</f>
        <v>0</v>
      </c>
      <c r="N2940" s="168">
        <f>IF(N$2=$A2940,Data!K378,0)</f>
        <v>0</v>
      </c>
      <c r="O2940" s="168">
        <f>IF(O$2=$A2940,Data!L378,0)</f>
        <v>0</v>
      </c>
      <c r="P2940" s="168">
        <f>IF(P$2=$A2940,Data!M378,0)</f>
        <v>0</v>
      </c>
      <c r="Q2940" s="168">
        <f>IF(Q$2=$A2940,Data!N378,0)</f>
        <v>0</v>
      </c>
      <c r="R2940" s="169">
        <f>IF(R$2=$A2940,Data!O378,0)</f>
        <v>0</v>
      </c>
      <c r="S2940" s="169">
        <f>IF(S$2=$A2940,Data!P378,0)</f>
        <v>0</v>
      </c>
      <c r="T2940" s="169">
        <f>IF(T$2=$A2940,Data!Q378,0)</f>
        <v>0</v>
      </c>
      <c r="U2940" s="169">
        <f>IF(U$2=$A2940,Data!R378,0)</f>
        <v>0</v>
      </c>
      <c r="V2940" s="169">
        <f>IF(V$2=$A2940,Data!S378,0)</f>
        <v>0</v>
      </c>
      <c r="W2940" s="169">
        <f>IF(W$2=$A2940,Data!T378,0)</f>
        <v>0</v>
      </c>
      <c r="X2940" s="169">
        <f>IF(X$2=$A2940,Data!U378,0)</f>
        <v>0</v>
      </c>
      <c r="Y2940" s="169">
        <f>IF(Y$2=$A2940,Data!V378,0)</f>
        <v>0</v>
      </c>
      <c r="Z2940" s="169">
        <f>IF(Z$2=$A2940,Data!W378,0)</f>
        <v>0</v>
      </c>
      <c r="AA2940" s="169">
        <f>IF(AA$2=$A2940,Data!X378,0)</f>
        <v>0</v>
      </c>
      <c r="AB2940" s="169">
        <f>IF(AB$2=$A2940,Data!Y378,0)</f>
        <v>0</v>
      </c>
      <c r="AC2940" s="169">
        <f>IF(AC$2=$A2940,Data!Z378,0)</f>
        <v>0</v>
      </c>
      <c r="AD2940" s="170">
        <f>IF(AD$2=$A2940,Data!AA378,0)</f>
        <v>0</v>
      </c>
      <c r="AE2940" s="171">
        <f>IF(AE$2=$A2940,Data!AB378,0)</f>
        <v>0</v>
      </c>
      <c r="AF2940" s="170">
        <f>IF(AF$2=$A2940,Data!AC378,0)</f>
        <v>0</v>
      </c>
      <c r="AG2940" s="171">
        <f>IF(AG$2=$A2940,Data!AD378,0)</f>
        <v>0</v>
      </c>
      <c r="AH2940" s="170">
        <f>IF(AH$2=$A2940,Data!AE378,0)</f>
        <v>0</v>
      </c>
      <c r="AI2940" s="171">
        <f>IF(AI$2=$A2940,Data!AF378,0)</f>
        <v>0</v>
      </c>
      <c r="AJ2940" s="170">
        <f>IF(AJ$2=$A2940,Data!AG378,0)</f>
        <v>0</v>
      </c>
      <c r="AK2940" s="171">
        <f>IF(AK$2=$A2940,Data!AH378,0)</f>
        <v>0</v>
      </c>
      <c r="AL2940" s="170">
        <f>IF(AL$2=$A2940,Data!AI378,0)</f>
        <v>0</v>
      </c>
      <c r="AM2940" t="str">
        <f t="shared" si="90"/>
        <v>EA</v>
      </c>
      <c r="AN2940" t="e">
        <f>+INDEX(Validation!$D$4:$D$250,MATCH(Merge!B2940,Validation!$E$4:$E$250,0))</f>
        <v>#N/A</v>
      </c>
      <c r="AO2940" s="172">
        <f t="shared" si="91"/>
        <v>0</v>
      </c>
    </row>
    <row r="2941" spans="1:41" ht="15" x14ac:dyDescent="0.25">
      <c r="A2941">
        <f>Inputs!$H$17</f>
        <v>7</v>
      </c>
      <c r="B2941" t="str">
        <f>Inputs!$D$4</f>
        <v>Select Agency…</v>
      </c>
      <c r="C2941" s="166" t="str">
        <f>Inputs!$I$6</f>
        <v>(insert code)</v>
      </c>
      <c r="D2941" t="str">
        <f>IFERROR(INDEX(Inputs!$I$11:$I$19,MATCH(A2941,Inputs!$H$11:$H$19)),"")</f>
        <v>(insert code)</v>
      </c>
      <c r="E2941" t="s">
        <v>942</v>
      </c>
      <c r="F2941" s="168">
        <f>IF(F$2=$A2941,Data!C379,0)</f>
        <v>0</v>
      </c>
      <c r="G2941" s="168">
        <f>IF(G$2=$A2941,Data!D379,0)</f>
        <v>0</v>
      </c>
      <c r="H2941" s="168">
        <f>IF(H$2=$A2941,Data!E379,0)</f>
        <v>0</v>
      </c>
      <c r="I2941" s="168">
        <f>IF(I$2=$A2941,Data!F379,0)</f>
        <v>0</v>
      </c>
      <c r="J2941" s="168">
        <f>IF(J$2=$A2941,Data!G379,0)</f>
        <v>0</v>
      </c>
      <c r="K2941" s="168">
        <f>IF(K$2=$A2941,Data!H379,0)</f>
        <v>0</v>
      </c>
      <c r="L2941" s="168">
        <f>IF(L$2=$A2941,Data!I379,0)</f>
        <v>0</v>
      </c>
      <c r="M2941" s="168">
        <f>IF(M$2=$A2941,Data!J379,0)</f>
        <v>0</v>
      </c>
      <c r="N2941" s="168">
        <f>IF(N$2=$A2941,Data!K379,0)</f>
        <v>0</v>
      </c>
      <c r="O2941" s="168">
        <f>IF(O$2=$A2941,Data!L379,0)</f>
        <v>0</v>
      </c>
      <c r="P2941" s="168">
        <f>IF(P$2=$A2941,Data!M379,0)</f>
        <v>0</v>
      </c>
      <c r="Q2941" s="168">
        <f>IF(Q$2=$A2941,Data!N379,0)</f>
        <v>0</v>
      </c>
      <c r="R2941" s="169">
        <f>IF(R$2=$A2941,Data!O379,0)</f>
        <v>0</v>
      </c>
      <c r="S2941" s="169">
        <f>IF(S$2=$A2941,Data!P379,0)</f>
        <v>0</v>
      </c>
      <c r="T2941" s="169">
        <f>IF(T$2=$A2941,Data!Q379,0)</f>
        <v>0</v>
      </c>
      <c r="U2941" s="169">
        <f>IF(U$2=$A2941,Data!R379,0)</f>
        <v>0</v>
      </c>
      <c r="V2941" s="169">
        <f>IF(V$2=$A2941,Data!S379,0)</f>
        <v>0</v>
      </c>
      <c r="W2941" s="169">
        <f>IF(W$2=$A2941,Data!T379,0)</f>
        <v>0</v>
      </c>
      <c r="X2941" s="169">
        <f>IF(X$2=$A2941,Data!U379,0)</f>
        <v>0</v>
      </c>
      <c r="Y2941" s="169">
        <f>IF(Y$2=$A2941,Data!V379,0)</f>
        <v>0</v>
      </c>
      <c r="Z2941" s="169">
        <f>IF(Z$2=$A2941,Data!W379,0)</f>
        <v>0</v>
      </c>
      <c r="AA2941" s="169">
        <f>IF(AA$2=$A2941,Data!X379,0)</f>
        <v>0</v>
      </c>
      <c r="AB2941" s="169">
        <f>IF(AB$2=$A2941,Data!Y379,0)</f>
        <v>0</v>
      </c>
      <c r="AC2941" s="169">
        <f>IF(AC$2=$A2941,Data!Z379,0)</f>
        <v>0</v>
      </c>
      <c r="AD2941" s="170">
        <f>IF(AD$2=$A2941,Data!AA379,0)</f>
        <v>0</v>
      </c>
      <c r="AE2941" s="171">
        <f>IF(AE$2=$A2941,Data!AB379,0)</f>
        <v>0</v>
      </c>
      <c r="AF2941" s="170">
        <f>IF(AF$2=$A2941,Data!AC379,0)</f>
        <v>0</v>
      </c>
      <c r="AG2941" s="171">
        <f>IF(AG$2=$A2941,Data!AD379,0)</f>
        <v>0</v>
      </c>
      <c r="AH2941" s="170">
        <f>IF(AH$2=$A2941,Data!AE379,0)</f>
        <v>0</v>
      </c>
      <c r="AI2941" s="171">
        <f>IF(AI$2=$A2941,Data!AF379,0)</f>
        <v>0</v>
      </c>
      <c r="AJ2941" s="170">
        <f>IF(AJ$2=$A2941,Data!AG379,0)</f>
        <v>0</v>
      </c>
      <c r="AK2941" s="171">
        <f>IF(AK$2=$A2941,Data!AH379,0)</f>
        <v>0</v>
      </c>
      <c r="AL2941" s="170">
        <f>IF(AL$2=$A2941,Data!AI379,0)</f>
        <v>0</v>
      </c>
      <c r="AM2941" t="str">
        <f t="shared" si="90"/>
        <v>EA</v>
      </c>
      <c r="AN2941" t="e">
        <f>+INDEX(Validation!$D$4:$D$250,MATCH(Merge!B2941,Validation!$E$4:$E$250,0))</f>
        <v>#N/A</v>
      </c>
      <c r="AO2941" s="172">
        <f t="shared" si="91"/>
        <v>0</v>
      </c>
    </row>
    <row r="2942" spans="1:41" ht="15" x14ac:dyDescent="0.25">
      <c r="A2942">
        <f>Inputs!$H$17</f>
        <v>7</v>
      </c>
      <c r="B2942" t="str">
        <f>Inputs!$D$4</f>
        <v>Select Agency…</v>
      </c>
      <c r="C2942" s="166" t="str">
        <f>Inputs!$I$6</f>
        <v>(insert code)</v>
      </c>
      <c r="D2942" t="str">
        <f>IFERROR(INDEX(Inputs!$I$11:$I$19,MATCH(A2942,Inputs!$H$11:$H$19)),"")</f>
        <v>(insert code)</v>
      </c>
      <c r="E2942" t="s">
        <v>942</v>
      </c>
      <c r="F2942" s="168">
        <f>IF(F$2=$A2942,Data!C380,0)</f>
        <v>0</v>
      </c>
      <c r="G2942" s="168">
        <f>IF(G$2=$A2942,Data!D380,0)</f>
        <v>0</v>
      </c>
      <c r="H2942" s="168">
        <f>IF(H$2=$A2942,Data!E380,0)</f>
        <v>0</v>
      </c>
      <c r="I2942" s="168">
        <f>IF(I$2=$A2942,Data!F380,0)</f>
        <v>0</v>
      </c>
      <c r="J2942" s="168">
        <f>IF(J$2=$A2942,Data!G380,0)</f>
        <v>0</v>
      </c>
      <c r="K2942" s="168">
        <f>IF(K$2=$A2942,Data!H380,0)</f>
        <v>0</v>
      </c>
      <c r="L2942" s="168">
        <f>IF(L$2=$A2942,Data!I380,0)</f>
        <v>0</v>
      </c>
      <c r="M2942" s="168">
        <f>IF(M$2=$A2942,Data!J380,0)</f>
        <v>0</v>
      </c>
      <c r="N2942" s="168">
        <f>IF(N$2=$A2942,Data!K380,0)</f>
        <v>0</v>
      </c>
      <c r="O2942" s="168">
        <f>IF(O$2=$A2942,Data!L380,0)</f>
        <v>0</v>
      </c>
      <c r="P2942" s="168">
        <f>IF(P$2=$A2942,Data!M380,0)</f>
        <v>0</v>
      </c>
      <c r="Q2942" s="168">
        <f>IF(Q$2=$A2942,Data!N380,0)</f>
        <v>0</v>
      </c>
      <c r="R2942" s="169">
        <f>IF(R$2=$A2942,Data!O380,0)</f>
        <v>0</v>
      </c>
      <c r="S2942" s="169">
        <f>IF(S$2=$A2942,Data!P380,0)</f>
        <v>0</v>
      </c>
      <c r="T2942" s="169">
        <f>IF(T$2=$A2942,Data!Q380,0)</f>
        <v>0</v>
      </c>
      <c r="U2942" s="169">
        <f>IF(U$2=$A2942,Data!R380,0)</f>
        <v>0</v>
      </c>
      <c r="V2942" s="169">
        <f>IF(V$2=$A2942,Data!S380,0)</f>
        <v>0</v>
      </c>
      <c r="W2942" s="169">
        <f>IF(W$2=$A2942,Data!T380,0)</f>
        <v>0</v>
      </c>
      <c r="X2942" s="169">
        <f>IF(X$2=$A2942,Data!U380,0)</f>
        <v>0</v>
      </c>
      <c r="Y2942" s="169">
        <f>IF(Y$2=$A2942,Data!V380,0)</f>
        <v>0</v>
      </c>
      <c r="Z2942" s="169">
        <f>IF(Z$2=$A2942,Data!W380,0)</f>
        <v>0</v>
      </c>
      <c r="AA2942" s="169">
        <f>IF(AA$2=$A2942,Data!X380,0)</f>
        <v>0</v>
      </c>
      <c r="AB2942" s="169">
        <f>IF(AB$2=$A2942,Data!Y380,0)</f>
        <v>0</v>
      </c>
      <c r="AC2942" s="169">
        <f>IF(AC$2=$A2942,Data!Z380,0)</f>
        <v>0</v>
      </c>
      <c r="AD2942" s="170">
        <f>IF(AD$2=$A2942,Data!AA380,0)</f>
        <v>0</v>
      </c>
      <c r="AE2942" s="171">
        <f>IF(AE$2=$A2942,Data!AB380,0)</f>
        <v>0</v>
      </c>
      <c r="AF2942" s="170">
        <f>IF(AF$2=$A2942,Data!AC380,0)</f>
        <v>0</v>
      </c>
      <c r="AG2942" s="171">
        <f>IF(AG$2=$A2942,Data!AD380,0)</f>
        <v>0</v>
      </c>
      <c r="AH2942" s="170">
        <f>IF(AH$2=$A2942,Data!AE380,0)</f>
        <v>0</v>
      </c>
      <c r="AI2942" s="171">
        <f>IF(AI$2=$A2942,Data!AF380,0)</f>
        <v>0</v>
      </c>
      <c r="AJ2942" s="170">
        <f>IF(AJ$2=$A2942,Data!AG380,0)</f>
        <v>0</v>
      </c>
      <c r="AK2942" s="171">
        <f>IF(AK$2=$A2942,Data!AH380,0)</f>
        <v>0</v>
      </c>
      <c r="AL2942" s="170">
        <f>IF(AL$2=$A2942,Data!AI380,0)</f>
        <v>0</v>
      </c>
      <c r="AM2942" t="str">
        <f t="shared" si="90"/>
        <v>EA</v>
      </c>
      <c r="AN2942" t="e">
        <f>+INDEX(Validation!$D$4:$D$250,MATCH(Merge!B2942,Validation!$E$4:$E$250,0))</f>
        <v>#N/A</v>
      </c>
      <c r="AO2942" s="172">
        <f t="shared" si="91"/>
        <v>0</v>
      </c>
    </row>
    <row r="2943" spans="1:41" ht="15" x14ac:dyDescent="0.25">
      <c r="A2943">
        <f>Inputs!$H$17</f>
        <v>7</v>
      </c>
      <c r="B2943" t="str">
        <f>Inputs!$D$4</f>
        <v>Select Agency…</v>
      </c>
      <c r="C2943" s="166" t="str">
        <f>Inputs!$I$6</f>
        <v>(insert code)</v>
      </c>
      <c r="D2943" t="str">
        <f>IFERROR(INDEX(Inputs!$I$11:$I$19,MATCH(A2943,Inputs!$H$11:$H$19)),"")</f>
        <v>(insert code)</v>
      </c>
      <c r="E2943" t="s">
        <v>942</v>
      </c>
      <c r="F2943" s="168">
        <f>IF(F$2=$A2943,Data!C381,0)</f>
        <v>0</v>
      </c>
      <c r="G2943" s="168">
        <f>IF(G$2=$A2943,Data!D381,0)</f>
        <v>0</v>
      </c>
      <c r="H2943" s="168">
        <f>IF(H$2=$A2943,Data!E381,0)</f>
        <v>0</v>
      </c>
      <c r="I2943" s="168">
        <f>IF(I$2=$A2943,Data!F381,0)</f>
        <v>0</v>
      </c>
      <c r="J2943" s="168">
        <f>IF(J$2=$A2943,Data!G381,0)</f>
        <v>0</v>
      </c>
      <c r="K2943" s="168">
        <f>IF(K$2=$A2943,Data!H381,0)</f>
        <v>0</v>
      </c>
      <c r="L2943" s="168">
        <f>IF(L$2=$A2943,Data!I381,0)</f>
        <v>0</v>
      </c>
      <c r="M2943" s="168">
        <f>IF(M$2=$A2943,Data!J381,0)</f>
        <v>0</v>
      </c>
      <c r="N2943" s="168">
        <f>IF(N$2=$A2943,Data!K381,0)</f>
        <v>0</v>
      </c>
      <c r="O2943" s="168">
        <f>IF(O$2=$A2943,Data!L381,0)</f>
        <v>0</v>
      </c>
      <c r="P2943" s="168">
        <f>IF(P$2=$A2943,Data!M381,0)</f>
        <v>0</v>
      </c>
      <c r="Q2943" s="168">
        <f>IF(Q$2=$A2943,Data!N381,0)</f>
        <v>0</v>
      </c>
      <c r="R2943" s="169">
        <f>IF(R$2=$A2943,Data!O381,0)</f>
        <v>0</v>
      </c>
      <c r="S2943" s="169">
        <f>IF(S$2=$A2943,Data!P381,0)</f>
        <v>0</v>
      </c>
      <c r="T2943" s="169">
        <f>IF(T$2=$A2943,Data!Q381,0)</f>
        <v>0</v>
      </c>
      <c r="U2943" s="169">
        <f>IF(U$2=$A2943,Data!R381,0)</f>
        <v>0</v>
      </c>
      <c r="V2943" s="169">
        <f>IF(V$2=$A2943,Data!S381,0)</f>
        <v>0</v>
      </c>
      <c r="W2943" s="169">
        <f>IF(W$2=$A2943,Data!T381,0)</f>
        <v>0</v>
      </c>
      <c r="X2943" s="169">
        <f>IF(X$2=$A2943,Data!U381,0)</f>
        <v>0</v>
      </c>
      <c r="Y2943" s="169">
        <f>IF(Y$2=$A2943,Data!V381,0)</f>
        <v>0</v>
      </c>
      <c r="Z2943" s="169">
        <f>IF(Z$2=$A2943,Data!W381,0)</f>
        <v>0</v>
      </c>
      <c r="AA2943" s="169">
        <f>IF(AA$2=$A2943,Data!X381,0)</f>
        <v>0</v>
      </c>
      <c r="AB2943" s="169">
        <f>IF(AB$2=$A2943,Data!Y381,0)</f>
        <v>0</v>
      </c>
      <c r="AC2943" s="169">
        <f>IF(AC$2=$A2943,Data!Z381,0)</f>
        <v>0</v>
      </c>
      <c r="AD2943" s="170">
        <f>IF(AD$2=$A2943,Data!AA381,0)</f>
        <v>0</v>
      </c>
      <c r="AE2943" s="171">
        <f>IF(AE$2=$A2943,Data!AB381,0)</f>
        <v>0</v>
      </c>
      <c r="AF2943" s="170">
        <f>IF(AF$2=$A2943,Data!AC381,0)</f>
        <v>0</v>
      </c>
      <c r="AG2943" s="171">
        <f>IF(AG$2=$A2943,Data!AD381,0)</f>
        <v>0</v>
      </c>
      <c r="AH2943" s="170">
        <f>IF(AH$2=$A2943,Data!AE381,0)</f>
        <v>0</v>
      </c>
      <c r="AI2943" s="171">
        <f>IF(AI$2=$A2943,Data!AF381,0)</f>
        <v>0</v>
      </c>
      <c r="AJ2943" s="170">
        <f>IF(AJ$2=$A2943,Data!AG381,0)</f>
        <v>0</v>
      </c>
      <c r="AK2943" s="171">
        <f>IF(AK$2=$A2943,Data!AH381,0)</f>
        <v>0</v>
      </c>
      <c r="AL2943" s="170">
        <f>IF(AL$2=$A2943,Data!AI381,0)</f>
        <v>0</v>
      </c>
      <c r="AM2943" t="str">
        <f t="shared" si="90"/>
        <v>EA</v>
      </c>
      <c r="AN2943" t="e">
        <f>+INDEX(Validation!$D$4:$D$250,MATCH(Merge!B2943,Validation!$E$4:$E$250,0))</f>
        <v>#N/A</v>
      </c>
      <c r="AO2943" s="172">
        <f t="shared" si="91"/>
        <v>0</v>
      </c>
    </row>
    <row r="2944" spans="1:41" ht="15" x14ac:dyDescent="0.25">
      <c r="A2944">
        <f>Inputs!$H$17</f>
        <v>7</v>
      </c>
      <c r="B2944" t="str">
        <f>Inputs!$D$4</f>
        <v>Select Agency…</v>
      </c>
      <c r="C2944" s="166" t="str">
        <f>Inputs!$I$6</f>
        <v>(insert code)</v>
      </c>
      <c r="D2944" t="str">
        <f>IFERROR(INDEX(Inputs!$I$11:$I$19,MATCH(A2944,Inputs!$H$11:$H$19)),"")</f>
        <v>(insert code)</v>
      </c>
      <c r="E2944" t="s">
        <v>942</v>
      </c>
      <c r="F2944" s="168">
        <f>IF(F$2=$A2944,Data!C382,0)</f>
        <v>0</v>
      </c>
      <c r="G2944" s="168">
        <f>IF(G$2=$A2944,Data!D382,0)</f>
        <v>0</v>
      </c>
      <c r="H2944" s="168">
        <f>IF(H$2=$A2944,Data!E382,0)</f>
        <v>0</v>
      </c>
      <c r="I2944" s="168">
        <f>IF(I$2=$A2944,Data!F382,0)</f>
        <v>0</v>
      </c>
      <c r="J2944" s="168">
        <f>IF(J$2=$A2944,Data!G382,0)</f>
        <v>0</v>
      </c>
      <c r="K2944" s="168">
        <f>IF(K$2=$A2944,Data!H382,0)</f>
        <v>0</v>
      </c>
      <c r="L2944" s="168">
        <f>IF(L$2=$A2944,Data!I382,0)</f>
        <v>0</v>
      </c>
      <c r="M2944" s="168">
        <f>IF(M$2=$A2944,Data!J382,0)</f>
        <v>0</v>
      </c>
      <c r="N2944" s="168">
        <f>IF(N$2=$A2944,Data!K382,0)</f>
        <v>0</v>
      </c>
      <c r="O2944" s="168">
        <f>IF(O$2=$A2944,Data!L382,0)</f>
        <v>0</v>
      </c>
      <c r="P2944" s="168">
        <f>IF(P$2=$A2944,Data!M382,0)</f>
        <v>0</v>
      </c>
      <c r="Q2944" s="168">
        <f>IF(Q$2=$A2944,Data!N382,0)</f>
        <v>0</v>
      </c>
      <c r="R2944" s="169">
        <f>IF(R$2=$A2944,Data!O382,0)</f>
        <v>0</v>
      </c>
      <c r="S2944" s="169">
        <f>IF(S$2=$A2944,Data!P382,0)</f>
        <v>0</v>
      </c>
      <c r="T2944" s="169">
        <f>IF(T$2=$A2944,Data!Q382,0)</f>
        <v>0</v>
      </c>
      <c r="U2944" s="169">
        <f>IF(U$2=$A2944,Data!R382,0)</f>
        <v>0</v>
      </c>
      <c r="V2944" s="169">
        <f>IF(V$2=$A2944,Data!S382,0)</f>
        <v>0</v>
      </c>
      <c r="W2944" s="169">
        <f>IF(W$2=$A2944,Data!T382,0)</f>
        <v>0</v>
      </c>
      <c r="X2944" s="169">
        <f>IF(X$2=$A2944,Data!U382,0)</f>
        <v>0</v>
      </c>
      <c r="Y2944" s="169">
        <f>IF(Y$2=$A2944,Data!V382,0)</f>
        <v>0</v>
      </c>
      <c r="Z2944" s="169">
        <f>IF(Z$2=$A2944,Data!W382,0)</f>
        <v>0</v>
      </c>
      <c r="AA2944" s="169">
        <f>IF(AA$2=$A2944,Data!X382,0)</f>
        <v>0</v>
      </c>
      <c r="AB2944" s="169">
        <f>IF(AB$2=$A2944,Data!Y382,0)</f>
        <v>0</v>
      </c>
      <c r="AC2944" s="169">
        <f>IF(AC$2=$A2944,Data!Z382,0)</f>
        <v>0</v>
      </c>
      <c r="AD2944" s="170">
        <f>IF(AD$2=$A2944,Data!AA382,0)</f>
        <v>0</v>
      </c>
      <c r="AE2944" s="171">
        <f>IF(AE$2=$A2944,Data!AB382,0)</f>
        <v>0</v>
      </c>
      <c r="AF2944" s="170">
        <f>IF(AF$2=$A2944,Data!AC382,0)</f>
        <v>0</v>
      </c>
      <c r="AG2944" s="171">
        <f>IF(AG$2=$A2944,Data!AD382,0)</f>
        <v>0</v>
      </c>
      <c r="AH2944" s="170">
        <f>IF(AH$2=$A2944,Data!AE382,0)</f>
        <v>0</v>
      </c>
      <c r="AI2944" s="171">
        <f>IF(AI$2=$A2944,Data!AF382,0)</f>
        <v>0</v>
      </c>
      <c r="AJ2944" s="170">
        <f>IF(AJ$2=$A2944,Data!AG382,0)</f>
        <v>0</v>
      </c>
      <c r="AK2944" s="171">
        <f>IF(AK$2=$A2944,Data!AH382,0)</f>
        <v>0</v>
      </c>
      <c r="AL2944" s="170">
        <f>IF(AL$2=$A2944,Data!AI382,0)</f>
        <v>0</v>
      </c>
      <c r="AM2944" t="str">
        <f t="shared" si="90"/>
        <v>EA</v>
      </c>
      <c r="AN2944" t="e">
        <f>+INDEX(Validation!$D$4:$D$250,MATCH(Merge!B2944,Validation!$E$4:$E$250,0))</f>
        <v>#N/A</v>
      </c>
      <c r="AO2944" s="172">
        <f t="shared" si="91"/>
        <v>0</v>
      </c>
    </row>
    <row r="2945" spans="1:41" ht="15" x14ac:dyDescent="0.25">
      <c r="A2945">
        <f>Inputs!$H$17</f>
        <v>7</v>
      </c>
      <c r="B2945" t="str">
        <f>Inputs!$D$4</f>
        <v>Select Agency…</v>
      </c>
      <c r="C2945" s="166" t="str">
        <f>Inputs!$I$6</f>
        <v>(insert code)</v>
      </c>
      <c r="D2945" t="str">
        <f>IFERROR(INDEX(Inputs!$I$11:$I$19,MATCH(A2945,Inputs!$H$11:$H$19)),"")</f>
        <v>(insert code)</v>
      </c>
      <c r="E2945" t="s">
        <v>942</v>
      </c>
      <c r="F2945" s="168">
        <f>IF(F$2=$A2945,Data!C383,0)</f>
        <v>0</v>
      </c>
      <c r="G2945" s="168">
        <f>IF(G$2=$A2945,Data!D383,0)</f>
        <v>0</v>
      </c>
      <c r="H2945" s="168">
        <f>IF(H$2=$A2945,Data!E383,0)</f>
        <v>0</v>
      </c>
      <c r="I2945" s="168">
        <f>IF(I$2=$A2945,Data!F383,0)</f>
        <v>0</v>
      </c>
      <c r="J2945" s="168">
        <f>IF(J$2=$A2945,Data!G383,0)</f>
        <v>0</v>
      </c>
      <c r="K2945" s="168">
        <f>IF(K$2=$A2945,Data!H383,0)</f>
        <v>0</v>
      </c>
      <c r="L2945" s="168">
        <f>IF(L$2=$A2945,Data!I383,0)</f>
        <v>0</v>
      </c>
      <c r="M2945" s="168">
        <f>IF(M$2=$A2945,Data!J383,0)</f>
        <v>0</v>
      </c>
      <c r="N2945" s="168">
        <f>IF(N$2=$A2945,Data!K383,0)</f>
        <v>0</v>
      </c>
      <c r="O2945" s="168">
        <f>IF(O$2=$A2945,Data!L383,0)</f>
        <v>0</v>
      </c>
      <c r="P2945" s="168">
        <f>IF(P$2=$A2945,Data!M383,0)</f>
        <v>0</v>
      </c>
      <c r="Q2945" s="168">
        <f>IF(Q$2=$A2945,Data!N383,0)</f>
        <v>0</v>
      </c>
      <c r="R2945" s="169">
        <f>IF(R$2=$A2945,Data!O383,0)</f>
        <v>0</v>
      </c>
      <c r="S2945" s="169">
        <f>IF(S$2=$A2945,Data!P383,0)</f>
        <v>0</v>
      </c>
      <c r="T2945" s="169">
        <f>IF(T$2=$A2945,Data!Q383,0)</f>
        <v>0</v>
      </c>
      <c r="U2945" s="169">
        <f>IF(U$2=$A2945,Data!R383,0)</f>
        <v>0</v>
      </c>
      <c r="V2945" s="169">
        <f>IF(V$2=$A2945,Data!S383,0)</f>
        <v>0</v>
      </c>
      <c r="W2945" s="169">
        <f>IF(W$2=$A2945,Data!T383,0)</f>
        <v>0</v>
      </c>
      <c r="X2945" s="169">
        <f>IF(X$2=$A2945,Data!U383,0)</f>
        <v>0</v>
      </c>
      <c r="Y2945" s="169">
        <f>IF(Y$2=$A2945,Data!V383,0)</f>
        <v>0</v>
      </c>
      <c r="Z2945" s="169">
        <f>IF(Z$2=$A2945,Data!W383,0)</f>
        <v>0</v>
      </c>
      <c r="AA2945" s="169">
        <f>IF(AA$2=$A2945,Data!X383,0)</f>
        <v>0</v>
      </c>
      <c r="AB2945" s="169">
        <f>IF(AB$2=$A2945,Data!Y383,0)</f>
        <v>0</v>
      </c>
      <c r="AC2945" s="169">
        <f>IF(AC$2=$A2945,Data!Z383,0)</f>
        <v>0</v>
      </c>
      <c r="AD2945" s="170">
        <f>IF(AD$2=$A2945,Data!AA383,0)</f>
        <v>0</v>
      </c>
      <c r="AE2945" s="171">
        <f>IF(AE$2=$A2945,Data!AB383,0)</f>
        <v>0</v>
      </c>
      <c r="AF2945" s="170">
        <f>IF(AF$2=$A2945,Data!AC383,0)</f>
        <v>0</v>
      </c>
      <c r="AG2945" s="171">
        <f>IF(AG$2=$A2945,Data!AD383,0)</f>
        <v>0</v>
      </c>
      <c r="AH2945" s="170">
        <f>IF(AH$2=$A2945,Data!AE383,0)</f>
        <v>0</v>
      </c>
      <c r="AI2945" s="171">
        <f>IF(AI$2=$A2945,Data!AF383,0)</f>
        <v>0</v>
      </c>
      <c r="AJ2945" s="170">
        <f>IF(AJ$2=$A2945,Data!AG383,0)</f>
        <v>0</v>
      </c>
      <c r="AK2945" s="171">
        <f>IF(AK$2=$A2945,Data!AH383,0)</f>
        <v>0</v>
      </c>
      <c r="AL2945" s="170">
        <f>IF(AL$2=$A2945,Data!AI383,0)</f>
        <v>0</v>
      </c>
      <c r="AM2945" t="str">
        <f t="shared" si="90"/>
        <v>EA</v>
      </c>
      <c r="AN2945" t="e">
        <f>+INDEX(Validation!$D$4:$D$250,MATCH(Merge!B2945,Validation!$E$4:$E$250,0))</f>
        <v>#N/A</v>
      </c>
      <c r="AO2945" s="172">
        <f t="shared" si="91"/>
        <v>0</v>
      </c>
    </row>
    <row r="2946" spans="1:41" ht="15" x14ac:dyDescent="0.25">
      <c r="A2946">
        <f>Inputs!$H$17</f>
        <v>7</v>
      </c>
      <c r="B2946" t="str">
        <f>Inputs!$D$4</f>
        <v>Select Agency…</v>
      </c>
      <c r="C2946" s="166" t="str">
        <f>Inputs!$I$6</f>
        <v>(insert code)</v>
      </c>
      <c r="D2946" t="str">
        <f>IFERROR(INDEX(Inputs!$I$11:$I$19,MATCH(A2946,Inputs!$H$11:$H$19)),"")</f>
        <v>(insert code)</v>
      </c>
      <c r="E2946" t="s">
        <v>942</v>
      </c>
      <c r="F2946" s="168">
        <f>IF(F$2=$A2946,Data!C384,0)</f>
        <v>0</v>
      </c>
      <c r="G2946" s="168">
        <f>IF(G$2=$A2946,Data!D384,0)</f>
        <v>0</v>
      </c>
      <c r="H2946" s="168">
        <f>IF(H$2=$A2946,Data!E384,0)</f>
        <v>0</v>
      </c>
      <c r="I2946" s="168">
        <f>IF(I$2=$A2946,Data!F384,0)</f>
        <v>0</v>
      </c>
      <c r="J2946" s="168">
        <f>IF(J$2=$A2946,Data!G384,0)</f>
        <v>0</v>
      </c>
      <c r="K2946" s="168">
        <f>IF(K$2=$A2946,Data!H384,0)</f>
        <v>0</v>
      </c>
      <c r="L2946" s="168">
        <f>IF(L$2=$A2946,Data!I384,0)</f>
        <v>0</v>
      </c>
      <c r="M2946" s="168">
        <f>IF(M$2=$A2946,Data!J384,0)</f>
        <v>0</v>
      </c>
      <c r="N2946" s="168">
        <f>IF(N$2=$A2946,Data!K384,0)</f>
        <v>0</v>
      </c>
      <c r="O2946" s="168">
        <f>IF(O$2=$A2946,Data!L384,0)</f>
        <v>0</v>
      </c>
      <c r="P2946" s="168">
        <f>IF(P$2=$A2946,Data!M384,0)</f>
        <v>0</v>
      </c>
      <c r="Q2946" s="168">
        <f>IF(Q$2=$A2946,Data!N384,0)</f>
        <v>0</v>
      </c>
      <c r="R2946" s="169">
        <f>IF(R$2=$A2946,Data!O384,0)</f>
        <v>0</v>
      </c>
      <c r="S2946" s="169">
        <f>IF(S$2=$A2946,Data!P384,0)</f>
        <v>0</v>
      </c>
      <c r="T2946" s="169">
        <f>IF(T$2=$A2946,Data!Q384,0)</f>
        <v>0</v>
      </c>
      <c r="U2946" s="169">
        <f>IF(U$2=$A2946,Data!R384,0)</f>
        <v>0</v>
      </c>
      <c r="V2946" s="169">
        <f>IF(V$2=$A2946,Data!S384,0)</f>
        <v>0</v>
      </c>
      <c r="W2946" s="169">
        <f>IF(W$2=$A2946,Data!T384,0)</f>
        <v>0</v>
      </c>
      <c r="X2946" s="169">
        <f>IF(X$2=$A2946,Data!U384,0)</f>
        <v>0</v>
      </c>
      <c r="Y2946" s="169">
        <f>IF(Y$2=$A2946,Data!V384,0)</f>
        <v>0</v>
      </c>
      <c r="Z2946" s="169">
        <f>IF(Z$2=$A2946,Data!W384,0)</f>
        <v>0</v>
      </c>
      <c r="AA2946" s="169">
        <f>IF(AA$2=$A2946,Data!X384,0)</f>
        <v>0</v>
      </c>
      <c r="AB2946" s="169">
        <f>IF(AB$2=$A2946,Data!Y384,0)</f>
        <v>0</v>
      </c>
      <c r="AC2946" s="169">
        <f>IF(AC$2=$A2946,Data!Z384,0)</f>
        <v>0</v>
      </c>
      <c r="AD2946" s="170">
        <f>IF(AD$2=$A2946,Data!AA384,0)</f>
        <v>0</v>
      </c>
      <c r="AE2946" s="171">
        <f>IF(AE$2=$A2946,Data!AB384,0)</f>
        <v>0</v>
      </c>
      <c r="AF2946" s="170">
        <f>IF(AF$2=$A2946,Data!AC384,0)</f>
        <v>0</v>
      </c>
      <c r="AG2946" s="171">
        <f>IF(AG$2=$A2946,Data!AD384,0)</f>
        <v>0</v>
      </c>
      <c r="AH2946" s="170">
        <f>IF(AH$2=$A2946,Data!AE384,0)</f>
        <v>0</v>
      </c>
      <c r="AI2946" s="171">
        <f>IF(AI$2=$A2946,Data!AF384,0)</f>
        <v>0</v>
      </c>
      <c r="AJ2946" s="170">
        <f>IF(AJ$2=$A2946,Data!AG384,0)</f>
        <v>0</v>
      </c>
      <c r="AK2946" s="171">
        <f>IF(AK$2=$A2946,Data!AH384,0)</f>
        <v>0</v>
      </c>
      <c r="AL2946" s="170">
        <f>IF(AL$2=$A2946,Data!AI384,0)</f>
        <v>0</v>
      </c>
      <c r="AM2946" t="str">
        <f t="shared" si="90"/>
        <v>EA</v>
      </c>
      <c r="AN2946" t="e">
        <f>+INDEX(Validation!$D$4:$D$250,MATCH(Merge!B2946,Validation!$E$4:$E$250,0))</f>
        <v>#N/A</v>
      </c>
      <c r="AO2946" s="172">
        <f t="shared" si="91"/>
        <v>0</v>
      </c>
    </row>
    <row r="2947" spans="1:41" ht="15" x14ac:dyDescent="0.25">
      <c r="A2947">
        <f>Inputs!$H$17</f>
        <v>7</v>
      </c>
      <c r="B2947" t="str">
        <f>Inputs!$D$4</f>
        <v>Select Agency…</v>
      </c>
      <c r="C2947" s="166" t="str">
        <f>Inputs!$I$6</f>
        <v>(insert code)</v>
      </c>
      <c r="D2947" t="str">
        <f>IFERROR(INDEX(Inputs!$I$11:$I$19,MATCH(A2947,Inputs!$H$11:$H$19)),"")</f>
        <v>(insert code)</v>
      </c>
      <c r="E2947" t="s">
        <v>942</v>
      </c>
      <c r="F2947" s="168">
        <f>IF(F$2=$A2947,Data!C385,0)</f>
        <v>0</v>
      </c>
      <c r="G2947" s="168">
        <f>IF(G$2=$A2947,Data!D385,0)</f>
        <v>0</v>
      </c>
      <c r="H2947" s="168">
        <f>IF(H$2=$A2947,Data!E385,0)</f>
        <v>0</v>
      </c>
      <c r="I2947" s="168">
        <f>IF(I$2=$A2947,Data!F385,0)</f>
        <v>0</v>
      </c>
      <c r="J2947" s="168">
        <f>IF(J$2=$A2947,Data!G385,0)</f>
        <v>0</v>
      </c>
      <c r="K2947" s="168">
        <f>IF(K$2=$A2947,Data!H385,0)</f>
        <v>0</v>
      </c>
      <c r="L2947" s="168">
        <f>IF(L$2=$A2947,Data!I385,0)</f>
        <v>0</v>
      </c>
      <c r="M2947" s="168">
        <f>IF(M$2=$A2947,Data!J385,0)</f>
        <v>0</v>
      </c>
      <c r="N2947" s="168">
        <f>IF(N$2=$A2947,Data!K385,0)</f>
        <v>0</v>
      </c>
      <c r="O2947" s="168">
        <f>IF(O$2=$A2947,Data!L385,0)</f>
        <v>0</v>
      </c>
      <c r="P2947" s="168">
        <f>IF(P$2=$A2947,Data!M385,0)</f>
        <v>0</v>
      </c>
      <c r="Q2947" s="168">
        <f>IF(Q$2=$A2947,Data!N385,0)</f>
        <v>0</v>
      </c>
      <c r="R2947" s="169">
        <f>IF(R$2=$A2947,Data!O385,0)</f>
        <v>0</v>
      </c>
      <c r="S2947" s="169">
        <f>IF(S$2=$A2947,Data!P385,0)</f>
        <v>0</v>
      </c>
      <c r="T2947" s="169">
        <f>IF(T$2=$A2947,Data!Q385,0)</f>
        <v>0</v>
      </c>
      <c r="U2947" s="169">
        <f>IF(U$2=$A2947,Data!R385,0)</f>
        <v>0</v>
      </c>
      <c r="V2947" s="169">
        <f>IF(V$2=$A2947,Data!S385,0)</f>
        <v>0</v>
      </c>
      <c r="W2947" s="169">
        <f>IF(W$2=$A2947,Data!T385,0)</f>
        <v>0</v>
      </c>
      <c r="X2947" s="169">
        <f>IF(X$2=$A2947,Data!U385,0)</f>
        <v>0</v>
      </c>
      <c r="Y2947" s="169">
        <f>IF(Y$2=$A2947,Data!V385,0)</f>
        <v>0</v>
      </c>
      <c r="Z2947" s="169">
        <f>IF(Z$2=$A2947,Data!W385,0)</f>
        <v>0</v>
      </c>
      <c r="AA2947" s="169">
        <f>IF(AA$2=$A2947,Data!X385,0)</f>
        <v>0</v>
      </c>
      <c r="AB2947" s="169">
        <f>IF(AB$2=$A2947,Data!Y385,0)</f>
        <v>0</v>
      </c>
      <c r="AC2947" s="169">
        <f>IF(AC$2=$A2947,Data!Z385,0)</f>
        <v>0</v>
      </c>
      <c r="AD2947" s="170">
        <f>IF(AD$2=$A2947,Data!AA385,0)</f>
        <v>0</v>
      </c>
      <c r="AE2947" s="171">
        <f>IF(AE$2=$A2947,Data!AB385,0)</f>
        <v>0</v>
      </c>
      <c r="AF2947" s="170">
        <f>IF(AF$2=$A2947,Data!AC385,0)</f>
        <v>0</v>
      </c>
      <c r="AG2947" s="171">
        <f>IF(AG$2=$A2947,Data!AD385,0)</f>
        <v>0</v>
      </c>
      <c r="AH2947" s="170">
        <f>IF(AH$2=$A2947,Data!AE385,0)</f>
        <v>0</v>
      </c>
      <c r="AI2947" s="171">
        <f>IF(AI$2=$A2947,Data!AF385,0)</f>
        <v>0</v>
      </c>
      <c r="AJ2947" s="170">
        <f>IF(AJ$2=$A2947,Data!AG385,0)</f>
        <v>0</v>
      </c>
      <c r="AK2947" s="171">
        <f>IF(AK$2=$A2947,Data!AH385,0)</f>
        <v>0</v>
      </c>
      <c r="AL2947" s="170">
        <f>IF(AL$2=$A2947,Data!AI385,0)</f>
        <v>0</v>
      </c>
      <c r="AM2947" t="str">
        <f t="shared" ref="AM2947:AM3010" si="92">+LEFT(E2947,2)</f>
        <v>EA</v>
      </c>
      <c r="AN2947" t="e">
        <f>+INDEX(Validation!$D$4:$D$250,MATCH(Merge!B2947,Validation!$E$4:$E$250,0))</f>
        <v>#N/A</v>
      </c>
      <c r="AO2947" s="172">
        <f t="shared" si="91"/>
        <v>0</v>
      </c>
    </row>
    <row r="2948" spans="1:41" ht="15" x14ac:dyDescent="0.25">
      <c r="A2948">
        <f>Inputs!$H$17</f>
        <v>7</v>
      </c>
      <c r="B2948" t="str">
        <f>Inputs!$D$4</f>
        <v>Select Agency…</v>
      </c>
      <c r="C2948" s="166" t="str">
        <f>Inputs!$I$6</f>
        <v>(insert code)</v>
      </c>
      <c r="D2948" t="str">
        <f>IFERROR(INDEX(Inputs!$I$11:$I$19,MATCH(A2948,Inputs!$H$11:$H$19)),"")</f>
        <v>(insert code)</v>
      </c>
      <c r="E2948" t="s">
        <v>942</v>
      </c>
      <c r="F2948" s="168">
        <f>IF(F$2=$A2948,Data!C386,0)</f>
        <v>0</v>
      </c>
      <c r="G2948" s="168">
        <f>IF(G$2=$A2948,Data!D386,0)</f>
        <v>0</v>
      </c>
      <c r="H2948" s="168">
        <f>IF(H$2=$A2948,Data!E386,0)</f>
        <v>0</v>
      </c>
      <c r="I2948" s="168">
        <f>IF(I$2=$A2948,Data!F386,0)</f>
        <v>0</v>
      </c>
      <c r="J2948" s="168">
        <f>IF(J$2=$A2948,Data!G386,0)</f>
        <v>0</v>
      </c>
      <c r="K2948" s="168">
        <f>IF(K$2=$A2948,Data!H386,0)</f>
        <v>0</v>
      </c>
      <c r="L2948" s="168">
        <f>IF(L$2=$A2948,Data!I386,0)</f>
        <v>0</v>
      </c>
      <c r="M2948" s="168">
        <f>IF(M$2=$A2948,Data!J386,0)</f>
        <v>0</v>
      </c>
      <c r="N2948" s="168">
        <f>IF(N$2=$A2948,Data!K386,0)</f>
        <v>0</v>
      </c>
      <c r="O2948" s="168">
        <f>IF(O$2=$A2948,Data!L386,0)</f>
        <v>0</v>
      </c>
      <c r="P2948" s="168">
        <f>IF(P$2=$A2948,Data!M386,0)</f>
        <v>0</v>
      </c>
      <c r="Q2948" s="168">
        <f>IF(Q$2=$A2948,Data!N386,0)</f>
        <v>0</v>
      </c>
      <c r="R2948" s="169">
        <f>IF(R$2=$A2948,Data!O386,0)</f>
        <v>0</v>
      </c>
      <c r="S2948" s="169">
        <f>IF(S$2=$A2948,Data!P386,0)</f>
        <v>0</v>
      </c>
      <c r="T2948" s="169">
        <f>IF(T$2=$A2948,Data!Q386,0)</f>
        <v>0</v>
      </c>
      <c r="U2948" s="169">
        <f>IF(U$2=$A2948,Data!R386,0)</f>
        <v>0</v>
      </c>
      <c r="V2948" s="169">
        <f>IF(V$2=$A2948,Data!S386,0)</f>
        <v>0</v>
      </c>
      <c r="W2948" s="169">
        <f>IF(W$2=$A2948,Data!T386,0)</f>
        <v>0</v>
      </c>
      <c r="X2948" s="169">
        <f>IF(X$2=$A2948,Data!U386,0)</f>
        <v>0</v>
      </c>
      <c r="Y2948" s="169">
        <f>IF(Y$2=$A2948,Data!V386,0)</f>
        <v>0</v>
      </c>
      <c r="Z2948" s="169">
        <f>IF(Z$2=$A2948,Data!W386,0)</f>
        <v>0</v>
      </c>
      <c r="AA2948" s="169">
        <f>IF(AA$2=$A2948,Data!X386,0)</f>
        <v>0</v>
      </c>
      <c r="AB2948" s="169">
        <f>IF(AB$2=$A2948,Data!Y386,0)</f>
        <v>0</v>
      </c>
      <c r="AC2948" s="169">
        <f>IF(AC$2=$A2948,Data!Z386,0)</f>
        <v>0</v>
      </c>
      <c r="AD2948" s="170">
        <f>IF(AD$2=$A2948,Data!AA386,0)</f>
        <v>0</v>
      </c>
      <c r="AE2948" s="171">
        <f>IF(AE$2=$A2948,Data!AB386,0)</f>
        <v>0</v>
      </c>
      <c r="AF2948" s="170">
        <f>IF(AF$2=$A2948,Data!AC386,0)</f>
        <v>0</v>
      </c>
      <c r="AG2948" s="171">
        <f>IF(AG$2=$A2948,Data!AD386,0)</f>
        <v>0</v>
      </c>
      <c r="AH2948" s="170">
        <f>IF(AH$2=$A2948,Data!AE386,0)</f>
        <v>0</v>
      </c>
      <c r="AI2948" s="171">
        <f>IF(AI$2=$A2948,Data!AF386,0)</f>
        <v>0</v>
      </c>
      <c r="AJ2948" s="170">
        <f>IF(AJ$2=$A2948,Data!AG386,0)</f>
        <v>0</v>
      </c>
      <c r="AK2948" s="171">
        <f>IF(AK$2=$A2948,Data!AH386,0)</f>
        <v>0</v>
      </c>
      <c r="AL2948" s="170">
        <f>IF(AL$2=$A2948,Data!AI386,0)</f>
        <v>0</v>
      </c>
      <c r="AM2948" t="str">
        <f t="shared" si="92"/>
        <v>EA</v>
      </c>
      <c r="AN2948" t="e">
        <f>+INDEX(Validation!$D$4:$D$250,MATCH(Merge!B2948,Validation!$E$4:$E$250,0))</f>
        <v>#N/A</v>
      </c>
      <c r="AO2948" s="172">
        <f t="shared" ref="AO2948:AO3011" si="93">SUM(F2948:AL2948)</f>
        <v>0</v>
      </c>
    </row>
    <row r="2949" spans="1:41" ht="15" x14ac:dyDescent="0.25">
      <c r="A2949">
        <f>Inputs!$H$17</f>
        <v>7</v>
      </c>
      <c r="B2949" t="str">
        <f>Inputs!$D$4</f>
        <v>Select Agency…</v>
      </c>
      <c r="C2949" s="166" t="str">
        <f>Inputs!$I$6</f>
        <v>(insert code)</v>
      </c>
      <c r="D2949" t="str">
        <f>IFERROR(INDEX(Inputs!$I$11:$I$19,MATCH(A2949,Inputs!$H$11:$H$19)),"")</f>
        <v>(insert code)</v>
      </c>
      <c r="E2949" t="s">
        <v>942</v>
      </c>
      <c r="F2949" s="168">
        <f>IF(F$2=$A2949,Data!C387,0)</f>
        <v>0</v>
      </c>
      <c r="G2949" s="168">
        <f>IF(G$2=$A2949,Data!D387,0)</f>
        <v>0</v>
      </c>
      <c r="H2949" s="168">
        <f>IF(H$2=$A2949,Data!E387,0)</f>
        <v>0</v>
      </c>
      <c r="I2949" s="168">
        <f>IF(I$2=$A2949,Data!F387,0)</f>
        <v>0</v>
      </c>
      <c r="J2949" s="168">
        <f>IF(J$2=$A2949,Data!G387,0)</f>
        <v>0</v>
      </c>
      <c r="K2949" s="168">
        <f>IF(K$2=$A2949,Data!H387,0)</f>
        <v>0</v>
      </c>
      <c r="L2949" s="168">
        <f>IF(L$2=$A2949,Data!I387,0)</f>
        <v>0</v>
      </c>
      <c r="M2949" s="168">
        <f>IF(M$2=$A2949,Data!J387,0)</f>
        <v>0</v>
      </c>
      <c r="N2949" s="168">
        <f>IF(N$2=$A2949,Data!K387,0)</f>
        <v>0</v>
      </c>
      <c r="O2949" s="168">
        <f>IF(O$2=$A2949,Data!L387,0)</f>
        <v>0</v>
      </c>
      <c r="P2949" s="168">
        <f>IF(P$2=$A2949,Data!M387,0)</f>
        <v>0</v>
      </c>
      <c r="Q2949" s="168">
        <f>IF(Q$2=$A2949,Data!N387,0)</f>
        <v>0</v>
      </c>
      <c r="R2949" s="169">
        <f>IF(R$2=$A2949,Data!O387,0)</f>
        <v>0</v>
      </c>
      <c r="S2949" s="169">
        <f>IF(S$2=$A2949,Data!P387,0)</f>
        <v>0</v>
      </c>
      <c r="T2949" s="169">
        <f>IF(T$2=$A2949,Data!Q387,0)</f>
        <v>0</v>
      </c>
      <c r="U2949" s="169">
        <f>IF(U$2=$A2949,Data!R387,0)</f>
        <v>0</v>
      </c>
      <c r="V2949" s="169">
        <f>IF(V$2=$A2949,Data!S387,0)</f>
        <v>0</v>
      </c>
      <c r="W2949" s="169">
        <f>IF(W$2=$A2949,Data!T387,0)</f>
        <v>0</v>
      </c>
      <c r="X2949" s="169">
        <f>IF(X$2=$A2949,Data!U387,0)</f>
        <v>0</v>
      </c>
      <c r="Y2949" s="169">
        <f>IF(Y$2=$A2949,Data!V387,0)</f>
        <v>0</v>
      </c>
      <c r="Z2949" s="169">
        <f>IF(Z$2=$A2949,Data!W387,0)</f>
        <v>0</v>
      </c>
      <c r="AA2949" s="169">
        <f>IF(AA$2=$A2949,Data!X387,0)</f>
        <v>0</v>
      </c>
      <c r="AB2949" s="169">
        <f>IF(AB$2=$A2949,Data!Y387,0)</f>
        <v>0</v>
      </c>
      <c r="AC2949" s="169">
        <f>IF(AC$2=$A2949,Data!Z387,0)</f>
        <v>0</v>
      </c>
      <c r="AD2949" s="170">
        <f>IF(AD$2=$A2949,Data!AA387,0)</f>
        <v>0</v>
      </c>
      <c r="AE2949" s="171">
        <f>IF(AE$2=$A2949,Data!AB387,0)</f>
        <v>0</v>
      </c>
      <c r="AF2949" s="170">
        <f>IF(AF$2=$A2949,Data!AC387,0)</f>
        <v>0</v>
      </c>
      <c r="AG2949" s="171">
        <f>IF(AG$2=$A2949,Data!AD387,0)</f>
        <v>0</v>
      </c>
      <c r="AH2949" s="170">
        <f>IF(AH$2=$A2949,Data!AE387,0)</f>
        <v>0</v>
      </c>
      <c r="AI2949" s="171">
        <f>IF(AI$2=$A2949,Data!AF387,0)</f>
        <v>0</v>
      </c>
      <c r="AJ2949" s="170">
        <f>IF(AJ$2=$A2949,Data!AG387,0)</f>
        <v>0</v>
      </c>
      <c r="AK2949" s="171">
        <f>IF(AK$2=$A2949,Data!AH387,0)</f>
        <v>0</v>
      </c>
      <c r="AL2949" s="170">
        <f>IF(AL$2=$A2949,Data!AI387,0)</f>
        <v>0</v>
      </c>
      <c r="AM2949" t="str">
        <f t="shared" si="92"/>
        <v>EA</v>
      </c>
      <c r="AN2949" t="e">
        <f>+INDEX(Validation!$D$4:$D$250,MATCH(Merge!B2949,Validation!$E$4:$E$250,0))</f>
        <v>#N/A</v>
      </c>
      <c r="AO2949" s="172">
        <f t="shared" si="93"/>
        <v>0</v>
      </c>
    </row>
    <row r="2950" spans="1:41" ht="15" x14ac:dyDescent="0.25">
      <c r="A2950">
        <f>Inputs!$H$17</f>
        <v>7</v>
      </c>
      <c r="B2950" t="str">
        <f>Inputs!$D$4</f>
        <v>Select Agency…</v>
      </c>
      <c r="C2950" s="166" t="str">
        <f>Inputs!$I$6</f>
        <v>(insert code)</v>
      </c>
      <c r="D2950" t="str">
        <f>IFERROR(INDEX(Inputs!$I$11:$I$19,MATCH(A2950,Inputs!$H$11:$H$19)),"")</f>
        <v>(insert code)</v>
      </c>
      <c r="E2950" t="s">
        <v>942</v>
      </c>
      <c r="F2950" s="168">
        <f>IF(F$2=$A2950,Data!C388,0)</f>
        <v>0</v>
      </c>
      <c r="G2950" s="168">
        <f>IF(G$2=$A2950,Data!D388,0)</f>
        <v>0</v>
      </c>
      <c r="H2950" s="168">
        <f>IF(H$2=$A2950,Data!E388,0)</f>
        <v>0</v>
      </c>
      <c r="I2950" s="168">
        <f>IF(I$2=$A2950,Data!F388,0)</f>
        <v>0</v>
      </c>
      <c r="J2950" s="168">
        <f>IF(J$2=$A2950,Data!G388,0)</f>
        <v>0</v>
      </c>
      <c r="K2950" s="168">
        <f>IF(K$2=$A2950,Data!H388,0)</f>
        <v>0</v>
      </c>
      <c r="L2950" s="168">
        <f>IF(L$2=$A2950,Data!I388,0)</f>
        <v>0</v>
      </c>
      <c r="M2950" s="168">
        <f>IF(M$2=$A2950,Data!J388,0)</f>
        <v>0</v>
      </c>
      <c r="N2950" s="168">
        <f>IF(N$2=$A2950,Data!K388,0)</f>
        <v>0</v>
      </c>
      <c r="O2950" s="168">
        <f>IF(O$2=$A2950,Data!L388,0)</f>
        <v>0</v>
      </c>
      <c r="P2950" s="168">
        <f>IF(P$2=$A2950,Data!M388,0)</f>
        <v>0</v>
      </c>
      <c r="Q2950" s="168">
        <f>IF(Q$2=$A2950,Data!N388,0)</f>
        <v>0</v>
      </c>
      <c r="R2950" s="169">
        <f>IF(R$2=$A2950,Data!O388,0)</f>
        <v>0</v>
      </c>
      <c r="S2950" s="169">
        <f>IF(S$2=$A2950,Data!P388,0)</f>
        <v>0</v>
      </c>
      <c r="T2950" s="169">
        <f>IF(T$2=$A2950,Data!Q388,0)</f>
        <v>0</v>
      </c>
      <c r="U2950" s="169">
        <f>IF(U$2=$A2950,Data!R388,0)</f>
        <v>0</v>
      </c>
      <c r="V2950" s="169">
        <f>IF(V$2=$A2950,Data!S388,0)</f>
        <v>0</v>
      </c>
      <c r="W2950" s="169">
        <f>IF(W$2=$A2950,Data!T388,0)</f>
        <v>0</v>
      </c>
      <c r="X2950" s="169">
        <f>IF(X$2=$A2950,Data!U388,0)</f>
        <v>0</v>
      </c>
      <c r="Y2950" s="169">
        <f>IF(Y$2=$A2950,Data!V388,0)</f>
        <v>0</v>
      </c>
      <c r="Z2950" s="169">
        <f>IF(Z$2=$A2950,Data!W388,0)</f>
        <v>0</v>
      </c>
      <c r="AA2950" s="169">
        <f>IF(AA$2=$A2950,Data!X388,0)</f>
        <v>0</v>
      </c>
      <c r="AB2950" s="169">
        <f>IF(AB$2=$A2950,Data!Y388,0)</f>
        <v>0</v>
      </c>
      <c r="AC2950" s="169">
        <f>IF(AC$2=$A2950,Data!Z388,0)</f>
        <v>0</v>
      </c>
      <c r="AD2950" s="170">
        <f>IF(AD$2=$A2950,Data!AA388,0)</f>
        <v>0</v>
      </c>
      <c r="AE2950" s="171">
        <f>IF(AE$2=$A2950,Data!AB388,0)</f>
        <v>0</v>
      </c>
      <c r="AF2950" s="170">
        <f>IF(AF$2=$A2950,Data!AC388,0)</f>
        <v>0</v>
      </c>
      <c r="AG2950" s="171">
        <f>IF(AG$2=$A2950,Data!AD388,0)</f>
        <v>0</v>
      </c>
      <c r="AH2950" s="170">
        <f>IF(AH$2=$A2950,Data!AE388,0)</f>
        <v>0</v>
      </c>
      <c r="AI2950" s="171">
        <f>IF(AI$2=$A2950,Data!AF388,0)</f>
        <v>0</v>
      </c>
      <c r="AJ2950" s="170">
        <f>IF(AJ$2=$A2950,Data!AG388,0)</f>
        <v>0</v>
      </c>
      <c r="AK2950" s="171">
        <f>IF(AK$2=$A2950,Data!AH388,0)</f>
        <v>0</v>
      </c>
      <c r="AL2950" s="170">
        <f>IF(AL$2=$A2950,Data!AI388,0)</f>
        <v>0</v>
      </c>
      <c r="AM2950" t="str">
        <f t="shared" si="92"/>
        <v>EA</v>
      </c>
      <c r="AN2950" t="e">
        <f>+INDEX(Validation!$D$4:$D$250,MATCH(Merge!B2950,Validation!$E$4:$E$250,0))</f>
        <v>#N/A</v>
      </c>
      <c r="AO2950" s="172">
        <f t="shared" si="93"/>
        <v>0</v>
      </c>
    </row>
    <row r="2951" spans="1:41" ht="15" x14ac:dyDescent="0.25">
      <c r="A2951">
        <f>Inputs!$H$17</f>
        <v>7</v>
      </c>
      <c r="B2951" t="str">
        <f>Inputs!$D$4</f>
        <v>Select Agency…</v>
      </c>
      <c r="C2951" s="166" t="str">
        <f>Inputs!$I$6</f>
        <v>(insert code)</v>
      </c>
      <c r="D2951" t="str">
        <f>IFERROR(INDEX(Inputs!$I$11:$I$19,MATCH(A2951,Inputs!$H$11:$H$19)),"")</f>
        <v>(insert code)</v>
      </c>
      <c r="E2951" t="s">
        <v>942</v>
      </c>
      <c r="F2951" s="168">
        <f>IF(F$2=$A2951,Data!C389,0)</f>
        <v>0</v>
      </c>
      <c r="G2951" s="168">
        <f>IF(G$2=$A2951,Data!D389,0)</f>
        <v>0</v>
      </c>
      <c r="H2951" s="168">
        <f>IF(H$2=$A2951,Data!E389,0)</f>
        <v>0</v>
      </c>
      <c r="I2951" s="168">
        <f>IF(I$2=$A2951,Data!F389,0)</f>
        <v>0</v>
      </c>
      <c r="J2951" s="168">
        <f>IF(J$2=$A2951,Data!G389,0)</f>
        <v>0</v>
      </c>
      <c r="K2951" s="168">
        <f>IF(K$2=$A2951,Data!H389,0)</f>
        <v>0</v>
      </c>
      <c r="L2951" s="168">
        <f>IF(L$2=$A2951,Data!I389,0)</f>
        <v>0</v>
      </c>
      <c r="M2951" s="168">
        <f>IF(M$2=$A2951,Data!J389,0)</f>
        <v>0</v>
      </c>
      <c r="N2951" s="168">
        <f>IF(N$2=$A2951,Data!K389,0)</f>
        <v>0</v>
      </c>
      <c r="O2951" s="168">
        <f>IF(O$2=$A2951,Data!L389,0)</f>
        <v>0</v>
      </c>
      <c r="P2951" s="168">
        <f>IF(P$2=$A2951,Data!M389,0)</f>
        <v>0</v>
      </c>
      <c r="Q2951" s="168">
        <f>IF(Q$2=$A2951,Data!N389,0)</f>
        <v>0</v>
      </c>
      <c r="R2951" s="169">
        <f>IF(R$2=$A2951,Data!O389,0)</f>
        <v>0</v>
      </c>
      <c r="S2951" s="169">
        <f>IF(S$2=$A2951,Data!P389,0)</f>
        <v>0</v>
      </c>
      <c r="T2951" s="169">
        <f>IF(T$2=$A2951,Data!Q389,0)</f>
        <v>0</v>
      </c>
      <c r="U2951" s="169">
        <f>IF(U$2=$A2951,Data!R389,0)</f>
        <v>0</v>
      </c>
      <c r="V2951" s="169">
        <f>IF(V$2=$A2951,Data!S389,0)</f>
        <v>0</v>
      </c>
      <c r="W2951" s="169">
        <f>IF(W$2=$A2951,Data!T389,0)</f>
        <v>0</v>
      </c>
      <c r="X2951" s="169">
        <f>IF(X$2=$A2951,Data!U389,0)</f>
        <v>0</v>
      </c>
      <c r="Y2951" s="169">
        <f>IF(Y$2=$A2951,Data!V389,0)</f>
        <v>0</v>
      </c>
      <c r="Z2951" s="169">
        <f>IF(Z$2=$A2951,Data!W389,0)</f>
        <v>0</v>
      </c>
      <c r="AA2951" s="169">
        <f>IF(AA$2=$A2951,Data!X389,0)</f>
        <v>0</v>
      </c>
      <c r="AB2951" s="169">
        <f>IF(AB$2=$A2951,Data!Y389,0)</f>
        <v>0</v>
      </c>
      <c r="AC2951" s="169">
        <f>IF(AC$2=$A2951,Data!Z389,0)</f>
        <v>0</v>
      </c>
      <c r="AD2951" s="170">
        <f>IF(AD$2=$A2951,Data!AA389,0)</f>
        <v>0</v>
      </c>
      <c r="AE2951" s="171">
        <f>IF(AE$2=$A2951,Data!AB389,0)</f>
        <v>0</v>
      </c>
      <c r="AF2951" s="170">
        <f>IF(AF$2=$A2951,Data!AC389,0)</f>
        <v>0</v>
      </c>
      <c r="AG2951" s="171">
        <f>IF(AG$2=$A2951,Data!AD389,0)</f>
        <v>0</v>
      </c>
      <c r="AH2951" s="170">
        <f>IF(AH$2=$A2951,Data!AE389,0)</f>
        <v>0</v>
      </c>
      <c r="AI2951" s="171">
        <f>IF(AI$2=$A2951,Data!AF389,0)</f>
        <v>0</v>
      </c>
      <c r="AJ2951" s="170">
        <f>IF(AJ$2=$A2951,Data!AG389,0)</f>
        <v>0</v>
      </c>
      <c r="AK2951" s="171">
        <f>IF(AK$2=$A2951,Data!AH389,0)</f>
        <v>0</v>
      </c>
      <c r="AL2951" s="170">
        <f>IF(AL$2=$A2951,Data!AI389,0)</f>
        <v>0</v>
      </c>
      <c r="AM2951" t="str">
        <f t="shared" si="92"/>
        <v>EA</v>
      </c>
      <c r="AN2951" t="e">
        <f>+INDEX(Validation!$D$4:$D$250,MATCH(Merge!B2951,Validation!$E$4:$E$250,0))</f>
        <v>#N/A</v>
      </c>
      <c r="AO2951" s="172">
        <f t="shared" si="93"/>
        <v>0</v>
      </c>
    </row>
    <row r="2952" spans="1:41" ht="15" x14ac:dyDescent="0.25">
      <c r="A2952">
        <f>Inputs!$H$17</f>
        <v>7</v>
      </c>
      <c r="B2952" t="str">
        <f>Inputs!$D$4</f>
        <v>Select Agency…</v>
      </c>
      <c r="C2952" s="166" t="str">
        <f>Inputs!$I$6</f>
        <v>(insert code)</v>
      </c>
      <c r="D2952" t="str">
        <f>IFERROR(INDEX(Inputs!$I$11:$I$19,MATCH(A2952,Inputs!$H$11:$H$19)),"")</f>
        <v>(insert code)</v>
      </c>
      <c r="E2952" t="s">
        <v>942</v>
      </c>
      <c r="F2952" s="168">
        <f>IF(F$2=$A2952,Data!C390,0)</f>
        <v>0</v>
      </c>
      <c r="G2952" s="168">
        <f>IF(G$2=$A2952,Data!D390,0)</f>
        <v>0</v>
      </c>
      <c r="H2952" s="168">
        <f>IF(H$2=$A2952,Data!E390,0)</f>
        <v>0</v>
      </c>
      <c r="I2952" s="168">
        <f>IF(I$2=$A2952,Data!F390,0)</f>
        <v>0</v>
      </c>
      <c r="J2952" s="168">
        <f>IF(J$2=$A2952,Data!G390,0)</f>
        <v>0</v>
      </c>
      <c r="K2952" s="168">
        <f>IF(K$2=$A2952,Data!H390,0)</f>
        <v>0</v>
      </c>
      <c r="L2952" s="168">
        <f>IF(L$2=$A2952,Data!I390,0)</f>
        <v>0</v>
      </c>
      <c r="M2952" s="168">
        <f>IF(M$2=$A2952,Data!J390,0)</f>
        <v>0</v>
      </c>
      <c r="N2952" s="168">
        <f>IF(N$2=$A2952,Data!K390,0)</f>
        <v>0</v>
      </c>
      <c r="O2952" s="168">
        <f>IF(O$2=$A2952,Data!L390,0)</f>
        <v>0</v>
      </c>
      <c r="P2952" s="168">
        <f>IF(P$2=$A2952,Data!M390,0)</f>
        <v>0</v>
      </c>
      <c r="Q2952" s="168">
        <f>IF(Q$2=$A2952,Data!N390,0)</f>
        <v>0</v>
      </c>
      <c r="R2952" s="169">
        <f>IF(R$2=$A2952,Data!O390,0)</f>
        <v>0</v>
      </c>
      <c r="S2952" s="169">
        <f>IF(S$2=$A2952,Data!P390,0)</f>
        <v>0</v>
      </c>
      <c r="T2952" s="169">
        <f>IF(T$2=$A2952,Data!Q390,0)</f>
        <v>0</v>
      </c>
      <c r="U2952" s="169">
        <f>IF(U$2=$A2952,Data!R390,0)</f>
        <v>0</v>
      </c>
      <c r="V2952" s="169">
        <f>IF(V$2=$A2952,Data!S390,0)</f>
        <v>0</v>
      </c>
      <c r="W2952" s="169">
        <f>IF(W$2=$A2952,Data!T390,0)</f>
        <v>0</v>
      </c>
      <c r="X2952" s="169">
        <f>IF(X$2=$A2952,Data!U390,0)</f>
        <v>0</v>
      </c>
      <c r="Y2952" s="169">
        <f>IF(Y$2=$A2952,Data!V390,0)</f>
        <v>0</v>
      </c>
      <c r="Z2952" s="169">
        <f>IF(Z$2=$A2952,Data!W390,0)</f>
        <v>0</v>
      </c>
      <c r="AA2952" s="169">
        <f>IF(AA$2=$A2952,Data!X390,0)</f>
        <v>0</v>
      </c>
      <c r="AB2952" s="169">
        <f>IF(AB$2=$A2952,Data!Y390,0)</f>
        <v>0</v>
      </c>
      <c r="AC2952" s="169">
        <f>IF(AC$2=$A2952,Data!Z390,0)</f>
        <v>0</v>
      </c>
      <c r="AD2952" s="170">
        <f>IF(AD$2=$A2952,Data!AA390,0)</f>
        <v>0</v>
      </c>
      <c r="AE2952" s="171">
        <f>IF(AE$2=$A2952,Data!AB390,0)</f>
        <v>0</v>
      </c>
      <c r="AF2952" s="170">
        <f>IF(AF$2=$A2952,Data!AC390,0)</f>
        <v>0</v>
      </c>
      <c r="AG2952" s="171">
        <f>IF(AG$2=$A2952,Data!AD390,0)</f>
        <v>0</v>
      </c>
      <c r="AH2952" s="170">
        <f>IF(AH$2=$A2952,Data!AE390,0)</f>
        <v>0</v>
      </c>
      <c r="AI2952" s="171">
        <f>IF(AI$2=$A2952,Data!AF390,0)</f>
        <v>0</v>
      </c>
      <c r="AJ2952" s="170">
        <f>IF(AJ$2=$A2952,Data!AG390,0)</f>
        <v>0</v>
      </c>
      <c r="AK2952" s="171">
        <f>IF(AK$2=$A2952,Data!AH390,0)</f>
        <v>0</v>
      </c>
      <c r="AL2952" s="170">
        <f>IF(AL$2=$A2952,Data!AI390,0)</f>
        <v>0</v>
      </c>
      <c r="AM2952" t="str">
        <f t="shared" si="92"/>
        <v>EA</v>
      </c>
      <c r="AN2952" t="e">
        <f>+INDEX(Validation!$D$4:$D$250,MATCH(Merge!B2952,Validation!$E$4:$E$250,0))</f>
        <v>#N/A</v>
      </c>
      <c r="AO2952" s="172">
        <f t="shared" si="93"/>
        <v>0</v>
      </c>
    </row>
    <row r="2953" spans="1:41" ht="15" x14ac:dyDescent="0.25">
      <c r="A2953">
        <f>Inputs!$H$17</f>
        <v>7</v>
      </c>
      <c r="B2953" t="str">
        <f>Inputs!$D$4</f>
        <v>Select Agency…</v>
      </c>
      <c r="C2953" s="166" t="str">
        <f>Inputs!$I$6</f>
        <v>(insert code)</v>
      </c>
      <c r="D2953" t="str">
        <f>IFERROR(INDEX(Inputs!$I$11:$I$19,MATCH(A2953,Inputs!$H$11:$H$19)),"")</f>
        <v>(insert code)</v>
      </c>
      <c r="E2953" t="s">
        <v>942</v>
      </c>
      <c r="F2953" s="168">
        <f>IF(F$2=$A2953,Data!C391,0)</f>
        <v>0</v>
      </c>
      <c r="G2953" s="168">
        <f>IF(G$2=$A2953,Data!D391,0)</f>
        <v>0</v>
      </c>
      <c r="H2953" s="168">
        <f>IF(H$2=$A2953,Data!E391,0)</f>
        <v>0</v>
      </c>
      <c r="I2953" s="168">
        <f>IF(I$2=$A2953,Data!F391,0)</f>
        <v>0</v>
      </c>
      <c r="J2953" s="168">
        <f>IF(J$2=$A2953,Data!G391,0)</f>
        <v>0</v>
      </c>
      <c r="K2953" s="168">
        <f>IF(K$2=$A2953,Data!H391,0)</f>
        <v>0</v>
      </c>
      <c r="L2953" s="168">
        <f>IF(L$2=$A2953,Data!I391,0)</f>
        <v>0</v>
      </c>
      <c r="M2953" s="168">
        <f>IF(M$2=$A2953,Data!J391,0)</f>
        <v>0</v>
      </c>
      <c r="N2953" s="168">
        <f>IF(N$2=$A2953,Data!K391,0)</f>
        <v>0</v>
      </c>
      <c r="O2953" s="168">
        <f>IF(O$2=$A2953,Data!L391,0)</f>
        <v>0</v>
      </c>
      <c r="P2953" s="168">
        <f>IF(P$2=$A2953,Data!M391,0)</f>
        <v>0</v>
      </c>
      <c r="Q2953" s="168">
        <f>IF(Q$2=$A2953,Data!N391,0)</f>
        <v>0</v>
      </c>
      <c r="R2953" s="169">
        <f>IF(R$2=$A2953,Data!O391,0)</f>
        <v>0</v>
      </c>
      <c r="S2953" s="169">
        <f>IF(S$2=$A2953,Data!P391,0)</f>
        <v>0</v>
      </c>
      <c r="T2953" s="169">
        <f>IF(T$2=$A2953,Data!Q391,0)</f>
        <v>0</v>
      </c>
      <c r="U2953" s="169">
        <f>IF(U$2=$A2953,Data!R391,0)</f>
        <v>0</v>
      </c>
      <c r="V2953" s="169">
        <f>IF(V$2=$A2953,Data!S391,0)</f>
        <v>0</v>
      </c>
      <c r="W2953" s="169">
        <f>IF(W$2=$A2953,Data!T391,0)</f>
        <v>0</v>
      </c>
      <c r="X2953" s="169">
        <f>IF(X$2=$A2953,Data!U391,0)</f>
        <v>0</v>
      </c>
      <c r="Y2953" s="169">
        <f>IF(Y$2=$A2953,Data!V391,0)</f>
        <v>0</v>
      </c>
      <c r="Z2953" s="169">
        <f>IF(Z$2=$A2953,Data!W391,0)</f>
        <v>0</v>
      </c>
      <c r="AA2953" s="169">
        <f>IF(AA$2=$A2953,Data!X391,0)</f>
        <v>0</v>
      </c>
      <c r="AB2953" s="169">
        <f>IF(AB$2=$A2953,Data!Y391,0)</f>
        <v>0</v>
      </c>
      <c r="AC2953" s="169">
        <f>IF(AC$2=$A2953,Data!Z391,0)</f>
        <v>0</v>
      </c>
      <c r="AD2953" s="170">
        <f>IF(AD$2=$A2953,Data!AA391,0)</f>
        <v>0</v>
      </c>
      <c r="AE2953" s="171">
        <f>IF(AE$2=$A2953,Data!AB391,0)</f>
        <v>0</v>
      </c>
      <c r="AF2953" s="170">
        <f>IF(AF$2=$A2953,Data!AC391,0)</f>
        <v>0</v>
      </c>
      <c r="AG2953" s="171">
        <f>IF(AG$2=$A2953,Data!AD391,0)</f>
        <v>0</v>
      </c>
      <c r="AH2953" s="170">
        <f>IF(AH$2=$A2953,Data!AE391,0)</f>
        <v>0</v>
      </c>
      <c r="AI2953" s="171">
        <f>IF(AI$2=$A2953,Data!AF391,0)</f>
        <v>0</v>
      </c>
      <c r="AJ2953" s="170">
        <f>IF(AJ$2=$A2953,Data!AG391,0)</f>
        <v>0</v>
      </c>
      <c r="AK2953" s="171">
        <f>IF(AK$2=$A2953,Data!AH391,0)</f>
        <v>0</v>
      </c>
      <c r="AL2953" s="170">
        <f>IF(AL$2=$A2953,Data!AI391,0)</f>
        <v>0</v>
      </c>
      <c r="AM2953" t="str">
        <f t="shared" si="92"/>
        <v>EA</v>
      </c>
      <c r="AN2953" t="e">
        <f>+INDEX(Validation!$D$4:$D$250,MATCH(Merge!B2953,Validation!$E$4:$E$250,0))</f>
        <v>#N/A</v>
      </c>
      <c r="AO2953" s="172">
        <f t="shared" si="93"/>
        <v>0</v>
      </c>
    </row>
    <row r="2954" spans="1:41" ht="15" x14ac:dyDescent="0.25">
      <c r="A2954">
        <f>Inputs!$H$17</f>
        <v>7</v>
      </c>
      <c r="B2954" t="str">
        <f>Inputs!$D$4</f>
        <v>Select Agency…</v>
      </c>
      <c r="C2954" s="166" t="str">
        <f>Inputs!$I$6</f>
        <v>(insert code)</v>
      </c>
      <c r="D2954" t="str">
        <f>IFERROR(INDEX(Inputs!$I$11:$I$19,MATCH(A2954,Inputs!$H$11:$H$19)),"")</f>
        <v>(insert code)</v>
      </c>
      <c r="E2954" t="s">
        <v>942</v>
      </c>
      <c r="F2954" s="168">
        <f>IF(F$2=$A2954,Data!C392,0)</f>
        <v>0</v>
      </c>
      <c r="G2954" s="168">
        <f>IF(G$2=$A2954,Data!D392,0)</f>
        <v>0</v>
      </c>
      <c r="H2954" s="168">
        <f>IF(H$2=$A2954,Data!E392,0)</f>
        <v>0</v>
      </c>
      <c r="I2954" s="168">
        <f>IF(I$2=$A2954,Data!F392,0)</f>
        <v>0</v>
      </c>
      <c r="J2954" s="168">
        <f>IF(J$2=$A2954,Data!G392,0)</f>
        <v>0</v>
      </c>
      <c r="K2954" s="168">
        <f>IF(K$2=$A2954,Data!H392,0)</f>
        <v>0</v>
      </c>
      <c r="L2954" s="168">
        <f>IF(L$2=$A2954,Data!I392,0)</f>
        <v>0</v>
      </c>
      <c r="M2954" s="168">
        <f>IF(M$2=$A2954,Data!J392,0)</f>
        <v>0</v>
      </c>
      <c r="N2954" s="168">
        <f>IF(N$2=$A2954,Data!K392,0)</f>
        <v>0</v>
      </c>
      <c r="O2954" s="168">
        <f>IF(O$2=$A2954,Data!L392,0)</f>
        <v>0</v>
      </c>
      <c r="P2954" s="168">
        <f>IF(P$2=$A2954,Data!M392,0)</f>
        <v>0</v>
      </c>
      <c r="Q2954" s="168">
        <f>IF(Q$2=$A2954,Data!N392,0)</f>
        <v>0</v>
      </c>
      <c r="R2954" s="169">
        <f>IF(R$2=$A2954,Data!O392,0)</f>
        <v>0</v>
      </c>
      <c r="S2954" s="169">
        <f>IF(S$2=$A2954,Data!P392,0)</f>
        <v>0</v>
      </c>
      <c r="T2954" s="169">
        <f>IF(T$2=$A2954,Data!Q392,0)</f>
        <v>0</v>
      </c>
      <c r="U2954" s="169">
        <f>IF(U$2=$A2954,Data!R392,0)</f>
        <v>0</v>
      </c>
      <c r="V2954" s="169">
        <f>IF(V$2=$A2954,Data!S392,0)</f>
        <v>0</v>
      </c>
      <c r="W2954" s="169">
        <f>IF(W$2=$A2954,Data!T392,0)</f>
        <v>0</v>
      </c>
      <c r="X2954" s="169">
        <f>IF(X$2=$A2954,Data!U392,0)</f>
        <v>0</v>
      </c>
      <c r="Y2954" s="169">
        <f>IF(Y$2=$A2954,Data!V392,0)</f>
        <v>0</v>
      </c>
      <c r="Z2954" s="169">
        <f>IF(Z$2=$A2954,Data!W392,0)</f>
        <v>0</v>
      </c>
      <c r="AA2954" s="169">
        <f>IF(AA$2=$A2954,Data!X392,0)</f>
        <v>0</v>
      </c>
      <c r="AB2954" s="169">
        <f>IF(AB$2=$A2954,Data!Y392,0)</f>
        <v>0</v>
      </c>
      <c r="AC2954" s="169">
        <f>IF(AC$2=$A2954,Data!Z392,0)</f>
        <v>0</v>
      </c>
      <c r="AD2954" s="170">
        <f>IF(AD$2=$A2954,Data!AA392,0)</f>
        <v>0</v>
      </c>
      <c r="AE2954" s="171">
        <f>IF(AE$2=$A2954,Data!AB392,0)</f>
        <v>0</v>
      </c>
      <c r="AF2954" s="170">
        <f>IF(AF$2=$A2954,Data!AC392,0)</f>
        <v>0</v>
      </c>
      <c r="AG2954" s="171">
        <f>IF(AG$2=$A2954,Data!AD392,0)</f>
        <v>0</v>
      </c>
      <c r="AH2954" s="170">
        <f>IF(AH$2=$A2954,Data!AE392,0)</f>
        <v>0</v>
      </c>
      <c r="AI2954" s="171">
        <f>IF(AI$2=$A2954,Data!AF392,0)</f>
        <v>0</v>
      </c>
      <c r="AJ2954" s="170">
        <f>IF(AJ$2=$A2954,Data!AG392,0)</f>
        <v>0</v>
      </c>
      <c r="AK2954" s="171">
        <f>IF(AK$2=$A2954,Data!AH392,0)</f>
        <v>0</v>
      </c>
      <c r="AL2954" s="170">
        <f>IF(AL$2=$A2954,Data!AI392,0)</f>
        <v>0</v>
      </c>
      <c r="AM2954" t="str">
        <f t="shared" si="92"/>
        <v>EA</v>
      </c>
      <c r="AN2954" t="e">
        <f>+INDEX(Validation!$D$4:$D$250,MATCH(Merge!B2954,Validation!$E$4:$E$250,0))</f>
        <v>#N/A</v>
      </c>
      <c r="AO2954" s="172">
        <f t="shared" si="93"/>
        <v>0</v>
      </c>
    </row>
    <row r="2955" spans="1:41" ht="15" x14ac:dyDescent="0.25">
      <c r="A2955">
        <f>Inputs!$H$17</f>
        <v>7</v>
      </c>
      <c r="B2955" t="str">
        <f>Inputs!$D$4</f>
        <v>Select Agency…</v>
      </c>
      <c r="C2955" s="166" t="str">
        <f>Inputs!$I$6</f>
        <v>(insert code)</v>
      </c>
      <c r="D2955" t="str">
        <f>IFERROR(INDEX(Inputs!$I$11:$I$19,MATCH(A2955,Inputs!$H$11:$H$19)),"")</f>
        <v>(insert code)</v>
      </c>
      <c r="E2955" t="s">
        <v>942</v>
      </c>
      <c r="F2955" s="168">
        <f>IF(F$2=$A2955,Data!C393,0)</f>
        <v>0</v>
      </c>
      <c r="G2955" s="168">
        <f>IF(G$2=$A2955,Data!D393,0)</f>
        <v>0</v>
      </c>
      <c r="H2955" s="168">
        <f>IF(H$2=$A2955,Data!E393,0)</f>
        <v>0</v>
      </c>
      <c r="I2955" s="168">
        <f>IF(I$2=$A2955,Data!F393,0)</f>
        <v>0</v>
      </c>
      <c r="J2955" s="168">
        <f>IF(J$2=$A2955,Data!G393,0)</f>
        <v>0</v>
      </c>
      <c r="K2955" s="168">
        <f>IF(K$2=$A2955,Data!H393,0)</f>
        <v>0</v>
      </c>
      <c r="L2955" s="168">
        <f>IF(L$2=$A2955,Data!I393,0)</f>
        <v>0</v>
      </c>
      <c r="M2955" s="168">
        <f>IF(M$2=$A2955,Data!J393,0)</f>
        <v>0</v>
      </c>
      <c r="N2955" s="168">
        <f>IF(N$2=$A2955,Data!K393,0)</f>
        <v>0</v>
      </c>
      <c r="O2955" s="168">
        <f>IF(O$2=$A2955,Data!L393,0)</f>
        <v>0</v>
      </c>
      <c r="P2955" s="168">
        <f>IF(P$2=$A2955,Data!M393,0)</f>
        <v>0</v>
      </c>
      <c r="Q2955" s="168">
        <f>IF(Q$2=$A2955,Data!N393,0)</f>
        <v>0</v>
      </c>
      <c r="R2955" s="169">
        <f>IF(R$2=$A2955,Data!O393,0)</f>
        <v>0</v>
      </c>
      <c r="S2955" s="169">
        <f>IF(S$2=$A2955,Data!P393,0)</f>
        <v>0</v>
      </c>
      <c r="T2955" s="169">
        <f>IF(T$2=$A2955,Data!Q393,0)</f>
        <v>0</v>
      </c>
      <c r="U2955" s="169">
        <f>IF(U$2=$A2955,Data!R393,0)</f>
        <v>0</v>
      </c>
      <c r="V2955" s="169">
        <f>IF(V$2=$A2955,Data!S393,0)</f>
        <v>0</v>
      </c>
      <c r="W2955" s="169">
        <f>IF(W$2=$A2955,Data!T393,0)</f>
        <v>0</v>
      </c>
      <c r="X2955" s="169">
        <f>IF(X$2=$A2955,Data!U393,0)</f>
        <v>0</v>
      </c>
      <c r="Y2955" s="169">
        <f>IF(Y$2=$A2955,Data!V393,0)</f>
        <v>0</v>
      </c>
      <c r="Z2955" s="169">
        <f>IF(Z$2=$A2955,Data!W393,0)</f>
        <v>0</v>
      </c>
      <c r="AA2955" s="169">
        <f>IF(AA$2=$A2955,Data!X393,0)</f>
        <v>0</v>
      </c>
      <c r="AB2955" s="169">
        <f>IF(AB$2=$A2955,Data!Y393,0)</f>
        <v>0</v>
      </c>
      <c r="AC2955" s="169">
        <f>IF(AC$2=$A2955,Data!Z393,0)</f>
        <v>0</v>
      </c>
      <c r="AD2955" s="170">
        <f>IF(AD$2=$A2955,Data!AA393,0)</f>
        <v>0</v>
      </c>
      <c r="AE2955" s="171">
        <f>IF(AE$2=$A2955,Data!AB393,0)</f>
        <v>0</v>
      </c>
      <c r="AF2955" s="170">
        <f>IF(AF$2=$A2955,Data!AC393,0)</f>
        <v>0</v>
      </c>
      <c r="AG2955" s="171">
        <f>IF(AG$2=$A2955,Data!AD393,0)</f>
        <v>0</v>
      </c>
      <c r="AH2955" s="170">
        <f>IF(AH$2=$A2955,Data!AE393,0)</f>
        <v>0</v>
      </c>
      <c r="AI2955" s="171">
        <f>IF(AI$2=$A2955,Data!AF393,0)</f>
        <v>0</v>
      </c>
      <c r="AJ2955" s="170">
        <f>IF(AJ$2=$A2955,Data!AG393,0)</f>
        <v>0</v>
      </c>
      <c r="AK2955" s="171">
        <f>IF(AK$2=$A2955,Data!AH393,0)</f>
        <v>0</v>
      </c>
      <c r="AL2955" s="170">
        <f>IF(AL$2=$A2955,Data!AI393,0)</f>
        <v>0</v>
      </c>
      <c r="AM2955" t="str">
        <f t="shared" si="92"/>
        <v>EA</v>
      </c>
      <c r="AN2955" t="e">
        <f>+INDEX(Validation!$D$4:$D$250,MATCH(Merge!B2955,Validation!$E$4:$E$250,0))</f>
        <v>#N/A</v>
      </c>
      <c r="AO2955" s="172">
        <f t="shared" si="93"/>
        <v>0</v>
      </c>
    </row>
    <row r="2956" spans="1:41" ht="15" x14ac:dyDescent="0.25">
      <c r="A2956">
        <f>Inputs!$H$17</f>
        <v>7</v>
      </c>
      <c r="B2956" t="str">
        <f>Inputs!$D$4</f>
        <v>Select Agency…</v>
      </c>
      <c r="C2956" s="166" t="str">
        <f>Inputs!$I$6</f>
        <v>(insert code)</v>
      </c>
      <c r="D2956" t="str">
        <f>IFERROR(INDEX(Inputs!$I$11:$I$19,MATCH(A2956,Inputs!$H$11:$H$19)),"")</f>
        <v>(insert code)</v>
      </c>
      <c r="E2956" t="s">
        <v>942</v>
      </c>
      <c r="F2956" s="168">
        <f>IF(F$2=$A2956,Data!C394,0)</f>
        <v>0</v>
      </c>
      <c r="G2956" s="168">
        <f>IF(G$2=$A2956,Data!D394,0)</f>
        <v>0</v>
      </c>
      <c r="H2956" s="168">
        <f>IF(H$2=$A2956,Data!E394,0)</f>
        <v>0</v>
      </c>
      <c r="I2956" s="168">
        <f>IF(I$2=$A2956,Data!F394,0)</f>
        <v>0</v>
      </c>
      <c r="J2956" s="168">
        <f>IF(J$2=$A2956,Data!G394,0)</f>
        <v>0</v>
      </c>
      <c r="K2956" s="168">
        <f>IF(K$2=$A2956,Data!H394,0)</f>
        <v>0</v>
      </c>
      <c r="L2956" s="168">
        <f>IF(L$2=$A2956,Data!I394,0)</f>
        <v>0</v>
      </c>
      <c r="M2956" s="168">
        <f>IF(M$2=$A2956,Data!J394,0)</f>
        <v>0</v>
      </c>
      <c r="N2956" s="168">
        <f>IF(N$2=$A2956,Data!K394,0)</f>
        <v>0</v>
      </c>
      <c r="O2956" s="168">
        <f>IF(O$2=$A2956,Data!L394,0)</f>
        <v>0</v>
      </c>
      <c r="P2956" s="168">
        <f>IF(P$2=$A2956,Data!M394,0)</f>
        <v>0</v>
      </c>
      <c r="Q2956" s="168">
        <f>IF(Q$2=$A2956,Data!N394,0)</f>
        <v>0</v>
      </c>
      <c r="R2956" s="169">
        <f>IF(R$2=$A2956,Data!O394,0)</f>
        <v>0</v>
      </c>
      <c r="S2956" s="169">
        <f>IF(S$2=$A2956,Data!P394,0)</f>
        <v>0</v>
      </c>
      <c r="T2956" s="169">
        <f>IF(T$2=$A2956,Data!Q394,0)</f>
        <v>0</v>
      </c>
      <c r="U2956" s="169">
        <f>IF(U$2=$A2956,Data!R394,0)</f>
        <v>0</v>
      </c>
      <c r="V2956" s="169">
        <f>IF(V$2=$A2956,Data!S394,0)</f>
        <v>0</v>
      </c>
      <c r="W2956" s="169">
        <f>IF(W$2=$A2956,Data!T394,0)</f>
        <v>0</v>
      </c>
      <c r="X2956" s="169">
        <f>IF(X$2=$A2956,Data!U394,0)</f>
        <v>0</v>
      </c>
      <c r="Y2956" s="169">
        <f>IF(Y$2=$A2956,Data!V394,0)</f>
        <v>0</v>
      </c>
      <c r="Z2956" s="169">
        <f>IF(Z$2=$A2956,Data!W394,0)</f>
        <v>0</v>
      </c>
      <c r="AA2956" s="169">
        <f>IF(AA$2=$A2956,Data!X394,0)</f>
        <v>0</v>
      </c>
      <c r="AB2956" s="169">
        <f>IF(AB$2=$A2956,Data!Y394,0)</f>
        <v>0</v>
      </c>
      <c r="AC2956" s="169">
        <f>IF(AC$2=$A2956,Data!Z394,0)</f>
        <v>0</v>
      </c>
      <c r="AD2956" s="170">
        <f>IF(AD$2=$A2956,Data!AA394,0)</f>
        <v>0</v>
      </c>
      <c r="AE2956" s="171">
        <f>IF(AE$2=$A2956,Data!AB394,0)</f>
        <v>0</v>
      </c>
      <c r="AF2956" s="170">
        <f>IF(AF$2=$A2956,Data!AC394,0)</f>
        <v>0</v>
      </c>
      <c r="AG2956" s="171">
        <f>IF(AG$2=$A2956,Data!AD394,0)</f>
        <v>0</v>
      </c>
      <c r="AH2956" s="170">
        <f>IF(AH$2=$A2956,Data!AE394,0)</f>
        <v>0</v>
      </c>
      <c r="AI2956" s="171">
        <f>IF(AI$2=$A2956,Data!AF394,0)</f>
        <v>0</v>
      </c>
      <c r="AJ2956" s="170">
        <f>IF(AJ$2=$A2956,Data!AG394,0)</f>
        <v>0</v>
      </c>
      <c r="AK2956" s="171">
        <f>IF(AK$2=$A2956,Data!AH394,0)</f>
        <v>0</v>
      </c>
      <c r="AL2956" s="170">
        <f>IF(AL$2=$A2956,Data!AI394,0)</f>
        <v>0</v>
      </c>
      <c r="AM2956" t="str">
        <f t="shared" si="92"/>
        <v>EA</v>
      </c>
      <c r="AN2956" t="e">
        <f>+INDEX(Validation!$D$4:$D$250,MATCH(Merge!B2956,Validation!$E$4:$E$250,0))</f>
        <v>#N/A</v>
      </c>
      <c r="AO2956" s="172">
        <f t="shared" si="93"/>
        <v>0</v>
      </c>
    </row>
    <row r="2957" spans="1:41" ht="15" x14ac:dyDescent="0.25">
      <c r="A2957">
        <f>Inputs!$H$17</f>
        <v>7</v>
      </c>
      <c r="B2957" t="str">
        <f>Inputs!$D$4</f>
        <v>Select Agency…</v>
      </c>
      <c r="C2957" s="166" t="str">
        <f>Inputs!$I$6</f>
        <v>(insert code)</v>
      </c>
      <c r="D2957" t="str">
        <f>IFERROR(INDEX(Inputs!$I$11:$I$19,MATCH(A2957,Inputs!$H$11:$H$19)),"")</f>
        <v>(insert code)</v>
      </c>
      <c r="E2957" t="s">
        <v>942</v>
      </c>
      <c r="F2957" s="168">
        <f>IF(F$2=$A2957,Data!C395,0)</f>
        <v>0</v>
      </c>
      <c r="G2957" s="168">
        <f>IF(G$2=$A2957,Data!D395,0)</f>
        <v>0</v>
      </c>
      <c r="H2957" s="168">
        <f>IF(H$2=$A2957,Data!E395,0)</f>
        <v>0</v>
      </c>
      <c r="I2957" s="168">
        <f>IF(I$2=$A2957,Data!F395,0)</f>
        <v>0</v>
      </c>
      <c r="J2957" s="168">
        <f>IF(J$2=$A2957,Data!G395,0)</f>
        <v>0</v>
      </c>
      <c r="K2957" s="168">
        <f>IF(K$2=$A2957,Data!H395,0)</f>
        <v>0</v>
      </c>
      <c r="L2957" s="168">
        <f>IF(L$2=$A2957,Data!I395,0)</f>
        <v>0</v>
      </c>
      <c r="M2957" s="168">
        <f>IF(M$2=$A2957,Data!J395,0)</f>
        <v>0</v>
      </c>
      <c r="N2957" s="168">
        <f>IF(N$2=$A2957,Data!K395,0)</f>
        <v>0</v>
      </c>
      <c r="O2957" s="168">
        <f>IF(O$2=$A2957,Data!L395,0)</f>
        <v>0</v>
      </c>
      <c r="P2957" s="168">
        <f>IF(P$2=$A2957,Data!M395,0)</f>
        <v>0</v>
      </c>
      <c r="Q2957" s="168">
        <f>IF(Q$2=$A2957,Data!N395,0)</f>
        <v>0</v>
      </c>
      <c r="R2957" s="169">
        <f>IF(R$2=$A2957,Data!O395,0)</f>
        <v>0</v>
      </c>
      <c r="S2957" s="169">
        <f>IF(S$2=$A2957,Data!P395,0)</f>
        <v>0</v>
      </c>
      <c r="T2957" s="169">
        <f>IF(T$2=$A2957,Data!Q395,0)</f>
        <v>0</v>
      </c>
      <c r="U2957" s="169">
        <f>IF(U$2=$A2957,Data!R395,0)</f>
        <v>0</v>
      </c>
      <c r="V2957" s="169">
        <f>IF(V$2=$A2957,Data!S395,0)</f>
        <v>0</v>
      </c>
      <c r="W2957" s="169">
        <f>IF(W$2=$A2957,Data!T395,0)</f>
        <v>0</v>
      </c>
      <c r="X2957" s="169">
        <f>IF(X$2=$A2957,Data!U395,0)</f>
        <v>0</v>
      </c>
      <c r="Y2957" s="169">
        <f>IF(Y$2=$A2957,Data!V395,0)</f>
        <v>0</v>
      </c>
      <c r="Z2957" s="169">
        <f>IF(Z$2=$A2957,Data!W395,0)</f>
        <v>0</v>
      </c>
      <c r="AA2957" s="169">
        <f>IF(AA$2=$A2957,Data!X395,0)</f>
        <v>0</v>
      </c>
      <c r="AB2957" s="169">
        <f>IF(AB$2=$A2957,Data!Y395,0)</f>
        <v>0</v>
      </c>
      <c r="AC2957" s="169">
        <f>IF(AC$2=$A2957,Data!Z395,0)</f>
        <v>0</v>
      </c>
      <c r="AD2957" s="170">
        <f>IF(AD$2=$A2957,Data!AA395,0)</f>
        <v>0</v>
      </c>
      <c r="AE2957" s="171">
        <f>IF(AE$2=$A2957,Data!AB395,0)</f>
        <v>0</v>
      </c>
      <c r="AF2957" s="170">
        <f>IF(AF$2=$A2957,Data!AC395,0)</f>
        <v>0</v>
      </c>
      <c r="AG2957" s="171">
        <f>IF(AG$2=$A2957,Data!AD395,0)</f>
        <v>0</v>
      </c>
      <c r="AH2957" s="170">
        <f>IF(AH$2=$A2957,Data!AE395,0)</f>
        <v>0</v>
      </c>
      <c r="AI2957" s="171">
        <f>IF(AI$2=$A2957,Data!AF395,0)</f>
        <v>0</v>
      </c>
      <c r="AJ2957" s="170">
        <f>IF(AJ$2=$A2957,Data!AG395,0)</f>
        <v>0</v>
      </c>
      <c r="AK2957" s="171">
        <f>IF(AK$2=$A2957,Data!AH395,0)</f>
        <v>0</v>
      </c>
      <c r="AL2957" s="170">
        <f>IF(AL$2=$A2957,Data!AI395,0)</f>
        <v>0</v>
      </c>
      <c r="AM2957" t="str">
        <f t="shared" si="92"/>
        <v>EA</v>
      </c>
      <c r="AN2957" t="e">
        <f>+INDEX(Validation!$D$4:$D$250,MATCH(Merge!B2957,Validation!$E$4:$E$250,0))</f>
        <v>#N/A</v>
      </c>
      <c r="AO2957" s="172">
        <f t="shared" si="93"/>
        <v>0</v>
      </c>
    </row>
    <row r="2958" spans="1:41" ht="15" x14ac:dyDescent="0.25">
      <c r="A2958">
        <f>Inputs!$H$17</f>
        <v>7</v>
      </c>
      <c r="B2958" t="str">
        <f>Inputs!$D$4</f>
        <v>Select Agency…</v>
      </c>
      <c r="C2958" s="166" t="str">
        <f>Inputs!$I$6</f>
        <v>(insert code)</v>
      </c>
      <c r="D2958" t="str">
        <f>IFERROR(INDEX(Inputs!$I$11:$I$19,MATCH(A2958,Inputs!$H$11:$H$19)),"")</f>
        <v>(insert code)</v>
      </c>
      <c r="E2958" t="s">
        <v>942</v>
      </c>
      <c r="F2958" s="168">
        <f>IF(F$2=$A2958,Data!C396,0)</f>
        <v>0</v>
      </c>
      <c r="G2958" s="168">
        <f>IF(G$2=$A2958,Data!D396,0)</f>
        <v>0</v>
      </c>
      <c r="H2958" s="168">
        <f>IF(H$2=$A2958,Data!E396,0)</f>
        <v>0</v>
      </c>
      <c r="I2958" s="168">
        <f>IF(I$2=$A2958,Data!F396,0)</f>
        <v>0</v>
      </c>
      <c r="J2958" s="168">
        <f>IF(J$2=$A2958,Data!G396,0)</f>
        <v>0</v>
      </c>
      <c r="K2958" s="168">
        <f>IF(K$2=$A2958,Data!H396,0)</f>
        <v>0</v>
      </c>
      <c r="L2958" s="168">
        <f>IF(L$2=$A2958,Data!I396,0)</f>
        <v>0</v>
      </c>
      <c r="M2958" s="168">
        <f>IF(M$2=$A2958,Data!J396,0)</f>
        <v>0</v>
      </c>
      <c r="N2958" s="168">
        <f>IF(N$2=$A2958,Data!K396,0)</f>
        <v>0</v>
      </c>
      <c r="O2958" s="168">
        <f>IF(O$2=$A2958,Data!L396,0)</f>
        <v>0</v>
      </c>
      <c r="P2958" s="168">
        <f>IF(P$2=$A2958,Data!M396,0)</f>
        <v>0</v>
      </c>
      <c r="Q2958" s="168">
        <f>IF(Q$2=$A2958,Data!N396,0)</f>
        <v>0</v>
      </c>
      <c r="R2958" s="169">
        <f>IF(R$2=$A2958,Data!O396,0)</f>
        <v>0</v>
      </c>
      <c r="S2958" s="169">
        <f>IF(S$2=$A2958,Data!P396,0)</f>
        <v>0</v>
      </c>
      <c r="T2958" s="169">
        <f>IF(T$2=$A2958,Data!Q396,0)</f>
        <v>0</v>
      </c>
      <c r="U2958" s="169">
        <f>IF(U$2=$A2958,Data!R396,0)</f>
        <v>0</v>
      </c>
      <c r="V2958" s="169">
        <f>IF(V$2=$A2958,Data!S396,0)</f>
        <v>0</v>
      </c>
      <c r="W2958" s="169">
        <f>IF(W$2=$A2958,Data!T396,0)</f>
        <v>0</v>
      </c>
      <c r="X2958" s="169">
        <f>IF(X$2=$A2958,Data!U396,0)</f>
        <v>0</v>
      </c>
      <c r="Y2958" s="169">
        <f>IF(Y$2=$A2958,Data!V396,0)</f>
        <v>0</v>
      </c>
      <c r="Z2958" s="169">
        <f>IF(Z$2=$A2958,Data!W396,0)</f>
        <v>0</v>
      </c>
      <c r="AA2958" s="169">
        <f>IF(AA$2=$A2958,Data!X396,0)</f>
        <v>0</v>
      </c>
      <c r="AB2958" s="169">
        <f>IF(AB$2=$A2958,Data!Y396,0)</f>
        <v>0</v>
      </c>
      <c r="AC2958" s="169">
        <f>IF(AC$2=$A2958,Data!Z396,0)</f>
        <v>0</v>
      </c>
      <c r="AD2958" s="170">
        <f>IF(AD$2=$A2958,Data!AA396,0)</f>
        <v>0</v>
      </c>
      <c r="AE2958" s="171">
        <f>IF(AE$2=$A2958,Data!AB396,0)</f>
        <v>0</v>
      </c>
      <c r="AF2958" s="170">
        <f>IF(AF$2=$A2958,Data!AC396,0)</f>
        <v>0</v>
      </c>
      <c r="AG2958" s="171">
        <f>IF(AG$2=$A2958,Data!AD396,0)</f>
        <v>0</v>
      </c>
      <c r="AH2958" s="170">
        <f>IF(AH$2=$A2958,Data!AE396,0)</f>
        <v>0</v>
      </c>
      <c r="AI2958" s="171">
        <f>IF(AI$2=$A2958,Data!AF396,0)</f>
        <v>0</v>
      </c>
      <c r="AJ2958" s="170">
        <f>IF(AJ$2=$A2958,Data!AG396,0)</f>
        <v>0</v>
      </c>
      <c r="AK2958" s="171">
        <f>IF(AK$2=$A2958,Data!AH396,0)</f>
        <v>0</v>
      </c>
      <c r="AL2958" s="170">
        <f>IF(AL$2=$A2958,Data!AI396,0)</f>
        <v>0</v>
      </c>
      <c r="AM2958" t="str">
        <f t="shared" si="92"/>
        <v>EA</v>
      </c>
      <c r="AN2958" t="e">
        <f>+INDEX(Validation!$D$4:$D$250,MATCH(Merge!B2958,Validation!$E$4:$E$250,0))</f>
        <v>#N/A</v>
      </c>
      <c r="AO2958" s="172">
        <f t="shared" si="93"/>
        <v>0</v>
      </c>
    </row>
    <row r="2959" spans="1:41" ht="15" x14ac:dyDescent="0.25">
      <c r="A2959">
        <f>Inputs!$H$17</f>
        <v>7</v>
      </c>
      <c r="B2959" t="str">
        <f>Inputs!$D$4</f>
        <v>Select Agency…</v>
      </c>
      <c r="C2959" s="166" t="str">
        <f>Inputs!$I$6</f>
        <v>(insert code)</v>
      </c>
      <c r="D2959" t="str">
        <f>IFERROR(INDEX(Inputs!$I$11:$I$19,MATCH(A2959,Inputs!$H$11:$H$19)),"")</f>
        <v>(insert code)</v>
      </c>
      <c r="E2959" t="s">
        <v>942</v>
      </c>
      <c r="F2959" s="168">
        <f>IF(F$2=$A2959,Data!C397,0)</f>
        <v>0</v>
      </c>
      <c r="G2959" s="168">
        <f>IF(G$2=$A2959,Data!D397,0)</f>
        <v>0</v>
      </c>
      <c r="H2959" s="168">
        <f>IF(H$2=$A2959,Data!E397,0)</f>
        <v>0</v>
      </c>
      <c r="I2959" s="168">
        <f>IF(I$2=$A2959,Data!F397,0)</f>
        <v>0</v>
      </c>
      <c r="J2959" s="168">
        <f>IF(J$2=$A2959,Data!G397,0)</f>
        <v>0</v>
      </c>
      <c r="K2959" s="168">
        <f>IF(K$2=$A2959,Data!H397,0)</f>
        <v>0</v>
      </c>
      <c r="L2959" s="168">
        <f>IF(L$2=$A2959,Data!I397,0)</f>
        <v>0</v>
      </c>
      <c r="M2959" s="168">
        <f>IF(M$2=$A2959,Data!J397,0)</f>
        <v>0</v>
      </c>
      <c r="N2959" s="168">
        <f>IF(N$2=$A2959,Data!K397,0)</f>
        <v>0</v>
      </c>
      <c r="O2959" s="168">
        <f>IF(O$2=$A2959,Data!L397,0)</f>
        <v>0</v>
      </c>
      <c r="P2959" s="168">
        <f>IF(P$2=$A2959,Data!M397,0)</f>
        <v>0</v>
      </c>
      <c r="Q2959" s="168">
        <f>IF(Q$2=$A2959,Data!N397,0)</f>
        <v>0</v>
      </c>
      <c r="R2959" s="169">
        <f>IF(R$2=$A2959,Data!O397,0)</f>
        <v>0</v>
      </c>
      <c r="S2959" s="169">
        <f>IF(S$2=$A2959,Data!P397,0)</f>
        <v>0</v>
      </c>
      <c r="T2959" s="169">
        <f>IF(T$2=$A2959,Data!Q397,0)</f>
        <v>0</v>
      </c>
      <c r="U2959" s="169">
        <f>IF(U$2=$A2959,Data!R397,0)</f>
        <v>0</v>
      </c>
      <c r="V2959" s="169">
        <f>IF(V$2=$A2959,Data!S397,0)</f>
        <v>0</v>
      </c>
      <c r="W2959" s="169">
        <f>IF(W$2=$A2959,Data!T397,0)</f>
        <v>0</v>
      </c>
      <c r="X2959" s="169">
        <f>IF(X$2=$A2959,Data!U397,0)</f>
        <v>0</v>
      </c>
      <c r="Y2959" s="169">
        <f>IF(Y$2=$A2959,Data!V397,0)</f>
        <v>0</v>
      </c>
      <c r="Z2959" s="169">
        <f>IF(Z$2=$A2959,Data!W397,0)</f>
        <v>0</v>
      </c>
      <c r="AA2959" s="169">
        <f>IF(AA$2=$A2959,Data!X397,0)</f>
        <v>0</v>
      </c>
      <c r="AB2959" s="169">
        <f>IF(AB$2=$A2959,Data!Y397,0)</f>
        <v>0</v>
      </c>
      <c r="AC2959" s="169">
        <f>IF(AC$2=$A2959,Data!Z397,0)</f>
        <v>0</v>
      </c>
      <c r="AD2959" s="170">
        <f>IF(AD$2=$A2959,Data!AA397,0)</f>
        <v>0</v>
      </c>
      <c r="AE2959" s="171">
        <f>IF(AE$2=$A2959,Data!AB397,0)</f>
        <v>0</v>
      </c>
      <c r="AF2959" s="170">
        <f>IF(AF$2=$A2959,Data!AC397,0)</f>
        <v>0</v>
      </c>
      <c r="AG2959" s="171">
        <f>IF(AG$2=$A2959,Data!AD397,0)</f>
        <v>0</v>
      </c>
      <c r="AH2959" s="170">
        <f>IF(AH$2=$A2959,Data!AE397,0)</f>
        <v>0</v>
      </c>
      <c r="AI2959" s="171">
        <f>IF(AI$2=$A2959,Data!AF397,0)</f>
        <v>0</v>
      </c>
      <c r="AJ2959" s="170">
        <f>IF(AJ$2=$A2959,Data!AG397,0)</f>
        <v>0</v>
      </c>
      <c r="AK2959" s="171">
        <f>IF(AK$2=$A2959,Data!AH397,0)</f>
        <v>0</v>
      </c>
      <c r="AL2959" s="170">
        <f>IF(AL$2=$A2959,Data!AI397,0)</f>
        <v>0</v>
      </c>
      <c r="AM2959" t="str">
        <f t="shared" si="92"/>
        <v>EA</v>
      </c>
      <c r="AN2959" t="e">
        <f>+INDEX(Validation!$D$4:$D$250,MATCH(Merge!B2959,Validation!$E$4:$E$250,0))</f>
        <v>#N/A</v>
      </c>
      <c r="AO2959" s="172">
        <f t="shared" si="93"/>
        <v>0</v>
      </c>
    </row>
    <row r="2960" spans="1:41" ht="15" x14ac:dyDescent="0.25">
      <c r="A2960">
        <f>Inputs!$H$17</f>
        <v>7</v>
      </c>
      <c r="B2960" t="str">
        <f>Inputs!$D$4</f>
        <v>Select Agency…</v>
      </c>
      <c r="C2960" s="166" t="str">
        <f>Inputs!$I$6</f>
        <v>(insert code)</v>
      </c>
      <c r="D2960" t="str">
        <f>IFERROR(INDEX(Inputs!$I$11:$I$19,MATCH(A2960,Inputs!$H$11:$H$19)),"")</f>
        <v>(insert code)</v>
      </c>
      <c r="E2960" t="s">
        <v>942</v>
      </c>
      <c r="F2960" s="168">
        <f>IF(F$2=$A2960,Data!C398,0)</f>
        <v>0</v>
      </c>
      <c r="G2960" s="168">
        <f>IF(G$2=$A2960,Data!D398,0)</f>
        <v>0</v>
      </c>
      <c r="H2960" s="168">
        <f>IF(H$2=$A2960,Data!E398,0)</f>
        <v>0</v>
      </c>
      <c r="I2960" s="168">
        <f>IF(I$2=$A2960,Data!F398,0)</f>
        <v>0</v>
      </c>
      <c r="J2960" s="168">
        <f>IF(J$2=$A2960,Data!G398,0)</f>
        <v>0</v>
      </c>
      <c r="K2960" s="168">
        <f>IF(K$2=$A2960,Data!H398,0)</f>
        <v>0</v>
      </c>
      <c r="L2960" s="168">
        <f>IF(L$2=$A2960,Data!I398,0)</f>
        <v>0</v>
      </c>
      <c r="M2960" s="168">
        <f>IF(M$2=$A2960,Data!J398,0)</f>
        <v>0</v>
      </c>
      <c r="N2960" s="168">
        <f>IF(N$2=$A2960,Data!K398,0)</f>
        <v>0</v>
      </c>
      <c r="O2960" s="168">
        <f>IF(O$2=$A2960,Data!L398,0)</f>
        <v>0</v>
      </c>
      <c r="P2960" s="168">
        <f>IF(P$2=$A2960,Data!M398,0)</f>
        <v>0</v>
      </c>
      <c r="Q2960" s="168">
        <f>IF(Q$2=$A2960,Data!N398,0)</f>
        <v>0</v>
      </c>
      <c r="R2960" s="169">
        <f>IF(R$2=$A2960,Data!O398,0)</f>
        <v>0</v>
      </c>
      <c r="S2960" s="169">
        <f>IF(S$2=$A2960,Data!P398,0)</f>
        <v>0</v>
      </c>
      <c r="T2960" s="169">
        <f>IF(T$2=$A2960,Data!Q398,0)</f>
        <v>0</v>
      </c>
      <c r="U2960" s="169">
        <f>IF(U$2=$A2960,Data!R398,0)</f>
        <v>0</v>
      </c>
      <c r="V2960" s="169">
        <f>IF(V$2=$A2960,Data!S398,0)</f>
        <v>0</v>
      </c>
      <c r="W2960" s="169">
        <f>IF(W$2=$A2960,Data!T398,0)</f>
        <v>0</v>
      </c>
      <c r="X2960" s="169">
        <f>IF(X$2=$A2960,Data!U398,0)</f>
        <v>0</v>
      </c>
      <c r="Y2960" s="169">
        <f>IF(Y$2=$A2960,Data!V398,0)</f>
        <v>0</v>
      </c>
      <c r="Z2960" s="169">
        <f>IF(Z$2=$A2960,Data!W398,0)</f>
        <v>0</v>
      </c>
      <c r="AA2960" s="169">
        <f>IF(AA$2=$A2960,Data!X398,0)</f>
        <v>0</v>
      </c>
      <c r="AB2960" s="169">
        <f>IF(AB$2=$A2960,Data!Y398,0)</f>
        <v>0</v>
      </c>
      <c r="AC2960" s="169">
        <f>IF(AC$2=$A2960,Data!Z398,0)</f>
        <v>0</v>
      </c>
      <c r="AD2960" s="170">
        <f>IF(AD$2=$A2960,Data!AA398,0)</f>
        <v>0</v>
      </c>
      <c r="AE2960" s="171">
        <f>IF(AE$2=$A2960,Data!AB398,0)</f>
        <v>0</v>
      </c>
      <c r="AF2960" s="170">
        <f>IF(AF$2=$A2960,Data!AC398,0)</f>
        <v>0</v>
      </c>
      <c r="AG2960" s="171">
        <f>IF(AG$2=$A2960,Data!AD398,0)</f>
        <v>0</v>
      </c>
      <c r="AH2960" s="170">
        <f>IF(AH$2=$A2960,Data!AE398,0)</f>
        <v>0</v>
      </c>
      <c r="AI2960" s="171">
        <f>IF(AI$2=$A2960,Data!AF398,0)</f>
        <v>0</v>
      </c>
      <c r="AJ2960" s="170">
        <f>IF(AJ$2=$A2960,Data!AG398,0)</f>
        <v>0</v>
      </c>
      <c r="AK2960" s="171">
        <f>IF(AK$2=$A2960,Data!AH398,0)</f>
        <v>0</v>
      </c>
      <c r="AL2960" s="170">
        <f>IF(AL$2=$A2960,Data!AI398,0)</f>
        <v>0</v>
      </c>
      <c r="AM2960" t="str">
        <f t="shared" si="92"/>
        <v>EA</v>
      </c>
      <c r="AN2960" t="e">
        <f>+INDEX(Validation!$D$4:$D$250,MATCH(Merge!B2960,Validation!$E$4:$E$250,0))</f>
        <v>#N/A</v>
      </c>
      <c r="AO2960" s="172">
        <f t="shared" si="93"/>
        <v>0</v>
      </c>
    </row>
    <row r="2961" spans="1:41" ht="15" x14ac:dyDescent="0.25">
      <c r="A2961">
        <f>Inputs!$H$17</f>
        <v>7</v>
      </c>
      <c r="B2961" t="str">
        <f>Inputs!$D$4</f>
        <v>Select Agency…</v>
      </c>
      <c r="C2961" s="166" t="str">
        <f>Inputs!$I$6</f>
        <v>(insert code)</v>
      </c>
      <c r="D2961" t="str">
        <f>IFERROR(INDEX(Inputs!$I$11:$I$19,MATCH(A2961,Inputs!$H$11:$H$19)),"")</f>
        <v>(insert code)</v>
      </c>
      <c r="E2961" t="s">
        <v>942</v>
      </c>
      <c r="F2961" s="168">
        <f>IF(F$2=$A2961,Data!C399,0)</f>
        <v>0</v>
      </c>
      <c r="G2961" s="168">
        <f>IF(G$2=$A2961,Data!D399,0)</f>
        <v>0</v>
      </c>
      <c r="H2961" s="168">
        <f>IF(H$2=$A2961,Data!E399,0)</f>
        <v>0</v>
      </c>
      <c r="I2961" s="168">
        <f>IF(I$2=$A2961,Data!F399,0)</f>
        <v>0</v>
      </c>
      <c r="J2961" s="168">
        <f>IF(J$2=$A2961,Data!G399,0)</f>
        <v>0</v>
      </c>
      <c r="K2961" s="168">
        <f>IF(K$2=$A2961,Data!H399,0)</f>
        <v>0</v>
      </c>
      <c r="L2961" s="168">
        <f>IF(L$2=$A2961,Data!I399,0)</f>
        <v>0</v>
      </c>
      <c r="M2961" s="168">
        <f>IF(M$2=$A2961,Data!J399,0)</f>
        <v>0</v>
      </c>
      <c r="N2961" s="168">
        <f>IF(N$2=$A2961,Data!K399,0)</f>
        <v>0</v>
      </c>
      <c r="O2961" s="168">
        <f>IF(O$2=$A2961,Data!L399,0)</f>
        <v>0</v>
      </c>
      <c r="P2961" s="168">
        <f>IF(P$2=$A2961,Data!M399,0)</f>
        <v>0</v>
      </c>
      <c r="Q2961" s="168">
        <f>IF(Q$2=$A2961,Data!N399,0)</f>
        <v>0</v>
      </c>
      <c r="R2961" s="169">
        <f>IF(R$2=$A2961,Data!O399,0)</f>
        <v>0</v>
      </c>
      <c r="S2961" s="169">
        <f>IF(S$2=$A2961,Data!P399,0)</f>
        <v>0</v>
      </c>
      <c r="T2961" s="169">
        <f>IF(T$2=$A2961,Data!Q399,0)</f>
        <v>0</v>
      </c>
      <c r="U2961" s="169">
        <f>IF(U$2=$A2961,Data!R399,0)</f>
        <v>0</v>
      </c>
      <c r="V2961" s="169">
        <f>IF(V$2=$A2961,Data!S399,0)</f>
        <v>0</v>
      </c>
      <c r="W2961" s="169">
        <f>IF(W$2=$A2961,Data!T399,0)</f>
        <v>0</v>
      </c>
      <c r="X2961" s="169">
        <f>IF(X$2=$A2961,Data!U399,0)</f>
        <v>0</v>
      </c>
      <c r="Y2961" s="169">
        <f>IF(Y$2=$A2961,Data!V399,0)</f>
        <v>0</v>
      </c>
      <c r="Z2961" s="169">
        <f>IF(Z$2=$A2961,Data!W399,0)</f>
        <v>0</v>
      </c>
      <c r="AA2961" s="169">
        <f>IF(AA$2=$A2961,Data!X399,0)</f>
        <v>0</v>
      </c>
      <c r="AB2961" s="169">
        <f>IF(AB$2=$A2961,Data!Y399,0)</f>
        <v>0</v>
      </c>
      <c r="AC2961" s="169">
        <f>IF(AC$2=$A2961,Data!Z399,0)</f>
        <v>0</v>
      </c>
      <c r="AD2961" s="170">
        <f>IF(AD$2=$A2961,Data!AA399,0)</f>
        <v>0</v>
      </c>
      <c r="AE2961" s="171">
        <f>IF(AE$2=$A2961,Data!AB399,0)</f>
        <v>0</v>
      </c>
      <c r="AF2961" s="170">
        <f>IF(AF$2=$A2961,Data!AC399,0)</f>
        <v>0</v>
      </c>
      <c r="AG2961" s="171">
        <f>IF(AG$2=$A2961,Data!AD399,0)</f>
        <v>0</v>
      </c>
      <c r="AH2961" s="170">
        <f>IF(AH$2=$A2961,Data!AE399,0)</f>
        <v>0</v>
      </c>
      <c r="AI2961" s="171">
        <f>IF(AI$2=$A2961,Data!AF399,0)</f>
        <v>0</v>
      </c>
      <c r="AJ2961" s="170">
        <f>IF(AJ$2=$A2961,Data!AG399,0)</f>
        <v>0</v>
      </c>
      <c r="AK2961" s="171">
        <f>IF(AK$2=$A2961,Data!AH399,0)</f>
        <v>0</v>
      </c>
      <c r="AL2961" s="170">
        <f>IF(AL$2=$A2961,Data!AI399,0)</f>
        <v>0</v>
      </c>
      <c r="AM2961" t="str">
        <f t="shared" si="92"/>
        <v>EA</v>
      </c>
      <c r="AN2961" t="e">
        <f>+INDEX(Validation!$D$4:$D$250,MATCH(Merge!B2961,Validation!$E$4:$E$250,0))</f>
        <v>#N/A</v>
      </c>
      <c r="AO2961" s="172">
        <f t="shared" si="93"/>
        <v>0</v>
      </c>
    </row>
    <row r="2962" spans="1:41" ht="15" x14ac:dyDescent="0.25">
      <c r="A2962">
        <f>Inputs!$H$17</f>
        <v>7</v>
      </c>
      <c r="B2962" t="str">
        <f>Inputs!$D$4</f>
        <v>Select Agency…</v>
      </c>
      <c r="C2962" s="166" t="str">
        <f>Inputs!$I$6</f>
        <v>(insert code)</v>
      </c>
      <c r="D2962" t="str">
        <f>IFERROR(INDEX(Inputs!$I$11:$I$19,MATCH(A2962,Inputs!$H$11:$H$19)),"")</f>
        <v>(insert code)</v>
      </c>
      <c r="E2962" t="s">
        <v>942</v>
      </c>
      <c r="F2962" s="168">
        <f>IF(F$2=$A2962,Data!C400,0)</f>
        <v>0</v>
      </c>
      <c r="G2962" s="168">
        <f>IF(G$2=$A2962,Data!D400,0)</f>
        <v>0</v>
      </c>
      <c r="H2962" s="168">
        <f>IF(H$2=$A2962,Data!E400,0)</f>
        <v>0</v>
      </c>
      <c r="I2962" s="168">
        <f>IF(I$2=$A2962,Data!F400,0)</f>
        <v>0</v>
      </c>
      <c r="J2962" s="168">
        <f>IF(J$2=$A2962,Data!G400,0)</f>
        <v>0</v>
      </c>
      <c r="K2962" s="168">
        <f>IF(K$2=$A2962,Data!H400,0)</f>
        <v>0</v>
      </c>
      <c r="L2962" s="168">
        <f>IF(L$2=$A2962,Data!I400,0)</f>
        <v>0</v>
      </c>
      <c r="M2962" s="168">
        <f>IF(M$2=$A2962,Data!J400,0)</f>
        <v>0</v>
      </c>
      <c r="N2962" s="168">
        <f>IF(N$2=$A2962,Data!K400,0)</f>
        <v>0</v>
      </c>
      <c r="O2962" s="168">
        <f>IF(O$2=$A2962,Data!L400,0)</f>
        <v>0</v>
      </c>
      <c r="P2962" s="168">
        <f>IF(P$2=$A2962,Data!M400,0)</f>
        <v>0</v>
      </c>
      <c r="Q2962" s="168">
        <f>IF(Q$2=$A2962,Data!N400,0)</f>
        <v>0</v>
      </c>
      <c r="R2962" s="169">
        <f>IF(R$2=$A2962,Data!O400,0)</f>
        <v>0</v>
      </c>
      <c r="S2962" s="169">
        <f>IF(S$2=$A2962,Data!P400,0)</f>
        <v>0</v>
      </c>
      <c r="T2962" s="169">
        <f>IF(T$2=$A2962,Data!Q400,0)</f>
        <v>0</v>
      </c>
      <c r="U2962" s="169">
        <f>IF(U$2=$A2962,Data!R400,0)</f>
        <v>0</v>
      </c>
      <c r="V2962" s="169">
        <f>IF(V$2=$A2962,Data!S400,0)</f>
        <v>0</v>
      </c>
      <c r="W2962" s="169">
        <f>IF(W$2=$A2962,Data!T400,0)</f>
        <v>0</v>
      </c>
      <c r="X2962" s="169">
        <f>IF(X$2=$A2962,Data!U400,0)</f>
        <v>0</v>
      </c>
      <c r="Y2962" s="169">
        <f>IF(Y$2=$A2962,Data!V400,0)</f>
        <v>0</v>
      </c>
      <c r="Z2962" s="169">
        <f>IF(Z$2=$A2962,Data!W400,0)</f>
        <v>0</v>
      </c>
      <c r="AA2962" s="169">
        <f>IF(AA$2=$A2962,Data!X400,0)</f>
        <v>0</v>
      </c>
      <c r="AB2962" s="169">
        <f>IF(AB$2=$A2962,Data!Y400,0)</f>
        <v>0</v>
      </c>
      <c r="AC2962" s="169">
        <f>IF(AC$2=$A2962,Data!Z400,0)</f>
        <v>0</v>
      </c>
      <c r="AD2962" s="170">
        <f>IF(AD$2=$A2962,Data!AA400,0)</f>
        <v>0</v>
      </c>
      <c r="AE2962" s="171">
        <f>IF(AE$2=$A2962,Data!AB400,0)</f>
        <v>0</v>
      </c>
      <c r="AF2962" s="170">
        <f>IF(AF$2=$A2962,Data!AC400,0)</f>
        <v>0</v>
      </c>
      <c r="AG2962" s="171">
        <f>IF(AG$2=$A2962,Data!AD400,0)</f>
        <v>0</v>
      </c>
      <c r="AH2962" s="170">
        <f>IF(AH$2=$A2962,Data!AE400,0)</f>
        <v>0</v>
      </c>
      <c r="AI2962" s="171">
        <f>IF(AI$2=$A2962,Data!AF400,0)</f>
        <v>0</v>
      </c>
      <c r="AJ2962" s="170">
        <f>IF(AJ$2=$A2962,Data!AG400,0)</f>
        <v>0</v>
      </c>
      <c r="AK2962" s="171">
        <f>IF(AK$2=$A2962,Data!AH400,0)</f>
        <v>0</v>
      </c>
      <c r="AL2962" s="170">
        <f>IF(AL$2=$A2962,Data!AI400,0)</f>
        <v>0</v>
      </c>
      <c r="AM2962" t="str">
        <f t="shared" si="92"/>
        <v>EA</v>
      </c>
      <c r="AN2962" t="e">
        <f>+INDEX(Validation!$D$4:$D$250,MATCH(Merge!B2962,Validation!$E$4:$E$250,0))</f>
        <v>#N/A</v>
      </c>
      <c r="AO2962" s="172">
        <f t="shared" si="93"/>
        <v>0</v>
      </c>
    </row>
    <row r="2963" spans="1:41" ht="15" x14ac:dyDescent="0.25">
      <c r="A2963">
        <f>Inputs!$H$17</f>
        <v>7</v>
      </c>
      <c r="B2963" t="str">
        <f>Inputs!$D$4</f>
        <v>Select Agency…</v>
      </c>
      <c r="C2963" s="166" t="str">
        <f>Inputs!$I$6</f>
        <v>(insert code)</v>
      </c>
      <c r="D2963" t="str">
        <f>IFERROR(INDEX(Inputs!$I$11:$I$19,MATCH(A2963,Inputs!$H$11:$H$19)),"")</f>
        <v>(insert code)</v>
      </c>
      <c r="E2963" t="s">
        <v>942</v>
      </c>
      <c r="F2963" s="168">
        <f>IF(F$2=$A2963,Data!C401,0)</f>
        <v>0</v>
      </c>
      <c r="G2963" s="168">
        <f>IF(G$2=$A2963,Data!D401,0)</f>
        <v>0</v>
      </c>
      <c r="H2963" s="168">
        <f>IF(H$2=$A2963,Data!E401,0)</f>
        <v>0</v>
      </c>
      <c r="I2963" s="168">
        <f>IF(I$2=$A2963,Data!F401,0)</f>
        <v>0</v>
      </c>
      <c r="J2963" s="168">
        <f>IF(J$2=$A2963,Data!G401,0)</f>
        <v>0</v>
      </c>
      <c r="K2963" s="168">
        <f>IF(K$2=$A2963,Data!H401,0)</f>
        <v>0</v>
      </c>
      <c r="L2963" s="168">
        <f>IF(L$2=$A2963,Data!I401,0)</f>
        <v>0</v>
      </c>
      <c r="M2963" s="168">
        <f>IF(M$2=$A2963,Data!J401,0)</f>
        <v>0</v>
      </c>
      <c r="N2963" s="168">
        <f>IF(N$2=$A2963,Data!K401,0)</f>
        <v>0</v>
      </c>
      <c r="O2963" s="168">
        <f>IF(O$2=$A2963,Data!L401,0)</f>
        <v>0</v>
      </c>
      <c r="P2963" s="168">
        <f>IF(P$2=$A2963,Data!M401,0)</f>
        <v>0</v>
      </c>
      <c r="Q2963" s="168">
        <f>IF(Q$2=$A2963,Data!N401,0)</f>
        <v>0</v>
      </c>
      <c r="R2963" s="169">
        <f>IF(R$2=$A2963,Data!O401,0)</f>
        <v>0</v>
      </c>
      <c r="S2963" s="169">
        <f>IF(S$2=$A2963,Data!P401,0)</f>
        <v>0</v>
      </c>
      <c r="T2963" s="169">
        <f>IF(T$2=$A2963,Data!Q401,0)</f>
        <v>0</v>
      </c>
      <c r="U2963" s="169">
        <f>IF(U$2=$A2963,Data!R401,0)</f>
        <v>0</v>
      </c>
      <c r="V2963" s="169">
        <f>IF(V$2=$A2963,Data!S401,0)</f>
        <v>0</v>
      </c>
      <c r="W2963" s="169">
        <f>IF(W$2=$A2963,Data!T401,0)</f>
        <v>0</v>
      </c>
      <c r="X2963" s="169">
        <f>IF(X$2=$A2963,Data!U401,0)</f>
        <v>0</v>
      </c>
      <c r="Y2963" s="169">
        <f>IF(Y$2=$A2963,Data!V401,0)</f>
        <v>0</v>
      </c>
      <c r="Z2963" s="169">
        <f>IF(Z$2=$A2963,Data!W401,0)</f>
        <v>0</v>
      </c>
      <c r="AA2963" s="169">
        <f>IF(AA$2=$A2963,Data!X401,0)</f>
        <v>0</v>
      </c>
      <c r="AB2963" s="169">
        <f>IF(AB$2=$A2963,Data!Y401,0)</f>
        <v>0</v>
      </c>
      <c r="AC2963" s="169">
        <f>IF(AC$2=$A2963,Data!Z401,0)</f>
        <v>0</v>
      </c>
      <c r="AD2963" s="170">
        <f>IF(AD$2=$A2963,Data!AA401,0)</f>
        <v>0</v>
      </c>
      <c r="AE2963" s="171">
        <f>IF(AE$2=$A2963,Data!AB401,0)</f>
        <v>0</v>
      </c>
      <c r="AF2963" s="170">
        <f>IF(AF$2=$A2963,Data!AC401,0)</f>
        <v>0</v>
      </c>
      <c r="AG2963" s="171">
        <f>IF(AG$2=$A2963,Data!AD401,0)</f>
        <v>0</v>
      </c>
      <c r="AH2963" s="170">
        <f>IF(AH$2=$A2963,Data!AE401,0)</f>
        <v>0</v>
      </c>
      <c r="AI2963" s="171">
        <f>IF(AI$2=$A2963,Data!AF401,0)</f>
        <v>0</v>
      </c>
      <c r="AJ2963" s="170">
        <f>IF(AJ$2=$A2963,Data!AG401,0)</f>
        <v>0</v>
      </c>
      <c r="AK2963" s="171">
        <f>IF(AK$2=$A2963,Data!AH401,0)</f>
        <v>0</v>
      </c>
      <c r="AL2963" s="170">
        <f>IF(AL$2=$A2963,Data!AI401,0)</f>
        <v>0</v>
      </c>
      <c r="AM2963" t="str">
        <f t="shared" si="92"/>
        <v>EA</v>
      </c>
      <c r="AN2963" t="e">
        <f>+INDEX(Validation!$D$4:$D$250,MATCH(Merge!B2963,Validation!$E$4:$E$250,0))</f>
        <v>#N/A</v>
      </c>
      <c r="AO2963" s="172">
        <f t="shared" si="93"/>
        <v>0</v>
      </c>
    </row>
    <row r="2964" spans="1:41" ht="15" x14ac:dyDescent="0.25">
      <c r="A2964">
        <f>Inputs!$H$17</f>
        <v>7</v>
      </c>
      <c r="B2964" t="str">
        <f>Inputs!$D$4</f>
        <v>Select Agency…</v>
      </c>
      <c r="C2964" s="166" t="str">
        <f>Inputs!$I$6</f>
        <v>(insert code)</v>
      </c>
      <c r="D2964" t="str">
        <f>IFERROR(INDEX(Inputs!$I$11:$I$19,MATCH(A2964,Inputs!$H$11:$H$19)),"")</f>
        <v>(insert code)</v>
      </c>
      <c r="E2964" t="s">
        <v>942</v>
      </c>
      <c r="F2964" s="168">
        <f>IF(F$2=$A2964,Data!C402,0)</f>
        <v>0</v>
      </c>
      <c r="G2964" s="168">
        <f>IF(G$2=$A2964,Data!D402,0)</f>
        <v>0</v>
      </c>
      <c r="H2964" s="168">
        <f>IF(H$2=$A2964,Data!E402,0)</f>
        <v>0</v>
      </c>
      <c r="I2964" s="168">
        <f>IF(I$2=$A2964,Data!F402,0)</f>
        <v>0</v>
      </c>
      <c r="J2964" s="168">
        <f>IF(J$2=$A2964,Data!G402,0)</f>
        <v>0</v>
      </c>
      <c r="K2964" s="168">
        <f>IF(K$2=$A2964,Data!H402,0)</f>
        <v>0</v>
      </c>
      <c r="L2964" s="168">
        <f>IF(L$2=$A2964,Data!I402,0)</f>
        <v>0</v>
      </c>
      <c r="M2964" s="168">
        <f>IF(M$2=$A2964,Data!J402,0)</f>
        <v>0</v>
      </c>
      <c r="N2964" s="168">
        <f>IF(N$2=$A2964,Data!K402,0)</f>
        <v>0</v>
      </c>
      <c r="O2964" s="168">
        <f>IF(O$2=$A2964,Data!L402,0)</f>
        <v>0</v>
      </c>
      <c r="P2964" s="168">
        <f>IF(P$2=$A2964,Data!M402,0)</f>
        <v>0</v>
      </c>
      <c r="Q2964" s="168">
        <f>IF(Q$2=$A2964,Data!N402,0)</f>
        <v>0</v>
      </c>
      <c r="R2964" s="169">
        <f>IF(R$2=$A2964,Data!O402,0)</f>
        <v>0</v>
      </c>
      <c r="S2964" s="169">
        <f>IF(S$2=$A2964,Data!P402,0)</f>
        <v>0</v>
      </c>
      <c r="T2964" s="169">
        <f>IF(T$2=$A2964,Data!Q402,0)</f>
        <v>0</v>
      </c>
      <c r="U2964" s="169">
        <f>IF(U$2=$A2964,Data!R402,0)</f>
        <v>0</v>
      </c>
      <c r="V2964" s="169">
        <f>IF(V$2=$A2964,Data!S402,0)</f>
        <v>0</v>
      </c>
      <c r="W2964" s="169">
        <f>IF(W$2=$A2964,Data!T402,0)</f>
        <v>0</v>
      </c>
      <c r="X2964" s="169">
        <f>IF(X$2=$A2964,Data!U402,0)</f>
        <v>0</v>
      </c>
      <c r="Y2964" s="169">
        <f>IF(Y$2=$A2964,Data!V402,0)</f>
        <v>0</v>
      </c>
      <c r="Z2964" s="169">
        <f>IF(Z$2=$A2964,Data!W402,0)</f>
        <v>0</v>
      </c>
      <c r="AA2964" s="169">
        <f>IF(AA$2=$A2964,Data!X402,0)</f>
        <v>0</v>
      </c>
      <c r="AB2964" s="169">
        <f>IF(AB$2=$A2964,Data!Y402,0)</f>
        <v>0</v>
      </c>
      <c r="AC2964" s="169">
        <f>IF(AC$2=$A2964,Data!Z402,0)</f>
        <v>0</v>
      </c>
      <c r="AD2964" s="170">
        <f>IF(AD$2=$A2964,Data!AA402,0)</f>
        <v>0</v>
      </c>
      <c r="AE2964" s="171">
        <f>IF(AE$2=$A2964,Data!AB402,0)</f>
        <v>0</v>
      </c>
      <c r="AF2964" s="170">
        <f>IF(AF$2=$A2964,Data!AC402,0)</f>
        <v>0</v>
      </c>
      <c r="AG2964" s="171">
        <f>IF(AG$2=$A2964,Data!AD402,0)</f>
        <v>0</v>
      </c>
      <c r="AH2964" s="170">
        <f>IF(AH$2=$A2964,Data!AE402,0)</f>
        <v>0</v>
      </c>
      <c r="AI2964" s="171">
        <f>IF(AI$2=$A2964,Data!AF402,0)</f>
        <v>0</v>
      </c>
      <c r="AJ2964" s="170">
        <f>IF(AJ$2=$A2964,Data!AG402,0)</f>
        <v>0</v>
      </c>
      <c r="AK2964" s="171">
        <f>IF(AK$2=$A2964,Data!AH402,0)</f>
        <v>0</v>
      </c>
      <c r="AL2964" s="170">
        <f>IF(AL$2=$A2964,Data!AI402,0)</f>
        <v>0</v>
      </c>
      <c r="AM2964" t="str">
        <f t="shared" si="92"/>
        <v>EA</v>
      </c>
      <c r="AN2964" t="e">
        <f>+INDEX(Validation!$D$4:$D$250,MATCH(Merge!B2964,Validation!$E$4:$E$250,0))</f>
        <v>#N/A</v>
      </c>
      <c r="AO2964" s="172">
        <f t="shared" si="93"/>
        <v>0</v>
      </c>
    </row>
    <row r="2965" spans="1:41" ht="15" x14ac:dyDescent="0.25">
      <c r="A2965">
        <f>Inputs!$H$17</f>
        <v>7</v>
      </c>
      <c r="B2965" t="str">
        <f>Inputs!$D$4</f>
        <v>Select Agency…</v>
      </c>
      <c r="C2965" s="166" t="str">
        <f>Inputs!$I$6</f>
        <v>(insert code)</v>
      </c>
      <c r="D2965" t="str">
        <f>IFERROR(INDEX(Inputs!$I$11:$I$19,MATCH(A2965,Inputs!$H$11:$H$19)),"")</f>
        <v>(insert code)</v>
      </c>
      <c r="E2965" t="s">
        <v>942</v>
      </c>
      <c r="F2965" s="168">
        <f>IF(F$2=$A2965,Data!C403,0)</f>
        <v>0</v>
      </c>
      <c r="G2965" s="168">
        <f>IF(G$2=$A2965,Data!D403,0)</f>
        <v>0</v>
      </c>
      <c r="H2965" s="168">
        <f>IF(H$2=$A2965,Data!E403,0)</f>
        <v>0</v>
      </c>
      <c r="I2965" s="168">
        <f>IF(I$2=$A2965,Data!F403,0)</f>
        <v>0</v>
      </c>
      <c r="J2965" s="168">
        <f>IF(J$2=$A2965,Data!G403,0)</f>
        <v>0</v>
      </c>
      <c r="K2965" s="168">
        <f>IF(K$2=$A2965,Data!H403,0)</f>
        <v>0</v>
      </c>
      <c r="L2965" s="168">
        <f>IF(L$2=$A2965,Data!I403,0)</f>
        <v>0</v>
      </c>
      <c r="M2965" s="168">
        <f>IF(M$2=$A2965,Data!J403,0)</f>
        <v>0</v>
      </c>
      <c r="N2965" s="168">
        <f>IF(N$2=$A2965,Data!K403,0)</f>
        <v>0</v>
      </c>
      <c r="O2965" s="168">
        <f>IF(O$2=$A2965,Data!L403,0)</f>
        <v>0</v>
      </c>
      <c r="P2965" s="168">
        <f>IF(P$2=$A2965,Data!M403,0)</f>
        <v>0</v>
      </c>
      <c r="Q2965" s="168">
        <f>IF(Q$2=$A2965,Data!N403,0)</f>
        <v>0</v>
      </c>
      <c r="R2965" s="169">
        <f>IF(R$2=$A2965,Data!O403,0)</f>
        <v>0</v>
      </c>
      <c r="S2965" s="169">
        <f>IF(S$2=$A2965,Data!P403,0)</f>
        <v>0</v>
      </c>
      <c r="T2965" s="169">
        <f>IF(T$2=$A2965,Data!Q403,0)</f>
        <v>0</v>
      </c>
      <c r="U2965" s="169">
        <f>IF(U$2=$A2965,Data!R403,0)</f>
        <v>0</v>
      </c>
      <c r="V2965" s="169">
        <f>IF(V$2=$A2965,Data!S403,0)</f>
        <v>0</v>
      </c>
      <c r="W2965" s="169">
        <f>IF(W$2=$A2965,Data!T403,0)</f>
        <v>0</v>
      </c>
      <c r="X2965" s="169">
        <f>IF(X$2=$A2965,Data!U403,0)</f>
        <v>0</v>
      </c>
      <c r="Y2965" s="169">
        <f>IF(Y$2=$A2965,Data!V403,0)</f>
        <v>0</v>
      </c>
      <c r="Z2965" s="169">
        <f>IF(Z$2=$A2965,Data!W403,0)</f>
        <v>0</v>
      </c>
      <c r="AA2965" s="169">
        <f>IF(AA$2=$A2965,Data!X403,0)</f>
        <v>0</v>
      </c>
      <c r="AB2965" s="169">
        <f>IF(AB$2=$A2965,Data!Y403,0)</f>
        <v>0</v>
      </c>
      <c r="AC2965" s="169">
        <f>IF(AC$2=$A2965,Data!Z403,0)</f>
        <v>0</v>
      </c>
      <c r="AD2965" s="170">
        <f>IF(AD$2=$A2965,Data!AA403,0)</f>
        <v>0</v>
      </c>
      <c r="AE2965" s="171">
        <f>IF(AE$2=$A2965,Data!AB403,0)</f>
        <v>0</v>
      </c>
      <c r="AF2965" s="170">
        <f>IF(AF$2=$A2965,Data!AC403,0)</f>
        <v>0</v>
      </c>
      <c r="AG2965" s="171">
        <f>IF(AG$2=$A2965,Data!AD403,0)</f>
        <v>0</v>
      </c>
      <c r="AH2965" s="170">
        <f>IF(AH$2=$A2965,Data!AE403,0)</f>
        <v>0</v>
      </c>
      <c r="AI2965" s="171">
        <f>IF(AI$2=$A2965,Data!AF403,0)</f>
        <v>0</v>
      </c>
      <c r="AJ2965" s="170">
        <f>IF(AJ$2=$A2965,Data!AG403,0)</f>
        <v>0</v>
      </c>
      <c r="AK2965" s="171">
        <f>IF(AK$2=$A2965,Data!AH403,0)</f>
        <v>0</v>
      </c>
      <c r="AL2965" s="170">
        <f>IF(AL$2=$A2965,Data!AI403,0)</f>
        <v>0</v>
      </c>
      <c r="AM2965" t="str">
        <f t="shared" si="92"/>
        <v>EA</v>
      </c>
      <c r="AN2965" t="e">
        <f>+INDEX(Validation!$D$4:$D$250,MATCH(Merge!B2965,Validation!$E$4:$E$250,0))</f>
        <v>#N/A</v>
      </c>
      <c r="AO2965" s="172">
        <f t="shared" si="93"/>
        <v>0</v>
      </c>
    </row>
    <row r="2966" spans="1:41" ht="15" x14ac:dyDescent="0.25">
      <c r="A2966">
        <f>Inputs!$H$17</f>
        <v>7</v>
      </c>
      <c r="B2966" t="str">
        <f>Inputs!$D$4</f>
        <v>Select Agency…</v>
      </c>
      <c r="C2966" s="166" t="str">
        <f>Inputs!$I$6</f>
        <v>(insert code)</v>
      </c>
      <c r="D2966" t="str">
        <f>IFERROR(INDEX(Inputs!$I$11:$I$19,MATCH(A2966,Inputs!$H$11:$H$19)),"")</f>
        <v>(insert code)</v>
      </c>
      <c r="E2966" t="s">
        <v>942</v>
      </c>
      <c r="F2966" s="168">
        <f>IF(F$2=$A2966,Data!C404,0)</f>
        <v>0</v>
      </c>
      <c r="G2966" s="168">
        <f>IF(G$2=$A2966,Data!D404,0)</f>
        <v>0</v>
      </c>
      <c r="H2966" s="168">
        <f>IF(H$2=$A2966,Data!E404,0)</f>
        <v>0</v>
      </c>
      <c r="I2966" s="168">
        <f>IF(I$2=$A2966,Data!F404,0)</f>
        <v>0</v>
      </c>
      <c r="J2966" s="168">
        <f>IF(J$2=$A2966,Data!G404,0)</f>
        <v>0</v>
      </c>
      <c r="K2966" s="168">
        <f>IF(K$2=$A2966,Data!H404,0)</f>
        <v>0</v>
      </c>
      <c r="L2966" s="168">
        <f>IF(L$2=$A2966,Data!I404,0)</f>
        <v>0</v>
      </c>
      <c r="M2966" s="168">
        <f>IF(M$2=$A2966,Data!J404,0)</f>
        <v>0</v>
      </c>
      <c r="N2966" s="168">
        <f>IF(N$2=$A2966,Data!K404,0)</f>
        <v>0</v>
      </c>
      <c r="O2966" s="168">
        <f>IF(O$2=$A2966,Data!L404,0)</f>
        <v>0</v>
      </c>
      <c r="P2966" s="168">
        <f>IF(P$2=$A2966,Data!M404,0)</f>
        <v>0</v>
      </c>
      <c r="Q2966" s="168">
        <f>IF(Q$2=$A2966,Data!N404,0)</f>
        <v>0</v>
      </c>
      <c r="R2966" s="169">
        <f>IF(R$2=$A2966,Data!O404,0)</f>
        <v>0</v>
      </c>
      <c r="S2966" s="169">
        <f>IF(S$2=$A2966,Data!P404,0)</f>
        <v>0</v>
      </c>
      <c r="T2966" s="169">
        <f>IF(T$2=$A2966,Data!Q404,0)</f>
        <v>0</v>
      </c>
      <c r="U2966" s="169">
        <f>IF(U$2=$A2966,Data!R404,0)</f>
        <v>0</v>
      </c>
      <c r="V2966" s="169">
        <f>IF(V$2=$A2966,Data!S404,0)</f>
        <v>0</v>
      </c>
      <c r="W2966" s="169">
        <f>IF(W$2=$A2966,Data!T404,0)</f>
        <v>0</v>
      </c>
      <c r="X2966" s="169">
        <f>IF(X$2=$A2966,Data!U404,0)</f>
        <v>0</v>
      </c>
      <c r="Y2966" s="169">
        <f>IF(Y$2=$A2966,Data!V404,0)</f>
        <v>0</v>
      </c>
      <c r="Z2966" s="169">
        <f>IF(Z$2=$A2966,Data!W404,0)</f>
        <v>0</v>
      </c>
      <c r="AA2966" s="169">
        <f>IF(AA$2=$A2966,Data!X404,0)</f>
        <v>0</v>
      </c>
      <c r="AB2966" s="169">
        <f>IF(AB$2=$A2966,Data!Y404,0)</f>
        <v>0</v>
      </c>
      <c r="AC2966" s="169">
        <f>IF(AC$2=$A2966,Data!Z404,0)</f>
        <v>0</v>
      </c>
      <c r="AD2966" s="170">
        <f>IF(AD$2=$A2966,Data!AA404,0)</f>
        <v>0</v>
      </c>
      <c r="AE2966" s="171">
        <f>IF(AE$2=$A2966,Data!AB404,0)</f>
        <v>0</v>
      </c>
      <c r="AF2966" s="170">
        <f>IF(AF$2=$A2966,Data!AC404,0)</f>
        <v>0</v>
      </c>
      <c r="AG2966" s="171">
        <f>IF(AG$2=$A2966,Data!AD404,0)</f>
        <v>0</v>
      </c>
      <c r="AH2966" s="170">
        <f>IF(AH$2=$A2966,Data!AE404,0)</f>
        <v>0</v>
      </c>
      <c r="AI2966" s="171">
        <f>IF(AI$2=$A2966,Data!AF404,0)</f>
        <v>0</v>
      </c>
      <c r="AJ2966" s="170">
        <f>IF(AJ$2=$A2966,Data!AG404,0)</f>
        <v>0</v>
      </c>
      <c r="AK2966" s="171">
        <f>IF(AK$2=$A2966,Data!AH404,0)</f>
        <v>0</v>
      </c>
      <c r="AL2966" s="170">
        <f>IF(AL$2=$A2966,Data!AI404,0)</f>
        <v>0</v>
      </c>
      <c r="AM2966" t="str">
        <f t="shared" si="92"/>
        <v>EA</v>
      </c>
      <c r="AN2966" t="e">
        <f>+INDEX(Validation!$D$4:$D$250,MATCH(Merge!B2966,Validation!$E$4:$E$250,0))</f>
        <v>#N/A</v>
      </c>
      <c r="AO2966" s="172">
        <f t="shared" si="93"/>
        <v>0</v>
      </c>
    </row>
    <row r="2967" spans="1:41" ht="15" x14ac:dyDescent="0.25">
      <c r="A2967">
        <f>Inputs!$H$17</f>
        <v>7</v>
      </c>
      <c r="B2967" t="str">
        <f>Inputs!$D$4</f>
        <v>Select Agency…</v>
      </c>
      <c r="C2967" s="166" t="str">
        <f>Inputs!$I$6</f>
        <v>(insert code)</v>
      </c>
      <c r="D2967" t="str">
        <f>IFERROR(INDEX(Inputs!$I$11:$I$19,MATCH(A2967,Inputs!$H$11:$H$19)),"")</f>
        <v>(insert code)</v>
      </c>
      <c r="E2967" t="s">
        <v>942</v>
      </c>
      <c r="F2967" s="168">
        <f>IF(F$2=$A2967,Data!C405,0)</f>
        <v>0</v>
      </c>
      <c r="G2967" s="168">
        <f>IF(G$2=$A2967,Data!D405,0)</f>
        <v>0</v>
      </c>
      <c r="H2967" s="168">
        <f>IF(H$2=$A2967,Data!E405,0)</f>
        <v>0</v>
      </c>
      <c r="I2967" s="168">
        <f>IF(I$2=$A2967,Data!F405,0)</f>
        <v>0</v>
      </c>
      <c r="J2967" s="168">
        <f>IF(J$2=$A2967,Data!G405,0)</f>
        <v>0</v>
      </c>
      <c r="K2967" s="168">
        <f>IF(K$2=$A2967,Data!H405,0)</f>
        <v>0</v>
      </c>
      <c r="L2967" s="168">
        <f>IF(L$2=$A2967,Data!I405,0)</f>
        <v>0</v>
      </c>
      <c r="M2967" s="168">
        <f>IF(M$2=$A2967,Data!J405,0)</f>
        <v>0</v>
      </c>
      <c r="N2967" s="168">
        <f>IF(N$2=$A2967,Data!K405,0)</f>
        <v>0</v>
      </c>
      <c r="O2967" s="168">
        <f>IF(O$2=$A2967,Data!L405,0)</f>
        <v>0</v>
      </c>
      <c r="P2967" s="168">
        <f>IF(P$2=$A2967,Data!M405,0)</f>
        <v>0</v>
      </c>
      <c r="Q2967" s="168">
        <f>IF(Q$2=$A2967,Data!N405,0)</f>
        <v>0</v>
      </c>
      <c r="R2967" s="169">
        <f>IF(R$2=$A2967,Data!O405,0)</f>
        <v>0</v>
      </c>
      <c r="S2967" s="169">
        <f>IF(S$2=$A2967,Data!P405,0)</f>
        <v>0</v>
      </c>
      <c r="T2967" s="169">
        <f>IF(T$2=$A2967,Data!Q405,0)</f>
        <v>0</v>
      </c>
      <c r="U2967" s="169">
        <f>IF(U$2=$A2967,Data!R405,0)</f>
        <v>0</v>
      </c>
      <c r="V2967" s="169">
        <f>IF(V$2=$A2967,Data!S405,0)</f>
        <v>0</v>
      </c>
      <c r="W2967" s="169">
        <f>IF(W$2=$A2967,Data!T405,0)</f>
        <v>0</v>
      </c>
      <c r="X2967" s="169">
        <f>IF(X$2=$A2967,Data!U405,0)</f>
        <v>0</v>
      </c>
      <c r="Y2967" s="169">
        <f>IF(Y$2=$A2967,Data!V405,0)</f>
        <v>0</v>
      </c>
      <c r="Z2967" s="169">
        <f>IF(Z$2=$A2967,Data!W405,0)</f>
        <v>0</v>
      </c>
      <c r="AA2967" s="169">
        <f>IF(AA$2=$A2967,Data!X405,0)</f>
        <v>0</v>
      </c>
      <c r="AB2967" s="169">
        <f>IF(AB$2=$A2967,Data!Y405,0)</f>
        <v>0</v>
      </c>
      <c r="AC2967" s="169">
        <f>IF(AC$2=$A2967,Data!Z405,0)</f>
        <v>0</v>
      </c>
      <c r="AD2967" s="170">
        <f>IF(AD$2=$A2967,Data!AA405,0)</f>
        <v>0</v>
      </c>
      <c r="AE2967" s="171">
        <f>IF(AE$2=$A2967,Data!AB405,0)</f>
        <v>0</v>
      </c>
      <c r="AF2967" s="170">
        <f>IF(AF$2=$A2967,Data!AC405,0)</f>
        <v>0</v>
      </c>
      <c r="AG2967" s="171">
        <f>IF(AG$2=$A2967,Data!AD405,0)</f>
        <v>0</v>
      </c>
      <c r="AH2967" s="170">
        <f>IF(AH$2=$A2967,Data!AE405,0)</f>
        <v>0</v>
      </c>
      <c r="AI2967" s="171">
        <f>IF(AI$2=$A2967,Data!AF405,0)</f>
        <v>0</v>
      </c>
      <c r="AJ2967" s="170">
        <f>IF(AJ$2=$A2967,Data!AG405,0)</f>
        <v>0</v>
      </c>
      <c r="AK2967" s="171">
        <f>IF(AK$2=$A2967,Data!AH405,0)</f>
        <v>0</v>
      </c>
      <c r="AL2967" s="170">
        <f>IF(AL$2=$A2967,Data!AI405,0)</f>
        <v>0</v>
      </c>
      <c r="AM2967" t="str">
        <f t="shared" si="92"/>
        <v>EA</v>
      </c>
      <c r="AN2967" t="e">
        <f>+INDEX(Validation!$D$4:$D$250,MATCH(Merge!B2967,Validation!$E$4:$E$250,0))</f>
        <v>#N/A</v>
      </c>
      <c r="AO2967" s="172">
        <f t="shared" si="93"/>
        <v>0</v>
      </c>
    </row>
    <row r="2968" spans="1:41" ht="15" x14ac:dyDescent="0.25">
      <c r="A2968">
        <f>Inputs!$H$17</f>
        <v>7</v>
      </c>
      <c r="B2968" t="str">
        <f>Inputs!$D$4</f>
        <v>Select Agency…</v>
      </c>
      <c r="C2968" s="166" t="str">
        <f>Inputs!$I$6</f>
        <v>(insert code)</v>
      </c>
      <c r="D2968" t="str">
        <f>IFERROR(INDEX(Inputs!$I$11:$I$19,MATCH(A2968,Inputs!$H$11:$H$19)),"")</f>
        <v>(insert code)</v>
      </c>
      <c r="E2968" t="s">
        <v>942</v>
      </c>
      <c r="F2968" s="168">
        <f>IF(F$2=$A2968,Data!C406,0)</f>
        <v>0</v>
      </c>
      <c r="G2968" s="168">
        <f>IF(G$2=$A2968,Data!D406,0)</f>
        <v>0</v>
      </c>
      <c r="H2968" s="168">
        <f>IF(H$2=$A2968,Data!E406,0)</f>
        <v>0</v>
      </c>
      <c r="I2968" s="168">
        <f>IF(I$2=$A2968,Data!F406,0)</f>
        <v>0</v>
      </c>
      <c r="J2968" s="168">
        <f>IF(J$2=$A2968,Data!G406,0)</f>
        <v>0</v>
      </c>
      <c r="K2968" s="168">
        <f>IF(K$2=$A2968,Data!H406,0)</f>
        <v>0</v>
      </c>
      <c r="L2968" s="168">
        <f>IF(L$2=$A2968,Data!I406,0)</f>
        <v>0</v>
      </c>
      <c r="M2968" s="168">
        <f>IF(M$2=$A2968,Data!J406,0)</f>
        <v>0</v>
      </c>
      <c r="N2968" s="168">
        <f>IF(N$2=$A2968,Data!K406,0)</f>
        <v>0</v>
      </c>
      <c r="O2968" s="168">
        <f>IF(O$2=$A2968,Data!L406,0)</f>
        <v>0</v>
      </c>
      <c r="P2968" s="168">
        <f>IF(P$2=$A2968,Data!M406,0)</f>
        <v>0</v>
      </c>
      <c r="Q2968" s="168">
        <f>IF(Q$2=$A2968,Data!N406,0)</f>
        <v>0</v>
      </c>
      <c r="R2968" s="169">
        <f>IF(R$2=$A2968,Data!O406,0)</f>
        <v>0</v>
      </c>
      <c r="S2968" s="169">
        <f>IF(S$2=$A2968,Data!P406,0)</f>
        <v>0</v>
      </c>
      <c r="T2968" s="169">
        <f>IF(T$2=$A2968,Data!Q406,0)</f>
        <v>0</v>
      </c>
      <c r="U2968" s="169">
        <f>IF(U$2=$A2968,Data!R406,0)</f>
        <v>0</v>
      </c>
      <c r="V2968" s="169">
        <f>IF(V$2=$A2968,Data!S406,0)</f>
        <v>0</v>
      </c>
      <c r="W2968" s="169">
        <f>IF(W$2=$A2968,Data!T406,0)</f>
        <v>0</v>
      </c>
      <c r="X2968" s="169">
        <f>IF(X$2=$A2968,Data!U406,0)</f>
        <v>0</v>
      </c>
      <c r="Y2968" s="169">
        <f>IF(Y$2=$A2968,Data!V406,0)</f>
        <v>0</v>
      </c>
      <c r="Z2968" s="169">
        <f>IF(Z$2=$A2968,Data!W406,0)</f>
        <v>0</v>
      </c>
      <c r="AA2968" s="169">
        <f>IF(AA$2=$A2968,Data!X406,0)</f>
        <v>0</v>
      </c>
      <c r="AB2968" s="169">
        <f>IF(AB$2=$A2968,Data!Y406,0)</f>
        <v>0</v>
      </c>
      <c r="AC2968" s="169">
        <f>IF(AC$2=$A2968,Data!Z406,0)</f>
        <v>0</v>
      </c>
      <c r="AD2968" s="170">
        <f>IF(AD$2=$A2968,Data!AA406,0)</f>
        <v>0</v>
      </c>
      <c r="AE2968" s="171">
        <f>IF(AE$2=$A2968,Data!AB406,0)</f>
        <v>0</v>
      </c>
      <c r="AF2968" s="170">
        <f>IF(AF$2=$A2968,Data!AC406,0)</f>
        <v>0</v>
      </c>
      <c r="AG2968" s="171">
        <f>IF(AG$2=$A2968,Data!AD406,0)</f>
        <v>0</v>
      </c>
      <c r="AH2968" s="170">
        <f>IF(AH$2=$A2968,Data!AE406,0)</f>
        <v>0</v>
      </c>
      <c r="AI2968" s="171">
        <f>IF(AI$2=$A2968,Data!AF406,0)</f>
        <v>0</v>
      </c>
      <c r="AJ2968" s="170">
        <f>IF(AJ$2=$A2968,Data!AG406,0)</f>
        <v>0</v>
      </c>
      <c r="AK2968" s="171">
        <f>IF(AK$2=$A2968,Data!AH406,0)</f>
        <v>0</v>
      </c>
      <c r="AL2968" s="170">
        <f>IF(AL$2=$A2968,Data!AI406,0)</f>
        <v>0</v>
      </c>
      <c r="AM2968" t="str">
        <f t="shared" si="92"/>
        <v>EA</v>
      </c>
      <c r="AN2968" t="e">
        <f>+INDEX(Validation!$D$4:$D$250,MATCH(Merge!B2968,Validation!$E$4:$E$250,0))</f>
        <v>#N/A</v>
      </c>
      <c r="AO2968" s="172">
        <f t="shared" si="93"/>
        <v>0</v>
      </c>
    </row>
    <row r="2969" spans="1:41" ht="15" x14ac:dyDescent="0.25">
      <c r="A2969">
        <f>Inputs!$H$17</f>
        <v>7</v>
      </c>
      <c r="B2969" t="str">
        <f>Inputs!$D$4</f>
        <v>Select Agency…</v>
      </c>
      <c r="C2969" s="166" t="str">
        <f>Inputs!$I$6</f>
        <v>(insert code)</v>
      </c>
      <c r="D2969" t="str">
        <f>IFERROR(INDEX(Inputs!$I$11:$I$19,MATCH(A2969,Inputs!$H$11:$H$19)),"")</f>
        <v>(insert code)</v>
      </c>
      <c r="E2969" t="s">
        <v>942</v>
      </c>
      <c r="F2969" s="168">
        <f>IF(F$2=$A2969,Data!C407,0)</f>
        <v>0</v>
      </c>
      <c r="G2969" s="168">
        <f>IF(G$2=$A2969,Data!D407,0)</f>
        <v>0</v>
      </c>
      <c r="H2969" s="168">
        <f>IF(H$2=$A2969,Data!E407,0)</f>
        <v>0</v>
      </c>
      <c r="I2969" s="168">
        <f>IF(I$2=$A2969,Data!F407,0)</f>
        <v>0</v>
      </c>
      <c r="J2969" s="168">
        <f>IF(J$2=$A2969,Data!G407,0)</f>
        <v>0</v>
      </c>
      <c r="K2969" s="168">
        <f>IF(K$2=$A2969,Data!H407,0)</f>
        <v>0</v>
      </c>
      <c r="L2969" s="168">
        <f>IF(L$2=$A2969,Data!I407,0)</f>
        <v>0</v>
      </c>
      <c r="M2969" s="168">
        <f>IF(M$2=$A2969,Data!J407,0)</f>
        <v>0</v>
      </c>
      <c r="N2969" s="168">
        <f>IF(N$2=$A2969,Data!K407,0)</f>
        <v>0</v>
      </c>
      <c r="O2969" s="168">
        <f>IF(O$2=$A2969,Data!L407,0)</f>
        <v>0</v>
      </c>
      <c r="P2969" s="168">
        <f>IF(P$2=$A2969,Data!M407,0)</f>
        <v>0</v>
      </c>
      <c r="Q2969" s="168">
        <f>IF(Q$2=$A2969,Data!N407,0)</f>
        <v>0</v>
      </c>
      <c r="R2969" s="169">
        <f>IF(R$2=$A2969,Data!O407,0)</f>
        <v>0</v>
      </c>
      <c r="S2969" s="169">
        <f>IF(S$2=$A2969,Data!P407,0)</f>
        <v>0</v>
      </c>
      <c r="T2969" s="169">
        <f>IF(T$2=$A2969,Data!Q407,0)</f>
        <v>0</v>
      </c>
      <c r="U2969" s="169">
        <f>IF(U$2=$A2969,Data!R407,0)</f>
        <v>0</v>
      </c>
      <c r="V2969" s="169">
        <f>IF(V$2=$A2969,Data!S407,0)</f>
        <v>0</v>
      </c>
      <c r="W2969" s="169">
        <f>IF(W$2=$A2969,Data!T407,0)</f>
        <v>0</v>
      </c>
      <c r="X2969" s="169">
        <f>IF(X$2=$A2969,Data!U407,0)</f>
        <v>0</v>
      </c>
      <c r="Y2969" s="169">
        <f>IF(Y$2=$A2969,Data!V407,0)</f>
        <v>0</v>
      </c>
      <c r="Z2969" s="169">
        <f>IF(Z$2=$A2969,Data!W407,0)</f>
        <v>0</v>
      </c>
      <c r="AA2969" s="169">
        <f>IF(AA$2=$A2969,Data!X407,0)</f>
        <v>0</v>
      </c>
      <c r="AB2969" s="169">
        <f>IF(AB$2=$A2969,Data!Y407,0)</f>
        <v>0</v>
      </c>
      <c r="AC2969" s="169">
        <f>IF(AC$2=$A2969,Data!Z407,0)</f>
        <v>0</v>
      </c>
      <c r="AD2969" s="170">
        <f>IF(AD$2=$A2969,Data!AA407,0)</f>
        <v>0</v>
      </c>
      <c r="AE2969" s="171">
        <f>IF(AE$2=$A2969,Data!AB407,0)</f>
        <v>0</v>
      </c>
      <c r="AF2969" s="170">
        <f>IF(AF$2=$A2969,Data!AC407,0)</f>
        <v>0</v>
      </c>
      <c r="AG2969" s="171">
        <f>IF(AG$2=$A2969,Data!AD407,0)</f>
        <v>0</v>
      </c>
      <c r="AH2969" s="170">
        <f>IF(AH$2=$A2969,Data!AE407,0)</f>
        <v>0</v>
      </c>
      <c r="AI2969" s="171">
        <f>IF(AI$2=$A2969,Data!AF407,0)</f>
        <v>0</v>
      </c>
      <c r="AJ2969" s="170">
        <f>IF(AJ$2=$A2969,Data!AG407,0)</f>
        <v>0</v>
      </c>
      <c r="AK2969" s="171">
        <f>IF(AK$2=$A2969,Data!AH407,0)</f>
        <v>0</v>
      </c>
      <c r="AL2969" s="170">
        <f>IF(AL$2=$A2969,Data!AI407,0)</f>
        <v>0</v>
      </c>
      <c r="AM2969" t="str">
        <f t="shared" si="92"/>
        <v>EA</v>
      </c>
      <c r="AN2969" t="e">
        <f>+INDEX(Validation!$D$4:$D$250,MATCH(Merge!B2969,Validation!$E$4:$E$250,0))</f>
        <v>#N/A</v>
      </c>
      <c r="AO2969" s="172">
        <f t="shared" si="93"/>
        <v>0</v>
      </c>
    </row>
    <row r="2970" spans="1:41" ht="15" x14ac:dyDescent="0.25">
      <c r="A2970">
        <f>Inputs!$H$17</f>
        <v>7</v>
      </c>
      <c r="B2970" t="str">
        <f>Inputs!$D$4</f>
        <v>Select Agency…</v>
      </c>
      <c r="C2970" s="166" t="str">
        <f>Inputs!$I$6</f>
        <v>(insert code)</v>
      </c>
      <c r="D2970" t="str">
        <f>IFERROR(INDEX(Inputs!$I$11:$I$19,MATCH(A2970,Inputs!$H$11:$H$19)),"")</f>
        <v>(insert code)</v>
      </c>
      <c r="E2970" t="s">
        <v>942</v>
      </c>
      <c r="F2970" s="168">
        <f>IF(F$2=$A2970,Data!C408,0)</f>
        <v>0</v>
      </c>
      <c r="G2970" s="168">
        <f>IF(G$2=$A2970,Data!D408,0)</f>
        <v>0</v>
      </c>
      <c r="H2970" s="168">
        <f>IF(H$2=$A2970,Data!E408,0)</f>
        <v>0</v>
      </c>
      <c r="I2970" s="168">
        <f>IF(I$2=$A2970,Data!F408,0)</f>
        <v>0</v>
      </c>
      <c r="J2970" s="168">
        <f>IF(J$2=$A2970,Data!G408,0)</f>
        <v>0</v>
      </c>
      <c r="K2970" s="168">
        <f>IF(K$2=$A2970,Data!H408,0)</f>
        <v>0</v>
      </c>
      <c r="L2970" s="168">
        <f>IF(L$2=$A2970,Data!I408,0)</f>
        <v>0</v>
      </c>
      <c r="M2970" s="168">
        <f>IF(M$2=$A2970,Data!J408,0)</f>
        <v>0</v>
      </c>
      <c r="N2970" s="168">
        <f>IF(N$2=$A2970,Data!K408,0)</f>
        <v>0</v>
      </c>
      <c r="O2970" s="168">
        <f>IF(O$2=$A2970,Data!L408,0)</f>
        <v>0</v>
      </c>
      <c r="P2970" s="168">
        <f>IF(P$2=$A2970,Data!M408,0)</f>
        <v>0</v>
      </c>
      <c r="Q2970" s="168">
        <f>IF(Q$2=$A2970,Data!N408,0)</f>
        <v>0</v>
      </c>
      <c r="R2970" s="169">
        <f>IF(R$2=$A2970,Data!O408,0)</f>
        <v>0</v>
      </c>
      <c r="S2970" s="169">
        <f>IF(S$2=$A2970,Data!P408,0)</f>
        <v>0</v>
      </c>
      <c r="T2970" s="169">
        <f>IF(T$2=$A2970,Data!Q408,0)</f>
        <v>0</v>
      </c>
      <c r="U2970" s="169">
        <f>IF(U$2=$A2970,Data!R408,0)</f>
        <v>0</v>
      </c>
      <c r="V2970" s="169">
        <f>IF(V$2=$A2970,Data!S408,0)</f>
        <v>0</v>
      </c>
      <c r="W2970" s="169">
        <f>IF(W$2=$A2970,Data!T408,0)</f>
        <v>0</v>
      </c>
      <c r="X2970" s="169">
        <f>IF(X$2=$A2970,Data!U408,0)</f>
        <v>0</v>
      </c>
      <c r="Y2970" s="169">
        <f>IF(Y$2=$A2970,Data!V408,0)</f>
        <v>0</v>
      </c>
      <c r="Z2970" s="169">
        <f>IF(Z$2=$A2970,Data!W408,0)</f>
        <v>0</v>
      </c>
      <c r="AA2970" s="169">
        <f>IF(AA$2=$A2970,Data!X408,0)</f>
        <v>0</v>
      </c>
      <c r="AB2970" s="169">
        <f>IF(AB$2=$A2970,Data!Y408,0)</f>
        <v>0</v>
      </c>
      <c r="AC2970" s="169">
        <f>IF(AC$2=$A2970,Data!Z408,0)</f>
        <v>0</v>
      </c>
      <c r="AD2970" s="170">
        <f>IF(AD$2=$A2970,Data!AA408,0)</f>
        <v>0</v>
      </c>
      <c r="AE2970" s="171">
        <f>IF(AE$2=$A2970,Data!AB408,0)</f>
        <v>0</v>
      </c>
      <c r="AF2970" s="170">
        <f>IF(AF$2=$A2970,Data!AC408,0)</f>
        <v>0</v>
      </c>
      <c r="AG2970" s="171">
        <f>IF(AG$2=$A2970,Data!AD408,0)</f>
        <v>0</v>
      </c>
      <c r="AH2970" s="170">
        <f>IF(AH$2=$A2970,Data!AE408,0)</f>
        <v>0</v>
      </c>
      <c r="AI2970" s="171">
        <f>IF(AI$2=$A2970,Data!AF408,0)</f>
        <v>0</v>
      </c>
      <c r="AJ2970" s="170">
        <f>IF(AJ$2=$A2970,Data!AG408,0)</f>
        <v>0</v>
      </c>
      <c r="AK2970" s="171">
        <f>IF(AK$2=$A2970,Data!AH408,0)</f>
        <v>0</v>
      </c>
      <c r="AL2970" s="170">
        <f>IF(AL$2=$A2970,Data!AI408,0)</f>
        <v>0</v>
      </c>
      <c r="AM2970" t="str">
        <f t="shared" si="92"/>
        <v>EA</v>
      </c>
      <c r="AN2970" t="e">
        <f>+INDEX(Validation!$D$4:$D$250,MATCH(Merge!B2970,Validation!$E$4:$E$250,0))</f>
        <v>#N/A</v>
      </c>
      <c r="AO2970" s="172">
        <f t="shared" si="93"/>
        <v>0</v>
      </c>
    </row>
    <row r="2971" spans="1:41" ht="15" x14ac:dyDescent="0.25">
      <c r="A2971">
        <f>Inputs!$H$17</f>
        <v>7</v>
      </c>
      <c r="B2971" t="str">
        <f>Inputs!$D$4</f>
        <v>Select Agency…</v>
      </c>
      <c r="C2971" s="166" t="str">
        <f>Inputs!$I$6</f>
        <v>(insert code)</v>
      </c>
      <c r="D2971" t="str">
        <f>IFERROR(INDEX(Inputs!$I$11:$I$19,MATCH(A2971,Inputs!$H$11:$H$19)),"")</f>
        <v>(insert code)</v>
      </c>
      <c r="E2971" t="s">
        <v>942</v>
      </c>
      <c r="F2971" s="168">
        <f>IF(F$2=$A2971,Data!C409,0)</f>
        <v>0</v>
      </c>
      <c r="G2971" s="168">
        <f>IF(G$2=$A2971,Data!D409,0)</f>
        <v>0</v>
      </c>
      <c r="H2971" s="168">
        <f>IF(H$2=$A2971,Data!E409,0)</f>
        <v>0</v>
      </c>
      <c r="I2971" s="168">
        <f>IF(I$2=$A2971,Data!F409,0)</f>
        <v>0</v>
      </c>
      <c r="J2971" s="168">
        <f>IF(J$2=$A2971,Data!G409,0)</f>
        <v>0</v>
      </c>
      <c r="K2971" s="168">
        <f>IF(K$2=$A2971,Data!H409,0)</f>
        <v>0</v>
      </c>
      <c r="L2971" s="168">
        <f>IF(L$2=$A2971,Data!I409,0)</f>
        <v>0</v>
      </c>
      <c r="M2971" s="168">
        <f>IF(M$2=$A2971,Data!J409,0)</f>
        <v>0</v>
      </c>
      <c r="N2971" s="168">
        <f>IF(N$2=$A2971,Data!K409,0)</f>
        <v>0</v>
      </c>
      <c r="O2971" s="168">
        <f>IF(O$2=$A2971,Data!L409,0)</f>
        <v>0</v>
      </c>
      <c r="P2971" s="168">
        <f>IF(P$2=$A2971,Data!M409,0)</f>
        <v>0</v>
      </c>
      <c r="Q2971" s="168">
        <f>IF(Q$2=$A2971,Data!N409,0)</f>
        <v>0</v>
      </c>
      <c r="R2971" s="169">
        <f>IF(R$2=$A2971,Data!O409,0)</f>
        <v>0</v>
      </c>
      <c r="S2971" s="169">
        <f>IF(S$2=$A2971,Data!P409,0)</f>
        <v>0</v>
      </c>
      <c r="T2971" s="169">
        <f>IF(T$2=$A2971,Data!Q409,0)</f>
        <v>0</v>
      </c>
      <c r="U2971" s="169">
        <f>IF(U$2=$A2971,Data!R409,0)</f>
        <v>0</v>
      </c>
      <c r="V2971" s="169">
        <f>IF(V$2=$A2971,Data!S409,0)</f>
        <v>0</v>
      </c>
      <c r="W2971" s="169">
        <f>IF(W$2=$A2971,Data!T409,0)</f>
        <v>0</v>
      </c>
      <c r="X2971" s="169">
        <f>IF(X$2=$A2971,Data!U409,0)</f>
        <v>0</v>
      </c>
      <c r="Y2971" s="169">
        <f>IF(Y$2=$A2971,Data!V409,0)</f>
        <v>0</v>
      </c>
      <c r="Z2971" s="169">
        <f>IF(Z$2=$A2971,Data!W409,0)</f>
        <v>0</v>
      </c>
      <c r="AA2971" s="169">
        <f>IF(AA$2=$A2971,Data!X409,0)</f>
        <v>0</v>
      </c>
      <c r="AB2971" s="169">
        <f>IF(AB$2=$A2971,Data!Y409,0)</f>
        <v>0</v>
      </c>
      <c r="AC2971" s="169">
        <f>IF(AC$2=$A2971,Data!Z409,0)</f>
        <v>0</v>
      </c>
      <c r="AD2971" s="170">
        <f>IF(AD$2=$A2971,Data!AA409,0)</f>
        <v>0</v>
      </c>
      <c r="AE2971" s="171">
        <f>IF(AE$2=$A2971,Data!AB409,0)</f>
        <v>0</v>
      </c>
      <c r="AF2971" s="170">
        <f>IF(AF$2=$A2971,Data!AC409,0)</f>
        <v>0</v>
      </c>
      <c r="AG2971" s="171">
        <f>IF(AG$2=$A2971,Data!AD409,0)</f>
        <v>0</v>
      </c>
      <c r="AH2971" s="170">
        <f>IF(AH$2=$A2971,Data!AE409,0)</f>
        <v>0</v>
      </c>
      <c r="AI2971" s="171">
        <f>IF(AI$2=$A2971,Data!AF409,0)</f>
        <v>0</v>
      </c>
      <c r="AJ2971" s="170">
        <f>IF(AJ$2=$A2971,Data!AG409,0)</f>
        <v>0</v>
      </c>
      <c r="AK2971" s="171">
        <f>IF(AK$2=$A2971,Data!AH409,0)</f>
        <v>0</v>
      </c>
      <c r="AL2971" s="170">
        <f>IF(AL$2=$A2971,Data!AI409,0)</f>
        <v>0</v>
      </c>
      <c r="AM2971" t="str">
        <f t="shared" si="92"/>
        <v>EA</v>
      </c>
      <c r="AN2971" t="e">
        <f>+INDEX(Validation!$D$4:$D$250,MATCH(Merge!B2971,Validation!$E$4:$E$250,0))</f>
        <v>#N/A</v>
      </c>
      <c r="AO2971" s="172">
        <f t="shared" si="93"/>
        <v>0</v>
      </c>
    </row>
    <row r="2972" spans="1:41" ht="15" x14ac:dyDescent="0.25">
      <c r="A2972">
        <f>Inputs!$H$17</f>
        <v>7</v>
      </c>
      <c r="B2972" t="str">
        <f>Inputs!$D$4</f>
        <v>Select Agency…</v>
      </c>
      <c r="C2972" s="166" t="str">
        <f>Inputs!$I$6</f>
        <v>(insert code)</v>
      </c>
      <c r="D2972" t="str">
        <f>IFERROR(INDEX(Inputs!$I$11:$I$19,MATCH(A2972,Inputs!$H$11:$H$19)),"")</f>
        <v>(insert code)</v>
      </c>
      <c r="E2972" t="s">
        <v>942</v>
      </c>
      <c r="F2972" s="168">
        <f>IF(F$2=$A2972,Data!C410,0)</f>
        <v>0</v>
      </c>
      <c r="G2972" s="168">
        <f>IF(G$2=$A2972,Data!D410,0)</f>
        <v>0</v>
      </c>
      <c r="H2972" s="168">
        <f>IF(H$2=$A2972,Data!E410,0)</f>
        <v>0</v>
      </c>
      <c r="I2972" s="168">
        <f>IF(I$2=$A2972,Data!F410,0)</f>
        <v>0</v>
      </c>
      <c r="J2972" s="168">
        <f>IF(J$2=$A2972,Data!G410,0)</f>
        <v>0</v>
      </c>
      <c r="K2972" s="168">
        <f>IF(K$2=$A2972,Data!H410,0)</f>
        <v>0</v>
      </c>
      <c r="L2972" s="168">
        <f>IF(L$2=$A2972,Data!I410,0)</f>
        <v>0</v>
      </c>
      <c r="M2972" s="168">
        <f>IF(M$2=$A2972,Data!J410,0)</f>
        <v>0</v>
      </c>
      <c r="N2972" s="168">
        <f>IF(N$2=$A2972,Data!K410,0)</f>
        <v>0</v>
      </c>
      <c r="O2972" s="168">
        <f>IF(O$2=$A2972,Data!L410,0)</f>
        <v>0</v>
      </c>
      <c r="P2972" s="168">
        <f>IF(P$2=$A2972,Data!M410,0)</f>
        <v>0</v>
      </c>
      <c r="Q2972" s="168">
        <f>IF(Q$2=$A2972,Data!N410,0)</f>
        <v>0</v>
      </c>
      <c r="R2972" s="169">
        <f>IF(R$2=$A2972,Data!O410,0)</f>
        <v>0</v>
      </c>
      <c r="S2972" s="169">
        <f>IF(S$2=$A2972,Data!P410,0)</f>
        <v>0</v>
      </c>
      <c r="T2972" s="169">
        <f>IF(T$2=$A2972,Data!Q410,0)</f>
        <v>0</v>
      </c>
      <c r="U2972" s="169">
        <f>IF(U$2=$A2972,Data!R410,0)</f>
        <v>0</v>
      </c>
      <c r="V2972" s="169">
        <f>IF(V$2=$A2972,Data!S410,0)</f>
        <v>0</v>
      </c>
      <c r="W2972" s="169">
        <f>IF(W$2=$A2972,Data!T410,0)</f>
        <v>0</v>
      </c>
      <c r="X2972" s="169">
        <f>IF(X$2=$A2972,Data!U410,0)</f>
        <v>0</v>
      </c>
      <c r="Y2972" s="169">
        <f>IF(Y$2=$A2972,Data!V410,0)</f>
        <v>0</v>
      </c>
      <c r="Z2972" s="169">
        <f>IF(Z$2=$A2972,Data!W410,0)</f>
        <v>0</v>
      </c>
      <c r="AA2972" s="169">
        <f>IF(AA$2=$A2972,Data!X410,0)</f>
        <v>0</v>
      </c>
      <c r="AB2972" s="169">
        <f>IF(AB$2=$A2972,Data!Y410,0)</f>
        <v>0</v>
      </c>
      <c r="AC2972" s="169">
        <f>IF(AC$2=$A2972,Data!Z410,0)</f>
        <v>0</v>
      </c>
      <c r="AD2972" s="170">
        <f>IF(AD$2=$A2972,Data!AA410,0)</f>
        <v>0</v>
      </c>
      <c r="AE2972" s="171">
        <f>IF(AE$2=$A2972,Data!AB410,0)</f>
        <v>0</v>
      </c>
      <c r="AF2972" s="170">
        <f>IF(AF$2=$A2972,Data!AC410,0)</f>
        <v>0</v>
      </c>
      <c r="AG2972" s="171">
        <f>IF(AG$2=$A2972,Data!AD410,0)</f>
        <v>0</v>
      </c>
      <c r="AH2972" s="170">
        <f>IF(AH$2=$A2972,Data!AE410,0)</f>
        <v>0</v>
      </c>
      <c r="AI2972" s="171">
        <f>IF(AI$2=$A2972,Data!AF410,0)</f>
        <v>0</v>
      </c>
      <c r="AJ2972" s="170">
        <f>IF(AJ$2=$A2972,Data!AG410,0)</f>
        <v>0</v>
      </c>
      <c r="AK2972" s="171">
        <f>IF(AK$2=$A2972,Data!AH410,0)</f>
        <v>0</v>
      </c>
      <c r="AL2972" s="170">
        <f>IF(AL$2=$A2972,Data!AI410,0)</f>
        <v>0</v>
      </c>
      <c r="AM2972" t="str">
        <f t="shared" si="92"/>
        <v>EA</v>
      </c>
      <c r="AN2972" t="e">
        <f>+INDEX(Validation!$D$4:$D$250,MATCH(Merge!B2972,Validation!$E$4:$E$250,0))</f>
        <v>#N/A</v>
      </c>
      <c r="AO2972" s="172">
        <f t="shared" si="93"/>
        <v>0</v>
      </c>
    </row>
    <row r="2973" spans="1:41" ht="15" x14ac:dyDescent="0.25">
      <c r="A2973">
        <f>Inputs!$H$17</f>
        <v>7</v>
      </c>
      <c r="B2973" t="str">
        <f>Inputs!$D$4</f>
        <v>Select Agency…</v>
      </c>
      <c r="C2973" s="166" t="str">
        <f>Inputs!$I$6</f>
        <v>(insert code)</v>
      </c>
      <c r="D2973" t="str">
        <f>IFERROR(INDEX(Inputs!$I$11:$I$19,MATCH(A2973,Inputs!$H$11:$H$19)),"")</f>
        <v>(insert code)</v>
      </c>
      <c r="E2973" t="s">
        <v>942</v>
      </c>
      <c r="F2973" s="168">
        <f>IF(F$2=$A2973,Data!C411,0)</f>
        <v>0</v>
      </c>
      <c r="G2973" s="168">
        <f>IF(G$2=$A2973,Data!D411,0)</f>
        <v>0</v>
      </c>
      <c r="H2973" s="168">
        <f>IF(H$2=$A2973,Data!E411,0)</f>
        <v>0</v>
      </c>
      <c r="I2973" s="168">
        <f>IF(I$2=$A2973,Data!F411,0)</f>
        <v>0</v>
      </c>
      <c r="J2973" s="168">
        <f>IF(J$2=$A2973,Data!G411,0)</f>
        <v>0</v>
      </c>
      <c r="K2973" s="168">
        <f>IF(K$2=$A2973,Data!H411,0)</f>
        <v>0</v>
      </c>
      <c r="L2973" s="168">
        <f>IF(L$2=$A2973,Data!I411,0)</f>
        <v>0</v>
      </c>
      <c r="M2973" s="168">
        <f>IF(M$2=$A2973,Data!J411,0)</f>
        <v>0</v>
      </c>
      <c r="N2973" s="168">
        <f>IF(N$2=$A2973,Data!K411,0)</f>
        <v>0</v>
      </c>
      <c r="O2973" s="168">
        <f>IF(O$2=$A2973,Data!L411,0)</f>
        <v>0</v>
      </c>
      <c r="P2973" s="168">
        <f>IF(P$2=$A2973,Data!M411,0)</f>
        <v>0</v>
      </c>
      <c r="Q2973" s="168">
        <f>IF(Q$2=$A2973,Data!N411,0)</f>
        <v>0</v>
      </c>
      <c r="R2973" s="169">
        <f>IF(R$2=$A2973,Data!O411,0)</f>
        <v>0</v>
      </c>
      <c r="S2973" s="169">
        <f>IF(S$2=$A2973,Data!P411,0)</f>
        <v>0</v>
      </c>
      <c r="T2973" s="169">
        <f>IF(T$2=$A2973,Data!Q411,0)</f>
        <v>0</v>
      </c>
      <c r="U2973" s="169">
        <f>IF(U$2=$A2973,Data!R411,0)</f>
        <v>0</v>
      </c>
      <c r="V2973" s="169">
        <f>IF(V$2=$A2973,Data!S411,0)</f>
        <v>0</v>
      </c>
      <c r="W2973" s="169">
        <f>IF(W$2=$A2973,Data!T411,0)</f>
        <v>0</v>
      </c>
      <c r="X2973" s="169">
        <f>IF(X$2=$A2973,Data!U411,0)</f>
        <v>0</v>
      </c>
      <c r="Y2973" s="169">
        <f>IF(Y$2=$A2973,Data!V411,0)</f>
        <v>0</v>
      </c>
      <c r="Z2973" s="169">
        <f>IF(Z$2=$A2973,Data!W411,0)</f>
        <v>0</v>
      </c>
      <c r="AA2973" s="169">
        <f>IF(AA$2=$A2973,Data!X411,0)</f>
        <v>0</v>
      </c>
      <c r="AB2973" s="169">
        <f>IF(AB$2=$A2973,Data!Y411,0)</f>
        <v>0</v>
      </c>
      <c r="AC2973" s="169">
        <f>IF(AC$2=$A2973,Data!Z411,0)</f>
        <v>0</v>
      </c>
      <c r="AD2973" s="170">
        <f>IF(AD$2=$A2973,Data!AA411,0)</f>
        <v>0</v>
      </c>
      <c r="AE2973" s="171">
        <f>IF(AE$2=$A2973,Data!AB411,0)</f>
        <v>0</v>
      </c>
      <c r="AF2973" s="170">
        <f>IF(AF$2=$A2973,Data!AC411,0)</f>
        <v>0</v>
      </c>
      <c r="AG2973" s="171">
        <f>IF(AG$2=$A2973,Data!AD411,0)</f>
        <v>0</v>
      </c>
      <c r="AH2973" s="170">
        <f>IF(AH$2=$A2973,Data!AE411,0)</f>
        <v>0</v>
      </c>
      <c r="AI2973" s="171">
        <f>IF(AI$2=$A2973,Data!AF411,0)</f>
        <v>0</v>
      </c>
      <c r="AJ2973" s="170">
        <f>IF(AJ$2=$A2973,Data!AG411,0)</f>
        <v>0</v>
      </c>
      <c r="AK2973" s="171">
        <f>IF(AK$2=$A2973,Data!AH411,0)</f>
        <v>0</v>
      </c>
      <c r="AL2973" s="170">
        <f>IF(AL$2=$A2973,Data!AI411,0)</f>
        <v>0</v>
      </c>
      <c r="AM2973" t="str">
        <f t="shared" si="92"/>
        <v>EA</v>
      </c>
      <c r="AN2973" t="e">
        <f>+INDEX(Validation!$D$4:$D$250,MATCH(Merge!B2973,Validation!$E$4:$E$250,0))</f>
        <v>#N/A</v>
      </c>
      <c r="AO2973" s="172">
        <f t="shared" si="93"/>
        <v>0</v>
      </c>
    </row>
    <row r="2974" spans="1:41" ht="15" x14ac:dyDescent="0.25">
      <c r="A2974">
        <f>Inputs!$H$17</f>
        <v>7</v>
      </c>
      <c r="B2974" t="str">
        <f>Inputs!$D$4</f>
        <v>Select Agency…</v>
      </c>
      <c r="C2974" s="166" t="str">
        <f>Inputs!$I$6</f>
        <v>(insert code)</v>
      </c>
      <c r="D2974" t="str">
        <f>IFERROR(INDEX(Inputs!$I$11:$I$19,MATCH(A2974,Inputs!$H$11:$H$19)),"")</f>
        <v>(insert code)</v>
      </c>
      <c r="E2974" t="s">
        <v>942</v>
      </c>
      <c r="F2974" s="168">
        <f>IF(F$2=$A2974,Data!C412,0)</f>
        <v>0</v>
      </c>
      <c r="G2974" s="168">
        <f>IF(G$2=$A2974,Data!D412,0)</f>
        <v>0</v>
      </c>
      <c r="H2974" s="168">
        <f>IF(H$2=$A2974,Data!E412,0)</f>
        <v>0</v>
      </c>
      <c r="I2974" s="168">
        <f>IF(I$2=$A2974,Data!F412,0)</f>
        <v>0</v>
      </c>
      <c r="J2974" s="168">
        <f>IF(J$2=$A2974,Data!G412,0)</f>
        <v>0</v>
      </c>
      <c r="K2974" s="168">
        <f>IF(K$2=$A2974,Data!H412,0)</f>
        <v>0</v>
      </c>
      <c r="L2974" s="168">
        <f>IF(L$2=$A2974,Data!I412,0)</f>
        <v>0</v>
      </c>
      <c r="M2974" s="168">
        <f>IF(M$2=$A2974,Data!J412,0)</f>
        <v>0</v>
      </c>
      <c r="N2974" s="168">
        <f>IF(N$2=$A2974,Data!K412,0)</f>
        <v>0</v>
      </c>
      <c r="O2974" s="168">
        <f>IF(O$2=$A2974,Data!L412,0)</f>
        <v>0</v>
      </c>
      <c r="P2974" s="168">
        <f>IF(P$2=$A2974,Data!M412,0)</f>
        <v>0</v>
      </c>
      <c r="Q2974" s="168">
        <f>IF(Q$2=$A2974,Data!N412,0)</f>
        <v>0</v>
      </c>
      <c r="R2974" s="169">
        <f>IF(R$2=$A2974,Data!O412,0)</f>
        <v>0</v>
      </c>
      <c r="S2974" s="169">
        <f>IF(S$2=$A2974,Data!P412,0)</f>
        <v>0</v>
      </c>
      <c r="T2974" s="169">
        <f>IF(T$2=$A2974,Data!Q412,0)</f>
        <v>0</v>
      </c>
      <c r="U2974" s="169">
        <f>IF(U$2=$A2974,Data!R412,0)</f>
        <v>0</v>
      </c>
      <c r="V2974" s="169">
        <f>IF(V$2=$A2974,Data!S412,0)</f>
        <v>0</v>
      </c>
      <c r="W2974" s="169">
        <f>IF(W$2=$A2974,Data!T412,0)</f>
        <v>0</v>
      </c>
      <c r="X2974" s="169">
        <f>IF(X$2=$A2974,Data!U412,0)</f>
        <v>0</v>
      </c>
      <c r="Y2974" s="169">
        <f>IF(Y$2=$A2974,Data!V412,0)</f>
        <v>0</v>
      </c>
      <c r="Z2974" s="169">
        <f>IF(Z$2=$A2974,Data!W412,0)</f>
        <v>0</v>
      </c>
      <c r="AA2974" s="169">
        <f>IF(AA$2=$A2974,Data!X412,0)</f>
        <v>0</v>
      </c>
      <c r="AB2974" s="169">
        <f>IF(AB$2=$A2974,Data!Y412,0)</f>
        <v>0</v>
      </c>
      <c r="AC2974" s="169">
        <f>IF(AC$2=$A2974,Data!Z412,0)</f>
        <v>0</v>
      </c>
      <c r="AD2974" s="170">
        <f>IF(AD$2=$A2974,Data!AA412,0)</f>
        <v>0</v>
      </c>
      <c r="AE2974" s="171">
        <f>IF(AE$2=$A2974,Data!AB412,0)</f>
        <v>0</v>
      </c>
      <c r="AF2974" s="170">
        <f>IF(AF$2=$A2974,Data!AC412,0)</f>
        <v>0</v>
      </c>
      <c r="AG2974" s="171">
        <f>IF(AG$2=$A2974,Data!AD412,0)</f>
        <v>0</v>
      </c>
      <c r="AH2974" s="170">
        <f>IF(AH$2=$A2974,Data!AE412,0)</f>
        <v>0</v>
      </c>
      <c r="AI2974" s="171">
        <f>IF(AI$2=$A2974,Data!AF412,0)</f>
        <v>0</v>
      </c>
      <c r="AJ2974" s="170">
        <f>IF(AJ$2=$A2974,Data!AG412,0)</f>
        <v>0</v>
      </c>
      <c r="AK2974" s="171">
        <f>IF(AK$2=$A2974,Data!AH412,0)</f>
        <v>0</v>
      </c>
      <c r="AL2974" s="170">
        <f>IF(AL$2=$A2974,Data!AI412,0)</f>
        <v>0</v>
      </c>
      <c r="AM2974" t="str">
        <f t="shared" si="92"/>
        <v>EA</v>
      </c>
      <c r="AN2974" t="e">
        <f>+INDEX(Validation!$D$4:$D$250,MATCH(Merge!B2974,Validation!$E$4:$E$250,0))</f>
        <v>#N/A</v>
      </c>
      <c r="AO2974" s="172">
        <f t="shared" si="93"/>
        <v>0</v>
      </c>
    </row>
    <row r="2975" spans="1:41" ht="15" x14ac:dyDescent="0.25">
      <c r="A2975">
        <f>Inputs!$H$17</f>
        <v>7</v>
      </c>
      <c r="B2975" t="str">
        <f>Inputs!$D$4</f>
        <v>Select Agency…</v>
      </c>
      <c r="C2975" s="166" t="str">
        <f>Inputs!$I$6</f>
        <v>(insert code)</v>
      </c>
      <c r="D2975" t="str">
        <f>IFERROR(INDEX(Inputs!$I$11:$I$19,MATCH(A2975,Inputs!$H$11:$H$19)),"")</f>
        <v>(insert code)</v>
      </c>
      <c r="E2975" t="s">
        <v>942</v>
      </c>
      <c r="F2975" s="168">
        <f>IF(F$2=$A2975,Data!C413,0)</f>
        <v>0</v>
      </c>
      <c r="G2975" s="168">
        <f>IF(G$2=$A2975,Data!D413,0)</f>
        <v>0</v>
      </c>
      <c r="H2975" s="168">
        <f>IF(H$2=$A2975,Data!E413,0)</f>
        <v>0</v>
      </c>
      <c r="I2975" s="168">
        <f>IF(I$2=$A2975,Data!F413,0)</f>
        <v>0</v>
      </c>
      <c r="J2975" s="168">
        <f>IF(J$2=$A2975,Data!G413,0)</f>
        <v>0</v>
      </c>
      <c r="K2975" s="168">
        <f>IF(K$2=$A2975,Data!H413,0)</f>
        <v>0</v>
      </c>
      <c r="L2975" s="168">
        <f>IF(L$2=$A2975,Data!I413,0)</f>
        <v>0</v>
      </c>
      <c r="M2975" s="168">
        <f>IF(M$2=$A2975,Data!J413,0)</f>
        <v>0</v>
      </c>
      <c r="N2975" s="168">
        <f>IF(N$2=$A2975,Data!K413,0)</f>
        <v>0</v>
      </c>
      <c r="O2975" s="168">
        <f>IF(O$2=$A2975,Data!L413,0)</f>
        <v>0</v>
      </c>
      <c r="P2975" s="168">
        <f>IF(P$2=$A2975,Data!M413,0)</f>
        <v>0</v>
      </c>
      <c r="Q2975" s="168">
        <f>IF(Q$2=$A2975,Data!N413,0)</f>
        <v>0</v>
      </c>
      <c r="R2975" s="169">
        <f>IF(R$2=$A2975,Data!O413,0)</f>
        <v>0</v>
      </c>
      <c r="S2975" s="169">
        <f>IF(S$2=$A2975,Data!P413,0)</f>
        <v>0</v>
      </c>
      <c r="T2975" s="169">
        <f>IF(T$2=$A2975,Data!Q413,0)</f>
        <v>0</v>
      </c>
      <c r="U2975" s="169">
        <f>IF(U$2=$A2975,Data!R413,0)</f>
        <v>0</v>
      </c>
      <c r="V2975" s="169">
        <f>IF(V$2=$A2975,Data!S413,0)</f>
        <v>0</v>
      </c>
      <c r="W2975" s="169">
        <f>IF(W$2=$A2975,Data!T413,0)</f>
        <v>0</v>
      </c>
      <c r="X2975" s="169">
        <f>IF(X$2=$A2975,Data!U413,0)</f>
        <v>0</v>
      </c>
      <c r="Y2975" s="169">
        <f>IF(Y$2=$A2975,Data!V413,0)</f>
        <v>0</v>
      </c>
      <c r="Z2975" s="169">
        <f>IF(Z$2=$A2975,Data!W413,0)</f>
        <v>0</v>
      </c>
      <c r="AA2975" s="169">
        <f>IF(AA$2=$A2975,Data!X413,0)</f>
        <v>0</v>
      </c>
      <c r="AB2975" s="169">
        <f>IF(AB$2=$A2975,Data!Y413,0)</f>
        <v>0</v>
      </c>
      <c r="AC2975" s="169">
        <f>IF(AC$2=$A2975,Data!Z413,0)</f>
        <v>0</v>
      </c>
      <c r="AD2975" s="170">
        <f>IF(AD$2=$A2975,Data!AA413,0)</f>
        <v>0</v>
      </c>
      <c r="AE2975" s="171">
        <f>IF(AE$2=$A2975,Data!AB413,0)</f>
        <v>0</v>
      </c>
      <c r="AF2975" s="170">
        <f>IF(AF$2=$A2975,Data!AC413,0)</f>
        <v>0</v>
      </c>
      <c r="AG2975" s="171">
        <f>IF(AG$2=$A2975,Data!AD413,0)</f>
        <v>0</v>
      </c>
      <c r="AH2975" s="170">
        <f>IF(AH$2=$A2975,Data!AE413,0)</f>
        <v>0</v>
      </c>
      <c r="AI2975" s="171">
        <f>IF(AI$2=$A2975,Data!AF413,0)</f>
        <v>0</v>
      </c>
      <c r="AJ2975" s="170">
        <f>IF(AJ$2=$A2975,Data!AG413,0)</f>
        <v>0</v>
      </c>
      <c r="AK2975" s="171">
        <f>IF(AK$2=$A2975,Data!AH413,0)</f>
        <v>0</v>
      </c>
      <c r="AL2975" s="170">
        <f>IF(AL$2=$A2975,Data!AI413,0)</f>
        <v>0</v>
      </c>
      <c r="AM2975" t="str">
        <f t="shared" si="92"/>
        <v>EA</v>
      </c>
      <c r="AN2975" t="e">
        <f>+INDEX(Validation!$D$4:$D$250,MATCH(Merge!B2975,Validation!$E$4:$E$250,0))</f>
        <v>#N/A</v>
      </c>
      <c r="AO2975" s="172">
        <f t="shared" si="93"/>
        <v>0</v>
      </c>
    </row>
    <row r="2976" spans="1:41" ht="15" x14ac:dyDescent="0.25">
      <c r="A2976">
        <f>Inputs!$H$17</f>
        <v>7</v>
      </c>
      <c r="B2976" t="str">
        <f>Inputs!$D$4</f>
        <v>Select Agency…</v>
      </c>
      <c r="C2976" s="166" t="str">
        <f>Inputs!$I$6</f>
        <v>(insert code)</v>
      </c>
      <c r="D2976" t="str">
        <f>IFERROR(INDEX(Inputs!$I$11:$I$19,MATCH(A2976,Inputs!$H$11:$H$19)),"")</f>
        <v>(insert code)</v>
      </c>
      <c r="E2976" t="s">
        <v>942</v>
      </c>
      <c r="F2976" s="168">
        <f>IF(F$2=$A2976,Data!C414,0)</f>
        <v>0</v>
      </c>
      <c r="G2976" s="168">
        <f>IF(G$2=$A2976,Data!D414,0)</f>
        <v>0</v>
      </c>
      <c r="H2976" s="168">
        <f>IF(H$2=$A2976,Data!E414,0)</f>
        <v>0</v>
      </c>
      <c r="I2976" s="168">
        <f>IF(I$2=$A2976,Data!F414,0)</f>
        <v>0</v>
      </c>
      <c r="J2976" s="168">
        <f>IF(J$2=$A2976,Data!G414,0)</f>
        <v>0</v>
      </c>
      <c r="K2976" s="168">
        <f>IF(K$2=$A2976,Data!H414,0)</f>
        <v>0</v>
      </c>
      <c r="L2976" s="168">
        <f>IF(L$2=$A2976,Data!I414,0)</f>
        <v>0</v>
      </c>
      <c r="M2976" s="168">
        <f>IF(M$2=$A2976,Data!J414,0)</f>
        <v>0</v>
      </c>
      <c r="N2976" s="168">
        <f>IF(N$2=$A2976,Data!K414,0)</f>
        <v>0</v>
      </c>
      <c r="O2976" s="168">
        <f>IF(O$2=$A2976,Data!L414,0)</f>
        <v>0</v>
      </c>
      <c r="P2976" s="168">
        <f>IF(P$2=$A2976,Data!M414,0)</f>
        <v>0</v>
      </c>
      <c r="Q2976" s="168">
        <f>IF(Q$2=$A2976,Data!N414,0)</f>
        <v>0</v>
      </c>
      <c r="R2976" s="169">
        <f>IF(R$2=$A2976,Data!O414,0)</f>
        <v>0</v>
      </c>
      <c r="S2976" s="169">
        <f>IF(S$2=$A2976,Data!P414,0)</f>
        <v>0</v>
      </c>
      <c r="T2976" s="169">
        <f>IF(T$2=$A2976,Data!Q414,0)</f>
        <v>0</v>
      </c>
      <c r="U2976" s="169">
        <f>IF(U$2=$A2976,Data!R414,0)</f>
        <v>0</v>
      </c>
      <c r="V2976" s="169">
        <f>IF(V$2=$A2976,Data!S414,0)</f>
        <v>0</v>
      </c>
      <c r="W2976" s="169">
        <f>IF(W$2=$A2976,Data!T414,0)</f>
        <v>0</v>
      </c>
      <c r="X2976" s="169">
        <f>IF(X$2=$A2976,Data!U414,0)</f>
        <v>0</v>
      </c>
      <c r="Y2976" s="169">
        <f>IF(Y$2=$A2976,Data!V414,0)</f>
        <v>0</v>
      </c>
      <c r="Z2976" s="169">
        <f>IF(Z$2=$A2976,Data!W414,0)</f>
        <v>0</v>
      </c>
      <c r="AA2976" s="169">
        <f>IF(AA$2=$A2976,Data!X414,0)</f>
        <v>0</v>
      </c>
      <c r="AB2976" s="169">
        <f>IF(AB$2=$A2976,Data!Y414,0)</f>
        <v>0</v>
      </c>
      <c r="AC2976" s="169">
        <f>IF(AC$2=$A2976,Data!Z414,0)</f>
        <v>0</v>
      </c>
      <c r="AD2976" s="170">
        <f>IF(AD$2=$A2976,Data!AA414,0)</f>
        <v>0</v>
      </c>
      <c r="AE2976" s="171">
        <f>IF(AE$2=$A2976,Data!AB414,0)</f>
        <v>0</v>
      </c>
      <c r="AF2976" s="170">
        <f>IF(AF$2=$A2976,Data!AC414,0)</f>
        <v>0</v>
      </c>
      <c r="AG2976" s="171">
        <f>IF(AG$2=$A2976,Data!AD414,0)</f>
        <v>0</v>
      </c>
      <c r="AH2976" s="170">
        <f>IF(AH$2=$A2976,Data!AE414,0)</f>
        <v>0</v>
      </c>
      <c r="AI2976" s="171">
        <f>IF(AI$2=$A2976,Data!AF414,0)</f>
        <v>0</v>
      </c>
      <c r="AJ2976" s="170">
        <f>IF(AJ$2=$A2976,Data!AG414,0)</f>
        <v>0</v>
      </c>
      <c r="AK2976" s="171">
        <f>IF(AK$2=$A2976,Data!AH414,0)</f>
        <v>0</v>
      </c>
      <c r="AL2976" s="170">
        <f>IF(AL$2=$A2976,Data!AI414,0)</f>
        <v>0</v>
      </c>
      <c r="AM2976" t="str">
        <f t="shared" si="92"/>
        <v>EA</v>
      </c>
      <c r="AN2976" t="e">
        <f>+INDEX(Validation!$D$4:$D$250,MATCH(Merge!B2976,Validation!$E$4:$E$250,0))</f>
        <v>#N/A</v>
      </c>
      <c r="AO2976" s="172">
        <f t="shared" si="93"/>
        <v>0</v>
      </c>
    </row>
    <row r="2977" spans="1:41" ht="15" x14ac:dyDescent="0.25">
      <c r="A2977">
        <f>Inputs!$H$17</f>
        <v>7</v>
      </c>
      <c r="B2977" t="str">
        <f>Inputs!$D$4</f>
        <v>Select Agency…</v>
      </c>
      <c r="C2977" s="166" t="str">
        <f>Inputs!$I$6</f>
        <v>(insert code)</v>
      </c>
      <c r="D2977" t="str">
        <f>IFERROR(INDEX(Inputs!$I$11:$I$19,MATCH(A2977,Inputs!$H$11:$H$19)),"")</f>
        <v>(insert code)</v>
      </c>
      <c r="E2977" t="s">
        <v>942</v>
      </c>
      <c r="F2977" s="168">
        <f>IF(F$2=$A2977,Data!C415,0)</f>
        <v>0</v>
      </c>
      <c r="G2977" s="168">
        <f>IF(G$2=$A2977,Data!D415,0)</f>
        <v>0</v>
      </c>
      <c r="H2977" s="168">
        <f>IF(H$2=$A2977,Data!E415,0)</f>
        <v>0</v>
      </c>
      <c r="I2977" s="168">
        <f>IF(I$2=$A2977,Data!F415,0)</f>
        <v>0</v>
      </c>
      <c r="J2977" s="168">
        <f>IF(J$2=$A2977,Data!G415,0)</f>
        <v>0</v>
      </c>
      <c r="K2977" s="168">
        <f>IF(K$2=$A2977,Data!H415,0)</f>
        <v>0</v>
      </c>
      <c r="L2977" s="168">
        <f>IF(L$2=$A2977,Data!I415,0)</f>
        <v>0</v>
      </c>
      <c r="M2977" s="168">
        <f>IF(M$2=$A2977,Data!J415,0)</f>
        <v>0</v>
      </c>
      <c r="N2977" s="168">
        <f>IF(N$2=$A2977,Data!K415,0)</f>
        <v>0</v>
      </c>
      <c r="O2977" s="168">
        <f>IF(O$2=$A2977,Data!L415,0)</f>
        <v>0</v>
      </c>
      <c r="P2977" s="168">
        <f>IF(P$2=$A2977,Data!M415,0)</f>
        <v>0</v>
      </c>
      <c r="Q2977" s="168">
        <f>IF(Q$2=$A2977,Data!N415,0)</f>
        <v>0</v>
      </c>
      <c r="R2977" s="169">
        <f>IF(R$2=$A2977,Data!O415,0)</f>
        <v>0</v>
      </c>
      <c r="S2977" s="169">
        <f>IF(S$2=$A2977,Data!P415,0)</f>
        <v>0</v>
      </c>
      <c r="T2977" s="169">
        <f>IF(T$2=$A2977,Data!Q415,0)</f>
        <v>0</v>
      </c>
      <c r="U2977" s="169">
        <f>IF(U$2=$A2977,Data!R415,0)</f>
        <v>0</v>
      </c>
      <c r="V2977" s="169">
        <f>IF(V$2=$A2977,Data!S415,0)</f>
        <v>0</v>
      </c>
      <c r="W2977" s="169">
        <f>IF(W$2=$A2977,Data!T415,0)</f>
        <v>0</v>
      </c>
      <c r="X2977" s="169">
        <f>IF(X$2=$A2977,Data!U415,0)</f>
        <v>0</v>
      </c>
      <c r="Y2977" s="169">
        <f>IF(Y$2=$A2977,Data!V415,0)</f>
        <v>0</v>
      </c>
      <c r="Z2977" s="169">
        <f>IF(Z$2=$A2977,Data!W415,0)</f>
        <v>0</v>
      </c>
      <c r="AA2977" s="169">
        <f>IF(AA$2=$A2977,Data!X415,0)</f>
        <v>0</v>
      </c>
      <c r="AB2977" s="169">
        <f>IF(AB$2=$A2977,Data!Y415,0)</f>
        <v>0</v>
      </c>
      <c r="AC2977" s="169">
        <f>IF(AC$2=$A2977,Data!Z415,0)</f>
        <v>0</v>
      </c>
      <c r="AD2977" s="170">
        <f>IF(AD$2=$A2977,Data!AA415,0)</f>
        <v>0</v>
      </c>
      <c r="AE2977" s="171">
        <f>IF(AE$2=$A2977,Data!AB415,0)</f>
        <v>0</v>
      </c>
      <c r="AF2977" s="170">
        <f>IF(AF$2=$A2977,Data!AC415,0)</f>
        <v>0</v>
      </c>
      <c r="AG2977" s="171">
        <f>IF(AG$2=$A2977,Data!AD415,0)</f>
        <v>0</v>
      </c>
      <c r="AH2977" s="170">
        <f>IF(AH$2=$A2977,Data!AE415,0)</f>
        <v>0</v>
      </c>
      <c r="AI2977" s="171">
        <f>IF(AI$2=$A2977,Data!AF415,0)</f>
        <v>0</v>
      </c>
      <c r="AJ2977" s="170">
        <f>IF(AJ$2=$A2977,Data!AG415,0)</f>
        <v>0</v>
      </c>
      <c r="AK2977" s="171">
        <f>IF(AK$2=$A2977,Data!AH415,0)</f>
        <v>0</v>
      </c>
      <c r="AL2977" s="170">
        <f>IF(AL$2=$A2977,Data!AI415,0)</f>
        <v>0</v>
      </c>
      <c r="AM2977" t="str">
        <f t="shared" si="92"/>
        <v>EA</v>
      </c>
      <c r="AN2977" t="e">
        <f>+INDEX(Validation!$D$4:$D$250,MATCH(Merge!B2977,Validation!$E$4:$E$250,0))</f>
        <v>#N/A</v>
      </c>
      <c r="AO2977" s="172">
        <f t="shared" si="93"/>
        <v>0</v>
      </c>
    </row>
    <row r="2978" spans="1:41" ht="15" x14ac:dyDescent="0.25">
      <c r="A2978">
        <f>Inputs!$H$17</f>
        <v>7</v>
      </c>
      <c r="B2978" t="str">
        <f>Inputs!$D$4</f>
        <v>Select Agency…</v>
      </c>
      <c r="C2978" s="166" t="str">
        <f>Inputs!$I$6</f>
        <v>(insert code)</v>
      </c>
      <c r="D2978" t="str">
        <f>IFERROR(INDEX(Inputs!$I$11:$I$19,MATCH(A2978,Inputs!$H$11:$H$19)),"")</f>
        <v>(insert code)</v>
      </c>
      <c r="E2978" t="s">
        <v>942</v>
      </c>
      <c r="F2978" s="168">
        <f>IF(F$2=$A2978,Data!C416,0)</f>
        <v>0</v>
      </c>
      <c r="G2978" s="168">
        <f>IF(G$2=$A2978,Data!D416,0)</f>
        <v>0</v>
      </c>
      <c r="H2978" s="168">
        <f>IF(H$2=$A2978,Data!E416,0)</f>
        <v>0</v>
      </c>
      <c r="I2978" s="168">
        <f>IF(I$2=$A2978,Data!F416,0)</f>
        <v>0</v>
      </c>
      <c r="J2978" s="168">
        <f>IF(J$2=$A2978,Data!G416,0)</f>
        <v>0</v>
      </c>
      <c r="K2978" s="168">
        <f>IF(K$2=$A2978,Data!H416,0)</f>
        <v>0</v>
      </c>
      <c r="L2978" s="168">
        <f>IF(L$2=$A2978,Data!I416,0)</f>
        <v>0</v>
      </c>
      <c r="M2978" s="168">
        <f>IF(M$2=$A2978,Data!J416,0)</f>
        <v>0</v>
      </c>
      <c r="N2978" s="168">
        <f>IF(N$2=$A2978,Data!K416,0)</f>
        <v>0</v>
      </c>
      <c r="O2978" s="168">
        <f>IF(O$2=$A2978,Data!L416,0)</f>
        <v>0</v>
      </c>
      <c r="P2978" s="168">
        <f>IF(P$2=$A2978,Data!M416,0)</f>
        <v>0</v>
      </c>
      <c r="Q2978" s="168">
        <f>IF(Q$2=$A2978,Data!N416,0)</f>
        <v>0</v>
      </c>
      <c r="R2978" s="169">
        <f>IF(R$2=$A2978,Data!O416,0)</f>
        <v>0</v>
      </c>
      <c r="S2978" s="169">
        <f>IF(S$2=$A2978,Data!P416,0)</f>
        <v>0</v>
      </c>
      <c r="T2978" s="169">
        <f>IF(T$2=$A2978,Data!Q416,0)</f>
        <v>0</v>
      </c>
      <c r="U2978" s="169">
        <f>IF(U$2=$A2978,Data!R416,0)</f>
        <v>0</v>
      </c>
      <c r="V2978" s="169">
        <f>IF(V$2=$A2978,Data!S416,0)</f>
        <v>0</v>
      </c>
      <c r="W2978" s="169">
        <f>IF(W$2=$A2978,Data!T416,0)</f>
        <v>0</v>
      </c>
      <c r="X2978" s="169">
        <f>IF(X$2=$A2978,Data!U416,0)</f>
        <v>0</v>
      </c>
      <c r="Y2978" s="169">
        <f>IF(Y$2=$A2978,Data!V416,0)</f>
        <v>0</v>
      </c>
      <c r="Z2978" s="169">
        <f>IF(Z$2=$A2978,Data!W416,0)</f>
        <v>0</v>
      </c>
      <c r="AA2978" s="169">
        <f>IF(AA$2=$A2978,Data!X416,0)</f>
        <v>0</v>
      </c>
      <c r="AB2978" s="169">
        <f>IF(AB$2=$A2978,Data!Y416,0)</f>
        <v>0</v>
      </c>
      <c r="AC2978" s="169">
        <f>IF(AC$2=$A2978,Data!Z416,0)</f>
        <v>0</v>
      </c>
      <c r="AD2978" s="170">
        <f>IF(AD$2=$A2978,Data!AA416,0)</f>
        <v>0</v>
      </c>
      <c r="AE2978" s="171">
        <f>IF(AE$2=$A2978,Data!AB416,0)</f>
        <v>0</v>
      </c>
      <c r="AF2978" s="170">
        <f>IF(AF$2=$A2978,Data!AC416,0)</f>
        <v>0</v>
      </c>
      <c r="AG2978" s="171">
        <f>IF(AG$2=$A2978,Data!AD416,0)</f>
        <v>0</v>
      </c>
      <c r="AH2978" s="170">
        <f>IF(AH$2=$A2978,Data!AE416,0)</f>
        <v>0</v>
      </c>
      <c r="AI2978" s="171">
        <f>IF(AI$2=$A2978,Data!AF416,0)</f>
        <v>0</v>
      </c>
      <c r="AJ2978" s="170">
        <f>IF(AJ$2=$A2978,Data!AG416,0)</f>
        <v>0</v>
      </c>
      <c r="AK2978" s="171">
        <f>IF(AK$2=$A2978,Data!AH416,0)</f>
        <v>0</v>
      </c>
      <c r="AL2978" s="170">
        <f>IF(AL$2=$A2978,Data!AI416,0)</f>
        <v>0</v>
      </c>
      <c r="AM2978" t="str">
        <f t="shared" si="92"/>
        <v>EA</v>
      </c>
      <c r="AN2978" t="e">
        <f>+INDEX(Validation!$D$4:$D$250,MATCH(Merge!B2978,Validation!$E$4:$E$250,0))</f>
        <v>#N/A</v>
      </c>
      <c r="AO2978" s="172">
        <f t="shared" si="93"/>
        <v>0</v>
      </c>
    </row>
    <row r="2979" spans="1:41" ht="15" x14ac:dyDescent="0.25">
      <c r="A2979">
        <f>Inputs!$H$17</f>
        <v>7</v>
      </c>
      <c r="B2979" t="str">
        <f>Inputs!$D$4</f>
        <v>Select Agency…</v>
      </c>
      <c r="C2979" s="166" t="str">
        <f>Inputs!$I$6</f>
        <v>(insert code)</v>
      </c>
      <c r="D2979" t="str">
        <f>IFERROR(INDEX(Inputs!$I$11:$I$19,MATCH(A2979,Inputs!$H$11:$H$19)),"")</f>
        <v>(insert code)</v>
      </c>
      <c r="E2979" t="s">
        <v>942</v>
      </c>
      <c r="F2979" s="168">
        <f>IF(F$2=$A2979,Data!C417,0)</f>
        <v>0</v>
      </c>
      <c r="G2979" s="168">
        <f>IF(G$2=$A2979,Data!D417,0)</f>
        <v>0</v>
      </c>
      <c r="H2979" s="168">
        <f>IF(H$2=$A2979,Data!E417,0)</f>
        <v>0</v>
      </c>
      <c r="I2979" s="168">
        <f>IF(I$2=$A2979,Data!F417,0)</f>
        <v>0</v>
      </c>
      <c r="J2979" s="168">
        <f>IF(J$2=$A2979,Data!G417,0)</f>
        <v>0</v>
      </c>
      <c r="K2979" s="168">
        <f>IF(K$2=$A2979,Data!H417,0)</f>
        <v>0</v>
      </c>
      <c r="L2979" s="168">
        <f>IF(L$2=$A2979,Data!I417,0)</f>
        <v>0</v>
      </c>
      <c r="M2979" s="168">
        <f>IF(M$2=$A2979,Data!J417,0)</f>
        <v>0</v>
      </c>
      <c r="N2979" s="168">
        <f>IF(N$2=$A2979,Data!K417,0)</f>
        <v>0</v>
      </c>
      <c r="O2979" s="168">
        <f>IF(O$2=$A2979,Data!L417,0)</f>
        <v>0</v>
      </c>
      <c r="P2979" s="168">
        <f>IF(P$2=$A2979,Data!M417,0)</f>
        <v>0</v>
      </c>
      <c r="Q2979" s="168">
        <f>IF(Q$2=$A2979,Data!N417,0)</f>
        <v>0</v>
      </c>
      <c r="R2979" s="169">
        <f>IF(R$2=$A2979,Data!O417,0)</f>
        <v>0</v>
      </c>
      <c r="S2979" s="169">
        <f>IF(S$2=$A2979,Data!P417,0)</f>
        <v>0</v>
      </c>
      <c r="T2979" s="169">
        <f>IF(T$2=$A2979,Data!Q417,0)</f>
        <v>0</v>
      </c>
      <c r="U2979" s="169">
        <f>IF(U$2=$A2979,Data!R417,0)</f>
        <v>0</v>
      </c>
      <c r="V2979" s="169">
        <f>IF(V$2=$A2979,Data!S417,0)</f>
        <v>0</v>
      </c>
      <c r="W2979" s="169">
        <f>IF(W$2=$A2979,Data!T417,0)</f>
        <v>0</v>
      </c>
      <c r="X2979" s="169">
        <f>IF(X$2=$A2979,Data!U417,0)</f>
        <v>0</v>
      </c>
      <c r="Y2979" s="169">
        <f>IF(Y$2=$A2979,Data!V417,0)</f>
        <v>0</v>
      </c>
      <c r="Z2979" s="169">
        <f>IF(Z$2=$A2979,Data!W417,0)</f>
        <v>0</v>
      </c>
      <c r="AA2979" s="169">
        <f>IF(AA$2=$A2979,Data!X417,0)</f>
        <v>0</v>
      </c>
      <c r="AB2979" s="169">
        <f>IF(AB$2=$A2979,Data!Y417,0)</f>
        <v>0</v>
      </c>
      <c r="AC2979" s="169">
        <f>IF(AC$2=$A2979,Data!Z417,0)</f>
        <v>0</v>
      </c>
      <c r="AD2979" s="170">
        <f>IF(AD$2=$A2979,Data!AA417,0)</f>
        <v>0</v>
      </c>
      <c r="AE2979" s="171">
        <f>IF(AE$2=$A2979,Data!AB417,0)</f>
        <v>0</v>
      </c>
      <c r="AF2979" s="170">
        <f>IF(AF$2=$A2979,Data!AC417,0)</f>
        <v>0</v>
      </c>
      <c r="AG2979" s="171">
        <f>IF(AG$2=$A2979,Data!AD417,0)</f>
        <v>0</v>
      </c>
      <c r="AH2979" s="170">
        <f>IF(AH$2=$A2979,Data!AE417,0)</f>
        <v>0</v>
      </c>
      <c r="AI2979" s="171">
        <f>IF(AI$2=$A2979,Data!AF417,0)</f>
        <v>0</v>
      </c>
      <c r="AJ2979" s="170">
        <f>IF(AJ$2=$A2979,Data!AG417,0)</f>
        <v>0</v>
      </c>
      <c r="AK2979" s="171">
        <f>IF(AK$2=$A2979,Data!AH417,0)</f>
        <v>0</v>
      </c>
      <c r="AL2979" s="170">
        <f>IF(AL$2=$A2979,Data!AI417,0)</f>
        <v>0</v>
      </c>
      <c r="AM2979" t="str">
        <f t="shared" si="92"/>
        <v>EA</v>
      </c>
      <c r="AN2979" t="e">
        <f>+INDEX(Validation!$D$4:$D$250,MATCH(Merge!B2979,Validation!$E$4:$E$250,0))</f>
        <v>#N/A</v>
      </c>
      <c r="AO2979" s="172">
        <f t="shared" si="93"/>
        <v>0</v>
      </c>
    </row>
    <row r="2980" spans="1:41" ht="15" x14ac:dyDescent="0.25">
      <c r="A2980">
        <f>Inputs!$H$17</f>
        <v>7</v>
      </c>
      <c r="B2980" t="str">
        <f>Inputs!$D$4</f>
        <v>Select Agency…</v>
      </c>
      <c r="C2980" s="166" t="str">
        <f>Inputs!$I$6</f>
        <v>(insert code)</v>
      </c>
      <c r="D2980" t="str">
        <f>IFERROR(INDEX(Inputs!$I$11:$I$19,MATCH(A2980,Inputs!$H$11:$H$19)),"")</f>
        <v>(insert code)</v>
      </c>
      <c r="E2980" t="s">
        <v>942</v>
      </c>
      <c r="F2980" s="168">
        <f>IF(F$2=$A2980,Data!C418,0)</f>
        <v>0</v>
      </c>
      <c r="G2980" s="168">
        <f>IF(G$2=$A2980,Data!D418,0)</f>
        <v>0</v>
      </c>
      <c r="H2980" s="168">
        <f>IF(H$2=$A2980,Data!E418,0)</f>
        <v>0</v>
      </c>
      <c r="I2980" s="168">
        <f>IF(I$2=$A2980,Data!F418,0)</f>
        <v>0</v>
      </c>
      <c r="J2980" s="168">
        <f>IF(J$2=$A2980,Data!G418,0)</f>
        <v>0</v>
      </c>
      <c r="K2980" s="168">
        <f>IF(K$2=$A2980,Data!H418,0)</f>
        <v>0</v>
      </c>
      <c r="L2980" s="168">
        <f>IF(L$2=$A2980,Data!I418,0)</f>
        <v>0</v>
      </c>
      <c r="M2980" s="168">
        <f>IF(M$2=$A2980,Data!J418,0)</f>
        <v>0</v>
      </c>
      <c r="N2980" s="168">
        <f>IF(N$2=$A2980,Data!K418,0)</f>
        <v>0</v>
      </c>
      <c r="O2980" s="168">
        <f>IF(O$2=$A2980,Data!L418,0)</f>
        <v>0</v>
      </c>
      <c r="P2980" s="168">
        <f>IF(P$2=$A2980,Data!M418,0)</f>
        <v>0</v>
      </c>
      <c r="Q2980" s="168">
        <f>IF(Q$2=$A2980,Data!N418,0)</f>
        <v>0</v>
      </c>
      <c r="R2980" s="169">
        <f>IF(R$2=$A2980,Data!O418,0)</f>
        <v>0</v>
      </c>
      <c r="S2980" s="169">
        <f>IF(S$2=$A2980,Data!P418,0)</f>
        <v>0</v>
      </c>
      <c r="T2980" s="169">
        <f>IF(T$2=$A2980,Data!Q418,0)</f>
        <v>0</v>
      </c>
      <c r="U2980" s="169">
        <f>IF(U$2=$A2980,Data!R418,0)</f>
        <v>0</v>
      </c>
      <c r="V2980" s="169">
        <f>IF(V$2=$A2980,Data!S418,0)</f>
        <v>0</v>
      </c>
      <c r="W2980" s="169">
        <f>IF(W$2=$A2980,Data!T418,0)</f>
        <v>0</v>
      </c>
      <c r="X2980" s="169">
        <f>IF(X$2=$A2980,Data!U418,0)</f>
        <v>0</v>
      </c>
      <c r="Y2980" s="169">
        <f>IF(Y$2=$A2980,Data!V418,0)</f>
        <v>0</v>
      </c>
      <c r="Z2980" s="169">
        <f>IF(Z$2=$A2980,Data!W418,0)</f>
        <v>0</v>
      </c>
      <c r="AA2980" s="169">
        <f>IF(AA$2=$A2980,Data!X418,0)</f>
        <v>0</v>
      </c>
      <c r="AB2980" s="169">
        <f>IF(AB$2=$A2980,Data!Y418,0)</f>
        <v>0</v>
      </c>
      <c r="AC2980" s="169">
        <f>IF(AC$2=$A2980,Data!Z418,0)</f>
        <v>0</v>
      </c>
      <c r="AD2980" s="170">
        <f>IF(AD$2=$A2980,Data!AA418,0)</f>
        <v>0</v>
      </c>
      <c r="AE2980" s="171">
        <f>IF(AE$2=$A2980,Data!AB418,0)</f>
        <v>0</v>
      </c>
      <c r="AF2980" s="170">
        <f>IF(AF$2=$A2980,Data!AC418,0)</f>
        <v>0</v>
      </c>
      <c r="AG2980" s="171">
        <f>IF(AG$2=$A2980,Data!AD418,0)</f>
        <v>0</v>
      </c>
      <c r="AH2980" s="170">
        <f>IF(AH$2=$A2980,Data!AE418,0)</f>
        <v>0</v>
      </c>
      <c r="AI2980" s="171">
        <f>IF(AI$2=$A2980,Data!AF418,0)</f>
        <v>0</v>
      </c>
      <c r="AJ2980" s="170">
        <f>IF(AJ$2=$A2980,Data!AG418,0)</f>
        <v>0</v>
      </c>
      <c r="AK2980" s="171">
        <f>IF(AK$2=$A2980,Data!AH418,0)</f>
        <v>0</v>
      </c>
      <c r="AL2980" s="170">
        <f>IF(AL$2=$A2980,Data!AI418,0)</f>
        <v>0</v>
      </c>
      <c r="AM2980" t="str">
        <f t="shared" si="92"/>
        <v>EA</v>
      </c>
      <c r="AN2980" t="e">
        <f>+INDEX(Validation!$D$4:$D$250,MATCH(Merge!B2980,Validation!$E$4:$E$250,0))</f>
        <v>#N/A</v>
      </c>
      <c r="AO2980" s="172">
        <f t="shared" si="93"/>
        <v>0</v>
      </c>
    </row>
    <row r="2981" spans="1:41" ht="15" x14ac:dyDescent="0.25">
      <c r="A2981">
        <f>Inputs!$H$17</f>
        <v>7</v>
      </c>
      <c r="B2981" t="str">
        <f>Inputs!$D$4</f>
        <v>Select Agency…</v>
      </c>
      <c r="C2981" s="166" t="str">
        <f>Inputs!$I$6</f>
        <v>(insert code)</v>
      </c>
      <c r="D2981" t="str">
        <f>IFERROR(INDEX(Inputs!$I$11:$I$19,MATCH(A2981,Inputs!$H$11:$H$19)),"")</f>
        <v>(insert code)</v>
      </c>
      <c r="E2981" t="s">
        <v>942</v>
      </c>
      <c r="F2981" s="168">
        <f>IF(F$2=$A2981,Data!C419,0)</f>
        <v>0</v>
      </c>
      <c r="G2981" s="168">
        <f>IF(G$2=$A2981,Data!D419,0)</f>
        <v>0</v>
      </c>
      <c r="H2981" s="168">
        <f>IF(H$2=$A2981,Data!E419,0)</f>
        <v>0</v>
      </c>
      <c r="I2981" s="168">
        <f>IF(I$2=$A2981,Data!F419,0)</f>
        <v>0</v>
      </c>
      <c r="J2981" s="168">
        <f>IF(J$2=$A2981,Data!G419,0)</f>
        <v>0</v>
      </c>
      <c r="K2981" s="168">
        <f>IF(K$2=$A2981,Data!H419,0)</f>
        <v>0</v>
      </c>
      <c r="L2981" s="168">
        <f>IF(L$2=$A2981,Data!I419,0)</f>
        <v>0</v>
      </c>
      <c r="M2981" s="168">
        <f>IF(M$2=$A2981,Data!J419,0)</f>
        <v>0</v>
      </c>
      <c r="N2981" s="168">
        <f>IF(N$2=$A2981,Data!K419,0)</f>
        <v>0</v>
      </c>
      <c r="O2981" s="168">
        <f>IF(O$2=$A2981,Data!L419,0)</f>
        <v>0</v>
      </c>
      <c r="P2981" s="168">
        <f>IF(P$2=$A2981,Data!M419,0)</f>
        <v>0</v>
      </c>
      <c r="Q2981" s="168">
        <f>IF(Q$2=$A2981,Data!N419,0)</f>
        <v>0</v>
      </c>
      <c r="R2981" s="169">
        <f>IF(R$2=$A2981,Data!O419,0)</f>
        <v>0</v>
      </c>
      <c r="S2981" s="169">
        <f>IF(S$2=$A2981,Data!P419,0)</f>
        <v>0</v>
      </c>
      <c r="T2981" s="169">
        <f>IF(T$2=$A2981,Data!Q419,0)</f>
        <v>0</v>
      </c>
      <c r="U2981" s="169">
        <f>IF(U$2=$A2981,Data!R419,0)</f>
        <v>0</v>
      </c>
      <c r="V2981" s="169">
        <f>IF(V$2=$A2981,Data!S419,0)</f>
        <v>0</v>
      </c>
      <c r="W2981" s="169">
        <f>IF(W$2=$A2981,Data!T419,0)</f>
        <v>0</v>
      </c>
      <c r="X2981" s="169">
        <f>IF(X$2=$A2981,Data!U419,0)</f>
        <v>0</v>
      </c>
      <c r="Y2981" s="169">
        <f>IF(Y$2=$A2981,Data!V419,0)</f>
        <v>0</v>
      </c>
      <c r="Z2981" s="169">
        <f>IF(Z$2=$A2981,Data!W419,0)</f>
        <v>0</v>
      </c>
      <c r="AA2981" s="169">
        <f>IF(AA$2=$A2981,Data!X419,0)</f>
        <v>0</v>
      </c>
      <c r="AB2981" s="169">
        <f>IF(AB$2=$A2981,Data!Y419,0)</f>
        <v>0</v>
      </c>
      <c r="AC2981" s="169">
        <f>IF(AC$2=$A2981,Data!Z419,0)</f>
        <v>0</v>
      </c>
      <c r="AD2981" s="170">
        <f>IF(AD$2=$A2981,Data!AA419,0)</f>
        <v>0</v>
      </c>
      <c r="AE2981" s="171">
        <f>IF(AE$2=$A2981,Data!AB419,0)</f>
        <v>0</v>
      </c>
      <c r="AF2981" s="170">
        <f>IF(AF$2=$A2981,Data!AC419,0)</f>
        <v>0</v>
      </c>
      <c r="AG2981" s="171">
        <f>IF(AG$2=$A2981,Data!AD419,0)</f>
        <v>0</v>
      </c>
      <c r="AH2981" s="170">
        <f>IF(AH$2=$A2981,Data!AE419,0)</f>
        <v>0</v>
      </c>
      <c r="AI2981" s="171">
        <f>IF(AI$2=$A2981,Data!AF419,0)</f>
        <v>0</v>
      </c>
      <c r="AJ2981" s="170">
        <f>IF(AJ$2=$A2981,Data!AG419,0)</f>
        <v>0</v>
      </c>
      <c r="AK2981" s="171">
        <f>IF(AK$2=$A2981,Data!AH419,0)</f>
        <v>0</v>
      </c>
      <c r="AL2981" s="170">
        <f>IF(AL$2=$A2981,Data!AI419,0)</f>
        <v>0</v>
      </c>
      <c r="AM2981" t="str">
        <f t="shared" si="92"/>
        <v>EA</v>
      </c>
      <c r="AN2981" t="e">
        <f>+INDEX(Validation!$D$4:$D$250,MATCH(Merge!B2981,Validation!$E$4:$E$250,0))</f>
        <v>#N/A</v>
      </c>
      <c r="AO2981" s="172">
        <f t="shared" si="93"/>
        <v>0</v>
      </c>
    </row>
    <row r="2982" spans="1:41" ht="15" x14ac:dyDescent="0.25">
      <c r="A2982">
        <f>Inputs!$H$17</f>
        <v>7</v>
      </c>
      <c r="B2982" t="str">
        <f>Inputs!$D$4</f>
        <v>Select Agency…</v>
      </c>
      <c r="C2982" s="166" t="str">
        <f>Inputs!$I$6</f>
        <v>(insert code)</v>
      </c>
      <c r="D2982" t="str">
        <f>IFERROR(INDEX(Inputs!$I$11:$I$19,MATCH(A2982,Inputs!$H$11:$H$19)),"")</f>
        <v>(insert code)</v>
      </c>
      <c r="E2982" t="s">
        <v>942</v>
      </c>
      <c r="F2982" s="168">
        <f>IF(F$2=$A2982,Data!C420,0)</f>
        <v>0</v>
      </c>
      <c r="G2982" s="168">
        <f>IF(G$2=$A2982,Data!D420,0)</f>
        <v>0</v>
      </c>
      <c r="H2982" s="168">
        <f>IF(H$2=$A2982,Data!E420,0)</f>
        <v>0</v>
      </c>
      <c r="I2982" s="168">
        <f>IF(I$2=$A2982,Data!F420,0)</f>
        <v>0</v>
      </c>
      <c r="J2982" s="168">
        <f>IF(J$2=$A2982,Data!G420,0)</f>
        <v>0</v>
      </c>
      <c r="K2982" s="168">
        <f>IF(K$2=$A2982,Data!H420,0)</f>
        <v>0</v>
      </c>
      <c r="L2982" s="168">
        <f>IF(L$2=$A2982,Data!I420,0)</f>
        <v>0</v>
      </c>
      <c r="M2982" s="168">
        <f>IF(M$2=$A2982,Data!J420,0)</f>
        <v>0</v>
      </c>
      <c r="N2982" s="168">
        <f>IF(N$2=$A2982,Data!K420,0)</f>
        <v>0</v>
      </c>
      <c r="O2982" s="168">
        <f>IF(O$2=$A2982,Data!L420,0)</f>
        <v>0</v>
      </c>
      <c r="P2982" s="168">
        <f>IF(P$2=$A2982,Data!M420,0)</f>
        <v>0</v>
      </c>
      <c r="Q2982" s="168">
        <f>IF(Q$2=$A2982,Data!N420,0)</f>
        <v>0</v>
      </c>
      <c r="R2982" s="169">
        <f>IF(R$2=$A2982,Data!O420,0)</f>
        <v>0</v>
      </c>
      <c r="S2982" s="169">
        <f>IF(S$2=$A2982,Data!P420,0)</f>
        <v>0</v>
      </c>
      <c r="T2982" s="169">
        <f>IF(T$2=$A2982,Data!Q420,0)</f>
        <v>0</v>
      </c>
      <c r="U2982" s="169">
        <f>IF(U$2=$A2982,Data!R420,0)</f>
        <v>0</v>
      </c>
      <c r="V2982" s="169">
        <f>IF(V$2=$A2982,Data!S420,0)</f>
        <v>0</v>
      </c>
      <c r="W2982" s="169">
        <f>IF(W$2=$A2982,Data!T420,0)</f>
        <v>0</v>
      </c>
      <c r="X2982" s="169">
        <f>IF(X$2=$A2982,Data!U420,0)</f>
        <v>0</v>
      </c>
      <c r="Y2982" s="169">
        <f>IF(Y$2=$A2982,Data!V420,0)</f>
        <v>0</v>
      </c>
      <c r="Z2982" s="169">
        <f>IF(Z$2=$A2982,Data!W420,0)</f>
        <v>0</v>
      </c>
      <c r="AA2982" s="169">
        <f>IF(AA$2=$A2982,Data!X420,0)</f>
        <v>0</v>
      </c>
      <c r="AB2982" s="169">
        <f>IF(AB$2=$A2982,Data!Y420,0)</f>
        <v>0</v>
      </c>
      <c r="AC2982" s="169">
        <f>IF(AC$2=$A2982,Data!Z420,0)</f>
        <v>0</v>
      </c>
      <c r="AD2982" s="170">
        <f>IF(AD$2=$A2982,Data!AA420,0)</f>
        <v>0</v>
      </c>
      <c r="AE2982" s="171">
        <f>IF(AE$2=$A2982,Data!AB420,0)</f>
        <v>0</v>
      </c>
      <c r="AF2982" s="170">
        <f>IF(AF$2=$A2982,Data!AC420,0)</f>
        <v>0</v>
      </c>
      <c r="AG2982" s="171">
        <f>IF(AG$2=$A2982,Data!AD420,0)</f>
        <v>0</v>
      </c>
      <c r="AH2982" s="170">
        <f>IF(AH$2=$A2982,Data!AE420,0)</f>
        <v>0</v>
      </c>
      <c r="AI2982" s="171">
        <f>IF(AI$2=$A2982,Data!AF420,0)</f>
        <v>0</v>
      </c>
      <c r="AJ2982" s="170">
        <f>IF(AJ$2=$A2982,Data!AG420,0)</f>
        <v>0</v>
      </c>
      <c r="AK2982" s="171">
        <f>IF(AK$2=$A2982,Data!AH420,0)</f>
        <v>0</v>
      </c>
      <c r="AL2982" s="170">
        <f>IF(AL$2=$A2982,Data!AI420,0)</f>
        <v>0</v>
      </c>
      <c r="AM2982" t="str">
        <f t="shared" si="92"/>
        <v>EA</v>
      </c>
      <c r="AN2982" t="e">
        <f>+INDEX(Validation!$D$4:$D$250,MATCH(Merge!B2982,Validation!$E$4:$E$250,0))</f>
        <v>#N/A</v>
      </c>
      <c r="AO2982" s="172">
        <f t="shared" si="93"/>
        <v>0</v>
      </c>
    </row>
    <row r="2983" spans="1:41" ht="15" x14ac:dyDescent="0.25">
      <c r="A2983">
        <f>Inputs!$H$17</f>
        <v>7</v>
      </c>
      <c r="B2983" t="str">
        <f>Inputs!$D$4</f>
        <v>Select Agency…</v>
      </c>
      <c r="C2983" s="166" t="str">
        <f>Inputs!$I$6</f>
        <v>(insert code)</v>
      </c>
      <c r="D2983" t="str">
        <f>IFERROR(INDEX(Inputs!$I$11:$I$19,MATCH(A2983,Inputs!$H$11:$H$19)),"")</f>
        <v>(insert code)</v>
      </c>
      <c r="E2983" t="s">
        <v>942</v>
      </c>
      <c r="F2983" s="168">
        <f>IF(F$2=$A2983,Data!C421,0)</f>
        <v>0</v>
      </c>
      <c r="G2983" s="168">
        <f>IF(G$2=$A2983,Data!D421,0)</f>
        <v>0</v>
      </c>
      <c r="H2983" s="168">
        <f>IF(H$2=$A2983,Data!E421,0)</f>
        <v>0</v>
      </c>
      <c r="I2983" s="168">
        <f>IF(I$2=$A2983,Data!F421,0)</f>
        <v>0</v>
      </c>
      <c r="J2983" s="168">
        <f>IF(J$2=$A2983,Data!G421,0)</f>
        <v>0</v>
      </c>
      <c r="K2983" s="168">
        <f>IF(K$2=$A2983,Data!H421,0)</f>
        <v>0</v>
      </c>
      <c r="L2983" s="168">
        <f>IF(L$2=$A2983,Data!I421,0)</f>
        <v>0</v>
      </c>
      <c r="M2983" s="168">
        <f>IF(M$2=$A2983,Data!J421,0)</f>
        <v>0</v>
      </c>
      <c r="N2983" s="168">
        <f>IF(N$2=$A2983,Data!K421,0)</f>
        <v>0</v>
      </c>
      <c r="O2983" s="168">
        <f>IF(O$2=$A2983,Data!L421,0)</f>
        <v>0</v>
      </c>
      <c r="P2983" s="168">
        <f>IF(P$2=$A2983,Data!M421,0)</f>
        <v>0</v>
      </c>
      <c r="Q2983" s="168">
        <f>IF(Q$2=$A2983,Data!N421,0)</f>
        <v>0</v>
      </c>
      <c r="R2983" s="169">
        <f>IF(R$2=$A2983,Data!O421,0)</f>
        <v>0</v>
      </c>
      <c r="S2983" s="169">
        <f>IF(S$2=$A2983,Data!P421,0)</f>
        <v>0</v>
      </c>
      <c r="T2983" s="169">
        <f>IF(T$2=$A2983,Data!Q421,0)</f>
        <v>0</v>
      </c>
      <c r="U2983" s="169">
        <f>IF(U$2=$A2983,Data!R421,0)</f>
        <v>0</v>
      </c>
      <c r="V2983" s="169">
        <f>IF(V$2=$A2983,Data!S421,0)</f>
        <v>0</v>
      </c>
      <c r="W2983" s="169">
        <f>IF(W$2=$A2983,Data!T421,0)</f>
        <v>0</v>
      </c>
      <c r="X2983" s="169">
        <f>IF(X$2=$A2983,Data!U421,0)</f>
        <v>0</v>
      </c>
      <c r="Y2983" s="169">
        <f>IF(Y$2=$A2983,Data!V421,0)</f>
        <v>0</v>
      </c>
      <c r="Z2983" s="169">
        <f>IF(Z$2=$A2983,Data!W421,0)</f>
        <v>0</v>
      </c>
      <c r="AA2983" s="169">
        <f>IF(AA$2=$A2983,Data!X421,0)</f>
        <v>0</v>
      </c>
      <c r="AB2983" s="169">
        <f>IF(AB$2=$A2983,Data!Y421,0)</f>
        <v>0</v>
      </c>
      <c r="AC2983" s="169">
        <f>IF(AC$2=$A2983,Data!Z421,0)</f>
        <v>0</v>
      </c>
      <c r="AD2983" s="170">
        <f>IF(AD$2=$A2983,Data!AA421,0)</f>
        <v>0</v>
      </c>
      <c r="AE2983" s="171">
        <f>IF(AE$2=$A2983,Data!AB421,0)</f>
        <v>0</v>
      </c>
      <c r="AF2983" s="170">
        <f>IF(AF$2=$A2983,Data!AC421,0)</f>
        <v>0</v>
      </c>
      <c r="AG2983" s="171">
        <f>IF(AG$2=$A2983,Data!AD421,0)</f>
        <v>0</v>
      </c>
      <c r="AH2983" s="170">
        <f>IF(AH$2=$A2983,Data!AE421,0)</f>
        <v>0</v>
      </c>
      <c r="AI2983" s="171">
        <f>IF(AI$2=$A2983,Data!AF421,0)</f>
        <v>0</v>
      </c>
      <c r="AJ2983" s="170">
        <f>IF(AJ$2=$A2983,Data!AG421,0)</f>
        <v>0</v>
      </c>
      <c r="AK2983" s="171">
        <f>IF(AK$2=$A2983,Data!AH421,0)</f>
        <v>0</v>
      </c>
      <c r="AL2983" s="170">
        <f>IF(AL$2=$A2983,Data!AI421,0)</f>
        <v>0</v>
      </c>
      <c r="AM2983" t="str">
        <f t="shared" si="92"/>
        <v>EA</v>
      </c>
      <c r="AN2983" t="e">
        <f>+INDEX(Validation!$D$4:$D$250,MATCH(Merge!B2983,Validation!$E$4:$E$250,0))</f>
        <v>#N/A</v>
      </c>
      <c r="AO2983" s="172">
        <f t="shared" si="93"/>
        <v>0</v>
      </c>
    </row>
    <row r="2984" spans="1:41" ht="15" x14ac:dyDescent="0.25">
      <c r="A2984">
        <f>Inputs!$H$17</f>
        <v>7</v>
      </c>
      <c r="B2984" t="str">
        <f>Inputs!$D$4</f>
        <v>Select Agency…</v>
      </c>
      <c r="C2984" s="166" t="str">
        <f>Inputs!$I$6</f>
        <v>(insert code)</v>
      </c>
      <c r="D2984" t="str">
        <f>IFERROR(INDEX(Inputs!$I$11:$I$19,MATCH(A2984,Inputs!$H$11:$H$19)),"")</f>
        <v>(insert code)</v>
      </c>
      <c r="E2984" t="s">
        <v>942</v>
      </c>
      <c r="F2984" s="168">
        <f>IF(F$2=$A2984,Data!C422,0)</f>
        <v>0</v>
      </c>
      <c r="G2984" s="168">
        <f>IF(G$2=$A2984,Data!D422,0)</f>
        <v>0</v>
      </c>
      <c r="H2984" s="168">
        <f>IF(H$2=$A2984,Data!E422,0)</f>
        <v>0</v>
      </c>
      <c r="I2984" s="168">
        <f>IF(I$2=$A2984,Data!F422,0)</f>
        <v>0</v>
      </c>
      <c r="J2984" s="168">
        <f>IF(J$2=$A2984,Data!G422,0)</f>
        <v>0</v>
      </c>
      <c r="K2984" s="168">
        <f>IF(K$2=$A2984,Data!H422,0)</f>
        <v>0</v>
      </c>
      <c r="L2984" s="168">
        <f>IF(L$2=$A2984,Data!I422,0)</f>
        <v>0</v>
      </c>
      <c r="M2984" s="168">
        <f>IF(M$2=$A2984,Data!J422,0)</f>
        <v>0</v>
      </c>
      <c r="N2984" s="168">
        <f>IF(N$2=$A2984,Data!K422,0)</f>
        <v>0</v>
      </c>
      <c r="O2984" s="168">
        <f>IF(O$2=$A2984,Data!L422,0)</f>
        <v>0</v>
      </c>
      <c r="P2984" s="168">
        <f>IF(P$2=$A2984,Data!M422,0)</f>
        <v>0</v>
      </c>
      <c r="Q2984" s="168">
        <f>IF(Q$2=$A2984,Data!N422,0)</f>
        <v>0</v>
      </c>
      <c r="R2984" s="169">
        <f>IF(R$2=$A2984,Data!O422,0)</f>
        <v>0</v>
      </c>
      <c r="S2984" s="169">
        <f>IF(S$2=$A2984,Data!P422,0)</f>
        <v>0</v>
      </c>
      <c r="T2984" s="169">
        <f>IF(T$2=$A2984,Data!Q422,0)</f>
        <v>0</v>
      </c>
      <c r="U2984" s="169">
        <f>IF(U$2=$A2984,Data!R422,0)</f>
        <v>0</v>
      </c>
      <c r="V2984" s="169">
        <f>IF(V$2=$A2984,Data!S422,0)</f>
        <v>0</v>
      </c>
      <c r="W2984" s="169">
        <f>IF(W$2=$A2984,Data!T422,0)</f>
        <v>0</v>
      </c>
      <c r="X2984" s="169">
        <f>IF(X$2=$A2984,Data!U422,0)</f>
        <v>0</v>
      </c>
      <c r="Y2984" s="169">
        <f>IF(Y$2=$A2984,Data!V422,0)</f>
        <v>0</v>
      </c>
      <c r="Z2984" s="169">
        <f>IF(Z$2=$A2984,Data!W422,0)</f>
        <v>0</v>
      </c>
      <c r="AA2984" s="169">
        <f>IF(AA$2=$A2984,Data!X422,0)</f>
        <v>0</v>
      </c>
      <c r="AB2984" s="169">
        <f>IF(AB$2=$A2984,Data!Y422,0)</f>
        <v>0</v>
      </c>
      <c r="AC2984" s="169">
        <f>IF(AC$2=$A2984,Data!Z422,0)</f>
        <v>0</v>
      </c>
      <c r="AD2984" s="170">
        <f>IF(AD$2=$A2984,Data!AA422,0)</f>
        <v>0</v>
      </c>
      <c r="AE2984" s="171">
        <f>IF(AE$2=$A2984,Data!AB422,0)</f>
        <v>0</v>
      </c>
      <c r="AF2984" s="170">
        <f>IF(AF$2=$A2984,Data!AC422,0)</f>
        <v>0</v>
      </c>
      <c r="AG2984" s="171">
        <f>IF(AG$2=$A2984,Data!AD422,0)</f>
        <v>0</v>
      </c>
      <c r="AH2984" s="170">
        <f>IF(AH$2=$A2984,Data!AE422,0)</f>
        <v>0</v>
      </c>
      <c r="AI2984" s="171">
        <f>IF(AI$2=$A2984,Data!AF422,0)</f>
        <v>0</v>
      </c>
      <c r="AJ2984" s="170">
        <f>IF(AJ$2=$A2984,Data!AG422,0)</f>
        <v>0</v>
      </c>
      <c r="AK2984" s="171">
        <f>IF(AK$2=$A2984,Data!AH422,0)</f>
        <v>0</v>
      </c>
      <c r="AL2984" s="170">
        <f>IF(AL$2=$A2984,Data!AI422,0)</f>
        <v>0</v>
      </c>
      <c r="AM2984" t="str">
        <f t="shared" si="92"/>
        <v>EA</v>
      </c>
      <c r="AN2984" t="e">
        <f>+INDEX(Validation!$D$4:$D$250,MATCH(Merge!B2984,Validation!$E$4:$E$250,0))</f>
        <v>#N/A</v>
      </c>
      <c r="AO2984" s="172">
        <f t="shared" si="93"/>
        <v>0</v>
      </c>
    </row>
    <row r="2985" spans="1:41" ht="15" x14ac:dyDescent="0.25">
      <c r="A2985">
        <f>Inputs!$H$17</f>
        <v>7</v>
      </c>
      <c r="B2985" t="str">
        <f>Inputs!$D$4</f>
        <v>Select Agency…</v>
      </c>
      <c r="C2985" s="166" t="str">
        <f>Inputs!$I$6</f>
        <v>(insert code)</v>
      </c>
      <c r="D2985" t="str">
        <f>IFERROR(INDEX(Inputs!$I$11:$I$19,MATCH(A2985,Inputs!$H$11:$H$19)),"")</f>
        <v>(insert code)</v>
      </c>
      <c r="E2985" t="s">
        <v>942</v>
      </c>
      <c r="F2985" s="168">
        <f>IF(F$2=$A2985,Data!C423,0)</f>
        <v>0</v>
      </c>
      <c r="G2985" s="168">
        <f>IF(G$2=$A2985,Data!D423,0)</f>
        <v>0</v>
      </c>
      <c r="H2985" s="168">
        <f>IF(H$2=$A2985,Data!E423,0)</f>
        <v>0</v>
      </c>
      <c r="I2985" s="168">
        <f>IF(I$2=$A2985,Data!F423,0)</f>
        <v>0</v>
      </c>
      <c r="J2985" s="168">
        <f>IF(J$2=$A2985,Data!G423,0)</f>
        <v>0</v>
      </c>
      <c r="K2985" s="168">
        <f>IF(K$2=$A2985,Data!H423,0)</f>
        <v>0</v>
      </c>
      <c r="L2985" s="168">
        <f>IF(L$2=$A2985,Data!I423,0)</f>
        <v>0</v>
      </c>
      <c r="M2985" s="168">
        <f>IF(M$2=$A2985,Data!J423,0)</f>
        <v>0</v>
      </c>
      <c r="N2985" s="168">
        <f>IF(N$2=$A2985,Data!K423,0)</f>
        <v>0</v>
      </c>
      <c r="O2985" s="168">
        <f>IF(O$2=$A2985,Data!L423,0)</f>
        <v>0</v>
      </c>
      <c r="P2985" s="168">
        <f>IF(P$2=$A2985,Data!M423,0)</f>
        <v>0</v>
      </c>
      <c r="Q2985" s="168">
        <f>IF(Q$2=$A2985,Data!N423,0)</f>
        <v>0</v>
      </c>
      <c r="R2985" s="169">
        <f>IF(R$2=$A2985,Data!O423,0)</f>
        <v>0</v>
      </c>
      <c r="S2985" s="169">
        <f>IF(S$2=$A2985,Data!P423,0)</f>
        <v>0</v>
      </c>
      <c r="T2985" s="169">
        <f>IF(T$2=$A2985,Data!Q423,0)</f>
        <v>0</v>
      </c>
      <c r="U2985" s="169">
        <f>IF(U$2=$A2985,Data!R423,0)</f>
        <v>0</v>
      </c>
      <c r="V2985" s="169">
        <f>IF(V$2=$A2985,Data!S423,0)</f>
        <v>0</v>
      </c>
      <c r="W2985" s="169">
        <f>IF(W$2=$A2985,Data!T423,0)</f>
        <v>0</v>
      </c>
      <c r="X2985" s="169">
        <f>IF(X$2=$A2985,Data!U423,0)</f>
        <v>0</v>
      </c>
      <c r="Y2985" s="169">
        <f>IF(Y$2=$A2985,Data!V423,0)</f>
        <v>0</v>
      </c>
      <c r="Z2985" s="169">
        <f>IF(Z$2=$A2985,Data!W423,0)</f>
        <v>0</v>
      </c>
      <c r="AA2985" s="169">
        <f>IF(AA$2=$A2985,Data!X423,0)</f>
        <v>0</v>
      </c>
      <c r="AB2985" s="169">
        <f>IF(AB$2=$A2985,Data!Y423,0)</f>
        <v>0</v>
      </c>
      <c r="AC2985" s="169">
        <f>IF(AC$2=$A2985,Data!Z423,0)</f>
        <v>0</v>
      </c>
      <c r="AD2985" s="170">
        <f>IF(AD$2=$A2985,Data!AA423,0)</f>
        <v>0</v>
      </c>
      <c r="AE2985" s="171">
        <f>IF(AE$2=$A2985,Data!AB423,0)</f>
        <v>0</v>
      </c>
      <c r="AF2985" s="170">
        <f>IF(AF$2=$A2985,Data!AC423,0)</f>
        <v>0</v>
      </c>
      <c r="AG2985" s="171">
        <f>IF(AG$2=$A2985,Data!AD423,0)</f>
        <v>0</v>
      </c>
      <c r="AH2985" s="170">
        <f>IF(AH$2=$A2985,Data!AE423,0)</f>
        <v>0</v>
      </c>
      <c r="AI2985" s="171">
        <f>IF(AI$2=$A2985,Data!AF423,0)</f>
        <v>0</v>
      </c>
      <c r="AJ2985" s="170">
        <f>IF(AJ$2=$A2985,Data!AG423,0)</f>
        <v>0</v>
      </c>
      <c r="AK2985" s="171">
        <f>IF(AK$2=$A2985,Data!AH423,0)</f>
        <v>0</v>
      </c>
      <c r="AL2985" s="170">
        <f>IF(AL$2=$A2985,Data!AI423,0)</f>
        <v>0</v>
      </c>
      <c r="AM2985" t="str">
        <f t="shared" si="92"/>
        <v>EA</v>
      </c>
      <c r="AN2985" t="e">
        <f>+INDEX(Validation!$D$4:$D$250,MATCH(Merge!B2985,Validation!$E$4:$E$250,0))</f>
        <v>#N/A</v>
      </c>
      <c r="AO2985" s="172">
        <f t="shared" si="93"/>
        <v>0</v>
      </c>
    </row>
    <row r="2986" spans="1:41" ht="15" x14ac:dyDescent="0.25">
      <c r="A2986">
        <f>Inputs!$H$17</f>
        <v>7</v>
      </c>
      <c r="B2986" t="str">
        <f>Inputs!$D$4</f>
        <v>Select Agency…</v>
      </c>
      <c r="C2986" s="166" t="str">
        <f>Inputs!$I$6</f>
        <v>(insert code)</v>
      </c>
      <c r="D2986" t="str">
        <f>IFERROR(INDEX(Inputs!$I$11:$I$19,MATCH(A2986,Inputs!$H$11:$H$19)),"")</f>
        <v>(insert code)</v>
      </c>
      <c r="E2986" t="s">
        <v>942</v>
      </c>
      <c r="F2986" s="168">
        <f>IF(F$2=$A2986,Data!C424,0)</f>
        <v>0</v>
      </c>
      <c r="G2986" s="168">
        <f>IF(G$2=$A2986,Data!D424,0)</f>
        <v>0</v>
      </c>
      <c r="H2986" s="168">
        <f>IF(H$2=$A2986,Data!E424,0)</f>
        <v>0</v>
      </c>
      <c r="I2986" s="168">
        <f>IF(I$2=$A2986,Data!F424,0)</f>
        <v>0</v>
      </c>
      <c r="J2986" s="168">
        <f>IF(J$2=$A2986,Data!G424,0)</f>
        <v>0</v>
      </c>
      <c r="K2986" s="168">
        <f>IF(K$2=$A2986,Data!H424,0)</f>
        <v>0</v>
      </c>
      <c r="L2986" s="168">
        <f>IF(L$2=$A2986,Data!I424,0)</f>
        <v>0</v>
      </c>
      <c r="M2986" s="168">
        <f>IF(M$2=$A2986,Data!J424,0)</f>
        <v>0</v>
      </c>
      <c r="N2986" s="168">
        <f>IF(N$2=$A2986,Data!K424,0)</f>
        <v>0</v>
      </c>
      <c r="O2986" s="168">
        <f>IF(O$2=$A2986,Data!L424,0)</f>
        <v>0</v>
      </c>
      <c r="P2986" s="168">
        <f>IF(P$2=$A2986,Data!M424,0)</f>
        <v>0</v>
      </c>
      <c r="Q2986" s="168">
        <f>IF(Q$2=$A2986,Data!N424,0)</f>
        <v>0</v>
      </c>
      <c r="R2986" s="169">
        <f>IF(R$2=$A2986,Data!O424,0)</f>
        <v>0</v>
      </c>
      <c r="S2986" s="169">
        <f>IF(S$2=$A2986,Data!P424,0)</f>
        <v>0</v>
      </c>
      <c r="T2986" s="169">
        <f>IF(T$2=$A2986,Data!Q424,0)</f>
        <v>0</v>
      </c>
      <c r="U2986" s="169">
        <f>IF(U$2=$A2986,Data!R424,0)</f>
        <v>0</v>
      </c>
      <c r="V2986" s="169">
        <f>IF(V$2=$A2986,Data!S424,0)</f>
        <v>0</v>
      </c>
      <c r="W2986" s="169">
        <f>IF(W$2=$A2986,Data!T424,0)</f>
        <v>0</v>
      </c>
      <c r="X2986" s="169">
        <f>IF(X$2=$A2986,Data!U424,0)</f>
        <v>0</v>
      </c>
      <c r="Y2986" s="169">
        <f>IF(Y$2=$A2986,Data!V424,0)</f>
        <v>0</v>
      </c>
      <c r="Z2986" s="169">
        <f>IF(Z$2=$A2986,Data!W424,0)</f>
        <v>0</v>
      </c>
      <c r="AA2986" s="169">
        <f>IF(AA$2=$A2986,Data!X424,0)</f>
        <v>0</v>
      </c>
      <c r="AB2986" s="169">
        <f>IF(AB$2=$A2986,Data!Y424,0)</f>
        <v>0</v>
      </c>
      <c r="AC2986" s="169">
        <f>IF(AC$2=$A2986,Data!Z424,0)</f>
        <v>0</v>
      </c>
      <c r="AD2986" s="170">
        <f>IF(AD$2=$A2986,Data!AA424,0)</f>
        <v>0</v>
      </c>
      <c r="AE2986" s="171">
        <f>IF(AE$2=$A2986,Data!AB424,0)</f>
        <v>0</v>
      </c>
      <c r="AF2986" s="170">
        <f>IF(AF$2=$A2986,Data!AC424,0)</f>
        <v>0</v>
      </c>
      <c r="AG2986" s="171">
        <f>IF(AG$2=$A2986,Data!AD424,0)</f>
        <v>0</v>
      </c>
      <c r="AH2986" s="170">
        <f>IF(AH$2=$A2986,Data!AE424,0)</f>
        <v>0</v>
      </c>
      <c r="AI2986" s="171">
        <f>IF(AI$2=$A2986,Data!AF424,0)</f>
        <v>0</v>
      </c>
      <c r="AJ2986" s="170">
        <f>IF(AJ$2=$A2986,Data!AG424,0)</f>
        <v>0</v>
      </c>
      <c r="AK2986" s="171">
        <f>IF(AK$2=$A2986,Data!AH424,0)</f>
        <v>0</v>
      </c>
      <c r="AL2986" s="170">
        <f>IF(AL$2=$A2986,Data!AI424,0)</f>
        <v>0</v>
      </c>
      <c r="AM2986" t="str">
        <f t="shared" si="92"/>
        <v>EA</v>
      </c>
      <c r="AN2986" t="e">
        <f>+INDEX(Validation!$D$4:$D$250,MATCH(Merge!B2986,Validation!$E$4:$E$250,0))</f>
        <v>#N/A</v>
      </c>
      <c r="AO2986" s="172">
        <f t="shared" si="93"/>
        <v>0</v>
      </c>
    </row>
    <row r="2987" spans="1:41" ht="15" x14ac:dyDescent="0.25">
      <c r="A2987">
        <f>Inputs!$H$17</f>
        <v>7</v>
      </c>
      <c r="B2987" t="str">
        <f>Inputs!$D$4</f>
        <v>Select Agency…</v>
      </c>
      <c r="C2987" s="166" t="str">
        <f>Inputs!$I$6</f>
        <v>(insert code)</v>
      </c>
      <c r="D2987" t="str">
        <f>IFERROR(INDEX(Inputs!$I$11:$I$19,MATCH(A2987,Inputs!$H$11:$H$19)),"")</f>
        <v>(insert code)</v>
      </c>
      <c r="E2987" t="s">
        <v>942</v>
      </c>
      <c r="F2987" s="168">
        <f>IF(F$2=$A2987,Data!C425,0)</f>
        <v>0</v>
      </c>
      <c r="G2987" s="168">
        <f>IF(G$2=$A2987,Data!D425,0)</f>
        <v>0</v>
      </c>
      <c r="H2987" s="168">
        <f>IF(H$2=$A2987,Data!E425,0)</f>
        <v>0</v>
      </c>
      <c r="I2987" s="168">
        <f>IF(I$2=$A2987,Data!F425,0)</f>
        <v>0</v>
      </c>
      <c r="J2987" s="168">
        <f>IF(J$2=$A2987,Data!G425,0)</f>
        <v>0</v>
      </c>
      <c r="K2987" s="168">
        <f>IF(K$2=$A2987,Data!H425,0)</f>
        <v>0</v>
      </c>
      <c r="L2987" s="168">
        <f>IF(L$2=$A2987,Data!I425,0)</f>
        <v>0</v>
      </c>
      <c r="M2987" s="168">
        <f>IF(M$2=$A2987,Data!J425,0)</f>
        <v>0</v>
      </c>
      <c r="N2987" s="168">
        <f>IF(N$2=$A2987,Data!K425,0)</f>
        <v>0</v>
      </c>
      <c r="O2987" s="168">
        <f>IF(O$2=$A2987,Data!L425,0)</f>
        <v>0</v>
      </c>
      <c r="P2987" s="168">
        <f>IF(P$2=$A2987,Data!M425,0)</f>
        <v>0</v>
      </c>
      <c r="Q2987" s="168">
        <f>IF(Q$2=$A2987,Data!N425,0)</f>
        <v>0</v>
      </c>
      <c r="R2987" s="169">
        <f>IF(R$2=$A2987,Data!O425,0)</f>
        <v>0</v>
      </c>
      <c r="S2987" s="169">
        <f>IF(S$2=$A2987,Data!P425,0)</f>
        <v>0</v>
      </c>
      <c r="T2987" s="169">
        <f>IF(T$2=$A2987,Data!Q425,0)</f>
        <v>0</v>
      </c>
      <c r="U2987" s="169">
        <f>IF(U$2=$A2987,Data!R425,0)</f>
        <v>0</v>
      </c>
      <c r="V2987" s="169">
        <f>IF(V$2=$A2987,Data!S425,0)</f>
        <v>0</v>
      </c>
      <c r="W2987" s="169">
        <f>IF(W$2=$A2987,Data!T425,0)</f>
        <v>0</v>
      </c>
      <c r="X2987" s="169">
        <f>IF(X$2=$A2987,Data!U425,0)</f>
        <v>0</v>
      </c>
      <c r="Y2987" s="169">
        <f>IF(Y$2=$A2987,Data!V425,0)</f>
        <v>0</v>
      </c>
      <c r="Z2987" s="169">
        <f>IF(Z$2=$A2987,Data!W425,0)</f>
        <v>0</v>
      </c>
      <c r="AA2987" s="169">
        <f>IF(AA$2=$A2987,Data!X425,0)</f>
        <v>0</v>
      </c>
      <c r="AB2987" s="169">
        <f>IF(AB$2=$A2987,Data!Y425,0)</f>
        <v>0</v>
      </c>
      <c r="AC2987" s="169">
        <f>IF(AC$2=$A2987,Data!Z425,0)</f>
        <v>0</v>
      </c>
      <c r="AD2987" s="170">
        <f>IF(AD$2=$A2987,Data!AA425,0)</f>
        <v>0</v>
      </c>
      <c r="AE2987" s="171">
        <f>IF(AE$2=$A2987,Data!AB425,0)</f>
        <v>0</v>
      </c>
      <c r="AF2987" s="170">
        <f>IF(AF$2=$A2987,Data!AC425,0)</f>
        <v>0</v>
      </c>
      <c r="AG2987" s="171">
        <f>IF(AG$2=$A2987,Data!AD425,0)</f>
        <v>0</v>
      </c>
      <c r="AH2987" s="170">
        <f>IF(AH$2=$A2987,Data!AE425,0)</f>
        <v>0</v>
      </c>
      <c r="AI2987" s="171">
        <f>IF(AI$2=$A2987,Data!AF425,0)</f>
        <v>0</v>
      </c>
      <c r="AJ2987" s="170">
        <f>IF(AJ$2=$A2987,Data!AG425,0)</f>
        <v>0</v>
      </c>
      <c r="AK2987" s="171">
        <f>IF(AK$2=$A2987,Data!AH425,0)</f>
        <v>0</v>
      </c>
      <c r="AL2987" s="170">
        <f>IF(AL$2=$A2987,Data!AI425,0)</f>
        <v>0</v>
      </c>
      <c r="AM2987" t="str">
        <f t="shared" si="92"/>
        <v>EA</v>
      </c>
      <c r="AN2987" t="e">
        <f>+INDEX(Validation!$D$4:$D$250,MATCH(Merge!B2987,Validation!$E$4:$E$250,0))</f>
        <v>#N/A</v>
      </c>
      <c r="AO2987" s="172">
        <f t="shared" si="93"/>
        <v>0</v>
      </c>
    </row>
    <row r="2988" spans="1:41" ht="15" x14ac:dyDescent="0.25">
      <c r="A2988">
        <f>Inputs!$H$17</f>
        <v>7</v>
      </c>
      <c r="B2988" t="str">
        <f>Inputs!$D$4</f>
        <v>Select Agency…</v>
      </c>
      <c r="C2988" s="166" t="str">
        <f>Inputs!$I$6</f>
        <v>(insert code)</v>
      </c>
      <c r="D2988" t="str">
        <f>IFERROR(INDEX(Inputs!$I$11:$I$19,MATCH(A2988,Inputs!$H$11:$H$19)),"")</f>
        <v>(insert code)</v>
      </c>
      <c r="E2988" t="s">
        <v>942</v>
      </c>
      <c r="F2988" s="168">
        <f>IF(F$2=$A2988,Data!C426,0)</f>
        <v>0</v>
      </c>
      <c r="G2988" s="168">
        <f>IF(G$2=$A2988,Data!D426,0)</f>
        <v>0</v>
      </c>
      <c r="H2988" s="168">
        <f>IF(H$2=$A2988,Data!E426,0)</f>
        <v>0</v>
      </c>
      <c r="I2988" s="168">
        <f>IF(I$2=$A2988,Data!F426,0)</f>
        <v>0</v>
      </c>
      <c r="J2988" s="168">
        <f>IF(J$2=$A2988,Data!G426,0)</f>
        <v>0</v>
      </c>
      <c r="K2988" s="168">
        <f>IF(K$2=$A2988,Data!H426,0)</f>
        <v>0</v>
      </c>
      <c r="L2988" s="168">
        <f>IF(L$2=$A2988,Data!I426,0)</f>
        <v>0</v>
      </c>
      <c r="M2988" s="168">
        <f>IF(M$2=$A2988,Data!J426,0)</f>
        <v>0</v>
      </c>
      <c r="N2988" s="168">
        <f>IF(N$2=$A2988,Data!K426,0)</f>
        <v>0</v>
      </c>
      <c r="O2988" s="168">
        <f>IF(O$2=$A2988,Data!L426,0)</f>
        <v>0</v>
      </c>
      <c r="P2988" s="168">
        <f>IF(P$2=$A2988,Data!M426,0)</f>
        <v>0</v>
      </c>
      <c r="Q2988" s="168">
        <f>IF(Q$2=$A2988,Data!N426,0)</f>
        <v>0</v>
      </c>
      <c r="R2988" s="169">
        <f>IF(R$2=$A2988,Data!O426,0)</f>
        <v>0</v>
      </c>
      <c r="S2988" s="169">
        <f>IF(S$2=$A2988,Data!P426,0)</f>
        <v>0</v>
      </c>
      <c r="T2988" s="169">
        <f>IF(T$2=$A2988,Data!Q426,0)</f>
        <v>0</v>
      </c>
      <c r="U2988" s="169">
        <f>IF(U$2=$A2988,Data!R426,0)</f>
        <v>0</v>
      </c>
      <c r="V2988" s="169">
        <f>IF(V$2=$A2988,Data!S426,0)</f>
        <v>0</v>
      </c>
      <c r="W2988" s="169">
        <f>IF(W$2=$A2988,Data!T426,0)</f>
        <v>0</v>
      </c>
      <c r="X2988" s="169">
        <f>IF(X$2=$A2988,Data!U426,0)</f>
        <v>0</v>
      </c>
      <c r="Y2988" s="169">
        <f>IF(Y$2=$A2988,Data!V426,0)</f>
        <v>0</v>
      </c>
      <c r="Z2988" s="169">
        <f>IF(Z$2=$A2988,Data!W426,0)</f>
        <v>0</v>
      </c>
      <c r="AA2988" s="169">
        <f>IF(AA$2=$A2988,Data!X426,0)</f>
        <v>0</v>
      </c>
      <c r="AB2988" s="169">
        <f>IF(AB$2=$A2988,Data!Y426,0)</f>
        <v>0</v>
      </c>
      <c r="AC2988" s="169">
        <f>IF(AC$2=$A2988,Data!Z426,0)</f>
        <v>0</v>
      </c>
      <c r="AD2988" s="170">
        <f>IF(AD$2=$A2988,Data!AA426,0)</f>
        <v>0</v>
      </c>
      <c r="AE2988" s="171">
        <f>IF(AE$2=$A2988,Data!AB426,0)</f>
        <v>0</v>
      </c>
      <c r="AF2988" s="170">
        <f>IF(AF$2=$A2988,Data!AC426,0)</f>
        <v>0</v>
      </c>
      <c r="AG2988" s="171">
        <f>IF(AG$2=$A2988,Data!AD426,0)</f>
        <v>0</v>
      </c>
      <c r="AH2988" s="170">
        <f>IF(AH$2=$A2988,Data!AE426,0)</f>
        <v>0</v>
      </c>
      <c r="AI2988" s="171">
        <f>IF(AI$2=$A2988,Data!AF426,0)</f>
        <v>0</v>
      </c>
      <c r="AJ2988" s="170">
        <f>IF(AJ$2=$A2988,Data!AG426,0)</f>
        <v>0</v>
      </c>
      <c r="AK2988" s="171">
        <f>IF(AK$2=$A2988,Data!AH426,0)</f>
        <v>0</v>
      </c>
      <c r="AL2988" s="170">
        <f>IF(AL$2=$A2988,Data!AI426,0)</f>
        <v>0</v>
      </c>
      <c r="AM2988" t="str">
        <f t="shared" si="92"/>
        <v>EA</v>
      </c>
      <c r="AN2988" t="e">
        <f>+INDEX(Validation!$D$4:$D$250,MATCH(Merge!B2988,Validation!$E$4:$E$250,0))</f>
        <v>#N/A</v>
      </c>
      <c r="AO2988" s="172">
        <f t="shared" si="93"/>
        <v>0</v>
      </c>
    </row>
    <row r="2989" spans="1:41" ht="15" x14ac:dyDescent="0.25">
      <c r="A2989">
        <f>Inputs!$H$17</f>
        <v>7</v>
      </c>
      <c r="B2989" t="str">
        <f>Inputs!$D$4</f>
        <v>Select Agency…</v>
      </c>
      <c r="C2989" s="166" t="str">
        <f>Inputs!$I$6</f>
        <v>(insert code)</v>
      </c>
      <c r="D2989" t="str">
        <f>IFERROR(INDEX(Inputs!$I$11:$I$19,MATCH(A2989,Inputs!$H$11:$H$19)),"")</f>
        <v>(insert code)</v>
      </c>
      <c r="E2989" t="s">
        <v>942</v>
      </c>
      <c r="F2989" s="168">
        <f>IF(F$2=$A2989,Data!C427,0)</f>
        <v>0</v>
      </c>
      <c r="G2989" s="168">
        <f>IF(G$2=$A2989,Data!D427,0)</f>
        <v>0</v>
      </c>
      <c r="H2989" s="168">
        <f>IF(H$2=$A2989,Data!E427,0)</f>
        <v>0</v>
      </c>
      <c r="I2989" s="168">
        <f>IF(I$2=$A2989,Data!F427,0)</f>
        <v>0</v>
      </c>
      <c r="J2989" s="168">
        <f>IF(J$2=$A2989,Data!G427,0)</f>
        <v>0</v>
      </c>
      <c r="K2989" s="168">
        <f>IF(K$2=$A2989,Data!H427,0)</f>
        <v>0</v>
      </c>
      <c r="L2989" s="168">
        <f>IF(L$2=$A2989,Data!I427,0)</f>
        <v>0</v>
      </c>
      <c r="M2989" s="168">
        <f>IF(M$2=$A2989,Data!J427,0)</f>
        <v>0</v>
      </c>
      <c r="N2989" s="168">
        <f>IF(N$2=$A2989,Data!K427,0)</f>
        <v>0</v>
      </c>
      <c r="O2989" s="168">
        <f>IF(O$2=$A2989,Data!L427,0)</f>
        <v>0</v>
      </c>
      <c r="P2989" s="168">
        <f>IF(P$2=$A2989,Data!M427,0)</f>
        <v>0</v>
      </c>
      <c r="Q2989" s="168">
        <f>IF(Q$2=$A2989,Data!N427,0)</f>
        <v>0</v>
      </c>
      <c r="R2989" s="169">
        <f>IF(R$2=$A2989,Data!O427,0)</f>
        <v>0</v>
      </c>
      <c r="S2989" s="169">
        <f>IF(S$2=$A2989,Data!P427,0)</f>
        <v>0</v>
      </c>
      <c r="T2989" s="169">
        <f>IF(T$2=$A2989,Data!Q427,0)</f>
        <v>0</v>
      </c>
      <c r="U2989" s="169">
        <f>IF(U$2=$A2989,Data!R427,0)</f>
        <v>0</v>
      </c>
      <c r="V2989" s="169">
        <f>IF(V$2=$A2989,Data!S427,0)</f>
        <v>0</v>
      </c>
      <c r="W2989" s="169">
        <f>IF(W$2=$A2989,Data!T427,0)</f>
        <v>0</v>
      </c>
      <c r="X2989" s="169">
        <f>IF(X$2=$A2989,Data!U427,0)</f>
        <v>0</v>
      </c>
      <c r="Y2989" s="169">
        <f>IF(Y$2=$A2989,Data!V427,0)</f>
        <v>0</v>
      </c>
      <c r="Z2989" s="169">
        <f>IF(Z$2=$A2989,Data!W427,0)</f>
        <v>0</v>
      </c>
      <c r="AA2989" s="169">
        <f>IF(AA$2=$A2989,Data!X427,0)</f>
        <v>0</v>
      </c>
      <c r="AB2989" s="169">
        <f>IF(AB$2=$A2989,Data!Y427,0)</f>
        <v>0</v>
      </c>
      <c r="AC2989" s="169">
        <f>IF(AC$2=$A2989,Data!Z427,0)</f>
        <v>0</v>
      </c>
      <c r="AD2989" s="170">
        <f>IF(AD$2=$A2989,Data!AA427,0)</f>
        <v>0</v>
      </c>
      <c r="AE2989" s="171">
        <f>IF(AE$2=$A2989,Data!AB427,0)</f>
        <v>0</v>
      </c>
      <c r="AF2989" s="170">
        <f>IF(AF$2=$A2989,Data!AC427,0)</f>
        <v>0</v>
      </c>
      <c r="AG2989" s="171">
        <f>IF(AG$2=$A2989,Data!AD427,0)</f>
        <v>0</v>
      </c>
      <c r="AH2989" s="170">
        <f>IF(AH$2=$A2989,Data!AE427,0)</f>
        <v>0</v>
      </c>
      <c r="AI2989" s="171">
        <f>IF(AI$2=$A2989,Data!AF427,0)</f>
        <v>0</v>
      </c>
      <c r="AJ2989" s="170">
        <f>IF(AJ$2=$A2989,Data!AG427,0)</f>
        <v>0</v>
      </c>
      <c r="AK2989" s="171">
        <f>IF(AK$2=$A2989,Data!AH427,0)</f>
        <v>0</v>
      </c>
      <c r="AL2989" s="170">
        <f>IF(AL$2=$A2989,Data!AI427,0)</f>
        <v>0</v>
      </c>
      <c r="AM2989" t="str">
        <f t="shared" si="92"/>
        <v>EA</v>
      </c>
      <c r="AN2989" t="e">
        <f>+INDEX(Validation!$D$4:$D$250,MATCH(Merge!B2989,Validation!$E$4:$E$250,0))</f>
        <v>#N/A</v>
      </c>
      <c r="AO2989" s="172">
        <f t="shared" si="93"/>
        <v>0</v>
      </c>
    </row>
    <row r="2990" spans="1:41" ht="15" x14ac:dyDescent="0.25">
      <c r="A2990">
        <f>Inputs!$H$17</f>
        <v>7</v>
      </c>
      <c r="B2990" t="str">
        <f>Inputs!$D$4</f>
        <v>Select Agency…</v>
      </c>
      <c r="C2990" s="166" t="str">
        <f>Inputs!$I$6</f>
        <v>(insert code)</v>
      </c>
      <c r="D2990" t="str">
        <f>IFERROR(INDEX(Inputs!$I$11:$I$19,MATCH(A2990,Inputs!$H$11:$H$19)),"")</f>
        <v>(insert code)</v>
      </c>
      <c r="E2990" t="s">
        <v>942</v>
      </c>
      <c r="F2990" s="168">
        <f>IF(F$2=$A2990,Data!C428,0)</f>
        <v>0</v>
      </c>
      <c r="G2990" s="168">
        <f>IF(G$2=$A2990,Data!D428,0)</f>
        <v>0</v>
      </c>
      <c r="H2990" s="168">
        <f>IF(H$2=$A2990,Data!E428,0)</f>
        <v>0</v>
      </c>
      <c r="I2990" s="168">
        <f>IF(I$2=$A2990,Data!F428,0)</f>
        <v>0</v>
      </c>
      <c r="J2990" s="168">
        <f>IF(J$2=$A2990,Data!G428,0)</f>
        <v>0</v>
      </c>
      <c r="K2990" s="168">
        <f>IF(K$2=$A2990,Data!H428,0)</f>
        <v>0</v>
      </c>
      <c r="L2990" s="168">
        <f>IF(L$2=$A2990,Data!I428,0)</f>
        <v>0</v>
      </c>
      <c r="M2990" s="168">
        <f>IF(M$2=$A2990,Data!J428,0)</f>
        <v>0</v>
      </c>
      <c r="N2990" s="168">
        <f>IF(N$2=$A2990,Data!K428,0)</f>
        <v>0</v>
      </c>
      <c r="O2990" s="168">
        <f>IF(O$2=$A2990,Data!L428,0)</f>
        <v>0</v>
      </c>
      <c r="P2990" s="168">
        <f>IF(P$2=$A2990,Data!M428,0)</f>
        <v>0</v>
      </c>
      <c r="Q2990" s="168">
        <f>IF(Q$2=$A2990,Data!N428,0)</f>
        <v>0</v>
      </c>
      <c r="R2990" s="169">
        <f>IF(R$2=$A2990,Data!O428,0)</f>
        <v>0</v>
      </c>
      <c r="S2990" s="169">
        <f>IF(S$2=$A2990,Data!P428,0)</f>
        <v>0</v>
      </c>
      <c r="T2990" s="169">
        <f>IF(T$2=$A2990,Data!Q428,0)</f>
        <v>0</v>
      </c>
      <c r="U2990" s="169">
        <f>IF(U$2=$A2990,Data!R428,0)</f>
        <v>0</v>
      </c>
      <c r="V2990" s="169">
        <f>IF(V$2=$A2990,Data!S428,0)</f>
        <v>0</v>
      </c>
      <c r="W2990" s="169">
        <f>IF(W$2=$A2990,Data!T428,0)</f>
        <v>0</v>
      </c>
      <c r="X2990" s="169">
        <f>IF(X$2=$A2990,Data!U428,0)</f>
        <v>0</v>
      </c>
      <c r="Y2990" s="169">
        <f>IF(Y$2=$A2990,Data!V428,0)</f>
        <v>0</v>
      </c>
      <c r="Z2990" s="169">
        <f>IF(Z$2=$A2990,Data!W428,0)</f>
        <v>0</v>
      </c>
      <c r="AA2990" s="169">
        <f>IF(AA$2=$A2990,Data!X428,0)</f>
        <v>0</v>
      </c>
      <c r="AB2990" s="169">
        <f>IF(AB$2=$A2990,Data!Y428,0)</f>
        <v>0</v>
      </c>
      <c r="AC2990" s="169">
        <f>IF(AC$2=$A2990,Data!Z428,0)</f>
        <v>0</v>
      </c>
      <c r="AD2990" s="170">
        <f>IF(AD$2=$A2990,Data!AA428,0)</f>
        <v>0</v>
      </c>
      <c r="AE2990" s="171">
        <f>IF(AE$2=$A2990,Data!AB428,0)</f>
        <v>0</v>
      </c>
      <c r="AF2990" s="170">
        <f>IF(AF$2=$A2990,Data!AC428,0)</f>
        <v>0</v>
      </c>
      <c r="AG2990" s="171">
        <f>IF(AG$2=$A2990,Data!AD428,0)</f>
        <v>0</v>
      </c>
      <c r="AH2990" s="170">
        <f>IF(AH$2=$A2990,Data!AE428,0)</f>
        <v>0</v>
      </c>
      <c r="AI2990" s="171">
        <f>IF(AI$2=$A2990,Data!AF428,0)</f>
        <v>0</v>
      </c>
      <c r="AJ2990" s="170">
        <f>IF(AJ$2=$A2990,Data!AG428,0)</f>
        <v>0</v>
      </c>
      <c r="AK2990" s="171">
        <f>IF(AK$2=$A2990,Data!AH428,0)</f>
        <v>0</v>
      </c>
      <c r="AL2990" s="170">
        <f>IF(AL$2=$A2990,Data!AI428,0)</f>
        <v>0</v>
      </c>
      <c r="AM2990" t="str">
        <f t="shared" si="92"/>
        <v>EA</v>
      </c>
      <c r="AN2990" t="e">
        <f>+INDEX(Validation!$D$4:$D$250,MATCH(Merge!B2990,Validation!$E$4:$E$250,0))</f>
        <v>#N/A</v>
      </c>
      <c r="AO2990" s="172">
        <f t="shared" si="93"/>
        <v>0</v>
      </c>
    </row>
    <row r="2991" spans="1:41" ht="15" x14ac:dyDescent="0.25">
      <c r="A2991">
        <f>Inputs!$H$17</f>
        <v>7</v>
      </c>
      <c r="B2991" t="str">
        <f>Inputs!$D$4</f>
        <v>Select Agency…</v>
      </c>
      <c r="C2991" s="166" t="str">
        <f>Inputs!$I$6</f>
        <v>(insert code)</v>
      </c>
      <c r="D2991" t="str">
        <f>IFERROR(INDEX(Inputs!$I$11:$I$19,MATCH(A2991,Inputs!$H$11:$H$19)),"")</f>
        <v>(insert code)</v>
      </c>
      <c r="E2991" t="s">
        <v>942</v>
      </c>
      <c r="F2991" s="168">
        <f>IF(F$2=$A2991,Data!C429,0)</f>
        <v>0</v>
      </c>
      <c r="G2991" s="168">
        <f>IF(G$2=$A2991,Data!D429,0)</f>
        <v>0</v>
      </c>
      <c r="H2991" s="168">
        <f>IF(H$2=$A2991,Data!E429,0)</f>
        <v>0</v>
      </c>
      <c r="I2991" s="168">
        <f>IF(I$2=$A2991,Data!F429,0)</f>
        <v>0</v>
      </c>
      <c r="J2991" s="168">
        <f>IF(J$2=$A2991,Data!G429,0)</f>
        <v>0</v>
      </c>
      <c r="K2991" s="168">
        <f>IF(K$2=$A2991,Data!H429,0)</f>
        <v>0</v>
      </c>
      <c r="L2991" s="168">
        <f>IF(L$2=$A2991,Data!I429,0)</f>
        <v>0</v>
      </c>
      <c r="M2991" s="168">
        <f>IF(M$2=$A2991,Data!J429,0)</f>
        <v>0</v>
      </c>
      <c r="N2991" s="168">
        <f>IF(N$2=$A2991,Data!K429,0)</f>
        <v>0</v>
      </c>
      <c r="O2991" s="168">
        <f>IF(O$2=$A2991,Data!L429,0)</f>
        <v>0</v>
      </c>
      <c r="P2991" s="168">
        <f>IF(P$2=$A2991,Data!M429,0)</f>
        <v>0</v>
      </c>
      <c r="Q2991" s="168">
        <f>IF(Q$2=$A2991,Data!N429,0)</f>
        <v>0</v>
      </c>
      <c r="R2991" s="169">
        <f>IF(R$2=$A2991,Data!O429,0)</f>
        <v>0</v>
      </c>
      <c r="S2991" s="169">
        <f>IF(S$2=$A2991,Data!P429,0)</f>
        <v>0</v>
      </c>
      <c r="T2991" s="169">
        <f>IF(T$2=$A2991,Data!Q429,0)</f>
        <v>0</v>
      </c>
      <c r="U2991" s="169">
        <f>IF(U$2=$A2991,Data!R429,0)</f>
        <v>0</v>
      </c>
      <c r="V2991" s="169">
        <f>IF(V$2=$A2991,Data!S429,0)</f>
        <v>0</v>
      </c>
      <c r="W2991" s="169">
        <f>IF(W$2=$A2991,Data!T429,0)</f>
        <v>0</v>
      </c>
      <c r="X2991" s="169">
        <f>IF(X$2=$A2991,Data!U429,0)</f>
        <v>0</v>
      </c>
      <c r="Y2991" s="169">
        <f>IF(Y$2=$A2991,Data!V429,0)</f>
        <v>0</v>
      </c>
      <c r="Z2991" s="169">
        <f>IF(Z$2=$A2991,Data!W429,0)</f>
        <v>0</v>
      </c>
      <c r="AA2991" s="169">
        <f>IF(AA$2=$A2991,Data!X429,0)</f>
        <v>0</v>
      </c>
      <c r="AB2991" s="169">
        <f>IF(AB$2=$A2991,Data!Y429,0)</f>
        <v>0</v>
      </c>
      <c r="AC2991" s="169">
        <f>IF(AC$2=$A2991,Data!Z429,0)</f>
        <v>0</v>
      </c>
      <c r="AD2991" s="170">
        <f>IF(AD$2=$A2991,Data!AA429,0)</f>
        <v>0</v>
      </c>
      <c r="AE2991" s="171">
        <f>IF(AE$2=$A2991,Data!AB429,0)</f>
        <v>0</v>
      </c>
      <c r="AF2991" s="170">
        <f>IF(AF$2=$A2991,Data!AC429,0)</f>
        <v>0</v>
      </c>
      <c r="AG2991" s="171">
        <f>IF(AG$2=$A2991,Data!AD429,0)</f>
        <v>0</v>
      </c>
      <c r="AH2991" s="170">
        <f>IF(AH$2=$A2991,Data!AE429,0)</f>
        <v>0</v>
      </c>
      <c r="AI2991" s="171">
        <f>IF(AI$2=$A2991,Data!AF429,0)</f>
        <v>0</v>
      </c>
      <c r="AJ2991" s="170">
        <f>IF(AJ$2=$A2991,Data!AG429,0)</f>
        <v>0</v>
      </c>
      <c r="AK2991" s="171">
        <f>IF(AK$2=$A2991,Data!AH429,0)</f>
        <v>0</v>
      </c>
      <c r="AL2991" s="170">
        <f>IF(AL$2=$A2991,Data!AI429,0)</f>
        <v>0</v>
      </c>
      <c r="AM2991" t="str">
        <f t="shared" si="92"/>
        <v>EA</v>
      </c>
      <c r="AN2991" t="e">
        <f>+INDEX(Validation!$D$4:$D$250,MATCH(Merge!B2991,Validation!$E$4:$E$250,0))</f>
        <v>#N/A</v>
      </c>
      <c r="AO2991" s="172">
        <f t="shared" si="93"/>
        <v>0</v>
      </c>
    </row>
    <row r="2992" spans="1:41" ht="15" x14ac:dyDescent="0.25">
      <c r="A2992">
        <f>Inputs!$H$18</f>
        <v>8</v>
      </c>
      <c r="B2992" t="str">
        <f>Inputs!$D$4</f>
        <v>Select Agency…</v>
      </c>
      <c r="C2992" s="166" t="str">
        <f>Inputs!$I$6</f>
        <v>(insert code)</v>
      </c>
      <c r="D2992" t="str">
        <f>IFERROR(INDEX(Inputs!$I$11:$I$19,MATCH(A2992,Inputs!$H$11:$H$19)),"")</f>
        <v>(insert code)</v>
      </c>
      <c r="E2992" s="167">
        <f>Data!B3</f>
        <v>0</v>
      </c>
      <c r="F2992" s="168">
        <f>IF(F$2=$A2992,Data!C3,0)</f>
        <v>0</v>
      </c>
      <c r="G2992" s="168">
        <f>IF(G$2=$A2992,Data!D3,0)</f>
        <v>0</v>
      </c>
      <c r="H2992" s="168">
        <f>IF(H$2=$A2992,Data!E3,0)</f>
        <v>0</v>
      </c>
      <c r="I2992" s="168">
        <f>IF(I$2=$A2992,Data!F3,0)</f>
        <v>0</v>
      </c>
      <c r="J2992" s="168">
        <f>IF(J$2=$A2992,Data!G3,0)</f>
        <v>0</v>
      </c>
      <c r="K2992" s="168">
        <f>IF(K$2=$A2992,Data!H3,0)</f>
        <v>0</v>
      </c>
      <c r="L2992" s="168">
        <f>IF(L$2=$A2992,Data!I3,0)</f>
        <v>0</v>
      </c>
      <c r="M2992" s="168">
        <f>IF(M$2=$A2992,Data!J3,0)</f>
        <v>0</v>
      </c>
      <c r="N2992" s="168">
        <f>IF(N$2=$A2992,Data!K3,0)</f>
        <v>0</v>
      </c>
      <c r="O2992" s="168">
        <f>IF(O$2=$A2992,Data!L3,0)</f>
        <v>0</v>
      </c>
      <c r="P2992" s="168">
        <f>IF(P$2=$A2992,Data!M3,0)</f>
        <v>0</v>
      </c>
      <c r="Q2992" s="168">
        <f>IF(Q$2=$A2992,Data!N3,0)</f>
        <v>0</v>
      </c>
      <c r="R2992" s="169">
        <f>IF(R$2=$A2992,Data!O3,0)</f>
        <v>0</v>
      </c>
      <c r="S2992" s="169">
        <f>IF(S$2=$A2992,Data!P3,0)</f>
        <v>0</v>
      </c>
      <c r="T2992" s="169">
        <f>IF(T$2=$A2992,Data!Q3,0)</f>
        <v>0</v>
      </c>
      <c r="U2992" s="169">
        <f>IF(U$2=$A2992,Data!R3,0)</f>
        <v>0</v>
      </c>
      <c r="V2992" s="169">
        <f>IF(V$2=$A2992,Data!S3,0)</f>
        <v>0</v>
      </c>
      <c r="W2992" s="169">
        <f>IF(W$2=$A2992,Data!T3,0)</f>
        <v>0</v>
      </c>
      <c r="X2992" s="169">
        <f>IF(X$2=$A2992,Data!U3,0)</f>
        <v>0</v>
      </c>
      <c r="Y2992" s="169">
        <f>IF(Y$2=$A2992,Data!V3,0)</f>
        <v>0</v>
      </c>
      <c r="Z2992" s="169">
        <f>IF(Z$2=$A2992,Data!W3,0)</f>
        <v>0</v>
      </c>
      <c r="AA2992" s="169">
        <f>IF(AA$2=$A2992,Data!X3,0)</f>
        <v>0</v>
      </c>
      <c r="AB2992" s="169">
        <f>IF(AB$2=$A2992,Data!Y3,0)</f>
        <v>0</v>
      </c>
      <c r="AC2992" s="169">
        <f>IF(AC$2=$A2992,Data!Z3,0)</f>
        <v>0</v>
      </c>
      <c r="AD2992" s="170">
        <f>IF(AD$2=$A2992,Data!AA3,0)</f>
        <v>0</v>
      </c>
      <c r="AE2992" s="171">
        <f>IF(AE$2=$A2992,Data!AB3,0)</f>
        <v>0</v>
      </c>
      <c r="AF2992" s="170">
        <f>IF(AF$2=$A2992,Data!AC3,0)</f>
        <v>0</v>
      </c>
      <c r="AG2992" s="171">
        <f>IF(AG$2=$A2992,Data!AD3,0)</f>
        <v>0</v>
      </c>
      <c r="AH2992" s="170">
        <f>IF(AH$2=$A2992,Data!AE3,0)</f>
        <v>0</v>
      </c>
      <c r="AI2992" s="171">
        <f>IF(AI$2=$A2992,Data!AF3,0)</f>
        <v>0</v>
      </c>
      <c r="AJ2992" s="170">
        <f>IF(AJ$2=$A2992,Data!AG3,0)</f>
        <v>0</v>
      </c>
      <c r="AK2992" s="171">
        <f>IF(AK$2=$A2992,Data!AH3,0)</f>
        <v>0</v>
      </c>
      <c r="AL2992" s="170">
        <f>IF(AL$2=$A2992,Data!AI3,0)</f>
        <v>0</v>
      </c>
      <c r="AM2992" t="str">
        <f t="shared" si="92"/>
        <v>0</v>
      </c>
      <c r="AN2992" t="e">
        <f>+INDEX(Validation!$D$4:$D$250,MATCH(Merge!B2992,Validation!$E$4:$E$250,0))</f>
        <v>#N/A</v>
      </c>
      <c r="AO2992" s="172">
        <f t="shared" si="93"/>
        <v>0</v>
      </c>
    </row>
    <row r="2993" spans="1:41" ht="15" x14ac:dyDescent="0.25">
      <c r="A2993">
        <f>Inputs!$H$18</f>
        <v>8</v>
      </c>
      <c r="B2993" t="str">
        <f>Inputs!$D$4</f>
        <v>Select Agency…</v>
      </c>
      <c r="C2993" s="166" t="str">
        <f>Inputs!$I$6</f>
        <v>(insert code)</v>
      </c>
      <c r="D2993" t="str">
        <f>IFERROR(INDEX(Inputs!$I$11:$I$19,MATCH(A2993,Inputs!$H$11:$H$19)),"")</f>
        <v>(insert code)</v>
      </c>
      <c r="E2993" s="167">
        <f>Data!B4</f>
        <v>0</v>
      </c>
      <c r="F2993" s="168">
        <f>IF(F$2=$A2993,Data!C4,0)</f>
        <v>0</v>
      </c>
      <c r="G2993" s="168">
        <f>IF(G$2=$A2993,Data!D4,0)</f>
        <v>0</v>
      </c>
      <c r="H2993" s="168">
        <f>IF(H$2=$A2993,Data!E4,0)</f>
        <v>0</v>
      </c>
      <c r="I2993" s="168">
        <f>IF(I$2=$A2993,Data!F4,0)</f>
        <v>0</v>
      </c>
      <c r="J2993" s="168">
        <f>IF(J$2=$A2993,Data!G4,0)</f>
        <v>0</v>
      </c>
      <c r="K2993" s="168">
        <f>IF(K$2=$A2993,Data!H4,0)</f>
        <v>0</v>
      </c>
      <c r="L2993" s="168">
        <f>IF(L$2=$A2993,Data!I4,0)</f>
        <v>0</v>
      </c>
      <c r="M2993" s="168">
        <f>IF(M$2=$A2993,Data!J4,0)</f>
        <v>0</v>
      </c>
      <c r="N2993" s="168">
        <f>IF(N$2=$A2993,Data!K4,0)</f>
        <v>0</v>
      </c>
      <c r="O2993" s="168">
        <f>IF(O$2=$A2993,Data!L4,0)</f>
        <v>0</v>
      </c>
      <c r="P2993" s="168">
        <f>IF(P$2=$A2993,Data!M4,0)</f>
        <v>0</v>
      </c>
      <c r="Q2993" s="168">
        <f>IF(Q$2=$A2993,Data!N4,0)</f>
        <v>0</v>
      </c>
      <c r="R2993" s="169">
        <f>IF(R$2=$A2993,Data!O4,0)</f>
        <v>0</v>
      </c>
      <c r="S2993" s="169">
        <f>IF(S$2=$A2993,Data!P4,0)</f>
        <v>0</v>
      </c>
      <c r="T2993" s="169">
        <f>IF(T$2=$A2993,Data!Q4,0)</f>
        <v>0</v>
      </c>
      <c r="U2993" s="169">
        <f>IF(U$2=$A2993,Data!R4,0)</f>
        <v>0</v>
      </c>
      <c r="V2993" s="169">
        <f>IF(V$2=$A2993,Data!S4,0)</f>
        <v>0</v>
      </c>
      <c r="W2993" s="169">
        <f>IF(W$2=$A2993,Data!T4,0)</f>
        <v>0</v>
      </c>
      <c r="X2993" s="169">
        <f>IF(X$2=$A2993,Data!U4,0)</f>
        <v>0</v>
      </c>
      <c r="Y2993" s="169">
        <f>IF(Y$2=$A2993,Data!V4,0)</f>
        <v>0</v>
      </c>
      <c r="Z2993" s="169">
        <f>IF(Z$2=$A2993,Data!W4,0)</f>
        <v>0</v>
      </c>
      <c r="AA2993" s="169">
        <f>IF(AA$2=$A2993,Data!X4,0)</f>
        <v>0</v>
      </c>
      <c r="AB2993" s="169">
        <f>IF(AB$2=$A2993,Data!Y4,0)</f>
        <v>0</v>
      </c>
      <c r="AC2993" s="169">
        <f>IF(AC$2=$A2993,Data!Z4,0)</f>
        <v>0</v>
      </c>
      <c r="AD2993" s="170">
        <f>IF(AD$2=$A2993,Data!AA4,0)</f>
        <v>0</v>
      </c>
      <c r="AE2993" s="171">
        <f>IF(AE$2=$A2993,Data!AB4,0)</f>
        <v>0</v>
      </c>
      <c r="AF2993" s="170">
        <f>IF(AF$2=$A2993,Data!AC4,0)</f>
        <v>0</v>
      </c>
      <c r="AG2993" s="171">
        <f>IF(AG$2=$A2993,Data!AD4,0)</f>
        <v>0</v>
      </c>
      <c r="AH2993" s="170">
        <f>IF(AH$2=$A2993,Data!AE4,0)</f>
        <v>0</v>
      </c>
      <c r="AI2993" s="171">
        <f>IF(AI$2=$A2993,Data!AF4,0)</f>
        <v>0</v>
      </c>
      <c r="AJ2993" s="170">
        <f>IF(AJ$2=$A2993,Data!AG4,0)</f>
        <v>0</v>
      </c>
      <c r="AK2993" s="171">
        <f>IF(AK$2=$A2993,Data!AH4,0)</f>
        <v>0</v>
      </c>
      <c r="AL2993" s="170">
        <f>IF(AL$2=$A2993,Data!AI4,0)</f>
        <v>0</v>
      </c>
      <c r="AM2993" t="str">
        <f t="shared" si="92"/>
        <v>0</v>
      </c>
      <c r="AN2993" t="e">
        <f>+INDEX(Validation!$D$4:$D$250,MATCH(Merge!B2993,Validation!$E$4:$E$250,0))</f>
        <v>#N/A</v>
      </c>
      <c r="AO2993" s="172">
        <f t="shared" si="93"/>
        <v>0</v>
      </c>
    </row>
    <row r="2994" spans="1:41" ht="15" x14ac:dyDescent="0.25">
      <c r="A2994">
        <f>Inputs!$H$18</f>
        <v>8</v>
      </c>
      <c r="B2994" t="str">
        <f>Inputs!$D$4</f>
        <v>Select Agency…</v>
      </c>
      <c r="C2994" s="166" t="str">
        <f>Inputs!$I$6</f>
        <v>(insert code)</v>
      </c>
      <c r="D2994" t="str">
        <f>IFERROR(INDEX(Inputs!$I$11:$I$19,MATCH(A2994,Inputs!$H$11:$H$19)),"")</f>
        <v>(insert code)</v>
      </c>
      <c r="E2994" s="167">
        <f>Data!B5</f>
        <v>0</v>
      </c>
      <c r="F2994" s="168">
        <f>IF(F$2=$A2994,Data!C5,0)</f>
        <v>0</v>
      </c>
      <c r="G2994" s="168">
        <f>IF(G$2=$A2994,Data!D5,0)</f>
        <v>0</v>
      </c>
      <c r="H2994" s="168">
        <f>IF(H$2=$A2994,Data!E5,0)</f>
        <v>0</v>
      </c>
      <c r="I2994" s="168">
        <f>IF(I$2=$A2994,Data!F5,0)</f>
        <v>0</v>
      </c>
      <c r="J2994" s="168">
        <f>IF(J$2=$A2994,Data!G5,0)</f>
        <v>0</v>
      </c>
      <c r="K2994" s="168">
        <f>IF(K$2=$A2994,Data!H5,0)</f>
        <v>0</v>
      </c>
      <c r="L2994" s="168">
        <f>IF(L$2=$A2994,Data!I5,0)</f>
        <v>0</v>
      </c>
      <c r="M2994" s="168">
        <f>IF(M$2=$A2994,Data!J5,0)</f>
        <v>0</v>
      </c>
      <c r="N2994" s="168">
        <f>IF(N$2=$A2994,Data!K5,0)</f>
        <v>0</v>
      </c>
      <c r="O2994" s="168">
        <f>IF(O$2=$A2994,Data!L5,0)</f>
        <v>0</v>
      </c>
      <c r="P2994" s="168">
        <f>IF(P$2=$A2994,Data!M5,0)</f>
        <v>0</v>
      </c>
      <c r="Q2994" s="168">
        <f>IF(Q$2=$A2994,Data!N5,0)</f>
        <v>0</v>
      </c>
      <c r="R2994" s="169">
        <f>IF(R$2=$A2994,Data!O5,0)</f>
        <v>0</v>
      </c>
      <c r="S2994" s="169">
        <f>IF(S$2=$A2994,Data!P5,0)</f>
        <v>0</v>
      </c>
      <c r="T2994" s="169">
        <f>IF(T$2=$A2994,Data!Q5,0)</f>
        <v>0</v>
      </c>
      <c r="U2994" s="169">
        <f>IF(U$2=$A2994,Data!R5,0)</f>
        <v>0</v>
      </c>
      <c r="V2994" s="169">
        <f>IF(V$2=$A2994,Data!S5,0)</f>
        <v>0</v>
      </c>
      <c r="W2994" s="169">
        <f>IF(W$2=$A2994,Data!T5,0)</f>
        <v>0</v>
      </c>
      <c r="X2994" s="169">
        <f>IF(X$2=$A2994,Data!U5,0)</f>
        <v>0</v>
      </c>
      <c r="Y2994" s="169">
        <f>IF(Y$2=$A2994,Data!V5,0)</f>
        <v>0</v>
      </c>
      <c r="Z2994" s="169">
        <f>IF(Z$2=$A2994,Data!W5,0)</f>
        <v>0</v>
      </c>
      <c r="AA2994" s="169">
        <f>IF(AA$2=$A2994,Data!X5,0)</f>
        <v>0</v>
      </c>
      <c r="AB2994" s="169">
        <f>IF(AB$2=$A2994,Data!Y5,0)</f>
        <v>0</v>
      </c>
      <c r="AC2994" s="169">
        <f>IF(AC$2=$A2994,Data!Z5,0)</f>
        <v>0</v>
      </c>
      <c r="AD2994" s="170">
        <f>IF(AD$2=$A2994,Data!AA5,0)</f>
        <v>0</v>
      </c>
      <c r="AE2994" s="171">
        <f>IF(AE$2=$A2994,Data!AB5,0)</f>
        <v>0</v>
      </c>
      <c r="AF2994" s="170">
        <f>IF(AF$2=$A2994,Data!AC5,0)</f>
        <v>0</v>
      </c>
      <c r="AG2994" s="171">
        <f>IF(AG$2=$A2994,Data!AD5,0)</f>
        <v>0</v>
      </c>
      <c r="AH2994" s="170">
        <f>IF(AH$2=$A2994,Data!AE5,0)</f>
        <v>0</v>
      </c>
      <c r="AI2994" s="171">
        <f>IF(AI$2=$A2994,Data!AF5,0)</f>
        <v>0</v>
      </c>
      <c r="AJ2994" s="170">
        <f>IF(AJ$2=$A2994,Data!AG5,0)</f>
        <v>0</v>
      </c>
      <c r="AK2994" s="171">
        <f>IF(AK$2=$A2994,Data!AH5,0)</f>
        <v>0</v>
      </c>
      <c r="AL2994" s="170">
        <f>IF(AL$2=$A2994,Data!AI5,0)</f>
        <v>0</v>
      </c>
      <c r="AM2994" t="str">
        <f t="shared" si="92"/>
        <v>0</v>
      </c>
      <c r="AN2994" t="e">
        <f>+INDEX(Validation!$D$4:$D$250,MATCH(Merge!B2994,Validation!$E$4:$E$250,0))</f>
        <v>#N/A</v>
      </c>
      <c r="AO2994" s="172">
        <f t="shared" si="93"/>
        <v>0</v>
      </c>
    </row>
    <row r="2995" spans="1:41" ht="15" x14ac:dyDescent="0.25">
      <c r="A2995">
        <f>Inputs!$H$18</f>
        <v>8</v>
      </c>
      <c r="B2995" t="str">
        <f>Inputs!$D$4</f>
        <v>Select Agency…</v>
      </c>
      <c r="C2995" s="166" t="str">
        <f>Inputs!$I$6</f>
        <v>(insert code)</v>
      </c>
      <c r="D2995" t="str">
        <f>IFERROR(INDEX(Inputs!$I$11:$I$19,MATCH(A2995,Inputs!$H$11:$H$19)),"")</f>
        <v>(insert code)</v>
      </c>
      <c r="E2995" s="167">
        <f>Data!B6</f>
        <v>0</v>
      </c>
      <c r="F2995" s="168">
        <f>IF(F$2=$A2995,Data!C6,0)</f>
        <v>0</v>
      </c>
      <c r="G2995" s="168">
        <f>IF(G$2=$A2995,Data!D6,0)</f>
        <v>0</v>
      </c>
      <c r="H2995" s="168">
        <f>IF(H$2=$A2995,Data!E6,0)</f>
        <v>0</v>
      </c>
      <c r="I2995" s="168">
        <f>IF(I$2=$A2995,Data!F6,0)</f>
        <v>0</v>
      </c>
      <c r="J2995" s="168">
        <f>IF(J$2=$A2995,Data!G6,0)</f>
        <v>0</v>
      </c>
      <c r="K2995" s="168">
        <f>IF(K$2=$A2995,Data!H6,0)</f>
        <v>0</v>
      </c>
      <c r="L2995" s="168">
        <f>IF(L$2=$A2995,Data!I6,0)</f>
        <v>0</v>
      </c>
      <c r="M2995" s="168">
        <f>IF(M$2=$A2995,Data!J6,0)</f>
        <v>0</v>
      </c>
      <c r="N2995" s="168">
        <f>IF(N$2=$A2995,Data!K6,0)</f>
        <v>0</v>
      </c>
      <c r="O2995" s="168">
        <f>IF(O$2=$A2995,Data!L6,0)</f>
        <v>0</v>
      </c>
      <c r="P2995" s="168">
        <f>IF(P$2=$A2995,Data!M6,0)</f>
        <v>0</v>
      </c>
      <c r="Q2995" s="168">
        <f>IF(Q$2=$A2995,Data!N6,0)</f>
        <v>0</v>
      </c>
      <c r="R2995" s="169">
        <f>IF(R$2=$A2995,Data!O6,0)</f>
        <v>0</v>
      </c>
      <c r="S2995" s="169">
        <f>IF(S$2=$A2995,Data!P6,0)</f>
        <v>0</v>
      </c>
      <c r="T2995" s="169">
        <f>IF(T$2=$A2995,Data!Q6,0)</f>
        <v>0</v>
      </c>
      <c r="U2995" s="169">
        <f>IF(U$2=$A2995,Data!R6,0)</f>
        <v>0</v>
      </c>
      <c r="V2995" s="169">
        <f>IF(V$2=$A2995,Data!S6,0)</f>
        <v>0</v>
      </c>
      <c r="W2995" s="169">
        <f>IF(W$2=$A2995,Data!T6,0)</f>
        <v>0</v>
      </c>
      <c r="X2995" s="169">
        <f>IF(X$2=$A2995,Data!U6,0)</f>
        <v>0</v>
      </c>
      <c r="Y2995" s="169">
        <f>IF(Y$2=$A2995,Data!V6,0)</f>
        <v>0</v>
      </c>
      <c r="Z2995" s="169">
        <f>IF(Z$2=$A2995,Data!W6,0)</f>
        <v>0</v>
      </c>
      <c r="AA2995" s="169">
        <f>IF(AA$2=$A2995,Data!X6,0)</f>
        <v>0</v>
      </c>
      <c r="AB2995" s="169">
        <f>IF(AB$2=$A2995,Data!Y6,0)</f>
        <v>0</v>
      </c>
      <c r="AC2995" s="169">
        <f>IF(AC$2=$A2995,Data!Z6,0)</f>
        <v>0</v>
      </c>
      <c r="AD2995" s="170">
        <f>IF(AD$2=$A2995,Data!AA6,0)</f>
        <v>0</v>
      </c>
      <c r="AE2995" s="171">
        <f>IF(AE$2=$A2995,Data!AB6,0)</f>
        <v>0</v>
      </c>
      <c r="AF2995" s="170">
        <f>IF(AF$2=$A2995,Data!AC6,0)</f>
        <v>0</v>
      </c>
      <c r="AG2995" s="171">
        <f>IF(AG$2=$A2995,Data!AD6,0)</f>
        <v>0</v>
      </c>
      <c r="AH2995" s="170">
        <f>IF(AH$2=$A2995,Data!AE6,0)</f>
        <v>0</v>
      </c>
      <c r="AI2995" s="171">
        <f>IF(AI$2=$A2995,Data!AF6,0)</f>
        <v>0</v>
      </c>
      <c r="AJ2995" s="170">
        <f>IF(AJ$2=$A2995,Data!AG6,0)</f>
        <v>0</v>
      </c>
      <c r="AK2995" s="171">
        <f>IF(AK$2=$A2995,Data!AH6,0)</f>
        <v>0</v>
      </c>
      <c r="AL2995" s="170">
        <f>IF(AL$2=$A2995,Data!AI6,0)</f>
        <v>0</v>
      </c>
      <c r="AM2995" t="str">
        <f t="shared" si="92"/>
        <v>0</v>
      </c>
      <c r="AN2995" t="e">
        <f>+INDEX(Validation!$D$4:$D$250,MATCH(Merge!B2995,Validation!$E$4:$E$250,0))</f>
        <v>#N/A</v>
      </c>
      <c r="AO2995" s="172">
        <f t="shared" si="93"/>
        <v>0</v>
      </c>
    </row>
    <row r="2996" spans="1:41" ht="15" x14ac:dyDescent="0.25">
      <c r="A2996">
        <f>Inputs!$H$18</f>
        <v>8</v>
      </c>
      <c r="B2996" t="str">
        <f>Inputs!$D$4</f>
        <v>Select Agency…</v>
      </c>
      <c r="C2996" s="166" t="str">
        <f>Inputs!$I$6</f>
        <v>(insert code)</v>
      </c>
      <c r="D2996" t="str">
        <f>IFERROR(INDEX(Inputs!$I$11:$I$19,MATCH(A2996,Inputs!$H$11:$H$19)),"")</f>
        <v>(insert code)</v>
      </c>
      <c r="E2996" s="167">
        <f>Data!B7</f>
        <v>0</v>
      </c>
      <c r="F2996" s="168">
        <f>IF(F$2=$A2996,Data!C7,0)</f>
        <v>0</v>
      </c>
      <c r="G2996" s="168">
        <f>IF(G$2=$A2996,Data!D7,0)</f>
        <v>0</v>
      </c>
      <c r="H2996" s="168">
        <f>IF(H$2=$A2996,Data!E7,0)</f>
        <v>0</v>
      </c>
      <c r="I2996" s="168">
        <f>IF(I$2=$A2996,Data!F7,0)</f>
        <v>0</v>
      </c>
      <c r="J2996" s="168">
        <f>IF(J$2=$A2996,Data!G7,0)</f>
        <v>0</v>
      </c>
      <c r="K2996" s="168">
        <f>IF(K$2=$A2996,Data!H7,0)</f>
        <v>0</v>
      </c>
      <c r="L2996" s="168">
        <f>IF(L$2=$A2996,Data!I7,0)</f>
        <v>0</v>
      </c>
      <c r="M2996" s="168">
        <f>IF(M$2=$A2996,Data!J7,0)</f>
        <v>0</v>
      </c>
      <c r="N2996" s="168">
        <f>IF(N$2=$A2996,Data!K7,0)</f>
        <v>0</v>
      </c>
      <c r="O2996" s="168">
        <f>IF(O$2=$A2996,Data!L7,0)</f>
        <v>0</v>
      </c>
      <c r="P2996" s="168">
        <f>IF(P$2=$A2996,Data!M7,0)</f>
        <v>0</v>
      </c>
      <c r="Q2996" s="168">
        <f>IF(Q$2=$A2996,Data!N7,0)</f>
        <v>0</v>
      </c>
      <c r="R2996" s="169">
        <f>IF(R$2=$A2996,Data!O7,0)</f>
        <v>0</v>
      </c>
      <c r="S2996" s="169">
        <f>IF(S$2=$A2996,Data!P7,0)</f>
        <v>0</v>
      </c>
      <c r="T2996" s="169">
        <f>IF(T$2=$A2996,Data!Q7,0)</f>
        <v>0</v>
      </c>
      <c r="U2996" s="169">
        <f>IF(U$2=$A2996,Data!R7,0)</f>
        <v>0</v>
      </c>
      <c r="V2996" s="169">
        <f>IF(V$2=$A2996,Data!S7,0)</f>
        <v>0</v>
      </c>
      <c r="W2996" s="169">
        <f>IF(W$2=$A2996,Data!T7,0)</f>
        <v>0</v>
      </c>
      <c r="X2996" s="169">
        <f>IF(X$2=$A2996,Data!U7,0)</f>
        <v>0</v>
      </c>
      <c r="Y2996" s="169">
        <f>IF(Y$2=$A2996,Data!V7,0)</f>
        <v>0</v>
      </c>
      <c r="Z2996" s="169">
        <f>IF(Z$2=$A2996,Data!W7,0)</f>
        <v>0</v>
      </c>
      <c r="AA2996" s="169">
        <f>IF(AA$2=$A2996,Data!X7,0)</f>
        <v>0</v>
      </c>
      <c r="AB2996" s="169">
        <f>IF(AB$2=$A2996,Data!Y7,0)</f>
        <v>0</v>
      </c>
      <c r="AC2996" s="169">
        <f>IF(AC$2=$A2996,Data!Z7,0)</f>
        <v>0</v>
      </c>
      <c r="AD2996" s="170">
        <f>IF(AD$2=$A2996,Data!AA7,0)</f>
        <v>0</v>
      </c>
      <c r="AE2996" s="171">
        <f>IF(AE$2=$A2996,Data!AB7,0)</f>
        <v>0</v>
      </c>
      <c r="AF2996" s="170">
        <f>IF(AF$2=$A2996,Data!AC7,0)</f>
        <v>0</v>
      </c>
      <c r="AG2996" s="171">
        <f>IF(AG$2=$A2996,Data!AD7,0)</f>
        <v>0</v>
      </c>
      <c r="AH2996" s="170">
        <f>IF(AH$2=$A2996,Data!AE7,0)</f>
        <v>0</v>
      </c>
      <c r="AI2996" s="171">
        <f>IF(AI$2=$A2996,Data!AF7,0)</f>
        <v>0</v>
      </c>
      <c r="AJ2996" s="170">
        <f>IF(AJ$2=$A2996,Data!AG7,0)</f>
        <v>0</v>
      </c>
      <c r="AK2996" s="171">
        <f>IF(AK$2=$A2996,Data!AH7,0)</f>
        <v>0</v>
      </c>
      <c r="AL2996" s="170">
        <f>IF(AL$2=$A2996,Data!AI7,0)</f>
        <v>0</v>
      </c>
      <c r="AM2996" t="str">
        <f t="shared" si="92"/>
        <v>0</v>
      </c>
      <c r="AN2996" t="e">
        <f>+INDEX(Validation!$D$4:$D$250,MATCH(Merge!B2996,Validation!$E$4:$E$250,0))</f>
        <v>#N/A</v>
      </c>
      <c r="AO2996" s="172">
        <f t="shared" si="93"/>
        <v>0</v>
      </c>
    </row>
    <row r="2997" spans="1:41" ht="15" x14ac:dyDescent="0.25">
      <c r="A2997">
        <f>Inputs!$H$18</f>
        <v>8</v>
      </c>
      <c r="B2997" t="str">
        <f>Inputs!$D$4</f>
        <v>Select Agency…</v>
      </c>
      <c r="C2997" s="166" t="str">
        <f>Inputs!$I$6</f>
        <v>(insert code)</v>
      </c>
      <c r="D2997" t="str">
        <f>IFERROR(INDEX(Inputs!$I$11:$I$19,MATCH(A2997,Inputs!$H$11:$H$19)),"")</f>
        <v>(insert code)</v>
      </c>
      <c r="E2997" s="167">
        <f>Data!B8</f>
        <v>0</v>
      </c>
      <c r="F2997" s="168">
        <f>IF(F$2=$A2997,Data!C8,0)</f>
        <v>0</v>
      </c>
      <c r="G2997" s="168">
        <f>IF(G$2=$A2997,Data!D8,0)</f>
        <v>0</v>
      </c>
      <c r="H2997" s="168">
        <f>IF(H$2=$A2997,Data!E8,0)</f>
        <v>0</v>
      </c>
      <c r="I2997" s="168">
        <f>IF(I$2=$A2997,Data!F8,0)</f>
        <v>0</v>
      </c>
      <c r="J2997" s="168">
        <f>IF(J$2=$A2997,Data!G8,0)</f>
        <v>0</v>
      </c>
      <c r="K2997" s="168">
        <f>IF(K$2=$A2997,Data!H8,0)</f>
        <v>0</v>
      </c>
      <c r="L2997" s="168">
        <f>IF(L$2=$A2997,Data!I8,0)</f>
        <v>0</v>
      </c>
      <c r="M2997" s="168">
        <f>IF(M$2=$A2997,Data!J8,0)</f>
        <v>0</v>
      </c>
      <c r="N2997" s="168">
        <f>IF(N$2=$A2997,Data!K8,0)</f>
        <v>0</v>
      </c>
      <c r="O2997" s="168">
        <f>IF(O$2=$A2997,Data!L8,0)</f>
        <v>0</v>
      </c>
      <c r="P2997" s="168">
        <f>IF(P$2=$A2997,Data!M8,0)</f>
        <v>0</v>
      </c>
      <c r="Q2997" s="168">
        <f>IF(Q$2=$A2997,Data!N8,0)</f>
        <v>0</v>
      </c>
      <c r="R2997" s="169">
        <f>IF(R$2=$A2997,Data!O8,0)</f>
        <v>0</v>
      </c>
      <c r="S2997" s="169">
        <f>IF(S$2=$A2997,Data!P8,0)</f>
        <v>0</v>
      </c>
      <c r="T2997" s="169">
        <f>IF(T$2=$A2997,Data!Q8,0)</f>
        <v>0</v>
      </c>
      <c r="U2997" s="169">
        <f>IF(U$2=$A2997,Data!R8,0)</f>
        <v>0</v>
      </c>
      <c r="V2997" s="169">
        <f>IF(V$2=$A2997,Data!S8,0)</f>
        <v>0</v>
      </c>
      <c r="W2997" s="169">
        <f>IF(W$2=$A2997,Data!T8,0)</f>
        <v>0</v>
      </c>
      <c r="X2997" s="169">
        <f>IF(X$2=$A2997,Data!U8,0)</f>
        <v>0</v>
      </c>
      <c r="Y2997" s="169">
        <f>IF(Y$2=$A2997,Data!V8,0)</f>
        <v>0</v>
      </c>
      <c r="Z2997" s="169">
        <f>IF(Z$2=$A2997,Data!W8,0)</f>
        <v>0</v>
      </c>
      <c r="AA2997" s="169">
        <f>IF(AA$2=$A2997,Data!X8,0)</f>
        <v>0</v>
      </c>
      <c r="AB2997" s="169">
        <f>IF(AB$2=$A2997,Data!Y8,0)</f>
        <v>0</v>
      </c>
      <c r="AC2997" s="169">
        <f>IF(AC$2=$A2997,Data!Z8,0)</f>
        <v>0</v>
      </c>
      <c r="AD2997" s="170">
        <f>IF(AD$2=$A2997,Data!AA8,0)</f>
        <v>0</v>
      </c>
      <c r="AE2997" s="171">
        <f>IF(AE$2=$A2997,Data!AB8,0)</f>
        <v>0</v>
      </c>
      <c r="AF2997" s="170">
        <f>IF(AF$2=$A2997,Data!AC8,0)</f>
        <v>0</v>
      </c>
      <c r="AG2997" s="171">
        <f>IF(AG$2=$A2997,Data!AD8,0)</f>
        <v>0</v>
      </c>
      <c r="AH2997" s="170">
        <f>IF(AH$2=$A2997,Data!AE8,0)</f>
        <v>0</v>
      </c>
      <c r="AI2997" s="171">
        <f>IF(AI$2=$A2997,Data!AF8,0)</f>
        <v>0</v>
      </c>
      <c r="AJ2997" s="170">
        <f>IF(AJ$2=$A2997,Data!AG8,0)</f>
        <v>0</v>
      </c>
      <c r="AK2997" s="171">
        <f>IF(AK$2=$A2997,Data!AH8,0)</f>
        <v>0</v>
      </c>
      <c r="AL2997" s="170">
        <f>IF(AL$2=$A2997,Data!AI8,0)</f>
        <v>0</v>
      </c>
      <c r="AM2997" t="str">
        <f t="shared" si="92"/>
        <v>0</v>
      </c>
      <c r="AN2997" t="e">
        <f>+INDEX(Validation!$D$4:$D$250,MATCH(Merge!B2997,Validation!$E$4:$E$250,0))</f>
        <v>#N/A</v>
      </c>
      <c r="AO2997" s="172">
        <f t="shared" si="93"/>
        <v>0</v>
      </c>
    </row>
    <row r="2998" spans="1:41" ht="15" x14ac:dyDescent="0.25">
      <c r="A2998">
        <f>Inputs!$H$18</f>
        <v>8</v>
      </c>
      <c r="B2998" t="str">
        <f>Inputs!$D$4</f>
        <v>Select Agency…</v>
      </c>
      <c r="C2998" s="166" t="str">
        <f>Inputs!$I$6</f>
        <v>(insert code)</v>
      </c>
      <c r="D2998" t="str">
        <f>IFERROR(INDEX(Inputs!$I$11:$I$19,MATCH(A2998,Inputs!$H$11:$H$19)),"")</f>
        <v>(insert code)</v>
      </c>
      <c r="E2998" s="167">
        <f>Data!B9</f>
        <v>0</v>
      </c>
      <c r="F2998" s="168">
        <f>IF(F$2=$A2998,Data!C9,0)</f>
        <v>0</v>
      </c>
      <c r="G2998" s="168">
        <f>IF(G$2=$A2998,Data!D9,0)</f>
        <v>0</v>
      </c>
      <c r="H2998" s="168">
        <f>IF(H$2=$A2998,Data!E9,0)</f>
        <v>0</v>
      </c>
      <c r="I2998" s="168">
        <f>IF(I$2=$A2998,Data!F9,0)</f>
        <v>0</v>
      </c>
      <c r="J2998" s="168">
        <f>IF(J$2=$A2998,Data!G9,0)</f>
        <v>0</v>
      </c>
      <c r="K2998" s="168">
        <f>IF(K$2=$A2998,Data!H9,0)</f>
        <v>0</v>
      </c>
      <c r="L2998" s="168">
        <f>IF(L$2=$A2998,Data!I9,0)</f>
        <v>0</v>
      </c>
      <c r="M2998" s="168">
        <f>IF(M$2=$A2998,Data!J9,0)</f>
        <v>0</v>
      </c>
      <c r="N2998" s="168">
        <f>IF(N$2=$A2998,Data!K9,0)</f>
        <v>0</v>
      </c>
      <c r="O2998" s="168">
        <f>IF(O$2=$A2998,Data!L9,0)</f>
        <v>0</v>
      </c>
      <c r="P2998" s="168">
        <f>IF(P$2=$A2998,Data!M9,0)</f>
        <v>0</v>
      </c>
      <c r="Q2998" s="168">
        <f>IF(Q$2=$A2998,Data!N9,0)</f>
        <v>0</v>
      </c>
      <c r="R2998" s="169">
        <f>IF(R$2=$A2998,Data!O9,0)</f>
        <v>0</v>
      </c>
      <c r="S2998" s="169">
        <f>IF(S$2=$A2998,Data!P9,0)</f>
        <v>0</v>
      </c>
      <c r="T2998" s="169">
        <f>IF(T$2=$A2998,Data!Q9,0)</f>
        <v>0</v>
      </c>
      <c r="U2998" s="169">
        <f>IF(U$2=$A2998,Data!R9,0)</f>
        <v>0</v>
      </c>
      <c r="V2998" s="169">
        <f>IF(V$2=$A2998,Data!S9,0)</f>
        <v>0</v>
      </c>
      <c r="W2998" s="169">
        <f>IF(W$2=$A2998,Data!T9,0)</f>
        <v>0</v>
      </c>
      <c r="X2998" s="169">
        <f>IF(X$2=$A2998,Data!U9,0)</f>
        <v>0</v>
      </c>
      <c r="Y2998" s="169">
        <f>IF(Y$2=$A2998,Data!V9,0)</f>
        <v>0</v>
      </c>
      <c r="Z2998" s="169">
        <f>IF(Z$2=$A2998,Data!W9,0)</f>
        <v>0</v>
      </c>
      <c r="AA2998" s="169">
        <f>IF(AA$2=$A2998,Data!X9,0)</f>
        <v>0</v>
      </c>
      <c r="AB2998" s="169">
        <f>IF(AB$2=$A2998,Data!Y9,0)</f>
        <v>0</v>
      </c>
      <c r="AC2998" s="169">
        <f>IF(AC$2=$A2998,Data!Z9,0)</f>
        <v>0</v>
      </c>
      <c r="AD2998" s="170">
        <f>IF(AD$2=$A2998,Data!AA9,0)</f>
        <v>0</v>
      </c>
      <c r="AE2998" s="171">
        <f>IF(AE$2=$A2998,Data!AB9,0)</f>
        <v>0</v>
      </c>
      <c r="AF2998" s="170">
        <f>IF(AF$2=$A2998,Data!AC9,0)</f>
        <v>0</v>
      </c>
      <c r="AG2998" s="171">
        <f>IF(AG$2=$A2998,Data!AD9,0)</f>
        <v>0</v>
      </c>
      <c r="AH2998" s="170">
        <f>IF(AH$2=$A2998,Data!AE9,0)</f>
        <v>0</v>
      </c>
      <c r="AI2998" s="171">
        <f>IF(AI$2=$A2998,Data!AF9,0)</f>
        <v>0</v>
      </c>
      <c r="AJ2998" s="170">
        <f>IF(AJ$2=$A2998,Data!AG9,0)</f>
        <v>0</v>
      </c>
      <c r="AK2998" s="171">
        <f>IF(AK$2=$A2998,Data!AH9,0)</f>
        <v>0</v>
      </c>
      <c r="AL2998" s="170">
        <f>IF(AL$2=$A2998,Data!AI9,0)</f>
        <v>0</v>
      </c>
      <c r="AM2998" t="str">
        <f t="shared" si="92"/>
        <v>0</v>
      </c>
      <c r="AN2998" t="e">
        <f>+INDEX(Validation!$D$4:$D$250,MATCH(Merge!B2998,Validation!$E$4:$E$250,0))</f>
        <v>#N/A</v>
      </c>
      <c r="AO2998" s="172">
        <f t="shared" si="93"/>
        <v>0</v>
      </c>
    </row>
    <row r="2999" spans="1:41" ht="15" x14ac:dyDescent="0.25">
      <c r="A2999">
        <f>Inputs!$H$18</f>
        <v>8</v>
      </c>
      <c r="B2999" t="str">
        <f>Inputs!$D$4</f>
        <v>Select Agency…</v>
      </c>
      <c r="C2999" s="166" t="str">
        <f>Inputs!$I$6</f>
        <v>(insert code)</v>
      </c>
      <c r="D2999" t="str">
        <f>IFERROR(INDEX(Inputs!$I$11:$I$19,MATCH(A2999,Inputs!$H$11:$H$19)),"")</f>
        <v>(insert code)</v>
      </c>
      <c r="E2999" s="167">
        <f>Data!B10</f>
        <v>0</v>
      </c>
      <c r="F2999" s="168">
        <f>IF(F$2=$A2999,Data!C10,0)</f>
        <v>0</v>
      </c>
      <c r="G2999" s="168">
        <f>IF(G$2=$A2999,Data!D10,0)</f>
        <v>0</v>
      </c>
      <c r="H2999" s="168">
        <f>IF(H$2=$A2999,Data!E10,0)</f>
        <v>0</v>
      </c>
      <c r="I2999" s="168">
        <f>IF(I$2=$A2999,Data!F10,0)</f>
        <v>0</v>
      </c>
      <c r="J2999" s="168">
        <f>IF(J$2=$A2999,Data!G10,0)</f>
        <v>0</v>
      </c>
      <c r="K2999" s="168">
        <f>IF(K$2=$A2999,Data!H10,0)</f>
        <v>0</v>
      </c>
      <c r="L2999" s="168">
        <f>IF(L$2=$A2999,Data!I10,0)</f>
        <v>0</v>
      </c>
      <c r="M2999" s="168">
        <f>IF(M$2=$A2999,Data!J10,0)</f>
        <v>0</v>
      </c>
      <c r="N2999" s="168">
        <f>IF(N$2=$A2999,Data!K10,0)</f>
        <v>0</v>
      </c>
      <c r="O2999" s="168">
        <f>IF(O$2=$A2999,Data!L10,0)</f>
        <v>0</v>
      </c>
      <c r="P2999" s="168">
        <f>IF(P$2=$A2999,Data!M10,0)</f>
        <v>0</v>
      </c>
      <c r="Q2999" s="168">
        <f>IF(Q$2=$A2999,Data!N10,0)</f>
        <v>0</v>
      </c>
      <c r="R2999" s="169">
        <f>IF(R$2=$A2999,Data!O10,0)</f>
        <v>0</v>
      </c>
      <c r="S2999" s="169">
        <f>IF(S$2=$A2999,Data!P10,0)</f>
        <v>0</v>
      </c>
      <c r="T2999" s="169">
        <f>IF(T$2=$A2999,Data!Q10,0)</f>
        <v>0</v>
      </c>
      <c r="U2999" s="169">
        <f>IF(U$2=$A2999,Data!R10,0)</f>
        <v>0</v>
      </c>
      <c r="V2999" s="169">
        <f>IF(V$2=$A2999,Data!S10,0)</f>
        <v>0</v>
      </c>
      <c r="W2999" s="169">
        <f>IF(W$2=$A2999,Data!T10,0)</f>
        <v>0</v>
      </c>
      <c r="X2999" s="169">
        <f>IF(X$2=$A2999,Data!U10,0)</f>
        <v>0</v>
      </c>
      <c r="Y2999" s="169">
        <f>IF(Y$2=$A2999,Data!V10,0)</f>
        <v>0</v>
      </c>
      <c r="Z2999" s="169">
        <f>IF(Z$2=$A2999,Data!W10,0)</f>
        <v>0</v>
      </c>
      <c r="AA2999" s="169">
        <f>IF(AA$2=$A2999,Data!X10,0)</f>
        <v>0</v>
      </c>
      <c r="AB2999" s="169">
        <f>IF(AB$2=$A2999,Data!Y10,0)</f>
        <v>0</v>
      </c>
      <c r="AC2999" s="169">
        <f>IF(AC$2=$A2999,Data!Z10,0)</f>
        <v>0</v>
      </c>
      <c r="AD2999" s="170">
        <f>IF(AD$2=$A2999,Data!AA10,0)</f>
        <v>0</v>
      </c>
      <c r="AE2999" s="171">
        <f>IF(AE$2=$A2999,Data!AB10,0)</f>
        <v>0</v>
      </c>
      <c r="AF2999" s="170">
        <f>IF(AF$2=$A2999,Data!AC10,0)</f>
        <v>0</v>
      </c>
      <c r="AG2999" s="171">
        <f>IF(AG$2=$A2999,Data!AD10,0)</f>
        <v>0</v>
      </c>
      <c r="AH2999" s="170">
        <f>IF(AH$2=$A2999,Data!AE10,0)</f>
        <v>0</v>
      </c>
      <c r="AI2999" s="171">
        <f>IF(AI$2=$A2999,Data!AF10,0)</f>
        <v>0</v>
      </c>
      <c r="AJ2999" s="170">
        <f>IF(AJ$2=$A2999,Data!AG10,0)</f>
        <v>0</v>
      </c>
      <c r="AK2999" s="171">
        <f>IF(AK$2=$A2999,Data!AH10,0)</f>
        <v>0</v>
      </c>
      <c r="AL2999" s="170">
        <f>IF(AL$2=$A2999,Data!AI10,0)</f>
        <v>0</v>
      </c>
      <c r="AM2999" t="str">
        <f t="shared" si="92"/>
        <v>0</v>
      </c>
      <c r="AN2999" t="e">
        <f>+INDEX(Validation!$D$4:$D$250,MATCH(Merge!B2999,Validation!$E$4:$E$250,0))</f>
        <v>#N/A</v>
      </c>
      <c r="AO2999" s="172">
        <f t="shared" si="93"/>
        <v>0</v>
      </c>
    </row>
    <row r="3000" spans="1:41" ht="15" x14ac:dyDescent="0.25">
      <c r="A3000">
        <f>Inputs!$H$18</f>
        <v>8</v>
      </c>
      <c r="B3000" t="str">
        <f>Inputs!$D$4</f>
        <v>Select Agency…</v>
      </c>
      <c r="C3000" s="166" t="str">
        <f>Inputs!$I$6</f>
        <v>(insert code)</v>
      </c>
      <c r="D3000" t="str">
        <f>IFERROR(INDEX(Inputs!$I$11:$I$19,MATCH(A3000,Inputs!$H$11:$H$19)),"")</f>
        <v>(insert code)</v>
      </c>
      <c r="E3000" s="167">
        <f>Data!B11</f>
        <v>0</v>
      </c>
      <c r="F3000" s="168">
        <f>IF(F$2=$A3000,Data!C11,0)</f>
        <v>0</v>
      </c>
      <c r="G3000" s="168">
        <f>IF(G$2=$A3000,Data!D11,0)</f>
        <v>0</v>
      </c>
      <c r="H3000" s="168">
        <f>IF(H$2=$A3000,Data!E11,0)</f>
        <v>0</v>
      </c>
      <c r="I3000" s="168">
        <f>IF(I$2=$A3000,Data!F11,0)</f>
        <v>0</v>
      </c>
      <c r="J3000" s="168">
        <f>IF(J$2=$A3000,Data!G11,0)</f>
        <v>0</v>
      </c>
      <c r="K3000" s="168">
        <f>IF(K$2=$A3000,Data!H11,0)</f>
        <v>0</v>
      </c>
      <c r="L3000" s="168">
        <f>IF(L$2=$A3000,Data!I11,0)</f>
        <v>0</v>
      </c>
      <c r="M3000" s="168">
        <f>IF(M$2=$A3000,Data!J11,0)</f>
        <v>0</v>
      </c>
      <c r="N3000" s="168">
        <f>IF(N$2=$A3000,Data!K11,0)</f>
        <v>0</v>
      </c>
      <c r="O3000" s="168">
        <f>IF(O$2=$A3000,Data!L11,0)</f>
        <v>0</v>
      </c>
      <c r="P3000" s="168">
        <f>IF(P$2=$A3000,Data!M11,0)</f>
        <v>0</v>
      </c>
      <c r="Q3000" s="168">
        <f>IF(Q$2=$A3000,Data!N11,0)</f>
        <v>0</v>
      </c>
      <c r="R3000" s="169">
        <f>IF(R$2=$A3000,Data!O11,0)</f>
        <v>0</v>
      </c>
      <c r="S3000" s="169">
        <f>IF(S$2=$A3000,Data!P11,0)</f>
        <v>0</v>
      </c>
      <c r="T3000" s="169">
        <f>IF(T$2=$A3000,Data!Q11,0)</f>
        <v>0</v>
      </c>
      <c r="U3000" s="169">
        <f>IF(U$2=$A3000,Data!R11,0)</f>
        <v>0</v>
      </c>
      <c r="V3000" s="169">
        <f>IF(V$2=$A3000,Data!S11,0)</f>
        <v>0</v>
      </c>
      <c r="W3000" s="169">
        <f>IF(W$2=$A3000,Data!T11,0)</f>
        <v>0</v>
      </c>
      <c r="X3000" s="169">
        <f>IF(X$2=$A3000,Data!U11,0)</f>
        <v>0</v>
      </c>
      <c r="Y3000" s="169">
        <f>IF(Y$2=$A3000,Data!V11,0)</f>
        <v>0</v>
      </c>
      <c r="Z3000" s="169">
        <f>IF(Z$2=$A3000,Data!W11,0)</f>
        <v>0</v>
      </c>
      <c r="AA3000" s="169">
        <f>IF(AA$2=$A3000,Data!X11,0)</f>
        <v>0</v>
      </c>
      <c r="AB3000" s="169">
        <f>IF(AB$2=$A3000,Data!Y11,0)</f>
        <v>0</v>
      </c>
      <c r="AC3000" s="169">
        <f>IF(AC$2=$A3000,Data!Z11,0)</f>
        <v>0</v>
      </c>
      <c r="AD3000" s="170">
        <f>IF(AD$2=$A3000,Data!AA11,0)</f>
        <v>0</v>
      </c>
      <c r="AE3000" s="171">
        <f>IF(AE$2=$A3000,Data!AB11,0)</f>
        <v>0</v>
      </c>
      <c r="AF3000" s="170">
        <f>IF(AF$2=$A3000,Data!AC11,0)</f>
        <v>0</v>
      </c>
      <c r="AG3000" s="171">
        <f>IF(AG$2=$A3000,Data!AD11,0)</f>
        <v>0</v>
      </c>
      <c r="AH3000" s="170">
        <f>IF(AH$2=$A3000,Data!AE11,0)</f>
        <v>0</v>
      </c>
      <c r="AI3000" s="171">
        <f>IF(AI$2=$A3000,Data!AF11,0)</f>
        <v>0</v>
      </c>
      <c r="AJ3000" s="170">
        <f>IF(AJ$2=$A3000,Data!AG11,0)</f>
        <v>0</v>
      </c>
      <c r="AK3000" s="171">
        <f>IF(AK$2=$A3000,Data!AH11,0)</f>
        <v>0</v>
      </c>
      <c r="AL3000" s="170">
        <f>IF(AL$2=$A3000,Data!AI11,0)</f>
        <v>0</v>
      </c>
      <c r="AM3000" t="str">
        <f t="shared" si="92"/>
        <v>0</v>
      </c>
      <c r="AN3000" t="e">
        <f>+INDEX(Validation!$D$4:$D$250,MATCH(Merge!B3000,Validation!$E$4:$E$250,0))</f>
        <v>#N/A</v>
      </c>
      <c r="AO3000" s="172">
        <f t="shared" si="93"/>
        <v>0</v>
      </c>
    </row>
    <row r="3001" spans="1:41" ht="15" x14ac:dyDescent="0.25">
      <c r="A3001">
        <f>Inputs!$H$18</f>
        <v>8</v>
      </c>
      <c r="B3001" t="str">
        <f>Inputs!$D$4</f>
        <v>Select Agency…</v>
      </c>
      <c r="C3001" s="166" t="str">
        <f>Inputs!$I$6</f>
        <v>(insert code)</v>
      </c>
      <c r="D3001" t="str">
        <f>IFERROR(INDEX(Inputs!$I$11:$I$19,MATCH(A3001,Inputs!$H$11:$H$19)),"")</f>
        <v>(insert code)</v>
      </c>
      <c r="E3001" s="167">
        <f>Data!B12</f>
        <v>0</v>
      </c>
      <c r="F3001" s="168">
        <f>IF(F$2=$A3001,Data!C12,0)</f>
        <v>0</v>
      </c>
      <c r="G3001" s="168">
        <f>IF(G$2=$A3001,Data!D12,0)</f>
        <v>0</v>
      </c>
      <c r="H3001" s="168">
        <f>IF(H$2=$A3001,Data!E12,0)</f>
        <v>0</v>
      </c>
      <c r="I3001" s="168">
        <f>IF(I$2=$A3001,Data!F12,0)</f>
        <v>0</v>
      </c>
      <c r="J3001" s="168">
        <f>IF(J$2=$A3001,Data!G12,0)</f>
        <v>0</v>
      </c>
      <c r="K3001" s="168">
        <f>IF(K$2=$A3001,Data!H12,0)</f>
        <v>0</v>
      </c>
      <c r="L3001" s="168">
        <f>IF(L$2=$A3001,Data!I12,0)</f>
        <v>0</v>
      </c>
      <c r="M3001" s="168">
        <f>IF(M$2=$A3001,Data!J12,0)</f>
        <v>0</v>
      </c>
      <c r="N3001" s="168">
        <f>IF(N$2=$A3001,Data!K12,0)</f>
        <v>0</v>
      </c>
      <c r="O3001" s="168">
        <f>IF(O$2=$A3001,Data!L12,0)</f>
        <v>0</v>
      </c>
      <c r="P3001" s="168">
        <f>IF(P$2=$A3001,Data!M12,0)</f>
        <v>0</v>
      </c>
      <c r="Q3001" s="168">
        <f>IF(Q$2=$A3001,Data!N12,0)</f>
        <v>0</v>
      </c>
      <c r="R3001" s="169">
        <f>IF(R$2=$A3001,Data!O12,0)</f>
        <v>0</v>
      </c>
      <c r="S3001" s="169">
        <f>IF(S$2=$A3001,Data!P12,0)</f>
        <v>0</v>
      </c>
      <c r="T3001" s="169">
        <f>IF(T$2=$A3001,Data!Q12,0)</f>
        <v>0</v>
      </c>
      <c r="U3001" s="169">
        <f>IF(U$2=$A3001,Data!R12,0)</f>
        <v>0</v>
      </c>
      <c r="V3001" s="169">
        <f>IF(V$2=$A3001,Data!S12,0)</f>
        <v>0</v>
      </c>
      <c r="W3001" s="169">
        <f>IF(W$2=$A3001,Data!T12,0)</f>
        <v>0</v>
      </c>
      <c r="X3001" s="169">
        <f>IF(X$2=$A3001,Data!U12,0)</f>
        <v>0</v>
      </c>
      <c r="Y3001" s="169">
        <f>IF(Y$2=$A3001,Data!V12,0)</f>
        <v>0</v>
      </c>
      <c r="Z3001" s="169">
        <f>IF(Z$2=$A3001,Data!W12,0)</f>
        <v>0</v>
      </c>
      <c r="AA3001" s="169">
        <f>IF(AA$2=$A3001,Data!X12,0)</f>
        <v>0</v>
      </c>
      <c r="AB3001" s="169">
        <f>IF(AB$2=$A3001,Data!Y12,0)</f>
        <v>0</v>
      </c>
      <c r="AC3001" s="169">
        <f>IF(AC$2=$A3001,Data!Z12,0)</f>
        <v>0</v>
      </c>
      <c r="AD3001" s="170">
        <f>IF(AD$2=$A3001,Data!AA12,0)</f>
        <v>0</v>
      </c>
      <c r="AE3001" s="171">
        <f>IF(AE$2=$A3001,Data!AB12,0)</f>
        <v>0</v>
      </c>
      <c r="AF3001" s="170">
        <f>IF(AF$2=$A3001,Data!AC12,0)</f>
        <v>0</v>
      </c>
      <c r="AG3001" s="171">
        <f>IF(AG$2=$A3001,Data!AD12,0)</f>
        <v>0</v>
      </c>
      <c r="AH3001" s="170">
        <f>IF(AH$2=$A3001,Data!AE12,0)</f>
        <v>0</v>
      </c>
      <c r="AI3001" s="171">
        <f>IF(AI$2=$A3001,Data!AF12,0)</f>
        <v>0</v>
      </c>
      <c r="AJ3001" s="170">
        <f>IF(AJ$2=$A3001,Data!AG12,0)</f>
        <v>0</v>
      </c>
      <c r="AK3001" s="171">
        <f>IF(AK$2=$A3001,Data!AH12,0)</f>
        <v>0</v>
      </c>
      <c r="AL3001" s="170">
        <f>IF(AL$2=$A3001,Data!AI12,0)</f>
        <v>0</v>
      </c>
      <c r="AM3001" t="str">
        <f t="shared" si="92"/>
        <v>0</v>
      </c>
      <c r="AN3001" t="e">
        <f>+INDEX(Validation!$D$4:$D$250,MATCH(Merge!B3001,Validation!$E$4:$E$250,0))</f>
        <v>#N/A</v>
      </c>
      <c r="AO3001" s="172">
        <f t="shared" si="93"/>
        <v>0</v>
      </c>
    </row>
    <row r="3002" spans="1:41" ht="15" x14ac:dyDescent="0.25">
      <c r="A3002">
        <f>Inputs!$H$18</f>
        <v>8</v>
      </c>
      <c r="B3002" t="str">
        <f>Inputs!$D$4</f>
        <v>Select Agency…</v>
      </c>
      <c r="C3002" s="166" t="str">
        <f>Inputs!$I$6</f>
        <v>(insert code)</v>
      </c>
      <c r="D3002" t="str">
        <f>IFERROR(INDEX(Inputs!$I$11:$I$19,MATCH(A3002,Inputs!$H$11:$H$19)),"")</f>
        <v>(insert code)</v>
      </c>
      <c r="E3002" s="167">
        <f>Data!B13</f>
        <v>0</v>
      </c>
      <c r="F3002" s="168">
        <f>IF(F$2=$A3002,Data!C13,0)</f>
        <v>0</v>
      </c>
      <c r="G3002" s="168">
        <f>IF(G$2=$A3002,Data!D13,0)</f>
        <v>0</v>
      </c>
      <c r="H3002" s="168">
        <f>IF(H$2=$A3002,Data!E13,0)</f>
        <v>0</v>
      </c>
      <c r="I3002" s="168">
        <f>IF(I$2=$A3002,Data!F13,0)</f>
        <v>0</v>
      </c>
      <c r="J3002" s="168">
        <f>IF(J$2=$A3002,Data!G13,0)</f>
        <v>0</v>
      </c>
      <c r="K3002" s="168">
        <f>IF(K$2=$A3002,Data!H13,0)</f>
        <v>0</v>
      </c>
      <c r="L3002" s="168">
        <f>IF(L$2=$A3002,Data!I13,0)</f>
        <v>0</v>
      </c>
      <c r="M3002" s="168">
        <f>IF(M$2=$A3002,Data!J13,0)</f>
        <v>0</v>
      </c>
      <c r="N3002" s="168">
        <f>IF(N$2=$A3002,Data!K13,0)</f>
        <v>0</v>
      </c>
      <c r="O3002" s="168">
        <f>IF(O$2=$A3002,Data!L13,0)</f>
        <v>0</v>
      </c>
      <c r="P3002" s="168">
        <f>IF(P$2=$A3002,Data!M13,0)</f>
        <v>0</v>
      </c>
      <c r="Q3002" s="168">
        <f>IF(Q$2=$A3002,Data!N13,0)</f>
        <v>0</v>
      </c>
      <c r="R3002" s="169">
        <f>IF(R$2=$A3002,Data!O13,0)</f>
        <v>0</v>
      </c>
      <c r="S3002" s="169">
        <f>IF(S$2=$A3002,Data!P13,0)</f>
        <v>0</v>
      </c>
      <c r="T3002" s="169">
        <f>IF(T$2=$A3002,Data!Q13,0)</f>
        <v>0</v>
      </c>
      <c r="U3002" s="169">
        <f>IF(U$2=$A3002,Data!R13,0)</f>
        <v>0</v>
      </c>
      <c r="V3002" s="169">
        <f>IF(V$2=$A3002,Data!S13,0)</f>
        <v>0</v>
      </c>
      <c r="W3002" s="169">
        <f>IF(W$2=$A3002,Data!T13,0)</f>
        <v>0</v>
      </c>
      <c r="X3002" s="169">
        <f>IF(X$2=$A3002,Data!U13,0)</f>
        <v>0</v>
      </c>
      <c r="Y3002" s="169">
        <f>IF(Y$2=$A3002,Data!V13,0)</f>
        <v>0</v>
      </c>
      <c r="Z3002" s="169">
        <f>IF(Z$2=$A3002,Data!W13,0)</f>
        <v>0</v>
      </c>
      <c r="AA3002" s="169">
        <f>IF(AA$2=$A3002,Data!X13,0)</f>
        <v>0</v>
      </c>
      <c r="AB3002" s="169">
        <f>IF(AB$2=$A3002,Data!Y13,0)</f>
        <v>0</v>
      </c>
      <c r="AC3002" s="169">
        <f>IF(AC$2=$A3002,Data!Z13,0)</f>
        <v>0</v>
      </c>
      <c r="AD3002" s="170">
        <f>IF(AD$2=$A3002,Data!AA13,0)</f>
        <v>0</v>
      </c>
      <c r="AE3002" s="171">
        <f>IF(AE$2=$A3002,Data!AB13,0)</f>
        <v>0</v>
      </c>
      <c r="AF3002" s="170">
        <f>IF(AF$2=$A3002,Data!AC13,0)</f>
        <v>0</v>
      </c>
      <c r="AG3002" s="171">
        <f>IF(AG$2=$A3002,Data!AD13,0)</f>
        <v>0</v>
      </c>
      <c r="AH3002" s="170">
        <f>IF(AH$2=$A3002,Data!AE13,0)</f>
        <v>0</v>
      </c>
      <c r="AI3002" s="171">
        <f>IF(AI$2=$A3002,Data!AF13,0)</f>
        <v>0</v>
      </c>
      <c r="AJ3002" s="170">
        <f>IF(AJ$2=$A3002,Data!AG13,0)</f>
        <v>0</v>
      </c>
      <c r="AK3002" s="171">
        <f>IF(AK$2=$A3002,Data!AH13,0)</f>
        <v>0</v>
      </c>
      <c r="AL3002" s="170">
        <f>IF(AL$2=$A3002,Data!AI13,0)</f>
        <v>0</v>
      </c>
      <c r="AM3002" t="str">
        <f t="shared" si="92"/>
        <v>0</v>
      </c>
      <c r="AN3002" t="e">
        <f>+INDEX(Validation!$D$4:$D$250,MATCH(Merge!B3002,Validation!$E$4:$E$250,0))</f>
        <v>#N/A</v>
      </c>
      <c r="AO3002" s="172">
        <f t="shared" si="93"/>
        <v>0</v>
      </c>
    </row>
    <row r="3003" spans="1:41" ht="15" x14ac:dyDescent="0.25">
      <c r="A3003">
        <f>Inputs!$H$18</f>
        <v>8</v>
      </c>
      <c r="B3003" t="str">
        <f>Inputs!$D$4</f>
        <v>Select Agency…</v>
      </c>
      <c r="C3003" s="166" t="str">
        <f>Inputs!$I$6</f>
        <v>(insert code)</v>
      </c>
      <c r="D3003" t="str">
        <f>IFERROR(INDEX(Inputs!$I$11:$I$19,MATCH(A3003,Inputs!$H$11:$H$19)),"")</f>
        <v>(insert code)</v>
      </c>
      <c r="E3003" s="167">
        <f>Data!B14</f>
        <v>0</v>
      </c>
      <c r="F3003" s="168">
        <f>IF(F$2=$A3003,Data!C14,0)</f>
        <v>0</v>
      </c>
      <c r="G3003" s="168">
        <f>IF(G$2=$A3003,Data!D14,0)</f>
        <v>0</v>
      </c>
      <c r="H3003" s="168">
        <f>IF(H$2=$A3003,Data!E14,0)</f>
        <v>0</v>
      </c>
      <c r="I3003" s="168">
        <f>IF(I$2=$A3003,Data!F14,0)</f>
        <v>0</v>
      </c>
      <c r="J3003" s="168">
        <f>IF(J$2=$A3003,Data!G14,0)</f>
        <v>0</v>
      </c>
      <c r="K3003" s="168">
        <f>IF(K$2=$A3003,Data!H14,0)</f>
        <v>0</v>
      </c>
      <c r="L3003" s="168">
        <f>IF(L$2=$A3003,Data!I14,0)</f>
        <v>0</v>
      </c>
      <c r="M3003" s="168">
        <f>IF(M$2=$A3003,Data!J14,0)</f>
        <v>0</v>
      </c>
      <c r="N3003" s="168">
        <f>IF(N$2=$A3003,Data!K14,0)</f>
        <v>0</v>
      </c>
      <c r="O3003" s="168">
        <f>IF(O$2=$A3003,Data!L14,0)</f>
        <v>0</v>
      </c>
      <c r="P3003" s="168">
        <f>IF(P$2=$A3003,Data!M14,0)</f>
        <v>0</v>
      </c>
      <c r="Q3003" s="168">
        <f>IF(Q$2=$A3003,Data!N14,0)</f>
        <v>0</v>
      </c>
      <c r="R3003" s="169">
        <f>IF(R$2=$A3003,Data!O14,0)</f>
        <v>0</v>
      </c>
      <c r="S3003" s="169">
        <f>IF(S$2=$A3003,Data!P14,0)</f>
        <v>0</v>
      </c>
      <c r="T3003" s="169">
        <f>IF(T$2=$A3003,Data!Q14,0)</f>
        <v>0</v>
      </c>
      <c r="U3003" s="169">
        <f>IF(U$2=$A3003,Data!R14,0)</f>
        <v>0</v>
      </c>
      <c r="V3003" s="169">
        <f>IF(V$2=$A3003,Data!S14,0)</f>
        <v>0</v>
      </c>
      <c r="W3003" s="169">
        <f>IF(W$2=$A3003,Data!T14,0)</f>
        <v>0</v>
      </c>
      <c r="X3003" s="169">
        <f>IF(X$2=$A3003,Data!U14,0)</f>
        <v>0</v>
      </c>
      <c r="Y3003" s="169">
        <f>IF(Y$2=$A3003,Data!V14,0)</f>
        <v>0</v>
      </c>
      <c r="Z3003" s="169">
        <f>IF(Z$2=$A3003,Data!W14,0)</f>
        <v>0</v>
      </c>
      <c r="AA3003" s="169">
        <f>IF(AA$2=$A3003,Data!X14,0)</f>
        <v>0</v>
      </c>
      <c r="AB3003" s="169">
        <f>IF(AB$2=$A3003,Data!Y14,0)</f>
        <v>0</v>
      </c>
      <c r="AC3003" s="169">
        <f>IF(AC$2=$A3003,Data!Z14,0)</f>
        <v>0</v>
      </c>
      <c r="AD3003" s="170">
        <f>IF(AD$2=$A3003,Data!AA14,0)</f>
        <v>0</v>
      </c>
      <c r="AE3003" s="171">
        <f>IF(AE$2=$A3003,Data!AB14,0)</f>
        <v>0</v>
      </c>
      <c r="AF3003" s="170">
        <f>IF(AF$2=$A3003,Data!AC14,0)</f>
        <v>0</v>
      </c>
      <c r="AG3003" s="171">
        <f>IF(AG$2=$A3003,Data!AD14,0)</f>
        <v>0</v>
      </c>
      <c r="AH3003" s="170">
        <f>IF(AH$2=$A3003,Data!AE14,0)</f>
        <v>0</v>
      </c>
      <c r="AI3003" s="171">
        <f>IF(AI$2=$A3003,Data!AF14,0)</f>
        <v>0</v>
      </c>
      <c r="AJ3003" s="170">
        <f>IF(AJ$2=$A3003,Data!AG14,0)</f>
        <v>0</v>
      </c>
      <c r="AK3003" s="171">
        <f>IF(AK$2=$A3003,Data!AH14,0)</f>
        <v>0</v>
      </c>
      <c r="AL3003" s="170">
        <f>IF(AL$2=$A3003,Data!AI14,0)</f>
        <v>0</v>
      </c>
      <c r="AM3003" t="str">
        <f t="shared" si="92"/>
        <v>0</v>
      </c>
      <c r="AN3003" t="e">
        <f>+INDEX(Validation!$D$4:$D$250,MATCH(Merge!B3003,Validation!$E$4:$E$250,0))</f>
        <v>#N/A</v>
      </c>
      <c r="AO3003" s="172">
        <f t="shared" si="93"/>
        <v>0</v>
      </c>
    </row>
    <row r="3004" spans="1:41" ht="15" x14ac:dyDescent="0.25">
      <c r="A3004">
        <f>Inputs!$H$18</f>
        <v>8</v>
      </c>
      <c r="B3004" t="str">
        <f>Inputs!$D$4</f>
        <v>Select Agency…</v>
      </c>
      <c r="C3004" s="166" t="str">
        <f>Inputs!$I$6</f>
        <v>(insert code)</v>
      </c>
      <c r="D3004" t="str">
        <f>IFERROR(INDEX(Inputs!$I$11:$I$19,MATCH(A3004,Inputs!$H$11:$H$19)),"")</f>
        <v>(insert code)</v>
      </c>
      <c r="E3004" s="167">
        <f>Data!B15</f>
        <v>0</v>
      </c>
      <c r="F3004" s="168">
        <f>IF(F$2=$A3004,Data!C15,0)</f>
        <v>0</v>
      </c>
      <c r="G3004" s="168">
        <f>IF(G$2=$A3004,Data!D15,0)</f>
        <v>0</v>
      </c>
      <c r="H3004" s="168">
        <f>IF(H$2=$A3004,Data!E15,0)</f>
        <v>0</v>
      </c>
      <c r="I3004" s="168">
        <f>IF(I$2=$A3004,Data!F15,0)</f>
        <v>0</v>
      </c>
      <c r="J3004" s="168">
        <f>IF(J$2=$A3004,Data!G15,0)</f>
        <v>0</v>
      </c>
      <c r="K3004" s="168">
        <f>IF(K$2=$A3004,Data!H15,0)</f>
        <v>0</v>
      </c>
      <c r="L3004" s="168">
        <f>IF(L$2=$A3004,Data!I15,0)</f>
        <v>0</v>
      </c>
      <c r="M3004" s="168">
        <f>IF(M$2=$A3004,Data!J15,0)</f>
        <v>0</v>
      </c>
      <c r="N3004" s="168">
        <f>IF(N$2=$A3004,Data!K15,0)</f>
        <v>0</v>
      </c>
      <c r="O3004" s="168">
        <f>IF(O$2=$A3004,Data!L15,0)</f>
        <v>0</v>
      </c>
      <c r="P3004" s="168">
        <f>IF(P$2=$A3004,Data!M15,0)</f>
        <v>0</v>
      </c>
      <c r="Q3004" s="168">
        <f>IF(Q$2=$A3004,Data!N15,0)</f>
        <v>0</v>
      </c>
      <c r="R3004" s="169">
        <f>IF(R$2=$A3004,Data!O15,0)</f>
        <v>0</v>
      </c>
      <c r="S3004" s="169">
        <f>IF(S$2=$A3004,Data!P15,0)</f>
        <v>0</v>
      </c>
      <c r="T3004" s="169">
        <f>IF(T$2=$A3004,Data!Q15,0)</f>
        <v>0</v>
      </c>
      <c r="U3004" s="169">
        <f>IF(U$2=$A3004,Data!R15,0)</f>
        <v>0</v>
      </c>
      <c r="V3004" s="169">
        <f>IF(V$2=$A3004,Data!S15,0)</f>
        <v>0</v>
      </c>
      <c r="W3004" s="169">
        <f>IF(W$2=$A3004,Data!T15,0)</f>
        <v>0</v>
      </c>
      <c r="X3004" s="169">
        <f>IF(X$2=$A3004,Data!U15,0)</f>
        <v>0</v>
      </c>
      <c r="Y3004" s="169">
        <f>IF(Y$2=$A3004,Data!V15,0)</f>
        <v>0</v>
      </c>
      <c r="Z3004" s="169">
        <f>IF(Z$2=$A3004,Data!W15,0)</f>
        <v>0</v>
      </c>
      <c r="AA3004" s="169">
        <f>IF(AA$2=$A3004,Data!X15,0)</f>
        <v>0</v>
      </c>
      <c r="AB3004" s="169">
        <f>IF(AB$2=$A3004,Data!Y15,0)</f>
        <v>0</v>
      </c>
      <c r="AC3004" s="169">
        <f>IF(AC$2=$A3004,Data!Z15,0)</f>
        <v>0</v>
      </c>
      <c r="AD3004" s="170">
        <f>IF(AD$2=$A3004,Data!AA15,0)</f>
        <v>0</v>
      </c>
      <c r="AE3004" s="171">
        <f>IF(AE$2=$A3004,Data!AB15,0)</f>
        <v>0</v>
      </c>
      <c r="AF3004" s="170">
        <f>IF(AF$2=$A3004,Data!AC15,0)</f>
        <v>0</v>
      </c>
      <c r="AG3004" s="171">
        <f>IF(AG$2=$A3004,Data!AD15,0)</f>
        <v>0</v>
      </c>
      <c r="AH3004" s="170">
        <f>IF(AH$2=$A3004,Data!AE15,0)</f>
        <v>0</v>
      </c>
      <c r="AI3004" s="171">
        <f>IF(AI$2=$A3004,Data!AF15,0)</f>
        <v>0</v>
      </c>
      <c r="AJ3004" s="170">
        <f>IF(AJ$2=$A3004,Data!AG15,0)</f>
        <v>0</v>
      </c>
      <c r="AK3004" s="171">
        <f>IF(AK$2=$A3004,Data!AH15,0)</f>
        <v>0</v>
      </c>
      <c r="AL3004" s="170">
        <f>IF(AL$2=$A3004,Data!AI15,0)</f>
        <v>0</v>
      </c>
      <c r="AM3004" t="str">
        <f t="shared" si="92"/>
        <v>0</v>
      </c>
      <c r="AN3004" t="e">
        <f>+INDEX(Validation!$D$4:$D$250,MATCH(Merge!B3004,Validation!$E$4:$E$250,0))</f>
        <v>#N/A</v>
      </c>
      <c r="AO3004" s="172">
        <f t="shared" si="93"/>
        <v>0</v>
      </c>
    </row>
    <row r="3005" spans="1:41" ht="15" x14ac:dyDescent="0.25">
      <c r="A3005">
        <f>Inputs!$H$18</f>
        <v>8</v>
      </c>
      <c r="B3005" t="str">
        <f>Inputs!$D$4</f>
        <v>Select Agency…</v>
      </c>
      <c r="C3005" s="166" t="str">
        <f>Inputs!$I$6</f>
        <v>(insert code)</v>
      </c>
      <c r="D3005" t="str">
        <f>IFERROR(INDEX(Inputs!$I$11:$I$19,MATCH(A3005,Inputs!$H$11:$H$19)),"")</f>
        <v>(insert code)</v>
      </c>
      <c r="E3005" s="167">
        <f>Data!B16</f>
        <v>0</v>
      </c>
      <c r="F3005" s="168">
        <f>IF(F$2=$A3005,Data!C16,0)</f>
        <v>0</v>
      </c>
      <c r="G3005" s="168">
        <f>IF(G$2=$A3005,Data!D16,0)</f>
        <v>0</v>
      </c>
      <c r="H3005" s="168">
        <f>IF(H$2=$A3005,Data!E16,0)</f>
        <v>0</v>
      </c>
      <c r="I3005" s="168">
        <f>IF(I$2=$A3005,Data!F16,0)</f>
        <v>0</v>
      </c>
      <c r="J3005" s="168">
        <f>IF(J$2=$A3005,Data!G16,0)</f>
        <v>0</v>
      </c>
      <c r="K3005" s="168">
        <f>IF(K$2=$A3005,Data!H16,0)</f>
        <v>0</v>
      </c>
      <c r="L3005" s="168">
        <f>IF(L$2=$A3005,Data!I16,0)</f>
        <v>0</v>
      </c>
      <c r="M3005" s="168">
        <f>IF(M$2=$A3005,Data!J16,0)</f>
        <v>0</v>
      </c>
      <c r="N3005" s="168">
        <f>IF(N$2=$A3005,Data!K16,0)</f>
        <v>0</v>
      </c>
      <c r="O3005" s="168">
        <f>IF(O$2=$A3005,Data!L16,0)</f>
        <v>0</v>
      </c>
      <c r="P3005" s="168">
        <f>IF(P$2=$A3005,Data!M16,0)</f>
        <v>0</v>
      </c>
      <c r="Q3005" s="168">
        <f>IF(Q$2=$A3005,Data!N16,0)</f>
        <v>0</v>
      </c>
      <c r="R3005" s="169">
        <f>IF(R$2=$A3005,Data!O16,0)</f>
        <v>0</v>
      </c>
      <c r="S3005" s="169">
        <f>IF(S$2=$A3005,Data!P16,0)</f>
        <v>0</v>
      </c>
      <c r="T3005" s="169">
        <f>IF(T$2=$A3005,Data!Q16,0)</f>
        <v>0</v>
      </c>
      <c r="U3005" s="169">
        <f>IF(U$2=$A3005,Data!R16,0)</f>
        <v>0</v>
      </c>
      <c r="V3005" s="169">
        <f>IF(V$2=$A3005,Data!S16,0)</f>
        <v>0</v>
      </c>
      <c r="W3005" s="169">
        <f>IF(W$2=$A3005,Data!T16,0)</f>
        <v>0</v>
      </c>
      <c r="X3005" s="169">
        <f>IF(X$2=$A3005,Data!U16,0)</f>
        <v>0</v>
      </c>
      <c r="Y3005" s="169">
        <f>IF(Y$2=$A3005,Data!V16,0)</f>
        <v>0</v>
      </c>
      <c r="Z3005" s="169">
        <f>IF(Z$2=$A3005,Data!W16,0)</f>
        <v>0</v>
      </c>
      <c r="AA3005" s="169">
        <f>IF(AA$2=$A3005,Data!X16,0)</f>
        <v>0</v>
      </c>
      <c r="AB3005" s="169">
        <f>IF(AB$2=$A3005,Data!Y16,0)</f>
        <v>0</v>
      </c>
      <c r="AC3005" s="169">
        <f>IF(AC$2=$A3005,Data!Z16,0)</f>
        <v>0</v>
      </c>
      <c r="AD3005" s="170">
        <f>IF(AD$2=$A3005,Data!AA16,0)</f>
        <v>0</v>
      </c>
      <c r="AE3005" s="171">
        <f>IF(AE$2=$A3005,Data!AB16,0)</f>
        <v>0</v>
      </c>
      <c r="AF3005" s="170">
        <f>IF(AF$2=$A3005,Data!AC16,0)</f>
        <v>0</v>
      </c>
      <c r="AG3005" s="171">
        <f>IF(AG$2=$A3005,Data!AD16,0)</f>
        <v>0</v>
      </c>
      <c r="AH3005" s="170">
        <f>IF(AH$2=$A3005,Data!AE16,0)</f>
        <v>0</v>
      </c>
      <c r="AI3005" s="171">
        <f>IF(AI$2=$A3005,Data!AF16,0)</f>
        <v>0</v>
      </c>
      <c r="AJ3005" s="170">
        <f>IF(AJ$2=$A3005,Data!AG16,0)</f>
        <v>0</v>
      </c>
      <c r="AK3005" s="171">
        <f>IF(AK$2=$A3005,Data!AH16,0)</f>
        <v>0</v>
      </c>
      <c r="AL3005" s="170">
        <f>IF(AL$2=$A3005,Data!AI16,0)</f>
        <v>0</v>
      </c>
      <c r="AM3005" t="str">
        <f t="shared" si="92"/>
        <v>0</v>
      </c>
      <c r="AN3005" t="e">
        <f>+INDEX(Validation!$D$4:$D$250,MATCH(Merge!B3005,Validation!$E$4:$E$250,0))</f>
        <v>#N/A</v>
      </c>
      <c r="AO3005" s="172">
        <f t="shared" si="93"/>
        <v>0</v>
      </c>
    </row>
    <row r="3006" spans="1:41" ht="15" x14ac:dyDescent="0.25">
      <c r="A3006">
        <f>Inputs!$H$18</f>
        <v>8</v>
      </c>
      <c r="B3006" t="str">
        <f>Inputs!$D$4</f>
        <v>Select Agency…</v>
      </c>
      <c r="C3006" s="166" t="str">
        <f>Inputs!$I$6</f>
        <v>(insert code)</v>
      </c>
      <c r="D3006" t="str">
        <f>IFERROR(INDEX(Inputs!$I$11:$I$19,MATCH(A3006,Inputs!$H$11:$H$19)),"")</f>
        <v>(insert code)</v>
      </c>
      <c r="E3006" s="167">
        <f>Data!B17</f>
        <v>0</v>
      </c>
      <c r="F3006" s="168">
        <f>IF(F$2=$A3006,Data!C17,0)</f>
        <v>0</v>
      </c>
      <c r="G3006" s="168">
        <f>IF(G$2=$A3006,Data!D17,0)</f>
        <v>0</v>
      </c>
      <c r="H3006" s="168">
        <f>IF(H$2=$A3006,Data!E17,0)</f>
        <v>0</v>
      </c>
      <c r="I3006" s="168">
        <f>IF(I$2=$A3006,Data!F17,0)</f>
        <v>0</v>
      </c>
      <c r="J3006" s="168">
        <f>IF(J$2=$A3006,Data!G17,0)</f>
        <v>0</v>
      </c>
      <c r="K3006" s="168">
        <f>IF(K$2=$A3006,Data!H17,0)</f>
        <v>0</v>
      </c>
      <c r="L3006" s="168">
        <f>IF(L$2=$A3006,Data!I17,0)</f>
        <v>0</v>
      </c>
      <c r="M3006" s="168">
        <f>IF(M$2=$A3006,Data!J17,0)</f>
        <v>0</v>
      </c>
      <c r="N3006" s="168">
        <f>IF(N$2=$A3006,Data!K17,0)</f>
        <v>0</v>
      </c>
      <c r="O3006" s="168">
        <f>IF(O$2=$A3006,Data!L17,0)</f>
        <v>0</v>
      </c>
      <c r="P3006" s="168">
        <f>IF(P$2=$A3006,Data!M17,0)</f>
        <v>0</v>
      </c>
      <c r="Q3006" s="168">
        <f>IF(Q$2=$A3006,Data!N17,0)</f>
        <v>0</v>
      </c>
      <c r="R3006" s="169">
        <f>IF(R$2=$A3006,Data!O17,0)</f>
        <v>0</v>
      </c>
      <c r="S3006" s="169">
        <f>IF(S$2=$A3006,Data!P17,0)</f>
        <v>0</v>
      </c>
      <c r="T3006" s="169">
        <f>IF(T$2=$A3006,Data!Q17,0)</f>
        <v>0</v>
      </c>
      <c r="U3006" s="169">
        <f>IF(U$2=$A3006,Data!R17,0)</f>
        <v>0</v>
      </c>
      <c r="V3006" s="169">
        <f>IF(V$2=$A3006,Data!S17,0)</f>
        <v>0</v>
      </c>
      <c r="W3006" s="169">
        <f>IF(W$2=$A3006,Data!T17,0)</f>
        <v>0</v>
      </c>
      <c r="X3006" s="169">
        <f>IF(X$2=$A3006,Data!U17,0)</f>
        <v>0</v>
      </c>
      <c r="Y3006" s="169">
        <f>IF(Y$2=$A3006,Data!V17,0)</f>
        <v>0</v>
      </c>
      <c r="Z3006" s="169">
        <f>IF(Z$2=$A3006,Data!W17,0)</f>
        <v>0</v>
      </c>
      <c r="AA3006" s="169">
        <f>IF(AA$2=$A3006,Data!X17,0)</f>
        <v>0</v>
      </c>
      <c r="AB3006" s="169">
        <f>IF(AB$2=$A3006,Data!Y17,0)</f>
        <v>0</v>
      </c>
      <c r="AC3006" s="169">
        <f>IF(AC$2=$A3006,Data!Z17,0)</f>
        <v>0</v>
      </c>
      <c r="AD3006" s="170">
        <f>IF(AD$2=$A3006,Data!AA17,0)</f>
        <v>0</v>
      </c>
      <c r="AE3006" s="171">
        <f>IF(AE$2=$A3006,Data!AB17,0)</f>
        <v>0</v>
      </c>
      <c r="AF3006" s="170">
        <f>IF(AF$2=$A3006,Data!AC17,0)</f>
        <v>0</v>
      </c>
      <c r="AG3006" s="171">
        <f>IF(AG$2=$A3006,Data!AD17,0)</f>
        <v>0</v>
      </c>
      <c r="AH3006" s="170">
        <f>IF(AH$2=$A3006,Data!AE17,0)</f>
        <v>0</v>
      </c>
      <c r="AI3006" s="171">
        <f>IF(AI$2=$A3006,Data!AF17,0)</f>
        <v>0</v>
      </c>
      <c r="AJ3006" s="170">
        <f>IF(AJ$2=$A3006,Data!AG17,0)</f>
        <v>0</v>
      </c>
      <c r="AK3006" s="171">
        <f>IF(AK$2=$A3006,Data!AH17,0)</f>
        <v>0</v>
      </c>
      <c r="AL3006" s="170">
        <f>IF(AL$2=$A3006,Data!AI17,0)</f>
        <v>0</v>
      </c>
      <c r="AM3006" t="str">
        <f t="shared" si="92"/>
        <v>0</v>
      </c>
      <c r="AN3006" t="e">
        <f>+INDEX(Validation!$D$4:$D$250,MATCH(Merge!B3006,Validation!$E$4:$E$250,0))</f>
        <v>#N/A</v>
      </c>
      <c r="AO3006" s="172">
        <f t="shared" si="93"/>
        <v>0</v>
      </c>
    </row>
    <row r="3007" spans="1:41" ht="15" x14ac:dyDescent="0.25">
      <c r="A3007">
        <f>Inputs!$H$18</f>
        <v>8</v>
      </c>
      <c r="B3007" t="str">
        <f>Inputs!$D$4</f>
        <v>Select Agency…</v>
      </c>
      <c r="C3007" s="166" t="str">
        <f>Inputs!$I$6</f>
        <v>(insert code)</v>
      </c>
      <c r="D3007" t="str">
        <f>IFERROR(INDEX(Inputs!$I$11:$I$19,MATCH(A3007,Inputs!$H$11:$H$19)),"")</f>
        <v>(insert code)</v>
      </c>
      <c r="E3007" s="167">
        <f>Data!B18</f>
        <v>0</v>
      </c>
      <c r="F3007" s="168">
        <f>IF(F$2=$A3007,Data!C18,0)</f>
        <v>0</v>
      </c>
      <c r="G3007" s="168">
        <f>IF(G$2=$A3007,Data!D18,0)</f>
        <v>0</v>
      </c>
      <c r="H3007" s="168">
        <f>IF(H$2=$A3007,Data!E18,0)</f>
        <v>0</v>
      </c>
      <c r="I3007" s="168">
        <f>IF(I$2=$A3007,Data!F18,0)</f>
        <v>0</v>
      </c>
      <c r="J3007" s="168">
        <f>IF(J$2=$A3007,Data!G18,0)</f>
        <v>0</v>
      </c>
      <c r="K3007" s="168">
        <f>IF(K$2=$A3007,Data!H18,0)</f>
        <v>0</v>
      </c>
      <c r="L3007" s="168">
        <f>IF(L$2=$A3007,Data!I18,0)</f>
        <v>0</v>
      </c>
      <c r="M3007" s="168">
        <f>IF(M$2=$A3007,Data!J18,0)</f>
        <v>0</v>
      </c>
      <c r="N3007" s="168">
        <f>IF(N$2=$A3007,Data!K18,0)</f>
        <v>0</v>
      </c>
      <c r="O3007" s="168">
        <f>IF(O$2=$A3007,Data!L18,0)</f>
        <v>0</v>
      </c>
      <c r="P3007" s="168">
        <f>IF(P$2=$A3007,Data!M18,0)</f>
        <v>0</v>
      </c>
      <c r="Q3007" s="168">
        <f>IF(Q$2=$A3007,Data!N18,0)</f>
        <v>0</v>
      </c>
      <c r="R3007" s="169">
        <f>IF(R$2=$A3007,Data!O18,0)</f>
        <v>0</v>
      </c>
      <c r="S3007" s="169">
        <f>IF(S$2=$A3007,Data!P18,0)</f>
        <v>0</v>
      </c>
      <c r="T3007" s="169">
        <f>IF(T$2=$A3007,Data!Q18,0)</f>
        <v>0</v>
      </c>
      <c r="U3007" s="169">
        <f>IF(U$2=$A3007,Data!R18,0)</f>
        <v>0</v>
      </c>
      <c r="V3007" s="169">
        <f>IF(V$2=$A3007,Data!S18,0)</f>
        <v>0</v>
      </c>
      <c r="W3007" s="169">
        <f>IF(W$2=$A3007,Data!T18,0)</f>
        <v>0</v>
      </c>
      <c r="X3007" s="169">
        <f>IF(X$2=$A3007,Data!U18,0)</f>
        <v>0</v>
      </c>
      <c r="Y3007" s="169">
        <f>IF(Y$2=$A3007,Data!V18,0)</f>
        <v>0</v>
      </c>
      <c r="Z3007" s="169">
        <f>IF(Z$2=$A3007,Data!W18,0)</f>
        <v>0</v>
      </c>
      <c r="AA3007" s="169">
        <f>IF(AA$2=$A3007,Data!X18,0)</f>
        <v>0</v>
      </c>
      <c r="AB3007" s="169">
        <f>IF(AB$2=$A3007,Data!Y18,0)</f>
        <v>0</v>
      </c>
      <c r="AC3007" s="169">
        <f>IF(AC$2=$A3007,Data!Z18,0)</f>
        <v>0</v>
      </c>
      <c r="AD3007" s="170">
        <f>IF(AD$2=$A3007,Data!AA18,0)</f>
        <v>0</v>
      </c>
      <c r="AE3007" s="171">
        <f>IF(AE$2=$A3007,Data!AB18,0)</f>
        <v>0</v>
      </c>
      <c r="AF3007" s="170">
        <f>IF(AF$2=$A3007,Data!AC18,0)</f>
        <v>0</v>
      </c>
      <c r="AG3007" s="171">
        <f>IF(AG$2=$A3007,Data!AD18,0)</f>
        <v>0</v>
      </c>
      <c r="AH3007" s="170">
        <f>IF(AH$2=$A3007,Data!AE18,0)</f>
        <v>0</v>
      </c>
      <c r="AI3007" s="171">
        <f>IF(AI$2=$A3007,Data!AF18,0)</f>
        <v>0</v>
      </c>
      <c r="AJ3007" s="170">
        <f>IF(AJ$2=$A3007,Data!AG18,0)</f>
        <v>0</v>
      </c>
      <c r="AK3007" s="171">
        <f>IF(AK$2=$A3007,Data!AH18,0)</f>
        <v>0</v>
      </c>
      <c r="AL3007" s="170">
        <f>IF(AL$2=$A3007,Data!AI18,0)</f>
        <v>0</v>
      </c>
      <c r="AM3007" t="str">
        <f t="shared" si="92"/>
        <v>0</v>
      </c>
      <c r="AN3007" t="e">
        <f>+INDEX(Validation!$D$4:$D$250,MATCH(Merge!B3007,Validation!$E$4:$E$250,0))</f>
        <v>#N/A</v>
      </c>
      <c r="AO3007" s="172">
        <f t="shared" si="93"/>
        <v>0</v>
      </c>
    </row>
    <row r="3008" spans="1:41" ht="15" x14ac:dyDescent="0.25">
      <c r="A3008">
        <f>Inputs!$H$18</f>
        <v>8</v>
      </c>
      <c r="B3008" t="str">
        <f>Inputs!$D$4</f>
        <v>Select Agency…</v>
      </c>
      <c r="C3008" s="166" t="str">
        <f>Inputs!$I$6</f>
        <v>(insert code)</v>
      </c>
      <c r="D3008" t="str">
        <f>IFERROR(INDEX(Inputs!$I$11:$I$19,MATCH(A3008,Inputs!$H$11:$H$19)),"")</f>
        <v>(insert code)</v>
      </c>
      <c r="E3008" s="167">
        <f>Data!B19</f>
        <v>0</v>
      </c>
      <c r="F3008" s="168">
        <f>IF(F$2=$A3008,Data!C19,0)</f>
        <v>0</v>
      </c>
      <c r="G3008" s="168">
        <f>IF(G$2=$A3008,Data!D19,0)</f>
        <v>0</v>
      </c>
      <c r="H3008" s="168">
        <f>IF(H$2=$A3008,Data!E19,0)</f>
        <v>0</v>
      </c>
      <c r="I3008" s="168">
        <f>IF(I$2=$A3008,Data!F19,0)</f>
        <v>0</v>
      </c>
      <c r="J3008" s="168">
        <f>IF(J$2=$A3008,Data!G19,0)</f>
        <v>0</v>
      </c>
      <c r="K3008" s="168">
        <f>IF(K$2=$A3008,Data!H19,0)</f>
        <v>0</v>
      </c>
      <c r="L3008" s="168">
        <f>IF(L$2=$A3008,Data!I19,0)</f>
        <v>0</v>
      </c>
      <c r="M3008" s="168">
        <f>IF(M$2=$A3008,Data!J19,0)</f>
        <v>0</v>
      </c>
      <c r="N3008" s="168">
        <f>IF(N$2=$A3008,Data!K19,0)</f>
        <v>0</v>
      </c>
      <c r="O3008" s="168">
        <f>IF(O$2=$A3008,Data!L19,0)</f>
        <v>0</v>
      </c>
      <c r="P3008" s="168">
        <f>IF(P$2=$A3008,Data!M19,0)</f>
        <v>0</v>
      </c>
      <c r="Q3008" s="168">
        <f>IF(Q$2=$A3008,Data!N19,0)</f>
        <v>0</v>
      </c>
      <c r="R3008" s="169">
        <f>IF(R$2=$A3008,Data!O19,0)</f>
        <v>0</v>
      </c>
      <c r="S3008" s="169">
        <f>IF(S$2=$A3008,Data!P19,0)</f>
        <v>0</v>
      </c>
      <c r="T3008" s="169">
        <f>IF(T$2=$A3008,Data!Q19,0)</f>
        <v>0</v>
      </c>
      <c r="U3008" s="169">
        <f>IF(U$2=$A3008,Data!R19,0)</f>
        <v>0</v>
      </c>
      <c r="V3008" s="169">
        <f>IF(V$2=$A3008,Data!S19,0)</f>
        <v>0</v>
      </c>
      <c r="W3008" s="169">
        <f>IF(W$2=$A3008,Data!T19,0)</f>
        <v>0</v>
      </c>
      <c r="X3008" s="169">
        <f>IF(X$2=$A3008,Data!U19,0)</f>
        <v>0</v>
      </c>
      <c r="Y3008" s="169">
        <f>IF(Y$2=$A3008,Data!V19,0)</f>
        <v>0</v>
      </c>
      <c r="Z3008" s="169">
        <f>IF(Z$2=$A3008,Data!W19,0)</f>
        <v>0</v>
      </c>
      <c r="AA3008" s="169">
        <f>IF(AA$2=$A3008,Data!X19,0)</f>
        <v>0</v>
      </c>
      <c r="AB3008" s="169">
        <f>IF(AB$2=$A3008,Data!Y19,0)</f>
        <v>0</v>
      </c>
      <c r="AC3008" s="169">
        <f>IF(AC$2=$A3008,Data!Z19,0)</f>
        <v>0</v>
      </c>
      <c r="AD3008" s="170">
        <f>IF(AD$2=$A3008,Data!AA19,0)</f>
        <v>0</v>
      </c>
      <c r="AE3008" s="171">
        <f>IF(AE$2=$A3008,Data!AB19,0)</f>
        <v>0</v>
      </c>
      <c r="AF3008" s="170">
        <f>IF(AF$2=$A3008,Data!AC19,0)</f>
        <v>0</v>
      </c>
      <c r="AG3008" s="171">
        <f>IF(AG$2=$A3008,Data!AD19,0)</f>
        <v>0</v>
      </c>
      <c r="AH3008" s="170">
        <f>IF(AH$2=$A3008,Data!AE19,0)</f>
        <v>0</v>
      </c>
      <c r="AI3008" s="171">
        <f>IF(AI$2=$A3008,Data!AF19,0)</f>
        <v>0</v>
      </c>
      <c r="AJ3008" s="170">
        <f>IF(AJ$2=$A3008,Data!AG19,0)</f>
        <v>0</v>
      </c>
      <c r="AK3008" s="171">
        <f>IF(AK$2=$A3008,Data!AH19,0)</f>
        <v>0</v>
      </c>
      <c r="AL3008" s="170">
        <f>IF(AL$2=$A3008,Data!AI19,0)</f>
        <v>0</v>
      </c>
      <c r="AM3008" t="str">
        <f t="shared" si="92"/>
        <v>0</v>
      </c>
      <c r="AN3008" t="e">
        <f>+INDEX(Validation!$D$4:$D$250,MATCH(Merge!B3008,Validation!$E$4:$E$250,0))</f>
        <v>#N/A</v>
      </c>
      <c r="AO3008" s="172">
        <f t="shared" si="93"/>
        <v>0</v>
      </c>
    </row>
    <row r="3009" spans="1:41" ht="15" x14ac:dyDescent="0.25">
      <c r="A3009">
        <f>Inputs!$H$18</f>
        <v>8</v>
      </c>
      <c r="B3009" t="str">
        <f>Inputs!$D$4</f>
        <v>Select Agency…</v>
      </c>
      <c r="C3009" s="166" t="str">
        <f>Inputs!$I$6</f>
        <v>(insert code)</v>
      </c>
      <c r="D3009" t="str">
        <f>IFERROR(INDEX(Inputs!$I$11:$I$19,MATCH(A3009,Inputs!$H$11:$H$19)),"")</f>
        <v>(insert code)</v>
      </c>
      <c r="E3009" s="167">
        <f>Data!B20</f>
        <v>0</v>
      </c>
      <c r="F3009" s="168">
        <f>IF(F$2=$A3009,Data!C20,0)</f>
        <v>0</v>
      </c>
      <c r="G3009" s="168">
        <f>IF(G$2=$A3009,Data!D20,0)</f>
        <v>0</v>
      </c>
      <c r="H3009" s="168">
        <f>IF(H$2=$A3009,Data!E20,0)</f>
        <v>0</v>
      </c>
      <c r="I3009" s="168">
        <f>IF(I$2=$A3009,Data!F20,0)</f>
        <v>0</v>
      </c>
      <c r="J3009" s="168">
        <f>IF(J$2=$A3009,Data!G20,0)</f>
        <v>0</v>
      </c>
      <c r="K3009" s="168">
        <f>IF(K$2=$A3009,Data!H20,0)</f>
        <v>0</v>
      </c>
      <c r="L3009" s="168">
        <f>IF(L$2=$A3009,Data!I20,0)</f>
        <v>0</v>
      </c>
      <c r="M3009" s="168">
        <f>IF(M$2=$A3009,Data!J20,0)</f>
        <v>0</v>
      </c>
      <c r="N3009" s="168">
        <f>IF(N$2=$A3009,Data!K20,0)</f>
        <v>0</v>
      </c>
      <c r="O3009" s="168">
        <f>IF(O$2=$A3009,Data!L20,0)</f>
        <v>0</v>
      </c>
      <c r="P3009" s="168">
        <f>IF(P$2=$A3009,Data!M20,0)</f>
        <v>0</v>
      </c>
      <c r="Q3009" s="168">
        <f>IF(Q$2=$A3009,Data!N20,0)</f>
        <v>0</v>
      </c>
      <c r="R3009" s="169">
        <f>IF(R$2=$A3009,Data!O20,0)</f>
        <v>0</v>
      </c>
      <c r="S3009" s="169">
        <f>IF(S$2=$A3009,Data!P20,0)</f>
        <v>0</v>
      </c>
      <c r="T3009" s="169">
        <f>IF(T$2=$A3009,Data!Q20,0)</f>
        <v>0</v>
      </c>
      <c r="U3009" s="169">
        <f>IF(U$2=$A3009,Data!R20,0)</f>
        <v>0</v>
      </c>
      <c r="V3009" s="169">
        <f>IF(V$2=$A3009,Data!S20,0)</f>
        <v>0</v>
      </c>
      <c r="W3009" s="169">
        <f>IF(W$2=$A3009,Data!T20,0)</f>
        <v>0</v>
      </c>
      <c r="X3009" s="169">
        <f>IF(X$2=$A3009,Data!U20,0)</f>
        <v>0</v>
      </c>
      <c r="Y3009" s="169">
        <f>IF(Y$2=$A3009,Data!V20,0)</f>
        <v>0</v>
      </c>
      <c r="Z3009" s="169">
        <f>IF(Z$2=$A3009,Data!W20,0)</f>
        <v>0</v>
      </c>
      <c r="AA3009" s="169">
        <f>IF(AA$2=$A3009,Data!X20,0)</f>
        <v>0</v>
      </c>
      <c r="AB3009" s="169">
        <f>IF(AB$2=$A3009,Data!Y20,0)</f>
        <v>0</v>
      </c>
      <c r="AC3009" s="169">
        <f>IF(AC$2=$A3009,Data!Z20,0)</f>
        <v>0</v>
      </c>
      <c r="AD3009" s="170">
        <f>IF(AD$2=$A3009,Data!AA20,0)</f>
        <v>0</v>
      </c>
      <c r="AE3009" s="171">
        <f>IF(AE$2=$A3009,Data!AB20,0)</f>
        <v>0</v>
      </c>
      <c r="AF3009" s="170">
        <f>IF(AF$2=$A3009,Data!AC20,0)</f>
        <v>0</v>
      </c>
      <c r="AG3009" s="171">
        <f>IF(AG$2=$A3009,Data!AD20,0)</f>
        <v>0</v>
      </c>
      <c r="AH3009" s="170">
        <f>IF(AH$2=$A3009,Data!AE20,0)</f>
        <v>0</v>
      </c>
      <c r="AI3009" s="171">
        <f>IF(AI$2=$A3009,Data!AF20,0)</f>
        <v>0</v>
      </c>
      <c r="AJ3009" s="170">
        <f>IF(AJ$2=$A3009,Data!AG20,0)</f>
        <v>0</v>
      </c>
      <c r="AK3009" s="171">
        <f>IF(AK$2=$A3009,Data!AH20,0)</f>
        <v>0</v>
      </c>
      <c r="AL3009" s="170">
        <f>IF(AL$2=$A3009,Data!AI20,0)</f>
        <v>0</v>
      </c>
      <c r="AM3009" t="str">
        <f t="shared" si="92"/>
        <v>0</v>
      </c>
      <c r="AN3009" t="e">
        <f>+INDEX(Validation!$D$4:$D$250,MATCH(Merge!B3009,Validation!$E$4:$E$250,0))</f>
        <v>#N/A</v>
      </c>
      <c r="AO3009" s="172">
        <f t="shared" si="93"/>
        <v>0</v>
      </c>
    </row>
    <row r="3010" spans="1:41" ht="15" x14ac:dyDescent="0.25">
      <c r="A3010">
        <f>Inputs!$H$18</f>
        <v>8</v>
      </c>
      <c r="B3010" t="str">
        <f>Inputs!$D$4</f>
        <v>Select Agency…</v>
      </c>
      <c r="C3010" s="166" t="str">
        <f>Inputs!$I$6</f>
        <v>(insert code)</v>
      </c>
      <c r="D3010" t="str">
        <f>IFERROR(INDEX(Inputs!$I$11:$I$19,MATCH(A3010,Inputs!$H$11:$H$19)),"")</f>
        <v>(insert code)</v>
      </c>
      <c r="E3010" s="167">
        <f>Data!B21</f>
        <v>0</v>
      </c>
      <c r="F3010" s="168">
        <f>IF(F$2=$A3010,Data!C21,0)</f>
        <v>0</v>
      </c>
      <c r="G3010" s="168">
        <f>IF(G$2=$A3010,Data!D21,0)</f>
        <v>0</v>
      </c>
      <c r="H3010" s="168">
        <f>IF(H$2=$A3010,Data!E21,0)</f>
        <v>0</v>
      </c>
      <c r="I3010" s="168">
        <f>IF(I$2=$A3010,Data!F21,0)</f>
        <v>0</v>
      </c>
      <c r="J3010" s="168">
        <f>IF(J$2=$A3010,Data!G21,0)</f>
        <v>0</v>
      </c>
      <c r="K3010" s="168">
        <f>IF(K$2=$A3010,Data!H21,0)</f>
        <v>0</v>
      </c>
      <c r="L3010" s="168">
        <f>IF(L$2=$A3010,Data!I21,0)</f>
        <v>0</v>
      </c>
      <c r="M3010" s="168">
        <f>IF(M$2=$A3010,Data!J21,0)</f>
        <v>0</v>
      </c>
      <c r="N3010" s="168">
        <f>IF(N$2=$A3010,Data!K21,0)</f>
        <v>0</v>
      </c>
      <c r="O3010" s="168">
        <f>IF(O$2=$A3010,Data!L21,0)</f>
        <v>0</v>
      </c>
      <c r="P3010" s="168">
        <f>IF(P$2=$A3010,Data!M21,0)</f>
        <v>0</v>
      </c>
      <c r="Q3010" s="168">
        <f>IF(Q$2=$A3010,Data!N21,0)</f>
        <v>0</v>
      </c>
      <c r="R3010" s="169">
        <f>IF(R$2=$A3010,Data!O21,0)</f>
        <v>0</v>
      </c>
      <c r="S3010" s="169">
        <f>IF(S$2=$A3010,Data!P21,0)</f>
        <v>0</v>
      </c>
      <c r="T3010" s="169">
        <f>IF(T$2=$A3010,Data!Q21,0)</f>
        <v>0</v>
      </c>
      <c r="U3010" s="169">
        <f>IF(U$2=$A3010,Data!R21,0)</f>
        <v>0</v>
      </c>
      <c r="V3010" s="169">
        <f>IF(V$2=$A3010,Data!S21,0)</f>
        <v>0</v>
      </c>
      <c r="W3010" s="169">
        <f>IF(W$2=$A3010,Data!T21,0)</f>
        <v>0</v>
      </c>
      <c r="X3010" s="169">
        <f>IF(X$2=$A3010,Data!U21,0)</f>
        <v>0</v>
      </c>
      <c r="Y3010" s="169">
        <f>IF(Y$2=$A3010,Data!V21,0)</f>
        <v>0</v>
      </c>
      <c r="Z3010" s="169">
        <f>IF(Z$2=$A3010,Data!W21,0)</f>
        <v>0</v>
      </c>
      <c r="AA3010" s="169">
        <f>IF(AA$2=$A3010,Data!X21,0)</f>
        <v>0</v>
      </c>
      <c r="AB3010" s="169">
        <f>IF(AB$2=$A3010,Data!Y21,0)</f>
        <v>0</v>
      </c>
      <c r="AC3010" s="169">
        <f>IF(AC$2=$A3010,Data!Z21,0)</f>
        <v>0</v>
      </c>
      <c r="AD3010" s="170">
        <f>IF(AD$2=$A3010,Data!AA21,0)</f>
        <v>0</v>
      </c>
      <c r="AE3010" s="171">
        <f>IF(AE$2=$A3010,Data!AB21,0)</f>
        <v>0</v>
      </c>
      <c r="AF3010" s="170">
        <f>IF(AF$2=$A3010,Data!AC21,0)</f>
        <v>0</v>
      </c>
      <c r="AG3010" s="171">
        <f>IF(AG$2=$A3010,Data!AD21,0)</f>
        <v>0</v>
      </c>
      <c r="AH3010" s="170">
        <f>IF(AH$2=$A3010,Data!AE21,0)</f>
        <v>0</v>
      </c>
      <c r="AI3010" s="171">
        <f>IF(AI$2=$A3010,Data!AF21,0)</f>
        <v>0</v>
      </c>
      <c r="AJ3010" s="170">
        <f>IF(AJ$2=$A3010,Data!AG21,0)</f>
        <v>0</v>
      </c>
      <c r="AK3010" s="171">
        <f>IF(AK$2=$A3010,Data!AH21,0)</f>
        <v>0</v>
      </c>
      <c r="AL3010" s="170">
        <f>IF(AL$2=$A3010,Data!AI21,0)</f>
        <v>0</v>
      </c>
      <c r="AM3010" t="str">
        <f t="shared" si="92"/>
        <v>0</v>
      </c>
      <c r="AN3010" t="e">
        <f>+INDEX(Validation!$D$4:$D$250,MATCH(Merge!B3010,Validation!$E$4:$E$250,0))</f>
        <v>#N/A</v>
      </c>
      <c r="AO3010" s="172">
        <f t="shared" si="93"/>
        <v>0</v>
      </c>
    </row>
    <row r="3011" spans="1:41" ht="15" x14ac:dyDescent="0.25">
      <c r="A3011">
        <f>Inputs!$H$18</f>
        <v>8</v>
      </c>
      <c r="B3011" t="str">
        <f>Inputs!$D$4</f>
        <v>Select Agency…</v>
      </c>
      <c r="C3011" s="166" t="str">
        <f>Inputs!$I$6</f>
        <v>(insert code)</v>
      </c>
      <c r="D3011" t="str">
        <f>IFERROR(INDEX(Inputs!$I$11:$I$19,MATCH(A3011,Inputs!$H$11:$H$19)),"")</f>
        <v>(insert code)</v>
      </c>
      <c r="E3011" s="167">
        <f>Data!B22</f>
        <v>0</v>
      </c>
      <c r="F3011" s="168">
        <f>IF(F$2=$A3011,Data!C22,0)</f>
        <v>0</v>
      </c>
      <c r="G3011" s="168">
        <f>IF(G$2=$A3011,Data!D22,0)</f>
        <v>0</v>
      </c>
      <c r="H3011" s="168">
        <f>IF(H$2=$A3011,Data!E22,0)</f>
        <v>0</v>
      </c>
      <c r="I3011" s="168">
        <f>IF(I$2=$A3011,Data!F22,0)</f>
        <v>0</v>
      </c>
      <c r="J3011" s="168">
        <f>IF(J$2=$A3011,Data!G22,0)</f>
        <v>0</v>
      </c>
      <c r="K3011" s="168">
        <f>IF(K$2=$A3011,Data!H22,0)</f>
        <v>0</v>
      </c>
      <c r="L3011" s="168">
        <f>IF(L$2=$A3011,Data!I22,0)</f>
        <v>0</v>
      </c>
      <c r="M3011" s="168">
        <f>IF(M$2=$A3011,Data!J22,0)</f>
        <v>0</v>
      </c>
      <c r="N3011" s="168">
        <f>IF(N$2=$A3011,Data!K22,0)</f>
        <v>0</v>
      </c>
      <c r="O3011" s="168">
        <f>IF(O$2=$A3011,Data!L22,0)</f>
        <v>0</v>
      </c>
      <c r="P3011" s="168">
        <f>IF(P$2=$A3011,Data!M22,0)</f>
        <v>0</v>
      </c>
      <c r="Q3011" s="168">
        <f>IF(Q$2=$A3011,Data!N22,0)</f>
        <v>0</v>
      </c>
      <c r="R3011" s="169">
        <f>IF(R$2=$A3011,Data!O22,0)</f>
        <v>0</v>
      </c>
      <c r="S3011" s="169">
        <f>IF(S$2=$A3011,Data!P22,0)</f>
        <v>0</v>
      </c>
      <c r="T3011" s="169">
        <f>IF(T$2=$A3011,Data!Q22,0)</f>
        <v>0</v>
      </c>
      <c r="U3011" s="169">
        <f>IF(U$2=$A3011,Data!R22,0)</f>
        <v>0</v>
      </c>
      <c r="V3011" s="169">
        <f>IF(V$2=$A3011,Data!S22,0)</f>
        <v>0</v>
      </c>
      <c r="W3011" s="169">
        <f>IF(W$2=$A3011,Data!T22,0)</f>
        <v>0</v>
      </c>
      <c r="X3011" s="169">
        <f>IF(X$2=$A3011,Data!U22,0)</f>
        <v>0</v>
      </c>
      <c r="Y3011" s="169">
        <f>IF(Y$2=$A3011,Data!V22,0)</f>
        <v>0</v>
      </c>
      <c r="Z3011" s="169">
        <f>IF(Z$2=$A3011,Data!W22,0)</f>
        <v>0</v>
      </c>
      <c r="AA3011" s="169">
        <f>IF(AA$2=$A3011,Data!X22,0)</f>
        <v>0</v>
      </c>
      <c r="AB3011" s="169">
        <f>IF(AB$2=$A3011,Data!Y22,0)</f>
        <v>0</v>
      </c>
      <c r="AC3011" s="169">
        <f>IF(AC$2=$A3011,Data!Z22,0)</f>
        <v>0</v>
      </c>
      <c r="AD3011" s="170">
        <f>IF(AD$2=$A3011,Data!AA22,0)</f>
        <v>0</v>
      </c>
      <c r="AE3011" s="171">
        <f>IF(AE$2=$A3011,Data!AB22,0)</f>
        <v>0</v>
      </c>
      <c r="AF3011" s="170">
        <f>IF(AF$2=$A3011,Data!AC22,0)</f>
        <v>0</v>
      </c>
      <c r="AG3011" s="171">
        <f>IF(AG$2=$A3011,Data!AD22,0)</f>
        <v>0</v>
      </c>
      <c r="AH3011" s="170">
        <f>IF(AH$2=$A3011,Data!AE22,0)</f>
        <v>0</v>
      </c>
      <c r="AI3011" s="171">
        <f>IF(AI$2=$A3011,Data!AF22,0)</f>
        <v>0</v>
      </c>
      <c r="AJ3011" s="170">
        <f>IF(AJ$2=$A3011,Data!AG22,0)</f>
        <v>0</v>
      </c>
      <c r="AK3011" s="171">
        <f>IF(AK$2=$A3011,Data!AH22,0)</f>
        <v>0</v>
      </c>
      <c r="AL3011" s="170">
        <f>IF(AL$2=$A3011,Data!AI22,0)</f>
        <v>0</v>
      </c>
      <c r="AM3011" t="str">
        <f t="shared" ref="AM3011:AM3074" si="94">+LEFT(E3011,2)</f>
        <v>0</v>
      </c>
      <c r="AN3011" t="e">
        <f>+INDEX(Validation!$D$4:$D$250,MATCH(Merge!B3011,Validation!$E$4:$E$250,0))</f>
        <v>#N/A</v>
      </c>
      <c r="AO3011" s="172">
        <f t="shared" si="93"/>
        <v>0</v>
      </c>
    </row>
    <row r="3012" spans="1:41" ht="15" x14ac:dyDescent="0.25">
      <c r="A3012">
        <f>Inputs!$H$18</f>
        <v>8</v>
      </c>
      <c r="B3012" t="str">
        <f>Inputs!$D$4</f>
        <v>Select Agency…</v>
      </c>
      <c r="C3012" s="166" t="str">
        <f>Inputs!$I$6</f>
        <v>(insert code)</v>
      </c>
      <c r="D3012" t="str">
        <f>IFERROR(INDEX(Inputs!$I$11:$I$19,MATCH(A3012,Inputs!$H$11:$H$19)),"")</f>
        <v>(insert code)</v>
      </c>
      <c r="E3012" s="167">
        <f>Data!B23</f>
        <v>0</v>
      </c>
      <c r="F3012" s="168">
        <f>IF(F$2=$A3012,Data!C23,0)</f>
        <v>0</v>
      </c>
      <c r="G3012" s="168">
        <f>IF(G$2=$A3012,Data!D23,0)</f>
        <v>0</v>
      </c>
      <c r="H3012" s="168">
        <f>IF(H$2=$A3012,Data!E23,0)</f>
        <v>0</v>
      </c>
      <c r="I3012" s="168">
        <f>IF(I$2=$A3012,Data!F23,0)</f>
        <v>0</v>
      </c>
      <c r="J3012" s="168">
        <f>IF(J$2=$A3012,Data!G23,0)</f>
        <v>0</v>
      </c>
      <c r="K3012" s="168">
        <f>IF(K$2=$A3012,Data!H23,0)</f>
        <v>0</v>
      </c>
      <c r="L3012" s="168">
        <f>IF(L$2=$A3012,Data!I23,0)</f>
        <v>0</v>
      </c>
      <c r="M3012" s="168">
        <f>IF(M$2=$A3012,Data!J23,0)</f>
        <v>0</v>
      </c>
      <c r="N3012" s="168">
        <f>IF(N$2=$A3012,Data!K23,0)</f>
        <v>0</v>
      </c>
      <c r="O3012" s="168">
        <f>IF(O$2=$A3012,Data!L23,0)</f>
        <v>0</v>
      </c>
      <c r="P3012" s="168">
        <f>IF(P$2=$A3012,Data!M23,0)</f>
        <v>0</v>
      </c>
      <c r="Q3012" s="168">
        <f>IF(Q$2=$A3012,Data!N23,0)</f>
        <v>0</v>
      </c>
      <c r="R3012" s="169">
        <f>IF(R$2=$A3012,Data!O23,0)</f>
        <v>0</v>
      </c>
      <c r="S3012" s="169">
        <f>IF(S$2=$A3012,Data!P23,0)</f>
        <v>0</v>
      </c>
      <c r="T3012" s="169">
        <f>IF(T$2=$A3012,Data!Q23,0)</f>
        <v>0</v>
      </c>
      <c r="U3012" s="169">
        <f>IF(U$2=$A3012,Data!R23,0)</f>
        <v>0</v>
      </c>
      <c r="V3012" s="169">
        <f>IF(V$2=$A3012,Data!S23,0)</f>
        <v>0</v>
      </c>
      <c r="W3012" s="169">
        <f>IF(W$2=$A3012,Data!T23,0)</f>
        <v>0</v>
      </c>
      <c r="X3012" s="169">
        <f>IF(X$2=$A3012,Data!U23,0)</f>
        <v>0</v>
      </c>
      <c r="Y3012" s="169">
        <f>IF(Y$2=$A3012,Data!V23,0)</f>
        <v>0</v>
      </c>
      <c r="Z3012" s="169">
        <f>IF(Z$2=$A3012,Data!W23,0)</f>
        <v>0</v>
      </c>
      <c r="AA3012" s="169">
        <f>IF(AA$2=$A3012,Data!X23,0)</f>
        <v>0</v>
      </c>
      <c r="AB3012" s="169">
        <f>IF(AB$2=$A3012,Data!Y23,0)</f>
        <v>0</v>
      </c>
      <c r="AC3012" s="169">
        <f>IF(AC$2=$A3012,Data!Z23,0)</f>
        <v>0</v>
      </c>
      <c r="AD3012" s="170">
        <f>IF(AD$2=$A3012,Data!AA23,0)</f>
        <v>0</v>
      </c>
      <c r="AE3012" s="171">
        <f>IF(AE$2=$A3012,Data!AB23,0)</f>
        <v>0</v>
      </c>
      <c r="AF3012" s="170">
        <f>IF(AF$2=$A3012,Data!AC23,0)</f>
        <v>0</v>
      </c>
      <c r="AG3012" s="171">
        <f>IF(AG$2=$A3012,Data!AD23,0)</f>
        <v>0</v>
      </c>
      <c r="AH3012" s="170">
        <f>IF(AH$2=$A3012,Data!AE23,0)</f>
        <v>0</v>
      </c>
      <c r="AI3012" s="171">
        <f>IF(AI$2=$A3012,Data!AF23,0)</f>
        <v>0</v>
      </c>
      <c r="AJ3012" s="170">
        <f>IF(AJ$2=$A3012,Data!AG23,0)</f>
        <v>0</v>
      </c>
      <c r="AK3012" s="171">
        <f>IF(AK$2=$A3012,Data!AH23,0)</f>
        <v>0</v>
      </c>
      <c r="AL3012" s="170">
        <f>IF(AL$2=$A3012,Data!AI23,0)</f>
        <v>0</v>
      </c>
      <c r="AM3012" t="str">
        <f t="shared" si="94"/>
        <v>0</v>
      </c>
      <c r="AN3012" t="e">
        <f>+INDEX(Validation!$D$4:$D$250,MATCH(Merge!B3012,Validation!$E$4:$E$250,0))</f>
        <v>#N/A</v>
      </c>
      <c r="AO3012" s="172">
        <f t="shared" ref="AO3012:AO3075" si="95">SUM(F3012:AL3012)</f>
        <v>0</v>
      </c>
    </row>
    <row r="3013" spans="1:41" ht="15" x14ac:dyDescent="0.25">
      <c r="A3013">
        <f>Inputs!$H$18</f>
        <v>8</v>
      </c>
      <c r="B3013" t="str">
        <f>Inputs!$D$4</f>
        <v>Select Agency…</v>
      </c>
      <c r="C3013" s="166" t="str">
        <f>Inputs!$I$6</f>
        <v>(insert code)</v>
      </c>
      <c r="D3013" t="str">
        <f>IFERROR(INDEX(Inputs!$I$11:$I$19,MATCH(A3013,Inputs!$H$11:$H$19)),"")</f>
        <v>(insert code)</v>
      </c>
      <c r="E3013" s="167">
        <f>Data!B24</f>
        <v>0</v>
      </c>
      <c r="F3013" s="168">
        <f>IF(F$2=$A3013,Data!C24,0)</f>
        <v>0</v>
      </c>
      <c r="G3013" s="168">
        <f>IF(G$2=$A3013,Data!D24,0)</f>
        <v>0</v>
      </c>
      <c r="H3013" s="168">
        <f>IF(H$2=$A3013,Data!E24,0)</f>
        <v>0</v>
      </c>
      <c r="I3013" s="168">
        <f>IF(I$2=$A3013,Data!F24,0)</f>
        <v>0</v>
      </c>
      <c r="J3013" s="168">
        <f>IF(J$2=$A3013,Data!G24,0)</f>
        <v>0</v>
      </c>
      <c r="K3013" s="168">
        <f>IF(K$2=$A3013,Data!H24,0)</f>
        <v>0</v>
      </c>
      <c r="L3013" s="168">
        <f>IF(L$2=$A3013,Data!I24,0)</f>
        <v>0</v>
      </c>
      <c r="M3013" s="168">
        <f>IF(M$2=$A3013,Data!J24,0)</f>
        <v>0</v>
      </c>
      <c r="N3013" s="168">
        <f>IF(N$2=$A3013,Data!K24,0)</f>
        <v>0</v>
      </c>
      <c r="O3013" s="168">
        <f>IF(O$2=$A3013,Data!L24,0)</f>
        <v>0</v>
      </c>
      <c r="P3013" s="168">
        <f>IF(P$2=$A3013,Data!M24,0)</f>
        <v>0</v>
      </c>
      <c r="Q3013" s="168">
        <f>IF(Q$2=$A3013,Data!N24,0)</f>
        <v>0</v>
      </c>
      <c r="R3013" s="169">
        <f>IF(R$2=$A3013,Data!O24,0)</f>
        <v>0</v>
      </c>
      <c r="S3013" s="169">
        <f>IF(S$2=$A3013,Data!P24,0)</f>
        <v>0</v>
      </c>
      <c r="T3013" s="169">
        <f>IF(T$2=$A3013,Data!Q24,0)</f>
        <v>0</v>
      </c>
      <c r="U3013" s="169">
        <f>IF(U$2=$A3013,Data!R24,0)</f>
        <v>0</v>
      </c>
      <c r="V3013" s="169">
        <f>IF(V$2=$A3013,Data!S24,0)</f>
        <v>0</v>
      </c>
      <c r="W3013" s="169">
        <f>IF(W$2=$A3013,Data!T24,0)</f>
        <v>0</v>
      </c>
      <c r="X3013" s="169">
        <f>IF(X$2=$A3013,Data!U24,0)</f>
        <v>0</v>
      </c>
      <c r="Y3013" s="169">
        <f>IF(Y$2=$A3013,Data!V24,0)</f>
        <v>0</v>
      </c>
      <c r="Z3013" s="169">
        <f>IF(Z$2=$A3013,Data!W24,0)</f>
        <v>0</v>
      </c>
      <c r="AA3013" s="169">
        <f>IF(AA$2=$A3013,Data!X24,0)</f>
        <v>0</v>
      </c>
      <c r="AB3013" s="169">
        <f>IF(AB$2=$A3013,Data!Y24,0)</f>
        <v>0</v>
      </c>
      <c r="AC3013" s="169">
        <f>IF(AC$2=$A3013,Data!Z24,0)</f>
        <v>0</v>
      </c>
      <c r="AD3013" s="170">
        <f>IF(AD$2=$A3013,Data!AA24,0)</f>
        <v>0</v>
      </c>
      <c r="AE3013" s="171">
        <f>IF(AE$2=$A3013,Data!AB24,0)</f>
        <v>0</v>
      </c>
      <c r="AF3013" s="170">
        <f>IF(AF$2=$A3013,Data!AC24,0)</f>
        <v>0</v>
      </c>
      <c r="AG3013" s="171">
        <f>IF(AG$2=$A3013,Data!AD24,0)</f>
        <v>0</v>
      </c>
      <c r="AH3013" s="170">
        <f>IF(AH$2=$A3013,Data!AE24,0)</f>
        <v>0</v>
      </c>
      <c r="AI3013" s="171">
        <f>IF(AI$2=$A3013,Data!AF24,0)</f>
        <v>0</v>
      </c>
      <c r="AJ3013" s="170">
        <f>IF(AJ$2=$A3013,Data!AG24,0)</f>
        <v>0</v>
      </c>
      <c r="AK3013" s="171">
        <f>IF(AK$2=$A3013,Data!AH24,0)</f>
        <v>0</v>
      </c>
      <c r="AL3013" s="170">
        <f>IF(AL$2=$A3013,Data!AI24,0)</f>
        <v>0</v>
      </c>
      <c r="AM3013" t="str">
        <f t="shared" si="94"/>
        <v>0</v>
      </c>
      <c r="AN3013" t="e">
        <f>+INDEX(Validation!$D$4:$D$250,MATCH(Merge!B3013,Validation!$E$4:$E$250,0))</f>
        <v>#N/A</v>
      </c>
      <c r="AO3013" s="172">
        <f t="shared" si="95"/>
        <v>0</v>
      </c>
    </row>
    <row r="3014" spans="1:41" ht="15" x14ac:dyDescent="0.25">
      <c r="A3014">
        <f>Inputs!$H$18</f>
        <v>8</v>
      </c>
      <c r="B3014" t="str">
        <f>Inputs!$D$4</f>
        <v>Select Agency…</v>
      </c>
      <c r="C3014" s="166" t="str">
        <f>Inputs!$I$6</f>
        <v>(insert code)</v>
      </c>
      <c r="D3014" t="str">
        <f>IFERROR(INDEX(Inputs!$I$11:$I$19,MATCH(A3014,Inputs!$H$11:$H$19)),"")</f>
        <v>(insert code)</v>
      </c>
      <c r="E3014" s="167">
        <f>Data!B25</f>
        <v>0</v>
      </c>
      <c r="F3014" s="168">
        <f>IF(F$2=$A3014,Data!C25,0)</f>
        <v>0</v>
      </c>
      <c r="G3014" s="168">
        <f>IF(G$2=$A3014,Data!D25,0)</f>
        <v>0</v>
      </c>
      <c r="H3014" s="168">
        <f>IF(H$2=$A3014,Data!E25,0)</f>
        <v>0</v>
      </c>
      <c r="I3014" s="168">
        <f>IF(I$2=$A3014,Data!F25,0)</f>
        <v>0</v>
      </c>
      <c r="J3014" s="168">
        <f>IF(J$2=$A3014,Data!G25,0)</f>
        <v>0</v>
      </c>
      <c r="K3014" s="168">
        <f>IF(K$2=$A3014,Data!H25,0)</f>
        <v>0</v>
      </c>
      <c r="L3014" s="168">
        <f>IF(L$2=$A3014,Data!I25,0)</f>
        <v>0</v>
      </c>
      <c r="M3014" s="168">
        <f>IF(M$2=$A3014,Data!J25,0)</f>
        <v>0</v>
      </c>
      <c r="N3014" s="168">
        <f>IF(N$2=$A3014,Data!K25,0)</f>
        <v>0</v>
      </c>
      <c r="O3014" s="168">
        <f>IF(O$2=$A3014,Data!L25,0)</f>
        <v>0</v>
      </c>
      <c r="P3014" s="168">
        <f>IF(P$2=$A3014,Data!M25,0)</f>
        <v>0</v>
      </c>
      <c r="Q3014" s="168">
        <f>IF(Q$2=$A3014,Data!N25,0)</f>
        <v>0</v>
      </c>
      <c r="R3014" s="169">
        <f>IF(R$2=$A3014,Data!O25,0)</f>
        <v>0</v>
      </c>
      <c r="S3014" s="169">
        <f>IF(S$2=$A3014,Data!P25,0)</f>
        <v>0</v>
      </c>
      <c r="T3014" s="169">
        <f>IF(T$2=$A3014,Data!Q25,0)</f>
        <v>0</v>
      </c>
      <c r="U3014" s="169">
        <f>IF(U$2=$A3014,Data!R25,0)</f>
        <v>0</v>
      </c>
      <c r="V3014" s="169">
        <f>IF(V$2=$A3014,Data!S25,0)</f>
        <v>0</v>
      </c>
      <c r="W3014" s="169">
        <f>IF(W$2=$A3014,Data!T25,0)</f>
        <v>0</v>
      </c>
      <c r="X3014" s="169">
        <f>IF(X$2=$A3014,Data!U25,0)</f>
        <v>0</v>
      </c>
      <c r="Y3014" s="169">
        <f>IF(Y$2=$A3014,Data!V25,0)</f>
        <v>0</v>
      </c>
      <c r="Z3014" s="169">
        <f>IF(Z$2=$A3014,Data!W25,0)</f>
        <v>0</v>
      </c>
      <c r="AA3014" s="169">
        <f>IF(AA$2=$A3014,Data!X25,0)</f>
        <v>0</v>
      </c>
      <c r="AB3014" s="169">
        <f>IF(AB$2=$A3014,Data!Y25,0)</f>
        <v>0</v>
      </c>
      <c r="AC3014" s="169">
        <f>IF(AC$2=$A3014,Data!Z25,0)</f>
        <v>0</v>
      </c>
      <c r="AD3014" s="170">
        <f>IF(AD$2=$A3014,Data!AA25,0)</f>
        <v>0</v>
      </c>
      <c r="AE3014" s="171">
        <f>IF(AE$2=$A3014,Data!AB25,0)</f>
        <v>0</v>
      </c>
      <c r="AF3014" s="170">
        <f>IF(AF$2=$A3014,Data!AC25,0)</f>
        <v>0</v>
      </c>
      <c r="AG3014" s="171">
        <f>IF(AG$2=$A3014,Data!AD25,0)</f>
        <v>0</v>
      </c>
      <c r="AH3014" s="170">
        <f>IF(AH$2=$A3014,Data!AE25,0)</f>
        <v>0</v>
      </c>
      <c r="AI3014" s="171">
        <f>IF(AI$2=$A3014,Data!AF25,0)</f>
        <v>0</v>
      </c>
      <c r="AJ3014" s="170">
        <f>IF(AJ$2=$A3014,Data!AG25,0)</f>
        <v>0</v>
      </c>
      <c r="AK3014" s="171">
        <f>IF(AK$2=$A3014,Data!AH25,0)</f>
        <v>0</v>
      </c>
      <c r="AL3014" s="170">
        <f>IF(AL$2=$A3014,Data!AI25,0)</f>
        <v>0</v>
      </c>
      <c r="AM3014" t="str">
        <f t="shared" si="94"/>
        <v>0</v>
      </c>
      <c r="AN3014" t="e">
        <f>+INDEX(Validation!$D$4:$D$250,MATCH(Merge!B3014,Validation!$E$4:$E$250,0))</f>
        <v>#N/A</v>
      </c>
      <c r="AO3014" s="172">
        <f t="shared" si="95"/>
        <v>0</v>
      </c>
    </row>
    <row r="3015" spans="1:41" ht="15" x14ac:dyDescent="0.25">
      <c r="A3015">
        <f>Inputs!$H$18</f>
        <v>8</v>
      </c>
      <c r="B3015" t="str">
        <f>Inputs!$D$4</f>
        <v>Select Agency…</v>
      </c>
      <c r="C3015" s="166" t="str">
        <f>Inputs!$I$6</f>
        <v>(insert code)</v>
      </c>
      <c r="D3015" t="str">
        <f>IFERROR(INDEX(Inputs!$I$11:$I$19,MATCH(A3015,Inputs!$H$11:$H$19)),"")</f>
        <v>(insert code)</v>
      </c>
      <c r="E3015" s="167">
        <f>Data!B26</f>
        <v>0</v>
      </c>
      <c r="F3015" s="168">
        <f>IF(F$2=$A3015,Data!C26,0)</f>
        <v>0</v>
      </c>
      <c r="G3015" s="168">
        <f>IF(G$2=$A3015,Data!D26,0)</f>
        <v>0</v>
      </c>
      <c r="H3015" s="168">
        <f>IF(H$2=$A3015,Data!E26,0)</f>
        <v>0</v>
      </c>
      <c r="I3015" s="168">
        <f>IF(I$2=$A3015,Data!F26,0)</f>
        <v>0</v>
      </c>
      <c r="J3015" s="168">
        <f>IF(J$2=$A3015,Data!G26,0)</f>
        <v>0</v>
      </c>
      <c r="K3015" s="168">
        <f>IF(K$2=$A3015,Data!H26,0)</f>
        <v>0</v>
      </c>
      <c r="L3015" s="168">
        <f>IF(L$2=$A3015,Data!I26,0)</f>
        <v>0</v>
      </c>
      <c r="M3015" s="168">
        <f>IF(M$2=$A3015,Data!J26,0)</f>
        <v>0</v>
      </c>
      <c r="N3015" s="168">
        <f>IF(N$2=$A3015,Data!K26,0)</f>
        <v>0</v>
      </c>
      <c r="O3015" s="168">
        <f>IF(O$2=$A3015,Data!L26,0)</f>
        <v>0</v>
      </c>
      <c r="P3015" s="168">
        <f>IF(P$2=$A3015,Data!M26,0)</f>
        <v>0</v>
      </c>
      <c r="Q3015" s="168">
        <f>IF(Q$2=$A3015,Data!N26,0)</f>
        <v>0</v>
      </c>
      <c r="R3015" s="169">
        <f>IF(R$2=$A3015,Data!O26,0)</f>
        <v>0</v>
      </c>
      <c r="S3015" s="169">
        <f>IF(S$2=$A3015,Data!P26,0)</f>
        <v>0</v>
      </c>
      <c r="T3015" s="169">
        <f>IF(T$2=$A3015,Data!Q26,0)</f>
        <v>0</v>
      </c>
      <c r="U3015" s="169">
        <f>IF(U$2=$A3015,Data!R26,0)</f>
        <v>0</v>
      </c>
      <c r="V3015" s="169">
        <f>IF(V$2=$A3015,Data!S26,0)</f>
        <v>0</v>
      </c>
      <c r="W3015" s="169">
        <f>IF(W$2=$A3015,Data!T26,0)</f>
        <v>0</v>
      </c>
      <c r="X3015" s="169">
        <f>IF(X$2=$A3015,Data!U26,0)</f>
        <v>0</v>
      </c>
      <c r="Y3015" s="169">
        <f>IF(Y$2=$A3015,Data!V26,0)</f>
        <v>0</v>
      </c>
      <c r="Z3015" s="169">
        <f>IF(Z$2=$A3015,Data!W26,0)</f>
        <v>0</v>
      </c>
      <c r="AA3015" s="169">
        <f>IF(AA$2=$A3015,Data!X26,0)</f>
        <v>0</v>
      </c>
      <c r="AB3015" s="169">
        <f>IF(AB$2=$A3015,Data!Y26,0)</f>
        <v>0</v>
      </c>
      <c r="AC3015" s="169">
        <f>IF(AC$2=$A3015,Data!Z26,0)</f>
        <v>0</v>
      </c>
      <c r="AD3015" s="170">
        <f>IF(AD$2=$A3015,Data!AA26,0)</f>
        <v>0</v>
      </c>
      <c r="AE3015" s="171">
        <f>IF(AE$2=$A3015,Data!AB26,0)</f>
        <v>0</v>
      </c>
      <c r="AF3015" s="170">
        <f>IF(AF$2=$A3015,Data!AC26,0)</f>
        <v>0</v>
      </c>
      <c r="AG3015" s="171">
        <f>IF(AG$2=$A3015,Data!AD26,0)</f>
        <v>0</v>
      </c>
      <c r="AH3015" s="170">
        <f>IF(AH$2=$A3015,Data!AE26,0)</f>
        <v>0</v>
      </c>
      <c r="AI3015" s="171">
        <f>IF(AI$2=$A3015,Data!AF26,0)</f>
        <v>0</v>
      </c>
      <c r="AJ3015" s="170">
        <f>IF(AJ$2=$A3015,Data!AG26,0)</f>
        <v>0</v>
      </c>
      <c r="AK3015" s="171">
        <f>IF(AK$2=$A3015,Data!AH26,0)</f>
        <v>0</v>
      </c>
      <c r="AL3015" s="170">
        <f>IF(AL$2=$A3015,Data!AI26,0)</f>
        <v>0</v>
      </c>
      <c r="AM3015" t="str">
        <f t="shared" si="94"/>
        <v>0</v>
      </c>
      <c r="AN3015" t="e">
        <f>+INDEX(Validation!$D$4:$D$250,MATCH(Merge!B3015,Validation!$E$4:$E$250,0))</f>
        <v>#N/A</v>
      </c>
      <c r="AO3015" s="172">
        <f t="shared" si="95"/>
        <v>0</v>
      </c>
    </row>
    <row r="3016" spans="1:41" ht="15" x14ac:dyDescent="0.25">
      <c r="A3016">
        <f>Inputs!$H$18</f>
        <v>8</v>
      </c>
      <c r="B3016" t="str">
        <f>Inputs!$D$4</f>
        <v>Select Agency…</v>
      </c>
      <c r="C3016" s="166" t="str">
        <f>Inputs!$I$6</f>
        <v>(insert code)</v>
      </c>
      <c r="D3016" t="str">
        <f>IFERROR(INDEX(Inputs!$I$11:$I$19,MATCH(A3016,Inputs!$H$11:$H$19)),"")</f>
        <v>(insert code)</v>
      </c>
      <c r="E3016" s="167">
        <f>Data!B27</f>
        <v>0</v>
      </c>
      <c r="F3016" s="168">
        <f>IF(F$2=$A3016,Data!C27,0)</f>
        <v>0</v>
      </c>
      <c r="G3016" s="168">
        <f>IF(G$2=$A3016,Data!D27,0)</f>
        <v>0</v>
      </c>
      <c r="H3016" s="168">
        <f>IF(H$2=$A3016,Data!E27,0)</f>
        <v>0</v>
      </c>
      <c r="I3016" s="168">
        <f>IF(I$2=$A3016,Data!F27,0)</f>
        <v>0</v>
      </c>
      <c r="J3016" s="168">
        <f>IF(J$2=$A3016,Data!G27,0)</f>
        <v>0</v>
      </c>
      <c r="K3016" s="168">
        <f>IF(K$2=$A3016,Data!H27,0)</f>
        <v>0</v>
      </c>
      <c r="L3016" s="168">
        <f>IF(L$2=$A3016,Data!I27,0)</f>
        <v>0</v>
      </c>
      <c r="M3016" s="168">
        <f>IF(M$2=$A3016,Data!J27,0)</f>
        <v>0</v>
      </c>
      <c r="N3016" s="168">
        <f>IF(N$2=$A3016,Data!K27,0)</f>
        <v>0</v>
      </c>
      <c r="O3016" s="168">
        <f>IF(O$2=$A3016,Data!L27,0)</f>
        <v>0</v>
      </c>
      <c r="P3016" s="168">
        <f>IF(P$2=$A3016,Data!M27,0)</f>
        <v>0</v>
      </c>
      <c r="Q3016" s="168">
        <f>IF(Q$2=$A3016,Data!N27,0)</f>
        <v>0</v>
      </c>
      <c r="R3016" s="169">
        <f>IF(R$2=$A3016,Data!O27,0)</f>
        <v>0</v>
      </c>
      <c r="S3016" s="169">
        <f>IF(S$2=$A3016,Data!P27,0)</f>
        <v>0</v>
      </c>
      <c r="T3016" s="169">
        <f>IF(T$2=$A3016,Data!Q27,0)</f>
        <v>0</v>
      </c>
      <c r="U3016" s="169">
        <f>IF(U$2=$A3016,Data!R27,0)</f>
        <v>0</v>
      </c>
      <c r="V3016" s="169">
        <f>IF(V$2=$A3016,Data!S27,0)</f>
        <v>0</v>
      </c>
      <c r="W3016" s="169">
        <f>IF(W$2=$A3016,Data!T27,0)</f>
        <v>0</v>
      </c>
      <c r="X3016" s="169">
        <f>IF(X$2=$A3016,Data!U27,0)</f>
        <v>0</v>
      </c>
      <c r="Y3016" s="169">
        <f>IF(Y$2=$A3016,Data!V27,0)</f>
        <v>0</v>
      </c>
      <c r="Z3016" s="169">
        <f>IF(Z$2=$A3016,Data!W27,0)</f>
        <v>0</v>
      </c>
      <c r="AA3016" s="169">
        <f>IF(AA$2=$A3016,Data!X27,0)</f>
        <v>0</v>
      </c>
      <c r="AB3016" s="169">
        <f>IF(AB$2=$A3016,Data!Y27,0)</f>
        <v>0</v>
      </c>
      <c r="AC3016" s="169">
        <f>IF(AC$2=$A3016,Data!Z27,0)</f>
        <v>0</v>
      </c>
      <c r="AD3016" s="170">
        <f>IF(AD$2=$A3016,Data!AA27,0)</f>
        <v>0</v>
      </c>
      <c r="AE3016" s="171">
        <f>IF(AE$2=$A3016,Data!AB27,0)</f>
        <v>0</v>
      </c>
      <c r="AF3016" s="170">
        <f>IF(AF$2=$A3016,Data!AC27,0)</f>
        <v>0</v>
      </c>
      <c r="AG3016" s="171">
        <f>IF(AG$2=$A3016,Data!AD27,0)</f>
        <v>0</v>
      </c>
      <c r="AH3016" s="170">
        <f>IF(AH$2=$A3016,Data!AE27,0)</f>
        <v>0</v>
      </c>
      <c r="AI3016" s="171">
        <f>IF(AI$2=$A3016,Data!AF27,0)</f>
        <v>0</v>
      </c>
      <c r="AJ3016" s="170">
        <f>IF(AJ$2=$A3016,Data!AG27,0)</f>
        <v>0</v>
      </c>
      <c r="AK3016" s="171">
        <f>IF(AK$2=$A3016,Data!AH27,0)</f>
        <v>0</v>
      </c>
      <c r="AL3016" s="170">
        <f>IF(AL$2=$A3016,Data!AI27,0)</f>
        <v>0</v>
      </c>
      <c r="AM3016" t="str">
        <f t="shared" si="94"/>
        <v>0</v>
      </c>
      <c r="AN3016" t="e">
        <f>+INDEX(Validation!$D$4:$D$250,MATCH(Merge!B3016,Validation!$E$4:$E$250,0))</f>
        <v>#N/A</v>
      </c>
      <c r="AO3016" s="172">
        <f t="shared" si="95"/>
        <v>0</v>
      </c>
    </row>
    <row r="3017" spans="1:41" ht="15" x14ac:dyDescent="0.25">
      <c r="A3017">
        <f>Inputs!$H$18</f>
        <v>8</v>
      </c>
      <c r="B3017" t="str">
        <f>Inputs!$D$4</f>
        <v>Select Agency…</v>
      </c>
      <c r="C3017" s="166" t="str">
        <f>Inputs!$I$6</f>
        <v>(insert code)</v>
      </c>
      <c r="D3017" t="str">
        <f>IFERROR(INDEX(Inputs!$I$11:$I$19,MATCH(A3017,Inputs!$H$11:$H$19)),"")</f>
        <v>(insert code)</v>
      </c>
      <c r="E3017" s="167">
        <f>Data!B28</f>
        <v>0</v>
      </c>
      <c r="F3017" s="168">
        <f>IF(F$2=$A3017,Data!C28,0)</f>
        <v>0</v>
      </c>
      <c r="G3017" s="168">
        <f>IF(G$2=$A3017,Data!D28,0)</f>
        <v>0</v>
      </c>
      <c r="H3017" s="168">
        <f>IF(H$2=$A3017,Data!E28,0)</f>
        <v>0</v>
      </c>
      <c r="I3017" s="168">
        <f>IF(I$2=$A3017,Data!F28,0)</f>
        <v>0</v>
      </c>
      <c r="J3017" s="168">
        <f>IF(J$2=$A3017,Data!G28,0)</f>
        <v>0</v>
      </c>
      <c r="K3017" s="168">
        <f>IF(K$2=$A3017,Data!H28,0)</f>
        <v>0</v>
      </c>
      <c r="L3017" s="168">
        <f>IF(L$2=$A3017,Data!I28,0)</f>
        <v>0</v>
      </c>
      <c r="M3017" s="168">
        <f>IF(M$2=$A3017,Data!J28,0)</f>
        <v>0</v>
      </c>
      <c r="N3017" s="168">
        <f>IF(N$2=$A3017,Data!K28,0)</f>
        <v>0</v>
      </c>
      <c r="O3017" s="168">
        <f>IF(O$2=$A3017,Data!L28,0)</f>
        <v>0</v>
      </c>
      <c r="P3017" s="168">
        <f>IF(P$2=$A3017,Data!M28,0)</f>
        <v>0</v>
      </c>
      <c r="Q3017" s="168">
        <f>IF(Q$2=$A3017,Data!N28,0)</f>
        <v>0</v>
      </c>
      <c r="R3017" s="169">
        <f>IF(R$2=$A3017,Data!O28,0)</f>
        <v>0</v>
      </c>
      <c r="S3017" s="169">
        <f>IF(S$2=$A3017,Data!P28,0)</f>
        <v>0</v>
      </c>
      <c r="T3017" s="169">
        <f>IF(T$2=$A3017,Data!Q28,0)</f>
        <v>0</v>
      </c>
      <c r="U3017" s="169">
        <f>IF(U$2=$A3017,Data!R28,0)</f>
        <v>0</v>
      </c>
      <c r="V3017" s="169">
        <f>IF(V$2=$A3017,Data!S28,0)</f>
        <v>0</v>
      </c>
      <c r="W3017" s="169">
        <f>IF(W$2=$A3017,Data!T28,0)</f>
        <v>0</v>
      </c>
      <c r="X3017" s="169">
        <f>IF(X$2=$A3017,Data!U28,0)</f>
        <v>0</v>
      </c>
      <c r="Y3017" s="169">
        <f>IF(Y$2=$A3017,Data!V28,0)</f>
        <v>0</v>
      </c>
      <c r="Z3017" s="169">
        <f>IF(Z$2=$A3017,Data!W28,0)</f>
        <v>0</v>
      </c>
      <c r="AA3017" s="169">
        <f>IF(AA$2=$A3017,Data!X28,0)</f>
        <v>0</v>
      </c>
      <c r="AB3017" s="169">
        <f>IF(AB$2=$A3017,Data!Y28,0)</f>
        <v>0</v>
      </c>
      <c r="AC3017" s="169">
        <f>IF(AC$2=$A3017,Data!Z28,0)</f>
        <v>0</v>
      </c>
      <c r="AD3017" s="170">
        <f>IF(AD$2=$A3017,Data!AA28,0)</f>
        <v>0</v>
      </c>
      <c r="AE3017" s="171">
        <f>IF(AE$2=$A3017,Data!AB28,0)</f>
        <v>0</v>
      </c>
      <c r="AF3017" s="170">
        <f>IF(AF$2=$A3017,Data!AC28,0)</f>
        <v>0</v>
      </c>
      <c r="AG3017" s="171">
        <f>IF(AG$2=$A3017,Data!AD28,0)</f>
        <v>0</v>
      </c>
      <c r="AH3017" s="170">
        <f>IF(AH$2=$A3017,Data!AE28,0)</f>
        <v>0</v>
      </c>
      <c r="AI3017" s="171">
        <f>IF(AI$2=$A3017,Data!AF28,0)</f>
        <v>0</v>
      </c>
      <c r="AJ3017" s="170">
        <f>IF(AJ$2=$A3017,Data!AG28,0)</f>
        <v>0</v>
      </c>
      <c r="AK3017" s="171">
        <f>IF(AK$2=$A3017,Data!AH28,0)</f>
        <v>0</v>
      </c>
      <c r="AL3017" s="170">
        <f>IF(AL$2=$A3017,Data!AI28,0)</f>
        <v>0</v>
      </c>
      <c r="AM3017" t="str">
        <f t="shared" si="94"/>
        <v>0</v>
      </c>
      <c r="AN3017" t="e">
        <f>+INDEX(Validation!$D$4:$D$250,MATCH(Merge!B3017,Validation!$E$4:$E$250,0))</f>
        <v>#N/A</v>
      </c>
      <c r="AO3017" s="172">
        <f t="shared" si="95"/>
        <v>0</v>
      </c>
    </row>
    <row r="3018" spans="1:41" ht="15" x14ac:dyDescent="0.25">
      <c r="A3018">
        <f>Inputs!$H$18</f>
        <v>8</v>
      </c>
      <c r="B3018" t="str">
        <f>Inputs!$D$4</f>
        <v>Select Agency…</v>
      </c>
      <c r="C3018" s="166" t="str">
        <f>Inputs!$I$6</f>
        <v>(insert code)</v>
      </c>
      <c r="D3018" t="str">
        <f>IFERROR(INDEX(Inputs!$I$11:$I$19,MATCH(A3018,Inputs!$H$11:$H$19)),"")</f>
        <v>(insert code)</v>
      </c>
      <c r="E3018" s="167">
        <f>Data!B29</f>
        <v>0</v>
      </c>
      <c r="F3018" s="168">
        <f>IF(F$2=$A3018,Data!C29,0)</f>
        <v>0</v>
      </c>
      <c r="G3018" s="168">
        <f>IF(G$2=$A3018,Data!D29,0)</f>
        <v>0</v>
      </c>
      <c r="H3018" s="168">
        <f>IF(H$2=$A3018,Data!E29,0)</f>
        <v>0</v>
      </c>
      <c r="I3018" s="168">
        <f>IF(I$2=$A3018,Data!F29,0)</f>
        <v>0</v>
      </c>
      <c r="J3018" s="168">
        <f>IF(J$2=$A3018,Data!G29,0)</f>
        <v>0</v>
      </c>
      <c r="K3018" s="168">
        <f>IF(K$2=$A3018,Data!H29,0)</f>
        <v>0</v>
      </c>
      <c r="L3018" s="168">
        <f>IF(L$2=$A3018,Data!I29,0)</f>
        <v>0</v>
      </c>
      <c r="M3018" s="168">
        <f>IF(M$2=$A3018,Data!J29,0)</f>
        <v>0</v>
      </c>
      <c r="N3018" s="168">
        <f>IF(N$2=$A3018,Data!K29,0)</f>
        <v>0</v>
      </c>
      <c r="O3018" s="168">
        <f>IF(O$2=$A3018,Data!L29,0)</f>
        <v>0</v>
      </c>
      <c r="P3018" s="168">
        <f>IF(P$2=$A3018,Data!M29,0)</f>
        <v>0</v>
      </c>
      <c r="Q3018" s="168">
        <f>IF(Q$2=$A3018,Data!N29,0)</f>
        <v>0</v>
      </c>
      <c r="R3018" s="169">
        <f>IF(R$2=$A3018,Data!O29,0)</f>
        <v>0</v>
      </c>
      <c r="S3018" s="169">
        <f>IF(S$2=$A3018,Data!P29,0)</f>
        <v>0</v>
      </c>
      <c r="T3018" s="169">
        <f>IF(T$2=$A3018,Data!Q29,0)</f>
        <v>0</v>
      </c>
      <c r="U3018" s="169">
        <f>IF(U$2=$A3018,Data!R29,0)</f>
        <v>0</v>
      </c>
      <c r="V3018" s="169">
        <f>IF(V$2=$A3018,Data!S29,0)</f>
        <v>0</v>
      </c>
      <c r="W3018" s="169">
        <f>IF(W$2=$A3018,Data!T29,0)</f>
        <v>0</v>
      </c>
      <c r="X3018" s="169">
        <f>IF(X$2=$A3018,Data!U29,0)</f>
        <v>0</v>
      </c>
      <c r="Y3018" s="169">
        <f>IF(Y$2=$A3018,Data!V29,0)</f>
        <v>0</v>
      </c>
      <c r="Z3018" s="169">
        <f>IF(Z$2=$A3018,Data!W29,0)</f>
        <v>0</v>
      </c>
      <c r="AA3018" s="169">
        <f>IF(AA$2=$A3018,Data!X29,0)</f>
        <v>0</v>
      </c>
      <c r="AB3018" s="169">
        <f>IF(AB$2=$A3018,Data!Y29,0)</f>
        <v>0</v>
      </c>
      <c r="AC3018" s="169">
        <f>IF(AC$2=$A3018,Data!Z29,0)</f>
        <v>0</v>
      </c>
      <c r="AD3018" s="170">
        <f>IF(AD$2=$A3018,Data!AA29,0)</f>
        <v>0</v>
      </c>
      <c r="AE3018" s="171">
        <f>IF(AE$2=$A3018,Data!AB29,0)</f>
        <v>0</v>
      </c>
      <c r="AF3018" s="170">
        <f>IF(AF$2=$A3018,Data!AC29,0)</f>
        <v>0</v>
      </c>
      <c r="AG3018" s="171">
        <f>IF(AG$2=$A3018,Data!AD29,0)</f>
        <v>0</v>
      </c>
      <c r="AH3018" s="170">
        <f>IF(AH$2=$A3018,Data!AE29,0)</f>
        <v>0</v>
      </c>
      <c r="AI3018" s="171">
        <f>IF(AI$2=$A3018,Data!AF29,0)</f>
        <v>0</v>
      </c>
      <c r="AJ3018" s="170">
        <f>IF(AJ$2=$A3018,Data!AG29,0)</f>
        <v>0</v>
      </c>
      <c r="AK3018" s="171">
        <f>IF(AK$2=$A3018,Data!AH29,0)</f>
        <v>0</v>
      </c>
      <c r="AL3018" s="170">
        <f>IF(AL$2=$A3018,Data!AI29,0)</f>
        <v>0</v>
      </c>
      <c r="AM3018" t="str">
        <f t="shared" si="94"/>
        <v>0</v>
      </c>
      <c r="AN3018" t="e">
        <f>+INDEX(Validation!$D$4:$D$250,MATCH(Merge!B3018,Validation!$E$4:$E$250,0))</f>
        <v>#N/A</v>
      </c>
      <c r="AO3018" s="172">
        <f t="shared" si="95"/>
        <v>0</v>
      </c>
    </row>
    <row r="3019" spans="1:41" ht="15" x14ac:dyDescent="0.25">
      <c r="A3019">
        <f>Inputs!$H$18</f>
        <v>8</v>
      </c>
      <c r="B3019" t="str">
        <f>Inputs!$D$4</f>
        <v>Select Agency…</v>
      </c>
      <c r="C3019" s="166" t="str">
        <f>Inputs!$I$6</f>
        <v>(insert code)</v>
      </c>
      <c r="D3019" t="str">
        <f>IFERROR(INDEX(Inputs!$I$11:$I$19,MATCH(A3019,Inputs!$H$11:$H$19)),"")</f>
        <v>(insert code)</v>
      </c>
      <c r="E3019" s="167">
        <f>Data!B30</f>
        <v>0</v>
      </c>
      <c r="F3019" s="168">
        <f>IF(F$2=$A3019,Data!C30,0)</f>
        <v>0</v>
      </c>
      <c r="G3019" s="168">
        <f>IF(G$2=$A3019,Data!D30,0)</f>
        <v>0</v>
      </c>
      <c r="H3019" s="168">
        <f>IF(H$2=$A3019,Data!E30,0)</f>
        <v>0</v>
      </c>
      <c r="I3019" s="168">
        <f>IF(I$2=$A3019,Data!F30,0)</f>
        <v>0</v>
      </c>
      <c r="J3019" s="168">
        <f>IF(J$2=$A3019,Data!G30,0)</f>
        <v>0</v>
      </c>
      <c r="K3019" s="168">
        <f>IF(K$2=$A3019,Data!H30,0)</f>
        <v>0</v>
      </c>
      <c r="L3019" s="168">
        <f>IF(L$2=$A3019,Data!I30,0)</f>
        <v>0</v>
      </c>
      <c r="M3019" s="168">
        <f>IF(M$2=$A3019,Data!J30,0)</f>
        <v>0</v>
      </c>
      <c r="N3019" s="168">
        <f>IF(N$2=$A3019,Data!K30,0)</f>
        <v>0</v>
      </c>
      <c r="O3019" s="168">
        <f>IF(O$2=$A3019,Data!L30,0)</f>
        <v>0</v>
      </c>
      <c r="P3019" s="168">
        <f>IF(P$2=$A3019,Data!M30,0)</f>
        <v>0</v>
      </c>
      <c r="Q3019" s="168">
        <f>IF(Q$2=$A3019,Data!N30,0)</f>
        <v>0</v>
      </c>
      <c r="R3019" s="169">
        <f>IF(R$2=$A3019,Data!O30,0)</f>
        <v>0</v>
      </c>
      <c r="S3019" s="169">
        <f>IF(S$2=$A3019,Data!P30,0)</f>
        <v>0</v>
      </c>
      <c r="T3019" s="169">
        <f>IF(T$2=$A3019,Data!Q30,0)</f>
        <v>0</v>
      </c>
      <c r="U3019" s="169">
        <f>IF(U$2=$A3019,Data!R30,0)</f>
        <v>0</v>
      </c>
      <c r="V3019" s="169">
        <f>IF(V$2=$A3019,Data!S30,0)</f>
        <v>0</v>
      </c>
      <c r="W3019" s="169">
        <f>IF(W$2=$A3019,Data!T30,0)</f>
        <v>0</v>
      </c>
      <c r="X3019" s="169">
        <f>IF(X$2=$A3019,Data!U30,0)</f>
        <v>0</v>
      </c>
      <c r="Y3019" s="169">
        <f>IF(Y$2=$A3019,Data!V30,0)</f>
        <v>0</v>
      </c>
      <c r="Z3019" s="169">
        <f>IF(Z$2=$A3019,Data!W30,0)</f>
        <v>0</v>
      </c>
      <c r="AA3019" s="169">
        <f>IF(AA$2=$A3019,Data!X30,0)</f>
        <v>0</v>
      </c>
      <c r="AB3019" s="169">
        <f>IF(AB$2=$A3019,Data!Y30,0)</f>
        <v>0</v>
      </c>
      <c r="AC3019" s="169">
        <f>IF(AC$2=$A3019,Data!Z30,0)</f>
        <v>0</v>
      </c>
      <c r="AD3019" s="170">
        <f>IF(AD$2=$A3019,Data!AA30,0)</f>
        <v>0</v>
      </c>
      <c r="AE3019" s="171">
        <f>IF(AE$2=$A3019,Data!AB30,0)</f>
        <v>0</v>
      </c>
      <c r="AF3019" s="170">
        <f>IF(AF$2=$A3019,Data!AC30,0)</f>
        <v>0</v>
      </c>
      <c r="AG3019" s="171">
        <f>IF(AG$2=$A3019,Data!AD30,0)</f>
        <v>0</v>
      </c>
      <c r="AH3019" s="170">
        <f>IF(AH$2=$A3019,Data!AE30,0)</f>
        <v>0</v>
      </c>
      <c r="AI3019" s="171">
        <f>IF(AI$2=$A3019,Data!AF30,0)</f>
        <v>0</v>
      </c>
      <c r="AJ3019" s="170">
        <f>IF(AJ$2=$A3019,Data!AG30,0)</f>
        <v>0</v>
      </c>
      <c r="AK3019" s="171">
        <f>IF(AK$2=$A3019,Data!AH30,0)</f>
        <v>0</v>
      </c>
      <c r="AL3019" s="170">
        <f>IF(AL$2=$A3019,Data!AI30,0)</f>
        <v>0</v>
      </c>
      <c r="AM3019" t="str">
        <f t="shared" si="94"/>
        <v>0</v>
      </c>
      <c r="AN3019" t="e">
        <f>+INDEX(Validation!$D$4:$D$250,MATCH(Merge!B3019,Validation!$E$4:$E$250,0))</f>
        <v>#N/A</v>
      </c>
      <c r="AO3019" s="172">
        <f t="shared" si="95"/>
        <v>0</v>
      </c>
    </row>
    <row r="3020" spans="1:41" ht="15" x14ac:dyDescent="0.25">
      <c r="A3020">
        <f>Inputs!$H$18</f>
        <v>8</v>
      </c>
      <c r="B3020" t="str">
        <f>Inputs!$D$4</f>
        <v>Select Agency…</v>
      </c>
      <c r="C3020" s="166" t="str">
        <f>Inputs!$I$6</f>
        <v>(insert code)</v>
      </c>
      <c r="D3020" t="str">
        <f>IFERROR(INDEX(Inputs!$I$11:$I$19,MATCH(A3020,Inputs!$H$11:$H$19)),"")</f>
        <v>(insert code)</v>
      </c>
      <c r="E3020" s="167">
        <f>Data!B31</f>
        <v>0</v>
      </c>
      <c r="F3020" s="168">
        <f>IF(F$2=$A3020,Data!C31,0)</f>
        <v>0</v>
      </c>
      <c r="G3020" s="168">
        <f>IF(G$2=$A3020,Data!D31,0)</f>
        <v>0</v>
      </c>
      <c r="H3020" s="168">
        <f>IF(H$2=$A3020,Data!E31,0)</f>
        <v>0</v>
      </c>
      <c r="I3020" s="168">
        <f>IF(I$2=$A3020,Data!F31,0)</f>
        <v>0</v>
      </c>
      <c r="J3020" s="168">
        <f>IF(J$2=$A3020,Data!G31,0)</f>
        <v>0</v>
      </c>
      <c r="K3020" s="168">
        <f>IF(K$2=$A3020,Data!H31,0)</f>
        <v>0</v>
      </c>
      <c r="L3020" s="168">
        <f>IF(L$2=$A3020,Data!I31,0)</f>
        <v>0</v>
      </c>
      <c r="M3020" s="168">
        <f>IF(M$2=$A3020,Data!J31,0)</f>
        <v>0</v>
      </c>
      <c r="N3020" s="168">
        <f>IF(N$2=$A3020,Data!K31,0)</f>
        <v>0</v>
      </c>
      <c r="O3020" s="168">
        <f>IF(O$2=$A3020,Data!L31,0)</f>
        <v>0</v>
      </c>
      <c r="P3020" s="168">
        <f>IF(P$2=$A3020,Data!M31,0)</f>
        <v>0</v>
      </c>
      <c r="Q3020" s="168">
        <f>IF(Q$2=$A3020,Data!N31,0)</f>
        <v>0</v>
      </c>
      <c r="R3020" s="169">
        <f>IF(R$2=$A3020,Data!O31,0)</f>
        <v>0</v>
      </c>
      <c r="S3020" s="169">
        <f>IF(S$2=$A3020,Data!P31,0)</f>
        <v>0</v>
      </c>
      <c r="T3020" s="169">
        <f>IF(T$2=$A3020,Data!Q31,0)</f>
        <v>0</v>
      </c>
      <c r="U3020" s="169">
        <f>IF(U$2=$A3020,Data!R31,0)</f>
        <v>0</v>
      </c>
      <c r="V3020" s="169">
        <f>IF(V$2=$A3020,Data!S31,0)</f>
        <v>0</v>
      </c>
      <c r="W3020" s="169">
        <f>IF(W$2=$A3020,Data!T31,0)</f>
        <v>0</v>
      </c>
      <c r="X3020" s="169">
        <f>IF(X$2=$A3020,Data!U31,0)</f>
        <v>0</v>
      </c>
      <c r="Y3020" s="169">
        <f>IF(Y$2=$A3020,Data!V31,0)</f>
        <v>0</v>
      </c>
      <c r="Z3020" s="169">
        <f>IF(Z$2=$A3020,Data!W31,0)</f>
        <v>0</v>
      </c>
      <c r="AA3020" s="169">
        <f>IF(AA$2=$A3020,Data!X31,0)</f>
        <v>0</v>
      </c>
      <c r="AB3020" s="169">
        <f>IF(AB$2=$A3020,Data!Y31,0)</f>
        <v>0</v>
      </c>
      <c r="AC3020" s="169">
        <f>IF(AC$2=$A3020,Data!Z31,0)</f>
        <v>0</v>
      </c>
      <c r="AD3020" s="170">
        <f>IF(AD$2=$A3020,Data!AA31,0)</f>
        <v>0</v>
      </c>
      <c r="AE3020" s="171">
        <f>IF(AE$2=$A3020,Data!AB31,0)</f>
        <v>0</v>
      </c>
      <c r="AF3020" s="170">
        <f>IF(AF$2=$A3020,Data!AC31,0)</f>
        <v>0</v>
      </c>
      <c r="AG3020" s="171">
        <f>IF(AG$2=$A3020,Data!AD31,0)</f>
        <v>0</v>
      </c>
      <c r="AH3020" s="170">
        <f>IF(AH$2=$A3020,Data!AE31,0)</f>
        <v>0</v>
      </c>
      <c r="AI3020" s="171">
        <f>IF(AI$2=$A3020,Data!AF31,0)</f>
        <v>0</v>
      </c>
      <c r="AJ3020" s="170">
        <f>IF(AJ$2=$A3020,Data!AG31,0)</f>
        <v>0</v>
      </c>
      <c r="AK3020" s="171">
        <f>IF(AK$2=$A3020,Data!AH31,0)</f>
        <v>0</v>
      </c>
      <c r="AL3020" s="170">
        <f>IF(AL$2=$A3020,Data!AI31,0)</f>
        <v>0</v>
      </c>
      <c r="AM3020" t="str">
        <f t="shared" si="94"/>
        <v>0</v>
      </c>
      <c r="AN3020" t="e">
        <f>+INDEX(Validation!$D$4:$D$250,MATCH(Merge!B3020,Validation!$E$4:$E$250,0))</f>
        <v>#N/A</v>
      </c>
      <c r="AO3020" s="172">
        <f t="shared" si="95"/>
        <v>0</v>
      </c>
    </row>
    <row r="3021" spans="1:41" ht="15" x14ac:dyDescent="0.25">
      <c r="A3021">
        <f>Inputs!$H$18</f>
        <v>8</v>
      </c>
      <c r="B3021" t="str">
        <f>Inputs!$D$4</f>
        <v>Select Agency…</v>
      </c>
      <c r="C3021" s="166" t="str">
        <f>Inputs!$I$6</f>
        <v>(insert code)</v>
      </c>
      <c r="D3021" t="str">
        <f>IFERROR(INDEX(Inputs!$I$11:$I$19,MATCH(A3021,Inputs!$H$11:$H$19)),"")</f>
        <v>(insert code)</v>
      </c>
      <c r="E3021" s="167">
        <f>Data!B32</f>
        <v>0</v>
      </c>
      <c r="F3021" s="168">
        <f>IF(F$2=$A3021,Data!C32,0)</f>
        <v>0</v>
      </c>
      <c r="G3021" s="168">
        <f>IF(G$2=$A3021,Data!D32,0)</f>
        <v>0</v>
      </c>
      <c r="H3021" s="168">
        <f>IF(H$2=$A3021,Data!E32,0)</f>
        <v>0</v>
      </c>
      <c r="I3021" s="168">
        <f>IF(I$2=$A3021,Data!F32,0)</f>
        <v>0</v>
      </c>
      <c r="J3021" s="168">
        <f>IF(J$2=$A3021,Data!G32,0)</f>
        <v>0</v>
      </c>
      <c r="K3021" s="168">
        <f>IF(K$2=$A3021,Data!H32,0)</f>
        <v>0</v>
      </c>
      <c r="L3021" s="168">
        <f>IF(L$2=$A3021,Data!I32,0)</f>
        <v>0</v>
      </c>
      <c r="M3021" s="168">
        <f>IF(M$2=$A3021,Data!J32,0)</f>
        <v>0</v>
      </c>
      <c r="N3021" s="168">
        <f>IF(N$2=$A3021,Data!K32,0)</f>
        <v>0</v>
      </c>
      <c r="O3021" s="168">
        <f>IF(O$2=$A3021,Data!L32,0)</f>
        <v>0</v>
      </c>
      <c r="P3021" s="168">
        <f>IF(P$2=$A3021,Data!M32,0)</f>
        <v>0</v>
      </c>
      <c r="Q3021" s="168">
        <f>IF(Q$2=$A3021,Data!N32,0)</f>
        <v>0</v>
      </c>
      <c r="R3021" s="169">
        <f>IF(R$2=$A3021,Data!O32,0)</f>
        <v>0</v>
      </c>
      <c r="S3021" s="169">
        <f>IF(S$2=$A3021,Data!P32,0)</f>
        <v>0</v>
      </c>
      <c r="T3021" s="169">
        <f>IF(T$2=$A3021,Data!Q32,0)</f>
        <v>0</v>
      </c>
      <c r="U3021" s="169">
        <f>IF(U$2=$A3021,Data!R32,0)</f>
        <v>0</v>
      </c>
      <c r="V3021" s="169">
        <f>IF(V$2=$A3021,Data!S32,0)</f>
        <v>0</v>
      </c>
      <c r="W3021" s="169">
        <f>IF(W$2=$A3021,Data!T32,0)</f>
        <v>0</v>
      </c>
      <c r="X3021" s="169">
        <f>IF(X$2=$A3021,Data!U32,0)</f>
        <v>0</v>
      </c>
      <c r="Y3021" s="169">
        <f>IF(Y$2=$A3021,Data!V32,0)</f>
        <v>0</v>
      </c>
      <c r="Z3021" s="169">
        <f>IF(Z$2=$A3021,Data!W32,0)</f>
        <v>0</v>
      </c>
      <c r="AA3021" s="169">
        <f>IF(AA$2=$A3021,Data!X32,0)</f>
        <v>0</v>
      </c>
      <c r="AB3021" s="169">
        <f>IF(AB$2=$A3021,Data!Y32,0)</f>
        <v>0</v>
      </c>
      <c r="AC3021" s="169">
        <f>IF(AC$2=$A3021,Data!Z32,0)</f>
        <v>0</v>
      </c>
      <c r="AD3021" s="170">
        <f>IF(AD$2=$A3021,Data!AA32,0)</f>
        <v>0</v>
      </c>
      <c r="AE3021" s="171">
        <f>IF(AE$2=$A3021,Data!AB32,0)</f>
        <v>0</v>
      </c>
      <c r="AF3021" s="170">
        <f>IF(AF$2=$A3021,Data!AC32,0)</f>
        <v>0</v>
      </c>
      <c r="AG3021" s="171">
        <f>IF(AG$2=$A3021,Data!AD32,0)</f>
        <v>0</v>
      </c>
      <c r="AH3021" s="170">
        <f>IF(AH$2=$A3021,Data!AE32,0)</f>
        <v>0</v>
      </c>
      <c r="AI3021" s="171">
        <f>IF(AI$2=$A3021,Data!AF32,0)</f>
        <v>0</v>
      </c>
      <c r="AJ3021" s="170">
        <f>IF(AJ$2=$A3021,Data!AG32,0)</f>
        <v>0</v>
      </c>
      <c r="AK3021" s="171">
        <f>IF(AK$2=$A3021,Data!AH32,0)</f>
        <v>0</v>
      </c>
      <c r="AL3021" s="170">
        <f>IF(AL$2=$A3021,Data!AI32,0)</f>
        <v>0</v>
      </c>
      <c r="AM3021" t="str">
        <f t="shared" si="94"/>
        <v>0</v>
      </c>
      <c r="AN3021" t="e">
        <f>+INDEX(Validation!$D$4:$D$250,MATCH(Merge!B3021,Validation!$E$4:$E$250,0))</f>
        <v>#N/A</v>
      </c>
      <c r="AO3021" s="172">
        <f t="shared" si="95"/>
        <v>0</v>
      </c>
    </row>
    <row r="3022" spans="1:41" ht="15" x14ac:dyDescent="0.25">
      <c r="A3022">
        <f>Inputs!$H$18</f>
        <v>8</v>
      </c>
      <c r="B3022" t="str">
        <f>Inputs!$D$4</f>
        <v>Select Agency…</v>
      </c>
      <c r="C3022" s="166" t="str">
        <f>Inputs!$I$6</f>
        <v>(insert code)</v>
      </c>
      <c r="D3022" t="str">
        <f>IFERROR(INDEX(Inputs!$I$11:$I$19,MATCH(A3022,Inputs!$H$11:$H$19)),"")</f>
        <v>(insert code)</v>
      </c>
      <c r="E3022" s="167">
        <f>Data!B33</f>
        <v>0</v>
      </c>
      <c r="F3022" s="168">
        <f>IF(F$2=$A3022,Data!C33,0)</f>
        <v>0</v>
      </c>
      <c r="G3022" s="168">
        <f>IF(G$2=$A3022,Data!D33,0)</f>
        <v>0</v>
      </c>
      <c r="H3022" s="168">
        <f>IF(H$2=$A3022,Data!E33,0)</f>
        <v>0</v>
      </c>
      <c r="I3022" s="168">
        <f>IF(I$2=$A3022,Data!F33,0)</f>
        <v>0</v>
      </c>
      <c r="J3022" s="168">
        <f>IF(J$2=$A3022,Data!G33,0)</f>
        <v>0</v>
      </c>
      <c r="K3022" s="168">
        <f>IF(K$2=$A3022,Data!H33,0)</f>
        <v>0</v>
      </c>
      <c r="L3022" s="168">
        <f>IF(L$2=$A3022,Data!I33,0)</f>
        <v>0</v>
      </c>
      <c r="M3022" s="168">
        <f>IF(M$2=$A3022,Data!J33,0)</f>
        <v>0</v>
      </c>
      <c r="N3022" s="168">
        <f>IF(N$2=$A3022,Data!K33,0)</f>
        <v>0</v>
      </c>
      <c r="O3022" s="168">
        <f>IF(O$2=$A3022,Data!L33,0)</f>
        <v>0</v>
      </c>
      <c r="P3022" s="168">
        <f>IF(P$2=$A3022,Data!M33,0)</f>
        <v>0</v>
      </c>
      <c r="Q3022" s="168">
        <f>IF(Q$2=$A3022,Data!N33,0)</f>
        <v>0</v>
      </c>
      <c r="R3022" s="169">
        <f>IF(R$2=$A3022,Data!O33,0)</f>
        <v>0</v>
      </c>
      <c r="S3022" s="169">
        <f>IF(S$2=$A3022,Data!P33,0)</f>
        <v>0</v>
      </c>
      <c r="T3022" s="169">
        <f>IF(T$2=$A3022,Data!Q33,0)</f>
        <v>0</v>
      </c>
      <c r="U3022" s="169">
        <f>IF(U$2=$A3022,Data!R33,0)</f>
        <v>0</v>
      </c>
      <c r="V3022" s="169">
        <f>IF(V$2=$A3022,Data!S33,0)</f>
        <v>0</v>
      </c>
      <c r="W3022" s="169">
        <f>IF(W$2=$A3022,Data!T33,0)</f>
        <v>0</v>
      </c>
      <c r="X3022" s="169">
        <f>IF(X$2=$A3022,Data!U33,0)</f>
        <v>0</v>
      </c>
      <c r="Y3022" s="169">
        <f>IF(Y$2=$A3022,Data!V33,0)</f>
        <v>0</v>
      </c>
      <c r="Z3022" s="169">
        <f>IF(Z$2=$A3022,Data!W33,0)</f>
        <v>0</v>
      </c>
      <c r="AA3022" s="169">
        <f>IF(AA$2=$A3022,Data!X33,0)</f>
        <v>0</v>
      </c>
      <c r="AB3022" s="169">
        <f>IF(AB$2=$A3022,Data!Y33,0)</f>
        <v>0</v>
      </c>
      <c r="AC3022" s="169">
        <f>IF(AC$2=$A3022,Data!Z33,0)</f>
        <v>0</v>
      </c>
      <c r="AD3022" s="170">
        <f>IF(AD$2=$A3022,Data!AA33,0)</f>
        <v>0</v>
      </c>
      <c r="AE3022" s="171">
        <f>IF(AE$2=$A3022,Data!AB33,0)</f>
        <v>0</v>
      </c>
      <c r="AF3022" s="170">
        <f>IF(AF$2=$A3022,Data!AC33,0)</f>
        <v>0</v>
      </c>
      <c r="AG3022" s="171">
        <f>IF(AG$2=$A3022,Data!AD33,0)</f>
        <v>0</v>
      </c>
      <c r="AH3022" s="170">
        <f>IF(AH$2=$A3022,Data!AE33,0)</f>
        <v>0</v>
      </c>
      <c r="AI3022" s="171">
        <f>IF(AI$2=$A3022,Data!AF33,0)</f>
        <v>0</v>
      </c>
      <c r="AJ3022" s="170">
        <f>IF(AJ$2=$A3022,Data!AG33,0)</f>
        <v>0</v>
      </c>
      <c r="AK3022" s="171">
        <f>IF(AK$2=$A3022,Data!AH33,0)</f>
        <v>0</v>
      </c>
      <c r="AL3022" s="170">
        <f>IF(AL$2=$A3022,Data!AI33,0)</f>
        <v>0</v>
      </c>
      <c r="AM3022" t="str">
        <f t="shared" si="94"/>
        <v>0</v>
      </c>
      <c r="AN3022" t="e">
        <f>+INDEX(Validation!$D$4:$D$250,MATCH(Merge!B3022,Validation!$E$4:$E$250,0))</f>
        <v>#N/A</v>
      </c>
      <c r="AO3022" s="172">
        <f t="shared" si="95"/>
        <v>0</v>
      </c>
    </row>
    <row r="3023" spans="1:41" ht="15" x14ac:dyDescent="0.25">
      <c r="A3023">
        <f>Inputs!$H$18</f>
        <v>8</v>
      </c>
      <c r="B3023" t="str">
        <f>Inputs!$D$4</f>
        <v>Select Agency…</v>
      </c>
      <c r="C3023" s="166" t="str">
        <f>Inputs!$I$6</f>
        <v>(insert code)</v>
      </c>
      <c r="D3023" t="str">
        <f>IFERROR(INDEX(Inputs!$I$11:$I$19,MATCH(A3023,Inputs!$H$11:$H$19)),"")</f>
        <v>(insert code)</v>
      </c>
      <c r="E3023" s="167">
        <f>Data!B34</f>
        <v>0</v>
      </c>
      <c r="F3023" s="168">
        <f>IF(F$2=$A3023,Data!C34,0)</f>
        <v>0</v>
      </c>
      <c r="G3023" s="168">
        <f>IF(G$2=$A3023,Data!D34,0)</f>
        <v>0</v>
      </c>
      <c r="H3023" s="168">
        <f>IF(H$2=$A3023,Data!E34,0)</f>
        <v>0</v>
      </c>
      <c r="I3023" s="168">
        <f>IF(I$2=$A3023,Data!F34,0)</f>
        <v>0</v>
      </c>
      <c r="J3023" s="168">
        <f>IF(J$2=$A3023,Data!G34,0)</f>
        <v>0</v>
      </c>
      <c r="K3023" s="168">
        <f>IF(K$2=$A3023,Data!H34,0)</f>
        <v>0</v>
      </c>
      <c r="L3023" s="168">
        <f>IF(L$2=$A3023,Data!I34,0)</f>
        <v>0</v>
      </c>
      <c r="M3023" s="168">
        <f>IF(M$2=$A3023,Data!J34,0)</f>
        <v>0</v>
      </c>
      <c r="N3023" s="168">
        <f>IF(N$2=$A3023,Data!K34,0)</f>
        <v>0</v>
      </c>
      <c r="O3023" s="168">
        <f>IF(O$2=$A3023,Data!L34,0)</f>
        <v>0</v>
      </c>
      <c r="P3023" s="168">
        <f>IF(P$2=$A3023,Data!M34,0)</f>
        <v>0</v>
      </c>
      <c r="Q3023" s="168">
        <f>IF(Q$2=$A3023,Data!N34,0)</f>
        <v>0</v>
      </c>
      <c r="R3023" s="169">
        <f>IF(R$2=$A3023,Data!O34,0)</f>
        <v>0</v>
      </c>
      <c r="S3023" s="169">
        <f>IF(S$2=$A3023,Data!P34,0)</f>
        <v>0</v>
      </c>
      <c r="T3023" s="169">
        <f>IF(T$2=$A3023,Data!Q34,0)</f>
        <v>0</v>
      </c>
      <c r="U3023" s="169">
        <f>IF(U$2=$A3023,Data!R34,0)</f>
        <v>0</v>
      </c>
      <c r="V3023" s="169">
        <f>IF(V$2=$A3023,Data!S34,0)</f>
        <v>0</v>
      </c>
      <c r="W3023" s="169">
        <f>IF(W$2=$A3023,Data!T34,0)</f>
        <v>0</v>
      </c>
      <c r="X3023" s="169">
        <f>IF(X$2=$A3023,Data!U34,0)</f>
        <v>0</v>
      </c>
      <c r="Y3023" s="169">
        <f>IF(Y$2=$A3023,Data!V34,0)</f>
        <v>0</v>
      </c>
      <c r="Z3023" s="169">
        <f>IF(Z$2=$A3023,Data!W34,0)</f>
        <v>0</v>
      </c>
      <c r="AA3023" s="169">
        <f>IF(AA$2=$A3023,Data!X34,0)</f>
        <v>0</v>
      </c>
      <c r="AB3023" s="169">
        <f>IF(AB$2=$A3023,Data!Y34,0)</f>
        <v>0</v>
      </c>
      <c r="AC3023" s="169">
        <f>IF(AC$2=$A3023,Data!Z34,0)</f>
        <v>0</v>
      </c>
      <c r="AD3023" s="170">
        <f>IF(AD$2=$A3023,Data!AA34,0)</f>
        <v>0</v>
      </c>
      <c r="AE3023" s="171">
        <f>IF(AE$2=$A3023,Data!AB34,0)</f>
        <v>0</v>
      </c>
      <c r="AF3023" s="170">
        <f>IF(AF$2=$A3023,Data!AC34,0)</f>
        <v>0</v>
      </c>
      <c r="AG3023" s="171">
        <f>IF(AG$2=$A3023,Data!AD34,0)</f>
        <v>0</v>
      </c>
      <c r="AH3023" s="170">
        <f>IF(AH$2=$A3023,Data!AE34,0)</f>
        <v>0</v>
      </c>
      <c r="AI3023" s="171">
        <f>IF(AI$2=$A3023,Data!AF34,0)</f>
        <v>0</v>
      </c>
      <c r="AJ3023" s="170">
        <f>IF(AJ$2=$A3023,Data!AG34,0)</f>
        <v>0</v>
      </c>
      <c r="AK3023" s="171">
        <f>IF(AK$2=$A3023,Data!AH34,0)</f>
        <v>0</v>
      </c>
      <c r="AL3023" s="170">
        <f>IF(AL$2=$A3023,Data!AI34,0)</f>
        <v>0</v>
      </c>
      <c r="AM3023" t="str">
        <f t="shared" si="94"/>
        <v>0</v>
      </c>
      <c r="AN3023" t="e">
        <f>+INDEX(Validation!$D$4:$D$250,MATCH(Merge!B3023,Validation!$E$4:$E$250,0))</f>
        <v>#N/A</v>
      </c>
      <c r="AO3023" s="172">
        <f t="shared" si="95"/>
        <v>0</v>
      </c>
    </row>
    <row r="3024" spans="1:41" ht="15" x14ac:dyDescent="0.25">
      <c r="A3024">
        <f>Inputs!$H$18</f>
        <v>8</v>
      </c>
      <c r="B3024" t="str">
        <f>Inputs!$D$4</f>
        <v>Select Agency…</v>
      </c>
      <c r="C3024" s="166" t="str">
        <f>Inputs!$I$6</f>
        <v>(insert code)</v>
      </c>
      <c r="D3024" t="str">
        <f>IFERROR(INDEX(Inputs!$I$11:$I$19,MATCH(A3024,Inputs!$H$11:$H$19)),"")</f>
        <v>(insert code)</v>
      </c>
      <c r="E3024" s="167">
        <f>Data!B35</f>
        <v>0</v>
      </c>
      <c r="F3024" s="168">
        <f>IF(F$2=$A3024,Data!C35,0)</f>
        <v>0</v>
      </c>
      <c r="G3024" s="168">
        <f>IF(G$2=$A3024,Data!D35,0)</f>
        <v>0</v>
      </c>
      <c r="H3024" s="168">
        <f>IF(H$2=$A3024,Data!E35,0)</f>
        <v>0</v>
      </c>
      <c r="I3024" s="168">
        <f>IF(I$2=$A3024,Data!F35,0)</f>
        <v>0</v>
      </c>
      <c r="J3024" s="168">
        <f>IF(J$2=$A3024,Data!G35,0)</f>
        <v>0</v>
      </c>
      <c r="K3024" s="168">
        <f>IF(K$2=$A3024,Data!H35,0)</f>
        <v>0</v>
      </c>
      <c r="L3024" s="168">
        <f>IF(L$2=$A3024,Data!I35,0)</f>
        <v>0</v>
      </c>
      <c r="M3024" s="168">
        <f>IF(M$2=$A3024,Data!J35,0)</f>
        <v>0</v>
      </c>
      <c r="N3024" s="168">
        <f>IF(N$2=$A3024,Data!K35,0)</f>
        <v>0</v>
      </c>
      <c r="O3024" s="168">
        <f>IF(O$2=$A3024,Data!L35,0)</f>
        <v>0</v>
      </c>
      <c r="P3024" s="168">
        <f>IF(P$2=$A3024,Data!M35,0)</f>
        <v>0</v>
      </c>
      <c r="Q3024" s="168">
        <f>IF(Q$2=$A3024,Data!N35,0)</f>
        <v>0</v>
      </c>
      <c r="R3024" s="169">
        <f>IF(R$2=$A3024,Data!O35,0)</f>
        <v>0</v>
      </c>
      <c r="S3024" s="169">
        <f>IF(S$2=$A3024,Data!P35,0)</f>
        <v>0</v>
      </c>
      <c r="T3024" s="169">
        <f>IF(T$2=$A3024,Data!Q35,0)</f>
        <v>0</v>
      </c>
      <c r="U3024" s="169">
        <f>IF(U$2=$A3024,Data!R35,0)</f>
        <v>0</v>
      </c>
      <c r="V3024" s="169">
        <f>IF(V$2=$A3024,Data!S35,0)</f>
        <v>0</v>
      </c>
      <c r="W3024" s="169">
        <f>IF(W$2=$A3024,Data!T35,0)</f>
        <v>0</v>
      </c>
      <c r="X3024" s="169">
        <f>IF(X$2=$A3024,Data!U35,0)</f>
        <v>0</v>
      </c>
      <c r="Y3024" s="169">
        <f>IF(Y$2=$A3024,Data!V35,0)</f>
        <v>0</v>
      </c>
      <c r="Z3024" s="169">
        <f>IF(Z$2=$A3024,Data!W35,0)</f>
        <v>0</v>
      </c>
      <c r="AA3024" s="169">
        <f>IF(AA$2=$A3024,Data!X35,0)</f>
        <v>0</v>
      </c>
      <c r="AB3024" s="169">
        <f>IF(AB$2=$A3024,Data!Y35,0)</f>
        <v>0</v>
      </c>
      <c r="AC3024" s="169">
        <f>IF(AC$2=$A3024,Data!Z35,0)</f>
        <v>0</v>
      </c>
      <c r="AD3024" s="170">
        <f>IF(AD$2=$A3024,Data!AA35,0)</f>
        <v>0</v>
      </c>
      <c r="AE3024" s="171">
        <f>IF(AE$2=$A3024,Data!AB35,0)</f>
        <v>0</v>
      </c>
      <c r="AF3024" s="170">
        <f>IF(AF$2=$A3024,Data!AC35,0)</f>
        <v>0</v>
      </c>
      <c r="AG3024" s="171">
        <f>IF(AG$2=$A3024,Data!AD35,0)</f>
        <v>0</v>
      </c>
      <c r="AH3024" s="170">
        <f>IF(AH$2=$A3024,Data!AE35,0)</f>
        <v>0</v>
      </c>
      <c r="AI3024" s="171">
        <f>IF(AI$2=$A3024,Data!AF35,0)</f>
        <v>0</v>
      </c>
      <c r="AJ3024" s="170">
        <f>IF(AJ$2=$A3024,Data!AG35,0)</f>
        <v>0</v>
      </c>
      <c r="AK3024" s="171">
        <f>IF(AK$2=$A3024,Data!AH35,0)</f>
        <v>0</v>
      </c>
      <c r="AL3024" s="170">
        <f>IF(AL$2=$A3024,Data!AI35,0)</f>
        <v>0</v>
      </c>
      <c r="AM3024" t="str">
        <f t="shared" si="94"/>
        <v>0</v>
      </c>
      <c r="AN3024" t="e">
        <f>+INDEX(Validation!$D$4:$D$250,MATCH(Merge!B3024,Validation!$E$4:$E$250,0))</f>
        <v>#N/A</v>
      </c>
      <c r="AO3024" s="172">
        <f t="shared" si="95"/>
        <v>0</v>
      </c>
    </row>
    <row r="3025" spans="1:41" ht="15" x14ac:dyDescent="0.25">
      <c r="A3025">
        <f>Inputs!$H$18</f>
        <v>8</v>
      </c>
      <c r="B3025" t="str">
        <f>Inputs!$D$4</f>
        <v>Select Agency…</v>
      </c>
      <c r="C3025" s="166" t="str">
        <f>Inputs!$I$6</f>
        <v>(insert code)</v>
      </c>
      <c r="D3025" t="str">
        <f>IFERROR(INDEX(Inputs!$I$11:$I$19,MATCH(A3025,Inputs!$H$11:$H$19)),"")</f>
        <v>(insert code)</v>
      </c>
      <c r="E3025" s="167">
        <f>Data!B36</f>
        <v>0</v>
      </c>
      <c r="F3025" s="168">
        <f>IF(F$2=$A3025,Data!C36,0)</f>
        <v>0</v>
      </c>
      <c r="G3025" s="168">
        <f>IF(G$2=$A3025,Data!D36,0)</f>
        <v>0</v>
      </c>
      <c r="H3025" s="168">
        <f>IF(H$2=$A3025,Data!E36,0)</f>
        <v>0</v>
      </c>
      <c r="I3025" s="168">
        <f>IF(I$2=$A3025,Data!F36,0)</f>
        <v>0</v>
      </c>
      <c r="J3025" s="168">
        <f>IF(J$2=$A3025,Data!G36,0)</f>
        <v>0</v>
      </c>
      <c r="K3025" s="168">
        <f>IF(K$2=$A3025,Data!H36,0)</f>
        <v>0</v>
      </c>
      <c r="L3025" s="168">
        <f>IF(L$2=$A3025,Data!I36,0)</f>
        <v>0</v>
      </c>
      <c r="M3025" s="168">
        <f>IF(M$2=$A3025,Data!J36,0)</f>
        <v>0</v>
      </c>
      <c r="N3025" s="168">
        <f>IF(N$2=$A3025,Data!K36,0)</f>
        <v>0</v>
      </c>
      <c r="O3025" s="168">
        <f>IF(O$2=$A3025,Data!L36,0)</f>
        <v>0</v>
      </c>
      <c r="P3025" s="168">
        <f>IF(P$2=$A3025,Data!M36,0)</f>
        <v>0</v>
      </c>
      <c r="Q3025" s="168">
        <f>IF(Q$2=$A3025,Data!N36,0)</f>
        <v>0</v>
      </c>
      <c r="R3025" s="169">
        <f>IF(R$2=$A3025,Data!O36,0)</f>
        <v>0</v>
      </c>
      <c r="S3025" s="169">
        <f>IF(S$2=$A3025,Data!P36,0)</f>
        <v>0</v>
      </c>
      <c r="T3025" s="169">
        <f>IF(T$2=$A3025,Data!Q36,0)</f>
        <v>0</v>
      </c>
      <c r="U3025" s="169">
        <f>IF(U$2=$A3025,Data!R36,0)</f>
        <v>0</v>
      </c>
      <c r="V3025" s="169">
        <f>IF(V$2=$A3025,Data!S36,0)</f>
        <v>0</v>
      </c>
      <c r="W3025" s="169">
        <f>IF(W$2=$A3025,Data!T36,0)</f>
        <v>0</v>
      </c>
      <c r="X3025" s="169">
        <f>IF(X$2=$A3025,Data!U36,0)</f>
        <v>0</v>
      </c>
      <c r="Y3025" s="169">
        <f>IF(Y$2=$A3025,Data!V36,0)</f>
        <v>0</v>
      </c>
      <c r="Z3025" s="169">
        <f>IF(Z$2=$A3025,Data!W36,0)</f>
        <v>0</v>
      </c>
      <c r="AA3025" s="169">
        <f>IF(AA$2=$A3025,Data!X36,0)</f>
        <v>0</v>
      </c>
      <c r="AB3025" s="169">
        <f>IF(AB$2=$A3025,Data!Y36,0)</f>
        <v>0</v>
      </c>
      <c r="AC3025" s="169">
        <f>IF(AC$2=$A3025,Data!Z36,0)</f>
        <v>0</v>
      </c>
      <c r="AD3025" s="170">
        <f>IF(AD$2=$A3025,Data!AA36,0)</f>
        <v>0</v>
      </c>
      <c r="AE3025" s="171">
        <f>IF(AE$2=$A3025,Data!AB36,0)</f>
        <v>0</v>
      </c>
      <c r="AF3025" s="170">
        <f>IF(AF$2=$A3025,Data!AC36,0)</f>
        <v>0</v>
      </c>
      <c r="AG3025" s="171">
        <f>IF(AG$2=$A3025,Data!AD36,0)</f>
        <v>0</v>
      </c>
      <c r="AH3025" s="170">
        <f>IF(AH$2=$A3025,Data!AE36,0)</f>
        <v>0</v>
      </c>
      <c r="AI3025" s="171">
        <f>IF(AI$2=$A3025,Data!AF36,0)</f>
        <v>0</v>
      </c>
      <c r="AJ3025" s="170">
        <f>IF(AJ$2=$A3025,Data!AG36,0)</f>
        <v>0</v>
      </c>
      <c r="AK3025" s="171">
        <f>IF(AK$2=$A3025,Data!AH36,0)</f>
        <v>0</v>
      </c>
      <c r="AL3025" s="170">
        <f>IF(AL$2=$A3025,Data!AI36,0)</f>
        <v>0</v>
      </c>
      <c r="AM3025" t="str">
        <f t="shared" si="94"/>
        <v>0</v>
      </c>
      <c r="AN3025" t="e">
        <f>+INDEX(Validation!$D$4:$D$250,MATCH(Merge!B3025,Validation!$E$4:$E$250,0))</f>
        <v>#N/A</v>
      </c>
      <c r="AO3025" s="172">
        <f t="shared" si="95"/>
        <v>0</v>
      </c>
    </row>
    <row r="3026" spans="1:41" ht="15" x14ac:dyDescent="0.25">
      <c r="A3026">
        <f>Inputs!$H$18</f>
        <v>8</v>
      </c>
      <c r="B3026" t="str">
        <f>Inputs!$D$4</f>
        <v>Select Agency…</v>
      </c>
      <c r="C3026" s="166" t="str">
        <f>Inputs!$I$6</f>
        <v>(insert code)</v>
      </c>
      <c r="D3026" t="str">
        <f>IFERROR(INDEX(Inputs!$I$11:$I$19,MATCH(A3026,Inputs!$H$11:$H$19)),"")</f>
        <v>(insert code)</v>
      </c>
      <c r="E3026" s="167">
        <f>Data!B37</f>
        <v>0</v>
      </c>
      <c r="F3026" s="168">
        <f>IF(F$2=$A3026,Data!C37,0)</f>
        <v>0</v>
      </c>
      <c r="G3026" s="168">
        <f>IF(G$2=$A3026,Data!D37,0)</f>
        <v>0</v>
      </c>
      <c r="H3026" s="168">
        <f>IF(H$2=$A3026,Data!E37,0)</f>
        <v>0</v>
      </c>
      <c r="I3026" s="168">
        <f>IF(I$2=$A3026,Data!F37,0)</f>
        <v>0</v>
      </c>
      <c r="J3026" s="168">
        <f>IF(J$2=$A3026,Data!G37,0)</f>
        <v>0</v>
      </c>
      <c r="K3026" s="168">
        <f>IF(K$2=$A3026,Data!H37,0)</f>
        <v>0</v>
      </c>
      <c r="L3026" s="168">
        <f>IF(L$2=$A3026,Data!I37,0)</f>
        <v>0</v>
      </c>
      <c r="M3026" s="168">
        <f>IF(M$2=$A3026,Data!J37,0)</f>
        <v>0</v>
      </c>
      <c r="N3026" s="168">
        <f>IF(N$2=$A3026,Data!K37,0)</f>
        <v>0</v>
      </c>
      <c r="O3026" s="168">
        <f>IF(O$2=$A3026,Data!L37,0)</f>
        <v>0</v>
      </c>
      <c r="P3026" s="168">
        <f>IF(P$2=$A3026,Data!M37,0)</f>
        <v>0</v>
      </c>
      <c r="Q3026" s="168">
        <f>IF(Q$2=$A3026,Data!N37,0)</f>
        <v>0</v>
      </c>
      <c r="R3026" s="169">
        <f>IF(R$2=$A3026,Data!O37,0)</f>
        <v>0</v>
      </c>
      <c r="S3026" s="169">
        <f>IF(S$2=$A3026,Data!P37,0)</f>
        <v>0</v>
      </c>
      <c r="T3026" s="169">
        <f>IF(T$2=$A3026,Data!Q37,0)</f>
        <v>0</v>
      </c>
      <c r="U3026" s="169">
        <f>IF(U$2=$A3026,Data!R37,0)</f>
        <v>0</v>
      </c>
      <c r="V3026" s="169">
        <f>IF(V$2=$A3026,Data!S37,0)</f>
        <v>0</v>
      </c>
      <c r="W3026" s="169">
        <f>IF(W$2=$A3026,Data!T37,0)</f>
        <v>0</v>
      </c>
      <c r="X3026" s="169">
        <f>IF(X$2=$A3026,Data!U37,0)</f>
        <v>0</v>
      </c>
      <c r="Y3026" s="169">
        <f>IF(Y$2=$A3026,Data!V37,0)</f>
        <v>0</v>
      </c>
      <c r="Z3026" s="169">
        <f>IF(Z$2=$A3026,Data!W37,0)</f>
        <v>0</v>
      </c>
      <c r="AA3026" s="169">
        <f>IF(AA$2=$A3026,Data!X37,0)</f>
        <v>0</v>
      </c>
      <c r="AB3026" s="169">
        <f>IF(AB$2=$A3026,Data!Y37,0)</f>
        <v>0</v>
      </c>
      <c r="AC3026" s="169">
        <f>IF(AC$2=$A3026,Data!Z37,0)</f>
        <v>0</v>
      </c>
      <c r="AD3026" s="170">
        <f>IF(AD$2=$A3026,Data!AA37,0)</f>
        <v>0</v>
      </c>
      <c r="AE3026" s="171">
        <f>IF(AE$2=$A3026,Data!AB37,0)</f>
        <v>0</v>
      </c>
      <c r="AF3026" s="170">
        <f>IF(AF$2=$A3026,Data!AC37,0)</f>
        <v>0</v>
      </c>
      <c r="AG3026" s="171">
        <f>IF(AG$2=$A3026,Data!AD37,0)</f>
        <v>0</v>
      </c>
      <c r="AH3026" s="170">
        <f>IF(AH$2=$A3026,Data!AE37,0)</f>
        <v>0</v>
      </c>
      <c r="AI3026" s="171">
        <f>IF(AI$2=$A3026,Data!AF37,0)</f>
        <v>0</v>
      </c>
      <c r="AJ3026" s="170">
        <f>IF(AJ$2=$A3026,Data!AG37,0)</f>
        <v>0</v>
      </c>
      <c r="AK3026" s="171">
        <f>IF(AK$2=$A3026,Data!AH37,0)</f>
        <v>0</v>
      </c>
      <c r="AL3026" s="170">
        <f>IF(AL$2=$A3026,Data!AI37,0)</f>
        <v>0</v>
      </c>
      <c r="AM3026" t="str">
        <f t="shared" si="94"/>
        <v>0</v>
      </c>
      <c r="AN3026" t="e">
        <f>+INDEX(Validation!$D$4:$D$250,MATCH(Merge!B3026,Validation!$E$4:$E$250,0))</f>
        <v>#N/A</v>
      </c>
      <c r="AO3026" s="172">
        <f t="shared" si="95"/>
        <v>0</v>
      </c>
    </row>
    <row r="3027" spans="1:41" ht="15" x14ac:dyDescent="0.25">
      <c r="A3027">
        <f>Inputs!$H$18</f>
        <v>8</v>
      </c>
      <c r="B3027" t="str">
        <f>Inputs!$D$4</f>
        <v>Select Agency…</v>
      </c>
      <c r="C3027" s="166" t="str">
        <f>Inputs!$I$6</f>
        <v>(insert code)</v>
      </c>
      <c r="D3027" t="str">
        <f>IFERROR(INDEX(Inputs!$I$11:$I$19,MATCH(A3027,Inputs!$H$11:$H$19)),"")</f>
        <v>(insert code)</v>
      </c>
      <c r="E3027" s="167">
        <f>Data!B38</f>
        <v>0</v>
      </c>
      <c r="F3027" s="168">
        <f>IF(F$2=$A3027,Data!C38,0)</f>
        <v>0</v>
      </c>
      <c r="G3027" s="168">
        <f>IF(G$2=$A3027,Data!D38,0)</f>
        <v>0</v>
      </c>
      <c r="H3027" s="168">
        <f>IF(H$2=$A3027,Data!E38,0)</f>
        <v>0</v>
      </c>
      <c r="I3027" s="168">
        <f>IF(I$2=$A3027,Data!F38,0)</f>
        <v>0</v>
      </c>
      <c r="J3027" s="168">
        <f>IF(J$2=$A3027,Data!G38,0)</f>
        <v>0</v>
      </c>
      <c r="K3027" s="168">
        <f>IF(K$2=$A3027,Data!H38,0)</f>
        <v>0</v>
      </c>
      <c r="L3027" s="168">
        <f>IF(L$2=$A3027,Data!I38,0)</f>
        <v>0</v>
      </c>
      <c r="M3027" s="168">
        <f>IF(M$2=$A3027,Data!J38,0)</f>
        <v>0</v>
      </c>
      <c r="N3027" s="168">
        <f>IF(N$2=$A3027,Data!K38,0)</f>
        <v>0</v>
      </c>
      <c r="O3027" s="168">
        <f>IF(O$2=$A3027,Data!L38,0)</f>
        <v>0</v>
      </c>
      <c r="P3027" s="168">
        <f>IF(P$2=$A3027,Data!M38,0)</f>
        <v>0</v>
      </c>
      <c r="Q3027" s="168">
        <f>IF(Q$2=$A3027,Data!N38,0)</f>
        <v>0</v>
      </c>
      <c r="R3027" s="169">
        <f>IF(R$2=$A3027,Data!O38,0)</f>
        <v>0</v>
      </c>
      <c r="S3027" s="169">
        <f>IF(S$2=$A3027,Data!P38,0)</f>
        <v>0</v>
      </c>
      <c r="T3027" s="169">
        <f>IF(T$2=$A3027,Data!Q38,0)</f>
        <v>0</v>
      </c>
      <c r="U3027" s="169">
        <f>IF(U$2=$A3027,Data!R38,0)</f>
        <v>0</v>
      </c>
      <c r="V3027" s="169">
        <f>IF(V$2=$A3027,Data!S38,0)</f>
        <v>0</v>
      </c>
      <c r="W3027" s="169">
        <f>IF(W$2=$A3027,Data!T38,0)</f>
        <v>0</v>
      </c>
      <c r="X3027" s="169">
        <f>IF(X$2=$A3027,Data!U38,0)</f>
        <v>0</v>
      </c>
      <c r="Y3027" s="169">
        <f>IF(Y$2=$A3027,Data!V38,0)</f>
        <v>0</v>
      </c>
      <c r="Z3027" s="169">
        <f>IF(Z$2=$A3027,Data!W38,0)</f>
        <v>0</v>
      </c>
      <c r="AA3027" s="169">
        <f>IF(AA$2=$A3027,Data!X38,0)</f>
        <v>0</v>
      </c>
      <c r="AB3027" s="169">
        <f>IF(AB$2=$A3027,Data!Y38,0)</f>
        <v>0</v>
      </c>
      <c r="AC3027" s="169">
        <f>IF(AC$2=$A3027,Data!Z38,0)</f>
        <v>0</v>
      </c>
      <c r="AD3027" s="170">
        <f>IF(AD$2=$A3027,Data!AA38,0)</f>
        <v>0</v>
      </c>
      <c r="AE3027" s="171">
        <f>IF(AE$2=$A3027,Data!AB38,0)</f>
        <v>0</v>
      </c>
      <c r="AF3027" s="170">
        <f>IF(AF$2=$A3027,Data!AC38,0)</f>
        <v>0</v>
      </c>
      <c r="AG3027" s="171">
        <f>IF(AG$2=$A3027,Data!AD38,0)</f>
        <v>0</v>
      </c>
      <c r="AH3027" s="170">
        <f>IF(AH$2=$A3027,Data!AE38,0)</f>
        <v>0</v>
      </c>
      <c r="AI3027" s="171">
        <f>IF(AI$2=$A3027,Data!AF38,0)</f>
        <v>0</v>
      </c>
      <c r="AJ3027" s="170">
        <f>IF(AJ$2=$A3027,Data!AG38,0)</f>
        <v>0</v>
      </c>
      <c r="AK3027" s="171">
        <f>IF(AK$2=$A3027,Data!AH38,0)</f>
        <v>0</v>
      </c>
      <c r="AL3027" s="170">
        <f>IF(AL$2=$A3027,Data!AI38,0)</f>
        <v>0</v>
      </c>
      <c r="AM3027" t="str">
        <f t="shared" si="94"/>
        <v>0</v>
      </c>
      <c r="AN3027" t="e">
        <f>+INDEX(Validation!$D$4:$D$250,MATCH(Merge!B3027,Validation!$E$4:$E$250,0))</f>
        <v>#N/A</v>
      </c>
      <c r="AO3027" s="172">
        <f t="shared" si="95"/>
        <v>0</v>
      </c>
    </row>
    <row r="3028" spans="1:41" ht="15" x14ac:dyDescent="0.25">
      <c r="A3028">
        <f>Inputs!$H$18</f>
        <v>8</v>
      </c>
      <c r="B3028" t="str">
        <f>Inputs!$D$4</f>
        <v>Select Agency…</v>
      </c>
      <c r="C3028" s="166" t="str">
        <f>Inputs!$I$6</f>
        <v>(insert code)</v>
      </c>
      <c r="D3028" t="str">
        <f>IFERROR(INDEX(Inputs!$I$11:$I$19,MATCH(A3028,Inputs!$H$11:$H$19)),"")</f>
        <v>(insert code)</v>
      </c>
      <c r="E3028" s="167">
        <f>Data!B39</f>
        <v>0</v>
      </c>
      <c r="F3028" s="168">
        <f>IF(F$2=$A3028,Data!C39,0)</f>
        <v>0</v>
      </c>
      <c r="G3028" s="168">
        <f>IF(G$2=$A3028,Data!D39,0)</f>
        <v>0</v>
      </c>
      <c r="H3028" s="168">
        <f>IF(H$2=$A3028,Data!E39,0)</f>
        <v>0</v>
      </c>
      <c r="I3028" s="168">
        <f>IF(I$2=$A3028,Data!F39,0)</f>
        <v>0</v>
      </c>
      <c r="J3028" s="168">
        <f>IF(J$2=$A3028,Data!G39,0)</f>
        <v>0</v>
      </c>
      <c r="K3028" s="168">
        <f>IF(K$2=$A3028,Data!H39,0)</f>
        <v>0</v>
      </c>
      <c r="L3028" s="168">
        <f>IF(L$2=$A3028,Data!I39,0)</f>
        <v>0</v>
      </c>
      <c r="M3028" s="168">
        <f>IF(M$2=$A3028,Data!J39,0)</f>
        <v>0</v>
      </c>
      <c r="N3028" s="168">
        <f>IF(N$2=$A3028,Data!K39,0)</f>
        <v>0</v>
      </c>
      <c r="O3028" s="168">
        <f>IF(O$2=$A3028,Data!L39,0)</f>
        <v>0</v>
      </c>
      <c r="P3028" s="168">
        <f>IF(P$2=$A3028,Data!M39,0)</f>
        <v>0</v>
      </c>
      <c r="Q3028" s="168">
        <f>IF(Q$2=$A3028,Data!N39,0)</f>
        <v>0</v>
      </c>
      <c r="R3028" s="169">
        <f>IF(R$2=$A3028,Data!O39,0)</f>
        <v>0</v>
      </c>
      <c r="S3028" s="169">
        <f>IF(S$2=$A3028,Data!P39,0)</f>
        <v>0</v>
      </c>
      <c r="T3028" s="169">
        <f>IF(T$2=$A3028,Data!Q39,0)</f>
        <v>0</v>
      </c>
      <c r="U3028" s="169">
        <f>IF(U$2=$A3028,Data!R39,0)</f>
        <v>0</v>
      </c>
      <c r="V3028" s="169">
        <f>IF(V$2=$A3028,Data!S39,0)</f>
        <v>0</v>
      </c>
      <c r="W3028" s="169">
        <f>IF(W$2=$A3028,Data!T39,0)</f>
        <v>0</v>
      </c>
      <c r="X3028" s="169">
        <f>IF(X$2=$A3028,Data!U39,0)</f>
        <v>0</v>
      </c>
      <c r="Y3028" s="169">
        <f>IF(Y$2=$A3028,Data!V39,0)</f>
        <v>0</v>
      </c>
      <c r="Z3028" s="169">
        <f>IF(Z$2=$A3028,Data!W39,0)</f>
        <v>0</v>
      </c>
      <c r="AA3028" s="169">
        <f>IF(AA$2=$A3028,Data!X39,0)</f>
        <v>0</v>
      </c>
      <c r="AB3028" s="169">
        <f>IF(AB$2=$A3028,Data!Y39,0)</f>
        <v>0</v>
      </c>
      <c r="AC3028" s="169">
        <f>IF(AC$2=$A3028,Data!Z39,0)</f>
        <v>0</v>
      </c>
      <c r="AD3028" s="170">
        <f>IF(AD$2=$A3028,Data!AA39,0)</f>
        <v>0</v>
      </c>
      <c r="AE3028" s="171">
        <f>IF(AE$2=$A3028,Data!AB39,0)</f>
        <v>0</v>
      </c>
      <c r="AF3028" s="170">
        <f>IF(AF$2=$A3028,Data!AC39,0)</f>
        <v>0</v>
      </c>
      <c r="AG3028" s="171">
        <f>IF(AG$2=$A3028,Data!AD39,0)</f>
        <v>0</v>
      </c>
      <c r="AH3028" s="170">
        <f>IF(AH$2=$A3028,Data!AE39,0)</f>
        <v>0</v>
      </c>
      <c r="AI3028" s="171">
        <f>IF(AI$2=$A3028,Data!AF39,0)</f>
        <v>0</v>
      </c>
      <c r="AJ3028" s="170">
        <f>IF(AJ$2=$A3028,Data!AG39,0)</f>
        <v>0</v>
      </c>
      <c r="AK3028" s="171">
        <f>IF(AK$2=$A3028,Data!AH39,0)</f>
        <v>0</v>
      </c>
      <c r="AL3028" s="170">
        <f>IF(AL$2=$A3028,Data!AI39,0)</f>
        <v>0</v>
      </c>
      <c r="AM3028" t="str">
        <f t="shared" si="94"/>
        <v>0</v>
      </c>
      <c r="AN3028" t="e">
        <f>+INDEX(Validation!$D$4:$D$250,MATCH(Merge!B3028,Validation!$E$4:$E$250,0))</f>
        <v>#N/A</v>
      </c>
      <c r="AO3028" s="172">
        <f t="shared" si="95"/>
        <v>0</v>
      </c>
    </row>
    <row r="3029" spans="1:41" ht="15" x14ac:dyDescent="0.25">
      <c r="A3029">
        <f>Inputs!$H$18</f>
        <v>8</v>
      </c>
      <c r="B3029" t="str">
        <f>Inputs!$D$4</f>
        <v>Select Agency…</v>
      </c>
      <c r="C3029" s="166" t="str">
        <f>Inputs!$I$6</f>
        <v>(insert code)</v>
      </c>
      <c r="D3029" t="str">
        <f>IFERROR(INDEX(Inputs!$I$11:$I$19,MATCH(A3029,Inputs!$H$11:$H$19)),"")</f>
        <v>(insert code)</v>
      </c>
      <c r="E3029" s="167">
        <f>Data!B40</f>
        <v>0</v>
      </c>
      <c r="F3029" s="168">
        <f>IF(F$2=$A3029,Data!C40,0)</f>
        <v>0</v>
      </c>
      <c r="G3029" s="168">
        <f>IF(G$2=$A3029,Data!D40,0)</f>
        <v>0</v>
      </c>
      <c r="H3029" s="168">
        <f>IF(H$2=$A3029,Data!E40,0)</f>
        <v>0</v>
      </c>
      <c r="I3029" s="168">
        <f>IF(I$2=$A3029,Data!F40,0)</f>
        <v>0</v>
      </c>
      <c r="J3029" s="168">
        <f>IF(J$2=$A3029,Data!G40,0)</f>
        <v>0</v>
      </c>
      <c r="K3029" s="168">
        <f>IF(K$2=$A3029,Data!H40,0)</f>
        <v>0</v>
      </c>
      <c r="L3029" s="168">
        <f>IF(L$2=$A3029,Data!I40,0)</f>
        <v>0</v>
      </c>
      <c r="M3029" s="168">
        <f>IF(M$2=$A3029,Data!J40,0)</f>
        <v>0</v>
      </c>
      <c r="N3029" s="168">
        <f>IF(N$2=$A3029,Data!K40,0)</f>
        <v>0</v>
      </c>
      <c r="O3029" s="168">
        <f>IF(O$2=$A3029,Data!L40,0)</f>
        <v>0</v>
      </c>
      <c r="P3029" s="168">
        <f>IF(P$2=$A3029,Data!M40,0)</f>
        <v>0</v>
      </c>
      <c r="Q3029" s="168">
        <f>IF(Q$2=$A3029,Data!N40,0)</f>
        <v>0</v>
      </c>
      <c r="R3029" s="169">
        <f>IF(R$2=$A3029,Data!O40,0)</f>
        <v>0</v>
      </c>
      <c r="S3029" s="169">
        <f>IF(S$2=$A3029,Data!P40,0)</f>
        <v>0</v>
      </c>
      <c r="T3029" s="169">
        <f>IF(T$2=$A3029,Data!Q40,0)</f>
        <v>0</v>
      </c>
      <c r="U3029" s="169">
        <f>IF(U$2=$A3029,Data!R40,0)</f>
        <v>0</v>
      </c>
      <c r="V3029" s="169">
        <f>IF(V$2=$A3029,Data!S40,0)</f>
        <v>0</v>
      </c>
      <c r="W3029" s="169">
        <f>IF(W$2=$A3029,Data!T40,0)</f>
        <v>0</v>
      </c>
      <c r="X3029" s="169">
        <f>IF(X$2=$A3029,Data!U40,0)</f>
        <v>0</v>
      </c>
      <c r="Y3029" s="169">
        <f>IF(Y$2=$A3029,Data!V40,0)</f>
        <v>0</v>
      </c>
      <c r="Z3029" s="169">
        <f>IF(Z$2=$A3029,Data!W40,0)</f>
        <v>0</v>
      </c>
      <c r="AA3029" s="169">
        <f>IF(AA$2=$A3029,Data!X40,0)</f>
        <v>0</v>
      </c>
      <c r="AB3029" s="169">
        <f>IF(AB$2=$A3029,Data!Y40,0)</f>
        <v>0</v>
      </c>
      <c r="AC3029" s="169">
        <f>IF(AC$2=$A3029,Data!Z40,0)</f>
        <v>0</v>
      </c>
      <c r="AD3029" s="170">
        <f>IF(AD$2=$A3029,Data!AA40,0)</f>
        <v>0</v>
      </c>
      <c r="AE3029" s="171">
        <f>IF(AE$2=$A3029,Data!AB40,0)</f>
        <v>0</v>
      </c>
      <c r="AF3029" s="170">
        <f>IF(AF$2=$A3029,Data!AC40,0)</f>
        <v>0</v>
      </c>
      <c r="AG3029" s="171">
        <f>IF(AG$2=$A3029,Data!AD40,0)</f>
        <v>0</v>
      </c>
      <c r="AH3029" s="170">
        <f>IF(AH$2=$A3029,Data!AE40,0)</f>
        <v>0</v>
      </c>
      <c r="AI3029" s="171">
        <f>IF(AI$2=$A3029,Data!AF40,0)</f>
        <v>0</v>
      </c>
      <c r="AJ3029" s="170">
        <f>IF(AJ$2=$A3029,Data!AG40,0)</f>
        <v>0</v>
      </c>
      <c r="AK3029" s="171">
        <f>IF(AK$2=$A3029,Data!AH40,0)</f>
        <v>0</v>
      </c>
      <c r="AL3029" s="170">
        <f>IF(AL$2=$A3029,Data!AI40,0)</f>
        <v>0</v>
      </c>
      <c r="AM3029" t="str">
        <f t="shared" si="94"/>
        <v>0</v>
      </c>
      <c r="AN3029" t="e">
        <f>+INDEX(Validation!$D$4:$D$250,MATCH(Merge!B3029,Validation!$E$4:$E$250,0))</f>
        <v>#N/A</v>
      </c>
      <c r="AO3029" s="172">
        <f t="shared" si="95"/>
        <v>0</v>
      </c>
    </row>
    <row r="3030" spans="1:41" ht="15" x14ac:dyDescent="0.25">
      <c r="A3030">
        <f>Inputs!$H$18</f>
        <v>8</v>
      </c>
      <c r="B3030" t="str">
        <f>Inputs!$D$4</f>
        <v>Select Agency…</v>
      </c>
      <c r="C3030" s="166" t="str">
        <f>Inputs!$I$6</f>
        <v>(insert code)</v>
      </c>
      <c r="D3030" t="str">
        <f>IFERROR(INDEX(Inputs!$I$11:$I$19,MATCH(A3030,Inputs!$H$11:$H$19)),"")</f>
        <v>(insert code)</v>
      </c>
      <c r="E3030" s="167">
        <f>Data!B41</f>
        <v>0</v>
      </c>
      <c r="F3030" s="168">
        <f>IF(F$2=$A3030,Data!C41,0)</f>
        <v>0</v>
      </c>
      <c r="G3030" s="168">
        <f>IF(G$2=$A3030,Data!D41,0)</f>
        <v>0</v>
      </c>
      <c r="H3030" s="168">
        <f>IF(H$2=$A3030,Data!E41,0)</f>
        <v>0</v>
      </c>
      <c r="I3030" s="168">
        <f>IF(I$2=$A3030,Data!F41,0)</f>
        <v>0</v>
      </c>
      <c r="J3030" s="168">
        <f>IF(J$2=$A3030,Data!G41,0)</f>
        <v>0</v>
      </c>
      <c r="K3030" s="168">
        <f>IF(K$2=$A3030,Data!H41,0)</f>
        <v>0</v>
      </c>
      <c r="L3030" s="168">
        <f>IF(L$2=$A3030,Data!I41,0)</f>
        <v>0</v>
      </c>
      <c r="M3030" s="168">
        <f>IF(M$2=$A3030,Data!J41,0)</f>
        <v>0</v>
      </c>
      <c r="N3030" s="168">
        <f>IF(N$2=$A3030,Data!K41,0)</f>
        <v>0</v>
      </c>
      <c r="O3030" s="168">
        <f>IF(O$2=$A3030,Data!L41,0)</f>
        <v>0</v>
      </c>
      <c r="P3030" s="168">
        <f>IF(P$2=$A3030,Data!M41,0)</f>
        <v>0</v>
      </c>
      <c r="Q3030" s="168">
        <f>IF(Q$2=$A3030,Data!N41,0)</f>
        <v>0</v>
      </c>
      <c r="R3030" s="169">
        <f>IF(R$2=$A3030,Data!O41,0)</f>
        <v>0</v>
      </c>
      <c r="S3030" s="169">
        <f>IF(S$2=$A3030,Data!P41,0)</f>
        <v>0</v>
      </c>
      <c r="T3030" s="169">
        <f>IF(T$2=$A3030,Data!Q41,0)</f>
        <v>0</v>
      </c>
      <c r="U3030" s="169">
        <f>IF(U$2=$A3030,Data!R41,0)</f>
        <v>0</v>
      </c>
      <c r="V3030" s="169">
        <f>IF(V$2=$A3030,Data!S41,0)</f>
        <v>0</v>
      </c>
      <c r="W3030" s="169">
        <f>IF(W$2=$A3030,Data!T41,0)</f>
        <v>0</v>
      </c>
      <c r="X3030" s="169">
        <f>IF(X$2=$A3030,Data!U41,0)</f>
        <v>0</v>
      </c>
      <c r="Y3030" s="169">
        <f>IF(Y$2=$A3030,Data!V41,0)</f>
        <v>0</v>
      </c>
      <c r="Z3030" s="169">
        <f>IF(Z$2=$A3030,Data!W41,0)</f>
        <v>0</v>
      </c>
      <c r="AA3030" s="169">
        <f>IF(AA$2=$A3030,Data!X41,0)</f>
        <v>0</v>
      </c>
      <c r="AB3030" s="169">
        <f>IF(AB$2=$A3030,Data!Y41,0)</f>
        <v>0</v>
      </c>
      <c r="AC3030" s="169">
        <f>IF(AC$2=$A3030,Data!Z41,0)</f>
        <v>0</v>
      </c>
      <c r="AD3030" s="170">
        <f>IF(AD$2=$A3030,Data!AA41,0)</f>
        <v>0</v>
      </c>
      <c r="AE3030" s="171">
        <f>IF(AE$2=$A3030,Data!AB41,0)</f>
        <v>0</v>
      </c>
      <c r="AF3030" s="170">
        <f>IF(AF$2=$A3030,Data!AC41,0)</f>
        <v>0</v>
      </c>
      <c r="AG3030" s="171">
        <f>IF(AG$2=$A3030,Data!AD41,0)</f>
        <v>0</v>
      </c>
      <c r="AH3030" s="170">
        <f>IF(AH$2=$A3030,Data!AE41,0)</f>
        <v>0</v>
      </c>
      <c r="AI3030" s="171">
        <f>IF(AI$2=$A3030,Data!AF41,0)</f>
        <v>0</v>
      </c>
      <c r="AJ3030" s="170">
        <f>IF(AJ$2=$A3030,Data!AG41,0)</f>
        <v>0</v>
      </c>
      <c r="AK3030" s="171">
        <f>IF(AK$2=$A3030,Data!AH41,0)</f>
        <v>0</v>
      </c>
      <c r="AL3030" s="170">
        <f>IF(AL$2=$A3030,Data!AI41,0)</f>
        <v>0</v>
      </c>
      <c r="AM3030" t="str">
        <f t="shared" si="94"/>
        <v>0</v>
      </c>
      <c r="AN3030" t="e">
        <f>+INDEX(Validation!$D$4:$D$250,MATCH(Merge!B3030,Validation!$E$4:$E$250,0))</f>
        <v>#N/A</v>
      </c>
      <c r="AO3030" s="172">
        <f t="shared" si="95"/>
        <v>0</v>
      </c>
    </row>
    <row r="3031" spans="1:41" ht="15" x14ac:dyDescent="0.25">
      <c r="A3031">
        <f>Inputs!$H$18</f>
        <v>8</v>
      </c>
      <c r="B3031" t="str">
        <f>Inputs!$D$4</f>
        <v>Select Agency…</v>
      </c>
      <c r="C3031" s="166" t="str">
        <f>Inputs!$I$6</f>
        <v>(insert code)</v>
      </c>
      <c r="D3031" t="str">
        <f>IFERROR(INDEX(Inputs!$I$11:$I$19,MATCH(A3031,Inputs!$H$11:$H$19)),"")</f>
        <v>(insert code)</v>
      </c>
      <c r="E3031" s="167">
        <f>Data!B42</f>
        <v>0</v>
      </c>
      <c r="F3031" s="168">
        <f>IF(F$2=$A3031,Data!C42,0)</f>
        <v>0</v>
      </c>
      <c r="G3031" s="168">
        <f>IF(G$2=$A3031,Data!D42,0)</f>
        <v>0</v>
      </c>
      <c r="H3031" s="168">
        <f>IF(H$2=$A3031,Data!E42,0)</f>
        <v>0</v>
      </c>
      <c r="I3031" s="168">
        <f>IF(I$2=$A3031,Data!F42,0)</f>
        <v>0</v>
      </c>
      <c r="J3031" s="168">
        <f>IF(J$2=$A3031,Data!G42,0)</f>
        <v>0</v>
      </c>
      <c r="K3031" s="168">
        <f>IF(K$2=$A3031,Data!H42,0)</f>
        <v>0</v>
      </c>
      <c r="L3031" s="168">
        <f>IF(L$2=$A3031,Data!I42,0)</f>
        <v>0</v>
      </c>
      <c r="M3031" s="168">
        <f>IF(M$2=$A3031,Data!J42,0)</f>
        <v>0</v>
      </c>
      <c r="N3031" s="168">
        <f>IF(N$2=$A3031,Data!K42,0)</f>
        <v>0</v>
      </c>
      <c r="O3031" s="168">
        <f>IF(O$2=$A3031,Data!L42,0)</f>
        <v>0</v>
      </c>
      <c r="P3031" s="168">
        <f>IF(P$2=$A3031,Data!M42,0)</f>
        <v>0</v>
      </c>
      <c r="Q3031" s="168">
        <f>IF(Q$2=$A3031,Data!N42,0)</f>
        <v>0</v>
      </c>
      <c r="R3031" s="169">
        <f>IF(R$2=$A3031,Data!O42,0)</f>
        <v>0</v>
      </c>
      <c r="S3031" s="169">
        <f>IF(S$2=$A3031,Data!P42,0)</f>
        <v>0</v>
      </c>
      <c r="T3031" s="169">
        <f>IF(T$2=$A3031,Data!Q42,0)</f>
        <v>0</v>
      </c>
      <c r="U3031" s="169">
        <f>IF(U$2=$A3031,Data!R42,0)</f>
        <v>0</v>
      </c>
      <c r="V3031" s="169">
        <f>IF(V$2=$A3031,Data!S42,0)</f>
        <v>0</v>
      </c>
      <c r="W3031" s="169">
        <f>IF(W$2=$A3031,Data!T42,0)</f>
        <v>0</v>
      </c>
      <c r="X3031" s="169">
        <f>IF(X$2=$A3031,Data!U42,0)</f>
        <v>0</v>
      </c>
      <c r="Y3031" s="169">
        <f>IF(Y$2=$A3031,Data!V42,0)</f>
        <v>0</v>
      </c>
      <c r="Z3031" s="169">
        <f>IF(Z$2=$A3031,Data!W42,0)</f>
        <v>0</v>
      </c>
      <c r="AA3031" s="169">
        <f>IF(AA$2=$A3031,Data!X42,0)</f>
        <v>0</v>
      </c>
      <c r="AB3031" s="169">
        <f>IF(AB$2=$A3031,Data!Y42,0)</f>
        <v>0</v>
      </c>
      <c r="AC3031" s="169">
        <f>IF(AC$2=$A3031,Data!Z42,0)</f>
        <v>0</v>
      </c>
      <c r="AD3031" s="170">
        <f>IF(AD$2=$A3031,Data!AA42,0)</f>
        <v>0</v>
      </c>
      <c r="AE3031" s="171">
        <f>IF(AE$2=$A3031,Data!AB42,0)</f>
        <v>0</v>
      </c>
      <c r="AF3031" s="170">
        <f>IF(AF$2=$A3031,Data!AC42,0)</f>
        <v>0</v>
      </c>
      <c r="AG3031" s="171">
        <f>IF(AG$2=$A3031,Data!AD42,0)</f>
        <v>0</v>
      </c>
      <c r="AH3031" s="170">
        <f>IF(AH$2=$A3031,Data!AE42,0)</f>
        <v>0</v>
      </c>
      <c r="AI3031" s="171">
        <f>IF(AI$2=$A3031,Data!AF42,0)</f>
        <v>0</v>
      </c>
      <c r="AJ3031" s="170">
        <f>IF(AJ$2=$A3031,Data!AG42,0)</f>
        <v>0</v>
      </c>
      <c r="AK3031" s="171">
        <f>IF(AK$2=$A3031,Data!AH42,0)</f>
        <v>0</v>
      </c>
      <c r="AL3031" s="170">
        <f>IF(AL$2=$A3031,Data!AI42,0)</f>
        <v>0</v>
      </c>
      <c r="AM3031" t="str">
        <f t="shared" si="94"/>
        <v>0</v>
      </c>
      <c r="AN3031" t="e">
        <f>+INDEX(Validation!$D$4:$D$250,MATCH(Merge!B3031,Validation!$E$4:$E$250,0))</f>
        <v>#N/A</v>
      </c>
      <c r="AO3031" s="172">
        <f t="shared" si="95"/>
        <v>0</v>
      </c>
    </row>
    <row r="3032" spans="1:41" ht="15" x14ac:dyDescent="0.25">
      <c r="A3032">
        <f>Inputs!$H$18</f>
        <v>8</v>
      </c>
      <c r="B3032" t="str">
        <f>Inputs!$D$4</f>
        <v>Select Agency…</v>
      </c>
      <c r="C3032" s="166" t="str">
        <f>Inputs!$I$6</f>
        <v>(insert code)</v>
      </c>
      <c r="D3032" t="str">
        <f>IFERROR(INDEX(Inputs!$I$11:$I$19,MATCH(A3032,Inputs!$H$11:$H$19)),"")</f>
        <v>(insert code)</v>
      </c>
      <c r="E3032" s="167">
        <f>Data!B43</f>
        <v>0</v>
      </c>
      <c r="F3032" s="168">
        <f>IF(F$2=$A3032,Data!C43,0)</f>
        <v>0</v>
      </c>
      <c r="G3032" s="168">
        <f>IF(G$2=$A3032,Data!D43,0)</f>
        <v>0</v>
      </c>
      <c r="H3032" s="168">
        <f>IF(H$2=$A3032,Data!E43,0)</f>
        <v>0</v>
      </c>
      <c r="I3032" s="168">
        <f>IF(I$2=$A3032,Data!F43,0)</f>
        <v>0</v>
      </c>
      <c r="J3032" s="168">
        <f>IF(J$2=$A3032,Data!G43,0)</f>
        <v>0</v>
      </c>
      <c r="K3032" s="168">
        <f>IF(K$2=$A3032,Data!H43,0)</f>
        <v>0</v>
      </c>
      <c r="L3032" s="168">
        <f>IF(L$2=$A3032,Data!I43,0)</f>
        <v>0</v>
      </c>
      <c r="M3032" s="168">
        <f>IF(M$2=$A3032,Data!J43,0)</f>
        <v>0</v>
      </c>
      <c r="N3032" s="168">
        <f>IF(N$2=$A3032,Data!K43,0)</f>
        <v>0</v>
      </c>
      <c r="O3032" s="168">
        <f>IF(O$2=$A3032,Data!L43,0)</f>
        <v>0</v>
      </c>
      <c r="P3032" s="168">
        <f>IF(P$2=$A3032,Data!M43,0)</f>
        <v>0</v>
      </c>
      <c r="Q3032" s="168">
        <f>IF(Q$2=$A3032,Data!N43,0)</f>
        <v>0</v>
      </c>
      <c r="R3032" s="169">
        <f>IF(R$2=$A3032,Data!O43,0)</f>
        <v>0</v>
      </c>
      <c r="S3032" s="169">
        <f>IF(S$2=$A3032,Data!P43,0)</f>
        <v>0</v>
      </c>
      <c r="T3032" s="169">
        <f>IF(T$2=$A3032,Data!Q43,0)</f>
        <v>0</v>
      </c>
      <c r="U3032" s="169">
        <f>IF(U$2=$A3032,Data!R43,0)</f>
        <v>0</v>
      </c>
      <c r="V3032" s="169">
        <f>IF(V$2=$A3032,Data!S43,0)</f>
        <v>0</v>
      </c>
      <c r="W3032" s="169">
        <f>IF(W$2=$A3032,Data!T43,0)</f>
        <v>0</v>
      </c>
      <c r="X3032" s="169">
        <f>IF(X$2=$A3032,Data!U43,0)</f>
        <v>0</v>
      </c>
      <c r="Y3032" s="169">
        <f>IF(Y$2=$A3032,Data!V43,0)</f>
        <v>0</v>
      </c>
      <c r="Z3032" s="169">
        <f>IF(Z$2=$A3032,Data!W43,0)</f>
        <v>0</v>
      </c>
      <c r="AA3032" s="169">
        <f>IF(AA$2=$A3032,Data!X43,0)</f>
        <v>0</v>
      </c>
      <c r="AB3032" s="169">
        <f>IF(AB$2=$A3032,Data!Y43,0)</f>
        <v>0</v>
      </c>
      <c r="AC3032" s="169">
        <f>IF(AC$2=$A3032,Data!Z43,0)</f>
        <v>0</v>
      </c>
      <c r="AD3032" s="170">
        <f>IF(AD$2=$A3032,Data!AA43,0)</f>
        <v>0</v>
      </c>
      <c r="AE3032" s="171">
        <f>IF(AE$2=$A3032,Data!AB43,0)</f>
        <v>0</v>
      </c>
      <c r="AF3032" s="170">
        <f>IF(AF$2=$A3032,Data!AC43,0)</f>
        <v>0</v>
      </c>
      <c r="AG3032" s="171">
        <f>IF(AG$2=$A3032,Data!AD43,0)</f>
        <v>0</v>
      </c>
      <c r="AH3032" s="170">
        <f>IF(AH$2=$A3032,Data!AE43,0)</f>
        <v>0</v>
      </c>
      <c r="AI3032" s="171">
        <f>IF(AI$2=$A3032,Data!AF43,0)</f>
        <v>0</v>
      </c>
      <c r="AJ3032" s="170">
        <f>IF(AJ$2=$A3032,Data!AG43,0)</f>
        <v>0</v>
      </c>
      <c r="AK3032" s="171">
        <f>IF(AK$2=$A3032,Data!AH43,0)</f>
        <v>0</v>
      </c>
      <c r="AL3032" s="170">
        <f>IF(AL$2=$A3032,Data!AI43,0)</f>
        <v>0</v>
      </c>
      <c r="AM3032" t="str">
        <f t="shared" si="94"/>
        <v>0</v>
      </c>
      <c r="AN3032" t="e">
        <f>+INDEX(Validation!$D$4:$D$250,MATCH(Merge!B3032,Validation!$E$4:$E$250,0))</f>
        <v>#N/A</v>
      </c>
      <c r="AO3032" s="172">
        <f t="shared" si="95"/>
        <v>0</v>
      </c>
    </row>
    <row r="3033" spans="1:41" ht="15" x14ac:dyDescent="0.25">
      <c r="A3033">
        <f>Inputs!$H$18</f>
        <v>8</v>
      </c>
      <c r="B3033" t="str">
        <f>Inputs!$D$4</f>
        <v>Select Agency…</v>
      </c>
      <c r="C3033" s="166" t="str">
        <f>Inputs!$I$6</f>
        <v>(insert code)</v>
      </c>
      <c r="D3033" t="str">
        <f>IFERROR(INDEX(Inputs!$I$11:$I$19,MATCH(A3033,Inputs!$H$11:$H$19)),"")</f>
        <v>(insert code)</v>
      </c>
      <c r="E3033" s="167">
        <f>Data!B44</f>
        <v>0</v>
      </c>
      <c r="F3033" s="168">
        <f>IF(F$2=$A3033,Data!C44,0)</f>
        <v>0</v>
      </c>
      <c r="G3033" s="168">
        <f>IF(G$2=$A3033,Data!D44,0)</f>
        <v>0</v>
      </c>
      <c r="H3033" s="168">
        <f>IF(H$2=$A3033,Data!E44,0)</f>
        <v>0</v>
      </c>
      <c r="I3033" s="168">
        <f>IF(I$2=$A3033,Data!F44,0)</f>
        <v>0</v>
      </c>
      <c r="J3033" s="168">
        <f>IF(J$2=$A3033,Data!G44,0)</f>
        <v>0</v>
      </c>
      <c r="K3033" s="168">
        <f>IF(K$2=$A3033,Data!H44,0)</f>
        <v>0</v>
      </c>
      <c r="L3033" s="168">
        <f>IF(L$2=$A3033,Data!I44,0)</f>
        <v>0</v>
      </c>
      <c r="M3033" s="168">
        <f>IF(M$2=$A3033,Data!J44,0)</f>
        <v>0</v>
      </c>
      <c r="N3033" s="168">
        <f>IF(N$2=$A3033,Data!K44,0)</f>
        <v>0</v>
      </c>
      <c r="O3033" s="168">
        <f>IF(O$2=$A3033,Data!L44,0)</f>
        <v>0</v>
      </c>
      <c r="P3033" s="168">
        <f>IF(P$2=$A3033,Data!M44,0)</f>
        <v>0</v>
      </c>
      <c r="Q3033" s="168">
        <f>IF(Q$2=$A3033,Data!N44,0)</f>
        <v>0</v>
      </c>
      <c r="R3033" s="169">
        <f>IF(R$2=$A3033,Data!O44,0)</f>
        <v>0</v>
      </c>
      <c r="S3033" s="169">
        <f>IF(S$2=$A3033,Data!P44,0)</f>
        <v>0</v>
      </c>
      <c r="T3033" s="169">
        <f>IF(T$2=$A3033,Data!Q44,0)</f>
        <v>0</v>
      </c>
      <c r="U3033" s="169">
        <f>IF(U$2=$A3033,Data!R44,0)</f>
        <v>0</v>
      </c>
      <c r="V3033" s="169">
        <f>IF(V$2=$A3033,Data!S44,0)</f>
        <v>0</v>
      </c>
      <c r="W3033" s="169">
        <f>IF(W$2=$A3033,Data!T44,0)</f>
        <v>0</v>
      </c>
      <c r="X3033" s="169">
        <f>IF(X$2=$A3033,Data!U44,0)</f>
        <v>0</v>
      </c>
      <c r="Y3033" s="169">
        <f>IF(Y$2=$A3033,Data!V44,0)</f>
        <v>0</v>
      </c>
      <c r="Z3033" s="169">
        <f>IF(Z$2=$A3033,Data!W44,0)</f>
        <v>0</v>
      </c>
      <c r="AA3033" s="169">
        <f>IF(AA$2=$A3033,Data!X44,0)</f>
        <v>0</v>
      </c>
      <c r="AB3033" s="169">
        <f>IF(AB$2=$A3033,Data!Y44,0)</f>
        <v>0</v>
      </c>
      <c r="AC3033" s="169">
        <f>IF(AC$2=$A3033,Data!Z44,0)</f>
        <v>0</v>
      </c>
      <c r="AD3033" s="170">
        <f>IF(AD$2=$A3033,Data!AA44,0)</f>
        <v>0</v>
      </c>
      <c r="AE3033" s="171">
        <f>IF(AE$2=$A3033,Data!AB44,0)</f>
        <v>0</v>
      </c>
      <c r="AF3033" s="170">
        <f>IF(AF$2=$A3033,Data!AC44,0)</f>
        <v>0</v>
      </c>
      <c r="AG3033" s="171">
        <f>IF(AG$2=$A3033,Data!AD44,0)</f>
        <v>0</v>
      </c>
      <c r="AH3033" s="170">
        <f>IF(AH$2=$A3033,Data!AE44,0)</f>
        <v>0</v>
      </c>
      <c r="AI3033" s="171">
        <f>IF(AI$2=$A3033,Data!AF44,0)</f>
        <v>0</v>
      </c>
      <c r="AJ3033" s="170">
        <f>IF(AJ$2=$A3033,Data!AG44,0)</f>
        <v>0</v>
      </c>
      <c r="AK3033" s="171">
        <f>IF(AK$2=$A3033,Data!AH44,0)</f>
        <v>0</v>
      </c>
      <c r="AL3033" s="170">
        <f>IF(AL$2=$A3033,Data!AI44,0)</f>
        <v>0</v>
      </c>
      <c r="AM3033" t="str">
        <f t="shared" si="94"/>
        <v>0</v>
      </c>
      <c r="AN3033" t="e">
        <f>+INDEX(Validation!$D$4:$D$250,MATCH(Merge!B3033,Validation!$E$4:$E$250,0))</f>
        <v>#N/A</v>
      </c>
      <c r="AO3033" s="172">
        <f t="shared" si="95"/>
        <v>0</v>
      </c>
    </row>
    <row r="3034" spans="1:41" ht="15" x14ac:dyDescent="0.25">
      <c r="A3034">
        <f>Inputs!$H$18</f>
        <v>8</v>
      </c>
      <c r="B3034" t="str">
        <f>Inputs!$D$4</f>
        <v>Select Agency…</v>
      </c>
      <c r="C3034" s="166" t="str">
        <f>Inputs!$I$6</f>
        <v>(insert code)</v>
      </c>
      <c r="D3034" t="str">
        <f>IFERROR(INDEX(Inputs!$I$11:$I$19,MATCH(A3034,Inputs!$H$11:$H$19)),"")</f>
        <v>(insert code)</v>
      </c>
      <c r="E3034" s="167">
        <f>Data!B45</f>
        <v>0</v>
      </c>
      <c r="F3034" s="168">
        <f>IF(F$2=$A3034,Data!C45,0)</f>
        <v>0</v>
      </c>
      <c r="G3034" s="168">
        <f>IF(G$2=$A3034,Data!D45,0)</f>
        <v>0</v>
      </c>
      <c r="H3034" s="168">
        <f>IF(H$2=$A3034,Data!E45,0)</f>
        <v>0</v>
      </c>
      <c r="I3034" s="168">
        <f>IF(I$2=$A3034,Data!F45,0)</f>
        <v>0</v>
      </c>
      <c r="J3034" s="168">
        <f>IF(J$2=$A3034,Data!G45,0)</f>
        <v>0</v>
      </c>
      <c r="K3034" s="168">
        <f>IF(K$2=$A3034,Data!H45,0)</f>
        <v>0</v>
      </c>
      <c r="L3034" s="168">
        <f>IF(L$2=$A3034,Data!I45,0)</f>
        <v>0</v>
      </c>
      <c r="M3034" s="168">
        <f>IF(M$2=$A3034,Data!J45,0)</f>
        <v>0</v>
      </c>
      <c r="N3034" s="168">
        <f>IF(N$2=$A3034,Data!K45,0)</f>
        <v>0</v>
      </c>
      <c r="O3034" s="168">
        <f>IF(O$2=$A3034,Data!L45,0)</f>
        <v>0</v>
      </c>
      <c r="P3034" s="168">
        <f>IF(P$2=$A3034,Data!M45,0)</f>
        <v>0</v>
      </c>
      <c r="Q3034" s="168">
        <f>IF(Q$2=$A3034,Data!N45,0)</f>
        <v>0</v>
      </c>
      <c r="R3034" s="169">
        <f>IF(R$2=$A3034,Data!O45,0)</f>
        <v>0</v>
      </c>
      <c r="S3034" s="169">
        <f>IF(S$2=$A3034,Data!P45,0)</f>
        <v>0</v>
      </c>
      <c r="T3034" s="169">
        <f>IF(T$2=$A3034,Data!Q45,0)</f>
        <v>0</v>
      </c>
      <c r="U3034" s="169">
        <f>IF(U$2=$A3034,Data!R45,0)</f>
        <v>0</v>
      </c>
      <c r="V3034" s="169">
        <f>IF(V$2=$A3034,Data!S45,0)</f>
        <v>0</v>
      </c>
      <c r="W3034" s="169">
        <f>IF(W$2=$A3034,Data!T45,0)</f>
        <v>0</v>
      </c>
      <c r="X3034" s="169">
        <f>IF(X$2=$A3034,Data!U45,0)</f>
        <v>0</v>
      </c>
      <c r="Y3034" s="169">
        <f>IF(Y$2=$A3034,Data!V45,0)</f>
        <v>0</v>
      </c>
      <c r="Z3034" s="169">
        <f>IF(Z$2=$A3034,Data!W45,0)</f>
        <v>0</v>
      </c>
      <c r="AA3034" s="169">
        <f>IF(AA$2=$A3034,Data!X45,0)</f>
        <v>0</v>
      </c>
      <c r="AB3034" s="169">
        <f>IF(AB$2=$A3034,Data!Y45,0)</f>
        <v>0</v>
      </c>
      <c r="AC3034" s="169">
        <f>IF(AC$2=$A3034,Data!Z45,0)</f>
        <v>0</v>
      </c>
      <c r="AD3034" s="170">
        <f>IF(AD$2=$A3034,Data!AA45,0)</f>
        <v>0</v>
      </c>
      <c r="AE3034" s="171">
        <f>IF(AE$2=$A3034,Data!AB45,0)</f>
        <v>0</v>
      </c>
      <c r="AF3034" s="170">
        <f>IF(AF$2=$A3034,Data!AC45,0)</f>
        <v>0</v>
      </c>
      <c r="AG3034" s="171">
        <f>IF(AG$2=$A3034,Data!AD45,0)</f>
        <v>0</v>
      </c>
      <c r="AH3034" s="170">
        <f>IF(AH$2=$A3034,Data!AE45,0)</f>
        <v>0</v>
      </c>
      <c r="AI3034" s="171">
        <f>IF(AI$2=$A3034,Data!AF45,0)</f>
        <v>0</v>
      </c>
      <c r="AJ3034" s="170">
        <f>IF(AJ$2=$A3034,Data!AG45,0)</f>
        <v>0</v>
      </c>
      <c r="AK3034" s="171">
        <f>IF(AK$2=$A3034,Data!AH45,0)</f>
        <v>0</v>
      </c>
      <c r="AL3034" s="170">
        <f>IF(AL$2=$A3034,Data!AI45,0)</f>
        <v>0</v>
      </c>
      <c r="AM3034" t="str">
        <f t="shared" si="94"/>
        <v>0</v>
      </c>
      <c r="AN3034" t="e">
        <f>+INDEX(Validation!$D$4:$D$250,MATCH(Merge!B3034,Validation!$E$4:$E$250,0))</f>
        <v>#N/A</v>
      </c>
      <c r="AO3034" s="172">
        <f t="shared" si="95"/>
        <v>0</v>
      </c>
    </row>
    <row r="3035" spans="1:41" ht="15" x14ac:dyDescent="0.25">
      <c r="A3035">
        <f>Inputs!$H$18</f>
        <v>8</v>
      </c>
      <c r="B3035" t="str">
        <f>Inputs!$D$4</f>
        <v>Select Agency…</v>
      </c>
      <c r="C3035" s="166" t="str">
        <f>Inputs!$I$6</f>
        <v>(insert code)</v>
      </c>
      <c r="D3035" t="str">
        <f>IFERROR(INDEX(Inputs!$I$11:$I$19,MATCH(A3035,Inputs!$H$11:$H$19)),"")</f>
        <v>(insert code)</v>
      </c>
      <c r="E3035" s="167">
        <f>Data!B46</f>
        <v>0</v>
      </c>
      <c r="F3035" s="168">
        <f>IF(F$2=$A3035,Data!C46,0)</f>
        <v>0</v>
      </c>
      <c r="G3035" s="168">
        <f>IF(G$2=$A3035,Data!D46,0)</f>
        <v>0</v>
      </c>
      <c r="H3035" s="168">
        <f>IF(H$2=$A3035,Data!E46,0)</f>
        <v>0</v>
      </c>
      <c r="I3035" s="168">
        <f>IF(I$2=$A3035,Data!F46,0)</f>
        <v>0</v>
      </c>
      <c r="J3035" s="168">
        <f>IF(J$2=$A3035,Data!G46,0)</f>
        <v>0</v>
      </c>
      <c r="K3035" s="168">
        <f>IF(K$2=$A3035,Data!H46,0)</f>
        <v>0</v>
      </c>
      <c r="L3035" s="168">
        <f>IF(L$2=$A3035,Data!I46,0)</f>
        <v>0</v>
      </c>
      <c r="M3035" s="168">
        <f>IF(M$2=$A3035,Data!J46,0)</f>
        <v>0</v>
      </c>
      <c r="N3035" s="168">
        <f>IF(N$2=$A3035,Data!K46,0)</f>
        <v>0</v>
      </c>
      <c r="O3035" s="168">
        <f>IF(O$2=$A3035,Data!L46,0)</f>
        <v>0</v>
      </c>
      <c r="P3035" s="168">
        <f>IF(P$2=$A3035,Data!M46,0)</f>
        <v>0</v>
      </c>
      <c r="Q3035" s="168">
        <f>IF(Q$2=$A3035,Data!N46,0)</f>
        <v>0</v>
      </c>
      <c r="R3035" s="169">
        <f>IF(R$2=$A3035,Data!O46,0)</f>
        <v>0</v>
      </c>
      <c r="S3035" s="169">
        <f>IF(S$2=$A3035,Data!P46,0)</f>
        <v>0</v>
      </c>
      <c r="T3035" s="169">
        <f>IF(T$2=$A3035,Data!Q46,0)</f>
        <v>0</v>
      </c>
      <c r="U3035" s="169">
        <f>IF(U$2=$A3035,Data!R46,0)</f>
        <v>0</v>
      </c>
      <c r="V3035" s="169">
        <f>IF(V$2=$A3035,Data!S46,0)</f>
        <v>0</v>
      </c>
      <c r="W3035" s="169">
        <f>IF(W$2=$A3035,Data!T46,0)</f>
        <v>0</v>
      </c>
      <c r="X3035" s="169">
        <f>IF(X$2=$A3035,Data!U46,0)</f>
        <v>0</v>
      </c>
      <c r="Y3035" s="169">
        <f>IF(Y$2=$A3035,Data!V46,0)</f>
        <v>0</v>
      </c>
      <c r="Z3035" s="169">
        <f>IF(Z$2=$A3035,Data!W46,0)</f>
        <v>0</v>
      </c>
      <c r="AA3035" s="169">
        <f>IF(AA$2=$A3035,Data!X46,0)</f>
        <v>0</v>
      </c>
      <c r="AB3035" s="169">
        <f>IF(AB$2=$A3035,Data!Y46,0)</f>
        <v>0</v>
      </c>
      <c r="AC3035" s="169">
        <f>IF(AC$2=$A3035,Data!Z46,0)</f>
        <v>0</v>
      </c>
      <c r="AD3035" s="170">
        <f>IF(AD$2=$A3035,Data!AA46,0)</f>
        <v>0</v>
      </c>
      <c r="AE3035" s="171">
        <f>IF(AE$2=$A3035,Data!AB46,0)</f>
        <v>0</v>
      </c>
      <c r="AF3035" s="170">
        <f>IF(AF$2=$A3035,Data!AC46,0)</f>
        <v>0</v>
      </c>
      <c r="AG3035" s="171">
        <f>IF(AG$2=$A3035,Data!AD46,0)</f>
        <v>0</v>
      </c>
      <c r="AH3035" s="170">
        <f>IF(AH$2=$A3035,Data!AE46,0)</f>
        <v>0</v>
      </c>
      <c r="AI3035" s="171">
        <f>IF(AI$2=$A3035,Data!AF46,0)</f>
        <v>0</v>
      </c>
      <c r="AJ3035" s="170">
        <f>IF(AJ$2=$A3035,Data!AG46,0)</f>
        <v>0</v>
      </c>
      <c r="AK3035" s="171">
        <f>IF(AK$2=$A3035,Data!AH46,0)</f>
        <v>0</v>
      </c>
      <c r="AL3035" s="170">
        <f>IF(AL$2=$A3035,Data!AI46,0)</f>
        <v>0</v>
      </c>
      <c r="AM3035" t="str">
        <f t="shared" si="94"/>
        <v>0</v>
      </c>
      <c r="AN3035" t="e">
        <f>+INDEX(Validation!$D$4:$D$250,MATCH(Merge!B3035,Validation!$E$4:$E$250,0))</f>
        <v>#N/A</v>
      </c>
      <c r="AO3035" s="172">
        <f t="shared" si="95"/>
        <v>0</v>
      </c>
    </row>
    <row r="3036" spans="1:41" ht="15" x14ac:dyDescent="0.25">
      <c r="A3036">
        <f>Inputs!$H$18</f>
        <v>8</v>
      </c>
      <c r="B3036" t="str">
        <f>Inputs!$D$4</f>
        <v>Select Agency…</v>
      </c>
      <c r="C3036" s="166" t="str">
        <f>Inputs!$I$6</f>
        <v>(insert code)</v>
      </c>
      <c r="D3036" t="str">
        <f>IFERROR(INDEX(Inputs!$I$11:$I$19,MATCH(A3036,Inputs!$H$11:$H$19)),"")</f>
        <v>(insert code)</v>
      </c>
      <c r="E3036" s="167">
        <f>Data!B47</f>
        <v>0</v>
      </c>
      <c r="F3036" s="168">
        <f>IF(F$2=$A3036,Data!C47,0)</f>
        <v>0</v>
      </c>
      <c r="G3036" s="168">
        <f>IF(G$2=$A3036,Data!D47,0)</f>
        <v>0</v>
      </c>
      <c r="H3036" s="168">
        <f>IF(H$2=$A3036,Data!E47,0)</f>
        <v>0</v>
      </c>
      <c r="I3036" s="168">
        <f>IF(I$2=$A3036,Data!F47,0)</f>
        <v>0</v>
      </c>
      <c r="J3036" s="168">
        <f>IF(J$2=$A3036,Data!G47,0)</f>
        <v>0</v>
      </c>
      <c r="K3036" s="168">
        <f>IF(K$2=$A3036,Data!H47,0)</f>
        <v>0</v>
      </c>
      <c r="L3036" s="168">
        <f>IF(L$2=$A3036,Data!I47,0)</f>
        <v>0</v>
      </c>
      <c r="M3036" s="168">
        <f>IF(M$2=$A3036,Data!J47,0)</f>
        <v>0</v>
      </c>
      <c r="N3036" s="168">
        <f>IF(N$2=$A3036,Data!K47,0)</f>
        <v>0</v>
      </c>
      <c r="O3036" s="168">
        <f>IF(O$2=$A3036,Data!L47,0)</f>
        <v>0</v>
      </c>
      <c r="P3036" s="168">
        <f>IF(P$2=$A3036,Data!M47,0)</f>
        <v>0</v>
      </c>
      <c r="Q3036" s="168">
        <f>IF(Q$2=$A3036,Data!N47,0)</f>
        <v>0</v>
      </c>
      <c r="R3036" s="169">
        <f>IF(R$2=$A3036,Data!O47,0)</f>
        <v>0</v>
      </c>
      <c r="S3036" s="169">
        <f>IF(S$2=$A3036,Data!P47,0)</f>
        <v>0</v>
      </c>
      <c r="T3036" s="169">
        <f>IF(T$2=$A3036,Data!Q47,0)</f>
        <v>0</v>
      </c>
      <c r="U3036" s="169">
        <f>IF(U$2=$A3036,Data!R47,0)</f>
        <v>0</v>
      </c>
      <c r="V3036" s="169">
        <f>IF(V$2=$A3036,Data!S47,0)</f>
        <v>0</v>
      </c>
      <c r="W3036" s="169">
        <f>IF(W$2=$A3036,Data!T47,0)</f>
        <v>0</v>
      </c>
      <c r="X3036" s="169">
        <f>IF(X$2=$A3036,Data!U47,0)</f>
        <v>0</v>
      </c>
      <c r="Y3036" s="169">
        <f>IF(Y$2=$A3036,Data!V47,0)</f>
        <v>0</v>
      </c>
      <c r="Z3036" s="169">
        <f>IF(Z$2=$A3036,Data!W47,0)</f>
        <v>0</v>
      </c>
      <c r="AA3036" s="169">
        <f>IF(AA$2=$A3036,Data!X47,0)</f>
        <v>0</v>
      </c>
      <c r="AB3036" s="169">
        <f>IF(AB$2=$A3036,Data!Y47,0)</f>
        <v>0</v>
      </c>
      <c r="AC3036" s="169">
        <f>IF(AC$2=$A3036,Data!Z47,0)</f>
        <v>0</v>
      </c>
      <c r="AD3036" s="170">
        <f>IF(AD$2=$A3036,Data!AA47,0)</f>
        <v>0</v>
      </c>
      <c r="AE3036" s="171">
        <f>IF(AE$2=$A3036,Data!AB47,0)</f>
        <v>0</v>
      </c>
      <c r="AF3036" s="170">
        <f>IF(AF$2=$A3036,Data!AC47,0)</f>
        <v>0</v>
      </c>
      <c r="AG3036" s="171">
        <f>IF(AG$2=$A3036,Data!AD47,0)</f>
        <v>0</v>
      </c>
      <c r="AH3036" s="170">
        <f>IF(AH$2=$A3036,Data!AE47,0)</f>
        <v>0</v>
      </c>
      <c r="AI3036" s="171">
        <f>IF(AI$2=$A3036,Data!AF47,0)</f>
        <v>0</v>
      </c>
      <c r="AJ3036" s="170">
        <f>IF(AJ$2=$A3036,Data!AG47,0)</f>
        <v>0</v>
      </c>
      <c r="AK3036" s="171">
        <f>IF(AK$2=$A3036,Data!AH47,0)</f>
        <v>0</v>
      </c>
      <c r="AL3036" s="170">
        <f>IF(AL$2=$A3036,Data!AI47,0)</f>
        <v>0</v>
      </c>
      <c r="AM3036" t="str">
        <f t="shared" si="94"/>
        <v>0</v>
      </c>
      <c r="AN3036" t="e">
        <f>+INDEX(Validation!$D$4:$D$250,MATCH(Merge!B3036,Validation!$E$4:$E$250,0))</f>
        <v>#N/A</v>
      </c>
      <c r="AO3036" s="172">
        <f t="shared" si="95"/>
        <v>0</v>
      </c>
    </row>
    <row r="3037" spans="1:41" ht="15" x14ac:dyDescent="0.25">
      <c r="A3037">
        <f>Inputs!$H$18</f>
        <v>8</v>
      </c>
      <c r="B3037" t="str">
        <f>Inputs!$D$4</f>
        <v>Select Agency…</v>
      </c>
      <c r="C3037" s="166" t="str">
        <f>Inputs!$I$6</f>
        <v>(insert code)</v>
      </c>
      <c r="D3037" t="str">
        <f>IFERROR(INDEX(Inputs!$I$11:$I$19,MATCH(A3037,Inputs!$H$11:$H$19)),"")</f>
        <v>(insert code)</v>
      </c>
      <c r="E3037" s="167">
        <f>Data!B48</f>
        <v>0</v>
      </c>
      <c r="F3037" s="168">
        <f>IF(F$2=$A3037,Data!C48,0)</f>
        <v>0</v>
      </c>
      <c r="G3037" s="168">
        <f>IF(G$2=$A3037,Data!D48,0)</f>
        <v>0</v>
      </c>
      <c r="H3037" s="168">
        <f>IF(H$2=$A3037,Data!E48,0)</f>
        <v>0</v>
      </c>
      <c r="I3037" s="168">
        <f>IF(I$2=$A3037,Data!F48,0)</f>
        <v>0</v>
      </c>
      <c r="J3037" s="168">
        <f>IF(J$2=$A3037,Data!G48,0)</f>
        <v>0</v>
      </c>
      <c r="K3037" s="168">
        <f>IF(K$2=$A3037,Data!H48,0)</f>
        <v>0</v>
      </c>
      <c r="L3037" s="168">
        <f>IF(L$2=$A3037,Data!I48,0)</f>
        <v>0</v>
      </c>
      <c r="M3037" s="168">
        <f>IF(M$2=$A3037,Data!J48,0)</f>
        <v>0</v>
      </c>
      <c r="N3037" s="168">
        <f>IF(N$2=$A3037,Data!K48,0)</f>
        <v>0</v>
      </c>
      <c r="O3037" s="168">
        <f>IF(O$2=$A3037,Data!L48,0)</f>
        <v>0</v>
      </c>
      <c r="P3037" s="168">
        <f>IF(P$2=$A3037,Data!M48,0)</f>
        <v>0</v>
      </c>
      <c r="Q3037" s="168">
        <f>IF(Q$2=$A3037,Data!N48,0)</f>
        <v>0</v>
      </c>
      <c r="R3037" s="169">
        <f>IF(R$2=$A3037,Data!O48,0)</f>
        <v>0</v>
      </c>
      <c r="S3037" s="169">
        <f>IF(S$2=$A3037,Data!P48,0)</f>
        <v>0</v>
      </c>
      <c r="T3037" s="169">
        <f>IF(T$2=$A3037,Data!Q48,0)</f>
        <v>0</v>
      </c>
      <c r="U3037" s="169">
        <f>IF(U$2=$A3037,Data!R48,0)</f>
        <v>0</v>
      </c>
      <c r="V3037" s="169">
        <f>IF(V$2=$A3037,Data!S48,0)</f>
        <v>0</v>
      </c>
      <c r="W3037" s="169">
        <f>IF(W$2=$A3037,Data!T48,0)</f>
        <v>0</v>
      </c>
      <c r="X3037" s="169">
        <f>IF(X$2=$A3037,Data!U48,0)</f>
        <v>0</v>
      </c>
      <c r="Y3037" s="169">
        <f>IF(Y$2=$A3037,Data!V48,0)</f>
        <v>0</v>
      </c>
      <c r="Z3037" s="169">
        <f>IF(Z$2=$A3037,Data!W48,0)</f>
        <v>0</v>
      </c>
      <c r="AA3037" s="169">
        <f>IF(AA$2=$A3037,Data!X48,0)</f>
        <v>0</v>
      </c>
      <c r="AB3037" s="169">
        <f>IF(AB$2=$A3037,Data!Y48,0)</f>
        <v>0</v>
      </c>
      <c r="AC3037" s="169">
        <f>IF(AC$2=$A3037,Data!Z48,0)</f>
        <v>0</v>
      </c>
      <c r="AD3037" s="170">
        <f>IF(AD$2=$A3037,Data!AA48,0)</f>
        <v>0</v>
      </c>
      <c r="AE3037" s="171">
        <f>IF(AE$2=$A3037,Data!AB48,0)</f>
        <v>0</v>
      </c>
      <c r="AF3037" s="170">
        <f>IF(AF$2=$A3037,Data!AC48,0)</f>
        <v>0</v>
      </c>
      <c r="AG3037" s="171">
        <f>IF(AG$2=$A3037,Data!AD48,0)</f>
        <v>0</v>
      </c>
      <c r="AH3037" s="170">
        <f>IF(AH$2=$A3037,Data!AE48,0)</f>
        <v>0</v>
      </c>
      <c r="AI3037" s="171">
        <f>IF(AI$2=$A3037,Data!AF48,0)</f>
        <v>0</v>
      </c>
      <c r="AJ3037" s="170">
        <f>IF(AJ$2=$A3037,Data!AG48,0)</f>
        <v>0</v>
      </c>
      <c r="AK3037" s="171">
        <f>IF(AK$2=$A3037,Data!AH48,0)</f>
        <v>0</v>
      </c>
      <c r="AL3037" s="170">
        <f>IF(AL$2=$A3037,Data!AI48,0)</f>
        <v>0</v>
      </c>
      <c r="AM3037" t="str">
        <f t="shared" si="94"/>
        <v>0</v>
      </c>
      <c r="AN3037" t="e">
        <f>+INDEX(Validation!$D$4:$D$250,MATCH(Merge!B3037,Validation!$E$4:$E$250,0))</f>
        <v>#N/A</v>
      </c>
      <c r="AO3037" s="172">
        <f t="shared" si="95"/>
        <v>0</v>
      </c>
    </row>
    <row r="3038" spans="1:41" ht="15" x14ac:dyDescent="0.25">
      <c r="A3038">
        <f>Inputs!$H$18</f>
        <v>8</v>
      </c>
      <c r="B3038" t="str">
        <f>Inputs!$D$4</f>
        <v>Select Agency…</v>
      </c>
      <c r="C3038" s="166" t="str">
        <f>Inputs!$I$6</f>
        <v>(insert code)</v>
      </c>
      <c r="D3038" t="str">
        <f>IFERROR(INDEX(Inputs!$I$11:$I$19,MATCH(A3038,Inputs!$H$11:$H$19)),"")</f>
        <v>(insert code)</v>
      </c>
      <c r="E3038" s="167">
        <f>Data!B49</f>
        <v>0</v>
      </c>
      <c r="F3038" s="168">
        <f>IF(F$2=$A3038,Data!C49,0)</f>
        <v>0</v>
      </c>
      <c r="G3038" s="168">
        <f>IF(G$2=$A3038,Data!D49,0)</f>
        <v>0</v>
      </c>
      <c r="H3038" s="168">
        <f>IF(H$2=$A3038,Data!E49,0)</f>
        <v>0</v>
      </c>
      <c r="I3038" s="168">
        <f>IF(I$2=$A3038,Data!F49,0)</f>
        <v>0</v>
      </c>
      <c r="J3038" s="168">
        <f>IF(J$2=$A3038,Data!G49,0)</f>
        <v>0</v>
      </c>
      <c r="K3038" s="168">
        <f>IF(K$2=$A3038,Data!H49,0)</f>
        <v>0</v>
      </c>
      <c r="L3038" s="168">
        <f>IF(L$2=$A3038,Data!I49,0)</f>
        <v>0</v>
      </c>
      <c r="M3038" s="168">
        <f>IF(M$2=$A3038,Data!J49,0)</f>
        <v>0</v>
      </c>
      <c r="N3038" s="168">
        <f>IF(N$2=$A3038,Data!K49,0)</f>
        <v>0</v>
      </c>
      <c r="O3038" s="168">
        <f>IF(O$2=$A3038,Data!L49,0)</f>
        <v>0</v>
      </c>
      <c r="P3038" s="168">
        <f>IF(P$2=$A3038,Data!M49,0)</f>
        <v>0</v>
      </c>
      <c r="Q3038" s="168">
        <f>IF(Q$2=$A3038,Data!N49,0)</f>
        <v>0</v>
      </c>
      <c r="R3038" s="169">
        <f>IF(R$2=$A3038,Data!O49,0)</f>
        <v>0</v>
      </c>
      <c r="S3038" s="169">
        <f>IF(S$2=$A3038,Data!P49,0)</f>
        <v>0</v>
      </c>
      <c r="T3038" s="169">
        <f>IF(T$2=$A3038,Data!Q49,0)</f>
        <v>0</v>
      </c>
      <c r="U3038" s="169">
        <f>IF(U$2=$A3038,Data!R49,0)</f>
        <v>0</v>
      </c>
      <c r="V3038" s="169">
        <f>IF(V$2=$A3038,Data!S49,0)</f>
        <v>0</v>
      </c>
      <c r="W3038" s="169">
        <f>IF(W$2=$A3038,Data!T49,0)</f>
        <v>0</v>
      </c>
      <c r="X3038" s="169">
        <f>IF(X$2=$A3038,Data!U49,0)</f>
        <v>0</v>
      </c>
      <c r="Y3038" s="169">
        <f>IF(Y$2=$A3038,Data!V49,0)</f>
        <v>0</v>
      </c>
      <c r="Z3038" s="169">
        <f>IF(Z$2=$A3038,Data!W49,0)</f>
        <v>0</v>
      </c>
      <c r="AA3038" s="169">
        <f>IF(AA$2=$A3038,Data!X49,0)</f>
        <v>0</v>
      </c>
      <c r="AB3038" s="169">
        <f>IF(AB$2=$A3038,Data!Y49,0)</f>
        <v>0</v>
      </c>
      <c r="AC3038" s="169">
        <f>IF(AC$2=$A3038,Data!Z49,0)</f>
        <v>0</v>
      </c>
      <c r="AD3038" s="170">
        <f>IF(AD$2=$A3038,Data!AA49,0)</f>
        <v>0</v>
      </c>
      <c r="AE3038" s="171">
        <f>IF(AE$2=$A3038,Data!AB49,0)</f>
        <v>0</v>
      </c>
      <c r="AF3038" s="170">
        <f>IF(AF$2=$A3038,Data!AC49,0)</f>
        <v>0</v>
      </c>
      <c r="AG3038" s="171">
        <f>IF(AG$2=$A3038,Data!AD49,0)</f>
        <v>0</v>
      </c>
      <c r="AH3038" s="170">
        <f>IF(AH$2=$A3038,Data!AE49,0)</f>
        <v>0</v>
      </c>
      <c r="AI3038" s="171">
        <f>IF(AI$2=$A3038,Data!AF49,0)</f>
        <v>0</v>
      </c>
      <c r="AJ3038" s="170">
        <f>IF(AJ$2=$A3038,Data!AG49,0)</f>
        <v>0</v>
      </c>
      <c r="AK3038" s="171">
        <f>IF(AK$2=$A3038,Data!AH49,0)</f>
        <v>0</v>
      </c>
      <c r="AL3038" s="170">
        <f>IF(AL$2=$A3038,Data!AI49,0)</f>
        <v>0</v>
      </c>
      <c r="AM3038" t="str">
        <f t="shared" si="94"/>
        <v>0</v>
      </c>
      <c r="AN3038" t="e">
        <f>+INDEX(Validation!$D$4:$D$250,MATCH(Merge!B3038,Validation!$E$4:$E$250,0))</f>
        <v>#N/A</v>
      </c>
      <c r="AO3038" s="172">
        <f t="shared" si="95"/>
        <v>0</v>
      </c>
    </row>
    <row r="3039" spans="1:41" ht="15" x14ac:dyDescent="0.25">
      <c r="A3039">
        <f>Inputs!$H$18</f>
        <v>8</v>
      </c>
      <c r="B3039" t="str">
        <f>Inputs!$D$4</f>
        <v>Select Agency…</v>
      </c>
      <c r="C3039" s="166" t="str">
        <f>Inputs!$I$6</f>
        <v>(insert code)</v>
      </c>
      <c r="D3039" t="str">
        <f>IFERROR(INDEX(Inputs!$I$11:$I$19,MATCH(A3039,Inputs!$H$11:$H$19)),"")</f>
        <v>(insert code)</v>
      </c>
      <c r="E3039" s="167">
        <f>Data!B50</f>
        <v>0</v>
      </c>
      <c r="F3039" s="168">
        <f>IF(F$2=$A3039,Data!C50,0)</f>
        <v>0</v>
      </c>
      <c r="G3039" s="168">
        <f>IF(G$2=$A3039,Data!D50,0)</f>
        <v>0</v>
      </c>
      <c r="H3039" s="168">
        <f>IF(H$2=$A3039,Data!E50,0)</f>
        <v>0</v>
      </c>
      <c r="I3039" s="168">
        <f>IF(I$2=$A3039,Data!F50,0)</f>
        <v>0</v>
      </c>
      <c r="J3039" s="168">
        <f>IF(J$2=$A3039,Data!G50,0)</f>
        <v>0</v>
      </c>
      <c r="K3039" s="168">
        <f>IF(K$2=$A3039,Data!H50,0)</f>
        <v>0</v>
      </c>
      <c r="L3039" s="168">
        <f>IF(L$2=$A3039,Data!I50,0)</f>
        <v>0</v>
      </c>
      <c r="M3039" s="168">
        <f>IF(M$2=$A3039,Data!J50,0)</f>
        <v>0</v>
      </c>
      <c r="N3039" s="168">
        <f>IF(N$2=$A3039,Data!K50,0)</f>
        <v>0</v>
      </c>
      <c r="O3039" s="168">
        <f>IF(O$2=$A3039,Data!L50,0)</f>
        <v>0</v>
      </c>
      <c r="P3039" s="168">
        <f>IF(P$2=$A3039,Data!M50,0)</f>
        <v>0</v>
      </c>
      <c r="Q3039" s="168">
        <f>IF(Q$2=$A3039,Data!N50,0)</f>
        <v>0</v>
      </c>
      <c r="R3039" s="169">
        <f>IF(R$2=$A3039,Data!O50,0)</f>
        <v>0</v>
      </c>
      <c r="S3039" s="169">
        <f>IF(S$2=$A3039,Data!P50,0)</f>
        <v>0</v>
      </c>
      <c r="T3039" s="169">
        <f>IF(T$2=$A3039,Data!Q50,0)</f>
        <v>0</v>
      </c>
      <c r="U3039" s="169">
        <f>IF(U$2=$A3039,Data!R50,0)</f>
        <v>0</v>
      </c>
      <c r="V3039" s="169">
        <f>IF(V$2=$A3039,Data!S50,0)</f>
        <v>0</v>
      </c>
      <c r="W3039" s="169">
        <f>IF(W$2=$A3039,Data!T50,0)</f>
        <v>0</v>
      </c>
      <c r="X3039" s="169">
        <f>IF(X$2=$A3039,Data!U50,0)</f>
        <v>0</v>
      </c>
      <c r="Y3039" s="169">
        <f>IF(Y$2=$A3039,Data!V50,0)</f>
        <v>0</v>
      </c>
      <c r="Z3039" s="169">
        <f>IF(Z$2=$A3039,Data!W50,0)</f>
        <v>0</v>
      </c>
      <c r="AA3039" s="169">
        <f>IF(AA$2=$A3039,Data!X50,0)</f>
        <v>0</v>
      </c>
      <c r="AB3039" s="169">
        <f>IF(AB$2=$A3039,Data!Y50,0)</f>
        <v>0</v>
      </c>
      <c r="AC3039" s="169">
        <f>IF(AC$2=$A3039,Data!Z50,0)</f>
        <v>0</v>
      </c>
      <c r="AD3039" s="170">
        <f>IF(AD$2=$A3039,Data!AA50,0)</f>
        <v>0</v>
      </c>
      <c r="AE3039" s="171">
        <f>IF(AE$2=$A3039,Data!AB50,0)</f>
        <v>0</v>
      </c>
      <c r="AF3039" s="170">
        <f>IF(AF$2=$A3039,Data!AC50,0)</f>
        <v>0</v>
      </c>
      <c r="AG3039" s="171">
        <f>IF(AG$2=$A3039,Data!AD50,0)</f>
        <v>0</v>
      </c>
      <c r="AH3039" s="170">
        <f>IF(AH$2=$A3039,Data!AE50,0)</f>
        <v>0</v>
      </c>
      <c r="AI3039" s="171">
        <f>IF(AI$2=$A3039,Data!AF50,0)</f>
        <v>0</v>
      </c>
      <c r="AJ3039" s="170">
        <f>IF(AJ$2=$A3039,Data!AG50,0)</f>
        <v>0</v>
      </c>
      <c r="AK3039" s="171">
        <f>IF(AK$2=$A3039,Data!AH50,0)</f>
        <v>0</v>
      </c>
      <c r="AL3039" s="170">
        <f>IF(AL$2=$A3039,Data!AI50,0)</f>
        <v>0</v>
      </c>
      <c r="AM3039" t="str">
        <f t="shared" si="94"/>
        <v>0</v>
      </c>
      <c r="AN3039" t="e">
        <f>+INDEX(Validation!$D$4:$D$250,MATCH(Merge!B3039,Validation!$E$4:$E$250,0))</f>
        <v>#N/A</v>
      </c>
      <c r="AO3039" s="172">
        <f t="shared" si="95"/>
        <v>0</v>
      </c>
    </row>
    <row r="3040" spans="1:41" ht="15" x14ac:dyDescent="0.25">
      <c r="A3040">
        <f>Inputs!$H$18</f>
        <v>8</v>
      </c>
      <c r="B3040" t="str">
        <f>Inputs!$D$4</f>
        <v>Select Agency…</v>
      </c>
      <c r="C3040" s="166" t="str">
        <f>Inputs!$I$6</f>
        <v>(insert code)</v>
      </c>
      <c r="D3040" t="str">
        <f>IFERROR(INDEX(Inputs!$I$11:$I$19,MATCH(A3040,Inputs!$H$11:$H$19)),"")</f>
        <v>(insert code)</v>
      </c>
      <c r="E3040" s="167">
        <f>Data!B51</f>
        <v>0</v>
      </c>
      <c r="F3040" s="168">
        <f>IF(F$2=$A3040,Data!C51,0)</f>
        <v>0</v>
      </c>
      <c r="G3040" s="168">
        <f>IF(G$2=$A3040,Data!D51,0)</f>
        <v>0</v>
      </c>
      <c r="H3040" s="168">
        <f>IF(H$2=$A3040,Data!E51,0)</f>
        <v>0</v>
      </c>
      <c r="I3040" s="168">
        <f>IF(I$2=$A3040,Data!F51,0)</f>
        <v>0</v>
      </c>
      <c r="J3040" s="168">
        <f>IF(J$2=$A3040,Data!G51,0)</f>
        <v>0</v>
      </c>
      <c r="K3040" s="168">
        <f>IF(K$2=$A3040,Data!H51,0)</f>
        <v>0</v>
      </c>
      <c r="L3040" s="168">
        <f>IF(L$2=$A3040,Data!I51,0)</f>
        <v>0</v>
      </c>
      <c r="M3040" s="168">
        <f>IF(M$2=$A3040,Data!J51,0)</f>
        <v>0</v>
      </c>
      <c r="N3040" s="168">
        <f>IF(N$2=$A3040,Data!K51,0)</f>
        <v>0</v>
      </c>
      <c r="O3040" s="168">
        <f>IF(O$2=$A3040,Data!L51,0)</f>
        <v>0</v>
      </c>
      <c r="P3040" s="168">
        <f>IF(P$2=$A3040,Data!M51,0)</f>
        <v>0</v>
      </c>
      <c r="Q3040" s="168">
        <f>IF(Q$2=$A3040,Data!N51,0)</f>
        <v>0</v>
      </c>
      <c r="R3040" s="169">
        <f>IF(R$2=$A3040,Data!O51,0)</f>
        <v>0</v>
      </c>
      <c r="S3040" s="169">
        <f>IF(S$2=$A3040,Data!P51,0)</f>
        <v>0</v>
      </c>
      <c r="T3040" s="169">
        <f>IF(T$2=$A3040,Data!Q51,0)</f>
        <v>0</v>
      </c>
      <c r="U3040" s="169">
        <f>IF(U$2=$A3040,Data!R51,0)</f>
        <v>0</v>
      </c>
      <c r="V3040" s="169">
        <f>IF(V$2=$A3040,Data!S51,0)</f>
        <v>0</v>
      </c>
      <c r="W3040" s="169">
        <f>IF(W$2=$A3040,Data!T51,0)</f>
        <v>0</v>
      </c>
      <c r="X3040" s="169">
        <f>IF(X$2=$A3040,Data!U51,0)</f>
        <v>0</v>
      </c>
      <c r="Y3040" s="169">
        <f>IF(Y$2=$A3040,Data!V51,0)</f>
        <v>0</v>
      </c>
      <c r="Z3040" s="169">
        <f>IF(Z$2=$A3040,Data!W51,0)</f>
        <v>0</v>
      </c>
      <c r="AA3040" s="169">
        <f>IF(AA$2=$A3040,Data!X51,0)</f>
        <v>0</v>
      </c>
      <c r="AB3040" s="169">
        <f>IF(AB$2=$A3040,Data!Y51,0)</f>
        <v>0</v>
      </c>
      <c r="AC3040" s="169">
        <f>IF(AC$2=$A3040,Data!Z51,0)</f>
        <v>0</v>
      </c>
      <c r="AD3040" s="170">
        <f>IF(AD$2=$A3040,Data!AA51,0)</f>
        <v>0</v>
      </c>
      <c r="AE3040" s="171">
        <f>IF(AE$2=$A3040,Data!AB51,0)</f>
        <v>0</v>
      </c>
      <c r="AF3040" s="170">
        <f>IF(AF$2=$A3040,Data!AC51,0)</f>
        <v>0</v>
      </c>
      <c r="AG3040" s="171">
        <f>IF(AG$2=$A3040,Data!AD51,0)</f>
        <v>0</v>
      </c>
      <c r="AH3040" s="170">
        <f>IF(AH$2=$A3040,Data!AE51,0)</f>
        <v>0</v>
      </c>
      <c r="AI3040" s="171">
        <f>IF(AI$2=$A3040,Data!AF51,0)</f>
        <v>0</v>
      </c>
      <c r="AJ3040" s="170">
        <f>IF(AJ$2=$A3040,Data!AG51,0)</f>
        <v>0</v>
      </c>
      <c r="AK3040" s="171">
        <f>IF(AK$2=$A3040,Data!AH51,0)</f>
        <v>0</v>
      </c>
      <c r="AL3040" s="170">
        <f>IF(AL$2=$A3040,Data!AI51,0)</f>
        <v>0</v>
      </c>
      <c r="AM3040" t="str">
        <f t="shared" si="94"/>
        <v>0</v>
      </c>
      <c r="AN3040" t="e">
        <f>+INDEX(Validation!$D$4:$D$250,MATCH(Merge!B3040,Validation!$E$4:$E$250,0))</f>
        <v>#N/A</v>
      </c>
      <c r="AO3040" s="172">
        <f t="shared" si="95"/>
        <v>0</v>
      </c>
    </row>
    <row r="3041" spans="1:41" ht="15" x14ac:dyDescent="0.25">
      <c r="A3041">
        <f>Inputs!$H$18</f>
        <v>8</v>
      </c>
      <c r="B3041" t="str">
        <f>Inputs!$D$4</f>
        <v>Select Agency…</v>
      </c>
      <c r="C3041" s="166" t="str">
        <f>Inputs!$I$6</f>
        <v>(insert code)</v>
      </c>
      <c r="D3041" t="str">
        <f>IFERROR(INDEX(Inputs!$I$11:$I$19,MATCH(A3041,Inputs!$H$11:$H$19)),"")</f>
        <v>(insert code)</v>
      </c>
      <c r="E3041" s="167">
        <f>Data!B52</f>
        <v>0</v>
      </c>
      <c r="F3041" s="168">
        <f>IF(F$2=$A3041,Data!C52,0)</f>
        <v>0</v>
      </c>
      <c r="G3041" s="168">
        <f>IF(G$2=$A3041,Data!D52,0)</f>
        <v>0</v>
      </c>
      <c r="H3041" s="168">
        <f>IF(H$2=$A3041,Data!E52,0)</f>
        <v>0</v>
      </c>
      <c r="I3041" s="168">
        <f>IF(I$2=$A3041,Data!F52,0)</f>
        <v>0</v>
      </c>
      <c r="J3041" s="168">
        <f>IF(J$2=$A3041,Data!G52,0)</f>
        <v>0</v>
      </c>
      <c r="K3041" s="168">
        <f>IF(K$2=$A3041,Data!H52,0)</f>
        <v>0</v>
      </c>
      <c r="L3041" s="168">
        <f>IF(L$2=$A3041,Data!I52,0)</f>
        <v>0</v>
      </c>
      <c r="M3041" s="168">
        <f>IF(M$2=$A3041,Data!J52,0)</f>
        <v>0</v>
      </c>
      <c r="N3041" s="168">
        <f>IF(N$2=$A3041,Data!K52,0)</f>
        <v>0</v>
      </c>
      <c r="O3041" s="168">
        <f>IF(O$2=$A3041,Data!L52,0)</f>
        <v>0</v>
      </c>
      <c r="P3041" s="168">
        <f>IF(P$2=$A3041,Data!M52,0)</f>
        <v>0</v>
      </c>
      <c r="Q3041" s="168">
        <f>IF(Q$2=$A3041,Data!N52,0)</f>
        <v>0</v>
      </c>
      <c r="R3041" s="169">
        <f>IF(R$2=$A3041,Data!O52,0)</f>
        <v>0</v>
      </c>
      <c r="S3041" s="169">
        <f>IF(S$2=$A3041,Data!P52,0)</f>
        <v>0</v>
      </c>
      <c r="T3041" s="169">
        <f>IF(T$2=$A3041,Data!Q52,0)</f>
        <v>0</v>
      </c>
      <c r="U3041" s="169">
        <f>IF(U$2=$A3041,Data!R52,0)</f>
        <v>0</v>
      </c>
      <c r="V3041" s="169">
        <f>IF(V$2=$A3041,Data!S52,0)</f>
        <v>0</v>
      </c>
      <c r="W3041" s="169">
        <f>IF(W$2=$A3041,Data!T52,0)</f>
        <v>0</v>
      </c>
      <c r="X3041" s="169">
        <f>IF(X$2=$A3041,Data!U52,0)</f>
        <v>0</v>
      </c>
      <c r="Y3041" s="169">
        <f>IF(Y$2=$A3041,Data!V52,0)</f>
        <v>0</v>
      </c>
      <c r="Z3041" s="169">
        <f>IF(Z$2=$A3041,Data!W52,0)</f>
        <v>0</v>
      </c>
      <c r="AA3041" s="169">
        <f>IF(AA$2=$A3041,Data!X52,0)</f>
        <v>0</v>
      </c>
      <c r="AB3041" s="169">
        <f>IF(AB$2=$A3041,Data!Y52,0)</f>
        <v>0</v>
      </c>
      <c r="AC3041" s="169">
        <f>IF(AC$2=$A3041,Data!Z52,0)</f>
        <v>0</v>
      </c>
      <c r="AD3041" s="170">
        <f>IF(AD$2=$A3041,Data!AA52,0)</f>
        <v>0</v>
      </c>
      <c r="AE3041" s="171">
        <f>IF(AE$2=$A3041,Data!AB52,0)</f>
        <v>0</v>
      </c>
      <c r="AF3041" s="170">
        <f>IF(AF$2=$A3041,Data!AC52,0)</f>
        <v>0</v>
      </c>
      <c r="AG3041" s="171">
        <f>IF(AG$2=$A3041,Data!AD52,0)</f>
        <v>0</v>
      </c>
      <c r="AH3041" s="170">
        <f>IF(AH$2=$A3041,Data!AE52,0)</f>
        <v>0</v>
      </c>
      <c r="AI3041" s="171">
        <f>IF(AI$2=$A3041,Data!AF52,0)</f>
        <v>0</v>
      </c>
      <c r="AJ3041" s="170">
        <f>IF(AJ$2=$A3041,Data!AG52,0)</f>
        <v>0</v>
      </c>
      <c r="AK3041" s="171">
        <f>IF(AK$2=$A3041,Data!AH52,0)</f>
        <v>0</v>
      </c>
      <c r="AL3041" s="170">
        <f>IF(AL$2=$A3041,Data!AI52,0)</f>
        <v>0</v>
      </c>
      <c r="AM3041" t="str">
        <f t="shared" si="94"/>
        <v>0</v>
      </c>
      <c r="AN3041" t="e">
        <f>+INDEX(Validation!$D$4:$D$250,MATCH(Merge!B3041,Validation!$E$4:$E$250,0))</f>
        <v>#N/A</v>
      </c>
      <c r="AO3041" s="172">
        <f t="shared" si="95"/>
        <v>0</v>
      </c>
    </row>
    <row r="3042" spans="1:41" ht="15" x14ac:dyDescent="0.25">
      <c r="A3042">
        <f>Inputs!$H$18</f>
        <v>8</v>
      </c>
      <c r="B3042" t="str">
        <f>Inputs!$D$4</f>
        <v>Select Agency…</v>
      </c>
      <c r="C3042" s="166" t="str">
        <f>Inputs!$I$6</f>
        <v>(insert code)</v>
      </c>
      <c r="D3042" t="str">
        <f>IFERROR(INDEX(Inputs!$I$11:$I$19,MATCH(A3042,Inputs!$H$11:$H$19)),"")</f>
        <v>(insert code)</v>
      </c>
      <c r="E3042" s="167">
        <f>Data!B53</f>
        <v>0</v>
      </c>
      <c r="F3042" s="168">
        <f>IF(F$2=$A3042,Data!C53,0)</f>
        <v>0</v>
      </c>
      <c r="G3042" s="168">
        <f>IF(G$2=$A3042,Data!D53,0)</f>
        <v>0</v>
      </c>
      <c r="H3042" s="168">
        <f>IF(H$2=$A3042,Data!E53,0)</f>
        <v>0</v>
      </c>
      <c r="I3042" s="168">
        <f>IF(I$2=$A3042,Data!F53,0)</f>
        <v>0</v>
      </c>
      <c r="J3042" s="168">
        <f>IF(J$2=$A3042,Data!G53,0)</f>
        <v>0</v>
      </c>
      <c r="K3042" s="168">
        <f>IF(K$2=$A3042,Data!H53,0)</f>
        <v>0</v>
      </c>
      <c r="L3042" s="168">
        <f>IF(L$2=$A3042,Data!I53,0)</f>
        <v>0</v>
      </c>
      <c r="M3042" s="168">
        <f>IF(M$2=$A3042,Data!J53,0)</f>
        <v>0</v>
      </c>
      <c r="N3042" s="168">
        <f>IF(N$2=$A3042,Data!K53,0)</f>
        <v>0</v>
      </c>
      <c r="O3042" s="168">
        <f>IF(O$2=$A3042,Data!L53,0)</f>
        <v>0</v>
      </c>
      <c r="P3042" s="168">
        <f>IF(P$2=$A3042,Data!M53,0)</f>
        <v>0</v>
      </c>
      <c r="Q3042" s="168">
        <f>IF(Q$2=$A3042,Data!N53,0)</f>
        <v>0</v>
      </c>
      <c r="R3042" s="169">
        <f>IF(R$2=$A3042,Data!O53,0)</f>
        <v>0</v>
      </c>
      <c r="S3042" s="169">
        <f>IF(S$2=$A3042,Data!P53,0)</f>
        <v>0</v>
      </c>
      <c r="T3042" s="169">
        <f>IF(T$2=$A3042,Data!Q53,0)</f>
        <v>0</v>
      </c>
      <c r="U3042" s="169">
        <f>IF(U$2=$A3042,Data!R53,0)</f>
        <v>0</v>
      </c>
      <c r="V3042" s="169">
        <f>IF(V$2=$A3042,Data!S53,0)</f>
        <v>0</v>
      </c>
      <c r="W3042" s="169">
        <f>IF(W$2=$A3042,Data!T53,0)</f>
        <v>0</v>
      </c>
      <c r="X3042" s="169">
        <f>IF(X$2=$A3042,Data!U53,0)</f>
        <v>0</v>
      </c>
      <c r="Y3042" s="169">
        <f>IF(Y$2=$A3042,Data!V53,0)</f>
        <v>0</v>
      </c>
      <c r="Z3042" s="169">
        <f>IF(Z$2=$A3042,Data!W53,0)</f>
        <v>0</v>
      </c>
      <c r="AA3042" s="169">
        <f>IF(AA$2=$A3042,Data!X53,0)</f>
        <v>0</v>
      </c>
      <c r="AB3042" s="169">
        <f>IF(AB$2=$A3042,Data!Y53,0)</f>
        <v>0</v>
      </c>
      <c r="AC3042" s="169">
        <f>IF(AC$2=$A3042,Data!Z53,0)</f>
        <v>0</v>
      </c>
      <c r="AD3042" s="170">
        <f>IF(AD$2=$A3042,Data!AA53,0)</f>
        <v>0</v>
      </c>
      <c r="AE3042" s="171">
        <f>IF(AE$2=$A3042,Data!AB53,0)</f>
        <v>0</v>
      </c>
      <c r="AF3042" s="170">
        <f>IF(AF$2=$A3042,Data!AC53,0)</f>
        <v>0</v>
      </c>
      <c r="AG3042" s="171">
        <f>IF(AG$2=$A3042,Data!AD53,0)</f>
        <v>0</v>
      </c>
      <c r="AH3042" s="170">
        <f>IF(AH$2=$A3042,Data!AE53,0)</f>
        <v>0</v>
      </c>
      <c r="AI3042" s="171">
        <f>IF(AI$2=$A3042,Data!AF53,0)</f>
        <v>0</v>
      </c>
      <c r="AJ3042" s="170">
        <f>IF(AJ$2=$A3042,Data!AG53,0)</f>
        <v>0</v>
      </c>
      <c r="AK3042" s="171">
        <f>IF(AK$2=$A3042,Data!AH53,0)</f>
        <v>0</v>
      </c>
      <c r="AL3042" s="170">
        <f>IF(AL$2=$A3042,Data!AI53,0)</f>
        <v>0</v>
      </c>
      <c r="AM3042" t="str">
        <f t="shared" si="94"/>
        <v>0</v>
      </c>
      <c r="AN3042" t="e">
        <f>+INDEX(Validation!$D$4:$D$250,MATCH(Merge!B3042,Validation!$E$4:$E$250,0))</f>
        <v>#N/A</v>
      </c>
      <c r="AO3042" s="172">
        <f t="shared" si="95"/>
        <v>0</v>
      </c>
    </row>
    <row r="3043" spans="1:41" ht="15" x14ac:dyDescent="0.25">
      <c r="A3043">
        <f>Inputs!$H$18</f>
        <v>8</v>
      </c>
      <c r="B3043" t="str">
        <f>Inputs!$D$4</f>
        <v>Select Agency…</v>
      </c>
      <c r="C3043" s="166" t="str">
        <f>Inputs!$I$6</f>
        <v>(insert code)</v>
      </c>
      <c r="D3043" t="str">
        <f>IFERROR(INDEX(Inputs!$I$11:$I$19,MATCH(A3043,Inputs!$H$11:$H$19)),"")</f>
        <v>(insert code)</v>
      </c>
      <c r="E3043" s="167">
        <f>Data!B54</f>
        <v>0</v>
      </c>
      <c r="F3043" s="168">
        <f>IF(F$2=$A3043,Data!C54,0)</f>
        <v>0</v>
      </c>
      <c r="G3043" s="168">
        <f>IF(G$2=$A3043,Data!D54,0)</f>
        <v>0</v>
      </c>
      <c r="H3043" s="168">
        <f>IF(H$2=$A3043,Data!E54,0)</f>
        <v>0</v>
      </c>
      <c r="I3043" s="168">
        <f>IF(I$2=$A3043,Data!F54,0)</f>
        <v>0</v>
      </c>
      <c r="J3043" s="168">
        <f>IF(J$2=$A3043,Data!G54,0)</f>
        <v>0</v>
      </c>
      <c r="K3043" s="168">
        <f>IF(K$2=$A3043,Data!H54,0)</f>
        <v>0</v>
      </c>
      <c r="L3043" s="168">
        <f>IF(L$2=$A3043,Data!I54,0)</f>
        <v>0</v>
      </c>
      <c r="M3043" s="168">
        <f>IF(M$2=$A3043,Data!J54,0)</f>
        <v>0</v>
      </c>
      <c r="N3043" s="168">
        <f>IF(N$2=$A3043,Data!K54,0)</f>
        <v>0</v>
      </c>
      <c r="O3043" s="168">
        <f>IF(O$2=$A3043,Data!L54,0)</f>
        <v>0</v>
      </c>
      <c r="P3043" s="168">
        <f>IF(P$2=$A3043,Data!M54,0)</f>
        <v>0</v>
      </c>
      <c r="Q3043" s="168">
        <f>IF(Q$2=$A3043,Data!N54,0)</f>
        <v>0</v>
      </c>
      <c r="R3043" s="169">
        <f>IF(R$2=$A3043,Data!O54,0)</f>
        <v>0</v>
      </c>
      <c r="S3043" s="169">
        <f>IF(S$2=$A3043,Data!P54,0)</f>
        <v>0</v>
      </c>
      <c r="T3043" s="169">
        <f>IF(T$2=$A3043,Data!Q54,0)</f>
        <v>0</v>
      </c>
      <c r="U3043" s="169">
        <f>IF(U$2=$A3043,Data!R54,0)</f>
        <v>0</v>
      </c>
      <c r="V3043" s="169">
        <f>IF(V$2=$A3043,Data!S54,0)</f>
        <v>0</v>
      </c>
      <c r="W3043" s="169">
        <f>IF(W$2=$A3043,Data!T54,0)</f>
        <v>0</v>
      </c>
      <c r="X3043" s="169">
        <f>IF(X$2=$A3043,Data!U54,0)</f>
        <v>0</v>
      </c>
      <c r="Y3043" s="169">
        <f>IF(Y$2=$A3043,Data!V54,0)</f>
        <v>0</v>
      </c>
      <c r="Z3043" s="169">
        <f>IF(Z$2=$A3043,Data!W54,0)</f>
        <v>0</v>
      </c>
      <c r="AA3043" s="169">
        <f>IF(AA$2=$A3043,Data!X54,0)</f>
        <v>0</v>
      </c>
      <c r="AB3043" s="169">
        <f>IF(AB$2=$A3043,Data!Y54,0)</f>
        <v>0</v>
      </c>
      <c r="AC3043" s="169">
        <f>IF(AC$2=$A3043,Data!Z54,0)</f>
        <v>0</v>
      </c>
      <c r="AD3043" s="170">
        <f>IF(AD$2=$A3043,Data!AA54,0)</f>
        <v>0</v>
      </c>
      <c r="AE3043" s="171">
        <f>IF(AE$2=$A3043,Data!AB54,0)</f>
        <v>0</v>
      </c>
      <c r="AF3043" s="170">
        <f>IF(AF$2=$A3043,Data!AC54,0)</f>
        <v>0</v>
      </c>
      <c r="AG3043" s="171">
        <f>IF(AG$2=$A3043,Data!AD54,0)</f>
        <v>0</v>
      </c>
      <c r="AH3043" s="170">
        <f>IF(AH$2=$A3043,Data!AE54,0)</f>
        <v>0</v>
      </c>
      <c r="AI3043" s="171">
        <f>IF(AI$2=$A3043,Data!AF54,0)</f>
        <v>0</v>
      </c>
      <c r="AJ3043" s="170">
        <f>IF(AJ$2=$A3043,Data!AG54,0)</f>
        <v>0</v>
      </c>
      <c r="AK3043" s="171">
        <f>IF(AK$2=$A3043,Data!AH54,0)</f>
        <v>0</v>
      </c>
      <c r="AL3043" s="170">
        <f>IF(AL$2=$A3043,Data!AI54,0)</f>
        <v>0</v>
      </c>
      <c r="AM3043" t="str">
        <f t="shared" si="94"/>
        <v>0</v>
      </c>
      <c r="AN3043" t="e">
        <f>+INDEX(Validation!$D$4:$D$250,MATCH(Merge!B3043,Validation!$E$4:$E$250,0))</f>
        <v>#N/A</v>
      </c>
      <c r="AO3043" s="172">
        <f t="shared" si="95"/>
        <v>0</v>
      </c>
    </row>
    <row r="3044" spans="1:41" ht="15" x14ac:dyDescent="0.25">
      <c r="A3044">
        <f>Inputs!$H$18</f>
        <v>8</v>
      </c>
      <c r="B3044" t="str">
        <f>Inputs!$D$4</f>
        <v>Select Agency…</v>
      </c>
      <c r="C3044" s="166" t="str">
        <f>Inputs!$I$6</f>
        <v>(insert code)</v>
      </c>
      <c r="D3044" t="str">
        <f>IFERROR(INDEX(Inputs!$I$11:$I$19,MATCH(A3044,Inputs!$H$11:$H$19)),"")</f>
        <v>(insert code)</v>
      </c>
      <c r="E3044" s="167">
        <f>Data!B55</f>
        <v>0</v>
      </c>
      <c r="F3044" s="168">
        <f>IF(F$2=$A3044,Data!C55,0)</f>
        <v>0</v>
      </c>
      <c r="G3044" s="168">
        <f>IF(G$2=$A3044,Data!D55,0)</f>
        <v>0</v>
      </c>
      <c r="H3044" s="168">
        <f>IF(H$2=$A3044,Data!E55,0)</f>
        <v>0</v>
      </c>
      <c r="I3044" s="168">
        <f>IF(I$2=$A3044,Data!F55,0)</f>
        <v>0</v>
      </c>
      <c r="J3044" s="168">
        <f>IF(J$2=$A3044,Data!G55,0)</f>
        <v>0</v>
      </c>
      <c r="K3044" s="168">
        <f>IF(K$2=$A3044,Data!H55,0)</f>
        <v>0</v>
      </c>
      <c r="L3044" s="168">
        <f>IF(L$2=$A3044,Data!I55,0)</f>
        <v>0</v>
      </c>
      <c r="M3044" s="168">
        <f>IF(M$2=$A3044,Data!J55,0)</f>
        <v>0</v>
      </c>
      <c r="N3044" s="168">
        <f>IF(N$2=$A3044,Data!K55,0)</f>
        <v>0</v>
      </c>
      <c r="O3044" s="168">
        <f>IF(O$2=$A3044,Data!L55,0)</f>
        <v>0</v>
      </c>
      <c r="P3044" s="168">
        <f>IF(P$2=$A3044,Data!M55,0)</f>
        <v>0</v>
      </c>
      <c r="Q3044" s="168">
        <f>IF(Q$2=$A3044,Data!N55,0)</f>
        <v>0</v>
      </c>
      <c r="R3044" s="169">
        <f>IF(R$2=$A3044,Data!O55,0)</f>
        <v>0</v>
      </c>
      <c r="S3044" s="169">
        <f>IF(S$2=$A3044,Data!P55,0)</f>
        <v>0</v>
      </c>
      <c r="T3044" s="169">
        <f>IF(T$2=$A3044,Data!Q55,0)</f>
        <v>0</v>
      </c>
      <c r="U3044" s="169">
        <f>IF(U$2=$A3044,Data!R55,0)</f>
        <v>0</v>
      </c>
      <c r="V3044" s="169">
        <f>IF(V$2=$A3044,Data!S55,0)</f>
        <v>0</v>
      </c>
      <c r="W3044" s="169">
        <f>IF(W$2=$A3044,Data!T55,0)</f>
        <v>0</v>
      </c>
      <c r="X3044" s="169">
        <f>IF(X$2=$A3044,Data!U55,0)</f>
        <v>0</v>
      </c>
      <c r="Y3044" s="169">
        <f>IF(Y$2=$A3044,Data!V55,0)</f>
        <v>0</v>
      </c>
      <c r="Z3044" s="169">
        <f>IF(Z$2=$A3044,Data!W55,0)</f>
        <v>0</v>
      </c>
      <c r="AA3044" s="169">
        <f>IF(AA$2=$A3044,Data!X55,0)</f>
        <v>0</v>
      </c>
      <c r="AB3044" s="169">
        <f>IF(AB$2=$A3044,Data!Y55,0)</f>
        <v>0</v>
      </c>
      <c r="AC3044" s="169">
        <f>IF(AC$2=$A3044,Data!Z55,0)</f>
        <v>0</v>
      </c>
      <c r="AD3044" s="170">
        <f>IF(AD$2=$A3044,Data!AA55,0)</f>
        <v>0</v>
      </c>
      <c r="AE3044" s="171">
        <f>IF(AE$2=$A3044,Data!AB55,0)</f>
        <v>0</v>
      </c>
      <c r="AF3044" s="170">
        <f>IF(AF$2=$A3044,Data!AC55,0)</f>
        <v>0</v>
      </c>
      <c r="AG3044" s="171">
        <f>IF(AG$2=$A3044,Data!AD55,0)</f>
        <v>0</v>
      </c>
      <c r="AH3044" s="170">
        <f>IF(AH$2=$A3044,Data!AE55,0)</f>
        <v>0</v>
      </c>
      <c r="AI3044" s="171">
        <f>IF(AI$2=$A3044,Data!AF55,0)</f>
        <v>0</v>
      </c>
      <c r="AJ3044" s="170">
        <f>IF(AJ$2=$A3044,Data!AG55,0)</f>
        <v>0</v>
      </c>
      <c r="AK3044" s="171">
        <f>IF(AK$2=$A3044,Data!AH55,0)</f>
        <v>0</v>
      </c>
      <c r="AL3044" s="170">
        <f>IF(AL$2=$A3044,Data!AI55,0)</f>
        <v>0</v>
      </c>
      <c r="AM3044" t="str">
        <f t="shared" si="94"/>
        <v>0</v>
      </c>
      <c r="AN3044" t="e">
        <f>+INDEX(Validation!$D$4:$D$250,MATCH(Merge!B3044,Validation!$E$4:$E$250,0))</f>
        <v>#N/A</v>
      </c>
      <c r="AO3044" s="172">
        <f t="shared" si="95"/>
        <v>0</v>
      </c>
    </row>
    <row r="3045" spans="1:41" ht="15" x14ac:dyDescent="0.25">
      <c r="A3045">
        <f>Inputs!$H$18</f>
        <v>8</v>
      </c>
      <c r="B3045" t="str">
        <f>Inputs!$D$4</f>
        <v>Select Agency…</v>
      </c>
      <c r="C3045" s="166" t="str">
        <f>Inputs!$I$6</f>
        <v>(insert code)</v>
      </c>
      <c r="D3045" t="str">
        <f>IFERROR(INDEX(Inputs!$I$11:$I$19,MATCH(A3045,Inputs!$H$11:$H$19)),"")</f>
        <v>(insert code)</v>
      </c>
      <c r="E3045" s="167">
        <f>Data!B56</f>
        <v>0</v>
      </c>
      <c r="F3045" s="168">
        <f>IF(F$2=$A3045,Data!C56,0)</f>
        <v>0</v>
      </c>
      <c r="G3045" s="168">
        <f>IF(G$2=$A3045,Data!D56,0)</f>
        <v>0</v>
      </c>
      <c r="H3045" s="168">
        <f>IF(H$2=$A3045,Data!E56,0)</f>
        <v>0</v>
      </c>
      <c r="I3045" s="168">
        <f>IF(I$2=$A3045,Data!F56,0)</f>
        <v>0</v>
      </c>
      <c r="J3045" s="168">
        <f>IF(J$2=$A3045,Data!G56,0)</f>
        <v>0</v>
      </c>
      <c r="K3045" s="168">
        <f>IF(K$2=$A3045,Data!H56,0)</f>
        <v>0</v>
      </c>
      <c r="L3045" s="168">
        <f>IF(L$2=$A3045,Data!I56,0)</f>
        <v>0</v>
      </c>
      <c r="M3045" s="168">
        <f>IF(M$2=$A3045,Data!J56,0)</f>
        <v>0</v>
      </c>
      <c r="N3045" s="168">
        <f>IF(N$2=$A3045,Data!K56,0)</f>
        <v>0</v>
      </c>
      <c r="O3045" s="168">
        <f>IF(O$2=$A3045,Data!L56,0)</f>
        <v>0</v>
      </c>
      <c r="P3045" s="168">
        <f>IF(P$2=$A3045,Data!M56,0)</f>
        <v>0</v>
      </c>
      <c r="Q3045" s="168">
        <f>IF(Q$2=$A3045,Data!N56,0)</f>
        <v>0</v>
      </c>
      <c r="R3045" s="169">
        <f>IF(R$2=$A3045,Data!O56,0)</f>
        <v>0</v>
      </c>
      <c r="S3045" s="169">
        <f>IF(S$2=$A3045,Data!P56,0)</f>
        <v>0</v>
      </c>
      <c r="T3045" s="169">
        <f>IF(T$2=$A3045,Data!Q56,0)</f>
        <v>0</v>
      </c>
      <c r="U3045" s="169">
        <f>IF(U$2=$A3045,Data!R56,0)</f>
        <v>0</v>
      </c>
      <c r="V3045" s="169">
        <f>IF(V$2=$A3045,Data!S56,0)</f>
        <v>0</v>
      </c>
      <c r="W3045" s="169">
        <f>IF(W$2=$A3045,Data!T56,0)</f>
        <v>0</v>
      </c>
      <c r="X3045" s="169">
        <f>IF(X$2=$A3045,Data!U56,0)</f>
        <v>0</v>
      </c>
      <c r="Y3045" s="169">
        <f>IF(Y$2=$A3045,Data!V56,0)</f>
        <v>0</v>
      </c>
      <c r="Z3045" s="169">
        <f>IF(Z$2=$A3045,Data!W56,0)</f>
        <v>0</v>
      </c>
      <c r="AA3045" s="169">
        <f>IF(AA$2=$A3045,Data!X56,0)</f>
        <v>0</v>
      </c>
      <c r="AB3045" s="169">
        <f>IF(AB$2=$A3045,Data!Y56,0)</f>
        <v>0</v>
      </c>
      <c r="AC3045" s="169">
        <f>IF(AC$2=$A3045,Data!Z56,0)</f>
        <v>0</v>
      </c>
      <c r="AD3045" s="170">
        <f>IF(AD$2=$A3045,Data!AA56,0)</f>
        <v>0</v>
      </c>
      <c r="AE3045" s="171">
        <f>IF(AE$2=$A3045,Data!AB56,0)</f>
        <v>0</v>
      </c>
      <c r="AF3045" s="170">
        <f>IF(AF$2=$A3045,Data!AC56,0)</f>
        <v>0</v>
      </c>
      <c r="AG3045" s="171">
        <f>IF(AG$2=$A3045,Data!AD56,0)</f>
        <v>0</v>
      </c>
      <c r="AH3045" s="170">
        <f>IF(AH$2=$A3045,Data!AE56,0)</f>
        <v>0</v>
      </c>
      <c r="AI3045" s="171">
        <f>IF(AI$2=$A3045,Data!AF56,0)</f>
        <v>0</v>
      </c>
      <c r="AJ3045" s="170">
        <f>IF(AJ$2=$A3045,Data!AG56,0)</f>
        <v>0</v>
      </c>
      <c r="AK3045" s="171">
        <f>IF(AK$2=$A3045,Data!AH56,0)</f>
        <v>0</v>
      </c>
      <c r="AL3045" s="170">
        <f>IF(AL$2=$A3045,Data!AI56,0)</f>
        <v>0</v>
      </c>
      <c r="AM3045" t="str">
        <f t="shared" si="94"/>
        <v>0</v>
      </c>
      <c r="AN3045" t="e">
        <f>+INDEX(Validation!$D$4:$D$250,MATCH(Merge!B3045,Validation!$E$4:$E$250,0))</f>
        <v>#N/A</v>
      </c>
      <c r="AO3045" s="172">
        <f t="shared" si="95"/>
        <v>0</v>
      </c>
    </row>
    <row r="3046" spans="1:41" ht="15" x14ac:dyDescent="0.25">
      <c r="A3046">
        <f>Inputs!$H$18</f>
        <v>8</v>
      </c>
      <c r="B3046" t="str">
        <f>Inputs!$D$4</f>
        <v>Select Agency…</v>
      </c>
      <c r="C3046" s="166" t="str">
        <f>Inputs!$I$6</f>
        <v>(insert code)</v>
      </c>
      <c r="D3046" t="str">
        <f>IFERROR(INDEX(Inputs!$I$11:$I$19,MATCH(A3046,Inputs!$H$11:$H$19)),"")</f>
        <v>(insert code)</v>
      </c>
      <c r="E3046" s="167">
        <f>Data!B57</f>
        <v>0</v>
      </c>
      <c r="F3046" s="168">
        <f>IF(F$2=$A3046,Data!C57,0)</f>
        <v>0</v>
      </c>
      <c r="G3046" s="168">
        <f>IF(G$2=$A3046,Data!D57,0)</f>
        <v>0</v>
      </c>
      <c r="H3046" s="168">
        <f>IF(H$2=$A3046,Data!E57,0)</f>
        <v>0</v>
      </c>
      <c r="I3046" s="168">
        <f>IF(I$2=$A3046,Data!F57,0)</f>
        <v>0</v>
      </c>
      <c r="J3046" s="168">
        <f>IF(J$2=$A3046,Data!G57,0)</f>
        <v>0</v>
      </c>
      <c r="K3046" s="168">
        <f>IF(K$2=$A3046,Data!H57,0)</f>
        <v>0</v>
      </c>
      <c r="L3046" s="168">
        <f>IF(L$2=$A3046,Data!I57,0)</f>
        <v>0</v>
      </c>
      <c r="M3046" s="168">
        <f>IF(M$2=$A3046,Data!J57,0)</f>
        <v>0</v>
      </c>
      <c r="N3046" s="168">
        <f>IF(N$2=$A3046,Data!K57,0)</f>
        <v>0</v>
      </c>
      <c r="O3046" s="168">
        <f>IF(O$2=$A3046,Data!L57,0)</f>
        <v>0</v>
      </c>
      <c r="P3046" s="168">
        <f>IF(P$2=$A3046,Data!M57,0)</f>
        <v>0</v>
      </c>
      <c r="Q3046" s="168">
        <f>IF(Q$2=$A3046,Data!N57,0)</f>
        <v>0</v>
      </c>
      <c r="R3046" s="169">
        <f>IF(R$2=$A3046,Data!O57,0)</f>
        <v>0</v>
      </c>
      <c r="S3046" s="169">
        <f>IF(S$2=$A3046,Data!P57,0)</f>
        <v>0</v>
      </c>
      <c r="T3046" s="169">
        <f>IF(T$2=$A3046,Data!Q57,0)</f>
        <v>0</v>
      </c>
      <c r="U3046" s="169">
        <f>IF(U$2=$A3046,Data!R57,0)</f>
        <v>0</v>
      </c>
      <c r="V3046" s="169">
        <f>IF(V$2=$A3046,Data!S57,0)</f>
        <v>0</v>
      </c>
      <c r="W3046" s="169">
        <f>IF(W$2=$A3046,Data!T57,0)</f>
        <v>0</v>
      </c>
      <c r="X3046" s="169">
        <f>IF(X$2=$A3046,Data!U57,0)</f>
        <v>0</v>
      </c>
      <c r="Y3046" s="169">
        <f>IF(Y$2=$A3046,Data!V57,0)</f>
        <v>0</v>
      </c>
      <c r="Z3046" s="169">
        <f>IF(Z$2=$A3046,Data!W57,0)</f>
        <v>0</v>
      </c>
      <c r="AA3046" s="169">
        <f>IF(AA$2=$A3046,Data!X57,0)</f>
        <v>0</v>
      </c>
      <c r="AB3046" s="169">
        <f>IF(AB$2=$A3046,Data!Y57,0)</f>
        <v>0</v>
      </c>
      <c r="AC3046" s="169">
        <f>IF(AC$2=$A3046,Data!Z57,0)</f>
        <v>0</v>
      </c>
      <c r="AD3046" s="170">
        <f>IF(AD$2=$A3046,Data!AA57,0)</f>
        <v>0</v>
      </c>
      <c r="AE3046" s="171">
        <f>IF(AE$2=$A3046,Data!AB57,0)</f>
        <v>0</v>
      </c>
      <c r="AF3046" s="170">
        <f>IF(AF$2=$A3046,Data!AC57,0)</f>
        <v>0</v>
      </c>
      <c r="AG3046" s="171">
        <f>IF(AG$2=$A3046,Data!AD57,0)</f>
        <v>0</v>
      </c>
      <c r="AH3046" s="170">
        <f>IF(AH$2=$A3046,Data!AE57,0)</f>
        <v>0</v>
      </c>
      <c r="AI3046" s="171">
        <f>IF(AI$2=$A3046,Data!AF57,0)</f>
        <v>0</v>
      </c>
      <c r="AJ3046" s="170">
        <f>IF(AJ$2=$A3046,Data!AG57,0)</f>
        <v>0</v>
      </c>
      <c r="AK3046" s="171">
        <f>IF(AK$2=$A3046,Data!AH57,0)</f>
        <v>0</v>
      </c>
      <c r="AL3046" s="170">
        <f>IF(AL$2=$A3046,Data!AI57,0)</f>
        <v>0</v>
      </c>
      <c r="AM3046" t="str">
        <f t="shared" si="94"/>
        <v>0</v>
      </c>
      <c r="AN3046" t="e">
        <f>+INDEX(Validation!$D$4:$D$250,MATCH(Merge!B3046,Validation!$E$4:$E$250,0))</f>
        <v>#N/A</v>
      </c>
      <c r="AO3046" s="172">
        <f t="shared" si="95"/>
        <v>0</v>
      </c>
    </row>
    <row r="3047" spans="1:41" ht="15" x14ac:dyDescent="0.25">
      <c r="A3047">
        <f>Inputs!$H$18</f>
        <v>8</v>
      </c>
      <c r="B3047" t="str">
        <f>Inputs!$D$4</f>
        <v>Select Agency…</v>
      </c>
      <c r="C3047" s="166" t="str">
        <f>Inputs!$I$6</f>
        <v>(insert code)</v>
      </c>
      <c r="D3047" t="str">
        <f>IFERROR(INDEX(Inputs!$I$11:$I$19,MATCH(A3047,Inputs!$H$11:$H$19)),"")</f>
        <v>(insert code)</v>
      </c>
      <c r="E3047" s="167">
        <f>Data!B58</f>
        <v>0</v>
      </c>
      <c r="F3047" s="168">
        <f>IF(F$2=$A3047,Data!C58,0)</f>
        <v>0</v>
      </c>
      <c r="G3047" s="168">
        <f>IF(G$2=$A3047,Data!D58,0)</f>
        <v>0</v>
      </c>
      <c r="H3047" s="168">
        <f>IF(H$2=$A3047,Data!E58,0)</f>
        <v>0</v>
      </c>
      <c r="I3047" s="168">
        <f>IF(I$2=$A3047,Data!F58,0)</f>
        <v>0</v>
      </c>
      <c r="J3047" s="168">
        <f>IF(J$2=$A3047,Data!G58,0)</f>
        <v>0</v>
      </c>
      <c r="K3047" s="168">
        <f>IF(K$2=$A3047,Data!H58,0)</f>
        <v>0</v>
      </c>
      <c r="L3047" s="168">
        <f>IF(L$2=$A3047,Data!I58,0)</f>
        <v>0</v>
      </c>
      <c r="M3047" s="168">
        <f>IF(M$2=$A3047,Data!J58,0)</f>
        <v>0</v>
      </c>
      <c r="N3047" s="168">
        <f>IF(N$2=$A3047,Data!K58,0)</f>
        <v>0</v>
      </c>
      <c r="O3047" s="168">
        <f>IF(O$2=$A3047,Data!L58,0)</f>
        <v>0</v>
      </c>
      <c r="P3047" s="168">
        <f>IF(P$2=$A3047,Data!M58,0)</f>
        <v>0</v>
      </c>
      <c r="Q3047" s="168">
        <f>IF(Q$2=$A3047,Data!N58,0)</f>
        <v>0</v>
      </c>
      <c r="R3047" s="169">
        <f>IF(R$2=$A3047,Data!O58,0)</f>
        <v>0</v>
      </c>
      <c r="S3047" s="169">
        <f>IF(S$2=$A3047,Data!P58,0)</f>
        <v>0</v>
      </c>
      <c r="T3047" s="169">
        <f>IF(T$2=$A3047,Data!Q58,0)</f>
        <v>0</v>
      </c>
      <c r="U3047" s="169">
        <f>IF(U$2=$A3047,Data!R58,0)</f>
        <v>0</v>
      </c>
      <c r="V3047" s="169">
        <f>IF(V$2=$A3047,Data!S58,0)</f>
        <v>0</v>
      </c>
      <c r="W3047" s="169">
        <f>IF(W$2=$A3047,Data!T58,0)</f>
        <v>0</v>
      </c>
      <c r="X3047" s="169">
        <f>IF(X$2=$A3047,Data!U58,0)</f>
        <v>0</v>
      </c>
      <c r="Y3047" s="169">
        <f>IF(Y$2=$A3047,Data!V58,0)</f>
        <v>0</v>
      </c>
      <c r="Z3047" s="169">
        <f>IF(Z$2=$A3047,Data!W58,0)</f>
        <v>0</v>
      </c>
      <c r="AA3047" s="169">
        <f>IF(AA$2=$A3047,Data!X58,0)</f>
        <v>0</v>
      </c>
      <c r="AB3047" s="169">
        <f>IF(AB$2=$A3047,Data!Y58,0)</f>
        <v>0</v>
      </c>
      <c r="AC3047" s="169">
        <f>IF(AC$2=$A3047,Data!Z58,0)</f>
        <v>0</v>
      </c>
      <c r="AD3047" s="170">
        <f>IF(AD$2=$A3047,Data!AA58,0)</f>
        <v>0</v>
      </c>
      <c r="AE3047" s="171">
        <f>IF(AE$2=$A3047,Data!AB58,0)</f>
        <v>0</v>
      </c>
      <c r="AF3047" s="170">
        <f>IF(AF$2=$A3047,Data!AC58,0)</f>
        <v>0</v>
      </c>
      <c r="AG3047" s="171">
        <f>IF(AG$2=$A3047,Data!AD58,0)</f>
        <v>0</v>
      </c>
      <c r="AH3047" s="170">
        <f>IF(AH$2=$A3047,Data!AE58,0)</f>
        <v>0</v>
      </c>
      <c r="AI3047" s="171">
        <f>IF(AI$2=$A3047,Data!AF58,0)</f>
        <v>0</v>
      </c>
      <c r="AJ3047" s="170">
        <f>IF(AJ$2=$A3047,Data!AG58,0)</f>
        <v>0</v>
      </c>
      <c r="AK3047" s="171">
        <f>IF(AK$2=$A3047,Data!AH58,0)</f>
        <v>0</v>
      </c>
      <c r="AL3047" s="170">
        <f>IF(AL$2=$A3047,Data!AI58,0)</f>
        <v>0</v>
      </c>
      <c r="AM3047" t="str">
        <f t="shared" si="94"/>
        <v>0</v>
      </c>
      <c r="AN3047" t="e">
        <f>+INDEX(Validation!$D$4:$D$250,MATCH(Merge!B3047,Validation!$E$4:$E$250,0))</f>
        <v>#N/A</v>
      </c>
      <c r="AO3047" s="172">
        <f t="shared" si="95"/>
        <v>0</v>
      </c>
    </row>
    <row r="3048" spans="1:41" ht="15" x14ac:dyDescent="0.25">
      <c r="A3048">
        <f>Inputs!$H$18</f>
        <v>8</v>
      </c>
      <c r="B3048" t="str">
        <f>Inputs!$D$4</f>
        <v>Select Agency…</v>
      </c>
      <c r="C3048" s="166" t="str">
        <f>Inputs!$I$6</f>
        <v>(insert code)</v>
      </c>
      <c r="D3048" t="str">
        <f>IFERROR(INDEX(Inputs!$I$11:$I$19,MATCH(A3048,Inputs!$H$11:$H$19)),"")</f>
        <v>(insert code)</v>
      </c>
      <c r="E3048" s="167">
        <f>Data!B59</f>
        <v>0</v>
      </c>
      <c r="F3048" s="168">
        <f>IF(F$2=$A3048,Data!C59,0)</f>
        <v>0</v>
      </c>
      <c r="G3048" s="168">
        <f>IF(G$2=$A3048,Data!D59,0)</f>
        <v>0</v>
      </c>
      <c r="H3048" s="168">
        <f>IF(H$2=$A3048,Data!E59,0)</f>
        <v>0</v>
      </c>
      <c r="I3048" s="168">
        <f>IF(I$2=$A3048,Data!F59,0)</f>
        <v>0</v>
      </c>
      <c r="J3048" s="168">
        <f>IF(J$2=$A3048,Data!G59,0)</f>
        <v>0</v>
      </c>
      <c r="K3048" s="168">
        <f>IF(K$2=$A3048,Data!H59,0)</f>
        <v>0</v>
      </c>
      <c r="L3048" s="168">
        <f>IF(L$2=$A3048,Data!I59,0)</f>
        <v>0</v>
      </c>
      <c r="M3048" s="168">
        <f>IF(M$2=$A3048,Data!J59,0)</f>
        <v>0</v>
      </c>
      <c r="N3048" s="168">
        <f>IF(N$2=$A3048,Data!K59,0)</f>
        <v>0</v>
      </c>
      <c r="O3048" s="168">
        <f>IF(O$2=$A3048,Data!L59,0)</f>
        <v>0</v>
      </c>
      <c r="P3048" s="168">
        <f>IF(P$2=$A3048,Data!M59,0)</f>
        <v>0</v>
      </c>
      <c r="Q3048" s="168">
        <f>IF(Q$2=$A3048,Data!N59,0)</f>
        <v>0</v>
      </c>
      <c r="R3048" s="169">
        <f>IF(R$2=$A3048,Data!O59,0)</f>
        <v>0</v>
      </c>
      <c r="S3048" s="169">
        <f>IF(S$2=$A3048,Data!P59,0)</f>
        <v>0</v>
      </c>
      <c r="T3048" s="169">
        <f>IF(T$2=$A3048,Data!Q59,0)</f>
        <v>0</v>
      </c>
      <c r="U3048" s="169">
        <f>IF(U$2=$A3048,Data!R59,0)</f>
        <v>0</v>
      </c>
      <c r="V3048" s="169">
        <f>IF(V$2=$A3048,Data!S59,0)</f>
        <v>0</v>
      </c>
      <c r="W3048" s="169">
        <f>IF(W$2=$A3048,Data!T59,0)</f>
        <v>0</v>
      </c>
      <c r="X3048" s="169">
        <f>IF(X$2=$A3048,Data!U59,0)</f>
        <v>0</v>
      </c>
      <c r="Y3048" s="169">
        <f>IF(Y$2=$A3048,Data!V59,0)</f>
        <v>0</v>
      </c>
      <c r="Z3048" s="169">
        <f>IF(Z$2=$A3048,Data!W59,0)</f>
        <v>0</v>
      </c>
      <c r="AA3048" s="169">
        <f>IF(AA$2=$A3048,Data!X59,0)</f>
        <v>0</v>
      </c>
      <c r="AB3048" s="169">
        <f>IF(AB$2=$A3048,Data!Y59,0)</f>
        <v>0</v>
      </c>
      <c r="AC3048" s="169">
        <f>IF(AC$2=$A3048,Data!Z59,0)</f>
        <v>0</v>
      </c>
      <c r="AD3048" s="170">
        <f>IF(AD$2=$A3048,Data!AA59,0)</f>
        <v>0</v>
      </c>
      <c r="AE3048" s="171">
        <f>IF(AE$2=$A3048,Data!AB59,0)</f>
        <v>0</v>
      </c>
      <c r="AF3048" s="170">
        <f>IF(AF$2=$A3048,Data!AC59,0)</f>
        <v>0</v>
      </c>
      <c r="AG3048" s="171">
        <f>IF(AG$2=$A3048,Data!AD59,0)</f>
        <v>0</v>
      </c>
      <c r="AH3048" s="170">
        <f>IF(AH$2=$A3048,Data!AE59,0)</f>
        <v>0</v>
      </c>
      <c r="AI3048" s="171">
        <f>IF(AI$2=$A3048,Data!AF59,0)</f>
        <v>0</v>
      </c>
      <c r="AJ3048" s="170">
        <f>IF(AJ$2=$A3048,Data!AG59,0)</f>
        <v>0</v>
      </c>
      <c r="AK3048" s="171">
        <f>IF(AK$2=$A3048,Data!AH59,0)</f>
        <v>0</v>
      </c>
      <c r="AL3048" s="170">
        <f>IF(AL$2=$A3048,Data!AI59,0)</f>
        <v>0</v>
      </c>
      <c r="AM3048" t="str">
        <f t="shared" si="94"/>
        <v>0</v>
      </c>
      <c r="AN3048" t="e">
        <f>+INDEX(Validation!$D$4:$D$250,MATCH(Merge!B3048,Validation!$E$4:$E$250,0))</f>
        <v>#N/A</v>
      </c>
      <c r="AO3048" s="172">
        <f t="shared" si="95"/>
        <v>0</v>
      </c>
    </row>
    <row r="3049" spans="1:41" ht="15" x14ac:dyDescent="0.25">
      <c r="A3049">
        <f>Inputs!$H$18</f>
        <v>8</v>
      </c>
      <c r="B3049" t="str">
        <f>Inputs!$D$4</f>
        <v>Select Agency…</v>
      </c>
      <c r="C3049" s="166" t="str">
        <f>Inputs!$I$6</f>
        <v>(insert code)</v>
      </c>
      <c r="D3049" t="str">
        <f>IFERROR(INDEX(Inputs!$I$11:$I$19,MATCH(A3049,Inputs!$H$11:$H$19)),"")</f>
        <v>(insert code)</v>
      </c>
      <c r="E3049" s="167">
        <f>Data!B60</f>
        <v>0</v>
      </c>
      <c r="F3049" s="168">
        <f>IF(F$2=$A3049,Data!C60,0)</f>
        <v>0</v>
      </c>
      <c r="G3049" s="168">
        <f>IF(G$2=$A3049,Data!D60,0)</f>
        <v>0</v>
      </c>
      <c r="H3049" s="168">
        <f>IF(H$2=$A3049,Data!E60,0)</f>
        <v>0</v>
      </c>
      <c r="I3049" s="168">
        <f>IF(I$2=$A3049,Data!F60,0)</f>
        <v>0</v>
      </c>
      <c r="J3049" s="168">
        <f>IF(J$2=$A3049,Data!G60,0)</f>
        <v>0</v>
      </c>
      <c r="K3049" s="168">
        <f>IF(K$2=$A3049,Data!H60,0)</f>
        <v>0</v>
      </c>
      <c r="L3049" s="168">
        <f>IF(L$2=$A3049,Data!I60,0)</f>
        <v>0</v>
      </c>
      <c r="M3049" s="168">
        <f>IF(M$2=$A3049,Data!J60,0)</f>
        <v>0</v>
      </c>
      <c r="N3049" s="168">
        <f>IF(N$2=$A3049,Data!K60,0)</f>
        <v>0</v>
      </c>
      <c r="O3049" s="168">
        <f>IF(O$2=$A3049,Data!L60,0)</f>
        <v>0</v>
      </c>
      <c r="P3049" s="168">
        <f>IF(P$2=$A3049,Data!M60,0)</f>
        <v>0</v>
      </c>
      <c r="Q3049" s="168">
        <f>IF(Q$2=$A3049,Data!N60,0)</f>
        <v>0</v>
      </c>
      <c r="R3049" s="169">
        <f>IF(R$2=$A3049,Data!O60,0)</f>
        <v>0</v>
      </c>
      <c r="S3049" s="169">
        <f>IF(S$2=$A3049,Data!P60,0)</f>
        <v>0</v>
      </c>
      <c r="T3049" s="169">
        <f>IF(T$2=$A3049,Data!Q60,0)</f>
        <v>0</v>
      </c>
      <c r="U3049" s="169">
        <f>IF(U$2=$A3049,Data!R60,0)</f>
        <v>0</v>
      </c>
      <c r="V3049" s="169">
        <f>IF(V$2=$A3049,Data!S60,0)</f>
        <v>0</v>
      </c>
      <c r="W3049" s="169">
        <f>IF(W$2=$A3049,Data!T60,0)</f>
        <v>0</v>
      </c>
      <c r="X3049" s="169">
        <f>IF(X$2=$A3049,Data!U60,0)</f>
        <v>0</v>
      </c>
      <c r="Y3049" s="169">
        <f>IF(Y$2=$A3049,Data!V60,0)</f>
        <v>0</v>
      </c>
      <c r="Z3049" s="169">
        <f>IF(Z$2=$A3049,Data!W60,0)</f>
        <v>0</v>
      </c>
      <c r="AA3049" s="169">
        <f>IF(AA$2=$A3049,Data!X60,0)</f>
        <v>0</v>
      </c>
      <c r="AB3049" s="169">
        <f>IF(AB$2=$A3049,Data!Y60,0)</f>
        <v>0</v>
      </c>
      <c r="AC3049" s="169">
        <f>IF(AC$2=$A3049,Data!Z60,0)</f>
        <v>0</v>
      </c>
      <c r="AD3049" s="170">
        <f>IF(AD$2=$A3049,Data!AA60,0)</f>
        <v>0</v>
      </c>
      <c r="AE3049" s="171">
        <f>IF(AE$2=$A3049,Data!AB60,0)</f>
        <v>0</v>
      </c>
      <c r="AF3049" s="170">
        <f>IF(AF$2=$A3049,Data!AC60,0)</f>
        <v>0</v>
      </c>
      <c r="AG3049" s="171">
        <f>IF(AG$2=$A3049,Data!AD60,0)</f>
        <v>0</v>
      </c>
      <c r="AH3049" s="170">
        <f>IF(AH$2=$A3049,Data!AE60,0)</f>
        <v>0</v>
      </c>
      <c r="AI3049" s="171">
        <f>IF(AI$2=$A3049,Data!AF60,0)</f>
        <v>0</v>
      </c>
      <c r="AJ3049" s="170">
        <f>IF(AJ$2=$A3049,Data!AG60,0)</f>
        <v>0</v>
      </c>
      <c r="AK3049" s="171">
        <f>IF(AK$2=$A3049,Data!AH60,0)</f>
        <v>0</v>
      </c>
      <c r="AL3049" s="170">
        <f>IF(AL$2=$A3049,Data!AI60,0)</f>
        <v>0</v>
      </c>
      <c r="AM3049" t="str">
        <f t="shared" si="94"/>
        <v>0</v>
      </c>
      <c r="AN3049" t="e">
        <f>+INDEX(Validation!$D$4:$D$250,MATCH(Merge!B3049,Validation!$E$4:$E$250,0))</f>
        <v>#N/A</v>
      </c>
      <c r="AO3049" s="172">
        <f t="shared" si="95"/>
        <v>0</v>
      </c>
    </row>
    <row r="3050" spans="1:41" ht="15" x14ac:dyDescent="0.25">
      <c r="A3050">
        <f>Inputs!$H$18</f>
        <v>8</v>
      </c>
      <c r="B3050" t="str">
        <f>Inputs!$D$4</f>
        <v>Select Agency…</v>
      </c>
      <c r="C3050" s="166" t="str">
        <f>Inputs!$I$6</f>
        <v>(insert code)</v>
      </c>
      <c r="D3050" t="str">
        <f>IFERROR(INDEX(Inputs!$I$11:$I$19,MATCH(A3050,Inputs!$H$11:$H$19)),"")</f>
        <v>(insert code)</v>
      </c>
      <c r="E3050" s="167">
        <f>Data!B61</f>
        <v>0</v>
      </c>
      <c r="F3050" s="168">
        <f>IF(F$2=$A3050,Data!C61,0)</f>
        <v>0</v>
      </c>
      <c r="G3050" s="168">
        <f>IF(G$2=$A3050,Data!D61,0)</f>
        <v>0</v>
      </c>
      <c r="H3050" s="168">
        <f>IF(H$2=$A3050,Data!E61,0)</f>
        <v>0</v>
      </c>
      <c r="I3050" s="168">
        <f>IF(I$2=$A3050,Data!F61,0)</f>
        <v>0</v>
      </c>
      <c r="J3050" s="168">
        <f>IF(J$2=$A3050,Data!G61,0)</f>
        <v>0</v>
      </c>
      <c r="K3050" s="168">
        <f>IF(K$2=$A3050,Data!H61,0)</f>
        <v>0</v>
      </c>
      <c r="L3050" s="168">
        <f>IF(L$2=$A3050,Data!I61,0)</f>
        <v>0</v>
      </c>
      <c r="M3050" s="168">
        <f>IF(M$2=$A3050,Data!J61,0)</f>
        <v>0</v>
      </c>
      <c r="N3050" s="168">
        <f>IF(N$2=$A3050,Data!K61,0)</f>
        <v>0</v>
      </c>
      <c r="O3050" s="168">
        <f>IF(O$2=$A3050,Data!L61,0)</f>
        <v>0</v>
      </c>
      <c r="P3050" s="168">
        <f>IF(P$2=$A3050,Data!M61,0)</f>
        <v>0</v>
      </c>
      <c r="Q3050" s="168">
        <f>IF(Q$2=$A3050,Data!N61,0)</f>
        <v>0</v>
      </c>
      <c r="R3050" s="169">
        <f>IF(R$2=$A3050,Data!O61,0)</f>
        <v>0</v>
      </c>
      <c r="S3050" s="169">
        <f>IF(S$2=$A3050,Data!P61,0)</f>
        <v>0</v>
      </c>
      <c r="T3050" s="169">
        <f>IF(T$2=$A3050,Data!Q61,0)</f>
        <v>0</v>
      </c>
      <c r="U3050" s="169">
        <f>IF(U$2=$A3050,Data!R61,0)</f>
        <v>0</v>
      </c>
      <c r="V3050" s="169">
        <f>IF(V$2=$A3050,Data!S61,0)</f>
        <v>0</v>
      </c>
      <c r="W3050" s="169">
        <f>IF(W$2=$A3050,Data!T61,0)</f>
        <v>0</v>
      </c>
      <c r="X3050" s="169">
        <f>IF(X$2=$A3050,Data!U61,0)</f>
        <v>0</v>
      </c>
      <c r="Y3050" s="169">
        <f>IF(Y$2=$A3050,Data!V61,0)</f>
        <v>0</v>
      </c>
      <c r="Z3050" s="169">
        <f>IF(Z$2=$A3050,Data!W61,0)</f>
        <v>0</v>
      </c>
      <c r="AA3050" s="169">
        <f>IF(AA$2=$A3050,Data!X61,0)</f>
        <v>0</v>
      </c>
      <c r="AB3050" s="169">
        <f>IF(AB$2=$A3050,Data!Y61,0)</f>
        <v>0</v>
      </c>
      <c r="AC3050" s="169">
        <f>IF(AC$2=$A3050,Data!Z61,0)</f>
        <v>0</v>
      </c>
      <c r="AD3050" s="170">
        <f>IF(AD$2=$A3050,Data!AA61,0)</f>
        <v>0</v>
      </c>
      <c r="AE3050" s="171">
        <f>IF(AE$2=$A3050,Data!AB61,0)</f>
        <v>0</v>
      </c>
      <c r="AF3050" s="170">
        <f>IF(AF$2=$A3050,Data!AC61,0)</f>
        <v>0</v>
      </c>
      <c r="AG3050" s="171">
        <f>IF(AG$2=$A3050,Data!AD61,0)</f>
        <v>0</v>
      </c>
      <c r="AH3050" s="170">
        <f>IF(AH$2=$A3050,Data!AE61,0)</f>
        <v>0</v>
      </c>
      <c r="AI3050" s="171">
        <f>IF(AI$2=$A3050,Data!AF61,0)</f>
        <v>0</v>
      </c>
      <c r="AJ3050" s="170">
        <f>IF(AJ$2=$A3050,Data!AG61,0)</f>
        <v>0</v>
      </c>
      <c r="AK3050" s="171">
        <f>IF(AK$2=$A3050,Data!AH61,0)</f>
        <v>0</v>
      </c>
      <c r="AL3050" s="170">
        <f>IF(AL$2=$A3050,Data!AI61,0)</f>
        <v>0</v>
      </c>
      <c r="AM3050" t="str">
        <f t="shared" si="94"/>
        <v>0</v>
      </c>
      <c r="AN3050" t="e">
        <f>+INDEX(Validation!$D$4:$D$250,MATCH(Merge!B3050,Validation!$E$4:$E$250,0))</f>
        <v>#N/A</v>
      </c>
      <c r="AO3050" s="172">
        <f t="shared" si="95"/>
        <v>0</v>
      </c>
    </row>
    <row r="3051" spans="1:41" ht="15" x14ac:dyDescent="0.25">
      <c r="A3051">
        <f>Inputs!$H$18</f>
        <v>8</v>
      </c>
      <c r="B3051" t="str">
        <f>Inputs!$D$4</f>
        <v>Select Agency…</v>
      </c>
      <c r="C3051" s="166" t="str">
        <f>Inputs!$I$6</f>
        <v>(insert code)</v>
      </c>
      <c r="D3051" t="str">
        <f>IFERROR(INDEX(Inputs!$I$11:$I$19,MATCH(A3051,Inputs!$H$11:$H$19)),"")</f>
        <v>(insert code)</v>
      </c>
      <c r="E3051" s="167">
        <f>Data!B62</f>
        <v>0</v>
      </c>
      <c r="F3051" s="168">
        <f>IF(F$2=$A3051,Data!C62,0)</f>
        <v>0</v>
      </c>
      <c r="G3051" s="168">
        <f>IF(G$2=$A3051,Data!D62,0)</f>
        <v>0</v>
      </c>
      <c r="H3051" s="168">
        <f>IF(H$2=$A3051,Data!E62,0)</f>
        <v>0</v>
      </c>
      <c r="I3051" s="168">
        <f>IF(I$2=$A3051,Data!F62,0)</f>
        <v>0</v>
      </c>
      <c r="J3051" s="168">
        <f>IF(J$2=$A3051,Data!G62,0)</f>
        <v>0</v>
      </c>
      <c r="K3051" s="168">
        <f>IF(K$2=$A3051,Data!H62,0)</f>
        <v>0</v>
      </c>
      <c r="L3051" s="168">
        <f>IF(L$2=$A3051,Data!I62,0)</f>
        <v>0</v>
      </c>
      <c r="M3051" s="168">
        <f>IF(M$2=$A3051,Data!J62,0)</f>
        <v>0</v>
      </c>
      <c r="N3051" s="168">
        <f>IF(N$2=$A3051,Data!K62,0)</f>
        <v>0</v>
      </c>
      <c r="O3051" s="168">
        <f>IF(O$2=$A3051,Data!L62,0)</f>
        <v>0</v>
      </c>
      <c r="P3051" s="168">
        <f>IF(P$2=$A3051,Data!M62,0)</f>
        <v>0</v>
      </c>
      <c r="Q3051" s="168">
        <f>IF(Q$2=$A3051,Data!N62,0)</f>
        <v>0</v>
      </c>
      <c r="R3051" s="169">
        <f>IF(R$2=$A3051,Data!O62,0)</f>
        <v>0</v>
      </c>
      <c r="S3051" s="169">
        <f>IF(S$2=$A3051,Data!P62,0)</f>
        <v>0</v>
      </c>
      <c r="T3051" s="169">
        <f>IF(T$2=$A3051,Data!Q62,0)</f>
        <v>0</v>
      </c>
      <c r="U3051" s="169">
        <f>IF(U$2=$A3051,Data!R62,0)</f>
        <v>0</v>
      </c>
      <c r="V3051" s="169">
        <f>IF(V$2=$A3051,Data!S62,0)</f>
        <v>0</v>
      </c>
      <c r="W3051" s="169">
        <f>IF(W$2=$A3051,Data!T62,0)</f>
        <v>0</v>
      </c>
      <c r="X3051" s="169">
        <f>IF(X$2=$A3051,Data!U62,0)</f>
        <v>0</v>
      </c>
      <c r="Y3051" s="169">
        <f>IF(Y$2=$A3051,Data!V62,0)</f>
        <v>0</v>
      </c>
      <c r="Z3051" s="169">
        <f>IF(Z$2=$A3051,Data!W62,0)</f>
        <v>0</v>
      </c>
      <c r="AA3051" s="169">
        <f>IF(AA$2=$A3051,Data!X62,0)</f>
        <v>0</v>
      </c>
      <c r="AB3051" s="169">
        <f>IF(AB$2=$A3051,Data!Y62,0)</f>
        <v>0</v>
      </c>
      <c r="AC3051" s="169">
        <f>IF(AC$2=$A3051,Data!Z62,0)</f>
        <v>0</v>
      </c>
      <c r="AD3051" s="170">
        <f>IF(AD$2=$A3051,Data!AA62,0)</f>
        <v>0</v>
      </c>
      <c r="AE3051" s="171">
        <f>IF(AE$2=$A3051,Data!AB62,0)</f>
        <v>0</v>
      </c>
      <c r="AF3051" s="170">
        <f>IF(AF$2=$A3051,Data!AC62,0)</f>
        <v>0</v>
      </c>
      <c r="AG3051" s="171">
        <f>IF(AG$2=$A3051,Data!AD62,0)</f>
        <v>0</v>
      </c>
      <c r="AH3051" s="170">
        <f>IF(AH$2=$A3051,Data!AE62,0)</f>
        <v>0</v>
      </c>
      <c r="AI3051" s="171">
        <f>IF(AI$2=$A3051,Data!AF62,0)</f>
        <v>0</v>
      </c>
      <c r="AJ3051" s="170">
        <f>IF(AJ$2=$A3051,Data!AG62,0)</f>
        <v>0</v>
      </c>
      <c r="AK3051" s="171">
        <f>IF(AK$2=$A3051,Data!AH62,0)</f>
        <v>0</v>
      </c>
      <c r="AL3051" s="170">
        <f>IF(AL$2=$A3051,Data!AI62,0)</f>
        <v>0</v>
      </c>
      <c r="AM3051" t="str">
        <f t="shared" si="94"/>
        <v>0</v>
      </c>
      <c r="AN3051" t="e">
        <f>+INDEX(Validation!$D$4:$D$250,MATCH(Merge!B3051,Validation!$E$4:$E$250,0))</f>
        <v>#N/A</v>
      </c>
      <c r="AO3051" s="172">
        <f t="shared" si="95"/>
        <v>0</v>
      </c>
    </row>
    <row r="3052" spans="1:41" ht="15" x14ac:dyDescent="0.25">
      <c r="A3052">
        <f>Inputs!$H$18</f>
        <v>8</v>
      </c>
      <c r="B3052" t="str">
        <f>Inputs!$D$4</f>
        <v>Select Agency…</v>
      </c>
      <c r="C3052" s="166" t="str">
        <f>Inputs!$I$6</f>
        <v>(insert code)</v>
      </c>
      <c r="D3052" t="str">
        <f>IFERROR(INDEX(Inputs!$I$11:$I$19,MATCH(A3052,Inputs!$H$11:$H$19)),"")</f>
        <v>(insert code)</v>
      </c>
      <c r="E3052" s="167">
        <f>Data!B63</f>
        <v>0</v>
      </c>
      <c r="F3052" s="168">
        <f>IF(F$2=$A3052,Data!C63,0)</f>
        <v>0</v>
      </c>
      <c r="G3052" s="168">
        <f>IF(G$2=$A3052,Data!D63,0)</f>
        <v>0</v>
      </c>
      <c r="H3052" s="168">
        <f>IF(H$2=$A3052,Data!E63,0)</f>
        <v>0</v>
      </c>
      <c r="I3052" s="168">
        <f>IF(I$2=$A3052,Data!F63,0)</f>
        <v>0</v>
      </c>
      <c r="J3052" s="168">
        <f>IF(J$2=$A3052,Data!G63,0)</f>
        <v>0</v>
      </c>
      <c r="K3052" s="168">
        <f>IF(K$2=$A3052,Data!H63,0)</f>
        <v>0</v>
      </c>
      <c r="L3052" s="168">
        <f>IF(L$2=$A3052,Data!I63,0)</f>
        <v>0</v>
      </c>
      <c r="M3052" s="168">
        <f>IF(M$2=$A3052,Data!J63,0)</f>
        <v>0</v>
      </c>
      <c r="N3052" s="168">
        <f>IF(N$2=$A3052,Data!K63,0)</f>
        <v>0</v>
      </c>
      <c r="O3052" s="168">
        <f>IF(O$2=$A3052,Data!L63,0)</f>
        <v>0</v>
      </c>
      <c r="P3052" s="168">
        <f>IF(P$2=$A3052,Data!M63,0)</f>
        <v>0</v>
      </c>
      <c r="Q3052" s="168">
        <f>IF(Q$2=$A3052,Data!N63,0)</f>
        <v>0</v>
      </c>
      <c r="R3052" s="169">
        <f>IF(R$2=$A3052,Data!O63,0)</f>
        <v>0</v>
      </c>
      <c r="S3052" s="169">
        <f>IF(S$2=$A3052,Data!P63,0)</f>
        <v>0</v>
      </c>
      <c r="T3052" s="169">
        <f>IF(T$2=$A3052,Data!Q63,0)</f>
        <v>0</v>
      </c>
      <c r="U3052" s="169">
        <f>IF(U$2=$A3052,Data!R63,0)</f>
        <v>0</v>
      </c>
      <c r="V3052" s="169">
        <f>IF(V$2=$A3052,Data!S63,0)</f>
        <v>0</v>
      </c>
      <c r="W3052" s="169">
        <f>IF(W$2=$A3052,Data!T63,0)</f>
        <v>0</v>
      </c>
      <c r="X3052" s="169">
        <f>IF(X$2=$A3052,Data!U63,0)</f>
        <v>0</v>
      </c>
      <c r="Y3052" s="169">
        <f>IF(Y$2=$A3052,Data!V63,0)</f>
        <v>0</v>
      </c>
      <c r="Z3052" s="169">
        <f>IF(Z$2=$A3052,Data!W63,0)</f>
        <v>0</v>
      </c>
      <c r="AA3052" s="169">
        <f>IF(AA$2=$A3052,Data!X63,0)</f>
        <v>0</v>
      </c>
      <c r="AB3052" s="169">
        <f>IF(AB$2=$A3052,Data!Y63,0)</f>
        <v>0</v>
      </c>
      <c r="AC3052" s="169">
        <f>IF(AC$2=$A3052,Data!Z63,0)</f>
        <v>0</v>
      </c>
      <c r="AD3052" s="170">
        <f>IF(AD$2=$A3052,Data!AA63,0)</f>
        <v>0</v>
      </c>
      <c r="AE3052" s="171">
        <f>IF(AE$2=$A3052,Data!AB63,0)</f>
        <v>0</v>
      </c>
      <c r="AF3052" s="170">
        <f>IF(AF$2=$A3052,Data!AC63,0)</f>
        <v>0</v>
      </c>
      <c r="AG3052" s="171">
        <f>IF(AG$2=$A3052,Data!AD63,0)</f>
        <v>0</v>
      </c>
      <c r="AH3052" s="170">
        <f>IF(AH$2=$A3052,Data!AE63,0)</f>
        <v>0</v>
      </c>
      <c r="AI3052" s="171">
        <f>IF(AI$2=$A3052,Data!AF63,0)</f>
        <v>0</v>
      </c>
      <c r="AJ3052" s="170">
        <f>IF(AJ$2=$A3052,Data!AG63,0)</f>
        <v>0</v>
      </c>
      <c r="AK3052" s="171">
        <f>IF(AK$2=$A3052,Data!AH63,0)</f>
        <v>0</v>
      </c>
      <c r="AL3052" s="170">
        <f>IF(AL$2=$A3052,Data!AI63,0)</f>
        <v>0</v>
      </c>
      <c r="AM3052" t="str">
        <f t="shared" si="94"/>
        <v>0</v>
      </c>
      <c r="AN3052" t="e">
        <f>+INDEX(Validation!$D$4:$D$250,MATCH(Merge!B3052,Validation!$E$4:$E$250,0))</f>
        <v>#N/A</v>
      </c>
      <c r="AO3052" s="172">
        <f t="shared" si="95"/>
        <v>0</v>
      </c>
    </row>
    <row r="3053" spans="1:41" ht="15" x14ac:dyDescent="0.25">
      <c r="A3053">
        <f>Inputs!$H$18</f>
        <v>8</v>
      </c>
      <c r="B3053" t="str">
        <f>Inputs!$D$4</f>
        <v>Select Agency…</v>
      </c>
      <c r="C3053" s="166" t="str">
        <f>Inputs!$I$6</f>
        <v>(insert code)</v>
      </c>
      <c r="D3053" t="str">
        <f>IFERROR(INDEX(Inputs!$I$11:$I$19,MATCH(A3053,Inputs!$H$11:$H$19)),"")</f>
        <v>(insert code)</v>
      </c>
      <c r="E3053" s="167">
        <f>Data!B64</f>
        <v>0</v>
      </c>
      <c r="F3053" s="168">
        <f>IF(F$2=$A3053,Data!C64,0)</f>
        <v>0</v>
      </c>
      <c r="G3053" s="168">
        <f>IF(G$2=$A3053,Data!D64,0)</f>
        <v>0</v>
      </c>
      <c r="H3053" s="168">
        <f>IF(H$2=$A3053,Data!E64,0)</f>
        <v>0</v>
      </c>
      <c r="I3053" s="168">
        <f>IF(I$2=$A3053,Data!F64,0)</f>
        <v>0</v>
      </c>
      <c r="J3053" s="168">
        <f>IF(J$2=$A3053,Data!G64,0)</f>
        <v>0</v>
      </c>
      <c r="K3053" s="168">
        <f>IF(K$2=$A3053,Data!H64,0)</f>
        <v>0</v>
      </c>
      <c r="L3053" s="168">
        <f>IF(L$2=$A3053,Data!I64,0)</f>
        <v>0</v>
      </c>
      <c r="M3053" s="168">
        <f>IF(M$2=$A3053,Data!J64,0)</f>
        <v>0</v>
      </c>
      <c r="N3053" s="168">
        <f>IF(N$2=$A3053,Data!K64,0)</f>
        <v>0</v>
      </c>
      <c r="O3053" s="168">
        <f>IF(O$2=$A3053,Data!L64,0)</f>
        <v>0</v>
      </c>
      <c r="P3053" s="168">
        <f>IF(P$2=$A3053,Data!M64,0)</f>
        <v>0</v>
      </c>
      <c r="Q3053" s="168">
        <f>IF(Q$2=$A3053,Data!N64,0)</f>
        <v>0</v>
      </c>
      <c r="R3053" s="169">
        <f>IF(R$2=$A3053,Data!O64,0)</f>
        <v>0</v>
      </c>
      <c r="S3053" s="169">
        <f>IF(S$2=$A3053,Data!P64,0)</f>
        <v>0</v>
      </c>
      <c r="T3053" s="169">
        <f>IF(T$2=$A3053,Data!Q64,0)</f>
        <v>0</v>
      </c>
      <c r="U3053" s="169">
        <f>IF(U$2=$A3053,Data!R64,0)</f>
        <v>0</v>
      </c>
      <c r="V3053" s="169">
        <f>IF(V$2=$A3053,Data!S64,0)</f>
        <v>0</v>
      </c>
      <c r="W3053" s="169">
        <f>IF(W$2=$A3053,Data!T64,0)</f>
        <v>0</v>
      </c>
      <c r="X3053" s="169">
        <f>IF(X$2=$A3053,Data!U64,0)</f>
        <v>0</v>
      </c>
      <c r="Y3053" s="169">
        <f>IF(Y$2=$A3053,Data!V64,0)</f>
        <v>0</v>
      </c>
      <c r="Z3053" s="169">
        <f>IF(Z$2=$A3053,Data!W64,0)</f>
        <v>0</v>
      </c>
      <c r="AA3053" s="169">
        <f>IF(AA$2=$A3053,Data!X64,0)</f>
        <v>0</v>
      </c>
      <c r="AB3053" s="169">
        <f>IF(AB$2=$A3053,Data!Y64,0)</f>
        <v>0</v>
      </c>
      <c r="AC3053" s="169">
        <f>IF(AC$2=$A3053,Data!Z64,0)</f>
        <v>0</v>
      </c>
      <c r="AD3053" s="170">
        <f>IF(AD$2=$A3053,Data!AA64,0)</f>
        <v>0</v>
      </c>
      <c r="AE3053" s="171">
        <f>IF(AE$2=$A3053,Data!AB64,0)</f>
        <v>0</v>
      </c>
      <c r="AF3053" s="170">
        <f>IF(AF$2=$A3053,Data!AC64,0)</f>
        <v>0</v>
      </c>
      <c r="AG3053" s="171">
        <f>IF(AG$2=$A3053,Data!AD64,0)</f>
        <v>0</v>
      </c>
      <c r="AH3053" s="170">
        <f>IF(AH$2=$A3053,Data!AE64,0)</f>
        <v>0</v>
      </c>
      <c r="AI3053" s="171">
        <f>IF(AI$2=$A3053,Data!AF64,0)</f>
        <v>0</v>
      </c>
      <c r="AJ3053" s="170">
        <f>IF(AJ$2=$A3053,Data!AG64,0)</f>
        <v>0</v>
      </c>
      <c r="AK3053" s="171">
        <f>IF(AK$2=$A3053,Data!AH64,0)</f>
        <v>0</v>
      </c>
      <c r="AL3053" s="170">
        <f>IF(AL$2=$A3053,Data!AI64,0)</f>
        <v>0</v>
      </c>
      <c r="AM3053" t="str">
        <f t="shared" si="94"/>
        <v>0</v>
      </c>
      <c r="AN3053" t="e">
        <f>+INDEX(Validation!$D$4:$D$250,MATCH(Merge!B3053,Validation!$E$4:$E$250,0))</f>
        <v>#N/A</v>
      </c>
      <c r="AO3053" s="172">
        <f t="shared" si="95"/>
        <v>0</v>
      </c>
    </row>
    <row r="3054" spans="1:41" ht="15" x14ac:dyDescent="0.25">
      <c r="A3054">
        <f>Inputs!$H$18</f>
        <v>8</v>
      </c>
      <c r="B3054" t="str">
        <f>Inputs!$D$4</f>
        <v>Select Agency…</v>
      </c>
      <c r="C3054" s="166" t="str">
        <f>Inputs!$I$6</f>
        <v>(insert code)</v>
      </c>
      <c r="D3054" t="str">
        <f>IFERROR(INDEX(Inputs!$I$11:$I$19,MATCH(A3054,Inputs!$H$11:$H$19)),"")</f>
        <v>(insert code)</v>
      </c>
      <c r="E3054" s="167">
        <f>Data!B65</f>
        <v>0</v>
      </c>
      <c r="F3054" s="168">
        <f>IF(F$2=$A3054,Data!C65,0)</f>
        <v>0</v>
      </c>
      <c r="G3054" s="168">
        <f>IF(G$2=$A3054,Data!D65,0)</f>
        <v>0</v>
      </c>
      <c r="H3054" s="168">
        <f>IF(H$2=$A3054,Data!E65,0)</f>
        <v>0</v>
      </c>
      <c r="I3054" s="168">
        <f>IF(I$2=$A3054,Data!F65,0)</f>
        <v>0</v>
      </c>
      <c r="J3054" s="168">
        <f>IF(J$2=$A3054,Data!G65,0)</f>
        <v>0</v>
      </c>
      <c r="K3054" s="168">
        <f>IF(K$2=$A3054,Data!H65,0)</f>
        <v>0</v>
      </c>
      <c r="L3054" s="168">
        <f>IF(L$2=$A3054,Data!I65,0)</f>
        <v>0</v>
      </c>
      <c r="M3054" s="168">
        <f>IF(M$2=$A3054,Data!J65,0)</f>
        <v>0</v>
      </c>
      <c r="N3054" s="168">
        <f>IF(N$2=$A3054,Data!K65,0)</f>
        <v>0</v>
      </c>
      <c r="O3054" s="168">
        <f>IF(O$2=$A3054,Data!L65,0)</f>
        <v>0</v>
      </c>
      <c r="P3054" s="168">
        <f>IF(P$2=$A3054,Data!M65,0)</f>
        <v>0</v>
      </c>
      <c r="Q3054" s="168">
        <f>IF(Q$2=$A3054,Data!N65,0)</f>
        <v>0</v>
      </c>
      <c r="R3054" s="169">
        <f>IF(R$2=$A3054,Data!O65,0)</f>
        <v>0</v>
      </c>
      <c r="S3054" s="169">
        <f>IF(S$2=$A3054,Data!P65,0)</f>
        <v>0</v>
      </c>
      <c r="T3054" s="169">
        <f>IF(T$2=$A3054,Data!Q65,0)</f>
        <v>0</v>
      </c>
      <c r="U3054" s="169">
        <f>IF(U$2=$A3054,Data!R65,0)</f>
        <v>0</v>
      </c>
      <c r="V3054" s="169">
        <f>IF(V$2=$A3054,Data!S65,0)</f>
        <v>0</v>
      </c>
      <c r="W3054" s="169">
        <f>IF(W$2=$A3054,Data!T65,0)</f>
        <v>0</v>
      </c>
      <c r="X3054" s="169">
        <f>IF(X$2=$A3054,Data!U65,0)</f>
        <v>0</v>
      </c>
      <c r="Y3054" s="169">
        <f>IF(Y$2=$A3054,Data!V65,0)</f>
        <v>0</v>
      </c>
      <c r="Z3054" s="169">
        <f>IF(Z$2=$A3054,Data!W65,0)</f>
        <v>0</v>
      </c>
      <c r="AA3054" s="169">
        <f>IF(AA$2=$A3054,Data!X65,0)</f>
        <v>0</v>
      </c>
      <c r="AB3054" s="169">
        <f>IF(AB$2=$A3054,Data!Y65,0)</f>
        <v>0</v>
      </c>
      <c r="AC3054" s="169">
        <f>IF(AC$2=$A3054,Data!Z65,0)</f>
        <v>0</v>
      </c>
      <c r="AD3054" s="170">
        <f>IF(AD$2=$A3054,Data!AA65,0)</f>
        <v>0</v>
      </c>
      <c r="AE3054" s="171">
        <f>IF(AE$2=$A3054,Data!AB65,0)</f>
        <v>0</v>
      </c>
      <c r="AF3054" s="170">
        <f>IF(AF$2=$A3054,Data!AC65,0)</f>
        <v>0</v>
      </c>
      <c r="AG3054" s="171">
        <f>IF(AG$2=$A3054,Data!AD65,0)</f>
        <v>0</v>
      </c>
      <c r="AH3054" s="170">
        <f>IF(AH$2=$A3054,Data!AE65,0)</f>
        <v>0</v>
      </c>
      <c r="AI3054" s="171">
        <f>IF(AI$2=$A3054,Data!AF65,0)</f>
        <v>0</v>
      </c>
      <c r="AJ3054" s="170">
        <f>IF(AJ$2=$A3054,Data!AG65,0)</f>
        <v>0</v>
      </c>
      <c r="AK3054" s="171">
        <f>IF(AK$2=$A3054,Data!AH65,0)</f>
        <v>0</v>
      </c>
      <c r="AL3054" s="170">
        <f>IF(AL$2=$A3054,Data!AI65,0)</f>
        <v>0</v>
      </c>
      <c r="AM3054" t="str">
        <f t="shared" si="94"/>
        <v>0</v>
      </c>
      <c r="AN3054" t="e">
        <f>+INDEX(Validation!$D$4:$D$250,MATCH(Merge!B3054,Validation!$E$4:$E$250,0))</f>
        <v>#N/A</v>
      </c>
      <c r="AO3054" s="172">
        <f t="shared" si="95"/>
        <v>0</v>
      </c>
    </row>
    <row r="3055" spans="1:41" ht="15" x14ac:dyDescent="0.25">
      <c r="A3055">
        <f>Inputs!$H$18</f>
        <v>8</v>
      </c>
      <c r="B3055" t="str">
        <f>Inputs!$D$4</f>
        <v>Select Agency…</v>
      </c>
      <c r="C3055" s="166" t="str">
        <f>Inputs!$I$6</f>
        <v>(insert code)</v>
      </c>
      <c r="D3055" t="str">
        <f>IFERROR(INDEX(Inputs!$I$11:$I$19,MATCH(A3055,Inputs!$H$11:$H$19)),"")</f>
        <v>(insert code)</v>
      </c>
      <c r="E3055" s="167">
        <f>Data!B66</f>
        <v>0</v>
      </c>
      <c r="F3055" s="168">
        <f>IF(F$2=$A3055,Data!C66,0)</f>
        <v>0</v>
      </c>
      <c r="G3055" s="168">
        <f>IF(G$2=$A3055,Data!D66,0)</f>
        <v>0</v>
      </c>
      <c r="H3055" s="168">
        <f>IF(H$2=$A3055,Data!E66,0)</f>
        <v>0</v>
      </c>
      <c r="I3055" s="168">
        <f>IF(I$2=$A3055,Data!F66,0)</f>
        <v>0</v>
      </c>
      <c r="J3055" s="168">
        <f>IF(J$2=$A3055,Data!G66,0)</f>
        <v>0</v>
      </c>
      <c r="K3055" s="168">
        <f>IF(K$2=$A3055,Data!H66,0)</f>
        <v>0</v>
      </c>
      <c r="L3055" s="168">
        <f>IF(L$2=$A3055,Data!I66,0)</f>
        <v>0</v>
      </c>
      <c r="M3055" s="168">
        <f>IF(M$2=$A3055,Data!J66,0)</f>
        <v>0</v>
      </c>
      <c r="N3055" s="168">
        <f>IF(N$2=$A3055,Data!K66,0)</f>
        <v>0</v>
      </c>
      <c r="O3055" s="168">
        <f>IF(O$2=$A3055,Data!L66,0)</f>
        <v>0</v>
      </c>
      <c r="P3055" s="168">
        <f>IF(P$2=$A3055,Data!M66,0)</f>
        <v>0</v>
      </c>
      <c r="Q3055" s="168">
        <f>IF(Q$2=$A3055,Data!N66,0)</f>
        <v>0</v>
      </c>
      <c r="R3055" s="169">
        <f>IF(R$2=$A3055,Data!O66,0)</f>
        <v>0</v>
      </c>
      <c r="S3055" s="169">
        <f>IF(S$2=$A3055,Data!P66,0)</f>
        <v>0</v>
      </c>
      <c r="T3055" s="169">
        <f>IF(T$2=$A3055,Data!Q66,0)</f>
        <v>0</v>
      </c>
      <c r="U3055" s="169">
        <f>IF(U$2=$A3055,Data!R66,0)</f>
        <v>0</v>
      </c>
      <c r="V3055" s="169">
        <f>IF(V$2=$A3055,Data!S66,0)</f>
        <v>0</v>
      </c>
      <c r="W3055" s="169">
        <f>IF(W$2=$A3055,Data!T66,0)</f>
        <v>0</v>
      </c>
      <c r="X3055" s="169">
        <f>IF(X$2=$A3055,Data!U66,0)</f>
        <v>0</v>
      </c>
      <c r="Y3055" s="169">
        <f>IF(Y$2=$A3055,Data!V66,0)</f>
        <v>0</v>
      </c>
      <c r="Z3055" s="169">
        <f>IF(Z$2=$A3055,Data!W66,0)</f>
        <v>0</v>
      </c>
      <c r="AA3055" s="169">
        <f>IF(AA$2=$A3055,Data!X66,0)</f>
        <v>0</v>
      </c>
      <c r="AB3055" s="169">
        <f>IF(AB$2=$A3055,Data!Y66,0)</f>
        <v>0</v>
      </c>
      <c r="AC3055" s="169">
        <f>IF(AC$2=$A3055,Data!Z66,0)</f>
        <v>0</v>
      </c>
      <c r="AD3055" s="170">
        <f>IF(AD$2=$A3055,Data!AA66,0)</f>
        <v>0</v>
      </c>
      <c r="AE3055" s="171">
        <f>IF(AE$2=$A3055,Data!AB66,0)</f>
        <v>0</v>
      </c>
      <c r="AF3055" s="170">
        <f>IF(AF$2=$A3055,Data!AC66,0)</f>
        <v>0</v>
      </c>
      <c r="AG3055" s="171">
        <f>IF(AG$2=$A3055,Data!AD66,0)</f>
        <v>0</v>
      </c>
      <c r="AH3055" s="170">
        <f>IF(AH$2=$A3055,Data!AE66,0)</f>
        <v>0</v>
      </c>
      <c r="AI3055" s="171">
        <f>IF(AI$2=$A3055,Data!AF66,0)</f>
        <v>0</v>
      </c>
      <c r="AJ3055" s="170">
        <f>IF(AJ$2=$A3055,Data!AG66,0)</f>
        <v>0</v>
      </c>
      <c r="AK3055" s="171">
        <f>IF(AK$2=$A3055,Data!AH66,0)</f>
        <v>0</v>
      </c>
      <c r="AL3055" s="170">
        <f>IF(AL$2=$A3055,Data!AI66,0)</f>
        <v>0</v>
      </c>
      <c r="AM3055" t="str">
        <f t="shared" si="94"/>
        <v>0</v>
      </c>
      <c r="AN3055" t="e">
        <f>+INDEX(Validation!$D$4:$D$250,MATCH(Merge!B3055,Validation!$E$4:$E$250,0))</f>
        <v>#N/A</v>
      </c>
      <c r="AO3055" s="172">
        <f t="shared" si="95"/>
        <v>0</v>
      </c>
    </row>
    <row r="3056" spans="1:41" ht="15" x14ac:dyDescent="0.25">
      <c r="A3056">
        <f>Inputs!$H$18</f>
        <v>8</v>
      </c>
      <c r="B3056" t="str">
        <f>Inputs!$D$4</f>
        <v>Select Agency…</v>
      </c>
      <c r="C3056" s="166" t="str">
        <f>Inputs!$I$6</f>
        <v>(insert code)</v>
      </c>
      <c r="D3056" t="str">
        <f>IFERROR(INDEX(Inputs!$I$11:$I$19,MATCH(A3056,Inputs!$H$11:$H$19)),"")</f>
        <v>(insert code)</v>
      </c>
      <c r="E3056" s="167">
        <f>Data!B67</f>
        <v>0</v>
      </c>
      <c r="F3056" s="168">
        <f>IF(F$2=$A3056,Data!C67,0)</f>
        <v>0</v>
      </c>
      <c r="G3056" s="168">
        <f>IF(G$2=$A3056,Data!D67,0)</f>
        <v>0</v>
      </c>
      <c r="H3056" s="168">
        <f>IF(H$2=$A3056,Data!E67,0)</f>
        <v>0</v>
      </c>
      <c r="I3056" s="168">
        <f>IF(I$2=$A3056,Data!F67,0)</f>
        <v>0</v>
      </c>
      <c r="J3056" s="168">
        <f>IF(J$2=$A3056,Data!G67,0)</f>
        <v>0</v>
      </c>
      <c r="K3056" s="168">
        <f>IF(K$2=$A3056,Data!H67,0)</f>
        <v>0</v>
      </c>
      <c r="L3056" s="168">
        <f>IF(L$2=$A3056,Data!I67,0)</f>
        <v>0</v>
      </c>
      <c r="M3056" s="168">
        <f>IF(M$2=$A3056,Data!J67,0)</f>
        <v>0</v>
      </c>
      <c r="N3056" s="168">
        <f>IF(N$2=$A3056,Data!K67,0)</f>
        <v>0</v>
      </c>
      <c r="O3056" s="168">
        <f>IF(O$2=$A3056,Data!L67,0)</f>
        <v>0</v>
      </c>
      <c r="P3056" s="168">
        <f>IF(P$2=$A3056,Data!M67,0)</f>
        <v>0</v>
      </c>
      <c r="Q3056" s="168">
        <f>IF(Q$2=$A3056,Data!N67,0)</f>
        <v>0</v>
      </c>
      <c r="R3056" s="169">
        <f>IF(R$2=$A3056,Data!O67,0)</f>
        <v>0</v>
      </c>
      <c r="S3056" s="169">
        <f>IF(S$2=$A3056,Data!P67,0)</f>
        <v>0</v>
      </c>
      <c r="T3056" s="169">
        <f>IF(T$2=$A3056,Data!Q67,0)</f>
        <v>0</v>
      </c>
      <c r="U3056" s="169">
        <f>IF(U$2=$A3056,Data!R67,0)</f>
        <v>0</v>
      </c>
      <c r="V3056" s="169">
        <f>IF(V$2=$A3056,Data!S67,0)</f>
        <v>0</v>
      </c>
      <c r="W3056" s="169">
        <f>IF(W$2=$A3056,Data!T67,0)</f>
        <v>0</v>
      </c>
      <c r="X3056" s="169">
        <f>IF(X$2=$A3056,Data!U67,0)</f>
        <v>0</v>
      </c>
      <c r="Y3056" s="169">
        <f>IF(Y$2=$A3056,Data!V67,0)</f>
        <v>0</v>
      </c>
      <c r="Z3056" s="169">
        <f>IF(Z$2=$A3056,Data!W67,0)</f>
        <v>0</v>
      </c>
      <c r="AA3056" s="169">
        <f>IF(AA$2=$A3056,Data!X67,0)</f>
        <v>0</v>
      </c>
      <c r="AB3056" s="169">
        <f>IF(AB$2=$A3056,Data!Y67,0)</f>
        <v>0</v>
      </c>
      <c r="AC3056" s="169">
        <f>IF(AC$2=$A3056,Data!Z67,0)</f>
        <v>0</v>
      </c>
      <c r="AD3056" s="170">
        <f>IF(AD$2=$A3056,Data!AA67,0)</f>
        <v>0</v>
      </c>
      <c r="AE3056" s="171">
        <f>IF(AE$2=$A3056,Data!AB67,0)</f>
        <v>0</v>
      </c>
      <c r="AF3056" s="170">
        <f>IF(AF$2=$A3056,Data!AC67,0)</f>
        <v>0</v>
      </c>
      <c r="AG3056" s="171">
        <f>IF(AG$2=$A3056,Data!AD67,0)</f>
        <v>0</v>
      </c>
      <c r="AH3056" s="170">
        <f>IF(AH$2=$A3056,Data!AE67,0)</f>
        <v>0</v>
      </c>
      <c r="AI3056" s="171">
        <f>IF(AI$2=$A3056,Data!AF67,0)</f>
        <v>0</v>
      </c>
      <c r="AJ3056" s="170">
        <f>IF(AJ$2=$A3056,Data!AG67,0)</f>
        <v>0</v>
      </c>
      <c r="AK3056" s="171">
        <f>IF(AK$2=$A3056,Data!AH67,0)</f>
        <v>0</v>
      </c>
      <c r="AL3056" s="170">
        <f>IF(AL$2=$A3056,Data!AI67,0)</f>
        <v>0</v>
      </c>
      <c r="AM3056" t="str">
        <f t="shared" si="94"/>
        <v>0</v>
      </c>
      <c r="AN3056" t="e">
        <f>+INDEX(Validation!$D$4:$D$250,MATCH(Merge!B3056,Validation!$E$4:$E$250,0))</f>
        <v>#N/A</v>
      </c>
      <c r="AO3056" s="172">
        <f t="shared" si="95"/>
        <v>0</v>
      </c>
    </row>
    <row r="3057" spans="1:41" ht="15" x14ac:dyDescent="0.25">
      <c r="A3057">
        <f>Inputs!$H$18</f>
        <v>8</v>
      </c>
      <c r="B3057" t="str">
        <f>Inputs!$D$4</f>
        <v>Select Agency…</v>
      </c>
      <c r="C3057" s="166" t="str">
        <f>Inputs!$I$6</f>
        <v>(insert code)</v>
      </c>
      <c r="D3057" t="str">
        <f>IFERROR(INDEX(Inputs!$I$11:$I$19,MATCH(A3057,Inputs!$H$11:$H$19)),"")</f>
        <v>(insert code)</v>
      </c>
      <c r="E3057" s="167">
        <f>Data!B68</f>
        <v>0</v>
      </c>
      <c r="F3057" s="168">
        <f>IF(F$2=$A3057,Data!C68,0)</f>
        <v>0</v>
      </c>
      <c r="G3057" s="168">
        <f>IF(G$2=$A3057,Data!D68,0)</f>
        <v>0</v>
      </c>
      <c r="H3057" s="168">
        <f>IF(H$2=$A3057,Data!E68,0)</f>
        <v>0</v>
      </c>
      <c r="I3057" s="168">
        <f>IF(I$2=$A3057,Data!F68,0)</f>
        <v>0</v>
      </c>
      <c r="J3057" s="168">
        <f>IF(J$2=$A3057,Data!G68,0)</f>
        <v>0</v>
      </c>
      <c r="K3057" s="168">
        <f>IF(K$2=$A3057,Data!H68,0)</f>
        <v>0</v>
      </c>
      <c r="L3057" s="168">
        <f>IF(L$2=$A3057,Data!I68,0)</f>
        <v>0</v>
      </c>
      <c r="M3057" s="168">
        <f>IF(M$2=$A3057,Data!J68,0)</f>
        <v>0</v>
      </c>
      <c r="N3057" s="168">
        <f>IF(N$2=$A3057,Data!K68,0)</f>
        <v>0</v>
      </c>
      <c r="O3057" s="168">
        <f>IF(O$2=$A3057,Data!L68,0)</f>
        <v>0</v>
      </c>
      <c r="P3057" s="168">
        <f>IF(P$2=$A3057,Data!M68,0)</f>
        <v>0</v>
      </c>
      <c r="Q3057" s="168">
        <f>IF(Q$2=$A3057,Data!N68,0)</f>
        <v>0</v>
      </c>
      <c r="R3057" s="169">
        <f>IF(R$2=$A3057,Data!O68,0)</f>
        <v>0</v>
      </c>
      <c r="S3057" s="169">
        <f>IF(S$2=$A3057,Data!P68,0)</f>
        <v>0</v>
      </c>
      <c r="T3057" s="169">
        <f>IF(T$2=$A3057,Data!Q68,0)</f>
        <v>0</v>
      </c>
      <c r="U3057" s="169">
        <f>IF(U$2=$A3057,Data!R68,0)</f>
        <v>0</v>
      </c>
      <c r="V3057" s="169">
        <f>IF(V$2=$A3057,Data!S68,0)</f>
        <v>0</v>
      </c>
      <c r="W3057" s="169">
        <f>IF(W$2=$A3057,Data!T68,0)</f>
        <v>0</v>
      </c>
      <c r="X3057" s="169">
        <f>IF(X$2=$A3057,Data!U68,0)</f>
        <v>0</v>
      </c>
      <c r="Y3057" s="169">
        <f>IF(Y$2=$A3057,Data!V68,0)</f>
        <v>0</v>
      </c>
      <c r="Z3057" s="169">
        <f>IF(Z$2=$A3057,Data!W68,0)</f>
        <v>0</v>
      </c>
      <c r="AA3057" s="169">
        <f>IF(AA$2=$A3057,Data!X68,0)</f>
        <v>0</v>
      </c>
      <c r="AB3057" s="169">
        <f>IF(AB$2=$A3057,Data!Y68,0)</f>
        <v>0</v>
      </c>
      <c r="AC3057" s="169">
        <f>IF(AC$2=$A3057,Data!Z68,0)</f>
        <v>0</v>
      </c>
      <c r="AD3057" s="170">
        <f>IF(AD$2=$A3057,Data!AA68,0)</f>
        <v>0</v>
      </c>
      <c r="AE3057" s="171">
        <f>IF(AE$2=$A3057,Data!AB68,0)</f>
        <v>0</v>
      </c>
      <c r="AF3057" s="170">
        <f>IF(AF$2=$A3057,Data!AC68,0)</f>
        <v>0</v>
      </c>
      <c r="AG3057" s="171">
        <f>IF(AG$2=$A3057,Data!AD68,0)</f>
        <v>0</v>
      </c>
      <c r="AH3057" s="170">
        <f>IF(AH$2=$A3057,Data!AE68,0)</f>
        <v>0</v>
      </c>
      <c r="AI3057" s="171">
        <f>IF(AI$2=$A3057,Data!AF68,0)</f>
        <v>0</v>
      </c>
      <c r="AJ3057" s="170">
        <f>IF(AJ$2=$A3057,Data!AG68,0)</f>
        <v>0</v>
      </c>
      <c r="AK3057" s="171">
        <f>IF(AK$2=$A3057,Data!AH68,0)</f>
        <v>0</v>
      </c>
      <c r="AL3057" s="170">
        <f>IF(AL$2=$A3057,Data!AI68,0)</f>
        <v>0</v>
      </c>
      <c r="AM3057" t="str">
        <f t="shared" si="94"/>
        <v>0</v>
      </c>
      <c r="AN3057" t="e">
        <f>+INDEX(Validation!$D$4:$D$250,MATCH(Merge!B3057,Validation!$E$4:$E$250,0))</f>
        <v>#N/A</v>
      </c>
      <c r="AO3057" s="172">
        <f t="shared" si="95"/>
        <v>0</v>
      </c>
    </row>
    <row r="3058" spans="1:41" ht="15" x14ac:dyDescent="0.25">
      <c r="A3058">
        <f>Inputs!$H$18</f>
        <v>8</v>
      </c>
      <c r="B3058" t="str">
        <f>Inputs!$D$4</f>
        <v>Select Agency…</v>
      </c>
      <c r="C3058" s="166" t="str">
        <f>Inputs!$I$6</f>
        <v>(insert code)</v>
      </c>
      <c r="D3058" t="str">
        <f>IFERROR(INDEX(Inputs!$I$11:$I$19,MATCH(A3058,Inputs!$H$11:$H$19)),"")</f>
        <v>(insert code)</v>
      </c>
      <c r="E3058" s="167">
        <f>Data!B69</f>
        <v>0</v>
      </c>
      <c r="F3058" s="168">
        <f>IF(F$2=$A3058,Data!C69,0)</f>
        <v>0</v>
      </c>
      <c r="G3058" s="168">
        <f>IF(G$2=$A3058,Data!D69,0)</f>
        <v>0</v>
      </c>
      <c r="H3058" s="168">
        <f>IF(H$2=$A3058,Data!E69,0)</f>
        <v>0</v>
      </c>
      <c r="I3058" s="168">
        <f>IF(I$2=$A3058,Data!F69,0)</f>
        <v>0</v>
      </c>
      <c r="J3058" s="168">
        <f>IF(J$2=$A3058,Data!G69,0)</f>
        <v>0</v>
      </c>
      <c r="K3058" s="168">
        <f>IF(K$2=$A3058,Data!H69,0)</f>
        <v>0</v>
      </c>
      <c r="L3058" s="168">
        <f>IF(L$2=$A3058,Data!I69,0)</f>
        <v>0</v>
      </c>
      <c r="M3058" s="168">
        <f>IF(M$2=$A3058,Data!J69,0)</f>
        <v>0</v>
      </c>
      <c r="N3058" s="168">
        <f>IF(N$2=$A3058,Data!K69,0)</f>
        <v>0</v>
      </c>
      <c r="O3058" s="168">
        <f>IF(O$2=$A3058,Data!L69,0)</f>
        <v>0</v>
      </c>
      <c r="P3058" s="168">
        <f>IF(P$2=$A3058,Data!M69,0)</f>
        <v>0</v>
      </c>
      <c r="Q3058" s="168">
        <f>IF(Q$2=$A3058,Data!N69,0)</f>
        <v>0</v>
      </c>
      <c r="R3058" s="169">
        <f>IF(R$2=$A3058,Data!O69,0)</f>
        <v>0</v>
      </c>
      <c r="S3058" s="169">
        <f>IF(S$2=$A3058,Data!P69,0)</f>
        <v>0</v>
      </c>
      <c r="T3058" s="169">
        <f>IF(T$2=$A3058,Data!Q69,0)</f>
        <v>0</v>
      </c>
      <c r="U3058" s="169">
        <f>IF(U$2=$A3058,Data!R69,0)</f>
        <v>0</v>
      </c>
      <c r="V3058" s="169">
        <f>IF(V$2=$A3058,Data!S69,0)</f>
        <v>0</v>
      </c>
      <c r="W3058" s="169">
        <f>IF(W$2=$A3058,Data!T69,0)</f>
        <v>0</v>
      </c>
      <c r="X3058" s="169">
        <f>IF(X$2=$A3058,Data!U69,0)</f>
        <v>0</v>
      </c>
      <c r="Y3058" s="169">
        <f>IF(Y$2=$A3058,Data!V69,0)</f>
        <v>0</v>
      </c>
      <c r="Z3058" s="169">
        <f>IF(Z$2=$A3058,Data!W69,0)</f>
        <v>0</v>
      </c>
      <c r="AA3058" s="169">
        <f>IF(AA$2=$A3058,Data!X69,0)</f>
        <v>0</v>
      </c>
      <c r="AB3058" s="169">
        <f>IF(AB$2=$A3058,Data!Y69,0)</f>
        <v>0</v>
      </c>
      <c r="AC3058" s="169">
        <f>IF(AC$2=$A3058,Data!Z69,0)</f>
        <v>0</v>
      </c>
      <c r="AD3058" s="170">
        <f>IF(AD$2=$A3058,Data!AA69,0)</f>
        <v>0</v>
      </c>
      <c r="AE3058" s="171">
        <f>IF(AE$2=$A3058,Data!AB69,0)</f>
        <v>0</v>
      </c>
      <c r="AF3058" s="170">
        <f>IF(AF$2=$A3058,Data!AC69,0)</f>
        <v>0</v>
      </c>
      <c r="AG3058" s="171">
        <f>IF(AG$2=$A3058,Data!AD69,0)</f>
        <v>0</v>
      </c>
      <c r="AH3058" s="170">
        <f>IF(AH$2=$A3058,Data!AE69,0)</f>
        <v>0</v>
      </c>
      <c r="AI3058" s="171">
        <f>IF(AI$2=$A3058,Data!AF69,0)</f>
        <v>0</v>
      </c>
      <c r="AJ3058" s="170">
        <f>IF(AJ$2=$A3058,Data!AG69,0)</f>
        <v>0</v>
      </c>
      <c r="AK3058" s="171">
        <f>IF(AK$2=$A3058,Data!AH69,0)</f>
        <v>0</v>
      </c>
      <c r="AL3058" s="170">
        <f>IF(AL$2=$A3058,Data!AI69,0)</f>
        <v>0</v>
      </c>
      <c r="AM3058" t="str">
        <f t="shared" si="94"/>
        <v>0</v>
      </c>
      <c r="AN3058" t="e">
        <f>+INDEX(Validation!$D$4:$D$250,MATCH(Merge!B3058,Validation!$E$4:$E$250,0))</f>
        <v>#N/A</v>
      </c>
      <c r="AO3058" s="172">
        <f t="shared" si="95"/>
        <v>0</v>
      </c>
    </row>
    <row r="3059" spans="1:41" ht="15" x14ac:dyDescent="0.25">
      <c r="A3059">
        <f>Inputs!$H$18</f>
        <v>8</v>
      </c>
      <c r="B3059" t="str">
        <f>Inputs!$D$4</f>
        <v>Select Agency…</v>
      </c>
      <c r="C3059" s="166" t="str">
        <f>Inputs!$I$6</f>
        <v>(insert code)</v>
      </c>
      <c r="D3059" t="str">
        <f>IFERROR(INDEX(Inputs!$I$11:$I$19,MATCH(A3059,Inputs!$H$11:$H$19)),"")</f>
        <v>(insert code)</v>
      </c>
      <c r="E3059" s="167">
        <f>Data!B70</f>
        <v>0</v>
      </c>
      <c r="F3059" s="168">
        <f>IF(F$2=$A3059,Data!C70,0)</f>
        <v>0</v>
      </c>
      <c r="G3059" s="168">
        <f>IF(G$2=$A3059,Data!D70,0)</f>
        <v>0</v>
      </c>
      <c r="H3059" s="168">
        <f>IF(H$2=$A3059,Data!E70,0)</f>
        <v>0</v>
      </c>
      <c r="I3059" s="168">
        <f>IF(I$2=$A3059,Data!F70,0)</f>
        <v>0</v>
      </c>
      <c r="J3059" s="168">
        <f>IF(J$2=$A3059,Data!G70,0)</f>
        <v>0</v>
      </c>
      <c r="K3059" s="168">
        <f>IF(K$2=$A3059,Data!H70,0)</f>
        <v>0</v>
      </c>
      <c r="L3059" s="168">
        <f>IF(L$2=$A3059,Data!I70,0)</f>
        <v>0</v>
      </c>
      <c r="M3059" s="168">
        <f>IF(M$2=$A3059,Data!J70,0)</f>
        <v>0</v>
      </c>
      <c r="N3059" s="168">
        <f>IF(N$2=$A3059,Data!K70,0)</f>
        <v>0</v>
      </c>
      <c r="O3059" s="168">
        <f>IF(O$2=$A3059,Data!L70,0)</f>
        <v>0</v>
      </c>
      <c r="P3059" s="168">
        <f>IF(P$2=$A3059,Data!M70,0)</f>
        <v>0</v>
      </c>
      <c r="Q3059" s="168">
        <f>IF(Q$2=$A3059,Data!N70,0)</f>
        <v>0</v>
      </c>
      <c r="R3059" s="169">
        <f>IF(R$2=$A3059,Data!O70,0)</f>
        <v>0</v>
      </c>
      <c r="S3059" s="169">
        <f>IF(S$2=$A3059,Data!P70,0)</f>
        <v>0</v>
      </c>
      <c r="T3059" s="169">
        <f>IF(T$2=$A3059,Data!Q70,0)</f>
        <v>0</v>
      </c>
      <c r="U3059" s="169">
        <f>IF(U$2=$A3059,Data!R70,0)</f>
        <v>0</v>
      </c>
      <c r="V3059" s="169">
        <f>IF(V$2=$A3059,Data!S70,0)</f>
        <v>0</v>
      </c>
      <c r="W3059" s="169">
        <f>IF(W$2=$A3059,Data!T70,0)</f>
        <v>0</v>
      </c>
      <c r="X3059" s="169">
        <f>IF(X$2=$A3059,Data!U70,0)</f>
        <v>0</v>
      </c>
      <c r="Y3059" s="169">
        <f>IF(Y$2=$A3059,Data!V70,0)</f>
        <v>0</v>
      </c>
      <c r="Z3059" s="169">
        <f>IF(Z$2=$A3059,Data!W70,0)</f>
        <v>0</v>
      </c>
      <c r="AA3059" s="169">
        <f>IF(AA$2=$A3059,Data!X70,0)</f>
        <v>0</v>
      </c>
      <c r="AB3059" s="169">
        <f>IF(AB$2=$A3059,Data!Y70,0)</f>
        <v>0</v>
      </c>
      <c r="AC3059" s="169">
        <f>IF(AC$2=$A3059,Data!Z70,0)</f>
        <v>0</v>
      </c>
      <c r="AD3059" s="170">
        <f>IF(AD$2=$A3059,Data!AA70,0)</f>
        <v>0</v>
      </c>
      <c r="AE3059" s="171">
        <f>IF(AE$2=$A3059,Data!AB70,0)</f>
        <v>0</v>
      </c>
      <c r="AF3059" s="170">
        <f>IF(AF$2=$A3059,Data!AC70,0)</f>
        <v>0</v>
      </c>
      <c r="AG3059" s="171">
        <f>IF(AG$2=$A3059,Data!AD70,0)</f>
        <v>0</v>
      </c>
      <c r="AH3059" s="170">
        <f>IF(AH$2=$A3059,Data!AE70,0)</f>
        <v>0</v>
      </c>
      <c r="AI3059" s="171">
        <f>IF(AI$2=$A3059,Data!AF70,0)</f>
        <v>0</v>
      </c>
      <c r="AJ3059" s="170">
        <f>IF(AJ$2=$A3059,Data!AG70,0)</f>
        <v>0</v>
      </c>
      <c r="AK3059" s="171">
        <f>IF(AK$2=$A3059,Data!AH70,0)</f>
        <v>0</v>
      </c>
      <c r="AL3059" s="170">
        <f>IF(AL$2=$A3059,Data!AI70,0)</f>
        <v>0</v>
      </c>
      <c r="AM3059" t="str">
        <f t="shared" si="94"/>
        <v>0</v>
      </c>
      <c r="AN3059" t="e">
        <f>+INDEX(Validation!$D$4:$D$250,MATCH(Merge!B3059,Validation!$E$4:$E$250,0))</f>
        <v>#N/A</v>
      </c>
      <c r="AO3059" s="172">
        <f t="shared" si="95"/>
        <v>0</v>
      </c>
    </row>
    <row r="3060" spans="1:41" ht="15" x14ac:dyDescent="0.25">
      <c r="A3060">
        <f>Inputs!$H$18</f>
        <v>8</v>
      </c>
      <c r="B3060" t="str">
        <f>Inputs!$D$4</f>
        <v>Select Agency…</v>
      </c>
      <c r="C3060" s="166" t="str">
        <f>Inputs!$I$6</f>
        <v>(insert code)</v>
      </c>
      <c r="D3060" t="str">
        <f>IFERROR(INDEX(Inputs!$I$11:$I$19,MATCH(A3060,Inputs!$H$11:$H$19)),"")</f>
        <v>(insert code)</v>
      </c>
      <c r="E3060" s="167">
        <f>Data!B71</f>
        <v>0</v>
      </c>
      <c r="F3060" s="168">
        <f>IF(F$2=$A3060,Data!C71,0)</f>
        <v>0</v>
      </c>
      <c r="G3060" s="168">
        <f>IF(G$2=$A3060,Data!D71,0)</f>
        <v>0</v>
      </c>
      <c r="H3060" s="168">
        <f>IF(H$2=$A3060,Data!E71,0)</f>
        <v>0</v>
      </c>
      <c r="I3060" s="168">
        <f>IF(I$2=$A3060,Data!F71,0)</f>
        <v>0</v>
      </c>
      <c r="J3060" s="168">
        <f>IF(J$2=$A3060,Data!G71,0)</f>
        <v>0</v>
      </c>
      <c r="K3060" s="168">
        <f>IF(K$2=$A3060,Data!H71,0)</f>
        <v>0</v>
      </c>
      <c r="L3060" s="168">
        <f>IF(L$2=$A3060,Data!I71,0)</f>
        <v>0</v>
      </c>
      <c r="M3060" s="168">
        <f>IF(M$2=$A3060,Data!J71,0)</f>
        <v>0</v>
      </c>
      <c r="N3060" s="168">
        <f>IF(N$2=$A3060,Data!K71,0)</f>
        <v>0</v>
      </c>
      <c r="O3060" s="168">
        <f>IF(O$2=$A3060,Data!L71,0)</f>
        <v>0</v>
      </c>
      <c r="P3060" s="168">
        <f>IF(P$2=$A3060,Data!M71,0)</f>
        <v>0</v>
      </c>
      <c r="Q3060" s="168">
        <f>IF(Q$2=$A3060,Data!N71,0)</f>
        <v>0</v>
      </c>
      <c r="R3060" s="169">
        <f>IF(R$2=$A3060,Data!O71,0)</f>
        <v>0</v>
      </c>
      <c r="S3060" s="169">
        <f>IF(S$2=$A3060,Data!P71,0)</f>
        <v>0</v>
      </c>
      <c r="T3060" s="169">
        <f>IF(T$2=$A3060,Data!Q71,0)</f>
        <v>0</v>
      </c>
      <c r="U3060" s="169">
        <f>IF(U$2=$A3060,Data!R71,0)</f>
        <v>0</v>
      </c>
      <c r="V3060" s="169">
        <f>IF(V$2=$A3060,Data!S71,0)</f>
        <v>0</v>
      </c>
      <c r="W3060" s="169">
        <f>IF(W$2=$A3060,Data!T71,0)</f>
        <v>0</v>
      </c>
      <c r="X3060" s="169">
        <f>IF(X$2=$A3060,Data!U71,0)</f>
        <v>0</v>
      </c>
      <c r="Y3060" s="169">
        <f>IF(Y$2=$A3060,Data!V71,0)</f>
        <v>0</v>
      </c>
      <c r="Z3060" s="169">
        <f>IF(Z$2=$A3060,Data!W71,0)</f>
        <v>0</v>
      </c>
      <c r="AA3060" s="169">
        <f>IF(AA$2=$A3060,Data!X71,0)</f>
        <v>0</v>
      </c>
      <c r="AB3060" s="169">
        <f>IF(AB$2=$A3060,Data!Y71,0)</f>
        <v>0</v>
      </c>
      <c r="AC3060" s="169">
        <f>IF(AC$2=$A3060,Data!Z71,0)</f>
        <v>0</v>
      </c>
      <c r="AD3060" s="170">
        <f>IF(AD$2=$A3060,Data!AA71,0)</f>
        <v>0</v>
      </c>
      <c r="AE3060" s="171">
        <f>IF(AE$2=$A3060,Data!AB71,0)</f>
        <v>0</v>
      </c>
      <c r="AF3060" s="170">
        <f>IF(AF$2=$A3060,Data!AC71,0)</f>
        <v>0</v>
      </c>
      <c r="AG3060" s="171">
        <f>IF(AG$2=$A3060,Data!AD71,0)</f>
        <v>0</v>
      </c>
      <c r="AH3060" s="170">
        <f>IF(AH$2=$A3060,Data!AE71,0)</f>
        <v>0</v>
      </c>
      <c r="AI3060" s="171">
        <f>IF(AI$2=$A3060,Data!AF71,0)</f>
        <v>0</v>
      </c>
      <c r="AJ3060" s="170">
        <f>IF(AJ$2=$A3060,Data!AG71,0)</f>
        <v>0</v>
      </c>
      <c r="AK3060" s="171">
        <f>IF(AK$2=$A3060,Data!AH71,0)</f>
        <v>0</v>
      </c>
      <c r="AL3060" s="170">
        <f>IF(AL$2=$A3060,Data!AI71,0)</f>
        <v>0</v>
      </c>
      <c r="AM3060" t="str">
        <f t="shared" si="94"/>
        <v>0</v>
      </c>
      <c r="AN3060" t="e">
        <f>+INDEX(Validation!$D$4:$D$250,MATCH(Merge!B3060,Validation!$E$4:$E$250,0))</f>
        <v>#N/A</v>
      </c>
      <c r="AO3060" s="172">
        <f t="shared" si="95"/>
        <v>0</v>
      </c>
    </row>
    <row r="3061" spans="1:41" ht="15" x14ac:dyDescent="0.25">
      <c r="A3061">
        <f>Inputs!$H$18</f>
        <v>8</v>
      </c>
      <c r="B3061" t="str">
        <f>Inputs!$D$4</f>
        <v>Select Agency…</v>
      </c>
      <c r="C3061" s="166" t="str">
        <f>Inputs!$I$6</f>
        <v>(insert code)</v>
      </c>
      <c r="D3061" t="str">
        <f>IFERROR(INDEX(Inputs!$I$11:$I$19,MATCH(A3061,Inputs!$H$11:$H$19)),"")</f>
        <v>(insert code)</v>
      </c>
      <c r="E3061" s="167">
        <f>Data!B72</f>
        <v>0</v>
      </c>
      <c r="F3061" s="168">
        <f>IF(F$2=$A3061,Data!C72,0)</f>
        <v>0</v>
      </c>
      <c r="G3061" s="168">
        <f>IF(G$2=$A3061,Data!D72,0)</f>
        <v>0</v>
      </c>
      <c r="H3061" s="168">
        <f>IF(H$2=$A3061,Data!E72,0)</f>
        <v>0</v>
      </c>
      <c r="I3061" s="168">
        <f>IF(I$2=$A3061,Data!F72,0)</f>
        <v>0</v>
      </c>
      <c r="J3061" s="168">
        <f>IF(J$2=$A3061,Data!G72,0)</f>
        <v>0</v>
      </c>
      <c r="K3061" s="168">
        <f>IF(K$2=$A3061,Data!H72,0)</f>
        <v>0</v>
      </c>
      <c r="L3061" s="168">
        <f>IF(L$2=$A3061,Data!I72,0)</f>
        <v>0</v>
      </c>
      <c r="M3061" s="168">
        <f>IF(M$2=$A3061,Data!J72,0)</f>
        <v>0</v>
      </c>
      <c r="N3061" s="168">
        <f>IF(N$2=$A3061,Data!K72,0)</f>
        <v>0</v>
      </c>
      <c r="O3061" s="168">
        <f>IF(O$2=$A3061,Data!L72,0)</f>
        <v>0</v>
      </c>
      <c r="P3061" s="168">
        <f>IF(P$2=$A3061,Data!M72,0)</f>
        <v>0</v>
      </c>
      <c r="Q3061" s="168">
        <f>IF(Q$2=$A3061,Data!N72,0)</f>
        <v>0</v>
      </c>
      <c r="R3061" s="169">
        <f>IF(R$2=$A3061,Data!O72,0)</f>
        <v>0</v>
      </c>
      <c r="S3061" s="169">
        <f>IF(S$2=$A3061,Data!P72,0)</f>
        <v>0</v>
      </c>
      <c r="T3061" s="169">
        <f>IF(T$2=$A3061,Data!Q72,0)</f>
        <v>0</v>
      </c>
      <c r="U3061" s="169">
        <f>IF(U$2=$A3061,Data!R72,0)</f>
        <v>0</v>
      </c>
      <c r="V3061" s="169">
        <f>IF(V$2=$A3061,Data!S72,0)</f>
        <v>0</v>
      </c>
      <c r="W3061" s="169">
        <f>IF(W$2=$A3061,Data!T72,0)</f>
        <v>0</v>
      </c>
      <c r="X3061" s="169">
        <f>IF(X$2=$A3061,Data!U72,0)</f>
        <v>0</v>
      </c>
      <c r="Y3061" s="169">
        <f>IF(Y$2=$A3061,Data!V72,0)</f>
        <v>0</v>
      </c>
      <c r="Z3061" s="169">
        <f>IF(Z$2=$A3061,Data!W72,0)</f>
        <v>0</v>
      </c>
      <c r="AA3061" s="169">
        <f>IF(AA$2=$A3061,Data!X72,0)</f>
        <v>0</v>
      </c>
      <c r="AB3061" s="169">
        <f>IF(AB$2=$A3061,Data!Y72,0)</f>
        <v>0</v>
      </c>
      <c r="AC3061" s="169">
        <f>IF(AC$2=$A3061,Data!Z72,0)</f>
        <v>0</v>
      </c>
      <c r="AD3061" s="170">
        <f>IF(AD$2=$A3061,Data!AA72,0)</f>
        <v>0</v>
      </c>
      <c r="AE3061" s="171">
        <f>IF(AE$2=$A3061,Data!AB72,0)</f>
        <v>0</v>
      </c>
      <c r="AF3061" s="170">
        <f>IF(AF$2=$A3061,Data!AC72,0)</f>
        <v>0</v>
      </c>
      <c r="AG3061" s="171">
        <f>IF(AG$2=$A3061,Data!AD72,0)</f>
        <v>0</v>
      </c>
      <c r="AH3061" s="170">
        <f>IF(AH$2=$A3061,Data!AE72,0)</f>
        <v>0</v>
      </c>
      <c r="AI3061" s="171">
        <f>IF(AI$2=$A3061,Data!AF72,0)</f>
        <v>0</v>
      </c>
      <c r="AJ3061" s="170">
        <f>IF(AJ$2=$A3061,Data!AG72,0)</f>
        <v>0</v>
      </c>
      <c r="AK3061" s="171">
        <f>IF(AK$2=$A3061,Data!AH72,0)</f>
        <v>0</v>
      </c>
      <c r="AL3061" s="170">
        <f>IF(AL$2=$A3061,Data!AI72,0)</f>
        <v>0</v>
      </c>
      <c r="AM3061" t="str">
        <f t="shared" si="94"/>
        <v>0</v>
      </c>
      <c r="AN3061" t="e">
        <f>+INDEX(Validation!$D$4:$D$250,MATCH(Merge!B3061,Validation!$E$4:$E$250,0))</f>
        <v>#N/A</v>
      </c>
      <c r="AO3061" s="172">
        <f t="shared" si="95"/>
        <v>0</v>
      </c>
    </row>
    <row r="3062" spans="1:41" ht="15" x14ac:dyDescent="0.25">
      <c r="A3062">
        <f>Inputs!$H$18</f>
        <v>8</v>
      </c>
      <c r="B3062" t="str">
        <f>Inputs!$D$4</f>
        <v>Select Agency…</v>
      </c>
      <c r="C3062" s="166" t="str">
        <f>Inputs!$I$6</f>
        <v>(insert code)</v>
      </c>
      <c r="D3062" t="str">
        <f>IFERROR(INDEX(Inputs!$I$11:$I$19,MATCH(A3062,Inputs!$H$11:$H$19)),"")</f>
        <v>(insert code)</v>
      </c>
      <c r="E3062" s="167">
        <f>Data!B73</f>
        <v>0</v>
      </c>
      <c r="F3062" s="168">
        <f>IF(F$2=$A3062,Data!C73,0)</f>
        <v>0</v>
      </c>
      <c r="G3062" s="168">
        <f>IF(G$2=$A3062,Data!D73,0)</f>
        <v>0</v>
      </c>
      <c r="H3062" s="168">
        <f>IF(H$2=$A3062,Data!E73,0)</f>
        <v>0</v>
      </c>
      <c r="I3062" s="168">
        <f>IF(I$2=$A3062,Data!F73,0)</f>
        <v>0</v>
      </c>
      <c r="J3062" s="168">
        <f>IF(J$2=$A3062,Data!G73,0)</f>
        <v>0</v>
      </c>
      <c r="K3062" s="168">
        <f>IF(K$2=$A3062,Data!H73,0)</f>
        <v>0</v>
      </c>
      <c r="L3062" s="168">
        <f>IF(L$2=$A3062,Data!I73,0)</f>
        <v>0</v>
      </c>
      <c r="M3062" s="168">
        <f>IF(M$2=$A3062,Data!J73,0)</f>
        <v>0</v>
      </c>
      <c r="N3062" s="168">
        <f>IF(N$2=$A3062,Data!K73,0)</f>
        <v>0</v>
      </c>
      <c r="O3062" s="168">
        <f>IF(O$2=$A3062,Data!L73,0)</f>
        <v>0</v>
      </c>
      <c r="P3062" s="168">
        <f>IF(P$2=$A3062,Data!M73,0)</f>
        <v>0</v>
      </c>
      <c r="Q3062" s="168">
        <f>IF(Q$2=$A3062,Data!N73,0)</f>
        <v>0</v>
      </c>
      <c r="R3062" s="169">
        <f>IF(R$2=$A3062,Data!O73,0)</f>
        <v>0</v>
      </c>
      <c r="S3062" s="169">
        <f>IF(S$2=$A3062,Data!P73,0)</f>
        <v>0</v>
      </c>
      <c r="T3062" s="169">
        <f>IF(T$2=$A3062,Data!Q73,0)</f>
        <v>0</v>
      </c>
      <c r="U3062" s="169">
        <f>IF(U$2=$A3062,Data!R73,0)</f>
        <v>0</v>
      </c>
      <c r="V3062" s="169">
        <f>IF(V$2=$A3062,Data!S73,0)</f>
        <v>0</v>
      </c>
      <c r="W3062" s="169">
        <f>IF(W$2=$A3062,Data!T73,0)</f>
        <v>0</v>
      </c>
      <c r="X3062" s="169">
        <f>IF(X$2=$A3062,Data!U73,0)</f>
        <v>0</v>
      </c>
      <c r="Y3062" s="169">
        <f>IF(Y$2=$A3062,Data!V73,0)</f>
        <v>0</v>
      </c>
      <c r="Z3062" s="169">
        <f>IF(Z$2=$A3062,Data!W73,0)</f>
        <v>0</v>
      </c>
      <c r="AA3062" s="169">
        <f>IF(AA$2=$A3062,Data!X73,0)</f>
        <v>0</v>
      </c>
      <c r="AB3062" s="169">
        <f>IF(AB$2=$A3062,Data!Y73,0)</f>
        <v>0</v>
      </c>
      <c r="AC3062" s="169">
        <f>IF(AC$2=$A3062,Data!Z73,0)</f>
        <v>0</v>
      </c>
      <c r="AD3062" s="170">
        <f>IF(AD$2=$A3062,Data!AA73,0)</f>
        <v>0</v>
      </c>
      <c r="AE3062" s="171">
        <f>IF(AE$2=$A3062,Data!AB73,0)</f>
        <v>0</v>
      </c>
      <c r="AF3062" s="170">
        <f>IF(AF$2=$A3062,Data!AC73,0)</f>
        <v>0</v>
      </c>
      <c r="AG3062" s="171">
        <f>IF(AG$2=$A3062,Data!AD73,0)</f>
        <v>0</v>
      </c>
      <c r="AH3062" s="170">
        <f>IF(AH$2=$A3062,Data!AE73,0)</f>
        <v>0</v>
      </c>
      <c r="AI3062" s="171">
        <f>IF(AI$2=$A3062,Data!AF73,0)</f>
        <v>0</v>
      </c>
      <c r="AJ3062" s="170">
        <f>IF(AJ$2=$A3062,Data!AG73,0)</f>
        <v>0</v>
      </c>
      <c r="AK3062" s="171">
        <f>IF(AK$2=$A3062,Data!AH73,0)</f>
        <v>0</v>
      </c>
      <c r="AL3062" s="170">
        <f>IF(AL$2=$A3062,Data!AI73,0)</f>
        <v>0</v>
      </c>
      <c r="AM3062" t="str">
        <f t="shared" si="94"/>
        <v>0</v>
      </c>
      <c r="AN3062" t="e">
        <f>+INDEX(Validation!$D$4:$D$250,MATCH(Merge!B3062,Validation!$E$4:$E$250,0))</f>
        <v>#N/A</v>
      </c>
      <c r="AO3062" s="172">
        <f t="shared" si="95"/>
        <v>0</v>
      </c>
    </row>
    <row r="3063" spans="1:41" ht="15" x14ac:dyDescent="0.25">
      <c r="A3063">
        <f>Inputs!$H$18</f>
        <v>8</v>
      </c>
      <c r="B3063" t="str">
        <f>Inputs!$D$4</f>
        <v>Select Agency…</v>
      </c>
      <c r="C3063" s="166" t="str">
        <f>Inputs!$I$6</f>
        <v>(insert code)</v>
      </c>
      <c r="D3063" t="str">
        <f>IFERROR(INDEX(Inputs!$I$11:$I$19,MATCH(A3063,Inputs!$H$11:$H$19)),"")</f>
        <v>(insert code)</v>
      </c>
      <c r="E3063" s="167">
        <f>Data!B74</f>
        <v>0</v>
      </c>
      <c r="F3063" s="168">
        <f>IF(F$2=$A3063,Data!C74,0)</f>
        <v>0</v>
      </c>
      <c r="G3063" s="168">
        <f>IF(G$2=$A3063,Data!D74,0)</f>
        <v>0</v>
      </c>
      <c r="H3063" s="168">
        <f>IF(H$2=$A3063,Data!E74,0)</f>
        <v>0</v>
      </c>
      <c r="I3063" s="168">
        <f>IF(I$2=$A3063,Data!F74,0)</f>
        <v>0</v>
      </c>
      <c r="J3063" s="168">
        <f>IF(J$2=$A3063,Data!G74,0)</f>
        <v>0</v>
      </c>
      <c r="K3063" s="168">
        <f>IF(K$2=$A3063,Data!H74,0)</f>
        <v>0</v>
      </c>
      <c r="L3063" s="168">
        <f>IF(L$2=$A3063,Data!I74,0)</f>
        <v>0</v>
      </c>
      <c r="M3063" s="168">
        <f>IF(M$2=$A3063,Data!J74,0)</f>
        <v>0</v>
      </c>
      <c r="N3063" s="168">
        <f>IF(N$2=$A3063,Data!K74,0)</f>
        <v>0</v>
      </c>
      <c r="O3063" s="168">
        <f>IF(O$2=$A3063,Data!L74,0)</f>
        <v>0</v>
      </c>
      <c r="P3063" s="168">
        <f>IF(P$2=$A3063,Data!M74,0)</f>
        <v>0</v>
      </c>
      <c r="Q3063" s="168">
        <f>IF(Q$2=$A3063,Data!N74,0)</f>
        <v>0</v>
      </c>
      <c r="R3063" s="169">
        <f>IF(R$2=$A3063,Data!O74,0)</f>
        <v>0</v>
      </c>
      <c r="S3063" s="169">
        <f>IF(S$2=$A3063,Data!P74,0)</f>
        <v>0</v>
      </c>
      <c r="T3063" s="169">
        <f>IF(T$2=$A3063,Data!Q74,0)</f>
        <v>0</v>
      </c>
      <c r="U3063" s="169">
        <f>IF(U$2=$A3063,Data!R74,0)</f>
        <v>0</v>
      </c>
      <c r="V3063" s="169">
        <f>IF(V$2=$A3063,Data!S74,0)</f>
        <v>0</v>
      </c>
      <c r="W3063" s="169">
        <f>IF(W$2=$A3063,Data!T74,0)</f>
        <v>0</v>
      </c>
      <c r="X3063" s="169">
        <f>IF(X$2=$A3063,Data!U74,0)</f>
        <v>0</v>
      </c>
      <c r="Y3063" s="169">
        <f>IF(Y$2=$A3063,Data!V74,0)</f>
        <v>0</v>
      </c>
      <c r="Z3063" s="169">
        <f>IF(Z$2=$A3063,Data!W74,0)</f>
        <v>0</v>
      </c>
      <c r="AA3063" s="169">
        <f>IF(AA$2=$A3063,Data!X74,0)</f>
        <v>0</v>
      </c>
      <c r="AB3063" s="169">
        <f>IF(AB$2=$A3063,Data!Y74,0)</f>
        <v>0</v>
      </c>
      <c r="AC3063" s="169">
        <f>IF(AC$2=$A3063,Data!Z74,0)</f>
        <v>0</v>
      </c>
      <c r="AD3063" s="170">
        <f>IF(AD$2=$A3063,Data!AA74,0)</f>
        <v>0</v>
      </c>
      <c r="AE3063" s="171">
        <f>IF(AE$2=$A3063,Data!AB74,0)</f>
        <v>0</v>
      </c>
      <c r="AF3063" s="170">
        <f>IF(AF$2=$A3063,Data!AC74,0)</f>
        <v>0</v>
      </c>
      <c r="AG3063" s="171">
        <f>IF(AG$2=$A3063,Data!AD74,0)</f>
        <v>0</v>
      </c>
      <c r="AH3063" s="170">
        <f>IF(AH$2=$A3063,Data!AE74,0)</f>
        <v>0</v>
      </c>
      <c r="AI3063" s="171">
        <f>IF(AI$2=$A3063,Data!AF74,0)</f>
        <v>0</v>
      </c>
      <c r="AJ3063" s="170">
        <f>IF(AJ$2=$A3063,Data!AG74,0)</f>
        <v>0</v>
      </c>
      <c r="AK3063" s="171">
        <f>IF(AK$2=$A3063,Data!AH74,0)</f>
        <v>0</v>
      </c>
      <c r="AL3063" s="170">
        <f>IF(AL$2=$A3063,Data!AI74,0)</f>
        <v>0</v>
      </c>
      <c r="AM3063" t="str">
        <f t="shared" si="94"/>
        <v>0</v>
      </c>
      <c r="AN3063" t="e">
        <f>+INDEX(Validation!$D$4:$D$250,MATCH(Merge!B3063,Validation!$E$4:$E$250,0))</f>
        <v>#N/A</v>
      </c>
      <c r="AO3063" s="172">
        <f t="shared" si="95"/>
        <v>0</v>
      </c>
    </row>
    <row r="3064" spans="1:41" ht="15" x14ac:dyDescent="0.25">
      <c r="A3064">
        <f>Inputs!$H$18</f>
        <v>8</v>
      </c>
      <c r="B3064" t="str">
        <f>Inputs!$D$4</f>
        <v>Select Agency…</v>
      </c>
      <c r="C3064" s="166" t="str">
        <f>Inputs!$I$6</f>
        <v>(insert code)</v>
      </c>
      <c r="D3064" t="str">
        <f>IFERROR(INDEX(Inputs!$I$11:$I$19,MATCH(A3064,Inputs!$H$11:$H$19)),"")</f>
        <v>(insert code)</v>
      </c>
      <c r="E3064" s="167">
        <f>Data!B75</f>
        <v>0</v>
      </c>
      <c r="F3064" s="168">
        <f>IF(F$2=$A3064,Data!C75,0)</f>
        <v>0</v>
      </c>
      <c r="G3064" s="168">
        <f>IF(G$2=$A3064,Data!D75,0)</f>
        <v>0</v>
      </c>
      <c r="H3064" s="168">
        <f>IF(H$2=$A3064,Data!E75,0)</f>
        <v>0</v>
      </c>
      <c r="I3064" s="168">
        <f>IF(I$2=$A3064,Data!F75,0)</f>
        <v>0</v>
      </c>
      <c r="J3064" s="168">
        <f>IF(J$2=$A3064,Data!G75,0)</f>
        <v>0</v>
      </c>
      <c r="K3064" s="168">
        <f>IF(K$2=$A3064,Data!H75,0)</f>
        <v>0</v>
      </c>
      <c r="L3064" s="168">
        <f>IF(L$2=$A3064,Data!I75,0)</f>
        <v>0</v>
      </c>
      <c r="M3064" s="168">
        <f>IF(M$2=$A3064,Data!J75,0)</f>
        <v>0</v>
      </c>
      <c r="N3064" s="168">
        <f>IF(N$2=$A3064,Data!K75,0)</f>
        <v>0</v>
      </c>
      <c r="O3064" s="168">
        <f>IF(O$2=$A3064,Data!L75,0)</f>
        <v>0</v>
      </c>
      <c r="P3064" s="168">
        <f>IF(P$2=$A3064,Data!M75,0)</f>
        <v>0</v>
      </c>
      <c r="Q3064" s="168">
        <f>IF(Q$2=$A3064,Data!N75,0)</f>
        <v>0</v>
      </c>
      <c r="R3064" s="169">
        <f>IF(R$2=$A3064,Data!O75,0)</f>
        <v>0</v>
      </c>
      <c r="S3064" s="169">
        <f>IF(S$2=$A3064,Data!P75,0)</f>
        <v>0</v>
      </c>
      <c r="T3064" s="169">
        <f>IF(T$2=$A3064,Data!Q75,0)</f>
        <v>0</v>
      </c>
      <c r="U3064" s="169">
        <f>IF(U$2=$A3064,Data!R75,0)</f>
        <v>0</v>
      </c>
      <c r="V3064" s="169">
        <f>IF(V$2=$A3064,Data!S75,0)</f>
        <v>0</v>
      </c>
      <c r="W3064" s="169">
        <f>IF(W$2=$A3064,Data!T75,0)</f>
        <v>0</v>
      </c>
      <c r="X3064" s="169">
        <f>IF(X$2=$A3064,Data!U75,0)</f>
        <v>0</v>
      </c>
      <c r="Y3064" s="169">
        <f>IF(Y$2=$A3064,Data!V75,0)</f>
        <v>0</v>
      </c>
      <c r="Z3064" s="169">
        <f>IF(Z$2=$A3064,Data!W75,0)</f>
        <v>0</v>
      </c>
      <c r="AA3064" s="169">
        <f>IF(AA$2=$A3064,Data!X75,0)</f>
        <v>0</v>
      </c>
      <c r="AB3064" s="169">
        <f>IF(AB$2=$A3064,Data!Y75,0)</f>
        <v>0</v>
      </c>
      <c r="AC3064" s="169">
        <f>IF(AC$2=$A3064,Data!Z75,0)</f>
        <v>0</v>
      </c>
      <c r="AD3064" s="170">
        <f>IF(AD$2=$A3064,Data!AA75,0)</f>
        <v>0</v>
      </c>
      <c r="AE3064" s="171">
        <f>IF(AE$2=$A3064,Data!AB75,0)</f>
        <v>0</v>
      </c>
      <c r="AF3064" s="170">
        <f>IF(AF$2=$A3064,Data!AC75,0)</f>
        <v>0</v>
      </c>
      <c r="AG3064" s="171">
        <f>IF(AG$2=$A3064,Data!AD75,0)</f>
        <v>0</v>
      </c>
      <c r="AH3064" s="170">
        <f>IF(AH$2=$A3064,Data!AE75,0)</f>
        <v>0</v>
      </c>
      <c r="AI3064" s="171">
        <f>IF(AI$2=$A3064,Data!AF75,0)</f>
        <v>0</v>
      </c>
      <c r="AJ3064" s="170">
        <f>IF(AJ$2=$A3064,Data!AG75,0)</f>
        <v>0</v>
      </c>
      <c r="AK3064" s="171">
        <f>IF(AK$2=$A3064,Data!AH75,0)</f>
        <v>0</v>
      </c>
      <c r="AL3064" s="170">
        <f>IF(AL$2=$A3064,Data!AI75,0)</f>
        <v>0</v>
      </c>
      <c r="AM3064" t="str">
        <f t="shared" si="94"/>
        <v>0</v>
      </c>
      <c r="AN3064" t="e">
        <f>+INDEX(Validation!$D$4:$D$250,MATCH(Merge!B3064,Validation!$E$4:$E$250,0))</f>
        <v>#N/A</v>
      </c>
      <c r="AO3064" s="172">
        <f t="shared" si="95"/>
        <v>0</v>
      </c>
    </row>
    <row r="3065" spans="1:41" ht="15" x14ac:dyDescent="0.25">
      <c r="A3065">
        <f>Inputs!$H$18</f>
        <v>8</v>
      </c>
      <c r="B3065" t="str">
        <f>Inputs!$D$4</f>
        <v>Select Agency…</v>
      </c>
      <c r="C3065" s="166" t="str">
        <f>Inputs!$I$6</f>
        <v>(insert code)</v>
      </c>
      <c r="D3065" t="str">
        <f>IFERROR(INDEX(Inputs!$I$11:$I$19,MATCH(A3065,Inputs!$H$11:$H$19)),"")</f>
        <v>(insert code)</v>
      </c>
      <c r="E3065" s="167">
        <f>Data!B76</f>
        <v>0</v>
      </c>
      <c r="F3065" s="168">
        <f>IF(F$2=$A3065,Data!C76,0)</f>
        <v>0</v>
      </c>
      <c r="G3065" s="168">
        <f>IF(G$2=$A3065,Data!D76,0)</f>
        <v>0</v>
      </c>
      <c r="H3065" s="168">
        <f>IF(H$2=$A3065,Data!E76,0)</f>
        <v>0</v>
      </c>
      <c r="I3065" s="168">
        <f>IF(I$2=$A3065,Data!F76,0)</f>
        <v>0</v>
      </c>
      <c r="J3065" s="168">
        <f>IF(J$2=$A3065,Data!G76,0)</f>
        <v>0</v>
      </c>
      <c r="K3065" s="168">
        <f>IF(K$2=$A3065,Data!H76,0)</f>
        <v>0</v>
      </c>
      <c r="L3065" s="168">
        <f>IF(L$2=$A3065,Data!I76,0)</f>
        <v>0</v>
      </c>
      <c r="M3065" s="168">
        <f>IF(M$2=$A3065,Data!J76,0)</f>
        <v>0</v>
      </c>
      <c r="N3065" s="168">
        <f>IF(N$2=$A3065,Data!K76,0)</f>
        <v>0</v>
      </c>
      <c r="O3065" s="168">
        <f>IF(O$2=$A3065,Data!L76,0)</f>
        <v>0</v>
      </c>
      <c r="P3065" s="168">
        <f>IF(P$2=$A3065,Data!M76,0)</f>
        <v>0</v>
      </c>
      <c r="Q3065" s="168">
        <f>IF(Q$2=$A3065,Data!N76,0)</f>
        <v>0</v>
      </c>
      <c r="R3065" s="169">
        <f>IF(R$2=$A3065,Data!O76,0)</f>
        <v>0</v>
      </c>
      <c r="S3065" s="169">
        <f>IF(S$2=$A3065,Data!P76,0)</f>
        <v>0</v>
      </c>
      <c r="T3065" s="169">
        <f>IF(T$2=$A3065,Data!Q76,0)</f>
        <v>0</v>
      </c>
      <c r="U3065" s="169">
        <f>IF(U$2=$A3065,Data!R76,0)</f>
        <v>0</v>
      </c>
      <c r="V3065" s="169">
        <f>IF(V$2=$A3065,Data!S76,0)</f>
        <v>0</v>
      </c>
      <c r="W3065" s="169">
        <f>IF(W$2=$A3065,Data!T76,0)</f>
        <v>0</v>
      </c>
      <c r="X3065" s="169">
        <f>IF(X$2=$A3065,Data!U76,0)</f>
        <v>0</v>
      </c>
      <c r="Y3065" s="169">
        <f>IF(Y$2=$A3065,Data!V76,0)</f>
        <v>0</v>
      </c>
      <c r="Z3065" s="169">
        <f>IF(Z$2=$A3065,Data!W76,0)</f>
        <v>0</v>
      </c>
      <c r="AA3065" s="169">
        <f>IF(AA$2=$A3065,Data!X76,0)</f>
        <v>0</v>
      </c>
      <c r="AB3065" s="169">
        <f>IF(AB$2=$A3065,Data!Y76,0)</f>
        <v>0</v>
      </c>
      <c r="AC3065" s="169">
        <f>IF(AC$2=$A3065,Data!Z76,0)</f>
        <v>0</v>
      </c>
      <c r="AD3065" s="170">
        <f>IF(AD$2=$A3065,Data!AA76,0)</f>
        <v>0</v>
      </c>
      <c r="AE3065" s="171">
        <f>IF(AE$2=$A3065,Data!AB76,0)</f>
        <v>0</v>
      </c>
      <c r="AF3065" s="170">
        <f>IF(AF$2=$A3065,Data!AC76,0)</f>
        <v>0</v>
      </c>
      <c r="AG3065" s="171">
        <f>IF(AG$2=$A3065,Data!AD76,0)</f>
        <v>0</v>
      </c>
      <c r="AH3065" s="170">
        <f>IF(AH$2=$A3065,Data!AE76,0)</f>
        <v>0</v>
      </c>
      <c r="AI3065" s="171">
        <f>IF(AI$2=$A3065,Data!AF76,0)</f>
        <v>0</v>
      </c>
      <c r="AJ3065" s="170">
        <f>IF(AJ$2=$A3065,Data!AG76,0)</f>
        <v>0</v>
      </c>
      <c r="AK3065" s="171">
        <f>IF(AK$2=$A3065,Data!AH76,0)</f>
        <v>0</v>
      </c>
      <c r="AL3065" s="170">
        <f>IF(AL$2=$A3065,Data!AI76,0)</f>
        <v>0</v>
      </c>
      <c r="AM3065" t="str">
        <f t="shared" si="94"/>
        <v>0</v>
      </c>
      <c r="AN3065" t="e">
        <f>+INDEX(Validation!$D$4:$D$250,MATCH(Merge!B3065,Validation!$E$4:$E$250,0))</f>
        <v>#N/A</v>
      </c>
      <c r="AO3065" s="172">
        <f t="shared" si="95"/>
        <v>0</v>
      </c>
    </row>
    <row r="3066" spans="1:41" ht="15" x14ac:dyDescent="0.25">
      <c r="A3066">
        <f>Inputs!$H$18</f>
        <v>8</v>
      </c>
      <c r="B3066" t="str">
        <f>Inputs!$D$4</f>
        <v>Select Agency…</v>
      </c>
      <c r="C3066" s="166" t="str">
        <f>Inputs!$I$6</f>
        <v>(insert code)</v>
      </c>
      <c r="D3066" t="str">
        <f>IFERROR(INDEX(Inputs!$I$11:$I$19,MATCH(A3066,Inputs!$H$11:$H$19)),"")</f>
        <v>(insert code)</v>
      </c>
      <c r="E3066" s="167">
        <f>Data!B77</f>
        <v>0</v>
      </c>
      <c r="F3066" s="168">
        <f>IF(F$2=$A3066,Data!C77,0)</f>
        <v>0</v>
      </c>
      <c r="G3066" s="168">
        <f>IF(G$2=$A3066,Data!D77,0)</f>
        <v>0</v>
      </c>
      <c r="H3066" s="168">
        <f>IF(H$2=$A3066,Data!E77,0)</f>
        <v>0</v>
      </c>
      <c r="I3066" s="168">
        <f>IF(I$2=$A3066,Data!F77,0)</f>
        <v>0</v>
      </c>
      <c r="J3066" s="168">
        <f>IF(J$2=$A3066,Data!G77,0)</f>
        <v>0</v>
      </c>
      <c r="K3066" s="168">
        <f>IF(K$2=$A3066,Data!H77,0)</f>
        <v>0</v>
      </c>
      <c r="L3066" s="168">
        <f>IF(L$2=$A3066,Data!I77,0)</f>
        <v>0</v>
      </c>
      <c r="M3066" s="168">
        <f>IF(M$2=$A3066,Data!J77,0)</f>
        <v>0</v>
      </c>
      <c r="N3066" s="168">
        <f>IF(N$2=$A3066,Data!K77,0)</f>
        <v>0</v>
      </c>
      <c r="O3066" s="168">
        <f>IF(O$2=$A3066,Data!L77,0)</f>
        <v>0</v>
      </c>
      <c r="P3066" s="168">
        <f>IF(P$2=$A3066,Data!M77,0)</f>
        <v>0</v>
      </c>
      <c r="Q3066" s="168">
        <f>IF(Q$2=$A3066,Data!N77,0)</f>
        <v>0</v>
      </c>
      <c r="R3066" s="169">
        <f>IF(R$2=$A3066,Data!O77,0)</f>
        <v>0</v>
      </c>
      <c r="S3066" s="169">
        <f>IF(S$2=$A3066,Data!P77,0)</f>
        <v>0</v>
      </c>
      <c r="T3066" s="169">
        <f>IF(T$2=$A3066,Data!Q77,0)</f>
        <v>0</v>
      </c>
      <c r="U3066" s="169">
        <f>IF(U$2=$A3066,Data!R77,0)</f>
        <v>0</v>
      </c>
      <c r="V3066" s="169">
        <f>IF(V$2=$A3066,Data!S77,0)</f>
        <v>0</v>
      </c>
      <c r="W3066" s="169">
        <f>IF(W$2=$A3066,Data!T77,0)</f>
        <v>0</v>
      </c>
      <c r="X3066" s="169">
        <f>IF(X$2=$A3066,Data!U77,0)</f>
        <v>0</v>
      </c>
      <c r="Y3066" s="169">
        <f>IF(Y$2=$A3066,Data!V77,0)</f>
        <v>0</v>
      </c>
      <c r="Z3066" s="169">
        <f>IF(Z$2=$A3066,Data!W77,0)</f>
        <v>0</v>
      </c>
      <c r="AA3066" s="169">
        <f>IF(AA$2=$A3066,Data!X77,0)</f>
        <v>0</v>
      </c>
      <c r="AB3066" s="169">
        <f>IF(AB$2=$A3066,Data!Y77,0)</f>
        <v>0</v>
      </c>
      <c r="AC3066" s="169">
        <f>IF(AC$2=$A3066,Data!Z77,0)</f>
        <v>0</v>
      </c>
      <c r="AD3066" s="170">
        <f>IF(AD$2=$A3066,Data!AA77,0)</f>
        <v>0</v>
      </c>
      <c r="AE3066" s="171">
        <f>IF(AE$2=$A3066,Data!AB77,0)</f>
        <v>0</v>
      </c>
      <c r="AF3066" s="170">
        <f>IF(AF$2=$A3066,Data!AC77,0)</f>
        <v>0</v>
      </c>
      <c r="AG3066" s="171">
        <f>IF(AG$2=$A3066,Data!AD77,0)</f>
        <v>0</v>
      </c>
      <c r="AH3066" s="170">
        <f>IF(AH$2=$A3066,Data!AE77,0)</f>
        <v>0</v>
      </c>
      <c r="AI3066" s="171">
        <f>IF(AI$2=$A3066,Data!AF77,0)</f>
        <v>0</v>
      </c>
      <c r="AJ3066" s="170">
        <f>IF(AJ$2=$A3066,Data!AG77,0)</f>
        <v>0</v>
      </c>
      <c r="AK3066" s="171">
        <f>IF(AK$2=$A3066,Data!AH77,0)</f>
        <v>0</v>
      </c>
      <c r="AL3066" s="170">
        <f>IF(AL$2=$A3066,Data!AI77,0)</f>
        <v>0</v>
      </c>
      <c r="AM3066" t="str">
        <f t="shared" si="94"/>
        <v>0</v>
      </c>
      <c r="AN3066" t="e">
        <f>+INDEX(Validation!$D$4:$D$250,MATCH(Merge!B3066,Validation!$E$4:$E$250,0))</f>
        <v>#N/A</v>
      </c>
      <c r="AO3066" s="172">
        <f t="shared" si="95"/>
        <v>0</v>
      </c>
    </row>
    <row r="3067" spans="1:41" ht="15" x14ac:dyDescent="0.25">
      <c r="A3067">
        <f>Inputs!$H$18</f>
        <v>8</v>
      </c>
      <c r="B3067" t="str">
        <f>Inputs!$D$4</f>
        <v>Select Agency…</v>
      </c>
      <c r="C3067" s="166" t="str">
        <f>Inputs!$I$6</f>
        <v>(insert code)</v>
      </c>
      <c r="D3067" t="str">
        <f>IFERROR(INDEX(Inputs!$I$11:$I$19,MATCH(A3067,Inputs!$H$11:$H$19)),"")</f>
        <v>(insert code)</v>
      </c>
      <c r="E3067" s="167">
        <f>Data!B78</f>
        <v>0</v>
      </c>
      <c r="F3067" s="168">
        <f>IF(F$2=$A3067,Data!C78,0)</f>
        <v>0</v>
      </c>
      <c r="G3067" s="168">
        <f>IF(G$2=$A3067,Data!D78,0)</f>
        <v>0</v>
      </c>
      <c r="H3067" s="168">
        <f>IF(H$2=$A3067,Data!E78,0)</f>
        <v>0</v>
      </c>
      <c r="I3067" s="168">
        <f>IF(I$2=$A3067,Data!F78,0)</f>
        <v>0</v>
      </c>
      <c r="J3067" s="168">
        <f>IF(J$2=$A3067,Data!G78,0)</f>
        <v>0</v>
      </c>
      <c r="K3067" s="168">
        <f>IF(K$2=$A3067,Data!H78,0)</f>
        <v>0</v>
      </c>
      <c r="L3067" s="168">
        <f>IF(L$2=$A3067,Data!I78,0)</f>
        <v>0</v>
      </c>
      <c r="M3067" s="168">
        <f>IF(M$2=$A3067,Data!J78,0)</f>
        <v>0</v>
      </c>
      <c r="N3067" s="168">
        <f>IF(N$2=$A3067,Data!K78,0)</f>
        <v>0</v>
      </c>
      <c r="O3067" s="168">
        <f>IF(O$2=$A3067,Data!L78,0)</f>
        <v>0</v>
      </c>
      <c r="P3067" s="168">
        <f>IF(P$2=$A3067,Data!M78,0)</f>
        <v>0</v>
      </c>
      <c r="Q3067" s="168">
        <f>IF(Q$2=$A3067,Data!N78,0)</f>
        <v>0</v>
      </c>
      <c r="R3067" s="169">
        <f>IF(R$2=$A3067,Data!O78,0)</f>
        <v>0</v>
      </c>
      <c r="S3067" s="169">
        <f>IF(S$2=$A3067,Data!P78,0)</f>
        <v>0</v>
      </c>
      <c r="T3067" s="169">
        <f>IF(T$2=$A3067,Data!Q78,0)</f>
        <v>0</v>
      </c>
      <c r="U3067" s="169">
        <f>IF(U$2=$A3067,Data!R78,0)</f>
        <v>0</v>
      </c>
      <c r="V3067" s="169">
        <f>IF(V$2=$A3067,Data!S78,0)</f>
        <v>0</v>
      </c>
      <c r="W3067" s="169">
        <f>IF(W$2=$A3067,Data!T78,0)</f>
        <v>0</v>
      </c>
      <c r="X3067" s="169">
        <f>IF(X$2=$A3067,Data!U78,0)</f>
        <v>0</v>
      </c>
      <c r="Y3067" s="169">
        <f>IF(Y$2=$A3067,Data!V78,0)</f>
        <v>0</v>
      </c>
      <c r="Z3067" s="169">
        <f>IF(Z$2=$A3067,Data!W78,0)</f>
        <v>0</v>
      </c>
      <c r="AA3067" s="169">
        <f>IF(AA$2=$A3067,Data!X78,0)</f>
        <v>0</v>
      </c>
      <c r="AB3067" s="169">
        <f>IF(AB$2=$A3067,Data!Y78,0)</f>
        <v>0</v>
      </c>
      <c r="AC3067" s="169">
        <f>IF(AC$2=$A3067,Data!Z78,0)</f>
        <v>0</v>
      </c>
      <c r="AD3067" s="170">
        <f>IF(AD$2=$A3067,Data!AA78,0)</f>
        <v>0</v>
      </c>
      <c r="AE3067" s="171">
        <f>IF(AE$2=$A3067,Data!AB78,0)</f>
        <v>0</v>
      </c>
      <c r="AF3067" s="170">
        <f>IF(AF$2=$A3067,Data!AC78,0)</f>
        <v>0</v>
      </c>
      <c r="AG3067" s="171">
        <f>IF(AG$2=$A3067,Data!AD78,0)</f>
        <v>0</v>
      </c>
      <c r="AH3067" s="170">
        <f>IF(AH$2=$A3067,Data!AE78,0)</f>
        <v>0</v>
      </c>
      <c r="AI3067" s="171">
        <f>IF(AI$2=$A3067,Data!AF78,0)</f>
        <v>0</v>
      </c>
      <c r="AJ3067" s="170">
        <f>IF(AJ$2=$A3067,Data!AG78,0)</f>
        <v>0</v>
      </c>
      <c r="AK3067" s="171">
        <f>IF(AK$2=$A3067,Data!AH78,0)</f>
        <v>0</v>
      </c>
      <c r="AL3067" s="170">
        <f>IF(AL$2=$A3067,Data!AI78,0)</f>
        <v>0</v>
      </c>
      <c r="AM3067" t="str">
        <f t="shared" si="94"/>
        <v>0</v>
      </c>
      <c r="AN3067" t="e">
        <f>+INDEX(Validation!$D$4:$D$250,MATCH(Merge!B3067,Validation!$E$4:$E$250,0))</f>
        <v>#N/A</v>
      </c>
      <c r="AO3067" s="172">
        <f t="shared" si="95"/>
        <v>0</v>
      </c>
    </row>
    <row r="3068" spans="1:41" ht="15" x14ac:dyDescent="0.25">
      <c r="A3068">
        <f>Inputs!$H$18</f>
        <v>8</v>
      </c>
      <c r="B3068" t="str">
        <f>Inputs!$D$4</f>
        <v>Select Agency…</v>
      </c>
      <c r="C3068" s="166" t="str">
        <f>Inputs!$I$6</f>
        <v>(insert code)</v>
      </c>
      <c r="D3068" t="str">
        <f>IFERROR(INDEX(Inputs!$I$11:$I$19,MATCH(A3068,Inputs!$H$11:$H$19)),"")</f>
        <v>(insert code)</v>
      </c>
      <c r="E3068" s="167">
        <f>Data!B79</f>
        <v>0</v>
      </c>
      <c r="F3068" s="168">
        <f>IF(F$2=$A3068,Data!C79,0)</f>
        <v>0</v>
      </c>
      <c r="G3068" s="168">
        <f>IF(G$2=$A3068,Data!D79,0)</f>
        <v>0</v>
      </c>
      <c r="H3068" s="168">
        <f>IF(H$2=$A3068,Data!E79,0)</f>
        <v>0</v>
      </c>
      <c r="I3068" s="168">
        <f>IF(I$2=$A3068,Data!F79,0)</f>
        <v>0</v>
      </c>
      <c r="J3068" s="168">
        <f>IF(J$2=$A3068,Data!G79,0)</f>
        <v>0</v>
      </c>
      <c r="K3068" s="168">
        <f>IF(K$2=$A3068,Data!H79,0)</f>
        <v>0</v>
      </c>
      <c r="L3068" s="168">
        <f>IF(L$2=$A3068,Data!I79,0)</f>
        <v>0</v>
      </c>
      <c r="M3068" s="168">
        <f>IF(M$2=$A3068,Data!J79,0)</f>
        <v>0</v>
      </c>
      <c r="N3068" s="168">
        <f>IF(N$2=$A3068,Data!K79,0)</f>
        <v>0</v>
      </c>
      <c r="O3068" s="168">
        <f>IF(O$2=$A3068,Data!L79,0)</f>
        <v>0</v>
      </c>
      <c r="P3068" s="168">
        <f>IF(P$2=$A3068,Data!M79,0)</f>
        <v>0</v>
      </c>
      <c r="Q3068" s="168">
        <f>IF(Q$2=$A3068,Data!N79,0)</f>
        <v>0</v>
      </c>
      <c r="R3068" s="169">
        <f>IF(R$2=$A3068,Data!O79,0)</f>
        <v>0</v>
      </c>
      <c r="S3068" s="169">
        <f>IF(S$2=$A3068,Data!P79,0)</f>
        <v>0</v>
      </c>
      <c r="T3068" s="169">
        <f>IF(T$2=$A3068,Data!Q79,0)</f>
        <v>0</v>
      </c>
      <c r="U3068" s="169">
        <f>IF(U$2=$A3068,Data!R79,0)</f>
        <v>0</v>
      </c>
      <c r="V3068" s="169">
        <f>IF(V$2=$A3068,Data!S79,0)</f>
        <v>0</v>
      </c>
      <c r="W3068" s="169">
        <f>IF(W$2=$A3068,Data!T79,0)</f>
        <v>0</v>
      </c>
      <c r="X3068" s="169">
        <f>IF(X$2=$A3068,Data!U79,0)</f>
        <v>0</v>
      </c>
      <c r="Y3068" s="169">
        <f>IF(Y$2=$A3068,Data!V79,0)</f>
        <v>0</v>
      </c>
      <c r="Z3068" s="169">
        <f>IF(Z$2=$A3068,Data!W79,0)</f>
        <v>0</v>
      </c>
      <c r="AA3068" s="169">
        <f>IF(AA$2=$A3068,Data!X79,0)</f>
        <v>0</v>
      </c>
      <c r="AB3068" s="169">
        <f>IF(AB$2=$A3068,Data!Y79,0)</f>
        <v>0</v>
      </c>
      <c r="AC3068" s="169">
        <f>IF(AC$2=$A3068,Data!Z79,0)</f>
        <v>0</v>
      </c>
      <c r="AD3068" s="170">
        <f>IF(AD$2=$A3068,Data!AA79,0)</f>
        <v>0</v>
      </c>
      <c r="AE3068" s="171">
        <f>IF(AE$2=$A3068,Data!AB79,0)</f>
        <v>0</v>
      </c>
      <c r="AF3068" s="170">
        <f>IF(AF$2=$A3068,Data!AC79,0)</f>
        <v>0</v>
      </c>
      <c r="AG3068" s="171">
        <f>IF(AG$2=$A3068,Data!AD79,0)</f>
        <v>0</v>
      </c>
      <c r="AH3068" s="170">
        <f>IF(AH$2=$A3068,Data!AE79,0)</f>
        <v>0</v>
      </c>
      <c r="AI3068" s="171">
        <f>IF(AI$2=$A3068,Data!AF79,0)</f>
        <v>0</v>
      </c>
      <c r="AJ3068" s="170">
        <f>IF(AJ$2=$A3068,Data!AG79,0)</f>
        <v>0</v>
      </c>
      <c r="AK3068" s="171">
        <f>IF(AK$2=$A3068,Data!AH79,0)</f>
        <v>0</v>
      </c>
      <c r="AL3068" s="170">
        <f>IF(AL$2=$A3068,Data!AI79,0)</f>
        <v>0</v>
      </c>
      <c r="AM3068" t="str">
        <f t="shared" si="94"/>
        <v>0</v>
      </c>
      <c r="AN3068" t="e">
        <f>+INDEX(Validation!$D$4:$D$250,MATCH(Merge!B3068,Validation!$E$4:$E$250,0))</f>
        <v>#N/A</v>
      </c>
      <c r="AO3068" s="172">
        <f t="shared" si="95"/>
        <v>0</v>
      </c>
    </row>
    <row r="3069" spans="1:41" ht="15" x14ac:dyDescent="0.25">
      <c r="A3069">
        <f>Inputs!$H$18</f>
        <v>8</v>
      </c>
      <c r="B3069" t="str">
        <f>Inputs!$D$4</f>
        <v>Select Agency…</v>
      </c>
      <c r="C3069" s="166" t="str">
        <f>Inputs!$I$6</f>
        <v>(insert code)</v>
      </c>
      <c r="D3069" t="str">
        <f>IFERROR(INDEX(Inputs!$I$11:$I$19,MATCH(A3069,Inputs!$H$11:$H$19)),"")</f>
        <v>(insert code)</v>
      </c>
      <c r="E3069" s="167">
        <f>Data!B80</f>
        <v>0</v>
      </c>
      <c r="F3069" s="168">
        <f>IF(F$2=$A3069,Data!C80,0)</f>
        <v>0</v>
      </c>
      <c r="G3069" s="168">
        <f>IF(G$2=$A3069,Data!D80,0)</f>
        <v>0</v>
      </c>
      <c r="H3069" s="168">
        <f>IF(H$2=$A3069,Data!E80,0)</f>
        <v>0</v>
      </c>
      <c r="I3069" s="168">
        <f>IF(I$2=$A3069,Data!F80,0)</f>
        <v>0</v>
      </c>
      <c r="J3069" s="168">
        <f>IF(J$2=$A3069,Data!G80,0)</f>
        <v>0</v>
      </c>
      <c r="K3069" s="168">
        <f>IF(K$2=$A3069,Data!H80,0)</f>
        <v>0</v>
      </c>
      <c r="L3069" s="168">
        <f>IF(L$2=$A3069,Data!I80,0)</f>
        <v>0</v>
      </c>
      <c r="M3069" s="168">
        <f>IF(M$2=$A3069,Data!J80,0)</f>
        <v>0</v>
      </c>
      <c r="N3069" s="168">
        <f>IF(N$2=$A3069,Data!K80,0)</f>
        <v>0</v>
      </c>
      <c r="O3069" s="168">
        <f>IF(O$2=$A3069,Data!L80,0)</f>
        <v>0</v>
      </c>
      <c r="P3069" s="168">
        <f>IF(P$2=$A3069,Data!M80,0)</f>
        <v>0</v>
      </c>
      <c r="Q3069" s="168">
        <f>IF(Q$2=$A3069,Data!N80,0)</f>
        <v>0</v>
      </c>
      <c r="R3069" s="169">
        <f>IF(R$2=$A3069,Data!O80,0)</f>
        <v>0</v>
      </c>
      <c r="S3069" s="169">
        <f>IF(S$2=$A3069,Data!P80,0)</f>
        <v>0</v>
      </c>
      <c r="T3069" s="169">
        <f>IF(T$2=$A3069,Data!Q80,0)</f>
        <v>0</v>
      </c>
      <c r="U3069" s="169">
        <f>IF(U$2=$A3069,Data!R80,0)</f>
        <v>0</v>
      </c>
      <c r="V3069" s="169">
        <f>IF(V$2=$A3069,Data!S80,0)</f>
        <v>0</v>
      </c>
      <c r="W3069" s="169">
        <f>IF(W$2=$A3069,Data!T80,0)</f>
        <v>0</v>
      </c>
      <c r="X3069" s="169">
        <f>IF(X$2=$A3069,Data!U80,0)</f>
        <v>0</v>
      </c>
      <c r="Y3069" s="169">
        <f>IF(Y$2=$A3069,Data!V80,0)</f>
        <v>0</v>
      </c>
      <c r="Z3069" s="169">
        <f>IF(Z$2=$A3069,Data!W80,0)</f>
        <v>0</v>
      </c>
      <c r="AA3069" s="169">
        <f>IF(AA$2=$A3069,Data!X80,0)</f>
        <v>0</v>
      </c>
      <c r="AB3069" s="169">
        <f>IF(AB$2=$A3069,Data!Y80,0)</f>
        <v>0</v>
      </c>
      <c r="AC3069" s="169">
        <f>IF(AC$2=$A3069,Data!Z80,0)</f>
        <v>0</v>
      </c>
      <c r="AD3069" s="170">
        <f>IF(AD$2=$A3069,Data!AA80,0)</f>
        <v>0</v>
      </c>
      <c r="AE3069" s="171">
        <f>IF(AE$2=$A3069,Data!AB80,0)</f>
        <v>0</v>
      </c>
      <c r="AF3069" s="170">
        <f>IF(AF$2=$A3069,Data!AC80,0)</f>
        <v>0</v>
      </c>
      <c r="AG3069" s="171">
        <f>IF(AG$2=$A3069,Data!AD80,0)</f>
        <v>0</v>
      </c>
      <c r="AH3069" s="170">
        <f>IF(AH$2=$A3069,Data!AE80,0)</f>
        <v>0</v>
      </c>
      <c r="AI3069" s="171">
        <f>IF(AI$2=$A3069,Data!AF80,0)</f>
        <v>0</v>
      </c>
      <c r="AJ3069" s="170">
        <f>IF(AJ$2=$A3069,Data!AG80,0)</f>
        <v>0</v>
      </c>
      <c r="AK3069" s="171">
        <f>IF(AK$2=$A3069,Data!AH80,0)</f>
        <v>0</v>
      </c>
      <c r="AL3069" s="170">
        <f>IF(AL$2=$A3069,Data!AI80,0)</f>
        <v>0</v>
      </c>
      <c r="AM3069" t="str">
        <f t="shared" si="94"/>
        <v>0</v>
      </c>
      <c r="AN3069" t="e">
        <f>+INDEX(Validation!$D$4:$D$250,MATCH(Merge!B3069,Validation!$E$4:$E$250,0))</f>
        <v>#N/A</v>
      </c>
      <c r="AO3069" s="172">
        <f t="shared" si="95"/>
        <v>0</v>
      </c>
    </row>
    <row r="3070" spans="1:41" ht="15" x14ac:dyDescent="0.25">
      <c r="A3070">
        <f>Inputs!$H$18</f>
        <v>8</v>
      </c>
      <c r="B3070" t="str">
        <f>Inputs!$D$4</f>
        <v>Select Agency…</v>
      </c>
      <c r="C3070" s="166" t="str">
        <f>Inputs!$I$6</f>
        <v>(insert code)</v>
      </c>
      <c r="D3070" t="str">
        <f>IFERROR(INDEX(Inputs!$I$11:$I$19,MATCH(A3070,Inputs!$H$11:$H$19)),"")</f>
        <v>(insert code)</v>
      </c>
      <c r="E3070" s="167">
        <f>Data!B81</f>
        <v>0</v>
      </c>
      <c r="F3070" s="168">
        <f>IF(F$2=$A3070,Data!C81,0)</f>
        <v>0</v>
      </c>
      <c r="G3070" s="168">
        <f>IF(G$2=$A3070,Data!D81,0)</f>
        <v>0</v>
      </c>
      <c r="H3070" s="168">
        <f>IF(H$2=$A3070,Data!E81,0)</f>
        <v>0</v>
      </c>
      <c r="I3070" s="168">
        <f>IF(I$2=$A3070,Data!F81,0)</f>
        <v>0</v>
      </c>
      <c r="J3070" s="168">
        <f>IF(J$2=$A3070,Data!G81,0)</f>
        <v>0</v>
      </c>
      <c r="K3070" s="168">
        <f>IF(K$2=$A3070,Data!H81,0)</f>
        <v>0</v>
      </c>
      <c r="L3070" s="168">
        <f>IF(L$2=$A3070,Data!I81,0)</f>
        <v>0</v>
      </c>
      <c r="M3070" s="168">
        <f>IF(M$2=$A3070,Data!J81,0)</f>
        <v>0</v>
      </c>
      <c r="N3070" s="168">
        <f>IF(N$2=$A3070,Data!K81,0)</f>
        <v>0</v>
      </c>
      <c r="O3070" s="168">
        <f>IF(O$2=$A3070,Data!L81,0)</f>
        <v>0</v>
      </c>
      <c r="P3070" s="168">
        <f>IF(P$2=$A3070,Data!M81,0)</f>
        <v>0</v>
      </c>
      <c r="Q3070" s="168">
        <f>IF(Q$2=$A3070,Data!N81,0)</f>
        <v>0</v>
      </c>
      <c r="R3070" s="169">
        <f>IF(R$2=$A3070,Data!O81,0)</f>
        <v>0</v>
      </c>
      <c r="S3070" s="169">
        <f>IF(S$2=$A3070,Data!P81,0)</f>
        <v>0</v>
      </c>
      <c r="T3070" s="169">
        <f>IF(T$2=$A3070,Data!Q81,0)</f>
        <v>0</v>
      </c>
      <c r="U3070" s="169">
        <f>IF(U$2=$A3070,Data!R81,0)</f>
        <v>0</v>
      </c>
      <c r="V3070" s="169">
        <f>IF(V$2=$A3070,Data!S81,0)</f>
        <v>0</v>
      </c>
      <c r="W3070" s="169">
        <f>IF(W$2=$A3070,Data!T81,0)</f>
        <v>0</v>
      </c>
      <c r="X3070" s="169">
        <f>IF(X$2=$A3070,Data!U81,0)</f>
        <v>0</v>
      </c>
      <c r="Y3070" s="169">
        <f>IF(Y$2=$A3070,Data!V81,0)</f>
        <v>0</v>
      </c>
      <c r="Z3070" s="169">
        <f>IF(Z$2=$A3070,Data!W81,0)</f>
        <v>0</v>
      </c>
      <c r="AA3070" s="169">
        <f>IF(AA$2=$A3070,Data!X81,0)</f>
        <v>0</v>
      </c>
      <c r="AB3070" s="169">
        <f>IF(AB$2=$A3070,Data!Y81,0)</f>
        <v>0</v>
      </c>
      <c r="AC3070" s="169">
        <f>IF(AC$2=$A3070,Data!Z81,0)</f>
        <v>0</v>
      </c>
      <c r="AD3070" s="170">
        <f>IF(AD$2=$A3070,Data!AA81,0)</f>
        <v>0</v>
      </c>
      <c r="AE3070" s="171">
        <f>IF(AE$2=$A3070,Data!AB81,0)</f>
        <v>0</v>
      </c>
      <c r="AF3070" s="170">
        <f>IF(AF$2=$A3070,Data!AC81,0)</f>
        <v>0</v>
      </c>
      <c r="AG3070" s="171">
        <f>IF(AG$2=$A3070,Data!AD81,0)</f>
        <v>0</v>
      </c>
      <c r="AH3070" s="170">
        <f>IF(AH$2=$A3070,Data!AE81,0)</f>
        <v>0</v>
      </c>
      <c r="AI3070" s="171">
        <f>IF(AI$2=$A3070,Data!AF81,0)</f>
        <v>0</v>
      </c>
      <c r="AJ3070" s="170">
        <f>IF(AJ$2=$A3070,Data!AG81,0)</f>
        <v>0</v>
      </c>
      <c r="AK3070" s="171">
        <f>IF(AK$2=$A3070,Data!AH81,0)</f>
        <v>0</v>
      </c>
      <c r="AL3070" s="170">
        <f>IF(AL$2=$A3070,Data!AI81,0)</f>
        <v>0</v>
      </c>
      <c r="AM3070" t="str">
        <f t="shared" si="94"/>
        <v>0</v>
      </c>
      <c r="AN3070" t="e">
        <f>+INDEX(Validation!$D$4:$D$250,MATCH(Merge!B3070,Validation!$E$4:$E$250,0))</f>
        <v>#N/A</v>
      </c>
      <c r="AO3070" s="172">
        <f t="shared" si="95"/>
        <v>0</v>
      </c>
    </row>
    <row r="3071" spans="1:41" ht="15" x14ac:dyDescent="0.25">
      <c r="A3071">
        <f>Inputs!$H$18</f>
        <v>8</v>
      </c>
      <c r="B3071" t="str">
        <f>Inputs!$D$4</f>
        <v>Select Agency…</v>
      </c>
      <c r="C3071" s="166" t="str">
        <f>Inputs!$I$6</f>
        <v>(insert code)</v>
      </c>
      <c r="D3071" t="str">
        <f>IFERROR(INDEX(Inputs!$I$11:$I$19,MATCH(A3071,Inputs!$H$11:$H$19)),"")</f>
        <v>(insert code)</v>
      </c>
      <c r="E3071" s="167">
        <f>Data!B82</f>
        <v>0</v>
      </c>
      <c r="F3071" s="168">
        <f>IF(F$2=$A3071,Data!C82,0)</f>
        <v>0</v>
      </c>
      <c r="G3071" s="168">
        <f>IF(G$2=$A3071,Data!D82,0)</f>
        <v>0</v>
      </c>
      <c r="H3071" s="168">
        <f>IF(H$2=$A3071,Data!E82,0)</f>
        <v>0</v>
      </c>
      <c r="I3071" s="168">
        <f>IF(I$2=$A3071,Data!F82,0)</f>
        <v>0</v>
      </c>
      <c r="J3071" s="168">
        <f>IF(J$2=$A3071,Data!G82,0)</f>
        <v>0</v>
      </c>
      <c r="K3071" s="168">
        <f>IF(K$2=$A3071,Data!H82,0)</f>
        <v>0</v>
      </c>
      <c r="L3071" s="168">
        <f>IF(L$2=$A3071,Data!I82,0)</f>
        <v>0</v>
      </c>
      <c r="M3071" s="168">
        <f>IF(M$2=$A3071,Data!J82,0)</f>
        <v>0</v>
      </c>
      <c r="N3071" s="168">
        <f>IF(N$2=$A3071,Data!K82,0)</f>
        <v>0</v>
      </c>
      <c r="O3071" s="168">
        <f>IF(O$2=$A3071,Data!L82,0)</f>
        <v>0</v>
      </c>
      <c r="P3071" s="168">
        <f>IF(P$2=$A3071,Data!M82,0)</f>
        <v>0</v>
      </c>
      <c r="Q3071" s="168">
        <f>IF(Q$2=$A3071,Data!N82,0)</f>
        <v>0</v>
      </c>
      <c r="R3071" s="169">
        <f>IF(R$2=$A3071,Data!O82,0)</f>
        <v>0</v>
      </c>
      <c r="S3071" s="169">
        <f>IF(S$2=$A3071,Data!P82,0)</f>
        <v>0</v>
      </c>
      <c r="T3071" s="169">
        <f>IF(T$2=$A3071,Data!Q82,0)</f>
        <v>0</v>
      </c>
      <c r="U3071" s="169">
        <f>IF(U$2=$A3071,Data!R82,0)</f>
        <v>0</v>
      </c>
      <c r="V3071" s="169">
        <f>IF(V$2=$A3071,Data!S82,0)</f>
        <v>0</v>
      </c>
      <c r="W3071" s="169">
        <f>IF(W$2=$A3071,Data!T82,0)</f>
        <v>0</v>
      </c>
      <c r="X3071" s="169">
        <f>IF(X$2=$A3071,Data!U82,0)</f>
        <v>0</v>
      </c>
      <c r="Y3071" s="169">
        <f>IF(Y$2=$A3071,Data!V82,0)</f>
        <v>0</v>
      </c>
      <c r="Z3071" s="169">
        <f>IF(Z$2=$A3071,Data!W82,0)</f>
        <v>0</v>
      </c>
      <c r="AA3071" s="169">
        <f>IF(AA$2=$A3071,Data!X82,0)</f>
        <v>0</v>
      </c>
      <c r="AB3071" s="169">
        <f>IF(AB$2=$A3071,Data!Y82,0)</f>
        <v>0</v>
      </c>
      <c r="AC3071" s="169">
        <f>IF(AC$2=$A3071,Data!Z82,0)</f>
        <v>0</v>
      </c>
      <c r="AD3071" s="170">
        <f>IF(AD$2=$A3071,Data!AA82,0)</f>
        <v>0</v>
      </c>
      <c r="AE3071" s="171">
        <f>IF(AE$2=$A3071,Data!AB82,0)</f>
        <v>0</v>
      </c>
      <c r="AF3071" s="170">
        <f>IF(AF$2=$A3071,Data!AC82,0)</f>
        <v>0</v>
      </c>
      <c r="AG3071" s="171">
        <f>IF(AG$2=$A3071,Data!AD82,0)</f>
        <v>0</v>
      </c>
      <c r="AH3071" s="170">
        <f>IF(AH$2=$A3071,Data!AE82,0)</f>
        <v>0</v>
      </c>
      <c r="AI3071" s="171">
        <f>IF(AI$2=$A3071,Data!AF82,0)</f>
        <v>0</v>
      </c>
      <c r="AJ3071" s="170">
        <f>IF(AJ$2=$A3071,Data!AG82,0)</f>
        <v>0</v>
      </c>
      <c r="AK3071" s="171">
        <f>IF(AK$2=$A3071,Data!AH82,0)</f>
        <v>0</v>
      </c>
      <c r="AL3071" s="170">
        <f>IF(AL$2=$A3071,Data!AI82,0)</f>
        <v>0</v>
      </c>
      <c r="AM3071" t="str">
        <f t="shared" si="94"/>
        <v>0</v>
      </c>
      <c r="AN3071" t="e">
        <f>+INDEX(Validation!$D$4:$D$250,MATCH(Merge!B3071,Validation!$E$4:$E$250,0))</f>
        <v>#N/A</v>
      </c>
      <c r="AO3071" s="172">
        <f t="shared" si="95"/>
        <v>0</v>
      </c>
    </row>
    <row r="3072" spans="1:41" ht="15" x14ac:dyDescent="0.25">
      <c r="A3072">
        <f>Inputs!$H$18</f>
        <v>8</v>
      </c>
      <c r="B3072" t="str">
        <f>Inputs!$D$4</f>
        <v>Select Agency…</v>
      </c>
      <c r="C3072" s="166" t="str">
        <f>Inputs!$I$6</f>
        <v>(insert code)</v>
      </c>
      <c r="D3072" t="str">
        <f>IFERROR(INDEX(Inputs!$I$11:$I$19,MATCH(A3072,Inputs!$H$11:$H$19)),"")</f>
        <v>(insert code)</v>
      </c>
      <c r="E3072" s="167">
        <f>Data!B83</f>
        <v>0</v>
      </c>
      <c r="F3072" s="168">
        <f>IF(F$2=$A3072,Data!C83,0)</f>
        <v>0</v>
      </c>
      <c r="G3072" s="168">
        <f>IF(G$2=$A3072,Data!D83,0)</f>
        <v>0</v>
      </c>
      <c r="H3072" s="168">
        <f>IF(H$2=$A3072,Data!E83,0)</f>
        <v>0</v>
      </c>
      <c r="I3072" s="168">
        <f>IF(I$2=$A3072,Data!F83,0)</f>
        <v>0</v>
      </c>
      <c r="J3072" s="168">
        <f>IF(J$2=$A3072,Data!G83,0)</f>
        <v>0</v>
      </c>
      <c r="K3072" s="168">
        <f>IF(K$2=$A3072,Data!H83,0)</f>
        <v>0</v>
      </c>
      <c r="L3072" s="168">
        <f>IF(L$2=$A3072,Data!I83,0)</f>
        <v>0</v>
      </c>
      <c r="M3072" s="168">
        <f>IF(M$2=$A3072,Data!J83,0)</f>
        <v>0</v>
      </c>
      <c r="N3072" s="168">
        <f>IF(N$2=$A3072,Data!K83,0)</f>
        <v>0</v>
      </c>
      <c r="O3072" s="168">
        <f>IF(O$2=$A3072,Data!L83,0)</f>
        <v>0</v>
      </c>
      <c r="P3072" s="168">
        <f>IF(P$2=$A3072,Data!M83,0)</f>
        <v>0</v>
      </c>
      <c r="Q3072" s="168">
        <f>IF(Q$2=$A3072,Data!N83,0)</f>
        <v>0</v>
      </c>
      <c r="R3072" s="169">
        <f>IF(R$2=$A3072,Data!O83,0)</f>
        <v>0</v>
      </c>
      <c r="S3072" s="169">
        <f>IF(S$2=$A3072,Data!P83,0)</f>
        <v>0</v>
      </c>
      <c r="T3072" s="169">
        <f>IF(T$2=$A3072,Data!Q83,0)</f>
        <v>0</v>
      </c>
      <c r="U3072" s="169">
        <f>IF(U$2=$A3072,Data!R83,0)</f>
        <v>0</v>
      </c>
      <c r="V3072" s="169">
        <f>IF(V$2=$A3072,Data!S83,0)</f>
        <v>0</v>
      </c>
      <c r="W3072" s="169">
        <f>IF(W$2=$A3072,Data!T83,0)</f>
        <v>0</v>
      </c>
      <c r="X3072" s="169">
        <f>IF(X$2=$A3072,Data!U83,0)</f>
        <v>0</v>
      </c>
      <c r="Y3072" s="169">
        <f>IF(Y$2=$A3072,Data!V83,0)</f>
        <v>0</v>
      </c>
      <c r="Z3072" s="169">
        <f>IF(Z$2=$A3072,Data!W83,0)</f>
        <v>0</v>
      </c>
      <c r="AA3072" s="169">
        <f>IF(AA$2=$A3072,Data!X83,0)</f>
        <v>0</v>
      </c>
      <c r="AB3072" s="169">
        <f>IF(AB$2=$A3072,Data!Y83,0)</f>
        <v>0</v>
      </c>
      <c r="AC3072" s="169">
        <f>IF(AC$2=$A3072,Data!Z83,0)</f>
        <v>0</v>
      </c>
      <c r="AD3072" s="170">
        <f>IF(AD$2=$A3072,Data!AA83,0)</f>
        <v>0</v>
      </c>
      <c r="AE3072" s="171">
        <f>IF(AE$2=$A3072,Data!AB83,0)</f>
        <v>0</v>
      </c>
      <c r="AF3072" s="170">
        <f>IF(AF$2=$A3072,Data!AC83,0)</f>
        <v>0</v>
      </c>
      <c r="AG3072" s="171">
        <f>IF(AG$2=$A3072,Data!AD83,0)</f>
        <v>0</v>
      </c>
      <c r="AH3072" s="170">
        <f>IF(AH$2=$A3072,Data!AE83,0)</f>
        <v>0</v>
      </c>
      <c r="AI3072" s="171">
        <f>IF(AI$2=$A3072,Data!AF83,0)</f>
        <v>0</v>
      </c>
      <c r="AJ3072" s="170">
        <f>IF(AJ$2=$A3072,Data!AG83,0)</f>
        <v>0</v>
      </c>
      <c r="AK3072" s="171">
        <f>IF(AK$2=$A3072,Data!AH83,0)</f>
        <v>0</v>
      </c>
      <c r="AL3072" s="170">
        <f>IF(AL$2=$A3072,Data!AI83,0)</f>
        <v>0</v>
      </c>
      <c r="AM3072" t="str">
        <f t="shared" si="94"/>
        <v>0</v>
      </c>
      <c r="AN3072" t="e">
        <f>+INDEX(Validation!$D$4:$D$250,MATCH(Merge!B3072,Validation!$E$4:$E$250,0))</f>
        <v>#N/A</v>
      </c>
      <c r="AO3072" s="172">
        <f t="shared" si="95"/>
        <v>0</v>
      </c>
    </row>
    <row r="3073" spans="1:41" ht="15" x14ac:dyDescent="0.25">
      <c r="A3073">
        <f>Inputs!$H$18</f>
        <v>8</v>
      </c>
      <c r="B3073" t="str">
        <f>Inputs!$D$4</f>
        <v>Select Agency…</v>
      </c>
      <c r="C3073" s="166" t="str">
        <f>Inputs!$I$6</f>
        <v>(insert code)</v>
      </c>
      <c r="D3073" t="str">
        <f>IFERROR(INDEX(Inputs!$I$11:$I$19,MATCH(A3073,Inputs!$H$11:$H$19)),"")</f>
        <v>(insert code)</v>
      </c>
      <c r="E3073" s="167">
        <f>Data!B84</f>
        <v>0</v>
      </c>
      <c r="F3073" s="168">
        <f>IF(F$2=$A3073,Data!C84,0)</f>
        <v>0</v>
      </c>
      <c r="G3073" s="168">
        <f>IF(G$2=$A3073,Data!D84,0)</f>
        <v>0</v>
      </c>
      <c r="H3073" s="168">
        <f>IF(H$2=$A3073,Data!E84,0)</f>
        <v>0</v>
      </c>
      <c r="I3073" s="168">
        <f>IF(I$2=$A3073,Data!F84,0)</f>
        <v>0</v>
      </c>
      <c r="J3073" s="168">
        <f>IF(J$2=$A3073,Data!G84,0)</f>
        <v>0</v>
      </c>
      <c r="K3073" s="168">
        <f>IF(K$2=$A3073,Data!H84,0)</f>
        <v>0</v>
      </c>
      <c r="L3073" s="168">
        <f>IF(L$2=$A3073,Data!I84,0)</f>
        <v>0</v>
      </c>
      <c r="M3073" s="168">
        <f>IF(M$2=$A3073,Data!J84,0)</f>
        <v>0</v>
      </c>
      <c r="N3073" s="168">
        <f>IF(N$2=$A3073,Data!K84,0)</f>
        <v>0</v>
      </c>
      <c r="O3073" s="168">
        <f>IF(O$2=$A3073,Data!L84,0)</f>
        <v>0</v>
      </c>
      <c r="P3073" s="168">
        <f>IF(P$2=$A3073,Data!M84,0)</f>
        <v>0</v>
      </c>
      <c r="Q3073" s="168">
        <f>IF(Q$2=$A3073,Data!N84,0)</f>
        <v>0</v>
      </c>
      <c r="R3073" s="169">
        <f>IF(R$2=$A3073,Data!O84,0)</f>
        <v>0</v>
      </c>
      <c r="S3073" s="169">
        <f>IF(S$2=$A3073,Data!P84,0)</f>
        <v>0</v>
      </c>
      <c r="T3073" s="169">
        <f>IF(T$2=$A3073,Data!Q84,0)</f>
        <v>0</v>
      </c>
      <c r="U3073" s="169">
        <f>IF(U$2=$A3073,Data!R84,0)</f>
        <v>0</v>
      </c>
      <c r="V3073" s="169">
        <f>IF(V$2=$A3073,Data!S84,0)</f>
        <v>0</v>
      </c>
      <c r="W3073" s="169">
        <f>IF(W$2=$A3073,Data!T84,0)</f>
        <v>0</v>
      </c>
      <c r="X3073" s="169">
        <f>IF(X$2=$A3073,Data!U84,0)</f>
        <v>0</v>
      </c>
      <c r="Y3073" s="169">
        <f>IF(Y$2=$A3073,Data!V84,0)</f>
        <v>0</v>
      </c>
      <c r="Z3073" s="169">
        <f>IF(Z$2=$A3073,Data!W84,0)</f>
        <v>0</v>
      </c>
      <c r="AA3073" s="169">
        <f>IF(AA$2=$A3073,Data!X84,0)</f>
        <v>0</v>
      </c>
      <c r="AB3073" s="169">
        <f>IF(AB$2=$A3073,Data!Y84,0)</f>
        <v>0</v>
      </c>
      <c r="AC3073" s="169">
        <f>IF(AC$2=$A3073,Data!Z84,0)</f>
        <v>0</v>
      </c>
      <c r="AD3073" s="170">
        <f>IF(AD$2=$A3073,Data!AA84,0)</f>
        <v>0</v>
      </c>
      <c r="AE3073" s="171">
        <f>IF(AE$2=$A3073,Data!AB84,0)</f>
        <v>0</v>
      </c>
      <c r="AF3073" s="170">
        <f>IF(AF$2=$A3073,Data!AC84,0)</f>
        <v>0</v>
      </c>
      <c r="AG3073" s="171">
        <f>IF(AG$2=$A3073,Data!AD84,0)</f>
        <v>0</v>
      </c>
      <c r="AH3073" s="170">
        <f>IF(AH$2=$A3073,Data!AE84,0)</f>
        <v>0</v>
      </c>
      <c r="AI3073" s="171">
        <f>IF(AI$2=$A3073,Data!AF84,0)</f>
        <v>0</v>
      </c>
      <c r="AJ3073" s="170">
        <f>IF(AJ$2=$A3073,Data!AG84,0)</f>
        <v>0</v>
      </c>
      <c r="AK3073" s="171">
        <f>IF(AK$2=$A3073,Data!AH84,0)</f>
        <v>0</v>
      </c>
      <c r="AL3073" s="170">
        <f>IF(AL$2=$A3073,Data!AI84,0)</f>
        <v>0</v>
      </c>
      <c r="AM3073" t="str">
        <f t="shared" si="94"/>
        <v>0</v>
      </c>
      <c r="AN3073" t="e">
        <f>+INDEX(Validation!$D$4:$D$250,MATCH(Merge!B3073,Validation!$E$4:$E$250,0))</f>
        <v>#N/A</v>
      </c>
      <c r="AO3073" s="172">
        <f t="shared" si="95"/>
        <v>0</v>
      </c>
    </row>
    <row r="3074" spans="1:41" ht="15" x14ac:dyDescent="0.25">
      <c r="A3074">
        <f>Inputs!$H$18</f>
        <v>8</v>
      </c>
      <c r="B3074" t="str">
        <f>Inputs!$D$4</f>
        <v>Select Agency…</v>
      </c>
      <c r="C3074" s="166" t="str">
        <f>Inputs!$I$6</f>
        <v>(insert code)</v>
      </c>
      <c r="D3074" t="str">
        <f>IFERROR(INDEX(Inputs!$I$11:$I$19,MATCH(A3074,Inputs!$H$11:$H$19)),"")</f>
        <v>(insert code)</v>
      </c>
      <c r="E3074" s="167">
        <f>Data!B85</f>
        <v>0</v>
      </c>
      <c r="F3074" s="168">
        <f>IF(F$2=$A3074,Data!C85,0)</f>
        <v>0</v>
      </c>
      <c r="G3074" s="168">
        <f>IF(G$2=$A3074,Data!D85,0)</f>
        <v>0</v>
      </c>
      <c r="H3074" s="168">
        <f>IF(H$2=$A3074,Data!E85,0)</f>
        <v>0</v>
      </c>
      <c r="I3074" s="168">
        <f>IF(I$2=$A3074,Data!F85,0)</f>
        <v>0</v>
      </c>
      <c r="J3074" s="168">
        <f>IF(J$2=$A3074,Data!G85,0)</f>
        <v>0</v>
      </c>
      <c r="K3074" s="168">
        <f>IF(K$2=$A3074,Data!H85,0)</f>
        <v>0</v>
      </c>
      <c r="L3074" s="168">
        <f>IF(L$2=$A3074,Data!I85,0)</f>
        <v>0</v>
      </c>
      <c r="M3074" s="168">
        <f>IF(M$2=$A3074,Data!J85,0)</f>
        <v>0</v>
      </c>
      <c r="N3074" s="168">
        <f>IF(N$2=$A3074,Data!K85,0)</f>
        <v>0</v>
      </c>
      <c r="O3074" s="168">
        <f>IF(O$2=$A3074,Data!L85,0)</f>
        <v>0</v>
      </c>
      <c r="P3074" s="168">
        <f>IF(P$2=$A3074,Data!M85,0)</f>
        <v>0</v>
      </c>
      <c r="Q3074" s="168">
        <f>IF(Q$2=$A3074,Data!N85,0)</f>
        <v>0</v>
      </c>
      <c r="R3074" s="169">
        <f>IF(R$2=$A3074,Data!O85,0)</f>
        <v>0</v>
      </c>
      <c r="S3074" s="169">
        <f>IF(S$2=$A3074,Data!P85,0)</f>
        <v>0</v>
      </c>
      <c r="T3074" s="169">
        <f>IF(T$2=$A3074,Data!Q85,0)</f>
        <v>0</v>
      </c>
      <c r="U3074" s="169">
        <f>IF(U$2=$A3074,Data!R85,0)</f>
        <v>0</v>
      </c>
      <c r="V3074" s="169">
        <f>IF(V$2=$A3074,Data!S85,0)</f>
        <v>0</v>
      </c>
      <c r="W3074" s="169">
        <f>IF(W$2=$A3074,Data!T85,0)</f>
        <v>0</v>
      </c>
      <c r="X3074" s="169">
        <f>IF(X$2=$A3074,Data!U85,0)</f>
        <v>0</v>
      </c>
      <c r="Y3074" s="169">
        <f>IF(Y$2=$A3074,Data!V85,0)</f>
        <v>0</v>
      </c>
      <c r="Z3074" s="169">
        <f>IF(Z$2=$A3074,Data!W85,0)</f>
        <v>0</v>
      </c>
      <c r="AA3074" s="169">
        <f>IF(AA$2=$A3074,Data!X85,0)</f>
        <v>0</v>
      </c>
      <c r="AB3074" s="169">
        <f>IF(AB$2=$A3074,Data!Y85,0)</f>
        <v>0</v>
      </c>
      <c r="AC3074" s="169">
        <f>IF(AC$2=$A3074,Data!Z85,0)</f>
        <v>0</v>
      </c>
      <c r="AD3074" s="170">
        <f>IF(AD$2=$A3074,Data!AA85,0)</f>
        <v>0</v>
      </c>
      <c r="AE3074" s="171">
        <f>IF(AE$2=$A3074,Data!AB85,0)</f>
        <v>0</v>
      </c>
      <c r="AF3074" s="170">
        <f>IF(AF$2=$A3074,Data!AC85,0)</f>
        <v>0</v>
      </c>
      <c r="AG3074" s="171">
        <f>IF(AG$2=$A3074,Data!AD85,0)</f>
        <v>0</v>
      </c>
      <c r="AH3074" s="170">
        <f>IF(AH$2=$A3074,Data!AE85,0)</f>
        <v>0</v>
      </c>
      <c r="AI3074" s="171">
        <f>IF(AI$2=$A3074,Data!AF85,0)</f>
        <v>0</v>
      </c>
      <c r="AJ3074" s="170">
        <f>IF(AJ$2=$A3074,Data!AG85,0)</f>
        <v>0</v>
      </c>
      <c r="AK3074" s="171">
        <f>IF(AK$2=$A3074,Data!AH85,0)</f>
        <v>0</v>
      </c>
      <c r="AL3074" s="170">
        <f>IF(AL$2=$A3074,Data!AI85,0)</f>
        <v>0</v>
      </c>
      <c r="AM3074" t="str">
        <f t="shared" si="94"/>
        <v>0</v>
      </c>
      <c r="AN3074" t="e">
        <f>+INDEX(Validation!$D$4:$D$250,MATCH(Merge!B3074,Validation!$E$4:$E$250,0))</f>
        <v>#N/A</v>
      </c>
      <c r="AO3074" s="172">
        <f t="shared" si="95"/>
        <v>0</v>
      </c>
    </row>
    <row r="3075" spans="1:41" ht="15" x14ac:dyDescent="0.25">
      <c r="A3075">
        <f>Inputs!$H$18</f>
        <v>8</v>
      </c>
      <c r="B3075" t="str">
        <f>Inputs!$D$4</f>
        <v>Select Agency…</v>
      </c>
      <c r="C3075" s="166" t="str">
        <f>Inputs!$I$6</f>
        <v>(insert code)</v>
      </c>
      <c r="D3075" t="str">
        <f>IFERROR(INDEX(Inputs!$I$11:$I$19,MATCH(A3075,Inputs!$H$11:$H$19)),"")</f>
        <v>(insert code)</v>
      </c>
      <c r="E3075" s="167">
        <f>Data!B86</f>
        <v>0</v>
      </c>
      <c r="F3075" s="168">
        <f>IF(F$2=$A3075,Data!C86,0)</f>
        <v>0</v>
      </c>
      <c r="G3075" s="168">
        <f>IF(G$2=$A3075,Data!D86,0)</f>
        <v>0</v>
      </c>
      <c r="H3075" s="168">
        <f>IF(H$2=$A3075,Data!E86,0)</f>
        <v>0</v>
      </c>
      <c r="I3075" s="168">
        <f>IF(I$2=$A3075,Data!F86,0)</f>
        <v>0</v>
      </c>
      <c r="J3075" s="168">
        <f>IF(J$2=$A3075,Data!G86,0)</f>
        <v>0</v>
      </c>
      <c r="K3075" s="168">
        <f>IF(K$2=$A3075,Data!H86,0)</f>
        <v>0</v>
      </c>
      <c r="L3075" s="168">
        <f>IF(L$2=$A3075,Data!I86,0)</f>
        <v>0</v>
      </c>
      <c r="M3075" s="168">
        <f>IF(M$2=$A3075,Data!J86,0)</f>
        <v>0</v>
      </c>
      <c r="N3075" s="168">
        <f>IF(N$2=$A3075,Data!K86,0)</f>
        <v>0</v>
      </c>
      <c r="O3075" s="168">
        <f>IF(O$2=$A3075,Data!L86,0)</f>
        <v>0</v>
      </c>
      <c r="P3075" s="168">
        <f>IF(P$2=$A3075,Data!M86,0)</f>
        <v>0</v>
      </c>
      <c r="Q3075" s="168">
        <f>IF(Q$2=$A3075,Data!N86,0)</f>
        <v>0</v>
      </c>
      <c r="R3075" s="169">
        <f>IF(R$2=$A3075,Data!O86,0)</f>
        <v>0</v>
      </c>
      <c r="S3075" s="169">
        <f>IF(S$2=$A3075,Data!P86,0)</f>
        <v>0</v>
      </c>
      <c r="T3075" s="169">
        <f>IF(T$2=$A3075,Data!Q86,0)</f>
        <v>0</v>
      </c>
      <c r="U3075" s="169">
        <f>IF(U$2=$A3075,Data!R86,0)</f>
        <v>0</v>
      </c>
      <c r="V3075" s="169">
        <f>IF(V$2=$A3075,Data!S86,0)</f>
        <v>0</v>
      </c>
      <c r="W3075" s="169">
        <f>IF(W$2=$A3075,Data!T86,0)</f>
        <v>0</v>
      </c>
      <c r="X3075" s="169">
        <f>IF(X$2=$A3075,Data!U86,0)</f>
        <v>0</v>
      </c>
      <c r="Y3075" s="169">
        <f>IF(Y$2=$A3075,Data!V86,0)</f>
        <v>0</v>
      </c>
      <c r="Z3075" s="169">
        <f>IF(Z$2=$A3075,Data!W86,0)</f>
        <v>0</v>
      </c>
      <c r="AA3075" s="169">
        <f>IF(AA$2=$A3075,Data!X86,0)</f>
        <v>0</v>
      </c>
      <c r="AB3075" s="169">
        <f>IF(AB$2=$A3075,Data!Y86,0)</f>
        <v>0</v>
      </c>
      <c r="AC3075" s="169">
        <f>IF(AC$2=$A3075,Data!Z86,0)</f>
        <v>0</v>
      </c>
      <c r="AD3075" s="170">
        <f>IF(AD$2=$A3075,Data!AA86,0)</f>
        <v>0</v>
      </c>
      <c r="AE3075" s="171">
        <f>IF(AE$2=$A3075,Data!AB86,0)</f>
        <v>0</v>
      </c>
      <c r="AF3075" s="170">
        <f>IF(AF$2=$A3075,Data!AC86,0)</f>
        <v>0</v>
      </c>
      <c r="AG3075" s="171">
        <f>IF(AG$2=$A3075,Data!AD86,0)</f>
        <v>0</v>
      </c>
      <c r="AH3075" s="170">
        <f>IF(AH$2=$A3075,Data!AE86,0)</f>
        <v>0</v>
      </c>
      <c r="AI3075" s="171">
        <f>IF(AI$2=$A3075,Data!AF86,0)</f>
        <v>0</v>
      </c>
      <c r="AJ3075" s="170">
        <f>IF(AJ$2=$A3075,Data!AG86,0)</f>
        <v>0</v>
      </c>
      <c r="AK3075" s="171">
        <f>IF(AK$2=$A3075,Data!AH86,0)</f>
        <v>0</v>
      </c>
      <c r="AL3075" s="170">
        <f>IF(AL$2=$A3075,Data!AI86,0)</f>
        <v>0</v>
      </c>
      <c r="AM3075" t="str">
        <f t="shared" ref="AM3075:AM3138" si="96">+LEFT(E3075,2)</f>
        <v>0</v>
      </c>
      <c r="AN3075" t="e">
        <f>+INDEX(Validation!$D$4:$D$250,MATCH(Merge!B3075,Validation!$E$4:$E$250,0))</f>
        <v>#N/A</v>
      </c>
      <c r="AO3075" s="172">
        <f t="shared" si="95"/>
        <v>0</v>
      </c>
    </row>
    <row r="3076" spans="1:41" ht="15" x14ac:dyDescent="0.25">
      <c r="A3076">
        <f>Inputs!$H$18</f>
        <v>8</v>
      </c>
      <c r="B3076" t="str">
        <f>Inputs!$D$4</f>
        <v>Select Agency…</v>
      </c>
      <c r="C3076" s="166" t="str">
        <f>Inputs!$I$6</f>
        <v>(insert code)</v>
      </c>
      <c r="D3076" t="str">
        <f>IFERROR(INDEX(Inputs!$I$11:$I$19,MATCH(A3076,Inputs!$H$11:$H$19)),"")</f>
        <v>(insert code)</v>
      </c>
      <c r="E3076" s="167">
        <f>Data!B87</f>
        <v>0</v>
      </c>
      <c r="F3076" s="168">
        <f>IF(F$2=$A3076,Data!C87,0)</f>
        <v>0</v>
      </c>
      <c r="G3076" s="168">
        <f>IF(G$2=$A3076,Data!D87,0)</f>
        <v>0</v>
      </c>
      <c r="H3076" s="168">
        <f>IF(H$2=$A3076,Data!E87,0)</f>
        <v>0</v>
      </c>
      <c r="I3076" s="168">
        <f>IF(I$2=$A3076,Data!F87,0)</f>
        <v>0</v>
      </c>
      <c r="J3076" s="168">
        <f>IF(J$2=$A3076,Data!G87,0)</f>
        <v>0</v>
      </c>
      <c r="K3076" s="168">
        <f>IF(K$2=$A3076,Data!H87,0)</f>
        <v>0</v>
      </c>
      <c r="L3076" s="168">
        <f>IF(L$2=$A3076,Data!I87,0)</f>
        <v>0</v>
      </c>
      <c r="M3076" s="168">
        <f>IF(M$2=$A3076,Data!J87,0)</f>
        <v>0</v>
      </c>
      <c r="N3076" s="168">
        <f>IF(N$2=$A3076,Data!K87,0)</f>
        <v>0</v>
      </c>
      <c r="O3076" s="168">
        <f>IF(O$2=$A3076,Data!L87,0)</f>
        <v>0</v>
      </c>
      <c r="P3076" s="168">
        <f>IF(P$2=$A3076,Data!M87,0)</f>
        <v>0</v>
      </c>
      <c r="Q3076" s="168">
        <f>IF(Q$2=$A3076,Data!N87,0)</f>
        <v>0</v>
      </c>
      <c r="R3076" s="169">
        <f>IF(R$2=$A3076,Data!O87,0)</f>
        <v>0</v>
      </c>
      <c r="S3076" s="169">
        <f>IF(S$2=$A3076,Data!P87,0)</f>
        <v>0</v>
      </c>
      <c r="T3076" s="169">
        <f>IF(T$2=$A3076,Data!Q87,0)</f>
        <v>0</v>
      </c>
      <c r="U3076" s="169">
        <f>IF(U$2=$A3076,Data!R87,0)</f>
        <v>0</v>
      </c>
      <c r="V3076" s="169">
        <f>IF(V$2=$A3076,Data!S87,0)</f>
        <v>0</v>
      </c>
      <c r="W3076" s="169">
        <f>IF(W$2=$A3076,Data!T87,0)</f>
        <v>0</v>
      </c>
      <c r="X3076" s="169">
        <f>IF(X$2=$A3076,Data!U87,0)</f>
        <v>0</v>
      </c>
      <c r="Y3076" s="169">
        <f>IF(Y$2=$A3076,Data!V87,0)</f>
        <v>0</v>
      </c>
      <c r="Z3076" s="169">
        <f>IF(Z$2=$A3076,Data!W87,0)</f>
        <v>0</v>
      </c>
      <c r="AA3076" s="169">
        <f>IF(AA$2=$A3076,Data!X87,0)</f>
        <v>0</v>
      </c>
      <c r="AB3076" s="169">
        <f>IF(AB$2=$A3076,Data!Y87,0)</f>
        <v>0</v>
      </c>
      <c r="AC3076" s="169">
        <f>IF(AC$2=$A3076,Data!Z87,0)</f>
        <v>0</v>
      </c>
      <c r="AD3076" s="170">
        <f>IF(AD$2=$A3076,Data!AA87,0)</f>
        <v>0</v>
      </c>
      <c r="AE3076" s="171">
        <f>IF(AE$2=$A3076,Data!AB87,0)</f>
        <v>0</v>
      </c>
      <c r="AF3076" s="170">
        <f>IF(AF$2=$A3076,Data!AC87,0)</f>
        <v>0</v>
      </c>
      <c r="AG3076" s="171">
        <f>IF(AG$2=$A3076,Data!AD87,0)</f>
        <v>0</v>
      </c>
      <c r="AH3076" s="170">
        <f>IF(AH$2=$A3076,Data!AE87,0)</f>
        <v>0</v>
      </c>
      <c r="AI3076" s="171">
        <f>IF(AI$2=$A3076,Data!AF87,0)</f>
        <v>0</v>
      </c>
      <c r="AJ3076" s="170">
        <f>IF(AJ$2=$A3076,Data!AG87,0)</f>
        <v>0</v>
      </c>
      <c r="AK3076" s="171">
        <f>IF(AK$2=$A3076,Data!AH87,0)</f>
        <v>0</v>
      </c>
      <c r="AL3076" s="170">
        <f>IF(AL$2=$A3076,Data!AI87,0)</f>
        <v>0</v>
      </c>
      <c r="AM3076" t="str">
        <f t="shared" si="96"/>
        <v>0</v>
      </c>
      <c r="AN3076" t="e">
        <f>+INDEX(Validation!$D$4:$D$250,MATCH(Merge!B3076,Validation!$E$4:$E$250,0))</f>
        <v>#N/A</v>
      </c>
      <c r="AO3076" s="172">
        <f t="shared" ref="AO3076:AO3139" si="97">SUM(F3076:AL3076)</f>
        <v>0</v>
      </c>
    </row>
    <row r="3077" spans="1:41" ht="15" x14ac:dyDescent="0.25">
      <c r="A3077">
        <f>Inputs!$H$18</f>
        <v>8</v>
      </c>
      <c r="B3077" t="str">
        <f>Inputs!$D$4</f>
        <v>Select Agency…</v>
      </c>
      <c r="C3077" s="166" t="str">
        <f>Inputs!$I$6</f>
        <v>(insert code)</v>
      </c>
      <c r="D3077" t="str">
        <f>IFERROR(INDEX(Inputs!$I$11:$I$19,MATCH(A3077,Inputs!$H$11:$H$19)),"")</f>
        <v>(insert code)</v>
      </c>
      <c r="E3077" s="167">
        <f>Data!B88</f>
        <v>0</v>
      </c>
      <c r="F3077" s="168">
        <f>IF(F$2=$A3077,Data!C88,0)</f>
        <v>0</v>
      </c>
      <c r="G3077" s="168">
        <f>IF(G$2=$A3077,Data!D88,0)</f>
        <v>0</v>
      </c>
      <c r="H3077" s="168">
        <f>IF(H$2=$A3077,Data!E88,0)</f>
        <v>0</v>
      </c>
      <c r="I3077" s="168">
        <f>IF(I$2=$A3077,Data!F88,0)</f>
        <v>0</v>
      </c>
      <c r="J3077" s="168">
        <f>IF(J$2=$A3077,Data!G88,0)</f>
        <v>0</v>
      </c>
      <c r="K3077" s="168">
        <f>IF(K$2=$A3077,Data!H88,0)</f>
        <v>0</v>
      </c>
      <c r="L3077" s="168">
        <f>IF(L$2=$A3077,Data!I88,0)</f>
        <v>0</v>
      </c>
      <c r="M3077" s="168">
        <f>IF(M$2=$A3077,Data!J88,0)</f>
        <v>0</v>
      </c>
      <c r="N3077" s="168">
        <f>IF(N$2=$A3077,Data!K88,0)</f>
        <v>0</v>
      </c>
      <c r="O3077" s="168">
        <f>IF(O$2=$A3077,Data!L88,0)</f>
        <v>0</v>
      </c>
      <c r="P3077" s="168">
        <f>IF(P$2=$A3077,Data!M88,0)</f>
        <v>0</v>
      </c>
      <c r="Q3077" s="168">
        <f>IF(Q$2=$A3077,Data!N88,0)</f>
        <v>0</v>
      </c>
      <c r="R3077" s="169">
        <f>IF(R$2=$A3077,Data!O88,0)</f>
        <v>0</v>
      </c>
      <c r="S3077" s="169">
        <f>IF(S$2=$A3077,Data!P88,0)</f>
        <v>0</v>
      </c>
      <c r="T3077" s="169">
        <f>IF(T$2=$A3077,Data!Q88,0)</f>
        <v>0</v>
      </c>
      <c r="U3077" s="169">
        <f>IF(U$2=$A3077,Data!R88,0)</f>
        <v>0</v>
      </c>
      <c r="V3077" s="169">
        <f>IF(V$2=$A3077,Data!S88,0)</f>
        <v>0</v>
      </c>
      <c r="W3077" s="169">
        <f>IF(W$2=$A3077,Data!T88,0)</f>
        <v>0</v>
      </c>
      <c r="X3077" s="169">
        <f>IF(X$2=$A3077,Data!U88,0)</f>
        <v>0</v>
      </c>
      <c r="Y3077" s="169">
        <f>IF(Y$2=$A3077,Data!V88,0)</f>
        <v>0</v>
      </c>
      <c r="Z3077" s="169">
        <f>IF(Z$2=$A3077,Data!W88,0)</f>
        <v>0</v>
      </c>
      <c r="AA3077" s="169">
        <f>IF(AA$2=$A3077,Data!X88,0)</f>
        <v>0</v>
      </c>
      <c r="AB3077" s="169">
        <f>IF(AB$2=$A3077,Data!Y88,0)</f>
        <v>0</v>
      </c>
      <c r="AC3077" s="169">
        <f>IF(AC$2=$A3077,Data!Z88,0)</f>
        <v>0</v>
      </c>
      <c r="AD3077" s="170">
        <f>IF(AD$2=$A3077,Data!AA88,0)</f>
        <v>0</v>
      </c>
      <c r="AE3077" s="171">
        <f>IF(AE$2=$A3077,Data!AB88,0)</f>
        <v>0</v>
      </c>
      <c r="AF3077" s="170">
        <f>IF(AF$2=$A3077,Data!AC88,0)</f>
        <v>0</v>
      </c>
      <c r="AG3077" s="171">
        <f>IF(AG$2=$A3077,Data!AD88,0)</f>
        <v>0</v>
      </c>
      <c r="AH3077" s="170">
        <f>IF(AH$2=$A3077,Data!AE88,0)</f>
        <v>0</v>
      </c>
      <c r="AI3077" s="171">
        <f>IF(AI$2=$A3077,Data!AF88,0)</f>
        <v>0</v>
      </c>
      <c r="AJ3077" s="170">
        <f>IF(AJ$2=$A3077,Data!AG88,0)</f>
        <v>0</v>
      </c>
      <c r="AK3077" s="171">
        <f>IF(AK$2=$A3077,Data!AH88,0)</f>
        <v>0</v>
      </c>
      <c r="AL3077" s="170">
        <f>IF(AL$2=$A3077,Data!AI88,0)</f>
        <v>0</v>
      </c>
      <c r="AM3077" t="str">
        <f t="shared" si="96"/>
        <v>0</v>
      </c>
      <c r="AN3077" t="e">
        <f>+INDEX(Validation!$D$4:$D$250,MATCH(Merge!B3077,Validation!$E$4:$E$250,0))</f>
        <v>#N/A</v>
      </c>
      <c r="AO3077" s="172">
        <f t="shared" si="97"/>
        <v>0</v>
      </c>
    </row>
    <row r="3078" spans="1:41" ht="15" x14ac:dyDescent="0.25">
      <c r="A3078">
        <f>Inputs!$H$18</f>
        <v>8</v>
      </c>
      <c r="B3078" t="str">
        <f>Inputs!$D$4</f>
        <v>Select Agency…</v>
      </c>
      <c r="C3078" s="166" t="str">
        <f>Inputs!$I$6</f>
        <v>(insert code)</v>
      </c>
      <c r="D3078" t="str">
        <f>IFERROR(INDEX(Inputs!$I$11:$I$19,MATCH(A3078,Inputs!$H$11:$H$19)),"")</f>
        <v>(insert code)</v>
      </c>
      <c r="E3078" s="167">
        <f>Data!B89</f>
        <v>0</v>
      </c>
      <c r="F3078" s="168">
        <f>IF(F$2=$A3078,Data!C89,0)</f>
        <v>0</v>
      </c>
      <c r="G3078" s="168">
        <f>IF(G$2=$A3078,Data!D89,0)</f>
        <v>0</v>
      </c>
      <c r="H3078" s="168">
        <f>IF(H$2=$A3078,Data!E89,0)</f>
        <v>0</v>
      </c>
      <c r="I3078" s="168">
        <f>IF(I$2=$A3078,Data!F89,0)</f>
        <v>0</v>
      </c>
      <c r="J3078" s="168">
        <f>IF(J$2=$A3078,Data!G89,0)</f>
        <v>0</v>
      </c>
      <c r="K3078" s="168">
        <f>IF(K$2=$A3078,Data!H89,0)</f>
        <v>0</v>
      </c>
      <c r="L3078" s="168">
        <f>IF(L$2=$A3078,Data!I89,0)</f>
        <v>0</v>
      </c>
      <c r="M3078" s="168">
        <f>IF(M$2=$A3078,Data!J89,0)</f>
        <v>0</v>
      </c>
      <c r="N3078" s="168">
        <f>IF(N$2=$A3078,Data!K89,0)</f>
        <v>0</v>
      </c>
      <c r="O3078" s="168">
        <f>IF(O$2=$A3078,Data!L89,0)</f>
        <v>0</v>
      </c>
      <c r="P3078" s="168">
        <f>IF(P$2=$A3078,Data!M89,0)</f>
        <v>0</v>
      </c>
      <c r="Q3078" s="168">
        <f>IF(Q$2=$A3078,Data!N89,0)</f>
        <v>0</v>
      </c>
      <c r="R3078" s="169">
        <f>IF(R$2=$A3078,Data!O89,0)</f>
        <v>0</v>
      </c>
      <c r="S3078" s="169">
        <f>IF(S$2=$A3078,Data!P89,0)</f>
        <v>0</v>
      </c>
      <c r="T3078" s="169">
        <f>IF(T$2=$A3078,Data!Q89,0)</f>
        <v>0</v>
      </c>
      <c r="U3078" s="169">
        <f>IF(U$2=$A3078,Data!R89,0)</f>
        <v>0</v>
      </c>
      <c r="V3078" s="169">
        <f>IF(V$2=$A3078,Data!S89,0)</f>
        <v>0</v>
      </c>
      <c r="W3078" s="169">
        <f>IF(W$2=$A3078,Data!T89,0)</f>
        <v>0</v>
      </c>
      <c r="X3078" s="169">
        <f>IF(X$2=$A3078,Data!U89,0)</f>
        <v>0</v>
      </c>
      <c r="Y3078" s="169">
        <f>IF(Y$2=$A3078,Data!V89,0)</f>
        <v>0</v>
      </c>
      <c r="Z3078" s="169">
        <f>IF(Z$2=$A3078,Data!W89,0)</f>
        <v>0</v>
      </c>
      <c r="AA3078" s="169">
        <f>IF(AA$2=$A3078,Data!X89,0)</f>
        <v>0</v>
      </c>
      <c r="AB3078" s="169">
        <f>IF(AB$2=$A3078,Data!Y89,0)</f>
        <v>0</v>
      </c>
      <c r="AC3078" s="169">
        <f>IF(AC$2=$A3078,Data!Z89,0)</f>
        <v>0</v>
      </c>
      <c r="AD3078" s="170">
        <f>IF(AD$2=$A3078,Data!AA89,0)</f>
        <v>0</v>
      </c>
      <c r="AE3078" s="171">
        <f>IF(AE$2=$A3078,Data!AB89,0)</f>
        <v>0</v>
      </c>
      <c r="AF3078" s="170">
        <f>IF(AF$2=$A3078,Data!AC89,0)</f>
        <v>0</v>
      </c>
      <c r="AG3078" s="171">
        <f>IF(AG$2=$A3078,Data!AD89,0)</f>
        <v>0</v>
      </c>
      <c r="AH3078" s="170">
        <f>IF(AH$2=$A3078,Data!AE89,0)</f>
        <v>0</v>
      </c>
      <c r="AI3078" s="171">
        <f>IF(AI$2=$A3078,Data!AF89,0)</f>
        <v>0</v>
      </c>
      <c r="AJ3078" s="170">
        <f>IF(AJ$2=$A3078,Data!AG89,0)</f>
        <v>0</v>
      </c>
      <c r="AK3078" s="171">
        <f>IF(AK$2=$A3078,Data!AH89,0)</f>
        <v>0</v>
      </c>
      <c r="AL3078" s="170">
        <f>IF(AL$2=$A3078,Data!AI89,0)</f>
        <v>0</v>
      </c>
      <c r="AM3078" t="str">
        <f t="shared" si="96"/>
        <v>0</v>
      </c>
      <c r="AN3078" t="e">
        <f>+INDEX(Validation!$D$4:$D$250,MATCH(Merge!B3078,Validation!$E$4:$E$250,0))</f>
        <v>#N/A</v>
      </c>
      <c r="AO3078" s="172">
        <f t="shared" si="97"/>
        <v>0</v>
      </c>
    </row>
    <row r="3079" spans="1:41" ht="15" x14ac:dyDescent="0.25">
      <c r="A3079">
        <f>Inputs!$H$18</f>
        <v>8</v>
      </c>
      <c r="B3079" t="str">
        <f>Inputs!$D$4</f>
        <v>Select Agency…</v>
      </c>
      <c r="C3079" s="166" t="str">
        <f>Inputs!$I$6</f>
        <v>(insert code)</v>
      </c>
      <c r="D3079" t="str">
        <f>IFERROR(INDEX(Inputs!$I$11:$I$19,MATCH(A3079,Inputs!$H$11:$H$19)),"")</f>
        <v>(insert code)</v>
      </c>
      <c r="E3079" s="167">
        <f>Data!B90</f>
        <v>0</v>
      </c>
      <c r="F3079" s="168">
        <f>IF(F$2=$A3079,Data!C90,0)</f>
        <v>0</v>
      </c>
      <c r="G3079" s="168">
        <f>IF(G$2=$A3079,Data!D90,0)</f>
        <v>0</v>
      </c>
      <c r="H3079" s="168">
        <f>IF(H$2=$A3079,Data!E90,0)</f>
        <v>0</v>
      </c>
      <c r="I3079" s="168">
        <f>IF(I$2=$A3079,Data!F90,0)</f>
        <v>0</v>
      </c>
      <c r="J3079" s="168">
        <f>IF(J$2=$A3079,Data!G90,0)</f>
        <v>0</v>
      </c>
      <c r="K3079" s="168">
        <f>IF(K$2=$A3079,Data!H90,0)</f>
        <v>0</v>
      </c>
      <c r="L3079" s="168">
        <f>IF(L$2=$A3079,Data!I90,0)</f>
        <v>0</v>
      </c>
      <c r="M3079" s="168">
        <f>IF(M$2=$A3079,Data!J90,0)</f>
        <v>0</v>
      </c>
      <c r="N3079" s="168">
        <f>IF(N$2=$A3079,Data!K90,0)</f>
        <v>0</v>
      </c>
      <c r="O3079" s="168">
        <f>IF(O$2=$A3079,Data!L90,0)</f>
        <v>0</v>
      </c>
      <c r="P3079" s="168">
        <f>IF(P$2=$A3079,Data!M90,0)</f>
        <v>0</v>
      </c>
      <c r="Q3079" s="168">
        <f>IF(Q$2=$A3079,Data!N90,0)</f>
        <v>0</v>
      </c>
      <c r="R3079" s="169">
        <f>IF(R$2=$A3079,Data!O90,0)</f>
        <v>0</v>
      </c>
      <c r="S3079" s="169">
        <f>IF(S$2=$A3079,Data!P90,0)</f>
        <v>0</v>
      </c>
      <c r="T3079" s="169">
        <f>IF(T$2=$A3079,Data!Q90,0)</f>
        <v>0</v>
      </c>
      <c r="U3079" s="169">
        <f>IF(U$2=$A3079,Data!R90,0)</f>
        <v>0</v>
      </c>
      <c r="V3079" s="169">
        <f>IF(V$2=$A3079,Data!S90,0)</f>
        <v>0</v>
      </c>
      <c r="W3079" s="169">
        <f>IF(W$2=$A3079,Data!T90,0)</f>
        <v>0</v>
      </c>
      <c r="X3079" s="169">
        <f>IF(X$2=$A3079,Data!U90,0)</f>
        <v>0</v>
      </c>
      <c r="Y3079" s="169">
        <f>IF(Y$2=$A3079,Data!V90,0)</f>
        <v>0</v>
      </c>
      <c r="Z3079" s="169">
        <f>IF(Z$2=$A3079,Data!W90,0)</f>
        <v>0</v>
      </c>
      <c r="AA3079" s="169">
        <f>IF(AA$2=$A3079,Data!X90,0)</f>
        <v>0</v>
      </c>
      <c r="AB3079" s="169">
        <f>IF(AB$2=$A3079,Data!Y90,0)</f>
        <v>0</v>
      </c>
      <c r="AC3079" s="169">
        <f>IF(AC$2=$A3079,Data!Z90,0)</f>
        <v>0</v>
      </c>
      <c r="AD3079" s="170">
        <f>IF(AD$2=$A3079,Data!AA90,0)</f>
        <v>0</v>
      </c>
      <c r="AE3079" s="171">
        <f>IF(AE$2=$A3079,Data!AB90,0)</f>
        <v>0</v>
      </c>
      <c r="AF3079" s="170">
        <f>IF(AF$2=$A3079,Data!AC90,0)</f>
        <v>0</v>
      </c>
      <c r="AG3079" s="171">
        <f>IF(AG$2=$A3079,Data!AD90,0)</f>
        <v>0</v>
      </c>
      <c r="AH3079" s="170">
        <f>IF(AH$2=$A3079,Data!AE90,0)</f>
        <v>0</v>
      </c>
      <c r="AI3079" s="171">
        <f>IF(AI$2=$A3079,Data!AF90,0)</f>
        <v>0</v>
      </c>
      <c r="AJ3079" s="170">
        <f>IF(AJ$2=$A3079,Data!AG90,0)</f>
        <v>0</v>
      </c>
      <c r="AK3079" s="171">
        <f>IF(AK$2=$A3079,Data!AH90,0)</f>
        <v>0</v>
      </c>
      <c r="AL3079" s="170">
        <f>IF(AL$2=$A3079,Data!AI90,0)</f>
        <v>0</v>
      </c>
      <c r="AM3079" t="str">
        <f t="shared" si="96"/>
        <v>0</v>
      </c>
      <c r="AN3079" t="e">
        <f>+INDEX(Validation!$D$4:$D$250,MATCH(Merge!B3079,Validation!$E$4:$E$250,0))</f>
        <v>#N/A</v>
      </c>
      <c r="AO3079" s="172">
        <f t="shared" si="97"/>
        <v>0</v>
      </c>
    </row>
    <row r="3080" spans="1:41" ht="15" x14ac:dyDescent="0.25">
      <c r="A3080">
        <f>Inputs!$H$18</f>
        <v>8</v>
      </c>
      <c r="B3080" t="str">
        <f>Inputs!$D$4</f>
        <v>Select Agency…</v>
      </c>
      <c r="C3080" s="166" t="str">
        <f>Inputs!$I$6</f>
        <v>(insert code)</v>
      </c>
      <c r="D3080" t="str">
        <f>IFERROR(INDEX(Inputs!$I$11:$I$19,MATCH(A3080,Inputs!$H$11:$H$19)),"")</f>
        <v>(insert code)</v>
      </c>
      <c r="E3080" s="167">
        <f>Data!B91</f>
        <v>0</v>
      </c>
      <c r="F3080" s="168">
        <f>IF(F$2=$A3080,Data!C91,0)</f>
        <v>0</v>
      </c>
      <c r="G3080" s="168">
        <f>IF(G$2=$A3080,Data!D91,0)</f>
        <v>0</v>
      </c>
      <c r="H3080" s="168">
        <f>IF(H$2=$A3080,Data!E91,0)</f>
        <v>0</v>
      </c>
      <c r="I3080" s="168">
        <f>IF(I$2=$A3080,Data!F91,0)</f>
        <v>0</v>
      </c>
      <c r="J3080" s="168">
        <f>IF(J$2=$A3080,Data!G91,0)</f>
        <v>0</v>
      </c>
      <c r="K3080" s="168">
        <f>IF(K$2=$A3080,Data!H91,0)</f>
        <v>0</v>
      </c>
      <c r="L3080" s="168">
        <f>IF(L$2=$A3080,Data!I91,0)</f>
        <v>0</v>
      </c>
      <c r="M3080" s="168">
        <f>IF(M$2=$A3080,Data!J91,0)</f>
        <v>0</v>
      </c>
      <c r="N3080" s="168">
        <f>IF(N$2=$A3080,Data!K91,0)</f>
        <v>0</v>
      </c>
      <c r="O3080" s="168">
        <f>IF(O$2=$A3080,Data!L91,0)</f>
        <v>0</v>
      </c>
      <c r="P3080" s="168">
        <f>IF(P$2=$A3080,Data!M91,0)</f>
        <v>0</v>
      </c>
      <c r="Q3080" s="168">
        <f>IF(Q$2=$A3080,Data!N91,0)</f>
        <v>0</v>
      </c>
      <c r="R3080" s="169">
        <f>IF(R$2=$A3080,Data!O91,0)</f>
        <v>0</v>
      </c>
      <c r="S3080" s="169">
        <f>IF(S$2=$A3080,Data!P91,0)</f>
        <v>0</v>
      </c>
      <c r="T3080" s="169">
        <f>IF(T$2=$A3080,Data!Q91,0)</f>
        <v>0</v>
      </c>
      <c r="U3080" s="169">
        <f>IF(U$2=$A3080,Data!R91,0)</f>
        <v>0</v>
      </c>
      <c r="V3080" s="169">
        <f>IF(V$2=$A3080,Data!S91,0)</f>
        <v>0</v>
      </c>
      <c r="W3080" s="169">
        <f>IF(W$2=$A3080,Data!T91,0)</f>
        <v>0</v>
      </c>
      <c r="X3080" s="169">
        <f>IF(X$2=$A3080,Data!U91,0)</f>
        <v>0</v>
      </c>
      <c r="Y3080" s="169">
        <f>IF(Y$2=$A3080,Data!V91,0)</f>
        <v>0</v>
      </c>
      <c r="Z3080" s="169">
        <f>IF(Z$2=$A3080,Data!W91,0)</f>
        <v>0</v>
      </c>
      <c r="AA3080" s="169">
        <f>IF(AA$2=$A3080,Data!X91,0)</f>
        <v>0</v>
      </c>
      <c r="AB3080" s="169">
        <f>IF(AB$2=$A3080,Data!Y91,0)</f>
        <v>0</v>
      </c>
      <c r="AC3080" s="169">
        <f>IF(AC$2=$A3080,Data!Z91,0)</f>
        <v>0</v>
      </c>
      <c r="AD3080" s="170">
        <f>IF(AD$2=$A3080,Data!AA91,0)</f>
        <v>0</v>
      </c>
      <c r="AE3080" s="171">
        <f>IF(AE$2=$A3080,Data!AB91,0)</f>
        <v>0</v>
      </c>
      <c r="AF3080" s="170">
        <f>IF(AF$2=$A3080,Data!AC91,0)</f>
        <v>0</v>
      </c>
      <c r="AG3080" s="171">
        <f>IF(AG$2=$A3080,Data!AD91,0)</f>
        <v>0</v>
      </c>
      <c r="AH3080" s="170">
        <f>IF(AH$2=$A3080,Data!AE91,0)</f>
        <v>0</v>
      </c>
      <c r="AI3080" s="171">
        <f>IF(AI$2=$A3080,Data!AF91,0)</f>
        <v>0</v>
      </c>
      <c r="AJ3080" s="170">
        <f>IF(AJ$2=$A3080,Data!AG91,0)</f>
        <v>0</v>
      </c>
      <c r="AK3080" s="171">
        <f>IF(AK$2=$A3080,Data!AH91,0)</f>
        <v>0</v>
      </c>
      <c r="AL3080" s="170">
        <f>IF(AL$2=$A3080,Data!AI91,0)</f>
        <v>0</v>
      </c>
      <c r="AM3080" t="str">
        <f t="shared" si="96"/>
        <v>0</v>
      </c>
      <c r="AN3080" t="e">
        <f>+INDEX(Validation!$D$4:$D$250,MATCH(Merge!B3080,Validation!$E$4:$E$250,0))</f>
        <v>#N/A</v>
      </c>
      <c r="AO3080" s="172">
        <f t="shared" si="97"/>
        <v>0</v>
      </c>
    </row>
    <row r="3081" spans="1:41" ht="15" x14ac:dyDescent="0.25">
      <c r="A3081">
        <f>Inputs!$H$18</f>
        <v>8</v>
      </c>
      <c r="B3081" t="str">
        <f>Inputs!$D$4</f>
        <v>Select Agency…</v>
      </c>
      <c r="C3081" s="166" t="str">
        <f>Inputs!$I$6</f>
        <v>(insert code)</v>
      </c>
      <c r="D3081" t="str">
        <f>IFERROR(INDEX(Inputs!$I$11:$I$19,MATCH(A3081,Inputs!$H$11:$H$19)),"")</f>
        <v>(insert code)</v>
      </c>
      <c r="E3081" s="167">
        <f>Data!B92</f>
        <v>0</v>
      </c>
      <c r="F3081" s="168">
        <f>IF(F$2=$A3081,Data!C92,0)</f>
        <v>0</v>
      </c>
      <c r="G3081" s="168">
        <f>IF(G$2=$A3081,Data!D92,0)</f>
        <v>0</v>
      </c>
      <c r="H3081" s="168">
        <f>IF(H$2=$A3081,Data!E92,0)</f>
        <v>0</v>
      </c>
      <c r="I3081" s="168">
        <f>IF(I$2=$A3081,Data!F92,0)</f>
        <v>0</v>
      </c>
      <c r="J3081" s="168">
        <f>IF(J$2=$A3081,Data!G92,0)</f>
        <v>0</v>
      </c>
      <c r="K3081" s="168">
        <f>IF(K$2=$A3081,Data!H92,0)</f>
        <v>0</v>
      </c>
      <c r="L3081" s="168">
        <f>IF(L$2=$A3081,Data!I92,0)</f>
        <v>0</v>
      </c>
      <c r="M3081" s="168">
        <f>IF(M$2=$A3081,Data!J92,0)</f>
        <v>0</v>
      </c>
      <c r="N3081" s="168">
        <f>IF(N$2=$A3081,Data!K92,0)</f>
        <v>0</v>
      </c>
      <c r="O3081" s="168">
        <f>IF(O$2=$A3081,Data!L92,0)</f>
        <v>0</v>
      </c>
      <c r="P3081" s="168">
        <f>IF(P$2=$A3081,Data!M92,0)</f>
        <v>0</v>
      </c>
      <c r="Q3081" s="168">
        <f>IF(Q$2=$A3081,Data!N92,0)</f>
        <v>0</v>
      </c>
      <c r="R3081" s="169">
        <f>IF(R$2=$A3081,Data!O92,0)</f>
        <v>0</v>
      </c>
      <c r="S3081" s="169">
        <f>IF(S$2=$A3081,Data!P92,0)</f>
        <v>0</v>
      </c>
      <c r="T3081" s="169">
        <f>IF(T$2=$A3081,Data!Q92,0)</f>
        <v>0</v>
      </c>
      <c r="U3081" s="169">
        <f>IF(U$2=$A3081,Data!R92,0)</f>
        <v>0</v>
      </c>
      <c r="V3081" s="169">
        <f>IF(V$2=$A3081,Data!S92,0)</f>
        <v>0</v>
      </c>
      <c r="W3081" s="169">
        <f>IF(W$2=$A3081,Data!T92,0)</f>
        <v>0</v>
      </c>
      <c r="X3081" s="169">
        <f>IF(X$2=$A3081,Data!U92,0)</f>
        <v>0</v>
      </c>
      <c r="Y3081" s="169">
        <f>IF(Y$2=$A3081,Data!V92,0)</f>
        <v>0</v>
      </c>
      <c r="Z3081" s="169">
        <f>IF(Z$2=$A3081,Data!W92,0)</f>
        <v>0</v>
      </c>
      <c r="AA3081" s="169">
        <f>IF(AA$2=$A3081,Data!X92,0)</f>
        <v>0</v>
      </c>
      <c r="AB3081" s="169">
        <f>IF(AB$2=$A3081,Data!Y92,0)</f>
        <v>0</v>
      </c>
      <c r="AC3081" s="169">
        <f>IF(AC$2=$A3081,Data!Z92,0)</f>
        <v>0</v>
      </c>
      <c r="AD3081" s="170">
        <f>IF(AD$2=$A3081,Data!AA92,0)</f>
        <v>0</v>
      </c>
      <c r="AE3081" s="171">
        <f>IF(AE$2=$A3081,Data!AB92,0)</f>
        <v>0</v>
      </c>
      <c r="AF3081" s="170">
        <f>IF(AF$2=$A3081,Data!AC92,0)</f>
        <v>0</v>
      </c>
      <c r="AG3081" s="171">
        <f>IF(AG$2=$A3081,Data!AD92,0)</f>
        <v>0</v>
      </c>
      <c r="AH3081" s="170">
        <f>IF(AH$2=$A3081,Data!AE92,0)</f>
        <v>0</v>
      </c>
      <c r="AI3081" s="171">
        <f>IF(AI$2=$A3081,Data!AF92,0)</f>
        <v>0</v>
      </c>
      <c r="AJ3081" s="170">
        <f>IF(AJ$2=$A3081,Data!AG92,0)</f>
        <v>0</v>
      </c>
      <c r="AK3081" s="171">
        <f>IF(AK$2=$A3081,Data!AH92,0)</f>
        <v>0</v>
      </c>
      <c r="AL3081" s="170">
        <f>IF(AL$2=$A3081,Data!AI92,0)</f>
        <v>0</v>
      </c>
      <c r="AM3081" t="str">
        <f t="shared" si="96"/>
        <v>0</v>
      </c>
      <c r="AN3081" t="e">
        <f>+INDEX(Validation!$D$4:$D$250,MATCH(Merge!B3081,Validation!$E$4:$E$250,0))</f>
        <v>#N/A</v>
      </c>
      <c r="AO3081" s="172">
        <f t="shared" si="97"/>
        <v>0</v>
      </c>
    </row>
    <row r="3082" spans="1:41" ht="15" x14ac:dyDescent="0.25">
      <c r="A3082">
        <f>Inputs!$H$18</f>
        <v>8</v>
      </c>
      <c r="B3082" t="str">
        <f>Inputs!$D$4</f>
        <v>Select Agency…</v>
      </c>
      <c r="C3082" s="166" t="str">
        <f>Inputs!$I$6</f>
        <v>(insert code)</v>
      </c>
      <c r="D3082" t="str">
        <f>IFERROR(INDEX(Inputs!$I$11:$I$19,MATCH(A3082,Inputs!$H$11:$H$19)),"")</f>
        <v>(insert code)</v>
      </c>
      <c r="E3082" s="167">
        <f>Data!B93</f>
        <v>0</v>
      </c>
      <c r="F3082" s="168">
        <f>IF(F$2=$A3082,Data!C93,0)</f>
        <v>0</v>
      </c>
      <c r="G3082" s="168">
        <f>IF(G$2=$A3082,Data!D93,0)</f>
        <v>0</v>
      </c>
      <c r="H3082" s="168">
        <f>IF(H$2=$A3082,Data!E93,0)</f>
        <v>0</v>
      </c>
      <c r="I3082" s="168">
        <f>IF(I$2=$A3082,Data!F93,0)</f>
        <v>0</v>
      </c>
      <c r="J3082" s="168">
        <f>IF(J$2=$A3082,Data!G93,0)</f>
        <v>0</v>
      </c>
      <c r="K3082" s="168">
        <f>IF(K$2=$A3082,Data!H93,0)</f>
        <v>0</v>
      </c>
      <c r="L3082" s="168">
        <f>IF(L$2=$A3082,Data!I93,0)</f>
        <v>0</v>
      </c>
      <c r="M3082" s="168">
        <f>IF(M$2=$A3082,Data!J93,0)</f>
        <v>0</v>
      </c>
      <c r="N3082" s="168">
        <f>IF(N$2=$A3082,Data!K93,0)</f>
        <v>0</v>
      </c>
      <c r="O3082" s="168">
        <f>IF(O$2=$A3082,Data!L93,0)</f>
        <v>0</v>
      </c>
      <c r="P3082" s="168">
        <f>IF(P$2=$A3082,Data!M93,0)</f>
        <v>0</v>
      </c>
      <c r="Q3082" s="168">
        <f>IF(Q$2=$A3082,Data!N93,0)</f>
        <v>0</v>
      </c>
      <c r="R3082" s="169">
        <f>IF(R$2=$A3082,Data!O93,0)</f>
        <v>0</v>
      </c>
      <c r="S3082" s="169">
        <f>IF(S$2=$A3082,Data!P93,0)</f>
        <v>0</v>
      </c>
      <c r="T3082" s="169">
        <f>IF(T$2=$A3082,Data!Q93,0)</f>
        <v>0</v>
      </c>
      <c r="U3082" s="169">
        <f>IF(U$2=$A3082,Data!R93,0)</f>
        <v>0</v>
      </c>
      <c r="V3082" s="169">
        <f>IF(V$2=$A3082,Data!S93,0)</f>
        <v>0</v>
      </c>
      <c r="W3082" s="169">
        <f>IF(W$2=$A3082,Data!T93,0)</f>
        <v>0</v>
      </c>
      <c r="X3082" s="169">
        <f>IF(X$2=$A3082,Data!U93,0)</f>
        <v>0</v>
      </c>
      <c r="Y3082" s="169">
        <f>IF(Y$2=$A3082,Data!V93,0)</f>
        <v>0</v>
      </c>
      <c r="Z3082" s="169">
        <f>IF(Z$2=$A3082,Data!W93,0)</f>
        <v>0</v>
      </c>
      <c r="AA3082" s="169">
        <f>IF(AA$2=$A3082,Data!X93,0)</f>
        <v>0</v>
      </c>
      <c r="AB3082" s="169">
        <f>IF(AB$2=$A3082,Data!Y93,0)</f>
        <v>0</v>
      </c>
      <c r="AC3082" s="169">
        <f>IF(AC$2=$A3082,Data!Z93,0)</f>
        <v>0</v>
      </c>
      <c r="AD3082" s="170">
        <f>IF(AD$2=$A3082,Data!AA93,0)</f>
        <v>0</v>
      </c>
      <c r="AE3082" s="171">
        <f>IF(AE$2=$A3082,Data!AB93,0)</f>
        <v>0</v>
      </c>
      <c r="AF3082" s="170">
        <f>IF(AF$2=$A3082,Data!AC93,0)</f>
        <v>0</v>
      </c>
      <c r="AG3082" s="171">
        <f>IF(AG$2=$A3082,Data!AD93,0)</f>
        <v>0</v>
      </c>
      <c r="AH3082" s="170">
        <f>IF(AH$2=$A3082,Data!AE93,0)</f>
        <v>0</v>
      </c>
      <c r="AI3082" s="171">
        <f>IF(AI$2=$A3082,Data!AF93,0)</f>
        <v>0</v>
      </c>
      <c r="AJ3082" s="170">
        <f>IF(AJ$2=$A3082,Data!AG93,0)</f>
        <v>0</v>
      </c>
      <c r="AK3082" s="171">
        <f>IF(AK$2=$A3082,Data!AH93,0)</f>
        <v>0</v>
      </c>
      <c r="AL3082" s="170">
        <f>IF(AL$2=$A3082,Data!AI93,0)</f>
        <v>0</v>
      </c>
      <c r="AM3082" t="str">
        <f t="shared" si="96"/>
        <v>0</v>
      </c>
      <c r="AN3082" t="e">
        <f>+INDEX(Validation!$D$4:$D$250,MATCH(Merge!B3082,Validation!$E$4:$E$250,0))</f>
        <v>#N/A</v>
      </c>
      <c r="AO3082" s="172">
        <f t="shared" si="97"/>
        <v>0</v>
      </c>
    </row>
    <row r="3083" spans="1:41" ht="15" x14ac:dyDescent="0.25">
      <c r="A3083">
        <f>Inputs!$H$18</f>
        <v>8</v>
      </c>
      <c r="B3083" t="str">
        <f>Inputs!$D$4</f>
        <v>Select Agency…</v>
      </c>
      <c r="C3083" s="166" t="str">
        <f>Inputs!$I$6</f>
        <v>(insert code)</v>
      </c>
      <c r="D3083" t="str">
        <f>IFERROR(INDEX(Inputs!$I$11:$I$19,MATCH(A3083,Inputs!$H$11:$H$19)),"")</f>
        <v>(insert code)</v>
      </c>
      <c r="E3083" s="167">
        <f>Data!B94</f>
        <v>0</v>
      </c>
      <c r="F3083" s="168">
        <f>IF(F$2=$A3083,Data!C94,0)</f>
        <v>0</v>
      </c>
      <c r="G3083" s="168">
        <f>IF(G$2=$A3083,Data!D94,0)</f>
        <v>0</v>
      </c>
      <c r="H3083" s="168">
        <f>IF(H$2=$A3083,Data!E94,0)</f>
        <v>0</v>
      </c>
      <c r="I3083" s="168">
        <f>IF(I$2=$A3083,Data!F94,0)</f>
        <v>0</v>
      </c>
      <c r="J3083" s="168">
        <f>IF(J$2=$A3083,Data!G94,0)</f>
        <v>0</v>
      </c>
      <c r="K3083" s="168">
        <f>IF(K$2=$A3083,Data!H94,0)</f>
        <v>0</v>
      </c>
      <c r="L3083" s="168">
        <f>IF(L$2=$A3083,Data!I94,0)</f>
        <v>0</v>
      </c>
      <c r="M3083" s="168">
        <f>IF(M$2=$A3083,Data!J94,0)</f>
        <v>0</v>
      </c>
      <c r="N3083" s="168">
        <f>IF(N$2=$A3083,Data!K94,0)</f>
        <v>0</v>
      </c>
      <c r="O3083" s="168">
        <f>IF(O$2=$A3083,Data!L94,0)</f>
        <v>0</v>
      </c>
      <c r="P3083" s="168">
        <f>IF(P$2=$A3083,Data!M94,0)</f>
        <v>0</v>
      </c>
      <c r="Q3083" s="168">
        <f>IF(Q$2=$A3083,Data!N94,0)</f>
        <v>0</v>
      </c>
      <c r="R3083" s="169">
        <f>IF(R$2=$A3083,Data!O94,0)</f>
        <v>0</v>
      </c>
      <c r="S3083" s="169">
        <f>IF(S$2=$A3083,Data!P94,0)</f>
        <v>0</v>
      </c>
      <c r="T3083" s="169">
        <f>IF(T$2=$A3083,Data!Q94,0)</f>
        <v>0</v>
      </c>
      <c r="U3083" s="169">
        <f>IF(U$2=$A3083,Data!R94,0)</f>
        <v>0</v>
      </c>
      <c r="V3083" s="169">
        <f>IF(V$2=$A3083,Data!S94,0)</f>
        <v>0</v>
      </c>
      <c r="W3083" s="169">
        <f>IF(W$2=$A3083,Data!T94,0)</f>
        <v>0</v>
      </c>
      <c r="X3083" s="169">
        <f>IF(X$2=$A3083,Data!U94,0)</f>
        <v>0</v>
      </c>
      <c r="Y3083" s="169">
        <f>IF(Y$2=$A3083,Data!V94,0)</f>
        <v>0</v>
      </c>
      <c r="Z3083" s="169">
        <f>IF(Z$2=$A3083,Data!W94,0)</f>
        <v>0</v>
      </c>
      <c r="AA3083" s="169">
        <f>IF(AA$2=$A3083,Data!X94,0)</f>
        <v>0</v>
      </c>
      <c r="AB3083" s="169">
        <f>IF(AB$2=$A3083,Data!Y94,0)</f>
        <v>0</v>
      </c>
      <c r="AC3083" s="169">
        <f>IF(AC$2=$A3083,Data!Z94,0)</f>
        <v>0</v>
      </c>
      <c r="AD3083" s="170">
        <f>IF(AD$2=$A3083,Data!AA94,0)</f>
        <v>0</v>
      </c>
      <c r="AE3083" s="171">
        <f>IF(AE$2=$A3083,Data!AB94,0)</f>
        <v>0</v>
      </c>
      <c r="AF3083" s="170">
        <f>IF(AF$2=$A3083,Data!AC94,0)</f>
        <v>0</v>
      </c>
      <c r="AG3083" s="171">
        <f>IF(AG$2=$A3083,Data!AD94,0)</f>
        <v>0</v>
      </c>
      <c r="AH3083" s="170">
        <f>IF(AH$2=$A3083,Data!AE94,0)</f>
        <v>0</v>
      </c>
      <c r="AI3083" s="171">
        <f>IF(AI$2=$A3083,Data!AF94,0)</f>
        <v>0</v>
      </c>
      <c r="AJ3083" s="170">
        <f>IF(AJ$2=$A3083,Data!AG94,0)</f>
        <v>0</v>
      </c>
      <c r="AK3083" s="171">
        <f>IF(AK$2=$A3083,Data!AH94,0)</f>
        <v>0</v>
      </c>
      <c r="AL3083" s="170">
        <f>IF(AL$2=$A3083,Data!AI94,0)</f>
        <v>0</v>
      </c>
      <c r="AM3083" t="str">
        <f t="shared" si="96"/>
        <v>0</v>
      </c>
      <c r="AN3083" t="e">
        <f>+INDEX(Validation!$D$4:$D$250,MATCH(Merge!B3083,Validation!$E$4:$E$250,0))</f>
        <v>#N/A</v>
      </c>
      <c r="AO3083" s="172">
        <f t="shared" si="97"/>
        <v>0</v>
      </c>
    </row>
    <row r="3084" spans="1:41" ht="15" x14ac:dyDescent="0.25">
      <c r="A3084">
        <f>Inputs!$H$18</f>
        <v>8</v>
      </c>
      <c r="B3084" t="str">
        <f>Inputs!$D$4</f>
        <v>Select Agency…</v>
      </c>
      <c r="C3084" s="166" t="str">
        <f>Inputs!$I$6</f>
        <v>(insert code)</v>
      </c>
      <c r="D3084" t="str">
        <f>IFERROR(INDEX(Inputs!$I$11:$I$19,MATCH(A3084,Inputs!$H$11:$H$19)),"")</f>
        <v>(insert code)</v>
      </c>
      <c r="E3084" s="167">
        <f>Data!B95</f>
        <v>0</v>
      </c>
      <c r="F3084" s="168">
        <f>IF(F$2=$A3084,Data!C95,0)</f>
        <v>0</v>
      </c>
      <c r="G3084" s="168">
        <f>IF(G$2=$A3084,Data!D95,0)</f>
        <v>0</v>
      </c>
      <c r="H3084" s="168">
        <f>IF(H$2=$A3084,Data!E95,0)</f>
        <v>0</v>
      </c>
      <c r="I3084" s="168">
        <f>IF(I$2=$A3084,Data!F95,0)</f>
        <v>0</v>
      </c>
      <c r="J3084" s="168">
        <f>IF(J$2=$A3084,Data!G95,0)</f>
        <v>0</v>
      </c>
      <c r="K3084" s="168">
        <f>IF(K$2=$A3084,Data!H95,0)</f>
        <v>0</v>
      </c>
      <c r="L3084" s="168">
        <f>IF(L$2=$A3084,Data!I95,0)</f>
        <v>0</v>
      </c>
      <c r="M3084" s="168">
        <f>IF(M$2=$A3084,Data!J95,0)</f>
        <v>0</v>
      </c>
      <c r="N3084" s="168">
        <f>IF(N$2=$A3084,Data!K95,0)</f>
        <v>0</v>
      </c>
      <c r="O3084" s="168">
        <f>IF(O$2=$A3084,Data!L95,0)</f>
        <v>0</v>
      </c>
      <c r="P3084" s="168">
        <f>IF(P$2=$A3084,Data!M95,0)</f>
        <v>0</v>
      </c>
      <c r="Q3084" s="168">
        <f>IF(Q$2=$A3084,Data!N95,0)</f>
        <v>0</v>
      </c>
      <c r="R3084" s="169">
        <f>IF(R$2=$A3084,Data!O95,0)</f>
        <v>0</v>
      </c>
      <c r="S3084" s="169">
        <f>IF(S$2=$A3084,Data!P95,0)</f>
        <v>0</v>
      </c>
      <c r="T3084" s="169">
        <f>IF(T$2=$A3084,Data!Q95,0)</f>
        <v>0</v>
      </c>
      <c r="U3084" s="169">
        <f>IF(U$2=$A3084,Data!R95,0)</f>
        <v>0</v>
      </c>
      <c r="V3084" s="169">
        <f>IF(V$2=$A3084,Data!S95,0)</f>
        <v>0</v>
      </c>
      <c r="W3084" s="169">
        <f>IF(W$2=$A3084,Data!T95,0)</f>
        <v>0</v>
      </c>
      <c r="X3084" s="169">
        <f>IF(X$2=$A3084,Data!U95,0)</f>
        <v>0</v>
      </c>
      <c r="Y3084" s="169">
        <f>IF(Y$2=$A3084,Data!V95,0)</f>
        <v>0</v>
      </c>
      <c r="Z3084" s="169">
        <f>IF(Z$2=$A3084,Data!W95,0)</f>
        <v>0</v>
      </c>
      <c r="AA3084" s="169">
        <f>IF(AA$2=$A3084,Data!X95,0)</f>
        <v>0</v>
      </c>
      <c r="AB3084" s="169">
        <f>IF(AB$2=$A3084,Data!Y95,0)</f>
        <v>0</v>
      </c>
      <c r="AC3084" s="169">
        <f>IF(AC$2=$A3084,Data!Z95,0)</f>
        <v>0</v>
      </c>
      <c r="AD3084" s="170">
        <f>IF(AD$2=$A3084,Data!AA95,0)</f>
        <v>0</v>
      </c>
      <c r="AE3084" s="171">
        <f>IF(AE$2=$A3084,Data!AB95,0)</f>
        <v>0</v>
      </c>
      <c r="AF3084" s="170">
        <f>IF(AF$2=$A3084,Data!AC95,0)</f>
        <v>0</v>
      </c>
      <c r="AG3084" s="171">
        <f>IF(AG$2=$A3084,Data!AD95,0)</f>
        <v>0</v>
      </c>
      <c r="AH3084" s="170">
        <f>IF(AH$2=$A3084,Data!AE95,0)</f>
        <v>0</v>
      </c>
      <c r="AI3084" s="171">
        <f>IF(AI$2=$A3084,Data!AF95,0)</f>
        <v>0</v>
      </c>
      <c r="AJ3084" s="170">
        <f>IF(AJ$2=$A3084,Data!AG95,0)</f>
        <v>0</v>
      </c>
      <c r="AK3084" s="171">
        <f>IF(AK$2=$A3084,Data!AH95,0)</f>
        <v>0</v>
      </c>
      <c r="AL3084" s="170">
        <f>IF(AL$2=$A3084,Data!AI95,0)</f>
        <v>0</v>
      </c>
      <c r="AM3084" t="str">
        <f t="shared" si="96"/>
        <v>0</v>
      </c>
      <c r="AN3084" t="e">
        <f>+INDEX(Validation!$D$4:$D$250,MATCH(Merge!B3084,Validation!$E$4:$E$250,0))</f>
        <v>#N/A</v>
      </c>
      <c r="AO3084" s="172">
        <f t="shared" si="97"/>
        <v>0</v>
      </c>
    </row>
    <row r="3085" spans="1:41" ht="15" x14ac:dyDescent="0.25">
      <c r="A3085">
        <f>Inputs!$H$18</f>
        <v>8</v>
      </c>
      <c r="B3085" t="str">
        <f>Inputs!$D$4</f>
        <v>Select Agency…</v>
      </c>
      <c r="C3085" s="166" t="str">
        <f>Inputs!$I$6</f>
        <v>(insert code)</v>
      </c>
      <c r="D3085" t="str">
        <f>IFERROR(INDEX(Inputs!$I$11:$I$19,MATCH(A3085,Inputs!$H$11:$H$19)),"")</f>
        <v>(insert code)</v>
      </c>
      <c r="E3085" s="167">
        <f>Data!B96</f>
        <v>0</v>
      </c>
      <c r="F3085" s="168">
        <f>IF(F$2=$A3085,Data!C96,0)</f>
        <v>0</v>
      </c>
      <c r="G3085" s="168">
        <f>IF(G$2=$A3085,Data!D96,0)</f>
        <v>0</v>
      </c>
      <c r="H3085" s="168">
        <f>IF(H$2=$A3085,Data!E96,0)</f>
        <v>0</v>
      </c>
      <c r="I3085" s="168">
        <f>IF(I$2=$A3085,Data!F96,0)</f>
        <v>0</v>
      </c>
      <c r="J3085" s="168">
        <f>IF(J$2=$A3085,Data!G96,0)</f>
        <v>0</v>
      </c>
      <c r="K3085" s="168">
        <f>IF(K$2=$A3085,Data!H96,0)</f>
        <v>0</v>
      </c>
      <c r="L3085" s="168">
        <f>IF(L$2=$A3085,Data!I96,0)</f>
        <v>0</v>
      </c>
      <c r="M3085" s="168">
        <f>IF(M$2=$A3085,Data!J96,0)</f>
        <v>0</v>
      </c>
      <c r="N3085" s="168">
        <f>IF(N$2=$A3085,Data!K96,0)</f>
        <v>0</v>
      </c>
      <c r="O3085" s="168">
        <f>IF(O$2=$A3085,Data!L96,0)</f>
        <v>0</v>
      </c>
      <c r="P3085" s="168">
        <f>IF(P$2=$A3085,Data!M96,0)</f>
        <v>0</v>
      </c>
      <c r="Q3085" s="168">
        <f>IF(Q$2=$A3085,Data!N96,0)</f>
        <v>0</v>
      </c>
      <c r="R3085" s="169">
        <f>IF(R$2=$A3085,Data!O96,0)</f>
        <v>0</v>
      </c>
      <c r="S3085" s="169">
        <f>IF(S$2=$A3085,Data!P96,0)</f>
        <v>0</v>
      </c>
      <c r="T3085" s="169">
        <f>IF(T$2=$A3085,Data!Q96,0)</f>
        <v>0</v>
      </c>
      <c r="U3085" s="169">
        <f>IF(U$2=$A3085,Data!R96,0)</f>
        <v>0</v>
      </c>
      <c r="V3085" s="169">
        <f>IF(V$2=$A3085,Data!S96,0)</f>
        <v>0</v>
      </c>
      <c r="W3085" s="169">
        <f>IF(W$2=$A3085,Data!T96,0)</f>
        <v>0</v>
      </c>
      <c r="X3085" s="169">
        <f>IF(X$2=$A3085,Data!U96,0)</f>
        <v>0</v>
      </c>
      <c r="Y3085" s="169">
        <f>IF(Y$2=$A3085,Data!V96,0)</f>
        <v>0</v>
      </c>
      <c r="Z3085" s="169">
        <f>IF(Z$2=$A3085,Data!W96,0)</f>
        <v>0</v>
      </c>
      <c r="AA3085" s="169">
        <f>IF(AA$2=$A3085,Data!X96,0)</f>
        <v>0</v>
      </c>
      <c r="AB3085" s="169">
        <f>IF(AB$2=$A3085,Data!Y96,0)</f>
        <v>0</v>
      </c>
      <c r="AC3085" s="169">
        <f>IF(AC$2=$A3085,Data!Z96,0)</f>
        <v>0</v>
      </c>
      <c r="AD3085" s="170">
        <f>IF(AD$2=$A3085,Data!AA96,0)</f>
        <v>0</v>
      </c>
      <c r="AE3085" s="171">
        <f>IF(AE$2=$A3085,Data!AB96,0)</f>
        <v>0</v>
      </c>
      <c r="AF3085" s="170">
        <f>IF(AF$2=$A3085,Data!AC96,0)</f>
        <v>0</v>
      </c>
      <c r="AG3085" s="171">
        <f>IF(AG$2=$A3085,Data!AD96,0)</f>
        <v>0</v>
      </c>
      <c r="AH3085" s="170">
        <f>IF(AH$2=$A3085,Data!AE96,0)</f>
        <v>0</v>
      </c>
      <c r="AI3085" s="171">
        <f>IF(AI$2=$A3085,Data!AF96,0)</f>
        <v>0</v>
      </c>
      <c r="AJ3085" s="170">
        <f>IF(AJ$2=$A3085,Data!AG96,0)</f>
        <v>0</v>
      </c>
      <c r="AK3085" s="171">
        <f>IF(AK$2=$A3085,Data!AH96,0)</f>
        <v>0</v>
      </c>
      <c r="AL3085" s="170">
        <f>IF(AL$2=$A3085,Data!AI96,0)</f>
        <v>0</v>
      </c>
      <c r="AM3085" t="str">
        <f t="shared" si="96"/>
        <v>0</v>
      </c>
      <c r="AN3085" t="e">
        <f>+INDEX(Validation!$D$4:$D$250,MATCH(Merge!B3085,Validation!$E$4:$E$250,0))</f>
        <v>#N/A</v>
      </c>
      <c r="AO3085" s="172">
        <f t="shared" si="97"/>
        <v>0</v>
      </c>
    </row>
    <row r="3086" spans="1:41" ht="15" x14ac:dyDescent="0.25">
      <c r="A3086">
        <f>Inputs!$H$18</f>
        <v>8</v>
      </c>
      <c r="B3086" t="str">
        <f>Inputs!$D$4</f>
        <v>Select Agency…</v>
      </c>
      <c r="C3086" s="166" t="str">
        <f>Inputs!$I$6</f>
        <v>(insert code)</v>
      </c>
      <c r="D3086" t="str">
        <f>IFERROR(INDEX(Inputs!$I$11:$I$19,MATCH(A3086,Inputs!$H$11:$H$19)),"")</f>
        <v>(insert code)</v>
      </c>
      <c r="E3086" s="167">
        <f>Data!B97</f>
        <v>0</v>
      </c>
      <c r="F3086" s="168">
        <f>IF(F$2=$A3086,Data!C97,0)</f>
        <v>0</v>
      </c>
      <c r="G3086" s="168">
        <f>IF(G$2=$A3086,Data!D97,0)</f>
        <v>0</v>
      </c>
      <c r="H3086" s="168">
        <f>IF(H$2=$A3086,Data!E97,0)</f>
        <v>0</v>
      </c>
      <c r="I3086" s="168">
        <f>IF(I$2=$A3086,Data!F97,0)</f>
        <v>0</v>
      </c>
      <c r="J3086" s="168">
        <f>IF(J$2=$A3086,Data!G97,0)</f>
        <v>0</v>
      </c>
      <c r="K3086" s="168">
        <f>IF(K$2=$A3086,Data!H97,0)</f>
        <v>0</v>
      </c>
      <c r="L3086" s="168">
        <f>IF(L$2=$A3086,Data!I97,0)</f>
        <v>0</v>
      </c>
      <c r="M3086" s="168">
        <f>IF(M$2=$A3086,Data!J97,0)</f>
        <v>0</v>
      </c>
      <c r="N3086" s="168">
        <f>IF(N$2=$A3086,Data!K97,0)</f>
        <v>0</v>
      </c>
      <c r="O3086" s="168">
        <f>IF(O$2=$A3086,Data!L97,0)</f>
        <v>0</v>
      </c>
      <c r="P3086" s="168">
        <f>IF(P$2=$A3086,Data!M97,0)</f>
        <v>0</v>
      </c>
      <c r="Q3086" s="168">
        <f>IF(Q$2=$A3086,Data!N97,0)</f>
        <v>0</v>
      </c>
      <c r="R3086" s="169">
        <f>IF(R$2=$A3086,Data!O97,0)</f>
        <v>0</v>
      </c>
      <c r="S3086" s="169">
        <f>IF(S$2=$A3086,Data!P97,0)</f>
        <v>0</v>
      </c>
      <c r="T3086" s="169">
        <f>IF(T$2=$A3086,Data!Q97,0)</f>
        <v>0</v>
      </c>
      <c r="U3086" s="169">
        <f>IF(U$2=$A3086,Data!R97,0)</f>
        <v>0</v>
      </c>
      <c r="V3086" s="169">
        <f>IF(V$2=$A3086,Data!S97,0)</f>
        <v>0</v>
      </c>
      <c r="W3086" s="169">
        <f>IF(W$2=$A3086,Data!T97,0)</f>
        <v>0</v>
      </c>
      <c r="X3086" s="169">
        <f>IF(X$2=$A3086,Data!U97,0)</f>
        <v>0</v>
      </c>
      <c r="Y3086" s="169">
        <f>IF(Y$2=$A3086,Data!V97,0)</f>
        <v>0</v>
      </c>
      <c r="Z3086" s="169">
        <f>IF(Z$2=$A3086,Data!W97,0)</f>
        <v>0</v>
      </c>
      <c r="AA3086" s="169">
        <f>IF(AA$2=$A3086,Data!X97,0)</f>
        <v>0</v>
      </c>
      <c r="AB3086" s="169">
        <f>IF(AB$2=$A3086,Data!Y97,0)</f>
        <v>0</v>
      </c>
      <c r="AC3086" s="169">
        <f>IF(AC$2=$A3086,Data!Z97,0)</f>
        <v>0</v>
      </c>
      <c r="AD3086" s="170">
        <f>IF(AD$2=$A3086,Data!AA97,0)</f>
        <v>0</v>
      </c>
      <c r="AE3086" s="171">
        <f>IF(AE$2=$A3086,Data!AB97,0)</f>
        <v>0</v>
      </c>
      <c r="AF3086" s="170">
        <f>IF(AF$2=$A3086,Data!AC97,0)</f>
        <v>0</v>
      </c>
      <c r="AG3086" s="171">
        <f>IF(AG$2=$A3086,Data!AD97,0)</f>
        <v>0</v>
      </c>
      <c r="AH3086" s="170">
        <f>IF(AH$2=$A3086,Data!AE97,0)</f>
        <v>0</v>
      </c>
      <c r="AI3086" s="171">
        <f>IF(AI$2=$A3086,Data!AF97,0)</f>
        <v>0</v>
      </c>
      <c r="AJ3086" s="170">
        <f>IF(AJ$2=$A3086,Data!AG97,0)</f>
        <v>0</v>
      </c>
      <c r="AK3086" s="171">
        <f>IF(AK$2=$A3086,Data!AH97,0)</f>
        <v>0</v>
      </c>
      <c r="AL3086" s="170">
        <f>IF(AL$2=$A3086,Data!AI97,0)</f>
        <v>0</v>
      </c>
      <c r="AM3086" t="str">
        <f t="shared" si="96"/>
        <v>0</v>
      </c>
      <c r="AN3086" t="e">
        <f>+INDEX(Validation!$D$4:$D$250,MATCH(Merge!B3086,Validation!$E$4:$E$250,0))</f>
        <v>#N/A</v>
      </c>
      <c r="AO3086" s="172">
        <f t="shared" si="97"/>
        <v>0</v>
      </c>
    </row>
    <row r="3087" spans="1:41" ht="15" x14ac:dyDescent="0.25">
      <c r="A3087">
        <f>Inputs!$H$18</f>
        <v>8</v>
      </c>
      <c r="B3087" t="str">
        <f>Inputs!$D$4</f>
        <v>Select Agency…</v>
      </c>
      <c r="C3087" s="166" t="str">
        <f>Inputs!$I$6</f>
        <v>(insert code)</v>
      </c>
      <c r="D3087" t="str">
        <f>IFERROR(INDEX(Inputs!$I$11:$I$19,MATCH(A3087,Inputs!$H$11:$H$19)),"")</f>
        <v>(insert code)</v>
      </c>
      <c r="E3087" s="167">
        <f>Data!B98</f>
        <v>0</v>
      </c>
      <c r="F3087" s="168">
        <f>IF(F$2=$A3087,Data!C98,0)</f>
        <v>0</v>
      </c>
      <c r="G3087" s="168">
        <f>IF(G$2=$A3087,Data!D98,0)</f>
        <v>0</v>
      </c>
      <c r="H3087" s="168">
        <f>IF(H$2=$A3087,Data!E98,0)</f>
        <v>0</v>
      </c>
      <c r="I3087" s="168">
        <f>IF(I$2=$A3087,Data!F98,0)</f>
        <v>0</v>
      </c>
      <c r="J3087" s="168">
        <f>IF(J$2=$A3087,Data!G98,0)</f>
        <v>0</v>
      </c>
      <c r="K3087" s="168">
        <f>IF(K$2=$A3087,Data!H98,0)</f>
        <v>0</v>
      </c>
      <c r="L3087" s="168">
        <f>IF(L$2=$A3087,Data!I98,0)</f>
        <v>0</v>
      </c>
      <c r="M3087" s="168">
        <f>IF(M$2=$A3087,Data!J98,0)</f>
        <v>0</v>
      </c>
      <c r="N3087" s="168">
        <f>IF(N$2=$A3087,Data!K98,0)</f>
        <v>0</v>
      </c>
      <c r="O3087" s="168">
        <f>IF(O$2=$A3087,Data!L98,0)</f>
        <v>0</v>
      </c>
      <c r="P3087" s="168">
        <f>IF(P$2=$A3087,Data!M98,0)</f>
        <v>0</v>
      </c>
      <c r="Q3087" s="168">
        <f>IF(Q$2=$A3087,Data!N98,0)</f>
        <v>0</v>
      </c>
      <c r="R3087" s="169">
        <f>IF(R$2=$A3087,Data!O98,0)</f>
        <v>0</v>
      </c>
      <c r="S3087" s="169">
        <f>IF(S$2=$A3087,Data!P98,0)</f>
        <v>0</v>
      </c>
      <c r="T3087" s="169">
        <f>IF(T$2=$A3087,Data!Q98,0)</f>
        <v>0</v>
      </c>
      <c r="U3087" s="169">
        <f>IF(U$2=$A3087,Data!R98,0)</f>
        <v>0</v>
      </c>
      <c r="V3087" s="169">
        <f>IF(V$2=$A3087,Data!S98,0)</f>
        <v>0</v>
      </c>
      <c r="W3087" s="169">
        <f>IF(W$2=$A3087,Data!T98,0)</f>
        <v>0</v>
      </c>
      <c r="X3087" s="169">
        <f>IF(X$2=$A3087,Data!U98,0)</f>
        <v>0</v>
      </c>
      <c r="Y3087" s="169">
        <f>IF(Y$2=$A3087,Data!V98,0)</f>
        <v>0</v>
      </c>
      <c r="Z3087" s="169">
        <f>IF(Z$2=$A3087,Data!W98,0)</f>
        <v>0</v>
      </c>
      <c r="AA3087" s="169">
        <f>IF(AA$2=$A3087,Data!X98,0)</f>
        <v>0</v>
      </c>
      <c r="AB3087" s="169">
        <f>IF(AB$2=$A3087,Data!Y98,0)</f>
        <v>0</v>
      </c>
      <c r="AC3087" s="169">
        <f>IF(AC$2=$A3087,Data!Z98,0)</f>
        <v>0</v>
      </c>
      <c r="AD3087" s="170">
        <f>IF(AD$2=$A3087,Data!AA98,0)</f>
        <v>0</v>
      </c>
      <c r="AE3087" s="171">
        <f>IF(AE$2=$A3087,Data!AB98,0)</f>
        <v>0</v>
      </c>
      <c r="AF3087" s="170">
        <f>IF(AF$2=$A3087,Data!AC98,0)</f>
        <v>0</v>
      </c>
      <c r="AG3087" s="171">
        <f>IF(AG$2=$A3087,Data!AD98,0)</f>
        <v>0</v>
      </c>
      <c r="AH3087" s="170">
        <f>IF(AH$2=$A3087,Data!AE98,0)</f>
        <v>0</v>
      </c>
      <c r="AI3087" s="171">
        <f>IF(AI$2=$A3087,Data!AF98,0)</f>
        <v>0</v>
      </c>
      <c r="AJ3087" s="170">
        <f>IF(AJ$2=$A3087,Data!AG98,0)</f>
        <v>0</v>
      </c>
      <c r="AK3087" s="171">
        <f>IF(AK$2=$A3087,Data!AH98,0)</f>
        <v>0</v>
      </c>
      <c r="AL3087" s="170">
        <f>IF(AL$2=$A3087,Data!AI98,0)</f>
        <v>0</v>
      </c>
      <c r="AM3087" t="str">
        <f t="shared" si="96"/>
        <v>0</v>
      </c>
      <c r="AN3087" t="e">
        <f>+INDEX(Validation!$D$4:$D$250,MATCH(Merge!B3087,Validation!$E$4:$E$250,0))</f>
        <v>#N/A</v>
      </c>
      <c r="AO3087" s="172">
        <f t="shared" si="97"/>
        <v>0</v>
      </c>
    </row>
    <row r="3088" spans="1:41" ht="15" x14ac:dyDescent="0.25">
      <c r="A3088">
        <f>Inputs!$H$18</f>
        <v>8</v>
      </c>
      <c r="B3088" t="str">
        <f>Inputs!$D$4</f>
        <v>Select Agency…</v>
      </c>
      <c r="C3088" s="166" t="str">
        <f>Inputs!$I$6</f>
        <v>(insert code)</v>
      </c>
      <c r="D3088" t="str">
        <f>IFERROR(INDEX(Inputs!$I$11:$I$19,MATCH(A3088,Inputs!$H$11:$H$19)),"")</f>
        <v>(insert code)</v>
      </c>
      <c r="E3088" s="167">
        <f>Data!B99</f>
        <v>0</v>
      </c>
      <c r="F3088" s="168">
        <f>IF(F$2=$A3088,Data!C99,0)</f>
        <v>0</v>
      </c>
      <c r="G3088" s="168">
        <f>IF(G$2=$A3088,Data!D99,0)</f>
        <v>0</v>
      </c>
      <c r="H3088" s="168">
        <f>IF(H$2=$A3088,Data!E99,0)</f>
        <v>0</v>
      </c>
      <c r="I3088" s="168">
        <f>IF(I$2=$A3088,Data!F99,0)</f>
        <v>0</v>
      </c>
      <c r="J3088" s="168">
        <f>IF(J$2=$A3088,Data!G99,0)</f>
        <v>0</v>
      </c>
      <c r="K3088" s="168">
        <f>IF(K$2=$A3088,Data!H99,0)</f>
        <v>0</v>
      </c>
      <c r="L3088" s="168">
        <f>IF(L$2=$A3088,Data!I99,0)</f>
        <v>0</v>
      </c>
      <c r="M3088" s="168">
        <f>IF(M$2=$A3088,Data!J99,0)</f>
        <v>0</v>
      </c>
      <c r="N3088" s="168">
        <f>IF(N$2=$A3088,Data!K99,0)</f>
        <v>0</v>
      </c>
      <c r="O3088" s="168">
        <f>IF(O$2=$A3088,Data!L99,0)</f>
        <v>0</v>
      </c>
      <c r="P3088" s="168">
        <f>IF(P$2=$A3088,Data!M99,0)</f>
        <v>0</v>
      </c>
      <c r="Q3088" s="168">
        <f>IF(Q$2=$A3088,Data!N99,0)</f>
        <v>0</v>
      </c>
      <c r="R3088" s="169">
        <f>IF(R$2=$A3088,Data!O99,0)</f>
        <v>0</v>
      </c>
      <c r="S3088" s="169">
        <f>IF(S$2=$A3088,Data!P99,0)</f>
        <v>0</v>
      </c>
      <c r="T3088" s="169">
        <f>IF(T$2=$A3088,Data!Q99,0)</f>
        <v>0</v>
      </c>
      <c r="U3088" s="169">
        <f>IF(U$2=$A3088,Data!R99,0)</f>
        <v>0</v>
      </c>
      <c r="V3088" s="169">
        <f>IF(V$2=$A3088,Data!S99,0)</f>
        <v>0</v>
      </c>
      <c r="W3088" s="169">
        <f>IF(W$2=$A3088,Data!T99,0)</f>
        <v>0</v>
      </c>
      <c r="X3088" s="169">
        <f>IF(X$2=$A3088,Data!U99,0)</f>
        <v>0</v>
      </c>
      <c r="Y3088" s="169">
        <f>IF(Y$2=$A3088,Data!V99,0)</f>
        <v>0</v>
      </c>
      <c r="Z3088" s="169">
        <f>IF(Z$2=$A3088,Data!W99,0)</f>
        <v>0</v>
      </c>
      <c r="AA3088" s="169">
        <f>IF(AA$2=$A3088,Data!X99,0)</f>
        <v>0</v>
      </c>
      <c r="AB3088" s="169">
        <f>IF(AB$2=$A3088,Data!Y99,0)</f>
        <v>0</v>
      </c>
      <c r="AC3088" s="169">
        <f>IF(AC$2=$A3088,Data!Z99,0)</f>
        <v>0</v>
      </c>
      <c r="AD3088" s="170">
        <f>IF(AD$2=$A3088,Data!AA99,0)</f>
        <v>0</v>
      </c>
      <c r="AE3088" s="171">
        <f>IF(AE$2=$A3088,Data!AB99,0)</f>
        <v>0</v>
      </c>
      <c r="AF3088" s="170">
        <f>IF(AF$2=$A3088,Data!AC99,0)</f>
        <v>0</v>
      </c>
      <c r="AG3088" s="171">
        <f>IF(AG$2=$A3088,Data!AD99,0)</f>
        <v>0</v>
      </c>
      <c r="AH3088" s="170">
        <f>IF(AH$2=$A3088,Data!AE99,0)</f>
        <v>0</v>
      </c>
      <c r="AI3088" s="171">
        <f>IF(AI$2=$A3088,Data!AF99,0)</f>
        <v>0</v>
      </c>
      <c r="AJ3088" s="170">
        <f>IF(AJ$2=$A3088,Data!AG99,0)</f>
        <v>0</v>
      </c>
      <c r="AK3088" s="171">
        <f>IF(AK$2=$A3088,Data!AH99,0)</f>
        <v>0</v>
      </c>
      <c r="AL3088" s="170">
        <f>IF(AL$2=$A3088,Data!AI99,0)</f>
        <v>0</v>
      </c>
      <c r="AM3088" t="str">
        <f t="shared" si="96"/>
        <v>0</v>
      </c>
      <c r="AN3088" t="e">
        <f>+INDEX(Validation!$D$4:$D$250,MATCH(Merge!B3088,Validation!$E$4:$E$250,0))</f>
        <v>#N/A</v>
      </c>
      <c r="AO3088" s="172">
        <f t="shared" si="97"/>
        <v>0</v>
      </c>
    </row>
    <row r="3089" spans="1:41" ht="15" x14ac:dyDescent="0.25">
      <c r="A3089">
        <f>Inputs!$H$18</f>
        <v>8</v>
      </c>
      <c r="B3089" t="str">
        <f>Inputs!$D$4</f>
        <v>Select Agency…</v>
      </c>
      <c r="C3089" s="166" t="str">
        <f>Inputs!$I$6</f>
        <v>(insert code)</v>
      </c>
      <c r="D3089" t="str">
        <f>IFERROR(INDEX(Inputs!$I$11:$I$19,MATCH(A3089,Inputs!$H$11:$H$19)),"")</f>
        <v>(insert code)</v>
      </c>
      <c r="E3089" s="167">
        <f>Data!B100</f>
        <v>0</v>
      </c>
      <c r="F3089" s="168">
        <f>IF(F$2=$A3089,Data!C100,0)</f>
        <v>0</v>
      </c>
      <c r="G3089" s="168">
        <f>IF(G$2=$A3089,Data!D100,0)</f>
        <v>0</v>
      </c>
      <c r="H3089" s="168">
        <f>IF(H$2=$A3089,Data!E100,0)</f>
        <v>0</v>
      </c>
      <c r="I3089" s="168">
        <f>IF(I$2=$A3089,Data!F100,0)</f>
        <v>0</v>
      </c>
      <c r="J3089" s="168">
        <f>IF(J$2=$A3089,Data!G100,0)</f>
        <v>0</v>
      </c>
      <c r="K3089" s="168">
        <f>IF(K$2=$A3089,Data!H100,0)</f>
        <v>0</v>
      </c>
      <c r="L3089" s="168">
        <f>IF(L$2=$A3089,Data!I100,0)</f>
        <v>0</v>
      </c>
      <c r="M3089" s="168">
        <f>IF(M$2=$A3089,Data!J100,0)</f>
        <v>0</v>
      </c>
      <c r="N3089" s="168">
        <f>IF(N$2=$A3089,Data!K100,0)</f>
        <v>0</v>
      </c>
      <c r="O3089" s="168">
        <f>IF(O$2=$A3089,Data!L100,0)</f>
        <v>0</v>
      </c>
      <c r="P3089" s="168">
        <f>IF(P$2=$A3089,Data!M100,0)</f>
        <v>0</v>
      </c>
      <c r="Q3089" s="168">
        <f>IF(Q$2=$A3089,Data!N100,0)</f>
        <v>0</v>
      </c>
      <c r="R3089" s="169">
        <f>IF(R$2=$A3089,Data!O100,0)</f>
        <v>0</v>
      </c>
      <c r="S3089" s="169">
        <f>IF(S$2=$A3089,Data!P100,0)</f>
        <v>0</v>
      </c>
      <c r="T3089" s="169">
        <f>IF(T$2=$A3089,Data!Q100,0)</f>
        <v>0</v>
      </c>
      <c r="U3089" s="169">
        <f>IF(U$2=$A3089,Data!R100,0)</f>
        <v>0</v>
      </c>
      <c r="V3089" s="169">
        <f>IF(V$2=$A3089,Data!S100,0)</f>
        <v>0</v>
      </c>
      <c r="W3089" s="169">
        <f>IF(W$2=$A3089,Data!T100,0)</f>
        <v>0</v>
      </c>
      <c r="X3089" s="169">
        <f>IF(X$2=$A3089,Data!U100,0)</f>
        <v>0</v>
      </c>
      <c r="Y3089" s="169">
        <f>IF(Y$2=$A3089,Data!V100,0)</f>
        <v>0</v>
      </c>
      <c r="Z3089" s="169">
        <f>IF(Z$2=$A3089,Data!W100,0)</f>
        <v>0</v>
      </c>
      <c r="AA3089" s="169">
        <f>IF(AA$2=$A3089,Data!X100,0)</f>
        <v>0</v>
      </c>
      <c r="AB3089" s="169">
        <f>IF(AB$2=$A3089,Data!Y100,0)</f>
        <v>0</v>
      </c>
      <c r="AC3089" s="169">
        <f>IF(AC$2=$A3089,Data!Z100,0)</f>
        <v>0</v>
      </c>
      <c r="AD3089" s="170">
        <f>IF(AD$2=$A3089,Data!AA100,0)</f>
        <v>0</v>
      </c>
      <c r="AE3089" s="171">
        <f>IF(AE$2=$A3089,Data!AB100,0)</f>
        <v>0</v>
      </c>
      <c r="AF3089" s="170">
        <f>IF(AF$2=$A3089,Data!AC100,0)</f>
        <v>0</v>
      </c>
      <c r="AG3089" s="171">
        <f>IF(AG$2=$A3089,Data!AD100,0)</f>
        <v>0</v>
      </c>
      <c r="AH3089" s="170">
        <f>IF(AH$2=$A3089,Data!AE100,0)</f>
        <v>0</v>
      </c>
      <c r="AI3089" s="171">
        <f>IF(AI$2=$A3089,Data!AF100,0)</f>
        <v>0</v>
      </c>
      <c r="AJ3089" s="170">
        <f>IF(AJ$2=$A3089,Data!AG100,0)</f>
        <v>0</v>
      </c>
      <c r="AK3089" s="171">
        <f>IF(AK$2=$A3089,Data!AH100,0)</f>
        <v>0</v>
      </c>
      <c r="AL3089" s="170">
        <f>IF(AL$2=$A3089,Data!AI100,0)</f>
        <v>0</v>
      </c>
      <c r="AM3089" t="str">
        <f t="shared" si="96"/>
        <v>0</v>
      </c>
      <c r="AN3089" t="e">
        <f>+INDEX(Validation!$D$4:$D$250,MATCH(Merge!B3089,Validation!$E$4:$E$250,0))</f>
        <v>#N/A</v>
      </c>
      <c r="AO3089" s="172">
        <f t="shared" si="97"/>
        <v>0</v>
      </c>
    </row>
    <row r="3090" spans="1:41" ht="15" x14ac:dyDescent="0.25">
      <c r="A3090">
        <f>Inputs!$H$18</f>
        <v>8</v>
      </c>
      <c r="B3090" t="str">
        <f>Inputs!$D$4</f>
        <v>Select Agency…</v>
      </c>
      <c r="C3090" s="166" t="str">
        <f>Inputs!$I$6</f>
        <v>(insert code)</v>
      </c>
      <c r="D3090" t="str">
        <f>IFERROR(INDEX(Inputs!$I$11:$I$19,MATCH(A3090,Inputs!$H$11:$H$19)),"")</f>
        <v>(insert code)</v>
      </c>
      <c r="E3090" s="167">
        <f>Data!B101</f>
        <v>0</v>
      </c>
      <c r="F3090" s="168">
        <f>IF(F$2=$A3090,Data!C101,0)</f>
        <v>0</v>
      </c>
      <c r="G3090" s="168">
        <f>IF(G$2=$A3090,Data!D101,0)</f>
        <v>0</v>
      </c>
      <c r="H3090" s="168">
        <f>IF(H$2=$A3090,Data!E101,0)</f>
        <v>0</v>
      </c>
      <c r="I3090" s="168">
        <f>IF(I$2=$A3090,Data!F101,0)</f>
        <v>0</v>
      </c>
      <c r="J3090" s="168">
        <f>IF(J$2=$A3090,Data!G101,0)</f>
        <v>0</v>
      </c>
      <c r="K3090" s="168">
        <f>IF(K$2=$A3090,Data!H101,0)</f>
        <v>0</v>
      </c>
      <c r="L3090" s="168">
        <f>IF(L$2=$A3090,Data!I101,0)</f>
        <v>0</v>
      </c>
      <c r="M3090" s="168">
        <f>IF(M$2=$A3090,Data!J101,0)</f>
        <v>0</v>
      </c>
      <c r="N3090" s="168">
        <f>IF(N$2=$A3090,Data!K101,0)</f>
        <v>0</v>
      </c>
      <c r="O3090" s="168">
        <f>IF(O$2=$A3090,Data!L101,0)</f>
        <v>0</v>
      </c>
      <c r="P3090" s="168">
        <f>IF(P$2=$A3090,Data!M101,0)</f>
        <v>0</v>
      </c>
      <c r="Q3090" s="168">
        <f>IF(Q$2=$A3090,Data!N101,0)</f>
        <v>0</v>
      </c>
      <c r="R3090" s="169">
        <f>IF(R$2=$A3090,Data!O101,0)</f>
        <v>0</v>
      </c>
      <c r="S3090" s="169">
        <f>IF(S$2=$A3090,Data!P101,0)</f>
        <v>0</v>
      </c>
      <c r="T3090" s="169">
        <f>IF(T$2=$A3090,Data!Q101,0)</f>
        <v>0</v>
      </c>
      <c r="U3090" s="169">
        <f>IF(U$2=$A3090,Data!R101,0)</f>
        <v>0</v>
      </c>
      <c r="V3090" s="169">
        <f>IF(V$2=$A3090,Data!S101,0)</f>
        <v>0</v>
      </c>
      <c r="W3090" s="169">
        <f>IF(W$2=$A3090,Data!T101,0)</f>
        <v>0</v>
      </c>
      <c r="X3090" s="169">
        <f>IF(X$2=$A3090,Data!U101,0)</f>
        <v>0</v>
      </c>
      <c r="Y3090" s="169">
        <f>IF(Y$2=$A3090,Data!V101,0)</f>
        <v>0</v>
      </c>
      <c r="Z3090" s="169">
        <f>IF(Z$2=$A3090,Data!W101,0)</f>
        <v>0</v>
      </c>
      <c r="AA3090" s="169">
        <f>IF(AA$2=$A3090,Data!X101,0)</f>
        <v>0</v>
      </c>
      <c r="AB3090" s="169">
        <f>IF(AB$2=$A3090,Data!Y101,0)</f>
        <v>0</v>
      </c>
      <c r="AC3090" s="169">
        <f>IF(AC$2=$A3090,Data!Z101,0)</f>
        <v>0</v>
      </c>
      <c r="AD3090" s="170">
        <f>IF(AD$2=$A3090,Data!AA101,0)</f>
        <v>0</v>
      </c>
      <c r="AE3090" s="171">
        <f>IF(AE$2=$A3090,Data!AB101,0)</f>
        <v>0</v>
      </c>
      <c r="AF3090" s="170">
        <f>IF(AF$2=$A3090,Data!AC101,0)</f>
        <v>0</v>
      </c>
      <c r="AG3090" s="171">
        <f>IF(AG$2=$A3090,Data!AD101,0)</f>
        <v>0</v>
      </c>
      <c r="AH3090" s="170">
        <f>IF(AH$2=$A3090,Data!AE101,0)</f>
        <v>0</v>
      </c>
      <c r="AI3090" s="171">
        <f>IF(AI$2=$A3090,Data!AF101,0)</f>
        <v>0</v>
      </c>
      <c r="AJ3090" s="170">
        <f>IF(AJ$2=$A3090,Data!AG101,0)</f>
        <v>0</v>
      </c>
      <c r="AK3090" s="171">
        <f>IF(AK$2=$A3090,Data!AH101,0)</f>
        <v>0</v>
      </c>
      <c r="AL3090" s="170">
        <f>IF(AL$2=$A3090,Data!AI101,0)</f>
        <v>0</v>
      </c>
      <c r="AM3090" t="str">
        <f t="shared" si="96"/>
        <v>0</v>
      </c>
      <c r="AN3090" t="e">
        <f>+INDEX(Validation!$D$4:$D$250,MATCH(Merge!B3090,Validation!$E$4:$E$250,0))</f>
        <v>#N/A</v>
      </c>
      <c r="AO3090" s="172">
        <f t="shared" si="97"/>
        <v>0</v>
      </c>
    </row>
    <row r="3091" spans="1:41" ht="15" x14ac:dyDescent="0.25">
      <c r="A3091">
        <f>Inputs!$H$18</f>
        <v>8</v>
      </c>
      <c r="B3091" t="str">
        <f>Inputs!$D$4</f>
        <v>Select Agency…</v>
      </c>
      <c r="C3091" s="166" t="str">
        <f>Inputs!$I$6</f>
        <v>(insert code)</v>
      </c>
      <c r="D3091" t="str">
        <f>IFERROR(INDEX(Inputs!$I$11:$I$19,MATCH(A3091,Inputs!$H$11:$H$19)),"")</f>
        <v>(insert code)</v>
      </c>
      <c r="E3091" s="167">
        <f>Data!B102</f>
        <v>0</v>
      </c>
      <c r="F3091" s="168">
        <f>IF(F$2=$A3091,Data!C102,0)</f>
        <v>0</v>
      </c>
      <c r="G3091" s="168">
        <f>IF(G$2=$A3091,Data!D102,0)</f>
        <v>0</v>
      </c>
      <c r="H3091" s="168">
        <f>IF(H$2=$A3091,Data!E102,0)</f>
        <v>0</v>
      </c>
      <c r="I3091" s="168">
        <f>IF(I$2=$A3091,Data!F102,0)</f>
        <v>0</v>
      </c>
      <c r="J3091" s="168">
        <f>IF(J$2=$A3091,Data!G102,0)</f>
        <v>0</v>
      </c>
      <c r="K3091" s="168">
        <f>IF(K$2=$A3091,Data!H102,0)</f>
        <v>0</v>
      </c>
      <c r="L3091" s="168">
        <f>IF(L$2=$A3091,Data!I102,0)</f>
        <v>0</v>
      </c>
      <c r="M3091" s="168">
        <f>IF(M$2=$A3091,Data!J102,0)</f>
        <v>0</v>
      </c>
      <c r="N3091" s="168">
        <f>IF(N$2=$A3091,Data!K102,0)</f>
        <v>0</v>
      </c>
      <c r="O3091" s="168">
        <f>IF(O$2=$A3091,Data!L102,0)</f>
        <v>0</v>
      </c>
      <c r="P3091" s="168">
        <f>IF(P$2=$A3091,Data!M102,0)</f>
        <v>0</v>
      </c>
      <c r="Q3091" s="168">
        <f>IF(Q$2=$A3091,Data!N102,0)</f>
        <v>0</v>
      </c>
      <c r="R3091" s="169">
        <f>IF(R$2=$A3091,Data!O102,0)</f>
        <v>0</v>
      </c>
      <c r="S3091" s="169">
        <f>IF(S$2=$A3091,Data!P102,0)</f>
        <v>0</v>
      </c>
      <c r="T3091" s="169">
        <f>IF(T$2=$A3091,Data!Q102,0)</f>
        <v>0</v>
      </c>
      <c r="U3091" s="169">
        <f>IF(U$2=$A3091,Data!R102,0)</f>
        <v>0</v>
      </c>
      <c r="V3091" s="169">
        <f>IF(V$2=$A3091,Data!S102,0)</f>
        <v>0</v>
      </c>
      <c r="W3091" s="169">
        <f>IF(W$2=$A3091,Data!T102,0)</f>
        <v>0</v>
      </c>
      <c r="X3091" s="169">
        <f>IF(X$2=$A3091,Data!U102,0)</f>
        <v>0</v>
      </c>
      <c r="Y3091" s="169">
        <f>IF(Y$2=$A3091,Data!V102,0)</f>
        <v>0</v>
      </c>
      <c r="Z3091" s="169">
        <f>IF(Z$2=$A3091,Data!W102,0)</f>
        <v>0</v>
      </c>
      <c r="AA3091" s="169">
        <f>IF(AA$2=$A3091,Data!X102,0)</f>
        <v>0</v>
      </c>
      <c r="AB3091" s="169">
        <f>IF(AB$2=$A3091,Data!Y102,0)</f>
        <v>0</v>
      </c>
      <c r="AC3091" s="169">
        <f>IF(AC$2=$A3091,Data!Z102,0)</f>
        <v>0</v>
      </c>
      <c r="AD3091" s="170">
        <f>IF(AD$2=$A3091,Data!AA102,0)</f>
        <v>0</v>
      </c>
      <c r="AE3091" s="171">
        <f>IF(AE$2=$A3091,Data!AB102,0)</f>
        <v>0</v>
      </c>
      <c r="AF3091" s="170">
        <f>IF(AF$2=$A3091,Data!AC102,0)</f>
        <v>0</v>
      </c>
      <c r="AG3091" s="171">
        <f>IF(AG$2=$A3091,Data!AD102,0)</f>
        <v>0</v>
      </c>
      <c r="AH3091" s="170">
        <f>IF(AH$2=$A3091,Data!AE102,0)</f>
        <v>0</v>
      </c>
      <c r="AI3091" s="171">
        <f>IF(AI$2=$A3091,Data!AF102,0)</f>
        <v>0</v>
      </c>
      <c r="AJ3091" s="170">
        <f>IF(AJ$2=$A3091,Data!AG102,0)</f>
        <v>0</v>
      </c>
      <c r="AK3091" s="171">
        <f>IF(AK$2=$A3091,Data!AH102,0)</f>
        <v>0</v>
      </c>
      <c r="AL3091" s="170">
        <f>IF(AL$2=$A3091,Data!AI102,0)</f>
        <v>0</v>
      </c>
      <c r="AM3091" t="str">
        <f t="shared" si="96"/>
        <v>0</v>
      </c>
      <c r="AN3091" t="e">
        <f>+INDEX(Validation!$D$4:$D$250,MATCH(Merge!B3091,Validation!$E$4:$E$250,0))</f>
        <v>#N/A</v>
      </c>
      <c r="AO3091" s="172">
        <f t="shared" si="97"/>
        <v>0</v>
      </c>
    </row>
    <row r="3092" spans="1:41" ht="15" x14ac:dyDescent="0.25">
      <c r="A3092">
        <f>Inputs!$H$18</f>
        <v>8</v>
      </c>
      <c r="B3092" t="str">
        <f>Inputs!$D$4</f>
        <v>Select Agency…</v>
      </c>
      <c r="C3092" s="166" t="str">
        <f>Inputs!$I$6</f>
        <v>(insert code)</v>
      </c>
      <c r="D3092" t="str">
        <f>IFERROR(INDEX(Inputs!$I$11:$I$19,MATCH(A3092,Inputs!$H$11:$H$19)),"")</f>
        <v>(insert code)</v>
      </c>
      <c r="E3092" s="167">
        <f>Data!B103</f>
        <v>0</v>
      </c>
      <c r="F3092" s="168">
        <f>IF(F$2=$A3092,Data!C103,0)</f>
        <v>0</v>
      </c>
      <c r="G3092" s="168">
        <f>IF(G$2=$A3092,Data!D103,0)</f>
        <v>0</v>
      </c>
      <c r="H3092" s="168">
        <f>IF(H$2=$A3092,Data!E103,0)</f>
        <v>0</v>
      </c>
      <c r="I3092" s="168">
        <f>IF(I$2=$A3092,Data!F103,0)</f>
        <v>0</v>
      </c>
      <c r="J3092" s="168">
        <f>IF(J$2=$A3092,Data!G103,0)</f>
        <v>0</v>
      </c>
      <c r="K3092" s="168">
        <f>IF(K$2=$A3092,Data!H103,0)</f>
        <v>0</v>
      </c>
      <c r="L3092" s="168">
        <f>IF(L$2=$A3092,Data!I103,0)</f>
        <v>0</v>
      </c>
      <c r="M3092" s="168">
        <f>IF(M$2=$A3092,Data!J103,0)</f>
        <v>0</v>
      </c>
      <c r="N3092" s="168">
        <f>IF(N$2=$A3092,Data!K103,0)</f>
        <v>0</v>
      </c>
      <c r="O3092" s="168">
        <f>IF(O$2=$A3092,Data!L103,0)</f>
        <v>0</v>
      </c>
      <c r="P3092" s="168">
        <f>IF(P$2=$A3092,Data!M103,0)</f>
        <v>0</v>
      </c>
      <c r="Q3092" s="168">
        <f>IF(Q$2=$A3092,Data!N103,0)</f>
        <v>0</v>
      </c>
      <c r="R3092" s="169">
        <f>IF(R$2=$A3092,Data!O103,0)</f>
        <v>0</v>
      </c>
      <c r="S3092" s="169">
        <f>IF(S$2=$A3092,Data!P103,0)</f>
        <v>0</v>
      </c>
      <c r="T3092" s="169">
        <f>IF(T$2=$A3092,Data!Q103,0)</f>
        <v>0</v>
      </c>
      <c r="U3092" s="169">
        <f>IF(U$2=$A3092,Data!R103,0)</f>
        <v>0</v>
      </c>
      <c r="V3092" s="169">
        <f>IF(V$2=$A3092,Data!S103,0)</f>
        <v>0</v>
      </c>
      <c r="W3092" s="169">
        <f>IF(W$2=$A3092,Data!T103,0)</f>
        <v>0</v>
      </c>
      <c r="X3092" s="169">
        <f>IF(X$2=$A3092,Data!U103,0)</f>
        <v>0</v>
      </c>
      <c r="Y3092" s="169">
        <f>IF(Y$2=$A3092,Data!V103,0)</f>
        <v>0</v>
      </c>
      <c r="Z3092" s="169">
        <f>IF(Z$2=$A3092,Data!W103,0)</f>
        <v>0</v>
      </c>
      <c r="AA3092" s="169">
        <f>IF(AA$2=$A3092,Data!X103,0)</f>
        <v>0</v>
      </c>
      <c r="AB3092" s="169">
        <f>IF(AB$2=$A3092,Data!Y103,0)</f>
        <v>0</v>
      </c>
      <c r="AC3092" s="169">
        <f>IF(AC$2=$A3092,Data!Z103,0)</f>
        <v>0</v>
      </c>
      <c r="AD3092" s="170">
        <f>IF(AD$2=$A3092,Data!AA103,0)</f>
        <v>0</v>
      </c>
      <c r="AE3092" s="171">
        <f>IF(AE$2=$A3092,Data!AB103,0)</f>
        <v>0</v>
      </c>
      <c r="AF3092" s="170">
        <f>IF(AF$2=$A3092,Data!AC103,0)</f>
        <v>0</v>
      </c>
      <c r="AG3092" s="171">
        <f>IF(AG$2=$A3092,Data!AD103,0)</f>
        <v>0</v>
      </c>
      <c r="AH3092" s="170">
        <f>IF(AH$2=$A3092,Data!AE103,0)</f>
        <v>0</v>
      </c>
      <c r="AI3092" s="171">
        <f>IF(AI$2=$A3092,Data!AF103,0)</f>
        <v>0</v>
      </c>
      <c r="AJ3092" s="170">
        <f>IF(AJ$2=$A3092,Data!AG103,0)</f>
        <v>0</v>
      </c>
      <c r="AK3092" s="171">
        <f>IF(AK$2=$A3092,Data!AH103,0)</f>
        <v>0</v>
      </c>
      <c r="AL3092" s="170">
        <f>IF(AL$2=$A3092,Data!AI103,0)</f>
        <v>0</v>
      </c>
      <c r="AM3092" t="str">
        <f t="shared" si="96"/>
        <v>0</v>
      </c>
      <c r="AN3092" t="e">
        <f>+INDEX(Validation!$D$4:$D$250,MATCH(Merge!B3092,Validation!$E$4:$E$250,0))</f>
        <v>#N/A</v>
      </c>
      <c r="AO3092" s="172">
        <f t="shared" si="97"/>
        <v>0</v>
      </c>
    </row>
    <row r="3093" spans="1:41" ht="15" x14ac:dyDescent="0.25">
      <c r="A3093">
        <f>Inputs!$H$18</f>
        <v>8</v>
      </c>
      <c r="B3093" t="str">
        <f>Inputs!$D$4</f>
        <v>Select Agency…</v>
      </c>
      <c r="C3093" s="166" t="str">
        <f>Inputs!$I$6</f>
        <v>(insert code)</v>
      </c>
      <c r="D3093" t="str">
        <f>IFERROR(INDEX(Inputs!$I$11:$I$19,MATCH(A3093,Inputs!$H$11:$H$19)),"")</f>
        <v>(insert code)</v>
      </c>
      <c r="E3093" s="167">
        <f>Data!B104</f>
        <v>0</v>
      </c>
      <c r="F3093" s="168">
        <f>IF(F$2=$A3093,Data!C104,0)</f>
        <v>0</v>
      </c>
      <c r="G3093" s="168">
        <f>IF(G$2=$A3093,Data!D104,0)</f>
        <v>0</v>
      </c>
      <c r="H3093" s="168">
        <f>IF(H$2=$A3093,Data!E104,0)</f>
        <v>0</v>
      </c>
      <c r="I3093" s="168">
        <f>IF(I$2=$A3093,Data!F104,0)</f>
        <v>0</v>
      </c>
      <c r="J3093" s="168">
        <f>IF(J$2=$A3093,Data!G104,0)</f>
        <v>0</v>
      </c>
      <c r="K3093" s="168">
        <f>IF(K$2=$A3093,Data!H104,0)</f>
        <v>0</v>
      </c>
      <c r="L3093" s="168">
        <f>IF(L$2=$A3093,Data!I104,0)</f>
        <v>0</v>
      </c>
      <c r="M3093" s="168">
        <f>IF(M$2=$A3093,Data!J104,0)</f>
        <v>0</v>
      </c>
      <c r="N3093" s="168">
        <f>IF(N$2=$A3093,Data!K104,0)</f>
        <v>0</v>
      </c>
      <c r="O3093" s="168">
        <f>IF(O$2=$A3093,Data!L104,0)</f>
        <v>0</v>
      </c>
      <c r="P3093" s="168">
        <f>IF(P$2=$A3093,Data!M104,0)</f>
        <v>0</v>
      </c>
      <c r="Q3093" s="168">
        <f>IF(Q$2=$A3093,Data!N104,0)</f>
        <v>0</v>
      </c>
      <c r="R3093" s="169">
        <f>IF(R$2=$A3093,Data!O104,0)</f>
        <v>0</v>
      </c>
      <c r="S3093" s="169">
        <f>IF(S$2=$A3093,Data!P104,0)</f>
        <v>0</v>
      </c>
      <c r="T3093" s="169">
        <f>IF(T$2=$A3093,Data!Q104,0)</f>
        <v>0</v>
      </c>
      <c r="U3093" s="169">
        <f>IF(U$2=$A3093,Data!R104,0)</f>
        <v>0</v>
      </c>
      <c r="V3093" s="169">
        <f>IF(V$2=$A3093,Data!S104,0)</f>
        <v>0</v>
      </c>
      <c r="W3093" s="169">
        <f>IF(W$2=$A3093,Data!T104,0)</f>
        <v>0</v>
      </c>
      <c r="X3093" s="169">
        <f>IF(X$2=$A3093,Data!U104,0)</f>
        <v>0</v>
      </c>
      <c r="Y3093" s="169">
        <f>IF(Y$2=$A3093,Data!V104,0)</f>
        <v>0</v>
      </c>
      <c r="Z3093" s="169">
        <f>IF(Z$2=$A3093,Data!W104,0)</f>
        <v>0</v>
      </c>
      <c r="AA3093" s="169">
        <f>IF(AA$2=$A3093,Data!X104,0)</f>
        <v>0</v>
      </c>
      <c r="AB3093" s="169">
        <f>IF(AB$2=$A3093,Data!Y104,0)</f>
        <v>0</v>
      </c>
      <c r="AC3093" s="169">
        <f>IF(AC$2=$A3093,Data!Z104,0)</f>
        <v>0</v>
      </c>
      <c r="AD3093" s="170">
        <f>IF(AD$2=$A3093,Data!AA104,0)</f>
        <v>0</v>
      </c>
      <c r="AE3093" s="171">
        <f>IF(AE$2=$A3093,Data!AB104,0)</f>
        <v>0</v>
      </c>
      <c r="AF3093" s="170">
        <f>IF(AF$2=$A3093,Data!AC104,0)</f>
        <v>0</v>
      </c>
      <c r="AG3093" s="171">
        <f>IF(AG$2=$A3093,Data!AD104,0)</f>
        <v>0</v>
      </c>
      <c r="AH3093" s="170">
        <f>IF(AH$2=$A3093,Data!AE104,0)</f>
        <v>0</v>
      </c>
      <c r="AI3093" s="171">
        <f>IF(AI$2=$A3093,Data!AF104,0)</f>
        <v>0</v>
      </c>
      <c r="AJ3093" s="170">
        <f>IF(AJ$2=$A3093,Data!AG104,0)</f>
        <v>0</v>
      </c>
      <c r="AK3093" s="171">
        <f>IF(AK$2=$A3093,Data!AH104,0)</f>
        <v>0</v>
      </c>
      <c r="AL3093" s="170">
        <f>IF(AL$2=$A3093,Data!AI104,0)</f>
        <v>0</v>
      </c>
      <c r="AM3093" t="str">
        <f t="shared" si="96"/>
        <v>0</v>
      </c>
      <c r="AN3093" t="e">
        <f>+INDEX(Validation!$D$4:$D$250,MATCH(Merge!B3093,Validation!$E$4:$E$250,0))</f>
        <v>#N/A</v>
      </c>
      <c r="AO3093" s="172">
        <f t="shared" si="97"/>
        <v>0</v>
      </c>
    </row>
    <row r="3094" spans="1:41" ht="15" x14ac:dyDescent="0.25">
      <c r="A3094">
        <f>Inputs!$H$18</f>
        <v>8</v>
      </c>
      <c r="B3094" t="str">
        <f>Inputs!$D$4</f>
        <v>Select Agency…</v>
      </c>
      <c r="C3094" s="166" t="str">
        <f>Inputs!$I$6</f>
        <v>(insert code)</v>
      </c>
      <c r="D3094" t="str">
        <f>IFERROR(INDEX(Inputs!$I$11:$I$19,MATCH(A3094,Inputs!$H$11:$H$19)),"")</f>
        <v>(insert code)</v>
      </c>
      <c r="E3094" s="167">
        <f>Data!B105</f>
        <v>0</v>
      </c>
      <c r="F3094" s="168">
        <f>IF(F$2=$A3094,Data!C105,0)</f>
        <v>0</v>
      </c>
      <c r="G3094" s="168">
        <f>IF(G$2=$A3094,Data!D105,0)</f>
        <v>0</v>
      </c>
      <c r="H3094" s="168">
        <f>IF(H$2=$A3094,Data!E105,0)</f>
        <v>0</v>
      </c>
      <c r="I3094" s="168">
        <f>IF(I$2=$A3094,Data!F105,0)</f>
        <v>0</v>
      </c>
      <c r="J3094" s="168">
        <f>IF(J$2=$A3094,Data!G105,0)</f>
        <v>0</v>
      </c>
      <c r="K3094" s="168">
        <f>IF(K$2=$A3094,Data!H105,0)</f>
        <v>0</v>
      </c>
      <c r="L3094" s="168">
        <f>IF(L$2=$A3094,Data!I105,0)</f>
        <v>0</v>
      </c>
      <c r="M3094" s="168">
        <f>IF(M$2=$A3094,Data!J105,0)</f>
        <v>0</v>
      </c>
      <c r="N3094" s="168">
        <f>IF(N$2=$A3094,Data!K105,0)</f>
        <v>0</v>
      </c>
      <c r="O3094" s="168">
        <f>IF(O$2=$A3094,Data!L105,0)</f>
        <v>0</v>
      </c>
      <c r="P3094" s="168">
        <f>IF(P$2=$A3094,Data!M105,0)</f>
        <v>0</v>
      </c>
      <c r="Q3094" s="168">
        <f>IF(Q$2=$A3094,Data!N105,0)</f>
        <v>0</v>
      </c>
      <c r="R3094" s="169">
        <f>IF(R$2=$A3094,Data!O105,0)</f>
        <v>0</v>
      </c>
      <c r="S3094" s="169">
        <f>IF(S$2=$A3094,Data!P105,0)</f>
        <v>0</v>
      </c>
      <c r="T3094" s="169">
        <f>IF(T$2=$A3094,Data!Q105,0)</f>
        <v>0</v>
      </c>
      <c r="U3094" s="169">
        <f>IF(U$2=$A3094,Data!R105,0)</f>
        <v>0</v>
      </c>
      <c r="V3094" s="169">
        <f>IF(V$2=$A3094,Data!S105,0)</f>
        <v>0</v>
      </c>
      <c r="W3094" s="169">
        <f>IF(W$2=$A3094,Data!T105,0)</f>
        <v>0</v>
      </c>
      <c r="X3094" s="169">
        <f>IF(X$2=$A3094,Data!U105,0)</f>
        <v>0</v>
      </c>
      <c r="Y3094" s="169">
        <f>IF(Y$2=$A3094,Data!V105,0)</f>
        <v>0</v>
      </c>
      <c r="Z3094" s="169">
        <f>IF(Z$2=$A3094,Data!W105,0)</f>
        <v>0</v>
      </c>
      <c r="AA3094" s="169">
        <f>IF(AA$2=$A3094,Data!X105,0)</f>
        <v>0</v>
      </c>
      <c r="AB3094" s="169">
        <f>IF(AB$2=$A3094,Data!Y105,0)</f>
        <v>0</v>
      </c>
      <c r="AC3094" s="169">
        <f>IF(AC$2=$A3094,Data!Z105,0)</f>
        <v>0</v>
      </c>
      <c r="AD3094" s="170">
        <f>IF(AD$2=$A3094,Data!AA105,0)</f>
        <v>0</v>
      </c>
      <c r="AE3094" s="171">
        <f>IF(AE$2=$A3094,Data!AB105,0)</f>
        <v>0</v>
      </c>
      <c r="AF3094" s="170">
        <f>IF(AF$2=$A3094,Data!AC105,0)</f>
        <v>0</v>
      </c>
      <c r="AG3094" s="171">
        <f>IF(AG$2=$A3094,Data!AD105,0)</f>
        <v>0</v>
      </c>
      <c r="AH3094" s="170">
        <f>IF(AH$2=$A3094,Data!AE105,0)</f>
        <v>0</v>
      </c>
      <c r="AI3094" s="171">
        <f>IF(AI$2=$A3094,Data!AF105,0)</f>
        <v>0</v>
      </c>
      <c r="AJ3094" s="170">
        <f>IF(AJ$2=$A3094,Data!AG105,0)</f>
        <v>0</v>
      </c>
      <c r="AK3094" s="171">
        <f>IF(AK$2=$A3094,Data!AH105,0)</f>
        <v>0</v>
      </c>
      <c r="AL3094" s="170">
        <f>IF(AL$2=$A3094,Data!AI105,0)</f>
        <v>0</v>
      </c>
      <c r="AM3094" t="str">
        <f t="shared" si="96"/>
        <v>0</v>
      </c>
      <c r="AN3094" t="e">
        <f>+INDEX(Validation!$D$4:$D$250,MATCH(Merge!B3094,Validation!$E$4:$E$250,0))</f>
        <v>#N/A</v>
      </c>
      <c r="AO3094" s="172">
        <f t="shared" si="97"/>
        <v>0</v>
      </c>
    </row>
    <row r="3095" spans="1:41" ht="15" x14ac:dyDescent="0.25">
      <c r="A3095">
        <f>Inputs!$H$18</f>
        <v>8</v>
      </c>
      <c r="B3095" t="str">
        <f>Inputs!$D$4</f>
        <v>Select Agency…</v>
      </c>
      <c r="C3095" s="166" t="str">
        <f>Inputs!$I$6</f>
        <v>(insert code)</v>
      </c>
      <c r="D3095" t="str">
        <f>IFERROR(INDEX(Inputs!$I$11:$I$19,MATCH(A3095,Inputs!$H$11:$H$19)),"")</f>
        <v>(insert code)</v>
      </c>
      <c r="E3095" s="167">
        <f>Data!B106</f>
        <v>0</v>
      </c>
      <c r="F3095" s="168">
        <f>IF(F$2=$A3095,Data!C106,0)</f>
        <v>0</v>
      </c>
      <c r="G3095" s="168">
        <f>IF(G$2=$A3095,Data!D106,0)</f>
        <v>0</v>
      </c>
      <c r="H3095" s="168">
        <f>IF(H$2=$A3095,Data!E106,0)</f>
        <v>0</v>
      </c>
      <c r="I3095" s="168">
        <f>IF(I$2=$A3095,Data!F106,0)</f>
        <v>0</v>
      </c>
      <c r="J3095" s="168">
        <f>IF(J$2=$A3095,Data!G106,0)</f>
        <v>0</v>
      </c>
      <c r="K3095" s="168">
        <f>IF(K$2=$A3095,Data!H106,0)</f>
        <v>0</v>
      </c>
      <c r="L3095" s="168">
        <f>IF(L$2=$A3095,Data!I106,0)</f>
        <v>0</v>
      </c>
      <c r="M3095" s="168">
        <f>IF(M$2=$A3095,Data!J106,0)</f>
        <v>0</v>
      </c>
      <c r="N3095" s="168">
        <f>IF(N$2=$A3095,Data!K106,0)</f>
        <v>0</v>
      </c>
      <c r="O3095" s="168">
        <f>IF(O$2=$A3095,Data!L106,0)</f>
        <v>0</v>
      </c>
      <c r="P3095" s="168">
        <f>IF(P$2=$A3095,Data!M106,0)</f>
        <v>0</v>
      </c>
      <c r="Q3095" s="168">
        <f>IF(Q$2=$A3095,Data!N106,0)</f>
        <v>0</v>
      </c>
      <c r="R3095" s="169">
        <f>IF(R$2=$A3095,Data!O106,0)</f>
        <v>0</v>
      </c>
      <c r="S3095" s="169">
        <f>IF(S$2=$A3095,Data!P106,0)</f>
        <v>0</v>
      </c>
      <c r="T3095" s="169">
        <f>IF(T$2=$A3095,Data!Q106,0)</f>
        <v>0</v>
      </c>
      <c r="U3095" s="169">
        <f>IF(U$2=$A3095,Data!R106,0)</f>
        <v>0</v>
      </c>
      <c r="V3095" s="169">
        <f>IF(V$2=$A3095,Data!S106,0)</f>
        <v>0</v>
      </c>
      <c r="W3095" s="169">
        <f>IF(W$2=$A3095,Data!T106,0)</f>
        <v>0</v>
      </c>
      <c r="X3095" s="169">
        <f>IF(X$2=$A3095,Data!U106,0)</f>
        <v>0</v>
      </c>
      <c r="Y3095" s="169">
        <f>IF(Y$2=$A3095,Data!V106,0)</f>
        <v>0</v>
      </c>
      <c r="Z3095" s="169">
        <f>IF(Z$2=$A3095,Data!W106,0)</f>
        <v>0</v>
      </c>
      <c r="AA3095" s="169">
        <f>IF(AA$2=$A3095,Data!X106,0)</f>
        <v>0</v>
      </c>
      <c r="AB3095" s="169">
        <f>IF(AB$2=$A3095,Data!Y106,0)</f>
        <v>0</v>
      </c>
      <c r="AC3095" s="169">
        <f>IF(AC$2=$A3095,Data!Z106,0)</f>
        <v>0</v>
      </c>
      <c r="AD3095" s="170">
        <f>IF(AD$2=$A3095,Data!AA106,0)</f>
        <v>0</v>
      </c>
      <c r="AE3095" s="171">
        <f>IF(AE$2=$A3095,Data!AB106,0)</f>
        <v>0</v>
      </c>
      <c r="AF3095" s="170">
        <f>IF(AF$2=$A3095,Data!AC106,0)</f>
        <v>0</v>
      </c>
      <c r="AG3095" s="171">
        <f>IF(AG$2=$A3095,Data!AD106,0)</f>
        <v>0</v>
      </c>
      <c r="AH3095" s="170">
        <f>IF(AH$2=$A3095,Data!AE106,0)</f>
        <v>0</v>
      </c>
      <c r="AI3095" s="171">
        <f>IF(AI$2=$A3095,Data!AF106,0)</f>
        <v>0</v>
      </c>
      <c r="AJ3095" s="170">
        <f>IF(AJ$2=$A3095,Data!AG106,0)</f>
        <v>0</v>
      </c>
      <c r="AK3095" s="171">
        <f>IF(AK$2=$A3095,Data!AH106,0)</f>
        <v>0</v>
      </c>
      <c r="AL3095" s="170">
        <f>IF(AL$2=$A3095,Data!AI106,0)</f>
        <v>0</v>
      </c>
      <c r="AM3095" t="str">
        <f t="shared" si="96"/>
        <v>0</v>
      </c>
      <c r="AN3095" t="e">
        <f>+INDEX(Validation!$D$4:$D$250,MATCH(Merge!B3095,Validation!$E$4:$E$250,0))</f>
        <v>#N/A</v>
      </c>
      <c r="AO3095" s="172">
        <f t="shared" si="97"/>
        <v>0</v>
      </c>
    </row>
    <row r="3096" spans="1:41" ht="15" x14ac:dyDescent="0.25">
      <c r="A3096">
        <f>Inputs!$H$18</f>
        <v>8</v>
      </c>
      <c r="B3096" t="str">
        <f>Inputs!$D$4</f>
        <v>Select Agency…</v>
      </c>
      <c r="C3096" s="166" t="str">
        <f>Inputs!$I$6</f>
        <v>(insert code)</v>
      </c>
      <c r="D3096" t="str">
        <f>IFERROR(INDEX(Inputs!$I$11:$I$19,MATCH(A3096,Inputs!$H$11:$H$19)),"")</f>
        <v>(insert code)</v>
      </c>
      <c r="E3096" s="167">
        <f>Data!B107</f>
        <v>0</v>
      </c>
      <c r="F3096" s="168">
        <f>IF(F$2=$A3096,Data!C107,0)</f>
        <v>0</v>
      </c>
      <c r="G3096" s="168">
        <f>IF(G$2=$A3096,Data!D107,0)</f>
        <v>0</v>
      </c>
      <c r="H3096" s="168">
        <f>IF(H$2=$A3096,Data!E107,0)</f>
        <v>0</v>
      </c>
      <c r="I3096" s="168">
        <f>IF(I$2=$A3096,Data!F107,0)</f>
        <v>0</v>
      </c>
      <c r="J3096" s="168">
        <f>IF(J$2=$A3096,Data!G107,0)</f>
        <v>0</v>
      </c>
      <c r="K3096" s="168">
        <f>IF(K$2=$A3096,Data!H107,0)</f>
        <v>0</v>
      </c>
      <c r="L3096" s="168">
        <f>IF(L$2=$A3096,Data!I107,0)</f>
        <v>0</v>
      </c>
      <c r="M3096" s="168">
        <f>IF(M$2=$A3096,Data!J107,0)</f>
        <v>0</v>
      </c>
      <c r="N3096" s="168">
        <f>IF(N$2=$A3096,Data!K107,0)</f>
        <v>0</v>
      </c>
      <c r="O3096" s="168">
        <f>IF(O$2=$A3096,Data!L107,0)</f>
        <v>0</v>
      </c>
      <c r="P3096" s="168">
        <f>IF(P$2=$A3096,Data!M107,0)</f>
        <v>0</v>
      </c>
      <c r="Q3096" s="168">
        <f>IF(Q$2=$A3096,Data!N107,0)</f>
        <v>0</v>
      </c>
      <c r="R3096" s="169">
        <f>IF(R$2=$A3096,Data!O107,0)</f>
        <v>0</v>
      </c>
      <c r="S3096" s="169">
        <f>IF(S$2=$A3096,Data!P107,0)</f>
        <v>0</v>
      </c>
      <c r="T3096" s="169">
        <f>IF(T$2=$A3096,Data!Q107,0)</f>
        <v>0</v>
      </c>
      <c r="U3096" s="169">
        <f>IF(U$2=$A3096,Data!R107,0)</f>
        <v>0</v>
      </c>
      <c r="V3096" s="169">
        <f>IF(V$2=$A3096,Data!S107,0)</f>
        <v>0</v>
      </c>
      <c r="W3096" s="169">
        <f>IF(W$2=$A3096,Data!T107,0)</f>
        <v>0</v>
      </c>
      <c r="X3096" s="169">
        <f>IF(X$2=$A3096,Data!U107,0)</f>
        <v>0</v>
      </c>
      <c r="Y3096" s="169">
        <f>IF(Y$2=$A3096,Data!V107,0)</f>
        <v>0</v>
      </c>
      <c r="Z3096" s="169">
        <f>IF(Z$2=$A3096,Data!W107,0)</f>
        <v>0</v>
      </c>
      <c r="AA3096" s="169">
        <f>IF(AA$2=$A3096,Data!X107,0)</f>
        <v>0</v>
      </c>
      <c r="AB3096" s="169">
        <f>IF(AB$2=$A3096,Data!Y107,0)</f>
        <v>0</v>
      </c>
      <c r="AC3096" s="169">
        <f>IF(AC$2=$A3096,Data!Z107,0)</f>
        <v>0</v>
      </c>
      <c r="AD3096" s="170">
        <f>IF(AD$2=$A3096,Data!AA107,0)</f>
        <v>0</v>
      </c>
      <c r="AE3096" s="171">
        <f>IF(AE$2=$A3096,Data!AB107,0)</f>
        <v>0</v>
      </c>
      <c r="AF3096" s="170">
        <f>IF(AF$2=$A3096,Data!AC107,0)</f>
        <v>0</v>
      </c>
      <c r="AG3096" s="171">
        <f>IF(AG$2=$A3096,Data!AD107,0)</f>
        <v>0</v>
      </c>
      <c r="AH3096" s="170">
        <f>IF(AH$2=$A3096,Data!AE107,0)</f>
        <v>0</v>
      </c>
      <c r="AI3096" s="171">
        <f>IF(AI$2=$A3096,Data!AF107,0)</f>
        <v>0</v>
      </c>
      <c r="AJ3096" s="170">
        <f>IF(AJ$2=$A3096,Data!AG107,0)</f>
        <v>0</v>
      </c>
      <c r="AK3096" s="171">
        <f>IF(AK$2=$A3096,Data!AH107,0)</f>
        <v>0</v>
      </c>
      <c r="AL3096" s="170">
        <f>IF(AL$2=$A3096,Data!AI107,0)</f>
        <v>0</v>
      </c>
      <c r="AM3096" t="str">
        <f t="shared" si="96"/>
        <v>0</v>
      </c>
      <c r="AN3096" t="e">
        <f>+INDEX(Validation!$D$4:$D$250,MATCH(Merge!B3096,Validation!$E$4:$E$250,0))</f>
        <v>#N/A</v>
      </c>
      <c r="AO3096" s="172">
        <f t="shared" si="97"/>
        <v>0</v>
      </c>
    </row>
    <row r="3097" spans="1:41" ht="15" x14ac:dyDescent="0.25">
      <c r="A3097">
        <f>Inputs!$H$18</f>
        <v>8</v>
      </c>
      <c r="B3097" t="str">
        <f>Inputs!$D$4</f>
        <v>Select Agency…</v>
      </c>
      <c r="C3097" s="166" t="str">
        <f>Inputs!$I$6</f>
        <v>(insert code)</v>
      </c>
      <c r="D3097" t="str">
        <f>IFERROR(INDEX(Inputs!$I$11:$I$19,MATCH(A3097,Inputs!$H$11:$H$19)),"")</f>
        <v>(insert code)</v>
      </c>
      <c r="E3097" s="167">
        <f>Data!B108</f>
        <v>0</v>
      </c>
      <c r="F3097" s="168">
        <f>IF(F$2=$A3097,Data!C108,0)</f>
        <v>0</v>
      </c>
      <c r="G3097" s="168">
        <f>IF(G$2=$A3097,Data!D108,0)</f>
        <v>0</v>
      </c>
      <c r="H3097" s="168">
        <f>IF(H$2=$A3097,Data!E108,0)</f>
        <v>0</v>
      </c>
      <c r="I3097" s="168">
        <f>IF(I$2=$A3097,Data!F108,0)</f>
        <v>0</v>
      </c>
      <c r="J3097" s="168">
        <f>IF(J$2=$A3097,Data!G108,0)</f>
        <v>0</v>
      </c>
      <c r="K3097" s="168">
        <f>IF(K$2=$A3097,Data!H108,0)</f>
        <v>0</v>
      </c>
      <c r="L3097" s="168">
        <f>IF(L$2=$A3097,Data!I108,0)</f>
        <v>0</v>
      </c>
      <c r="M3097" s="168">
        <f>IF(M$2=$A3097,Data!J108,0)</f>
        <v>0</v>
      </c>
      <c r="N3097" s="168">
        <f>IF(N$2=$A3097,Data!K108,0)</f>
        <v>0</v>
      </c>
      <c r="O3097" s="168">
        <f>IF(O$2=$A3097,Data!L108,0)</f>
        <v>0</v>
      </c>
      <c r="P3097" s="168">
        <f>IF(P$2=$A3097,Data!M108,0)</f>
        <v>0</v>
      </c>
      <c r="Q3097" s="168">
        <f>IF(Q$2=$A3097,Data!N108,0)</f>
        <v>0</v>
      </c>
      <c r="R3097" s="169">
        <f>IF(R$2=$A3097,Data!O108,0)</f>
        <v>0</v>
      </c>
      <c r="S3097" s="169">
        <f>IF(S$2=$A3097,Data!P108,0)</f>
        <v>0</v>
      </c>
      <c r="T3097" s="169">
        <f>IF(T$2=$A3097,Data!Q108,0)</f>
        <v>0</v>
      </c>
      <c r="U3097" s="169">
        <f>IF(U$2=$A3097,Data!R108,0)</f>
        <v>0</v>
      </c>
      <c r="V3097" s="169">
        <f>IF(V$2=$A3097,Data!S108,0)</f>
        <v>0</v>
      </c>
      <c r="W3097" s="169">
        <f>IF(W$2=$A3097,Data!T108,0)</f>
        <v>0</v>
      </c>
      <c r="X3097" s="169">
        <f>IF(X$2=$A3097,Data!U108,0)</f>
        <v>0</v>
      </c>
      <c r="Y3097" s="169">
        <f>IF(Y$2=$A3097,Data!V108,0)</f>
        <v>0</v>
      </c>
      <c r="Z3097" s="169">
        <f>IF(Z$2=$A3097,Data!W108,0)</f>
        <v>0</v>
      </c>
      <c r="AA3097" s="169">
        <f>IF(AA$2=$A3097,Data!X108,0)</f>
        <v>0</v>
      </c>
      <c r="AB3097" s="169">
        <f>IF(AB$2=$A3097,Data!Y108,0)</f>
        <v>0</v>
      </c>
      <c r="AC3097" s="169">
        <f>IF(AC$2=$A3097,Data!Z108,0)</f>
        <v>0</v>
      </c>
      <c r="AD3097" s="170">
        <f>IF(AD$2=$A3097,Data!AA108,0)</f>
        <v>0</v>
      </c>
      <c r="AE3097" s="171">
        <f>IF(AE$2=$A3097,Data!AB108,0)</f>
        <v>0</v>
      </c>
      <c r="AF3097" s="170">
        <f>IF(AF$2=$A3097,Data!AC108,0)</f>
        <v>0</v>
      </c>
      <c r="AG3097" s="171">
        <f>IF(AG$2=$A3097,Data!AD108,0)</f>
        <v>0</v>
      </c>
      <c r="AH3097" s="170">
        <f>IF(AH$2=$A3097,Data!AE108,0)</f>
        <v>0</v>
      </c>
      <c r="AI3097" s="171">
        <f>IF(AI$2=$A3097,Data!AF108,0)</f>
        <v>0</v>
      </c>
      <c r="AJ3097" s="170">
        <f>IF(AJ$2=$A3097,Data!AG108,0)</f>
        <v>0</v>
      </c>
      <c r="AK3097" s="171">
        <f>IF(AK$2=$A3097,Data!AH108,0)</f>
        <v>0</v>
      </c>
      <c r="AL3097" s="170">
        <f>IF(AL$2=$A3097,Data!AI108,0)</f>
        <v>0</v>
      </c>
      <c r="AM3097" t="str">
        <f t="shared" si="96"/>
        <v>0</v>
      </c>
      <c r="AN3097" t="e">
        <f>+INDEX(Validation!$D$4:$D$250,MATCH(Merge!B3097,Validation!$E$4:$E$250,0))</f>
        <v>#N/A</v>
      </c>
      <c r="AO3097" s="172">
        <f t="shared" si="97"/>
        <v>0</v>
      </c>
    </row>
    <row r="3098" spans="1:41" ht="15" x14ac:dyDescent="0.25">
      <c r="A3098">
        <f>Inputs!$H$18</f>
        <v>8</v>
      </c>
      <c r="B3098" t="str">
        <f>Inputs!$D$4</f>
        <v>Select Agency…</v>
      </c>
      <c r="C3098" s="166" t="str">
        <f>Inputs!$I$6</f>
        <v>(insert code)</v>
      </c>
      <c r="D3098" t="str">
        <f>IFERROR(INDEX(Inputs!$I$11:$I$19,MATCH(A3098,Inputs!$H$11:$H$19)),"")</f>
        <v>(insert code)</v>
      </c>
      <c r="E3098" s="167">
        <f>Data!B109</f>
        <v>0</v>
      </c>
      <c r="F3098" s="168">
        <f>IF(F$2=$A3098,Data!C109,0)</f>
        <v>0</v>
      </c>
      <c r="G3098" s="168">
        <f>IF(G$2=$A3098,Data!D109,0)</f>
        <v>0</v>
      </c>
      <c r="H3098" s="168">
        <f>IF(H$2=$A3098,Data!E109,0)</f>
        <v>0</v>
      </c>
      <c r="I3098" s="168">
        <f>IF(I$2=$A3098,Data!F109,0)</f>
        <v>0</v>
      </c>
      <c r="J3098" s="168">
        <f>IF(J$2=$A3098,Data!G109,0)</f>
        <v>0</v>
      </c>
      <c r="K3098" s="168">
        <f>IF(K$2=$A3098,Data!H109,0)</f>
        <v>0</v>
      </c>
      <c r="L3098" s="168">
        <f>IF(L$2=$A3098,Data!I109,0)</f>
        <v>0</v>
      </c>
      <c r="M3098" s="168">
        <f>IF(M$2=$A3098,Data!J109,0)</f>
        <v>0</v>
      </c>
      <c r="N3098" s="168">
        <f>IF(N$2=$A3098,Data!K109,0)</f>
        <v>0</v>
      </c>
      <c r="O3098" s="168">
        <f>IF(O$2=$A3098,Data!L109,0)</f>
        <v>0</v>
      </c>
      <c r="P3098" s="168">
        <f>IF(P$2=$A3098,Data!M109,0)</f>
        <v>0</v>
      </c>
      <c r="Q3098" s="168">
        <f>IF(Q$2=$A3098,Data!N109,0)</f>
        <v>0</v>
      </c>
      <c r="R3098" s="169">
        <f>IF(R$2=$A3098,Data!O109,0)</f>
        <v>0</v>
      </c>
      <c r="S3098" s="169">
        <f>IF(S$2=$A3098,Data!P109,0)</f>
        <v>0</v>
      </c>
      <c r="T3098" s="169">
        <f>IF(T$2=$A3098,Data!Q109,0)</f>
        <v>0</v>
      </c>
      <c r="U3098" s="169">
        <f>IF(U$2=$A3098,Data!R109,0)</f>
        <v>0</v>
      </c>
      <c r="V3098" s="169">
        <f>IF(V$2=$A3098,Data!S109,0)</f>
        <v>0</v>
      </c>
      <c r="W3098" s="169">
        <f>IF(W$2=$A3098,Data!T109,0)</f>
        <v>0</v>
      </c>
      <c r="X3098" s="169">
        <f>IF(X$2=$A3098,Data!U109,0)</f>
        <v>0</v>
      </c>
      <c r="Y3098" s="169">
        <f>IF(Y$2=$A3098,Data!V109,0)</f>
        <v>0</v>
      </c>
      <c r="Z3098" s="169">
        <f>IF(Z$2=$A3098,Data!W109,0)</f>
        <v>0</v>
      </c>
      <c r="AA3098" s="169">
        <f>IF(AA$2=$A3098,Data!X109,0)</f>
        <v>0</v>
      </c>
      <c r="AB3098" s="169">
        <f>IF(AB$2=$A3098,Data!Y109,0)</f>
        <v>0</v>
      </c>
      <c r="AC3098" s="169">
        <f>IF(AC$2=$A3098,Data!Z109,0)</f>
        <v>0</v>
      </c>
      <c r="AD3098" s="170">
        <f>IF(AD$2=$A3098,Data!AA109,0)</f>
        <v>0</v>
      </c>
      <c r="AE3098" s="171">
        <f>IF(AE$2=$A3098,Data!AB109,0)</f>
        <v>0</v>
      </c>
      <c r="AF3098" s="170">
        <f>IF(AF$2=$A3098,Data!AC109,0)</f>
        <v>0</v>
      </c>
      <c r="AG3098" s="171">
        <f>IF(AG$2=$A3098,Data!AD109,0)</f>
        <v>0</v>
      </c>
      <c r="AH3098" s="170">
        <f>IF(AH$2=$A3098,Data!AE109,0)</f>
        <v>0</v>
      </c>
      <c r="AI3098" s="171">
        <f>IF(AI$2=$A3098,Data!AF109,0)</f>
        <v>0</v>
      </c>
      <c r="AJ3098" s="170">
        <f>IF(AJ$2=$A3098,Data!AG109,0)</f>
        <v>0</v>
      </c>
      <c r="AK3098" s="171">
        <f>IF(AK$2=$A3098,Data!AH109,0)</f>
        <v>0</v>
      </c>
      <c r="AL3098" s="170">
        <f>IF(AL$2=$A3098,Data!AI109,0)</f>
        <v>0</v>
      </c>
      <c r="AM3098" t="str">
        <f t="shared" si="96"/>
        <v>0</v>
      </c>
      <c r="AN3098" t="e">
        <f>+INDEX(Validation!$D$4:$D$250,MATCH(Merge!B3098,Validation!$E$4:$E$250,0))</f>
        <v>#N/A</v>
      </c>
      <c r="AO3098" s="172">
        <f t="shared" si="97"/>
        <v>0</v>
      </c>
    </row>
    <row r="3099" spans="1:41" ht="15" x14ac:dyDescent="0.25">
      <c r="A3099">
        <f>Inputs!$H$18</f>
        <v>8</v>
      </c>
      <c r="B3099" t="str">
        <f>Inputs!$D$4</f>
        <v>Select Agency…</v>
      </c>
      <c r="C3099" s="166" t="str">
        <f>Inputs!$I$6</f>
        <v>(insert code)</v>
      </c>
      <c r="D3099" t="str">
        <f>IFERROR(INDEX(Inputs!$I$11:$I$19,MATCH(A3099,Inputs!$H$11:$H$19)),"")</f>
        <v>(insert code)</v>
      </c>
      <c r="E3099" s="167">
        <f>Data!B110</f>
        <v>0</v>
      </c>
      <c r="F3099" s="168">
        <f>IF(F$2=$A3099,Data!C110,0)</f>
        <v>0</v>
      </c>
      <c r="G3099" s="168">
        <f>IF(G$2=$A3099,Data!D110,0)</f>
        <v>0</v>
      </c>
      <c r="H3099" s="168">
        <f>IF(H$2=$A3099,Data!E110,0)</f>
        <v>0</v>
      </c>
      <c r="I3099" s="168">
        <f>IF(I$2=$A3099,Data!F110,0)</f>
        <v>0</v>
      </c>
      <c r="J3099" s="168">
        <f>IF(J$2=$A3099,Data!G110,0)</f>
        <v>0</v>
      </c>
      <c r="K3099" s="168">
        <f>IF(K$2=$A3099,Data!H110,0)</f>
        <v>0</v>
      </c>
      <c r="L3099" s="168">
        <f>IF(L$2=$A3099,Data!I110,0)</f>
        <v>0</v>
      </c>
      <c r="M3099" s="168">
        <f>IF(M$2=$A3099,Data!J110,0)</f>
        <v>0</v>
      </c>
      <c r="N3099" s="168">
        <f>IF(N$2=$A3099,Data!K110,0)</f>
        <v>0</v>
      </c>
      <c r="O3099" s="168">
        <f>IF(O$2=$A3099,Data!L110,0)</f>
        <v>0</v>
      </c>
      <c r="P3099" s="168">
        <f>IF(P$2=$A3099,Data!M110,0)</f>
        <v>0</v>
      </c>
      <c r="Q3099" s="168">
        <f>IF(Q$2=$A3099,Data!N110,0)</f>
        <v>0</v>
      </c>
      <c r="R3099" s="169">
        <f>IF(R$2=$A3099,Data!O110,0)</f>
        <v>0</v>
      </c>
      <c r="S3099" s="169">
        <f>IF(S$2=$A3099,Data!P110,0)</f>
        <v>0</v>
      </c>
      <c r="T3099" s="169">
        <f>IF(T$2=$A3099,Data!Q110,0)</f>
        <v>0</v>
      </c>
      <c r="U3099" s="169">
        <f>IF(U$2=$A3099,Data!R110,0)</f>
        <v>0</v>
      </c>
      <c r="V3099" s="169">
        <f>IF(V$2=$A3099,Data!S110,0)</f>
        <v>0</v>
      </c>
      <c r="W3099" s="169">
        <f>IF(W$2=$A3099,Data!T110,0)</f>
        <v>0</v>
      </c>
      <c r="X3099" s="169">
        <f>IF(X$2=$A3099,Data!U110,0)</f>
        <v>0</v>
      </c>
      <c r="Y3099" s="169">
        <f>IF(Y$2=$A3099,Data!V110,0)</f>
        <v>0</v>
      </c>
      <c r="Z3099" s="169">
        <f>IF(Z$2=$A3099,Data!W110,0)</f>
        <v>0</v>
      </c>
      <c r="AA3099" s="169">
        <f>IF(AA$2=$A3099,Data!X110,0)</f>
        <v>0</v>
      </c>
      <c r="AB3099" s="169">
        <f>IF(AB$2=$A3099,Data!Y110,0)</f>
        <v>0</v>
      </c>
      <c r="AC3099" s="169">
        <f>IF(AC$2=$A3099,Data!Z110,0)</f>
        <v>0</v>
      </c>
      <c r="AD3099" s="170">
        <f>IF(AD$2=$A3099,Data!AA110,0)</f>
        <v>0</v>
      </c>
      <c r="AE3099" s="171">
        <f>IF(AE$2=$A3099,Data!AB110,0)</f>
        <v>0</v>
      </c>
      <c r="AF3099" s="170">
        <f>IF(AF$2=$A3099,Data!AC110,0)</f>
        <v>0</v>
      </c>
      <c r="AG3099" s="171">
        <f>IF(AG$2=$A3099,Data!AD110,0)</f>
        <v>0</v>
      </c>
      <c r="AH3099" s="170">
        <f>IF(AH$2=$A3099,Data!AE110,0)</f>
        <v>0</v>
      </c>
      <c r="AI3099" s="171">
        <f>IF(AI$2=$A3099,Data!AF110,0)</f>
        <v>0</v>
      </c>
      <c r="AJ3099" s="170">
        <f>IF(AJ$2=$A3099,Data!AG110,0)</f>
        <v>0</v>
      </c>
      <c r="AK3099" s="171">
        <f>IF(AK$2=$A3099,Data!AH110,0)</f>
        <v>0</v>
      </c>
      <c r="AL3099" s="170">
        <f>IF(AL$2=$A3099,Data!AI110,0)</f>
        <v>0</v>
      </c>
      <c r="AM3099" t="str">
        <f t="shared" si="96"/>
        <v>0</v>
      </c>
      <c r="AN3099" t="e">
        <f>+INDEX(Validation!$D$4:$D$250,MATCH(Merge!B3099,Validation!$E$4:$E$250,0))</f>
        <v>#N/A</v>
      </c>
      <c r="AO3099" s="172">
        <f t="shared" si="97"/>
        <v>0</v>
      </c>
    </row>
    <row r="3100" spans="1:41" ht="15" x14ac:dyDescent="0.25">
      <c r="A3100">
        <f>Inputs!$H$18</f>
        <v>8</v>
      </c>
      <c r="B3100" t="str">
        <f>Inputs!$D$4</f>
        <v>Select Agency…</v>
      </c>
      <c r="C3100" s="166" t="str">
        <f>Inputs!$I$6</f>
        <v>(insert code)</v>
      </c>
      <c r="D3100" t="str">
        <f>IFERROR(INDEX(Inputs!$I$11:$I$19,MATCH(A3100,Inputs!$H$11:$H$19)),"")</f>
        <v>(insert code)</v>
      </c>
      <c r="E3100" s="167">
        <f>Data!B111</f>
        <v>0</v>
      </c>
      <c r="F3100" s="168">
        <f>IF(F$2=$A3100,Data!C111,0)</f>
        <v>0</v>
      </c>
      <c r="G3100" s="168">
        <f>IF(G$2=$A3100,Data!D111,0)</f>
        <v>0</v>
      </c>
      <c r="H3100" s="168">
        <f>IF(H$2=$A3100,Data!E111,0)</f>
        <v>0</v>
      </c>
      <c r="I3100" s="168">
        <f>IF(I$2=$A3100,Data!F111,0)</f>
        <v>0</v>
      </c>
      <c r="J3100" s="168">
        <f>IF(J$2=$A3100,Data!G111,0)</f>
        <v>0</v>
      </c>
      <c r="K3100" s="168">
        <f>IF(K$2=$A3100,Data!H111,0)</f>
        <v>0</v>
      </c>
      <c r="L3100" s="168">
        <f>IF(L$2=$A3100,Data!I111,0)</f>
        <v>0</v>
      </c>
      <c r="M3100" s="168">
        <f>IF(M$2=$A3100,Data!J111,0)</f>
        <v>0</v>
      </c>
      <c r="N3100" s="168">
        <f>IF(N$2=$A3100,Data!K111,0)</f>
        <v>0</v>
      </c>
      <c r="O3100" s="168">
        <f>IF(O$2=$A3100,Data!L111,0)</f>
        <v>0</v>
      </c>
      <c r="P3100" s="168">
        <f>IF(P$2=$A3100,Data!M111,0)</f>
        <v>0</v>
      </c>
      <c r="Q3100" s="168">
        <f>IF(Q$2=$A3100,Data!N111,0)</f>
        <v>0</v>
      </c>
      <c r="R3100" s="169">
        <f>IF(R$2=$A3100,Data!O111,0)</f>
        <v>0</v>
      </c>
      <c r="S3100" s="169">
        <f>IF(S$2=$A3100,Data!P111,0)</f>
        <v>0</v>
      </c>
      <c r="T3100" s="169">
        <f>IF(T$2=$A3100,Data!Q111,0)</f>
        <v>0</v>
      </c>
      <c r="U3100" s="169">
        <f>IF(U$2=$A3100,Data!R111,0)</f>
        <v>0</v>
      </c>
      <c r="V3100" s="169">
        <f>IF(V$2=$A3100,Data!S111,0)</f>
        <v>0</v>
      </c>
      <c r="W3100" s="169">
        <f>IF(W$2=$A3100,Data!T111,0)</f>
        <v>0</v>
      </c>
      <c r="X3100" s="169">
        <f>IF(X$2=$A3100,Data!U111,0)</f>
        <v>0</v>
      </c>
      <c r="Y3100" s="169">
        <f>IF(Y$2=$A3100,Data!V111,0)</f>
        <v>0</v>
      </c>
      <c r="Z3100" s="169">
        <f>IF(Z$2=$A3100,Data!W111,0)</f>
        <v>0</v>
      </c>
      <c r="AA3100" s="169">
        <f>IF(AA$2=$A3100,Data!X111,0)</f>
        <v>0</v>
      </c>
      <c r="AB3100" s="169">
        <f>IF(AB$2=$A3100,Data!Y111,0)</f>
        <v>0</v>
      </c>
      <c r="AC3100" s="169">
        <f>IF(AC$2=$A3100,Data!Z111,0)</f>
        <v>0</v>
      </c>
      <c r="AD3100" s="170">
        <f>IF(AD$2=$A3100,Data!AA111,0)</f>
        <v>0</v>
      </c>
      <c r="AE3100" s="171">
        <f>IF(AE$2=$A3100,Data!AB111,0)</f>
        <v>0</v>
      </c>
      <c r="AF3100" s="170">
        <f>IF(AF$2=$A3100,Data!AC111,0)</f>
        <v>0</v>
      </c>
      <c r="AG3100" s="171">
        <f>IF(AG$2=$A3100,Data!AD111,0)</f>
        <v>0</v>
      </c>
      <c r="AH3100" s="170">
        <f>IF(AH$2=$A3100,Data!AE111,0)</f>
        <v>0</v>
      </c>
      <c r="AI3100" s="171">
        <f>IF(AI$2=$A3100,Data!AF111,0)</f>
        <v>0</v>
      </c>
      <c r="AJ3100" s="170">
        <f>IF(AJ$2=$A3100,Data!AG111,0)</f>
        <v>0</v>
      </c>
      <c r="AK3100" s="171">
        <f>IF(AK$2=$A3100,Data!AH111,0)</f>
        <v>0</v>
      </c>
      <c r="AL3100" s="170">
        <f>IF(AL$2=$A3100,Data!AI111,0)</f>
        <v>0</v>
      </c>
      <c r="AM3100" t="str">
        <f t="shared" si="96"/>
        <v>0</v>
      </c>
      <c r="AN3100" t="e">
        <f>+INDEX(Validation!$D$4:$D$250,MATCH(Merge!B3100,Validation!$E$4:$E$250,0))</f>
        <v>#N/A</v>
      </c>
      <c r="AO3100" s="172">
        <f t="shared" si="97"/>
        <v>0</v>
      </c>
    </row>
    <row r="3101" spans="1:41" ht="15" x14ac:dyDescent="0.25">
      <c r="A3101">
        <f>Inputs!$H$18</f>
        <v>8</v>
      </c>
      <c r="B3101" t="str">
        <f>Inputs!$D$4</f>
        <v>Select Agency…</v>
      </c>
      <c r="C3101" s="166" t="str">
        <f>Inputs!$I$6</f>
        <v>(insert code)</v>
      </c>
      <c r="D3101" t="str">
        <f>IFERROR(INDEX(Inputs!$I$11:$I$19,MATCH(A3101,Inputs!$H$11:$H$19)),"")</f>
        <v>(insert code)</v>
      </c>
      <c r="E3101" s="167">
        <f>Data!B112</f>
        <v>0</v>
      </c>
      <c r="F3101" s="168">
        <f>IF(F$2=$A3101,Data!C112,0)</f>
        <v>0</v>
      </c>
      <c r="G3101" s="168">
        <f>IF(G$2=$A3101,Data!D112,0)</f>
        <v>0</v>
      </c>
      <c r="H3101" s="168">
        <f>IF(H$2=$A3101,Data!E112,0)</f>
        <v>0</v>
      </c>
      <c r="I3101" s="168">
        <f>IF(I$2=$A3101,Data!F112,0)</f>
        <v>0</v>
      </c>
      <c r="J3101" s="168">
        <f>IF(J$2=$A3101,Data!G112,0)</f>
        <v>0</v>
      </c>
      <c r="K3101" s="168">
        <f>IF(K$2=$A3101,Data!H112,0)</f>
        <v>0</v>
      </c>
      <c r="L3101" s="168">
        <f>IF(L$2=$A3101,Data!I112,0)</f>
        <v>0</v>
      </c>
      <c r="M3101" s="168">
        <f>IF(M$2=$A3101,Data!J112,0)</f>
        <v>0</v>
      </c>
      <c r="N3101" s="168">
        <f>IF(N$2=$A3101,Data!K112,0)</f>
        <v>0</v>
      </c>
      <c r="O3101" s="168">
        <f>IF(O$2=$A3101,Data!L112,0)</f>
        <v>0</v>
      </c>
      <c r="P3101" s="168">
        <f>IF(P$2=$A3101,Data!M112,0)</f>
        <v>0</v>
      </c>
      <c r="Q3101" s="168">
        <f>IF(Q$2=$A3101,Data!N112,0)</f>
        <v>0</v>
      </c>
      <c r="R3101" s="169">
        <f>IF(R$2=$A3101,Data!O112,0)</f>
        <v>0</v>
      </c>
      <c r="S3101" s="169">
        <f>IF(S$2=$A3101,Data!P112,0)</f>
        <v>0</v>
      </c>
      <c r="T3101" s="169">
        <f>IF(T$2=$A3101,Data!Q112,0)</f>
        <v>0</v>
      </c>
      <c r="U3101" s="169">
        <f>IF(U$2=$A3101,Data!R112,0)</f>
        <v>0</v>
      </c>
      <c r="V3101" s="169">
        <f>IF(V$2=$A3101,Data!S112,0)</f>
        <v>0</v>
      </c>
      <c r="W3101" s="169">
        <f>IF(W$2=$A3101,Data!T112,0)</f>
        <v>0</v>
      </c>
      <c r="X3101" s="169">
        <f>IF(X$2=$A3101,Data!U112,0)</f>
        <v>0</v>
      </c>
      <c r="Y3101" s="169">
        <f>IF(Y$2=$A3101,Data!V112,0)</f>
        <v>0</v>
      </c>
      <c r="Z3101" s="169">
        <f>IF(Z$2=$A3101,Data!W112,0)</f>
        <v>0</v>
      </c>
      <c r="AA3101" s="169">
        <f>IF(AA$2=$A3101,Data!X112,0)</f>
        <v>0</v>
      </c>
      <c r="AB3101" s="169">
        <f>IF(AB$2=$A3101,Data!Y112,0)</f>
        <v>0</v>
      </c>
      <c r="AC3101" s="169">
        <f>IF(AC$2=$A3101,Data!Z112,0)</f>
        <v>0</v>
      </c>
      <c r="AD3101" s="170">
        <f>IF(AD$2=$A3101,Data!AA112,0)</f>
        <v>0</v>
      </c>
      <c r="AE3101" s="171">
        <f>IF(AE$2=$A3101,Data!AB112,0)</f>
        <v>0</v>
      </c>
      <c r="AF3101" s="170">
        <f>IF(AF$2=$A3101,Data!AC112,0)</f>
        <v>0</v>
      </c>
      <c r="AG3101" s="171">
        <f>IF(AG$2=$A3101,Data!AD112,0)</f>
        <v>0</v>
      </c>
      <c r="AH3101" s="170">
        <f>IF(AH$2=$A3101,Data!AE112,0)</f>
        <v>0</v>
      </c>
      <c r="AI3101" s="171">
        <f>IF(AI$2=$A3101,Data!AF112,0)</f>
        <v>0</v>
      </c>
      <c r="AJ3101" s="170">
        <f>IF(AJ$2=$A3101,Data!AG112,0)</f>
        <v>0</v>
      </c>
      <c r="AK3101" s="171">
        <f>IF(AK$2=$A3101,Data!AH112,0)</f>
        <v>0</v>
      </c>
      <c r="AL3101" s="170">
        <f>IF(AL$2=$A3101,Data!AI112,0)</f>
        <v>0</v>
      </c>
      <c r="AM3101" t="str">
        <f t="shared" si="96"/>
        <v>0</v>
      </c>
      <c r="AN3101" t="e">
        <f>+INDEX(Validation!$D$4:$D$250,MATCH(Merge!B3101,Validation!$E$4:$E$250,0))</f>
        <v>#N/A</v>
      </c>
      <c r="AO3101" s="172">
        <f t="shared" si="97"/>
        <v>0</v>
      </c>
    </row>
    <row r="3102" spans="1:41" ht="15" x14ac:dyDescent="0.25">
      <c r="A3102">
        <f>Inputs!$H$18</f>
        <v>8</v>
      </c>
      <c r="B3102" t="str">
        <f>Inputs!$D$4</f>
        <v>Select Agency…</v>
      </c>
      <c r="C3102" s="166" t="str">
        <f>Inputs!$I$6</f>
        <v>(insert code)</v>
      </c>
      <c r="D3102" t="str">
        <f>IFERROR(INDEX(Inputs!$I$11:$I$19,MATCH(A3102,Inputs!$H$11:$H$19)),"")</f>
        <v>(insert code)</v>
      </c>
      <c r="E3102" s="167">
        <f>Data!B113</f>
        <v>0</v>
      </c>
      <c r="F3102" s="168">
        <f>IF(F$2=$A3102,Data!C113,0)</f>
        <v>0</v>
      </c>
      <c r="G3102" s="168">
        <f>IF(G$2=$A3102,Data!D113,0)</f>
        <v>0</v>
      </c>
      <c r="H3102" s="168">
        <f>IF(H$2=$A3102,Data!E113,0)</f>
        <v>0</v>
      </c>
      <c r="I3102" s="168">
        <f>IF(I$2=$A3102,Data!F113,0)</f>
        <v>0</v>
      </c>
      <c r="J3102" s="168">
        <f>IF(J$2=$A3102,Data!G113,0)</f>
        <v>0</v>
      </c>
      <c r="K3102" s="168">
        <f>IF(K$2=$A3102,Data!H113,0)</f>
        <v>0</v>
      </c>
      <c r="L3102" s="168">
        <f>IF(L$2=$A3102,Data!I113,0)</f>
        <v>0</v>
      </c>
      <c r="M3102" s="168">
        <f>IF(M$2=$A3102,Data!J113,0)</f>
        <v>0</v>
      </c>
      <c r="N3102" s="168">
        <f>IF(N$2=$A3102,Data!K113,0)</f>
        <v>0</v>
      </c>
      <c r="O3102" s="168">
        <f>IF(O$2=$A3102,Data!L113,0)</f>
        <v>0</v>
      </c>
      <c r="P3102" s="168">
        <f>IF(P$2=$A3102,Data!M113,0)</f>
        <v>0</v>
      </c>
      <c r="Q3102" s="168">
        <f>IF(Q$2=$A3102,Data!N113,0)</f>
        <v>0</v>
      </c>
      <c r="R3102" s="169">
        <f>IF(R$2=$A3102,Data!O113,0)</f>
        <v>0</v>
      </c>
      <c r="S3102" s="169">
        <f>IF(S$2=$A3102,Data!P113,0)</f>
        <v>0</v>
      </c>
      <c r="T3102" s="169">
        <f>IF(T$2=$A3102,Data!Q113,0)</f>
        <v>0</v>
      </c>
      <c r="U3102" s="169">
        <f>IF(U$2=$A3102,Data!R113,0)</f>
        <v>0</v>
      </c>
      <c r="V3102" s="169">
        <f>IF(V$2=$A3102,Data!S113,0)</f>
        <v>0</v>
      </c>
      <c r="W3102" s="169">
        <f>IF(W$2=$A3102,Data!T113,0)</f>
        <v>0</v>
      </c>
      <c r="X3102" s="169">
        <f>IF(X$2=$A3102,Data!U113,0)</f>
        <v>0</v>
      </c>
      <c r="Y3102" s="169">
        <f>IF(Y$2=$A3102,Data!V113,0)</f>
        <v>0</v>
      </c>
      <c r="Z3102" s="169">
        <f>IF(Z$2=$A3102,Data!W113,0)</f>
        <v>0</v>
      </c>
      <c r="AA3102" s="169">
        <f>IF(AA$2=$A3102,Data!X113,0)</f>
        <v>0</v>
      </c>
      <c r="AB3102" s="169">
        <f>IF(AB$2=$A3102,Data!Y113,0)</f>
        <v>0</v>
      </c>
      <c r="AC3102" s="169">
        <f>IF(AC$2=$A3102,Data!Z113,0)</f>
        <v>0</v>
      </c>
      <c r="AD3102" s="170">
        <f>IF(AD$2=$A3102,Data!AA113,0)</f>
        <v>0</v>
      </c>
      <c r="AE3102" s="171">
        <f>IF(AE$2=$A3102,Data!AB113,0)</f>
        <v>0</v>
      </c>
      <c r="AF3102" s="170">
        <f>IF(AF$2=$A3102,Data!AC113,0)</f>
        <v>0</v>
      </c>
      <c r="AG3102" s="171">
        <f>IF(AG$2=$A3102,Data!AD113,0)</f>
        <v>0</v>
      </c>
      <c r="AH3102" s="170">
        <f>IF(AH$2=$A3102,Data!AE113,0)</f>
        <v>0</v>
      </c>
      <c r="AI3102" s="171">
        <f>IF(AI$2=$A3102,Data!AF113,0)</f>
        <v>0</v>
      </c>
      <c r="AJ3102" s="170">
        <f>IF(AJ$2=$A3102,Data!AG113,0)</f>
        <v>0</v>
      </c>
      <c r="AK3102" s="171">
        <f>IF(AK$2=$A3102,Data!AH113,0)</f>
        <v>0</v>
      </c>
      <c r="AL3102" s="170">
        <f>IF(AL$2=$A3102,Data!AI113,0)</f>
        <v>0</v>
      </c>
      <c r="AM3102" t="str">
        <f t="shared" si="96"/>
        <v>0</v>
      </c>
      <c r="AN3102" t="e">
        <f>+INDEX(Validation!$D$4:$D$250,MATCH(Merge!B3102,Validation!$E$4:$E$250,0))</f>
        <v>#N/A</v>
      </c>
      <c r="AO3102" s="172">
        <f t="shared" si="97"/>
        <v>0</v>
      </c>
    </row>
    <row r="3103" spans="1:41" ht="15" x14ac:dyDescent="0.25">
      <c r="A3103">
        <f>Inputs!$H$18</f>
        <v>8</v>
      </c>
      <c r="B3103" t="str">
        <f>Inputs!$D$4</f>
        <v>Select Agency…</v>
      </c>
      <c r="C3103" s="166" t="str">
        <f>Inputs!$I$6</f>
        <v>(insert code)</v>
      </c>
      <c r="D3103" t="str">
        <f>IFERROR(INDEX(Inputs!$I$11:$I$19,MATCH(A3103,Inputs!$H$11:$H$19)),"")</f>
        <v>(insert code)</v>
      </c>
      <c r="E3103" s="167">
        <f>Data!B114</f>
        <v>0</v>
      </c>
      <c r="F3103" s="168">
        <f>IF(F$2=$A3103,Data!C114,0)</f>
        <v>0</v>
      </c>
      <c r="G3103" s="168">
        <f>IF(G$2=$A3103,Data!D114,0)</f>
        <v>0</v>
      </c>
      <c r="H3103" s="168">
        <f>IF(H$2=$A3103,Data!E114,0)</f>
        <v>0</v>
      </c>
      <c r="I3103" s="168">
        <f>IF(I$2=$A3103,Data!F114,0)</f>
        <v>0</v>
      </c>
      <c r="J3103" s="168">
        <f>IF(J$2=$A3103,Data!G114,0)</f>
        <v>0</v>
      </c>
      <c r="K3103" s="168">
        <f>IF(K$2=$A3103,Data!H114,0)</f>
        <v>0</v>
      </c>
      <c r="L3103" s="168">
        <f>IF(L$2=$A3103,Data!I114,0)</f>
        <v>0</v>
      </c>
      <c r="M3103" s="168">
        <f>IF(M$2=$A3103,Data!J114,0)</f>
        <v>0</v>
      </c>
      <c r="N3103" s="168">
        <f>IF(N$2=$A3103,Data!K114,0)</f>
        <v>0</v>
      </c>
      <c r="O3103" s="168">
        <f>IF(O$2=$A3103,Data!L114,0)</f>
        <v>0</v>
      </c>
      <c r="P3103" s="168">
        <f>IF(P$2=$A3103,Data!M114,0)</f>
        <v>0</v>
      </c>
      <c r="Q3103" s="168">
        <f>IF(Q$2=$A3103,Data!N114,0)</f>
        <v>0</v>
      </c>
      <c r="R3103" s="169">
        <f>IF(R$2=$A3103,Data!O114,0)</f>
        <v>0</v>
      </c>
      <c r="S3103" s="169">
        <f>IF(S$2=$A3103,Data!P114,0)</f>
        <v>0</v>
      </c>
      <c r="T3103" s="169">
        <f>IF(T$2=$A3103,Data!Q114,0)</f>
        <v>0</v>
      </c>
      <c r="U3103" s="169">
        <f>IF(U$2=$A3103,Data!R114,0)</f>
        <v>0</v>
      </c>
      <c r="V3103" s="169">
        <f>IF(V$2=$A3103,Data!S114,0)</f>
        <v>0</v>
      </c>
      <c r="W3103" s="169">
        <f>IF(W$2=$A3103,Data!T114,0)</f>
        <v>0</v>
      </c>
      <c r="X3103" s="169">
        <f>IF(X$2=$A3103,Data!U114,0)</f>
        <v>0</v>
      </c>
      <c r="Y3103" s="169">
        <f>IF(Y$2=$A3103,Data!V114,0)</f>
        <v>0</v>
      </c>
      <c r="Z3103" s="169">
        <f>IF(Z$2=$A3103,Data!W114,0)</f>
        <v>0</v>
      </c>
      <c r="AA3103" s="169">
        <f>IF(AA$2=$A3103,Data!X114,0)</f>
        <v>0</v>
      </c>
      <c r="AB3103" s="169">
        <f>IF(AB$2=$A3103,Data!Y114,0)</f>
        <v>0</v>
      </c>
      <c r="AC3103" s="169">
        <f>IF(AC$2=$A3103,Data!Z114,0)</f>
        <v>0</v>
      </c>
      <c r="AD3103" s="170">
        <f>IF(AD$2=$A3103,Data!AA114,0)</f>
        <v>0</v>
      </c>
      <c r="AE3103" s="171">
        <f>IF(AE$2=$A3103,Data!AB114,0)</f>
        <v>0</v>
      </c>
      <c r="AF3103" s="170">
        <f>IF(AF$2=$A3103,Data!AC114,0)</f>
        <v>0</v>
      </c>
      <c r="AG3103" s="171">
        <f>IF(AG$2=$A3103,Data!AD114,0)</f>
        <v>0</v>
      </c>
      <c r="AH3103" s="170">
        <f>IF(AH$2=$A3103,Data!AE114,0)</f>
        <v>0</v>
      </c>
      <c r="AI3103" s="171">
        <f>IF(AI$2=$A3103,Data!AF114,0)</f>
        <v>0</v>
      </c>
      <c r="AJ3103" s="170">
        <f>IF(AJ$2=$A3103,Data!AG114,0)</f>
        <v>0</v>
      </c>
      <c r="AK3103" s="171">
        <f>IF(AK$2=$A3103,Data!AH114,0)</f>
        <v>0</v>
      </c>
      <c r="AL3103" s="170">
        <f>IF(AL$2=$A3103,Data!AI114,0)</f>
        <v>0</v>
      </c>
      <c r="AM3103" t="str">
        <f t="shared" si="96"/>
        <v>0</v>
      </c>
      <c r="AN3103" t="e">
        <f>+INDEX(Validation!$D$4:$D$250,MATCH(Merge!B3103,Validation!$E$4:$E$250,0))</f>
        <v>#N/A</v>
      </c>
      <c r="AO3103" s="172">
        <f t="shared" si="97"/>
        <v>0</v>
      </c>
    </row>
    <row r="3104" spans="1:41" ht="15" x14ac:dyDescent="0.25">
      <c r="A3104">
        <f>Inputs!$H$18</f>
        <v>8</v>
      </c>
      <c r="B3104" t="str">
        <f>Inputs!$D$4</f>
        <v>Select Agency…</v>
      </c>
      <c r="C3104" s="166" t="str">
        <f>Inputs!$I$6</f>
        <v>(insert code)</v>
      </c>
      <c r="D3104" t="str">
        <f>IFERROR(INDEX(Inputs!$I$11:$I$19,MATCH(A3104,Inputs!$H$11:$H$19)),"")</f>
        <v>(insert code)</v>
      </c>
      <c r="E3104" s="167">
        <f>Data!B115</f>
        <v>0</v>
      </c>
      <c r="F3104" s="168">
        <f>IF(F$2=$A3104,Data!C115,0)</f>
        <v>0</v>
      </c>
      <c r="G3104" s="168">
        <f>IF(G$2=$A3104,Data!D115,0)</f>
        <v>0</v>
      </c>
      <c r="H3104" s="168">
        <f>IF(H$2=$A3104,Data!E115,0)</f>
        <v>0</v>
      </c>
      <c r="I3104" s="168">
        <f>IF(I$2=$A3104,Data!F115,0)</f>
        <v>0</v>
      </c>
      <c r="J3104" s="168">
        <f>IF(J$2=$A3104,Data!G115,0)</f>
        <v>0</v>
      </c>
      <c r="K3104" s="168">
        <f>IF(K$2=$A3104,Data!H115,0)</f>
        <v>0</v>
      </c>
      <c r="L3104" s="168">
        <f>IF(L$2=$A3104,Data!I115,0)</f>
        <v>0</v>
      </c>
      <c r="M3104" s="168">
        <f>IF(M$2=$A3104,Data!J115,0)</f>
        <v>0</v>
      </c>
      <c r="N3104" s="168">
        <f>IF(N$2=$A3104,Data!K115,0)</f>
        <v>0</v>
      </c>
      <c r="O3104" s="168">
        <f>IF(O$2=$A3104,Data!L115,0)</f>
        <v>0</v>
      </c>
      <c r="P3104" s="168">
        <f>IF(P$2=$A3104,Data!M115,0)</f>
        <v>0</v>
      </c>
      <c r="Q3104" s="168">
        <f>IF(Q$2=$A3104,Data!N115,0)</f>
        <v>0</v>
      </c>
      <c r="R3104" s="169">
        <f>IF(R$2=$A3104,Data!O115,0)</f>
        <v>0</v>
      </c>
      <c r="S3104" s="169">
        <f>IF(S$2=$A3104,Data!P115,0)</f>
        <v>0</v>
      </c>
      <c r="T3104" s="169">
        <f>IF(T$2=$A3104,Data!Q115,0)</f>
        <v>0</v>
      </c>
      <c r="U3104" s="169">
        <f>IF(U$2=$A3104,Data!R115,0)</f>
        <v>0</v>
      </c>
      <c r="V3104" s="169">
        <f>IF(V$2=$A3104,Data!S115,0)</f>
        <v>0</v>
      </c>
      <c r="W3104" s="169">
        <f>IF(W$2=$A3104,Data!T115,0)</f>
        <v>0</v>
      </c>
      <c r="X3104" s="169">
        <f>IF(X$2=$A3104,Data!U115,0)</f>
        <v>0</v>
      </c>
      <c r="Y3104" s="169">
        <f>IF(Y$2=$A3104,Data!V115,0)</f>
        <v>0</v>
      </c>
      <c r="Z3104" s="169">
        <f>IF(Z$2=$A3104,Data!W115,0)</f>
        <v>0</v>
      </c>
      <c r="AA3104" s="169">
        <f>IF(AA$2=$A3104,Data!X115,0)</f>
        <v>0</v>
      </c>
      <c r="AB3104" s="169">
        <f>IF(AB$2=$A3104,Data!Y115,0)</f>
        <v>0</v>
      </c>
      <c r="AC3104" s="169">
        <f>IF(AC$2=$A3104,Data!Z115,0)</f>
        <v>0</v>
      </c>
      <c r="AD3104" s="170">
        <f>IF(AD$2=$A3104,Data!AA115,0)</f>
        <v>0</v>
      </c>
      <c r="AE3104" s="171">
        <f>IF(AE$2=$A3104,Data!AB115,0)</f>
        <v>0</v>
      </c>
      <c r="AF3104" s="170">
        <f>IF(AF$2=$A3104,Data!AC115,0)</f>
        <v>0</v>
      </c>
      <c r="AG3104" s="171">
        <f>IF(AG$2=$A3104,Data!AD115,0)</f>
        <v>0</v>
      </c>
      <c r="AH3104" s="170">
        <f>IF(AH$2=$A3104,Data!AE115,0)</f>
        <v>0</v>
      </c>
      <c r="AI3104" s="171">
        <f>IF(AI$2=$A3104,Data!AF115,0)</f>
        <v>0</v>
      </c>
      <c r="AJ3104" s="170">
        <f>IF(AJ$2=$A3104,Data!AG115,0)</f>
        <v>0</v>
      </c>
      <c r="AK3104" s="171">
        <f>IF(AK$2=$A3104,Data!AH115,0)</f>
        <v>0</v>
      </c>
      <c r="AL3104" s="170">
        <f>IF(AL$2=$A3104,Data!AI115,0)</f>
        <v>0</v>
      </c>
      <c r="AM3104" t="str">
        <f t="shared" si="96"/>
        <v>0</v>
      </c>
      <c r="AN3104" t="e">
        <f>+INDEX(Validation!$D$4:$D$250,MATCH(Merge!B3104,Validation!$E$4:$E$250,0))</f>
        <v>#N/A</v>
      </c>
      <c r="AO3104" s="172">
        <f t="shared" si="97"/>
        <v>0</v>
      </c>
    </row>
    <row r="3105" spans="1:41" ht="15" x14ac:dyDescent="0.25">
      <c r="A3105">
        <f>Inputs!$H$18</f>
        <v>8</v>
      </c>
      <c r="B3105" t="str">
        <f>Inputs!$D$4</f>
        <v>Select Agency…</v>
      </c>
      <c r="C3105" s="166" t="str">
        <f>Inputs!$I$6</f>
        <v>(insert code)</v>
      </c>
      <c r="D3105" t="str">
        <f>IFERROR(INDEX(Inputs!$I$11:$I$19,MATCH(A3105,Inputs!$H$11:$H$19)),"")</f>
        <v>(insert code)</v>
      </c>
      <c r="E3105" s="167">
        <f>Data!B116</f>
        <v>0</v>
      </c>
      <c r="F3105" s="168">
        <f>IF(F$2=$A3105,Data!C116,0)</f>
        <v>0</v>
      </c>
      <c r="G3105" s="168">
        <f>IF(G$2=$A3105,Data!D116,0)</f>
        <v>0</v>
      </c>
      <c r="H3105" s="168">
        <f>IF(H$2=$A3105,Data!E116,0)</f>
        <v>0</v>
      </c>
      <c r="I3105" s="168">
        <f>IF(I$2=$A3105,Data!F116,0)</f>
        <v>0</v>
      </c>
      <c r="J3105" s="168">
        <f>IF(J$2=$A3105,Data!G116,0)</f>
        <v>0</v>
      </c>
      <c r="K3105" s="168">
        <f>IF(K$2=$A3105,Data!H116,0)</f>
        <v>0</v>
      </c>
      <c r="L3105" s="168">
        <f>IF(L$2=$A3105,Data!I116,0)</f>
        <v>0</v>
      </c>
      <c r="M3105" s="168">
        <f>IF(M$2=$A3105,Data!J116,0)</f>
        <v>0</v>
      </c>
      <c r="N3105" s="168">
        <f>IF(N$2=$A3105,Data!K116,0)</f>
        <v>0</v>
      </c>
      <c r="O3105" s="168">
        <f>IF(O$2=$A3105,Data!L116,0)</f>
        <v>0</v>
      </c>
      <c r="P3105" s="168">
        <f>IF(P$2=$A3105,Data!M116,0)</f>
        <v>0</v>
      </c>
      <c r="Q3105" s="168">
        <f>IF(Q$2=$A3105,Data!N116,0)</f>
        <v>0</v>
      </c>
      <c r="R3105" s="169">
        <f>IF(R$2=$A3105,Data!O116,0)</f>
        <v>0</v>
      </c>
      <c r="S3105" s="169">
        <f>IF(S$2=$A3105,Data!P116,0)</f>
        <v>0</v>
      </c>
      <c r="T3105" s="169">
        <f>IF(T$2=$A3105,Data!Q116,0)</f>
        <v>0</v>
      </c>
      <c r="U3105" s="169">
        <f>IF(U$2=$A3105,Data!R116,0)</f>
        <v>0</v>
      </c>
      <c r="V3105" s="169">
        <f>IF(V$2=$A3105,Data!S116,0)</f>
        <v>0</v>
      </c>
      <c r="W3105" s="169">
        <f>IF(W$2=$A3105,Data!T116,0)</f>
        <v>0</v>
      </c>
      <c r="X3105" s="169">
        <f>IF(X$2=$A3105,Data!U116,0)</f>
        <v>0</v>
      </c>
      <c r="Y3105" s="169">
        <f>IF(Y$2=$A3105,Data!V116,0)</f>
        <v>0</v>
      </c>
      <c r="Z3105" s="169">
        <f>IF(Z$2=$A3105,Data!W116,0)</f>
        <v>0</v>
      </c>
      <c r="AA3105" s="169">
        <f>IF(AA$2=$A3105,Data!X116,0)</f>
        <v>0</v>
      </c>
      <c r="AB3105" s="169">
        <f>IF(AB$2=$A3105,Data!Y116,0)</f>
        <v>0</v>
      </c>
      <c r="AC3105" s="169">
        <f>IF(AC$2=$A3105,Data!Z116,0)</f>
        <v>0</v>
      </c>
      <c r="AD3105" s="170">
        <f>IF(AD$2=$A3105,Data!AA116,0)</f>
        <v>0</v>
      </c>
      <c r="AE3105" s="171">
        <f>IF(AE$2=$A3105,Data!AB116,0)</f>
        <v>0</v>
      </c>
      <c r="AF3105" s="170">
        <f>IF(AF$2=$A3105,Data!AC116,0)</f>
        <v>0</v>
      </c>
      <c r="AG3105" s="171">
        <f>IF(AG$2=$A3105,Data!AD116,0)</f>
        <v>0</v>
      </c>
      <c r="AH3105" s="170">
        <f>IF(AH$2=$A3105,Data!AE116,0)</f>
        <v>0</v>
      </c>
      <c r="AI3105" s="171">
        <f>IF(AI$2=$A3105,Data!AF116,0)</f>
        <v>0</v>
      </c>
      <c r="AJ3105" s="170">
        <f>IF(AJ$2=$A3105,Data!AG116,0)</f>
        <v>0</v>
      </c>
      <c r="AK3105" s="171">
        <f>IF(AK$2=$A3105,Data!AH116,0)</f>
        <v>0</v>
      </c>
      <c r="AL3105" s="170">
        <f>IF(AL$2=$A3105,Data!AI116,0)</f>
        <v>0</v>
      </c>
      <c r="AM3105" t="str">
        <f t="shared" si="96"/>
        <v>0</v>
      </c>
      <c r="AN3105" t="e">
        <f>+INDEX(Validation!$D$4:$D$250,MATCH(Merge!B3105,Validation!$E$4:$E$250,0))</f>
        <v>#N/A</v>
      </c>
      <c r="AO3105" s="172">
        <f t="shared" si="97"/>
        <v>0</v>
      </c>
    </row>
    <row r="3106" spans="1:41" ht="15" x14ac:dyDescent="0.25">
      <c r="A3106">
        <f>Inputs!$H$18</f>
        <v>8</v>
      </c>
      <c r="B3106" t="str">
        <f>Inputs!$D$4</f>
        <v>Select Agency…</v>
      </c>
      <c r="C3106" s="166" t="str">
        <f>Inputs!$I$6</f>
        <v>(insert code)</v>
      </c>
      <c r="D3106" t="str">
        <f>IFERROR(INDEX(Inputs!$I$11:$I$19,MATCH(A3106,Inputs!$H$11:$H$19)),"")</f>
        <v>(insert code)</v>
      </c>
      <c r="E3106" s="167">
        <f>Data!B117</f>
        <v>0</v>
      </c>
      <c r="F3106" s="168">
        <f>IF(F$2=$A3106,Data!C117,0)</f>
        <v>0</v>
      </c>
      <c r="G3106" s="168">
        <f>IF(G$2=$A3106,Data!D117,0)</f>
        <v>0</v>
      </c>
      <c r="H3106" s="168">
        <f>IF(H$2=$A3106,Data!E117,0)</f>
        <v>0</v>
      </c>
      <c r="I3106" s="168">
        <f>IF(I$2=$A3106,Data!F117,0)</f>
        <v>0</v>
      </c>
      <c r="J3106" s="168">
        <f>IF(J$2=$A3106,Data!G117,0)</f>
        <v>0</v>
      </c>
      <c r="K3106" s="168">
        <f>IF(K$2=$A3106,Data!H117,0)</f>
        <v>0</v>
      </c>
      <c r="L3106" s="168">
        <f>IF(L$2=$A3106,Data!I117,0)</f>
        <v>0</v>
      </c>
      <c r="M3106" s="168">
        <f>IF(M$2=$A3106,Data!J117,0)</f>
        <v>0</v>
      </c>
      <c r="N3106" s="168">
        <f>IF(N$2=$A3106,Data!K117,0)</f>
        <v>0</v>
      </c>
      <c r="O3106" s="168">
        <f>IF(O$2=$A3106,Data!L117,0)</f>
        <v>0</v>
      </c>
      <c r="P3106" s="168">
        <f>IF(P$2=$A3106,Data!M117,0)</f>
        <v>0</v>
      </c>
      <c r="Q3106" s="168">
        <f>IF(Q$2=$A3106,Data!N117,0)</f>
        <v>0</v>
      </c>
      <c r="R3106" s="169">
        <f>IF(R$2=$A3106,Data!O117,0)</f>
        <v>0</v>
      </c>
      <c r="S3106" s="169">
        <f>IF(S$2=$A3106,Data!P117,0)</f>
        <v>0</v>
      </c>
      <c r="T3106" s="169">
        <f>IF(T$2=$A3106,Data!Q117,0)</f>
        <v>0</v>
      </c>
      <c r="U3106" s="169">
        <f>IF(U$2=$A3106,Data!R117,0)</f>
        <v>0</v>
      </c>
      <c r="V3106" s="169">
        <f>IF(V$2=$A3106,Data!S117,0)</f>
        <v>0</v>
      </c>
      <c r="W3106" s="169">
        <f>IF(W$2=$A3106,Data!T117,0)</f>
        <v>0</v>
      </c>
      <c r="X3106" s="169">
        <f>IF(X$2=$A3106,Data!U117,0)</f>
        <v>0</v>
      </c>
      <c r="Y3106" s="169">
        <f>IF(Y$2=$A3106,Data!V117,0)</f>
        <v>0</v>
      </c>
      <c r="Z3106" s="169">
        <f>IF(Z$2=$A3106,Data!W117,0)</f>
        <v>0</v>
      </c>
      <c r="AA3106" s="169">
        <f>IF(AA$2=$A3106,Data!X117,0)</f>
        <v>0</v>
      </c>
      <c r="AB3106" s="169">
        <f>IF(AB$2=$A3106,Data!Y117,0)</f>
        <v>0</v>
      </c>
      <c r="AC3106" s="169">
        <f>IF(AC$2=$A3106,Data!Z117,0)</f>
        <v>0</v>
      </c>
      <c r="AD3106" s="170">
        <f>IF(AD$2=$A3106,Data!AA117,0)</f>
        <v>0</v>
      </c>
      <c r="AE3106" s="171">
        <f>IF(AE$2=$A3106,Data!AB117,0)</f>
        <v>0</v>
      </c>
      <c r="AF3106" s="170">
        <f>IF(AF$2=$A3106,Data!AC117,0)</f>
        <v>0</v>
      </c>
      <c r="AG3106" s="171">
        <f>IF(AG$2=$A3106,Data!AD117,0)</f>
        <v>0</v>
      </c>
      <c r="AH3106" s="170">
        <f>IF(AH$2=$A3106,Data!AE117,0)</f>
        <v>0</v>
      </c>
      <c r="AI3106" s="171">
        <f>IF(AI$2=$A3106,Data!AF117,0)</f>
        <v>0</v>
      </c>
      <c r="AJ3106" s="170">
        <f>IF(AJ$2=$A3106,Data!AG117,0)</f>
        <v>0</v>
      </c>
      <c r="AK3106" s="171">
        <f>IF(AK$2=$A3106,Data!AH117,0)</f>
        <v>0</v>
      </c>
      <c r="AL3106" s="170">
        <f>IF(AL$2=$A3106,Data!AI117,0)</f>
        <v>0</v>
      </c>
      <c r="AM3106" t="str">
        <f t="shared" si="96"/>
        <v>0</v>
      </c>
      <c r="AN3106" t="e">
        <f>+INDEX(Validation!$D$4:$D$250,MATCH(Merge!B3106,Validation!$E$4:$E$250,0))</f>
        <v>#N/A</v>
      </c>
      <c r="AO3106" s="172">
        <f t="shared" si="97"/>
        <v>0</v>
      </c>
    </row>
    <row r="3107" spans="1:41" ht="15" x14ac:dyDescent="0.25">
      <c r="A3107">
        <f>Inputs!$H$18</f>
        <v>8</v>
      </c>
      <c r="B3107" t="str">
        <f>Inputs!$D$4</f>
        <v>Select Agency…</v>
      </c>
      <c r="C3107" s="166" t="str">
        <f>Inputs!$I$6</f>
        <v>(insert code)</v>
      </c>
      <c r="D3107" t="str">
        <f>IFERROR(INDEX(Inputs!$I$11:$I$19,MATCH(A3107,Inputs!$H$11:$H$19)),"")</f>
        <v>(insert code)</v>
      </c>
      <c r="E3107" s="167">
        <f>Data!B118</f>
        <v>0</v>
      </c>
      <c r="F3107" s="168">
        <f>IF(F$2=$A3107,Data!C118,0)</f>
        <v>0</v>
      </c>
      <c r="G3107" s="168">
        <f>IF(G$2=$A3107,Data!D118,0)</f>
        <v>0</v>
      </c>
      <c r="H3107" s="168">
        <f>IF(H$2=$A3107,Data!E118,0)</f>
        <v>0</v>
      </c>
      <c r="I3107" s="168">
        <f>IF(I$2=$A3107,Data!F118,0)</f>
        <v>0</v>
      </c>
      <c r="J3107" s="168">
        <f>IF(J$2=$A3107,Data!G118,0)</f>
        <v>0</v>
      </c>
      <c r="K3107" s="168">
        <f>IF(K$2=$A3107,Data!H118,0)</f>
        <v>0</v>
      </c>
      <c r="L3107" s="168">
        <f>IF(L$2=$A3107,Data!I118,0)</f>
        <v>0</v>
      </c>
      <c r="M3107" s="168">
        <f>IF(M$2=$A3107,Data!J118,0)</f>
        <v>0</v>
      </c>
      <c r="N3107" s="168">
        <f>IF(N$2=$A3107,Data!K118,0)</f>
        <v>0</v>
      </c>
      <c r="O3107" s="168">
        <f>IF(O$2=$A3107,Data!L118,0)</f>
        <v>0</v>
      </c>
      <c r="P3107" s="168">
        <f>IF(P$2=$A3107,Data!M118,0)</f>
        <v>0</v>
      </c>
      <c r="Q3107" s="168">
        <f>IF(Q$2=$A3107,Data!N118,0)</f>
        <v>0</v>
      </c>
      <c r="R3107" s="169">
        <f>IF(R$2=$A3107,Data!O118,0)</f>
        <v>0</v>
      </c>
      <c r="S3107" s="169">
        <f>IF(S$2=$A3107,Data!P118,0)</f>
        <v>0</v>
      </c>
      <c r="T3107" s="169">
        <f>IF(T$2=$A3107,Data!Q118,0)</f>
        <v>0</v>
      </c>
      <c r="U3107" s="169">
        <f>IF(U$2=$A3107,Data!R118,0)</f>
        <v>0</v>
      </c>
      <c r="V3107" s="169">
        <f>IF(V$2=$A3107,Data!S118,0)</f>
        <v>0</v>
      </c>
      <c r="W3107" s="169">
        <f>IF(W$2=$A3107,Data!T118,0)</f>
        <v>0</v>
      </c>
      <c r="X3107" s="169">
        <f>IF(X$2=$A3107,Data!U118,0)</f>
        <v>0</v>
      </c>
      <c r="Y3107" s="169">
        <f>IF(Y$2=$A3107,Data!V118,0)</f>
        <v>0</v>
      </c>
      <c r="Z3107" s="169">
        <f>IF(Z$2=$A3107,Data!W118,0)</f>
        <v>0</v>
      </c>
      <c r="AA3107" s="169">
        <f>IF(AA$2=$A3107,Data!X118,0)</f>
        <v>0</v>
      </c>
      <c r="AB3107" s="169">
        <f>IF(AB$2=$A3107,Data!Y118,0)</f>
        <v>0</v>
      </c>
      <c r="AC3107" s="169">
        <f>IF(AC$2=$A3107,Data!Z118,0)</f>
        <v>0</v>
      </c>
      <c r="AD3107" s="170">
        <f>IF(AD$2=$A3107,Data!AA118,0)</f>
        <v>0</v>
      </c>
      <c r="AE3107" s="171">
        <f>IF(AE$2=$A3107,Data!AB118,0)</f>
        <v>0</v>
      </c>
      <c r="AF3107" s="170">
        <f>IF(AF$2=$A3107,Data!AC118,0)</f>
        <v>0</v>
      </c>
      <c r="AG3107" s="171">
        <f>IF(AG$2=$A3107,Data!AD118,0)</f>
        <v>0</v>
      </c>
      <c r="AH3107" s="170">
        <f>IF(AH$2=$A3107,Data!AE118,0)</f>
        <v>0</v>
      </c>
      <c r="AI3107" s="171">
        <f>IF(AI$2=$A3107,Data!AF118,0)</f>
        <v>0</v>
      </c>
      <c r="AJ3107" s="170">
        <f>IF(AJ$2=$A3107,Data!AG118,0)</f>
        <v>0</v>
      </c>
      <c r="AK3107" s="171">
        <f>IF(AK$2=$A3107,Data!AH118,0)</f>
        <v>0</v>
      </c>
      <c r="AL3107" s="170">
        <f>IF(AL$2=$A3107,Data!AI118,0)</f>
        <v>0</v>
      </c>
      <c r="AM3107" t="str">
        <f t="shared" si="96"/>
        <v>0</v>
      </c>
      <c r="AN3107" t="e">
        <f>+INDEX(Validation!$D$4:$D$250,MATCH(Merge!B3107,Validation!$E$4:$E$250,0))</f>
        <v>#N/A</v>
      </c>
      <c r="AO3107" s="172">
        <f t="shared" si="97"/>
        <v>0</v>
      </c>
    </row>
    <row r="3108" spans="1:41" ht="15" x14ac:dyDescent="0.25">
      <c r="A3108">
        <f>Inputs!$H$18</f>
        <v>8</v>
      </c>
      <c r="B3108" t="str">
        <f>Inputs!$D$4</f>
        <v>Select Agency…</v>
      </c>
      <c r="C3108" s="166" t="str">
        <f>Inputs!$I$6</f>
        <v>(insert code)</v>
      </c>
      <c r="D3108" t="str">
        <f>IFERROR(INDEX(Inputs!$I$11:$I$19,MATCH(A3108,Inputs!$H$11:$H$19)),"")</f>
        <v>(insert code)</v>
      </c>
      <c r="E3108" s="167">
        <f>Data!B119</f>
        <v>0</v>
      </c>
      <c r="F3108" s="168">
        <f>IF(F$2=$A3108,Data!C119,0)</f>
        <v>0</v>
      </c>
      <c r="G3108" s="168">
        <f>IF(G$2=$A3108,Data!D119,0)</f>
        <v>0</v>
      </c>
      <c r="H3108" s="168">
        <f>IF(H$2=$A3108,Data!E119,0)</f>
        <v>0</v>
      </c>
      <c r="I3108" s="168">
        <f>IF(I$2=$A3108,Data!F119,0)</f>
        <v>0</v>
      </c>
      <c r="J3108" s="168">
        <f>IF(J$2=$A3108,Data!G119,0)</f>
        <v>0</v>
      </c>
      <c r="K3108" s="168">
        <f>IF(K$2=$A3108,Data!H119,0)</f>
        <v>0</v>
      </c>
      <c r="L3108" s="168">
        <f>IF(L$2=$A3108,Data!I119,0)</f>
        <v>0</v>
      </c>
      <c r="M3108" s="168">
        <f>IF(M$2=$A3108,Data!J119,0)</f>
        <v>0</v>
      </c>
      <c r="N3108" s="168">
        <f>IF(N$2=$A3108,Data!K119,0)</f>
        <v>0</v>
      </c>
      <c r="O3108" s="168">
        <f>IF(O$2=$A3108,Data!L119,0)</f>
        <v>0</v>
      </c>
      <c r="P3108" s="168">
        <f>IF(P$2=$A3108,Data!M119,0)</f>
        <v>0</v>
      </c>
      <c r="Q3108" s="168">
        <f>IF(Q$2=$A3108,Data!N119,0)</f>
        <v>0</v>
      </c>
      <c r="R3108" s="169">
        <f>IF(R$2=$A3108,Data!O119,0)</f>
        <v>0</v>
      </c>
      <c r="S3108" s="169">
        <f>IF(S$2=$A3108,Data!P119,0)</f>
        <v>0</v>
      </c>
      <c r="T3108" s="169">
        <f>IF(T$2=$A3108,Data!Q119,0)</f>
        <v>0</v>
      </c>
      <c r="U3108" s="169">
        <f>IF(U$2=$A3108,Data!R119,0)</f>
        <v>0</v>
      </c>
      <c r="V3108" s="169">
        <f>IF(V$2=$A3108,Data!S119,0)</f>
        <v>0</v>
      </c>
      <c r="W3108" s="169">
        <f>IF(W$2=$A3108,Data!T119,0)</f>
        <v>0</v>
      </c>
      <c r="X3108" s="169">
        <f>IF(X$2=$A3108,Data!U119,0)</f>
        <v>0</v>
      </c>
      <c r="Y3108" s="169">
        <f>IF(Y$2=$A3108,Data!V119,0)</f>
        <v>0</v>
      </c>
      <c r="Z3108" s="169">
        <f>IF(Z$2=$A3108,Data!W119,0)</f>
        <v>0</v>
      </c>
      <c r="AA3108" s="169">
        <f>IF(AA$2=$A3108,Data!X119,0)</f>
        <v>0</v>
      </c>
      <c r="AB3108" s="169">
        <f>IF(AB$2=$A3108,Data!Y119,0)</f>
        <v>0</v>
      </c>
      <c r="AC3108" s="169">
        <f>IF(AC$2=$A3108,Data!Z119,0)</f>
        <v>0</v>
      </c>
      <c r="AD3108" s="170">
        <f>IF(AD$2=$A3108,Data!AA119,0)</f>
        <v>0</v>
      </c>
      <c r="AE3108" s="171">
        <f>IF(AE$2=$A3108,Data!AB119,0)</f>
        <v>0</v>
      </c>
      <c r="AF3108" s="170">
        <f>IF(AF$2=$A3108,Data!AC119,0)</f>
        <v>0</v>
      </c>
      <c r="AG3108" s="171">
        <f>IF(AG$2=$A3108,Data!AD119,0)</f>
        <v>0</v>
      </c>
      <c r="AH3108" s="170">
        <f>IF(AH$2=$A3108,Data!AE119,0)</f>
        <v>0</v>
      </c>
      <c r="AI3108" s="171">
        <f>IF(AI$2=$A3108,Data!AF119,0)</f>
        <v>0</v>
      </c>
      <c r="AJ3108" s="170">
        <f>IF(AJ$2=$A3108,Data!AG119,0)</f>
        <v>0</v>
      </c>
      <c r="AK3108" s="171">
        <f>IF(AK$2=$A3108,Data!AH119,0)</f>
        <v>0</v>
      </c>
      <c r="AL3108" s="170">
        <f>IF(AL$2=$A3108,Data!AI119,0)</f>
        <v>0</v>
      </c>
      <c r="AM3108" t="str">
        <f t="shared" si="96"/>
        <v>0</v>
      </c>
      <c r="AN3108" t="e">
        <f>+INDEX(Validation!$D$4:$D$250,MATCH(Merge!B3108,Validation!$E$4:$E$250,0))</f>
        <v>#N/A</v>
      </c>
      <c r="AO3108" s="172">
        <f t="shared" si="97"/>
        <v>0</v>
      </c>
    </row>
    <row r="3109" spans="1:41" ht="15" x14ac:dyDescent="0.25">
      <c r="A3109">
        <f>Inputs!$H$18</f>
        <v>8</v>
      </c>
      <c r="B3109" t="str">
        <f>Inputs!$D$4</f>
        <v>Select Agency…</v>
      </c>
      <c r="C3109" s="166" t="str">
        <f>Inputs!$I$6</f>
        <v>(insert code)</v>
      </c>
      <c r="D3109" t="str">
        <f>IFERROR(INDEX(Inputs!$I$11:$I$19,MATCH(A3109,Inputs!$H$11:$H$19)),"")</f>
        <v>(insert code)</v>
      </c>
      <c r="E3109" s="167">
        <f>Data!B120</f>
        <v>0</v>
      </c>
      <c r="F3109" s="168">
        <f>IF(F$2=$A3109,Data!C120,0)</f>
        <v>0</v>
      </c>
      <c r="G3109" s="168">
        <f>IF(G$2=$A3109,Data!D120,0)</f>
        <v>0</v>
      </c>
      <c r="H3109" s="168">
        <f>IF(H$2=$A3109,Data!E120,0)</f>
        <v>0</v>
      </c>
      <c r="I3109" s="168">
        <f>IF(I$2=$A3109,Data!F120,0)</f>
        <v>0</v>
      </c>
      <c r="J3109" s="168">
        <f>IF(J$2=$A3109,Data!G120,0)</f>
        <v>0</v>
      </c>
      <c r="K3109" s="168">
        <f>IF(K$2=$A3109,Data!H120,0)</f>
        <v>0</v>
      </c>
      <c r="L3109" s="168">
        <f>IF(L$2=$A3109,Data!I120,0)</f>
        <v>0</v>
      </c>
      <c r="M3109" s="168">
        <f>IF(M$2=$A3109,Data!J120,0)</f>
        <v>0</v>
      </c>
      <c r="N3109" s="168">
        <f>IF(N$2=$A3109,Data!K120,0)</f>
        <v>0</v>
      </c>
      <c r="O3109" s="168">
        <f>IF(O$2=$A3109,Data!L120,0)</f>
        <v>0</v>
      </c>
      <c r="P3109" s="168">
        <f>IF(P$2=$A3109,Data!M120,0)</f>
        <v>0</v>
      </c>
      <c r="Q3109" s="168">
        <f>IF(Q$2=$A3109,Data!N120,0)</f>
        <v>0</v>
      </c>
      <c r="R3109" s="169">
        <f>IF(R$2=$A3109,Data!O120,0)</f>
        <v>0</v>
      </c>
      <c r="S3109" s="169">
        <f>IF(S$2=$A3109,Data!P120,0)</f>
        <v>0</v>
      </c>
      <c r="T3109" s="169">
        <f>IF(T$2=$A3109,Data!Q120,0)</f>
        <v>0</v>
      </c>
      <c r="U3109" s="169">
        <f>IF(U$2=$A3109,Data!R120,0)</f>
        <v>0</v>
      </c>
      <c r="V3109" s="169">
        <f>IF(V$2=$A3109,Data!S120,0)</f>
        <v>0</v>
      </c>
      <c r="W3109" s="169">
        <f>IF(W$2=$A3109,Data!T120,0)</f>
        <v>0</v>
      </c>
      <c r="X3109" s="169">
        <f>IF(X$2=$A3109,Data!U120,0)</f>
        <v>0</v>
      </c>
      <c r="Y3109" s="169">
        <f>IF(Y$2=$A3109,Data!V120,0)</f>
        <v>0</v>
      </c>
      <c r="Z3109" s="169">
        <f>IF(Z$2=$A3109,Data!W120,0)</f>
        <v>0</v>
      </c>
      <c r="AA3109" s="169">
        <f>IF(AA$2=$A3109,Data!X120,0)</f>
        <v>0</v>
      </c>
      <c r="AB3109" s="169">
        <f>IF(AB$2=$A3109,Data!Y120,0)</f>
        <v>0</v>
      </c>
      <c r="AC3109" s="169">
        <f>IF(AC$2=$A3109,Data!Z120,0)</f>
        <v>0</v>
      </c>
      <c r="AD3109" s="170">
        <f>IF(AD$2=$A3109,Data!AA120,0)</f>
        <v>0</v>
      </c>
      <c r="AE3109" s="171">
        <f>IF(AE$2=$A3109,Data!AB120,0)</f>
        <v>0</v>
      </c>
      <c r="AF3109" s="170">
        <f>IF(AF$2=$A3109,Data!AC120,0)</f>
        <v>0</v>
      </c>
      <c r="AG3109" s="171">
        <f>IF(AG$2=$A3109,Data!AD120,0)</f>
        <v>0</v>
      </c>
      <c r="AH3109" s="170">
        <f>IF(AH$2=$A3109,Data!AE120,0)</f>
        <v>0</v>
      </c>
      <c r="AI3109" s="171">
        <f>IF(AI$2=$A3109,Data!AF120,0)</f>
        <v>0</v>
      </c>
      <c r="AJ3109" s="170">
        <f>IF(AJ$2=$A3109,Data!AG120,0)</f>
        <v>0</v>
      </c>
      <c r="AK3109" s="171">
        <f>IF(AK$2=$A3109,Data!AH120,0)</f>
        <v>0</v>
      </c>
      <c r="AL3109" s="170">
        <f>IF(AL$2=$A3109,Data!AI120,0)</f>
        <v>0</v>
      </c>
      <c r="AM3109" t="str">
        <f t="shared" si="96"/>
        <v>0</v>
      </c>
      <c r="AN3109" t="e">
        <f>+INDEX(Validation!$D$4:$D$250,MATCH(Merge!B3109,Validation!$E$4:$E$250,0))</f>
        <v>#N/A</v>
      </c>
      <c r="AO3109" s="172">
        <f t="shared" si="97"/>
        <v>0</v>
      </c>
    </row>
    <row r="3110" spans="1:41" ht="15" x14ac:dyDescent="0.25">
      <c r="A3110">
        <f>Inputs!$H$18</f>
        <v>8</v>
      </c>
      <c r="B3110" t="str">
        <f>Inputs!$D$4</f>
        <v>Select Agency…</v>
      </c>
      <c r="C3110" s="166" t="str">
        <f>Inputs!$I$6</f>
        <v>(insert code)</v>
      </c>
      <c r="D3110" t="str">
        <f>IFERROR(INDEX(Inputs!$I$11:$I$19,MATCH(A3110,Inputs!$H$11:$H$19)),"")</f>
        <v>(insert code)</v>
      </c>
      <c r="E3110" s="167">
        <f>Data!B121</f>
        <v>0</v>
      </c>
      <c r="F3110" s="168">
        <f>IF(F$2=$A3110,Data!C121,0)</f>
        <v>0</v>
      </c>
      <c r="G3110" s="168">
        <f>IF(G$2=$A3110,Data!D121,0)</f>
        <v>0</v>
      </c>
      <c r="H3110" s="168">
        <f>IF(H$2=$A3110,Data!E121,0)</f>
        <v>0</v>
      </c>
      <c r="I3110" s="168">
        <f>IF(I$2=$A3110,Data!F121,0)</f>
        <v>0</v>
      </c>
      <c r="J3110" s="168">
        <f>IF(J$2=$A3110,Data!G121,0)</f>
        <v>0</v>
      </c>
      <c r="K3110" s="168">
        <f>IF(K$2=$A3110,Data!H121,0)</f>
        <v>0</v>
      </c>
      <c r="L3110" s="168">
        <f>IF(L$2=$A3110,Data!I121,0)</f>
        <v>0</v>
      </c>
      <c r="M3110" s="168">
        <f>IF(M$2=$A3110,Data!J121,0)</f>
        <v>0</v>
      </c>
      <c r="N3110" s="168">
        <f>IF(N$2=$A3110,Data!K121,0)</f>
        <v>0</v>
      </c>
      <c r="O3110" s="168">
        <f>IF(O$2=$A3110,Data!L121,0)</f>
        <v>0</v>
      </c>
      <c r="P3110" s="168">
        <f>IF(P$2=$A3110,Data!M121,0)</f>
        <v>0</v>
      </c>
      <c r="Q3110" s="168">
        <f>IF(Q$2=$A3110,Data!N121,0)</f>
        <v>0</v>
      </c>
      <c r="R3110" s="169">
        <f>IF(R$2=$A3110,Data!O121,0)</f>
        <v>0</v>
      </c>
      <c r="S3110" s="169">
        <f>IF(S$2=$A3110,Data!P121,0)</f>
        <v>0</v>
      </c>
      <c r="T3110" s="169">
        <f>IF(T$2=$A3110,Data!Q121,0)</f>
        <v>0</v>
      </c>
      <c r="U3110" s="169">
        <f>IF(U$2=$A3110,Data!R121,0)</f>
        <v>0</v>
      </c>
      <c r="V3110" s="169">
        <f>IF(V$2=$A3110,Data!S121,0)</f>
        <v>0</v>
      </c>
      <c r="W3110" s="169">
        <f>IF(W$2=$A3110,Data!T121,0)</f>
        <v>0</v>
      </c>
      <c r="X3110" s="169">
        <f>IF(X$2=$A3110,Data!U121,0)</f>
        <v>0</v>
      </c>
      <c r="Y3110" s="169">
        <f>IF(Y$2=$A3110,Data!V121,0)</f>
        <v>0</v>
      </c>
      <c r="Z3110" s="169">
        <f>IF(Z$2=$A3110,Data!W121,0)</f>
        <v>0</v>
      </c>
      <c r="AA3110" s="169">
        <f>IF(AA$2=$A3110,Data!X121,0)</f>
        <v>0</v>
      </c>
      <c r="AB3110" s="169">
        <f>IF(AB$2=$A3110,Data!Y121,0)</f>
        <v>0</v>
      </c>
      <c r="AC3110" s="169">
        <f>IF(AC$2=$A3110,Data!Z121,0)</f>
        <v>0</v>
      </c>
      <c r="AD3110" s="170">
        <f>IF(AD$2=$A3110,Data!AA121,0)</f>
        <v>0</v>
      </c>
      <c r="AE3110" s="171">
        <f>IF(AE$2=$A3110,Data!AB121,0)</f>
        <v>0</v>
      </c>
      <c r="AF3110" s="170">
        <f>IF(AF$2=$A3110,Data!AC121,0)</f>
        <v>0</v>
      </c>
      <c r="AG3110" s="171">
        <f>IF(AG$2=$A3110,Data!AD121,0)</f>
        <v>0</v>
      </c>
      <c r="AH3110" s="170">
        <f>IF(AH$2=$A3110,Data!AE121,0)</f>
        <v>0</v>
      </c>
      <c r="AI3110" s="171">
        <f>IF(AI$2=$A3110,Data!AF121,0)</f>
        <v>0</v>
      </c>
      <c r="AJ3110" s="170">
        <f>IF(AJ$2=$A3110,Data!AG121,0)</f>
        <v>0</v>
      </c>
      <c r="AK3110" s="171">
        <f>IF(AK$2=$A3110,Data!AH121,0)</f>
        <v>0</v>
      </c>
      <c r="AL3110" s="170">
        <f>IF(AL$2=$A3110,Data!AI121,0)</f>
        <v>0</v>
      </c>
      <c r="AM3110" t="str">
        <f t="shared" si="96"/>
        <v>0</v>
      </c>
      <c r="AN3110" t="e">
        <f>+INDEX(Validation!$D$4:$D$250,MATCH(Merge!B3110,Validation!$E$4:$E$250,0))</f>
        <v>#N/A</v>
      </c>
      <c r="AO3110" s="172">
        <f t="shared" si="97"/>
        <v>0</v>
      </c>
    </row>
    <row r="3111" spans="1:41" ht="15" x14ac:dyDescent="0.25">
      <c r="A3111">
        <f>Inputs!$H$18</f>
        <v>8</v>
      </c>
      <c r="B3111" t="str">
        <f>Inputs!$D$4</f>
        <v>Select Agency…</v>
      </c>
      <c r="C3111" s="166" t="str">
        <f>Inputs!$I$6</f>
        <v>(insert code)</v>
      </c>
      <c r="D3111" t="str">
        <f>IFERROR(INDEX(Inputs!$I$11:$I$19,MATCH(A3111,Inputs!$H$11:$H$19)),"")</f>
        <v>(insert code)</v>
      </c>
      <c r="E3111" s="167">
        <f>Data!B122</f>
        <v>0</v>
      </c>
      <c r="F3111" s="168">
        <f>IF(F$2=$A3111,Data!C122,0)</f>
        <v>0</v>
      </c>
      <c r="G3111" s="168">
        <f>IF(G$2=$A3111,Data!D122,0)</f>
        <v>0</v>
      </c>
      <c r="H3111" s="168">
        <f>IF(H$2=$A3111,Data!E122,0)</f>
        <v>0</v>
      </c>
      <c r="I3111" s="168">
        <f>IF(I$2=$A3111,Data!F122,0)</f>
        <v>0</v>
      </c>
      <c r="J3111" s="168">
        <f>IF(J$2=$A3111,Data!G122,0)</f>
        <v>0</v>
      </c>
      <c r="K3111" s="168">
        <f>IF(K$2=$A3111,Data!H122,0)</f>
        <v>0</v>
      </c>
      <c r="L3111" s="168">
        <f>IF(L$2=$A3111,Data!I122,0)</f>
        <v>0</v>
      </c>
      <c r="M3111" s="168">
        <f>IF(M$2=$A3111,Data!J122,0)</f>
        <v>0</v>
      </c>
      <c r="N3111" s="168">
        <f>IF(N$2=$A3111,Data!K122,0)</f>
        <v>0</v>
      </c>
      <c r="O3111" s="168">
        <f>IF(O$2=$A3111,Data!L122,0)</f>
        <v>0</v>
      </c>
      <c r="P3111" s="168">
        <f>IF(P$2=$A3111,Data!M122,0)</f>
        <v>0</v>
      </c>
      <c r="Q3111" s="168">
        <f>IF(Q$2=$A3111,Data!N122,0)</f>
        <v>0</v>
      </c>
      <c r="R3111" s="169">
        <f>IF(R$2=$A3111,Data!O122,0)</f>
        <v>0</v>
      </c>
      <c r="S3111" s="169">
        <f>IF(S$2=$A3111,Data!P122,0)</f>
        <v>0</v>
      </c>
      <c r="T3111" s="169">
        <f>IF(T$2=$A3111,Data!Q122,0)</f>
        <v>0</v>
      </c>
      <c r="U3111" s="169">
        <f>IF(U$2=$A3111,Data!R122,0)</f>
        <v>0</v>
      </c>
      <c r="V3111" s="169">
        <f>IF(V$2=$A3111,Data!S122,0)</f>
        <v>0</v>
      </c>
      <c r="W3111" s="169">
        <f>IF(W$2=$A3111,Data!T122,0)</f>
        <v>0</v>
      </c>
      <c r="X3111" s="169">
        <f>IF(X$2=$A3111,Data!U122,0)</f>
        <v>0</v>
      </c>
      <c r="Y3111" s="169">
        <f>IF(Y$2=$A3111,Data!V122,0)</f>
        <v>0</v>
      </c>
      <c r="Z3111" s="169">
        <f>IF(Z$2=$A3111,Data!W122,0)</f>
        <v>0</v>
      </c>
      <c r="AA3111" s="169">
        <f>IF(AA$2=$A3111,Data!X122,0)</f>
        <v>0</v>
      </c>
      <c r="AB3111" s="169">
        <f>IF(AB$2=$A3111,Data!Y122,0)</f>
        <v>0</v>
      </c>
      <c r="AC3111" s="169">
        <f>IF(AC$2=$A3111,Data!Z122,0)</f>
        <v>0</v>
      </c>
      <c r="AD3111" s="170">
        <f>IF(AD$2=$A3111,Data!AA122,0)</f>
        <v>0</v>
      </c>
      <c r="AE3111" s="171">
        <f>IF(AE$2=$A3111,Data!AB122,0)</f>
        <v>0</v>
      </c>
      <c r="AF3111" s="170">
        <f>IF(AF$2=$A3111,Data!AC122,0)</f>
        <v>0</v>
      </c>
      <c r="AG3111" s="171">
        <f>IF(AG$2=$A3111,Data!AD122,0)</f>
        <v>0</v>
      </c>
      <c r="AH3111" s="170">
        <f>IF(AH$2=$A3111,Data!AE122,0)</f>
        <v>0</v>
      </c>
      <c r="AI3111" s="171">
        <f>IF(AI$2=$A3111,Data!AF122,0)</f>
        <v>0</v>
      </c>
      <c r="AJ3111" s="170">
        <f>IF(AJ$2=$A3111,Data!AG122,0)</f>
        <v>0</v>
      </c>
      <c r="AK3111" s="171">
        <f>IF(AK$2=$A3111,Data!AH122,0)</f>
        <v>0</v>
      </c>
      <c r="AL3111" s="170">
        <f>IF(AL$2=$A3111,Data!AI122,0)</f>
        <v>0</v>
      </c>
      <c r="AM3111" t="str">
        <f t="shared" si="96"/>
        <v>0</v>
      </c>
      <c r="AN3111" t="e">
        <f>+INDEX(Validation!$D$4:$D$250,MATCH(Merge!B3111,Validation!$E$4:$E$250,0))</f>
        <v>#N/A</v>
      </c>
      <c r="AO3111" s="172">
        <f t="shared" si="97"/>
        <v>0</v>
      </c>
    </row>
    <row r="3112" spans="1:41" ht="15" x14ac:dyDescent="0.25">
      <c r="A3112">
        <f>Inputs!$H$18</f>
        <v>8</v>
      </c>
      <c r="B3112" t="str">
        <f>Inputs!$D$4</f>
        <v>Select Agency…</v>
      </c>
      <c r="C3112" s="166" t="str">
        <f>Inputs!$I$6</f>
        <v>(insert code)</v>
      </c>
      <c r="D3112" t="str">
        <f>IFERROR(INDEX(Inputs!$I$11:$I$19,MATCH(A3112,Inputs!$H$11:$H$19)),"")</f>
        <v>(insert code)</v>
      </c>
      <c r="E3112" s="167">
        <f>Data!B123</f>
        <v>0</v>
      </c>
      <c r="F3112" s="168">
        <f>IF(F$2=$A3112,Data!C123,0)</f>
        <v>0</v>
      </c>
      <c r="G3112" s="168">
        <f>IF(G$2=$A3112,Data!D123,0)</f>
        <v>0</v>
      </c>
      <c r="H3112" s="168">
        <f>IF(H$2=$A3112,Data!E123,0)</f>
        <v>0</v>
      </c>
      <c r="I3112" s="168">
        <f>IF(I$2=$A3112,Data!F123,0)</f>
        <v>0</v>
      </c>
      <c r="J3112" s="168">
        <f>IF(J$2=$A3112,Data!G123,0)</f>
        <v>0</v>
      </c>
      <c r="K3112" s="168">
        <f>IF(K$2=$A3112,Data!H123,0)</f>
        <v>0</v>
      </c>
      <c r="L3112" s="168">
        <f>IF(L$2=$A3112,Data!I123,0)</f>
        <v>0</v>
      </c>
      <c r="M3112" s="168">
        <f>IF(M$2=$A3112,Data!J123,0)</f>
        <v>0</v>
      </c>
      <c r="N3112" s="168">
        <f>IF(N$2=$A3112,Data!K123,0)</f>
        <v>0</v>
      </c>
      <c r="O3112" s="168">
        <f>IF(O$2=$A3112,Data!L123,0)</f>
        <v>0</v>
      </c>
      <c r="P3112" s="168">
        <f>IF(P$2=$A3112,Data!M123,0)</f>
        <v>0</v>
      </c>
      <c r="Q3112" s="168">
        <f>IF(Q$2=$A3112,Data!N123,0)</f>
        <v>0</v>
      </c>
      <c r="R3112" s="169">
        <f>IF(R$2=$A3112,Data!O123,0)</f>
        <v>0</v>
      </c>
      <c r="S3112" s="169">
        <f>IF(S$2=$A3112,Data!P123,0)</f>
        <v>0</v>
      </c>
      <c r="T3112" s="169">
        <f>IF(T$2=$A3112,Data!Q123,0)</f>
        <v>0</v>
      </c>
      <c r="U3112" s="169">
        <f>IF(U$2=$A3112,Data!R123,0)</f>
        <v>0</v>
      </c>
      <c r="V3112" s="169">
        <f>IF(V$2=$A3112,Data!S123,0)</f>
        <v>0</v>
      </c>
      <c r="W3112" s="169">
        <f>IF(W$2=$A3112,Data!T123,0)</f>
        <v>0</v>
      </c>
      <c r="X3112" s="169">
        <f>IF(X$2=$A3112,Data!U123,0)</f>
        <v>0</v>
      </c>
      <c r="Y3112" s="169">
        <f>IF(Y$2=$A3112,Data!V123,0)</f>
        <v>0</v>
      </c>
      <c r="Z3112" s="169">
        <f>IF(Z$2=$A3112,Data!W123,0)</f>
        <v>0</v>
      </c>
      <c r="AA3112" s="169">
        <f>IF(AA$2=$A3112,Data!X123,0)</f>
        <v>0</v>
      </c>
      <c r="AB3112" s="169">
        <f>IF(AB$2=$A3112,Data!Y123,0)</f>
        <v>0</v>
      </c>
      <c r="AC3112" s="169">
        <f>IF(AC$2=$A3112,Data!Z123,0)</f>
        <v>0</v>
      </c>
      <c r="AD3112" s="170">
        <f>IF(AD$2=$A3112,Data!AA123,0)</f>
        <v>0</v>
      </c>
      <c r="AE3112" s="171">
        <f>IF(AE$2=$A3112,Data!AB123,0)</f>
        <v>0</v>
      </c>
      <c r="AF3112" s="170">
        <f>IF(AF$2=$A3112,Data!AC123,0)</f>
        <v>0</v>
      </c>
      <c r="AG3112" s="171">
        <f>IF(AG$2=$A3112,Data!AD123,0)</f>
        <v>0</v>
      </c>
      <c r="AH3112" s="170">
        <f>IF(AH$2=$A3112,Data!AE123,0)</f>
        <v>0</v>
      </c>
      <c r="AI3112" s="171">
        <f>IF(AI$2=$A3112,Data!AF123,0)</f>
        <v>0</v>
      </c>
      <c r="AJ3112" s="170">
        <f>IF(AJ$2=$A3112,Data!AG123,0)</f>
        <v>0</v>
      </c>
      <c r="AK3112" s="171">
        <f>IF(AK$2=$A3112,Data!AH123,0)</f>
        <v>0</v>
      </c>
      <c r="AL3112" s="170">
        <f>IF(AL$2=$A3112,Data!AI123,0)</f>
        <v>0</v>
      </c>
      <c r="AM3112" t="str">
        <f t="shared" si="96"/>
        <v>0</v>
      </c>
      <c r="AN3112" t="e">
        <f>+INDEX(Validation!$D$4:$D$250,MATCH(Merge!B3112,Validation!$E$4:$E$250,0))</f>
        <v>#N/A</v>
      </c>
      <c r="AO3112" s="172">
        <f t="shared" si="97"/>
        <v>0</v>
      </c>
    </row>
    <row r="3113" spans="1:41" ht="15" x14ac:dyDescent="0.25">
      <c r="A3113">
        <f>Inputs!$H$18</f>
        <v>8</v>
      </c>
      <c r="B3113" t="str">
        <f>Inputs!$D$4</f>
        <v>Select Agency…</v>
      </c>
      <c r="C3113" s="166" t="str">
        <f>Inputs!$I$6</f>
        <v>(insert code)</v>
      </c>
      <c r="D3113" t="str">
        <f>IFERROR(INDEX(Inputs!$I$11:$I$19,MATCH(A3113,Inputs!$H$11:$H$19)),"")</f>
        <v>(insert code)</v>
      </c>
      <c r="E3113" s="167">
        <f>Data!B124</f>
        <v>0</v>
      </c>
      <c r="F3113" s="168">
        <f>IF(F$2=$A3113,Data!C124,0)</f>
        <v>0</v>
      </c>
      <c r="G3113" s="168">
        <f>IF(G$2=$A3113,Data!D124,0)</f>
        <v>0</v>
      </c>
      <c r="H3113" s="168">
        <f>IF(H$2=$A3113,Data!E124,0)</f>
        <v>0</v>
      </c>
      <c r="I3113" s="168">
        <f>IF(I$2=$A3113,Data!F124,0)</f>
        <v>0</v>
      </c>
      <c r="J3113" s="168">
        <f>IF(J$2=$A3113,Data!G124,0)</f>
        <v>0</v>
      </c>
      <c r="K3113" s="168">
        <f>IF(K$2=$A3113,Data!H124,0)</f>
        <v>0</v>
      </c>
      <c r="L3113" s="168">
        <f>IF(L$2=$A3113,Data!I124,0)</f>
        <v>0</v>
      </c>
      <c r="M3113" s="168">
        <f>IF(M$2=$A3113,Data!J124,0)</f>
        <v>0</v>
      </c>
      <c r="N3113" s="168">
        <f>IF(N$2=$A3113,Data!K124,0)</f>
        <v>0</v>
      </c>
      <c r="O3113" s="168">
        <f>IF(O$2=$A3113,Data!L124,0)</f>
        <v>0</v>
      </c>
      <c r="P3113" s="168">
        <f>IF(P$2=$A3113,Data!M124,0)</f>
        <v>0</v>
      </c>
      <c r="Q3113" s="168">
        <f>IF(Q$2=$A3113,Data!N124,0)</f>
        <v>0</v>
      </c>
      <c r="R3113" s="169">
        <f>IF(R$2=$A3113,Data!O124,0)</f>
        <v>0</v>
      </c>
      <c r="S3113" s="169">
        <f>IF(S$2=$A3113,Data!P124,0)</f>
        <v>0</v>
      </c>
      <c r="T3113" s="169">
        <f>IF(T$2=$A3113,Data!Q124,0)</f>
        <v>0</v>
      </c>
      <c r="U3113" s="169">
        <f>IF(U$2=$A3113,Data!R124,0)</f>
        <v>0</v>
      </c>
      <c r="V3113" s="169">
        <f>IF(V$2=$A3113,Data!S124,0)</f>
        <v>0</v>
      </c>
      <c r="W3113" s="169">
        <f>IF(W$2=$A3113,Data!T124,0)</f>
        <v>0</v>
      </c>
      <c r="X3113" s="169">
        <f>IF(X$2=$A3113,Data!U124,0)</f>
        <v>0</v>
      </c>
      <c r="Y3113" s="169">
        <f>IF(Y$2=$A3113,Data!V124,0)</f>
        <v>0</v>
      </c>
      <c r="Z3113" s="169">
        <f>IF(Z$2=$A3113,Data!W124,0)</f>
        <v>0</v>
      </c>
      <c r="AA3113" s="169">
        <f>IF(AA$2=$A3113,Data!X124,0)</f>
        <v>0</v>
      </c>
      <c r="AB3113" s="169">
        <f>IF(AB$2=$A3113,Data!Y124,0)</f>
        <v>0</v>
      </c>
      <c r="AC3113" s="169">
        <f>IF(AC$2=$A3113,Data!Z124,0)</f>
        <v>0</v>
      </c>
      <c r="AD3113" s="170">
        <f>IF(AD$2=$A3113,Data!AA124,0)</f>
        <v>0</v>
      </c>
      <c r="AE3113" s="171">
        <f>IF(AE$2=$A3113,Data!AB124,0)</f>
        <v>0</v>
      </c>
      <c r="AF3113" s="170">
        <f>IF(AF$2=$A3113,Data!AC124,0)</f>
        <v>0</v>
      </c>
      <c r="AG3113" s="171">
        <f>IF(AG$2=$A3113,Data!AD124,0)</f>
        <v>0</v>
      </c>
      <c r="AH3113" s="170">
        <f>IF(AH$2=$A3113,Data!AE124,0)</f>
        <v>0</v>
      </c>
      <c r="AI3113" s="171">
        <f>IF(AI$2=$A3113,Data!AF124,0)</f>
        <v>0</v>
      </c>
      <c r="AJ3113" s="170">
        <f>IF(AJ$2=$A3113,Data!AG124,0)</f>
        <v>0</v>
      </c>
      <c r="AK3113" s="171">
        <f>IF(AK$2=$A3113,Data!AH124,0)</f>
        <v>0</v>
      </c>
      <c r="AL3113" s="170">
        <f>IF(AL$2=$A3113,Data!AI124,0)</f>
        <v>0</v>
      </c>
      <c r="AM3113" t="str">
        <f t="shared" si="96"/>
        <v>0</v>
      </c>
      <c r="AN3113" t="e">
        <f>+INDEX(Validation!$D$4:$D$250,MATCH(Merge!B3113,Validation!$E$4:$E$250,0))</f>
        <v>#N/A</v>
      </c>
      <c r="AO3113" s="172">
        <f t="shared" si="97"/>
        <v>0</v>
      </c>
    </row>
    <row r="3114" spans="1:41" ht="15" x14ac:dyDescent="0.25">
      <c r="A3114">
        <f>Inputs!$H$18</f>
        <v>8</v>
      </c>
      <c r="B3114" t="str">
        <f>Inputs!$D$4</f>
        <v>Select Agency…</v>
      </c>
      <c r="C3114" s="166" t="str">
        <f>Inputs!$I$6</f>
        <v>(insert code)</v>
      </c>
      <c r="D3114" t="str">
        <f>IFERROR(INDEX(Inputs!$I$11:$I$19,MATCH(A3114,Inputs!$H$11:$H$19)),"")</f>
        <v>(insert code)</v>
      </c>
      <c r="E3114" s="167">
        <f>Data!B125</f>
        <v>0</v>
      </c>
      <c r="F3114" s="168">
        <f>IF(F$2=$A3114,Data!C125,0)</f>
        <v>0</v>
      </c>
      <c r="G3114" s="168">
        <f>IF(G$2=$A3114,Data!D125,0)</f>
        <v>0</v>
      </c>
      <c r="H3114" s="168">
        <f>IF(H$2=$A3114,Data!E125,0)</f>
        <v>0</v>
      </c>
      <c r="I3114" s="168">
        <f>IF(I$2=$A3114,Data!F125,0)</f>
        <v>0</v>
      </c>
      <c r="J3114" s="168">
        <f>IF(J$2=$A3114,Data!G125,0)</f>
        <v>0</v>
      </c>
      <c r="K3114" s="168">
        <f>IF(K$2=$A3114,Data!H125,0)</f>
        <v>0</v>
      </c>
      <c r="L3114" s="168">
        <f>IF(L$2=$A3114,Data!I125,0)</f>
        <v>0</v>
      </c>
      <c r="M3114" s="168">
        <f>IF(M$2=$A3114,Data!J125,0)</f>
        <v>0</v>
      </c>
      <c r="N3114" s="168">
        <f>IF(N$2=$A3114,Data!K125,0)</f>
        <v>0</v>
      </c>
      <c r="O3114" s="168">
        <f>IF(O$2=$A3114,Data!L125,0)</f>
        <v>0</v>
      </c>
      <c r="P3114" s="168">
        <f>IF(P$2=$A3114,Data!M125,0)</f>
        <v>0</v>
      </c>
      <c r="Q3114" s="168">
        <f>IF(Q$2=$A3114,Data!N125,0)</f>
        <v>0</v>
      </c>
      <c r="R3114" s="169">
        <f>IF(R$2=$A3114,Data!O125,0)</f>
        <v>0</v>
      </c>
      <c r="S3114" s="169">
        <f>IF(S$2=$A3114,Data!P125,0)</f>
        <v>0</v>
      </c>
      <c r="T3114" s="169">
        <f>IF(T$2=$A3114,Data!Q125,0)</f>
        <v>0</v>
      </c>
      <c r="U3114" s="169">
        <f>IF(U$2=$A3114,Data!R125,0)</f>
        <v>0</v>
      </c>
      <c r="V3114" s="169">
        <f>IF(V$2=$A3114,Data!S125,0)</f>
        <v>0</v>
      </c>
      <c r="W3114" s="169">
        <f>IF(W$2=$A3114,Data!T125,0)</f>
        <v>0</v>
      </c>
      <c r="X3114" s="169">
        <f>IF(X$2=$A3114,Data!U125,0)</f>
        <v>0</v>
      </c>
      <c r="Y3114" s="169">
        <f>IF(Y$2=$A3114,Data!V125,0)</f>
        <v>0</v>
      </c>
      <c r="Z3114" s="169">
        <f>IF(Z$2=$A3114,Data!W125,0)</f>
        <v>0</v>
      </c>
      <c r="AA3114" s="169">
        <f>IF(AA$2=$A3114,Data!X125,0)</f>
        <v>0</v>
      </c>
      <c r="AB3114" s="169">
        <f>IF(AB$2=$A3114,Data!Y125,0)</f>
        <v>0</v>
      </c>
      <c r="AC3114" s="169">
        <f>IF(AC$2=$A3114,Data!Z125,0)</f>
        <v>0</v>
      </c>
      <c r="AD3114" s="170">
        <f>IF(AD$2=$A3114,Data!AA125,0)</f>
        <v>0</v>
      </c>
      <c r="AE3114" s="171">
        <f>IF(AE$2=$A3114,Data!AB125,0)</f>
        <v>0</v>
      </c>
      <c r="AF3114" s="170">
        <f>IF(AF$2=$A3114,Data!AC125,0)</f>
        <v>0</v>
      </c>
      <c r="AG3114" s="171">
        <f>IF(AG$2=$A3114,Data!AD125,0)</f>
        <v>0</v>
      </c>
      <c r="AH3114" s="170">
        <f>IF(AH$2=$A3114,Data!AE125,0)</f>
        <v>0</v>
      </c>
      <c r="AI3114" s="171">
        <f>IF(AI$2=$A3114,Data!AF125,0)</f>
        <v>0</v>
      </c>
      <c r="AJ3114" s="170">
        <f>IF(AJ$2=$A3114,Data!AG125,0)</f>
        <v>0</v>
      </c>
      <c r="AK3114" s="171">
        <f>IF(AK$2=$A3114,Data!AH125,0)</f>
        <v>0</v>
      </c>
      <c r="AL3114" s="170">
        <f>IF(AL$2=$A3114,Data!AI125,0)</f>
        <v>0</v>
      </c>
      <c r="AM3114" t="str">
        <f t="shared" si="96"/>
        <v>0</v>
      </c>
      <c r="AN3114" t="e">
        <f>+INDEX(Validation!$D$4:$D$250,MATCH(Merge!B3114,Validation!$E$4:$E$250,0))</f>
        <v>#N/A</v>
      </c>
      <c r="AO3114" s="172">
        <f t="shared" si="97"/>
        <v>0</v>
      </c>
    </row>
    <row r="3115" spans="1:41" ht="15" x14ac:dyDescent="0.25">
      <c r="A3115">
        <f>Inputs!$H$18</f>
        <v>8</v>
      </c>
      <c r="B3115" t="str">
        <f>Inputs!$D$4</f>
        <v>Select Agency…</v>
      </c>
      <c r="C3115" s="166" t="str">
        <f>Inputs!$I$6</f>
        <v>(insert code)</v>
      </c>
      <c r="D3115" t="str">
        <f>IFERROR(INDEX(Inputs!$I$11:$I$19,MATCH(A3115,Inputs!$H$11:$H$19)),"")</f>
        <v>(insert code)</v>
      </c>
      <c r="E3115" s="167">
        <f>Data!B126</f>
        <v>0</v>
      </c>
      <c r="F3115" s="168">
        <f>IF(F$2=$A3115,Data!C126,0)</f>
        <v>0</v>
      </c>
      <c r="G3115" s="168">
        <f>IF(G$2=$A3115,Data!D126,0)</f>
        <v>0</v>
      </c>
      <c r="H3115" s="168">
        <f>IF(H$2=$A3115,Data!E126,0)</f>
        <v>0</v>
      </c>
      <c r="I3115" s="168">
        <f>IF(I$2=$A3115,Data!F126,0)</f>
        <v>0</v>
      </c>
      <c r="J3115" s="168">
        <f>IF(J$2=$A3115,Data!G126,0)</f>
        <v>0</v>
      </c>
      <c r="K3115" s="168">
        <f>IF(K$2=$A3115,Data!H126,0)</f>
        <v>0</v>
      </c>
      <c r="L3115" s="168">
        <f>IF(L$2=$A3115,Data!I126,0)</f>
        <v>0</v>
      </c>
      <c r="M3115" s="168">
        <f>IF(M$2=$A3115,Data!J126,0)</f>
        <v>0</v>
      </c>
      <c r="N3115" s="168">
        <f>IF(N$2=$A3115,Data!K126,0)</f>
        <v>0</v>
      </c>
      <c r="O3115" s="168">
        <f>IF(O$2=$A3115,Data!L126,0)</f>
        <v>0</v>
      </c>
      <c r="P3115" s="168">
        <f>IF(P$2=$A3115,Data!M126,0)</f>
        <v>0</v>
      </c>
      <c r="Q3115" s="168">
        <f>IF(Q$2=$A3115,Data!N126,0)</f>
        <v>0</v>
      </c>
      <c r="R3115" s="169">
        <f>IF(R$2=$A3115,Data!O126,0)</f>
        <v>0</v>
      </c>
      <c r="S3115" s="169">
        <f>IF(S$2=$A3115,Data!P126,0)</f>
        <v>0</v>
      </c>
      <c r="T3115" s="169">
        <f>IF(T$2=$A3115,Data!Q126,0)</f>
        <v>0</v>
      </c>
      <c r="U3115" s="169">
        <f>IF(U$2=$A3115,Data!R126,0)</f>
        <v>0</v>
      </c>
      <c r="V3115" s="169">
        <f>IF(V$2=$A3115,Data!S126,0)</f>
        <v>0</v>
      </c>
      <c r="W3115" s="169">
        <f>IF(W$2=$A3115,Data!T126,0)</f>
        <v>0</v>
      </c>
      <c r="X3115" s="169">
        <f>IF(X$2=$A3115,Data!U126,0)</f>
        <v>0</v>
      </c>
      <c r="Y3115" s="169">
        <f>IF(Y$2=$A3115,Data!V126,0)</f>
        <v>0</v>
      </c>
      <c r="Z3115" s="169">
        <f>IF(Z$2=$A3115,Data!W126,0)</f>
        <v>0</v>
      </c>
      <c r="AA3115" s="169">
        <f>IF(AA$2=$A3115,Data!X126,0)</f>
        <v>0</v>
      </c>
      <c r="AB3115" s="169">
        <f>IF(AB$2=$A3115,Data!Y126,0)</f>
        <v>0</v>
      </c>
      <c r="AC3115" s="169">
        <f>IF(AC$2=$A3115,Data!Z126,0)</f>
        <v>0</v>
      </c>
      <c r="AD3115" s="170">
        <f>IF(AD$2=$A3115,Data!AA126,0)</f>
        <v>0</v>
      </c>
      <c r="AE3115" s="171">
        <f>IF(AE$2=$A3115,Data!AB126,0)</f>
        <v>0</v>
      </c>
      <c r="AF3115" s="170">
        <f>IF(AF$2=$A3115,Data!AC126,0)</f>
        <v>0</v>
      </c>
      <c r="AG3115" s="171">
        <f>IF(AG$2=$A3115,Data!AD126,0)</f>
        <v>0</v>
      </c>
      <c r="AH3115" s="170">
        <f>IF(AH$2=$A3115,Data!AE126,0)</f>
        <v>0</v>
      </c>
      <c r="AI3115" s="171">
        <f>IF(AI$2=$A3115,Data!AF126,0)</f>
        <v>0</v>
      </c>
      <c r="AJ3115" s="170">
        <f>IF(AJ$2=$A3115,Data!AG126,0)</f>
        <v>0</v>
      </c>
      <c r="AK3115" s="171">
        <f>IF(AK$2=$A3115,Data!AH126,0)</f>
        <v>0</v>
      </c>
      <c r="AL3115" s="170">
        <f>IF(AL$2=$A3115,Data!AI126,0)</f>
        <v>0</v>
      </c>
      <c r="AM3115" t="str">
        <f t="shared" si="96"/>
        <v>0</v>
      </c>
      <c r="AN3115" t="e">
        <f>+INDEX(Validation!$D$4:$D$250,MATCH(Merge!B3115,Validation!$E$4:$E$250,0))</f>
        <v>#N/A</v>
      </c>
      <c r="AO3115" s="172">
        <f t="shared" si="97"/>
        <v>0</v>
      </c>
    </row>
    <row r="3116" spans="1:41" ht="15" x14ac:dyDescent="0.25">
      <c r="A3116">
        <f>Inputs!$H$18</f>
        <v>8</v>
      </c>
      <c r="B3116" t="str">
        <f>Inputs!$D$4</f>
        <v>Select Agency…</v>
      </c>
      <c r="C3116" s="166" t="str">
        <f>Inputs!$I$6</f>
        <v>(insert code)</v>
      </c>
      <c r="D3116" t="str">
        <f>IFERROR(INDEX(Inputs!$I$11:$I$19,MATCH(A3116,Inputs!$H$11:$H$19)),"")</f>
        <v>(insert code)</v>
      </c>
      <c r="E3116" s="167">
        <f>Data!B127</f>
        <v>0</v>
      </c>
      <c r="F3116" s="168">
        <f>IF(F$2=$A3116,Data!C127,0)</f>
        <v>0</v>
      </c>
      <c r="G3116" s="168">
        <f>IF(G$2=$A3116,Data!D127,0)</f>
        <v>0</v>
      </c>
      <c r="H3116" s="168">
        <f>IF(H$2=$A3116,Data!E127,0)</f>
        <v>0</v>
      </c>
      <c r="I3116" s="168">
        <f>IF(I$2=$A3116,Data!F127,0)</f>
        <v>0</v>
      </c>
      <c r="J3116" s="168">
        <f>IF(J$2=$A3116,Data!G127,0)</f>
        <v>0</v>
      </c>
      <c r="K3116" s="168">
        <f>IF(K$2=$A3116,Data!H127,0)</f>
        <v>0</v>
      </c>
      <c r="L3116" s="168">
        <f>IF(L$2=$A3116,Data!I127,0)</f>
        <v>0</v>
      </c>
      <c r="M3116" s="168">
        <f>IF(M$2=$A3116,Data!J127,0)</f>
        <v>0</v>
      </c>
      <c r="N3116" s="168">
        <f>IF(N$2=$A3116,Data!K127,0)</f>
        <v>0</v>
      </c>
      <c r="O3116" s="168">
        <f>IF(O$2=$A3116,Data!L127,0)</f>
        <v>0</v>
      </c>
      <c r="P3116" s="168">
        <f>IF(P$2=$A3116,Data!M127,0)</f>
        <v>0</v>
      </c>
      <c r="Q3116" s="168">
        <f>IF(Q$2=$A3116,Data!N127,0)</f>
        <v>0</v>
      </c>
      <c r="R3116" s="169">
        <f>IF(R$2=$A3116,Data!O127,0)</f>
        <v>0</v>
      </c>
      <c r="S3116" s="169">
        <f>IF(S$2=$A3116,Data!P127,0)</f>
        <v>0</v>
      </c>
      <c r="T3116" s="169">
        <f>IF(T$2=$A3116,Data!Q127,0)</f>
        <v>0</v>
      </c>
      <c r="U3116" s="169">
        <f>IF(U$2=$A3116,Data!R127,0)</f>
        <v>0</v>
      </c>
      <c r="V3116" s="169">
        <f>IF(V$2=$A3116,Data!S127,0)</f>
        <v>0</v>
      </c>
      <c r="W3116" s="169">
        <f>IF(W$2=$A3116,Data!T127,0)</f>
        <v>0</v>
      </c>
      <c r="X3116" s="169">
        <f>IF(X$2=$A3116,Data!U127,0)</f>
        <v>0</v>
      </c>
      <c r="Y3116" s="169">
        <f>IF(Y$2=$A3116,Data!V127,0)</f>
        <v>0</v>
      </c>
      <c r="Z3116" s="169">
        <f>IF(Z$2=$A3116,Data!W127,0)</f>
        <v>0</v>
      </c>
      <c r="AA3116" s="169">
        <f>IF(AA$2=$A3116,Data!X127,0)</f>
        <v>0</v>
      </c>
      <c r="AB3116" s="169">
        <f>IF(AB$2=$A3116,Data!Y127,0)</f>
        <v>0</v>
      </c>
      <c r="AC3116" s="169">
        <f>IF(AC$2=$A3116,Data!Z127,0)</f>
        <v>0</v>
      </c>
      <c r="AD3116" s="170">
        <f>IF(AD$2=$A3116,Data!AA127,0)</f>
        <v>0</v>
      </c>
      <c r="AE3116" s="171">
        <f>IF(AE$2=$A3116,Data!AB127,0)</f>
        <v>0</v>
      </c>
      <c r="AF3116" s="170">
        <f>IF(AF$2=$A3116,Data!AC127,0)</f>
        <v>0</v>
      </c>
      <c r="AG3116" s="171">
        <f>IF(AG$2=$A3116,Data!AD127,0)</f>
        <v>0</v>
      </c>
      <c r="AH3116" s="170">
        <f>IF(AH$2=$A3116,Data!AE127,0)</f>
        <v>0</v>
      </c>
      <c r="AI3116" s="171">
        <f>IF(AI$2=$A3116,Data!AF127,0)</f>
        <v>0</v>
      </c>
      <c r="AJ3116" s="170">
        <f>IF(AJ$2=$A3116,Data!AG127,0)</f>
        <v>0</v>
      </c>
      <c r="AK3116" s="171">
        <f>IF(AK$2=$A3116,Data!AH127,0)</f>
        <v>0</v>
      </c>
      <c r="AL3116" s="170">
        <f>IF(AL$2=$A3116,Data!AI127,0)</f>
        <v>0</v>
      </c>
      <c r="AM3116" t="str">
        <f t="shared" si="96"/>
        <v>0</v>
      </c>
      <c r="AN3116" t="e">
        <f>+INDEX(Validation!$D$4:$D$250,MATCH(Merge!B3116,Validation!$E$4:$E$250,0))</f>
        <v>#N/A</v>
      </c>
      <c r="AO3116" s="172">
        <f t="shared" si="97"/>
        <v>0</v>
      </c>
    </row>
    <row r="3117" spans="1:41" ht="15" x14ac:dyDescent="0.25">
      <c r="A3117">
        <f>Inputs!$H$18</f>
        <v>8</v>
      </c>
      <c r="B3117" t="str">
        <f>Inputs!$D$4</f>
        <v>Select Agency…</v>
      </c>
      <c r="C3117" s="166" t="str">
        <f>Inputs!$I$6</f>
        <v>(insert code)</v>
      </c>
      <c r="D3117" t="str">
        <f>IFERROR(INDEX(Inputs!$I$11:$I$19,MATCH(A3117,Inputs!$H$11:$H$19)),"")</f>
        <v>(insert code)</v>
      </c>
      <c r="E3117" s="167">
        <f>Data!B128</f>
        <v>0</v>
      </c>
      <c r="F3117" s="168">
        <f>IF(F$2=$A3117,Data!C128,0)</f>
        <v>0</v>
      </c>
      <c r="G3117" s="168">
        <f>IF(G$2=$A3117,Data!D128,0)</f>
        <v>0</v>
      </c>
      <c r="H3117" s="168">
        <f>IF(H$2=$A3117,Data!E128,0)</f>
        <v>0</v>
      </c>
      <c r="I3117" s="168">
        <f>IF(I$2=$A3117,Data!F128,0)</f>
        <v>0</v>
      </c>
      <c r="J3117" s="168">
        <f>IF(J$2=$A3117,Data!G128,0)</f>
        <v>0</v>
      </c>
      <c r="K3117" s="168">
        <f>IF(K$2=$A3117,Data!H128,0)</f>
        <v>0</v>
      </c>
      <c r="L3117" s="168">
        <f>IF(L$2=$A3117,Data!I128,0)</f>
        <v>0</v>
      </c>
      <c r="M3117" s="168">
        <f>IF(M$2=$A3117,Data!J128,0)</f>
        <v>0</v>
      </c>
      <c r="N3117" s="168">
        <f>IF(N$2=$A3117,Data!K128,0)</f>
        <v>0</v>
      </c>
      <c r="O3117" s="168">
        <f>IF(O$2=$A3117,Data!L128,0)</f>
        <v>0</v>
      </c>
      <c r="P3117" s="168">
        <f>IF(P$2=$A3117,Data!M128,0)</f>
        <v>0</v>
      </c>
      <c r="Q3117" s="168">
        <f>IF(Q$2=$A3117,Data!N128,0)</f>
        <v>0</v>
      </c>
      <c r="R3117" s="169">
        <f>IF(R$2=$A3117,Data!O128,0)</f>
        <v>0</v>
      </c>
      <c r="S3117" s="169">
        <f>IF(S$2=$A3117,Data!P128,0)</f>
        <v>0</v>
      </c>
      <c r="T3117" s="169">
        <f>IF(T$2=$A3117,Data!Q128,0)</f>
        <v>0</v>
      </c>
      <c r="U3117" s="169">
        <f>IF(U$2=$A3117,Data!R128,0)</f>
        <v>0</v>
      </c>
      <c r="V3117" s="169">
        <f>IF(V$2=$A3117,Data!S128,0)</f>
        <v>0</v>
      </c>
      <c r="W3117" s="169">
        <f>IF(W$2=$A3117,Data!T128,0)</f>
        <v>0</v>
      </c>
      <c r="X3117" s="169">
        <f>IF(X$2=$A3117,Data!U128,0)</f>
        <v>0</v>
      </c>
      <c r="Y3117" s="169">
        <f>IF(Y$2=$A3117,Data!V128,0)</f>
        <v>0</v>
      </c>
      <c r="Z3117" s="169">
        <f>IF(Z$2=$A3117,Data!W128,0)</f>
        <v>0</v>
      </c>
      <c r="AA3117" s="169">
        <f>IF(AA$2=$A3117,Data!X128,0)</f>
        <v>0</v>
      </c>
      <c r="AB3117" s="169">
        <f>IF(AB$2=$A3117,Data!Y128,0)</f>
        <v>0</v>
      </c>
      <c r="AC3117" s="169">
        <f>IF(AC$2=$A3117,Data!Z128,0)</f>
        <v>0</v>
      </c>
      <c r="AD3117" s="170">
        <f>IF(AD$2=$A3117,Data!AA128,0)</f>
        <v>0</v>
      </c>
      <c r="AE3117" s="171">
        <f>IF(AE$2=$A3117,Data!AB128,0)</f>
        <v>0</v>
      </c>
      <c r="AF3117" s="170">
        <f>IF(AF$2=$A3117,Data!AC128,0)</f>
        <v>0</v>
      </c>
      <c r="AG3117" s="171">
        <f>IF(AG$2=$A3117,Data!AD128,0)</f>
        <v>0</v>
      </c>
      <c r="AH3117" s="170">
        <f>IF(AH$2=$A3117,Data!AE128,0)</f>
        <v>0</v>
      </c>
      <c r="AI3117" s="171">
        <f>IF(AI$2=$A3117,Data!AF128,0)</f>
        <v>0</v>
      </c>
      <c r="AJ3117" s="170">
        <f>IF(AJ$2=$A3117,Data!AG128,0)</f>
        <v>0</v>
      </c>
      <c r="AK3117" s="171">
        <f>IF(AK$2=$A3117,Data!AH128,0)</f>
        <v>0</v>
      </c>
      <c r="AL3117" s="170">
        <f>IF(AL$2=$A3117,Data!AI128,0)</f>
        <v>0</v>
      </c>
      <c r="AM3117" t="str">
        <f t="shared" si="96"/>
        <v>0</v>
      </c>
      <c r="AN3117" t="e">
        <f>+INDEX(Validation!$D$4:$D$250,MATCH(Merge!B3117,Validation!$E$4:$E$250,0))</f>
        <v>#N/A</v>
      </c>
      <c r="AO3117" s="172">
        <f t="shared" si="97"/>
        <v>0</v>
      </c>
    </row>
    <row r="3118" spans="1:41" ht="15" collapsed="1" x14ac:dyDescent="0.25">
      <c r="A3118">
        <f>Inputs!$H$18</f>
        <v>8</v>
      </c>
      <c r="B3118" t="str">
        <f>Inputs!$D$4</f>
        <v>Select Agency…</v>
      </c>
      <c r="C3118" s="166" t="str">
        <f>Inputs!$I$6</f>
        <v>(insert code)</v>
      </c>
      <c r="D3118" t="str">
        <f>IFERROR(INDEX(Inputs!$I$11:$I$19,MATCH(A3118,Inputs!$H$11:$H$19)),"")</f>
        <v>(insert code)</v>
      </c>
      <c r="E3118" s="167">
        <f>Data!B129</f>
        <v>0</v>
      </c>
      <c r="F3118" s="168">
        <f>IF(F$2=$A3118,Data!C129,0)</f>
        <v>0</v>
      </c>
      <c r="G3118" s="168">
        <f>IF(G$2=$A3118,Data!D129,0)</f>
        <v>0</v>
      </c>
      <c r="H3118" s="168">
        <f>IF(H$2=$A3118,Data!E129,0)</f>
        <v>0</v>
      </c>
      <c r="I3118" s="168">
        <f>IF(I$2=$A3118,Data!F129,0)</f>
        <v>0</v>
      </c>
      <c r="J3118" s="168">
        <f>IF(J$2=$A3118,Data!G129,0)</f>
        <v>0</v>
      </c>
      <c r="K3118" s="168">
        <f>IF(K$2=$A3118,Data!H129,0)</f>
        <v>0</v>
      </c>
      <c r="L3118" s="168">
        <f>IF(L$2=$A3118,Data!I129,0)</f>
        <v>0</v>
      </c>
      <c r="M3118" s="168">
        <f>IF(M$2=$A3118,Data!J129,0)</f>
        <v>0</v>
      </c>
      <c r="N3118" s="168">
        <f>IF(N$2=$A3118,Data!K129,0)</f>
        <v>0</v>
      </c>
      <c r="O3118" s="168">
        <f>IF(O$2=$A3118,Data!L129,0)</f>
        <v>0</v>
      </c>
      <c r="P3118" s="168">
        <f>IF(P$2=$A3118,Data!M129,0)</f>
        <v>0</v>
      </c>
      <c r="Q3118" s="168">
        <f>IF(Q$2=$A3118,Data!N129,0)</f>
        <v>0</v>
      </c>
      <c r="R3118" s="169">
        <f>IF(R$2=$A3118,Data!O129,0)</f>
        <v>0</v>
      </c>
      <c r="S3118" s="169">
        <f>IF(S$2=$A3118,Data!P129,0)</f>
        <v>0</v>
      </c>
      <c r="T3118" s="169">
        <f>IF(T$2=$A3118,Data!Q129,0)</f>
        <v>0</v>
      </c>
      <c r="U3118" s="169">
        <f>IF(U$2=$A3118,Data!R129,0)</f>
        <v>0</v>
      </c>
      <c r="V3118" s="169">
        <f>IF(V$2=$A3118,Data!S129,0)</f>
        <v>0</v>
      </c>
      <c r="W3118" s="169">
        <f>IF(W$2=$A3118,Data!T129,0)</f>
        <v>0</v>
      </c>
      <c r="X3118" s="169">
        <f>IF(X$2=$A3118,Data!U129,0)</f>
        <v>0</v>
      </c>
      <c r="Y3118" s="169">
        <f>IF(Y$2=$A3118,Data!V129,0)</f>
        <v>0</v>
      </c>
      <c r="Z3118" s="169">
        <f>IF(Z$2=$A3118,Data!W129,0)</f>
        <v>0</v>
      </c>
      <c r="AA3118" s="169">
        <f>IF(AA$2=$A3118,Data!X129,0)</f>
        <v>0</v>
      </c>
      <c r="AB3118" s="169">
        <f>IF(AB$2=$A3118,Data!Y129,0)</f>
        <v>0</v>
      </c>
      <c r="AC3118" s="169">
        <f>IF(AC$2=$A3118,Data!Z129,0)</f>
        <v>0</v>
      </c>
      <c r="AD3118" s="170">
        <f>IF(AD$2=$A3118,Data!AA129,0)</f>
        <v>0</v>
      </c>
      <c r="AE3118" s="171">
        <f>IF(AE$2=$A3118,Data!AB129,0)</f>
        <v>0</v>
      </c>
      <c r="AF3118" s="170">
        <f>IF(AF$2=$A3118,Data!AC129,0)</f>
        <v>0</v>
      </c>
      <c r="AG3118" s="171">
        <f>IF(AG$2=$A3118,Data!AD129,0)</f>
        <v>0</v>
      </c>
      <c r="AH3118" s="170">
        <f>IF(AH$2=$A3118,Data!AE129,0)</f>
        <v>0</v>
      </c>
      <c r="AI3118" s="171">
        <f>IF(AI$2=$A3118,Data!AF129,0)</f>
        <v>0</v>
      </c>
      <c r="AJ3118" s="170">
        <f>IF(AJ$2=$A3118,Data!AG129,0)</f>
        <v>0</v>
      </c>
      <c r="AK3118" s="171">
        <f>IF(AK$2=$A3118,Data!AH129,0)</f>
        <v>0</v>
      </c>
      <c r="AL3118" s="170">
        <f>IF(AL$2=$A3118,Data!AI129,0)</f>
        <v>0</v>
      </c>
      <c r="AM3118" t="str">
        <f t="shared" si="96"/>
        <v>0</v>
      </c>
      <c r="AN3118" t="e">
        <f>+INDEX(Validation!$D$4:$D$250,MATCH(Merge!B3118,Validation!$E$4:$E$250,0))</f>
        <v>#N/A</v>
      </c>
      <c r="AO3118" s="172">
        <f t="shared" si="97"/>
        <v>0</v>
      </c>
    </row>
    <row r="3119" spans="1:41" ht="15" x14ac:dyDescent="0.25">
      <c r="A3119">
        <f>Inputs!$H$18</f>
        <v>8</v>
      </c>
      <c r="B3119" t="str">
        <f>Inputs!$D$4</f>
        <v>Select Agency…</v>
      </c>
      <c r="C3119" s="166" t="str">
        <f>Inputs!$I$6</f>
        <v>(insert code)</v>
      </c>
      <c r="D3119" t="str">
        <f>IFERROR(INDEX(Inputs!$I$11:$I$19,MATCH(A3119,Inputs!$H$11:$H$19)),"")</f>
        <v>(insert code)</v>
      </c>
      <c r="E3119" t="s">
        <v>869</v>
      </c>
      <c r="F3119" s="168">
        <f>IF(F$2=$A3119,Data!C130,0)</f>
        <v>0</v>
      </c>
      <c r="G3119" s="168">
        <f>IF(G$2=$A3119,Data!D130,0)</f>
        <v>0</v>
      </c>
      <c r="H3119" s="168">
        <f>IF(H$2=$A3119,Data!E130,0)</f>
        <v>0</v>
      </c>
      <c r="I3119" s="168">
        <f>IF(I$2=$A3119,Data!F130,0)</f>
        <v>0</v>
      </c>
      <c r="J3119" s="168">
        <f>IF(J$2=$A3119,Data!G130,0)</f>
        <v>0</v>
      </c>
      <c r="K3119" s="168">
        <f>IF(K$2=$A3119,Data!H130,0)</f>
        <v>0</v>
      </c>
      <c r="L3119" s="168">
        <f>IF(L$2=$A3119,Data!I130,0)</f>
        <v>0</v>
      </c>
      <c r="M3119" s="168">
        <f>IF(M$2=$A3119,Data!J130,0)</f>
        <v>0</v>
      </c>
      <c r="N3119" s="168">
        <f>IF(N$2=$A3119,Data!K130,0)</f>
        <v>0</v>
      </c>
      <c r="O3119" s="168">
        <f>IF(O$2=$A3119,Data!L130,0)</f>
        <v>0</v>
      </c>
      <c r="P3119" s="168">
        <f>IF(P$2=$A3119,Data!M130,0)</f>
        <v>0</v>
      </c>
      <c r="Q3119" s="168">
        <f>IF(Q$2=$A3119,Data!N130,0)</f>
        <v>0</v>
      </c>
      <c r="R3119" s="169">
        <f>IF(R$2=$A3119,Data!O130,0)</f>
        <v>0</v>
      </c>
      <c r="S3119" s="169">
        <f>IF(S$2=$A3119,Data!P130,0)</f>
        <v>0</v>
      </c>
      <c r="T3119" s="169">
        <f>IF(T$2=$A3119,Data!Q130,0)</f>
        <v>0</v>
      </c>
      <c r="U3119" s="169">
        <f>IF(U$2=$A3119,Data!R130,0)</f>
        <v>0</v>
      </c>
      <c r="V3119" s="169">
        <f>IF(V$2=$A3119,Data!S130,0)</f>
        <v>0</v>
      </c>
      <c r="W3119" s="169">
        <f>IF(W$2=$A3119,Data!T130,0)</f>
        <v>0</v>
      </c>
      <c r="X3119" s="169">
        <f>IF(X$2=$A3119,Data!U130,0)</f>
        <v>0</v>
      </c>
      <c r="Y3119" s="169">
        <f>IF(Y$2=$A3119,Data!V130,0)</f>
        <v>0</v>
      </c>
      <c r="Z3119" s="169">
        <f>IF(Z$2=$A3119,Data!W130,0)</f>
        <v>0</v>
      </c>
      <c r="AA3119" s="169">
        <f>IF(AA$2=$A3119,Data!X130,0)</f>
        <v>0</v>
      </c>
      <c r="AB3119" s="169">
        <f>IF(AB$2=$A3119,Data!Y130,0)</f>
        <v>0</v>
      </c>
      <c r="AC3119" s="169">
        <f>IF(AC$2=$A3119,Data!Z130,0)</f>
        <v>0</v>
      </c>
      <c r="AD3119" s="170">
        <f>IF(AD$2=$A3119,Data!AA130,0)</f>
        <v>0</v>
      </c>
      <c r="AE3119" s="171">
        <f>IF(AE$2=$A3119,Data!AB130,0)</f>
        <v>0</v>
      </c>
      <c r="AF3119" s="170">
        <f>IF(AF$2=$A3119,Data!AC130,0)</f>
        <v>0</v>
      </c>
      <c r="AG3119" s="171">
        <f>IF(AG$2=$A3119,Data!AD130,0)</f>
        <v>0</v>
      </c>
      <c r="AH3119" s="170">
        <f>IF(AH$2=$A3119,Data!AE130,0)</f>
        <v>0</v>
      </c>
      <c r="AI3119" s="171">
        <f>IF(AI$2=$A3119,Data!AF130,0)</f>
        <v>0</v>
      </c>
      <c r="AJ3119" s="170">
        <f>IF(AJ$2=$A3119,Data!AG130,0)</f>
        <v>0</v>
      </c>
      <c r="AK3119" s="171">
        <f>IF(AK$2=$A3119,Data!AH130,0)</f>
        <v>0</v>
      </c>
      <c r="AL3119" s="170">
        <f>IF(AL$2=$A3119,Data!AI130,0)</f>
        <v>0</v>
      </c>
      <c r="AM3119" t="str">
        <f t="shared" si="96"/>
        <v>AA</v>
      </c>
      <c r="AN3119" t="e">
        <f>+INDEX(Validation!$D$4:$D$250,MATCH(Merge!B3119,Validation!$E$4:$E$250,0))</f>
        <v>#N/A</v>
      </c>
      <c r="AO3119" s="172">
        <f t="shared" si="97"/>
        <v>0</v>
      </c>
    </row>
    <row r="3120" spans="1:41" ht="15" x14ac:dyDescent="0.25">
      <c r="A3120">
        <f>Inputs!$H$18</f>
        <v>8</v>
      </c>
      <c r="B3120" t="str">
        <f>Inputs!$D$4</f>
        <v>Select Agency…</v>
      </c>
      <c r="C3120" s="166" t="str">
        <f>Inputs!$I$6</f>
        <v>(insert code)</v>
      </c>
      <c r="D3120" t="str">
        <f>IFERROR(INDEX(Inputs!$I$11:$I$19,MATCH(A3120,Inputs!$H$11:$H$19)),"")</f>
        <v>(insert code)</v>
      </c>
      <c r="E3120" t="s">
        <v>869</v>
      </c>
      <c r="F3120" s="168">
        <f>IF(F$2=$A3120,Data!C131,0)</f>
        <v>0</v>
      </c>
      <c r="G3120" s="168">
        <f>IF(G$2=$A3120,Data!D131,0)</f>
        <v>0</v>
      </c>
      <c r="H3120" s="168">
        <f>IF(H$2=$A3120,Data!E131,0)</f>
        <v>0</v>
      </c>
      <c r="I3120" s="168">
        <f>IF(I$2=$A3120,Data!F131,0)</f>
        <v>0</v>
      </c>
      <c r="J3120" s="168">
        <f>IF(J$2=$A3120,Data!G131,0)</f>
        <v>0</v>
      </c>
      <c r="K3120" s="168">
        <f>IF(K$2=$A3120,Data!H131,0)</f>
        <v>0</v>
      </c>
      <c r="L3120" s="168">
        <f>IF(L$2=$A3120,Data!I131,0)</f>
        <v>0</v>
      </c>
      <c r="M3120" s="168">
        <f>IF(M$2=$A3120,Data!J131,0)</f>
        <v>0</v>
      </c>
      <c r="N3120" s="168">
        <f>IF(N$2=$A3120,Data!K131,0)</f>
        <v>0</v>
      </c>
      <c r="O3120" s="168">
        <f>IF(O$2=$A3120,Data!L131,0)</f>
        <v>0</v>
      </c>
      <c r="P3120" s="168">
        <f>IF(P$2=$A3120,Data!M131,0)</f>
        <v>0</v>
      </c>
      <c r="Q3120" s="168">
        <f>IF(Q$2=$A3120,Data!N131,0)</f>
        <v>0</v>
      </c>
      <c r="R3120" s="169">
        <f>IF(R$2=$A3120,Data!O131,0)</f>
        <v>0</v>
      </c>
      <c r="S3120" s="169">
        <f>IF(S$2=$A3120,Data!P131,0)</f>
        <v>0</v>
      </c>
      <c r="T3120" s="169">
        <f>IF(T$2=$A3120,Data!Q131,0)</f>
        <v>0</v>
      </c>
      <c r="U3120" s="169">
        <f>IF(U$2=$A3120,Data!R131,0)</f>
        <v>0</v>
      </c>
      <c r="V3120" s="169">
        <f>IF(V$2=$A3120,Data!S131,0)</f>
        <v>0</v>
      </c>
      <c r="W3120" s="169">
        <f>IF(W$2=$A3120,Data!T131,0)</f>
        <v>0</v>
      </c>
      <c r="X3120" s="169">
        <f>IF(X$2=$A3120,Data!U131,0)</f>
        <v>0</v>
      </c>
      <c r="Y3120" s="169">
        <f>IF(Y$2=$A3120,Data!V131,0)</f>
        <v>0</v>
      </c>
      <c r="Z3120" s="169">
        <f>IF(Z$2=$A3120,Data!W131,0)</f>
        <v>0</v>
      </c>
      <c r="AA3120" s="169">
        <f>IF(AA$2=$A3120,Data!X131,0)</f>
        <v>0</v>
      </c>
      <c r="AB3120" s="169">
        <f>IF(AB$2=$A3120,Data!Y131,0)</f>
        <v>0</v>
      </c>
      <c r="AC3120" s="169">
        <f>IF(AC$2=$A3120,Data!Z131,0)</f>
        <v>0</v>
      </c>
      <c r="AD3120" s="170">
        <f>IF(AD$2=$A3120,Data!AA131,0)</f>
        <v>0</v>
      </c>
      <c r="AE3120" s="171">
        <f>IF(AE$2=$A3120,Data!AB131,0)</f>
        <v>0</v>
      </c>
      <c r="AF3120" s="170">
        <f>IF(AF$2=$A3120,Data!AC131,0)</f>
        <v>0</v>
      </c>
      <c r="AG3120" s="171">
        <f>IF(AG$2=$A3120,Data!AD131,0)</f>
        <v>0</v>
      </c>
      <c r="AH3120" s="170">
        <f>IF(AH$2=$A3120,Data!AE131,0)</f>
        <v>0</v>
      </c>
      <c r="AI3120" s="171">
        <f>IF(AI$2=$A3120,Data!AF131,0)</f>
        <v>0</v>
      </c>
      <c r="AJ3120" s="170">
        <f>IF(AJ$2=$A3120,Data!AG131,0)</f>
        <v>0</v>
      </c>
      <c r="AK3120" s="171">
        <f>IF(AK$2=$A3120,Data!AH131,0)</f>
        <v>0</v>
      </c>
      <c r="AL3120" s="170">
        <f>IF(AL$2=$A3120,Data!AI131,0)</f>
        <v>0</v>
      </c>
      <c r="AM3120" t="str">
        <f t="shared" si="96"/>
        <v>AA</v>
      </c>
      <c r="AN3120" t="e">
        <f>+INDEX(Validation!$D$4:$D$250,MATCH(Merge!B3120,Validation!$E$4:$E$250,0))</f>
        <v>#N/A</v>
      </c>
      <c r="AO3120" s="172">
        <f t="shared" si="97"/>
        <v>0</v>
      </c>
    </row>
    <row r="3121" spans="1:41" ht="15" x14ac:dyDescent="0.25">
      <c r="A3121">
        <f>Inputs!$H$18</f>
        <v>8</v>
      </c>
      <c r="B3121" t="str">
        <f>Inputs!$D$4</f>
        <v>Select Agency…</v>
      </c>
      <c r="C3121" s="166" t="str">
        <f>Inputs!$I$6</f>
        <v>(insert code)</v>
      </c>
      <c r="D3121" t="str">
        <f>IFERROR(INDEX(Inputs!$I$11:$I$19,MATCH(A3121,Inputs!$H$11:$H$19)),"")</f>
        <v>(insert code)</v>
      </c>
      <c r="E3121" t="s">
        <v>869</v>
      </c>
      <c r="F3121" s="168">
        <f>IF(F$2=$A3121,Data!C132,0)</f>
        <v>0</v>
      </c>
      <c r="G3121" s="168">
        <f>IF(G$2=$A3121,Data!D132,0)</f>
        <v>0</v>
      </c>
      <c r="H3121" s="168">
        <f>IF(H$2=$A3121,Data!E132,0)</f>
        <v>0</v>
      </c>
      <c r="I3121" s="168">
        <f>IF(I$2=$A3121,Data!F132,0)</f>
        <v>0</v>
      </c>
      <c r="J3121" s="168">
        <f>IF(J$2=$A3121,Data!G132,0)</f>
        <v>0</v>
      </c>
      <c r="K3121" s="168">
        <f>IF(K$2=$A3121,Data!H132,0)</f>
        <v>0</v>
      </c>
      <c r="L3121" s="168">
        <f>IF(L$2=$A3121,Data!I132,0)</f>
        <v>0</v>
      </c>
      <c r="M3121" s="168">
        <f>IF(M$2=$A3121,Data!J132,0)</f>
        <v>0</v>
      </c>
      <c r="N3121" s="168">
        <f>IF(N$2=$A3121,Data!K132,0)</f>
        <v>0</v>
      </c>
      <c r="O3121" s="168">
        <f>IF(O$2=$A3121,Data!L132,0)</f>
        <v>0</v>
      </c>
      <c r="P3121" s="168">
        <f>IF(P$2=$A3121,Data!M132,0)</f>
        <v>0</v>
      </c>
      <c r="Q3121" s="168">
        <f>IF(Q$2=$A3121,Data!N132,0)</f>
        <v>0</v>
      </c>
      <c r="R3121" s="169">
        <f>IF(R$2=$A3121,Data!O132,0)</f>
        <v>0</v>
      </c>
      <c r="S3121" s="169">
        <f>IF(S$2=$A3121,Data!P132,0)</f>
        <v>0</v>
      </c>
      <c r="T3121" s="169">
        <f>IF(T$2=$A3121,Data!Q132,0)</f>
        <v>0</v>
      </c>
      <c r="U3121" s="169">
        <f>IF(U$2=$A3121,Data!R132,0)</f>
        <v>0</v>
      </c>
      <c r="V3121" s="169">
        <f>IF(V$2=$A3121,Data!S132,0)</f>
        <v>0</v>
      </c>
      <c r="W3121" s="169">
        <f>IF(W$2=$A3121,Data!T132,0)</f>
        <v>0</v>
      </c>
      <c r="X3121" s="169">
        <f>IF(X$2=$A3121,Data!U132,0)</f>
        <v>0</v>
      </c>
      <c r="Y3121" s="169">
        <f>IF(Y$2=$A3121,Data!V132,0)</f>
        <v>0</v>
      </c>
      <c r="Z3121" s="169">
        <f>IF(Z$2=$A3121,Data!W132,0)</f>
        <v>0</v>
      </c>
      <c r="AA3121" s="169">
        <f>IF(AA$2=$A3121,Data!X132,0)</f>
        <v>0</v>
      </c>
      <c r="AB3121" s="169">
        <f>IF(AB$2=$A3121,Data!Y132,0)</f>
        <v>0</v>
      </c>
      <c r="AC3121" s="169">
        <f>IF(AC$2=$A3121,Data!Z132,0)</f>
        <v>0</v>
      </c>
      <c r="AD3121" s="170">
        <f>IF(AD$2=$A3121,Data!AA132,0)</f>
        <v>0</v>
      </c>
      <c r="AE3121" s="171">
        <f>IF(AE$2=$A3121,Data!AB132,0)</f>
        <v>0</v>
      </c>
      <c r="AF3121" s="170">
        <f>IF(AF$2=$A3121,Data!AC132,0)</f>
        <v>0</v>
      </c>
      <c r="AG3121" s="171">
        <f>IF(AG$2=$A3121,Data!AD132,0)</f>
        <v>0</v>
      </c>
      <c r="AH3121" s="170">
        <f>IF(AH$2=$A3121,Data!AE132,0)</f>
        <v>0</v>
      </c>
      <c r="AI3121" s="171">
        <f>IF(AI$2=$A3121,Data!AF132,0)</f>
        <v>0</v>
      </c>
      <c r="AJ3121" s="170">
        <f>IF(AJ$2=$A3121,Data!AG132,0)</f>
        <v>0</v>
      </c>
      <c r="AK3121" s="171">
        <f>IF(AK$2=$A3121,Data!AH132,0)</f>
        <v>0</v>
      </c>
      <c r="AL3121" s="170">
        <f>IF(AL$2=$A3121,Data!AI132,0)</f>
        <v>0</v>
      </c>
      <c r="AM3121" t="str">
        <f t="shared" si="96"/>
        <v>AA</v>
      </c>
      <c r="AN3121" t="e">
        <f>+INDEX(Validation!$D$4:$D$250,MATCH(Merge!B3121,Validation!$E$4:$E$250,0))</f>
        <v>#N/A</v>
      </c>
      <c r="AO3121" s="172">
        <f t="shared" si="97"/>
        <v>0</v>
      </c>
    </row>
    <row r="3122" spans="1:41" ht="15" x14ac:dyDescent="0.25">
      <c r="A3122">
        <f>Inputs!$H$18</f>
        <v>8</v>
      </c>
      <c r="B3122" t="str">
        <f>Inputs!$D$4</f>
        <v>Select Agency…</v>
      </c>
      <c r="C3122" s="166" t="str">
        <f>Inputs!$I$6</f>
        <v>(insert code)</v>
      </c>
      <c r="D3122" t="str">
        <f>IFERROR(INDEX(Inputs!$I$11:$I$19,MATCH(A3122,Inputs!$H$11:$H$19)),"")</f>
        <v>(insert code)</v>
      </c>
      <c r="E3122" t="s">
        <v>869</v>
      </c>
      <c r="F3122" s="168">
        <f>IF(F$2=$A3122,Data!C133,0)</f>
        <v>0</v>
      </c>
      <c r="G3122" s="168">
        <f>IF(G$2=$A3122,Data!D133,0)</f>
        <v>0</v>
      </c>
      <c r="H3122" s="168">
        <f>IF(H$2=$A3122,Data!E133,0)</f>
        <v>0</v>
      </c>
      <c r="I3122" s="168">
        <f>IF(I$2=$A3122,Data!F133,0)</f>
        <v>0</v>
      </c>
      <c r="J3122" s="168">
        <f>IF(J$2=$A3122,Data!G133,0)</f>
        <v>0</v>
      </c>
      <c r="K3122" s="168">
        <f>IF(K$2=$A3122,Data!H133,0)</f>
        <v>0</v>
      </c>
      <c r="L3122" s="168">
        <f>IF(L$2=$A3122,Data!I133,0)</f>
        <v>0</v>
      </c>
      <c r="M3122" s="168">
        <f>IF(M$2=$A3122,Data!J133,0)</f>
        <v>0</v>
      </c>
      <c r="N3122" s="168">
        <f>IF(N$2=$A3122,Data!K133,0)</f>
        <v>0</v>
      </c>
      <c r="O3122" s="168">
        <f>IF(O$2=$A3122,Data!L133,0)</f>
        <v>0</v>
      </c>
      <c r="P3122" s="168">
        <f>IF(P$2=$A3122,Data!M133,0)</f>
        <v>0</v>
      </c>
      <c r="Q3122" s="168">
        <f>IF(Q$2=$A3122,Data!N133,0)</f>
        <v>0</v>
      </c>
      <c r="R3122" s="169">
        <f>IF(R$2=$A3122,Data!O133,0)</f>
        <v>0</v>
      </c>
      <c r="S3122" s="169">
        <f>IF(S$2=$A3122,Data!P133,0)</f>
        <v>0</v>
      </c>
      <c r="T3122" s="169">
        <f>IF(T$2=$A3122,Data!Q133,0)</f>
        <v>0</v>
      </c>
      <c r="U3122" s="169">
        <f>IF(U$2=$A3122,Data!R133,0)</f>
        <v>0</v>
      </c>
      <c r="V3122" s="169">
        <f>IF(V$2=$A3122,Data!S133,0)</f>
        <v>0</v>
      </c>
      <c r="W3122" s="169">
        <f>IF(W$2=$A3122,Data!T133,0)</f>
        <v>0</v>
      </c>
      <c r="X3122" s="169">
        <f>IF(X$2=$A3122,Data!U133,0)</f>
        <v>0</v>
      </c>
      <c r="Y3122" s="169">
        <f>IF(Y$2=$A3122,Data!V133,0)</f>
        <v>0</v>
      </c>
      <c r="Z3122" s="169">
        <f>IF(Z$2=$A3122,Data!W133,0)</f>
        <v>0</v>
      </c>
      <c r="AA3122" s="169">
        <f>IF(AA$2=$A3122,Data!X133,0)</f>
        <v>0</v>
      </c>
      <c r="AB3122" s="169">
        <f>IF(AB$2=$A3122,Data!Y133,0)</f>
        <v>0</v>
      </c>
      <c r="AC3122" s="169">
        <f>IF(AC$2=$A3122,Data!Z133,0)</f>
        <v>0</v>
      </c>
      <c r="AD3122" s="170">
        <f>IF(AD$2=$A3122,Data!AA133,0)</f>
        <v>0</v>
      </c>
      <c r="AE3122" s="171">
        <f>IF(AE$2=$A3122,Data!AB133,0)</f>
        <v>0</v>
      </c>
      <c r="AF3122" s="170">
        <f>IF(AF$2=$A3122,Data!AC133,0)</f>
        <v>0</v>
      </c>
      <c r="AG3122" s="171">
        <f>IF(AG$2=$A3122,Data!AD133,0)</f>
        <v>0</v>
      </c>
      <c r="AH3122" s="170">
        <f>IF(AH$2=$A3122,Data!AE133,0)</f>
        <v>0</v>
      </c>
      <c r="AI3122" s="171">
        <f>IF(AI$2=$A3122,Data!AF133,0)</f>
        <v>0</v>
      </c>
      <c r="AJ3122" s="170">
        <f>IF(AJ$2=$A3122,Data!AG133,0)</f>
        <v>0</v>
      </c>
      <c r="AK3122" s="171">
        <f>IF(AK$2=$A3122,Data!AH133,0)</f>
        <v>0</v>
      </c>
      <c r="AL3122" s="170">
        <f>IF(AL$2=$A3122,Data!AI133,0)</f>
        <v>0</v>
      </c>
      <c r="AM3122" t="str">
        <f t="shared" si="96"/>
        <v>AA</v>
      </c>
      <c r="AN3122" t="e">
        <f>+INDEX(Validation!$D$4:$D$250,MATCH(Merge!B3122,Validation!$E$4:$E$250,0))</f>
        <v>#N/A</v>
      </c>
      <c r="AO3122" s="172">
        <f t="shared" si="97"/>
        <v>0</v>
      </c>
    </row>
    <row r="3123" spans="1:41" ht="15" x14ac:dyDescent="0.25">
      <c r="A3123">
        <f>Inputs!$H$18</f>
        <v>8</v>
      </c>
      <c r="B3123" t="str">
        <f>Inputs!$D$4</f>
        <v>Select Agency…</v>
      </c>
      <c r="C3123" s="166" t="str">
        <f>Inputs!$I$6</f>
        <v>(insert code)</v>
      </c>
      <c r="D3123" t="str">
        <f>IFERROR(INDEX(Inputs!$I$11:$I$19,MATCH(A3123,Inputs!$H$11:$H$19)),"")</f>
        <v>(insert code)</v>
      </c>
      <c r="E3123" t="s">
        <v>869</v>
      </c>
      <c r="F3123" s="168">
        <f>IF(F$2=$A3123,Data!C134,0)</f>
        <v>0</v>
      </c>
      <c r="G3123" s="168">
        <f>IF(G$2=$A3123,Data!D134,0)</f>
        <v>0</v>
      </c>
      <c r="H3123" s="168">
        <f>IF(H$2=$A3123,Data!E134,0)</f>
        <v>0</v>
      </c>
      <c r="I3123" s="168">
        <f>IF(I$2=$A3123,Data!F134,0)</f>
        <v>0</v>
      </c>
      <c r="J3123" s="168">
        <f>IF(J$2=$A3123,Data!G134,0)</f>
        <v>0</v>
      </c>
      <c r="K3123" s="168">
        <f>IF(K$2=$A3123,Data!H134,0)</f>
        <v>0</v>
      </c>
      <c r="L3123" s="168">
        <f>IF(L$2=$A3123,Data!I134,0)</f>
        <v>0</v>
      </c>
      <c r="M3123" s="168">
        <f>IF(M$2=$A3123,Data!J134,0)</f>
        <v>0</v>
      </c>
      <c r="N3123" s="168">
        <f>IF(N$2=$A3123,Data!K134,0)</f>
        <v>0</v>
      </c>
      <c r="O3123" s="168">
        <f>IF(O$2=$A3123,Data!L134,0)</f>
        <v>0</v>
      </c>
      <c r="P3123" s="168">
        <f>IF(P$2=$A3123,Data!M134,0)</f>
        <v>0</v>
      </c>
      <c r="Q3123" s="168">
        <f>IF(Q$2=$A3123,Data!N134,0)</f>
        <v>0</v>
      </c>
      <c r="R3123" s="169">
        <f>IF(R$2=$A3123,Data!O134,0)</f>
        <v>0</v>
      </c>
      <c r="S3123" s="169">
        <f>IF(S$2=$A3123,Data!P134,0)</f>
        <v>0</v>
      </c>
      <c r="T3123" s="169">
        <f>IF(T$2=$A3123,Data!Q134,0)</f>
        <v>0</v>
      </c>
      <c r="U3123" s="169">
        <f>IF(U$2=$A3123,Data!R134,0)</f>
        <v>0</v>
      </c>
      <c r="V3123" s="169">
        <f>IF(V$2=$A3123,Data!S134,0)</f>
        <v>0</v>
      </c>
      <c r="W3123" s="169">
        <f>IF(W$2=$A3123,Data!T134,0)</f>
        <v>0</v>
      </c>
      <c r="X3123" s="169">
        <f>IF(X$2=$A3123,Data!U134,0)</f>
        <v>0</v>
      </c>
      <c r="Y3123" s="169">
        <f>IF(Y$2=$A3123,Data!V134,0)</f>
        <v>0</v>
      </c>
      <c r="Z3123" s="169">
        <f>IF(Z$2=$A3123,Data!W134,0)</f>
        <v>0</v>
      </c>
      <c r="AA3123" s="169">
        <f>IF(AA$2=$A3123,Data!X134,0)</f>
        <v>0</v>
      </c>
      <c r="AB3123" s="169">
        <f>IF(AB$2=$A3123,Data!Y134,0)</f>
        <v>0</v>
      </c>
      <c r="AC3123" s="169">
        <f>IF(AC$2=$A3123,Data!Z134,0)</f>
        <v>0</v>
      </c>
      <c r="AD3123" s="170">
        <f>IF(AD$2=$A3123,Data!AA134,0)</f>
        <v>0</v>
      </c>
      <c r="AE3123" s="171">
        <f>IF(AE$2=$A3123,Data!AB134,0)</f>
        <v>0</v>
      </c>
      <c r="AF3123" s="170">
        <f>IF(AF$2=$A3123,Data!AC134,0)</f>
        <v>0</v>
      </c>
      <c r="AG3123" s="171">
        <f>IF(AG$2=$A3123,Data!AD134,0)</f>
        <v>0</v>
      </c>
      <c r="AH3123" s="170">
        <f>IF(AH$2=$A3123,Data!AE134,0)</f>
        <v>0</v>
      </c>
      <c r="AI3123" s="171">
        <f>IF(AI$2=$A3123,Data!AF134,0)</f>
        <v>0</v>
      </c>
      <c r="AJ3123" s="170">
        <f>IF(AJ$2=$A3123,Data!AG134,0)</f>
        <v>0</v>
      </c>
      <c r="AK3123" s="171">
        <f>IF(AK$2=$A3123,Data!AH134,0)</f>
        <v>0</v>
      </c>
      <c r="AL3123" s="170">
        <f>IF(AL$2=$A3123,Data!AI134,0)</f>
        <v>0</v>
      </c>
      <c r="AM3123" t="str">
        <f t="shared" si="96"/>
        <v>AA</v>
      </c>
      <c r="AN3123" t="e">
        <f>+INDEX(Validation!$D$4:$D$250,MATCH(Merge!B3123,Validation!$E$4:$E$250,0))</f>
        <v>#N/A</v>
      </c>
      <c r="AO3123" s="172">
        <f t="shared" si="97"/>
        <v>0</v>
      </c>
    </row>
    <row r="3124" spans="1:41" ht="15" x14ac:dyDescent="0.25">
      <c r="A3124">
        <f>Inputs!$H$18</f>
        <v>8</v>
      </c>
      <c r="B3124" t="str">
        <f>Inputs!$D$4</f>
        <v>Select Agency…</v>
      </c>
      <c r="C3124" s="166" t="str">
        <f>Inputs!$I$6</f>
        <v>(insert code)</v>
      </c>
      <c r="D3124" t="str">
        <f>IFERROR(INDEX(Inputs!$I$11:$I$19,MATCH(A3124,Inputs!$H$11:$H$19)),"")</f>
        <v>(insert code)</v>
      </c>
      <c r="E3124" t="s">
        <v>869</v>
      </c>
      <c r="F3124" s="168">
        <f>IF(F$2=$A3124,Data!C135,0)</f>
        <v>0</v>
      </c>
      <c r="G3124" s="168">
        <f>IF(G$2=$A3124,Data!D135,0)</f>
        <v>0</v>
      </c>
      <c r="H3124" s="168">
        <f>IF(H$2=$A3124,Data!E135,0)</f>
        <v>0</v>
      </c>
      <c r="I3124" s="168">
        <f>IF(I$2=$A3124,Data!F135,0)</f>
        <v>0</v>
      </c>
      <c r="J3124" s="168">
        <f>IF(J$2=$A3124,Data!G135,0)</f>
        <v>0</v>
      </c>
      <c r="K3124" s="168">
        <f>IF(K$2=$A3124,Data!H135,0)</f>
        <v>0</v>
      </c>
      <c r="L3124" s="168">
        <f>IF(L$2=$A3124,Data!I135,0)</f>
        <v>0</v>
      </c>
      <c r="M3124" s="168">
        <f>IF(M$2=$A3124,Data!J135,0)</f>
        <v>0</v>
      </c>
      <c r="N3124" s="168">
        <f>IF(N$2=$A3124,Data!K135,0)</f>
        <v>0</v>
      </c>
      <c r="O3124" s="168">
        <f>IF(O$2=$A3124,Data!L135,0)</f>
        <v>0</v>
      </c>
      <c r="P3124" s="168">
        <f>IF(P$2=$A3124,Data!M135,0)</f>
        <v>0</v>
      </c>
      <c r="Q3124" s="168">
        <f>IF(Q$2=$A3124,Data!N135,0)</f>
        <v>0</v>
      </c>
      <c r="R3124" s="169">
        <f>IF(R$2=$A3124,Data!O135,0)</f>
        <v>0</v>
      </c>
      <c r="S3124" s="169">
        <f>IF(S$2=$A3124,Data!P135,0)</f>
        <v>0</v>
      </c>
      <c r="T3124" s="169">
        <f>IF(T$2=$A3124,Data!Q135,0)</f>
        <v>0</v>
      </c>
      <c r="U3124" s="169">
        <f>IF(U$2=$A3124,Data!R135,0)</f>
        <v>0</v>
      </c>
      <c r="V3124" s="169">
        <f>IF(V$2=$A3124,Data!S135,0)</f>
        <v>0</v>
      </c>
      <c r="W3124" s="169">
        <f>IF(W$2=$A3124,Data!T135,0)</f>
        <v>0</v>
      </c>
      <c r="X3124" s="169">
        <f>IF(X$2=$A3124,Data!U135,0)</f>
        <v>0</v>
      </c>
      <c r="Y3124" s="169">
        <f>IF(Y$2=$A3124,Data!V135,0)</f>
        <v>0</v>
      </c>
      <c r="Z3124" s="169">
        <f>IF(Z$2=$A3124,Data!W135,0)</f>
        <v>0</v>
      </c>
      <c r="AA3124" s="169">
        <f>IF(AA$2=$A3124,Data!X135,0)</f>
        <v>0</v>
      </c>
      <c r="AB3124" s="169">
        <f>IF(AB$2=$A3124,Data!Y135,0)</f>
        <v>0</v>
      </c>
      <c r="AC3124" s="169">
        <f>IF(AC$2=$A3124,Data!Z135,0)</f>
        <v>0</v>
      </c>
      <c r="AD3124" s="170">
        <f>IF(AD$2=$A3124,Data!AA135,0)</f>
        <v>0</v>
      </c>
      <c r="AE3124" s="171">
        <f>IF(AE$2=$A3124,Data!AB135,0)</f>
        <v>0</v>
      </c>
      <c r="AF3124" s="170">
        <f>IF(AF$2=$A3124,Data!AC135,0)</f>
        <v>0</v>
      </c>
      <c r="AG3124" s="171">
        <f>IF(AG$2=$A3124,Data!AD135,0)</f>
        <v>0</v>
      </c>
      <c r="AH3124" s="170">
        <f>IF(AH$2=$A3124,Data!AE135,0)</f>
        <v>0</v>
      </c>
      <c r="AI3124" s="171">
        <f>IF(AI$2=$A3124,Data!AF135,0)</f>
        <v>0</v>
      </c>
      <c r="AJ3124" s="170">
        <f>IF(AJ$2=$A3124,Data!AG135,0)</f>
        <v>0</v>
      </c>
      <c r="AK3124" s="171">
        <f>IF(AK$2=$A3124,Data!AH135,0)</f>
        <v>0</v>
      </c>
      <c r="AL3124" s="170">
        <f>IF(AL$2=$A3124,Data!AI135,0)</f>
        <v>0</v>
      </c>
      <c r="AM3124" t="str">
        <f t="shared" si="96"/>
        <v>AA</v>
      </c>
      <c r="AN3124" t="e">
        <f>+INDEX(Validation!$D$4:$D$250,MATCH(Merge!B3124,Validation!$E$4:$E$250,0))</f>
        <v>#N/A</v>
      </c>
      <c r="AO3124" s="172">
        <f t="shared" si="97"/>
        <v>0</v>
      </c>
    </row>
    <row r="3125" spans="1:41" ht="15" x14ac:dyDescent="0.25">
      <c r="A3125">
        <f>Inputs!$H$18</f>
        <v>8</v>
      </c>
      <c r="B3125" t="str">
        <f>Inputs!$D$4</f>
        <v>Select Agency…</v>
      </c>
      <c r="C3125" s="166" t="str">
        <f>Inputs!$I$6</f>
        <v>(insert code)</v>
      </c>
      <c r="D3125" t="str">
        <f>IFERROR(INDEX(Inputs!$I$11:$I$19,MATCH(A3125,Inputs!$H$11:$H$19)),"")</f>
        <v>(insert code)</v>
      </c>
      <c r="E3125" t="s">
        <v>869</v>
      </c>
      <c r="F3125" s="168">
        <f>IF(F$2=$A3125,Data!C136,0)</f>
        <v>0</v>
      </c>
      <c r="G3125" s="168">
        <f>IF(G$2=$A3125,Data!D136,0)</f>
        <v>0</v>
      </c>
      <c r="H3125" s="168">
        <f>IF(H$2=$A3125,Data!E136,0)</f>
        <v>0</v>
      </c>
      <c r="I3125" s="168">
        <f>IF(I$2=$A3125,Data!F136,0)</f>
        <v>0</v>
      </c>
      <c r="J3125" s="168">
        <f>IF(J$2=$A3125,Data!G136,0)</f>
        <v>0</v>
      </c>
      <c r="K3125" s="168">
        <f>IF(K$2=$A3125,Data!H136,0)</f>
        <v>0</v>
      </c>
      <c r="L3125" s="168">
        <f>IF(L$2=$A3125,Data!I136,0)</f>
        <v>0</v>
      </c>
      <c r="M3125" s="168">
        <f>IF(M$2=$A3125,Data!J136,0)</f>
        <v>0</v>
      </c>
      <c r="N3125" s="168">
        <f>IF(N$2=$A3125,Data!K136,0)</f>
        <v>0</v>
      </c>
      <c r="O3125" s="168">
        <f>IF(O$2=$A3125,Data!L136,0)</f>
        <v>0</v>
      </c>
      <c r="P3125" s="168">
        <f>IF(P$2=$A3125,Data!M136,0)</f>
        <v>0</v>
      </c>
      <c r="Q3125" s="168">
        <f>IF(Q$2=$A3125,Data!N136,0)</f>
        <v>0</v>
      </c>
      <c r="R3125" s="169">
        <f>IF(R$2=$A3125,Data!O136,0)</f>
        <v>0</v>
      </c>
      <c r="S3125" s="169">
        <f>IF(S$2=$A3125,Data!P136,0)</f>
        <v>0</v>
      </c>
      <c r="T3125" s="169">
        <f>IF(T$2=$A3125,Data!Q136,0)</f>
        <v>0</v>
      </c>
      <c r="U3125" s="169">
        <f>IF(U$2=$A3125,Data!R136,0)</f>
        <v>0</v>
      </c>
      <c r="V3125" s="169">
        <f>IF(V$2=$A3125,Data!S136,0)</f>
        <v>0</v>
      </c>
      <c r="W3125" s="169">
        <f>IF(W$2=$A3125,Data!T136,0)</f>
        <v>0</v>
      </c>
      <c r="X3125" s="169">
        <f>IF(X$2=$A3125,Data!U136,0)</f>
        <v>0</v>
      </c>
      <c r="Y3125" s="169">
        <f>IF(Y$2=$A3125,Data!V136,0)</f>
        <v>0</v>
      </c>
      <c r="Z3125" s="169">
        <f>IF(Z$2=$A3125,Data!W136,0)</f>
        <v>0</v>
      </c>
      <c r="AA3125" s="169">
        <f>IF(AA$2=$A3125,Data!X136,0)</f>
        <v>0</v>
      </c>
      <c r="AB3125" s="169">
        <f>IF(AB$2=$A3125,Data!Y136,0)</f>
        <v>0</v>
      </c>
      <c r="AC3125" s="169">
        <f>IF(AC$2=$A3125,Data!Z136,0)</f>
        <v>0</v>
      </c>
      <c r="AD3125" s="170">
        <f>IF(AD$2=$A3125,Data!AA136,0)</f>
        <v>0</v>
      </c>
      <c r="AE3125" s="171">
        <f>IF(AE$2=$A3125,Data!AB136,0)</f>
        <v>0</v>
      </c>
      <c r="AF3125" s="170">
        <f>IF(AF$2=$A3125,Data!AC136,0)</f>
        <v>0</v>
      </c>
      <c r="AG3125" s="171">
        <f>IF(AG$2=$A3125,Data!AD136,0)</f>
        <v>0</v>
      </c>
      <c r="AH3125" s="170">
        <f>IF(AH$2=$A3125,Data!AE136,0)</f>
        <v>0</v>
      </c>
      <c r="AI3125" s="171">
        <f>IF(AI$2=$A3125,Data!AF136,0)</f>
        <v>0</v>
      </c>
      <c r="AJ3125" s="170">
        <f>IF(AJ$2=$A3125,Data!AG136,0)</f>
        <v>0</v>
      </c>
      <c r="AK3125" s="171">
        <f>IF(AK$2=$A3125,Data!AH136,0)</f>
        <v>0</v>
      </c>
      <c r="AL3125" s="170">
        <f>IF(AL$2=$A3125,Data!AI136,0)</f>
        <v>0</v>
      </c>
      <c r="AM3125" t="str">
        <f t="shared" si="96"/>
        <v>AA</v>
      </c>
      <c r="AN3125" t="e">
        <f>+INDEX(Validation!$D$4:$D$250,MATCH(Merge!B3125,Validation!$E$4:$E$250,0))</f>
        <v>#N/A</v>
      </c>
      <c r="AO3125" s="172">
        <f t="shared" si="97"/>
        <v>0</v>
      </c>
    </row>
    <row r="3126" spans="1:41" ht="15" x14ac:dyDescent="0.25">
      <c r="A3126">
        <f>Inputs!$H$18</f>
        <v>8</v>
      </c>
      <c r="B3126" t="str">
        <f>Inputs!$D$4</f>
        <v>Select Agency…</v>
      </c>
      <c r="C3126" s="166" t="str">
        <f>Inputs!$I$6</f>
        <v>(insert code)</v>
      </c>
      <c r="D3126" t="str">
        <f>IFERROR(INDEX(Inputs!$I$11:$I$19,MATCH(A3126,Inputs!$H$11:$H$19)),"")</f>
        <v>(insert code)</v>
      </c>
      <c r="E3126" t="s">
        <v>869</v>
      </c>
      <c r="F3126" s="168">
        <f>IF(F$2=$A3126,Data!C137,0)</f>
        <v>0</v>
      </c>
      <c r="G3126" s="168">
        <f>IF(G$2=$A3126,Data!D137,0)</f>
        <v>0</v>
      </c>
      <c r="H3126" s="168">
        <f>IF(H$2=$A3126,Data!E137,0)</f>
        <v>0</v>
      </c>
      <c r="I3126" s="168">
        <f>IF(I$2=$A3126,Data!F137,0)</f>
        <v>0</v>
      </c>
      <c r="J3126" s="168">
        <f>IF(J$2=$A3126,Data!G137,0)</f>
        <v>0</v>
      </c>
      <c r="K3126" s="168">
        <f>IF(K$2=$A3126,Data!H137,0)</f>
        <v>0</v>
      </c>
      <c r="L3126" s="168">
        <f>IF(L$2=$A3126,Data!I137,0)</f>
        <v>0</v>
      </c>
      <c r="M3126" s="168">
        <f>IF(M$2=$A3126,Data!J137,0)</f>
        <v>0</v>
      </c>
      <c r="N3126" s="168">
        <f>IF(N$2=$A3126,Data!K137,0)</f>
        <v>0</v>
      </c>
      <c r="O3126" s="168">
        <f>IF(O$2=$A3126,Data!L137,0)</f>
        <v>0</v>
      </c>
      <c r="P3126" s="168">
        <f>IF(P$2=$A3126,Data!M137,0)</f>
        <v>0</v>
      </c>
      <c r="Q3126" s="168">
        <f>IF(Q$2=$A3126,Data!N137,0)</f>
        <v>0</v>
      </c>
      <c r="R3126" s="169">
        <f>IF(R$2=$A3126,Data!O137,0)</f>
        <v>0</v>
      </c>
      <c r="S3126" s="169">
        <f>IF(S$2=$A3126,Data!P137,0)</f>
        <v>0</v>
      </c>
      <c r="T3126" s="169">
        <f>IF(T$2=$A3126,Data!Q137,0)</f>
        <v>0</v>
      </c>
      <c r="U3126" s="169">
        <f>IF(U$2=$A3126,Data!R137,0)</f>
        <v>0</v>
      </c>
      <c r="V3126" s="169">
        <f>IF(V$2=$A3126,Data!S137,0)</f>
        <v>0</v>
      </c>
      <c r="W3126" s="169">
        <f>IF(W$2=$A3126,Data!T137,0)</f>
        <v>0</v>
      </c>
      <c r="X3126" s="169">
        <f>IF(X$2=$A3126,Data!U137,0)</f>
        <v>0</v>
      </c>
      <c r="Y3126" s="169">
        <f>IF(Y$2=$A3126,Data!V137,0)</f>
        <v>0</v>
      </c>
      <c r="Z3126" s="169">
        <f>IF(Z$2=$A3126,Data!W137,0)</f>
        <v>0</v>
      </c>
      <c r="AA3126" s="169">
        <f>IF(AA$2=$A3126,Data!X137,0)</f>
        <v>0</v>
      </c>
      <c r="AB3126" s="169">
        <f>IF(AB$2=$A3126,Data!Y137,0)</f>
        <v>0</v>
      </c>
      <c r="AC3126" s="169">
        <f>IF(AC$2=$A3126,Data!Z137,0)</f>
        <v>0</v>
      </c>
      <c r="AD3126" s="170">
        <f>IF(AD$2=$A3126,Data!AA137,0)</f>
        <v>0</v>
      </c>
      <c r="AE3126" s="171">
        <f>IF(AE$2=$A3126,Data!AB137,0)</f>
        <v>0</v>
      </c>
      <c r="AF3126" s="170">
        <f>IF(AF$2=$A3126,Data!AC137,0)</f>
        <v>0</v>
      </c>
      <c r="AG3126" s="171">
        <f>IF(AG$2=$A3126,Data!AD137,0)</f>
        <v>0</v>
      </c>
      <c r="AH3126" s="170">
        <f>IF(AH$2=$A3126,Data!AE137,0)</f>
        <v>0</v>
      </c>
      <c r="AI3126" s="171">
        <f>IF(AI$2=$A3126,Data!AF137,0)</f>
        <v>0</v>
      </c>
      <c r="AJ3126" s="170">
        <f>IF(AJ$2=$A3126,Data!AG137,0)</f>
        <v>0</v>
      </c>
      <c r="AK3126" s="171">
        <f>IF(AK$2=$A3126,Data!AH137,0)</f>
        <v>0</v>
      </c>
      <c r="AL3126" s="170">
        <f>IF(AL$2=$A3126,Data!AI137,0)</f>
        <v>0</v>
      </c>
      <c r="AM3126" t="str">
        <f t="shared" si="96"/>
        <v>AA</v>
      </c>
      <c r="AN3126" t="e">
        <f>+INDEX(Validation!$D$4:$D$250,MATCH(Merge!B3126,Validation!$E$4:$E$250,0))</f>
        <v>#N/A</v>
      </c>
      <c r="AO3126" s="172">
        <f t="shared" si="97"/>
        <v>0</v>
      </c>
    </row>
    <row r="3127" spans="1:41" ht="15" x14ac:dyDescent="0.25">
      <c r="A3127">
        <f>Inputs!$H$18</f>
        <v>8</v>
      </c>
      <c r="B3127" t="str">
        <f>Inputs!$D$4</f>
        <v>Select Agency…</v>
      </c>
      <c r="C3127" s="166" t="str">
        <f>Inputs!$I$6</f>
        <v>(insert code)</v>
      </c>
      <c r="D3127" t="str">
        <f>IFERROR(INDEX(Inputs!$I$11:$I$19,MATCH(A3127,Inputs!$H$11:$H$19)),"")</f>
        <v>(insert code)</v>
      </c>
      <c r="E3127" t="s">
        <v>869</v>
      </c>
      <c r="F3127" s="168">
        <f>IF(F$2=$A3127,Data!C138,0)</f>
        <v>0</v>
      </c>
      <c r="G3127" s="168">
        <f>IF(G$2=$A3127,Data!D138,0)</f>
        <v>0</v>
      </c>
      <c r="H3127" s="168">
        <f>IF(H$2=$A3127,Data!E138,0)</f>
        <v>0</v>
      </c>
      <c r="I3127" s="168">
        <f>IF(I$2=$A3127,Data!F138,0)</f>
        <v>0</v>
      </c>
      <c r="J3127" s="168">
        <f>IF(J$2=$A3127,Data!G138,0)</f>
        <v>0</v>
      </c>
      <c r="K3127" s="168">
        <f>IF(K$2=$A3127,Data!H138,0)</f>
        <v>0</v>
      </c>
      <c r="L3127" s="168">
        <f>IF(L$2=$A3127,Data!I138,0)</f>
        <v>0</v>
      </c>
      <c r="M3127" s="168">
        <f>IF(M$2=$A3127,Data!J138,0)</f>
        <v>0</v>
      </c>
      <c r="N3127" s="168">
        <f>IF(N$2=$A3127,Data!K138,0)</f>
        <v>0</v>
      </c>
      <c r="O3127" s="168">
        <f>IF(O$2=$A3127,Data!L138,0)</f>
        <v>0</v>
      </c>
      <c r="P3127" s="168">
        <f>IF(P$2=$A3127,Data!M138,0)</f>
        <v>0</v>
      </c>
      <c r="Q3127" s="168">
        <f>IF(Q$2=$A3127,Data!N138,0)</f>
        <v>0</v>
      </c>
      <c r="R3127" s="169">
        <f>IF(R$2=$A3127,Data!O138,0)</f>
        <v>0</v>
      </c>
      <c r="S3127" s="169">
        <f>IF(S$2=$A3127,Data!P138,0)</f>
        <v>0</v>
      </c>
      <c r="T3127" s="169">
        <f>IF(T$2=$A3127,Data!Q138,0)</f>
        <v>0</v>
      </c>
      <c r="U3127" s="169">
        <f>IF(U$2=$A3127,Data!R138,0)</f>
        <v>0</v>
      </c>
      <c r="V3127" s="169">
        <f>IF(V$2=$A3127,Data!S138,0)</f>
        <v>0</v>
      </c>
      <c r="W3127" s="169">
        <f>IF(W$2=$A3127,Data!T138,0)</f>
        <v>0</v>
      </c>
      <c r="X3127" s="169">
        <f>IF(X$2=$A3127,Data!U138,0)</f>
        <v>0</v>
      </c>
      <c r="Y3127" s="169">
        <f>IF(Y$2=$A3127,Data!V138,0)</f>
        <v>0</v>
      </c>
      <c r="Z3127" s="169">
        <f>IF(Z$2=$A3127,Data!W138,0)</f>
        <v>0</v>
      </c>
      <c r="AA3127" s="169">
        <f>IF(AA$2=$A3127,Data!X138,0)</f>
        <v>0</v>
      </c>
      <c r="AB3127" s="169">
        <f>IF(AB$2=$A3127,Data!Y138,0)</f>
        <v>0</v>
      </c>
      <c r="AC3127" s="169">
        <f>IF(AC$2=$A3127,Data!Z138,0)</f>
        <v>0</v>
      </c>
      <c r="AD3127" s="170">
        <f>IF(AD$2=$A3127,Data!AA138,0)</f>
        <v>0</v>
      </c>
      <c r="AE3127" s="171">
        <f>IF(AE$2=$A3127,Data!AB138,0)</f>
        <v>0</v>
      </c>
      <c r="AF3127" s="170">
        <f>IF(AF$2=$A3127,Data!AC138,0)</f>
        <v>0</v>
      </c>
      <c r="AG3127" s="171">
        <f>IF(AG$2=$A3127,Data!AD138,0)</f>
        <v>0</v>
      </c>
      <c r="AH3127" s="170">
        <f>IF(AH$2=$A3127,Data!AE138,0)</f>
        <v>0</v>
      </c>
      <c r="AI3127" s="171">
        <f>IF(AI$2=$A3127,Data!AF138,0)</f>
        <v>0</v>
      </c>
      <c r="AJ3127" s="170">
        <f>IF(AJ$2=$A3127,Data!AG138,0)</f>
        <v>0</v>
      </c>
      <c r="AK3127" s="171">
        <f>IF(AK$2=$A3127,Data!AH138,0)</f>
        <v>0</v>
      </c>
      <c r="AL3127" s="170">
        <f>IF(AL$2=$A3127,Data!AI138,0)</f>
        <v>0</v>
      </c>
      <c r="AM3127" t="str">
        <f t="shared" si="96"/>
        <v>AA</v>
      </c>
      <c r="AN3127" t="e">
        <f>+INDEX(Validation!$D$4:$D$250,MATCH(Merge!B3127,Validation!$E$4:$E$250,0))</f>
        <v>#N/A</v>
      </c>
      <c r="AO3127" s="172">
        <f t="shared" si="97"/>
        <v>0</v>
      </c>
    </row>
    <row r="3128" spans="1:41" ht="15" x14ac:dyDescent="0.25">
      <c r="A3128">
        <f>Inputs!$H$18</f>
        <v>8</v>
      </c>
      <c r="B3128" t="str">
        <f>Inputs!$D$4</f>
        <v>Select Agency…</v>
      </c>
      <c r="C3128" s="166" t="str">
        <f>Inputs!$I$6</f>
        <v>(insert code)</v>
      </c>
      <c r="D3128" t="str">
        <f>IFERROR(INDEX(Inputs!$I$11:$I$19,MATCH(A3128,Inputs!$H$11:$H$19)),"")</f>
        <v>(insert code)</v>
      </c>
      <c r="E3128" t="s">
        <v>869</v>
      </c>
      <c r="F3128" s="168">
        <f>IF(F$2=$A3128,Data!C139,0)</f>
        <v>0</v>
      </c>
      <c r="G3128" s="168">
        <f>IF(G$2=$A3128,Data!D139,0)</f>
        <v>0</v>
      </c>
      <c r="H3128" s="168">
        <f>IF(H$2=$A3128,Data!E139,0)</f>
        <v>0</v>
      </c>
      <c r="I3128" s="168">
        <f>IF(I$2=$A3128,Data!F139,0)</f>
        <v>0</v>
      </c>
      <c r="J3128" s="168">
        <f>IF(J$2=$A3128,Data!G139,0)</f>
        <v>0</v>
      </c>
      <c r="K3128" s="168">
        <f>IF(K$2=$A3128,Data!H139,0)</f>
        <v>0</v>
      </c>
      <c r="L3128" s="168">
        <f>IF(L$2=$A3128,Data!I139,0)</f>
        <v>0</v>
      </c>
      <c r="M3128" s="168">
        <f>IF(M$2=$A3128,Data!J139,0)</f>
        <v>0</v>
      </c>
      <c r="N3128" s="168">
        <f>IF(N$2=$A3128,Data!K139,0)</f>
        <v>0</v>
      </c>
      <c r="O3128" s="168">
        <f>IF(O$2=$A3128,Data!L139,0)</f>
        <v>0</v>
      </c>
      <c r="P3128" s="168">
        <f>IF(P$2=$A3128,Data!M139,0)</f>
        <v>0</v>
      </c>
      <c r="Q3128" s="168">
        <f>IF(Q$2=$A3128,Data!N139,0)</f>
        <v>0</v>
      </c>
      <c r="R3128" s="169">
        <f>IF(R$2=$A3128,Data!O139,0)</f>
        <v>0</v>
      </c>
      <c r="S3128" s="169">
        <f>IF(S$2=$A3128,Data!P139,0)</f>
        <v>0</v>
      </c>
      <c r="T3128" s="169">
        <f>IF(T$2=$A3128,Data!Q139,0)</f>
        <v>0</v>
      </c>
      <c r="U3128" s="169">
        <f>IF(U$2=$A3128,Data!R139,0)</f>
        <v>0</v>
      </c>
      <c r="V3128" s="169">
        <f>IF(V$2=$A3128,Data!S139,0)</f>
        <v>0</v>
      </c>
      <c r="W3128" s="169">
        <f>IF(W$2=$A3128,Data!T139,0)</f>
        <v>0</v>
      </c>
      <c r="X3128" s="169">
        <f>IF(X$2=$A3128,Data!U139,0)</f>
        <v>0</v>
      </c>
      <c r="Y3128" s="169">
        <f>IF(Y$2=$A3128,Data!V139,0)</f>
        <v>0</v>
      </c>
      <c r="Z3128" s="169">
        <f>IF(Z$2=$A3128,Data!W139,0)</f>
        <v>0</v>
      </c>
      <c r="AA3128" s="169">
        <f>IF(AA$2=$A3128,Data!X139,0)</f>
        <v>0</v>
      </c>
      <c r="AB3128" s="169">
        <f>IF(AB$2=$A3128,Data!Y139,0)</f>
        <v>0</v>
      </c>
      <c r="AC3128" s="169">
        <f>IF(AC$2=$A3128,Data!Z139,0)</f>
        <v>0</v>
      </c>
      <c r="AD3128" s="170">
        <f>IF(AD$2=$A3128,Data!AA139,0)</f>
        <v>0</v>
      </c>
      <c r="AE3128" s="171">
        <f>IF(AE$2=$A3128,Data!AB139,0)</f>
        <v>0</v>
      </c>
      <c r="AF3128" s="170">
        <f>IF(AF$2=$A3128,Data!AC139,0)</f>
        <v>0</v>
      </c>
      <c r="AG3128" s="171">
        <f>IF(AG$2=$A3128,Data!AD139,0)</f>
        <v>0</v>
      </c>
      <c r="AH3128" s="170">
        <f>IF(AH$2=$A3128,Data!AE139,0)</f>
        <v>0</v>
      </c>
      <c r="AI3128" s="171">
        <f>IF(AI$2=$A3128,Data!AF139,0)</f>
        <v>0</v>
      </c>
      <c r="AJ3128" s="170">
        <f>IF(AJ$2=$A3128,Data!AG139,0)</f>
        <v>0</v>
      </c>
      <c r="AK3128" s="171">
        <f>IF(AK$2=$A3128,Data!AH139,0)</f>
        <v>0</v>
      </c>
      <c r="AL3128" s="170">
        <f>IF(AL$2=$A3128,Data!AI139,0)</f>
        <v>0</v>
      </c>
      <c r="AM3128" t="str">
        <f t="shared" si="96"/>
        <v>AA</v>
      </c>
      <c r="AN3128" t="e">
        <f>+INDEX(Validation!$D$4:$D$250,MATCH(Merge!B3128,Validation!$E$4:$E$250,0))</f>
        <v>#N/A</v>
      </c>
      <c r="AO3128" s="172">
        <f t="shared" si="97"/>
        <v>0</v>
      </c>
    </row>
    <row r="3129" spans="1:41" ht="15" x14ac:dyDescent="0.25">
      <c r="A3129">
        <f>Inputs!$H$18</f>
        <v>8</v>
      </c>
      <c r="B3129" t="str">
        <f>Inputs!$D$4</f>
        <v>Select Agency…</v>
      </c>
      <c r="C3129" s="166" t="str">
        <f>Inputs!$I$6</f>
        <v>(insert code)</v>
      </c>
      <c r="D3129" t="str">
        <f>IFERROR(INDEX(Inputs!$I$11:$I$19,MATCH(A3129,Inputs!$H$11:$H$19)),"")</f>
        <v>(insert code)</v>
      </c>
      <c r="E3129" t="s">
        <v>869</v>
      </c>
      <c r="F3129" s="168">
        <f>IF(F$2=$A3129,Data!C140,0)</f>
        <v>0</v>
      </c>
      <c r="G3129" s="168">
        <f>IF(G$2=$A3129,Data!D140,0)</f>
        <v>0</v>
      </c>
      <c r="H3129" s="168">
        <f>IF(H$2=$A3129,Data!E140,0)</f>
        <v>0</v>
      </c>
      <c r="I3129" s="168">
        <f>IF(I$2=$A3129,Data!F140,0)</f>
        <v>0</v>
      </c>
      <c r="J3129" s="168">
        <f>IF(J$2=$A3129,Data!G140,0)</f>
        <v>0</v>
      </c>
      <c r="K3129" s="168">
        <f>IF(K$2=$A3129,Data!H140,0)</f>
        <v>0</v>
      </c>
      <c r="L3129" s="168">
        <f>IF(L$2=$A3129,Data!I140,0)</f>
        <v>0</v>
      </c>
      <c r="M3129" s="168">
        <f>IF(M$2=$A3129,Data!J140,0)</f>
        <v>0</v>
      </c>
      <c r="N3129" s="168">
        <f>IF(N$2=$A3129,Data!K140,0)</f>
        <v>0</v>
      </c>
      <c r="O3129" s="168">
        <f>IF(O$2=$A3129,Data!L140,0)</f>
        <v>0</v>
      </c>
      <c r="P3129" s="168">
        <f>IF(P$2=$A3129,Data!M140,0)</f>
        <v>0</v>
      </c>
      <c r="Q3129" s="168">
        <f>IF(Q$2=$A3129,Data!N140,0)</f>
        <v>0</v>
      </c>
      <c r="R3129" s="169">
        <f>IF(R$2=$A3129,Data!O140,0)</f>
        <v>0</v>
      </c>
      <c r="S3129" s="169">
        <f>IF(S$2=$A3129,Data!P140,0)</f>
        <v>0</v>
      </c>
      <c r="T3129" s="169">
        <f>IF(T$2=$A3129,Data!Q140,0)</f>
        <v>0</v>
      </c>
      <c r="U3129" s="169">
        <f>IF(U$2=$A3129,Data!R140,0)</f>
        <v>0</v>
      </c>
      <c r="V3129" s="169">
        <f>IF(V$2=$A3129,Data!S140,0)</f>
        <v>0</v>
      </c>
      <c r="W3129" s="169">
        <f>IF(W$2=$A3129,Data!T140,0)</f>
        <v>0</v>
      </c>
      <c r="X3129" s="169">
        <f>IF(X$2=$A3129,Data!U140,0)</f>
        <v>0</v>
      </c>
      <c r="Y3129" s="169">
        <f>IF(Y$2=$A3129,Data!V140,0)</f>
        <v>0</v>
      </c>
      <c r="Z3129" s="169">
        <f>IF(Z$2=$A3129,Data!W140,0)</f>
        <v>0</v>
      </c>
      <c r="AA3129" s="169">
        <f>IF(AA$2=$A3129,Data!X140,0)</f>
        <v>0</v>
      </c>
      <c r="AB3129" s="169">
        <f>IF(AB$2=$A3129,Data!Y140,0)</f>
        <v>0</v>
      </c>
      <c r="AC3129" s="169">
        <f>IF(AC$2=$A3129,Data!Z140,0)</f>
        <v>0</v>
      </c>
      <c r="AD3129" s="170">
        <f>IF(AD$2=$A3129,Data!AA140,0)</f>
        <v>0</v>
      </c>
      <c r="AE3129" s="171">
        <f>IF(AE$2=$A3129,Data!AB140,0)</f>
        <v>0</v>
      </c>
      <c r="AF3129" s="170">
        <f>IF(AF$2=$A3129,Data!AC140,0)</f>
        <v>0</v>
      </c>
      <c r="AG3129" s="171">
        <f>IF(AG$2=$A3129,Data!AD140,0)</f>
        <v>0</v>
      </c>
      <c r="AH3129" s="170">
        <f>IF(AH$2=$A3129,Data!AE140,0)</f>
        <v>0</v>
      </c>
      <c r="AI3129" s="171">
        <f>IF(AI$2=$A3129,Data!AF140,0)</f>
        <v>0</v>
      </c>
      <c r="AJ3129" s="170">
        <f>IF(AJ$2=$A3129,Data!AG140,0)</f>
        <v>0</v>
      </c>
      <c r="AK3129" s="171">
        <f>IF(AK$2=$A3129,Data!AH140,0)</f>
        <v>0</v>
      </c>
      <c r="AL3129" s="170">
        <f>IF(AL$2=$A3129,Data!AI140,0)</f>
        <v>0</v>
      </c>
      <c r="AM3129" t="str">
        <f t="shared" si="96"/>
        <v>AA</v>
      </c>
      <c r="AN3129" t="e">
        <f>+INDEX(Validation!$D$4:$D$250,MATCH(Merge!B3129,Validation!$E$4:$E$250,0))</f>
        <v>#N/A</v>
      </c>
      <c r="AO3129" s="172">
        <f t="shared" si="97"/>
        <v>0</v>
      </c>
    </row>
    <row r="3130" spans="1:41" ht="15" x14ac:dyDescent="0.25">
      <c r="A3130">
        <f>Inputs!$H$18</f>
        <v>8</v>
      </c>
      <c r="B3130" t="str">
        <f>Inputs!$D$4</f>
        <v>Select Agency…</v>
      </c>
      <c r="C3130" s="166" t="str">
        <f>Inputs!$I$6</f>
        <v>(insert code)</v>
      </c>
      <c r="D3130" t="str">
        <f>IFERROR(INDEX(Inputs!$I$11:$I$19,MATCH(A3130,Inputs!$H$11:$H$19)),"")</f>
        <v>(insert code)</v>
      </c>
      <c r="E3130" t="s">
        <v>869</v>
      </c>
      <c r="F3130" s="168">
        <f>IF(F$2=$A3130,Data!C141,0)</f>
        <v>0</v>
      </c>
      <c r="G3130" s="168">
        <f>IF(G$2=$A3130,Data!D141,0)</f>
        <v>0</v>
      </c>
      <c r="H3130" s="168">
        <f>IF(H$2=$A3130,Data!E141,0)</f>
        <v>0</v>
      </c>
      <c r="I3130" s="168">
        <f>IF(I$2=$A3130,Data!F141,0)</f>
        <v>0</v>
      </c>
      <c r="J3130" s="168">
        <f>IF(J$2=$A3130,Data!G141,0)</f>
        <v>0</v>
      </c>
      <c r="K3130" s="168">
        <f>IF(K$2=$A3130,Data!H141,0)</f>
        <v>0</v>
      </c>
      <c r="L3130" s="168">
        <f>IF(L$2=$A3130,Data!I141,0)</f>
        <v>0</v>
      </c>
      <c r="M3130" s="168">
        <f>IF(M$2=$A3130,Data!J141,0)</f>
        <v>0</v>
      </c>
      <c r="N3130" s="168">
        <f>IF(N$2=$A3130,Data!K141,0)</f>
        <v>0</v>
      </c>
      <c r="O3130" s="168">
        <f>IF(O$2=$A3130,Data!L141,0)</f>
        <v>0</v>
      </c>
      <c r="P3130" s="168">
        <f>IF(P$2=$A3130,Data!M141,0)</f>
        <v>0</v>
      </c>
      <c r="Q3130" s="168">
        <f>IF(Q$2=$A3130,Data!N141,0)</f>
        <v>0</v>
      </c>
      <c r="R3130" s="169">
        <f>IF(R$2=$A3130,Data!O141,0)</f>
        <v>0</v>
      </c>
      <c r="S3130" s="169">
        <f>IF(S$2=$A3130,Data!P141,0)</f>
        <v>0</v>
      </c>
      <c r="T3130" s="169">
        <f>IF(T$2=$A3130,Data!Q141,0)</f>
        <v>0</v>
      </c>
      <c r="U3130" s="169">
        <f>IF(U$2=$A3130,Data!R141,0)</f>
        <v>0</v>
      </c>
      <c r="V3130" s="169">
        <f>IF(V$2=$A3130,Data!S141,0)</f>
        <v>0</v>
      </c>
      <c r="W3130" s="169">
        <f>IF(W$2=$A3130,Data!T141,0)</f>
        <v>0</v>
      </c>
      <c r="X3130" s="169">
        <f>IF(X$2=$A3130,Data!U141,0)</f>
        <v>0</v>
      </c>
      <c r="Y3130" s="169">
        <f>IF(Y$2=$A3130,Data!V141,0)</f>
        <v>0</v>
      </c>
      <c r="Z3130" s="169">
        <f>IF(Z$2=$A3130,Data!W141,0)</f>
        <v>0</v>
      </c>
      <c r="AA3130" s="169">
        <f>IF(AA$2=$A3130,Data!X141,0)</f>
        <v>0</v>
      </c>
      <c r="AB3130" s="169">
        <f>IF(AB$2=$A3130,Data!Y141,0)</f>
        <v>0</v>
      </c>
      <c r="AC3130" s="169">
        <f>IF(AC$2=$A3130,Data!Z141,0)</f>
        <v>0</v>
      </c>
      <c r="AD3130" s="170">
        <f>IF(AD$2=$A3130,Data!AA141,0)</f>
        <v>0</v>
      </c>
      <c r="AE3130" s="171">
        <f>IF(AE$2=$A3130,Data!AB141,0)</f>
        <v>0</v>
      </c>
      <c r="AF3130" s="170">
        <f>IF(AF$2=$A3130,Data!AC141,0)</f>
        <v>0</v>
      </c>
      <c r="AG3130" s="171">
        <f>IF(AG$2=$A3130,Data!AD141,0)</f>
        <v>0</v>
      </c>
      <c r="AH3130" s="170">
        <f>IF(AH$2=$A3130,Data!AE141,0)</f>
        <v>0</v>
      </c>
      <c r="AI3130" s="171">
        <f>IF(AI$2=$A3130,Data!AF141,0)</f>
        <v>0</v>
      </c>
      <c r="AJ3130" s="170">
        <f>IF(AJ$2=$A3130,Data!AG141,0)</f>
        <v>0</v>
      </c>
      <c r="AK3130" s="171">
        <f>IF(AK$2=$A3130,Data!AH141,0)</f>
        <v>0</v>
      </c>
      <c r="AL3130" s="170">
        <f>IF(AL$2=$A3130,Data!AI141,0)</f>
        <v>0</v>
      </c>
      <c r="AM3130" t="str">
        <f t="shared" si="96"/>
        <v>AA</v>
      </c>
      <c r="AN3130" t="e">
        <f>+INDEX(Validation!$D$4:$D$250,MATCH(Merge!B3130,Validation!$E$4:$E$250,0))</f>
        <v>#N/A</v>
      </c>
      <c r="AO3130" s="172">
        <f t="shared" si="97"/>
        <v>0</v>
      </c>
    </row>
    <row r="3131" spans="1:41" ht="15" x14ac:dyDescent="0.25">
      <c r="A3131">
        <f>Inputs!$H$18</f>
        <v>8</v>
      </c>
      <c r="B3131" t="str">
        <f>Inputs!$D$4</f>
        <v>Select Agency…</v>
      </c>
      <c r="C3131" s="166" t="str">
        <f>Inputs!$I$6</f>
        <v>(insert code)</v>
      </c>
      <c r="D3131" t="str">
        <f>IFERROR(INDEX(Inputs!$I$11:$I$19,MATCH(A3131,Inputs!$H$11:$H$19)),"")</f>
        <v>(insert code)</v>
      </c>
      <c r="E3131" t="s">
        <v>869</v>
      </c>
      <c r="F3131" s="168">
        <f>IF(F$2=$A3131,Data!C142,0)</f>
        <v>0</v>
      </c>
      <c r="G3131" s="168">
        <f>IF(G$2=$A3131,Data!D142,0)</f>
        <v>0</v>
      </c>
      <c r="H3131" s="168">
        <f>IF(H$2=$A3131,Data!E142,0)</f>
        <v>0</v>
      </c>
      <c r="I3131" s="168">
        <f>IF(I$2=$A3131,Data!F142,0)</f>
        <v>0</v>
      </c>
      <c r="J3131" s="168">
        <f>IF(J$2=$A3131,Data!G142,0)</f>
        <v>0</v>
      </c>
      <c r="K3131" s="168">
        <f>IF(K$2=$A3131,Data!H142,0)</f>
        <v>0</v>
      </c>
      <c r="L3131" s="168">
        <f>IF(L$2=$A3131,Data!I142,0)</f>
        <v>0</v>
      </c>
      <c r="M3131" s="168">
        <f>IF(M$2=$A3131,Data!J142,0)</f>
        <v>0</v>
      </c>
      <c r="N3131" s="168">
        <f>IF(N$2=$A3131,Data!K142,0)</f>
        <v>0</v>
      </c>
      <c r="O3131" s="168">
        <f>IF(O$2=$A3131,Data!L142,0)</f>
        <v>0</v>
      </c>
      <c r="P3131" s="168">
        <f>IF(P$2=$A3131,Data!M142,0)</f>
        <v>0</v>
      </c>
      <c r="Q3131" s="168">
        <f>IF(Q$2=$A3131,Data!N142,0)</f>
        <v>0</v>
      </c>
      <c r="R3131" s="169">
        <f>IF(R$2=$A3131,Data!O142,0)</f>
        <v>0</v>
      </c>
      <c r="S3131" s="169">
        <f>IF(S$2=$A3131,Data!P142,0)</f>
        <v>0</v>
      </c>
      <c r="T3131" s="169">
        <f>IF(T$2=$A3131,Data!Q142,0)</f>
        <v>0</v>
      </c>
      <c r="U3131" s="169">
        <f>IF(U$2=$A3131,Data!R142,0)</f>
        <v>0</v>
      </c>
      <c r="V3131" s="169">
        <f>IF(V$2=$A3131,Data!S142,0)</f>
        <v>0</v>
      </c>
      <c r="W3131" s="169">
        <f>IF(W$2=$A3131,Data!T142,0)</f>
        <v>0</v>
      </c>
      <c r="X3131" s="169">
        <f>IF(X$2=$A3131,Data!U142,0)</f>
        <v>0</v>
      </c>
      <c r="Y3131" s="169">
        <f>IF(Y$2=$A3131,Data!V142,0)</f>
        <v>0</v>
      </c>
      <c r="Z3131" s="169">
        <f>IF(Z$2=$A3131,Data!W142,0)</f>
        <v>0</v>
      </c>
      <c r="AA3131" s="169">
        <f>IF(AA$2=$A3131,Data!X142,0)</f>
        <v>0</v>
      </c>
      <c r="AB3131" s="169">
        <f>IF(AB$2=$A3131,Data!Y142,0)</f>
        <v>0</v>
      </c>
      <c r="AC3131" s="169">
        <f>IF(AC$2=$A3131,Data!Z142,0)</f>
        <v>0</v>
      </c>
      <c r="AD3131" s="170">
        <f>IF(AD$2=$A3131,Data!AA142,0)</f>
        <v>0</v>
      </c>
      <c r="AE3131" s="171">
        <f>IF(AE$2=$A3131,Data!AB142,0)</f>
        <v>0</v>
      </c>
      <c r="AF3131" s="170">
        <f>IF(AF$2=$A3131,Data!AC142,0)</f>
        <v>0</v>
      </c>
      <c r="AG3131" s="171">
        <f>IF(AG$2=$A3131,Data!AD142,0)</f>
        <v>0</v>
      </c>
      <c r="AH3131" s="170">
        <f>IF(AH$2=$A3131,Data!AE142,0)</f>
        <v>0</v>
      </c>
      <c r="AI3131" s="171">
        <f>IF(AI$2=$A3131,Data!AF142,0)</f>
        <v>0</v>
      </c>
      <c r="AJ3131" s="170">
        <f>IF(AJ$2=$A3131,Data!AG142,0)</f>
        <v>0</v>
      </c>
      <c r="AK3131" s="171">
        <f>IF(AK$2=$A3131,Data!AH142,0)</f>
        <v>0</v>
      </c>
      <c r="AL3131" s="170">
        <f>IF(AL$2=$A3131,Data!AI142,0)</f>
        <v>0</v>
      </c>
      <c r="AM3131" t="str">
        <f t="shared" si="96"/>
        <v>AA</v>
      </c>
      <c r="AN3131" t="e">
        <f>+INDEX(Validation!$D$4:$D$250,MATCH(Merge!B3131,Validation!$E$4:$E$250,0))</f>
        <v>#N/A</v>
      </c>
      <c r="AO3131" s="172">
        <f t="shared" si="97"/>
        <v>0</v>
      </c>
    </row>
    <row r="3132" spans="1:41" ht="15" x14ac:dyDescent="0.25">
      <c r="A3132">
        <f>Inputs!$H$18</f>
        <v>8</v>
      </c>
      <c r="B3132" t="str">
        <f>Inputs!$D$4</f>
        <v>Select Agency…</v>
      </c>
      <c r="C3132" s="166" t="str">
        <f>Inputs!$I$6</f>
        <v>(insert code)</v>
      </c>
      <c r="D3132" t="str">
        <f>IFERROR(INDEX(Inputs!$I$11:$I$19,MATCH(A3132,Inputs!$H$11:$H$19)),"")</f>
        <v>(insert code)</v>
      </c>
      <c r="E3132" t="s">
        <v>869</v>
      </c>
      <c r="F3132" s="168">
        <f>IF(F$2=$A3132,Data!C143,0)</f>
        <v>0</v>
      </c>
      <c r="G3132" s="168">
        <f>IF(G$2=$A3132,Data!D143,0)</f>
        <v>0</v>
      </c>
      <c r="H3132" s="168">
        <f>IF(H$2=$A3132,Data!E143,0)</f>
        <v>0</v>
      </c>
      <c r="I3132" s="168">
        <f>IF(I$2=$A3132,Data!F143,0)</f>
        <v>0</v>
      </c>
      <c r="J3132" s="168">
        <f>IF(J$2=$A3132,Data!G143,0)</f>
        <v>0</v>
      </c>
      <c r="K3132" s="168">
        <f>IF(K$2=$A3132,Data!H143,0)</f>
        <v>0</v>
      </c>
      <c r="L3132" s="168">
        <f>IF(L$2=$A3132,Data!I143,0)</f>
        <v>0</v>
      </c>
      <c r="M3132" s="168">
        <f>IF(M$2=$A3132,Data!J143,0)</f>
        <v>0</v>
      </c>
      <c r="N3132" s="168">
        <f>IF(N$2=$A3132,Data!K143,0)</f>
        <v>0</v>
      </c>
      <c r="O3132" s="168">
        <f>IF(O$2=$A3132,Data!L143,0)</f>
        <v>0</v>
      </c>
      <c r="P3132" s="168">
        <f>IF(P$2=$A3132,Data!M143,0)</f>
        <v>0</v>
      </c>
      <c r="Q3132" s="168">
        <f>IF(Q$2=$A3132,Data!N143,0)</f>
        <v>0</v>
      </c>
      <c r="R3132" s="169">
        <f>IF(R$2=$A3132,Data!O143,0)</f>
        <v>0</v>
      </c>
      <c r="S3132" s="169">
        <f>IF(S$2=$A3132,Data!P143,0)</f>
        <v>0</v>
      </c>
      <c r="T3132" s="169">
        <f>IF(T$2=$A3132,Data!Q143,0)</f>
        <v>0</v>
      </c>
      <c r="U3132" s="169">
        <f>IF(U$2=$A3132,Data!R143,0)</f>
        <v>0</v>
      </c>
      <c r="V3132" s="169">
        <f>IF(V$2=$A3132,Data!S143,0)</f>
        <v>0</v>
      </c>
      <c r="W3132" s="169">
        <f>IF(W$2=$A3132,Data!T143,0)</f>
        <v>0</v>
      </c>
      <c r="X3132" s="169">
        <f>IF(X$2=$A3132,Data!U143,0)</f>
        <v>0</v>
      </c>
      <c r="Y3132" s="169">
        <f>IF(Y$2=$A3132,Data!V143,0)</f>
        <v>0</v>
      </c>
      <c r="Z3132" s="169">
        <f>IF(Z$2=$A3132,Data!W143,0)</f>
        <v>0</v>
      </c>
      <c r="AA3132" s="169">
        <f>IF(AA$2=$A3132,Data!X143,0)</f>
        <v>0</v>
      </c>
      <c r="AB3132" s="169">
        <f>IF(AB$2=$A3132,Data!Y143,0)</f>
        <v>0</v>
      </c>
      <c r="AC3132" s="169">
        <f>IF(AC$2=$A3132,Data!Z143,0)</f>
        <v>0</v>
      </c>
      <c r="AD3132" s="170">
        <f>IF(AD$2=$A3132,Data!AA143,0)</f>
        <v>0</v>
      </c>
      <c r="AE3132" s="171">
        <f>IF(AE$2=$A3132,Data!AB143,0)</f>
        <v>0</v>
      </c>
      <c r="AF3132" s="170">
        <f>IF(AF$2=$A3132,Data!AC143,0)</f>
        <v>0</v>
      </c>
      <c r="AG3132" s="171">
        <f>IF(AG$2=$A3132,Data!AD143,0)</f>
        <v>0</v>
      </c>
      <c r="AH3132" s="170">
        <f>IF(AH$2=$A3132,Data!AE143,0)</f>
        <v>0</v>
      </c>
      <c r="AI3132" s="171">
        <f>IF(AI$2=$A3132,Data!AF143,0)</f>
        <v>0</v>
      </c>
      <c r="AJ3132" s="170">
        <f>IF(AJ$2=$A3132,Data!AG143,0)</f>
        <v>0</v>
      </c>
      <c r="AK3132" s="171">
        <f>IF(AK$2=$A3132,Data!AH143,0)</f>
        <v>0</v>
      </c>
      <c r="AL3132" s="170">
        <f>IF(AL$2=$A3132,Data!AI143,0)</f>
        <v>0</v>
      </c>
      <c r="AM3132" t="str">
        <f t="shared" si="96"/>
        <v>AA</v>
      </c>
      <c r="AN3132" t="e">
        <f>+INDEX(Validation!$D$4:$D$250,MATCH(Merge!B3132,Validation!$E$4:$E$250,0))</f>
        <v>#N/A</v>
      </c>
      <c r="AO3132" s="172">
        <f t="shared" si="97"/>
        <v>0</v>
      </c>
    </row>
    <row r="3133" spans="1:41" ht="15" x14ac:dyDescent="0.25">
      <c r="A3133">
        <f>Inputs!$H$18</f>
        <v>8</v>
      </c>
      <c r="B3133" t="str">
        <f>Inputs!$D$4</f>
        <v>Select Agency…</v>
      </c>
      <c r="C3133" s="166" t="str">
        <f>Inputs!$I$6</f>
        <v>(insert code)</v>
      </c>
      <c r="D3133" t="str">
        <f>IFERROR(INDEX(Inputs!$I$11:$I$19,MATCH(A3133,Inputs!$H$11:$H$19)),"")</f>
        <v>(insert code)</v>
      </c>
      <c r="E3133" t="s">
        <v>869</v>
      </c>
      <c r="F3133" s="168">
        <f>IF(F$2=$A3133,Data!C144,0)</f>
        <v>0</v>
      </c>
      <c r="G3133" s="168">
        <f>IF(G$2=$A3133,Data!D144,0)</f>
        <v>0</v>
      </c>
      <c r="H3133" s="168">
        <f>IF(H$2=$A3133,Data!E144,0)</f>
        <v>0</v>
      </c>
      <c r="I3133" s="168">
        <f>IF(I$2=$A3133,Data!F144,0)</f>
        <v>0</v>
      </c>
      <c r="J3133" s="168">
        <f>IF(J$2=$A3133,Data!G144,0)</f>
        <v>0</v>
      </c>
      <c r="K3133" s="168">
        <f>IF(K$2=$A3133,Data!H144,0)</f>
        <v>0</v>
      </c>
      <c r="L3133" s="168">
        <f>IF(L$2=$A3133,Data!I144,0)</f>
        <v>0</v>
      </c>
      <c r="M3133" s="168">
        <f>IF(M$2=$A3133,Data!J144,0)</f>
        <v>0</v>
      </c>
      <c r="N3133" s="168">
        <f>IF(N$2=$A3133,Data!K144,0)</f>
        <v>0</v>
      </c>
      <c r="O3133" s="168">
        <f>IF(O$2=$A3133,Data!L144,0)</f>
        <v>0</v>
      </c>
      <c r="P3133" s="168">
        <f>IF(P$2=$A3133,Data!M144,0)</f>
        <v>0</v>
      </c>
      <c r="Q3133" s="168">
        <f>IF(Q$2=$A3133,Data!N144,0)</f>
        <v>0</v>
      </c>
      <c r="R3133" s="169">
        <f>IF(R$2=$A3133,Data!O144,0)</f>
        <v>0</v>
      </c>
      <c r="S3133" s="169">
        <f>IF(S$2=$A3133,Data!P144,0)</f>
        <v>0</v>
      </c>
      <c r="T3133" s="169">
        <f>IF(T$2=$A3133,Data!Q144,0)</f>
        <v>0</v>
      </c>
      <c r="U3133" s="169">
        <f>IF(U$2=$A3133,Data!R144,0)</f>
        <v>0</v>
      </c>
      <c r="V3133" s="169">
        <f>IF(V$2=$A3133,Data!S144,0)</f>
        <v>0</v>
      </c>
      <c r="W3133" s="169">
        <f>IF(W$2=$A3133,Data!T144,0)</f>
        <v>0</v>
      </c>
      <c r="X3133" s="169">
        <f>IF(X$2=$A3133,Data!U144,0)</f>
        <v>0</v>
      </c>
      <c r="Y3133" s="169">
        <f>IF(Y$2=$A3133,Data!V144,0)</f>
        <v>0</v>
      </c>
      <c r="Z3133" s="169">
        <f>IF(Z$2=$A3133,Data!W144,0)</f>
        <v>0</v>
      </c>
      <c r="AA3133" s="169">
        <f>IF(AA$2=$A3133,Data!X144,0)</f>
        <v>0</v>
      </c>
      <c r="AB3133" s="169">
        <f>IF(AB$2=$A3133,Data!Y144,0)</f>
        <v>0</v>
      </c>
      <c r="AC3133" s="169">
        <f>IF(AC$2=$A3133,Data!Z144,0)</f>
        <v>0</v>
      </c>
      <c r="AD3133" s="170">
        <f>IF(AD$2=$A3133,Data!AA144,0)</f>
        <v>0</v>
      </c>
      <c r="AE3133" s="171">
        <f>IF(AE$2=$A3133,Data!AB144,0)</f>
        <v>0</v>
      </c>
      <c r="AF3133" s="170">
        <f>IF(AF$2=$A3133,Data!AC144,0)</f>
        <v>0</v>
      </c>
      <c r="AG3133" s="171">
        <f>IF(AG$2=$A3133,Data!AD144,0)</f>
        <v>0</v>
      </c>
      <c r="AH3133" s="170">
        <f>IF(AH$2=$A3133,Data!AE144,0)</f>
        <v>0</v>
      </c>
      <c r="AI3133" s="171">
        <f>IF(AI$2=$A3133,Data!AF144,0)</f>
        <v>0</v>
      </c>
      <c r="AJ3133" s="170">
        <f>IF(AJ$2=$A3133,Data!AG144,0)</f>
        <v>0</v>
      </c>
      <c r="AK3133" s="171">
        <f>IF(AK$2=$A3133,Data!AH144,0)</f>
        <v>0</v>
      </c>
      <c r="AL3133" s="170">
        <f>IF(AL$2=$A3133,Data!AI144,0)</f>
        <v>0</v>
      </c>
      <c r="AM3133" t="str">
        <f t="shared" si="96"/>
        <v>AA</v>
      </c>
      <c r="AN3133" t="e">
        <f>+INDEX(Validation!$D$4:$D$250,MATCH(Merge!B3133,Validation!$E$4:$E$250,0))</f>
        <v>#N/A</v>
      </c>
      <c r="AO3133" s="172">
        <f t="shared" si="97"/>
        <v>0</v>
      </c>
    </row>
    <row r="3134" spans="1:41" ht="15" x14ac:dyDescent="0.25">
      <c r="A3134">
        <f>Inputs!$H$18</f>
        <v>8</v>
      </c>
      <c r="B3134" t="str">
        <f>Inputs!$D$4</f>
        <v>Select Agency…</v>
      </c>
      <c r="C3134" s="166" t="str">
        <f>Inputs!$I$6</f>
        <v>(insert code)</v>
      </c>
      <c r="D3134" t="str">
        <f>IFERROR(INDEX(Inputs!$I$11:$I$19,MATCH(A3134,Inputs!$H$11:$H$19)),"")</f>
        <v>(insert code)</v>
      </c>
      <c r="E3134" t="s">
        <v>869</v>
      </c>
      <c r="F3134" s="168">
        <f>IF(F$2=$A3134,Data!C145,0)</f>
        <v>0</v>
      </c>
      <c r="G3134" s="168">
        <f>IF(G$2=$A3134,Data!D145,0)</f>
        <v>0</v>
      </c>
      <c r="H3134" s="168">
        <f>IF(H$2=$A3134,Data!E145,0)</f>
        <v>0</v>
      </c>
      <c r="I3134" s="168">
        <f>IF(I$2=$A3134,Data!F145,0)</f>
        <v>0</v>
      </c>
      <c r="J3134" s="168">
        <f>IF(J$2=$A3134,Data!G145,0)</f>
        <v>0</v>
      </c>
      <c r="K3134" s="168">
        <f>IF(K$2=$A3134,Data!H145,0)</f>
        <v>0</v>
      </c>
      <c r="L3134" s="168">
        <f>IF(L$2=$A3134,Data!I145,0)</f>
        <v>0</v>
      </c>
      <c r="M3134" s="168">
        <f>IF(M$2=$A3134,Data!J145,0)</f>
        <v>0</v>
      </c>
      <c r="N3134" s="168">
        <f>IF(N$2=$A3134,Data!K145,0)</f>
        <v>0</v>
      </c>
      <c r="O3134" s="168">
        <f>IF(O$2=$A3134,Data!L145,0)</f>
        <v>0</v>
      </c>
      <c r="P3134" s="168">
        <f>IF(P$2=$A3134,Data!M145,0)</f>
        <v>0</v>
      </c>
      <c r="Q3134" s="168">
        <f>IF(Q$2=$A3134,Data!N145,0)</f>
        <v>0</v>
      </c>
      <c r="R3134" s="169">
        <f>IF(R$2=$A3134,Data!O145,0)</f>
        <v>0</v>
      </c>
      <c r="S3134" s="169">
        <f>IF(S$2=$A3134,Data!P145,0)</f>
        <v>0</v>
      </c>
      <c r="T3134" s="169">
        <f>IF(T$2=$A3134,Data!Q145,0)</f>
        <v>0</v>
      </c>
      <c r="U3134" s="169">
        <f>IF(U$2=$A3134,Data!R145,0)</f>
        <v>0</v>
      </c>
      <c r="V3134" s="169">
        <f>IF(V$2=$A3134,Data!S145,0)</f>
        <v>0</v>
      </c>
      <c r="W3134" s="169">
        <f>IF(W$2=$A3134,Data!T145,0)</f>
        <v>0</v>
      </c>
      <c r="X3134" s="169">
        <f>IF(X$2=$A3134,Data!U145,0)</f>
        <v>0</v>
      </c>
      <c r="Y3134" s="169">
        <f>IF(Y$2=$A3134,Data!V145,0)</f>
        <v>0</v>
      </c>
      <c r="Z3134" s="169">
        <f>IF(Z$2=$A3134,Data!W145,0)</f>
        <v>0</v>
      </c>
      <c r="AA3134" s="169">
        <f>IF(AA$2=$A3134,Data!X145,0)</f>
        <v>0</v>
      </c>
      <c r="AB3134" s="169">
        <f>IF(AB$2=$A3134,Data!Y145,0)</f>
        <v>0</v>
      </c>
      <c r="AC3134" s="169">
        <f>IF(AC$2=$A3134,Data!Z145,0)</f>
        <v>0</v>
      </c>
      <c r="AD3134" s="170">
        <f>IF(AD$2=$A3134,Data!AA145,0)</f>
        <v>0</v>
      </c>
      <c r="AE3134" s="171">
        <f>IF(AE$2=$A3134,Data!AB145,0)</f>
        <v>0</v>
      </c>
      <c r="AF3134" s="170">
        <f>IF(AF$2=$A3134,Data!AC145,0)</f>
        <v>0</v>
      </c>
      <c r="AG3134" s="171">
        <f>IF(AG$2=$A3134,Data!AD145,0)</f>
        <v>0</v>
      </c>
      <c r="AH3134" s="170">
        <f>IF(AH$2=$A3134,Data!AE145,0)</f>
        <v>0</v>
      </c>
      <c r="AI3134" s="171">
        <f>IF(AI$2=$A3134,Data!AF145,0)</f>
        <v>0</v>
      </c>
      <c r="AJ3134" s="170">
        <f>IF(AJ$2=$A3134,Data!AG145,0)</f>
        <v>0</v>
      </c>
      <c r="AK3134" s="171">
        <f>IF(AK$2=$A3134,Data!AH145,0)</f>
        <v>0</v>
      </c>
      <c r="AL3134" s="170">
        <f>IF(AL$2=$A3134,Data!AI145,0)</f>
        <v>0</v>
      </c>
      <c r="AM3134" t="str">
        <f t="shared" si="96"/>
        <v>AA</v>
      </c>
      <c r="AN3134" t="e">
        <f>+INDEX(Validation!$D$4:$D$250,MATCH(Merge!B3134,Validation!$E$4:$E$250,0))</f>
        <v>#N/A</v>
      </c>
      <c r="AO3134" s="172">
        <f t="shared" si="97"/>
        <v>0</v>
      </c>
    </row>
    <row r="3135" spans="1:41" ht="15" x14ac:dyDescent="0.25">
      <c r="A3135">
        <f>Inputs!$H$18</f>
        <v>8</v>
      </c>
      <c r="B3135" t="str">
        <f>Inputs!$D$4</f>
        <v>Select Agency…</v>
      </c>
      <c r="C3135" s="166" t="str">
        <f>Inputs!$I$6</f>
        <v>(insert code)</v>
      </c>
      <c r="D3135" t="str">
        <f>IFERROR(INDEX(Inputs!$I$11:$I$19,MATCH(A3135,Inputs!$H$11:$H$19)),"")</f>
        <v>(insert code)</v>
      </c>
      <c r="E3135" t="s">
        <v>869</v>
      </c>
      <c r="F3135" s="168">
        <f>IF(F$2=$A3135,Data!C146,0)</f>
        <v>0</v>
      </c>
      <c r="G3135" s="168">
        <f>IF(G$2=$A3135,Data!D146,0)</f>
        <v>0</v>
      </c>
      <c r="H3135" s="168">
        <f>IF(H$2=$A3135,Data!E146,0)</f>
        <v>0</v>
      </c>
      <c r="I3135" s="168">
        <f>IF(I$2=$A3135,Data!F146,0)</f>
        <v>0</v>
      </c>
      <c r="J3135" s="168">
        <f>IF(J$2=$A3135,Data!G146,0)</f>
        <v>0</v>
      </c>
      <c r="K3135" s="168">
        <f>IF(K$2=$A3135,Data!H146,0)</f>
        <v>0</v>
      </c>
      <c r="L3135" s="168">
        <f>IF(L$2=$A3135,Data!I146,0)</f>
        <v>0</v>
      </c>
      <c r="M3135" s="168">
        <f>IF(M$2=$A3135,Data!J146,0)</f>
        <v>0</v>
      </c>
      <c r="N3135" s="168">
        <f>IF(N$2=$A3135,Data!K146,0)</f>
        <v>0</v>
      </c>
      <c r="O3135" s="168">
        <f>IF(O$2=$A3135,Data!L146,0)</f>
        <v>0</v>
      </c>
      <c r="P3135" s="168">
        <f>IF(P$2=$A3135,Data!M146,0)</f>
        <v>0</v>
      </c>
      <c r="Q3135" s="168">
        <f>IF(Q$2=$A3135,Data!N146,0)</f>
        <v>0</v>
      </c>
      <c r="R3135" s="169">
        <f>IF(R$2=$A3135,Data!O146,0)</f>
        <v>0</v>
      </c>
      <c r="S3135" s="169">
        <f>IF(S$2=$A3135,Data!P146,0)</f>
        <v>0</v>
      </c>
      <c r="T3135" s="169">
        <f>IF(T$2=$A3135,Data!Q146,0)</f>
        <v>0</v>
      </c>
      <c r="U3135" s="169">
        <f>IF(U$2=$A3135,Data!R146,0)</f>
        <v>0</v>
      </c>
      <c r="V3135" s="169">
        <f>IF(V$2=$A3135,Data!S146,0)</f>
        <v>0</v>
      </c>
      <c r="W3135" s="169">
        <f>IF(W$2=$A3135,Data!T146,0)</f>
        <v>0</v>
      </c>
      <c r="X3135" s="169">
        <f>IF(X$2=$A3135,Data!U146,0)</f>
        <v>0</v>
      </c>
      <c r="Y3135" s="169">
        <f>IF(Y$2=$A3135,Data!V146,0)</f>
        <v>0</v>
      </c>
      <c r="Z3135" s="169">
        <f>IF(Z$2=$A3135,Data!W146,0)</f>
        <v>0</v>
      </c>
      <c r="AA3135" s="169">
        <f>IF(AA$2=$A3135,Data!X146,0)</f>
        <v>0</v>
      </c>
      <c r="AB3135" s="169">
        <f>IF(AB$2=$A3135,Data!Y146,0)</f>
        <v>0</v>
      </c>
      <c r="AC3135" s="169">
        <f>IF(AC$2=$A3135,Data!Z146,0)</f>
        <v>0</v>
      </c>
      <c r="AD3135" s="170">
        <f>IF(AD$2=$A3135,Data!AA146,0)</f>
        <v>0</v>
      </c>
      <c r="AE3135" s="171">
        <f>IF(AE$2=$A3135,Data!AB146,0)</f>
        <v>0</v>
      </c>
      <c r="AF3135" s="170">
        <f>IF(AF$2=$A3135,Data!AC146,0)</f>
        <v>0</v>
      </c>
      <c r="AG3135" s="171">
        <f>IF(AG$2=$A3135,Data!AD146,0)</f>
        <v>0</v>
      </c>
      <c r="AH3135" s="170">
        <f>IF(AH$2=$A3135,Data!AE146,0)</f>
        <v>0</v>
      </c>
      <c r="AI3135" s="171">
        <f>IF(AI$2=$A3135,Data!AF146,0)</f>
        <v>0</v>
      </c>
      <c r="AJ3135" s="170">
        <f>IF(AJ$2=$A3135,Data!AG146,0)</f>
        <v>0</v>
      </c>
      <c r="AK3135" s="171">
        <f>IF(AK$2=$A3135,Data!AH146,0)</f>
        <v>0</v>
      </c>
      <c r="AL3135" s="170">
        <f>IF(AL$2=$A3135,Data!AI146,0)</f>
        <v>0</v>
      </c>
      <c r="AM3135" t="str">
        <f t="shared" si="96"/>
        <v>AA</v>
      </c>
      <c r="AN3135" t="e">
        <f>+INDEX(Validation!$D$4:$D$250,MATCH(Merge!B3135,Validation!$E$4:$E$250,0))</f>
        <v>#N/A</v>
      </c>
      <c r="AO3135" s="172">
        <f t="shared" si="97"/>
        <v>0</v>
      </c>
    </row>
    <row r="3136" spans="1:41" ht="15" x14ac:dyDescent="0.25">
      <c r="A3136">
        <f>Inputs!$H$18</f>
        <v>8</v>
      </c>
      <c r="B3136" t="str">
        <f>Inputs!$D$4</f>
        <v>Select Agency…</v>
      </c>
      <c r="C3136" s="166" t="str">
        <f>Inputs!$I$6</f>
        <v>(insert code)</v>
      </c>
      <c r="D3136" t="str">
        <f>IFERROR(INDEX(Inputs!$I$11:$I$19,MATCH(A3136,Inputs!$H$11:$H$19)),"")</f>
        <v>(insert code)</v>
      </c>
      <c r="E3136" t="s">
        <v>869</v>
      </c>
      <c r="F3136" s="168">
        <f>IF(F$2=$A3136,Data!C147,0)</f>
        <v>0</v>
      </c>
      <c r="G3136" s="168">
        <f>IF(G$2=$A3136,Data!D147,0)</f>
        <v>0</v>
      </c>
      <c r="H3136" s="168">
        <f>IF(H$2=$A3136,Data!E147,0)</f>
        <v>0</v>
      </c>
      <c r="I3136" s="168">
        <f>IF(I$2=$A3136,Data!F147,0)</f>
        <v>0</v>
      </c>
      <c r="J3136" s="168">
        <f>IF(J$2=$A3136,Data!G147,0)</f>
        <v>0</v>
      </c>
      <c r="K3136" s="168">
        <f>IF(K$2=$A3136,Data!H147,0)</f>
        <v>0</v>
      </c>
      <c r="L3136" s="168">
        <f>IF(L$2=$A3136,Data!I147,0)</f>
        <v>0</v>
      </c>
      <c r="M3136" s="168">
        <f>IF(M$2=$A3136,Data!J147,0)</f>
        <v>0</v>
      </c>
      <c r="N3136" s="168">
        <f>IF(N$2=$A3136,Data!K147,0)</f>
        <v>0</v>
      </c>
      <c r="O3136" s="168">
        <f>IF(O$2=$A3136,Data!L147,0)</f>
        <v>0</v>
      </c>
      <c r="P3136" s="168">
        <f>IF(P$2=$A3136,Data!M147,0)</f>
        <v>0</v>
      </c>
      <c r="Q3136" s="168">
        <f>IF(Q$2=$A3136,Data!N147,0)</f>
        <v>0</v>
      </c>
      <c r="R3136" s="169">
        <f>IF(R$2=$A3136,Data!O147,0)</f>
        <v>0</v>
      </c>
      <c r="S3136" s="169">
        <f>IF(S$2=$A3136,Data!P147,0)</f>
        <v>0</v>
      </c>
      <c r="T3136" s="169">
        <f>IF(T$2=$A3136,Data!Q147,0)</f>
        <v>0</v>
      </c>
      <c r="U3136" s="169">
        <f>IF(U$2=$A3136,Data!R147,0)</f>
        <v>0</v>
      </c>
      <c r="V3136" s="169">
        <f>IF(V$2=$A3136,Data!S147,0)</f>
        <v>0</v>
      </c>
      <c r="W3136" s="169">
        <f>IF(W$2=$A3136,Data!T147,0)</f>
        <v>0</v>
      </c>
      <c r="X3136" s="169">
        <f>IF(X$2=$A3136,Data!U147,0)</f>
        <v>0</v>
      </c>
      <c r="Y3136" s="169">
        <f>IF(Y$2=$A3136,Data!V147,0)</f>
        <v>0</v>
      </c>
      <c r="Z3136" s="169">
        <f>IF(Z$2=$A3136,Data!W147,0)</f>
        <v>0</v>
      </c>
      <c r="AA3136" s="169">
        <f>IF(AA$2=$A3136,Data!X147,0)</f>
        <v>0</v>
      </c>
      <c r="AB3136" s="169">
        <f>IF(AB$2=$A3136,Data!Y147,0)</f>
        <v>0</v>
      </c>
      <c r="AC3136" s="169">
        <f>IF(AC$2=$A3136,Data!Z147,0)</f>
        <v>0</v>
      </c>
      <c r="AD3136" s="170">
        <f>IF(AD$2=$A3136,Data!AA147,0)</f>
        <v>0</v>
      </c>
      <c r="AE3136" s="171">
        <f>IF(AE$2=$A3136,Data!AB147,0)</f>
        <v>0</v>
      </c>
      <c r="AF3136" s="170">
        <f>IF(AF$2=$A3136,Data!AC147,0)</f>
        <v>0</v>
      </c>
      <c r="AG3136" s="171">
        <f>IF(AG$2=$A3136,Data!AD147,0)</f>
        <v>0</v>
      </c>
      <c r="AH3136" s="170">
        <f>IF(AH$2=$A3136,Data!AE147,0)</f>
        <v>0</v>
      </c>
      <c r="AI3136" s="171">
        <f>IF(AI$2=$A3136,Data!AF147,0)</f>
        <v>0</v>
      </c>
      <c r="AJ3136" s="170">
        <f>IF(AJ$2=$A3136,Data!AG147,0)</f>
        <v>0</v>
      </c>
      <c r="AK3136" s="171">
        <f>IF(AK$2=$A3136,Data!AH147,0)</f>
        <v>0</v>
      </c>
      <c r="AL3136" s="170">
        <f>IF(AL$2=$A3136,Data!AI147,0)</f>
        <v>0</v>
      </c>
      <c r="AM3136" t="str">
        <f t="shared" si="96"/>
        <v>AA</v>
      </c>
      <c r="AN3136" t="e">
        <f>+INDEX(Validation!$D$4:$D$250,MATCH(Merge!B3136,Validation!$E$4:$E$250,0))</f>
        <v>#N/A</v>
      </c>
      <c r="AO3136" s="172">
        <f t="shared" si="97"/>
        <v>0</v>
      </c>
    </row>
    <row r="3137" spans="1:41" ht="15" x14ac:dyDescent="0.25">
      <c r="A3137">
        <f>Inputs!$H$18</f>
        <v>8</v>
      </c>
      <c r="B3137" t="str">
        <f>Inputs!$D$4</f>
        <v>Select Agency…</v>
      </c>
      <c r="C3137" s="166" t="str">
        <f>Inputs!$I$6</f>
        <v>(insert code)</v>
      </c>
      <c r="D3137" t="str">
        <f>IFERROR(INDEX(Inputs!$I$11:$I$19,MATCH(A3137,Inputs!$H$11:$H$19)),"")</f>
        <v>(insert code)</v>
      </c>
      <c r="E3137" t="s">
        <v>869</v>
      </c>
      <c r="F3137" s="168">
        <f>IF(F$2=$A3137,Data!C148,0)</f>
        <v>0</v>
      </c>
      <c r="G3137" s="168">
        <f>IF(G$2=$A3137,Data!D148,0)</f>
        <v>0</v>
      </c>
      <c r="H3137" s="168">
        <f>IF(H$2=$A3137,Data!E148,0)</f>
        <v>0</v>
      </c>
      <c r="I3137" s="168">
        <f>IF(I$2=$A3137,Data!F148,0)</f>
        <v>0</v>
      </c>
      <c r="J3137" s="168">
        <f>IF(J$2=$A3137,Data!G148,0)</f>
        <v>0</v>
      </c>
      <c r="K3137" s="168">
        <f>IF(K$2=$A3137,Data!H148,0)</f>
        <v>0</v>
      </c>
      <c r="L3137" s="168">
        <f>IF(L$2=$A3137,Data!I148,0)</f>
        <v>0</v>
      </c>
      <c r="M3137" s="168">
        <f>IF(M$2=$A3137,Data!J148,0)</f>
        <v>0</v>
      </c>
      <c r="N3137" s="168">
        <f>IF(N$2=$A3137,Data!K148,0)</f>
        <v>0</v>
      </c>
      <c r="O3137" s="168">
        <f>IF(O$2=$A3137,Data!L148,0)</f>
        <v>0</v>
      </c>
      <c r="P3137" s="168">
        <f>IF(P$2=$A3137,Data!M148,0)</f>
        <v>0</v>
      </c>
      <c r="Q3137" s="168">
        <f>IF(Q$2=$A3137,Data!N148,0)</f>
        <v>0</v>
      </c>
      <c r="R3137" s="169">
        <f>IF(R$2=$A3137,Data!O148,0)</f>
        <v>0</v>
      </c>
      <c r="S3137" s="169">
        <f>IF(S$2=$A3137,Data!P148,0)</f>
        <v>0</v>
      </c>
      <c r="T3137" s="169">
        <f>IF(T$2=$A3137,Data!Q148,0)</f>
        <v>0</v>
      </c>
      <c r="U3137" s="169">
        <f>IF(U$2=$A3137,Data!R148,0)</f>
        <v>0</v>
      </c>
      <c r="V3137" s="169">
        <f>IF(V$2=$A3137,Data!S148,0)</f>
        <v>0</v>
      </c>
      <c r="W3137" s="169">
        <f>IF(W$2=$A3137,Data!T148,0)</f>
        <v>0</v>
      </c>
      <c r="X3137" s="169">
        <f>IF(X$2=$A3137,Data!U148,0)</f>
        <v>0</v>
      </c>
      <c r="Y3137" s="169">
        <f>IF(Y$2=$A3137,Data!V148,0)</f>
        <v>0</v>
      </c>
      <c r="Z3137" s="169">
        <f>IF(Z$2=$A3137,Data!W148,0)</f>
        <v>0</v>
      </c>
      <c r="AA3137" s="169">
        <f>IF(AA$2=$A3137,Data!X148,0)</f>
        <v>0</v>
      </c>
      <c r="AB3137" s="169">
        <f>IF(AB$2=$A3137,Data!Y148,0)</f>
        <v>0</v>
      </c>
      <c r="AC3137" s="169">
        <f>IF(AC$2=$A3137,Data!Z148,0)</f>
        <v>0</v>
      </c>
      <c r="AD3137" s="170">
        <f>IF(AD$2=$A3137,Data!AA148,0)</f>
        <v>0</v>
      </c>
      <c r="AE3137" s="171">
        <f>IF(AE$2=$A3137,Data!AB148,0)</f>
        <v>0</v>
      </c>
      <c r="AF3137" s="170">
        <f>IF(AF$2=$A3137,Data!AC148,0)</f>
        <v>0</v>
      </c>
      <c r="AG3137" s="171">
        <f>IF(AG$2=$A3137,Data!AD148,0)</f>
        <v>0</v>
      </c>
      <c r="AH3137" s="170">
        <f>IF(AH$2=$A3137,Data!AE148,0)</f>
        <v>0</v>
      </c>
      <c r="AI3137" s="171">
        <f>IF(AI$2=$A3137,Data!AF148,0)</f>
        <v>0</v>
      </c>
      <c r="AJ3137" s="170">
        <f>IF(AJ$2=$A3137,Data!AG148,0)</f>
        <v>0</v>
      </c>
      <c r="AK3137" s="171">
        <f>IF(AK$2=$A3137,Data!AH148,0)</f>
        <v>0</v>
      </c>
      <c r="AL3137" s="170">
        <f>IF(AL$2=$A3137,Data!AI148,0)</f>
        <v>0</v>
      </c>
      <c r="AM3137" t="str">
        <f t="shared" si="96"/>
        <v>AA</v>
      </c>
      <c r="AN3137" t="e">
        <f>+INDEX(Validation!$D$4:$D$250,MATCH(Merge!B3137,Validation!$E$4:$E$250,0))</f>
        <v>#N/A</v>
      </c>
      <c r="AO3137" s="172">
        <f t="shared" si="97"/>
        <v>0</v>
      </c>
    </row>
    <row r="3138" spans="1:41" ht="15" x14ac:dyDescent="0.25">
      <c r="A3138">
        <f>Inputs!$H$18</f>
        <v>8</v>
      </c>
      <c r="B3138" t="str">
        <f>Inputs!$D$4</f>
        <v>Select Agency…</v>
      </c>
      <c r="C3138" s="166" t="str">
        <f>Inputs!$I$6</f>
        <v>(insert code)</v>
      </c>
      <c r="D3138" t="str">
        <f>IFERROR(INDEX(Inputs!$I$11:$I$19,MATCH(A3138,Inputs!$H$11:$H$19)),"")</f>
        <v>(insert code)</v>
      </c>
      <c r="E3138" t="s">
        <v>869</v>
      </c>
      <c r="F3138" s="168">
        <f>IF(F$2=$A3138,Data!C149,0)</f>
        <v>0</v>
      </c>
      <c r="G3138" s="168">
        <f>IF(G$2=$A3138,Data!D149,0)</f>
        <v>0</v>
      </c>
      <c r="H3138" s="168">
        <f>IF(H$2=$A3138,Data!E149,0)</f>
        <v>0</v>
      </c>
      <c r="I3138" s="168">
        <f>IF(I$2=$A3138,Data!F149,0)</f>
        <v>0</v>
      </c>
      <c r="J3138" s="168">
        <f>IF(J$2=$A3138,Data!G149,0)</f>
        <v>0</v>
      </c>
      <c r="K3138" s="168">
        <f>IF(K$2=$A3138,Data!H149,0)</f>
        <v>0</v>
      </c>
      <c r="L3138" s="168">
        <f>IF(L$2=$A3138,Data!I149,0)</f>
        <v>0</v>
      </c>
      <c r="M3138" s="168">
        <f>IF(M$2=$A3138,Data!J149,0)</f>
        <v>0</v>
      </c>
      <c r="N3138" s="168">
        <f>IF(N$2=$A3138,Data!K149,0)</f>
        <v>0</v>
      </c>
      <c r="O3138" s="168">
        <f>IF(O$2=$A3138,Data!L149,0)</f>
        <v>0</v>
      </c>
      <c r="P3138" s="168">
        <f>IF(P$2=$A3138,Data!M149,0)</f>
        <v>0</v>
      </c>
      <c r="Q3138" s="168">
        <f>IF(Q$2=$A3138,Data!N149,0)</f>
        <v>0</v>
      </c>
      <c r="R3138" s="169">
        <f>IF(R$2=$A3138,Data!O149,0)</f>
        <v>0</v>
      </c>
      <c r="S3138" s="169">
        <f>IF(S$2=$A3138,Data!P149,0)</f>
        <v>0</v>
      </c>
      <c r="T3138" s="169">
        <f>IF(T$2=$A3138,Data!Q149,0)</f>
        <v>0</v>
      </c>
      <c r="U3138" s="169">
        <f>IF(U$2=$A3138,Data!R149,0)</f>
        <v>0</v>
      </c>
      <c r="V3138" s="169">
        <f>IF(V$2=$A3138,Data!S149,0)</f>
        <v>0</v>
      </c>
      <c r="W3138" s="169">
        <f>IF(W$2=$A3138,Data!T149,0)</f>
        <v>0</v>
      </c>
      <c r="X3138" s="169">
        <f>IF(X$2=$A3138,Data!U149,0)</f>
        <v>0</v>
      </c>
      <c r="Y3138" s="169">
        <f>IF(Y$2=$A3138,Data!V149,0)</f>
        <v>0</v>
      </c>
      <c r="Z3138" s="169">
        <f>IF(Z$2=$A3138,Data!W149,0)</f>
        <v>0</v>
      </c>
      <c r="AA3138" s="169">
        <f>IF(AA$2=$A3138,Data!X149,0)</f>
        <v>0</v>
      </c>
      <c r="AB3138" s="169">
        <f>IF(AB$2=$A3138,Data!Y149,0)</f>
        <v>0</v>
      </c>
      <c r="AC3138" s="169">
        <f>IF(AC$2=$A3138,Data!Z149,0)</f>
        <v>0</v>
      </c>
      <c r="AD3138" s="170">
        <f>IF(AD$2=$A3138,Data!AA149,0)</f>
        <v>0</v>
      </c>
      <c r="AE3138" s="171">
        <f>IF(AE$2=$A3138,Data!AB149,0)</f>
        <v>0</v>
      </c>
      <c r="AF3138" s="170">
        <f>IF(AF$2=$A3138,Data!AC149,0)</f>
        <v>0</v>
      </c>
      <c r="AG3138" s="171">
        <f>IF(AG$2=$A3138,Data!AD149,0)</f>
        <v>0</v>
      </c>
      <c r="AH3138" s="170">
        <f>IF(AH$2=$A3138,Data!AE149,0)</f>
        <v>0</v>
      </c>
      <c r="AI3138" s="171">
        <f>IF(AI$2=$A3138,Data!AF149,0)</f>
        <v>0</v>
      </c>
      <c r="AJ3138" s="170">
        <f>IF(AJ$2=$A3138,Data!AG149,0)</f>
        <v>0</v>
      </c>
      <c r="AK3138" s="171">
        <f>IF(AK$2=$A3138,Data!AH149,0)</f>
        <v>0</v>
      </c>
      <c r="AL3138" s="170">
        <f>IF(AL$2=$A3138,Data!AI149,0)</f>
        <v>0</v>
      </c>
      <c r="AM3138" t="str">
        <f t="shared" si="96"/>
        <v>AA</v>
      </c>
      <c r="AN3138" t="e">
        <f>+INDEX(Validation!$D$4:$D$250,MATCH(Merge!B3138,Validation!$E$4:$E$250,0))</f>
        <v>#N/A</v>
      </c>
      <c r="AO3138" s="172">
        <f t="shared" si="97"/>
        <v>0</v>
      </c>
    </row>
    <row r="3139" spans="1:41" ht="15" x14ac:dyDescent="0.25">
      <c r="A3139">
        <f>Inputs!$H$18</f>
        <v>8</v>
      </c>
      <c r="B3139" t="str">
        <f>Inputs!$D$4</f>
        <v>Select Agency…</v>
      </c>
      <c r="C3139" s="166" t="str">
        <f>Inputs!$I$6</f>
        <v>(insert code)</v>
      </c>
      <c r="D3139" t="str">
        <f>IFERROR(INDEX(Inputs!$I$11:$I$19,MATCH(A3139,Inputs!$H$11:$H$19)),"")</f>
        <v>(insert code)</v>
      </c>
      <c r="E3139" t="s">
        <v>869</v>
      </c>
      <c r="F3139" s="168">
        <f>IF(F$2=$A3139,Data!C150,0)</f>
        <v>0</v>
      </c>
      <c r="G3139" s="168">
        <f>IF(G$2=$A3139,Data!D150,0)</f>
        <v>0</v>
      </c>
      <c r="H3139" s="168">
        <f>IF(H$2=$A3139,Data!E150,0)</f>
        <v>0</v>
      </c>
      <c r="I3139" s="168">
        <f>IF(I$2=$A3139,Data!F150,0)</f>
        <v>0</v>
      </c>
      <c r="J3139" s="168">
        <f>IF(J$2=$A3139,Data!G150,0)</f>
        <v>0</v>
      </c>
      <c r="K3139" s="168">
        <f>IF(K$2=$A3139,Data!H150,0)</f>
        <v>0</v>
      </c>
      <c r="L3139" s="168">
        <f>IF(L$2=$A3139,Data!I150,0)</f>
        <v>0</v>
      </c>
      <c r="M3139" s="168">
        <f>IF(M$2=$A3139,Data!J150,0)</f>
        <v>0</v>
      </c>
      <c r="N3139" s="168">
        <f>IF(N$2=$A3139,Data!K150,0)</f>
        <v>0</v>
      </c>
      <c r="O3139" s="168">
        <f>IF(O$2=$A3139,Data!L150,0)</f>
        <v>0</v>
      </c>
      <c r="P3139" s="168">
        <f>IF(P$2=$A3139,Data!M150,0)</f>
        <v>0</v>
      </c>
      <c r="Q3139" s="168">
        <f>IF(Q$2=$A3139,Data!N150,0)</f>
        <v>0</v>
      </c>
      <c r="R3139" s="169">
        <f>IF(R$2=$A3139,Data!O150,0)</f>
        <v>0</v>
      </c>
      <c r="S3139" s="169">
        <f>IF(S$2=$A3139,Data!P150,0)</f>
        <v>0</v>
      </c>
      <c r="T3139" s="169">
        <f>IF(T$2=$A3139,Data!Q150,0)</f>
        <v>0</v>
      </c>
      <c r="U3139" s="169">
        <f>IF(U$2=$A3139,Data!R150,0)</f>
        <v>0</v>
      </c>
      <c r="V3139" s="169">
        <f>IF(V$2=$A3139,Data!S150,0)</f>
        <v>0</v>
      </c>
      <c r="W3139" s="169">
        <f>IF(W$2=$A3139,Data!T150,0)</f>
        <v>0</v>
      </c>
      <c r="X3139" s="169">
        <f>IF(X$2=$A3139,Data!U150,0)</f>
        <v>0</v>
      </c>
      <c r="Y3139" s="169">
        <f>IF(Y$2=$A3139,Data!V150,0)</f>
        <v>0</v>
      </c>
      <c r="Z3139" s="169">
        <f>IF(Z$2=$A3139,Data!W150,0)</f>
        <v>0</v>
      </c>
      <c r="AA3139" s="169">
        <f>IF(AA$2=$A3139,Data!X150,0)</f>
        <v>0</v>
      </c>
      <c r="AB3139" s="169">
        <f>IF(AB$2=$A3139,Data!Y150,0)</f>
        <v>0</v>
      </c>
      <c r="AC3139" s="169">
        <f>IF(AC$2=$A3139,Data!Z150,0)</f>
        <v>0</v>
      </c>
      <c r="AD3139" s="170">
        <f>IF(AD$2=$A3139,Data!AA150,0)</f>
        <v>0</v>
      </c>
      <c r="AE3139" s="171">
        <f>IF(AE$2=$A3139,Data!AB150,0)</f>
        <v>0</v>
      </c>
      <c r="AF3139" s="170">
        <f>IF(AF$2=$A3139,Data!AC150,0)</f>
        <v>0</v>
      </c>
      <c r="AG3139" s="171">
        <f>IF(AG$2=$A3139,Data!AD150,0)</f>
        <v>0</v>
      </c>
      <c r="AH3139" s="170">
        <f>IF(AH$2=$A3139,Data!AE150,0)</f>
        <v>0</v>
      </c>
      <c r="AI3139" s="171">
        <f>IF(AI$2=$A3139,Data!AF150,0)</f>
        <v>0</v>
      </c>
      <c r="AJ3139" s="170">
        <f>IF(AJ$2=$A3139,Data!AG150,0)</f>
        <v>0</v>
      </c>
      <c r="AK3139" s="171">
        <f>IF(AK$2=$A3139,Data!AH150,0)</f>
        <v>0</v>
      </c>
      <c r="AL3139" s="170">
        <f>IF(AL$2=$A3139,Data!AI150,0)</f>
        <v>0</v>
      </c>
      <c r="AM3139" t="str">
        <f t="shared" ref="AM3139:AM3202" si="98">+LEFT(E3139,2)</f>
        <v>AA</v>
      </c>
      <c r="AN3139" t="e">
        <f>+INDEX(Validation!$D$4:$D$250,MATCH(Merge!B3139,Validation!$E$4:$E$250,0))</f>
        <v>#N/A</v>
      </c>
      <c r="AO3139" s="172">
        <f t="shared" si="97"/>
        <v>0</v>
      </c>
    </row>
    <row r="3140" spans="1:41" ht="15" x14ac:dyDescent="0.25">
      <c r="A3140">
        <f>Inputs!$H$18</f>
        <v>8</v>
      </c>
      <c r="B3140" t="str">
        <f>Inputs!$D$4</f>
        <v>Select Agency…</v>
      </c>
      <c r="C3140" s="166" t="str">
        <f>Inputs!$I$6</f>
        <v>(insert code)</v>
      </c>
      <c r="D3140" t="str">
        <f>IFERROR(INDEX(Inputs!$I$11:$I$19,MATCH(A3140,Inputs!$H$11:$H$19)),"")</f>
        <v>(insert code)</v>
      </c>
      <c r="E3140" t="s">
        <v>869</v>
      </c>
      <c r="F3140" s="168">
        <f>IF(F$2=$A3140,Data!C151,0)</f>
        <v>0</v>
      </c>
      <c r="G3140" s="168">
        <f>IF(G$2=$A3140,Data!D151,0)</f>
        <v>0</v>
      </c>
      <c r="H3140" s="168">
        <f>IF(H$2=$A3140,Data!E151,0)</f>
        <v>0</v>
      </c>
      <c r="I3140" s="168">
        <f>IF(I$2=$A3140,Data!F151,0)</f>
        <v>0</v>
      </c>
      <c r="J3140" s="168">
        <f>IF(J$2=$A3140,Data!G151,0)</f>
        <v>0</v>
      </c>
      <c r="K3140" s="168">
        <f>IF(K$2=$A3140,Data!H151,0)</f>
        <v>0</v>
      </c>
      <c r="L3140" s="168">
        <f>IF(L$2=$A3140,Data!I151,0)</f>
        <v>0</v>
      </c>
      <c r="M3140" s="168">
        <f>IF(M$2=$A3140,Data!J151,0)</f>
        <v>0</v>
      </c>
      <c r="N3140" s="168">
        <f>IF(N$2=$A3140,Data!K151,0)</f>
        <v>0</v>
      </c>
      <c r="O3140" s="168">
        <f>IF(O$2=$A3140,Data!L151,0)</f>
        <v>0</v>
      </c>
      <c r="P3140" s="168">
        <f>IF(P$2=$A3140,Data!M151,0)</f>
        <v>0</v>
      </c>
      <c r="Q3140" s="168">
        <f>IF(Q$2=$A3140,Data!N151,0)</f>
        <v>0</v>
      </c>
      <c r="R3140" s="169">
        <f>IF(R$2=$A3140,Data!O151,0)</f>
        <v>0</v>
      </c>
      <c r="S3140" s="169">
        <f>IF(S$2=$A3140,Data!P151,0)</f>
        <v>0</v>
      </c>
      <c r="T3140" s="169">
        <f>IF(T$2=$A3140,Data!Q151,0)</f>
        <v>0</v>
      </c>
      <c r="U3140" s="169">
        <f>IF(U$2=$A3140,Data!R151,0)</f>
        <v>0</v>
      </c>
      <c r="V3140" s="169">
        <f>IF(V$2=$A3140,Data!S151,0)</f>
        <v>0</v>
      </c>
      <c r="W3140" s="169">
        <f>IF(W$2=$A3140,Data!T151,0)</f>
        <v>0</v>
      </c>
      <c r="X3140" s="169">
        <f>IF(X$2=$A3140,Data!U151,0)</f>
        <v>0</v>
      </c>
      <c r="Y3140" s="169">
        <f>IF(Y$2=$A3140,Data!V151,0)</f>
        <v>0</v>
      </c>
      <c r="Z3140" s="169">
        <f>IF(Z$2=$A3140,Data!W151,0)</f>
        <v>0</v>
      </c>
      <c r="AA3140" s="169">
        <f>IF(AA$2=$A3140,Data!X151,0)</f>
        <v>0</v>
      </c>
      <c r="AB3140" s="169">
        <f>IF(AB$2=$A3140,Data!Y151,0)</f>
        <v>0</v>
      </c>
      <c r="AC3140" s="169">
        <f>IF(AC$2=$A3140,Data!Z151,0)</f>
        <v>0</v>
      </c>
      <c r="AD3140" s="170">
        <f>IF(AD$2=$A3140,Data!AA151,0)</f>
        <v>0</v>
      </c>
      <c r="AE3140" s="171">
        <f>IF(AE$2=$A3140,Data!AB151,0)</f>
        <v>0</v>
      </c>
      <c r="AF3140" s="170">
        <f>IF(AF$2=$A3140,Data!AC151,0)</f>
        <v>0</v>
      </c>
      <c r="AG3140" s="171">
        <f>IF(AG$2=$A3140,Data!AD151,0)</f>
        <v>0</v>
      </c>
      <c r="AH3140" s="170">
        <f>IF(AH$2=$A3140,Data!AE151,0)</f>
        <v>0</v>
      </c>
      <c r="AI3140" s="171">
        <f>IF(AI$2=$A3140,Data!AF151,0)</f>
        <v>0</v>
      </c>
      <c r="AJ3140" s="170">
        <f>IF(AJ$2=$A3140,Data!AG151,0)</f>
        <v>0</v>
      </c>
      <c r="AK3140" s="171">
        <f>IF(AK$2=$A3140,Data!AH151,0)</f>
        <v>0</v>
      </c>
      <c r="AL3140" s="170">
        <f>IF(AL$2=$A3140,Data!AI151,0)</f>
        <v>0</v>
      </c>
      <c r="AM3140" t="str">
        <f t="shared" si="98"/>
        <v>AA</v>
      </c>
      <c r="AN3140" t="e">
        <f>+INDEX(Validation!$D$4:$D$250,MATCH(Merge!B3140,Validation!$E$4:$E$250,0))</f>
        <v>#N/A</v>
      </c>
      <c r="AO3140" s="172">
        <f t="shared" ref="AO3140:AO3203" si="99">SUM(F3140:AL3140)</f>
        <v>0</v>
      </c>
    </row>
    <row r="3141" spans="1:41" ht="15" x14ac:dyDescent="0.25">
      <c r="A3141">
        <f>Inputs!$H$18</f>
        <v>8</v>
      </c>
      <c r="B3141" t="str">
        <f>Inputs!$D$4</f>
        <v>Select Agency…</v>
      </c>
      <c r="C3141" s="166" t="str">
        <f>Inputs!$I$6</f>
        <v>(insert code)</v>
      </c>
      <c r="D3141" t="str">
        <f>IFERROR(INDEX(Inputs!$I$11:$I$19,MATCH(A3141,Inputs!$H$11:$H$19)),"")</f>
        <v>(insert code)</v>
      </c>
      <c r="E3141" t="s">
        <v>869</v>
      </c>
      <c r="F3141" s="168">
        <f>IF(F$2=$A3141,Data!C152,0)</f>
        <v>0</v>
      </c>
      <c r="G3141" s="168">
        <f>IF(G$2=$A3141,Data!D152,0)</f>
        <v>0</v>
      </c>
      <c r="H3141" s="168">
        <f>IF(H$2=$A3141,Data!E152,0)</f>
        <v>0</v>
      </c>
      <c r="I3141" s="168">
        <f>IF(I$2=$A3141,Data!F152,0)</f>
        <v>0</v>
      </c>
      <c r="J3141" s="168">
        <f>IF(J$2=$A3141,Data!G152,0)</f>
        <v>0</v>
      </c>
      <c r="K3141" s="168">
        <f>IF(K$2=$A3141,Data!H152,0)</f>
        <v>0</v>
      </c>
      <c r="L3141" s="168">
        <f>IF(L$2=$A3141,Data!I152,0)</f>
        <v>0</v>
      </c>
      <c r="M3141" s="168">
        <f>IF(M$2=$A3141,Data!J152,0)</f>
        <v>0</v>
      </c>
      <c r="N3141" s="168">
        <f>IF(N$2=$A3141,Data!K152,0)</f>
        <v>0</v>
      </c>
      <c r="O3141" s="168">
        <f>IF(O$2=$A3141,Data!L152,0)</f>
        <v>0</v>
      </c>
      <c r="P3141" s="168">
        <f>IF(P$2=$A3141,Data!M152,0)</f>
        <v>0</v>
      </c>
      <c r="Q3141" s="168">
        <f>IF(Q$2=$A3141,Data!N152,0)</f>
        <v>0</v>
      </c>
      <c r="R3141" s="169">
        <f>IF(R$2=$A3141,Data!O152,0)</f>
        <v>0</v>
      </c>
      <c r="S3141" s="169">
        <f>IF(S$2=$A3141,Data!P152,0)</f>
        <v>0</v>
      </c>
      <c r="T3141" s="169">
        <f>IF(T$2=$A3141,Data!Q152,0)</f>
        <v>0</v>
      </c>
      <c r="U3141" s="169">
        <f>IF(U$2=$A3141,Data!R152,0)</f>
        <v>0</v>
      </c>
      <c r="V3141" s="169">
        <f>IF(V$2=$A3141,Data!S152,0)</f>
        <v>0</v>
      </c>
      <c r="W3141" s="169">
        <f>IF(W$2=$A3141,Data!T152,0)</f>
        <v>0</v>
      </c>
      <c r="X3141" s="169">
        <f>IF(X$2=$A3141,Data!U152,0)</f>
        <v>0</v>
      </c>
      <c r="Y3141" s="169">
        <f>IF(Y$2=$A3141,Data!V152,0)</f>
        <v>0</v>
      </c>
      <c r="Z3141" s="169">
        <f>IF(Z$2=$A3141,Data!W152,0)</f>
        <v>0</v>
      </c>
      <c r="AA3141" s="169">
        <f>IF(AA$2=$A3141,Data!X152,0)</f>
        <v>0</v>
      </c>
      <c r="AB3141" s="169">
        <f>IF(AB$2=$A3141,Data!Y152,0)</f>
        <v>0</v>
      </c>
      <c r="AC3141" s="169">
        <f>IF(AC$2=$A3141,Data!Z152,0)</f>
        <v>0</v>
      </c>
      <c r="AD3141" s="170">
        <f>IF(AD$2=$A3141,Data!AA152,0)</f>
        <v>0</v>
      </c>
      <c r="AE3141" s="171">
        <f>IF(AE$2=$A3141,Data!AB152,0)</f>
        <v>0</v>
      </c>
      <c r="AF3141" s="170">
        <f>IF(AF$2=$A3141,Data!AC152,0)</f>
        <v>0</v>
      </c>
      <c r="AG3141" s="171">
        <f>IF(AG$2=$A3141,Data!AD152,0)</f>
        <v>0</v>
      </c>
      <c r="AH3141" s="170">
        <f>IF(AH$2=$A3141,Data!AE152,0)</f>
        <v>0</v>
      </c>
      <c r="AI3141" s="171">
        <f>IF(AI$2=$A3141,Data!AF152,0)</f>
        <v>0</v>
      </c>
      <c r="AJ3141" s="170">
        <f>IF(AJ$2=$A3141,Data!AG152,0)</f>
        <v>0</v>
      </c>
      <c r="AK3141" s="171">
        <f>IF(AK$2=$A3141,Data!AH152,0)</f>
        <v>0</v>
      </c>
      <c r="AL3141" s="170">
        <f>IF(AL$2=$A3141,Data!AI152,0)</f>
        <v>0</v>
      </c>
      <c r="AM3141" t="str">
        <f t="shared" si="98"/>
        <v>AA</v>
      </c>
      <c r="AN3141" t="e">
        <f>+INDEX(Validation!$D$4:$D$250,MATCH(Merge!B3141,Validation!$E$4:$E$250,0))</f>
        <v>#N/A</v>
      </c>
      <c r="AO3141" s="172">
        <f t="shared" si="99"/>
        <v>0</v>
      </c>
    </row>
    <row r="3142" spans="1:41" ht="15" x14ac:dyDescent="0.25">
      <c r="A3142">
        <f>Inputs!$H$18</f>
        <v>8</v>
      </c>
      <c r="B3142" t="str">
        <f>Inputs!$D$4</f>
        <v>Select Agency…</v>
      </c>
      <c r="C3142" s="166" t="str">
        <f>Inputs!$I$6</f>
        <v>(insert code)</v>
      </c>
      <c r="D3142" t="str">
        <f>IFERROR(INDEX(Inputs!$I$11:$I$19,MATCH(A3142,Inputs!$H$11:$H$19)),"")</f>
        <v>(insert code)</v>
      </c>
      <c r="E3142" t="s">
        <v>869</v>
      </c>
      <c r="F3142" s="168">
        <f>IF(F$2=$A3142,Data!C153,0)</f>
        <v>0</v>
      </c>
      <c r="G3142" s="168">
        <f>IF(G$2=$A3142,Data!D153,0)</f>
        <v>0</v>
      </c>
      <c r="H3142" s="168">
        <f>IF(H$2=$A3142,Data!E153,0)</f>
        <v>0</v>
      </c>
      <c r="I3142" s="168">
        <f>IF(I$2=$A3142,Data!F153,0)</f>
        <v>0</v>
      </c>
      <c r="J3142" s="168">
        <f>IF(J$2=$A3142,Data!G153,0)</f>
        <v>0</v>
      </c>
      <c r="K3142" s="168">
        <f>IF(K$2=$A3142,Data!H153,0)</f>
        <v>0</v>
      </c>
      <c r="L3142" s="168">
        <f>IF(L$2=$A3142,Data!I153,0)</f>
        <v>0</v>
      </c>
      <c r="M3142" s="168">
        <f>IF(M$2=$A3142,Data!J153,0)</f>
        <v>0</v>
      </c>
      <c r="N3142" s="168">
        <f>IF(N$2=$A3142,Data!K153,0)</f>
        <v>0</v>
      </c>
      <c r="O3142" s="168">
        <f>IF(O$2=$A3142,Data!L153,0)</f>
        <v>0</v>
      </c>
      <c r="P3142" s="168">
        <f>IF(P$2=$A3142,Data!M153,0)</f>
        <v>0</v>
      </c>
      <c r="Q3142" s="168">
        <f>IF(Q$2=$A3142,Data!N153,0)</f>
        <v>0</v>
      </c>
      <c r="R3142" s="169">
        <f>IF(R$2=$A3142,Data!O153,0)</f>
        <v>0</v>
      </c>
      <c r="S3142" s="169">
        <f>IF(S$2=$A3142,Data!P153,0)</f>
        <v>0</v>
      </c>
      <c r="T3142" s="169">
        <f>IF(T$2=$A3142,Data!Q153,0)</f>
        <v>0</v>
      </c>
      <c r="U3142" s="169">
        <f>IF(U$2=$A3142,Data!R153,0)</f>
        <v>0</v>
      </c>
      <c r="V3142" s="169">
        <f>IF(V$2=$A3142,Data!S153,0)</f>
        <v>0</v>
      </c>
      <c r="W3142" s="169">
        <f>IF(W$2=$A3142,Data!T153,0)</f>
        <v>0</v>
      </c>
      <c r="X3142" s="169">
        <f>IF(X$2=$A3142,Data!U153,0)</f>
        <v>0</v>
      </c>
      <c r="Y3142" s="169">
        <f>IF(Y$2=$A3142,Data!V153,0)</f>
        <v>0</v>
      </c>
      <c r="Z3142" s="169">
        <f>IF(Z$2=$A3142,Data!W153,0)</f>
        <v>0</v>
      </c>
      <c r="AA3142" s="169">
        <f>IF(AA$2=$A3142,Data!X153,0)</f>
        <v>0</v>
      </c>
      <c r="AB3142" s="169">
        <f>IF(AB$2=$A3142,Data!Y153,0)</f>
        <v>0</v>
      </c>
      <c r="AC3142" s="169">
        <f>IF(AC$2=$A3142,Data!Z153,0)</f>
        <v>0</v>
      </c>
      <c r="AD3142" s="170">
        <f>IF(AD$2=$A3142,Data!AA153,0)</f>
        <v>0</v>
      </c>
      <c r="AE3142" s="171">
        <f>IF(AE$2=$A3142,Data!AB153,0)</f>
        <v>0</v>
      </c>
      <c r="AF3142" s="170">
        <f>IF(AF$2=$A3142,Data!AC153,0)</f>
        <v>0</v>
      </c>
      <c r="AG3142" s="171">
        <f>IF(AG$2=$A3142,Data!AD153,0)</f>
        <v>0</v>
      </c>
      <c r="AH3142" s="170">
        <f>IF(AH$2=$A3142,Data!AE153,0)</f>
        <v>0</v>
      </c>
      <c r="AI3142" s="171">
        <f>IF(AI$2=$A3142,Data!AF153,0)</f>
        <v>0</v>
      </c>
      <c r="AJ3142" s="170">
        <f>IF(AJ$2=$A3142,Data!AG153,0)</f>
        <v>0</v>
      </c>
      <c r="AK3142" s="171">
        <f>IF(AK$2=$A3142,Data!AH153,0)</f>
        <v>0</v>
      </c>
      <c r="AL3142" s="170">
        <f>IF(AL$2=$A3142,Data!AI153,0)</f>
        <v>0</v>
      </c>
      <c r="AM3142" t="str">
        <f t="shared" si="98"/>
        <v>AA</v>
      </c>
      <c r="AN3142" t="e">
        <f>+INDEX(Validation!$D$4:$D$250,MATCH(Merge!B3142,Validation!$E$4:$E$250,0))</f>
        <v>#N/A</v>
      </c>
      <c r="AO3142" s="172">
        <f t="shared" si="99"/>
        <v>0</v>
      </c>
    </row>
    <row r="3143" spans="1:41" ht="15" x14ac:dyDescent="0.25">
      <c r="A3143">
        <f>Inputs!$H$18</f>
        <v>8</v>
      </c>
      <c r="B3143" t="str">
        <f>Inputs!$D$4</f>
        <v>Select Agency…</v>
      </c>
      <c r="C3143" s="166" t="str">
        <f>Inputs!$I$6</f>
        <v>(insert code)</v>
      </c>
      <c r="D3143" t="str">
        <f>IFERROR(INDEX(Inputs!$I$11:$I$19,MATCH(A3143,Inputs!$H$11:$H$19)),"")</f>
        <v>(insert code)</v>
      </c>
      <c r="E3143" t="s">
        <v>869</v>
      </c>
      <c r="F3143" s="168">
        <f>IF(F$2=$A3143,Data!C154,0)</f>
        <v>0</v>
      </c>
      <c r="G3143" s="168">
        <f>IF(G$2=$A3143,Data!D154,0)</f>
        <v>0</v>
      </c>
      <c r="H3143" s="168">
        <f>IF(H$2=$A3143,Data!E154,0)</f>
        <v>0</v>
      </c>
      <c r="I3143" s="168">
        <f>IF(I$2=$A3143,Data!F154,0)</f>
        <v>0</v>
      </c>
      <c r="J3143" s="168">
        <f>IF(J$2=$A3143,Data!G154,0)</f>
        <v>0</v>
      </c>
      <c r="K3143" s="168">
        <f>IF(K$2=$A3143,Data!H154,0)</f>
        <v>0</v>
      </c>
      <c r="L3143" s="168">
        <f>IF(L$2=$A3143,Data!I154,0)</f>
        <v>0</v>
      </c>
      <c r="M3143" s="168">
        <f>IF(M$2=$A3143,Data!J154,0)</f>
        <v>0</v>
      </c>
      <c r="N3143" s="168">
        <f>IF(N$2=$A3143,Data!K154,0)</f>
        <v>0</v>
      </c>
      <c r="O3143" s="168">
        <f>IF(O$2=$A3143,Data!L154,0)</f>
        <v>0</v>
      </c>
      <c r="P3143" s="168">
        <f>IF(P$2=$A3143,Data!M154,0)</f>
        <v>0</v>
      </c>
      <c r="Q3143" s="168">
        <f>IF(Q$2=$A3143,Data!N154,0)</f>
        <v>0</v>
      </c>
      <c r="R3143" s="169">
        <f>IF(R$2=$A3143,Data!O154,0)</f>
        <v>0</v>
      </c>
      <c r="S3143" s="169">
        <f>IF(S$2=$A3143,Data!P154,0)</f>
        <v>0</v>
      </c>
      <c r="T3143" s="169">
        <f>IF(T$2=$A3143,Data!Q154,0)</f>
        <v>0</v>
      </c>
      <c r="U3143" s="169">
        <f>IF(U$2=$A3143,Data!R154,0)</f>
        <v>0</v>
      </c>
      <c r="V3143" s="169">
        <f>IF(V$2=$A3143,Data!S154,0)</f>
        <v>0</v>
      </c>
      <c r="W3143" s="169">
        <f>IF(W$2=$A3143,Data!T154,0)</f>
        <v>0</v>
      </c>
      <c r="X3143" s="169">
        <f>IF(X$2=$A3143,Data!U154,0)</f>
        <v>0</v>
      </c>
      <c r="Y3143" s="169">
        <f>IF(Y$2=$A3143,Data!V154,0)</f>
        <v>0</v>
      </c>
      <c r="Z3143" s="169">
        <f>IF(Z$2=$A3143,Data!W154,0)</f>
        <v>0</v>
      </c>
      <c r="AA3143" s="169">
        <f>IF(AA$2=$A3143,Data!X154,0)</f>
        <v>0</v>
      </c>
      <c r="AB3143" s="169">
        <f>IF(AB$2=$A3143,Data!Y154,0)</f>
        <v>0</v>
      </c>
      <c r="AC3143" s="169">
        <f>IF(AC$2=$A3143,Data!Z154,0)</f>
        <v>0</v>
      </c>
      <c r="AD3143" s="170">
        <f>IF(AD$2=$A3143,Data!AA154,0)</f>
        <v>0</v>
      </c>
      <c r="AE3143" s="171">
        <f>IF(AE$2=$A3143,Data!AB154,0)</f>
        <v>0</v>
      </c>
      <c r="AF3143" s="170">
        <f>IF(AF$2=$A3143,Data!AC154,0)</f>
        <v>0</v>
      </c>
      <c r="AG3143" s="171">
        <f>IF(AG$2=$A3143,Data!AD154,0)</f>
        <v>0</v>
      </c>
      <c r="AH3143" s="170">
        <f>IF(AH$2=$A3143,Data!AE154,0)</f>
        <v>0</v>
      </c>
      <c r="AI3143" s="171">
        <f>IF(AI$2=$A3143,Data!AF154,0)</f>
        <v>0</v>
      </c>
      <c r="AJ3143" s="170">
        <f>IF(AJ$2=$A3143,Data!AG154,0)</f>
        <v>0</v>
      </c>
      <c r="AK3143" s="171">
        <f>IF(AK$2=$A3143,Data!AH154,0)</f>
        <v>0</v>
      </c>
      <c r="AL3143" s="170">
        <f>IF(AL$2=$A3143,Data!AI154,0)</f>
        <v>0</v>
      </c>
      <c r="AM3143" t="str">
        <f t="shared" si="98"/>
        <v>AA</v>
      </c>
      <c r="AN3143" t="e">
        <f>+INDEX(Validation!$D$4:$D$250,MATCH(Merge!B3143,Validation!$E$4:$E$250,0))</f>
        <v>#N/A</v>
      </c>
      <c r="AO3143" s="172">
        <f t="shared" si="99"/>
        <v>0</v>
      </c>
    </row>
    <row r="3144" spans="1:41" ht="15" x14ac:dyDescent="0.25">
      <c r="A3144">
        <f>Inputs!$H$18</f>
        <v>8</v>
      </c>
      <c r="B3144" t="str">
        <f>Inputs!$D$4</f>
        <v>Select Agency…</v>
      </c>
      <c r="C3144" s="166" t="str">
        <f>Inputs!$I$6</f>
        <v>(insert code)</v>
      </c>
      <c r="D3144" t="str">
        <f>IFERROR(INDEX(Inputs!$I$11:$I$19,MATCH(A3144,Inputs!$H$11:$H$19)),"")</f>
        <v>(insert code)</v>
      </c>
      <c r="E3144" t="s">
        <v>869</v>
      </c>
      <c r="F3144" s="168">
        <f>IF(F$2=$A3144,Data!C155,0)</f>
        <v>0</v>
      </c>
      <c r="G3144" s="168">
        <f>IF(G$2=$A3144,Data!D155,0)</f>
        <v>0</v>
      </c>
      <c r="H3144" s="168">
        <f>IF(H$2=$A3144,Data!E155,0)</f>
        <v>0</v>
      </c>
      <c r="I3144" s="168">
        <f>IF(I$2=$A3144,Data!F155,0)</f>
        <v>0</v>
      </c>
      <c r="J3144" s="168">
        <f>IF(J$2=$A3144,Data!G155,0)</f>
        <v>0</v>
      </c>
      <c r="K3144" s="168">
        <f>IF(K$2=$A3144,Data!H155,0)</f>
        <v>0</v>
      </c>
      <c r="L3144" s="168">
        <f>IF(L$2=$A3144,Data!I155,0)</f>
        <v>0</v>
      </c>
      <c r="M3144" s="168">
        <f>IF(M$2=$A3144,Data!J155,0)</f>
        <v>0</v>
      </c>
      <c r="N3144" s="168">
        <f>IF(N$2=$A3144,Data!K155,0)</f>
        <v>0</v>
      </c>
      <c r="O3144" s="168">
        <f>IF(O$2=$A3144,Data!L155,0)</f>
        <v>0</v>
      </c>
      <c r="P3144" s="168">
        <f>IF(P$2=$A3144,Data!M155,0)</f>
        <v>0</v>
      </c>
      <c r="Q3144" s="168">
        <f>IF(Q$2=$A3144,Data!N155,0)</f>
        <v>0</v>
      </c>
      <c r="R3144" s="169">
        <f>IF(R$2=$A3144,Data!O155,0)</f>
        <v>0</v>
      </c>
      <c r="S3144" s="169">
        <f>IF(S$2=$A3144,Data!P155,0)</f>
        <v>0</v>
      </c>
      <c r="T3144" s="169">
        <f>IF(T$2=$A3144,Data!Q155,0)</f>
        <v>0</v>
      </c>
      <c r="U3144" s="169">
        <f>IF(U$2=$A3144,Data!R155,0)</f>
        <v>0</v>
      </c>
      <c r="V3144" s="169">
        <f>IF(V$2=$A3144,Data!S155,0)</f>
        <v>0</v>
      </c>
      <c r="W3144" s="169">
        <f>IF(W$2=$A3144,Data!T155,0)</f>
        <v>0</v>
      </c>
      <c r="X3144" s="169">
        <f>IF(X$2=$A3144,Data!U155,0)</f>
        <v>0</v>
      </c>
      <c r="Y3144" s="169">
        <f>IF(Y$2=$A3144,Data!V155,0)</f>
        <v>0</v>
      </c>
      <c r="Z3144" s="169">
        <f>IF(Z$2=$A3144,Data!W155,0)</f>
        <v>0</v>
      </c>
      <c r="AA3144" s="169">
        <f>IF(AA$2=$A3144,Data!X155,0)</f>
        <v>0</v>
      </c>
      <c r="AB3144" s="169">
        <f>IF(AB$2=$A3144,Data!Y155,0)</f>
        <v>0</v>
      </c>
      <c r="AC3144" s="169">
        <f>IF(AC$2=$A3144,Data!Z155,0)</f>
        <v>0</v>
      </c>
      <c r="AD3144" s="170">
        <f>IF(AD$2=$A3144,Data!AA155,0)</f>
        <v>0</v>
      </c>
      <c r="AE3144" s="171">
        <f>IF(AE$2=$A3144,Data!AB155,0)</f>
        <v>0</v>
      </c>
      <c r="AF3144" s="170">
        <f>IF(AF$2=$A3144,Data!AC155,0)</f>
        <v>0</v>
      </c>
      <c r="AG3144" s="171">
        <f>IF(AG$2=$A3144,Data!AD155,0)</f>
        <v>0</v>
      </c>
      <c r="AH3144" s="170">
        <f>IF(AH$2=$A3144,Data!AE155,0)</f>
        <v>0</v>
      </c>
      <c r="AI3144" s="171">
        <f>IF(AI$2=$A3144,Data!AF155,0)</f>
        <v>0</v>
      </c>
      <c r="AJ3144" s="170">
        <f>IF(AJ$2=$A3144,Data!AG155,0)</f>
        <v>0</v>
      </c>
      <c r="AK3144" s="171">
        <f>IF(AK$2=$A3144,Data!AH155,0)</f>
        <v>0</v>
      </c>
      <c r="AL3144" s="170">
        <f>IF(AL$2=$A3144,Data!AI155,0)</f>
        <v>0</v>
      </c>
      <c r="AM3144" t="str">
        <f t="shared" si="98"/>
        <v>AA</v>
      </c>
      <c r="AN3144" t="e">
        <f>+INDEX(Validation!$D$4:$D$250,MATCH(Merge!B3144,Validation!$E$4:$E$250,0))</f>
        <v>#N/A</v>
      </c>
      <c r="AO3144" s="172">
        <f t="shared" si="99"/>
        <v>0</v>
      </c>
    </row>
    <row r="3145" spans="1:41" ht="15" x14ac:dyDescent="0.25">
      <c r="A3145">
        <f>Inputs!$H$18</f>
        <v>8</v>
      </c>
      <c r="B3145" t="str">
        <f>Inputs!$D$4</f>
        <v>Select Agency…</v>
      </c>
      <c r="C3145" s="166" t="str">
        <f>Inputs!$I$6</f>
        <v>(insert code)</v>
      </c>
      <c r="D3145" t="str">
        <f>IFERROR(INDEX(Inputs!$I$11:$I$19,MATCH(A3145,Inputs!$H$11:$H$19)),"")</f>
        <v>(insert code)</v>
      </c>
      <c r="E3145" t="s">
        <v>869</v>
      </c>
      <c r="F3145" s="168">
        <f>IF(F$2=$A3145,Data!C156,0)</f>
        <v>0</v>
      </c>
      <c r="G3145" s="168">
        <f>IF(G$2=$A3145,Data!D156,0)</f>
        <v>0</v>
      </c>
      <c r="H3145" s="168">
        <f>IF(H$2=$A3145,Data!E156,0)</f>
        <v>0</v>
      </c>
      <c r="I3145" s="168">
        <f>IF(I$2=$A3145,Data!F156,0)</f>
        <v>0</v>
      </c>
      <c r="J3145" s="168">
        <f>IF(J$2=$A3145,Data!G156,0)</f>
        <v>0</v>
      </c>
      <c r="K3145" s="168">
        <f>IF(K$2=$A3145,Data!H156,0)</f>
        <v>0</v>
      </c>
      <c r="L3145" s="168">
        <f>IF(L$2=$A3145,Data!I156,0)</f>
        <v>0</v>
      </c>
      <c r="M3145" s="168">
        <f>IF(M$2=$A3145,Data!J156,0)</f>
        <v>0</v>
      </c>
      <c r="N3145" s="168">
        <f>IF(N$2=$A3145,Data!K156,0)</f>
        <v>0</v>
      </c>
      <c r="O3145" s="168">
        <f>IF(O$2=$A3145,Data!L156,0)</f>
        <v>0</v>
      </c>
      <c r="P3145" s="168">
        <f>IF(P$2=$A3145,Data!M156,0)</f>
        <v>0</v>
      </c>
      <c r="Q3145" s="168">
        <f>IF(Q$2=$A3145,Data!N156,0)</f>
        <v>0</v>
      </c>
      <c r="R3145" s="169">
        <f>IF(R$2=$A3145,Data!O156,0)</f>
        <v>0</v>
      </c>
      <c r="S3145" s="169">
        <f>IF(S$2=$A3145,Data!P156,0)</f>
        <v>0</v>
      </c>
      <c r="T3145" s="169">
        <f>IF(T$2=$A3145,Data!Q156,0)</f>
        <v>0</v>
      </c>
      <c r="U3145" s="169">
        <f>IF(U$2=$A3145,Data!R156,0)</f>
        <v>0</v>
      </c>
      <c r="V3145" s="169">
        <f>IF(V$2=$A3145,Data!S156,0)</f>
        <v>0</v>
      </c>
      <c r="W3145" s="169">
        <f>IF(W$2=$A3145,Data!T156,0)</f>
        <v>0</v>
      </c>
      <c r="X3145" s="169">
        <f>IF(X$2=$A3145,Data!U156,0)</f>
        <v>0</v>
      </c>
      <c r="Y3145" s="169">
        <f>IF(Y$2=$A3145,Data!V156,0)</f>
        <v>0</v>
      </c>
      <c r="Z3145" s="169">
        <f>IF(Z$2=$A3145,Data!W156,0)</f>
        <v>0</v>
      </c>
      <c r="AA3145" s="169">
        <f>IF(AA$2=$A3145,Data!X156,0)</f>
        <v>0</v>
      </c>
      <c r="AB3145" s="169">
        <f>IF(AB$2=$A3145,Data!Y156,0)</f>
        <v>0</v>
      </c>
      <c r="AC3145" s="169">
        <f>IF(AC$2=$A3145,Data!Z156,0)</f>
        <v>0</v>
      </c>
      <c r="AD3145" s="170">
        <f>IF(AD$2=$A3145,Data!AA156,0)</f>
        <v>0</v>
      </c>
      <c r="AE3145" s="171">
        <f>IF(AE$2=$A3145,Data!AB156,0)</f>
        <v>0</v>
      </c>
      <c r="AF3145" s="170">
        <f>IF(AF$2=$A3145,Data!AC156,0)</f>
        <v>0</v>
      </c>
      <c r="AG3145" s="171">
        <f>IF(AG$2=$A3145,Data!AD156,0)</f>
        <v>0</v>
      </c>
      <c r="AH3145" s="170">
        <f>IF(AH$2=$A3145,Data!AE156,0)</f>
        <v>0</v>
      </c>
      <c r="AI3145" s="171">
        <f>IF(AI$2=$A3145,Data!AF156,0)</f>
        <v>0</v>
      </c>
      <c r="AJ3145" s="170">
        <f>IF(AJ$2=$A3145,Data!AG156,0)</f>
        <v>0</v>
      </c>
      <c r="AK3145" s="171">
        <f>IF(AK$2=$A3145,Data!AH156,0)</f>
        <v>0</v>
      </c>
      <c r="AL3145" s="170">
        <f>IF(AL$2=$A3145,Data!AI156,0)</f>
        <v>0</v>
      </c>
      <c r="AM3145" t="str">
        <f t="shared" si="98"/>
        <v>AA</v>
      </c>
      <c r="AN3145" t="e">
        <f>+INDEX(Validation!$D$4:$D$250,MATCH(Merge!B3145,Validation!$E$4:$E$250,0))</f>
        <v>#N/A</v>
      </c>
      <c r="AO3145" s="172">
        <f t="shared" si="99"/>
        <v>0</v>
      </c>
    </row>
    <row r="3146" spans="1:41" ht="15" x14ac:dyDescent="0.25">
      <c r="A3146">
        <f>Inputs!$H$18</f>
        <v>8</v>
      </c>
      <c r="B3146" t="str">
        <f>Inputs!$D$4</f>
        <v>Select Agency…</v>
      </c>
      <c r="C3146" s="166" t="str">
        <f>Inputs!$I$6</f>
        <v>(insert code)</v>
      </c>
      <c r="D3146" t="str">
        <f>IFERROR(INDEX(Inputs!$I$11:$I$19,MATCH(A3146,Inputs!$H$11:$H$19)),"")</f>
        <v>(insert code)</v>
      </c>
      <c r="E3146" t="s">
        <v>869</v>
      </c>
      <c r="F3146" s="168">
        <f>IF(F$2=$A3146,Data!C157,0)</f>
        <v>0</v>
      </c>
      <c r="G3146" s="168">
        <f>IF(G$2=$A3146,Data!D157,0)</f>
        <v>0</v>
      </c>
      <c r="H3146" s="168">
        <f>IF(H$2=$A3146,Data!E157,0)</f>
        <v>0</v>
      </c>
      <c r="I3146" s="168">
        <f>IF(I$2=$A3146,Data!F157,0)</f>
        <v>0</v>
      </c>
      <c r="J3146" s="168">
        <f>IF(J$2=$A3146,Data!G157,0)</f>
        <v>0</v>
      </c>
      <c r="K3146" s="168">
        <f>IF(K$2=$A3146,Data!H157,0)</f>
        <v>0</v>
      </c>
      <c r="L3146" s="168">
        <f>IF(L$2=$A3146,Data!I157,0)</f>
        <v>0</v>
      </c>
      <c r="M3146" s="168">
        <f>IF(M$2=$A3146,Data!J157,0)</f>
        <v>0</v>
      </c>
      <c r="N3146" s="168">
        <f>IF(N$2=$A3146,Data!K157,0)</f>
        <v>0</v>
      </c>
      <c r="O3146" s="168">
        <f>IF(O$2=$A3146,Data!L157,0)</f>
        <v>0</v>
      </c>
      <c r="P3146" s="168">
        <f>IF(P$2=$A3146,Data!M157,0)</f>
        <v>0</v>
      </c>
      <c r="Q3146" s="168">
        <f>IF(Q$2=$A3146,Data!N157,0)</f>
        <v>0</v>
      </c>
      <c r="R3146" s="169">
        <f>IF(R$2=$A3146,Data!O157,0)</f>
        <v>0</v>
      </c>
      <c r="S3146" s="169">
        <f>IF(S$2=$A3146,Data!P157,0)</f>
        <v>0</v>
      </c>
      <c r="T3146" s="169">
        <f>IF(T$2=$A3146,Data!Q157,0)</f>
        <v>0</v>
      </c>
      <c r="U3146" s="169">
        <f>IF(U$2=$A3146,Data!R157,0)</f>
        <v>0</v>
      </c>
      <c r="V3146" s="169">
        <f>IF(V$2=$A3146,Data!S157,0)</f>
        <v>0</v>
      </c>
      <c r="W3146" s="169">
        <f>IF(W$2=$A3146,Data!T157,0)</f>
        <v>0</v>
      </c>
      <c r="X3146" s="169">
        <f>IF(X$2=$A3146,Data!U157,0)</f>
        <v>0</v>
      </c>
      <c r="Y3146" s="169">
        <f>IF(Y$2=$A3146,Data!V157,0)</f>
        <v>0</v>
      </c>
      <c r="Z3146" s="169">
        <f>IF(Z$2=$A3146,Data!W157,0)</f>
        <v>0</v>
      </c>
      <c r="AA3146" s="169">
        <f>IF(AA$2=$A3146,Data!X157,0)</f>
        <v>0</v>
      </c>
      <c r="AB3146" s="169">
        <f>IF(AB$2=$A3146,Data!Y157,0)</f>
        <v>0</v>
      </c>
      <c r="AC3146" s="169">
        <f>IF(AC$2=$A3146,Data!Z157,0)</f>
        <v>0</v>
      </c>
      <c r="AD3146" s="170">
        <f>IF(AD$2=$A3146,Data!AA157,0)</f>
        <v>0</v>
      </c>
      <c r="AE3146" s="171">
        <f>IF(AE$2=$A3146,Data!AB157,0)</f>
        <v>0</v>
      </c>
      <c r="AF3146" s="170">
        <f>IF(AF$2=$A3146,Data!AC157,0)</f>
        <v>0</v>
      </c>
      <c r="AG3146" s="171">
        <f>IF(AG$2=$A3146,Data!AD157,0)</f>
        <v>0</v>
      </c>
      <c r="AH3146" s="170">
        <f>IF(AH$2=$A3146,Data!AE157,0)</f>
        <v>0</v>
      </c>
      <c r="AI3146" s="171">
        <f>IF(AI$2=$A3146,Data!AF157,0)</f>
        <v>0</v>
      </c>
      <c r="AJ3146" s="170">
        <f>IF(AJ$2=$A3146,Data!AG157,0)</f>
        <v>0</v>
      </c>
      <c r="AK3146" s="171">
        <f>IF(AK$2=$A3146,Data!AH157,0)</f>
        <v>0</v>
      </c>
      <c r="AL3146" s="170">
        <f>IF(AL$2=$A3146,Data!AI157,0)</f>
        <v>0</v>
      </c>
      <c r="AM3146" t="str">
        <f t="shared" si="98"/>
        <v>AA</v>
      </c>
      <c r="AN3146" t="e">
        <f>+INDEX(Validation!$D$4:$D$250,MATCH(Merge!B3146,Validation!$E$4:$E$250,0))</f>
        <v>#N/A</v>
      </c>
      <c r="AO3146" s="172">
        <f t="shared" si="99"/>
        <v>0</v>
      </c>
    </row>
    <row r="3147" spans="1:41" ht="15" x14ac:dyDescent="0.25">
      <c r="A3147">
        <f>Inputs!$H$18</f>
        <v>8</v>
      </c>
      <c r="B3147" t="str">
        <f>Inputs!$D$4</f>
        <v>Select Agency…</v>
      </c>
      <c r="C3147" s="166" t="str">
        <f>Inputs!$I$6</f>
        <v>(insert code)</v>
      </c>
      <c r="D3147" t="str">
        <f>IFERROR(INDEX(Inputs!$I$11:$I$19,MATCH(A3147,Inputs!$H$11:$H$19)),"")</f>
        <v>(insert code)</v>
      </c>
      <c r="E3147" t="s">
        <v>869</v>
      </c>
      <c r="F3147" s="168">
        <f>IF(F$2=$A3147,Data!C158,0)</f>
        <v>0</v>
      </c>
      <c r="G3147" s="168">
        <f>IF(G$2=$A3147,Data!D158,0)</f>
        <v>0</v>
      </c>
      <c r="H3147" s="168">
        <f>IF(H$2=$A3147,Data!E158,0)</f>
        <v>0</v>
      </c>
      <c r="I3147" s="168">
        <f>IF(I$2=$A3147,Data!F158,0)</f>
        <v>0</v>
      </c>
      <c r="J3147" s="168">
        <f>IF(J$2=$A3147,Data!G158,0)</f>
        <v>0</v>
      </c>
      <c r="K3147" s="168">
        <f>IF(K$2=$A3147,Data!H158,0)</f>
        <v>0</v>
      </c>
      <c r="L3147" s="168">
        <f>IF(L$2=$A3147,Data!I158,0)</f>
        <v>0</v>
      </c>
      <c r="M3147" s="168">
        <f>IF(M$2=$A3147,Data!J158,0)</f>
        <v>0</v>
      </c>
      <c r="N3147" s="168">
        <f>IF(N$2=$A3147,Data!K158,0)</f>
        <v>0</v>
      </c>
      <c r="O3147" s="168">
        <f>IF(O$2=$A3147,Data!L158,0)</f>
        <v>0</v>
      </c>
      <c r="P3147" s="168">
        <f>IF(P$2=$A3147,Data!M158,0)</f>
        <v>0</v>
      </c>
      <c r="Q3147" s="168">
        <f>IF(Q$2=$A3147,Data!N158,0)</f>
        <v>0</v>
      </c>
      <c r="R3147" s="169">
        <f>IF(R$2=$A3147,Data!O158,0)</f>
        <v>0</v>
      </c>
      <c r="S3147" s="169">
        <f>IF(S$2=$A3147,Data!P158,0)</f>
        <v>0</v>
      </c>
      <c r="T3147" s="169">
        <f>IF(T$2=$A3147,Data!Q158,0)</f>
        <v>0</v>
      </c>
      <c r="U3147" s="169">
        <f>IF(U$2=$A3147,Data!R158,0)</f>
        <v>0</v>
      </c>
      <c r="V3147" s="169">
        <f>IF(V$2=$A3147,Data!S158,0)</f>
        <v>0</v>
      </c>
      <c r="W3147" s="169">
        <f>IF(W$2=$A3147,Data!T158,0)</f>
        <v>0</v>
      </c>
      <c r="X3147" s="169">
        <f>IF(X$2=$A3147,Data!U158,0)</f>
        <v>0</v>
      </c>
      <c r="Y3147" s="169">
        <f>IF(Y$2=$A3147,Data!V158,0)</f>
        <v>0</v>
      </c>
      <c r="Z3147" s="169">
        <f>IF(Z$2=$A3147,Data!W158,0)</f>
        <v>0</v>
      </c>
      <c r="AA3147" s="169">
        <f>IF(AA$2=$A3147,Data!X158,0)</f>
        <v>0</v>
      </c>
      <c r="AB3147" s="169">
        <f>IF(AB$2=$A3147,Data!Y158,0)</f>
        <v>0</v>
      </c>
      <c r="AC3147" s="169">
        <f>IF(AC$2=$A3147,Data!Z158,0)</f>
        <v>0</v>
      </c>
      <c r="AD3147" s="170">
        <f>IF(AD$2=$A3147,Data!AA158,0)</f>
        <v>0</v>
      </c>
      <c r="AE3147" s="171">
        <f>IF(AE$2=$A3147,Data!AB158,0)</f>
        <v>0</v>
      </c>
      <c r="AF3147" s="170">
        <f>IF(AF$2=$A3147,Data!AC158,0)</f>
        <v>0</v>
      </c>
      <c r="AG3147" s="171">
        <f>IF(AG$2=$A3147,Data!AD158,0)</f>
        <v>0</v>
      </c>
      <c r="AH3147" s="170">
        <f>IF(AH$2=$A3147,Data!AE158,0)</f>
        <v>0</v>
      </c>
      <c r="AI3147" s="171">
        <f>IF(AI$2=$A3147,Data!AF158,0)</f>
        <v>0</v>
      </c>
      <c r="AJ3147" s="170">
        <f>IF(AJ$2=$A3147,Data!AG158,0)</f>
        <v>0</v>
      </c>
      <c r="AK3147" s="171">
        <f>IF(AK$2=$A3147,Data!AH158,0)</f>
        <v>0</v>
      </c>
      <c r="AL3147" s="170">
        <f>IF(AL$2=$A3147,Data!AI158,0)</f>
        <v>0</v>
      </c>
      <c r="AM3147" t="str">
        <f t="shared" si="98"/>
        <v>AA</v>
      </c>
      <c r="AN3147" t="e">
        <f>+INDEX(Validation!$D$4:$D$250,MATCH(Merge!B3147,Validation!$E$4:$E$250,0))</f>
        <v>#N/A</v>
      </c>
      <c r="AO3147" s="172">
        <f t="shared" si="99"/>
        <v>0</v>
      </c>
    </row>
    <row r="3148" spans="1:41" ht="15" x14ac:dyDescent="0.25">
      <c r="A3148">
        <f>Inputs!$H$18</f>
        <v>8</v>
      </c>
      <c r="B3148" t="str">
        <f>Inputs!$D$4</f>
        <v>Select Agency…</v>
      </c>
      <c r="C3148" s="166" t="str">
        <f>Inputs!$I$6</f>
        <v>(insert code)</v>
      </c>
      <c r="D3148" t="str">
        <f>IFERROR(INDEX(Inputs!$I$11:$I$19,MATCH(A3148,Inputs!$H$11:$H$19)),"")</f>
        <v>(insert code)</v>
      </c>
      <c r="E3148" t="s">
        <v>869</v>
      </c>
      <c r="F3148" s="168">
        <f>IF(F$2=$A3148,Data!C159,0)</f>
        <v>0</v>
      </c>
      <c r="G3148" s="168">
        <f>IF(G$2=$A3148,Data!D159,0)</f>
        <v>0</v>
      </c>
      <c r="H3148" s="168">
        <f>IF(H$2=$A3148,Data!E159,0)</f>
        <v>0</v>
      </c>
      <c r="I3148" s="168">
        <f>IF(I$2=$A3148,Data!F159,0)</f>
        <v>0</v>
      </c>
      <c r="J3148" s="168">
        <f>IF(J$2=$A3148,Data!G159,0)</f>
        <v>0</v>
      </c>
      <c r="K3148" s="168">
        <f>IF(K$2=$A3148,Data!H159,0)</f>
        <v>0</v>
      </c>
      <c r="L3148" s="168">
        <f>IF(L$2=$A3148,Data!I159,0)</f>
        <v>0</v>
      </c>
      <c r="M3148" s="168">
        <f>IF(M$2=$A3148,Data!J159,0)</f>
        <v>0</v>
      </c>
      <c r="N3148" s="168">
        <f>IF(N$2=$A3148,Data!K159,0)</f>
        <v>0</v>
      </c>
      <c r="O3148" s="168">
        <f>IF(O$2=$A3148,Data!L159,0)</f>
        <v>0</v>
      </c>
      <c r="P3148" s="168">
        <f>IF(P$2=$A3148,Data!M159,0)</f>
        <v>0</v>
      </c>
      <c r="Q3148" s="168">
        <f>IF(Q$2=$A3148,Data!N159,0)</f>
        <v>0</v>
      </c>
      <c r="R3148" s="169">
        <f>IF(R$2=$A3148,Data!O159,0)</f>
        <v>0</v>
      </c>
      <c r="S3148" s="169">
        <f>IF(S$2=$A3148,Data!P159,0)</f>
        <v>0</v>
      </c>
      <c r="T3148" s="169">
        <f>IF(T$2=$A3148,Data!Q159,0)</f>
        <v>0</v>
      </c>
      <c r="U3148" s="169">
        <f>IF(U$2=$A3148,Data!R159,0)</f>
        <v>0</v>
      </c>
      <c r="V3148" s="169">
        <f>IF(V$2=$A3148,Data!S159,0)</f>
        <v>0</v>
      </c>
      <c r="W3148" s="169">
        <f>IF(W$2=$A3148,Data!T159,0)</f>
        <v>0</v>
      </c>
      <c r="X3148" s="169">
        <f>IF(X$2=$A3148,Data!U159,0)</f>
        <v>0</v>
      </c>
      <c r="Y3148" s="169">
        <f>IF(Y$2=$A3148,Data!V159,0)</f>
        <v>0</v>
      </c>
      <c r="Z3148" s="169">
        <f>IF(Z$2=$A3148,Data!W159,0)</f>
        <v>0</v>
      </c>
      <c r="AA3148" s="169">
        <f>IF(AA$2=$A3148,Data!X159,0)</f>
        <v>0</v>
      </c>
      <c r="AB3148" s="169">
        <f>IF(AB$2=$A3148,Data!Y159,0)</f>
        <v>0</v>
      </c>
      <c r="AC3148" s="169">
        <f>IF(AC$2=$A3148,Data!Z159,0)</f>
        <v>0</v>
      </c>
      <c r="AD3148" s="170">
        <f>IF(AD$2=$A3148,Data!AA159,0)</f>
        <v>0</v>
      </c>
      <c r="AE3148" s="171">
        <f>IF(AE$2=$A3148,Data!AB159,0)</f>
        <v>0</v>
      </c>
      <c r="AF3148" s="170">
        <f>IF(AF$2=$A3148,Data!AC159,0)</f>
        <v>0</v>
      </c>
      <c r="AG3148" s="171">
        <f>IF(AG$2=$A3148,Data!AD159,0)</f>
        <v>0</v>
      </c>
      <c r="AH3148" s="170">
        <f>IF(AH$2=$A3148,Data!AE159,0)</f>
        <v>0</v>
      </c>
      <c r="AI3148" s="171">
        <f>IF(AI$2=$A3148,Data!AF159,0)</f>
        <v>0</v>
      </c>
      <c r="AJ3148" s="170">
        <f>IF(AJ$2=$A3148,Data!AG159,0)</f>
        <v>0</v>
      </c>
      <c r="AK3148" s="171">
        <f>IF(AK$2=$A3148,Data!AH159,0)</f>
        <v>0</v>
      </c>
      <c r="AL3148" s="170">
        <f>IF(AL$2=$A3148,Data!AI159,0)</f>
        <v>0</v>
      </c>
      <c r="AM3148" t="str">
        <f t="shared" si="98"/>
        <v>AA</v>
      </c>
      <c r="AN3148" t="e">
        <f>+INDEX(Validation!$D$4:$D$250,MATCH(Merge!B3148,Validation!$E$4:$E$250,0))</f>
        <v>#N/A</v>
      </c>
      <c r="AO3148" s="172">
        <f t="shared" si="99"/>
        <v>0</v>
      </c>
    </row>
    <row r="3149" spans="1:41" ht="15" x14ac:dyDescent="0.25">
      <c r="A3149">
        <f>Inputs!$H$18</f>
        <v>8</v>
      </c>
      <c r="B3149" t="str">
        <f>Inputs!$D$4</f>
        <v>Select Agency…</v>
      </c>
      <c r="C3149" s="166" t="str">
        <f>Inputs!$I$6</f>
        <v>(insert code)</v>
      </c>
      <c r="D3149" t="str">
        <f>IFERROR(INDEX(Inputs!$I$11:$I$19,MATCH(A3149,Inputs!$H$11:$H$19)),"")</f>
        <v>(insert code)</v>
      </c>
      <c r="E3149" t="s">
        <v>869</v>
      </c>
      <c r="F3149" s="168">
        <f>IF(F$2=$A3149,Data!C160,0)</f>
        <v>0</v>
      </c>
      <c r="G3149" s="168">
        <f>IF(G$2=$A3149,Data!D160,0)</f>
        <v>0</v>
      </c>
      <c r="H3149" s="168">
        <f>IF(H$2=$A3149,Data!E160,0)</f>
        <v>0</v>
      </c>
      <c r="I3149" s="168">
        <f>IF(I$2=$A3149,Data!F160,0)</f>
        <v>0</v>
      </c>
      <c r="J3149" s="168">
        <f>IF(J$2=$A3149,Data!G160,0)</f>
        <v>0</v>
      </c>
      <c r="K3149" s="168">
        <f>IF(K$2=$A3149,Data!H160,0)</f>
        <v>0</v>
      </c>
      <c r="L3149" s="168">
        <f>IF(L$2=$A3149,Data!I160,0)</f>
        <v>0</v>
      </c>
      <c r="M3149" s="168">
        <f>IF(M$2=$A3149,Data!J160,0)</f>
        <v>0</v>
      </c>
      <c r="N3149" s="168">
        <f>IF(N$2=$A3149,Data!K160,0)</f>
        <v>0</v>
      </c>
      <c r="O3149" s="168">
        <f>IF(O$2=$A3149,Data!L160,0)</f>
        <v>0</v>
      </c>
      <c r="P3149" s="168">
        <f>IF(P$2=$A3149,Data!M160,0)</f>
        <v>0</v>
      </c>
      <c r="Q3149" s="168">
        <f>IF(Q$2=$A3149,Data!N160,0)</f>
        <v>0</v>
      </c>
      <c r="R3149" s="169">
        <f>IF(R$2=$A3149,Data!O160,0)</f>
        <v>0</v>
      </c>
      <c r="S3149" s="169">
        <f>IF(S$2=$A3149,Data!P160,0)</f>
        <v>0</v>
      </c>
      <c r="T3149" s="169">
        <f>IF(T$2=$A3149,Data!Q160,0)</f>
        <v>0</v>
      </c>
      <c r="U3149" s="169">
        <f>IF(U$2=$A3149,Data!R160,0)</f>
        <v>0</v>
      </c>
      <c r="V3149" s="169">
        <f>IF(V$2=$A3149,Data!S160,0)</f>
        <v>0</v>
      </c>
      <c r="W3149" s="169">
        <f>IF(W$2=$A3149,Data!T160,0)</f>
        <v>0</v>
      </c>
      <c r="X3149" s="169">
        <f>IF(X$2=$A3149,Data!U160,0)</f>
        <v>0</v>
      </c>
      <c r="Y3149" s="169">
        <f>IF(Y$2=$A3149,Data!V160,0)</f>
        <v>0</v>
      </c>
      <c r="Z3149" s="169">
        <f>IF(Z$2=$A3149,Data!W160,0)</f>
        <v>0</v>
      </c>
      <c r="AA3149" s="169">
        <f>IF(AA$2=$A3149,Data!X160,0)</f>
        <v>0</v>
      </c>
      <c r="AB3149" s="169">
        <f>IF(AB$2=$A3149,Data!Y160,0)</f>
        <v>0</v>
      </c>
      <c r="AC3149" s="169">
        <f>IF(AC$2=$A3149,Data!Z160,0)</f>
        <v>0</v>
      </c>
      <c r="AD3149" s="170">
        <f>IF(AD$2=$A3149,Data!AA160,0)</f>
        <v>0</v>
      </c>
      <c r="AE3149" s="171">
        <f>IF(AE$2=$A3149,Data!AB160,0)</f>
        <v>0</v>
      </c>
      <c r="AF3149" s="170">
        <f>IF(AF$2=$A3149,Data!AC160,0)</f>
        <v>0</v>
      </c>
      <c r="AG3149" s="171">
        <f>IF(AG$2=$A3149,Data!AD160,0)</f>
        <v>0</v>
      </c>
      <c r="AH3149" s="170">
        <f>IF(AH$2=$A3149,Data!AE160,0)</f>
        <v>0</v>
      </c>
      <c r="AI3149" s="171">
        <f>IF(AI$2=$A3149,Data!AF160,0)</f>
        <v>0</v>
      </c>
      <c r="AJ3149" s="170">
        <f>IF(AJ$2=$A3149,Data!AG160,0)</f>
        <v>0</v>
      </c>
      <c r="AK3149" s="171">
        <f>IF(AK$2=$A3149,Data!AH160,0)</f>
        <v>0</v>
      </c>
      <c r="AL3149" s="170">
        <f>IF(AL$2=$A3149,Data!AI160,0)</f>
        <v>0</v>
      </c>
      <c r="AM3149" t="str">
        <f t="shared" si="98"/>
        <v>AA</v>
      </c>
      <c r="AN3149" t="e">
        <f>+INDEX(Validation!$D$4:$D$250,MATCH(Merge!B3149,Validation!$E$4:$E$250,0))</f>
        <v>#N/A</v>
      </c>
      <c r="AO3149" s="172">
        <f t="shared" si="99"/>
        <v>0</v>
      </c>
    </row>
    <row r="3150" spans="1:41" ht="15" x14ac:dyDescent="0.25">
      <c r="A3150">
        <f>Inputs!$H$18</f>
        <v>8</v>
      </c>
      <c r="B3150" t="str">
        <f>Inputs!$D$4</f>
        <v>Select Agency…</v>
      </c>
      <c r="C3150" s="166" t="str">
        <f>Inputs!$I$6</f>
        <v>(insert code)</v>
      </c>
      <c r="D3150" t="str">
        <f>IFERROR(INDEX(Inputs!$I$11:$I$19,MATCH(A3150,Inputs!$H$11:$H$19)),"")</f>
        <v>(insert code)</v>
      </c>
      <c r="E3150" t="s">
        <v>869</v>
      </c>
      <c r="F3150" s="168">
        <f>IF(F$2=$A3150,Data!C161,0)</f>
        <v>0</v>
      </c>
      <c r="G3150" s="168">
        <f>IF(G$2=$A3150,Data!D161,0)</f>
        <v>0</v>
      </c>
      <c r="H3150" s="168">
        <f>IF(H$2=$A3150,Data!E161,0)</f>
        <v>0</v>
      </c>
      <c r="I3150" s="168">
        <f>IF(I$2=$A3150,Data!F161,0)</f>
        <v>0</v>
      </c>
      <c r="J3150" s="168">
        <f>IF(J$2=$A3150,Data!G161,0)</f>
        <v>0</v>
      </c>
      <c r="K3150" s="168">
        <f>IF(K$2=$A3150,Data!H161,0)</f>
        <v>0</v>
      </c>
      <c r="L3150" s="168">
        <f>IF(L$2=$A3150,Data!I161,0)</f>
        <v>0</v>
      </c>
      <c r="M3150" s="168">
        <f>IF(M$2=$A3150,Data!J161,0)</f>
        <v>0</v>
      </c>
      <c r="N3150" s="168">
        <f>IF(N$2=$A3150,Data!K161,0)</f>
        <v>0</v>
      </c>
      <c r="O3150" s="168">
        <f>IF(O$2=$A3150,Data!L161,0)</f>
        <v>0</v>
      </c>
      <c r="P3150" s="168">
        <f>IF(P$2=$A3150,Data!M161,0)</f>
        <v>0</v>
      </c>
      <c r="Q3150" s="168">
        <f>IF(Q$2=$A3150,Data!N161,0)</f>
        <v>0</v>
      </c>
      <c r="R3150" s="169">
        <f>IF(R$2=$A3150,Data!O161,0)</f>
        <v>0</v>
      </c>
      <c r="S3150" s="169">
        <f>IF(S$2=$A3150,Data!P161,0)</f>
        <v>0</v>
      </c>
      <c r="T3150" s="169">
        <f>IF(T$2=$A3150,Data!Q161,0)</f>
        <v>0</v>
      </c>
      <c r="U3150" s="169">
        <f>IF(U$2=$A3150,Data!R161,0)</f>
        <v>0</v>
      </c>
      <c r="V3150" s="169">
        <f>IF(V$2=$A3150,Data!S161,0)</f>
        <v>0</v>
      </c>
      <c r="W3150" s="169">
        <f>IF(W$2=$A3150,Data!T161,0)</f>
        <v>0</v>
      </c>
      <c r="X3150" s="169">
        <f>IF(X$2=$A3150,Data!U161,0)</f>
        <v>0</v>
      </c>
      <c r="Y3150" s="169">
        <f>IF(Y$2=$A3150,Data!V161,0)</f>
        <v>0</v>
      </c>
      <c r="Z3150" s="169">
        <f>IF(Z$2=$A3150,Data!W161,0)</f>
        <v>0</v>
      </c>
      <c r="AA3150" s="169">
        <f>IF(AA$2=$A3150,Data!X161,0)</f>
        <v>0</v>
      </c>
      <c r="AB3150" s="169">
        <f>IF(AB$2=$A3150,Data!Y161,0)</f>
        <v>0</v>
      </c>
      <c r="AC3150" s="169">
        <f>IF(AC$2=$A3150,Data!Z161,0)</f>
        <v>0</v>
      </c>
      <c r="AD3150" s="170">
        <f>IF(AD$2=$A3150,Data!AA161,0)</f>
        <v>0</v>
      </c>
      <c r="AE3150" s="171">
        <f>IF(AE$2=$A3150,Data!AB161,0)</f>
        <v>0</v>
      </c>
      <c r="AF3150" s="170">
        <f>IF(AF$2=$A3150,Data!AC161,0)</f>
        <v>0</v>
      </c>
      <c r="AG3150" s="171">
        <f>IF(AG$2=$A3150,Data!AD161,0)</f>
        <v>0</v>
      </c>
      <c r="AH3150" s="170">
        <f>IF(AH$2=$A3150,Data!AE161,0)</f>
        <v>0</v>
      </c>
      <c r="AI3150" s="171">
        <f>IF(AI$2=$A3150,Data!AF161,0)</f>
        <v>0</v>
      </c>
      <c r="AJ3150" s="170">
        <f>IF(AJ$2=$A3150,Data!AG161,0)</f>
        <v>0</v>
      </c>
      <c r="AK3150" s="171">
        <f>IF(AK$2=$A3150,Data!AH161,0)</f>
        <v>0</v>
      </c>
      <c r="AL3150" s="170">
        <f>IF(AL$2=$A3150,Data!AI161,0)</f>
        <v>0</v>
      </c>
      <c r="AM3150" t="str">
        <f t="shared" si="98"/>
        <v>AA</v>
      </c>
      <c r="AN3150" t="e">
        <f>+INDEX(Validation!$D$4:$D$250,MATCH(Merge!B3150,Validation!$E$4:$E$250,0))</f>
        <v>#N/A</v>
      </c>
      <c r="AO3150" s="172">
        <f t="shared" si="99"/>
        <v>0</v>
      </c>
    </row>
    <row r="3151" spans="1:41" ht="15" x14ac:dyDescent="0.25">
      <c r="A3151">
        <f>Inputs!$H$18</f>
        <v>8</v>
      </c>
      <c r="B3151" t="str">
        <f>Inputs!$D$4</f>
        <v>Select Agency…</v>
      </c>
      <c r="C3151" s="166" t="str">
        <f>Inputs!$I$6</f>
        <v>(insert code)</v>
      </c>
      <c r="D3151" t="str">
        <f>IFERROR(INDEX(Inputs!$I$11:$I$19,MATCH(A3151,Inputs!$H$11:$H$19)),"")</f>
        <v>(insert code)</v>
      </c>
      <c r="E3151" t="s">
        <v>869</v>
      </c>
      <c r="F3151" s="168">
        <f>IF(F$2=$A3151,Data!C162,0)</f>
        <v>0</v>
      </c>
      <c r="G3151" s="168">
        <f>IF(G$2=$A3151,Data!D162,0)</f>
        <v>0</v>
      </c>
      <c r="H3151" s="168">
        <f>IF(H$2=$A3151,Data!E162,0)</f>
        <v>0</v>
      </c>
      <c r="I3151" s="168">
        <f>IF(I$2=$A3151,Data!F162,0)</f>
        <v>0</v>
      </c>
      <c r="J3151" s="168">
        <f>IF(J$2=$A3151,Data!G162,0)</f>
        <v>0</v>
      </c>
      <c r="K3151" s="168">
        <f>IF(K$2=$A3151,Data!H162,0)</f>
        <v>0</v>
      </c>
      <c r="L3151" s="168">
        <f>IF(L$2=$A3151,Data!I162,0)</f>
        <v>0</v>
      </c>
      <c r="M3151" s="168">
        <f>IF(M$2=$A3151,Data!J162,0)</f>
        <v>0</v>
      </c>
      <c r="N3151" s="168">
        <f>IF(N$2=$A3151,Data!K162,0)</f>
        <v>0</v>
      </c>
      <c r="O3151" s="168">
        <f>IF(O$2=$A3151,Data!L162,0)</f>
        <v>0</v>
      </c>
      <c r="P3151" s="168">
        <f>IF(P$2=$A3151,Data!M162,0)</f>
        <v>0</v>
      </c>
      <c r="Q3151" s="168">
        <f>IF(Q$2=$A3151,Data!N162,0)</f>
        <v>0</v>
      </c>
      <c r="R3151" s="169">
        <f>IF(R$2=$A3151,Data!O162,0)</f>
        <v>0</v>
      </c>
      <c r="S3151" s="169">
        <f>IF(S$2=$A3151,Data!P162,0)</f>
        <v>0</v>
      </c>
      <c r="T3151" s="169">
        <f>IF(T$2=$A3151,Data!Q162,0)</f>
        <v>0</v>
      </c>
      <c r="U3151" s="169">
        <f>IF(U$2=$A3151,Data!R162,0)</f>
        <v>0</v>
      </c>
      <c r="V3151" s="169">
        <f>IF(V$2=$A3151,Data!S162,0)</f>
        <v>0</v>
      </c>
      <c r="W3151" s="169">
        <f>IF(W$2=$A3151,Data!T162,0)</f>
        <v>0</v>
      </c>
      <c r="X3151" s="169">
        <f>IF(X$2=$A3151,Data!U162,0)</f>
        <v>0</v>
      </c>
      <c r="Y3151" s="169">
        <f>IF(Y$2=$A3151,Data!V162,0)</f>
        <v>0</v>
      </c>
      <c r="Z3151" s="169">
        <f>IF(Z$2=$A3151,Data!W162,0)</f>
        <v>0</v>
      </c>
      <c r="AA3151" s="169">
        <f>IF(AA$2=$A3151,Data!X162,0)</f>
        <v>0</v>
      </c>
      <c r="AB3151" s="169">
        <f>IF(AB$2=$A3151,Data!Y162,0)</f>
        <v>0</v>
      </c>
      <c r="AC3151" s="169">
        <f>IF(AC$2=$A3151,Data!Z162,0)</f>
        <v>0</v>
      </c>
      <c r="AD3151" s="170">
        <f>IF(AD$2=$A3151,Data!AA162,0)</f>
        <v>0</v>
      </c>
      <c r="AE3151" s="171">
        <f>IF(AE$2=$A3151,Data!AB162,0)</f>
        <v>0</v>
      </c>
      <c r="AF3151" s="170">
        <f>IF(AF$2=$A3151,Data!AC162,0)</f>
        <v>0</v>
      </c>
      <c r="AG3151" s="171">
        <f>IF(AG$2=$A3151,Data!AD162,0)</f>
        <v>0</v>
      </c>
      <c r="AH3151" s="170">
        <f>IF(AH$2=$A3151,Data!AE162,0)</f>
        <v>0</v>
      </c>
      <c r="AI3151" s="171">
        <f>IF(AI$2=$A3151,Data!AF162,0)</f>
        <v>0</v>
      </c>
      <c r="AJ3151" s="170">
        <f>IF(AJ$2=$A3151,Data!AG162,0)</f>
        <v>0</v>
      </c>
      <c r="AK3151" s="171">
        <f>IF(AK$2=$A3151,Data!AH162,0)</f>
        <v>0</v>
      </c>
      <c r="AL3151" s="170">
        <f>IF(AL$2=$A3151,Data!AI162,0)</f>
        <v>0</v>
      </c>
      <c r="AM3151" t="str">
        <f t="shared" si="98"/>
        <v>AA</v>
      </c>
      <c r="AN3151" t="e">
        <f>+INDEX(Validation!$D$4:$D$250,MATCH(Merge!B3151,Validation!$E$4:$E$250,0))</f>
        <v>#N/A</v>
      </c>
      <c r="AO3151" s="172">
        <f t="shared" si="99"/>
        <v>0</v>
      </c>
    </row>
    <row r="3152" spans="1:41" ht="15" x14ac:dyDescent="0.25">
      <c r="A3152">
        <f>Inputs!$H$18</f>
        <v>8</v>
      </c>
      <c r="B3152" t="str">
        <f>Inputs!$D$4</f>
        <v>Select Agency…</v>
      </c>
      <c r="C3152" s="166" t="str">
        <f>Inputs!$I$6</f>
        <v>(insert code)</v>
      </c>
      <c r="D3152" t="str">
        <f>IFERROR(INDEX(Inputs!$I$11:$I$19,MATCH(A3152,Inputs!$H$11:$H$19)),"")</f>
        <v>(insert code)</v>
      </c>
      <c r="E3152" t="s">
        <v>869</v>
      </c>
      <c r="F3152" s="168">
        <f>IF(F$2=$A3152,Data!C163,0)</f>
        <v>0</v>
      </c>
      <c r="G3152" s="168">
        <f>IF(G$2=$A3152,Data!D163,0)</f>
        <v>0</v>
      </c>
      <c r="H3152" s="168">
        <f>IF(H$2=$A3152,Data!E163,0)</f>
        <v>0</v>
      </c>
      <c r="I3152" s="168">
        <f>IF(I$2=$A3152,Data!F163,0)</f>
        <v>0</v>
      </c>
      <c r="J3152" s="168">
        <f>IF(J$2=$A3152,Data!G163,0)</f>
        <v>0</v>
      </c>
      <c r="K3152" s="168">
        <f>IF(K$2=$A3152,Data!H163,0)</f>
        <v>0</v>
      </c>
      <c r="L3152" s="168">
        <f>IF(L$2=$A3152,Data!I163,0)</f>
        <v>0</v>
      </c>
      <c r="M3152" s="168">
        <f>IF(M$2=$A3152,Data!J163,0)</f>
        <v>0</v>
      </c>
      <c r="N3152" s="168">
        <f>IF(N$2=$A3152,Data!K163,0)</f>
        <v>0</v>
      </c>
      <c r="O3152" s="168">
        <f>IF(O$2=$A3152,Data!L163,0)</f>
        <v>0</v>
      </c>
      <c r="P3152" s="168">
        <f>IF(P$2=$A3152,Data!M163,0)</f>
        <v>0</v>
      </c>
      <c r="Q3152" s="168">
        <f>IF(Q$2=$A3152,Data!N163,0)</f>
        <v>0</v>
      </c>
      <c r="R3152" s="169">
        <f>IF(R$2=$A3152,Data!O163,0)</f>
        <v>0</v>
      </c>
      <c r="S3152" s="169">
        <f>IF(S$2=$A3152,Data!P163,0)</f>
        <v>0</v>
      </c>
      <c r="T3152" s="169">
        <f>IF(T$2=$A3152,Data!Q163,0)</f>
        <v>0</v>
      </c>
      <c r="U3152" s="169">
        <f>IF(U$2=$A3152,Data!R163,0)</f>
        <v>0</v>
      </c>
      <c r="V3152" s="169">
        <f>IF(V$2=$A3152,Data!S163,0)</f>
        <v>0</v>
      </c>
      <c r="W3152" s="169">
        <f>IF(W$2=$A3152,Data!T163,0)</f>
        <v>0</v>
      </c>
      <c r="X3152" s="169">
        <f>IF(X$2=$A3152,Data!U163,0)</f>
        <v>0</v>
      </c>
      <c r="Y3152" s="169">
        <f>IF(Y$2=$A3152,Data!V163,0)</f>
        <v>0</v>
      </c>
      <c r="Z3152" s="169">
        <f>IF(Z$2=$A3152,Data!W163,0)</f>
        <v>0</v>
      </c>
      <c r="AA3152" s="169">
        <f>IF(AA$2=$A3152,Data!X163,0)</f>
        <v>0</v>
      </c>
      <c r="AB3152" s="169">
        <f>IF(AB$2=$A3152,Data!Y163,0)</f>
        <v>0</v>
      </c>
      <c r="AC3152" s="169">
        <f>IF(AC$2=$A3152,Data!Z163,0)</f>
        <v>0</v>
      </c>
      <c r="AD3152" s="170">
        <f>IF(AD$2=$A3152,Data!AA163,0)</f>
        <v>0</v>
      </c>
      <c r="AE3152" s="171">
        <f>IF(AE$2=$A3152,Data!AB163,0)</f>
        <v>0</v>
      </c>
      <c r="AF3152" s="170">
        <f>IF(AF$2=$A3152,Data!AC163,0)</f>
        <v>0</v>
      </c>
      <c r="AG3152" s="171">
        <f>IF(AG$2=$A3152,Data!AD163,0)</f>
        <v>0</v>
      </c>
      <c r="AH3152" s="170">
        <f>IF(AH$2=$A3152,Data!AE163,0)</f>
        <v>0</v>
      </c>
      <c r="AI3152" s="171">
        <f>IF(AI$2=$A3152,Data!AF163,0)</f>
        <v>0</v>
      </c>
      <c r="AJ3152" s="170">
        <f>IF(AJ$2=$A3152,Data!AG163,0)</f>
        <v>0</v>
      </c>
      <c r="AK3152" s="171">
        <f>IF(AK$2=$A3152,Data!AH163,0)</f>
        <v>0</v>
      </c>
      <c r="AL3152" s="170">
        <f>IF(AL$2=$A3152,Data!AI163,0)</f>
        <v>0</v>
      </c>
      <c r="AM3152" t="str">
        <f t="shared" si="98"/>
        <v>AA</v>
      </c>
      <c r="AN3152" t="e">
        <f>+INDEX(Validation!$D$4:$D$250,MATCH(Merge!B3152,Validation!$E$4:$E$250,0))</f>
        <v>#N/A</v>
      </c>
      <c r="AO3152" s="172">
        <f t="shared" si="99"/>
        <v>0</v>
      </c>
    </row>
    <row r="3153" spans="1:41" ht="15" x14ac:dyDescent="0.25">
      <c r="A3153">
        <f>Inputs!$H$18</f>
        <v>8</v>
      </c>
      <c r="B3153" t="str">
        <f>Inputs!$D$4</f>
        <v>Select Agency…</v>
      </c>
      <c r="C3153" s="166" t="str">
        <f>Inputs!$I$6</f>
        <v>(insert code)</v>
      </c>
      <c r="D3153" t="str">
        <f>IFERROR(INDEX(Inputs!$I$11:$I$19,MATCH(A3153,Inputs!$H$11:$H$19)),"")</f>
        <v>(insert code)</v>
      </c>
      <c r="E3153" t="s">
        <v>869</v>
      </c>
      <c r="F3153" s="168">
        <f>IF(F$2=$A3153,Data!C164,0)</f>
        <v>0</v>
      </c>
      <c r="G3153" s="168">
        <f>IF(G$2=$A3153,Data!D164,0)</f>
        <v>0</v>
      </c>
      <c r="H3153" s="168">
        <f>IF(H$2=$A3153,Data!E164,0)</f>
        <v>0</v>
      </c>
      <c r="I3153" s="168">
        <f>IF(I$2=$A3153,Data!F164,0)</f>
        <v>0</v>
      </c>
      <c r="J3153" s="168">
        <f>IF(J$2=$A3153,Data!G164,0)</f>
        <v>0</v>
      </c>
      <c r="K3153" s="168">
        <f>IF(K$2=$A3153,Data!H164,0)</f>
        <v>0</v>
      </c>
      <c r="L3153" s="168">
        <f>IF(L$2=$A3153,Data!I164,0)</f>
        <v>0</v>
      </c>
      <c r="M3153" s="168">
        <f>IF(M$2=$A3153,Data!J164,0)</f>
        <v>0</v>
      </c>
      <c r="N3153" s="168">
        <f>IF(N$2=$A3153,Data!K164,0)</f>
        <v>0</v>
      </c>
      <c r="O3153" s="168">
        <f>IF(O$2=$A3153,Data!L164,0)</f>
        <v>0</v>
      </c>
      <c r="P3153" s="168">
        <f>IF(P$2=$A3153,Data!M164,0)</f>
        <v>0</v>
      </c>
      <c r="Q3153" s="168">
        <f>IF(Q$2=$A3153,Data!N164,0)</f>
        <v>0</v>
      </c>
      <c r="R3153" s="169">
        <f>IF(R$2=$A3153,Data!O164,0)</f>
        <v>0</v>
      </c>
      <c r="S3153" s="169">
        <f>IF(S$2=$A3153,Data!P164,0)</f>
        <v>0</v>
      </c>
      <c r="T3153" s="169">
        <f>IF(T$2=$A3153,Data!Q164,0)</f>
        <v>0</v>
      </c>
      <c r="U3153" s="169">
        <f>IF(U$2=$A3153,Data!R164,0)</f>
        <v>0</v>
      </c>
      <c r="V3153" s="169">
        <f>IF(V$2=$A3153,Data!S164,0)</f>
        <v>0</v>
      </c>
      <c r="W3153" s="169">
        <f>IF(W$2=$A3153,Data!T164,0)</f>
        <v>0</v>
      </c>
      <c r="X3153" s="169">
        <f>IF(X$2=$A3153,Data!U164,0)</f>
        <v>0</v>
      </c>
      <c r="Y3153" s="169">
        <f>IF(Y$2=$A3153,Data!V164,0)</f>
        <v>0</v>
      </c>
      <c r="Z3153" s="169">
        <f>IF(Z$2=$A3153,Data!W164,0)</f>
        <v>0</v>
      </c>
      <c r="AA3153" s="169">
        <f>IF(AA$2=$A3153,Data!X164,0)</f>
        <v>0</v>
      </c>
      <c r="AB3153" s="169">
        <f>IF(AB$2=$A3153,Data!Y164,0)</f>
        <v>0</v>
      </c>
      <c r="AC3153" s="169">
        <f>IF(AC$2=$A3153,Data!Z164,0)</f>
        <v>0</v>
      </c>
      <c r="AD3153" s="170">
        <f>IF(AD$2=$A3153,Data!AA164,0)</f>
        <v>0</v>
      </c>
      <c r="AE3153" s="171">
        <f>IF(AE$2=$A3153,Data!AB164,0)</f>
        <v>0</v>
      </c>
      <c r="AF3153" s="170">
        <f>IF(AF$2=$A3153,Data!AC164,0)</f>
        <v>0</v>
      </c>
      <c r="AG3153" s="171">
        <f>IF(AG$2=$A3153,Data!AD164,0)</f>
        <v>0</v>
      </c>
      <c r="AH3153" s="170">
        <f>IF(AH$2=$A3153,Data!AE164,0)</f>
        <v>0</v>
      </c>
      <c r="AI3153" s="171">
        <f>IF(AI$2=$A3153,Data!AF164,0)</f>
        <v>0</v>
      </c>
      <c r="AJ3153" s="170">
        <f>IF(AJ$2=$A3153,Data!AG164,0)</f>
        <v>0</v>
      </c>
      <c r="AK3153" s="171">
        <f>IF(AK$2=$A3153,Data!AH164,0)</f>
        <v>0</v>
      </c>
      <c r="AL3153" s="170">
        <f>IF(AL$2=$A3153,Data!AI164,0)</f>
        <v>0</v>
      </c>
      <c r="AM3153" t="str">
        <f t="shared" si="98"/>
        <v>AA</v>
      </c>
      <c r="AN3153" t="e">
        <f>+INDEX(Validation!$D$4:$D$250,MATCH(Merge!B3153,Validation!$E$4:$E$250,0))</f>
        <v>#N/A</v>
      </c>
      <c r="AO3153" s="172">
        <f t="shared" si="99"/>
        <v>0</v>
      </c>
    </row>
    <row r="3154" spans="1:41" ht="15" x14ac:dyDescent="0.25">
      <c r="A3154">
        <f>Inputs!$H$18</f>
        <v>8</v>
      </c>
      <c r="B3154" t="str">
        <f>Inputs!$D$4</f>
        <v>Select Agency…</v>
      </c>
      <c r="C3154" s="166" t="str">
        <f>Inputs!$I$6</f>
        <v>(insert code)</v>
      </c>
      <c r="D3154" t="str">
        <f>IFERROR(INDEX(Inputs!$I$11:$I$19,MATCH(A3154,Inputs!$H$11:$H$19)),"")</f>
        <v>(insert code)</v>
      </c>
      <c r="E3154" t="s">
        <v>869</v>
      </c>
      <c r="F3154" s="168">
        <f>IF(F$2=$A3154,Data!C165,0)</f>
        <v>0</v>
      </c>
      <c r="G3154" s="168">
        <f>IF(G$2=$A3154,Data!D165,0)</f>
        <v>0</v>
      </c>
      <c r="H3154" s="168">
        <f>IF(H$2=$A3154,Data!E165,0)</f>
        <v>0</v>
      </c>
      <c r="I3154" s="168">
        <f>IF(I$2=$A3154,Data!F165,0)</f>
        <v>0</v>
      </c>
      <c r="J3154" s="168">
        <f>IF(J$2=$A3154,Data!G165,0)</f>
        <v>0</v>
      </c>
      <c r="K3154" s="168">
        <f>IF(K$2=$A3154,Data!H165,0)</f>
        <v>0</v>
      </c>
      <c r="L3154" s="168">
        <f>IF(L$2=$A3154,Data!I165,0)</f>
        <v>0</v>
      </c>
      <c r="M3154" s="168">
        <f>IF(M$2=$A3154,Data!J165,0)</f>
        <v>0</v>
      </c>
      <c r="N3154" s="168">
        <f>IF(N$2=$A3154,Data!K165,0)</f>
        <v>0</v>
      </c>
      <c r="O3154" s="168">
        <f>IF(O$2=$A3154,Data!L165,0)</f>
        <v>0</v>
      </c>
      <c r="P3154" s="168">
        <f>IF(P$2=$A3154,Data!M165,0)</f>
        <v>0</v>
      </c>
      <c r="Q3154" s="168">
        <f>IF(Q$2=$A3154,Data!N165,0)</f>
        <v>0</v>
      </c>
      <c r="R3154" s="169">
        <f>IF(R$2=$A3154,Data!O165,0)</f>
        <v>0</v>
      </c>
      <c r="S3154" s="169">
        <f>IF(S$2=$A3154,Data!P165,0)</f>
        <v>0</v>
      </c>
      <c r="T3154" s="169">
        <f>IF(T$2=$A3154,Data!Q165,0)</f>
        <v>0</v>
      </c>
      <c r="U3154" s="169">
        <f>IF(U$2=$A3154,Data!R165,0)</f>
        <v>0</v>
      </c>
      <c r="V3154" s="169">
        <f>IF(V$2=$A3154,Data!S165,0)</f>
        <v>0</v>
      </c>
      <c r="W3154" s="169">
        <f>IF(W$2=$A3154,Data!T165,0)</f>
        <v>0</v>
      </c>
      <c r="X3154" s="169">
        <f>IF(X$2=$A3154,Data!U165,0)</f>
        <v>0</v>
      </c>
      <c r="Y3154" s="169">
        <f>IF(Y$2=$A3154,Data!V165,0)</f>
        <v>0</v>
      </c>
      <c r="Z3154" s="169">
        <f>IF(Z$2=$A3154,Data!W165,0)</f>
        <v>0</v>
      </c>
      <c r="AA3154" s="169">
        <f>IF(AA$2=$A3154,Data!X165,0)</f>
        <v>0</v>
      </c>
      <c r="AB3154" s="169">
        <f>IF(AB$2=$A3154,Data!Y165,0)</f>
        <v>0</v>
      </c>
      <c r="AC3154" s="169">
        <f>IF(AC$2=$A3154,Data!Z165,0)</f>
        <v>0</v>
      </c>
      <c r="AD3154" s="170">
        <f>IF(AD$2=$A3154,Data!AA165,0)</f>
        <v>0</v>
      </c>
      <c r="AE3154" s="171">
        <f>IF(AE$2=$A3154,Data!AB165,0)</f>
        <v>0</v>
      </c>
      <c r="AF3154" s="170">
        <f>IF(AF$2=$A3154,Data!AC165,0)</f>
        <v>0</v>
      </c>
      <c r="AG3154" s="171">
        <f>IF(AG$2=$A3154,Data!AD165,0)</f>
        <v>0</v>
      </c>
      <c r="AH3154" s="170">
        <f>IF(AH$2=$A3154,Data!AE165,0)</f>
        <v>0</v>
      </c>
      <c r="AI3154" s="171">
        <f>IF(AI$2=$A3154,Data!AF165,0)</f>
        <v>0</v>
      </c>
      <c r="AJ3154" s="170">
        <f>IF(AJ$2=$A3154,Data!AG165,0)</f>
        <v>0</v>
      </c>
      <c r="AK3154" s="171">
        <f>IF(AK$2=$A3154,Data!AH165,0)</f>
        <v>0</v>
      </c>
      <c r="AL3154" s="170">
        <f>IF(AL$2=$A3154,Data!AI165,0)</f>
        <v>0</v>
      </c>
      <c r="AM3154" t="str">
        <f t="shared" si="98"/>
        <v>AA</v>
      </c>
      <c r="AN3154" t="e">
        <f>+INDEX(Validation!$D$4:$D$250,MATCH(Merge!B3154,Validation!$E$4:$E$250,0))</f>
        <v>#N/A</v>
      </c>
      <c r="AO3154" s="172">
        <f t="shared" si="99"/>
        <v>0</v>
      </c>
    </row>
    <row r="3155" spans="1:41" ht="15" x14ac:dyDescent="0.25">
      <c r="A3155">
        <f>Inputs!$H$18</f>
        <v>8</v>
      </c>
      <c r="B3155" t="str">
        <f>Inputs!$D$4</f>
        <v>Select Agency…</v>
      </c>
      <c r="C3155" s="166" t="str">
        <f>Inputs!$I$6</f>
        <v>(insert code)</v>
      </c>
      <c r="D3155" t="str">
        <f>IFERROR(INDEX(Inputs!$I$11:$I$19,MATCH(A3155,Inputs!$H$11:$H$19)),"")</f>
        <v>(insert code)</v>
      </c>
      <c r="E3155" t="s">
        <v>869</v>
      </c>
      <c r="F3155" s="168">
        <f>IF(F$2=$A3155,Data!C166,0)</f>
        <v>0</v>
      </c>
      <c r="G3155" s="168">
        <f>IF(G$2=$A3155,Data!D166,0)</f>
        <v>0</v>
      </c>
      <c r="H3155" s="168">
        <f>IF(H$2=$A3155,Data!E166,0)</f>
        <v>0</v>
      </c>
      <c r="I3155" s="168">
        <f>IF(I$2=$A3155,Data!F166,0)</f>
        <v>0</v>
      </c>
      <c r="J3155" s="168">
        <f>IF(J$2=$A3155,Data!G166,0)</f>
        <v>0</v>
      </c>
      <c r="K3155" s="168">
        <f>IF(K$2=$A3155,Data!H166,0)</f>
        <v>0</v>
      </c>
      <c r="L3155" s="168">
        <f>IF(L$2=$A3155,Data!I166,0)</f>
        <v>0</v>
      </c>
      <c r="M3155" s="168">
        <f>IF(M$2=$A3155,Data!J166,0)</f>
        <v>0</v>
      </c>
      <c r="N3155" s="168">
        <f>IF(N$2=$A3155,Data!K166,0)</f>
        <v>0</v>
      </c>
      <c r="O3155" s="168">
        <f>IF(O$2=$A3155,Data!L166,0)</f>
        <v>0</v>
      </c>
      <c r="P3155" s="168">
        <f>IF(P$2=$A3155,Data!M166,0)</f>
        <v>0</v>
      </c>
      <c r="Q3155" s="168">
        <f>IF(Q$2=$A3155,Data!N166,0)</f>
        <v>0</v>
      </c>
      <c r="R3155" s="169">
        <f>IF(R$2=$A3155,Data!O166,0)</f>
        <v>0</v>
      </c>
      <c r="S3155" s="169">
        <f>IF(S$2=$A3155,Data!P166,0)</f>
        <v>0</v>
      </c>
      <c r="T3155" s="169">
        <f>IF(T$2=$A3155,Data!Q166,0)</f>
        <v>0</v>
      </c>
      <c r="U3155" s="169">
        <f>IF(U$2=$A3155,Data!R166,0)</f>
        <v>0</v>
      </c>
      <c r="V3155" s="169">
        <f>IF(V$2=$A3155,Data!S166,0)</f>
        <v>0</v>
      </c>
      <c r="W3155" s="169">
        <f>IF(W$2=$A3155,Data!T166,0)</f>
        <v>0</v>
      </c>
      <c r="X3155" s="169">
        <f>IF(X$2=$A3155,Data!U166,0)</f>
        <v>0</v>
      </c>
      <c r="Y3155" s="169">
        <f>IF(Y$2=$A3155,Data!V166,0)</f>
        <v>0</v>
      </c>
      <c r="Z3155" s="169">
        <f>IF(Z$2=$A3155,Data!W166,0)</f>
        <v>0</v>
      </c>
      <c r="AA3155" s="169">
        <f>IF(AA$2=$A3155,Data!X166,0)</f>
        <v>0</v>
      </c>
      <c r="AB3155" s="169">
        <f>IF(AB$2=$A3155,Data!Y166,0)</f>
        <v>0</v>
      </c>
      <c r="AC3155" s="169">
        <f>IF(AC$2=$A3155,Data!Z166,0)</f>
        <v>0</v>
      </c>
      <c r="AD3155" s="170">
        <f>IF(AD$2=$A3155,Data!AA166,0)</f>
        <v>0</v>
      </c>
      <c r="AE3155" s="171">
        <f>IF(AE$2=$A3155,Data!AB166,0)</f>
        <v>0</v>
      </c>
      <c r="AF3155" s="170">
        <f>IF(AF$2=$A3155,Data!AC166,0)</f>
        <v>0</v>
      </c>
      <c r="AG3155" s="171">
        <f>IF(AG$2=$A3155,Data!AD166,0)</f>
        <v>0</v>
      </c>
      <c r="AH3155" s="170">
        <f>IF(AH$2=$A3155,Data!AE166,0)</f>
        <v>0</v>
      </c>
      <c r="AI3155" s="171">
        <f>IF(AI$2=$A3155,Data!AF166,0)</f>
        <v>0</v>
      </c>
      <c r="AJ3155" s="170">
        <f>IF(AJ$2=$A3155,Data!AG166,0)</f>
        <v>0</v>
      </c>
      <c r="AK3155" s="171">
        <f>IF(AK$2=$A3155,Data!AH166,0)</f>
        <v>0</v>
      </c>
      <c r="AL3155" s="170">
        <f>IF(AL$2=$A3155,Data!AI166,0)</f>
        <v>0</v>
      </c>
      <c r="AM3155" t="str">
        <f t="shared" si="98"/>
        <v>AA</v>
      </c>
      <c r="AN3155" t="e">
        <f>+INDEX(Validation!$D$4:$D$250,MATCH(Merge!B3155,Validation!$E$4:$E$250,0))</f>
        <v>#N/A</v>
      </c>
      <c r="AO3155" s="172">
        <f t="shared" si="99"/>
        <v>0</v>
      </c>
    </row>
    <row r="3156" spans="1:41" ht="15" x14ac:dyDescent="0.25">
      <c r="A3156">
        <f>Inputs!$H$18</f>
        <v>8</v>
      </c>
      <c r="B3156" t="str">
        <f>Inputs!$D$4</f>
        <v>Select Agency…</v>
      </c>
      <c r="C3156" s="166" t="str">
        <f>Inputs!$I$6</f>
        <v>(insert code)</v>
      </c>
      <c r="D3156" t="str">
        <f>IFERROR(INDEX(Inputs!$I$11:$I$19,MATCH(A3156,Inputs!$H$11:$H$19)),"")</f>
        <v>(insert code)</v>
      </c>
      <c r="E3156" t="s">
        <v>869</v>
      </c>
      <c r="F3156" s="168">
        <f>IF(F$2=$A3156,Data!C167,0)</f>
        <v>0</v>
      </c>
      <c r="G3156" s="168">
        <f>IF(G$2=$A3156,Data!D167,0)</f>
        <v>0</v>
      </c>
      <c r="H3156" s="168">
        <f>IF(H$2=$A3156,Data!E167,0)</f>
        <v>0</v>
      </c>
      <c r="I3156" s="168">
        <f>IF(I$2=$A3156,Data!F167,0)</f>
        <v>0</v>
      </c>
      <c r="J3156" s="168">
        <f>IF(J$2=$A3156,Data!G167,0)</f>
        <v>0</v>
      </c>
      <c r="K3156" s="168">
        <f>IF(K$2=$A3156,Data!H167,0)</f>
        <v>0</v>
      </c>
      <c r="L3156" s="168">
        <f>IF(L$2=$A3156,Data!I167,0)</f>
        <v>0</v>
      </c>
      <c r="M3156" s="168">
        <f>IF(M$2=$A3156,Data!J167,0)</f>
        <v>0</v>
      </c>
      <c r="N3156" s="168">
        <f>IF(N$2=$A3156,Data!K167,0)</f>
        <v>0</v>
      </c>
      <c r="O3156" s="168">
        <f>IF(O$2=$A3156,Data!L167,0)</f>
        <v>0</v>
      </c>
      <c r="P3156" s="168">
        <f>IF(P$2=$A3156,Data!M167,0)</f>
        <v>0</v>
      </c>
      <c r="Q3156" s="168">
        <f>IF(Q$2=$A3156,Data!N167,0)</f>
        <v>0</v>
      </c>
      <c r="R3156" s="169">
        <f>IF(R$2=$A3156,Data!O167,0)</f>
        <v>0</v>
      </c>
      <c r="S3156" s="169">
        <f>IF(S$2=$A3156,Data!P167,0)</f>
        <v>0</v>
      </c>
      <c r="T3156" s="169">
        <f>IF(T$2=$A3156,Data!Q167,0)</f>
        <v>0</v>
      </c>
      <c r="U3156" s="169">
        <f>IF(U$2=$A3156,Data!R167,0)</f>
        <v>0</v>
      </c>
      <c r="V3156" s="169">
        <f>IF(V$2=$A3156,Data!S167,0)</f>
        <v>0</v>
      </c>
      <c r="W3156" s="169">
        <f>IF(W$2=$A3156,Data!T167,0)</f>
        <v>0</v>
      </c>
      <c r="X3156" s="169">
        <f>IF(X$2=$A3156,Data!U167,0)</f>
        <v>0</v>
      </c>
      <c r="Y3156" s="169">
        <f>IF(Y$2=$A3156,Data!V167,0)</f>
        <v>0</v>
      </c>
      <c r="Z3156" s="169">
        <f>IF(Z$2=$A3156,Data!W167,0)</f>
        <v>0</v>
      </c>
      <c r="AA3156" s="169">
        <f>IF(AA$2=$A3156,Data!X167,0)</f>
        <v>0</v>
      </c>
      <c r="AB3156" s="169">
        <f>IF(AB$2=$A3156,Data!Y167,0)</f>
        <v>0</v>
      </c>
      <c r="AC3156" s="169">
        <f>IF(AC$2=$A3156,Data!Z167,0)</f>
        <v>0</v>
      </c>
      <c r="AD3156" s="170">
        <f>IF(AD$2=$A3156,Data!AA167,0)</f>
        <v>0</v>
      </c>
      <c r="AE3156" s="171">
        <f>IF(AE$2=$A3156,Data!AB167,0)</f>
        <v>0</v>
      </c>
      <c r="AF3156" s="170">
        <f>IF(AF$2=$A3156,Data!AC167,0)</f>
        <v>0</v>
      </c>
      <c r="AG3156" s="171">
        <f>IF(AG$2=$A3156,Data!AD167,0)</f>
        <v>0</v>
      </c>
      <c r="AH3156" s="170">
        <f>IF(AH$2=$A3156,Data!AE167,0)</f>
        <v>0</v>
      </c>
      <c r="AI3156" s="171">
        <f>IF(AI$2=$A3156,Data!AF167,0)</f>
        <v>0</v>
      </c>
      <c r="AJ3156" s="170">
        <f>IF(AJ$2=$A3156,Data!AG167,0)</f>
        <v>0</v>
      </c>
      <c r="AK3156" s="171">
        <f>IF(AK$2=$A3156,Data!AH167,0)</f>
        <v>0</v>
      </c>
      <c r="AL3156" s="170">
        <f>IF(AL$2=$A3156,Data!AI167,0)</f>
        <v>0</v>
      </c>
      <c r="AM3156" t="str">
        <f t="shared" si="98"/>
        <v>AA</v>
      </c>
      <c r="AN3156" t="e">
        <f>+INDEX(Validation!$D$4:$D$250,MATCH(Merge!B3156,Validation!$E$4:$E$250,0))</f>
        <v>#N/A</v>
      </c>
      <c r="AO3156" s="172">
        <f t="shared" si="99"/>
        <v>0</v>
      </c>
    </row>
    <row r="3157" spans="1:41" ht="15" x14ac:dyDescent="0.25">
      <c r="A3157">
        <f>Inputs!$H$18</f>
        <v>8</v>
      </c>
      <c r="B3157" t="str">
        <f>Inputs!$D$4</f>
        <v>Select Agency…</v>
      </c>
      <c r="C3157" s="166" t="str">
        <f>Inputs!$I$6</f>
        <v>(insert code)</v>
      </c>
      <c r="D3157" t="str">
        <f>IFERROR(INDEX(Inputs!$I$11:$I$19,MATCH(A3157,Inputs!$H$11:$H$19)),"")</f>
        <v>(insert code)</v>
      </c>
      <c r="E3157" t="s">
        <v>869</v>
      </c>
      <c r="F3157" s="168">
        <f>IF(F$2=$A3157,Data!C168,0)</f>
        <v>0</v>
      </c>
      <c r="G3157" s="168">
        <f>IF(G$2=$A3157,Data!D168,0)</f>
        <v>0</v>
      </c>
      <c r="H3157" s="168">
        <f>IF(H$2=$A3157,Data!E168,0)</f>
        <v>0</v>
      </c>
      <c r="I3157" s="168">
        <f>IF(I$2=$A3157,Data!F168,0)</f>
        <v>0</v>
      </c>
      <c r="J3157" s="168">
        <f>IF(J$2=$A3157,Data!G168,0)</f>
        <v>0</v>
      </c>
      <c r="K3157" s="168">
        <f>IF(K$2=$A3157,Data!H168,0)</f>
        <v>0</v>
      </c>
      <c r="L3157" s="168">
        <f>IF(L$2=$A3157,Data!I168,0)</f>
        <v>0</v>
      </c>
      <c r="M3157" s="168">
        <f>IF(M$2=$A3157,Data!J168,0)</f>
        <v>0</v>
      </c>
      <c r="N3157" s="168">
        <f>IF(N$2=$A3157,Data!K168,0)</f>
        <v>0</v>
      </c>
      <c r="O3157" s="168">
        <f>IF(O$2=$A3157,Data!L168,0)</f>
        <v>0</v>
      </c>
      <c r="P3157" s="168">
        <f>IF(P$2=$A3157,Data!M168,0)</f>
        <v>0</v>
      </c>
      <c r="Q3157" s="168">
        <f>IF(Q$2=$A3157,Data!N168,0)</f>
        <v>0</v>
      </c>
      <c r="R3157" s="169">
        <f>IF(R$2=$A3157,Data!O168,0)</f>
        <v>0</v>
      </c>
      <c r="S3157" s="169">
        <f>IF(S$2=$A3157,Data!P168,0)</f>
        <v>0</v>
      </c>
      <c r="T3157" s="169">
        <f>IF(T$2=$A3157,Data!Q168,0)</f>
        <v>0</v>
      </c>
      <c r="U3157" s="169">
        <f>IF(U$2=$A3157,Data!R168,0)</f>
        <v>0</v>
      </c>
      <c r="V3157" s="169">
        <f>IF(V$2=$A3157,Data!S168,0)</f>
        <v>0</v>
      </c>
      <c r="W3157" s="169">
        <f>IF(W$2=$A3157,Data!T168,0)</f>
        <v>0</v>
      </c>
      <c r="X3157" s="169">
        <f>IF(X$2=$A3157,Data!U168,0)</f>
        <v>0</v>
      </c>
      <c r="Y3157" s="169">
        <f>IF(Y$2=$A3157,Data!V168,0)</f>
        <v>0</v>
      </c>
      <c r="Z3157" s="169">
        <f>IF(Z$2=$A3157,Data!W168,0)</f>
        <v>0</v>
      </c>
      <c r="AA3157" s="169">
        <f>IF(AA$2=$A3157,Data!X168,0)</f>
        <v>0</v>
      </c>
      <c r="AB3157" s="169">
        <f>IF(AB$2=$A3157,Data!Y168,0)</f>
        <v>0</v>
      </c>
      <c r="AC3157" s="169">
        <f>IF(AC$2=$A3157,Data!Z168,0)</f>
        <v>0</v>
      </c>
      <c r="AD3157" s="170">
        <f>IF(AD$2=$A3157,Data!AA168,0)</f>
        <v>0</v>
      </c>
      <c r="AE3157" s="171">
        <f>IF(AE$2=$A3157,Data!AB168,0)</f>
        <v>0</v>
      </c>
      <c r="AF3157" s="170">
        <f>IF(AF$2=$A3157,Data!AC168,0)</f>
        <v>0</v>
      </c>
      <c r="AG3157" s="171">
        <f>IF(AG$2=$A3157,Data!AD168,0)</f>
        <v>0</v>
      </c>
      <c r="AH3157" s="170">
        <f>IF(AH$2=$A3157,Data!AE168,0)</f>
        <v>0</v>
      </c>
      <c r="AI3157" s="171">
        <f>IF(AI$2=$A3157,Data!AF168,0)</f>
        <v>0</v>
      </c>
      <c r="AJ3157" s="170">
        <f>IF(AJ$2=$A3157,Data!AG168,0)</f>
        <v>0</v>
      </c>
      <c r="AK3157" s="171">
        <f>IF(AK$2=$A3157,Data!AH168,0)</f>
        <v>0</v>
      </c>
      <c r="AL3157" s="170">
        <f>IF(AL$2=$A3157,Data!AI168,0)</f>
        <v>0</v>
      </c>
      <c r="AM3157" t="str">
        <f t="shared" si="98"/>
        <v>AA</v>
      </c>
      <c r="AN3157" t="e">
        <f>+INDEX(Validation!$D$4:$D$250,MATCH(Merge!B3157,Validation!$E$4:$E$250,0))</f>
        <v>#N/A</v>
      </c>
      <c r="AO3157" s="172">
        <f t="shared" si="99"/>
        <v>0</v>
      </c>
    </row>
    <row r="3158" spans="1:41" ht="15" x14ac:dyDescent="0.25">
      <c r="A3158">
        <f>Inputs!$H$18</f>
        <v>8</v>
      </c>
      <c r="B3158" t="str">
        <f>Inputs!$D$4</f>
        <v>Select Agency…</v>
      </c>
      <c r="C3158" s="166" t="str">
        <f>Inputs!$I$6</f>
        <v>(insert code)</v>
      </c>
      <c r="D3158" t="str">
        <f>IFERROR(INDEX(Inputs!$I$11:$I$19,MATCH(A3158,Inputs!$H$11:$H$19)),"")</f>
        <v>(insert code)</v>
      </c>
      <c r="E3158" t="s">
        <v>869</v>
      </c>
      <c r="F3158" s="168">
        <f>IF(F$2=$A3158,Data!C169,0)</f>
        <v>0</v>
      </c>
      <c r="G3158" s="168">
        <f>IF(G$2=$A3158,Data!D169,0)</f>
        <v>0</v>
      </c>
      <c r="H3158" s="168">
        <f>IF(H$2=$A3158,Data!E169,0)</f>
        <v>0</v>
      </c>
      <c r="I3158" s="168">
        <f>IF(I$2=$A3158,Data!F169,0)</f>
        <v>0</v>
      </c>
      <c r="J3158" s="168">
        <f>IF(J$2=$A3158,Data!G169,0)</f>
        <v>0</v>
      </c>
      <c r="K3158" s="168">
        <f>IF(K$2=$A3158,Data!H169,0)</f>
        <v>0</v>
      </c>
      <c r="L3158" s="168">
        <f>IF(L$2=$A3158,Data!I169,0)</f>
        <v>0</v>
      </c>
      <c r="M3158" s="168">
        <f>IF(M$2=$A3158,Data!J169,0)</f>
        <v>0</v>
      </c>
      <c r="N3158" s="168">
        <f>IF(N$2=$A3158,Data!K169,0)</f>
        <v>0</v>
      </c>
      <c r="O3158" s="168">
        <f>IF(O$2=$A3158,Data!L169,0)</f>
        <v>0</v>
      </c>
      <c r="P3158" s="168">
        <f>IF(P$2=$A3158,Data!M169,0)</f>
        <v>0</v>
      </c>
      <c r="Q3158" s="168">
        <f>IF(Q$2=$A3158,Data!N169,0)</f>
        <v>0</v>
      </c>
      <c r="R3158" s="169">
        <f>IF(R$2=$A3158,Data!O169,0)</f>
        <v>0</v>
      </c>
      <c r="S3158" s="169">
        <f>IF(S$2=$A3158,Data!P169,0)</f>
        <v>0</v>
      </c>
      <c r="T3158" s="169">
        <f>IF(T$2=$A3158,Data!Q169,0)</f>
        <v>0</v>
      </c>
      <c r="U3158" s="169">
        <f>IF(U$2=$A3158,Data!R169,0)</f>
        <v>0</v>
      </c>
      <c r="V3158" s="169">
        <f>IF(V$2=$A3158,Data!S169,0)</f>
        <v>0</v>
      </c>
      <c r="W3158" s="169">
        <f>IF(W$2=$A3158,Data!T169,0)</f>
        <v>0</v>
      </c>
      <c r="X3158" s="169">
        <f>IF(X$2=$A3158,Data!U169,0)</f>
        <v>0</v>
      </c>
      <c r="Y3158" s="169">
        <f>IF(Y$2=$A3158,Data!V169,0)</f>
        <v>0</v>
      </c>
      <c r="Z3158" s="169">
        <f>IF(Z$2=$A3158,Data!W169,0)</f>
        <v>0</v>
      </c>
      <c r="AA3158" s="169">
        <f>IF(AA$2=$A3158,Data!X169,0)</f>
        <v>0</v>
      </c>
      <c r="AB3158" s="169">
        <f>IF(AB$2=$A3158,Data!Y169,0)</f>
        <v>0</v>
      </c>
      <c r="AC3158" s="169">
        <f>IF(AC$2=$A3158,Data!Z169,0)</f>
        <v>0</v>
      </c>
      <c r="AD3158" s="170">
        <f>IF(AD$2=$A3158,Data!AA169,0)</f>
        <v>0</v>
      </c>
      <c r="AE3158" s="171">
        <f>IF(AE$2=$A3158,Data!AB169,0)</f>
        <v>0</v>
      </c>
      <c r="AF3158" s="170">
        <f>IF(AF$2=$A3158,Data!AC169,0)</f>
        <v>0</v>
      </c>
      <c r="AG3158" s="171">
        <f>IF(AG$2=$A3158,Data!AD169,0)</f>
        <v>0</v>
      </c>
      <c r="AH3158" s="170">
        <f>IF(AH$2=$A3158,Data!AE169,0)</f>
        <v>0</v>
      </c>
      <c r="AI3158" s="171">
        <f>IF(AI$2=$A3158,Data!AF169,0)</f>
        <v>0</v>
      </c>
      <c r="AJ3158" s="170">
        <f>IF(AJ$2=$A3158,Data!AG169,0)</f>
        <v>0</v>
      </c>
      <c r="AK3158" s="171">
        <f>IF(AK$2=$A3158,Data!AH169,0)</f>
        <v>0</v>
      </c>
      <c r="AL3158" s="170">
        <f>IF(AL$2=$A3158,Data!AI169,0)</f>
        <v>0</v>
      </c>
      <c r="AM3158" t="str">
        <f t="shared" si="98"/>
        <v>AA</v>
      </c>
      <c r="AN3158" t="e">
        <f>+INDEX(Validation!$D$4:$D$250,MATCH(Merge!B3158,Validation!$E$4:$E$250,0))</f>
        <v>#N/A</v>
      </c>
      <c r="AO3158" s="172">
        <f t="shared" si="99"/>
        <v>0</v>
      </c>
    </row>
    <row r="3159" spans="1:41" ht="15" x14ac:dyDescent="0.25">
      <c r="A3159">
        <f>Inputs!$H$18</f>
        <v>8</v>
      </c>
      <c r="B3159" t="str">
        <f>Inputs!$D$4</f>
        <v>Select Agency…</v>
      </c>
      <c r="C3159" s="166" t="str">
        <f>Inputs!$I$6</f>
        <v>(insert code)</v>
      </c>
      <c r="D3159" t="str">
        <f>IFERROR(INDEX(Inputs!$I$11:$I$19,MATCH(A3159,Inputs!$H$11:$H$19)),"")</f>
        <v>(insert code)</v>
      </c>
      <c r="E3159" t="s">
        <v>869</v>
      </c>
      <c r="F3159" s="168">
        <f>IF(F$2=$A3159,Data!C170,0)</f>
        <v>0</v>
      </c>
      <c r="G3159" s="168">
        <f>IF(G$2=$A3159,Data!D170,0)</f>
        <v>0</v>
      </c>
      <c r="H3159" s="168">
        <f>IF(H$2=$A3159,Data!E170,0)</f>
        <v>0</v>
      </c>
      <c r="I3159" s="168">
        <f>IF(I$2=$A3159,Data!F170,0)</f>
        <v>0</v>
      </c>
      <c r="J3159" s="168">
        <f>IF(J$2=$A3159,Data!G170,0)</f>
        <v>0</v>
      </c>
      <c r="K3159" s="168">
        <f>IF(K$2=$A3159,Data!H170,0)</f>
        <v>0</v>
      </c>
      <c r="L3159" s="168">
        <f>IF(L$2=$A3159,Data!I170,0)</f>
        <v>0</v>
      </c>
      <c r="M3159" s="168">
        <f>IF(M$2=$A3159,Data!J170,0)</f>
        <v>0</v>
      </c>
      <c r="N3159" s="168">
        <f>IF(N$2=$A3159,Data!K170,0)</f>
        <v>0</v>
      </c>
      <c r="O3159" s="168">
        <f>IF(O$2=$A3159,Data!L170,0)</f>
        <v>0</v>
      </c>
      <c r="P3159" s="168">
        <f>IF(P$2=$A3159,Data!M170,0)</f>
        <v>0</v>
      </c>
      <c r="Q3159" s="168">
        <f>IF(Q$2=$A3159,Data!N170,0)</f>
        <v>0</v>
      </c>
      <c r="R3159" s="169">
        <f>IF(R$2=$A3159,Data!O170,0)</f>
        <v>0</v>
      </c>
      <c r="S3159" s="169">
        <f>IF(S$2=$A3159,Data!P170,0)</f>
        <v>0</v>
      </c>
      <c r="T3159" s="169">
        <f>IF(T$2=$A3159,Data!Q170,0)</f>
        <v>0</v>
      </c>
      <c r="U3159" s="169">
        <f>IF(U$2=$A3159,Data!R170,0)</f>
        <v>0</v>
      </c>
      <c r="V3159" s="169">
        <f>IF(V$2=$A3159,Data!S170,0)</f>
        <v>0</v>
      </c>
      <c r="W3159" s="169">
        <f>IF(W$2=$A3159,Data!T170,0)</f>
        <v>0</v>
      </c>
      <c r="X3159" s="169">
        <f>IF(X$2=$A3159,Data!U170,0)</f>
        <v>0</v>
      </c>
      <c r="Y3159" s="169">
        <f>IF(Y$2=$A3159,Data!V170,0)</f>
        <v>0</v>
      </c>
      <c r="Z3159" s="169">
        <f>IF(Z$2=$A3159,Data!W170,0)</f>
        <v>0</v>
      </c>
      <c r="AA3159" s="169">
        <f>IF(AA$2=$A3159,Data!X170,0)</f>
        <v>0</v>
      </c>
      <c r="AB3159" s="169">
        <f>IF(AB$2=$A3159,Data!Y170,0)</f>
        <v>0</v>
      </c>
      <c r="AC3159" s="169">
        <f>IF(AC$2=$A3159,Data!Z170,0)</f>
        <v>0</v>
      </c>
      <c r="AD3159" s="170">
        <f>IF(AD$2=$A3159,Data!AA170,0)</f>
        <v>0</v>
      </c>
      <c r="AE3159" s="171">
        <f>IF(AE$2=$A3159,Data!AB170,0)</f>
        <v>0</v>
      </c>
      <c r="AF3159" s="170">
        <f>IF(AF$2=$A3159,Data!AC170,0)</f>
        <v>0</v>
      </c>
      <c r="AG3159" s="171">
        <f>IF(AG$2=$A3159,Data!AD170,0)</f>
        <v>0</v>
      </c>
      <c r="AH3159" s="170">
        <f>IF(AH$2=$A3159,Data!AE170,0)</f>
        <v>0</v>
      </c>
      <c r="AI3159" s="171">
        <f>IF(AI$2=$A3159,Data!AF170,0)</f>
        <v>0</v>
      </c>
      <c r="AJ3159" s="170">
        <f>IF(AJ$2=$A3159,Data!AG170,0)</f>
        <v>0</v>
      </c>
      <c r="AK3159" s="171">
        <f>IF(AK$2=$A3159,Data!AH170,0)</f>
        <v>0</v>
      </c>
      <c r="AL3159" s="170">
        <f>IF(AL$2=$A3159,Data!AI170,0)</f>
        <v>0</v>
      </c>
      <c r="AM3159" t="str">
        <f t="shared" si="98"/>
        <v>AA</v>
      </c>
      <c r="AN3159" t="e">
        <f>+INDEX(Validation!$D$4:$D$250,MATCH(Merge!B3159,Validation!$E$4:$E$250,0))</f>
        <v>#N/A</v>
      </c>
      <c r="AO3159" s="172">
        <f t="shared" si="99"/>
        <v>0</v>
      </c>
    </row>
    <row r="3160" spans="1:41" ht="15" x14ac:dyDescent="0.25">
      <c r="A3160">
        <f>Inputs!$H$18</f>
        <v>8</v>
      </c>
      <c r="B3160" t="str">
        <f>Inputs!$D$4</f>
        <v>Select Agency…</v>
      </c>
      <c r="C3160" s="166" t="str">
        <f>Inputs!$I$6</f>
        <v>(insert code)</v>
      </c>
      <c r="D3160" t="str">
        <f>IFERROR(INDEX(Inputs!$I$11:$I$19,MATCH(A3160,Inputs!$H$11:$H$19)),"")</f>
        <v>(insert code)</v>
      </c>
      <c r="E3160" t="s">
        <v>869</v>
      </c>
      <c r="F3160" s="168">
        <f>IF(F$2=$A3160,Data!C171,0)</f>
        <v>0</v>
      </c>
      <c r="G3160" s="168">
        <f>IF(G$2=$A3160,Data!D171,0)</f>
        <v>0</v>
      </c>
      <c r="H3160" s="168">
        <f>IF(H$2=$A3160,Data!E171,0)</f>
        <v>0</v>
      </c>
      <c r="I3160" s="168">
        <f>IF(I$2=$A3160,Data!F171,0)</f>
        <v>0</v>
      </c>
      <c r="J3160" s="168">
        <f>IF(J$2=$A3160,Data!G171,0)</f>
        <v>0</v>
      </c>
      <c r="K3160" s="168">
        <f>IF(K$2=$A3160,Data!H171,0)</f>
        <v>0</v>
      </c>
      <c r="L3160" s="168">
        <f>IF(L$2=$A3160,Data!I171,0)</f>
        <v>0</v>
      </c>
      <c r="M3160" s="168">
        <f>IF(M$2=$A3160,Data!J171,0)</f>
        <v>0</v>
      </c>
      <c r="N3160" s="168">
        <f>IF(N$2=$A3160,Data!K171,0)</f>
        <v>0</v>
      </c>
      <c r="O3160" s="168">
        <f>IF(O$2=$A3160,Data!L171,0)</f>
        <v>0</v>
      </c>
      <c r="P3160" s="168">
        <f>IF(P$2=$A3160,Data!M171,0)</f>
        <v>0</v>
      </c>
      <c r="Q3160" s="168">
        <f>IF(Q$2=$A3160,Data!N171,0)</f>
        <v>0</v>
      </c>
      <c r="R3160" s="169">
        <f>IF(R$2=$A3160,Data!O171,0)</f>
        <v>0</v>
      </c>
      <c r="S3160" s="169">
        <f>IF(S$2=$A3160,Data!P171,0)</f>
        <v>0</v>
      </c>
      <c r="T3160" s="169">
        <f>IF(T$2=$A3160,Data!Q171,0)</f>
        <v>0</v>
      </c>
      <c r="U3160" s="169">
        <f>IF(U$2=$A3160,Data!R171,0)</f>
        <v>0</v>
      </c>
      <c r="V3160" s="169">
        <f>IF(V$2=$A3160,Data!S171,0)</f>
        <v>0</v>
      </c>
      <c r="W3160" s="169">
        <f>IF(W$2=$A3160,Data!T171,0)</f>
        <v>0</v>
      </c>
      <c r="X3160" s="169">
        <f>IF(X$2=$A3160,Data!U171,0)</f>
        <v>0</v>
      </c>
      <c r="Y3160" s="169">
        <f>IF(Y$2=$A3160,Data!V171,0)</f>
        <v>0</v>
      </c>
      <c r="Z3160" s="169">
        <f>IF(Z$2=$A3160,Data!W171,0)</f>
        <v>0</v>
      </c>
      <c r="AA3160" s="169">
        <f>IF(AA$2=$A3160,Data!X171,0)</f>
        <v>0</v>
      </c>
      <c r="AB3160" s="169">
        <f>IF(AB$2=$A3160,Data!Y171,0)</f>
        <v>0</v>
      </c>
      <c r="AC3160" s="169">
        <f>IF(AC$2=$A3160,Data!Z171,0)</f>
        <v>0</v>
      </c>
      <c r="AD3160" s="170">
        <f>IF(AD$2=$A3160,Data!AA171,0)</f>
        <v>0</v>
      </c>
      <c r="AE3160" s="171">
        <f>IF(AE$2=$A3160,Data!AB171,0)</f>
        <v>0</v>
      </c>
      <c r="AF3160" s="170">
        <f>IF(AF$2=$A3160,Data!AC171,0)</f>
        <v>0</v>
      </c>
      <c r="AG3160" s="171">
        <f>IF(AG$2=$A3160,Data!AD171,0)</f>
        <v>0</v>
      </c>
      <c r="AH3160" s="170">
        <f>IF(AH$2=$A3160,Data!AE171,0)</f>
        <v>0</v>
      </c>
      <c r="AI3160" s="171">
        <f>IF(AI$2=$A3160,Data!AF171,0)</f>
        <v>0</v>
      </c>
      <c r="AJ3160" s="170">
        <f>IF(AJ$2=$A3160,Data!AG171,0)</f>
        <v>0</v>
      </c>
      <c r="AK3160" s="171">
        <f>IF(AK$2=$A3160,Data!AH171,0)</f>
        <v>0</v>
      </c>
      <c r="AL3160" s="170">
        <f>IF(AL$2=$A3160,Data!AI171,0)</f>
        <v>0</v>
      </c>
      <c r="AM3160" t="str">
        <f t="shared" si="98"/>
        <v>AA</v>
      </c>
      <c r="AN3160" t="e">
        <f>+INDEX(Validation!$D$4:$D$250,MATCH(Merge!B3160,Validation!$E$4:$E$250,0))</f>
        <v>#N/A</v>
      </c>
      <c r="AO3160" s="172">
        <f t="shared" si="99"/>
        <v>0</v>
      </c>
    </row>
    <row r="3161" spans="1:41" ht="15" x14ac:dyDescent="0.25">
      <c r="A3161">
        <f>Inputs!$H$18</f>
        <v>8</v>
      </c>
      <c r="B3161" t="str">
        <f>Inputs!$D$4</f>
        <v>Select Agency…</v>
      </c>
      <c r="C3161" s="166" t="str">
        <f>Inputs!$I$6</f>
        <v>(insert code)</v>
      </c>
      <c r="D3161" t="str">
        <f>IFERROR(INDEX(Inputs!$I$11:$I$19,MATCH(A3161,Inputs!$H$11:$H$19)),"")</f>
        <v>(insert code)</v>
      </c>
      <c r="E3161" t="s">
        <v>869</v>
      </c>
      <c r="F3161" s="168">
        <f>IF(F$2=$A3161,Data!C172,0)</f>
        <v>0</v>
      </c>
      <c r="G3161" s="168">
        <f>IF(G$2=$A3161,Data!D172,0)</f>
        <v>0</v>
      </c>
      <c r="H3161" s="168">
        <f>IF(H$2=$A3161,Data!E172,0)</f>
        <v>0</v>
      </c>
      <c r="I3161" s="168">
        <f>IF(I$2=$A3161,Data!F172,0)</f>
        <v>0</v>
      </c>
      <c r="J3161" s="168">
        <f>IF(J$2=$A3161,Data!G172,0)</f>
        <v>0</v>
      </c>
      <c r="K3161" s="168">
        <f>IF(K$2=$A3161,Data!H172,0)</f>
        <v>0</v>
      </c>
      <c r="L3161" s="168">
        <f>IF(L$2=$A3161,Data!I172,0)</f>
        <v>0</v>
      </c>
      <c r="M3161" s="168">
        <f>IF(M$2=$A3161,Data!J172,0)</f>
        <v>0</v>
      </c>
      <c r="N3161" s="168">
        <f>IF(N$2=$A3161,Data!K172,0)</f>
        <v>0</v>
      </c>
      <c r="O3161" s="168">
        <f>IF(O$2=$A3161,Data!L172,0)</f>
        <v>0</v>
      </c>
      <c r="P3161" s="168">
        <f>IF(P$2=$A3161,Data!M172,0)</f>
        <v>0</v>
      </c>
      <c r="Q3161" s="168">
        <f>IF(Q$2=$A3161,Data!N172,0)</f>
        <v>0</v>
      </c>
      <c r="R3161" s="169">
        <f>IF(R$2=$A3161,Data!O172,0)</f>
        <v>0</v>
      </c>
      <c r="S3161" s="169">
        <f>IF(S$2=$A3161,Data!P172,0)</f>
        <v>0</v>
      </c>
      <c r="T3161" s="169">
        <f>IF(T$2=$A3161,Data!Q172,0)</f>
        <v>0</v>
      </c>
      <c r="U3161" s="169">
        <f>IF(U$2=$A3161,Data!R172,0)</f>
        <v>0</v>
      </c>
      <c r="V3161" s="169">
        <f>IF(V$2=$A3161,Data!S172,0)</f>
        <v>0</v>
      </c>
      <c r="W3161" s="169">
        <f>IF(W$2=$A3161,Data!T172,0)</f>
        <v>0</v>
      </c>
      <c r="X3161" s="169">
        <f>IF(X$2=$A3161,Data!U172,0)</f>
        <v>0</v>
      </c>
      <c r="Y3161" s="169">
        <f>IF(Y$2=$A3161,Data!V172,0)</f>
        <v>0</v>
      </c>
      <c r="Z3161" s="169">
        <f>IF(Z$2=$A3161,Data!W172,0)</f>
        <v>0</v>
      </c>
      <c r="AA3161" s="169">
        <f>IF(AA$2=$A3161,Data!X172,0)</f>
        <v>0</v>
      </c>
      <c r="AB3161" s="169">
        <f>IF(AB$2=$A3161,Data!Y172,0)</f>
        <v>0</v>
      </c>
      <c r="AC3161" s="169">
        <f>IF(AC$2=$A3161,Data!Z172,0)</f>
        <v>0</v>
      </c>
      <c r="AD3161" s="170">
        <f>IF(AD$2=$A3161,Data!AA172,0)</f>
        <v>0</v>
      </c>
      <c r="AE3161" s="171">
        <f>IF(AE$2=$A3161,Data!AB172,0)</f>
        <v>0</v>
      </c>
      <c r="AF3161" s="170">
        <f>IF(AF$2=$A3161,Data!AC172,0)</f>
        <v>0</v>
      </c>
      <c r="AG3161" s="171">
        <f>IF(AG$2=$A3161,Data!AD172,0)</f>
        <v>0</v>
      </c>
      <c r="AH3161" s="170">
        <f>IF(AH$2=$A3161,Data!AE172,0)</f>
        <v>0</v>
      </c>
      <c r="AI3161" s="171">
        <f>IF(AI$2=$A3161,Data!AF172,0)</f>
        <v>0</v>
      </c>
      <c r="AJ3161" s="170">
        <f>IF(AJ$2=$A3161,Data!AG172,0)</f>
        <v>0</v>
      </c>
      <c r="AK3161" s="171">
        <f>IF(AK$2=$A3161,Data!AH172,0)</f>
        <v>0</v>
      </c>
      <c r="AL3161" s="170">
        <f>IF(AL$2=$A3161,Data!AI172,0)</f>
        <v>0</v>
      </c>
      <c r="AM3161" t="str">
        <f t="shared" si="98"/>
        <v>AA</v>
      </c>
      <c r="AN3161" t="e">
        <f>+INDEX(Validation!$D$4:$D$250,MATCH(Merge!B3161,Validation!$E$4:$E$250,0))</f>
        <v>#N/A</v>
      </c>
      <c r="AO3161" s="172">
        <f t="shared" si="99"/>
        <v>0</v>
      </c>
    </row>
    <row r="3162" spans="1:41" ht="15" x14ac:dyDescent="0.25">
      <c r="A3162">
        <f>Inputs!$H$18</f>
        <v>8</v>
      </c>
      <c r="B3162" t="str">
        <f>Inputs!$D$4</f>
        <v>Select Agency…</v>
      </c>
      <c r="C3162" s="166" t="str">
        <f>Inputs!$I$6</f>
        <v>(insert code)</v>
      </c>
      <c r="D3162" t="str">
        <f>IFERROR(INDEX(Inputs!$I$11:$I$19,MATCH(A3162,Inputs!$H$11:$H$19)),"")</f>
        <v>(insert code)</v>
      </c>
      <c r="E3162" t="s">
        <v>869</v>
      </c>
      <c r="F3162" s="168">
        <f>IF(F$2=$A3162,Data!C173,0)</f>
        <v>0</v>
      </c>
      <c r="G3162" s="168">
        <f>IF(G$2=$A3162,Data!D173,0)</f>
        <v>0</v>
      </c>
      <c r="H3162" s="168">
        <f>IF(H$2=$A3162,Data!E173,0)</f>
        <v>0</v>
      </c>
      <c r="I3162" s="168">
        <f>IF(I$2=$A3162,Data!F173,0)</f>
        <v>0</v>
      </c>
      <c r="J3162" s="168">
        <f>IF(J$2=$A3162,Data!G173,0)</f>
        <v>0</v>
      </c>
      <c r="K3162" s="168">
        <f>IF(K$2=$A3162,Data!H173,0)</f>
        <v>0</v>
      </c>
      <c r="L3162" s="168">
        <f>IF(L$2=$A3162,Data!I173,0)</f>
        <v>0</v>
      </c>
      <c r="M3162" s="168">
        <f>IF(M$2=$A3162,Data!J173,0)</f>
        <v>0</v>
      </c>
      <c r="N3162" s="168">
        <f>IF(N$2=$A3162,Data!K173,0)</f>
        <v>0</v>
      </c>
      <c r="O3162" s="168">
        <f>IF(O$2=$A3162,Data!L173,0)</f>
        <v>0</v>
      </c>
      <c r="P3162" s="168">
        <f>IF(P$2=$A3162,Data!M173,0)</f>
        <v>0</v>
      </c>
      <c r="Q3162" s="168">
        <f>IF(Q$2=$A3162,Data!N173,0)</f>
        <v>0</v>
      </c>
      <c r="R3162" s="169">
        <f>IF(R$2=$A3162,Data!O173,0)</f>
        <v>0</v>
      </c>
      <c r="S3162" s="169">
        <f>IF(S$2=$A3162,Data!P173,0)</f>
        <v>0</v>
      </c>
      <c r="T3162" s="169">
        <f>IF(T$2=$A3162,Data!Q173,0)</f>
        <v>0</v>
      </c>
      <c r="U3162" s="169">
        <f>IF(U$2=$A3162,Data!R173,0)</f>
        <v>0</v>
      </c>
      <c r="V3162" s="169">
        <f>IF(V$2=$A3162,Data!S173,0)</f>
        <v>0</v>
      </c>
      <c r="W3162" s="169">
        <f>IF(W$2=$A3162,Data!T173,0)</f>
        <v>0</v>
      </c>
      <c r="X3162" s="169">
        <f>IF(X$2=$A3162,Data!U173,0)</f>
        <v>0</v>
      </c>
      <c r="Y3162" s="169">
        <f>IF(Y$2=$A3162,Data!V173,0)</f>
        <v>0</v>
      </c>
      <c r="Z3162" s="169">
        <f>IF(Z$2=$A3162,Data!W173,0)</f>
        <v>0</v>
      </c>
      <c r="AA3162" s="169">
        <f>IF(AA$2=$A3162,Data!X173,0)</f>
        <v>0</v>
      </c>
      <c r="AB3162" s="169">
        <f>IF(AB$2=$A3162,Data!Y173,0)</f>
        <v>0</v>
      </c>
      <c r="AC3162" s="169">
        <f>IF(AC$2=$A3162,Data!Z173,0)</f>
        <v>0</v>
      </c>
      <c r="AD3162" s="170">
        <f>IF(AD$2=$A3162,Data!AA173,0)</f>
        <v>0</v>
      </c>
      <c r="AE3162" s="171">
        <f>IF(AE$2=$A3162,Data!AB173,0)</f>
        <v>0</v>
      </c>
      <c r="AF3162" s="170">
        <f>IF(AF$2=$A3162,Data!AC173,0)</f>
        <v>0</v>
      </c>
      <c r="AG3162" s="171">
        <f>IF(AG$2=$A3162,Data!AD173,0)</f>
        <v>0</v>
      </c>
      <c r="AH3162" s="170">
        <f>IF(AH$2=$A3162,Data!AE173,0)</f>
        <v>0</v>
      </c>
      <c r="AI3162" s="171">
        <f>IF(AI$2=$A3162,Data!AF173,0)</f>
        <v>0</v>
      </c>
      <c r="AJ3162" s="170">
        <f>IF(AJ$2=$A3162,Data!AG173,0)</f>
        <v>0</v>
      </c>
      <c r="AK3162" s="171">
        <f>IF(AK$2=$A3162,Data!AH173,0)</f>
        <v>0</v>
      </c>
      <c r="AL3162" s="170">
        <f>IF(AL$2=$A3162,Data!AI173,0)</f>
        <v>0</v>
      </c>
      <c r="AM3162" t="str">
        <f t="shared" si="98"/>
        <v>AA</v>
      </c>
      <c r="AN3162" t="e">
        <f>+INDEX(Validation!$D$4:$D$250,MATCH(Merge!B3162,Validation!$E$4:$E$250,0))</f>
        <v>#N/A</v>
      </c>
      <c r="AO3162" s="172">
        <f t="shared" si="99"/>
        <v>0</v>
      </c>
    </row>
    <row r="3163" spans="1:41" ht="15" x14ac:dyDescent="0.25">
      <c r="A3163">
        <f>Inputs!$H$18</f>
        <v>8</v>
      </c>
      <c r="B3163" t="str">
        <f>Inputs!$D$4</f>
        <v>Select Agency…</v>
      </c>
      <c r="C3163" s="166" t="str">
        <f>Inputs!$I$6</f>
        <v>(insert code)</v>
      </c>
      <c r="D3163" t="str">
        <f>IFERROR(INDEX(Inputs!$I$11:$I$19,MATCH(A3163,Inputs!$H$11:$H$19)),"")</f>
        <v>(insert code)</v>
      </c>
      <c r="E3163" t="s">
        <v>869</v>
      </c>
      <c r="F3163" s="168">
        <f>IF(F$2=$A3163,Data!C174,0)</f>
        <v>0</v>
      </c>
      <c r="G3163" s="168">
        <f>IF(G$2=$A3163,Data!D174,0)</f>
        <v>0</v>
      </c>
      <c r="H3163" s="168">
        <f>IF(H$2=$A3163,Data!E174,0)</f>
        <v>0</v>
      </c>
      <c r="I3163" s="168">
        <f>IF(I$2=$A3163,Data!F174,0)</f>
        <v>0</v>
      </c>
      <c r="J3163" s="168">
        <f>IF(J$2=$A3163,Data!G174,0)</f>
        <v>0</v>
      </c>
      <c r="K3163" s="168">
        <f>IF(K$2=$A3163,Data!H174,0)</f>
        <v>0</v>
      </c>
      <c r="L3163" s="168">
        <f>IF(L$2=$A3163,Data!I174,0)</f>
        <v>0</v>
      </c>
      <c r="M3163" s="168">
        <f>IF(M$2=$A3163,Data!J174,0)</f>
        <v>0</v>
      </c>
      <c r="N3163" s="168">
        <f>IF(N$2=$A3163,Data!K174,0)</f>
        <v>0</v>
      </c>
      <c r="O3163" s="168">
        <f>IF(O$2=$A3163,Data!L174,0)</f>
        <v>0</v>
      </c>
      <c r="P3163" s="168">
        <f>IF(P$2=$A3163,Data!M174,0)</f>
        <v>0</v>
      </c>
      <c r="Q3163" s="168">
        <f>IF(Q$2=$A3163,Data!N174,0)</f>
        <v>0</v>
      </c>
      <c r="R3163" s="169">
        <f>IF(R$2=$A3163,Data!O174,0)</f>
        <v>0</v>
      </c>
      <c r="S3163" s="169">
        <f>IF(S$2=$A3163,Data!P174,0)</f>
        <v>0</v>
      </c>
      <c r="T3163" s="169">
        <f>IF(T$2=$A3163,Data!Q174,0)</f>
        <v>0</v>
      </c>
      <c r="U3163" s="169">
        <f>IF(U$2=$A3163,Data!R174,0)</f>
        <v>0</v>
      </c>
      <c r="V3163" s="169">
        <f>IF(V$2=$A3163,Data!S174,0)</f>
        <v>0</v>
      </c>
      <c r="W3163" s="169">
        <f>IF(W$2=$A3163,Data!T174,0)</f>
        <v>0</v>
      </c>
      <c r="X3163" s="169">
        <f>IF(X$2=$A3163,Data!U174,0)</f>
        <v>0</v>
      </c>
      <c r="Y3163" s="169">
        <f>IF(Y$2=$A3163,Data!V174,0)</f>
        <v>0</v>
      </c>
      <c r="Z3163" s="169">
        <f>IF(Z$2=$A3163,Data!W174,0)</f>
        <v>0</v>
      </c>
      <c r="AA3163" s="169">
        <f>IF(AA$2=$A3163,Data!X174,0)</f>
        <v>0</v>
      </c>
      <c r="AB3163" s="169">
        <f>IF(AB$2=$A3163,Data!Y174,0)</f>
        <v>0</v>
      </c>
      <c r="AC3163" s="169">
        <f>IF(AC$2=$A3163,Data!Z174,0)</f>
        <v>0</v>
      </c>
      <c r="AD3163" s="170">
        <f>IF(AD$2=$A3163,Data!AA174,0)</f>
        <v>0</v>
      </c>
      <c r="AE3163" s="171">
        <f>IF(AE$2=$A3163,Data!AB174,0)</f>
        <v>0</v>
      </c>
      <c r="AF3163" s="170">
        <f>IF(AF$2=$A3163,Data!AC174,0)</f>
        <v>0</v>
      </c>
      <c r="AG3163" s="171">
        <f>IF(AG$2=$A3163,Data!AD174,0)</f>
        <v>0</v>
      </c>
      <c r="AH3163" s="170">
        <f>IF(AH$2=$A3163,Data!AE174,0)</f>
        <v>0</v>
      </c>
      <c r="AI3163" s="171">
        <f>IF(AI$2=$A3163,Data!AF174,0)</f>
        <v>0</v>
      </c>
      <c r="AJ3163" s="170">
        <f>IF(AJ$2=$A3163,Data!AG174,0)</f>
        <v>0</v>
      </c>
      <c r="AK3163" s="171">
        <f>IF(AK$2=$A3163,Data!AH174,0)</f>
        <v>0</v>
      </c>
      <c r="AL3163" s="170">
        <f>IF(AL$2=$A3163,Data!AI174,0)</f>
        <v>0</v>
      </c>
      <c r="AM3163" t="str">
        <f t="shared" si="98"/>
        <v>AA</v>
      </c>
      <c r="AN3163" t="e">
        <f>+INDEX(Validation!$D$4:$D$250,MATCH(Merge!B3163,Validation!$E$4:$E$250,0))</f>
        <v>#N/A</v>
      </c>
      <c r="AO3163" s="172">
        <f t="shared" si="99"/>
        <v>0</v>
      </c>
    </row>
    <row r="3164" spans="1:41" ht="15" x14ac:dyDescent="0.25">
      <c r="A3164">
        <f>Inputs!$H$18</f>
        <v>8</v>
      </c>
      <c r="B3164" t="str">
        <f>Inputs!$D$4</f>
        <v>Select Agency…</v>
      </c>
      <c r="C3164" s="166" t="str">
        <f>Inputs!$I$6</f>
        <v>(insert code)</v>
      </c>
      <c r="D3164" t="str">
        <f>IFERROR(INDEX(Inputs!$I$11:$I$19,MATCH(A3164,Inputs!$H$11:$H$19)),"")</f>
        <v>(insert code)</v>
      </c>
      <c r="E3164" t="s">
        <v>869</v>
      </c>
      <c r="F3164" s="168">
        <f>IF(F$2=$A3164,Data!C175,0)</f>
        <v>0</v>
      </c>
      <c r="G3164" s="168">
        <f>IF(G$2=$A3164,Data!D175,0)</f>
        <v>0</v>
      </c>
      <c r="H3164" s="168">
        <f>IF(H$2=$A3164,Data!E175,0)</f>
        <v>0</v>
      </c>
      <c r="I3164" s="168">
        <f>IF(I$2=$A3164,Data!F175,0)</f>
        <v>0</v>
      </c>
      <c r="J3164" s="168">
        <f>IF(J$2=$A3164,Data!G175,0)</f>
        <v>0</v>
      </c>
      <c r="K3164" s="168">
        <f>IF(K$2=$A3164,Data!H175,0)</f>
        <v>0</v>
      </c>
      <c r="L3164" s="168">
        <f>IF(L$2=$A3164,Data!I175,0)</f>
        <v>0</v>
      </c>
      <c r="M3164" s="168">
        <f>IF(M$2=$A3164,Data!J175,0)</f>
        <v>0</v>
      </c>
      <c r="N3164" s="168">
        <f>IF(N$2=$A3164,Data!K175,0)</f>
        <v>0</v>
      </c>
      <c r="O3164" s="168">
        <f>IF(O$2=$A3164,Data!L175,0)</f>
        <v>0</v>
      </c>
      <c r="P3164" s="168">
        <f>IF(P$2=$A3164,Data!M175,0)</f>
        <v>0</v>
      </c>
      <c r="Q3164" s="168">
        <f>IF(Q$2=$A3164,Data!N175,0)</f>
        <v>0</v>
      </c>
      <c r="R3164" s="169">
        <f>IF(R$2=$A3164,Data!O175,0)</f>
        <v>0</v>
      </c>
      <c r="S3164" s="169">
        <f>IF(S$2=$A3164,Data!P175,0)</f>
        <v>0</v>
      </c>
      <c r="T3164" s="169">
        <f>IF(T$2=$A3164,Data!Q175,0)</f>
        <v>0</v>
      </c>
      <c r="U3164" s="169">
        <f>IF(U$2=$A3164,Data!R175,0)</f>
        <v>0</v>
      </c>
      <c r="V3164" s="169">
        <f>IF(V$2=$A3164,Data!S175,0)</f>
        <v>0</v>
      </c>
      <c r="W3164" s="169">
        <f>IF(W$2=$A3164,Data!T175,0)</f>
        <v>0</v>
      </c>
      <c r="X3164" s="169">
        <f>IF(X$2=$A3164,Data!U175,0)</f>
        <v>0</v>
      </c>
      <c r="Y3164" s="169">
        <f>IF(Y$2=$A3164,Data!V175,0)</f>
        <v>0</v>
      </c>
      <c r="Z3164" s="169">
        <f>IF(Z$2=$A3164,Data!W175,0)</f>
        <v>0</v>
      </c>
      <c r="AA3164" s="169">
        <f>IF(AA$2=$A3164,Data!X175,0)</f>
        <v>0</v>
      </c>
      <c r="AB3164" s="169">
        <f>IF(AB$2=$A3164,Data!Y175,0)</f>
        <v>0</v>
      </c>
      <c r="AC3164" s="169">
        <f>IF(AC$2=$A3164,Data!Z175,0)</f>
        <v>0</v>
      </c>
      <c r="AD3164" s="170">
        <f>IF(AD$2=$A3164,Data!AA175,0)</f>
        <v>0</v>
      </c>
      <c r="AE3164" s="171">
        <f>IF(AE$2=$A3164,Data!AB175,0)</f>
        <v>0</v>
      </c>
      <c r="AF3164" s="170">
        <f>IF(AF$2=$A3164,Data!AC175,0)</f>
        <v>0</v>
      </c>
      <c r="AG3164" s="171">
        <f>IF(AG$2=$A3164,Data!AD175,0)</f>
        <v>0</v>
      </c>
      <c r="AH3164" s="170">
        <f>IF(AH$2=$A3164,Data!AE175,0)</f>
        <v>0</v>
      </c>
      <c r="AI3164" s="171">
        <f>IF(AI$2=$A3164,Data!AF175,0)</f>
        <v>0</v>
      </c>
      <c r="AJ3164" s="170">
        <f>IF(AJ$2=$A3164,Data!AG175,0)</f>
        <v>0</v>
      </c>
      <c r="AK3164" s="171">
        <f>IF(AK$2=$A3164,Data!AH175,0)</f>
        <v>0</v>
      </c>
      <c r="AL3164" s="170">
        <f>IF(AL$2=$A3164,Data!AI175,0)</f>
        <v>0</v>
      </c>
      <c r="AM3164" t="str">
        <f t="shared" si="98"/>
        <v>AA</v>
      </c>
      <c r="AN3164" t="e">
        <f>+INDEX(Validation!$D$4:$D$250,MATCH(Merge!B3164,Validation!$E$4:$E$250,0))</f>
        <v>#N/A</v>
      </c>
      <c r="AO3164" s="172">
        <f t="shared" si="99"/>
        <v>0</v>
      </c>
    </row>
    <row r="3165" spans="1:41" ht="15" x14ac:dyDescent="0.25">
      <c r="A3165">
        <f>Inputs!$H$18</f>
        <v>8</v>
      </c>
      <c r="B3165" t="str">
        <f>Inputs!$D$4</f>
        <v>Select Agency…</v>
      </c>
      <c r="C3165" s="166" t="str">
        <f>Inputs!$I$6</f>
        <v>(insert code)</v>
      </c>
      <c r="D3165" t="str">
        <f>IFERROR(INDEX(Inputs!$I$11:$I$19,MATCH(A3165,Inputs!$H$11:$H$19)),"")</f>
        <v>(insert code)</v>
      </c>
      <c r="E3165" t="s">
        <v>869</v>
      </c>
      <c r="F3165" s="168">
        <f>IF(F$2=$A3165,Data!C176,0)</f>
        <v>0</v>
      </c>
      <c r="G3165" s="168">
        <f>IF(G$2=$A3165,Data!D176,0)</f>
        <v>0</v>
      </c>
      <c r="H3165" s="168">
        <f>IF(H$2=$A3165,Data!E176,0)</f>
        <v>0</v>
      </c>
      <c r="I3165" s="168">
        <f>IF(I$2=$A3165,Data!F176,0)</f>
        <v>0</v>
      </c>
      <c r="J3165" s="168">
        <f>IF(J$2=$A3165,Data!G176,0)</f>
        <v>0</v>
      </c>
      <c r="K3165" s="168">
        <f>IF(K$2=$A3165,Data!H176,0)</f>
        <v>0</v>
      </c>
      <c r="L3165" s="168">
        <f>IF(L$2=$A3165,Data!I176,0)</f>
        <v>0</v>
      </c>
      <c r="M3165" s="168">
        <f>IF(M$2=$A3165,Data!J176,0)</f>
        <v>0</v>
      </c>
      <c r="N3165" s="168">
        <f>IF(N$2=$A3165,Data!K176,0)</f>
        <v>0</v>
      </c>
      <c r="O3165" s="168">
        <f>IF(O$2=$A3165,Data!L176,0)</f>
        <v>0</v>
      </c>
      <c r="P3165" s="168">
        <f>IF(P$2=$A3165,Data!M176,0)</f>
        <v>0</v>
      </c>
      <c r="Q3165" s="168">
        <f>IF(Q$2=$A3165,Data!N176,0)</f>
        <v>0</v>
      </c>
      <c r="R3165" s="169">
        <f>IF(R$2=$A3165,Data!O176,0)</f>
        <v>0</v>
      </c>
      <c r="S3165" s="169">
        <f>IF(S$2=$A3165,Data!P176,0)</f>
        <v>0</v>
      </c>
      <c r="T3165" s="169">
        <f>IF(T$2=$A3165,Data!Q176,0)</f>
        <v>0</v>
      </c>
      <c r="U3165" s="169">
        <f>IF(U$2=$A3165,Data!R176,0)</f>
        <v>0</v>
      </c>
      <c r="V3165" s="169">
        <f>IF(V$2=$A3165,Data!S176,0)</f>
        <v>0</v>
      </c>
      <c r="W3165" s="169">
        <f>IF(W$2=$A3165,Data!T176,0)</f>
        <v>0</v>
      </c>
      <c r="X3165" s="169">
        <f>IF(X$2=$A3165,Data!U176,0)</f>
        <v>0</v>
      </c>
      <c r="Y3165" s="169">
        <f>IF(Y$2=$A3165,Data!V176,0)</f>
        <v>0</v>
      </c>
      <c r="Z3165" s="169">
        <f>IF(Z$2=$A3165,Data!W176,0)</f>
        <v>0</v>
      </c>
      <c r="AA3165" s="169">
        <f>IF(AA$2=$A3165,Data!X176,0)</f>
        <v>0</v>
      </c>
      <c r="AB3165" s="169">
        <f>IF(AB$2=$A3165,Data!Y176,0)</f>
        <v>0</v>
      </c>
      <c r="AC3165" s="169">
        <f>IF(AC$2=$A3165,Data!Z176,0)</f>
        <v>0</v>
      </c>
      <c r="AD3165" s="170">
        <f>IF(AD$2=$A3165,Data!AA176,0)</f>
        <v>0</v>
      </c>
      <c r="AE3165" s="171">
        <f>IF(AE$2=$A3165,Data!AB176,0)</f>
        <v>0</v>
      </c>
      <c r="AF3165" s="170">
        <f>IF(AF$2=$A3165,Data!AC176,0)</f>
        <v>0</v>
      </c>
      <c r="AG3165" s="171">
        <f>IF(AG$2=$A3165,Data!AD176,0)</f>
        <v>0</v>
      </c>
      <c r="AH3165" s="170">
        <f>IF(AH$2=$A3165,Data!AE176,0)</f>
        <v>0</v>
      </c>
      <c r="AI3165" s="171">
        <f>IF(AI$2=$A3165,Data!AF176,0)</f>
        <v>0</v>
      </c>
      <c r="AJ3165" s="170">
        <f>IF(AJ$2=$A3165,Data!AG176,0)</f>
        <v>0</v>
      </c>
      <c r="AK3165" s="171">
        <f>IF(AK$2=$A3165,Data!AH176,0)</f>
        <v>0</v>
      </c>
      <c r="AL3165" s="170">
        <f>IF(AL$2=$A3165,Data!AI176,0)</f>
        <v>0</v>
      </c>
      <c r="AM3165" t="str">
        <f t="shared" si="98"/>
        <v>AA</v>
      </c>
      <c r="AN3165" t="e">
        <f>+INDEX(Validation!$D$4:$D$250,MATCH(Merge!B3165,Validation!$E$4:$E$250,0))</f>
        <v>#N/A</v>
      </c>
      <c r="AO3165" s="172">
        <f t="shared" si="99"/>
        <v>0</v>
      </c>
    </row>
    <row r="3166" spans="1:41" ht="15" x14ac:dyDescent="0.25">
      <c r="A3166">
        <f>Inputs!$H$18</f>
        <v>8</v>
      </c>
      <c r="B3166" t="str">
        <f>Inputs!$D$4</f>
        <v>Select Agency…</v>
      </c>
      <c r="C3166" s="166" t="str">
        <f>Inputs!$I$6</f>
        <v>(insert code)</v>
      </c>
      <c r="D3166" t="str">
        <f>IFERROR(INDEX(Inputs!$I$11:$I$19,MATCH(A3166,Inputs!$H$11:$H$19)),"")</f>
        <v>(insert code)</v>
      </c>
      <c r="E3166" t="s">
        <v>869</v>
      </c>
      <c r="F3166" s="168">
        <f>IF(F$2=$A3166,Data!C177,0)</f>
        <v>0</v>
      </c>
      <c r="G3166" s="168">
        <f>IF(G$2=$A3166,Data!D177,0)</f>
        <v>0</v>
      </c>
      <c r="H3166" s="168">
        <f>IF(H$2=$A3166,Data!E177,0)</f>
        <v>0</v>
      </c>
      <c r="I3166" s="168">
        <f>IF(I$2=$A3166,Data!F177,0)</f>
        <v>0</v>
      </c>
      <c r="J3166" s="168">
        <f>IF(J$2=$A3166,Data!G177,0)</f>
        <v>0</v>
      </c>
      <c r="K3166" s="168">
        <f>IF(K$2=$A3166,Data!H177,0)</f>
        <v>0</v>
      </c>
      <c r="L3166" s="168">
        <f>IF(L$2=$A3166,Data!I177,0)</f>
        <v>0</v>
      </c>
      <c r="M3166" s="168">
        <f>IF(M$2=$A3166,Data!J177,0)</f>
        <v>0</v>
      </c>
      <c r="N3166" s="168">
        <f>IF(N$2=$A3166,Data!K177,0)</f>
        <v>0</v>
      </c>
      <c r="O3166" s="168">
        <f>IF(O$2=$A3166,Data!L177,0)</f>
        <v>0</v>
      </c>
      <c r="P3166" s="168">
        <f>IF(P$2=$A3166,Data!M177,0)</f>
        <v>0</v>
      </c>
      <c r="Q3166" s="168">
        <f>IF(Q$2=$A3166,Data!N177,0)</f>
        <v>0</v>
      </c>
      <c r="R3166" s="169">
        <f>IF(R$2=$A3166,Data!O177,0)</f>
        <v>0</v>
      </c>
      <c r="S3166" s="169">
        <f>IF(S$2=$A3166,Data!P177,0)</f>
        <v>0</v>
      </c>
      <c r="T3166" s="169">
        <f>IF(T$2=$A3166,Data!Q177,0)</f>
        <v>0</v>
      </c>
      <c r="U3166" s="169">
        <f>IF(U$2=$A3166,Data!R177,0)</f>
        <v>0</v>
      </c>
      <c r="V3166" s="169">
        <f>IF(V$2=$A3166,Data!S177,0)</f>
        <v>0</v>
      </c>
      <c r="W3166" s="169">
        <f>IF(W$2=$A3166,Data!T177,0)</f>
        <v>0</v>
      </c>
      <c r="X3166" s="169">
        <f>IF(X$2=$A3166,Data!U177,0)</f>
        <v>0</v>
      </c>
      <c r="Y3166" s="169">
        <f>IF(Y$2=$A3166,Data!V177,0)</f>
        <v>0</v>
      </c>
      <c r="Z3166" s="169">
        <f>IF(Z$2=$A3166,Data!W177,0)</f>
        <v>0</v>
      </c>
      <c r="AA3166" s="169">
        <f>IF(AA$2=$A3166,Data!X177,0)</f>
        <v>0</v>
      </c>
      <c r="AB3166" s="169">
        <f>IF(AB$2=$A3166,Data!Y177,0)</f>
        <v>0</v>
      </c>
      <c r="AC3166" s="169">
        <f>IF(AC$2=$A3166,Data!Z177,0)</f>
        <v>0</v>
      </c>
      <c r="AD3166" s="170">
        <f>IF(AD$2=$A3166,Data!AA177,0)</f>
        <v>0</v>
      </c>
      <c r="AE3166" s="171">
        <f>IF(AE$2=$A3166,Data!AB177,0)</f>
        <v>0</v>
      </c>
      <c r="AF3166" s="170">
        <f>IF(AF$2=$A3166,Data!AC177,0)</f>
        <v>0</v>
      </c>
      <c r="AG3166" s="171">
        <f>IF(AG$2=$A3166,Data!AD177,0)</f>
        <v>0</v>
      </c>
      <c r="AH3166" s="170">
        <f>IF(AH$2=$A3166,Data!AE177,0)</f>
        <v>0</v>
      </c>
      <c r="AI3166" s="171">
        <f>IF(AI$2=$A3166,Data!AF177,0)</f>
        <v>0</v>
      </c>
      <c r="AJ3166" s="170">
        <f>IF(AJ$2=$A3166,Data!AG177,0)</f>
        <v>0</v>
      </c>
      <c r="AK3166" s="171">
        <f>IF(AK$2=$A3166,Data!AH177,0)</f>
        <v>0</v>
      </c>
      <c r="AL3166" s="170">
        <f>IF(AL$2=$A3166,Data!AI177,0)</f>
        <v>0</v>
      </c>
      <c r="AM3166" t="str">
        <f t="shared" si="98"/>
        <v>AA</v>
      </c>
      <c r="AN3166" t="e">
        <f>+INDEX(Validation!$D$4:$D$250,MATCH(Merge!B3166,Validation!$E$4:$E$250,0))</f>
        <v>#N/A</v>
      </c>
      <c r="AO3166" s="172">
        <f t="shared" si="99"/>
        <v>0</v>
      </c>
    </row>
    <row r="3167" spans="1:41" ht="15" x14ac:dyDescent="0.25">
      <c r="A3167">
        <f>Inputs!$H$18</f>
        <v>8</v>
      </c>
      <c r="B3167" t="str">
        <f>Inputs!$D$4</f>
        <v>Select Agency…</v>
      </c>
      <c r="C3167" s="166" t="str">
        <f>Inputs!$I$6</f>
        <v>(insert code)</v>
      </c>
      <c r="D3167" t="str">
        <f>IFERROR(INDEX(Inputs!$I$11:$I$19,MATCH(A3167,Inputs!$H$11:$H$19)),"")</f>
        <v>(insert code)</v>
      </c>
      <c r="E3167" t="s">
        <v>869</v>
      </c>
      <c r="F3167" s="168">
        <f>IF(F$2=$A3167,Data!C178,0)</f>
        <v>0</v>
      </c>
      <c r="G3167" s="168">
        <f>IF(G$2=$A3167,Data!D178,0)</f>
        <v>0</v>
      </c>
      <c r="H3167" s="168">
        <f>IF(H$2=$A3167,Data!E178,0)</f>
        <v>0</v>
      </c>
      <c r="I3167" s="168">
        <f>IF(I$2=$A3167,Data!F178,0)</f>
        <v>0</v>
      </c>
      <c r="J3167" s="168">
        <f>IF(J$2=$A3167,Data!G178,0)</f>
        <v>0</v>
      </c>
      <c r="K3167" s="168">
        <f>IF(K$2=$A3167,Data!H178,0)</f>
        <v>0</v>
      </c>
      <c r="L3167" s="168">
        <f>IF(L$2=$A3167,Data!I178,0)</f>
        <v>0</v>
      </c>
      <c r="M3167" s="168">
        <f>IF(M$2=$A3167,Data!J178,0)</f>
        <v>0</v>
      </c>
      <c r="N3167" s="168">
        <f>IF(N$2=$A3167,Data!K178,0)</f>
        <v>0</v>
      </c>
      <c r="O3167" s="168">
        <f>IF(O$2=$A3167,Data!L178,0)</f>
        <v>0</v>
      </c>
      <c r="P3167" s="168">
        <f>IF(P$2=$A3167,Data!M178,0)</f>
        <v>0</v>
      </c>
      <c r="Q3167" s="168">
        <f>IF(Q$2=$A3167,Data!N178,0)</f>
        <v>0</v>
      </c>
      <c r="R3167" s="169">
        <f>IF(R$2=$A3167,Data!O178,0)</f>
        <v>0</v>
      </c>
      <c r="S3167" s="169">
        <f>IF(S$2=$A3167,Data!P178,0)</f>
        <v>0</v>
      </c>
      <c r="T3167" s="169">
        <f>IF(T$2=$A3167,Data!Q178,0)</f>
        <v>0</v>
      </c>
      <c r="U3167" s="169">
        <f>IF(U$2=$A3167,Data!R178,0)</f>
        <v>0</v>
      </c>
      <c r="V3167" s="169">
        <f>IF(V$2=$A3167,Data!S178,0)</f>
        <v>0</v>
      </c>
      <c r="W3167" s="169">
        <f>IF(W$2=$A3167,Data!T178,0)</f>
        <v>0</v>
      </c>
      <c r="X3167" s="169">
        <f>IF(X$2=$A3167,Data!U178,0)</f>
        <v>0</v>
      </c>
      <c r="Y3167" s="169">
        <f>IF(Y$2=$A3167,Data!V178,0)</f>
        <v>0</v>
      </c>
      <c r="Z3167" s="169">
        <f>IF(Z$2=$A3167,Data!W178,0)</f>
        <v>0</v>
      </c>
      <c r="AA3167" s="169">
        <f>IF(AA$2=$A3167,Data!X178,0)</f>
        <v>0</v>
      </c>
      <c r="AB3167" s="169">
        <f>IF(AB$2=$A3167,Data!Y178,0)</f>
        <v>0</v>
      </c>
      <c r="AC3167" s="169">
        <f>IF(AC$2=$A3167,Data!Z178,0)</f>
        <v>0</v>
      </c>
      <c r="AD3167" s="170">
        <f>IF(AD$2=$A3167,Data!AA178,0)</f>
        <v>0</v>
      </c>
      <c r="AE3167" s="171">
        <f>IF(AE$2=$A3167,Data!AB178,0)</f>
        <v>0</v>
      </c>
      <c r="AF3167" s="170">
        <f>IF(AF$2=$A3167,Data!AC178,0)</f>
        <v>0</v>
      </c>
      <c r="AG3167" s="171">
        <f>IF(AG$2=$A3167,Data!AD178,0)</f>
        <v>0</v>
      </c>
      <c r="AH3167" s="170">
        <f>IF(AH$2=$A3167,Data!AE178,0)</f>
        <v>0</v>
      </c>
      <c r="AI3167" s="171">
        <f>IF(AI$2=$A3167,Data!AF178,0)</f>
        <v>0</v>
      </c>
      <c r="AJ3167" s="170">
        <f>IF(AJ$2=$A3167,Data!AG178,0)</f>
        <v>0</v>
      </c>
      <c r="AK3167" s="171">
        <f>IF(AK$2=$A3167,Data!AH178,0)</f>
        <v>0</v>
      </c>
      <c r="AL3167" s="170">
        <f>IF(AL$2=$A3167,Data!AI178,0)</f>
        <v>0</v>
      </c>
      <c r="AM3167" t="str">
        <f t="shared" si="98"/>
        <v>AA</v>
      </c>
      <c r="AN3167" t="e">
        <f>+INDEX(Validation!$D$4:$D$250,MATCH(Merge!B3167,Validation!$E$4:$E$250,0))</f>
        <v>#N/A</v>
      </c>
      <c r="AO3167" s="172">
        <f t="shared" si="99"/>
        <v>0</v>
      </c>
    </row>
    <row r="3168" spans="1:41" ht="15" x14ac:dyDescent="0.25">
      <c r="A3168">
        <f>Inputs!$H$18</f>
        <v>8</v>
      </c>
      <c r="B3168" t="str">
        <f>Inputs!$D$4</f>
        <v>Select Agency…</v>
      </c>
      <c r="C3168" s="166" t="str">
        <f>Inputs!$I$6</f>
        <v>(insert code)</v>
      </c>
      <c r="D3168" t="str">
        <f>IFERROR(INDEX(Inputs!$I$11:$I$19,MATCH(A3168,Inputs!$H$11:$H$19)),"")</f>
        <v>(insert code)</v>
      </c>
      <c r="E3168" t="s">
        <v>869</v>
      </c>
      <c r="F3168" s="168">
        <f>IF(F$2=$A3168,Data!C179,0)</f>
        <v>0</v>
      </c>
      <c r="G3168" s="168">
        <f>IF(G$2=$A3168,Data!D179,0)</f>
        <v>0</v>
      </c>
      <c r="H3168" s="168">
        <f>IF(H$2=$A3168,Data!E179,0)</f>
        <v>0</v>
      </c>
      <c r="I3168" s="168">
        <f>IF(I$2=$A3168,Data!F179,0)</f>
        <v>0</v>
      </c>
      <c r="J3168" s="168">
        <f>IF(J$2=$A3168,Data!G179,0)</f>
        <v>0</v>
      </c>
      <c r="K3168" s="168">
        <f>IF(K$2=$A3168,Data!H179,0)</f>
        <v>0</v>
      </c>
      <c r="L3168" s="168">
        <f>IF(L$2=$A3168,Data!I179,0)</f>
        <v>0</v>
      </c>
      <c r="M3168" s="168">
        <f>IF(M$2=$A3168,Data!J179,0)</f>
        <v>0</v>
      </c>
      <c r="N3168" s="168">
        <f>IF(N$2=$A3168,Data!K179,0)</f>
        <v>0</v>
      </c>
      <c r="O3168" s="168">
        <f>IF(O$2=$A3168,Data!L179,0)</f>
        <v>0</v>
      </c>
      <c r="P3168" s="168">
        <f>IF(P$2=$A3168,Data!M179,0)</f>
        <v>0</v>
      </c>
      <c r="Q3168" s="168">
        <f>IF(Q$2=$A3168,Data!N179,0)</f>
        <v>0</v>
      </c>
      <c r="R3168" s="169">
        <f>IF(R$2=$A3168,Data!O179,0)</f>
        <v>0</v>
      </c>
      <c r="S3168" s="169">
        <f>IF(S$2=$A3168,Data!P179,0)</f>
        <v>0</v>
      </c>
      <c r="T3168" s="169">
        <f>IF(T$2=$A3168,Data!Q179,0)</f>
        <v>0</v>
      </c>
      <c r="U3168" s="169">
        <f>IF(U$2=$A3168,Data!R179,0)</f>
        <v>0</v>
      </c>
      <c r="V3168" s="169">
        <f>IF(V$2=$A3168,Data!S179,0)</f>
        <v>0</v>
      </c>
      <c r="W3168" s="169">
        <f>IF(W$2=$A3168,Data!T179,0)</f>
        <v>0</v>
      </c>
      <c r="X3168" s="169">
        <f>IF(X$2=$A3168,Data!U179,0)</f>
        <v>0</v>
      </c>
      <c r="Y3168" s="169">
        <f>IF(Y$2=$A3168,Data!V179,0)</f>
        <v>0</v>
      </c>
      <c r="Z3168" s="169">
        <f>IF(Z$2=$A3168,Data!W179,0)</f>
        <v>0</v>
      </c>
      <c r="AA3168" s="169">
        <f>IF(AA$2=$A3168,Data!X179,0)</f>
        <v>0</v>
      </c>
      <c r="AB3168" s="169">
        <f>IF(AB$2=$A3168,Data!Y179,0)</f>
        <v>0</v>
      </c>
      <c r="AC3168" s="169">
        <f>IF(AC$2=$A3168,Data!Z179,0)</f>
        <v>0</v>
      </c>
      <c r="AD3168" s="170">
        <f>IF(AD$2=$A3168,Data!AA179,0)</f>
        <v>0</v>
      </c>
      <c r="AE3168" s="171">
        <f>IF(AE$2=$A3168,Data!AB179,0)</f>
        <v>0</v>
      </c>
      <c r="AF3168" s="170">
        <f>IF(AF$2=$A3168,Data!AC179,0)</f>
        <v>0</v>
      </c>
      <c r="AG3168" s="171">
        <f>IF(AG$2=$A3168,Data!AD179,0)</f>
        <v>0</v>
      </c>
      <c r="AH3168" s="170">
        <f>IF(AH$2=$A3168,Data!AE179,0)</f>
        <v>0</v>
      </c>
      <c r="AI3168" s="171">
        <f>IF(AI$2=$A3168,Data!AF179,0)</f>
        <v>0</v>
      </c>
      <c r="AJ3168" s="170">
        <f>IF(AJ$2=$A3168,Data!AG179,0)</f>
        <v>0</v>
      </c>
      <c r="AK3168" s="171">
        <f>IF(AK$2=$A3168,Data!AH179,0)</f>
        <v>0</v>
      </c>
      <c r="AL3168" s="170">
        <f>IF(AL$2=$A3168,Data!AI179,0)</f>
        <v>0</v>
      </c>
      <c r="AM3168" t="str">
        <f t="shared" si="98"/>
        <v>AA</v>
      </c>
      <c r="AN3168" t="e">
        <f>+INDEX(Validation!$D$4:$D$250,MATCH(Merge!B3168,Validation!$E$4:$E$250,0))</f>
        <v>#N/A</v>
      </c>
      <c r="AO3168" s="172">
        <f t="shared" si="99"/>
        <v>0</v>
      </c>
    </row>
    <row r="3169" spans="1:41" ht="15" x14ac:dyDescent="0.25">
      <c r="A3169">
        <f>Inputs!$H$18</f>
        <v>8</v>
      </c>
      <c r="B3169" t="str">
        <f>Inputs!$D$4</f>
        <v>Select Agency…</v>
      </c>
      <c r="C3169" s="166" t="str">
        <f>Inputs!$I$6</f>
        <v>(insert code)</v>
      </c>
      <c r="D3169" t="str">
        <f>IFERROR(INDEX(Inputs!$I$11:$I$19,MATCH(A3169,Inputs!$H$11:$H$19)),"")</f>
        <v>(insert code)</v>
      </c>
      <c r="E3169" t="s">
        <v>869</v>
      </c>
      <c r="F3169" s="168">
        <f>IF(F$2=$A3169,Data!C180,0)</f>
        <v>0</v>
      </c>
      <c r="G3169" s="168">
        <f>IF(G$2=$A3169,Data!D180,0)</f>
        <v>0</v>
      </c>
      <c r="H3169" s="168">
        <f>IF(H$2=$A3169,Data!E180,0)</f>
        <v>0</v>
      </c>
      <c r="I3169" s="168">
        <f>IF(I$2=$A3169,Data!F180,0)</f>
        <v>0</v>
      </c>
      <c r="J3169" s="168">
        <f>IF(J$2=$A3169,Data!G180,0)</f>
        <v>0</v>
      </c>
      <c r="K3169" s="168">
        <f>IF(K$2=$A3169,Data!H180,0)</f>
        <v>0</v>
      </c>
      <c r="L3169" s="168">
        <f>IF(L$2=$A3169,Data!I180,0)</f>
        <v>0</v>
      </c>
      <c r="M3169" s="168">
        <f>IF(M$2=$A3169,Data!J180,0)</f>
        <v>0</v>
      </c>
      <c r="N3169" s="168">
        <f>IF(N$2=$A3169,Data!K180,0)</f>
        <v>0</v>
      </c>
      <c r="O3169" s="168">
        <f>IF(O$2=$A3169,Data!L180,0)</f>
        <v>0</v>
      </c>
      <c r="P3169" s="168">
        <f>IF(P$2=$A3169,Data!M180,0)</f>
        <v>0</v>
      </c>
      <c r="Q3169" s="168">
        <f>IF(Q$2=$A3169,Data!N180,0)</f>
        <v>0</v>
      </c>
      <c r="R3169" s="169">
        <f>IF(R$2=$A3169,Data!O180,0)</f>
        <v>0</v>
      </c>
      <c r="S3169" s="169">
        <f>IF(S$2=$A3169,Data!P180,0)</f>
        <v>0</v>
      </c>
      <c r="T3169" s="169">
        <f>IF(T$2=$A3169,Data!Q180,0)</f>
        <v>0</v>
      </c>
      <c r="U3169" s="169">
        <f>IF(U$2=$A3169,Data!R180,0)</f>
        <v>0</v>
      </c>
      <c r="V3169" s="169">
        <f>IF(V$2=$A3169,Data!S180,0)</f>
        <v>0</v>
      </c>
      <c r="W3169" s="169">
        <f>IF(W$2=$A3169,Data!T180,0)</f>
        <v>0</v>
      </c>
      <c r="X3169" s="169">
        <f>IF(X$2=$A3169,Data!U180,0)</f>
        <v>0</v>
      </c>
      <c r="Y3169" s="169">
        <f>IF(Y$2=$A3169,Data!V180,0)</f>
        <v>0</v>
      </c>
      <c r="Z3169" s="169">
        <f>IF(Z$2=$A3169,Data!W180,0)</f>
        <v>0</v>
      </c>
      <c r="AA3169" s="169">
        <f>IF(AA$2=$A3169,Data!X180,0)</f>
        <v>0</v>
      </c>
      <c r="AB3169" s="169">
        <f>IF(AB$2=$A3169,Data!Y180,0)</f>
        <v>0</v>
      </c>
      <c r="AC3169" s="169">
        <f>IF(AC$2=$A3169,Data!Z180,0)</f>
        <v>0</v>
      </c>
      <c r="AD3169" s="170">
        <f>IF(AD$2=$A3169,Data!AA180,0)</f>
        <v>0</v>
      </c>
      <c r="AE3169" s="171">
        <f>IF(AE$2=$A3169,Data!AB180,0)</f>
        <v>0</v>
      </c>
      <c r="AF3169" s="170">
        <f>IF(AF$2=$A3169,Data!AC180,0)</f>
        <v>0</v>
      </c>
      <c r="AG3169" s="171">
        <f>IF(AG$2=$A3169,Data!AD180,0)</f>
        <v>0</v>
      </c>
      <c r="AH3169" s="170">
        <f>IF(AH$2=$A3169,Data!AE180,0)</f>
        <v>0</v>
      </c>
      <c r="AI3169" s="171">
        <f>IF(AI$2=$A3169,Data!AF180,0)</f>
        <v>0</v>
      </c>
      <c r="AJ3169" s="170">
        <f>IF(AJ$2=$A3169,Data!AG180,0)</f>
        <v>0</v>
      </c>
      <c r="AK3169" s="171">
        <f>IF(AK$2=$A3169,Data!AH180,0)</f>
        <v>0</v>
      </c>
      <c r="AL3169" s="170">
        <f>IF(AL$2=$A3169,Data!AI180,0)</f>
        <v>0</v>
      </c>
      <c r="AM3169" t="str">
        <f t="shared" si="98"/>
        <v>AA</v>
      </c>
      <c r="AN3169" t="e">
        <f>+INDEX(Validation!$D$4:$D$250,MATCH(Merge!B3169,Validation!$E$4:$E$250,0))</f>
        <v>#N/A</v>
      </c>
      <c r="AO3169" s="172">
        <f t="shared" si="99"/>
        <v>0</v>
      </c>
    </row>
    <row r="3170" spans="1:41" ht="15" x14ac:dyDescent="0.25">
      <c r="A3170">
        <f>Inputs!$H$18</f>
        <v>8</v>
      </c>
      <c r="B3170" t="str">
        <f>Inputs!$D$4</f>
        <v>Select Agency…</v>
      </c>
      <c r="C3170" s="166" t="str">
        <f>Inputs!$I$6</f>
        <v>(insert code)</v>
      </c>
      <c r="D3170" t="str">
        <f>IFERROR(INDEX(Inputs!$I$11:$I$19,MATCH(A3170,Inputs!$H$11:$H$19)),"")</f>
        <v>(insert code)</v>
      </c>
      <c r="E3170" t="s">
        <v>869</v>
      </c>
      <c r="F3170" s="168">
        <f>IF(F$2=$A3170,Data!C181,0)</f>
        <v>0</v>
      </c>
      <c r="G3170" s="168">
        <f>IF(G$2=$A3170,Data!D181,0)</f>
        <v>0</v>
      </c>
      <c r="H3170" s="168">
        <f>IF(H$2=$A3170,Data!E181,0)</f>
        <v>0</v>
      </c>
      <c r="I3170" s="168">
        <f>IF(I$2=$A3170,Data!F181,0)</f>
        <v>0</v>
      </c>
      <c r="J3170" s="168">
        <f>IF(J$2=$A3170,Data!G181,0)</f>
        <v>0</v>
      </c>
      <c r="K3170" s="168">
        <f>IF(K$2=$A3170,Data!H181,0)</f>
        <v>0</v>
      </c>
      <c r="L3170" s="168">
        <f>IF(L$2=$A3170,Data!I181,0)</f>
        <v>0</v>
      </c>
      <c r="M3170" s="168">
        <f>IF(M$2=$A3170,Data!J181,0)</f>
        <v>0</v>
      </c>
      <c r="N3170" s="168">
        <f>IF(N$2=$A3170,Data!K181,0)</f>
        <v>0</v>
      </c>
      <c r="O3170" s="168">
        <f>IF(O$2=$A3170,Data!L181,0)</f>
        <v>0</v>
      </c>
      <c r="P3170" s="168">
        <f>IF(P$2=$A3170,Data!M181,0)</f>
        <v>0</v>
      </c>
      <c r="Q3170" s="168">
        <f>IF(Q$2=$A3170,Data!N181,0)</f>
        <v>0</v>
      </c>
      <c r="R3170" s="169">
        <f>IF(R$2=$A3170,Data!O181,0)</f>
        <v>0</v>
      </c>
      <c r="S3170" s="169">
        <f>IF(S$2=$A3170,Data!P181,0)</f>
        <v>0</v>
      </c>
      <c r="T3170" s="169">
        <f>IF(T$2=$A3170,Data!Q181,0)</f>
        <v>0</v>
      </c>
      <c r="U3170" s="169">
        <f>IF(U$2=$A3170,Data!R181,0)</f>
        <v>0</v>
      </c>
      <c r="V3170" s="169">
        <f>IF(V$2=$A3170,Data!S181,0)</f>
        <v>0</v>
      </c>
      <c r="W3170" s="169">
        <f>IF(W$2=$A3170,Data!T181,0)</f>
        <v>0</v>
      </c>
      <c r="X3170" s="169">
        <f>IF(X$2=$A3170,Data!U181,0)</f>
        <v>0</v>
      </c>
      <c r="Y3170" s="169">
        <f>IF(Y$2=$A3170,Data!V181,0)</f>
        <v>0</v>
      </c>
      <c r="Z3170" s="169">
        <f>IF(Z$2=$A3170,Data!W181,0)</f>
        <v>0</v>
      </c>
      <c r="AA3170" s="169">
        <f>IF(AA$2=$A3170,Data!X181,0)</f>
        <v>0</v>
      </c>
      <c r="AB3170" s="169">
        <f>IF(AB$2=$A3170,Data!Y181,0)</f>
        <v>0</v>
      </c>
      <c r="AC3170" s="169">
        <f>IF(AC$2=$A3170,Data!Z181,0)</f>
        <v>0</v>
      </c>
      <c r="AD3170" s="170">
        <f>IF(AD$2=$A3170,Data!AA181,0)</f>
        <v>0</v>
      </c>
      <c r="AE3170" s="171">
        <f>IF(AE$2=$A3170,Data!AB181,0)</f>
        <v>0</v>
      </c>
      <c r="AF3170" s="170">
        <f>IF(AF$2=$A3170,Data!AC181,0)</f>
        <v>0</v>
      </c>
      <c r="AG3170" s="171">
        <f>IF(AG$2=$A3170,Data!AD181,0)</f>
        <v>0</v>
      </c>
      <c r="AH3170" s="170">
        <f>IF(AH$2=$A3170,Data!AE181,0)</f>
        <v>0</v>
      </c>
      <c r="AI3170" s="171">
        <f>IF(AI$2=$A3170,Data!AF181,0)</f>
        <v>0</v>
      </c>
      <c r="AJ3170" s="170">
        <f>IF(AJ$2=$A3170,Data!AG181,0)</f>
        <v>0</v>
      </c>
      <c r="AK3170" s="171">
        <f>IF(AK$2=$A3170,Data!AH181,0)</f>
        <v>0</v>
      </c>
      <c r="AL3170" s="170">
        <f>IF(AL$2=$A3170,Data!AI181,0)</f>
        <v>0</v>
      </c>
      <c r="AM3170" t="str">
        <f t="shared" si="98"/>
        <v>AA</v>
      </c>
      <c r="AN3170" t="e">
        <f>+INDEX(Validation!$D$4:$D$250,MATCH(Merge!B3170,Validation!$E$4:$E$250,0))</f>
        <v>#N/A</v>
      </c>
      <c r="AO3170" s="172">
        <f t="shared" si="99"/>
        <v>0</v>
      </c>
    </row>
    <row r="3171" spans="1:41" ht="15" x14ac:dyDescent="0.25">
      <c r="A3171">
        <f>Inputs!$H$18</f>
        <v>8</v>
      </c>
      <c r="B3171" t="str">
        <f>Inputs!$D$4</f>
        <v>Select Agency…</v>
      </c>
      <c r="C3171" s="166" t="str">
        <f>Inputs!$I$6</f>
        <v>(insert code)</v>
      </c>
      <c r="D3171" t="str">
        <f>IFERROR(INDEX(Inputs!$I$11:$I$19,MATCH(A3171,Inputs!$H$11:$H$19)),"")</f>
        <v>(insert code)</v>
      </c>
      <c r="E3171" t="s">
        <v>869</v>
      </c>
      <c r="F3171" s="168">
        <f>IF(F$2=$A3171,Data!C182,0)</f>
        <v>0</v>
      </c>
      <c r="G3171" s="168">
        <f>IF(G$2=$A3171,Data!D182,0)</f>
        <v>0</v>
      </c>
      <c r="H3171" s="168">
        <f>IF(H$2=$A3171,Data!E182,0)</f>
        <v>0</v>
      </c>
      <c r="I3171" s="168">
        <f>IF(I$2=$A3171,Data!F182,0)</f>
        <v>0</v>
      </c>
      <c r="J3171" s="168">
        <f>IF(J$2=$A3171,Data!G182,0)</f>
        <v>0</v>
      </c>
      <c r="K3171" s="168">
        <f>IF(K$2=$A3171,Data!H182,0)</f>
        <v>0</v>
      </c>
      <c r="L3171" s="168">
        <f>IF(L$2=$A3171,Data!I182,0)</f>
        <v>0</v>
      </c>
      <c r="M3171" s="168">
        <f>IF(M$2=$A3171,Data!J182,0)</f>
        <v>0</v>
      </c>
      <c r="N3171" s="168">
        <f>IF(N$2=$A3171,Data!K182,0)</f>
        <v>0</v>
      </c>
      <c r="O3171" s="168">
        <f>IF(O$2=$A3171,Data!L182,0)</f>
        <v>0</v>
      </c>
      <c r="P3171" s="168">
        <f>IF(P$2=$A3171,Data!M182,0)</f>
        <v>0</v>
      </c>
      <c r="Q3171" s="168">
        <f>IF(Q$2=$A3171,Data!N182,0)</f>
        <v>0</v>
      </c>
      <c r="R3171" s="169">
        <f>IF(R$2=$A3171,Data!O182,0)</f>
        <v>0</v>
      </c>
      <c r="S3171" s="169">
        <f>IF(S$2=$A3171,Data!P182,0)</f>
        <v>0</v>
      </c>
      <c r="T3171" s="169">
        <f>IF(T$2=$A3171,Data!Q182,0)</f>
        <v>0</v>
      </c>
      <c r="U3171" s="169">
        <f>IF(U$2=$A3171,Data!R182,0)</f>
        <v>0</v>
      </c>
      <c r="V3171" s="169">
        <f>IF(V$2=$A3171,Data!S182,0)</f>
        <v>0</v>
      </c>
      <c r="W3171" s="169">
        <f>IF(W$2=$A3171,Data!T182,0)</f>
        <v>0</v>
      </c>
      <c r="X3171" s="169">
        <f>IF(X$2=$A3171,Data!U182,0)</f>
        <v>0</v>
      </c>
      <c r="Y3171" s="169">
        <f>IF(Y$2=$A3171,Data!V182,0)</f>
        <v>0</v>
      </c>
      <c r="Z3171" s="169">
        <f>IF(Z$2=$A3171,Data!W182,0)</f>
        <v>0</v>
      </c>
      <c r="AA3171" s="169">
        <f>IF(AA$2=$A3171,Data!X182,0)</f>
        <v>0</v>
      </c>
      <c r="AB3171" s="169">
        <f>IF(AB$2=$A3171,Data!Y182,0)</f>
        <v>0</v>
      </c>
      <c r="AC3171" s="169">
        <f>IF(AC$2=$A3171,Data!Z182,0)</f>
        <v>0</v>
      </c>
      <c r="AD3171" s="170">
        <f>IF(AD$2=$A3171,Data!AA182,0)</f>
        <v>0</v>
      </c>
      <c r="AE3171" s="171">
        <f>IF(AE$2=$A3171,Data!AB182,0)</f>
        <v>0</v>
      </c>
      <c r="AF3171" s="170">
        <f>IF(AF$2=$A3171,Data!AC182,0)</f>
        <v>0</v>
      </c>
      <c r="AG3171" s="171">
        <f>IF(AG$2=$A3171,Data!AD182,0)</f>
        <v>0</v>
      </c>
      <c r="AH3171" s="170">
        <f>IF(AH$2=$A3171,Data!AE182,0)</f>
        <v>0</v>
      </c>
      <c r="AI3171" s="171">
        <f>IF(AI$2=$A3171,Data!AF182,0)</f>
        <v>0</v>
      </c>
      <c r="AJ3171" s="170">
        <f>IF(AJ$2=$A3171,Data!AG182,0)</f>
        <v>0</v>
      </c>
      <c r="AK3171" s="171">
        <f>IF(AK$2=$A3171,Data!AH182,0)</f>
        <v>0</v>
      </c>
      <c r="AL3171" s="170">
        <f>IF(AL$2=$A3171,Data!AI182,0)</f>
        <v>0</v>
      </c>
      <c r="AM3171" t="str">
        <f t="shared" si="98"/>
        <v>AA</v>
      </c>
      <c r="AN3171" t="e">
        <f>+INDEX(Validation!$D$4:$D$250,MATCH(Merge!B3171,Validation!$E$4:$E$250,0))</f>
        <v>#N/A</v>
      </c>
      <c r="AO3171" s="172">
        <f t="shared" si="99"/>
        <v>0</v>
      </c>
    </row>
    <row r="3172" spans="1:41" ht="15" x14ac:dyDescent="0.25">
      <c r="A3172">
        <f>Inputs!$H$18</f>
        <v>8</v>
      </c>
      <c r="B3172" t="str">
        <f>Inputs!$D$4</f>
        <v>Select Agency…</v>
      </c>
      <c r="C3172" s="166" t="str">
        <f>Inputs!$I$6</f>
        <v>(insert code)</v>
      </c>
      <c r="D3172" t="str">
        <f>IFERROR(INDEX(Inputs!$I$11:$I$19,MATCH(A3172,Inputs!$H$11:$H$19)),"")</f>
        <v>(insert code)</v>
      </c>
      <c r="E3172" t="s">
        <v>869</v>
      </c>
      <c r="F3172" s="168">
        <f>IF(F$2=$A3172,Data!C183,0)</f>
        <v>0</v>
      </c>
      <c r="G3172" s="168">
        <f>IF(G$2=$A3172,Data!D183,0)</f>
        <v>0</v>
      </c>
      <c r="H3172" s="168">
        <f>IF(H$2=$A3172,Data!E183,0)</f>
        <v>0</v>
      </c>
      <c r="I3172" s="168">
        <f>IF(I$2=$A3172,Data!F183,0)</f>
        <v>0</v>
      </c>
      <c r="J3172" s="168">
        <f>IF(J$2=$A3172,Data!G183,0)</f>
        <v>0</v>
      </c>
      <c r="K3172" s="168">
        <f>IF(K$2=$A3172,Data!H183,0)</f>
        <v>0</v>
      </c>
      <c r="L3172" s="168">
        <f>IF(L$2=$A3172,Data!I183,0)</f>
        <v>0</v>
      </c>
      <c r="M3172" s="168">
        <f>IF(M$2=$A3172,Data!J183,0)</f>
        <v>0</v>
      </c>
      <c r="N3172" s="168">
        <f>IF(N$2=$A3172,Data!K183,0)</f>
        <v>0</v>
      </c>
      <c r="O3172" s="168">
        <f>IF(O$2=$A3172,Data!L183,0)</f>
        <v>0</v>
      </c>
      <c r="P3172" s="168">
        <f>IF(P$2=$A3172,Data!M183,0)</f>
        <v>0</v>
      </c>
      <c r="Q3172" s="168">
        <f>IF(Q$2=$A3172,Data!N183,0)</f>
        <v>0</v>
      </c>
      <c r="R3172" s="169">
        <f>IF(R$2=$A3172,Data!O183,0)</f>
        <v>0</v>
      </c>
      <c r="S3172" s="169">
        <f>IF(S$2=$A3172,Data!P183,0)</f>
        <v>0</v>
      </c>
      <c r="T3172" s="169">
        <f>IF(T$2=$A3172,Data!Q183,0)</f>
        <v>0</v>
      </c>
      <c r="U3172" s="169">
        <f>IF(U$2=$A3172,Data!R183,0)</f>
        <v>0</v>
      </c>
      <c r="V3172" s="169">
        <f>IF(V$2=$A3172,Data!S183,0)</f>
        <v>0</v>
      </c>
      <c r="W3172" s="169">
        <f>IF(W$2=$A3172,Data!T183,0)</f>
        <v>0</v>
      </c>
      <c r="X3172" s="169">
        <f>IF(X$2=$A3172,Data!U183,0)</f>
        <v>0</v>
      </c>
      <c r="Y3172" s="169">
        <f>IF(Y$2=$A3172,Data!V183,0)</f>
        <v>0</v>
      </c>
      <c r="Z3172" s="169">
        <f>IF(Z$2=$A3172,Data!W183,0)</f>
        <v>0</v>
      </c>
      <c r="AA3172" s="169">
        <f>IF(AA$2=$A3172,Data!X183,0)</f>
        <v>0</v>
      </c>
      <c r="AB3172" s="169">
        <f>IF(AB$2=$A3172,Data!Y183,0)</f>
        <v>0</v>
      </c>
      <c r="AC3172" s="169">
        <f>IF(AC$2=$A3172,Data!Z183,0)</f>
        <v>0</v>
      </c>
      <c r="AD3172" s="170">
        <f>IF(AD$2=$A3172,Data!AA183,0)</f>
        <v>0</v>
      </c>
      <c r="AE3172" s="171">
        <f>IF(AE$2=$A3172,Data!AB183,0)</f>
        <v>0</v>
      </c>
      <c r="AF3172" s="170">
        <f>IF(AF$2=$A3172,Data!AC183,0)</f>
        <v>0</v>
      </c>
      <c r="AG3172" s="171">
        <f>IF(AG$2=$A3172,Data!AD183,0)</f>
        <v>0</v>
      </c>
      <c r="AH3172" s="170">
        <f>IF(AH$2=$A3172,Data!AE183,0)</f>
        <v>0</v>
      </c>
      <c r="AI3172" s="171">
        <f>IF(AI$2=$A3172,Data!AF183,0)</f>
        <v>0</v>
      </c>
      <c r="AJ3172" s="170">
        <f>IF(AJ$2=$A3172,Data!AG183,0)</f>
        <v>0</v>
      </c>
      <c r="AK3172" s="171">
        <f>IF(AK$2=$A3172,Data!AH183,0)</f>
        <v>0</v>
      </c>
      <c r="AL3172" s="170">
        <f>IF(AL$2=$A3172,Data!AI183,0)</f>
        <v>0</v>
      </c>
      <c r="AM3172" t="str">
        <f t="shared" si="98"/>
        <v>AA</v>
      </c>
      <c r="AN3172" t="e">
        <f>+INDEX(Validation!$D$4:$D$250,MATCH(Merge!B3172,Validation!$E$4:$E$250,0))</f>
        <v>#N/A</v>
      </c>
      <c r="AO3172" s="172">
        <f t="shared" si="99"/>
        <v>0</v>
      </c>
    </row>
    <row r="3173" spans="1:41" ht="15" x14ac:dyDescent="0.25">
      <c r="A3173">
        <f>Inputs!$H$18</f>
        <v>8</v>
      </c>
      <c r="B3173" t="str">
        <f>Inputs!$D$4</f>
        <v>Select Agency…</v>
      </c>
      <c r="C3173" s="166" t="str">
        <f>Inputs!$I$6</f>
        <v>(insert code)</v>
      </c>
      <c r="D3173" t="str">
        <f>IFERROR(INDEX(Inputs!$I$11:$I$19,MATCH(A3173,Inputs!$H$11:$H$19)),"")</f>
        <v>(insert code)</v>
      </c>
      <c r="E3173" t="s">
        <v>869</v>
      </c>
      <c r="F3173" s="168">
        <f>IF(F$2=$A3173,Data!C184,0)</f>
        <v>0</v>
      </c>
      <c r="G3173" s="168">
        <f>IF(G$2=$A3173,Data!D184,0)</f>
        <v>0</v>
      </c>
      <c r="H3173" s="168">
        <f>IF(H$2=$A3173,Data!E184,0)</f>
        <v>0</v>
      </c>
      <c r="I3173" s="168">
        <f>IF(I$2=$A3173,Data!F184,0)</f>
        <v>0</v>
      </c>
      <c r="J3173" s="168">
        <f>IF(J$2=$A3173,Data!G184,0)</f>
        <v>0</v>
      </c>
      <c r="K3173" s="168">
        <f>IF(K$2=$A3173,Data!H184,0)</f>
        <v>0</v>
      </c>
      <c r="L3173" s="168">
        <f>IF(L$2=$A3173,Data!I184,0)</f>
        <v>0</v>
      </c>
      <c r="M3173" s="168">
        <f>IF(M$2=$A3173,Data!J184,0)</f>
        <v>0</v>
      </c>
      <c r="N3173" s="168">
        <f>IF(N$2=$A3173,Data!K184,0)</f>
        <v>0</v>
      </c>
      <c r="O3173" s="168">
        <f>IF(O$2=$A3173,Data!L184,0)</f>
        <v>0</v>
      </c>
      <c r="P3173" s="168">
        <f>IF(P$2=$A3173,Data!M184,0)</f>
        <v>0</v>
      </c>
      <c r="Q3173" s="168">
        <f>IF(Q$2=$A3173,Data!N184,0)</f>
        <v>0</v>
      </c>
      <c r="R3173" s="169">
        <f>IF(R$2=$A3173,Data!O184,0)</f>
        <v>0</v>
      </c>
      <c r="S3173" s="169">
        <f>IF(S$2=$A3173,Data!P184,0)</f>
        <v>0</v>
      </c>
      <c r="T3173" s="169">
        <f>IF(T$2=$A3173,Data!Q184,0)</f>
        <v>0</v>
      </c>
      <c r="U3173" s="169">
        <f>IF(U$2=$A3173,Data!R184,0)</f>
        <v>0</v>
      </c>
      <c r="V3173" s="169">
        <f>IF(V$2=$A3173,Data!S184,0)</f>
        <v>0</v>
      </c>
      <c r="W3173" s="169">
        <f>IF(W$2=$A3173,Data!T184,0)</f>
        <v>0</v>
      </c>
      <c r="X3173" s="169">
        <f>IF(X$2=$A3173,Data!U184,0)</f>
        <v>0</v>
      </c>
      <c r="Y3173" s="169">
        <f>IF(Y$2=$A3173,Data!V184,0)</f>
        <v>0</v>
      </c>
      <c r="Z3173" s="169">
        <f>IF(Z$2=$A3173,Data!W184,0)</f>
        <v>0</v>
      </c>
      <c r="AA3173" s="169">
        <f>IF(AA$2=$A3173,Data!X184,0)</f>
        <v>0</v>
      </c>
      <c r="AB3173" s="169">
        <f>IF(AB$2=$A3173,Data!Y184,0)</f>
        <v>0</v>
      </c>
      <c r="AC3173" s="169">
        <f>IF(AC$2=$A3173,Data!Z184,0)</f>
        <v>0</v>
      </c>
      <c r="AD3173" s="170">
        <f>IF(AD$2=$A3173,Data!AA184,0)</f>
        <v>0</v>
      </c>
      <c r="AE3173" s="171">
        <f>IF(AE$2=$A3173,Data!AB184,0)</f>
        <v>0</v>
      </c>
      <c r="AF3173" s="170">
        <f>IF(AF$2=$A3173,Data!AC184,0)</f>
        <v>0</v>
      </c>
      <c r="AG3173" s="171">
        <f>IF(AG$2=$A3173,Data!AD184,0)</f>
        <v>0</v>
      </c>
      <c r="AH3173" s="170">
        <f>IF(AH$2=$A3173,Data!AE184,0)</f>
        <v>0</v>
      </c>
      <c r="AI3173" s="171">
        <f>IF(AI$2=$A3173,Data!AF184,0)</f>
        <v>0</v>
      </c>
      <c r="AJ3173" s="170">
        <f>IF(AJ$2=$A3173,Data!AG184,0)</f>
        <v>0</v>
      </c>
      <c r="AK3173" s="171">
        <f>IF(AK$2=$A3173,Data!AH184,0)</f>
        <v>0</v>
      </c>
      <c r="AL3173" s="170">
        <f>IF(AL$2=$A3173,Data!AI184,0)</f>
        <v>0</v>
      </c>
      <c r="AM3173" t="str">
        <f t="shared" si="98"/>
        <v>AA</v>
      </c>
      <c r="AN3173" t="e">
        <f>+INDEX(Validation!$D$4:$D$250,MATCH(Merge!B3173,Validation!$E$4:$E$250,0))</f>
        <v>#N/A</v>
      </c>
      <c r="AO3173" s="172">
        <f t="shared" si="99"/>
        <v>0</v>
      </c>
    </row>
    <row r="3174" spans="1:41" ht="15" x14ac:dyDescent="0.25">
      <c r="A3174">
        <f>Inputs!$H$18</f>
        <v>8</v>
      </c>
      <c r="B3174" t="str">
        <f>Inputs!$D$4</f>
        <v>Select Agency…</v>
      </c>
      <c r="C3174" s="166" t="str">
        <f>Inputs!$I$6</f>
        <v>(insert code)</v>
      </c>
      <c r="D3174" t="str">
        <f>IFERROR(INDEX(Inputs!$I$11:$I$19,MATCH(A3174,Inputs!$H$11:$H$19)),"")</f>
        <v>(insert code)</v>
      </c>
      <c r="E3174" t="s">
        <v>869</v>
      </c>
      <c r="F3174" s="168">
        <f>IF(F$2=$A3174,Data!C185,0)</f>
        <v>0</v>
      </c>
      <c r="G3174" s="168">
        <f>IF(G$2=$A3174,Data!D185,0)</f>
        <v>0</v>
      </c>
      <c r="H3174" s="168">
        <f>IF(H$2=$A3174,Data!E185,0)</f>
        <v>0</v>
      </c>
      <c r="I3174" s="168">
        <f>IF(I$2=$A3174,Data!F185,0)</f>
        <v>0</v>
      </c>
      <c r="J3174" s="168">
        <f>IF(J$2=$A3174,Data!G185,0)</f>
        <v>0</v>
      </c>
      <c r="K3174" s="168">
        <f>IF(K$2=$A3174,Data!H185,0)</f>
        <v>0</v>
      </c>
      <c r="L3174" s="168">
        <f>IF(L$2=$A3174,Data!I185,0)</f>
        <v>0</v>
      </c>
      <c r="M3174" s="168">
        <f>IF(M$2=$A3174,Data!J185,0)</f>
        <v>0</v>
      </c>
      <c r="N3174" s="168">
        <f>IF(N$2=$A3174,Data!K185,0)</f>
        <v>0</v>
      </c>
      <c r="O3174" s="168">
        <f>IF(O$2=$A3174,Data!L185,0)</f>
        <v>0</v>
      </c>
      <c r="P3174" s="168">
        <f>IF(P$2=$A3174,Data!M185,0)</f>
        <v>0</v>
      </c>
      <c r="Q3174" s="168">
        <f>IF(Q$2=$A3174,Data!N185,0)</f>
        <v>0</v>
      </c>
      <c r="R3174" s="169">
        <f>IF(R$2=$A3174,Data!O185,0)</f>
        <v>0</v>
      </c>
      <c r="S3174" s="169">
        <f>IF(S$2=$A3174,Data!P185,0)</f>
        <v>0</v>
      </c>
      <c r="T3174" s="169">
        <f>IF(T$2=$A3174,Data!Q185,0)</f>
        <v>0</v>
      </c>
      <c r="U3174" s="169">
        <f>IF(U$2=$A3174,Data!R185,0)</f>
        <v>0</v>
      </c>
      <c r="V3174" s="169">
        <f>IF(V$2=$A3174,Data!S185,0)</f>
        <v>0</v>
      </c>
      <c r="W3174" s="169">
        <f>IF(W$2=$A3174,Data!T185,0)</f>
        <v>0</v>
      </c>
      <c r="X3174" s="169">
        <f>IF(X$2=$A3174,Data!U185,0)</f>
        <v>0</v>
      </c>
      <c r="Y3174" s="169">
        <f>IF(Y$2=$A3174,Data!V185,0)</f>
        <v>0</v>
      </c>
      <c r="Z3174" s="169">
        <f>IF(Z$2=$A3174,Data!W185,0)</f>
        <v>0</v>
      </c>
      <c r="AA3174" s="169">
        <f>IF(AA$2=$A3174,Data!X185,0)</f>
        <v>0</v>
      </c>
      <c r="AB3174" s="169">
        <f>IF(AB$2=$A3174,Data!Y185,0)</f>
        <v>0</v>
      </c>
      <c r="AC3174" s="169">
        <f>IF(AC$2=$A3174,Data!Z185,0)</f>
        <v>0</v>
      </c>
      <c r="AD3174" s="170">
        <f>IF(AD$2=$A3174,Data!AA185,0)</f>
        <v>0</v>
      </c>
      <c r="AE3174" s="171">
        <f>IF(AE$2=$A3174,Data!AB185,0)</f>
        <v>0</v>
      </c>
      <c r="AF3174" s="170">
        <f>IF(AF$2=$A3174,Data!AC185,0)</f>
        <v>0</v>
      </c>
      <c r="AG3174" s="171">
        <f>IF(AG$2=$A3174,Data!AD185,0)</f>
        <v>0</v>
      </c>
      <c r="AH3174" s="170">
        <f>IF(AH$2=$A3174,Data!AE185,0)</f>
        <v>0</v>
      </c>
      <c r="AI3174" s="171">
        <f>IF(AI$2=$A3174,Data!AF185,0)</f>
        <v>0</v>
      </c>
      <c r="AJ3174" s="170">
        <f>IF(AJ$2=$A3174,Data!AG185,0)</f>
        <v>0</v>
      </c>
      <c r="AK3174" s="171">
        <f>IF(AK$2=$A3174,Data!AH185,0)</f>
        <v>0</v>
      </c>
      <c r="AL3174" s="170">
        <f>IF(AL$2=$A3174,Data!AI185,0)</f>
        <v>0</v>
      </c>
      <c r="AM3174" t="str">
        <f t="shared" si="98"/>
        <v>AA</v>
      </c>
      <c r="AN3174" t="e">
        <f>+INDEX(Validation!$D$4:$D$250,MATCH(Merge!B3174,Validation!$E$4:$E$250,0))</f>
        <v>#N/A</v>
      </c>
      <c r="AO3174" s="172">
        <f t="shared" si="99"/>
        <v>0</v>
      </c>
    </row>
    <row r="3175" spans="1:41" ht="15" x14ac:dyDescent="0.25">
      <c r="A3175">
        <f>Inputs!$H$18</f>
        <v>8</v>
      </c>
      <c r="B3175" t="str">
        <f>Inputs!$D$4</f>
        <v>Select Agency…</v>
      </c>
      <c r="C3175" s="166" t="str">
        <f>Inputs!$I$6</f>
        <v>(insert code)</v>
      </c>
      <c r="D3175" t="str">
        <f>IFERROR(INDEX(Inputs!$I$11:$I$19,MATCH(A3175,Inputs!$H$11:$H$19)),"")</f>
        <v>(insert code)</v>
      </c>
      <c r="E3175" t="s">
        <v>869</v>
      </c>
      <c r="F3175" s="168">
        <f>IF(F$2=$A3175,Data!C186,0)</f>
        <v>0</v>
      </c>
      <c r="G3175" s="168">
        <f>IF(G$2=$A3175,Data!D186,0)</f>
        <v>0</v>
      </c>
      <c r="H3175" s="168">
        <f>IF(H$2=$A3175,Data!E186,0)</f>
        <v>0</v>
      </c>
      <c r="I3175" s="168">
        <f>IF(I$2=$A3175,Data!F186,0)</f>
        <v>0</v>
      </c>
      <c r="J3175" s="168">
        <f>IF(J$2=$A3175,Data!G186,0)</f>
        <v>0</v>
      </c>
      <c r="K3175" s="168">
        <f>IF(K$2=$A3175,Data!H186,0)</f>
        <v>0</v>
      </c>
      <c r="L3175" s="168">
        <f>IF(L$2=$A3175,Data!I186,0)</f>
        <v>0</v>
      </c>
      <c r="M3175" s="168">
        <f>IF(M$2=$A3175,Data!J186,0)</f>
        <v>0</v>
      </c>
      <c r="N3175" s="168">
        <f>IF(N$2=$A3175,Data!K186,0)</f>
        <v>0</v>
      </c>
      <c r="O3175" s="168">
        <f>IF(O$2=$A3175,Data!L186,0)</f>
        <v>0</v>
      </c>
      <c r="P3175" s="168">
        <f>IF(P$2=$A3175,Data!M186,0)</f>
        <v>0</v>
      </c>
      <c r="Q3175" s="168">
        <f>IF(Q$2=$A3175,Data!N186,0)</f>
        <v>0</v>
      </c>
      <c r="R3175" s="169">
        <f>IF(R$2=$A3175,Data!O186,0)</f>
        <v>0</v>
      </c>
      <c r="S3175" s="169">
        <f>IF(S$2=$A3175,Data!P186,0)</f>
        <v>0</v>
      </c>
      <c r="T3175" s="169">
        <f>IF(T$2=$A3175,Data!Q186,0)</f>
        <v>0</v>
      </c>
      <c r="U3175" s="169">
        <f>IF(U$2=$A3175,Data!R186,0)</f>
        <v>0</v>
      </c>
      <c r="V3175" s="169">
        <f>IF(V$2=$A3175,Data!S186,0)</f>
        <v>0</v>
      </c>
      <c r="W3175" s="169">
        <f>IF(W$2=$A3175,Data!T186,0)</f>
        <v>0</v>
      </c>
      <c r="X3175" s="169">
        <f>IF(X$2=$A3175,Data!U186,0)</f>
        <v>0</v>
      </c>
      <c r="Y3175" s="169">
        <f>IF(Y$2=$A3175,Data!V186,0)</f>
        <v>0</v>
      </c>
      <c r="Z3175" s="169">
        <f>IF(Z$2=$A3175,Data!W186,0)</f>
        <v>0</v>
      </c>
      <c r="AA3175" s="169">
        <f>IF(AA$2=$A3175,Data!X186,0)</f>
        <v>0</v>
      </c>
      <c r="AB3175" s="169">
        <f>IF(AB$2=$A3175,Data!Y186,0)</f>
        <v>0</v>
      </c>
      <c r="AC3175" s="169">
        <f>IF(AC$2=$A3175,Data!Z186,0)</f>
        <v>0</v>
      </c>
      <c r="AD3175" s="170">
        <f>IF(AD$2=$A3175,Data!AA186,0)</f>
        <v>0</v>
      </c>
      <c r="AE3175" s="171">
        <f>IF(AE$2=$A3175,Data!AB186,0)</f>
        <v>0</v>
      </c>
      <c r="AF3175" s="170">
        <f>IF(AF$2=$A3175,Data!AC186,0)</f>
        <v>0</v>
      </c>
      <c r="AG3175" s="171">
        <f>IF(AG$2=$A3175,Data!AD186,0)</f>
        <v>0</v>
      </c>
      <c r="AH3175" s="170">
        <f>IF(AH$2=$A3175,Data!AE186,0)</f>
        <v>0</v>
      </c>
      <c r="AI3175" s="171">
        <f>IF(AI$2=$A3175,Data!AF186,0)</f>
        <v>0</v>
      </c>
      <c r="AJ3175" s="170">
        <f>IF(AJ$2=$A3175,Data!AG186,0)</f>
        <v>0</v>
      </c>
      <c r="AK3175" s="171">
        <f>IF(AK$2=$A3175,Data!AH186,0)</f>
        <v>0</v>
      </c>
      <c r="AL3175" s="170">
        <f>IF(AL$2=$A3175,Data!AI186,0)</f>
        <v>0</v>
      </c>
      <c r="AM3175" t="str">
        <f t="shared" si="98"/>
        <v>AA</v>
      </c>
      <c r="AN3175" t="e">
        <f>+INDEX(Validation!$D$4:$D$250,MATCH(Merge!B3175,Validation!$E$4:$E$250,0))</f>
        <v>#N/A</v>
      </c>
      <c r="AO3175" s="172">
        <f t="shared" si="99"/>
        <v>0</v>
      </c>
    </row>
    <row r="3176" spans="1:41" ht="15" x14ac:dyDescent="0.25">
      <c r="A3176">
        <f>Inputs!$H$18</f>
        <v>8</v>
      </c>
      <c r="B3176" t="str">
        <f>Inputs!$D$4</f>
        <v>Select Agency…</v>
      </c>
      <c r="C3176" s="166" t="str">
        <f>Inputs!$I$6</f>
        <v>(insert code)</v>
      </c>
      <c r="D3176" t="str">
        <f>IFERROR(INDEX(Inputs!$I$11:$I$19,MATCH(A3176,Inputs!$H$11:$H$19)),"")</f>
        <v>(insert code)</v>
      </c>
      <c r="E3176" t="s">
        <v>869</v>
      </c>
      <c r="F3176" s="168">
        <f>IF(F$2=$A3176,Data!C187,0)</f>
        <v>0</v>
      </c>
      <c r="G3176" s="168">
        <f>IF(G$2=$A3176,Data!D187,0)</f>
        <v>0</v>
      </c>
      <c r="H3176" s="168">
        <f>IF(H$2=$A3176,Data!E187,0)</f>
        <v>0</v>
      </c>
      <c r="I3176" s="168">
        <f>IF(I$2=$A3176,Data!F187,0)</f>
        <v>0</v>
      </c>
      <c r="J3176" s="168">
        <f>IF(J$2=$A3176,Data!G187,0)</f>
        <v>0</v>
      </c>
      <c r="K3176" s="168">
        <f>IF(K$2=$A3176,Data!H187,0)</f>
        <v>0</v>
      </c>
      <c r="L3176" s="168">
        <f>IF(L$2=$A3176,Data!I187,0)</f>
        <v>0</v>
      </c>
      <c r="M3176" s="168">
        <f>IF(M$2=$A3176,Data!J187,0)</f>
        <v>0</v>
      </c>
      <c r="N3176" s="168">
        <f>IF(N$2=$A3176,Data!K187,0)</f>
        <v>0</v>
      </c>
      <c r="O3176" s="168">
        <f>IF(O$2=$A3176,Data!L187,0)</f>
        <v>0</v>
      </c>
      <c r="P3176" s="168">
        <f>IF(P$2=$A3176,Data!M187,0)</f>
        <v>0</v>
      </c>
      <c r="Q3176" s="168">
        <f>IF(Q$2=$A3176,Data!N187,0)</f>
        <v>0</v>
      </c>
      <c r="R3176" s="169">
        <f>IF(R$2=$A3176,Data!O187,0)</f>
        <v>0</v>
      </c>
      <c r="S3176" s="169">
        <f>IF(S$2=$A3176,Data!P187,0)</f>
        <v>0</v>
      </c>
      <c r="T3176" s="169">
        <f>IF(T$2=$A3176,Data!Q187,0)</f>
        <v>0</v>
      </c>
      <c r="U3176" s="169">
        <f>IF(U$2=$A3176,Data!R187,0)</f>
        <v>0</v>
      </c>
      <c r="V3176" s="169">
        <f>IF(V$2=$A3176,Data!S187,0)</f>
        <v>0</v>
      </c>
      <c r="W3176" s="169">
        <f>IF(W$2=$A3176,Data!T187,0)</f>
        <v>0</v>
      </c>
      <c r="X3176" s="169">
        <f>IF(X$2=$A3176,Data!U187,0)</f>
        <v>0</v>
      </c>
      <c r="Y3176" s="169">
        <f>IF(Y$2=$A3176,Data!V187,0)</f>
        <v>0</v>
      </c>
      <c r="Z3176" s="169">
        <f>IF(Z$2=$A3176,Data!W187,0)</f>
        <v>0</v>
      </c>
      <c r="AA3176" s="169">
        <f>IF(AA$2=$A3176,Data!X187,0)</f>
        <v>0</v>
      </c>
      <c r="AB3176" s="169">
        <f>IF(AB$2=$A3176,Data!Y187,0)</f>
        <v>0</v>
      </c>
      <c r="AC3176" s="169">
        <f>IF(AC$2=$A3176,Data!Z187,0)</f>
        <v>0</v>
      </c>
      <c r="AD3176" s="170">
        <f>IF(AD$2=$A3176,Data!AA187,0)</f>
        <v>0</v>
      </c>
      <c r="AE3176" s="171">
        <f>IF(AE$2=$A3176,Data!AB187,0)</f>
        <v>0</v>
      </c>
      <c r="AF3176" s="170">
        <f>IF(AF$2=$A3176,Data!AC187,0)</f>
        <v>0</v>
      </c>
      <c r="AG3176" s="171">
        <f>IF(AG$2=$A3176,Data!AD187,0)</f>
        <v>0</v>
      </c>
      <c r="AH3176" s="170">
        <f>IF(AH$2=$A3176,Data!AE187,0)</f>
        <v>0</v>
      </c>
      <c r="AI3176" s="171">
        <f>IF(AI$2=$A3176,Data!AF187,0)</f>
        <v>0</v>
      </c>
      <c r="AJ3176" s="170">
        <f>IF(AJ$2=$A3176,Data!AG187,0)</f>
        <v>0</v>
      </c>
      <c r="AK3176" s="171">
        <f>IF(AK$2=$A3176,Data!AH187,0)</f>
        <v>0</v>
      </c>
      <c r="AL3176" s="170">
        <f>IF(AL$2=$A3176,Data!AI187,0)</f>
        <v>0</v>
      </c>
      <c r="AM3176" t="str">
        <f t="shared" si="98"/>
        <v>AA</v>
      </c>
      <c r="AN3176" t="e">
        <f>+INDEX(Validation!$D$4:$D$250,MATCH(Merge!B3176,Validation!$E$4:$E$250,0))</f>
        <v>#N/A</v>
      </c>
      <c r="AO3176" s="172">
        <f t="shared" si="99"/>
        <v>0</v>
      </c>
    </row>
    <row r="3177" spans="1:41" ht="15" x14ac:dyDescent="0.25">
      <c r="A3177">
        <f>Inputs!$H$18</f>
        <v>8</v>
      </c>
      <c r="B3177" t="str">
        <f>Inputs!$D$4</f>
        <v>Select Agency…</v>
      </c>
      <c r="C3177" s="166" t="str">
        <f>Inputs!$I$6</f>
        <v>(insert code)</v>
      </c>
      <c r="D3177" t="str">
        <f>IFERROR(INDEX(Inputs!$I$11:$I$19,MATCH(A3177,Inputs!$H$11:$H$19)),"")</f>
        <v>(insert code)</v>
      </c>
      <c r="E3177" t="s">
        <v>869</v>
      </c>
      <c r="F3177" s="168">
        <f>IF(F$2=$A3177,Data!C188,0)</f>
        <v>0</v>
      </c>
      <c r="G3177" s="168">
        <f>IF(G$2=$A3177,Data!D188,0)</f>
        <v>0</v>
      </c>
      <c r="H3177" s="168">
        <f>IF(H$2=$A3177,Data!E188,0)</f>
        <v>0</v>
      </c>
      <c r="I3177" s="168">
        <f>IF(I$2=$A3177,Data!F188,0)</f>
        <v>0</v>
      </c>
      <c r="J3177" s="168">
        <f>IF(J$2=$A3177,Data!G188,0)</f>
        <v>0</v>
      </c>
      <c r="K3177" s="168">
        <f>IF(K$2=$A3177,Data!H188,0)</f>
        <v>0</v>
      </c>
      <c r="L3177" s="168">
        <f>IF(L$2=$A3177,Data!I188,0)</f>
        <v>0</v>
      </c>
      <c r="M3177" s="168">
        <f>IF(M$2=$A3177,Data!J188,0)</f>
        <v>0</v>
      </c>
      <c r="N3177" s="168">
        <f>IF(N$2=$A3177,Data!K188,0)</f>
        <v>0</v>
      </c>
      <c r="O3177" s="168">
        <f>IF(O$2=$A3177,Data!L188,0)</f>
        <v>0</v>
      </c>
      <c r="P3177" s="168">
        <f>IF(P$2=$A3177,Data!M188,0)</f>
        <v>0</v>
      </c>
      <c r="Q3177" s="168">
        <f>IF(Q$2=$A3177,Data!N188,0)</f>
        <v>0</v>
      </c>
      <c r="R3177" s="169">
        <f>IF(R$2=$A3177,Data!O188,0)</f>
        <v>0</v>
      </c>
      <c r="S3177" s="169">
        <f>IF(S$2=$A3177,Data!P188,0)</f>
        <v>0</v>
      </c>
      <c r="T3177" s="169">
        <f>IF(T$2=$A3177,Data!Q188,0)</f>
        <v>0</v>
      </c>
      <c r="U3177" s="169">
        <f>IF(U$2=$A3177,Data!R188,0)</f>
        <v>0</v>
      </c>
      <c r="V3177" s="169">
        <f>IF(V$2=$A3177,Data!S188,0)</f>
        <v>0</v>
      </c>
      <c r="W3177" s="169">
        <f>IF(W$2=$A3177,Data!T188,0)</f>
        <v>0</v>
      </c>
      <c r="X3177" s="169">
        <f>IF(X$2=$A3177,Data!U188,0)</f>
        <v>0</v>
      </c>
      <c r="Y3177" s="169">
        <f>IF(Y$2=$A3177,Data!V188,0)</f>
        <v>0</v>
      </c>
      <c r="Z3177" s="169">
        <f>IF(Z$2=$A3177,Data!W188,0)</f>
        <v>0</v>
      </c>
      <c r="AA3177" s="169">
        <f>IF(AA$2=$A3177,Data!X188,0)</f>
        <v>0</v>
      </c>
      <c r="AB3177" s="169">
        <f>IF(AB$2=$A3177,Data!Y188,0)</f>
        <v>0</v>
      </c>
      <c r="AC3177" s="169">
        <f>IF(AC$2=$A3177,Data!Z188,0)</f>
        <v>0</v>
      </c>
      <c r="AD3177" s="170">
        <f>IF(AD$2=$A3177,Data!AA188,0)</f>
        <v>0</v>
      </c>
      <c r="AE3177" s="171">
        <f>IF(AE$2=$A3177,Data!AB188,0)</f>
        <v>0</v>
      </c>
      <c r="AF3177" s="170">
        <f>IF(AF$2=$A3177,Data!AC188,0)</f>
        <v>0</v>
      </c>
      <c r="AG3177" s="171">
        <f>IF(AG$2=$A3177,Data!AD188,0)</f>
        <v>0</v>
      </c>
      <c r="AH3177" s="170">
        <f>IF(AH$2=$A3177,Data!AE188,0)</f>
        <v>0</v>
      </c>
      <c r="AI3177" s="171">
        <f>IF(AI$2=$A3177,Data!AF188,0)</f>
        <v>0</v>
      </c>
      <c r="AJ3177" s="170">
        <f>IF(AJ$2=$A3177,Data!AG188,0)</f>
        <v>0</v>
      </c>
      <c r="AK3177" s="171">
        <f>IF(AK$2=$A3177,Data!AH188,0)</f>
        <v>0</v>
      </c>
      <c r="AL3177" s="170">
        <f>IF(AL$2=$A3177,Data!AI188,0)</f>
        <v>0</v>
      </c>
      <c r="AM3177" t="str">
        <f t="shared" si="98"/>
        <v>AA</v>
      </c>
      <c r="AN3177" t="e">
        <f>+INDEX(Validation!$D$4:$D$250,MATCH(Merge!B3177,Validation!$E$4:$E$250,0))</f>
        <v>#N/A</v>
      </c>
      <c r="AO3177" s="172">
        <f t="shared" si="99"/>
        <v>0</v>
      </c>
    </row>
    <row r="3178" spans="1:41" ht="15" x14ac:dyDescent="0.25">
      <c r="A3178">
        <f>Inputs!$H$18</f>
        <v>8</v>
      </c>
      <c r="B3178" t="str">
        <f>Inputs!$D$4</f>
        <v>Select Agency…</v>
      </c>
      <c r="C3178" s="166" t="str">
        <f>Inputs!$I$6</f>
        <v>(insert code)</v>
      </c>
      <c r="D3178" t="str">
        <f>IFERROR(INDEX(Inputs!$I$11:$I$19,MATCH(A3178,Inputs!$H$11:$H$19)),"")</f>
        <v>(insert code)</v>
      </c>
      <c r="E3178" t="s">
        <v>869</v>
      </c>
      <c r="F3178" s="168">
        <f>IF(F$2=$A3178,Data!C189,0)</f>
        <v>0</v>
      </c>
      <c r="G3178" s="168">
        <f>IF(G$2=$A3178,Data!D189,0)</f>
        <v>0</v>
      </c>
      <c r="H3178" s="168">
        <f>IF(H$2=$A3178,Data!E189,0)</f>
        <v>0</v>
      </c>
      <c r="I3178" s="168">
        <f>IF(I$2=$A3178,Data!F189,0)</f>
        <v>0</v>
      </c>
      <c r="J3178" s="168">
        <f>IF(J$2=$A3178,Data!G189,0)</f>
        <v>0</v>
      </c>
      <c r="K3178" s="168">
        <f>IF(K$2=$A3178,Data!H189,0)</f>
        <v>0</v>
      </c>
      <c r="L3178" s="168">
        <f>IF(L$2=$A3178,Data!I189,0)</f>
        <v>0</v>
      </c>
      <c r="M3178" s="168">
        <f>IF(M$2=$A3178,Data!J189,0)</f>
        <v>0</v>
      </c>
      <c r="N3178" s="168">
        <f>IF(N$2=$A3178,Data!K189,0)</f>
        <v>0</v>
      </c>
      <c r="O3178" s="168">
        <f>IF(O$2=$A3178,Data!L189,0)</f>
        <v>0</v>
      </c>
      <c r="P3178" s="168">
        <f>IF(P$2=$A3178,Data!M189,0)</f>
        <v>0</v>
      </c>
      <c r="Q3178" s="168">
        <f>IF(Q$2=$A3178,Data!N189,0)</f>
        <v>0</v>
      </c>
      <c r="R3178" s="169">
        <f>IF(R$2=$A3178,Data!O189,0)</f>
        <v>0</v>
      </c>
      <c r="S3178" s="169">
        <f>IF(S$2=$A3178,Data!P189,0)</f>
        <v>0</v>
      </c>
      <c r="T3178" s="169">
        <f>IF(T$2=$A3178,Data!Q189,0)</f>
        <v>0</v>
      </c>
      <c r="U3178" s="169">
        <f>IF(U$2=$A3178,Data!R189,0)</f>
        <v>0</v>
      </c>
      <c r="V3178" s="169">
        <f>IF(V$2=$A3178,Data!S189,0)</f>
        <v>0</v>
      </c>
      <c r="W3178" s="169">
        <f>IF(W$2=$A3178,Data!T189,0)</f>
        <v>0</v>
      </c>
      <c r="X3178" s="169">
        <f>IF(X$2=$A3178,Data!U189,0)</f>
        <v>0</v>
      </c>
      <c r="Y3178" s="169">
        <f>IF(Y$2=$A3178,Data!V189,0)</f>
        <v>0</v>
      </c>
      <c r="Z3178" s="169">
        <f>IF(Z$2=$A3178,Data!W189,0)</f>
        <v>0</v>
      </c>
      <c r="AA3178" s="169">
        <f>IF(AA$2=$A3178,Data!X189,0)</f>
        <v>0</v>
      </c>
      <c r="AB3178" s="169">
        <f>IF(AB$2=$A3178,Data!Y189,0)</f>
        <v>0</v>
      </c>
      <c r="AC3178" s="169">
        <f>IF(AC$2=$A3178,Data!Z189,0)</f>
        <v>0</v>
      </c>
      <c r="AD3178" s="170">
        <f>IF(AD$2=$A3178,Data!AA189,0)</f>
        <v>0</v>
      </c>
      <c r="AE3178" s="171">
        <f>IF(AE$2=$A3178,Data!AB189,0)</f>
        <v>0</v>
      </c>
      <c r="AF3178" s="170">
        <f>IF(AF$2=$A3178,Data!AC189,0)</f>
        <v>0</v>
      </c>
      <c r="AG3178" s="171">
        <f>IF(AG$2=$A3178,Data!AD189,0)</f>
        <v>0</v>
      </c>
      <c r="AH3178" s="170">
        <f>IF(AH$2=$A3178,Data!AE189,0)</f>
        <v>0</v>
      </c>
      <c r="AI3178" s="171">
        <f>IF(AI$2=$A3178,Data!AF189,0)</f>
        <v>0</v>
      </c>
      <c r="AJ3178" s="170">
        <f>IF(AJ$2=$A3178,Data!AG189,0)</f>
        <v>0</v>
      </c>
      <c r="AK3178" s="171">
        <f>IF(AK$2=$A3178,Data!AH189,0)</f>
        <v>0</v>
      </c>
      <c r="AL3178" s="170">
        <f>IF(AL$2=$A3178,Data!AI189,0)</f>
        <v>0</v>
      </c>
      <c r="AM3178" t="str">
        <f t="shared" si="98"/>
        <v>AA</v>
      </c>
      <c r="AN3178" t="e">
        <f>+INDEX(Validation!$D$4:$D$250,MATCH(Merge!B3178,Validation!$E$4:$E$250,0))</f>
        <v>#N/A</v>
      </c>
      <c r="AO3178" s="172">
        <f t="shared" si="99"/>
        <v>0</v>
      </c>
    </row>
    <row r="3179" spans="1:41" ht="15" x14ac:dyDescent="0.25">
      <c r="A3179">
        <f>Inputs!$H$18</f>
        <v>8</v>
      </c>
      <c r="B3179" t="str">
        <f>Inputs!$D$4</f>
        <v>Select Agency…</v>
      </c>
      <c r="C3179" s="166" t="str">
        <f>Inputs!$I$6</f>
        <v>(insert code)</v>
      </c>
      <c r="D3179" t="str">
        <f>IFERROR(INDEX(Inputs!$I$11:$I$19,MATCH(A3179,Inputs!$H$11:$H$19)),"")</f>
        <v>(insert code)</v>
      </c>
      <c r="E3179" t="s">
        <v>869</v>
      </c>
      <c r="F3179" s="168">
        <f>IF(F$2=$A3179,Data!C190,0)</f>
        <v>0</v>
      </c>
      <c r="G3179" s="168">
        <f>IF(G$2=$A3179,Data!D190,0)</f>
        <v>0</v>
      </c>
      <c r="H3179" s="168">
        <f>IF(H$2=$A3179,Data!E190,0)</f>
        <v>0</v>
      </c>
      <c r="I3179" s="168">
        <f>IF(I$2=$A3179,Data!F190,0)</f>
        <v>0</v>
      </c>
      <c r="J3179" s="168">
        <f>IF(J$2=$A3179,Data!G190,0)</f>
        <v>0</v>
      </c>
      <c r="K3179" s="168">
        <f>IF(K$2=$A3179,Data!H190,0)</f>
        <v>0</v>
      </c>
      <c r="L3179" s="168">
        <f>IF(L$2=$A3179,Data!I190,0)</f>
        <v>0</v>
      </c>
      <c r="M3179" s="168">
        <f>IF(M$2=$A3179,Data!J190,0)</f>
        <v>0</v>
      </c>
      <c r="N3179" s="168">
        <f>IF(N$2=$A3179,Data!K190,0)</f>
        <v>0</v>
      </c>
      <c r="O3179" s="168">
        <f>IF(O$2=$A3179,Data!L190,0)</f>
        <v>0</v>
      </c>
      <c r="P3179" s="168">
        <f>IF(P$2=$A3179,Data!M190,0)</f>
        <v>0</v>
      </c>
      <c r="Q3179" s="168">
        <f>IF(Q$2=$A3179,Data!N190,0)</f>
        <v>0</v>
      </c>
      <c r="R3179" s="169">
        <f>IF(R$2=$A3179,Data!O190,0)</f>
        <v>0</v>
      </c>
      <c r="S3179" s="169">
        <f>IF(S$2=$A3179,Data!P190,0)</f>
        <v>0</v>
      </c>
      <c r="T3179" s="169">
        <f>IF(T$2=$A3179,Data!Q190,0)</f>
        <v>0</v>
      </c>
      <c r="U3179" s="169">
        <f>IF(U$2=$A3179,Data!R190,0)</f>
        <v>0</v>
      </c>
      <c r="V3179" s="169">
        <f>IF(V$2=$A3179,Data!S190,0)</f>
        <v>0</v>
      </c>
      <c r="W3179" s="169">
        <f>IF(W$2=$A3179,Data!T190,0)</f>
        <v>0</v>
      </c>
      <c r="X3179" s="169">
        <f>IF(X$2=$A3179,Data!U190,0)</f>
        <v>0</v>
      </c>
      <c r="Y3179" s="169">
        <f>IF(Y$2=$A3179,Data!V190,0)</f>
        <v>0</v>
      </c>
      <c r="Z3179" s="169">
        <f>IF(Z$2=$A3179,Data!W190,0)</f>
        <v>0</v>
      </c>
      <c r="AA3179" s="169">
        <f>IF(AA$2=$A3179,Data!X190,0)</f>
        <v>0</v>
      </c>
      <c r="AB3179" s="169">
        <f>IF(AB$2=$A3179,Data!Y190,0)</f>
        <v>0</v>
      </c>
      <c r="AC3179" s="169">
        <f>IF(AC$2=$A3179,Data!Z190,0)</f>
        <v>0</v>
      </c>
      <c r="AD3179" s="170">
        <f>IF(AD$2=$A3179,Data!AA190,0)</f>
        <v>0</v>
      </c>
      <c r="AE3179" s="171">
        <f>IF(AE$2=$A3179,Data!AB190,0)</f>
        <v>0</v>
      </c>
      <c r="AF3179" s="170">
        <f>IF(AF$2=$A3179,Data!AC190,0)</f>
        <v>0</v>
      </c>
      <c r="AG3179" s="171">
        <f>IF(AG$2=$A3179,Data!AD190,0)</f>
        <v>0</v>
      </c>
      <c r="AH3179" s="170">
        <f>IF(AH$2=$A3179,Data!AE190,0)</f>
        <v>0</v>
      </c>
      <c r="AI3179" s="171">
        <f>IF(AI$2=$A3179,Data!AF190,0)</f>
        <v>0</v>
      </c>
      <c r="AJ3179" s="170">
        <f>IF(AJ$2=$A3179,Data!AG190,0)</f>
        <v>0</v>
      </c>
      <c r="AK3179" s="171">
        <f>IF(AK$2=$A3179,Data!AH190,0)</f>
        <v>0</v>
      </c>
      <c r="AL3179" s="170">
        <f>IF(AL$2=$A3179,Data!AI190,0)</f>
        <v>0</v>
      </c>
      <c r="AM3179" t="str">
        <f t="shared" si="98"/>
        <v>AA</v>
      </c>
      <c r="AN3179" t="e">
        <f>+INDEX(Validation!$D$4:$D$250,MATCH(Merge!B3179,Validation!$E$4:$E$250,0))</f>
        <v>#N/A</v>
      </c>
      <c r="AO3179" s="172">
        <f t="shared" si="99"/>
        <v>0</v>
      </c>
    </row>
    <row r="3180" spans="1:41" ht="15" x14ac:dyDescent="0.25">
      <c r="A3180">
        <f>Inputs!$H$18</f>
        <v>8</v>
      </c>
      <c r="B3180" t="str">
        <f>Inputs!$D$4</f>
        <v>Select Agency…</v>
      </c>
      <c r="C3180" s="166" t="str">
        <f>Inputs!$I$6</f>
        <v>(insert code)</v>
      </c>
      <c r="D3180" t="str">
        <f>IFERROR(INDEX(Inputs!$I$11:$I$19,MATCH(A3180,Inputs!$H$11:$H$19)),"")</f>
        <v>(insert code)</v>
      </c>
      <c r="E3180" t="s">
        <v>869</v>
      </c>
      <c r="F3180" s="168">
        <f>IF(F$2=$A3180,Data!C191,0)</f>
        <v>0</v>
      </c>
      <c r="G3180" s="168">
        <f>IF(G$2=$A3180,Data!D191,0)</f>
        <v>0</v>
      </c>
      <c r="H3180" s="168">
        <f>IF(H$2=$A3180,Data!E191,0)</f>
        <v>0</v>
      </c>
      <c r="I3180" s="168">
        <f>IF(I$2=$A3180,Data!F191,0)</f>
        <v>0</v>
      </c>
      <c r="J3180" s="168">
        <f>IF(J$2=$A3180,Data!G191,0)</f>
        <v>0</v>
      </c>
      <c r="K3180" s="168">
        <f>IF(K$2=$A3180,Data!H191,0)</f>
        <v>0</v>
      </c>
      <c r="L3180" s="168">
        <f>IF(L$2=$A3180,Data!I191,0)</f>
        <v>0</v>
      </c>
      <c r="M3180" s="168">
        <f>IF(M$2=$A3180,Data!J191,0)</f>
        <v>0</v>
      </c>
      <c r="N3180" s="168">
        <f>IF(N$2=$A3180,Data!K191,0)</f>
        <v>0</v>
      </c>
      <c r="O3180" s="168">
        <f>IF(O$2=$A3180,Data!L191,0)</f>
        <v>0</v>
      </c>
      <c r="P3180" s="168">
        <f>IF(P$2=$A3180,Data!M191,0)</f>
        <v>0</v>
      </c>
      <c r="Q3180" s="168">
        <f>IF(Q$2=$A3180,Data!N191,0)</f>
        <v>0</v>
      </c>
      <c r="R3180" s="169">
        <f>IF(R$2=$A3180,Data!O191,0)</f>
        <v>0</v>
      </c>
      <c r="S3180" s="169">
        <f>IF(S$2=$A3180,Data!P191,0)</f>
        <v>0</v>
      </c>
      <c r="T3180" s="169">
        <f>IF(T$2=$A3180,Data!Q191,0)</f>
        <v>0</v>
      </c>
      <c r="U3180" s="169">
        <f>IF(U$2=$A3180,Data!R191,0)</f>
        <v>0</v>
      </c>
      <c r="V3180" s="169">
        <f>IF(V$2=$A3180,Data!S191,0)</f>
        <v>0</v>
      </c>
      <c r="W3180" s="169">
        <f>IF(W$2=$A3180,Data!T191,0)</f>
        <v>0</v>
      </c>
      <c r="X3180" s="169">
        <f>IF(X$2=$A3180,Data!U191,0)</f>
        <v>0</v>
      </c>
      <c r="Y3180" s="169">
        <f>IF(Y$2=$A3180,Data!V191,0)</f>
        <v>0</v>
      </c>
      <c r="Z3180" s="169">
        <f>IF(Z$2=$A3180,Data!W191,0)</f>
        <v>0</v>
      </c>
      <c r="AA3180" s="169">
        <f>IF(AA$2=$A3180,Data!X191,0)</f>
        <v>0</v>
      </c>
      <c r="AB3180" s="169">
        <f>IF(AB$2=$A3180,Data!Y191,0)</f>
        <v>0</v>
      </c>
      <c r="AC3180" s="169">
        <f>IF(AC$2=$A3180,Data!Z191,0)</f>
        <v>0</v>
      </c>
      <c r="AD3180" s="170">
        <f>IF(AD$2=$A3180,Data!AA191,0)</f>
        <v>0</v>
      </c>
      <c r="AE3180" s="171">
        <f>IF(AE$2=$A3180,Data!AB191,0)</f>
        <v>0</v>
      </c>
      <c r="AF3180" s="170">
        <f>IF(AF$2=$A3180,Data!AC191,0)</f>
        <v>0</v>
      </c>
      <c r="AG3180" s="171">
        <f>IF(AG$2=$A3180,Data!AD191,0)</f>
        <v>0</v>
      </c>
      <c r="AH3180" s="170">
        <f>IF(AH$2=$A3180,Data!AE191,0)</f>
        <v>0</v>
      </c>
      <c r="AI3180" s="171">
        <f>IF(AI$2=$A3180,Data!AF191,0)</f>
        <v>0</v>
      </c>
      <c r="AJ3180" s="170">
        <f>IF(AJ$2=$A3180,Data!AG191,0)</f>
        <v>0</v>
      </c>
      <c r="AK3180" s="171">
        <f>IF(AK$2=$A3180,Data!AH191,0)</f>
        <v>0</v>
      </c>
      <c r="AL3180" s="170">
        <f>IF(AL$2=$A3180,Data!AI191,0)</f>
        <v>0</v>
      </c>
      <c r="AM3180" t="str">
        <f t="shared" si="98"/>
        <v>AA</v>
      </c>
      <c r="AN3180" t="e">
        <f>+INDEX(Validation!$D$4:$D$250,MATCH(Merge!B3180,Validation!$E$4:$E$250,0))</f>
        <v>#N/A</v>
      </c>
      <c r="AO3180" s="172">
        <f t="shared" si="99"/>
        <v>0</v>
      </c>
    </row>
    <row r="3181" spans="1:41" ht="15" x14ac:dyDescent="0.25">
      <c r="A3181">
        <f>Inputs!$H$18</f>
        <v>8</v>
      </c>
      <c r="B3181" t="str">
        <f>Inputs!$D$4</f>
        <v>Select Agency…</v>
      </c>
      <c r="C3181" s="166" t="str">
        <f>Inputs!$I$6</f>
        <v>(insert code)</v>
      </c>
      <c r="D3181" t="str">
        <f>IFERROR(INDEX(Inputs!$I$11:$I$19,MATCH(A3181,Inputs!$H$11:$H$19)),"")</f>
        <v>(insert code)</v>
      </c>
      <c r="E3181" t="s">
        <v>869</v>
      </c>
      <c r="F3181" s="168">
        <f>IF(F$2=$A3181,Data!C192,0)</f>
        <v>0</v>
      </c>
      <c r="G3181" s="168">
        <f>IF(G$2=$A3181,Data!D192,0)</f>
        <v>0</v>
      </c>
      <c r="H3181" s="168">
        <f>IF(H$2=$A3181,Data!E192,0)</f>
        <v>0</v>
      </c>
      <c r="I3181" s="168">
        <f>IF(I$2=$A3181,Data!F192,0)</f>
        <v>0</v>
      </c>
      <c r="J3181" s="168">
        <f>IF(J$2=$A3181,Data!G192,0)</f>
        <v>0</v>
      </c>
      <c r="K3181" s="168">
        <f>IF(K$2=$A3181,Data!H192,0)</f>
        <v>0</v>
      </c>
      <c r="L3181" s="168">
        <f>IF(L$2=$A3181,Data!I192,0)</f>
        <v>0</v>
      </c>
      <c r="M3181" s="168">
        <f>IF(M$2=$A3181,Data!J192,0)</f>
        <v>0</v>
      </c>
      <c r="N3181" s="168">
        <f>IF(N$2=$A3181,Data!K192,0)</f>
        <v>0</v>
      </c>
      <c r="O3181" s="168">
        <f>IF(O$2=$A3181,Data!L192,0)</f>
        <v>0</v>
      </c>
      <c r="P3181" s="168">
        <f>IF(P$2=$A3181,Data!M192,0)</f>
        <v>0</v>
      </c>
      <c r="Q3181" s="168">
        <f>IF(Q$2=$A3181,Data!N192,0)</f>
        <v>0</v>
      </c>
      <c r="R3181" s="169">
        <f>IF(R$2=$A3181,Data!O192,0)</f>
        <v>0</v>
      </c>
      <c r="S3181" s="169">
        <f>IF(S$2=$A3181,Data!P192,0)</f>
        <v>0</v>
      </c>
      <c r="T3181" s="169">
        <f>IF(T$2=$A3181,Data!Q192,0)</f>
        <v>0</v>
      </c>
      <c r="U3181" s="169">
        <f>IF(U$2=$A3181,Data!R192,0)</f>
        <v>0</v>
      </c>
      <c r="V3181" s="169">
        <f>IF(V$2=$A3181,Data!S192,0)</f>
        <v>0</v>
      </c>
      <c r="W3181" s="169">
        <f>IF(W$2=$A3181,Data!T192,0)</f>
        <v>0</v>
      </c>
      <c r="X3181" s="169">
        <f>IF(X$2=$A3181,Data!U192,0)</f>
        <v>0</v>
      </c>
      <c r="Y3181" s="169">
        <f>IF(Y$2=$A3181,Data!V192,0)</f>
        <v>0</v>
      </c>
      <c r="Z3181" s="169">
        <f>IF(Z$2=$A3181,Data!W192,0)</f>
        <v>0</v>
      </c>
      <c r="AA3181" s="169">
        <f>IF(AA$2=$A3181,Data!X192,0)</f>
        <v>0</v>
      </c>
      <c r="AB3181" s="169">
        <f>IF(AB$2=$A3181,Data!Y192,0)</f>
        <v>0</v>
      </c>
      <c r="AC3181" s="169">
        <f>IF(AC$2=$A3181,Data!Z192,0)</f>
        <v>0</v>
      </c>
      <c r="AD3181" s="170">
        <f>IF(AD$2=$A3181,Data!AA192,0)</f>
        <v>0</v>
      </c>
      <c r="AE3181" s="171">
        <f>IF(AE$2=$A3181,Data!AB192,0)</f>
        <v>0</v>
      </c>
      <c r="AF3181" s="170">
        <f>IF(AF$2=$A3181,Data!AC192,0)</f>
        <v>0</v>
      </c>
      <c r="AG3181" s="171">
        <f>IF(AG$2=$A3181,Data!AD192,0)</f>
        <v>0</v>
      </c>
      <c r="AH3181" s="170">
        <f>IF(AH$2=$A3181,Data!AE192,0)</f>
        <v>0</v>
      </c>
      <c r="AI3181" s="171">
        <f>IF(AI$2=$A3181,Data!AF192,0)</f>
        <v>0</v>
      </c>
      <c r="AJ3181" s="170">
        <f>IF(AJ$2=$A3181,Data!AG192,0)</f>
        <v>0</v>
      </c>
      <c r="AK3181" s="171">
        <f>IF(AK$2=$A3181,Data!AH192,0)</f>
        <v>0</v>
      </c>
      <c r="AL3181" s="170">
        <f>IF(AL$2=$A3181,Data!AI192,0)</f>
        <v>0</v>
      </c>
      <c r="AM3181" t="str">
        <f t="shared" si="98"/>
        <v>AA</v>
      </c>
      <c r="AN3181" t="e">
        <f>+INDEX(Validation!$D$4:$D$250,MATCH(Merge!B3181,Validation!$E$4:$E$250,0))</f>
        <v>#N/A</v>
      </c>
      <c r="AO3181" s="172">
        <f t="shared" si="99"/>
        <v>0</v>
      </c>
    </row>
    <row r="3182" spans="1:41" ht="15" x14ac:dyDescent="0.25">
      <c r="A3182">
        <f>Inputs!$H$18</f>
        <v>8</v>
      </c>
      <c r="B3182" t="str">
        <f>Inputs!$D$4</f>
        <v>Select Agency…</v>
      </c>
      <c r="C3182" s="166" t="str">
        <f>Inputs!$I$6</f>
        <v>(insert code)</v>
      </c>
      <c r="D3182" t="str">
        <f>IFERROR(INDEX(Inputs!$I$11:$I$19,MATCH(A3182,Inputs!$H$11:$H$19)),"")</f>
        <v>(insert code)</v>
      </c>
      <c r="E3182" t="s">
        <v>869</v>
      </c>
      <c r="F3182" s="168">
        <f>IF(F$2=$A3182,Data!C193,0)</f>
        <v>0</v>
      </c>
      <c r="G3182" s="168">
        <f>IF(G$2=$A3182,Data!D193,0)</f>
        <v>0</v>
      </c>
      <c r="H3182" s="168">
        <f>IF(H$2=$A3182,Data!E193,0)</f>
        <v>0</v>
      </c>
      <c r="I3182" s="168">
        <f>IF(I$2=$A3182,Data!F193,0)</f>
        <v>0</v>
      </c>
      <c r="J3182" s="168">
        <f>IF(J$2=$A3182,Data!G193,0)</f>
        <v>0</v>
      </c>
      <c r="K3182" s="168">
        <f>IF(K$2=$A3182,Data!H193,0)</f>
        <v>0</v>
      </c>
      <c r="L3182" s="168">
        <f>IF(L$2=$A3182,Data!I193,0)</f>
        <v>0</v>
      </c>
      <c r="M3182" s="168">
        <f>IF(M$2=$A3182,Data!J193,0)</f>
        <v>0</v>
      </c>
      <c r="N3182" s="168">
        <f>IF(N$2=$A3182,Data!K193,0)</f>
        <v>0</v>
      </c>
      <c r="O3182" s="168">
        <f>IF(O$2=$A3182,Data!L193,0)</f>
        <v>0</v>
      </c>
      <c r="P3182" s="168">
        <f>IF(P$2=$A3182,Data!M193,0)</f>
        <v>0</v>
      </c>
      <c r="Q3182" s="168">
        <f>IF(Q$2=$A3182,Data!N193,0)</f>
        <v>0</v>
      </c>
      <c r="R3182" s="169">
        <f>IF(R$2=$A3182,Data!O193,0)</f>
        <v>0</v>
      </c>
      <c r="S3182" s="169">
        <f>IF(S$2=$A3182,Data!P193,0)</f>
        <v>0</v>
      </c>
      <c r="T3182" s="169">
        <f>IF(T$2=$A3182,Data!Q193,0)</f>
        <v>0</v>
      </c>
      <c r="U3182" s="169">
        <f>IF(U$2=$A3182,Data!R193,0)</f>
        <v>0</v>
      </c>
      <c r="V3182" s="169">
        <f>IF(V$2=$A3182,Data!S193,0)</f>
        <v>0</v>
      </c>
      <c r="W3182" s="169">
        <f>IF(W$2=$A3182,Data!T193,0)</f>
        <v>0</v>
      </c>
      <c r="X3182" s="169">
        <f>IF(X$2=$A3182,Data!U193,0)</f>
        <v>0</v>
      </c>
      <c r="Y3182" s="169">
        <f>IF(Y$2=$A3182,Data!V193,0)</f>
        <v>0</v>
      </c>
      <c r="Z3182" s="169">
        <f>IF(Z$2=$A3182,Data!W193,0)</f>
        <v>0</v>
      </c>
      <c r="AA3182" s="169">
        <f>IF(AA$2=$A3182,Data!X193,0)</f>
        <v>0</v>
      </c>
      <c r="AB3182" s="169">
        <f>IF(AB$2=$A3182,Data!Y193,0)</f>
        <v>0</v>
      </c>
      <c r="AC3182" s="169">
        <f>IF(AC$2=$A3182,Data!Z193,0)</f>
        <v>0</v>
      </c>
      <c r="AD3182" s="170">
        <f>IF(AD$2=$A3182,Data!AA193,0)</f>
        <v>0</v>
      </c>
      <c r="AE3182" s="171">
        <f>IF(AE$2=$A3182,Data!AB193,0)</f>
        <v>0</v>
      </c>
      <c r="AF3182" s="170">
        <f>IF(AF$2=$A3182,Data!AC193,0)</f>
        <v>0</v>
      </c>
      <c r="AG3182" s="171">
        <f>IF(AG$2=$A3182,Data!AD193,0)</f>
        <v>0</v>
      </c>
      <c r="AH3182" s="170">
        <f>IF(AH$2=$A3182,Data!AE193,0)</f>
        <v>0</v>
      </c>
      <c r="AI3182" s="171">
        <f>IF(AI$2=$A3182,Data!AF193,0)</f>
        <v>0</v>
      </c>
      <c r="AJ3182" s="170">
        <f>IF(AJ$2=$A3182,Data!AG193,0)</f>
        <v>0</v>
      </c>
      <c r="AK3182" s="171">
        <f>IF(AK$2=$A3182,Data!AH193,0)</f>
        <v>0</v>
      </c>
      <c r="AL3182" s="170">
        <f>IF(AL$2=$A3182,Data!AI193,0)</f>
        <v>0</v>
      </c>
      <c r="AM3182" t="str">
        <f t="shared" si="98"/>
        <v>AA</v>
      </c>
      <c r="AN3182" t="e">
        <f>+INDEX(Validation!$D$4:$D$250,MATCH(Merge!B3182,Validation!$E$4:$E$250,0))</f>
        <v>#N/A</v>
      </c>
      <c r="AO3182" s="172">
        <f t="shared" si="99"/>
        <v>0</v>
      </c>
    </row>
    <row r="3183" spans="1:41" ht="15" x14ac:dyDescent="0.25">
      <c r="A3183">
        <f>Inputs!$H$18</f>
        <v>8</v>
      </c>
      <c r="B3183" t="str">
        <f>Inputs!$D$4</f>
        <v>Select Agency…</v>
      </c>
      <c r="C3183" s="166" t="str">
        <f>Inputs!$I$6</f>
        <v>(insert code)</v>
      </c>
      <c r="D3183" t="str">
        <f>IFERROR(INDEX(Inputs!$I$11:$I$19,MATCH(A3183,Inputs!$H$11:$H$19)),"")</f>
        <v>(insert code)</v>
      </c>
      <c r="E3183" t="s">
        <v>869</v>
      </c>
      <c r="F3183" s="168">
        <f>IF(F$2=$A3183,Data!C194,0)</f>
        <v>0</v>
      </c>
      <c r="G3183" s="168">
        <f>IF(G$2=$A3183,Data!D194,0)</f>
        <v>0</v>
      </c>
      <c r="H3183" s="168">
        <f>IF(H$2=$A3183,Data!E194,0)</f>
        <v>0</v>
      </c>
      <c r="I3183" s="168">
        <f>IF(I$2=$A3183,Data!F194,0)</f>
        <v>0</v>
      </c>
      <c r="J3183" s="168">
        <f>IF(J$2=$A3183,Data!G194,0)</f>
        <v>0</v>
      </c>
      <c r="K3183" s="168">
        <f>IF(K$2=$A3183,Data!H194,0)</f>
        <v>0</v>
      </c>
      <c r="L3183" s="168">
        <f>IF(L$2=$A3183,Data!I194,0)</f>
        <v>0</v>
      </c>
      <c r="M3183" s="168">
        <f>IF(M$2=$A3183,Data!J194,0)</f>
        <v>0</v>
      </c>
      <c r="N3183" s="168">
        <f>IF(N$2=$A3183,Data!K194,0)</f>
        <v>0</v>
      </c>
      <c r="O3183" s="168">
        <f>IF(O$2=$A3183,Data!L194,0)</f>
        <v>0</v>
      </c>
      <c r="P3183" s="168">
        <f>IF(P$2=$A3183,Data!M194,0)</f>
        <v>0</v>
      </c>
      <c r="Q3183" s="168">
        <f>IF(Q$2=$A3183,Data!N194,0)</f>
        <v>0</v>
      </c>
      <c r="R3183" s="169">
        <f>IF(R$2=$A3183,Data!O194,0)</f>
        <v>0</v>
      </c>
      <c r="S3183" s="169">
        <f>IF(S$2=$A3183,Data!P194,0)</f>
        <v>0</v>
      </c>
      <c r="T3183" s="169">
        <f>IF(T$2=$A3183,Data!Q194,0)</f>
        <v>0</v>
      </c>
      <c r="U3183" s="169">
        <f>IF(U$2=$A3183,Data!R194,0)</f>
        <v>0</v>
      </c>
      <c r="V3183" s="169">
        <f>IF(V$2=$A3183,Data!S194,0)</f>
        <v>0</v>
      </c>
      <c r="W3183" s="169">
        <f>IF(W$2=$A3183,Data!T194,0)</f>
        <v>0</v>
      </c>
      <c r="X3183" s="169">
        <f>IF(X$2=$A3183,Data!U194,0)</f>
        <v>0</v>
      </c>
      <c r="Y3183" s="169">
        <f>IF(Y$2=$A3183,Data!V194,0)</f>
        <v>0</v>
      </c>
      <c r="Z3183" s="169">
        <f>IF(Z$2=$A3183,Data!W194,0)</f>
        <v>0</v>
      </c>
      <c r="AA3183" s="169">
        <f>IF(AA$2=$A3183,Data!X194,0)</f>
        <v>0</v>
      </c>
      <c r="AB3183" s="169">
        <f>IF(AB$2=$A3183,Data!Y194,0)</f>
        <v>0</v>
      </c>
      <c r="AC3183" s="169">
        <f>IF(AC$2=$A3183,Data!Z194,0)</f>
        <v>0</v>
      </c>
      <c r="AD3183" s="170">
        <f>IF(AD$2=$A3183,Data!AA194,0)</f>
        <v>0</v>
      </c>
      <c r="AE3183" s="171">
        <f>IF(AE$2=$A3183,Data!AB194,0)</f>
        <v>0</v>
      </c>
      <c r="AF3183" s="170">
        <f>IF(AF$2=$A3183,Data!AC194,0)</f>
        <v>0</v>
      </c>
      <c r="AG3183" s="171">
        <f>IF(AG$2=$A3183,Data!AD194,0)</f>
        <v>0</v>
      </c>
      <c r="AH3183" s="170">
        <f>IF(AH$2=$A3183,Data!AE194,0)</f>
        <v>0</v>
      </c>
      <c r="AI3183" s="171">
        <f>IF(AI$2=$A3183,Data!AF194,0)</f>
        <v>0</v>
      </c>
      <c r="AJ3183" s="170">
        <f>IF(AJ$2=$A3183,Data!AG194,0)</f>
        <v>0</v>
      </c>
      <c r="AK3183" s="171">
        <f>IF(AK$2=$A3183,Data!AH194,0)</f>
        <v>0</v>
      </c>
      <c r="AL3183" s="170">
        <f>IF(AL$2=$A3183,Data!AI194,0)</f>
        <v>0</v>
      </c>
      <c r="AM3183" t="str">
        <f t="shared" si="98"/>
        <v>AA</v>
      </c>
      <c r="AN3183" t="e">
        <f>+INDEX(Validation!$D$4:$D$250,MATCH(Merge!B3183,Validation!$E$4:$E$250,0))</f>
        <v>#N/A</v>
      </c>
      <c r="AO3183" s="172">
        <f t="shared" si="99"/>
        <v>0</v>
      </c>
    </row>
    <row r="3184" spans="1:41" ht="15" x14ac:dyDescent="0.25">
      <c r="A3184">
        <f>Inputs!$H$18</f>
        <v>8</v>
      </c>
      <c r="B3184" t="str">
        <f>Inputs!$D$4</f>
        <v>Select Agency…</v>
      </c>
      <c r="C3184" s="166" t="str">
        <f>Inputs!$I$6</f>
        <v>(insert code)</v>
      </c>
      <c r="D3184" t="str">
        <f>IFERROR(INDEX(Inputs!$I$11:$I$19,MATCH(A3184,Inputs!$H$11:$H$19)),"")</f>
        <v>(insert code)</v>
      </c>
      <c r="E3184" t="s">
        <v>869</v>
      </c>
      <c r="F3184" s="168">
        <f>IF(F$2=$A3184,Data!C195,0)</f>
        <v>0</v>
      </c>
      <c r="G3184" s="168">
        <f>IF(G$2=$A3184,Data!D195,0)</f>
        <v>0</v>
      </c>
      <c r="H3184" s="168">
        <f>IF(H$2=$A3184,Data!E195,0)</f>
        <v>0</v>
      </c>
      <c r="I3184" s="168">
        <f>IF(I$2=$A3184,Data!F195,0)</f>
        <v>0</v>
      </c>
      <c r="J3184" s="168">
        <f>IF(J$2=$A3184,Data!G195,0)</f>
        <v>0</v>
      </c>
      <c r="K3184" s="168">
        <f>IF(K$2=$A3184,Data!H195,0)</f>
        <v>0</v>
      </c>
      <c r="L3184" s="168">
        <f>IF(L$2=$A3184,Data!I195,0)</f>
        <v>0</v>
      </c>
      <c r="M3184" s="168">
        <f>IF(M$2=$A3184,Data!J195,0)</f>
        <v>0</v>
      </c>
      <c r="N3184" s="168">
        <f>IF(N$2=$A3184,Data!K195,0)</f>
        <v>0</v>
      </c>
      <c r="O3184" s="168">
        <f>IF(O$2=$A3184,Data!L195,0)</f>
        <v>0</v>
      </c>
      <c r="P3184" s="168">
        <f>IF(P$2=$A3184,Data!M195,0)</f>
        <v>0</v>
      </c>
      <c r="Q3184" s="168">
        <f>IF(Q$2=$A3184,Data!N195,0)</f>
        <v>0</v>
      </c>
      <c r="R3184" s="169">
        <f>IF(R$2=$A3184,Data!O195,0)</f>
        <v>0</v>
      </c>
      <c r="S3184" s="169">
        <f>IF(S$2=$A3184,Data!P195,0)</f>
        <v>0</v>
      </c>
      <c r="T3184" s="169">
        <f>IF(T$2=$A3184,Data!Q195,0)</f>
        <v>0</v>
      </c>
      <c r="U3184" s="169">
        <f>IF(U$2=$A3184,Data!R195,0)</f>
        <v>0</v>
      </c>
      <c r="V3184" s="169">
        <f>IF(V$2=$A3184,Data!S195,0)</f>
        <v>0</v>
      </c>
      <c r="W3184" s="169">
        <f>IF(W$2=$A3184,Data!T195,0)</f>
        <v>0</v>
      </c>
      <c r="X3184" s="169">
        <f>IF(X$2=$A3184,Data!U195,0)</f>
        <v>0</v>
      </c>
      <c r="Y3184" s="169">
        <f>IF(Y$2=$A3184,Data!V195,0)</f>
        <v>0</v>
      </c>
      <c r="Z3184" s="169">
        <f>IF(Z$2=$A3184,Data!W195,0)</f>
        <v>0</v>
      </c>
      <c r="AA3184" s="169">
        <f>IF(AA$2=$A3184,Data!X195,0)</f>
        <v>0</v>
      </c>
      <c r="AB3184" s="169">
        <f>IF(AB$2=$A3184,Data!Y195,0)</f>
        <v>0</v>
      </c>
      <c r="AC3184" s="169">
        <f>IF(AC$2=$A3184,Data!Z195,0)</f>
        <v>0</v>
      </c>
      <c r="AD3184" s="170">
        <f>IF(AD$2=$A3184,Data!AA195,0)</f>
        <v>0</v>
      </c>
      <c r="AE3184" s="171">
        <f>IF(AE$2=$A3184,Data!AB195,0)</f>
        <v>0</v>
      </c>
      <c r="AF3184" s="170">
        <f>IF(AF$2=$A3184,Data!AC195,0)</f>
        <v>0</v>
      </c>
      <c r="AG3184" s="171">
        <f>IF(AG$2=$A3184,Data!AD195,0)</f>
        <v>0</v>
      </c>
      <c r="AH3184" s="170">
        <f>IF(AH$2=$A3184,Data!AE195,0)</f>
        <v>0</v>
      </c>
      <c r="AI3184" s="171">
        <f>IF(AI$2=$A3184,Data!AF195,0)</f>
        <v>0</v>
      </c>
      <c r="AJ3184" s="170">
        <f>IF(AJ$2=$A3184,Data!AG195,0)</f>
        <v>0</v>
      </c>
      <c r="AK3184" s="171">
        <f>IF(AK$2=$A3184,Data!AH195,0)</f>
        <v>0</v>
      </c>
      <c r="AL3184" s="170">
        <f>IF(AL$2=$A3184,Data!AI195,0)</f>
        <v>0</v>
      </c>
      <c r="AM3184" t="str">
        <f t="shared" si="98"/>
        <v>AA</v>
      </c>
      <c r="AN3184" t="e">
        <f>+INDEX(Validation!$D$4:$D$250,MATCH(Merge!B3184,Validation!$E$4:$E$250,0))</f>
        <v>#N/A</v>
      </c>
      <c r="AO3184" s="172">
        <f t="shared" si="99"/>
        <v>0</v>
      </c>
    </row>
    <row r="3185" spans="1:41" ht="15" x14ac:dyDescent="0.25">
      <c r="A3185">
        <f>Inputs!$H$18</f>
        <v>8</v>
      </c>
      <c r="B3185" t="str">
        <f>Inputs!$D$4</f>
        <v>Select Agency…</v>
      </c>
      <c r="C3185" s="166" t="str">
        <f>Inputs!$I$6</f>
        <v>(insert code)</v>
      </c>
      <c r="D3185" t="str">
        <f>IFERROR(INDEX(Inputs!$I$11:$I$19,MATCH(A3185,Inputs!$H$11:$H$19)),"")</f>
        <v>(insert code)</v>
      </c>
      <c r="E3185" t="s">
        <v>869</v>
      </c>
      <c r="F3185" s="168">
        <f>IF(F$2=$A3185,Data!C196,0)</f>
        <v>0</v>
      </c>
      <c r="G3185" s="168">
        <f>IF(G$2=$A3185,Data!D196,0)</f>
        <v>0</v>
      </c>
      <c r="H3185" s="168">
        <f>IF(H$2=$A3185,Data!E196,0)</f>
        <v>0</v>
      </c>
      <c r="I3185" s="168">
        <f>IF(I$2=$A3185,Data!F196,0)</f>
        <v>0</v>
      </c>
      <c r="J3185" s="168">
        <f>IF(J$2=$A3185,Data!G196,0)</f>
        <v>0</v>
      </c>
      <c r="K3185" s="168">
        <f>IF(K$2=$A3185,Data!H196,0)</f>
        <v>0</v>
      </c>
      <c r="L3185" s="168">
        <f>IF(L$2=$A3185,Data!I196,0)</f>
        <v>0</v>
      </c>
      <c r="M3185" s="168">
        <f>IF(M$2=$A3185,Data!J196,0)</f>
        <v>0</v>
      </c>
      <c r="N3185" s="168">
        <f>IF(N$2=$A3185,Data!K196,0)</f>
        <v>0</v>
      </c>
      <c r="O3185" s="168">
        <f>IF(O$2=$A3185,Data!L196,0)</f>
        <v>0</v>
      </c>
      <c r="P3185" s="168">
        <f>IF(P$2=$A3185,Data!M196,0)</f>
        <v>0</v>
      </c>
      <c r="Q3185" s="168">
        <f>IF(Q$2=$A3185,Data!N196,0)</f>
        <v>0</v>
      </c>
      <c r="R3185" s="169">
        <f>IF(R$2=$A3185,Data!O196,0)</f>
        <v>0</v>
      </c>
      <c r="S3185" s="169">
        <f>IF(S$2=$A3185,Data!P196,0)</f>
        <v>0</v>
      </c>
      <c r="T3185" s="169">
        <f>IF(T$2=$A3185,Data!Q196,0)</f>
        <v>0</v>
      </c>
      <c r="U3185" s="169">
        <f>IF(U$2=$A3185,Data!R196,0)</f>
        <v>0</v>
      </c>
      <c r="V3185" s="169">
        <f>IF(V$2=$A3185,Data!S196,0)</f>
        <v>0</v>
      </c>
      <c r="W3185" s="169">
        <f>IF(W$2=$A3185,Data!T196,0)</f>
        <v>0</v>
      </c>
      <c r="X3185" s="169">
        <f>IF(X$2=$A3185,Data!U196,0)</f>
        <v>0</v>
      </c>
      <c r="Y3185" s="169">
        <f>IF(Y$2=$A3185,Data!V196,0)</f>
        <v>0</v>
      </c>
      <c r="Z3185" s="169">
        <f>IF(Z$2=$A3185,Data!W196,0)</f>
        <v>0</v>
      </c>
      <c r="AA3185" s="169">
        <f>IF(AA$2=$A3185,Data!X196,0)</f>
        <v>0</v>
      </c>
      <c r="AB3185" s="169">
        <f>IF(AB$2=$A3185,Data!Y196,0)</f>
        <v>0</v>
      </c>
      <c r="AC3185" s="169">
        <f>IF(AC$2=$A3185,Data!Z196,0)</f>
        <v>0</v>
      </c>
      <c r="AD3185" s="170">
        <f>IF(AD$2=$A3185,Data!AA196,0)</f>
        <v>0</v>
      </c>
      <c r="AE3185" s="171">
        <f>IF(AE$2=$A3185,Data!AB196,0)</f>
        <v>0</v>
      </c>
      <c r="AF3185" s="170">
        <f>IF(AF$2=$A3185,Data!AC196,0)</f>
        <v>0</v>
      </c>
      <c r="AG3185" s="171">
        <f>IF(AG$2=$A3185,Data!AD196,0)</f>
        <v>0</v>
      </c>
      <c r="AH3185" s="170">
        <f>IF(AH$2=$A3185,Data!AE196,0)</f>
        <v>0</v>
      </c>
      <c r="AI3185" s="171">
        <f>IF(AI$2=$A3185,Data!AF196,0)</f>
        <v>0</v>
      </c>
      <c r="AJ3185" s="170">
        <f>IF(AJ$2=$A3185,Data!AG196,0)</f>
        <v>0</v>
      </c>
      <c r="AK3185" s="171">
        <f>IF(AK$2=$A3185,Data!AH196,0)</f>
        <v>0</v>
      </c>
      <c r="AL3185" s="170">
        <f>IF(AL$2=$A3185,Data!AI196,0)</f>
        <v>0</v>
      </c>
      <c r="AM3185" t="str">
        <f t="shared" si="98"/>
        <v>AA</v>
      </c>
      <c r="AN3185" t="e">
        <f>+INDEX(Validation!$D$4:$D$250,MATCH(Merge!B3185,Validation!$E$4:$E$250,0))</f>
        <v>#N/A</v>
      </c>
      <c r="AO3185" s="172">
        <f t="shared" si="99"/>
        <v>0</v>
      </c>
    </row>
    <row r="3186" spans="1:41" ht="15" x14ac:dyDescent="0.25">
      <c r="A3186">
        <f>Inputs!$H$18</f>
        <v>8</v>
      </c>
      <c r="B3186" t="str">
        <f>Inputs!$D$4</f>
        <v>Select Agency…</v>
      </c>
      <c r="C3186" s="166" t="str">
        <f>Inputs!$I$6</f>
        <v>(insert code)</v>
      </c>
      <c r="D3186" t="str">
        <f>IFERROR(INDEX(Inputs!$I$11:$I$19,MATCH(A3186,Inputs!$H$11:$H$19)),"")</f>
        <v>(insert code)</v>
      </c>
      <c r="E3186" t="s">
        <v>869</v>
      </c>
      <c r="F3186" s="168">
        <f>IF(F$2=$A3186,Data!C197,0)</f>
        <v>0</v>
      </c>
      <c r="G3186" s="168">
        <f>IF(G$2=$A3186,Data!D197,0)</f>
        <v>0</v>
      </c>
      <c r="H3186" s="168">
        <f>IF(H$2=$A3186,Data!E197,0)</f>
        <v>0</v>
      </c>
      <c r="I3186" s="168">
        <f>IF(I$2=$A3186,Data!F197,0)</f>
        <v>0</v>
      </c>
      <c r="J3186" s="168">
        <f>IF(J$2=$A3186,Data!G197,0)</f>
        <v>0</v>
      </c>
      <c r="K3186" s="168">
        <f>IF(K$2=$A3186,Data!H197,0)</f>
        <v>0</v>
      </c>
      <c r="L3186" s="168">
        <f>IF(L$2=$A3186,Data!I197,0)</f>
        <v>0</v>
      </c>
      <c r="M3186" s="168">
        <f>IF(M$2=$A3186,Data!J197,0)</f>
        <v>0</v>
      </c>
      <c r="N3186" s="168">
        <f>IF(N$2=$A3186,Data!K197,0)</f>
        <v>0</v>
      </c>
      <c r="O3186" s="168">
        <f>IF(O$2=$A3186,Data!L197,0)</f>
        <v>0</v>
      </c>
      <c r="P3186" s="168">
        <f>IF(P$2=$A3186,Data!M197,0)</f>
        <v>0</v>
      </c>
      <c r="Q3186" s="168">
        <f>IF(Q$2=$A3186,Data!N197,0)</f>
        <v>0</v>
      </c>
      <c r="R3186" s="169">
        <f>IF(R$2=$A3186,Data!O197,0)</f>
        <v>0</v>
      </c>
      <c r="S3186" s="169">
        <f>IF(S$2=$A3186,Data!P197,0)</f>
        <v>0</v>
      </c>
      <c r="T3186" s="169">
        <f>IF(T$2=$A3186,Data!Q197,0)</f>
        <v>0</v>
      </c>
      <c r="U3186" s="169">
        <f>IF(U$2=$A3186,Data!R197,0)</f>
        <v>0</v>
      </c>
      <c r="V3186" s="169">
        <f>IF(V$2=$A3186,Data!S197,0)</f>
        <v>0</v>
      </c>
      <c r="W3186" s="169">
        <f>IF(W$2=$A3186,Data!T197,0)</f>
        <v>0</v>
      </c>
      <c r="X3186" s="169">
        <f>IF(X$2=$A3186,Data!U197,0)</f>
        <v>0</v>
      </c>
      <c r="Y3186" s="169">
        <f>IF(Y$2=$A3186,Data!V197,0)</f>
        <v>0</v>
      </c>
      <c r="Z3186" s="169">
        <f>IF(Z$2=$A3186,Data!W197,0)</f>
        <v>0</v>
      </c>
      <c r="AA3186" s="169">
        <f>IF(AA$2=$A3186,Data!X197,0)</f>
        <v>0</v>
      </c>
      <c r="AB3186" s="169">
        <f>IF(AB$2=$A3186,Data!Y197,0)</f>
        <v>0</v>
      </c>
      <c r="AC3186" s="169">
        <f>IF(AC$2=$A3186,Data!Z197,0)</f>
        <v>0</v>
      </c>
      <c r="AD3186" s="170">
        <f>IF(AD$2=$A3186,Data!AA197,0)</f>
        <v>0</v>
      </c>
      <c r="AE3186" s="171">
        <f>IF(AE$2=$A3186,Data!AB197,0)</f>
        <v>0</v>
      </c>
      <c r="AF3186" s="170">
        <f>IF(AF$2=$A3186,Data!AC197,0)</f>
        <v>0</v>
      </c>
      <c r="AG3186" s="171">
        <f>IF(AG$2=$A3186,Data!AD197,0)</f>
        <v>0</v>
      </c>
      <c r="AH3186" s="170">
        <f>IF(AH$2=$A3186,Data!AE197,0)</f>
        <v>0</v>
      </c>
      <c r="AI3186" s="171">
        <f>IF(AI$2=$A3186,Data!AF197,0)</f>
        <v>0</v>
      </c>
      <c r="AJ3186" s="170">
        <f>IF(AJ$2=$A3186,Data!AG197,0)</f>
        <v>0</v>
      </c>
      <c r="AK3186" s="171">
        <f>IF(AK$2=$A3186,Data!AH197,0)</f>
        <v>0</v>
      </c>
      <c r="AL3186" s="170">
        <f>IF(AL$2=$A3186,Data!AI197,0)</f>
        <v>0</v>
      </c>
      <c r="AM3186" t="str">
        <f t="shared" si="98"/>
        <v>AA</v>
      </c>
      <c r="AN3186" t="e">
        <f>+INDEX(Validation!$D$4:$D$250,MATCH(Merge!B3186,Validation!$E$4:$E$250,0))</f>
        <v>#N/A</v>
      </c>
      <c r="AO3186" s="172">
        <f t="shared" si="99"/>
        <v>0</v>
      </c>
    </row>
    <row r="3187" spans="1:41" ht="15" x14ac:dyDescent="0.25">
      <c r="A3187">
        <f>Inputs!$H$18</f>
        <v>8</v>
      </c>
      <c r="B3187" t="str">
        <f>Inputs!$D$4</f>
        <v>Select Agency…</v>
      </c>
      <c r="C3187" s="166" t="str">
        <f>Inputs!$I$6</f>
        <v>(insert code)</v>
      </c>
      <c r="D3187" t="str">
        <f>IFERROR(INDEX(Inputs!$I$11:$I$19,MATCH(A3187,Inputs!$H$11:$H$19)),"")</f>
        <v>(insert code)</v>
      </c>
      <c r="E3187" t="s">
        <v>869</v>
      </c>
      <c r="F3187" s="168">
        <f>IF(F$2=$A3187,Data!C198,0)</f>
        <v>0</v>
      </c>
      <c r="G3187" s="168">
        <f>IF(G$2=$A3187,Data!D198,0)</f>
        <v>0</v>
      </c>
      <c r="H3187" s="168">
        <f>IF(H$2=$A3187,Data!E198,0)</f>
        <v>0</v>
      </c>
      <c r="I3187" s="168">
        <f>IF(I$2=$A3187,Data!F198,0)</f>
        <v>0</v>
      </c>
      <c r="J3187" s="168">
        <f>IF(J$2=$A3187,Data!G198,0)</f>
        <v>0</v>
      </c>
      <c r="K3187" s="168">
        <f>IF(K$2=$A3187,Data!H198,0)</f>
        <v>0</v>
      </c>
      <c r="L3187" s="168">
        <f>IF(L$2=$A3187,Data!I198,0)</f>
        <v>0</v>
      </c>
      <c r="M3187" s="168">
        <f>IF(M$2=$A3187,Data!J198,0)</f>
        <v>0</v>
      </c>
      <c r="N3187" s="168">
        <f>IF(N$2=$A3187,Data!K198,0)</f>
        <v>0</v>
      </c>
      <c r="O3187" s="168">
        <f>IF(O$2=$A3187,Data!L198,0)</f>
        <v>0</v>
      </c>
      <c r="P3187" s="168">
        <f>IF(P$2=$A3187,Data!M198,0)</f>
        <v>0</v>
      </c>
      <c r="Q3187" s="168">
        <f>IF(Q$2=$A3187,Data!N198,0)</f>
        <v>0</v>
      </c>
      <c r="R3187" s="169">
        <f>IF(R$2=$A3187,Data!O198,0)</f>
        <v>0</v>
      </c>
      <c r="S3187" s="169">
        <f>IF(S$2=$A3187,Data!P198,0)</f>
        <v>0</v>
      </c>
      <c r="T3187" s="169">
        <f>IF(T$2=$A3187,Data!Q198,0)</f>
        <v>0</v>
      </c>
      <c r="U3187" s="169">
        <f>IF(U$2=$A3187,Data!R198,0)</f>
        <v>0</v>
      </c>
      <c r="V3187" s="169">
        <f>IF(V$2=$A3187,Data!S198,0)</f>
        <v>0</v>
      </c>
      <c r="W3187" s="169">
        <f>IF(W$2=$A3187,Data!T198,0)</f>
        <v>0</v>
      </c>
      <c r="X3187" s="169">
        <f>IF(X$2=$A3187,Data!U198,0)</f>
        <v>0</v>
      </c>
      <c r="Y3187" s="169">
        <f>IF(Y$2=$A3187,Data!V198,0)</f>
        <v>0</v>
      </c>
      <c r="Z3187" s="169">
        <f>IF(Z$2=$A3187,Data!W198,0)</f>
        <v>0</v>
      </c>
      <c r="AA3187" s="169">
        <f>IF(AA$2=$A3187,Data!X198,0)</f>
        <v>0</v>
      </c>
      <c r="AB3187" s="169">
        <f>IF(AB$2=$A3187,Data!Y198,0)</f>
        <v>0</v>
      </c>
      <c r="AC3187" s="169">
        <f>IF(AC$2=$A3187,Data!Z198,0)</f>
        <v>0</v>
      </c>
      <c r="AD3187" s="170">
        <f>IF(AD$2=$A3187,Data!AA198,0)</f>
        <v>0</v>
      </c>
      <c r="AE3187" s="171">
        <f>IF(AE$2=$A3187,Data!AB198,0)</f>
        <v>0</v>
      </c>
      <c r="AF3187" s="170">
        <f>IF(AF$2=$A3187,Data!AC198,0)</f>
        <v>0</v>
      </c>
      <c r="AG3187" s="171">
        <f>IF(AG$2=$A3187,Data!AD198,0)</f>
        <v>0</v>
      </c>
      <c r="AH3187" s="170">
        <f>IF(AH$2=$A3187,Data!AE198,0)</f>
        <v>0</v>
      </c>
      <c r="AI3187" s="171">
        <f>IF(AI$2=$A3187,Data!AF198,0)</f>
        <v>0</v>
      </c>
      <c r="AJ3187" s="170">
        <f>IF(AJ$2=$A3187,Data!AG198,0)</f>
        <v>0</v>
      </c>
      <c r="AK3187" s="171">
        <f>IF(AK$2=$A3187,Data!AH198,0)</f>
        <v>0</v>
      </c>
      <c r="AL3187" s="170">
        <f>IF(AL$2=$A3187,Data!AI198,0)</f>
        <v>0</v>
      </c>
      <c r="AM3187" t="str">
        <f t="shared" si="98"/>
        <v>AA</v>
      </c>
      <c r="AN3187" t="e">
        <f>+INDEX(Validation!$D$4:$D$250,MATCH(Merge!B3187,Validation!$E$4:$E$250,0))</f>
        <v>#N/A</v>
      </c>
      <c r="AO3187" s="172">
        <f t="shared" si="99"/>
        <v>0</v>
      </c>
    </row>
    <row r="3188" spans="1:41" ht="15" x14ac:dyDescent="0.25">
      <c r="A3188">
        <f>Inputs!$H$18</f>
        <v>8</v>
      </c>
      <c r="B3188" t="str">
        <f>Inputs!$D$4</f>
        <v>Select Agency…</v>
      </c>
      <c r="C3188" s="166" t="str">
        <f>Inputs!$I$6</f>
        <v>(insert code)</v>
      </c>
      <c r="D3188" t="str">
        <f>IFERROR(INDEX(Inputs!$I$11:$I$19,MATCH(A3188,Inputs!$H$11:$H$19)),"")</f>
        <v>(insert code)</v>
      </c>
      <c r="E3188" t="s">
        <v>869</v>
      </c>
      <c r="F3188" s="168">
        <f>IF(F$2=$A3188,Data!C199,0)</f>
        <v>0</v>
      </c>
      <c r="G3188" s="168">
        <f>IF(G$2=$A3188,Data!D199,0)</f>
        <v>0</v>
      </c>
      <c r="H3188" s="168">
        <f>IF(H$2=$A3188,Data!E199,0)</f>
        <v>0</v>
      </c>
      <c r="I3188" s="168">
        <f>IF(I$2=$A3188,Data!F199,0)</f>
        <v>0</v>
      </c>
      <c r="J3188" s="168">
        <f>IF(J$2=$A3188,Data!G199,0)</f>
        <v>0</v>
      </c>
      <c r="K3188" s="168">
        <f>IF(K$2=$A3188,Data!H199,0)</f>
        <v>0</v>
      </c>
      <c r="L3188" s="168">
        <f>IF(L$2=$A3188,Data!I199,0)</f>
        <v>0</v>
      </c>
      <c r="M3188" s="168">
        <f>IF(M$2=$A3188,Data!J199,0)</f>
        <v>0</v>
      </c>
      <c r="N3188" s="168">
        <f>IF(N$2=$A3188,Data!K199,0)</f>
        <v>0</v>
      </c>
      <c r="O3188" s="168">
        <f>IF(O$2=$A3188,Data!L199,0)</f>
        <v>0</v>
      </c>
      <c r="P3188" s="168">
        <f>IF(P$2=$A3188,Data!M199,0)</f>
        <v>0</v>
      </c>
      <c r="Q3188" s="168">
        <f>IF(Q$2=$A3188,Data!N199,0)</f>
        <v>0</v>
      </c>
      <c r="R3188" s="169">
        <f>IF(R$2=$A3188,Data!O199,0)</f>
        <v>0</v>
      </c>
      <c r="S3188" s="169">
        <f>IF(S$2=$A3188,Data!P199,0)</f>
        <v>0</v>
      </c>
      <c r="T3188" s="169">
        <f>IF(T$2=$A3188,Data!Q199,0)</f>
        <v>0</v>
      </c>
      <c r="U3188" s="169">
        <f>IF(U$2=$A3188,Data!R199,0)</f>
        <v>0</v>
      </c>
      <c r="V3188" s="169">
        <f>IF(V$2=$A3188,Data!S199,0)</f>
        <v>0</v>
      </c>
      <c r="W3188" s="169">
        <f>IF(W$2=$A3188,Data!T199,0)</f>
        <v>0</v>
      </c>
      <c r="X3188" s="169">
        <f>IF(X$2=$A3188,Data!U199,0)</f>
        <v>0</v>
      </c>
      <c r="Y3188" s="169">
        <f>IF(Y$2=$A3188,Data!V199,0)</f>
        <v>0</v>
      </c>
      <c r="Z3188" s="169">
        <f>IF(Z$2=$A3188,Data!W199,0)</f>
        <v>0</v>
      </c>
      <c r="AA3188" s="169">
        <f>IF(AA$2=$A3188,Data!X199,0)</f>
        <v>0</v>
      </c>
      <c r="AB3188" s="169">
        <f>IF(AB$2=$A3188,Data!Y199,0)</f>
        <v>0</v>
      </c>
      <c r="AC3188" s="169">
        <f>IF(AC$2=$A3188,Data!Z199,0)</f>
        <v>0</v>
      </c>
      <c r="AD3188" s="170">
        <f>IF(AD$2=$A3188,Data!AA199,0)</f>
        <v>0</v>
      </c>
      <c r="AE3188" s="171">
        <f>IF(AE$2=$A3188,Data!AB199,0)</f>
        <v>0</v>
      </c>
      <c r="AF3188" s="170">
        <f>IF(AF$2=$A3188,Data!AC199,0)</f>
        <v>0</v>
      </c>
      <c r="AG3188" s="171">
        <f>IF(AG$2=$A3188,Data!AD199,0)</f>
        <v>0</v>
      </c>
      <c r="AH3188" s="170">
        <f>IF(AH$2=$A3188,Data!AE199,0)</f>
        <v>0</v>
      </c>
      <c r="AI3188" s="171">
        <f>IF(AI$2=$A3188,Data!AF199,0)</f>
        <v>0</v>
      </c>
      <c r="AJ3188" s="170">
        <f>IF(AJ$2=$A3188,Data!AG199,0)</f>
        <v>0</v>
      </c>
      <c r="AK3188" s="171">
        <f>IF(AK$2=$A3188,Data!AH199,0)</f>
        <v>0</v>
      </c>
      <c r="AL3188" s="170">
        <f>IF(AL$2=$A3188,Data!AI199,0)</f>
        <v>0</v>
      </c>
      <c r="AM3188" t="str">
        <f t="shared" si="98"/>
        <v>AA</v>
      </c>
      <c r="AN3188" t="e">
        <f>+INDEX(Validation!$D$4:$D$250,MATCH(Merge!B3188,Validation!$E$4:$E$250,0))</f>
        <v>#N/A</v>
      </c>
      <c r="AO3188" s="172">
        <f t="shared" si="99"/>
        <v>0</v>
      </c>
    </row>
    <row r="3189" spans="1:41" ht="15" x14ac:dyDescent="0.25">
      <c r="A3189">
        <f>Inputs!$H$18</f>
        <v>8</v>
      </c>
      <c r="B3189" t="str">
        <f>Inputs!$D$4</f>
        <v>Select Agency…</v>
      </c>
      <c r="C3189" s="166" t="str">
        <f>Inputs!$I$6</f>
        <v>(insert code)</v>
      </c>
      <c r="D3189" t="str">
        <f>IFERROR(INDEX(Inputs!$I$11:$I$19,MATCH(A3189,Inputs!$H$11:$H$19)),"")</f>
        <v>(insert code)</v>
      </c>
      <c r="E3189" t="s">
        <v>869</v>
      </c>
      <c r="F3189" s="168">
        <f>IF(F$2=$A3189,Data!C200,0)</f>
        <v>0</v>
      </c>
      <c r="G3189" s="168">
        <f>IF(G$2=$A3189,Data!D200,0)</f>
        <v>0</v>
      </c>
      <c r="H3189" s="168">
        <f>IF(H$2=$A3189,Data!E200,0)</f>
        <v>0</v>
      </c>
      <c r="I3189" s="168">
        <f>IF(I$2=$A3189,Data!F200,0)</f>
        <v>0</v>
      </c>
      <c r="J3189" s="168">
        <f>IF(J$2=$A3189,Data!G200,0)</f>
        <v>0</v>
      </c>
      <c r="K3189" s="168">
        <f>IF(K$2=$A3189,Data!H200,0)</f>
        <v>0</v>
      </c>
      <c r="L3189" s="168">
        <f>IF(L$2=$A3189,Data!I200,0)</f>
        <v>0</v>
      </c>
      <c r="M3189" s="168">
        <f>IF(M$2=$A3189,Data!J200,0)</f>
        <v>0</v>
      </c>
      <c r="N3189" s="168">
        <f>IF(N$2=$A3189,Data!K200,0)</f>
        <v>0</v>
      </c>
      <c r="O3189" s="168">
        <f>IF(O$2=$A3189,Data!L200,0)</f>
        <v>0</v>
      </c>
      <c r="P3189" s="168">
        <f>IF(P$2=$A3189,Data!M200,0)</f>
        <v>0</v>
      </c>
      <c r="Q3189" s="168">
        <f>IF(Q$2=$A3189,Data!N200,0)</f>
        <v>0</v>
      </c>
      <c r="R3189" s="169">
        <f>IF(R$2=$A3189,Data!O200,0)</f>
        <v>0</v>
      </c>
      <c r="S3189" s="169">
        <f>IF(S$2=$A3189,Data!P200,0)</f>
        <v>0</v>
      </c>
      <c r="T3189" s="169">
        <f>IF(T$2=$A3189,Data!Q200,0)</f>
        <v>0</v>
      </c>
      <c r="U3189" s="169">
        <f>IF(U$2=$A3189,Data!R200,0)</f>
        <v>0</v>
      </c>
      <c r="V3189" s="169">
        <f>IF(V$2=$A3189,Data!S200,0)</f>
        <v>0</v>
      </c>
      <c r="W3189" s="169">
        <f>IF(W$2=$A3189,Data!T200,0)</f>
        <v>0</v>
      </c>
      <c r="X3189" s="169">
        <f>IF(X$2=$A3189,Data!U200,0)</f>
        <v>0</v>
      </c>
      <c r="Y3189" s="169">
        <f>IF(Y$2=$A3189,Data!V200,0)</f>
        <v>0</v>
      </c>
      <c r="Z3189" s="169">
        <f>IF(Z$2=$A3189,Data!W200,0)</f>
        <v>0</v>
      </c>
      <c r="AA3189" s="169">
        <f>IF(AA$2=$A3189,Data!X200,0)</f>
        <v>0</v>
      </c>
      <c r="AB3189" s="169">
        <f>IF(AB$2=$A3189,Data!Y200,0)</f>
        <v>0</v>
      </c>
      <c r="AC3189" s="169">
        <f>IF(AC$2=$A3189,Data!Z200,0)</f>
        <v>0</v>
      </c>
      <c r="AD3189" s="170">
        <f>IF(AD$2=$A3189,Data!AA200,0)</f>
        <v>0</v>
      </c>
      <c r="AE3189" s="171">
        <f>IF(AE$2=$A3189,Data!AB200,0)</f>
        <v>0</v>
      </c>
      <c r="AF3189" s="170">
        <f>IF(AF$2=$A3189,Data!AC200,0)</f>
        <v>0</v>
      </c>
      <c r="AG3189" s="171">
        <f>IF(AG$2=$A3189,Data!AD200,0)</f>
        <v>0</v>
      </c>
      <c r="AH3189" s="170">
        <f>IF(AH$2=$A3189,Data!AE200,0)</f>
        <v>0</v>
      </c>
      <c r="AI3189" s="171">
        <f>IF(AI$2=$A3189,Data!AF200,0)</f>
        <v>0</v>
      </c>
      <c r="AJ3189" s="170">
        <f>IF(AJ$2=$A3189,Data!AG200,0)</f>
        <v>0</v>
      </c>
      <c r="AK3189" s="171">
        <f>IF(AK$2=$A3189,Data!AH200,0)</f>
        <v>0</v>
      </c>
      <c r="AL3189" s="170">
        <f>IF(AL$2=$A3189,Data!AI200,0)</f>
        <v>0</v>
      </c>
      <c r="AM3189" t="str">
        <f t="shared" si="98"/>
        <v>AA</v>
      </c>
      <c r="AN3189" t="e">
        <f>+INDEX(Validation!$D$4:$D$250,MATCH(Merge!B3189,Validation!$E$4:$E$250,0))</f>
        <v>#N/A</v>
      </c>
      <c r="AO3189" s="172">
        <f t="shared" si="99"/>
        <v>0</v>
      </c>
    </row>
    <row r="3190" spans="1:41" ht="15" x14ac:dyDescent="0.25">
      <c r="A3190">
        <f>Inputs!$H$18</f>
        <v>8</v>
      </c>
      <c r="B3190" t="str">
        <f>Inputs!$D$4</f>
        <v>Select Agency…</v>
      </c>
      <c r="C3190" s="166" t="str">
        <f>Inputs!$I$6</f>
        <v>(insert code)</v>
      </c>
      <c r="D3190" t="str">
        <f>IFERROR(INDEX(Inputs!$I$11:$I$19,MATCH(A3190,Inputs!$H$11:$H$19)),"")</f>
        <v>(insert code)</v>
      </c>
      <c r="E3190" t="s">
        <v>869</v>
      </c>
      <c r="F3190" s="168">
        <f>IF(F$2=$A3190,Data!C201,0)</f>
        <v>0</v>
      </c>
      <c r="G3190" s="168">
        <f>IF(G$2=$A3190,Data!D201,0)</f>
        <v>0</v>
      </c>
      <c r="H3190" s="168">
        <f>IF(H$2=$A3190,Data!E201,0)</f>
        <v>0</v>
      </c>
      <c r="I3190" s="168">
        <f>IF(I$2=$A3190,Data!F201,0)</f>
        <v>0</v>
      </c>
      <c r="J3190" s="168">
        <f>IF(J$2=$A3190,Data!G201,0)</f>
        <v>0</v>
      </c>
      <c r="K3190" s="168">
        <f>IF(K$2=$A3190,Data!H201,0)</f>
        <v>0</v>
      </c>
      <c r="L3190" s="168">
        <f>IF(L$2=$A3190,Data!I201,0)</f>
        <v>0</v>
      </c>
      <c r="M3190" s="168">
        <f>IF(M$2=$A3190,Data!J201,0)</f>
        <v>0</v>
      </c>
      <c r="N3190" s="168">
        <f>IF(N$2=$A3190,Data!K201,0)</f>
        <v>0</v>
      </c>
      <c r="O3190" s="168">
        <f>IF(O$2=$A3190,Data!L201,0)</f>
        <v>0</v>
      </c>
      <c r="P3190" s="168">
        <f>IF(P$2=$A3190,Data!M201,0)</f>
        <v>0</v>
      </c>
      <c r="Q3190" s="168">
        <f>IF(Q$2=$A3190,Data!N201,0)</f>
        <v>0</v>
      </c>
      <c r="R3190" s="169">
        <f>IF(R$2=$A3190,Data!O201,0)</f>
        <v>0</v>
      </c>
      <c r="S3190" s="169">
        <f>IF(S$2=$A3190,Data!P201,0)</f>
        <v>0</v>
      </c>
      <c r="T3190" s="169">
        <f>IF(T$2=$A3190,Data!Q201,0)</f>
        <v>0</v>
      </c>
      <c r="U3190" s="169">
        <f>IF(U$2=$A3190,Data!R201,0)</f>
        <v>0</v>
      </c>
      <c r="V3190" s="169">
        <f>IF(V$2=$A3190,Data!S201,0)</f>
        <v>0</v>
      </c>
      <c r="W3190" s="169">
        <f>IF(W$2=$A3190,Data!T201,0)</f>
        <v>0</v>
      </c>
      <c r="X3190" s="169">
        <f>IF(X$2=$A3190,Data!U201,0)</f>
        <v>0</v>
      </c>
      <c r="Y3190" s="169">
        <f>IF(Y$2=$A3190,Data!V201,0)</f>
        <v>0</v>
      </c>
      <c r="Z3190" s="169">
        <f>IF(Z$2=$A3190,Data!W201,0)</f>
        <v>0</v>
      </c>
      <c r="AA3190" s="169">
        <f>IF(AA$2=$A3190,Data!X201,0)</f>
        <v>0</v>
      </c>
      <c r="AB3190" s="169">
        <f>IF(AB$2=$A3190,Data!Y201,0)</f>
        <v>0</v>
      </c>
      <c r="AC3190" s="169">
        <f>IF(AC$2=$A3190,Data!Z201,0)</f>
        <v>0</v>
      </c>
      <c r="AD3190" s="170">
        <f>IF(AD$2=$A3190,Data!AA201,0)</f>
        <v>0</v>
      </c>
      <c r="AE3190" s="171">
        <f>IF(AE$2=$A3190,Data!AB201,0)</f>
        <v>0</v>
      </c>
      <c r="AF3190" s="170">
        <f>IF(AF$2=$A3190,Data!AC201,0)</f>
        <v>0</v>
      </c>
      <c r="AG3190" s="171">
        <f>IF(AG$2=$A3190,Data!AD201,0)</f>
        <v>0</v>
      </c>
      <c r="AH3190" s="170">
        <f>IF(AH$2=$A3190,Data!AE201,0)</f>
        <v>0</v>
      </c>
      <c r="AI3190" s="171">
        <f>IF(AI$2=$A3190,Data!AF201,0)</f>
        <v>0</v>
      </c>
      <c r="AJ3190" s="170">
        <f>IF(AJ$2=$A3190,Data!AG201,0)</f>
        <v>0</v>
      </c>
      <c r="AK3190" s="171">
        <f>IF(AK$2=$A3190,Data!AH201,0)</f>
        <v>0</v>
      </c>
      <c r="AL3190" s="170">
        <f>IF(AL$2=$A3190,Data!AI201,0)</f>
        <v>0</v>
      </c>
      <c r="AM3190" t="str">
        <f t="shared" si="98"/>
        <v>AA</v>
      </c>
      <c r="AN3190" t="e">
        <f>+INDEX(Validation!$D$4:$D$250,MATCH(Merge!B3190,Validation!$E$4:$E$250,0))</f>
        <v>#N/A</v>
      </c>
      <c r="AO3190" s="172">
        <f t="shared" si="99"/>
        <v>0</v>
      </c>
    </row>
    <row r="3191" spans="1:41" ht="15" x14ac:dyDescent="0.25">
      <c r="A3191">
        <f>Inputs!$H$18</f>
        <v>8</v>
      </c>
      <c r="B3191" t="str">
        <f>Inputs!$D$4</f>
        <v>Select Agency…</v>
      </c>
      <c r="C3191" s="166" t="str">
        <f>Inputs!$I$6</f>
        <v>(insert code)</v>
      </c>
      <c r="D3191" t="str">
        <f>IFERROR(INDEX(Inputs!$I$11:$I$19,MATCH(A3191,Inputs!$H$11:$H$19)),"")</f>
        <v>(insert code)</v>
      </c>
      <c r="E3191" t="s">
        <v>869</v>
      </c>
      <c r="F3191" s="168">
        <f>IF(F$2=$A3191,Data!C202,0)</f>
        <v>0</v>
      </c>
      <c r="G3191" s="168">
        <f>IF(G$2=$A3191,Data!D202,0)</f>
        <v>0</v>
      </c>
      <c r="H3191" s="168">
        <f>IF(H$2=$A3191,Data!E202,0)</f>
        <v>0</v>
      </c>
      <c r="I3191" s="168">
        <f>IF(I$2=$A3191,Data!F202,0)</f>
        <v>0</v>
      </c>
      <c r="J3191" s="168">
        <f>IF(J$2=$A3191,Data!G202,0)</f>
        <v>0</v>
      </c>
      <c r="K3191" s="168">
        <f>IF(K$2=$A3191,Data!H202,0)</f>
        <v>0</v>
      </c>
      <c r="L3191" s="168">
        <f>IF(L$2=$A3191,Data!I202,0)</f>
        <v>0</v>
      </c>
      <c r="M3191" s="168">
        <f>IF(M$2=$A3191,Data!J202,0)</f>
        <v>0</v>
      </c>
      <c r="N3191" s="168">
        <f>IF(N$2=$A3191,Data!K202,0)</f>
        <v>0</v>
      </c>
      <c r="O3191" s="168">
        <f>IF(O$2=$A3191,Data!L202,0)</f>
        <v>0</v>
      </c>
      <c r="P3191" s="168">
        <f>IF(P$2=$A3191,Data!M202,0)</f>
        <v>0</v>
      </c>
      <c r="Q3191" s="168">
        <f>IF(Q$2=$A3191,Data!N202,0)</f>
        <v>0</v>
      </c>
      <c r="R3191" s="169">
        <f>IF(R$2=$A3191,Data!O202,0)</f>
        <v>0</v>
      </c>
      <c r="S3191" s="169">
        <f>IF(S$2=$A3191,Data!P202,0)</f>
        <v>0</v>
      </c>
      <c r="T3191" s="169">
        <f>IF(T$2=$A3191,Data!Q202,0)</f>
        <v>0</v>
      </c>
      <c r="U3191" s="169">
        <f>IF(U$2=$A3191,Data!R202,0)</f>
        <v>0</v>
      </c>
      <c r="V3191" s="169">
        <f>IF(V$2=$A3191,Data!S202,0)</f>
        <v>0</v>
      </c>
      <c r="W3191" s="169">
        <f>IF(W$2=$A3191,Data!T202,0)</f>
        <v>0</v>
      </c>
      <c r="X3191" s="169">
        <f>IF(X$2=$A3191,Data!U202,0)</f>
        <v>0</v>
      </c>
      <c r="Y3191" s="169">
        <f>IF(Y$2=$A3191,Data!V202,0)</f>
        <v>0</v>
      </c>
      <c r="Z3191" s="169">
        <f>IF(Z$2=$A3191,Data!W202,0)</f>
        <v>0</v>
      </c>
      <c r="AA3191" s="169">
        <f>IF(AA$2=$A3191,Data!X202,0)</f>
        <v>0</v>
      </c>
      <c r="AB3191" s="169">
        <f>IF(AB$2=$A3191,Data!Y202,0)</f>
        <v>0</v>
      </c>
      <c r="AC3191" s="169">
        <f>IF(AC$2=$A3191,Data!Z202,0)</f>
        <v>0</v>
      </c>
      <c r="AD3191" s="170">
        <f>IF(AD$2=$A3191,Data!AA202,0)</f>
        <v>0</v>
      </c>
      <c r="AE3191" s="171">
        <f>IF(AE$2=$A3191,Data!AB202,0)</f>
        <v>0</v>
      </c>
      <c r="AF3191" s="170">
        <f>IF(AF$2=$A3191,Data!AC202,0)</f>
        <v>0</v>
      </c>
      <c r="AG3191" s="171">
        <f>IF(AG$2=$A3191,Data!AD202,0)</f>
        <v>0</v>
      </c>
      <c r="AH3191" s="170">
        <f>IF(AH$2=$A3191,Data!AE202,0)</f>
        <v>0</v>
      </c>
      <c r="AI3191" s="171">
        <f>IF(AI$2=$A3191,Data!AF202,0)</f>
        <v>0</v>
      </c>
      <c r="AJ3191" s="170">
        <f>IF(AJ$2=$A3191,Data!AG202,0)</f>
        <v>0</v>
      </c>
      <c r="AK3191" s="171">
        <f>IF(AK$2=$A3191,Data!AH202,0)</f>
        <v>0</v>
      </c>
      <c r="AL3191" s="170">
        <f>IF(AL$2=$A3191,Data!AI202,0)</f>
        <v>0</v>
      </c>
      <c r="AM3191" t="str">
        <f t="shared" si="98"/>
        <v>AA</v>
      </c>
      <c r="AN3191" t="e">
        <f>+INDEX(Validation!$D$4:$D$250,MATCH(Merge!B3191,Validation!$E$4:$E$250,0))</f>
        <v>#N/A</v>
      </c>
      <c r="AO3191" s="172">
        <f t="shared" si="99"/>
        <v>0</v>
      </c>
    </row>
    <row r="3192" spans="1:41" ht="15" x14ac:dyDescent="0.25">
      <c r="A3192">
        <f>Inputs!$H$18</f>
        <v>8</v>
      </c>
      <c r="B3192" t="str">
        <f>Inputs!$D$4</f>
        <v>Select Agency…</v>
      </c>
      <c r="C3192" s="166" t="str">
        <f>Inputs!$I$6</f>
        <v>(insert code)</v>
      </c>
      <c r="D3192" t="str">
        <f>IFERROR(INDEX(Inputs!$I$11:$I$19,MATCH(A3192,Inputs!$H$11:$H$19)),"")</f>
        <v>(insert code)</v>
      </c>
      <c r="E3192" t="s">
        <v>869</v>
      </c>
      <c r="F3192" s="168">
        <f>IF(F$2=$A3192,Data!C203,0)</f>
        <v>0</v>
      </c>
      <c r="G3192" s="168">
        <f>IF(G$2=$A3192,Data!D203,0)</f>
        <v>0</v>
      </c>
      <c r="H3192" s="168">
        <f>IF(H$2=$A3192,Data!E203,0)</f>
        <v>0</v>
      </c>
      <c r="I3192" s="168">
        <f>IF(I$2=$A3192,Data!F203,0)</f>
        <v>0</v>
      </c>
      <c r="J3192" s="168">
        <f>IF(J$2=$A3192,Data!G203,0)</f>
        <v>0</v>
      </c>
      <c r="K3192" s="168">
        <f>IF(K$2=$A3192,Data!H203,0)</f>
        <v>0</v>
      </c>
      <c r="L3192" s="168">
        <f>IF(L$2=$A3192,Data!I203,0)</f>
        <v>0</v>
      </c>
      <c r="M3192" s="168">
        <f>IF(M$2=$A3192,Data!J203,0)</f>
        <v>0</v>
      </c>
      <c r="N3192" s="168">
        <f>IF(N$2=$A3192,Data!K203,0)</f>
        <v>0</v>
      </c>
      <c r="O3192" s="168">
        <f>IF(O$2=$A3192,Data!L203,0)</f>
        <v>0</v>
      </c>
      <c r="P3192" s="168">
        <f>IF(P$2=$A3192,Data!M203,0)</f>
        <v>0</v>
      </c>
      <c r="Q3192" s="168">
        <f>IF(Q$2=$A3192,Data!N203,0)</f>
        <v>0</v>
      </c>
      <c r="R3192" s="169">
        <f>IF(R$2=$A3192,Data!O203,0)</f>
        <v>0</v>
      </c>
      <c r="S3192" s="169">
        <f>IF(S$2=$A3192,Data!P203,0)</f>
        <v>0</v>
      </c>
      <c r="T3192" s="169">
        <f>IF(T$2=$A3192,Data!Q203,0)</f>
        <v>0</v>
      </c>
      <c r="U3192" s="169">
        <f>IF(U$2=$A3192,Data!R203,0)</f>
        <v>0</v>
      </c>
      <c r="V3192" s="169">
        <f>IF(V$2=$A3192,Data!S203,0)</f>
        <v>0</v>
      </c>
      <c r="W3192" s="169">
        <f>IF(W$2=$A3192,Data!T203,0)</f>
        <v>0</v>
      </c>
      <c r="X3192" s="169">
        <f>IF(X$2=$A3192,Data!U203,0)</f>
        <v>0</v>
      </c>
      <c r="Y3192" s="169">
        <f>IF(Y$2=$A3192,Data!V203,0)</f>
        <v>0</v>
      </c>
      <c r="Z3192" s="169">
        <f>IF(Z$2=$A3192,Data!W203,0)</f>
        <v>0</v>
      </c>
      <c r="AA3192" s="169">
        <f>IF(AA$2=$A3192,Data!X203,0)</f>
        <v>0</v>
      </c>
      <c r="AB3192" s="169">
        <f>IF(AB$2=$A3192,Data!Y203,0)</f>
        <v>0</v>
      </c>
      <c r="AC3192" s="169">
        <f>IF(AC$2=$A3192,Data!Z203,0)</f>
        <v>0</v>
      </c>
      <c r="AD3192" s="170">
        <f>IF(AD$2=$A3192,Data!AA203,0)</f>
        <v>0</v>
      </c>
      <c r="AE3192" s="171">
        <f>IF(AE$2=$A3192,Data!AB203,0)</f>
        <v>0</v>
      </c>
      <c r="AF3192" s="170">
        <f>IF(AF$2=$A3192,Data!AC203,0)</f>
        <v>0</v>
      </c>
      <c r="AG3192" s="171">
        <f>IF(AG$2=$A3192,Data!AD203,0)</f>
        <v>0</v>
      </c>
      <c r="AH3192" s="170">
        <f>IF(AH$2=$A3192,Data!AE203,0)</f>
        <v>0</v>
      </c>
      <c r="AI3192" s="171">
        <f>IF(AI$2=$A3192,Data!AF203,0)</f>
        <v>0</v>
      </c>
      <c r="AJ3192" s="170">
        <f>IF(AJ$2=$A3192,Data!AG203,0)</f>
        <v>0</v>
      </c>
      <c r="AK3192" s="171">
        <f>IF(AK$2=$A3192,Data!AH203,0)</f>
        <v>0</v>
      </c>
      <c r="AL3192" s="170">
        <f>IF(AL$2=$A3192,Data!AI203,0)</f>
        <v>0</v>
      </c>
      <c r="AM3192" t="str">
        <f t="shared" si="98"/>
        <v>AA</v>
      </c>
      <c r="AN3192" t="e">
        <f>+INDEX(Validation!$D$4:$D$250,MATCH(Merge!B3192,Validation!$E$4:$E$250,0))</f>
        <v>#N/A</v>
      </c>
      <c r="AO3192" s="172">
        <f t="shared" si="99"/>
        <v>0</v>
      </c>
    </row>
    <row r="3193" spans="1:41" ht="15" x14ac:dyDescent="0.25">
      <c r="A3193">
        <f>Inputs!$H$18</f>
        <v>8</v>
      </c>
      <c r="B3193" t="str">
        <f>Inputs!$D$4</f>
        <v>Select Agency…</v>
      </c>
      <c r="C3193" s="166" t="str">
        <f>Inputs!$I$6</f>
        <v>(insert code)</v>
      </c>
      <c r="D3193" t="str">
        <f>IFERROR(INDEX(Inputs!$I$11:$I$19,MATCH(A3193,Inputs!$H$11:$H$19)),"")</f>
        <v>(insert code)</v>
      </c>
      <c r="E3193" t="s">
        <v>869</v>
      </c>
      <c r="F3193" s="168">
        <f>IF(F$2=$A3193,Data!C204,0)</f>
        <v>0</v>
      </c>
      <c r="G3193" s="168">
        <f>IF(G$2=$A3193,Data!D204,0)</f>
        <v>0</v>
      </c>
      <c r="H3193" s="168">
        <f>IF(H$2=$A3193,Data!E204,0)</f>
        <v>0</v>
      </c>
      <c r="I3193" s="168">
        <f>IF(I$2=$A3193,Data!F204,0)</f>
        <v>0</v>
      </c>
      <c r="J3193" s="168">
        <f>IF(J$2=$A3193,Data!G204,0)</f>
        <v>0</v>
      </c>
      <c r="K3193" s="168">
        <f>IF(K$2=$A3193,Data!H204,0)</f>
        <v>0</v>
      </c>
      <c r="L3193" s="168">
        <f>IF(L$2=$A3193,Data!I204,0)</f>
        <v>0</v>
      </c>
      <c r="M3193" s="168">
        <f>IF(M$2=$A3193,Data!J204,0)</f>
        <v>0</v>
      </c>
      <c r="N3193" s="168">
        <f>IF(N$2=$A3193,Data!K204,0)</f>
        <v>0</v>
      </c>
      <c r="O3193" s="168">
        <f>IF(O$2=$A3193,Data!L204,0)</f>
        <v>0</v>
      </c>
      <c r="P3193" s="168">
        <f>IF(P$2=$A3193,Data!M204,0)</f>
        <v>0</v>
      </c>
      <c r="Q3193" s="168">
        <f>IF(Q$2=$A3193,Data!N204,0)</f>
        <v>0</v>
      </c>
      <c r="R3193" s="169">
        <f>IF(R$2=$A3193,Data!O204,0)</f>
        <v>0</v>
      </c>
      <c r="S3193" s="169">
        <f>IF(S$2=$A3193,Data!P204,0)</f>
        <v>0</v>
      </c>
      <c r="T3193" s="169">
        <f>IF(T$2=$A3193,Data!Q204,0)</f>
        <v>0</v>
      </c>
      <c r="U3193" s="169">
        <f>IF(U$2=$A3193,Data!R204,0)</f>
        <v>0</v>
      </c>
      <c r="V3193" s="169">
        <f>IF(V$2=$A3193,Data!S204,0)</f>
        <v>0</v>
      </c>
      <c r="W3193" s="169">
        <f>IF(W$2=$A3193,Data!T204,0)</f>
        <v>0</v>
      </c>
      <c r="X3193" s="169">
        <f>IF(X$2=$A3193,Data!U204,0)</f>
        <v>0</v>
      </c>
      <c r="Y3193" s="169">
        <f>IF(Y$2=$A3193,Data!V204,0)</f>
        <v>0</v>
      </c>
      <c r="Z3193" s="169">
        <f>IF(Z$2=$A3193,Data!W204,0)</f>
        <v>0</v>
      </c>
      <c r="AA3193" s="169">
        <f>IF(AA$2=$A3193,Data!X204,0)</f>
        <v>0</v>
      </c>
      <c r="AB3193" s="169">
        <f>IF(AB$2=$A3193,Data!Y204,0)</f>
        <v>0</v>
      </c>
      <c r="AC3193" s="169">
        <f>IF(AC$2=$A3193,Data!Z204,0)</f>
        <v>0</v>
      </c>
      <c r="AD3193" s="170">
        <f>IF(AD$2=$A3193,Data!AA204,0)</f>
        <v>0</v>
      </c>
      <c r="AE3193" s="171">
        <f>IF(AE$2=$A3193,Data!AB204,0)</f>
        <v>0</v>
      </c>
      <c r="AF3193" s="170">
        <f>IF(AF$2=$A3193,Data!AC204,0)</f>
        <v>0</v>
      </c>
      <c r="AG3193" s="171">
        <f>IF(AG$2=$A3193,Data!AD204,0)</f>
        <v>0</v>
      </c>
      <c r="AH3193" s="170">
        <f>IF(AH$2=$A3193,Data!AE204,0)</f>
        <v>0</v>
      </c>
      <c r="AI3193" s="171">
        <f>IF(AI$2=$A3193,Data!AF204,0)</f>
        <v>0</v>
      </c>
      <c r="AJ3193" s="170">
        <f>IF(AJ$2=$A3193,Data!AG204,0)</f>
        <v>0</v>
      </c>
      <c r="AK3193" s="171">
        <f>IF(AK$2=$A3193,Data!AH204,0)</f>
        <v>0</v>
      </c>
      <c r="AL3193" s="170">
        <f>IF(AL$2=$A3193,Data!AI204,0)</f>
        <v>0</v>
      </c>
      <c r="AM3193" t="str">
        <f t="shared" si="98"/>
        <v>AA</v>
      </c>
      <c r="AN3193" t="e">
        <f>+INDEX(Validation!$D$4:$D$250,MATCH(Merge!B3193,Validation!$E$4:$E$250,0))</f>
        <v>#N/A</v>
      </c>
      <c r="AO3193" s="172">
        <f t="shared" si="99"/>
        <v>0</v>
      </c>
    </row>
    <row r="3194" spans="1:41" ht="15" x14ac:dyDescent="0.25">
      <c r="A3194">
        <f>Inputs!$H$18</f>
        <v>8</v>
      </c>
      <c r="B3194" t="str">
        <f>Inputs!$D$4</f>
        <v>Select Agency…</v>
      </c>
      <c r="C3194" s="166" t="str">
        <f>Inputs!$I$6</f>
        <v>(insert code)</v>
      </c>
      <c r="D3194" t="str">
        <f>IFERROR(INDEX(Inputs!$I$11:$I$19,MATCH(A3194,Inputs!$H$11:$H$19)),"")</f>
        <v>(insert code)</v>
      </c>
      <c r="E3194" t="s">
        <v>869</v>
      </c>
      <c r="F3194" s="168">
        <f>IF(F$2=$A3194,Data!C205,0)</f>
        <v>0</v>
      </c>
      <c r="G3194" s="168">
        <f>IF(G$2=$A3194,Data!D205,0)</f>
        <v>0</v>
      </c>
      <c r="H3194" s="168">
        <f>IF(H$2=$A3194,Data!E205,0)</f>
        <v>0</v>
      </c>
      <c r="I3194" s="168">
        <f>IF(I$2=$A3194,Data!F205,0)</f>
        <v>0</v>
      </c>
      <c r="J3194" s="168">
        <f>IF(J$2=$A3194,Data!G205,0)</f>
        <v>0</v>
      </c>
      <c r="K3194" s="168">
        <f>IF(K$2=$A3194,Data!H205,0)</f>
        <v>0</v>
      </c>
      <c r="L3194" s="168">
        <f>IF(L$2=$A3194,Data!I205,0)</f>
        <v>0</v>
      </c>
      <c r="M3194" s="168">
        <f>IF(M$2=$A3194,Data!J205,0)</f>
        <v>0</v>
      </c>
      <c r="N3194" s="168">
        <f>IF(N$2=$A3194,Data!K205,0)</f>
        <v>0</v>
      </c>
      <c r="O3194" s="168">
        <f>IF(O$2=$A3194,Data!L205,0)</f>
        <v>0</v>
      </c>
      <c r="P3194" s="168">
        <f>IF(P$2=$A3194,Data!M205,0)</f>
        <v>0</v>
      </c>
      <c r="Q3194" s="168">
        <f>IF(Q$2=$A3194,Data!N205,0)</f>
        <v>0</v>
      </c>
      <c r="R3194" s="169">
        <f>IF(R$2=$A3194,Data!O205,0)</f>
        <v>0</v>
      </c>
      <c r="S3194" s="169">
        <f>IF(S$2=$A3194,Data!P205,0)</f>
        <v>0</v>
      </c>
      <c r="T3194" s="169">
        <f>IF(T$2=$A3194,Data!Q205,0)</f>
        <v>0</v>
      </c>
      <c r="U3194" s="169">
        <f>IF(U$2=$A3194,Data!R205,0)</f>
        <v>0</v>
      </c>
      <c r="V3194" s="169">
        <f>IF(V$2=$A3194,Data!S205,0)</f>
        <v>0</v>
      </c>
      <c r="W3194" s="169">
        <f>IF(W$2=$A3194,Data!T205,0)</f>
        <v>0</v>
      </c>
      <c r="X3194" s="169">
        <f>IF(X$2=$A3194,Data!U205,0)</f>
        <v>0</v>
      </c>
      <c r="Y3194" s="169">
        <f>IF(Y$2=$A3194,Data!V205,0)</f>
        <v>0</v>
      </c>
      <c r="Z3194" s="169">
        <f>IF(Z$2=$A3194,Data!W205,0)</f>
        <v>0</v>
      </c>
      <c r="AA3194" s="169">
        <f>IF(AA$2=$A3194,Data!X205,0)</f>
        <v>0</v>
      </c>
      <c r="AB3194" s="169">
        <f>IF(AB$2=$A3194,Data!Y205,0)</f>
        <v>0</v>
      </c>
      <c r="AC3194" s="169">
        <f>IF(AC$2=$A3194,Data!Z205,0)</f>
        <v>0</v>
      </c>
      <c r="AD3194" s="170">
        <f>IF(AD$2=$A3194,Data!AA205,0)</f>
        <v>0</v>
      </c>
      <c r="AE3194" s="171">
        <f>IF(AE$2=$A3194,Data!AB205,0)</f>
        <v>0</v>
      </c>
      <c r="AF3194" s="170">
        <f>IF(AF$2=$A3194,Data!AC205,0)</f>
        <v>0</v>
      </c>
      <c r="AG3194" s="171">
        <f>IF(AG$2=$A3194,Data!AD205,0)</f>
        <v>0</v>
      </c>
      <c r="AH3194" s="170">
        <f>IF(AH$2=$A3194,Data!AE205,0)</f>
        <v>0</v>
      </c>
      <c r="AI3194" s="171">
        <f>IF(AI$2=$A3194,Data!AF205,0)</f>
        <v>0</v>
      </c>
      <c r="AJ3194" s="170">
        <f>IF(AJ$2=$A3194,Data!AG205,0)</f>
        <v>0</v>
      </c>
      <c r="AK3194" s="171">
        <f>IF(AK$2=$A3194,Data!AH205,0)</f>
        <v>0</v>
      </c>
      <c r="AL3194" s="170">
        <f>IF(AL$2=$A3194,Data!AI205,0)</f>
        <v>0</v>
      </c>
      <c r="AM3194" t="str">
        <f t="shared" si="98"/>
        <v>AA</v>
      </c>
      <c r="AN3194" t="e">
        <f>+INDEX(Validation!$D$4:$D$250,MATCH(Merge!B3194,Validation!$E$4:$E$250,0))</f>
        <v>#N/A</v>
      </c>
      <c r="AO3194" s="172">
        <f t="shared" si="99"/>
        <v>0</v>
      </c>
    </row>
    <row r="3195" spans="1:41" ht="15" x14ac:dyDescent="0.25">
      <c r="A3195">
        <f>Inputs!$H$18</f>
        <v>8</v>
      </c>
      <c r="B3195" t="str">
        <f>Inputs!$D$4</f>
        <v>Select Agency…</v>
      </c>
      <c r="C3195" s="166" t="str">
        <f>Inputs!$I$6</f>
        <v>(insert code)</v>
      </c>
      <c r="D3195" t="str">
        <f>IFERROR(INDEX(Inputs!$I$11:$I$19,MATCH(A3195,Inputs!$H$11:$H$19)),"")</f>
        <v>(insert code)</v>
      </c>
      <c r="E3195" t="s">
        <v>869</v>
      </c>
      <c r="F3195" s="168">
        <f>IF(F$2=$A3195,Data!C206,0)</f>
        <v>0</v>
      </c>
      <c r="G3195" s="168">
        <f>IF(G$2=$A3195,Data!D206,0)</f>
        <v>0</v>
      </c>
      <c r="H3195" s="168">
        <f>IF(H$2=$A3195,Data!E206,0)</f>
        <v>0</v>
      </c>
      <c r="I3195" s="168">
        <f>IF(I$2=$A3195,Data!F206,0)</f>
        <v>0</v>
      </c>
      <c r="J3195" s="168">
        <f>IF(J$2=$A3195,Data!G206,0)</f>
        <v>0</v>
      </c>
      <c r="K3195" s="168">
        <f>IF(K$2=$A3195,Data!H206,0)</f>
        <v>0</v>
      </c>
      <c r="L3195" s="168">
        <f>IF(L$2=$A3195,Data!I206,0)</f>
        <v>0</v>
      </c>
      <c r="M3195" s="168">
        <f>IF(M$2=$A3195,Data!J206,0)</f>
        <v>0</v>
      </c>
      <c r="N3195" s="168">
        <f>IF(N$2=$A3195,Data!K206,0)</f>
        <v>0</v>
      </c>
      <c r="O3195" s="168">
        <f>IF(O$2=$A3195,Data!L206,0)</f>
        <v>0</v>
      </c>
      <c r="P3195" s="168">
        <f>IF(P$2=$A3195,Data!M206,0)</f>
        <v>0</v>
      </c>
      <c r="Q3195" s="168">
        <f>IF(Q$2=$A3195,Data!N206,0)</f>
        <v>0</v>
      </c>
      <c r="R3195" s="169">
        <f>IF(R$2=$A3195,Data!O206,0)</f>
        <v>0</v>
      </c>
      <c r="S3195" s="169">
        <f>IF(S$2=$A3195,Data!P206,0)</f>
        <v>0</v>
      </c>
      <c r="T3195" s="169">
        <f>IF(T$2=$A3195,Data!Q206,0)</f>
        <v>0</v>
      </c>
      <c r="U3195" s="169">
        <f>IF(U$2=$A3195,Data!R206,0)</f>
        <v>0</v>
      </c>
      <c r="V3195" s="169">
        <f>IF(V$2=$A3195,Data!S206,0)</f>
        <v>0</v>
      </c>
      <c r="W3195" s="169">
        <f>IF(W$2=$A3195,Data!T206,0)</f>
        <v>0</v>
      </c>
      <c r="X3195" s="169">
        <f>IF(X$2=$A3195,Data!U206,0)</f>
        <v>0</v>
      </c>
      <c r="Y3195" s="169">
        <f>IF(Y$2=$A3195,Data!V206,0)</f>
        <v>0</v>
      </c>
      <c r="Z3195" s="169">
        <f>IF(Z$2=$A3195,Data!W206,0)</f>
        <v>0</v>
      </c>
      <c r="AA3195" s="169">
        <f>IF(AA$2=$A3195,Data!X206,0)</f>
        <v>0</v>
      </c>
      <c r="AB3195" s="169">
        <f>IF(AB$2=$A3195,Data!Y206,0)</f>
        <v>0</v>
      </c>
      <c r="AC3195" s="169">
        <f>IF(AC$2=$A3195,Data!Z206,0)</f>
        <v>0</v>
      </c>
      <c r="AD3195" s="170">
        <f>IF(AD$2=$A3195,Data!AA206,0)</f>
        <v>0</v>
      </c>
      <c r="AE3195" s="171">
        <f>IF(AE$2=$A3195,Data!AB206,0)</f>
        <v>0</v>
      </c>
      <c r="AF3195" s="170">
        <f>IF(AF$2=$A3195,Data!AC206,0)</f>
        <v>0</v>
      </c>
      <c r="AG3195" s="171">
        <f>IF(AG$2=$A3195,Data!AD206,0)</f>
        <v>0</v>
      </c>
      <c r="AH3195" s="170">
        <f>IF(AH$2=$A3195,Data!AE206,0)</f>
        <v>0</v>
      </c>
      <c r="AI3195" s="171">
        <f>IF(AI$2=$A3195,Data!AF206,0)</f>
        <v>0</v>
      </c>
      <c r="AJ3195" s="170">
        <f>IF(AJ$2=$A3195,Data!AG206,0)</f>
        <v>0</v>
      </c>
      <c r="AK3195" s="171">
        <f>IF(AK$2=$A3195,Data!AH206,0)</f>
        <v>0</v>
      </c>
      <c r="AL3195" s="170">
        <f>IF(AL$2=$A3195,Data!AI206,0)</f>
        <v>0</v>
      </c>
      <c r="AM3195" t="str">
        <f t="shared" si="98"/>
        <v>AA</v>
      </c>
      <c r="AN3195" t="e">
        <f>+INDEX(Validation!$D$4:$D$250,MATCH(Merge!B3195,Validation!$E$4:$E$250,0))</f>
        <v>#N/A</v>
      </c>
      <c r="AO3195" s="172">
        <f t="shared" si="99"/>
        <v>0</v>
      </c>
    </row>
    <row r="3196" spans="1:41" ht="15" x14ac:dyDescent="0.25">
      <c r="A3196">
        <f>Inputs!$H$18</f>
        <v>8</v>
      </c>
      <c r="B3196" t="str">
        <f>Inputs!$D$4</f>
        <v>Select Agency…</v>
      </c>
      <c r="C3196" s="166" t="str">
        <f>Inputs!$I$6</f>
        <v>(insert code)</v>
      </c>
      <c r="D3196" t="str">
        <f>IFERROR(INDEX(Inputs!$I$11:$I$19,MATCH(A3196,Inputs!$H$11:$H$19)),"")</f>
        <v>(insert code)</v>
      </c>
      <c r="E3196" t="s">
        <v>869</v>
      </c>
      <c r="F3196" s="168">
        <f>IF(F$2=$A3196,Data!C207,0)</f>
        <v>0</v>
      </c>
      <c r="G3196" s="168">
        <f>IF(G$2=$A3196,Data!D207,0)</f>
        <v>0</v>
      </c>
      <c r="H3196" s="168">
        <f>IF(H$2=$A3196,Data!E207,0)</f>
        <v>0</v>
      </c>
      <c r="I3196" s="168">
        <f>IF(I$2=$A3196,Data!F207,0)</f>
        <v>0</v>
      </c>
      <c r="J3196" s="168">
        <f>IF(J$2=$A3196,Data!G207,0)</f>
        <v>0</v>
      </c>
      <c r="K3196" s="168">
        <f>IF(K$2=$A3196,Data!H207,0)</f>
        <v>0</v>
      </c>
      <c r="L3196" s="168">
        <f>IF(L$2=$A3196,Data!I207,0)</f>
        <v>0</v>
      </c>
      <c r="M3196" s="168">
        <f>IF(M$2=$A3196,Data!J207,0)</f>
        <v>0</v>
      </c>
      <c r="N3196" s="168">
        <f>IF(N$2=$A3196,Data!K207,0)</f>
        <v>0</v>
      </c>
      <c r="O3196" s="168">
        <f>IF(O$2=$A3196,Data!L207,0)</f>
        <v>0</v>
      </c>
      <c r="P3196" s="168">
        <f>IF(P$2=$A3196,Data!M207,0)</f>
        <v>0</v>
      </c>
      <c r="Q3196" s="168">
        <f>IF(Q$2=$A3196,Data!N207,0)</f>
        <v>0</v>
      </c>
      <c r="R3196" s="169">
        <f>IF(R$2=$A3196,Data!O207,0)</f>
        <v>0</v>
      </c>
      <c r="S3196" s="169">
        <f>IF(S$2=$A3196,Data!P207,0)</f>
        <v>0</v>
      </c>
      <c r="T3196" s="169">
        <f>IF(T$2=$A3196,Data!Q207,0)</f>
        <v>0</v>
      </c>
      <c r="U3196" s="169">
        <f>IF(U$2=$A3196,Data!R207,0)</f>
        <v>0</v>
      </c>
      <c r="V3196" s="169">
        <f>IF(V$2=$A3196,Data!S207,0)</f>
        <v>0</v>
      </c>
      <c r="W3196" s="169">
        <f>IF(W$2=$A3196,Data!T207,0)</f>
        <v>0</v>
      </c>
      <c r="X3196" s="169">
        <f>IF(X$2=$A3196,Data!U207,0)</f>
        <v>0</v>
      </c>
      <c r="Y3196" s="169">
        <f>IF(Y$2=$A3196,Data!V207,0)</f>
        <v>0</v>
      </c>
      <c r="Z3196" s="169">
        <f>IF(Z$2=$A3196,Data!W207,0)</f>
        <v>0</v>
      </c>
      <c r="AA3196" s="169">
        <f>IF(AA$2=$A3196,Data!X207,0)</f>
        <v>0</v>
      </c>
      <c r="AB3196" s="169">
        <f>IF(AB$2=$A3196,Data!Y207,0)</f>
        <v>0</v>
      </c>
      <c r="AC3196" s="169">
        <f>IF(AC$2=$A3196,Data!Z207,0)</f>
        <v>0</v>
      </c>
      <c r="AD3196" s="170">
        <f>IF(AD$2=$A3196,Data!AA207,0)</f>
        <v>0</v>
      </c>
      <c r="AE3196" s="171">
        <f>IF(AE$2=$A3196,Data!AB207,0)</f>
        <v>0</v>
      </c>
      <c r="AF3196" s="170">
        <f>IF(AF$2=$A3196,Data!AC207,0)</f>
        <v>0</v>
      </c>
      <c r="AG3196" s="171">
        <f>IF(AG$2=$A3196,Data!AD207,0)</f>
        <v>0</v>
      </c>
      <c r="AH3196" s="170">
        <f>IF(AH$2=$A3196,Data!AE207,0)</f>
        <v>0</v>
      </c>
      <c r="AI3196" s="171">
        <f>IF(AI$2=$A3196,Data!AF207,0)</f>
        <v>0</v>
      </c>
      <c r="AJ3196" s="170">
        <f>IF(AJ$2=$A3196,Data!AG207,0)</f>
        <v>0</v>
      </c>
      <c r="AK3196" s="171">
        <f>IF(AK$2=$A3196,Data!AH207,0)</f>
        <v>0</v>
      </c>
      <c r="AL3196" s="170">
        <f>IF(AL$2=$A3196,Data!AI207,0)</f>
        <v>0</v>
      </c>
      <c r="AM3196" t="str">
        <f t="shared" si="98"/>
        <v>AA</v>
      </c>
      <c r="AN3196" t="e">
        <f>+INDEX(Validation!$D$4:$D$250,MATCH(Merge!B3196,Validation!$E$4:$E$250,0))</f>
        <v>#N/A</v>
      </c>
      <c r="AO3196" s="172">
        <f t="shared" si="99"/>
        <v>0</v>
      </c>
    </row>
    <row r="3197" spans="1:41" ht="15" x14ac:dyDescent="0.25">
      <c r="A3197">
        <f>Inputs!$H$18</f>
        <v>8</v>
      </c>
      <c r="B3197" t="str">
        <f>Inputs!$D$4</f>
        <v>Select Agency…</v>
      </c>
      <c r="C3197" s="166" t="str">
        <f>Inputs!$I$6</f>
        <v>(insert code)</v>
      </c>
      <c r="D3197" t="str">
        <f>IFERROR(INDEX(Inputs!$I$11:$I$19,MATCH(A3197,Inputs!$H$11:$H$19)),"")</f>
        <v>(insert code)</v>
      </c>
      <c r="E3197" t="s">
        <v>869</v>
      </c>
      <c r="F3197" s="168">
        <f>IF(F$2=$A3197,Data!C208,0)</f>
        <v>0</v>
      </c>
      <c r="G3197" s="168">
        <f>IF(G$2=$A3197,Data!D208,0)</f>
        <v>0</v>
      </c>
      <c r="H3197" s="168">
        <f>IF(H$2=$A3197,Data!E208,0)</f>
        <v>0</v>
      </c>
      <c r="I3197" s="168">
        <f>IF(I$2=$A3197,Data!F208,0)</f>
        <v>0</v>
      </c>
      <c r="J3197" s="168">
        <f>IF(J$2=$A3197,Data!G208,0)</f>
        <v>0</v>
      </c>
      <c r="K3197" s="168">
        <f>IF(K$2=$A3197,Data!H208,0)</f>
        <v>0</v>
      </c>
      <c r="L3197" s="168">
        <f>IF(L$2=$A3197,Data!I208,0)</f>
        <v>0</v>
      </c>
      <c r="M3197" s="168">
        <f>IF(M$2=$A3197,Data!J208,0)</f>
        <v>0</v>
      </c>
      <c r="N3197" s="168">
        <f>IF(N$2=$A3197,Data!K208,0)</f>
        <v>0</v>
      </c>
      <c r="O3197" s="168">
        <f>IF(O$2=$A3197,Data!L208,0)</f>
        <v>0</v>
      </c>
      <c r="P3197" s="168">
        <f>IF(P$2=$A3197,Data!M208,0)</f>
        <v>0</v>
      </c>
      <c r="Q3197" s="168">
        <f>IF(Q$2=$A3197,Data!N208,0)</f>
        <v>0</v>
      </c>
      <c r="R3197" s="169">
        <f>IF(R$2=$A3197,Data!O208,0)</f>
        <v>0</v>
      </c>
      <c r="S3197" s="169">
        <f>IF(S$2=$A3197,Data!P208,0)</f>
        <v>0</v>
      </c>
      <c r="T3197" s="169">
        <f>IF(T$2=$A3197,Data!Q208,0)</f>
        <v>0</v>
      </c>
      <c r="U3197" s="169">
        <f>IF(U$2=$A3197,Data!R208,0)</f>
        <v>0</v>
      </c>
      <c r="V3197" s="169">
        <f>IF(V$2=$A3197,Data!S208,0)</f>
        <v>0</v>
      </c>
      <c r="W3197" s="169">
        <f>IF(W$2=$A3197,Data!T208,0)</f>
        <v>0</v>
      </c>
      <c r="X3197" s="169">
        <f>IF(X$2=$A3197,Data!U208,0)</f>
        <v>0</v>
      </c>
      <c r="Y3197" s="169">
        <f>IF(Y$2=$A3197,Data!V208,0)</f>
        <v>0</v>
      </c>
      <c r="Z3197" s="169">
        <f>IF(Z$2=$A3197,Data!W208,0)</f>
        <v>0</v>
      </c>
      <c r="AA3197" s="169">
        <f>IF(AA$2=$A3197,Data!X208,0)</f>
        <v>0</v>
      </c>
      <c r="AB3197" s="169">
        <f>IF(AB$2=$A3197,Data!Y208,0)</f>
        <v>0</v>
      </c>
      <c r="AC3197" s="169">
        <f>IF(AC$2=$A3197,Data!Z208,0)</f>
        <v>0</v>
      </c>
      <c r="AD3197" s="170">
        <f>IF(AD$2=$A3197,Data!AA208,0)</f>
        <v>0</v>
      </c>
      <c r="AE3197" s="171">
        <f>IF(AE$2=$A3197,Data!AB208,0)</f>
        <v>0</v>
      </c>
      <c r="AF3197" s="170">
        <f>IF(AF$2=$A3197,Data!AC208,0)</f>
        <v>0</v>
      </c>
      <c r="AG3197" s="171">
        <f>IF(AG$2=$A3197,Data!AD208,0)</f>
        <v>0</v>
      </c>
      <c r="AH3197" s="170">
        <f>IF(AH$2=$A3197,Data!AE208,0)</f>
        <v>0</v>
      </c>
      <c r="AI3197" s="171">
        <f>IF(AI$2=$A3197,Data!AF208,0)</f>
        <v>0</v>
      </c>
      <c r="AJ3197" s="170">
        <f>IF(AJ$2=$A3197,Data!AG208,0)</f>
        <v>0</v>
      </c>
      <c r="AK3197" s="171">
        <f>IF(AK$2=$A3197,Data!AH208,0)</f>
        <v>0</v>
      </c>
      <c r="AL3197" s="170">
        <f>IF(AL$2=$A3197,Data!AI208,0)</f>
        <v>0</v>
      </c>
      <c r="AM3197" t="str">
        <f t="shared" si="98"/>
        <v>AA</v>
      </c>
      <c r="AN3197" t="e">
        <f>+INDEX(Validation!$D$4:$D$250,MATCH(Merge!B3197,Validation!$E$4:$E$250,0))</f>
        <v>#N/A</v>
      </c>
      <c r="AO3197" s="172">
        <f t="shared" si="99"/>
        <v>0</v>
      </c>
    </row>
    <row r="3198" spans="1:41" ht="15" x14ac:dyDescent="0.25">
      <c r="A3198">
        <f>Inputs!$H$18</f>
        <v>8</v>
      </c>
      <c r="B3198" t="str">
        <f>Inputs!$D$4</f>
        <v>Select Agency…</v>
      </c>
      <c r="C3198" s="166" t="str">
        <f>Inputs!$I$6</f>
        <v>(insert code)</v>
      </c>
      <c r="D3198" t="str">
        <f>IFERROR(INDEX(Inputs!$I$11:$I$19,MATCH(A3198,Inputs!$H$11:$H$19)),"")</f>
        <v>(insert code)</v>
      </c>
      <c r="E3198" t="s">
        <v>869</v>
      </c>
      <c r="F3198" s="168">
        <f>IF(F$2=$A3198,Data!C209,0)</f>
        <v>0</v>
      </c>
      <c r="G3198" s="168">
        <f>IF(G$2=$A3198,Data!D209,0)</f>
        <v>0</v>
      </c>
      <c r="H3198" s="168">
        <f>IF(H$2=$A3198,Data!E209,0)</f>
        <v>0</v>
      </c>
      <c r="I3198" s="168">
        <f>IF(I$2=$A3198,Data!F209,0)</f>
        <v>0</v>
      </c>
      <c r="J3198" s="168">
        <f>IF(J$2=$A3198,Data!G209,0)</f>
        <v>0</v>
      </c>
      <c r="K3198" s="168">
        <f>IF(K$2=$A3198,Data!H209,0)</f>
        <v>0</v>
      </c>
      <c r="L3198" s="168">
        <f>IF(L$2=$A3198,Data!I209,0)</f>
        <v>0</v>
      </c>
      <c r="M3198" s="168">
        <f>IF(M$2=$A3198,Data!J209,0)</f>
        <v>0</v>
      </c>
      <c r="N3198" s="168">
        <f>IF(N$2=$A3198,Data!K209,0)</f>
        <v>0</v>
      </c>
      <c r="O3198" s="168">
        <f>IF(O$2=$A3198,Data!L209,0)</f>
        <v>0</v>
      </c>
      <c r="P3198" s="168">
        <f>IF(P$2=$A3198,Data!M209,0)</f>
        <v>0</v>
      </c>
      <c r="Q3198" s="168">
        <f>IF(Q$2=$A3198,Data!N209,0)</f>
        <v>0</v>
      </c>
      <c r="R3198" s="169">
        <f>IF(R$2=$A3198,Data!O209,0)</f>
        <v>0</v>
      </c>
      <c r="S3198" s="169">
        <f>IF(S$2=$A3198,Data!P209,0)</f>
        <v>0</v>
      </c>
      <c r="T3198" s="169">
        <f>IF(T$2=$A3198,Data!Q209,0)</f>
        <v>0</v>
      </c>
      <c r="U3198" s="169">
        <f>IF(U$2=$A3198,Data!R209,0)</f>
        <v>0</v>
      </c>
      <c r="V3198" s="169">
        <f>IF(V$2=$A3198,Data!S209,0)</f>
        <v>0</v>
      </c>
      <c r="W3198" s="169">
        <f>IF(W$2=$A3198,Data!T209,0)</f>
        <v>0</v>
      </c>
      <c r="X3198" s="169">
        <f>IF(X$2=$A3198,Data!U209,0)</f>
        <v>0</v>
      </c>
      <c r="Y3198" s="169">
        <f>IF(Y$2=$A3198,Data!V209,0)</f>
        <v>0</v>
      </c>
      <c r="Z3198" s="169">
        <f>IF(Z$2=$A3198,Data!W209,0)</f>
        <v>0</v>
      </c>
      <c r="AA3198" s="169">
        <f>IF(AA$2=$A3198,Data!X209,0)</f>
        <v>0</v>
      </c>
      <c r="AB3198" s="169">
        <f>IF(AB$2=$A3198,Data!Y209,0)</f>
        <v>0</v>
      </c>
      <c r="AC3198" s="169">
        <f>IF(AC$2=$A3198,Data!Z209,0)</f>
        <v>0</v>
      </c>
      <c r="AD3198" s="170">
        <f>IF(AD$2=$A3198,Data!AA209,0)</f>
        <v>0</v>
      </c>
      <c r="AE3198" s="171">
        <f>IF(AE$2=$A3198,Data!AB209,0)</f>
        <v>0</v>
      </c>
      <c r="AF3198" s="170">
        <f>IF(AF$2=$A3198,Data!AC209,0)</f>
        <v>0</v>
      </c>
      <c r="AG3198" s="171">
        <f>IF(AG$2=$A3198,Data!AD209,0)</f>
        <v>0</v>
      </c>
      <c r="AH3198" s="170">
        <f>IF(AH$2=$A3198,Data!AE209,0)</f>
        <v>0</v>
      </c>
      <c r="AI3198" s="171">
        <f>IF(AI$2=$A3198,Data!AF209,0)</f>
        <v>0</v>
      </c>
      <c r="AJ3198" s="170">
        <f>IF(AJ$2=$A3198,Data!AG209,0)</f>
        <v>0</v>
      </c>
      <c r="AK3198" s="171">
        <f>IF(AK$2=$A3198,Data!AH209,0)</f>
        <v>0</v>
      </c>
      <c r="AL3198" s="170">
        <f>IF(AL$2=$A3198,Data!AI209,0)</f>
        <v>0</v>
      </c>
      <c r="AM3198" t="str">
        <f t="shared" si="98"/>
        <v>AA</v>
      </c>
      <c r="AN3198" t="e">
        <f>+INDEX(Validation!$D$4:$D$250,MATCH(Merge!B3198,Validation!$E$4:$E$250,0))</f>
        <v>#N/A</v>
      </c>
      <c r="AO3198" s="172">
        <f t="shared" si="99"/>
        <v>0</v>
      </c>
    </row>
    <row r="3199" spans="1:41" ht="15" x14ac:dyDescent="0.25">
      <c r="A3199">
        <f>Inputs!$H$18</f>
        <v>8</v>
      </c>
      <c r="B3199" t="str">
        <f>Inputs!$D$4</f>
        <v>Select Agency…</v>
      </c>
      <c r="C3199" s="166" t="str">
        <f>Inputs!$I$6</f>
        <v>(insert code)</v>
      </c>
      <c r="D3199" t="str">
        <f>IFERROR(INDEX(Inputs!$I$11:$I$19,MATCH(A3199,Inputs!$H$11:$H$19)),"")</f>
        <v>(insert code)</v>
      </c>
      <c r="E3199" t="s">
        <v>869</v>
      </c>
      <c r="F3199" s="168">
        <f>IF(F$2=$A3199,Data!C210,0)</f>
        <v>0</v>
      </c>
      <c r="G3199" s="168">
        <f>IF(G$2=$A3199,Data!D210,0)</f>
        <v>0</v>
      </c>
      <c r="H3199" s="168">
        <f>IF(H$2=$A3199,Data!E210,0)</f>
        <v>0</v>
      </c>
      <c r="I3199" s="168">
        <f>IF(I$2=$A3199,Data!F210,0)</f>
        <v>0</v>
      </c>
      <c r="J3199" s="168">
        <f>IF(J$2=$A3199,Data!G210,0)</f>
        <v>0</v>
      </c>
      <c r="K3199" s="168">
        <f>IF(K$2=$A3199,Data!H210,0)</f>
        <v>0</v>
      </c>
      <c r="L3199" s="168">
        <f>IF(L$2=$A3199,Data!I210,0)</f>
        <v>0</v>
      </c>
      <c r="M3199" s="168">
        <f>IF(M$2=$A3199,Data!J210,0)</f>
        <v>0</v>
      </c>
      <c r="N3199" s="168">
        <f>IF(N$2=$A3199,Data!K210,0)</f>
        <v>0</v>
      </c>
      <c r="O3199" s="168">
        <f>IF(O$2=$A3199,Data!L210,0)</f>
        <v>0</v>
      </c>
      <c r="P3199" s="168">
        <f>IF(P$2=$A3199,Data!M210,0)</f>
        <v>0</v>
      </c>
      <c r="Q3199" s="168">
        <f>IF(Q$2=$A3199,Data!N210,0)</f>
        <v>0</v>
      </c>
      <c r="R3199" s="169">
        <f>IF(R$2=$A3199,Data!O210,0)</f>
        <v>0</v>
      </c>
      <c r="S3199" s="169">
        <f>IF(S$2=$A3199,Data!P210,0)</f>
        <v>0</v>
      </c>
      <c r="T3199" s="169">
        <f>IF(T$2=$A3199,Data!Q210,0)</f>
        <v>0</v>
      </c>
      <c r="U3199" s="169">
        <f>IF(U$2=$A3199,Data!R210,0)</f>
        <v>0</v>
      </c>
      <c r="V3199" s="169">
        <f>IF(V$2=$A3199,Data!S210,0)</f>
        <v>0</v>
      </c>
      <c r="W3199" s="169">
        <f>IF(W$2=$A3199,Data!T210,0)</f>
        <v>0</v>
      </c>
      <c r="X3199" s="169">
        <f>IF(X$2=$A3199,Data!U210,0)</f>
        <v>0</v>
      </c>
      <c r="Y3199" s="169">
        <f>IF(Y$2=$A3199,Data!V210,0)</f>
        <v>0</v>
      </c>
      <c r="Z3199" s="169">
        <f>IF(Z$2=$A3199,Data!W210,0)</f>
        <v>0</v>
      </c>
      <c r="AA3199" s="169">
        <f>IF(AA$2=$A3199,Data!X210,0)</f>
        <v>0</v>
      </c>
      <c r="AB3199" s="169">
        <f>IF(AB$2=$A3199,Data!Y210,0)</f>
        <v>0</v>
      </c>
      <c r="AC3199" s="169">
        <f>IF(AC$2=$A3199,Data!Z210,0)</f>
        <v>0</v>
      </c>
      <c r="AD3199" s="170">
        <f>IF(AD$2=$A3199,Data!AA210,0)</f>
        <v>0</v>
      </c>
      <c r="AE3199" s="171">
        <f>IF(AE$2=$A3199,Data!AB210,0)</f>
        <v>0</v>
      </c>
      <c r="AF3199" s="170">
        <f>IF(AF$2=$A3199,Data!AC210,0)</f>
        <v>0</v>
      </c>
      <c r="AG3199" s="171">
        <f>IF(AG$2=$A3199,Data!AD210,0)</f>
        <v>0</v>
      </c>
      <c r="AH3199" s="170">
        <f>IF(AH$2=$A3199,Data!AE210,0)</f>
        <v>0</v>
      </c>
      <c r="AI3199" s="171">
        <f>IF(AI$2=$A3199,Data!AF210,0)</f>
        <v>0</v>
      </c>
      <c r="AJ3199" s="170">
        <f>IF(AJ$2=$A3199,Data!AG210,0)</f>
        <v>0</v>
      </c>
      <c r="AK3199" s="171">
        <f>IF(AK$2=$A3199,Data!AH210,0)</f>
        <v>0</v>
      </c>
      <c r="AL3199" s="170">
        <f>IF(AL$2=$A3199,Data!AI210,0)</f>
        <v>0</v>
      </c>
      <c r="AM3199" t="str">
        <f t="shared" si="98"/>
        <v>AA</v>
      </c>
      <c r="AN3199" t="e">
        <f>+INDEX(Validation!$D$4:$D$250,MATCH(Merge!B3199,Validation!$E$4:$E$250,0))</f>
        <v>#N/A</v>
      </c>
      <c r="AO3199" s="172">
        <f t="shared" si="99"/>
        <v>0</v>
      </c>
    </row>
    <row r="3200" spans="1:41" ht="15" x14ac:dyDescent="0.25">
      <c r="A3200">
        <f>Inputs!$H$18</f>
        <v>8</v>
      </c>
      <c r="B3200" t="str">
        <f>Inputs!$D$4</f>
        <v>Select Agency…</v>
      </c>
      <c r="C3200" s="166" t="str">
        <f>Inputs!$I$6</f>
        <v>(insert code)</v>
      </c>
      <c r="D3200" t="str">
        <f>IFERROR(INDEX(Inputs!$I$11:$I$19,MATCH(A3200,Inputs!$H$11:$H$19)),"")</f>
        <v>(insert code)</v>
      </c>
      <c r="E3200" t="s">
        <v>869</v>
      </c>
      <c r="F3200" s="168">
        <f>IF(F$2=$A3200,Data!C211,0)</f>
        <v>0</v>
      </c>
      <c r="G3200" s="168">
        <f>IF(G$2=$A3200,Data!D211,0)</f>
        <v>0</v>
      </c>
      <c r="H3200" s="168">
        <f>IF(H$2=$A3200,Data!E211,0)</f>
        <v>0</v>
      </c>
      <c r="I3200" s="168">
        <f>IF(I$2=$A3200,Data!F211,0)</f>
        <v>0</v>
      </c>
      <c r="J3200" s="168">
        <f>IF(J$2=$A3200,Data!G211,0)</f>
        <v>0</v>
      </c>
      <c r="K3200" s="168">
        <f>IF(K$2=$A3200,Data!H211,0)</f>
        <v>0</v>
      </c>
      <c r="L3200" s="168">
        <f>IF(L$2=$A3200,Data!I211,0)</f>
        <v>0</v>
      </c>
      <c r="M3200" s="168">
        <f>IF(M$2=$A3200,Data!J211,0)</f>
        <v>0</v>
      </c>
      <c r="N3200" s="168">
        <f>IF(N$2=$A3200,Data!K211,0)</f>
        <v>0</v>
      </c>
      <c r="O3200" s="168">
        <f>IF(O$2=$A3200,Data!L211,0)</f>
        <v>0</v>
      </c>
      <c r="P3200" s="168">
        <f>IF(P$2=$A3200,Data!M211,0)</f>
        <v>0</v>
      </c>
      <c r="Q3200" s="168">
        <f>IF(Q$2=$A3200,Data!N211,0)</f>
        <v>0</v>
      </c>
      <c r="R3200" s="169">
        <f>IF(R$2=$A3200,Data!O211,0)</f>
        <v>0</v>
      </c>
      <c r="S3200" s="169">
        <f>IF(S$2=$A3200,Data!P211,0)</f>
        <v>0</v>
      </c>
      <c r="T3200" s="169">
        <f>IF(T$2=$A3200,Data!Q211,0)</f>
        <v>0</v>
      </c>
      <c r="U3200" s="169">
        <f>IF(U$2=$A3200,Data!R211,0)</f>
        <v>0</v>
      </c>
      <c r="V3200" s="169">
        <f>IF(V$2=$A3200,Data!S211,0)</f>
        <v>0</v>
      </c>
      <c r="W3200" s="169">
        <f>IF(W$2=$A3200,Data!T211,0)</f>
        <v>0</v>
      </c>
      <c r="X3200" s="169">
        <f>IF(X$2=$A3200,Data!U211,0)</f>
        <v>0</v>
      </c>
      <c r="Y3200" s="169">
        <f>IF(Y$2=$A3200,Data!V211,0)</f>
        <v>0</v>
      </c>
      <c r="Z3200" s="169">
        <f>IF(Z$2=$A3200,Data!W211,0)</f>
        <v>0</v>
      </c>
      <c r="AA3200" s="169">
        <f>IF(AA$2=$A3200,Data!X211,0)</f>
        <v>0</v>
      </c>
      <c r="AB3200" s="169">
        <f>IF(AB$2=$A3200,Data!Y211,0)</f>
        <v>0</v>
      </c>
      <c r="AC3200" s="169">
        <f>IF(AC$2=$A3200,Data!Z211,0)</f>
        <v>0</v>
      </c>
      <c r="AD3200" s="170">
        <f>IF(AD$2=$A3200,Data!AA211,0)</f>
        <v>0</v>
      </c>
      <c r="AE3200" s="171">
        <f>IF(AE$2=$A3200,Data!AB211,0)</f>
        <v>0</v>
      </c>
      <c r="AF3200" s="170">
        <f>IF(AF$2=$A3200,Data!AC211,0)</f>
        <v>0</v>
      </c>
      <c r="AG3200" s="171">
        <f>IF(AG$2=$A3200,Data!AD211,0)</f>
        <v>0</v>
      </c>
      <c r="AH3200" s="170">
        <f>IF(AH$2=$A3200,Data!AE211,0)</f>
        <v>0</v>
      </c>
      <c r="AI3200" s="171">
        <f>IF(AI$2=$A3200,Data!AF211,0)</f>
        <v>0</v>
      </c>
      <c r="AJ3200" s="170">
        <f>IF(AJ$2=$A3200,Data!AG211,0)</f>
        <v>0</v>
      </c>
      <c r="AK3200" s="171">
        <f>IF(AK$2=$A3200,Data!AH211,0)</f>
        <v>0</v>
      </c>
      <c r="AL3200" s="170">
        <f>IF(AL$2=$A3200,Data!AI211,0)</f>
        <v>0</v>
      </c>
      <c r="AM3200" t="str">
        <f t="shared" si="98"/>
        <v>AA</v>
      </c>
      <c r="AN3200" t="e">
        <f>+INDEX(Validation!$D$4:$D$250,MATCH(Merge!B3200,Validation!$E$4:$E$250,0))</f>
        <v>#N/A</v>
      </c>
      <c r="AO3200" s="172">
        <f t="shared" si="99"/>
        <v>0</v>
      </c>
    </row>
    <row r="3201" spans="1:41" ht="15" x14ac:dyDescent="0.25">
      <c r="A3201">
        <f>Inputs!$H$18</f>
        <v>8</v>
      </c>
      <c r="B3201" t="str">
        <f>Inputs!$D$4</f>
        <v>Select Agency…</v>
      </c>
      <c r="C3201" s="166" t="str">
        <f>Inputs!$I$6</f>
        <v>(insert code)</v>
      </c>
      <c r="D3201" t="str">
        <f>IFERROR(INDEX(Inputs!$I$11:$I$19,MATCH(A3201,Inputs!$H$11:$H$19)),"")</f>
        <v>(insert code)</v>
      </c>
      <c r="E3201" t="s">
        <v>869</v>
      </c>
      <c r="F3201" s="168">
        <f>IF(F$2=$A3201,Data!C212,0)</f>
        <v>0</v>
      </c>
      <c r="G3201" s="168">
        <f>IF(G$2=$A3201,Data!D212,0)</f>
        <v>0</v>
      </c>
      <c r="H3201" s="168">
        <f>IF(H$2=$A3201,Data!E212,0)</f>
        <v>0</v>
      </c>
      <c r="I3201" s="168">
        <f>IF(I$2=$A3201,Data!F212,0)</f>
        <v>0</v>
      </c>
      <c r="J3201" s="168">
        <f>IF(J$2=$A3201,Data!G212,0)</f>
        <v>0</v>
      </c>
      <c r="K3201" s="168">
        <f>IF(K$2=$A3201,Data!H212,0)</f>
        <v>0</v>
      </c>
      <c r="L3201" s="168">
        <f>IF(L$2=$A3201,Data!I212,0)</f>
        <v>0</v>
      </c>
      <c r="M3201" s="168">
        <f>IF(M$2=$A3201,Data!J212,0)</f>
        <v>0</v>
      </c>
      <c r="N3201" s="168">
        <f>IF(N$2=$A3201,Data!K212,0)</f>
        <v>0</v>
      </c>
      <c r="O3201" s="168">
        <f>IF(O$2=$A3201,Data!L212,0)</f>
        <v>0</v>
      </c>
      <c r="P3201" s="168">
        <f>IF(P$2=$A3201,Data!M212,0)</f>
        <v>0</v>
      </c>
      <c r="Q3201" s="168">
        <f>IF(Q$2=$A3201,Data!N212,0)</f>
        <v>0</v>
      </c>
      <c r="R3201" s="169">
        <f>IF(R$2=$A3201,Data!O212,0)</f>
        <v>0</v>
      </c>
      <c r="S3201" s="169">
        <f>IF(S$2=$A3201,Data!P212,0)</f>
        <v>0</v>
      </c>
      <c r="T3201" s="169">
        <f>IF(T$2=$A3201,Data!Q212,0)</f>
        <v>0</v>
      </c>
      <c r="U3201" s="169">
        <f>IF(U$2=$A3201,Data!R212,0)</f>
        <v>0</v>
      </c>
      <c r="V3201" s="169">
        <f>IF(V$2=$A3201,Data!S212,0)</f>
        <v>0</v>
      </c>
      <c r="W3201" s="169">
        <f>IF(W$2=$A3201,Data!T212,0)</f>
        <v>0</v>
      </c>
      <c r="X3201" s="169">
        <f>IF(X$2=$A3201,Data!U212,0)</f>
        <v>0</v>
      </c>
      <c r="Y3201" s="169">
        <f>IF(Y$2=$A3201,Data!V212,0)</f>
        <v>0</v>
      </c>
      <c r="Z3201" s="169">
        <f>IF(Z$2=$A3201,Data!W212,0)</f>
        <v>0</v>
      </c>
      <c r="AA3201" s="169">
        <f>IF(AA$2=$A3201,Data!X212,0)</f>
        <v>0</v>
      </c>
      <c r="AB3201" s="169">
        <f>IF(AB$2=$A3201,Data!Y212,0)</f>
        <v>0</v>
      </c>
      <c r="AC3201" s="169">
        <f>IF(AC$2=$A3201,Data!Z212,0)</f>
        <v>0</v>
      </c>
      <c r="AD3201" s="170">
        <f>IF(AD$2=$A3201,Data!AA212,0)</f>
        <v>0</v>
      </c>
      <c r="AE3201" s="171">
        <f>IF(AE$2=$A3201,Data!AB212,0)</f>
        <v>0</v>
      </c>
      <c r="AF3201" s="170">
        <f>IF(AF$2=$A3201,Data!AC212,0)</f>
        <v>0</v>
      </c>
      <c r="AG3201" s="171">
        <f>IF(AG$2=$A3201,Data!AD212,0)</f>
        <v>0</v>
      </c>
      <c r="AH3201" s="170">
        <f>IF(AH$2=$A3201,Data!AE212,0)</f>
        <v>0</v>
      </c>
      <c r="AI3201" s="171">
        <f>IF(AI$2=$A3201,Data!AF212,0)</f>
        <v>0</v>
      </c>
      <c r="AJ3201" s="170">
        <f>IF(AJ$2=$A3201,Data!AG212,0)</f>
        <v>0</v>
      </c>
      <c r="AK3201" s="171">
        <f>IF(AK$2=$A3201,Data!AH212,0)</f>
        <v>0</v>
      </c>
      <c r="AL3201" s="170">
        <f>IF(AL$2=$A3201,Data!AI212,0)</f>
        <v>0</v>
      </c>
      <c r="AM3201" t="str">
        <f t="shared" si="98"/>
        <v>AA</v>
      </c>
      <c r="AN3201" t="e">
        <f>+INDEX(Validation!$D$4:$D$250,MATCH(Merge!B3201,Validation!$E$4:$E$250,0))</f>
        <v>#N/A</v>
      </c>
      <c r="AO3201" s="172">
        <f t="shared" si="99"/>
        <v>0</v>
      </c>
    </row>
    <row r="3202" spans="1:41" ht="15" x14ac:dyDescent="0.25">
      <c r="A3202">
        <f>Inputs!$H$18</f>
        <v>8</v>
      </c>
      <c r="B3202" t="str">
        <f>Inputs!$D$4</f>
        <v>Select Agency…</v>
      </c>
      <c r="C3202" s="166" t="str">
        <f>Inputs!$I$6</f>
        <v>(insert code)</v>
      </c>
      <c r="D3202" t="str">
        <f>IFERROR(INDEX(Inputs!$I$11:$I$19,MATCH(A3202,Inputs!$H$11:$H$19)),"")</f>
        <v>(insert code)</v>
      </c>
      <c r="E3202" t="s">
        <v>869</v>
      </c>
      <c r="F3202" s="168">
        <f>IF(F$2=$A3202,Data!C213,0)</f>
        <v>0</v>
      </c>
      <c r="G3202" s="168">
        <f>IF(G$2=$A3202,Data!D213,0)</f>
        <v>0</v>
      </c>
      <c r="H3202" s="168">
        <f>IF(H$2=$A3202,Data!E213,0)</f>
        <v>0</v>
      </c>
      <c r="I3202" s="168">
        <f>IF(I$2=$A3202,Data!F213,0)</f>
        <v>0</v>
      </c>
      <c r="J3202" s="168">
        <f>IF(J$2=$A3202,Data!G213,0)</f>
        <v>0</v>
      </c>
      <c r="K3202" s="168">
        <f>IF(K$2=$A3202,Data!H213,0)</f>
        <v>0</v>
      </c>
      <c r="L3202" s="168">
        <f>IF(L$2=$A3202,Data!I213,0)</f>
        <v>0</v>
      </c>
      <c r="M3202" s="168">
        <f>IF(M$2=$A3202,Data!J213,0)</f>
        <v>0</v>
      </c>
      <c r="N3202" s="168">
        <f>IF(N$2=$A3202,Data!K213,0)</f>
        <v>0</v>
      </c>
      <c r="O3202" s="168">
        <f>IF(O$2=$A3202,Data!L213,0)</f>
        <v>0</v>
      </c>
      <c r="P3202" s="168">
        <f>IF(P$2=$A3202,Data!M213,0)</f>
        <v>0</v>
      </c>
      <c r="Q3202" s="168">
        <f>IF(Q$2=$A3202,Data!N213,0)</f>
        <v>0</v>
      </c>
      <c r="R3202" s="169">
        <f>IF(R$2=$A3202,Data!O213,0)</f>
        <v>0</v>
      </c>
      <c r="S3202" s="169">
        <f>IF(S$2=$A3202,Data!P213,0)</f>
        <v>0</v>
      </c>
      <c r="T3202" s="169">
        <f>IF(T$2=$A3202,Data!Q213,0)</f>
        <v>0</v>
      </c>
      <c r="U3202" s="169">
        <f>IF(U$2=$A3202,Data!R213,0)</f>
        <v>0</v>
      </c>
      <c r="V3202" s="169">
        <f>IF(V$2=$A3202,Data!S213,0)</f>
        <v>0</v>
      </c>
      <c r="W3202" s="169">
        <f>IF(W$2=$A3202,Data!T213,0)</f>
        <v>0</v>
      </c>
      <c r="X3202" s="169">
        <f>IF(X$2=$A3202,Data!U213,0)</f>
        <v>0</v>
      </c>
      <c r="Y3202" s="169">
        <f>IF(Y$2=$A3202,Data!V213,0)</f>
        <v>0</v>
      </c>
      <c r="Z3202" s="169">
        <f>IF(Z$2=$A3202,Data!W213,0)</f>
        <v>0</v>
      </c>
      <c r="AA3202" s="169">
        <f>IF(AA$2=$A3202,Data!X213,0)</f>
        <v>0</v>
      </c>
      <c r="AB3202" s="169">
        <f>IF(AB$2=$A3202,Data!Y213,0)</f>
        <v>0</v>
      </c>
      <c r="AC3202" s="169">
        <f>IF(AC$2=$A3202,Data!Z213,0)</f>
        <v>0</v>
      </c>
      <c r="AD3202" s="170">
        <f>IF(AD$2=$A3202,Data!AA213,0)</f>
        <v>0</v>
      </c>
      <c r="AE3202" s="171">
        <f>IF(AE$2=$A3202,Data!AB213,0)</f>
        <v>0</v>
      </c>
      <c r="AF3202" s="170">
        <f>IF(AF$2=$A3202,Data!AC213,0)</f>
        <v>0</v>
      </c>
      <c r="AG3202" s="171">
        <f>IF(AG$2=$A3202,Data!AD213,0)</f>
        <v>0</v>
      </c>
      <c r="AH3202" s="170">
        <f>IF(AH$2=$A3202,Data!AE213,0)</f>
        <v>0</v>
      </c>
      <c r="AI3202" s="171">
        <f>IF(AI$2=$A3202,Data!AF213,0)</f>
        <v>0</v>
      </c>
      <c r="AJ3202" s="170">
        <f>IF(AJ$2=$A3202,Data!AG213,0)</f>
        <v>0</v>
      </c>
      <c r="AK3202" s="171">
        <f>IF(AK$2=$A3202,Data!AH213,0)</f>
        <v>0</v>
      </c>
      <c r="AL3202" s="170">
        <f>IF(AL$2=$A3202,Data!AI213,0)</f>
        <v>0</v>
      </c>
      <c r="AM3202" t="str">
        <f t="shared" si="98"/>
        <v>AA</v>
      </c>
      <c r="AN3202" t="e">
        <f>+INDEX(Validation!$D$4:$D$250,MATCH(Merge!B3202,Validation!$E$4:$E$250,0))</f>
        <v>#N/A</v>
      </c>
      <c r="AO3202" s="172">
        <f t="shared" si="99"/>
        <v>0</v>
      </c>
    </row>
    <row r="3203" spans="1:41" ht="15" x14ac:dyDescent="0.25">
      <c r="A3203">
        <f>Inputs!$H$18</f>
        <v>8</v>
      </c>
      <c r="B3203" t="str">
        <f>Inputs!$D$4</f>
        <v>Select Agency…</v>
      </c>
      <c r="C3203" s="166" t="str">
        <f>Inputs!$I$6</f>
        <v>(insert code)</v>
      </c>
      <c r="D3203" t="str">
        <f>IFERROR(INDEX(Inputs!$I$11:$I$19,MATCH(A3203,Inputs!$H$11:$H$19)),"")</f>
        <v>(insert code)</v>
      </c>
      <c r="E3203" t="s">
        <v>869</v>
      </c>
      <c r="F3203" s="168">
        <f>IF(F$2=$A3203,Data!C214,0)</f>
        <v>0</v>
      </c>
      <c r="G3203" s="168">
        <f>IF(G$2=$A3203,Data!D214,0)</f>
        <v>0</v>
      </c>
      <c r="H3203" s="168">
        <f>IF(H$2=$A3203,Data!E214,0)</f>
        <v>0</v>
      </c>
      <c r="I3203" s="168">
        <f>IF(I$2=$A3203,Data!F214,0)</f>
        <v>0</v>
      </c>
      <c r="J3203" s="168">
        <f>IF(J$2=$A3203,Data!G214,0)</f>
        <v>0</v>
      </c>
      <c r="K3203" s="168">
        <f>IF(K$2=$A3203,Data!H214,0)</f>
        <v>0</v>
      </c>
      <c r="L3203" s="168">
        <f>IF(L$2=$A3203,Data!I214,0)</f>
        <v>0</v>
      </c>
      <c r="M3203" s="168">
        <f>IF(M$2=$A3203,Data!J214,0)</f>
        <v>0</v>
      </c>
      <c r="N3203" s="168">
        <f>IF(N$2=$A3203,Data!K214,0)</f>
        <v>0</v>
      </c>
      <c r="O3203" s="168">
        <f>IF(O$2=$A3203,Data!L214,0)</f>
        <v>0</v>
      </c>
      <c r="P3203" s="168">
        <f>IF(P$2=$A3203,Data!M214,0)</f>
        <v>0</v>
      </c>
      <c r="Q3203" s="168">
        <f>IF(Q$2=$A3203,Data!N214,0)</f>
        <v>0</v>
      </c>
      <c r="R3203" s="169">
        <f>IF(R$2=$A3203,Data!O214,0)</f>
        <v>0</v>
      </c>
      <c r="S3203" s="169">
        <f>IF(S$2=$A3203,Data!P214,0)</f>
        <v>0</v>
      </c>
      <c r="T3203" s="169">
        <f>IF(T$2=$A3203,Data!Q214,0)</f>
        <v>0</v>
      </c>
      <c r="U3203" s="169">
        <f>IF(U$2=$A3203,Data!R214,0)</f>
        <v>0</v>
      </c>
      <c r="V3203" s="169">
        <f>IF(V$2=$A3203,Data!S214,0)</f>
        <v>0</v>
      </c>
      <c r="W3203" s="169">
        <f>IF(W$2=$A3203,Data!T214,0)</f>
        <v>0</v>
      </c>
      <c r="X3203" s="169">
        <f>IF(X$2=$A3203,Data!U214,0)</f>
        <v>0</v>
      </c>
      <c r="Y3203" s="169">
        <f>IF(Y$2=$A3203,Data!V214,0)</f>
        <v>0</v>
      </c>
      <c r="Z3203" s="169">
        <f>IF(Z$2=$A3203,Data!W214,0)</f>
        <v>0</v>
      </c>
      <c r="AA3203" s="169">
        <f>IF(AA$2=$A3203,Data!X214,0)</f>
        <v>0</v>
      </c>
      <c r="AB3203" s="169">
        <f>IF(AB$2=$A3203,Data!Y214,0)</f>
        <v>0</v>
      </c>
      <c r="AC3203" s="169">
        <f>IF(AC$2=$A3203,Data!Z214,0)</f>
        <v>0</v>
      </c>
      <c r="AD3203" s="170">
        <f>IF(AD$2=$A3203,Data!AA214,0)</f>
        <v>0</v>
      </c>
      <c r="AE3203" s="171">
        <f>IF(AE$2=$A3203,Data!AB214,0)</f>
        <v>0</v>
      </c>
      <c r="AF3203" s="170">
        <f>IF(AF$2=$A3203,Data!AC214,0)</f>
        <v>0</v>
      </c>
      <c r="AG3203" s="171">
        <f>IF(AG$2=$A3203,Data!AD214,0)</f>
        <v>0</v>
      </c>
      <c r="AH3203" s="170">
        <f>IF(AH$2=$A3203,Data!AE214,0)</f>
        <v>0</v>
      </c>
      <c r="AI3203" s="171">
        <f>IF(AI$2=$A3203,Data!AF214,0)</f>
        <v>0</v>
      </c>
      <c r="AJ3203" s="170">
        <f>IF(AJ$2=$A3203,Data!AG214,0)</f>
        <v>0</v>
      </c>
      <c r="AK3203" s="171">
        <f>IF(AK$2=$A3203,Data!AH214,0)</f>
        <v>0</v>
      </c>
      <c r="AL3203" s="170">
        <f>IF(AL$2=$A3203,Data!AI214,0)</f>
        <v>0</v>
      </c>
      <c r="AM3203" t="str">
        <f t="shared" ref="AM3203:AM3266" si="100">+LEFT(E3203,2)</f>
        <v>AA</v>
      </c>
      <c r="AN3203" t="e">
        <f>+INDEX(Validation!$D$4:$D$250,MATCH(Merge!B3203,Validation!$E$4:$E$250,0))</f>
        <v>#N/A</v>
      </c>
      <c r="AO3203" s="172">
        <f t="shared" si="99"/>
        <v>0</v>
      </c>
    </row>
    <row r="3204" spans="1:41" ht="15" x14ac:dyDescent="0.25">
      <c r="A3204">
        <f>Inputs!$H$18</f>
        <v>8</v>
      </c>
      <c r="B3204" t="str">
        <f>Inputs!$D$4</f>
        <v>Select Agency…</v>
      </c>
      <c r="C3204" s="166" t="str">
        <f>Inputs!$I$6</f>
        <v>(insert code)</v>
      </c>
      <c r="D3204" t="str">
        <f>IFERROR(INDEX(Inputs!$I$11:$I$19,MATCH(A3204,Inputs!$H$11:$H$19)),"")</f>
        <v>(insert code)</v>
      </c>
      <c r="E3204" t="s">
        <v>869</v>
      </c>
      <c r="F3204" s="168">
        <f>IF(F$2=$A3204,Data!C215,0)</f>
        <v>0</v>
      </c>
      <c r="G3204" s="168">
        <f>IF(G$2=$A3204,Data!D215,0)</f>
        <v>0</v>
      </c>
      <c r="H3204" s="168">
        <f>IF(H$2=$A3204,Data!E215,0)</f>
        <v>0</v>
      </c>
      <c r="I3204" s="168">
        <f>IF(I$2=$A3204,Data!F215,0)</f>
        <v>0</v>
      </c>
      <c r="J3204" s="168">
        <f>IF(J$2=$A3204,Data!G215,0)</f>
        <v>0</v>
      </c>
      <c r="K3204" s="168">
        <f>IF(K$2=$A3204,Data!H215,0)</f>
        <v>0</v>
      </c>
      <c r="L3204" s="168">
        <f>IF(L$2=$A3204,Data!I215,0)</f>
        <v>0</v>
      </c>
      <c r="M3204" s="168">
        <f>IF(M$2=$A3204,Data!J215,0)</f>
        <v>0</v>
      </c>
      <c r="N3204" s="168">
        <f>IF(N$2=$A3204,Data!K215,0)</f>
        <v>0</v>
      </c>
      <c r="O3204" s="168">
        <f>IF(O$2=$A3204,Data!L215,0)</f>
        <v>0</v>
      </c>
      <c r="P3204" s="168">
        <f>IF(P$2=$A3204,Data!M215,0)</f>
        <v>0</v>
      </c>
      <c r="Q3204" s="168">
        <f>IF(Q$2=$A3204,Data!N215,0)</f>
        <v>0</v>
      </c>
      <c r="R3204" s="169">
        <f>IF(R$2=$A3204,Data!O215,0)</f>
        <v>0</v>
      </c>
      <c r="S3204" s="169">
        <f>IF(S$2=$A3204,Data!P215,0)</f>
        <v>0</v>
      </c>
      <c r="T3204" s="169">
        <f>IF(T$2=$A3204,Data!Q215,0)</f>
        <v>0</v>
      </c>
      <c r="U3204" s="169">
        <f>IF(U$2=$A3204,Data!R215,0)</f>
        <v>0</v>
      </c>
      <c r="V3204" s="169">
        <f>IF(V$2=$A3204,Data!S215,0)</f>
        <v>0</v>
      </c>
      <c r="W3204" s="169">
        <f>IF(W$2=$A3204,Data!T215,0)</f>
        <v>0</v>
      </c>
      <c r="X3204" s="169">
        <f>IF(X$2=$A3204,Data!U215,0)</f>
        <v>0</v>
      </c>
      <c r="Y3204" s="169">
        <f>IF(Y$2=$A3204,Data!V215,0)</f>
        <v>0</v>
      </c>
      <c r="Z3204" s="169">
        <f>IF(Z$2=$A3204,Data!W215,0)</f>
        <v>0</v>
      </c>
      <c r="AA3204" s="169">
        <f>IF(AA$2=$A3204,Data!X215,0)</f>
        <v>0</v>
      </c>
      <c r="AB3204" s="169">
        <f>IF(AB$2=$A3204,Data!Y215,0)</f>
        <v>0</v>
      </c>
      <c r="AC3204" s="169">
        <f>IF(AC$2=$A3204,Data!Z215,0)</f>
        <v>0</v>
      </c>
      <c r="AD3204" s="170">
        <f>IF(AD$2=$A3204,Data!AA215,0)</f>
        <v>0</v>
      </c>
      <c r="AE3204" s="171">
        <f>IF(AE$2=$A3204,Data!AB215,0)</f>
        <v>0</v>
      </c>
      <c r="AF3204" s="170">
        <f>IF(AF$2=$A3204,Data!AC215,0)</f>
        <v>0</v>
      </c>
      <c r="AG3204" s="171">
        <f>IF(AG$2=$A3204,Data!AD215,0)</f>
        <v>0</v>
      </c>
      <c r="AH3204" s="170">
        <f>IF(AH$2=$A3204,Data!AE215,0)</f>
        <v>0</v>
      </c>
      <c r="AI3204" s="171">
        <f>IF(AI$2=$A3204,Data!AF215,0)</f>
        <v>0</v>
      </c>
      <c r="AJ3204" s="170">
        <f>IF(AJ$2=$A3204,Data!AG215,0)</f>
        <v>0</v>
      </c>
      <c r="AK3204" s="171">
        <f>IF(AK$2=$A3204,Data!AH215,0)</f>
        <v>0</v>
      </c>
      <c r="AL3204" s="170">
        <f>IF(AL$2=$A3204,Data!AI215,0)</f>
        <v>0</v>
      </c>
      <c r="AM3204" t="str">
        <f t="shared" si="100"/>
        <v>AA</v>
      </c>
      <c r="AN3204" t="e">
        <f>+INDEX(Validation!$D$4:$D$250,MATCH(Merge!B3204,Validation!$E$4:$E$250,0))</f>
        <v>#N/A</v>
      </c>
      <c r="AO3204" s="172">
        <f t="shared" ref="AO3204:AO3267" si="101">SUM(F3204:AL3204)</f>
        <v>0</v>
      </c>
    </row>
    <row r="3205" spans="1:41" ht="15" x14ac:dyDescent="0.25">
      <c r="A3205">
        <f>Inputs!$H$18</f>
        <v>8</v>
      </c>
      <c r="B3205" t="str">
        <f>Inputs!$D$4</f>
        <v>Select Agency…</v>
      </c>
      <c r="C3205" s="166" t="str">
        <f>Inputs!$I$6</f>
        <v>(insert code)</v>
      </c>
      <c r="D3205" t="str">
        <f>IFERROR(INDEX(Inputs!$I$11:$I$19,MATCH(A3205,Inputs!$H$11:$H$19)),"")</f>
        <v>(insert code)</v>
      </c>
      <c r="E3205" t="s">
        <v>869</v>
      </c>
      <c r="F3205" s="168">
        <f>IF(F$2=$A3205,Data!C216,0)</f>
        <v>0</v>
      </c>
      <c r="G3205" s="168">
        <f>IF(G$2=$A3205,Data!D216,0)</f>
        <v>0</v>
      </c>
      <c r="H3205" s="168">
        <f>IF(H$2=$A3205,Data!E216,0)</f>
        <v>0</v>
      </c>
      <c r="I3205" s="168">
        <f>IF(I$2=$A3205,Data!F216,0)</f>
        <v>0</v>
      </c>
      <c r="J3205" s="168">
        <f>IF(J$2=$A3205,Data!G216,0)</f>
        <v>0</v>
      </c>
      <c r="K3205" s="168">
        <f>IF(K$2=$A3205,Data!H216,0)</f>
        <v>0</v>
      </c>
      <c r="L3205" s="168">
        <f>IF(L$2=$A3205,Data!I216,0)</f>
        <v>0</v>
      </c>
      <c r="M3205" s="168">
        <f>IF(M$2=$A3205,Data!J216,0)</f>
        <v>0</v>
      </c>
      <c r="N3205" s="168">
        <f>IF(N$2=$A3205,Data!K216,0)</f>
        <v>0</v>
      </c>
      <c r="O3205" s="168">
        <f>IF(O$2=$A3205,Data!L216,0)</f>
        <v>0</v>
      </c>
      <c r="P3205" s="168">
        <f>IF(P$2=$A3205,Data!M216,0)</f>
        <v>0</v>
      </c>
      <c r="Q3205" s="168">
        <f>IF(Q$2=$A3205,Data!N216,0)</f>
        <v>0</v>
      </c>
      <c r="R3205" s="169">
        <f>IF(R$2=$A3205,Data!O216,0)</f>
        <v>0</v>
      </c>
      <c r="S3205" s="169">
        <f>IF(S$2=$A3205,Data!P216,0)</f>
        <v>0</v>
      </c>
      <c r="T3205" s="169">
        <f>IF(T$2=$A3205,Data!Q216,0)</f>
        <v>0</v>
      </c>
      <c r="U3205" s="169">
        <f>IF(U$2=$A3205,Data!R216,0)</f>
        <v>0</v>
      </c>
      <c r="V3205" s="169">
        <f>IF(V$2=$A3205,Data!S216,0)</f>
        <v>0</v>
      </c>
      <c r="W3205" s="169">
        <f>IF(W$2=$A3205,Data!T216,0)</f>
        <v>0</v>
      </c>
      <c r="X3205" s="169">
        <f>IF(X$2=$A3205,Data!U216,0)</f>
        <v>0</v>
      </c>
      <c r="Y3205" s="169">
        <f>IF(Y$2=$A3205,Data!V216,0)</f>
        <v>0</v>
      </c>
      <c r="Z3205" s="169">
        <f>IF(Z$2=$A3205,Data!W216,0)</f>
        <v>0</v>
      </c>
      <c r="AA3205" s="169">
        <f>IF(AA$2=$A3205,Data!X216,0)</f>
        <v>0</v>
      </c>
      <c r="AB3205" s="169">
        <f>IF(AB$2=$A3205,Data!Y216,0)</f>
        <v>0</v>
      </c>
      <c r="AC3205" s="169">
        <f>IF(AC$2=$A3205,Data!Z216,0)</f>
        <v>0</v>
      </c>
      <c r="AD3205" s="170">
        <f>IF(AD$2=$A3205,Data!AA216,0)</f>
        <v>0</v>
      </c>
      <c r="AE3205" s="171">
        <f>IF(AE$2=$A3205,Data!AB216,0)</f>
        <v>0</v>
      </c>
      <c r="AF3205" s="170">
        <f>IF(AF$2=$A3205,Data!AC216,0)</f>
        <v>0</v>
      </c>
      <c r="AG3205" s="171">
        <f>IF(AG$2=$A3205,Data!AD216,0)</f>
        <v>0</v>
      </c>
      <c r="AH3205" s="170">
        <f>IF(AH$2=$A3205,Data!AE216,0)</f>
        <v>0</v>
      </c>
      <c r="AI3205" s="171">
        <f>IF(AI$2=$A3205,Data!AF216,0)</f>
        <v>0</v>
      </c>
      <c r="AJ3205" s="170">
        <f>IF(AJ$2=$A3205,Data!AG216,0)</f>
        <v>0</v>
      </c>
      <c r="AK3205" s="171">
        <f>IF(AK$2=$A3205,Data!AH216,0)</f>
        <v>0</v>
      </c>
      <c r="AL3205" s="170">
        <f>IF(AL$2=$A3205,Data!AI216,0)</f>
        <v>0</v>
      </c>
      <c r="AM3205" t="str">
        <f t="shared" si="100"/>
        <v>AA</v>
      </c>
      <c r="AN3205" t="e">
        <f>+INDEX(Validation!$D$4:$D$250,MATCH(Merge!B3205,Validation!$E$4:$E$250,0))</f>
        <v>#N/A</v>
      </c>
      <c r="AO3205" s="172">
        <f t="shared" si="101"/>
        <v>0</v>
      </c>
    </row>
    <row r="3206" spans="1:41" ht="15" x14ac:dyDescent="0.25">
      <c r="A3206">
        <f>Inputs!$H$18</f>
        <v>8</v>
      </c>
      <c r="B3206" t="str">
        <f>Inputs!$D$4</f>
        <v>Select Agency…</v>
      </c>
      <c r="C3206" s="166" t="str">
        <f>Inputs!$I$6</f>
        <v>(insert code)</v>
      </c>
      <c r="D3206" t="str">
        <f>IFERROR(INDEX(Inputs!$I$11:$I$19,MATCH(A3206,Inputs!$H$11:$H$19)),"")</f>
        <v>(insert code)</v>
      </c>
      <c r="E3206" t="s">
        <v>869</v>
      </c>
      <c r="F3206" s="168">
        <f>IF(F$2=$A3206,Data!C217,0)</f>
        <v>0</v>
      </c>
      <c r="G3206" s="168">
        <f>IF(G$2=$A3206,Data!D217,0)</f>
        <v>0</v>
      </c>
      <c r="H3206" s="168">
        <f>IF(H$2=$A3206,Data!E217,0)</f>
        <v>0</v>
      </c>
      <c r="I3206" s="168">
        <f>IF(I$2=$A3206,Data!F217,0)</f>
        <v>0</v>
      </c>
      <c r="J3206" s="168">
        <f>IF(J$2=$A3206,Data!G217,0)</f>
        <v>0</v>
      </c>
      <c r="K3206" s="168">
        <f>IF(K$2=$A3206,Data!H217,0)</f>
        <v>0</v>
      </c>
      <c r="L3206" s="168">
        <f>IF(L$2=$A3206,Data!I217,0)</f>
        <v>0</v>
      </c>
      <c r="M3206" s="168">
        <f>IF(M$2=$A3206,Data!J217,0)</f>
        <v>0</v>
      </c>
      <c r="N3206" s="168">
        <f>IF(N$2=$A3206,Data!K217,0)</f>
        <v>0</v>
      </c>
      <c r="O3206" s="168">
        <f>IF(O$2=$A3206,Data!L217,0)</f>
        <v>0</v>
      </c>
      <c r="P3206" s="168">
        <f>IF(P$2=$A3206,Data!M217,0)</f>
        <v>0</v>
      </c>
      <c r="Q3206" s="168">
        <f>IF(Q$2=$A3206,Data!N217,0)</f>
        <v>0</v>
      </c>
      <c r="R3206" s="169">
        <f>IF(R$2=$A3206,Data!O217,0)</f>
        <v>0</v>
      </c>
      <c r="S3206" s="169">
        <f>IF(S$2=$A3206,Data!P217,0)</f>
        <v>0</v>
      </c>
      <c r="T3206" s="169">
        <f>IF(T$2=$A3206,Data!Q217,0)</f>
        <v>0</v>
      </c>
      <c r="U3206" s="169">
        <f>IF(U$2=$A3206,Data!R217,0)</f>
        <v>0</v>
      </c>
      <c r="V3206" s="169">
        <f>IF(V$2=$A3206,Data!S217,0)</f>
        <v>0</v>
      </c>
      <c r="W3206" s="169">
        <f>IF(W$2=$A3206,Data!T217,0)</f>
        <v>0</v>
      </c>
      <c r="X3206" s="169">
        <f>IF(X$2=$A3206,Data!U217,0)</f>
        <v>0</v>
      </c>
      <c r="Y3206" s="169">
        <f>IF(Y$2=$A3206,Data!V217,0)</f>
        <v>0</v>
      </c>
      <c r="Z3206" s="169">
        <f>IF(Z$2=$A3206,Data!W217,0)</f>
        <v>0</v>
      </c>
      <c r="AA3206" s="169">
        <f>IF(AA$2=$A3206,Data!X217,0)</f>
        <v>0</v>
      </c>
      <c r="AB3206" s="169">
        <f>IF(AB$2=$A3206,Data!Y217,0)</f>
        <v>0</v>
      </c>
      <c r="AC3206" s="169">
        <f>IF(AC$2=$A3206,Data!Z217,0)</f>
        <v>0</v>
      </c>
      <c r="AD3206" s="170">
        <f>IF(AD$2=$A3206,Data!AA217,0)</f>
        <v>0</v>
      </c>
      <c r="AE3206" s="171">
        <f>IF(AE$2=$A3206,Data!AB217,0)</f>
        <v>0</v>
      </c>
      <c r="AF3206" s="170">
        <f>IF(AF$2=$A3206,Data!AC217,0)</f>
        <v>0</v>
      </c>
      <c r="AG3206" s="171">
        <f>IF(AG$2=$A3206,Data!AD217,0)</f>
        <v>0</v>
      </c>
      <c r="AH3206" s="170">
        <f>IF(AH$2=$A3206,Data!AE217,0)</f>
        <v>0</v>
      </c>
      <c r="AI3206" s="171">
        <f>IF(AI$2=$A3206,Data!AF217,0)</f>
        <v>0</v>
      </c>
      <c r="AJ3206" s="170">
        <f>IF(AJ$2=$A3206,Data!AG217,0)</f>
        <v>0</v>
      </c>
      <c r="AK3206" s="171">
        <f>IF(AK$2=$A3206,Data!AH217,0)</f>
        <v>0</v>
      </c>
      <c r="AL3206" s="170">
        <f>IF(AL$2=$A3206,Data!AI217,0)</f>
        <v>0</v>
      </c>
      <c r="AM3206" t="str">
        <f t="shared" si="100"/>
        <v>AA</v>
      </c>
      <c r="AN3206" t="e">
        <f>+INDEX(Validation!$D$4:$D$250,MATCH(Merge!B3206,Validation!$E$4:$E$250,0))</f>
        <v>#N/A</v>
      </c>
      <c r="AO3206" s="172">
        <f t="shared" si="101"/>
        <v>0</v>
      </c>
    </row>
    <row r="3207" spans="1:41" ht="15" x14ac:dyDescent="0.25">
      <c r="A3207">
        <f>Inputs!$H$18</f>
        <v>8</v>
      </c>
      <c r="B3207" t="str">
        <f>Inputs!$D$4</f>
        <v>Select Agency…</v>
      </c>
      <c r="C3207" s="166" t="str">
        <f>Inputs!$I$6</f>
        <v>(insert code)</v>
      </c>
      <c r="D3207" t="str">
        <f>IFERROR(INDEX(Inputs!$I$11:$I$19,MATCH(A3207,Inputs!$H$11:$H$19)),"")</f>
        <v>(insert code)</v>
      </c>
      <c r="E3207" t="s">
        <v>869</v>
      </c>
      <c r="F3207" s="168">
        <f>IF(F$2=$A3207,Data!C218,0)</f>
        <v>0</v>
      </c>
      <c r="G3207" s="168">
        <f>IF(G$2=$A3207,Data!D218,0)</f>
        <v>0</v>
      </c>
      <c r="H3207" s="168">
        <f>IF(H$2=$A3207,Data!E218,0)</f>
        <v>0</v>
      </c>
      <c r="I3207" s="168">
        <f>IF(I$2=$A3207,Data!F218,0)</f>
        <v>0</v>
      </c>
      <c r="J3207" s="168">
        <f>IF(J$2=$A3207,Data!G218,0)</f>
        <v>0</v>
      </c>
      <c r="K3207" s="168">
        <f>IF(K$2=$A3207,Data!H218,0)</f>
        <v>0</v>
      </c>
      <c r="L3207" s="168">
        <f>IF(L$2=$A3207,Data!I218,0)</f>
        <v>0</v>
      </c>
      <c r="M3207" s="168">
        <f>IF(M$2=$A3207,Data!J218,0)</f>
        <v>0</v>
      </c>
      <c r="N3207" s="168">
        <f>IF(N$2=$A3207,Data!K218,0)</f>
        <v>0</v>
      </c>
      <c r="O3207" s="168">
        <f>IF(O$2=$A3207,Data!L218,0)</f>
        <v>0</v>
      </c>
      <c r="P3207" s="168">
        <f>IF(P$2=$A3207,Data!M218,0)</f>
        <v>0</v>
      </c>
      <c r="Q3207" s="168">
        <f>IF(Q$2=$A3207,Data!N218,0)</f>
        <v>0</v>
      </c>
      <c r="R3207" s="169">
        <f>IF(R$2=$A3207,Data!O218,0)</f>
        <v>0</v>
      </c>
      <c r="S3207" s="169">
        <f>IF(S$2=$A3207,Data!P218,0)</f>
        <v>0</v>
      </c>
      <c r="T3207" s="169">
        <f>IF(T$2=$A3207,Data!Q218,0)</f>
        <v>0</v>
      </c>
      <c r="U3207" s="169">
        <f>IF(U$2=$A3207,Data!R218,0)</f>
        <v>0</v>
      </c>
      <c r="V3207" s="169">
        <f>IF(V$2=$A3207,Data!S218,0)</f>
        <v>0</v>
      </c>
      <c r="W3207" s="169">
        <f>IF(W$2=$A3207,Data!T218,0)</f>
        <v>0</v>
      </c>
      <c r="X3207" s="169">
        <f>IF(X$2=$A3207,Data!U218,0)</f>
        <v>0</v>
      </c>
      <c r="Y3207" s="169">
        <f>IF(Y$2=$A3207,Data!V218,0)</f>
        <v>0</v>
      </c>
      <c r="Z3207" s="169">
        <f>IF(Z$2=$A3207,Data!W218,0)</f>
        <v>0</v>
      </c>
      <c r="AA3207" s="169">
        <f>IF(AA$2=$A3207,Data!X218,0)</f>
        <v>0</v>
      </c>
      <c r="AB3207" s="169">
        <f>IF(AB$2=$A3207,Data!Y218,0)</f>
        <v>0</v>
      </c>
      <c r="AC3207" s="169">
        <f>IF(AC$2=$A3207,Data!Z218,0)</f>
        <v>0</v>
      </c>
      <c r="AD3207" s="170">
        <f>IF(AD$2=$A3207,Data!AA218,0)</f>
        <v>0</v>
      </c>
      <c r="AE3207" s="171">
        <f>IF(AE$2=$A3207,Data!AB218,0)</f>
        <v>0</v>
      </c>
      <c r="AF3207" s="170">
        <f>IF(AF$2=$A3207,Data!AC218,0)</f>
        <v>0</v>
      </c>
      <c r="AG3207" s="171">
        <f>IF(AG$2=$A3207,Data!AD218,0)</f>
        <v>0</v>
      </c>
      <c r="AH3207" s="170">
        <f>IF(AH$2=$A3207,Data!AE218,0)</f>
        <v>0</v>
      </c>
      <c r="AI3207" s="171">
        <f>IF(AI$2=$A3207,Data!AF218,0)</f>
        <v>0</v>
      </c>
      <c r="AJ3207" s="170">
        <f>IF(AJ$2=$A3207,Data!AG218,0)</f>
        <v>0</v>
      </c>
      <c r="AK3207" s="171">
        <f>IF(AK$2=$A3207,Data!AH218,0)</f>
        <v>0</v>
      </c>
      <c r="AL3207" s="170">
        <f>IF(AL$2=$A3207,Data!AI218,0)</f>
        <v>0</v>
      </c>
      <c r="AM3207" t="str">
        <f t="shared" si="100"/>
        <v>AA</v>
      </c>
      <c r="AN3207" t="e">
        <f>+INDEX(Validation!$D$4:$D$250,MATCH(Merge!B3207,Validation!$E$4:$E$250,0))</f>
        <v>#N/A</v>
      </c>
      <c r="AO3207" s="172">
        <f t="shared" si="101"/>
        <v>0</v>
      </c>
    </row>
    <row r="3208" spans="1:41" ht="15" x14ac:dyDescent="0.25">
      <c r="A3208">
        <f>Inputs!$H$18</f>
        <v>8</v>
      </c>
      <c r="B3208" t="str">
        <f>Inputs!$D$4</f>
        <v>Select Agency…</v>
      </c>
      <c r="C3208" s="166" t="str">
        <f>Inputs!$I$6</f>
        <v>(insert code)</v>
      </c>
      <c r="D3208" t="str">
        <f>IFERROR(INDEX(Inputs!$I$11:$I$19,MATCH(A3208,Inputs!$H$11:$H$19)),"")</f>
        <v>(insert code)</v>
      </c>
      <c r="E3208" t="s">
        <v>869</v>
      </c>
      <c r="F3208" s="168">
        <f>IF(F$2=$A3208,Data!C219,0)</f>
        <v>0</v>
      </c>
      <c r="G3208" s="168">
        <f>IF(G$2=$A3208,Data!D219,0)</f>
        <v>0</v>
      </c>
      <c r="H3208" s="168">
        <f>IF(H$2=$A3208,Data!E219,0)</f>
        <v>0</v>
      </c>
      <c r="I3208" s="168">
        <f>IF(I$2=$A3208,Data!F219,0)</f>
        <v>0</v>
      </c>
      <c r="J3208" s="168">
        <f>IF(J$2=$A3208,Data!G219,0)</f>
        <v>0</v>
      </c>
      <c r="K3208" s="168">
        <f>IF(K$2=$A3208,Data!H219,0)</f>
        <v>0</v>
      </c>
      <c r="L3208" s="168">
        <f>IF(L$2=$A3208,Data!I219,0)</f>
        <v>0</v>
      </c>
      <c r="M3208" s="168">
        <f>IF(M$2=$A3208,Data!J219,0)</f>
        <v>0</v>
      </c>
      <c r="N3208" s="168">
        <f>IF(N$2=$A3208,Data!K219,0)</f>
        <v>0</v>
      </c>
      <c r="O3208" s="168">
        <f>IF(O$2=$A3208,Data!L219,0)</f>
        <v>0</v>
      </c>
      <c r="P3208" s="168">
        <f>IF(P$2=$A3208,Data!M219,0)</f>
        <v>0</v>
      </c>
      <c r="Q3208" s="168">
        <f>IF(Q$2=$A3208,Data!N219,0)</f>
        <v>0</v>
      </c>
      <c r="R3208" s="169">
        <f>IF(R$2=$A3208,Data!O219,0)</f>
        <v>0</v>
      </c>
      <c r="S3208" s="169">
        <f>IF(S$2=$A3208,Data!P219,0)</f>
        <v>0</v>
      </c>
      <c r="T3208" s="169">
        <f>IF(T$2=$A3208,Data!Q219,0)</f>
        <v>0</v>
      </c>
      <c r="U3208" s="169">
        <f>IF(U$2=$A3208,Data!R219,0)</f>
        <v>0</v>
      </c>
      <c r="V3208" s="169">
        <f>IF(V$2=$A3208,Data!S219,0)</f>
        <v>0</v>
      </c>
      <c r="W3208" s="169">
        <f>IF(W$2=$A3208,Data!T219,0)</f>
        <v>0</v>
      </c>
      <c r="X3208" s="169">
        <f>IF(X$2=$A3208,Data!U219,0)</f>
        <v>0</v>
      </c>
      <c r="Y3208" s="169">
        <f>IF(Y$2=$A3208,Data!V219,0)</f>
        <v>0</v>
      </c>
      <c r="Z3208" s="169">
        <f>IF(Z$2=$A3208,Data!W219,0)</f>
        <v>0</v>
      </c>
      <c r="AA3208" s="169">
        <f>IF(AA$2=$A3208,Data!X219,0)</f>
        <v>0</v>
      </c>
      <c r="AB3208" s="169">
        <f>IF(AB$2=$A3208,Data!Y219,0)</f>
        <v>0</v>
      </c>
      <c r="AC3208" s="169">
        <f>IF(AC$2=$A3208,Data!Z219,0)</f>
        <v>0</v>
      </c>
      <c r="AD3208" s="170">
        <f>IF(AD$2=$A3208,Data!AA219,0)</f>
        <v>0</v>
      </c>
      <c r="AE3208" s="171">
        <f>IF(AE$2=$A3208,Data!AB219,0)</f>
        <v>0</v>
      </c>
      <c r="AF3208" s="170">
        <f>IF(AF$2=$A3208,Data!AC219,0)</f>
        <v>0</v>
      </c>
      <c r="AG3208" s="171">
        <f>IF(AG$2=$A3208,Data!AD219,0)</f>
        <v>0</v>
      </c>
      <c r="AH3208" s="170">
        <f>IF(AH$2=$A3208,Data!AE219,0)</f>
        <v>0</v>
      </c>
      <c r="AI3208" s="171">
        <f>IF(AI$2=$A3208,Data!AF219,0)</f>
        <v>0</v>
      </c>
      <c r="AJ3208" s="170">
        <f>IF(AJ$2=$A3208,Data!AG219,0)</f>
        <v>0</v>
      </c>
      <c r="AK3208" s="171">
        <f>IF(AK$2=$A3208,Data!AH219,0)</f>
        <v>0</v>
      </c>
      <c r="AL3208" s="170">
        <f>IF(AL$2=$A3208,Data!AI219,0)</f>
        <v>0</v>
      </c>
      <c r="AM3208" t="str">
        <f t="shared" si="100"/>
        <v>AA</v>
      </c>
      <c r="AN3208" t="e">
        <f>+INDEX(Validation!$D$4:$D$250,MATCH(Merge!B3208,Validation!$E$4:$E$250,0))</f>
        <v>#N/A</v>
      </c>
      <c r="AO3208" s="172">
        <f t="shared" si="101"/>
        <v>0</v>
      </c>
    </row>
    <row r="3209" spans="1:41" ht="15" x14ac:dyDescent="0.25">
      <c r="A3209">
        <f>Inputs!$H$18</f>
        <v>8</v>
      </c>
      <c r="B3209" t="str">
        <f>Inputs!$D$4</f>
        <v>Select Agency…</v>
      </c>
      <c r="C3209" s="166" t="str">
        <f>Inputs!$I$6</f>
        <v>(insert code)</v>
      </c>
      <c r="D3209" t="str">
        <f>IFERROR(INDEX(Inputs!$I$11:$I$19,MATCH(A3209,Inputs!$H$11:$H$19)),"")</f>
        <v>(insert code)</v>
      </c>
      <c r="E3209" t="s">
        <v>869</v>
      </c>
      <c r="F3209" s="168">
        <f>IF(F$2=$A3209,Data!C220,0)</f>
        <v>0</v>
      </c>
      <c r="G3209" s="168">
        <f>IF(G$2=$A3209,Data!D220,0)</f>
        <v>0</v>
      </c>
      <c r="H3209" s="168">
        <f>IF(H$2=$A3209,Data!E220,0)</f>
        <v>0</v>
      </c>
      <c r="I3209" s="168">
        <f>IF(I$2=$A3209,Data!F220,0)</f>
        <v>0</v>
      </c>
      <c r="J3209" s="168">
        <f>IF(J$2=$A3209,Data!G220,0)</f>
        <v>0</v>
      </c>
      <c r="K3209" s="168">
        <f>IF(K$2=$A3209,Data!H220,0)</f>
        <v>0</v>
      </c>
      <c r="L3209" s="168">
        <f>IF(L$2=$A3209,Data!I220,0)</f>
        <v>0</v>
      </c>
      <c r="M3209" s="168">
        <f>IF(M$2=$A3209,Data!J220,0)</f>
        <v>0</v>
      </c>
      <c r="N3209" s="168">
        <f>IF(N$2=$A3209,Data!K220,0)</f>
        <v>0</v>
      </c>
      <c r="O3209" s="168">
        <f>IF(O$2=$A3209,Data!L220,0)</f>
        <v>0</v>
      </c>
      <c r="P3209" s="168">
        <f>IF(P$2=$A3209,Data!M220,0)</f>
        <v>0</v>
      </c>
      <c r="Q3209" s="168">
        <f>IF(Q$2=$A3209,Data!N220,0)</f>
        <v>0</v>
      </c>
      <c r="R3209" s="169">
        <f>IF(R$2=$A3209,Data!O220,0)</f>
        <v>0</v>
      </c>
      <c r="S3209" s="169">
        <f>IF(S$2=$A3209,Data!P220,0)</f>
        <v>0</v>
      </c>
      <c r="T3209" s="169">
        <f>IF(T$2=$A3209,Data!Q220,0)</f>
        <v>0</v>
      </c>
      <c r="U3209" s="169">
        <f>IF(U$2=$A3209,Data!R220,0)</f>
        <v>0</v>
      </c>
      <c r="V3209" s="169">
        <f>IF(V$2=$A3209,Data!S220,0)</f>
        <v>0</v>
      </c>
      <c r="W3209" s="169">
        <f>IF(W$2=$A3209,Data!T220,0)</f>
        <v>0</v>
      </c>
      <c r="X3209" s="169">
        <f>IF(X$2=$A3209,Data!U220,0)</f>
        <v>0</v>
      </c>
      <c r="Y3209" s="169">
        <f>IF(Y$2=$A3209,Data!V220,0)</f>
        <v>0</v>
      </c>
      <c r="Z3209" s="169">
        <f>IF(Z$2=$A3209,Data!W220,0)</f>
        <v>0</v>
      </c>
      <c r="AA3209" s="169">
        <f>IF(AA$2=$A3209,Data!X220,0)</f>
        <v>0</v>
      </c>
      <c r="AB3209" s="169">
        <f>IF(AB$2=$A3209,Data!Y220,0)</f>
        <v>0</v>
      </c>
      <c r="AC3209" s="169">
        <f>IF(AC$2=$A3209,Data!Z220,0)</f>
        <v>0</v>
      </c>
      <c r="AD3209" s="170">
        <f>IF(AD$2=$A3209,Data!AA220,0)</f>
        <v>0</v>
      </c>
      <c r="AE3209" s="171">
        <f>IF(AE$2=$A3209,Data!AB220,0)</f>
        <v>0</v>
      </c>
      <c r="AF3209" s="170">
        <f>IF(AF$2=$A3209,Data!AC220,0)</f>
        <v>0</v>
      </c>
      <c r="AG3209" s="171">
        <f>IF(AG$2=$A3209,Data!AD220,0)</f>
        <v>0</v>
      </c>
      <c r="AH3209" s="170">
        <f>IF(AH$2=$A3209,Data!AE220,0)</f>
        <v>0</v>
      </c>
      <c r="AI3209" s="171">
        <f>IF(AI$2=$A3209,Data!AF220,0)</f>
        <v>0</v>
      </c>
      <c r="AJ3209" s="170">
        <f>IF(AJ$2=$A3209,Data!AG220,0)</f>
        <v>0</v>
      </c>
      <c r="AK3209" s="171">
        <f>IF(AK$2=$A3209,Data!AH220,0)</f>
        <v>0</v>
      </c>
      <c r="AL3209" s="170">
        <f>IF(AL$2=$A3209,Data!AI220,0)</f>
        <v>0</v>
      </c>
      <c r="AM3209" t="str">
        <f t="shared" si="100"/>
        <v>AA</v>
      </c>
      <c r="AN3209" t="e">
        <f>+INDEX(Validation!$D$4:$D$250,MATCH(Merge!B3209,Validation!$E$4:$E$250,0))</f>
        <v>#N/A</v>
      </c>
      <c r="AO3209" s="172">
        <f t="shared" si="101"/>
        <v>0</v>
      </c>
    </row>
    <row r="3210" spans="1:41" ht="15" x14ac:dyDescent="0.25">
      <c r="A3210">
        <f>Inputs!$H$18</f>
        <v>8</v>
      </c>
      <c r="B3210" t="str">
        <f>Inputs!$D$4</f>
        <v>Select Agency…</v>
      </c>
      <c r="C3210" s="166" t="str">
        <f>Inputs!$I$6</f>
        <v>(insert code)</v>
      </c>
      <c r="D3210" t="str">
        <f>IFERROR(INDEX(Inputs!$I$11:$I$19,MATCH(A3210,Inputs!$H$11:$H$19)),"")</f>
        <v>(insert code)</v>
      </c>
      <c r="E3210" t="s">
        <v>869</v>
      </c>
      <c r="F3210" s="168">
        <f>IF(F$2=$A3210,Data!C221,0)</f>
        <v>0</v>
      </c>
      <c r="G3210" s="168">
        <f>IF(G$2=$A3210,Data!D221,0)</f>
        <v>0</v>
      </c>
      <c r="H3210" s="168">
        <f>IF(H$2=$A3210,Data!E221,0)</f>
        <v>0</v>
      </c>
      <c r="I3210" s="168">
        <f>IF(I$2=$A3210,Data!F221,0)</f>
        <v>0</v>
      </c>
      <c r="J3210" s="168">
        <f>IF(J$2=$A3210,Data!G221,0)</f>
        <v>0</v>
      </c>
      <c r="K3210" s="168">
        <f>IF(K$2=$A3210,Data!H221,0)</f>
        <v>0</v>
      </c>
      <c r="L3210" s="168">
        <f>IF(L$2=$A3210,Data!I221,0)</f>
        <v>0</v>
      </c>
      <c r="M3210" s="168">
        <f>IF(M$2=$A3210,Data!J221,0)</f>
        <v>0</v>
      </c>
      <c r="N3210" s="168">
        <f>IF(N$2=$A3210,Data!K221,0)</f>
        <v>0</v>
      </c>
      <c r="O3210" s="168">
        <f>IF(O$2=$A3210,Data!L221,0)</f>
        <v>0</v>
      </c>
      <c r="P3210" s="168">
        <f>IF(P$2=$A3210,Data!M221,0)</f>
        <v>0</v>
      </c>
      <c r="Q3210" s="168">
        <f>IF(Q$2=$A3210,Data!N221,0)</f>
        <v>0</v>
      </c>
      <c r="R3210" s="169">
        <f>IF(R$2=$A3210,Data!O221,0)</f>
        <v>0</v>
      </c>
      <c r="S3210" s="169">
        <f>IF(S$2=$A3210,Data!P221,0)</f>
        <v>0</v>
      </c>
      <c r="T3210" s="169">
        <f>IF(T$2=$A3210,Data!Q221,0)</f>
        <v>0</v>
      </c>
      <c r="U3210" s="169">
        <f>IF(U$2=$A3210,Data!R221,0)</f>
        <v>0</v>
      </c>
      <c r="V3210" s="169">
        <f>IF(V$2=$A3210,Data!S221,0)</f>
        <v>0</v>
      </c>
      <c r="W3210" s="169">
        <f>IF(W$2=$A3210,Data!T221,0)</f>
        <v>0</v>
      </c>
      <c r="X3210" s="169">
        <f>IF(X$2=$A3210,Data!U221,0)</f>
        <v>0</v>
      </c>
      <c r="Y3210" s="169">
        <f>IF(Y$2=$A3210,Data!V221,0)</f>
        <v>0</v>
      </c>
      <c r="Z3210" s="169">
        <f>IF(Z$2=$A3210,Data!W221,0)</f>
        <v>0</v>
      </c>
      <c r="AA3210" s="169">
        <f>IF(AA$2=$A3210,Data!X221,0)</f>
        <v>0</v>
      </c>
      <c r="AB3210" s="169">
        <f>IF(AB$2=$A3210,Data!Y221,0)</f>
        <v>0</v>
      </c>
      <c r="AC3210" s="169">
        <f>IF(AC$2=$A3210,Data!Z221,0)</f>
        <v>0</v>
      </c>
      <c r="AD3210" s="170">
        <f>IF(AD$2=$A3210,Data!AA221,0)</f>
        <v>0</v>
      </c>
      <c r="AE3210" s="171">
        <f>IF(AE$2=$A3210,Data!AB221,0)</f>
        <v>0</v>
      </c>
      <c r="AF3210" s="170">
        <f>IF(AF$2=$A3210,Data!AC221,0)</f>
        <v>0</v>
      </c>
      <c r="AG3210" s="171">
        <f>IF(AG$2=$A3210,Data!AD221,0)</f>
        <v>0</v>
      </c>
      <c r="AH3210" s="170">
        <f>IF(AH$2=$A3210,Data!AE221,0)</f>
        <v>0</v>
      </c>
      <c r="AI3210" s="171">
        <f>IF(AI$2=$A3210,Data!AF221,0)</f>
        <v>0</v>
      </c>
      <c r="AJ3210" s="170">
        <f>IF(AJ$2=$A3210,Data!AG221,0)</f>
        <v>0</v>
      </c>
      <c r="AK3210" s="171">
        <f>IF(AK$2=$A3210,Data!AH221,0)</f>
        <v>0</v>
      </c>
      <c r="AL3210" s="170">
        <f>IF(AL$2=$A3210,Data!AI221,0)</f>
        <v>0</v>
      </c>
      <c r="AM3210" t="str">
        <f t="shared" si="100"/>
        <v>AA</v>
      </c>
      <c r="AN3210" t="e">
        <f>+INDEX(Validation!$D$4:$D$250,MATCH(Merge!B3210,Validation!$E$4:$E$250,0))</f>
        <v>#N/A</v>
      </c>
      <c r="AO3210" s="172">
        <f t="shared" si="101"/>
        <v>0</v>
      </c>
    </row>
    <row r="3211" spans="1:41" ht="15" x14ac:dyDescent="0.25">
      <c r="A3211">
        <f>Inputs!$H$18</f>
        <v>8</v>
      </c>
      <c r="B3211" t="str">
        <f>Inputs!$D$4</f>
        <v>Select Agency…</v>
      </c>
      <c r="C3211" s="166" t="str">
        <f>Inputs!$I$6</f>
        <v>(insert code)</v>
      </c>
      <c r="D3211" t="str">
        <f>IFERROR(INDEX(Inputs!$I$11:$I$19,MATCH(A3211,Inputs!$H$11:$H$19)),"")</f>
        <v>(insert code)</v>
      </c>
      <c r="E3211" t="s">
        <v>869</v>
      </c>
      <c r="F3211" s="168">
        <f>IF(F$2=$A3211,Data!C222,0)</f>
        <v>0</v>
      </c>
      <c r="G3211" s="168">
        <f>IF(G$2=$A3211,Data!D222,0)</f>
        <v>0</v>
      </c>
      <c r="H3211" s="168">
        <f>IF(H$2=$A3211,Data!E222,0)</f>
        <v>0</v>
      </c>
      <c r="I3211" s="168">
        <f>IF(I$2=$A3211,Data!F222,0)</f>
        <v>0</v>
      </c>
      <c r="J3211" s="168">
        <f>IF(J$2=$A3211,Data!G222,0)</f>
        <v>0</v>
      </c>
      <c r="K3211" s="168">
        <f>IF(K$2=$A3211,Data!H222,0)</f>
        <v>0</v>
      </c>
      <c r="L3211" s="168">
        <f>IF(L$2=$A3211,Data!I222,0)</f>
        <v>0</v>
      </c>
      <c r="M3211" s="168">
        <f>IF(M$2=$A3211,Data!J222,0)</f>
        <v>0</v>
      </c>
      <c r="N3211" s="168">
        <f>IF(N$2=$A3211,Data!K222,0)</f>
        <v>0</v>
      </c>
      <c r="O3211" s="168">
        <f>IF(O$2=$A3211,Data!L222,0)</f>
        <v>0</v>
      </c>
      <c r="P3211" s="168">
        <f>IF(P$2=$A3211,Data!M222,0)</f>
        <v>0</v>
      </c>
      <c r="Q3211" s="168">
        <f>IF(Q$2=$A3211,Data!N222,0)</f>
        <v>0</v>
      </c>
      <c r="R3211" s="169">
        <f>IF(R$2=$A3211,Data!O222,0)</f>
        <v>0</v>
      </c>
      <c r="S3211" s="169">
        <f>IF(S$2=$A3211,Data!P222,0)</f>
        <v>0</v>
      </c>
      <c r="T3211" s="169">
        <f>IF(T$2=$A3211,Data!Q222,0)</f>
        <v>0</v>
      </c>
      <c r="U3211" s="169">
        <f>IF(U$2=$A3211,Data!R222,0)</f>
        <v>0</v>
      </c>
      <c r="V3211" s="169">
        <f>IF(V$2=$A3211,Data!S222,0)</f>
        <v>0</v>
      </c>
      <c r="W3211" s="169">
        <f>IF(W$2=$A3211,Data!T222,0)</f>
        <v>0</v>
      </c>
      <c r="X3211" s="169">
        <f>IF(X$2=$A3211,Data!U222,0)</f>
        <v>0</v>
      </c>
      <c r="Y3211" s="169">
        <f>IF(Y$2=$A3211,Data!V222,0)</f>
        <v>0</v>
      </c>
      <c r="Z3211" s="169">
        <f>IF(Z$2=$A3211,Data!W222,0)</f>
        <v>0</v>
      </c>
      <c r="AA3211" s="169">
        <f>IF(AA$2=$A3211,Data!X222,0)</f>
        <v>0</v>
      </c>
      <c r="AB3211" s="169">
        <f>IF(AB$2=$A3211,Data!Y222,0)</f>
        <v>0</v>
      </c>
      <c r="AC3211" s="169">
        <f>IF(AC$2=$A3211,Data!Z222,0)</f>
        <v>0</v>
      </c>
      <c r="AD3211" s="170">
        <f>IF(AD$2=$A3211,Data!AA222,0)</f>
        <v>0</v>
      </c>
      <c r="AE3211" s="171">
        <f>IF(AE$2=$A3211,Data!AB222,0)</f>
        <v>0</v>
      </c>
      <c r="AF3211" s="170">
        <f>IF(AF$2=$A3211,Data!AC222,0)</f>
        <v>0</v>
      </c>
      <c r="AG3211" s="171">
        <f>IF(AG$2=$A3211,Data!AD222,0)</f>
        <v>0</v>
      </c>
      <c r="AH3211" s="170">
        <f>IF(AH$2=$A3211,Data!AE222,0)</f>
        <v>0</v>
      </c>
      <c r="AI3211" s="171">
        <f>IF(AI$2=$A3211,Data!AF222,0)</f>
        <v>0</v>
      </c>
      <c r="AJ3211" s="170">
        <f>IF(AJ$2=$A3211,Data!AG222,0)</f>
        <v>0</v>
      </c>
      <c r="AK3211" s="171">
        <f>IF(AK$2=$A3211,Data!AH222,0)</f>
        <v>0</v>
      </c>
      <c r="AL3211" s="170">
        <f>IF(AL$2=$A3211,Data!AI222,0)</f>
        <v>0</v>
      </c>
      <c r="AM3211" t="str">
        <f t="shared" si="100"/>
        <v>AA</v>
      </c>
      <c r="AN3211" t="e">
        <f>+INDEX(Validation!$D$4:$D$250,MATCH(Merge!B3211,Validation!$E$4:$E$250,0))</f>
        <v>#N/A</v>
      </c>
      <c r="AO3211" s="172">
        <f t="shared" si="101"/>
        <v>0</v>
      </c>
    </row>
    <row r="3212" spans="1:41" ht="15" x14ac:dyDescent="0.25">
      <c r="A3212">
        <f>Inputs!$H$18</f>
        <v>8</v>
      </c>
      <c r="B3212" t="str">
        <f>Inputs!$D$4</f>
        <v>Select Agency…</v>
      </c>
      <c r="C3212" s="166" t="str">
        <f>Inputs!$I$6</f>
        <v>(insert code)</v>
      </c>
      <c r="D3212" t="str">
        <f>IFERROR(INDEX(Inputs!$I$11:$I$19,MATCH(A3212,Inputs!$H$11:$H$19)),"")</f>
        <v>(insert code)</v>
      </c>
      <c r="E3212" t="s">
        <v>869</v>
      </c>
      <c r="F3212" s="168">
        <f>IF(F$2=$A3212,Data!C223,0)</f>
        <v>0</v>
      </c>
      <c r="G3212" s="168">
        <f>IF(G$2=$A3212,Data!D223,0)</f>
        <v>0</v>
      </c>
      <c r="H3212" s="168">
        <f>IF(H$2=$A3212,Data!E223,0)</f>
        <v>0</v>
      </c>
      <c r="I3212" s="168">
        <f>IF(I$2=$A3212,Data!F223,0)</f>
        <v>0</v>
      </c>
      <c r="J3212" s="168">
        <f>IF(J$2=$A3212,Data!G223,0)</f>
        <v>0</v>
      </c>
      <c r="K3212" s="168">
        <f>IF(K$2=$A3212,Data!H223,0)</f>
        <v>0</v>
      </c>
      <c r="L3212" s="168">
        <f>IF(L$2=$A3212,Data!I223,0)</f>
        <v>0</v>
      </c>
      <c r="M3212" s="168">
        <f>IF(M$2=$A3212,Data!J223,0)</f>
        <v>0</v>
      </c>
      <c r="N3212" s="168">
        <f>IF(N$2=$A3212,Data!K223,0)</f>
        <v>0</v>
      </c>
      <c r="O3212" s="168">
        <f>IF(O$2=$A3212,Data!L223,0)</f>
        <v>0</v>
      </c>
      <c r="P3212" s="168">
        <f>IF(P$2=$A3212,Data!M223,0)</f>
        <v>0</v>
      </c>
      <c r="Q3212" s="168">
        <f>IF(Q$2=$A3212,Data!N223,0)</f>
        <v>0</v>
      </c>
      <c r="R3212" s="169">
        <f>IF(R$2=$A3212,Data!O223,0)</f>
        <v>0</v>
      </c>
      <c r="S3212" s="169">
        <f>IF(S$2=$A3212,Data!P223,0)</f>
        <v>0</v>
      </c>
      <c r="T3212" s="169">
        <f>IF(T$2=$A3212,Data!Q223,0)</f>
        <v>0</v>
      </c>
      <c r="U3212" s="169">
        <f>IF(U$2=$A3212,Data!R223,0)</f>
        <v>0</v>
      </c>
      <c r="V3212" s="169">
        <f>IF(V$2=$A3212,Data!S223,0)</f>
        <v>0</v>
      </c>
      <c r="W3212" s="169">
        <f>IF(W$2=$A3212,Data!T223,0)</f>
        <v>0</v>
      </c>
      <c r="X3212" s="169">
        <f>IF(X$2=$A3212,Data!U223,0)</f>
        <v>0</v>
      </c>
      <c r="Y3212" s="169">
        <f>IF(Y$2=$A3212,Data!V223,0)</f>
        <v>0</v>
      </c>
      <c r="Z3212" s="169">
        <f>IF(Z$2=$A3212,Data!W223,0)</f>
        <v>0</v>
      </c>
      <c r="AA3212" s="169">
        <f>IF(AA$2=$A3212,Data!X223,0)</f>
        <v>0</v>
      </c>
      <c r="AB3212" s="169">
        <f>IF(AB$2=$A3212,Data!Y223,0)</f>
        <v>0</v>
      </c>
      <c r="AC3212" s="169">
        <f>IF(AC$2=$A3212,Data!Z223,0)</f>
        <v>0</v>
      </c>
      <c r="AD3212" s="170">
        <f>IF(AD$2=$A3212,Data!AA223,0)</f>
        <v>0</v>
      </c>
      <c r="AE3212" s="171">
        <f>IF(AE$2=$A3212,Data!AB223,0)</f>
        <v>0</v>
      </c>
      <c r="AF3212" s="170">
        <f>IF(AF$2=$A3212,Data!AC223,0)</f>
        <v>0</v>
      </c>
      <c r="AG3212" s="171">
        <f>IF(AG$2=$A3212,Data!AD223,0)</f>
        <v>0</v>
      </c>
      <c r="AH3212" s="170">
        <f>IF(AH$2=$A3212,Data!AE223,0)</f>
        <v>0</v>
      </c>
      <c r="AI3212" s="171">
        <f>IF(AI$2=$A3212,Data!AF223,0)</f>
        <v>0</v>
      </c>
      <c r="AJ3212" s="170">
        <f>IF(AJ$2=$A3212,Data!AG223,0)</f>
        <v>0</v>
      </c>
      <c r="AK3212" s="171">
        <f>IF(AK$2=$A3212,Data!AH223,0)</f>
        <v>0</v>
      </c>
      <c r="AL3212" s="170">
        <f>IF(AL$2=$A3212,Data!AI223,0)</f>
        <v>0</v>
      </c>
      <c r="AM3212" t="str">
        <f t="shared" si="100"/>
        <v>AA</v>
      </c>
      <c r="AN3212" t="e">
        <f>+INDEX(Validation!$D$4:$D$250,MATCH(Merge!B3212,Validation!$E$4:$E$250,0))</f>
        <v>#N/A</v>
      </c>
      <c r="AO3212" s="172">
        <f t="shared" si="101"/>
        <v>0</v>
      </c>
    </row>
    <row r="3213" spans="1:41" ht="15" x14ac:dyDescent="0.25">
      <c r="A3213">
        <f>Inputs!$H$18</f>
        <v>8</v>
      </c>
      <c r="B3213" t="str">
        <f>Inputs!$D$4</f>
        <v>Select Agency…</v>
      </c>
      <c r="C3213" s="166" t="str">
        <f>Inputs!$I$6</f>
        <v>(insert code)</v>
      </c>
      <c r="D3213" t="str">
        <f>IFERROR(INDEX(Inputs!$I$11:$I$19,MATCH(A3213,Inputs!$H$11:$H$19)),"")</f>
        <v>(insert code)</v>
      </c>
      <c r="E3213" t="s">
        <v>869</v>
      </c>
      <c r="F3213" s="168">
        <f>IF(F$2=$A3213,Data!C224,0)</f>
        <v>0</v>
      </c>
      <c r="G3213" s="168">
        <f>IF(G$2=$A3213,Data!D224,0)</f>
        <v>0</v>
      </c>
      <c r="H3213" s="168">
        <f>IF(H$2=$A3213,Data!E224,0)</f>
        <v>0</v>
      </c>
      <c r="I3213" s="168">
        <f>IF(I$2=$A3213,Data!F224,0)</f>
        <v>0</v>
      </c>
      <c r="J3213" s="168">
        <f>IF(J$2=$A3213,Data!G224,0)</f>
        <v>0</v>
      </c>
      <c r="K3213" s="168">
        <f>IF(K$2=$A3213,Data!H224,0)</f>
        <v>0</v>
      </c>
      <c r="L3213" s="168">
        <f>IF(L$2=$A3213,Data!I224,0)</f>
        <v>0</v>
      </c>
      <c r="M3213" s="168">
        <f>IF(M$2=$A3213,Data!J224,0)</f>
        <v>0</v>
      </c>
      <c r="N3213" s="168">
        <f>IF(N$2=$A3213,Data!K224,0)</f>
        <v>0</v>
      </c>
      <c r="O3213" s="168">
        <f>IF(O$2=$A3213,Data!L224,0)</f>
        <v>0</v>
      </c>
      <c r="P3213" s="168">
        <f>IF(P$2=$A3213,Data!M224,0)</f>
        <v>0</v>
      </c>
      <c r="Q3213" s="168">
        <f>IF(Q$2=$A3213,Data!N224,0)</f>
        <v>0</v>
      </c>
      <c r="R3213" s="169">
        <f>IF(R$2=$A3213,Data!O224,0)</f>
        <v>0</v>
      </c>
      <c r="S3213" s="169">
        <f>IF(S$2=$A3213,Data!P224,0)</f>
        <v>0</v>
      </c>
      <c r="T3213" s="169">
        <f>IF(T$2=$A3213,Data!Q224,0)</f>
        <v>0</v>
      </c>
      <c r="U3213" s="169">
        <f>IF(U$2=$A3213,Data!R224,0)</f>
        <v>0</v>
      </c>
      <c r="V3213" s="169">
        <f>IF(V$2=$A3213,Data!S224,0)</f>
        <v>0</v>
      </c>
      <c r="W3213" s="169">
        <f>IF(W$2=$A3213,Data!T224,0)</f>
        <v>0</v>
      </c>
      <c r="X3213" s="169">
        <f>IF(X$2=$A3213,Data!U224,0)</f>
        <v>0</v>
      </c>
      <c r="Y3213" s="169">
        <f>IF(Y$2=$A3213,Data!V224,0)</f>
        <v>0</v>
      </c>
      <c r="Z3213" s="169">
        <f>IF(Z$2=$A3213,Data!W224,0)</f>
        <v>0</v>
      </c>
      <c r="AA3213" s="169">
        <f>IF(AA$2=$A3213,Data!X224,0)</f>
        <v>0</v>
      </c>
      <c r="AB3213" s="169">
        <f>IF(AB$2=$A3213,Data!Y224,0)</f>
        <v>0</v>
      </c>
      <c r="AC3213" s="169">
        <f>IF(AC$2=$A3213,Data!Z224,0)</f>
        <v>0</v>
      </c>
      <c r="AD3213" s="170">
        <f>IF(AD$2=$A3213,Data!AA224,0)</f>
        <v>0</v>
      </c>
      <c r="AE3213" s="171">
        <f>IF(AE$2=$A3213,Data!AB224,0)</f>
        <v>0</v>
      </c>
      <c r="AF3213" s="170">
        <f>IF(AF$2=$A3213,Data!AC224,0)</f>
        <v>0</v>
      </c>
      <c r="AG3213" s="171">
        <f>IF(AG$2=$A3213,Data!AD224,0)</f>
        <v>0</v>
      </c>
      <c r="AH3213" s="170">
        <f>IF(AH$2=$A3213,Data!AE224,0)</f>
        <v>0</v>
      </c>
      <c r="AI3213" s="171">
        <f>IF(AI$2=$A3213,Data!AF224,0)</f>
        <v>0</v>
      </c>
      <c r="AJ3213" s="170">
        <f>IF(AJ$2=$A3213,Data!AG224,0)</f>
        <v>0</v>
      </c>
      <c r="AK3213" s="171">
        <f>IF(AK$2=$A3213,Data!AH224,0)</f>
        <v>0</v>
      </c>
      <c r="AL3213" s="170">
        <f>IF(AL$2=$A3213,Data!AI224,0)</f>
        <v>0</v>
      </c>
      <c r="AM3213" t="str">
        <f t="shared" si="100"/>
        <v>AA</v>
      </c>
      <c r="AN3213" t="e">
        <f>+INDEX(Validation!$D$4:$D$250,MATCH(Merge!B3213,Validation!$E$4:$E$250,0))</f>
        <v>#N/A</v>
      </c>
      <c r="AO3213" s="172">
        <f t="shared" si="101"/>
        <v>0</v>
      </c>
    </row>
    <row r="3214" spans="1:41" ht="15" x14ac:dyDescent="0.25">
      <c r="A3214">
        <f>Inputs!$H$18</f>
        <v>8</v>
      </c>
      <c r="B3214" t="str">
        <f>Inputs!$D$4</f>
        <v>Select Agency…</v>
      </c>
      <c r="C3214" s="166" t="str">
        <f>Inputs!$I$6</f>
        <v>(insert code)</v>
      </c>
      <c r="D3214" t="str">
        <f>IFERROR(INDEX(Inputs!$I$11:$I$19,MATCH(A3214,Inputs!$H$11:$H$19)),"")</f>
        <v>(insert code)</v>
      </c>
      <c r="E3214" t="s">
        <v>869</v>
      </c>
      <c r="F3214" s="168">
        <f>IF(F$2=$A3214,Data!C225,0)</f>
        <v>0</v>
      </c>
      <c r="G3214" s="168">
        <f>IF(G$2=$A3214,Data!D225,0)</f>
        <v>0</v>
      </c>
      <c r="H3214" s="168">
        <f>IF(H$2=$A3214,Data!E225,0)</f>
        <v>0</v>
      </c>
      <c r="I3214" s="168">
        <f>IF(I$2=$A3214,Data!F225,0)</f>
        <v>0</v>
      </c>
      <c r="J3214" s="168">
        <f>IF(J$2=$A3214,Data!G225,0)</f>
        <v>0</v>
      </c>
      <c r="K3214" s="168">
        <f>IF(K$2=$A3214,Data!H225,0)</f>
        <v>0</v>
      </c>
      <c r="L3214" s="168">
        <f>IF(L$2=$A3214,Data!I225,0)</f>
        <v>0</v>
      </c>
      <c r="M3214" s="168">
        <f>IF(M$2=$A3214,Data!J225,0)</f>
        <v>0</v>
      </c>
      <c r="N3214" s="168">
        <f>IF(N$2=$A3214,Data!K225,0)</f>
        <v>0</v>
      </c>
      <c r="O3214" s="168">
        <f>IF(O$2=$A3214,Data!L225,0)</f>
        <v>0</v>
      </c>
      <c r="P3214" s="168">
        <f>IF(P$2=$A3214,Data!M225,0)</f>
        <v>0</v>
      </c>
      <c r="Q3214" s="168">
        <f>IF(Q$2=$A3214,Data!N225,0)</f>
        <v>0</v>
      </c>
      <c r="R3214" s="169">
        <f>IF(R$2=$A3214,Data!O225,0)</f>
        <v>0</v>
      </c>
      <c r="S3214" s="169">
        <f>IF(S$2=$A3214,Data!P225,0)</f>
        <v>0</v>
      </c>
      <c r="T3214" s="169">
        <f>IF(T$2=$A3214,Data!Q225,0)</f>
        <v>0</v>
      </c>
      <c r="U3214" s="169">
        <f>IF(U$2=$A3214,Data!R225,0)</f>
        <v>0</v>
      </c>
      <c r="V3214" s="169">
        <f>IF(V$2=$A3214,Data!S225,0)</f>
        <v>0</v>
      </c>
      <c r="W3214" s="169">
        <f>IF(W$2=$A3214,Data!T225,0)</f>
        <v>0</v>
      </c>
      <c r="X3214" s="169">
        <f>IF(X$2=$A3214,Data!U225,0)</f>
        <v>0</v>
      </c>
      <c r="Y3214" s="169">
        <f>IF(Y$2=$A3214,Data!V225,0)</f>
        <v>0</v>
      </c>
      <c r="Z3214" s="169">
        <f>IF(Z$2=$A3214,Data!W225,0)</f>
        <v>0</v>
      </c>
      <c r="AA3214" s="169">
        <f>IF(AA$2=$A3214,Data!X225,0)</f>
        <v>0</v>
      </c>
      <c r="AB3214" s="169">
        <f>IF(AB$2=$A3214,Data!Y225,0)</f>
        <v>0</v>
      </c>
      <c r="AC3214" s="169">
        <f>IF(AC$2=$A3214,Data!Z225,0)</f>
        <v>0</v>
      </c>
      <c r="AD3214" s="170">
        <f>IF(AD$2=$A3214,Data!AA225,0)</f>
        <v>0</v>
      </c>
      <c r="AE3214" s="171">
        <f>IF(AE$2=$A3214,Data!AB225,0)</f>
        <v>0</v>
      </c>
      <c r="AF3214" s="170">
        <f>IF(AF$2=$A3214,Data!AC225,0)</f>
        <v>0</v>
      </c>
      <c r="AG3214" s="171">
        <f>IF(AG$2=$A3214,Data!AD225,0)</f>
        <v>0</v>
      </c>
      <c r="AH3214" s="170">
        <f>IF(AH$2=$A3214,Data!AE225,0)</f>
        <v>0</v>
      </c>
      <c r="AI3214" s="171">
        <f>IF(AI$2=$A3214,Data!AF225,0)</f>
        <v>0</v>
      </c>
      <c r="AJ3214" s="170">
        <f>IF(AJ$2=$A3214,Data!AG225,0)</f>
        <v>0</v>
      </c>
      <c r="AK3214" s="171">
        <f>IF(AK$2=$A3214,Data!AH225,0)</f>
        <v>0</v>
      </c>
      <c r="AL3214" s="170">
        <f>IF(AL$2=$A3214,Data!AI225,0)</f>
        <v>0</v>
      </c>
      <c r="AM3214" t="str">
        <f t="shared" si="100"/>
        <v>AA</v>
      </c>
      <c r="AN3214" t="e">
        <f>+INDEX(Validation!$D$4:$D$250,MATCH(Merge!B3214,Validation!$E$4:$E$250,0))</f>
        <v>#N/A</v>
      </c>
      <c r="AO3214" s="172">
        <f t="shared" si="101"/>
        <v>0</v>
      </c>
    </row>
    <row r="3215" spans="1:41" ht="15" x14ac:dyDescent="0.25">
      <c r="A3215">
        <f>Inputs!$H$18</f>
        <v>8</v>
      </c>
      <c r="B3215" t="str">
        <f>Inputs!$D$4</f>
        <v>Select Agency…</v>
      </c>
      <c r="C3215" s="166" t="str">
        <f>Inputs!$I$6</f>
        <v>(insert code)</v>
      </c>
      <c r="D3215" t="str">
        <f>IFERROR(INDEX(Inputs!$I$11:$I$19,MATCH(A3215,Inputs!$H$11:$H$19)),"")</f>
        <v>(insert code)</v>
      </c>
      <c r="E3215" t="s">
        <v>869</v>
      </c>
      <c r="F3215" s="168">
        <f>IF(F$2=$A3215,Data!C226,0)</f>
        <v>0</v>
      </c>
      <c r="G3215" s="168">
        <f>IF(G$2=$A3215,Data!D226,0)</f>
        <v>0</v>
      </c>
      <c r="H3215" s="168">
        <f>IF(H$2=$A3215,Data!E226,0)</f>
        <v>0</v>
      </c>
      <c r="I3215" s="168">
        <f>IF(I$2=$A3215,Data!F226,0)</f>
        <v>0</v>
      </c>
      <c r="J3215" s="168">
        <f>IF(J$2=$A3215,Data!G226,0)</f>
        <v>0</v>
      </c>
      <c r="K3215" s="168">
        <f>IF(K$2=$A3215,Data!H226,0)</f>
        <v>0</v>
      </c>
      <c r="L3215" s="168">
        <f>IF(L$2=$A3215,Data!I226,0)</f>
        <v>0</v>
      </c>
      <c r="M3215" s="168">
        <f>IF(M$2=$A3215,Data!J226,0)</f>
        <v>0</v>
      </c>
      <c r="N3215" s="168">
        <f>IF(N$2=$A3215,Data!K226,0)</f>
        <v>0</v>
      </c>
      <c r="O3215" s="168">
        <f>IF(O$2=$A3215,Data!L226,0)</f>
        <v>0</v>
      </c>
      <c r="P3215" s="168">
        <f>IF(P$2=$A3215,Data!M226,0)</f>
        <v>0</v>
      </c>
      <c r="Q3215" s="168">
        <f>IF(Q$2=$A3215,Data!N226,0)</f>
        <v>0</v>
      </c>
      <c r="R3215" s="169">
        <f>IF(R$2=$A3215,Data!O226,0)</f>
        <v>0</v>
      </c>
      <c r="S3215" s="169">
        <f>IF(S$2=$A3215,Data!P226,0)</f>
        <v>0</v>
      </c>
      <c r="T3215" s="169">
        <f>IF(T$2=$A3215,Data!Q226,0)</f>
        <v>0</v>
      </c>
      <c r="U3215" s="169">
        <f>IF(U$2=$A3215,Data!R226,0)</f>
        <v>0</v>
      </c>
      <c r="V3215" s="169">
        <f>IF(V$2=$A3215,Data!S226,0)</f>
        <v>0</v>
      </c>
      <c r="W3215" s="169">
        <f>IF(W$2=$A3215,Data!T226,0)</f>
        <v>0</v>
      </c>
      <c r="X3215" s="169">
        <f>IF(X$2=$A3215,Data!U226,0)</f>
        <v>0</v>
      </c>
      <c r="Y3215" s="169">
        <f>IF(Y$2=$A3215,Data!V226,0)</f>
        <v>0</v>
      </c>
      <c r="Z3215" s="169">
        <f>IF(Z$2=$A3215,Data!W226,0)</f>
        <v>0</v>
      </c>
      <c r="AA3215" s="169">
        <f>IF(AA$2=$A3215,Data!X226,0)</f>
        <v>0</v>
      </c>
      <c r="AB3215" s="169">
        <f>IF(AB$2=$A3215,Data!Y226,0)</f>
        <v>0</v>
      </c>
      <c r="AC3215" s="169">
        <f>IF(AC$2=$A3215,Data!Z226,0)</f>
        <v>0</v>
      </c>
      <c r="AD3215" s="170">
        <f>IF(AD$2=$A3215,Data!AA226,0)</f>
        <v>0</v>
      </c>
      <c r="AE3215" s="171">
        <f>IF(AE$2=$A3215,Data!AB226,0)</f>
        <v>0</v>
      </c>
      <c r="AF3215" s="170">
        <f>IF(AF$2=$A3215,Data!AC226,0)</f>
        <v>0</v>
      </c>
      <c r="AG3215" s="171">
        <f>IF(AG$2=$A3215,Data!AD226,0)</f>
        <v>0</v>
      </c>
      <c r="AH3215" s="170">
        <f>IF(AH$2=$A3215,Data!AE226,0)</f>
        <v>0</v>
      </c>
      <c r="AI3215" s="171">
        <f>IF(AI$2=$A3215,Data!AF226,0)</f>
        <v>0</v>
      </c>
      <c r="AJ3215" s="170">
        <f>IF(AJ$2=$A3215,Data!AG226,0)</f>
        <v>0</v>
      </c>
      <c r="AK3215" s="171">
        <f>IF(AK$2=$A3215,Data!AH226,0)</f>
        <v>0</v>
      </c>
      <c r="AL3215" s="170">
        <f>IF(AL$2=$A3215,Data!AI226,0)</f>
        <v>0</v>
      </c>
      <c r="AM3215" t="str">
        <f t="shared" si="100"/>
        <v>AA</v>
      </c>
      <c r="AN3215" t="e">
        <f>+INDEX(Validation!$D$4:$D$250,MATCH(Merge!B3215,Validation!$E$4:$E$250,0))</f>
        <v>#N/A</v>
      </c>
      <c r="AO3215" s="172">
        <f t="shared" si="101"/>
        <v>0</v>
      </c>
    </row>
    <row r="3216" spans="1:41" ht="15" x14ac:dyDescent="0.25">
      <c r="A3216">
        <f>Inputs!$H$18</f>
        <v>8</v>
      </c>
      <c r="B3216" t="str">
        <f>Inputs!$D$4</f>
        <v>Select Agency…</v>
      </c>
      <c r="C3216" s="166" t="str">
        <f>Inputs!$I$6</f>
        <v>(insert code)</v>
      </c>
      <c r="D3216" t="str">
        <f>IFERROR(INDEX(Inputs!$I$11:$I$19,MATCH(A3216,Inputs!$H$11:$H$19)),"")</f>
        <v>(insert code)</v>
      </c>
      <c r="E3216" t="s">
        <v>869</v>
      </c>
      <c r="F3216" s="168">
        <f>IF(F$2=$A3216,Data!C227,0)</f>
        <v>0</v>
      </c>
      <c r="G3216" s="168">
        <f>IF(G$2=$A3216,Data!D227,0)</f>
        <v>0</v>
      </c>
      <c r="H3216" s="168">
        <f>IF(H$2=$A3216,Data!E227,0)</f>
        <v>0</v>
      </c>
      <c r="I3216" s="168">
        <f>IF(I$2=$A3216,Data!F227,0)</f>
        <v>0</v>
      </c>
      <c r="J3216" s="168">
        <f>IF(J$2=$A3216,Data!G227,0)</f>
        <v>0</v>
      </c>
      <c r="K3216" s="168">
        <f>IF(K$2=$A3216,Data!H227,0)</f>
        <v>0</v>
      </c>
      <c r="L3216" s="168">
        <f>IF(L$2=$A3216,Data!I227,0)</f>
        <v>0</v>
      </c>
      <c r="M3216" s="168">
        <f>IF(M$2=$A3216,Data!J227,0)</f>
        <v>0</v>
      </c>
      <c r="N3216" s="168">
        <f>IF(N$2=$A3216,Data!K227,0)</f>
        <v>0</v>
      </c>
      <c r="O3216" s="168">
        <f>IF(O$2=$A3216,Data!L227,0)</f>
        <v>0</v>
      </c>
      <c r="P3216" s="168">
        <f>IF(P$2=$A3216,Data!M227,0)</f>
        <v>0</v>
      </c>
      <c r="Q3216" s="168">
        <f>IF(Q$2=$A3216,Data!N227,0)</f>
        <v>0</v>
      </c>
      <c r="R3216" s="169">
        <f>IF(R$2=$A3216,Data!O227,0)</f>
        <v>0</v>
      </c>
      <c r="S3216" s="169">
        <f>IF(S$2=$A3216,Data!P227,0)</f>
        <v>0</v>
      </c>
      <c r="T3216" s="169">
        <f>IF(T$2=$A3216,Data!Q227,0)</f>
        <v>0</v>
      </c>
      <c r="U3216" s="169">
        <f>IF(U$2=$A3216,Data!R227,0)</f>
        <v>0</v>
      </c>
      <c r="V3216" s="169">
        <f>IF(V$2=$A3216,Data!S227,0)</f>
        <v>0</v>
      </c>
      <c r="W3216" s="169">
        <f>IF(W$2=$A3216,Data!T227,0)</f>
        <v>0</v>
      </c>
      <c r="X3216" s="169">
        <f>IF(X$2=$A3216,Data!U227,0)</f>
        <v>0</v>
      </c>
      <c r="Y3216" s="169">
        <f>IF(Y$2=$A3216,Data!V227,0)</f>
        <v>0</v>
      </c>
      <c r="Z3216" s="169">
        <f>IF(Z$2=$A3216,Data!W227,0)</f>
        <v>0</v>
      </c>
      <c r="AA3216" s="169">
        <f>IF(AA$2=$A3216,Data!X227,0)</f>
        <v>0</v>
      </c>
      <c r="AB3216" s="169">
        <f>IF(AB$2=$A3216,Data!Y227,0)</f>
        <v>0</v>
      </c>
      <c r="AC3216" s="169">
        <f>IF(AC$2=$A3216,Data!Z227,0)</f>
        <v>0</v>
      </c>
      <c r="AD3216" s="170">
        <f>IF(AD$2=$A3216,Data!AA227,0)</f>
        <v>0</v>
      </c>
      <c r="AE3216" s="171">
        <f>IF(AE$2=$A3216,Data!AB227,0)</f>
        <v>0</v>
      </c>
      <c r="AF3216" s="170">
        <f>IF(AF$2=$A3216,Data!AC227,0)</f>
        <v>0</v>
      </c>
      <c r="AG3216" s="171">
        <f>IF(AG$2=$A3216,Data!AD227,0)</f>
        <v>0</v>
      </c>
      <c r="AH3216" s="170">
        <f>IF(AH$2=$A3216,Data!AE227,0)</f>
        <v>0</v>
      </c>
      <c r="AI3216" s="171">
        <f>IF(AI$2=$A3216,Data!AF227,0)</f>
        <v>0</v>
      </c>
      <c r="AJ3216" s="170">
        <f>IF(AJ$2=$A3216,Data!AG227,0)</f>
        <v>0</v>
      </c>
      <c r="AK3216" s="171">
        <f>IF(AK$2=$A3216,Data!AH227,0)</f>
        <v>0</v>
      </c>
      <c r="AL3216" s="170">
        <f>IF(AL$2=$A3216,Data!AI227,0)</f>
        <v>0</v>
      </c>
      <c r="AM3216" t="str">
        <f t="shared" si="100"/>
        <v>AA</v>
      </c>
      <c r="AN3216" t="e">
        <f>+INDEX(Validation!$D$4:$D$250,MATCH(Merge!B3216,Validation!$E$4:$E$250,0))</f>
        <v>#N/A</v>
      </c>
      <c r="AO3216" s="172">
        <f t="shared" si="101"/>
        <v>0</v>
      </c>
    </row>
    <row r="3217" spans="1:41" ht="15" x14ac:dyDescent="0.25">
      <c r="A3217">
        <f>Inputs!$H$18</f>
        <v>8</v>
      </c>
      <c r="B3217" t="str">
        <f>Inputs!$D$4</f>
        <v>Select Agency…</v>
      </c>
      <c r="C3217" s="166" t="str">
        <f>Inputs!$I$6</f>
        <v>(insert code)</v>
      </c>
      <c r="D3217" t="str">
        <f>IFERROR(INDEX(Inputs!$I$11:$I$19,MATCH(A3217,Inputs!$H$11:$H$19)),"")</f>
        <v>(insert code)</v>
      </c>
      <c r="E3217" t="s">
        <v>869</v>
      </c>
      <c r="F3217" s="168">
        <f>IF(F$2=$A3217,Data!C228,0)</f>
        <v>0</v>
      </c>
      <c r="G3217" s="168">
        <f>IF(G$2=$A3217,Data!D228,0)</f>
        <v>0</v>
      </c>
      <c r="H3217" s="168">
        <f>IF(H$2=$A3217,Data!E228,0)</f>
        <v>0</v>
      </c>
      <c r="I3217" s="168">
        <f>IF(I$2=$A3217,Data!F228,0)</f>
        <v>0</v>
      </c>
      <c r="J3217" s="168">
        <f>IF(J$2=$A3217,Data!G228,0)</f>
        <v>0</v>
      </c>
      <c r="K3217" s="168">
        <f>IF(K$2=$A3217,Data!H228,0)</f>
        <v>0</v>
      </c>
      <c r="L3217" s="168">
        <f>IF(L$2=$A3217,Data!I228,0)</f>
        <v>0</v>
      </c>
      <c r="M3217" s="168">
        <f>IF(M$2=$A3217,Data!J228,0)</f>
        <v>0</v>
      </c>
      <c r="N3217" s="168">
        <f>IF(N$2=$A3217,Data!K228,0)</f>
        <v>0</v>
      </c>
      <c r="O3217" s="168">
        <f>IF(O$2=$A3217,Data!L228,0)</f>
        <v>0</v>
      </c>
      <c r="P3217" s="168">
        <f>IF(P$2=$A3217,Data!M228,0)</f>
        <v>0</v>
      </c>
      <c r="Q3217" s="168">
        <f>IF(Q$2=$A3217,Data!N228,0)</f>
        <v>0</v>
      </c>
      <c r="R3217" s="169">
        <f>IF(R$2=$A3217,Data!O228,0)</f>
        <v>0</v>
      </c>
      <c r="S3217" s="169">
        <f>IF(S$2=$A3217,Data!P228,0)</f>
        <v>0</v>
      </c>
      <c r="T3217" s="169">
        <f>IF(T$2=$A3217,Data!Q228,0)</f>
        <v>0</v>
      </c>
      <c r="U3217" s="169">
        <f>IF(U$2=$A3217,Data!R228,0)</f>
        <v>0</v>
      </c>
      <c r="V3217" s="169">
        <f>IF(V$2=$A3217,Data!S228,0)</f>
        <v>0</v>
      </c>
      <c r="W3217" s="169">
        <f>IF(W$2=$A3217,Data!T228,0)</f>
        <v>0</v>
      </c>
      <c r="X3217" s="169">
        <f>IF(X$2=$A3217,Data!U228,0)</f>
        <v>0</v>
      </c>
      <c r="Y3217" s="169">
        <f>IF(Y$2=$A3217,Data!V228,0)</f>
        <v>0</v>
      </c>
      <c r="Z3217" s="169">
        <f>IF(Z$2=$A3217,Data!W228,0)</f>
        <v>0</v>
      </c>
      <c r="AA3217" s="169">
        <f>IF(AA$2=$A3217,Data!X228,0)</f>
        <v>0</v>
      </c>
      <c r="AB3217" s="169">
        <f>IF(AB$2=$A3217,Data!Y228,0)</f>
        <v>0</v>
      </c>
      <c r="AC3217" s="169">
        <f>IF(AC$2=$A3217,Data!Z228,0)</f>
        <v>0</v>
      </c>
      <c r="AD3217" s="170">
        <f>IF(AD$2=$A3217,Data!AA228,0)</f>
        <v>0</v>
      </c>
      <c r="AE3217" s="171">
        <f>IF(AE$2=$A3217,Data!AB228,0)</f>
        <v>0</v>
      </c>
      <c r="AF3217" s="170">
        <f>IF(AF$2=$A3217,Data!AC228,0)</f>
        <v>0</v>
      </c>
      <c r="AG3217" s="171">
        <f>IF(AG$2=$A3217,Data!AD228,0)</f>
        <v>0</v>
      </c>
      <c r="AH3217" s="170">
        <f>IF(AH$2=$A3217,Data!AE228,0)</f>
        <v>0</v>
      </c>
      <c r="AI3217" s="171">
        <f>IF(AI$2=$A3217,Data!AF228,0)</f>
        <v>0</v>
      </c>
      <c r="AJ3217" s="170">
        <f>IF(AJ$2=$A3217,Data!AG228,0)</f>
        <v>0</v>
      </c>
      <c r="AK3217" s="171">
        <f>IF(AK$2=$A3217,Data!AH228,0)</f>
        <v>0</v>
      </c>
      <c r="AL3217" s="170">
        <f>IF(AL$2=$A3217,Data!AI228,0)</f>
        <v>0</v>
      </c>
      <c r="AM3217" t="str">
        <f t="shared" si="100"/>
        <v>AA</v>
      </c>
      <c r="AN3217" t="e">
        <f>+INDEX(Validation!$D$4:$D$250,MATCH(Merge!B3217,Validation!$E$4:$E$250,0))</f>
        <v>#N/A</v>
      </c>
      <c r="AO3217" s="172">
        <f t="shared" si="101"/>
        <v>0</v>
      </c>
    </row>
    <row r="3218" spans="1:41" ht="15" collapsed="1" x14ac:dyDescent="0.25">
      <c r="A3218">
        <f>Inputs!$H$18</f>
        <v>8</v>
      </c>
      <c r="B3218" t="str">
        <f>Inputs!$D$4</f>
        <v>Select Agency…</v>
      </c>
      <c r="C3218" s="166" t="str">
        <f>Inputs!$I$6</f>
        <v>(insert code)</v>
      </c>
      <c r="D3218" t="str">
        <f>IFERROR(INDEX(Inputs!$I$11:$I$19,MATCH(A3218,Inputs!$H$11:$H$19)),"")</f>
        <v>(insert code)</v>
      </c>
      <c r="E3218" t="s">
        <v>869</v>
      </c>
      <c r="F3218" s="168">
        <f>IF(F$2=$A3218,Data!C229,0)</f>
        <v>0</v>
      </c>
      <c r="G3218" s="168">
        <f>IF(G$2=$A3218,Data!D229,0)</f>
        <v>0</v>
      </c>
      <c r="H3218" s="168">
        <f>IF(H$2=$A3218,Data!E229,0)</f>
        <v>0</v>
      </c>
      <c r="I3218" s="168">
        <f>IF(I$2=$A3218,Data!F229,0)</f>
        <v>0</v>
      </c>
      <c r="J3218" s="168">
        <f>IF(J$2=$A3218,Data!G229,0)</f>
        <v>0</v>
      </c>
      <c r="K3218" s="168">
        <f>IF(K$2=$A3218,Data!H229,0)</f>
        <v>0</v>
      </c>
      <c r="L3218" s="168">
        <f>IF(L$2=$A3218,Data!I229,0)</f>
        <v>0</v>
      </c>
      <c r="M3218" s="168">
        <f>IF(M$2=$A3218,Data!J229,0)</f>
        <v>0</v>
      </c>
      <c r="N3218" s="168">
        <f>IF(N$2=$A3218,Data!K229,0)</f>
        <v>0</v>
      </c>
      <c r="O3218" s="168">
        <f>IF(O$2=$A3218,Data!L229,0)</f>
        <v>0</v>
      </c>
      <c r="P3218" s="168">
        <f>IF(P$2=$A3218,Data!M229,0)</f>
        <v>0</v>
      </c>
      <c r="Q3218" s="168">
        <f>IF(Q$2=$A3218,Data!N229,0)</f>
        <v>0</v>
      </c>
      <c r="R3218" s="169">
        <f>IF(R$2=$A3218,Data!O229,0)</f>
        <v>0</v>
      </c>
      <c r="S3218" s="169">
        <f>IF(S$2=$A3218,Data!P229,0)</f>
        <v>0</v>
      </c>
      <c r="T3218" s="169">
        <f>IF(T$2=$A3218,Data!Q229,0)</f>
        <v>0</v>
      </c>
      <c r="U3218" s="169">
        <f>IF(U$2=$A3218,Data!R229,0)</f>
        <v>0</v>
      </c>
      <c r="V3218" s="169">
        <f>IF(V$2=$A3218,Data!S229,0)</f>
        <v>0</v>
      </c>
      <c r="W3218" s="169">
        <f>IF(W$2=$A3218,Data!T229,0)</f>
        <v>0</v>
      </c>
      <c r="X3218" s="169">
        <f>IF(X$2=$A3218,Data!U229,0)</f>
        <v>0</v>
      </c>
      <c r="Y3218" s="169">
        <f>IF(Y$2=$A3218,Data!V229,0)</f>
        <v>0</v>
      </c>
      <c r="Z3218" s="169">
        <f>IF(Z$2=$A3218,Data!W229,0)</f>
        <v>0</v>
      </c>
      <c r="AA3218" s="169">
        <f>IF(AA$2=$A3218,Data!X229,0)</f>
        <v>0</v>
      </c>
      <c r="AB3218" s="169">
        <f>IF(AB$2=$A3218,Data!Y229,0)</f>
        <v>0</v>
      </c>
      <c r="AC3218" s="169">
        <f>IF(AC$2=$A3218,Data!Z229,0)</f>
        <v>0</v>
      </c>
      <c r="AD3218" s="170">
        <f>IF(AD$2=$A3218,Data!AA229,0)</f>
        <v>0</v>
      </c>
      <c r="AE3218" s="171">
        <f>IF(AE$2=$A3218,Data!AB229,0)</f>
        <v>0</v>
      </c>
      <c r="AF3218" s="170">
        <f>IF(AF$2=$A3218,Data!AC229,0)</f>
        <v>0</v>
      </c>
      <c r="AG3218" s="171">
        <f>IF(AG$2=$A3218,Data!AD229,0)</f>
        <v>0</v>
      </c>
      <c r="AH3218" s="170">
        <f>IF(AH$2=$A3218,Data!AE229,0)</f>
        <v>0</v>
      </c>
      <c r="AI3218" s="171">
        <f>IF(AI$2=$A3218,Data!AF229,0)</f>
        <v>0</v>
      </c>
      <c r="AJ3218" s="170">
        <f>IF(AJ$2=$A3218,Data!AG229,0)</f>
        <v>0</v>
      </c>
      <c r="AK3218" s="171">
        <f>IF(AK$2=$A3218,Data!AH229,0)</f>
        <v>0</v>
      </c>
      <c r="AL3218" s="170">
        <f>IF(AL$2=$A3218,Data!AI229,0)</f>
        <v>0</v>
      </c>
      <c r="AM3218" t="str">
        <f t="shared" si="100"/>
        <v>AA</v>
      </c>
      <c r="AN3218" t="e">
        <f>+INDEX(Validation!$D$4:$D$250,MATCH(Merge!B3218,Validation!$E$4:$E$250,0))</f>
        <v>#N/A</v>
      </c>
      <c r="AO3218" s="172">
        <f t="shared" si="101"/>
        <v>0</v>
      </c>
    </row>
    <row r="3219" spans="1:41" ht="15" x14ac:dyDescent="0.25">
      <c r="A3219">
        <f>Inputs!$H$18</f>
        <v>8</v>
      </c>
      <c r="B3219" t="str">
        <f>Inputs!$D$4</f>
        <v>Select Agency…</v>
      </c>
      <c r="C3219" s="166" t="str">
        <f>Inputs!$I$6</f>
        <v>(insert code)</v>
      </c>
      <c r="D3219" t="str">
        <f>IFERROR(INDEX(Inputs!$I$11:$I$19,MATCH(A3219,Inputs!$H$11:$H$19)),"")</f>
        <v>(insert code)</v>
      </c>
      <c r="E3219" t="s">
        <v>902</v>
      </c>
      <c r="F3219" s="168">
        <f>IF(F$2=$A3219,Data!C230,0)</f>
        <v>0</v>
      </c>
      <c r="G3219" s="168">
        <f>IF(G$2=$A3219,Data!D230,0)</f>
        <v>0</v>
      </c>
      <c r="H3219" s="168">
        <f>IF(H$2=$A3219,Data!E230,0)</f>
        <v>0</v>
      </c>
      <c r="I3219" s="168">
        <f>IF(I$2=$A3219,Data!F230,0)</f>
        <v>0</v>
      </c>
      <c r="J3219" s="168">
        <f>IF(J$2=$A3219,Data!G230,0)</f>
        <v>0</v>
      </c>
      <c r="K3219" s="168">
        <f>IF(K$2=$A3219,Data!H230,0)</f>
        <v>0</v>
      </c>
      <c r="L3219" s="168">
        <f>IF(L$2=$A3219,Data!I230,0)</f>
        <v>0</v>
      </c>
      <c r="M3219" s="168">
        <f>IF(M$2=$A3219,Data!J230,0)</f>
        <v>0</v>
      </c>
      <c r="N3219" s="168">
        <f>IF(N$2=$A3219,Data!K230,0)</f>
        <v>0</v>
      </c>
      <c r="O3219" s="168">
        <f>IF(O$2=$A3219,Data!L230,0)</f>
        <v>0</v>
      </c>
      <c r="P3219" s="168">
        <f>IF(P$2=$A3219,Data!M230,0)</f>
        <v>0</v>
      </c>
      <c r="Q3219" s="168">
        <f>IF(Q$2=$A3219,Data!N230,0)</f>
        <v>0</v>
      </c>
      <c r="R3219" s="169">
        <f>IF(R$2=$A3219,Data!O230,0)</f>
        <v>0</v>
      </c>
      <c r="S3219" s="169">
        <f>IF(S$2=$A3219,Data!P230,0)</f>
        <v>0</v>
      </c>
      <c r="T3219" s="169">
        <f>IF(T$2=$A3219,Data!Q230,0)</f>
        <v>0</v>
      </c>
      <c r="U3219" s="169">
        <f>IF(U$2=$A3219,Data!R230,0)</f>
        <v>0</v>
      </c>
      <c r="V3219" s="169">
        <f>IF(V$2=$A3219,Data!S230,0)</f>
        <v>0</v>
      </c>
      <c r="W3219" s="169">
        <f>IF(W$2=$A3219,Data!T230,0)</f>
        <v>0</v>
      </c>
      <c r="X3219" s="169">
        <f>IF(X$2=$A3219,Data!U230,0)</f>
        <v>0</v>
      </c>
      <c r="Y3219" s="169">
        <f>IF(Y$2=$A3219,Data!V230,0)</f>
        <v>0</v>
      </c>
      <c r="Z3219" s="169">
        <f>IF(Z$2=$A3219,Data!W230,0)</f>
        <v>0</v>
      </c>
      <c r="AA3219" s="169">
        <f>IF(AA$2=$A3219,Data!X230,0)</f>
        <v>0</v>
      </c>
      <c r="AB3219" s="169">
        <f>IF(AB$2=$A3219,Data!Y230,0)</f>
        <v>0</v>
      </c>
      <c r="AC3219" s="169">
        <f>IF(AC$2=$A3219,Data!Z230,0)</f>
        <v>0</v>
      </c>
      <c r="AD3219" s="170">
        <f>IF(AD$2=$A3219,Data!AA230,0)</f>
        <v>0</v>
      </c>
      <c r="AE3219" s="171">
        <f>IF(AE$2=$A3219,Data!AB230,0)</f>
        <v>0</v>
      </c>
      <c r="AF3219" s="170">
        <f>IF(AF$2=$A3219,Data!AC230,0)</f>
        <v>0</v>
      </c>
      <c r="AG3219" s="171">
        <f>IF(AG$2=$A3219,Data!AD230,0)</f>
        <v>0</v>
      </c>
      <c r="AH3219" s="170">
        <f>IF(AH$2=$A3219,Data!AE230,0)</f>
        <v>0</v>
      </c>
      <c r="AI3219" s="171">
        <f>IF(AI$2=$A3219,Data!AF230,0)</f>
        <v>0</v>
      </c>
      <c r="AJ3219" s="170">
        <f>IF(AJ$2=$A3219,Data!AG230,0)</f>
        <v>0</v>
      </c>
      <c r="AK3219" s="171">
        <f>IF(AK$2=$A3219,Data!AH230,0)</f>
        <v>0</v>
      </c>
      <c r="AL3219" s="170">
        <f>IF(AL$2=$A3219,Data!AI230,0)</f>
        <v>0</v>
      </c>
      <c r="AM3219" t="str">
        <f t="shared" si="100"/>
        <v>BA</v>
      </c>
      <c r="AN3219" t="e">
        <f>+INDEX(Validation!$D$4:$D$250,MATCH(Merge!B3219,Validation!$E$4:$E$250,0))</f>
        <v>#N/A</v>
      </c>
      <c r="AO3219" s="172">
        <f t="shared" si="101"/>
        <v>0</v>
      </c>
    </row>
    <row r="3220" spans="1:41" ht="15" x14ac:dyDescent="0.25">
      <c r="A3220">
        <f>Inputs!$H$18</f>
        <v>8</v>
      </c>
      <c r="B3220" t="str">
        <f>Inputs!$D$4</f>
        <v>Select Agency…</v>
      </c>
      <c r="C3220" s="166" t="str">
        <f>Inputs!$I$6</f>
        <v>(insert code)</v>
      </c>
      <c r="D3220" t="str">
        <f>IFERROR(INDEX(Inputs!$I$11:$I$19,MATCH(A3220,Inputs!$H$11:$H$19)),"")</f>
        <v>(insert code)</v>
      </c>
      <c r="E3220" t="s">
        <v>902</v>
      </c>
      <c r="F3220" s="168">
        <f>IF(F$2=$A3220,Data!C231,0)</f>
        <v>0</v>
      </c>
      <c r="G3220" s="168">
        <f>IF(G$2=$A3220,Data!D231,0)</f>
        <v>0</v>
      </c>
      <c r="H3220" s="168">
        <f>IF(H$2=$A3220,Data!E231,0)</f>
        <v>0</v>
      </c>
      <c r="I3220" s="168">
        <f>IF(I$2=$A3220,Data!F231,0)</f>
        <v>0</v>
      </c>
      <c r="J3220" s="168">
        <f>IF(J$2=$A3220,Data!G231,0)</f>
        <v>0</v>
      </c>
      <c r="K3220" s="168">
        <f>IF(K$2=$A3220,Data!H231,0)</f>
        <v>0</v>
      </c>
      <c r="L3220" s="168">
        <f>IF(L$2=$A3220,Data!I231,0)</f>
        <v>0</v>
      </c>
      <c r="M3220" s="168">
        <f>IF(M$2=$A3220,Data!J231,0)</f>
        <v>0</v>
      </c>
      <c r="N3220" s="168">
        <f>IF(N$2=$A3220,Data!K231,0)</f>
        <v>0</v>
      </c>
      <c r="O3220" s="168">
        <f>IF(O$2=$A3220,Data!L231,0)</f>
        <v>0</v>
      </c>
      <c r="P3220" s="168">
        <f>IF(P$2=$A3220,Data!M231,0)</f>
        <v>0</v>
      </c>
      <c r="Q3220" s="168">
        <f>IF(Q$2=$A3220,Data!N231,0)</f>
        <v>0</v>
      </c>
      <c r="R3220" s="169">
        <f>IF(R$2=$A3220,Data!O231,0)</f>
        <v>0</v>
      </c>
      <c r="S3220" s="169">
        <f>IF(S$2=$A3220,Data!P231,0)</f>
        <v>0</v>
      </c>
      <c r="T3220" s="169">
        <f>IF(T$2=$A3220,Data!Q231,0)</f>
        <v>0</v>
      </c>
      <c r="U3220" s="169">
        <f>IF(U$2=$A3220,Data!R231,0)</f>
        <v>0</v>
      </c>
      <c r="V3220" s="169">
        <f>IF(V$2=$A3220,Data!S231,0)</f>
        <v>0</v>
      </c>
      <c r="W3220" s="169">
        <f>IF(W$2=$A3220,Data!T231,0)</f>
        <v>0</v>
      </c>
      <c r="X3220" s="169">
        <f>IF(X$2=$A3220,Data!U231,0)</f>
        <v>0</v>
      </c>
      <c r="Y3220" s="169">
        <f>IF(Y$2=$A3220,Data!V231,0)</f>
        <v>0</v>
      </c>
      <c r="Z3220" s="169">
        <f>IF(Z$2=$A3220,Data!W231,0)</f>
        <v>0</v>
      </c>
      <c r="AA3220" s="169">
        <f>IF(AA$2=$A3220,Data!X231,0)</f>
        <v>0</v>
      </c>
      <c r="AB3220" s="169">
        <f>IF(AB$2=$A3220,Data!Y231,0)</f>
        <v>0</v>
      </c>
      <c r="AC3220" s="169">
        <f>IF(AC$2=$A3220,Data!Z231,0)</f>
        <v>0</v>
      </c>
      <c r="AD3220" s="170">
        <f>IF(AD$2=$A3220,Data!AA231,0)</f>
        <v>0</v>
      </c>
      <c r="AE3220" s="171">
        <f>IF(AE$2=$A3220,Data!AB231,0)</f>
        <v>0</v>
      </c>
      <c r="AF3220" s="170">
        <f>IF(AF$2=$A3220,Data!AC231,0)</f>
        <v>0</v>
      </c>
      <c r="AG3220" s="171">
        <f>IF(AG$2=$A3220,Data!AD231,0)</f>
        <v>0</v>
      </c>
      <c r="AH3220" s="170">
        <f>IF(AH$2=$A3220,Data!AE231,0)</f>
        <v>0</v>
      </c>
      <c r="AI3220" s="171">
        <f>IF(AI$2=$A3220,Data!AF231,0)</f>
        <v>0</v>
      </c>
      <c r="AJ3220" s="170">
        <f>IF(AJ$2=$A3220,Data!AG231,0)</f>
        <v>0</v>
      </c>
      <c r="AK3220" s="171">
        <f>IF(AK$2=$A3220,Data!AH231,0)</f>
        <v>0</v>
      </c>
      <c r="AL3220" s="170">
        <f>IF(AL$2=$A3220,Data!AI231,0)</f>
        <v>0</v>
      </c>
      <c r="AM3220" t="str">
        <f t="shared" si="100"/>
        <v>BA</v>
      </c>
      <c r="AN3220" t="e">
        <f>+INDEX(Validation!$D$4:$D$250,MATCH(Merge!B3220,Validation!$E$4:$E$250,0))</f>
        <v>#N/A</v>
      </c>
      <c r="AO3220" s="172">
        <f t="shared" si="101"/>
        <v>0</v>
      </c>
    </row>
    <row r="3221" spans="1:41" ht="15" x14ac:dyDescent="0.25">
      <c r="A3221">
        <f>Inputs!$H$18</f>
        <v>8</v>
      </c>
      <c r="B3221" t="str">
        <f>Inputs!$D$4</f>
        <v>Select Agency…</v>
      </c>
      <c r="C3221" s="166" t="str">
        <f>Inputs!$I$6</f>
        <v>(insert code)</v>
      </c>
      <c r="D3221" t="str">
        <f>IFERROR(INDEX(Inputs!$I$11:$I$19,MATCH(A3221,Inputs!$H$11:$H$19)),"")</f>
        <v>(insert code)</v>
      </c>
      <c r="E3221" t="s">
        <v>902</v>
      </c>
      <c r="F3221" s="168">
        <f>IF(F$2=$A3221,Data!C232,0)</f>
        <v>0</v>
      </c>
      <c r="G3221" s="168">
        <f>IF(G$2=$A3221,Data!D232,0)</f>
        <v>0</v>
      </c>
      <c r="H3221" s="168">
        <f>IF(H$2=$A3221,Data!E232,0)</f>
        <v>0</v>
      </c>
      <c r="I3221" s="168">
        <f>IF(I$2=$A3221,Data!F232,0)</f>
        <v>0</v>
      </c>
      <c r="J3221" s="168">
        <f>IF(J$2=$A3221,Data!G232,0)</f>
        <v>0</v>
      </c>
      <c r="K3221" s="168">
        <f>IF(K$2=$A3221,Data!H232,0)</f>
        <v>0</v>
      </c>
      <c r="L3221" s="168">
        <f>IF(L$2=$A3221,Data!I232,0)</f>
        <v>0</v>
      </c>
      <c r="M3221" s="168">
        <f>IF(M$2=$A3221,Data!J232,0)</f>
        <v>0</v>
      </c>
      <c r="N3221" s="168">
        <f>IF(N$2=$A3221,Data!K232,0)</f>
        <v>0</v>
      </c>
      <c r="O3221" s="168">
        <f>IF(O$2=$A3221,Data!L232,0)</f>
        <v>0</v>
      </c>
      <c r="P3221" s="168">
        <f>IF(P$2=$A3221,Data!M232,0)</f>
        <v>0</v>
      </c>
      <c r="Q3221" s="168">
        <f>IF(Q$2=$A3221,Data!N232,0)</f>
        <v>0</v>
      </c>
      <c r="R3221" s="169">
        <f>IF(R$2=$A3221,Data!O232,0)</f>
        <v>0</v>
      </c>
      <c r="S3221" s="169">
        <f>IF(S$2=$A3221,Data!P232,0)</f>
        <v>0</v>
      </c>
      <c r="T3221" s="169">
        <f>IF(T$2=$A3221,Data!Q232,0)</f>
        <v>0</v>
      </c>
      <c r="U3221" s="169">
        <f>IF(U$2=$A3221,Data!R232,0)</f>
        <v>0</v>
      </c>
      <c r="V3221" s="169">
        <f>IF(V$2=$A3221,Data!S232,0)</f>
        <v>0</v>
      </c>
      <c r="W3221" s="169">
        <f>IF(W$2=$A3221,Data!T232,0)</f>
        <v>0</v>
      </c>
      <c r="X3221" s="169">
        <f>IF(X$2=$A3221,Data!U232,0)</f>
        <v>0</v>
      </c>
      <c r="Y3221" s="169">
        <f>IF(Y$2=$A3221,Data!V232,0)</f>
        <v>0</v>
      </c>
      <c r="Z3221" s="169">
        <f>IF(Z$2=$A3221,Data!W232,0)</f>
        <v>0</v>
      </c>
      <c r="AA3221" s="169">
        <f>IF(AA$2=$A3221,Data!X232,0)</f>
        <v>0</v>
      </c>
      <c r="AB3221" s="169">
        <f>IF(AB$2=$A3221,Data!Y232,0)</f>
        <v>0</v>
      </c>
      <c r="AC3221" s="169">
        <f>IF(AC$2=$A3221,Data!Z232,0)</f>
        <v>0</v>
      </c>
      <c r="AD3221" s="170">
        <f>IF(AD$2=$A3221,Data!AA232,0)</f>
        <v>0</v>
      </c>
      <c r="AE3221" s="171">
        <f>IF(AE$2=$A3221,Data!AB232,0)</f>
        <v>0</v>
      </c>
      <c r="AF3221" s="170">
        <f>IF(AF$2=$A3221,Data!AC232,0)</f>
        <v>0</v>
      </c>
      <c r="AG3221" s="171">
        <f>IF(AG$2=$A3221,Data!AD232,0)</f>
        <v>0</v>
      </c>
      <c r="AH3221" s="170">
        <f>IF(AH$2=$A3221,Data!AE232,0)</f>
        <v>0</v>
      </c>
      <c r="AI3221" s="171">
        <f>IF(AI$2=$A3221,Data!AF232,0)</f>
        <v>0</v>
      </c>
      <c r="AJ3221" s="170">
        <f>IF(AJ$2=$A3221,Data!AG232,0)</f>
        <v>0</v>
      </c>
      <c r="AK3221" s="171">
        <f>IF(AK$2=$A3221,Data!AH232,0)</f>
        <v>0</v>
      </c>
      <c r="AL3221" s="170">
        <f>IF(AL$2=$A3221,Data!AI232,0)</f>
        <v>0</v>
      </c>
      <c r="AM3221" t="str">
        <f t="shared" si="100"/>
        <v>BA</v>
      </c>
      <c r="AN3221" t="e">
        <f>+INDEX(Validation!$D$4:$D$250,MATCH(Merge!B3221,Validation!$E$4:$E$250,0))</f>
        <v>#N/A</v>
      </c>
      <c r="AO3221" s="172">
        <f t="shared" si="101"/>
        <v>0</v>
      </c>
    </row>
    <row r="3222" spans="1:41" ht="15" x14ac:dyDescent="0.25">
      <c r="A3222">
        <f>Inputs!$H$18</f>
        <v>8</v>
      </c>
      <c r="B3222" t="str">
        <f>Inputs!$D$4</f>
        <v>Select Agency…</v>
      </c>
      <c r="C3222" s="166" t="str">
        <f>Inputs!$I$6</f>
        <v>(insert code)</v>
      </c>
      <c r="D3222" t="str">
        <f>IFERROR(INDEX(Inputs!$I$11:$I$19,MATCH(A3222,Inputs!$H$11:$H$19)),"")</f>
        <v>(insert code)</v>
      </c>
      <c r="E3222" t="s">
        <v>902</v>
      </c>
      <c r="F3222" s="168">
        <f>IF(F$2=$A3222,Data!C233,0)</f>
        <v>0</v>
      </c>
      <c r="G3222" s="168">
        <f>IF(G$2=$A3222,Data!D233,0)</f>
        <v>0</v>
      </c>
      <c r="H3222" s="168">
        <f>IF(H$2=$A3222,Data!E233,0)</f>
        <v>0</v>
      </c>
      <c r="I3222" s="168">
        <f>IF(I$2=$A3222,Data!F233,0)</f>
        <v>0</v>
      </c>
      <c r="J3222" s="168">
        <f>IF(J$2=$A3222,Data!G233,0)</f>
        <v>0</v>
      </c>
      <c r="K3222" s="168">
        <f>IF(K$2=$A3222,Data!H233,0)</f>
        <v>0</v>
      </c>
      <c r="L3222" s="168">
        <f>IF(L$2=$A3222,Data!I233,0)</f>
        <v>0</v>
      </c>
      <c r="M3222" s="168">
        <f>IF(M$2=$A3222,Data!J233,0)</f>
        <v>0</v>
      </c>
      <c r="N3222" s="168">
        <f>IF(N$2=$A3222,Data!K233,0)</f>
        <v>0</v>
      </c>
      <c r="O3222" s="168">
        <f>IF(O$2=$A3222,Data!L233,0)</f>
        <v>0</v>
      </c>
      <c r="P3222" s="168">
        <f>IF(P$2=$A3222,Data!M233,0)</f>
        <v>0</v>
      </c>
      <c r="Q3222" s="168">
        <f>IF(Q$2=$A3222,Data!N233,0)</f>
        <v>0</v>
      </c>
      <c r="R3222" s="169">
        <f>IF(R$2=$A3222,Data!O233,0)</f>
        <v>0</v>
      </c>
      <c r="S3222" s="169">
        <f>IF(S$2=$A3222,Data!P233,0)</f>
        <v>0</v>
      </c>
      <c r="T3222" s="169">
        <f>IF(T$2=$A3222,Data!Q233,0)</f>
        <v>0</v>
      </c>
      <c r="U3222" s="169">
        <f>IF(U$2=$A3222,Data!R233,0)</f>
        <v>0</v>
      </c>
      <c r="V3222" s="169">
        <f>IF(V$2=$A3222,Data!S233,0)</f>
        <v>0</v>
      </c>
      <c r="W3222" s="169">
        <f>IF(W$2=$A3222,Data!T233,0)</f>
        <v>0</v>
      </c>
      <c r="X3222" s="169">
        <f>IF(X$2=$A3222,Data!U233,0)</f>
        <v>0</v>
      </c>
      <c r="Y3222" s="169">
        <f>IF(Y$2=$A3222,Data!V233,0)</f>
        <v>0</v>
      </c>
      <c r="Z3222" s="169">
        <f>IF(Z$2=$A3222,Data!W233,0)</f>
        <v>0</v>
      </c>
      <c r="AA3222" s="169">
        <f>IF(AA$2=$A3222,Data!X233,0)</f>
        <v>0</v>
      </c>
      <c r="AB3222" s="169">
        <f>IF(AB$2=$A3222,Data!Y233,0)</f>
        <v>0</v>
      </c>
      <c r="AC3222" s="169">
        <f>IF(AC$2=$A3222,Data!Z233,0)</f>
        <v>0</v>
      </c>
      <c r="AD3222" s="170">
        <f>IF(AD$2=$A3222,Data!AA233,0)</f>
        <v>0</v>
      </c>
      <c r="AE3222" s="171">
        <f>IF(AE$2=$A3222,Data!AB233,0)</f>
        <v>0</v>
      </c>
      <c r="AF3222" s="170">
        <f>IF(AF$2=$A3222,Data!AC233,0)</f>
        <v>0</v>
      </c>
      <c r="AG3222" s="171">
        <f>IF(AG$2=$A3222,Data!AD233,0)</f>
        <v>0</v>
      </c>
      <c r="AH3222" s="170">
        <f>IF(AH$2=$A3222,Data!AE233,0)</f>
        <v>0</v>
      </c>
      <c r="AI3222" s="171">
        <f>IF(AI$2=$A3222,Data!AF233,0)</f>
        <v>0</v>
      </c>
      <c r="AJ3222" s="170">
        <f>IF(AJ$2=$A3222,Data!AG233,0)</f>
        <v>0</v>
      </c>
      <c r="AK3222" s="171">
        <f>IF(AK$2=$A3222,Data!AH233,0)</f>
        <v>0</v>
      </c>
      <c r="AL3222" s="170">
        <f>IF(AL$2=$A3222,Data!AI233,0)</f>
        <v>0</v>
      </c>
      <c r="AM3222" t="str">
        <f t="shared" si="100"/>
        <v>BA</v>
      </c>
      <c r="AN3222" t="e">
        <f>+INDEX(Validation!$D$4:$D$250,MATCH(Merge!B3222,Validation!$E$4:$E$250,0))</f>
        <v>#N/A</v>
      </c>
      <c r="AO3222" s="172">
        <f t="shared" si="101"/>
        <v>0</v>
      </c>
    </row>
    <row r="3223" spans="1:41" ht="15" x14ac:dyDescent="0.25">
      <c r="A3223">
        <f>Inputs!$H$18</f>
        <v>8</v>
      </c>
      <c r="B3223" t="str">
        <f>Inputs!$D$4</f>
        <v>Select Agency…</v>
      </c>
      <c r="C3223" s="166" t="str">
        <f>Inputs!$I$6</f>
        <v>(insert code)</v>
      </c>
      <c r="D3223" t="str">
        <f>IFERROR(INDEX(Inputs!$I$11:$I$19,MATCH(A3223,Inputs!$H$11:$H$19)),"")</f>
        <v>(insert code)</v>
      </c>
      <c r="E3223" t="s">
        <v>902</v>
      </c>
      <c r="F3223" s="168">
        <f>IF(F$2=$A3223,Data!C234,0)</f>
        <v>0</v>
      </c>
      <c r="G3223" s="168">
        <f>IF(G$2=$A3223,Data!D234,0)</f>
        <v>0</v>
      </c>
      <c r="H3223" s="168">
        <f>IF(H$2=$A3223,Data!E234,0)</f>
        <v>0</v>
      </c>
      <c r="I3223" s="168">
        <f>IF(I$2=$A3223,Data!F234,0)</f>
        <v>0</v>
      </c>
      <c r="J3223" s="168">
        <f>IF(J$2=$A3223,Data!G234,0)</f>
        <v>0</v>
      </c>
      <c r="K3223" s="168">
        <f>IF(K$2=$A3223,Data!H234,0)</f>
        <v>0</v>
      </c>
      <c r="L3223" s="168">
        <f>IF(L$2=$A3223,Data!I234,0)</f>
        <v>0</v>
      </c>
      <c r="M3223" s="168">
        <f>IF(M$2=$A3223,Data!J234,0)</f>
        <v>0</v>
      </c>
      <c r="N3223" s="168">
        <f>IF(N$2=$A3223,Data!K234,0)</f>
        <v>0</v>
      </c>
      <c r="O3223" s="168">
        <f>IF(O$2=$A3223,Data!L234,0)</f>
        <v>0</v>
      </c>
      <c r="P3223" s="168">
        <f>IF(P$2=$A3223,Data!M234,0)</f>
        <v>0</v>
      </c>
      <c r="Q3223" s="168">
        <f>IF(Q$2=$A3223,Data!N234,0)</f>
        <v>0</v>
      </c>
      <c r="R3223" s="169">
        <f>IF(R$2=$A3223,Data!O234,0)</f>
        <v>0</v>
      </c>
      <c r="S3223" s="169">
        <f>IF(S$2=$A3223,Data!P234,0)</f>
        <v>0</v>
      </c>
      <c r="T3223" s="169">
        <f>IF(T$2=$A3223,Data!Q234,0)</f>
        <v>0</v>
      </c>
      <c r="U3223" s="169">
        <f>IF(U$2=$A3223,Data!R234,0)</f>
        <v>0</v>
      </c>
      <c r="V3223" s="169">
        <f>IF(V$2=$A3223,Data!S234,0)</f>
        <v>0</v>
      </c>
      <c r="W3223" s="169">
        <f>IF(W$2=$A3223,Data!T234,0)</f>
        <v>0</v>
      </c>
      <c r="X3223" s="169">
        <f>IF(X$2=$A3223,Data!U234,0)</f>
        <v>0</v>
      </c>
      <c r="Y3223" s="169">
        <f>IF(Y$2=$A3223,Data!V234,0)</f>
        <v>0</v>
      </c>
      <c r="Z3223" s="169">
        <f>IF(Z$2=$A3223,Data!W234,0)</f>
        <v>0</v>
      </c>
      <c r="AA3223" s="169">
        <f>IF(AA$2=$A3223,Data!X234,0)</f>
        <v>0</v>
      </c>
      <c r="AB3223" s="169">
        <f>IF(AB$2=$A3223,Data!Y234,0)</f>
        <v>0</v>
      </c>
      <c r="AC3223" s="169">
        <f>IF(AC$2=$A3223,Data!Z234,0)</f>
        <v>0</v>
      </c>
      <c r="AD3223" s="170">
        <f>IF(AD$2=$A3223,Data!AA234,0)</f>
        <v>0</v>
      </c>
      <c r="AE3223" s="171">
        <f>IF(AE$2=$A3223,Data!AB234,0)</f>
        <v>0</v>
      </c>
      <c r="AF3223" s="170">
        <f>IF(AF$2=$A3223,Data!AC234,0)</f>
        <v>0</v>
      </c>
      <c r="AG3223" s="171">
        <f>IF(AG$2=$A3223,Data!AD234,0)</f>
        <v>0</v>
      </c>
      <c r="AH3223" s="170">
        <f>IF(AH$2=$A3223,Data!AE234,0)</f>
        <v>0</v>
      </c>
      <c r="AI3223" s="171">
        <f>IF(AI$2=$A3223,Data!AF234,0)</f>
        <v>0</v>
      </c>
      <c r="AJ3223" s="170">
        <f>IF(AJ$2=$A3223,Data!AG234,0)</f>
        <v>0</v>
      </c>
      <c r="AK3223" s="171">
        <f>IF(AK$2=$A3223,Data!AH234,0)</f>
        <v>0</v>
      </c>
      <c r="AL3223" s="170">
        <f>IF(AL$2=$A3223,Data!AI234,0)</f>
        <v>0</v>
      </c>
      <c r="AM3223" t="str">
        <f t="shared" si="100"/>
        <v>BA</v>
      </c>
      <c r="AN3223" t="e">
        <f>+INDEX(Validation!$D$4:$D$250,MATCH(Merge!B3223,Validation!$E$4:$E$250,0))</f>
        <v>#N/A</v>
      </c>
      <c r="AO3223" s="172">
        <f t="shared" si="101"/>
        <v>0</v>
      </c>
    </row>
    <row r="3224" spans="1:41" ht="15" x14ac:dyDescent="0.25">
      <c r="A3224">
        <f>Inputs!$H$18</f>
        <v>8</v>
      </c>
      <c r="B3224" t="str">
        <f>Inputs!$D$4</f>
        <v>Select Agency…</v>
      </c>
      <c r="C3224" s="166" t="str">
        <f>Inputs!$I$6</f>
        <v>(insert code)</v>
      </c>
      <c r="D3224" t="str">
        <f>IFERROR(INDEX(Inputs!$I$11:$I$19,MATCH(A3224,Inputs!$H$11:$H$19)),"")</f>
        <v>(insert code)</v>
      </c>
      <c r="E3224" t="s">
        <v>902</v>
      </c>
      <c r="F3224" s="168">
        <f>IF(F$2=$A3224,Data!C235,0)</f>
        <v>0</v>
      </c>
      <c r="G3224" s="168">
        <f>IF(G$2=$A3224,Data!D235,0)</f>
        <v>0</v>
      </c>
      <c r="H3224" s="168">
        <f>IF(H$2=$A3224,Data!E235,0)</f>
        <v>0</v>
      </c>
      <c r="I3224" s="168">
        <f>IF(I$2=$A3224,Data!F235,0)</f>
        <v>0</v>
      </c>
      <c r="J3224" s="168">
        <f>IF(J$2=$A3224,Data!G235,0)</f>
        <v>0</v>
      </c>
      <c r="K3224" s="168">
        <f>IF(K$2=$A3224,Data!H235,0)</f>
        <v>0</v>
      </c>
      <c r="L3224" s="168">
        <f>IF(L$2=$A3224,Data!I235,0)</f>
        <v>0</v>
      </c>
      <c r="M3224" s="168">
        <f>IF(M$2=$A3224,Data!J235,0)</f>
        <v>0</v>
      </c>
      <c r="N3224" s="168">
        <f>IF(N$2=$A3224,Data!K235,0)</f>
        <v>0</v>
      </c>
      <c r="O3224" s="168">
        <f>IF(O$2=$A3224,Data!L235,0)</f>
        <v>0</v>
      </c>
      <c r="P3224" s="168">
        <f>IF(P$2=$A3224,Data!M235,0)</f>
        <v>0</v>
      </c>
      <c r="Q3224" s="168">
        <f>IF(Q$2=$A3224,Data!N235,0)</f>
        <v>0</v>
      </c>
      <c r="R3224" s="169">
        <f>IF(R$2=$A3224,Data!O235,0)</f>
        <v>0</v>
      </c>
      <c r="S3224" s="169">
        <f>IF(S$2=$A3224,Data!P235,0)</f>
        <v>0</v>
      </c>
      <c r="T3224" s="169">
        <f>IF(T$2=$A3224,Data!Q235,0)</f>
        <v>0</v>
      </c>
      <c r="U3224" s="169">
        <f>IF(U$2=$A3224,Data!R235,0)</f>
        <v>0</v>
      </c>
      <c r="V3224" s="169">
        <f>IF(V$2=$A3224,Data!S235,0)</f>
        <v>0</v>
      </c>
      <c r="W3224" s="169">
        <f>IF(W$2=$A3224,Data!T235,0)</f>
        <v>0</v>
      </c>
      <c r="X3224" s="169">
        <f>IF(X$2=$A3224,Data!U235,0)</f>
        <v>0</v>
      </c>
      <c r="Y3224" s="169">
        <f>IF(Y$2=$A3224,Data!V235,0)</f>
        <v>0</v>
      </c>
      <c r="Z3224" s="169">
        <f>IF(Z$2=$A3224,Data!W235,0)</f>
        <v>0</v>
      </c>
      <c r="AA3224" s="169">
        <f>IF(AA$2=$A3224,Data!X235,0)</f>
        <v>0</v>
      </c>
      <c r="AB3224" s="169">
        <f>IF(AB$2=$A3224,Data!Y235,0)</f>
        <v>0</v>
      </c>
      <c r="AC3224" s="169">
        <f>IF(AC$2=$A3224,Data!Z235,0)</f>
        <v>0</v>
      </c>
      <c r="AD3224" s="170">
        <f>IF(AD$2=$A3224,Data!AA235,0)</f>
        <v>0</v>
      </c>
      <c r="AE3224" s="171">
        <f>IF(AE$2=$A3224,Data!AB235,0)</f>
        <v>0</v>
      </c>
      <c r="AF3224" s="170">
        <f>IF(AF$2=$A3224,Data!AC235,0)</f>
        <v>0</v>
      </c>
      <c r="AG3224" s="171">
        <f>IF(AG$2=$A3224,Data!AD235,0)</f>
        <v>0</v>
      </c>
      <c r="AH3224" s="170">
        <f>IF(AH$2=$A3224,Data!AE235,0)</f>
        <v>0</v>
      </c>
      <c r="AI3224" s="171">
        <f>IF(AI$2=$A3224,Data!AF235,0)</f>
        <v>0</v>
      </c>
      <c r="AJ3224" s="170">
        <f>IF(AJ$2=$A3224,Data!AG235,0)</f>
        <v>0</v>
      </c>
      <c r="AK3224" s="171">
        <f>IF(AK$2=$A3224,Data!AH235,0)</f>
        <v>0</v>
      </c>
      <c r="AL3224" s="170">
        <f>IF(AL$2=$A3224,Data!AI235,0)</f>
        <v>0</v>
      </c>
      <c r="AM3224" t="str">
        <f t="shared" si="100"/>
        <v>BA</v>
      </c>
      <c r="AN3224" t="e">
        <f>+INDEX(Validation!$D$4:$D$250,MATCH(Merge!B3224,Validation!$E$4:$E$250,0))</f>
        <v>#N/A</v>
      </c>
      <c r="AO3224" s="172">
        <f t="shared" si="101"/>
        <v>0</v>
      </c>
    </row>
    <row r="3225" spans="1:41" ht="15" x14ac:dyDescent="0.25">
      <c r="A3225">
        <f>Inputs!$H$18</f>
        <v>8</v>
      </c>
      <c r="B3225" t="str">
        <f>Inputs!$D$4</f>
        <v>Select Agency…</v>
      </c>
      <c r="C3225" s="166" t="str">
        <f>Inputs!$I$6</f>
        <v>(insert code)</v>
      </c>
      <c r="D3225" t="str">
        <f>IFERROR(INDEX(Inputs!$I$11:$I$19,MATCH(A3225,Inputs!$H$11:$H$19)),"")</f>
        <v>(insert code)</v>
      </c>
      <c r="E3225" t="s">
        <v>902</v>
      </c>
      <c r="F3225" s="168">
        <f>IF(F$2=$A3225,Data!C236,0)</f>
        <v>0</v>
      </c>
      <c r="G3225" s="168">
        <f>IF(G$2=$A3225,Data!D236,0)</f>
        <v>0</v>
      </c>
      <c r="H3225" s="168">
        <f>IF(H$2=$A3225,Data!E236,0)</f>
        <v>0</v>
      </c>
      <c r="I3225" s="168">
        <f>IF(I$2=$A3225,Data!F236,0)</f>
        <v>0</v>
      </c>
      <c r="J3225" s="168">
        <f>IF(J$2=$A3225,Data!G236,0)</f>
        <v>0</v>
      </c>
      <c r="K3225" s="168">
        <f>IF(K$2=$A3225,Data!H236,0)</f>
        <v>0</v>
      </c>
      <c r="L3225" s="168">
        <f>IF(L$2=$A3225,Data!I236,0)</f>
        <v>0</v>
      </c>
      <c r="M3225" s="168">
        <f>IF(M$2=$A3225,Data!J236,0)</f>
        <v>0</v>
      </c>
      <c r="N3225" s="168">
        <f>IF(N$2=$A3225,Data!K236,0)</f>
        <v>0</v>
      </c>
      <c r="O3225" s="168">
        <f>IF(O$2=$A3225,Data!L236,0)</f>
        <v>0</v>
      </c>
      <c r="P3225" s="168">
        <f>IF(P$2=$A3225,Data!M236,0)</f>
        <v>0</v>
      </c>
      <c r="Q3225" s="168">
        <f>IF(Q$2=$A3225,Data!N236,0)</f>
        <v>0</v>
      </c>
      <c r="R3225" s="169">
        <f>IF(R$2=$A3225,Data!O236,0)</f>
        <v>0</v>
      </c>
      <c r="S3225" s="169">
        <f>IF(S$2=$A3225,Data!P236,0)</f>
        <v>0</v>
      </c>
      <c r="T3225" s="169">
        <f>IF(T$2=$A3225,Data!Q236,0)</f>
        <v>0</v>
      </c>
      <c r="U3225" s="169">
        <f>IF(U$2=$A3225,Data!R236,0)</f>
        <v>0</v>
      </c>
      <c r="V3225" s="169">
        <f>IF(V$2=$A3225,Data!S236,0)</f>
        <v>0</v>
      </c>
      <c r="W3225" s="169">
        <f>IF(W$2=$A3225,Data!T236,0)</f>
        <v>0</v>
      </c>
      <c r="X3225" s="169">
        <f>IF(X$2=$A3225,Data!U236,0)</f>
        <v>0</v>
      </c>
      <c r="Y3225" s="169">
        <f>IF(Y$2=$A3225,Data!V236,0)</f>
        <v>0</v>
      </c>
      <c r="Z3225" s="169">
        <f>IF(Z$2=$A3225,Data!W236,0)</f>
        <v>0</v>
      </c>
      <c r="AA3225" s="169">
        <f>IF(AA$2=$A3225,Data!X236,0)</f>
        <v>0</v>
      </c>
      <c r="AB3225" s="169">
        <f>IF(AB$2=$A3225,Data!Y236,0)</f>
        <v>0</v>
      </c>
      <c r="AC3225" s="169">
        <f>IF(AC$2=$A3225,Data!Z236,0)</f>
        <v>0</v>
      </c>
      <c r="AD3225" s="170">
        <f>IF(AD$2=$A3225,Data!AA236,0)</f>
        <v>0</v>
      </c>
      <c r="AE3225" s="171">
        <f>IF(AE$2=$A3225,Data!AB236,0)</f>
        <v>0</v>
      </c>
      <c r="AF3225" s="170">
        <f>IF(AF$2=$A3225,Data!AC236,0)</f>
        <v>0</v>
      </c>
      <c r="AG3225" s="171">
        <f>IF(AG$2=$A3225,Data!AD236,0)</f>
        <v>0</v>
      </c>
      <c r="AH3225" s="170">
        <f>IF(AH$2=$A3225,Data!AE236,0)</f>
        <v>0</v>
      </c>
      <c r="AI3225" s="171">
        <f>IF(AI$2=$A3225,Data!AF236,0)</f>
        <v>0</v>
      </c>
      <c r="AJ3225" s="170">
        <f>IF(AJ$2=$A3225,Data!AG236,0)</f>
        <v>0</v>
      </c>
      <c r="AK3225" s="171">
        <f>IF(AK$2=$A3225,Data!AH236,0)</f>
        <v>0</v>
      </c>
      <c r="AL3225" s="170">
        <f>IF(AL$2=$A3225,Data!AI236,0)</f>
        <v>0</v>
      </c>
      <c r="AM3225" t="str">
        <f t="shared" si="100"/>
        <v>BA</v>
      </c>
      <c r="AN3225" t="e">
        <f>+INDEX(Validation!$D$4:$D$250,MATCH(Merge!B3225,Validation!$E$4:$E$250,0))</f>
        <v>#N/A</v>
      </c>
      <c r="AO3225" s="172">
        <f t="shared" si="101"/>
        <v>0</v>
      </c>
    </row>
    <row r="3226" spans="1:41" ht="15" x14ac:dyDescent="0.25">
      <c r="A3226">
        <f>Inputs!$H$18</f>
        <v>8</v>
      </c>
      <c r="B3226" t="str">
        <f>Inputs!$D$4</f>
        <v>Select Agency…</v>
      </c>
      <c r="C3226" s="166" t="str">
        <f>Inputs!$I$6</f>
        <v>(insert code)</v>
      </c>
      <c r="D3226" t="str">
        <f>IFERROR(INDEX(Inputs!$I$11:$I$19,MATCH(A3226,Inputs!$H$11:$H$19)),"")</f>
        <v>(insert code)</v>
      </c>
      <c r="E3226" t="s">
        <v>902</v>
      </c>
      <c r="F3226" s="168">
        <f>IF(F$2=$A3226,Data!C237,0)</f>
        <v>0</v>
      </c>
      <c r="G3226" s="168">
        <f>IF(G$2=$A3226,Data!D237,0)</f>
        <v>0</v>
      </c>
      <c r="H3226" s="168">
        <f>IF(H$2=$A3226,Data!E237,0)</f>
        <v>0</v>
      </c>
      <c r="I3226" s="168">
        <f>IF(I$2=$A3226,Data!F237,0)</f>
        <v>0</v>
      </c>
      <c r="J3226" s="168">
        <f>IF(J$2=$A3226,Data!G237,0)</f>
        <v>0</v>
      </c>
      <c r="K3226" s="168">
        <f>IF(K$2=$A3226,Data!H237,0)</f>
        <v>0</v>
      </c>
      <c r="L3226" s="168">
        <f>IF(L$2=$A3226,Data!I237,0)</f>
        <v>0</v>
      </c>
      <c r="M3226" s="168">
        <f>IF(M$2=$A3226,Data!J237,0)</f>
        <v>0</v>
      </c>
      <c r="N3226" s="168">
        <f>IF(N$2=$A3226,Data!K237,0)</f>
        <v>0</v>
      </c>
      <c r="O3226" s="168">
        <f>IF(O$2=$A3226,Data!L237,0)</f>
        <v>0</v>
      </c>
      <c r="P3226" s="168">
        <f>IF(P$2=$A3226,Data!M237,0)</f>
        <v>0</v>
      </c>
      <c r="Q3226" s="168">
        <f>IF(Q$2=$A3226,Data!N237,0)</f>
        <v>0</v>
      </c>
      <c r="R3226" s="169">
        <f>IF(R$2=$A3226,Data!O237,0)</f>
        <v>0</v>
      </c>
      <c r="S3226" s="169">
        <f>IF(S$2=$A3226,Data!P237,0)</f>
        <v>0</v>
      </c>
      <c r="T3226" s="169">
        <f>IF(T$2=$A3226,Data!Q237,0)</f>
        <v>0</v>
      </c>
      <c r="U3226" s="169">
        <f>IF(U$2=$A3226,Data!R237,0)</f>
        <v>0</v>
      </c>
      <c r="V3226" s="169">
        <f>IF(V$2=$A3226,Data!S237,0)</f>
        <v>0</v>
      </c>
      <c r="W3226" s="169">
        <f>IF(W$2=$A3226,Data!T237,0)</f>
        <v>0</v>
      </c>
      <c r="X3226" s="169">
        <f>IF(X$2=$A3226,Data!U237,0)</f>
        <v>0</v>
      </c>
      <c r="Y3226" s="169">
        <f>IF(Y$2=$A3226,Data!V237,0)</f>
        <v>0</v>
      </c>
      <c r="Z3226" s="169">
        <f>IF(Z$2=$A3226,Data!W237,0)</f>
        <v>0</v>
      </c>
      <c r="AA3226" s="169">
        <f>IF(AA$2=$A3226,Data!X237,0)</f>
        <v>0</v>
      </c>
      <c r="AB3226" s="169">
        <f>IF(AB$2=$A3226,Data!Y237,0)</f>
        <v>0</v>
      </c>
      <c r="AC3226" s="169">
        <f>IF(AC$2=$A3226,Data!Z237,0)</f>
        <v>0</v>
      </c>
      <c r="AD3226" s="170">
        <f>IF(AD$2=$A3226,Data!AA237,0)</f>
        <v>0</v>
      </c>
      <c r="AE3226" s="171">
        <f>IF(AE$2=$A3226,Data!AB237,0)</f>
        <v>0</v>
      </c>
      <c r="AF3226" s="170">
        <f>IF(AF$2=$A3226,Data!AC237,0)</f>
        <v>0</v>
      </c>
      <c r="AG3226" s="171">
        <f>IF(AG$2=$A3226,Data!AD237,0)</f>
        <v>0</v>
      </c>
      <c r="AH3226" s="170">
        <f>IF(AH$2=$A3226,Data!AE237,0)</f>
        <v>0</v>
      </c>
      <c r="AI3226" s="171">
        <f>IF(AI$2=$A3226,Data!AF237,0)</f>
        <v>0</v>
      </c>
      <c r="AJ3226" s="170">
        <f>IF(AJ$2=$A3226,Data!AG237,0)</f>
        <v>0</v>
      </c>
      <c r="AK3226" s="171">
        <f>IF(AK$2=$A3226,Data!AH237,0)</f>
        <v>0</v>
      </c>
      <c r="AL3226" s="170">
        <f>IF(AL$2=$A3226,Data!AI237,0)</f>
        <v>0</v>
      </c>
      <c r="AM3226" t="str">
        <f t="shared" si="100"/>
        <v>BA</v>
      </c>
      <c r="AN3226" t="e">
        <f>+INDEX(Validation!$D$4:$D$250,MATCH(Merge!B3226,Validation!$E$4:$E$250,0))</f>
        <v>#N/A</v>
      </c>
      <c r="AO3226" s="172">
        <f t="shared" si="101"/>
        <v>0</v>
      </c>
    </row>
    <row r="3227" spans="1:41" ht="15" x14ac:dyDescent="0.25">
      <c r="A3227">
        <f>Inputs!$H$18</f>
        <v>8</v>
      </c>
      <c r="B3227" t="str">
        <f>Inputs!$D$4</f>
        <v>Select Agency…</v>
      </c>
      <c r="C3227" s="166" t="str">
        <f>Inputs!$I$6</f>
        <v>(insert code)</v>
      </c>
      <c r="D3227" t="str">
        <f>IFERROR(INDEX(Inputs!$I$11:$I$19,MATCH(A3227,Inputs!$H$11:$H$19)),"")</f>
        <v>(insert code)</v>
      </c>
      <c r="E3227" t="s">
        <v>902</v>
      </c>
      <c r="F3227" s="168">
        <f>IF(F$2=$A3227,Data!C238,0)</f>
        <v>0</v>
      </c>
      <c r="G3227" s="168">
        <f>IF(G$2=$A3227,Data!D238,0)</f>
        <v>0</v>
      </c>
      <c r="H3227" s="168">
        <f>IF(H$2=$A3227,Data!E238,0)</f>
        <v>0</v>
      </c>
      <c r="I3227" s="168">
        <f>IF(I$2=$A3227,Data!F238,0)</f>
        <v>0</v>
      </c>
      <c r="J3227" s="168">
        <f>IF(J$2=$A3227,Data!G238,0)</f>
        <v>0</v>
      </c>
      <c r="K3227" s="168">
        <f>IF(K$2=$A3227,Data!H238,0)</f>
        <v>0</v>
      </c>
      <c r="L3227" s="168">
        <f>IF(L$2=$A3227,Data!I238,0)</f>
        <v>0</v>
      </c>
      <c r="M3227" s="168">
        <f>IF(M$2=$A3227,Data!J238,0)</f>
        <v>0</v>
      </c>
      <c r="N3227" s="168">
        <f>IF(N$2=$A3227,Data!K238,0)</f>
        <v>0</v>
      </c>
      <c r="O3227" s="168">
        <f>IF(O$2=$A3227,Data!L238,0)</f>
        <v>0</v>
      </c>
      <c r="P3227" s="168">
        <f>IF(P$2=$A3227,Data!M238,0)</f>
        <v>0</v>
      </c>
      <c r="Q3227" s="168">
        <f>IF(Q$2=$A3227,Data!N238,0)</f>
        <v>0</v>
      </c>
      <c r="R3227" s="169">
        <f>IF(R$2=$A3227,Data!O238,0)</f>
        <v>0</v>
      </c>
      <c r="S3227" s="169">
        <f>IF(S$2=$A3227,Data!P238,0)</f>
        <v>0</v>
      </c>
      <c r="T3227" s="169">
        <f>IF(T$2=$A3227,Data!Q238,0)</f>
        <v>0</v>
      </c>
      <c r="U3227" s="169">
        <f>IF(U$2=$A3227,Data!R238,0)</f>
        <v>0</v>
      </c>
      <c r="V3227" s="169">
        <f>IF(V$2=$A3227,Data!S238,0)</f>
        <v>0</v>
      </c>
      <c r="W3227" s="169">
        <f>IF(W$2=$A3227,Data!T238,0)</f>
        <v>0</v>
      </c>
      <c r="X3227" s="169">
        <f>IF(X$2=$A3227,Data!U238,0)</f>
        <v>0</v>
      </c>
      <c r="Y3227" s="169">
        <f>IF(Y$2=$A3227,Data!V238,0)</f>
        <v>0</v>
      </c>
      <c r="Z3227" s="169">
        <f>IF(Z$2=$A3227,Data!W238,0)</f>
        <v>0</v>
      </c>
      <c r="AA3227" s="169">
        <f>IF(AA$2=$A3227,Data!X238,0)</f>
        <v>0</v>
      </c>
      <c r="AB3227" s="169">
        <f>IF(AB$2=$A3227,Data!Y238,0)</f>
        <v>0</v>
      </c>
      <c r="AC3227" s="169">
        <f>IF(AC$2=$A3227,Data!Z238,0)</f>
        <v>0</v>
      </c>
      <c r="AD3227" s="170">
        <f>IF(AD$2=$A3227,Data!AA238,0)</f>
        <v>0</v>
      </c>
      <c r="AE3227" s="171">
        <f>IF(AE$2=$A3227,Data!AB238,0)</f>
        <v>0</v>
      </c>
      <c r="AF3227" s="170">
        <f>IF(AF$2=$A3227,Data!AC238,0)</f>
        <v>0</v>
      </c>
      <c r="AG3227" s="171">
        <f>IF(AG$2=$A3227,Data!AD238,0)</f>
        <v>0</v>
      </c>
      <c r="AH3227" s="170">
        <f>IF(AH$2=$A3227,Data!AE238,0)</f>
        <v>0</v>
      </c>
      <c r="AI3227" s="171">
        <f>IF(AI$2=$A3227,Data!AF238,0)</f>
        <v>0</v>
      </c>
      <c r="AJ3227" s="170">
        <f>IF(AJ$2=$A3227,Data!AG238,0)</f>
        <v>0</v>
      </c>
      <c r="AK3227" s="171">
        <f>IF(AK$2=$A3227,Data!AH238,0)</f>
        <v>0</v>
      </c>
      <c r="AL3227" s="170">
        <f>IF(AL$2=$A3227,Data!AI238,0)</f>
        <v>0</v>
      </c>
      <c r="AM3227" t="str">
        <f t="shared" si="100"/>
        <v>BA</v>
      </c>
      <c r="AN3227" t="e">
        <f>+INDEX(Validation!$D$4:$D$250,MATCH(Merge!B3227,Validation!$E$4:$E$250,0))</f>
        <v>#N/A</v>
      </c>
      <c r="AO3227" s="172">
        <f t="shared" si="101"/>
        <v>0</v>
      </c>
    </row>
    <row r="3228" spans="1:41" ht="15" x14ac:dyDescent="0.25">
      <c r="A3228">
        <f>Inputs!$H$18</f>
        <v>8</v>
      </c>
      <c r="B3228" t="str">
        <f>Inputs!$D$4</f>
        <v>Select Agency…</v>
      </c>
      <c r="C3228" s="166" t="str">
        <f>Inputs!$I$6</f>
        <v>(insert code)</v>
      </c>
      <c r="D3228" t="str">
        <f>IFERROR(INDEX(Inputs!$I$11:$I$19,MATCH(A3228,Inputs!$H$11:$H$19)),"")</f>
        <v>(insert code)</v>
      </c>
      <c r="E3228" t="s">
        <v>902</v>
      </c>
      <c r="F3228" s="168">
        <f>IF(F$2=$A3228,Data!C239,0)</f>
        <v>0</v>
      </c>
      <c r="G3228" s="168">
        <f>IF(G$2=$A3228,Data!D239,0)</f>
        <v>0</v>
      </c>
      <c r="H3228" s="168">
        <f>IF(H$2=$A3228,Data!E239,0)</f>
        <v>0</v>
      </c>
      <c r="I3228" s="168">
        <f>IF(I$2=$A3228,Data!F239,0)</f>
        <v>0</v>
      </c>
      <c r="J3228" s="168">
        <f>IF(J$2=$A3228,Data!G239,0)</f>
        <v>0</v>
      </c>
      <c r="K3228" s="168">
        <f>IF(K$2=$A3228,Data!H239,0)</f>
        <v>0</v>
      </c>
      <c r="L3228" s="168">
        <f>IF(L$2=$A3228,Data!I239,0)</f>
        <v>0</v>
      </c>
      <c r="M3228" s="168">
        <f>IF(M$2=$A3228,Data!J239,0)</f>
        <v>0</v>
      </c>
      <c r="N3228" s="168">
        <f>IF(N$2=$A3228,Data!K239,0)</f>
        <v>0</v>
      </c>
      <c r="O3228" s="168">
        <f>IF(O$2=$A3228,Data!L239,0)</f>
        <v>0</v>
      </c>
      <c r="P3228" s="168">
        <f>IF(P$2=$A3228,Data!M239,0)</f>
        <v>0</v>
      </c>
      <c r="Q3228" s="168">
        <f>IF(Q$2=$A3228,Data!N239,0)</f>
        <v>0</v>
      </c>
      <c r="R3228" s="169">
        <f>IF(R$2=$A3228,Data!O239,0)</f>
        <v>0</v>
      </c>
      <c r="S3228" s="169">
        <f>IF(S$2=$A3228,Data!P239,0)</f>
        <v>0</v>
      </c>
      <c r="T3228" s="169">
        <f>IF(T$2=$A3228,Data!Q239,0)</f>
        <v>0</v>
      </c>
      <c r="U3228" s="169">
        <f>IF(U$2=$A3228,Data!R239,0)</f>
        <v>0</v>
      </c>
      <c r="V3228" s="169">
        <f>IF(V$2=$A3228,Data!S239,0)</f>
        <v>0</v>
      </c>
      <c r="W3228" s="169">
        <f>IF(W$2=$A3228,Data!T239,0)</f>
        <v>0</v>
      </c>
      <c r="X3228" s="169">
        <f>IF(X$2=$A3228,Data!U239,0)</f>
        <v>0</v>
      </c>
      <c r="Y3228" s="169">
        <f>IF(Y$2=$A3228,Data!V239,0)</f>
        <v>0</v>
      </c>
      <c r="Z3228" s="169">
        <f>IF(Z$2=$A3228,Data!W239,0)</f>
        <v>0</v>
      </c>
      <c r="AA3228" s="169">
        <f>IF(AA$2=$A3228,Data!X239,0)</f>
        <v>0</v>
      </c>
      <c r="AB3228" s="169">
        <f>IF(AB$2=$A3228,Data!Y239,0)</f>
        <v>0</v>
      </c>
      <c r="AC3228" s="169">
        <f>IF(AC$2=$A3228,Data!Z239,0)</f>
        <v>0</v>
      </c>
      <c r="AD3228" s="170">
        <f>IF(AD$2=$A3228,Data!AA239,0)</f>
        <v>0</v>
      </c>
      <c r="AE3228" s="171">
        <f>IF(AE$2=$A3228,Data!AB239,0)</f>
        <v>0</v>
      </c>
      <c r="AF3228" s="170">
        <f>IF(AF$2=$A3228,Data!AC239,0)</f>
        <v>0</v>
      </c>
      <c r="AG3228" s="171">
        <f>IF(AG$2=$A3228,Data!AD239,0)</f>
        <v>0</v>
      </c>
      <c r="AH3228" s="170">
        <f>IF(AH$2=$A3228,Data!AE239,0)</f>
        <v>0</v>
      </c>
      <c r="AI3228" s="171">
        <f>IF(AI$2=$A3228,Data!AF239,0)</f>
        <v>0</v>
      </c>
      <c r="AJ3228" s="170">
        <f>IF(AJ$2=$A3228,Data!AG239,0)</f>
        <v>0</v>
      </c>
      <c r="AK3228" s="171">
        <f>IF(AK$2=$A3228,Data!AH239,0)</f>
        <v>0</v>
      </c>
      <c r="AL3228" s="170">
        <f>IF(AL$2=$A3228,Data!AI239,0)</f>
        <v>0</v>
      </c>
      <c r="AM3228" t="str">
        <f t="shared" si="100"/>
        <v>BA</v>
      </c>
      <c r="AN3228" t="e">
        <f>+INDEX(Validation!$D$4:$D$250,MATCH(Merge!B3228,Validation!$E$4:$E$250,0))</f>
        <v>#N/A</v>
      </c>
      <c r="AO3228" s="172">
        <f t="shared" si="101"/>
        <v>0</v>
      </c>
    </row>
    <row r="3229" spans="1:41" ht="15" x14ac:dyDescent="0.25">
      <c r="A3229">
        <f>Inputs!$H$18</f>
        <v>8</v>
      </c>
      <c r="B3229" t="str">
        <f>Inputs!$D$4</f>
        <v>Select Agency…</v>
      </c>
      <c r="C3229" s="166" t="str">
        <f>Inputs!$I$6</f>
        <v>(insert code)</v>
      </c>
      <c r="D3229" t="str">
        <f>IFERROR(INDEX(Inputs!$I$11:$I$19,MATCH(A3229,Inputs!$H$11:$H$19)),"")</f>
        <v>(insert code)</v>
      </c>
      <c r="E3229" t="s">
        <v>902</v>
      </c>
      <c r="F3229" s="168">
        <f>IF(F$2=$A3229,Data!C240,0)</f>
        <v>0</v>
      </c>
      <c r="G3229" s="168">
        <f>IF(G$2=$A3229,Data!D240,0)</f>
        <v>0</v>
      </c>
      <c r="H3229" s="168">
        <f>IF(H$2=$A3229,Data!E240,0)</f>
        <v>0</v>
      </c>
      <c r="I3229" s="168">
        <f>IF(I$2=$A3229,Data!F240,0)</f>
        <v>0</v>
      </c>
      <c r="J3229" s="168">
        <f>IF(J$2=$A3229,Data!G240,0)</f>
        <v>0</v>
      </c>
      <c r="K3229" s="168">
        <f>IF(K$2=$A3229,Data!H240,0)</f>
        <v>0</v>
      </c>
      <c r="L3229" s="168">
        <f>IF(L$2=$A3229,Data!I240,0)</f>
        <v>0</v>
      </c>
      <c r="M3229" s="168">
        <f>IF(M$2=$A3229,Data!J240,0)</f>
        <v>0</v>
      </c>
      <c r="N3229" s="168">
        <f>IF(N$2=$A3229,Data!K240,0)</f>
        <v>0</v>
      </c>
      <c r="O3229" s="168">
        <f>IF(O$2=$A3229,Data!L240,0)</f>
        <v>0</v>
      </c>
      <c r="P3229" s="168">
        <f>IF(P$2=$A3229,Data!M240,0)</f>
        <v>0</v>
      </c>
      <c r="Q3229" s="168">
        <f>IF(Q$2=$A3229,Data!N240,0)</f>
        <v>0</v>
      </c>
      <c r="R3229" s="169">
        <f>IF(R$2=$A3229,Data!O240,0)</f>
        <v>0</v>
      </c>
      <c r="S3229" s="169">
        <f>IF(S$2=$A3229,Data!P240,0)</f>
        <v>0</v>
      </c>
      <c r="T3229" s="169">
        <f>IF(T$2=$A3229,Data!Q240,0)</f>
        <v>0</v>
      </c>
      <c r="U3229" s="169">
        <f>IF(U$2=$A3229,Data!R240,0)</f>
        <v>0</v>
      </c>
      <c r="V3229" s="169">
        <f>IF(V$2=$A3229,Data!S240,0)</f>
        <v>0</v>
      </c>
      <c r="W3229" s="169">
        <f>IF(W$2=$A3229,Data!T240,0)</f>
        <v>0</v>
      </c>
      <c r="X3229" s="169">
        <f>IF(X$2=$A3229,Data!U240,0)</f>
        <v>0</v>
      </c>
      <c r="Y3229" s="169">
        <f>IF(Y$2=$A3229,Data!V240,0)</f>
        <v>0</v>
      </c>
      <c r="Z3229" s="169">
        <f>IF(Z$2=$A3229,Data!W240,0)</f>
        <v>0</v>
      </c>
      <c r="AA3229" s="169">
        <f>IF(AA$2=$A3229,Data!X240,0)</f>
        <v>0</v>
      </c>
      <c r="AB3229" s="169">
        <f>IF(AB$2=$A3229,Data!Y240,0)</f>
        <v>0</v>
      </c>
      <c r="AC3229" s="169">
        <f>IF(AC$2=$A3229,Data!Z240,0)</f>
        <v>0</v>
      </c>
      <c r="AD3229" s="170">
        <f>IF(AD$2=$A3229,Data!AA240,0)</f>
        <v>0</v>
      </c>
      <c r="AE3229" s="171">
        <f>IF(AE$2=$A3229,Data!AB240,0)</f>
        <v>0</v>
      </c>
      <c r="AF3229" s="170">
        <f>IF(AF$2=$A3229,Data!AC240,0)</f>
        <v>0</v>
      </c>
      <c r="AG3229" s="171">
        <f>IF(AG$2=$A3229,Data!AD240,0)</f>
        <v>0</v>
      </c>
      <c r="AH3229" s="170">
        <f>IF(AH$2=$A3229,Data!AE240,0)</f>
        <v>0</v>
      </c>
      <c r="AI3229" s="171">
        <f>IF(AI$2=$A3229,Data!AF240,0)</f>
        <v>0</v>
      </c>
      <c r="AJ3229" s="170">
        <f>IF(AJ$2=$A3229,Data!AG240,0)</f>
        <v>0</v>
      </c>
      <c r="AK3229" s="171">
        <f>IF(AK$2=$A3229,Data!AH240,0)</f>
        <v>0</v>
      </c>
      <c r="AL3229" s="170">
        <f>IF(AL$2=$A3229,Data!AI240,0)</f>
        <v>0</v>
      </c>
      <c r="AM3229" t="str">
        <f t="shared" si="100"/>
        <v>BA</v>
      </c>
      <c r="AN3229" t="e">
        <f>+INDEX(Validation!$D$4:$D$250,MATCH(Merge!B3229,Validation!$E$4:$E$250,0))</f>
        <v>#N/A</v>
      </c>
      <c r="AO3229" s="172">
        <f t="shared" si="101"/>
        <v>0</v>
      </c>
    </row>
    <row r="3230" spans="1:41" ht="15" x14ac:dyDescent="0.25">
      <c r="A3230">
        <f>Inputs!$H$18</f>
        <v>8</v>
      </c>
      <c r="B3230" t="str">
        <f>Inputs!$D$4</f>
        <v>Select Agency…</v>
      </c>
      <c r="C3230" s="166" t="str">
        <f>Inputs!$I$6</f>
        <v>(insert code)</v>
      </c>
      <c r="D3230" t="str">
        <f>IFERROR(INDEX(Inputs!$I$11:$I$19,MATCH(A3230,Inputs!$H$11:$H$19)),"")</f>
        <v>(insert code)</v>
      </c>
      <c r="E3230" t="s">
        <v>902</v>
      </c>
      <c r="F3230" s="168">
        <f>IF(F$2=$A3230,Data!C241,0)</f>
        <v>0</v>
      </c>
      <c r="G3230" s="168">
        <f>IF(G$2=$A3230,Data!D241,0)</f>
        <v>0</v>
      </c>
      <c r="H3230" s="168">
        <f>IF(H$2=$A3230,Data!E241,0)</f>
        <v>0</v>
      </c>
      <c r="I3230" s="168">
        <f>IF(I$2=$A3230,Data!F241,0)</f>
        <v>0</v>
      </c>
      <c r="J3230" s="168">
        <f>IF(J$2=$A3230,Data!G241,0)</f>
        <v>0</v>
      </c>
      <c r="K3230" s="168">
        <f>IF(K$2=$A3230,Data!H241,0)</f>
        <v>0</v>
      </c>
      <c r="L3230" s="168">
        <f>IF(L$2=$A3230,Data!I241,0)</f>
        <v>0</v>
      </c>
      <c r="M3230" s="168">
        <f>IF(M$2=$A3230,Data!J241,0)</f>
        <v>0</v>
      </c>
      <c r="N3230" s="168">
        <f>IF(N$2=$A3230,Data!K241,0)</f>
        <v>0</v>
      </c>
      <c r="O3230" s="168">
        <f>IF(O$2=$A3230,Data!L241,0)</f>
        <v>0</v>
      </c>
      <c r="P3230" s="168">
        <f>IF(P$2=$A3230,Data!M241,0)</f>
        <v>0</v>
      </c>
      <c r="Q3230" s="168">
        <f>IF(Q$2=$A3230,Data!N241,0)</f>
        <v>0</v>
      </c>
      <c r="R3230" s="169">
        <f>IF(R$2=$A3230,Data!O241,0)</f>
        <v>0</v>
      </c>
      <c r="S3230" s="169">
        <f>IF(S$2=$A3230,Data!P241,0)</f>
        <v>0</v>
      </c>
      <c r="T3230" s="169">
        <f>IF(T$2=$A3230,Data!Q241,0)</f>
        <v>0</v>
      </c>
      <c r="U3230" s="169">
        <f>IF(U$2=$A3230,Data!R241,0)</f>
        <v>0</v>
      </c>
      <c r="V3230" s="169">
        <f>IF(V$2=$A3230,Data!S241,0)</f>
        <v>0</v>
      </c>
      <c r="W3230" s="169">
        <f>IF(W$2=$A3230,Data!T241,0)</f>
        <v>0</v>
      </c>
      <c r="X3230" s="169">
        <f>IF(X$2=$A3230,Data!U241,0)</f>
        <v>0</v>
      </c>
      <c r="Y3230" s="169">
        <f>IF(Y$2=$A3230,Data!V241,0)</f>
        <v>0</v>
      </c>
      <c r="Z3230" s="169">
        <f>IF(Z$2=$A3230,Data!W241,0)</f>
        <v>0</v>
      </c>
      <c r="AA3230" s="169">
        <f>IF(AA$2=$A3230,Data!X241,0)</f>
        <v>0</v>
      </c>
      <c r="AB3230" s="169">
        <f>IF(AB$2=$A3230,Data!Y241,0)</f>
        <v>0</v>
      </c>
      <c r="AC3230" s="169">
        <f>IF(AC$2=$A3230,Data!Z241,0)</f>
        <v>0</v>
      </c>
      <c r="AD3230" s="170">
        <f>IF(AD$2=$A3230,Data!AA241,0)</f>
        <v>0</v>
      </c>
      <c r="AE3230" s="171">
        <f>IF(AE$2=$A3230,Data!AB241,0)</f>
        <v>0</v>
      </c>
      <c r="AF3230" s="170">
        <f>IF(AF$2=$A3230,Data!AC241,0)</f>
        <v>0</v>
      </c>
      <c r="AG3230" s="171">
        <f>IF(AG$2=$A3230,Data!AD241,0)</f>
        <v>0</v>
      </c>
      <c r="AH3230" s="170">
        <f>IF(AH$2=$A3230,Data!AE241,0)</f>
        <v>0</v>
      </c>
      <c r="AI3230" s="171">
        <f>IF(AI$2=$A3230,Data!AF241,0)</f>
        <v>0</v>
      </c>
      <c r="AJ3230" s="170">
        <f>IF(AJ$2=$A3230,Data!AG241,0)</f>
        <v>0</v>
      </c>
      <c r="AK3230" s="171">
        <f>IF(AK$2=$A3230,Data!AH241,0)</f>
        <v>0</v>
      </c>
      <c r="AL3230" s="170">
        <f>IF(AL$2=$A3230,Data!AI241,0)</f>
        <v>0</v>
      </c>
      <c r="AM3230" t="str">
        <f t="shared" si="100"/>
        <v>BA</v>
      </c>
      <c r="AN3230" t="e">
        <f>+INDEX(Validation!$D$4:$D$250,MATCH(Merge!B3230,Validation!$E$4:$E$250,0))</f>
        <v>#N/A</v>
      </c>
      <c r="AO3230" s="172">
        <f t="shared" si="101"/>
        <v>0</v>
      </c>
    </row>
    <row r="3231" spans="1:41" ht="15" x14ac:dyDescent="0.25">
      <c r="A3231">
        <f>Inputs!$H$18</f>
        <v>8</v>
      </c>
      <c r="B3231" t="str">
        <f>Inputs!$D$4</f>
        <v>Select Agency…</v>
      </c>
      <c r="C3231" s="166" t="str">
        <f>Inputs!$I$6</f>
        <v>(insert code)</v>
      </c>
      <c r="D3231" t="str">
        <f>IFERROR(INDEX(Inputs!$I$11:$I$19,MATCH(A3231,Inputs!$H$11:$H$19)),"")</f>
        <v>(insert code)</v>
      </c>
      <c r="E3231" t="s">
        <v>902</v>
      </c>
      <c r="F3231" s="168">
        <f>IF(F$2=$A3231,Data!C242,0)</f>
        <v>0</v>
      </c>
      <c r="G3231" s="168">
        <f>IF(G$2=$A3231,Data!D242,0)</f>
        <v>0</v>
      </c>
      <c r="H3231" s="168">
        <f>IF(H$2=$A3231,Data!E242,0)</f>
        <v>0</v>
      </c>
      <c r="I3231" s="168">
        <f>IF(I$2=$A3231,Data!F242,0)</f>
        <v>0</v>
      </c>
      <c r="J3231" s="168">
        <f>IF(J$2=$A3231,Data!G242,0)</f>
        <v>0</v>
      </c>
      <c r="K3231" s="168">
        <f>IF(K$2=$A3231,Data!H242,0)</f>
        <v>0</v>
      </c>
      <c r="L3231" s="168">
        <f>IF(L$2=$A3231,Data!I242,0)</f>
        <v>0</v>
      </c>
      <c r="M3231" s="168">
        <f>IF(M$2=$A3231,Data!J242,0)</f>
        <v>0</v>
      </c>
      <c r="N3231" s="168">
        <f>IF(N$2=$A3231,Data!K242,0)</f>
        <v>0</v>
      </c>
      <c r="O3231" s="168">
        <f>IF(O$2=$A3231,Data!L242,0)</f>
        <v>0</v>
      </c>
      <c r="P3231" s="168">
        <f>IF(P$2=$A3231,Data!M242,0)</f>
        <v>0</v>
      </c>
      <c r="Q3231" s="168">
        <f>IF(Q$2=$A3231,Data!N242,0)</f>
        <v>0</v>
      </c>
      <c r="R3231" s="169">
        <f>IF(R$2=$A3231,Data!O242,0)</f>
        <v>0</v>
      </c>
      <c r="S3231" s="169">
        <f>IF(S$2=$A3231,Data!P242,0)</f>
        <v>0</v>
      </c>
      <c r="T3231" s="169">
        <f>IF(T$2=$A3231,Data!Q242,0)</f>
        <v>0</v>
      </c>
      <c r="U3231" s="169">
        <f>IF(U$2=$A3231,Data!R242,0)</f>
        <v>0</v>
      </c>
      <c r="V3231" s="169">
        <f>IF(V$2=$A3231,Data!S242,0)</f>
        <v>0</v>
      </c>
      <c r="W3231" s="169">
        <f>IF(W$2=$A3231,Data!T242,0)</f>
        <v>0</v>
      </c>
      <c r="X3231" s="169">
        <f>IF(X$2=$A3231,Data!U242,0)</f>
        <v>0</v>
      </c>
      <c r="Y3231" s="169">
        <f>IF(Y$2=$A3231,Data!V242,0)</f>
        <v>0</v>
      </c>
      <c r="Z3231" s="169">
        <f>IF(Z$2=$A3231,Data!W242,0)</f>
        <v>0</v>
      </c>
      <c r="AA3231" s="169">
        <f>IF(AA$2=$A3231,Data!X242,0)</f>
        <v>0</v>
      </c>
      <c r="AB3231" s="169">
        <f>IF(AB$2=$A3231,Data!Y242,0)</f>
        <v>0</v>
      </c>
      <c r="AC3231" s="169">
        <f>IF(AC$2=$A3231,Data!Z242,0)</f>
        <v>0</v>
      </c>
      <c r="AD3231" s="170">
        <f>IF(AD$2=$A3231,Data!AA242,0)</f>
        <v>0</v>
      </c>
      <c r="AE3231" s="171">
        <f>IF(AE$2=$A3231,Data!AB242,0)</f>
        <v>0</v>
      </c>
      <c r="AF3231" s="170">
        <f>IF(AF$2=$A3231,Data!AC242,0)</f>
        <v>0</v>
      </c>
      <c r="AG3231" s="171">
        <f>IF(AG$2=$A3231,Data!AD242,0)</f>
        <v>0</v>
      </c>
      <c r="AH3231" s="170">
        <f>IF(AH$2=$A3231,Data!AE242,0)</f>
        <v>0</v>
      </c>
      <c r="AI3231" s="171">
        <f>IF(AI$2=$A3231,Data!AF242,0)</f>
        <v>0</v>
      </c>
      <c r="AJ3231" s="170">
        <f>IF(AJ$2=$A3231,Data!AG242,0)</f>
        <v>0</v>
      </c>
      <c r="AK3231" s="171">
        <f>IF(AK$2=$A3231,Data!AH242,0)</f>
        <v>0</v>
      </c>
      <c r="AL3231" s="170">
        <f>IF(AL$2=$A3231,Data!AI242,0)</f>
        <v>0</v>
      </c>
      <c r="AM3231" t="str">
        <f t="shared" si="100"/>
        <v>BA</v>
      </c>
      <c r="AN3231" t="e">
        <f>+INDEX(Validation!$D$4:$D$250,MATCH(Merge!B3231,Validation!$E$4:$E$250,0))</f>
        <v>#N/A</v>
      </c>
      <c r="AO3231" s="172">
        <f t="shared" si="101"/>
        <v>0</v>
      </c>
    </row>
    <row r="3232" spans="1:41" ht="15" x14ac:dyDescent="0.25">
      <c r="A3232">
        <f>Inputs!$H$18</f>
        <v>8</v>
      </c>
      <c r="B3232" t="str">
        <f>Inputs!$D$4</f>
        <v>Select Agency…</v>
      </c>
      <c r="C3232" s="166" t="str">
        <f>Inputs!$I$6</f>
        <v>(insert code)</v>
      </c>
      <c r="D3232" t="str">
        <f>IFERROR(INDEX(Inputs!$I$11:$I$19,MATCH(A3232,Inputs!$H$11:$H$19)),"")</f>
        <v>(insert code)</v>
      </c>
      <c r="E3232" t="s">
        <v>902</v>
      </c>
      <c r="F3232" s="168">
        <f>IF(F$2=$A3232,Data!C243,0)</f>
        <v>0</v>
      </c>
      <c r="G3232" s="168">
        <f>IF(G$2=$A3232,Data!D243,0)</f>
        <v>0</v>
      </c>
      <c r="H3232" s="168">
        <f>IF(H$2=$A3232,Data!E243,0)</f>
        <v>0</v>
      </c>
      <c r="I3232" s="168">
        <f>IF(I$2=$A3232,Data!F243,0)</f>
        <v>0</v>
      </c>
      <c r="J3232" s="168">
        <f>IF(J$2=$A3232,Data!G243,0)</f>
        <v>0</v>
      </c>
      <c r="K3232" s="168">
        <f>IF(K$2=$A3232,Data!H243,0)</f>
        <v>0</v>
      </c>
      <c r="L3232" s="168">
        <f>IF(L$2=$A3232,Data!I243,0)</f>
        <v>0</v>
      </c>
      <c r="M3232" s="168">
        <f>IF(M$2=$A3232,Data!J243,0)</f>
        <v>0</v>
      </c>
      <c r="N3232" s="168">
        <f>IF(N$2=$A3232,Data!K243,0)</f>
        <v>0</v>
      </c>
      <c r="O3232" s="168">
        <f>IF(O$2=$A3232,Data!L243,0)</f>
        <v>0</v>
      </c>
      <c r="P3232" s="168">
        <f>IF(P$2=$A3232,Data!M243,0)</f>
        <v>0</v>
      </c>
      <c r="Q3232" s="168">
        <f>IF(Q$2=$A3232,Data!N243,0)</f>
        <v>0</v>
      </c>
      <c r="R3232" s="169">
        <f>IF(R$2=$A3232,Data!O243,0)</f>
        <v>0</v>
      </c>
      <c r="S3232" s="169">
        <f>IF(S$2=$A3232,Data!P243,0)</f>
        <v>0</v>
      </c>
      <c r="T3232" s="169">
        <f>IF(T$2=$A3232,Data!Q243,0)</f>
        <v>0</v>
      </c>
      <c r="U3232" s="169">
        <f>IF(U$2=$A3232,Data!R243,0)</f>
        <v>0</v>
      </c>
      <c r="V3232" s="169">
        <f>IF(V$2=$A3232,Data!S243,0)</f>
        <v>0</v>
      </c>
      <c r="W3232" s="169">
        <f>IF(W$2=$A3232,Data!T243,0)</f>
        <v>0</v>
      </c>
      <c r="X3232" s="169">
        <f>IF(X$2=$A3232,Data!U243,0)</f>
        <v>0</v>
      </c>
      <c r="Y3232" s="169">
        <f>IF(Y$2=$A3232,Data!V243,0)</f>
        <v>0</v>
      </c>
      <c r="Z3232" s="169">
        <f>IF(Z$2=$A3232,Data!W243,0)</f>
        <v>0</v>
      </c>
      <c r="AA3232" s="169">
        <f>IF(AA$2=$A3232,Data!X243,0)</f>
        <v>0</v>
      </c>
      <c r="AB3232" s="169">
        <f>IF(AB$2=$A3232,Data!Y243,0)</f>
        <v>0</v>
      </c>
      <c r="AC3232" s="169">
        <f>IF(AC$2=$A3232,Data!Z243,0)</f>
        <v>0</v>
      </c>
      <c r="AD3232" s="170">
        <f>IF(AD$2=$A3232,Data!AA243,0)</f>
        <v>0</v>
      </c>
      <c r="AE3232" s="171">
        <f>IF(AE$2=$A3232,Data!AB243,0)</f>
        <v>0</v>
      </c>
      <c r="AF3232" s="170">
        <f>IF(AF$2=$A3232,Data!AC243,0)</f>
        <v>0</v>
      </c>
      <c r="AG3232" s="171">
        <f>IF(AG$2=$A3232,Data!AD243,0)</f>
        <v>0</v>
      </c>
      <c r="AH3232" s="170">
        <f>IF(AH$2=$A3232,Data!AE243,0)</f>
        <v>0</v>
      </c>
      <c r="AI3232" s="171">
        <f>IF(AI$2=$A3232,Data!AF243,0)</f>
        <v>0</v>
      </c>
      <c r="AJ3232" s="170">
        <f>IF(AJ$2=$A3232,Data!AG243,0)</f>
        <v>0</v>
      </c>
      <c r="AK3232" s="171">
        <f>IF(AK$2=$A3232,Data!AH243,0)</f>
        <v>0</v>
      </c>
      <c r="AL3232" s="170">
        <f>IF(AL$2=$A3232,Data!AI243,0)</f>
        <v>0</v>
      </c>
      <c r="AM3232" t="str">
        <f t="shared" si="100"/>
        <v>BA</v>
      </c>
      <c r="AN3232" t="e">
        <f>+INDEX(Validation!$D$4:$D$250,MATCH(Merge!B3232,Validation!$E$4:$E$250,0))</f>
        <v>#N/A</v>
      </c>
      <c r="AO3232" s="172">
        <f t="shared" si="101"/>
        <v>0</v>
      </c>
    </row>
    <row r="3233" spans="1:41" ht="15" x14ac:dyDescent="0.25">
      <c r="A3233">
        <f>Inputs!$H$18</f>
        <v>8</v>
      </c>
      <c r="B3233" t="str">
        <f>Inputs!$D$4</f>
        <v>Select Agency…</v>
      </c>
      <c r="C3233" s="166" t="str">
        <f>Inputs!$I$6</f>
        <v>(insert code)</v>
      </c>
      <c r="D3233" t="str">
        <f>IFERROR(INDEX(Inputs!$I$11:$I$19,MATCH(A3233,Inputs!$H$11:$H$19)),"")</f>
        <v>(insert code)</v>
      </c>
      <c r="E3233" t="s">
        <v>902</v>
      </c>
      <c r="F3233" s="168">
        <f>IF(F$2=$A3233,Data!C244,0)</f>
        <v>0</v>
      </c>
      <c r="G3233" s="168">
        <f>IF(G$2=$A3233,Data!D244,0)</f>
        <v>0</v>
      </c>
      <c r="H3233" s="168">
        <f>IF(H$2=$A3233,Data!E244,0)</f>
        <v>0</v>
      </c>
      <c r="I3233" s="168">
        <f>IF(I$2=$A3233,Data!F244,0)</f>
        <v>0</v>
      </c>
      <c r="J3233" s="168">
        <f>IF(J$2=$A3233,Data!G244,0)</f>
        <v>0</v>
      </c>
      <c r="K3233" s="168">
        <f>IF(K$2=$A3233,Data!H244,0)</f>
        <v>0</v>
      </c>
      <c r="L3233" s="168">
        <f>IF(L$2=$A3233,Data!I244,0)</f>
        <v>0</v>
      </c>
      <c r="M3233" s="168">
        <f>IF(M$2=$A3233,Data!J244,0)</f>
        <v>0</v>
      </c>
      <c r="N3233" s="168">
        <f>IF(N$2=$A3233,Data!K244,0)</f>
        <v>0</v>
      </c>
      <c r="O3233" s="168">
        <f>IF(O$2=$A3233,Data!L244,0)</f>
        <v>0</v>
      </c>
      <c r="P3233" s="168">
        <f>IF(P$2=$A3233,Data!M244,0)</f>
        <v>0</v>
      </c>
      <c r="Q3233" s="168">
        <f>IF(Q$2=$A3233,Data!N244,0)</f>
        <v>0</v>
      </c>
      <c r="R3233" s="169">
        <f>IF(R$2=$A3233,Data!O244,0)</f>
        <v>0</v>
      </c>
      <c r="S3233" s="169">
        <f>IF(S$2=$A3233,Data!P244,0)</f>
        <v>0</v>
      </c>
      <c r="T3233" s="169">
        <f>IF(T$2=$A3233,Data!Q244,0)</f>
        <v>0</v>
      </c>
      <c r="U3233" s="169">
        <f>IF(U$2=$A3233,Data!R244,0)</f>
        <v>0</v>
      </c>
      <c r="V3233" s="169">
        <f>IF(V$2=$A3233,Data!S244,0)</f>
        <v>0</v>
      </c>
      <c r="W3233" s="169">
        <f>IF(W$2=$A3233,Data!T244,0)</f>
        <v>0</v>
      </c>
      <c r="X3233" s="169">
        <f>IF(X$2=$A3233,Data!U244,0)</f>
        <v>0</v>
      </c>
      <c r="Y3233" s="169">
        <f>IF(Y$2=$A3233,Data!V244,0)</f>
        <v>0</v>
      </c>
      <c r="Z3233" s="169">
        <f>IF(Z$2=$A3233,Data!W244,0)</f>
        <v>0</v>
      </c>
      <c r="AA3233" s="169">
        <f>IF(AA$2=$A3233,Data!X244,0)</f>
        <v>0</v>
      </c>
      <c r="AB3233" s="169">
        <f>IF(AB$2=$A3233,Data!Y244,0)</f>
        <v>0</v>
      </c>
      <c r="AC3233" s="169">
        <f>IF(AC$2=$A3233,Data!Z244,0)</f>
        <v>0</v>
      </c>
      <c r="AD3233" s="170">
        <f>IF(AD$2=$A3233,Data!AA244,0)</f>
        <v>0</v>
      </c>
      <c r="AE3233" s="171">
        <f>IF(AE$2=$A3233,Data!AB244,0)</f>
        <v>0</v>
      </c>
      <c r="AF3233" s="170">
        <f>IF(AF$2=$A3233,Data!AC244,0)</f>
        <v>0</v>
      </c>
      <c r="AG3233" s="171">
        <f>IF(AG$2=$A3233,Data!AD244,0)</f>
        <v>0</v>
      </c>
      <c r="AH3233" s="170">
        <f>IF(AH$2=$A3233,Data!AE244,0)</f>
        <v>0</v>
      </c>
      <c r="AI3233" s="171">
        <f>IF(AI$2=$A3233,Data!AF244,0)</f>
        <v>0</v>
      </c>
      <c r="AJ3233" s="170">
        <f>IF(AJ$2=$A3233,Data!AG244,0)</f>
        <v>0</v>
      </c>
      <c r="AK3233" s="171">
        <f>IF(AK$2=$A3233,Data!AH244,0)</f>
        <v>0</v>
      </c>
      <c r="AL3233" s="170">
        <f>IF(AL$2=$A3233,Data!AI244,0)</f>
        <v>0</v>
      </c>
      <c r="AM3233" t="str">
        <f t="shared" si="100"/>
        <v>BA</v>
      </c>
      <c r="AN3233" t="e">
        <f>+INDEX(Validation!$D$4:$D$250,MATCH(Merge!B3233,Validation!$E$4:$E$250,0))</f>
        <v>#N/A</v>
      </c>
      <c r="AO3233" s="172">
        <f t="shared" si="101"/>
        <v>0</v>
      </c>
    </row>
    <row r="3234" spans="1:41" ht="15" x14ac:dyDescent="0.25">
      <c r="A3234">
        <f>Inputs!$H$18</f>
        <v>8</v>
      </c>
      <c r="B3234" t="str">
        <f>Inputs!$D$4</f>
        <v>Select Agency…</v>
      </c>
      <c r="C3234" s="166" t="str">
        <f>Inputs!$I$6</f>
        <v>(insert code)</v>
      </c>
      <c r="D3234" t="str">
        <f>IFERROR(INDEX(Inputs!$I$11:$I$19,MATCH(A3234,Inputs!$H$11:$H$19)),"")</f>
        <v>(insert code)</v>
      </c>
      <c r="E3234" t="s">
        <v>902</v>
      </c>
      <c r="F3234" s="168">
        <f>IF(F$2=$A3234,Data!C245,0)</f>
        <v>0</v>
      </c>
      <c r="G3234" s="168">
        <f>IF(G$2=$A3234,Data!D245,0)</f>
        <v>0</v>
      </c>
      <c r="H3234" s="168">
        <f>IF(H$2=$A3234,Data!E245,0)</f>
        <v>0</v>
      </c>
      <c r="I3234" s="168">
        <f>IF(I$2=$A3234,Data!F245,0)</f>
        <v>0</v>
      </c>
      <c r="J3234" s="168">
        <f>IF(J$2=$A3234,Data!G245,0)</f>
        <v>0</v>
      </c>
      <c r="K3234" s="168">
        <f>IF(K$2=$A3234,Data!H245,0)</f>
        <v>0</v>
      </c>
      <c r="L3234" s="168">
        <f>IF(L$2=$A3234,Data!I245,0)</f>
        <v>0</v>
      </c>
      <c r="M3234" s="168">
        <f>IF(M$2=$A3234,Data!J245,0)</f>
        <v>0</v>
      </c>
      <c r="N3234" s="168">
        <f>IF(N$2=$A3234,Data!K245,0)</f>
        <v>0</v>
      </c>
      <c r="O3234" s="168">
        <f>IF(O$2=$A3234,Data!L245,0)</f>
        <v>0</v>
      </c>
      <c r="P3234" s="168">
        <f>IF(P$2=$A3234,Data!M245,0)</f>
        <v>0</v>
      </c>
      <c r="Q3234" s="168">
        <f>IF(Q$2=$A3234,Data!N245,0)</f>
        <v>0</v>
      </c>
      <c r="R3234" s="169">
        <f>IF(R$2=$A3234,Data!O245,0)</f>
        <v>0</v>
      </c>
      <c r="S3234" s="169">
        <f>IF(S$2=$A3234,Data!P245,0)</f>
        <v>0</v>
      </c>
      <c r="T3234" s="169">
        <f>IF(T$2=$A3234,Data!Q245,0)</f>
        <v>0</v>
      </c>
      <c r="U3234" s="169">
        <f>IF(U$2=$A3234,Data!R245,0)</f>
        <v>0</v>
      </c>
      <c r="V3234" s="169">
        <f>IF(V$2=$A3234,Data!S245,0)</f>
        <v>0</v>
      </c>
      <c r="W3234" s="169">
        <f>IF(W$2=$A3234,Data!T245,0)</f>
        <v>0</v>
      </c>
      <c r="X3234" s="169">
        <f>IF(X$2=$A3234,Data!U245,0)</f>
        <v>0</v>
      </c>
      <c r="Y3234" s="169">
        <f>IF(Y$2=$A3234,Data!V245,0)</f>
        <v>0</v>
      </c>
      <c r="Z3234" s="169">
        <f>IF(Z$2=$A3234,Data!W245,0)</f>
        <v>0</v>
      </c>
      <c r="AA3234" s="169">
        <f>IF(AA$2=$A3234,Data!X245,0)</f>
        <v>0</v>
      </c>
      <c r="AB3234" s="169">
        <f>IF(AB$2=$A3234,Data!Y245,0)</f>
        <v>0</v>
      </c>
      <c r="AC3234" s="169">
        <f>IF(AC$2=$A3234,Data!Z245,0)</f>
        <v>0</v>
      </c>
      <c r="AD3234" s="170">
        <f>IF(AD$2=$A3234,Data!AA245,0)</f>
        <v>0</v>
      </c>
      <c r="AE3234" s="171">
        <f>IF(AE$2=$A3234,Data!AB245,0)</f>
        <v>0</v>
      </c>
      <c r="AF3234" s="170">
        <f>IF(AF$2=$A3234,Data!AC245,0)</f>
        <v>0</v>
      </c>
      <c r="AG3234" s="171">
        <f>IF(AG$2=$A3234,Data!AD245,0)</f>
        <v>0</v>
      </c>
      <c r="AH3234" s="170">
        <f>IF(AH$2=$A3234,Data!AE245,0)</f>
        <v>0</v>
      </c>
      <c r="AI3234" s="171">
        <f>IF(AI$2=$A3234,Data!AF245,0)</f>
        <v>0</v>
      </c>
      <c r="AJ3234" s="170">
        <f>IF(AJ$2=$A3234,Data!AG245,0)</f>
        <v>0</v>
      </c>
      <c r="AK3234" s="171">
        <f>IF(AK$2=$A3234,Data!AH245,0)</f>
        <v>0</v>
      </c>
      <c r="AL3234" s="170">
        <f>IF(AL$2=$A3234,Data!AI245,0)</f>
        <v>0</v>
      </c>
      <c r="AM3234" t="str">
        <f t="shared" si="100"/>
        <v>BA</v>
      </c>
      <c r="AN3234" t="e">
        <f>+INDEX(Validation!$D$4:$D$250,MATCH(Merge!B3234,Validation!$E$4:$E$250,0))</f>
        <v>#N/A</v>
      </c>
      <c r="AO3234" s="172">
        <f t="shared" si="101"/>
        <v>0</v>
      </c>
    </row>
    <row r="3235" spans="1:41" ht="15" x14ac:dyDescent="0.25">
      <c r="A3235">
        <f>Inputs!$H$18</f>
        <v>8</v>
      </c>
      <c r="B3235" t="str">
        <f>Inputs!$D$4</f>
        <v>Select Agency…</v>
      </c>
      <c r="C3235" s="166" t="str">
        <f>Inputs!$I$6</f>
        <v>(insert code)</v>
      </c>
      <c r="D3235" t="str">
        <f>IFERROR(INDEX(Inputs!$I$11:$I$19,MATCH(A3235,Inputs!$H$11:$H$19)),"")</f>
        <v>(insert code)</v>
      </c>
      <c r="E3235" t="s">
        <v>902</v>
      </c>
      <c r="F3235" s="168">
        <f>IF(F$2=$A3235,Data!C246,0)</f>
        <v>0</v>
      </c>
      <c r="G3235" s="168">
        <f>IF(G$2=$A3235,Data!D246,0)</f>
        <v>0</v>
      </c>
      <c r="H3235" s="168">
        <f>IF(H$2=$A3235,Data!E246,0)</f>
        <v>0</v>
      </c>
      <c r="I3235" s="168">
        <f>IF(I$2=$A3235,Data!F246,0)</f>
        <v>0</v>
      </c>
      <c r="J3235" s="168">
        <f>IF(J$2=$A3235,Data!G246,0)</f>
        <v>0</v>
      </c>
      <c r="K3235" s="168">
        <f>IF(K$2=$A3235,Data!H246,0)</f>
        <v>0</v>
      </c>
      <c r="L3235" s="168">
        <f>IF(L$2=$A3235,Data!I246,0)</f>
        <v>0</v>
      </c>
      <c r="M3235" s="168">
        <f>IF(M$2=$A3235,Data!J246,0)</f>
        <v>0</v>
      </c>
      <c r="N3235" s="168">
        <f>IF(N$2=$A3235,Data!K246,0)</f>
        <v>0</v>
      </c>
      <c r="O3235" s="168">
        <f>IF(O$2=$A3235,Data!L246,0)</f>
        <v>0</v>
      </c>
      <c r="P3235" s="168">
        <f>IF(P$2=$A3235,Data!M246,0)</f>
        <v>0</v>
      </c>
      <c r="Q3235" s="168">
        <f>IF(Q$2=$A3235,Data!N246,0)</f>
        <v>0</v>
      </c>
      <c r="R3235" s="169">
        <f>IF(R$2=$A3235,Data!O246,0)</f>
        <v>0</v>
      </c>
      <c r="S3235" s="169">
        <f>IF(S$2=$A3235,Data!P246,0)</f>
        <v>0</v>
      </c>
      <c r="T3235" s="169">
        <f>IF(T$2=$A3235,Data!Q246,0)</f>
        <v>0</v>
      </c>
      <c r="U3235" s="169">
        <f>IF(U$2=$A3235,Data!R246,0)</f>
        <v>0</v>
      </c>
      <c r="V3235" s="169">
        <f>IF(V$2=$A3235,Data!S246,0)</f>
        <v>0</v>
      </c>
      <c r="W3235" s="169">
        <f>IF(W$2=$A3235,Data!T246,0)</f>
        <v>0</v>
      </c>
      <c r="X3235" s="169">
        <f>IF(X$2=$A3235,Data!U246,0)</f>
        <v>0</v>
      </c>
      <c r="Y3235" s="169">
        <f>IF(Y$2=$A3235,Data!V246,0)</f>
        <v>0</v>
      </c>
      <c r="Z3235" s="169">
        <f>IF(Z$2=$A3235,Data!W246,0)</f>
        <v>0</v>
      </c>
      <c r="AA3235" s="169">
        <f>IF(AA$2=$A3235,Data!X246,0)</f>
        <v>0</v>
      </c>
      <c r="AB3235" s="169">
        <f>IF(AB$2=$A3235,Data!Y246,0)</f>
        <v>0</v>
      </c>
      <c r="AC3235" s="169">
        <f>IF(AC$2=$A3235,Data!Z246,0)</f>
        <v>0</v>
      </c>
      <c r="AD3235" s="170">
        <f>IF(AD$2=$A3235,Data!AA246,0)</f>
        <v>0</v>
      </c>
      <c r="AE3235" s="171">
        <f>IF(AE$2=$A3235,Data!AB246,0)</f>
        <v>0</v>
      </c>
      <c r="AF3235" s="170">
        <f>IF(AF$2=$A3235,Data!AC246,0)</f>
        <v>0</v>
      </c>
      <c r="AG3235" s="171">
        <f>IF(AG$2=$A3235,Data!AD246,0)</f>
        <v>0</v>
      </c>
      <c r="AH3235" s="170">
        <f>IF(AH$2=$A3235,Data!AE246,0)</f>
        <v>0</v>
      </c>
      <c r="AI3235" s="171">
        <f>IF(AI$2=$A3235,Data!AF246,0)</f>
        <v>0</v>
      </c>
      <c r="AJ3235" s="170">
        <f>IF(AJ$2=$A3235,Data!AG246,0)</f>
        <v>0</v>
      </c>
      <c r="AK3235" s="171">
        <f>IF(AK$2=$A3235,Data!AH246,0)</f>
        <v>0</v>
      </c>
      <c r="AL3235" s="170">
        <f>IF(AL$2=$A3235,Data!AI246,0)</f>
        <v>0</v>
      </c>
      <c r="AM3235" t="str">
        <f t="shared" si="100"/>
        <v>BA</v>
      </c>
      <c r="AN3235" t="e">
        <f>+INDEX(Validation!$D$4:$D$250,MATCH(Merge!B3235,Validation!$E$4:$E$250,0))</f>
        <v>#N/A</v>
      </c>
      <c r="AO3235" s="172">
        <f t="shared" si="101"/>
        <v>0</v>
      </c>
    </row>
    <row r="3236" spans="1:41" ht="15" x14ac:dyDescent="0.25">
      <c r="A3236">
        <f>Inputs!$H$18</f>
        <v>8</v>
      </c>
      <c r="B3236" t="str">
        <f>Inputs!$D$4</f>
        <v>Select Agency…</v>
      </c>
      <c r="C3236" s="166" t="str">
        <f>Inputs!$I$6</f>
        <v>(insert code)</v>
      </c>
      <c r="D3236" t="str">
        <f>IFERROR(INDEX(Inputs!$I$11:$I$19,MATCH(A3236,Inputs!$H$11:$H$19)),"")</f>
        <v>(insert code)</v>
      </c>
      <c r="E3236" t="s">
        <v>902</v>
      </c>
      <c r="F3236" s="168">
        <f>IF(F$2=$A3236,Data!C247,0)</f>
        <v>0</v>
      </c>
      <c r="G3236" s="168">
        <f>IF(G$2=$A3236,Data!D247,0)</f>
        <v>0</v>
      </c>
      <c r="H3236" s="168">
        <f>IF(H$2=$A3236,Data!E247,0)</f>
        <v>0</v>
      </c>
      <c r="I3236" s="168">
        <f>IF(I$2=$A3236,Data!F247,0)</f>
        <v>0</v>
      </c>
      <c r="J3236" s="168">
        <f>IF(J$2=$A3236,Data!G247,0)</f>
        <v>0</v>
      </c>
      <c r="K3236" s="168">
        <f>IF(K$2=$A3236,Data!H247,0)</f>
        <v>0</v>
      </c>
      <c r="L3236" s="168">
        <f>IF(L$2=$A3236,Data!I247,0)</f>
        <v>0</v>
      </c>
      <c r="M3236" s="168">
        <f>IF(M$2=$A3236,Data!J247,0)</f>
        <v>0</v>
      </c>
      <c r="N3236" s="168">
        <f>IF(N$2=$A3236,Data!K247,0)</f>
        <v>0</v>
      </c>
      <c r="O3236" s="168">
        <f>IF(O$2=$A3236,Data!L247,0)</f>
        <v>0</v>
      </c>
      <c r="P3236" s="168">
        <f>IF(P$2=$A3236,Data!M247,0)</f>
        <v>0</v>
      </c>
      <c r="Q3236" s="168">
        <f>IF(Q$2=$A3236,Data!N247,0)</f>
        <v>0</v>
      </c>
      <c r="R3236" s="169">
        <f>IF(R$2=$A3236,Data!O247,0)</f>
        <v>0</v>
      </c>
      <c r="S3236" s="169">
        <f>IF(S$2=$A3236,Data!P247,0)</f>
        <v>0</v>
      </c>
      <c r="T3236" s="169">
        <f>IF(T$2=$A3236,Data!Q247,0)</f>
        <v>0</v>
      </c>
      <c r="U3236" s="169">
        <f>IF(U$2=$A3236,Data!R247,0)</f>
        <v>0</v>
      </c>
      <c r="V3236" s="169">
        <f>IF(V$2=$A3236,Data!S247,0)</f>
        <v>0</v>
      </c>
      <c r="W3236" s="169">
        <f>IF(W$2=$A3236,Data!T247,0)</f>
        <v>0</v>
      </c>
      <c r="X3236" s="169">
        <f>IF(X$2=$A3236,Data!U247,0)</f>
        <v>0</v>
      </c>
      <c r="Y3236" s="169">
        <f>IF(Y$2=$A3236,Data!V247,0)</f>
        <v>0</v>
      </c>
      <c r="Z3236" s="169">
        <f>IF(Z$2=$A3236,Data!W247,0)</f>
        <v>0</v>
      </c>
      <c r="AA3236" s="169">
        <f>IF(AA$2=$A3236,Data!X247,0)</f>
        <v>0</v>
      </c>
      <c r="AB3236" s="169">
        <f>IF(AB$2=$A3236,Data!Y247,0)</f>
        <v>0</v>
      </c>
      <c r="AC3236" s="169">
        <f>IF(AC$2=$A3236,Data!Z247,0)</f>
        <v>0</v>
      </c>
      <c r="AD3236" s="170">
        <f>IF(AD$2=$A3236,Data!AA247,0)</f>
        <v>0</v>
      </c>
      <c r="AE3236" s="171">
        <f>IF(AE$2=$A3236,Data!AB247,0)</f>
        <v>0</v>
      </c>
      <c r="AF3236" s="170">
        <f>IF(AF$2=$A3236,Data!AC247,0)</f>
        <v>0</v>
      </c>
      <c r="AG3236" s="171">
        <f>IF(AG$2=$A3236,Data!AD247,0)</f>
        <v>0</v>
      </c>
      <c r="AH3236" s="170">
        <f>IF(AH$2=$A3236,Data!AE247,0)</f>
        <v>0</v>
      </c>
      <c r="AI3236" s="171">
        <f>IF(AI$2=$A3236,Data!AF247,0)</f>
        <v>0</v>
      </c>
      <c r="AJ3236" s="170">
        <f>IF(AJ$2=$A3236,Data!AG247,0)</f>
        <v>0</v>
      </c>
      <c r="AK3236" s="171">
        <f>IF(AK$2=$A3236,Data!AH247,0)</f>
        <v>0</v>
      </c>
      <c r="AL3236" s="170">
        <f>IF(AL$2=$A3236,Data!AI247,0)</f>
        <v>0</v>
      </c>
      <c r="AM3236" t="str">
        <f t="shared" si="100"/>
        <v>BA</v>
      </c>
      <c r="AN3236" t="e">
        <f>+INDEX(Validation!$D$4:$D$250,MATCH(Merge!B3236,Validation!$E$4:$E$250,0))</f>
        <v>#N/A</v>
      </c>
      <c r="AO3236" s="172">
        <f t="shared" si="101"/>
        <v>0</v>
      </c>
    </row>
    <row r="3237" spans="1:41" ht="15" x14ac:dyDescent="0.25">
      <c r="A3237">
        <f>Inputs!$H$18</f>
        <v>8</v>
      </c>
      <c r="B3237" t="str">
        <f>Inputs!$D$4</f>
        <v>Select Agency…</v>
      </c>
      <c r="C3237" s="166" t="str">
        <f>Inputs!$I$6</f>
        <v>(insert code)</v>
      </c>
      <c r="D3237" t="str">
        <f>IFERROR(INDEX(Inputs!$I$11:$I$19,MATCH(A3237,Inputs!$H$11:$H$19)),"")</f>
        <v>(insert code)</v>
      </c>
      <c r="E3237" t="s">
        <v>902</v>
      </c>
      <c r="F3237" s="168">
        <f>IF(F$2=$A3237,Data!C248,0)</f>
        <v>0</v>
      </c>
      <c r="G3237" s="168">
        <f>IF(G$2=$A3237,Data!D248,0)</f>
        <v>0</v>
      </c>
      <c r="H3237" s="168">
        <f>IF(H$2=$A3237,Data!E248,0)</f>
        <v>0</v>
      </c>
      <c r="I3237" s="168">
        <f>IF(I$2=$A3237,Data!F248,0)</f>
        <v>0</v>
      </c>
      <c r="J3237" s="168">
        <f>IF(J$2=$A3237,Data!G248,0)</f>
        <v>0</v>
      </c>
      <c r="K3237" s="168">
        <f>IF(K$2=$A3237,Data!H248,0)</f>
        <v>0</v>
      </c>
      <c r="L3237" s="168">
        <f>IF(L$2=$A3237,Data!I248,0)</f>
        <v>0</v>
      </c>
      <c r="M3237" s="168">
        <f>IF(M$2=$A3237,Data!J248,0)</f>
        <v>0</v>
      </c>
      <c r="N3237" s="168">
        <f>IF(N$2=$A3237,Data!K248,0)</f>
        <v>0</v>
      </c>
      <c r="O3237" s="168">
        <f>IF(O$2=$A3237,Data!L248,0)</f>
        <v>0</v>
      </c>
      <c r="P3237" s="168">
        <f>IF(P$2=$A3237,Data!M248,0)</f>
        <v>0</v>
      </c>
      <c r="Q3237" s="168">
        <f>IF(Q$2=$A3237,Data!N248,0)</f>
        <v>0</v>
      </c>
      <c r="R3237" s="169">
        <f>IF(R$2=$A3237,Data!O248,0)</f>
        <v>0</v>
      </c>
      <c r="S3237" s="169">
        <f>IF(S$2=$A3237,Data!P248,0)</f>
        <v>0</v>
      </c>
      <c r="T3237" s="169">
        <f>IF(T$2=$A3237,Data!Q248,0)</f>
        <v>0</v>
      </c>
      <c r="U3237" s="169">
        <f>IF(U$2=$A3237,Data!R248,0)</f>
        <v>0</v>
      </c>
      <c r="V3237" s="169">
        <f>IF(V$2=$A3237,Data!S248,0)</f>
        <v>0</v>
      </c>
      <c r="W3237" s="169">
        <f>IF(W$2=$A3237,Data!T248,0)</f>
        <v>0</v>
      </c>
      <c r="X3237" s="169">
        <f>IF(X$2=$A3237,Data!U248,0)</f>
        <v>0</v>
      </c>
      <c r="Y3237" s="169">
        <f>IF(Y$2=$A3237,Data!V248,0)</f>
        <v>0</v>
      </c>
      <c r="Z3237" s="169">
        <f>IF(Z$2=$A3237,Data!W248,0)</f>
        <v>0</v>
      </c>
      <c r="AA3237" s="169">
        <f>IF(AA$2=$A3237,Data!X248,0)</f>
        <v>0</v>
      </c>
      <c r="AB3237" s="169">
        <f>IF(AB$2=$A3237,Data!Y248,0)</f>
        <v>0</v>
      </c>
      <c r="AC3237" s="169">
        <f>IF(AC$2=$A3237,Data!Z248,0)</f>
        <v>0</v>
      </c>
      <c r="AD3237" s="170">
        <f>IF(AD$2=$A3237,Data!AA248,0)</f>
        <v>0</v>
      </c>
      <c r="AE3237" s="171">
        <f>IF(AE$2=$A3237,Data!AB248,0)</f>
        <v>0</v>
      </c>
      <c r="AF3237" s="170">
        <f>IF(AF$2=$A3237,Data!AC248,0)</f>
        <v>0</v>
      </c>
      <c r="AG3237" s="171">
        <f>IF(AG$2=$A3237,Data!AD248,0)</f>
        <v>0</v>
      </c>
      <c r="AH3237" s="170">
        <f>IF(AH$2=$A3237,Data!AE248,0)</f>
        <v>0</v>
      </c>
      <c r="AI3237" s="171">
        <f>IF(AI$2=$A3237,Data!AF248,0)</f>
        <v>0</v>
      </c>
      <c r="AJ3237" s="170">
        <f>IF(AJ$2=$A3237,Data!AG248,0)</f>
        <v>0</v>
      </c>
      <c r="AK3237" s="171">
        <f>IF(AK$2=$A3237,Data!AH248,0)</f>
        <v>0</v>
      </c>
      <c r="AL3237" s="170">
        <f>IF(AL$2=$A3237,Data!AI248,0)</f>
        <v>0</v>
      </c>
      <c r="AM3237" t="str">
        <f t="shared" si="100"/>
        <v>BA</v>
      </c>
      <c r="AN3237" t="e">
        <f>+INDEX(Validation!$D$4:$D$250,MATCH(Merge!B3237,Validation!$E$4:$E$250,0))</f>
        <v>#N/A</v>
      </c>
      <c r="AO3237" s="172">
        <f t="shared" si="101"/>
        <v>0</v>
      </c>
    </row>
    <row r="3238" spans="1:41" ht="15" x14ac:dyDescent="0.25">
      <c r="A3238">
        <f>Inputs!$H$18</f>
        <v>8</v>
      </c>
      <c r="B3238" t="str">
        <f>Inputs!$D$4</f>
        <v>Select Agency…</v>
      </c>
      <c r="C3238" s="166" t="str">
        <f>Inputs!$I$6</f>
        <v>(insert code)</v>
      </c>
      <c r="D3238" t="str">
        <f>IFERROR(INDEX(Inputs!$I$11:$I$19,MATCH(A3238,Inputs!$H$11:$H$19)),"")</f>
        <v>(insert code)</v>
      </c>
      <c r="E3238" t="s">
        <v>902</v>
      </c>
      <c r="F3238" s="168">
        <f>IF(F$2=$A3238,Data!C249,0)</f>
        <v>0</v>
      </c>
      <c r="G3238" s="168">
        <f>IF(G$2=$A3238,Data!D249,0)</f>
        <v>0</v>
      </c>
      <c r="H3238" s="168">
        <f>IF(H$2=$A3238,Data!E249,0)</f>
        <v>0</v>
      </c>
      <c r="I3238" s="168">
        <f>IF(I$2=$A3238,Data!F249,0)</f>
        <v>0</v>
      </c>
      <c r="J3238" s="168">
        <f>IF(J$2=$A3238,Data!G249,0)</f>
        <v>0</v>
      </c>
      <c r="K3238" s="168">
        <f>IF(K$2=$A3238,Data!H249,0)</f>
        <v>0</v>
      </c>
      <c r="L3238" s="168">
        <f>IF(L$2=$A3238,Data!I249,0)</f>
        <v>0</v>
      </c>
      <c r="M3238" s="168">
        <f>IF(M$2=$A3238,Data!J249,0)</f>
        <v>0</v>
      </c>
      <c r="N3238" s="168">
        <f>IF(N$2=$A3238,Data!K249,0)</f>
        <v>0</v>
      </c>
      <c r="O3238" s="168">
        <f>IF(O$2=$A3238,Data!L249,0)</f>
        <v>0</v>
      </c>
      <c r="P3238" s="168">
        <f>IF(P$2=$A3238,Data!M249,0)</f>
        <v>0</v>
      </c>
      <c r="Q3238" s="168">
        <f>IF(Q$2=$A3238,Data!N249,0)</f>
        <v>0</v>
      </c>
      <c r="R3238" s="169">
        <f>IF(R$2=$A3238,Data!O249,0)</f>
        <v>0</v>
      </c>
      <c r="S3238" s="169">
        <f>IF(S$2=$A3238,Data!P249,0)</f>
        <v>0</v>
      </c>
      <c r="T3238" s="169">
        <f>IF(T$2=$A3238,Data!Q249,0)</f>
        <v>0</v>
      </c>
      <c r="U3238" s="169">
        <f>IF(U$2=$A3238,Data!R249,0)</f>
        <v>0</v>
      </c>
      <c r="V3238" s="169">
        <f>IF(V$2=$A3238,Data!S249,0)</f>
        <v>0</v>
      </c>
      <c r="W3238" s="169">
        <f>IF(W$2=$A3238,Data!T249,0)</f>
        <v>0</v>
      </c>
      <c r="X3238" s="169">
        <f>IF(X$2=$A3238,Data!U249,0)</f>
        <v>0</v>
      </c>
      <c r="Y3238" s="169">
        <f>IF(Y$2=$A3238,Data!V249,0)</f>
        <v>0</v>
      </c>
      <c r="Z3238" s="169">
        <f>IF(Z$2=$A3238,Data!W249,0)</f>
        <v>0</v>
      </c>
      <c r="AA3238" s="169">
        <f>IF(AA$2=$A3238,Data!X249,0)</f>
        <v>0</v>
      </c>
      <c r="AB3238" s="169">
        <f>IF(AB$2=$A3238,Data!Y249,0)</f>
        <v>0</v>
      </c>
      <c r="AC3238" s="169">
        <f>IF(AC$2=$A3238,Data!Z249,0)</f>
        <v>0</v>
      </c>
      <c r="AD3238" s="170">
        <f>IF(AD$2=$A3238,Data!AA249,0)</f>
        <v>0</v>
      </c>
      <c r="AE3238" s="171">
        <f>IF(AE$2=$A3238,Data!AB249,0)</f>
        <v>0</v>
      </c>
      <c r="AF3238" s="170">
        <f>IF(AF$2=$A3238,Data!AC249,0)</f>
        <v>0</v>
      </c>
      <c r="AG3238" s="171">
        <f>IF(AG$2=$A3238,Data!AD249,0)</f>
        <v>0</v>
      </c>
      <c r="AH3238" s="170">
        <f>IF(AH$2=$A3238,Data!AE249,0)</f>
        <v>0</v>
      </c>
      <c r="AI3238" s="171">
        <f>IF(AI$2=$A3238,Data!AF249,0)</f>
        <v>0</v>
      </c>
      <c r="AJ3238" s="170">
        <f>IF(AJ$2=$A3238,Data!AG249,0)</f>
        <v>0</v>
      </c>
      <c r="AK3238" s="171">
        <f>IF(AK$2=$A3238,Data!AH249,0)</f>
        <v>0</v>
      </c>
      <c r="AL3238" s="170">
        <f>IF(AL$2=$A3238,Data!AI249,0)</f>
        <v>0</v>
      </c>
      <c r="AM3238" t="str">
        <f t="shared" si="100"/>
        <v>BA</v>
      </c>
      <c r="AN3238" t="e">
        <f>+INDEX(Validation!$D$4:$D$250,MATCH(Merge!B3238,Validation!$E$4:$E$250,0))</f>
        <v>#N/A</v>
      </c>
      <c r="AO3238" s="172">
        <f t="shared" si="101"/>
        <v>0</v>
      </c>
    </row>
    <row r="3239" spans="1:41" ht="15" x14ac:dyDescent="0.25">
      <c r="A3239">
        <f>Inputs!$H$18</f>
        <v>8</v>
      </c>
      <c r="B3239" t="str">
        <f>Inputs!$D$4</f>
        <v>Select Agency…</v>
      </c>
      <c r="C3239" s="166" t="str">
        <f>Inputs!$I$6</f>
        <v>(insert code)</v>
      </c>
      <c r="D3239" t="str">
        <f>IFERROR(INDEX(Inputs!$I$11:$I$19,MATCH(A3239,Inputs!$H$11:$H$19)),"")</f>
        <v>(insert code)</v>
      </c>
      <c r="E3239" t="s">
        <v>902</v>
      </c>
      <c r="F3239" s="168">
        <f>IF(F$2=$A3239,Data!C250,0)</f>
        <v>0</v>
      </c>
      <c r="G3239" s="168">
        <f>IF(G$2=$A3239,Data!D250,0)</f>
        <v>0</v>
      </c>
      <c r="H3239" s="168">
        <f>IF(H$2=$A3239,Data!E250,0)</f>
        <v>0</v>
      </c>
      <c r="I3239" s="168">
        <f>IF(I$2=$A3239,Data!F250,0)</f>
        <v>0</v>
      </c>
      <c r="J3239" s="168">
        <f>IF(J$2=$A3239,Data!G250,0)</f>
        <v>0</v>
      </c>
      <c r="K3239" s="168">
        <f>IF(K$2=$A3239,Data!H250,0)</f>
        <v>0</v>
      </c>
      <c r="L3239" s="168">
        <f>IF(L$2=$A3239,Data!I250,0)</f>
        <v>0</v>
      </c>
      <c r="M3239" s="168">
        <f>IF(M$2=$A3239,Data!J250,0)</f>
        <v>0</v>
      </c>
      <c r="N3239" s="168">
        <f>IF(N$2=$A3239,Data!K250,0)</f>
        <v>0</v>
      </c>
      <c r="O3239" s="168">
        <f>IF(O$2=$A3239,Data!L250,0)</f>
        <v>0</v>
      </c>
      <c r="P3239" s="168">
        <f>IF(P$2=$A3239,Data!M250,0)</f>
        <v>0</v>
      </c>
      <c r="Q3239" s="168">
        <f>IF(Q$2=$A3239,Data!N250,0)</f>
        <v>0</v>
      </c>
      <c r="R3239" s="169">
        <f>IF(R$2=$A3239,Data!O250,0)</f>
        <v>0</v>
      </c>
      <c r="S3239" s="169">
        <f>IF(S$2=$A3239,Data!P250,0)</f>
        <v>0</v>
      </c>
      <c r="T3239" s="169">
        <f>IF(T$2=$A3239,Data!Q250,0)</f>
        <v>0</v>
      </c>
      <c r="U3239" s="169">
        <f>IF(U$2=$A3239,Data!R250,0)</f>
        <v>0</v>
      </c>
      <c r="V3239" s="169">
        <f>IF(V$2=$A3239,Data!S250,0)</f>
        <v>0</v>
      </c>
      <c r="W3239" s="169">
        <f>IF(W$2=$A3239,Data!T250,0)</f>
        <v>0</v>
      </c>
      <c r="X3239" s="169">
        <f>IF(X$2=$A3239,Data!U250,0)</f>
        <v>0</v>
      </c>
      <c r="Y3239" s="169">
        <f>IF(Y$2=$A3239,Data!V250,0)</f>
        <v>0</v>
      </c>
      <c r="Z3239" s="169">
        <f>IF(Z$2=$A3239,Data!W250,0)</f>
        <v>0</v>
      </c>
      <c r="AA3239" s="169">
        <f>IF(AA$2=$A3239,Data!X250,0)</f>
        <v>0</v>
      </c>
      <c r="AB3239" s="169">
        <f>IF(AB$2=$A3239,Data!Y250,0)</f>
        <v>0</v>
      </c>
      <c r="AC3239" s="169">
        <f>IF(AC$2=$A3239,Data!Z250,0)</f>
        <v>0</v>
      </c>
      <c r="AD3239" s="170">
        <f>IF(AD$2=$A3239,Data!AA250,0)</f>
        <v>0</v>
      </c>
      <c r="AE3239" s="171">
        <f>IF(AE$2=$A3239,Data!AB250,0)</f>
        <v>0</v>
      </c>
      <c r="AF3239" s="170">
        <f>IF(AF$2=$A3239,Data!AC250,0)</f>
        <v>0</v>
      </c>
      <c r="AG3239" s="171">
        <f>IF(AG$2=$A3239,Data!AD250,0)</f>
        <v>0</v>
      </c>
      <c r="AH3239" s="170">
        <f>IF(AH$2=$A3239,Data!AE250,0)</f>
        <v>0</v>
      </c>
      <c r="AI3239" s="171">
        <f>IF(AI$2=$A3239,Data!AF250,0)</f>
        <v>0</v>
      </c>
      <c r="AJ3239" s="170">
        <f>IF(AJ$2=$A3239,Data!AG250,0)</f>
        <v>0</v>
      </c>
      <c r="AK3239" s="171">
        <f>IF(AK$2=$A3239,Data!AH250,0)</f>
        <v>0</v>
      </c>
      <c r="AL3239" s="170">
        <f>IF(AL$2=$A3239,Data!AI250,0)</f>
        <v>0</v>
      </c>
      <c r="AM3239" t="str">
        <f t="shared" si="100"/>
        <v>BA</v>
      </c>
      <c r="AN3239" t="e">
        <f>+INDEX(Validation!$D$4:$D$250,MATCH(Merge!B3239,Validation!$E$4:$E$250,0))</f>
        <v>#N/A</v>
      </c>
      <c r="AO3239" s="172">
        <f t="shared" si="101"/>
        <v>0</v>
      </c>
    </row>
    <row r="3240" spans="1:41" ht="15" x14ac:dyDescent="0.25">
      <c r="A3240">
        <f>Inputs!$H$18</f>
        <v>8</v>
      </c>
      <c r="B3240" t="str">
        <f>Inputs!$D$4</f>
        <v>Select Agency…</v>
      </c>
      <c r="C3240" s="166" t="str">
        <f>Inputs!$I$6</f>
        <v>(insert code)</v>
      </c>
      <c r="D3240" t="str">
        <f>IFERROR(INDEX(Inputs!$I$11:$I$19,MATCH(A3240,Inputs!$H$11:$H$19)),"")</f>
        <v>(insert code)</v>
      </c>
      <c r="E3240" t="s">
        <v>902</v>
      </c>
      <c r="F3240" s="168">
        <f>IF(F$2=$A3240,Data!C251,0)</f>
        <v>0</v>
      </c>
      <c r="G3240" s="168">
        <f>IF(G$2=$A3240,Data!D251,0)</f>
        <v>0</v>
      </c>
      <c r="H3240" s="168">
        <f>IF(H$2=$A3240,Data!E251,0)</f>
        <v>0</v>
      </c>
      <c r="I3240" s="168">
        <f>IF(I$2=$A3240,Data!F251,0)</f>
        <v>0</v>
      </c>
      <c r="J3240" s="168">
        <f>IF(J$2=$A3240,Data!G251,0)</f>
        <v>0</v>
      </c>
      <c r="K3240" s="168">
        <f>IF(K$2=$A3240,Data!H251,0)</f>
        <v>0</v>
      </c>
      <c r="L3240" s="168">
        <f>IF(L$2=$A3240,Data!I251,0)</f>
        <v>0</v>
      </c>
      <c r="M3240" s="168">
        <f>IF(M$2=$A3240,Data!J251,0)</f>
        <v>0</v>
      </c>
      <c r="N3240" s="168">
        <f>IF(N$2=$A3240,Data!K251,0)</f>
        <v>0</v>
      </c>
      <c r="O3240" s="168">
        <f>IF(O$2=$A3240,Data!L251,0)</f>
        <v>0</v>
      </c>
      <c r="P3240" s="168">
        <f>IF(P$2=$A3240,Data!M251,0)</f>
        <v>0</v>
      </c>
      <c r="Q3240" s="168">
        <f>IF(Q$2=$A3240,Data!N251,0)</f>
        <v>0</v>
      </c>
      <c r="R3240" s="169">
        <f>IF(R$2=$A3240,Data!O251,0)</f>
        <v>0</v>
      </c>
      <c r="S3240" s="169">
        <f>IF(S$2=$A3240,Data!P251,0)</f>
        <v>0</v>
      </c>
      <c r="T3240" s="169">
        <f>IF(T$2=$A3240,Data!Q251,0)</f>
        <v>0</v>
      </c>
      <c r="U3240" s="169">
        <f>IF(U$2=$A3240,Data!R251,0)</f>
        <v>0</v>
      </c>
      <c r="V3240" s="169">
        <f>IF(V$2=$A3240,Data!S251,0)</f>
        <v>0</v>
      </c>
      <c r="W3240" s="169">
        <f>IF(W$2=$A3240,Data!T251,0)</f>
        <v>0</v>
      </c>
      <c r="X3240" s="169">
        <f>IF(X$2=$A3240,Data!U251,0)</f>
        <v>0</v>
      </c>
      <c r="Y3240" s="169">
        <f>IF(Y$2=$A3240,Data!V251,0)</f>
        <v>0</v>
      </c>
      <c r="Z3240" s="169">
        <f>IF(Z$2=$A3240,Data!W251,0)</f>
        <v>0</v>
      </c>
      <c r="AA3240" s="169">
        <f>IF(AA$2=$A3240,Data!X251,0)</f>
        <v>0</v>
      </c>
      <c r="AB3240" s="169">
        <f>IF(AB$2=$A3240,Data!Y251,0)</f>
        <v>0</v>
      </c>
      <c r="AC3240" s="169">
        <f>IF(AC$2=$A3240,Data!Z251,0)</f>
        <v>0</v>
      </c>
      <c r="AD3240" s="170">
        <f>IF(AD$2=$A3240,Data!AA251,0)</f>
        <v>0</v>
      </c>
      <c r="AE3240" s="171">
        <f>IF(AE$2=$A3240,Data!AB251,0)</f>
        <v>0</v>
      </c>
      <c r="AF3240" s="170">
        <f>IF(AF$2=$A3240,Data!AC251,0)</f>
        <v>0</v>
      </c>
      <c r="AG3240" s="171">
        <f>IF(AG$2=$A3240,Data!AD251,0)</f>
        <v>0</v>
      </c>
      <c r="AH3240" s="170">
        <f>IF(AH$2=$A3240,Data!AE251,0)</f>
        <v>0</v>
      </c>
      <c r="AI3240" s="171">
        <f>IF(AI$2=$A3240,Data!AF251,0)</f>
        <v>0</v>
      </c>
      <c r="AJ3240" s="170">
        <f>IF(AJ$2=$A3240,Data!AG251,0)</f>
        <v>0</v>
      </c>
      <c r="AK3240" s="171">
        <f>IF(AK$2=$A3240,Data!AH251,0)</f>
        <v>0</v>
      </c>
      <c r="AL3240" s="170">
        <f>IF(AL$2=$A3240,Data!AI251,0)</f>
        <v>0</v>
      </c>
      <c r="AM3240" t="str">
        <f t="shared" si="100"/>
        <v>BA</v>
      </c>
      <c r="AN3240" t="e">
        <f>+INDEX(Validation!$D$4:$D$250,MATCH(Merge!B3240,Validation!$E$4:$E$250,0))</f>
        <v>#N/A</v>
      </c>
      <c r="AO3240" s="172">
        <f t="shared" si="101"/>
        <v>0</v>
      </c>
    </row>
    <row r="3241" spans="1:41" ht="15" x14ac:dyDescent="0.25">
      <c r="A3241">
        <f>Inputs!$H$18</f>
        <v>8</v>
      </c>
      <c r="B3241" t="str">
        <f>Inputs!$D$4</f>
        <v>Select Agency…</v>
      </c>
      <c r="C3241" s="166" t="str">
        <f>Inputs!$I$6</f>
        <v>(insert code)</v>
      </c>
      <c r="D3241" t="str">
        <f>IFERROR(INDEX(Inputs!$I$11:$I$19,MATCH(A3241,Inputs!$H$11:$H$19)),"")</f>
        <v>(insert code)</v>
      </c>
      <c r="E3241" t="s">
        <v>902</v>
      </c>
      <c r="F3241" s="168">
        <f>IF(F$2=$A3241,Data!C252,0)</f>
        <v>0</v>
      </c>
      <c r="G3241" s="168">
        <f>IF(G$2=$A3241,Data!D252,0)</f>
        <v>0</v>
      </c>
      <c r="H3241" s="168">
        <f>IF(H$2=$A3241,Data!E252,0)</f>
        <v>0</v>
      </c>
      <c r="I3241" s="168">
        <f>IF(I$2=$A3241,Data!F252,0)</f>
        <v>0</v>
      </c>
      <c r="J3241" s="168">
        <f>IF(J$2=$A3241,Data!G252,0)</f>
        <v>0</v>
      </c>
      <c r="K3241" s="168">
        <f>IF(K$2=$A3241,Data!H252,0)</f>
        <v>0</v>
      </c>
      <c r="L3241" s="168">
        <f>IF(L$2=$A3241,Data!I252,0)</f>
        <v>0</v>
      </c>
      <c r="M3241" s="168">
        <f>IF(M$2=$A3241,Data!J252,0)</f>
        <v>0</v>
      </c>
      <c r="N3241" s="168">
        <f>IF(N$2=$A3241,Data!K252,0)</f>
        <v>0</v>
      </c>
      <c r="O3241" s="168">
        <f>IF(O$2=$A3241,Data!L252,0)</f>
        <v>0</v>
      </c>
      <c r="P3241" s="168">
        <f>IF(P$2=$A3241,Data!M252,0)</f>
        <v>0</v>
      </c>
      <c r="Q3241" s="168">
        <f>IF(Q$2=$A3241,Data!N252,0)</f>
        <v>0</v>
      </c>
      <c r="R3241" s="169">
        <f>IF(R$2=$A3241,Data!O252,0)</f>
        <v>0</v>
      </c>
      <c r="S3241" s="169">
        <f>IF(S$2=$A3241,Data!P252,0)</f>
        <v>0</v>
      </c>
      <c r="T3241" s="169">
        <f>IF(T$2=$A3241,Data!Q252,0)</f>
        <v>0</v>
      </c>
      <c r="U3241" s="169">
        <f>IF(U$2=$A3241,Data!R252,0)</f>
        <v>0</v>
      </c>
      <c r="V3241" s="169">
        <f>IF(V$2=$A3241,Data!S252,0)</f>
        <v>0</v>
      </c>
      <c r="W3241" s="169">
        <f>IF(W$2=$A3241,Data!T252,0)</f>
        <v>0</v>
      </c>
      <c r="X3241" s="169">
        <f>IF(X$2=$A3241,Data!U252,0)</f>
        <v>0</v>
      </c>
      <c r="Y3241" s="169">
        <f>IF(Y$2=$A3241,Data!V252,0)</f>
        <v>0</v>
      </c>
      <c r="Z3241" s="169">
        <f>IF(Z$2=$A3241,Data!W252,0)</f>
        <v>0</v>
      </c>
      <c r="AA3241" s="169">
        <f>IF(AA$2=$A3241,Data!X252,0)</f>
        <v>0</v>
      </c>
      <c r="AB3241" s="169">
        <f>IF(AB$2=$A3241,Data!Y252,0)</f>
        <v>0</v>
      </c>
      <c r="AC3241" s="169">
        <f>IF(AC$2=$A3241,Data!Z252,0)</f>
        <v>0</v>
      </c>
      <c r="AD3241" s="170">
        <f>IF(AD$2=$A3241,Data!AA252,0)</f>
        <v>0</v>
      </c>
      <c r="AE3241" s="171">
        <f>IF(AE$2=$A3241,Data!AB252,0)</f>
        <v>0</v>
      </c>
      <c r="AF3241" s="170">
        <f>IF(AF$2=$A3241,Data!AC252,0)</f>
        <v>0</v>
      </c>
      <c r="AG3241" s="171">
        <f>IF(AG$2=$A3241,Data!AD252,0)</f>
        <v>0</v>
      </c>
      <c r="AH3241" s="170">
        <f>IF(AH$2=$A3241,Data!AE252,0)</f>
        <v>0</v>
      </c>
      <c r="AI3241" s="171">
        <f>IF(AI$2=$A3241,Data!AF252,0)</f>
        <v>0</v>
      </c>
      <c r="AJ3241" s="170">
        <f>IF(AJ$2=$A3241,Data!AG252,0)</f>
        <v>0</v>
      </c>
      <c r="AK3241" s="171">
        <f>IF(AK$2=$A3241,Data!AH252,0)</f>
        <v>0</v>
      </c>
      <c r="AL3241" s="170">
        <f>IF(AL$2=$A3241,Data!AI252,0)</f>
        <v>0</v>
      </c>
      <c r="AM3241" t="str">
        <f t="shared" si="100"/>
        <v>BA</v>
      </c>
      <c r="AN3241" t="e">
        <f>+INDEX(Validation!$D$4:$D$250,MATCH(Merge!B3241,Validation!$E$4:$E$250,0))</f>
        <v>#N/A</v>
      </c>
      <c r="AO3241" s="172">
        <f t="shared" si="101"/>
        <v>0</v>
      </c>
    </row>
    <row r="3242" spans="1:41" ht="15" x14ac:dyDescent="0.25">
      <c r="A3242">
        <f>Inputs!$H$18</f>
        <v>8</v>
      </c>
      <c r="B3242" t="str">
        <f>Inputs!$D$4</f>
        <v>Select Agency…</v>
      </c>
      <c r="C3242" s="166" t="str">
        <f>Inputs!$I$6</f>
        <v>(insert code)</v>
      </c>
      <c r="D3242" t="str">
        <f>IFERROR(INDEX(Inputs!$I$11:$I$19,MATCH(A3242,Inputs!$H$11:$H$19)),"")</f>
        <v>(insert code)</v>
      </c>
      <c r="E3242" t="s">
        <v>902</v>
      </c>
      <c r="F3242" s="168">
        <f>IF(F$2=$A3242,Data!C253,0)</f>
        <v>0</v>
      </c>
      <c r="G3242" s="168">
        <f>IF(G$2=$A3242,Data!D253,0)</f>
        <v>0</v>
      </c>
      <c r="H3242" s="168">
        <f>IF(H$2=$A3242,Data!E253,0)</f>
        <v>0</v>
      </c>
      <c r="I3242" s="168">
        <f>IF(I$2=$A3242,Data!F253,0)</f>
        <v>0</v>
      </c>
      <c r="J3242" s="168">
        <f>IF(J$2=$A3242,Data!G253,0)</f>
        <v>0</v>
      </c>
      <c r="K3242" s="168">
        <f>IF(K$2=$A3242,Data!H253,0)</f>
        <v>0</v>
      </c>
      <c r="L3242" s="168">
        <f>IF(L$2=$A3242,Data!I253,0)</f>
        <v>0</v>
      </c>
      <c r="M3242" s="168">
        <f>IF(M$2=$A3242,Data!J253,0)</f>
        <v>0</v>
      </c>
      <c r="N3242" s="168">
        <f>IF(N$2=$A3242,Data!K253,0)</f>
        <v>0</v>
      </c>
      <c r="O3242" s="168">
        <f>IF(O$2=$A3242,Data!L253,0)</f>
        <v>0</v>
      </c>
      <c r="P3242" s="168">
        <f>IF(P$2=$A3242,Data!M253,0)</f>
        <v>0</v>
      </c>
      <c r="Q3242" s="168">
        <f>IF(Q$2=$A3242,Data!N253,0)</f>
        <v>0</v>
      </c>
      <c r="R3242" s="169">
        <f>IF(R$2=$A3242,Data!O253,0)</f>
        <v>0</v>
      </c>
      <c r="S3242" s="169">
        <f>IF(S$2=$A3242,Data!P253,0)</f>
        <v>0</v>
      </c>
      <c r="T3242" s="169">
        <f>IF(T$2=$A3242,Data!Q253,0)</f>
        <v>0</v>
      </c>
      <c r="U3242" s="169">
        <f>IF(U$2=$A3242,Data!R253,0)</f>
        <v>0</v>
      </c>
      <c r="V3242" s="169">
        <f>IF(V$2=$A3242,Data!S253,0)</f>
        <v>0</v>
      </c>
      <c r="W3242" s="169">
        <f>IF(W$2=$A3242,Data!T253,0)</f>
        <v>0</v>
      </c>
      <c r="X3242" s="169">
        <f>IF(X$2=$A3242,Data!U253,0)</f>
        <v>0</v>
      </c>
      <c r="Y3242" s="169">
        <f>IF(Y$2=$A3242,Data!V253,0)</f>
        <v>0</v>
      </c>
      <c r="Z3242" s="169">
        <f>IF(Z$2=$A3242,Data!W253,0)</f>
        <v>0</v>
      </c>
      <c r="AA3242" s="169">
        <f>IF(AA$2=$A3242,Data!X253,0)</f>
        <v>0</v>
      </c>
      <c r="AB3242" s="169">
        <f>IF(AB$2=$A3242,Data!Y253,0)</f>
        <v>0</v>
      </c>
      <c r="AC3242" s="169">
        <f>IF(AC$2=$A3242,Data!Z253,0)</f>
        <v>0</v>
      </c>
      <c r="AD3242" s="170">
        <f>IF(AD$2=$A3242,Data!AA253,0)</f>
        <v>0</v>
      </c>
      <c r="AE3242" s="171">
        <f>IF(AE$2=$A3242,Data!AB253,0)</f>
        <v>0</v>
      </c>
      <c r="AF3242" s="170">
        <f>IF(AF$2=$A3242,Data!AC253,0)</f>
        <v>0</v>
      </c>
      <c r="AG3242" s="171">
        <f>IF(AG$2=$A3242,Data!AD253,0)</f>
        <v>0</v>
      </c>
      <c r="AH3242" s="170">
        <f>IF(AH$2=$A3242,Data!AE253,0)</f>
        <v>0</v>
      </c>
      <c r="AI3242" s="171">
        <f>IF(AI$2=$A3242,Data!AF253,0)</f>
        <v>0</v>
      </c>
      <c r="AJ3242" s="170">
        <f>IF(AJ$2=$A3242,Data!AG253,0)</f>
        <v>0</v>
      </c>
      <c r="AK3242" s="171">
        <f>IF(AK$2=$A3242,Data!AH253,0)</f>
        <v>0</v>
      </c>
      <c r="AL3242" s="170">
        <f>IF(AL$2=$A3242,Data!AI253,0)</f>
        <v>0</v>
      </c>
      <c r="AM3242" t="str">
        <f t="shared" si="100"/>
        <v>BA</v>
      </c>
      <c r="AN3242" t="e">
        <f>+INDEX(Validation!$D$4:$D$250,MATCH(Merge!B3242,Validation!$E$4:$E$250,0))</f>
        <v>#N/A</v>
      </c>
      <c r="AO3242" s="172">
        <f t="shared" si="101"/>
        <v>0</v>
      </c>
    </row>
    <row r="3243" spans="1:41" ht="15" x14ac:dyDescent="0.25">
      <c r="A3243">
        <f>Inputs!$H$18</f>
        <v>8</v>
      </c>
      <c r="B3243" t="str">
        <f>Inputs!$D$4</f>
        <v>Select Agency…</v>
      </c>
      <c r="C3243" s="166" t="str">
        <f>Inputs!$I$6</f>
        <v>(insert code)</v>
      </c>
      <c r="D3243" t="str">
        <f>IFERROR(INDEX(Inputs!$I$11:$I$19,MATCH(A3243,Inputs!$H$11:$H$19)),"")</f>
        <v>(insert code)</v>
      </c>
      <c r="E3243" t="s">
        <v>902</v>
      </c>
      <c r="F3243" s="168">
        <f>IF(F$2=$A3243,Data!C254,0)</f>
        <v>0</v>
      </c>
      <c r="G3243" s="168">
        <f>IF(G$2=$A3243,Data!D254,0)</f>
        <v>0</v>
      </c>
      <c r="H3243" s="168">
        <f>IF(H$2=$A3243,Data!E254,0)</f>
        <v>0</v>
      </c>
      <c r="I3243" s="168">
        <f>IF(I$2=$A3243,Data!F254,0)</f>
        <v>0</v>
      </c>
      <c r="J3243" s="168">
        <f>IF(J$2=$A3243,Data!G254,0)</f>
        <v>0</v>
      </c>
      <c r="K3243" s="168">
        <f>IF(K$2=$A3243,Data!H254,0)</f>
        <v>0</v>
      </c>
      <c r="L3243" s="168">
        <f>IF(L$2=$A3243,Data!I254,0)</f>
        <v>0</v>
      </c>
      <c r="M3243" s="168">
        <f>IF(M$2=$A3243,Data!J254,0)</f>
        <v>0</v>
      </c>
      <c r="N3243" s="168">
        <f>IF(N$2=$A3243,Data!K254,0)</f>
        <v>0</v>
      </c>
      <c r="O3243" s="168">
        <f>IF(O$2=$A3243,Data!L254,0)</f>
        <v>0</v>
      </c>
      <c r="P3243" s="168">
        <f>IF(P$2=$A3243,Data!M254,0)</f>
        <v>0</v>
      </c>
      <c r="Q3243" s="168">
        <f>IF(Q$2=$A3243,Data!N254,0)</f>
        <v>0</v>
      </c>
      <c r="R3243" s="169">
        <f>IF(R$2=$A3243,Data!O254,0)</f>
        <v>0</v>
      </c>
      <c r="S3243" s="169">
        <f>IF(S$2=$A3243,Data!P254,0)</f>
        <v>0</v>
      </c>
      <c r="T3243" s="169">
        <f>IF(T$2=$A3243,Data!Q254,0)</f>
        <v>0</v>
      </c>
      <c r="U3243" s="169">
        <f>IF(U$2=$A3243,Data!R254,0)</f>
        <v>0</v>
      </c>
      <c r="V3243" s="169">
        <f>IF(V$2=$A3243,Data!S254,0)</f>
        <v>0</v>
      </c>
      <c r="W3243" s="169">
        <f>IF(W$2=$A3243,Data!T254,0)</f>
        <v>0</v>
      </c>
      <c r="X3243" s="169">
        <f>IF(X$2=$A3243,Data!U254,0)</f>
        <v>0</v>
      </c>
      <c r="Y3243" s="169">
        <f>IF(Y$2=$A3243,Data!V254,0)</f>
        <v>0</v>
      </c>
      <c r="Z3243" s="169">
        <f>IF(Z$2=$A3243,Data!W254,0)</f>
        <v>0</v>
      </c>
      <c r="AA3243" s="169">
        <f>IF(AA$2=$A3243,Data!X254,0)</f>
        <v>0</v>
      </c>
      <c r="AB3243" s="169">
        <f>IF(AB$2=$A3243,Data!Y254,0)</f>
        <v>0</v>
      </c>
      <c r="AC3243" s="169">
        <f>IF(AC$2=$A3243,Data!Z254,0)</f>
        <v>0</v>
      </c>
      <c r="AD3243" s="170">
        <f>IF(AD$2=$A3243,Data!AA254,0)</f>
        <v>0</v>
      </c>
      <c r="AE3243" s="171">
        <f>IF(AE$2=$A3243,Data!AB254,0)</f>
        <v>0</v>
      </c>
      <c r="AF3243" s="170">
        <f>IF(AF$2=$A3243,Data!AC254,0)</f>
        <v>0</v>
      </c>
      <c r="AG3243" s="171">
        <f>IF(AG$2=$A3243,Data!AD254,0)</f>
        <v>0</v>
      </c>
      <c r="AH3243" s="170">
        <f>IF(AH$2=$A3243,Data!AE254,0)</f>
        <v>0</v>
      </c>
      <c r="AI3243" s="171">
        <f>IF(AI$2=$A3243,Data!AF254,0)</f>
        <v>0</v>
      </c>
      <c r="AJ3243" s="170">
        <f>IF(AJ$2=$A3243,Data!AG254,0)</f>
        <v>0</v>
      </c>
      <c r="AK3243" s="171">
        <f>IF(AK$2=$A3243,Data!AH254,0)</f>
        <v>0</v>
      </c>
      <c r="AL3243" s="170">
        <f>IF(AL$2=$A3243,Data!AI254,0)</f>
        <v>0</v>
      </c>
      <c r="AM3243" t="str">
        <f t="shared" si="100"/>
        <v>BA</v>
      </c>
      <c r="AN3243" t="e">
        <f>+INDEX(Validation!$D$4:$D$250,MATCH(Merge!B3243,Validation!$E$4:$E$250,0))</f>
        <v>#N/A</v>
      </c>
      <c r="AO3243" s="172">
        <f t="shared" si="101"/>
        <v>0</v>
      </c>
    </row>
    <row r="3244" spans="1:41" ht="15" x14ac:dyDescent="0.25">
      <c r="A3244">
        <f>Inputs!$H$18</f>
        <v>8</v>
      </c>
      <c r="B3244" t="str">
        <f>Inputs!$D$4</f>
        <v>Select Agency…</v>
      </c>
      <c r="C3244" s="166" t="str">
        <f>Inputs!$I$6</f>
        <v>(insert code)</v>
      </c>
      <c r="D3244" t="str">
        <f>IFERROR(INDEX(Inputs!$I$11:$I$19,MATCH(A3244,Inputs!$H$11:$H$19)),"")</f>
        <v>(insert code)</v>
      </c>
      <c r="E3244" t="s">
        <v>902</v>
      </c>
      <c r="F3244" s="168">
        <f>IF(F$2=$A3244,Data!C255,0)</f>
        <v>0</v>
      </c>
      <c r="G3244" s="168">
        <f>IF(G$2=$A3244,Data!D255,0)</f>
        <v>0</v>
      </c>
      <c r="H3244" s="168">
        <f>IF(H$2=$A3244,Data!E255,0)</f>
        <v>0</v>
      </c>
      <c r="I3244" s="168">
        <f>IF(I$2=$A3244,Data!F255,0)</f>
        <v>0</v>
      </c>
      <c r="J3244" s="168">
        <f>IF(J$2=$A3244,Data!G255,0)</f>
        <v>0</v>
      </c>
      <c r="K3244" s="168">
        <f>IF(K$2=$A3244,Data!H255,0)</f>
        <v>0</v>
      </c>
      <c r="L3244" s="168">
        <f>IF(L$2=$A3244,Data!I255,0)</f>
        <v>0</v>
      </c>
      <c r="M3244" s="168">
        <f>IF(M$2=$A3244,Data!J255,0)</f>
        <v>0</v>
      </c>
      <c r="N3244" s="168">
        <f>IF(N$2=$A3244,Data!K255,0)</f>
        <v>0</v>
      </c>
      <c r="O3244" s="168">
        <f>IF(O$2=$A3244,Data!L255,0)</f>
        <v>0</v>
      </c>
      <c r="P3244" s="168">
        <f>IF(P$2=$A3244,Data!M255,0)</f>
        <v>0</v>
      </c>
      <c r="Q3244" s="168">
        <f>IF(Q$2=$A3244,Data!N255,0)</f>
        <v>0</v>
      </c>
      <c r="R3244" s="169">
        <f>IF(R$2=$A3244,Data!O255,0)</f>
        <v>0</v>
      </c>
      <c r="S3244" s="169">
        <f>IF(S$2=$A3244,Data!P255,0)</f>
        <v>0</v>
      </c>
      <c r="T3244" s="169">
        <f>IF(T$2=$A3244,Data!Q255,0)</f>
        <v>0</v>
      </c>
      <c r="U3244" s="169">
        <f>IF(U$2=$A3244,Data!R255,0)</f>
        <v>0</v>
      </c>
      <c r="V3244" s="169">
        <f>IF(V$2=$A3244,Data!S255,0)</f>
        <v>0</v>
      </c>
      <c r="W3244" s="169">
        <f>IF(W$2=$A3244,Data!T255,0)</f>
        <v>0</v>
      </c>
      <c r="X3244" s="169">
        <f>IF(X$2=$A3244,Data!U255,0)</f>
        <v>0</v>
      </c>
      <c r="Y3244" s="169">
        <f>IF(Y$2=$A3244,Data!V255,0)</f>
        <v>0</v>
      </c>
      <c r="Z3244" s="169">
        <f>IF(Z$2=$A3244,Data!W255,0)</f>
        <v>0</v>
      </c>
      <c r="AA3244" s="169">
        <f>IF(AA$2=$A3244,Data!X255,0)</f>
        <v>0</v>
      </c>
      <c r="AB3244" s="169">
        <f>IF(AB$2=$A3244,Data!Y255,0)</f>
        <v>0</v>
      </c>
      <c r="AC3244" s="169">
        <f>IF(AC$2=$A3244,Data!Z255,0)</f>
        <v>0</v>
      </c>
      <c r="AD3244" s="170">
        <f>IF(AD$2=$A3244,Data!AA255,0)</f>
        <v>0</v>
      </c>
      <c r="AE3244" s="171">
        <f>IF(AE$2=$A3244,Data!AB255,0)</f>
        <v>0</v>
      </c>
      <c r="AF3244" s="170">
        <f>IF(AF$2=$A3244,Data!AC255,0)</f>
        <v>0</v>
      </c>
      <c r="AG3244" s="171">
        <f>IF(AG$2=$A3244,Data!AD255,0)</f>
        <v>0</v>
      </c>
      <c r="AH3244" s="170">
        <f>IF(AH$2=$A3244,Data!AE255,0)</f>
        <v>0</v>
      </c>
      <c r="AI3244" s="171">
        <f>IF(AI$2=$A3244,Data!AF255,0)</f>
        <v>0</v>
      </c>
      <c r="AJ3244" s="170">
        <f>IF(AJ$2=$A3244,Data!AG255,0)</f>
        <v>0</v>
      </c>
      <c r="AK3244" s="171">
        <f>IF(AK$2=$A3244,Data!AH255,0)</f>
        <v>0</v>
      </c>
      <c r="AL3244" s="170">
        <f>IF(AL$2=$A3244,Data!AI255,0)</f>
        <v>0</v>
      </c>
      <c r="AM3244" t="str">
        <f t="shared" si="100"/>
        <v>BA</v>
      </c>
      <c r="AN3244" t="e">
        <f>+INDEX(Validation!$D$4:$D$250,MATCH(Merge!B3244,Validation!$E$4:$E$250,0))</f>
        <v>#N/A</v>
      </c>
      <c r="AO3244" s="172">
        <f t="shared" si="101"/>
        <v>0</v>
      </c>
    </row>
    <row r="3245" spans="1:41" ht="15" x14ac:dyDescent="0.25">
      <c r="A3245">
        <f>Inputs!$H$18</f>
        <v>8</v>
      </c>
      <c r="B3245" t="str">
        <f>Inputs!$D$4</f>
        <v>Select Agency…</v>
      </c>
      <c r="C3245" s="166" t="str">
        <f>Inputs!$I$6</f>
        <v>(insert code)</v>
      </c>
      <c r="D3245" t="str">
        <f>IFERROR(INDEX(Inputs!$I$11:$I$19,MATCH(A3245,Inputs!$H$11:$H$19)),"")</f>
        <v>(insert code)</v>
      </c>
      <c r="E3245" t="s">
        <v>902</v>
      </c>
      <c r="F3245" s="168">
        <f>IF(F$2=$A3245,Data!C256,0)</f>
        <v>0</v>
      </c>
      <c r="G3245" s="168">
        <f>IF(G$2=$A3245,Data!D256,0)</f>
        <v>0</v>
      </c>
      <c r="H3245" s="168">
        <f>IF(H$2=$A3245,Data!E256,0)</f>
        <v>0</v>
      </c>
      <c r="I3245" s="168">
        <f>IF(I$2=$A3245,Data!F256,0)</f>
        <v>0</v>
      </c>
      <c r="J3245" s="168">
        <f>IF(J$2=$A3245,Data!G256,0)</f>
        <v>0</v>
      </c>
      <c r="K3245" s="168">
        <f>IF(K$2=$A3245,Data!H256,0)</f>
        <v>0</v>
      </c>
      <c r="L3245" s="168">
        <f>IF(L$2=$A3245,Data!I256,0)</f>
        <v>0</v>
      </c>
      <c r="M3245" s="168">
        <f>IF(M$2=$A3245,Data!J256,0)</f>
        <v>0</v>
      </c>
      <c r="N3245" s="168">
        <f>IF(N$2=$A3245,Data!K256,0)</f>
        <v>0</v>
      </c>
      <c r="O3245" s="168">
        <f>IF(O$2=$A3245,Data!L256,0)</f>
        <v>0</v>
      </c>
      <c r="P3245" s="168">
        <f>IF(P$2=$A3245,Data!M256,0)</f>
        <v>0</v>
      </c>
      <c r="Q3245" s="168">
        <f>IF(Q$2=$A3245,Data!N256,0)</f>
        <v>0</v>
      </c>
      <c r="R3245" s="169">
        <f>IF(R$2=$A3245,Data!O256,0)</f>
        <v>0</v>
      </c>
      <c r="S3245" s="169">
        <f>IF(S$2=$A3245,Data!P256,0)</f>
        <v>0</v>
      </c>
      <c r="T3245" s="169">
        <f>IF(T$2=$A3245,Data!Q256,0)</f>
        <v>0</v>
      </c>
      <c r="U3245" s="169">
        <f>IF(U$2=$A3245,Data!R256,0)</f>
        <v>0</v>
      </c>
      <c r="V3245" s="169">
        <f>IF(V$2=$A3245,Data!S256,0)</f>
        <v>0</v>
      </c>
      <c r="W3245" s="169">
        <f>IF(W$2=$A3245,Data!T256,0)</f>
        <v>0</v>
      </c>
      <c r="X3245" s="169">
        <f>IF(X$2=$A3245,Data!U256,0)</f>
        <v>0</v>
      </c>
      <c r="Y3245" s="169">
        <f>IF(Y$2=$A3245,Data!V256,0)</f>
        <v>0</v>
      </c>
      <c r="Z3245" s="169">
        <f>IF(Z$2=$A3245,Data!W256,0)</f>
        <v>0</v>
      </c>
      <c r="AA3245" s="169">
        <f>IF(AA$2=$A3245,Data!X256,0)</f>
        <v>0</v>
      </c>
      <c r="AB3245" s="169">
        <f>IF(AB$2=$A3245,Data!Y256,0)</f>
        <v>0</v>
      </c>
      <c r="AC3245" s="169">
        <f>IF(AC$2=$A3245,Data!Z256,0)</f>
        <v>0</v>
      </c>
      <c r="AD3245" s="170">
        <f>IF(AD$2=$A3245,Data!AA256,0)</f>
        <v>0</v>
      </c>
      <c r="AE3245" s="171">
        <f>IF(AE$2=$A3245,Data!AB256,0)</f>
        <v>0</v>
      </c>
      <c r="AF3245" s="170">
        <f>IF(AF$2=$A3245,Data!AC256,0)</f>
        <v>0</v>
      </c>
      <c r="AG3245" s="171">
        <f>IF(AG$2=$A3245,Data!AD256,0)</f>
        <v>0</v>
      </c>
      <c r="AH3245" s="170">
        <f>IF(AH$2=$A3245,Data!AE256,0)</f>
        <v>0</v>
      </c>
      <c r="AI3245" s="171">
        <f>IF(AI$2=$A3245,Data!AF256,0)</f>
        <v>0</v>
      </c>
      <c r="AJ3245" s="170">
        <f>IF(AJ$2=$A3245,Data!AG256,0)</f>
        <v>0</v>
      </c>
      <c r="AK3245" s="171">
        <f>IF(AK$2=$A3245,Data!AH256,0)</f>
        <v>0</v>
      </c>
      <c r="AL3245" s="170">
        <f>IF(AL$2=$A3245,Data!AI256,0)</f>
        <v>0</v>
      </c>
      <c r="AM3245" t="str">
        <f t="shared" si="100"/>
        <v>BA</v>
      </c>
      <c r="AN3245" t="e">
        <f>+INDEX(Validation!$D$4:$D$250,MATCH(Merge!B3245,Validation!$E$4:$E$250,0))</f>
        <v>#N/A</v>
      </c>
      <c r="AO3245" s="172">
        <f t="shared" si="101"/>
        <v>0</v>
      </c>
    </row>
    <row r="3246" spans="1:41" ht="15" x14ac:dyDescent="0.25">
      <c r="A3246">
        <f>Inputs!$H$18</f>
        <v>8</v>
      </c>
      <c r="B3246" t="str">
        <f>Inputs!$D$4</f>
        <v>Select Agency…</v>
      </c>
      <c r="C3246" s="166" t="str">
        <f>Inputs!$I$6</f>
        <v>(insert code)</v>
      </c>
      <c r="D3246" t="str">
        <f>IFERROR(INDEX(Inputs!$I$11:$I$19,MATCH(A3246,Inputs!$H$11:$H$19)),"")</f>
        <v>(insert code)</v>
      </c>
      <c r="E3246" t="s">
        <v>902</v>
      </c>
      <c r="F3246" s="168">
        <f>IF(F$2=$A3246,Data!C257,0)</f>
        <v>0</v>
      </c>
      <c r="G3246" s="168">
        <f>IF(G$2=$A3246,Data!D257,0)</f>
        <v>0</v>
      </c>
      <c r="H3246" s="168">
        <f>IF(H$2=$A3246,Data!E257,0)</f>
        <v>0</v>
      </c>
      <c r="I3246" s="168">
        <f>IF(I$2=$A3246,Data!F257,0)</f>
        <v>0</v>
      </c>
      <c r="J3246" s="168">
        <f>IF(J$2=$A3246,Data!G257,0)</f>
        <v>0</v>
      </c>
      <c r="K3246" s="168">
        <f>IF(K$2=$A3246,Data!H257,0)</f>
        <v>0</v>
      </c>
      <c r="L3246" s="168">
        <f>IF(L$2=$A3246,Data!I257,0)</f>
        <v>0</v>
      </c>
      <c r="M3246" s="168">
        <f>IF(M$2=$A3246,Data!J257,0)</f>
        <v>0</v>
      </c>
      <c r="N3246" s="168">
        <f>IF(N$2=$A3246,Data!K257,0)</f>
        <v>0</v>
      </c>
      <c r="O3246" s="168">
        <f>IF(O$2=$A3246,Data!L257,0)</f>
        <v>0</v>
      </c>
      <c r="P3246" s="168">
        <f>IF(P$2=$A3246,Data!M257,0)</f>
        <v>0</v>
      </c>
      <c r="Q3246" s="168">
        <f>IF(Q$2=$A3246,Data!N257,0)</f>
        <v>0</v>
      </c>
      <c r="R3246" s="169">
        <f>IF(R$2=$A3246,Data!O257,0)</f>
        <v>0</v>
      </c>
      <c r="S3246" s="169">
        <f>IF(S$2=$A3246,Data!P257,0)</f>
        <v>0</v>
      </c>
      <c r="T3246" s="169">
        <f>IF(T$2=$A3246,Data!Q257,0)</f>
        <v>0</v>
      </c>
      <c r="U3246" s="169">
        <f>IF(U$2=$A3246,Data!R257,0)</f>
        <v>0</v>
      </c>
      <c r="V3246" s="169">
        <f>IF(V$2=$A3246,Data!S257,0)</f>
        <v>0</v>
      </c>
      <c r="W3246" s="169">
        <f>IF(W$2=$A3246,Data!T257,0)</f>
        <v>0</v>
      </c>
      <c r="X3246" s="169">
        <f>IF(X$2=$A3246,Data!U257,0)</f>
        <v>0</v>
      </c>
      <c r="Y3246" s="169">
        <f>IF(Y$2=$A3246,Data!V257,0)</f>
        <v>0</v>
      </c>
      <c r="Z3246" s="169">
        <f>IF(Z$2=$A3246,Data!W257,0)</f>
        <v>0</v>
      </c>
      <c r="AA3246" s="169">
        <f>IF(AA$2=$A3246,Data!X257,0)</f>
        <v>0</v>
      </c>
      <c r="AB3246" s="169">
        <f>IF(AB$2=$A3246,Data!Y257,0)</f>
        <v>0</v>
      </c>
      <c r="AC3246" s="169">
        <f>IF(AC$2=$A3246,Data!Z257,0)</f>
        <v>0</v>
      </c>
      <c r="AD3246" s="170">
        <f>IF(AD$2=$A3246,Data!AA257,0)</f>
        <v>0</v>
      </c>
      <c r="AE3246" s="171">
        <f>IF(AE$2=$A3246,Data!AB257,0)</f>
        <v>0</v>
      </c>
      <c r="AF3246" s="170">
        <f>IF(AF$2=$A3246,Data!AC257,0)</f>
        <v>0</v>
      </c>
      <c r="AG3246" s="171">
        <f>IF(AG$2=$A3246,Data!AD257,0)</f>
        <v>0</v>
      </c>
      <c r="AH3246" s="170">
        <f>IF(AH$2=$A3246,Data!AE257,0)</f>
        <v>0</v>
      </c>
      <c r="AI3246" s="171">
        <f>IF(AI$2=$A3246,Data!AF257,0)</f>
        <v>0</v>
      </c>
      <c r="AJ3246" s="170">
        <f>IF(AJ$2=$A3246,Data!AG257,0)</f>
        <v>0</v>
      </c>
      <c r="AK3246" s="171">
        <f>IF(AK$2=$A3246,Data!AH257,0)</f>
        <v>0</v>
      </c>
      <c r="AL3246" s="170">
        <f>IF(AL$2=$A3246,Data!AI257,0)</f>
        <v>0</v>
      </c>
      <c r="AM3246" t="str">
        <f t="shared" si="100"/>
        <v>BA</v>
      </c>
      <c r="AN3246" t="e">
        <f>+INDEX(Validation!$D$4:$D$250,MATCH(Merge!B3246,Validation!$E$4:$E$250,0))</f>
        <v>#N/A</v>
      </c>
      <c r="AO3246" s="172">
        <f t="shared" si="101"/>
        <v>0</v>
      </c>
    </row>
    <row r="3247" spans="1:41" ht="15" x14ac:dyDescent="0.25">
      <c r="A3247">
        <f>Inputs!$H$18</f>
        <v>8</v>
      </c>
      <c r="B3247" t="str">
        <f>Inputs!$D$4</f>
        <v>Select Agency…</v>
      </c>
      <c r="C3247" s="166" t="str">
        <f>Inputs!$I$6</f>
        <v>(insert code)</v>
      </c>
      <c r="D3247" t="str">
        <f>IFERROR(INDEX(Inputs!$I$11:$I$19,MATCH(A3247,Inputs!$H$11:$H$19)),"")</f>
        <v>(insert code)</v>
      </c>
      <c r="E3247" t="s">
        <v>902</v>
      </c>
      <c r="F3247" s="168">
        <f>IF(F$2=$A3247,Data!C258,0)</f>
        <v>0</v>
      </c>
      <c r="G3247" s="168">
        <f>IF(G$2=$A3247,Data!D258,0)</f>
        <v>0</v>
      </c>
      <c r="H3247" s="168">
        <f>IF(H$2=$A3247,Data!E258,0)</f>
        <v>0</v>
      </c>
      <c r="I3247" s="168">
        <f>IF(I$2=$A3247,Data!F258,0)</f>
        <v>0</v>
      </c>
      <c r="J3247" s="168">
        <f>IF(J$2=$A3247,Data!G258,0)</f>
        <v>0</v>
      </c>
      <c r="K3247" s="168">
        <f>IF(K$2=$A3247,Data!H258,0)</f>
        <v>0</v>
      </c>
      <c r="L3247" s="168">
        <f>IF(L$2=$A3247,Data!I258,0)</f>
        <v>0</v>
      </c>
      <c r="M3247" s="168">
        <f>IF(M$2=$A3247,Data!J258,0)</f>
        <v>0</v>
      </c>
      <c r="N3247" s="168">
        <f>IF(N$2=$A3247,Data!K258,0)</f>
        <v>0</v>
      </c>
      <c r="O3247" s="168">
        <f>IF(O$2=$A3247,Data!L258,0)</f>
        <v>0</v>
      </c>
      <c r="P3247" s="168">
        <f>IF(P$2=$A3247,Data!M258,0)</f>
        <v>0</v>
      </c>
      <c r="Q3247" s="168">
        <f>IF(Q$2=$A3247,Data!N258,0)</f>
        <v>0</v>
      </c>
      <c r="R3247" s="169">
        <f>IF(R$2=$A3247,Data!O258,0)</f>
        <v>0</v>
      </c>
      <c r="S3247" s="169">
        <f>IF(S$2=$A3247,Data!P258,0)</f>
        <v>0</v>
      </c>
      <c r="T3247" s="169">
        <f>IF(T$2=$A3247,Data!Q258,0)</f>
        <v>0</v>
      </c>
      <c r="U3247" s="169">
        <f>IF(U$2=$A3247,Data!R258,0)</f>
        <v>0</v>
      </c>
      <c r="V3247" s="169">
        <f>IF(V$2=$A3247,Data!S258,0)</f>
        <v>0</v>
      </c>
      <c r="W3247" s="169">
        <f>IF(W$2=$A3247,Data!T258,0)</f>
        <v>0</v>
      </c>
      <c r="X3247" s="169">
        <f>IF(X$2=$A3247,Data!U258,0)</f>
        <v>0</v>
      </c>
      <c r="Y3247" s="169">
        <f>IF(Y$2=$A3247,Data!V258,0)</f>
        <v>0</v>
      </c>
      <c r="Z3247" s="169">
        <f>IF(Z$2=$A3247,Data!W258,0)</f>
        <v>0</v>
      </c>
      <c r="AA3247" s="169">
        <f>IF(AA$2=$A3247,Data!X258,0)</f>
        <v>0</v>
      </c>
      <c r="AB3247" s="169">
        <f>IF(AB$2=$A3247,Data!Y258,0)</f>
        <v>0</v>
      </c>
      <c r="AC3247" s="169">
        <f>IF(AC$2=$A3247,Data!Z258,0)</f>
        <v>0</v>
      </c>
      <c r="AD3247" s="170">
        <f>IF(AD$2=$A3247,Data!AA258,0)</f>
        <v>0</v>
      </c>
      <c r="AE3247" s="171">
        <f>IF(AE$2=$A3247,Data!AB258,0)</f>
        <v>0</v>
      </c>
      <c r="AF3247" s="170">
        <f>IF(AF$2=$A3247,Data!AC258,0)</f>
        <v>0</v>
      </c>
      <c r="AG3247" s="171">
        <f>IF(AG$2=$A3247,Data!AD258,0)</f>
        <v>0</v>
      </c>
      <c r="AH3247" s="170">
        <f>IF(AH$2=$A3247,Data!AE258,0)</f>
        <v>0</v>
      </c>
      <c r="AI3247" s="171">
        <f>IF(AI$2=$A3247,Data!AF258,0)</f>
        <v>0</v>
      </c>
      <c r="AJ3247" s="170">
        <f>IF(AJ$2=$A3247,Data!AG258,0)</f>
        <v>0</v>
      </c>
      <c r="AK3247" s="171">
        <f>IF(AK$2=$A3247,Data!AH258,0)</f>
        <v>0</v>
      </c>
      <c r="AL3247" s="170">
        <f>IF(AL$2=$A3247,Data!AI258,0)</f>
        <v>0</v>
      </c>
      <c r="AM3247" t="str">
        <f t="shared" si="100"/>
        <v>BA</v>
      </c>
      <c r="AN3247" t="e">
        <f>+INDEX(Validation!$D$4:$D$250,MATCH(Merge!B3247,Validation!$E$4:$E$250,0))</f>
        <v>#N/A</v>
      </c>
      <c r="AO3247" s="172">
        <f t="shared" si="101"/>
        <v>0</v>
      </c>
    </row>
    <row r="3248" spans="1:41" ht="15" x14ac:dyDescent="0.25">
      <c r="A3248">
        <f>Inputs!$H$18</f>
        <v>8</v>
      </c>
      <c r="B3248" t="str">
        <f>Inputs!$D$4</f>
        <v>Select Agency…</v>
      </c>
      <c r="C3248" s="166" t="str">
        <f>Inputs!$I$6</f>
        <v>(insert code)</v>
      </c>
      <c r="D3248" t="str">
        <f>IFERROR(INDEX(Inputs!$I$11:$I$19,MATCH(A3248,Inputs!$H$11:$H$19)),"")</f>
        <v>(insert code)</v>
      </c>
      <c r="E3248" t="s">
        <v>902</v>
      </c>
      <c r="F3248" s="168">
        <f>IF(F$2=$A3248,Data!C259,0)</f>
        <v>0</v>
      </c>
      <c r="G3248" s="168">
        <f>IF(G$2=$A3248,Data!D259,0)</f>
        <v>0</v>
      </c>
      <c r="H3248" s="168">
        <f>IF(H$2=$A3248,Data!E259,0)</f>
        <v>0</v>
      </c>
      <c r="I3248" s="168">
        <f>IF(I$2=$A3248,Data!F259,0)</f>
        <v>0</v>
      </c>
      <c r="J3248" s="168">
        <f>IF(J$2=$A3248,Data!G259,0)</f>
        <v>0</v>
      </c>
      <c r="K3248" s="168">
        <f>IF(K$2=$A3248,Data!H259,0)</f>
        <v>0</v>
      </c>
      <c r="L3248" s="168">
        <f>IF(L$2=$A3248,Data!I259,0)</f>
        <v>0</v>
      </c>
      <c r="M3248" s="168">
        <f>IF(M$2=$A3248,Data!J259,0)</f>
        <v>0</v>
      </c>
      <c r="N3248" s="168">
        <f>IF(N$2=$A3248,Data!K259,0)</f>
        <v>0</v>
      </c>
      <c r="O3248" s="168">
        <f>IF(O$2=$A3248,Data!L259,0)</f>
        <v>0</v>
      </c>
      <c r="P3248" s="168">
        <f>IF(P$2=$A3248,Data!M259,0)</f>
        <v>0</v>
      </c>
      <c r="Q3248" s="168">
        <f>IF(Q$2=$A3248,Data!N259,0)</f>
        <v>0</v>
      </c>
      <c r="R3248" s="169">
        <f>IF(R$2=$A3248,Data!O259,0)</f>
        <v>0</v>
      </c>
      <c r="S3248" s="169">
        <f>IF(S$2=$A3248,Data!P259,0)</f>
        <v>0</v>
      </c>
      <c r="T3248" s="169">
        <f>IF(T$2=$A3248,Data!Q259,0)</f>
        <v>0</v>
      </c>
      <c r="U3248" s="169">
        <f>IF(U$2=$A3248,Data!R259,0)</f>
        <v>0</v>
      </c>
      <c r="V3248" s="169">
        <f>IF(V$2=$A3248,Data!S259,0)</f>
        <v>0</v>
      </c>
      <c r="W3248" s="169">
        <f>IF(W$2=$A3248,Data!T259,0)</f>
        <v>0</v>
      </c>
      <c r="X3248" s="169">
        <f>IF(X$2=$A3248,Data!U259,0)</f>
        <v>0</v>
      </c>
      <c r="Y3248" s="169">
        <f>IF(Y$2=$A3248,Data!V259,0)</f>
        <v>0</v>
      </c>
      <c r="Z3248" s="169">
        <f>IF(Z$2=$A3248,Data!W259,0)</f>
        <v>0</v>
      </c>
      <c r="AA3248" s="169">
        <f>IF(AA$2=$A3248,Data!X259,0)</f>
        <v>0</v>
      </c>
      <c r="AB3248" s="169">
        <f>IF(AB$2=$A3248,Data!Y259,0)</f>
        <v>0</v>
      </c>
      <c r="AC3248" s="169">
        <f>IF(AC$2=$A3248,Data!Z259,0)</f>
        <v>0</v>
      </c>
      <c r="AD3248" s="170">
        <f>IF(AD$2=$A3248,Data!AA259,0)</f>
        <v>0</v>
      </c>
      <c r="AE3248" s="171">
        <f>IF(AE$2=$A3248,Data!AB259,0)</f>
        <v>0</v>
      </c>
      <c r="AF3248" s="170">
        <f>IF(AF$2=$A3248,Data!AC259,0)</f>
        <v>0</v>
      </c>
      <c r="AG3248" s="171">
        <f>IF(AG$2=$A3248,Data!AD259,0)</f>
        <v>0</v>
      </c>
      <c r="AH3248" s="170">
        <f>IF(AH$2=$A3248,Data!AE259,0)</f>
        <v>0</v>
      </c>
      <c r="AI3248" s="171">
        <f>IF(AI$2=$A3248,Data!AF259,0)</f>
        <v>0</v>
      </c>
      <c r="AJ3248" s="170">
        <f>IF(AJ$2=$A3248,Data!AG259,0)</f>
        <v>0</v>
      </c>
      <c r="AK3248" s="171">
        <f>IF(AK$2=$A3248,Data!AH259,0)</f>
        <v>0</v>
      </c>
      <c r="AL3248" s="170">
        <f>IF(AL$2=$A3248,Data!AI259,0)</f>
        <v>0</v>
      </c>
      <c r="AM3248" t="str">
        <f t="shared" si="100"/>
        <v>BA</v>
      </c>
      <c r="AN3248" t="e">
        <f>+INDEX(Validation!$D$4:$D$250,MATCH(Merge!B3248,Validation!$E$4:$E$250,0))</f>
        <v>#N/A</v>
      </c>
      <c r="AO3248" s="172">
        <f t="shared" si="101"/>
        <v>0</v>
      </c>
    </row>
    <row r="3249" spans="1:41" ht="15" x14ac:dyDescent="0.25">
      <c r="A3249">
        <f>Inputs!$H$18</f>
        <v>8</v>
      </c>
      <c r="B3249" t="str">
        <f>Inputs!$D$4</f>
        <v>Select Agency…</v>
      </c>
      <c r="C3249" s="166" t="str">
        <f>Inputs!$I$6</f>
        <v>(insert code)</v>
      </c>
      <c r="D3249" t="str">
        <f>IFERROR(INDEX(Inputs!$I$11:$I$19,MATCH(A3249,Inputs!$H$11:$H$19)),"")</f>
        <v>(insert code)</v>
      </c>
      <c r="E3249" t="s">
        <v>902</v>
      </c>
      <c r="F3249" s="168">
        <f>IF(F$2=$A3249,Data!C260,0)</f>
        <v>0</v>
      </c>
      <c r="G3249" s="168">
        <f>IF(G$2=$A3249,Data!D260,0)</f>
        <v>0</v>
      </c>
      <c r="H3249" s="168">
        <f>IF(H$2=$A3249,Data!E260,0)</f>
        <v>0</v>
      </c>
      <c r="I3249" s="168">
        <f>IF(I$2=$A3249,Data!F260,0)</f>
        <v>0</v>
      </c>
      <c r="J3249" s="168">
        <f>IF(J$2=$A3249,Data!G260,0)</f>
        <v>0</v>
      </c>
      <c r="K3249" s="168">
        <f>IF(K$2=$A3249,Data!H260,0)</f>
        <v>0</v>
      </c>
      <c r="L3249" s="168">
        <f>IF(L$2=$A3249,Data!I260,0)</f>
        <v>0</v>
      </c>
      <c r="M3249" s="168">
        <f>IF(M$2=$A3249,Data!J260,0)</f>
        <v>0</v>
      </c>
      <c r="N3249" s="168">
        <f>IF(N$2=$A3249,Data!K260,0)</f>
        <v>0</v>
      </c>
      <c r="O3249" s="168">
        <f>IF(O$2=$A3249,Data!L260,0)</f>
        <v>0</v>
      </c>
      <c r="P3249" s="168">
        <f>IF(P$2=$A3249,Data!M260,0)</f>
        <v>0</v>
      </c>
      <c r="Q3249" s="168">
        <f>IF(Q$2=$A3249,Data!N260,0)</f>
        <v>0</v>
      </c>
      <c r="R3249" s="169">
        <f>IF(R$2=$A3249,Data!O260,0)</f>
        <v>0</v>
      </c>
      <c r="S3249" s="169">
        <f>IF(S$2=$A3249,Data!P260,0)</f>
        <v>0</v>
      </c>
      <c r="T3249" s="169">
        <f>IF(T$2=$A3249,Data!Q260,0)</f>
        <v>0</v>
      </c>
      <c r="U3249" s="169">
        <f>IF(U$2=$A3249,Data!R260,0)</f>
        <v>0</v>
      </c>
      <c r="V3249" s="169">
        <f>IF(V$2=$A3249,Data!S260,0)</f>
        <v>0</v>
      </c>
      <c r="W3249" s="169">
        <f>IF(W$2=$A3249,Data!T260,0)</f>
        <v>0</v>
      </c>
      <c r="X3249" s="169">
        <f>IF(X$2=$A3249,Data!U260,0)</f>
        <v>0</v>
      </c>
      <c r="Y3249" s="169">
        <f>IF(Y$2=$A3249,Data!V260,0)</f>
        <v>0</v>
      </c>
      <c r="Z3249" s="169">
        <f>IF(Z$2=$A3249,Data!W260,0)</f>
        <v>0</v>
      </c>
      <c r="AA3249" s="169">
        <f>IF(AA$2=$A3249,Data!X260,0)</f>
        <v>0</v>
      </c>
      <c r="AB3249" s="169">
        <f>IF(AB$2=$A3249,Data!Y260,0)</f>
        <v>0</v>
      </c>
      <c r="AC3249" s="169">
        <f>IF(AC$2=$A3249,Data!Z260,0)</f>
        <v>0</v>
      </c>
      <c r="AD3249" s="170">
        <f>IF(AD$2=$A3249,Data!AA260,0)</f>
        <v>0</v>
      </c>
      <c r="AE3249" s="171">
        <f>IF(AE$2=$A3249,Data!AB260,0)</f>
        <v>0</v>
      </c>
      <c r="AF3249" s="170">
        <f>IF(AF$2=$A3249,Data!AC260,0)</f>
        <v>0</v>
      </c>
      <c r="AG3249" s="171">
        <f>IF(AG$2=$A3249,Data!AD260,0)</f>
        <v>0</v>
      </c>
      <c r="AH3249" s="170">
        <f>IF(AH$2=$A3249,Data!AE260,0)</f>
        <v>0</v>
      </c>
      <c r="AI3249" s="171">
        <f>IF(AI$2=$A3249,Data!AF260,0)</f>
        <v>0</v>
      </c>
      <c r="AJ3249" s="170">
        <f>IF(AJ$2=$A3249,Data!AG260,0)</f>
        <v>0</v>
      </c>
      <c r="AK3249" s="171">
        <f>IF(AK$2=$A3249,Data!AH260,0)</f>
        <v>0</v>
      </c>
      <c r="AL3249" s="170">
        <f>IF(AL$2=$A3249,Data!AI260,0)</f>
        <v>0</v>
      </c>
      <c r="AM3249" t="str">
        <f t="shared" si="100"/>
        <v>BA</v>
      </c>
      <c r="AN3249" t="e">
        <f>+INDEX(Validation!$D$4:$D$250,MATCH(Merge!B3249,Validation!$E$4:$E$250,0))</f>
        <v>#N/A</v>
      </c>
      <c r="AO3249" s="172">
        <f t="shared" si="101"/>
        <v>0</v>
      </c>
    </row>
    <row r="3250" spans="1:41" ht="15" x14ac:dyDescent="0.25">
      <c r="A3250">
        <f>Inputs!$H$18</f>
        <v>8</v>
      </c>
      <c r="B3250" t="str">
        <f>Inputs!$D$4</f>
        <v>Select Agency…</v>
      </c>
      <c r="C3250" s="166" t="str">
        <f>Inputs!$I$6</f>
        <v>(insert code)</v>
      </c>
      <c r="D3250" t="str">
        <f>IFERROR(INDEX(Inputs!$I$11:$I$19,MATCH(A3250,Inputs!$H$11:$H$19)),"")</f>
        <v>(insert code)</v>
      </c>
      <c r="E3250" t="s">
        <v>902</v>
      </c>
      <c r="F3250" s="168">
        <f>IF(F$2=$A3250,Data!C261,0)</f>
        <v>0</v>
      </c>
      <c r="G3250" s="168">
        <f>IF(G$2=$A3250,Data!D261,0)</f>
        <v>0</v>
      </c>
      <c r="H3250" s="168">
        <f>IF(H$2=$A3250,Data!E261,0)</f>
        <v>0</v>
      </c>
      <c r="I3250" s="168">
        <f>IF(I$2=$A3250,Data!F261,0)</f>
        <v>0</v>
      </c>
      <c r="J3250" s="168">
        <f>IF(J$2=$A3250,Data!G261,0)</f>
        <v>0</v>
      </c>
      <c r="K3250" s="168">
        <f>IF(K$2=$A3250,Data!H261,0)</f>
        <v>0</v>
      </c>
      <c r="L3250" s="168">
        <f>IF(L$2=$A3250,Data!I261,0)</f>
        <v>0</v>
      </c>
      <c r="M3250" s="168">
        <f>IF(M$2=$A3250,Data!J261,0)</f>
        <v>0</v>
      </c>
      <c r="N3250" s="168">
        <f>IF(N$2=$A3250,Data!K261,0)</f>
        <v>0</v>
      </c>
      <c r="O3250" s="168">
        <f>IF(O$2=$A3250,Data!L261,0)</f>
        <v>0</v>
      </c>
      <c r="P3250" s="168">
        <f>IF(P$2=$A3250,Data!M261,0)</f>
        <v>0</v>
      </c>
      <c r="Q3250" s="168">
        <f>IF(Q$2=$A3250,Data!N261,0)</f>
        <v>0</v>
      </c>
      <c r="R3250" s="169">
        <f>IF(R$2=$A3250,Data!O261,0)</f>
        <v>0</v>
      </c>
      <c r="S3250" s="169">
        <f>IF(S$2=$A3250,Data!P261,0)</f>
        <v>0</v>
      </c>
      <c r="T3250" s="169">
        <f>IF(T$2=$A3250,Data!Q261,0)</f>
        <v>0</v>
      </c>
      <c r="U3250" s="169">
        <f>IF(U$2=$A3250,Data!R261,0)</f>
        <v>0</v>
      </c>
      <c r="V3250" s="169">
        <f>IF(V$2=$A3250,Data!S261,0)</f>
        <v>0</v>
      </c>
      <c r="W3250" s="169">
        <f>IF(W$2=$A3250,Data!T261,0)</f>
        <v>0</v>
      </c>
      <c r="X3250" s="169">
        <f>IF(X$2=$A3250,Data!U261,0)</f>
        <v>0</v>
      </c>
      <c r="Y3250" s="169">
        <f>IF(Y$2=$A3250,Data!V261,0)</f>
        <v>0</v>
      </c>
      <c r="Z3250" s="169">
        <f>IF(Z$2=$A3250,Data!W261,0)</f>
        <v>0</v>
      </c>
      <c r="AA3250" s="169">
        <f>IF(AA$2=$A3250,Data!X261,0)</f>
        <v>0</v>
      </c>
      <c r="AB3250" s="169">
        <f>IF(AB$2=$A3250,Data!Y261,0)</f>
        <v>0</v>
      </c>
      <c r="AC3250" s="169">
        <f>IF(AC$2=$A3250,Data!Z261,0)</f>
        <v>0</v>
      </c>
      <c r="AD3250" s="170">
        <f>IF(AD$2=$A3250,Data!AA261,0)</f>
        <v>0</v>
      </c>
      <c r="AE3250" s="171">
        <f>IF(AE$2=$A3250,Data!AB261,0)</f>
        <v>0</v>
      </c>
      <c r="AF3250" s="170">
        <f>IF(AF$2=$A3250,Data!AC261,0)</f>
        <v>0</v>
      </c>
      <c r="AG3250" s="171">
        <f>IF(AG$2=$A3250,Data!AD261,0)</f>
        <v>0</v>
      </c>
      <c r="AH3250" s="170">
        <f>IF(AH$2=$A3250,Data!AE261,0)</f>
        <v>0</v>
      </c>
      <c r="AI3250" s="171">
        <f>IF(AI$2=$A3250,Data!AF261,0)</f>
        <v>0</v>
      </c>
      <c r="AJ3250" s="170">
        <f>IF(AJ$2=$A3250,Data!AG261,0)</f>
        <v>0</v>
      </c>
      <c r="AK3250" s="171">
        <f>IF(AK$2=$A3250,Data!AH261,0)</f>
        <v>0</v>
      </c>
      <c r="AL3250" s="170">
        <f>IF(AL$2=$A3250,Data!AI261,0)</f>
        <v>0</v>
      </c>
      <c r="AM3250" t="str">
        <f t="shared" si="100"/>
        <v>BA</v>
      </c>
      <c r="AN3250" t="e">
        <f>+INDEX(Validation!$D$4:$D$250,MATCH(Merge!B3250,Validation!$E$4:$E$250,0))</f>
        <v>#N/A</v>
      </c>
      <c r="AO3250" s="172">
        <f t="shared" si="101"/>
        <v>0</v>
      </c>
    </row>
    <row r="3251" spans="1:41" ht="15" x14ac:dyDescent="0.25">
      <c r="A3251">
        <f>Inputs!$H$18</f>
        <v>8</v>
      </c>
      <c r="B3251" t="str">
        <f>Inputs!$D$4</f>
        <v>Select Agency…</v>
      </c>
      <c r="C3251" s="166" t="str">
        <f>Inputs!$I$6</f>
        <v>(insert code)</v>
      </c>
      <c r="D3251" t="str">
        <f>IFERROR(INDEX(Inputs!$I$11:$I$19,MATCH(A3251,Inputs!$H$11:$H$19)),"")</f>
        <v>(insert code)</v>
      </c>
      <c r="E3251" t="s">
        <v>902</v>
      </c>
      <c r="F3251" s="168">
        <f>IF(F$2=$A3251,Data!C262,0)</f>
        <v>0</v>
      </c>
      <c r="G3251" s="168">
        <f>IF(G$2=$A3251,Data!D262,0)</f>
        <v>0</v>
      </c>
      <c r="H3251" s="168">
        <f>IF(H$2=$A3251,Data!E262,0)</f>
        <v>0</v>
      </c>
      <c r="I3251" s="168">
        <f>IF(I$2=$A3251,Data!F262,0)</f>
        <v>0</v>
      </c>
      <c r="J3251" s="168">
        <f>IF(J$2=$A3251,Data!G262,0)</f>
        <v>0</v>
      </c>
      <c r="K3251" s="168">
        <f>IF(K$2=$A3251,Data!H262,0)</f>
        <v>0</v>
      </c>
      <c r="L3251" s="168">
        <f>IF(L$2=$A3251,Data!I262,0)</f>
        <v>0</v>
      </c>
      <c r="M3251" s="168">
        <f>IF(M$2=$A3251,Data!J262,0)</f>
        <v>0</v>
      </c>
      <c r="N3251" s="168">
        <f>IF(N$2=$A3251,Data!K262,0)</f>
        <v>0</v>
      </c>
      <c r="O3251" s="168">
        <f>IF(O$2=$A3251,Data!L262,0)</f>
        <v>0</v>
      </c>
      <c r="P3251" s="168">
        <f>IF(P$2=$A3251,Data!M262,0)</f>
        <v>0</v>
      </c>
      <c r="Q3251" s="168">
        <f>IF(Q$2=$A3251,Data!N262,0)</f>
        <v>0</v>
      </c>
      <c r="R3251" s="169">
        <f>IF(R$2=$A3251,Data!O262,0)</f>
        <v>0</v>
      </c>
      <c r="S3251" s="169">
        <f>IF(S$2=$A3251,Data!P262,0)</f>
        <v>0</v>
      </c>
      <c r="T3251" s="169">
        <f>IF(T$2=$A3251,Data!Q262,0)</f>
        <v>0</v>
      </c>
      <c r="U3251" s="169">
        <f>IF(U$2=$A3251,Data!R262,0)</f>
        <v>0</v>
      </c>
      <c r="V3251" s="169">
        <f>IF(V$2=$A3251,Data!S262,0)</f>
        <v>0</v>
      </c>
      <c r="W3251" s="169">
        <f>IF(W$2=$A3251,Data!T262,0)</f>
        <v>0</v>
      </c>
      <c r="X3251" s="169">
        <f>IF(X$2=$A3251,Data!U262,0)</f>
        <v>0</v>
      </c>
      <c r="Y3251" s="169">
        <f>IF(Y$2=$A3251,Data!V262,0)</f>
        <v>0</v>
      </c>
      <c r="Z3251" s="169">
        <f>IF(Z$2=$A3251,Data!W262,0)</f>
        <v>0</v>
      </c>
      <c r="AA3251" s="169">
        <f>IF(AA$2=$A3251,Data!X262,0)</f>
        <v>0</v>
      </c>
      <c r="AB3251" s="169">
        <f>IF(AB$2=$A3251,Data!Y262,0)</f>
        <v>0</v>
      </c>
      <c r="AC3251" s="169">
        <f>IF(AC$2=$A3251,Data!Z262,0)</f>
        <v>0</v>
      </c>
      <c r="AD3251" s="170">
        <f>IF(AD$2=$A3251,Data!AA262,0)</f>
        <v>0</v>
      </c>
      <c r="AE3251" s="171">
        <f>IF(AE$2=$A3251,Data!AB262,0)</f>
        <v>0</v>
      </c>
      <c r="AF3251" s="170">
        <f>IF(AF$2=$A3251,Data!AC262,0)</f>
        <v>0</v>
      </c>
      <c r="AG3251" s="171">
        <f>IF(AG$2=$A3251,Data!AD262,0)</f>
        <v>0</v>
      </c>
      <c r="AH3251" s="170">
        <f>IF(AH$2=$A3251,Data!AE262,0)</f>
        <v>0</v>
      </c>
      <c r="AI3251" s="171">
        <f>IF(AI$2=$A3251,Data!AF262,0)</f>
        <v>0</v>
      </c>
      <c r="AJ3251" s="170">
        <f>IF(AJ$2=$A3251,Data!AG262,0)</f>
        <v>0</v>
      </c>
      <c r="AK3251" s="171">
        <f>IF(AK$2=$A3251,Data!AH262,0)</f>
        <v>0</v>
      </c>
      <c r="AL3251" s="170">
        <f>IF(AL$2=$A3251,Data!AI262,0)</f>
        <v>0</v>
      </c>
      <c r="AM3251" t="str">
        <f t="shared" si="100"/>
        <v>BA</v>
      </c>
      <c r="AN3251" t="e">
        <f>+INDEX(Validation!$D$4:$D$250,MATCH(Merge!B3251,Validation!$E$4:$E$250,0))</f>
        <v>#N/A</v>
      </c>
      <c r="AO3251" s="172">
        <f t="shared" si="101"/>
        <v>0</v>
      </c>
    </row>
    <row r="3252" spans="1:41" ht="15" x14ac:dyDescent="0.25">
      <c r="A3252">
        <f>Inputs!$H$18</f>
        <v>8</v>
      </c>
      <c r="B3252" t="str">
        <f>Inputs!$D$4</f>
        <v>Select Agency…</v>
      </c>
      <c r="C3252" s="166" t="str">
        <f>Inputs!$I$6</f>
        <v>(insert code)</v>
      </c>
      <c r="D3252" t="str">
        <f>IFERROR(INDEX(Inputs!$I$11:$I$19,MATCH(A3252,Inputs!$H$11:$H$19)),"")</f>
        <v>(insert code)</v>
      </c>
      <c r="E3252" t="s">
        <v>902</v>
      </c>
      <c r="F3252" s="168">
        <f>IF(F$2=$A3252,Data!C263,0)</f>
        <v>0</v>
      </c>
      <c r="G3252" s="168">
        <f>IF(G$2=$A3252,Data!D263,0)</f>
        <v>0</v>
      </c>
      <c r="H3252" s="168">
        <f>IF(H$2=$A3252,Data!E263,0)</f>
        <v>0</v>
      </c>
      <c r="I3252" s="168">
        <f>IF(I$2=$A3252,Data!F263,0)</f>
        <v>0</v>
      </c>
      <c r="J3252" s="168">
        <f>IF(J$2=$A3252,Data!G263,0)</f>
        <v>0</v>
      </c>
      <c r="K3252" s="168">
        <f>IF(K$2=$A3252,Data!H263,0)</f>
        <v>0</v>
      </c>
      <c r="L3252" s="168">
        <f>IF(L$2=$A3252,Data!I263,0)</f>
        <v>0</v>
      </c>
      <c r="M3252" s="168">
        <f>IF(M$2=$A3252,Data!J263,0)</f>
        <v>0</v>
      </c>
      <c r="N3252" s="168">
        <f>IF(N$2=$A3252,Data!K263,0)</f>
        <v>0</v>
      </c>
      <c r="O3252" s="168">
        <f>IF(O$2=$A3252,Data!L263,0)</f>
        <v>0</v>
      </c>
      <c r="P3252" s="168">
        <f>IF(P$2=$A3252,Data!M263,0)</f>
        <v>0</v>
      </c>
      <c r="Q3252" s="168">
        <f>IF(Q$2=$A3252,Data!N263,0)</f>
        <v>0</v>
      </c>
      <c r="R3252" s="169">
        <f>IF(R$2=$A3252,Data!O263,0)</f>
        <v>0</v>
      </c>
      <c r="S3252" s="169">
        <f>IF(S$2=$A3252,Data!P263,0)</f>
        <v>0</v>
      </c>
      <c r="T3252" s="169">
        <f>IF(T$2=$A3252,Data!Q263,0)</f>
        <v>0</v>
      </c>
      <c r="U3252" s="169">
        <f>IF(U$2=$A3252,Data!R263,0)</f>
        <v>0</v>
      </c>
      <c r="V3252" s="169">
        <f>IF(V$2=$A3252,Data!S263,0)</f>
        <v>0</v>
      </c>
      <c r="W3252" s="169">
        <f>IF(W$2=$A3252,Data!T263,0)</f>
        <v>0</v>
      </c>
      <c r="X3252" s="169">
        <f>IF(X$2=$A3252,Data!U263,0)</f>
        <v>0</v>
      </c>
      <c r="Y3252" s="169">
        <f>IF(Y$2=$A3252,Data!V263,0)</f>
        <v>0</v>
      </c>
      <c r="Z3252" s="169">
        <f>IF(Z$2=$A3252,Data!W263,0)</f>
        <v>0</v>
      </c>
      <c r="AA3252" s="169">
        <f>IF(AA$2=$A3252,Data!X263,0)</f>
        <v>0</v>
      </c>
      <c r="AB3252" s="169">
        <f>IF(AB$2=$A3252,Data!Y263,0)</f>
        <v>0</v>
      </c>
      <c r="AC3252" s="169">
        <f>IF(AC$2=$A3252,Data!Z263,0)</f>
        <v>0</v>
      </c>
      <c r="AD3252" s="170">
        <f>IF(AD$2=$A3252,Data!AA263,0)</f>
        <v>0</v>
      </c>
      <c r="AE3252" s="171">
        <f>IF(AE$2=$A3252,Data!AB263,0)</f>
        <v>0</v>
      </c>
      <c r="AF3252" s="170">
        <f>IF(AF$2=$A3252,Data!AC263,0)</f>
        <v>0</v>
      </c>
      <c r="AG3252" s="171">
        <f>IF(AG$2=$A3252,Data!AD263,0)</f>
        <v>0</v>
      </c>
      <c r="AH3252" s="170">
        <f>IF(AH$2=$A3252,Data!AE263,0)</f>
        <v>0</v>
      </c>
      <c r="AI3252" s="171">
        <f>IF(AI$2=$A3252,Data!AF263,0)</f>
        <v>0</v>
      </c>
      <c r="AJ3252" s="170">
        <f>IF(AJ$2=$A3252,Data!AG263,0)</f>
        <v>0</v>
      </c>
      <c r="AK3252" s="171">
        <f>IF(AK$2=$A3252,Data!AH263,0)</f>
        <v>0</v>
      </c>
      <c r="AL3252" s="170">
        <f>IF(AL$2=$A3252,Data!AI263,0)</f>
        <v>0</v>
      </c>
      <c r="AM3252" t="str">
        <f t="shared" si="100"/>
        <v>BA</v>
      </c>
      <c r="AN3252" t="e">
        <f>+INDEX(Validation!$D$4:$D$250,MATCH(Merge!B3252,Validation!$E$4:$E$250,0))</f>
        <v>#N/A</v>
      </c>
      <c r="AO3252" s="172">
        <f t="shared" si="101"/>
        <v>0</v>
      </c>
    </row>
    <row r="3253" spans="1:41" ht="15" x14ac:dyDescent="0.25">
      <c r="A3253">
        <f>Inputs!$H$18</f>
        <v>8</v>
      </c>
      <c r="B3253" t="str">
        <f>Inputs!$D$4</f>
        <v>Select Agency…</v>
      </c>
      <c r="C3253" s="166" t="str">
        <f>Inputs!$I$6</f>
        <v>(insert code)</v>
      </c>
      <c r="D3253" t="str">
        <f>IFERROR(INDEX(Inputs!$I$11:$I$19,MATCH(A3253,Inputs!$H$11:$H$19)),"")</f>
        <v>(insert code)</v>
      </c>
      <c r="E3253" t="s">
        <v>902</v>
      </c>
      <c r="F3253" s="168">
        <f>IF(F$2=$A3253,Data!C264,0)</f>
        <v>0</v>
      </c>
      <c r="G3253" s="168">
        <f>IF(G$2=$A3253,Data!D264,0)</f>
        <v>0</v>
      </c>
      <c r="H3253" s="168">
        <f>IF(H$2=$A3253,Data!E264,0)</f>
        <v>0</v>
      </c>
      <c r="I3253" s="168">
        <f>IF(I$2=$A3253,Data!F264,0)</f>
        <v>0</v>
      </c>
      <c r="J3253" s="168">
        <f>IF(J$2=$A3253,Data!G264,0)</f>
        <v>0</v>
      </c>
      <c r="K3253" s="168">
        <f>IF(K$2=$A3253,Data!H264,0)</f>
        <v>0</v>
      </c>
      <c r="L3253" s="168">
        <f>IF(L$2=$A3253,Data!I264,0)</f>
        <v>0</v>
      </c>
      <c r="M3253" s="168">
        <f>IF(M$2=$A3253,Data!J264,0)</f>
        <v>0</v>
      </c>
      <c r="N3253" s="168">
        <f>IF(N$2=$A3253,Data!K264,0)</f>
        <v>0</v>
      </c>
      <c r="O3253" s="168">
        <f>IF(O$2=$A3253,Data!L264,0)</f>
        <v>0</v>
      </c>
      <c r="P3253" s="168">
        <f>IF(P$2=$A3253,Data!M264,0)</f>
        <v>0</v>
      </c>
      <c r="Q3253" s="168">
        <f>IF(Q$2=$A3253,Data!N264,0)</f>
        <v>0</v>
      </c>
      <c r="R3253" s="169">
        <f>IF(R$2=$A3253,Data!O264,0)</f>
        <v>0</v>
      </c>
      <c r="S3253" s="169">
        <f>IF(S$2=$A3253,Data!P264,0)</f>
        <v>0</v>
      </c>
      <c r="T3253" s="169">
        <f>IF(T$2=$A3253,Data!Q264,0)</f>
        <v>0</v>
      </c>
      <c r="U3253" s="169">
        <f>IF(U$2=$A3253,Data!R264,0)</f>
        <v>0</v>
      </c>
      <c r="V3253" s="169">
        <f>IF(V$2=$A3253,Data!S264,0)</f>
        <v>0</v>
      </c>
      <c r="W3253" s="169">
        <f>IF(W$2=$A3253,Data!T264,0)</f>
        <v>0</v>
      </c>
      <c r="X3253" s="169">
        <f>IF(X$2=$A3253,Data!U264,0)</f>
        <v>0</v>
      </c>
      <c r="Y3253" s="169">
        <f>IF(Y$2=$A3253,Data!V264,0)</f>
        <v>0</v>
      </c>
      <c r="Z3253" s="169">
        <f>IF(Z$2=$A3253,Data!W264,0)</f>
        <v>0</v>
      </c>
      <c r="AA3253" s="169">
        <f>IF(AA$2=$A3253,Data!X264,0)</f>
        <v>0</v>
      </c>
      <c r="AB3253" s="169">
        <f>IF(AB$2=$A3253,Data!Y264,0)</f>
        <v>0</v>
      </c>
      <c r="AC3253" s="169">
        <f>IF(AC$2=$A3253,Data!Z264,0)</f>
        <v>0</v>
      </c>
      <c r="AD3253" s="170">
        <f>IF(AD$2=$A3253,Data!AA264,0)</f>
        <v>0</v>
      </c>
      <c r="AE3253" s="171">
        <f>IF(AE$2=$A3253,Data!AB264,0)</f>
        <v>0</v>
      </c>
      <c r="AF3253" s="170">
        <f>IF(AF$2=$A3253,Data!AC264,0)</f>
        <v>0</v>
      </c>
      <c r="AG3253" s="171">
        <f>IF(AG$2=$A3253,Data!AD264,0)</f>
        <v>0</v>
      </c>
      <c r="AH3253" s="170">
        <f>IF(AH$2=$A3253,Data!AE264,0)</f>
        <v>0</v>
      </c>
      <c r="AI3253" s="171">
        <f>IF(AI$2=$A3253,Data!AF264,0)</f>
        <v>0</v>
      </c>
      <c r="AJ3253" s="170">
        <f>IF(AJ$2=$A3253,Data!AG264,0)</f>
        <v>0</v>
      </c>
      <c r="AK3253" s="171">
        <f>IF(AK$2=$A3253,Data!AH264,0)</f>
        <v>0</v>
      </c>
      <c r="AL3253" s="170">
        <f>IF(AL$2=$A3253,Data!AI264,0)</f>
        <v>0</v>
      </c>
      <c r="AM3253" t="str">
        <f t="shared" si="100"/>
        <v>BA</v>
      </c>
      <c r="AN3253" t="e">
        <f>+INDEX(Validation!$D$4:$D$250,MATCH(Merge!B3253,Validation!$E$4:$E$250,0))</f>
        <v>#N/A</v>
      </c>
      <c r="AO3253" s="172">
        <f t="shared" si="101"/>
        <v>0</v>
      </c>
    </row>
    <row r="3254" spans="1:41" ht="15" x14ac:dyDescent="0.25">
      <c r="A3254">
        <f>Inputs!$H$18</f>
        <v>8</v>
      </c>
      <c r="B3254" t="str">
        <f>Inputs!$D$4</f>
        <v>Select Agency…</v>
      </c>
      <c r="C3254" s="166" t="str">
        <f>Inputs!$I$6</f>
        <v>(insert code)</v>
      </c>
      <c r="D3254" t="str">
        <f>IFERROR(INDEX(Inputs!$I$11:$I$19,MATCH(A3254,Inputs!$H$11:$H$19)),"")</f>
        <v>(insert code)</v>
      </c>
      <c r="E3254" t="s">
        <v>902</v>
      </c>
      <c r="F3254" s="168">
        <f>IF(F$2=$A3254,Data!C265,0)</f>
        <v>0</v>
      </c>
      <c r="G3254" s="168">
        <f>IF(G$2=$A3254,Data!D265,0)</f>
        <v>0</v>
      </c>
      <c r="H3254" s="168">
        <f>IF(H$2=$A3254,Data!E265,0)</f>
        <v>0</v>
      </c>
      <c r="I3254" s="168">
        <f>IF(I$2=$A3254,Data!F265,0)</f>
        <v>0</v>
      </c>
      <c r="J3254" s="168">
        <f>IF(J$2=$A3254,Data!G265,0)</f>
        <v>0</v>
      </c>
      <c r="K3254" s="168">
        <f>IF(K$2=$A3254,Data!H265,0)</f>
        <v>0</v>
      </c>
      <c r="L3254" s="168">
        <f>IF(L$2=$A3254,Data!I265,0)</f>
        <v>0</v>
      </c>
      <c r="M3254" s="168">
        <f>IF(M$2=$A3254,Data!J265,0)</f>
        <v>0</v>
      </c>
      <c r="N3254" s="168">
        <f>IF(N$2=$A3254,Data!K265,0)</f>
        <v>0</v>
      </c>
      <c r="O3254" s="168">
        <f>IF(O$2=$A3254,Data!L265,0)</f>
        <v>0</v>
      </c>
      <c r="P3254" s="168">
        <f>IF(P$2=$A3254,Data!M265,0)</f>
        <v>0</v>
      </c>
      <c r="Q3254" s="168">
        <f>IF(Q$2=$A3254,Data!N265,0)</f>
        <v>0</v>
      </c>
      <c r="R3254" s="169">
        <f>IF(R$2=$A3254,Data!O265,0)</f>
        <v>0</v>
      </c>
      <c r="S3254" s="169">
        <f>IF(S$2=$A3254,Data!P265,0)</f>
        <v>0</v>
      </c>
      <c r="T3254" s="169">
        <f>IF(T$2=$A3254,Data!Q265,0)</f>
        <v>0</v>
      </c>
      <c r="U3254" s="169">
        <f>IF(U$2=$A3254,Data!R265,0)</f>
        <v>0</v>
      </c>
      <c r="V3254" s="169">
        <f>IF(V$2=$A3254,Data!S265,0)</f>
        <v>0</v>
      </c>
      <c r="W3254" s="169">
        <f>IF(W$2=$A3254,Data!T265,0)</f>
        <v>0</v>
      </c>
      <c r="X3254" s="169">
        <f>IF(X$2=$A3254,Data!U265,0)</f>
        <v>0</v>
      </c>
      <c r="Y3254" s="169">
        <f>IF(Y$2=$A3254,Data!V265,0)</f>
        <v>0</v>
      </c>
      <c r="Z3254" s="169">
        <f>IF(Z$2=$A3254,Data!W265,0)</f>
        <v>0</v>
      </c>
      <c r="AA3254" s="169">
        <f>IF(AA$2=$A3254,Data!X265,0)</f>
        <v>0</v>
      </c>
      <c r="AB3254" s="169">
        <f>IF(AB$2=$A3254,Data!Y265,0)</f>
        <v>0</v>
      </c>
      <c r="AC3254" s="169">
        <f>IF(AC$2=$A3254,Data!Z265,0)</f>
        <v>0</v>
      </c>
      <c r="AD3254" s="170">
        <f>IF(AD$2=$A3254,Data!AA265,0)</f>
        <v>0</v>
      </c>
      <c r="AE3254" s="171">
        <f>IF(AE$2=$A3254,Data!AB265,0)</f>
        <v>0</v>
      </c>
      <c r="AF3254" s="170">
        <f>IF(AF$2=$A3254,Data!AC265,0)</f>
        <v>0</v>
      </c>
      <c r="AG3254" s="171">
        <f>IF(AG$2=$A3254,Data!AD265,0)</f>
        <v>0</v>
      </c>
      <c r="AH3254" s="170">
        <f>IF(AH$2=$A3254,Data!AE265,0)</f>
        <v>0</v>
      </c>
      <c r="AI3254" s="171">
        <f>IF(AI$2=$A3254,Data!AF265,0)</f>
        <v>0</v>
      </c>
      <c r="AJ3254" s="170">
        <f>IF(AJ$2=$A3254,Data!AG265,0)</f>
        <v>0</v>
      </c>
      <c r="AK3254" s="171">
        <f>IF(AK$2=$A3254,Data!AH265,0)</f>
        <v>0</v>
      </c>
      <c r="AL3254" s="170">
        <f>IF(AL$2=$A3254,Data!AI265,0)</f>
        <v>0</v>
      </c>
      <c r="AM3254" t="str">
        <f t="shared" si="100"/>
        <v>BA</v>
      </c>
      <c r="AN3254" t="e">
        <f>+INDEX(Validation!$D$4:$D$250,MATCH(Merge!B3254,Validation!$E$4:$E$250,0))</f>
        <v>#N/A</v>
      </c>
      <c r="AO3254" s="172">
        <f t="shared" si="101"/>
        <v>0</v>
      </c>
    </row>
    <row r="3255" spans="1:41" ht="15" x14ac:dyDescent="0.25">
      <c r="A3255">
        <f>Inputs!$H$18</f>
        <v>8</v>
      </c>
      <c r="B3255" t="str">
        <f>Inputs!$D$4</f>
        <v>Select Agency…</v>
      </c>
      <c r="C3255" s="166" t="str">
        <f>Inputs!$I$6</f>
        <v>(insert code)</v>
      </c>
      <c r="D3255" t="str">
        <f>IFERROR(INDEX(Inputs!$I$11:$I$19,MATCH(A3255,Inputs!$H$11:$H$19)),"")</f>
        <v>(insert code)</v>
      </c>
      <c r="E3255" t="s">
        <v>902</v>
      </c>
      <c r="F3255" s="168">
        <f>IF(F$2=$A3255,Data!C266,0)</f>
        <v>0</v>
      </c>
      <c r="G3255" s="168">
        <f>IF(G$2=$A3255,Data!D266,0)</f>
        <v>0</v>
      </c>
      <c r="H3255" s="168">
        <f>IF(H$2=$A3255,Data!E266,0)</f>
        <v>0</v>
      </c>
      <c r="I3255" s="168">
        <f>IF(I$2=$A3255,Data!F266,0)</f>
        <v>0</v>
      </c>
      <c r="J3255" s="168">
        <f>IF(J$2=$A3255,Data!G266,0)</f>
        <v>0</v>
      </c>
      <c r="K3255" s="168">
        <f>IF(K$2=$A3255,Data!H266,0)</f>
        <v>0</v>
      </c>
      <c r="L3255" s="168">
        <f>IF(L$2=$A3255,Data!I266,0)</f>
        <v>0</v>
      </c>
      <c r="M3255" s="168">
        <f>IF(M$2=$A3255,Data!J266,0)</f>
        <v>0</v>
      </c>
      <c r="N3255" s="168">
        <f>IF(N$2=$A3255,Data!K266,0)</f>
        <v>0</v>
      </c>
      <c r="O3255" s="168">
        <f>IF(O$2=$A3255,Data!L266,0)</f>
        <v>0</v>
      </c>
      <c r="P3255" s="168">
        <f>IF(P$2=$A3255,Data!M266,0)</f>
        <v>0</v>
      </c>
      <c r="Q3255" s="168">
        <f>IF(Q$2=$A3255,Data!N266,0)</f>
        <v>0</v>
      </c>
      <c r="R3255" s="169">
        <f>IF(R$2=$A3255,Data!O266,0)</f>
        <v>0</v>
      </c>
      <c r="S3255" s="169">
        <f>IF(S$2=$A3255,Data!P266,0)</f>
        <v>0</v>
      </c>
      <c r="T3255" s="169">
        <f>IF(T$2=$A3255,Data!Q266,0)</f>
        <v>0</v>
      </c>
      <c r="U3255" s="169">
        <f>IF(U$2=$A3255,Data!R266,0)</f>
        <v>0</v>
      </c>
      <c r="V3255" s="169">
        <f>IF(V$2=$A3255,Data!S266,0)</f>
        <v>0</v>
      </c>
      <c r="W3255" s="169">
        <f>IF(W$2=$A3255,Data!T266,0)</f>
        <v>0</v>
      </c>
      <c r="X3255" s="169">
        <f>IF(X$2=$A3255,Data!U266,0)</f>
        <v>0</v>
      </c>
      <c r="Y3255" s="169">
        <f>IF(Y$2=$A3255,Data!V266,0)</f>
        <v>0</v>
      </c>
      <c r="Z3255" s="169">
        <f>IF(Z$2=$A3255,Data!W266,0)</f>
        <v>0</v>
      </c>
      <c r="AA3255" s="169">
        <f>IF(AA$2=$A3255,Data!X266,0)</f>
        <v>0</v>
      </c>
      <c r="AB3255" s="169">
        <f>IF(AB$2=$A3255,Data!Y266,0)</f>
        <v>0</v>
      </c>
      <c r="AC3255" s="169">
        <f>IF(AC$2=$A3255,Data!Z266,0)</f>
        <v>0</v>
      </c>
      <c r="AD3255" s="170">
        <f>IF(AD$2=$A3255,Data!AA266,0)</f>
        <v>0</v>
      </c>
      <c r="AE3255" s="171">
        <f>IF(AE$2=$A3255,Data!AB266,0)</f>
        <v>0</v>
      </c>
      <c r="AF3255" s="170">
        <f>IF(AF$2=$A3255,Data!AC266,0)</f>
        <v>0</v>
      </c>
      <c r="AG3255" s="171">
        <f>IF(AG$2=$A3255,Data!AD266,0)</f>
        <v>0</v>
      </c>
      <c r="AH3255" s="170">
        <f>IF(AH$2=$A3255,Data!AE266,0)</f>
        <v>0</v>
      </c>
      <c r="AI3255" s="171">
        <f>IF(AI$2=$A3255,Data!AF266,0)</f>
        <v>0</v>
      </c>
      <c r="AJ3255" s="170">
        <f>IF(AJ$2=$A3255,Data!AG266,0)</f>
        <v>0</v>
      </c>
      <c r="AK3255" s="171">
        <f>IF(AK$2=$A3255,Data!AH266,0)</f>
        <v>0</v>
      </c>
      <c r="AL3255" s="170">
        <f>IF(AL$2=$A3255,Data!AI266,0)</f>
        <v>0</v>
      </c>
      <c r="AM3255" t="str">
        <f t="shared" si="100"/>
        <v>BA</v>
      </c>
      <c r="AN3255" t="e">
        <f>+INDEX(Validation!$D$4:$D$250,MATCH(Merge!B3255,Validation!$E$4:$E$250,0))</f>
        <v>#N/A</v>
      </c>
      <c r="AO3255" s="172">
        <f t="shared" si="101"/>
        <v>0</v>
      </c>
    </row>
    <row r="3256" spans="1:41" ht="15" x14ac:dyDescent="0.25">
      <c r="A3256">
        <f>Inputs!$H$18</f>
        <v>8</v>
      </c>
      <c r="B3256" t="str">
        <f>Inputs!$D$4</f>
        <v>Select Agency…</v>
      </c>
      <c r="C3256" s="166" t="str">
        <f>Inputs!$I$6</f>
        <v>(insert code)</v>
      </c>
      <c r="D3256" t="str">
        <f>IFERROR(INDEX(Inputs!$I$11:$I$19,MATCH(A3256,Inputs!$H$11:$H$19)),"")</f>
        <v>(insert code)</v>
      </c>
      <c r="E3256" t="s">
        <v>902</v>
      </c>
      <c r="F3256" s="168">
        <f>IF(F$2=$A3256,Data!C267,0)</f>
        <v>0</v>
      </c>
      <c r="G3256" s="168">
        <f>IF(G$2=$A3256,Data!D267,0)</f>
        <v>0</v>
      </c>
      <c r="H3256" s="168">
        <f>IF(H$2=$A3256,Data!E267,0)</f>
        <v>0</v>
      </c>
      <c r="I3256" s="168">
        <f>IF(I$2=$A3256,Data!F267,0)</f>
        <v>0</v>
      </c>
      <c r="J3256" s="168">
        <f>IF(J$2=$A3256,Data!G267,0)</f>
        <v>0</v>
      </c>
      <c r="K3256" s="168">
        <f>IF(K$2=$A3256,Data!H267,0)</f>
        <v>0</v>
      </c>
      <c r="L3256" s="168">
        <f>IF(L$2=$A3256,Data!I267,0)</f>
        <v>0</v>
      </c>
      <c r="M3256" s="168">
        <f>IF(M$2=$A3256,Data!J267,0)</f>
        <v>0</v>
      </c>
      <c r="N3256" s="168">
        <f>IF(N$2=$A3256,Data!K267,0)</f>
        <v>0</v>
      </c>
      <c r="O3256" s="168">
        <f>IF(O$2=$A3256,Data!L267,0)</f>
        <v>0</v>
      </c>
      <c r="P3256" s="168">
        <f>IF(P$2=$A3256,Data!M267,0)</f>
        <v>0</v>
      </c>
      <c r="Q3256" s="168">
        <f>IF(Q$2=$A3256,Data!N267,0)</f>
        <v>0</v>
      </c>
      <c r="R3256" s="169">
        <f>IF(R$2=$A3256,Data!O267,0)</f>
        <v>0</v>
      </c>
      <c r="S3256" s="169">
        <f>IF(S$2=$A3256,Data!P267,0)</f>
        <v>0</v>
      </c>
      <c r="T3256" s="169">
        <f>IF(T$2=$A3256,Data!Q267,0)</f>
        <v>0</v>
      </c>
      <c r="U3256" s="169">
        <f>IF(U$2=$A3256,Data!R267,0)</f>
        <v>0</v>
      </c>
      <c r="V3256" s="169">
        <f>IF(V$2=$A3256,Data!S267,0)</f>
        <v>0</v>
      </c>
      <c r="W3256" s="169">
        <f>IF(W$2=$A3256,Data!T267,0)</f>
        <v>0</v>
      </c>
      <c r="X3256" s="169">
        <f>IF(X$2=$A3256,Data!U267,0)</f>
        <v>0</v>
      </c>
      <c r="Y3256" s="169">
        <f>IF(Y$2=$A3256,Data!V267,0)</f>
        <v>0</v>
      </c>
      <c r="Z3256" s="169">
        <f>IF(Z$2=$A3256,Data!W267,0)</f>
        <v>0</v>
      </c>
      <c r="AA3256" s="169">
        <f>IF(AA$2=$A3256,Data!X267,0)</f>
        <v>0</v>
      </c>
      <c r="AB3256" s="169">
        <f>IF(AB$2=$A3256,Data!Y267,0)</f>
        <v>0</v>
      </c>
      <c r="AC3256" s="169">
        <f>IF(AC$2=$A3256,Data!Z267,0)</f>
        <v>0</v>
      </c>
      <c r="AD3256" s="170">
        <f>IF(AD$2=$A3256,Data!AA267,0)</f>
        <v>0</v>
      </c>
      <c r="AE3256" s="171">
        <f>IF(AE$2=$A3256,Data!AB267,0)</f>
        <v>0</v>
      </c>
      <c r="AF3256" s="170">
        <f>IF(AF$2=$A3256,Data!AC267,0)</f>
        <v>0</v>
      </c>
      <c r="AG3256" s="171">
        <f>IF(AG$2=$A3256,Data!AD267,0)</f>
        <v>0</v>
      </c>
      <c r="AH3256" s="170">
        <f>IF(AH$2=$A3256,Data!AE267,0)</f>
        <v>0</v>
      </c>
      <c r="AI3256" s="171">
        <f>IF(AI$2=$A3256,Data!AF267,0)</f>
        <v>0</v>
      </c>
      <c r="AJ3256" s="170">
        <f>IF(AJ$2=$A3256,Data!AG267,0)</f>
        <v>0</v>
      </c>
      <c r="AK3256" s="171">
        <f>IF(AK$2=$A3256,Data!AH267,0)</f>
        <v>0</v>
      </c>
      <c r="AL3256" s="170">
        <f>IF(AL$2=$A3256,Data!AI267,0)</f>
        <v>0</v>
      </c>
      <c r="AM3256" t="str">
        <f t="shared" si="100"/>
        <v>BA</v>
      </c>
      <c r="AN3256" t="e">
        <f>+INDEX(Validation!$D$4:$D$250,MATCH(Merge!B3256,Validation!$E$4:$E$250,0))</f>
        <v>#N/A</v>
      </c>
      <c r="AO3256" s="172">
        <f t="shared" si="101"/>
        <v>0</v>
      </c>
    </row>
    <row r="3257" spans="1:41" ht="15" x14ac:dyDescent="0.25">
      <c r="A3257">
        <f>Inputs!$H$18</f>
        <v>8</v>
      </c>
      <c r="B3257" t="str">
        <f>Inputs!$D$4</f>
        <v>Select Agency…</v>
      </c>
      <c r="C3257" s="166" t="str">
        <f>Inputs!$I$6</f>
        <v>(insert code)</v>
      </c>
      <c r="D3257" t="str">
        <f>IFERROR(INDEX(Inputs!$I$11:$I$19,MATCH(A3257,Inputs!$H$11:$H$19)),"")</f>
        <v>(insert code)</v>
      </c>
      <c r="E3257" t="s">
        <v>902</v>
      </c>
      <c r="F3257" s="168">
        <f>IF(F$2=$A3257,Data!C268,0)</f>
        <v>0</v>
      </c>
      <c r="G3257" s="168">
        <f>IF(G$2=$A3257,Data!D268,0)</f>
        <v>0</v>
      </c>
      <c r="H3257" s="168">
        <f>IF(H$2=$A3257,Data!E268,0)</f>
        <v>0</v>
      </c>
      <c r="I3257" s="168">
        <f>IF(I$2=$A3257,Data!F268,0)</f>
        <v>0</v>
      </c>
      <c r="J3257" s="168">
        <f>IF(J$2=$A3257,Data!G268,0)</f>
        <v>0</v>
      </c>
      <c r="K3257" s="168">
        <f>IF(K$2=$A3257,Data!H268,0)</f>
        <v>0</v>
      </c>
      <c r="L3257" s="168">
        <f>IF(L$2=$A3257,Data!I268,0)</f>
        <v>0</v>
      </c>
      <c r="M3257" s="168">
        <f>IF(M$2=$A3257,Data!J268,0)</f>
        <v>0</v>
      </c>
      <c r="N3257" s="168">
        <f>IF(N$2=$A3257,Data!K268,0)</f>
        <v>0</v>
      </c>
      <c r="O3257" s="168">
        <f>IF(O$2=$A3257,Data!L268,0)</f>
        <v>0</v>
      </c>
      <c r="P3257" s="168">
        <f>IF(P$2=$A3257,Data!M268,0)</f>
        <v>0</v>
      </c>
      <c r="Q3257" s="168">
        <f>IF(Q$2=$A3257,Data!N268,0)</f>
        <v>0</v>
      </c>
      <c r="R3257" s="169">
        <f>IF(R$2=$A3257,Data!O268,0)</f>
        <v>0</v>
      </c>
      <c r="S3257" s="169">
        <f>IF(S$2=$A3257,Data!P268,0)</f>
        <v>0</v>
      </c>
      <c r="T3257" s="169">
        <f>IF(T$2=$A3257,Data!Q268,0)</f>
        <v>0</v>
      </c>
      <c r="U3257" s="169">
        <f>IF(U$2=$A3257,Data!R268,0)</f>
        <v>0</v>
      </c>
      <c r="V3257" s="169">
        <f>IF(V$2=$A3257,Data!S268,0)</f>
        <v>0</v>
      </c>
      <c r="W3257" s="169">
        <f>IF(W$2=$A3257,Data!T268,0)</f>
        <v>0</v>
      </c>
      <c r="X3257" s="169">
        <f>IF(X$2=$A3257,Data!U268,0)</f>
        <v>0</v>
      </c>
      <c r="Y3257" s="169">
        <f>IF(Y$2=$A3257,Data!V268,0)</f>
        <v>0</v>
      </c>
      <c r="Z3257" s="169">
        <f>IF(Z$2=$A3257,Data!W268,0)</f>
        <v>0</v>
      </c>
      <c r="AA3257" s="169">
        <f>IF(AA$2=$A3257,Data!X268,0)</f>
        <v>0</v>
      </c>
      <c r="AB3257" s="169">
        <f>IF(AB$2=$A3257,Data!Y268,0)</f>
        <v>0</v>
      </c>
      <c r="AC3257" s="169">
        <f>IF(AC$2=$A3257,Data!Z268,0)</f>
        <v>0</v>
      </c>
      <c r="AD3257" s="170">
        <f>IF(AD$2=$A3257,Data!AA268,0)</f>
        <v>0</v>
      </c>
      <c r="AE3257" s="171">
        <f>IF(AE$2=$A3257,Data!AB268,0)</f>
        <v>0</v>
      </c>
      <c r="AF3257" s="170">
        <f>IF(AF$2=$A3257,Data!AC268,0)</f>
        <v>0</v>
      </c>
      <c r="AG3257" s="171">
        <f>IF(AG$2=$A3257,Data!AD268,0)</f>
        <v>0</v>
      </c>
      <c r="AH3257" s="170">
        <f>IF(AH$2=$A3257,Data!AE268,0)</f>
        <v>0</v>
      </c>
      <c r="AI3257" s="171">
        <f>IF(AI$2=$A3257,Data!AF268,0)</f>
        <v>0</v>
      </c>
      <c r="AJ3257" s="170">
        <f>IF(AJ$2=$A3257,Data!AG268,0)</f>
        <v>0</v>
      </c>
      <c r="AK3257" s="171">
        <f>IF(AK$2=$A3257,Data!AH268,0)</f>
        <v>0</v>
      </c>
      <c r="AL3257" s="170">
        <f>IF(AL$2=$A3257,Data!AI268,0)</f>
        <v>0</v>
      </c>
      <c r="AM3257" t="str">
        <f t="shared" si="100"/>
        <v>BA</v>
      </c>
      <c r="AN3257" t="e">
        <f>+INDEX(Validation!$D$4:$D$250,MATCH(Merge!B3257,Validation!$E$4:$E$250,0))</f>
        <v>#N/A</v>
      </c>
      <c r="AO3257" s="172">
        <f t="shared" si="101"/>
        <v>0</v>
      </c>
    </row>
    <row r="3258" spans="1:41" ht="15" x14ac:dyDescent="0.25">
      <c r="A3258">
        <f>Inputs!$H$18</f>
        <v>8</v>
      </c>
      <c r="B3258" t="str">
        <f>Inputs!$D$4</f>
        <v>Select Agency…</v>
      </c>
      <c r="C3258" s="166" t="str">
        <f>Inputs!$I$6</f>
        <v>(insert code)</v>
      </c>
      <c r="D3258" t="str">
        <f>IFERROR(INDEX(Inputs!$I$11:$I$19,MATCH(A3258,Inputs!$H$11:$H$19)),"")</f>
        <v>(insert code)</v>
      </c>
      <c r="E3258" t="s">
        <v>902</v>
      </c>
      <c r="F3258" s="168">
        <f>IF(F$2=$A3258,Data!C269,0)</f>
        <v>0</v>
      </c>
      <c r="G3258" s="168">
        <f>IF(G$2=$A3258,Data!D269,0)</f>
        <v>0</v>
      </c>
      <c r="H3258" s="168">
        <f>IF(H$2=$A3258,Data!E269,0)</f>
        <v>0</v>
      </c>
      <c r="I3258" s="168">
        <f>IF(I$2=$A3258,Data!F269,0)</f>
        <v>0</v>
      </c>
      <c r="J3258" s="168">
        <f>IF(J$2=$A3258,Data!G269,0)</f>
        <v>0</v>
      </c>
      <c r="K3258" s="168">
        <f>IF(K$2=$A3258,Data!H269,0)</f>
        <v>0</v>
      </c>
      <c r="L3258" s="168">
        <f>IF(L$2=$A3258,Data!I269,0)</f>
        <v>0</v>
      </c>
      <c r="M3258" s="168">
        <f>IF(M$2=$A3258,Data!J269,0)</f>
        <v>0</v>
      </c>
      <c r="N3258" s="168">
        <f>IF(N$2=$A3258,Data!K269,0)</f>
        <v>0</v>
      </c>
      <c r="O3258" s="168">
        <f>IF(O$2=$A3258,Data!L269,0)</f>
        <v>0</v>
      </c>
      <c r="P3258" s="168">
        <f>IF(P$2=$A3258,Data!M269,0)</f>
        <v>0</v>
      </c>
      <c r="Q3258" s="168">
        <f>IF(Q$2=$A3258,Data!N269,0)</f>
        <v>0</v>
      </c>
      <c r="R3258" s="169">
        <f>IF(R$2=$A3258,Data!O269,0)</f>
        <v>0</v>
      </c>
      <c r="S3258" s="169">
        <f>IF(S$2=$A3258,Data!P269,0)</f>
        <v>0</v>
      </c>
      <c r="T3258" s="169">
        <f>IF(T$2=$A3258,Data!Q269,0)</f>
        <v>0</v>
      </c>
      <c r="U3258" s="169">
        <f>IF(U$2=$A3258,Data!R269,0)</f>
        <v>0</v>
      </c>
      <c r="V3258" s="169">
        <f>IF(V$2=$A3258,Data!S269,0)</f>
        <v>0</v>
      </c>
      <c r="W3258" s="169">
        <f>IF(W$2=$A3258,Data!T269,0)</f>
        <v>0</v>
      </c>
      <c r="X3258" s="169">
        <f>IF(X$2=$A3258,Data!U269,0)</f>
        <v>0</v>
      </c>
      <c r="Y3258" s="169">
        <f>IF(Y$2=$A3258,Data!V269,0)</f>
        <v>0</v>
      </c>
      <c r="Z3258" s="169">
        <f>IF(Z$2=$A3258,Data!W269,0)</f>
        <v>0</v>
      </c>
      <c r="AA3258" s="169">
        <f>IF(AA$2=$A3258,Data!X269,0)</f>
        <v>0</v>
      </c>
      <c r="AB3258" s="169">
        <f>IF(AB$2=$A3258,Data!Y269,0)</f>
        <v>0</v>
      </c>
      <c r="AC3258" s="169">
        <f>IF(AC$2=$A3258,Data!Z269,0)</f>
        <v>0</v>
      </c>
      <c r="AD3258" s="170">
        <f>IF(AD$2=$A3258,Data!AA269,0)</f>
        <v>0</v>
      </c>
      <c r="AE3258" s="171">
        <f>IF(AE$2=$A3258,Data!AB269,0)</f>
        <v>0</v>
      </c>
      <c r="AF3258" s="170">
        <f>IF(AF$2=$A3258,Data!AC269,0)</f>
        <v>0</v>
      </c>
      <c r="AG3258" s="171">
        <f>IF(AG$2=$A3258,Data!AD269,0)</f>
        <v>0</v>
      </c>
      <c r="AH3258" s="170">
        <f>IF(AH$2=$A3258,Data!AE269,0)</f>
        <v>0</v>
      </c>
      <c r="AI3258" s="171">
        <f>IF(AI$2=$A3258,Data!AF269,0)</f>
        <v>0</v>
      </c>
      <c r="AJ3258" s="170">
        <f>IF(AJ$2=$A3258,Data!AG269,0)</f>
        <v>0</v>
      </c>
      <c r="AK3258" s="171">
        <f>IF(AK$2=$A3258,Data!AH269,0)</f>
        <v>0</v>
      </c>
      <c r="AL3258" s="170">
        <f>IF(AL$2=$A3258,Data!AI269,0)</f>
        <v>0</v>
      </c>
      <c r="AM3258" t="str">
        <f t="shared" si="100"/>
        <v>BA</v>
      </c>
      <c r="AN3258" t="e">
        <f>+INDEX(Validation!$D$4:$D$250,MATCH(Merge!B3258,Validation!$E$4:$E$250,0))</f>
        <v>#N/A</v>
      </c>
      <c r="AO3258" s="172">
        <f t="shared" si="101"/>
        <v>0</v>
      </c>
    </row>
    <row r="3259" spans="1:41" ht="15" x14ac:dyDescent="0.25">
      <c r="A3259">
        <f>Inputs!$H$18</f>
        <v>8</v>
      </c>
      <c r="B3259" t="str">
        <f>Inputs!$D$4</f>
        <v>Select Agency…</v>
      </c>
      <c r="C3259" s="166" t="str">
        <f>Inputs!$I$6</f>
        <v>(insert code)</v>
      </c>
      <c r="D3259" t="str">
        <f>IFERROR(INDEX(Inputs!$I$11:$I$19,MATCH(A3259,Inputs!$H$11:$H$19)),"")</f>
        <v>(insert code)</v>
      </c>
      <c r="E3259" t="s">
        <v>902</v>
      </c>
      <c r="F3259" s="168">
        <f>IF(F$2=$A3259,Data!C270,0)</f>
        <v>0</v>
      </c>
      <c r="G3259" s="168">
        <f>IF(G$2=$A3259,Data!D270,0)</f>
        <v>0</v>
      </c>
      <c r="H3259" s="168">
        <f>IF(H$2=$A3259,Data!E270,0)</f>
        <v>0</v>
      </c>
      <c r="I3259" s="168">
        <f>IF(I$2=$A3259,Data!F270,0)</f>
        <v>0</v>
      </c>
      <c r="J3259" s="168">
        <f>IF(J$2=$A3259,Data!G270,0)</f>
        <v>0</v>
      </c>
      <c r="K3259" s="168">
        <f>IF(K$2=$A3259,Data!H270,0)</f>
        <v>0</v>
      </c>
      <c r="L3259" s="168">
        <f>IF(L$2=$A3259,Data!I270,0)</f>
        <v>0</v>
      </c>
      <c r="M3259" s="168">
        <f>IF(M$2=$A3259,Data!J270,0)</f>
        <v>0</v>
      </c>
      <c r="N3259" s="168">
        <f>IF(N$2=$A3259,Data!K270,0)</f>
        <v>0</v>
      </c>
      <c r="O3259" s="168">
        <f>IF(O$2=$A3259,Data!L270,0)</f>
        <v>0</v>
      </c>
      <c r="P3259" s="168">
        <f>IF(P$2=$A3259,Data!M270,0)</f>
        <v>0</v>
      </c>
      <c r="Q3259" s="168">
        <f>IF(Q$2=$A3259,Data!N270,0)</f>
        <v>0</v>
      </c>
      <c r="R3259" s="169">
        <f>IF(R$2=$A3259,Data!O270,0)</f>
        <v>0</v>
      </c>
      <c r="S3259" s="169">
        <f>IF(S$2=$A3259,Data!P270,0)</f>
        <v>0</v>
      </c>
      <c r="T3259" s="169">
        <f>IF(T$2=$A3259,Data!Q270,0)</f>
        <v>0</v>
      </c>
      <c r="U3259" s="169">
        <f>IF(U$2=$A3259,Data!R270,0)</f>
        <v>0</v>
      </c>
      <c r="V3259" s="169">
        <f>IF(V$2=$A3259,Data!S270,0)</f>
        <v>0</v>
      </c>
      <c r="W3259" s="169">
        <f>IF(W$2=$A3259,Data!T270,0)</f>
        <v>0</v>
      </c>
      <c r="X3259" s="169">
        <f>IF(X$2=$A3259,Data!U270,0)</f>
        <v>0</v>
      </c>
      <c r="Y3259" s="169">
        <f>IF(Y$2=$A3259,Data!V270,0)</f>
        <v>0</v>
      </c>
      <c r="Z3259" s="169">
        <f>IF(Z$2=$A3259,Data!W270,0)</f>
        <v>0</v>
      </c>
      <c r="AA3259" s="169">
        <f>IF(AA$2=$A3259,Data!X270,0)</f>
        <v>0</v>
      </c>
      <c r="AB3259" s="169">
        <f>IF(AB$2=$A3259,Data!Y270,0)</f>
        <v>0</v>
      </c>
      <c r="AC3259" s="169">
        <f>IF(AC$2=$A3259,Data!Z270,0)</f>
        <v>0</v>
      </c>
      <c r="AD3259" s="170">
        <f>IF(AD$2=$A3259,Data!AA270,0)</f>
        <v>0</v>
      </c>
      <c r="AE3259" s="171">
        <f>IF(AE$2=$A3259,Data!AB270,0)</f>
        <v>0</v>
      </c>
      <c r="AF3259" s="170">
        <f>IF(AF$2=$A3259,Data!AC270,0)</f>
        <v>0</v>
      </c>
      <c r="AG3259" s="171">
        <f>IF(AG$2=$A3259,Data!AD270,0)</f>
        <v>0</v>
      </c>
      <c r="AH3259" s="170">
        <f>IF(AH$2=$A3259,Data!AE270,0)</f>
        <v>0</v>
      </c>
      <c r="AI3259" s="171">
        <f>IF(AI$2=$A3259,Data!AF270,0)</f>
        <v>0</v>
      </c>
      <c r="AJ3259" s="170">
        <f>IF(AJ$2=$A3259,Data!AG270,0)</f>
        <v>0</v>
      </c>
      <c r="AK3259" s="171">
        <f>IF(AK$2=$A3259,Data!AH270,0)</f>
        <v>0</v>
      </c>
      <c r="AL3259" s="170">
        <f>IF(AL$2=$A3259,Data!AI270,0)</f>
        <v>0</v>
      </c>
      <c r="AM3259" t="str">
        <f t="shared" si="100"/>
        <v>BA</v>
      </c>
      <c r="AN3259" t="e">
        <f>+INDEX(Validation!$D$4:$D$250,MATCH(Merge!B3259,Validation!$E$4:$E$250,0))</f>
        <v>#N/A</v>
      </c>
      <c r="AO3259" s="172">
        <f t="shared" si="101"/>
        <v>0</v>
      </c>
    </row>
    <row r="3260" spans="1:41" ht="15" x14ac:dyDescent="0.25">
      <c r="A3260">
        <f>Inputs!$H$18</f>
        <v>8</v>
      </c>
      <c r="B3260" t="str">
        <f>Inputs!$D$4</f>
        <v>Select Agency…</v>
      </c>
      <c r="C3260" s="166" t="str">
        <f>Inputs!$I$6</f>
        <v>(insert code)</v>
      </c>
      <c r="D3260" t="str">
        <f>IFERROR(INDEX(Inputs!$I$11:$I$19,MATCH(A3260,Inputs!$H$11:$H$19)),"")</f>
        <v>(insert code)</v>
      </c>
      <c r="E3260" t="s">
        <v>902</v>
      </c>
      <c r="F3260" s="168">
        <f>IF(F$2=$A3260,Data!C271,0)</f>
        <v>0</v>
      </c>
      <c r="G3260" s="168">
        <f>IF(G$2=$A3260,Data!D271,0)</f>
        <v>0</v>
      </c>
      <c r="H3260" s="168">
        <f>IF(H$2=$A3260,Data!E271,0)</f>
        <v>0</v>
      </c>
      <c r="I3260" s="168">
        <f>IF(I$2=$A3260,Data!F271,0)</f>
        <v>0</v>
      </c>
      <c r="J3260" s="168">
        <f>IF(J$2=$A3260,Data!G271,0)</f>
        <v>0</v>
      </c>
      <c r="K3260" s="168">
        <f>IF(K$2=$A3260,Data!H271,0)</f>
        <v>0</v>
      </c>
      <c r="L3260" s="168">
        <f>IF(L$2=$A3260,Data!I271,0)</f>
        <v>0</v>
      </c>
      <c r="M3260" s="168">
        <f>IF(M$2=$A3260,Data!J271,0)</f>
        <v>0</v>
      </c>
      <c r="N3260" s="168">
        <f>IF(N$2=$A3260,Data!K271,0)</f>
        <v>0</v>
      </c>
      <c r="O3260" s="168">
        <f>IF(O$2=$A3260,Data!L271,0)</f>
        <v>0</v>
      </c>
      <c r="P3260" s="168">
        <f>IF(P$2=$A3260,Data!M271,0)</f>
        <v>0</v>
      </c>
      <c r="Q3260" s="168">
        <f>IF(Q$2=$A3260,Data!N271,0)</f>
        <v>0</v>
      </c>
      <c r="R3260" s="169">
        <f>IF(R$2=$A3260,Data!O271,0)</f>
        <v>0</v>
      </c>
      <c r="S3260" s="169">
        <f>IF(S$2=$A3260,Data!P271,0)</f>
        <v>0</v>
      </c>
      <c r="T3260" s="169">
        <f>IF(T$2=$A3260,Data!Q271,0)</f>
        <v>0</v>
      </c>
      <c r="U3260" s="169">
        <f>IF(U$2=$A3260,Data!R271,0)</f>
        <v>0</v>
      </c>
      <c r="V3260" s="169">
        <f>IF(V$2=$A3260,Data!S271,0)</f>
        <v>0</v>
      </c>
      <c r="W3260" s="169">
        <f>IF(W$2=$A3260,Data!T271,0)</f>
        <v>0</v>
      </c>
      <c r="X3260" s="169">
        <f>IF(X$2=$A3260,Data!U271,0)</f>
        <v>0</v>
      </c>
      <c r="Y3260" s="169">
        <f>IF(Y$2=$A3260,Data!V271,0)</f>
        <v>0</v>
      </c>
      <c r="Z3260" s="169">
        <f>IF(Z$2=$A3260,Data!W271,0)</f>
        <v>0</v>
      </c>
      <c r="AA3260" s="169">
        <f>IF(AA$2=$A3260,Data!X271,0)</f>
        <v>0</v>
      </c>
      <c r="AB3260" s="169">
        <f>IF(AB$2=$A3260,Data!Y271,0)</f>
        <v>0</v>
      </c>
      <c r="AC3260" s="169">
        <f>IF(AC$2=$A3260,Data!Z271,0)</f>
        <v>0</v>
      </c>
      <c r="AD3260" s="170">
        <f>IF(AD$2=$A3260,Data!AA271,0)</f>
        <v>0</v>
      </c>
      <c r="AE3260" s="171">
        <f>IF(AE$2=$A3260,Data!AB271,0)</f>
        <v>0</v>
      </c>
      <c r="AF3260" s="170">
        <f>IF(AF$2=$A3260,Data!AC271,0)</f>
        <v>0</v>
      </c>
      <c r="AG3260" s="171">
        <f>IF(AG$2=$A3260,Data!AD271,0)</f>
        <v>0</v>
      </c>
      <c r="AH3260" s="170">
        <f>IF(AH$2=$A3260,Data!AE271,0)</f>
        <v>0</v>
      </c>
      <c r="AI3260" s="171">
        <f>IF(AI$2=$A3260,Data!AF271,0)</f>
        <v>0</v>
      </c>
      <c r="AJ3260" s="170">
        <f>IF(AJ$2=$A3260,Data!AG271,0)</f>
        <v>0</v>
      </c>
      <c r="AK3260" s="171">
        <f>IF(AK$2=$A3260,Data!AH271,0)</f>
        <v>0</v>
      </c>
      <c r="AL3260" s="170">
        <f>IF(AL$2=$A3260,Data!AI271,0)</f>
        <v>0</v>
      </c>
      <c r="AM3260" t="str">
        <f t="shared" si="100"/>
        <v>BA</v>
      </c>
      <c r="AN3260" t="e">
        <f>+INDEX(Validation!$D$4:$D$250,MATCH(Merge!B3260,Validation!$E$4:$E$250,0))</f>
        <v>#N/A</v>
      </c>
      <c r="AO3260" s="172">
        <f t="shared" si="101"/>
        <v>0</v>
      </c>
    </row>
    <row r="3261" spans="1:41" ht="15" x14ac:dyDescent="0.25">
      <c r="A3261">
        <f>Inputs!$H$18</f>
        <v>8</v>
      </c>
      <c r="B3261" t="str">
        <f>Inputs!$D$4</f>
        <v>Select Agency…</v>
      </c>
      <c r="C3261" s="166" t="str">
        <f>Inputs!$I$6</f>
        <v>(insert code)</v>
      </c>
      <c r="D3261" t="str">
        <f>IFERROR(INDEX(Inputs!$I$11:$I$19,MATCH(A3261,Inputs!$H$11:$H$19)),"")</f>
        <v>(insert code)</v>
      </c>
      <c r="E3261" t="s">
        <v>902</v>
      </c>
      <c r="F3261" s="168">
        <f>IF(F$2=$A3261,Data!C272,0)</f>
        <v>0</v>
      </c>
      <c r="G3261" s="168">
        <f>IF(G$2=$A3261,Data!D272,0)</f>
        <v>0</v>
      </c>
      <c r="H3261" s="168">
        <f>IF(H$2=$A3261,Data!E272,0)</f>
        <v>0</v>
      </c>
      <c r="I3261" s="168">
        <f>IF(I$2=$A3261,Data!F272,0)</f>
        <v>0</v>
      </c>
      <c r="J3261" s="168">
        <f>IF(J$2=$A3261,Data!G272,0)</f>
        <v>0</v>
      </c>
      <c r="K3261" s="168">
        <f>IF(K$2=$A3261,Data!H272,0)</f>
        <v>0</v>
      </c>
      <c r="L3261" s="168">
        <f>IF(L$2=$A3261,Data!I272,0)</f>
        <v>0</v>
      </c>
      <c r="M3261" s="168">
        <f>IF(M$2=$A3261,Data!J272,0)</f>
        <v>0</v>
      </c>
      <c r="N3261" s="168">
        <f>IF(N$2=$A3261,Data!K272,0)</f>
        <v>0</v>
      </c>
      <c r="O3261" s="168">
        <f>IF(O$2=$A3261,Data!L272,0)</f>
        <v>0</v>
      </c>
      <c r="P3261" s="168">
        <f>IF(P$2=$A3261,Data!M272,0)</f>
        <v>0</v>
      </c>
      <c r="Q3261" s="168">
        <f>IF(Q$2=$A3261,Data!N272,0)</f>
        <v>0</v>
      </c>
      <c r="R3261" s="169">
        <f>IF(R$2=$A3261,Data!O272,0)</f>
        <v>0</v>
      </c>
      <c r="S3261" s="169">
        <f>IF(S$2=$A3261,Data!P272,0)</f>
        <v>0</v>
      </c>
      <c r="T3261" s="169">
        <f>IF(T$2=$A3261,Data!Q272,0)</f>
        <v>0</v>
      </c>
      <c r="U3261" s="169">
        <f>IF(U$2=$A3261,Data!R272,0)</f>
        <v>0</v>
      </c>
      <c r="V3261" s="169">
        <f>IF(V$2=$A3261,Data!S272,0)</f>
        <v>0</v>
      </c>
      <c r="W3261" s="169">
        <f>IF(W$2=$A3261,Data!T272,0)</f>
        <v>0</v>
      </c>
      <c r="X3261" s="169">
        <f>IF(X$2=$A3261,Data!U272,0)</f>
        <v>0</v>
      </c>
      <c r="Y3261" s="169">
        <f>IF(Y$2=$A3261,Data!V272,0)</f>
        <v>0</v>
      </c>
      <c r="Z3261" s="169">
        <f>IF(Z$2=$A3261,Data!W272,0)</f>
        <v>0</v>
      </c>
      <c r="AA3261" s="169">
        <f>IF(AA$2=$A3261,Data!X272,0)</f>
        <v>0</v>
      </c>
      <c r="AB3261" s="169">
        <f>IF(AB$2=$A3261,Data!Y272,0)</f>
        <v>0</v>
      </c>
      <c r="AC3261" s="169">
        <f>IF(AC$2=$A3261,Data!Z272,0)</f>
        <v>0</v>
      </c>
      <c r="AD3261" s="170">
        <f>IF(AD$2=$A3261,Data!AA272,0)</f>
        <v>0</v>
      </c>
      <c r="AE3261" s="171">
        <f>IF(AE$2=$A3261,Data!AB272,0)</f>
        <v>0</v>
      </c>
      <c r="AF3261" s="170">
        <f>IF(AF$2=$A3261,Data!AC272,0)</f>
        <v>0</v>
      </c>
      <c r="AG3261" s="171">
        <f>IF(AG$2=$A3261,Data!AD272,0)</f>
        <v>0</v>
      </c>
      <c r="AH3261" s="170">
        <f>IF(AH$2=$A3261,Data!AE272,0)</f>
        <v>0</v>
      </c>
      <c r="AI3261" s="171">
        <f>IF(AI$2=$A3261,Data!AF272,0)</f>
        <v>0</v>
      </c>
      <c r="AJ3261" s="170">
        <f>IF(AJ$2=$A3261,Data!AG272,0)</f>
        <v>0</v>
      </c>
      <c r="AK3261" s="171">
        <f>IF(AK$2=$A3261,Data!AH272,0)</f>
        <v>0</v>
      </c>
      <c r="AL3261" s="170">
        <f>IF(AL$2=$A3261,Data!AI272,0)</f>
        <v>0</v>
      </c>
      <c r="AM3261" t="str">
        <f t="shared" si="100"/>
        <v>BA</v>
      </c>
      <c r="AN3261" t="e">
        <f>+INDEX(Validation!$D$4:$D$250,MATCH(Merge!B3261,Validation!$E$4:$E$250,0))</f>
        <v>#N/A</v>
      </c>
      <c r="AO3261" s="172">
        <f t="shared" si="101"/>
        <v>0</v>
      </c>
    </row>
    <row r="3262" spans="1:41" ht="15" x14ac:dyDescent="0.25">
      <c r="A3262">
        <f>Inputs!$H$18</f>
        <v>8</v>
      </c>
      <c r="B3262" t="str">
        <f>Inputs!$D$4</f>
        <v>Select Agency…</v>
      </c>
      <c r="C3262" s="166" t="str">
        <f>Inputs!$I$6</f>
        <v>(insert code)</v>
      </c>
      <c r="D3262" t="str">
        <f>IFERROR(INDEX(Inputs!$I$11:$I$19,MATCH(A3262,Inputs!$H$11:$H$19)),"")</f>
        <v>(insert code)</v>
      </c>
      <c r="E3262" t="s">
        <v>902</v>
      </c>
      <c r="F3262" s="168">
        <f>IF(F$2=$A3262,Data!C273,0)</f>
        <v>0</v>
      </c>
      <c r="G3262" s="168">
        <f>IF(G$2=$A3262,Data!D273,0)</f>
        <v>0</v>
      </c>
      <c r="H3262" s="168">
        <f>IF(H$2=$A3262,Data!E273,0)</f>
        <v>0</v>
      </c>
      <c r="I3262" s="168">
        <f>IF(I$2=$A3262,Data!F273,0)</f>
        <v>0</v>
      </c>
      <c r="J3262" s="168">
        <f>IF(J$2=$A3262,Data!G273,0)</f>
        <v>0</v>
      </c>
      <c r="K3262" s="168">
        <f>IF(K$2=$A3262,Data!H273,0)</f>
        <v>0</v>
      </c>
      <c r="L3262" s="168">
        <f>IF(L$2=$A3262,Data!I273,0)</f>
        <v>0</v>
      </c>
      <c r="M3262" s="168">
        <f>IF(M$2=$A3262,Data!J273,0)</f>
        <v>0</v>
      </c>
      <c r="N3262" s="168">
        <f>IF(N$2=$A3262,Data!K273,0)</f>
        <v>0</v>
      </c>
      <c r="O3262" s="168">
        <f>IF(O$2=$A3262,Data!L273,0)</f>
        <v>0</v>
      </c>
      <c r="P3262" s="168">
        <f>IF(P$2=$A3262,Data!M273,0)</f>
        <v>0</v>
      </c>
      <c r="Q3262" s="168">
        <f>IF(Q$2=$A3262,Data!N273,0)</f>
        <v>0</v>
      </c>
      <c r="R3262" s="169">
        <f>IF(R$2=$A3262,Data!O273,0)</f>
        <v>0</v>
      </c>
      <c r="S3262" s="169">
        <f>IF(S$2=$A3262,Data!P273,0)</f>
        <v>0</v>
      </c>
      <c r="T3262" s="169">
        <f>IF(T$2=$A3262,Data!Q273,0)</f>
        <v>0</v>
      </c>
      <c r="U3262" s="169">
        <f>IF(U$2=$A3262,Data!R273,0)</f>
        <v>0</v>
      </c>
      <c r="V3262" s="169">
        <f>IF(V$2=$A3262,Data!S273,0)</f>
        <v>0</v>
      </c>
      <c r="W3262" s="169">
        <f>IF(W$2=$A3262,Data!T273,0)</f>
        <v>0</v>
      </c>
      <c r="X3262" s="169">
        <f>IF(X$2=$A3262,Data!U273,0)</f>
        <v>0</v>
      </c>
      <c r="Y3262" s="169">
        <f>IF(Y$2=$A3262,Data!V273,0)</f>
        <v>0</v>
      </c>
      <c r="Z3262" s="169">
        <f>IF(Z$2=$A3262,Data!W273,0)</f>
        <v>0</v>
      </c>
      <c r="AA3262" s="169">
        <f>IF(AA$2=$A3262,Data!X273,0)</f>
        <v>0</v>
      </c>
      <c r="AB3262" s="169">
        <f>IF(AB$2=$A3262,Data!Y273,0)</f>
        <v>0</v>
      </c>
      <c r="AC3262" s="169">
        <f>IF(AC$2=$A3262,Data!Z273,0)</f>
        <v>0</v>
      </c>
      <c r="AD3262" s="170">
        <f>IF(AD$2=$A3262,Data!AA273,0)</f>
        <v>0</v>
      </c>
      <c r="AE3262" s="171">
        <f>IF(AE$2=$A3262,Data!AB273,0)</f>
        <v>0</v>
      </c>
      <c r="AF3262" s="170">
        <f>IF(AF$2=$A3262,Data!AC273,0)</f>
        <v>0</v>
      </c>
      <c r="AG3262" s="171">
        <f>IF(AG$2=$A3262,Data!AD273,0)</f>
        <v>0</v>
      </c>
      <c r="AH3262" s="170">
        <f>IF(AH$2=$A3262,Data!AE273,0)</f>
        <v>0</v>
      </c>
      <c r="AI3262" s="171">
        <f>IF(AI$2=$A3262,Data!AF273,0)</f>
        <v>0</v>
      </c>
      <c r="AJ3262" s="170">
        <f>IF(AJ$2=$A3262,Data!AG273,0)</f>
        <v>0</v>
      </c>
      <c r="AK3262" s="171">
        <f>IF(AK$2=$A3262,Data!AH273,0)</f>
        <v>0</v>
      </c>
      <c r="AL3262" s="170">
        <f>IF(AL$2=$A3262,Data!AI273,0)</f>
        <v>0</v>
      </c>
      <c r="AM3262" t="str">
        <f t="shared" si="100"/>
        <v>BA</v>
      </c>
      <c r="AN3262" t="e">
        <f>+INDEX(Validation!$D$4:$D$250,MATCH(Merge!B3262,Validation!$E$4:$E$250,0))</f>
        <v>#N/A</v>
      </c>
      <c r="AO3262" s="172">
        <f t="shared" si="101"/>
        <v>0</v>
      </c>
    </row>
    <row r="3263" spans="1:41" ht="15" x14ac:dyDescent="0.25">
      <c r="A3263">
        <f>Inputs!$H$18</f>
        <v>8</v>
      </c>
      <c r="B3263" t="str">
        <f>Inputs!$D$4</f>
        <v>Select Agency…</v>
      </c>
      <c r="C3263" s="166" t="str">
        <f>Inputs!$I$6</f>
        <v>(insert code)</v>
      </c>
      <c r="D3263" t="str">
        <f>IFERROR(INDEX(Inputs!$I$11:$I$19,MATCH(A3263,Inputs!$H$11:$H$19)),"")</f>
        <v>(insert code)</v>
      </c>
      <c r="E3263" t="s">
        <v>902</v>
      </c>
      <c r="F3263" s="168">
        <f>IF(F$2=$A3263,Data!C274,0)</f>
        <v>0</v>
      </c>
      <c r="G3263" s="168">
        <f>IF(G$2=$A3263,Data!D274,0)</f>
        <v>0</v>
      </c>
      <c r="H3263" s="168">
        <f>IF(H$2=$A3263,Data!E274,0)</f>
        <v>0</v>
      </c>
      <c r="I3263" s="168">
        <f>IF(I$2=$A3263,Data!F274,0)</f>
        <v>0</v>
      </c>
      <c r="J3263" s="168">
        <f>IF(J$2=$A3263,Data!G274,0)</f>
        <v>0</v>
      </c>
      <c r="K3263" s="168">
        <f>IF(K$2=$A3263,Data!H274,0)</f>
        <v>0</v>
      </c>
      <c r="L3263" s="168">
        <f>IF(L$2=$A3263,Data!I274,0)</f>
        <v>0</v>
      </c>
      <c r="M3263" s="168">
        <f>IF(M$2=$A3263,Data!J274,0)</f>
        <v>0</v>
      </c>
      <c r="N3263" s="168">
        <f>IF(N$2=$A3263,Data!K274,0)</f>
        <v>0</v>
      </c>
      <c r="O3263" s="168">
        <f>IF(O$2=$A3263,Data!L274,0)</f>
        <v>0</v>
      </c>
      <c r="P3263" s="168">
        <f>IF(P$2=$A3263,Data!M274,0)</f>
        <v>0</v>
      </c>
      <c r="Q3263" s="168">
        <f>IF(Q$2=$A3263,Data!N274,0)</f>
        <v>0</v>
      </c>
      <c r="R3263" s="169">
        <f>IF(R$2=$A3263,Data!O274,0)</f>
        <v>0</v>
      </c>
      <c r="S3263" s="169">
        <f>IF(S$2=$A3263,Data!P274,0)</f>
        <v>0</v>
      </c>
      <c r="T3263" s="169">
        <f>IF(T$2=$A3263,Data!Q274,0)</f>
        <v>0</v>
      </c>
      <c r="U3263" s="169">
        <f>IF(U$2=$A3263,Data!R274,0)</f>
        <v>0</v>
      </c>
      <c r="V3263" s="169">
        <f>IF(V$2=$A3263,Data!S274,0)</f>
        <v>0</v>
      </c>
      <c r="W3263" s="169">
        <f>IF(W$2=$A3263,Data!T274,0)</f>
        <v>0</v>
      </c>
      <c r="X3263" s="169">
        <f>IF(X$2=$A3263,Data!U274,0)</f>
        <v>0</v>
      </c>
      <c r="Y3263" s="169">
        <f>IF(Y$2=$A3263,Data!V274,0)</f>
        <v>0</v>
      </c>
      <c r="Z3263" s="169">
        <f>IF(Z$2=$A3263,Data!W274,0)</f>
        <v>0</v>
      </c>
      <c r="AA3263" s="169">
        <f>IF(AA$2=$A3263,Data!X274,0)</f>
        <v>0</v>
      </c>
      <c r="AB3263" s="169">
        <f>IF(AB$2=$A3263,Data!Y274,0)</f>
        <v>0</v>
      </c>
      <c r="AC3263" s="169">
        <f>IF(AC$2=$A3263,Data!Z274,0)</f>
        <v>0</v>
      </c>
      <c r="AD3263" s="170">
        <f>IF(AD$2=$A3263,Data!AA274,0)</f>
        <v>0</v>
      </c>
      <c r="AE3263" s="171">
        <f>IF(AE$2=$A3263,Data!AB274,0)</f>
        <v>0</v>
      </c>
      <c r="AF3263" s="170">
        <f>IF(AF$2=$A3263,Data!AC274,0)</f>
        <v>0</v>
      </c>
      <c r="AG3263" s="171">
        <f>IF(AG$2=$A3263,Data!AD274,0)</f>
        <v>0</v>
      </c>
      <c r="AH3263" s="170">
        <f>IF(AH$2=$A3263,Data!AE274,0)</f>
        <v>0</v>
      </c>
      <c r="AI3263" s="171">
        <f>IF(AI$2=$A3263,Data!AF274,0)</f>
        <v>0</v>
      </c>
      <c r="AJ3263" s="170">
        <f>IF(AJ$2=$A3263,Data!AG274,0)</f>
        <v>0</v>
      </c>
      <c r="AK3263" s="171">
        <f>IF(AK$2=$A3263,Data!AH274,0)</f>
        <v>0</v>
      </c>
      <c r="AL3263" s="170">
        <f>IF(AL$2=$A3263,Data!AI274,0)</f>
        <v>0</v>
      </c>
      <c r="AM3263" t="str">
        <f t="shared" si="100"/>
        <v>BA</v>
      </c>
      <c r="AN3263" t="e">
        <f>+INDEX(Validation!$D$4:$D$250,MATCH(Merge!B3263,Validation!$E$4:$E$250,0))</f>
        <v>#N/A</v>
      </c>
      <c r="AO3263" s="172">
        <f t="shared" si="101"/>
        <v>0</v>
      </c>
    </row>
    <row r="3264" spans="1:41" ht="15" x14ac:dyDescent="0.25">
      <c r="A3264">
        <f>Inputs!$H$18</f>
        <v>8</v>
      </c>
      <c r="B3264" t="str">
        <f>Inputs!$D$4</f>
        <v>Select Agency…</v>
      </c>
      <c r="C3264" s="166" t="str">
        <f>Inputs!$I$6</f>
        <v>(insert code)</v>
      </c>
      <c r="D3264" t="str">
        <f>IFERROR(INDEX(Inputs!$I$11:$I$19,MATCH(A3264,Inputs!$H$11:$H$19)),"")</f>
        <v>(insert code)</v>
      </c>
      <c r="E3264" t="s">
        <v>902</v>
      </c>
      <c r="F3264" s="168">
        <f>IF(F$2=$A3264,Data!C275,0)</f>
        <v>0</v>
      </c>
      <c r="G3264" s="168">
        <f>IF(G$2=$A3264,Data!D275,0)</f>
        <v>0</v>
      </c>
      <c r="H3264" s="168">
        <f>IF(H$2=$A3264,Data!E275,0)</f>
        <v>0</v>
      </c>
      <c r="I3264" s="168">
        <f>IF(I$2=$A3264,Data!F275,0)</f>
        <v>0</v>
      </c>
      <c r="J3264" s="168">
        <f>IF(J$2=$A3264,Data!G275,0)</f>
        <v>0</v>
      </c>
      <c r="K3264" s="168">
        <f>IF(K$2=$A3264,Data!H275,0)</f>
        <v>0</v>
      </c>
      <c r="L3264" s="168">
        <f>IF(L$2=$A3264,Data!I275,0)</f>
        <v>0</v>
      </c>
      <c r="M3264" s="168">
        <f>IF(M$2=$A3264,Data!J275,0)</f>
        <v>0</v>
      </c>
      <c r="N3264" s="168">
        <f>IF(N$2=$A3264,Data!K275,0)</f>
        <v>0</v>
      </c>
      <c r="O3264" s="168">
        <f>IF(O$2=$A3264,Data!L275,0)</f>
        <v>0</v>
      </c>
      <c r="P3264" s="168">
        <f>IF(P$2=$A3264,Data!M275,0)</f>
        <v>0</v>
      </c>
      <c r="Q3264" s="168">
        <f>IF(Q$2=$A3264,Data!N275,0)</f>
        <v>0</v>
      </c>
      <c r="R3264" s="169">
        <f>IF(R$2=$A3264,Data!O275,0)</f>
        <v>0</v>
      </c>
      <c r="S3264" s="169">
        <f>IF(S$2=$A3264,Data!P275,0)</f>
        <v>0</v>
      </c>
      <c r="T3264" s="169">
        <f>IF(T$2=$A3264,Data!Q275,0)</f>
        <v>0</v>
      </c>
      <c r="U3264" s="169">
        <f>IF(U$2=$A3264,Data!R275,0)</f>
        <v>0</v>
      </c>
      <c r="V3264" s="169">
        <f>IF(V$2=$A3264,Data!S275,0)</f>
        <v>0</v>
      </c>
      <c r="W3264" s="169">
        <f>IF(W$2=$A3264,Data!T275,0)</f>
        <v>0</v>
      </c>
      <c r="X3264" s="169">
        <f>IF(X$2=$A3264,Data!U275,0)</f>
        <v>0</v>
      </c>
      <c r="Y3264" s="169">
        <f>IF(Y$2=$A3264,Data!V275,0)</f>
        <v>0</v>
      </c>
      <c r="Z3264" s="169">
        <f>IF(Z$2=$A3264,Data!W275,0)</f>
        <v>0</v>
      </c>
      <c r="AA3264" s="169">
        <f>IF(AA$2=$A3264,Data!X275,0)</f>
        <v>0</v>
      </c>
      <c r="AB3264" s="169">
        <f>IF(AB$2=$A3264,Data!Y275,0)</f>
        <v>0</v>
      </c>
      <c r="AC3264" s="169">
        <f>IF(AC$2=$A3264,Data!Z275,0)</f>
        <v>0</v>
      </c>
      <c r="AD3264" s="170">
        <f>IF(AD$2=$A3264,Data!AA275,0)</f>
        <v>0</v>
      </c>
      <c r="AE3264" s="171">
        <f>IF(AE$2=$A3264,Data!AB275,0)</f>
        <v>0</v>
      </c>
      <c r="AF3264" s="170">
        <f>IF(AF$2=$A3264,Data!AC275,0)</f>
        <v>0</v>
      </c>
      <c r="AG3264" s="171">
        <f>IF(AG$2=$A3264,Data!AD275,0)</f>
        <v>0</v>
      </c>
      <c r="AH3264" s="170">
        <f>IF(AH$2=$A3264,Data!AE275,0)</f>
        <v>0</v>
      </c>
      <c r="AI3264" s="171">
        <f>IF(AI$2=$A3264,Data!AF275,0)</f>
        <v>0</v>
      </c>
      <c r="AJ3264" s="170">
        <f>IF(AJ$2=$A3264,Data!AG275,0)</f>
        <v>0</v>
      </c>
      <c r="AK3264" s="171">
        <f>IF(AK$2=$A3264,Data!AH275,0)</f>
        <v>0</v>
      </c>
      <c r="AL3264" s="170">
        <f>IF(AL$2=$A3264,Data!AI275,0)</f>
        <v>0</v>
      </c>
      <c r="AM3264" t="str">
        <f t="shared" si="100"/>
        <v>BA</v>
      </c>
      <c r="AN3264" t="e">
        <f>+INDEX(Validation!$D$4:$D$250,MATCH(Merge!B3264,Validation!$E$4:$E$250,0))</f>
        <v>#N/A</v>
      </c>
      <c r="AO3264" s="172">
        <f t="shared" si="101"/>
        <v>0</v>
      </c>
    </row>
    <row r="3265" spans="1:41" ht="15" x14ac:dyDescent="0.25">
      <c r="A3265">
        <f>Inputs!$H$18</f>
        <v>8</v>
      </c>
      <c r="B3265" t="str">
        <f>Inputs!$D$4</f>
        <v>Select Agency…</v>
      </c>
      <c r="C3265" s="166" t="str">
        <f>Inputs!$I$6</f>
        <v>(insert code)</v>
      </c>
      <c r="D3265" t="str">
        <f>IFERROR(INDEX(Inputs!$I$11:$I$19,MATCH(A3265,Inputs!$H$11:$H$19)),"")</f>
        <v>(insert code)</v>
      </c>
      <c r="E3265" t="s">
        <v>902</v>
      </c>
      <c r="F3265" s="168">
        <f>IF(F$2=$A3265,Data!C276,0)</f>
        <v>0</v>
      </c>
      <c r="G3265" s="168">
        <f>IF(G$2=$A3265,Data!D276,0)</f>
        <v>0</v>
      </c>
      <c r="H3265" s="168">
        <f>IF(H$2=$A3265,Data!E276,0)</f>
        <v>0</v>
      </c>
      <c r="I3265" s="168">
        <f>IF(I$2=$A3265,Data!F276,0)</f>
        <v>0</v>
      </c>
      <c r="J3265" s="168">
        <f>IF(J$2=$A3265,Data!G276,0)</f>
        <v>0</v>
      </c>
      <c r="K3265" s="168">
        <f>IF(K$2=$A3265,Data!H276,0)</f>
        <v>0</v>
      </c>
      <c r="L3265" s="168">
        <f>IF(L$2=$A3265,Data!I276,0)</f>
        <v>0</v>
      </c>
      <c r="M3265" s="168">
        <f>IF(M$2=$A3265,Data!J276,0)</f>
        <v>0</v>
      </c>
      <c r="N3265" s="168">
        <f>IF(N$2=$A3265,Data!K276,0)</f>
        <v>0</v>
      </c>
      <c r="O3265" s="168">
        <f>IF(O$2=$A3265,Data!L276,0)</f>
        <v>0</v>
      </c>
      <c r="P3265" s="168">
        <f>IF(P$2=$A3265,Data!M276,0)</f>
        <v>0</v>
      </c>
      <c r="Q3265" s="168">
        <f>IF(Q$2=$A3265,Data!N276,0)</f>
        <v>0</v>
      </c>
      <c r="R3265" s="169">
        <f>IF(R$2=$A3265,Data!O276,0)</f>
        <v>0</v>
      </c>
      <c r="S3265" s="169">
        <f>IF(S$2=$A3265,Data!P276,0)</f>
        <v>0</v>
      </c>
      <c r="T3265" s="169">
        <f>IF(T$2=$A3265,Data!Q276,0)</f>
        <v>0</v>
      </c>
      <c r="U3265" s="169">
        <f>IF(U$2=$A3265,Data!R276,0)</f>
        <v>0</v>
      </c>
      <c r="V3265" s="169">
        <f>IF(V$2=$A3265,Data!S276,0)</f>
        <v>0</v>
      </c>
      <c r="W3265" s="169">
        <f>IF(W$2=$A3265,Data!T276,0)</f>
        <v>0</v>
      </c>
      <c r="X3265" s="169">
        <f>IF(X$2=$A3265,Data!U276,0)</f>
        <v>0</v>
      </c>
      <c r="Y3265" s="169">
        <f>IF(Y$2=$A3265,Data!V276,0)</f>
        <v>0</v>
      </c>
      <c r="Z3265" s="169">
        <f>IF(Z$2=$A3265,Data!W276,0)</f>
        <v>0</v>
      </c>
      <c r="AA3265" s="169">
        <f>IF(AA$2=$A3265,Data!X276,0)</f>
        <v>0</v>
      </c>
      <c r="AB3265" s="169">
        <f>IF(AB$2=$A3265,Data!Y276,0)</f>
        <v>0</v>
      </c>
      <c r="AC3265" s="169">
        <f>IF(AC$2=$A3265,Data!Z276,0)</f>
        <v>0</v>
      </c>
      <c r="AD3265" s="170">
        <f>IF(AD$2=$A3265,Data!AA276,0)</f>
        <v>0</v>
      </c>
      <c r="AE3265" s="171">
        <f>IF(AE$2=$A3265,Data!AB276,0)</f>
        <v>0</v>
      </c>
      <c r="AF3265" s="170">
        <f>IF(AF$2=$A3265,Data!AC276,0)</f>
        <v>0</v>
      </c>
      <c r="AG3265" s="171">
        <f>IF(AG$2=$A3265,Data!AD276,0)</f>
        <v>0</v>
      </c>
      <c r="AH3265" s="170">
        <f>IF(AH$2=$A3265,Data!AE276,0)</f>
        <v>0</v>
      </c>
      <c r="AI3265" s="171">
        <f>IF(AI$2=$A3265,Data!AF276,0)</f>
        <v>0</v>
      </c>
      <c r="AJ3265" s="170">
        <f>IF(AJ$2=$A3265,Data!AG276,0)</f>
        <v>0</v>
      </c>
      <c r="AK3265" s="171">
        <f>IF(AK$2=$A3265,Data!AH276,0)</f>
        <v>0</v>
      </c>
      <c r="AL3265" s="170">
        <f>IF(AL$2=$A3265,Data!AI276,0)</f>
        <v>0</v>
      </c>
      <c r="AM3265" t="str">
        <f t="shared" si="100"/>
        <v>BA</v>
      </c>
      <c r="AN3265" t="e">
        <f>+INDEX(Validation!$D$4:$D$250,MATCH(Merge!B3265,Validation!$E$4:$E$250,0))</f>
        <v>#N/A</v>
      </c>
      <c r="AO3265" s="172">
        <f t="shared" si="101"/>
        <v>0</v>
      </c>
    </row>
    <row r="3266" spans="1:41" ht="15" x14ac:dyDescent="0.25">
      <c r="A3266">
        <f>Inputs!$H$18</f>
        <v>8</v>
      </c>
      <c r="B3266" t="str">
        <f>Inputs!$D$4</f>
        <v>Select Agency…</v>
      </c>
      <c r="C3266" s="166" t="str">
        <f>Inputs!$I$6</f>
        <v>(insert code)</v>
      </c>
      <c r="D3266" t="str">
        <f>IFERROR(INDEX(Inputs!$I$11:$I$19,MATCH(A3266,Inputs!$H$11:$H$19)),"")</f>
        <v>(insert code)</v>
      </c>
      <c r="E3266" t="s">
        <v>902</v>
      </c>
      <c r="F3266" s="168">
        <f>IF(F$2=$A3266,Data!C277,0)</f>
        <v>0</v>
      </c>
      <c r="G3266" s="168">
        <f>IF(G$2=$A3266,Data!D277,0)</f>
        <v>0</v>
      </c>
      <c r="H3266" s="168">
        <f>IF(H$2=$A3266,Data!E277,0)</f>
        <v>0</v>
      </c>
      <c r="I3266" s="168">
        <f>IF(I$2=$A3266,Data!F277,0)</f>
        <v>0</v>
      </c>
      <c r="J3266" s="168">
        <f>IF(J$2=$A3266,Data!G277,0)</f>
        <v>0</v>
      </c>
      <c r="K3266" s="168">
        <f>IF(K$2=$A3266,Data!H277,0)</f>
        <v>0</v>
      </c>
      <c r="L3266" s="168">
        <f>IF(L$2=$A3266,Data!I277,0)</f>
        <v>0</v>
      </c>
      <c r="M3266" s="168">
        <f>IF(M$2=$A3266,Data!J277,0)</f>
        <v>0</v>
      </c>
      <c r="N3266" s="168">
        <f>IF(N$2=$A3266,Data!K277,0)</f>
        <v>0</v>
      </c>
      <c r="O3266" s="168">
        <f>IF(O$2=$A3266,Data!L277,0)</f>
        <v>0</v>
      </c>
      <c r="P3266" s="168">
        <f>IF(P$2=$A3266,Data!M277,0)</f>
        <v>0</v>
      </c>
      <c r="Q3266" s="168">
        <f>IF(Q$2=$A3266,Data!N277,0)</f>
        <v>0</v>
      </c>
      <c r="R3266" s="169">
        <f>IF(R$2=$A3266,Data!O277,0)</f>
        <v>0</v>
      </c>
      <c r="S3266" s="169">
        <f>IF(S$2=$A3266,Data!P277,0)</f>
        <v>0</v>
      </c>
      <c r="T3266" s="169">
        <f>IF(T$2=$A3266,Data!Q277,0)</f>
        <v>0</v>
      </c>
      <c r="U3266" s="169">
        <f>IF(U$2=$A3266,Data!R277,0)</f>
        <v>0</v>
      </c>
      <c r="V3266" s="169">
        <f>IF(V$2=$A3266,Data!S277,0)</f>
        <v>0</v>
      </c>
      <c r="W3266" s="169">
        <f>IF(W$2=$A3266,Data!T277,0)</f>
        <v>0</v>
      </c>
      <c r="X3266" s="169">
        <f>IF(X$2=$A3266,Data!U277,0)</f>
        <v>0</v>
      </c>
      <c r="Y3266" s="169">
        <f>IF(Y$2=$A3266,Data!V277,0)</f>
        <v>0</v>
      </c>
      <c r="Z3266" s="169">
        <f>IF(Z$2=$A3266,Data!W277,0)</f>
        <v>0</v>
      </c>
      <c r="AA3266" s="169">
        <f>IF(AA$2=$A3266,Data!X277,0)</f>
        <v>0</v>
      </c>
      <c r="AB3266" s="169">
        <f>IF(AB$2=$A3266,Data!Y277,0)</f>
        <v>0</v>
      </c>
      <c r="AC3266" s="169">
        <f>IF(AC$2=$A3266,Data!Z277,0)</f>
        <v>0</v>
      </c>
      <c r="AD3266" s="170">
        <f>IF(AD$2=$A3266,Data!AA277,0)</f>
        <v>0</v>
      </c>
      <c r="AE3266" s="171">
        <f>IF(AE$2=$A3266,Data!AB277,0)</f>
        <v>0</v>
      </c>
      <c r="AF3266" s="170">
        <f>IF(AF$2=$A3266,Data!AC277,0)</f>
        <v>0</v>
      </c>
      <c r="AG3266" s="171">
        <f>IF(AG$2=$A3266,Data!AD277,0)</f>
        <v>0</v>
      </c>
      <c r="AH3266" s="170">
        <f>IF(AH$2=$A3266,Data!AE277,0)</f>
        <v>0</v>
      </c>
      <c r="AI3266" s="171">
        <f>IF(AI$2=$A3266,Data!AF277,0)</f>
        <v>0</v>
      </c>
      <c r="AJ3266" s="170">
        <f>IF(AJ$2=$A3266,Data!AG277,0)</f>
        <v>0</v>
      </c>
      <c r="AK3266" s="171">
        <f>IF(AK$2=$A3266,Data!AH277,0)</f>
        <v>0</v>
      </c>
      <c r="AL3266" s="170">
        <f>IF(AL$2=$A3266,Data!AI277,0)</f>
        <v>0</v>
      </c>
      <c r="AM3266" t="str">
        <f t="shared" si="100"/>
        <v>BA</v>
      </c>
      <c r="AN3266" t="e">
        <f>+INDEX(Validation!$D$4:$D$250,MATCH(Merge!B3266,Validation!$E$4:$E$250,0))</f>
        <v>#N/A</v>
      </c>
      <c r="AO3266" s="172">
        <f t="shared" si="101"/>
        <v>0</v>
      </c>
    </row>
    <row r="3267" spans="1:41" ht="15" x14ac:dyDescent="0.25">
      <c r="A3267">
        <f>Inputs!$H$18</f>
        <v>8</v>
      </c>
      <c r="B3267" t="str">
        <f>Inputs!$D$4</f>
        <v>Select Agency…</v>
      </c>
      <c r="C3267" s="166" t="str">
        <f>Inputs!$I$6</f>
        <v>(insert code)</v>
      </c>
      <c r="D3267" t="str">
        <f>IFERROR(INDEX(Inputs!$I$11:$I$19,MATCH(A3267,Inputs!$H$11:$H$19)),"")</f>
        <v>(insert code)</v>
      </c>
      <c r="E3267" t="s">
        <v>902</v>
      </c>
      <c r="F3267" s="168">
        <f>IF(F$2=$A3267,Data!C278,0)</f>
        <v>0</v>
      </c>
      <c r="G3267" s="168">
        <f>IF(G$2=$A3267,Data!D278,0)</f>
        <v>0</v>
      </c>
      <c r="H3267" s="168">
        <f>IF(H$2=$A3267,Data!E278,0)</f>
        <v>0</v>
      </c>
      <c r="I3267" s="168">
        <f>IF(I$2=$A3267,Data!F278,0)</f>
        <v>0</v>
      </c>
      <c r="J3267" s="168">
        <f>IF(J$2=$A3267,Data!G278,0)</f>
        <v>0</v>
      </c>
      <c r="K3267" s="168">
        <f>IF(K$2=$A3267,Data!H278,0)</f>
        <v>0</v>
      </c>
      <c r="L3267" s="168">
        <f>IF(L$2=$A3267,Data!I278,0)</f>
        <v>0</v>
      </c>
      <c r="M3267" s="168">
        <f>IF(M$2=$A3267,Data!J278,0)</f>
        <v>0</v>
      </c>
      <c r="N3267" s="168">
        <f>IF(N$2=$A3267,Data!K278,0)</f>
        <v>0</v>
      </c>
      <c r="O3267" s="168">
        <f>IF(O$2=$A3267,Data!L278,0)</f>
        <v>0</v>
      </c>
      <c r="P3267" s="168">
        <f>IF(P$2=$A3267,Data!M278,0)</f>
        <v>0</v>
      </c>
      <c r="Q3267" s="168">
        <f>IF(Q$2=$A3267,Data!N278,0)</f>
        <v>0</v>
      </c>
      <c r="R3267" s="169">
        <f>IF(R$2=$A3267,Data!O278,0)</f>
        <v>0</v>
      </c>
      <c r="S3267" s="169">
        <f>IF(S$2=$A3267,Data!P278,0)</f>
        <v>0</v>
      </c>
      <c r="T3267" s="169">
        <f>IF(T$2=$A3267,Data!Q278,0)</f>
        <v>0</v>
      </c>
      <c r="U3267" s="169">
        <f>IF(U$2=$A3267,Data!R278,0)</f>
        <v>0</v>
      </c>
      <c r="V3267" s="169">
        <f>IF(V$2=$A3267,Data!S278,0)</f>
        <v>0</v>
      </c>
      <c r="W3267" s="169">
        <f>IF(W$2=$A3267,Data!T278,0)</f>
        <v>0</v>
      </c>
      <c r="X3267" s="169">
        <f>IF(X$2=$A3267,Data!U278,0)</f>
        <v>0</v>
      </c>
      <c r="Y3267" s="169">
        <f>IF(Y$2=$A3267,Data!V278,0)</f>
        <v>0</v>
      </c>
      <c r="Z3267" s="169">
        <f>IF(Z$2=$A3267,Data!W278,0)</f>
        <v>0</v>
      </c>
      <c r="AA3267" s="169">
        <f>IF(AA$2=$A3267,Data!X278,0)</f>
        <v>0</v>
      </c>
      <c r="AB3267" s="169">
        <f>IF(AB$2=$A3267,Data!Y278,0)</f>
        <v>0</v>
      </c>
      <c r="AC3267" s="169">
        <f>IF(AC$2=$A3267,Data!Z278,0)</f>
        <v>0</v>
      </c>
      <c r="AD3267" s="170">
        <f>IF(AD$2=$A3267,Data!AA278,0)</f>
        <v>0</v>
      </c>
      <c r="AE3267" s="171">
        <f>IF(AE$2=$A3267,Data!AB278,0)</f>
        <v>0</v>
      </c>
      <c r="AF3267" s="170">
        <f>IF(AF$2=$A3267,Data!AC278,0)</f>
        <v>0</v>
      </c>
      <c r="AG3267" s="171">
        <f>IF(AG$2=$A3267,Data!AD278,0)</f>
        <v>0</v>
      </c>
      <c r="AH3267" s="170">
        <f>IF(AH$2=$A3267,Data!AE278,0)</f>
        <v>0</v>
      </c>
      <c r="AI3267" s="171">
        <f>IF(AI$2=$A3267,Data!AF278,0)</f>
        <v>0</v>
      </c>
      <c r="AJ3267" s="170">
        <f>IF(AJ$2=$A3267,Data!AG278,0)</f>
        <v>0</v>
      </c>
      <c r="AK3267" s="171">
        <f>IF(AK$2=$A3267,Data!AH278,0)</f>
        <v>0</v>
      </c>
      <c r="AL3267" s="170">
        <f>IF(AL$2=$A3267,Data!AI278,0)</f>
        <v>0</v>
      </c>
      <c r="AM3267" t="str">
        <f t="shared" ref="AM3267:AM3330" si="102">+LEFT(E3267,2)</f>
        <v>BA</v>
      </c>
      <c r="AN3267" t="e">
        <f>+INDEX(Validation!$D$4:$D$250,MATCH(Merge!B3267,Validation!$E$4:$E$250,0))</f>
        <v>#N/A</v>
      </c>
      <c r="AO3267" s="172">
        <f t="shared" si="101"/>
        <v>0</v>
      </c>
    </row>
    <row r="3268" spans="1:41" ht="15" x14ac:dyDescent="0.25">
      <c r="A3268">
        <f>Inputs!$H$18</f>
        <v>8</v>
      </c>
      <c r="B3268" t="str">
        <f>Inputs!$D$4</f>
        <v>Select Agency…</v>
      </c>
      <c r="C3268" s="166" t="str">
        <f>Inputs!$I$6</f>
        <v>(insert code)</v>
      </c>
      <c r="D3268" t="str">
        <f>IFERROR(INDEX(Inputs!$I$11:$I$19,MATCH(A3268,Inputs!$H$11:$H$19)),"")</f>
        <v>(insert code)</v>
      </c>
      <c r="E3268" t="s">
        <v>902</v>
      </c>
      <c r="F3268" s="168">
        <f>IF(F$2=$A3268,Data!C279,0)</f>
        <v>0</v>
      </c>
      <c r="G3268" s="168">
        <f>IF(G$2=$A3268,Data!D279,0)</f>
        <v>0</v>
      </c>
      <c r="H3268" s="168">
        <f>IF(H$2=$A3268,Data!E279,0)</f>
        <v>0</v>
      </c>
      <c r="I3268" s="168">
        <f>IF(I$2=$A3268,Data!F279,0)</f>
        <v>0</v>
      </c>
      <c r="J3268" s="168">
        <f>IF(J$2=$A3268,Data!G279,0)</f>
        <v>0</v>
      </c>
      <c r="K3268" s="168">
        <f>IF(K$2=$A3268,Data!H279,0)</f>
        <v>0</v>
      </c>
      <c r="L3268" s="168">
        <f>IF(L$2=$A3268,Data!I279,0)</f>
        <v>0</v>
      </c>
      <c r="M3268" s="168">
        <f>IF(M$2=$A3268,Data!J279,0)</f>
        <v>0</v>
      </c>
      <c r="N3268" s="168">
        <f>IF(N$2=$A3268,Data!K279,0)</f>
        <v>0</v>
      </c>
      <c r="O3268" s="168">
        <f>IF(O$2=$A3268,Data!L279,0)</f>
        <v>0</v>
      </c>
      <c r="P3268" s="168">
        <f>IF(P$2=$A3268,Data!M279,0)</f>
        <v>0</v>
      </c>
      <c r="Q3268" s="168">
        <f>IF(Q$2=$A3268,Data!N279,0)</f>
        <v>0</v>
      </c>
      <c r="R3268" s="169">
        <f>IF(R$2=$A3268,Data!O279,0)</f>
        <v>0</v>
      </c>
      <c r="S3268" s="169">
        <f>IF(S$2=$A3268,Data!P279,0)</f>
        <v>0</v>
      </c>
      <c r="T3268" s="169">
        <f>IF(T$2=$A3268,Data!Q279,0)</f>
        <v>0</v>
      </c>
      <c r="U3268" s="169">
        <f>IF(U$2=$A3268,Data!R279,0)</f>
        <v>0</v>
      </c>
      <c r="V3268" s="169">
        <f>IF(V$2=$A3268,Data!S279,0)</f>
        <v>0</v>
      </c>
      <c r="W3268" s="169">
        <f>IF(W$2=$A3268,Data!T279,0)</f>
        <v>0</v>
      </c>
      <c r="X3268" s="169">
        <f>IF(X$2=$A3268,Data!U279,0)</f>
        <v>0</v>
      </c>
      <c r="Y3268" s="169">
        <f>IF(Y$2=$A3268,Data!V279,0)</f>
        <v>0</v>
      </c>
      <c r="Z3268" s="169">
        <f>IF(Z$2=$A3268,Data!W279,0)</f>
        <v>0</v>
      </c>
      <c r="AA3268" s="169">
        <f>IF(AA$2=$A3268,Data!X279,0)</f>
        <v>0</v>
      </c>
      <c r="AB3268" s="169">
        <f>IF(AB$2=$A3268,Data!Y279,0)</f>
        <v>0</v>
      </c>
      <c r="AC3268" s="169">
        <f>IF(AC$2=$A3268,Data!Z279,0)</f>
        <v>0</v>
      </c>
      <c r="AD3268" s="170">
        <f>IF(AD$2=$A3268,Data!AA279,0)</f>
        <v>0</v>
      </c>
      <c r="AE3268" s="171">
        <f>IF(AE$2=$A3268,Data!AB279,0)</f>
        <v>0</v>
      </c>
      <c r="AF3268" s="170">
        <f>IF(AF$2=$A3268,Data!AC279,0)</f>
        <v>0</v>
      </c>
      <c r="AG3268" s="171">
        <f>IF(AG$2=$A3268,Data!AD279,0)</f>
        <v>0</v>
      </c>
      <c r="AH3268" s="170">
        <f>IF(AH$2=$A3268,Data!AE279,0)</f>
        <v>0</v>
      </c>
      <c r="AI3268" s="171">
        <f>IF(AI$2=$A3268,Data!AF279,0)</f>
        <v>0</v>
      </c>
      <c r="AJ3268" s="170">
        <f>IF(AJ$2=$A3268,Data!AG279,0)</f>
        <v>0</v>
      </c>
      <c r="AK3268" s="171">
        <f>IF(AK$2=$A3268,Data!AH279,0)</f>
        <v>0</v>
      </c>
      <c r="AL3268" s="170">
        <f>IF(AL$2=$A3268,Data!AI279,0)</f>
        <v>0</v>
      </c>
      <c r="AM3268" t="str">
        <f t="shared" si="102"/>
        <v>BA</v>
      </c>
      <c r="AN3268" t="e">
        <f>+INDEX(Validation!$D$4:$D$250,MATCH(Merge!B3268,Validation!$E$4:$E$250,0))</f>
        <v>#N/A</v>
      </c>
      <c r="AO3268" s="172">
        <f t="shared" ref="AO3268:AO3331" si="103">SUM(F3268:AL3268)</f>
        <v>0</v>
      </c>
    </row>
    <row r="3269" spans="1:41" ht="15" x14ac:dyDescent="0.25">
      <c r="A3269">
        <f>Inputs!$H$18</f>
        <v>8</v>
      </c>
      <c r="B3269" t="str">
        <f>Inputs!$D$4</f>
        <v>Select Agency…</v>
      </c>
      <c r="C3269" s="166" t="str">
        <f>Inputs!$I$6</f>
        <v>(insert code)</v>
      </c>
      <c r="D3269" t="str">
        <f>IFERROR(INDEX(Inputs!$I$11:$I$19,MATCH(A3269,Inputs!$H$11:$H$19)),"")</f>
        <v>(insert code)</v>
      </c>
      <c r="E3269" t="s">
        <v>902</v>
      </c>
      <c r="F3269" s="168">
        <f>IF(F$2=$A3269,Data!C280,0)</f>
        <v>0</v>
      </c>
      <c r="G3269" s="168">
        <f>IF(G$2=$A3269,Data!D280,0)</f>
        <v>0</v>
      </c>
      <c r="H3269" s="168">
        <f>IF(H$2=$A3269,Data!E280,0)</f>
        <v>0</v>
      </c>
      <c r="I3269" s="168">
        <f>IF(I$2=$A3269,Data!F280,0)</f>
        <v>0</v>
      </c>
      <c r="J3269" s="168">
        <f>IF(J$2=$A3269,Data!G280,0)</f>
        <v>0</v>
      </c>
      <c r="K3269" s="168">
        <f>IF(K$2=$A3269,Data!H280,0)</f>
        <v>0</v>
      </c>
      <c r="L3269" s="168">
        <f>IF(L$2=$A3269,Data!I280,0)</f>
        <v>0</v>
      </c>
      <c r="M3269" s="168">
        <f>IF(M$2=$A3269,Data!J280,0)</f>
        <v>0</v>
      </c>
      <c r="N3269" s="168">
        <f>IF(N$2=$A3269,Data!K280,0)</f>
        <v>0</v>
      </c>
      <c r="O3269" s="168">
        <f>IF(O$2=$A3269,Data!L280,0)</f>
        <v>0</v>
      </c>
      <c r="P3269" s="168">
        <f>IF(P$2=$A3269,Data!M280,0)</f>
        <v>0</v>
      </c>
      <c r="Q3269" s="168">
        <f>IF(Q$2=$A3269,Data!N280,0)</f>
        <v>0</v>
      </c>
      <c r="R3269" s="169">
        <f>IF(R$2=$A3269,Data!O280,0)</f>
        <v>0</v>
      </c>
      <c r="S3269" s="169">
        <f>IF(S$2=$A3269,Data!P280,0)</f>
        <v>0</v>
      </c>
      <c r="T3269" s="169">
        <f>IF(T$2=$A3269,Data!Q280,0)</f>
        <v>0</v>
      </c>
      <c r="U3269" s="169">
        <f>IF(U$2=$A3269,Data!R280,0)</f>
        <v>0</v>
      </c>
      <c r="V3269" s="169">
        <f>IF(V$2=$A3269,Data!S280,0)</f>
        <v>0</v>
      </c>
      <c r="W3269" s="169">
        <f>IF(W$2=$A3269,Data!T280,0)</f>
        <v>0</v>
      </c>
      <c r="X3269" s="169">
        <f>IF(X$2=$A3269,Data!U280,0)</f>
        <v>0</v>
      </c>
      <c r="Y3269" s="169">
        <f>IF(Y$2=$A3269,Data!V280,0)</f>
        <v>0</v>
      </c>
      <c r="Z3269" s="169">
        <f>IF(Z$2=$A3269,Data!W280,0)</f>
        <v>0</v>
      </c>
      <c r="AA3269" s="169">
        <f>IF(AA$2=$A3269,Data!X280,0)</f>
        <v>0</v>
      </c>
      <c r="AB3269" s="169">
        <f>IF(AB$2=$A3269,Data!Y280,0)</f>
        <v>0</v>
      </c>
      <c r="AC3269" s="169">
        <f>IF(AC$2=$A3269,Data!Z280,0)</f>
        <v>0</v>
      </c>
      <c r="AD3269" s="170">
        <f>IF(AD$2=$A3269,Data!AA280,0)</f>
        <v>0</v>
      </c>
      <c r="AE3269" s="171">
        <f>IF(AE$2=$A3269,Data!AB280,0)</f>
        <v>0</v>
      </c>
      <c r="AF3269" s="170">
        <f>IF(AF$2=$A3269,Data!AC280,0)</f>
        <v>0</v>
      </c>
      <c r="AG3269" s="171">
        <f>IF(AG$2=$A3269,Data!AD280,0)</f>
        <v>0</v>
      </c>
      <c r="AH3269" s="170">
        <f>IF(AH$2=$A3269,Data!AE280,0)</f>
        <v>0</v>
      </c>
      <c r="AI3269" s="171">
        <f>IF(AI$2=$A3269,Data!AF280,0)</f>
        <v>0</v>
      </c>
      <c r="AJ3269" s="170">
        <f>IF(AJ$2=$A3269,Data!AG280,0)</f>
        <v>0</v>
      </c>
      <c r="AK3269" s="171">
        <f>IF(AK$2=$A3269,Data!AH280,0)</f>
        <v>0</v>
      </c>
      <c r="AL3269" s="170">
        <f>IF(AL$2=$A3269,Data!AI280,0)</f>
        <v>0</v>
      </c>
      <c r="AM3269" t="str">
        <f t="shared" si="102"/>
        <v>BA</v>
      </c>
      <c r="AN3269" t="e">
        <f>+INDEX(Validation!$D$4:$D$250,MATCH(Merge!B3269,Validation!$E$4:$E$250,0))</f>
        <v>#N/A</v>
      </c>
      <c r="AO3269" s="172">
        <f t="shared" si="103"/>
        <v>0</v>
      </c>
    </row>
    <row r="3270" spans="1:41" ht="15" x14ac:dyDescent="0.25">
      <c r="A3270">
        <f>Inputs!$H$18</f>
        <v>8</v>
      </c>
      <c r="B3270" t="str">
        <f>Inputs!$D$4</f>
        <v>Select Agency…</v>
      </c>
      <c r="C3270" s="166" t="str">
        <f>Inputs!$I$6</f>
        <v>(insert code)</v>
      </c>
      <c r="D3270" t="str">
        <f>IFERROR(INDEX(Inputs!$I$11:$I$19,MATCH(A3270,Inputs!$H$11:$H$19)),"")</f>
        <v>(insert code)</v>
      </c>
      <c r="E3270" t="s">
        <v>902</v>
      </c>
      <c r="F3270" s="168">
        <f>IF(F$2=$A3270,Data!C281,0)</f>
        <v>0</v>
      </c>
      <c r="G3270" s="168">
        <f>IF(G$2=$A3270,Data!D281,0)</f>
        <v>0</v>
      </c>
      <c r="H3270" s="168">
        <f>IF(H$2=$A3270,Data!E281,0)</f>
        <v>0</v>
      </c>
      <c r="I3270" s="168">
        <f>IF(I$2=$A3270,Data!F281,0)</f>
        <v>0</v>
      </c>
      <c r="J3270" s="168">
        <f>IF(J$2=$A3270,Data!G281,0)</f>
        <v>0</v>
      </c>
      <c r="K3270" s="168">
        <f>IF(K$2=$A3270,Data!H281,0)</f>
        <v>0</v>
      </c>
      <c r="L3270" s="168">
        <f>IF(L$2=$A3270,Data!I281,0)</f>
        <v>0</v>
      </c>
      <c r="M3270" s="168">
        <f>IF(M$2=$A3270,Data!J281,0)</f>
        <v>0</v>
      </c>
      <c r="N3270" s="168">
        <f>IF(N$2=$A3270,Data!K281,0)</f>
        <v>0</v>
      </c>
      <c r="O3270" s="168">
        <f>IF(O$2=$A3270,Data!L281,0)</f>
        <v>0</v>
      </c>
      <c r="P3270" s="168">
        <f>IF(P$2=$A3270,Data!M281,0)</f>
        <v>0</v>
      </c>
      <c r="Q3270" s="168">
        <f>IF(Q$2=$A3270,Data!N281,0)</f>
        <v>0</v>
      </c>
      <c r="R3270" s="169">
        <f>IF(R$2=$A3270,Data!O281,0)</f>
        <v>0</v>
      </c>
      <c r="S3270" s="169">
        <f>IF(S$2=$A3270,Data!P281,0)</f>
        <v>0</v>
      </c>
      <c r="T3270" s="169">
        <f>IF(T$2=$A3270,Data!Q281,0)</f>
        <v>0</v>
      </c>
      <c r="U3270" s="169">
        <f>IF(U$2=$A3270,Data!R281,0)</f>
        <v>0</v>
      </c>
      <c r="V3270" s="169">
        <f>IF(V$2=$A3270,Data!S281,0)</f>
        <v>0</v>
      </c>
      <c r="W3270" s="169">
        <f>IF(W$2=$A3270,Data!T281,0)</f>
        <v>0</v>
      </c>
      <c r="X3270" s="169">
        <f>IF(X$2=$A3270,Data!U281,0)</f>
        <v>0</v>
      </c>
      <c r="Y3270" s="169">
        <f>IF(Y$2=$A3270,Data!V281,0)</f>
        <v>0</v>
      </c>
      <c r="Z3270" s="169">
        <f>IF(Z$2=$A3270,Data!W281,0)</f>
        <v>0</v>
      </c>
      <c r="AA3270" s="169">
        <f>IF(AA$2=$A3270,Data!X281,0)</f>
        <v>0</v>
      </c>
      <c r="AB3270" s="169">
        <f>IF(AB$2=$A3270,Data!Y281,0)</f>
        <v>0</v>
      </c>
      <c r="AC3270" s="169">
        <f>IF(AC$2=$A3270,Data!Z281,0)</f>
        <v>0</v>
      </c>
      <c r="AD3270" s="170">
        <f>IF(AD$2=$A3270,Data!AA281,0)</f>
        <v>0</v>
      </c>
      <c r="AE3270" s="171">
        <f>IF(AE$2=$A3270,Data!AB281,0)</f>
        <v>0</v>
      </c>
      <c r="AF3270" s="170">
        <f>IF(AF$2=$A3270,Data!AC281,0)</f>
        <v>0</v>
      </c>
      <c r="AG3270" s="171">
        <f>IF(AG$2=$A3270,Data!AD281,0)</f>
        <v>0</v>
      </c>
      <c r="AH3270" s="170">
        <f>IF(AH$2=$A3270,Data!AE281,0)</f>
        <v>0</v>
      </c>
      <c r="AI3270" s="171">
        <f>IF(AI$2=$A3270,Data!AF281,0)</f>
        <v>0</v>
      </c>
      <c r="AJ3270" s="170">
        <f>IF(AJ$2=$A3270,Data!AG281,0)</f>
        <v>0</v>
      </c>
      <c r="AK3270" s="171">
        <f>IF(AK$2=$A3270,Data!AH281,0)</f>
        <v>0</v>
      </c>
      <c r="AL3270" s="170">
        <f>IF(AL$2=$A3270,Data!AI281,0)</f>
        <v>0</v>
      </c>
      <c r="AM3270" t="str">
        <f t="shared" si="102"/>
        <v>BA</v>
      </c>
      <c r="AN3270" t="e">
        <f>+INDEX(Validation!$D$4:$D$250,MATCH(Merge!B3270,Validation!$E$4:$E$250,0))</f>
        <v>#N/A</v>
      </c>
      <c r="AO3270" s="172">
        <f t="shared" si="103"/>
        <v>0</v>
      </c>
    </row>
    <row r="3271" spans="1:41" ht="15" x14ac:dyDescent="0.25">
      <c r="A3271">
        <f>Inputs!$H$18</f>
        <v>8</v>
      </c>
      <c r="B3271" t="str">
        <f>Inputs!$D$4</f>
        <v>Select Agency…</v>
      </c>
      <c r="C3271" s="166" t="str">
        <f>Inputs!$I$6</f>
        <v>(insert code)</v>
      </c>
      <c r="D3271" t="str">
        <f>IFERROR(INDEX(Inputs!$I$11:$I$19,MATCH(A3271,Inputs!$H$11:$H$19)),"")</f>
        <v>(insert code)</v>
      </c>
      <c r="E3271" t="s">
        <v>902</v>
      </c>
      <c r="F3271" s="168">
        <f>IF(F$2=$A3271,Data!C282,0)</f>
        <v>0</v>
      </c>
      <c r="G3271" s="168">
        <f>IF(G$2=$A3271,Data!D282,0)</f>
        <v>0</v>
      </c>
      <c r="H3271" s="168">
        <f>IF(H$2=$A3271,Data!E282,0)</f>
        <v>0</v>
      </c>
      <c r="I3271" s="168">
        <f>IF(I$2=$A3271,Data!F282,0)</f>
        <v>0</v>
      </c>
      <c r="J3271" s="168">
        <f>IF(J$2=$A3271,Data!G282,0)</f>
        <v>0</v>
      </c>
      <c r="K3271" s="168">
        <f>IF(K$2=$A3271,Data!H282,0)</f>
        <v>0</v>
      </c>
      <c r="L3271" s="168">
        <f>IF(L$2=$A3271,Data!I282,0)</f>
        <v>0</v>
      </c>
      <c r="M3271" s="168">
        <f>IF(M$2=$A3271,Data!J282,0)</f>
        <v>0</v>
      </c>
      <c r="N3271" s="168">
        <f>IF(N$2=$A3271,Data!K282,0)</f>
        <v>0</v>
      </c>
      <c r="O3271" s="168">
        <f>IF(O$2=$A3271,Data!L282,0)</f>
        <v>0</v>
      </c>
      <c r="P3271" s="168">
        <f>IF(P$2=$A3271,Data!M282,0)</f>
        <v>0</v>
      </c>
      <c r="Q3271" s="168">
        <f>IF(Q$2=$A3271,Data!N282,0)</f>
        <v>0</v>
      </c>
      <c r="R3271" s="169">
        <f>IF(R$2=$A3271,Data!O282,0)</f>
        <v>0</v>
      </c>
      <c r="S3271" s="169">
        <f>IF(S$2=$A3271,Data!P282,0)</f>
        <v>0</v>
      </c>
      <c r="T3271" s="169">
        <f>IF(T$2=$A3271,Data!Q282,0)</f>
        <v>0</v>
      </c>
      <c r="U3271" s="169">
        <f>IF(U$2=$A3271,Data!R282,0)</f>
        <v>0</v>
      </c>
      <c r="V3271" s="169">
        <f>IF(V$2=$A3271,Data!S282,0)</f>
        <v>0</v>
      </c>
      <c r="W3271" s="169">
        <f>IF(W$2=$A3271,Data!T282,0)</f>
        <v>0</v>
      </c>
      <c r="X3271" s="169">
        <f>IF(X$2=$A3271,Data!U282,0)</f>
        <v>0</v>
      </c>
      <c r="Y3271" s="169">
        <f>IF(Y$2=$A3271,Data!V282,0)</f>
        <v>0</v>
      </c>
      <c r="Z3271" s="169">
        <f>IF(Z$2=$A3271,Data!W282,0)</f>
        <v>0</v>
      </c>
      <c r="AA3271" s="169">
        <f>IF(AA$2=$A3271,Data!X282,0)</f>
        <v>0</v>
      </c>
      <c r="AB3271" s="169">
        <f>IF(AB$2=$A3271,Data!Y282,0)</f>
        <v>0</v>
      </c>
      <c r="AC3271" s="169">
        <f>IF(AC$2=$A3271,Data!Z282,0)</f>
        <v>0</v>
      </c>
      <c r="AD3271" s="170">
        <f>IF(AD$2=$A3271,Data!AA282,0)</f>
        <v>0</v>
      </c>
      <c r="AE3271" s="171">
        <f>IF(AE$2=$A3271,Data!AB282,0)</f>
        <v>0</v>
      </c>
      <c r="AF3271" s="170">
        <f>IF(AF$2=$A3271,Data!AC282,0)</f>
        <v>0</v>
      </c>
      <c r="AG3271" s="171">
        <f>IF(AG$2=$A3271,Data!AD282,0)</f>
        <v>0</v>
      </c>
      <c r="AH3271" s="170">
        <f>IF(AH$2=$A3271,Data!AE282,0)</f>
        <v>0</v>
      </c>
      <c r="AI3271" s="171">
        <f>IF(AI$2=$A3271,Data!AF282,0)</f>
        <v>0</v>
      </c>
      <c r="AJ3271" s="170">
        <f>IF(AJ$2=$A3271,Data!AG282,0)</f>
        <v>0</v>
      </c>
      <c r="AK3271" s="171">
        <f>IF(AK$2=$A3271,Data!AH282,0)</f>
        <v>0</v>
      </c>
      <c r="AL3271" s="170">
        <f>IF(AL$2=$A3271,Data!AI282,0)</f>
        <v>0</v>
      </c>
      <c r="AM3271" t="str">
        <f t="shared" si="102"/>
        <v>BA</v>
      </c>
      <c r="AN3271" t="e">
        <f>+INDEX(Validation!$D$4:$D$250,MATCH(Merge!B3271,Validation!$E$4:$E$250,0))</f>
        <v>#N/A</v>
      </c>
      <c r="AO3271" s="172">
        <f t="shared" si="103"/>
        <v>0</v>
      </c>
    </row>
    <row r="3272" spans="1:41" ht="15" x14ac:dyDescent="0.25">
      <c r="A3272">
        <f>Inputs!$H$18</f>
        <v>8</v>
      </c>
      <c r="B3272" t="str">
        <f>Inputs!$D$4</f>
        <v>Select Agency…</v>
      </c>
      <c r="C3272" s="166" t="str">
        <f>Inputs!$I$6</f>
        <v>(insert code)</v>
      </c>
      <c r="D3272" t="str">
        <f>IFERROR(INDEX(Inputs!$I$11:$I$19,MATCH(A3272,Inputs!$H$11:$H$19)),"")</f>
        <v>(insert code)</v>
      </c>
      <c r="E3272" t="s">
        <v>902</v>
      </c>
      <c r="F3272" s="168">
        <f>IF(F$2=$A3272,Data!C283,0)</f>
        <v>0</v>
      </c>
      <c r="G3272" s="168">
        <f>IF(G$2=$A3272,Data!D283,0)</f>
        <v>0</v>
      </c>
      <c r="H3272" s="168">
        <f>IF(H$2=$A3272,Data!E283,0)</f>
        <v>0</v>
      </c>
      <c r="I3272" s="168">
        <f>IF(I$2=$A3272,Data!F283,0)</f>
        <v>0</v>
      </c>
      <c r="J3272" s="168">
        <f>IF(J$2=$A3272,Data!G283,0)</f>
        <v>0</v>
      </c>
      <c r="K3272" s="168">
        <f>IF(K$2=$A3272,Data!H283,0)</f>
        <v>0</v>
      </c>
      <c r="L3272" s="168">
        <f>IF(L$2=$A3272,Data!I283,0)</f>
        <v>0</v>
      </c>
      <c r="M3272" s="168">
        <f>IF(M$2=$A3272,Data!J283,0)</f>
        <v>0</v>
      </c>
      <c r="N3272" s="168">
        <f>IF(N$2=$A3272,Data!K283,0)</f>
        <v>0</v>
      </c>
      <c r="O3272" s="168">
        <f>IF(O$2=$A3272,Data!L283,0)</f>
        <v>0</v>
      </c>
      <c r="P3272" s="168">
        <f>IF(P$2=$A3272,Data!M283,0)</f>
        <v>0</v>
      </c>
      <c r="Q3272" s="168">
        <f>IF(Q$2=$A3272,Data!N283,0)</f>
        <v>0</v>
      </c>
      <c r="R3272" s="169">
        <f>IF(R$2=$A3272,Data!O283,0)</f>
        <v>0</v>
      </c>
      <c r="S3272" s="169">
        <f>IF(S$2=$A3272,Data!P283,0)</f>
        <v>0</v>
      </c>
      <c r="T3272" s="169">
        <f>IF(T$2=$A3272,Data!Q283,0)</f>
        <v>0</v>
      </c>
      <c r="U3272" s="169">
        <f>IF(U$2=$A3272,Data!R283,0)</f>
        <v>0</v>
      </c>
      <c r="V3272" s="169">
        <f>IF(V$2=$A3272,Data!S283,0)</f>
        <v>0</v>
      </c>
      <c r="W3272" s="169">
        <f>IF(W$2=$A3272,Data!T283,0)</f>
        <v>0</v>
      </c>
      <c r="X3272" s="169">
        <f>IF(X$2=$A3272,Data!U283,0)</f>
        <v>0</v>
      </c>
      <c r="Y3272" s="169">
        <f>IF(Y$2=$A3272,Data!V283,0)</f>
        <v>0</v>
      </c>
      <c r="Z3272" s="169">
        <f>IF(Z$2=$A3272,Data!W283,0)</f>
        <v>0</v>
      </c>
      <c r="AA3272" s="169">
        <f>IF(AA$2=$A3272,Data!X283,0)</f>
        <v>0</v>
      </c>
      <c r="AB3272" s="169">
        <f>IF(AB$2=$A3272,Data!Y283,0)</f>
        <v>0</v>
      </c>
      <c r="AC3272" s="169">
        <f>IF(AC$2=$A3272,Data!Z283,0)</f>
        <v>0</v>
      </c>
      <c r="AD3272" s="170">
        <f>IF(AD$2=$A3272,Data!AA283,0)</f>
        <v>0</v>
      </c>
      <c r="AE3272" s="171">
        <f>IF(AE$2=$A3272,Data!AB283,0)</f>
        <v>0</v>
      </c>
      <c r="AF3272" s="170">
        <f>IF(AF$2=$A3272,Data!AC283,0)</f>
        <v>0</v>
      </c>
      <c r="AG3272" s="171">
        <f>IF(AG$2=$A3272,Data!AD283,0)</f>
        <v>0</v>
      </c>
      <c r="AH3272" s="170">
        <f>IF(AH$2=$A3272,Data!AE283,0)</f>
        <v>0</v>
      </c>
      <c r="AI3272" s="171">
        <f>IF(AI$2=$A3272,Data!AF283,0)</f>
        <v>0</v>
      </c>
      <c r="AJ3272" s="170">
        <f>IF(AJ$2=$A3272,Data!AG283,0)</f>
        <v>0</v>
      </c>
      <c r="AK3272" s="171">
        <f>IF(AK$2=$A3272,Data!AH283,0)</f>
        <v>0</v>
      </c>
      <c r="AL3272" s="170">
        <f>IF(AL$2=$A3272,Data!AI283,0)</f>
        <v>0</v>
      </c>
      <c r="AM3272" t="str">
        <f t="shared" si="102"/>
        <v>BA</v>
      </c>
      <c r="AN3272" t="e">
        <f>+INDEX(Validation!$D$4:$D$250,MATCH(Merge!B3272,Validation!$E$4:$E$250,0))</f>
        <v>#N/A</v>
      </c>
      <c r="AO3272" s="172">
        <f t="shared" si="103"/>
        <v>0</v>
      </c>
    </row>
    <row r="3273" spans="1:41" ht="15" x14ac:dyDescent="0.25">
      <c r="A3273">
        <f>Inputs!$H$18</f>
        <v>8</v>
      </c>
      <c r="B3273" t="str">
        <f>Inputs!$D$4</f>
        <v>Select Agency…</v>
      </c>
      <c r="C3273" s="166" t="str">
        <f>Inputs!$I$6</f>
        <v>(insert code)</v>
      </c>
      <c r="D3273" t="str">
        <f>IFERROR(INDEX(Inputs!$I$11:$I$19,MATCH(A3273,Inputs!$H$11:$H$19)),"")</f>
        <v>(insert code)</v>
      </c>
      <c r="E3273" t="s">
        <v>902</v>
      </c>
      <c r="F3273" s="168">
        <f>IF(F$2=$A3273,Data!C284,0)</f>
        <v>0</v>
      </c>
      <c r="G3273" s="168">
        <f>IF(G$2=$A3273,Data!D284,0)</f>
        <v>0</v>
      </c>
      <c r="H3273" s="168">
        <f>IF(H$2=$A3273,Data!E284,0)</f>
        <v>0</v>
      </c>
      <c r="I3273" s="168">
        <f>IF(I$2=$A3273,Data!F284,0)</f>
        <v>0</v>
      </c>
      <c r="J3273" s="168">
        <f>IF(J$2=$A3273,Data!G284,0)</f>
        <v>0</v>
      </c>
      <c r="K3273" s="168">
        <f>IF(K$2=$A3273,Data!H284,0)</f>
        <v>0</v>
      </c>
      <c r="L3273" s="168">
        <f>IF(L$2=$A3273,Data!I284,0)</f>
        <v>0</v>
      </c>
      <c r="M3273" s="168">
        <f>IF(M$2=$A3273,Data!J284,0)</f>
        <v>0</v>
      </c>
      <c r="N3273" s="168">
        <f>IF(N$2=$A3273,Data!K284,0)</f>
        <v>0</v>
      </c>
      <c r="O3273" s="168">
        <f>IF(O$2=$A3273,Data!L284,0)</f>
        <v>0</v>
      </c>
      <c r="P3273" s="168">
        <f>IF(P$2=$A3273,Data!M284,0)</f>
        <v>0</v>
      </c>
      <c r="Q3273" s="168">
        <f>IF(Q$2=$A3273,Data!N284,0)</f>
        <v>0</v>
      </c>
      <c r="R3273" s="169">
        <f>IF(R$2=$A3273,Data!O284,0)</f>
        <v>0</v>
      </c>
      <c r="S3273" s="169">
        <f>IF(S$2=$A3273,Data!P284,0)</f>
        <v>0</v>
      </c>
      <c r="T3273" s="169">
        <f>IF(T$2=$A3273,Data!Q284,0)</f>
        <v>0</v>
      </c>
      <c r="U3273" s="169">
        <f>IF(U$2=$A3273,Data!R284,0)</f>
        <v>0</v>
      </c>
      <c r="V3273" s="169">
        <f>IF(V$2=$A3273,Data!S284,0)</f>
        <v>0</v>
      </c>
      <c r="W3273" s="169">
        <f>IF(W$2=$A3273,Data!T284,0)</f>
        <v>0</v>
      </c>
      <c r="X3273" s="169">
        <f>IF(X$2=$A3273,Data!U284,0)</f>
        <v>0</v>
      </c>
      <c r="Y3273" s="169">
        <f>IF(Y$2=$A3273,Data!V284,0)</f>
        <v>0</v>
      </c>
      <c r="Z3273" s="169">
        <f>IF(Z$2=$A3273,Data!W284,0)</f>
        <v>0</v>
      </c>
      <c r="AA3273" s="169">
        <f>IF(AA$2=$A3273,Data!X284,0)</f>
        <v>0</v>
      </c>
      <c r="AB3273" s="169">
        <f>IF(AB$2=$A3273,Data!Y284,0)</f>
        <v>0</v>
      </c>
      <c r="AC3273" s="169">
        <f>IF(AC$2=$A3273,Data!Z284,0)</f>
        <v>0</v>
      </c>
      <c r="AD3273" s="170">
        <f>IF(AD$2=$A3273,Data!AA284,0)</f>
        <v>0</v>
      </c>
      <c r="AE3273" s="171">
        <f>IF(AE$2=$A3273,Data!AB284,0)</f>
        <v>0</v>
      </c>
      <c r="AF3273" s="170">
        <f>IF(AF$2=$A3273,Data!AC284,0)</f>
        <v>0</v>
      </c>
      <c r="AG3273" s="171">
        <f>IF(AG$2=$A3273,Data!AD284,0)</f>
        <v>0</v>
      </c>
      <c r="AH3273" s="170">
        <f>IF(AH$2=$A3273,Data!AE284,0)</f>
        <v>0</v>
      </c>
      <c r="AI3273" s="171">
        <f>IF(AI$2=$A3273,Data!AF284,0)</f>
        <v>0</v>
      </c>
      <c r="AJ3273" s="170">
        <f>IF(AJ$2=$A3273,Data!AG284,0)</f>
        <v>0</v>
      </c>
      <c r="AK3273" s="171">
        <f>IF(AK$2=$A3273,Data!AH284,0)</f>
        <v>0</v>
      </c>
      <c r="AL3273" s="170">
        <f>IF(AL$2=$A3273,Data!AI284,0)</f>
        <v>0</v>
      </c>
      <c r="AM3273" t="str">
        <f t="shared" si="102"/>
        <v>BA</v>
      </c>
      <c r="AN3273" t="e">
        <f>+INDEX(Validation!$D$4:$D$250,MATCH(Merge!B3273,Validation!$E$4:$E$250,0))</f>
        <v>#N/A</v>
      </c>
      <c r="AO3273" s="172">
        <f t="shared" si="103"/>
        <v>0</v>
      </c>
    </row>
    <row r="3274" spans="1:41" ht="15" x14ac:dyDescent="0.25">
      <c r="A3274">
        <f>Inputs!$H$18</f>
        <v>8</v>
      </c>
      <c r="B3274" t="str">
        <f>Inputs!$D$4</f>
        <v>Select Agency…</v>
      </c>
      <c r="C3274" s="166" t="str">
        <f>Inputs!$I$6</f>
        <v>(insert code)</v>
      </c>
      <c r="D3274" t="str">
        <f>IFERROR(INDEX(Inputs!$I$11:$I$19,MATCH(A3274,Inputs!$H$11:$H$19)),"")</f>
        <v>(insert code)</v>
      </c>
      <c r="E3274" t="s">
        <v>902</v>
      </c>
      <c r="F3274" s="168">
        <f>IF(F$2=$A3274,Data!C285,0)</f>
        <v>0</v>
      </c>
      <c r="G3274" s="168">
        <f>IF(G$2=$A3274,Data!D285,0)</f>
        <v>0</v>
      </c>
      <c r="H3274" s="168">
        <f>IF(H$2=$A3274,Data!E285,0)</f>
        <v>0</v>
      </c>
      <c r="I3274" s="168">
        <f>IF(I$2=$A3274,Data!F285,0)</f>
        <v>0</v>
      </c>
      <c r="J3274" s="168">
        <f>IF(J$2=$A3274,Data!G285,0)</f>
        <v>0</v>
      </c>
      <c r="K3274" s="168">
        <f>IF(K$2=$A3274,Data!H285,0)</f>
        <v>0</v>
      </c>
      <c r="L3274" s="168">
        <f>IF(L$2=$A3274,Data!I285,0)</f>
        <v>0</v>
      </c>
      <c r="M3274" s="168">
        <f>IF(M$2=$A3274,Data!J285,0)</f>
        <v>0</v>
      </c>
      <c r="N3274" s="168">
        <f>IF(N$2=$A3274,Data!K285,0)</f>
        <v>0</v>
      </c>
      <c r="O3274" s="168">
        <f>IF(O$2=$A3274,Data!L285,0)</f>
        <v>0</v>
      </c>
      <c r="P3274" s="168">
        <f>IF(P$2=$A3274,Data!M285,0)</f>
        <v>0</v>
      </c>
      <c r="Q3274" s="168">
        <f>IF(Q$2=$A3274,Data!N285,0)</f>
        <v>0</v>
      </c>
      <c r="R3274" s="169">
        <f>IF(R$2=$A3274,Data!O285,0)</f>
        <v>0</v>
      </c>
      <c r="S3274" s="169">
        <f>IF(S$2=$A3274,Data!P285,0)</f>
        <v>0</v>
      </c>
      <c r="T3274" s="169">
        <f>IF(T$2=$A3274,Data!Q285,0)</f>
        <v>0</v>
      </c>
      <c r="U3274" s="169">
        <f>IF(U$2=$A3274,Data!R285,0)</f>
        <v>0</v>
      </c>
      <c r="V3274" s="169">
        <f>IF(V$2=$A3274,Data!S285,0)</f>
        <v>0</v>
      </c>
      <c r="W3274" s="169">
        <f>IF(W$2=$A3274,Data!T285,0)</f>
        <v>0</v>
      </c>
      <c r="X3274" s="169">
        <f>IF(X$2=$A3274,Data!U285,0)</f>
        <v>0</v>
      </c>
      <c r="Y3274" s="169">
        <f>IF(Y$2=$A3274,Data!V285,0)</f>
        <v>0</v>
      </c>
      <c r="Z3274" s="169">
        <f>IF(Z$2=$A3274,Data!W285,0)</f>
        <v>0</v>
      </c>
      <c r="AA3274" s="169">
        <f>IF(AA$2=$A3274,Data!X285,0)</f>
        <v>0</v>
      </c>
      <c r="AB3274" s="169">
        <f>IF(AB$2=$A3274,Data!Y285,0)</f>
        <v>0</v>
      </c>
      <c r="AC3274" s="169">
        <f>IF(AC$2=$A3274,Data!Z285,0)</f>
        <v>0</v>
      </c>
      <c r="AD3274" s="170">
        <f>IF(AD$2=$A3274,Data!AA285,0)</f>
        <v>0</v>
      </c>
      <c r="AE3274" s="171">
        <f>IF(AE$2=$A3274,Data!AB285,0)</f>
        <v>0</v>
      </c>
      <c r="AF3274" s="170">
        <f>IF(AF$2=$A3274,Data!AC285,0)</f>
        <v>0</v>
      </c>
      <c r="AG3274" s="171">
        <f>IF(AG$2=$A3274,Data!AD285,0)</f>
        <v>0</v>
      </c>
      <c r="AH3274" s="170">
        <f>IF(AH$2=$A3274,Data!AE285,0)</f>
        <v>0</v>
      </c>
      <c r="AI3274" s="171">
        <f>IF(AI$2=$A3274,Data!AF285,0)</f>
        <v>0</v>
      </c>
      <c r="AJ3274" s="170">
        <f>IF(AJ$2=$A3274,Data!AG285,0)</f>
        <v>0</v>
      </c>
      <c r="AK3274" s="171">
        <f>IF(AK$2=$A3274,Data!AH285,0)</f>
        <v>0</v>
      </c>
      <c r="AL3274" s="170">
        <f>IF(AL$2=$A3274,Data!AI285,0)</f>
        <v>0</v>
      </c>
      <c r="AM3274" t="str">
        <f t="shared" si="102"/>
        <v>BA</v>
      </c>
      <c r="AN3274" t="e">
        <f>+INDEX(Validation!$D$4:$D$250,MATCH(Merge!B3274,Validation!$E$4:$E$250,0))</f>
        <v>#N/A</v>
      </c>
      <c r="AO3274" s="172">
        <f t="shared" si="103"/>
        <v>0</v>
      </c>
    </row>
    <row r="3275" spans="1:41" ht="15" x14ac:dyDescent="0.25">
      <c r="A3275">
        <f>Inputs!$H$18</f>
        <v>8</v>
      </c>
      <c r="B3275" t="str">
        <f>Inputs!$D$4</f>
        <v>Select Agency…</v>
      </c>
      <c r="C3275" s="166" t="str">
        <f>Inputs!$I$6</f>
        <v>(insert code)</v>
      </c>
      <c r="D3275" t="str">
        <f>IFERROR(INDEX(Inputs!$I$11:$I$19,MATCH(A3275,Inputs!$H$11:$H$19)),"")</f>
        <v>(insert code)</v>
      </c>
      <c r="E3275" t="s">
        <v>902</v>
      </c>
      <c r="F3275" s="168">
        <f>IF(F$2=$A3275,Data!C286,0)</f>
        <v>0</v>
      </c>
      <c r="G3275" s="168">
        <f>IF(G$2=$A3275,Data!D286,0)</f>
        <v>0</v>
      </c>
      <c r="H3275" s="168">
        <f>IF(H$2=$A3275,Data!E286,0)</f>
        <v>0</v>
      </c>
      <c r="I3275" s="168">
        <f>IF(I$2=$A3275,Data!F286,0)</f>
        <v>0</v>
      </c>
      <c r="J3275" s="168">
        <f>IF(J$2=$A3275,Data!G286,0)</f>
        <v>0</v>
      </c>
      <c r="K3275" s="168">
        <f>IF(K$2=$A3275,Data!H286,0)</f>
        <v>0</v>
      </c>
      <c r="L3275" s="168">
        <f>IF(L$2=$A3275,Data!I286,0)</f>
        <v>0</v>
      </c>
      <c r="M3275" s="168">
        <f>IF(M$2=$A3275,Data!J286,0)</f>
        <v>0</v>
      </c>
      <c r="N3275" s="168">
        <f>IF(N$2=$A3275,Data!K286,0)</f>
        <v>0</v>
      </c>
      <c r="O3275" s="168">
        <f>IF(O$2=$A3275,Data!L286,0)</f>
        <v>0</v>
      </c>
      <c r="P3275" s="168">
        <f>IF(P$2=$A3275,Data!M286,0)</f>
        <v>0</v>
      </c>
      <c r="Q3275" s="168">
        <f>IF(Q$2=$A3275,Data!N286,0)</f>
        <v>0</v>
      </c>
      <c r="R3275" s="169">
        <f>IF(R$2=$A3275,Data!O286,0)</f>
        <v>0</v>
      </c>
      <c r="S3275" s="169">
        <f>IF(S$2=$A3275,Data!P286,0)</f>
        <v>0</v>
      </c>
      <c r="T3275" s="169">
        <f>IF(T$2=$A3275,Data!Q286,0)</f>
        <v>0</v>
      </c>
      <c r="U3275" s="169">
        <f>IF(U$2=$A3275,Data!R286,0)</f>
        <v>0</v>
      </c>
      <c r="V3275" s="169">
        <f>IF(V$2=$A3275,Data!S286,0)</f>
        <v>0</v>
      </c>
      <c r="W3275" s="169">
        <f>IF(W$2=$A3275,Data!T286,0)</f>
        <v>0</v>
      </c>
      <c r="X3275" s="169">
        <f>IF(X$2=$A3275,Data!U286,0)</f>
        <v>0</v>
      </c>
      <c r="Y3275" s="169">
        <f>IF(Y$2=$A3275,Data!V286,0)</f>
        <v>0</v>
      </c>
      <c r="Z3275" s="169">
        <f>IF(Z$2=$A3275,Data!W286,0)</f>
        <v>0</v>
      </c>
      <c r="AA3275" s="169">
        <f>IF(AA$2=$A3275,Data!X286,0)</f>
        <v>0</v>
      </c>
      <c r="AB3275" s="169">
        <f>IF(AB$2=$A3275,Data!Y286,0)</f>
        <v>0</v>
      </c>
      <c r="AC3275" s="169">
        <f>IF(AC$2=$A3275,Data!Z286,0)</f>
        <v>0</v>
      </c>
      <c r="AD3275" s="170">
        <f>IF(AD$2=$A3275,Data!AA286,0)</f>
        <v>0</v>
      </c>
      <c r="AE3275" s="171">
        <f>IF(AE$2=$A3275,Data!AB286,0)</f>
        <v>0</v>
      </c>
      <c r="AF3275" s="170">
        <f>IF(AF$2=$A3275,Data!AC286,0)</f>
        <v>0</v>
      </c>
      <c r="AG3275" s="171">
        <f>IF(AG$2=$A3275,Data!AD286,0)</f>
        <v>0</v>
      </c>
      <c r="AH3275" s="170">
        <f>IF(AH$2=$A3275,Data!AE286,0)</f>
        <v>0</v>
      </c>
      <c r="AI3275" s="171">
        <f>IF(AI$2=$A3275,Data!AF286,0)</f>
        <v>0</v>
      </c>
      <c r="AJ3275" s="170">
        <f>IF(AJ$2=$A3275,Data!AG286,0)</f>
        <v>0</v>
      </c>
      <c r="AK3275" s="171">
        <f>IF(AK$2=$A3275,Data!AH286,0)</f>
        <v>0</v>
      </c>
      <c r="AL3275" s="170">
        <f>IF(AL$2=$A3275,Data!AI286,0)</f>
        <v>0</v>
      </c>
      <c r="AM3275" t="str">
        <f t="shared" si="102"/>
        <v>BA</v>
      </c>
      <c r="AN3275" t="e">
        <f>+INDEX(Validation!$D$4:$D$250,MATCH(Merge!B3275,Validation!$E$4:$E$250,0))</f>
        <v>#N/A</v>
      </c>
      <c r="AO3275" s="172">
        <f t="shared" si="103"/>
        <v>0</v>
      </c>
    </row>
    <row r="3276" spans="1:41" ht="15" x14ac:dyDescent="0.25">
      <c r="A3276">
        <f>Inputs!$H$18</f>
        <v>8</v>
      </c>
      <c r="B3276" t="str">
        <f>Inputs!$D$4</f>
        <v>Select Agency…</v>
      </c>
      <c r="C3276" s="166" t="str">
        <f>Inputs!$I$6</f>
        <v>(insert code)</v>
      </c>
      <c r="D3276" t="str">
        <f>IFERROR(INDEX(Inputs!$I$11:$I$19,MATCH(A3276,Inputs!$H$11:$H$19)),"")</f>
        <v>(insert code)</v>
      </c>
      <c r="E3276" t="s">
        <v>902</v>
      </c>
      <c r="F3276" s="168">
        <f>IF(F$2=$A3276,Data!C287,0)</f>
        <v>0</v>
      </c>
      <c r="G3276" s="168">
        <f>IF(G$2=$A3276,Data!D287,0)</f>
        <v>0</v>
      </c>
      <c r="H3276" s="168">
        <f>IF(H$2=$A3276,Data!E287,0)</f>
        <v>0</v>
      </c>
      <c r="I3276" s="168">
        <f>IF(I$2=$A3276,Data!F287,0)</f>
        <v>0</v>
      </c>
      <c r="J3276" s="168">
        <f>IF(J$2=$A3276,Data!G287,0)</f>
        <v>0</v>
      </c>
      <c r="K3276" s="168">
        <f>IF(K$2=$A3276,Data!H287,0)</f>
        <v>0</v>
      </c>
      <c r="L3276" s="168">
        <f>IF(L$2=$A3276,Data!I287,0)</f>
        <v>0</v>
      </c>
      <c r="M3276" s="168">
        <f>IF(M$2=$A3276,Data!J287,0)</f>
        <v>0</v>
      </c>
      <c r="N3276" s="168">
        <f>IF(N$2=$A3276,Data!K287,0)</f>
        <v>0</v>
      </c>
      <c r="O3276" s="168">
        <f>IF(O$2=$A3276,Data!L287,0)</f>
        <v>0</v>
      </c>
      <c r="P3276" s="168">
        <f>IF(P$2=$A3276,Data!M287,0)</f>
        <v>0</v>
      </c>
      <c r="Q3276" s="168">
        <f>IF(Q$2=$A3276,Data!N287,0)</f>
        <v>0</v>
      </c>
      <c r="R3276" s="169">
        <f>IF(R$2=$A3276,Data!O287,0)</f>
        <v>0</v>
      </c>
      <c r="S3276" s="169">
        <f>IF(S$2=$A3276,Data!P287,0)</f>
        <v>0</v>
      </c>
      <c r="T3276" s="169">
        <f>IF(T$2=$A3276,Data!Q287,0)</f>
        <v>0</v>
      </c>
      <c r="U3276" s="169">
        <f>IF(U$2=$A3276,Data!R287,0)</f>
        <v>0</v>
      </c>
      <c r="V3276" s="169">
        <f>IF(V$2=$A3276,Data!S287,0)</f>
        <v>0</v>
      </c>
      <c r="W3276" s="169">
        <f>IF(W$2=$A3276,Data!T287,0)</f>
        <v>0</v>
      </c>
      <c r="X3276" s="169">
        <f>IF(X$2=$A3276,Data!U287,0)</f>
        <v>0</v>
      </c>
      <c r="Y3276" s="169">
        <f>IF(Y$2=$A3276,Data!V287,0)</f>
        <v>0</v>
      </c>
      <c r="Z3276" s="169">
        <f>IF(Z$2=$A3276,Data!W287,0)</f>
        <v>0</v>
      </c>
      <c r="AA3276" s="169">
        <f>IF(AA$2=$A3276,Data!X287,0)</f>
        <v>0</v>
      </c>
      <c r="AB3276" s="169">
        <f>IF(AB$2=$A3276,Data!Y287,0)</f>
        <v>0</v>
      </c>
      <c r="AC3276" s="169">
        <f>IF(AC$2=$A3276,Data!Z287,0)</f>
        <v>0</v>
      </c>
      <c r="AD3276" s="170">
        <f>IF(AD$2=$A3276,Data!AA287,0)</f>
        <v>0</v>
      </c>
      <c r="AE3276" s="171">
        <f>IF(AE$2=$A3276,Data!AB287,0)</f>
        <v>0</v>
      </c>
      <c r="AF3276" s="170">
        <f>IF(AF$2=$A3276,Data!AC287,0)</f>
        <v>0</v>
      </c>
      <c r="AG3276" s="171">
        <f>IF(AG$2=$A3276,Data!AD287,0)</f>
        <v>0</v>
      </c>
      <c r="AH3276" s="170">
        <f>IF(AH$2=$A3276,Data!AE287,0)</f>
        <v>0</v>
      </c>
      <c r="AI3276" s="171">
        <f>IF(AI$2=$A3276,Data!AF287,0)</f>
        <v>0</v>
      </c>
      <c r="AJ3276" s="170">
        <f>IF(AJ$2=$A3276,Data!AG287,0)</f>
        <v>0</v>
      </c>
      <c r="AK3276" s="171">
        <f>IF(AK$2=$A3276,Data!AH287,0)</f>
        <v>0</v>
      </c>
      <c r="AL3276" s="170">
        <f>IF(AL$2=$A3276,Data!AI287,0)</f>
        <v>0</v>
      </c>
      <c r="AM3276" t="str">
        <f t="shared" si="102"/>
        <v>BA</v>
      </c>
      <c r="AN3276" t="e">
        <f>+INDEX(Validation!$D$4:$D$250,MATCH(Merge!B3276,Validation!$E$4:$E$250,0))</f>
        <v>#N/A</v>
      </c>
      <c r="AO3276" s="172">
        <f t="shared" si="103"/>
        <v>0</v>
      </c>
    </row>
    <row r="3277" spans="1:41" ht="15" x14ac:dyDescent="0.25">
      <c r="A3277">
        <f>Inputs!$H$18</f>
        <v>8</v>
      </c>
      <c r="B3277" t="str">
        <f>Inputs!$D$4</f>
        <v>Select Agency…</v>
      </c>
      <c r="C3277" s="166" t="str">
        <f>Inputs!$I$6</f>
        <v>(insert code)</v>
      </c>
      <c r="D3277" t="str">
        <f>IFERROR(INDEX(Inputs!$I$11:$I$19,MATCH(A3277,Inputs!$H$11:$H$19)),"")</f>
        <v>(insert code)</v>
      </c>
      <c r="E3277" t="s">
        <v>902</v>
      </c>
      <c r="F3277" s="168">
        <f>IF(F$2=$A3277,Data!C288,0)</f>
        <v>0</v>
      </c>
      <c r="G3277" s="168">
        <f>IF(G$2=$A3277,Data!D288,0)</f>
        <v>0</v>
      </c>
      <c r="H3277" s="168">
        <f>IF(H$2=$A3277,Data!E288,0)</f>
        <v>0</v>
      </c>
      <c r="I3277" s="168">
        <f>IF(I$2=$A3277,Data!F288,0)</f>
        <v>0</v>
      </c>
      <c r="J3277" s="168">
        <f>IF(J$2=$A3277,Data!G288,0)</f>
        <v>0</v>
      </c>
      <c r="K3277" s="168">
        <f>IF(K$2=$A3277,Data!H288,0)</f>
        <v>0</v>
      </c>
      <c r="L3277" s="168">
        <f>IF(L$2=$A3277,Data!I288,0)</f>
        <v>0</v>
      </c>
      <c r="M3277" s="168">
        <f>IF(M$2=$A3277,Data!J288,0)</f>
        <v>0</v>
      </c>
      <c r="N3277" s="168">
        <f>IF(N$2=$A3277,Data!K288,0)</f>
        <v>0</v>
      </c>
      <c r="O3277" s="168">
        <f>IF(O$2=$A3277,Data!L288,0)</f>
        <v>0</v>
      </c>
      <c r="P3277" s="168">
        <f>IF(P$2=$A3277,Data!M288,0)</f>
        <v>0</v>
      </c>
      <c r="Q3277" s="168">
        <f>IF(Q$2=$A3277,Data!N288,0)</f>
        <v>0</v>
      </c>
      <c r="R3277" s="169">
        <f>IF(R$2=$A3277,Data!O288,0)</f>
        <v>0</v>
      </c>
      <c r="S3277" s="169">
        <f>IF(S$2=$A3277,Data!P288,0)</f>
        <v>0</v>
      </c>
      <c r="T3277" s="169">
        <f>IF(T$2=$A3277,Data!Q288,0)</f>
        <v>0</v>
      </c>
      <c r="U3277" s="169">
        <f>IF(U$2=$A3277,Data!R288,0)</f>
        <v>0</v>
      </c>
      <c r="V3277" s="169">
        <f>IF(V$2=$A3277,Data!S288,0)</f>
        <v>0</v>
      </c>
      <c r="W3277" s="169">
        <f>IF(W$2=$A3277,Data!T288,0)</f>
        <v>0</v>
      </c>
      <c r="X3277" s="169">
        <f>IF(X$2=$A3277,Data!U288,0)</f>
        <v>0</v>
      </c>
      <c r="Y3277" s="169">
        <f>IF(Y$2=$A3277,Data!V288,0)</f>
        <v>0</v>
      </c>
      <c r="Z3277" s="169">
        <f>IF(Z$2=$A3277,Data!W288,0)</f>
        <v>0</v>
      </c>
      <c r="AA3277" s="169">
        <f>IF(AA$2=$A3277,Data!X288,0)</f>
        <v>0</v>
      </c>
      <c r="AB3277" s="169">
        <f>IF(AB$2=$A3277,Data!Y288,0)</f>
        <v>0</v>
      </c>
      <c r="AC3277" s="169">
        <f>IF(AC$2=$A3277,Data!Z288,0)</f>
        <v>0</v>
      </c>
      <c r="AD3277" s="170">
        <f>IF(AD$2=$A3277,Data!AA288,0)</f>
        <v>0</v>
      </c>
      <c r="AE3277" s="171">
        <f>IF(AE$2=$A3277,Data!AB288,0)</f>
        <v>0</v>
      </c>
      <c r="AF3277" s="170">
        <f>IF(AF$2=$A3277,Data!AC288,0)</f>
        <v>0</v>
      </c>
      <c r="AG3277" s="171">
        <f>IF(AG$2=$A3277,Data!AD288,0)</f>
        <v>0</v>
      </c>
      <c r="AH3277" s="170">
        <f>IF(AH$2=$A3277,Data!AE288,0)</f>
        <v>0</v>
      </c>
      <c r="AI3277" s="171">
        <f>IF(AI$2=$A3277,Data!AF288,0)</f>
        <v>0</v>
      </c>
      <c r="AJ3277" s="170">
        <f>IF(AJ$2=$A3277,Data!AG288,0)</f>
        <v>0</v>
      </c>
      <c r="AK3277" s="171">
        <f>IF(AK$2=$A3277,Data!AH288,0)</f>
        <v>0</v>
      </c>
      <c r="AL3277" s="170">
        <f>IF(AL$2=$A3277,Data!AI288,0)</f>
        <v>0</v>
      </c>
      <c r="AM3277" t="str">
        <f t="shared" si="102"/>
        <v>BA</v>
      </c>
      <c r="AN3277" t="e">
        <f>+INDEX(Validation!$D$4:$D$250,MATCH(Merge!B3277,Validation!$E$4:$E$250,0))</f>
        <v>#N/A</v>
      </c>
      <c r="AO3277" s="172">
        <f t="shared" si="103"/>
        <v>0</v>
      </c>
    </row>
    <row r="3278" spans="1:41" ht="15" x14ac:dyDescent="0.25">
      <c r="A3278">
        <f>Inputs!$H$18</f>
        <v>8</v>
      </c>
      <c r="B3278" t="str">
        <f>Inputs!$D$4</f>
        <v>Select Agency…</v>
      </c>
      <c r="C3278" s="166" t="str">
        <f>Inputs!$I$6</f>
        <v>(insert code)</v>
      </c>
      <c r="D3278" t="str">
        <f>IFERROR(INDEX(Inputs!$I$11:$I$19,MATCH(A3278,Inputs!$H$11:$H$19)),"")</f>
        <v>(insert code)</v>
      </c>
      <c r="E3278" t="s">
        <v>902</v>
      </c>
      <c r="F3278" s="168">
        <f>IF(F$2=$A3278,Data!C289,0)</f>
        <v>0</v>
      </c>
      <c r="G3278" s="168">
        <f>IF(G$2=$A3278,Data!D289,0)</f>
        <v>0</v>
      </c>
      <c r="H3278" s="168">
        <f>IF(H$2=$A3278,Data!E289,0)</f>
        <v>0</v>
      </c>
      <c r="I3278" s="168">
        <f>IF(I$2=$A3278,Data!F289,0)</f>
        <v>0</v>
      </c>
      <c r="J3278" s="168">
        <f>IF(J$2=$A3278,Data!G289,0)</f>
        <v>0</v>
      </c>
      <c r="K3278" s="168">
        <f>IF(K$2=$A3278,Data!H289,0)</f>
        <v>0</v>
      </c>
      <c r="L3278" s="168">
        <f>IF(L$2=$A3278,Data!I289,0)</f>
        <v>0</v>
      </c>
      <c r="M3278" s="168">
        <f>IF(M$2=$A3278,Data!J289,0)</f>
        <v>0</v>
      </c>
      <c r="N3278" s="168">
        <f>IF(N$2=$A3278,Data!K289,0)</f>
        <v>0</v>
      </c>
      <c r="O3278" s="168">
        <f>IF(O$2=$A3278,Data!L289,0)</f>
        <v>0</v>
      </c>
      <c r="P3278" s="168">
        <f>IF(P$2=$A3278,Data!M289,0)</f>
        <v>0</v>
      </c>
      <c r="Q3278" s="168">
        <f>IF(Q$2=$A3278,Data!N289,0)</f>
        <v>0</v>
      </c>
      <c r="R3278" s="169">
        <f>IF(R$2=$A3278,Data!O289,0)</f>
        <v>0</v>
      </c>
      <c r="S3278" s="169">
        <f>IF(S$2=$A3278,Data!P289,0)</f>
        <v>0</v>
      </c>
      <c r="T3278" s="169">
        <f>IF(T$2=$A3278,Data!Q289,0)</f>
        <v>0</v>
      </c>
      <c r="U3278" s="169">
        <f>IF(U$2=$A3278,Data!R289,0)</f>
        <v>0</v>
      </c>
      <c r="V3278" s="169">
        <f>IF(V$2=$A3278,Data!S289,0)</f>
        <v>0</v>
      </c>
      <c r="W3278" s="169">
        <f>IF(W$2=$A3278,Data!T289,0)</f>
        <v>0</v>
      </c>
      <c r="X3278" s="169">
        <f>IF(X$2=$A3278,Data!U289,0)</f>
        <v>0</v>
      </c>
      <c r="Y3278" s="169">
        <f>IF(Y$2=$A3278,Data!V289,0)</f>
        <v>0</v>
      </c>
      <c r="Z3278" s="169">
        <f>IF(Z$2=$A3278,Data!W289,0)</f>
        <v>0</v>
      </c>
      <c r="AA3278" s="169">
        <f>IF(AA$2=$A3278,Data!X289,0)</f>
        <v>0</v>
      </c>
      <c r="AB3278" s="169">
        <f>IF(AB$2=$A3278,Data!Y289,0)</f>
        <v>0</v>
      </c>
      <c r="AC3278" s="169">
        <f>IF(AC$2=$A3278,Data!Z289,0)</f>
        <v>0</v>
      </c>
      <c r="AD3278" s="170">
        <f>IF(AD$2=$A3278,Data!AA289,0)</f>
        <v>0</v>
      </c>
      <c r="AE3278" s="171">
        <f>IF(AE$2=$A3278,Data!AB289,0)</f>
        <v>0</v>
      </c>
      <c r="AF3278" s="170">
        <f>IF(AF$2=$A3278,Data!AC289,0)</f>
        <v>0</v>
      </c>
      <c r="AG3278" s="171">
        <f>IF(AG$2=$A3278,Data!AD289,0)</f>
        <v>0</v>
      </c>
      <c r="AH3278" s="170">
        <f>IF(AH$2=$A3278,Data!AE289,0)</f>
        <v>0</v>
      </c>
      <c r="AI3278" s="171">
        <f>IF(AI$2=$A3278,Data!AF289,0)</f>
        <v>0</v>
      </c>
      <c r="AJ3278" s="170">
        <f>IF(AJ$2=$A3278,Data!AG289,0)</f>
        <v>0</v>
      </c>
      <c r="AK3278" s="171">
        <f>IF(AK$2=$A3278,Data!AH289,0)</f>
        <v>0</v>
      </c>
      <c r="AL3278" s="170">
        <f>IF(AL$2=$A3278,Data!AI289,0)</f>
        <v>0</v>
      </c>
      <c r="AM3278" t="str">
        <f t="shared" si="102"/>
        <v>BA</v>
      </c>
      <c r="AN3278" t="e">
        <f>+INDEX(Validation!$D$4:$D$250,MATCH(Merge!B3278,Validation!$E$4:$E$250,0))</f>
        <v>#N/A</v>
      </c>
      <c r="AO3278" s="172">
        <f t="shared" si="103"/>
        <v>0</v>
      </c>
    </row>
    <row r="3279" spans="1:41" ht="15" x14ac:dyDescent="0.25">
      <c r="A3279">
        <f>Inputs!$H$18</f>
        <v>8</v>
      </c>
      <c r="B3279" t="str">
        <f>Inputs!$D$4</f>
        <v>Select Agency…</v>
      </c>
      <c r="C3279" s="166" t="str">
        <f>Inputs!$I$6</f>
        <v>(insert code)</v>
      </c>
      <c r="D3279" t="str">
        <f>IFERROR(INDEX(Inputs!$I$11:$I$19,MATCH(A3279,Inputs!$H$11:$H$19)),"")</f>
        <v>(insert code)</v>
      </c>
      <c r="E3279" t="s">
        <v>902</v>
      </c>
      <c r="F3279" s="168">
        <f>IF(F$2=$A3279,Data!C290,0)</f>
        <v>0</v>
      </c>
      <c r="G3279" s="168">
        <f>IF(G$2=$A3279,Data!D290,0)</f>
        <v>0</v>
      </c>
      <c r="H3279" s="168">
        <f>IF(H$2=$A3279,Data!E290,0)</f>
        <v>0</v>
      </c>
      <c r="I3279" s="168">
        <f>IF(I$2=$A3279,Data!F290,0)</f>
        <v>0</v>
      </c>
      <c r="J3279" s="168">
        <f>IF(J$2=$A3279,Data!G290,0)</f>
        <v>0</v>
      </c>
      <c r="K3279" s="168">
        <f>IF(K$2=$A3279,Data!H290,0)</f>
        <v>0</v>
      </c>
      <c r="L3279" s="168">
        <f>IF(L$2=$A3279,Data!I290,0)</f>
        <v>0</v>
      </c>
      <c r="M3279" s="168">
        <f>IF(M$2=$A3279,Data!J290,0)</f>
        <v>0</v>
      </c>
      <c r="N3279" s="168">
        <f>IF(N$2=$A3279,Data!K290,0)</f>
        <v>0</v>
      </c>
      <c r="O3279" s="168">
        <f>IF(O$2=$A3279,Data!L290,0)</f>
        <v>0</v>
      </c>
      <c r="P3279" s="168">
        <f>IF(P$2=$A3279,Data!M290,0)</f>
        <v>0</v>
      </c>
      <c r="Q3279" s="168">
        <f>IF(Q$2=$A3279,Data!N290,0)</f>
        <v>0</v>
      </c>
      <c r="R3279" s="169">
        <f>IF(R$2=$A3279,Data!O290,0)</f>
        <v>0</v>
      </c>
      <c r="S3279" s="169">
        <f>IF(S$2=$A3279,Data!P290,0)</f>
        <v>0</v>
      </c>
      <c r="T3279" s="169">
        <f>IF(T$2=$A3279,Data!Q290,0)</f>
        <v>0</v>
      </c>
      <c r="U3279" s="169">
        <f>IF(U$2=$A3279,Data!R290,0)</f>
        <v>0</v>
      </c>
      <c r="V3279" s="169">
        <f>IF(V$2=$A3279,Data!S290,0)</f>
        <v>0</v>
      </c>
      <c r="W3279" s="169">
        <f>IF(W$2=$A3279,Data!T290,0)</f>
        <v>0</v>
      </c>
      <c r="X3279" s="169">
        <f>IF(X$2=$A3279,Data!U290,0)</f>
        <v>0</v>
      </c>
      <c r="Y3279" s="169">
        <f>IF(Y$2=$A3279,Data!V290,0)</f>
        <v>0</v>
      </c>
      <c r="Z3279" s="169">
        <f>IF(Z$2=$A3279,Data!W290,0)</f>
        <v>0</v>
      </c>
      <c r="AA3279" s="169">
        <f>IF(AA$2=$A3279,Data!X290,0)</f>
        <v>0</v>
      </c>
      <c r="AB3279" s="169">
        <f>IF(AB$2=$A3279,Data!Y290,0)</f>
        <v>0</v>
      </c>
      <c r="AC3279" s="169">
        <f>IF(AC$2=$A3279,Data!Z290,0)</f>
        <v>0</v>
      </c>
      <c r="AD3279" s="170">
        <f>IF(AD$2=$A3279,Data!AA290,0)</f>
        <v>0</v>
      </c>
      <c r="AE3279" s="171">
        <f>IF(AE$2=$A3279,Data!AB290,0)</f>
        <v>0</v>
      </c>
      <c r="AF3279" s="170">
        <f>IF(AF$2=$A3279,Data!AC290,0)</f>
        <v>0</v>
      </c>
      <c r="AG3279" s="171">
        <f>IF(AG$2=$A3279,Data!AD290,0)</f>
        <v>0</v>
      </c>
      <c r="AH3279" s="170">
        <f>IF(AH$2=$A3279,Data!AE290,0)</f>
        <v>0</v>
      </c>
      <c r="AI3279" s="171">
        <f>IF(AI$2=$A3279,Data!AF290,0)</f>
        <v>0</v>
      </c>
      <c r="AJ3279" s="170">
        <f>IF(AJ$2=$A3279,Data!AG290,0)</f>
        <v>0</v>
      </c>
      <c r="AK3279" s="171">
        <f>IF(AK$2=$A3279,Data!AH290,0)</f>
        <v>0</v>
      </c>
      <c r="AL3279" s="170">
        <f>IF(AL$2=$A3279,Data!AI290,0)</f>
        <v>0</v>
      </c>
      <c r="AM3279" t="str">
        <f t="shared" si="102"/>
        <v>BA</v>
      </c>
      <c r="AN3279" t="e">
        <f>+INDEX(Validation!$D$4:$D$250,MATCH(Merge!B3279,Validation!$E$4:$E$250,0))</f>
        <v>#N/A</v>
      </c>
      <c r="AO3279" s="172">
        <f t="shared" si="103"/>
        <v>0</v>
      </c>
    </row>
    <row r="3280" spans="1:41" ht="15" x14ac:dyDescent="0.25">
      <c r="A3280">
        <f>Inputs!$H$18</f>
        <v>8</v>
      </c>
      <c r="B3280" t="str">
        <f>Inputs!$D$4</f>
        <v>Select Agency…</v>
      </c>
      <c r="C3280" s="166" t="str">
        <f>Inputs!$I$6</f>
        <v>(insert code)</v>
      </c>
      <c r="D3280" t="str">
        <f>IFERROR(INDEX(Inputs!$I$11:$I$19,MATCH(A3280,Inputs!$H$11:$H$19)),"")</f>
        <v>(insert code)</v>
      </c>
      <c r="E3280" t="s">
        <v>902</v>
      </c>
      <c r="F3280" s="168">
        <f>IF(F$2=$A3280,Data!C291,0)</f>
        <v>0</v>
      </c>
      <c r="G3280" s="168">
        <f>IF(G$2=$A3280,Data!D291,0)</f>
        <v>0</v>
      </c>
      <c r="H3280" s="168">
        <f>IF(H$2=$A3280,Data!E291,0)</f>
        <v>0</v>
      </c>
      <c r="I3280" s="168">
        <f>IF(I$2=$A3280,Data!F291,0)</f>
        <v>0</v>
      </c>
      <c r="J3280" s="168">
        <f>IF(J$2=$A3280,Data!G291,0)</f>
        <v>0</v>
      </c>
      <c r="K3280" s="168">
        <f>IF(K$2=$A3280,Data!H291,0)</f>
        <v>0</v>
      </c>
      <c r="L3280" s="168">
        <f>IF(L$2=$A3280,Data!I291,0)</f>
        <v>0</v>
      </c>
      <c r="M3280" s="168">
        <f>IF(M$2=$A3280,Data!J291,0)</f>
        <v>0</v>
      </c>
      <c r="N3280" s="168">
        <f>IF(N$2=$A3280,Data!K291,0)</f>
        <v>0</v>
      </c>
      <c r="O3280" s="168">
        <f>IF(O$2=$A3280,Data!L291,0)</f>
        <v>0</v>
      </c>
      <c r="P3280" s="168">
        <f>IF(P$2=$A3280,Data!M291,0)</f>
        <v>0</v>
      </c>
      <c r="Q3280" s="168">
        <f>IF(Q$2=$A3280,Data!N291,0)</f>
        <v>0</v>
      </c>
      <c r="R3280" s="169">
        <f>IF(R$2=$A3280,Data!O291,0)</f>
        <v>0</v>
      </c>
      <c r="S3280" s="169">
        <f>IF(S$2=$A3280,Data!P291,0)</f>
        <v>0</v>
      </c>
      <c r="T3280" s="169">
        <f>IF(T$2=$A3280,Data!Q291,0)</f>
        <v>0</v>
      </c>
      <c r="U3280" s="169">
        <f>IF(U$2=$A3280,Data!R291,0)</f>
        <v>0</v>
      </c>
      <c r="V3280" s="169">
        <f>IF(V$2=$A3280,Data!S291,0)</f>
        <v>0</v>
      </c>
      <c r="W3280" s="169">
        <f>IF(W$2=$A3280,Data!T291,0)</f>
        <v>0</v>
      </c>
      <c r="X3280" s="169">
        <f>IF(X$2=$A3280,Data!U291,0)</f>
        <v>0</v>
      </c>
      <c r="Y3280" s="169">
        <f>IF(Y$2=$A3280,Data!V291,0)</f>
        <v>0</v>
      </c>
      <c r="Z3280" s="169">
        <f>IF(Z$2=$A3280,Data!W291,0)</f>
        <v>0</v>
      </c>
      <c r="AA3280" s="169">
        <f>IF(AA$2=$A3280,Data!X291,0)</f>
        <v>0</v>
      </c>
      <c r="AB3280" s="169">
        <f>IF(AB$2=$A3280,Data!Y291,0)</f>
        <v>0</v>
      </c>
      <c r="AC3280" s="169">
        <f>IF(AC$2=$A3280,Data!Z291,0)</f>
        <v>0</v>
      </c>
      <c r="AD3280" s="170">
        <f>IF(AD$2=$A3280,Data!AA291,0)</f>
        <v>0</v>
      </c>
      <c r="AE3280" s="171">
        <f>IF(AE$2=$A3280,Data!AB291,0)</f>
        <v>0</v>
      </c>
      <c r="AF3280" s="170">
        <f>IF(AF$2=$A3280,Data!AC291,0)</f>
        <v>0</v>
      </c>
      <c r="AG3280" s="171">
        <f>IF(AG$2=$A3280,Data!AD291,0)</f>
        <v>0</v>
      </c>
      <c r="AH3280" s="170">
        <f>IF(AH$2=$A3280,Data!AE291,0)</f>
        <v>0</v>
      </c>
      <c r="AI3280" s="171">
        <f>IF(AI$2=$A3280,Data!AF291,0)</f>
        <v>0</v>
      </c>
      <c r="AJ3280" s="170">
        <f>IF(AJ$2=$A3280,Data!AG291,0)</f>
        <v>0</v>
      </c>
      <c r="AK3280" s="171">
        <f>IF(AK$2=$A3280,Data!AH291,0)</f>
        <v>0</v>
      </c>
      <c r="AL3280" s="170">
        <f>IF(AL$2=$A3280,Data!AI291,0)</f>
        <v>0</v>
      </c>
      <c r="AM3280" t="str">
        <f t="shared" si="102"/>
        <v>BA</v>
      </c>
      <c r="AN3280" t="e">
        <f>+INDEX(Validation!$D$4:$D$250,MATCH(Merge!B3280,Validation!$E$4:$E$250,0))</f>
        <v>#N/A</v>
      </c>
      <c r="AO3280" s="172">
        <f t="shared" si="103"/>
        <v>0</v>
      </c>
    </row>
    <row r="3281" spans="1:41" ht="15" x14ac:dyDescent="0.25">
      <c r="A3281">
        <f>Inputs!$H$18</f>
        <v>8</v>
      </c>
      <c r="B3281" t="str">
        <f>Inputs!$D$4</f>
        <v>Select Agency…</v>
      </c>
      <c r="C3281" s="166" t="str">
        <f>Inputs!$I$6</f>
        <v>(insert code)</v>
      </c>
      <c r="D3281" t="str">
        <f>IFERROR(INDEX(Inputs!$I$11:$I$19,MATCH(A3281,Inputs!$H$11:$H$19)),"")</f>
        <v>(insert code)</v>
      </c>
      <c r="E3281" t="s">
        <v>902</v>
      </c>
      <c r="F3281" s="168">
        <f>IF(F$2=$A3281,Data!C292,0)</f>
        <v>0</v>
      </c>
      <c r="G3281" s="168">
        <f>IF(G$2=$A3281,Data!D292,0)</f>
        <v>0</v>
      </c>
      <c r="H3281" s="168">
        <f>IF(H$2=$A3281,Data!E292,0)</f>
        <v>0</v>
      </c>
      <c r="I3281" s="168">
        <f>IF(I$2=$A3281,Data!F292,0)</f>
        <v>0</v>
      </c>
      <c r="J3281" s="168">
        <f>IF(J$2=$A3281,Data!G292,0)</f>
        <v>0</v>
      </c>
      <c r="K3281" s="168">
        <f>IF(K$2=$A3281,Data!H292,0)</f>
        <v>0</v>
      </c>
      <c r="L3281" s="168">
        <f>IF(L$2=$A3281,Data!I292,0)</f>
        <v>0</v>
      </c>
      <c r="M3281" s="168">
        <f>IF(M$2=$A3281,Data!J292,0)</f>
        <v>0</v>
      </c>
      <c r="N3281" s="168">
        <f>IF(N$2=$A3281,Data!K292,0)</f>
        <v>0</v>
      </c>
      <c r="O3281" s="168">
        <f>IF(O$2=$A3281,Data!L292,0)</f>
        <v>0</v>
      </c>
      <c r="P3281" s="168">
        <f>IF(P$2=$A3281,Data!M292,0)</f>
        <v>0</v>
      </c>
      <c r="Q3281" s="168">
        <f>IF(Q$2=$A3281,Data!N292,0)</f>
        <v>0</v>
      </c>
      <c r="R3281" s="169">
        <f>IF(R$2=$A3281,Data!O292,0)</f>
        <v>0</v>
      </c>
      <c r="S3281" s="169">
        <f>IF(S$2=$A3281,Data!P292,0)</f>
        <v>0</v>
      </c>
      <c r="T3281" s="169">
        <f>IF(T$2=$A3281,Data!Q292,0)</f>
        <v>0</v>
      </c>
      <c r="U3281" s="169">
        <f>IF(U$2=$A3281,Data!R292,0)</f>
        <v>0</v>
      </c>
      <c r="V3281" s="169">
        <f>IF(V$2=$A3281,Data!S292,0)</f>
        <v>0</v>
      </c>
      <c r="W3281" s="169">
        <f>IF(W$2=$A3281,Data!T292,0)</f>
        <v>0</v>
      </c>
      <c r="X3281" s="169">
        <f>IF(X$2=$A3281,Data!U292,0)</f>
        <v>0</v>
      </c>
      <c r="Y3281" s="169">
        <f>IF(Y$2=$A3281,Data!V292,0)</f>
        <v>0</v>
      </c>
      <c r="Z3281" s="169">
        <f>IF(Z$2=$A3281,Data!W292,0)</f>
        <v>0</v>
      </c>
      <c r="AA3281" s="169">
        <f>IF(AA$2=$A3281,Data!X292,0)</f>
        <v>0</v>
      </c>
      <c r="AB3281" s="169">
        <f>IF(AB$2=$A3281,Data!Y292,0)</f>
        <v>0</v>
      </c>
      <c r="AC3281" s="169">
        <f>IF(AC$2=$A3281,Data!Z292,0)</f>
        <v>0</v>
      </c>
      <c r="AD3281" s="170">
        <f>IF(AD$2=$A3281,Data!AA292,0)</f>
        <v>0</v>
      </c>
      <c r="AE3281" s="171">
        <f>IF(AE$2=$A3281,Data!AB292,0)</f>
        <v>0</v>
      </c>
      <c r="AF3281" s="170">
        <f>IF(AF$2=$A3281,Data!AC292,0)</f>
        <v>0</v>
      </c>
      <c r="AG3281" s="171">
        <f>IF(AG$2=$A3281,Data!AD292,0)</f>
        <v>0</v>
      </c>
      <c r="AH3281" s="170">
        <f>IF(AH$2=$A3281,Data!AE292,0)</f>
        <v>0</v>
      </c>
      <c r="AI3281" s="171">
        <f>IF(AI$2=$A3281,Data!AF292,0)</f>
        <v>0</v>
      </c>
      <c r="AJ3281" s="170">
        <f>IF(AJ$2=$A3281,Data!AG292,0)</f>
        <v>0</v>
      </c>
      <c r="AK3281" s="171">
        <f>IF(AK$2=$A3281,Data!AH292,0)</f>
        <v>0</v>
      </c>
      <c r="AL3281" s="170">
        <f>IF(AL$2=$A3281,Data!AI292,0)</f>
        <v>0</v>
      </c>
      <c r="AM3281" t="str">
        <f t="shared" si="102"/>
        <v>BA</v>
      </c>
      <c r="AN3281" t="e">
        <f>+INDEX(Validation!$D$4:$D$250,MATCH(Merge!B3281,Validation!$E$4:$E$250,0))</f>
        <v>#N/A</v>
      </c>
      <c r="AO3281" s="172">
        <f t="shared" si="103"/>
        <v>0</v>
      </c>
    </row>
    <row r="3282" spans="1:41" ht="15" x14ac:dyDescent="0.25">
      <c r="A3282">
        <f>Inputs!$H$18</f>
        <v>8</v>
      </c>
      <c r="B3282" t="str">
        <f>Inputs!$D$4</f>
        <v>Select Agency…</v>
      </c>
      <c r="C3282" s="166" t="str">
        <f>Inputs!$I$6</f>
        <v>(insert code)</v>
      </c>
      <c r="D3282" t="str">
        <f>IFERROR(INDEX(Inputs!$I$11:$I$19,MATCH(A3282,Inputs!$H$11:$H$19)),"")</f>
        <v>(insert code)</v>
      </c>
      <c r="E3282" t="s">
        <v>902</v>
      </c>
      <c r="F3282" s="168">
        <f>IF(F$2=$A3282,Data!C293,0)</f>
        <v>0</v>
      </c>
      <c r="G3282" s="168">
        <f>IF(G$2=$A3282,Data!D293,0)</f>
        <v>0</v>
      </c>
      <c r="H3282" s="168">
        <f>IF(H$2=$A3282,Data!E293,0)</f>
        <v>0</v>
      </c>
      <c r="I3282" s="168">
        <f>IF(I$2=$A3282,Data!F293,0)</f>
        <v>0</v>
      </c>
      <c r="J3282" s="168">
        <f>IF(J$2=$A3282,Data!G293,0)</f>
        <v>0</v>
      </c>
      <c r="K3282" s="168">
        <f>IF(K$2=$A3282,Data!H293,0)</f>
        <v>0</v>
      </c>
      <c r="L3282" s="168">
        <f>IF(L$2=$A3282,Data!I293,0)</f>
        <v>0</v>
      </c>
      <c r="M3282" s="168">
        <f>IF(M$2=$A3282,Data!J293,0)</f>
        <v>0</v>
      </c>
      <c r="N3282" s="168">
        <f>IF(N$2=$A3282,Data!K293,0)</f>
        <v>0</v>
      </c>
      <c r="O3282" s="168">
        <f>IF(O$2=$A3282,Data!L293,0)</f>
        <v>0</v>
      </c>
      <c r="P3282" s="168">
        <f>IF(P$2=$A3282,Data!M293,0)</f>
        <v>0</v>
      </c>
      <c r="Q3282" s="168">
        <f>IF(Q$2=$A3282,Data!N293,0)</f>
        <v>0</v>
      </c>
      <c r="R3282" s="169">
        <f>IF(R$2=$A3282,Data!O293,0)</f>
        <v>0</v>
      </c>
      <c r="S3282" s="169">
        <f>IF(S$2=$A3282,Data!P293,0)</f>
        <v>0</v>
      </c>
      <c r="T3282" s="169">
        <f>IF(T$2=$A3282,Data!Q293,0)</f>
        <v>0</v>
      </c>
      <c r="U3282" s="169">
        <f>IF(U$2=$A3282,Data!R293,0)</f>
        <v>0</v>
      </c>
      <c r="V3282" s="169">
        <f>IF(V$2=$A3282,Data!S293,0)</f>
        <v>0</v>
      </c>
      <c r="W3282" s="169">
        <f>IF(W$2=$A3282,Data!T293,0)</f>
        <v>0</v>
      </c>
      <c r="X3282" s="169">
        <f>IF(X$2=$A3282,Data!U293,0)</f>
        <v>0</v>
      </c>
      <c r="Y3282" s="169">
        <f>IF(Y$2=$A3282,Data!V293,0)</f>
        <v>0</v>
      </c>
      <c r="Z3282" s="169">
        <f>IF(Z$2=$A3282,Data!W293,0)</f>
        <v>0</v>
      </c>
      <c r="AA3282" s="169">
        <f>IF(AA$2=$A3282,Data!X293,0)</f>
        <v>0</v>
      </c>
      <c r="AB3282" s="169">
        <f>IF(AB$2=$A3282,Data!Y293,0)</f>
        <v>0</v>
      </c>
      <c r="AC3282" s="169">
        <f>IF(AC$2=$A3282,Data!Z293,0)</f>
        <v>0</v>
      </c>
      <c r="AD3282" s="170">
        <f>IF(AD$2=$A3282,Data!AA293,0)</f>
        <v>0</v>
      </c>
      <c r="AE3282" s="171">
        <f>IF(AE$2=$A3282,Data!AB293,0)</f>
        <v>0</v>
      </c>
      <c r="AF3282" s="170">
        <f>IF(AF$2=$A3282,Data!AC293,0)</f>
        <v>0</v>
      </c>
      <c r="AG3282" s="171">
        <f>IF(AG$2=$A3282,Data!AD293,0)</f>
        <v>0</v>
      </c>
      <c r="AH3282" s="170">
        <f>IF(AH$2=$A3282,Data!AE293,0)</f>
        <v>0</v>
      </c>
      <c r="AI3282" s="171">
        <f>IF(AI$2=$A3282,Data!AF293,0)</f>
        <v>0</v>
      </c>
      <c r="AJ3282" s="170">
        <f>IF(AJ$2=$A3282,Data!AG293,0)</f>
        <v>0</v>
      </c>
      <c r="AK3282" s="171">
        <f>IF(AK$2=$A3282,Data!AH293,0)</f>
        <v>0</v>
      </c>
      <c r="AL3282" s="170">
        <f>IF(AL$2=$A3282,Data!AI293,0)</f>
        <v>0</v>
      </c>
      <c r="AM3282" t="str">
        <f t="shared" si="102"/>
        <v>BA</v>
      </c>
      <c r="AN3282" t="e">
        <f>+INDEX(Validation!$D$4:$D$250,MATCH(Merge!B3282,Validation!$E$4:$E$250,0))</f>
        <v>#N/A</v>
      </c>
      <c r="AO3282" s="172">
        <f t="shared" si="103"/>
        <v>0</v>
      </c>
    </row>
    <row r="3283" spans="1:41" ht="15" x14ac:dyDescent="0.25">
      <c r="A3283">
        <f>Inputs!$H$18</f>
        <v>8</v>
      </c>
      <c r="B3283" t="str">
        <f>Inputs!$D$4</f>
        <v>Select Agency…</v>
      </c>
      <c r="C3283" s="166" t="str">
        <f>Inputs!$I$6</f>
        <v>(insert code)</v>
      </c>
      <c r="D3283" t="str">
        <f>IFERROR(INDEX(Inputs!$I$11:$I$19,MATCH(A3283,Inputs!$H$11:$H$19)),"")</f>
        <v>(insert code)</v>
      </c>
      <c r="E3283" t="s">
        <v>902</v>
      </c>
      <c r="F3283" s="168">
        <f>IF(F$2=$A3283,Data!C294,0)</f>
        <v>0</v>
      </c>
      <c r="G3283" s="168">
        <f>IF(G$2=$A3283,Data!D294,0)</f>
        <v>0</v>
      </c>
      <c r="H3283" s="168">
        <f>IF(H$2=$A3283,Data!E294,0)</f>
        <v>0</v>
      </c>
      <c r="I3283" s="168">
        <f>IF(I$2=$A3283,Data!F294,0)</f>
        <v>0</v>
      </c>
      <c r="J3283" s="168">
        <f>IF(J$2=$A3283,Data!G294,0)</f>
        <v>0</v>
      </c>
      <c r="K3283" s="168">
        <f>IF(K$2=$A3283,Data!H294,0)</f>
        <v>0</v>
      </c>
      <c r="L3283" s="168">
        <f>IF(L$2=$A3283,Data!I294,0)</f>
        <v>0</v>
      </c>
      <c r="M3283" s="168">
        <f>IF(M$2=$A3283,Data!J294,0)</f>
        <v>0</v>
      </c>
      <c r="N3283" s="168">
        <f>IF(N$2=$A3283,Data!K294,0)</f>
        <v>0</v>
      </c>
      <c r="O3283" s="168">
        <f>IF(O$2=$A3283,Data!L294,0)</f>
        <v>0</v>
      </c>
      <c r="P3283" s="168">
        <f>IF(P$2=$A3283,Data!M294,0)</f>
        <v>0</v>
      </c>
      <c r="Q3283" s="168">
        <f>IF(Q$2=$A3283,Data!N294,0)</f>
        <v>0</v>
      </c>
      <c r="R3283" s="169">
        <f>IF(R$2=$A3283,Data!O294,0)</f>
        <v>0</v>
      </c>
      <c r="S3283" s="169">
        <f>IF(S$2=$A3283,Data!P294,0)</f>
        <v>0</v>
      </c>
      <c r="T3283" s="169">
        <f>IF(T$2=$A3283,Data!Q294,0)</f>
        <v>0</v>
      </c>
      <c r="U3283" s="169">
        <f>IF(U$2=$A3283,Data!R294,0)</f>
        <v>0</v>
      </c>
      <c r="V3283" s="169">
        <f>IF(V$2=$A3283,Data!S294,0)</f>
        <v>0</v>
      </c>
      <c r="W3283" s="169">
        <f>IF(W$2=$A3283,Data!T294,0)</f>
        <v>0</v>
      </c>
      <c r="X3283" s="169">
        <f>IF(X$2=$A3283,Data!U294,0)</f>
        <v>0</v>
      </c>
      <c r="Y3283" s="169">
        <f>IF(Y$2=$A3283,Data!V294,0)</f>
        <v>0</v>
      </c>
      <c r="Z3283" s="169">
        <f>IF(Z$2=$A3283,Data!W294,0)</f>
        <v>0</v>
      </c>
      <c r="AA3283" s="169">
        <f>IF(AA$2=$A3283,Data!X294,0)</f>
        <v>0</v>
      </c>
      <c r="AB3283" s="169">
        <f>IF(AB$2=$A3283,Data!Y294,0)</f>
        <v>0</v>
      </c>
      <c r="AC3283" s="169">
        <f>IF(AC$2=$A3283,Data!Z294,0)</f>
        <v>0</v>
      </c>
      <c r="AD3283" s="170">
        <f>IF(AD$2=$A3283,Data!AA294,0)</f>
        <v>0</v>
      </c>
      <c r="AE3283" s="171">
        <f>IF(AE$2=$A3283,Data!AB294,0)</f>
        <v>0</v>
      </c>
      <c r="AF3283" s="170">
        <f>IF(AF$2=$A3283,Data!AC294,0)</f>
        <v>0</v>
      </c>
      <c r="AG3283" s="171">
        <f>IF(AG$2=$A3283,Data!AD294,0)</f>
        <v>0</v>
      </c>
      <c r="AH3283" s="170">
        <f>IF(AH$2=$A3283,Data!AE294,0)</f>
        <v>0</v>
      </c>
      <c r="AI3283" s="171">
        <f>IF(AI$2=$A3283,Data!AF294,0)</f>
        <v>0</v>
      </c>
      <c r="AJ3283" s="170">
        <f>IF(AJ$2=$A3283,Data!AG294,0)</f>
        <v>0</v>
      </c>
      <c r="AK3283" s="171">
        <f>IF(AK$2=$A3283,Data!AH294,0)</f>
        <v>0</v>
      </c>
      <c r="AL3283" s="170">
        <f>IF(AL$2=$A3283,Data!AI294,0)</f>
        <v>0</v>
      </c>
      <c r="AM3283" t="str">
        <f t="shared" si="102"/>
        <v>BA</v>
      </c>
      <c r="AN3283" t="e">
        <f>+INDEX(Validation!$D$4:$D$250,MATCH(Merge!B3283,Validation!$E$4:$E$250,0))</f>
        <v>#N/A</v>
      </c>
      <c r="AO3283" s="172">
        <f t="shared" si="103"/>
        <v>0</v>
      </c>
    </row>
    <row r="3284" spans="1:41" ht="15" x14ac:dyDescent="0.25">
      <c r="A3284">
        <f>Inputs!$H$18</f>
        <v>8</v>
      </c>
      <c r="B3284" t="str">
        <f>Inputs!$D$4</f>
        <v>Select Agency…</v>
      </c>
      <c r="C3284" s="166" t="str">
        <f>Inputs!$I$6</f>
        <v>(insert code)</v>
      </c>
      <c r="D3284" t="str">
        <f>IFERROR(INDEX(Inputs!$I$11:$I$19,MATCH(A3284,Inputs!$H$11:$H$19)),"")</f>
        <v>(insert code)</v>
      </c>
      <c r="E3284" t="s">
        <v>902</v>
      </c>
      <c r="F3284" s="168">
        <f>IF(F$2=$A3284,Data!C295,0)</f>
        <v>0</v>
      </c>
      <c r="G3284" s="168">
        <f>IF(G$2=$A3284,Data!D295,0)</f>
        <v>0</v>
      </c>
      <c r="H3284" s="168">
        <f>IF(H$2=$A3284,Data!E295,0)</f>
        <v>0</v>
      </c>
      <c r="I3284" s="168">
        <f>IF(I$2=$A3284,Data!F295,0)</f>
        <v>0</v>
      </c>
      <c r="J3284" s="168">
        <f>IF(J$2=$A3284,Data!G295,0)</f>
        <v>0</v>
      </c>
      <c r="K3284" s="168">
        <f>IF(K$2=$A3284,Data!H295,0)</f>
        <v>0</v>
      </c>
      <c r="L3284" s="168">
        <f>IF(L$2=$A3284,Data!I295,0)</f>
        <v>0</v>
      </c>
      <c r="M3284" s="168">
        <f>IF(M$2=$A3284,Data!J295,0)</f>
        <v>0</v>
      </c>
      <c r="N3284" s="168">
        <f>IF(N$2=$A3284,Data!K295,0)</f>
        <v>0</v>
      </c>
      <c r="O3284" s="168">
        <f>IF(O$2=$A3284,Data!L295,0)</f>
        <v>0</v>
      </c>
      <c r="P3284" s="168">
        <f>IF(P$2=$A3284,Data!M295,0)</f>
        <v>0</v>
      </c>
      <c r="Q3284" s="168">
        <f>IF(Q$2=$A3284,Data!N295,0)</f>
        <v>0</v>
      </c>
      <c r="R3284" s="169">
        <f>IF(R$2=$A3284,Data!O295,0)</f>
        <v>0</v>
      </c>
      <c r="S3284" s="169">
        <f>IF(S$2=$A3284,Data!P295,0)</f>
        <v>0</v>
      </c>
      <c r="T3284" s="169">
        <f>IF(T$2=$A3284,Data!Q295,0)</f>
        <v>0</v>
      </c>
      <c r="U3284" s="169">
        <f>IF(U$2=$A3284,Data!R295,0)</f>
        <v>0</v>
      </c>
      <c r="V3284" s="169">
        <f>IF(V$2=$A3284,Data!S295,0)</f>
        <v>0</v>
      </c>
      <c r="W3284" s="169">
        <f>IF(W$2=$A3284,Data!T295,0)</f>
        <v>0</v>
      </c>
      <c r="X3284" s="169">
        <f>IF(X$2=$A3284,Data!U295,0)</f>
        <v>0</v>
      </c>
      <c r="Y3284" s="169">
        <f>IF(Y$2=$A3284,Data!V295,0)</f>
        <v>0</v>
      </c>
      <c r="Z3284" s="169">
        <f>IF(Z$2=$A3284,Data!W295,0)</f>
        <v>0</v>
      </c>
      <c r="AA3284" s="169">
        <f>IF(AA$2=$A3284,Data!X295,0)</f>
        <v>0</v>
      </c>
      <c r="AB3284" s="169">
        <f>IF(AB$2=$A3284,Data!Y295,0)</f>
        <v>0</v>
      </c>
      <c r="AC3284" s="169">
        <f>IF(AC$2=$A3284,Data!Z295,0)</f>
        <v>0</v>
      </c>
      <c r="AD3284" s="170">
        <f>IF(AD$2=$A3284,Data!AA295,0)</f>
        <v>0</v>
      </c>
      <c r="AE3284" s="171">
        <f>IF(AE$2=$A3284,Data!AB295,0)</f>
        <v>0</v>
      </c>
      <c r="AF3284" s="170">
        <f>IF(AF$2=$A3284,Data!AC295,0)</f>
        <v>0</v>
      </c>
      <c r="AG3284" s="171">
        <f>IF(AG$2=$A3284,Data!AD295,0)</f>
        <v>0</v>
      </c>
      <c r="AH3284" s="170">
        <f>IF(AH$2=$A3284,Data!AE295,0)</f>
        <v>0</v>
      </c>
      <c r="AI3284" s="171">
        <f>IF(AI$2=$A3284,Data!AF295,0)</f>
        <v>0</v>
      </c>
      <c r="AJ3284" s="170">
        <f>IF(AJ$2=$A3284,Data!AG295,0)</f>
        <v>0</v>
      </c>
      <c r="AK3284" s="171">
        <f>IF(AK$2=$A3284,Data!AH295,0)</f>
        <v>0</v>
      </c>
      <c r="AL3284" s="170">
        <f>IF(AL$2=$A3284,Data!AI295,0)</f>
        <v>0</v>
      </c>
      <c r="AM3284" t="str">
        <f t="shared" si="102"/>
        <v>BA</v>
      </c>
      <c r="AN3284" t="e">
        <f>+INDEX(Validation!$D$4:$D$250,MATCH(Merge!B3284,Validation!$E$4:$E$250,0))</f>
        <v>#N/A</v>
      </c>
      <c r="AO3284" s="172">
        <f t="shared" si="103"/>
        <v>0</v>
      </c>
    </row>
    <row r="3285" spans="1:41" ht="15" x14ac:dyDescent="0.25">
      <c r="A3285">
        <f>Inputs!$H$18</f>
        <v>8</v>
      </c>
      <c r="B3285" t="str">
        <f>Inputs!$D$4</f>
        <v>Select Agency…</v>
      </c>
      <c r="C3285" s="166" t="str">
        <f>Inputs!$I$6</f>
        <v>(insert code)</v>
      </c>
      <c r="D3285" t="str">
        <f>IFERROR(INDEX(Inputs!$I$11:$I$19,MATCH(A3285,Inputs!$H$11:$H$19)),"")</f>
        <v>(insert code)</v>
      </c>
      <c r="E3285" t="s">
        <v>902</v>
      </c>
      <c r="F3285" s="168">
        <f>IF(F$2=$A3285,Data!C296,0)</f>
        <v>0</v>
      </c>
      <c r="G3285" s="168">
        <f>IF(G$2=$A3285,Data!D296,0)</f>
        <v>0</v>
      </c>
      <c r="H3285" s="168">
        <f>IF(H$2=$A3285,Data!E296,0)</f>
        <v>0</v>
      </c>
      <c r="I3285" s="168">
        <f>IF(I$2=$A3285,Data!F296,0)</f>
        <v>0</v>
      </c>
      <c r="J3285" s="168">
        <f>IF(J$2=$A3285,Data!G296,0)</f>
        <v>0</v>
      </c>
      <c r="K3285" s="168">
        <f>IF(K$2=$A3285,Data!H296,0)</f>
        <v>0</v>
      </c>
      <c r="L3285" s="168">
        <f>IF(L$2=$A3285,Data!I296,0)</f>
        <v>0</v>
      </c>
      <c r="M3285" s="168">
        <f>IF(M$2=$A3285,Data!J296,0)</f>
        <v>0</v>
      </c>
      <c r="N3285" s="168">
        <f>IF(N$2=$A3285,Data!K296,0)</f>
        <v>0</v>
      </c>
      <c r="O3285" s="168">
        <f>IF(O$2=$A3285,Data!L296,0)</f>
        <v>0</v>
      </c>
      <c r="P3285" s="168">
        <f>IF(P$2=$A3285,Data!M296,0)</f>
        <v>0</v>
      </c>
      <c r="Q3285" s="168">
        <f>IF(Q$2=$A3285,Data!N296,0)</f>
        <v>0</v>
      </c>
      <c r="R3285" s="169">
        <f>IF(R$2=$A3285,Data!O296,0)</f>
        <v>0</v>
      </c>
      <c r="S3285" s="169">
        <f>IF(S$2=$A3285,Data!P296,0)</f>
        <v>0</v>
      </c>
      <c r="T3285" s="169">
        <f>IF(T$2=$A3285,Data!Q296,0)</f>
        <v>0</v>
      </c>
      <c r="U3285" s="169">
        <f>IF(U$2=$A3285,Data!R296,0)</f>
        <v>0</v>
      </c>
      <c r="V3285" s="169">
        <f>IF(V$2=$A3285,Data!S296,0)</f>
        <v>0</v>
      </c>
      <c r="W3285" s="169">
        <f>IF(W$2=$A3285,Data!T296,0)</f>
        <v>0</v>
      </c>
      <c r="X3285" s="169">
        <f>IF(X$2=$A3285,Data!U296,0)</f>
        <v>0</v>
      </c>
      <c r="Y3285" s="169">
        <f>IF(Y$2=$A3285,Data!V296,0)</f>
        <v>0</v>
      </c>
      <c r="Z3285" s="169">
        <f>IF(Z$2=$A3285,Data!W296,0)</f>
        <v>0</v>
      </c>
      <c r="AA3285" s="169">
        <f>IF(AA$2=$A3285,Data!X296,0)</f>
        <v>0</v>
      </c>
      <c r="AB3285" s="169">
        <f>IF(AB$2=$A3285,Data!Y296,0)</f>
        <v>0</v>
      </c>
      <c r="AC3285" s="169">
        <f>IF(AC$2=$A3285,Data!Z296,0)</f>
        <v>0</v>
      </c>
      <c r="AD3285" s="170">
        <f>IF(AD$2=$A3285,Data!AA296,0)</f>
        <v>0</v>
      </c>
      <c r="AE3285" s="171">
        <f>IF(AE$2=$A3285,Data!AB296,0)</f>
        <v>0</v>
      </c>
      <c r="AF3285" s="170">
        <f>IF(AF$2=$A3285,Data!AC296,0)</f>
        <v>0</v>
      </c>
      <c r="AG3285" s="171">
        <f>IF(AG$2=$A3285,Data!AD296,0)</f>
        <v>0</v>
      </c>
      <c r="AH3285" s="170">
        <f>IF(AH$2=$A3285,Data!AE296,0)</f>
        <v>0</v>
      </c>
      <c r="AI3285" s="171">
        <f>IF(AI$2=$A3285,Data!AF296,0)</f>
        <v>0</v>
      </c>
      <c r="AJ3285" s="170">
        <f>IF(AJ$2=$A3285,Data!AG296,0)</f>
        <v>0</v>
      </c>
      <c r="AK3285" s="171">
        <f>IF(AK$2=$A3285,Data!AH296,0)</f>
        <v>0</v>
      </c>
      <c r="AL3285" s="170">
        <f>IF(AL$2=$A3285,Data!AI296,0)</f>
        <v>0</v>
      </c>
      <c r="AM3285" t="str">
        <f t="shared" si="102"/>
        <v>BA</v>
      </c>
      <c r="AN3285" t="e">
        <f>+INDEX(Validation!$D$4:$D$250,MATCH(Merge!B3285,Validation!$E$4:$E$250,0))</f>
        <v>#N/A</v>
      </c>
      <c r="AO3285" s="172">
        <f t="shared" si="103"/>
        <v>0</v>
      </c>
    </row>
    <row r="3286" spans="1:41" ht="15" x14ac:dyDescent="0.25">
      <c r="A3286">
        <f>Inputs!$H$18</f>
        <v>8</v>
      </c>
      <c r="B3286" t="str">
        <f>Inputs!$D$4</f>
        <v>Select Agency…</v>
      </c>
      <c r="C3286" s="166" t="str">
        <f>Inputs!$I$6</f>
        <v>(insert code)</v>
      </c>
      <c r="D3286" t="str">
        <f>IFERROR(INDEX(Inputs!$I$11:$I$19,MATCH(A3286,Inputs!$H$11:$H$19)),"")</f>
        <v>(insert code)</v>
      </c>
      <c r="E3286" t="s">
        <v>902</v>
      </c>
      <c r="F3286" s="168">
        <f>IF(F$2=$A3286,Data!C297,0)</f>
        <v>0</v>
      </c>
      <c r="G3286" s="168">
        <f>IF(G$2=$A3286,Data!D297,0)</f>
        <v>0</v>
      </c>
      <c r="H3286" s="168">
        <f>IF(H$2=$A3286,Data!E297,0)</f>
        <v>0</v>
      </c>
      <c r="I3286" s="168">
        <f>IF(I$2=$A3286,Data!F297,0)</f>
        <v>0</v>
      </c>
      <c r="J3286" s="168">
        <f>IF(J$2=$A3286,Data!G297,0)</f>
        <v>0</v>
      </c>
      <c r="K3286" s="168">
        <f>IF(K$2=$A3286,Data!H297,0)</f>
        <v>0</v>
      </c>
      <c r="L3286" s="168">
        <f>IF(L$2=$A3286,Data!I297,0)</f>
        <v>0</v>
      </c>
      <c r="M3286" s="168">
        <f>IF(M$2=$A3286,Data!J297,0)</f>
        <v>0</v>
      </c>
      <c r="N3286" s="168">
        <f>IF(N$2=$A3286,Data!K297,0)</f>
        <v>0</v>
      </c>
      <c r="O3286" s="168">
        <f>IF(O$2=$A3286,Data!L297,0)</f>
        <v>0</v>
      </c>
      <c r="P3286" s="168">
        <f>IF(P$2=$A3286,Data!M297,0)</f>
        <v>0</v>
      </c>
      <c r="Q3286" s="168">
        <f>IF(Q$2=$A3286,Data!N297,0)</f>
        <v>0</v>
      </c>
      <c r="R3286" s="169">
        <f>IF(R$2=$A3286,Data!O297,0)</f>
        <v>0</v>
      </c>
      <c r="S3286" s="169">
        <f>IF(S$2=$A3286,Data!P297,0)</f>
        <v>0</v>
      </c>
      <c r="T3286" s="169">
        <f>IF(T$2=$A3286,Data!Q297,0)</f>
        <v>0</v>
      </c>
      <c r="U3286" s="169">
        <f>IF(U$2=$A3286,Data!R297,0)</f>
        <v>0</v>
      </c>
      <c r="V3286" s="169">
        <f>IF(V$2=$A3286,Data!S297,0)</f>
        <v>0</v>
      </c>
      <c r="W3286" s="169">
        <f>IF(W$2=$A3286,Data!T297,0)</f>
        <v>0</v>
      </c>
      <c r="X3286" s="169">
        <f>IF(X$2=$A3286,Data!U297,0)</f>
        <v>0</v>
      </c>
      <c r="Y3286" s="169">
        <f>IF(Y$2=$A3286,Data!V297,0)</f>
        <v>0</v>
      </c>
      <c r="Z3286" s="169">
        <f>IF(Z$2=$A3286,Data!W297,0)</f>
        <v>0</v>
      </c>
      <c r="AA3286" s="169">
        <f>IF(AA$2=$A3286,Data!X297,0)</f>
        <v>0</v>
      </c>
      <c r="AB3286" s="169">
        <f>IF(AB$2=$A3286,Data!Y297,0)</f>
        <v>0</v>
      </c>
      <c r="AC3286" s="169">
        <f>IF(AC$2=$A3286,Data!Z297,0)</f>
        <v>0</v>
      </c>
      <c r="AD3286" s="170">
        <f>IF(AD$2=$A3286,Data!AA297,0)</f>
        <v>0</v>
      </c>
      <c r="AE3286" s="171">
        <f>IF(AE$2=$A3286,Data!AB297,0)</f>
        <v>0</v>
      </c>
      <c r="AF3286" s="170">
        <f>IF(AF$2=$A3286,Data!AC297,0)</f>
        <v>0</v>
      </c>
      <c r="AG3286" s="171">
        <f>IF(AG$2=$A3286,Data!AD297,0)</f>
        <v>0</v>
      </c>
      <c r="AH3286" s="170">
        <f>IF(AH$2=$A3286,Data!AE297,0)</f>
        <v>0</v>
      </c>
      <c r="AI3286" s="171">
        <f>IF(AI$2=$A3286,Data!AF297,0)</f>
        <v>0</v>
      </c>
      <c r="AJ3286" s="170">
        <f>IF(AJ$2=$A3286,Data!AG297,0)</f>
        <v>0</v>
      </c>
      <c r="AK3286" s="171">
        <f>IF(AK$2=$A3286,Data!AH297,0)</f>
        <v>0</v>
      </c>
      <c r="AL3286" s="170">
        <f>IF(AL$2=$A3286,Data!AI297,0)</f>
        <v>0</v>
      </c>
      <c r="AM3286" t="str">
        <f t="shared" si="102"/>
        <v>BA</v>
      </c>
      <c r="AN3286" t="e">
        <f>+INDEX(Validation!$D$4:$D$250,MATCH(Merge!B3286,Validation!$E$4:$E$250,0))</f>
        <v>#N/A</v>
      </c>
      <c r="AO3286" s="172">
        <f t="shared" si="103"/>
        <v>0</v>
      </c>
    </row>
    <row r="3287" spans="1:41" ht="15" x14ac:dyDescent="0.25">
      <c r="A3287">
        <f>Inputs!$H$18</f>
        <v>8</v>
      </c>
      <c r="B3287" t="str">
        <f>Inputs!$D$4</f>
        <v>Select Agency…</v>
      </c>
      <c r="C3287" s="166" t="str">
        <f>Inputs!$I$6</f>
        <v>(insert code)</v>
      </c>
      <c r="D3287" t="str">
        <f>IFERROR(INDEX(Inputs!$I$11:$I$19,MATCH(A3287,Inputs!$H$11:$H$19)),"")</f>
        <v>(insert code)</v>
      </c>
      <c r="E3287" t="s">
        <v>902</v>
      </c>
      <c r="F3287" s="168">
        <f>IF(F$2=$A3287,Data!C298,0)</f>
        <v>0</v>
      </c>
      <c r="G3287" s="168">
        <f>IF(G$2=$A3287,Data!D298,0)</f>
        <v>0</v>
      </c>
      <c r="H3287" s="168">
        <f>IF(H$2=$A3287,Data!E298,0)</f>
        <v>0</v>
      </c>
      <c r="I3287" s="168">
        <f>IF(I$2=$A3287,Data!F298,0)</f>
        <v>0</v>
      </c>
      <c r="J3287" s="168">
        <f>IF(J$2=$A3287,Data!G298,0)</f>
        <v>0</v>
      </c>
      <c r="K3287" s="168">
        <f>IF(K$2=$A3287,Data!H298,0)</f>
        <v>0</v>
      </c>
      <c r="L3287" s="168">
        <f>IF(L$2=$A3287,Data!I298,0)</f>
        <v>0</v>
      </c>
      <c r="M3287" s="168">
        <f>IF(M$2=$A3287,Data!J298,0)</f>
        <v>0</v>
      </c>
      <c r="N3287" s="168">
        <f>IF(N$2=$A3287,Data!K298,0)</f>
        <v>0</v>
      </c>
      <c r="O3287" s="168">
        <f>IF(O$2=$A3287,Data!L298,0)</f>
        <v>0</v>
      </c>
      <c r="P3287" s="168">
        <f>IF(P$2=$A3287,Data!M298,0)</f>
        <v>0</v>
      </c>
      <c r="Q3287" s="168">
        <f>IF(Q$2=$A3287,Data!N298,0)</f>
        <v>0</v>
      </c>
      <c r="R3287" s="169">
        <f>IF(R$2=$A3287,Data!O298,0)</f>
        <v>0</v>
      </c>
      <c r="S3287" s="169">
        <f>IF(S$2=$A3287,Data!P298,0)</f>
        <v>0</v>
      </c>
      <c r="T3287" s="169">
        <f>IF(T$2=$A3287,Data!Q298,0)</f>
        <v>0</v>
      </c>
      <c r="U3287" s="169">
        <f>IF(U$2=$A3287,Data!R298,0)</f>
        <v>0</v>
      </c>
      <c r="V3287" s="169">
        <f>IF(V$2=$A3287,Data!S298,0)</f>
        <v>0</v>
      </c>
      <c r="W3287" s="169">
        <f>IF(W$2=$A3287,Data!T298,0)</f>
        <v>0</v>
      </c>
      <c r="X3287" s="169">
        <f>IF(X$2=$A3287,Data!U298,0)</f>
        <v>0</v>
      </c>
      <c r="Y3287" s="169">
        <f>IF(Y$2=$A3287,Data!V298,0)</f>
        <v>0</v>
      </c>
      <c r="Z3287" s="169">
        <f>IF(Z$2=$A3287,Data!W298,0)</f>
        <v>0</v>
      </c>
      <c r="AA3287" s="169">
        <f>IF(AA$2=$A3287,Data!X298,0)</f>
        <v>0</v>
      </c>
      <c r="AB3287" s="169">
        <f>IF(AB$2=$A3287,Data!Y298,0)</f>
        <v>0</v>
      </c>
      <c r="AC3287" s="169">
        <f>IF(AC$2=$A3287,Data!Z298,0)</f>
        <v>0</v>
      </c>
      <c r="AD3287" s="170">
        <f>IF(AD$2=$A3287,Data!AA298,0)</f>
        <v>0</v>
      </c>
      <c r="AE3287" s="171">
        <f>IF(AE$2=$A3287,Data!AB298,0)</f>
        <v>0</v>
      </c>
      <c r="AF3287" s="170">
        <f>IF(AF$2=$A3287,Data!AC298,0)</f>
        <v>0</v>
      </c>
      <c r="AG3287" s="171">
        <f>IF(AG$2=$A3287,Data!AD298,0)</f>
        <v>0</v>
      </c>
      <c r="AH3287" s="170">
        <f>IF(AH$2=$A3287,Data!AE298,0)</f>
        <v>0</v>
      </c>
      <c r="AI3287" s="171">
        <f>IF(AI$2=$A3287,Data!AF298,0)</f>
        <v>0</v>
      </c>
      <c r="AJ3287" s="170">
        <f>IF(AJ$2=$A3287,Data!AG298,0)</f>
        <v>0</v>
      </c>
      <c r="AK3287" s="171">
        <f>IF(AK$2=$A3287,Data!AH298,0)</f>
        <v>0</v>
      </c>
      <c r="AL3287" s="170">
        <f>IF(AL$2=$A3287,Data!AI298,0)</f>
        <v>0</v>
      </c>
      <c r="AM3287" t="str">
        <f t="shared" si="102"/>
        <v>BA</v>
      </c>
      <c r="AN3287" t="e">
        <f>+INDEX(Validation!$D$4:$D$250,MATCH(Merge!B3287,Validation!$E$4:$E$250,0))</f>
        <v>#N/A</v>
      </c>
      <c r="AO3287" s="172">
        <f t="shared" si="103"/>
        <v>0</v>
      </c>
    </row>
    <row r="3288" spans="1:41" ht="15" x14ac:dyDescent="0.25">
      <c r="A3288">
        <f>Inputs!$H$18</f>
        <v>8</v>
      </c>
      <c r="B3288" t="str">
        <f>Inputs!$D$4</f>
        <v>Select Agency…</v>
      </c>
      <c r="C3288" s="166" t="str">
        <f>Inputs!$I$6</f>
        <v>(insert code)</v>
      </c>
      <c r="D3288" t="str">
        <f>IFERROR(INDEX(Inputs!$I$11:$I$19,MATCH(A3288,Inputs!$H$11:$H$19)),"")</f>
        <v>(insert code)</v>
      </c>
      <c r="E3288" t="s">
        <v>902</v>
      </c>
      <c r="F3288" s="168">
        <f>IF(F$2=$A3288,Data!C299,0)</f>
        <v>0</v>
      </c>
      <c r="G3288" s="168">
        <f>IF(G$2=$A3288,Data!D299,0)</f>
        <v>0</v>
      </c>
      <c r="H3288" s="168">
        <f>IF(H$2=$A3288,Data!E299,0)</f>
        <v>0</v>
      </c>
      <c r="I3288" s="168">
        <f>IF(I$2=$A3288,Data!F299,0)</f>
        <v>0</v>
      </c>
      <c r="J3288" s="168">
        <f>IF(J$2=$A3288,Data!G299,0)</f>
        <v>0</v>
      </c>
      <c r="K3288" s="168">
        <f>IF(K$2=$A3288,Data!H299,0)</f>
        <v>0</v>
      </c>
      <c r="L3288" s="168">
        <f>IF(L$2=$A3288,Data!I299,0)</f>
        <v>0</v>
      </c>
      <c r="M3288" s="168">
        <f>IF(M$2=$A3288,Data!J299,0)</f>
        <v>0</v>
      </c>
      <c r="N3288" s="168">
        <f>IF(N$2=$A3288,Data!K299,0)</f>
        <v>0</v>
      </c>
      <c r="O3288" s="168">
        <f>IF(O$2=$A3288,Data!L299,0)</f>
        <v>0</v>
      </c>
      <c r="P3288" s="168">
        <f>IF(P$2=$A3288,Data!M299,0)</f>
        <v>0</v>
      </c>
      <c r="Q3288" s="168">
        <f>IF(Q$2=$A3288,Data!N299,0)</f>
        <v>0</v>
      </c>
      <c r="R3288" s="169">
        <f>IF(R$2=$A3288,Data!O299,0)</f>
        <v>0</v>
      </c>
      <c r="S3288" s="169">
        <f>IF(S$2=$A3288,Data!P299,0)</f>
        <v>0</v>
      </c>
      <c r="T3288" s="169">
        <f>IF(T$2=$A3288,Data!Q299,0)</f>
        <v>0</v>
      </c>
      <c r="U3288" s="169">
        <f>IF(U$2=$A3288,Data!R299,0)</f>
        <v>0</v>
      </c>
      <c r="V3288" s="169">
        <f>IF(V$2=$A3288,Data!S299,0)</f>
        <v>0</v>
      </c>
      <c r="W3288" s="169">
        <f>IF(W$2=$A3288,Data!T299,0)</f>
        <v>0</v>
      </c>
      <c r="X3288" s="169">
        <f>IF(X$2=$A3288,Data!U299,0)</f>
        <v>0</v>
      </c>
      <c r="Y3288" s="169">
        <f>IF(Y$2=$A3288,Data!V299,0)</f>
        <v>0</v>
      </c>
      <c r="Z3288" s="169">
        <f>IF(Z$2=$A3288,Data!W299,0)</f>
        <v>0</v>
      </c>
      <c r="AA3288" s="169">
        <f>IF(AA$2=$A3288,Data!X299,0)</f>
        <v>0</v>
      </c>
      <c r="AB3288" s="169">
        <f>IF(AB$2=$A3288,Data!Y299,0)</f>
        <v>0</v>
      </c>
      <c r="AC3288" s="169">
        <f>IF(AC$2=$A3288,Data!Z299,0)</f>
        <v>0</v>
      </c>
      <c r="AD3288" s="170">
        <f>IF(AD$2=$A3288,Data!AA299,0)</f>
        <v>0</v>
      </c>
      <c r="AE3288" s="171">
        <f>IF(AE$2=$A3288,Data!AB299,0)</f>
        <v>0</v>
      </c>
      <c r="AF3288" s="170">
        <f>IF(AF$2=$A3288,Data!AC299,0)</f>
        <v>0</v>
      </c>
      <c r="AG3288" s="171">
        <f>IF(AG$2=$A3288,Data!AD299,0)</f>
        <v>0</v>
      </c>
      <c r="AH3288" s="170">
        <f>IF(AH$2=$A3288,Data!AE299,0)</f>
        <v>0</v>
      </c>
      <c r="AI3288" s="171">
        <f>IF(AI$2=$A3288,Data!AF299,0)</f>
        <v>0</v>
      </c>
      <c r="AJ3288" s="170">
        <f>IF(AJ$2=$A3288,Data!AG299,0)</f>
        <v>0</v>
      </c>
      <c r="AK3288" s="171">
        <f>IF(AK$2=$A3288,Data!AH299,0)</f>
        <v>0</v>
      </c>
      <c r="AL3288" s="170">
        <f>IF(AL$2=$A3288,Data!AI299,0)</f>
        <v>0</v>
      </c>
      <c r="AM3288" t="str">
        <f t="shared" si="102"/>
        <v>BA</v>
      </c>
      <c r="AN3288" t="e">
        <f>+INDEX(Validation!$D$4:$D$250,MATCH(Merge!B3288,Validation!$E$4:$E$250,0))</f>
        <v>#N/A</v>
      </c>
      <c r="AO3288" s="172">
        <f t="shared" si="103"/>
        <v>0</v>
      </c>
    </row>
    <row r="3289" spans="1:41" ht="15" x14ac:dyDescent="0.25">
      <c r="A3289">
        <f>Inputs!$H$18</f>
        <v>8</v>
      </c>
      <c r="B3289" t="str">
        <f>Inputs!$D$4</f>
        <v>Select Agency…</v>
      </c>
      <c r="C3289" s="166" t="str">
        <f>Inputs!$I$6</f>
        <v>(insert code)</v>
      </c>
      <c r="D3289" t="str">
        <f>IFERROR(INDEX(Inputs!$I$11:$I$19,MATCH(A3289,Inputs!$H$11:$H$19)),"")</f>
        <v>(insert code)</v>
      </c>
      <c r="E3289" t="s">
        <v>902</v>
      </c>
      <c r="F3289" s="168">
        <f>IF(F$2=$A3289,Data!C300,0)</f>
        <v>0</v>
      </c>
      <c r="G3289" s="168">
        <f>IF(G$2=$A3289,Data!D300,0)</f>
        <v>0</v>
      </c>
      <c r="H3289" s="168">
        <f>IF(H$2=$A3289,Data!E300,0)</f>
        <v>0</v>
      </c>
      <c r="I3289" s="168">
        <f>IF(I$2=$A3289,Data!F300,0)</f>
        <v>0</v>
      </c>
      <c r="J3289" s="168">
        <f>IF(J$2=$A3289,Data!G300,0)</f>
        <v>0</v>
      </c>
      <c r="K3289" s="168">
        <f>IF(K$2=$A3289,Data!H300,0)</f>
        <v>0</v>
      </c>
      <c r="L3289" s="168">
        <f>IF(L$2=$A3289,Data!I300,0)</f>
        <v>0</v>
      </c>
      <c r="M3289" s="168">
        <f>IF(M$2=$A3289,Data!J300,0)</f>
        <v>0</v>
      </c>
      <c r="N3289" s="168">
        <f>IF(N$2=$A3289,Data!K300,0)</f>
        <v>0</v>
      </c>
      <c r="O3289" s="168">
        <f>IF(O$2=$A3289,Data!L300,0)</f>
        <v>0</v>
      </c>
      <c r="P3289" s="168">
        <f>IF(P$2=$A3289,Data!M300,0)</f>
        <v>0</v>
      </c>
      <c r="Q3289" s="168">
        <f>IF(Q$2=$A3289,Data!N300,0)</f>
        <v>0</v>
      </c>
      <c r="R3289" s="169">
        <f>IF(R$2=$A3289,Data!O300,0)</f>
        <v>0</v>
      </c>
      <c r="S3289" s="169">
        <f>IF(S$2=$A3289,Data!P300,0)</f>
        <v>0</v>
      </c>
      <c r="T3289" s="169">
        <f>IF(T$2=$A3289,Data!Q300,0)</f>
        <v>0</v>
      </c>
      <c r="U3289" s="169">
        <f>IF(U$2=$A3289,Data!R300,0)</f>
        <v>0</v>
      </c>
      <c r="V3289" s="169">
        <f>IF(V$2=$A3289,Data!S300,0)</f>
        <v>0</v>
      </c>
      <c r="W3289" s="169">
        <f>IF(W$2=$A3289,Data!T300,0)</f>
        <v>0</v>
      </c>
      <c r="X3289" s="169">
        <f>IF(X$2=$A3289,Data!U300,0)</f>
        <v>0</v>
      </c>
      <c r="Y3289" s="169">
        <f>IF(Y$2=$A3289,Data!V300,0)</f>
        <v>0</v>
      </c>
      <c r="Z3289" s="169">
        <f>IF(Z$2=$A3289,Data!W300,0)</f>
        <v>0</v>
      </c>
      <c r="AA3289" s="169">
        <f>IF(AA$2=$A3289,Data!X300,0)</f>
        <v>0</v>
      </c>
      <c r="AB3289" s="169">
        <f>IF(AB$2=$A3289,Data!Y300,0)</f>
        <v>0</v>
      </c>
      <c r="AC3289" s="169">
        <f>IF(AC$2=$A3289,Data!Z300,0)</f>
        <v>0</v>
      </c>
      <c r="AD3289" s="170">
        <f>IF(AD$2=$A3289,Data!AA300,0)</f>
        <v>0</v>
      </c>
      <c r="AE3289" s="171">
        <f>IF(AE$2=$A3289,Data!AB300,0)</f>
        <v>0</v>
      </c>
      <c r="AF3289" s="170">
        <f>IF(AF$2=$A3289,Data!AC300,0)</f>
        <v>0</v>
      </c>
      <c r="AG3289" s="171">
        <f>IF(AG$2=$A3289,Data!AD300,0)</f>
        <v>0</v>
      </c>
      <c r="AH3289" s="170">
        <f>IF(AH$2=$A3289,Data!AE300,0)</f>
        <v>0</v>
      </c>
      <c r="AI3289" s="171">
        <f>IF(AI$2=$A3289,Data!AF300,0)</f>
        <v>0</v>
      </c>
      <c r="AJ3289" s="170">
        <f>IF(AJ$2=$A3289,Data!AG300,0)</f>
        <v>0</v>
      </c>
      <c r="AK3289" s="171">
        <f>IF(AK$2=$A3289,Data!AH300,0)</f>
        <v>0</v>
      </c>
      <c r="AL3289" s="170">
        <f>IF(AL$2=$A3289,Data!AI300,0)</f>
        <v>0</v>
      </c>
      <c r="AM3289" t="str">
        <f t="shared" si="102"/>
        <v>BA</v>
      </c>
      <c r="AN3289" t="e">
        <f>+INDEX(Validation!$D$4:$D$250,MATCH(Merge!B3289,Validation!$E$4:$E$250,0))</f>
        <v>#N/A</v>
      </c>
      <c r="AO3289" s="172">
        <f t="shared" si="103"/>
        <v>0</v>
      </c>
    </row>
    <row r="3290" spans="1:41" ht="15" x14ac:dyDescent="0.25">
      <c r="A3290">
        <f>Inputs!$H$18</f>
        <v>8</v>
      </c>
      <c r="B3290" t="str">
        <f>Inputs!$D$4</f>
        <v>Select Agency…</v>
      </c>
      <c r="C3290" s="166" t="str">
        <f>Inputs!$I$6</f>
        <v>(insert code)</v>
      </c>
      <c r="D3290" t="str">
        <f>IFERROR(INDEX(Inputs!$I$11:$I$19,MATCH(A3290,Inputs!$H$11:$H$19)),"")</f>
        <v>(insert code)</v>
      </c>
      <c r="E3290" t="s">
        <v>902</v>
      </c>
      <c r="F3290" s="168">
        <f>IF(F$2=$A3290,Data!C301,0)</f>
        <v>0</v>
      </c>
      <c r="G3290" s="168">
        <f>IF(G$2=$A3290,Data!D301,0)</f>
        <v>0</v>
      </c>
      <c r="H3290" s="168">
        <f>IF(H$2=$A3290,Data!E301,0)</f>
        <v>0</v>
      </c>
      <c r="I3290" s="168">
        <f>IF(I$2=$A3290,Data!F301,0)</f>
        <v>0</v>
      </c>
      <c r="J3290" s="168">
        <f>IF(J$2=$A3290,Data!G301,0)</f>
        <v>0</v>
      </c>
      <c r="K3290" s="168">
        <f>IF(K$2=$A3290,Data!H301,0)</f>
        <v>0</v>
      </c>
      <c r="L3290" s="168">
        <f>IF(L$2=$A3290,Data!I301,0)</f>
        <v>0</v>
      </c>
      <c r="M3290" s="168">
        <f>IF(M$2=$A3290,Data!J301,0)</f>
        <v>0</v>
      </c>
      <c r="N3290" s="168">
        <f>IF(N$2=$A3290,Data!K301,0)</f>
        <v>0</v>
      </c>
      <c r="O3290" s="168">
        <f>IF(O$2=$A3290,Data!L301,0)</f>
        <v>0</v>
      </c>
      <c r="P3290" s="168">
        <f>IF(P$2=$A3290,Data!M301,0)</f>
        <v>0</v>
      </c>
      <c r="Q3290" s="168">
        <f>IF(Q$2=$A3290,Data!N301,0)</f>
        <v>0</v>
      </c>
      <c r="R3290" s="169">
        <f>IF(R$2=$A3290,Data!O301,0)</f>
        <v>0</v>
      </c>
      <c r="S3290" s="169">
        <f>IF(S$2=$A3290,Data!P301,0)</f>
        <v>0</v>
      </c>
      <c r="T3290" s="169">
        <f>IF(T$2=$A3290,Data!Q301,0)</f>
        <v>0</v>
      </c>
      <c r="U3290" s="169">
        <f>IF(U$2=$A3290,Data!R301,0)</f>
        <v>0</v>
      </c>
      <c r="V3290" s="169">
        <f>IF(V$2=$A3290,Data!S301,0)</f>
        <v>0</v>
      </c>
      <c r="W3290" s="169">
        <f>IF(W$2=$A3290,Data!T301,0)</f>
        <v>0</v>
      </c>
      <c r="X3290" s="169">
        <f>IF(X$2=$A3290,Data!U301,0)</f>
        <v>0</v>
      </c>
      <c r="Y3290" s="169">
        <f>IF(Y$2=$A3290,Data!V301,0)</f>
        <v>0</v>
      </c>
      <c r="Z3290" s="169">
        <f>IF(Z$2=$A3290,Data!W301,0)</f>
        <v>0</v>
      </c>
      <c r="AA3290" s="169">
        <f>IF(AA$2=$A3290,Data!X301,0)</f>
        <v>0</v>
      </c>
      <c r="AB3290" s="169">
        <f>IF(AB$2=$A3290,Data!Y301,0)</f>
        <v>0</v>
      </c>
      <c r="AC3290" s="169">
        <f>IF(AC$2=$A3290,Data!Z301,0)</f>
        <v>0</v>
      </c>
      <c r="AD3290" s="170">
        <f>IF(AD$2=$A3290,Data!AA301,0)</f>
        <v>0</v>
      </c>
      <c r="AE3290" s="171">
        <f>IF(AE$2=$A3290,Data!AB301,0)</f>
        <v>0</v>
      </c>
      <c r="AF3290" s="170">
        <f>IF(AF$2=$A3290,Data!AC301,0)</f>
        <v>0</v>
      </c>
      <c r="AG3290" s="171">
        <f>IF(AG$2=$A3290,Data!AD301,0)</f>
        <v>0</v>
      </c>
      <c r="AH3290" s="170">
        <f>IF(AH$2=$A3290,Data!AE301,0)</f>
        <v>0</v>
      </c>
      <c r="AI3290" s="171">
        <f>IF(AI$2=$A3290,Data!AF301,0)</f>
        <v>0</v>
      </c>
      <c r="AJ3290" s="170">
        <f>IF(AJ$2=$A3290,Data!AG301,0)</f>
        <v>0</v>
      </c>
      <c r="AK3290" s="171">
        <f>IF(AK$2=$A3290,Data!AH301,0)</f>
        <v>0</v>
      </c>
      <c r="AL3290" s="170">
        <f>IF(AL$2=$A3290,Data!AI301,0)</f>
        <v>0</v>
      </c>
      <c r="AM3290" t="str">
        <f t="shared" si="102"/>
        <v>BA</v>
      </c>
      <c r="AN3290" t="e">
        <f>+INDEX(Validation!$D$4:$D$250,MATCH(Merge!B3290,Validation!$E$4:$E$250,0))</f>
        <v>#N/A</v>
      </c>
      <c r="AO3290" s="172">
        <f t="shared" si="103"/>
        <v>0</v>
      </c>
    </row>
    <row r="3291" spans="1:41" ht="15" x14ac:dyDescent="0.25">
      <c r="A3291">
        <f>Inputs!$H$18</f>
        <v>8</v>
      </c>
      <c r="B3291" t="str">
        <f>Inputs!$D$4</f>
        <v>Select Agency…</v>
      </c>
      <c r="C3291" s="166" t="str">
        <f>Inputs!$I$6</f>
        <v>(insert code)</v>
      </c>
      <c r="D3291" t="str">
        <f>IFERROR(INDEX(Inputs!$I$11:$I$19,MATCH(A3291,Inputs!$H$11:$H$19)),"")</f>
        <v>(insert code)</v>
      </c>
      <c r="E3291" t="s">
        <v>902</v>
      </c>
      <c r="F3291" s="168">
        <f>IF(F$2=$A3291,Data!C302,0)</f>
        <v>0</v>
      </c>
      <c r="G3291" s="168">
        <f>IF(G$2=$A3291,Data!D302,0)</f>
        <v>0</v>
      </c>
      <c r="H3291" s="168">
        <f>IF(H$2=$A3291,Data!E302,0)</f>
        <v>0</v>
      </c>
      <c r="I3291" s="168">
        <f>IF(I$2=$A3291,Data!F302,0)</f>
        <v>0</v>
      </c>
      <c r="J3291" s="168">
        <f>IF(J$2=$A3291,Data!G302,0)</f>
        <v>0</v>
      </c>
      <c r="K3291" s="168">
        <f>IF(K$2=$A3291,Data!H302,0)</f>
        <v>0</v>
      </c>
      <c r="L3291" s="168">
        <f>IF(L$2=$A3291,Data!I302,0)</f>
        <v>0</v>
      </c>
      <c r="M3291" s="168">
        <f>IF(M$2=$A3291,Data!J302,0)</f>
        <v>0</v>
      </c>
      <c r="N3291" s="168">
        <f>IF(N$2=$A3291,Data!K302,0)</f>
        <v>0</v>
      </c>
      <c r="O3291" s="168">
        <f>IF(O$2=$A3291,Data!L302,0)</f>
        <v>0</v>
      </c>
      <c r="P3291" s="168">
        <f>IF(P$2=$A3291,Data!M302,0)</f>
        <v>0</v>
      </c>
      <c r="Q3291" s="168">
        <f>IF(Q$2=$A3291,Data!N302,0)</f>
        <v>0</v>
      </c>
      <c r="R3291" s="169">
        <f>IF(R$2=$A3291,Data!O302,0)</f>
        <v>0</v>
      </c>
      <c r="S3291" s="169">
        <f>IF(S$2=$A3291,Data!P302,0)</f>
        <v>0</v>
      </c>
      <c r="T3291" s="169">
        <f>IF(T$2=$A3291,Data!Q302,0)</f>
        <v>0</v>
      </c>
      <c r="U3291" s="169">
        <f>IF(U$2=$A3291,Data!R302,0)</f>
        <v>0</v>
      </c>
      <c r="V3291" s="169">
        <f>IF(V$2=$A3291,Data!S302,0)</f>
        <v>0</v>
      </c>
      <c r="W3291" s="169">
        <f>IF(W$2=$A3291,Data!T302,0)</f>
        <v>0</v>
      </c>
      <c r="X3291" s="169">
        <f>IF(X$2=$A3291,Data!U302,0)</f>
        <v>0</v>
      </c>
      <c r="Y3291" s="169">
        <f>IF(Y$2=$A3291,Data!V302,0)</f>
        <v>0</v>
      </c>
      <c r="Z3291" s="169">
        <f>IF(Z$2=$A3291,Data!W302,0)</f>
        <v>0</v>
      </c>
      <c r="AA3291" s="169">
        <f>IF(AA$2=$A3291,Data!X302,0)</f>
        <v>0</v>
      </c>
      <c r="AB3291" s="169">
        <f>IF(AB$2=$A3291,Data!Y302,0)</f>
        <v>0</v>
      </c>
      <c r="AC3291" s="169">
        <f>IF(AC$2=$A3291,Data!Z302,0)</f>
        <v>0</v>
      </c>
      <c r="AD3291" s="170">
        <f>IF(AD$2=$A3291,Data!AA302,0)</f>
        <v>0</v>
      </c>
      <c r="AE3291" s="171">
        <f>IF(AE$2=$A3291,Data!AB302,0)</f>
        <v>0</v>
      </c>
      <c r="AF3291" s="170">
        <f>IF(AF$2=$A3291,Data!AC302,0)</f>
        <v>0</v>
      </c>
      <c r="AG3291" s="171">
        <f>IF(AG$2=$A3291,Data!AD302,0)</f>
        <v>0</v>
      </c>
      <c r="AH3291" s="170">
        <f>IF(AH$2=$A3291,Data!AE302,0)</f>
        <v>0</v>
      </c>
      <c r="AI3291" s="171">
        <f>IF(AI$2=$A3291,Data!AF302,0)</f>
        <v>0</v>
      </c>
      <c r="AJ3291" s="170">
        <f>IF(AJ$2=$A3291,Data!AG302,0)</f>
        <v>0</v>
      </c>
      <c r="AK3291" s="171">
        <f>IF(AK$2=$A3291,Data!AH302,0)</f>
        <v>0</v>
      </c>
      <c r="AL3291" s="170">
        <f>IF(AL$2=$A3291,Data!AI302,0)</f>
        <v>0</v>
      </c>
      <c r="AM3291" t="str">
        <f t="shared" si="102"/>
        <v>BA</v>
      </c>
      <c r="AN3291" t="e">
        <f>+INDEX(Validation!$D$4:$D$250,MATCH(Merge!B3291,Validation!$E$4:$E$250,0))</f>
        <v>#N/A</v>
      </c>
      <c r="AO3291" s="172">
        <f t="shared" si="103"/>
        <v>0</v>
      </c>
    </row>
    <row r="3292" spans="1:41" ht="15" x14ac:dyDescent="0.25">
      <c r="A3292">
        <f>Inputs!$H$18</f>
        <v>8</v>
      </c>
      <c r="B3292" t="str">
        <f>Inputs!$D$4</f>
        <v>Select Agency…</v>
      </c>
      <c r="C3292" s="166" t="str">
        <f>Inputs!$I$6</f>
        <v>(insert code)</v>
      </c>
      <c r="D3292" t="str">
        <f>IFERROR(INDEX(Inputs!$I$11:$I$19,MATCH(A3292,Inputs!$H$11:$H$19)),"")</f>
        <v>(insert code)</v>
      </c>
      <c r="E3292" t="s">
        <v>902</v>
      </c>
      <c r="F3292" s="168">
        <f>IF(F$2=$A3292,Data!C303,0)</f>
        <v>0</v>
      </c>
      <c r="G3292" s="168">
        <f>IF(G$2=$A3292,Data!D303,0)</f>
        <v>0</v>
      </c>
      <c r="H3292" s="168">
        <f>IF(H$2=$A3292,Data!E303,0)</f>
        <v>0</v>
      </c>
      <c r="I3292" s="168">
        <f>IF(I$2=$A3292,Data!F303,0)</f>
        <v>0</v>
      </c>
      <c r="J3292" s="168">
        <f>IF(J$2=$A3292,Data!G303,0)</f>
        <v>0</v>
      </c>
      <c r="K3292" s="168">
        <f>IF(K$2=$A3292,Data!H303,0)</f>
        <v>0</v>
      </c>
      <c r="L3292" s="168">
        <f>IF(L$2=$A3292,Data!I303,0)</f>
        <v>0</v>
      </c>
      <c r="M3292" s="168">
        <f>IF(M$2=$A3292,Data!J303,0)</f>
        <v>0</v>
      </c>
      <c r="N3292" s="168">
        <f>IF(N$2=$A3292,Data!K303,0)</f>
        <v>0</v>
      </c>
      <c r="O3292" s="168">
        <f>IF(O$2=$A3292,Data!L303,0)</f>
        <v>0</v>
      </c>
      <c r="P3292" s="168">
        <f>IF(P$2=$A3292,Data!M303,0)</f>
        <v>0</v>
      </c>
      <c r="Q3292" s="168">
        <f>IF(Q$2=$A3292,Data!N303,0)</f>
        <v>0</v>
      </c>
      <c r="R3292" s="169">
        <f>IF(R$2=$A3292,Data!O303,0)</f>
        <v>0</v>
      </c>
      <c r="S3292" s="169">
        <f>IF(S$2=$A3292,Data!P303,0)</f>
        <v>0</v>
      </c>
      <c r="T3292" s="169">
        <f>IF(T$2=$A3292,Data!Q303,0)</f>
        <v>0</v>
      </c>
      <c r="U3292" s="169">
        <f>IF(U$2=$A3292,Data!R303,0)</f>
        <v>0</v>
      </c>
      <c r="V3292" s="169">
        <f>IF(V$2=$A3292,Data!S303,0)</f>
        <v>0</v>
      </c>
      <c r="W3292" s="169">
        <f>IF(W$2=$A3292,Data!T303,0)</f>
        <v>0</v>
      </c>
      <c r="X3292" s="169">
        <f>IF(X$2=$A3292,Data!U303,0)</f>
        <v>0</v>
      </c>
      <c r="Y3292" s="169">
        <f>IF(Y$2=$A3292,Data!V303,0)</f>
        <v>0</v>
      </c>
      <c r="Z3292" s="169">
        <f>IF(Z$2=$A3292,Data!W303,0)</f>
        <v>0</v>
      </c>
      <c r="AA3292" s="169">
        <f>IF(AA$2=$A3292,Data!X303,0)</f>
        <v>0</v>
      </c>
      <c r="AB3292" s="169">
        <f>IF(AB$2=$A3292,Data!Y303,0)</f>
        <v>0</v>
      </c>
      <c r="AC3292" s="169">
        <f>IF(AC$2=$A3292,Data!Z303,0)</f>
        <v>0</v>
      </c>
      <c r="AD3292" s="170">
        <f>IF(AD$2=$A3292,Data!AA303,0)</f>
        <v>0</v>
      </c>
      <c r="AE3292" s="171">
        <f>IF(AE$2=$A3292,Data!AB303,0)</f>
        <v>0</v>
      </c>
      <c r="AF3292" s="170">
        <f>IF(AF$2=$A3292,Data!AC303,0)</f>
        <v>0</v>
      </c>
      <c r="AG3292" s="171">
        <f>IF(AG$2=$A3292,Data!AD303,0)</f>
        <v>0</v>
      </c>
      <c r="AH3292" s="170">
        <f>IF(AH$2=$A3292,Data!AE303,0)</f>
        <v>0</v>
      </c>
      <c r="AI3292" s="171">
        <f>IF(AI$2=$A3292,Data!AF303,0)</f>
        <v>0</v>
      </c>
      <c r="AJ3292" s="170">
        <f>IF(AJ$2=$A3292,Data!AG303,0)</f>
        <v>0</v>
      </c>
      <c r="AK3292" s="171">
        <f>IF(AK$2=$A3292,Data!AH303,0)</f>
        <v>0</v>
      </c>
      <c r="AL3292" s="170">
        <f>IF(AL$2=$A3292,Data!AI303,0)</f>
        <v>0</v>
      </c>
      <c r="AM3292" t="str">
        <f t="shared" si="102"/>
        <v>BA</v>
      </c>
      <c r="AN3292" t="e">
        <f>+INDEX(Validation!$D$4:$D$250,MATCH(Merge!B3292,Validation!$E$4:$E$250,0))</f>
        <v>#N/A</v>
      </c>
      <c r="AO3292" s="172">
        <f t="shared" si="103"/>
        <v>0</v>
      </c>
    </row>
    <row r="3293" spans="1:41" ht="15" x14ac:dyDescent="0.25">
      <c r="A3293">
        <f>Inputs!$H$18</f>
        <v>8</v>
      </c>
      <c r="B3293" t="str">
        <f>Inputs!$D$4</f>
        <v>Select Agency…</v>
      </c>
      <c r="C3293" s="166" t="str">
        <f>Inputs!$I$6</f>
        <v>(insert code)</v>
      </c>
      <c r="D3293" t="str">
        <f>IFERROR(INDEX(Inputs!$I$11:$I$19,MATCH(A3293,Inputs!$H$11:$H$19)),"")</f>
        <v>(insert code)</v>
      </c>
      <c r="E3293" t="s">
        <v>902</v>
      </c>
      <c r="F3293" s="168">
        <f>IF(F$2=$A3293,Data!C304,0)</f>
        <v>0</v>
      </c>
      <c r="G3293" s="168">
        <f>IF(G$2=$A3293,Data!D304,0)</f>
        <v>0</v>
      </c>
      <c r="H3293" s="168">
        <f>IF(H$2=$A3293,Data!E304,0)</f>
        <v>0</v>
      </c>
      <c r="I3293" s="168">
        <f>IF(I$2=$A3293,Data!F304,0)</f>
        <v>0</v>
      </c>
      <c r="J3293" s="168">
        <f>IF(J$2=$A3293,Data!G304,0)</f>
        <v>0</v>
      </c>
      <c r="K3293" s="168">
        <f>IF(K$2=$A3293,Data!H304,0)</f>
        <v>0</v>
      </c>
      <c r="L3293" s="168">
        <f>IF(L$2=$A3293,Data!I304,0)</f>
        <v>0</v>
      </c>
      <c r="M3293" s="168">
        <f>IF(M$2=$A3293,Data!J304,0)</f>
        <v>0</v>
      </c>
      <c r="N3293" s="168">
        <f>IF(N$2=$A3293,Data!K304,0)</f>
        <v>0</v>
      </c>
      <c r="O3293" s="168">
        <f>IF(O$2=$A3293,Data!L304,0)</f>
        <v>0</v>
      </c>
      <c r="P3293" s="168">
        <f>IF(P$2=$A3293,Data!M304,0)</f>
        <v>0</v>
      </c>
      <c r="Q3293" s="168">
        <f>IF(Q$2=$A3293,Data!N304,0)</f>
        <v>0</v>
      </c>
      <c r="R3293" s="169">
        <f>IF(R$2=$A3293,Data!O304,0)</f>
        <v>0</v>
      </c>
      <c r="S3293" s="169">
        <f>IF(S$2=$A3293,Data!P304,0)</f>
        <v>0</v>
      </c>
      <c r="T3293" s="169">
        <f>IF(T$2=$A3293,Data!Q304,0)</f>
        <v>0</v>
      </c>
      <c r="U3293" s="169">
        <f>IF(U$2=$A3293,Data!R304,0)</f>
        <v>0</v>
      </c>
      <c r="V3293" s="169">
        <f>IF(V$2=$A3293,Data!S304,0)</f>
        <v>0</v>
      </c>
      <c r="W3293" s="169">
        <f>IF(W$2=$A3293,Data!T304,0)</f>
        <v>0</v>
      </c>
      <c r="X3293" s="169">
        <f>IF(X$2=$A3293,Data!U304,0)</f>
        <v>0</v>
      </c>
      <c r="Y3293" s="169">
        <f>IF(Y$2=$A3293,Data!V304,0)</f>
        <v>0</v>
      </c>
      <c r="Z3293" s="169">
        <f>IF(Z$2=$A3293,Data!W304,0)</f>
        <v>0</v>
      </c>
      <c r="AA3293" s="169">
        <f>IF(AA$2=$A3293,Data!X304,0)</f>
        <v>0</v>
      </c>
      <c r="AB3293" s="169">
        <f>IF(AB$2=$A3293,Data!Y304,0)</f>
        <v>0</v>
      </c>
      <c r="AC3293" s="169">
        <f>IF(AC$2=$A3293,Data!Z304,0)</f>
        <v>0</v>
      </c>
      <c r="AD3293" s="170">
        <f>IF(AD$2=$A3293,Data!AA304,0)</f>
        <v>0</v>
      </c>
      <c r="AE3293" s="171">
        <f>IF(AE$2=$A3293,Data!AB304,0)</f>
        <v>0</v>
      </c>
      <c r="AF3293" s="170">
        <f>IF(AF$2=$A3293,Data!AC304,0)</f>
        <v>0</v>
      </c>
      <c r="AG3293" s="171">
        <f>IF(AG$2=$A3293,Data!AD304,0)</f>
        <v>0</v>
      </c>
      <c r="AH3293" s="170">
        <f>IF(AH$2=$A3293,Data!AE304,0)</f>
        <v>0</v>
      </c>
      <c r="AI3293" s="171">
        <f>IF(AI$2=$A3293,Data!AF304,0)</f>
        <v>0</v>
      </c>
      <c r="AJ3293" s="170">
        <f>IF(AJ$2=$A3293,Data!AG304,0)</f>
        <v>0</v>
      </c>
      <c r="AK3293" s="171">
        <f>IF(AK$2=$A3293,Data!AH304,0)</f>
        <v>0</v>
      </c>
      <c r="AL3293" s="170">
        <f>IF(AL$2=$A3293,Data!AI304,0)</f>
        <v>0</v>
      </c>
      <c r="AM3293" t="str">
        <f t="shared" si="102"/>
        <v>BA</v>
      </c>
      <c r="AN3293" t="e">
        <f>+INDEX(Validation!$D$4:$D$250,MATCH(Merge!B3293,Validation!$E$4:$E$250,0))</f>
        <v>#N/A</v>
      </c>
      <c r="AO3293" s="172">
        <f t="shared" si="103"/>
        <v>0</v>
      </c>
    </row>
    <row r="3294" spans="1:41" ht="15" x14ac:dyDescent="0.25">
      <c r="A3294">
        <f>Inputs!$H$18</f>
        <v>8</v>
      </c>
      <c r="B3294" t="str">
        <f>Inputs!$D$4</f>
        <v>Select Agency…</v>
      </c>
      <c r="C3294" s="166" t="str">
        <f>Inputs!$I$6</f>
        <v>(insert code)</v>
      </c>
      <c r="D3294" t="str">
        <f>IFERROR(INDEX(Inputs!$I$11:$I$19,MATCH(A3294,Inputs!$H$11:$H$19)),"")</f>
        <v>(insert code)</v>
      </c>
      <c r="E3294" t="s">
        <v>902</v>
      </c>
      <c r="F3294" s="168">
        <f>IF(F$2=$A3294,Data!C305,0)</f>
        <v>0</v>
      </c>
      <c r="G3294" s="168">
        <f>IF(G$2=$A3294,Data!D305,0)</f>
        <v>0</v>
      </c>
      <c r="H3294" s="168">
        <f>IF(H$2=$A3294,Data!E305,0)</f>
        <v>0</v>
      </c>
      <c r="I3294" s="168">
        <f>IF(I$2=$A3294,Data!F305,0)</f>
        <v>0</v>
      </c>
      <c r="J3294" s="168">
        <f>IF(J$2=$A3294,Data!G305,0)</f>
        <v>0</v>
      </c>
      <c r="K3294" s="168">
        <f>IF(K$2=$A3294,Data!H305,0)</f>
        <v>0</v>
      </c>
      <c r="L3294" s="168">
        <f>IF(L$2=$A3294,Data!I305,0)</f>
        <v>0</v>
      </c>
      <c r="M3294" s="168">
        <f>IF(M$2=$A3294,Data!J305,0)</f>
        <v>0</v>
      </c>
      <c r="N3294" s="168">
        <f>IF(N$2=$A3294,Data!K305,0)</f>
        <v>0</v>
      </c>
      <c r="O3294" s="168">
        <f>IF(O$2=$A3294,Data!L305,0)</f>
        <v>0</v>
      </c>
      <c r="P3294" s="168">
        <f>IF(P$2=$A3294,Data!M305,0)</f>
        <v>0</v>
      </c>
      <c r="Q3294" s="168">
        <f>IF(Q$2=$A3294,Data!N305,0)</f>
        <v>0</v>
      </c>
      <c r="R3294" s="169">
        <f>IF(R$2=$A3294,Data!O305,0)</f>
        <v>0</v>
      </c>
      <c r="S3294" s="169">
        <f>IF(S$2=$A3294,Data!P305,0)</f>
        <v>0</v>
      </c>
      <c r="T3294" s="169">
        <f>IF(T$2=$A3294,Data!Q305,0)</f>
        <v>0</v>
      </c>
      <c r="U3294" s="169">
        <f>IF(U$2=$A3294,Data!R305,0)</f>
        <v>0</v>
      </c>
      <c r="V3294" s="169">
        <f>IF(V$2=$A3294,Data!S305,0)</f>
        <v>0</v>
      </c>
      <c r="W3294" s="169">
        <f>IF(W$2=$A3294,Data!T305,0)</f>
        <v>0</v>
      </c>
      <c r="X3294" s="169">
        <f>IF(X$2=$A3294,Data!U305,0)</f>
        <v>0</v>
      </c>
      <c r="Y3294" s="169">
        <f>IF(Y$2=$A3294,Data!V305,0)</f>
        <v>0</v>
      </c>
      <c r="Z3294" s="169">
        <f>IF(Z$2=$A3294,Data!W305,0)</f>
        <v>0</v>
      </c>
      <c r="AA3294" s="169">
        <f>IF(AA$2=$A3294,Data!X305,0)</f>
        <v>0</v>
      </c>
      <c r="AB3294" s="169">
        <f>IF(AB$2=$A3294,Data!Y305,0)</f>
        <v>0</v>
      </c>
      <c r="AC3294" s="169">
        <f>IF(AC$2=$A3294,Data!Z305,0)</f>
        <v>0</v>
      </c>
      <c r="AD3294" s="170">
        <f>IF(AD$2=$A3294,Data!AA305,0)</f>
        <v>0</v>
      </c>
      <c r="AE3294" s="171">
        <f>IF(AE$2=$A3294,Data!AB305,0)</f>
        <v>0</v>
      </c>
      <c r="AF3294" s="170">
        <f>IF(AF$2=$A3294,Data!AC305,0)</f>
        <v>0</v>
      </c>
      <c r="AG3294" s="171">
        <f>IF(AG$2=$A3294,Data!AD305,0)</f>
        <v>0</v>
      </c>
      <c r="AH3294" s="170">
        <f>IF(AH$2=$A3294,Data!AE305,0)</f>
        <v>0</v>
      </c>
      <c r="AI3294" s="171">
        <f>IF(AI$2=$A3294,Data!AF305,0)</f>
        <v>0</v>
      </c>
      <c r="AJ3294" s="170">
        <f>IF(AJ$2=$A3294,Data!AG305,0)</f>
        <v>0</v>
      </c>
      <c r="AK3294" s="171">
        <f>IF(AK$2=$A3294,Data!AH305,0)</f>
        <v>0</v>
      </c>
      <c r="AL3294" s="170">
        <f>IF(AL$2=$A3294,Data!AI305,0)</f>
        <v>0</v>
      </c>
      <c r="AM3294" t="str">
        <f t="shared" si="102"/>
        <v>BA</v>
      </c>
      <c r="AN3294" t="e">
        <f>+INDEX(Validation!$D$4:$D$250,MATCH(Merge!B3294,Validation!$E$4:$E$250,0))</f>
        <v>#N/A</v>
      </c>
      <c r="AO3294" s="172">
        <f t="shared" si="103"/>
        <v>0</v>
      </c>
    </row>
    <row r="3295" spans="1:41" ht="15" x14ac:dyDescent="0.25">
      <c r="A3295">
        <f>Inputs!$H$18</f>
        <v>8</v>
      </c>
      <c r="B3295" t="str">
        <f>Inputs!$D$4</f>
        <v>Select Agency…</v>
      </c>
      <c r="C3295" s="166" t="str">
        <f>Inputs!$I$6</f>
        <v>(insert code)</v>
      </c>
      <c r="D3295" t="str">
        <f>IFERROR(INDEX(Inputs!$I$11:$I$19,MATCH(A3295,Inputs!$H$11:$H$19)),"")</f>
        <v>(insert code)</v>
      </c>
      <c r="E3295" t="s">
        <v>902</v>
      </c>
      <c r="F3295" s="168">
        <f>IF(F$2=$A3295,Data!C306,0)</f>
        <v>0</v>
      </c>
      <c r="G3295" s="168">
        <f>IF(G$2=$A3295,Data!D306,0)</f>
        <v>0</v>
      </c>
      <c r="H3295" s="168">
        <f>IF(H$2=$A3295,Data!E306,0)</f>
        <v>0</v>
      </c>
      <c r="I3295" s="168">
        <f>IF(I$2=$A3295,Data!F306,0)</f>
        <v>0</v>
      </c>
      <c r="J3295" s="168">
        <f>IF(J$2=$A3295,Data!G306,0)</f>
        <v>0</v>
      </c>
      <c r="K3295" s="168">
        <f>IF(K$2=$A3295,Data!H306,0)</f>
        <v>0</v>
      </c>
      <c r="L3295" s="168">
        <f>IF(L$2=$A3295,Data!I306,0)</f>
        <v>0</v>
      </c>
      <c r="M3295" s="168">
        <f>IF(M$2=$A3295,Data!J306,0)</f>
        <v>0</v>
      </c>
      <c r="N3295" s="168">
        <f>IF(N$2=$A3295,Data!K306,0)</f>
        <v>0</v>
      </c>
      <c r="O3295" s="168">
        <f>IF(O$2=$A3295,Data!L306,0)</f>
        <v>0</v>
      </c>
      <c r="P3295" s="168">
        <f>IF(P$2=$A3295,Data!M306,0)</f>
        <v>0</v>
      </c>
      <c r="Q3295" s="168">
        <f>IF(Q$2=$A3295,Data!N306,0)</f>
        <v>0</v>
      </c>
      <c r="R3295" s="169">
        <f>IF(R$2=$A3295,Data!O306,0)</f>
        <v>0</v>
      </c>
      <c r="S3295" s="169">
        <f>IF(S$2=$A3295,Data!P306,0)</f>
        <v>0</v>
      </c>
      <c r="T3295" s="169">
        <f>IF(T$2=$A3295,Data!Q306,0)</f>
        <v>0</v>
      </c>
      <c r="U3295" s="169">
        <f>IF(U$2=$A3295,Data!R306,0)</f>
        <v>0</v>
      </c>
      <c r="V3295" s="169">
        <f>IF(V$2=$A3295,Data!S306,0)</f>
        <v>0</v>
      </c>
      <c r="W3295" s="169">
        <f>IF(W$2=$A3295,Data!T306,0)</f>
        <v>0</v>
      </c>
      <c r="X3295" s="169">
        <f>IF(X$2=$A3295,Data!U306,0)</f>
        <v>0</v>
      </c>
      <c r="Y3295" s="169">
        <f>IF(Y$2=$A3295,Data!V306,0)</f>
        <v>0</v>
      </c>
      <c r="Z3295" s="169">
        <f>IF(Z$2=$A3295,Data!W306,0)</f>
        <v>0</v>
      </c>
      <c r="AA3295" s="169">
        <f>IF(AA$2=$A3295,Data!X306,0)</f>
        <v>0</v>
      </c>
      <c r="AB3295" s="169">
        <f>IF(AB$2=$A3295,Data!Y306,0)</f>
        <v>0</v>
      </c>
      <c r="AC3295" s="169">
        <f>IF(AC$2=$A3295,Data!Z306,0)</f>
        <v>0</v>
      </c>
      <c r="AD3295" s="170">
        <f>IF(AD$2=$A3295,Data!AA306,0)</f>
        <v>0</v>
      </c>
      <c r="AE3295" s="171">
        <f>IF(AE$2=$A3295,Data!AB306,0)</f>
        <v>0</v>
      </c>
      <c r="AF3295" s="170">
        <f>IF(AF$2=$A3295,Data!AC306,0)</f>
        <v>0</v>
      </c>
      <c r="AG3295" s="171">
        <f>IF(AG$2=$A3295,Data!AD306,0)</f>
        <v>0</v>
      </c>
      <c r="AH3295" s="170">
        <f>IF(AH$2=$A3295,Data!AE306,0)</f>
        <v>0</v>
      </c>
      <c r="AI3295" s="171">
        <f>IF(AI$2=$A3295,Data!AF306,0)</f>
        <v>0</v>
      </c>
      <c r="AJ3295" s="170">
        <f>IF(AJ$2=$A3295,Data!AG306,0)</f>
        <v>0</v>
      </c>
      <c r="AK3295" s="171">
        <f>IF(AK$2=$A3295,Data!AH306,0)</f>
        <v>0</v>
      </c>
      <c r="AL3295" s="170">
        <f>IF(AL$2=$A3295,Data!AI306,0)</f>
        <v>0</v>
      </c>
      <c r="AM3295" t="str">
        <f t="shared" si="102"/>
        <v>BA</v>
      </c>
      <c r="AN3295" t="e">
        <f>+INDEX(Validation!$D$4:$D$250,MATCH(Merge!B3295,Validation!$E$4:$E$250,0))</f>
        <v>#N/A</v>
      </c>
      <c r="AO3295" s="172">
        <f t="shared" si="103"/>
        <v>0</v>
      </c>
    </row>
    <row r="3296" spans="1:41" ht="15" x14ac:dyDescent="0.25">
      <c r="A3296">
        <f>Inputs!$H$18</f>
        <v>8</v>
      </c>
      <c r="B3296" t="str">
        <f>Inputs!$D$4</f>
        <v>Select Agency…</v>
      </c>
      <c r="C3296" s="166" t="str">
        <f>Inputs!$I$6</f>
        <v>(insert code)</v>
      </c>
      <c r="D3296" t="str">
        <f>IFERROR(INDEX(Inputs!$I$11:$I$19,MATCH(A3296,Inputs!$H$11:$H$19)),"")</f>
        <v>(insert code)</v>
      </c>
      <c r="E3296" t="s">
        <v>902</v>
      </c>
      <c r="F3296" s="168">
        <f>IF(F$2=$A3296,Data!C307,0)</f>
        <v>0</v>
      </c>
      <c r="G3296" s="168">
        <f>IF(G$2=$A3296,Data!D307,0)</f>
        <v>0</v>
      </c>
      <c r="H3296" s="168">
        <f>IF(H$2=$A3296,Data!E307,0)</f>
        <v>0</v>
      </c>
      <c r="I3296" s="168">
        <f>IF(I$2=$A3296,Data!F307,0)</f>
        <v>0</v>
      </c>
      <c r="J3296" s="168">
        <f>IF(J$2=$A3296,Data!G307,0)</f>
        <v>0</v>
      </c>
      <c r="K3296" s="168">
        <f>IF(K$2=$A3296,Data!H307,0)</f>
        <v>0</v>
      </c>
      <c r="L3296" s="168">
        <f>IF(L$2=$A3296,Data!I307,0)</f>
        <v>0</v>
      </c>
      <c r="M3296" s="168">
        <f>IF(M$2=$A3296,Data!J307,0)</f>
        <v>0</v>
      </c>
      <c r="N3296" s="168">
        <f>IF(N$2=$A3296,Data!K307,0)</f>
        <v>0</v>
      </c>
      <c r="O3296" s="168">
        <f>IF(O$2=$A3296,Data!L307,0)</f>
        <v>0</v>
      </c>
      <c r="P3296" s="168">
        <f>IF(P$2=$A3296,Data!M307,0)</f>
        <v>0</v>
      </c>
      <c r="Q3296" s="168">
        <f>IF(Q$2=$A3296,Data!N307,0)</f>
        <v>0</v>
      </c>
      <c r="R3296" s="169">
        <f>IF(R$2=$A3296,Data!O307,0)</f>
        <v>0</v>
      </c>
      <c r="S3296" s="169">
        <f>IF(S$2=$A3296,Data!P307,0)</f>
        <v>0</v>
      </c>
      <c r="T3296" s="169">
        <f>IF(T$2=$A3296,Data!Q307,0)</f>
        <v>0</v>
      </c>
      <c r="U3296" s="169">
        <f>IF(U$2=$A3296,Data!R307,0)</f>
        <v>0</v>
      </c>
      <c r="V3296" s="169">
        <f>IF(V$2=$A3296,Data!S307,0)</f>
        <v>0</v>
      </c>
      <c r="W3296" s="169">
        <f>IF(W$2=$A3296,Data!T307,0)</f>
        <v>0</v>
      </c>
      <c r="X3296" s="169">
        <f>IF(X$2=$A3296,Data!U307,0)</f>
        <v>0</v>
      </c>
      <c r="Y3296" s="169">
        <f>IF(Y$2=$A3296,Data!V307,0)</f>
        <v>0</v>
      </c>
      <c r="Z3296" s="169">
        <f>IF(Z$2=$A3296,Data!W307,0)</f>
        <v>0</v>
      </c>
      <c r="AA3296" s="169">
        <f>IF(AA$2=$A3296,Data!X307,0)</f>
        <v>0</v>
      </c>
      <c r="AB3296" s="169">
        <f>IF(AB$2=$A3296,Data!Y307,0)</f>
        <v>0</v>
      </c>
      <c r="AC3296" s="169">
        <f>IF(AC$2=$A3296,Data!Z307,0)</f>
        <v>0</v>
      </c>
      <c r="AD3296" s="170">
        <f>IF(AD$2=$A3296,Data!AA307,0)</f>
        <v>0</v>
      </c>
      <c r="AE3296" s="171">
        <f>IF(AE$2=$A3296,Data!AB307,0)</f>
        <v>0</v>
      </c>
      <c r="AF3296" s="170">
        <f>IF(AF$2=$A3296,Data!AC307,0)</f>
        <v>0</v>
      </c>
      <c r="AG3296" s="171">
        <f>IF(AG$2=$A3296,Data!AD307,0)</f>
        <v>0</v>
      </c>
      <c r="AH3296" s="170">
        <f>IF(AH$2=$A3296,Data!AE307,0)</f>
        <v>0</v>
      </c>
      <c r="AI3296" s="171">
        <f>IF(AI$2=$A3296,Data!AF307,0)</f>
        <v>0</v>
      </c>
      <c r="AJ3296" s="170">
        <f>IF(AJ$2=$A3296,Data!AG307,0)</f>
        <v>0</v>
      </c>
      <c r="AK3296" s="171">
        <f>IF(AK$2=$A3296,Data!AH307,0)</f>
        <v>0</v>
      </c>
      <c r="AL3296" s="170">
        <f>IF(AL$2=$A3296,Data!AI307,0)</f>
        <v>0</v>
      </c>
      <c r="AM3296" t="str">
        <f t="shared" si="102"/>
        <v>BA</v>
      </c>
      <c r="AN3296" t="e">
        <f>+INDEX(Validation!$D$4:$D$250,MATCH(Merge!B3296,Validation!$E$4:$E$250,0))</f>
        <v>#N/A</v>
      </c>
      <c r="AO3296" s="172">
        <f t="shared" si="103"/>
        <v>0</v>
      </c>
    </row>
    <row r="3297" spans="1:41" ht="15" x14ac:dyDescent="0.25">
      <c r="A3297">
        <f>Inputs!$H$18</f>
        <v>8</v>
      </c>
      <c r="B3297" t="str">
        <f>Inputs!$D$4</f>
        <v>Select Agency…</v>
      </c>
      <c r="C3297" s="166" t="str">
        <f>Inputs!$I$6</f>
        <v>(insert code)</v>
      </c>
      <c r="D3297" t="str">
        <f>IFERROR(INDEX(Inputs!$I$11:$I$19,MATCH(A3297,Inputs!$H$11:$H$19)),"")</f>
        <v>(insert code)</v>
      </c>
      <c r="E3297" t="s">
        <v>902</v>
      </c>
      <c r="F3297" s="168">
        <f>IF(F$2=$A3297,Data!C308,0)</f>
        <v>0</v>
      </c>
      <c r="G3297" s="168">
        <f>IF(G$2=$A3297,Data!D308,0)</f>
        <v>0</v>
      </c>
      <c r="H3297" s="168">
        <f>IF(H$2=$A3297,Data!E308,0)</f>
        <v>0</v>
      </c>
      <c r="I3297" s="168">
        <f>IF(I$2=$A3297,Data!F308,0)</f>
        <v>0</v>
      </c>
      <c r="J3297" s="168">
        <f>IF(J$2=$A3297,Data!G308,0)</f>
        <v>0</v>
      </c>
      <c r="K3297" s="168">
        <f>IF(K$2=$A3297,Data!H308,0)</f>
        <v>0</v>
      </c>
      <c r="L3297" s="168">
        <f>IF(L$2=$A3297,Data!I308,0)</f>
        <v>0</v>
      </c>
      <c r="M3297" s="168">
        <f>IF(M$2=$A3297,Data!J308,0)</f>
        <v>0</v>
      </c>
      <c r="N3297" s="168">
        <f>IF(N$2=$A3297,Data!K308,0)</f>
        <v>0</v>
      </c>
      <c r="O3297" s="168">
        <f>IF(O$2=$A3297,Data!L308,0)</f>
        <v>0</v>
      </c>
      <c r="P3297" s="168">
        <f>IF(P$2=$A3297,Data!M308,0)</f>
        <v>0</v>
      </c>
      <c r="Q3297" s="168">
        <f>IF(Q$2=$A3297,Data!N308,0)</f>
        <v>0</v>
      </c>
      <c r="R3297" s="169">
        <f>IF(R$2=$A3297,Data!O308,0)</f>
        <v>0</v>
      </c>
      <c r="S3297" s="169">
        <f>IF(S$2=$A3297,Data!P308,0)</f>
        <v>0</v>
      </c>
      <c r="T3297" s="169">
        <f>IF(T$2=$A3297,Data!Q308,0)</f>
        <v>0</v>
      </c>
      <c r="U3297" s="169">
        <f>IF(U$2=$A3297,Data!R308,0)</f>
        <v>0</v>
      </c>
      <c r="V3297" s="169">
        <f>IF(V$2=$A3297,Data!S308,0)</f>
        <v>0</v>
      </c>
      <c r="W3297" s="169">
        <f>IF(W$2=$A3297,Data!T308,0)</f>
        <v>0</v>
      </c>
      <c r="X3297" s="169">
        <f>IF(X$2=$A3297,Data!U308,0)</f>
        <v>0</v>
      </c>
      <c r="Y3297" s="169">
        <f>IF(Y$2=$A3297,Data!V308,0)</f>
        <v>0</v>
      </c>
      <c r="Z3297" s="169">
        <f>IF(Z$2=$A3297,Data!W308,0)</f>
        <v>0</v>
      </c>
      <c r="AA3297" s="169">
        <f>IF(AA$2=$A3297,Data!X308,0)</f>
        <v>0</v>
      </c>
      <c r="AB3297" s="169">
        <f>IF(AB$2=$A3297,Data!Y308,0)</f>
        <v>0</v>
      </c>
      <c r="AC3297" s="169">
        <f>IF(AC$2=$A3297,Data!Z308,0)</f>
        <v>0</v>
      </c>
      <c r="AD3297" s="170">
        <f>IF(AD$2=$A3297,Data!AA308,0)</f>
        <v>0</v>
      </c>
      <c r="AE3297" s="171">
        <f>IF(AE$2=$A3297,Data!AB308,0)</f>
        <v>0</v>
      </c>
      <c r="AF3297" s="170">
        <f>IF(AF$2=$A3297,Data!AC308,0)</f>
        <v>0</v>
      </c>
      <c r="AG3297" s="171">
        <f>IF(AG$2=$A3297,Data!AD308,0)</f>
        <v>0</v>
      </c>
      <c r="AH3297" s="170">
        <f>IF(AH$2=$A3297,Data!AE308,0)</f>
        <v>0</v>
      </c>
      <c r="AI3297" s="171">
        <f>IF(AI$2=$A3297,Data!AF308,0)</f>
        <v>0</v>
      </c>
      <c r="AJ3297" s="170">
        <f>IF(AJ$2=$A3297,Data!AG308,0)</f>
        <v>0</v>
      </c>
      <c r="AK3297" s="171">
        <f>IF(AK$2=$A3297,Data!AH308,0)</f>
        <v>0</v>
      </c>
      <c r="AL3297" s="170">
        <f>IF(AL$2=$A3297,Data!AI308,0)</f>
        <v>0</v>
      </c>
      <c r="AM3297" t="str">
        <f t="shared" si="102"/>
        <v>BA</v>
      </c>
      <c r="AN3297" t="e">
        <f>+INDEX(Validation!$D$4:$D$250,MATCH(Merge!B3297,Validation!$E$4:$E$250,0))</f>
        <v>#N/A</v>
      </c>
      <c r="AO3297" s="172">
        <f t="shared" si="103"/>
        <v>0</v>
      </c>
    </row>
    <row r="3298" spans="1:41" ht="15" x14ac:dyDescent="0.25">
      <c r="A3298">
        <f>Inputs!$H$18</f>
        <v>8</v>
      </c>
      <c r="B3298" t="str">
        <f>Inputs!$D$4</f>
        <v>Select Agency…</v>
      </c>
      <c r="C3298" s="166" t="str">
        <f>Inputs!$I$6</f>
        <v>(insert code)</v>
      </c>
      <c r="D3298" t="str">
        <f>IFERROR(INDEX(Inputs!$I$11:$I$19,MATCH(A3298,Inputs!$H$11:$H$19)),"")</f>
        <v>(insert code)</v>
      </c>
      <c r="E3298" t="s">
        <v>902</v>
      </c>
      <c r="F3298" s="168">
        <f>IF(F$2=$A3298,Data!C309,0)</f>
        <v>0</v>
      </c>
      <c r="G3298" s="168">
        <f>IF(G$2=$A3298,Data!D309,0)</f>
        <v>0</v>
      </c>
      <c r="H3298" s="168">
        <f>IF(H$2=$A3298,Data!E309,0)</f>
        <v>0</v>
      </c>
      <c r="I3298" s="168">
        <f>IF(I$2=$A3298,Data!F309,0)</f>
        <v>0</v>
      </c>
      <c r="J3298" s="168">
        <f>IF(J$2=$A3298,Data!G309,0)</f>
        <v>0</v>
      </c>
      <c r="K3298" s="168">
        <f>IF(K$2=$A3298,Data!H309,0)</f>
        <v>0</v>
      </c>
      <c r="L3298" s="168">
        <f>IF(L$2=$A3298,Data!I309,0)</f>
        <v>0</v>
      </c>
      <c r="M3298" s="168">
        <f>IF(M$2=$A3298,Data!J309,0)</f>
        <v>0</v>
      </c>
      <c r="N3298" s="168">
        <f>IF(N$2=$A3298,Data!K309,0)</f>
        <v>0</v>
      </c>
      <c r="O3298" s="168">
        <f>IF(O$2=$A3298,Data!L309,0)</f>
        <v>0</v>
      </c>
      <c r="P3298" s="168">
        <f>IF(P$2=$A3298,Data!M309,0)</f>
        <v>0</v>
      </c>
      <c r="Q3298" s="168">
        <f>IF(Q$2=$A3298,Data!N309,0)</f>
        <v>0</v>
      </c>
      <c r="R3298" s="169">
        <f>IF(R$2=$A3298,Data!O309,0)</f>
        <v>0</v>
      </c>
      <c r="S3298" s="169">
        <f>IF(S$2=$A3298,Data!P309,0)</f>
        <v>0</v>
      </c>
      <c r="T3298" s="169">
        <f>IF(T$2=$A3298,Data!Q309,0)</f>
        <v>0</v>
      </c>
      <c r="U3298" s="169">
        <f>IF(U$2=$A3298,Data!R309,0)</f>
        <v>0</v>
      </c>
      <c r="V3298" s="169">
        <f>IF(V$2=$A3298,Data!S309,0)</f>
        <v>0</v>
      </c>
      <c r="W3298" s="169">
        <f>IF(W$2=$A3298,Data!T309,0)</f>
        <v>0</v>
      </c>
      <c r="X3298" s="169">
        <f>IF(X$2=$A3298,Data!U309,0)</f>
        <v>0</v>
      </c>
      <c r="Y3298" s="169">
        <f>IF(Y$2=$A3298,Data!V309,0)</f>
        <v>0</v>
      </c>
      <c r="Z3298" s="169">
        <f>IF(Z$2=$A3298,Data!W309,0)</f>
        <v>0</v>
      </c>
      <c r="AA3298" s="169">
        <f>IF(AA$2=$A3298,Data!X309,0)</f>
        <v>0</v>
      </c>
      <c r="AB3298" s="169">
        <f>IF(AB$2=$A3298,Data!Y309,0)</f>
        <v>0</v>
      </c>
      <c r="AC3298" s="169">
        <f>IF(AC$2=$A3298,Data!Z309,0)</f>
        <v>0</v>
      </c>
      <c r="AD3298" s="170">
        <f>IF(AD$2=$A3298,Data!AA309,0)</f>
        <v>0</v>
      </c>
      <c r="AE3298" s="171">
        <f>IF(AE$2=$A3298,Data!AB309,0)</f>
        <v>0</v>
      </c>
      <c r="AF3298" s="170">
        <f>IF(AF$2=$A3298,Data!AC309,0)</f>
        <v>0</v>
      </c>
      <c r="AG3298" s="171">
        <f>IF(AG$2=$A3298,Data!AD309,0)</f>
        <v>0</v>
      </c>
      <c r="AH3298" s="170">
        <f>IF(AH$2=$A3298,Data!AE309,0)</f>
        <v>0</v>
      </c>
      <c r="AI3298" s="171">
        <f>IF(AI$2=$A3298,Data!AF309,0)</f>
        <v>0</v>
      </c>
      <c r="AJ3298" s="170">
        <f>IF(AJ$2=$A3298,Data!AG309,0)</f>
        <v>0</v>
      </c>
      <c r="AK3298" s="171">
        <f>IF(AK$2=$A3298,Data!AH309,0)</f>
        <v>0</v>
      </c>
      <c r="AL3298" s="170">
        <f>IF(AL$2=$A3298,Data!AI309,0)</f>
        <v>0</v>
      </c>
      <c r="AM3298" t="str">
        <f t="shared" si="102"/>
        <v>BA</v>
      </c>
      <c r="AN3298" t="e">
        <f>+INDEX(Validation!$D$4:$D$250,MATCH(Merge!B3298,Validation!$E$4:$E$250,0))</f>
        <v>#N/A</v>
      </c>
      <c r="AO3298" s="172">
        <f t="shared" si="103"/>
        <v>0</v>
      </c>
    </row>
    <row r="3299" spans="1:41" ht="15" x14ac:dyDescent="0.25">
      <c r="A3299">
        <f>Inputs!$H$18</f>
        <v>8</v>
      </c>
      <c r="B3299" t="str">
        <f>Inputs!$D$4</f>
        <v>Select Agency…</v>
      </c>
      <c r="C3299" s="166" t="str">
        <f>Inputs!$I$6</f>
        <v>(insert code)</v>
      </c>
      <c r="D3299" t="str">
        <f>IFERROR(INDEX(Inputs!$I$11:$I$19,MATCH(A3299,Inputs!$H$11:$H$19)),"")</f>
        <v>(insert code)</v>
      </c>
      <c r="E3299" t="s">
        <v>902</v>
      </c>
      <c r="F3299" s="168">
        <f>IF(F$2=$A3299,Data!C310,0)</f>
        <v>0</v>
      </c>
      <c r="G3299" s="168">
        <f>IF(G$2=$A3299,Data!D310,0)</f>
        <v>0</v>
      </c>
      <c r="H3299" s="168">
        <f>IF(H$2=$A3299,Data!E310,0)</f>
        <v>0</v>
      </c>
      <c r="I3299" s="168">
        <f>IF(I$2=$A3299,Data!F310,0)</f>
        <v>0</v>
      </c>
      <c r="J3299" s="168">
        <f>IF(J$2=$A3299,Data!G310,0)</f>
        <v>0</v>
      </c>
      <c r="K3299" s="168">
        <f>IF(K$2=$A3299,Data!H310,0)</f>
        <v>0</v>
      </c>
      <c r="L3299" s="168">
        <f>IF(L$2=$A3299,Data!I310,0)</f>
        <v>0</v>
      </c>
      <c r="M3299" s="168">
        <f>IF(M$2=$A3299,Data!J310,0)</f>
        <v>0</v>
      </c>
      <c r="N3299" s="168">
        <f>IF(N$2=$A3299,Data!K310,0)</f>
        <v>0</v>
      </c>
      <c r="O3299" s="168">
        <f>IF(O$2=$A3299,Data!L310,0)</f>
        <v>0</v>
      </c>
      <c r="P3299" s="168">
        <f>IF(P$2=$A3299,Data!M310,0)</f>
        <v>0</v>
      </c>
      <c r="Q3299" s="168">
        <f>IF(Q$2=$A3299,Data!N310,0)</f>
        <v>0</v>
      </c>
      <c r="R3299" s="169">
        <f>IF(R$2=$A3299,Data!O310,0)</f>
        <v>0</v>
      </c>
      <c r="S3299" s="169">
        <f>IF(S$2=$A3299,Data!P310,0)</f>
        <v>0</v>
      </c>
      <c r="T3299" s="169">
        <f>IF(T$2=$A3299,Data!Q310,0)</f>
        <v>0</v>
      </c>
      <c r="U3299" s="169">
        <f>IF(U$2=$A3299,Data!R310,0)</f>
        <v>0</v>
      </c>
      <c r="V3299" s="169">
        <f>IF(V$2=$A3299,Data!S310,0)</f>
        <v>0</v>
      </c>
      <c r="W3299" s="169">
        <f>IF(W$2=$A3299,Data!T310,0)</f>
        <v>0</v>
      </c>
      <c r="X3299" s="169">
        <f>IF(X$2=$A3299,Data!U310,0)</f>
        <v>0</v>
      </c>
      <c r="Y3299" s="169">
        <f>IF(Y$2=$A3299,Data!V310,0)</f>
        <v>0</v>
      </c>
      <c r="Z3299" s="169">
        <f>IF(Z$2=$A3299,Data!W310,0)</f>
        <v>0</v>
      </c>
      <c r="AA3299" s="169">
        <f>IF(AA$2=$A3299,Data!X310,0)</f>
        <v>0</v>
      </c>
      <c r="AB3299" s="169">
        <f>IF(AB$2=$A3299,Data!Y310,0)</f>
        <v>0</v>
      </c>
      <c r="AC3299" s="169">
        <f>IF(AC$2=$A3299,Data!Z310,0)</f>
        <v>0</v>
      </c>
      <c r="AD3299" s="170">
        <f>IF(AD$2=$A3299,Data!AA310,0)</f>
        <v>0</v>
      </c>
      <c r="AE3299" s="171">
        <f>IF(AE$2=$A3299,Data!AB310,0)</f>
        <v>0</v>
      </c>
      <c r="AF3299" s="170">
        <f>IF(AF$2=$A3299,Data!AC310,0)</f>
        <v>0</v>
      </c>
      <c r="AG3299" s="171">
        <f>IF(AG$2=$A3299,Data!AD310,0)</f>
        <v>0</v>
      </c>
      <c r="AH3299" s="170">
        <f>IF(AH$2=$A3299,Data!AE310,0)</f>
        <v>0</v>
      </c>
      <c r="AI3299" s="171">
        <f>IF(AI$2=$A3299,Data!AF310,0)</f>
        <v>0</v>
      </c>
      <c r="AJ3299" s="170">
        <f>IF(AJ$2=$A3299,Data!AG310,0)</f>
        <v>0</v>
      </c>
      <c r="AK3299" s="171">
        <f>IF(AK$2=$A3299,Data!AH310,0)</f>
        <v>0</v>
      </c>
      <c r="AL3299" s="170">
        <f>IF(AL$2=$A3299,Data!AI310,0)</f>
        <v>0</v>
      </c>
      <c r="AM3299" t="str">
        <f t="shared" si="102"/>
        <v>BA</v>
      </c>
      <c r="AN3299" t="e">
        <f>+INDEX(Validation!$D$4:$D$250,MATCH(Merge!B3299,Validation!$E$4:$E$250,0))</f>
        <v>#N/A</v>
      </c>
      <c r="AO3299" s="172">
        <f t="shared" si="103"/>
        <v>0</v>
      </c>
    </row>
    <row r="3300" spans="1:41" ht="15" x14ac:dyDescent="0.25">
      <c r="A3300">
        <f>Inputs!$H$18</f>
        <v>8</v>
      </c>
      <c r="B3300" t="str">
        <f>Inputs!$D$4</f>
        <v>Select Agency…</v>
      </c>
      <c r="C3300" s="166" t="str">
        <f>Inputs!$I$6</f>
        <v>(insert code)</v>
      </c>
      <c r="D3300" t="str">
        <f>IFERROR(INDEX(Inputs!$I$11:$I$19,MATCH(A3300,Inputs!$H$11:$H$19)),"")</f>
        <v>(insert code)</v>
      </c>
      <c r="E3300" t="s">
        <v>902</v>
      </c>
      <c r="F3300" s="168">
        <f>IF(F$2=$A3300,Data!C311,0)</f>
        <v>0</v>
      </c>
      <c r="G3300" s="168">
        <f>IF(G$2=$A3300,Data!D311,0)</f>
        <v>0</v>
      </c>
      <c r="H3300" s="168">
        <f>IF(H$2=$A3300,Data!E311,0)</f>
        <v>0</v>
      </c>
      <c r="I3300" s="168">
        <f>IF(I$2=$A3300,Data!F311,0)</f>
        <v>0</v>
      </c>
      <c r="J3300" s="168">
        <f>IF(J$2=$A3300,Data!G311,0)</f>
        <v>0</v>
      </c>
      <c r="K3300" s="168">
        <f>IF(K$2=$A3300,Data!H311,0)</f>
        <v>0</v>
      </c>
      <c r="L3300" s="168">
        <f>IF(L$2=$A3300,Data!I311,0)</f>
        <v>0</v>
      </c>
      <c r="M3300" s="168">
        <f>IF(M$2=$A3300,Data!J311,0)</f>
        <v>0</v>
      </c>
      <c r="N3300" s="168">
        <f>IF(N$2=$A3300,Data!K311,0)</f>
        <v>0</v>
      </c>
      <c r="O3300" s="168">
        <f>IF(O$2=$A3300,Data!L311,0)</f>
        <v>0</v>
      </c>
      <c r="P3300" s="168">
        <f>IF(P$2=$A3300,Data!M311,0)</f>
        <v>0</v>
      </c>
      <c r="Q3300" s="168">
        <f>IF(Q$2=$A3300,Data!N311,0)</f>
        <v>0</v>
      </c>
      <c r="R3300" s="169">
        <f>IF(R$2=$A3300,Data!O311,0)</f>
        <v>0</v>
      </c>
      <c r="S3300" s="169">
        <f>IF(S$2=$A3300,Data!P311,0)</f>
        <v>0</v>
      </c>
      <c r="T3300" s="169">
        <f>IF(T$2=$A3300,Data!Q311,0)</f>
        <v>0</v>
      </c>
      <c r="U3300" s="169">
        <f>IF(U$2=$A3300,Data!R311,0)</f>
        <v>0</v>
      </c>
      <c r="V3300" s="169">
        <f>IF(V$2=$A3300,Data!S311,0)</f>
        <v>0</v>
      </c>
      <c r="W3300" s="169">
        <f>IF(W$2=$A3300,Data!T311,0)</f>
        <v>0</v>
      </c>
      <c r="X3300" s="169">
        <f>IF(X$2=$A3300,Data!U311,0)</f>
        <v>0</v>
      </c>
      <c r="Y3300" s="169">
        <f>IF(Y$2=$A3300,Data!V311,0)</f>
        <v>0</v>
      </c>
      <c r="Z3300" s="169">
        <f>IF(Z$2=$A3300,Data!W311,0)</f>
        <v>0</v>
      </c>
      <c r="AA3300" s="169">
        <f>IF(AA$2=$A3300,Data!X311,0)</f>
        <v>0</v>
      </c>
      <c r="AB3300" s="169">
        <f>IF(AB$2=$A3300,Data!Y311,0)</f>
        <v>0</v>
      </c>
      <c r="AC3300" s="169">
        <f>IF(AC$2=$A3300,Data!Z311,0)</f>
        <v>0</v>
      </c>
      <c r="AD3300" s="170">
        <f>IF(AD$2=$A3300,Data!AA311,0)</f>
        <v>0</v>
      </c>
      <c r="AE3300" s="171">
        <f>IF(AE$2=$A3300,Data!AB311,0)</f>
        <v>0</v>
      </c>
      <c r="AF3300" s="170">
        <f>IF(AF$2=$A3300,Data!AC311,0)</f>
        <v>0</v>
      </c>
      <c r="AG3300" s="171">
        <f>IF(AG$2=$A3300,Data!AD311,0)</f>
        <v>0</v>
      </c>
      <c r="AH3300" s="170">
        <f>IF(AH$2=$A3300,Data!AE311,0)</f>
        <v>0</v>
      </c>
      <c r="AI3300" s="171">
        <f>IF(AI$2=$A3300,Data!AF311,0)</f>
        <v>0</v>
      </c>
      <c r="AJ3300" s="170">
        <f>IF(AJ$2=$A3300,Data!AG311,0)</f>
        <v>0</v>
      </c>
      <c r="AK3300" s="171">
        <f>IF(AK$2=$A3300,Data!AH311,0)</f>
        <v>0</v>
      </c>
      <c r="AL3300" s="170">
        <f>IF(AL$2=$A3300,Data!AI311,0)</f>
        <v>0</v>
      </c>
      <c r="AM3300" t="str">
        <f t="shared" si="102"/>
        <v>BA</v>
      </c>
      <c r="AN3300" t="e">
        <f>+INDEX(Validation!$D$4:$D$250,MATCH(Merge!B3300,Validation!$E$4:$E$250,0))</f>
        <v>#N/A</v>
      </c>
      <c r="AO3300" s="172">
        <f t="shared" si="103"/>
        <v>0</v>
      </c>
    </row>
    <row r="3301" spans="1:41" ht="15" x14ac:dyDescent="0.25">
      <c r="A3301">
        <f>Inputs!$H$18</f>
        <v>8</v>
      </c>
      <c r="B3301" t="str">
        <f>Inputs!$D$4</f>
        <v>Select Agency…</v>
      </c>
      <c r="C3301" s="166" t="str">
        <f>Inputs!$I$6</f>
        <v>(insert code)</v>
      </c>
      <c r="D3301" t="str">
        <f>IFERROR(INDEX(Inputs!$I$11:$I$19,MATCH(A3301,Inputs!$H$11:$H$19)),"")</f>
        <v>(insert code)</v>
      </c>
      <c r="E3301" t="s">
        <v>902</v>
      </c>
      <c r="F3301" s="168">
        <f>IF(F$2=$A3301,Data!C312,0)</f>
        <v>0</v>
      </c>
      <c r="G3301" s="168">
        <f>IF(G$2=$A3301,Data!D312,0)</f>
        <v>0</v>
      </c>
      <c r="H3301" s="168">
        <f>IF(H$2=$A3301,Data!E312,0)</f>
        <v>0</v>
      </c>
      <c r="I3301" s="168">
        <f>IF(I$2=$A3301,Data!F312,0)</f>
        <v>0</v>
      </c>
      <c r="J3301" s="168">
        <f>IF(J$2=$A3301,Data!G312,0)</f>
        <v>0</v>
      </c>
      <c r="K3301" s="168">
        <f>IF(K$2=$A3301,Data!H312,0)</f>
        <v>0</v>
      </c>
      <c r="L3301" s="168">
        <f>IF(L$2=$A3301,Data!I312,0)</f>
        <v>0</v>
      </c>
      <c r="M3301" s="168">
        <f>IF(M$2=$A3301,Data!J312,0)</f>
        <v>0</v>
      </c>
      <c r="N3301" s="168">
        <f>IF(N$2=$A3301,Data!K312,0)</f>
        <v>0</v>
      </c>
      <c r="O3301" s="168">
        <f>IF(O$2=$A3301,Data!L312,0)</f>
        <v>0</v>
      </c>
      <c r="P3301" s="168">
        <f>IF(P$2=$A3301,Data!M312,0)</f>
        <v>0</v>
      </c>
      <c r="Q3301" s="168">
        <f>IF(Q$2=$A3301,Data!N312,0)</f>
        <v>0</v>
      </c>
      <c r="R3301" s="169">
        <f>IF(R$2=$A3301,Data!O312,0)</f>
        <v>0</v>
      </c>
      <c r="S3301" s="169">
        <f>IF(S$2=$A3301,Data!P312,0)</f>
        <v>0</v>
      </c>
      <c r="T3301" s="169">
        <f>IF(T$2=$A3301,Data!Q312,0)</f>
        <v>0</v>
      </c>
      <c r="U3301" s="169">
        <f>IF(U$2=$A3301,Data!R312,0)</f>
        <v>0</v>
      </c>
      <c r="V3301" s="169">
        <f>IF(V$2=$A3301,Data!S312,0)</f>
        <v>0</v>
      </c>
      <c r="W3301" s="169">
        <f>IF(W$2=$A3301,Data!T312,0)</f>
        <v>0</v>
      </c>
      <c r="X3301" s="169">
        <f>IF(X$2=$A3301,Data!U312,0)</f>
        <v>0</v>
      </c>
      <c r="Y3301" s="169">
        <f>IF(Y$2=$A3301,Data!V312,0)</f>
        <v>0</v>
      </c>
      <c r="Z3301" s="169">
        <f>IF(Z$2=$A3301,Data!W312,0)</f>
        <v>0</v>
      </c>
      <c r="AA3301" s="169">
        <f>IF(AA$2=$A3301,Data!X312,0)</f>
        <v>0</v>
      </c>
      <c r="AB3301" s="169">
        <f>IF(AB$2=$A3301,Data!Y312,0)</f>
        <v>0</v>
      </c>
      <c r="AC3301" s="169">
        <f>IF(AC$2=$A3301,Data!Z312,0)</f>
        <v>0</v>
      </c>
      <c r="AD3301" s="170">
        <f>IF(AD$2=$A3301,Data!AA312,0)</f>
        <v>0</v>
      </c>
      <c r="AE3301" s="171">
        <f>IF(AE$2=$A3301,Data!AB312,0)</f>
        <v>0</v>
      </c>
      <c r="AF3301" s="170">
        <f>IF(AF$2=$A3301,Data!AC312,0)</f>
        <v>0</v>
      </c>
      <c r="AG3301" s="171">
        <f>IF(AG$2=$A3301,Data!AD312,0)</f>
        <v>0</v>
      </c>
      <c r="AH3301" s="170">
        <f>IF(AH$2=$A3301,Data!AE312,0)</f>
        <v>0</v>
      </c>
      <c r="AI3301" s="171">
        <f>IF(AI$2=$A3301,Data!AF312,0)</f>
        <v>0</v>
      </c>
      <c r="AJ3301" s="170">
        <f>IF(AJ$2=$A3301,Data!AG312,0)</f>
        <v>0</v>
      </c>
      <c r="AK3301" s="171">
        <f>IF(AK$2=$A3301,Data!AH312,0)</f>
        <v>0</v>
      </c>
      <c r="AL3301" s="170">
        <f>IF(AL$2=$A3301,Data!AI312,0)</f>
        <v>0</v>
      </c>
      <c r="AM3301" t="str">
        <f t="shared" si="102"/>
        <v>BA</v>
      </c>
      <c r="AN3301" t="e">
        <f>+INDEX(Validation!$D$4:$D$250,MATCH(Merge!B3301,Validation!$E$4:$E$250,0))</f>
        <v>#N/A</v>
      </c>
      <c r="AO3301" s="172">
        <f t="shared" si="103"/>
        <v>0</v>
      </c>
    </row>
    <row r="3302" spans="1:41" ht="15" x14ac:dyDescent="0.25">
      <c r="A3302">
        <f>Inputs!$H$18</f>
        <v>8</v>
      </c>
      <c r="B3302" t="str">
        <f>Inputs!$D$4</f>
        <v>Select Agency…</v>
      </c>
      <c r="C3302" s="166" t="str">
        <f>Inputs!$I$6</f>
        <v>(insert code)</v>
      </c>
      <c r="D3302" t="str">
        <f>IFERROR(INDEX(Inputs!$I$11:$I$19,MATCH(A3302,Inputs!$H$11:$H$19)),"")</f>
        <v>(insert code)</v>
      </c>
      <c r="E3302" t="s">
        <v>902</v>
      </c>
      <c r="F3302" s="168">
        <f>IF(F$2=$A3302,Data!C313,0)</f>
        <v>0</v>
      </c>
      <c r="G3302" s="168">
        <f>IF(G$2=$A3302,Data!D313,0)</f>
        <v>0</v>
      </c>
      <c r="H3302" s="168">
        <f>IF(H$2=$A3302,Data!E313,0)</f>
        <v>0</v>
      </c>
      <c r="I3302" s="168">
        <f>IF(I$2=$A3302,Data!F313,0)</f>
        <v>0</v>
      </c>
      <c r="J3302" s="168">
        <f>IF(J$2=$A3302,Data!G313,0)</f>
        <v>0</v>
      </c>
      <c r="K3302" s="168">
        <f>IF(K$2=$A3302,Data!H313,0)</f>
        <v>0</v>
      </c>
      <c r="L3302" s="168">
        <f>IF(L$2=$A3302,Data!I313,0)</f>
        <v>0</v>
      </c>
      <c r="M3302" s="168">
        <f>IF(M$2=$A3302,Data!J313,0)</f>
        <v>0</v>
      </c>
      <c r="N3302" s="168">
        <f>IF(N$2=$A3302,Data!K313,0)</f>
        <v>0</v>
      </c>
      <c r="O3302" s="168">
        <f>IF(O$2=$A3302,Data!L313,0)</f>
        <v>0</v>
      </c>
      <c r="P3302" s="168">
        <f>IF(P$2=$A3302,Data!M313,0)</f>
        <v>0</v>
      </c>
      <c r="Q3302" s="168">
        <f>IF(Q$2=$A3302,Data!N313,0)</f>
        <v>0</v>
      </c>
      <c r="R3302" s="169">
        <f>IF(R$2=$A3302,Data!O313,0)</f>
        <v>0</v>
      </c>
      <c r="S3302" s="169">
        <f>IF(S$2=$A3302,Data!P313,0)</f>
        <v>0</v>
      </c>
      <c r="T3302" s="169">
        <f>IF(T$2=$A3302,Data!Q313,0)</f>
        <v>0</v>
      </c>
      <c r="U3302" s="169">
        <f>IF(U$2=$A3302,Data!R313,0)</f>
        <v>0</v>
      </c>
      <c r="V3302" s="169">
        <f>IF(V$2=$A3302,Data!S313,0)</f>
        <v>0</v>
      </c>
      <c r="W3302" s="169">
        <f>IF(W$2=$A3302,Data!T313,0)</f>
        <v>0</v>
      </c>
      <c r="X3302" s="169">
        <f>IF(X$2=$A3302,Data!U313,0)</f>
        <v>0</v>
      </c>
      <c r="Y3302" s="169">
        <f>IF(Y$2=$A3302,Data!V313,0)</f>
        <v>0</v>
      </c>
      <c r="Z3302" s="169">
        <f>IF(Z$2=$A3302,Data!W313,0)</f>
        <v>0</v>
      </c>
      <c r="AA3302" s="169">
        <f>IF(AA$2=$A3302,Data!X313,0)</f>
        <v>0</v>
      </c>
      <c r="AB3302" s="169">
        <f>IF(AB$2=$A3302,Data!Y313,0)</f>
        <v>0</v>
      </c>
      <c r="AC3302" s="169">
        <f>IF(AC$2=$A3302,Data!Z313,0)</f>
        <v>0</v>
      </c>
      <c r="AD3302" s="170">
        <f>IF(AD$2=$A3302,Data!AA313,0)</f>
        <v>0</v>
      </c>
      <c r="AE3302" s="171">
        <f>IF(AE$2=$A3302,Data!AB313,0)</f>
        <v>0</v>
      </c>
      <c r="AF3302" s="170">
        <f>IF(AF$2=$A3302,Data!AC313,0)</f>
        <v>0</v>
      </c>
      <c r="AG3302" s="171">
        <f>IF(AG$2=$A3302,Data!AD313,0)</f>
        <v>0</v>
      </c>
      <c r="AH3302" s="170">
        <f>IF(AH$2=$A3302,Data!AE313,0)</f>
        <v>0</v>
      </c>
      <c r="AI3302" s="171">
        <f>IF(AI$2=$A3302,Data!AF313,0)</f>
        <v>0</v>
      </c>
      <c r="AJ3302" s="170">
        <f>IF(AJ$2=$A3302,Data!AG313,0)</f>
        <v>0</v>
      </c>
      <c r="AK3302" s="171">
        <f>IF(AK$2=$A3302,Data!AH313,0)</f>
        <v>0</v>
      </c>
      <c r="AL3302" s="170">
        <f>IF(AL$2=$A3302,Data!AI313,0)</f>
        <v>0</v>
      </c>
      <c r="AM3302" t="str">
        <f t="shared" si="102"/>
        <v>BA</v>
      </c>
      <c r="AN3302" t="e">
        <f>+INDEX(Validation!$D$4:$D$250,MATCH(Merge!B3302,Validation!$E$4:$E$250,0))</f>
        <v>#N/A</v>
      </c>
      <c r="AO3302" s="172">
        <f t="shared" si="103"/>
        <v>0</v>
      </c>
    </row>
    <row r="3303" spans="1:41" ht="15" x14ac:dyDescent="0.25">
      <c r="A3303">
        <f>Inputs!$H$18</f>
        <v>8</v>
      </c>
      <c r="B3303" t="str">
        <f>Inputs!$D$4</f>
        <v>Select Agency…</v>
      </c>
      <c r="C3303" s="166" t="str">
        <f>Inputs!$I$6</f>
        <v>(insert code)</v>
      </c>
      <c r="D3303" t="str">
        <f>IFERROR(INDEX(Inputs!$I$11:$I$19,MATCH(A3303,Inputs!$H$11:$H$19)),"")</f>
        <v>(insert code)</v>
      </c>
      <c r="E3303" t="s">
        <v>902</v>
      </c>
      <c r="F3303" s="168">
        <f>IF(F$2=$A3303,Data!C314,0)</f>
        <v>0</v>
      </c>
      <c r="G3303" s="168">
        <f>IF(G$2=$A3303,Data!D314,0)</f>
        <v>0</v>
      </c>
      <c r="H3303" s="168">
        <f>IF(H$2=$A3303,Data!E314,0)</f>
        <v>0</v>
      </c>
      <c r="I3303" s="168">
        <f>IF(I$2=$A3303,Data!F314,0)</f>
        <v>0</v>
      </c>
      <c r="J3303" s="168">
        <f>IF(J$2=$A3303,Data!G314,0)</f>
        <v>0</v>
      </c>
      <c r="K3303" s="168">
        <f>IF(K$2=$A3303,Data!H314,0)</f>
        <v>0</v>
      </c>
      <c r="L3303" s="168">
        <f>IF(L$2=$A3303,Data!I314,0)</f>
        <v>0</v>
      </c>
      <c r="M3303" s="168">
        <f>IF(M$2=$A3303,Data!J314,0)</f>
        <v>0</v>
      </c>
      <c r="N3303" s="168">
        <f>IF(N$2=$A3303,Data!K314,0)</f>
        <v>0</v>
      </c>
      <c r="O3303" s="168">
        <f>IF(O$2=$A3303,Data!L314,0)</f>
        <v>0</v>
      </c>
      <c r="P3303" s="168">
        <f>IF(P$2=$A3303,Data!M314,0)</f>
        <v>0</v>
      </c>
      <c r="Q3303" s="168">
        <f>IF(Q$2=$A3303,Data!N314,0)</f>
        <v>0</v>
      </c>
      <c r="R3303" s="169">
        <f>IF(R$2=$A3303,Data!O314,0)</f>
        <v>0</v>
      </c>
      <c r="S3303" s="169">
        <f>IF(S$2=$A3303,Data!P314,0)</f>
        <v>0</v>
      </c>
      <c r="T3303" s="169">
        <f>IF(T$2=$A3303,Data!Q314,0)</f>
        <v>0</v>
      </c>
      <c r="U3303" s="169">
        <f>IF(U$2=$A3303,Data!R314,0)</f>
        <v>0</v>
      </c>
      <c r="V3303" s="169">
        <f>IF(V$2=$A3303,Data!S314,0)</f>
        <v>0</v>
      </c>
      <c r="W3303" s="169">
        <f>IF(W$2=$A3303,Data!T314,0)</f>
        <v>0</v>
      </c>
      <c r="X3303" s="169">
        <f>IF(X$2=$A3303,Data!U314,0)</f>
        <v>0</v>
      </c>
      <c r="Y3303" s="169">
        <f>IF(Y$2=$A3303,Data!V314,0)</f>
        <v>0</v>
      </c>
      <c r="Z3303" s="169">
        <f>IF(Z$2=$A3303,Data!W314,0)</f>
        <v>0</v>
      </c>
      <c r="AA3303" s="169">
        <f>IF(AA$2=$A3303,Data!X314,0)</f>
        <v>0</v>
      </c>
      <c r="AB3303" s="169">
        <f>IF(AB$2=$A3303,Data!Y314,0)</f>
        <v>0</v>
      </c>
      <c r="AC3303" s="169">
        <f>IF(AC$2=$A3303,Data!Z314,0)</f>
        <v>0</v>
      </c>
      <c r="AD3303" s="170">
        <f>IF(AD$2=$A3303,Data!AA314,0)</f>
        <v>0</v>
      </c>
      <c r="AE3303" s="171">
        <f>IF(AE$2=$A3303,Data!AB314,0)</f>
        <v>0</v>
      </c>
      <c r="AF3303" s="170">
        <f>IF(AF$2=$A3303,Data!AC314,0)</f>
        <v>0</v>
      </c>
      <c r="AG3303" s="171">
        <f>IF(AG$2=$A3303,Data!AD314,0)</f>
        <v>0</v>
      </c>
      <c r="AH3303" s="170">
        <f>IF(AH$2=$A3303,Data!AE314,0)</f>
        <v>0</v>
      </c>
      <c r="AI3303" s="171">
        <f>IF(AI$2=$A3303,Data!AF314,0)</f>
        <v>0</v>
      </c>
      <c r="AJ3303" s="170">
        <f>IF(AJ$2=$A3303,Data!AG314,0)</f>
        <v>0</v>
      </c>
      <c r="AK3303" s="171">
        <f>IF(AK$2=$A3303,Data!AH314,0)</f>
        <v>0</v>
      </c>
      <c r="AL3303" s="170">
        <f>IF(AL$2=$A3303,Data!AI314,0)</f>
        <v>0</v>
      </c>
      <c r="AM3303" t="str">
        <f t="shared" si="102"/>
        <v>BA</v>
      </c>
      <c r="AN3303" t="e">
        <f>+INDEX(Validation!$D$4:$D$250,MATCH(Merge!B3303,Validation!$E$4:$E$250,0))</f>
        <v>#N/A</v>
      </c>
      <c r="AO3303" s="172">
        <f t="shared" si="103"/>
        <v>0</v>
      </c>
    </row>
    <row r="3304" spans="1:41" ht="15" x14ac:dyDescent="0.25">
      <c r="A3304">
        <f>Inputs!$H$18</f>
        <v>8</v>
      </c>
      <c r="B3304" t="str">
        <f>Inputs!$D$4</f>
        <v>Select Agency…</v>
      </c>
      <c r="C3304" s="166" t="str">
        <f>Inputs!$I$6</f>
        <v>(insert code)</v>
      </c>
      <c r="D3304" t="str">
        <f>IFERROR(INDEX(Inputs!$I$11:$I$19,MATCH(A3304,Inputs!$H$11:$H$19)),"")</f>
        <v>(insert code)</v>
      </c>
      <c r="E3304" t="s">
        <v>902</v>
      </c>
      <c r="F3304" s="168">
        <f>IF(F$2=$A3304,Data!C315,0)</f>
        <v>0</v>
      </c>
      <c r="G3304" s="168">
        <f>IF(G$2=$A3304,Data!D315,0)</f>
        <v>0</v>
      </c>
      <c r="H3304" s="168">
        <f>IF(H$2=$A3304,Data!E315,0)</f>
        <v>0</v>
      </c>
      <c r="I3304" s="168">
        <f>IF(I$2=$A3304,Data!F315,0)</f>
        <v>0</v>
      </c>
      <c r="J3304" s="168">
        <f>IF(J$2=$A3304,Data!G315,0)</f>
        <v>0</v>
      </c>
      <c r="K3304" s="168">
        <f>IF(K$2=$A3304,Data!H315,0)</f>
        <v>0</v>
      </c>
      <c r="L3304" s="168">
        <f>IF(L$2=$A3304,Data!I315,0)</f>
        <v>0</v>
      </c>
      <c r="M3304" s="168">
        <f>IF(M$2=$A3304,Data!J315,0)</f>
        <v>0</v>
      </c>
      <c r="N3304" s="168">
        <f>IF(N$2=$A3304,Data!K315,0)</f>
        <v>0</v>
      </c>
      <c r="O3304" s="168">
        <f>IF(O$2=$A3304,Data!L315,0)</f>
        <v>0</v>
      </c>
      <c r="P3304" s="168">
        <f>IF(P$2=$A3304,Data!M315,0)</f>
        <v>0</v>
      </c>
      <c r="Q3304" s="168">
        <f>IF(Q$2=$A3304,Data!N315,0)</f>
        <v>0</v>
      </c>
      <c r="R3304" s="169">
        <f>IF(R$2=$A3304,Data!O315,0)</f>
        <v>0</v>
      </c>
      <c r="S3304" s="169">
        <f>IF(S$2=$A3304,Data!P315,0)</f>
        <v>0</v>
      </c>
      <c r="T3304" s="169">
        <f>IF(T$2=$A3304,Data!Q315,0)</f>
        <v>0</v>
      </c>
      <c r="U3304" s="169">
        <f>IF(U$2=$A3304,Data!R315,0)</f>
        <v>0</v>
      </c>
      <c r="V3304" s="169">
        <f>IF(V$2=$A3304,Data!S315,0)</f>
        <v>0</v>
      </c>
      <c r="W3304" s="169">
        <f>IF(W$2=$A3304,Data!T315,0)</f>
        <v>0</v>
      </c>
      <c r="X3304" s="169">
        <f>IF(X$2=$A3304,Data!U315,0)</f>
        <v>0</v>
      </c>
      <c r="Y3304" s="169">
        <f>IF(Y$2=$A3304,Data!V315,0)</f>
        <v>0</v>
      </c>
      <c r="Z3304" s="169">
        <f>IF(Z$2=$A3304,Data!W315,0)</f>
        <v>0</v>
      </c>
      <c r="AA3304" s="169">
        <f>IF(AA$2=$A3304,Data!X315,0)</f>
        <v>0</v>
      </c>
      <c r="AB3304" s="169">
        <f>IF(AB$2=$A3304,Data!Y315,0)</f>
        <v>0</v>
      </c>
      <c r="AC3304" s="169">
        <f>IF(AC$2=$A3304,Data!Z315,0)</f>
        <v>0</v>
      </c>
      <c r="AD3304" s="170">
        <f>IF(AD$2=$A3304,Data!AA315,0)</f>
        <v>0</v>
      </c>
      <c r="AE3304" s="171">
        <f>IF(AE$2=$A3304,Data!AB315,0)</f>
        <v>0</v>
      </c>
      <c r="AF3304" s="170">
        <f>IF(AF$2=$A3304,Data!AC315,0)</f>
        <v>0</v>
      </c>
      <c r="AG3304" s="171">
        <f>IF(AG$2=$A3304,Data!AD315,0)</f>
        <v>0</v>
      </c>
      <c r="AH3304" s="170">
        <f>IF(AH$2=$A3304,Data!AE315,0)</f>
        <v>0</v>
      </c>
      <c r="AI3304" s="171">
        <f>IF(AI$2=$A3304,Data!AF315,0)</f>
        <v>0</v>
      </c>
      <c r="AJ3304" s="170">
        <f>IF(AJ$2=$A3304,Data!AG315,0)</f>
        <v>0</v>
      </c>
      <c r="AK3304" s="171">
        <f>IF(AK$2=$A3304,Data!AH315,0)</f>
        <v>0</v>
      </c>
      <c r="AL3304" s="170">
        <f>IF(AL$2=$A3304,Data!AI315,0)</f>
        <v>0</v>
      </c>
      <c r="AM3304" t="str">
        <f t="shared" si="102"/>
        <v>BA</v>
      </c>
      <c r="AN3304" t="e">
        <f>+INDEX(Validation!$D$4:$D$250,MATCH(Merge!B3304,Validation!$E$4:$E$250,0))</f>
        <v>#N/A</v>
      </c>
      <c r="AO3304" s="172">
        <f t="shared" si="103"/>
        <v>0</v>
      </c>
    </row>
    <row r="3305" spans="1:41" ht="15" x14ac:dyDescent="0.25">
      <c r="A3305">
        <f>Inputs!$H$18</f>
        <v>8</v>
      </c>
      <c r="B3305" t="str">
        <f>Inputs!$D$4</f>
        <v>Select Agency…</v>
      </c>
      <c r="C3305" s="166" t="str">
        <f>Inputs!$I$6</f>
        <v>(insert code)</v>
      </c>
      <c r="D3305" t="str">
        <f>IFERROR(INDEX(Inputs!$I$11:$I$19,MATCH(A3305,Inputs!$H$11:$H$19)),"")</f>
        <v>(insert code)</v>
      </c>
      <c r="E3305" t="s">
        <v>902</v>
      </c>
      <c r="F3305" s="168">
        <f>IF(F$2=$A3305,Data!C316,0)</f>
        <v>0</v>
      </c>
      <c r="G3305" s="168">
        <f>IF(G$2=$A3305,Data!D316,0)</f>
        <v>0</v>
      </c>
      <c r="H3305" s="168">
        <f>IF(H$2=$A3305,Data!E316,0)</f>
        <v>0</v>
      </c>
      <c r="I3305" s="168">
        <f>IF(I$2=$A3305,Data!F316,0)</f>
        <v>0</v>
      </c>
      <c r="J3305" s="168">
        <f>IF(J$2=$A3305,Data!G316,0)</f>
        <v>0</v>
      </c>
      <c r="K3305" s="168">
        <f>IF(K$2=$A3305,Data!H316,0)</f>
        <v>0</v>
      </c>
      <c r="L3305" s="168">
        <f>IF(L$2=$A3305,Data!I316,0)</f>
        <v>0</v>
      </c>
      <c r="M3305" s="168">
        <f>IF(M$2=$A3305,Data!J316,0)</f>
        <v>0</v>
      </c>
      <c r="N3305" s="168">
        <f>IF(N$2=$A3305,Data!K316,0)</f>
        <v>0</v>
      </c>
      <c r="O3305" s="168">
        <f>IF(O$2=$A3305,Data!L316,0)</f>
        <v>0</v>
      </c>
      <c r="P3305" s="168">
        <f>IF(P$2=$A3305,Data!M316,0)</f>
        <v>0</v>
      </c>
      <c r="Q3305" s="168">
        <f>IF(Q$2=$A3305,Data!N316,0)</f>
        <v>0</v>
      </c>
      <c r="R3305" s="169">
        <f>IF(R$2=$A3305,Data!O316,0)</f>
        <v>0</v>
      </c>
      <c r="S3305" s="169">
        <f>IF(S$2=$A3305,Data!P316,0)</f>
        <v>0</v>
      </c>
      <c r="T3305" s="169">
        <f>IF(T$2=$A3305,Data!Q316,0)</f>
        <v>0</v>
      </c>
      <c r="U3305" s="169">
        <f>IF(U$2=$A3305,Data!R316,0)</f>
        <v>0</v>
      </c>
      <c r="V3305" s="169">
        <f>IF(V$2=$A3305,Data!S316,0)</f>
        <v>0</v>
      </c>
      <c r="W3305" s="169">
        <f>IF(W$2=$A3305,Data!T316,0)</f>
        <v>0</v>
      </c>
      <c r="X3305" s="169">
        <f>IF(X$2=$A3305,Data!U316,0)</f>
        <v>0</v>
      </c>
      <c r="Y3305" s="169">
        <f>IF(Y$2=$A3305,Data!V316,0)</f>
        <v>0</v>
      </c>
      <c r="Z3305" s="169">
        <f>IF(Z$2=$A3305,Data!W316,0)</f>
        <v>0</v>
      </c>
      <c r="AA3305" s="169">
        <f>IF(AA$2=$A3305,Data!X316,0)</f>
        <v>0</v>
      </c>
      <c r="AB3305" s="169">
        <f>IF(AB$2=$A3305,Data!Y316,0)</f>
        <v>0</v>
      </c>
      <c r="AC3305" s="169">
        <f>IF(AC$2=$A3305,Data!Z316,0)</f>
        <v>0</v>
      </c>
      <c r="AD3305" s="170">
        <f>IF(AD$2=$A3305,Data!AA316,0)</f>
        <v>0</v>
      </c>
      <c r="AE3305" s="171">
        <f>IF(AE$2=$A3305,Data!AB316,0)</f>
        <v>0</v>
      </c>
      <c r="AF3305" s="170">
        <f>IF(AF$2=$A3305,Data!AC316,0)</f>
        <v>0</v>
      </c>
      <c r="AG3305" s="171">
        <f>IF(AG$2=$A3305,Data!AD316,0)</f>
        <v>0</v>
      </c>
      <c r="AH3305" s="170">
        <f>IF(AH$2=$A3305,Data!AE316,0)</f>
        <v>0</v>
      </c>
      <c r="AI3305" s="171">
        <f>IF(AI$2=$A3305,Data!AF316,0)</f>
        <v>0</v>
      </c>
      <c r="AJ3305" s="170">
        <f>IF(AJ$2=$A3305,Data!AG316,0)</f>
        <v>0</v>
      </c>
      <c r="AK3305" s="171">
        <f>IF(AK$2=$A3305,Data!AH316,0)</f>
        <v>0</v>
      </c>
      <c r="AL3305" s="170">
        <f>IF(AL$2=$A3305,Data!AI316,0)</f>
        <v>0</v>
      </c>
      <c r="AM3305" t="str">
        <f t="shared" si="102"/>
        <v>BA</v>
      </c>
      <c r="AN3305" t="e">
        <f>+INDEX(Validation!$D$4:$D$250,MATCH(Merge!B3305,Validation!$E$4:$E$250,0))</f>
        <v>#N/A</v>
      </c>
      <c r="AO3305" s="172">
        <f t="shared" si="103"/>
        <v>0</v>
      </c>
    </row>
    <row r="3306" spans="1:41" ht="15" x14ac:dyDescent="0.25">
      <c r="A3306">
        <f>Inputs!$H$18</f>
        <v>8</v>
      </c>
      <c r="B3306" t="str">
        <f>Inputs!$D$4</f>
        <v>Select Agency…</v>
      </c>
      <c r="C3306" s="166" t="str">
        <f>Inputs!$I$6</f>
        <v>(insert code)</v>
      </c>
      <c r="D3306" t="str">
        <f>IFERROR(INDEX(Inputs!$I$11:$I$19,MATCH(A3306,Inputs!$H$11:$H$19)),"")</f>
        <v>(insert code)</v>
      </c>
      <c r="E3306" t="s">
        <v>902</v>
      </c>
      <c r="F3306" s="168">
        <f>IF(F$2=$A3306,Data!C317,0)</f>
        <v>0</v>
      </c>
      <c r="G3306" s="168">
        <f>IF(G$2=$A3306,Data!D317,0)</f>
        <v>0</v>
      </c>
      <c r="H3306" s="168">
        <f>IF(H$2=$A3306,Data!E317,0)</f>
        <v>0</v>
      </c>
      <c r="I3306" s="168">
        <f>IF(I$2=$A3306,Data!F317,0)</f>
        <v>0</v>
      </c>
      <c r="J3306" s="168">
        <f>IF(J$2=$A3306,Data!G317,0)</f>
        <v>0</v>
      </c>
      <c r="K3306" s="168">
        <f>IF(K$2=$A3306,Data!H317,0)</f>
        <v>0</v>
      </c>
      <c r="L3306" s="168">
        <f>IF(L$2=$A3306,Data!I317,0)</f>
        <v>0</v>
      </c>
      <c r="M3306" s="168">
        <f>IF(M$2=$A3306,Data!J317,0)</f>
        <v>0</v>
      </c>
      <c r="N3306" s="168">
        <f>IF(N$2=$A3306,Data!K317,0)</f>
        <v>0</v>
      </c>
      <c r="O3306" s="168">
        <f>IF(O$2=$A3306,Data!L317,0)</f>
        <v>0</v>
      </c>
      <c r="P3306" s="168">
        <f>IF(P$2=$A3306,Data!M317,0)</f>
        <v>0</v>
      </c>
      <c r="Q3306" s="168">
        <f>IF(Q$2=$A3306,Data!N317,0)</f>
        <v>0</v>
      </c>
      <c r="R3306" s="169">
        <f>IF(R$2=$A3306,Data!O317,0)</f>
        <v>0</v>
      </c>
      <c r="S3306" s="169">
        <f>IF(S$2=$A3306,Data!P317,0)</f>
        <v>0</v>
      </c>
      <c r="T3306" s="169">
        <f>IF(T$2=$A3306,Data!Q317,0)</f>
        <v>0</v>
      </c>
      <c r="U3306" s="169">
        <f>IF(U$2=$A3306,Data!R317,0)</f>
        <v>0</v>
      </c>
      <c r="V3306" s="169">
        <f>IF(V$2=$A3306,Data!S317,0)</f>
        <v>0</v>
      </c>
      <c r="W3306" s="169">
        <f>IF(W$2=$A3306,Data!T317,0)</f>
        <v>0</v>
      </c>
      <c r="X3306" s="169">
        <f>IF(X$2=$A3306,Data!U317,0)</f>
        <v>0</v>
      </c>
      <c r="Y3306" s="169">
        <f>IF(Y$2=$A3306,Data!V317,0)</f>
        <v>0</v>
      </c>
      <c r="Z3306" s="169">
        <f>IF(Z$2=$A3306,Data!W317,0)</f>
        <v>0</v>
      </c>
      <c r="AA3306" s="169">
        <f>IF(AA$2=$A3306,Data!X317,0)</f>
        <v>0</v>
      </c>
      <c r="AB3306" s="169">
        <f>IF(AB$2=$A3306,Data!Y317,0)</f>
        <v>0</v>
      </c>
      <c r="AC3306" s="169">
        <f>IF(AC$2=$A3306,Data!Z317,0)</f>
        <v>0</v>
      </c>
      <c r="AD3306" s="170">
        <f>IF(AD$2=$A3306,Data!AA317,0)</f>
        <v>0</v>
      </c>
      <c r="AE3306" s="171">
        <f>IF(AE$2=$A3306,Data!AB317,0)</f>
        <v>0</v>
      </c>
      <c r="AF3306" s="170">
        <f>IF(AF$2=$A3306,Data!AC317,0)</f>
        <v>0</v>
      </c>
      <c r="AG3306" s="171">
        <f>IF(AG$2=$A3306,Data!AD317,0)</f>
        <v>0</v>
      </c>
      <c r="AH3306" s="170">
        <f>IF(AH$2=$A3306,Data!AE317,0)</f>
        <v>0</v>
      </c>
      <c r="AI3306" s="171">
        <f>IF(AI$2=$A3306,Data!AF317,0)</f>
        <v>0</v>
      </c>
      <c r="AJ3306" s="170">
        <f>IF(AJ$2=$A3306,Data!AG317,0)</f>
        <v>0</v>
      </c>
      <c r="AK3306" s="171">
        <f>IF(AK$2=$A3306,Data!AH317,0)</f>
        <v>0</v>
      </c>
      <c r="AL3306" s="170">
        <f>IF(AL$2=$A3306,Data!AI317,0)</f>
        <v>0</v>
      </c>
      <c r="AM3306" t="str">
        <f t="shared" si="102"/>
        <v>BA</v>
      </c>
      <c r="AN3306" t="e">
        <f>+INDEX(Validation!$D$4:$D$250,MATCH(Merge!B3306,Validation!$E$4:$E$250,0))</f>
        <v>#N/A</v>
      </c>
      <c r="AO3306" s="172">
        <f t="shared" si="103"/>
        <v>0</v>
      </c>
    </row>
    <row r="3307" spans="1:41" ht="15" x14ac:dyDescent="0.25">
      <c r="A3307">
        <f>Inputs!$H$18</f>
        <v>8</v>
      </c>
      <c r="B3307" t="str">
        <f>Inputs!$D$4</f>
        <v>Select Agency…</v>
      </c>
      <c r="C3307" s="166" t="str">
        <f>Inputs!$I$6</f>
        <v>(insert code)</v>
      </c>
      <c r="D3307" t="str">
        <f>IFERROR(INDEX(Inputs!$I$11:$I$19,MATCH(A3307,Inputs!$H$11:$H$19)),"")</f>
        <v>(insert code)</v>
      </c>
      <c r="E3307" t="s">
        <v>902</v>
      </c>
      <c r="F3307" s="168">
        <f>IF(F$2=$A3307,Data!C318,0)</f>
        <v>0</v>
      </c>
      <c r="G3307" s="168">
        <f>IF(G$2=$A3307,Data!D318,0)</f>
        <v>0</v>
      </c>
      <c r="H3307" s="168">
        <f>IF(H$2=$A3307,Data!E318,0)</f>
        <v>0</v>
      </c>
      <c r="I3307" s="168">
        <f>IF(I$2=$A3307,Data!F318,0)</f>
        <v>0</v>
      </c>
      <c r="J3307" s="168">
        <f>IF(J$2=$A3307,Data!G318,0)</f>
        <v>0</v>
      </c>
      <c r="K3307" s="168">
        <f>IF(K$2=$A3307,Data!H318,0)</f>
        <v>0</v>
      </c>
      <c r="L3307" s="168">
        <f>IF(L$2=$A3307,Data!I318,0)</f>
        <v>0</v>
      </c>
      <c r="M3307" s="168">
        <f>IF(M$2=$A3307,Data!J318,0)</f>
        <v>0</v>
      </c>
      <c r="N3307" s="168">
        <f>IF(N$2=$A3307,Data!K318,0)</f>
        <v>0</v>
      </c>
      <c r="O3307" s="168">
        <f>IF(O$2=$A3307,Data!L318,0)</f>
        <v>0</v>
      </c>
      <c r="P3307" s="168">
        <f>IF(P$2=$A3307,Data!M318,0)</f>
        <v>0</v>
      </c>
      <c r="Q3307" s="168">
        <f>IF(Q$2=$A3307,Data!N318,0)</f>
        <v>0</v>
      </c>
      <c r="R3307" s="169">
        <f>IF(R$2=$A3307,Data!O318,0)</f>
        <v>0</v>
      </c>
      <c r="S3307" s="169">
        <f>IF(S$2=$A3307,Data!P318,0)</f>
        <v>0</v>
      </c>
      <c r="T3307" s="169">
        <f>IF(T$2=$A3307,Data!Q318,0)</f>
        <v>0</v>
      </c>
      <c r="U3307" s="169">
        <f>IF(U$2=$A3307,Data!R318,0)</f>
        <v>0</v>
      </c>
      <c r="V3307" s="169">
        <f>IF(V$2=$A3307,Data!S318,0)</f>
        <v>0</v>
      </c>
      <c r="W3307" s="169">
        <f>IF(W$2=$A3307,Data!T318,0)</f>
        <v>0</v>
      </c>
      <c r="X3307" s="169">
        <f>IF(X$2=$A3307,Data!U318,0)</f>
        <v>0</v>
      </c>
      <c r="Y3307" s="169">
        <f>IF(Y$2=$A3307,Data!V318,0)</f>
        <v>0</v>
      </c>
      <c r="Z3307" s="169">
        <f>IF(Z$2=$A3307,Data!W318,0)</f>
        <v>0</v>
      </c>
      <c r="AA3307" s="169">
        <f>IF(AA$2=$A3307,Data!X318,0)</f>
        <v>0</v>
      </c>
      <c r="AB3307" s="169">
        <f>IF(AB$2=$A3307,Data!Y318,0)</f>
        <v>0</v>
      </c>
      <c r="AC3307" s="169">
        <f>IF(AC$2=$A3307,Data!Z318,0)</f>
        <v>0</v>
      </c>
      <c r="AD3307" s="170">
        <f>IF(AD$2=$A3307,Data!AA318,0)</f>
        <v>0</v>
      </c>
      <c r="AE3307" s="171">
        <f>IF(AE$2=$A3307,Data!AB318,0)</f>
        <v>0</v>
      </c>
      <c r="AF3307" s="170">
        <f>IF(AF$2=$A3307,Data!AC318,0)</f>
        <v>0</v>
      </c>
      <c r="AG3307" s="171">
        <f>IF(AG$2=$A3307,Data!AD318,0)</f>
        <v>0</v>
      </c>
      <c r="AH3307" s="170">
        <f>IF(AH$2=$A3307,Data!AE318,0)</f>
        <v>0</v>
      </c>
      <c r="AI3307" s="171">
        <f>IF(AI$2=$A3307,Data!AF318,0)</f>
        <v>0</v>
      </c>
      <c r="AJ3307" s="170">
        <f>IF(AJ$2=$A3307,Data!AG318,0)</f>
        <v>0</v>
      </c>
      <c r="AK3307" s="171">
        <f>IF(AK$2=$A3307,Data!AH318,0)</f>
        <v>0</v>
      </c>
      <c r="AL3307" s="170">
        <f>IF(AL$2=$A3307,Data!AI318,0)</f>
        <v>0</v>
      </c>
      <c r="AM3307" t="str">
        <f t="shared" si="102"/>
        <v>BA</v>
      </c>
      <c r="AN3307" t="e">
        <f>+INDEX(Validation!$D$4:$D$250,MATCH(Merge!B3307,Validation!$E$4:$E$250,0))</f>
        <v>#N/A</v>
      </c>
      <c r="AO3307" s="172">
        <f t="shared" si="103"/>
        <v>0</v>
      </c>
    </row>
    <row r="3308" spans="1:41" ht="15" x14ac:dyDescent="0.25">
      <c r="A3308">
        <f>Inputs!$H$18</f>
        <v>8</v>
      </c>
      <c r="B3308" t="str">
        <f>Inputs!$D$4</f>
        <v>Select Agency…</v>
      </c>
      <c r="C3308" s="166" t="str">
        <f>Inputs!$I$6</f>
        <v>(insert code)</v>
      </c>
      <c r="D3308" t="str">
        <f>IFERROR(INDEX(Inputs!$I$11:$I$19,MATCH(A3308,Inputs!$H$11:$H$19)),"")</f>
        <v>(insert code)</v>
      </c>
      <c r="E3308" t="s">
        <v>902</v>
      </c>
      <c r="F3308" s="168">
        <f>IF(F$2=$A3308,Data!C319,0)</f>
        <v>0</v>
      </c>
      <c r="G3308" s="168">
        <f>IF(G$2=$A3308,Data!D319,0)</f>
        <v>0</v>
      </c>
      <c r="H3308" s="168">
        <f>IF(H$2=$A3308,Data!E319,0)</f>
        <v>0</v>
      </c>
      <c r="I3308" s="168">
        <f>IF(I$2=$A3308,Data!F319,0)</f>
        <v>0</v>
      </c>
      <c r="J3308" s="168">
        <f>IF(J$2=$A3308,Data!G319,0)</f>
        <v>0</v>
      </c>
      <c r="K3308" s="168">
        <f>IF(K$2=$A3308,Data!H319,0)</f>
        <v>0</v>
      </c>
      <c r="L3308" s="168">
        <f>IF(L$2=$A3308,Data!I319,0)</f>
        <v>0</v>
      </c>
      <c r="M3308" s="168">
        <f>IF(M$2=$A3308,Data!J319,0)</f>
        <v>0</v>
      </c>
      <c r="N3308" s="168">
        <f>IF(N$2=$A3308,Data!K319,0)</f>
        <v>0</v>
      </c>
      <c r="O3308" s="168">
        <f>IF(O$2=$A3308,Data!L319,0)</f>
        <v>0</v>
      </c>
      <c r="P3308" s="168">
        <f>IF(P$2=$A3308,Data!M319,0)</f>
        <v>0</v>
      </c>
      <c r="Q3308" s="168">
        <f>IF(Q$2=$A3308,Data!N319,0)</f>
        <v>0</v>
      </c>
      <c r="R3308" s="169">
        <f>IF(R$2=$A3308,Data!O319,0)</f>
        <v>0</v>
      </c>
      <c r="S3308" s="169">
        <f>IF(S$2=$A3308,Data!P319,0)</f>
        <v>0</v>
      </c>
      <c r="T3308" s="169">
        <f>IF(T$2=$A3308,Data!Q319,0)</f>
        <v>0</v>
      </c>
      <c r="U3308" s="169">
        <f>IF(U$2=$A3308,Data!R319,0)</f>
        <v>0</v>
      </c>
      <c r="V3308" s="169">
        <f>IF(V$2=$A3308,Data!S319,0)</f>
        <v>0</v>
      </c>
      <c r="W3308" s="169">
        <f>IF(W$2=$A3308,Data!T319,0)</f>
        <v>0</v>
      </c>
      <c r="X3308" s="169">
        <f>IF(X$2=$A3308,Data!U319,0)</f>
        <v>0</v>
      </c>
      <c r="Y3308" s="169">
        <f>IF(Y$2=$A3308,Data!V319,0)</f>
        <v>0</v>
      </c>
      <c r="Z3308" s="169">
        <f>IF(Z$2=$A3308,Data!W319,0)</f>
        <v>0</v>
      </c>
      <c r="AA3308" s="169">
        <f>IF(AA$2=$A3308,Data!X319,0)</f>
        <v>0</v>
      </c>
      <c r="AB3308" s="169">
        <f>IF(AB$2=$A3308,Data!Y319,0)</f>
        <v>0</v>
      </c>
      <c r="AC3308" s="169">
        <f>IF(AC$2=$A3308,Data!Z319,0)</f>
        <v>0</v>
      </c>
      <c r="AD3308" s="170">
        <f>IF(AD$2=$A3308,Data!AA319,0)</f>
        <v>0</v>
      </c>
      <c r="AE3308" s="171">
        <f>IF(AE$2=$A3308,Data!AB319,0)</f>
        <v>0</v>
      </c>
      <c r="AF3308" s="170">
        <f>IF(AF$2=$A3308,Data!AC319,0)</f>
        <v>0</v>
      </c>
      <c r="AG3308" s="171">
        <f>IF(AG$2=$A3308,Data!AD319,0)</f>
        <v>0</v>
      </c>
      <c r="AH3308" s="170">
        <f>IF(AH$2=$A3308,Data!AE319,0)</f>
        <v>0</v>
      </c>
      <c r="AI3308" s="171">
        <f>IF(AI$2=$A3308,Data!AF319,0)</f>
        <v>0</v>
      </c>
      <c r="AJ3308" s="170">
        <f>IF(AJ$2=$A3308,Data!AG319,0)</f>
        <v>0</v>
      </c>
      <c r="AK3308" s="171">
        <f>IF(AK$2=$A3308,Data!AH319,0)</f>
        <v>0</v>
      </c>
      <c r="AL3308" s="170">
        <f>IF(AL$2=$A3308,Data!AI319,0)</f>
        <v>0</v>
      </c>
      <c r="AM3308" t="str">
        <f t="shared" si="102"/>
        <v>BA</v>
      </c>
      <c r="AN3308" t="e">
        <f>+INDEX(Validation!$D$4:$D$250,MATCH(Merge!B3308,Validation!$E$4:$E$250,0))</f>
        <v>#N/A</v>
      </c>
      <c r="AO3308" s="172">
        <f t="shared" si="103"/>
        <v>0</v>
      </c>
    </row>
    <row r="3309" spans="1:41" ht="15" x14ac:dyDescent="0.25">
      <c r="A3309">
        <f>Inputs!$H$18</f>
        <v>8</v>
      </c>
      <c r="B3309" t="str">
        <f>Inputs!$D$4</f>
        <v>Select Agency…</v>
      </c>
      <c r="C3309" s="166" t="str">
        <f>Inputs!$I$6</f>
        <v>(insert code)</v>
      </c>
      <c r="D3309" t="str">
        <f>IFERROR(INDEX(Inputs!$I$11:$I$19,MATCH(A3309,Inputs!$H$11:$H$19)),"")</f>
        <v>(insert code)</v>
      </c>
      <c r="E3309" t="s">
        <v>902</v>
      </c>
      <c r="F3309" s="168">
        <f>IF(F$2=$A3309,Data!C320,0)</f>
        <v>0</v>
      </c>
      <c r="G3309" s="168">
        <f>IF(G$2=$A3309,Data!D320,0)</f>
        <v>0</v>
      </c>
      <c r="H3309" s="168">
        <f>IF(H$2=$A3309,Data!E320,0)</f>
        <v>0</v>
      </c>
      <c r="I3309" s="168">
        <f>IF(I$2=$A3309,Data!F320,0)</f>
        <v>0</v>
      </c>
      <c r="J3309" s="168">
        <f>IF(J$2=$A3309,Data!G320,0)</f>
        <v>0</v>
      </c>
      <c r="K3309" s="168">
        <f>IF(K$2=$A3309,Data!H320,0)</f>
        <v>0</v>
      </c>
      <c r="L3309" s="168">
        <f>IF(L$2=$A3309,Data!I320,0)</f>
        <v>0</v>
      </c>
      <c r="M3309" s="168">
        <f>IF(M$2=$A3309,Data!J320,0)</f>
        <v>0</v>
      </c>
      <c r="N3309" s="168">
        <f>IF(N$2=$A3309,Data!K320,0)</f>
        <v>0</v>
      </c>
      <c r="O3309" s="168">
        <f>IF(O$2=$A3309,Data!L320,0)</f>
        <v>0</v>
      </c>
      <c r="P3309" s="168">
        <f>IF(P$2=$A3309,Data!M320,0)</f>
        <v>0</v>
      </c>
      <c r="Q3309" s="168">
        <f>IF(Q$2=$A3309,Data!N320,0)</f>
        <v>0</v>
      </c>
      <c r="R3309" s="169">
        <f>IF(R$2=$A3309,Data!O320,0)</f>
        <v>0</v>
      </c>
      <c r="S3309" s="169">
        <f>IF(S$2=$A3309,Data!P320,0)</f>
        <v>0</v>
      </c>
      <c r="T3309" s="169">
        <f>IF(T$2=$A3309,Data!Q320,0)</f>
        <v>0</v>
      </c>
      <c r="U3309" s="169">
        <f>IF(U$2=$A3309,Data!R320,0)</f>
        <v>0</v>
      </c>
      <c r="V3309" s="169">
        <f>IF(V$2=$A3309,Data!S320,0)</f>
        <v>0</v>
      </c>
      <c r="W3309" s="169">
        <f>IF(W$2=$A3309,Data!T320,0)</f>
        <v>0</v>
      </c>
      <c r="X3309" s="169">
        <f>IF(X$2=$A3309,Data!U320,0)</f>
        <v>0</v>
      </c>
      <c r="Y3309" s="169">
        <f>IF(Y$2=$A3309,Data!V320,0)</f>
        <v>0</v>
      </c>
      <c r="Z3309" s="169">
        <f>IF(Z$2=$A3309,Data!W320,0)</f>
        <v>0</v>
      </c>
      <c r="AA3309" s="169">
        <f>IF(AA$2=$A3309,Data!X320,0)</f>
        <v>0</v>
      </c>
      <c r="AB3309" s="169">
        <f>IF(AB$2=$A3309,Data!Y320,0)</f>
        <v>0</v>
      </c>
      <c r="AC3309" s="169">
        <f>IF(AC$2=$A3309,Data!Z320,0)</f>
        <v>0</v>
      </c>
      <c r="AD3309" s="170">
        <f>IF(AD$2=$A3309,Data!AA320,0)</f>
        <v>0</v>
      </c>
      <c r="AE3309" s="171">
        <f>IF(AE$2=$A3309,Data!AB320,0)</f>
        <v>0</v>
      </c>
      <c r="AF3309" s="170">
        <f>IF(AF$2=$A3309,Data!AC320,0)</f>
        <v>0</v>
      </c>
      <c r="AG3309" s="171">
        <f>IF(AG$2=$A3309,Data!AD320,0)</f>
        <v>0</v>
      </c>
      <c r="AH3309" s="170">
        <f>IF(AH$2=$A3309,Data!AE320,0)</f>
        <v>0</v>
      </c>
      <c r="AI3309" s="171">
        <f>IF(AI$2=$A3309,Data!AF320,0)</f>
        <v>0</v>
      </c>
      <c r="AJ3309" s="170">
        <f>IF(AJ$2=$A3309,Data!AG320,0)</f>
        <v>0</v>
      </c>
      <c r="AK3309" s="171">
        <f>IF(AK$2=$A3309,Data!AH320,0)</f>
        <v>0</v>
      </c>
      <c r="AL3309" s="170">
        <f>IF(AL$2=$A3309,Data!AI320,0)</f>
        <v>0</v>
      </c>
      <c r="AM3309" t="str">
        <f t="shared" si="102"/>
        <v>BA</v>
      </c>
      <c r="AN3309" t="e">
        <f>+INDEX(Validation!$D$4:$D$250,MATCH(Merge!B3309,Validation!$E$4:$E$250,0))</f>
        <v>#N/A</v>
      </c>
      <c r="AO3309" s="172">
        <f t="shared" si="103"/>
        <v>0</v>
      </c>
    </row>
    <row r="3310" spans="1:41" ht="15" x14ac:dyDescent="0.25">
      <c r="A3310">
        <f>Inputs!$H$18</f>
        <v>8</v>
      </c>
      <c r="B3310" t="str">
        <f>Inputs!$D$4</f>
        <v>Select Agency…</v>
      </c>
      <c r="C3310" s="166" t="str">
        <f>Inputs!$I$6</f>
        <v>(insert code)</v>
      </c>
      <c r="D3310" t="str">
        <f>IFERROR(INDEX(Inputs!$I$11:$I$19,MATCH(A3310,Inputs!$H$11:$H$19)),"")</f>
        <v>(insert code)</v>
      </c>
      <c r="E3310" t="s">
        <v>902</v>
      </c>
      <c r="F3310" s="168">
        <f>IF(F$2=$A3310,Data!C321,0)</f>
        <v>0</v>
      </c>
      <c r="G3310" s="168">
        <f>IF(G$2=$A3310,Data!D321,0)</f>
        <v>0</v>
      </c>
      <c r="H3310" s="168">
        <f>IF(H$2=$A3310,Data!E321,0)</f>
        <v>0</v>
      </c>
      <c r="I3310" s="168">
        <f>IF(I$2=$A3310,Data!F321,0)</f>
        <v>0</v>
      </c>
      <c r="J3310" s="168">
        <f>IF(J$2=$A3310,Data!G321,0)</f>
        <v>0</v>
      </c>
      <c r="K3310" s="168">
        <f>IF(K$2=$A3310,Data!H321,0)</f>
        <v>0</v>
      </c>
      <c r="L3310" s="168">
        <f>IF(L$2=$A3310,Data!I321,0)</f>
        <v>0</v>
      </c>
      <c r="M3310" s="168">
        <f>IF(M$2=$A3310,Data!J321,0)</f>
        <v>0</v>
      </c>
      <c r="N3310" s="168">
        <f>IF(N$2=$A3310,Data!K321,0)</f>
        <v>0</v>
      </c>
      <c r="O3310" s="168">
        <f>IF(O$2=$A3310,Data!L321,0)</f>
        <v>0</v>
      </c>
      <c r="P3310" s="168">
        <f>IF(P$2=$A3310,Data!M321,0)</f>
        <v>0</v>
      </c>
      <c r="Q3310" s="168">
        <f>IF(Q$2=$A3310,Data!N321,0)</f>
        <v>0</v>
      </c>
      <c r="R3310" s="169">
        <f>IF(R$2=$A3310,Data!O321,0)</f>
        <v>0</v>
      </c>
      <c r="S3310" s="169">
        <f>IF(S$2=$A3310,Data!P321,0)</f>
        <v>0</v>
      </c>
      <c r="T3310" s="169">
        <f>IF(T$2=$A3310,Data!Q321,0)</f>
        <v>0</v>
      </c>
      <c r="U3310" s="169">
        <f>IF(U$2=$A3310,Data!R321,0)</f>
        <v>0</v>
      </c>
      <c r="V3310" s="169">
        <f>IF(V$2=$A3310,Data!S321,0)</f>
        <v>0</v>
      </c>
      <c r="W3310" s="169">
        <f>IF(W$2=$A3310,Data!T321,0)</f>
        <v>0</v>
      </c>
      <c r="X3310" s="169">
        <f>IF(X$2=$A3310,Data!U321,0)</f>
        <v>0</v>
      </c>
      <c r="Y3310" s="169">
        <f>IF(Y$2=$A3310,Data!V321,0)</f>
        <v>0</v>
      </c>
      <c r="Z3310" s="169">
        <f>IF(Z$2=$A3310,Data!W321,0)</f>
        <v>0</v>
      </c>
      <c r="AA3310" s="169">
        <f>IF(AA$2=$A3310,Data!X321,0)</f>
        <v>0</v>
      </c>
      <c r="AB3310" s="169">
        <f>IF(AB$2=$A3310,Data!Y321,0)</f>
        <v>0</v>
      </c>
      <c r="AC3310" s="169">
        <f>IF(AC$2=$A3310,Data!Z321,0)</f>
        <v>0</v>
      </c>
      <c r="AD3310" s="170">
        <f>IF(AD$2=$A3310,Data!AA321,0)</f>
        <v>0</v>
      </c>
      <c r="AE3310" s="171">
        <f>IF(AE$2=$A3310,Data!AB321,0)</f>
        <v>0</v>
      </c>
      <c r="AF3310" s="170">
        <f>IF(AF$2=$A3310,Data!AC321,0)</f>
        <v>0</v>
      </c>
      <c r="AG3310" s="171">
        <f>IF(AG$2=$A3310,Data!AD321,0)</f>
        <v>0</v>
      </c>
      <c r="AH3310" s="170">
        <f>IF(AH$2=$A3310,Data!AE321,0)</f>
        <v>0</v>
      </c>
      <c r="AI3310" s="171">
        <f>IF(AI$2=$A3310,Data!AF321,0)</f>
        <v>0</v>
      </c>
      <c r="AJ3310" s="170">
        <f>IF(AJ$2=$A3310,Data!AG321,0)</f>
        <v>0</v>
      </c>
      <c r="AK3310" s="171">
        <f>IF(AK$2=$A3310,Data!AH321,0)</f>
        <v>0</v>
      </c>
      <c r="AL3310" s="170">
        <f>IF(AL$2=$A3310,Data!AI321,0)</f>
        <v>0</v>
      </c>
      <c r="AM3310" t="str">
        <f t="shared" si="102"/>
        <v>BA</v>
      </c>
      <c r="AN3310" t="e">
        <f>+INDEX(Validation!$D$4:$D$250,MATCH(Merge!B3310,Validation!$E$4:$E$250,0))</f>
        <v>#N/A</v>
      </c>
      <c r="AO3310" s="172">
        <f t="shared" si="103"/>
        <v>0</v>
      </c>
    </row>
    <row r="3311" spans="1:41" ht="15" x14ac:dyDescent="0.25">
      <c r="A3311">
        <f>Inputs!$H$18</f>
        <v>8</v>
      </c>
      <c r="B3311" t="str">
        <f>Inputs!$D$4</f>
        <v>Select Agency…</v>
      </c>
      <c r="C3311" s="166" t="str">
        <f>Inputs!$I$6</f>
        <v>(insert code)</v>
      </c>
      <c r="D3311" t="str">
        <f>IFERROR(INDEX(Inputs!$I$11:$I$19,MATCH(A3311,Inputs!$H$11:$H$19)),"")</f>
        <v>(insert code)</v>
      </c>
      <c r="E3311" t="s">
        <v>902</v>
      </c>
      <c r="F3311" s="168">
        <f>IF(F$2=$A3311,Data!C322,0)</f>
        <v>0</v>
      </c>
      <c r="G3311" s="168">
        <f>IF(G$2=$A3311,Data!D322,0)</f>
        <v>0</v>
      </c>
      <c r="H3311" s="168">
        <f>IF(H$2=$A3311,Data!E322,0)</f>
        <v>0</v>
      </c>
      <c r="I3311" s="168">
        <f>IF(I$2=$A3311,Data!F322,0)</f>
        <v>0</v>
      </c>
      <c r="J3311" s="168">
        <f>IF(J$2=$A3311,Data!G322,0)</f>
        <v>0</v>
      </c>
      <c r="K3311" s="168">
        <f>IF(K$2=$A3311,Data!H322,0)</f>
        <v>0</v>
      </c>
      <c r="L3311" s="168">
        <f>IF(L$2=$A3311,Data!I322,0)</f>
        <v>0</v>
      </c>
      <c r="M3311" s="168">
        <f>IF(M$2=$A3311,Data!J322,0)</f>
        <v>0</v>
      </c>
      <c r="N3311" s="168">
        <f>IF(N$2=$A3311,Data!K322,0)</f>
        <v>0</v>
      </c>
      <c r="O3311" s="168">
        <f>IF(O$2=$A3311,Data!L322,0)</f>
        <v>0</v>
      </c>
      <c r="P3311" s="168">
        <f>IF(P$2=$A3311,Data!M322,0)</f>
        <v>0</v>
      </c>
      <c r="Q3311" s="168">
        <f>IF(Q$2=$A3311,Data!N322,0)</f>
        <v>0</v>
      </c>
      <c r="R3311" s="169">
        <f>IF(R$2=$A3311,Data!O322,0)</f>
        <v>0</v>
      </c>
      <c r="S3311" s="169">
        <f>IF(S$2=$A3311,Data!P322,0)</f>
        <v>0</v>
      </c>
      <c r="T3311" s="169">
        <f>IF(T$2=$A3311,Data!Q322,0)</f>
        <v>0</v>
      </c>
      <c r="U3311" s="169">
        <f>IF(U$2=$A3311,Data!R322,0)</f>
        <v>0</v>
      </c>
      <c r="V3311" s="169">
        <f>IF(V$2=$A3311,Data!S322,0)</f>
        <v>0</v>
      </c>
      <c r="W3311" s="169">
        <f>IF(W$2=$A3311,Data!T322,0)</f>
        <v>0</v>
      </c>
      <c r="X3311" s="169">
        <f>IF(X$2=$A3311,Data!U322,0)</f>
        <v>0</v>
      </c>
      <c r="Y3311" s="169">
        <f>IF(Y$2=$A3311,Data!V322,0)</f>
        <v>0</v>
      </c>
      <c r="Z3311" s="169">
        <f>IF(Z$2=$A3311,Data!W322,0)</f>
        <v>0</v>
      </c>
      <c r="AA3311" s="169">
        <f>IF(AA$2=$A3311,Data!X322,0)</f>
        <v>0</v>
      </c>
      <c r="AB3311" s="169">
        <f>IF(AB$2=$A3311,Data!Y322,0)</f>
        <v>0</v>
      </c>
      <c r="AC3311" s="169">
        <f>IF(AC$2=$A3311,Data!Z322,0)</f>
        <v>0</v>
      </c>
      <c r="AD3311" s="170">
        <f>IF(AD$2=$A3311,Data!AA322,0)</f>
        <v>0</v>
      </c>
      <c r="AE3311" s="171">
        <f>IF(AE$2=$A3311,Data!AB322,0)</f>
        <v>0</v>
      </c>
      <c r="AF3311" s="170">
        <f>IF(AF$2=$A3311,Data!AC322,0)</f>
        <v>0</v>
      </c>
      <c r="AG3311" s="171">
        <f>IF(AG$2=$A3311,Data!AD322,0)</f>
        <v>0</v>
      </c>
      <c r="AH3311" s="170">
        <f>IF(AH$2=$A3311,Data!AE322,0)</f>
        <v>0</v>
      </c>
      <c r="AI3311" s="171">
        <f>IF(AI$2=$A3311,Data!AF322,0)</f>
        <v>0</v>
      </c>
      <c r="AJ3311" s="170">
        <f>IF(AJ$2=$A3311,Data!AG322,0)</f>
        <v>0</v>
      </c>
      <c r="AK3311" s="171">
        <f>IF(AK$2=$A3311,Data!AH322,0)</f>
        <v>0</v>
      </c>
      <c r="AL3311" s="170">
        <f>IF(AL$2=$A3311,Data!AI322,0)</f>
        <v>0</v>
      </c>
      <c r="AM3311" t="str">
        <f t="shared" si="102"/>
        <v>BA</v>
      </c>
      <c r="AN3311" t="e">
        <f>+INDEX(Validation!$D$4:$D$250,MATCH(Merge!B3311,Validation!$E$4:$E$250,0))</f>
        <v>#N/A</v>
      </c>
      <c r="AO3311" s="172">
        <f t="shared" si="103"/>
        <v>0</v>
      </c>
    </row>
    <row r="3312" spans="1:41" ht="15" x14ac:dyDescent="0.25">
      <c r="A3312">
        <f>Inputs!$H$18</f>
        <v>8</v>
      </c>
      <c r="B3312" t="str">
        <f>Inputs!$D$4</f>
        <v>Select Agency…</v>
      </c>
      <c r="C3312" s="166" t="str">
        <f>Inputs!$I$6</f>
        <v>(insert code)</v>
      </c>
      <c r="D3312" t="str">
        <f>IFERROR(INDEX(Inputs!$I$11:$I$19,MATCH(A3312,Inputs!$H$11:$H$19)),"")</f>
        <v>(insert code)</v>
      </c>
      <c r="E3312" t="s">
        <v>902</v>
      </c>
      <c r="F3312" s="168">
        <f>IF(F$2=$A3312,Data!C323,0)</f>
        <v>0</v>
      </c>
      <c r="G3312" s="168">
        <f>IF(G$2=$A3312,Data!D323,0)</f>
        <v>0</v>
      </c>
      <c r="H3312" s="168">
        <f>IF(H$2=$A3312,Data!E323,0)</f>
        <v>0</v>
      </c>
      <c r="I3312" s="168">
        <f>IF(I$2=$A3312,Data!F323,0)</f>
        <v>0</v>
      </c>
      <c r="J3312" s="168">
        <f>IF(J$2=$A3312,Data!G323,0)</f>
        <v>0</v>
      </c>
      <c r="K3312" s="168">
        <f>IF(K$2=$A3312,Data!H323,0)</f>
        <v>0</v>
      </c>
      <c r="L3312" s="168">
        <f>IF(L$2=$A3312,Data!I323,0)</f>
        <v>0</v>
      </c>
      <c r="M3312" s="168">
        <f>IF(M$2=$A3312,Data!J323,0)</f>
        <v>0</v>
      </c>
      <c r="N3312" s="168">
        <f>IF(N$2=$A3312,Data!K323,0)</f>
        <v>0</v>
      </c>
      <c r="O3312" s="168">
        <f>IF(O$2=$A3312,Data!L323,0)</f>
        <v>0</v>
      </c>
      <c r="P3312" s="168">
        <f>IF(P$2=$A3312,Data!M323,0)</f>
        <v>0</v>
      </c>
      <c r="Q3312" s="168">
        <f>IF(Q$2=$A3312,Data!N323,0)</f>
        <v>0</v>
      </c>
      <c r="R3312" s="169">
        <f>IF(R$2=$A3312,Data!O323,0)</f>
        <v>0</v>
      </c>
      <c r="S3312" s="169">
        <f>IF(S$2=$A3312,Data!P323,0)</f>
        <v>0</v>
      </c>
      <c r="T3312" s="169">
        <f>IF(T$2=$A3312,Data!Q323,0)</f>
        <v>0</v>
      </c>
      <c r="U3312" s="169">
        <f>IF(U$2=$A3312,Data!R323,0)</f>
        <v>0</v>
      </c>
      <c r="V3312" s="169">
        <f>IF(V$2=$A3312,Data!S323,0)</f>
        <v>0</v>
      </c>
      <c r="W3312" s="169">
        <f>IF(W$2=$A3312,Data!T323,0)</f>
        <v>0</v>
      </c>
      <c r="X3312" s="169">
        <f>IF(X$2=$A3312,Data!U323,0)</f>
        <v>0</v>
      </c>
      <c r="Y3312" s="169">
        <f>IF(Y$2=$A3312,Data!V323,0)</f>
        <v>0</v>
      </c>
      <c r="Z3312" s="169">
        <f>IF(Z$2=$A3312,Data!W323,0)</f>
        <v>0</v>
      </c>
      <c r="AA3312" s="169">
        <f>IF(AA$2=$A3312,Data!X323,0)</f>
        <v>0</v>
      </c>
      <c r="AB3312" s="169">
        <f>IF(AB$2=$A3312,Data!Y323,0)</f>
        <v>0</v>
      </c>
      <c r="AC3312" s="169">
        <f>IF(AC$2=$A3312,Data!Z323,0)</f>
        <v>0</v>
      </c>
      <c r="AD3312" s="170">
        <f>IF(AD$2=$A3312,Data!AA323,0)</f>
        <v>0</v>
      </c>
      <c r="AE3312" s="171">
        <f>IF(AE$2=$A3312,Data!AB323,0)</f>
        <v>0</v>
      </c>
      <c r="AF3312" s="170">
        <f>IF(AF$2=$A3312,Data!AC323,0)</f>
        <v>0</v>
      </c>
      <c r="AG3312" s="171">
        <f>IF(AG$2=$A3312,Data!AD323,0)</f>
        <v>0</v>
      </c>
      <c r="AH3312" s="170">
        <f>IF(AH$2=$A3312,Data!AE323,0)</f>
        <v>0</v>
      </c>
      <c r="AI3312" s="171">
        <f>IF(AI$2=$A3312,Data!AF323,0)</f>
        <v>0</v>
      </c>
      <c r="AJ3312" s="170">
        <f>IF(AJ$2=$A3312,Data!AG323,0)</f>
        <v>0</v>
      </c>
      <c r="AK3312" s="171">
        <f>IF(AK$2=$A3312,Data!AH323,0)</f>
        <v>0</v>
      </c>
      <c r="AL3312" s="170">
        <f>IF(AL$2=$A3312,Data!AI323,0)</f>
        <v>0</v>
      </c>
      <c r="AM3312" t="str">
        <f t="shared" si="102"/>
        <v>BA</v>
      </c>
      <c r="AN3312" t="e">
        <f>+INDEX(Validation!$D$4:$D$250,MATCH(Merge!B3312,Validation!$E$4:$E$250,0))</f>
        <v>#N/A</v>
      </c>
      <c r="AO3312" s="172">
        <f t="shared" si="103"/>
        <v>0</v>
      </c>
    </row>
    <row r="3313" spans="1:41" ht="15" x14ac:dyDescent="0.25">
      <c r="A3313">
        <f>Inputs!$H$18</f>
        <v>8</v>
      </c>
      <c r="B3313" t="str">
        <f>Inputs!$D$4</f>
        <v>Select Agency…</v>
      </c>
      <c r="C3313" s="166" t="str">
        <f>Inputs!$I$6</f>
        <v>(insert code)</v>
      </c>
      <c r="D3313" t="str">
        <f>IFERROR(INDEX(Inputs!$I$11:$I$19,MATCH(A3313,Inputs!$H$11:$H$19)),"")</f>
        <v>(insert code)</v>
      </c>
      <c r="E3313" t="s">
        <v>902</v>
      </c>
      <c r="F3313" s="168">
        <f>IF(F$2=$A3313,Data!C324,0)</f>
        <v>0</v>
      </c>
      <c r="G3313" s="168">
        <f>IF(G$2=$A3313,Data!D324,0)</f>
        <v>0</v>
      </c>
      <c r="H3313" s="168">
        <f>IF(H$2=$A3313,Data!E324,0)</f>
        <v>0</v>
      </c>
      <c r="I3313" s="168">
        <f>IF(I$2=$A3313,Data!F324,0)</f>
        <v>0</v>
      </c>
      <c r="J3313" s="168">
        <f>IF(J$2=$A3313,Data!G324,0)</f>
        <v>0</v>
      </c>
      <c r="K3313" s="168">
        <f>IF(K$2=$A3313,Data!H324,0)</f>
        <v>0</v>
      </c>
      <c r="L3313" s="168">
        <f>IF(L$2=$A3313,Data!I324,0)</f>
        <v>0</v>
      </c>
      <c r="M3313" s="168">
        <f>IF(M$2=$A3313,Data!J324,0)</f>
        <v>0</v>
      </c>
      <c r="N3313" s="168">
        <f>IF(N$2=$A3313,Data!K324,0)</f>
        <v>0</v>
      </c>
      <c r="O3313" s="168">
        <f>IF(O$2=$A3313,Data!L324,0)</f>
        <v>0</v>
      </c>
      <c r="P3313" s="168">
        <f>IF(P$2=$A3313,Data!M324,0)</f>
        <v>0</v>
      </c>
      <c r="Q3313" s="168">
        <f>IF(Q$2=$A3313,Data!N324,0)</f>
        <v>0</v>
      </c>
      <c r="R3313" s="169">
        <f>IF(R$2=$A3313,Data!O324,0)</f>
        <v>0</v>
      </c>
      <c r="S3313" s="169">
        <f>IF(S$2=$A3313,Data!P324,0)</f>
        <v>0</v>
      </c>
      <c r="T3313" s="169">
        <f>IF(T$2=$A3313,Data!Q324,0)</f>
        <v>0</v>
      </c>
      <c r="U3313" s="169">
        <f>IF(U$2=$A3313,Data!R324,0)</f>
        <v>0</v>
      </c>
      <c r="V3313" s="169">
        <f>IF(V$2=$A3313,Data!S324,0)</f>
        <v>0</v>
      </c>
      <c r="W3313" s="169">
        <f>IF(W$2=$A3313,Data!T324,0)</f>
        <v>0</v>
      </c>
      <c r="X3313" s="169">
        <f>IF(X$2=$A3313,Data!U324,0)</f>
        <v>0</v>
      </c>
      <c r="Y3313" s="169">
        <f>IF(Y$2=$A3313,Data!V324,0)</f>
        <v>0</v>
      </c>
      <c r="Z3313" s="169">
        <f>IF(Z$2=$A3313,Data!W324,0)</f>
        <v>0</v>
      </c>
      <c r="AA3313" s="169">
        <f>IF(AA$2=$A3313,Data!X324,0)</f>
        <v>0</v>
      </c>
      <c r="AB3313" s="169">
        <f>IF(AB$2=$A3313,Data!Y324,0)</f>
        <v>0</v>
      </c>
      <c r="AC3313" s="169">
        <f>IF(AC$2=$A3313,Data!Z324,0)</f>
        <v>0</v>
      </c>
      <c r="AD3313" s="170">
        <f>IF(AD$2=$A3313,Data!AA324,0)</f>
        <v>0</v>
      </c>
      <c r="AE3313" s="171">
        <f>IF(AE$2=$A3313,Data!AB324,0)</f>
        <v>0</v>
      </c>
      <c r="AF3313" s="170">
        <f>IF(AF$2=$A3313,Data!AC324,0)</f>
        <v>0</v>
      </c>
      <c r="AG3313" s="171">
        <f>IF(AG$2=$A3313,Data!AD324,0)</f>
        <v>0</v>
      </c>
      <c r="AH3313" s="170">
        <f>IF(AH$2=$A3313,Data!AE324,0)</f>
        <v>0</v>
      </c>
      <c r="AI3313" s="171">
        <f>IF(AI$2=$A3313,Data!AF324,0)</f>
        <v>0</v>
      </c>
      <c r="AJ3313" s="170">
        <f>IF(AJ$2=$A3313,Data!AG324,0)</f>
        <v>0</v>
      </c>
      <c r="AK3313" s="171">
        <f>IF(AK$2=$A3313,Data!AH324,0)</f>
        <v>0</v>
      </c>
      <c r="AL3313" s="170">
        <f>IF(AL$2=$A3313,Data!AI324,0)</f>
        <v>0</v>
      </c>
      <c r="AM3313" t="str">
        <f t="shared" si="102"/>
        <v>BA</v>
      </c>
      <c r="AN3313" t="e">
        <f>+INDEX(Validation!$D$4:$D$250,MATCH(Merge!B3313,Validation!$E$4:$E$250,0))</f>
        <v>#N/A</v>
      </c>
      <c r="AO3313" s="172">
        <f t="shared" si="103"/>
        <v>0</v>
      </c>
    </row>
    <row r="3314" spans="1:41" ht="15" x14ac:dyDescent="0.25">
      <c r="A3314">
        <f>Inputs!$H$18</f>
        <v>8</v>
      </c>
      <c r="B3314" t="str">
        <f>Inputs!$D$4</f>
        <v>Select Agency…</v>
      </c>
      <c r="C3314" s="166" t="str">
        <f>Inputs!$I$6</f>
        <v>(insert code)</v>
      </c>
      <c r="D3314" t="str">
        <f>IFERROR(INDEX(Inputs!$I$11:$I$19,MATCH(A3314,Inputs!$H$11:$H$19)),"")</f>
        <v>(insert code)</v>
      </c>
      <c r="E3314" t="s">
        <v>902</v>
      </c>
      <c r="F3314" s="168">
        <f>IF(F$2=$A3314,Data!C325,0)</f>
        <v>0</v>
      </c>
      <c r="G3314" s="168">
        <f>IF(G$2=$A3314,Data!D325,0)</f>
        <v>0</v>
      </c>
      <c r="H3314" s="168">
        <f>IF(H$2=$A3314,Data!E325,0)</f>
        <v>0</v>
      </c>
      <c r="I3314" s="168">
        <f>IF(I$2=$A3314,Data!F325,0)</f>
        <v>0</v>
      </c>
      <c r="J3314" s="168">
        <f>IF(J$2=$A3314,Data!G325,0)</f>
        <v>0</v>
      </c>
      <c r="K3314" s="168">
        <f>IF(K$2=$A3314,Data!H325,0)</f>
        <v>0</v>
      </c>
      <c r="L3314" s="168">
        <f>IF(L$2=$A3314,Data!I325,0)</f>
        <v>0</v>
      </c>
      <c r="M3314" s="168">
        <f>IF(M$2=$A3314,Data!J325,0)</f>
        <v>0</v>
      </c>
      <c r="N3314" s="168">
        <f>IF(N$2=$A3314,Data!K325,0)</f>
        <v>0</v>
      </c>
      <c r="O3314" s="168">
        <f>IF(O$2=$A3314,Data!L325,0)</f>
        <v>0</v>
      </c>
      <c r="P3314" s="168">
        <f>IF(P$2=$A3314,Data!M325,0)</f>
        <v>0</v>
      </c>
      <c r="Q3314" s="168">
        <f>IF(Q$2=$A3314,Data!N325,0)</f>
        <v>0</v>
      </c>
      <c r="R3314" s="169">
        <f>IF(R$2=$A3314,Data!O325,0)</f>
        <v>0</v>
      </c>
      <c r="S3314" s="169">
        <f>IF(S$2=$A3314,Data!P325,0)</f>
        <v>0</v>
      </c>
      <c r="T3314" s="169">
        <f>IF(T$2=$A3314,Data!Q325,0)</f>
        <v>0</v>
      </c>
      <c r="U3314" s="169">
        <f>IF(U$2=$A3314,Data!R325,0)</f>
        <v>0</v>
      </c>
      <c r="V3314" s="169">
        <f>IF(V$2=$A3314,Data!S325,0)</f>
        <v>0</v>
      </c>
      <c r="W3314" s="169">
        <f>IF(W$2=$A3314,Data!T325,0)</f>
        <v>0</v>
      </c>
      <c r="X3314" s="169">
        <f>IF(X$2=$A3314,Data!U325,0)</f>
        <v>0</v>
      </c>
      <c r="Y3314" s="169">
        <f>IF(Y$2=$A3314,Data!V325,0)</f>
        <v>0</v>
      </c>
      <c r="Z3314" s="169">
        <f>IF(Z$2=$A3314,Data!W325,0)</f>
        <v>0</v>
      </c>
      <c r="AA3314" s="169">
        <f>IF(AA$2=$A3314,Data!X325,0)</f>
        <v>0</v>
      </c>
      <c r="AB3314" s="169">
        <f>IF(AB$2=$A3314,Data!Y325,0)</f>
        <v>0</v>
      </c>
      <c r="AC3314" s="169">
        <f>IF(AC$2=$A3314,Data!Z325,0)</f>
        <v>0</v>
      </c>
      <c r="AD3314" s="170">
        <f>IF(AD$2=$A3314,Data!AA325,0)</f>
        <v>0</v>
      </c>
      <c r="AE3314" s="171">
        <f>IF(AE$2=$A3314,Data!AB325,0)</f>
        <v>0</v>
      </c>
      <c r="AF3314" s="170">
        <f>IF(AF$2=$A3314,Data!AC325,0)</f>
        <v>0</v>
      </c>
      <c r="AG3314" s="171">
        <f>IF(AG$2=$A3314,Data!AD325,0)</f>
        <v>0</v>
      </c>
      <c r="AH3314" s="170">
        <f>IF(AH$2=$A3314,Data!AE325,0)</f>
        <v>0</v>
      </c>
      <c r="AI3314" s="171">
        <f>IF(AI$2=$A3314,Data!AF325,0)</f>
        <v>0</v>
      </c>
      <c r="AJ3314" s="170">
        <f>IF(AJ$2=$A3314,Data!AG325,0)</f>
        <v>0</v>
      </c>
      <c r="AK3314" s="171">
        <f>IF(AK$2=$A3314,Data!AH325,0)</f>
        <v>0</v>
      </c>
      <c r="AL3314" s="170">
        <f>IF(AL$2=$A3314,Data!AI325,0)</f>
        <v>0</v>
      </c>
      <c r="AM3314" t="str">
        <f t="shared" si="102"/>
        <v>BA</v>
      </c>
      <c r="AN3314" t="e">
        <f>+INDEX(Validation!$D$4:$D$250,MATCH(Merge!B3314,Validation!$E$4:$E$250,0))</f>
        <v>#N/A</v>
      </c>
      <c r="AO3314" s="172">
        <f t="shared" si="103"/>
        <v>0</v>
      </c>
    </row>
    <row r="3315" spans="1:41" ht="15" x14ac:dyDescent="0.25">
      <c r="A3315">
        <f>Inputs!$H$18</f>
        <v>8</v>
      </c>
      <c r="B3315" t="str">
        <f>Inputs!$D$4</f>
        <v>Select Agency…</v>
      </c>
      <c r="C3315" s="166" t="str">
        <f>Inputs!$I$6</f>
        <v>(insert code)</v>
      </c>
      <c r="D3315" t="str">
        <f>IFERROR(INDEX(Inputs!$I$11:$I$19,MATCH(A3315,Inputs!$H$11:$H$19)),"")</f>
        <v>(insert code)</v>
      </c>
      <c r="E3315" t="s">
        <v>902</v>
      </c>
      <c r="F3315" s="168">
        <f>IF(F$2=$A3315,Data!C326,0)</f>
        <v>0</v>
      </c>
      <c r="G3315" s="168">
        <f>IF(G$2=$A3315,Data!D326,0)</f>
        <v>0</v>
      </c>
      <c r="H3315" s="168">
        <f>IF(H$2=$A3315,Data!E326,0)</f>
        <v>0</v>
      </c>
      <c r="I3315" s="168">
        <f>IF(I$2=$A3315,Data!F326,0)</f>
        <v>0</v>
      </c>
      <c r="J3315" s="168">
        <f>IF(J$2=$A3315,Data!G326,0)</f>
        <v>0</v>
      </c>
      <c r="K3315" s="168">
        <f>IF(K$2=$A3315,Data!H326,0)</f>
        <v>0</v>
      </c>
      <c r="L3315" s="168">
        <f>IF(L$2=$A3315,Data!I326,0)</f>
        <v>0</v>
      </c>
      <c r="M3315" s="168">
        <f>IF(M$2=$A3315,Data!J326,0)</f>
        <v>0</v>
      </c>
      <c r="N3315" s="168">
        <f>IF(N$2=$A3315,Data!K326,0)</f>
        <v>0</v>
      </c>
      <c r="O3315" s="168">
        <f>IF(O$2=$A3315,Data!L326,0)</f>
        <v>0</v>
      </c>
      <c r="P3315" s="168">
        <f>IF(P$2=$A3315,Data!M326,0)</f>
        <v>0</v>
      </c>
      <c r="Q3315" s="168">
        <f>IF(Q$2=$A3315,Data!N326,0)</f>
        <v>0</v>
      </c>
      <c r="R3315" s="169">
        <f>IF(R$2=$A3315,Data!O326,0)</f>
        <v>0</v>
      </c>
      <c r="S3315" s="169">
        <f>IF(S$2=$A3315,Data!P326,0)</f>
        <v>0</v>
      </c>
      <c r="T3315" s="169">
        <f>IF(T$2=$A3315,Data!Q326,0)</f>
        <v>0</v>
      </c>
      <c r="U3315" s="169">
        <f>IF(U$2=$A3315,Data!R326,0)</f>
        <v>0</v>
      </c>
      <c r="V3315" s="169">
        <f>IF(V$2=$A3315,Data!S326,0)</f>
        <v>0</v>
      </c>
      <c r="W3315" s="169">
        <f>IF(W$2=$A3315,Data!T326,0)</f>
        <v>0</v>
      </c>
      <c r="X3315" s="169">
        <f>IF(X$2=$A3315,Data!U326,0)</f>
        <v>0</v>
      </c>
      <c r="Y3315" s="169">
        <f>IF(Y$2=$A3315,Data!V326,0)</f>
        <v>0</v>
      </c>
      <c r="Z3315" s="169">
        <f>IF(Z$2=$A3315,Data!W326,0)</f>
        <v>0</v>
      </c>
      <c r="AA3315" s="169">
        <f>IF(AA$2=$A3315,Data!X326,0)</f>
        <v>0</v>
      </c>
      <c r="AB3315" s="169">
        <f>IF(AB$2=$A3315,Data!Y326,0)</f>
        <v>0</v>
      </c>
      <c r="AC3315" s="169">
        <f>IF(AC$2=$A3315,Data!Z326,0)</f>
        <v>0</v>
      </c>
      <c r="AD3315" s="170">
        <f>IF(AD$2=$A3315,Data!AA326,0)</f>
        <v>0</v>
      </c>
      <c r="AE3315" s="171">
        <f>IF(AE$2=$A3315,Data!AB326,0)</f>
        <v>0</v>
      </c>
      <c r="AF3315" s="170">
        <f>IF(AF$2=$A3315,Data!AC326,0)</f>
        <v>0</v>
      </c>
      <c r="AG3315" s="171">
        <f>IF(AG$2=$A3315,Data!AD326,0)</f>
        <v>0</v>
      </c>
      <c r="AH3315" s="170">
        <f>IF(AH$2=$A3315,Data!AE326,0)</f>
        <v>0</v>
      </c>
      <c r="AI3315" s="171">
        <f>IF(AI$2=$A3315,Data!AF326,0)</f>
        <v>0</v>
      </c>
      <c r="AJ3315" s="170">
        <f>IF(AJ$2=$A3315,Data!AG326,0)</f>
        <v>0</v>
      </c>
      <c r="AK3315" s="171">
        <f>IF(AK$2=$A3315,Data!AH326,0)</f>
        <v>0</v>
      </c>
      <c r="AL3315" s="170">
        <f>IF(AL$2=$A3315,Data!AI326,0)</f>
        <v>0</v>
      </c>
      <c r="AM3315" t="str">
        <f t="shared" si="102"/>
        <v>BA</v>
      </c>
      <c r="AN3315" t="e">
        <f>+INDEX(Validation!$D$4:$D$250,MATCH(Merge!B3315,Validation!$E$4:$E$250,0))</f>
        <v>#N/A</v>
      </c>
      <c r="AO3315" s="172">
        <f t="shared" si="103"/>
        <v>0</v>
      </c>
    </row>
    <row r="3316" spans="1:41" ht="15" x14ac:dyDescent="0.25">
      <c r="A3316">
        <f>Inputs!$H$18</f>
        <v>8</v>
      </c>
      <c r="B3316" t="str">
        <f>Inputs!$D$4</f>
        <v>Select Agency…</v>
      </c>
      <c r="C3316" s="166" t="str">
        <f>Inputs!$I$6</f>
        <v>(insert code)</v>
      </c>
      <c r="D3316" t="str">
        <f>IFERROR(INDEX(Inputs!$I$11:$I$19,MATCH(A3316,Inputs!$H$11:$H$19)),"")</f>
        <v>(insert code)</v>
      </c>
      <c r="E3316" t="s">
        <v>902</v>
      </c>
      <c r="F3316" s="168">
        <f>IF(F$2=$A3316,Data!C327,0)</f>
        <v>0</v>
      </c>
      <c r="G3316" s="168">
        <f>IF(G$2=$A3316,Data!D327,0)</f>
        <v>0</v>
      </c>
      <c r="H3316" s="168">
        <f>IF(H$2=$A3316,Data!E327,0)</f>
        <v>0</v>
      </c>
      <c r="I3316" s="168">
        <f>IF(I$2=$A3316,Data!F327,0)</f>
        <v>0</v>
      </c>
      <c r="J3316" s="168">
        <f>IF(J$2=$A3316,Data!G327,0)</f>
        <v>0</v>
      </c>
      <c r="K3316" s="168">
        <f>IF(K$2=$A3316,Data!H327,0)</f>
        <v>0</v>
      </c>
      <c r="L3316" s="168">
        <f>IF(L$2=$A3316,Data!I327,0)</f>
        <v>0</v>
      </c>
      <c r="M3316" s="168">
        <f>IF(M$2=$A3316,Data!J327,0)</f>
        <v>0</v>
      </c>
      <c r="N3316" s="168">
        <f>IF(N$2=$A3316,Data!K327,0)</f>
        <v>0</v>
      </c>
      <c r="O3316" s="168">
        <f>IF(O$2=$A3316,Data!L327,0)</f>
        <v>0</v>
      </c>
      <c r="P3316" s="168">
        <f>IF(P$2=$A3316,Data!M327,0)</f>
        <v>0</v>
      </c>
      <c r="Q3316" s="168">
        <f>IF(Q$2=$A3316,Data!N327,0)</f>
        <v>0</v>
      </c>
      <c r="R3316" s="169">
        <f>IF(R$2=$A3316,Data!O327,0)</f>
        <v>0</v>
      </c>
      <c r="S3316" s="169">
        <f>IF(S$2=$A3316,Data!P327,0)</f>
        <v>0</v>
      </c>
      <c r="T3316" s="169">
        <f>IF(T$2=$A3316,Data!Q327,0)</f>
        <v>0</v>
      </c>
      <c r="U3316" s="169">
        <f>IF(U$2=$A3316,Data!R327,0)</f>
        <v>0</v>
      </c>
      <c r="V3316" s="169">
        <f>IF(V$2=$A3316,Data!S327,0)</f>
        <v>0</v>
      </c>
      <c r="W3316" s="169">
        <f>IF(W$2=$A3316,Data!T327,0)</f>
        <v>0</v>
      </c>
      <c r="X3316" s="169">
        <f>IF(X$2=$A3316,Data!U327,0)</f>
        <v>0</v>
      </c>
      <c r="Y3316" s="169">
        <f>IF(Y$2=$A3316,Data!V327,0)</f>
        <v>0</v>
      </c>
      <c r="Z3316" s="169">
        <f>IF(Z$2=$A3316,Data!W327,0)</f>
        <v>0</v>
      </c>
      <c r="AA3316" s="169">
        <f>IF(AA$2=$A3316,Data!X327,0)</f>
        <v>0</v>
      </c>
      <c r="AB3316" s="169">
        <f>IF(AB$2=$A3316,Data!Y327,0)</f>
        <v>0</v>
      </c>
      <c r="AC3316" s="169">
        <f>IF(AC$2=$A3316,Data!Z327,0)</f>
        <v>0</v>
      </c>
      <c r="AD3316" s="170">
        <f>IF(AD$2=$A3316,Data!AA327,0)</f>
        <v>0</v>
      </c>
      <c r="AE3316" s="171">
        <f>IF(AE$2=$A3316,Data!AB327,0)</f>
        <v>0</v>
      </c>
      <c r="AF3316" s="170">
        <f>IF(AF$2=$A3316,Data!AC327,0)</f>
        <v>0</v>
      </c>
      <c r="AG3316" s="171">
        <f>IF(AG$2=$A3316,Data!AD327,0)</f>
        <v>0</v>
      </c>
      <c r="AH3316" s="170">
        <f>IF(AH$2=$A3316,Data!AE327,0)</f>
        <v>0</v>
      </c>
      <c r="AI3316" s="171">
        <f>IF(AI$2=$A3316,Data!AF327,0)</f>
        <v>0</v>
      </c>
      <c r="AJ3316" s="170">
        <f>IF(AJ$2=$A3316,Data!AG327,0)</f>
        <v>0</v>
      </c>
      <c r="AK3316" s="171">
        <f>IF(AK$2=$A3316,Data!AH327,0)</f>
        <v>0</v>
      </c>
      <c r="AL3316" s="170">
        <f>IF(AL$2=$A3316,Data!AI327,0)</f>
        <v>0</v>
      </c>
      <c r="AM3316" t="str">
        <f t="shared" si="102"/>
        <v>BA</v>
      </c>
      <c r="AN3316" t="e">
        <f>+INDEX(Validation!$D$4:$D$250,MATCH(Merge!B3316,Validation!$E$4:$E$250,0))</f>
        <v>#N/A</v>
      </c>
      <c r="AO3316" s="172">
        <f t="shared" si="103"/>
        <v>0</v>
      </c>
    </row>
    <row r="3317" spans="1:41" ht="15" x14ac:dyDescent="0.25">
      <c r="A3317">
        <f>Inputs!$H$18</f>
        <v>8</v>
      </c>
      <c r="B3317" t="str">
        <f>Inputs!$D$4</f>
        <v>Select Agency…</v>
      </c>
      <c r="C3317" s="166" t="str">
        <f>Inputs!$I$6</f>
        <v>(insert code)</v>
      </c>
      <c r="D3317" t="str">
        <f>IFERROR(INDEX(Inputs!$I$11:$I$19,MATCH(A3317,Inputs!$H$11:$H$19)),"")</f>
        <v>(insert code)</v>
      </c>
      <c r="E3317" t="s">
        <v>902</v>
      </c>
      <c r="F3317" s="168">
        <f>IF(F$2=$A3317,Data!C328,0)</f>
        <v>0</v>
      </c>
      <c r="G3317" s="168">
        <f>IF(G$2=$A3317,Data!D328,0)</f>
        <v>0</v>
      </c>
      <c r="H3317" s="168">
        <f>IF(H$2=$A3317,Data!E328,0)</f>
        <v>0</v>
      </c>
      <c r="I3317" s="168">
        <f>IF(I$2=$A3317,Data!F328,0)</f>
        <v>0</v>
      </c>
      <c r="J3317" s="168">
        <f>IF(J$2=$A3317,Data!G328,0)</f>
        <v>0</v>
      </c>
      <c r="K3317" s="168">
        <f>IF(K$2=$A3317,Data!H328,0)</f>
        <v>0</v>
      </c>
      <c r="L3317" s="168">
        <f>IF(L$2=$A3317,Data!I328,0)</f>
        <v>0</v>
      </c>
      <c r="M3317" s="168">
        <f>IF(M$2=$A3317,Data!J328,0)</f>
        <v>0</v>
      </c>
      <c r="N3317" s="168">
        <f>IF(N$2=$A3317,Data!K328,0)</f>
        <v>0</v>
      </c>
      <c r="O3317" s="168">
        <f>IF(O$2=$A3317,Data!L328,0)</f>
        <v>0</v>
      </c>
      <c r="P3317" s="168">
        <f>IF(P$2=$A3317,Data!M328,0)</f>
        <v>0</v>
      </c>
      <c r="Q3317" s="168">
        <f>IF(Q$2=$A3317,Data!N328,0)</f>
        <v>0</v>
      </c>
      <c r="R3317" s="169">
        <f>IF(R$2=$A3317,Data!O328,0)</f>
        <v>0</v>
      </c>
      <c r="S3317" s="169">
        <f>IF(S$2=$A3317,Data!P328,0)</f>
        <v>0</v>
      </c>
      <c r="T3317" s="169">
        <f>IF(T$2=$A3317,Data!Q328,0)</f>
        <v>0</v>
      </c>
      <c r="U3317" s="169">
        <f>IF(U$2=$A3317,Data!R328,0)</f>
        <v>0</v>
      </c>
      <c r="V3317" s="169">
        <f>IF(V$2=$A3317,Data!S328,0)</f>
        <v>0</v>
      </c>
      <c r="W3317" s="169">
        <f>IF(W$2=$A3317,Data!T328,0)</f>
        <v>0</v>
      </c>
      <c r="X3317" s="169">
        <f>IF(X$2=$A3317,Data!U328,0)</f>
        <v>0</v>
      </c>
      <c r="Y3317" s="169">
        <f>IF(Y$2=$A3317,Data!V328,0)</f>
        <v>0</v>
      </c>
      <c r="Z3317" s="169">
        <f>IF(Z$2=$A3317,Data!W328,0)</f>
        <v>0</v>
      </c>
      <c r="AA3317" s="169">
        <f>IF(AA$2=$A3317,Data!X328,0)</f>
        <v>0</v>
      </c>
      <c r="AB3317" s="169">
        <f>IF(AB$2=$A3317,Data!Y328,0)</f>
        <v>0</v>
      </c>
      <c r="AC3317" s="169">
        <f>IF(AC$2=$A3317,Data!Z328,0)</f>
        <v>0</v>
      </c>
      <c r="AD3317" s="170">
        <f>IF(AD$2=$A3317,Data!AA328,0)</f>
        <v>0</v>
      </c>
      <c r="AE3317" s="171">
        <f>IF(AE$2=$A3317,Data!AB328,0)</f>
        <v>0</v>
      </c>
      <c r="AF3317" s="170">
        <f>IF(AF$2=$A3317,Data!AC328,0)</f>
        <v>0</v>
      </c>
      <c r="AG3317" s="171">
        <f>IF(AG$2=$A3317,Data!AD328,0)</f>
        <v>0</v>
      </c>
      <c r="AH3317" s="170">
        <f>IF(AH$2=$A3317,Data!AE328,0)</f>
        <v>0</v>
      </c>
      <c r="AI3317" s="171">
        <f>IF(AI$2=$A3317,Data!AF328,0)</f>
        <v>0</v>
      </c>
      <c r="AJ3317" s="170">
        <f>IF(AJ$2=$A3317,Data!AG328,0)</f>
        <v>0</v>
      </c>
      <c r="AK3317" s="171">
        <f>IF(AK$2=$A3317,Data!AH328,0)</f>
        <v>0</v>
      </c>
      <c r="AL3317" s="170">
        <f>IF(AL$2=$A3317,Data!AI328,0)</f>
        <v>0</v>
      </c>
      <c r="AM3317" t="str">
        <f t="shared" si="102"/>
        <v>BA</v>
      </c>
      <c r="AN3317" t="e">
        <f>+INDEX(Validation!$D$4:$D$250,MATCH(Merge!B3317,Validation!$E$4:$E$250,0))</f>
        <v>#N/A</v>
      </c>
      <c r="AO3317" s="172">
        <f t="shared" si="103"/>
        <v>0</v>
      </c>
    </row>
    <row r="3318" spans="1:41" ht="15" collapsed="1" x14ac:dyDescent="0.25">
      <c r="A3318">
        <f>Inputs!$H$18</f>
        <v>8</v>
      </c>
      <c r="B3318" t="str">
        <f>Inputs!$D$4</f>
        <v>Select Agency…</v>
      </c>
      <c r="C3318" s="166" t="str">
        <f>Inputs!$I$6</f>
        <v>(insert code)</v>
      </c>
      <c r="D3318" t="str">
        <f>IFERROR(INDEX(Inputs!$I$11:$I$19,MATCH(A3318,Inputs!$H$11:$H$19)),"")</f>
        <v>(insert code)</v>
      </c>
      <c r="E3318" t="s">
        <v>902</v>
      </c>
      <c r="F3318" s="168">
        <f>IF(F$2=$A3318,Data!C329,0)</f>
        <v>0</v>
      </c>
      <c r="G3318" s="168">
        <f>IF(G$2=$A3318,Data!D329,0)</f>
        <v>0</v>
      </c>
      <c r="H3318" s="168">
        <f>IF(H$2=$A3318,Data!E329,0)</f>
        <v>0</v>
      </c>
      <c r="I3318" s="168">
        <f>IF(I$2=$A3318,Data!F329,0)</f>
        <v>0</v>
      </c>
      <c r="J3318" s="168">
        <f>IF(J$2=$A3318,Data!G329,0)</f>
        <v>0</v>
      </c>
      <c r="K3318" s="168">
        <f>IF(K$2=$A3318,Data!H329,0)</f>
        <v>0</v>
      </c>
      <c r="L3318" s="168">
        <f>IF(L$2=$A3318,Data!I329,0)</f>
        <v>0</v>
      </c>
      <c r="M3318" s="168">
        <f>IF(M$2=$A3318,Data!J329,0)</f>
        <v>0</v>
      </c>
      <c r="N3318" s="168">
        <f>IF(N$2=$A3318,Data!K329,0)</f>
        <v>0</v>
      </c>
      <c r="O3318" s="168">
        <f>IF(O$2=$A3318,Data!L329,0)</f>
        <v>0</v>
      </c>
      <c r="P3318" s="168">
        <f>IF(P$2=$A3318,Data!M329,0)</f>
        <v>0</v>
      </c>
      <c r="Q3318" s="168">
        <f>IF(Q$2=$A3318,Data!N329,0)</f>
        <v>0</v>
      </c>
      <c r="R3318" s="169">
        <f>IF(R$2=$A3318,Data!O329,0)</f>
        <v>0</v>
      </c>
      <c r="S3318" s="169">
        <f>IF(S$2=$A3318,Data!P329,0)</f>
        <v>0</v>
      </c>
      <c r="T3318" s="169">
        <f>IF(T$2=$A3318,Data!Q329,0)</f>
        <v>0</v>
      </c>
      <c r="U3318" s="169">
        <f>IF(U$2=$A3318,Data!R329,0)</f>
        <v>0</v>
      </c>
      <c r="V3318" s="169">
        <f>IF(V$2=$A3318,Data!S329,0)</f>
        <v>0</v>
      </c>
      <c r="W3318" s="169">
        <f>IF(W$2=$A3318,Data!T329,0)</f>
        <v>0</v>
      </c>
      <c r="X3318" s="169">
        <f>IF(X$2=$A3318,Data!U329,0)</f>
        <v>0</v>
      </c>
      <c r="Y3318" s="169">
        <f>IF(Y$2=$A3318,Data!V329,0)</f>
        <v>0</v>
      </c>
      <c r="Z3318" s="169">
        <f>IF(Z$2=$A3318,Data!W329,0)</f>
        <v>0</v>
      </c>
      <c r="AA3318" s="169">
        <f>IF(AA$2=$A3318,Data!X329,0)</f>
        <v>0</v>
      </c>
      <c r="AB3318" s="169">
        <f>IF(AB$2=$A3318,Data!Y329,0)</f>
        <v>0</v>
      </c>
      <c r="AC3318" s="169">
        <f>IF(AC$2=$A3318,Data!Z329,0)</f>
        <v>0</v>
      </c>
      <c r="AD3318" s="170">
        <f>IF(AD$2=$A3318,Data!AA329,0)</f>
        <v>0</v>
      </c>
      <c r="AE3318" s="171">
        <f>IF(AE$2=$A3318,Data!AB329,0)</f>
        <v>0</v>
      </c>
      <c r="AF3318" s="170">
        <f>IF(AF$2=$A3318,Data!AC329,0)</f>
        <v>0</v>
      </c>
      <c r="AG3318" s="171">
        <f>IF(AG$2=$A3318,Data!AD329,0)</f>
        <v>0</v>
      </c>
      <c r="AH3318" s="170">
        <f>IF(AH$2=$A3318,Data!AE329,0)</f>
        <v>0</v>
      </c>
      <c r="AI3318" s="171">
        <f>IF(AI$2=$A3318,Data!AF329,0)</f>
        <v>0</v>
      </c>
      <c r="AJ3318" s="170">
        <f>IF(AJ$2=$A3318,Data!AG329,0)</f>
        <v>0</v>
      </c>
      <c r="AK3318" s="171">
        <f>IF(AK$2=$A3318,Data!AH329,0)</f>
        <v>0</v>
      </c>
      <c r="AL3318" s="170">
        <f>IF(AL$2=$A3318,Data!AI329,0)</f>
        <v>0</v>
      </c>
      <c r="AM3318" t="str">
        <f t="shared" si="102"/>
        <v>BA</v>
      </c>
      <c r="AN3318" t="e">
        <f>+INDEX(Validation!$D$4:$D$250,MATCH(Merge!B3318,Validation!$E$4:$E$250,0))</f>
        <v>#N/A</v>
      </c>
      <c r="AO3318" s="172">
        <f t="shared" si="103"/>
        <v>0</v>
      </c>
    </row>
    <row r="3319" spans="1:41" ht="15" x14ac:dyDescent="0.25">
      <c r="A3319">
        <f>Inputs!$H$18</f>
        <v>8</v>
      </c>
      <c r="B3319" t="str">
        <f>Inputs!$D$4</f>
        <v>Select Agency…</v>
      </c>
      <c r="C3319" s="166" t="str">
        <f>Inputs!$I$6</f>
        <v>(insert code)</v>
      </c>
      <c r="D3319" t="str">
        <f>IFERROR(INDEX(Inputs!$I$11:$I$19,MATCH(A3319,Inputs!$H$11:$H$19)),"")</f>
        <v>(insert code)</v>
      </c>
      <c r="E3319" t="s">
        <v>942</v>
      </c>
      <c r="F3319" s="168">
        <f>IF(F$2=$A3319,Data!C330,0)</f>
        <v>0</v>
      </c>
      <c r="G3319" s="168">
        <f>IF(G$2=$A3319,Data!D330,0)</f>
        <v>0</v>
      </c>
      <c r="H3319" s="168">
        <f>IF(H$2=$A3319,Data!E330,0)</f>
        <v>0</v>
      </c>
      <c r="I3319" s="168">
        <f>IF(I$2=$A3319,Data!F330,0)</f>
        <v>0</v>
      </c>
      <c r="J3319" s="168">
        <f>IF(J$2=$A3319,Data!G330,0)</f>
        <v>0</v>
      </c>
      <c r="K3319" s="168">
        <f>IF(K$2=$A3319,Data!H330,0)</f>
        <v>0</v>
      </c>
      <c r="L3319" s="168">
        <f>IF(L$2=$A3319,Data!I330,0)</f>
        <v>0</v>
      </c>
      <c r="M3319" s="168">
        <f>IF(M$2=$A3319,Data!J330,0)</f>
        <v>0</v>
      </c>
      <c r="N3319" s="168">
        <f>IF(N$2=$A3319,Data!K330,0)</f>
        <v>0</v>
      </c>
      <c r="O3319" s="168">
        <f>IF(O$2=$A3319,Data!L330,0)</f>
        <v>0</v>
      </c>
      <c r="P3319" s="168">
        <f>IF(P$2=$A3319,Data!M330,0)</f>
        <v>0</v>
      </c>
      <c r="Q3319" s="168">
        <f>IF(Q$2=$A3319,Data!N330,0)</f>
        <v>0</v>
      </c>
      <c r="R3319" s="169">
        <f>IF(R$2=$A3319,Data!O330,0)</f>
        <v>0</v>
      </c>
      <c r="S3319" s="169">
        <f>IF(S$2=$A3319,Data!P330,0)</f>
        <v>0</v>
      </c>
      <c r="T3319" s="169">
        <f>IF(T$2=$A3319,Data!Q330,0)</f>
        <v>0</v>
      </c>
      <c r="U3319" s="169">
        <f>IF(U$2=$A3319,Data!R330,0)</f>
        <v>0</v>
      </c>
      <c r="V3319" s="169">
        <f>IF(V$2=$A3319,Data!S330,0)</f>
        <v>0</v>
      </c>
      <c r="W3319" s="169">
        <f>IF(W$2=$A3319,Data!T330,0)</f>
        <v>0</v>
      </c>
      <c r="X3319" s="169">
        <f>IF(X$2=$A3319,Data!U330,0)</f>
        <v>0</v>
      </c>
      <c r="Y3319" s="169">
        <f>IF(Y$2=$A3319,Data!V330,0)</f>
        <v>0</v>
      </c>
      <c r="Z3319" s="169">
        <f>IF(Z$2=$A3319,Data!W330,0)</f>
        <v>0</v>
      </c>
      <c r="AA3319" s="169">
        <f>IF(AA$2=$A3319,Data!X330,0)</f>
        <v>0</v>
      </c>
      <c r="AB3319" s="169">
        <f>IF(AB$2=$A3319,Data!Y330,0)</f>
        <v>0</v>
      </c>
      <c r="AC3319" s="169">
        <f>IF(AC$2=$A3319,Data!Z330,0)</f>
        <v>0</v>
      </c>
      <c r="AD3319" s="170">
        <f>IF(AD$2=$A3319,Data!AA330,0)</f>
        <v>0</v>
      </c>
      <c r="AE3319" s="171">
        <f>IF(AE$2=$A3319,Data!AB330,0)</f>
        <v>0</v>
      </c>
      <c r="AF3319" s="170">
        <f>IF(AF$2=$A3319,Data!AC330,0)</f>
        <v>0</v>
      </c>
      <c r="AG3319" s="171">
        <f>IF(AG$2=$A3319,Data!AD330,0)</f>
        <v>0</v>
      </c>
      <c r="AH3319" s="170">
        <f>IF(AH$2=$A3319,Data!AE330,0)</f>
        <v>0</v>
      </c>
      <c r="AI3319" s="171">
        <f>IF(AI$2=$A3319,Data!AF330,0)</f>
        <v>0</v>
      </c>
      <c r="AJ3319" s="170">
        <f>IF(AJ$2=$A3319,Data!AG330,0)</f>
        <v>0</v>
      </c>
      <c r="AK3319" s="171">
        <f>IF(AK$2=$A3319,Data!AH330,0)</f>
        <v>0</v>
      </c>
      <c r="AL3319" s="170">
        <f>IF(AL$2=$A3319,Data!AI330,0)</f>
        <v>0</v>
      </c>
      <c r="AM3319" t="str">
        <f t="shared" si="102"/>
        <v>EA</v>
      </c>
      <c r="AN3319" t="e">
        <f>+INDEX(Validation!$D$4:$D$250,MATCH(Merge!B3319,Validation!$E$4:$E$250,0))</f>
        <v>#N/A</v>
      </c>
      <c r="AO3319" s="172">
        <f t="shared" si="103"/>
        <v>0</v>
      </c>
    </row>
    <row r="3320" spans="1:41" ht="15" x14ac:dyDescent="0.25">
      <c r="A3320">
        <f>Inputs!$H$18</f>
        <v>8</v>
      </c>
      <c r="B3320" t="str">
        <f>Inputs!$D$4</f>
        <v>Select Agency…</v>
      </c>
      <c r="C3320" s="166" t="str">
        <f>Inputs!$I$6</f>
        <v>(insert code)</v>
      </c>
      <c r="D3320" t="str">
        <f>IFERROR(INDEX(Inputs!$I$11:$I$19,MATCH(A3320,Inputs!$H$11:$H$19)),"")</f>
        <v>(insert code)</v>
      </c>
      <c r="E3320" t="s">
        <v>942</v>
      </c>
      <c r="F3320" s="168">
        <f>IF(F$2=$A3320,Data!C331,0)</f>
        <v>0</v>
      </c>
      <c r="G3320" s="168">
        <f>IF(G$2=$A3320,Data!D331,0)</f>
        <v>0</v>
      </c>
      <c r="H3320" s="168">
        <f>IF(H$2=$A3320,Data!E331,0)</f>
        <v>0</v>
      </c>
      <c r="I3320" s="168">
        <f>IF(I$2=$A3320,Data!F331,0)</f>
        <v>0</v>
      </c>
      <c r="J3320" s="168">
        <f>IF(J$2=$A3320,Data!G331,0)</f>
        <v>0</v>
      </c>
      <c r="K3320" s="168">
        <f>IF(K$2=$A3320,Data!H331,0)</f>
        <v>0</v>
      </c>
      <c r="L3320" s="168">
        <f>IF(L$2=$A3320,Data!I331,0)</f>
        <v>0</v>
      </c>
      <c r="M3320" s="168">
        <f>IF(M$2=$A3320,Data!J331,0)</f>
        <v>0</v>
      </c>
      <c r="N3320" s="168">
        <f>IF(N$2=$A3320,Data!K331,0)</f>
        <v>0</v>
      </c>
      <c r="O3320" s="168">
        <f>IF(O$2=$A3320,Data!L331,0)</f>
        <v>0</v>
      </c>
      <c r="P3320" s="168">
        <f>IF(P$2=$A3320,Data!M331,0)</f>
        <v>0</v>
      </c>
      <c r="Q3320" s="168">
        <f>IF(Q$2=$A3320,Data!N331,0)</f>
        <v>0</v>
      </c>
      <c r="R3320" s="169">
        <f>IF(R$2=$A3320,Data!O331,0)</f>
        <v>0</v>
      </c>
      <c r="S3320" s="169">
        <f>IF(S$2=$A3320,Data!P331,0)</f>
        <v>0</v>
      </c>
      <c r="T3320" s="169">
        <f>IF(T$2=$A3320,Data!Q331,0)</f>
        <v>0</v>
      </c>
      <c r="U3320" s="169">
        <f>IF(U$2=$A3320,Data!R331,0)</f>
        <v>0</v>
      </c>
      <c r="V3320" s="169">
        <f>IF(V$2=$A3320,Data!S331,0)</f>
        <v>0</v>
      </c>
      <c r="W3320" s="169">
        <f>IF(W$2=$A3320,Data!T331,0)</f>
        <v>0</v>
      </c>
      <c r="X3320" s="169">
        <f>IF(X$2=$A3320,Data!U331,0)</f>
        <v>0</v>
      </c>
      <c r="Y3320" s="169">
        <f>IF(Y$2=$A3320,Data!V331,0)</f>
        <v>0</v>
      </c>
      <c r="Z3320" s="169">
        <f>IF(Z$2=$A3320,Data!W331,0)</f>
        <v>0</v>
      </c>
      <c r="AA3320" s="169">
        <f>IF(AA$2=$A3320,Data!X331,0)</f>
        <v>0</v>
      </c>
      <c r="AB3320" s="169">
        <f>IF(AB$2=$A3320,Data!Y331,0)</f>
        <v>0</v>
      </c>
      <c r="AC3320" s="169">
        <f>IF(AC$2=$A3320,Data!Z331,0)</f>
        <v>0</v>
      </c>
      <c r="AD3320" s="170">
        <f>IF(AD$2=$A3320,Data!AA331,0)</f>
        <v>0</v>
      </c>
      <c r="AE3320" s="171">
        <f>IF(AE$2=$A3320,Data!AB331,0)</f>
        <v>0</v>
      </c>
      <c r="AF3320" s="170">
        <f>IF(AF$2=$A3320,Data!AC331,0)</f>
        <v>0</v>
      </c>
      <c r="AG3320" s="171">
        <f>IF(AG$2=$A3320,Data!AD331,0)</f>
        <v>0</v>
      </c>
      <c r="AH3320" s="170">
        <f>IF(AH$2=$A3320,Data!AE331,0)</f>
        <v>0</v>
      </c>
      <c r="AI3320" s="171">
        <f>IF(AI$2=$A3320,Data!AF331,0)</f>
        <v>0</v>
      </c>
      <c r="AJ3320" s="170">
        <f>IF(AJ$2=$A3320,Data!AG331,0)</f>
        <v>0</v>
      </c>
      <c r="AK3320" s="171">
        <f>IF(AK$2=$A3320,Data!AH331,0)</f>
        <v>0</v>
      </c>
      <c r="AL3320" s="170">
        <f>IF(AL$2=$A3320,Data!AI331,0)</f>
        <v>0</v>
      </c>
      <c r="AM3320" t="str">
        <f t="shared" si="102"/>
        <v>EA</v>
      </c>
      <c r="AN3320" t="e">
        <f>+INDEX(Validation!$D$4:$D$250,MATCH(Merge!B3320,Validation!$E$4:$E$250,0))</f>
        <v>#N/A</v>
      </c>
      <c r="AO3320" s="172">
        <f t="shared" si="103"/>
        <v>0</v>
      </c>
    </row>
    <row r="3321" spans="1:41" ht="15" x14ac:dyDescent="0.25">
      <c r="A3321">
        <f>Inputs!$H$18</f>
        <v>8</v>
      </c>
      <c r="B3321" t="str">
        <f>Inputs!$D$4</f>
        <v>Select Agency…</v>
      </c>
      <c r="C3321" s="166" t="str">
        <f>Inputs!$I$6</f>
        <v>(insert code)</v>
      </c>
      <c r="D3321" t="str">
        <f>IFERROR(INDEX(Inputs!$I$11:$I$19,MATCH(A3321,Inputs!$H$11:$H$19)),"")</f>
        <v>(insert code)</v>
      </c>
      <c r="E3321" t="s">
        <v>942</v>
      </c>
      <c r="F3321" s="168">
        <f>IF(F$2=$A3321,Data!C332,0)</f>
        <v>0</v>
      </c>
      <c r="G3321" s="168">
        <f>IF(G$2=$A3321,Data!D332,0)</f>
        <v>0</v>
      </c>
      <c r="H3321" s="168">
        <f>IF(H$2=$A3321,Data!E332,0)</f>
        <v>0</v>
      </c>
      <c r="I3321" s="168">
        <f>IF(I$2=$A3321,Data!F332,0)</f>
        <v>0</v>
      </c>
      <c r="J3321" s="168">
        <f>IF(J$2=$A3321,Data!G332,0)</f>
        <v>0</v>
      </c>
      <c r="K3321" s="168">
        <f>IF(K$2=$A3321,Data!H332,0)</f>
        <v>0</v>
      </c>
      <c r="L3321" s="168">
        <f>IF(L$2=$A3321,Data!I332,0)</f>
        <v>0</v>
      </c>
      <c r="M3321" s="168">
        <f>IF(M$2=$A3321,Data!J332,0)</f>
        <v>0</v>
      </c>
      <c r="N3321" s="168">
        <f>IF(N$2=$A3321,Data!K332,0)</f>
        <v>0</v>
      </c>
      <c r="O3321" s="168">
        <f>IF(O$2=$A3321,Data!L332,0)</f>
        <v>0</v>
      </c>
      <c r="P3321" s="168">
        <f>IF(P$2=$A3321,Data!M332,0)</f>
        <v>0</v>
      </c>
      <c r="Q3321" s="168">
        <f>IF(Q$2=$A3321,Data!N332,0)</f>
        <v>0</v>
      </c>
      <c r="R3321" s="169">
        <f>IF(R$2=$A3321,Data!O332,0)</f>
        <v>0</v>
      </c>
      <c r="S3321" s="169">
        <f>IF(S$2=$A3321,Data!P332,0)</f>
        <v>0</v>
      </c>
      <c r="T3321" s="169">
        <f>IF(T$2=$A3321,Data!Q332,0)</f>
        <v>0</v>
      </c>
      <c r="U3321" s="169">
        <f>IF(U$2=$A3321,Data!R332,0)</f>
        <v>0</v>
      </c>
      <c r="V3321" s="169">
        <f>IF(V$2=$A3321,Data!S332,0)</f>
        <v>0</v>
      </c>
      <c r="W3321" s="169">
        <f>IF(W$2=$A3321,Data!T332,0)</f>
        <v>0</v>
      </c>
      <c r="X3321" s="169">
        <f>IF(X$2=$A3321,Data!U332,0)</f>
        <v>0</v>
      </c>
      <c r="Y3321" s="169">
        <f>IF(Y$2=$A3321,Data!V332,0)</f>
        <v>0</v>
      </c>
      <c r="Z3321" s="169">
        <f>IF(Z$2=$A3321,Data!W332,0)</f>
        <v>0</v>
      </c>
      <c r="AA3321" s="169">
        <f>IF(AA$2=$A3321,Data!X332,0)</f>
        <v>0</v>
      </c>
      <c r="AB3321" s="169">
        <f>IF(AB$2=$A3321,Data!Y332,0)</f>
        <v>0</v>
      </c>
      <c r="AC3321" s="169">
        <f>IF(AC$2=$A3321,Data!Z332,0)</f>
        <v>0</v>
      </c>
      <c r="AD3321" s="170">
        <f>IF(AD$2=$A3321,Data!AA332,0)</f>
        <v>0</v>
      </c>
      <c r="AE3321" s="171">
        <f>IF(AE$2=$A3321,Data!AB332,0)</f>
        <v>0</v>
      </c>
      <c r="AF3321" s="170">
        <f>IF(AF$2=$A3321,Data!AC332,0)</f>
        <v>0</v>
      </c>
      <c r="AG3321" s="171">
        <f>IF(AG$2=$A3321,Data!AD332,0)</f>
        <v>0</v>
      </c>
      <c r="AH3321" s="170">
        <f>IF(AH$2=$A3321,Data!AE332,0)</f>
        <v>0</v>
      </c>
      <c r="AI3321" s="171">
        <f>IF(AI$2=$A3321,Data!AF332,0)</f>
        <v>0</v>
      </c>
      <c r="AJ3321" s="170">
        <f>IF(AJ$2=$A3321,Data!AG332,0)</f>
        <v>0</v>
      </c>
      <c r="AK3321" s="171">
        <f>IF(AK$2=$A3321,Data!AH332,0)</f>
        <v>0</v>
      </c>
      <c r="AL3321" s="170">
        <f>IF(AL$2=$A3321,Data!AI332,0)</f>
        <v>0</v>
      </c>
      <c r="AM3321" t="str">
        <f t="shared" si="102"/>
        <v>EA</v>
      </c>
      <c r="AN3321" t="e">
        <f>+INDEX(Validation!$D$4:$D$250,MATCH(Merge!B3321,Validation!$E$4:$E$250,0))</f>
        <v>#N/A</v>
      </c>
      <c r="AO3321" s="172">
        <f t="shared" si="103"/>
        <v>0</v>
      </c>
    </row>
    <row r="3322" spans="1:41" ht="15" x14ac:dyDescent="0.25">
      <c r="A3322">
        <f>Inputs!$H$18</f>
        <v>8</v>
      </c>
      <c r="B3322" t="str">
        <f>Inputs!$D$4</f>
        <v>Select Agency…</v>
      </c>
      <c r="C3322" s="166" t="str">
        <f>Inputs!$I$6</f>
        <v>(insert code)</v>
      </c>
      <c r="D3322" t="str">
        <f>IFERROR(INDEX(Inputs!$I$11:$I$19,MATCH(A3322,Inputs!$H$11:$H$19)),"")</f>
        <v>(insert code)</v>
      </c>
      <c r="E3322" t="s">
        <v>942</v>
      </c>
      <c r="F3322" s="168">
        <f>IF(F$2=$A3322,Data!C333,0)</f>
        <v>0</v>
      </c>
      <c r="G3322" s="168">
        <f>IF(G$2=$A3322,Data!D333,0)</f>
        <v>0</v>
      </c>
      <c r="H3322" s="168">
        <f>IF(H$2=$A3322,Data!E333,0)</f>
        <v>0</v>
      </c>
      <c r="I3322" s="168">
        <f>IF(I$2=$A3322,Data!F333,0)</f>
        <v>0</v>
      </c>
      <c r="J3322" s="168">
        <f>IF(J$2=$A3322,Data!G333,0)</f>
        <v>0</v>
      </c>
      <c r="K3322" s="168">
        <f>IF(K$2=$A3322,Data!H333,0)</f>
        <v>0</v>
      </c>
      <c r="L3322" s="168">
        <f>IF(L$2=$A3322,Data!I333,0)</f>
        <v>0</v>
      </c>
      <c r="M3322" s="168">
        <f>IF(M$2=$A3322,Data!J333,0)</f>
        <v>0</v>
      </c>
      <c r="N3322" s="168">
        <f>IF(N$2=$A3322,Data!K333,0)</f>
        <v>0</v>
      </c>
      <c r="O3322" s="168">
        <f>IF(O$2=$A3322,Data!L333,0)</f>
        <v>0</v>
      </c>
      <c r="P3322" s="168">
        <f>IF(P$2=$A3322,Data!M333,0)</f>
        <v>0</v>
      </c>
      <c r="Q3322" s="168">
        <f>IF(Q$2=$A3322,Data!N333,0)</f>
        <v>0</v>
      </c>
      <c r="R3322" s="169">
        <f>IF(R$2=$A3322,Data!O333,0)</f>
        <v>0</v>
      </c>
      <c r="S3322" s="169">
        <f>IF(S$2=$A3322,Data!P333,0)</f>
        <v>0</v>
      </c>
      <c r="T3322" s="169">
        <f>IF(T$2=$A3322,Data!Q333,0)</f>
        <v>0</v>
      </c>
      <c r="U3322" s="169">
        <f>IF(U$2=$A3322,Data!R333,0)</f>
        <v>0</v>
      </c>
      <c r="V3322" s="169">
        <f>IF(V$2=$A3322,Data!S333,0)</f>
        <v>0</v>
      </c>
      <c r="W3322" s="169">
        <f>IF(W$2=$A3322,Data!T333,0)</f>
        <v>0</v>
      </c>
      <c r="X3322" s="169">
        <f>IF(X$2=$A3322,Data!U333,0)</f>
        <v>0</v>
      </c>
      <c r="Y3322" s="169">
        <f>IF(Y$2=$A3322,Data!V333,0)</f>
        <v>0</v>
      </c>
      <c r="Z3322" s="169">
        <f>IF(Z$2=$A3322,Data!W333,0)</f>
        <v>0</v>
      </c>
      <c r="AA3322" s="169">
        <f>IF(AA$2=$A3322,Data!X333,0)</f>
        <v>0</v>
      </c>
      <c r="AB3322" s="169">
        <f>IF(AB$2=$A3322,Data!Y333,0)</f>
        <v>0</v>
      </c>
      <c r="AC3322" s="169">
        <f>IF(AC$2=$A3322,Data!Z333,0)</f>
        <v>0</v>
      </c>
      <c r="AD3322" s="170">
        <f>IF(AD$2=$A3322,Data!AA333,0)</f>
        <v>0</v>
      </c>
      <c r="AE3322" s="171">
        <f>IF(AE$2=$A3322,Data!AB333,0)</f>
        <v>0</v>
      </c>
      <c r="AF3322" s="170">
        <f>IF(AF$2=$A3322,Data!AC333,0)</f>
        <v>0</v>
      </c>
      <c r="AG3322" s="171">
        <f>IF(AG$2=$A3322,Data!AD333,0)</f>
        <v>0</v>
      </c>
      <c r="AH3322" s="170">
        <f>IF(AH$2=$A3322,Data!AE333,0)</f>
        <v>0</v>
      </c>
      <c r="AI3322" s="171">
        <f>IF(AI$2=$A3322,Data!AF333,0)</f>
        <v>0</v>
      </c>
      <c r="AJ3322" s="170">
        <f>IF(AJ$2=$A3322,Data!AG333,0)</f>
        <v>0</v>
      </c>
      <c r="AK3322" s="171">
        <f>IF(AK$2=$A3322,Data!AH333,0)</f>
        <v>0</v>
      </c>
      <c r="AL3322" s="170">
        <f>IF(AL$2=$A3322,Data!AI333,0)</f>
        <v>0</v>
      </c>
      <c r="AM3322" t="str">
        <f t="shared" si="102"/>
        <v>EA</v>
      </c>
      <c r="AN3322" t="e">
        <f>+INDEX(Validation!$D$4:$D$250,MATCH(Merge!B3322,Validation!$E$4:$E$250,0))</f>
        <v>#N/A</v>
      </c>
      <c r="AO3322" s="172">
        <f t="shared" si="103"/>
        <v>0</v>
      </c>
    </row>
    <row r="3323" spans="1:41" ht="15" x14ac:dyDescent="0.25">
      <c r="A3323">
        <f>Inputs!$H$18</f>
        <v>8</v>
      </c>
      <c r="B3323" t="str">
        <f>Inputs!$D$4</f>
        <v>Select Agency…</v>
      </c>
      <c r="C3323" s="166" t="str">
        <f>Inputs!$I$6</f>
        <v>(insert code)</v>
      </c>
      <c r="D3323" t="str">
        <f>IFERROR(INDEX(Inputs!$I$11:$I$19,MATCH(A3323,Inputs!$H$11:$H$19)),"")</f>
        <v>(insert code)</v>
      </c>
      <c r="E3323" t="s">
        <v>942</v>
      </c>
      <c r="F3323" s="168">
        <f>IF(F$2=$A3323,Data!C334,0)</f>
        <v>0</v>
      </c>
      <c r="G3323" s="168">
        <f>IF(G$2=$A3323,Data!D334,0)</f>
        <v>0</v>
      </c>
      <c r="H3323" s="168">
        <f>IF(H$2=$A3323,Data!E334,0)</f>
        <v>0</v>
      </c>
      <c r="I3323" s="168">
        <f>IF(I$2=$A3323,Data!F334,0)</f>
        <v>0</v>
      </c>
      <c r="J3323" s="168">
        <f>IF(J$2=$A3323,Data!G334,0)</f>
        <v>0</v>
      </c>
      <c r="K3323" s="168">
        <f>IF(K$2=$A3323,Data!H334,0)</f>
        <v>0</v>
      </c>
      <c r="L3323" s="168">
        <f>IF(L$2=$A3323,Data!I334,0)</f>
        <v>0</v>
      </c>
      <c r="M3323" s="168">
        <f>IF(M$2=$A3323,Data!J334,0)</f>
        <v>0</v>
      </c>
      <c r="N3323" s="168">
        <f>IF(N$2=$A3323,Data!K334,0)</f>
        <v>0</v>
      </c>
      <c r="O3323" s="168">
        <f>IF(O$2=$A3323,Data!L334,0)</f>
        <v>0</v>
      </c>
      <c r="P3323" s="168">
        <f>IF(P$2=$A3323,Data!M334,0)</f>
        <v>0</v>
      </c>
      <c r="Q3323" s="168">
        <f>IF(Q$2=$A3323,Data!N334,0)</f>
        <v>0</v>
      </c>
      <c r="R3323" s="169">
        <f>IF(R$2=$A3323,Data!O334,0)</f>
        <v>0</v>
      </c>
      <c r="S3323" s="169">
        <f>IF(S$2=$A3323,Data!P334,0)</f>
        <v>0</v>
      </c>
      <c r="T3323" s="169">
        <f>IF(T$2=$A3323,Data!Q334,0)</f>
        <v>0</v>
      </c>
      <c r="U3323" s="169">
        <f>IF(U$2=$A3323,Data!R334,0)</f>
        <v>0</v>
      </c>
      <c r="V3323" s="169">
        <f>IF(V$2=$A3323,Data!S334,0)</f>
        <v>0</v>
      </c>
      <c r="W3323" s="169">
        <f>IF(W$2=$A3323,Data!T334,0)</f>
        <v>0</v>
      </c>
      <c r="X3323" s="169">
        <f>IF(X$2=$A3323,Data!U334,0)</f>
        <v>0</v>
      </c>
      <c r="Y3323" s="169">
        <f>IF(Y$2=$A3323,Data!V334,0)</f>
        <v>0</v>
      </c>
      <c r="Z3323" s="169">
        <f>IF(Z$2=$A3323,Data!W334,0)</f>
        <v>0</v>
      </c>
      <c r="AA3323" s="169">
        <f>IF(AA$2=$A3323,Data!X334,0)</f>
        <v>0</v>
      </c>
      <c r="AB3323" s="169">
        <f>IF(AB$2=$A3323,Data!Y334,0)</f>
        <v>0</v>
      </c>
      <c r="AC3323" s="169">
        <f>IF(AC$2=$A3323,Data!Z334,0)</f>
        <v>0</v>
      </c>
      <c r="AD3323" s="170">
        <f>IF(AD$2=$A3323,Data!AA334,0)</f>
        <v>0</v>
      </c>
      <c r="AE3323" s="171">
        <f>IF(AE$2=$A3323,Data!AB334,0)</f>
        <v>0</v>
      </c>
      <c r="AF3323" s="170">
        <f>IF(AF$2=$A3323,Data!AC334,0)</f>
        <v>0</v>
      </c>
      <c r="AG3323" s="171">
        <f>IF(AG$2=$A3323,Data!AD334,0)</f>
        <v>0</v>
      </c>
      <c r="AH3323" s="170">
        <f>IF(AH$2=$A3323,Data!AE334,0)</f>
        <v>0</v>
      </c>
      <c r="AI3323" s="171">
        <f>IF(AI$2=$A3323,Data!AF334,0)</f>
        <v>0</v>
      </c>
      <c r="AJ3323" s="170">
        <f>IF(AJ$2=$A3323,Data!AG334,0)</f>
        <v>0</v>
      </c>
      <c r="AK3323" s="171">
        <f>IF(AK$2=$A3323,Data!AH334,0)</f>
        <v>0</v>
      </c>
      <c r="AL3323" s="170">
        <f>IF(AL$2=$A3323,Data!AI334,0)</f>
        <v>0</v>
      </c>
      <c r="AM3323" t="str">
        <f t="shared" si="102"/>
        <v>EA</v>
      </c>
      <c r="AN3323" t="e">
        <f>+INDEX(Validation!$D$4:$D$250,MATCH(Merge!B3323,Validation!$E$4:$E$250,0))</f>
        <v>#N/A</v>
      </c>
      <c r="AO3323" s="172">
        <f t="shared" si="103"/>
        <v>0</v>
      </c>
    </row>
    <row r="3324" spans="1:41" ht="15" x14ac:dyDescent="0.25">
      <c r="A3324">
        <f>Inputs!$H$18</f>
        <v>8</v>
      </c>
      <c r="B3324" t="str">
        <f>Inputs!$D$4</f>
        <v>Select Agency…</v>
      </c>
      <c r="C3324" s="166" t="str">
        <f>Inputs!$I$6</f>
        <v>(insert code)</v>
      </c>
      <c r="D3324" t="str">
        <f>IFERROR(INDEX(Inputs!$I$11:$I$19,MATCH(A3324,Inputs!$H$11:$H$19)),"")</f>
        <v>(insert code)</v>
      </c>
      <c r="E3324" t="s">
        <v>942</v>
      </c>
      <c r="F3324" s="168">
        <f>IF(F$2=$A3324,Data!C335,0)</f>
        <v>0</v>
      </c>
      <c r="G3324" s="168">
        <f>IF(G$2=$A3324,Data!D335,0)</f>
        <v>0</v>
      </c>
      <c r="H3324" s="168">
        <f>IF(H$2=$A3324,Data!E335,0)</f>
        <v>0</v>
      </c>
      <c r="I3324" s="168">
        <f>IF(I$2=$A3324,Data!F335,0)</f>
        <v>0</v>
      </c>
      <c r="J3324" s="168">
        <f>IF(J$2=$A3324,Data!G335,0)</f>
        <v>0</v>
      </c>
      <c r="K3324" s="168">
        <f>IF(K$2=$A3324,Data!H335,0)</f>
        <v>0</v>
      </c>
      <c r="L3324" s="168">
        <f>IF(L$2=$A3324,Data!I335,0)</f>
        <v>0</v>
      </c>
      <c r="M3324" s="168">
        <f>IF(M$2=$A3324,Data!J335,0)</f>
        <v>0</v>
      </c>
      <c r="N3324" s="168">
        <f>IF(N$2=$A3324,Data!K335,0)</f>
        <v>0</v>
      </c>
      <c r="O3324" s="168">
        <f>IF(O$2=$A3324,Data!L335,0)</f>
        <v>0</v>
      </c>
      <c r="P3324" s="168">
        <f>IF(P$2=$A3324,Data!M335,0)</f>
        <v>0</v>
      </c>
      <c r="Q3324" s="168">
        <f>IF(Q$2=$A3324,Data!N335,0)</f>
        <v>0</v>
      </c>
      <c r="R3324" s="169">
        <f>IF(R$2=$A3324,Data!O335,0)</f>
        <v>0</v>
      </c>
      <c r="S3324" s="169">
        <f>IF(S$2=$A3324,Data!P335,0)</f>
        <v>0</v>
      </c>
      <c r="T3324" s="169">
        <f>IF(T$2=$A3324,Data!Q335,0)</f>
        <v>0</v>
      </c>
      <c r="U3324" s="169">
        <f>IF(U$2=$A3324,Data!R335,0)</f>
        <v>0</v>
      </c>
      <c r="V3324" s="169">
        <f>IF(V$2=$A3324,Data!S335,0)</f>
        <v>0</v>
      </c>
      <c r="W3324" s="169">
        <f>IF(W$2=$A3324,Data!T335,0)</f>
        <v>0</v>
      </c>
      <c r="X3324" s="169">
        <f>IF(X$2=$A3324,Data!U335,0)</f>
        <v>0</v>
      </c>
      <c r="Y3324" s="169">
        <f>IF(Y$2=$A3324,Data!V335,0)</f>
        <v>0</v>
      </c>
      <c r="Z3324" s="169">
        <f>IF(Z$2=$A3324,Data!W335,0)</f>
        <v>0</v>
      </c>
      <c r="AA3324" s="169">
        <f>IF(AA$2=$A3324,Data!X335,0)</f>
        <v>0</v>
      </c>
      <c r="AB3324" s="169">
        <f>IF(AB$2=$A3324,Data!Y335,0)</f>
        <v>0</v>
      </c>
      <c r="AC3324" s="169">
        <f>IF(AC$2=$A3324,Data!Z335,0)</f>
        <v>0</v>
      </c>
      <c r="AD3324" s="170">
        <f>IF(AD$2=$A3324,Data!AA335,0)</f>
        <v>0</v>
      </c>
      <c r="AE3324" s="171">
        <f>IF(AE$2=$A3324,Data!AB335,0)</f>
        <v>0</v>
      </c>
      <c r="AF3324" s="170">
        <f>IF(AF$2=$A3324,Data!AC335,0)</f>
        <v>0</v>
      </c>
      <c r="AG3324" s="171">
        <f>IF(AG$2=$A3324,Data!AD335,0)</f>
        <v>0</v>
      </c>
      <c r="AH3324" s="170">
        <f>IF(AH$2=$A3324,Data!AE335,0)</f>
        <v>0</v>
      </c>
      <c r="AI3324" s="171">
        <f>IF(AI$2=$A3324,Data!AF335,0)</f>
        <v>0</v>
      </c>
      <c r="AJ3324" s="170">
        <f>IF(AJ$2=$A3324,Data!AG335,0)</f>
        <v>0</v>
      </c>
      <c r="AK3324" s="171">
        <f>IF(AK$2=$A3324,Data!AH335,0)</f>
        <v>0</v>
      </c>
      <c r="AL3324" s="170">
        <f>IF(AL$2=$A3324,Data!AI335,0)</f>
        <v>0</v>
      </c>
      <c r="AM3324" t="str">
        <f t="shared" si="102"/>
        <v>EA</v>
      </c>
      <c r="AN3324" t="e">
        <f>+INDEX(Validation!$D$4:$D$250,MATCH(Merge!B3324,Validation!$E$4:$E$250,0))</f>
        <v>#N/A</v>
      </c>
      <c r="AO3324" s="172">
        <f t="shared" si="103"/>
        <v>0</v>
      </c>
    </row>
    <row r="3325" spans="1:41" ht="15" x14ac:dyDescent="0.25">
      <c r="A3325">
        <f>Inputs!$H$18</f>
        <v>8</v>
      </c>
      <c r="B3325" t="str">
        <f>Inputs!$D$4</f>
        <v>Select Agency…</v>
      </c>
      <c r="C3325" s="166" t="str">
        <f>Inputs!$I$6</f>
        <v>(insert code)</v>
      </c>
      <c r="D3325" t="str">
        <f>IFERROR(INDEX(Inputs!$I$11:$I$19,MATCH(A3325,Inputs!$H$11:$H$19)),"")</f>
        <v>(insert code)</v>
      </c>
      <c r="E3325" t="s">
        <v>942</v>
      </c>
      <c r="F3325" s="168">
        <f>IF(F$2=$A3325,Data!C336,0)</f>
        <v>0</v>
      </c>
      <c r="G3325" s="168">
        <f>IF(G$2=$A3325,Data!D336,0)</f>
        <v>0</v>
      </c>
      <c r="H3325" s="168">
        <f>IF(H$2=$A3325,Data!E336,0)</f>
        <v>0</v>
      </c>
      <c r="I3325" s="168">
        <f>IF(I$2=$A3325,Data!F336,0)</f>
        <v>0</v>
      </c>
      <c r="J3325" s="168">
        <f>IF(J$2=$A3325,Data!G336,0)</f>
        <v>0</v>
      </c>
      <c r="K3325" s="168">
        <f>IF(K$2=$A3325,Data!H336,0)</f>
        <v>0</v>
      </c>
      <c r="L3325" s="168">
        <f>IF(L$2=$A3325,Data!I336,0)</f>
        <v>0</v>
      </c>
      <c r="M3325" s="168">
        <f>IF(M$2=$A3325,Data!J336,0)</f>
        <v>0</v>
      </c>
      <c r="N3325" s="168">
        <f>IF(N$2=$A3325,Data!K336,0)</f>
        <v>0</v>
      </c>
      <c r="O3325" s="168">
        <f>IF(O$2=$A3325,Data!L336,0)</f>
        <v>0</v>
      </c>
      <c r="P3325" s="168">
        <f>IF(P$2=$A3325,Data!M336,0)</f>
        <v>0</v>
      </c>
      <c r="Q3325" s="168">
        <f>IF(Q$2=$A3325,Data!N336,0)</f>
        <v>0</v>
      </c>
      <c r="R3325" s="169">
        <f>IF(R$2=$A3325,Data!O336,0)</f>
        <v>0</v>
      </c>
      <c r="S3325" s="169">
        <f>IF(S$2=$A3325,Data!P336,0)</f>
        <v>0</v>
      </c>
      <c r="T3325" s="169">
        <f>IF(T$2=$A3325,Data!Q336,0)</f>
        <v>0</v>
      </c>
      <c r="U3325" s="169">
        <f>IF(U$2=$A3325,Data!R336,0)</f>
        <v>0</v>
      </c>
      <c r="V3325" s="169">
        <f>IF(V$2=$A3325,Data!S336,0)</f>
        <v>0</v>
      </c>
      <c r="W3325" s="169">
        <f>IF(W$2=$A3325,Data!T336,0)</f>
        <v>0</v>
      </c>
      <c r="X3325" s="169">
        <f>IF(X$2=$A3325,Data!U336,0)</f>
        <v>0</v>
      </c>
      <c r="Y3325" s="169">
        <f>IF(Y$2=$A3325,Data!V336,0)</f>
        <v>0</v>
      </c>
      <c r="Z3325" s="169">
        <f>IF(Z$2=$A3325,Data!W336,0)</f>
        <v>0</v>
      </c>
      <c r="AA3325" s="169">
        <f>IF(AA$2=$A3325,Data!X336,0)</f>
        <v>0</v>
      </c>
      <c r="AB3325" s="169">
        <f>IF(AB$2=$A3325,Data!Y336,0)</f>
        <v>0</v>
      </c>
      <c r="AC3325" s="169">
        <f>IF(AC$2=$A3325,Data!Z336,0)</f>
        <v>0</v>
      </c>
      <c r="AD3325" s="170">
        <f>IF(AD$2=$A3325,Data!AA336,0)</f>
        <v>0</v>
      </c>
      <c r="AE3325" s="171">
        <f>IF(AE$2=$A3325,Data!AB336,0)</f>
        <v>0</v>
      </c>
      <c r="AF3325" s="170">
        <f>IF(AF$2=$A3325,Data!AC336,0)</f>
        <v>0</v>
      </c>
      <c r="AG3325" s="171">
        <f>IF(AG$2=$A3325,Data!AD336,0)</f>
        <v>0</v>
      </c>
      <c r="AH3325" s="170">
        <f>IF(AH$2=$A3325,Data!AE336,0)</f>
        <v>0</v>
      </c>
      <c r="AI3325" s="171">
        <f>IF(AI$2=$A3325,Data!AF336,0)</f>
        <v>0</v>
      </c>
      <c r="AJ3325" s="170">
        <f>IF(AJ$2=$A3325,Data!AG336,0)</f>
        <v>0</v>
      </c>
      <c r="AK3325" s="171">
        <f>IF(AK$2=$A3325,Data!AH336,0)</f>
        <v>0</v>
      </c>
      <c r="AL3325" s="170">
        <f>IF(AL$2=$A3325,Data!AI336,0)</f>
        <v>0</v>
      </c>
      <c r="AM3325" t="str">
        <f t="shared" si="102"/>
        <v>EA</v>
      </c>
      <c r="AN3325" t="e">
        <f>+INDEX(Validation!$D$4:$D$250,MATCH(Merge!B3325,Validation!$E$4:$E$250,0))</f>
        <v>#N/A</v>
      </c>
      <c r="AO3325" s="172">
        <f t="shared" si="103"/>
        <v>0</v>
      </c>
    </row>
    <row r="3326" spans="1:41" ht="15" x14ac:dyDescent="0.25">
      <c r="A3326">
        <f>Inputs!$H$18</f>
        <v>8</v>
      </c>
      <c r="B3326" t="str">
        <f>Inputs!$D$4</f>
        <v>Select Agency…</v>
      </c>
      <c r="C3326" s="166" t="str">
        <f>Inputs!$I$6</f>
        <v>(insert code)</v>
      </c>
      <c r="D3326" t="str">
        <f>IFERROR(INDEX(Inputs!$I$11:$I$19,MATCH(A3326,Inputs!$H$11:$H$19)),"")</f>
        <v>(insert code)</v>
      </c>
      <c r="E3326" t="s">
        <v>942</v>
      </c>
      <c r="F3326" s="168">
        <f>IF(F$2=$A3326,Data!C337,0)</f>
        <v>0</v>
      </c>
      <c r="G3326" s="168">
        <f>IF(G$2=$A3326,Data!D337,0)</f>
        <v>0</v>
      </c>
      <c r="H3326" s="168">
        <f>IF(H$2=$A3326,Data!E337,0)</f>
        <v>0</v>
      </c>
      <c r="I3326" s="168">
        <f>IF(I$2=$A3326,Data!F337,0)</f>
        <v>0</v>
      </c>
      <c r="J3326" s="168">
        <f>IF(J$2=$A3326,Data!G337,0)</f>
        <v>0</v>
      </c>
      <c r="K3326" s="168">
        <f>IF(K$2=$A3326,Data!H337,0)</f>
        <v>0</v>
      </c>
      <c r="L3326" s="168">
        <f>IF(L$2=$A3326,Data!I337,0)</f>
        <v>0</v>
      </c>
      <c r="M3326" s="168">
        <f>IF(M$2=$A3326,Data!J337,0)</f>
        <v>0</v>
      </c>
      <c r="N3326" s="168">
        <f>IF(N$2=$A3326,Data!K337,0)</f>
        <v>0</v>
      </c>
      <c r="O3326" s="168">
        <f>IF(O$2=$A3326,Data!L337,0)</f>
        <v>0</v>
      </c>
      <c r="P3326" s="168">
        <f>IF(P$2=$A3326,Data!M337,0)</f>
        <v>0</v>
      </c>
      <c r="Q3326" s="168">
        <f>IF(Q$2=$A3326,Data!N337,0)</f>
        <v>0</v>
      </c>
      <c r="R3326" s="169">
        <f>IF(R$2=$A3326,Data!O337,0)</f>
        <v>0</v>
      </c>
      <c r="S3326" s="169">
        <f>IF(S$2=$A3326,Data!P337,0)</f>
        <v>0</v>
      </c>
      <c r="T3326" s="169">
        <f>IF(T$2=$A3326,Data!Q337,0)</f>
        <v>0</v>
      </c>
      <c r="U3326" s="169">
        <f>IF(U$2=$A3326,Data!R337,0)</f>
        <v>0</v>
      </c>
      <c r="V3326" s="169">
        <f>IF(V$2=$A3326,Data!S337,0)</f>
        <v>0</v>
      </c>
      <c r="W3326" s="169">
        <f>IF(W$2=$A3326,Data!T337,0)</f>
        <v>0</v>
      </c>
      <c r="X3326" s="169">
        <f>IF(X$2=$A3326,Data!U337,0)</f>
        <v>0</v>
      </c>
      <c r="Y3326" s="169">
        <f>IF(Y$2=$A3326,Data!V337,0)</f>
        <v>0</v>
      </c>
      <c r="Z3326" s="169">
        <f>IF(Z$2=$A3326,Data!W337,0)</f>
        <v>0</v>
      </c>
      <c r="AA3326" s="169">
        <f>IF(AA$2=$A3326,Data!X337,0)</f>
        <v>0</v>
      </c>
      <c r="AB3326" s="169">
        <f>IF(AB$2=$A3326,Data!Y337,0)</f>
        <v>0</v>
      </c>
      <c r="AC3326" s="169">
        <f>IF(AC$2=$A3326,Data!Z337,0)</f>
        <v>0</v>
      </c>
      <c r="AD3326" s="170">
        <f>IF(AD$2=$A3326,Data!AA337,0)</f>
        <v>0</v>
      </c>
      <c r="AE3326" s="171">
        <f>IF(AE$2=$A3326,Data!AB337,0)</f>
        <v>0</v>
      </c>
      <c r="AF3326" s="170">
        <f>IF(AF$2=$A3326,Data!AC337,0)</f>
        <v>0</v>
      </c>
      <c r="AG3326" s="171">
        <f>IF(AG$2=$A3326,Data!AD337,0)</f>
        <v>0</v>
      </c>
      <c r="AH3326" s="170">
        <f>IF(AH$2=$A3326,Data!AE337,0)</f>
        <v>0</v>
      </c>
      <c r="AI3326" s="171">
        <f>IF(AI$2=$A3326,Data!AF337,0)</f>
        <v>0</v>
      </c>
      <c r="AJ3326" s="170">
        <f>IF(AJ$2=$A3326,Data!AG337,0)</f>
        <v>0</v>
      </c>
      <c r="AK3326" s="171">
        <f>IF(AK$2=$A3326,Data!AH337,0)</f>
        <v>0</v>
      </c>
      <c r="AL3326" s="170">
        <f>IF(AL$2=$A3326,Data!AI337,0)</f>
        <v>0</v>
      </c>
      <c r="AM3326" t="str">
        <f t="shared" si="102"/>
        <v>EA</v>
      </c>
      <c r="AN3326" t="e">
        <f>+INDEX(Validation!$D$4:$D$250,MATCH(Merge!B3326,Validation!$E$4:$E$250,0))</f>
        <v>#N/A</v>
      </c>
      <c r="AO3326" s="172">
        <f t="shared" si="103"/>
        <v>0</v>
      </c>
    </row>
    <row r="3327" spans="1:41" ht="15" x14ac:dyDescent="0.25">
      <c r="A3327">
        <f>Inputs!$H$18</f>
        <v>8</v>
      </c>
      <c r="B3327" t="str">
        <f>Inputs!$D$4</f>
        <v>Select Agency…</v>
      </c>
      <c r="C3327" s="166" t="str">
        <f>Inputs!$I$6</f>
        <v>(insert code)</v>
      </c>
      <c r="D3327" t="str">
        <f>IFERROR(INDEX(Inputs!$I$11:$I$19,MATCH(A3327,Inputs!$H$11:$H$19)),"")</f>
        <v>(insert code)</v>
      </c>
      <c r="E3327" t="s">
        <v>942</v>
      </c>
      <c r="F3327" s="168">
        <f>IF(F$2=$A3327,Data!C338,0)</f>
        <v>0</v>
      </c>
      <c r="G3327" s="168">
        <f>IF(G$2=$A3327,Data!D338,0)</f>
        <v>0</v>
      </c>
      <c r="H3327" s="168">
        <f>IF(H$2=$A3327,Data!E338,0)</f>
        <v>0</v>
      </c>
      <c r="I3327" s="168">
        <f>IF(I$2=$A3327,Data!F338,0)</f>
        <v>0</v>
      </c>
      <c r="J3327" s="168">
        <f>IF(J$2=$A3327,Data!G338,0)</f>
        <v>0</v>
      </c>
      <c r="K3327" s="168">
        <f>IF(K$2=$A3327,Data!H338,0)</f>
        <v>0</v>
      </c>
      <c r="L3327" s="168">
        <f>IF(L$2=$A3327,Data!I338,0)</f>
        <v>0</v>
      </c>
      <c r="M3327" s="168">
        <f>IF(M$2=$A3327,Data!J338,0)</f>
        <v>0</v>
      </c>
      <c r="N3327" s="168">
        <f>IF(N$2=$A3327,Data!K338,0)</f>
        <v>0</v>
      </c>
      <c r="O3327" s="168">
        <f>IF(O$2=$A3327,Data!L338,0)</f>
        <v>0</v>
      </c>
      <c r="P3327" s="168">
        <f>IF(P$2=$A3327,Data!M338,0)</f>
        <v>0</v>
      </c>
      <c r="Q3327" s="168">
        <f>IF(Q$2=$A3327,Data!N338,0)</f>
        <v>0</v>
      </c>
      <c r="R3327" s="169">
        <f>IF(R$2=$A3327,Data!O338,0)</f>
        <v>0</v>
      </c>
      <c r="S3327" s="169">
        <f>IF(S$2=$A3327,Data!P338,0)</f>
        <v>0</v>
      </c>
      <c r="T3327" s="169">
        <f>IF(T$2=$A3327,Data!Q338,0)</f>
        <v>0</v>
      </c>
      <c r="U3327" s="169">
        <f>IF(U$2=$A3327,Data!R338,0)</f>
        <v>0</v>
      </c>
      <c r="V3327" s="169">
        <f>IF(V$2=$A3327,Data!S338,0)</f>
        <v>0</v>
      </c>
      <c r="W3327" s="169">
        <f>IF(W$2=$A3327,Data!T338,0)</f>
        <v>0</v>
      </c>
      <c r="X3327" s="169">
        <f>IF(X$2=$A3327,Data!U338,0)</f>
        <v>0</v>
      </c>
      <c r="Y3327" s="169">
        <f>IF(Y$2=$A3327,Data!V338,0)</f>
        <v>0</v>
      </c>
      <c r="Z3327" s="169">
        <f>IF(Z$2=$A3327,Data!W338,0)</f>
        <v>0</v>
      </c>
      <c r="AA3327" s="169">
        <f>IF(AA$2=$A3327,Data!X338,0)</f>
        <v>0</v>
      </c>
      <c r="AB3327" s="169">
        <f>IF(AB$2=$A3327,Data!Y338,0)</f>
        <v>0</v>
      </c>
      <c r="AC3327" s="169">
        <f>IF(AC$2=$A3327,Data!Z338,0)</f>
        <v>0</v>
      </c>
      <c r="AD3327" s="170">
        <f>IF(AD$2=$A3327,Data!AA338,0)</f>
        <v>0</v>
      </c>
      <c r="AE3327" s="171">
        <f>IF(AE$2=$A3327,Data!AB338,0)</f>
        <v>0</v>
      </c>
      <c r="AF3327" s="170">
        <f>IF(AF$2=$A3327,Data!AC338,0)</f>
        <v>0</v>
      </c>
      <c r="AG3327" s="171">
        <f>IF(AG$2=$A3327,Data!AD338,0)</f>
        <v>0</v>
      </c>
      <c r="AH3327" s="170">
        <f>IF(AH$2=$A3327,Data!AE338,0)</f>
        <v>0</v>
      </c>
      <c r="AI3327" s="171">
        <f>IF(AI$2=$A3327,Data!AF338,0)</f>
        <v>0</v>
      </c>
      <c r="AJ3327" s="170">
        <f>IF(AJ$2=$A3327,Data!AG338,0)</f>
        <v>0</v>
      </c>
      <c r="AK3327" s="171">
        <f>IF(AK$2=$A3327,Data!AH338,0)</f>
        <v>0</v>
      </c>
      <c r="AL3327" s="170">
        <f>IF(AL$2=$A3327,Data!AI338,0)</f>
        <v>0</v>
      </c>
      <c r="AM3327" t="str">
        <f t="shared" si="102"/>
        <v>EA</v>
      </c>
      <c r="AN3327" t="e">
        <f>+INDEX(Validation!$D$4:$D$250,MATCH(Merge!B3327,Validation!$E$4:$E$250,0))</f>
        <v>#N/A</v>
      </c>
      <c r="AO3327" s="172">
        <f t="shared" si="103"/>
        <v>0</v>
      </c>
    </row>
    <row r="3328" spans="1:41" ht="15" x14ac:dyDescent="0.25">
      <c r="A3328">
        <f>Inputs!$H$18</f>
        <v>8</v>
      </c>
      <c r="B3328" t="str">
        <f>Inputs!$D$4</f>
        <v>Select Agency…</v>
      </c>
      <c r="C3328" s="166" t="str">
        <f>Inputs!$I$6</f>
        <v>(insert code)</v>
      </c>
      <c r="D3328" t="str">
        <f>IFERROR(INDEX(Inputs!$I$11:$I$19,MATCH(A3328,Inputs!$H$11:$H$19)),"")</f>
        <v>(insert code)</v>
      </c>
      <c r="E3328" t="s">
        <v>942</v>
      </c>
      <c r="F3328" s="168">
        <f>IF(F$2=$A3328,Data!C339,0)</f>
        <v>0</v>
      </c>
      <c r="G3328" s="168">
        <f>IF(G$2=$A3328,Data!D339,0)</f>
        <v>0</v>
      </c>
      <c r="H3328" s="168">
        <f>IF(H$2=$A3328,Data!E339,0)</f>
        <v>0</v>
      </c>
      <c r="I3328" s="168">
        <f>IF(I$2=$A3328,Data!F339,0)</f>
        <v>0</v>
      </c>
      <c r="J3328" s="168">
        <f>IF(J$2=$A3328,Data!G339,0)</f>
        <v>0</v>
      </c>
      <c r="K3328" s="168">
        <f>IF(K$2=$A3328,Data!H339,0)</f>
        <v>0</v>
      </c>
      <c r="L3328" s="168">
        <f>IF(L$2=$A3328,Data!I339,0)</f>
        <v>0</v>
      </c>
      <c r="M3328" s="168">
        <f>IF(M$2=$A3328,Data!J339,0)</f>
        <v>0</v>
      </c>
      <c r="N3328" s="168">
        <f>IF(N$2=$A3328,Data!K339,0)</f>
        <v>0</v>
      </c>
      <c r="O3328" s="168">
        <f>IF(O$2=$A3328,Data!L339,0)</f>
        <v>0</v>
      </c>
      <c r="P3328" s="168">
        <f>IF(P$2=$A3328,Data!M339,0)</f>
        <v>0</v>
      </c>
      <c r="Q3328" s="168">
        <f>IF(Q$2=$A3328,Data!N339,0)</f>
        <v>0</v>
      </c>
      <c r="R3328" s="169">
        <f>IF(R$2=$A3328,Data!O339,0)</f>
        <v>0</v>
      </c>
      <c r="S3328" s="169">
        <f>IF(S$2=$A3328,Data!P339,0)</f>
        <v>0</v>
      </c>
      <c r="T3328" s="169">
        <f>IF(T$2=$A3328,Data!Q339,0)</f>
        <v>0</v>
      </c>
      <c r="U3328" s="169">
        <f>IF(U$2=$A3328,Data!R339,0)</f>
        <v>0</v>
      </c>
      <c r="V3328" s="169">
        <f>IF(V$2=$A3328,Data!S339,0)</f>
        <v>0</v>
      </c>
      <c r="W3328" s="169">
        <f>IF(W$2=$A3328,Data!T339,0)</f>
        <v>0</v>
      </c>
      <c r="X3328" s="169">
        <f>IF(X$2=$A3328,Data!U339,0)</f>
        <v>0</v>
      </c>
      <c r="Y3328" s="169">
        <f>IF(Y$2=$A3328,Data!V339,0)</f>
        <v>0</v>
      </c>
      <c r="Z3328" s="169">
        <f>IF(Z$2=$A3328,Data!W339,0)</f>
        <v>0</v>
      </c>
      <c r="AA3328" s="169">
        <f>IF(AA$2=$A3328,Data!X339,0)</f>
        <v>0</v>
      </c>
      <c r="AB3328" s="169">
        <f>IF(AB$2=$A3328,Data!Y339,0)</f>
        <v>0</v>
      </c>
      <c r="AC3328" s="169">
        <f>IF(AC$2=$A3328,Data!Z339,0)</f>
        <v>0</v>
      </c>
      <c r="AD3328" s="170">
        <f>IF(AD$2=$A3328,Data!AA339,0)</f>
        <v>0</v>
      </c>
      <c r="AE3328" s="171">
        <f>IF(AE$2=$A3328,Data!AB339,0)</f>
        <v>0</v>
      </c>
      <c r="AF3328" s="170">
        <f>IF(AF$2=$A3328,Data!AC339,0)</f>
        <v>0</v>
      </c>
      <c r="AG3328" s="171">
        <f>IF(AG$2=$A3328,Data!AD339,0)</f>
        <v>0</v>
      </c>
      <c r="AH3328" s="170">
        <f>IF(AH$2=$A3328,Data!AE339,0)</f>
        <v>0</v>
      </c>
      <c r="AI3328" s="171">
        <f>IF(AI$2=$A3328,Data!AF339,0)</f>
        <v>0</v>
      </c>
      <c r="AJ3328" s="170">
        <f>IF(AJ$2=$A3328,Data!AG339,0)</f>
        <v>0</v>
      </c>
      <c r="AK3328" s="171">
        <f>IF(AK$2=$A3328,Data!AH339,0)</f>
        <v>0</v>
      </c>
      <c r="AL3328" s="170">
        <f>IF(AL$2=$A3328,Data!AI339,0)</f>
        <v>0</v>
      </c>
      <c r="AM3328" t="str">
        <f t="shared" si="102"/>
        <v>EA</v>
      </c>
      <c r="AN3328" t="e">
        <f>+INDEX(Validation!$D$4:$D$250,MATCH(Merge!B3328,Validation!$E$4:$E$250,0))</f>
        <v>#N/A</v>
      </c>
      <c r="AO3328" s="172">
        <f t="shared" si="103"/>
        <v>0</v>
      </c>
    </row>
    <row r="3329" spans="1:41" ht="15" x14ac:dyDescent="0.25">
      <c r="A3329">
        <f>Inputs!$H$18</f>
        <v>8</v>
      </c>
      <c r="B3329" t="str">
        <f>Inputs!$D$4</f>
        <v>Select Agency…</v>
      </c>
      <c r="C3329" s="166" t="str">
        <f>Inputs!$I$6</f>
        <v>(insert code)</v>
      </c>
      <c r="D3329" t="str">
        <f>IFERROR(INDEX(Inputs!$I$11:$I$19,MATCH(A3329,Inputs!$H$11:$H$19)),"")</f>
        <v>(insert code)</v>
      </c>
      <c r="E3329" t="s">
        <v>942</v>
      </c>
      <c r="F3329" s="168">
        <f>IF(F$2=$A3329,Data!C340,0)</f>
        <v>0</v>
      </c>
      <c r="G3329" s="168">
        <f>IF(G$2=$A3329,Data!D340,0)</f>
        <v>0</v>
      </c>
      <c r="H3329" s="168">
        <f>IF(H$2=$A3329,Data!E340,0)</f>
        <v>0</v>
      </c>
      <c r="I3329" s="168">
        <f>IF(I$2=$A3329,Data!F340,0)</f>
        <v>0</v>
      </c>
      <c r="J3329" s="168">
        <f>IF(J$2=$A3329,Data!G340,0)</f>
        <v>0</v>
      </c>
      <c r="K3329" s="168">
        <f>IF(K$2=$A3329,Data!H340,0)</f>
        <v>0</v>
      </c>
      <c r="L3329" s="168">
        <f>IF(L$2=$A3329,Data!I340,0)</f>
        <v>0</v>
      </c>
      <c r="M3329" s="168">
        <f>IF(M$2=$A3329,Data!J340,0)</f>
        <v>0</v>
      </c>
      <c r="N3329" s="168">
        <f>IF(N$2=$A3329,Data!K340,0)</f>
        <v>0</v>
      </c>
      <c r="O3329" s="168">
        <f>IF(O$2=$A3329,Data!L340,0)</f>
        <v>0</v>
      </c>
      <c r="P3329" s="168">
        <f>IF(P$2=$A3329,Data!M340,0)</f>
        <v>0</v>
      </c>
      <c r="Q3329" s="168">
        <f>IF(Q$2=$A3329,Data!N340,0)</f>
        <v>0</v>
      </c>
      <c r="R3329" s="169">
        <f>IF(R$2=$A3329,Data!O340,0)</f>
        <v>0</v>
      </c>
      <c r="S3329" s="169">
        <f>IF(S$2=$A3329,Data!P340,0)</f>
        <v>0</v>
      </c>
      <c r="T3329" s="169">
        <f>IF(T$2=$A3329,Data!Q340,0)</f>
        <v>0</v>
      </c>
      <c r="U3329" s="169">
        <f>IF(U$2=$A3329,Data!R340,0)</f>
        <v>0</v>
      </c>
      <c r="V3329" s="169">
        <f>IF(V$2=$A3329,Data!S340,0)</f>
        <v>0</v>
      </c>
      <c r="W3329" s="169">
        <f>IF(W$2=$A3329,Data!T340,0)</f>
        <v>0</v>
      </c>
      <c r="X3329" s="169">
        <f>IF(X$2=$A3329,Data!U340,0)</f>
        <v>0</v>
      </c>
      <c r="Y3329" s="169">
        <f>IF(Y$2=$A3329,Data!V340,0)</f>
        <v>0</v>
      </c>
      <c r="Z3329" s="169">
        <f>IF(Z$2=$A3329,Data!W340,0)</f>
        <v>0</v>
      </c>
      <c r="AA3329" s="169">
        <f>IF(AA$2=$A3329,Data!X340,0)</f>
        <v>0</v>
      </c>
      <c r="AB3329" s="169">
        <f>IF(AB$2=$A3329,Data!Y340,0)</f>
        <v>0</v>
      </c>
      <c r="AC3329" s="169">
        <f>IF(AC$2=$A3329,Data!Z340,0)</f>
        <v>0</v>
      </c>
      <c r="AD3329" s="170">
        <f>IF(AD$2=$A3329,Data!AA340,0)</f>
        <v>0</v>
      </c>
      <c r="AE3329" s="171">
        <f>IF(AE$2=$A3329,Data!AB340,0)</f>
        <v>0</v>
      </c>
      <c r="AF3329" s="170">
        <f>IF(AF$2=$A3329,Data!AC340,0)</f>
        <v>0</v>
      </c>
      <c r="AG3329" s="171">
        <f>IF(AG$2=$A3329,Data!AD340,0)</f>
        <v>0</v>
      </c>
      <c r="AH3329" s="170">
        <f>IF(AH$2=$A3329,Data!AE340,0)</f>
        <v>0</v>
      </c>
      <c r="AI3329" s="171">
        <f>IF(AI$2=$A3329,Data!AF340,0)</f>
        <v>0</v>
      </c>
      <c r="AJ3329" s="170">
        <f>IF(AJ$2=$A3329,Data!AG340,0)</f>
        <v>0</v>
      </c>
      <c r="AK3329" s="171">
        <f>IF(AK$2=$A3329,Data!AH340,0)</f>
        <v>0</v>
      </c>
      <c r="AL3329" s="170">
        <f>IF(AL$2=$A3329,Data!AI340,0)</f>
        <v>0</v>
      </c>
      <c r="AM3329" t="str">
        <f t="shared" si="102"/>
        <v>EA</v>
      </c>
      <c r="AN3329" t="e">
        <f>+INDEX(Validation!$D$4:$D$250,MATCH(Merge!B3329,Validation!$E$4:$E$250,0))</f>
        <v>#N/A</v>
      </c>
      <c r="AO3329" s="172">
        <f t="shared" si="103"/>
        <v>0</v>
      </c>
    </row>
    <row r="3330" spans="1:41" ht="15" x14ac:dyDescent="0.25">
      <c r="A3330">
        <f>Inputs!$H$18</f>
        <v>8</v>
      </c>
      <c r="B3330" t="str">
        <f>Inputs!$D$4</f>
        <v>Select Agency…</v>
      </c>
      <c r="C3330" s="166" t="str">
        <f>Inputs!$I$6</f>
        <v>(insert code)</v>
      </c>
      <c r="D3330" t="str">
        <f>IFERROR(INDEX(Inputs!$I$11:$I$19,MATCH(A3330,Inputs!$H$11:$H$19)),"")</f>
        <v>(insert code)</v>
      </c>
      <c r="E3330" t="s">
        <v>942</v>
      </c>
      <c r="F3330" s="168">
        <f>IF(F$2=$A3330,Data!C341,0)</f>
        <v>0</v>
      </c>
      <c r="G3330" s="168">
        <f>IF(G$2=$A3330,Data!D341,0)</f>
        <v>0</v>
      </c>
      <c r="H3330" s="168">
        <f>IF(H$2=$A3330,Data!E341,0)</f>
        <v>0</v>
      </c>
      <c r="I3330" s="168">
        <f>IF(I$2=$A3330,Data!F341,0)</f>
        <v>0</v>
      </c>
      <c r="J3330" s="168">
        <f>IF(J$2=$A3330,Data!G341,0)</f>
        <v>0</v>
      </c>
      <c r="K3330" s="168">
        <f>IF(K$2=$A3330,Data!H341,0)</f>
        <v>0</v>
      </c>
      <c r="L3330" s="168">
        <f>IF(L$2=$A3330,Data!I341,0)</f>
        <v>0</v>
      </c>
      <c r="M3330" s="168">
        <f>IF(M$2=$A3330,Data!J341,0)</f>
        <v>0</v>
      </c>
      <c r="N3330" s="168">
        <f>IF(N$2=$A3330,Data!K341,0)</f>
        <v>0</v>
      </c>
      <c r="O3330" s="168">
        <f>IF(O$2=$A3330,Data!L341,0)</f>
        <v>0</v>
      </c>
      <c r="P3330" s="168">
        <f>IF(P$2=$A3330,Data!M341,0)</f>
        <v>0</v>
      </c>
      <c r="Q3330" s="168">
        <f>IF(Q$2=$A3330,Data!N341,0)</f>
        <v>0</v>
      </c>
      <c r="R3330" s="169">
        <f>IF(R$2=$A3330,Data!O341,0)</f>
        <v>0</v>
      </c>
      <c r="S3330" s="169">
        <f>IF(S$2=$A3330,Data!P341,0)</f>
        <v>0</v>
      </c>
      <c r="T3330" s="169">
        <f>IF(T$2=$A3330,Data!Q341,0)</f>
        <v>0</v>
      </c>
      <c r="U3330" s="169">
        <f>IF(U$2=$A3330,Data!R341,0)</f>
        <v>0</v>
      </c>
      <c r="V3330" s="169">
        <f>IF(V$2=$A3330,Data!S341,0)</f>
        <v>0</v>
      </c>
      <c r="W3330" s="169">
        <f>IF(W$2=$A3330,Data!T341,0)</f>
        <v>0</v>
      </c>
      <c r="X3330" s="169">
        <f>IF(X$2=$A3330,Data!U341,0)</f>
        <v>0</v>
      </c>
      <c r="Y3330" s="169">
        <f>IF(Y$2=$A3330,Data!V341,0)</f>
        <v>0</v>
      </c>
      <c r="Z3330" s="169">
        <f>IF(Z$2=$A3330,Data!W341,0)</f>
        <v>0</v>
      </c>
      <c r="AA3330" s="169">
        <f>IF(AA$2=$A3330,Data!X341,0)</f>
        <v>0</v>
      </c>
      <c r="AB3330" s="169">
        <f>IF(AB$2=$A3330,Data!Y341,0)</f>
        <v>0</v>
      </c>
      <c r="AC3330" s="169">
        <f>IF(AC$2=$A3330,Data!Z341,0)</f>
        <v>0</v>
      </c>
      <c r="AD3330" s="170">
        <f>IF(AD$2=$A3330,Data!AA341,0)</f>
        <v>0</v>
      </c>
      <c r="AE3330" s="171">
        <f>IF(AE$2=$A3330,Data!AB341,0)</f>
        <v>0</v>
      </c>
      <c r="AF3330" s="170">
        <f>IF(AF$2=$A3330,Data!AC341,0)</f>
        <v>0</v>
      </c>
      <c r="AG3330" s="171">
        <f>IF(AG$2=$A3330,Data!AD341,0)</f>
        <v>0</v>
      </c>
      <c r="AH3330" s="170">
        <f>IF(AH$2=$A3330,Data!AE341,0)</f>
        <v>0</v>
      </c>
      <c r="AI3330" s="171">
        <f>IF(AI$2=$A3330,Data!AF341,0)</f>
        <v>0</v>
      </c>
      <c r="AJ3330" s="170">
        <f>IF(AJ$2=$A3330,Data!AG341,0)</f>
        <v>0</v>
      </c>
      <c r="AK3330" s="171">
        <f>IF(AK$2=$A3330,Data!AH341,0)</f>
        <v>0</v>
      </c>
      <c r="AL3330" s="170">
        <f>IF(AL$2=$A3330,Data!AI341,0)</f>
        <v>0</v>
      </c>
      <c r="AM3330" t="str">
        <f t="shared" si="102"/>
        <v>EA</v>
      </c>
      <c r="AN3330" t="e">
        <f>+INDEX(Validation!$D$4:$D$250,MATCH(Merge!B3330,Validation!$E$4:$E$250,0))</f>
        <v>#N/A</v>
      </c>
      <c r="AO3330" s="172">
        <f t="shared" si="103"/>
        <v>0</v>
      </c>
    </row>
    <row r="3331" spans="1:41" ht="15" x14ac:dyDescent="0.25">
      <c r="A3331">
        <f>Inputs!$H$18</f>
        <v>8</v>
      </c>
      <c r="B3331" t="str">
        <f>Inputs!$D$4</f>
        <v>Select Agency…</v>
      </c>
      <c r="C3331" s="166" t="str">
        <f>Inputs!$I$6</f>
        <v>(insert code)</v>
      </c>
      <c r="D3331" t="str">
        <f>IFERROR(INDEX(Inputs!$I$11:$I$19,MATCH(A3331,Inputs!$H$11:$H$19)),"")</f>
        <v>(insert code)</v>
      </c>
      <c r="E3331" t="s">
        <v>942</v>
      </c>
      <c r="F3331" s="168">
        <f>IF(F$2=$A3331,Data!C342,0)</f>
        <v>0</v>
      </c>
      <c r="G3331" s="168">
        <f>IF(G$2=$A3331,Data!D342,0)</f>
        <v>0</v>
      </c>
      <c r="H3331" s="168">
        <f>IF(H$2=$A3331,Data!E342,0)</f>
        <v>0</v>
      </c>
      <c r="I3331" s="168">
        <f>IF(I$2=$A3331,Data!F342,0)</f>
        <v>0</v>
      </c>
      <c r="J3331" s="168">
        <f>IF(J$2=$A3331,Data!G342,0)</f>
        <v>0</v>
      </c>
      <c r="K3331" s="168">
        <f>IF(K$2=$A3331,Data!H342,0)</f>
        <v>0</v>
      </c>
      <c r="L3331" s="168">
        <f>IF(L$2=$A3331,Data!I342,0)</f>
        <v>0</v>
      </c>
      <c r="M3331" s="168">
        <f>IF(M$2=$A3331,Data!J342,0)</f>
        <v>0</v>
      </c>
      <c r="N3331" s="168">
        <f>IF(N$2=$A3331,Data!K342,0)</f>
        <v>0</v>
      </c>
      <c r="O3331" s="168">
        <f>IF(O$2=$A3331,Data!L342,0)</f>
        <v>0</v>
      </c>
      <c r="P3331" s="168">
        <f>IF(P$2=$A3331,Data!M342,0)</f>
        <v>0</v>
      </c>
      <c r="Q3331" s="168">
        <f>IF(Q$2=$A3331,Data!N342,0)</f>
        <v>0</v>
      </c>
      <c r="R3331" s="169">
        <f>IF(R$2=$A3331,Data!O342,0)</f>
        <v>0</v>
      </c>
      <c r="S3331" s="169">
        <f>IF(S$2=$A3331,Data!P342,0)</f>
        <v>0</v>
      </c>
      <c r="T3331" s="169">
        <f>IF(T$2=$A3331,Data!Q342,0)</f>
        <v>0</v>
      </c>
      <c r="U3331" s="169">
        <f>IF(U$2=$A3331,Data!R342,0)</f>
        <v>0</v>
      </c>
      <c r="V3331" s="169">
        <f>IF(V$2=$A3331,Data!S342,0)</f>
        <v>0</v>
      </c>
      <c r="W3331" s="169">
        <f>IF(W$2=$A3331,Data!T342,0)</f>
        <v>0</v>
      </c>
      <c r="X3331" s="169">
        <f>IF(X$2=$A3331,Data!U342,0)</f>
        <v>0</v>
      </c>
      <c r="Y3331" s="169">
        <f>IF(Y$2=$A3331,Data!V342,0)</f>
        <v>0</v>
      </c>
      <c r="Z3331" s="169">
        <f>IF(Z$2=$A3331,Data!W342,0)</f>
        <v>0</v>
      </c>
      <c r="AA3331" s="169">
        <f>IF(AA$2=$A3331,Data!X342,0)</f>
        <v>0</v>
      </c>
      <c r="AB3331" s="169">
        <f>IF(AB$2=$A3331,Data!Y342,0)</f>
        <v>0</v>
      </c>
      <c r="AC3331" s="169">
        <f>IF(AC$2=$A3331,Data!Z342,0)</f>
        <v>0</v>
      </c>
      <c r="AD3331" s="170">
        <f>IF(AD$2=$A3331,Data!AA342,0)</f>
        <v>0</v>
      </c>
      <c r="AE3331" s="171">
        <f>IF(AE$2=$A3331,Data!AB342,0)</f>
        <v>0</v>
      </c>
      <c r="AF3331" s="170">
        <f>IF(AF$2=$A3331,Data!AC342,0)</f>
        <v>0</v>
      </c>
      <c r="AG3331" s="171">
        <f>IF(AG$2=$A3331,Data!AD342,0)</f>
        <v>0</v>
      </c>
      <c r="AH3331" s="170">
        <f>IF(AH$2=$A3331,Data!AE342,0)</f>
        <v>0</v>
      </c>
      <c r="AI3331" s="171">
        <f>IF(AI$2=$A3331,Data!AF342,0)</f>
        <v>0</v>
      </c>
      <c r="AJ3331" s="170">
        <f>IF(AJ$2=$A3331,Data!AG342,0)</f>
        <v>0</v>
      </c>
      <c r="AK3331" s="171">
        <f>IF(AK$2=$A3331,Data!AH342,0)</f>
        <v>0</v>
      </c>
      <c r="AL3331" s="170">
        <f>IF(AL$2=$A3331,Data!AI342,0)</f>
        <v>0</v>
      </c>
      <c r="AM3331" t="str">
        <f t="shared" ref="AM3331:AM3394" si="104">+LEFT(E3331,2)</f>
        <v>EA</v>
      </c>
      <c r="AN3331" t="e">
        <f>+INDEX(Validation!$D$4:$D$250,MATCH(Merge!B3331,Validation!$E$4:$E$250,0))</f>
        <v>#N/A</v>
      </c>
      <c r="AO3331" s="172">
        <f t="shared" si="103"/>
        <v>0</v>
      </c>
    </row>
    <row r="3332" spans="1:41" ht="15" x14ac:dyDescent="0.25">
      <c r="A3332">
        <f>Inputs!$H$18</f>
        <v>8</v>
      </c>
      <c r="B3332" t="str">
        <f>Inputs!$D$4</f>
        <v>Select Agency…</v>
      </c>
      <c r="C3332" s="166" t="str">
        <f>Inputs!$I$6</f>
        <v>(insert code)</v>
      </c>
      <c r="D3332" t="str">
        <f>IFERROR(INDEX(Inputs!$I$11:$I$19,MATCH(A3332,Inputs!$H$11:$H$19)),"")</f>
        <v>(insert code)</v>
      </c>
      <c r="E3332" t="s">
        <v>942</v>
      </c>
      <c r="F3332" s="168">
        <f>IF(F$2=$A3332,Data!C343,0)</f>
        <v>0</v>
      </c>
      <c r="G3332" s="168">
        <f>IF(G$2=$A3332,Data!D343,0)</f>
        <v>0</v>
      </c>
      <c r="H3332" s="168">
        <f>IF(H$2=$A3332,Data!E343,0)</f>
        <v>0</v>
      </c>
      <c r="I3332" s="168">
        <f>IF(I$2=$A3332,Data!F343,0)</f>
        <v>0</v>
      </c>
      <c r="J3332" s="168">
        <f>IF(J$2=$A3332,Data!G343,0)</f>
        <v>0</v>
      </c>
      <c r="K3332" s="168">
        <f>IF(K$2=$A3332,Data!H343,0)</f>
        <v>0</v>
      </c>
      <c r="L3332" s="168">
        <f>IF(L$2=$A3332,Data!I343,0)</f>
        <v>0</v>
      </c>
      <c r="M3332" s="168">
        <f>IF(M$2=$A3332,Data!J343,0)</f>
        <v>0</v>
      </c>
      <c r="N3332" s="168">
        <f>IF(N$2=$A3332,Data!K343,0)</f>
        <v>0</v>
      </c>
      <c r="O3332" s="168">
        <f>IF(O$2=$A3332,Data!L343,0)</f>
        <v>0</v>
      </c>
      <c r="P3332" s="168">
        <f>IF(P$2=$A3332,Data!M343,0)</f>
        <v>0</v>
      </c>
      <c r="Q3332" s="168">
        <f>IF(Q$2=$A3332,Data!N343,0)</f>
        <v>0</v>
      </c>
      <c r="R3332" s="169">
        <f>IF(R$2=$A3332,Data!O343,0)</f>
        <v>0</v>
      </c>
      <c r="S3332" s="169">
        <f>IF(S$2=$A3332,Data!P343,0)</f>
        <v>0</v>
      </c>
      <c r="T3332" s="169">
        <f>IF(T$2=$A3332,Data!Q343,0)</f>
        <v>0</v>
      </c>
      <c r="U3332" s="169">
        <f>IF(U$2=$A3332,Data!R343,0)</f>
        <v>0</v>
      </c>
      <c r="V3332" s="169">
        <f>IF(V$2=$A3332,Data!S343,0)</f>
        <v>0</v>
      </c>
      <c r="W3332" s="169">
        <f>IF(W$2=$A3332,Data!T343,0)</f>
        <v>0</v>
      </c>
      <c r="X3332" s="169">
        <f>IF(X$2=$A3332,Data!U343,0)</f>
        <v>0</v>
      </c>
      <c r="Y3332" s="169">
        <f>IF(Y$2=$A3332,Data!V343,0)</f>
        <v>0</v>
      </c>
      <c r="Z3332" s="169">
        <f>IF(Z$2=$A3332,Data!W343,0)</f>
        <v>0</v>
      </c>
      <c r="AA3332" s="169">
        <f>IF(AA$2=$A3332,Data!X343,0)</f>
        <v>0</v>
      </c>
      <c r="AB3332" s="169">
        <f>IF(AB$2=$A3332,Data!Y343,0)</f>
        <v>0</v>
      </c>
      <c r="AC3332" s="169">
        <f>IF(AC$2=$A3332,Data!Z343,0)</f>
        <v>0</v>
      </c>
      <c r="AD3332" s="170">
        <f>IF(AD$2=$A3332,Data!AA343,0)</f>
        <v>0</v>
      </c>
      <c r="AE3332" s="171">
        <f>IF(AE$2=$A3332,Data!AB343,0)</f>
        <v>0</v>
      </c>
      <c r="AF3332" s="170">
        <f>IF(AF$2=$A3332,Data!AC343,0)</f>
        <v>0</v>
      </c>
      <c r="AG3332" s="171">
        <f>IF(AG$2=$A3332,Data!AD343,0)</f>
        <v>0</v>
      </c>
      <c r="AH3332" s="170">
        <f>IF(AH$2=$A3332,Data!AE343,0)</f>
        <v>0</v>
      </c>
      <c r="AI3332" s="171">
        <f>IF(AI$2=$A3332,Data!AF343,0)</f>
        <v>0</v>
      </c>
      <c r="AJ3332" s="170">
        <f>IF(AJ$2=$A3332,Data!AG343,0)</f>
        <v>0</v>
      </c>
      <c r="AK3332" s="171">
        <f>IF(AK$2=$A3332,Data!AH343,0)</f>
        <v>0</v>
      </c>
      <c r="AL3332" s="170">
        <f>IF(AL$2=$A3332,Data!AI343,0)</f>
        <v>0</v>
      </c>
      <c r="AM3332" t="str">
        <f t="shared" si="104"/>
        <v>EA</v>
      </c>
      <c r="AN3332" t="e">
        <f>+INDEX(Validation!$D$4:$D$250,MATCH(Merge!B3332,Validation!$E$4:$E$250,0))</f>
        <v>#N/A</v>
      </c>
      <c r="AO3332" s="172">
        <f t="shared" ref="AO3332:AO3395" si="105">SUM(F3332:AL3332)</f>
        <v>0</v>
      </c>
    </row>
    <row r="3333" spans="1:41" ht="15" x14ac:dyDescent="0.25">
      <c r="A3333">
        <f>Inputs!$H$18</f>
        <v>8</v>
      </c>
      <c r="B3333" t="str">
        <f>Inputs!$D$4</f>
        <v>Select Agency…</v>
      </c>
      <c r="C3333" s="166" t="str">
        <f>Inputs!$I$6</f>
        <v>(insert code)</v>
      </c>
      <c r="D3333" t="str">
        <f>IFERROR(INDEX(Inputs!$I$11:$I$19,MATCH(A3333,Inputs!$H$11:$H$19)),"")</f>
        <v>(insert code)</v>
      </c>
      <c r="E3333" t="s">
        <v>942</v>
      </c>
      <c r="F3333" s="168">
        <f>IF(F$2=$A3333,Data!C344,0)</f>
        <v>0</v>
      </c>
      <c r="G3333" s="168">
        <f>IF(G$2=$A3333,Data!D344,0)</f>
        <v>0</v>
      </c>
      <c r="H3333" s="168">
        <f>IF(H$2=$A3333,Data!E344,0)</f>
        <v>0</v>
      </c>
      <c r="I3333" s="168">
        <f>IF(I$2=$A3333,Data!F344,0)</f>
        <v>0</v>
      </c>
      <c r="J3333" s="168">
        <f>IF(J$2=$A3333,Data!G344,0)</f>
        <v>0</v>
      </c>
      <c r="K3333" s="168">
        <f>IF(K$2=$A3333,Data!H344,0)</f>
        <v>0</v>
      </c>
      <c r="L3333" s="168">
        <f>IF(L$2=$A3333,Data!I344,0)</f>
        <v>0</v>
      </c>
      <c r="M3333" s="168">
        <f>IF(M$2=$A3333,Data!J344,0)</f>
        <v>0</v>
      </c>
      <c r="N3333" s="168">
        <f>IF(N$2=$A3333,Data!K344,0)</f>
        <v>0</v>
      </c>
      <c r="O3333" s="168">
        <f>IF(O$2=$A3333,Data!L344,0)</f>
        <v>0</v>
      </c>
      <c r="P3333" s="168">
        <f>IF(P$2=$A3333,Data!M344,0)</f>
        <v>0</v>
      </c>
      <c r="Q3333" s="168">
        <f>IF(Q$2=$A3333,Data!N344,0)</f>
        <v>0</v>
      </c>
      <c r="R3333" s="169">
        <f>IF(R$2=$A3333,Data!O344,0)</f>
        <v>0</v>
      </c>
      <c r="S3333" s="169">
        <f>IF(S$2=$A3333,Data!P344,0)</f>
        <v>0</v>
      </c>
      <c r="T3333" s="169">
        <f>IF(T$2=$A3333,Data!Q344,0)</f>
        <v>0</v>
      </c>
      <c r="U3333" s="169">
        <f>IF(U$2=$A3333,Data!R344,0)</f>
        <v>0</v>
      </c>
      <c r="V3333" s="169">
        <f>IF(V$2=$A3333,Data!S344,0)</f>
        <v>0</v>
      </c>
      <c r="W3333" s="169">
        <f>IF(W$2=$A3333,Data!T344,0)</f>
        <v>0</v>
      </c>
      <c r="X3333" s="169">
        <f>IF(X$2=$A3333,Data!U344,0)</f>
        <v>0</v>
      </c>
      <c r="Y3333" s="169">
        <f>IF(Y$2=$A3333,Data!V344,0)</f>
        <v>0</v>
      </c>
      <c r="Z3333" s="169">
        <f>IF(Z$2=$A3333,Data!W344,0)</f>
        <v>0</v>
      </c>
      <c r="AA3333" s="169">
        <f>IF(AA$2=$A3333,Data!X344,0)</f>
        <v>0</v>
      </c>
      <c r="AB3333" s="169">
        <f>IF(AB$2=$A3333,Data!Y344,0)</f>
        <v>0</v>
      </c>
      <c r="AC3333" s="169">
        <f>IF(AC$2=$A3333,Data!Z344,0)</f>
        <v>0</v>
      </c>
      <c r="AD3333" s="170">
        <f>IF(AD$2=$A3333,Data!AA344,0)</f>
        <v>0</v>
      </c>
      <c r="AE3333" s="171">
        <f>IF(AE$2=$A3333,Data!AB344,0)</f>
        <v>0</v>
      </c>
      <c r="AF3333" s="170">
        <f>IF(AF$2=$A3333,Data!AC344,0)</f>
        <v>0</v>
      </c>
      <c r="AG3333" s="171">
        <f>IF(AG$2=$A3333,Data!AD344,0)</f>
        <v>0</v>
      </c>
      <c r="AH3333" s="170">
        <f>IF(AH$2=$A3333,Data!AE344,0)</f>
        <v>0</v>
      </c>
      <c r="AI3333" s="171">
        <f>IF(AI$2=$A3333,Data!AF344,0)</f>
        <v>0</v>
      </c>
      <c r="AJ3333" s="170">
        <f>IF(AJ$2=$A3333,Data!AG344,0)</f>
        <v>0</v>
      </c>
      <c r="AK3333" s="171">
        <f>IF(AK$2=$A3333,Data!AH344,0)</f>
        <v>0</v>
      </c>
      <c r="AL3333" s="170">
        <f>IF(AL$2=$A3333,Data!AI344,0)</f>
        <v>0</v>
      </c>
      <c r="AM3333" t="str">
        <f t="shared" si="104"/>
        <v>EA</v>
      </c>
      <c r="AN3333" t="e">
        <f>+INDEX(Validation!$D$4:$D$250,MATCH(Merge!B3333,Validation!$E$4:$E$250,0))</f>
        <v>#N/A</v>
      </c>
      <c r="AO3333" s="172">
        <f t="shared" si="105"/>
        <v>0</v>
      </c>
    </row>
    <row r="3334" spans="1:41" ht="15" x14ac:dyDescent="0.25">
      <c r="A3334">
        <f>Inputs!$H$18</f>
        <v>8</v>
      </c>
      <c r="B3334" t="str">
        <f>Inputs!$D$4</f>
        <v>Select Agency…</v>
      </c>
      <c r="C3334" s="166" t="str">
        <f>Inputs!$I$6</f>
        <v>(insert code)</v>
      </c>
      <c r="D3334" t="str">
        <f>IFERROR(INDEX(Inputs!$I$11:$I$19,MATCH(A3334,Inputs!$H$11:$H$19)),"")</f>
        <v>(insert code)</v>
      </c>
      <c r="E3334" t="s">
        <v>942</v>
      </c>
      <c r="F3334" s="168">
        <f>IF(F$2=$A3334,Data!C345,0)</f>
        <v>0</v>
      </c>
      <c r="G3334" s="168">
        <f>IF(G$2=$A3334,Data!D345,0)</f>
        <v>0</v>
      </c>
      <c r="H3334" s="168">
        <f>IF(H$2=$A3334,Data!E345,0)</f>
        <v>0</v>
      </c>
      <c r="I3334" s="168">
        <f>IF(I$2=$A3334,Data!F345,0)</f>
        <v>0</v>
      </c>
      <c r="J3334" s="168">
        <f>IF(J$2=$A3334,Data!G345,0)</f>
        <v>0</v>
      </c>
      <c r="K3334" s="168">
        <f>IF(K$2=$A3334,Data!H345,0)</f>
        <v>0</v>
      </c>
      <c r="L3334" s="168">
        <f>IF(L$2=$A3334,Data!I345,0)</f>
        <v>0</v>
      </c>
      <c r="M3334" s="168">
        <f>IF(M$2=$A3334,Data!J345,0)</f>
        <v>0</v>
      </c>
      <c r="N3334" s="168">
        <f>IF(N$2=$A3334,Data!K345,0)</f>
        <v>0</v>
      </c>
      <c r="O3334" s="168">
        <f>IF(O$2=$A3334,Data!L345,0)</f>
        <v>0</v>
      </c>
      <c r="P3334" s="168">
        <f>IF(P$2=$A3334,Data!M345,0)</f>
        <v>0</v>
      </c>
      <c r="Q3334" s="168">
        <f>IF(Q$2=$A3334,Data!N345,0)</f>
        <v>0</v>
      </c>
      <c r="R3334" s="169">
        <f>IF(R$2=$A3334,Data!O345,0)</f>
        <v>0</v>
      </c>
      <c r="S3334" s="169">
        <f>IF(S$2=$A3334,Data!P345,0)</f>
        <v>0</v>
      </c>
      <c r="T3334" s="169">
        <f>IF(T$2=$A3334,Data!Q345,0)</f>
        <v>0</v>
      </c>
      <c r="U3334" s="169">
        <f>IF(U$2=$A3334,Data!R345,0)</f>
        <v>0</v>
      </c>
      <c r="V3334" s="169">
        <f>IF(V$2=$A3334,Data!S345,0)</f>
        <v>0</v>
      </c>
      <c r="W3334" s="169">
        <f>IF(W$2=$A3334,Data!T345,0)</f>
        <v>0</v>
      </c>
      <c r="X3334" s="169">
        <f>IF(X$2=$A3334,Data!U345,0)</f>
        <v>0</v>
      </c>
      <c r="Y3334" s="169">
        <f>IF(Y$2=$A3334,Data!V345,0)</f>
        <v>0</v>
      </c>
      <c r="Z3334" s="169">
        <f>IF(Z$2=$A3334,Data!W345,0)</f>
        <v>0</v>
      </c>
      <c r="AA3334" s="169">
        <f>IF(AA$2=$A3334,Data!X345,0)</f>
        <v>0</v>
      </c>
      <c r="AB3334" s="169">
        <f>IF(AB$2=$A3334,Data!Y345,0)</f>
        <v>0</v>
      </c>
      <c r="AC3334" s="169">
        <f>IF(AC$2=$A3334,Data!Z345,0)</f>
        <v>0</v>
      </c>
      <c r="AD3334" s="170">
        <f>IF(AD$2=$A3334,Data!AA345,0)</f>
        <v>0</v>
      </c>
      <c r="AE3334" s="171">
        <f>IF(AE$2=$A3334,Data!AB345,0)</f>
        <v>0</v>
      </c>
      <c r="AF3334" s="170">
        <f>IF(AF$2=$A3334,Data!AC345,0)</f>
        <v>0</v>
      </c>
      <c r="AG3334" s="171">
        <f>IF(AG$2=$A3334,Data!AD345,0)</f>
        <v>0</v>
      </c>
      <c r="AH3334" s="170">
        <f>IF(AH$2=$A3334,Data!AE345,0)</f>
        <v>0</v>
      </c>
      <c r="AI3334" s="171">
        <f>IF(AI$2=$A3334,Data!AF345,0)</f>
        <v>0</v>
      </c>
      <c r="AJ3334" s="170">
        <f>IF(AJ$2=$A3334,Data!AG345,0)</f>
        <v>0</v>
      </c>
      <c r="AK3334" s="171">
        <f>IF(AK$2=$A3334,Data!AH345,0)</f>
        <v>0</v>
      </c>
      <c r="AL3334" s="170">
        <f>IF(AL$2=$A3334,Data!AI345,0)</f>
        <v>0</v>
      </c>
      <c r="AM3334" t="str">
        <f t="shared" si="104"/>
        <v>EA</v>
      </c>
      <c r="AN3334" t="e">
        <f>+INDEX(Validation!$D$4:$D$250,MATCH(Merge!B3334,Validation!$E$4:$E$250,0))</f>
        <v>#N/A</v>
      </c>
      <c r="AO3334" s="172">
        <f t="shared" si="105"/>
        <v>0</v>
      </c>
    </row>
    <row r="3335" spans="1:41" ht="15" x14ac:dyDescent="0.25">
      <c r="A3335">
        <f>Inputs!$H$18</f>
        <v>8</v>
      </c>
      <c r="B3335" t="str">
        <f>Inputs!$D$4</f>
        <v>Select Agency…</v>
      </c>
      <c r="C3335" s="166" t="str">
        <f>Inputs!$I$6</f>
        <v>(insert code)</v>
      </c>
      <c r="D3335" t="str">
        <f>IFERROR(INDEX(Inputs!$I$11:$I$19,MATCH(A3335,Inputs!$H$11:$H$19)),"")</f>
        <v>(insert code)</v>
      </c>
      <c r="E3335" t="s">
        <v>942</v>
      </c>
      <c r="F3335" s="168">
        <f>IF(F$2=$A3335,Data!C346,0)</f>
        <v>0</v>
      </c>
      <c r="G3335" s="168">
        <f>IF(G$2=$A3335,Data!D346,0)</f>
        <v>0</v>
      </c>
      <c r="H3335" s="168">
        <f>IF(H$2=$A3335,Data!E346,0)</f>
        <v>0</v>
      </c>
      <c r="I3335" s="168">
        <f>IF(I$2=$A3335,Data!F346,0)</f>
        <v>0</v>
      </c>
      <c r="J3335" s="168">
        <f>IF(J$2=$A3335,Data!G346,0)</f>
        <v>0</v>
      </c>
      <c r="K3335" s="168">
        <f>IF(K$2=$A3335,Data!H346,0)</f>
        <v>0</v>
      </c>
      <c r="L3335" s="168">
        <f>IF(L$2=$A3335,Data!I346,0)</f>
        <v>0</v>
      </c>
      <c r="M3335" s="168">
        <f>IF(M$2=$A3335,Data!J346,0)</f>
        <v>0</v>
      </c>
      <c r="N3335" s="168">
        <f>IF(N$2=$A3335,Data!K346,0)</f>
        <v>0</v>
      </c>
      <c r="O3335" s="168">
        <f>IF(O$2=$A3335,Data!L346,0)</f>
        <v>0</v>
      </c>
      <c r="P3335" s="168">
        <f>IF(P$2=$A3335,Data!M346,0)</f>
        <v>0</v>
      </c>
      <c r="Q3335" s="168">
        <f>IF(Q$2=$A3335,Data!N346,0)</f>
        <v>0</v>
      </c>
      <c r="R3335" s="169">
        <f>IF(R$2=$A3335,Data!O346,0)</f>
        <v>0</v>
      </c>
      <c r="S3335" s="169">
        <f>IF(S$2=$A3335,Data!P346,0)</f>
        <v>0</v>
      </c>
      <c r="T3335" s="169">
        <f>IF(T$2=$A3335,Data!Q346,0)</f>
        <v>0</v>
      </c>
      <c r="U3335" s="169">
        <f>IF(U$2=$A3335,Data!R346,0)</f>
        <v>0</v>
      </c>
      <c r="V3335" s="169">
        <f>IF(V$2=$A3335,Data!S346,0)</f>
        <v>0</v>
      </c>
      <c r="W3335" s="169">
        <f>IF(W$2=$A3335,Data!T346,0)</f>
        <v>0</v>
      </c>
      <c r="X3335" s="169">
        <f>IF(X$2=$A3335,Data!U346,0)</f>
        <v>0</v>
      </c>
      <c r="Y3335" s="169">
        <f>IF(Y$2=$A3335,Data!V346,0)</f>
        <v>0</v>
      </c>
      <c r="Z3335" s="169">
        <f>IF(Z$2=$A3335,Data!W346,0)</f>
        <v>0</v>
      </c>
      <c r="AA3335" s="169">
        <f>IF(AA$2=$A3335,Data!X346,0)</f>
        <v>0</v>
      </c>
      <c r="AB3335" s="169">
        <f>IF(AB$2=$A3335,Data!Y346,0)</f>
        <v>0</v>
      </c>
      <c r="AC3335" s="169">
        <f>IF(AC$2=$A3335,Data!Z346,0)</f>
        <v>0</v>
      </c>
      <c r="AD3335" s="170">
        <f>IF(AD$2=$A3335,Data!AA346,0)</f>
        <v>0</v>
      </c>
      <c r="AE3335" s="171">
        <f>IF(AE$2=$A3335,Data!AB346,0)</f>
        <v>0</v>
      </c>
      <c r="AF3335" s="170">
        <f>IF(AF$2=$A3335,Data!AC346,0)</f>
        <v>0</v>
      </c>
      <c r="AG3335" s="171">
        <f>IF(AG$2=$A3335,Data!AD346,0)</f>
        <v>0</v>
      </c>
      <c r="AH3335" s="170">
        <f>IF(AH$2=$A3335,Data!AE346,0)</f>
        <v>0</v>
      </c>
      <c r="AI3335" s="171">
        <f>IF(AI$2=$A3335,Data!AF346,0)</f>
        <v>0</v>
      </c>
      <c r="AJ3335" s="170">
        <f>IF(AJ$2=$A3335,Data!AG346,0)</f>
        <v>0</v>
      </c>
      <c r="AK3335" s="171">
        <f>IF(AK$2=$A3335,Data!AH346,0)</f>
        <v>0</v>
      </c>
      <c r="AL3335" s="170">
        <f>IF(AL$2=$A3335,Data!AI346,0)</f>
        <v>0</v>
      </c>
      <c r="AM3335" t="str">
        <f t="shared" si="104"/>
        <v>EA</v>
      </c>
      <c r="AN3335" t="e">
        <f>+INDEX(Validation!$D$4:$D$250,MATCH(Merge!B3335,Validation!$E$4:$E$250,0))</f>
        <v>#N/A</v>
      </c>
      <c r="AO3335" s="172">
        <f t="shared" si="105"/>
        <v>0</v>
      </c>
    </row>
    <row r="3336" spans="1:41" ht="15" x14ac:dyDescent="0.25">
      <c r="A3336">
        <f>Inputs!$H$18</f>
        <v>8</v>
      </c>
      <c r="B3336" t="str">
        <f>Inputs!$D$4</f>
        <v>Select Agency…</v>
      </c>
      <c r="C3336" s="166" t="str">
        <f>Inputs!$I$6</f>
        <v>(insert code)</v>
      </c>
      <c r="D3336" t="str">
        <f>IFERROR(INDEX(Inputs!$I$11:$I$19,MATCH(A3336,Inputs!$H$11:$H$19)),"")</f>
        <v>(insert code)</v>
      </c>
      <c r="E3336" t="s">
        <v>942</v>
      </c>
      <c r="F3336" s="168">
        <f>IF(F$2=$A3336,Data!C347,0)</f>
        <v>0</v>
      </c>
      <c r="G3336" s="168">
        <f>IF(G$2=$A3336,Data!D347,0)</f>
        <v>0</v>
      </c>
      <c r="H3336" s="168">
        <f>IF(H$2=$A3336,Data!E347,0)</f>
        <v>0</v>
      </c>
      <c r="I3336" s="168">
        <f>IF(I$2=$A3336,Data!F347,0)</f>
        <v>0</v>
      </c>
      <c r="J3336" s="168">
        <f>IF(J$2=$A3336,Data!G347,0)</f>
        <v>0</v>
      </c>
      <c r="K3336" s="168">
        <f>IF(K$2=$A3336,Data!H347,0)</f>
        <v>0</v>
      </c>
      <c r="L3336" s="168">
        <f>IF(L$2=$A3336,Data!I347,0)</f>
        <v>0</v>
      </c>
      <c r="M3336" s="168">
        <f>IF(M$2=$A3336,Data!J347,0)</f>
        <v>0</v>
      </c>
      <c r="N3336" s="168">
        <f>IF(N$2=$A3336,Data!K347,0)</f>
        <v>0</v>
      </c>
      <c r="O3336" s="168">
        <f>IF(O$2=$A3336,Data!L347,0)</f>
        <v>0</v>
      </c>
      <c r="P3336" s="168">
        <f>IF(P$2=$A3336,Data!M347,0)</f>
        <v>0</v>
      </c>
      <c r="Q3336" s="168">
        <f>IF(Q$2=$A3336,Data!N347,0)</f>
        <v>0</v>
      </c>
      <c r="R3336" s="169">
        <f>IF(R$2=$A3336,Data!O347,0)</f>
        <v>0</v>
      </c>
      <c r="S3336" s="169">
        <f>IF(S$2=$A3336,Data!P347,0)</f>
        <v>0</v>
      </c>
      <c r="T3336" s="169">
        <f>IF(T$2=$A3336,Data!Q347,0)</f>
        <v>0</v>
      </c>
      <c r="U3336" s="169">
        <f>IF(U$2=$A3336,Data!R347,0)</f>
        <v>0</v>
      </c>
      <c r="V3336" s="169">
        <f>IF(V$2=$A3336,Data!S347,0)</f>
        <v>0</v>
      </c>
      <c r="W3336" s="169">
        <f>IF(W$2=$A3336,Data!T347,0)</f>
        <v>0</v>
      </c>
      <c r="X3336" s="169">
        <f>IF(X$2=$A3336,Data!U347,0)</f>
        <v>0</v>
      </c>
      <c r="Y3336" s="169">
        <f>IF(Y$2=$A3336,Data!V347,0)</f>
        <v>0</v>
      </c>
      <c r="Z3336" s="169">
        <f>IF(Z$2=$A3336,Data!W347,0)</f>
        <v>0</v>
      </c>
      <c r="AA3336" s="169">
        <f>IF(AA$2=$A3336,Data!X347,0)</f>
        <v>0</v>
      </c>
      <c r="AB3336" s="169">
        <f>IF(AB$2=$A3336,Data!Y347,0)</f>
        <v>0</v>
      </c>
      <c r="AC3336" s="169">
        <f>IF(AC$2=$A3336,Data!Z347,0)</f>
        <v>0</v>
      </c>
      <c r="AD3336" s="170">
        <f>IF(AD$2=$A3336,Data!AA347,0)</f>
        <v>0</v>
      </c>
      <c r="AE3336" s="171">
        <f>IF(AE$2=$A3336,Data!AB347,0)</f>
        <v>0</v>
      </c>
      <c r="AF3336" s="170">
        <f>IF(AF$2=$A3336,Data!AC347,0)</f>
        <v>0</v>
      </c>
      <c r="AG3336" s="171">
        <f>IF(AG$2=$A3336,Data!AD347,0)</f>
        <v>0</v>
      </c>
      <c r="AH3336" s="170">
        <f>IF(AH$2=$A3336,Data!AE347,0)</f>
        <v>0</v>
      </c>
      <c r="AI3336" s="171">
        <f>IF(AI$2=$A3336,Data!AF347,0)</f>
        <v>0</v>
      </c>
      <c r="AJ3336" s="170">
        <f>IF(AJ$2=$A3336,Data!AG347,0)</f>
        <v>0</v>
      </c>
      <c r="AK3336" s="171">
        <f>IF(AK$2=$A3336,Data!AH347,0)</f>
        <v>0</v>
      </c>
      <c r="AL3336" s="170">
        <f>IF(AL$2=$A3336,Data!AI347,0)</f>
        <v>0</v>
      </c>
      <c r="AM3336" t="str">
        <f t="shared" si="104"/>
        <v>EA</v>
      </c>
      <c r="AN3336" t="e">
        <f>+INDEX(Validation!$D$4:$D$250,MATCH(Merge!B3336,Validation!$E$4:$E$250,0))</f>
        <v>#N/A</v>
      </c>
      <c r="AO3336" s="172">
        <f t="shared" si="105"/>
        <v>0</v>
      </c>
    </row>
    <row r="3337" spans="1:41" ht="15" x14ac:dyDescent="0.25">
      <c r="A3337">
        <f>Inputs!$H$18</f>
        <v>8</v>
      </c>
      <c r="B3337" t="str">
        <f>Inputs!$D$4</f>
        <v>Select Agency…</v>
      </c>
      <c r="C3337" s="166" t="str">
        <f>Inputs!$I$6</f>
        <v>(insert code)</v>
      </c>
      <c r="D3337" t="str">
        <f>IFERROR(INDEX(Inputs!$I$11:$I$19,MATCH(A3337,Inputs!$H$11:$H$19)),"")</f>
        <v>(insert code)</v>
      </c>
      <c r="E3337" t="s">
        <v>942</v>
      </c>
      <c r="F3337" s="168">
        <f>IF(F$2=$A3337,Data!C348,0)</f>
        <v>0</v>
      </c>
      <c r="G3337" s="168">
        <f>IF(G$2=$A3337,Data!D348,0)</f>
        <v>0</v>
      </c>
      <c r="H3337" s="168">
        <f>IF(H$2=$A3337,Data!E348,0)</f>
        <v>0</v>
      </c>
      <c r="I3337" s="168">
        <f>IF(I$2=$A3337,Data!F348,0)</f>
        <v>0</v>
      </c>
      <c r="J3337" s="168">
        <f>IF(J$2=$A3337,Data!G348,0)</f>
        <v>0</v>
      </c>
      <c r="K3337" s="168">
        <f>IF(K$2=$A3337,Data!H348,0)</f>
        <v>0</v>
      </c>
      <c r="L3337" s="168">
        <f>IF(L$2=$A3337,Data!I348,0)</f>
        <v>0</v>
      </c>
      <c r="M3337" s="168">
        <f>IF(M$2=$A3337,Data!J348,0)</f>
        <v>0</v>
      </c>
      <c r="N3337" s="168">
        <f>IF(N$2=$A3337,Data!K348,0)</f>
        <v>0</v>
      </c>
      <c r="O3337" s="168">
        <f>IF(O$2=$A3337,Data!L348,0)</f>
        <v>0</v>
      </c>
      <c r="P3337" s="168">
        <f>IF(P$2=$A3337,Data!M348,0)</f>
        <v>0</v>
      </c>
      <c r="Q3337" s="168">
        <f>IF(Q$2=$A3337,Data!N348,0)</f>
        <v>0</v>
      </c>
      <c r="R3337" s="169">
        <f>IF(R$2=$A3337,Data!O348,0)</f>
        <v>0</v>
      </c>
      <c r="S3337" s="169">
        <f>IF(S$2=$A3337,Data!P348,0)</f>
        <v>0</v>
      </c>
      <c r="T3337" s="169">
        <f>IF(T$2=$A3337,Data!Q348,0)</f>
        <v>0</v>
      </c>
      <c r="U3337" s="169">
        <f>IF(U$2=$A3337,Data!R348,0)</f>
        <v>0</v>
      </c>
      <c r="V3337" s="169">
        <f>IF(V$2=$A3337,Data!S348,0)</f>
        <v>0</v>
      </c>
      <c r="W3337" s="169">
        <f>IF(W$2=$A3337,Data!T348,0)</f>
        <v>0</v>
      </c>
      <c r="X3337" s="169">
        <f>IF(X$2=$A3337,Data!U348,0)</f>
        <v>0</v>
      </c>
      <c r="Y3337" s="169">
        <f>IF(Y$2=$A3337,Data!V348,0)</f>
        <v>0</v>
      </c>
      <c r="Z3337" s="169">
        <f>IF(Z$2=$A3337,Data!W348,0)</f>
        <v>0</v>
      </c>
      <c r="AA3337" s="169">
        <f>IF(AA$2=$A3337,Data!X348,0)</f>
        <v>0</v>
      </c>
      <c r="AB3337" s="169">
        <f>IF(AB$2=$A3337,Data!Y348,0)</f>
        <v>0</v>
      </c>
      <c r="AC3337" s="169">
        <f>IF(AC$2=$A3337,Data!Z348,0)</f>
        <v>0</v>
      </c>
      <c r="AD3337" s="170">
        <f>IF(AD$2=$A3337,Data!AA348,0)</f>
        <v>0</v>
      </c>
      <c r="AE3337" s="171">
        <f>IF(AE$2=$A3337,Data!AB348,0)</f>
        <v>0</v>
      </c>
      <c r="AF3337" s="170">
        <f>IF(AF$2=$A3337,Data!AC348,0)</f>
        <v>0</v>
      </c>
      <c r="AG3337" s="171">
        <f>IF(AG$2=$A3337,Data!AD348,0)</f>
        <v>0</v>
      </c>
      <c r="AH3337" s="170">
        <f>IF(AH$2=$A3337,Data!AE348,0)</f>
        <v>0</v>
      </c>
      <c r="AI3337" s="171">
        <f>IF(AI$2=$A3337,Data!AF348,0)</f>
        <v>0</v>
      </c>
      <c r="AJ3337" s="170">
        <f>IF(AJ$2=$A3337,Data!AG348,0)</f>
        <v>0</v>
      </c>
      <c r="AK3337" s="171">
        <f>IF(AK$2=$A3337,Data!AH348,0)</f>
        <v>0</v>
      </c>
      <c r="AL3337" s="170">
        <f>IF(AL$2=$A3337,Data!AI348,0)</f>
        <v>0</v>
      </c>
      <c r="AM3337" t="str">
        <f t="shared" si="104"/>
        <v>EA</v>
      </c>
      <c r="AN3337" t="e">
        <f>+INDEX(Validation!$D$4:$D$250,MATCH(Merge!B3337,Validation!$E$4:$E$250,0))</f>
        <v>#N/A</v>
      </c>
      <c r="AO3337" s="172">
        <f t="shared" si="105"/>
        <v>0</v>
      </c>
    </row>
    <row r="3338" spans="1:41" ht="15" x14ac:dyDescent="0.25">
      <c r="A3338">
        <f>Inputs!$H$18</f>
        <v>8</v>
      </c>
      <c r="B3338" t="str">
        <f>Inputs!$D$4</f>
        <v>Select Agency…</v>
      </c>
      <c r="C3338" s="166" t="str">
        <f>Inputs!$I$6</f>
        <v>(insert code)</v>
      </c>
      <c r="D3338" t="str">
        <f>IFERROR(INDEX(Inputs!$I$11:$I$19,MATCH(A3338,Inputs!$H$11:$H$19)),"")</f>
        <v>(insert code)</v>
      </c>
      <c r="E3338" t="s">
        <v>942</v>
      </c>
      <c r="F3338" s="168">
        <f>IF(F$2=$A3338,Data!C349,0)</f>
        <v>0</v>
      </c>
      <c r="G3338" s="168">
        <f>IF(G$2=$A3338,Data!D349,0)</f>
        <v>0</v>
      </c>
      <c r="H3338" s="168">
        <f>IF(H$2=$A3338,Data!E349,0)</f>
        <v>0</v>
      </c>
      <c r="I3338" s="168">
        <f>IF(I$2=$A3338,Data!F349,0)</f>
        <v>0</v>
      </c>
      <c r="J3338" s="168">
        <f>IF(J$2=$A3338,Data!G349,0)</f>
        <v>0</v>
      </c>
      <c r="K3338" s="168">
        <f>IF(K$2=$A3338,Data!H349,0)</f>
        <v>0</v>
      </c>
      <c r="L3338" s="168">
        <f>IF(L$2=$A3338,Data!I349,0)</f>
        <v>0</v>
      </c>
      <c r="M3338" s="168">
        <f>IF(M$2=$A3338,Data!J349,0)</f>
        <v>0</v>
      </c>
      <c r="N3338" s="168">
        <f>IF(N$2=$A3338,Data!K349,0)</f>
        <v>0</v>
      </c>
      <c r="O3338" s="168">
        <f>IF(O$2=$A3338,Data!L349,0)</f>
        <v>0</v>
      </c>
      <c r="P3338" s="168">
        <f>IF(P$2=$A3338,Data!M349,0)</f>
        <v>0</v>
      </c>
      <c r="Q3338" s="168">
        <f>IF(Q$2=$A3338,Data!N349,0)</f>
        <v>0</v>
      </c>
      <c r="R3338" s="169">
        <f>IF(R$2=$A3338,Data!O349,0)</f>
        <v>0</v>
      </c>
      <c r="S3338" s="169">
        <f>IF(S$2=$A3338,Data!P349,0)</f>
        <v>0</v>
      </c>
      <c r="T3338" s="169">
        <f>IF(T$2=$A3338,Data!Q349,0)</f>
        <v>0</v>
      </c>
      <c r="U3338" s="169">
        <f>IF(U$2=$A3338,Data!R349,0)</f>
        <v>0</v>
      </c>
      <c r="V3338" s="169">
        <f>IF(V$2=$A3338,Data!S349,0)</f>
        <v>0</v>
      </c>
      <c r="W3338" s="169">
        <f>IF(W$2=$A3338,Data!T349,0)</f>
        <v>0</v>
      </c>
      <c r="X3338" s="169">
        <f>IF(X$2=$A3338,Data!U349,0)</f>
        <v>0</v>
      </c>
      <c r="Y3338" s="169">
        <f>IF(Y$2=$A3338,Data!V349,0)</f>
        <v>0</v>
      </c>
      <c r="Z3338" s="169">
        <f>IF(Z$2=$A3338,Data!W349,0)</f>
        <v>0</v>
      </c>
      <c r="AA3338" s="169">
        <f>IF(AA$2=$A3338,Data!X349,0)</f>
        <v>0</v>
      </c>
      <c r="AB3338" s="169">
        <f>IF(AB$2=$A3338,Data!Y349,0)</f>
        <v>0</v>
      </c>
      <c r="AC3338" s="169">
        <f>IF(AC$2=$A3338,Data!Z349,0)</f>
        <v>0</v>
      </c>
      <c r="AD3338" s="170">
        <f>IF(AD$2=$A3338,Data!AA349,0)</f>
        <v>0</v>
      </c>
      <c r="AE3338" s="171">
        <f>IF(AE$2=$A3338,Data!AB349,0)</f>
        <v>0</v>
      </c>
      <c r="AF3338" s="170">
        <f>IF(AF$2=$A3338,Data!AC349,0)</f>
        <v>0</v>
      </c>
      <c r="AG3338" s="171">
        <f>IF(AG$2=$A3338,Data!AD349,0)</f>
        <v>0</v>
      </c>
      <c r="AH3338" s="170">
        <f>IF(AH$2=$A3338,Data!AE349,0)</f>
        <v>0</v>
      </c>
      <c r="AI3338" s="171">
        <f>IF(AI$2=$A3338,Data!AF349,0)</f>
        <v>0</v>
      </c>
      <c r="AJ3338" s="170">
        <f>IF(AJ$2=$A3338,Data!AG349,0)</f>
        <v>0</v>
      </c>
      <c r="AK3338" s="171">
        <f>IF(AK$2=$A3338,Data!AH349,0)</f>
        <v>0</v>
      </c>
      <c r="AL3338" s="170">
        <f>IF(AL$2=$A3338,Data!AI349,0)</f>
        <v>0</v>
      </c>
      <c r="AM3338" t="str">
        <f t="shared" si="104"/>
        <v>EA</v>
      </c>
      <c r="AN3338" t="e">
        <f>+INDEX(Validation!$D$4:$D$250,MATCH(Merge!B3338,Validation!$E$4:$E$250,0))</f>
        <v>#N/A</v>
      </c>
      <c r="AO3338" s="172">
        <f t="shared" si="105"/>
        <v>0</v>
      </c>
    </row>
    <row r="3339" spans="1:41" ht="15" x14ac:dyDescent="0.25">
      <c r="A3339">
        <f>Inputs!$H$18</f>
        <v>8</v>
      </c>
      <c r="B3339" t="str">
        <f>Inputs!$D$4</f>
        <v>Select Agency…</v>
      </c>
      <c r="C3339" s="166" t="str">
        <f>Inputs!$I$6</f>
        <v>(insert code)</v>
      </c>
      <c r="D3339" t="str">
        <f>IFERROR(INDEX(Inputs!$I$11:$I$19,MATCH(A3339,Inputs!$H$11:$H$19)),"")</f>
        <v>(insert code)</v>
      </c>
      <c r="E3339" t="s">
        <v>942</v>
      </c>
      <c r="F3339" s="168">
        <f>IF(F$2=$A3339,Data!C350,0)</f>
        <v>0</v>
      </c>
      <c r="G3339" s="168">
        <f>IF(G$2=$A3339,Data!D350,0)</f>
        <v>0</v>
      </c>
      <c r="H3339" s="168">
        <f>IF(H$2=$A3339,Data!E350,0)</f>
        <v>0</v>
      </c>
      <c r="I3339" s="168">
        <f>IF(I$2=$A3339,Data!F350,0)</f>
        <v>0</v>
      </c>
      <c r="J3339" s="168">
        <f>IF(J$2=$A3339,Data!G350,0)</f>
        <v>0</v>
      </c>
      <c r="K3339" s="168">
        <f>IF(K$2=$A3339,Data!H350,0)</f>
        <v>0</v>
      </c>
      <c r="L3339" s="168">
        <f>IF(L$2=$A3339,Data!I350,0)</f>
        <v>0</v>
      </c>
      <c r="M3339" s="168">
        <f>IF(M$2=$A3339,Data!J350,0)</f>
        <v>0</v>
      </c>
      <c r="N3339" s="168">
        <f>IF(N$2=$A3339,Data!K350,0)</f>
        <v>0</v>
      </c>
      <c r="O3339" s="168">
        <f>IF(O$2=$A3339,Data!L350,0)</f>
        <v>0</v>
      </c>
      <c r="P3339" s="168">
        <f>IF(P$2=$A3339,Data!M350,0)</f>
        <v>0</v>
      </c>
      <c r="Q3339" s="168">
        <f>IF(Q$2=$A3339,Data!N350,0)</f>
        <v>0</v>
      </c>
      <c r="R3339" s="169">
        <f>IF(R$2=$A3339,Data!O350,0)</f>
        <v>0</v>
      </c>
      <c r="S3339" s="169">
        <f>IF(S$2=$A3339,Data!P350,0)</f>
        <v>0</v>
      </c>
      <c r="T3339" s="169">
        <f>IF(T$2=$A3339,Data!Q350,0)</f>
        <v>0</v>
      </c>
      <c r="U3339" s="169">
        <f>IF(U$2=$A3339,Data!R350,0)</f>
        <v>0</v>
      </c>
      <c r="V3339" s="169">
        <f>IF(V$2=$A3339,Data!S350,0)</f>
        <v>0</v>
      </c>
      <c r="W3339" s="169">
        <f>IF(W$2=$A3339,Data!T350,0)</f>
        <v>0</v>
      </c>
      <c r="X3339" s="169">
        <f>IF(X$2=$A3339,Data!U350,0)</f>
        <v>0</v>
      </c>
      <c r="Y3339" s="169">
        <f>IF(Y$2=$A3339,Data!V350,0)</f>
        <v>0</v>
      </c>
      <c r="Z3339" s="169">
        <f>IF(Z$2=$A3339,Data!W350,0)</f>
        <v>0</v>
      </c>
      <c r="AA3339" s="169">
        <f>IF(AA$2=$A3339,Data!X350,0)</f>
        <v>0</v>
      </c>
      <c r="AB3339" s="169">
        <f>IF(AB$2=$A3339,Data!Y350,0)</f>
        <v>0</v>
      </c>
      <c r="AC3339" s="169">
        <f>IF(AC$2=$A3339,Data!Z350,0)</f>
        <v>0</v>
      </c>
      <c r="AD3339" s="170">
        <f>IF(AD$2=$A3339,Data!AA350,0)</f>
        <v>0</v>
      </c>
      <c r="AE3339" s="171">
        <f>IF(AE$2=$A3339,Data!AB350,0)</f>
        <v>0</v>
      </c>
      <c r="AF3339" s="170">
        <f>IF(AF$2=$A3339,Data!AC350,0)</f>
        <v>0</v>
      </c>
      <c r="AG3339" s="171">
        <f>IF(AG$2=$A3339,Data!AD350,0)</f>
        <v>0</v>
      </c>
      <c r="AH3339" s="170">
        <f>IF(AH$2=$A3339,Data!AE350,0)</f>
        <v>0</v>
      </c>
      <c r="AI3339" s="171">
        <f>IF(AI$2=$A3339,Data!AF350,0)</f>
        <v>0</v>
      </c>
      <c r="AJ3339" s="170">
        <f>IF(AJ$2=$A3339,Data!AG350,0)</f>
        <v>0</v>
      </c>
      <c r="AK3339" s="171">
        <f>IF(AK$2=$A3339,Data!AH350,0)</f>
        <v>0</v>
      </c>
      <c r="AL3339" s="170">
        <f>IF(AL$2=$A3339,Data!AI350,0)</f>
        <v>0</v>
      </c>
      <c r="AM3339" t="str">
        <f t="shared" si="104"/>
        <v>EA</v>
      </c>
      <c r="AN3339" t="e">
        <f>+INDEX(Validation!$D$4:$D$250,MATCH(Merge!B3339,Validation!$E$4:$E$250,0))</f>
        <v>#N/A</v>
      </c>
      <c r="AO3339" s="172">
        <f t="shared" si="105"/>
        <v>0</v>
      </c>
    </row>
    <row r="3340" spans="1:41" ht="15" x14ac:dyDescent="0.25">
      <c r="A3340">
        <f>Inputs!$H$18</f>
        <v>8</v>
      </c>
      <c r="B3340" t="str">
        <f>Inputs!$D$4</f>
        <v>Select Agency…</v>
      </c>
      <c r="C3340" s="166" t="str">
        <f>Inputs!$I$6</f>
        <v>(insert code)</v>
      </c>
      <c r="D3340" t="str">
        <f>IFERROR(INDEX(Inputs!$I$11:$I$19,MATCH(A3340,Inputs!$H$11:$H$19)),"")</f>
        <v>(insert code)</v>
      </c>
      <c r="E3340" t="s">
        <v>942</v>
      </c>
      <c r="F3340" s="168">
        <f>IF(F$2=$A3340,Data!C351,0)</f>
        <v>0</v>
      </c>
      <c r="G3340" s="168">
        <f>IF(G$2=$A3340,Data!D351,0)</f>
        <v>0</v>
      </c>
      <c r="H3340" s="168">
        <f>IF(H$2=$A3340,Data!E351,0)</f>
        <v>0</v>
      </c>
      <c r="I3340" s="168">
        <f>IF(I$2=$A3340,Data!F351,0)</f>
        <v>0</v>
      </c>
      <c r="J3340" s="168">
        <f>IF(J$2=$A3340,Data!G351,0)</f>
        <v>0</v>
      </c>
      <c r="K3340" s="168">
        <f>IF(K$2=$A3340,Data!H351,0)</f>
        <v>0</v>
      </c>
      <c r="L3340" s="168">
        <f>IF(L$2=$A3340,Data!I351,0)</f>
        <v>0</v>
      </c>
      <c r="M3340" s="168">
        <f>IF(M$2=$A3340,Data!J351,0)</f>
        <v>0</v>
      </c>
      <c r="N3340" s="168">
        <f>IF(N$2=$A3340,Data!K351,0)</f>
        <v>0</v>
      </c>
      <c r="O3340" s="168">
        <f>IF(O$2=$A3340,Data!L351,0)</f>
        <v>0</v>
      </c>
      <c r="P3340" s="168">
        <f>IF(P$2=$A3340,Data!M351,0)</f>
        <v>0</v>
      </c>
      <c r="Q3340" s="168">
        <f>IF(Q$2=$A3340,Data!N351,0)</f>
        <v>0</v>
      </c>
      <c r="R3340" s="169">
        <f>IF(R$2=$A3340,Data!O351,0)</f>
        <v>0</v>
      </c>
      <c r="S3340" s="169">
        <f>IF(S$2=$A3340,Data!P351,0)</f>
        <v>0</v>
      </c>
      <c r="T3340" s="169">
        <f>IF(T$2=$A3340,Data!Q351,0)</f>
        <v>0</v>
      </c>
      <c r="U3340" s="169">
        <f>IF(U$2=$A3340,Data!R351,0)</f>
        <v>0</v>
      </c>
      <c r="V3340" s="169">
        <f>IF(V$2=$A3340,Data!S351,0)</f>
        <v>0</v>
      </c>
      <c r="W3340" s="169">
        <f>IF(W$2=$A3340,Data!T351,0)</f>
        <v>0</v>
      </c>
      <c r="X3340" s="169">
        <f>IF(X$2=$A3340,Data!U351,0)</f>
        <v>0</v>
      </c>
      <c r="Y3340" s="169">
        <f>IF(Y$2=$A3340,Data!V351,0)</f>
        <v>0</v>
      </c>
      <c r="Z3340" s="169">
        <f>IF(Z$2=$A3340,Data!W351,0)</f>
        <v>0</v>
      </c>
      <c r="AA3340" s="169">
        <f>IF(AA$2=$A3340,Data!X351,0)</f>
        <v>0</v>
      </c>
      <c r="AB3340" s="169">
        <f>IF(AB$2=$A3340,Data!Y351,0)</f>
        <v>0</v>
      </c>
      <c r="AC3340" s="169">
        <f>IF(AC$2=$A3340,Data!Z351,0)</f>
        <v>0</v>
      </c>
      <c r="AD3340" s="170">
        <f>IF(AD$2=$A3340,Data!AA351,0)</f>
        <v>0</v>
      </c>
      <c r="AE3340" s="171">
        <f>IF(AE$2=$A3340,Data!AB351,0)</f>
        <v>0</v>
      </c>
      <c r="AF3340" s="170">
        <f>IF(AF$2=$A3340,Data!AC351,0)</f>
        <v>0</v>
      </c>
      <c r="AG3340" s="171">
        <f>IF(AG$2=$A3340,Data!AD351,0)</f>
        <v>0</v>
      </c>
      <c r="AH3340" s="170">
        <f>IF(AH$2=$A3340,Data!AE351,0)</f>
        <v>0</v>
      </c>
      <c r="AI3340" s="171">
        <f>IF(AI$2=$A3340,Data!AF351,0)</f>
        <v>0</v>
      </c>
      <c r="AJ3340" s="170">
        <f>IF(AJ$2=$A3340,Data!AG351,0)</f>
        <v>0</v>
      </c>
      <c r="AK3340" s="171">
        <f>IF(AK$2=$A3340,Data!AH351,0)</f>
        <v>0</v>
      </c>
      <c r="AL3340" s="170">
        <f>IF(AL$2=$A3340,Data!AI351,0)</f>
        <v>0</v>
      </c>
      <c r="AM3340" t="str">
        <f t="shared" si="104"/>
        <v>EA</v>
      </c>
      <c r="AN3340" t="e">
        <f>+INDEX(Validation!$D$4:$D$250,MATCH(Merge!B3340,Validation!$E$4:$E$250,0))</f>
        <v>#N/A</v>
      </c>
      <c r="AO3340" s="172">
        <f t="shared" si="105"/>
        <v>0</v>
      </c>
    </row>
    <row r="3341" spans="1:41" ht="15" x14ac:dyDescent="0.25">
      <c r="A3341">
        <f>Inputs!$H$18</f>
        <v>8</v>
      </c>
      <c r="B3341" t="str">
        <f>Inputs!$D$4</f>
        <v>Select Agency…</v>
      </c>
      <c r="C3341" s="166" t="str">
        <f>Inputs!$I$6</f>
        <v>(insert code)</v>
      </c>
      <c r="D3341" t="str">
        <f>IFERROR(INDEX(Inputs!$I$11:$I$19,MATCH(A3341,Inputs!$H$11:$H$19)),"")</f>
        <v>(insert code)</v>
      </c>
      <c r="E3341" t="s">
        <v>942</v>
      </c>
      <c r="F3341" s="168">
        <f>IF(F$2=$A3341,Data!C352,0)</f>
        <v>0</v>
      </c>
      <c r="G3341" s="168">
        <f>IF(G$2=$A3341,Data!D352,0)</f>
        <v>0</v>
      </c>
      <c r="H3341" s="168">
        <f>IF(H$2=$A3341,Data!E352,0)</f>
        <v>0</v>
      </c>
      <c r="I3341" s="168">
        <f>IF(I$2=$A3341,Data!F352,0)</f>
        <v>0</v>
      </c>
      <c r="J3341" s="168">
        <f>IF(J$2=$A3341,Data!G352,0)</f>
        <v>0</v>
      </c>
      <c r="K3341" s="168">
        <f>IF(K$2=$A3341,Data!H352,0)</f>
        <v>0</v>
      </c>
      <c r="L3341" s="168">
        <f>IF(L$2=$A3341,Data!I352,0)</f>
        <v>0</v>
      </c>
      <c r="M3341" s="168">
        <f>IF(M$2=$A3341,Data!J352,0)</f>
        <v>0</v>
      </c>
      <c r="N3341" s="168">
        <f>IF(N$2=$A3341,Data!K352,0)</f>
        <v>0</v>
      </c>
      <c r="O3341" s="168">
        <f>IF(O$2=$A3341,Data!L352,0)</f>
        <v>0</v>
      </c>
      <c r="P3341" s="168">
        <f>IF(P$2=$A3341,Data!M352,0)</f>
        <v>0</v>
      </c>
      <c r="Q3341" s="168">
        <f>IF(Q$2=$A3341,Data!N352,0)</f>
        <v>0</v>
      </c>
      <c r="R3341" s="169">
        <f>IF(R$2=$A3341,Data!O352,0)</f>
        <v>0</v>
      </c>
      <c r="S3341" s="169">
        <f>IF(S$2=$A3341,Data!P352,0)</f>
        <v>0</v>
      </c>
      <c r="T3341" s="169">
        <f>IF(T$2=$A3341,Data!Q352,0)</f>
        <v>0</v>
      </c>
      <c r="U3341" s="169">
        <f>IF(U$2=$A3341,Data!R352,0)</f>
        <v>0</v>
      </c>
      <c r="V3341" s="169">
        <f>IF(V$2=$A3341,Data!S352,0)</f>
        <v>0</v>
      </c>
      <c r="W3341" s="169">
        <f>IF(W$2=$A3341,Data!T352,0)</f>
        <v>0</v>
      </c>
      <c r="X3341" s="169">
        <f>IF(X$2=$A3341,Data!U352,0)</f>
        <v>0</v>
      </c>
      <c r="Y3341" s="169">
        <f>IF(Y$2=$A3341,Data!V352,0)</f>
        <v>0</v>
      </c>
      <c r="Z3341" s="169">
        <f>IF(Z$2=$A3341,Data!W352,0)</f>
        <v>0</v>
      </c>
      <c r="AA3341" s="169">
        <f>IF(AA$2=$A3341,Data!X352,0)</f>
        <v>0</v>
      </c>
      <c r="AB3341" s="169">
        <f>IF(AB$2=$A3341,Data!Y352,0)</f>
        <v>0</v>
      </c>
      <c r="AC3341" s="169">
        <f>IF(AC$2=$A3341,Data!Z352,0)</f>
        <v>0</v>
      </c>
      <c r="AD3341" s="170">
        <f>IF(AD$2=$A3341,Data!AA352,0)</f>
        <v>0</v>
      </c>
      <c r="AE3341" s="171">
        <f>IF(AE$2=$A3341,Data!AB352,0)</f>
        <v>0</v>
      </c>
      <c r="AF3341" s="170">
        <f>IF(AF$2=$A3341,Data!AC352,0)</f>
        <v>0</v>
      </c>
      <c r="AG3341" s="171">
        <f>IF(AG$2=$A3341,Data!AD352,0)</f>
        <v>0</v>
      </c>
      <c r="AH3341" s="170">
        <f>IF(AH$2=$A3341,Data!AE352,0)</f>
        <v>0</v>
      </c>
      <c r="AI3341" s="171">
        <f>IF(AI$2=$A3341,Data!AF352,0)</f>
        <v>0</v>
      </c>
      <c r="AJ3341" s="170">
        <f>IF(AJ$2=$A3341,Data!AG352,0)</f>
        <v>0</v>
      </c>
      <c r="AK3341" s="171">
        <f>IF(AK$2=$A3341,Data!AH352,0)</f>
        <v>0</v>
      </c>
      <c r="AL3341" s="170">
        <f>IF(AL$2=$A3341,Data!AI352,0)</f>
        <v>0</v>
      </c>
      <c r="AM3341" t="str">
        <f t="shared" si="104"/>
        <v>EA</v>
      </c>
      <c r="AN3341" t="e">
        <f>+INDEX(Validation!$D$4:$D$250,MATCH(Merge!B3341,Validation!$E$4:$E$250,0))</f>
        <v>#N/A</v>
      </c>
      <c r="AO3341" s="172">
        <f t="shared" si="105"/>
        <v>0</v>
      </c>
    </row>
    <row r="3342" spans="1:41" ht="15" x14ac:dyDescent="0.25">
      <c r="A3342">
        <f>Inputs!$H$18</f>
        <v>8</v>
      </c>
      <c r="B3342" t="str">
        <f>Inputs!$D$4</f>
        <v>Select Agency…</v>
      </c>
      <c r="C3342" s="166" t="str">
        <f>Inputs!$I$6</f>
        <v>(insert code)</v>
      </c>
      <c r="D3342" t="str">
        <f>IFERROR(INDEX(Inputs!$I$11:$I$19,MATCH(A3342,Inputs!$H$11:$H$19)),"")</f>
        <v>(insert code)</v>
      </c>
      <c r="E3342" t="s">
        <v>942</v>
      </c>
      <c r="F3342" s="168">
        <f>IF(F$2=$A3342,Data!C353,0)</f>
        <v>0</v>
      </c>
      <c r="G3342" s="168">
        <f>IF(G$2=$A3342,Data!D353,0)</f>
        <v>0</v>
      </c>
      <c r="H3342" s="168">
        <f>IF(H$2=$A3342,Data!E353,0)</f>
        <v>0</v>
      </c>
      <c r="I3342" s="168">
        <f>IF(I$2=$A3342,Data!F353,0)</f>
        <v>0</v>
      </c>
      <c r="J3342" s="168">
        <f>IF(J$2=$A3342,Data!G353,0)</f>
        <v>0</v>
      </c>
      <c r="K3342" s="168">
        <f>IF(K$2=$A3342,Data!H353,0)</f>
        <v>0</v>
      </c>
      <c r="L3342" s="168">
        <f>IF(L$2=$A3342,Data!I353,0)</f>
        <v>0</v>
      </c>
      <c r="M3342" s="168">
        <f>IF(M$2=$A3342,Data!J353,0)</f>
        <v>0</v>
      </c>
      <c r="N3342" s="168">
        <f>IF(N$2=$A3342,Data!K353,0)</f>
        <v>0</v>
      </c>
      <c r="O3342" s="168">
        <f>IF(O$2=$A3342,Data!L353,0)</f>
        <v>0</v>
      </c>
      <c r="P3342" s="168">
        <f>IF(P$2=$A3342,Data!M353,0)</f>
        <v>0</v>
      </c>
      <c r="Q3342" s="168">
        <f>IF(Q$2=$A3342,Data!N353,0)</f>
        <v>0</v>
      </c>
      <c r="R3342" s="169">
        <f>IF(R$2=$A3342,Data!O353,0)</f>
        <v>0</v>
      </c>
      <c r="S3342" s="169">
        <f>IF(S$2=$A3342,Data!P353,0)</f>
        <v>0</v>
      </c>
      <c r="T3342" s="169">
        <f>IF(T$2=$A3342,Data!Q353,0)</f>
        <v>0</v>
      </c>
      <c r="U3342" s="169">
        <f>IF(U$2=$A3342,Data!R353,0)</f>
        <v>0</v>
      </c>
      <c r="V3342" s="169">
        <f>IF(V$2=$A3342,Data!S353,0)</f>
        <v>0</v>
      </c>
      <c r="W3342" s="169">
        <f>IF(W$2=$A3342,Data!T353,0)</f>
        <v>0</v>
      </c>
      <c r="X3342" s="169">
        <f>IF(X$2=$A3342,Data!U353,0)</f>
        <v>0</v>
      </c>
      <c r="Y3342" s="169">
        <f>IF(Y$2=$A3342,Data!V353,0)</f>
        <v>0</v>
      </c>
      <c r="Z3342" s="169">
        <f>IF(Z$2=$A3342,Data!W353,0)</f>
        <v>0</v>
      </c>
      <c r="AA3342" s="169">
        <f>IF(AA$2=$A3342,Data!X353,0)</f>
        <v>0</v>
      </c>
      <c r="AB3342" s="169">
        <f>IF(AB$2=$A3342,Data!Y353,0)</f>
        <v>0</v>
      </c>
      <c r="AC3342" s="169">
        <f>IF(AC$2=$A3342,Data!Z353,0)</f>
        <v>0</v>
      </c>
      <c r="AD3342" s="170">
        <f>IF(AD$2=$A3342,Data!AA353,0)</f>
        <v>0</v>
      </c>
      <c r="AE3342" s="171">
        <f>IF(AE$2=$A3342,Data!AB353,0)</f>
        <v>0</v>
      </c>
      <c r="AF3342" s="170">
        <f>IF(AF$2=$A3342,Data!AC353,0)</f>
        <v>0</v>
      </c>
      <c r="AG3342" s="171">
        <f>IF(AG$2=$A3342,Data!AD353,0)</f>
        <v>0</v>
      </c>
      <c r="AH3342" s="170">
        <f>IF(AH$2=$A3342,Data!AE353,0)</f>
        <v>0</v>
      </c>
      <c r="AI3342" s="171">
        <f>IF(AI$2=$A3342,Data!AF353,0)</f>
        <v>0</v>
      </c>
      <c r="AJ3342" s="170">
        <f>IF(AJ$2=$A3342,Data!AG353,0)</f>
        <v>0</v>
      </c>
      <c r="AK3342" s="171">
        <f>IF(AK$2=$A3342,Data!AH353,0)</f>
        <v>0</v>
      </c>
      <c r="AL3342" s="170">
        <f>IF(AL$2=$A3342,Data!AI353,0)</f>
        <v>0</v>
      </c>
      <c r="AM3342" t="str">
        <f t="shared" si="104"/>
        <v>EA</v>
      </c>
      <c r="AN3342" t="e">
        <f>+INDEX(Validation!$D$4:$D$250,MATCH(Merge!B3342,Validation!$E$4:$E$250,0))</f>
        <v>#N/A</v>
      </c>
      <c r="AO3342" s="172">
        <f t="shared" si="105"/>
        <v>0</v>
      </c>
    </row>
    <row r="3343" spans="1:41" ht="15" x14ac:dyDescent="0.25">
      <c r="A3343">
        <f>Inputs!$H$18</f>
        <v>8</v>
      </c>
      <c r="B3343" t="str">
        <f>Inputs!$D$4</f>
        <v>Select Agency…</v>
      </c>
      <c r="C3343" s="166" t="str">
        <f>Inputs!$I$6</f>
        <v>(insert code)</v>
      </c>
      <c r="D3343" t="str">
        <f>IFERROR(INDEX(Inputs!$I$11:$I$19,MATCH(A3343,Inputs!$H$11:$H$19)),"")</f>
        <v>(insert code)</v>
      </c>
      <c r="E3343" t="s">
        <v>942</v>
      </c>
      <c r="F3343" s="168">
        <f>IF(F$2=$A3343,Data!C354,0)</f>
        <v>0</v>
      </c>
      <c r="G3343" s="168">
        <f>IF(G$2=$A3343,Data!D354,0)</f>
        <v>0</v>
      </c>
      <c r="H3343" s="168">
        <f>IF(H$2=$A3343,Data!E354,0)</f>
        <v>0</v>
      </c>
      <c r="I3343" s="168">
        <f>IF(I$2=$A3343,Data!F354,0)</f>
        <v>0</v>
      </c>
      <c r="J3343" s="168">
        <f>IF(J$2=$A3343,Data!G354,0)</f>
        <v>0</v>
      </c>
      <c r="K3343" s="168">
        <f>IF(K$2=$A3343,Data!H354,0)</f>
        <v>0</v>
      </c>
      <c r="L3343" s="168">
        <f>IF(L$2=$A3343,Data!I354,0)</f>
        <v>0</v>
      </c>
      <c r="M3343" s="168">
        <f>IF(M$2=$A3343,Data!J354,0)</f>
        <v>0</v>
      </c>
      <c r="N3343" s="168">
        <f>IF(N$2=$A3343,Data!K354,0)</f>
        <v>0</v>
      </c>
      <c r="O3343" s="168">
        <f>IF(O$2=$A3343,Data!L354,0)</f>
        <v>0</v>
      </c>
      <c r="P3343" s="168">
        <f>IF(P$2=$A3343,Data!M354,0)</f>
        <v>0</v>
      </c>
      <c r="Q3343" s="168">
        <f>IF(Q$2=$A3343,Data!N354,0)</f>
        <v>0</v>
      </c>
      <c r="R3343" s="169">
        <f>IF(R$2=$A3343,Data!O354,0)</f>
        <v>0</v>
      </c>
      <c r="S3343" s="169">
        <f>IF(S$2=$A3343,Data!P354,0)</f>
        <v>0</v>
      </c>
      <c r="T3343" s="169">
        <f>IF(T$2=$A3343,Data!Q354,0)</f>
        <v>0</v>
      </c>
      <c r="U3343" s="169">
        <f>IF(U$2=$A3343,Data!R354,0)</f>
        <v>0</v>
      </c>
      <c r="V3343" s="169">
        <f>IF(V$2=$A3343,Data!S354,0)</f>
        <v>0</v>
      </c>
      <c r="W3343" s="169">
        <f>IF(W$2=$A3343,Data!T354,0)</f>
        <v>0</v>
      </c>
      <c r="X3343" s="169">
        <f>IF(X$2=$A3343,Data!U354,0)</f>
        <v>0</v>
      </c>
      <c r="Y3343" s="169">
        <f>IF(Y$2=$A3343,Data!V354,0)</f>
        <v>0</v>
      </c>
      <c r="Z3343" s="169">
        <f>IF(Z$2=$A3343,Data!W354,0)</f>
        <v>0</v>
      </c>
      <c r="AA3343" s="169">
        <f>IF(AA$2=$A3343,Data!X354,0)</f>
        <v>0</v>
      </c>
      <c r="AB3343" s="169">
        <f>IF(AB$2=$A3343,Data!Y354,0)</f>
        <v>0</v>
      </c>
      <c r="AC3343" s="169">
        <f>IF(AC$2=$A3343,Data!Z354,0)</f>
        <v>0</v>
      </c>
      <c r="AD3343" s="170">
        <f>IF(AD$2=$A3343,Data!AA354,0)</f>
        <v>0</v>
      </c>
      <c r="AE3343" s="171">
        <f>IF(AE$2=$A3343,Data!AB354,0)</f>
        <v>0</v>
      </c>
      <c r="AF3343" s="170">
        <f>IF(AF$2=$A3343,Data!AC354,0)</f>
        <v>0</v>
      </c>
      <c r="AG3343" s="171">
        <f>IF(AG$2=$A3343,Data!AD354,0)</f>
        <v>0</v>
      </c>
      <c r="AH3343" s="170">
        <f>IF(AH$2=$A3343,Data!AE354,0)</f>
        <v>0</v>
      </c>
      <c r="AI3343" s="171">
        <f>IF(AI$2=$A3343,Data!AF354,0)</f>
        <v>0</v>
      </c>
      <c r="AJ3343" s="170">
        <f>IF(AJ$2=$A3343,Data!AG354,0)</f>
        <v>0</v>
      </c>
      <c r="AK3343" s="171">
        <f>IF(AK$2=$A3343,Data!AH354,0)</f>
        <v>0</v>
      </c>
      <c r="AL3343" s="170">
        <f>IF(AL$2=$A3343,Data!AI354,0)</f>
        <v>0</v>
      </c>
      <c r="AM3343" t="str">
        <f t="shared" si="104"/>
        <v>EA</v>
      </c>
      <c r="AN3343" t="e">
        <f>+INDEX(Validation!$D$4:$D$250,MATCH(Merge!B3343,Validation!$E$4:$E$250,0))</f>
        <v>#N/A</v>
      </c>
      <c r="AO3343" s="172">
        <f t="shared" si="105"/>
        <v>0</v>
      </c>
    </row>
    <row r="3344" spans="1:41" ht="15" x14ac:dyDescent="0.25">
      <c r="A3344">
        <f>Inputs!$H$18</f>
        <v>8</v>
      </c>
      <c r="B3344" t="str">
        <f>Inputs!$D$4</f>
        <v>Select Agency…</v>
      </c>
      <c r="C3344" s="166" t="str">
        <f>Inputs!$I$6</f>
        <v>(insert code)</v>
      </c>
      <c r="D3344" t="str">
        <f>IFERROR(INDEX(Inputs!$I$11:$I$19,MATCH(A3344,Inputs!$H$11:$H$19)),"")</f>
        <v>(insert code)</v>
      </c>
      <c r="E3344" t="s">
        <v>942</v>
      </c>
      <c r="F3344" s="168">
        <f>IF(F$2=$A3344,Data!C355,0)</f>
        <v>0</v>
      </c>
      <c r="G3344" s="168">
        <f>IF(G$2=$A3344,Data!D355,0)</f>
        <v>0</v>
      </c>
      <c r="H3344" s="168">
        <f>IF(H$2=$A3344,Data!E355,0)</f>
        <v>0</v>
      </c>
      <c r="I3344" s="168">
        <f>IF(I$2=$A3344,Data!F355,0)</f>
        <v>0</v>
      </c>
      <c r="J3344" s="168">
        <f>IF(J$2=$A3344,Data!G355,0)</f>
        <v>0</v>
      </c>
      <c r="K3344" s="168">
        <f>IF(K$2=$A3344,Data!H355,0)</f>
        <v>0</v>
      </c>
      <c r="L3344" s="168">
        <f>IF(L$2=$A3344,Data!I355,0)</f>
        <v>0</v>
      </c>
      <c r="M3344" s="168">
        <f>IF(M$2=$A3344,Data!J355,0)</f>
        <v>0</v>
      </c>
      <c r="N3344" s="168">
        <f>IF(N$2=$A3344,Data!K355,0)</f>
        <v>0</v>
      </c>
      <c r="O3344" s="168">
        <f>IF(O$2=$A3344,Data!L355,0)</f>
        <v>0</v>
      </c>
      <c r="P3344" s="168">
        <f>IF(P$2=$A3344,Data!M355,0)</f>
        <v>0</v>
      </c>
      <c r="Q3344" s="168">
        <f>IF(Q$2=$A3344,Data!N355,0)</f>
        <v>0</v>
      </c>
      <c r="R3344" s="169">
        <f>IF(R$2=$A3344,Data!O355,0)</f>
        <v>0</v>
      </c>
      <c r="S3344" s="169">
        <f>IF(S$2=$A3344,Data!P355,0)</f>
        <v>0</v>
      </c>
      <c r="T3344" s="169">
        <f>IF(T$2=$A3344,Data!Q355,0)</f>
        <v>0</v>
      </c>
      <c r="U3344" s="169">
        <f>IF(U$2=$A3344,Data!R355,0)</f>
        <v>0</v>
      </c>
      <c r="V3344" s="169">
        <f>IF(V$2=$A3344,Data!S355,0)</f>
        <v>0</v>
      </c>
      <c r="W3344" s="169">
        <f>IF(W$2=$A3344,Data!T355,0)</f>
        <v>0</v>
      </c>
      <c r="X3344" s="169">
        <f>IF(X$2=$A3344,Data!U355,0)</f>
        <v>0</v>
      </c>
      <c r="Y3344" s="169">
        <f>IF(Y$2=$A3344,Data!V355,0)</f>
        <v>0</v>
      </c>
      <c r="Z3344" s="169">
        <f>IF(Z$2=$A3344,Data!W355,0)</f>
        <v>0</v>
      </c>
      <c r="AA3344" s="169">
        <f>IF(AA$2=$A3344,Data!X355,0)</f>
        <v>0</v>
      </c>
      <c r="AB3344" s="169">
        <f>IF(AB$2=$A3344,Data!Y355,0)</f>
        <v>0</v>
      </c>
      <c r="AC3344" s="169">
        <f>IF(AC$2=$A3344,Data!Z355,0)</f>
        <v>0</v>
      </c>
      <c r="AD3344" s="170">
        <f>IF(AD$2=$A3344,Data!AA355,0)</f>
        <v>0</v>
      </c>
      <c r="AE3344" s="171">
        <f>IF(AE$2=$A3344,Data!AB355,0)</f>
        <v>0</v>
      </c>
      <c r="AF3344" s="170">
        <f>IF(AF$2=$A3344,Data!AC355,0)</f>
        <v>0</v>
      </c>
      <c r="AG3344" s="171">
        <f>IF(AG$2=$A3344,Data!AD355,0)</f>
        <v>0</v>
      </c>
      <c r="AH3344" s="170">
        <f>IF(AH$2=$A3344,Data!AE355,0)</f>
        <v>0</v>
      </c>
      <c r="AI3344" s="171">
        <f>IF(AI$2=$A3344,Data!AF355,0)</f>
        <v>0</v>
      </c>
      <c r="AJ3344" s="170">
        <f>IF(AJ$2=$A3344,Data!AG355,0)</f>
        <v>0</v>
      </c>
      <c r="AK3344" s="171">
        <f>IF(AK$2=$A3344,Data!AH355,0)</f>
        <v>0</v>
      </c>
      <c r="AL3344" s="170">
        <f>IF(AL$2=$A3344,Data!AI355,0)</f>
        <v>0</v>
      </c>
      <c r="AM3344" t="str">
        <f t="shared" si="104"/>
        <v>EA</v>
      </c>
      <c r="AN3344" t="e">
        <f>+INDEX(Validation!$D$4:$D$250,MATCH(Merge!B3344,Validation!$E$4:$E$250,0))</f>
        <v>#N/A</v>
      </c>
      <c r="AO3344" s="172">
        <f t="shared" si="105"/>
        <v>0</v>
      </c>
    </row>
    <row r="3345" spans="1:41" ht="15" x14ac:dyDescent="0.25">
      <c r="A3345">
        <f>Inputs!$H$18</f>
        <v>8</v>
      </c>
      <c r="B3345" t="str">
        <f>Inputs!$D$4</f>
        <v>Select Agency…</v>
      </c>
      <c r="C3345" s="166" t="str">
        <f>Inputs!$I$6</f>
        <v>(insert code)</v>
      </c>
      <c r="D3345" t="str">
        <f>IFERROR(INDEX(Inputs!$I$11:$I$19,MATCH(A3345,Inputs!$H$11:$H$19)),"")</f>
        <v>(insert code)</v>
      </c>
      <c r="E3345" t="s">
        <v>942</v>
      </c>
      <c r="F3345" s="168">
        <f>IF(F$2=$A3345,Data!C356,0)</f>
        <v>0</v>
      </c>
      <c r="G3345" s="168">
        <f>IF(G$2=$A3345,Data!D356,0)</f>
        <v>0</v>
      </c>
      <c r="H3345" s="168">
        <f>IF(H$2=$A3345,Data!E356,0)</f>
        <v>0</v>
      </c>
      <c r="I3345" s="168">
        <f>IF(I$2=$A3345,Data!F356,0)</f>
        <v>0</v>
      </c>
      <c r="J3345" s="168">
        <f>IF(J$2=$A3345,Data!G356,0)</f>
        <v>0</v>
      </c>
      <c r="K3345" s="168">
        <f>IF(K$2=$A3345,Data!H356,0)</f>
        <v>0</v>
      </c>
      <c r="L3345" s="168">
        <f>IF(L$2=$A3345,Data!I356,0)</f>
        <v>0</v>
      </c>
      <c r="M3345" s="168">
        <f>IF(M$2=$A3345,Data!J356,0)</f>
        <v>0</v>
      </c>
      <c r="N3345" s="168">
        <f>IF(N$2=$A3345,Data!K356,0)</f>
        <v>0</v>
      </c>
      <c r="O3345" s="168">
        <f>IF(O$2=$A3345,Data!L356,0)</f>
        <v>0</v>
      </c>
      <c r="P3345" s="168">
        <f>IF(P$2=$A3345,Data!M356,0)</f>
        <v>0</v>
      </c>
      <c r="Q3345" s="168">
        <f>IF(Q$2=$A3345,Data!N356,0)</f>
        <v>0</v>
      </c>
      <c r="R3345" s="169">
        <f>IF(R$2=$A3345,Data!O356,0)</f>
        <v>0</v>
      </c>
      <c r="S3345" s="169">
        <f>IF(S$2=$A3345,Data!P356,0)</f>
        <v>0</v>
      </c>
      <c r="T3345" s="169">
        <f>IF(T$2=$A3345,Data!Q356,0)</f>
        <v>0</v>
      </c>
      <c r="U3345" s="169">
        <f>IF(U$2=$A3345,Data!R356,0)</f>
        <v>0</v>
      </c>
      <c r="V3345" s="169">
        <f>IF(V$2=$A3345,Data!S356,0)</f>
        <v>0</v>
      </c>
      <c r="W3345" s="169">
        <f>IF(W$2=$A3345,Data!T356,0)</f>
        <v>0</v>
      </c>
      <c r="X3345" s="169">
        <f>IF(X$2=$A3345,Data!U356,0)</f>
        <v>0</v>
      </c>
      <c r="Y3345" s="169">
        <f>IF(Y$2=$A3345,Data!V356,0)</f>
        <v>0</v>
      </c>
      <c r="Z3345" s="169">
        <f>IF(Z$2=$A3345,Data!W356,0)</f>
        <v>0</v>
      </c>
      <c r="AA3345" s="169">
        <f>IF(AA$2=$A3345,Data!X356,0)</f>
        <v>0</v>
      </c>
      <c r="AB3345" s="169">
        <f>IF(AB$2=$A3345,Data!Y356,0)</f>
        <v>0</v>
      </c>
      <c r="AC3345" s="169">
        <f>IF(AC$2=$A3345,Data!Z356,0)</f>
        <v>0</v>
      </c>
      <c r="AD3345" s="170">
        <f>IF(AD$2=$A3345,Data!AA356,0)</f>
        <v>0</v>
      </c>
      <c r="AE3345" s="171">
        <f>IF(AE$2=$A3345,Data!AB356,0)</f>
        <v>0</v>
      </c>
      <c r="AF3345" s="170">
        <f>IF(AF$2=$A3345,Data!AC356,0)</f>
        <v>0</v>
      </c>
      <c r="AG3345" s="171">
        <f>IF(AG$2=$A3345,Data!AD356,0)</f>
        <v>0</v>
      </c>
      <c r="AH3345" s="170">
        <f>IF(AH$2=$A3345,Data!AE356,0)</f>
        <v>0</v>
      </c>
      <c r="AI3345" s="171">
        <f>IF(AI$2=$A3345,Data!AF356,0)</f>
        <v>0</v>
      </c>
      <c r="AJ3345" s="170">
        <f>IF(AJ$2=$A3345,Data!AG356,0)</f>
        <v>0</v>
      </c>
      <c r="AK3345" s="171">
        <f>IF(AK$2=$A3345,Data!AH356,0)</f>
        <v>0</v>
      </c>
      <c r="AL3345" s="170">
        <f>IF(AL$2=$A3345,Data!AI356,0)</f>
        <v>0</v>
      </c>
      <c r="AM3345" t="str">
        <f t="shared" si="104"/>
        <v>EA</v>
      </c>
      <c r="AN3345" t="e">
        <f>+INDEX(Validation!$D$4:$D$250,MATCH(Merge!B3345,Validation!$E$4:$E$250,0))</f>
        <v>#N/A</v>
      </c>
      <c r="AO3345" s="172">
        <f t="shared" si="105"/>
        <v>0</v>
      </c>
    </row>
    <row r="3346" spans="1:41" ht="15" x14ac:dyDescent="0.25">
      <c r="A3346">
        <f>Inputs!$H$18</f>
        <v>8</v>
      </c>
      <c r="B3346" t="str">
        <f>Inputs!$D$4</f>
        <v>Select Agency…</v>
      </c>
      <c r="C3346" s="166" t="str">
        <f>Inputs!$I$6</f>
        <v>(insert code)</v>
      </c>
      <c r="D3346" t="str">
        <f>IFERROR(INDEX(Inputs!$I$11:$I$19,MATCH(A3346,Inputs!$H$11:$H$19)),"")</f>
        <v>(insert code)</v>
      </c>
      <c r="E3346" t="s">
        <v>942</v>
      </c>
      <c r="F3346" s="168">
        <f>IF(F$2=$A3346,Data!C357,0)</f>
        <v>0</v>
      </c>
      <c r="G3346" s="168">
        <f>IF(G$2=$A3346,Data!D357,0)</f>
        <v>0</v>
      </c>
      <c r="H3346" s="168">
        <f>IF(H$2=$A3346,Data!E357,0)</f>
        <v>0</v>
      </c>
      <c r="I3346" s="168">
        <f>IF(I$2=$A3346,Data!F357,0)</f>
        <v>0</v>
      </c>
      <c r="J3346" s="168">
        <f>IF(J$2=$A3346,Data!G357,0)</f>
        <v>0</v>
      </c>
      <c r="K3346" s="168">
        <f>IF(K$2=$A3346,Data!H357,0)</f>
        <v>0</v>
      </c>
      <c r="L3346" s="168">
        <f>IF(L$2=$A3346,Data!I357,0)</f>
        <v>0</v>
      </c>
      <c r="M3346" s="168">
        <f>IF(M$2=$A3346,Data!J357,0)</f>
        <v>0</v>
      </c>
      <c r="N3346" s="168">
        <f>IF(N$2=$A3346,Data!K357,0)</f>
        <v>0</v>
      </c>
      <c r="O3346" s="168">
        <f>IF(O$2=$A3346,Data!L357,0)</f>
        <v>0</v>
      </c>
      <c r="P3346" s="168">
        <f>IF(P$2=$A3346,Data!M357,0)</f>
        <v>0</v>
      </c>
      <c r="Q3346" s="168">
        <f>IF(Q$2=$A3346,Data!N357,0)</f>
        <v>0</v>
      </c>
      <c r="R3346" s="169">
        <f>IF(R$2=$A3346,Data!O357,0)</f>
        <v>0</v>
      </c>
      <c r="S3346" s="169">
        <f>IF(S$2=$A3346,Data!P357,0)</f>
        <v>0</v>
      </c>
      <c r="T3346" s="169">
        <f>IF(T$2=$A3346,Data!Q357,0)</f>
        <v>0</v>
      </c>
      <c r="U3346" s="169">
        <f>IF(U$2=$A3346,Data!R357,0)</f>
        <v>0</v>
      </c>
      <c r="V3346" s="169">
        <f>IF(V$2=$A3346,Data!S357,0)</f>
        <v>0</v>
      </c>
      <c r="W3346" s="169">
        <f>IF(W$2=$A3346,Data!T357,0)</f>
        <v>0</v>
      </c>
      <c r="X3346" s="169">
        <f>IF(X$2=$A3346,Data!U357,0)</f>
        <v>0</v>
      </c>
      <c r="Y3346" s="169">
        <f>IF(Y$2=$A3346,Data!V357,0)</f>
        <v>0</v>
      </c>
      <c r="Z3346" s="169">
        <f>IF(Z$2=$A3346,Data!W357,0)</f>
        <v>0</v>
      </c>
      <c r="AA3346" s="169">
        <f>IF(AA$2=$A3346,Data!X357,0)</f>
        <v>0</v>
      </c>
      <c r="AB3346" s="169">
        <f>IF(AB$2=$A3346,Data!Y357,0)</f>
        <v>0</v>
      </c>
      <c r="AC3346" s="169">
        <f>IF(AC$2=$A3346,Data!Z357,0)</f>
        <v>0</v>
      </c>
      <c r="AD3346" s="170">
        <f>IF(AD$2=$A3346,Data!AA357,0)</f>
        <v>0</v>
      </c>
      <c r="AE3346" s="171">
        <f>IF(AE$2=$A3346,Data!AB357,0)</f>
        <v>0</v>
      </c>
      <c r="AF3346" s="170">
        <f>IF(AF$2=$A3346,Data!AC357,0)</f>
        <v>0</v>
      </c>
      <c r="AG3346" s="171">
        <f>IF(AG$2=$A3346,Data!AD357,0)</f>
        <v>0</v>
      </c>
      <c r="AH3346" s="170">
        <f>IF(AH$2=$A3346,Data!AE357,0)</f>
        <v>0</v>
      </c>
      <c r="AI3346" s="171">
        <f>IF(AI$2=$A3346,Data!AF357,0)</f>
        <v>0</v>
      </c>
      <c r="AJ3346" s="170">
        <f>IF(AJ$2=$A3346,Data!AG357,0)</f>
        <v>0</v>
      </c>
      <c r="AK3346" s="171">
        <f>IF(AK$2=$A3346,Data!AH357,0)</f>
        <v>0</v>
      </c>
      <c r="AL3346" s="170">
        <f>IF(AL$2=$A3346,Data!AI357,0)</f>
        <v>0</v>
      </c>
      <c r="AM3346" t="str">
        <f t="shared" si="104"/>
        <v>EA</v>
      </c>
      <c r="AN3346" t="e">
        <f>+INDEX(Validation!$D$4:$D$250,MATCH(Merge!B3346,Validation!$E$4:$E$250,0))</f>
        <v>#N/A</v>
      </c>
      <c r="AO3346" s="172">
        <f t="shared" si="105"/>
        <v>0</v>
      </c>
    </row>
    <row r="3347" spans="1:41" ht="15" x14ac:dyDescent="0.25">
      <c r="A3347">
        <f>Inputs!$H$18</f>
        <v>8</v>
      </c>
      <c r="B3347" t="str">
        <f>Inputs!$D$4</f>
        <v>Select Agency…</v>
      </c>
      <c r="C3347" s="166" t="str">
        <f>Inputs!$I$6</f>
        <v>(insert code)</v>
      </c>
      <c r="D3347" t="str">
        <f>IFERROR(INDEX(Inputs!$I$11:$I$19,MATCH(A3347,Inputs!$H$11:$H$19)),"")</f>
        <v>(insert code)</v>
      </c>
      <c r="E3347" t="s">
        <v>942</v>
      </c>
      <c r="F3347" s="168">
        <f>IF(F$2=$A3347,Data!C358,0)</f>
        <v>0</v>
      </c>
      <c r="G3347" s="168">
        <f>IF(G$2=$A3347,Data!D358,0)</f>
        <v>0</v>
      </c>
      <c r="H3347" s="168">
        <f>IF(H$2=$A3347,Data!E358,0)</f>
        <v>0</v>
      </c>
      <c r="I3347" s="168">
        <f>IF(I$2=$A3347,Data!F358,0)</f>
        <v>0</v>
      </c>
      <c r="J3347" s="168">
        <f>IF(J$2=$A3347,Data!G358,0)</f>
        <v>0</v>
      </c>
      <c r="K3347" s="168">
        <f>IF(K$2=$A3347,Data!H358,0)</f>
        <v>0</v>
      </c>
      <c r="L3347" s="168">
        <f>IF(L$2=$A3347,Data!I358,0)</f>
        <v>0</v>
      </c>
      <c r="M3347" s="168">
        <f>IF(M$2=$A3347,Data!J358,0)</f>
        <v>0</v>
      </c>
      <c r="N3347" s="168">
        <f>IF(N$2=$A3347,Data!K358,0)</f>
        <v>0</v>
      </c>
      <c r="O3347" s="168">
        <f>IF(O$2=$A3347,Data!L358,0)</f>
        <v>0</v>
      </c>
      <c r="P3347" s="168">
        <f>IF(P$2=$A3347,Data!M358,0)</f>
        <v>0</v>
      </c>
      <c r="Q3347" s="168">
        <f>IF(Q$2=$A3347,Data!N358,0)</f>
        <v>0</v>
      </c>
      <c r="R3347" s="169">
        <f>IF(R$2=$A3347,Data!O358,0)</f>
        <v>0</v>
      </c>
      <c r="S3347" s="169">
        <f>IF(S$2=$A3347,Data!P358,0)</f>
        <v>0</v>
      </c>
      <c r="T3347" s="169">
        <f>IF(T$2=$A3347,Data!Q358,0)</f>
        <v>0</v>
      </c>
      <c r="U3347" s="169">
        <f>IF(U$2=$A3347,Data!R358,0)</f>
        <v>0</v>
      </c>
      <c r="V3347" s="169">
        <f>IF(V$2=$A3347,Data!S358,0)</f>
        <v>0</v>
      </c>
      <c r="W3347" s="169">
        <f>IF(W$2=$A3347,Data!T358,0)</f>
        <v>0</v>
      </c>
      <c r="X3347" s="169">
        <f>IF(X$2=$A3347,Data!U358,0)</f>
        <v>0</v>
      </c>
      <c r="Y3347" s="169">
        <f>IF(Y$2=$A3347,Data!V358,0)</f>
        <v>0</v>
      </c>
      <c r="Z3347" s="169">
        <f>IF(Z$2=$A3347,Data!W358,0)</f>
        <v>0</v>
      </c>
      <c r="AA3347" s="169">
        <f>IF(AA$2=$A3347,Data!X358,0)</f>
        <v>0</v>
      </c>
      <c r="AB3347" s="169">
        <f>IF(AB$2=$A3347,Data!Y358,0)</f>
        <v>0</v>
      </c>
      <c r="AC3347" s="169">
        <f>IF(AC$2=$A3347,Data!Z358,0)</f>
        <v>0</v>
      </c>
      <c r="AD3347" s="170">
        <f>IF(AD$2=$A3347,Data!AA358,0)</f>
        <v>0</v>
      </c>
      <c r="AE3347" s="171">
        <f>IF(AE$2=$A3347,Data!AB358,0)</f>
        <v>0</v>
      </c>
      <c r="AF3347" s="170">
        <f>IF(AF$2=$A3347,Data!AC358,0)</f>
        <v>0</v>
      </c>
      <c r="AG3347" s="171">
        <f>IF(AG$2=$A3347,Data!AD358,0)</f>
        <v>0</v>
      </c>
      <c r="AH3347" s="170">
        <f>IF(AH$2=$A3347,Data!AE358,0)</f>
        <v>0</v>
      </c>
      <c r="AI3347" s="171">
        <f>IF(AI$2=$A3347,Data!AF358,0)</f>
        <v>0</v>
      </c>
      <c r="AJ3347" s="170">
        <f>IF(AJ$2=$A3347,Data!AG358,0)</f>
        <v>0</v>
      </c>
      <c r="AK3347" s="171">
        <f>IF(AK$2=$A3347,Data!AH358,0)</f>
        <v>0</v>
      </c>
      <c r="AL3347" s="170">
        <f>IF(AL$2=$A3347,Data!AI358,0)</f>
        <v>0</v>
      </c>
      <c r="AM3347" t="str">
        <f t="shared" si="104"/>
        <v>EA</v>
      </c>
      <c r="AN3347" t="e">
        <f>+INDEX(Validation!$D$4:$D$250,MATCH(Merge!B3347,Validation!$E$4:$E$250,0))</f>
        <v>#N/A</v>
      </c>
      <c r="AO3347" s="172">
        <f t="shared" si="105"/>
        <v>0</v>
      </c>
    </row>
    <row r="3348" spans="1:41" ht="15" x14ac:dyDescent="0.25">
      <c r="A3348">
        <f>Inputs!$H$18</f>
        <v>8</v>
      </c>
      <c r="B3348" t="str">
        <f>Inputs!$D$4</f>
        <v>Select Agency…</v>
      </c>
      <c r="C3348" s="166" t="str">
        <f>Inputs!$I$6</f>
        <v>(insert code)</v>
      </c>
      <c r="D3348" t="str">
        <f>IFERROR(INDEX(Inputs!$I$11:$I$19,MATCH(A3348,Inputs!$H$11:$H$19)),"")</f>
        <v>(insert code)</v>
      </c>
      <c r="E3348" t="s">
        <v>942</v>
      </c>
      <c r="F3348" s="168">
        <f>IF(F$2=$A3348,Data!C359,0)</f>
        <v>0</v>
      </c>
      <c r="G3348" s="168">
        <f>IF(G$2=$A3348,Data!D359,0)</f>
        <v>0</v>
      </c>
      <c r="H3348" s="168">
        <f>IF(H$2=$A3348,Data!E359,0)</f>
        <v>0</v>
      </c>
      <c r="I3348" s="168">
        <f>IF(I$2=$A3348,Data!F359,0)</f>
        <v>0</v>
      </c>
      <c r="J3348" s="168">
        <f>IF(J$2=$A3348,Data!G359,0)</f>
        <v>0</v>
      </c>
      <c r="K3348" s="168">
        <f>IF(K$2=$A3348,Data!H359,0)</f>
        <v>0</v>
      </c>
      <c r="L3348" s="168">
        <f>IF(L$2=$A3348,Data!I359,0)</f>
        <v>0</v>
      </c>
      <c r="M3348" s="168">
        <f>IF(M$2=$A3348,Data!J359,0)</f>
        <v>0</v>
      </c>
      <c r="N3348" s="168">
        <f>IF(N$2=$A3348,Data!K359,0)</f>
        <v>0</v>
      </c>
      <c r="O3348" s="168">
        <f>IF(O$2=$A3348,Data!L359,0)</f>
        <v>0</v>
      </c>
      <c r="P3348" s="168">
        <f>IF(P$2=$A3348,Data!M359,0)</f>
        <v>0</v>
      </c>
      <c r="Q3348" s="168">
        <f>IF(Q$2=$A3348,Data!N359,0)</f>
        <v>0</v>
      </c>
      <c r="R3348" s="169">
        <f>IF(R$2=$A3348,Data!O359,0)</f>
        <v>0</v>
      </c>
      <c r="S3348" s="169">
        <f>IF(S$2=$A3348,Data!P359,0)</f>
        <v>0</v>
      </c>
      <c r="T3348" s="169">
        <f>IF(T$2=$A3348,Data!Q359,0)</f>
        <v>0</v>
      </c>
      <c r="U3348" s="169">
        <f>IF(U$2=$A3348,Data!R359,0)</f>
        <v>0</v>
      </c>
      <c r="V3348" s="169">
        <f>IF(V$2=$A3348,Data!S359,0)</f>
        <v>0</v>
      </c>
      <c r="W3348" s="169">
        <f>IF(W$2=$A3348,Data!T359,0)</f>
        <v>0</v>
      </c>
      <c r="X3348" s="169">
        <f>IF(X$2=$A3348,Data!U359,0)</f>
        <v>0</v>
      </c>
      <c r="Y3348" s="169">
        <f>IF(Y$2=$A3348,Data!V359,0)</f>
        <v>0</v>
      </c>
      <c r="Z3348" s="169">
        <f>IF(Z$2=$A3348,Data!W359,0)</f>
        <v>0</v>
      </c>
      <c r="AA3348" s="169">
        <f>IF(AA$2=$A3348,Data!X359,0)</f>
        <v>0</v>
      </c>
      <c r="AB3348" s="169">
        <f>IF(AB$2=$A3348,Data!Y359,0)</f>
        <v>0</v>
      </c>
      <c r="AC3348" s="169">
        <f>IF(AC$2=$A3348,Data!Z359,0)</f>
        <v>0</v>
      </c>
      <c r="AD3348" s="170">
        <f>IF(AD$2=$A3348,Data!AA359,0)</f>
        <v>0</v>
      </c>
      <c r="AE3348" s="171">
        <f>IF(AE$2=$A3348,Data!AB359,0)</f>
        <v>0</v>
      </c>
      <c r="AF3348" s="170">
        <f>IF(AF$2=$A3348,Data!AC359,0)</f>
        <v>0</v>
      </c>
      <c r="AG3348" s="171">
        <f>IF(AG$2=$A3348,Data!AD359,0)</f>
        <v>0</v>
      </c>
      <c r="AH3348" s="170">
        <f>IF(AH$2=$A3348,Data!AE359,0)</f>
        <v>0</v>
      </c>
      <c r="AI3348" s="171">
        <f>IF(AI$2=$A3348,Data!AF359,0)</f>
        <v>0</v>
      </c>
      <c r="AJ3348" s="170">
        <f>IF(AJ$2=$A3348,Data!AG359,0)</f>
        <v>0</v>
      </c>
      <c r="AK3348" s="171">
        <f>IF(AK$2=$A3348,Data!AH359,0)</f>
        <v>0</v>
      </c>
      <c r="AL3348" s="170">
        <f>IF(AL$2=$A3348,Data!AI359,0)</f>
        <v>0</v>
      </c>
      <c r="AM3348" t="str">
        <f t="shared" si="104"/>
        <v>EA</v>
      </c>
      <c r="AN3348" t="e">
        <f>+INDEX(Validation!$D$4:$D$250,MATCH(Merge!B3348,Validation!$E$4:$E$250,0))</f>
        <v>#N/A</v>
      </c>
      <c r="AO3348" s="172">
        <f t="shared" si="105"/>
        <v>0</v>
      </c>
    </row>
    <row r="3349" spans="1:41" ht="15" x14ac:dyDescent="0.25">
      <c r="A3349">
        <f>Inputs!$H$18</f>
        <v>8</v>
      </c>
      <c r="B3349" t="str">
        <f>Inputs!$D$4</f>
        <v>Select Agency…</v>
      </c>
      <c r="C3349" s="166" t="str">
        <f>Inputs!$I$6</f>
        <v>(insert code)</v>
      </c>
      <c r="D3349" t="str">
        <f>IFERROR(INDEX(Inputs!$I$11:$I$19,MATCH(A3349,Inputs!$H$11:$H$19)),"")</f>
        <v>(insert code)</v>
      </c>
      <c r="E3349" t="s">
        <v>942</v>
      </c>
      <c r="F3349" s="168">
        <f>IF(F$2=$A3349,Data!C360,0)</f>
        <v>0</v>
      </c>
      <c r="G3349" s="168">
        <f>IF(G$2=$A3349,Data!D360,0)</f>
        <v>0</v>
      </c>
      <c r="H3349" s="168">
        <f>IF(H$2=$A3349,Data!E360,0)</f>
        <v>0</v>
      </c>
      <c r="I3349" s="168">
        <f>IF(I$2=$A3349,Data!F360,0)</f>
        <v>0</v>
      </c>
      <c r="J3349" s="168">
        <f>IF(J$2=$A3349,Data!G360,0)</f>
        <v>0</v>
      </c>
      <c r="K3349" s="168">
        <f>IF(K$2=$A3349,Data!H360,0)</f>
        <v>0</v>
      </c>
      <c r="L3349" s="168">
        <f>IF(L$2=$A3349,Data!I360,0)</f>
        <v>0</v>
      </c>
      <c r="M3349" s="168">
        <f>IF(M$2=$A3349,Data!J360,0)</f>
        <v>0</v>
      </c>
      <c r="N3349" s="168">
        <f>IF(N$2=$A3349,Data!K360,0)</f>
        <v>0</v>
      </c>
      <c r="O3349" s="168">
        <f>IF(O$2=$A3349,Data!L360,0)</f>
        <v>0</v>
      </c>
      <c r="P3349" s="168">
        <f>IF(P$2=$A3349,Data!M360,0)</f>
        <v>0</v>
      </c>
      <c r="Q3349" s="168">
        <f>IF(Q$2=$A3349,Data!N360,0)</f>
        <v>0</v>
      </c>
      <c r="R3349" s="169">
        <f>IF(R$2=$A3349,Data!O360,0)</f>
        <v>0</v>
      </c>
      <c r="S3349" s="169">
        <f>IF(S$2=$A3349,Data!P360,0)</f>
        <v>0</v>
      </c>
      <c r="T3349" s="169">
        <f>IF(T$2=$A3349,Data!Q360,0)</f>
        <v>0</v>
      </c>
      <c r="U3349" s="169">
        <f>IF(U$2=$A3349,Data!R360,0)</f>
        <v>0</v>
      </c>
      <c r="V3349" s="169">
        <f>IF(V$2=$A3349,Data!S360,0)</f>
        <v>0</v>
      </c>
      <c r="W3349" s="169">
        <f>IF(W$2=$A3349,Data!T360,0)</f>
        <v>0</v>
      </c>
      <c r="X3349" s="169">
        <f>IF(X$2=$A3349,Data!U360,0)</f>
        <v>0</v>
      </c>
      <c r="Y3349" s="169">
        <f>IF(Y$2=$A3349,Data!V360,0)</f>
        <v>0</v>
      </c>
      <c r="Z3349" s="169">
        <f>IF(Z$2=$A3349,Data!W360,0)</f>
        <v>0</v>
      </c>
      <c r="AA3349" s="169">
        <f>IF(AA$2=$A3349,Data!X360,0)</f>
        <v>0</v>
      </c>
      <c r="AB3349" s="169">
        <f>IF(AB$2=$A3349,Data!Y360,0)</f>
        <v>0</v>
      </c>
      <c r="AC3349" s="169">
        <f>IF(AC$2=$A3349,Data!Z360,0)</f>
        <v>0</v>
      </c>
      <c r="AD3349" s="170">
        <f>IF(AD$2=$A3349,Data!AA360,0)</f>
        <v>0</v>
      </c>
      <c r="AE3349" s="171">
        <f>IF(AE$2=$A3349,Data!AB360,0)</f>
        <v>0</v>
      </c>
      <c r="AF3349" s="170">
        <f>IF(AF$2=$A3349,Data!AC360,0)</f>
        <v>0</v>
      </c>
      <c r="AG3349" s="171">
        <f>IF(AG$2=$A3349,Data!AD360,0)</f>
        <v>0</v>
      </c>
      <c r="AH3349" s="170">
        <f>IF(AH$2=$A3349,Data!AE360,0)</f>
        <v>0</v>
      </c>
      <c r="AI3349" s="171">
        <f>IF(AI$2=$A3349,Data!AF360,0)</f>
        <v>0</v>
      </c>
      <c r="AJ3349" s="170">
        <f>IF(AJ$2=$A3349,Data!AG360,0)</f>
        <v>0</v>
      </c>
      <c r="AK3349" s="171">
        <f>IF(AK$2=$A3349,Data!AH360,0)</f>
        <v>0</v>
      </c>
      <c r="AL3349" s="170">
        <f>IF(AL$2=$A3349,Data!AI360,0)</f>
        <v>0</v>
      </c>
      <c r="AM3349" t="str">
        <f t="shared" si="104"/>
        <v>EA</v>
      </c>
      <c r="AN3349" t="e">
        <f>+INDEX(Validation!$D$4:$D$250,MATCH(Merge!B3349,Validation!$E$4:$E$250,0))</f>
        <v>#N/A</v>
      </c>
      <c r="AO3349" s="172">
        <f t="shared" si="105"/>
        <v>0</v>
      </c>
    </row>
    <row r="3350" spans="1:41" ht="15" x14ac:dyDescent="0.25">
      <c r="A3350">
        <f>Inputs!$H$18</f>
        <v>8</v>
      </c>
      <c r="B3350" t="str">
        <f>Inputs!$D$4</f>
        <v>Select Agency…</v>
      </c>
      <c r="C3350" s="166" t="str">
        <f>Inputs!$I$6</f>
        <v>(insert code)</v>
      </c>
      <c r="D3350" t="str">
        <f>IFERROR(INDEX(Inputs!$I$11:$I$19,MATCH(A3350,Inputs!$H$11:$H$19)),"")</f>
        <v>(insert code)</v>
      </c>
      <c r="E3350" t="s">
        <v>942</v>
      </c>
      <c r="F3350" s="168">
        <f>IF(F$2=$A3350,Data!C361,0)</f>
        <v>0</v>
      </c>
      <c r="G3350" s="168">
        <f>IF(G$2=$A3350,Data!D361,0)</f>
        <v>0</v>
      </c>
      <c r="H3350" s="168">
        <f>IF(H$2=$A3350,Data!E361,0)</f>
        <v>0</v>
      </c>
      <c r="I3350" s="168">
        <f>IF(I$2=$A3350,Data!F361,0)</f>
        <v>0</v>
      </c>
      <c r="J3350" s="168">
        <f>IF(J$2=$A3350,Data!G361,0)</f>
        <v>0</v>
      </c>
      <c r="K3350" s="168">
        <f>IF(K$2=$A3350,Data!H361,0)</f>
        <v>0</v>
      </c>
      <c r="L3350" s="168">
        <f>IF(L$2=$A3350,Data!I361,0)</f>
        <v>0</v>
      </c>
      <c r="M3350" s="168">
        <f>IF(M$2=$A3350,Data!J361,0)</f>
        <v>0</v>
      </c>
      <c r="N3350" s="168">
        <f>IF(N$2=$A3350,Data!K361,0)</f>
        <v>0</v>
      </c>
      <c r="O3350" s="168">
        <f>IF(O$2=$A3350,Data!L361,0)</f>
        <v>0</v>
      </c>
      <c r="P3350" s="168">
        <f>IF(P$2=$A3350,Data!M361,0)</f>
        <v>0</v>
      </c>
      <c r="Q3350" s="168">
        <f>IF(Q$2=$A3350,Data!N361,0)</f>
        <v>0</v>
      </c>
      <c r="R3350" s="169">
        <f>IF(R$2=$A3350,Data!O361,0)</f>
        <v>0</v>
      </c>
      <c r="S3350" s="169">
        <f>IF(S$2=$A3350,Data!P361,0)</f>
        <v>0</v>
      </c>
      <c r="T3350" s="169">
        <f>IF(T$2=$A3350,Data!Q361,0)</f>
        <v>0</v>
      </c>
      <c r="U3350" s="169">
        <f>IF(U$2=$A3350,Data!R361,0)</f>
        <v>0</v>
      </c>
      <c r="V3350" s="169">
        <f>IF(V$2=$A3350,Data!S361,0)</f>
        <v>0</v>
      </c>
      <c r="W3350" s="169">
        <f>IF(W$2=$A3350,Data!T361,0)</f>
        <v>0</v>
      </c>
      <c r="X3350" s="169">
        <f>IF(X$2=$A3350,Data!U361,0)</f>
        <v>0</v>
      </c>
      <c r="Y3350" s="169">
        <f>IF(Y$2=$A3350,Data!V361,0)</f>
        <v>0</v>
      </c>
      <c r="Z3350" s="169">
        <f>IF(Z$2=$A3350,Data!W361,0)</f>
        <v>0</v>
      </c>
      <c r="AA3350" s="169">
        <f>IF(AA$2=$A3350,Data!X361,0)</f>
        <v>0</v>
      </c>
      <c r="AB3350" s="169">
        <f>IF(AB$2=$A3350,Data!Y361,0)</f>
        <v>0</v>
      </c>
      <c r="AC3350" s="169">
        <f>IF(AC$2=$A3350,Data!Z361,0)</f>
        <v>0</v>
      </c>
      <c r="AD3350" s="170">
        <f>IF(AD$2=$A3350,Data!AA361,0)</f>
        <v>0</v>
      </c>
      <c r="AE3350" s="171">
        <f>IF(AE$2=$A3350,Data!AB361,0)</f>
        <v>0</v>
      </c>
      <c r="AF3350" s="170">
        <f>IF(AF$2=$A3350,Data!AC361,0)</f>
        <v>0</v>
      </c>
      <c r="AG3350" s="171">
        <f>IF(AG$2=$A3350,Data!AD361,0)</f>
        <v>0</v>
      </c>
      <c r="AH3350" s="170">
        <f>IF(AH$2=$A3350,Data!AE361,0)</f>
        <v>0</v>
      </c>
      <c r="AI3350" s="171">
        <f>IF(AI$2=$A3350,Data!AF361,0)</f>
        <v>0</v>
      </c>
      <c r="AJ3350" s="170">
        <f>IF(AJ$2=$A3350,Data!AG361,0)</f>
        <v>0</v>
      </c>
      <c r="AK3350" s="171">
        <f>IF(AK$2=$A3350,Data!AH361,0)</f>
        <v>0</v>
      </c>
      <c r="AL3350" s="170">
        <f>IF(AL$2=$A3350,Data!AI361,0)</f>
        <v>0</v>
      </c>
      <c r="AM3350" t="str">
        <f t="shared" si="104"/>
        <v>EA</v>
      </c>
      <c r="AN3350" t="e">
        <f>+INDEX(Validation!$D$4:$D$250,MATCH(Merge!B3350,Validation!$E$4:$E$250,0))</f>
        <v>#N/A</v>
      </c>
      <c r="AO3350" s="172">
        <f t="shared" si="105"/>
        <v>0</v>
      </c>
    </row>
    <row r="3351" spans="1:41" ht="15" x14ac:dyDescent="0.25">
      <c r="A3351">
        <f>Inputs!$H$18</f>
        <v>8</v>
      </c>
      <c r="B3351" t="str">
        <f>Inputs!$D$4</f>
        <v>Select Agency…</v>
      </c>
      <c r="C3351" s="166" t="str">
        <f>Inputs!$I$6</f>
        <v>(insert code)</v>
      </c>
      <c r="D3351" t="str">
        <f>IFERROR(INDEX(Inputs!$I$11:$I$19,MATCH(A3351,Inputs!$H$11:$H$19)),"")</f>
        <v>(insert code)</v>
      </c>
      <c r="E3351" t="s">
        <v>942</v>
      </c>
      <c r="F3351" s="168">
        <f>IF(F$2=$A3351,Data!C362,0)</f>
        <v>0</v>
      </c>
      <c r="G3351" s="168">
        <f>IF(G$2=$A3351,Data!D362,0)</f>
        <v>0</v>
      </c>
      <c r="H3351" s="168">
        <f>IF(H$2=$A3351,Data!E362,0)</f>
        <v>0</v>
      </c>
      <c r="I3351" s="168">
        <f>IF(I$2=$A3351,Data!F362,0)</f>
        <v>0</v>
      </c>
      <c r="J3351" s="168">
        <f>IF(J$2=$A3351,Data!G362,0)</f>
        <v>0</v>
      </c>
      <c r="K3351" s="168">
        <f>IF(K$2=$A3351,Data!H362,0)</f>
        <v>0</v>
      </c>
      <c r="L3351" s="168">
        <f>IF(L$2=$A3351,Data!I362,0)</f>
        <v>0</v>
      </c>
      <c r="M3351" s="168">
        <f>IF(M$2=$A3351,Data!J362,0)</f>
        <v>0</v>
      </c>
      <c r="N3351" s="168">
        <f>IF(N$2=$A3351,Data!K362,0)</f>
        <v>0</v>
      </c>
      <c r="O3351" s="168">
        <f>IF(O$2=$A3351,Data!L362,0)</f>
        <v>0</v>
      </c>
      <c r="P3351" s="168">
        <f>IF(P$2=$A3351,Data!M362,0)</f>
        <v>0</v>
      </c>
      <c r="Q3351" s="168">
        <f>IF(Q$2=$A3351,Data!N362,0)</f>
        <v>0</v>
      </c>
      <c r="R3351" s="169">
        <f>IF(R$2=$A3351,Data!O362,0)</f>
        <v>0</v>
      </c>
      <c r="S3351" s="169">
        <f>IF(S$2=$A3351,Data!P362,0)</f>
        <v>0</v>
      </c>
      <c r="T3351" s="169">
        <f>IF(T$2=$A3351,Data!Q362,0)</f>
        <v>0</v>
      </c>
      <c r="U3351" s="169">
        <f>IF(U$2=$A3351,Data!R362,0)</f>
        <v>0</v>
      </c>
      <c r="V3351" s="169">
        <f>IF(V$2=$A3351,Data!S362,0)</f>
        <v>0</v>
      </c>
      <c r="W3351" s="169">
        <f>IF(W$2=$A3351,Data!T362,0)</f>
        <v>0</v>
      </c>
      <c r="X3351" s="169">
        <f>IF(X$2=$A3351,Data!U362,0)</f>
        <v>0</v>
      </c>
      <c r="Y3351" s="169">
        <f>IF(Y$2=$A3351,Data!V362,0)</f>
        <v>0</v>
      </c>
      <c r="Z3351" s="169">
        <f>IF(Z$2=$A3351,Data!W362,0)</f>
        <v>0</v>
      </c>
      <c r="AA3351" s="169">
        <f>IF(AA$2=$A3351,Data!X362,0)</f>
        <v>0</v>
      </c>
      <c r="AB3351" s="169">
        <f>IF(AB$2=$A3351,Data!Y362,0)</f>
        <v>0</v>
      </c>
      <c r="AC3351" s="169">
        <f>IF(AC$2=$A3351,Data!Z362,0)</f>
        <v>0</v>
      </c>
      <c r="AD3351" s="170">
        <f>IF(AD$2=$A3351,Data!AA362,0)</f>
        <v>0</v>
      </c>
      <c r="AE3351" s="171">
        <f>IF(AE$2=$A3351,Data!AB362,0)</f>
        <v>0</v>
      </c>
      <c r="AF3351" s="170">
        <f>IF(AF$2=$A3351,Data!AC362,0)</f>
        <v>0</v>
      </c>
      <c r="AG3351" s="171">
        <f>IF(AG$2=$A3351,Data!AD362,0)</f>
        <v>0</v>
      </c>
      <c r="AH3351" s="170">
        <f>IF(AH$2=$A3351,Data!AE362,0)</f>
        <v>0</v>
      </c>
      <c r="AI3351" s="171">
        <f>IF(AI$2=$A3351,Data!AF362,0)</f>
        <v>0</v>
      </c>
      <c r="AJ3351" s="170">
        <f>IF(AJ$2=$A3351,Data!AG362,0)</f>
        <v>0</v>
      </c>
      <c r="AK3351" s="171">
        <f>IF(AK$2=$A3351,Data!AH362,0)</f>
        <v>0</v>
      </c>
      <c r="AL3351" s="170">
        <f>IF(AL$2=$A3351,Data!AI362,0)</f>
        <v>0</v>
      </c>
      <c r="AM3351" t="str">
        <f t="shared" si="104"/>
        <v>EA</v>
      </c>
      <c r="AN3351" t="e">
        <f>+INDEX(Validation!$D$4:$D$250,MATCH(Merge!B3351,Validation!$E$4:$E$250,0))</f>
        <v>#N/A</v>
      </c>
      <c r="AO3351" s="172">
        <f t="shared" si="105"/>
        <v>0</v>
      </c>
    </row>
    <row r="3352" spans="1:41" ht="15" x14ac:dyDescent="0.25">
      <c r="A3352">
        <f>Inputs!$H$18</f>
        <v>8</v>
      </c>
      <c r="B3352" t="str">
        <f>Inputs!$D$4</f>
        <v>Select Agency…</v>
      </c>
      <c r="C3352" s="166" t="str">
        <f>Inputs!$I$6</f>
        <v>(insert code)</v>
      </c>
      <c r="D3352" t="str">
        <f>IFERROR(INDEX(Inputs!$I$11:$I$19,MATCH(A3352,Inputs!$H$11:$H$19)),"")</f>
        <v>(insert code)</v>
      </c>
      <c r="E3352" t="s">
        <v>942</v>
      </c>
      <c r="F3352" s="168">
        <f>IF(F$2=$A3352,Data!C363,0)</f>
        <v>0</v>
      </c>
      <c r="G3352" s="168">
        <f>IF(G$2=$A3352,Data!D363,0)</f>
        <v>0</v>
      </c>
      <c r="H3352" s="168">
        <f>IF(H$2=$A3352,Data!E363,0)</f>
        <v>0</v>
      </c>
      <c r="I3352" s="168">
        <f>IF(I$2=$A3352,Data!F363,0)</f>
        <v>0</v>
      </c>
      <c r="J3352" s="168">
        <f>IF(J$2=$A3352,Data!G363,0)</f>
        <v>0</v>
      </c>
      <c r="K3352" s="168">
        <f>IF(K$2=$A3352,Data!H363,0)</f>
        <v>0</v>
      </c>
      <c r="L3352" s="168">
        <f>IF(L$2=$A3352,Data!I363,0)</f>
        <v>0</v>
      </c>
      <c r="M3352" s="168">
        <f>IF(M$2=$A3352,Data!J363,0)</f>
        <v>0</v>
      </c>
      <c r="N3352" s="168">
        <f>IF(N$2=$A3352,Data!K363,0)</f>
        <v>0</v>
      </c>
      <c r="O3352" s="168">
        <f>IF(O$2=$A3352,Data!L363,0)</f>
        <v>0</v>
      </c>
      <c r="P3352" s="168">
        <f>IF(P$2=$A3352,Data!M363,0)</f>
        <v>0</v>
      </c>
      <c r="Q3352" s="168">
        <f>IF(Q$2=$A3352,Data!N363,0)</f>
        <v>0</v>
      </c>
      <c r="R3352" s="169">
        <f>IF(R$2=$A3352,Data!O363,0)</f>
        <v>0</v>
      </c>
      <c r="S3352" s="169">
        <f>IF(S$2=$A3352,Data!P363,0)</f>
        <v>0</v>
      </c>
      <c r="T3352" s="169">
        <f>IF(T$2=$A3352,Data!Q363,0)</f>
        <v>0</v>
      </c>
      <c r="U3352" s="169">
        <f>IF(U$2=$A3352,Data!R363,0)</f>
        <v>0</v>
      </c>
      <c r="V3352" s="169">
        <f>IF(V$2=$A3352,Data!S363,0)</f>
        <v>0</v>
      </c>
      <c r="W3352" s="169">
        <f>IF(W$2=$A3352,Data!T363,0)</f>
        <v>0</v>
      </c>
      <c r="X3352" s="169">
        <f>IF(X$2=$A3352,Data!U363,0)</f>
        <v>0</v>
      </c>
      <c r="Y3352" s="169">
        <f>IF(Y$2=$A3352,Data!V363,0)</f>
        <v>0</v>
      </c>
      <c r="Z3352" s="169">
        <f>IF(Z$2=$A3352,Data!W363,0)</f>
        <v>0</v>
      </c>
      <c r="AA3352" s="169">
        <f>IF(AA$2=$A3352,Data!X363,0)</f>
        <v>0</v>
      </c>
      <c r="AB3352" s="169">
        <f>IF(AB$2=$A3352,Data!Y363,0)</f>
        <v>0</v>
      </c>
      <c r="AC3352" s="169">
        <f>IF(AC$2=$A3352,Data!Z363,0)</f>
        <v>0</v>
      </c>
      <c r="AD3352" s="170">
        <f>IF(AD$2=$A3352,Data!AA363,0)</f>
        <v>0</v>
      </c>
      <c r="AE3352" s="171">
        <f>IF(AE$2=$A3352,Data!AB363,0)</f>
        <v>0</v>
      </c>
      <c r="AF3352" s="170">
        <f>IF(AF$2=$A3352,Data!AC363,0)</f>
        <v>0</v>
      </c>
      <c r="AG3352" s="171">
        <f>IF(AG$2=$A3352,Data!AD363,0)</f>
        <v>0</v>
      </c>
      <c r="AH3352" s="170">
        <f>IF(AH$2=$A3352,Data!AE363,0)</f>
        <v>0</v>
      </c>
      <c r="AI3352" s="171">
        <f>IF(AI$2=$A3352,Data!AF363,0)</f>
        <v>0</v>
      </c>
      <c r="AJ3352" s="170">
        <f>IF(AJ$2=$A3352,Data!AG363,0)</f>
        <v>0</v>
      </c>
      <c r="AK3352" s="171">
        <f>IF(AK$2=$A3352,Data!AH363,0)</f>
        <v>0</v>
      </c>
      <c r="AL3352" s="170">
        <f>IF(AL$2=$A3352,Data!AI363,0)</f>
        <v>0</v>
      </c>
      <c r="AM3352" t="str">
        <f t="shared" si="104"/>
        <v>EA</v>
      </c>
      <c r="AN3352" t="e">
        <f>+INDEX(Validation!$D$4:$D$250,MATCH(Merge!B3352,Validation!$E$4:$E$250,0))</f>
        <v>#N/A</v>
      </c>
      <c r="AO3352" s="172">
        <f t="shared" si="105"/>
        <v>0</v>
      </c>
    </row>
    <row r="3353" spans="1:41" ht="15" x14ac:dyDescent="0.25">
      <c r="A3353">
        <f>Inputs!$H$18</f>
        <v>8</v>
      </c>
      <c r="B3353" t="str">
        <f>Inputs!$D$4</f>
        <v>Select Agency…</v>
      </c>
      <c r="C3353" s="166" t="str">
        <f>Inputs!$I$6</f>
        <v>(insert code)</v>
      </c>
      <c r="D3353" t="str">
        <f>IFERROR(INDEX(Inputs!$I$11:$I$19,MATCH(A3353,Inputs!$H$11:$H$19)),"")</f>
        <v>(insert code)</v>
      </c>
      <c r="E3353" t="s">
        <v>942</v>
      </c>
      <c r="F3353" s="168">
        <f>IF(F$2=$A3353,Data!C364,0)</f>
        <v>0</v>
      </c>
      <c r="G3353" s="168">
        <f>IF(G$2=$A3353,Data!D364,0)</f>
        <v>0</v>
      </c>
      <c r="H3353" s="168">
        <f>IF(H$2=$A3353,Data!E364,0)</f>
        <v>0</v>
      </c>
      <c r="I3353" s="168">
        <f>IF(I$2=$A3353,Data!F364,0)</f>
        <v>0</v>
      </c>
      <c r="J3353" s="168">
        <f>IF(J$2=$A3353,Data!G364,0)</f>
        <v>0</v>
      </c>
      <c r="K3353" s="168">
        <f>IF(K$2=$A3353,Data!H364,0)</f>
        <v>0</v>
      </c>
      <c r="L3353" s="168">
        <f>IF(L$2=$A3353,Data!I364,0)</f>
        <v>0</v>
      </c>
      <c r="M3353" s="168">
        <f>IF(M$2=$A3353,Data!J364,0)</f>
        <v>0</v>
      </c>
      <c r="N3353" s="168">
        <f>IF(N$2=$A3353,Data!K364,0)</f>
        <v>0</v>
      </c>
      <c r="O3353" s="168">
        <f>IF(O$2=$A3353,Data!L364,0)</f>
        <v>0</v>
      </c>
      <c r="P3353" s="168">
        <f>IF(P$2=$A3353,Data!M364,0)</f>
        <v>0</v>
      </c>
      <c r="Q3353" s="168">
        <f>IF(Q$2=$A3353,Data!N364,0)</f>
        <v>0</v>
      </c>
      <c r="R3353" s="169">
        <f>IF(R$2=$A3353,Data!O364,0)</f>
        <v>0</v>
      </c>
      <c r="S3353" s="169">
        <f>IF(S$2=$A3353,Data!P364,0)</f>
        <v>0</v>
      </c>
      <c r="T3353" s="169">
        <f>IF(T$2=$A3353,Data!Q364,0)</f>
        <v>0</v>
      </c>
      <c r="U3353" s="169">
        <f>IF(U$2=$A3353,Data!R364,0)</f>
        <v>0</v>
      </c>
      <c r="V3353" s="169">
        <f>IF(V$2=$A3353,Data!S364,0)</f>
        <v>0</v>
      </c>
      <c r="W3353" s="169">
        <f>IF(W$2=$A3353,Data!T364,0)</f>
        <v>0</v>
      </c>
      <c r="X3353" s="169">
        <f>IF(X$2=$A3353,Data!U364,0)</f>
        <v>0</v>
      </c>
      <c r="Y3353" s="169">
        <f>IF(Y$2=$A3353,Data!V364,0)</f>
        <v>0</v>
      </c>
      <c r="Z3353" s="169">
        <f>IF(Z$2=$A3353,Data!W364,0)</f>
        <v>0</v>
      </c>
      <c r="AA3353" s="169">
        <f>IF(AA$2=$A3353,Data!X364,0)</f>
        <v>0</v>
      </c>
      <c r="AB3353" s="169">
        <f>IF(AB$2=$A3353,Data!Y364,0)</f>
        <v>0</v>
      </c>
      <c r="AC3353" s="169">
        <f>IF(AC$2=$A3353,Data!Z364,0)</f>
        <v>0</v>
      </c>
      <c r="AD3353" s="170">
        <f>IF(AD$2=$A3353,Data!AA364,0)</f>
        <v>0</v>
      </c>
      <c r="AE3353" s="171">
        <f>IF(AE$2=$A3353,Data!AB364,0)</f>
        <v>0</v>
      </c>
      <c r="AF3353" s="170">
        <f>IF(AF$2=$A3353,Data!AC364,0)</f>
        <v>0</v>
      </c>
      <c r="AG3353" s="171">
        <f>IF(AG$2=$A3353,Data!AD364,0)</f>
        <v>0</v>
      </c>
      <c r="AH3353" s="170">
        <f>IF(AH$2=$A3353,Data!AE364,0)</f>
        <v>0</v>
      </c>
      <c r="AI3353" s="171">
        <f>IF(AI$2=$A3353,Data!AF364,0)</f>
        <v>0</v>
      </c>
      <c r="AJ3353" s="170">
        <f>IF(AJ$2=$A3353,Data!AG364,0)</f>
        <v>0</v>
      </c>
      <c r="AK3353" s="171">
        <f>IF(AK$2=$A3353,Data!AH364,0)</f>
        <v>0</v>
      </c>
      <c r="AL3353" s="170">
        <f>IF(AL$2=$A3353,Data!AI364,0)</f>
        <v>0</v>
      </c>
      <c r="AM3353" t="str">
        <f t="shared" si="104"/>
        <v>EA</v>
      </c>
      <c r="AN3353" t="e">
        <f>+INDEX(Validation!$D$4:$D$250,MATCH(Merge!B3353,Validation!$E$4:$E$250,0))</f>
        <v>#N/A</v>
      </c>
      <c r="AO3353" s="172">
        <f t="shared" si="105"/>
        <v>0</v>
      </c>
    </row>
    <row r="3354" spans="1:41" ht="15" x14ac:dyDescent="0.25">
      <c r="A3354">
        <f>Inputs!$H$18</f>
        <v>8</v>
      </c>
      <c r="B3354" t="str">
        <f>Inputs!$D$4</f>
        <v>Select Agency…</v>
      </c>
      <c r="C3354" s="166" t="str">
        <f>Inputs!$I$6</f>
        <v>(insert code)</v>
      </c>
      <c r="D3354" t="str">
        <f>IFERROR(INDEX(Inputs!$I$11:$I$19,MATCH(A3354,Inputs!$H$11:$H$19)),"")</f>
        <v>(insert code)</v>
      </c>
      <c r="E3354" t="s">
        <v>942</v>
      </c>
      <c r="F3354" s="168">
        <f>IF(F$2=$A3354,Data!C365,0)</f>
        <v>0</v>
      </c>
      <c r="G3354" s="168">
        <f>IF(G$2=$A3354,Data!D365,0)</f>
        <v>0</v>
      </c>
      <c r="H3354" s="168">
        <f>IF(H$2=$A3354,Data!E365,0)</f>
        <v>0</v>
      </c>
      <c r="I3354" s="168">
        <f>IF(I$2=$A3354,Data!F365,0)</f>
        <v>0</v>
      </c>
      <c r="J3354" s="168">
        <f>IF(J$2=$A3354,Data!G365,0)</f>
        <v>0</v>
      </c>
      <c r="K3354" s="168">
        <f>IF(K$2=$A3354,Data!H365,0)</f>
        <v>0</v>
      </c>
      <c r="L3354" s="168">
        <f>IF(L$2=$A3354,Data!I365,0)</f>
        <v>0</v>
      </c>
      <c r="M3354" s="168">
        <f>IF(M$2=$A3354,Data!J365,0)</f>
        <v>0</v>
      </c>
      <c r="N3354" s="168">
        <f>IF(N$2=$A3354,Data!K365,0)</f>
        <v>0</v>
      </c>
      <c r="O3354" s="168">
        <f>IF(O$2=$A3354,Data!L365,0)</f>
        <v>0</v>
      </c>
      <c r="P3354" s="168">
        <f>IF(P$2=$A3354,Data!M365,0)</f>
        <v>0</v>
      </c>
      <c r="Q3354" s="168">
        <f>IF(Q$2=$A3354,Data!N365,0)</f>
        <v>0</v>
      </c>
      <c r="R3354" s="169">
        <f>IF(R$2=$A3354,Data!O365,0)</f>
        <v>0</v>
      </c>
      <c r="S3354" s="169">
        <f>IF(S$2=$A3354,Data!P365,0)</f>
        <v>0</v>
      </c>
      <c r="T3354" s="169">
        <f>IF(T$2=$A3354,Data!Q365,0)</f>
        <v>0</v>
      </c>
      <c r="U3354" s="169">
        <f>IF(U$2=$A3354,Data!R365,0)</f>
        <v>0</v>
      </c>
      <c r="V3354" s="169">
        <f>IF(V$2=$A3354,Data!S365,0)</f>
        <v>0</v>
      </c>
      <c r="W3354" s="169">
        <f>IF(W$2=$A3354,Data!T365,0)</f>
        <v>0</v>
      </c>
      <c r="X3354" s="169">
        <f>IF(X$2=$A3354,Data!U365,0)</f>
        <v>0</v>
      </c>
      <c r="Y3354" s="169">
        <f>IF(Y$2=$A3354,Data!V365,0)</f>
        <v>0</v>
      </c>
      <c r="Z3354" s="169">
        <f>IF(Z$2=$A3354,Data!W365,0)</f>
        <v>0</v>
      </c>
      <c r="AA3354" s="169">
        <f>IF(AA$2=$A3354,Data!X365,0)</f>
        <v>0</v>
      </c>
      <c r="AB3354" s="169">
        <f>IF(AB$2=$A3354,Data!Y365,0)</f>
        <v>0</v>
      </c>
      <c r="AC3354" s="169">
        <f>IF(AC$2=$A3354,Data!Z365,0)</f>
        <v>0</v>
      </c>
      <c r="AD3354" s="170">
        <f>IF(AD$2=$A3354,Data!AA365,0)</f>
        <v>0</v>
      </c>
      <c r="AE3354" s="171">
        <f>IF(AE$2=$A3354,Data!AB365,0)</f>
        <v>0</v>
      </c>
      <c r="AF3354" s="170">
        <f>IF(AF$2=$A3354,Data!AC365,0)</f>
        <v>0</v>
      </c>
      <c r="AG3354" s="171">
        <f>IF(AG$2=$A3354,Data!AD365,0)</f>
        <v>0</v>
      </c>
      <c r="AH3354" s="170">
        <f>IF(AH$2=$A3354,Data!AE365,0)</f>
        <v>0</v>
      </c>
      <c r="AI3354" s="171">
        <f>IF(AI$2=$A3354,Data!AF365,0)</f>
        <v>0</v>
      </c>
      <c r="AJ3354" s="170">
        <f>IF(AJ$2=$A3354,Data!AG365,0)</f>
        <v>0</v>
      </c>
      <c r="AK3354" s="171">
        <f>IF(AK$2=$A3354,Data!AH365,0)</f>
        <v>0</v>
      </c>
      <c r="AL3354" s="170">
        <f>IF(AL$2=$A3354,Data!AI365,0)</f>
        <v>0</v>
      </c>
      <c r="AM3354" t="str">
        <f t="shared" si="104"/>
        <v>EA</v>
      </c>
      <c r="AN3354" t="e">
        <f>+INDEX(Validation!$D$4:$D$250,MATCH(Merge!B3354,Validation!$E$4:$E$250,0))</f>
        <v>#N/A</v>
      </c>
      <c r="AO3354" s="172">
        <f t="shared" si="105"/>
        <v>0</v>
      </c>
    </row>
    <row r="3355" spans="1:41" ht="15" x14ac:dyDescent="0.25">
      <c r="A3355">
        <f>Inputs!$H$18</f>
        <v>8</v>
      </c>
      <c r="B3355" t="str">
        <f>Inputs!$D$4</f>
        <v>Select Agency…</v>
      </c>
      <c r="C3355" s="166" t="str">
        <f>Inputs!$I$6</f>
        <v>(insert code)</v>
      </c>
      <c r="D3355" t="str">
        <f>IFERROR(INDEX(Inputs!$I$11:$I$19,MATCH(A3355,Inputs!$H$11:$H$19)),"")</f>
        <v>(insert code)</v>
      </c>
      <c r="E3355" t="s">
        <v>942</v>
      </c>
      <c r="F3355" s="168">
        <f>IF(F$2=$A3355,Data!C366,0)</f>
        <v>0</v>
      </c>
      <c r="G3355" s="168">
        <f>IF(G$2=$A3355,Data!D366,0)</f>
        <v>0</v>
      </c>
      <c r="H3355" s="168">
        <f>IF(H$2=$A3355,Data!E366,0)</f>
        <v>0</v>
      </c>
      <c r="I3355" s="168">
        <f>IF(I$2=$A3355,Data!F366,0)</f>
        <v>0</v>
      </c>
      <c r="J3355" s="168">
        <f>IF(J$2=$A3355,Data!G366,0)</f>
        <v>0</v>
      </c>
      <c r="K3355" s="168">
        <f>IF(K$2=$A3355,Data!H366,0)</f>
        <v>0</v>
      </c>
      <c r="L3355" s="168">
        <f>IF(L$2=$A3355,Data!I366,0)</f>
        <v>0</v>
      </c>
      <c r="M3355" s="168">
        <f>IF(M$2=$A3355,Data!J366,0)</f>
        <v>0</v>
      </c>
      <c r="N3355" s="168">
        <f>IF(N$2=$A3355,Data!K366,0)</f>
        <v>0</v>
      </c>
      <c r="O3355" s="168">
        <f>IF(O$2=$A3355,Data!L366,0)</f>
        <v>0</v>
      </c>
      <c r="P3355" s="168">
        <f>IF(P$2=$A3355,Data!M366,0)</f>
        <v>0</v>
      </c>
      <c r="Q3355" s="168">
        <f>IF(Q$2=$A3355,Data!N366,0)</f>
        <v>0</v>
      </c>
      <c r="R3355" s="169">
        <f>IF(R$2=$A3355,Data!O366,0)</f>
        <v>0</v>
      </c>
      <c r="S3355" s="169">
        <f>IF(S$2=$A3355,Data!P366,0)</f>
        <v>0</v>
      </c>
      <c r="T3355" s="169">
        <f>IF(T$2=$A3355,Data!Q366,0)</f>
        <v>0</v>
      </c>
      <c r="U3355" s="169">
        <f>IF(U$2=$A3355,Data!R366,0)</f>
        <v>0</v>
      </c>
      <c r="V3355" s="169">
        <f>IF(V$2=$A3355,Data!S366,0)</f>
        <v>0</v>
      </c>
      <c r="W3355" s="169">
        <f>IF(W$2=$A3355,Data!T366,0)</f>
        <v>0</v>
      </c>
      <c r="X3355" s="169">
        <f>IF(X$2=$A3355,Data!U366,0)</f>
        <v>0</v>
      </c>
      <c r="Y3355" s="169">
        <f>IF(Y$2=$A3355,Data!V366,0)</f>
        <v>0</v>
      </c>
      <c r="Z3355" s="169">
        <f>IF(Z$2=$A3355,Data!W366,0)</f>
        <v>0</v>
      </c>
      <c r="AA3355" s="169">
        <f>IF(AA$2=$A3355,Data!X366,0)</f>
        <v>0</v>
      </c>
      <c r="AB3355" s="169">
        <f>IF(AB$2=$A3355,Data!Y366,0)</f>
        <v>0</v>
      </c>
      <c r="AC3355" s="169">
        <f>IF(AC$2=$A3355,Data!Z366,0)</f>
        <v>0</v>
      </c>
      <c r="AD3355" s="170">
        <f>IF(AD$2=$A3355,Data!AA366,0)</f>
        <v>0</v>
      </c>
      <c r="AE3355" s="171">
        <f>IF(AE$2=$A3355,Data!AB366,0)</f>
        <v>0</v>
      </c>
      <c r="AF3355" s="170">
        <f>IF(AF$2=$A3355,Data!AC366,0)</f>
        <v>0</v>
      </c>
      <c r="AG3355" s="171">
        <f>IF(AG$2=$A3355,Data!AD366,0)</f>
        <v>0</v>
      </c>
      <c r="AH3355" s="170">
        <f>IF(AH$2=$A3355,Data!AE366,0)</f>
        <v>0</v>
      </c>
      <c r="AI3355" s="171">
        <f>IF(AI$2=$A3355,Data!AF366,0)</f>
        <v>0</v>
      </c>
      <c r="AJ3355" s="170">
        <f>IF(AJ$2=$A3355,Data!AG366,0)</f>
        <v>0</v>
      </c>
      <c r="AK3355" s="171">
        <f>IF(AK$2=$A3355,Data!AH366,0)</f>
        <v>0</v>
      </c>
      <c r="AL3355" s="170">
        <f>IF(AL$2=$A3355,Data!AI366,0)</f>
        <v>0</v>
      </c>
      <c r="AM3355" t="str">
        <f t="shared" si="104"/>
        <v>EA</v>
      </c>
      <c r="AN3355" t="e">
        <f>+INDEX(Validation!$D$4:$D$250,MATCH(Merge!B3355,Validation!$E$4:$E$250,0))</f>
        <v>#N/A</v>
      </c>
      <c r="AO3355" s="172">
        <f t="shared" si="105"/>
        <v>0</v>
      </c>
    </row>
    <row r="3356" spans="1:41" ht="15" x14ac:dyDescent="0.25">
      <c r="A3356">
        <f>Inputs!$H$18</f>
        <v>8</v>
      </c>
      <c r="B3356" t="str">
        <f>Inputs!$D$4</f>
        <v>Select Agency…</v>
      </c>
      <c r="C3356" s="166" t="str">
        <f>Inputs!$I$6</f>
        <v>(insert code)</v>
      </c>
      <c r="D3356" t="str">
        <f>IFERROR(INDEX(Inputs!$I$11:$I$19,MATCH(A3356,Inputs!$H$11:$H$19)),"")</f>
        <v>(insert code)</v>
      </c>
      <c r="E3356" t="s">
        <v>942</v>
      </c>
      <c r="F3356" s="168">
        <f>IF(F$2=$A3356,Data!C367,0)</f>
        <v>0</v>
      </c>
      <c r="G3356" s="168">
        <f>IF(G$2=$A3356,Data!D367,0)</f>
        <v>0</v>
      </c>
      <c r="H3356" s="168">
        <f>IF(H$2=$A3356,Data!E367,0)</f>
        <v>0</v>
      </c>
      <c r="I3356" s="168">
        <f>IF(I$2=$A3356,Data!F367,0)</f>
        <v>0</v>
      </c>
      <c r="J3356" s="168">
        <f>IF(J$2=$A3356,Data!G367,0)</f>
        <v>0</v>
      </c>
      <c r="K3356" s="168">
        <f>IF(K$2=$A3356,Data!H367,0)</f>
        <v>0</v>
      </c>
      <c r="L3356" s="168">
        <f>IF(L$2=$A3356,Data!I367,0)</f>
        <v>0</v>
      </c>
      <c r="M3356" s="168">
        <f>IF(M$2=$A3356,Data!J367,0)</f>
        <v>0</v>
      </c>
      <c r="N3356" s="168">
        <f>IF(N$2=$A3356,Data!K367,0)</f>
        <v>0</v>
      </c>
      <c r="O3356" s="168">
        <f>IF(O$2=$A3356,Data!L367,0)</f>
        <v>0</v>
      </c>
      <c r="P3356" s="168">
        <f>IF(P$2=$A3356,Data!M367,0)</f>
        <v>0</v>
      </c>
      <c r="Q3356" s="168">
        <f>IF(Q$2=$A3356,Data!N367,0)</f>
        <v>0</v>
      </c>
      <c r="R3356" s="169">
        <f>IF(R$2=$A3356,Data!O367,0)</f>
        <v>0</v>
      </c>
      <c r="S3356" s="169">
        <f>IF(S$2=$A3356,Data!P367,0)</f>
        <v>0</v>
      </c>
      <c r="T3356" s="169">
        <f>IF(T$2=$A3356,Data!Q367,0)</f>
        <v>0</v>
      </c>
      <c r="U3356" s="169">
        <f>IF(U$2=$A3356,Data!R367,0)</f>
        <v>0</v>
      </c>
      <c r="V3356" s="169">
        <f>IF(V$2=$A3356,Data!S367,0)</f>
        <v>0</v>
      </c>
      <c r="W3356" s="169">
        <f>IF(W$2=$A3356,Data!T367,0)</f>
        <v>0</v>
      </c>
      <c r="X3356" s="169">
        <f>IF(X$2=$A3356,Data!U367,0)</f>
        <v>0</v>
      </c>
      <c r="Y3356" s="169">
        <f>IF(Y$2=$A3356,Data!V367,0)</f>
        <v>0</v>
      </c>
      <c r="Z3356" s="169">
        <f>IF(Z$2=$A3356,Data!W367,0)</f>
        <v>0</v>
      </c>
      <c r="AA3356" s="169">
        <f>IF(AA$2=$A3356,Data!X367,0)</f>
        <v>0</v>
      </c>
      <c r="AB3356" s="169">
        <f>IF(AB$2=$A3356,Data!Y367,0)</f>
        <v>0</v>
      </c>
      <c r="AC3356" s="169">
        <f>IF(AC$2=$A3356,Data!Z367,0)</f>
        <v>0</v>
      </c>
      <c r="AD3356" s="170">
        <f>IF(AD$2=$A3356,Data!AA367,0)</f>
        <v>0</v>
      </c>
      <c r="AE3356" s="171">
        <f>IF(AE$2=$A3356,Data!AB367,0)</f>
        <v>0</v>
      </c>
      <c r="AF3356" s="170">
        <f>IF(AF$2=$A3356,Data!AC367,0)</f>
        <v>0</v>
      </c>
      <c r="AG3356" s="171">
        <f>IF(AG$2=$A3356,Data!AD367,0)</f>
        <v>0</v>
      </c>
      <c r="AH3356" s="170">
        <f>IF(AH$2=$A3356,Data!AE367,0)</f>
        <v>0</v>
      </c>
      <c r="AI3356" s="171">
        <f>IF(AI$2=$A3356,Data!AF367,0)</f>
        <v>0</v>
      </c>
      <c r="AJ3356" s="170">
        <f>IF(AJ$2=$A3356,Data!AG367,0)</f>
        <v>0</v>
      </c>
      <c r="AK3356" s="171">
        <f>IF(AK$2=$A3356,Data!AH367,0)</f>
        <v>0</v>
      </c>
      <c r="AL3356" s="170">
        <f>IF(AL$2=$A3356,Data!AI367,0)</f>
        <v>0</v>
      </c>
      <c r="AM3356" t="str">
        <f t="shared" si="104"/>
        <v>EA</v>
      </c>
      <c r="AN3356" t="e">
        <f>+INDEX(Validation!$D$4:$D$250,MATCH(Merge!B3356,Validation!$E$4:$E$250,0))</f>
        <v>#N/A</v>
      </c>
      <c r="AO3356" s="172">
        <f t="shared" si="105"/>
        <v>0</v>
      </c>
    </row>
    <row r="3357" spans="1:41" ht="15" x14ac:dyDescent="0.25">
      <c r="A3357">
        <f>Inputs!$H$18</f>
        <v>8</v>
      </c>
      <c r="B3357" t="str">
        <f>Inputs!$D$4</f>
        <v>Select Agency…</v>
      </c>
      <c r="C3357" s="166" t="str">
        <f>Inputs!$I$6</f>
        <v>(insert code)</v>
      </c>
      <c r="D3357" t="str">
        <f>IFERROR(INDEX(Inputs!$I$11:$I$19,MATCH(A3357,Inputs!$H$11:$H$19)),"")</f>
        <v>(insert code)</v>
      </c>
      <c r="E3357" t="s">
        <v>942</v>
      </c>
      <c r="F3357" s="168">
        <f>IF(F$2=$A3357,Data!C368,0)</f>
        <v>0</v>
      </c>
      <c r="G3357" s="168">
        <f>IF(G$2=$A3357,Data!D368,0)</f>
        <v>0</v>
      </c>
      <c r="H3357" s="168">
        <f>IF(H$2=$A3357,Data!E368,0)</f>
        <v>0</v>
      </c>
      <c r="I3357" s="168">
        <f>IF(I$2=$A3357,Data!F368,0)</f>
        <v>0</v>
      </c>
      <c r="J3357" s="168">
        <f>IF(J$2=$A3357,Data!G368,0)</f>
        <v>0</v>
      </c>
      <c r="K3357" s="168">
        <f>IF(K$2=$A3357,Data!H368,0)</f>
        <v>0</v>
      </c>
      <c r="L3357" s="168">
        <f>IF(L$2=$A3357,Data!I368,0)</f>
        <v>0</v>
      </c>
      <c r="M3357" s="168">
        <f>IF(M$2=$A3357,Data!J368,0)</f>
        <v>0</v>
      </c>
      <c r="N3357" s="168">
        <f>IF(N$2=$A3357,Data!K368,0)</f>
        <v>0</v>
      </c>
      <c r="O3357" s="168">
        <f>IF(O$2=$A3357,Data!L368,0)</f>
        <v>0</v>
      </c>
      <c r="P3357" s="168">
        <f>IF(P$2=$A3357,Data!M368,0)</f>
        <v>0</v>
      </c>
      <c r="Q3357" s="168">
        <f>IF(Q$2=$A3357,Data!N368,0)</f>
        <v>0</v>
      </c>
      <c r="R3357" s="169">
        <f>IF(R$2=$A3357,Data!O368,0)</f>
        <v>0</v>
      </c>
      <c r="S3357" s="169">
        <f>IF(S$2=$A3357,Data!P368,0)</f>
        <v>0</v>
      </c>
      <c r="T3357" s="169">
        <f>IF(T$2=$A3357,Data!Q368,0)</f>
        <v>0</v>
      </c>
      <c r="U3357" s="169">
        <f>IF(U$2=$A3357,Data!R368,0)</f>
        <v>0</v>
      </c>
      <c r="V3357" s="169">
        <f>IF(V$2=$A3357,Data!S368,0)</f>
        <v>0</v>
      </c>
      <c r="W3357" s="169">
        <f>IF(W$2=$A3357,Data!T368,0)</f>
        <v>0</v>
      </c>
      <c r="X3357" s="169">
        <f>IF(X$2=$A3357,Data!U368,0)</f>
        <v>0</v>
      </c>
      <c r="Y3357" s="169">
        <f>IF(Y$2=$A3357,Data!V368,0)</f>
        <v>0</v>
      </c>
      <c r="Z3357" s="169">
        <f>IF(Z$2=$A3357,Data!W368,0)</f>
        <v>0</v>
      </c>
      <c r="AA3357" s="169">
        <f>IF(AA$2=$A3357,Data!X368,0)</f>
        <v>0</v>
      </c>
      <c r="AB3357" s="169">
        <f>IF(AB$2=$A3357,Data!Y368,0)</f>
        <v>0</v>
      </c>
      <c r="AC3357" s="169">
        <f>IF(AC$2=$A3357,Data!Z368,0)</f>
        <v>0</v>
      </c>
      <c r="AD3357" s="170">
        <f>IF(AD$2=$A3357,Data!AA368,0)</f>
        <v>0</v>
      </c>
      <c r="AE3357" s="171">
        <f>IF(AE$2=$A3357,Data!AB368,0)</f>
        <v>0</v>
      </c>
      <c r="AF3357" s="170">
        <f>IF(AF$2=$A3357,Data!AC368,0)</f>
        <v>0</v>
      </c>
      <c r="AG3357" s="171">
        <f>IF(AG$2=$A3357,Data!AD368,0)</f>
        <v>0</v>
      </c>
      <c r="AH3357" s="170">
        <f>IF(AH$2=$A3357,Data!AE368,0)</f>
        <v>0</v>
      </c>
      <c r="AI3357" s="171">
        <f>IF(AI$2=$A3357,Data!AF368,0)</f>
        <v>0</v>
      </c>
      <c r="AJ3357" s="170">
        <f>IF(AJ$2=$A3357,Data!AG368,0)</f>
        <v>0</v>
      </c>
      <c r="AK3357" s="171">
        <f>IF(AK$2=$A3357,Data!AH368,0)</f>
        <v>0</v>
      </c>
      <c r="AL3357" s="170">
        <f>IF(AL$2=$A3357,Data!AI368,0)</f>
        <v>0</v>
      </c>
      <c r="AM3357" t="str">
        <f t="shared" si="104"/>
        <v>EA</v>
      </c>
      <c r="AN3357" t="e">
        <f>+INDEX(Validation!$D$4:$D$250,MATCH(Merge!B3357,Validation!$E$4:$E$250,0))</f>
        <v>#N/A</v>
      </c>
      <c r="AO3357" s="172">
        <f t="shared" si="105"/>
        <v>0</v>
      </c>
    </row>
    <row r="3358" spans="1:41" ht="15" x14ac:dyDescent="0.25">
      <c r="A3358">
        <f>Inputs!$H$18</f>
        <v>8</v>
      </c>
      <c r="B3358" t="str">
        <f>Inputs!$D$4</f>
        <v>Select Agency…</v>
      </c>
      <c r="C3358" s="166" t="str">
        <f>Inputs!$I$6</f>
        <v>(insert code)</v>
      </c>
      <c r="D3358" t="str">
        <f>IFERROR(INDEX(Inputs!$I$11:$I$19,MATCH(A3358,Inputs!$H$11:$H$19)),"")</f>
        <v>(insert code)</v>
      </c>
      <c r="E3358" t="s">
        <v>942</v>
      </c>
      <c r="F3358" s="168">
        <f>IF(F$2=$A3358,Data!C369,0)</f>
        <v>0</v>
      </c>
      <c r="G3358" s="168">
        <f>IF(G$2=$A3358,Data!D369,0)</f>
        <v>0</v>
      </c>
      <c r="H3358" s="168">
        <f>IF(H$2=$A3358,Data!E369,0)</f>
        <v>0</v>
      </c>
      <c r="I3358" s="168">
        <f>IF(I$2=$A3358,Data!F369,0)</f>
        <v>0</v>
      </c>
      <c r="J3358" s="168">
        <f>IF(J$2=$A3358,Data!G369,0)</f>
        <v>0</v>
      </c>
      <c r="K3358" s="168">
        <f>IF(K$2=$A3358,Data!H369,0)</f>
        <v>0</v>
      </c>
      <c r="L3358" s="168">
        <f>IF(L$2=$A3358,Data!I369,0)</f>
        <v>0</v>
      </c>
      <c r="M3358" s="168">
        <f>IF(M$2=$A3358,Data!J369,0)</f>
        <v>0</v>
      </c>
      <c r="N3358" s="168">
        <f>IF(N$2=$A3358,Data!K369,0)</f>
        <v>0</v>
      </c>
      <c r="O3358" s="168">
        <f>IF(O$2=$A3358,Data!L369,0)</f>
        <v>0</v>
      </c>
      <c r="P3358" s="168">
        <f>IF(P$2=$A3358,Data!M369,0)</f>
        <v>0</v>
      </c>
      <c r="Q3358" s="168">
        <f>IF(Q$2=$A3358,Data!N369,0)</f>
        <v>0</v>
      </c>
      <c r="R3358" s="169">
        <f>IF(R$2=$A3358,Data!O369,0)</f>
        <v>0</v>
      </c>
      <c r="S3358" s="169">
        <f>IF(S$2=$A3358,Data!P369,0)</f>
        <v>0</v>
      </c>
      <c r="T3358" s="169">
        <f>IF(T$2=$A3358,Data!Q369,0)</f>
        <v>0</v>
      </c>
      <c r="U3358" s="169">
        <f>IF(U$2=$A3358,Data!R369,0)</f>
        <v>0</v>
      </c>
      <c r="V3358" s="169">
        <f>IF(V$2=$A3358,Data!S369,0)</f>
        <v>0</v>
      </c>
      <c r="W3358" s="169">
        <f>IF(W$2=$A3358,Data!T369,0)</f>
        <v>0</v>
      </c>
      <c r="X3358" s="169">
        <f>IF(X$2=$A3358,Data!U369,0)</f>
        <v>0</v>
      </c>
      <c r="Y3358" s="169">
        <f>IF(Y$2=$A3358,Data!V369,0)</f>
        <v>0</v>
      </c>
      <c r="Z3358" s="169">
        <f>IF(Z$2=$A3358,Data!W369,0)</f>
        <v>0</v>
      </c>
      <c r="AA3358" s="169">
        <f>IF(AA$2=$A3358,Data!X369,0)</f>
        <v>0</v>
      </c>
      <c r="AB3358" s="169">
        <f>IF(AB$2=$A3358,Data!Y369,0)</f>
        <v>0</v>
      </c>
      <c r="AC3358" s="169">
        <f>IF(AC$2=$A3358,Data!Z369,0)</f>
        <v>0</v>
      </c>
      <c r="AD3358" s="170">
        <f>IF(AD$2=$A3358,Data!AA369,0)</f>
        <v>0</v>
      </c>
      <c r="AE3358" s="171">
        <f>IF(AE$2=$A3358,Data!AB369,0)</f>
        <v>0</v>
      </c>
      <c r="AF3358" s="170">
        <f>IF(AF$2=$A3358,Data!AC369,0)</f>
        <v>0</v>
      </c>
      <c r="AG3358" s="171">
        <f>IF(AG$2=$A3358,Data!AD369,0)</f>
        <v>0</v>
      </c>
      <c r="AH3358" s="170">
        <f>IF(AH$2=$A3358,Data!AE369,0)</f>
        <v>0</v>
      </c>
      <c r="AI3358" s="171">
        <f>IF(AI$2=$A3358,Data!AF369,0)</f>
        <v>0</v>
      </c>
      <c r="AJ3358" s="170">
        <f>IF(AJ$2=$A3358,Data!AG369,0)</f>
        <v>0</v>
      </c>
      <c r="AK3358" s="171">
        <f>IF(AK$2=$A3358,Data!AH369,0)</f>
        <v>0</v>
      </c>
      <c r="AL3358" s="170">
        <f>IF(AL$2=$A3358,Data!AI369,0)</f>
        <v>0</v>
      </c>
      <c r="AM3358" t="str">
        <f t="shared" si="104"/>
        <v>EA</v>
      </c>
      <c r="AN3358" t="e">
        <f>+INDEX(Validation!$D$4:$D$250,MATCH(Merge!B3358,Validation!$E$4:$E$250,0))</f>
        <v>#N/A</v>
      </c>
      <c r="AO3358" s="172">
        <f t="shared" si="105"/>
        <v>0</v>
      </c>
    </row>
    <row r="3359" spans="1:41" ht="15" x14ac:dyDescent="0.25">
      <c r="A3359">
        <f>Inputs!$H$18</f>
        <v>8</v>
      </c>
      <c r="B3359" t="str">
        <f>Inputs!$D$4</f>
        <v>Select Agency…</v>
      </c>
      <c r="C3359" s="166" t="str">
        <f>Inputs!$I$6</f>
        <v>(insert code)</v>
      </c>
      <c r="D3359" t="str">
        <f>IFERROR(INDEX(Inputs!$I$11:$I$19,MATCH(A3359,Inputs!$H$11:$H$19)),"")</f>
        <v>(insert code)</v>
      </c>
      <c r="E3359" t="s">
        <v>942</v>
      </c>
      <c r="F3359" s="168">
        <f>IF(F$2=$A3359,Data!C370,0)</f>
        <v>0</v>
      </c>
      <c r="G3359" s="168">
        <f>IF(G$2=$A3359,Data!D370,0)</f>
        <v>0</v>
      </c>
      <c r="H3359" s="168">
        <f>IF(H$2=$A3359,Data!E370,0)</f>
        <v>0</v>
      </c>
      <c r="I3359" s="168">
        <f>IF(I$2=$A3359,Data!F370,0)</f>
        <v>0</v>
      </c>
      <c r="J3359" s="168">
        <f>IF(J$2=$A3359,Data!G370,0)</f>
        <v>0</v>
      </c>
      <c r="K3359" s="168">
        <f>IF(K$2=$A3359,Data!H370,0)</f>
        <v>0</v>
      </c>
      <c r="L3359" s="168">
        <f>IF(L$2=$A3359,Data!I370,0)</f>
        <v>0</v>
      </c>
      <c r="M3359" s="168">
        <f>IF(M$2=$A3359,Data!J370,0)</f>
        <v>0</v>
      </c>
      <c r="N3359" s="168">
        <f>IF(N$2=$A3359,Data!K370,0)</f>
        <v>0</v>
      </c>
      <c r="O3359" s="168">
        <f>IF(O$2=$A3359,Data!L370,0)</f>
        <v>0</v>
      </c>
      <c r="P3359" s="168">
        <f>IF(P$2=$A3359,Data!M370,0)</f>
        <v>0</v>
      </c>
      <c r="Q3359" s="168">
        <f>IF(Q$2=$A3359,Data!N370,0)</f>
        <v>0</v>
      </c>
      <c r="R3359" s="169">
        <f>IF(R$2=$A3359,Data!O370,0)</f>
        <v>0</v>
      </c>
      <c r="S3359" s="169">
        <f>IF(S$2=$A3359,Data!P370,0)</f>
        <v>0</v>
      </c>
      <c r="T3359" s="169">
        <f>IF(T$2=$A3359,Data!Q370,0)</f>
        <v>0</v>
      </c>
      <c r="U3359" s="169">
        <f>IF(U$2=$A3359,Data!R370,0)</f>
        <v>0</v>
      </c>
      <c r="V3359" s="169">
        <f>IF(V$2=$A3359,Data!S370,0)</f>
        <v>0</v>
      </c>
      <c r="W3359" s="169">
        <f>IF(W$2=$A3359,Data!T370,0)</f>
        <v>0</v>
      </c>
      <c r="X3359" s="169">
        <f>IF(X$2=$A3359,Data!U370,0)</f>
        <v>0</v>
      </c>
      <c r="Y3359" s="169">
        <f>IF(Y$2=$A3359,Data!V370,0)</f>
        <v>0</v>
      </c>
      <c r="Z3359" s="169">
        <f>IF(Z$2=$A3359,Data!W370,0)</f>
        <v>0</v>
      </c>
      <c r="AA3359" s="169">
        <f>IF(AA$2=$A3359,Data!X370,0)</f>
        <v>0</v>
      </c>
      <c r="AB3359" s="169">
        <f>IF(AB$2=$A3359,Data!Y370,0)</f>
        <v>0</v>
      </c>
      <c r="AC3359" s="169">
        <f>IF(AC$2=$A3359,Data!Z370,0)</f>
        <v>0</v>
      </c>
      <c r="AD3359" s="170">
        <f>IF(AD$2=$A3359,Data!AA370,0)</f>
        <v>0</v>
      </c>
      <c r="AE3359" s="171">
        <f>IF(AE$2=$A3359,Data!AB370,0)</f>
        <v>0</v>
      </c>
      <c r="AF3359" s="170">
        <f>IF(AF$2=$A3359,Data!AC370,0)</f>
        <v>0</v>
      </c>
      <c r="AG3359" s="171">
        <f>IF(AG$2=$A3359,Data!AD370,0)</f>
        <v>0</v>
      </c>
      <c r="AH3359" s="170">
        <f>IF(AH$2=$A3359,Data!AE370,0)</f>
        <v>0</v>
      </c>
      <c r="AI3359" s="171">
        <f>IF(AI$2=$A3359,Data!AF370,0)</f>
        <v>0</v>
      </c>
      <c r="AJ3359" s="170">
        <f>IF(AJ$2=$A3359,Data!AG370,0)</f>
        <v>0</v>
      </c>
      <c r="AK3359" s="171">
        <f>IF(AK$2=$A3359,Data!AH370,0)</f>
        <v>0</v>
      </c>
      <c r="AL3359" s="170">
        <f>IF(AL$2=$A3359,Data!AI370,0)</f>
        <v>0</v>
      </c>
      <c r="AM3359" t="str">
        <f t="shared" si="104"/>
        <v>EA</v>
      </c>
      <c r="AN3359" t="e">
        <f>+INDEX(Validation!$D$4:$D$250,MATCH(Merge!B3359,Validation!$E$4:$E$250,0))</f>
        <v>#N/A</v>
      </c>
      <c r="AO3359" s="172">
        <f t="shared" si="105"/>
        <v>0</v>
      </c>
    </row>
    <row r="3360" spans="1:41" ht="15" x14ac:dyDescent="0.25">
      <c r="A3360">
        <f>Inputs!$H$18</f>
        <v>8</v>
      </c>
      <c r="B3360" t="str">
        <f>Inputs!$D$4</f>
        <v>Select Agency…</v>
      </c>
      <c r="C3360" s="166" t="str">
        <f>Inputs!$I$6</f>
        <v>(insert code)</v>
      </c>
      <c r="D3360" t="str">
        <f>IFERROR(INDEX(Inputs!$I$11:$I$19,MATCH(A3360,Inputs!$H$11:$H$19)),"")</f>
        <v>(insert code)</v>
      </c>
      <c r="E3360" t="s">
        <v>942</v>
      </c>
      <c r="F3360" s="168">
        <f>IF(F$2=$A3360,Data!C371,0)</f>
        <v>0</v>
      </c>
      <c r="G3360" s="168">
        <f>IF(G$2=$A3360,Data!D371,0)</f>
        <v>0</v>
      </c>
      <c r="H3360" s="168">
        <f>IF(H$2=$A3360,Data!E371,0)</f>
        <v>0</v>
      </c>
      <c r="I3360" s="168">
        <f>IF(I$2=$A3360,Data!F371,0)</f>
        <v>0</v>
      </c>
      <c r="J3360" s="168">
        <f>IF(J$2=$A3360,Data!G371,0)</f>
        <v>0</v>
      </c>
      <c r="K3360" s="168">
        <f>IF(K$2=$A3360,Data!H371,0)</f>
        <v>0</v>
      </c>
      <c r="L3360" s="168">
        <f>IF(L$2=$A3360,Data!I371,0)</f>
        <v>0</v>
      </c>
      <c r="M3360" s="168">
        <f>IF(M$2=$A3360,Data!J371,0)</f>
        <v>0</v>
      </c>
      <c r="N3360" s="168">
        <f>IF(N$2=$A3360,Data!K371,0)</f>
        <v>0</v>
      </c>
      <c r="O3360" s="168">
        <f>IF(O$2=$A3360,Data!L371,0)</f>
        <v>0</v>
      </c>
      <c r="P3360" s="168">
        <f>IF(P$2=$A3360,Data!M371,0)</f>
        <v>0</v>
      </c>
      <c r="Q3360" s="168">
        <f>IF(Q$2=$A3360,Data!N371,0)</f>
        <v>0</v>
      </c>
      <c r="R3360" s="169">
        <f>IF(R$2=$A3360,Data!O371,0)</f>
        <v>0</v>
      </c>
      <c r="S3360" s="169">
        <f>IF(S$2=$A3360,Data!P371,0)</f>
        <v>0</v>
      </c>
      <c r="T3360" s="169">
        <f>IF(T$2=$A3360,Data!Q371,0)</f>
        <v>0</v>
      </c>
      <c r="U3360" s="169">
        <f>IF(U$2=$A3360,Data!R371,0)</f>
        <v>0</v>
      </c>
      <c r="V3360" s="169">
        <f>IF(V$2=$A3360,Data!S371,0)</f>
        <v>0</v>
      </c>
      <c r="W3360" s="169">
        <f>IF(W$2=$A3360,Data!T371,0)</f>
        <v>0</v>
      </c>
      <c r="X3360" s="169">
        <f>IF(X$2=$A3360,Data!U371,0)</f>
        <v>0</v>
      </c>
      <c r="Y3360" s="169">
        <f>IF(Y$2=$A3360,Data!V371,0)</f>
        <v>0</v>
      </c>
      <c r="Z3360" s="169">
        <f>IF(Z$2=$A3360,Data!W371,0)</f>
        <v>0</v>
      </c>
      <c r="AA3360" s="169">
        <f>IF(AA$2=$A3360,Data!X371,0)</f>
        <v>0</v>
      </c>
      <c r="AB3360" s="169">
        <f>IF(AB$2=$A3360,Data!Y371,0)</f>
        <v>0</v>
      </c>
      <c r="AC3360" s="169">
        <f>IF(AC$2=$A3360,Data!Z371,0)</f>
        <v>0</v>
      </c>
      <c r="AD3360" s="170">
        <f>IF(AD$2=$A3360,Data!AA371,0)</f>
        <v>0</v>
      </c>
      <c r="AE3360" s="171">
        <f>IF(AE$2=$A3360,Data!AB371,0)</f>
        <v>0</v>
      </c>
      <c r="AF3360" s="170">
        <f>IF(AF$2=$A3360,Data!AC371,0)</f>
        <v>0</v>
      </c>
      <c r="AG3360" s="171">
        <f>IF(AG$2=$A3360,Data!AD371,0)</f>
        <v>0</v>
      </c>
      <c r="AH3360" s="170">
        <f>IF(AH$2=$A3360,Data!AE371,0)</f>
        <v>0</v>
      </c>
      <c r="AI3360" s="171">
        <f>IF(AI$2=$A3360,Data!AF371,0)</f>
        <v>0</v>
      </c>
      <c r="AJ3360" s="170">
        <f>IF(AJ$2=$A3360,Data!AG371,0)</f>
        <v>0</v>
      </c>
      <c r="AK3360" s="171">
        <f>IF(AK$2=$A3360,Data!AH371,0)</f>
        <v>0</v>
      </c>
      <c r="AL3360" s="170">
        <f>IF(AL$2=$A3360,Data!AI371,0)</f>
        <v>0</v>
      </c>
      <c r="AM3360" t="str">
        <f t="shared" si="104"/>
        <v>EA</v>
      </c>
      <c r="AN3360" t="e">
        <f>+INDEX(Validation!$D$4:$D$250,MATCH(Merge!B3360,Validation!$E$4:$E$250,0))</f>
        <v>#N/A</v>
      </c>
      <c r="AO3360" s="172">
        <f t="shared" si="105"/>
        <v>0</v>
      </c>
    </row>
    <row r="3361" spans="1:41" ht="15" x14ac:dyDescent="0.25">
      <c r="A3361">
        <f>Inputs!$H$18</f>
        <v>8</v>
      </c>
      <c r="B3361" t="str">
        <f>Inputs!$D$4</f>
        <v>Select Agency…</v>
      </c>
      <c r="C3361" s="166" t="str">
        <f>Inputs!$I$6</f>
        <v>(insert code)</v>
      </c>
      <c r="D3361" t="str">
        <f>IFERROR(INDEX(Inputs!$I$11:$I$19,MATCH(A3361,Inputs!$H$11:$H$19)),"")</f>
        <v>(insert code)</v>
      </c>
      <c r="E3361" t="s">
        <v>942</v>
      </c>
      <c r="F3361" s="168">
        <f>IF(F$2=$A3361,Data!C372,0)</f>
        <v>0</v>
      </c>
      <c r="G3361" s="168">
        <f>IF(G$2=$A3361,Data!D372,0)</f>
        <v>0</v>
      </c>
      <c r="H3361" s="168">
        <f>IF(H$2=$A3361,Data!E372,0)</f>
        <v>0</v>
      </c>
      <c r="I3361" s="168">
        <f>IF(I$2=$A3361,Data!F372,0)</f>
        <v>0</v>
      </c>
      <c r="J3361" s="168">
        <f>IF(J$2=$A3361,Data!G372,0)</f>
        <v>0</v>
      </c>
      <c r="K3361" s="168">
        <f>IF(K$2=$A3361,Data!H372,0)</f>
        <v>0</v>
      </c>
      <c r="L3361" s="168">
        <f>IF(L$2=$A3361,Data!I372,0)</f>
        <v>0</v>
      </c>
      <c r="M3361" s="168">
        <f>IF(M$2=$A3361,Data!J372,0)</f>
        <v>0</v>
      </c>
      <c r="N3361" s="168">
        <f>IF(N$2=$A3361,Data!K372,0)</f>
        <v>0</v>
      </c>
      <c r="O3361" s="168">
        <f>IF(O$2=$A3361,Data!L372,0)</f>
        <v>0</v>
      </c>
      <c r="P3361" s="168">
        <f>IF(P$2=$A3361,Data!M372,0)</f>
        <v>0</v>
      </c>
      <c r="Q3361" s="168">
        <f>IF(Q$2=$A3361,Data!N372,0)</f>
        <v>0</v>
      </c>
      <c r="R3361" s="169">
        <f>IF(R$2=$A3361,Data!O372,0)</f>
        <v>0</v>
      </c>
      <c r="S3361" s="169">
        <f>IF(S$2=$A3361,Data!P372,0)</f>
        <v>0</v>
      </c>
      <c r="T3361" s="169">
        <f>IF(T$2=$A3361,Data!Q372,0)</f>
        <v>0</v>
      </c>
      <c r="U3361" s="169">
        <f>IF(U$2=$A3361,Data!R372,0)</f>
        <v>0</v>
      </c>
      <c r="V3361" s="169">
        <f>IF(V$2=$A3361,Data!S372,0)</f>
        <v>0</v>
      </c>
      <c r="W3361" s="169">
        <f>IF(W$2=$A3361,Data!T372,0)</f>
        <v>0</v>
      </c>
      <c r="X3361" s="169">
        <f>IF(X$2=$A3361,Data!U372,0)</f>
        <v>0</v>
      </c>
      <c r="Y3361" s="169">
        <f>IF(Y$2=$A3361,Data!V372,0)</f>
        <v>0</v>
      </c>
      <c r="Z3361" s="169">
        <f>IF(Z$2=$A3361,Data!W372,0)</f>
        <v>0</v>
      </c>
      <c r="AA3361" s="169">
        <f>IF(AA$2=$A3361,Data!X372,0)</f>
        <v>0</v>
      </c>
      <c r="AB3361" s="169">
        <f>IF(AB$2=$A3361,Data!Y372,0)</f>
        <v>0</v>
      </c>
      <c r="AC3361" s="169">
        <f>IF(AC$2=$A3361,Data!Z372,0)</f>
        <v>0</v>
      </c>
      <c r="AD3361" s="170">
        <f>IF(AD$2=$A3361,Data!AA372,0)</f>
        <v>0</v>
      </c>
      <c r="AE3361" s="171">
        <f>IF(AE$2=$A3361,Data!AB372,0)</f>
        <v>0</v>
      </c>
      <c r="AF3361" s="170">
        <f>IF(AF$2=$A3361,Data!AC372,0)</f>
        <v>0</v>
      </c>
      <c r="AG3361" s="171">
        <f>IF(AG$2=$A3361,Data!AD372,0)</f>
        <v>0</v>
      </c>
      <c r="AH3361" s="170">
        <f>IF(AH$2=$A3361,Data!AE372,0)</f>
        <v>0</v>
      </c>
      <c r="AI3361" s="171">
        <f>IF(AI$2=$A3361,Data!AF372,0)</f>
        <v>0</v>
      </c>
      <c r="AJ3361" s="170">
        <f>IF(AJ$2=$A3361,Data!AG372,0)</f>
        <v>0</v>
      </c>
      <c r="AK3361" s="171">
        <f>IF(AK$2=$A3361,Data!AH372,0)</f>
        <v>0</v>
      </c>
      <c r="AL3361" s="170">
        <f>IF(AL$2=$A3361,Data!AI372,0)</f>
        <v>0</v>
      </c>
      <c r="AM3361" t="str">
        <f t="shared" si="104"/>
        <v>EA</v>
      </c>
      <c r="AN3361" t="e">
        <f>+INDEX(Validation!$D$4:$D$250,MATCH(Merge!B3361,Validation!$E$4:$E$250,0))</f>
        <v>#N/A</v>
      </c>
      <c r="AO3361" s="172">
        <f t="shared" si="105"/>
        <v>0</v>
      </c>
    </row>
    <row r="3362" spans="1:41" ht="15" x14ac:dyDescent="0.25">
      <c r="A3362">
        <f>Inputs!$H$18</f>
        <v>8</v>
      </c>
      <c r="B3362" t="str">
        <f>Inputs!$D$4</f>
        <v>Select Agency…</v>
      </c>
      <c r="C3362" s="166" t="str">
        <f>Inputs!$I$6</f>
        <v>(insert code)</v>
      </c>
      <c r="D3362" t="str">
        <f>IFERROR(INDEX(Inputs!$I$11:$I$19,MATCH(A3362,Inputs!$H$11:$H$19)),"")</f>
        <v>(insert code)</v>
      </c>
      <c r="E3362" t="s">
        <v>942</v>
      </c>
      <c r="F3362" s="168">
        <f>IF(F$2=$A3362,Data!C373,0)</f>
        <v>0</v>
      </c>
      <c r="G3362" s="168">
        <f>IF(G$2=$A3362,Data!D373,0)</f>
        <v>0</v>
      </c>
      <c r="H3362" s="168">
        <f>IF(H$2=$A3362,Data!E373,0)</f>
        <v>0</v>
      </c>
      <c r="I3362" s="168">
        <f>IF(I$2=$A3362,Data!F373,0)</f>
        <v>0</v>
      </c>
      <c r="J3362" s="168">
        <f>IF(J$2=$A3362,Data!G373,0)</f>
        <v>0</v>
      </c>
      <c r="K3362" s="168">
        <f>IF(K$2=$A3362,Data!H373,0)</f>
        <v>0</v>
      </c>
      <c r="L3362" s="168">
        <f>IF(L$2=$A3362,Data!I373,0)</f>
        <v>0</v>
      </c>
      <c r="M3362" s="168">
        <f>IF(M$2=$A3362,Data!J373,0)</f>
        <v>0</v>
      </c>
      <c r="N3362" s="168">
        <f>IF(N$2=$A3362,Data!K373,0)</f>
        <v>0</v>
      </c>
      <c r="O3362" s="168">
        <f>IF(O$2=$A3362,Data!L373,0)</f>
        <v>0</v>
      </c>
      <c r="P3362" s="168">
        <f>IF(P$2=$A3362,Data!M373,0)</f>
        <v>0</v>
      </c>
      <c r="Q3362" s="168">
        <f>IF(Q$2=$A3362,Data!N373,0)</f>
        <v>0</v>
      </c>
      <c r="R3362" s="169">
        <f>IF(R$2=$A3362,Data!O373,0)</f>
        <v>0</v>
      </c>
      <c r="S3362" s="169">
        <f>IF(S$2=$A3362,Data!P373,0)</f>
        <v>0</v>
      </c>
      <c r="T3362" s="169">
        <f>IF(T$2=$A3362,Data!Q373,0)</f>
        <v>0</v>
      </c>
      <c r="U3362" s="169">
        <f>IF(U$2=$A3362,Data!R373,0)</f>
        <v>0</v>
      </c>
      <c r="V3362" s="169">
        <f>IF(V$2=$A3362,Data!S373,0)</f>
        <v>0</v>
      </c>
      <c r="W3362" s="169">
        <f>IF(W$2=$A3362,Data!T373,0)</f>
        <v>0</v>
      </c>
      <c r="X3362" s="169">
        <f>IF(X$2=$A3362,Data!U373,0)</f>
        <v>0</v>
      </c>
      <c r="Y3362" s="169">
        <f>IF(Y$2=$A3362,Data!V373,0)</f>
        <v>0</v>
      </c>
      <c r="Z3362" s="169">
        <f>IF(Z$2=$A3362,Data!W373,0)</f>
        <v>0</v>
      </c>
      <c r="AA3362" s="169">
        <f>IF(AA$2=$A3362,Data!X373,0)</f>
        <v>0</v>
      </c>
      <c r="AB3362" s="169">
        <f>IF(AB$2=$A3362,Data!Y373,0)</f>
        <v>0</v>
      </c>
      <c r="AC3362" s="169">
        <f>IF(AC$2=$A3362,Data!Z373,0)</f>
        <v>0</v>
      </c>
      <c r="AD3362" s="170">
        <f>IF(AD$2=$A3362,Data!AA373,0)</f>
        <v>0</v>
      </c>
      <c r="AE3362" s="171">
        <f>IF(AE$2=$A3362,Data!AB373,0)</f>
        <v>0</v>
      </c>
      <c r="AF3362" s="170">
        <f>IF(AF$2=$A3362,Data!AC373,0)</f>
        <v>0</v>
      </c>
      <c r="AG3362" s="171">
        <f>IF(AG$2=$A3362,Data!AD373,0)</f>
        <v>0</v>
      </c>
      <c r="AH3362" s="170">
        <f>IF(AH$2=$A3362,Data!AE373,0)</f>
        <v>0</v>
      </c>
      <c r="AI3362" s="171">
        <f>IF(AI$2=$A3362,Data!AF373,0)</f>
        <v>0</v>
      </c>
      <c r="AJ3362" s="170">
        <f>IF(AJ$2=$A3362,Data!AG373,0)</f>
        <v>0</v>
      </c>
      <c r="AK3362" s="171">
        <f>IF(AK$2=$A3362,Data!AH373,0)</f>
        <v>0</v>
      </c>
      <c r="AL3362" s="170">
        <f>IF(AL$2=$A3362,Data!AI373,0)</f>
        <v>0</v>
      </c>
      <c r="AM3362" t="str">
        <f t="shared" si="104"/>
        <v>EA</v>
      </c>
      <c r="AN3362" t="e">
        <f>+INDEX(Validation!$D$4:$D$250,MATCH(Merge!B3362,Validation!$E$4:$E$250,0))</f>
        <v>#N/A</v>
      </c>
      <c r="AO3362" s="172">
        <f t="shared" si="105"/>
        <v>0</v>
      </c>
    </row>
    <row r="3363" spans="1:41" ht="15" x14ac:dyDescent="0.25">
      <c r="A3363">
        <f>Inputs!$H$18</f>
        <v>8</v>
      </c>
      <c r="B3363" t="str">
        <f>Inputs!$D$4</f>
        <v>Select Agency…</v>
      </c>
      <c r="C3363" s="166" t="str">
        <f>Inputs!$I$6</f>
        <v>(insert code)</v>
      </c>
      <c r="D3363" t="str">
        <f>IFERROR(INDEX(Inputs!$I$11:$I$19,MATCH(A3363,Inputs!$H$11:$H$19)),"")</f>
        <v>(insert code)</v>
      </c>
      <c r="E3363" t="s">
        <v>942</v>
      </c>
      <c r="F3363" s="168">
        <f>IF(F$2=$A3363,Data!C374,0)</f>
        <v>0</v>
      </c>
      <c r="G3363" s="168">
        <f>IF(G$2=$A3363,Data!D374,0)</f>
        <v>0</v>
      </c>
      <c r="H3363" s="168">
        <f>IF(H$2=$A3363,Data!E374,0)</f>
        <v>0</v>
      </c>
      <c r="I3363" s="168">
        <f>IF(I$2=$A3363,Data!F374,0)</f>
        <v>0</v>
      </c>
      <c r="J3363" s="168">
        <f>IF(J$2=$A3363,Data!G374,0)</f>
        <v>0</v>
      </c>
      <c r="K3363" s="168">
        <f>IF(K$2=$A3363,Data!H374,0)</f>
        <v>0</v>
      </c>
      <c r="L3363" s="168">
        <f>IF(L$2=$A3363,Data!I374,0)</f>
        <v>0</v>
      </c>
      <c r="M3363" s="168">
        <f>IF(M$2=$A3363,Data!J374,0)</f>
        <v>0</v>
      </c>
      <c r="N3363" s="168">
        <f>IF(N$2=$A3363,Data!K374,0)</f>
        <v>0</v>
      </c>
      <c r="O3363" s="168">
        <f>IF(O$2=$A3363,Data!L374,0)</f>
        <v>0</v>
      </c>
      <c r="P3363" s="168">
        <f>IF(P$2=$A3363,Data!M374,0)</f>
        <v>0</v>
      </c>
      <c r="Q3363" s="168">
        <f>IF(Q$2=$A3363,Data!N374,0)</f>
        <v>0</v>
      </c>
      <c r="R3363" s="169">
        <f>IF(R$2=$A3363,Data!O374,0)</f>
        <v>0</v>
      </c>
      <c r="S3363" s="169">
        <f>IF(S$2=$A3363,Data!P374,0)</f>
        <v>0</v>
      </c>
      <c r="T3363" s="169">
        <f>IF(T$2=$A3363,Data!Q374,0)</f>
        <v>0</v>
      </c>
      <c r="U3363" s="169">
        <f>IF(U$2=$A3363,Data!R374,0)</f>
        <v>0</v>
      </c>
      <c r="V3363" s="169">
        <f>IF(V$2=$A3363,Data!S374,0)</f>
        <v>0</v>
      </c>
      <c r="W3363" s="169">
        <f>IF(W$2=$A3363,Data!T374,0)</f>
        <v>0</v>
      </c>
      <c r="X3363" s="169">
        <f>IF(X$2=$A3363,Data!U374,0)</f>
        <v>0</v>
      </c>
      <c r="Y3363" s="169">
        <f>IF(Y$2=$A3363,Data!V374,0)</f>
        <v>0</v>
      </c>
      <c r="Z3363" s="169">
        <f>IF(Z$2=$A3363,Data!W374,0)</f>
        <v>0</v>
      </c>
      <c r="AA3363" s="169">
        <f>IF(AA$2=$A3363,Data!X374,0)</f>
        <v>0</v>
      </c>
      <c r="AB3363" s="169">
        <f>IF(AB$2=$A3363,Data!Y374,0)</f>
        <v>0</v>
      </c>
      <c r="AC3363" s="169">
        <f>IF(AC$2=$A3363,Data!Z374,0)</f>
        <v>0</v>
      </c>
      <c r="AD3363" s="170">
        <f>IF(AD$2=$A3363,Data!AA374,0)</f>
        <v>0</v>
      </c>
      <c r="AE3363" s="171">
        <f>IF(AE$2=$A3363,Data!AB374,0)</f>
        <v>0</v>
      </c>
      <c r="AF3363" s="170">
        <f>IF(AF$2=$A3363,Data!AC374,0)</f>
        <v>0</v>
      </c>
      <c r="AG3363" s="171">
        <f>IF(AG$2=$A3363,Data!AD374,0)</f>
        <v>0</v>
      </c>
      <c r="AH3363" s="170">
        <f>IF(AH$2=$A3363,Data!AE374,0)</f>
        <v>0</v>
      </c>
      <c r="AI3363" s="171">
        <f>IF(AI$2=$A3363,Data!AF374,0)</f>
        <v>0</v>
      </c>
      <c r="AJ3363" s="170">
        <f>IF(AJ$2=$A3363,Data!AG374,0)</f>
        <v>0</v>
      </c>
      <c r="AK3363" s="171">
        <f>IF(AK$2=$A3363,Data!AH374,0)</f>
        <v>0</v>
      </c>
      <c r="AL3363" s="170">
        <f>IF(AL$2=$A3363,Data!AI374,0)</f>
        <v>0</v>
      </c>
      <c r="AM3363" t="str">
        <f t="shared" si="104"/>
        <v>EA</v>
      </c>
      <c r="AN3363" t="e">
        <f>+INDEX(Validation!$D$4:$D$250,MATCH(Merge!B3363,Validation!$E$4:$E$250,0))</f>
        <v>#N/A</v>
      </c>
      <c r="AO3363" s="172">
        <f t="shared" si="105"/>
        <v>0</v>
      </c>
    </row>
    <row r="3364" spans="1:41" ht="15" x14ac:dyDescent="0.25">
      <c r="A3364">
        <f>Inputs!$H$18</f>
        <v>8</v>
      </c>
      <c r="B3364" t="str">
        <f>Inputs!$D$4</f>
        <v>Select Agency…</v>
      </c>
      <c r="C3364" s="166" t="str">
        <f>Inputs!$I$6</f>
        <v>(insert code)</v>
      </c>
      <c r="D3364" t="str">
        <f>IFERROR(INDEX(Inputs!$I$11:$I$19,MATCH(A3364,Inputs!$H$11:$H$19)),"")</f>
        <v>(insert code)</v>
      </c>
      <c r="E3364" t="s">
        <v>942</v>
      </c>
      <c r="F3364" s="168">
        <f>IF(F$2=$A3364,Data!C375,0)</f>
        <v>0</v>
      </c>
      <c r="G3364" s="168">
        <f>IF(G$2=$A3364,Data!D375,0)</f>
        <v>0</v>
      </c>
      <c r="H3364" s="168">
        <f>IF(H$2=$A3364,Data!E375,0)</f>
        <v>0</v>
      </c>
      <c r="I3364" s="168">
        <f>IF(I$2=$A3364,Data!F375,0)</f>
        <v>0</v>
      </c>
      <c r="J3364" s="168">
        <f>IF(J$2=$A3364,Data!G375,0)</f>
        <v>0</v>
      </c>
      <c r="K3364" s="168">
        <f>IF(K$2=$A3364,Data!H375,0)</f>
        <v>0</v>
      </c>
      <c r="L3364" s="168">
        <f>IF(L$2=$A3364,Data!I375,0)</f>
        <v>0</v>
      </c>
      <c r="M3364" s="168">
        <f>IF(M$2=$A3364,Data!J375,0)</f>
        <v>0</v>
      </c>
      <c r="N3364" s="168">
        <f>IF(N$2=$A3364,Data!K375,0)</f>
        <v>0</v>
      </c>
      <c r="O3364" s="168">
        <f>IF(O$2=$A3364,Data!L375,0)</f>
        <v>0</v>
      </c>
      <c r="P3364" s="168">
        <f>IF(P$2=$A3364,Data!M375,0)</f>
        <v>0</v>
      </c>
      <c r="Q3364" s="168">
        <f>IF(Q$2=$A3364,Data!N375,0)</f>
        <v>0</v>
      </c>
      <c r="R3364" s="169">
        <f>IF(R$2=$A3364,Data!O375,0)</f>
        <v>0</v>
      </c>
      <c r="S3364" s="169">
        <f>IF(S$2=$A3364,Data!P375,0)</f>
        <v>0</v>
      </c>
      <c r="T3364" s="169">
        <f>IF(T$2=$A3364,Data!Q375,0)</f>
        <v>0</v>
      </c>
      <c r="U3364" s="169">
        <f>IF(U$2=$A3364,Data!R375,0)</f>
        <v>0</v>
      </c>
      <c r="V3364" s="169">
        <f>IF(V$2=$A3364,Data!S375,0)</f>
        <v>0</v>
      </c>
      <c r="W3364" s="169">
        <f>IF(W$2=$A3364,Data!T375,0)</f>
        <v>0</v>
      </c>
      <c r="X3364" s="169">
        <f>IF(X$2=$A3364,Data!U375,0)</f>
        <v>0</v>
      </c>
      <c r="Y3364" s="169">
        <f>IF(Y$2=$A3364,Data!V375,0)</f>
        <v>0</v>
      </c>
      <c r="Z3364" s="169">
        <f>IF(Z$2=$A3364,Data!W375,0)</f>
        <v>0</v>
      </c>
      <c r="AA3364" s="169">
        <f>IF(AA$2=$A3364,Data!X375,0)</f>
        <v>0</v>
      </c>
      <c r="AB3364" s="169">
        <f>IF(AB$2=$A3364,Data!Y375,0)</f>
        <v>0</v>
      </c>
      <c r="AC3364" s="169">
        <f>IF(AC$2=$A3364,Data!Z375,0)</f>
        <v>0</v>
      </c>
      <c r="AD3364" s="170">
        <f>IF(AD$2=$A3364,Data!AA375,0)</f>
        <v>0</v>
      </c>
      <c r="AE3364" s="171">
        <f>IF(AE$2=$A3364,Data!AB375,0)</f>
        <v>0</v>
      </c>
      <c r="AF3364" s="170">
        <f>IF(AF$2=$A3364,Data!AC375,0)</f>
        <v>0</v>
      </c>
      <c r="AG3364" s="171">
        <f>IF(AG$2=$A3364,Data!AD375,0)</f>
        <v>0</v>
      </c>
      <c r="AH3364" s="170">
        <f>IF(AH$2=$A3364,Data!AE375,0)</f>
        <v>0</v>
      </c>
      <c r="AI3364" s="171">
        <f>IF(AI$2=$A3364,Data!AF375,0)</f>
        <v>0</v>
      </c>
      <c r="AJ3364" s="170">
        <f>IF(AJ$2=$A3364,Data!AG375,0)</f>
        <v>0</v>
      </c>
      <c r="AK3364" s="171">
        <f>IF(AK$2=$A3364,Data!AH375,0)</f>
        <v>0</v>
      </c>
      <c r="AL3364" s="170">
        <f>IF(AL$2=$A3364,Data!AI375,0)</f>
        <v>0</v>
      </c>
      <c r="AM3364" t="str">
        <f t="shared" si="104"/>
        <v>EA</v>
      </c>
      <c r="AN3364" t="e">
        <f>+INDEX(Validation!$D$4:$D$250,MATCH(Merge!B3364,Validation!$E$4:$E$250,0))</f>
        <v>#N/A</v>
      </c>
      <c r="AO3364" s="172">
        <f t="shared" si="105"/>
        <v>0</v>
      </c>
    </row>
    <row r="3365" spans="1:41" ht="15" x14ac:dyDescent="0.25">
      <c r="A3365">
        <f>Inputs!$H$18</f>
        <v>8</v>
      </c>
      <c r="B3365" t="str">
        <f>Inputs!$D$4</f>
        <v>Select Agency…</v>
      </c>
      <c r="C3365" s="166" t="str">
        <f>Inputs!$I$6</f>
        <v>(insert code)</v>
      </c>
      <c r="D3365" t="str">
        <f>IFERROR(INDEX(Inputs!$I$11:$I$19,MATCH(A3365,Inputs!$H$11:$H$19)),"")</f>
        <v>(insert code)</v>
      </c>
      <c r="E3365" t="s">
        <v>942</v>
      </c>
      <c r="F3365" s="168">
        <f>IF(F$2=$A3365,Data!C376,0)</f>
        <v>0</v>
      </c>
      <c r="G3365" s="168">
        <f>IF(G$2=$A3365,Data!D376,0)</f>
        <v>0</v>
      </c>
      <c r="H3365" s="168">
        <f>IF(H$2=$A3365,Data!E376,0)</f>
        <v>0</v>
      </c>
      <c r="I3365" s="168">
        <f>IF(I$2=$A3365,Data!F376,0)</f>
        <v>0</v>
      </c>
      <c r="J3365" s="168">
        <f>IF(J$2=$A3365,Data!G376,0)</f>
        <v>0</v>
      </c>
      <c r="K3365" s="168">
        <f>IF(K$2=$A3365,Data!H376,0)</f>
        <v>0</v>
      </c>
      <c r="L3365" s="168">
        <f>IF(L$2=$A3365,Data!I376,0)</f>
        <v>0</v>
      </c>
      <c r="M3365" s="168">
        <f>IF(M$2=$A3365,Data!J376,0)</f>
        <v>0</v>
      </c>
      <c r="N3365" s="168">
        <f>IF(N$2=$A3365,Data!K376,0)</f>
        <v>0</v>
      </c>
      <c r="O3365" s="168">
        <f>IF(O$2=$A3365,Data!L376,0)</f>
        <v>0</v>
      </c>
      <c r="P3365" s="168">
        <f>IF(P$2=$A3365,Data!M376,0)</f>
        <v>0</v>
      </c>
      <c r="Q3365" s="168">
        <f>IF(Q$2=$A3365,Data!N376,0)</f>
        <v>0</v>
      </c>
      <c r="R3365" s="169">
        <f>IF(R$2=$A3365,Data!O376,0)</f>
        <v>0</v>
      </c>
      <c r="S3365" s="169">
        <f>IF(S$2=$A3365,Data!P376,0)</f>
        <v>0</v>
      </c>
      <c r="T3365" s="169">
        <f>IF(T$2=$A3365,Data!Q376,0)</f>
        <v>0</v>
      </c>
      <c r="U3365" s="169">
        <f>IF(U$2=$A3365,Data!R376,0)</f>
        <v>0</v>
      </c>
      <c r="V3365" s="169">
        <f>IF(V$2=$A3365,Data!S376,0)</f>
        <v>0</v>
      </c>
      <c r="W3365" s="169">
        <f>IF(W$2=$A3365,Data!T376,0)</f>
        <v>0</v>
      </c>
      <c r="X3365" s="169">
        <f>IF(X$2=$A3365,Data!U376,0)</f>
        <v>0</v>
      </c>
      <c r="Y3365" s="169">
        <f>IF(Y$2=$A3365,Data!V376,0)</f>
        <v>0</v>
      </c>
      <c r="Z3365" s="169">
        <f>IF(Z$2=$A3365,Data!W376,0)</f>
        <v>0</v>
      </c>
      <c r="AA3365" s="169">
        <f>IF(AA$2=$A3365,Data!X376,0)</f>
        <v>0</v>
      </c>
      <c r="AB3365" s="169">
        <f>IF(AB$2=$A3365,Data!Y376,0)</f>
        <v>0</v>
      </c>
      <c r="AC3365" s="169">
        <f>IF(AC$2=$A3365,Data!Z376,0)</f>
        <v>0</v>
      </c>
      <c r="AD3365" s="170">
        <f>IF(AD$2=$A3365,Data!AA376,0)</f>
        <v>0</v>
      </c>
      <c r="AE3365" s="171">
        <f>IF(AE$2=$A3365,Data!AB376,0)</f>
        <v>0</v>
      </c>
      <c r="AF3365" s="170">
        <f>IF(AF$2=$A3365,Data!AC376,0)</f>
        <v>0</v>
      </c>
      <c r="AG3365" s="171">
        <f>IF(AG$2=$A3365,Data!AD376,0)</f>
        <v>0</v>
      </c>
      <c r="AH3365" s="170">
        <f>IF(AH$2=$A3365,Data!AE376,0)</f>
        <v>0</v>
      </c>
      <c r="AI3365" s="171">
        <f>IF(AI$2=$A3365,Data!AF376,0)</f>
        <v>0</v>
      </c>
      <c r="AJ3365" s="170">
        <f>IF(AJ$2=$A3365,Data!AG376,0)</f>
        <v>0</v>
      </c>
      <c r="AK3365" s="171">
        <f>IF(AK$2=$A3365,Data!AH376,0)</f>
        <v>0</v>
      </c>
      <c r="AL3365" s="170">
        <f>IF(AL$2=$A3365,Data!AI376,0)</f>
        <v>0</v>
      </c>
      <c r="AM3365" t="str">
        <f t="shared" si="104"/>
        <v>EA</v>
      </c>
      <c r="AN3365" t="e">
        <f>+INDEX(Validation!$D$4:$D$250,MATCH(Merge!B3365,Validation!$E$4:$E$250,0))</f>
        <v>#N/A</v>
      </c>
      <c r="AO3365" s="172">
        <f t="shared" si="105"/>
        <v>0</v>
      </c>
    </row>
    <row r="3366" spans="1:41" ht="15" x14ac:dyDescent="0.25">
      <c r="A3366">
        <f>Inputs!$H$18</f>
        <v>8</v>
      </c>
      <c r="B3366" t="str">
        <f>Inputs!$D$4</f>
        <v>Select Agency…</v>
      </c>
      <c r="C3366" s="166" t="str">
        <f>Inputs!$I$6</f>
        <v>(insert code)</v>
      </c>
      <c r="D3366" t="str">
        <f>IFERROR(INDEX(Inputs!$I$11:$I$19,MATCH(A3366,Inputs!$H$11:$H$19)),"")</f>
        <v>(insert code)</v>
      </c>
      <c r="E3366" t="s">
        <v>942</v>
      </c>
      <c r="F3366" s="168">
        <f>IF(F$2=$A3366,Data!C377,0)</f>
        <v>0</v>
      </c>
      <c r="G3366" s="168">
        <f>IF(G$2=$A3366,Data!D377,0)</f>
        <v>0</v>
      </c>
      <c r="H3366" s="168">
        <f>IF(H$2=$A3366,Data!E377,0)</f>
        <v>0</v>
      </c>
      <c r="I3366" s="168">
        <f>IF(I$2=$A3366,Data!F377,0)</f>
        <v>0</v>
      </c>
      <c r="J3366" s="168">
        <f>IF(J$2=$A3366,Data!G377,0)</f>
        <v>0</v>
      </c>
      <c r="K3366" s="168">
        <f>IF(K$2=$A3366,Data!H377,0)</f>
        <v>0</v>
      </c>
      <c r="L3366" s="168">
        <f>IF(L$2=$A3366,Data!I377,0)</f>
        <v>0</v>
      </c>
      <c r="M3366" s="168">
        <f>IF(M$2=$A3366,Data!J377,0)</f>
        <v>0</v>
      </c>
      <c r="N3366" s="168">
        <f>IF(N$2=$A3366,Data!K377,0)</f>
        <v>0</v>
      </c>
      <c r="O3366" s="168">
        <f>IF(O$2=$A3366,Data!L377,0)</f>
        <v>0</v>
      </c>
      <c r="P3366" s="168">
        <f>IF(P$2=$A3366,Data!M377,0)</f>
        <v>0</v>
      </c>
      <c r="Q3366" s="168">
        <f>IF(Q$2=$A3366,Data!N377,0)</f>
        <v>0</v>
      </c>
      <c r="R3366" s="169">
        <f>IF(R$2=$A3366,Data!O377,0)</f>
        <v>0</v>
      </c>
      <c r="S3366" s="169">
        <f>IF(S$2=$A3366,Data!P377,0)</f>
        <v>0</v>
      </c>
      <c r="T3366" s="169">
        <f>IF(T$2=$A3366,Data!Q377,0)</f>
        <v>0</v>
      </c>
      <c r="U3366" s="169">
        <f>IF(U$2=$A3366,Data!R377,0)</f>
        <v>0</v>
      </c>
      <c r="V3366" s="169">
        <f>IF(V$2=$A3366,Data!S377,0)</f>
        <v>0</v>
      </c>
      <c r="W3366" s="169">
        <f>IF(W$2=$A3366,Data!T377,0)</f>
        <v>0</v>
      </c>
      <c r="X3366" s="169">
        <f>IF(X$2=$A3366,Data!U377,0)</f>
        <v>0</v>
      </c>
      <c r="Y3366" s="169">
        <f>IF(Y$2=$A3366,Data!V377,0)</f>
        <v>0</v>
      </c>
      <c r="Z3366" s="169">
        <f>IF(Z$2=$A3366,Data!W377,0)</f>
        <v>0</v>
      </c>
      <c r="AA3366" s="169">
        <f>IF(AA$2=$A3366,Data!X377,0)</f>
        <v>0</v>
      </c>
      <c r="AB3366" s="169">
        <f>IF(AB$2=$A3366,Data!Y377,0)</f>
        <v>0</v>
      </c>
      <c r="AC3366" s="169">
        <f>IF(AC$2=$A3366,Data!Z377,0)</f>
        <v>0</v>
      </c>
      <c r="AD3366" s="170">
        <f>IF(AD$2=$A3366,Data!AA377,0)</f>
        <v>0</v>
      </c>
      <c r="AE3366" s="171">
        <f>IF(AE$2=$A3366,Data!AB377,0)</f>
        <v>0</v>
      </c>
      <c r="AF3366" s="170">
        <f>IF(AF$2=$A3366,Data!AC377,0)</f>
        <v>0</v>
      </c>
      <c r="AG3366" s="171">
        <f>IF(AG$2=$A3366,Data!AD377,0)</f>
        <v>0</v>
      </c>
      <c r="AH3366" s="170">
        <f>IF(AH$2=$A3366,Data!AE377,0)</f>
        <v>0</v>
      </c>
      <c r="AI3366" s="171">
        <f>IF(AI$2=$A3366,Data!AF377,0)</f>
        <v>0</v>
      </c>
      <c r="AJ3366" s="170">
        <f>IF(AJ$2=$A3366,Data!AG377,0)</f>
        <v>0</v>
      </c>
      <c r="AK3366" s="171">
        <f>IF(AK$2=$A3366,Data!AH377,0)</f>
        <v>0</v>
      </c>
      <c r="AL3366" s="170">
        <f>IF(AL$2=$A3366,Data!AI377,0)</f>
        <v>0</v>
      </c>
      <c r="AM3366" t="str">
        <f t="shared" si="104"/>
        <v>EA</v>
      </c>
      <c r="AN3366" t="e">
        <f>+INDEX(Validation!$D$4:$D$250,MATCH(Merge!B3366,Validation!$E$4:$E$250,0))</f>
        <v>#N/A</v>
      </c>
      <c r="AO3366" s="172">
        <f t="shared" si="105"/>
        <v>0</v>
      </c>
    </row>
    <row r="3367" spans="1:41" ht="15" x14ac:dyDescent="0.25">
      <c r="A3367">
        <f>Inputs!$H$18</f>
        <v>8</v>
      </c>
      <c r="B3367" t="str">
        <f>Inputs!$D$4</f>
        <v>Select Agency…</v>
      </c>
      <c r="C3367" s="166" t="str">
        <f>Inputs!$I$6</f>
        <v>(insert code)</v>
      </c>
      <c r="D3367" t="str">
        <f>IFERROR(INDEX(Inputs!$I$11:$I$19,MATCH(A3367,Inputs!$H$11:$H$19)),"")</f>
        <v>(insert code)</v>
      </c>
      <c r="E3367" t="s">
        <v>942</v>
      </c>
      <c r="F3367" s="168">
        <f>IF(F$2=$A3367,Data!C378,0)</f>
        <v>0</v>
      </c>
      <c r="G3367" s="168">
        <f>IF(G$2=$A3367,Data!D378,0)</f>
        <v>0</v>
      </c>
      <c r="H3367" s="168">
        <f>IF(H$2=$A3367,Data!E378,0)</f>
        <v>0</v>
      </c>
      <c r="I3367" s="168">
        <f>IF(I$2=$A3367,Data!F378,0)</f>
        <v>0</v>
      </c>
      <c r="J3367" s="168">
        <f>IF(J$2=$A3367,Data!G378,0)</f>
        <v>0</v>
      </c>
      <c r="K3367" s="168">
        <f>IF(K$2=$A3367,Data!H378,0)</f>
        <v>0</v>
      </c>
      <c r="L3367" s="168">
        <f>IF(L$2=$A3367,Data!I378,0)</f>
        <v>0</v>
      </c>
      <c r="M3367" s="168">
        <f>IF(M$2=$A3367,Data!J378,0)</f>
        <v>0</v>
      </c>
      <c r="N3367" s="168">
        <f>IF(N$2=$A3367,Data!K378,0)</f>
        <v>0</v>
      </c>
      <c r="O3367" s="168">
        <f>IF(O$2=$A3367,Data!L378,0)</f>
        <v>0</v>
      </c>
      <c r="P3367" s="168">
        <f>IF(P$2=$A3367,Data!M378,0)</f>
        <v>0</v>
      </c>
      <c r="Q3367" s="168">
        <f>IF(Q$2=$A3367,Data!N378,0)</f>
        <v>0</v>
      </c>
      <c r="R3367" s="169">
        <f>IF(R$2=$A3367,Data!O378,0)</f>
        <v>0</v>
      </c>
      <c r="S3367" s="169">
        <f>IF(S$2=$A3367,Data!P378,0)</f>
        <v>0</v>
      </c>
      <c r="T3367" s="169">
        <f>IF(T$2=$A3367,Data!Q378,0)</f>
        <v>0</v>
      </c>
      <c r="U3367" s="169">
        <f>IF(U$2=$A3367,Data!R378,0)</f>
        <v>0</v>
      </c>
      <c r="V3367" s="169">
        <f>IF(V$2=$A3367,Data!S378,0)</f>
        <v>0</v>
      </c>
      <c r="W3367" s="169">
        <f>IF(W$2=$A3367,Data!T378,0)</f>
        <v>0</v>
      </c>
      <c r="X3367" s="169">
        <f>IF(X$2=$A3367,Data!U378,0)</f>
        <v>0</v>
      </c>
      <c r="Y3367" s="169">
        <f>IF(Y$2=$A3367,Data!V378,0)</f>
        <v>0</v>
      </c>
      <c r="Z3367" s="169">
        <f>IF(Z$2=$A3367,Data!W378,0)</f>
        <v>0</v>
      </c>
      <c r="AA3367" s="169">
        <f>IF(AA$2=$A3367,Data!X378,0)</f>
        <v>0</v>
      </c>
      <c r="AB3367" s="169">
        <f>IF(AB$2=$A3367,Data!Y378,0)</f>
        <v>0</v>
      </c>
      <c r="AC3367" s="169">
        <f>IF(AC$2=$A3367,Data!Z378,0)</f>
        <v>0</v>
      </c>
      <c r="AD3367" s="170">
        <f>IF(AD$2=$A3367,Data!AA378,0)</f>
        <v>0</v>
      </c>
      <c r="AE3367" s="171">
        <f>IF(AE$2=$A3367,Data!AB378,0)</f>
        <v>0</v>
      </c>
      <c r="AF3367" s="170">
        <f>IF(AF$2=$A3367,Data!AC378,0)</f>
        <v>0</v>
      </c>
      <c r="AG3367" s="171">
        <f>IF(AG$2=$A3367,Data!AD378,0)</f>
        <v>0</v>
      </c>
      <c r="AH3367" s="170">
        <f>IF(AH$2=$A3367,Data!AE378,0)</f>
        <v>0</v>
      </c>
      <c r="AI3367" s="171">
        <f>IF(AI$2=$A3367,Data!AF378,0)</f>
        <v>0</v>
      </c>
      <c r="AJ3367" s="170">
        <f>IF(AJ$2=$A3367,Data!AG378,0)</f>
        <v>0</v>
      </c>
      <c r="AK3367" s="171">
        <f>IF(AK$2=$A3367,Data!AH378,0)</f>
        <v>0</v>
      </c>
      <c r="AL3367" s="170">
        <f>IF(AL$2=$A3367,Data!AI378,0)</f>
        <v>0</v>
      </c>
      <c r="AM3367" t="str">
        <f t="shared" si="104"/>
        <v>EA</v>
      </c>
      <c r="AN3367" t="e">
        <f>+INDEX(Validation!$D$4:$D$250,MATCH(Merge!B3367,Validation!$E$4:$E$250,0))</f>
        <v>#N/A</v>
      </c>
      <c r="AO3367" s="172">
        <f t="shared" si="105"/>
        <v>0</v>
      </c>
    </row>
    <row r="3368" spans="1:41" ht="15" x14ac:dyDescent="0.25">
      <c r="A3368">
        <f>Inputs!$H$18</f>
        <v>8</v>
      </c>
      <c r="B3368" t="str">
        <f>Inputs!$D$4</f>
        <v>Select Agency…</v>
      </c>
      <c r="C3368" s="166" t="str">
        <f>Inputs!$I$6</f>
        <v>(insert code)</v>
      </c>
      <c r="D3368" t="str">
        <f>IFERROR(INDEX(Inputs!$I$11:$I$19,MATCH(A3368,Inputs!$H$11:$H$19)),"")</f>
        <v>(insert code)</v>
      </c>
      <c r="E3368" t="s">
        <v>942</v>
      </c>
      <c r="F3368" s="168">
        <f>IF(F$2=$A3368,Data!C379,0)</f>
        <v>0</v>
      </c>
      <c r="G3368" s="168">
        <f>IF(G$2=$A3368,Data!D379,0)</f>
        <v>0</v>
      </c>
      <c r="H3368" s="168">
        <f>IF(H$2=$A3368,Data!E379,0)</f>
        <v>0</v>
      </c>
      <c r="I3368" s="168">
        <f>IF(I$2=$A3368,Data!F379,0)</f>
        <v>0</v>
      </c>
      <c r="J3368" s="168">
        <f>IF(J$2=$A3368,Data!G379,0)</f>
        <v>0</v>
      </c>
      <c r="K3368" s="168">
        <f>IF(K$2=$A3368,Data!H379,0)</f>
        <v>0</v>
      </c>
      <c r="L3368" s="168">
        <f>IF(L$2=$A3368,Data!I379,0)</f>
        <v>0</v>
      </c>
      <c r="M3368" s="168">
        <f>IF(M$2=$A3368,Data!J379,0)</f>
        <v>0</v>
      </c>
      <c r="N3368" s="168">
        <f>IF(N$2=$A3368,Data!K379,0)</f>
        <v>0</v>
      </c>
      <c r="O3368" s="168">
        <f>IF(O$2=$A3368,Data!L379,0)</f>
        <v>0</v>
      </c>
      <c r="P3368" s="168">
        <f>IF(P$2=$A3368,Data!M379,0)</f>
        <v>0</v>
      </c>
      <c r="Q3368" s="168">
        <f>IF(Q$2=$A3368,Data!N379,0)</f>
        <v>0</v>
      </c>
      <c r="R3368" s="169">
        <f>IF(R$2=$A3368,Data!O379,0)</f>
        <v>0</v>
      </c>
      <c r="S3368" s="169">
        <f>IF(S$2=$A3368,Data!P379,0)</f>
        <v>0</v>
      </c>
      <c r="T3368" s="169">
        <f>IF(T$2=$A3368,Data!Q379,0)</f>
        <v>0</v>
      </c>
      <c r="U3368" s="169">
        <f>IF(U$2=$A3368,Data!R379,0)</f>
        <v>0</v>
      </c>
      <c r="V3368" s="169">
        <f>IF(V$2=$A3368,Data!S379,0)</f>
        <v>0</v>
      </c>
      <c r="W3368" s="169">
        <f>IF(W$2=$A3368,Data!T379,0)</f>
        <v>0</v>
      </c>
      <c r="X3368" s="169">
        <f>IF(X$2=$A3368,Data!U379,0)</f>
        <v>0</v>
      </c>
      <c r="Y3368" s="169">
        <f>IF(Y$2=$A3368,Data!V379,0)</f>
        <v>0</v>
      </c>
      <c r="Z3368" s="169">
        <f>IF(Z$2=$A3368,Data!W379,0)</f>
        <v>0</v>
      </c>
      <c r="AA3368" s="169">
        <f>IF(AA$2=$A3368,Data!X379,0)</f>
        <v>0</v>
      </c>
      <c r="AB3368" s="169">
        <f>IF(AB$2=$A3368,Data!Y379,0)</f>
        <v>0</v>
      </c>
      <c r="AC3368" s="169">
        <f>IF(AC$2=$A3368,Data!Z379,0)</f>
        <v>0</v>
      </c>
      <c r="AD3368" s="170">
        <f>IF(AD$2=$A3368,Data!AA379,0)</f>
        <v>0</v>
      </c>
      <c r="AE3368" s="171">
        <f>IF(AE$2=$A3368,Data!AB379,0)</f>
        <v>0</v>
      </c>
      <c r="AF3368" s="170">
        <f>IF(AF$2=$A3368,Data!AC379,0)</f>
        <v>0</v>
      </c>
      <c r="AG3368" s="171">
        <f>IF(AG$2=$A3368,Data!AD379,0)</f>
        <v>0</v>
      </c>
      <c r="AH3368" s="170">
        <f>IF(AH$2=$A3368,Data!AE379,0)</f>
        <v>0</v>
      </c>
      <c r="AI3368" s="171">
        <f>IF(AI$2=$A3368,Data!AF379,0)</f>
        <v>0</v>
      </c>
      <c r="AJ3368" s="170">
        <f>IF(AJ$2=$A3368,Data!AG379,0)</f>
        <v>0</v>
      </c>
      <c r="AK3368" s="171">
        <f>IF(AK$2=$A3368,Data!AH379,0)</f>
        <v>0</v>
      </c>
      <c r="AL3368" s="170">
        <f>IF(AL$2=$A3368,Data!AI379,0)</f>
        <v>0</v>
      </c>
      <c r="AM3368" t="str">
        <f t="shared" si="104"/>
        <v>EA</v>
      </c>
      <c r="AN3368" t="e">
        <f>+INDEX(Validation!$D$4:$D$250,MATCH(Merge!B3368,Validation!$E$4:$E$250,0))</f>
        <v>#N/A</v>
      </c>
      <c r="AO3368" s="172">
        <f t="shared" si="105"/>
        <v>0</v>
      </c>
    </row>
    <row r="3369" spans="1:41" ht="15" x14ac:dyDescent="0.25">
      <c r="A3369">
        <f>Inputs!$H$18</f>
        <v>8</v>
      </c>
      <c r="B3369" t="str">
        <f>Inputs!$D$4</f>
        <v>Select Agency…</v>
      </c>
      <c r="C3369" s="166" t="str">
        <f>Inputs!$I$6</f>
        <v>(insert code)</v>
      </c>
      <c r="D3369" t="str">
        <f>IFERROR(INDEX(Inputs!$I$11:$I$19,MATCH(A3369,Inputs!$H$11:$H$19)),"")</f>
        <v>(insert code)</v>
      </c>
      <c r="E3369" t="s">
        <v>942</v>
      </c>
      <c r="F3369" s="168">
        <f>IF(F$2=$A3369,Data!C380,0)</f>
        <v>0</v>
      </c>
      <c r="G3369" s="168">
        <f>IF(G$2=$A3369,Data!D380,0)</f>
        <v>0</v>
      </c>
      <c r="H3369" s="168">
        <f>IF(H$2=$A3369,Data!E380,0)</f>
        <v>0</v>
      </c>
      <c r="I3369" s="168">
        <f>IF(I$2=$A3369,Data!F380,0)</f>
        <v>0</v>
      </c>
      <c r="J3369" s="168">
        <f>IF(J$2=$A3369,Data!G380,0)</f>
        <v>0</v>
      </c>
      <c r="K3369" s="168">
        <f>IF(K$2=$A3369,Data!H380,0)</f>
        <v>0</v>
      </c>
      <c r="L3369" s="168">
        <f>IF(L$2=$A3369,Data!I380,0)</f>
        <v>0</v>
      </c>
      <c r="M3369" s="168">
        <f>IF(M$2=$A3369,Data!J380,0)</f>
        <v>0</v>
      </c>
      <c r="N3369" s="168">
        <f>IF(N$2=$A3369,Data!K380,0)</f>
        <v>0</v>
      </c>
      <c r="O3369" s="168">
        <f>IF(O$2=$A3369,Data!L380,0)</f>
        <v>0</v>
      </c>
      <c r="P3369" s="168">
        <f>IF(P$2=$A3369,Data!M380,0)</f>
        <v>0</v>
      </c>
      <c r="Q3369" s="168">
        <f>IF(Q$2=$A3369,Data!N380,0)</f>
        <v>0</v>
      </c>
      <c r="R3369" s="169">
        <f>IF(R$2=$A3369,Data!O380,0)</f>
        <v>0</v>
      </c>
      <c r="S3369" s="169">
        <f>IF(S$2=$A3369,Data!P380,0)</f>
        <v>0</v>
      </c>
      <c r="T3369" s="169">
        <f>IF(T$2=$A3369,Data!Q380,0)</f>
        <v>0</v>
      </c>
      <c r="U3369" s="169">
        <f>IF(U$2=$A3369,Data!R380,0)</f>
        <v>0</v>
      </c>
      <c r="V3369" s="169">
        <f>IF(V$2=$A3369,Data!S380,0)</f>
        <v>0</v>
      </c>
      <c r="W3369" s="169">
        <f>IF(W$2=$A3369,Data!T380,0)</f>
        <v>0</v>
      </c>
      <c r="X3369" s="169">
        <f>IF(X$2=$A3369,Data!U380,0)</f>
        <v>0</v>
      </c>
      <c r="Y3369" s="169">
        <f>IF(Y$2=$A3369,Data!V380,0)</f>
        <v>0</v>
      </c>
      <c r="Z3369" s="169">
        <f>IF(Z$2=$A3369,Data!W380,0)</f>
        <v>0</v>
      </c>
      <c r="AA3369" s="169">
        <f>IF(AA$2=$A3369,Data!X380,0)</f>
        <v>0</v>
      </c>
      <c r="AB3369" s="169">
        <f>IF(AB$2=$A3369,Data!Y380,0)</f>
        <v>0</v>
      </c>
      <c r="AC3369" s="169">
        <f>IF(AC$2=$A3369,Data!Z380,0)</f>
        <v>0</v>
      </c>
      <c r="AD3369" s="170">
        <f>IF(AD$2=$A3369,Data!AA380,0)</f>
        <v>0</v>
      </c>
      <c r="AE3369" s="171">
        <f>IF(AE$2=$A3369,Data!AB380,0)</f>
        <v>0</v>
      </c>
      <c r="AF3369" s="170">
        <f>IF(AF$2=$A3369,Data!AC380,0)</f>
        <v>0</v>
      </c>
      <c r="AG3369" s="171">
        <f>IF(AG$2=$A3369,Data!AD380,0)</f>
        <v>0</v>
      </c>
      <c r="AH3369" s="170">
        <f>IF(AH$2=$A3369,Data!AE380,0)</f>
        <v>0</v>
      </c>
      <c r="AI3369" s="171">
        <f>IF(AI$2=$A3369,Data!AF380,0)</f>
        <v>0</v>
      </c>
      <c r="AJ3369" s="170">
        <f>IF(AJ$2=$A3369,Data!AG380,0)</f>
        <v>0</v>
      </c>
      <c r="AK3369" s="171">
        <f>IF(AK$2=$A3369,Data!AH380,0)</f>
        <v>0</v>
      </c>
      <c r="AL3369" s="170">
        <f>IF(AL$2=$A3369,Data!AI380,0)</f>
        <v>0</v>
      </c>
      <c r="AM3369" t="str">
        <f t="shared" si="104"/>
        <v>EA</v>
      </c>
      <c r="AN3369" t="e">
        <f>+INDEX(Validation!$D$4:$D$250,MATCH(Merge!B3369,Validation!$E$4:$E$250,0))</f>
        <v>#N/A</v>
      </c>
      <c r="AO3369" s="172">
        <f t="shared" si="105"/>
        <v>0</v>
      </c>
    </row>
    <row r="3370" spans="1:41" ht="15" x14ac:dyDescent="0.25">
      <c r="A3370">
        <f>Inputs!$H$18</f>
        <v>8</v>
      </c>
      <c r="B3370" t="str">
        <f>Inputs!$D$4</f>
        <v>Select Agency…</v>
      </c>
      <c r="C3370" s="166" t="str">
        <f>Inputs!$I$6</f>
        <v>(insert code)</v>
      </c>
      <c r="D3370" t="str">
        <f>IFERROR(INDEX(Inputs!$I$11:$I$19,MATCH(A3370,Inputs!$H$11:$H$19)),"")</f>
        <v>(insert code)</v>
      </c>
      <c r="E3370" t="s">
        <v>942</v>
      </c>
      <c r="F3370" s="168">
        <f>IF(F$2=$A3370,Data!C381,0)</f>
        <v>0</v>
      </c>
      <c r="G3370" s="168">
        <f>IF(G$2=$A3370,Data!D381,0)</f>
        <v>0</v>
      </c>
      <c r="H3370" s="168">
        <f>IF(H$2=$A3370,Data!E381,0)</f>
        <v>0</v>
      </c>
      <c r="I3370" s="168">
        <f>IF(I$2=$A3370,Data!F381,0)</f>
        <v>0</v>
      </c>
      <c r="J3370" s="168">
        <f>IF(J$2=$A3370,Data!G381,0)</f>
        <v>0</v>
      </c>
      <c r="K3370" s="168">
        <f>IF(K$2=$A3370,Data!H381,0)</f>
        <v>0</v>
      </c>
      <c r="L3370" s="168">
        <f>IF(L$2=$A3370,Data!I381,0)</f>
        <v>0</v>
      </c>
      <c r="M3370" s="168">
        <f>IF(M$2=$A3370,Data!J381,0)</f>
        <v>0</v>
      </c>
      <c r="N3370" s="168">
        <f>IF(N$2=$A3370,Data!K381,0)</f>
        <v>0</v>
      </c>
      <c r="O3370" s="168">
        <f>IF(O$2=$A3370,Data!L381,0)</f>
        <v>0</v>
      </c>
      <c r="P3370" s="168">
        <f>IF(P$2=$A3370,Data!M381,0)</f>
        <v>0</v>
      </c>
      <c r="Q3370" s="168">
        <f>IF(Q$2=$A3370,Data!N381,0)</f>
        <v>0</v>
      </c>
      <c r="R3370" s="169">
        <f>IF(R$2=$A3370,Data!O381,0)</f>
        <v>0</v>
      </c>
      <c r="S3370" s="169">
        <f>IF(S$2=$A3370,Data!P381,0)</f>
        <v>0</v>
      </c>
      <c r="T3370" s="169">
        <f>IF(T$2=$A3370,Data!Q381,0)</f>
        <v>0</v>
      </c>
      <c r="U3370" s="169">
        <f>IF(U$2=$A3370,Data!R381,0)</f>
        <v>0</v>
      </c>
      <c r="V3370" s="169">
        <f>IF(V$2=$A3370,Data!S381,0)</f>
        <v>0</v>
      </c>
      <c r="W3370" s="169">
        <f>IF(W$2=$A3370,Data!T381,0)</f>
        <v>0</v>
      </c>
      <c r="X3370" s="169">
        <f>IF(X$2=$A3370,Data!U381,0)</f>
        <v>0</v>
      </c>
      <c r="Y3370" s="169">
        <f>IF(Y$2=$A3370,Data!V381,0)</f>
        <v>0</v>
      </c>
      <c r="Z3370" s="169">
        <f>IF(Z$2=$A3370,Data!W381,0)</f>
        <v>0</v>
      </c>
      <c r="AA3370" s="169">
        <f>IF(AA$2=$A3370,Data!X381,0)</f>
        <v>0</v>
      </c>
      <c r="AB3370" s="169">
        <f>IF(AB$2=$A3370,Data!Y381,0)</f>
        <v>0</v>
      </c>
      <c r="AC3370" s="169">
        <f>IF(AC$2=$A3370,Data!Z381,0)</f>
        <v>0</v>
      </c>
      <c r="AD3370" s="170">
        <f>IF(AD$2=$A3370,Data!AA381,0)</f>
        <v>0</v>
      </c>
      <c r="AE3370" s="171">
        <f>IF(AE$2=$A3370,Data!AB381,0)</f>
        <v>0</v>
      </c>
      <c r="AF3370" s="170">
        <f>IF(AF$2=$A3370,Data!AC381,0)</f>
        <v>0</v>
      </c>
      <c r="AG3370" s="171">
        <f>IF(AG$2=$A3370,Data!AD381,0)</f>
        <v>0</v>
      </c>
      <c r="AH3370" s="170">
        <f>IF(AH$2=$A3370,Data!AE381,0)</f>
        <v>0</v>
      </c>
      <c r="AI3370" s="171">
        <f>IF(AI$2=$A3370,Data!AF381,0)</f>
        <v>0</v>
      </c>
      <c r="AJ3370" s="170">
        <f>IF(AJ$2=$A3370,Data!AG381,0)</f>
        <v>0</v>
      </c>
      <c r="AK3370" s="171">
        <f>IF(AK$2=$A3370,Data!AH381,0)</f>
        <v>0</v>
      </c>
      <c r="AL3370" s="170">
        <f>IF(AL$2=$A3370,Data!AI381,0)</f>
        <v>0</v>
      </c>
      <c r="AM3370" t="str">
        <f t="shared" si="104"/>
        <v>EA</v>
      </c>
      <c r="AN3370" t="e">
        <f>+INDEX(Validation!$D$4:$D$250,MATCH(Merge!B3370,Validation!$E$4:$E$250,0))</f>
        <v>#N/A</v>
      </c>
      <c r="AO3370" s="172">
        <f t="shared" si="105"/>
        <v>0</v>
      </c>
    </row>
    <row r="3371" spans="1:41" ht="15" x14ac:dyDescent="0.25">
      <c r="A3371">
        <f>Inputs!$H$18</f>
        <v>8</v>
      </c>
      <c r="B3371" t="str">
        <f>Inputs!$D$4</f>
        <v>Select Agency…</v>
      </c>
      <c r="C3371" s="166" t="str">
        <f>Inputs!$I$6</f>
        <v>(insert code)</v>
      </c>
      <c r="D3371" t="str">
        <f>IFERROR(INDEX(Inputs!$I$11:$I$19,MATCH(A3371,Inputs!$H$11:$H$19)),"")</f>
        <v>(insert code)</v>
      </c>
      <c r="E3371" t="s">
        <v>942</v>
      </c>
      <c r="F3371" s="168">
        <f>IF(F$2=$A3371,Data!C382,0)</f>
        <v>0</v>
      </c>
      <c r="G3371" s="168">
        <f>IF(G$2=$A3371,Data!D382,0)</f>
        <v>0</v>
      </c>
      <c r="H3371" s="168">
        <f>IF(H$2=$A3371,Data!E382,0)</f>
        <v>0</v>
      </c>
      <c r="I3371" s="168">
        <f>IF(I$2=$A3371,Data!F382,0)</f>
        <v>0</v>
      </c>
      <c r="J3371" s="168">
        <f>IF(J$2=$A3371,Data!G382,0)</f>
        <v>0</v>
      </c>
      <c r="K3371" s="168">
        <f>IF(K$2=$A3371,Data!H382,0)</f>
        <v>0</v>
      </c>
      <c r="L3371" s="168">
        <f>IF(L$2=$A3371,Data!I382,0)</f>
        <v>0</v>
      </c>
      <c r="M3371" s="168">
        <f>IF(M$2=$A3371,Data!J382,0)</f>
        <v>0</v>
      </c>
      <c r="N3371" s="168">
        <f>IF(N$2=$A3371,Data!K382,0)</f>
        <v>0</v>
      </c>
      <c r="O3371" s="168">
        <f>IF(O$2=$A3371,Data!L382,0)</f>
        <v>0</v>
      </c>
      <c r="P3371" s="168">
        <f>IF(P$2=$A3371,Data!M382,0)</f>
        <v>0</v>
      </c>
      <c r="Q3371" s="168">
        <f>IF(Q$2=$A3371,Data!N382,0)</f>
        <v>0</v>
      </c>
      <c r="R3371" s="169">
        <f>IF(R$2=$A3371,Data!O382,0)</f>
        <v>0</v>
      </c>
      <c r="S3371" s="169">
        <f>IF(S$2=$A3371,Data!P382,0)</f>
        <v>0</v>
      </c>
      <c r="T3371" s="169">
        <f>IF(T$2=$A3371,Data!Q382,0)</f>
        <v>0</v>
      </c>
      <c r="U3371" s="169">
        <f>IF(U$2=$A3371,Data!R382,0)</f>
        <v>0</v>
      </c>
      <c r="V3371" s="169">
        <f>IF(V$2=$A3371,Data!S382,0)</f>
        <v>0</v>
      </c>
      <c r="W3371" s="169">
        <f>IF(W$2=$A3371,Data!T382,0)</f>
        <v>0</v>
      </c>
      <c r="X3371" s="169">
        <f>IF(X$2=$A3371,Data!U382,0)</f>
        <v>0</v>
      </c>
      <c r="Y3371" s="169">
        <f>IF(Y$2=$A3371,Data!V382,0)</f>
        <v>0</v>
      </c>
      <c r="Z3371" s="169">
        <f>IF(Z$2=$A3371,Data!W382,0)</f>
        <v>0</v>
      </c>
      <c r="AA3371" s="169">
        <f>IF(AA$2=$A3371,Data!X382,0)</f>
        <v>0</v>
      </c>
      <c r="AB3371" s="169">
        <f>IF(AB$2=$A3371,Data!Y382,0)</f>
        <v>0</v>
      </c>
      <c r="AC3371" s="169">
        <f>IF(AC$2=$A3371,Data!Z382,0)</f>
        <v>0</v>
      </c>
      <c r="AD3371" s="170">
        <f>IF(AD$2=$A3371,Data!AA382,0)</f>
        <v>0</v>
      </c>
      <c r="AE3371" s="171">
        <f>IF(AE$2=$A3371,Data!AB382,0)</f>
        <v>0</v>
      </c>
      <c r="AF3371" s="170">
        <f>IF(AF$2=$A3371,Data!AC382,0)</f>
        <v>0</v>
      </c>
      <c r="AG3371" s="171">
        <f>IF(AG$2=$A3371,Data!AD382,0)</f>
        <v>0</v>
      </c>
      <c r="AH3371" s="170">
        <f>IF(AH$2=$A3371,Data!AE382,0)</f>
        <v>0</v>
      </c>
      <c r="AI3371" s="171">
        <f>IF(AI$2=$A3371,Data!AF382,0)</f>
        <v>0</v>
      </c>
      <c r="AJ3371" s="170">
        <f>IF(AJ$2=$A3371,Data!AG382,0)</f>
        <v>0</v>
      </c>
      <c r="AK3371" s="171">
        <f>IF(AK$2=$A3371,Data!AH382,0)</f>
        <v>0</v>
      </c>
      <c r="AL3371" s="170">
        <f>IF(AL$2=$A3371,Data!AI382,0)</f>
        <v>0</v>
      </c>
      <c r="AM3371" t="str">
        <f t="shared" si="104"/>
        <v>EA</v>
      </c>
      <c r="AN3371" t="e">
        <f>+INDEX(Validation!$D$4:$D$250,MATCH(Merge!B3371,Validation!$E$4:$E$250,0))</f>
        <v>#N/A</v>
      </c>
      <c r="AO3371" s="172">
        <f t="shared" si="105"/>
        <v>0</v>
      </c>
    </row>
    <row r="3372" spans="1:41" ht="15" x14ac:dyDescent="0.25">
      <c r="A3372">
        <f>Inputs!$H$18</f>
        <v>8</v>
      </c>
      <c r="B3372" t="str">
        <f>Inputs!$D$4</f>
        <v>Select Agency…</v>
      </c>
      <c r="C3372" s="166" t="str">
        <f>Inputs!$I$6</f>
        <v>(insert code)</v>
      </c>
      <c r="D3372" t="str">
        <f>IFERROR(INDEX(Inputs!$I$11:$I$19,MATCH(A3372,Inputs!$H$11:$H$19)),"")</f>
        <v>(insert code)</v>
      </c>
      <c r="E3372" t="s">
        <v>942</v>
      </c>
      <c r="F3372" s="168">
        <f>IF(F$2=$A3372,Data!C383,0)</f>
        <v>0</v>
      </c>
      <c r="G3372" s="168">
        <f>IF(G$2=$A3372,Data!D383,0)</f>
        <v>0</v>
      </c>
      <c r="H3372" s="168">
        <f>IF(H$2=$A3372,Data!E383,0)</f>
        <v>0</v>
      </c>
      <c r="I3372" s="168">
        <f>IF(I$2=$A3372,Data!F383,0)</f>
        <v>0</v>
      </c>
      <c r="J3372" s="168">
        <f>IF(J$2=$A3372,Data!G383,0)</f>
        <v>0</v>
      </c>
      <c r="K3372" s="168">
        <f>IF(K$2=$A3372,Data!H383,0)</f>
        <v>0</v>
      </c>
      <c r="L3372" s="168">
        <f>IF(L$2=$A3372,Data!I383,0)</f>
        <v>0</v>
      </c>
      <c r="M3372" s="168">
        <f>IF(M$2=$A3372,Data!J383,0)</f>
        <v>0</v>
      </c>
      <c r="N3372" s="168">
        <f>IF(N$2=$A3372,Data!K383,0)</f>
        <v>0</v>
      </c>
      <c r="O3372" s="168">
        <f>IF(O$2=$A3372,Data!L383,0)</f>
        <v>0</v>
      </c>
      <c r="P3372" s="168">
        <f>IF(P$2=$A3372,Data!M383,0)</f>
        <v>0</v>
      </c>
      <c r="Q3372" s="168">
        <f>IF(Q$2=$A3372,Data!N383,0)</f>
        <v>0</v>
      </c>
      <c r="R3372" s="169">
        <f>IF(R$2=$A3372,Data!O383,0)</f>
        <v>0</v>
      </c>
      <c r="S3372" s="169">
        <f>IF(S$2=$A3372,Data!P383,0)</f>
        <v>0</v>
      </c>
      <c r="T3372" s="169">
        <f>IF(T$2=$A3372,Data!Q383,0)</f>
        <v>0</v>
      </c>
      <c r="U3372" s="169">
        <f>IF(U$2=$A3372,Data!R383,0)</f>
        <v>0</v>
      </c>
      <c r="V3372" s="169">
        <f>IF(V$2=$A3372,Data!S383,0)</f>
        <v>0</v>
      </c>
      <c r="W3372" s="169">
        <f>IF(W$2=$A3372,Data!T383,0)</f>
        <v>0</v>
      </c>
      <c r="X3372" s="169">
        <f>IF(X$2=$A3372,Data!U383,0)</f>
        <v>0</v>
      </c>
      <c r="Y3372" s="169">
        <f>IF(Y$2=$A3372,Data!V383,0)</f>
        <v>0</v>
      </c>
      <c r="Z3372" s="169">
        <f>IF(Z$2=$A3372,Data!W383,0)</f>
        <v>0</v>
      </c>
      <c r="AA3372" s="169">
        <f>IF(AA$2=$A3372,Data!X383,0)</f>
        <v>0</v>
      </c>
      <c r="AB3372" s="169">
        <f>IF(AB$2=$A3372,Data!Y383,0)</f>
        <v>0</v>
      </c>
      <c r="AC3372" s="169">
        <f>IF(AC$2=$A3372,Data!Z383,0)</f>
        <v>0</v>
      </c>
      <c r="AD3372" s="170">
        <f>IF(AD$2=$A3372,Data!AA383,0)</f>
        <v>0</v>
      </c>
      <c r="AE3372" s="171">
        <f>IF(AE$2=$A3372,Data!AB383,0)</f>
        <v>0</v>
      </c>
      <c r="AF3372" s="170">
        <f>IF(AF$2=$A3372,Data!AC383,0)</f>
        <v>0</v>
      </c>
      <c r="AG3372" s="171">
        <f>IF(AG$2=$A3372,Data!AD383,0)</f>
        <v>0</v>
      </c>
      <c r="AH3372" s="170">
        <f>IF(AH$2=$A3372,Data!AE383,0)</f>
        <v>0</v>
      </c>
      <c r="AI3372" s="171">
        <f>IF(AI$2=$A3372,Data!AF383,0)</f>
        <v>0</v>
      </c>
      <c r="AJ3372" s="170">
        <f>IF(AJ$2=$A3372,Data!AG383,0)</f>
        <v>0</v>
      </c>
      <c r="AK3372" s="171">
        <f>IF(AK$2=$A3372,Data!AH383,0)</f>
        <v>0</v>
      </c>
      <c r="AL3372" s="170">
        <f>IF(AL$2=$A3372,Data!AI383,0)</f>
        <v>0</v>
      </c>
      <c r="AM3372" t="str">
        <f t="shared" si="104"/>
        <v>EA</v>
      </c>
      <c r="AN3372" t="e">
        <f>+INDEX(Validation!$D$4:$D$250,MATCH(Merge!B3372,Validation!$E$4:$E$250,0))</f>
        <v>#N/A</v>
      </c>
      <c r="AO3372" s="172">
        <f t="shared" si="105"/>
        <v>0</v>
      </c>
    </row>
    <row r="3373" spans="1:41" ht="15" x14ac:dyDescent="0.25">
      <c r="A3373">
        <f>Inputs!$H$18</f>
        <v>8</v>
      </c>
      <c r="B3373" t="str">
        <f>Inputs!$D$4</f>
        <v>Select Agency…</v>
      </c>
      <c r="C3373" s="166" t="str">
        <f>Inputs!$I$6</f>
        <v>(insert code)</v>
      </c>
      <c r="D3373" t="str">
        <f>IFERROR(INDEX(Inputs!$I$11:$I$19,MATCH(A3373,Inputs!$H$11:$H$19)),"")</f>
        <v>(insert code)</v>
      </c>
      <c r="E3373" t="s">
        <v>942</v>
      </c>
      <c r="F3373" s="168">
        <f>IF(F$2=$A3373,Data!C384,0)</f>
        <v>0</v>
      </c>
      <c r="G3373" s="168">
        <f>IF(G$2=$A3373,Data!D384,0)</f>
        <v>0</v>
      </c>
      <c r="H3373" s="168">
        <f>IF(H$2=$A3373,Data!E384,0)</f>
        <v>0</v>
      </c>
      <c r="I3373" s="168">
        <f>IF(I$2=$A3373,Data!F384,0)</f>
        <v>0</v>
      </c>
      <c r="J3373" s="168">
        <f>IF(J$2=$A3373,Data!G384,0)</f>
        <v>0</v>
      </c>
      <c r="K3373" s="168">
        <f>IF(K$2=$A3373,Data!H384,0)</f>
        <v>0</v>
      </c>
      <c r="L3373" s="168">
        <f>IF(L$2=$A3373,Data!I384,0)</f>
        <v>0</v>
      </c>
      <c r="M3373" s="168">
        <f>IF(M$2=$A3373,Data!J384,0)</f>
        <v>0</v>
      </c>
      <c r="N3373" s="168">
        <f>IF(N$2=$A3373,Data!K384,0)</f>
        <v>0</v>
      </c>
      <c r="O3373" s="168">
        <f>IF(O$2=$A3373,Data!L384,0)</f>
        <v>0</v>
      </c>
      <c r="P3373" s="168">
        <f>IF(P$2=$A3373,Data!M384,0)</f>
        <v>0</v>
      </c>
      <c r="Q3373" s="168">
        <f>IF(Q$2=$A3373,Data!N384,0)</f>
        <v>0</v>
      </c>
      <c r="R3373" s="169">
        <f>IF(R$2=$A3373,Data!O384,0)</f>
        <v>0</v>
      </c>
      <c r="S3373" s="169">
        <f>IF(S$2=$A3373,Data!P384,0)</f>
        <v>0</v>
      </c>
      <c r="T3373" s="169">
        <f>IF(T$2=$A3373,Data!Q384,0)</f>
        <v>0</v>
      </c>
      <c r="U3373" s="169">
        <f>IF(U$2=$A3373,Data!R384,0)</f>
        <v>0</v>
      </c>
      <c r="V3373" s="169">
        <f>IF(V$2=$A3373,Data!S384,0)</f>
        <v>0</v>
      </c>
      <c r="W3373" s="169">
        <f>IF(W$2=$A3373,Data!T384,0)</f>
        <v>0</v>
      </c>
      <c r="X3373" s="169">
        <f>IF(X$2=$A3373,Data!U384,0)</f>
        <v>0</v>
      </c>
      <c r="Y3373" s="169">
        <f>IF(Y$2=$A3373,Data!V384,0)</f>
        <v>0</v>
      </c>
      <c r="Z3373" s="169">
        <f>IF(Z$2=$A3373,Data!W384,0)</f>
        <v>0</v>
      </c>
      <c r="AA3373" s="169">
        <f>IF(AA$2=$A3373,Data!X384,0)</f>
        <v>0</v>
      </c>
      <c r="AB3373" s="169">
        <f>IF(AB$2=$A3373,Data!Y384,0)</f>
        <v>0</v>
      </c>
      <c r="AC3373" s="169">
        <f>IF(AC$2=$A3373,Data!Z384,0)</f>
        <v>0</v>
      </c>
      <c r="AD3373" s="170">
        <f>IF(AD$2=$A3373,Data!AA384,0)</f>
        <v>0</v>
      </c>
      <c r="AE3373" s="171">
        <f>IF(AE$2=$A3373,Data!AB384,0)</f>
        <v>0</v>
      </c>
      <c r="AF3373" s="170">
        <f>IF(AF$2=$A3373,Data!AC384,0)</f>
        <v>0</v>
      </c>
      <c r="AG3373" s="171">
        <f>IF(AG$2=$A3373,Data!AD384,0)</f>
        <v>0</v>
      </c>
      <c r="AH3373" s="170">
        <f>IF(AH$2=$A3373,Data!AE384,0)</f>
        <v>0</v>
      </c>
      <c r="AI3373" s="171">
        <f>IF(AI$2=$A3373,Data!AF384,0)</f>
        <v>0</v>
      </c>
      <c r="AJ3373" s="170">
        <f>IF(AJ$2=$A3373,Data!AG384,0)</f>
        <v>0</v>
      </c>
      <c r="AK3373" s="171">
        <f>IF(AK$2=$A3373,Data!AH384,0)</f>
        <v>0</v>
      </c>
      <c r="AL3373" s="170">
        <f>IF(AL$2=$A3373,Data!AI384,0)</f>
        <v>0</v>
      </c>
      <c r="AM3373" t="str">
        <f t="shared" si="104"/>
        <v>EA</v>
      </c>
      <c r="AN3373" t="e">
        <f>+INDEX(Validation!$D$4:$D$250,MATCH(Merge!B3373,Validation!$E$4:$E$250,0))</f>
        <v>#N/A</v>
      </c>
      <c r="AO3373" s="172">
        <f t="shared" si="105"/>
        <v>0</v>
      </c>
    </row>
    <row r="3374" spans="1:41" ht="15" x14ac:dyDescent="0.25">
      <c r="A3374">
        <f>Inputs!$H$18</f>
        <v>8</v>
      </c>
      <c r="B3374" t="str">
        <f>Inputs!$D$4</f>
        <v>Select Agency…</v>
      </c>
      <c r="C3374" s="166" t="str">
        <f>Inputs!$I$6</f>
        <v>(insert code)</v>
      </c>
      <c r="D3374" t="str">
        <f>IFERROR(INDEX(Inputs!$I$11:$I$19,MATCH(A3374,Inputs!$H$11:$H$19)),"")</f>
        <v>(insert code)</v>
      </c>
      <c r="E3374" t="s">
        <v>942</v>
      </c>
      <c r="F3374" s="168">
        <f>IF(F$2=$A3374,Data!C385,0)</f>
        <v>0</v>
      </c>
      <c r="G3374" s="168">
        <f>IF(G$2=$A3374,Data!D385,0)</f>
        <v>0</v>
      </c>
      <c r="H3374" s="168">
        <f>IF(H$2=$A3374,Data!E385,0)</f>
        <v>0</v>
      </c>
      <c r="I3374" s="168">
        <f>IF(I$2=$A3374,Data!F385,0)</f>
        <v>0</v>
      </c>
      <c r="J3374" s="168">
        <f>IF(J$2=$A3374,Data!G385,0)</f>
        <v>0</v>
      </c>
      <c r="K3374" s="168">
        <f>IF(K$2=$A3374,Data!H385,0)</f>
        <v>0</v>
      </c>
      <c r="L3374" s="168">
        <f>IF(L$2=$A3374,Data!I385,0)</f>
        <v>0</v>
      </c>
      <c r="M3374" s="168">
        <f>IF(M$2=$A3374,Data!J385,0)</f>
        <v>0</v>
      </c>
      <c r="N3374" s="168">
        <f>IF(N$2=$A3374,Data!K385,0)</f>
        <v>0</v>
      </c>
      <c r="O3374" s="168">
        <f>IF(O$2=$A3374,Data!L385,0)</f>
        <v>0</v>
      </c>
      <c r="P3374" s="168">
        <f>IF(P$2=$A3374,Data!M385,0)</f>
        <v>0</v>
      </c>
      <c r="Q3374" s="168">
        <f>IF(Q$2=$A3374,Data!N385,0)</f>
        <v>0</v>
      </c>
      <c r="R3374" s="169">
        <f>IF(R$2=$A3374,Data!O385,0)</f>
        <v>0</v>
      </c>
      <c r="S3374" s="169">
        <f>IF(S$2=$A3374,Data!P385,0)</f>
        <v>0</v>
      </c>
      <c r="T3374" s="169">
        <f>IF(T$2=$A3374,Data!Q385,0)</f>
        <v>0</v>
      </c>
      <c r="U3374" s="169">
        <f>IF(U$2=$A3374,Data!R385,0)</f>
        <v>0</v>
      </c>
      <c r="V3374" s="169">
        <f>IF(V$2=$A3374,Data!S385,0)</f>
        <v>0</v>
      </c>
      <c r="W3374" s="169">
        <f>IF(W$2=$A3374,Data!T385,0)</f>
        <v>0</v>
      </c>
      <c r="X3374" s="169">
        <f>IF(X$2=$A3374,Data!U385,0)</f>
        <v>0</v>
      </c>
      <c r="Y3374" s="169">
        <f>IF(Y$2=$A3374,Data!V385,0)</f>
        <v>0</v>
      </c>
      <c r="Z3374" s="169">
        <f>IF(Z$2=$A3374,Data!W385,0)</f>
        <v>0</v>
      </c>
      <c r="AA3374" s="169">
        <f>IF(AA$2=$A3374,Data!X385,0)</f>
        <v>0</v>
      </c>
      <c r="AB3374" s="169">
        <f>IF(AB$2=$A3374,Data!Y385,0)</f>
        <v>0</v>
      </c>
      <c r="AC3374" s="169">
        <f>IF(AC$2=$A3374,Data!Z385,0)</f>
        <v>0</v>
      </c>
      <c r="AD3374" s="170">
        <f>IF(AD$2=$A3374,Data!AA385,0)</f>
        <v>0</v>
      </c>
      <c r="AE3374" s="171">
        <f>IF(AE$2=$A3374,Data!AB385,0)</f>
        <v>0</v>
      </c>
      <c r="AF3374" s="170">
        <f>IF(AF$2=$A3374,Data!AC385,0)</f>
        <v>0</v>
      </c>
      <c r="AG3374" s="171">
        <f>IF(AG$2=$A3374,Data!AD385,0)</f>
        <v>0</v>
      </c>
      <c r="AH3374" s="170">
        <f>IF(AH$2=$A3374,Data!AE385,0)</f>
        <v>0</v>
      </c>
      <c r="AI3374" s="171">
        <f>IF(AI$2=$A3374,Data!AF385,0)</f>
        <v>0</v>
      </c>
      <c r="AJ3374" s="170">
        <f>IF(AJ$2=$A3374,Data!AG385,0)</f>
        <v>0</v>
      </c>
      <c r="AK3374" s="171">
        <f>IF(AK$2=$A3374,Data!AH385,0)</f>
        <v>0</v>
      </c>
      <c r="AL3374" s="170">
        <f>IF(AL$2=$A3374,Data!AI385,0)</f>
        <v>0</v>
      </c>
      <c r="AM3374" t="str">
        <f t="shared" si="104"/>
        <v>EA</v>
      </c>
      <c r="AN3374" t="e">
        <f>+INDEX(Validation!$D$4:$D$250,MATCH(Merge!B3374,Validation!$E$4:$E$250,0))</f>
        <v>#N/A</v>
      </c>
      <c r="AO3374" s="172">
        <f t="shared" si="105"/>
        <v>0</v>
      </c>
    </row>
    <row r="3375" spans="1:41" ht="15" x14ac:dyDescent="0.25">
      <c r="A3375">
        <f>Inputs!$H$18</f>
        <v>8</v>
      </c>
      <c r="B3375" t="str">
        <f>Inputs!$D$4</f>
        <v>Select Agency…</v>
      </c>
      <c r="C3375" s="166" t="str">
        <f>Inputs!$I$6</f>
        <v>(insert code)</v>
      </c>
      <c r="D3375" t="str">
        <f>IFERROR(INDEX(Inputs!$I$11:$I$19,MATCH(A3375,Inputs!$H$11:$H$19)),"")</f>
        <v>(insert code)</v>
      </c>
      <c r="E3375" t="s">
        <v>942</v>
      </c>
      <c r="F3375" s="168">
        <f>IF(F$2=$A3375,Data!C386,0)</f>
        <v>0</v>
      </c>
      <c r="G3375" s="168">
        <f>IF(G$2=$A3375,Data!D386,0)</f>
        <v>0</v>
      </c>
      <c r="H3375" s="168">
        <f>IF(H$2=$A3375,Data!E386,0)</f>
        <v>0</v>
      </c>
      <c r="I3375" s="168">
        <f>IF(I$2=$A3375,Data!F386,0)</f>
        <v>0</v>
      </c>
      <c r="J3375" s="168">
        <f>IF(J$2=$A3375,Data!G386,0)</f>
        <v>0</v>
      </c>
      <c r="K3375" s="168">
        <f>IF(K$2=$A3375,Data!H386,0)</f>
        <v>0</v>
      </c>
      <c r="L3375" s="168">
        <f>IF(L$2=$A3375,Data!I386,0)</f>
        <v>0</v>
      </c>
      <c r="M3375" s="168">
        <f>IF(M$2=$A3375,Data!J386,0)</f>
        <v>0</v>
      </c>
      <c r="N3375" s="168">
        <f>IF(N$2=$A3375,Data!K386,0)</f>
        <v>0</v>
      </c>
      <c r="O3375" s="168">
        <f>IF(O$2=$A3375,Data!L386,0)</f>
        <v>0</v>
      </c>
      <c r="P3375" s="168">
        <f>IF(P$2=$A3375,Data!M386,0)</f>
        <v>0</v>
      </c>
      <c r="Q3375" s="168">
        <f>IF(Q$2=$A3375,Data!N386,0)</f>
        <v>0</v>
      </c>
      <c r="R3375" s="169">
        <f>IF(R$2=$A3375,Data!O386,0)</f>
        <v>0</v>
      </c>
      <c r="S3375" s="169">
        <f>IF(S$2=$A3375,Data!P386,0)</f>
        <v>0</v>
      </c>
      <c r="T3375" s="169">
        <f>IF(T$2=$A3375,Data!Q386,0)</f>
        <v>0</v>
      </c>
      <c r="U3375" s="169">
        <f>IF(U$2=$A3375,Data!R386,0)</f>
        <v>0</v>
      </c>
      <c r="V3375" s="169">
        <f>IF(V$2=$A3375,Data!S386,0)</f>
        <v>0</v>
      </c>
      <c r="W3375" s="169">
        <f>IF(W$2=$A3375,Data!T386,0)</f>
        <v>0</v>
      </c>
      <c r="X3375" s="169">
        <f>IF(X$2=$A3375,Data!U386,0)</f>
        <v>0</v>
      </c>
      <c r="Y3375" s="169">
        <f>IF(Y$2=$A3375,Data!V386,0)</f>
        <v>0</v>
      </c>
      <c r="Z3375" s="169">
        <f>IF(Z$2=$A3375,Data!W386,0)</f>
        <v>0</v>
      </c>
      <c r="AA3375" s="169">
        <f>IF(AA$2=$A3375,Data!X386,0)</f>
        <v>0</v>
      </c>
      <c r="AB3375" s="169">
        <f>IF(AB$2=$A3375,Data!Y386,0)</f>
        <v>0</v>
      </c>
      <c r="AC3375" s="169">
        <f>IF(AC$2=$A3375,Data!Z386,0)</f>
        <v>0</v>
      </c>
      <c r="AD3375" s="170">
        <f>IF(AD$2=$A3375,Data!AA386,0)</f>
        <v>0</v>
      </c>
      <c r="AE3375" s="171">
        <f>IF(AE$2=$A3375,Data!AB386,0)</f>
        <v>0</v>
      </c>
      <c r="AF3375" s="170">
        <f>IF(AF$2=$A3375,Data!AC386,0)</f>
        <v>0</v>
      </c>
      <c r="AG3375" s="171">
        <f>IF(AG$2=$A3375,Data!AD386,0)</f>
        <v>0</v>
      </c>
      <c r="AH3375" s="170">
        <f>IF(AH$2=$A3375,Data!AE386,0)</f>
        <v>0</v>
      </c>
      <c r="AI3375" s="171">
        <f>IF(AI$2=$A3375,Data!AF386,0)</f>
        <v>0</v>
      </c>
      <c r="AJ3375" s="170">
        <f>IF(AJ$2=$A3375,Data!AG386,0)</f>
        <v>0</v>
      </c>
      <c r="AK3375" s="171">
        <f>IF(AK$2=$A3375,Data!AH386,0)</f>
        <v>0</v>
      </c>
      <c r="AL3375" s="170">
        <f>IF(AL$2=$A3375,Data!AI386,0)</f>
        <v>0</v>
      </c>
      <c r="AM3375" t="str">
        <f t="shared" si="104"/>
        <v>EA</v>
      </c>
      <c r="AN3375" t="e">
        <f>+INDEX(Validation!$D$4:$D$250,MATCH(Merge!B3375,Validation!$E$4:$E$250,0))</f>
        <v>#N/A</v>
      </c>
      <c r="AO3375" s="172">
        <f t="shared" si="105"/>
        <v>0</v>
      </c>
    </row>
    <row r="3376" spans="1:41" ht="15" x14ac:dyDescent="0.25">
      <c r="A3376">
        <f>Inputs!$H$18</f>
        <v>8</v>
      </c>
      <c r="B3376" t="str">
        <f>Inputs!$D$4</f>
        <v>Select Agency…</v>
      </c>
      <c r="C3376" s="166" t="str">
        <f>Inputs!$I$6</f>
        <v>(insert code)</v>
      </c>
      <c r="D3376" t="str">
        <f>IFERROR(INDEX(Inputs!$I$11:$I$19,MATCH(A3376,Inputs!$H$11:$H$19)),"")</f>
        <v>(insert code)</v>
      </c>
      <c r="E3376" t="s">
        <v>942</v>
      </c>
      <c r="F3376" s="168">
        <f>IF(F$2=$A3376,Data!C387,0)</f>
        <v>0</v>
      </c>
      <c r="G3376" s="168">
        <f>IF(G$2=$A3376,Data!D387,0)</f>
        <v>0</v>
      </c>
      <c r="H3376" s="168">
        <f>IF(H$2=$A3376,Data!E387,0)</f>
        <v>0</v>
      </c>
      <c r="I3376" s="168">
        <f>IF(I$2=$A3376,Data!F387,0)</f>
        <v>0</v>
      </c>
      <c r="J3376" s="168">
        <f>IF(J$2=$A3376,Data!G387,0)</f>
        <v>0</v>
      </c>
      <c r="K3376" s="168">
        <f>IF(K$2=$A3376,Data!H387,0)</f>
        <v>0</v>
      </c>
      <c r="L3376" s="168">
        <f>IF(L$2=$A3376,Data!I387,0)</f>
        <v>0</v>
      </c>
      <c r="M3376" s="168">
        <f>IF(M$2=$A3376,Data!J387,0)</f>
        <v>0</v>
      </c>
      <c r="N3376" s="168">
        <f>IF(N$2=$A3376,Data!K387,0)</f>
        <v>0</v>
      </c>
      <c r="O3376" s="168">
        <f>IF(O$2=$A3376,Data!L387,0)</f>
        <v>0</v>
      </c>
      <c r="P3376" s="168">
        <f>IF(P$2=$A3376,Data!M387,0)</f>
        <v>0</v>
      </c>
      <c r="Q3376" s="168">
        <f>IF(Q$2=$A3376,Data!N387,0)</f>
        <v>0</v>
      </c>
      <c r="R3376" s="169">
        <f>IF(R$2=$A3376,Data!O387,0)</f>
        <v>0</v>
      </c>
      <c r="S3376" s="169">
        <f>IF(S$2=$A3376,Data!P387,0)</f>
        <v>0</v>
      </c>
      <c r="T3376" s="169">
        <f>IF(T$2=$A3376,Data!Q387,0)</f>
        <v>0</v>
      </c>
      <c r="U3376" s="169">
        <f>IF(U$2=$A3376,Data!R387,0)</f>
        <v>0</v>
      </c>
      <c r="V3376" s="169">
        <f>IF(V$2=$A3376,Data!S387,0)</f>
        <v>0</v>
      </c>
      <c r="W3376" s="169">
        <f>IF(W$2=$A3376,Data!T387,0)</f>
        <v>0</v>
      </c>
      <c r="X3376" s="169">
        <f>IF(X$2=$A3376,Data!U387,0)</f>
        <v>0</v>
      </c>
      <c r="Y3376" s="169">
        <f>IF(Y$2=$A3376,Data!V387,0)</f>
        <v>0</v>
      </c>
      <c r="Z3376" s="169">
        <f>IF(Z$2=$A3376,Data!W387,0)</f>
        <v>0</v>
      </c>
      <c r="AA3376" s="169">
        <f>IF(AA$2=$A3376,Data!X387,0)</f>
        <v>0</v>
      </c>
      <c r="AB3376" s="169">
        <f>IF(AB$2=$A3376,Data!Y387,0)</f>
        <v>0</v>
      </c>
      <c r="AC3376" s="169">
        <f>IF(AC$2=$A3376,Data!Z387,0)</f>
        <v>0</v>
      </c>
      <c r="AD3376" s="170">
        <f>IF(AD$2=$A3376,Data!AA387,0)</f>
        <v>0</v>
      </c>
      <c r="AE3376" s="171">
        <f>IF(AE$2=$A3376,Data!AB387,0)</f>
        <v>0</v>
      </c>
      <c r="AF3376" s="170">
        <f>IF(AF$2=$A3376,Data!AC387,0)</f>
        <v>0</v>
      </c>
      <c r="AG3376" s="171">
        <f>IF(AG$2=$A3376,Data!AD387,0)</f>
        <v>0</v>
      </c>
      <c r="AH3376" s="170">
        <f>IF(AH$2=$A3376,Data!AE387,0)</f>
        <v>0</v>
      </c>
      <c r="AI3376" s="171">
        <f>IF(AI$2=$A3376,Data!AF387,0)</f>
        <v>0</v>
      </c>
      <c r="AJ3376" s="170">
        <f>IF(AJ$2=$A3376,Data!AG387,0)</f>
        <v>0</v>
      </c>
      <c r="AK3376" s="171">
        <f>IF(AK$2=$A3376,Data!AH387,0)</f>
        <v>0</v>
      </c>
      <c r="AL3376" s="170">
        <f>IF(AL$2=$A3376,Data!AI387,0)</f>
        <v>0</v>
      </c>
      <c r="AM3376" t="str">
        <f t="shared" si="104"/>
        <v>EA</v>
      </c>
      <c r="AN3376" t="e">
        <f>+INDEX(Validation!$D$4:$D$250,MATCH(Merge!B3376,Validation!$E$4:$E$250,0))</f>
        <v>#N/A</v>
      </c>
      <c r="AO3376" s="172">
        <f t="shared" si="105"/>
        <v>0</v>
      </c>
    </row>
    <row r="3377" spans="1:41" ht="15" x14ac:dyDescent="0.25">
      <c r="A3377">
        <f>Inputs!$H$18</f>
        <v>8</v>
      </c>
      <c r="B3377" t="str">
        <f>Inputs!$D$4</f>
        <v>Select Agency…</v>
      </c>
      <c r="C3377" s="166" t="str">
        <f>Inputs!$I$6</f>
        <v>(insert code)</v>
      </c>
      <c r="D3377" t="str">
        <f>IFERROR(INDEX(Inputs!$I$11:$I$19,MATCH(A3377,Inputs!$H$11:$H$19)),"")</f>
        <v>(insert code)</v>
      </c>
      <c r="E3377" t="s">
        <v>942</v>
      </c>
      <c r="F3377" s="168">
        <f>IF(F$2=$A3377,Data!C388,0)</f>
        <v>0</v>
      </c>
      <c r="G3377" s="168">
        <f>IF(G$2=$A3377,Data!D388,0)</f>
        <v>0</v>
      </c>
      <c r="H3377" s="168">
        <f>IF(H$2=$A3377,Data!E388,0)</f>
        <v>0</v>
      </c>
      <c r="I3377" s="168">
        <f>IF(I$2=$A3377,Data!F388,0)</f>
        <v>0</v>
      </c>
      <c r="J3377" s="168">
        <f>IF(J$2=$A3377,Data!G388,0)</f>
        <v>0</v>
      </c>
      <c r="K3377" s="168">
        <f>IF(K$2=$A3377,Data!H388,0)</f>
        <v>0</v>
      </c>
      <c r="L3377" s="168">
        <f>IF(L$2=$A3377,Data!I388,0)</f>
        <v>0</v>
      </c>
      <c r="M3377" s="168">
        <f>IF(M$2=$A3377,Data!J388,0)</f>
        <v>0</v>
      </c>
      <c r="N3377" s="168">
        <f>IF(N$2=$A3377,Data!K388,0)</f>
        <v>0</v>
      </c>
      <c r="O3377" s="168">
        <f>IF(O$2=$A3377,Data!L388,0)</f>
        <v>0</v>
      </c>
      <c r="P3377" s="168">
        <f>IF(P$2=$A3377,Data!M388,0)</f>
        <v>0</v>
      </c>
      <c r="Q3377" s="168">
        <f>IF(Q$2=$A3377,Data!N388,0)</f>
        <v>0</v>
      </c>
      <c r="R3377" s="169">
        <f>IF(R$2=$A3377,Data!O388,0)</f>
        <v>0</v>
      </c>
      <c r="S3377" s="169">
        <f>IF(S$2=$A3377,Data!P388,0)</f>
        <v>0</v>
      </c>
      <c r="T3377" s="169">
        <f>IF(T$2=$A3377,Data!Q388,0)</f>
        <v>0</v>
      </c>
      <c r="U3377" s="169">
        <f>IF(U$2=$A3377,Data!R388,0)</f>
        <v>0</v>
      </c>
      <c r="V3377" s="169">
        <f>IF(V$2=$A3377,Data!S388,0)</f>
        <v>0</v>
      </c>
      <c r="W3377" s="169">
        <f>IF(W$2=$A3377,Data!T388,0)</f>
        <v>0</v>
      </c>
      <c r="X3377" s="169">
        <f>IF(X$2=$A3377,Data!U388,0)</f>
        <v>0</v>
      </c>
      <c r="Y3377" s="169">
        <f>IF(Y$2=$A3377,Data!V388,0)</f>
        <v>0</v>
      </c>
      <c r="Z3377" s="169">
        <f>IF(Z$2=$A3377,Data!W388,0)</f>
        <v>0</v>
      </c>
      <c r="AA3377" s="169">
        <f>IF(AA$2=$A3377,Data!X388,0)</f>
        <v>0</v>
      </c>
      <c r="AB3377" s="169">
        <f>IF(AB$2=$A3377,Data!Y388,0)</f>
        <v>0</v>
      </c>
      <c r="AC3377" s="169">
        <f>IF(AC$2=$A3377,Data!Z388,0)</f>
        <v>0</v>
      </c>
      <c r="AD3377" s="170">
        <f>IF(AD$2=$A3377,Data!AA388,0)</f>
        <v>0</v>
      </c>
      <c r="AE3377" s="171">
        <f>IF(AE$2=$A3377,Data!AB388,0)</f>
        <v>0</v>
      </c>
      <c r="AF3377" s="170">
        <f>IF(AF$2=$A3377,Data!AC388,0)</f>
        <v>0</v>
      </c>
      <c r="AG3377" s="171">
        <f>IF(AG$2=$A3377,Data!AD388,0)</f>
        <v>0</v>
      </c>
      <c r="AH3377" s="170">
        <f>IF(AH$2=$A3377,Data!AE388,0)</f>
        <v>0</v>
      </c>
      <c r="AI3377" s="171">
        <f>IF(AI$2=$A3377,Data!AF388,0)</f>
        <v>0</v>
      </c>
      <c r="AJ3377" s="170">
        <f>IF(AJ$2=$A3377,Data!AG388,0)</f>
        <v>0</v>
      </c>
      <c r="AK3377" s="171">
        <f>IF(AK$2=$A3377,Data!AH388,0)</f>
        <v>0</v>
      </c>
      <c r="AL3377" s="170">
        <f>IF(AL$2=$A3377,Data!AI388,0)</f>
        <v>0</v>
      </c>
      <c r="AM3377" t="str">
        <f t="shared" si="104"/>
        <v>EA</v>
      </c>
      <c r="AN3377" t="e">
        <f>+INDEX(Validation!$D$4:$D$250,MATCH(Merge!B3377,Validation!$E$4:$E$250,0))</f>
        <v>#N/A</v>
      </c>
      <c r="AO3377" s="172">
        <f t="shared" si="105"/>
        <v>0</v>
      </c>
    </row>
    <row r="3378" spans="1:41" ht="15" x14ac:dyDescent="0.25">
      <c r="A3378">
        <f>Inputs!$H$18</f>
        <v>8</v>
      </c>
      <c r="B3378" t="str">
        <f>Inputs!$D$4</f>
        <v>Select Agency…</v>
      </c>
      <c r="C3378" s="166" t="str">
        <f>Inputs!$I$6</f>
        <v>(insert code)</v>
      </c>
      <c r="D3378" t="str">
        <f>IFERROR(INDEX(Inputs!$I$11:$I$19,MATCH(A3378,Inputs!$H$11:$H$19)),"")</f>
        <v>(insert code)</v>
      </c>
      <c r="E3378" t="s">
        <v>942</v>
      </c>
      <c r="F3378" s="168">
        <f>IF(F$2=$A3378,Data!C389,0)</f>
        <v>0</v>
      </c>
      <c r="G3378" s="168">
        <f>IF(G$2=$A3378,Data!D389,0)</f>
        <v>0</v>
      </c>
      <c r="H3378" s="168">
        <f>IF(H$2=$A3378,Data!E389,0)</f>
        <v>0</v>
      </c>
      <c r="I3378" s="168">
        <f>IF(I$2=$A3378,Data!F389,0)</f>
        <v>0</v>
      </c>
      <c r="J3378" s="168">
        <f>IF(J$2=$A3378,Data!G389,0)</f>
        <v>0</v>
      </c>
      <c r="K3378" s="168">
        <f>IF(K$2=$A3378,Data!H389,0)</f>
        <v>0</v>
      </c>
      <c r="L3378" s="168">
        <f>IF(L$2=$A3378,Data!I389,0)</f>
        <v>0</v>
      </c>
      <c r="M3378" s="168">
        <f>IF(M$2=$A3378,Data!J389,0)</f>
        <v>0</v>
      </c>
      <c r="N3378" s="168">
        <f>IF(N$2=$A3378,Data!K389,0)</f>
        <v>0</v>
      </c>
      <c r="O3378" s="168">
        <f>IF(O$2=$A3378,Data!L389,0)</f>
        <v>0</v>
      </c>
      <c r="P3378" s="168">
        <f>IF(P$2=$A3378,Data!M389,0)</f>
        <v>0</v>
      </c>
      <c r="Q3378" s="168">
        <f>IF(Q$2=$A3378,Data!N389,0)</f>
        <v>0</v>
      </c>
      <c r="R3378" s="169">
        <f>IF(R$2=$A3378,Data!O389,0)</f>
        <v>0</v>
      </c>
      <c r="S3378" s="169">
        <f>IF(S$2=$A3378,Data!P389,0)</f>
        <v>0</v>
      </c>
      <c r="T3378" s="169">
        <f>IF(T$2=$A3378,Data!Q389,0)</f>
        <v>0</v>
      </c>
      <c r="U3378" s="169">
        <f>IF(U$2=$A3378,Data!R389,0)</f>
        <v>0</v>
      </c>
      <c r="V3378" s="169">
        <f>IF(V$2=$A3378,Data!S389,0)</f>
        <v>0</v>
      </c>
      <c r="W3378" s="169">
        <f>IF(W$2=$A3378,Data!T389,0)</f>
        <v>0</v>
      </c>
      <c r="X3378" s="169">
        <f>IF(X$2=$A3378,Data!U389,0)</f>
        <v>0</v>
      </c>
      <c r="Y3378" s="169">
        <f>IF(Y$2=$A3378,Data!V389,0)</f>
        <v>0</v>
      </c>
      <c r="Z3378" s="169">
        <f>IF(Z$2=$A3378,Data!W389,0)</f>
        <v>0</v>
      </c>
      <c r="AA3378" s="169">
        <f>IF(AA$2=$A3378,Data!X389,0)</f>
        <v>0</v>
      </c>
      <c r="AB3378" s="169">
        <f>IF(AB$2=$A3378,Data!Y389,0)</f>
        <v>0</v>
      </c>
      <c r="AC3378" s="169">
        <f>IF(AC$2=$A3378,Data!Z389,0)</f>
        <v>0</v>
      </c>
      <c r="AD3378" s="170">
        <f>IF(AD$2=$A3378,Data!AA389,0)</f>
        <v>0</v>
      </c>
      <c r="AE3378" s="171">
        <f>IF(AE$2=$A3378,Data!AB389,0)</f>
        <v>0</v>
      </c>
      <c r="AF3378" s="170">
        <f>IF(AF$2=$A3378,Data!AC389,0)</f>
        <v>0</v>
      </c>
      <c r="AG3378" s="171">
        <f>IF(AG$2=$A3378,Data!AD389,0)</f>
        <v>0</v>
      </c>
      <c r="AH3378" s="170">
        <f>IF(AH$2=$A3378,Data!AE389,0)</f>
        <v>0</v>
      </c>
      <c r="AI3378" s="171">
        <f>IF(AI$2=$A3378,Data!AF389,0)</f>
        <v>0</v>
      </c>
      <c r="AJ3378" s="170">
        <f>IF(AJ$2=$A3378,Data!AG389,0)</f>
        <v>0</v>
      </c>
      <c r="AK3378" s="171">
        <f>IF(AK$2=$A3378,Data!AH389,0)</f>
        <v>0</v>
      </c>
      <c r="AL3378" s="170">
        <f>IF(AL$2=$A3378,Data!AI389,0)</f>
        <v>0</v>
      </c>
      <c r="AM3378" t="str">
        <f t="shared" si="104"/>
        <v>EA</v>
      </c>
      <c r="AN3378" t="e">
        <f>+INDEX(Validation!$D$4:$D$250,MATCH(Merge!B3378,Validation!$E$4:$E$250,0))</f>
        <v>#N/A</v>
      </c>
      <c r="AO3378" s="172">
        <f t="shared" si="105"/>
        <v>0</v>
      </c>
    </row>
    <row r="3379" spans="1:41" ht="15" x14ac:dyDescent="0.25">
      <c r="A3379">
        <f>Inputs!$H$18</f>
        <v>8</v>
      </c>
      <c r="B3379" t="str">
        <f>Inputs!$D$4</f>
        <v>Select Agency…</v>
      </c>
      <c r="C3379" s="166" t="str">
        <f>Inputs!$I$6</f>
        <v>(insert code)</v>
      </c>
      <c r="D3379" t="str">
        <f>IFERROR(INDEX(Inputs!$I$11:$I$19,MATCH(A3379,Inputs!$H$11:$H$19)),"")</f>
        <v>(insert code)</v>
      </c>
      <c r="E3379" t="s">
        <v>942</v>
      </c>
      <c r="F3379" s="168">
        <f>IF(F$2=$A3379,Data!C390,0)</f>
        <v>0</v>
      </c>
      <c r="G3379" s="168">
        <f>IF(G$2=$A3379,Data!D390,0)</f>
        <v>0</v>
      </c>
      <c r="H3379" s="168">
        <f>IF(H$2=$A3379,Data!E390,0)</f>
        <v>0</v>
      </c>
      <c r="I3379" s="168">
        <f>IF(I$2=$A3379,Data!F390,0)</f>
        <v>0</v>
      </c>
      <c r="J3379" s="168">
        <f>IF(J$2=$A3379,Data!G390,0)</f>
        <v>0</v>
      </c>
      <c r="K3379" s="168">
        <f>IF(K$2=$A3379,Data!H390,0)</f>
        <v>0</v>
      </c>
      <c r="L3379" s="168">
        <f>IF(L$2=$A3379,Data!I390,0)</f>
        <v>0</v>
      </c>
      <c r="M3379" s="168">
        <f>IF(M$2=$A3379,Data!J390,0)</f>
        <v>0</v>
      </c>
      <c r="N3379" s="168">
        <f>IF(N$2=$A3379,Data!K390,0)</f>
        <v>0</v>
      </c>
      <c r="O3379" s="168">
        <f>IF(O$2=$A3379,Data!L390,0)</f>
        <v>0</v>
      </c>
      <c r="P3379" s="168">
        <f>IF(P$2=$A3379,Data!M390,0)</f>
        <v>0</v>
      </c>
      <c r="Q3379" s="168">
        <f>IF(Q$2=$A3379,Data!N390,0)</f>
        <v>0</v>
      </c>
      <c r="R3379" s="169">
        <f>IF(R$2=$A3379,Data!O390,0)</f>
        <v>0</v>
      </c>
      <c r="S3379" s="169">
        <f>IF(S$2=$A3379,Data!P390,0)</f>
        <v>0</v>
      </c>
      <c r="T3379" s="169">
        <f>IF(T$2=$A3379,Data!Q390,0)</f>
        <v>0</v>
      </c>
      <c r="U3379" s="169">
        <f>IF(U$2=$A3379,Data!R390,0)</f>
        <v>0</v>
      </c>
      <c r="V3379" s="169">
        <f>IF(V$2=$A3379,Data!S390,0)</f>
        <v>0</v>
      </c>
      <c r="W3379" s="169">
        <f>IF(W$2=$A3379,Data!T390,0)</f>
        <v>0</v>
      </c>
      <c r="X3379" s="169">
        <f>IF(X$2=$A3379,Data!U390,0)</f>
        <v>0</v>
      </c>
      <c r="Y3379" s="169">
        <f>IF(Y$2=$A3379,Data!V390,0)</f>
        <v>0</v>
      </c>
      <c r="Z3379" s="169">
        <f>IF(Z$2=$A3379,Data!W390,0)</f>
        <v>0</v>
      </c>
      <c r="AA3379" s="169">
        <f>IF(AA$2=$A3379,Data!X390,0)</f>
        <v>0</v>
      </c>
      <c r="AB3379" s="169">
        <f>IF(AB$2=$A3379,Data!Y390,0)</f>
        <v>0</v>
      </c>
      <c r="AC3379" s="169">
        <f>IF(AC$2=$A3379,Data!Z390,0)</f>
        <v>0</v>
      </c>
      <c r="AD3379" s="170">
        <f>IF(AD$2=$A3379,Data!AA390,0)</f>
        <v>0</v>
      </c>
      <c r="AE3379" s="171">
        <f>IF(AE$2=$A3379,Data!AB390,0)</f>
        <v>0</v>
      </c>
      <c r="AF3379" s="170">
        <f>IF(AF$2=$A3379,Data!AC390,0)</f>
        <v>0</v>
      </c>
      <c r="AG3379" s="171">
        <f>IF(AG$2=$A3379,Data!AD390,0)</f>
        <v>0</v>
      </c>
      <c r="AH3379" s="170">
        <f>IF(AH$2=$A3379,Data!AE390,0)</f>
        <v>0</v>
      </c>
      <c r="AI3379" s="171">
        <f>IF(AI$2=$A3379,Data!AF390,0)</f>
        <v>0</v>
      </c>
      <c r="AJ3379" s="170">
        <f>IF(AJ$2=$A3379,Data!AG390,0)</f>
        <v>0</v>
      </c>
      <c r="AK3379" s="171">
        <f>IF(AK$2=$A3379,Data!AH390,0)</f>
        <v>0</v>
      </c>
      <c r="AL3379" s="170">
        <f>IF(AL$2=$A3379,Data!AI390,0)</f>
        <v>0</v>
      </c>
      <c r="AM3379" t="str">
        <f t="shared" si="104"/>
        <v>EA</v>
      </c>
      <c r="AN3379" t="e">
        <f>+INDEX(Validation!$D$4:$D$250,MATCH(Merge!B3379,Validation!$E$4:$E$250,0))</f>
        <v>#N/A</v>
      </c>
      <c r="AO3379" s="172">
        <f t="shared" si="105"/>
        <v>0</v>
      </c>
    </row>
    <row r="3380" spans="1:41" ht="15" x14ac:dyDescent="0.25">
      <c r="A3380">
        <f>Inputs!$H$18</f>
        <v>8</v>
      </c>
      <c r="B3380" t="str">
        <f>Inputs!$D$4</f>
        <v>Select Agency…</v>
      </c>
      <c r="C3380" s="166" t="str">
        <f>Inputs!$I$6</f>
        <v>(insert code)</v>
      </c>
      <c r="D3380" t="str">
        <f>IFERROR(INDEX(Inputs!$I$11:$I$19,MATCH(A3380,Inputs!$H$11:$H$19)),"")</f>
        <v>(insert code)</v>
      </c>
      <c r="E3380" t="s">
        <v>942</v>
      </c>
      <c r="F3380" s="168">
        <f>IF(F$2=$A3380,Data!C391,0)</f>
        <v>0</v>
      </c>
      <c r="G3380" s="168">
        <f>IF(G$2=$A3380,Data!D391,0)</f>
        <v>0</v>
      </c>
      <c r="H3380" s="168">
        <f>IF(H$2=$A3380,Data!E391,0)</f>
        <v>0</v>
      </c>
      <c r="I3380" s="168">
        <f>IF(I$2=$A3380,Data!F391,0)</f>
        <v>0</v>
      </c>
      <c r="J3380" s="168">
        <f>IF(J$2=$A3380,Data!G391,0)</f>
        <v>0</v>
      </c>
      <c r="K3380" s="168">
        <f>IF(K$2=$A3380,Data!H391,0)</f>
        <v>0</v>
      </c>
      <c r="L3380" s="168">
        <f>IF(L$2=$A3380,Data!I391,0)</f>
        <v>0</v>
      </c>
      <c r="M3380" s="168">
        <f>IF(M$2=$A3380,Data!J391,0)</f>
        <v>0</v>
      </c>
      <c r="N3380" s="168">
        <f>IF(N$2=$A3380,Data!K391,0)</f>
        <v>0</v>
      </c>
      <c r="O3380" s="168">
        <f>IF(O$2=$A3380,Data!L391,0)</f>
        <v>0</v>
      </c>
      <c r="P3380" s="168">
        <f>IF(P$2=$A3380,Data!M391,0)</f>
        <v>0</v>
      </c>
      <c r="Q3380" s="168">
        <f>IF(Q$2=$A3380,Data!N391,0)</f>
        <v>0</v>
      </c>
      <c r="R3380" s="169">
        <f>IF(R$2=$A3380,Data!O391,0)</f>
        <v>0</v>
      </c>
      <c r="S3380" s="169">
        <f>IF(S$2=$A3380,Data!P391,0)</f>
        <v>0</v>
      </c>
      <c r="T3380" s="169">
        <f>IF(T$2=$A3380,Data!Q391,0)</f>
        <v>0</v>
      </c>
      <c r="U3380" s="169">
        <f>IF(U$2=$A3380,Data!R391,0)</f>
        <v>0</v>
      </c>
      <c r="V3380" s="169">
        <f>IF(V$2=$A3380,Data!S391,0)</f>
        <v>0</v>
      </c>
      <c r="W3380" s="169">
        <f>IF(W$2=$A3380,Data!T391,0)</f>
        <v>0</v>
      </c>
      <c r="X3380" s="169">
        <f>IF(X$2=$A3380,Data!U391,0)</f>
        <v>0</v>
      </c>
      <c r="Y3380" s="169">
        <f>IF(Y$2=$A3380,Data!V391,0)</f>
        <v>0</v>
      </c>
      <c r="Z3380" s="169">
        <f>IF(Z$2=$A3380,Data!W391,0)</f>
        <v>0</v>
      </c>
      <c r="AA3380" s="169">
        <f>IF(AA$2=$A3380,Data!X391,0)</f>
        <v>0</v>
      </c>
      <c r="AB3380" s="169">
        <f>IF(AB$2=$A3380,Data!Y391,0)</f>
        <v>0</v>
      </c>
      <c r="AC3380" s="169">
        <f>IF(AC$2=$A3380,Data!Z391,0)</f>
        <v>0</v>
      </c>
      <c r="AD3380" s="170">
        <f>IF(AD$2=$A3380,Data!AA391,0)</f>
        <v>0</v>
      </c>
      <c r="AE3380" s="171">
        <f>IF(AE$2=$A3380,Data!AB391,0)</f>
        <v>0</v>
      </c>
      <c r="AF3380" s="170">
        <f>IF(AF$2=$A3380,Data!AC391,0)</f>
        <v>0</v>
      </c>
      <c r="AG3380" s="171">
        <f>IF(AG$2=$A3380,Data!AD391,0)</f>
        <v>0</v>
      </c>
      <c r="AH3380" s="170">
        <f>IF(AH$2=$A3380,Data!AE391,0)</f>
        <v>0</v>
      </c>
      <c r="AI3380" s="171">
        <f>IF(AI$2=$A3380,Data!AF391,0)</f>
        <v>0</v>
      </c>
      <c r="AJ3380" s="170">
        <f>IF(AJ$2=$A3380,Data!AG391,0)</f>
        <v>0</v>
      </c>
      <c r="AK3380" s="171">
        <f>IF(AK$2=$A3380,Data!AH391,0)</f>
        <v>0</v>
      </c>
      <c r="AL3380" s="170">
        <f>IF(AL$2=$A3380,Data!AI391,0)</f>
        <v>0</v>
      </c>
      <c r="AM3380" t="str">
        <f t="shared" si="104"/>
        <v>EA</v>
      </c>
      <c r="AN3380" t="e">
        <f>+INDEX(Validation!$D$4:$D$250,MATCH(Merge!B3380,Validation!$E$4:$E$250,0))</f>
        <v>#N/A</v>
      </c>
      <c r="AO3380" s="172">
        <f t="shared" si="105"/>
        <v>0</v>
      </c>
    </row>
    <row r="3381" spans="1:41" ht="15" x14ac:dyDescent="0.25">
      <c r="A3381">
        <f>Inputs!$H$18</f>
        <v>8</v>
      </c>
      <c r="B3381" t="str">
        <f>Inputs!$D$4</f>
        <v>Select Agency…</v>
      </c>
      <c r="C3381" s="166" t="str">
        <f>Inputs!$I$6</f>
        <v>(insert code)</v>
      </c>
      <c r="D3381" t="str">
        <f>IFERROR(INDEX(Inputs!$I$11:$I$19,MATCH(A3381,Inputs!$H$11:$H$19)),"")</f>
        <v>(insert code)</v>
      </c>
      <c r="E3381" t="s">
        <v>942</v>
      </c>
      <c r="F3381" s="168">
        <f>IF(F$2=$A3381,Data!C392,0)</f>
        <v>0</v>
      </c>
      <c r="G3381" s="168">
        <f>IF(G$2=$A3381,Data!D392,0)</f>
        <v>0</v>
      </c>
      <c r="H3381" s="168">
        <f>IF(H$2=$A3381,Data!E392,0)</f>
        <v>0</v>
      </c>
      <c r="I3381" s="168">
        <f>IF(I$2=$A3381,Data!F392,0)</f>
        <v>0</v>
      </c>
      <c r="J3381" s="168">
        <f>IF(J$2=$A3381,Data!G392,0)</f>
        <v>0</v>
      </c>
      <c r="K3381" s="168">
        <f>IF(K$2=$A3381,Data!H392,0)</f>
        <v>0</v>
      </c>
      <c r="L3381" s="168">
        <f>IF(L$2=$A3381,Data!I392,0)</f>
        <v>0</v>
      </c>
      <c r="M3381" s="168">
        <f>IF(M$2=$A3381,Data!J392,0)</f>
        <v>0</v>
      </c>
      <c r="N3381" s="168">
        <f>IF(N$2=$A3381,Data!K392,0)</f>
        <v>0</v>
      </c>
      <c r="O3381" s="168">
        <f>IF(O$2=$A3381,Data!L392,0)</f>
        <v>0</v>
      </c>
      <c r="P3381" s="168">
        <f>IF(P$2=$A3381,Data!M392,0)</f>
        <v>0</v>
      </c>
      <c r="Q3381" s="168">
        <f>IF(Q$2=$A3381,Data!N392,0)</f>
        <v>0</v>
      </c>
      <c r="R3381" s="169">
        <f>IF(R$2=$A3381,Data!O392,0)</f>
        <v>0</v>
      </c>
      <c r="S3381" s="169">
        <f>IF(S$2=$A3381,Data!P392,0)</f>
        <v>0</v>
      </c>
      <c r="T3381" s="169">
        <f>IF(T$2=$A3381,Data!Q392,0)</f>
        <v>0</v>
      </c>
      <c r="U3381" s="169">
        <f>IF(U$2=$A3381,Data!R392,0)</f>
        <v>0</v>
      </c>
      <c r="V3381" s="169">
        <f>IF(V$2=$A3381,Data!S392,0)</f>
        <v>0</v>
      </c>
      <c r="W3381" s="169">
        <f>IF(W$2=$A3381,Data!T392,0)</f>
        <v>0</v>
      </c>
      <c r="X3381" s="169">
        <f>IF(X$2=$A3381,Data!U392,0)</f>
        <v>0</v>
      </c>
      <c r="Y3381" s="169">
        <f>IF(Y$2=$A3381,Data!V392,0)</f>
        <v>0</v>
      </c>
      <c r="Z3381" s="169">
        <f>IF(Z$2=$A3381,Data!W392,0)</f>
        <v>0</v>
      </c>
      <c r="AA3381" s="169">
        <f>IF(AA$2=$A3381,Data!X392,0)</f>
        <v>0</v>
      </c>
      <c r="AB3381" s="169">
        <f>IF(AB$2=$A3381,Data!Y392,0)</f>
        <v>0</v>
      </c>
      <c r="AC3381" s="169">
        <f>IF(AC$2=$A3381,Data!Z392,0)</f>
        <v>0</v>
      </c>
      <c r="AD3381" s="170">
        <f>IF(AD$2=$A3381,Data!AA392,0)</f>
        <v>0</v>
      </c>
      <c r="AE3381" s="171">
        <f>IF(AE$2=$A3381,Data!AB392,0)</f>
        <v>0</v>
      </c>
      <c r="AF3381" s="170">
        <f>IF(AF$2=$A3381,Data!AC392,0)</f>
        <v>0</v>
      </c>
      <c r="AG3381" s="171">
        <f>IF(AG$2=$A3381,Data!AD392,0)</f>
        <v>0</v>
      </c>
      <c r="AH3381" s="170">
        <f>IF(AH$2=$A3381,Data!AE392,0)</f>
        <v>0</v>
      </c>
      <c r="AI3381" s="171">
        <f>IF(AI$2=$A3381,Data!AF392,0)</f>
        <v>0</v>
      </c>
      <c r="AJ3381" s="170">
        <f>IF(AJ$2=$A3381,Data!AG392,0)</f>
        <v>0</v>
      </c>
      <c r="AK3381" s="171">
        <f>IF(AK$2=$A3381,Data!AH392,0)</f>
        <v>0</v>
      </c>
      <c r="AL3381" s="170">
        <f>IF(AL$2=$A3381,Data!AI392,0)</f>
        <v>0</v>
      </c>
      <c r="AM3381" t="str">
        <f t="shared" si="104"/>
        <v>EA</v>
      </c>
      <c r="AN3381" t="e">
        <f>+INDEX(Validation!$D$4:$D$250,MATCH(Merge!B3381,Validation!$E$4:$E$250,0))</f>
        <v>#N/A</v>
      </c>
      <c r="AO3381" s="172">
        <f t="shared" si="105"/>
        <v>0</v>
      </c>
    </row>
    <row r="3382" spans="1:41" ht="15" x14ac:dyDescent="0.25">
      <c r="A3382">
        <f>Inputs!$H$18</f>
        <v>8</v>
      </c>
      <c r="B3382" t="str">
        <f>Inputs!$D$4</f>
        <v>Select Agency…</v>
      </c>
      <c r="C3382" s="166" t="str">
        <f>Inputs!$I$6</f>
        <v>(insert code)</v>
      </c>
      <c r="D3382" t="str">
        <f>IFERROR(INDEX(Inputs!$I$11:$I$19,MATCH(A3382,Inputs!$H$11:$H$19)),"")</f>
        <v>(insert code)</v>
      </c>
      <c r="E3382" t="s">
        <v>942</v>
      </c>
      <c r="F3382" s="168">
        <f>IF(F$2=$A3382,Data!C393,0)</f>
        <v>0</v>
      </c>
      <c r="G3382" s="168">
        <f>IF(G$2=$A3382,Data!D393,0)</f>
        <v>0</v>
      </c>
      <c r="H3382" s="168">
        <f>IF(H$2=$A3382,Data!E393,0)</f>
        <v>0</v>
      </c>
      <c r="I3382" s="168">
        <f>IF(I$2=$A3382,Data!F393,0)</f>
        <v>0</v>
      </c>
      <c r="J3382" s="168">
        <f>IF(J$2=$A3382,Data!G393,0)</f>
        <v>0</v>
      </c>
      <c r="K3382" s="168">
        <f>IF(K$2=$A3382,Data!H393,0)</f>
        <v>0</v>
      </c>
      <c r="L3382" s="168">
        <f>IF(L$2=$A3382,Data!I393,0)</f>
        <v>0</v>
      </c>
      <c r="M3382" s="168">
        <f>IF(M$2=$A3382,Data!J393,0)</f>
        <v>0</v>
      </c>
      <c r="N3382" s="168">
        <f>IF(N$2=$A3382,Data!K393,0)</f>
        <v>0</v>
      </c>
      <c r="O3382" s="168">
        <f>IF(O$2=$A3382,Data!L393,0)</f>
        <v>0</v>
      </c>
      <c r="P3382" s="168">
        <f>IF(P$2=$A3382,Data!M393,0)</f>
        <v>0</v>
      </c>
      <c r="Q3382" s="168">
        <f>IF(Q$2=$A3382,Data!N393,0)</f>
        <v>0</v>
      </c>
      <c r="R3382" s="169">
        <f>IF(R$2=$A3382,Data!O393,0)</f>
        <v>0</v>
      </c>
      <c r="S3382" s="169">
        <f>IF(S$2=$A3382,Data!P393,0)</f>
        <v>0</v>
      </c>
      <c r="T3382" s="169">
        <f>IF(T$2=$A3382,Data!Q393,0)</f>
        <v>0</v>
      </c>
      <c r="U3382" s="169">
        <f>IF(U$2=$A3382,Data!R393,0)</f>
        <v>0</v>
      </c>
      <c r="V3382" s="169">
        <f>IF(V$2=$A3382,Data!S393,0)</f>
        <v>0</v>
      </c>
      <c r="W3382" s="169">
        <f>IF(W$2=$A3382,Data!T393,0)</f>
        <v>0</v>
      </c>
      <c r="X3382" s="169">
        <f>IF(X$2=$A3382,Data!U393,0)</f>
        <v>0</v>
      </c>
      <c r="Y3382" s="169">
        <f>IF(Y$2=$A3382,Data!V393,0)</f>
        <v>0</v>
      </c>
      <c r="Z3382" s="169">
        <f>IF(Z$2=$A3382,Data!W393,0)</f>
        <v>0</v>
      </c>
      <c r="AA3382" s="169">
        <f>IF(AA$2=$A3382,Data!X393,0)</f>
        <v>0</v>
      </c>
      <c r="AB3382" s="169">
        <f>IF(AB$2=$A3382,Data!Y393,0)</f>
        <v>0</v>
      </c>
      <c r="AC3382" s="169">
        <f>IF(AC$2=$A3382,Data!Z393,0)</f>
        <v>0</v>
      </c>
      <c r="AD3382" s="170">
        <f>IF(AD$2=$A3382,Data!AA393,0)</f>
        <v>0</v>
      </c>
      <c r="AE3382" s="171">
        <f>IF(AE$2=$A3382,Data!AB393,0)</f>
        <v>0</v>
      </c>
      <c r="AF3382" s="170">
        <f>IF(AF$2=$A3382,Data!AC393,0)</f>
        <v>0</v>
      </c>
      <c r="AG3382" s="171">
        <f>IF(AG$2=$A3382,Data!AD393,0)</f>
        <v>0</v>
      </c>
      <c r="AH3382" s="170">
        <f>IF(AH$2=$A3382,Data!AE393,0)</f>
        <v>0</v>
      </c>
      <c r="AI3382" s="171">
        <f>IF(AI$2=$A3382,Data!AF393,0)</f>
        <v>0</v>
      </c>
      <c r="AJ3382" s="170">
        <f>IF(AJ$2=$A3382,Data!AG393,0)</f>
        <v>0</v>
      </c>
      <c r="AK3382" s="171">
        <f>IF(AK$2=$A3382,Data!AH393,0)</f>
        <v>0</v>
      </c>
      <c r="AL3382" s="170">
        <f>IF(AL$2=$A3382,Data!AI393,0)</f>
        <v>0</v>
      </c>
      <c r="AM3382" t="str">
        <f t="shared" si="104"/>
        <v>EA</v>
      </c>
      <c r="AN3382" t="e">
        <f>+INDEX(Validation!$D$4:$D$250,MATCH(Merge!B3382,Validation!$E$4:$E$250,0))</f>
        <v>#N/A</v>
      </c>
      <c r="AO3382" s="172">
        <f t="shared" si="105"/>
        <v>0</v>
      </c>
    </row>
    <row r="3383" spans="1:41" ht="15" x14ac:dyDescent="0.25">
      <c r="A3383">
        <f>Inputs!$H$18</f>
        <v>8</v>
      </c>
      <c r="B3383" t="str">
        <f>Inputs!$D$4</f>
        <v>Select Agency…</v>
      </c>
      <c r="C3383" s="166" t="str">
        <f>Inputs!$I$6</f>
        <v>(insert code)</v>
      </c>
      <c r="D3383" t="str">
        <f>IFERROR(INDEX(Inputs!$I$11:$I$19,MATCH(A3383,Inputs!$H$11:$H$19)),"")</f>
        <v>(insert code)</v>
      </c>
      <c r="E3383" t="s">
        <v>942</v>
      </c>
      <c r="F3383" s="168">
        <f>IF(F$2=$A3383,Data!C394,0)</f>
        <v>0</v>
      </c>
      <c r="G3383" s="168">
        <f>IF(G$2=$A3383,Data!D394,0)</f>
        <v>0</v>
      </c>
      <c r="H3383" s="168">
        <f>IF(H$2=$A3383,Data!E394,0)</f>
        <v>0</v>
      </c>
      <c r="I3383" s="168">
        <f>IF(I$2=$A3383,Data!F394,0)</f>
        <v>0</v>
      </c>
      <c r="J3383" s="168">
        <f>IF(J$2=$A3383,Data!G394,0)</f>
        <v>0</v>
      </c>
      <c r="K3383" s="168">
        <f>IF(K$2=$A3383,Data!H394,0)</f>
        <v>0</v>
      </c>
      <c r="L3383" s="168">
        <f>IF(L$2=$A3383,Data!I394,0)</f>
        <v>0</v>
      </c>
      <c r="M3383" s="168">
        <f>IF(M$2=$A3383,Data!J394,0)</f>
        <v>0</v>
      </c>
      <c r="N3383" s="168">
        <f>IF(N$2=$A3383,Data!K394,0)</f>
        <v>0</v>
      </c>
      <c r="O3383" s="168">
        <f>IF(O$2=$A3383,Data!L394,0)</f>
        <v>0</v>
      </c>
      <c r="P3383" s="168">
        <f>IF(P$2=$A3383,Data!M394,0)</f>
        <v>0</v>
      </c>
      <c r="Q3383" s="168">
        <f>IF(Q$2=$A3383,Data!N394,0)</f>
        <v>0</v>
      </c>
      <c r="R3383" s="169">
        <f>IF(R$2=$A3383,Data!O394,0)</f>
        <v>0</v>
      </c>
      <c r="S3383" s="169">
        <f>IF(S$2=$A3383,Data!P394,0)</f>
        <v>0</v>
      </c>
      <c r="T3383" s="169">
        <f>IF(T$2=$A3383,Data!Q394,0)</f>
        <v>0</v>
      </c>
      <c r="U3383" s="169">
        <f>IF(U$2=$A3383,Data!R394,0)</f>
        <v>0</v>
      </c>
      <c r="V3383" s="169">
        <f>IF(V$2=$A3383,Data!S394,0)</f>
        <v>0</v>
      </c>
      <c r="W3383" s="169">
        <f>IF(W$2=$A3383,Data!T394,0)</f>
        <v>0</v>
      </c>
      <c r="X3383" s="169">
        <f>IF(X$2=$A3383,Data!U394,0)</f>
        <v>0</v>
      </c>
      <c r="Y3383" s="169">
        <f>IF(Y$2=$A3383,Data!V394,0)</f>
        <v>0</v>
      </c>
      <c r="Z3383" s="169">
        <f>IF(Z$2=$A3383,Data!W394,0)</f>
        <v>0</v>
      </c>
      <c r="AA3383" s="169">
        <f>IF(AA$2=$A3383,Data!X394,0)</f>
        <v>0</v>
      </c>
      <c r="AB3383" s="169">
        <f>IF(AB$2=$A3383,Data!Y394,0)</f>
        <v>0</v>
      </c>
      <c r="AC3383" s="169">
        <f>IF(AC$2=$A3383,Data!Z394,0)</f>
        <v>0</v>
      </c>
      <c r="AD3383" s="170">
        <f>IF(AD$2=$A3383,Data!AA394,0)</f>
        <v>0</v>
      </c>
      <c r="AE3383" s="171">
        <f>IF(AE$2=$A3383,Data!AB394,0)</f>
        <v>0</v>
      </c>
      <c r="AF3383" s="170">
        <f>IF(AF$2=$A3383,Data!AC394,0)</f>
        <v>0</v>
      </c>
      <c r="AG3383" s="171">
        <f>IF(AG$2=$A3383,Data!AD394,0)</f>
        <v>0</v>
      </c>
      <c r="AH3383" s="170">
        <f>IF(AH$2=$A3383,Data!AE394,0)</f>
        <v>0</v>
      </c>
      <c r="AI3383" s="171">
        <f>IF(AI$2=$A3383,Data!AF394,0)</f>
        <v>0</v>
      </c>
      <c r="AJ3383" s="170">
        <f>IF(AJ$2=$A3383,Data!AG394,0)</f>
        <v>0</v>
      </c>
      <c r="AK3383" s="171">
        <f>IF(AK$2=$A3383,Data!AH394,0)</f>
        <v>0</v>
      </c>
      <c r="AL3383" s="170">
        <f>IF(AL$2=$A3383,Data!AI394,0)</f>
        <v>0</v>
      </c>
      <c r="AM3383" t="str">
        <f t="shared" si="104"/>
        <v>EA</v>
      </c>
      <c r="AN3383" t="e">
        <f>+INDEX(Validation!$D$4:$D$250,MATCH(Merge!B3383,Validation!$E$4:$E$250,0))</f>
        <v>#N/A</v>
      </c>
      <c r="AO3383" s="172">
        <f t="shared" si="105"/>
        <v>0</v>
      </c>
    </row>
    <row r="3384" spans="1:41" ht="15" x14ac:dyDescent="0.25">
      <c r="A3384">
        <f>Inputs!$H$18</f>
        <v>8</v>
      </c>
      <c r="B3384" t="str">
        <f>Inputs!$D$4</f>
        <v>Select Agency…</v>
      </c>
      <c r="C3384" s="166" t="str">
        <f>Inputs!$I$6</f>
        <v>(insert code)</v>
      </c>
      <c r="D3384" t="str">
        <f>IFERROR(INDEX(Inputs!$I$11:$I$19,MATCH(A3384,Inputs!$H$11:$H$19)),"")</f>
        <v>(insert code)</v>
      </c>
      <c r="E3384" t="s">
        <v>942</v>
      </c>
      <c r="F3384" s="168">
        <f>IF(F$2=$A3384,Data!C395,0)</f>
        <v>0</v>
      </c>
      <c r="G3384" s="168">
        <f>IF(G$2=$A3384,Data!D395,0)</f>
        <v>0</v>
      </c>
      <c r="H3384" s="168">
        <f>IF(H$2=$A3384,Data!E395,0)</f>
        <v>0</v>
      </c>
      <c r="I3384" s="168">
        <f>IF(I$2=$A3384,Data!F395,0)</f>
        <v>0</v>
      </c>
      <c r="J3384" s="168">
        <f>IF(J$2=$A3384,Data!G395,0)</f>
        <v>0</v>
      </c>
      <c r="K3384" s="168">
        <f>IF(K$2=$A3384,Data!H395,0)</f>
        <v>0</v>
      </c>
      <c r="L3384" s="168">
        <f>IF(L$2=$A3384,Data!I395,0)</f>
        <v>0</v>
      </c>
      <c r="M3384" s="168">
        <f>IF(M$2=$A3384,Data!J395,0)</f>
        <v>0</v>
      </c>
      <c r="N3384" s="168">
        <f>IF(N$2=$A3384,Data!K395,0)</f>
        <v>0</v>
      </c>
      <c r="O3384" s="168">
        <f>IF(O$2=$A3384,Data!L395,0)</f>
        <v>0</v>
      </c>
      <c r="P3384" s="168">
        <f>IF(P$2=$A3384,Data!M395,0)</f>
        <v>0</v>
      </c>
      <c r="Q3384" s="168">
        <f>IF(Q$2=$A3384,Data!N395,0)</f>
        <v>0</v>
      </c>
      <c r="R3384" s="169">
        <f>IF(R$2=$A3384,Data!O395,0)</f>
        <v>0</v>
      </c>
      <c r="S3384" s="169">
        <f>IF(S$2=$A3384,Data!P395,0)</f>
        <v>0</v>
      </c>
      <c r="T3384" s="169">
        <f>IF(T$2=$A3384,Data!Q395,0)</f>
        <v>0</v>
      </c>
      <c r="U3384" s="169">
        <f>IF(U$2=$A3384,Data!R395,0)</f>
        <v>0</v>
      </c>
      <c r="V3384" s="169">
        <f>IF(V$2=$A3384,Data!S395,0)</f>
        <v>0</v>
      </c>
      <c r="W3384" s="169">
        <f>IF(W$2=$A3384,Data!T395,0)</f>
        <v>0</v>
      </c>
      <c r="X3384" s="169">
        <f>IF(X$2=$A3384,Data!U395,0)</f>
        <v>0</v>
      </c>
      <c r="Y3384" s="169">
        <f>IF(Y$2=$A3384,Data!V395,0)</f>
        <v>0</v>
      </c>
      <c r="Z3384" s="169">
        <f>IF(Z$2=$A3384,Data!W395,0)</f>
        <v>0</v>
      </c>
      <c r="AA3384" s="169">
        <f>IF(AA$2=$A3384,Data!X395,0)</f>
        <v>0</v>
      </c>
      <c r="AB3384" s="169">
        <f>IF(AB$2=$A3384,Data!Y395,0)</f>
        <v>0</v>
      </c>
      <c r="AC3384" s="169">
        <f>IF(AC$2=$A3384,Data!Z395,0)</f>
        <v>0</v>
      </c>
      <c r="AD3384" s="170">
        <f>IF(AD$2=$A3384,Data!AA395,0)</f>
        <v>0</v>
      </c>
      <c r="AE3384" s="171">
        <f>IF(AE$2=$A3384,Data!AB395,0)</f>
        <v>0</v>
      </c>
      <c r="AF3384" s="170">
        <f>IF(AF$2=$A3384,Data!AC395,0)</f>
        <v>0</v>
      </c>
      <c r="AG3384" s="171">
        <f>IF(AG$2=$A3384,Data!AD395,0)</f>
        <v>0</v>
      </c>
      <c r="AH3384" s="170">
        <f>IF(AH$2=$A3384,Data!AE395,0)</f>
        <v>0</v>
      </c>
      <c r="AI3384" s="171">
        <f>IF(AI$2=$A3384,Data!AF395,0)</f>
        <v>0</v>
      </c>
      <c r="AJ3384" s="170">
        <f>IF(AJ$2=$A3384,Data!AG395,0)</f>
        <v>0</v>
      </c>
      <c r="AK3384" s="171">
        <f>IF(AK$2=$A3384,Data!AH395,0)</f>
        <v>0</v>
      </c>
      <c r="AL3384" s="170">
        <f>IF(AL$2=$A3384,Data!AI395,0)</f>
        <v>0</v>
      </c>
      <c r="AM3384" t="str">
        <f t="shared" si="104"/>
        <v>EA</v>
      </c>
      <c r="AN3384" t="e">
        <f>+INDEX(Validation!$D$4:$D$250,MATCH(Merge!B3384,Validation!$E$4:$E$250,0))</f>
        <v>#N/A</v>
      </c>
      <c r="AO3384" s="172">
        <f t="shared" si="105"/>
        <v>0</v>
      </c>
    </row>
    <row r="3385" spans="1:41" ht="15" x14ac:dyDescent="0.25">
      <c r="A3385">
        <f>Inputs!$H$18</f>
        <v>8</v>
      </c>
      <c r="B3385" t="str">
        <f>Inputs!$D$4</f>
        <v>Select Agency…</v>
      </c>
      <c r="C3385" s="166" t="str">
        <f>Inputs!$I$6</f>
        <v>(insert code)</v>
      </c>
      <c r="D3385" t="str">
        <f>IFERROR(INDEX(Inputs!$I$11:$I$19,MATCH(A3385,Inputs!$H$11:$H$19)),"")</f>
        <v>(insert code)</v>
      </c>
      <c r="E3385" t="s">
        <v>942</v>
      </c>
      <c r="F3385" s="168">
        <f>IF(F$2=$A3385,Data!C396,0)</f>
        <v>0</v>
      </c>
      <c r="G3385" s="168">
        <f>IF(G$2=$A3385,Data!D396,0)</f>
        <v>0</v>
      </c>
      <c r="H3385" s="168">
        <f>IF(H$2=$A3385,Data!E396,0)</f>
        <v>0</v>
      </c>
      <c r="I3385" s="168">
        <f>IF(I$2=$A3385,Data!F396,0)</f>
        <v>0</v>
      </c>
      <c r="J3385" s="168">
        <f>IF(J$2=$A3385,Data!G396,0)</f>
        <v>0</v>
      </c>
      <c r="K3385" s="168">
        <f>IF(K$2=$A3385,Data!H396,0)</f>
        <v>0</v>
      </c>
      <c r="L3385" s="168">
        <f>IF(L$2=$A3385,Data!I396,0)</f>
        <v>0</v>
      </c>
      <c r="M3385" s="168">
        <f>IF(M$2=$A3385,Data!J396,0)</f>
        <v>0</v>
      </c>
      <c r="N3385" s="168">
        <f>IF(N$2=$A3385,Data!K396,0)</f>
        <v>0</v>
      </c>
      <c r="O3385" s="168">
        <f>IF(O$2=$A3385,Data!L396,0)</f>
        <v>0</v>
      </c>
      <c r="P3385" s="168">
        <f>IF(P$2=$A3385,Data!M396,0)</f>
        <v>0</v>
      </c>
      <c r="Q3385" s="168">
        <f>IF(Q$2=$A3385,Data!N396,0)</f>
        <v>0</v>
      </c>
      <c r="R3385" s="169">
        <f>IF(R$2=$A3385,Data!O396,0)</f>
        <v>0</v>
      </c>
      <c r="S3385" s="169">
        <f>IF(S$2=$A3385,Data!P396,0)</f>
        <v>0</v>
      </c>
      <c r="T3385" s="169">
        <f>IF(T$2=$A3385,Data!Q396,0)</f>
        <v>0</v>
      </c>
      <c r="U3385" s="169">
        <f>IF(U$2=$A3385,Data!R396,0)</f>
        <v>0</v>
      </c>
      <c r="V3385" s="169">
        <f>IF(V$2=$A3385,Data!S396,0)</f>
        <v>0</v>
      </c>
      <c r="W3385" s="169">
        <f>IF(W$2=$A3385,Data!T396,0)</f>
        <v>0</v>
      </c>
      <c r="X3385" s="169">
        <f>IF(X$2=$A3385,Data!U396,0)</f>
        <v>0</v>
      </c>
      <c r="Y3385" s="169">
        <f>IF(Y$2=$A3385,Data!V396,0)</f>
        <v>0</v>
      </c>
      <c r="Z3385" s="169">
        <f>IF(Z$2=$A3385,Data!W396,0)</f>
        <v>0</v>
      </c>
      <c r="AA3385" s="169">
        <f>IF(AA$2=$A3385,Data!X396,0)</f>
        <v>0</v>
      </c>
      <c r="AB3385" s="169">
        <f>IF(AB$2=$A3385,Data!Y396,0)</f>
        <v>0</v>
      </c>
      <c r="AC3385" s="169">
        <f>IF(AC$2=$A3385,Data!Z396,0)</f>
        <v>0</v>
      </c>
      <c r="AD3385" s="170">
        <f>IF(AD$2=$A3385,Data!AA396,0)</f>
        <v>0</v>
      </c>
      <c r="AE3385" s="171">
        <f>IF(AE$2=$A3385,Data!AB396,0)</f>
        <v>0</v>
      </c>
      <c r="AF3385" s="170">
        <f>IF(AF$2=$A3385,Data!AC396,0)</f>
        <v>0</v>
      </c>
      <c r="AG3385" s="171">
        <f>IF(AG$2=$A3385,Data!AD396,0)</f>
        <v>0</v>
      </c>
      <c r="AH3385" s="170">
        <f>IF(AH$2=$A3385,Data!AE396,0)</f>
        <v>0</v>
      </c>
      <c r="AI3385" s="171">
        <f>IF(AI$2=$A3385,Data!AF396,0)</f>
        <v>0</v>
      </c>
      <c r="AJ3385" s="170">
        <f>IF(AJ$2=$A3385,Data!AG396,0)</f>
        <v>0</v>
      </c>
      <c r="AK3385" s="171">
        <f>IF(AK$2=$A3385,Data!AH396,0)</f>
        <v>0</v>
      </c>
      <c r="AL3385" s="170">
        <f>IF(AL$2=$A3385,Data!AI396,0)</f>
        <v>0</v>
      </c>
      <c r="AM3385" t="str">
        <f t="shared" si="104"/>
        <v>EA</v>
      </c>
      <c r="AN3385" t="e">
        <f>+INDEX(Validation!$D$4:$D$250,MATCH(Merge!B3385,Validation!$E$4:$E$250,0))</f>
        <v>#N/A</v>
      </c>
      <c r="AO3385" s="172">
        <f t="shared" si="105"/>
        <v>0</v>
      </c>
    </row>
    <row r="3386" spans="1:41" ht="15" x14ac:dyDescent="0.25">
      <c r="A3386">
        <f>Inputs!$H$18</f>
        <v>8</v>
      </c>
      <c r="B3386" t="str">
        <f>Inputs!$D$4</f>
        <v>Select Agency…</v>
      </c>
      <c r="C3386" s="166" t="str">
        <f>Inputs!$I$6</f>
        <v>(insert code)</v>
      </c>
      <c r="D3386" t="str">
        <f>IFERROR(INDEX(Inputs!$I$11:$I$19,MATCH(A3386,Inputs!$H$11:$H$19)),"")</f>
        <v>(insert code)</v>
      </c>
      <c r="E3386" t="s">
        <v>942</v>
      </c>
      <c r="F3386" s="168">
        <f>IF(F$2=$A3386,Data!C397,0)</f>
        <v>0</v>
      </c>
      <c r="G3386" s="168">
        <f>IF(G$2=$A3386,Data!D397,0)</f>
        <v>0</v>
      </c>
      <c r="H3386" s="168">
        <f>IF(H$2=$A3386,Data!E397,0)</f>
        <v>0</v>
      </c>
      <c r="I3386" s="168">
        <f>IF(I$2=$A3386,Data!F397,0)</f>
        <v>0</v>
      </c>
      <c r="J3386" s="168">
        <f>IF(J$2=$A3386,Data!G397,0)</f>
        <v>0</v>
      </c>
      <c r="K3386" s="168">
        <f>IF(K$2=$A3386,Data!H397,0)</f>
        <v>0</v>
      </c>
      <c r="L3386" s="168">
        <f>IF(L$2=$A3386,Data!I397,0)</f>
        <v>0</v>
      </c>
      <c r="M3386" s="168">
        <f>IF(M$2=$A3386,Data!J397,0)</f>
        <v>0</v>
      </c>
      <c r="N3386" s="168">
        <f>IF(N$2=$A3386,Data!K397,0)</f>
        <v>0</v>
      </c>
      <c r="O3386" s="168">
        <f>IF(O$2=$A3386,Data!L397,0)</f>
        <v>0</v>
      </c>
      <c r="P3386" s="168">
        <f>IF(P$2=$A3386,Data!M397,0)</f>
        <v>0</v>
      </c>
      <c r="Q3386" s="168">
        <f>IF(Q$2=$A3386,Data!N397,0)</f>
        <v>0</v>
      </c>
      <c r="R3386" s="169">
        <f>IF(R$2=$A3386,Data!O397,0)</f>
        <v>0</v>
      </c>
      <c r="S3386" s="169">
        <f>IF(S$2=$A3386,Data!P397,0)</f>
        <v>0</v>
      </c>
      <c r="T3386" s="169">
        <f>IF(T$2=$A3386,Data!Q397,0)</f>
        <v>0</v>
      </c>
      <c r="U3386" s="169">
        <f>IF(U$2=$A3386,Data!R397,0)</f>
        <v>0</v>
      </c>
      <c r="V3386" s="169">
        <f>IF(V$2=$A3386,Data!S397,0)</f>
        <v>0</v>
      </c>
      <c r="W3386" s="169">
        <f>IF(W$2=$A3386,Data!T397,0)</f>
        <v>0</v>
      </c>
      <c r="X3386" s="169">
        <f>IF(X$2=$A3386,Data!U397,0)</f>
        <v>0</v>
      </c>
      <c r="Y3386" s="169">
        <f>IF(Y$2=$A3386,Data!V397,0)</f>
        <v>0</v>
      </c>
      <c r="Z3386" s="169">
        <f>IF(Z$2=$A3386,Data!W397,0)</f>
        <v>0</v>
      </c>
      <c r="AA3386" s="169">
        <f>IF(AA$2=$A3386,Data!X397,0)</f>
        <v>0</v>
      </c>
      <c r="AB3386" s="169">
        <f>IF(AB$2=$A3386,Data!Y397,0)</f>
        <v>0</v>
      </c>
      <c r="AC3386" s="169">
        <f>IF(AC$2=$A3386,Data!Z397,0)</f>
        <v>0</v>
      </c>
      <c r="AD3386" s="170">
        <f>IF(AD$2=$A3386,Data!AA397,0)</f>
        <v>0</v>
      </c>
      <c r="AE3386" s="171">
        <f>IF(AE$2=$A3386,Data!AB397,0)</f>
        <v>0</v>
      </c>
      <c r="AF3386" s="170">
        <f>IF(AF$2=$A3386,Data!AC397,0)</f>
        <v>0</v>
      </c>
      <c r="AG3386" s="171">
        <f>IF(AG$2=$A3386,Data!AD397,0)</f>
        <v>0</v>
      </c>
      <c r="AH3386" s="170">
        <f>IF(AH$2=$A3386,Data!AE397,0)</f>
        <v>0</v>
      </c>
      <c r="AI3386" s="171">
        <f>IF(AI$2=$A3386,Data!AF397,0)</f>
        <v>0</v>
      </c>
      <c r="AJ3386" s="170">
        <f>IF(AJ$2=$A3386,Data!AG397,0)</f>
        <v>0</v>
      </c>
      <c r="AK3386" s="171">
        <f>IF(AK$2=$A3386,Data!AH397,0)</f>
        <v>0</v>
      </c>
      <c r="AL3386" s="170">
        <f>IF(AL$2=$A3386,Data!AI397,0)</f>
        <v>0</v>
      </c>
      <c r="AM3386" t="str">
        <f t="shared" si="104"/>
        <v>EA</v>
      </c>
      <c r="AN3386" t="e">
        <f>+INDEX(Validation!$D$4:$D$250,MATCH(Merge!B3386,Validation!$E$4:$E$250,0))</f>
        <v>#N/A</v>
      </c>
      <c r="AO3386" s="172">
        <f t="shared" si="105"/>
        <v>0</v>
      </c>
    </row>
    <row r="3387" spans="1:41" ht="15" x14ac:dyDescent="0.25">
      <c r="A3387">
        <f>Inputs!$H$18</f>
        <v>8</v>
      </c>
      <c r="B3387" t="str">
        <f>Inputs!$D$4</f>
        <v>Select Agency…</v>
      </c>
      <c r="C3387" s="166" t="str">
        <f>Inputs!$I$6</f>
        <v>(insert code)</v>
      </c>
      <c r="D3387" t="str">
        <f>IFERROR(INDEX(Inputs!$I$11:$I$19,MATCH(A3387,Inputs!$H$11:$H$19)),"")</f>
        <v>(insert code)</v>
      </c>
      <c r="E3387" t="s">
        <v>942</v>
      </c>
      <c r="F3387" s="168">
        <f>IF(F$2=$A3387,Data!C398,0)</f>
        <v>0</v>
      </c>
      <c r="G3387" s="168">
        <f>IF(G$2=$A3387,Data!D398,0)</f>
        <v>0</v>
      </c>
      <c r="H3387" s="168">
        <f>IF(H$2=$A3387,Data!E398,0)</f>
        <v>0</v>
      </c>
      <c r="I3387" s="168">
        <f>IF(I$2=$A3387,Data!F398,0)</f>
        <v>0</v>
      </c>
      <c r="J3387" s="168">
        <f>IF(J$2=$A3387,Data!G398,0)</f>
        <v>0</v>
      </c>
      <c r="K3387" s="168">
        <f>IF(K$2=$A3387,Data!H398,0)</f>
        <v>0</v>
      </c>
      <c r="L3387" s="168">
        <f>IF(L$2=$A3387,Data!I398,0)</f>
        <v>0</v>
      </c>
      <c r="M3387" s="168">
        <f>IF(M$2=$A3387,Data!J398,0)</f>
        <v>0</v>
      </c>
      <c r="N3387" s="168">
        <f>IF(N$2=$A3387,Data!K398,0)</f>
        <v>0</v>
      </c>
      <c r="O3387" s="168">
        <f>IF(O$2=$A3387,Data!L398,0)</f>
        <v>0</v>
      </c>
      <c r="P3387" s="168">
        <f>IF(P$2=$A3387,Data!M398,0)</f>
        <v>0</v>
      </c>
      <c r="Q3387" s="168">
        <f>IF(Q$2=$A3387,Data!N398,0)</f>
        <v>0</v>
      </c>
      <c r="R3387" s="169">
        <f>IF(R$2=$A3387,Data!O398,0)</f>
        <v>0</v>
      </c>
      <c r="S3387" s="169">
        <f>IF(S$2=$A3387,Data!P398,0)</f>
        <v>0</v>
      </c>
      <c r="T3387" s="169">
        <f>IF(T$2=$A3387,Data!Q398,0)</f>
        <v>0</v>
      </c>
      <c r="U3387" s="169">
        <f>IF(U$2=$A3387,Data!R398,0)</f>
        <v>0</v>
      </c>
      <c r="V3387" s="169">
        <f>IF(V$2=$A3387,Data!S398,0)</f>
        <v>0</v>
      </c>
      <c r="W3387" s="169">
        <f>IF(W$2=$A3387,Data!T398,0)</f>
        <v>0</v>
      </c>
      <c r="X3387" s="169">
        <f>IF(X$2=$A3387,Data!U398,0)</f>
        <v>0</v>
      </c>
      <c r="Y3387" s="169">
        <f>IF(Y$2=$A3387,Data!V398,0)</f>
        <v>0</v>
      </c>
      <c r="Z3387" s="169">
        <f>IF(Z$2=$A3387,Data!W398,0)</f>
        <v>0</v>
      </c>
      <c r="AA3387" s="169">
        <f>IF(AA$2=$A3387,Data!X398,0)</f>
        <v>0</v>
      </c>
      <c r="AB3387" s="169">
        <f>IF(AB$2=$A3387,Data!Y398,0)</f>
        <v>0</v>
      </c>
      <c r="AC3387" s="169">
        <f>IF(AC$2=$A3387,Data!Z398,0)</f>
        <v>0</v>
      </c>
      <c r="AD3387" s="170">
        <f>IF(AD$2=$A3387,Data!AA398,0)</f>
        <v>0</v>
      </c>
      <c r="AE3387" s="171">
        <f>IF(AE$2=$A3387,Data!AB398,0)</f>
        <v>0</v>
      </c>
      <c r="AF3387" s="170">
        <f>IF(AF$2=$A3387,Data!AC398,0)</f>
        <v>0</v>
      </c>
      <c r="AG3387" s="171">
        <f>IF(AG$2=$A3387,Data!AD398,0)</f>
        <v>0</v>
      </c>
      <c r="AH3387" s="170">
        <f>IF(AH$2=$A3387,Data!AE398,0)</f>
        <v>0</v>
      </c>
      <c r="AI3387" s="171">
        <f>IF(AI$2=$A3387,Data!AF398,0)</f>
        <v>0</v>
      </c>
      <c r="AJ3387" s="170">
        <f>IF(AJ$2=$A3387,Data!AG398,0)</f>
        <v>0</v>
      </c>
      <c r="AK3387" s="171">
        <f>IF(AK$2=$A3387,Data!AH398,0)</f>
        <v>0</v>
      </c>
      <c r="AL3387" s="170">
        <f>IF(AL$2=$A3387,Data!AI398,0)</f>
        <v>0</v>
      </c>
      <c r="AM3387" t="str">
        <f t="shared" si="104"/>
        <v>EA</v>
      </c>
      <c r="AN3387" t="e">
        <f>+INDEX(Validation!$D$4:$D$250,MATCH(Merge!B3387,Validation!$E$4:$E$250,0))</f>
        <v>#N/A</v>
      </c>
      <c r="AO3387" s="172">
        <f t="shared" si="105"/>
        <v>0</v>
      </c>
    </row>
    <row r="3388" spans="1:41" ht="15" x14ac:dyDescent="0.25">
      <c r="A3388">
        <f>Inputs!$H$18</f>
        <v>8</v>
      </c>
      <c r="B3388" t="str">
        <f>Inputs!$D$4</f>
        <v>Select Agency…</v>
      </c>
      <c r="C3388" s="166" t="str">
        <f>Inputs!$I$6</f>
        <v>(insert code)</v>
      </c>
      <c r="D3388" t="str">
        <f>IFERROR(INDEX(Inputs!$I$11:$I$19,MATCH(A3388,Inputs!$H$11:$H$19)),"")</f>
        <v>(insert code)</v>
      </c>
      <c r="E3388" t="s">
        <v>942</v>
      </c>
      <c r="F3388" s="168">
        <f>IF(F$2=$A3388,Data!C399,0)</f>
        <v>0</v>
      </c>
      <c r="G3388" s="168">
        <f>IF(G$2=$A3388,Data!D399,0)</f>
        <v>0</v>
      </c>
      <c r="H3388" s="168">
        <f>IF(H$2=$A3388,Data!E399,0)</f>
        <v>0</v>
      </c>
      <c r="I3388" s="168">
        <f>IF(I$2=$A3388,Data!F399,0)</f>
        <v>0</v>
      </c>
      <c r="J3388" s="168">
        <f>IF(J$2=$A3388,Data!G399,0)</f>
        <v>0</v>
      </c>
      <c r="K3388" s="168">
        <f>IF(K$2=$A3388,Data!H399,0)</f>
        <v>0</v>
      </c>
      <c r="L3388" s="168">
        <f>IF(L$2=$A3388,Data!I399,0)</f>
        <v>0</v>
      </c>
      <c r="M3388" s="168">
        <f>IF(M$2=$A3388,Data!J399,0)</f>
        <v>0</v>
      </c>
      <c r="N3388" s="168">
        <f>IF(N$2=$A3388,Data!K399,0)</f>
        <v>0</v>
      </c>
      <c r="O3388" s="168">
        <f>IF(O$2=$A3388,Data!L399,0)</f>
        <v>0</v>
      </c>
      <c r="P3388" s="168">
        <f>IF(P$2=$A3388,Data!M399,0)</f>
        <v>0</v>
      </c>
      <c r="Q3388" s="168">
        <f>IF(Q$2=$A3388,Data!N399,0)</f>
        <v>0</v>
      </c>
      <c r="R3388" s="169">
        <f>IF(R$2=$A3388,Data!O399,0)</f>
        <v>0</v>
      </c>
      <c r="S3388" s="169">
        <f>IF(S$2=$A3388,Data!P399,0)</f>
        <v>0</v>
      </c>
      <c r="T3388" s="169">
        <f>IF(T$2=$A3388,Data!Q399,0)</f>
        <v>0</v>
      </c>
      <c r="U3388" s="169">
        <f>IF(U$2=$A3388,Data!R399,0)</f>
        <v>0</v>
      </c>
      <c r="V3388" s="169">
        <f>IF(V$2=$A3388,Data!S399,0)</f>
        <v>0</v>
      </c>
      <c r="W3388" s="169">
        <f>IF(W$2=$A3388,Data!T399,0)</f>
        <v>0</v>
      </c>
      <c r="X3388" s="169">
        <f>IF(X$2=$A3388,Data!U399,0)</f>
        <v>0</v>
      </c>
      <c r="Y3388" s="169">
        <f>IF(Y$2=$A3388,Data!V399,0)</f>
        <v>0</v>
      </c>
      <c r="Z3388" s="169">
        <f>IF(Z$2=$A3388,Data!W399,0)</f>
        <v>0</v>
      </c>
      <c r="AA3388" s="169">
        <f>IF(AA$2=$A3388,Data!X399,0)</f>
        <v>0</v>
      </c>
      <c r="AB3388" s="169">
        <f>IF(AB$2=$A3388,Data!Y399,0)</f>
        <v>0</v>
      </c>
      <c r="AC3388" s="169">
        <f>IF(AC$2=$A3388,Data!Z399,0)</f>
        <v>0</v>
      </c>
      <c r="AD3388" s="170">
        <f>IF(AD$2=$A3388,Data!AA399,0)</f>
        <v>0</v>
      </c>
      <c r="AE3388" s="171">
        <f>IF(AE$2=$A3388,Data!AB399,0)</f>
        <v>0</v>
      </c>
      <c r="AF3388" s="170">
        <f>IF(AF$2=$A3388,Data!AC399,0)</f>
        <v>0</v>
      </c>
      <c r="AG3388" s="171">
        <f>IF(AG$2=$A3388,Data!AD399,0)</f>
        <v>0</v>
      </c>
      <c r="AH3388" s="170">
        <f>IF(AH$2=$A3388,Data!AE399,0)</f>
        <v>0</v>
      </c>
      <c r="AI3388" s="171">
        <f>IF(AI$2=$A3388,Data!AF399,0)</f>
        <v>0</v>
      </c>
      <c r="AJ3388" s="170">
        <f>IF(AJ$2=$A3388,Data!AG399,0)</f>
        <v>0</v>
      </c>
      <c r="AK3388" s="171">
        <f>IF(AK$2=$A3388,Data!AH399,0)</f>
        <v>0</v>
      </c>
      <c r="AL3388" s="170">
        <f>IF(AL$2=$A3388,Data!AI399,0)</f>
        <v>0</v>
      </c>
      <c r="AM3388" t="str">
        <f t="shared" si="104"/>
        <v>EA</v>
      </c>
      <c r="AN3388" t="e">
        <f>+INDEX(Validation!$D$4:$D$250,MATCH(Merge!B3388,Validation!$E$4:$E$250,0))</f>
        <v>#N/A</v>
      </c>
      <c r="AO3388" s="172">
        <f t="shared" si="105"/>
        <v>0</v>
      </c>
    </row>
    <row r="3389" spans="1:41" ht="15" x14ac:dyDescent="0.25">
      <c r="A3389">
        <f>Inputs!$H$18</f>
        <v>8</v>
      </c>
      <c r="B3389" t="str">
        <f>Inputs!$D$4</f>
        <v>Select Agency…</v>
      </c>
      <c r="C3389" s="166" t="str">
        <f>Inputs!$I$6</f>
        <v>(insert code)</v>
      </c>
      <c r="D3389" t="str">
        <f>IFERROR(INDEX(Inputs!$I$11:$I$19,MATCH(A3389,Inputs!$H$11:$H$19)),"")</f>
        <v>(insert code)</v>
      </c>
      <c r="E3389" t="s">
        <v>942</v>
      </c>
      <c r="F3389" s="168">
        <f>IF(F$2=$A3389,Data!C400,0)</f>
        <v>0</v>
      </c>
      <c r="G3389" s="168">
        <f>IF(G$2=$A3389,Data!D400,0)</f>
        <v>0</v>
      </c>
      <c r="H3389" s="168">
        <f>IF(H$2=$A3389,Data!E400,0)</f>
        <v>0</v>
      </c>
      <c r="I3389" s="168">
        <f>IF(I$2=$A3389,Data!F400,0)</f>
        <v>0</v>
      </c>
      <c r="J3389" s="168">
        <f>IF(J$2=$A3389,Data!G400,0)</f>
        <v>0</v>
      </c>
      <c r="K3389" s="168">
        <f>IF(K$2=$A3389,Data!H400,0)</f>
        <v>0</v>
      </c>
      <c r="L3389" s="168">
        <f>IF(L$2=$A3389,Data!I400,0)</f>
        <v>0</v>
      </c>
      <c r="M3389" s="168">
        <f>IF(M$2=$A3389,Data!J400,0)</f>
        <v>0</v>
      </c>
      <c r="N3389" s="168">
        <f>IF(N$2=$A3389,Data!K400,0)</f>
        <v>0</v>
      </c>
      <c r="O3389" s="168">
        <f>IF(O$2=$A3389,Data!L400,0)</f>
        <v>0</v>
      </c>
      <c r="P3389" s="168">
        <f>IF(P$2=$A3389,Data!M400,0)</f>
        <v>0</v>
      </c>
      <c r="Q3389" s="168">
        <f>IF(Q$2=$A3389,Data!N400,0)</f>
        <v>0</v>
      </c>
      <c r="R3389" s="169">
        <f>IF(R$2=$A3389,Data!O400,0)</f>
        <v>0</v>
      </c>
      <c r="S3389" s="169">
        <f>IF(S$2=$A3389,Data!P400,0)</f>
        <v>0</v>
      </c>
      <c r="T3389" s="169">
        <f>IF(T$2=$A3389,Data!Q400,0)</f>
        <v>0</v>
      </c>
      <c r="U3389" s="169">
        <f>IF(U$2=$A3389,Data!R400,0)</f>
        <v>0</v>
      </c>
      <c r="V3389" s="169">
        <f>IF(V$2=$A3389,Data!S400,0)</f>
        <v>0</v>
      </c>
      <c r="W3389" s="169">
        <f>IF(W$2=$A3389,Data!T400,0)</f>
        <v>0</v>
      </c>
      <c r="X3389" s="169">
        <f>IF(X$2=$A3389,Data!U400,0)</f>
        <v>0</v>
      </c>
      <c r="Y3389" s="169">
        <f>IF(Y$2=$A3389,Data!V400,0)</f>
        <v>0</v>
      </c>
      <c r="Z3389" s="169">
        <f>IF(Z$2=$A3389,Data!W400,0)</f>
        <v>0</v>
      </c>
      <c r="AA3389" s="169">
        <f>IF(AA$2=$A3389,Data!X400,0)</f>
        <v>0</v>
      </c>
      <c r="AB3389" s="169">
        <f>IF(AB$2=$A3389,Data!Y400,0)</f>
        <v>0</v>
      </c>
      <c r="AC3389" s="169">
        <f>IF(AC$2=$A3389,Data!Z400,0)</f>
        <v>0</v>
      </c>
      <c r="AD3389" s="170">
        <f>IF(AD$2=$A3389,Data!AA400,0)</f>
        <v>0</v>
      </c>
      <c r="AE3389" s="171">
        <f>IF(AE$2=$A3389,Data!AB400,0)</f>
        <v>0</v>
      </c>
      <c r="AF3389" s="170">
        <f>IF(AF$2=$A3389,Data!AC400,0)</f>
        <v>0</v>
      </c>
      <c r="AG3389" s="171">
        <f>IF(AG$2=$A3389,Data!AD400,0)</f>
        <v>0</v>
      </c>
      <c r="AH3389" s="170">
        <f>IF(AH$2=$A3389,Data!AE400,0)</f>
        <v>0</v>
      </c>
      <c r="AI3389" s="171">
        <f>IF(AI$2=$A3389,Data!AF400,0)</f>
        <v>0</v>
      </c>
      <c r="AJ3389" s="170">
        <f>IF(AJ$2=$A3389,Data!AG400,0)</f>
        <v>0</v>
      </c>
      <c r="AK3389" s="171">
        <f>IF(AK$2=$A3389,Data!AH400,0)</f>
        <v>0</v>
      </c>
      <c r="AL3389" s="170">
        <f>IF(AL$2=$A3389,Data!AI400,0)</f>
        <v>0</v>
      </c>
      <c r="AM3389" t="str">
        <f t="shared" si="104"/>
        <v>EA</v>
      </c>
      <c r="AN3389" t="e">
        <f>+INDEX(Validation!$D$4:$D$250,MATCH(Merge!B3389,Validation!$E$4:$E$250,0))</f>
        <v>#N/A</v>
      </c>
      <c r="AO3389" s="172">
        <f t="shared" si="105"/>
        <v>0</v>
      </c>
    </row>
    <row r="3390" spans="1:41" ht="15" x14ac:dyDescent="0.25">
      <c r="A3390">
        <f>Inputs!$H$18</f>
        <v>8</v>
      </c>
      <c r="B3390" t="str">
        <f>Inputs!$D$4</f>
        <v>Select Agency…</v>
      </c>
      <c r="C3390" s="166" t="str">
        <f>Inputs!$I$6</f>
        <v>(insert code)</v>
      </c>
      <c r="D3390" t="str">
        <f>IFERROR(INDEX(Inputs!$I$11:$I$19,MATCH(A3390,Inputs!$H$11:$H$19)),"")</f>
        <v>(insert code)</v>
      </c>
      <c r="E3390" t="s">
        <v>942</v>
      </c>
      <c r="F3390" s="168">
        <f>IF(F$2=$A3390,Data!C401,0)</f>
        <v>0</v>
      </c>
      <c r="G3390" s="168">
        <f>IF(G$2=$A3390,Data!D401,0)</f>
        <v>0</v>
      </c>
      <c r="H3390" s="168">
        <f>IF(H$2=$A3390,Data!E401,0)</f>
        <v>0</v>
      </c>
      <c r="I3390" s="168">
        <f>IF(I$2=$A3390,Data!F401,0)</f>
        <v>0</v>
      </c>
      <c r="J3390" s="168">
        <f>IF(J$2=$A3390,Data!G401,0)</f>
        <v>0</v>
      </c>
      <c r="K3390" s="168">
        <f>IF(K$2=$A3390,Data!H401,0)</f>
        <v>0</v>
      </c>
      <c r="L3390" s="168">
        <f>IF(L$2=$A3390,Data!I401,0)</f>
        <v>0</v>
      </c>
      <c r="M3390" s="168">
        <f>IF(M$2=$A3390,Data!J401,0)</f>
        <v>0</v>
      </c>
      <c r="N3390" s="168">
        <f>IF(N$2=$A3390,Data!K401,0)</f>
        <v>0</v>
      </c>
      <c r="O3390" s="168">
        <f>IF(O$2=$A3390,Data!L401,0)</f>
        <v>0</v>
      </c>
      <c r="P3390" s="168">
        <f>IF(P$2=$A3390,Data!M401,0)</f>
        <v>0</v>
      </c>
      <c r="Q3390" s="168">
        <f>IF(Q$2=$A3390,Data!N401,0)</f>
        <v>0</v>
      </c>
      <c r="R3390" s="169">
        <f>IF(R$2=$A3390,Data!O401,0)</f>
        <v>0</v>
      </c>
      <c r="S3390" s="169">
        <f>IF(S$2=$A3390,Data!P401,0)</f>
        <v>0</v>
      </c>
      <c r="T3390" s="169">
        <f>IF(T$2=$A3390,Data!Q401,0)</f>
        <v>0</v>
      </c>
      <c r="U3390" s="169">
        <f>IF(U$2=$A3390,Data!R401,0)</f>
        <v>0</v>
      </c>
      <c r="V3390" s="169">
        <f>IF(V$2=$A3390,Data!S401,0)</f>
        <v>0</v>
      </c>
      <c r="W3390" s="169">
        <f>IF(W$2=$A3390,Data!T401,0)</f>
        <v>0</v>
      </c>
      <c r="X3390" s="169">
        <f>IF(X$2=$A3390,Data!U401,0)</f>
        <v>0</v>
      </c>
      <c r="Y3390" s="169">
        <f>IF(Y$2=$A3390,Data!V401,0)</f>
        <v>0</v>
      </c>
      <c r="Z3390" s="169">
        <f>IF(Z$2=$A3390,Data!W401,0)</f>
        <v>0</v>
      </c>
      <c r="AA3390" s="169">
        <f>IF(AA$2=$A3390,Data!X401,0)</f>
        <v>0</v>
      </c>
      <c r="AB3390" s="169">
        <f>IF(AB$2=$A3390,Data!Y401,0)</f>
        <v>0</v>
      </c>
      <c r="AC3390" s="169">
        <f>IF(AC$2=$A3390,Data!Z401,0)</f>
        <v>0</v>
      </c>
      <c r="AD3390" s="170">
        <f>IF(AD$2=$A3390,Data!AA401,0)</f>
        <v>0</v>
      </c>
      <c r="AE3390" s="171">
        <f>IF(AE$2=$A3390,Data!AB401,0)</f>
        <v>0</v>
      </c>
      <c r="AF3390" s="170">
        <f>IF(AF$2=$A3390,Data!AC401,0)</f>
        <v>0</v>
      </c>
      <c r="AG3390" s="171">
        <f>IF(AG$2=$A3390,Data!AD401,0)</f>
        <v>0</v>
      </c>
      <c r="AH3390" s="170">
        <f>IF(AH$2=$A3390,Data!AE401,0)</f>
        <v>0</v>
      </c>
      <c r="AI3390" s="171">
        <f>IF(AI$2=$A3390,Data!AF401,0)</f>
        <v>0</v>
      </c>
      <c r="AJ3390" s="170">
        <f>IF(AJ$2=$A3390,Data!AG401,0)</f>
        <v>0</v>
      </c>
      <c r="AK3390" s="171">
        <f>IF(AK$2=$A3390,Data!AH401,0)</f>
        <v>0</v>
      </c>
      <c r="AL3390" s="170">
        <f>IF(AL$2=$A3390,Data!AI401,0)</f>
        <v>0</v>
      </c>
      <c r="AM3390" t="str">
        <f t="shared" si="104"/>
        <v>EA</v>
      </c>
      <c r="AN3390" t="e">
        <f>+INDEX(Validation!$D$4:$D$250,MATCH(Merge!B3390,Validation!$E$4:$E$250,0))</f>
        <v>#N/A</v>
      </c>
      <c r="AO3390" s="172">
        <f t="shared" si="105"/>
        <v>0</v>
      </c>
    </row>
    <row r="3391" spans="1:41" ht="15" x14ac:dyDescent="0.25">
      <c r="A3391">
        <f>Inputs!$H$18</f>
        <v>8</v>
      </c>
      <c r="B3391" t="str">
        <f>Inputs!$D$4</f>
        <v>Select Agency…</v>
      </c>
      <c r="C3391" s="166" t="str">
        <f>Inputs!$I$6</f>
        <v>(insert code)</v>
      </c>
      <c r="D3391" t="str">
        <f>IFERROR(INDEX(Inputs!$I$11:$I$19,MATCH(A3391,Inputs!$H$11:$H$19)),"")</f>
        <v>(insert code)</v>
      </c>
      <c r="E3391" t="s">
        <v>942</v>
      </c>
      <c r="F3391" s="168">
        <f>IF(F$2=$A3391,Data!C402,0)</f>
        <v>0</v>
      </c>
      <c r="G3391" s="168">
        <f>IF(G$2=$A3391,Data!D402,0)</f>
        <v>0</v>
      </c>
      <c r="H3391" s="168">
        <f>IF(H$2=$A3391,Data!E402,0)</f>
        <v>0</v>
      </c>
      <c r="I3391" s="168">
        <f>IF(I$2=$A3391,Data!F402,0)</f>
        <v>0</v>
      </c>
      <c r="J3391" s="168">
        <f>IF(J$2=$A3391,Data!G402,0)</f>
        <v>0</v>
      </c>
      <c r="K3391" s="168">
        <f>IF(K$2=$A3391,Data!H402,0)</f>
        <v>0</v>
      </c>
      <c r="L3391" s="168">
        <f>IF(L$2=$A3391,Data!I402,0)</f>
        <v>0</v>
      </c>
      <c r="M3391" s="168">
        <f>IF(M$2=$A3391,Data!J402,0)</f>
        <v>0</v>
      </c>
      <c r="N3391" s="168">
        <f>IF(N$2=$A3391,Data!K402,0)</f>
        <v>0</v>
      </c>
      <c r="O3391" s="168">
        <f>IF(O$2=$A3391,Data!L402,0)</f>
        <v>0</v>
      </c>
      <c r="P3391" s="168">
        <f>IF(P$2=$A3391,Data!M402,0)</f>
        <v>0</v>
      </c>
      <c r="Q3391" s="168">
        <f>IF(Q$2=$A3391,Data!N402,0)</f>
        <v>0</v>
      </c>
      <c r="R3391" s="169">
        <f>IF(R$2=$A3391,Data!O402,0)</f>
        <v>0</v>
      </c>
      <c r="S3391" s="169">
        <f>IF(S$2=$A3391,Data!P402,0)</f>
        <v>0</v>
      </c>
      <c r="T3391" s="169">
        <f>IF(T$2=$A3391,Data!Q402,0)</f>
        <v>0</v>
      </c>
      <c r="U3391" s="169">
        <f>IF(U$2=$A3391,Data!R402,0)</f>
        <v>0</v>
      </c>
      <c r="V3391" s="169">
        <f>IF(V$2=$A3391,Data!S402,0)</f>
        <v>0</v>
      </c>
      <c r="W3391" s="169">
        <f>IF(W$2=$A3391,Data!T402,0)</f>
        <v>0</v>
      </c>
      <c r="X3391" s="169">
        <f>IF(X$2=$A3391,Data!U402,0)</f>
        <v>0</v>
      </c>
      <c r="Y3391" s="169">
        <f>IF(Y$2=$A3391,Data!V402,0)</f>
        <v>0</v>
      </c>
      <c r="Z3391" s="169">
        <f>IF(Z$2=$A3391,Data!W402,0)</f>
        <v>0</v>
      </c>
      <c r="AA3391" s="169">
        <f>IF(AA$2=$A3391,Data!X402,0)</f>
        <v>0</v>
      </c>
      <c r="AB3391" s="169">
        <f>IF(AB$2=$A3391,Data!Y402,0)</f>
        <v>0</v>
      </c>
      <c r="AC3391" s="169">
        <f>IF(AC$2=$A3391,Data!Z402,0)</f>
        <v>0</v>
      </c>
      <c r="AD3391" s="170">
        <f>IF(AD$2=$A3391,Data!AA402,0)</f>
        <v>0</v>
      </c>
      <c r="AE3391" s="171">
        <f>IF(AE$2=$A3391,Data!AB402,0)</f>
        <v>0</v>
      </c>
      <c r="AF3391" s="170">
        <f>IF(AF$2=$A3391,Data!AC402,0)</f>
        <v>0</v>
      </c>
      <c r="AG3391" s="171">
        <f>IF(AG$2=$A3391,Data!AD402,0)</f>
        <v>0</v>
      </c>
      <c r="AH3391" s="170">
        <f>IF(AH$2=$A3391,Data!AE402,0)</f>
        <v>0</v>
      </c>
      <c r="AI3391" s="171">
        <f>IF(AI$2=$A3391,Data!AF402,0)</f>
        <v>0</v>
      </c>
      <c r="AJ3391" s="170">
        <f>IF(AJ$2=$A3391,Data!AG402,0)</f>
        <v>0</v>
      </c>
      <c r="AK3391" s="171">
        <f>IF(AK$2=$A3391,Data!AH402,0)</f>
        <v>0</v>
      </c>
      <c r="AL3391" s="170">
        <f>IF(AL$2=$A3391,Data!AI402,0)</f>
        <v>0</v>
      </c>
      <c r="AM3391" t="str">
        <f t="shared" si="104"/>
        <v>EA</v>
      </c>
      <c r="AN3391" t="e">
        <f>+INDEX(Validation!$D$4:$D$250,MATCH(Merge!B3391,Validation!$E$4:$E$250,0))</f>
        <v>#N/A</v>
      </c>
      <c r="AO3391" s="172">
        <f t="shared" si="105"/>
        <v>0</v>
      </c>
    </row>
    <row r="3392" spans="1:41" ht="15" x14ac:dyDescent="0.25">
      <c r="A3392">
        <f>Inputs!$H$18</f>
        <v>8</v>
      </c>
      <c r="B3392" t="str">
        <f>Inputs!$D$4</f>
        <v>Select Agency…</v>
      </c>
      <c r="C3392" s="166" t="str">
        <f>Inputs!$I$6</f>
        <v>(insert code)</v>
      </c>
      <c r="D3392" t="str">
        <f>IFERROR(INDEX(Inputs!$I$11:$I$19,MATCH(A3392,Inputs!$H$11:$H$19)),"")</f>
        <v>(insert code)</v>
      </c>
      <c r="E3392" t="s">
        <v>942</v>
      </c>
      <c r="F3392" s="168">
        <f>IF(F$2=$A3392,Data!C403,0)</f>
        <v>0</v>
      </c>
      <c r="G3392" s="168">
        <f>IF(G$2=$A3392,Data!D403,0)</f>
        <v>0</v>
      </c>
      <c r="H3392" s="168">
        <f>IF(H$2=$A3392,Data!E403,0)</f>
        <v>0</v>
      </c>
      <c r="I3392" s="168">
        <f>IF(I$2=$A3392,Data!F403,0)</f>
        <v>0</v>
      </c>
      <c r="J3392" s="168">
        <f>IF(J$2=$A3392,Data!G403,0)</f>
        <v>0</v>
      </c>
      <c r="K3392" s="168">
        <f>IF(K$2=$A3392,Data!H403,0)</f>
        <v>0</v>
      </c>
      <c r="L3392" s="168">
        <f>IF(L$2=$A3392,Data!I403,0)</f>
        <v>0</v>
      </c>
      <c r="M3392" s="168">
        <f>IF(M$2=$A3392,Data!J403,0)</f>
        <v>0</v>
      </c>
      <c r="N3392" s="168">
        <f>IF(N$2=$A3392,Data!K403,0)</f>
        <v>0</v>
      </c>
      <c r="O3392" s="168">
        <f>IF(O$2=$A3392,Data!L403,0)</f>
        <v>0</v>
      </c>
      <c r="P3392" s="168">
        <f>IF(P$2=$A3392,Data!M403,0)</f>
        <v>0</v>
      </c>
      <c r="Q3392" s="168">
        <f>IF(Q$2=$A3392,Data!N403,0)</f>
        <v>0</v>
      </c>
      <c r="R3392" s="169">
        <f>IF(R$2=$A3392,Data!O403,0)</f>
        <v>0</v>
      </c>
      <c r="S3392" s="169">
        <f>IF(S$2=$A3392,Data!P403,0)</f>
        <v>0</v>
      </c>
      <c r="T3392" s="169">
        <f>IF(T$2=$A3392,Data!Q403,0)</f>
        <v>0</v>
      </c>
      <c r="U3392" s="169">
        <f>IF(U$2=$A3392,Data!R403,0)</f>
        <v>0</v>
      </c>
      <c r="V3392" s="169">
        <f>IF(V$2=$A3392,Data!S403,0)</f>
        <v>0</v>
      </c>
      <c r="W3392" s="169">
        <f>IF(W$2=$A3392,Data!T403,0)</f>
        <v>0</v>
      </c>
      <c r="X3392" s="169">
        <f>IF(X$2=$A3392,Data!U403,0)</f>
        <v>0</v>
      </c>
      <c r="Y3392" s="169">
        <f>IF(Y$2=$A3392,Data!V403,0)</f>
        <v>0</v>
      </c>
      <c r="Z3392" s="169">
        <f>IF(Z$2=$A3392,Data!W403,0)</f>
        <v>0</v>
      </c>
      <c r="AA3392" s="169">
        <f>IF(AA$2=$A3392,Data!X403,0)</f>
        <v>0</v>
      </c>
      <c r="AB3392" s="169">
        <f>IF(AB$2=$A3392,Data!Y403,0)</f>
        <v>0</v>
      </c>
      <c r="AC3392" s="169">
        <f>IF(AC$2=$A3392,Data!Z403,0)</f>
        <v>0</v>
      </c>
      <c r="AD3392" s="170">
        <f>IF(AD$2=$A3392,Data!AA403,0)</f>
        <v>0</v>
      </c>
      <c r="AE3392" s="171">
        <f>IF(AE$2=$A3392,Data!AB403,0)</f>
        <v>0</v>
      </c>
      <c r="AF3392" s="170">
        <f>IF(AF$2=$A3392,Data!AC403,0)</f>
        <v>0</v>
      </c>
      <c r="AG3392" s="171">
        <f>IF(AG$2=$A3392,Data!AD403,0)</f>
        <v>0</v>
      </c>
      <c r="AH3392" s="170">
        <f>IF(AH$2=$A3392,Data!AE403,0)</f>
        <v>0</v>
      </c>
      <c r="AI3392" s="171">
        <f>IF(AI$2=$A3392,Data!AF403,0)</f>
        <v>0</v>
      </c>
      <c r="AJ3392" s="170">
        <f>IF(AJ$2=$A3392,Data!AG403,0)</f>
        <v>0</v>
      </c>
      <c r="AK3392" s="171">
        <f>IF(AK$2=$A3392,Data!AH403,0)</f>
        <v>0</v>
      </c>
      <c r="AL3392" s="170">
        <f>IF(AL$2=$A3392,Data!AI403,0)</f>
        <v>0</v>
      </c>
      <c r="AM3392" t="str">
        <f t="shared" si="104"/>
        <v>EA</v>
      </c>
      <c r="AN3392" t="e">
        <f>+INDEX(Validation!$D$4:$D$250,MATCH(Merge!B3392,Validation!$E$4:$E$250,0))</f>
        <v>#N/A</v>
      </c>
      <c r="AO3392" s="172">
        <f t="shared" si="105"/>
        <v>0</v>
      </c>
    </row>
    <row r="3393" spans="1:41" ht="15" x14ac:dyDescent="0.25">
      <c r="A3393">
        <f>Inputs!$H$18</f>
        <v>8</v>
      </c>
      <c r="B3393" t="str">
        <f>Inputs!$D$4</f>
        <v>Select Agency…</v>
      </c>
      <c r="C3393" s="166" t="str">
        <f>Inputs!$I$6</f>
        <v>(insert code)</v>
      </c>
      <c r="D3393" t="str">
        <f>IFERROR(INDEX(Inputs!$I$11:$I$19,MATCH(A3393,Inputs!$H$11:$H$19)),"")</f>
        <v>(insert code)</v>
      </c>
      <c r="E3393" t="s">
        <v>942</v>
      </c>
      <c r="F3393" s="168">
        <f>IF(F$2=$A3393,Data!C404,0)</f>
        <v>0</v>
      </c>
      <c r="G3393" s="168">
        <f>IF(G$2=$A3393,Data!D404,0)</f>
        <v>0</v>
      </c>
      <c r="H3393" s="168">
        <f>IF(H$2=$A3393,Data!E404,0)</f>
        <v>0</v>
      </c>
      <c r="I3393" s="168">
        <f>IF(I$2=$A3393,Data!F404,0)</f>
        <v>0</v>
      </c>
      <c r="J3393" s="168">
        <f>IF(J$2=$A3393,Data!G404,0)</f>
        <v>0</v>
      </c>
      <c r="K3393" s="168">
        <f>IF(K$2=$A3393,Data!H404,0)</f>
        <v>0</v>
      </c>
      <c r="L3393" s="168">
        <f>IF(L$2=$A3393,Data!I404,0)</f>
        <v>0</v>
      </c>
      <c r="M3393" s="168">
        <f>IF(M$2=$A3393,Data!J404,0)</f>
        <v>0</v>
      </c>
      <c r="N3393" s="168">
        <f>IF(N$2=$A3393,Data!K404,0)</f>
        <v>0</v>
      </c>
      <c r="O3393" s="168">
        <f>IF(O$2=$A3393,Data!L404,0)</f>
        <v>0</v>
      </c>
      <c r="P3393" s="168">
        <f>IF(P$2=$A3393,Data!M404,0)</f>
        <v>0</v>
      </c>
      <c r="Q3393" s="168">
        <f>IF(Q$2=$A3393,Data!N404,0)</f>
        <v>0</v>
      </c>
      <c r="R3393" s="169">
        <f>IF(R$2=$A3393,Data!O404,0)</f>
        <v>0</v>
      </c>
      <c r="S3393" s="169">
        <f>IF(S$2=$A3393,Data!P404,0)</f>
        <v>0</v>
      </c>
      <c r="T3393" s="169">
        <f>IF(T$2=$A3393,Data!Q404,0)</f>
        <v>0</v>
      </c>
      <c r="U3393" s="169">
        <f>IF(U$2=$A3393,Data!R404,0)</f>
        <v>0</v>
      </c>
      <c r="V3393" s="169">
        <f>IF(V$2=$A3393,Data!S404,0)</f>
        <v>0</v>
      </c>
      <c r="W3393" s="169">
        <f>IF(W$2=$A3393,Data!T404,0)</f>
        <v>0</v>
      </c>
      <c r="X3393" s="169">
        <f>IF(X$2=$A3393,Data!U404,0)</f>
        <v>0</v>
      </c>
      <c r="Y3393" s="169">
        <f>IF(Y$2=$A3393,Data!V404,0)</f>
        <v>0</v>
      </c>
      <c r="Z3393" s="169">
        <f>IF(Z$2=$A3393,Data!W404,0)</f>
        <v>0</v>
      </c>
      <c r="AA3393" s="169">
        <f>IF(AA$2=$A3393,Data!X404,0)</f>
        <v>0</v>
      </c>
      <c r="AB3393" s="169">
        <f>IF(AB$2=$A3393,Data!Y404,0)</f>
        <v>0</v>
      </c>
      <c r="AC3393" s="169">
        <f>IF(AC$2=$A3393,Data!Z404,0)</f>
        <v>0</v>
      </c>
      <c r="AD3393" s="170">
        <f>IF(AD$2=$A3393,Data!AA404,0)</f>
        <v>0</v>
      </c>
      <c r="AE3393" s="171">
        <f>IF(AE$2=$A3393,Data!AB404,0)</f>
        <v>0</v>
      </c>
      <c r="AF3393" s="170">
        <f>IF(AF$2=$A3393,Data!AC404,0)</f>
        <v>0</v>
      </c>
      <c r="AG3393" s="171">
        <f>IF(AG$2=$A3393,Data!AD404,0)</f>
        <v>0</v>
      </c>
      <c r="AH3393" s="170">
        <f>IF(AH$2=$A3393,Data!AE404,0)</f>
        <v>0</v>
      </c>
      <c r="AI3393" s="171">
        <f>IF(AI$2=$A3393,Data!AF404,0)</f>
        <v>0</v>
      </c>
      <c r="AJ3393" s="170">
        <f>IF(AJ$2=$A3393,Data!AG404,0)</f>
        <v>0</v>
      </c>
      <c r="AK3393" s="171">
        <f>IF(AK$2=$A3393,Data!AH404,0)</f>
        <v>0</v>
      </c>
      <c r="AL3393" s="170">
        <f>IF(AL$2=$A3393,Data!AI404,0)</f>
        <v>0</v>
      </c>
      <c r="AM3393" t="str">
        <f t="shared" si="104"/>
        <v>EA</v>
      </c>
      <c r="AN3393" t="e">
        <f>+INDEX(Validation!$D$4:$D$250,MATCH(Merge!B3393,Validation!$E$4:$E$250,0))</f>
        <v>#N/A</v>
      </c>
      <c r="AO3393" s="172">
        <f t="shared" si="105"/>
        <v>0</v>
      </c>
    </row>
    <row r="3394" spans="1:41" ht="15" x14ac:dyDescent="0.25">
      <c r="A3394">
        <f>Inputs!$H$18</f>
        <v>8</v>
      </c>
      <c r="B3394" t="str">
        <f>Inputs!$D$4</f>
        <v>Select Agency…</v>
      </c>
      <c r="C3394" s="166" t="str">
        <f>Inputs!$I$6</f>
        <v>(insert code)</v>
      </c>
      <c r="D3394" t="str">
        <f>IFERROR(INDEX(Inputs!$I$11:$I$19,MATCH(A3394,Inputs!$H$11:$H$19)),"")</f>
        <v>(insert code)</v>
      </c>
      <c r="E3394" t="s">
        <v>942</v>
      </c>
      <c r="F3394" s="168">
        <f>IF(F$2=$A3394,Data!C405,0)</f>
        <v>0</v>
      </c>
      <c r="G3394" s="168">
        <f>IF(G$2=$A3394,Data!D405,0)</f>
        <v>0</v>
      </c>
      <c r="H3394" s="168">
        <f>IF(H$2=$A3394,Data!E405,0)</f>
        <v>0</v>
      </c>
      <c r="I3394" s="168">
        <f>IF(I$2=$A3394,Data!F405,0)</f>
        <v>0</v>
      </c>
      <c r="J3394" s="168">
        <f>IF(J$2=$A3394,Data!G405,0)</f>
        <v>0</v>
      </c>
      <c r="K3394" s="168">
        <f>IF(K$2=$A3394,Data!H405,0)</f>
        <v>0</v>
      </c>
      <c r="L3394" s="168">
        <f>IF(L$2=$A3394,Data!I405,0)</f>
        <v>0</v>
      </c>
      <c r="M3394" s="168">
        <f>IF(M$2=$A3394,Data!J405,0)</f>
        <v>0</v>
      </c>
      <c r="N3394" s="168">
        <f>IF(N$2=$A3394,Data!K405,0)</f>
        <v>0</v>
      </c>
      <c r="O3394" s="168">
        <f>IF(O$2=$A3394,Data!L405,0)</f>
        <v>0</v>
      </c>
      <c r="P3394" s="168">
        <f>IF(P$2=$A3394,Data!M405,0)</f>
        <v>0</v>
      </c>
      <c r="Q3394" s="168">
        <f>IF(Q$2=$A3394,Data!N405,0)</f>
        <v>0</v>
      </c>
      <c r="R3394" s="169">
        <f>IF(R$2=$A3394,Data!O405,0)</f>
        <v>0</v>
      </c>
      <c r="S3394" s="169">
        <f>IF(S$2=$A3394,Data!P405,0)</f>
        <v>0</v>
      </c>
      <c r="T3394" s="169">
        <f>IF(T$2=$A3394,Data!Q405,0)</f>
        <v>0</v>
      </c>
      <c r="U3394" s="169">
        <f>IF(U$2=$A3394,Data!R405,0)</f>
        <v>0</v>
      </c>
      <c r="V3394" s="169">
        <f>IF(V$2=$A3394,Data!S405,0)</f>
        <v>0</v>
      </c>
      <c r="W3394" s="169">
        <f>IF(W$2=$A3394,Data!T405,0)</f>
        <v>0</v>
      </c>
      <c r="X3394" s="169">
        <f>IF(X$2=$A3394,Data!U405,0)</f>
        <v>0</v>
      </c>
      <c r="Y3394" s="169">
        <f>IF(Y$2=$A3394,Data!V405,0)</f>
        <v>0</v>
      </c>
      <c r="Z3394" s="169">
        <f>IF(Z$2=$A3394,Data!W405,0)</f>
        <v>0</v>
      </c>
      <c r="AA3394" s="169">
        <f>IF(AA$2=$A3394,Data!X405,0)</f>
        <v>0</v>
      </c>
      <c r="AB3394" s="169">
        <f>IF(AB$2=$A3394,Data!Y405,0)</f>
        <v>0</v>
      </c>
      <c r="AC3394" s="169">
        <f>IF(AC$2=$A3394,Data!Z405,0)</f>
        <v>0</v>
      </c>
      <c r="AD3394" s="170">
        <f>IF(AD$2=$A3394,Data!AA405,0)</f>
        <v>0</v>
      </c>
      <c r="AE3394" s="171">
        <f>IF(AE$2=$A3394,Data!AB405,0)</f>
        <v>0</v>
      </c>
      <c r="AF3394" s="170">
        <f>IF(AF$2=$A3394,Data!AC405,0)</f>
        <v>0</v>
      </c>
      <c r="AG3394" s="171">
        <f>IF(AG$2=$A3394,Data!AD405,0)</f>
        <v>0</v>
      </c>
      <c r="AH3394" s="170">
        <f>IF(AH$2=$A3394,Data!AE405,0)</f>
        <v>0</v>
      </c>
      <c r="AI3394" s="171">
        <f>IF(AI$2=$A3394,Data!AF405,0)</f>
        <v>0</v>
      </c>
      <c r="AJ3394" s="170">
        <f>IF(AJ$2=$A3394,Data!AG405,0)</f>
        <v>0</v>
      </c>
      <c r="AK3394" s="171">
        <f>IF(AK$2=$A3394,Data!AH405,0)</f>
        <v>0</v>
      </c>
      <c r="AL3394" s="170">
        <f>IF(AL$2=$A3394,Data!AI405,0)</f>
        <v>0</v>
      </c>
      <c r="AM3394" t="str">
        <f t="shared" si="104"/>
        <v>EA</v>
      </c>
      <c r="AN3394" t="e">
        <f>+INDEX(Validation!$D$4:$D$250,MATCH(Merge!B3394,Validation!$E$4:$E$250,0))</f>
        <v>#N/A</v>
      </c>
      <c r="AO3394" s="172">
        <f t="shared" si="105"/>
        <v>0</v>
      </c>
    </row>
    <row r="3395" spans="1:41" ht="15" x14ac:dyDescent="0.25">
      <c r="A3395">
        <f>Inputs!$H$18</f>
        <v>8</v>
      </c>
      <c r="B3395" t="str">
        <f>Inputs!$D$4</f>
        <v>Select Agency…</v>
      </c>
      <c r="C3395" s="166" t="str">
        <f>Inputs!$I$6</f>
        <v>(insert code)</v>
      </c>
      <c r="D3395" t="str">
        <f>IFERROR(INDEX(Inputs!$I$11:$I$19,MATCH(A3395,Inputs!$H$11:$H$19)),"")</f>
        <v>(insert code)</v>
      </c>
      <c r="E3395" t="s">
        <v>942</v>
      </c>
      <c r="F3395" s="168">
        <f>IF(F$2=$A3395,Data!C406,0)</f>
        <v>0</v>
      </c>
      <c r="G3395" s="168">
        <f>IF(G$2=$A3395,Data!D406,0)</f>
        <v>0</v>
      </c>
      <c r="H3395" s="168">
        <f>IF(H$2=$A3395,Data!E406,0)</f>
        <v>0</v>
      </c>
      <c r="I3395" s="168">
        <f>IF(I$2=$A3395,Data!F406,0)</f>
        <v>0</v>
      </c>
      <c r="J3395" s="168">
        <f>IF(J$2=$A3395,Data!G406,0)</f>
        <v>0</v>
      </c>
      <c r="K3395" s="168">
        <f>IF(K$2=$A3395,Data!H406,0)</f>
        <v>0</v>
      </c>
      <c r="L3395" s="168">
        <f>IF(L$2=$A3395,Data!I406,0)</f>
        <v>0</v>
      </c>
      <c r="M3395" s="168">
        <f>IF(M$2=$A3395,Data!J406,0)</f>
        <v>0</v>
      </c>
      <c r="N3395" s="168">
        <f>IF(N$2=$A3395,Data!K406,0)</f>
        <v>0</v>
      </c>
      <c r="O3395" s="168">
        <f>IF(O$2=$A3395,Data!L406,0)</f>
        <v>0</v>
      </c>
      <c r="P3395" s="168">
        <f>IF(P$2=$A3395,Data!M406,0)</f>
        <v>0</v>
      </c>
      <c r="Q3395" s="168">
        <f>IF(Q$2=$A3395,Data!N406,0)</f>
        <v>0</v>
      </c>
      <c r="R3395" s="169">
        <f>IF(R$2=$A3395,Data!O406,0)</f>
        <v>0</v>
      </c>
      <c r="S3395" s="169">
        <f>IF(S$2=$A3395,Data!P406,0)</f>
        <v>0</v>
      </c>
      <c r="T3395" s="169">
        <f>IF(T$2=$A3395,Data!Q406,0)</f>
        <v>0</v>
      </c>
      <c r="U3395" s="169">
        <f>IF(U$2=$A3395,Data!R406,0)</f>
        <v>0</v>
      </c>
      <c r="V3395" s="169">
        <f>IF(V$2=$A3395,Data!S406,0)</f>
        <v>0</v>
      </c>
      <c r="W3395" s="169">
        <f>IF(W$2=$A3395,Data!T406,0)</f>
        <v>0</v>
      </c>
      <c r="X3395" s="169">
        <f>IF(X$2=$A3395,Data!U406,0)</f>
        <v>0</v>
      </c>
      <c r="Y3395" s="169">
        <f>IF(Y$2=$A3395,Data!V406,0)</f>
        <v>0</v>
      </c>
      <c r="Z3395" s="169">
        <f>IF(Z$2=$A3395,Data!W406,0)</f>
        <v>0</v>
      </c>
      <c r="AA3395" s="169">
        <f>IF(AA$2=$A3395,Data!X406,0)</f>
        <v>0</v>
      </c>
      <c r="AB3395" s="169">
        <f>IF(AB$2=$A3395,Data!Y406,0)</f>
        <v>0</v>
      </c>
      <c r="AC3395" s="169">
        <f>IF(AC$2=$A3395,Data!Z406,0)</f>
        <v>0</v>
      </c>
      <c r="AD3395" s="170">
        <f>IF(AD$2=$A3395,Data!AA406,0)</f>
        <v>0</v>
      </c>
      <c r="AE3395" s="171">
        <f>IF(AE$2=$A3395,Data!AB406,0)</f>
        <v>0</v>
      </c>
      <c r="AF3395" s="170">
        <f>IF(AF$2=$A3395,Data!AC406,0)</f>
        <v>0</v>
      </c>
      <c r="AG3395" s="171">
        <f>IF(AG$2=$A3395,Data!AD406,0)</f>
        <v>0</v>
      </c>
      <c r="AH3395" s="170">
        <f>IF(AH$2=$A3395,Data!AE406,0)</f>
        <v>0</v>
      </c>
      <c r="AI3395" s="171">
        <f>IF(AI$2=$A3395,Data!AF406,0)</f>
        <v>0</v>
      </c>
      <c r="AJ3395" s="170">
        <f>IF(AJ$2=$A3395,Data!AG406,0)</f>
        <v>0</v>
      </c>
      <c r="AK3395" s="171">
        <f>IF(AK$2=$A3395,Data!AH406,0)</f>
        <v>0</v>
      </c>
      <c r="AL3395" s="170">
        <f>IF(AL$2=$A3395,Data!AI406,0)</f>
        <v>0</v>
      </c>
      <c r="AM3395" t="str">
        <f t="shared" ref="AM3395:AM3418" si="106">+LEFT(E3395,2)</f>
        <v>EA</v>
      </c>
      <c r="AN3395" t="e">
        <f>+INDEX(Validation!$D$4:$D$250,MATCH(Merge!B3395,Validation!$E$4:$E$250,0))</f>
        <v>#N/A</v>
      </c>
      <c r="AO3395" s="172">
        <f t="shared" si="105"/>
        <v>0</v>
      </c>
    </row>
    <row r="3396" spans="1:41" ht="15" x14ac:dyDescent="0.25">
      <c r="A3396">
        <f>Inputs!$H$18</f>
        <v>8</v>
      </c>
      <c r="B3396" t="str">
        <f>Inputs!$D$4</f>
        <v>Select Agency…</v>
      </c>
      <c r="C3396" s="166" t="str">
        <f>Inputs!$I$6</f>
        <v>(insert code)</v>
      </c>
      <c r="D3396" t="str">
        <f>IFERROR(INDEX(Inputs!$I$11:$I$19,MATCH(A3396,Inputs!$H$11:$H$19)),"")</f>
        <v>(insert code)</v>
      </c>
      <c r="E3396" t="s">
        <v>942</v>
      </c>
      <c r="F3396" s="168">
        <f>IF(F$2=$A3396,Data!C407,0)</f>
        <v>0</v>
      </c>
      <c r="G3396" s="168">
        <f>IF(G$2=$A3396,Data!D407,0)</f>
        <v>0</v>
      </c>
      <c r="H3396" s="168">
        <f>IF(H$2=$A3396,Data!E407,0)</f>
        <v>0</v>
      </c>
      <c r="I3396" s="168">
        <f>IF(I$2=$A3396,Data!F407,0)</f>
        <v>0</v>
      </c>
      <c r="J3396" s="168">
        <f>IF(J$2=$A3396,Data!G407,0)</f>
        <v>0</v>
      </c>
      <c r="K3396" s="168">
        <f>IF(K$2=$A3396,Data!H407,0)</f>
        <v>0</v>
      </c>
      <c r="L3396" s="168">
        <f>IF(L$2=$A3396,Data!I407,0)</f>
        <v>0</v>
      </c>
      <c r="M3396" s="168">
        <f>IF(M$2=$A3396,Data!J407,0)</f>
        <v>0</v>
      </c>
      <c r="N3396" s="168">
        <f>IF(N$2=$A3396,Data!K407,0)</f>
        <v>0</v>
      </c>
      <c r="O3396" s="168">
        <f>IF(O$2=$A3396,Data!L407,0)</f>
        <v>0</v>
      </c>
      <c r="P3396" s="168">
        <f>IF(P$2=$A3396,Data!M407,0)</f>
        <v>0</v>
      </c>
      <c r="Q3396" s="168">
        <f>IF(Q$2=$A3396,Data!N407,0)</f>
        <v>0</v>
      </c>
      <c r="R3396" s="169">
        <f>IF(R$2=$A3396,Data!O407,0)</f>
        <v>0</v>
      </c>
      <c r="S3396" s="169">
        <f>IF(S$2=$A3396,Data!P407,0)</f>
        <v>0</v>
      </c>
      <c r="T3396" s="169">
        <f>IF(T$2=$A3396,Data!Q407,0)</f>
        <v>0</v>
      </c>
      <c r="U3396" s="169">
        <f>IF(U$2=$A3396,Data!R407,0)</f>
        <v>0</v>
      </c>
      <c r="V3396" s="169">
        <f>IF(V$2=$A3396,Data!S407,0)</f>
        <v>0</v>
      </c>
      <c r="W3396" s="169">
        <f>IF(W$2=$A3396,Data!T407,0)</f>
        <v>0</v>
      </c>
      <c r="X3396" s="169">
        <f>IF(X$2=$A3396,Data!U407,0)</f>
        <v>0</v>
      </c>
      <c r="Y3396" s="169">
        <f>IF(Y$2=$A3396,Data!V407,0)</f>
        <v>0</v>
      </c>
      <c r="Z3396" s="169">
        <f>IF(Z$2=$A3396,Data!W407,0)</f>
        <v>0</v>
      </c>
      <c r="AA3396" s="169">
        <f>IF(AA$2=$A3396,Data!X407,0)</f>
        <v>0</v>
      </c>
      <c r="AB3396" s="169">
        <f>IF(AB$2=$A3396,Data!Y407,0)</f>
        <v>0</v>
      </c>
      <c r="AC3396" s="169">
        <f>IF(AC$2=$A3396,Data!Z407,0)</f>
        <v>0</v>
      </c>
      <c r="AD3396" s="170">
        <f>IF(AD$2=$A3396,Data!AA407,0)</f>
        <v>0</v>
      </c>
      <c r="AE3396" s="171">
        <f>IF(AE$2=$A3396,Data!AB407,0)</f>
        <v>0</v>
      </c>
      <c r="AF3396" s="170">
        <f>IF(AF$2=$A3396,Data!AC407,0)</f>
        <v>0</v>
      </c>
      <c r="AG3396" s="171">
        <f>IF(AG$2=$A3396,Data!AD407,0)</f>
        <v>0</v>
      </c>
      <c r="AH3396" s="170">
        <f>IF(AH$2=$A3396,Data!AE407,0)</f>
        <v>0</v>
      </c>
      <c r="AI3396" s="171">
        <f>IF(AI$2=$A3396,Data!AF407,0)</f>
        <v>0</v>
      </c>
      <c r="AJ3396" s="170">
        <f>IF(AJ$2=$A3396,Data!AG407,0)</f>
        <v>0</v>
      </c>
      <c r="AK3396" s="171">
        <f>IF(AK$2=$A3396,Data!AH407,0)</f>
        <v>0</v>
      </c>
      <c r="AL3396" s="170">
        <f>IF(AL$2=$A3396,Data!AI407,0)</f>
        <v>0</v>
      </c>
      <c r="AM3396" t="str">
        <f t="shared" si="106"/>
        <v>EA</v>
      </c>
      <c r="AN3396" t="e">
        <f>+INDEX(Validation!$D$4:$D$250,MATCH(Merge!B3396,Validation!$E$4:$E$250,0))</f>
        <v>#N/A</v>
      </c>
      <c r="AO3396" s="172">
        <f t="shared" ref="AO3396:AO3459" si="107">SUM(F3396:AL3396)</f>
        <v>0</v>
      </c>
    </row>
    <row r="3397" spans="1:41" ht="15" x14ac:dyDescent="0.25">
      <c r="A3397">
        <f>Inputs!$H$18</f>
        <v>8</v>
      </c>
      <c r="B3397" t="str">
        <f>Inputs!$D$4</f>
        <v>Select Agency…</v>
      </c>
      <c r="C3397" s="166" t="str">
        <f>Inputs!$I$6</f>
        <v>(insert code)</v>
      </c>
      <c r="D3397" t="str">
        <f>IFERROR(INDEX(Inputs!$I$11:$I$19,MATCH(A3397,Inputs!$H$11:$H$19)),"")</f>
        <v>(insert code)</v>
      </c>
      <c r="E3397" t="s">
        <v>942</v>
      </c>
      <c r="F3397" s="168">
        <f>IF(F$2=$A3397,Data!C408,0)</f>
        <v>0</v>
      </c>
      <c r="G3397" s="168">
        <f>IF(G$2=$A3397,Data!D408,0)</f>
        <v>0</v>
      </c>
      <c r="H3397" s="168">
        <f>IF(H$2=$A3397,Data!E408,0)</f>
        <v>0</v>
      </c>
      <c r="I3397" s="168">
        <f>IF(I$2=$A3397,Data!F408,0)</f>
        <v>0</v>
      </c>
      <c r="J3397" s="168">
        <f>IF(J$2=$A3397,Data!G408,0)</f>
        <v>0</v>
      </c>
      <c r="K3397" s="168">
        <f>IF(K$2=$A3397,Data!H408,0)</f>
        <v>0</v>
      </c>
      <c r="L3397" s="168">
        <f>IF(L$2=$A3397,Data!I408,0)</f>
        <v>0</v>
      </c>
      <c r="M3397" s="168">
        <f>IF(M$2=$A3397,Data!J408,0)</f>
        <v>0</v>
      </c>
      <c r="N3397" s="168">
        <f>IF(N$2=$A3397,Data!K408,0)</f>
        <v>0</v>
      </c>
      <c r="O3397" s="168">
        <f>IF(O$2=$A3397,Data!L408,0)</f>
        <v>0</v>
      </c>
      <c r="P3397" s="168">
        <f>IF(P$2=$A3397,Data!M408,0)</f>
        <v>0</v>
      </c>
      <c r="Q3397" s="168">
        <f>IF(Q$2=$A3397,Data!N408,0)</f>
        <v>0</v>
      </c>
      <c r="R3397" s="169">
        <f>IF(R$2=$A3397,Data!O408,0)</f>
        <v>0</v>
      </c>
      <c r="S3397" s="169">
        <f>IF(S$2=$A3397,Data!P408,0)</f>
        <v>0</v>
      </c>
      <c r="T3397" s="169">
        <f>IF(T$2=$A3397,Data!Q408,0)</f>
        <v>0</v>
      </c>
      <c r="U3397" s="169">
        <f>IF(U$2=$A3397,Data!R408,0)</f>
        <v>0</v>
      </c>
      <c r="V3397" s="169">
        <f>IF(V$2=$A3397,Data!S408,0)</f>
        <v>0</v>
      </c>
      <c r="W3397" s="169">
        <f>IF(W$2=$A3397,Data!T408,0)</f>
        <v>0</v>
      </c>
      <c r="X3397" s="169">
        <f>IF(X$2=$A3397,Data!U408,0)</f>
        <v>0</v>
      </c>
      <c r="Y3397" s="169">
        <f>IF(Y$2=$A3397,Data!V408,0)</f>
        <v>0</v>
      </c>
      <c r="Z3397" s="169">
        <f>IF(Z$2=$A3397,Data!W408,0)</f>
        <v>0</v>
      </c>
      <c r="AA3397" s="169">
        <f>IF(AA$2=$A3397,Data!X408,0)</f>
        <v>0</v>
      </c>
      <c r="AB3397" s="169">
        <f>IF(AB$2=$A3397,Data!Y408,0)</f>
        <v>0</v>
      </c>
      <c r="AC3397" s="169">
        <f>IF(AC$2=$A3397,Data!Z408,0)</f>
        <v>0</v>
      </c>
      <c r="AD3397" s="170">
        <f>IF(AD$2=$A3397,Data!AA408,0)</f>
        <v>0</v>
      </c>
      <c r="AE3397" s="171">
        <f>IF(AE$2=$A3397,Data!AB408,0)</f>
        <v>0</v>
      </c>
      <c r="AF3397" s="170">
        <f>IF(AF$2=$A3397,Data!AC408,0)</f>
        <v>0</v>
      </c>
      <c r="AG3397" s="171">
        <f>IF(AG$2=$A3397,Data!AD408,0)</f>
        <v>0</v>
      </c>
      <c r="AH3397" s="170">
        <f>IF(AH$2=$A3397,Data!AE408,0)</f>
        <v>0</v>
      </c>
      <c r="AI3397" s="171">
        <f>IF(AI$2=$A3397,Data!AF408,0)</f>
        <v>0</v>
      </c>
      <c r="AJ3397" s="170">
        <f>IF(AJ$2=$A3397,Data!AG408,0)</f>
        <v>0</v>
      </c>
      <c r="AK3397" s="171">
        <f>IF(AK$2=$A3397,Data!AH408,0)</f>
        <v>0</v>
      </c>
      <c r="AL3397" s="170">
        <f>IF(AL$2=$A3397,Data!AI408,0)</f>
        <v>0</v>
      </c>
      <c r="AM3397" t="str">
        <f t="shared" si="106"/>
        <v>EA</v>
      </c>
      <c r="AN3397" t="e">
        <f>+INDEX(Validation!$D$4:$D$250,MATCH(Merge!B3397,Validation!$E$4:$E$250,0))</f>
        <v>#N/A</v>
      </c>
      <c r="AO3397" s="172">
        <f t="shared" si="107"/>
        <v>0</v>
      </c>
    </row>
    <row r="3398" spans="1:41" ht="15" x14ac:dyDescent="0.25">
      <c r="A3398">
        <f>Inputs!$H$18</f>
        <v>8</v>
      </c>
      <c r="B3398" t="str">
        <f>Inputs!$D$4</f>
        <v>Select Agency…</v>
      </c>
      <c r="C3398" s="166" t="str">
        <f>Inputs!$I$6</f>
        <v>(insert code)</v>
      </c>
      <c r="D3398" t="str">
        <f>IFERROR(INDEX(Inputs!$I$11:$I$19,MATCH(A3398,Inputs!$H$11:$H$19)),"")</f>
        <v>(insert code)</v>
      </c>
      <c r="E3398" t="s">
        <v>942</v>
      </c>
      <c r="F3398" s="168">
        <f>IF(F$2=$A3398,Data!C409,0)</f>
        <v>0</v>
      </c>
      <c r="G3398" s="168">
        <f>IF(G$2=$A3398,Data!D409,0)</f>
        <v>0</v>
      </c>
      <c r="H3398" s="168">
        <f>IF(H$2=$A3398,Data!E409,0)</f>
        <v>0</v>
      </c>
      <c r="I3398" s="168">
        <f>IF(I$2=$A3398,Data!F409,0)</f>
        <v>0</v>
      </c>
      <c r="J3398" s="168">
        <f>IF(J$2=$A3398,Data!G409,0)</f>
        <v>0</v>
      </c>
      <c r="K3398" s="168">
        <f>IF(K$2=$A3398,Data!H409,0)</f>
        <v>0</v>
      </c>
      <c r="L3398" s="168">
        <f>IF(L$2=$A3398,Data!I409,0)</f>
        <v>0</v>
      </c>
      <c r="M3398" s="168">
        <f>IF(M$2=$A3398,Data!J409,0)</f>
        <v>0</v>
      </c>
      <c r="N3398" s="168">
        <f>IF(N$2=$A3398,Data!K409,0)</f>
        <v>0</v>
      </c>
      <c r="O3398" s="168">
        <f>IF(O$2=$A3398,Data!L409,0)</f>
        <v>0</v>
      </c>
      <c r="P3398" s="168">
        <f>IF(P$2=$A3398,Data!M409,0)</f>
        <v>0</v>
      </c>
      <c r="Q3398" s="168">
        <f>IF(Q$2=$A3398,Data!N409,0)</f>
        <v>0</v>
      </c>
      <c r="R3398" s="169">
        <f>IF(R$2=$A3398,Data!O409,0)</f>
        <v>0</v>
      </c>
      <c r="S3398" s="169">
        <f>IF(S$2=$A3398,Data!P409,0)</f>
        <v>0</v>
      </c>
      <c r="T3398" s="169">
        <f>IF(T$2=$A3398,Data!Q409,0)</f>
        <v>0</v>
      </c>
      <c r="U3398" s="169">
        <f>IF(U$2=$A3398,Data!R409,0)</f>
        <v>0</v>
      </c>
      <c r="V3398" s="169">
        <f>IF(V$2=$A3398,Data!S409,0)</f>
        <v>0</v>
      </c>
      <c r="W3398" s="169">
        <f>IF(W$2=$A3398,Data!T409,0)</f>
        <v>0</v>
      </c>
      <c r="X3398" s="169">
        <f>IF(X$2=$A3398,Data!U409,0)</f>
        <v>0</v>
      </c>
      <c r="Y3398" s="169">
        <f>IF(Y$2=$A3398,Data!V409,0)</f>
        <v>0</v>
      </c>
      <c r="Z3398" s="169">
        <f>IF(Z$2=$A3398,Data!W409,0)</f>
        <v>0</v>
      </c>
      <c r="AA3398" s="169">
        <f>IF(AA$2=$A3398,Data!X409,0)</f>
        <v>0</v>
      </c>
      <c r="AB3398" s="169">
        <f>IF(AB$2=$A3398,Data!Y409,0)</f>
        <v>0</v>
      </c>
      <c r="AC3398" s="169">
        <f>IF(AC$2=$A3398,Data!Z409,0)</f>
        <v>0</v>
      </c>
      <c r="AD3398" s="170">
        <f>IF(AD$2=$A3398,Data!AA409,0)</f>
        <v>0</v>
      </c>
      <c r="AE3398" s="171">
        <f>IF(AE$2=$A3398,Data!AB409,0)</f>
        <v>0</v>
      </c>
      <c r="AF3398" s="170">
        <f>IF(AF$2=$A3398,Data!AC409,0)</f>
        <v>0</v>
      </c>
      <c r="AG3398" s="171">
        <f>IF(AG$2=$A3398,Data!AD409,0)</f>
        <v>0</v>
      </c>
      <c r="AH3398" s="170">
        <f>IF(AH$2=$A3398,Data!AE409,0)</f>
        <v>0</v>
      </c>
      <c r="AI3398" s="171">
        <f>IF(AI$2=$A3398,Data!AF409,0)</f>
        <v>0</v>
      </c>
      <c r="AJ3398" s="170">
        <f>IF(AJ$2=$A3398,Data!AG409,0)</f>
        <v>0</v>
      </c>
      <c r="AK3398" s="171">
        <f>IF(AK$2=$A3398,Data!AH409,0)</f>
        <v>0</v>
      </c>
      <c r="AL3398" s="170">
        <f>IF(AL$2=$A3398,Data!AI409,0)</f>
        <v>0</v>
      </c>
      <c r="AM3398" t="str">
        <f t="shared" si="106"/>
        <v>EA</v>
      </c>
      <c r="AN3398" t="e">
        <f>+INDEX(Validation!$D$4:$D$250,MATCH(Merge!B3398,Validation!$E$4:$E$250,0))</f>
        <v>#N/A</v>
      </c>
      <c r="AO3398" s="172">
        <f t="shared" si="107"/>
        <v>0</v>
      </c>
    </row>
    <row r="3399" spans="1:41" ht="15" x14ac:dyDescent="0.25">
      <c r="A3399">
        <f>Inputs!$H$18</f>
        <v>8</v>
      </c>
      <c r="B3399" t="str">
        <f>Inputs!$D$4</f>
        <v>Select Agency…</v>
      </c>
      <c r="C3399" s="166" t="str">
        <f>Inputs!$I$6</f>
        <v>(insert code)</v>
      </c>
      <c r="D3399" t="str">
        <f>IFERROR(INDEX(Inputs!$I$11:$I$19,MATCH(A3399,Inputs!$H$11:$H$19)),"")</f>
        <v>(insert code)</v>
      </c>
      <c r="E3399" t="s">
        <v>942</v>
      </c>
      <c r="F3399" s="168">
        <f>IF(F$2=$A3399,Data!C410,0)</f>
        <v>0</v>
      </c>
      <c r="G3399" s="168">
        <f>IF(G$2=$A3399,Data!D410,0)</f>
        <v>0</v>
      </c>
      <c r="H3399" s="168">
        <f>IF(H$2=$A3399,Data!E410,0)</f>
        <v>0</v>
      </c>
      <c r="I3399" s="168">
        <f>IF(I$2=$A3399,Data!F410,0)</f>
        <v>0</v>
      </c>
      <c r="J3399" s="168">
        <f>IF(J$2=$A3399,Data!G410,0)</f>
        <v>0</v>
      </c>
      <c r="K3399" s="168">
        <f>IF(K$2=$A3399,Data!H410,0)</f>
        <v>0</v>
      </c>
      <c r="L3399" s="168">
        <f>IF(L$2=$A3399,Data!I410,0)</f>
        <v>0</v>
      </c>
      <c r="M3399" s="168">
        <f>IF(M$2=$A3399,Data!J410,0)</f>
        <v>0</v>
      </c>
      <c r="N3399" s="168">
        <f>IF(N$2=$A3399,Data!K410,0)</f>
        <v>0</v>
      </c>
      <c r="O3399" s="168">
        <f>IF(O$2=$A3399,Data!L410,0)</f>
        <v>0</v>
      </c>
      <c r="P3399" s="168">
        <f>IF(P$2=$A3399,Data!M410,0)</f>
        <v>0</v>
      </c>
      <c r="Q3399" s="168">
        <f>IF(Q$2=$A3399,Data!N410,0)</f>
        <v>0</v>
      </c>
      <c r="R3399" s="169">
        <f>IF(R$2=$A3399,Data!O410,0)</f>
        <v>0</v>
      </c>
      <c r="S3399" s="169">
        <f>IF(S$2=$A3399,Data!P410,0)</f>
        <v>0</v>
      </c>
      <c r="T3399" s="169">
        <f>IF(T$2=$A3399,Data!Q410,0)</f>
        <v>0</v>
      </c>
      <c r="U3399" s="169">
        <f>IF(U$2=$A3399,Data!R410,0)</f>
        <v>0</v>
      </c>
      <c r="V3399" s="169">
        <f>IF(V$2=$A3399,Data!S410,0)</f>
        <v>0</v>
      </c>
      <c r="W3399" s="169">
        <f>IF(W$2=$A3399,Data!T410,0)</f>
        <v>0</v>
      </c>
      <c r="X3399" s="169">
        <f>IF(X$2=$A3399,Data!U410,0)</f>
        <v>0</v>
      </c>
      <c r="Y3399" s="169">
        <f>IF(Y$2=$A3399,Data!V410,0)</f>
        <v>0</v>
      </c>
      <c r="Z3399" s="169">
        <f>IF(Z$2=$A3399,Data!W410,0)</f>
        <v>0</v>
      </c>
      <c r="AA3399" s="169">
        <f>IF(AA$2=$A3399,Data!X410,0)</f>
        <v>0</v>
      </c>
      <c r="AB3399" s="169">
        <f>IF(AB$2=$A3399,Data!Y410,0)</f>
        <v>0</v>
      </c>
      <c r="AC3399" s="169">
        <f>IF(AC$2=$A3399,Data!Z410,0)</f>
        <v>0</v>
      </c>
      <c r="AD3399" s="170">
        <f>IF(AD$2=$A3399,Data!AA410,0)</f>
        <v>0</v>
      </c>
      <c r="AE3399" s="171">
        <f>IF(AE$2=$A3399,Data!AB410,0)</f>
        <v>0</v>
      </c>
      <c r="AF3399" s="170">
        <f>IF(AF$2=$A3399,Data!AC410,0)</f>
        <v>0</v>
      </c>
      <c r="AG3399" s="171">
        <f>IF(AG$2=$A3399,Data!AD410,0)</f>
        <v>0</v>
      </c>
      <c r="AH3399" s="170">
        <f>IF(AH$2=$A3399,Data!AE410,0)</f>
        <v>0</v>
      </c>
      <c r="AI3399" s="171">
        <f>IF(AI$2=$A3399,Data!AF410,0)</f>
        <v>0</v>
      </c>
      <c r="AJ3399" s="170">
        <f>IF(AJ$2=$A3399,Data!AG410,0)</f>
        <v>0</v>
      </c>
      <c r="AK3399" s="171">
        <f>IF(AK$2=$A3399,Data!AH410,0)</f>
        <v>0</v>
      </c>
      <c r="AL3399" s="170">
        <f>IF(AL$2=$A3399,Data!AI410,0)</f>
        <v>0</v>
      </c>
      <c r="AM3399" t="str">
        <f t="shared" si="106"/>
        <v>EA</v>
      </c>
      <c r="AN3399" t="e">
        <f>+INDEX(Validation!$D$4:$D$250,MATCH(Merge!B3399,Validation!$E$4:$E$250,0))</f>
        <v>#N/A</v>
      </c>
      <c r="AO3399" s="172">
        <f t="shared" si="107"/>
        <v>0</v>
      </c>
    </row>
    <row r="3400" spans="1:41" ht="15" x14ac:dyDescent="0.25">
      <c r="A3400">
        <f>Inputs!$H$18</f>
        <v>8</v>
      </c>
      <c r="B3400" t="str">
        <f>Inputs!$D$4</f>
        <v>Select Agency…</v>
      </c>
      <c r="C3400" s="166" t="str">
        <f>Inputs!$I$6</f>
        <v>(insert code)</v>
      </c>
      <c r="D3400" t="str">
        <f>IFERROR(INDEX(Inputs!$I$11:$I$19,MATCH(A3400,Inputs!$H$11:$H$19)),"")</f>
        <v>(insert code)</v>
      </c>
      <c r="E3400" t="s">
        <v>942</v>
      </c>
      <c r="F3400" s="168">
        <f>IF(F$2=$A3400,Data!C411,0)</f>
        <v>0</v>
      </c>
      <c r="G3400" s="168">
        <f>IF(G$2=$A3400,Data!D411,0)</f>
        <v>0</v>
      </c>
      <c r="H3400" s="168">
        <f>IF(H$2=$A3400,Data!E411,0)</f>
        <v>0</v>
      </c>
      <c r="I3400" s="168">
        <f>IF(I$2=$A3400,Data!F411,0)</f>
        <v>0</v>
      </c>
      <c r="J3400" s="168">
        <f>IF(J$2=$A3400,Data!G411,0)</f>
        <v>0</v>
      </c>
      <c r="K3400" s="168">
        <f>IF(K$2=$A3400,Data!H411,0)</f>
        <v>0</v>
      </c>
      <c r="L3400" s="168">
        <f>IF(L$2=$A3400,Data!I411,0)</f>
        <v>0</v>
      </c>
      <c r="M3400" s="168">
        <f>IF(M$2=$A3400,Data!J411,0)</f>
        <v>0</v>
      </c>
      <c r="N3400" s="168">
        <f>IF(N$2=$A3400,Data!K411,0)</f>
        <v>0</v>
      </c>
      <c r="O3400" s="168">
        <f>IF(O$2=$A3400,Data!L411,0)</f>
        <v>0</v>
      </c>
      <c r="P3400" s="168">
        <f>IF(P$2=$A3400,Data!M411,0)</f>
        <v>0</v>
      </c>
      <c r="Q3400" s="168">
        <f>IF(Q$2=$A3400,Data!N411,0)</f>
        <v>0</v>
      </c>
      <c r="R3400" s="169">
        <f>IF(R$2=$A3400,Data!O411,0)</f>
        <v>0</v>
      </c>
      <c r="S3400" s="169">
        <f>IF(S$2=$A3400,Data!P411,0)</f>
        <v>0</v>
      </c>
      <c r="T3400" s="169">
        <f>IF(T$2=$A3400,Data!Q411,0)</f>
        <v>0</v>
      </c>
      <c r="U3400" s="169">
        <f>IF(U$2=$A3400,Data!R411,0)</f>
        <v>0</v>
      </c>
      <c r="V3400" s="169">
        <f>IF(V$2=$A3400,Data!S411,0)</f>
        <v>0</v>
      </c>
      <c r="W3400" s="169">
        <f>IF(W$2=$A3400,Data!T411,0)</f>
        <v>0</v>
      </c>
      <c r="X3400" s="169">
        <f>IF(X$2=$A3400,Data!U411,0)</f>
        <v>0</v>
      </c>
      <c r="Y3400" s="169">
        <f>IF(Y$2=$A3400,Data!V411,0)</f>
        <v>0</v>
      </c>
      <c r="Z3400" s="169">
        <f>IF(Z$2=$A3400,Data!W411,0)</f>
        <v>0</v>
      </c>
      <c r="AA3400" s="169">
        <f>IF(AA$2=$A3400,Data!X411,0)</f>
        <v>0</v>
      </c>
      <c r="AB3400" s="169">
        <f>IF(AB$2=$A3400,Data!Y411,0)</f>
        <v>0</v>
      </c>
      <c r="AC3400" s="169">
        <f>IF(AC$2=$A3400,Data!Z411,0)</f>
        <v>0</v>
      </c>
      <c r="AD3400" s="170">
        <f>IF(AD$2=$A3400,Data!AA411,0)</f>
        <v>0</v>
      </c>
      <c r="AE3400" s="171">
        <f>IF(AE$2=$A3400,Data!AB411,0)</f>
        <v>0</v>
      </c>
      <c r="AF3400" s="170">
        <f>IF(AF$2=$A3400,Data!AC411,0)</f>
        <v>0</v>
      </c>
      <c r="AG3400" s="171">
        <f>IF(AG$2=$A3400,Data!AD411,0)</f>
        <v>0</v>
      </c>
      <c r="AH3400" s="170">
        <f>IF(AH$2=$A3400,Data!AE411,0)</f>
        <v>0</v>
      </c>
      <c r="AI3400" s="171">
        <f>IF(AI$2=$A3400,Data!AF411,0)</f>
        <v>0</v>
      </c>
      <c r="AJ3400" s="170">
        <f>IF(AJ$2=$A3400,Data!AG411,0)</f>
        <v>0</v>
      </c>
      <c r="AK3400" s="171">
        <f>IF(AK$2=$A3400,Data!AH411,0)</f>
        <v>0</v>
      </c>
      <c r="AL3400" s="170">
        <f>IF(AL$2=$A3400,Data!AI411,0)</f>
        <v>0</v>
      </c>
      <c r="AM3400" t="str">
        <f t="shared" si="106"/>
        <v>EA</v>
      </c>
      <c r="AN3400" t="e">
        <f>+INDEX(Validation!$D$4:$D$250,MATCH(Merge!B3400,Validation!$E$4:$E$250,0))</f>
        <v>#N/A</v>
      </c>
      <c r="AO3400" s="172">
        <f t="shared" si="107"/>
        <v>0</v>
      </c>
    </row>
    <row r="3401" spans="1:41" ht="15" x14ac:dyDescent="0.25">
      <c r="A3401">
        <f>Inputs!$H$18</f>
        <v>8</v>
      </c>
      <c r="B3401" t="str">
        <f>Inputs!$D$4</f>
        <v>Select Agency…</v>
      </c>
      <c r="C3401" s="166" t="str">
        <f>Inputs!$I$6</f>
        <v>(insert code)</v>
      </c>
      <c r="D3401" t="str">
        <f>IFERROR(INDEX(Inputs!$I$11:$I$19,MATCH(A3401,Inputs!$H$11:$H$19)),"")</f>
        <v>(insert code)</v>
      </c>
      <c r="E3401" t="s">
        <v>942</v>
      </c>
      <c r="F3401" s="168">
        <f>IF(F$2=$A3401,Data!C412,0)</f>
        <v>0</v>
      </c>
      <c r="G3401" s="168">
        <f>IF(G$2=$A3401,Data!D412,0)</f>
        <v>0</v>
      </c>
      <c r="H3401" s="168">
        <f>IF(H$2=$A3401,Data!E412,0)</f>
        <v>0</v>
      </c>
      <c r="I3401" s="168">
        <f>IF(I$2=$A3401,Data!F412,0)</f>
        <v>0</v>
      </c>
      <c r="J3401" s="168">
        <f>IF(J$2=$A3401,Data!G412,0)</f>
        <v>0</v>
      </c>
      <c r="K3401" s="168">
        <f>IF(K$2=$A3401,Data!H412,0)</f>
        <v>0</v>
      </c>
      <c r="L3401" s="168">
        <f>IF(L$2=$A3401,Data!I412,0)</f>
        <v>0</v>
      </c>
      <c r="M3401" s="168">
        <f>IF(M$2=$A3401,Data!J412,0)</f>
        <v>0</v>
      </c>
      <c r="N3401" s="168">
        <f>IF(N$2=$A3401,Data!K412,0)</f>
        <v>0</v>
      </c>
      <c r="O3401" s="168">
        <f>IF(O$2=$A3401,Data!L412,0)</f>
        <v>0</v>
      </c>
      <c r="P3401" s="168">
        <f>IF(P$2=$A3401,Data!M412,0)</f>
        <v>0</v>
      </c>
      <c r="Q3401" s="168">
        <f>IF(Q$2=$A3401,Data!N412,0)</f>
        <v>0</v>
      </c>
      <c r="R3401" s="169">
        <f>IF(R$2=$A3401,Data!O412,0)</f>
        <v>0</v>
      </c>
      <c r="S3401" s="169">
        <f>IF(S$2=$A3401,Data!P412,0)</f>
        <v>0</v>
      </c>
      <c r="T3401" s="169">
        <f>IF(T$2=$A3401,Data!Q412,0)</f>
        <v>0</v>
      </c>
      <c r="U3401" s="169">
        <f>IF(U$2=$A3401,Data!R412,0)</f>
        <v>0</v>
      </c>
      <c r="V3401" s="169">
        <f>IF(V$2=$A3401,Data!S412,0)</f>
        <v>0</v>
      </c>
      <c r="W3401" s="169">
        <f>IF(W$2=$A3401,Data!T412,0)</f>
        <v>0</v>
      </c>
      <c r="X3401" s="169">
        <f>IF(X$2=$A3401,Data!U412,0)</f>
        <v>0</v>
      </c>
      <c r="Y3401" s="169">
        <f>IF(Y$2=$A3401,Data!V412,0)</f>
        <v>0</v>
      </c>
      <c r="Z3401" s="169">
        <f>IF(Z$2=$A3401,Data!W412,0)</f>
        <v>0</v>
      </c>
      <c r="AA3401" s="169">
        <f>IF(AA$2=$A3401,Data!X412,0)</f>
        <v>0</v>
      </c>
      <c r="AB3401" s="169">
        <f>IF(AB$2=$A3401,Data!Y412,0)</f>
        <v>0</v>
      </c>
      <c r="AC3401" s="169">
        <f>IF(AC$2=$A3401,Data!Z412,0)</f>
        <v>0</v>
      </c>
      <c r="AD3401" s="170">
        <f>IF(AD$2=$A3401,Data!AA412,0)</f>
        <v>0</v>
      </c>
      <c r="AE3401" s="171">
        <f>IF(AE$2=$A3401,Data!AB412,0)</f>
        <v>0</v>
      </c>
      <c r="AF3401" s="170">
        <f>IF(AF$2=$A3401,Data!AC412,0)</f>
        <v>0</v>
      </c>
      <c r="AG3401" s="171">
        <f>IF(AG$2=$A3401,Data!AD412,0)</f>
        <v>0</v>
      </c>
      <c r="AH3401" s="170">
        <f>IF(AH$2=$A3401,Data!AE412,0)</f>
        <v>0</v>
      </c>
      <c r="AI3401" s="171">
        <f>IF(AI$2=$A3401,Data!AF412,0)</f>
        <v>0</v>
      </c>
      <c r="AJ3401" s="170">
        <f>IF(AJ$2=$A3401,Data!AG412,0)</f>
        <v>0</v>
      </c>
      <c r="AK3401" s="171">
        <f>IF(AK$2=$A3401,Data!AH412,0)</f>
        <v>0</v>
      </c>
      <c r="AL3401" s="170">
        <f>IF(AL$2=$A3401,Data!AI412,0)</f>
        <v>0</v>
      </c>
      <c r="AM3401" t="str">
        <f t="shared" si="106"/>
        <v>EA</v>
      </c>
      <c r="AN3401" t="e">
        <f>+INDEX(Validation!$D$4:$D$250,MATCH(Merge!B3401,Validation!$E$4:$E$250,0))</f>
        <v>#N/A</v>
      </c>
      <c r="AO3401" s="172">
        <f t="shared" si="107"/>
        <v>0</v>
      </c>
    </row>
    <row r="3402" spans="1:41" ht="15" x14ac:dyDescent="0.25">
      <c r="A3402">
        <f>Inputs!$H$18</f>
        <v>8</v>
      </c>
      <c r="B3402" t="str">
        <f>Inputs!$D$4</f>
        <v>Select Agency…</v>
      </c>
      <c r="C3402" s="166" t="str">
        <f>Inputs!$I$6</f>
        <v>(insert code)</v>
      </c>
      <c r="D3402" t="str">
        <f>IFERROR(INDEX(Inputs!$I$11:$I$19,MATCH(A3402,Inputs!$H$11:$H$19)),"")</f>
        <v>(insert code)</v>
      </c>
      <c r="E3402" t="s">
        <v>942</v>
      </c>
      <c r="F3402" s="168">
        <f>IF(F$2=$A3402,Data!C413,0)</f>
        <v>0</v>
      </c>
      <c r="G3402" s="168">
        <f>IF(G$2=$A3402,Data!D413,0)</f>
        <v>0</v>
      </c>
      <c r="H3402" s="168">
        <f>IF(H$2=$A3402,Data!E413,0)</f>
        <v>0</v>
      </c>
      <c r="I3402" s="168">
        <f>IF(I$2=$A3402,Data!F413,0)</f>
        <v>0</v>
      </c>
      <c r="J3402" s="168">
        <f>IF(J$2=$A3402,Data!G413,0)</f>
        <v>0</v>
      </c>
      <c r="K3402" s="168">
        <f>IF(K$2=$A3402,Data!H413,0)</f>
        <v>0</v>
      </c>
      <c r="L3402" s="168">
        <f>IF(L$2=$A3402,Data!I413,0)</f>
        <v>0</v>
      </c>
      <c r="M3402" s="168">
        <f>IF(M$2=$A3402,Data!J413,0)</f>
        <v>0</v>
      </c>
      <c r="N3402" s="168">
        <f>IF(N$2=$A3402,Data!K413,0)</f>
        <v>0</v>
      </c>
      <c r="O3402" s="168">
        <f>IF(O$2=$A3402,Data!L413,0)</f>
        <v>0</v>
      </c>
      <c r="P3402" s="168">
        <f>IF(P$2=$A3402,Data!M413,0)</f>
        <v>0</v>
      </c>
      <c r="Q3402" s="168">
        <f>IF(Q$2=$A3402,Data!N413,0)</f>
        <v>0</v>
      </c>
      <c r="R3402" s="169">
        <f>IF(R$2=$A3402,Data!O413,0)</f>
        <v>0</v>
      </c>
      <c r="S3402" s="169">
        <f>IF(S$2=$A3402,Data!P413,0)</f>
        <v>0</v>
      </c>
      <c r="T3402" s="169">
        <f>IF(T$2=$A3402,Data!Q413,0)</f>
        <v>0</v>
      </c>
      <c r="U3402" s="169">
        <f>IF(U$2=$A3402,Data!R413,0)</f>
        <v>0</v>
      </c>
      <c r="V3402" s="169">
        <f>IF(V$2=$A3402,Data!S413,0)</f>
        <v>0</v>
      </c>
      <c r="W3402" s="169">
        <f>IF(W$2=$A3402,Data!T413,0)</f>
        <v>0</v>
      </c>
      <c r="X3402" s="169">
        <f>IF(X$2=$A3402,Data!U413,0)</f>
        <v>0</v>
      </c>
      <c r="Y3402" s="169">
        <f>IF(Y$2=$A3402,Data!V413,0)</f>
        <v>0</v>
      </c>
      <c r="Z3402" s="169">
        <f>IF(Z$2=$A3402,Data!W413,0)</f>
        <v>0</v>
      </c>
      <c r="AA3402" s="169">
        <f>IF(AA$2=$A3402,Data!X413,0)</f>
        <v>0</v>
      </c>
      <c r="AB3402" s="169">
        <f>IF(AB$2=$A3402,Data!Y413,0)</f>
        <v>0</v>
      </c>
      <c r="AC3402" s="169">
        <f>IF(AC$2=$A3402,Data!Z413,0)</f>
        <v>0</v>
      </c>
      <c r="AD3402" s="170">
        <f>IF(AD$2=$A3402,Data!AA413,0)</f>
        <v>0</v>
      </c>
      <c r="AE3402" s="171">
        <f>IF(AE$2=$A3402,Data!AB413,0)</f>
        <v>0</v>
      </c>
      <c r="AF3402" s="170">
        <f>IF(AF$2=$A3402,Data!AC413,0)</f>
        <v>0</v>
      </c>
      <c r="AG3402" s="171">
        <f>IF(AG$2=$A3402,Data!AD413,0)</f>
        <v>0</v>
      </c>
      <c r="AH3402" s="170">
        <f>IF(AH$2=$A3402,Data!AE413,0)</f>
        <v>0</v>
      </c>
      <c r="AI3402" s="171">
        <f>IF(AI$2=$A3402,Data!AF413,0)</f>
        <v>0</v>
      </c>
      <c r="AJ3402" s="170">
        <f>IF(AJ$2=$A3402,Data!AG413,0)</f>
        <v>0</v>
      </c>
      <c r="AK3402" s="171">
        <f>IF(AK$2=$A3402,Data!AH413,0)</f>
        <v>0</v>
      </c>
      <c r="AL3402" s="170">
        <f>IF(AL$2=$A3402,Data!AI413,0)</f>
        <v>0</v>
      </c>
      <c r="AM3402" t="str">
        <f t="shared" si="106"/>
        <v>EA</v>
      </c>
      <c r="AN3402" t="e">
        <f>+INDEX(Validation!$D$4:$D$250,MATCH(Merge!B3402,Validation!$E$4:$E$250,0))</f>
        <v>#N/A</v>
      </c>
      <c r="AO3402" s="172">
        <f t="shared" si="107"/>
        <v>0</v>
      </c>
    </row>
    <row r="3403" spans="1:41" ht="15" x14ac:dyDescent="0.25">
      <c r="A3403">
        <f>Inputs!$H$18</f>
        <v>8</v>
      </c>
      <c r="B3403" t="str">
        <f>Inputs!$D$4</f>
        <v>Select Agency…</v>
      </c>
      <c r="C3403" s="166" t="str">
        <f>Inputs!$I$6</f>
        <v>(insert code)</v>
      </c>
      <c r="D3403" t="str">
        <f>IFERROR(INDEX(Inputs!$I$11:$I$19,MATCH(A3403,Inputs!$H$11:$H$19)),"")</f>
        <v>(insert code)</v>
      </c>
      <c r="E3403" t="s">
        <v>942</v>
      </c>
      <c r="F3403" s="168">
        <f>IF(F$2=$A3403,Data!C414,0)</f>
        <v>0</v>
      </c>
      <c r="G3403" s="168">
        <f>IF(G$2=$A3403,Data!D414,0)</f>
        <v>0</v>
      </c>
      <c r="H3403" s="168">
        <f>IF(H$2=$A3403,Data!E414,0)</f>
        <v>0</v>
      </c>
      <c r="I3403" s="168">
        <f>IF(I$2=$A3403,Data!F414,0)</f>
        <v>0</v>
      </c>
      <c r="J3403" s="168">
        <f>IF(J$2=$A3403,Data!G414,0)</f>
        <v>0</v>
      </c>
      <c r="K3403" s="168">
        <f>IF(K$2=$A3403,Data!H414,0)</f>
        <v>0</v>
      </c>
      <c r="L3403" s="168">
        <f>IF(L$2=$A3403,Data!I414,0)</f>
        <v>0</v>
      </c>
      <c r="M3403" s="168">
        <f>IF(M$2=$A3403,Data!J414,0)</f>
        <v>0</v>
      </c>
      <c r="N3403" s="168">
        <f>IF(N$2=$A3403,Data!K414,0)</f>
        <v>0</v>
      </c>
      <c r="O3403" s="168">
        <f>IF(O$2=$A3403,Data!L414,0)</f>
        <v>0</v>
      </c>
      <c r="P3403" s="168">
        <f>IF(P$2=$A3403,Data!M414,0)</f>
        <v>0</v>
      </c>
      <c r="Q3403" s="168">
        <f>IF(Q$2=$A3403,Data!N414,0)</f>
        <v>0</v>
      </c>
      <c r="R3403" s="169">
        <f>IF(R$2=$A3403,Data!O414,0)</f>
        <v>0</v>
      </c>
      <c r="S3403" s="169">
        <f>IF(S$2=$A3403,Data!P414,0)</f>
        <v>0</v>
      </c>
      <c r="T3403" s="169">
        <f>IF(T$2=$A3403,Data!Q414,0)</f>
        <v>0</v>
      </c>
      <c r="U3403" s="169">
        <f>IF(U$2=$A3403,Data!R414,0)</f>
        <v>0</v>
      </c>
      <c r="V3403" s="169">
        <f>IF(V$2=$A3403,Data!S414,0)</f>
        <v>0</v>
      </c>
      <c r="W3403" s="169">
        <f>IF(W$2=$A3403,Data!T414,0)</f>
        <v>0</v>
      </c>
      <c r="X3403" s="169">
        <f>IF(X$2=$A3403,Data!U414,0)</f>
        <v>0</v>
      </c>
      <c r="Y3403" s="169">
        <f>IF(Y$2=$A3403,Data!V414,0)</f>
        <v>0</v>
      </c>
      <c r="Z3403" s="169">
        <f>IF(Z$2=$A3403,Data!W414,0)</f>
        <v>0</v>
      </c>
      <c r="AA3403" s="169">
        <f>IF(AA$2=$A3403,Data!X414,0)</f>
        <v>0</v>
      </c>
      <c r="AB3403" s="169">
        <f>IF(AB$2=$A3403,Data!Y414,0)</f>
        <v>0</v>
      </c>
      <c r="AC3403" s="169">
        <f>IF(AC$2=$A3403,Data!Z414,0)</f>
        <v>0</v>
      </c>
      <c r="AD3403" s="170">
        <f>IF(AD$2=$A3403,Data!AA414,0)</f>
        <v>0</v>
      </c>
      <c r="AE3403" s="171">
        <f>IF(AE$2=$A3403,Data!AB414,0)</f>
        <v>0</v>
      </c>
      <c r="AF3403" s="170">
        <f>IF(AF$2=$A3403,Data!AC414,0)</f>
        <v>0</v>
      </c>
      <c r="AG3403" s="171">
        <f>IF(AG$2=$A3403,Data!AD414,0)</f>
        <v>0</v>
      </c>
      <c r="AH3403" s="170">
        <f>IF(AH$2=$A3403,Data!AE414,0)</f>
        <v>0</v>
      </c>
      <c r="AI3403" s="171">
        <f>IF(AI$2=$A3403,Data!AF414,0)</f>
        <v>0</v>
      </c>
      <c r="AJ3403" s="170">
        <f>IF(AJ$2=$A3403,Data!AG414,0)</f>
        <v>0</v>
      </c>
      <c r="AK3403" s="171">
        <f>IF(AK$2=$A3403,Data!AH414,0)</f>
        <v>0</v>
      </c>
      <c r="AL3403" s="170">
        <f>IF(AL$2=$A3403,Data!AI414,0)</f>
        <v>0</v>
      </c>
      <c r="AM3403" t="str">
        <f t="shared" si="106"/>
        <v>EA</v>
      </c>
      <c r="AN3403" t="e">
        <f>+INDEX(Validation!$D$4:$D$250,MATCH(Merge!B3403,Validation!$E$4:$E$250,0))</f>
        <v>#N/A</v>
      </c>
      <c r="AO3403" s="172">
        <f t="shared" si="107"/>
        <v>0</v>
      </c>
    </row>
    <row r="3404" spans="1:41" ht="15" x14ac:dyDescent="0.25">
      <c r="A3404">
        <f>Inputs!$H$18</f>
        <v>8</v>
      </c>
      <c r="B3404" t="str">
        <f>Inputs!$D$4</f>
        <v>Select Agency…</v>
      </c>
      <c r="C3404" s="166" t="str">
        <f>Inputs!$I$6</f>
        <v>(insert code)</v>
      </c>
      <c r="D3404" t="str">
        <f>IFERROR(INDEX(Inputs!$I$11:$I$19,MATCH(A3404,Inputs!$H$11:$H$19)),"")</f>
        <v>(insert code)</v>
      </c>
      <c r="E3404" t="s">
        <v>942</v>
      </c>
      <c r="F3404" s="168">
        <f>IF(F$2=$A3404,Data!C415,0)</f>
        <v>0</v>
      </c>
      <c r="G3404" s="168">
        <f>IF(G$2=$A3404,Data!D415,0)</f>
        <v>0</v>
      </c>
      <c r="H3404" s="168">
        <f>IF(H$2=$A3404,Data!E415,0)</f>
        <v>0</v>
      </c>
      <c r="I3404" s="168">
        <f>IF(I$2=$A3404,Data!F415,0)</f>
        <v>0</v>
      </c>
      <c r="J3404" s="168">
        <f>IF(J$2=$A3404,Data!G415,0)</f>
        <v>0</v>
      </c>
      <c r="K3404" s="168">
        <f>IF(K$2=$A3404,Data!H415,0)</f>
        <v>0</v>
      </c>
      <c r="L3404" s="168">
        <f>IF(L$2=$A3404,Data!I415,0)</f>
        <v>0</v>
      </c>
      <c r="M3404" s="168">
        <f>IF(M$2=$A3404,Data!J415,0)</f>
        <v>0</v>
      </c>
      <c r="N3404" s="168">
        <f>IF(N$2=$A3404,Data!K415,0)</f>
        <v>0</v>
      </c>
      <c r="O3404" s="168">
        <f>IF(O$2=$A3404,Data!L415,0)</f>
        <v>0</v>
      </c>
      <c r="P3404" s="168">
        <f>IF(P$2=$A3404,Data!M415,0)</f>
        <v>0</v>
      </c>
      <c r="Q3404" s="168">
        <f>IF(Q$2=$A3404,Data!N415,0)</f>
        <v>0</v>
      </c>
      <c r="R3404" s="169">
        <f>IF(R$2=$A3404,Data!O415,0)</f>
        <v>0</v>
      </c>
      <c r="S3404" s="169">
        <f>IF(S$2=$A3404,Data!P415,0)</f>
        <v>0</v>
      </c>
      <c r="T3404" s="169">
        <f>IF(T$2=$A3404,Data!Q415,0)</f>
        <v>0</v>
      </c>
      <c r="U3404" s="169">
        <f>IF(U$2=$A3404,Data!R415,0)</f>
        <v>0</v>
      </c>
      <c r="V3404" s="169">
        <f>IF(V$2=$A3404,Data!S415,0)</f>
        <v>0</v>
      </c>
      <c r="W3404" s="169">
        <f>IF(W$2=$A3404,Data!T415,0)</f>
        <v>0</v>
      </c>
      <c r="X3404" s="169">
        <f>IF(X$2=$A3404,Data!U415,0)</f>
        <v>0</v>
      </c>
      <c r="Y3404" s="169">
        <f>IF(Y$2=$A3404,Data!V415,0)</f>
        <v>0</v>
      </c>
      <c r="Z3404" s="169">
        <f>IF(Z$2=$A3404,Data!W415,0)</f>
        <v>0</v>
      </c>
      <c r="AA3404" s="169">
        <f>IF(AA$2=$A3404,Data!X415,0)</f>
        <v>0</v>
      </c>
      <c r="AB3404" s="169">
        <f>IF(AB$2=$A3404,Data!Y415,0)</f>
        <v>0</v>
      </c>
      <c r="AC3404" s="169">
        <f>IF(AC$2=$A3404,Data!Z415,0)</f>
        <v>0</v>
      </c>
      <c r="AD3404" s="170">
        <f>IF(AD$2=$A3404,Data!AA415,0)</f>
        <v>0</v>
      </c>
      <c r="AE3404" s="171">
        <f>IF(AE$2=$A3404,Data!AB415,0)</f>
        <v>0</v>
      </c>
      <c r="AF3404" s="170">
        <f>IF(AF$2=$A3404,Data!AC415,0)</f>
        <v>0</v>
      </c>
      <c r="AG3404" s="171">
        <f>IF(AG$2=$A3404,Data!AD415,0)</f>
        <v>0</v>
      </c>
      <c r="AH3404" s="170">
        <f>IF(AH$2=$A3404,Data!AE415,0)</f>
        <v>0</v>
      </c>
      <c r="AI3404" s="171">
        <f>IF(AI$2=$A3404,Data!AF415,0)</f>
        <v>0</v>
      </c>
      <c r="AJ3404" s="170">
        <f>IF(AJ$2=$A3404,Data!AG415,0)</f>
        <v>0</v>
      </c>
      <c r="AK3404" s="171">
        <f>IF(AK$2=$A3404,Data!AH415,0)</f>
        <v>0</v>
      </c>
      <c r="AL3404" s="170">
        <f>IF(AL$2=$A3404,Data!AI415,0)</f>
        <v>0</v>
      </c>
      <c r="AM3404" t="str">
        <f t="shared" si="106"/>
        <v>EA</v>
      </c>
      <c r="AN3404" t="e">
        <f>+INDEX(Validation!$D$4:$D$250,MATCH(Merge!B3404,Validation!$E$4:$E$250,0))</f>
        <v>#N/A</v>
      </c>
      <c r="AO3404" s="172">
        <f t="shared" si="107"/>
        <v>0</v>
      </c>
    </row>
    <row r="3405" spans="1:41" ht="15" x14ac:dyDescent="0.25">
      <c r="A3405">
        <f>Inputs!$H$18</f>
        <v>8</v>
      </c>
      <c r="B3405" t="str">
        <f>Inputs!$D$4</f>
        <v>Select Agency…</v>
      </c>
      <c r="C3405" s="166" t="str">
        <f>Inputs!$I$6</f>
        <v>(insert code)</v>
      </c>
      <c r="D3405" t="str">
        <f>IFERROR(INDEX(Inputs!$I$11:$I$19,MATCH(A3405,Inputs!$H$11:$H$19)),"")</f>
        <v>(insert code)</v>
      </c>
      <c r="E3405" t="s">
        <v>942</v>
      </c>
      <c r="F3405" s="168">
        <f>IF(F$2=$A3405,Data!C416,0)</f>
        <v>0</v>
      </c>
      <c r="G3405" s="168">
        <f>IF(G$2=$A3405,Data!D416,0)</f>
        <v>0</v>
      </c>
      <c r="H3405" s="168">
        <f>IF(H$2=$A3405,Data!E416,0)</f>
        <v>0</v>
      </c>
      <c r="I3405" s="168">
        <f>IF(I$2=$A3405,Data!F416,0)</f>
        <v>0</v>
      </c>
      <c r="J3405" s="168">
        <f>IF(J$2=$A3405,Data!G416,0)</f>
        <v>0</v>
      </c>
      <c r="K3405" s="168">
        <f>IF(K$2=$A3405,Data!H416,0)</f>
        <v>0</v>
      </c>
      <c r="L3405" s="168">
        <f>IF(L$2=$A3405,Data!I416,0)</f>
        <v>0</v>
      </c>
      <c r="M3405" s="168">
        <f>IF(M$2=$A3405,Data!J416,0)</f>
        <v>0</v>
      </c>
      <c r="N3405" s="168">
        <f>IF(N$2=$A3405,Data!K416,0)</f>
        <v>0</v>
      </c>
      <c r="O3405" s="168">
        <f>IF(O$2=$A3405,Data!L416,0)</f>
        <v>0</v>
      </c>
      <c r="P3405" s="168">
        <f>IF(P$2=$A3405,Data!M416,0)</f>
        <v>0</v>
      </c>
      <c r="Q3405" s="168">
        <f>IF(Q$2=$A3405,Data!N416,0)</f>
        <v>0</v>
      </c>
      <c r="R3405" s="169">
        <f>IF(R$2=$A3405,Data!O416,0)</f>
        <v>0</v>
      </c>
      <c r="S3405" s="169">
        <f>IF(S$2=$A3405,Data!P416,0)</f>
        <v>0</v>
      </c>
      <c r="T3405" s="169">
        <f>IF(T$2=$A3405,Data!Q416,0)</f>
        <v>0</v>
      </c>
      <c r="U3405" s="169">
        <f>IF(U$2=$A3405,Data!R416,0)</f>
        <v>0</v>
      </c>
      <c r="V3405" s="169">
        <f>IF(V$2=$A3405,Data!S416,0)</f>
        <v>0</v>
      </c>
      <c r="W3405" s="169">
        <f>IF(W$2=$A3405,Data!T416,0)</f>
        <v>0</v>
      </c>
      <c r="X3405" s="169">
        <f>IF(X$2=$A3405,Data!U416,0)</f>
        <v>0</v>
      </c>
      <c r="Y3405" s="169">
        <f>IF(Y$2=$A3405,Data!V416,0)</f>
        <v>0</v>
      </c>
      <c r="Z3405" s="169">
        <f>IF(Z$2=$A3405,Data!W416,0)</f>
        <v>0</v>
      </c>
      <c r="AA3405" s="169">
        <f>IF(AA$2=$A3405,Data!X416,0)</f>
        <v>0</v>
      </c>
      <c r="AB3405" s="169">
        <f>IF(AB$2=$A3405,Data!Y416,0)</f>
        <v>0</v>
      </c>
      <c r="AC3405" s="169">
        <f>IF(AC$2=$A3405,Data!Z416,0)</f>
        <v>0</v>
      </c>
      <c r="AD3405" s="170">
        <f>IF(AD$2=$A3405,Data!AA416,0)</f>
        <v>0</v>
      </c>
      <c r="AE3405" s="171">
        <f>IF(AE$2=$A3405,Data!AB416,0)</f>
        <v>0</v>
      </c>
      <c r="AF3405" s="170">
        <f>IF(AF$2=$A3405,Data!AC416,0)</f>
        <v>0</v>
      </c>
      <c r="AG3405" s="171">
        <f>IF(AG$2=$A3405,Data!AD416,0)</f>
        <v>0</v>
      </c>
      <c r="AH3405" s="170">
        <f>IF(AH$2=$A3405,Data!AE416,0)</f>
        <v>0</v>
      </c>
      <c r="AI3405" s="171">
        <f>IF(AI$2=$A3405,Data!AF416,0)</f>
        <v>0</v>
      </c>
      <c r="AJ3405" s="170">
        <f>IF(AJ$2=$A3405,Data!AG416,0)</f>
        <v>0</v>
      </c>
      <c r="AK3405" s="171">
        <f>IF(AK$2=$A3405,Data!AH416,0)</f>
        <v>0</v>
      </c>
      <c r="AL3405" s="170">
        <f>IF(AL$2=$A3405,Data!AI416,0)</f>
        <v>0</v>
      </c>
      <c r="AM3405" t="str">
        <f t="shared" si="106"/>
        <v>EA</v>
      </c>
      <c r="AN3405" t="e">
        <f>+INDEX(Validation!$D$4:$D$250,MATCH(Merge!B3405,Validation!$E$4:$E$250,0))</f>
        <v>#N/A</v>
      </c>
      <c r="AO3405" s="172">
        <f t="shared" si="107"/>
        <v>0</v>
      </c>
    </row>
    <row r="3406" spans="1:41" ht="15" x14ac:dyDescent="0.25">
      <c r="A3406">
        <f>Inputs!$H$18</f>
        <v>8</v>
      </c>
      <c r="B3406" t="str">
        <f>Inputs!$D$4</f>
        <v>Select Agency…</v>
      </c>
      <c r="C3406" s="166" t="str">
        <f>Inputs!$I$6</f>
        <v>(insert code)</v>
      </c>
      <c r="D3406" t="str">
        <f>IFERROR(INDEX(Inputs!$I$11:$I$19,MATCH(A3406,Inputs!$H$11:$H$19)),"")</f>
        <v>(insert code)</v>
      </c>
      <c r="E3406" t="s">
        <v>942</v>
      </c>
      <c r="F3406" s="168">
        <f>IF(F$2=$A3406,Data!C417,0)</f>
        <v>0</v>
      </c>
      <c r="G3406" s="168">
        <f>IF(G$2=$A3406,Data!D417,0)</f>
        <v>0</v>
      </c>
      <c r="H3406" s="168">
        <f>IF(H$2=$A3406,Data!E417,0)</f>
        <v>0</v>
      </c>
      <c r="I3406" s="168">
        <f>IF(I$2=$A3406,Data!F417,0)</f>
        <v>0</v>
      </c>
      <c r="J3406" s="168">
        <f>IF(J$2=$A3406,Data!G417,0)</f>
        <v>0</v>
      </c>
      <c r="K3406" s="168">
        <f>IF(K$2=$A3406,Data!H417,0)</f>
        <v>0</v>
      </c>
      <c r="L3406" s="168">
        <f>IF(L$2=$A3406,Data!I417,0)</f>
        <v>0</v>
      </c>
      <c r="M3406" s="168">
        <f>IF(M$2=$A3406,Data!J417,0)</f>
        <v>0</v>
      </c>
      <c r="N3406" s="168">
        <f>IF(N$2=$A3406,Data!K417,0)</f>
        <v>0</v>
      </c>
      <c r="O3406" s="168">
        <f>IF(O$2=$A3406,Data!L417,0)</f>
        <v>0</v>
      </c>
      <c r="P3406" s="168">
        <f>IF(P$2=$A3406,Data!M417,0)</f>
        <v>0</v>
      </c>
      <c r="Q3406" s="168">
        <f>IF(Q$2=$A3406,Data!N417,0)</f>
        <v>0</v>
      </c>
      <c r="R3406" s="169">
        <f>IF(R$2=$A3406,Data!O417,0)</f>
        <v>0</v>
      </c>
      <c r="S3406" s="169">
        <f>IF(S$2=$A3406,Data!P417,0)</f>
        <v>0</v>
      </c>
      <c r="T3406" s="169">
        <f>IF(T$2=$A3406,Data!Q417,0)</f>
        <v>0</v>
      </c>
      <c r="U3406" s="169">
        <f>IF(U$2=$A3406,Data!R417,0)</f>
        <v>0</v>
      </c>
      <c r="V3406" s="169">
        <f>IF(V$2=$A3406,Data!S417,0)</f>
        <v>0</v>
      </c>
      <c r="W3406" s="169">
        <f>IF(W$2=$A3406,Data!T417,0)</f>
        <v>0</v>
      </c>
      <c r="X3406" s="169">
        <f>IF(X$2=$A3406,Data!U417,0)</f>
        <v>0</v>
      </c>
      <c r="Y3406" s="169">
        <f>IF(Y$2=$A3406,Data!V417,0)</f>
        <v>0</v>
      </c>
      <c r="Z3406" s="169">
        <f>IF(Z$2=$A3406,Data!W417,0)</f>
        <v>0</v>
      </c>
      <c r="AA3406" s="169">
        <f>IF(AA$2=$A3406,Data!X417,0)</f>
        <v>0</v>
      </c>
      <c r="AB3406" s="169">
        <f>IF(AB$2=$A3406,Data!Y417,0)</f>
        <v>0</v>
      </c>
      <c r="AC3406" s="169">
        <f>IF(AC$2=$A3406,Data!Z417,0)</f>
        <v>0</v>
      </c>
      <c r="AD3406" s="170">
        <f>IF(AD$2=$A3406,Data!AA417,0)</f>
        <v>0</v>
      </c>
      <c r="AE3406" s="171">
        <f>IF(AE$2=$A3406,Data!AB417,0)</f>
        <v>0</v>
      </c>
      <c r="AF3406" s="170">
        <f>IF(AF$2=$A3406,Data!AC417,0)</f>
        <v>0</v>
      </c>
      <c r="AG3406" s="171">
        <f>IF(AG$2=$A3406,Data!AD417,0)</f>
        <v>0</v>
      </c>
      <c r="AH3406" s="170">
        <f>IF(AH$2=$A3406,Data!AE417,0)</f>
        <v>0</v>
      </c>
      <c r="AI3406" s="171">
        <f>IF(AI$2=$A3406,Data!AF417,0)</f>
        <v>0</v>
      </c>
      <c r="AJ3406" s="170">
        <f>IF(AJ$2=$A3406,Data!AG417,0)</f>
        <v>0</v>
      </c>
      <c r="AK3406" s="171">
        <f>IF(AK$2=$A3406,Data!AH417,0)</f>
        <v>0</v>
      </c>
      <c r="AL3406" s="170">
        <f>IF(AL$2=$A3406,Data!AI417,0)</f>
        <v>0</v>
      </c>
      <c r="AM3406" t="str">
        <f t="shared" si="106"/>
        <v>EA</v>
      </c>
      <c r="AN3406" t="e">
        <f>+INDEX(Validation!$D$4:$D$250,MATCH(Merge!B3406,Validation!$E$4:$E$250,0))</f>
        <v>#N/A</v>
      </c>
      <c r="AO3406" s="172">
        <f t="shared" si="107"/>
        <v>0</v>
      </c>
    </row>
    <row r="3407" spans="1:41" ht="15" x14ac:dyDescent="0.25">
      <c r="A3407">
        <f>Inputs!$H$18</f>
        <v>8</v>
      </c>
      <c r="B3407" t="str">
        <f>Inputs!$D$4</f>
        <v>Select Agency…</v>
      </c>
      <c r="C3407" s="166" t="str">
        <f>Inputs!$I$6</f>
        <v>(insert code)</v>
      </c>
      <c r="D3407" t="str">
        <f>IFERROR(INDEX(Inputs!$I$11:$I$19,MATCH(A3407,Inputs!$H$11:$H$19)),"")</f>
        <v>(insert code)</v>
      </c>
      <c r="E3407" t="s">
        <v>942</v>
      </c>
      <c r="F3407" s="168">
        <f>IF(F$2=$A3407,Data!C418,0)</f>
        <v>0</v>
      </c>
      <c r="G3407" s="168">
        <f>IF(G$2=$A3407,Data!D418,0)</f>
        <v>0</v>
      </c>
      <c r="H3407" s="168">
        <f>IF(H$2=$A3407,Data!E418,0)</f>
        <v>0</v>
      </c>
      <c r="I3407" s="168">
        <f>IF(I$2=$A3407,Data!F418,0)</f>
        <v>0</v>
      </c>
      <c r="J3407" s="168">
        <f>IF(J$2=$A3407,Data!G418,0)</f>
        <v>0</v>
      </c>
      <c r="K3407" s="168">
        <f>IF(K$2=$A3407,Data!H418,0)</f>
        <v>0</v>
      </c>
      <c r="L3407" s="168">
        <f>IF(L$2=$A3407,Data!I418,0)</f>
        <v>0</v>
      </c>
      <c r="M3407" s="168">
        <f>IF(M$2=$A3407,Data!J418,0)</f>
        <v>0</v>
      </c>
      <c r="N3407" s="168">
        <f>IF(N$2=$A3407,Data!K418,0)</f>
        <v>0</v>
      </c>
      <c r="O3407" s="168">
        <f>IF(O$2=$A3407,Data!L418,0)</f>
        <v>0</v>
      </c>
      <c r="P3407" s="168">
        <f>IF(P$2=$A3407,Data!M418,0)</f>
        <v>0</v>
      </c>
      <c r="Q3407" s="168">
        <f>IF(Q$2=$A3407,Data!N418,0)</f>
        <v>0</v>
      </c>
      <c r="R3407" s="169">
        <f>IF(R$2=$A3407,Data!O418,0)</f>
        <v>0</v>
      </c>
      <c r="S3407" s="169">
        <f>IF(S$2=$A3407,Data!P418,0)</f>
        <v>0</v>
      </c>
      <c r="T3407" s="169">
        <f>IF(T$2=$A3407,Data!Q418,0)</f>
        <v>0</v>
      </c>
      <c r="U3407" s="169">
        <f>IF(U$2=$A3407,Data!R418,0)</f>
        <v>0</v>
      </c>
      <c r="V3407" s="169">
        <f>IF(V$2=$A3407,Data!S418,0)</f>
        <v>0</v>
      </c>
      <c r="W3407" s="169">
        <f>IF(W$2=$A3407,Data!T418,0)</f>
        <v>0</v>
      </c>
      <c r="X3407" s="169">
        <f>IF(X$2=$A3407,Data!U418,0)</f>
        <v>0</v>
      </c>
      <c r="Y3407" s="169">
        <f>IF(Y$2=$A3407,Data!V418,0)</f>
        <v>0</v>
      </c>
      <c r="Z3407" s="169">
        <f>IF(Z$2=$A3407,Data!W418,0)</f>
        <v>0</v>
      </c>
      <c r="AA3407" s="169">
        <f>IF(AA$2=$A3407,Data!X418,0)</f>
        <v>0</v>
      </c>
      <c r="AB3407" s="169">
        <f>IF(AB$2=$A3407,Data!Y418,0)</f>
        <v>0</v>
      </c>
      <c r="AC3407" s="169">
        <f>IF(AC$2=$A3407,Data!Z418,0)</f>
        <v>0</v>
      </c>
      <c r="AD3407" s="170">
        <f>IF(AD$2=$A3407,Data!AA418,0)</f>
        <v>0</v>
      </c>
      <c r="AE3407" s="171">
        <f>IF(AE$2=$A3407,Data!AB418,0)</f>
        <v>0</v>
      </c>
      <c r="AF3407" s="170">
        <f>IF(AF$2=$A3407,Data!AC418,0)</f>
        <v>0</v>
      </c>
      <c r="AG3407" s="171">
        <f>IF(AG$2=$A3407,Data!AD418,0)</f>
        <v>0</v>
      </c>
      <c r="AH3407" s="170">
        <f>IF(AH$2=$A3407,Data!AE418,0)</f>
        <v>0</v>
      </c>
      <c r="AI3407" s="171">
        <f>IF(AI$2=$A3407,Data!AF418,0)</f>
        <v>0</v>
      </c>
      <c r="AJ3407" s="170">
        <f>IF(AJ$2=$A3407,Data!AG418,0)</f>
        <v>0</v>
      </c>
      <c r="AK3407" s="171">
        <f>IF(AK$2=$A3407,Data!AH418,0)</f>
        <v>0</v>
      </c>
      <c r="AL3407" s="170">
        <f>IF(AL$2=$A3407,Data!AI418,0)</f>
        <v>0</v>
      </c>
      <c r="AM3407" t="str">
        <f t="shared" si="106"/>
        <v>EA</v>
      </c>
      <c r="AN3407" t="e">
        <f>+INDEX(Validation!$D$4:$D$250,MATCH(Merge!B3407,Validation!$E$4:$E$250,0))</f>
        <v>#N/A</v>
      </c>
      <c r="AO3407" s="172">
        <f t="shared" si="107"/>
        <v>0</v>
      </c>
    </row>
    <row r="3408" spans="1:41" ht="15" x14ac:dyDescent="0.25">
      <c r="A3408">
        <f>Inputs!$H$18</f>
        <v>8</v>
      </c>
      <c r="B3408" t="str">
        <f>Inputs!$D$4</f>
        <v>Select Agency…</v>
      </c>
      <c r="C3408" s="166" t="str">
        <f>Inputs!$I$6</f>
        <v>(insert code)</v>
      </c>
      <c r="D3408" t="str">
        <f>IFERROR(INDEX(Inputs!$I$11:$I$19,MATCH(A3408,Inputs!$H$11:$H$19)),"")</f>
        <v>(insert code)</v>
      </c>
      <c r="E3408" t="s">
        <v>942</v>
      </c>
      <c r="F3408" s="168">
        <f>IF(F$2=$A3408,Data!C419,0)</f>
        <v>0</v>
      </c>
      <c r="G3408" s="168">
        <f>IF(G$2=$A3408,Data!D419,0)</f>
        <v>0</v>
      </c>
      <c r="H3408" s="168">
        <f>IF(H$2=$A3408,Data!E419,0)</f>
        <v>0</v>
      </c>
      <c r="I3408" s="168">
        <f>IF(I$2=$A3408,Data!F419,0)</f>
        <v>0</v>
      </c>
      <c r="J3408" s="168">
        <f>IF(J$2=$A3408,Data!G419,0)</f>
        <v>0</v>
      </c>
      <c r="K3408" s="168">
        <f>IF(K$2=$A3408,Data!H419,0)</f>
        <v>0</v>
      </c>
      <c r="L3408" s="168">
        <f>IF(L$2=$A3408,Data!I419,0)</f>
        <v>0</v>
      </c>
      <c r="M3408" s="168">
        <f>IF(M$2=$A3408,Data!J419,0)</f>
        <v>0</v>
      </c>
      <c r="N3408" s="168">
        <f>IF(N$2=$A3408,Data!K419,0)</f>
        <v>0</v>
      </c>
      <c r="O3408" s="168">
        <f>IF(O$2=$A3408,Data!L419,0)</f>
        <v>0</v>
      </c>
      <c r="P3408" s="168">
        <f>IF(P$2=$A3408,Data!M419,0)</f>
        <v>0</v>
      </c>
      <c r="Q3408" s="168">
        <f>IF(Q$2=$A3408,Data!N419,0)</f>
        <v>0</v>
      </c>
      <c r="R3408" s="169">
        <f>IF(R$2=$A3408,Data!O419,0)</f>
        <v>0</v>
      </c>
      <c r="S3408" s="169">
        <f>IF(S$2=$A3408,Data!P419,0)</f>
        <v>0</v>
      </c>
      <c r="T3408" s="169">
        <f>IF(T$2=$A3408,Data!Q419,0)</f>
        <v>0</v>
      </c>
      <c r="U3408" s="169">
        <f>IF(U$2=$A3408,Data!R419,0)</f>
        <v>0</v>
      </c>
      <c r="V3408" s="169">
        <f>IF(V$2=$A3408,Data!S419,0)</f>
        <v>0</v>
      </c>
      <c r="W3408" s="169">
        <f>IF(W$2=$A3408,Data!T419,0)</f>
        <v>0</v>
      </c>
      <c r="X3408" s="169">
        <f>IF(X$2=$A3408,Data!U419,0)</f>
        <v>0</v>
      </c>
      <c r="Y3408" s="169">
        <f>IF(Y$2=$A3408,Data!V419,0)</f>
        <v>0</v>
      </c>
      <c r="Z3408" s="169">
        <f>IF(Z$2=$A3408,Data!W419,0)</f>
        <v>0</v>
      </c>
      <c r="AA3408" s="169">
        <f>IF(AA$2=$A3408,Data!X419,0)</f>
        <v>0</v>
      </c>
      <c r="AB3408" s="169">
        <f>IF(AB$2=$A3408,Data!Y419,0)</f>
        <v>0</v>
      </c>
      <c r="AC3408" s="169">
        <f>IF(AC$2=$A3408,Data!Z419,0)</f>
        <v>0</v>
      </c>
      <c r="AD3408" s="170">
        <f>IF(AD$2=$A3408,Data!AA419,0)</f>
        <v>0</v>
      </c>
      <c r="AE3408" s="171">
        <f>IF(AE$2=$A3408,Data!AB419,0)</f>
        <v>0</v>
      </c>
      <c r="AF3408" s="170">
        <f>IF(AF$2=$A3408,Data!AC419,0)</f>
        <v>0</v>
      </c>
      <c r="AG3408" s="171">
        <f>IF(AG$2=$A3408,Data!AD419,0)</f>
        <v>0</v>
      </c>
      <c r="AH3408" s="170">
        <f>IF(AH$2=$A3408,Data!AE419,0)</f>
        <v>0</v>
      </c>
      <c r="AI3408" s="171">
        <f>IF(AI$2=$A3408,Data!AF419,0)</f>
        <v>0</v>
      </c>
      <c r="AJ3408" s="170">
        <f>IF(AJ$2=$A3408,Data!AG419,0)</f>
        <v>0</v>
      </c>
      <c r="AK3408" s="171">
        <f>IF(AK$2=$A3408,Data!AH419,0)</f>
        <v>0</v>
      </c>
      <c r="AL3408" s="170">
        <f>IF(AL$2=$A3408,Data!AI419,0)</f>
        <v>0</v>
      </c>
      <c r="AM3408" t="str">
        <f t="shared" si="106"/>
        <v>EA</v>
      </c>
      <c r="AN3408" t="e">
        <f>+INDEX(Validation!$D$4:$D$250,MATCH(Merge!B3408,Validation!$E$4:$E$250,0))</f>
        <v>#N/A</v>
      </c>
      <c r="AO3408" s="172">
        <f t="shared" si="107"/>
        <v>0</v>
      </c>
    </row>
    <row r="3409" spans="1:41" ht="15" x14ac:dyDescent="0.25">
      <c r="A3409">
        <f>Inputs!$H$18</f>
        <v>8</v>
      </c>
      <c r="B3409" t="str">
        <f>Inputs!$D$4</f>
        <v>Select Agency…</v>
      </c>
      <c r="C3409" s="166" t="str">
        <f>Inputs!$I$6</f>
        <v>(insert code)</v>
      </c>
      <c r="D3409" t="str">
        <f>IFERROR(INDEX(Inputs!$I$11:$I$19,MATCH(A3409,Inputs!$H$11:$H$19)),"")</f>
        <v>(insert code)</v>
      </c>
      <c r="E3409" t="s">
        <v>942</v>
      </c>
      <c r="F3409" s="168">
        <f>IF(F$2=$A3409,Data!C420,0)</f>
        <v>0</v>
      </c>
      <c r="G3409" s="168">
        <f>IF(G$2=$A3409,Data!D420,0)</f>
        <v>0</v>
      </c>
      <c r="H3409" s="168">
        <f>IF(H$2=$A3409,Data!E420,0)</f>
        <v>0</v>
      </c>
      <c r="I3409" s="168">
        <f>IF(I$2=$A3409,Data!F420,0)</f>
        <v>0</v>
      </c>
      <c r="J3409" s="168">
        <f>IF(J$2=$A3409,Data!G420,0)</f>
        <v>0</v>
      </c>
      <c r="K3409" s="168">
        <f>IF(K$2=$A3409,Data!H420,0)</f>
        <v>0</v>
      </c>
      <c r="L3409" s="168">
        <f>IF(L$2=$A3409,Data!I420,0)</f>
        <v>0</v>
      </c>
      <c r="M3409" s="168">
        <f>IF(M$2=$A3409,Data!J420,0)</f>
        <v>0</v>
      </c>
      <c r="N3409" s="168">
        <f>IF(N$2=$A3409,Data!K420,0)</f>
        <v>0</v>
      </c>
      <c r="O3409" s="168">
        <f>IF(O$2=$A3409,Data!L420,0)</f>
        <v>0</v>
      </c>
      <c r="P3409" s="168">
        <f>IF(P$2=$A3409,Data!M420,0)</f>
        <v>0</v>
      </c>
      <c r="Q3409" s="168">
        <f>IF(Q$2=$A3409,Data!N420,0)</f>
        <v>0</v>
      </c>
      <c r="R3409" s="169">
        <f>IF(R$2=$A3409,Data!O420,0)</f>
        <v>0</v>
      </c>
      <c r="S3409" s="169">
        <f>IF(S$2=$A3409,Data!P420,0)</f>
        <v>0</v>
      </c>
      <c r="T3409" s="169">
        <f>IF(T$2=$A3409,Data!Q420,0)</f>
        <v>0</v>
      </c>
      <c r="U3409" s="169">
        <f>IF(U$2=$A3409,Data!R420,0)</f>
        <v>0</v>
      </c>
      <c r="V3409" s="169">
        <f>IF(V$2=$A3409,Data!S420,0)</f>
        <v>0</v>
      </c>
      <c r="W3409" s="169">
        <f>IF(W$2=$A3409,Data!T420,0)</f>
        <v>0</v>
      </c>
      <c r="X3409" s="169">
        <f>IF(X$2=$A3409,Data!U420,0)</f>
        <v>0</v>
      </c>
      <c r="Y3409" s="169">
        <f>IF(Y$2=$A3409,Data!V420,0)</f>
        <v>0</v>
      </c>
      <c r="Z3409" s="169">
        <f>IF(Z$2=$A3409,Data!W420,0)</f>
        <v>0</v>
      </c>
      <c r="AA3409" s="169">
        <f>IF(AA$2=$A3409,Data!X420,0)</f>
        <v>0</v>
      </c>
      <c r="AB3409" s="169">
        <f>IF(AB$2=$A3409,Data!Y420,0)</f>
        <v>0</v>
      </c>
      <c r="AC3409" s="169">
        <f>IF(AC$2=$A3409,Data!Z420,0)</f>
        <v>0</v>
      </c>
      <c r="AD3409" s="170">
        <f>IF(AD$2=$A3409,Data!AA420,0)</f>
        <v>0</v>
      </c>
      <c r="AE3409" s="171">
        <f>IF(AE$2=$A3409,Data!AB420,0)</f>
        <v>0</v>
      </c>
      <c r="AF3409" s="170">
        <f>IF(AF$2=$A3409,Data!AC420,0)</f>
        <v>0</v>
      </c>
      <c r="AG3409" s="171">
        <f>IF(AG$2=$A3409,Data!AD420,0)</f>
        <v>0</v>
      </c>
      <c r="AH3409" s="170">
        <f>IF(AH$2=$A3409,Data!AE420,0)</f>
        <v>0</v>
      </c>
      <c r="AI3409" s="171">
        <f>IF(AI$2=$A3409,Data!AF420,0)</f>
        <v>0</v>
      </c>
      <c r="AJ3409" s="170">
        <f>IF(AJ$2=$A3409,Data!AG420,0)</f>
        <v>0</v>
      </c>
      <c r="AK3409" s="171">
        <f>IF(AK$2=$A3409,Data!AH420,0)</f>
        <v>0</v>
      </c>
      <c r="AL3409" s="170">
        <f>IF(AL$2=$A3409,Data!AI420,0)</f>
        <v>0</v>
      </c>
      <c r="AM3409" t="str">
        <f t="shared" si="106"/>
        <v>EA</v>
      </c>
      <c r="AN3409" t="e">
        <f>+INDEX(Validation!$D$4:$D$250,MATCH(Merge!B3409,Validation!$E$4:$E$250,0))</f>
        <v>#N/A</v>
      </c>
      <c r="AO3409" s="172">
        <f t="shared" si="107"/>
        <v>0</v>
      </c>
    </row>
    <row r="3410" spans="1:41" ht="15" x14ac:dyDescent="0.25">
      <c r="A3410">
        <f>Inputs!$H$18</f>
        <v>8</v>
      </c>
      <c r="B3410" t="str">
        <f>Inputs!$D$4</f>
        <v>Select Agency…</v>
      </c>
      <c r="C3410" s="166" t="str">
        <f>Inputs!$I$6</f>
        <v>(insert code)</v>
      </c>
      <c r="D3410" t="str">
        <f>IFERROR(INDEX(Inputs!$I$11:$I$19,MATCH(A3410,Inputs!$H$11:$H$19)),"")</f>
        <v>(insert code)</v>
      </c>
      <c r="E3410" t="s">
        <v>942</v>
      </c>
      <c r="F3410" s="168">
        <f>IF(F$2=$A3410,Data!C421,0)</f>
        <v>0</v>
      </c>
      <c r="G3410" s="168">
        <f>IF(G$2=$A3410,Data!D421,0)</f>
        <v>0</v>
      </c>
      <c r="H3410" s="168">
        <f>IF(H$2=$A3410,Data!E421,0)</f>
        <v>0</v>
      </c>
      <c r="I3410" s="168">
        <f>IF(I$2=$A3410,Data!F421,0)</f>
        <v>0</v>
      </c>
      <c r="J3410" s="168">
        <f>IF(J$2=$A3410,Data!G421,0)</f>
        <v>0</v>
      </c>
      <c r="K3410" s="168">
        <f>IF(K$2=$A3410,Data!H421,0)</f>
        <v>0</v>
      </c>
      <c r="L3410" s="168">
        <f>IF(L$2=$A3410,Data!I421,0)</f>
        <v>0</v>
      </c>
      <c r="M3410" s="168">
        <f>IF(M$2=$A3410,Data!J421,0)</f>
        <v>0</v>
      </c>
      <c r="N3410" s="168">
        <f>IF(N$2=$A3410,Data!K421,0)</f>
        <v>0</v>
      </c>
      <c r="O3410" s="168">
        <f>IF(O$2=$A3410,Data!L421,0)</f>
        <v>0</v>
      </c>
      <c r="P3410" s="168">
        <f>IF(P$2=$A3410,Data!M421,0)</f>
        <v>0</v>
      </c>
      <c r="Q3410" s="168">
        <f>IF(Q$2=$A3410,Data!N421,0)</f>
        <v>0</v>
      </c>
      <c r="R3410" s="169">
        <f>IF(R$2=$A3410,Data!O421,0)</f>
        <v>0</v>
      </c>
      <c r="S3410" s="169">
        <f>IF(S$2=$A3410,Data!P421,0)</f>
        <v>0</v>
      </c>
      <c r="T3410" s="169">
        <f>IF(T$2=$A3410,Data!Q421,0)</f>
        <v>0</v>
      </c>
      <c r="U3410" s="169">
        <f>IF(U$2=$A3410,Data!R421,0)</f>
        <v>0</v>
      </c>
      <c r="V3410" s="169">
        <f>IF(V$2=$A3410,Data!S421,0)</f>
        <v>0</v>
      </c>
      <c r="W3410" s="169">
        <f>IF(W$2=$A3410,Data!T421,0)</f>
        <v>0</v>
      </c>
      <c r="X3410" s="169">
        <f>IF(X$2=$A3410,Data!U421,0)</f>
        <v>0</v>
      </c>
      <c r="Y3410" s="169">
        <f>IF(Y$2=$A3410,Data!V421,0)</f>
        <v>0</v>
      </c>
      <c r="Z3410" s="169">
        <f>IF(Z$2=$A3410,Data!W421,0)</f>
        <v>0</v>
      </c>
      <c r="AA3410" s="169">
        <f>IF(AA$2=$A3410,Data!X421,0)</f>
        <v>0</v>
      </c>
      <c r="AB3410" s="169">
        <f>IF(AB$2=$A3410,Data!Y421,0)</f>
        <v>0</v>
      </c>
      <c r="AC3410" s="169">
        <f>IF(AC$2=$A3410,Data!Z421,0)</f>
        <v>0</v>
      </c>
      <c r="AD3410" s="170">
        <f>IF(AD$2=$A3410,Data!AA421,0)</f>
        <v>0</v>
      </c>
      <c r="AE3410" s="171">
        <f>IF(AE$2=$A3410,Data!AB421,0)</f>
        <v>0</v>
      </c>
      <c r="AF3410" s="170">
        <f>IF(AF$2=$A3410,Data!AC421,0)</f>
        <v>0</v>
      </c>
      <c r="AG3410" s="171">
        <f>IF(AG$2=$A3410,Data!AD421,0)</f>
        <v>0</v>
      </c>
      <c r="AH3410" s="170">
        <f>IF(AH$2=$A3410,Data!AE421,0)</f>
        <v>0</v>
      </c>
      <c r="AI3410" s="171">
        <f>IF(AI$2=$A3410,Data!AF421,0)</f>
        <v>0</v>
      </c>
      <c r="AJ3410" s="170">
        <f>IF(AJ$2=$A3410,Data!AG421,0)</f>
        <v>0</v>
      </c>
      <c r="AK3410" s="171">
        <f>IF(AK$2=$A3410,Data!AH421,0)</f>
        <v>0</v>
      </c>
      <c r="AL3410" s="170">
        <f>IF(AL$2=$A3410,Data!AI421,0)</f>
        <v>0</v>
      </c>
      <c r="AM3410" t="str">
        <f t="shared" si="106"/>
        <v>EA</v>
      </c>
      <c r="AN3410" t="e">
        <f>+INDEX(Validation!$D$4:$D$250,MATCH(Merge!B3410,Validation!$E$4:$E$250,0))</f>
        <v>#N/A</v>
      </c>
      <c r="AO3410" s="172">
        <f t="shared" si="107"/>
        <v>0</v>
      </c>
    </row>
    <row r="3411" spans="1:41" ht="15" x14ac:dyDescent="0.25">
      <c r="A3411">
        <f>Inputs!$H$18</f>
        <v>8</v>
      </c>
      <c r="B3411" t="str">
        <f>Inputs!$D$4</f>
        <v>Select Agency…</v>
      </c>
      <c r="C3411" s="166" t="str">
        <f>Inputs!$I$6</f>
        <v>(insert code)</v>
      </c>
      <c r="D3411" t="str">
        <f>IFERROR(INDEX(Inputs!$I$11:$I$19,MATCH(A3411,Inputs!$H$11:$H$19)),"")</f>
        <v>(insert code)</v>
      </c>
      <c r="E3411" t="s">
        <v>942</v>
      </c>
      <c r="F3411" s="168">
        <f>IF(F$2=$A3411,Data!C422,0)</f>
        <v>0</v>
      </c>
      <c r="G3411" s="168">
        <f>IF(G$2=$A3411,Data!D422,0)</f>
        <v>0</v>
      </c>
      <c r="H3411" s="168">
        <f>IF(H$2=$A3411,Data!E422,0)</f>
        <v>0</v>
      </c>
      <c r="I3411" s="168">
        <f>IF(I$2=$A3411,Data!F422,0)</f>
        <v>0</v>
      </c>
      <c r="J3411" s="168">
        <f>IF(J$2=$A3411,Data!G422,0)</f>
        <v>0</v>
      </c>
      <c r="K3411" s="168">
        <f>IF(K$2=$A3411,Data!H422,0)</f>
        <v>0</v>
      </c>
      <c r="L3411" s="168">
        <f>IF(L$2=$A3411,Data!I422,0)</f>
        <v>0</v>
      </c>
      <c r="M3411" s="168">
        <f>IF(M$2=$A3411,Data!J422,0)</f>
        <v>0</v>
      </c>
      <c r="N3411" s="168">
        <f>IF(N$2=$A3411,Data!K422,0)</f>
        <v>0</v>
      </c>
      <c r="O3411" s="168">
        <f>IF(O$2=$A3411,Data!L422,0)</f>
        <v>0</v>
      </c>
      <c r="P3411" s="168">
        <f>IF(P$2=$A3411,Data!M422,0)</f>
        <v>0</v>
      </c>
      <c r="Q3411" s="168">
        <f>IF(Q$2=$A3411,Data!N422,0)</f>
        <v>0</v>
      </c>
      <c r="R3411" s="169">
        <f>IF(R$2=$A3411,Data!O422,0)</f>
        <v>0</v>
      </c>
      <c r="S3411" s="169">
        <f>IF(S$2=$A3411,Data!P422,0)</f>
        <v>0</v>
      </c>
      <c r="T3411" s="169">
        <f>IF(T$2=$A3411,Data!Q422,0)</f>
        <v>0</v>
      </c>
      <c r="U3411" s="169">
        <f>IF(U$2=$A3411,Data!R422,0)</f>
        <v>0</v>
      </c>
      <c r="V3411" s="169">
        <f>IF(V$2=$A3411,Data!S422,0)</f>
        <v>0</v>
      </c>
      <c r="W3411" s="169">
        <f>IF(W$2=$A3411,Data!T422,0)</f>
        <v>0</v>
      </c>
      <c r="X3411" s="169">
        <f>IF(X$2=$A3411,Data!U422,0)</f>
        <v>0</v>
      </c>
      <c r="Y3411" s="169">
        <f>IF(Y$2=$A3411,Data!V422,0)</f>
        <v>0</v>
      </c>
      <c r="Z3411" s="169">
        <f>IF(Z$2=$A3411,Data!W422,0)</f>
        <v>0</v>
      </c>
      <c r="AA3411" s="169">
        <f>IF(AA$2=$A3411,Data!X422,0)</f>
        <v>0</v>
      </c>
      <c r="AB3411" s="169">
        <f>IF(AB$2=$A3411,Data!Y422,0)</f>
        <v>0</v>
      </c>
      <c r="AC3411" s="169">
        <f>IF(AC$2=$A3411,Data!Z422,0)</f>
        <v>0</v>
      </c>
      <c r="AD3411" s="170">
        <f>IF(AD$2=$A3411,Data!AA422,0)</f>
        <v>0</v>
      </c>
      <c r="AE3411" s="171">
        <f>IF(AE$2=$A3411,Data!AB422,0)</f>
        <v>0</v>
      </c>
      <c r="AF3411" s="170">
        <f>IF(AF$2=$A3411,Data!AC422,0)</f>
        <v>0</v>
      </c>
      <c r="AG3411" s="171">
        <f>IF(AG$2=$A3411,Data!AD422,0)</f>
        <v>0</v>
      </c>
      <c r="AH3411" s="170">
        <f>IF(AH$2=$A3411,Data!AE422,0)</f>
        <v>0</v>
      </c>
      <c r="AI3411" s="171">
        <f>IF(AI$2=$A3411,Data!AF422,0)</f>
        <v>0</v>
      </c>
      <c r="AJ3411" s="170">
        <f>IF(AJ$2=$A3411,Data!AG422,0)</f>
        <v>0</v>
      </c>
      <c r="AK3411" s="171">
        <f>IF(AK$2=$A3411,Data!AH422,0)</f>
        <v>0</v>
      </c>
      <c r="AL3411" s="170">
        <f>IF(AL$2=$A3411,Data!AI422,0)</f>
        <v>0</v>
      </c>
      <c r="AM3411" t="str">
        <f t="shared" si="106"/>
        <v>EA</v>
      </c>
      <c r="AN3411" t="e">
        <f>+INDEX(Validation!$D$4:$D$250,MATCH(Merge!B3411,Validation!$E$4:$E$250,0))</f>
        <v>#N/A</v>
      </c>
      <c r="AO3411" s="172">
        <f t="shared" si="107"/>
        <v>0</v>
      </c>
    </row>
    <row r="3412" spans="1:41" ht="15" x14ac:dyDescent="0.25">
      <c r="A3412">
        <f>Inputs!$H$18</f>
        <v>8</v>
      </c>
      <c r="B3412" t="str">
        <f>Inputs!$D$4</f>
        <v>Select Agency…</v>
      </c>
      <c r="C3412" s="166" t="str">
        <f>Inputs!$I$6</f>
        <v>(insert code)</v>
      </c>
      <c r="D3412" t="str">
        <f>IFERROR(INDEX(Inputs!$I$11:$I$19,MATCH(A3412,Inputs!$H$11:$H$19)),"")</f>
        <v>(insert code)</v>
      </c>
      <c r="E3412" t="s">
        <v>942</v>
      </c>
      <c r="F3412" s="168">
        <f>IF(F$2=$A3412,Data!C423,0)</f>
        <v>0</v>
      </c>
      <c r="G3412" s="168">
        <f>IF(G$2=$A3412,Data!D423,0)</f>
        <v>0</v>
      </c>
      <c r="H3412" s="168">
        <f>IF(H$2=$A3412,Data!E423,0)</f>
        <v>0</v>
      </c>
      <c r="I3412" s="168">
        <f>IF(I$2=$A3412,Data!F423,0)</f>
        <v>0</v>
      </c>
      <c r="J3412" s="168">
        <f>IF(J$2=$A3412,Data!G423,0)</f>
        <v>0</v>
      </c>
      <c r="K3412" s="168">
        <f>IF(K$2=$A3412,Data!H423,0)</f>
        <v>0</v>
      </c>
      <c r="L3412" s="168">
        <f>IF(L$2=$A3412,Data!I423,0)</f>
        <v>0</v>
      </c>
      <c r="M3412" s="168">
        <f>IF(M$2=$A3412,Data!J423,0)</f>
        <v>0</v>
      </c>
      <c r="N3412" s="168">
        <f>IF(N$2=$A3412,Data!K423,0)</f>
        <v>0</v>
      </c>
      <c r="O3412" s="168">
        <f>IF(O$2=$A3412,Data!L423,0)</f>
        <v>0</v>
      </c>
      <c r="P3412" s="168">
        <f>IF(P$2=$A3412,Data!M423,0)</f>
        <v>0</v>
      </c>
      <c r="Q3412" s="168">
        <f>IF(Q$2=$A3412,Data!N423,0)</f>
        <v>0</v>
      </c>
      <c r="R3412" s="169">
        <f>IF(R$2=$A3412,Data!O423,0)</f>
        <v>0</v>
      </c>
      <c r="S3412" s="169">
        <f>IF(S$2=$A3412,Data!P423,0)</f>
        <v>0</v>
      </c>
      <c r="T3412" s="169">
        <f>IF(T$2=$A3412,Data!Q423,0)</f>
        <v>0</v>
      </c>
      <c r="U3412" s="169">
        <f>IF(U$2=$A3412,Data!R423,0)</f>
        <v>0</v>
      </c>
      <c r="V3412" s="169">
        <f>IF(V$2=$A3412,Data!S423,0)</f>
        <v>0</v>
      </c>
      <c r="W3412" s="169">
        <f>IF(W$2=$A3412,Data!T423,0)</f>
        <v>0</v>
      </c>
      <c r="X3412" s="169">
        <f>IF(X$2=$A3412,Data!U423,0)</f>
        <v>0</v>
      </c>
      <c r="Y3412" s="169">
        <f>IF(Y$2=$A3412,Data!V423,0)</f>
        <v>0</v>
      </c>
      <c r="Z3412" s="169">
        <f>IF(Z$2=$A3412,Data!W423,0)</f>
        <v>0</v>
      </c>
      <c r="AA3412" s="169">
        <f>IF(AA$2=$A3412,Data!X423,0)</f>
        <v>0</v>
      </c>
      <c r="AB3412" s="169">
        <f>IF(AB$2=$A3412,Data!Y423,0)</f>
        <v>0</v>
      </c>
      <c r="AC3412" s="169">
        <f>IF(AC$2=$A3412,Data!Z423,0)</f>
        <v>0</v>
      </c>
      <c r="AD3412" s="170">
        <f>IF(AD$2=$A3412,Data!AA423,0)</f>
        <v>0</v>
      </c>
      <c r="AE3412" s="171">
        <f>IF(AE$2=$A3412,Data!AB423,0)</f>
        <v>0</v>
      </c>
      <c r="AF3412" s="170">
        <f>IF(AF$2=$A3412,Data!AC423,0)</f>
        <v>0</v>
      </c>
      <c r="AG3412" s="171">
        <f>IF(AG$2=$A3412,Data!AD423,0)</f>
        <v>0</v>
      </c>
      <c r="AH3412" s="170">
        <f>IF(AH$2=$A3412,Data!AE423,0)</f>
        <v>0</v>
      </c>
      <c r="AI3412" s="171">
        <f>IF(AI$2=$A3412,Data!AF423,0)</f>
        <v>0</v>
      </c>
      <c r="AJ3412" s="170">
        <f>IF(AJ$2=$A3412,Data!AG423,0)</f>
        <v>0</v>
      </c>
      <c r="AK3412" s="171">
        <f>IF(AK$2=$A3412,Data!AH423,0)</f>
        <v>0</v>
      </c>
      <c r="AL3412" s="170">
        <f>IF(AL$2=$A3412,Data!AI423,0)</f>
        <v>0</v>
      </c>
      <c r="AM3412" t="str">
        <f t="shared" si="106"/>
        <v>EA</v>
      </c>
      <c r="AN3412" t="e">
        <f>+INDEX(Validation!$D$4:$D$250,MATCH(Merge!B3412,Validation!$E$4:$E$250,0))</f>
        <v>#N/A</v>
      </c>
      <c r="AO3412" s="172">
        <f t="shared" si="107"/>
        <v>0</v>
      </c>
    </row>
    <row r="3413" spans="1:41" ht="15" x14ac:dyDescent="0.25">
      <c r="A3413">
        <f>Inputs!$H$18</f>
        <v>8</v>
      </c>
      <c r="B3413" t="str">
        <f>Inputs!$D$4</f>
        <v>Select Agency…</v>
      </c>
      <c r="C3413" s="166" t="str">
        <f>Inputs!$I$6</f>
        <v>(insert code)</v>
      </c>
      <c r="D3413" t="str">
        <f>IFERROR(INDEX(Inputs!$I$11:$I$19,MATCH(A3413,Inputs!$H$11:$H$19)),"")</f>
        <v>(insert code)</v>
      </c>
      <c r="E3413" t="s">
        <v>942</v>
      </c>
      <c r="F3413" s="168">
        <f>IF(F$2=$A3413,Data!C424,0)</f>
        <v>0</v>
      </c>
      <c r="G3413" s="168">
        <f>IF(G$2=$A3413,Data!D424,0)</f>
        <v>0</v>
      </c>
      <c r="H3413" s="168">
        <f>IF(H$2=$A3413,Data!E424,0)</f>
        <v>0</v>
      </c>
      <c r="I3413" s="168">
        <f>IF(I$2=$A3413,Data!F424,0)</f>
        <v>0</v>
      </c>
      <c r="J3413" s="168">
        <f>IF(J$2=$A3413,Data!G424,0)</f>
        <v>0</v>
      </c>
      <c r="K3413" s="168">
        <f>IF(K$2=$A3413,Data!H424,0)</f>
        <v>0</v>
      </c>
      <c r="L3413" s="168">
        <f>IF(L$2=$A3413,Data!I424,0)</f>
        <v>0</v>
      </c>
      <c r="M3413" s="168">
        <f>IF(M$2=$A3413,Data!J424,0)</f>
        <v>0</v>
      </c>
      <c r="N3413" s="168">
        <f>IF(N$2=$A3413,Data!K424,0)</f>
        <v>0</v>
      </c>
      <c r="O3413" s="168">
        <f>IF(O$2=$A3413,Data!L424,0)</f>
        <v>0</v>
      </c>
      <c r="P3413" s="168">
        <f>IF(P$2=$A3413,Data!M424,0)</f>
        <v>0</v>
      </c>
      <c r="Q3413" s="168">
        <f>IF(Q$2=$A3413,Data!N424,0)</f>
        <v>0</v>
      </c>
      <c r="R3413" s="169">
        <f>IF(R$2=$A3413,Data!O424,0)</f>
        <v>0</v>
      </c>
      <c r="S3413" s="169">
        <f>IF(S$2=$A3413,Data!P424,0)</f>
        <v>0</v>
      </c>
      <c r="T3413" s="169">
        <f>IF(T$2=$A3413,Data!Q424,0)</f>
        <v>0</v>
      </c>
      <c r="U3413" s="169">
        <f>IF(U$2=$A3413,Data!R424,0)</f>
        <v>0</v>
      </c>
      <c r="V3413" s="169">
        <f>IF(V$2=$A3413,Data!S424,0)</f>
        <v>0</v>
      </c>
      <c r="W3413" s="169">
        <f>IF(W$2=$A3413,Data!T424,0)</f>
        <v>0</v>
      </c>
      <c r="X3413" s="169">
        <f>IF(X$2=$A3413,Data!U424,0)</f>
        <v>0</v>
      </c>
      <c r="Y3413" s="169">
        <f>IF(Y$2=$A3413,Data!V424,0)</f>
        <v>0</v>
      </c>
      <c r="Z3413" s="169">
        <f>IF(Z$2=$A3413,Data!W424,0)</f>
        <v>0</v>
      </c>
      <c r="AA3413" s="169">
        <f>IF(AA$2=$A3413,Data!X424,0)</f>
        <v>0</v>
      </c>
      <c r="AB3413" s="169">
        <f>IF(AB$2=$A3413,Data!Y424,0)</f>
        <v>0</v>
      </c>
      <c r="AC3413" s="169">
        <f>IF(AC$2=$A3413,Data!Z424,0)</f>
        <v>0</v>
      </c>
      <c r="AD3413" s="170">
        <f>IF(AD$2=$A3413,Data!AA424,0)</f>
        <v>0</v>
      </c>
      <c r="AE3413" s="171">
        <f>IF(AE$2=$A3413,Data!AB424,0)</f>
        <v>0</v>
      </c>
      <c r="AF3413" s="170">
        <f>IF(AF$2=$A3413,Data!AC424,0)</f>
        <v>0</v>
      </c>
      <c r="AG3413" s="171">
        <f>IF(AG$2=$A3413,Data!AD424,0)</f>
        <v>0</v>
      </c>
      <c r="AH3413" s="170">
        <f>IF(AH$2=$A3413,Data!AE424,0)</f>
        <v>0</v>
      </c>
      <c r="AI3413" s="171">
        <f>IF(AI$2=$A3413,Data!AF424,0)</f>
        <v>0</v>
      </c>
      <c r="AJ3413" s="170">
        <f>IF(AJ$2=$A3413,Data!AG424,0)</f>
        <v>0</v>
      </c>
      <c r="AK3413" s="171">
        <f>IF(AK$2=$A3413,Data!AH424,0)</f>
        <v>0</v>
      </c>
      <c r="AL3413" s="170">
        <f>IF(AL$2=$A3413,Data!AI424,0)</f>
        <v>0</v>
      </c>
      <c r="AM3413" t="str">
        <f t="shared" si="106"/>
        <v>EA</v>
      </c>
      <c r="AN3413" t="e">
        <f>+INDEX(Validation!$D$4:$D$250,MATCH(Merge!B3413,Validation!$E$4:$E$250,0))</f>
        <v>#N/A</v>
      </c>
      <c r="AO3413" s="172">
        <f t="shared" si="107"/>
        <v>0</v>
      </c>
    </row>
    <row r="3414" spans="1:41" ht="15" x14ac:dyDescent="0.25">
      <c r="A3414">
        <f>Inputs!$H$18</f>
        <v>8</v>
      </c>
      <c r="B3414" t="str">
        <f>Inputs!$D$4</f>
        <v>Select Agency…</v>
      </c>
      <c r="C3414" s="166" t="str">
        <f>Inputs!$I$6</f>
        <v>(insert code)</v>
      </c>
      <c r="D3414" t="str">
        <f>IFERROR(INDEX(Inputs!$I$11:$I$19,MATCH(A3414,Inputs!$H$11:$H$19)),"")</f>
        <v>(insert code)</v>
      </c>
      <c r="E3414" t="s">
        <v>942</v>
      </c>
      <c r="F3414" s="168">
        <f>IF(F$2=$A3414,Data!C425,0)</f>
        <v>0</v>
      </c>
      <c r="G3414" s="168">
        <f>IF(G$2=$A3414,Data!D425,0)</f>
        <v>0</v>
      </c>
      <c r="H3414" s="168">
        <f>IF(H$2=$A3414,Data!E425,0)</f>
        <v>0</v>
      </c>
      <c r="I3414" s="168">
        <f>IF(I$2=$A3414,Data!F425,0)</f>
        <v>0</v>
      </c>
      <c r="J3414" s="168">
        <f>IF(J$2=$A3414,Data!G425,0)</f>
        <v>0</v>
      </c>
      <c r="K3414" s="168">
        <f>IF(K$2=$A3414,Data!H425,0)</f>
        <v>0</v>
      </c>
      <c r="L3414" s="168">
        <f>IF(L$2=$A3414,Data!I425,0)</f>
        <v>0</v>
      </c>
      <c r="M3414" s="168">
        <f>IF(M$2=$A3414,Data!J425,0)</f>
        <v>0</v>
      </c>
      <c r="N3414" s="168">
        <f>IF(N$2=$A3414,Data!K425,0)</f>
        <v>0</v>
      </c>
      <c r="O3414" s="168">
        <f>IF(O$2=$A3414,Data!L425,0)</f>
        <v>0</v>
      </c>
      <c r="P3414" s="168">
        <f>IF(P$2=$A3414,Data!M425,0)</f>
        <v>0</v>
      </c>
      <c r="Q3414" s="168">
        <f>IF(Q$2=$A3414,Data!N425,0)</f>
        <v>0</v>
      </c>
      <c r="R3414" s="169">
        <f>IF(R$2=$A3414,Data!O425,0)</f>
        <v>0</v>
      </c>
      <c r="S3414" s="169">
        <f>IF(S$2=$A3414,Data!P425,0)</f>
        <v>0</v>
      </c>
      <c r="T3414" s="169">
        <f>IF(T$2=$A3414,Data!Q425,0)</f>
        <v>0</v>
      </c>
      <c r="U3414" s="169">
        <f>IF(U$2=$A3414,Data!R425,0)</f>
        <v>0</v>
      </c>
      <c r="V3414" s="169">
        <f>IF(V$2=$A3414,Data!S425,0)</f>
        <v>0</v>
      </c>
      <c r="W3414" s="169">
        <f>IF(W$2=$A3414,Data!T425,0)</f>
        <v>0</v>
      </c>
      <c r="X3414" s="169">
        <f>IF(X$2=$A3414,Data!U425,0)</f>
        <v>0</v>
      </c>
      <c r="Y3414" s="169">
        <f>IF(Y$2=$A3414,Data!V425,0)</f>
        <v>0</v>
      </c>
      <c r="Z3414" s="169">
        <f>IF(Z$2=$A3414,Data!W425,0)</f>
        <v>0</v>
      </c>
      <c r="AA3414" s="169">
        <f>IF(AA$2=$A3414,Data!X425,0)</f>
        <v>0</v>
      </c>
      <c r="AB3414" s="169">
        <f>IF(AB$2=$A3414,Data!Y425,0)</f>
        <v>0</v>
      </c>
      <c r="AC3414" s="169">
        <f>IF(AC$2=$A3414,Data!Z425,0)</f>
        <v>0</v>
      </c>
      <c r="AD3414" s="170">
        <f>IF(AD$2=$A3414,Data!AA425,0)</f>
        <v>0</v>
      </c>
      <c r="AE3414" s="171">
        <f>IF(AE$2=$A3414,Data!AB425,0)</f>
        <v>0</v>
      </c>
      <c r="AF3414" s="170">
        <f>IF(AF$2=$A3414,Data!AC425,0)</f>
        <v>0</v>
      </c>
      <c r="AG3414" s="171">
        <f>IF(AG$2=$A3414,Data!AD425,0)</f>
        <v>0</v>
      </c>
      <c r="AH3414" s="170">
        <f>IF(AH$2=$A3414,Data!AE425,0)</f>
        <v>0</v>
      </c>
      <c r="AI3414" s="171">
        <f>IF(AI$2=$A3414,Data!AF425,0)</f>
        <v>0</v>
      </c>
      <c r="AJ3414" s="170">
        <f>IF(AJ$2=$A3414,Data!AG425,0)</f>
        <v>0</v>
      </c>
      <c r="AK3414" s="171">
        <f>IF(AK$2=$A3414,Data!AH425,0)</f>
        <v>0</v>
      </c>
      <c r="AL3414" s="170">
        <f>IF(AL$2=$A3414,Data!AI425,0)</f>
        <v>0</v>
      </c>
      <c r="AM3414" t="str">
        <f t="shared" si="106"/>
        <v>EA</v>
      </c>
      <c r="AN3414" t="e">
        <f>+INDEX(Validation!$D$4:$D$250,MATCH(Merge!B3414,Validation!$E$4:$E$250,0))</f>
        <v>#N/A</v>
      </c>
      <c r="AO3414" s="172">
        <f t="shared" si="107"/>
        <v>0</v>
      </c>
    </row>
    <row r="3415" spans="1:41" ht="15" x14ac:dyDescent="0.25">
      <c r="A3415">
        <f>Inputs!$H$18</f>
        <v>8</v>
      </c>
      <c r="B3415" t="str">
        <f>Inputs!$D$4</f>
        <v>Select Agency…</v>
      </c>
      <c r="C3415" s="166" t="str">
        <f>Inputs!$I$6</f>
        <v>(insert code)</v>
      </c>
      <c r="D3415" t="str">
        <f>IFERROR(INDEX(Inputs!$I$11:$I$19,MATCH(A3415,Inputs!$H$11:$H$19)),"")</f>
        <v>(insert code)</v>
      </c>
      <c r="E3415" t="s">
        <v>942</v>
      </c>
      <c r="F3415" s="168">
        <f>IF(F$2=$A3415,Data!C426,0)</f>
        <v>0</v>
      </c>
      <c r="G3415" s="168">
        <f>IF(G$2=$A3415,Data!D426,0)</f>
        <v>0</v>
      </c>
      <c r="H3415" s="168">
        <f>IF(H$2=$A3415,Data!E426,0)</f>
        <v>0</v>
      </c>
      <c r="I3415" s="168">
        <f>IF(I$2=$A3415,Data!F426,0)</f>
        <v>0</v>
      </c>
      <c r="J3415" s="168">
        <f>IF(J$2=$A3415,Data!G426,0)</f>
        <v>0</v>
      </c>
      <c r="K3415" s="168">
        <f>IF(K$2=$A3415,Data!H426,0)</f>
        <v>0</v>
      </c>
      <c r="L3415" s="168">
        <f>IF(L$2=$A3415,Data!I426,0)</f>
        <v>0</v>
      </c>
      <c r="M3415" s="168">
        <f>IF(M$2=$A3415,Data!J426,0)</f>
        <v>0</v>
      </c>
      <c r="N3415" s="168">
        <f>IF(N$2=$A3415,Data!K426,0)</f>
        <v>0</v>
      </c>
      <c r="O3415" s="168">
        <f>IF(O$2=$A3415,Data!L426,0)</f>
        <v>0</v>
      </c>
      <c r="P3415" s="168">
        <f>IF(P$2=$A3415,Data!M426,0)</f>
        <v>0</v>
      </c>
      <c r="Q3415" s="168">
        <f>IF(Q$2=$A3415,Data!N426,0)</f>
        <v>0</v>
      </c>
      <c r="R3415" s="169">
        <f>IF(R$2=$A3415,Data!O426,0)</f>
        <v>0</v>
      </c>
      <c r="S3415" s="169">
        <f>IF(S$2=$A3415,Data!P426,0)</f>
        <v>0</v>
      </c>
      <c r="T3415" s="169">
        <f>IF(T$2=$A3415,Data!Q426,0)</f>
        <v>0</v>
      </c>
      <c r="U3415" s="169">
        <f>IF(U$2=$A3415,Data!R426,0)</f>
        <v>0</v>
      </c>
      <c r="V3415" s="169">
        <f>IF(V$2=$A3415,Data!S426,0)</f>
        <v>0</v>
      </c>
      <c r="W3415" s="169">
        <f>IF(W$2=$A3415,Data!T426,0)</f>
        <v>0</v>
      </c>
      <c r="X3415" s="169">
        <f>IF(X$2=$A3415,Data!U426,0)</f>
        <v>0</v>
      </c>
      <c r="Y3415" s="169">
        <f>IF(Y$2=$A3415,Data!V426,0)</f>
        <v>0</v>
      </c>
      <c r="Z3415" s="169">
        <f>IF(Z$2=$A3415,Data!W426,0)</f>
        <v>0</v>
      </c>
      <c r="AA3415" s="169">
        <f>IF(AA$2=$A3415,Data!X426,0)</f>
        <v>0</v>
      </c>
      <c r="AB3415" s="169">
        <f>IF(AB$2=$A3415,Data!Y426,0)</f>
        <v>0</v>
      </c>
      <c r="AC3415" s="169">
        <f>IF(AC$2=$A3415,Data!Z426,0)</f>
        <v>0</v>
      </c>
      <c r="AD3415" s="170">
        <f>IF(AD$2=$A3415,Data!AA426,0)</f>
        <v>0</v>
      </c>
      <c r="AE3415" s="171">
        <f>IF(AE$2=$A3415,Data!AB426,0)</f>
        <v>0</v>
      </c>
      <c r="AF3415" s="170">
        <f>IF(AF$2=$A3415,Data!AC426,0)</f>
        <v>0</v>
      </c>
      <c r="AG3415" s="171">
        <f>IF(AG$2=$A3415,Data!AD426,0)</f>
        <v>0</v>
      </c>
      <c r="AH3415" s="170">
        <f>IF(AH$2=$A3415,Data!AE426,0)</f>
        <v>0</v>
      </c>
      <c r="AI3415" s="171">
        <f>IF(AI$2=$A3415,Data!AF426,0)</f>
        <v>0</v>
      </c>
      <c r="AJ3415" s="170">
        <f>IF(AJ$2=$A3415,Data!AG426,0)</f>
        <v>0</v>
      </c>
      <c r="AK3415" s="171">
        <f>IF(AK$2=$A3415,Data!AH426,0)</f>
        <v>0</v>
      </c>
      <c r="AL3415" s="170">
        <f>IF(AL$2=$A3415,Data!AI426,0)</f>
        <v>0</v>
      </c>
      <c r="AM3415" t="str">
        <f t="shared" si="106"/>
        <v>EA</v>
      </c>
      <c r="AN3415" t="e">
        <f>+INDEX(Validation!$D$4:$D$250,MATCH(Merge!B3415,Validation!$E$4:$E$250,0))</f>
        <v>#N/A</v>
      </c>
      <c r="AO3415" s="172">
        <f t="shared" si="107"/>
        <v>0</v>
      </c>
    </row>
    <row r="3416" spans="1:41" ht="15" x14ac:dyDescent="0.25">
      <c r="A3416">
        <f>Inputs!$H$18</f>
        <v>8</v>
      </c>
      <c r="B3416" t="str">
        <f>Inputs!$D$4</f>
        <v>Select Agency…</v>
      </c>
      <c r="C3416" s="166" t="str">
        <f>Inputs!$I$6</f>
        <v>(insert code)</v>
      </c>
      <c r="D3416" t="str">
        <f>IFERROR(INDEX(Inputs!$I$11:$I$19,MATCH(A3416,Inputs!$H$11:$H$19)),"")</f>
        <v>(insert code)</v>
      </c>
      <c r="E3416" t="s">
        <v>942</v>
      </c>
      <c r="F3416" s="168">
        <f>IF(F$2=$A3416,Data!C427,0)</f>
        <v>0</v>
      </c>
      <c r="G3416" s="168">
        <f>IF(G$2=$A3416,Data!D427,0)</f>
        <v>0</v>
      </c>
      <c r="H3416" s="168">
        <f>IF(H$2=$A3416,Data!E427,0)</f>
        <v>0</v>
      </c>
      <c r="I3416" s="168">
        <f>IF(I$2=$A3416,Data!F427,0)</f>
        <v>0</v>
      </c>
      <c r="J3416" s="168">
        <f>IF(J$2=$A3416,Data!G427,0)</f>
        <v>0</v>
      </c>
      <c r="K3416" s="168">
        <f>IF(K$2=$A3416,Data!H427,0)</f>
        <v>0</v>
      </c>
      <c r="L3416" s="168">
        <f>IF(L$2=$A3416,Data!I427,0)</f>
        <v>0</v>
      </c>
      <c r="M3416" s="168">
        <f>IF(M$2=$A3416,Data!J427,0)</f>
        <v>0</v>
      </c>
      <c r="N3416" s="168">
        <f>IF(N$2=$A3416,Data!K427,0)</f>
        <v>0</v>
      </c>
      <c r="O3416" s="168">
        <f>IF(O$2=$A3416,Data!L427,0)</f>
        <v>0</v>
      </c>
      <c r="P3416" s="168">
        <f>IF(P$2=$A3416,Data!M427,0)</f>
        <v>0</v>
      </c>
      <c r="Q3416" s="168">
        <f>IF(Q$2=$A3416,Data!N427,0)</f>
        <v>0</v>
      </c>
      <c r="R3416" s="169">
        <f>IF(R$2=$A3416,Data!O427,0)</f>
        <v>0</v>
      </c>
      <c r="S3416" s="169">
        <f>IF(S$2=$A3416,Data!P427,0)</f>
        <v>0</v>
      </c>
      <c r="T3416" s="169">
        <f>IF(T$2=$A3416,Data!Q427,0)</f>
        <v>0</v>
      </c>
      <c r="U3416" s="169">
        <f>IF(U$2=$A3416,Data!R427,0)</f>
        <v>0</v>
      </c>
      <c r="V3416" s="169">
        <f>IF(V$2=$A3416,Data!S427,0)</f>
        <v>0</v>
      </c>
      <c r="W3416" s="169">
        <f>IF(W$2=$A3416,Data!T427,0)</f>
        <v>0</v>
      </c>
      <c r="X3416" s="169">
        <f>IF(X$2=$A3416,Data!U427,0)</f>
        <v>0</v>
      </c>
      <c r="Y3416" s="169">
        <f>IF(Y$2=$A3416,Data!V427,0)</f>
        <v>0</v>
      </c>
      <c r="Z3416" s="169">
        <f>IF(Z$2=$A3416,Data!W427,0)</f>
        <v>0</v>
      </c>
      <c r="AA3416" s="169">
        <f>IF(AA$2=$A3416,Data!X427,0)</f>
        <v>0</v>
      </c>
      <c r="AB3416" s="169">
        <f>IF(AB$2=$A3416,Data!Y427,0)</f>
        <v>0</v>
      </c>
      <c r="AC3416" s="169">
        <f>IF(AC$2=$A3416,Data!Z427,0)</f>
        <v>0</v>
      </c>
      <c r="AD3416" s="170">
        <f>IF(AD$2=$A3416,Data!AA427,0)</f>
        <v>0</v>
      </c>
      <c r="AE3416" s="171">
        <f>IF(AE$2=$A3416,Data!AB427,0)</f>
        <v>0</v>
      </c>
      <c r="AF3416" s="170">
        <f>IF(AF$2=$A3416,Data!AC427,0)</f>
        <v>0</v>
      </c>
      <c r="AG3416" s="171">
        <f>IF(AG$2=$A3416,Data!AD427,0)</f>
        <v>0</v>
      </c>
      <c r="AH3416" s="170">
        <f>IF(AH$2=$A3416,Data!AE427,0)</f>
        <v>0</v>
      </c>
      <c r="AI3416" s="171">
        <f>IF(AI$2=$A3416,Data!AF427,0)</f>
        <v>0</v>
      </c>
      <c r="AJ3416" s="170">
        <f>IF(AJ$2=$A3416,Data!AG427,0)</f>
        <v>0</v>
      </c>
      <c r="AK3416" s="171">
        <f>IF(AK$2=$A3416,Data!AH427,0)</f>
        <v>0</v>
      </c>
      <c r="AL3416" s="170">
        <f>IF(AL$2=$A3416,Data!AI427,0)</f>
        <v>0</v>
      </c>
      <c r="AM3416" t="str">
        <f t="shared" si="106"/>
        <v>EA</v>
      </c>
      <c r="AN3416" t="e">
        <f>+INDEX(Validation!$D$4:$D$250,MATCH(Merge!B3416,Validation!$E$4:$E$250,0))</f>
        <v>#N/A</v>
      </c>
      <c r="AO3416" s="172">
        <f t="shared" si="107"/>
        <v>0</v>
      </c>
    </row>
    <row r="3417" spans="1:41" ht="15" x14ac:dyDescent="0.25">
      <c r="A3417">
        <f>Inputs!$H$18</f>
        <v>8</v>
      </c>
      <c r="B3417" t="str">
        <f>Inputs!$D$4</f>
        <v>Select Agency…</v>
      </c>
      <c r="C3417" s="166" t="str">
        <f>Inputs!$I$6</f>
        <v>(insert code)</v>
      </c>
      <c r="D3417" t="str">
        <f>IFERROR(INDEX(Inputs!$I$11:$I$19,MATCH(A3417,Inputs!$H$11:$H$19)),"")</f>
        <v>(insert code)</v>
      </c>
      <c r="E3417" t="s">
        <v>942</v>
      </c>
      <c r="F3417" s="168">
        <f>IF(F$2=$A3417,Data!C428,0)</f>
        <v>0</v>
      </c>
      <c r="G3417" s="168">
        <f>IF(G$2=$A3417,Data!D428,0)</f>
        <v>0</v>
      </c>
      <c r="H3417" s="168">
        <f>IF(H$2=$A3417,Data!E428,0)</f>
        <v>0</v>
      </c>
      <c r="I3417" s="168">
        <f>IF(I$2=$A3417,Data!F428,0)</f>
        <v>0</v>
      </c>
      <c r="J3417" s="168">
        <f>IF(J$2=$A3417,Data!G428,0)</f>
        <v>0</v>
      </c>
      <c r="K3417" s="168">
        <f>IF(K$2=$A3417,Data!H428,0)</f>
        <v>0</v>
      </c>
      <c r="L3417" s="168">
        <f>IF(L$2=$A3417,Data!I428,0)</f>
        <v>0</v>
      </c>
      <c r="M3417" s="168">
        <f>IF(M$2=$A3417,Data!J428,0)</f>
        <v>0</v>
      </c>
      <c r="N3417" s="168">
        <f>IF(N$2=$A3417,Data!K428,0)</f>
        <v>0</v>
      </c>
      <c r="O3417" s="168">
        <f>IF(O$2=$A3417,Data!L428,0)</f>
        <v>0</v>
      </c>
      <c r="P3417" s="168">
        <f>IF(P$2=$A3417,Data!M428,0)</f>
        <v>0</v>
      </c>
      <c r="Q3417" s="168">
        <f>IF(Q$2=$A3417,Data!N428,0)</f>
        <v>0</v>
      </c>
      <c r="R3417" s="169">
        <f>IF(R$2=$A3417,Data!O428,0)</f>
        <v>0</v>
      </c>
      <c r="S3417" s="169">
        <f>IF(S$2=$A3417,Data!P428,0)</f>
        <v>0</v>
      </c>
      <c r="T3417" s="169">
        <f>IF(T$2=$A3417,Data!Q428,0)</f>
        <v>0</v>
      </c>
      <c r="U3417" s="169">
        <f>IF(U$2=$A3417,Data!R428,0)</f>
        <v>0</v>
      </c>
      <c r="V3417" s="169">
        <f>IF(V$2=$A3417,Data!S428,0)</f>
        <v>0</v>
      </c>
      <c r="W3417" s="169">
        <f>IF(W$2=$A3417,Data!T428,0)</f>
        <v>0</v>
      </c>
      <c r="X3417" s="169">
        <f>IF(X$2=$A3417,Data!U428,0)</f>
        <v>0</v>
      </c>
      <c r="Y3417" s="169">
        <f>IF(Y$2=$A3417,Data!V428,0)</f>
        <v>0</v>
      </c>
      <c r="Z3417" s="169">
        <f>IF(Z$2=$A3417,Data!W428,0)</f>
        <v>0</v>
      </c>
      <c r="AA3417" s="169">
        <f>IF(AA$2=$A3417,Data!X428,0)</f>
        <v>0</v>
      </c>
      <c r="AB3417" s="169">
        <f>IF(AB$2=$A3417,Data!Y428,0)</f>
        <v>0</v>
      </c>
      <c r="AC3417" s="169">
        <f>IF(AC$2=$A3417,Data!Z428,0)</f>
        <v>0</v>
      </c>
      <c r="AD3417" s="170">
        <f>IF(AD$2=$A3417,Data!AA428,0)</f>
        <v>0</v>
      </c>
      <c r="AE3417" s="171">
        <f>IF(AE$2=$A3417,Data!AB428,0)</f>
        <v>0</v>
      </c>
      <c r="AF3417" s="170">
        <f>IF(AF$2=$A3417,Data!AC428,0)</f>
        <v>0</v>
      </c>
      <c r="AG3417" s="171">
        <f>IF(AG$2=$A3417,Data!AD428,0)</f>
        <v>0</v>
      </c>
      <c r="AH3417" s="170">
        <f>IF(AH$2=$A3417,Data!AE428,0)</f>
        <v>0</v>
      </c>
      <c r="AI3417" s="171">
        <f>IF(AI$2=$A3417,Data!AF428,0)</f>
        <v>0</v>
      </c>
      <c r="AJ3417" s="170">
        <f>IF(AJ$2=$A3417,Data!AG428,0)</f>
        <v>0</v>
      </c>
      <c r="AK3417" s="171">
        <f>IF(AK$2=$A3417,Data!AH428,0)</f>
        <v>0</v>
      </c>
      <c r="AL3417" s="170">
        <f>IF(AL$2=$A3417,Data!AI428,0)</f>
        <v>0</v>
      </c>
      <c r="AM3417" t="str">
        <f t="shared" si="106"/>
        <v>EA</v>
      </c>
      <c r="AN3417" t="e">
        <f>+INDEX(Validation!$D$4:$D$250,MATCH(Merge!B3417,Validation!$E$4:$E$250,0))</f>
        <v>#N/A</v>
      </c>
      <c r="AO3417" s="172">
        <f t="shared" si="107"/>
        <v>0</v>
      </c>
    </row>
    <row r="3418" spans="1:41" ht="15" collapsed="1" x14ac:dyDescent="0.25">
      <c r="A3418">
        <f>Inputs!$H$18</f>
        <v>8</v>
      </c>
      <c r="B3418" t="str">
        <f>Inputs!$D$4</f>
        <v>Select Agency…</v>
      </c>
      <c r="C3418" s="166" t="str">
        <f>Inputs!$I$6</f>
        <v>(insert code)</v>
      </c>
      <c r="D3418" t="str">
        <f>IFERROR(INDEX(Inputs!$I$11:$I$19,MATCH(A3418,Inputs!$H$11:$H$19)),"")</f>
        <v>(insert code)</v>
      </c>
      <c r="E3418" t="s">
        <v>942</v>
      </c>
      <c r="F3418" s="168">
        <f>IF(F$2=$A3418,Data!C429,0)</f>
        <v>0</v>
      </c>
      <c r="G3418" s="168">
        <f>IF(G$2=$A3418,Data!D429,0)</f>
        <v>0</v>
      </c>
      <c r="H3418" s="168">
        <f>IF(H$2=$A3418,Data!E429,0)</f>
        <v>0</v>
      </c>
      <c r="I3418" s="168">
        <f>IF(I$2=$A3418,Data!F429,0)</f>
        <v>0</v>
      </c>
      <c r="J3418" s="168">
        <f>IF(J$2=$A3418,Data!G429,0)</f>
        <v>0</v>
      </c>
      <c r="K3418" s="168">
        <f>IF(K$2=$A3418,Data!H429,0)</f>
        <v>0</v>
      </c>
      <c r="L3418" s="168">
        <f>IF(L$2=$A3418,Data!I429,0)</f>
        <v>0</v>
      </c>
      <c r="M3418" s="168">
        <f>IF(M$2=$A3418,Data!J429,0)</f>
        <v>0</v>
      </c>
      <c r="N3418" s="168">
        <f>IF(N$2=$A3418,Data!K429,0)</f>
        <v>0</v>
      </c>
      <c r="O3418" s="168">
        <f>IF(O$2=$A3418,Data!L429,0)</f>
        <v>0</v>
      </c>
      <c r="P3418" s="168">
        <f>IF(P$2=$A3418,Data!M429,0)</f>
        <v>0</v>
      </c>
      <c r="Q3418" s="168">
        <f>IF(Q$2=$A3418,Data!N429,0)</f>
        <v>0</v>
      </c>
      <c r="R3418" s="169">
        <f>IF(R$2=$A3418,Data!O429,0)</f>
        <v>0</v>
      </c>
      <c r="S3418" s="169">
        <f>IF(S$2=$A3418,Data!P429,0)</f>
        <v>0</v>
      </c>
      <c r="T3418" s="169">
        <f>IF(T$2=$A3418,Data!Q429,0)</f>
        <v>0</v>
      </c>
      <c r="U3418" s="169">
        <f>IF(U$2=$A3418,Data!R429,0)</f>
        <v>0</v>
      </c>
      <c r="V3418" s="169">
        <f>IF(V$2=$A3418,Data!S429,0)</f>
        <v>0</v>
      </c>
      <c r="W3418" s="169">
        <f>IF(W$2=$A3418,Data!T429,0)</f>
        <v>0</v>
      </c>
      <c r="X3418" s="169">
        <f>IF(X$2=$A3418,Data!U429,0)</f>
        <v>0</v>
      </c>
      <c r="Y3418" s="169">
        <f>IF(Y$2=$A3418,Data!V429,0)</f>
        <v>0</v>
      </c>
      <c r="Z3418" s="169">
        <f>IF(Z$2=$A3418,Data!W429,0)</f>
        <v>0</v>
      </c>
      <c r="AA3418" s="169">
        <f>IF(AA$2=$A3418,Data!X429,0)</f>
        <v>0</v>
      </c>
      <c r="AB3418" s="169">
        <f>IF(AB$2=$A3418,Data!Y429,0)</f>
        <v>0</v>
      </c>
      <c r="AC3418" s="169">
        <f>IF(AC$2=$A3418,Data!Z429,0)</f>
        <v>0</v>
      </c>
      <c r="AD3418" s="170">
        <f>IF(AD$2=$A3418,Data!AA429,0)</f>
        <v>0</v>
      </c>
      <c r="AE3418" s="171">
        <f>IF(AE$2=$A3418,Data!AB429,0)</f>
        <v>0</v>
      </c>
      <c r="AF3418" s="170">
        <f>IF(AF$2=$A3418,Data!AC429,0)</f>
        <v>0</v>
      </c>
      <c r="AG3418" s="171">
        <f>IF(AG$2=$A3418,Data!AD429,0)</f>
        <v>0</v>
      </c>
      <c r="AH3418" s="170">
        <f>IF(AH$2=$A3418,Data!AE429,0)</f>
        <v>0</v>
      </c>
      <c r="AI3418" s="171">
        <f>IF(AI$2=$A3418,Data!AF429,0)</f>
        <v>0</v>
      </c>
      <c r="AJ3418" s="170">
        <f>IF(AJ$2=$A3418,Data!AG429,0)</f>
        <v>0</v>
      </c>
      <c r="AK3418" s="171">
        <f>IF(AK$2=$A3418,Data!AH429,0)</f>
        <v>0</v>
      </c>
      <c r="AL3418" s="170">
        <f>IF(AL$2=$A3418,Data!AI429,0)</f>
        <v>0</v>
      </c>
      <c r="AM3418" t="str">
        <f t="shared" si="106"/>
        <v>EA</v>
      </c>
      <c r="AN3418" t="e">
        <f>+INDEX(Validation!$D$4:$D$250,MATCH(Merge!B3418,Validation!$E$4:$E$250,0))</f>
        <v>#N/A</v>
      </c>
      <c r="AO3418" s="172">
        <f t="shared" si="107"/>
        <v>0</v>
      </c>
    </row>
    <row r="3419" spans="1:41" ht="15" x14ac:dyDescent="0.25">
      <c r="A3419">
        <f>Inputs!$H$19</f>
        <v>0</v>
      </c>
      <c r="B3419" t="str">
        <f>Inputs!$D$4</f>
        <v>Select Agency…</v>
      </c>
      <c r="C3419" s="166" t="str">
        <f>Inputs!$I$6</f>
        <v>(insert code)</v>
      </c>
      <c r="D3419" t="str">
        <f>IFERROR(INDEX(Inputs!$I$11:$I$19,MATCH(A3419,Inputs!$H$11:$H$19)),"")</f>
        <v/>
      </c>
      <c r="E3419" s="167">
        <f>Data!B3</f>
        <v>0</v>
      </c>
      <c r="F3419" s="168">
        <f>IF(F$2=$A3419,Data!C3,0)</f>
        <v>0</v>
      </c>
      <c r="G3419" s="168">
        <f>IF(G$2=$A3419,Data!D3,0)</f>
        <v>0</v>
      </c>
      <c r="H3419" s="168">
        <f>IF(H$2=$A3419,Data!E3,0)</f>
        <v>0</v>
      </c>
      <c r="I3419" s="168">
        <f>IF(I$2=$A3419,Data!F3,0)</f>
        <v>0</v>
      </c>
      <c r="J3419" s="168">
        <f>IF(J$2=$A3419,Data!G3,0)</f>
        <v>0</v>
      </c>
      <c r="K3419" s="168">
        <f>IF(K$2=$A3419,Data!H3,0)</f>
        <v>0</v>
      </c>
      <c r="L3419" s="168">
        <f>IF(L$2=$A3419,Data!I3,0)</f>
        <v>0</v>
      </c>
      <c r="M3419" s="168">
        <f>IF(M$2=$A3419,Data!J3,0)</f>
        <v>0</v>
      </c>
      <c r="N3419" s="168">
        <f>IF(N$2=$A3419,Data!K3,0)</f>
        <v>0</v>
      </c>
      <c r="O3419" s="168">
        <f>IF(O$2=$A3419,Data!L3,0)</f>
        <v>0</v>
      </c>
      <c r="P3419" s="168">
        <f>IF(P$2=$A3419,Data!M3,0)</f>
        <v>0</v>
      </c>
      <c r="Q3419" s="168">
        <f>IF(Q$2=$A3419,Data!N3,0)</f>
        <v>0</v>
      </c>
      <c r="R3419" s="169">
        <f>IF(R$2=$A3419,Data!O3,0)</f>
        <v>0</v>
      </c>
      <c r="S3419" s="169">
        <f>IF(S$2=$A3419,Data!P3,0)</f>
        <v>0</v>
      </c>
      <c r="T3419" s="169">
        <f>IF(T$2=$A3419,Data!Q3,0)</f>
        <v>0</v>
      </c>
      <c r="U3419" s="169">
        <f>IF(U$2=$A3419,Data!R3,0)</f>
        <v>0</v>
      </c>
      <c r="V3419" s="169">
        <f>IF(V$2=$A3419,Data!S3,0)</f>
        <v>0</v>
      </c>
      <c r="W3419" s="169">
        <f>IF(W$2=$A3419,Data!T3,0)</f>
        <v>0</v>
      </c>
      <c r="X3419" s="169">
        <f>IF(X$2=$A3419,Data!U3,0)</f>
        <v>0</v>
      </c>
      <c r="Y3419" s="169">
        <f>IF(Y$2=$A3419,Data!V3,0)</f>
        <v>0</v>
      </c>
      <c r="Z3419" s="169">
        <f>IF(Z$2=$A3419,Data!W3,0)</f>
        <v>0</v>
      </c>
      <c r="AA3419" s="169">
        <f>IF(AA$2=$A3419,Data!X3,0)</f>
        <v>0</v>
      </c>
      <c r="AB3419" s="169">
        <f>IF(AB$2=$A3419,Data!Y3,0)</f>
        <v>0</v>
      </c>
      <c r="AC3419" s="169">
        <f>IF(AC$2=$A3419,Data!Z3,0)</f>
        <v>0</v>
      </c>
      <c r="AD3419" s="170">
        <f>IF(AD$2=$A3419,Data!AA3,0)</f>
        <v>0</v>
      </c>
      <c r="AE3419" s="171">
        <f>IF(AE$2=$A3419,Data!AB3,0)</f>
        <v>0</v>
      </c>
      <c r="AF3419" s="170">
        <f>IF(AF$2=$A3419,Data!AC3,0)</f>
        <v>0</v>
      </c>
      <c r="AG3419" s="171">
        <f>IF(AG$2=$A3419,Data!AD3,0)</f>
        <v>0</v>
      </c>
      <c r="AH3419" s="170">
        <f>IF(AH$2=$A3419,Data!AE3,0)</f>
        <v>0</v>
      </c>
      <c r="AI3419" s="171">
        <f>IF(AI$2=$A3419,Data!AF3,0)</f>
        <v>0</v>
      </c>
      <c r="AJ3419" s="170">
        <f>IF(AJ$2=$A3419,Data!AG3,0)</f>
        <v>0</v>
      </c>
      <c r="AK3419" s="171">
        <f>IF(AK$2=$A3419,Data!AH3,0)</f>
        <v>0</v>
      </c>
      <c r="AL3419" s="170">
        <f>IF(AL$2=$A3419,Data!AI3,0)</f>
        <v>0</v>
      </c>
      <c r="AM3419" t="str">
        <f t="shared" ref="AM3419:AM3482" si="108">+LEFT(E3419,2)</f>
        <v>0</v>
      </c>
      <c r="AN3419" t="e">
        <f>+INDEX(Validation!$D$4:$D$250,MATCH(Merge!B3419,Validation!$E$4:$E$250,0))</f>
        <v>#N/A</v>
      </c>
      <c r="AO3419" s="172">
        <f t="shared" si="107"/>
        <v>0</v>
      </c>
    </row>
    <row r="3420" spans="1:41" ht="15" x14ac:dyDescent="0.25">
      <c r="A3420">
        <f>Inputs!$H$19</f>
        <v>0</v>
      </c>
      <c r="B3420" t="str">
        <f>Inputs!$D$4</f>
        <v>Select Agency…</v>
      </c>
      <c r="C3420" s="166" t="str">
        <f>Inputs!$I$6</f>
        <v>(insert code)</v>
      </c>
      <c r="D3420" t="str">
        <f>IFERROR(INDEX(Inputs!$I$11:$I$19,MATCH(A3420,Inputs!$H$11:$H$19)),"")</f>
        <v/>
      </c>
      <c r="E3420" s="167">
        <f>Data!B4</f>
        <v>0</v>
      </c>
      <c r="F3420" s="168">
        <f>IF(F$2=$A3420,Data!C4,0)</f>
        <v>0</v>
      </c>
      <c r="G3420" s="168">
        <f>IF(G$2=$A3420,Data!D4,0)</f>
        <v>0</v>
      </c>
      <c r="H3420" s="168">
        <f>IF(H$2=$A3420,Data!E4,0)</f>
        <v>0</v>
      </c>
      <c r="I3420" s="168">
        <f>IF(I$2=$A3420,Data!F4,0)</f>
        <v>0</v>
      </c>
      <c r="J3420" s="168">
        <f>IF(J$2=$A3420,Data!G4,0)</f>
        <v>0</v>
      </c>
      <c r="K3420" s="168">
        <f>IF(K$2=$A3420,Data!H4,0)</f>
        <v>0</v>
      </c>
      <c r="L3420" s="168">
        <f>IF(L$2=$A3420,Data!I4,0)</f>
        <v>0</v>
      </c>
      <c r="M3420" s="168">
        <f>IF(M$2=$A3420,Data!J4,0)</f>
        <v>0</v>
      </c>
      <c r="N3420" s="168">
        <f>IF(N$2=$A3420,Data!K4,0)</f>
        <v>0</v>
      </c>
      <c r="O3420" s="168">
        <f>IF(O$2=$A3420,Data!L4,0)</f>
        <v>0</v>
      </c>
      <c r="P3420" s="168">
        <f>IF(P$2=$A3420,Data!M4,0)</f>
        <v>0</v>
      </c>
      <c r="Q3420" s="168">
        <f>IF(Q$2=$A3420,Data!N4,0)</f>
        <v>0</v>
      </c>
      <c r="R3420" s="169">
        <f>IF(R$2=$A3420,Data!O4,0)</f>
        <v>0</v>
      </c>
      <c r="S3420" s="169">
        <f>IF(S$2=$A3420,Data!P4,0)</f>
        <v>0</v>
      </c>
      <c r="T3420" s="169">
        <f>IF(T$2=$A3420,Data!Q4,0)</f>
        <v>0</v>
      </c>
      <c r="U3420" s="169">
        <f>IF(U$2=$A3420,Data!R4,0)</f>
        <v>0</v>
      </c>
      <c r="V3420" s="169">
        <f>IF(V$2=$A3420,Data!S4,0)</f>
        <v>0</v>
      </c>
      <c r="W3420" s="169">
        <f>IF(W$2=$A3420,Data!T4,0)</f>
        <v>0</v>
      </c>
      <c r="X3420" s="169">
        <f>IF(X$2=$A3420,Data!U4,0)</f>
        <v>0</v>
      </c>
      <c r="Y3420" s="169">
        <f>IF(Y$2=$A3420,Data!V4,0)</f>
        <v>0</v>
      </c>
      <c r="Z3420" s="169">
        <f>IF(Z$2=$A3420,Data!W4,0)</f>
        <v>0</v>
      </c>
      <c r="AA3420" s="169">
        <f>IF(AA$2=$A3420,Data!X4,0)</f>
        <v>0</v>
      </c>
      <c r="AB3420" s="169">
        <f>IF(AB$2=$A3420,Data!Y4,0)</f>
        <v>0</v>
      </c>
      <c r="AC3420" s="169">
        <f>IF(AC$2=$A3420,Data!Z4,0)</f>
        <v>0</v>
      </c>
      <c r="AD3420" s="170">
        <f>IF(AD$2=$A3420,Data!AA4,0)</f>
        <v>0</v>
      </c>
      <c r="AE3420" s="171">
        <f>IF(AE$2=$A3420,Data!AB4,0)</f>
        <v>0</v>
      </c>
      <c r="AF3420" s="170">
        <f>IF(AF$2=$A3420,Data!AC4,0)</f>
        <v>0</v>
      </c>
      <c r="AG3420" s="171">
        <f>IF(AG$2=$A3420,Data!AD4,0)</f>
        <v>0</v>
      </c>
      <c r="AH3420" s="170">
        <f>IF(AH$2=$A3420,Data!AE4,0)</f>
        <v>0</v>
      </c>
      <c r="AI3420" s="171">
        <f>IF(AI$2=$A3420,Data!AF4,0)</f>
        <v>0</v>
      </c>
      <c r="AJ3420" s="170">
        <f>IF(AJ$2=$A3420,Data!AG4,0)</f>
        <v>0</v>
      </c>
      <c r="AK3420" s="171">
        <f>IF(AK$2=$A3420,Data!AH4,0)</f>
        <v>0</v>
      </c>
      <c r="AL3420" s="170">
        <f>IF(AL$2=$A3420,Data!AI4,0)</f>
        <v>0</v>
      </c>
      <c r="AM3420" t="str">
        <f t="shared" si="108"/>
        <v>0</v>
      </c>
      <c r="AN3420" t="e">
        <f>+INDEX(Validation!$D$4:$D$250,MATCH(Merge!B3420,Validation!$E$4:$E$250,0))</f>
        <v>#N/A</v>
      </c>
      <c r="AO3420" s="172">
        <f t="shared" si="107"/>
        <v>0</v>
      </c>
    </row>
    <row r="3421" spans="1:41" ht="15" x14ac:dyDescent="0.25">
      <c r="A3421">
        <f>Inputs!$H$19</f>
        <v>0</v>
      </c>
      <c r="B3421" t="str">
        <f>Inputs!$D$4</f>
        <v>Select Agency…</v>
      </c>
      <c r="C3421" s="166" t="str">
        <f>Inputs!$I$6</f>
        <v>(insert code)</v>
      </c>
      <c r="D3421" t="str">
        <f>IFERROR(INDEX(Inputs!$I$11:$I$19,MATCH(A3421,Inputs!$H$11:$H$19)),"")</f>
        <v/>
      </c>
      <c r="E3421" s="167">
        <f>Data!B5</f>
        <v>0</v>
      </c>
      <c r="F3421" s="168">
        <f>IF(F$2=$A3421,Data!C5,0)</f>
        <v>0</v>
      </c>
      <c r="G3421" s="168">
        <f>IF(G$2=$A3421,Data!D5,0)</f>
        <v>0</v>
      </c>
      <c r="H3421" s="168">
        <f>IF(H$2=$A3421,Data!E5,0)</f>
        <v>0</v>
      </c>
      <c r="I3421" s="168">
        <f>IF(I$2=$A3421,Data!F5,0)</f>
        <v>0</v>
      </c>
      <c r="J3421" s="168">
        <f>IF(J$2=$A3421,Data!G5,0)</f>
        <v>0</v>
      </c>
      <c r="K3421" s="168">
        <f>IF(K$2=$A3421,Data!H5,0)</f>
        <v>0</v>
      </c>
      <c r="L3421" s="168">
        <f>IF(L$2=$A3421,Data!I5,0)</f>
        <v>0</v>
      </c>
      <c r="M3421" s="168">
        <f>IF(M$2=$A3421,Data!J5,0)</f>
        <v>0</v>
      </c>
      <c r="N3421" s="168">
        <f>IF(N$2=$A3421,Data!K5,0)</f>
        <v>0</v>
      </c>
      <c r="O3421" s="168">
        <f>IF(O$2=$A3421,Data!L5,0)</f>
        <v>0</v>
      </c>
      <c r="P3421" s="168">
        <f>IF(P$2=$A3421,Data!M5,0)</f>
        <v>0</v>
      </c>
      <c r="Q3421" s="168">
        <f>IF(Q$2=$A3421,Data!N5,0)</f>
        <v>0</v>
      </c>
      <c r="R3421" s="169">
        <f>IF(R$2=$A3421,Data!O5,0)</f>
        <v>0</v>
      </c>
      <c r="S3421" s="169">
        <f>IF(S$2=$A3421,Data!P5,0)</f>
        <v>0</v>
      </c>
      <c r="T3421" s="169">
        <f>IF(T$2=$A3421,Data!Q5,0)</f>
        <v>0</v>
      </c>
      <c r="U3421" s="169">
        <f>IF(U$2=$A3421,Data!R5,0)</f>
        <v>0</v>
      </c>
      <c r="V3421" s="169">
        <f>IF(V$2=$A3421,Data!S5,0)</f>
        <v>0</v>
      </c>
      <c r="W3421" s="169">
        <f>IF(W$2=$A3421,Data!T5,0)</f>
        <v>0</v>
      </c>
      <c r="X3421" s="169">
        <f>IF(X$2=$A3421,Data!U5,0)</f>
        <v>0</v>
      </c>
      <c r="Y3421" s="169">
        <f>IF(Y$2=$A3421,Data!V5,0)</f>
        <v>0</v>
      </c>
      <c r="Z3421" s="169">
        <f>IF(Z$2=$A3421,Data!W5,0)</f>
        <v>0</v>
      </c>
      <c r="AA3421" s="169">
        <f>IF(AA$2=$A3421,Data!X5,0)</f>
        <v>0</v>
      </c>
      <c r="AB3421" s="169">
        <f>IF(AB$2=$A3421,Data!Y5,0)</f>
        <v>0</v>
      </c>
      <c r="AC3421" s="169">
        <f>IF(AC$2=$A3421,Data!Z5,0)</f>
        <v>0</v>
      </c>
      <c r="AD3421" s="170">
        <f>IF(AD$2=$A3421,Data!AA5,0)</f>
        <v>0</v>
      </c>
      <c r="AE3421" s="171">
        <f>IF(AE$2=$A3421,Data!AB5,0)</f>
        <v>0</v>
      </c>
      <c r="AF3421" s="170">
        <f>IF(AF$2=$A3421,Data!AC5,0)</f>
        <v>0</v>
      </c>
      <c r="AG3421" s="171">
        <f>IF(AG$2=$A3421,Data!AD5,0)</f>
        <v>0</v>
      </c>
      <c r="AH3421" s="170">
        <f>IF(AH$2=$A3421,Data!AE5,0)</f>
        <v>0</v>
      </c>
      <c r="AI3421" s="171">
        <f>IF(AI$2=$A3421,Data!AF5,0)</f>
        <v>0</v>
      </c>
      <c r="AJ3421" s="170">
        <f>IF(AJ$2=$A3421,Data!AG5,0)</f>
        <v>0</v>
      </c>
      <c r="AK3421" s="171">
        <f>IF(AK$2=$A3421,Data!AH5,0)</f>
        <v>0</v>
      </c>
      <c r="AL3421" s="170">
        <f>IF(AL$2=$A3421,Data!AI5,0)</f>
        <v>0</v>
      </c>
      <c r="AM3421" t="str">
        <f t="shared" si="108"/>
        <v>0</v>
      </c>
      <c r="AN3421" t="e">
        <f>+INDEX(Validation!$D$4:$D$250,MATCH(Merge!B3421,Validation!$E$4:$E$250,0))</f>
        <v>#N/A</v>
      </c>
      <c r="AO3421" s="172">
        <f t="shared" si="107"/>
        <v>0</v>
      </c>
    </row>
    <row r="3422" spans="1:41" ht="15" x14ac:dyDescent="0.25">
      <c r="A3422">
        <f>Inputs!$H$19</f>
        <v>0</v>
      </c>
      <c r="B3422" t="str">
        <f>Inputs!$D$4</f>
        <v>Select Agency…</v>
      </c>
      <c r="C3422" s="166" t="str">
        <f>Inputs!$I$6</f>
        <v>(insert code)</v>
      </c>
      <c r="D3422" t="str">
        <f>IFERROR(INDEX(Inputs!$I$11:$I$19,MATCH(A3422,Inputs!$H$11:$H$19)),"")</f>
        <v/>
      </c>
      <c r="E3422" s="167">
        <f>Data!B6</f>
        <v>0</v>
      </c>
      <c r="F3422" s="168">
        <f>IF(F$2=$A3422,Data!C6,0)</f>
        <v>0</v>
      </c>
      <c r="G3422" s="168">
        <f>IF(G$2=$A3422,Data!D6,0)</f>
        <v>0</v>
      </c>
      <c r="H3422" s="168">
        <f>IF(H$2=$A3422,Data!E6,0)</f>
        <v>0</v>
      </c>
      <c r="I3422" s="168">
        <f>IF(I$2=$A3422,Data!F6,0)</f>
        <v>0</v>
      </c>
      <c r="J3422" s="168">
        <f>IF(J$2=$A3422,Data!G6,0)</f>
        <v>0</v>
      </c>
      <c r="K3422" s="168">
        <f>IF(K$2=$A3422,Data!H6,0)</f>
        <v>0</v>
      </c>
      <c r="L3422" s="168">
        <f>IF(L$2=$A3422,Data!I6,0)</f>
        <v>0</v>
      </c>
      <c r="M3422" s="168">
        <f>IF(M$2=$A3422,Data!J6,0)</f>
        <v>0</v>
      </c>
      <c r="N3422" s="168">
        <f>IF(N$2=$A3422,Data!K6,0)</f>
        <v>0</v>
      </c>
      <c r="O3422" s="168">
        <f>IF(O$2=$A3422,Data!L6,0)</f>
        <v>0</v>
      </c>
      <c r="P3422" s="168">
        <f>IF(P$2=$A3422,Data!M6,0)</f>
        <v>0</v>
      </c>
      <c r="Q3422" s="168">
        <f>IF(Q$2=$A3422,Data!N6,0)</f>
        <v>0</v>
      </c>
      <c r="R3422" s="169">
        <f>IF(R$2=$A3422,Data!O6,0)</f>
        <v>0</v>
      </c>
      <c r="S3422" s="169">
        <f>IF(S$2=$A3422,Data!P6,0)</f>
        <v>0</v>
      </c>
      <c r="T3422" s="169">
        <f>IF(T$2=$A3422,Data!Q6,0)</f>
        <v>0</v>
      </c>
      <c r="U3422" s="169">
        <f>IF(U$2=$A3422,Data!R6,0)</f>
        <v>0</v>
      </c>
      <c r="V3422" s="169">
        <f>IF(V$2=$A3422,Data!S6,0)</f>
        <v>0</v>
      </c>
      <c r="W3422" s="169">
        <f>IF(W$2=$A3422,Data!T6,0)</f>
        <v>0</v>
      </c>
      <c r="X3422" s="169">
        <f>IF(X$2=$A3422,Data!U6,0)</f>
        <v>0</v>
      </c>
      <c r="Y3422" s="169">
        <f>IF(Y$2=$A3422,Data!V6,0)</f>
        <v>0</v>
      </c>
      <c r="Z3422" s="169">
        <f>IF(Z$2=$A3422,Data!W6,0)</f>
        <v>0</v>
      </c>
      <c r="AA3422" s="169">
        <f>IF(AA$2=$A3422,Data!X6,0)</f>
        <v>0</v>
      </c>
      <c r="AB3422" s="169">
        <f>IF(AB$2=$A3422,Data!Y6,0)</f>
        <v>0</v>
      </c>
      <c r="AC3422" s="169">
        <f>IF(AC$2=$A3422,Data!Z6,0)</f>
        <v>0</v>
      </c>
      <c r="AD3422" s="170">
        <f>IF(AD$2=$A3422,Data!AA6,0)</f>
        <v>0</v>
      </c>
      <c r="AE3422" s="171">
        <f>IF(AE$2=$A3422,Data!AB6,0)</f>
        <v>0</v>
      </c>
      <c r="AF3422" s="170">
        <f>IF(AF$2=$A3422,Data!AC6,0)</f>
        <v>0</v>
      </c>
      <c r="AG3422" s="171">
        <f>IF(AG$2=$A3422,Data!AD6,0)</f>
        <v>0</v>
      </c>
      <c r="AH3422" s="170">
        <f>IF(AH$2=$A3422,Data!AE6,0)</f>
        <v>0</v>
      </c>
      <c r="AI3422" s="171">
        <f>IF(AI$2=$A3422,Data!AF6,0)</f>
        <v>0</v>
      </c>
      <c r="AJ3422" s="170">
        <f>IF(AJ$2=$A3422,Data!AG6,0)</f>
        <v>0</v>
      </c>
      <c r="AK3422" s="171">
        <f>IF(AK$2=$A3422,Data!AH6,0)</f>
        <v>0</v>
      </c>
      <c r="AL3422" s="170">
        <f>IF(AL$2=$A3422,Data!AI6,0)</f>
        <v>0</v>
      </c>
      <c r="AM3422" t="str">
        <f t="shared" si="108"/>
        <v>0</v>
      </c>
      <c r="AN3422" t="e">
        <f>+INDEX(Validation!$D$4:$D$250,MATCH(Merge!B3422,Validation!$E$4:$E$250,0))</f>
        <v>#N/A</v>
      </c>
      <c r="AO3422" s="172">
        <f t="shared" si="107"/>
        <v>0</v>
      </c>
    </row>
    <row r="3423" spans="1:41" ht="15" x14ac:dyDescent="0.25">
      <c r="A3423">
        <f>Inputs!$H$19</f>
        <v>0</v>
      </c>
      <c r="B3423" t="str">
        <f>Inputs!$D$4</f>
        <v>Select Agency…</v>
      </c>
      <c r="C3423" s="166" t="str">
        <f>Inputs!$I$6</f>
        <v>(insert code)</v>
      </c>
      <c r="D3423" t="str">
        <f>IFERROR(INDEX(Inputs!$I$11:$I$19,MATCH(A3423,Inputs!$H$11:$H$19)),"")</f>
        <v/>
      </c>
      <c r="E3423" s="167">
        <f>Data!B7</f>
        <v>0</v>
      </c>
      <c r="F3423" s="168">
        <f>IF(F$2=$A3423,Data!C7,0)</f>
        <v>0</v>
      </c>
      <c r="G3423" s="168">
        <f>IF(G$2=$A3423,Data!D7,0)</f>
        <v>0</v>
      </c>
      <c r="H3423" s="168">
        <f>IF(H$2=$A3423,Data!E7,0)</f>
        <v>0</v>
      </c>
      <c r="I3423" s="168">
        <f>IF(I$2=$A3423,Data!F7,0)</f>
        <v>0</v>
      </c>
      <c r="J3423" s="168">
        <f>IF(J$2=$A3423,Data!G7,0)</f>
        <v>0</v>
      </c>
      <c r="K3423" s="168">
        <f>IF(K$2=$A3423,Data!H7,0)</f>
        <v>0</v>
      </c>
      <c r="L3423" s="168">
        <f>IF(L$2=$A3423,Data!I7,0)</f>
        <v>0</v>
      </c>
      <c r="M3423" s="168">
        <f>IF(M$2=$A3423,Data!J7,0)</f>
        <v>0</v>
      </c>
      <c r="N3423" s="168">
        <f>IF(N$2=$A3423,Data!K7,0)</f>
        <v>0</v>
      </c>
      <c r="O3423" s="168">
        <f>IF(O$2=$A3423,Data!L7,0)</f>
        <v>0</v>
      </c>
      <c r="P3423" s="168">
        <f>IF(P$2=$A3423,Data!M7,0)</f>
        <v>0</v>
      </c>
      <c r="Q3423" s="168">
        <f>IF(Q$2=$A3423,Data!N7,0)</f>
        <v>0</v>
      </c>
      <c r="R3423" s="169">
        <f>IF(R$2=$A3423,Data!O7,0)</f>
        <v>0</v>
      </c>
      <c r="S3423" s="169">
        <f>IF(S$2=$A3423,Data!P7,0)</f>
        <v>0</v>
      </c>
      <c r="T3423" s="169">
        <f>IF(T$2=$A3423,Data!Q7,0)</f>
        <v>0</v>
      </c>
      <c r="U3423" s="169">
        <f>IF(U$2=$A3423,Data!R7,0)</f>
        <v>0</v>
      </c>
      <c r="V3423" s="169">
        <f>IF(V$2=$A3423,Data!S7,0)</f>
        <v>0</v>
      </c>
      <c r="W3423" s="169">
        <f>IF(W$2=$A3423,Data!T7,0)</f>
        <v>0</v>
      </c>
      <c r="X3423" s="169">
        <f>IF(X$2=$A3423,Data!U7,0)</f>
        <v>0</v>
      </c>
      <c r="Y3423" s="169">
        <f>IF(Y$2=$A3423,Data!V7,0)</f>
        <v>0</v>
      </c>
      <c r="Z3423" s="169">
        <f>IF(Z$2=$A3423,Data!W7,0)</f>
        <v>0</v>
      </c>
      <c r="AA3423" s="169">
        <f>IF(AA$2=$A3423,Data!X7,0)</f>
        <v>0</v>
      </c>
      <c r="AB3423" s="169">
        <f>IF(AB$2=$A3423,Data!Y7,0)</f>
        <v>0</v>
      </c>
      <c r="AC3423" s="169">
        <f>IF(AC$2=$A3423,Data!Z7,0)</f>
        <v>0</v>
      </c>
      <c r="AD3423" s="170">
        <f>IF(AD$2=$A3423,Data!AA7,0)</f>
        <v>0</v>
      </c>
      <c r="AE3423" s="171">
        <f>IF(AE$2=$A3423,Data!AB7,0)</f>
        <v>0</v>
      </c>
      <c r="AF3423" s="170">
        <f>IF(AF$2=$A3423,Data!AC7,0)</f>
        <v>0</v>
      </c>
      <c r="AG3423" s="171">
        <f>IF(AG$2=$A3423,Data!AD7,0)</f>
        <v>0</v>
      </c>
      <c r="AH3423" s="170">
        <f>IF(AH$2=$A3423,Data!AE7,0)</f>
        <v>0</v>
      </c>
      <c r="AI3423" s="171">
        <f>IF(AI$2=$A3423,Data!AF7,0)</f>
        <v>0</v>
      </c>
      <c r="AJ3423" s="170">
        <f>IF(AJ$2=$A3423,Data!AG7,0)</f>
        <v>0</v>
      </c>
      <c r="AK3423" s="171">
        <f>IF(AK$2=$A3423,Data!AH7,0)</f>
        <v>0</v>
      </c>
      <c r="AL3423" s="170">
        <f>IF(AL$2=$A3423,Data!AI7,0)</f>
        <v>0</v>
      </c>
      <c r="AM3423" t="str">
        <f t="shared" si="108"/>
        <v>0</v>
      </c>
      <c r="AN3423" t="e">
        <f>+INDEX(Validation!$D$4:$D$250,MATCH(Merge!B3423,Validation!$E$4:$E$250,0))</f>
        <v>#N/A</v>
      </c>
      <c r="AO3423" s="172">
        <f t="shared" si="107"/>
        <v>0</v>
      </c>
    </row>
    <row r="3424" spans="1:41" ht="15" x14ac:dyDescent="0.25">
      <c r="A3424">
        <f>Inputs!$H$19</f>
        <v>0</v>
      </c>
      <c r="B3424" t="str">
        <f>Inputs!$D$4</f>
        <v>Select Agency…</v>
      </c>
      <c r="C3424" s="166" t="str">
        <f>Inputs!$I$6</f>
        <v>(insert code)</v>
      </c>
      <c r="D3424" t="str">
        <f>IFERROR(INDEX(Inputs!$I$11:$I$19,MATCH(A3424,Inputs!$H$11:$H$19)),"")</f>
        <v/>
      </c>
      <c r="E3424" s="167">
        <f>Data!B8</f>
        <v>0</v>
      </c>
      <c r="F3424" s="168">
        <f>IF(F$2=$A3424,Data!C8,0)</f>
        <v>0</v>
      </c>
      <c r="G3424" s="168">
        <f>IF(G$2=$A3424,Data!D8,0)</f>
        <v>0</v>
      </c>
      <c r="H3424" s="168">
        <f>IF(H$2=$A3424,Data!E8,0)</f>
        <v>0</v>
      </c>
      <c r="I3424" s="168">
        <f>IF(I$2=$A3424,Data!F8,0)</f>
        <v>0</v>
      </c>
      <c r="J3424" s="168">
        <f>IF(J$2=$A3424,Data!G8,0)</f>
        <v>0</v>
      </c>
      <c r="K3424" s="168">
        <f>IF(K$2=$A3424,Data!H8,0)</f>
        <v>0</v>
      </c>
      <c r="L3424" s="168">
        <f>IF(L$2=$A3424,Data!I8,0)</f>
        <v>0</v>
      </c>
      <c r="M3424" s="168">
        <f>IF(M$2=$A3424,Data!J8,0)</f>
        <v>0</v>
      </c>
      <c r="N3424" s="168">
        <f>IF(N$2=$A3424,Data!K8,0)</f>
        <v>0</v>
      </c>
      <c r="O3424" s="168">
        <f>IF(O$2=$A3424,Data!L8,0)</f>
        <v>0</v>
      </c>
      <c r="P3424" s="168">
        <f>IF(P$2=$A3424,Data!M8,0)</f>
        <v>0</v>
      </c>
      <c r="Q3424" s="168">
        <f>IF(Q$2=$A3424,Data!N8,0)</f>
        <v>0</v>
      </c>
      <c r="R3424" s="169">
        <f>IF(R$2=$A3424,Data!O8,0)</f>
        <v>0</v>
      </c>
      <c r="S3424" s="169">
        <f>IF(S$2=$A3424,Data!P8,0)</f>
        <v>0</v>
      </c>
      <c r="T3424" s="169">
        <f>IF(T$2=$A3424,Data!Q8,0)</f>
        <v>0</v>
      </c>
      <c r="U3424" s="169">
        <f>IF(U$2=$A3424,Data!R8,0)</f>
        <v>0</v>
      </c>
      <c r="V3424" s="169">
        <f>IF(V$2=$A3424,Data!S8,0)</f>
        <v>0</v>
      </c>
      <c r="W3424" s="169">
        <f>IF(W$2=$A3424,Data!T8,0)</f>
        <v>0</v>
      </c>
      <c r="X3424" s="169">
        <f>IF(X$2=$A3424,Data!U8,0)</f>
        <v>0</v>
      </c>
      <c r="Y3424" s="169">
        <f>IF(Y$2=$A3424,Data!V8,0)</f>
        <v>0</v>
      </c>
      <c r="Z3424" s="169">
        <f>IF(Z$2=$A3424,Data!W8,0)</f>
        <v>0</v>
      </c>
      <c r="AA3424" s="169">
        <f>IF(AA$2=$A3424,Data!X8,0)</f>
        <v>0</v>
      </c>
      <c r="AB3424" s="169">
        <f>IF(AB$2=$A3424,Data!Y8,0)</f>
        <v>0</v>
      </c>
      <c r="AC3424" s="169">
        <f>IF(AC$2=$A3424,Data!Z8,0)</f>
        <v>0</v>
      </c>
      <c r="AD3424" s="170">
        <f>IF(AD$2=$A3424,Data!AA8,0)</f>
        <v>0</v>
      </c>
      <c r="AE3424" s="171">
        <f>IF(AE$2=$A3424,Data!AB8,0)</f>
        <v>0</v>
      </c>
      <c r="AF3424" s="170">
        <f>IF(AF$2=$A3424,Data!AC8,0)</f>
        <v>0</v>
      </c>
      <c r="AG3424" s="171">
        <f>IF(AG$2=$A3424,Data!AD8,0)</f>
        <v>0</v>
      </c>
      <c r="AH3424" s="170">
        <f>IF(AH$2=$A3424,Data!AE8,0)</f>
        <v>0</v>
      </c>
      <c r="AI3424" s="171">
        <f>IF(AI$2=$A3424,Data!AF8,0)</f>
        <v>0</v>
      </c>
      <c r="AJ3424" s="170">
        <f>IF(AJ$2=$A3424,Data!AG8,0)</f>
        <v>0</v>
      </c>
      <c r="AK3424" s="171">
        <f>IF(AK$2=$A3424,Data!AH8,0)</f>
        <v>0</v>
      </c>
      <c r="AL3424" s="170">
        <f>IF(AL$2=$A3424,Data!AI8,0)</f>
        <v>0</v>
      </c>
      <c r="AM3424" t="str">
        <f t="shared" si="108"/>
        <v>0</v>
      </c>
      <c r="AN3424" t="e">
        <f>+INDEX(Validation!$D$4:$D$250,MATCH(Merge!B3424,Validation!$E$4:$E$250,0))</f>
        <v>#N/A</v>
      </c>
      <c r="AO3424" s="172">
        <f t="shared" si="107"/>
        <v>0</v>
      </c>
    </row>
    <row r="3425" spans="1:41" ht="15" x14ac:dyDescent="0.25">
      <c r="A3425">
        <f>Inputs!$H$19</f>
        <v>0</v>
      </c>
      <c r="B3425" t="str">
        <f>Inputs!$D$4</f>
        <v>Select Agency…</v>
      </c>
      <c r="C3425" s="166" t="str">
        <f>Inputs!$I$6</f>
        <v>(insert code)</v>
      </c>
      <c r="D3425" t="str">
        <f>IFERROR(INDEX(Inputs!$I$11:$I$19,MATCH(A3425,Inputs!$H$11:$H$19)),"")</f>
        <v/>
      </c>
      <c r="E3425" s="167">
        <f>Data!B9</f>
        <v>0</v>
      </c>
      <c r="F3425" s="168">
        <f>IF(F$2=$A3425,Data!C9,0)</f>
        <v>0</v>
      </c>
      <c r="G3425" s="168">
        <f>IF(G$2=$A3425,Data!D9,0)</f>
        <v>0</v>
      </c>
      <c r="H3425" s="168">
        <f>IF(H$2=$A3425,Data!E9,0)</f>
        <v>0</v>
      </c>
      <c r="I3425" s="168">
        <f>IF(I$2=$A3425,Data!F9,0)</f>
        <v>0</v>
      </c>
      <c r="J3425" s="168">
        <f>IF(J$2=$A3425,Data!G9,0)</f>
        <v>0</v>
      </c>
      <c r="K3425" s="168">
        <f>IF(K$2=$A3425,Data!H9,0)</f>
        <v>0</v>
      </c>
      <c r="L3425" s="168">
        <f>IF(L$2=$A3425,Data!I9,0)</f>
        <v>0</v>
      </c>
      <c r="M3425" s="168">
        <f>IF(M$2=$A3425,Data!J9,0)</f>
        <v>0</v>
      </c>
      <c r="N3425" s="168">
        <f>IF(N$2=$A3425,Data!K9,0)</f>
        <v>0</v>
      </c>
      <c r="O3425" s="168">
        <f>IF(O$2=$A3425,Data!L9,0)</f>
        <v>0</v>
      </c>
      <c r="P3425" s="168">
        <f>IF(P$2=$A3425,Data!M9,0)</f>
        <v>0</v>
      </c>
      <c r="Q3425" s="168">
        <f>IF(Q$2=$A3425,Data!N9,0)</f>
        <v>0</v>
      </c>
      <c r="R3425" s="169">
        <f>IF(R$2=$A3425,Data!O9,0)</f>
        <v>0</v>
      </c>
      <c r="S3425" s="169">
        <f>IF(S$2=$A3425,Data!P9,0)</f>
        <v>0</v>
      </c>
      <c r="T3425" s="169">
        <f>IF(T$2=$A3425,Data!Q9,0)</f>
        <v>0</v>
      </c>
      <c r="U3425" s="169">
        <f>IF(U$2=$A3425,Data!R9,0)</f>
        <v>0</v>
      </c>
      <c r="V3425" s="169">
        <f>IF(V$2=$A3425,Data!S9,0)</f>
        <v>0</v>
      </c>
      <c r="W3425" s="169">
        <f>IF(W$2=$A3425,Data!T9,0)</f>
        <v>0</v>
      </c>
      <c r="X3425" s="169">
        <f>IF(X$2=$A3425,Data!U9,0)</f>
        <v>0</v>
      </c>
      <c r="Y3425" s="169">
        <f>IF(Y$2=$A3425,Data!V9,0)</f>
        <v>0</v>
      </c>
      <c r="Z3425" s="169">
        <f>IF(Z$2=$A3425,Data!W9,0)</f>
        <v>0</v>
      </c>
      <c r="AA3425" s="169">
        <f>IF(AA$2=$A3425,Data!X9,0)</f>
        <v>0</v>
      </c>
      <c r="AB3425" s="169">
        <f>IF(AB$2=$A3425,Data!Y9,0)</f>
        <v>0</v>
      </c>
      <c r="AC3425" s="169">
        <f>IF(AC$2=$A3425,Data!Z9,0)</f>
        <v>0</v>
      </c>
      <c r="AD3425" s="170">
        <f>IF(AD$2=$A3425,Data!AA9,0)</f>
        <v>0</v>
      </c>
      <c r="AE3425" s="171">
        <f>IF(AE$2=$A3425,Data!AB9,0)</f>
        <v>0</v>
      </c>
      <c r="AF3425" s="170">
        <f>IF(AF$2=$A3425,Data!AC9,0)</f>
        <v>0</v>
      </c>
      <c r="AG3425" s="171">
        <f>IF(AG$2=$A3425,Data!AD9,0)</f>
        <v>0</v>
      </c>
      <c r="AH3425" s="170">
        <f>IF(AH$2=$A3425,Data!AE9,0)</f>
        <v>0</v>
      </c>
      <c r="AI3425" s="171">
        <f>IF(AI$2=$A3425,Data!AF9,0)</f>
        <v>0</v>
      </c>
      <c r="AJ3425" s="170">
        <f>IF(AJ$2=$A3425,Data!AG9,0)</f>
        <v>0</v>
      </c>
      <c r="AK3425" s="171">
        <f>IF(AK$2=$A3425,Data!AH9,0)</f>
        <v>0</v>
      </c>
      <c r="AL3425" s="170">
        <f>IF(AL$2=$A3425,Data!AI9,0)</f>
        <v>0</v>
      </c>
      <c r="AM3425" t="str">
        <f t="shared" si="108"/>
        <v>0</v>
      </c>
      <c r="AN3425" t="e">
        <f>+INDEX(Validation!$D$4:$D$250,MATCH(Merge!B3425,Validation!$E$4:$E$250,0))</f>
        <v>#N/A</v>
      </c>
      <c r="AO3425" s="172">
        <f t="shared" si="107"/>
        <v>0</v>
      </c>
    </row>
    <row r="3426" spans="1:41" ht="15" x14ac:dyDescent="0.25">
      <c r="A3426">
        <f>Inputs!$H$19</f>
        <v>0</v>
      </c>
      <c r="B3426" t="str">
        <f>Inputs!$D$4</f>
        <v>Select Agency…</v>
      </c>
      <c r="C3426" s="166" t="str">
        <f>Inputs!$I$6</f>
        <v>(insert code)</v>
      </c>
      <c r="D3426" t="str">
        <f>IFERROR(INDEX(Inputs!$I$11:$I$19,MATCH(A3426,Inputs!$H$11:$H$19)),"")</f>
        <v/>
      </c>
      <c r="E3426" s="167">
        <f>Data!B10</f>
        <v>0</v>
      </c>
      <c r="F3426" s="168">
        <f>IF(F$2=$A3426,Data!C10,0)</f>
        <v>0</v>
      </c>
      <c r="G3426" s="168">
        <f>IF(G$2=$A3426,Data!D10,0)</f>
        <v>0</v>
      </c>
      <c r="H3426" s="168">
        <f>IF(H$2=$A3426,Data!E10,0)</f>
        <v>0</v>
      </c>
      <c r="I3426" s="168">
        <f>IF(I$2=$A3426,Data!F10,0)</f>
        <v>0</v>
      </c>
      <c r="J3426" s="168">
        <f>IF(J$2=$A3426,Data!G10,0)</f>
        <v>0</v>
      </c>
      <c r="K3426" s="168">
        <f>IF(K$2=$A3426,Data!H10,0)</f>
        <v>0</v>
      </c>
      <c r="L3426" s="168">
        <f>IF(L$2=$A3426,Data!I10,0)</f>
        <v>0</v>
      </c>
      <c r="M3426" s="168">
        <f>IF(M$2=$A3426,Data!J10,0)</f>
        <v>0</v>
      </c>
      <c r="N3426" s="168">
        <f>IF(N$2=$A3426,Data!K10,0)</f>
        <v>0</v>
      </c>
      <c r="O3426" s="168">
        <f>IF(O$2=$A3426,Data!L10,0)</f>
        <v>0</v>
      </c>
      <c r="P3426" s="168">
        <f>IF(P$2=$A3426,Data!M10,0)</f>
        <v>0</v>
      </c>
      <c r="Q3426" s="168">
        <f>IF(Q$2=$A3426,Data!N10,0)</f>
        <v>0</v>
      </c>
      <c r="R3426" s="169">
        <f>IF(R$2=$A3426,Data!O10,0)</f>
        <v>0</v>
      </c>
      <c r="S3426" s="169">
        <f>IF(S$2=$A3426,Data!P10,0)</f>
        <v>0</v>
      </c>
      <c r="T3426" s="169">
        <f>IF(T$2=$A3426,Data!Q10,0)</f>
        <v>0</v>
      </c>
      <c r="U3426" s="169">
        <f>IF(U$2=$A3426,Data!R10,0)</f>
        <v>0</v>
      </c>
      <c r="V3426" s="169">
        <f>IF(V$2=$A3426,Data!S10,0)</f>
        <v>0</v>
      </c>
      <c r="W3426" s="169">
        <f>IF(W$2=$A3426,Data!T10,0)</f>
        <v>0</v>
      </c>
      <c r="X3426" s="169">
        <f>IF(X$2=$A3426,Data!U10,0)</f>
        <v>0</v>
      </c>
      <c r="Y3426" s="169">
        <f>IF(Y$2=$A3426,Data!V10,0)</f>
        <v>0</v>
      </c>
      <c r="Z3426" s="169">
        <f>IF(Z$2=$A3426,Data!W10,0)</f>
        <v>0</v>
      </c>
      <c r="AA3426" s="169">
        <f>IF(AA$2=$A3426,Data!X10,0)</f>
        <v>0</v>
      </c>
      <c r="AB3426" s="169">
        <f>IF(AB$2=$A3426,Data!Y10,0)</f>
        <v>0</v>
      </c>
      <c r="AC3426" s="169">
        <f>IF(AC$2=$A3426,Data!Z10,0)</f>
        <v>0</v>
      </c>
      <c r="AD3426" s="170">
        <f>IF(AD$2=$A3426,Data!AA10,0)</f>
        <v>0</v>
      </c>
      <c r="AE3426" s="171">
        <f>IF(AE$2=$A3426,Data!AB10,0)</f>
        <v>0</v>
      </c>
      <c r="AF3426" s="170">
        <f>IF(AF$2=$A3426,Data!AC10,0)</f>
        <v>0</v>
      </c>
      <c r="AG3426" s="171">
        <f>IF(AG$2=$A3426,Data!AD10,0)</f>
        <v>0</v>
      </c>
      <c r="AH3426" s="170">
        <f>IF(AH$2=$A3426,Data!AE10,0)</f>
        <v>0</v>
      </c>
      <c r="AI3426" s="171">
        <f>IF(AI$2=$A3426,Data!AF10,0)</f>
        <v>0</v>
      </c>
      <c r="AJ3426" s="170">
        <f>IF(AJ$2=$A3426,Data!AG10,0)</f>
        <v>0</v>
      </c>
      <c r="AK3426" s="171">
        <f>IF(AK$2=$A3426,Data!AH10,0)</f>
        <v>0</v>
      </c>
      <c r="AL3426" s="170">
        <f>IF(AL$2=$A3426,Data!AI10,0)</f>
        <v>0</v>
      </c>
      <c r="AM3426" t="str">
        <f t="shared" si="108"/>
        <v>0</v>
      </c>
      <c r="AN3426" t="e">
        <f>+INDEX(Validation!$D$4:$D$250,MATCH(Merge!B3426,Validation!$E$4:$E$250,0))</f>
        <v>#N/A</v>
      </c>
      <c r="AO3426" s="172">
        <f t="shared" si="107"/>
        <v>0</v>
      </c>
    </row>
    <row r="3427" spans="1:41" ht="15" x14ac:dyDescent="0.25">
      <c r="A3427">
        <f>Inputs!$H$19</f>
        <v>0</v>
      </c>
      <c r="B3427" t="str">
        <f>Inputs!$D$4</f>
        <v>Select Agency…</v>
      </c>
      <c r="C3427" s="166" t="str">
        <f>Inputs!$I$6</f>
        <v>(insert code)</v>
      </c>
      <c r="D3427" t="str">
        <f>IFERROR(INDEX(Inputs!$I$11:$I$19,MATCH(A3427,Inputs!$H$11:$H$19)),"")</f>
        <v/>
      </c>
      <c r="E3427" s="167">
        <f>Data!B11</f>
        <v>0</v>
      </c>
      <c r="F3427" s="168">
        <f>IF(F$2=$A3427,Data!C11,0)</f>
        <v>0</v>
      </c>
      <c r="G3427" s="168">
        <f>IF(G$2=$A3427,Data!D11,0)</f>
        <v>0</v>
      </c>
      <c r="H3427" s="168">
        <f>IF(H$2=$A3427,Data!E11,0)</f>
        <v>0</v>
      </c>
      <c r="I3427" s="168">
        <f>IF(I$2=$A3427,Data!F11,0)</f>
        <v>0</v>
      </c>
      <c r="J3427" s="168">
        <f>IF(J$2=$A3427,Data!G11,0)</f>
        <v>0</v>
      </c>
      <c r="K3427" s="168">
        <f>IF(K$2=$A3427,Data!H11,0)</f>
        <v>0</v>
      </c>
      <c r="L3427" s="168">
        <f>IF(L$2=$A3427,Data!I11,0)</f>
        <v>0</v>
      </c>
      <c r="M3427" s="168">
        <f>IF(M$2=$A3427,Data!J11,0)</f>
        <v>0</v>
      </c>
      <c r="N3427" s="168">
        <f>IF(N$2=$A3427,Data!K11,0)</f>
        <v>0</v>
      </c>
      <c r="O3427" s="168">
        <f>IF(O$2=$A3427,Data!L11,0)</f>
        <v>0</v>
      </c>
      <c r="P3427" s="168">
        <f>IF(P$2=$A3427,Data!M11,0)</f>
        <v>0</v>
      </c>
      <c r="Q3427" s="168">
        <f>IF(Q$2=$A3427,Data!N11,0)</f>
        <v>0</v>
      </c>
      <c r="R3427" s="169">
        <f>IF(R$2=$A3427,Data!O11,0)</f>
        <v>0</v>
      </c>
      <c r="S3427" s="169">
        <f>IF(S$2=$A3427,Data!P11,0)</f>
        <v>0</v>
      </c>
      <c r="T3427" s="169">
        <f>IF(T$2=$A3427,Data!Q11,0)</f>
        <v>0</v>
      </c>
      <c r="U3427" s="169">
        <f>IF(U$2=$A3427,Data!R11,0)</f>
        <v>0</v>
      </c>
      <c r="V3427" s="169">
        <f>IF(V$2=$A3427,Data!S11,0)</f>
        <v>0</v>
      </c>
      <c r="W3427" s="169">
        <f>IF(W$2=$A3427,Data!T11,0)</f>
        <v>0</v>
      </c>
      <c r="X3427" s="169">
        <f>IF(X$2=$A3427,Data!U11,0)</f>
        <v>0</v>
      </c>
      <c r="Y3427" s="169">
        <f>IF(Y$2=$A3427,Data!V11,0)</f>
        <v>0</v>
      </c>
      <c r="Z3427" s="169">
        <f>IF(Z$2=$A3427,Data!W11,0)</f>
        <v>0</v>
      </c>
      <c r="AA3427" s="169">
        <f>IF(AA$2=$A3427,Data!X11,0)</f>
        <v>0</v>
      </c>
      <c r="AB3427" s="169">
        <f>IF(AB$2=$A3427,Data!Y11,0)</f>
        <v>0</v>
      </c>
      <c r="AC3427" s="169">
        <f>IF(AC$2=$A3427,Data!Z11,0)</f>
        <v>0</v>
      </c>
      <c r="AD3427" s="170">
        <f>IF(AD$2=$A3427,Data!AA11,0)</f>
        <v>0</v>
      </c>
      <c r="AE3427" s="171">
        <f>IF(AE$2=$A3427,Data!AB11,0)</f>
        <v>0</v>
      </c>
      <c r="AF3427" s="170">
        <f>IF(AF$2=$A3427,Data!AC11,0)</f>
        <v>0</v>
      </c>
      <c r="AG3427" s="171">
        <f>IF(AG$2=$A3427,Data!AD11,0)</f>
        <v>0</v>
      </c>
      <c r="AH3427" s="170">
        <f>IF(AH$2=$A3427,Data!AE11,0)</f>
        <v>0</v>
      </c>
      <c r="AI3427" s="171">
        <f>IF(AI$2=$A3427,Data!AF11,0)</f>
        <v>0</v>
      </c>
      <c r="AJ3427" s="170">
        <f>IF(AJ$2=$A3427,Data!AG11,0)</f>
        <v>0</v>
      </c>
      <c r="AK3427" s="171">
        <f>IF(AK$2=$A3427,Data!AH11,0)</f>
        <v>0</v>
      </c>
      <c r="AL3427" s="170">
        <f>IF(AL$2=$A3427,Data!AI11,0)</f>
        <v>0</v>
      </c>
      <c r="AM3427" t="str">
        <f t="shared" si="108"/>
        <v>0</v>
      </c>
      <c r="AN3427" t="e">
        <f>+INDEX(Validation!$D$4:$D$250,MATCH(Merge!B3427,Validation!$E$4:$E$250,0))</f>
        <v>#N/A</v>
      </c>
      <c r="AO3427" s="172">
        <f t="shared" si="107"/>
        <v>0</v>
      </c>
    </row>
    <row r="3428" spans="1:41" ht="15" x14ac:dyDescent="0.25">
      <c r="A3428">
        <f>Inputs!$H$19</f>
        <v>0</v>
      </c>
      <c r="B3428" t="str">
        <f>Inputs!$D$4</f>
        <v>Select Agency…</v>
      </c>
      <c r="C3428" s="166" t="str">
        <f>Inputs!$I$6</f>
        <v>(insert code)</v>
      </c>
      <c r="D3428" t="str">
        <f>IFERROR(INDEX(Inputs!$I$11:$I$19,MATCH(A3428,Inputs!$H$11:$H$19)),"")</f>
        <v/>
      </c>
      <c r="E3428" s="167">
        <f>Data!B12</f>
        <v>0</v>
      </c>
      <c r="F3428" s="168">
        <f>IF(F$2=$A3428,Data!C12,0)</f>
        <v>0</v>
      </c>
      <c r="G3428" s="168">
        <f>IF(G$2=$A3428,Data!D12,0)</f>
        <v>0</v>
      </c>
      <c r="H3428" s="168">
        <f>IF(H$2=$A3428,Data!E12,0)</f>
        <v>0</v>
      </c>
      <c r="I3428" s="168">
        <f>IF(I$2=$A3428,Data!F12,0)</f>
        <v>0</v>
      </c>
      <c r="J3428" s="168">
        <f>IF(J$2=$A3428,Data!G12,0)</f>
        <v>0</v>
      </c>
      <c r="K3428" s="168">
        <f>IF(K$2=$A3428,Data!H12,0)</f>
        <v>0</v>
      </c>
      <c r="L3428" s="168">
        <f>IF(L$2=$A3428,Data!I12,0)</f>
        <v>0</v>
      </c>
      <c r="M3428" s="168">
        <f>IF(M$2=$A3428,Data!J12,0)</f>
        <v>0</v>
      </c>
      <c r="N3428" s="168">
        <f>IF(N$2=$A3428,Data!K12,0)</f>
        <v>0</v>
      </c>
      <c r="O3428" s="168">
        <f>IF(O$2=$A3428,Data!L12,0)</f>
        <v>0</v>
      </c>
      <c r="P3428" s="168">
        <f>IF(P$2=$A3428,Data!M12,0)</f>
        <v>0</v>
      </c>
      <c r="Q3428" s="168">
        <f>IF(Q$2=$A3428,Data!N12,0)</f>
        <v>0</v>
      </c>
      <c r="R3428" s="169">
        <f>IF(R$2=$A3428,Data!O12,0)</f>
        <v>0</v>
      </c>
      <c r="S3428" s="169">
        <f>IF(S$2=$A3428,Data!P12,0)</f>
        <v>0</v>
      </c>
      <c r="T3428" s="169">
        <f>IF(T$2=$A3428,Data!Q12,0)</f>
        <v>0</v>
      </c>
      <c r="U3428" s="169">
        <f>IF(U$2=$A3428,Data!R12,0)</f>
        <v>0</v>
      </c>
      <c r="V3428" s="169">
        <f>IF(V$2=$A3428,Data!S12,0)</f>
        <v>0</v>
      </c>
      <c r="W3428" s="169">
        <f>IF(W$2=$A3428,Data!T12,0)</f>
        <v>0</v>
      </c>
      <c r="X3428" s="169">
        <f>IF(X$2=$A3428,Data!U12,0)</f>
        <v>0</v>
      </c>
      <c r="Y3428" s="169">
        <f>IF(Y$2=$A3428,Data!V12,0)</f>
        <v>0</v>
      </c>
      <c r="Z3428" s="169">
        <f>IF(Z$2=$A3428,Data!W12,0)</f>
        <v>0</v>
      </c>
      <c r="AA3428" s="169">
        <f>IF(AA$2=$A3428,Data!X12,0)</f>
        <v>0</v>
      </c>
      <c r="AB3428" s="169">
        <f>IF(AB$2=$A3428,Data!Y12,0)</f>
        <v>0</v>
      </c>
      <c r="AC3428" s="169">
        <f>IF(AC$2=$A3428,Data!Z12,0)</f>
        <v>0</v>
      </c>
      <c r="AD3428" s="170">
        <f>IF(AD$2=$A3428,Data!AA12,0)</f>
        <v>0</v>
      </c>
      <c r="AE3428" s="171">
        <f>IF(AE$2=$A3428,Data!AB12,0)</f>
        <v>0</v>
      </c>
      <c r="AF3428" s="170">
        <f>IF(AF$2=$A3428,Data!AC12,0)</f>
        <v>0</v>
      </c>
      <c r="AG3428" s="171">
        <f>IF(AG$2=$A3428,Data!AD12,0)</f>
        <v>0</v>
      </c>
      <c r="AH3428" s="170">
        <f>IF(AH$2=$A3428,Data!AE12,0)</f>
        <v>0</v>
      </c>
      <c r="AI3428" s="171">
        <f>IF(AI$2=$A3428,Data!AF12,0)</f>
        <v>0</v>
      </c>
      <c r="AJ3428" s="170">
        <f>IF(AJ$2=$A3428,Data!AG12,0)</f>
        <v>0</v>
      </c>
      <c r="AK3428" s="171">
        <f>IF(AK$2=$A3428,Data!AH12,0)</f>
        <v>0</v>
      </c>
      <c r="AL3428" s="170">
        <f>IF(AL$2=$A3428,Data!AI12,0)</f>
        <v>0</v>
      </c>
      <c r="AM3428" t="str">
        <f t="shared" si="108"/>
        <v>0</v>
      </c>
      <c r="AN3428" t="e">
        <f>+INDEX(Validation!$D$4:$D$250,MATCH(Merge!B3428,Validation!$E$4:$E$250,0))</f>
        <v>#N/A</v>
      </c>
      <c r="AO3428" s="172">
        <f t="shared" si="107"/>
        <v>0</v>
      </c>
    </row>
    <row r="3429" spans="1:41" ht="15" x14ac:dyDescent="0.25">
      <c r="A3429">
        <f>Inputs!$H$19</f>
        <v>0</v>
      </c>
      <c r="B3429" t="str">
        <f>Inputs!$D$4</f>
        <v>Select Agency…</v>
      </c>
      <c r="C3429" s="166" t="str">
        <f>Inputs!$I$6</f>
        <v>(insert code)</v>
      </c>
      <c r="D3429" t="str">
        <f>IFERROR(INDEX(Inputs!$I$11:$I$19,MATCH(A3429,Inputs!$H$11:$H$19)),"")</f>
        <v/>
      </c>
      <c r="E3429" s="167">
        <f>Data!B13</f>
        <v>0</v>
      </c>
      <c r="F3429" s="168">
        <f>IF(F$2=$A3429,Data!C13,0)</f>
        <v>0</v>
      </c>
      <c r="G3429" s="168">
        <f>IF(G$2=$A3429,Data!D13,0)</f>
        <v>0</v>
      </c>
      <c r="H3429" s="168">
        <f>IF(H$2=$A3429,Data!E13,0)</f>
        <v>0</v>
      </c>
      <c r="I3429" s="168">
        <f>IF(I$2=$A3429,Data!F13,0)</f>
        <v>0</v>
      </c>
      <c r="J3429" s="168">
        <f>IF(J$2=$A3429,Data!G13,0)</f>
        <v>0</v>
      </c>
      <c r="K3429" s="168">
        <f>IF(K$2=$A3429,Data!H13,0)</f>
        <v>0</v>
      </c>
      <c r="L3429" s="168">
        <f>IF(L$2=$A3429,Data!I13,0)</f>
        <v>0</v>
      </c>
      <c r="M3429" s="168">
        <f>IF(M$2=$A3429,Data!J13,0)</f>
        <v>0</v>
      </c>
      <c r="N3429" s="168">
        <f>IF(N$2=$A3429,Data!K13,0)</f>
        <v>0</v>
      </c>
      <c r="O3429" s="168">
        <f>IF(O$2=$A3429,Data!L13,0)</f>
        <v>0</v>
      </c>
      <c r="P3429" s="168">
        <f>IF(P$2=$A3429,Data!M13,0)</f>
        <v>0</v>
      </c>
      <c r="Q3429" s="168">
        <f>IF(Q$2=$A3429,Data!N13,0)</f>
        <v>0</v>
      </c>
      <c r="R3429" s="169">
        <f>IF(R$2=$A3429,Data!O13,0)</f>
        <v>0</v>
      </c>
      <c r="S3429" s="169">
        <f>IF(S$2=$A3429,Data!P13,0)</f>
        <v>0</v>
      </c>
      <c r="T3429" s="169">
        <f>IF(T$2=$A3429,Data!Q13,0)</f>
        <v>0</v>
      </c>
      <c r="U3429" s="169">
        <f>IF(U$2=$A3429,Data!R13,0)</f>
        <v>0</v>
      </c>
      <c r="V3429" s="169">
        <f>IF(V$2=$A3429,Data!S13,0)</f>
        <v>0</v>
      </c>
      <c r="W3429" s="169">
        <f>IF(W$2=$A3429,Data!T13,0)</f>
        <v>0</v>
      </c>
      <c r="X3429" s="169">
        <f>IF(X$2=$A3429,Data!U13,0)</f>
        <v>0</v>
      </c>
      <c r="Y3429" s="169">
        <f>IF(Y$2=$A3429,Data!V13,0)</f>
        <v>0</v>
      </c>
      <c r="Z3429" s="169">
        <f>IF(Z$2=$A3429,Data!W13,0)</f>
        <v>0</v>
      </c>
      <c r="AA3429" s="169">
        <f>IF(AA$2=$A3429,Data!X13,0)</f>
        <v>0</v>
      </c>
      <c r="AB3429" s="169">
        <f>IF(AB$2=$A3429,Data!Y13,0)</f>
        <v>0</v>
      </c>
      <c r="AC3429" s="169">
        <f>IF(AC$2=$A3429,Data!Z13,0)</f>
        <v>0</v>
      </c>
      <c r="AD3429" s="170">
        <f>IF(AD$2=$A3429,Data!AA13,0)</f>
        <v>0</v>
      </c>
      <c r="AE3429" s="171">
        <f>IF(AE$2=$A3429,Data!AB13,0)</f>
        <v>0</v>
      </c>
      <c r="AF3429" s="170">
        <f>IF(AF$2=$A3429,Data!AC13,0)</f>
        <v>0</v>
      </c>
      <c r="AG3429" s="171">
        <f>IF(AG$2=$A3429,Data!AD13,0)</f>
        <v>0</v>
      </c>
      <c r="AH3429" s="170">
        <f>IF(AH$2=$A3429,Data!AE13,0)</f>
        <v>0</v>
      </c>
      <c r="AI3429" s="171">
        <f>IF(AI$2=$A3429,Data!AF13,0)</f>
        <v>0</v>
      </c>
      <c r="AJ3429" s="170">
        <f>IF(AJ$2=$A3429,Data!AG13,0)</f>
        <v>0</v>
      </c>
      <c r="AK3429" s="171">
        <f>IF(AK$2=$A3429,Data!AH13,0)</f>
        <v>0</v>
      </c>
      <c r="AL3429" s="170">
        <f>IF(AL$2=$A3429,Data!AI13,0)</f>
        <v>0</v>
      </c>
      <c r="AM3429" t="str">
        <f t="shared" si="108"/>
        <v>0</v>
      </c>
      <c r="AN3429" t="e">
        <f>+INDEX(Validation!$D$4:$D$250,MATCH(Merge!B3429,Validation!$E$4:$E$250,0))</f>
        <v>#N/A</v>
      </c>
      <c r="AO3429" s="172">
        <f t="shared" si="107"/>
        <v>0</v>
      </c>
    </row>
    <row r="3430" spans="1:41" ht="15" x14ac:dyDescent="0.25">
      <c r="A3430">
        <f>Inputs!$H$19</f>
        <v>0</v>
      </c>
      <c r="B3430" t="str">
        <f>Inputs!$D$4</f>
        <v>Select Agency…</v>
      </c>
      <c r="C3430" s="166" t="str">
        <f>Inputs!$I$6</f>
        <v>(insert code)</v>
      </c>
      <c r="D3430" t="str">
        <f>IFERROR(INDEX(Inputs!$I$11:$I$19,MATCH(A3430,Inputs!$H$11:$H$19)),"")</f>
        <v/>
      </c>
      <c r="E3430" s="167">
        <f>Data!B14</f>
        <v>0</v>
      </c>
      <c r="F3430" s="168">
        <f>IF(F$2=$A3430,Data!C14,0)</f>
        <v>0</v>
      </c>
      <c r="G3430" s="168">
        <f>IF(G$2=$A3430,Data!D14,0)</f>
        <v>0</v>
      </c>
      <c r="H3430" s="168">
        <f>IF(H$2=$A3430,Data!E14,0)</f>
        <v>0</v>
      </c>
      <c r="I3430" s="168">
        <f>IF(I$2=$A3430,Data!F14,0)</f>
        <v>0</v>
      </c>
      <c r="J3430" s="168">
        <f>IF(J$2=$A3430,Data!G14,0)</f>
        <v>0</v>
      </c>
      <c r="K3430" s="168">
        <f>IF(K$2=$A3430,Data!H14,0)</f>
        <v>0</v>
      </c>
      <c r="L3430" s="168">
        <f>IF(L$2=$A3430,Data!I14,0)</f>
        <v>0</v>
      </c>
      <c r="M3430" s="168">
        <f>IF(M$2=$A3430,Data!J14,0)</f>
        <v>0</v>
      </c>
      <c r="N3430" s="168">
        <f>IF(N$2=$A3430,Data!K14,0)</f>
        <v>0</v>
      </c>
      <c r="O3430" s="168">
        <f>IF(O$2=$A3430,Data!L14,0)</f>
        <v>0</v>
      </c>
      <c r="P3430" s="168">
        <f>IF(P$2=$A3430,Data!M14,0)</f>
        <v>0</v>
      </c>
      <c r="Q3430" s="168">
        <f>IF(Q$2=$A3430,Data!N14,0)</f>
        <v>0</v>
      </c>
      <c r="R3430" s="169">
        <f>IF(R$2=$A3430,Data!O14,0)</f>
        <v>0</v>
      </c>
      <c r="S3430" s="169">
        <f>IF(S$2=$A3430,Data!P14,0)</f>
        <v>0</v>
      </c>
      <c r="T3430" s="169">
        <f>IF(T$2=$A3430,Data!Q14,0)</f>
        <v>0</v>
      </c>
      <c r="U3430" s="169">
        <f>IF(U$2=$A3430,Data!R14,0)</f>
        <v>0</v>
      </c>
      <c r="V3430" s="169">
        <f>IF(V$2=$A3430,Data!S14,0)</f>
        <v>0</v>
      </c>
      <c r="W3430" s="169">
        <f>IF(W$2=$A3430,Data!T14,0)</f>
        <v>0</v>
      </c>
      <c r="X3430" s="169">
        <f>IF(X$2=$A3430,Data!U14,0)</f>
        <v>0</v>
      </c>
      <c r="Y3430" s="169">
        <f>IF(Y$2=$A3430,Data!V14,0)</f>
        <v>0</v>
      </c>
      <c r="Z3430" s="169">
        <f>IF(Z$2=$A3430,Data!W14,0)</f>
        <v>0</v>
      </c>
      <c r="AA3430" s="169">
        <f>IF(AA$2=$A3430,Data!X14,0)</f>
        <v>0</v>
      </c>
      <c r="AB3430" s="169">
        <f>IF(AB$2=$A3430,Data!Y14,0)</f>
        <v>0</v>
      </c>
      <c r="AC3430" s="169">
        <f>IF(AC$2=$A3430,Data!Z14,0)</f>
        <v>0</v>
      </c>
      <c r="AD3430" s="170">
        <f>IF(AD$2=$A3430,Data!AA14,0)</f>
        <v>0</v>
      </c>
      <c r="AE3430" s="171">
        <f>IF(AE$2=$A3430,Data!AB14,0)</f>
        <v>0</v>
      </c>
      <c r="AF3430" s="170">
        <f>IF(AF$2=$A3430,Data!AC14,0)</f>
        <v>0</v>
      </c>
      <c r="AG3430" s="171">
        <f>IF(AG$2=$A3430,Data!AD14,0)</f>
        <v>0</v>
      </c>
      <c r="AH3430" s="170">
        <f>IF(AH$2=$A3430,Data!AE14,0)</f>
        <v>0</v>
      </c>
      <c r="AI3430" s="171">
        <f>IF(AI$2=$A3430,Data!AF14,0)</f>
        <v>0</v>
      </c>
      <c r="AJ3430" s="170">
        <f>IF(AJ$2=$A3430,Data!AG14,0)</f>
        <v>0</v>
      </c>
      <c r="AK3430" s="171">
        <f>IF(AK$2=$A3430,Data!AH14,0)</f>
        <v>0</v>
      </c>
      <c r="AL3430" s="170">
        <f>IF(AL$2=$A3430,Data!AI14,0)</f>
        <v>0</v>
      </c>
      <c r="AM3430" t="str">
        <f t="shared" si="108"/>
        <v>0</v>
      </c>
      <c r="AN3430" t="e">
        <f>+INDEX(Validation!$D$4:$D$250,MATCH(Merge!B3430,Validation!$E$4:$E$250,0))</f>
        <v>#N/A</v>
      </c>
      <c r="AO3430" s="172">
        <f t="shared" si="107"/>
        <v>0</v>
      </c>
    </row>
    <row r="3431" spans="1:41" ht="15" x14ac:dyDescent="0.25">
      <c r="A3431">
        <f>Inputs!$H$19</f>
        <v>0</v>
      </c>
      <c r="B3431" t="str">
        <f>Inputs!$D$4</f>
        <v>Select Agency…</v>
      </c>
      <c r="C3431" s="166" t="str">
        <f>Inputs!$I$6</f>
        <v>(insert code)</v>
      </c>
      <c r="D3431" t="str">
        <f>IFERROR(INDEX(Inputs!$I$11:$I$19,MATCH(A3431,Inputs!$H$11:$H$19)),"")</f>
        <v/>
      </c>
      <c r="E3431" s="167">
        <f>Data!B15</f>
        <v>0</v>
      </c>
      <c r="F3431" s="168">
        <f>IF(F$2=$A3431,Data!C15,0)</f>
        <v>0</v>
      </c>
      <c r="G3431" s="168">
        <f>IF(G$2=$A3431,Data!D15,0)</f>
        <v>0</v>
      </c>
      <c r="H3431" s="168">
        <f>IF(H$2=$A3431,Data!E15,0)</f>
        <v>0</v>
      </c>
      <c r="I3431" s="168">
        <f>IF(I$2=$A3431,Data!F15,0)</f>
        <v>0</v>
      </c>
      <c r="J3431" s="168">
        <f>IF(J$2=$A3431,Data!G15,0)</f>
        <v>0</v>
      </c>
      <c r="K3431" s="168">
        <f>IF(K$2=$A3431,Data!H15,0)</f>
        <v>0</v>
      </c>
      <c r="L3431" s="168">
        <f>IF(L$2=$A3431,Data!I15,0)</f>
        <v>0</v>
      </c>
      <c r="M3431" s="168">
        <f>IF(M$2=$A3431,Data!J15,0)</f>
        <v>0</v>
      </c>
      <c r="N3431" s="168">
        <f>IF(N$2=$A3431,Data!K15,0)</f>
        <v>0</v>
      </c>
      <c r="O3431" s="168">
        <f>IF(O$2=$A3431,Data!L15,0)</f>
        <v>0</v>
      </c>
      <c r="P3431" s="168">
        <f>IF(P$2=$A3431,Data!M15,0)</f>
        <v>0</v>
      </c>
      <c r="Q3431" s="168">
        <f>IF(Q$2=$A3431,Data!N15,0)</f>
        <v>0</v>
      </c>
      <c r="R3431" s="169">
        <f>IF(R$2=$A3431,Data!O15,0)</f>
        <v>0</v>
      </c>
      <c r="S3431" s="169">
        <f>IF(S$2=$A3431,Data!P15,0)</f>
        <v>0</v>
      </c>
      <c r="T3431" s="169">
        <f>IF(T$2=$A3431,Data!Q15,0)</f>
        <v>0</v>
      </c>
      <c r="U3431" s="169">
        <f>IF(U$2=$A3431,Data!R15,0)</f>
        <v>0</v>
      </c>
      <c r="V3431" s="169">
        <f>IF(V$2=$A3431,Data!S15,0)</f>
        <v>0</v>
      </c>
      <c r="W3431" s="169">
        <f>IF(W$2=$A3431,Data!T15,0)</f>
        <v>0</v>
      </c>
      <c r="X3431" s="169">
        <f>IF(X$2=$A3431,Data!U15,0)</f>
        <v>0</v>
      </c>
      <c r="Y3431" s="169">
        <f>IF(Y$2=$A3431,Data!V15,0)</f>
        <v>0</v>
      </c>
      <c r="Z3431" s="169">
        <f>IF(Z$2=$A3431,Data!W15,0)</f>
        <v>0</v>
      </c>
      <c r="AA3431" s="169">
        <f>IF(AA$2=$A3431,Data!X15,0)</f>
        <v>0</v>
      </c>
      <c r="AB3431" s="169">
        <f>IF(AB$2=$A3431,Data!Y15,0)</f>
        <v>0</v>
      </c>
      <c r="AC3431" s="169">
        <f>IF(AC$2=$A3431,Data!Z15,0)</f>
        <v>0</v>
      </c>
      <c r="AD3431" s="170">
        <f>IF(AD$2=$A3431,Data!AA15,0)</f>
        <v>0</v>
      </c>
      <c r="AE3431" s="171">
        <f>IF(AE$2=$A3431,Data!AB15,0)</f>
        <v>0</v>
      </c>
      <c r="AF3431" s="170">
        <f>IF(AF$2=$A3431,Data!AC15,0)</f>
        <v>0</v>
      </c>
      <c r="AG3431" s="171">
        <f>IF(AG$2=$A3431,Data!AD15,0)</f>
        <v>0</v>
      </c>
      <c r="AH3431" s="170">
        <f>IF(AH$2=$A3431,Data!AE15,0)</f>
        <v>0</v>
      </c>
      <c r="AI3431" s="171">
        <f>IF(AI$2=$A3431,Data!AF15,0)</f>
        <v>0</v>
      </c>
      <c r="AJ3431" s="170">
        <f>IF(AJ$2=$A3431,Data!AG15,0)</f>
        <v>0</v>
      </c>
      <c r="AK3431" s="171">
        <f>IF(AK$2=$A3431,Data!AH15,0)</f>
        <v>0</v>
      </c>
      <c r="AL3431" s="170">
        <f>IF(AL$2=$A3431,Data!AI15,0)</f>
        <v>0</v>
      </c>
      <c r="AM3431" t="str">
        <f t="shared" si="108"/>
        <v>0</v>
      </c>
      <c r="AN3431" t="e">
        <f>+INDEX(Validation!$D$4:$D$250,MATCH(Merge!B3431,Validation!$E$4:$E$250,0))</f>
        <v>#N/A</v>
      </c>
      <c r="AO3431" s="172">
        <f t="shared" si="107"/>
        <v>0</v>
      </c>
    </row>
    <row r="3432" spans="1:41" ht="15" x14ac:dyDescent="0.25">
      <c r="A3432">
        <f>Inputs!$H$19</f>
        <v>0</v>
      </c>
      <c r="B3432" t="str">
        <f>Inputs!$D$4</f>
        <v>Select Agency…</v>
      </c>
      <c r="C3432" s="166" t="str">
        <f>Inputs!$I$6</f>
        <v>(insert code)</v>
      </c>
      <c r="D3432" t="str">
        <f>IFERROR(INDEX(Inputs!$I$11:$I$19,MATCH(A3432,Inputs!$H$11:$H$19)),"")</f>
        <v/>
      </c>
      <c r="E3432" s="167">
        <f>Data!B16</f>
        <v>0</v>
      </c>
      <c r="F3432" s="168">
        <f>IF(F$2=$A3432,Data!C16,0)</f>
        <v>0</v>
      </c>
      <c r="G3432" s="168">
        <f>IF(G$2=$A3432,Data!D16,0)</f>
        <v>0</v>
      </c>
      <c r="H3432" s="168">
        <f>IF(H$2=$A3432,Data!E16,0)</f>
        <v>0</v>
      </c>
      <c r="I3432" s="168">
        <f>IF(I$2=$A3432,Data!F16,0)</f>
        <v>0</v>
      </c>
      <c r="J3432" s="168">
        <f>IF(J$2=$A3432,Data!G16,0)</f>
        <v>0</v>
      </c>
      <c r="K3432" s="168">
        <f>IF(K$2=$A3432,Data!H16,0)</f>
        <v>0</v>
      </c>
      <c r="L3432" s="168">
        <f>IF(L$2=$A3432,Data!I16,0)</f>
        <v>0</v>
      </c>
      <c r="M3432" s="168">
        <f>IF(M$2=$A3432,Data!J16,0)</f>
        <v>0</v>
      </c>
      <c r="N3432" s="168">
        <f>IF(N$2=$A3432,Data!K16,0)</f>
        <v>0</v>
      </c>
      <c r="O3432" s="168">
        <f>IF(O$2=$A3432,Data!L16,0)</f>
        <v>0</v>
      </c>
      <c r="P3432" s="168">
        <f>IF(P$2=$A3432,Data!M16,0)</f>
        <v>0</v>
      </c>
      <c r="Q3432" s="168">
        <f>IF(Q$2=$A3432,Data!N16,0)</f>
        <v>0</v>
      </c>
      <c r="R3432" s="169">
        <f>IF(R$2=$A3432,Data!O16,0)</f>
        <v>0</v>
      </c>
      <c r="S3432" s="169">
        <f>IF(S$2=$A3432,Data!P16,0)</f>
        <v>0</v>
      </c>
      <c r="T3432" s="169">
        <f>IF(T$2=$A3432,Data!Q16,0)</f>
        <v>0</v>
      </c>
      <c r="U3432" s="169">
        <f>IF(U$2=$A3432,Data!R16,0)</f>
        <v>0</v>
      </c>
      <c r="V3432" s="169">
        <f>IF(V$2=$A3432,Data!S16,0)</f>
        <v>0</v>
      </c>
      <c r="W3432" s="169">
        <f>IF(W$2=$A3432,Data!T16,0)</f>
        <v>0</v>
      </c>
      <c r="X3432" s="169">
        <f>IF(X$2=$A3432,Data!U16,0)</f>
        <v>0</v>
      </c>
      <c r="Y3432" s="169">
        <f>IF(Y$2=$A3432,Data!V16,0)</f>
        <v>0</v>
      </c>
      <c r="Z3432" s="169">
        <f>IF(Z$2=$A3432,Data!W16,0)</f>
        <v>0</v>
      </c>
      <c r="AA3432" s="169">
        <f>IF(AA$2=$A3432,Data!X16,0)</f>
        <v>0</v>
      </c>
      <c r="AB3432" s="169">
        <f>IF(AB$2=$A3432,Data!Y16,0)</f>
        <v>0</v>
      </c>
      <c r="AC3432" s="169">
        <f>IF(AC$2=$A3432,Data!Z16,0)</f>
        <v>0</v>
      </c>
      <c r="AD3432" s="170">
        <f>IF(AD$2=$A3432,Data!AA16,0)</f>
        <v>0</v>
      </c>
      <c r="AE3432" s="171">
        <f>IF(AE$2=$A3432,Data!AB16,0)</f>
        <v>0</v>
      </c>
      <c r="AF3432" s="170">
        <f>IF(AF$2=$A3432,Data!AC16,0)</f>
        <v>0</v>
      </c>
      <c r="AG3432" s="171">
        <f>IF(AG$2=$A3432,Data!AD16,0)</f>
        <v>0</v>
      </c>
      <c r="AH3432" s="170">
        <f>IF(AH$2=$A3432,Data!AE16,0)</f>
        <v>0</v>
      </c>
      <c r="AI3432" s="171">
        <f>IF(AI$2=$A3432,Data!AF16,0)</f>
        <v>0</v>
      </c>
      <c r="AJ3432" s="170">
        <f>IF(AJ$2=$A3432,Data!AG16,0)</f>
        <v>0</v>
      </c>
      <c r="AK3432" s="171">
        <f>IF(AK$2=$A3432,Data!AH16,0)</f>
        <v>0</v>
      </c>
      <c r="AL3432" s="170">
        <f>IF(AL$2=$A3432,Data!AI16,0)</f>
        <v>0</v>
      </c>
      <c r="AM3432" t="str">
        <f t="shared" si="108"/>
        <v>0</v>
      </c>
      <c r="AN3432" t="e">
        <f>+INDEX(Validation!$D$4:$D$250,MATCH(Merge!B3432,Validation!$E$4:$E$250,0))</f>
        <v>#N/A</v>
      </c>
      <c r="AO3432" s="172">
        <f t="shared" si="107"/>
        <v>0</v>
      </c>
    </row>
    <row r="3433" spans="1:41" ht="15" x14ac:dyDescent="0.25">
      <c r="A3433">
        <f>Inputs!$H$19</f>
        <v>0</v>
      </c>
      <c r="B3433" t="str">
        <f>Inputs!$D$4</f>
        <v>Select Agency…</v>
      </c>
      <c r="C3433" s="166" t="str">
        <f>Inputs!$I$6</f>
        <v>(insert code)</v>
      </c>
      <c r="D3433" t="str">
        <f>IFERROR(INDEX(Inputs!$I$11:$I$19,MATCH(A3433,Inputs!$H$11:$H$19)),"")</f>
        <v/>
      </c>
      <c r="E3433" s="167">
        <f>Data!B17</f>
        <v>0</v>
      </c>
      <c r="F3433" s="168">
        <f>IF(F$2=$A3433,Data!C17,0)</f>
        <v>0</v>
      </c>
      <c r="G3433" s="168">
        <f>IF(G$2=$A3433,Data!D17,0)</f>
        <v>0</v>
      </c>
      <c r="H3433" s="168">
        <f>IF(H$2=$A3433,Data!E17,0)</f>
        <v>0</v>
      </c>
      <c r="I3433" s="168">
        <f>IF(I$2=$A3433,Data!F17,0)</f>
        <v>0</v>
      </c>
      <c r="J3433" s="168">
        <f>IF(J$2=$A3433,Data!G17,0)</f>
        <v>0</v>
      </c>
      <c r="K3433" s="168">
        <f>IF(K$2=$A3433,Data!H17,0)</f>
        <v>0</v>
      </c>
      <c r="L3433" s="168">
        <f>IF(L$2=$A3433,Data!I17,0)</f>
        <v>0</v>
      </c>
      <c r="M3433" s="168">
        <f>IF(M$2=$A3433,Data!J17,0)</f>
        <v>0</v>
      </c>
      <c r="N3433" s="168">
        <f>IF(N$2=$A3433,Data!K17,0)</f>
        <v>0</v>
      </c>
      <c r="O3433" s="168">
        <f>IF(O$2=$A3433,Data!L17,0)</f>
        <v>0</v>
      </c>
      <c r="P3433" s="168">
        <f>IF(P$2=$A3433,Data!M17,0)</f>
        <v>0</v>
      </c>
      <c r="Q3433" s="168">
        <f>IF(Q$2=$A3433,Data!N17,0)</f>
        <v>0</v>
      </c>
      <c r="R3433" s="169">
        <f>IF(R$2=$A3433,Data!O17,0)</f>
        <v>0</v>
      </c>
      <c r="S3433" s="169">
        <f>IF(S$2=$A3433,Data!P17,0)</f>
        <v>0</v>
      </c>
      <c r="T3433" s="169">
        <f>IF(T$2=$A3433,Data!Q17,0)</f>
        <v>0</v>
      </c>
      <c r="U3433" s="169">
        <f>IF(U$2=$A3433,Data!R17,0)</f>
        <v>0</v>
      </c>
      <c r="V3433" s="169">
        <f>IF(V$2=$A3433,Data!S17,0)</f>
        <v>0</v>
      </c>
      <c r="W3433" s="169">
        <f>IF(W$2=$A3433,Data!T17,0)</f>
        <v>0</v>
      </c>
      <c r="X3433" s="169">
        <f>IF(X$2=$A3433,Data!U17,0)</f>
        <v>0</v>
      </c>
      <c r="Y3433" s="169">
        <f>IF(Y$2=$A3433,Data!V17,0)</f>
        <v>0</v>
      </c>
      <c r="Z3433" s="169">
        <f>IF(Z$2=$A3433,Data!W17,0)</f>
        <v>0</v>
      </c>
      <c r="AA3433" s="169">
        <f>IF(AA$2=$A3433,Data!X17,0)</f>
        <v>0</v>
      </c>
      <c r="AB3433" s="169">
        <f>IF(AB$2=$A3433,Data!Y17,0)</f>
        <v>0</v>
      </c>
      <c r="AC3433" s="169">
        <f>IF(AC$2=$A3433,Data!Z17,0)</f>
        <v>0</v>
      </c>
      <c r="AD3433" s="170">
        <f>IF(AD$2=$A3433,Data!AA17,0)</f>
        <v>0</v>
      </c>
      <c r="AE3433" s="171">
        <f>IF(AE$2=$A3433,Data!AB17,0)</f>
        <v>0</v>
      </c>
      <c r="AF3433" s="170">
        <f>IF(AF$2=$A3433,Data!AC17,0)</f>
        <v>0</v>
      </c>
      <c r="AG3433" s="171">
        <f>IF(AG$2=$A3433,Data!AD17,0)</f>
        <v>0</v>
      </c>
      <c r="AH3433" s="170">
        <f>IF(AH$2=$A3433,Data!AE17,0)</f>
        <v>0</v>
      </c>
      <c r="AI3433" s="171">
        <f>IF(AI$2=$A3433,Data!AF17,0)</f>
        <v>0</v>
      </c>
      <c r="AJ3433" s="170">
        <f>IF(AJ$2=$A3433,Data!AG17,0)</f>
        <v>0</v>
      </c>
      <c r="AK3433" s="171">
        <f>IF(AK$2=$A3433,Data!AH17,0)</f>
        <v>0</v>
      </c>
      <c r="AL3433" s="170">
        <f>IF(AL$2=$A3433,Data!AI17,0)</f>
        <v>0</v>
      </c>
      <c r="AM3433" t="str">
        <f t="shared" si="108"/>
        <v>0</v>
      </c>
      <c r="AN3433" t="e">
        <f>+INDEX(Validation!$D$4:$D$250,MATCH(Merge!B3433,Validation!$E$4:$E$250,0))</f>
        <v>#N/A</v>
      </c>
      <c r="AO3433" s="172">
        <f t="shared" si="107"/>
        <v>0</v>
      </c>
    </row>
    <row r="3434" spans="1:41" ht="15" x14ac:dyDescent="0.25">
      <c r="A3434">
        <f>Inputs!$H$19</f>
        <v>0</v>
      </c>
      <c r="B3434" t="str">
        <f>Inputs!$D$4</f>
        <v>Select Agency…</v>
      </c>
      <c r="C3434" s="166" t="str">
        <f>Inputs!$I$6</f>
        <v>(insert code)</v>
      </c>
      <c r="D3434" t="str">
        <f>IFERROR(INDEX(Inputs!$I$11:$I$19,MATCH(A3434,Inputs!$H$11:$H$19)),"")</f>
        <v/>
      </c>
      <c r="E3434" s="167">
        <f>Data!B18</f>
        <v>0</v>
      </c>
      <c r="F3434" s="168">
        <f>IF(F$2=$A3434,Data!C18,0)</f>
        <v>0</v>
      </c>
      <c r="G3434" s="168">
        <f>IF(G$2=$A3434,Data!D18,0)</f>
        <v>0</v>
      </c>
      <c r="H3434" s="168">
        <f>IF(H$2=$A3434,Data!E18,0)</f>
        <v>0</v>
      </c>
      <c r="I3434" s="168">
        <f>IF(I$2=$A3434,Data!F18,0)</f>
        <v>0</v>
      </c>
      <c r="J3434" s="168">
        <f>IF(J$2=$A3434,Data!G18,0)</f>
        <v>0</v>
      </c>
      <c r="K3434" s="168">
        <f>IF(K$2=$A3434,Data!H18,0)</f>
        <v>0</v>
      </c>
      <c r="L3434" s="168">
        <f>IF(L$2=$A3434,Data!I18,0)</f>
        <v>0</v>
      </c>
      <c r="M3434" s="168">
        <f>IF(M$2=$A3434,Data!J18,0)</f>
        <v>0</v>
      </c>
      <c r="N3434" s="168">
        <f>IF(N$2=$A3434,Data!K18,0)</f>
        <v>0</v>
      </c>
      <c r="O3434" s="168">
        <f>IF(O$2=$A3434,Data!L18,0)</f>
        <v>0</v>
      </c>
      <c r="P3434" s="168">
        <f>IF(P$2=$A3434,Data!M18,0)</f>
        <v>0</v>
      </c>
      <c r="Q3434" s="168">
        <f>IF(Q$2=$A3434,Data!N18,0)</f>
        <v>0</v>
      </c>
      <c r="R3434" s="169">
        <f>IF(R$2=$A3434,Data!O18,0)</f>
        <v>0</v>
      </c>
      <c r="S3434" s="169">
        <f>IF(S$2=$A3434,Data!P18,0)</f>
        <v>0</v>
      </c>
      <c r="T3434" s="169">
        <f>IF(T$2=$A3434,Data!Q18,0)</f>
        <v>0</v>
      </c>
      <c r="U3434" s="169">
        <f>IF(U$2=$A3434,Data!R18,0)</f>
        <v>0</v>
      </c>
      <c r="V3434" s="169">
        <f>IF(V$2=$A3434,Data!S18,0)</f>
        <v>0</v>
      </c>
      <c r="W3434" s="169">
        <f>IF(W$2=$A3434,Data!T18,0)</f>
        <v>0</v>
      </c>
      <c r="X3434" s="169">
        <f>IF(X$2=$A3434,Data!U18,0)</f>
        <v>0</v>
      </c>
      <c r="Y3434" s="169">
        <f>IF(Y$2=$A3434,Data!V18,0)</f>
        <v>0</v>
      </c>
      <c r="Z3434" s="169">
        <f>IF(Z$2=$A3434,Data!W18,0)</f>
        <v>0</v>
      </c>
      <c r="AA3434" s="169">
        <f>IF(AA$2=$A3434,Data!X18,0)</f>
        <v>0</v>
      </c>
      <c r="AB3434" s="169">
        <f>IF(AB$2=$A3434,Data!Y18,0)</f>
        <v>0</v>
      </c>
      <c r="AC3434" s="169">
        <f>IF(AC$2=$A3434,Data!Z18,0)</f>
        <v>0</v>
      </c>
      <c r="AD3434" s="170">
        <f>IF(AD$2=$A3434,Data!AA18,0)</f>
        <v>0</v>
      </c>
      <c r="AE3434" s="171">
        <f>IF(AE$2=$A3434,Data!AB18,0)</f>
        <v>0</v>
      </c>
      <c r="AF3434" s="170">
        <f>IF(AF$2=$A3434,Data!AC18,0)</f>
        <v>0</v>
      </c>
      <c r="AG3434" s="171">
        <f>IF(AG$2=$A3434,Data!AD18,0)</f>
        <v>0</v>
      </c>
      <c r="AH3434" s="170">
        <f>IF(AH$2=$A3434,Data!AE18,0)</f>
        <v>0</v>
      </c>
      <c r="AI3434" s="171">
        <f>IF(AI$2=$A3434,Data!AF18,0)</f>
        <v>0</v>
      </c>
      <c r="AJ3434" s="170">
        <f>IF(AJ$2=$A3434,Data!AG18,0)</f>
        <v>0</v>
      </c>
      <c r="AK3434" s="171">
        <f>IF(AK$2=$A3434,Data!AH18,0)</f>
        <v>0</v>
      </c>
      <c r="AL3434" s="170">
        <f>IF(AL$2=$A3434,Data!AI18,0)</f>
        <v>0</v>
      </c>
      <c r="AM3434" t="str">
        <f t="shared" si="108"/>
        <v>0</v>
      </c>
      <c r="AN3434" t="e">
        <f>+INDEX(Validation!$D$4:$D$250,MATCH(Merge!B3434,Validation!$E$4:$E$250,0))</f>
        <v>#N/A</v>
      </c>
      <c r="AO3434" s="172">
        <f t="shared" si="107"/>
        <v>0</v>
      </c>
    </row>
    <row r="3435" spans="1:41" ht="15" x14ac:dyDescent="0.25">
      <c r="A3435">
        <f>Inputs!$H$19</f>
        <v>0</v>
      </c>
      <c r="B3435" t="str">
        <f>Inputs!$D$4</f>
        <v>Select Agency…</v>
      </c>
      <c r="C3435" s="166" t="str">
        <f>Inputs!$I$6</f>
        <v>(insert code)</v>
      </c>
      <c r="D3435" t="str">
        <f>IFERROR(INDEX(Inputs!$I$11:$I$19,MATCH(A3435,Inputs!$H$11:$H$19)),"")</f>
        <v/>
      </c>
      <c r="E3435" s="167">
        <f>Data!B19</f>
        <v>0</v>
      </c>
      <c r="F3435" s="168">
        <f>IF(F$2=$A3435,Data!C19,0)</f>
        <v>0</v>
      </c>
      <c r="G3435" s="168">
        <f>IF(G$2=$A3435,Data!D19,0)</f>
        <v>0</v>
      </c>
      <c r="H3435" s="168">
        <f>IF(H$2=$A3435,Data!E19,0)</f>
        <v>0</v>
      </c>
      <c r="I3435" s="168">
        <f>IF(I$2=$A3435,Data!F19,0)</f>
        <v>0</v>
      </c>
      <c r="J3435" s="168">
        <f>IF(J$2=$A3435,Data!G19,0)</f>
        <v>0</v>
      </c>
      <c r="K3435" s="168">
        <f>IF(K$2=$A3435,Data!H19,0)</f>
        <v>0</v>
      </c>
      <c r="L3435" s="168">
        <f>IF(L$2=$A3435,Data!I19,0)</f>
        <v>0</v>
      </c>
      <c r="M3435" s="168">
        <f>IF(M$2=$A3435,Data!J19,0)</f>
        <v>0</v>
      </c>
      <c r="N3435" s="168">
        <f>IF(N$2=$A3435,Data!K19,0)</f>
        <v>0</v>
      </c>
      <c r="O3435" s="168">
        <f>IF(O$2=$A3435,Data!L19,0)</f>
        <v>0</v>
      </c>
      <c r="P3435" s="168">
        <f>IF(P$2=$A3435,Data!M19,0)</f>
        <v>0</v>
      </c>
      <c r="Q3435" s="168">
        <f>IF(Q$2=$A3435,Data!N19,0)</f>
        <v>0</v>
      </c>
      <c r="R3435" s="169">
        <f>IF(R$2=$A3435,Data!O19,0)</f>
        <v>0</v>
      </c>
      <c r="S3435" s="169">
        <f>IF(S$2=$A3435,Data!P19,0)</f>
        <v>0</v>
      </c>
      <c r="T3435" s="169">
        <f>IF(T$2=$A3435,Data!Q19,0)</f>
        <v>0</v>
      </c>
      <c r="U3435" s="169">
        <f>IF(U$2=$A3435,Data!R19,0)</f>
        <v>0</v>
      </c>
      <c r="V3435" s="169">
        <f>IF(V$2=$A3435,Data!S19,0)</f>
        <v>0</v>
      </c>
      <c r="W3435" s="169">
        <f>IF(W$2=$A3435,Data!T19,0)</f>
        <v>0</v>
      </c>
      <c r="X3435" s="169">
        <f>IF(X$2=$A3435,Data!U19,0)</f>
        <v>0</v>
      </c>
      <c r="Y3435" s="169">
        <f>IF(Y$2=$A3435,Data!V19,0)</f>
        <v>0</v>
      </c>
      <c r="Z3435" s="169">
        <f>IF(Z$2=$A3435,Data!W19,0)</f>
        <v>0</v>
      </c>
      <c r="AA3435" s="169">
        <f>IF(AA$2=$A3435,Data!X19,0)</f>
        <v>0</v>
      </c>
      <c r="AB3435" s="169">
        <f>IF(AB$2=$A3435,Data!Y19,0)</f>
        <v>0</v>
      </c>
      <c r="AC3435" s="169">
        <f>IF(AC$2=$A3435,Data!Z19,0)</f>
        <v>0</v>
      </c>
      <c r="AD3435" s="170">
        <f>IF(AD$2=$A3435,Data!AA19,0)</f>
        <v>0</v>
      </c>
      <c r="AE3435" s="171">
        <f>IF(AE$2=$A3435,Data!AB19,0)</f>
        <v>0</v>
      </c>
      <c r="AF3435" s="170">
        <f>IF(AF$2=$A3435,Data!AC19,0)</f>
        <v>0</v>
      </c>
      <c r="AG3435" s="171">
        <f>IF(AG$2=$A3435,Data!AD19,0)</f>
        <v>0</v>
      </c>
      <c r="AH3435" s="170">
        <f>IF(AH$2=$A3435,Data!AE19,0)</f>
        <v>0</v>
      </c>
      <c r="AI3435" s="171">
        <f>IF(AI$2=$A3435,Data!AF19,0)</f>
        <v>0</v>
      </c>
      <c r="AJ3435" s="170">
        <f>IF(AJ$2=$A3435,Data!AG19,0)</f>
        <v>0</v>
      </c>
      <c r="AK3435" s="171">
        <f>IF(AK$2=$A3435,Data!AH19,0)</f>
        <v>0</v>
      </c>
      <c r="AL3435" s="170">
        <f>IF(AL$2=$A3435,Data!AI19,0)</f>
        <v>0</v>
      </c>
      <c r="AM3435" t="str">
        <f t="shared" si="108"/>
        <v>0</v>
      </c>
      <c r="AN3435" t="e">
        <f>+INDEX(Validation!$D$4:$D$250,MATCH(Merge!B3435,Validation!$E$4:$E$250,0))</f>
        <v>#N/A</v>
      </c>
      <c r="AO3435" s="172">
        <f t="shared" si="107"/>
        <v>0</v>
      </c>
    </row>
    <row r="3436" spans="1:41" ht="15" x14ac:dyDescent="0.25">
      <c r="A3436">
        <f>Inputs!$H$19</f>
        <v>0</v>
      </c>
      <c r="B3436" t="str">
        <f>Inputs!$D$4</f>
        <v>Select Agency…</v>
      </c>
      <c r="C3436" s="166" t="str">
        <f>Inputs!$I$6</f>
        <v>(insert code)</v>
      </c>
      <c r="D3436" t="str">
        <f>IFERROR(INDEX(Inputs!$I$11:$I$19,MATCH(A3436,Inputs!$H$11:$H$19)),"")</f>
        <v/>
      </c>
      <c r="E3436" s="167">
        <f>Data!B20</f>
        <v>0</v>
      </c>
      <c r="F3436" s="168">
        <f>IF(F$2=$A3436,Data!C20,0)</f>
        <v>0</v>
      </c>
      <c r="G3436" s="168">
        <f>IF(G$2=$A3436,Data!D20,0)</f>
        <v>0</v>
      </c>
      <c r="H3436" s="168">
        <f>IF(H$2=$A3436,Data!E20,0)</f>
        <v>0</v>
      </c>
      <c r="I3436" s="168">
        <f>IF(I$2=$A3436,Data!F20,0)</f>
        <v>0</v>
      </c>
      <c r="J3436" s="168">
        <f>IF(J$2=$A3436,Data!G20,0)</f>
        <v>0</v>
      </c>
      <c r="K3436" s="168">
        <f>IF(K$2=$A3436,Data!H20,0)</f>
        <v>0</v>
      </c>
      <c r="L3436" s="168">
        <f>IF(L$2=$A3436,Data!I20,0)</f>
        <v>0</v>
      </c>
      <c r="M3436" s="168">
        <f>IF(M$2=$A3436,Data!J20,0)</f>
        <v>0</v>
      </c>
      <c r="N3436" s="168">
        <f>IF(N$2=$A3436,Data!K20,0)</f>
        <v>0</v>
      </c>
      <c r="O3436" s="168">
        <f>IF(O$2=$A3436,Data!L20,0)</f>
        <v>0</v>
      </c>
      <c r="P3436" s="168">
        <f>IF(P$2=$A3436,Data!M20,0)</f>
        <v>0</v>
      </c>
      <c r="Q3436" s="168">
        <f>IF(Q$2=$A3436,Data!N20,0)</f>
        <v>0</v>
      </c>
      <c r="R3436" s="169">
        <f>IF(R$2=$A3436,Data!O20,0)</f>
        <v>0</v>
      </c>
      <c r="S3436" s="169">
        <f>IF(S$2=$A3436,Data!P20,0)</f>
        <v>0</v>
      </c>
      <c r="T3436" s="169">
        <f>IF(T$2=$A3436,Data!Q20,0)</f>
        <v>0</v>
      </c>
      <c r="U3436" s="169">
        <f>IF(U$2=$A3436,Data!R20,0)</f>
        <v>0</v>
      </c>
      <c r="V3436" s="169">
        <f>IF(V$2=$A3436,Data!S20,0)</f>
        <v>0</v>
      </c>
      <c r="W3436" s="169">
        <f>IF(W$2=$A3436,Data!T20,0)</f>
        <v>0</v>
      </c>
      <c r="X3436" s="169">
        <f>IF(X$2=$A3436,Data!U20,0)</f>
        <v>0</v>
      </c>
      <c r="Y3436" s="169">
        <f>IF(Y$2=$A3436,Data!V20,0)</f>
        <v>0</v>
      </c>
      <c r="Z3436" s="169">
        <f>IF(Z$2=$A3436,Data!W20,0)</f>
        <v>0</v>
      </c>
      <c r="AA3436" s="169">
        <f>IF(AA$2=$A3436,Data!X20,0)</f>
        <v>0</v>
      </c>
      <c r="AB3436" s="169">
        <f>IF(AB$2=$A3436,Data!Y20,0)</f>
        <v>0</v>
      </c>
      <c r="AC3436" s="169">
        <f>IF(AC$2=$A3436,Data!Z20,0)</f>
        <v>0</v>
      </c>
      <c r="AD3436" s="170">
        <f>IF(AD$2=$A3436,Data!AA20,0)</f>
        <v>0</v>
      </c>
      <c r="AE3436" s="171">
        <f>IF(AE$2=$A3436,Data!AB20,0)</f>
        <v>0</v>
      </c>
      <c r="AF3436" s="170">
        <f>IF(AF$2=$A3436,Data!AC20,0)</f>
        <v>0</v>
      </c>
      <c r="AG3436" s="171">
        <f>IF(AG$2=$A3436,Data!AD20,0)</f>
        <v>0</v>
      </c>
      <c r="AH3436" s="170">
        <f>IF(AH$2=$A3436,Data!AE20,0)</f>
        <v>0</v>
      </c>
      <c r="AI3436" s="171">
        <f>IF(AI$2=$A3436,Data!AF20,0)</f>
        <v>0</v>
      </c>
      <c r="AJ3436" s="170">
        <f>IF(AJ$2=$A3436,Data!AG20,0)</f>
        <v>0</v>
      </c>
      <c r="AK3436" s="171">
        <f>IF(AK$2=$A3436,Data!AH20,0)</f>
        <v>0</v>
      </c>
      <c r="AL3436" s="170">
        <f>IF(AL$2=$A3436,Data!AI20,0)</f>
        <v>0</v>
      </c>
      <c r="AM3436" t="str">
        <f t="shared" si="108"/>
        <v>0</v>
      </c>
      <c r="AN3436" t="e">
        <f>+INDEX(Validation!$D$4:$D$250,MATCH(Merge!B3436,Validation!$E$4:$E$250,0))</f>
        <v>#N/A</v>
      </c>
      <c r="AO3436" s="172">
        <f t="shared" si="107"/>
        <v>0</v>
      </c>
    </row>
    <row r="3437" spans="1:41" ht="15" x14ac:dyDescent="0.25">
      <c r="A3437">
        <f>Inputs!$H$19</f>
        <v>0</v>
      </c>
      <c r="B3437" t="str">
        <f>Inputs!$D$4</f>
        <v>Select Agency…</v>
      </c>
      <c r="C3437" s="166" t="str">
        <f>Inputs!$I$6</f>
        <v>(insert code)</v>
      </c>
      <c r="D3437" t="str">
        <f>IFERROR(INDEX(Inputs!$I$11:$I$19,MATCH(A3437,Inputs!$H$11:$H$19)),"")</f>
        <v/>
      </c>
      <c r="E3437" s="167">
        <f>Data!B21</f>
        <v>0</v>
      </c>
      <c r="F3437" s="168">
        <f>IF(F$2=$A3437,Data!C21,0)</f>
        <v>0</v>
      </c>
      <c r="G3437" s="168">
        <f>IF(G$2=$A3437,Data!D21,0)</f>
        <v>0</v>
      </c>
      <c r="H3437" s="168">
        <f>IF(H$2=$A3437,Data!E21,0)</f>
        <v>0</v>
      </c>
      <c r="I3437" s="168">
        <f>IF(I$2=$A3437,Data!F21,0)</f>
        <v>0</v>
      </c>
      <c r="J3437" s="168">
        <f>IF(J$2=$A3437,Data!G21,0)</f>
        <v>0</v>
      </c>
      <c r="K3437" s="168">
        <f>IF(K$2=$A3437,Data!H21,0)</f>
        <v>0</v>
      </c>
      <c r="L3437" s="168">
        <f>IF(L$2=$A3437,Data!I21,0)</f>
        <v>0</v>
      </c>
      <c r="M3437" s="168">
        <f>IF(M$2=$A3437,Data!J21,0)</f>
        <v>0</v>
      </c>
      <c r="N3437" s="168">
        <f>IF(N$2=$A3437,Data!K21,0)</f>
        <v>0</v>
      </c>
      <c r="O3437" s="168">
        <f>IF(O$2=$A3437,Data!L21,0)</f>
        <v>0</v>
      </c>
      <c r="P3437" s="168">
        <f>IF(P$2=$A3437,Data!M21,0)</f>
        <v>0</v>
      </c>
      <c r="Q3437" s="168">
        <f>IF(Q$2=$A3437,Data!N21,0)</f>
        <v>0</v>
      </c>
      <c r="R3437" s="169">
        <f>IF(R$2=$A3437,Data!O21,0)</f>
        <v>0</v>
      </c>
      <c r="S3437" s="169">
        <f>IF(S$2=$A3437,Data!P21,0)</f>
        <v>0</v>
      </c>
      <c r="T3437" s="169">
        <f>IF(T$2=$A3437,Data!Q21,0)</f>
        <v>0</v>
      </c>
      <c r="U3437" s="169">
        <f>IF(U$2=$A3437,Data!R21,0)</f>
        <v>0</v>
      </c>
      <c r="V3437" s="169">
        <f>IF(V$2=$A3437,Data!S21,0)</f>
        <v>0</v>
      </c>
      <c r="W3437" s="169">
        <f>IF(W$2=$A3437,Data!T21,0)</f>
        <v>0</v>
      </c>
      <c r="X3437" s="169">
        <f>IF(X$2=$A3437,Data!U21,0)</f>
        <v>0</v>
      </c>
      <c r="Y3437" s="169">
        <f>IF(Y$2=$A3437,Data!V21,0)</f>
        <v>0</v>
      </c>
      <c r="Z3437" s="169">
        <f>IF(Z$2=$A3437,Data!W21,0)</f>
        <v>0</v>
      </c>
      <c r="AA3437" s="169">
        <f>IF(AA$2=$A3437,Data!X21,0)</f>
        <v>0</v>
      </c>
      <c r="AB3437" s="169">
        <f>IF(AB$2=$A3437,Data!Y21,0)</f>
        <v>0</v>
      </c>
      <c r="AC3437" s="169">
        <f>IF(AC$2=$A3437,Data!Z21,0)</f>
        <v>0</v>
      </c>
      <c r="AD3437" s="170">
        <f>IF(AD$2=$A3437,Data!AA21,0)</f>
        <v>0</v>
      </c>
      <c r="AE3437" s="171">
        <f>IF(AE$2=$A3437,Data!AB21,0)</f>
        <v>0</v>
      </c>
      <c r="AF3437" s="170">
        <f>IF(AF$2=$A3437,Data!AC21,0)</f>
        <v>0</v>
      </c>
      <c r="AG3437" s="171">
        <f>IF(AG$2=$A3437,Data!AD21,0)</f>
        <v>0</v>
      </c>
      <c r="AH3437" s="170">
        <f>IF(AH$2=$A3437,Data!AE21,0)</f>
        <v>0</v>
      </c>
      <c r="AI3437" s="171">
        <f>IF(AI$2=$A3437,Data!AF21,0)</f>
        <v>0</v>
      </c>
      <c r="AJ3437" s="170">
        <f>IF(AJ$2=$A3437,Data!AG21,0)</f>
        <v>0</v>
      </c>
      <c r="AK3437" s="171">
        <f>IF(AK$2=$A3437,Data!AH21,0)</f>
        <v>0</v>
      </c>
      <c r="AL3437" s="170">
        <f>IF(AL$2=$A3437,Data!AI21,0)</f>
        <v>0</v>
      </c>
      <c r="AM3437" t="str">
        <f t="shared" si="108"/>
        <v>0</v>
      </c>
      <c r="AN3437" t="e">
        <f>+INDEX(Validation!$D$4:$D$250,MATCH(Merge!B3437,Validation!$E$4:$E$250,0))</f>
        <v>#N/A</v>
      </c>
      <c r="AO3437" s="172">
        <f t="shared" si="107"/>
        <v>0</v>
      </c>
    </row>
    <row r="3438" spans="1:41" ht="15" x14ac:dyDescent="0.25">
      <c r="A3438">
        <f>Inputs!$H$19</f>
        <v>0</v>
      </c>
      <c r="B3438" t="str">
        <f>Inputs!$D$4</f>
        <v>Select Agency…</v>
      </c>
      <c r="C3438" s="166" t="str">
        <f>Inputs!$I$6</f>
        <v>(insert code)</v>
      </c>
      <c r="D3438" t="str">
        <f>IFERROR(INDEX(Inputs!$I$11:$I$19,MATCH(A3438,Inputs!$H$11:$H$19)),"")</f>
        <v/>
      </c>
      <c r="E3438" s="167">
        <f>Data!B22</f>
        <v>0</v>
      </c>
      <c r="F3438" s="168">
        <f>IF(F$2=$A3438,Data!C22,0)</f>
        <v>0</v>
      </c>
      <c r="G3438" s="168">
        <f>IF(G$2=$A3438,Data!D22,0)</f>
        <v>0</v>
      </c>
      <c r="H3438" s="168">
        <f>IF(H$2=$A3438,Data!E22,0)</f>
        <v>0</v>
      </c>
      <c r="I3438" s="168">
        <f>IF(I$2=$A3438,Data!F22,0)</f>
        <v>0</v>
      </c>
      <c r="J3438" s="168">
        <f>IF(J$2=$A3438,Data!G22,0)</f>
        <v>0</v>
      </c>
      <c r="K3438" s="168">
        <f>IF(K$2=$A3438,Data!H22,0)</f>
        <v>0</v>
      </c>
      <c r="L3438" s="168">
        <f>IF(L$2=$A3438,Data!I22,0)</f>
        <v>0</v>
      </c>
      <c r="M3438" s="168">
        <f>IF(M$2=$A3438,Data!J22,0)</f>
        <v>0</v>
      </c>
      <c r="N3438" s="168">
        <f>IF(N$2=$A3438,Data!K22,0)</f>
        <v>0</v>
      </c>
      <c r="O3438" s="168">
        <f>IF(O$2=$A3438,Data!L22,0)</f>
        <v>0</v>
      </c>
      <c r="P3438" s="168">
        <f>IF(P$2=$A3438,Data!M22,0)</f>
        <v>0</v>
      </c>
      <c r="Q3438" s="168">
        <f>IF(Q$2=$A3438,Data!N22,0)</f>
        <v>0</v>
      </c>
      <c r="R3438" s="169">
        <f>IF(R$2=$A3438,Data!O22,0)</f>
        <v>0</v>
      </c>
      <c r="S3438" s="169">
        <f>IF(S$2=$A3438,Data!P22,0)</f>
        <v>0</v>
      </c>
      <c r="T3438" s="169">
        <f>IF(T$2=$A3438,Data!Q22,0)</f>
        <v>0</v>
      </c>
      <c r="U3438" s="169">
        <f>IF(U$2=$A3438,Data!R22,0)</f>
        <v>0</v>
      </c>
      <c r="V3438" s="169">
        <f>IF(V$2=$A3438,Data!S22,0)</f>
        <v>0</v>
      </c>
      <c r="W3438" s="169">
        <f>IF(W$2=$A3438,Data!T22,0)</f>
        <v>0</v>
      </c>
      <c r="X3438" s="169">
        <f>IF(X$2=$A3438,Data!U22,0)</f>
        <v>0</v>
      </c>
      <c r="Y3438" s="169">
        <f>IF(Y$2=$A3438,Data!V22,0)</f>
        <v>0</v>
      </c>
      <c r="Z3438" s="169">
        <f>IF(Z$2=$A3438,Data!W22,0)</f>
        <v>0</v>
      </c>
      <c r="AA3438" s="169">
        <f>IF(AA$2=$A3438,Data!X22,0)</f>
        <v>0</v>
      </c>
      <c r="AB3438" s="169">
        <f>IF(AB$2=$A3438,Data!Y22,0)</f>
        <v>0</v>
      </c>
      <c r="AC3438" s="169">
        <f>IF(AC$2=$A3438,Data!Z22,0)</f>
        <v>0</v>
      </c>
      <c r="AD3438" s="170">
        <f>IF(AD$2=$A3438,Data!AA22,0)</f>
        <v>0</v>
      </c>
      <c r="AE3438" s="171">
        <f>IF(AE$2=$A3438,Data!AB22,0)</f>
        <v>0</v>
      </c>
      <c r="AF3438" s="170">
        <f>IF(AF$2=$A3438,Data!AC22,0)</f>
        <v>0</v>
      </c>
      <c r="AG3438" s="171">
        <f>IF(AG$2=$A3438,Data!AD22,0)</f>
        <v>0</v>
      </c>
      <c r="AH3438" s="170">
        <f>IF(AH$2=$A3438,Data!AE22,0)</f>
        <v>0</v>
      </c>
      <c r="AI3438" s="171">
        <f>IF(AI$2=$A3438,Data!AF22,0)</f>
        <v>0</v>
      </c>
      <c r="AJ3438" s="170">
        <f>IF(AJ$2=$A3438,Data!AG22,0)</f>
        <v>0</v>
      </c>
      <c r="AK3438" s="171">
        <f>IF(AK$2=$A3438,Data!AH22,0)</f>
        <v>0</v>
      </c>
      <c r="AL3438" s="170">
        <f>IF(AL$2=$A3438,Data!AI22,0)</f>
        <v>0</v>
      </c>
      <c r="AM3438" t="str">
        <f t="shared" si="108"/>
        <v>0</v>
      </c>
      <c r="AN3438" t="e">
        <f>+INDEX(Validation!$D$4:$D$250,MATCH(Merge!B3438,Validation!$E$4:$E$250,0))</f>
        <v>#N/A</v>
      </c>
      <c r="AO3438" s="172">
        <f t="shared" si="107"/>
        <v>0</v>
      </c>
    </row>
    <row r="3439" spans="1:41" ht="15" x14ac:dyDescent="0.25">
      <c r="A3439">
        <f>Inputs!$H$19</f>
        <v>0</v>
      </c>
      <c r="B3439" t="str">
        <f>Inputs!$D$4</f>
        <v>Select Agency…</v>
      </c>
      <c r="C3439" s="166" t="str">
        <f>Inputs!$I$6</f>
        <v>(insert code)</v>
      </c>
      <c r="D3439" t="str">
        <f>IFERROR(INDEX(Inputs!$I$11:$I$19,MATCH(A3439,Inputs!$H$11:$H$19)),"")</f>
        <v/>
      </c>
      <c r="E3439" s="167">
        <f>Data!B23</f>
        <v>0</v>
      </c>
      <c r="F3439" s="168">
        <f>IF(F$2=$A3439,Data!C23,0)</f>
        <v>0</v>
      </c>
      <c r="G3439" s="168">
        <f>IF(G$2=$A3439,Data!D23,0)</f>
        <v>0</v>
      </c>
      <c r="H3439" s="168">
        <f>IF(H$2=$A3439,Data!E23,0)</f>
        <v>0</v>
      </c>
      <c r="I3439" s="168">
        <f>IF(I$2=$A3439,Data!F23,0)</f>
        <v>0</v>
      </c>
      <c r="J3439" s="168">
        <f>IF(J$2=$A3439,Data!G23,0)</f>
        <v>0</v>
      </c>
      <c r="K3439" s="168">
        <f>IF(K$2=$A3439,Data!H23,0)</f>
        <v>0</v>
      </c>
      <c r="L3439" s="168">
        <f>IF(L$2=$A3439,Data!I23,0)</f>
        <v>0</v>
      </c>
      <c r="M3439" s="168">
        <f>IF(M$2=$A3439,Data!J23,0)</f>
        <v>0</v>
      </c>
      <c r="N3439" s="168">
        <f>IF(N$2=$A3439,Data!K23,0)</f>
        <v>0</v>
      </c>
      <c r="O3439" s="168">
        <f>IF(O$2=$A3439,Data!L23,0)</f>
        <v>0</v>
      </c>
      <c r="P3439" s="168">
        <f>IF(P$2=$A3439,Data!M23,0)</f>
        <v>0</v>
      </c>
      <c r="Q3439" s="168">
        <f>IF(Q$2=$A3439,Data!N23,0)</f>
        <v>0</v>
      </c>
      <c r="R3439" s="169">
        <f>IF(R$2=$A3439,Data!O23,0)</f>
        <v>0</v>
      </c>
      <c r="S3439" s="169">
        <f>IF(S$2=$A3439,Data!P23,0)</f>
        <v>0</v>
      </c>
      <c r="T3439" s="169">
        <f>IF(T$2=$A3439,Data!Q23,0)</f>
        <v>0</v>
      </c>
      <c r="U3439" s="169">
        <f>IF(U$2=$A3439,Data!R23,0)</f>
        <v>0</v>
      </c>
      <c r="V3439" s="169">
        <f>IF(V$2=$A3439,Data!S23,0)</f>
        <v>0</v>
      </c>
      <c r="W3439" s="169">
        <f>IF(W$2=$A3439,Data!T23,0)</f>
        <v>0</v>
      </c>
      <c r="X3439" s="169">
        <f>IF(X$2=$A3439,Data!U23,0)</f>
        <v>0</v>
      </c>
      <c r="Y3439" s="169">
        <f>IF(Y$2=$A3439,Data!V23,0)</f>
        <v>0</v>
      </c>
      <c r="Z3439" s="169">
        <f>IF(Z$2=$A3439,Data!W23,0)</f>
        <v>0</v>
      </c>
      <c r="AA3439" s="169">
        <f>IF(AA$2=$A3439,Data!X23,0)</f>
        <v>0</v>
      </c>
      <c r="AB3439" s="169">
        <f>IF(AB$2=$A3439,Data!Y23,0)</f>
        <v>0</v>
      </c>
      <c r="AC3439" s="169">
        <f>IF(AC$2=$A3439,Data!Z23,0)</f>
        <v>0</v>
      </c>
      <c r="AD3439" s="170">
        <f>IF(AD$2=$A3439,Data!AA23,0)</f>
        <v>0</v>
      </c>
      <c r="AE3439" s="171">
        <f>IF(AE$2=$A3439,Data!AB23,0)</f>
        <v>0</v>
      </c>
      <c r="AF3439" s="170">
        <f>IF(AF$2=$A3439,Data!AC23,0)</f>
        <v>0</v>
      </c>
      <c r="AG3439" s="171">
        <f>IF(AG$2=$A3439,Data!AD23,0)</f>
        <v>0</v>
      </c>
      <c r="AH3439" s="170">
        <f>IF(AH$2=$A3439,Data!AE23,0)</f>
        <v>0</v>
      </c>
      <c r="AI3439" s="171">
        <f>IF(AI$2=$A3439,Data!AF23,0)</f>
        <v>0</v>
      </c>
      <c r="AJ3439" s="170">
        <f>IF(AJ$2=$A3439,Data!AG23,0)</f>
        <v>0</v>
      </c>
      <c r="AK3439" s="171">
        <f>IF(AK$2=$A3439,Data!AH23,0)</f>
        <v>0</v>
      </c>
      <c r="AL3439" s="170">
        <f>IF(AL$2=$A3439,Data!AI23,0)</f>
        <v>0</v>
      </c>
      <c r="AM3439" t="str">
        <f t="shared" si="108"/>
        <v>0</v>
      </c>
      <c r="AN3439" t="e">
        <f>+INDEX(Validation!$D$4:$D$250,MATCH(Merge!B3439,Validation!$E$4:$E$250,0))</f>
        <v>#N/A</v>
      </c>
      <c r="AO3439" s="172">
        <f t="shared" si="107"/>
        <v>0</v>
      </c>
    </row>
    <row r="3440" spans="1:41" ht="15" x14ac:dyDescent="0.25">
      <c r="A3440">
        <f>Inputs!$H$19</f>
        <v>0</v>
      </c>
      <c r="B3440" t="str">
        <f>Inputs!$D$4</f>
        <v>Select Agency…</v>
      </c>
      <c r="C3440" s="166" t="str">
        <f>Inputs!$I$6</f>
        <v>(insert code)</v>
      </c>
      <c r="D3440" t="str">
        <f>IFERROR(INDEX(Inputs!$I$11:$I$19,MATCH(A3440,Inputs!$H$11:$H$19)),"")</f>
        <v/>
      </c>
      <c r="E3440" s="167">
        <f>Data!B24</f>
        <v>0</v>
      </c>
      <c r="F3440" s="168">
        <f>IF(F$2=$A3440,Data!C24,0)</f>
        <v>0</v>
      </c>
      <c r="G3440" s="168">
        <f>IF(G$2=$A3440,Data!D24,0)</f>
        <v>0</v>
      </c>
      <c r="H3440" s="168">
        <f>IF(H$2=$A3440,Data!E24,0)</f>
        <v>0</v>
      </c>
      <c r="I3440" s="168">
        <f>IF(I$2=$A3440,Data!F24,0)</f>
        <v>0</v>
      </c>
      <c r="J3440" s="168">
        <f>IF(J$2=$A3440,Data!G24,0)</f>
        <v>0</v>
      </c>
      <c r="K3440" s="168">
        <f>IF(K$2=$A3440,Data!H24,0)</f>
        <v>0</v>
      </c>
      <c r="L3440" s="168">
        <f>IF(L$2=$A3440,Data!I24,0)</f>
        <v>0</v>
      </c>
      <c r="M3440" s="168">
        <f>IF(M$2=$A3440,Data!J24,0)</f>
        <v>0</v>
      </c>
      <c r="N3440" s="168">
        <f>IF(N$2=$A3440,Data!K24,0)</f>
        <v>0</v>
      </c>
      <c r="O3440" s="168">
        <f>IF(O$2=$A3440,Data!L24,0)</f>
        <v>0</v>
      </c>
      <c r="P3440" s="168">
        <f>IF(P$2=$A3440,Data!M24,0)</f>
        <v>0</v>
      </c>
      <c r="Q3440" s="168">
        <f>IF(Q$2=$A3440,Data!N24,0)</f>
        <v>0</v>
      </c>
      <c r="R3440" s="169">
        <f>IF(R$2=$A3440,Data!O24,0)</f>
        <v>0</v>
      </c>
      <c r="S3440" s="169">
        <f>IF(S$2=$A3440,Data!P24,0)</f>
        <v>0</v>
      </c>
      <c r="T3440" s="169">
        <f>IF(T$2=$A3440,Data!Q24,0)</f>
        <v>0</v>
      </c>
      <c r="U3440" s="169">
        <f>IF(U$2=$A3440,Data!R24,0)</f>
        <v>0</v>
      </c>
      <c r="V3440" s="169">
        <f>IF(V$2=$A3440,Data!S24,0)</f>
        <v>0</v>
      </c>
      <c r="W3440" s="169">
        <f>IF(W$2=$A3440,Data!T24,0)</f>
        <v>0</v>
      </c>
      <c r="X3440" s="169">
        <f>IF(X$2=$A3440,Data!U24,0)</f>
        <v>0</v>
      </c>
      <c r="Y3440" s="169">
        <f>IF(Y$2=$A3440,Data!V24,0)</f>
        <v>0</v>
      </c>
      <c r="Z3440" s="169">
        <f>IF(Z$2=$A3440,Data!W24,0)</f>
        <v>0</v>
      </c>
      <c r="AA3440" s="169">
        <f>IF(AA$2=$A3440,Data!X24,0)</f>
        <v>0</v>
      </c>
      <c r="AB3440" s="169">
        <f>IF(AB$2=$A3440,Data!Y24,0)</f>
        <v>0</v>
      </c>
      <c r="AC3440" s="169">
        <f>IF(AC$2=$A3440,Data!Z24,0)</f>
        <v>0</v>
      </c>
      <c r="AD3440" s="170">
        <f>IF(AD$2=$A3440,Data!AA24,0)</f>
        <v>0</v>
      </c>
      <c r="AE3440" s="171">
        <f>IF(AE$2=$A3440,Data!AB24,0)</f>
        <v>0</v>
      </c>
      <c r="AF3440" s="170">
        <f>IF(AF$2=$A3440,Data!AC24,0)</f>
        <v>0</v>
      </c>
      <c r="AG3440" s="171">
        <f>IF(AG$2=$A3440,Data!AD24,0)</f>
        <v>0</v>
      </c>
      <c r="AH3440" s="170">
        <f>IF(AH$2=$A3440,Data!AE24,0)</f>
        <v>0</v>
      </c>
      <c r="AI3440" s="171">
        <f>IF(AI$2=$A3440,Data!AF24,0)</f>
        <v>0</v>
      </c>
      <c r="AJ3440" s="170">
        <f>IF(AJ$2=$A3440,Data!AG24,0)</f>
        <v>0</v>
      </c>
      <c r="AK3440" s="171">
        <f>IF(AK$2=$A3440,Data!AH24,0)</f>
        <v>0</v>
      </c>
      <c r="AL3440" s="170">
        <f>IF(AL$2=$A3440,Data!AI24,0)</f>
        <v>0</v>
      </c>
      <c r="AM3440" t="str">
        <f t="shared" si="108"/>
        <v>0</v>
      </c>
      <c r="AN3440" t="e">
        <f>+INDEX(Validation!$D$4:$D$250,MATCH(Merge!B3440,Validation!$E$4:$E$250,0))</f>
        <v>#N/A</v>
      </c>
      <c r="AO3440" s="172">
        <f t="shared" si="107"/>
        <v>0</v>
      </c>
    </row>
    <row r="3441" spans="1:41" ht="15" x14ac:dyDescent="0.25">
      <c r="A3441">
        <f>Inputs!$H$19</f>
        <v>0</v>
      </c>
      <c r="B3441" t="str">
        <f>Inputs!$D$4</f>
        <v>Select Agency…</v>
      </c>
      <c r="C3441" s="166" t="str">
        <f>Inputs!$I$6</f>
        <v>(insert code)</v>
      </c>
      <c r="D3441" t="str">
        <f>IFERROR(INDEX(Inputs!$I$11:$I$19,MATCH(A3441,Inputs!$H$11:$H$19)),"")</f>
        <v/>
      </c>
      <c r="E3441" s="167">
        <f>Data!B25</f>
        <v>0</v>
      </c>
      <c r="F3441" s="168">
        <f>IF(F$2=$A3441,Data!C25,0)</f>
        <v>0</v>
      </c>
      <c r="G3441" s="168">
        <f>IF(G$2=$A3441,Data!D25,0)</f>
        <v>0</v>
      </c>
      <c r="H3441" s="168">
        <f>IF(H$2=$A3441,Data!E25,0)</f>
        <v>0</v>
      </c>
      <c r="I3441" s="168">
        <f>IF(I$2=$A3441,Data!F25,0)</f>
        <v>0</v>
      </c>
      <c r="J3441" s="168">
        <f>IF(J$2=$A3441,Data!G25,0)</f>
        <v>0</v>
      </c>
      <c r="K3441" s="168">
        <f>IF(K$2=$A3441,Data!H25,0)</f>
        <v>0</v>
      </c>
      <c r="L3441" s="168">
        <f>IF(L$2=$A3441,Data!I25,0)</f>
        <v>0</v>
      </c>
      <c r="M3441" s="168">
        <f>IF(M$2=$A3441,Data!J25,0)</f>
        <v>0</v>
      </c>
      <c r="N3441" s="168">
        <f>IF(N$2=$A3441,Data!K25,0)</f>
        <v>0</v>
      </c>
      <c r="O3441" s="168">
        <f>IF(O$2=$A3441,Data!L25,0)</f>
        <v>0</v>
      </c>
      <c r="P3441" s="168">
        <f>IF(P$2=$A3441,Data!M25,0)</f>
        <v>0</v>
      </c>
      <c r="Q3441" s="168">
        <f>IF(Q$2=$A3441,Data!N25,0)</f>
        <v>0</v>
      </c>
      <c r="R3441" s="169">
        <f>IF(R$2=$A3441,Data!O25,0)</f>
        <v>0</v>
      </c>
      <c r="S3441" s="169">
        <f>IF(S$2=$A3441,Data!P25,0)</f>
        <v>0</v>
      </c>
      <c r="T3441" s="169">
        <f>IF(T$2=$A3441,Data!Q25,0)</f>
        <v>0</v>
      </c>
      <c r="U3441" s="169">
        <f>IF(U$2=$A3441,Data!R25,0)</f>
        <v>0</v>
      </c>
      <c r="V3441" s="169">
        <f>IF(V$2=$A3441,Data!S25,0)</f>
        <v>0</v>
      </c>
      <c r="W3441" s="169">
        <f>IF(W$2=$A3441,Data!T25,0)</f>
        <v>0</v>
      </c>
      <c r="X3441" s="169">
        <f>IF(X$2=$A3441,Data!U25,0)</f>
        <v>0</v>
      </c>
      <c r="Y3441" s="169">
        <f>IF(Y$2=$A3441,Data!V25,0)</f>
        <v>0</v>
      </c>
      <c r="Z3441" s="169">
        <f>IF(Z$2=$A3441,Data!W25,0)</f>
        <v>0</v>
      </c>
      <c r="AA3441" s="169">
        <f>IF(AA$2=$A3441,Data!X25,0)</f>
        <v>0</v>
      </c>
      <c r="AB3441" s="169">
        <f>IF(AB$2=$A3441,Data!Y25,0)</f>
        <v>0</v>
      </c>
      <c r="AC3441" s="169">
        <f>IF(AC$2=$A3441,Data!Z25,0)</f>
        <v>0</v>
      </c>
      <c r="AD3441" s="170">
        <f>IF(AD$2=$A3441,Data!AA25,0)</f>
        <v>0</v>
      </c>
      <c r="AE3441" s="171">
        <f>IF(AE$2=$A3441,Data!AB25,0)</f>
        <v>0</v>
      </c>
      <c r="AF3441" s="170">
        <f>IF(AF$2=$A3441,Data!AC25,0)</f>
        <v>0</v>
      </c>
      <c r="AG3441" s="171">
        <f>IF(AG$2=$A3441,Data!AD25,0)</f>
        <v>0</v>
      </c>
      <c r="AH3441" s="170">
        <f>IF(AH$2=$A3441,Data!AE25,0)</f>
        <v>0</v>
      </c>
      <c r="AI3441" s="171">
        <f>IF(AI$2=$A3441,Data!AF25,0)</f>
        <v>0</v>
      </c>
      <c r="AJ3441" s="170">
        <f>IF(AJ$2=$A3441,Data!AG25,0)</f>
        <v>0</v>
      </c>
      <c r="AK3441" s="171">
        <f>IF(AK$2=$A3441,Data!AH25,0)</f>
        <v>0</v>
      </c>
      <c r="AL3441" s="170">
        <f>IF(AL$2=$A3441,Data!AI25,0)</f>
        <v>0</v>
      </c>
      <c r="AM3441" t="str">
        <f t="shared" si="108"/>
        <v>0</v>
      </c>
      <c r="AN3441" t="e">
        <f>+INDEX(Validation!$D$4:$D$250,MATCH(Merge!B3441,Validation!$E$4:$E$250,0))</f>
        <v>#N/A</v>
      </c>
      <c r="AO3441" s="172">
        <f t="shared" si="107"/>
        <v>0</v>
      </c>
    </row>
    <row r="3442" spans="1:41" ht="15" x14ac:dyDescent="0.25">
      <c r="A3442">
        <f>Inputs!$H$19</f>
        <v>0</v>
      </c>
      <c r="B3442" t="str">
        <f>Inputs!$D$4</f>
        <v>Select Agency…</v>
      </c>
      <c r="C3442" s="166" t="str">
        <f>Inputs!$I$6</f>
        <v>(insert code)</v>
      </c>
      <c r="D3442" t="str">
        <f>IFERROR(INDEX(Inputs!$I$11:$I$19,MATCH(A3442,Inputs!$H$11:$H$19)),"")</f>
        <v/>
      </c>
      <c r="E3442" s="167">
        <f>Data!B26</f>
        <v>0</v>
      </c>
      <c r="F3442" s="168">
        <f>IF(F$2=$A3442,Data!C26,0)</f>
        <v>0</v>
      </c>
      <c r="G3442" s="168">
        <f>IF(G$2=$A3442,Data!D26,0)</f>
        <v>0</v>
      </c>
      <c r="H3442" s="168">
        <f>IF(H$2=$A3442,Data!E26,0)</f>
        <v>0</v>
      </c>
      <c r="I3442" s="168">
        <f>IF(I$2=$A3442,Data!F26,0)</f>
        <v>0</v>
      </c>
      <c r="J3442" s="168">
        <f>IF(J$2=$A3442,Data!G26,0)</f>
        <v>0</v>
      </c>
      <c r="K3442" s="168">
        <f>IF(K$2=$A3442,Data!H26,0)</f>
        <v>0</v>
      </c>
      <c r="L3442" s="168">
        <f>IF(L$2=$A3442,Data!I26,0)</f>
        <v>0</v>
      </c>
      <c r="M3442" s="168">
        <f>IF(M$2=$A3442,Data!J26,0)</f>
        <v>0</v>
      </c>
      <c r="N3442" s="168">
        <f>IF(N$2=$A3442,Data!K26,0)</f>
        <v>0</v>
      </c>
      <c r="O3442" s="168">
        <f>IF(O$2=$A3442,Data!L26,0)</f>
        <v>0</v>
      </c>
      <c r="P3442" s="168">
        <f>IF(P$2=$A3442,Data!M26,0)</f>
        <v>0</v>
      </c>
      <c r="Q3442" s="168">
        <f>IF(Q$2=$A3442,Data!N26,0)</f>
        <v>0</v>
      </c>
      <c r="R3442" s="169">
        <f>IF(R$2=$A3442,Data!O26,0)</f>
        <v>0</v>
      </c>
      <c r="S3442" s="169">
        <f>IF(S$2=$A3442,Data!P26,0)</f>
        <v>0</v>
      </c>
      <c r="T3442" s="169">
        <f>IF(T$2=$A3442,Data!Q26,0)</f>
        <v>0</v>
      </c>
      <c r="U3442" s="169">
        <f>IF(U$2=$A3442,Data!R26,0)</f>
        <v>0</v>
      </c>
      <c r="V3442" s="169">
        <f>IF(V$2=$A3442,Data!S26,0)</f>
        <v>0</v>
      </c>
      <c r="W3442" s="169">
        <f>IF(W$2=$A3442,Data!T26,0)</f>
        <v>0</v>
      </c>
      <c r="X3442" s="169">
        <f>IF(X$2=$A3442,Data!U26,0)</f>
        <v>0</v>
      </c>
      <c r="Y3442" s="169">
        <f>IF(Y$2=$A3442,Data!V26,0)</f>
        <v>0</v>
      </c>
      <c r="Z3442" s="169">
        <f>IF(Z$2=$A3442,Data!W26,0)</f>
        <v>0</v>
      </c>
      <c r="AA3442" s="169">
        <f>IF(AA$2=$A3442,Data!X26,0)</f>
        <v>0</v>
      </c>
      <c r="AB3442" s="169">
        <f>IF(AB$2=$A3442,Data!Y26,0)</f>
        <v>0</v>
      </c>
      <c r="AC3442" s="169">
        <f>IF(AC$2=$A3442,Data!Z26,0)</f>
        <v>0</v>
      </c>
      <c r="AD3442" s="170">
        <f>IF(AD$2=$A3442,Data!AA26,0)</f>
        <v>0</v>
      </c>
      <c r="AE3442" s="171">
        <f>IF(AE$2=$A3442,Data!AB26,0)</f>
        <v>0</v>
      </c>
      <c r="AF3442" s="170">
        <f>IF(AF$2=$A3442,Data!AC26,0)</f>
        <v>0</v>
      </c>
      <c r="AG3442" s="171">
        <f>IF(AG$2=$A3442,Data!AD26,0)</f>
        <v>0</v>
      </c>
      <c r="AH3442" s="170">
        <f>IF(AH$2=$A3442,Data!AE26,0)</f>
        <v>0</v>
      </c>
      <c r="AI3442" s="171">
        <f>IF(AI$2=$A3442,Data!AF26,0)</f>
        <v>0</v>
      </c>
      <c r="AJ3442" s="170">
        <f>IF(AJ$2=$A3442,Data!AG26,0)</f>
        <v>0</v>
      </c>
      <c r="AK3442" s="171">
        <f>IF(AK$2=$A3442,Data!AH26,0)</f>
        <v>0</v>
      </c>
      <c r="AL3442" s="170">
        <f>IF(AL$2=$A3442,Data!AI26,0)</f>
        <v>0</v>
      </c>
      <c r="AM3442" t="str">
        <f t="shared" si="108"/>
        <v>0</v>
      </c>
      <c r="AN3442" t="e">
        <f>+INDEX(Validation!$D$4:$D$250,MATCH(Merge!B3442,Validation!$E$4:$E$250,0))</f>
        <v>#N/A</v>
      </c>
      <c r="AO3442" s="172">
        <f t="shared" si="107"/>
        <v>0</v>
      </c>
    </row>
    <row r="3443" spans="1:41" ht="15" x14ac:dyDescent="0.25">
      <c r="A3443">
        <f>Inputs!$H$19</f>
        <v>0</v>
      </c>
      <c r="B3443" t="str">
        <f>Inputs!$D$4</f>
        <v>Select Agency…</v>
      </c>
      <c r="C3443" s="166" t="str">
        <f>Inputs!$I$6</f>
        <v>(insert code)</v>
      </c>
      <c r="D3443" t="str">
        <f>IFERROR(INDEX(Inputs!$I$11:$I$19,MATCH(A3443,Inputs!$H$11:$H$19)),"")</f>
        <v/>
      </c>
      <c r="E3443" s="167">
        <f>Data!B27</f>
        <v>0</v>
      </c>
      <c r="F3443" s="168">
        <f>IF(F$2=$A3443,Data!C27,0)</f>
        <v>0</v>
      </c>
      <c r="G3443" s="168">
        <f>IF(G$2=$A3443,Data!D27,0)</f>
        <v>0</v>
      </c>
      <c r="H3443" s="168">
        <f>IF(H$2=$A3443,Data!E27,0)</f>
        <v>0</v>
      </c>
      <c r="I3443" s="168">
        <f>IF(I$2=$A3443,Data!F27,0)</f>
        <v>0</v>
      </c>
      <c r="J3443" s="168">
        <f>IF(J$2=$A3443,Data!G27,0)</f>
        <v>0</v>
      </c>
      <c r="K3443" s="168">
        <f>IF(K$2=$A3443,Data!H27,0)</f>
        <v>0</v>
      </c>
      <c r="L3443" s="168">
        <f>IF(L$2=$A3443,Data!I27,0)</f>
        <v>0</v>
      </c>
      <c r="M3443" s="168">
        <f>IF(M$2=$A3443,Data!J27,0)</f>
        <v>0</v>
      </c>
      <c r="N3443" s="168">
        <f>IF(N$2=$A3443,Data!K27,0)</f>
        <v>0</v>
      </c>
      <c r="O3443" s="168">
        <f>IF(O$2=$A3443,Data!L27,0)</f>
        <v>0</v>
      </c>
      <c r="P3443" s="168">
        <f>IF(P$2=$A3443,Data!M27,0)</f>
        <v>0</v>
      </c>
      <c r="Q3443" s="168">
        <f>IF(Q$2=$A3443,Data!N27,0)</f>
        <v>0</v>
      </c>
      <c r="R3443" s="169">
        <f>IF(R$2=$A3443,Data!O27,0)</f>
        <v>0</v>
      </c>
      <c r="S3443" s="169">
        <f>IF(S$2=$A3443,Data!P27,0)</f>
        <v>0</v>
      </c>
      <c r="T3443" s="169">
        <f>IF(T$2=$A3443,Data!Q27,0)</f>
        <v>0</v>
      </c>
      <c r="U3443" s="169">
        <f>IF(U$2=$A3443,Data!R27,0)</f>
        <v>0</v>
      </c>
      <c r="V3443" s="169">
        <f>IF(V$2=$A3443,Data!S27,0)</f>
        <v>0</v>
      </c>
      <c r="W3443" s="169">
        <f>IF(W$2=$A3443,Data!T27,0)</f>
        <v>0</v>
      </c>
      <c r="X3443" s="169">
        <f>IF(X$2=$A3443,Data!U27,0)</f>
        <v>0</v>
      </c>
      <c r="Y3443" s="169">
        <f>IF(Y$2=$A3443,Data!V27,0)</f>
        <v>0</v>
      </c>
      <c r="Z3443" s="169">
        <f>IF(Z$2=$A3443,Data!W27,0)</f>
        <v>0</v>
      </c>
      <c r="AA3443" s="169">
        <f>IF(AA$2=$A3443,Data!X27,0)</f>
        <v>0</v>
      </c>
      <c r="AB3443" s="169">
        <f>IF(AB$2=$A3443,Data!Y27,0)</f>
        <v>0</v>
      </c>
      <c r="AC3443" s="169">
        <f>IF(AC$2=$A3443,Data!Z27,0)</f>
        <v>0</v>
      </c>
      <c r="AD3443" s="170">
        <f>IF(AD$2=$A3443,Data!AA27,0)</f>
        <v>0</v>
      </c>
      <c r="AE3443" s="171">
        <f>IF(AE$2=$A3443,Data!AB27,0)</f>
        <v>0</v>
      </c>
      <c r="AF3443" s="170">
        <f>IF(AF$2=$A3443,Data!AC27,0)</f>
        <v>0</v>
      </c>
      <c r="AG3443" s="171">
        <f>IF(AG$2=$A3443,Data!AD27,0)</f>
        <v>0</v>
      </c>
      <c r="AH3443" s="170">
        <f>IF(AH$2=$A3443,Data!AE27,0)</f>
        <v>0</v>
      </c>
      <c r="AI3443" s="171">
        <f>IF(AI$2=$A3443,Data!AF27,0)</f>
        <v>0</v>
      </c>
      <c r="AJ3443" s="170">
        <f>IF(AJ$2=$A3443,Data!AG27,0)</f>
        <v>0</v>
      </c>
      <c r="AK3443" s="171">
        <f>IF(AK$2=$A3443,Data!AH27,0)</f>
        <v>0</v>
      </c>
      <c r="AL3443" s="170">
        <f>IF(AL$2=$A3443,Data!AI27,0)</f>
        <v>0</v>
      </c>
      <c r="AM3443" t="str">
        <f t="shared" si="108"/>
        <v>0</v>
      </c>
      <c r="AN3443" t="e">
        <f>+INDEX(Validation!$D$4:$D$250,MATCH(Merge!B3443,Validation!$E$4:$E$250,0))</f>
        <v>#N/A</v>
      </c>
      <c r="AO3443" s="172">
        <f t="shared" si="107"/>
        <v>0</v>
      </c>
    </row>
    <row r="3444" spans="1:41" ht="15" x14ac:dyDescent="0.25">
      <c r="A3444">
        <f>Inputs!$H$19</f>
        <v>0</v>
      </c>
      <c r="B3444" t="str">
        <f>Inputs!$D$4</f>
        <v>Select Agency…</v>
      </c>
      <c r="C3444" s="166" t="str">
        <f>Inputs!$I$6</f>
        <v>(insert code)</v>
      </c>
      <c r="D3444" t="str">
        <f>IFERROR(INDEX(Inputs!$I$11:$I$19,MATCH(A3444,Inputs!$H$11:$H$19)),"")</f>
        <v/>
      </c>
      <c r="E3444" s="167">
        <f>Data!B28</f>
        <v>0</v>
      </c>
      <c r="F3444" s="168">
        <f>IF(F$2=$A3444,Data!C28,0)</f>
        <v>0</v>
      </c>
      <c r="G3444" s="168">
        <f>IF(G$2=$A3444,Data!D28,0)</f>
        <v>0</v>
      </c>
      <c r="H3444" s="168">
        <f>IF(H$2=$A3444,Data!E28,0)</f>
        <v>0</v>
      </c>
      <c r="I3444" s="168">
        <f>IF(I$2=$A3444,Data!F28,0)</f>
        <v>0</v>
      </c>
      <c r="J3444" s="168">
        <f>IF(J$2=$A3444,Data!G28,0)</f>
        <v>0</v>
      </c>
      <c r="K3444" s="168">
        <f>IF(K$2=$A3444,Data!H28,0)</f>
        <v>0</v>
      </c>
      <c r="L3444" s="168">
        <f>IF(L$2=$A3444,Data!I28,0)</f>
        <v>0</v>
      </c>
      <c r="M3444" s="168">
        <f>IF(M$2=$A3444,Data!J28,0)</f>
        <v>0</v>
      </c>
      <c r="N3444" s="168">
        <f>IF(N$2=$A3444,Data!K28,0)</f>
        <v>0</v>
      </c>
      <c r="O3444" s="168">
        <f>IF(O$2=$A3444,Data!L28,0)</f>
        <v>0</v>
      </c>
      <c r="P3444" s="168">
        <f>IF(P$2=$A3444,Data!M28,0)</f>
        <v>0</v>
      </c>
      <c r="Q3444" s="168">
        <f>IF(Q$2=$A3444,Data!N28,0)</f>
        <v>0</v>
      </c>
      <c r="R3444" s="169">
        <f>IF(R$2=$A3444,Data!O28,0)</f>
        <v>0</v>
      </c>
      <c r="S3444" s="169">
        <f>IF(S$2=$A3444,Data!P28,0)</f>
        <v>0</v>
      </c>
      <c r="T3444" s="169">
        <f>IF(T$2=$A3444,Data!Q28,0)</f>
        <v>0</v>
      </c>
      <c r="U3444" s="169">
        <f>IF(U$2=$A3444,Data!R28,0)</f>
        <v>0</v>
      </c>
      <c r="V3444" s="169">
        <f>IF(V$2=$A3444,Data!S28,0)</f>
        <v>0</v>
      </c>
      <c r="W3444" s="169">
        <f>IF(W$2=$A3444,Data!T28,0)</f>
        <v>0</v>
      </c>
      <c r="X3444" s="169">
        <f>IF(X$2=$A3444,Data!U28,0)</f>
        <v>0</v>
      </c>
      <c r="Y3444" s="169">
        <f>IF(Y$2=$A3444,Data!V28,0)</f>
        <v>0</v>
      </c>
      <c r="Z3444" s="169">
        <f>IF(Z$2=$A3444,Data!W28,0)</f>
        <v>0</v>
      </c>
      <c r="AA3444" s="169">
        <f>IF(AA$2=$A3444,Data!X28,0)</f>
        <v>0</v>
      </c>
      <c r="AB3444" s="169">
        <f>IF(AB$2=$A3444,Data!Y28,0)</f>
        <v>0</v>
      </c>
      <c r="AC3444" s="169">
        <f>IF(AC$2=$A3444,Data!Z28,0)</f>
        <v>0</v>
      </c>
      <c r="AD3444" s="170">
        <f>IF(AD$2=$A3444,Data!AA28,0)</f>
        <v>0</v>
      </c>
      <c r="AE3444" s="171">
        <f>IF(AE$2=$A3444,Data!AB28,0)</f>
        <v>0</v>
      </c>
      <c r="AF3444" s="170">
        <f>IF(AF$2=$A3444,Data!AC28,0)</f>
        <v>0</v>
      </c>
      <c r="AG3444" s="171">
        <f>IF(AG$2=$A3444,Data!AD28,0)</f>
        <v>0</v>
      </c>
      <c r="AH3444" s="170">
        <f>IF(AH$2=$A3444,Data!AE28,0)</f>
        <v>0</v>
      </c>
      <c r="AI3444" s="171">
        <f>IF(AI$2=$A3444,Data!AF28,0)</f>
        <v>0</v>
      </c>
      <c r="AJ3444" s="170">
        <f>IF(AJ$2=$A3444,Data!AG28,0)</f>
        <v>0</v>
      </c>
      <c r="AK3444" s="171">
        <f>IF(AK$2=$A3444,Data!AH28,0)</f>
        <v>0</v>
      </c>
      <c r="AL3444" s="170">
        <f>IF(AL$2=$A3444,Data!AI28,0)</f>
        <v>0</v>
      </c>
      <c r="AM3444" t="str">
        <f t="shared" si="108"/>
        <v>0</v>
      </c>
      <c r="AN3444" t="e">
        <f>+INDEX(Validation!$D$4:$D$250,MATCH(Merge!B3444,Validation!$E$4:$E$250,0))</f>
        <v>#N/A</v>
      </c>
      <c r="AO3444" s="172">
        <f t="shared" si="107"/>
        <v>0</v>
      </c>
    </row>
    <row r="3445" spans="1:41" ht="15" x14ac:dyDescent="0.25">
      <c r="A3445">
        <f>Inputs!$H$19</f>
        <v>0</v>
      </c>
      <c r="B3445" t="str">
        <f>Inputs!$D$4</f>
        <v>Select Agency…</v>
      </c>
      <c r="C3445" s="166" t="str">
        <f>Inputs!$I$6</f>
        <v>(insert code)</v>
      </c>
      <c r="D3445" t="str">
        <f>IFERROR(INDEX(Inputs!$I$11:$I$19,MATCH(A3445,Inputs!$H$11:$H$19)),"")</f>
        <v/>
      </c>
      <c r="E3445" s="167">
        <f>Data!B29</f>
        <v>0</v>
      </c>
      <c r="F3445" s="168">
        <f>IF(F$2=$A3445,Data!C29,0)</f>
        <v>0</v>
      </c>
      <c r="G3445" s="168">
        <f>IF(G$2=$A3445,Data!D29,0)</f>
        <v>0</v>
      </c>
      <c r="H3445" s="168">
        <f>IF(H$2=$A3445,Data!E29,0)</f>
        <v>0</v>
      </c>
      <c r="I3445" s="168">
        <f>IF(I$2=$A3445,Data!F29,0)</f>
        <v>0</v>
      </c>
      <c r="J3445" s="168">
        <f>IF(J$2=$A3445,Data!G29,0)</f>
        <v>0</v>
      </c>
      <c r="K3445" s="168">
        <f>IF(K$2=$A3445,Data!H29,0)</f>
        <v>0</v>
      </c>
      <c r="L3445" s="168">
        <f>IF(L$2=$A3445,Data!I29,0)</f>
        <v>0</v>
      </c>
      <c r="M3445" s="168">
        <f>IF(M$2=$A3445,Data!J29,0)</f>
        <v>0</v>
      </c>
      <c r="N3445" s="168">
        <f>IF(N$2=$A3445,Data!K29,0)</f>
        <v>0</v>
      </c>
      <c r="O3445" s="168">
        <f>IF(O$2=$A3445,Data!L29,0)</f>
        <v>0</v>
      </c>
      <c r="P3445" s="168">
        <f>IF(P$2=$A3445,Data!M29,0)</f>
        <v>0</v>
      </c>
      <c r="Q3445" s="168">
        <f>IF(Q$2=$A3445,Data!N29,0)</f>
        <v>0</v>
      </c>
      <c r="R3445" s="169">
        <f>IF(R$2=$A3445,Data!O29,0)</f>
        <v>0</v>
      </c>
      <c r="S3445" s="169">
        <f>IF(S$2=$A3445,Data!P29,0)</f>
        <v>0</v>
      </c>
      <c r="T3445" s="169">
        <f>IF(T$2=$A3445,Data!Q29,0)</f>
        <v>0</v>
      </c>
      <c r="U3445" s="169">
        <f>IF(U$2=$A3445,Data!R29,0)</f>
        <v>0</v>
      </c>
      <c r="V3445" s="169">
        <f>IF(V$2=$A3445,Data!S29,0)</f>
        <v>0</v>
      </c>
      <c r="W3445" s="169">
        <f>IF(W$2=$A3445,Data!T29,0)</f>
        <v>0</v>
      </c>
      <c r="X3445" s="169">
        <f>IF(X$2=$A3445,Data!U29,0)</f>
        <v>0</v>
      </c>
      <c r="Y3445" s="169">
        <f>IF(Y$2=$A3445,Data!V29,0)</f>
        <v>0</v>
      </c>
      <c r="Z3445" s="169">
        <f>IF(Z$2=$A3445,Data!W29,0)</f>
        <v>0</v>
      </c>
      <c r="AA3445" s="169">
        <f>IF(AA$2=$A3445,Data!X29,0)</f>
        <v>0</v>
      </c>
      <c r="AB3445" s="169">
        <f>IF(AB$2=$A3445,Data!Y29,0)</f>
        <v>0</v>
      </c>
      <c r="AC3445" s="169">
        <f>IF(AC$2=$A3445,Data!Z29,0)</f>
        <v>0</v>
      </c>
      <c r="AD3445" s="170">
        <f>IF(AD$2=$A3445,Data!AA29,0)</f>
        <v>0</v>
      </c>
      <c r="AE3445" s="171">
        <f>IF(AE$2=$A3445,Data!AB29,0)</f>
        <v>0</v>
      </c>
      <c r="AF3445" s="170">
        <f>IF(AF$2=$A3445,Data!AC29,0)</f>
        <v>0</v>
      </c>
      <c r="AG3445" s="171">
        <f>IF(AG$2=$A3445,Data!AD29,0)</f>
        <v>0</v>
      </c>
      <c r="AH3445" s="170">
        <f>IF(AH$2=$A3445,Data!AE29,0)</f>
        <v>0</v>
      </c>
      <c r="AI3445" s="171">
        <f>IF(AI$2=$A3445,Data!AF29,0)</f>
        <v>0</v>
      </c>
      <c r="AJ3445" s="170">
        <f>IF(AJ$2=$A3445,Data!AG29,0)</f>
        <v>0</v>
      </c>
      <c r="AK3445" s="171">
        <f>IF(AK$2=$A3445,Data!AH29,0)</f>
        <v>0</v>
      </c>
      <c r="AL3445" s="170">
        <f>IF(AL$2=$A3445,Data!AI29,0)</f>
        <v>0</v>
      </c>
      <c r="AM3445" t="str">
        <f t="shared" si="108"/>
        <v>0</v>
      </c>
      <c r="AN3445" t="e">
        <f>+INDEX(Validation!$D$4:$D$250,MATCH(Merge!B3445,Validation!$E$4:$E$250,0))</f>
        <v>#N/A</v>
      </c>
      <c r="AO3445" s="172">
        <f t="shared" si="107"/>
        <v>0</v>
      </c>
    </row>
    <row r="3446" spans="1:41" ht="15" x14ac:dyDescent="0.25">
      <c r="A3446">
        <f>Inputs!$H$19</f>
        <v>0</v>
      </c>
      <c r="B3446" t="str">
        <f>Inputs!$D$4</f>
        <v>Select Agency…</v>
      </c>
      <c r="C3446" s="166" t="str">
        <f>Inputs!$I$6</f>
        <v>(insert code)</v>
      </c>
      <c r="D3446" t="str">
        <f>IFERROR(INDEX(Inputs!$I$11:$I$19,MATCH(A3446,Inputs!$H$11:$H$19)),"")</f>
        <v/>
      </c>
      <c r="E3446" s="167">
        <f>Data!B30</f>
        <v>0</v>
      </c>
      <c r="F3446" s="168">
        <f>IF(F$2=$A3446,Data!C30,0)</f>
        <v>0</v>
      </c>
      <c r="G3446" s="168">
        <f>IF(G$2=$A3446,Data!D30,0)</f>
        <v>0</v>
      </c>
      <c r="H3446" s="168">
        <f>IF(H$2=$A3446,Data!E30,0)</f>
        <v>0</v>
      </c>
      <c r="I3446" s="168">
        <f>IF(I$2=$A3446,Data!F30,0)</f>
        <v>0</v>
      </c>
      <c r="J3446" s="168">
        <f>IF(J$2=$A3446,Data!G30,0)</f>
        <v>0</v>
      </c>
      <c r="K3446" s="168">
        <f>IF(K$2=$A3446,Data!H30,0)</f>
        <v>0</v>
      </c>
      <c r="L3446" s="168">
        <f>IF(L$2=$A3446,Data!I30,0)</f>
        <v>0</v>
      </c>
      <c r="M3446" s="168">
        <f>IF(M$2=$A3446,Data!J30,0)</f>
        <v>0</v>
      </c>
      <c r="N3446" s="168">
        <f>IF(N$2=$A3446,Data!K30,0)</f>
        <v>0</v>
      </c>
      <c r="O3446" s="168">
        <f>IF(O$2=$A3446,Data!L30,0)</f>
        <v>0</v>
      </c>
      <c r="P3446" s="168">
        <f>IF(P$2=$A3446,Data!M30,0)</f>
        <v>0</v>
      </c>
      <c r="Q3446" s="168">
        <f>IF(Q$2=$A3446,Data!N30,0)</f>
        <v>0</v>
      </c>
      <c r="R3446" s="169">
        <f>IF(R$2=$A3446,Data!O30,0)</f>
        <v>0</v>
      </c>
      <c r="S3446" s="169">
        <f>IF(S$2=$A3446,Data!P30,0)</f>
        <v>0</v>
      </c>
      <c r="T3446" s="169">
        <f>IF(T$2=$A3446,Data!Q30,0)</f>
        <v>0</v>
      </c>
      <c r="U3446" s="169">
        <f>IF(U$2=$A3446,Data!R30,0)</f>
        <v>0</v>
      </c>
      <c r="V3446" s="169">
        <f>IF(V$2=$A3446,Data!S30,0)</f>
        <v>0</v>
      </c>
      <c r="W3446" s="169">
        <f>IF(W$2=$A3446,Data!T30,0)</f>
        <v>0</v>
      </c>
      <c r="X3446" s="169">
        <f>IF(X$2=$A3446,Data!U30,0)</f>
        <v>0</v>
      </c>
      <c r="Y3446" s="169">
        <f>IF(Y$2=$A3446,Data!V30,0)</f>
        <v>0</v>
      </c>
      <c r="Z3446" s="169">
        <f>IF(Z$2=$A3446,Data!W30,0)</f>
        <v>0</v>
      </c>
      <c r="AA3446" s="169">
        <f>IF(AA$2=$A3446,Data!X30,0)</f>
        <v>0</v>
      </c>
      <c r="AB3446" s="169">
        <f>IF(AB$2=$A3446,Data!Y30,0)</f>
        <v>0</v>
      </c>
      <c r="AC3446" s="169">
        <f>IF(AC$2=$A3446,Data!Z30,0)</f>
        <v>0</v>
      </c>
      <c r="AD3446" s="170">
        <f>IF(AD$2=$A3446,Data!AA30,0)</f>
        <v>0</v>
      </c>
      <c r="AE3446" s="171">
        <f>IF(AE$2=$A3446,Data!AB30,0)</f>
        <v>0</v>
      </c>
      <c r="AF3446" s="170">
        <f>IF(AF$2=$A3446,Data!AC30,0)</f>
        <v>0</v>
      </c>
      <c r="AG3446" s="171">
        <f>IF(AG$2=$A3446,Data!AD30,0)</f>
        <v>0</v>
      </c>
      <c r="AH3446" s="170">
        <f>IF(AH$2=$A3446,Data!AE30,0)</f>
        <v>0</v>
      </c>
      <c r="AI3446" s="171">
        <f>IF(AI$2=$A3446,Data!AF30,0)</f>
        <v>0</v>
      </c>
      <c r="AJ3446" s="170">
        <f>IF(AJ$2=$A3446,Data!AG30,0)</f>
        <v>0</v>
      </c>
      <c r="AK3446" s="171">
        <f>IF(AK$2=$A3446,Data!AH30,0)</f>
        <v>0</v>
      </c>
      <c r="AL3446" s="170">
        <f>IF(AL$2=$A3446,Data!AI30,0)</f>
        <v>0</v>
      </c>
      <c r="AM3446" t="str">
        <f t="shared" si="108"/>
        <v>0</v>
      </c>
      <c r="AN3446" t="e">
        <f>+INDEX(Validation!$D$4:$D$250,MATCH(Merge!B3446,Validation!$E$4:$E$250,0))</f>
        <v>#N/A</v>
      </c>
      <c r="AO3446" s="172">
        <f t="shared" si="107"/>
        <v>0</v>
      </c>
    </row>
    <row r="3447" spans="1:41" ht="15" x14ac:dyDescent="0.25">
      <c r="A3447">
        <f>Inputs!$H$19</f>
        <v>0</v>
      </c>
      <c r="B3447" t="str">
        <f>Inputs!$D$4</f>
        <v>Select Agency…</v>
      </c>
      <c r="C3447" s="166" t="str">
        <f>Inputs!$I$6</f>
        <v>(insert code)</v>
      </c>
      <c r="D3447" t="str">
        <f>IFERROR(INDEX(Inputs!$I$11:$I$19,MATCH(A3447,Inputs!$H$11:$H$19)),"")</f>
        <v/>
      </c>
      <c r="E3447" s="167">
        <f>Data!B31</f>
        <v>0</v>
      </c>
      <c r="F3447" s="168">
        <f>IF(F$2=$A3447,Data!C31,0)</f>
        <v>0</v>
      </c>
      <c r="G3447" s="168">
        <f>IF(G$2=$A3447,Data!D31,0)</f>
        <v>0</v>
      </c>
      <c r="H3447" s="168">
        <f>IF(H$2=$A3447,Data!E31,0)</f>
        <v>0</v>
      </c>
      <c r="I3447" s="168">
        <f>IF(I$2=$A3447,Data!F31,0)</f>
        <v>0</v>
      </c>
      <c r="J3447" s="168">
        <f>IF(J$2=$A3447,Data!G31,0)</f>
        <v>0</v>
      </c>
      <c r="K3447" s="168">
        <f>IF(K$2=$A3447,Data!H31,0)</f>
        <v>0</v>
      </c>
      <c r="L3447" s="168">
        <f>IF(L$2=$A3447,Data!I31,0)</f>
        <v>0</v>
      </c>
      <c r="M3447" s="168">
        <f>IF(M$2=$A3447,Data!J31,0)</f>
        <v>0</v>
      </c>
      <c r="N3447" s="168">
        <f>IF(N$2=$A3447,Data!K31,0)</f>
        <v>0</v>
      </c>
      <c r="O3447" s="168">
        <f>IF(O$2=$A3447,Data!L31,0)</f>
        <v>0</v>
      </c>
      <c r="P3447" s="168">
        <f>IF(P$2=$A3447,Data!M31,0)</f>
        <v>0</v>
      </c>
      <c r="Q3447" s="168">
        <f>IF(Q$2=$A3447,Data!N31,0)</f>
        <v>0</v>
      </c>
      <c r="R3447" s="169">
        <f>IF(R$2=$A3447,Data!O31,0)</f>
        <v>0</v>
      </c>
      <c r="S3447" s="169">
        <f>IF(S$2=$A3447,Data!P31,0)</f>
        <v>0</v>
      </c>
      <c r="T3447" s="169">
        <f>IF(T$2=$A3447,Data!Q31,0)</f>
        <v>0</v>
      </c>
      <c r="U3447" s="169">
        <f>IF(U$2=$A3447,Data!R31,0)</f>
        <v>0</v>
      </c>
      <c r="V3447" s="169">
        <f>IF(V$2=$A3447,Data!S31,0)</f>
        <v>0</v>
      </c>
      <c r="W3447" s="169">
        <f>IF(W$2=$A3447,Data!T31,0)</f>
        <v>0</v>
      </c>
      <c r="X3447" s="169">
        <f>IF(X$2=$A3447,Data!U31,0)</f>
        <v>0</v>
      </c>
      <c r="Y3447" s="169">
        <f>IF(Y$2=$A3447,Data!V31,0)</f>
        <v>0</v>
      </c>
      <c r="Z3447" s="169">
        <f>IF(Z$2=$A3447,Data!W31,0)</f>
        <v>0</v>
      </c>
      <c r="AA3447" s="169">
        <f>IF(AA$2=$A3447,Data!X31,0)</f>
        <v>0</v>
      </c>
      <c r="AB3447" s="169">
        <f>IF(AB$2=$A3447,Data!Y31,0)</f>
        <v>0</v>
      </c>
      <c r="AC3447" s="169">
        <f>IF(AC$2=$A3447,Data!Z31,0)</f>
        <v>0</v>
      </c>
      <c r="AD3447" s="170">
        <f>IF(AD$2=$A3447,Data!AA31,0)</f>
        <v>0</v>
      </c>
      <c r="AE3447" s="171">
        <f>IF(AE$2=$A3447,Data!AB31,0)</f>
        <v>0</v>
      </c>
      <c r="AF3447" s="170">
        <f>IF(AF$2=$A3447,Data!AC31,0)</f>
        <v>0</v>
      </c>
      <c r="AG3447" s="171">
        <f>IF(AG$2=$A3447,Data!AD31,0)</f>
        <v>0</v>
      </c>
      <c r="AH3447" s="170">
        <f>IF(AH$2=$A3447,Data!AE31,0)</f>
        <v>0</v>
      </c>
      <c r="AI3447" s="171">
        <f>IF(AI$2=$A3447,Data!AF31,0)</f>
        <v>0</v>
      </c>
      <c r="AJ3447" s="170">
        <f>IF(AJ$2=$A3447,Data!AG31,0)</f>
        <v>0</v>
      </c>
      <c r="AK3447" s="171">
        <f>IF(AK$2=$A3447,Data!AH31,0)</f>
        <v>0</v>
      </c>
      <c r="AL3447" s="170">
        <f>IF(AL$2=$A3447,Data!AI31,0)</f>
        <v>0</v>
      </c>
      <c r="AM3447" t="str">
        <f t="shared" si="108"/>
        <v>0</v>
      </c>
      <c r="AN3447" t="e">
        <f>+INDEX(Validation!$D$4:$D$250,MATCH(Merge!B3447,Validation!$E$4:$E$250,0))</f>
        <v>#N/A</v>
      </c>
      <c r="AO3447" s="172">
        <f t="shared" si="107"/>
        <v>0</v>
      </c>
    </row>
    <row r="3448" spans="1:41" ht="15" x14ac:dyDescent="0.25">
      <c r="A3448">
        <f>Inputs!$H$19</f>
        <v>0</v>
      </c>
      <c r="B3448" t="str">
        <f>Inputs!$D$4</f>
        <v>Select Agency…</v>
      </c>
      <c r="C3448" s="166" t="str">
        <f>Inputs!$I$6</f>
        <v>(insert code)</v>
      </c>
      <c r="D3448" t="str">
        <f>IFERROR(INDEX(Inputs!$I$11:$I$19,MATCH(A3448,Inputs!$H$11:$H$19)),"")</f>
        <v/>
      </c>
      <c r="E3448" s="167">
        <f>Data!B32</f>
        <v>0</v>
      </c>
      <c r="F3448" s="168">
        <f>IF(F$2=$A3448,Data!C32,0)</f>
        <v>0</v>
      </c>
      <c r="G3448" s="168">
        <f>IF(G$2=$A3448,Data!D32,0)</f>
        <v>0</v>
      </c>
      <c r="H3448" s="168">
        <f>IF(H$2=$A3448,Data!E32,0)</f>
        <v>0</v>
      </c>
      <c r="I3448" s="168">
        <f>IF(I$2=$A3448,Data!F32,0)</f>
        <v>0</v>
      </c>
      <c r="J3448" s="168">
        <f>IF(J$2=$A3448,Data!G32,0)</f>
        <v>0</v>
      </c>
      <c r="K3448" s="168">
        <f>IF(K$2=$A3448,Data!H32,0)</f>
        <v>0</v>
      </c>
      <c r="L3448" s="168">
        <f>IF(L$2=$A3448,Data!I32,0)</f>
        <v>0</v>
      </c>
      <c r="M3448" s="168">
        <f>IF(M$2=$A3448,Data!J32,0)</f>
        <v>0</v>
      </c>
      <c r="N3448" s="168">
        <f>IF(N$2=$A3448,Data!K32,0)</f>
        <v>0</v>
      </c>
      <c r="O3448" s="168">
        <f>IF(O$2=$A3448,Data!L32,0)</f>
        <v>0</v>
      </c>
      <c r="P3448" s="168">
        <f>IF(P$2=$A3448,Data!M32,0)</f>
        <v>0</v>
      </c>
      <c r="Q3448" s="168">
        <f>IF(Q$2=$A3448,Data!N32,0)</f>
        <v>0</v>
      </c>
      <c r="R3448" s="169">
        <f>IF(R$2=$A3448,Data!O32,0)</f>
        <v>0</v>
      </c>
      <c r="S3448" s="169">
        <f>IF(S$2=$A3448,Data!P32,0)</f>
        <v>0</v>
      </c>
      <c r="T3448" s="169">
        <f>IF(T$2=$A3448,Data!Q32,0)</f>
        <v>0</v>
      </c>
      <c r="U3448" s="169">
        <f>IF(U$2=$A3448,Data!R32,0)</f>
        <v>0</v>
      </c>
      <c r="V3448" s="169">
        <f>IF(V$2=$A3448,Data!S32,0)</f>
        <v>0</v>
      </c>
      <c r="W3448" s="169">
        <f>IF(W$2=$A3448,Data!T32,0)</f>
        <v>0</v>
      </c>
      <c r="X3448" s="169">
        <f>IF(X$2=$A3448,Data!U32,0)</f>
        <v>0</v>
      </c>
      <c r="Y3448" s="169">
        <f>IF(Y$2=$A3448,Data!V32,0)</f>
        <v>0</v>
      </c>
      <c r="Z3448" s="169">
        <f>IF(Z$2=$A3448,Data!W32,0)</f>
        <v>0</v>
      </c>
      <c r="AA3448" s="169">
        <f>IF(AA$2=$A3448,Data!X32,0)</f>
        <v>0</v>
      </c>
      <c r="AB3448" s="169">
        <f>IF(AB$2=$A3448,Data!Y32,0)</f>
        <v>0</v>
      </c>
      <c r="AC3448" s="169">
        <f>IF(AC$2=$A3448,Data!Z32,0)</f>
        <v>0</v>
      </c>
      <c r="AD3448" s="170">
        <f>IF(AD$2=$A3448,Data!AA32,0)</f>
        <v>0</v>
      </c>
      <c r="AE3448" s="171">
        <f>IF(AE$2=$A3448,Data!AB32,0)</f>
        <v>0</v>
      </c>
      <c r="AF3448" s="170">
        <f>IF(AF$2=$A3448,Data!AC32,0)</f>
        <v>0</v>
      </c>
      <c r="AG3448" s="171">
        <f>IF(AG$2=$A3448,Data!AD32,0)</f>
        <v>0</v>
      </c>
      <c r="AH3448" s="170">
        <f>IF(AH$2=$A3448,Data!AE32,0)</f>
        <v>0</v>
      </c>
      <c r="AI3448" s="171">
        <f>IF(AI$2=$A3448,Data!AF32,0)</f>
        <v>0</v>
      </c>
      <c r="AJ3448" s="170">
        <f>IF(AJ$2=$A3448,Data!AG32,0)</f>
        <v>0</v>
      </c>
      <c r="AK3448" s="171">
        <f>IF(AK$2=$A3448,Data!AH32,0)</f>
        <v>0</v>
      </c>
      <c r="AL3448" s="170">
        <f>IF(AL$2=$A3448,Data!AI32,0)</f>
        <v>0</v>
      </c>
      <c r="AM3448" t="str">
        <f t="shared" si="108"/>
        <v>0</v>
      </c>
      <c r="AN3448" t="e">
        <f>+INDEX(Validation!$D$4:$D$250,MATCH(Merge!B3448,Validation!$E$4:$E$250,0))</f>
        <v>#N/A</v>
      </c>
      <c r="AO3448" s="172">
        <f t="shared" si="107"/>
        <v>0</v>
      </c>
    </row>
    <row r="3449" spans="1:41" ht="15" x14ac:dyDescent="0.25">
      <c r="A3449">
        <f>Inputs!$H$19</f>
        <v>0</v>
      </c>
      <c r="B3449" t="str">
        <f>Inputs!$D$4</f>
        <v>Select Agency…</v>
      </c>
      <c r="C3449" s="166" t="str">
        <f>Inputs!$I$6</f>
        <v>(insert code)</v>
      </c>
      <c r="D3449" t="str">
        <f>IFERROR(INDEX(Inputs!$I$11:$I$19,MATCH(A3449,Inputs!$H$11:$H$19)),"")</f>
        <v/>
      </c>
      <c r="E3449" s="167">
        <f>Data!B33</f>
        <v>0</v>
      </c>
      <c r="F3449" s="168">
        <f>IF(F$2=$A3449,Data!C33,0)</f>
        <v>0</v>
      </c>
      <c r="G3449" s="168">
        <f>IF(G$2=$A3449,Data!D33,0)</f>
        <v>0</v>
      </c>
      <c r="H3449" s="168">
        <f>IF(H$2=$A3449,Data!E33,0)</f>
        <v>0</v>
      </c>
      <c r="I3449" s="168">
        <f>IF(I$2=$A3449,Data!F33,0)</f>
        <v>0</v>
      </c>
      <c r="J3449" s="168">
        <f>IF(J$2=$A3449,Data!G33,0)</f>
        <v>0</v>
      </c>
      <c r="K3449" s="168">
        <f>IF(K$2=$A3449,Data!H33,0)</f>
        <v>0</v>
      </c>
      <c r="L3449" s="168">
        <f>IF(L$2=$A3449,Data!I33,0)</f>
        <v>0</v>
      </c>
      <c r="M3449" s="168">
        <f>IF(M$2=$A3449,Data!J33,0)</f>
        <v>0</v>
      </c>
      <c r="N3449" s="168">
        <f>IF(N$2=$A3449,Data!K33,0)</f>
        <v>0</v>
      </c>
      <c r="O3449" s="168">
        <f>IF(O$2=$A3449,Data!L33,0)</f>
        <v>0</v>
      </c>
      <c r="P3449" s="168">
        <f>IF(P$2=$A3449,Data!M33,0)</f>
        <v>0</v>
      </c>
      <c r="Q3449" s="168">
        <f>IF(Q$2=$A3449,Data!N33,0)</f>
        <v>0</v>
      </c>
      <c r="R3449" s="169">
        <f>IF(R$2=$A3449,Data!O33,0)</f>
        <v>0</v>
      </c>
      <c r="S3449" s="169">
        <f>IF(S$2=$A3449,Data!P33,0)</f>
        <v>0</v>
      </c>
      <c r="T3449" s="169">
        <f>IF(T$2=$A3449,Data!Q33,0)</f>
        <v>0</v>
      </c>
      <c r="U3449" s="169">
        <f>IF(U$2=$A3449,Data!R33,0)</f>
        <v>0</v>
      </c>
      <c r="V3449" s="169">
        <f>IF(V$2=$A3449,Data!S33,0)</f>
        <v>0</v>
      </c>
      <c r="W3449" s="169">
        <f>IF(W$2=$A3449,Data!T33,0)</f>
        <v>0</v>
      </c>
      <c r="X3449" s="169">
        <f>IF(X$2=$A3449,Data!U33,0)</f>
        <v>0</v>
      </c>
      <c r="Y3449" s="169">
        <f>IF(Y$2=$A3449,Data!V33,0)</f>
        <v>0</v>
      </c>
      <c r="Z3449" s="169">
        <f>IF(Z$2=$A3449,Data!W33,0)</f>
        <v>0</v>
      </c>
      <c r="AA3449" s="169">
        <f>IF(AA$2=$A3449,Data!X33,0)</f>
        <v>0</v>
      </c>
      <c r="AB3449" s="169">
        <f>IF(AB$2=$A3449,Data!Y33,0)</f>
        <v>0</v>
      </c>
      <c r="AC3449" s="169">
        <f>IF(AC$2=$A3449,Data!Z33,0)</f>
        <v>0</v>
      </c>
      <c r="AD3449" s="170">
        <f>IF(AD$2=$A3449,Data!AA33,0)</f>
        <v>0</v>
      </c>
      <c r="AE3449" s="171">
        <f>IF(AE$2=$A3449,Data!AB33,0)</f>
        <v>0</v>
      </c>
      <c r="AF3449" s="170">
        <f>IF(AF$2=$A3449,Data!AC33,0)</f>
        <v>0</v>
      </c>
      <c r="AG3449" s="171">
        <f>IF(AG$2=$A3449,Data!AD33,0)</f>
        <v>0</v>
      </c>
      <c r="AH3449" s="170">
        <f>IF(AH$2=$A3449,Data!AE33,0)</f>
        <v>0</v>
      </c>
      <c r="AI3449" s="171">
        <f>IF(AI$2=$A3449,Data!AF33,0)</f>
        <v>0</v>
      </c>
      <c r="AJ3449" s="170">
        <f>IF(AJ$2=$A3449,Data!AG33,0)</f>
        <v>0</v>
      </c>
      <c r="AK3449" s="171">
        <f>IF(AK$2=$A3449,Data!AH33,0)</f>
        <v>0</v>
      </c>
      <c r="AL3449" s="170">
        <f>IF(AL$2=$A3449,Data!AI33,0)</f>
        <v>0</v>
      </c>
      <c r="AM3449" t="str">
        <f t="shared" si="108"/>
        <v>0</v>
      </c>
      <c r="AN3449" t="e">
        <f>+INDEX(Validation!$D$4:$D$250,MATCH(Merge!B3449,Validation!$E$4:$E$250,0))</f>
        <v>#N/A</v>
      </c>
      <c r="AO3449" s="172">
        <f t="shared" si="107"/>
        <v>0</v>
      </c>
    </row>
    <row r="3450" spans="1:41" ht="15" x14ac:dyDescent="0.25">
      <c r="A3450">
        <f>Inputs!$H$19</f>
        <v>0</v>
      </c>
      <c r="B3450" t="str">
        <f>Inputs!$D$4</f>
        <v>Select Agency…</v>
      </c>
      <c r="C3450" s="166" t="str">
        <f>Inputs!$I$6</f>
        <v>(insert code)</v>
      </c>
      <c r="D3450" t="str">
        <f>IFERROR(INDEX(Inputs!$I$11:$I$19,MATCH(A3450,Inputs!$H$11:$H$19)),"")</f>
        <v/>
      </c>
      <c r="E3450" s="167">
        <f>Data!B34</f>
        <v>0</v>
      </c>
      <c r="F3450" s="168">
        <f>IF(F$2=$A3450,Data!C34,0)</f>
        <v>0</v>
      </c>
      <c r="G3450" s="168">
        <f>IF(G$2=$A3450,Data!D34,0)</f>
        <v>0</v>
      </c>
      <c r="H3450" s="168">
        <f>IF(H$2=$A3450,Data!E34,0)</f>
        <v>0</v>
      </c>
      <c r="I3450" s="168">
        <f>IF(I$2=$A3450,Data!F34,0)</f>
        <v>0</v>
      </c>
      <c r="J3450" s="168">
        <f>IF(J$2=$A3450,Data!G34,0)</f>
        <v>0</v>
      </c>
      <c r="K3450" s="168">
        <f>IF(K$2=$A3450,Data!H34,0)</f>
        <v>0</v>
      </c>
      <c r="L3450" s="168">
        <f>IF(L$2=$A3450,Data!I34,0)</f>
        <v>0</v>
      </c>
      <c r="M3450" s="168">
        <f>IF(M$2=$A3450,Data!J34,0)</f>
        <v>0</v>
      </c>
      <c r="N3450" s="168">
        <f>IF(N$2=$A3450,Data!K34,0)</f>
        <v>0</v>
      </c>
      <c r="O3450" s="168">
        <f>IF(O$2=$A3450,Data!L34,0)</f>
        <v>0</v>
      </c>
      <c r="P3450" s="168">
        <f>IF(P$2=$A3450,Data!M34,0)</f>
        <v>0</v>
      </c>
      <c r="Q3450" s="168">
        <f>IF(Q$2=$A3450,Data!N34,0)</f>
        <v>0</v>
      </c>
      <c r="R3450" s="169">
        <f>IF(R$2=$A3450,Data!O34,0)</f>
        <v>0</v>
      </c>
      <c r="S3450" s="169">
        <f>IF(S$2=$A3450,Data!P34,0)</f>
        <v>0</v>
      </c>
      <c r="T3450" s="169">
        <f>IF(T$2=$A3450,Data!Q34,0)</f>
        <v>0</v>
      </c>
      <c r="U3450" s="169">
        <f>IF(U$2=$A3450,Data!R34,0)</f>
        <v>0</v>
      </c>
      <c r="V3450" s="169">
        <f>IF(V$2=$A3450,Data!S34,0)</f>
        <v>0</v>
      </c>
      <c r="W3450" s="169">
        <f>IF(W$2=$A3450,Data!T34,0)</f>
        <v>0</v>
      </c>
      <c r="X3450" s="169">
        <f>IF(X$2=$A3450,Data!U34,0)</f>
        <v>0</v>
      </c>
      <c r="Y3450" s="169">
        <f>IF(Y$2=$A3450,Data!V34,0)</f>
        <v>0</v>
      </c>
      <c r="Z3450" s="169">
        <f>IF(Z$2=$A3450,Data!W34,0)</f>
        <v>0</v>
      </c>
      <c r="AA3450" s="169">
        <f>IF(AA$2=$A3450,Data!X34,0)</f>
        <v>0</v>
      </c>
      <c r="AB3450" s="169">
        <f>IF(AB$2=$A3450,Data!Y34,0)</f>
        <v>0</v>
      </c>
      <c r="AC3450" s="169">
        <f>IF(AC$2=$A3450,Data!Z34,0)</f>
        <v>0</v>
      </c>
      <c r="AD3450" s="170">
        <f>IF(AD$2=$A3450,Data!AA34,0)</f>
        <v>0</v>
      </c>
      <c r="AE3450" s="171">
        <f>IF(AE$2=$A3450,Data!AB34,0)</f>
        <v>0</v>
      </c>
      <c r="AF3450" s="170">
        <f>IF(AF$2=$A3450,Data!AC34,0)</f>
        <v>0</v>
      </c>
      <c r="AG3450" s="171">
        <f>IF(AG$2=$A3450,Data!AD34,0)</f>
        <v>0</v>
      </c>
      <c r="AH3450" s="170">
        <f>IF(AH$2=$A3450,Data!AE34,0)</f>
        <v>0</v>
      </c>
      <c r="AI3450" s="171">
        <f>IF(AI$2=$A3450,Data!AF34,0)</f>
        <v>0</v>
      </c>
      <c r="AJ3450" s="170">
        <f>IF(AJ$2=$A3450,Data!AG34,0)</f>
        <v>0</v>
      </c>
      <c r="AK3450" s="171">
        <f>IF(AK$2=$A3450,Data!AH34,0)</f>
        <v>0</v>
      </c>
      <c r="AL3450" s="170">
        <f>IF(AL$2=$A3450,Data!AI34,0)</f>
        <v>0</v>
      </c>
      <c r="AM3450" t="str">
        <f t="shared" si="108"/>
        <v>0</v>
      </c>
      <c r="AN3450" t="e">
        <f>+INDEX(Validation!$D$4:$D$250,MATCH(Merge!B3450,Validation!$E$4:$E$250,0))</f>
        <v>#N/A</v>
      </c>
      <c r="AO3450" s="172">
        <f t="shared" si="107"/>
        <v>0</v>
      </c>
    </row>
    <row r="3451" spans="1:41" ht="15" x14ac:dyDescent="0.25">
      <c r="A3451">
        <f>Inputs!$H$19</f>
        <v>0</v>
      </c>
      <c r="B3451" t="str">
        <f>Inputs!$D$4</f>
        <v>Select Agency…</v>
      </c>
      <c r="C3451" s="166" t="str">
        <f>Inputs!$I$6</f>
        <v>(insert code)</v>
      </c>
      <c r="D3451" t="str">
        <f>IFERROR(INDEX(Inputs!$I$11:$I$19,MATCH(A3451,Inputs!$H$11:$H$19)),"")</f>
        <v/>
      </c>
      <c r="E3451" s="167">
        <f>Data!B35</f>
        <v>0</v>
      </c>
      <c r="F3451" s="168">
        <f>IF(F$2=$A3451,Data!C35,0)</f>
        <v>0</v>
      </c>
      <c r="G3451" s="168">
        <f>IF(G$2=$A3451,Data!D35,0)</f>
        <v>0</v>
      </c>
      <c r="H3451" s="168">
        <f>IF(H$2=$A3451,Data!E35,0)</f>
        <v>0</v>
      </c>
      <c r="I3451" s="168">
        <f>IF(I$2=$A3451,Data!F35,0)</f>
        <v>0</v>
      </c>
      <c r="J3451" s="168">
        <f>IF(J$2=$A3451,Data!G35,0)</f>
        <v>0</v>
      </c>
      <c r="K3451" s="168">
        <f>IF(K$2=$A3451,Data!H35,0)</f>
        <v>0</v>
      </c>
      <c r="L3451" s="168">
        <f>IF(L$2=$A3451,Data!I35,0)</f>
        <v>0</v>
      </c>
      <c r="M3451" s="168">
        <f>IF(M$2=$A3451,Data!J35,0)</f>
        <v>0</v>
      </c>
      <c r="N3451" s="168">
        <f>IF(N$2=$A3451,Data!K35,0)</f>
        <v>0</v>
      </c>
      <c r="O3451" s="168">
        <f>IF(O$2=$A3451,Data!L35,0)</f>
        <v>0</v>
      </c>
      <c r="P3451" s="168">
        <f>IF(P$2=$A3451,Data!M35,0)</f>
        <v>0</v>
      </c>
      <c r="Q3451" s="168">
        <f>IF(Q$2=$A3451,Data!N35,0)</f>
        <v>0</v>
      </c>
      <c r="R3451" s="169">
        <f>IF(R$2=$A3451,Data!O35,0)</f>
        <v>0</v>
      </c>
      <c r="S3451" s="169">
        <f>IF(S$2=$A3451,Data!P35,0)</f>
        <v>0</v>
      </c>
      <c r="T3451" s="169">
        <f>IF(T$2=$A3451,Data!Q35,0)</f>
        <v>0</v>
      </c>
      <c r="U3451" s="169">
        <f>IF(U$2=$A3451,Data!R35,0)</f>
        <v>0</v>
      </c>
      <c r="V3451" s="169">
        <f>IF(V$2=$A3451,Data!S35,0)</f>
        <v>0</v>
      </c>
      <c r="W3451" s="169">
        <f>IF(W$2=$A3451,Data!T35,0)</f>
        <v>0</v>
      </c>
      <c r="X3451" s="169">
        <f>IF(X$2=$A3451,Data!U35,0)</f>
        <v>0</v>
      </c>
      <c r="Y3451" s="169">
        <f>IF(Y$2=$A3451,Data!V35,0)</f>
        <v>0</v>
      </c>
      <c r="Z3451" s="169">
        <f>IF(Z$2=$A3451,Data!W35,0)</f>
        <v>0</v>
      </c>
      <c r="AA3451" s="169">
        <f>IF(AA$2=$A3451,Data!X35,0)</f>
        <v>0</v>
      </c>
      <c r="AB3451" s="169">
        <f>IF(AB$2=$A3451,Data!Y35,0)</f>
        <v>0</v>
      </c>
      <c r="AC3451" s="169">
        <f>IF(AC$2=$A3451,Data!Z35,0)</f>
        <v>0</v>
      </c>
      <c r="AD3451" s="170">
        <f>IF(AD$2=$A3451,Data!AA35,0)</f>
        <v>0</v>
      </c>
      <c r="AE3451" s="171">
        <f>IF(AE$2=$A3451,Data!AB35,0)</f>
        <v>0</v>
      </c>
      <c r="AF3451" s="170">
        <f>IF(AF$2=$A3451,Data!AC35,0)</f>
        <v>0</v>
      </c>
      <c r="AG3451" s="171">
        <f>IF(AG$2=$A3451,Data!AD35,0)</f>
        <v>0</v>
      </c>
      <c r="AH3451" s="170">
        <f>IF(AH$2=$A3451,Data!AE35,0)</f>
        <v>0</v>
      </c>
      <c r="AI3451" s="171">
        <f>IF(AI$2=$A3451,Data!AF35,0)</f>
        <v>0</v>
      </c>
      <c r="AJ3451" s="170">
        <f>IF(AJ$2=$A3451,Data!AG35,0)</f>
        <v>0</v>
      </c>
      <c r="AK3451" s="171">
        <f>IF(AK$2=$A3451,Data!AH35,0)</f>
        <v>0</v>
      </c>
      <c r="AL3451" s="170">
        <f>IF(AL$2=$A3451,Data!AI35,0)</f>
        <v>0</v>
      </c>
      <c r="AM3451" t="str">
        <f t="shared" si="108"/>
        <v>0</v>
      </c>
      <c r="AN3451" t="e">
        <f>+INDEX(Validation!$D$4:$D$250,MATCH(Merge!B3451,Validation!$E$4:$E$250,0))</f>
        <v>#N/A</v>
      </c>
      <c r="AO3451" s="172">
        <f t="shared" si="107"/>
        <v>0</v>
      </c>
    </row>
    <row r="3452" spans="1:41" ht="15" x14ac:dyDescent="0.25">
      <c r="A3452">
        <f>Inputs!$H$19</f>
        <v>0</v>
      </c>
      <c r="B3452" t="str">
        <f>Inputs!$D$4</f>
        <v>Select Agency…</v>
      </c>
      <c r="C3452" s="166" t="str">
        <f>Inputs!$I$6</f>
        <v>(insert code)</v>
      </c>
      <c r="D3452" t="str">
        <f>IFERROR(INDEX(Inputs!$I$11:$I$19,MATCH(A3452,Inputs!$H$11:$H$19)),"")</f>
        <v/>
      </c>
      <c r="E3452" s="167">
        <f>Data!B36</f>
        <v>0</v>
      </c>
      <c r="F3452" s="168">
        <f>IF(F$2=$A3452,Data!C36,0)</f>
        <v>0</v>
      </c>
      <c r="G3452" s="168">
        <f>IF(G$2=$A3452,Data!D36,0)</f>
        <v>0</v>
      </c>
      <c r="H3452" s="168">
        <f>IF(H$2=$A3452,Data!E36,0)</f>
        <v>0</v>
      </c>
      <c r="I3452" s="168">
        <f>IF(I$2=$A3452,Data!F36,0)</f>
        <v>0</v>
      </c>
      <c r="J3452" s="168">
        <f>IF(J$2=$A3452,Data!G36,0)</f>
        <v>0</v>
      </c>
      <c r="K3452" s="168">
        <f>IF(K$2=$A3452,Data!H36,0)</f>
        <v>0</v>
      </c>
      <c r="L3452" s="168">
        <f>IF(L$2=$A3452,Data!I36,0)</f>
        <v>0</v>
      </c>
      <c r="M3452" s="168">
        <f>IF(M$2=$A3452,Data!J36,0)</f>
        <v>0</v>
      </c>
      <c r="N3452" s="168">
        <f>IF(N$2=$A3452,Data!K36,0)</f>
        <v>0</v>
      </c>
      <c r="O3452" s="168">
        <f>IF(O$2=$A3452,Data!L36,0)</f>
        <v>0</v>
      </c>
      <c r="P3452" s="168">
        <f>IF(P$2=$A3452,Data!M36,0)</f>
        <v>0</v>
      </c>
      <c r="Q3452" s="168">
        <f>IF(Q$2=$A3452,Data!N36,0)</f>
        <v>0</v>
      </c>
      <c r="R3452" s="169">
        <f>IF(R$2=$A3452,Data!O36,0)</f>
        <v>0</v>
      </c>
      <c r="S3452" s="169">
        <f>IF(S$2=$A3452,Data!P36,0)</f>
        <v>0</v>
      </c>
      <c r="T3452" s="169">
        <f>IF(T$2=$A3452,Data!Q36,0)</f>
        <v>0</v>
      </c>
      <c r="U3452" s="169">
        <f>IF(U$2=$A3452,Data!R36,0)</f>
        <v>0</v>
      </c>
      <c r="V3452" s="169">
        <f>IF(V$2=$A3452,Data!S36,0)</f>
        <v>0</v>
      </c>
      <c r="W3452" s="169">
        <f>IF(W$2=$A3452,Data!T36,0)</f>
        <v>0</v>
      </c>
      <c r="X3452" s="169">
        <f>IF(X$2=$A3452,Data!U36,0)</f>
        <v>0</v>
      </c>
      <c r="Y3452" s="169">
        <f>IF(Y$2=$A3452,Data!V36,0)</f>
        <v>0</v>
      </c>
      <c r="Z3452" s="169">
        <f>IF(Z$2=$A3452,Data!W36,0)</f>
        <v>0</v>
      </c>
      <c r="AA3452" s="169">
        <f>IF(AA$2=$A3452,Data!X36,0)</f>
        <v>0</v>
      </c>
      <c r="AB3452" s="169">
        <f>IF(AB$2=$A3452,Data!Y36,0)</f>
        <v>0</v>
      </c>
      <c r="AC3452" s="169">
        <f>IF(AC$2=$A3452,Data!Z36,0)</f>
        <v>0</v>
      </c>
      <c r="AD3452" s="170">
        <f>IF(AD$2=$A3452,Data!AA36,0)</f>
        <v>0</v>
      </c>
      <c r="AE3452" s="171">
        <f>IF(AE$2=$A3452,Data!AB36,0)</f>
        <v>0</v>
      </c>
      <c r="AF3452" s="170">
        <f>IF(AF$2=$A3452,Data!AC36,0)</f>
        <v>0</v>
      </c>
      <c r="AG3452" s="171">
        <f>IF(AG$2=$A3452,Data!AD36,0)</f>
        <v>0</v>
      </c>
      <c r="AH3452" s="170">
        <f>IF(AH$2=$A3452,Data!AE36,0)</f>
        <v>0</v>
      </c>
      <c r="AI3452" s="171">
        <f>IF(AI$2=$A3452,Data!AF36,0)</f>
        <v>0</v>
      </c>
      <c r="AJ3452" s="170">
        <f>IF(AJ$2=$A3452,Data!AG36,0)</f>
        <v>0</v>
      </c>
      <c r="AK3452" s="171">
        <f>IF(AK$2=$A3452,Data!AH36,0)</f>
        <v>0</v>
      </c>
      <c r="AL3452" s="170">
        <f>IF(AL$2=$A3452,Data!AI36,0)</f>
        <v>0</v>
      </c>
      <c r="AM3452" t="str">
        <f t="shared" si="108"/>
        <v>0</v>
      </c>
      <c r="AN3452" t="e">
        <f>+INDEX(Validation!$D$4:$D$250,MATCH(Merge!B3452,Validation!$E$4:$E$250,0))</f>
        <v>#N/A</v>
      </c>
      <c r="AO3452" s="172">
        <f t="shared" si="107"/>
        <v>0</v>
      </c>
    </row>
    <row r="3453" spans="1:41" ht="15" x14ac:dyDescent="0.25">
      <c r="A3453">
        <f>Inputs!$H$19</f>
        <v>0</v>
      </c>
      <c r="B3453" t="str">
        <f>Inputs!$D$4</f>
        <v>Select Agency…</v>
      </c>
      <c r="C3453" s="166" t="str">
        <f>Inputs!$I$6</f>
        <v>(insert code)</v>
      </c>
      <c r="D3453" t="str">
        <f>IFERROR(INDEX(Inputs!$I$11:$I$19,MATCH(A3453,Inputs!$H$11:$H$19)),"")</f>
        <v/>
      </c>
      <c r="E3453" s="167">
        <f>Data!B37</f>
        <v>0</v>
      </c>
      <c r="F3453" s="168">
        <f>IF(F$2=$A3453,Data!C37,0)</f>
        <v>0</v>
      </c>
      <c r="G3453" s="168">
        <f>IF(G$2=$A3453,Data!D37,0)</f>
        <v>0</v>
      </c>
      <c r="H3453" s="168">
        <f>IF(H$2=$A3453,Data!E37,0)</f>
        <v>0</v>
      </c>
      <c r="I3453" s="168">
        <f>IF(I$2=$A3453,Data!F37,0)</f>
        <v>0</v>
      </c>
      <c r="J3453" s="168">
        <f>IF(J$2=$A3453,Data!G37,0)</f>
        <v>0</v>
      </c>
      <c r="K3453" s="168">
        <f>IF(K$2=$A3453,Data!H37,0)</f>
        <v>0</v>
      </c>
      <c r="L3453" s="168">
        <f>IF(L$2=$A3453,Data!I37,0)</f>
        <v>0</v>
      </c>
      <c r="M3453" s="168">
        <f>IF(M$2=$A3453,Data!J37,0)</f>
        <v>0</v>
      </c>
      <c r="N3453" s="168">
        <f>IF(N$2=$A3453,Data!K37,0)</f>
        <v>0</v>
      </c>
      <c r="O3453" s="168">
        <f>IF(O$2=$A3453,Data!L37,0)</f>
        <v>0</v>
      </c>
      <c r="P3453" s="168">
        <f>IF(P$2=$A3453,Data!M37,0)</f>
        <v>0</v>
      </c>
      <c r="Q3453" s="168">
        <f>IF(Q$2=$A3453,Data!N37,0)</f>
        <v>0</v>
      </c>
      <c r="R3453" s="169">
        <f>IF(R$2=$A3453,Data!O37,0)</f>
        <v>0</v>
      </c>
      <c r="S3453" s="169">
        <f>IF(S$2=$A3453,Data!P37,0)</f>
        <v>0</v>
      </c>
      <c r="T3453" s="169">
        <f>IF(T$2=$A3453,Data!Q37,0)</f>
        <v>0</v>
      </c>
      <c r="U3453" s="169">
        <f>IF(U$2=$A3453,Data!R37,0)</f>
        <v>0</v>
      </c>
      <c r="V3453" s="169">
        <f>IF(V$2=$A3453,Data!S37,0)</f>
        <v>0</v>
      </c>
      <c r="W3453" s="169">
        <f>IF(W$2=$A3453,Data!T37,0)</f>
        <v>0</v>
      </c>
      <c r="X3453" s="169">
        <f>IF(X$2=$A3453,Data!U37,0)</f>
        <v>0</v>
      </c>
      <c r="Y3453" s="169">
        <f>IF(Y$2=$A3453,Data!V37,0)</f>
        <v>0</v>
      </c>
      <c r="Z3453" s="169">
        <f>IF(Z$2=$A3453,Data!W37,0)</f>
        <v>0</v>
      </c>
      <c r="AA3453" s="169">
        <f>IF(AA$2=$A3453,Data!X37,0)</f>
        <v>0</v>
      </c>
      <c r="AB3453" s="169">
        <f>IF(AB$2=$A3453,Data!Y37,0)</f>
        <v>0</v>
      </c>
      <c r="AC3453" s="169">
        <f>IF(AC$2=$A3453,Data!Z37,0)</f>
        <v>0</v>
      </c>
      <c r="AD3453" s="170">
        <f>IF(AD$2=$A3453,Data!AA37,0)</f>
        <v>0</v>
      </c>
      <c r="AE3453" s="171">
        <f>IF(AE$2=$A3453,Data!AB37,0)</f>
        <v>0</v>
      </c>
      <c r="AF3453" s="170">
        <f>IF(AF$2=$A3453,Data!AC37,0)</f>
        <v>0</v>
      </c>
      <c r="AG3453" s="171">
        <f>IF(AG$2=$A3453,Data!AD37,0)</f>
        <v>0</v>
      </c>
      <c r="AH3453" s="170">
        <f>IF(AH$2=$A3453,Data!AE37,0)</f>
        <v>0</v>
      </c>
      <c r="AI3453" s="171">
        <f>IF(AI$2=$A3453,Data!AF37,0)</f>
        <v>0</v>
      </c>
      <c r="AJ3453" s="170">
        <f>IF(AJ$2=$A3453,Data!AG37,0)</f>
        <v>0</v>
      </c>
      <c r="AK3453" s="171">
        <f>IF(AK$2=$A3453,Data!AH37,0)</f>
        <v>0</v>
      </c>
      <c r="AL3453" s="170">
        <f>IF(AL$2=$A3453,Data!AI37,0)</f>
        <v>0</v>
      </c>
      <c r="AM3453" t="str">
        <f t="shared" si="108"/>
        <v>0</v>
      </c>
      <c r="AN3453" t="e">
        <f>+INDEX(Validation!$D$4:$D$250,MATCH(Merge!B3453,Validation!$E$4:$E$250,0))</f>
        <v>#N/A</v>
      </c>
      <c r="AO3453" s="172">
        <f t="shared" si="107"/>
        <v>0</v>
      </c>
    </row>
    <row r="3454" spans="1:41" ht="15" x14ac:dyDescent="0.25">
      <c r="A3454">
        <f>Inputs!$H$19</f>
        <v>0</v>
      </c>
      <c r="B3454" t="str">
        <f>Inputs!$D$4</f>
        <v>Select Agency…</v>
      </c>
      <c r="C3454" s="166" t="str">
        <f>Inputs!$I$6</f>
        <v>(insert code)</v>
      </c>
      <c r="D3454" t="str">
        <f>IFERROR(INDEX(Inputs!$I$11:$I$19,MATCH(A3454,Inputs!$H$11:$H$19)),"")</f>
        <v/>
      </c>
      <c r="E3454" s="167">
        <f>Data!B38</f>
        <v>0</v>
      </c>
      <c r="F3454" s="168">
        <f>IF(F$2=$A3454,Data!C38,0)</f>
        <v>0</v>
      </c>
      <c r="G3454" s="168">
        <f>IF(G$2=$A3454,Data!D38,0)</f>
        <v>0</v>
      </c>
      <c r="H3454" s="168">
        <f>IF(H$2=$A3454,Data!E38,0)</f>
        <v>0</v>
      </c>
      <c r="I3454" s="168">
        <f>IF(I$2=$A3454,Data!F38,0)</f>
        <v>0</v>
      </c>
      <c r="J3454" s="168">
        <f>IF(J$2=$A3454,Data!G38,0)</f>
        <v>0</v>
      </c>
      <c r="K3454" s="168">
        <f>IF(K$2=$A3454,Data!H38,0)</f>
        <v>0</v>
      </c>
      <c r="L3454" s="168">
        <f>IF(L$2=$A3454,Data!I38,0)</f>
        <v>0</v>
      </c>
      <c r="M3454" s="168">
        <f>IF(M$2=$A3454,Data!J38,0)</f>
        <v>0</v>
      </c>
      <c r="N3454" s="168">
        <f>IF(N$2=$A3454,Data!K38,0)</f>
        <v>0</v>
      </c>
      <c r="O3454" s="168">
        <f>IF(O$2=$A3454,Data!L38,0)</f>
        <v>0</v>
      </c>
      <c r="P3454" s="168">
        <f>IF(P$2=$A3454,Data!M38,0)</f>
        <v>0</v>
      </c>
      <c r="Q3454" s="168">
        <f>IF(Q$2=$A3454,Data!N38,0)</f>
        <v>0</v>
      </c>
      <c r="R3454" s="169">
        <f>IF(R$2=$A3454,Data!O38,0)</f>
        <v>0</v>
      </c>
      <c r="S3454" s="169">
        <f>IF(S$2=$A3454,Data!P38,0)</f>
        <v>0</v>
      </c>
      <c r="T3454" s="169">
        <f>IF(T$2=$A3454,Data!Q38,0)</f>
        <v>0</v>
      </c>
      <c r="U3454" s="169">
        <f>IF(U$2=$A3454,Data!R38,0)</f>
        <v>0</v>
      </c>
      <c r="V3454" s="169">
        <f>IF(V$2=$A3454,Data!S38,0)</f>
        <v>0</v>
      </c>
      <c r="W3454" s="169">
        <f>IF(W$2=$A3454,Data!T38,0)</f>
        <v>0</v>
      </c>
      <c r="X3454" s="169">
        <f>IF(X$2=$A3454,Data!U38,0)</f>
        <v>0</v>
      </c>
      <c r="Y3454" s="169">
        <f>IF(Y$2=$A3454,Data!V38,0)</f>
        <v>0</v>
      </c>
      <c r="Z3454" s="169">
        <f>IF(Z$2=$A3454,Data!W38,0)</f>
        <v>0</v>
      </c>
      <c r="AA3454" s="169">
        <f>IF(AA$2=$A3454,Data!X38,0)</f>
        <v>0</v>
      </c>
      <c r="AB3454" s="169">
        <f>IF(AB$2=$A3454,Data!Y38,0)</f>
        <v>0</v>
      </c>
      <c r="AC3454" s="169">
        <f>IF(AC$2=$A3454,Data!Z38,0)</f>
        <v>0</v>
      </c>
      <c r="AD3454" s="170">
        <f>IF(AD$2=$A3454,Data!AA38,0)</f>
        <v>0</v>
      </c>
      <c r="AE3454" s="171">
        <f>IF(AE$2=$A3454,Data!AB38,0)</f>
        <v>0</v>
      </c>
      <c r="AF3454" s="170">
        <f>IF(AF$2=$A3454,Data!AC38,0)</f>
        <v>0</v>
      </c>
      <c r="AG3454" s="171">
        <f>IF(AG$2=$A3454,Data!AD38,0)</f>
        <v>0</v>
      </c>
      <c r="AH3454" s="170">
        <f>IF(AH$2=$A3454,Data!AE38,0)</f>
        <v>0</v>
      </c>
      <c r="AI3454" s="171">
        <f>IF(AI$2=$A3454,Data!AF38,0)</f>
        <v>0</v>
      </c>
      <c r="AJ3454" s="170">
        <f>IF(AJ$2=$A3454,Data!AG38,0)</f>
        <v>0</v>
      </c>
      <c r="AK3454" s="171">
        <f>IF(AK$2=$A3454,Data!AH38,0)</f>
        <v>0</v>
      </c>
      <c r="AL3454" s="170">
        <f>IF(AL$2=$A3454,Data!AI38,0)</f>
        <v>0</v>
      </c>
      <c r="AM3454" t="str">
        <f t="shared" si="108"/>
        <v>0</v>
      </c>
      <c r="AN3454" t="e">
        <f>+INDEX(Validation!$D$4:$D$250,MATCH(Merge!B3454,Validation!$E$4:$E$250,0))</f>
        <v>#N/A</v>
      </c>
      <c r="AO3454" s="172">
        <f t="shared" si="107"/>
        <v>0</v>
      </c>
    </row>
    <row r="3455" spans="1:41" ht="15" x14ac:dyDescent="0.25">
      <c r="A3455">
        <f>Inputs!$H$19</f>
        <v>0</v>
      </c>
      <c r="B3455" t="str">
        <f>Inputs!$D$4</f>
        <v>Select Agency…</v>
      </c>
      <c r="C3455" s="166" t="str">
        <f>Inputs!$I$6</f>
        <v>(insert code)</v>
      </c>
      <c r="D3455" t="str">
        <f>IFERROR(INDEX(Inputs!$I$11:$I$19,MATCH(A3455,Inputs!$H$11:$H$19)),"")</f>
        <v/>
      </c>
      <c r="E3455" s="167">
        <f>Data!B39</f>
        <v>0</v>
      </c>
      <c r="F3455" s="168">
        <f>IF(F$2=$A3455,Data!C39,0)</f>
        <v>0</v>
      </c>
      <c r="G3455" s="168">
        <f>IF(G$2=$A3455,Data!D39,0)</f>
        <v>0</v>
      </c>
      <c r="H3455" s="168">
        <f>IF(H$2=$A3455,Data!E39,0)</f>
        <v>0</v>
      </c>
      <c r="I3455" s="168">
        <f>IF(I$2=$A3455,Data!F39,0)</f>
        <v>0</v>
      </c>
      <c r="J3455" s="168">
        <f>IF(J$2=$A3455,Data!G39,0)</f>
        <v>0</v>
      </c>
      <c r="K3455" s="168">
        <f>IF(K$2=$A3455,Data!H39,0)</f>
        <v>0</v>
      </c>
      <c r="L3455" s="168">
        <f>IF(L$2=$A3455,Data!I39,0)</f>
        <v>0</v>
      </c>
      <c r="M3455" s="168">
        <f>IF(M$2=$A3455,Data!J39,0)</f>
        <v>0</v>
      </c>
      <c r="N3455" s="168">
        <f>IF(N$2=$A3455,Data!K39,0)</f>
        <v>0</v>
      </c>
      <c r="O3455" s="168">
        <f>IF(O$2=$A3455,Data!L39,0)</f>
        <v>0</v>
      </c>
      <c r="P3455" s="168">
        <f>IF(P$2=$A3455,Data!M39,0)</f>
        <v>0</v>
      </c>
      <c r="Q3455" s="168">
        <f>IF(Q$2=$A3455,Data!N39,0)</f>
        <v>0</v>
      </c>
      <c r="R3455" s="169">
        <f>IF(R$2=$A3455,Data!O39,0)</f>
        <v>0</v>
      </c>
      <c r="S3455" s="169">
        <f>IF(S$2=$A3455,Data!P39,0)</f>
        <v>0</v>
      </c>
      <c r="T3455" s="169">
        <f>IF(T$2=$A3455,Data!Q39,0)</f>
        <v>0</v>
      </c>
      <c r="U3455" s="169">
        <f>IF(U$2=$A3455,Data!R39,0)</f>
        <v>0</v>
      </c>
      <c r="V3455" s="169">
        <f>IF(V$2=$A3455,Data!S39,0)</f>
        <v>0</v>
      </c>
      <c r="W3455" s="169">
        <f>IF(W$2=$A3455,Data!T39,0)</f>
        <v>0</v>
      </c>
      <c r="X3455" s="169">
        <f>IF(X$2=$A3455,Data!U39,0)</f>
        <v>0</v>
      </c>
      <c r="Y3455" s="169">
        <f>IF(Y$2=$A3455,Data!V39,0)</f>
        <v>0</v>
      </c>
      <c r="Z3455" s="169">
        <f>IF(Z$2=$A3455,Data!W39,0)</f>
        <v>0</v>
      </c>
      <c r="AA3455" s="169">
        <f>IF(AA$2=$A3455,Data!X39,0)</f>
        <v>0</v>
      </c>
      <c r="AB3455" s="169">
        <f>IF(AB$2=$A3455,Data!Y39,0)</f>
        <v>0</v>
      </c>
      <c r="AC3455" s="169">
        <f>IF(AC$2=$A3455,Data!Z39,0)</f>
        <v>0</v>
      </c>
      <c r="AD3455" s="170">
        <f>IF(AD$2=$A3455,Data!AA39,0)</f>
        <v>0</v>
      </c>
      <c r="AE3455" s="171">
        <f>IF(AE$2=$A3455,Data!AB39,0)</f>
        <v>0</v>
      </c>
      <c r="AF3455" s="170">
        <f>IF(AF$2=$A3455,Data!AC39,0)</f>
        <v>0</v>
      </c>
      <c r="AG3455" s="171">
        <f>IF(AG$2=$A3455,Data!AD39,0)</f>
        <v>0</v>
      </c>
      <c r="AH3455" s="170">
        <f>IF(AH$2=$A3455,Data!AE39,0)</f>
        <v>0</v>
      </c>
      <c r="AI3455" s="171">
        <f>IF(AI$2=$A3455,Data!AF39,0)</f>
        <v>0</v>
      </c>
      <c r="AJ3455" s="170">
        <f>IF(AJ$2=$A3455,Data!AG39,0)</f>
        <v>0</v>
      </c>
      <c r="AK3455" s="171">
        <f>IF(AK$2=$A3455,Data!AH39,0)</f>
        <v>0</v>
      </c>
      <c r="AL3455" s="170">
        <f>IF(AL$2=$A3455,Data!AI39,0)</f>
        <v>0</v>
      </c>
      <c r="AM3455" t="str">
        <f t="shared" si="108"/>
        <v>0</v>
      </c>
      <c r="AN3455" t="e">
        <f>+INDEX(Validation!$D$4:$D$250,MATCH(Merge!B3455,Validation!$E$4:$E$250,0))</f>
        <v>#N/A</v>
      </c>
      <c r="AO3455" s="172">
        <f t="shared" si="107"/>
        <v>0</v>
      </c>
    </row>
    <row r="3456" spans="1:41" ht="15" x14ac:dyDescent="0.25">
      <c r="A3456">
        <f>Inputs!$H$19</f>
        <v>0</v>
      </c>
      <c r="B3456" t="str">
        <f>Inputs!$D$4</f>
        <v>Select Agency…</v>
      </c>
      <c r="C3456" s="166" t="str">
        <f>Inputs!$I$6</f>
        <v>(insert code)</v>
      </c>
      <c r="D3456" t="str">
        <f>IFERROR(INDEX(Inputs!$I$11:$I$19,MATCH(A3456,Inputs!$H$11:$H$19)),"")</f>
        <v/>
      </c>
      <c r="E3456" s="167">
        <f>Data!B40</f>
        <v>0</v>
      </c>
      <c r="F3456" s="168">
        <f>IF(F$2=$A3456,Data!C40,0)</f>
        <v>0</v>
      </c>
      <c r="G3456" s="168">
        <f>IF(G$2=$A3456,Data!D40,0)</f>
        <v>0</v>
      </c>
      <c r="H3456" s="168">
        <f>IF(H$2=$A3456,Data!E40,0)</f>
        <v>0</v>
      </c>
      <c r="I3456" s="168">
        <f>IF(I$2=$A3456,Data!F40,0)</f>
        <v>0</v>
      </c>
      <c r="J3456" s="168">
        <f>IF(J$2=$A3456,Data!G40,0)</f>
        <v>0</v>
      </c>
      <c r="K3456" s="168">
        <f>IF(K$2=$A3456,Data!H40,0)</f>
        <v>0</v>
      </c>
      <c r="L3456" s="168">
        <f>IF(L$2=$A3456,Data!I40,0)</f>
        <v>0</v>
      </c>
      <c r="M3456" s="168">
        <f>IF(M$2=$A3456,Data!J40,0)</f>
        <v>0</v>
      </c>
      <c r="N3456" s="168">
        <f>IF(N$2=$A3456,Data!K40,0)</f>
        <v>0</v>
      </c>
      <c r="O3456" s="168">
        <f>IF(O$2=$A3456,Data!L40,0)</f>
        <v>0</v>
      </c>
      <c r="P3456" s="168">
        <f>IF(P$2=$A3456,Data!M40,0)</f>
        <v>0</v>
      </c>
      <c r="Q3456" s="168">
        <f>IF(Q$2=$A3456,Data!N40,0)</f>
        <v>0</v>
      </c>
      <c r="R3456" s="169">
        <f>IF(R$2=$A3456,Data!O40,0)</f>
        <v>0</v>
      </c>
      <c r="S3456" s="169">
        <f>IF(S$2=$A3456,Data!P40,0)</f>
        <v>0</v>
      </c>
      <c r="T3456" s="169">
        <f>IF(T$2=$A3456,Data!Q40,0)</f>
        <v>0</v>
      </c>
      <c r="U3456" s="169">
        <f>IF(U$2=$A3456,Data!R40,0)</f>
        <v>0</v>
      </c>
      <c r="V3456" s="169">
        <f>IF(V$2=$A3456,Data!S40,0)</f>
        <v>0</v>
      </c>
      <c r="W3456" s="169">
        <f>IF(W$2=$A3456,Data!T40,0)</f>
        <v>0</v>
      </c>
      <c r="X3456" s="169">
        <f>IF(X$2=$A3456,Data!U40,0)</f>
        <v>0</v>
      </c>
      <c r="Y3456" s="169">
        <f>IF(Y$2=$A3456,Data!V40,0)</f>
        <v>0</v>
      </c>
      <c r="Z3456" s="169">
        <f>IF(Z$2=$A3456,Data!W40,0)</f>
        <v>0</v>
      </c>
      <c r="AA3456" s="169">
        <f>IF(AA$2=$A3456,Data!X40,0)</f>
        <v>0</v>
      </c>
      <c r="AB3456" s="169">
        <f>IF(AB$2=$A3456,Data!Y40,0)</f>
        <v>0</v>
      </c>
      <c r="AC3456" s="169">
        <f>IF(AC$2=$A3456,Data!Z40,0)</f>
        <v>0</v>
      </c>
      <c r="AD3456" s="170">
        <f>IF(AD$2=$A3456,Data!AA40,0)</f>
        <v>0</v>
      </c>
      <c r="AE3456" s="171">
        <f>IF(AE$2=$A3456,Data!AB40,0)</f>
        <v>0</v>
      </c>
      <c r="AF3456" s="170">
        <f>IF(AF$2=$A3456,Data!AC40,0)</f>
        <v>0</v>
      </c>
      <c r="AG3456" s="171">
        <f>IF(AG$2=$A3456,Data!AD40,0)</f>
        <v>0</v>
      </c>
      <c r="AH3456" s="170">
        <f>IF(AH$2=$A3456,Data!AE40,0)</f>
        <v>0</v>
      </c>
      <c r="AI3456" s="171">
        <f>IF(AI$2=$A3456,Data!AF40,0)</f>
        <v>0</v>
      </c>
      <c r="AJ3456" s="170">
        <f>IF(AJ$2=$A3456,Data!AG40,0)</f>
        <v>0</v>
      </c>
      <c r="AK3456" s="171">
        <f>IF(AK$2=$A3456,Data!AH40,0)</f>
        <v>0</v>
      </c>
      <c r="AL3456" s="170">
        <f>IF(AL$2=$A3456,Data!AI40,0)</f>
        <v>0</v>
      </c>
      <c r="AM3456" t="str">
        <f t="shared" si="108"/>
        <v>0</v>
      </c>
      <c r="AN3456" t="e">
        <f>+INDEX(Validation!$D$4:$D$250,MATCH(Merge!B3456,Validation!$E$4:$E$250,0))</f>
        <v>#N/A</v>
      </c>
      <c r="AO3456" s="172">
        <f t="shared" si="107"/>
        <v>0</v>
      </c>
    </row>
    <row r="3457" spans="1:41" ht="15" x14ac:dyDescent="0.25">
      <c r="A3457">
        <f>Inputs!$H$19</f>
        <v>0</v>
      </c>
      <c r="B3457" t="str">
        <f>Inputs!$D$4</f>
        <v>Select Agency…</v>
      </c>
      <c r="C3457" s="166" t="str">
        <f>Inputs!$I$6</f>
        <v>(insert code)</v>
      </c>
      <c r="D3457" t="str">
        <f>IFERROR(INDEX(Inputs!$I$11:$I$19,MATCH(A3457,Inputs!$H$11:$H$19)),"")</f>
        <v/>
      </c>
      <c r="E3457" s="167">
        <f>Data!B41</f>
        <v>0</v>
      </c>
      <c r="F3457" s="168">
        <f>IF(F$2=$A3457,Data!C41,0)</f>
        <v>0</v>
      </c>
      <c r="G3457" s="168">
        <f>IF(G$2=$A3457,Data!D41,0)</f>
        <v>0</v>
      </c>
      <c r="H3457" s="168">
        <f>IF(H$2=$A3457,Data!E41,0)</f>
        <v>0</v>
      </c>
      <c r="I3457" s="168">
        <f>IF(I$2=$A3457,Data!F41,0)</f>
        <v>0</v>
      </c>
      <c r="J3457" s="168">
        <f>IF(J$2=$A3457,Data!G41,0)</f>
        <v>0</v>
      </c>
      <c r="K3457" s="168">
        <f>IF(K$2=$A3457,Data!H41,0)</f>
        <v>0</v>
      </c>
      <c r="L3457" s="168">
        <f>IF(L$2=$A3457,Data!I41,0)</f>
        <v>0</v>
      </c>
      <c r="M3457" s="168">
        <f>IF(M$2=$A3457,Data!J41,0)</f>
        <v>0</v>
      </c>
      <c r="N3457" s="168">
        <f>IF(N$2=$A3457,Data!K41,0)</f>
        <v>0</v>
      </c>
      <c r="O3457" s="168">
        <f>IF(O$2=$A3457,Data!L41,0)</f>
        <v>0</v>
      </c>
      <c r="P3457" s="168">
        <f>IF(P$2=$A3457,Data!M41,0)</f>
        <v>0</v>
      </c>
      <c r="Q3457" s="168">
        <f>IF(Q$2=$A3457,Data!N41,0)</f>
        <v>0</v>
      </c>
      <c r="R3457" s="169">
        <f>IF(R$2=$A3457,Data!O41,0)</f>
        <v>0</v>
      </c>
      <c r="S3457" s="169">
        <f>IF(S$2=$A3457,Data!P41,0)</f>
        <v>0</v>
      </c>
      <c r="T3457" s="169">
        <f>IF(T$2=$A3457,Data!Q41,0)</f>
        <v>0</v>
      </c>
      <c r="U3457" s="169">
        <f>IF(U$2=$A3457,Data!R41,0)</f>
        <v>0</v>
      </c>
      <c r="V3457" s="169">
        <f>IF(V$2=$A3457,Data!S41,0)</f>
        <v>0</v>
      </c>
      <c r="W3457" s="169">
        <f>IF(W$2=$A3457,Data!T41,0)</f>
        <v>0</v>
      </c>
      <c r="X3457" s="169">
        <f>IF(X$2=$A3457,Data!U41,0)</f>
        <v>0</v>
      </c>
      <c r="Y3457" s="169">
        <f>IF(Y$2=$A3457,Data!V41,0)</f>
        <v>0</v>
      </c>
      <c r="Z3457" s="169">
        <f>IF(Z$2=$A3457,Data!W41,0)</f>
        <v>0</v>
      </c>
      <c r="AA3457" s="169">
        <f>IF(AA$2=$A3457,Data!X41,0)</f>
        <v>0</v>
      </c>
      <c r="AB3457" s="169">
        <f>IF(AB$2=$A3457,Data!Y41,0)</f>
        <v>0</v>
      </c>
      <c r="AC3457" s="169">
        <f>IF(AC$2=$A3457,Data!Z41,0)</f>
        <v>0</v>
      </c>
      <c r="AD3457" s="170">
        <f>IF(AD$2=$A3457,Data!AA41,0)</f>
        <v>0</v>
      </c>
      <c r="AE3457" s="171">
        <f>IF(AE$2=$A3457,Data!AB41,0)</f>
        <v>0</v>
      </c>
      <c r="AF3457" s="170">
        <f>IF(AF$2=$A3457,Data!AC41,0)</f>
        <v>0</v>
      </c>
      <c r="AG3457" s="171">
        <f>IF(AG$2=$A3457,Data!AD41,0)</f>
        <v>0</v>
      </c>
      <c r="AH3457" s="170">
        <f>IF(AH$2=$A3457,Data!AE41,0)</f>
        <v>0</v>
      </c>
      <c r="AI3457" s="171">
        <f>IF(AI$2=$A3457,Data!AF41,0)</f>
        <v>0</v>
      </c>
      <c r="AJ3457" s="170">
        <f>IF(AJ$2=$A3457,Data!AG41,0)</f>
        <v>0</v>
      </c>
      <c r="AK3457" s="171">
        <f>IF(AK$2=$A3457,Data!AH41,0)</f>
        <v>0</v>
      </c>
      <c r="AL3457" s="170">
        <f>IF(AL$2=$A3457,Data!AI41,0)</f>
        <v>0</v>
      </c>
      <c r="AM3457" t="str">
        <f t="shared" si="108"/>
        <v>0</v>
      </c>
      <c r="AN3457" t="e">
        <f>+INDEX(Validation!$D$4:$D$250,MATCH(Merge!B3457,Validation!$E$4:$E$250,0))</f>
        <v>#N/A</v>
      </c>
      <c r="AO3457" s="172">
        <f t="shared" si="107"/>
        <v>0</v>
      </c>
    </row>
    <row r="3458" spans="1:41" ht="15" x14ac:dyDescent="0.25">
      <c r="A3458">
        <f>Inputs!$H$19</f>
        <v>0</v>
      </c>
      <c r="B3458" t="str">
        <f>Inputs!$D$4</f>
        <v>Select Agency…</v>
      </c>
      <c r="C3458" s="166" t="str">
        <f>Inputs!$I$6</f>
        <v>(insert code)</v>
      </c>
      <c r="D3458" t="str">
        <f>IFERROR(INDEX(Inputs!$I$11:$I$19,MATCH(A3458,Inputs!$H$11:$H$19)),"")</f>
        <v/>
      </c>
      <c r="E3458" s="167">
        <f>Data!B42</f>
        <v>0</v>
      </c>
      <c r="F3458" s="168">
        <f>IF(F$2=$A3458,Data!C42,0)</f>
        <v>0</v>
      </c>
      <c r="G3458" s="168">
        <f>IF(G$2=$A3458,Data!D42,0)</f>
        <v>0</v>
      </c>
      <c r="H3458" s="168">
        <f>IF(H$2=$A3458,Data!E42,0)</f>
        <v>0</v>
      </c>
      <c r="I3458" s="168">
        <f>IF(I$2=$A3458,Data!F42,0)</f>
        <v>0</v>
      </c>
      <c r="J3458" s="168">
        <f>IF(J$2=$A3458,Data!G42,0)</f>
        <v>0</v>
      </c>
      <c r="K3458" s="168">
        <f>IF(K$2=$A3458,Data!H42,0)</f>
        <v>0</v>
      </c>
      <c r="L3458" s="168">
        <f>IF(L$2=$A3458,Data!I42,0)</f>
        <v>0</v>
      </c>
      <c r="M3458" s="168">
        <f>IF(M$2=$A3458,Data!J42,0)</f>
        <v>0</v>
      </c>
      <c r="N3458" s="168">
        <f>IF(N$2=$A3458,Data!K42,0)</f>
        <v>0</v>
      </c>
      <c r="O3458" s="168">
        <f>IF(O$2=$A3458,Data!L42,0)</f>
        <v>0</v>
      </c>
      <c r="P3458" s="168">
        <f>IF(P$2=$A3458,Data!M42,0)</f>
        <v>0</v>
      </c>
      <c r="Q3458" s="168">
        <f>IF(Q$2=$A3458,Data!N42,0)</f>
        <v>0</v>
      </c>
      <c r="R3458" s="169">
        <f>IF(R$2=$A3458,Data!O42,0)</f>
        <v>0</v>
      </c>
      <c r="S3458" s="169">
        <f>IF(S$2=$A3458,Data!P42,0)</f>
        <v>0</v>
      </c>
      <c r="T3458" s="169">
        <f>IF(T$2=$A3458,Data!Q42,0)</f>
        <v>0</v>
      </c>
      <c r="U3458" s="169">
        <f>IF(U$2=$A3458,Data!R42,0)</f>
        <v>0</v>
      </c>
      <c r="V3458" s="169">
        <f>IF(V$2=$A3458,Data!S42,0)</f>
        <v>0</v>
      </c>
      <c r="W3458" s="169">
        <f>IF(W$2=$A3458,Data!T42,0)</f>
        <v>0</v>
      </c>
      <c r="X3458" s="169">
        <f>IF(X$2=$A3458,Data!U42,0)</f>
        <v>0</v>
      </c>
      <c r="Y3458" s="169">
        <f>IF(Y$2=$A3458,Data!V42,0)</f>
        <v>0</v>
      </c>
      <c r="Z3458" s="169">
        <f>IF(Z$2=$A3458,Data!W42,0)</f>
        <v>0</v>
      </c>
      <c r="AA3458" s="169">
        <f>IF(AA$2=$A3458,Data!X42,0)</f>
        <v>0</v>
      </c>
      <c r="AB3458" s="169">
        <f>IF(AB$2=$A3458,Data!Y42,0)</f>
        <v>0</v>
      </c>
      <c r="AC3458" s="169">
        <f>IF(AC$2=$A3458,Data!Z42,0)</f>
        <v>0</v>
      </c>
      <c r="AD3458" s="170">
        <f>IF(AD$2=$A3458,Data!AA42,0)</f>
        <v>0</v>
      </c>
      <c r="AE3458" s="171">
        <f>IF(AE$2=$A3458,Data!AB42,0)</f>
        <v>0</v>
      </c>
      <c r="AF3458" s="170">
        <f>IF(AF$2=$A3458,Data!AC42,0)</f>
        <v>0</v>
      </c>
      <c r="AG3458" s="171">
        <f>IF(AG$2=$A3458,Data!AD42,0)</f>
        <v>0</v>
      </c>
      <c r="AH3458" s="170">
        <f>IF(AH$2=$A3458,Data!AE42,0)</f>
        <v>0</v>
      </c>
      <c r="AI3458" s="171">
        <f>IF(AI$2=$A3458,Data!AF42,0)</f>
        <v>0</v>
      </c>
      <c r="AJ3458" s="170">
        <f>IF(AJ$2=$A3458,Data!AG42,0)</f>
        <v>0</v>
      </c>
      <c r="AK3458" s="171">
        <f>IF(AK$2=$A3458,Data!AH42,0)</f>
        <v>0</v>
      </c>
      <c r="AL3458" s="170">
        <f>IF(AL$2=$A3458,Data!AI42,0)</f>
        <v>0</v>
      </c>
      <c r="AM3458" t="str">
        <f t="shared" si="108"/>
        <v>0</v>
      </c>
      <c r="AN3458" t="e">
        <f>+INDEX(Validation!$D$4:$D$250,MATCH(Merge!B3458,Validation!$E$4:$E$250,0))</f>
        <v>#N/A</v>
      </c>
      <c r="AO3458" s="172">
        <f t="shared" si="107"/>
        <v>0</v>
      </c>
    </row>
    <row r="3459" spans="1:41" ht="15" x14ac:dyDescent="0.25">
      <c r="A3459">
        <f>Inputs!$H$19</f>
        <v>0</v>
      </c>
      <c r="B3459" t="str">
        <f>Inputs!$D$4</f>
        <v>Select Agency…</v>
      </c>
      <c r="C3459" s="166" t="str">
        <f>Inputs!$I$6</f>
        <v>(insert code)</v>
      </c>
      <c r="D3459" t="str">
        <f>IFERROR(INDEX(Inputs!$I$11:$I$19,MATCH(A3459,Inputs!$H$11:$H$19)),"")</f>
        <v/>
      </c>
      <c r="E3459" s="167">
        <f>Data!B43</f>
        <v>0</v>
      </c>
      <c r="F3459" s="168">
        <f>IF(F$2=$A3459,Data!C43,0)</f>
        <v>0</v>
      </c>
      <c r="G3459" s="168">
        <f>IF(G$2=$A3459,Data!D43,0)</f>
        <v>0</v>
      </c>
      <c r="H3459" s="168">
        <f>IF(H$2=$A3459,Data!E43,0)</f>
        <v>0</v>
      </c>
      <c r="I3459" s="168">
        <f>IF(I$2=$A3459,Data!F43,0)</f>
        <v>0</v>
      </c>
      <c r="J3459" s="168">
        <f>IF(J$2=$A3459,Data!G43,0)</f>
        <v>0</v>
      </c>
      <c r="K3459" s="168">
        <f>IF(K$2=$A3459,Data!H43,0)</f>
        <v>0</v>
      </c>
      <c r="L3459" s="168">
        <f>IF(L$2=$A3459,Data!I43,0)</f>
        <v>0</v>
      </c>
      <c r="M3459" s="168">
        <f>IF(M$2=$A3459,Data!J43,0)</f>
        <v>0</v>
      </c>
      <c r="N3459" s="168">
        <f>IF(N$2=$A3459,Data!K43,0)</f>
        <v>0</v>
      </c>
      <c r="O3459" s="168">
        <f>IF(O$2=$A3459,Data!L43,0)</f>
        <v>0</v>
      </c>
      <c r="P3459" s="168">
        <f>IF(P$2=$A3459,Data!M43,0)</f>
        <v>0</v>
      </c>
      <c r="Q3459" s="168">
        <f>IF(Q$2=$A3459,Data!N43,0)</f>
        <v>0</v>
      </c>
      <c r="R3459" s="169">
        <f>IF(R$2=$A3459,Data!O43,0)</f>
        <v>0</v>
      </c>
      <c r="S3459" s="169">
        <f>IF(S$2=$A3459,Data!P43,0)</f>
        <v>0</v>
      </c>
      <c r="T3459" s="169">
        <f>IF(T$2=$A3459,Data!Q43,0)</f>
        <v>0</v>
      </c>
      <c r="U3459" s="169">
        <f>IF(U$2=$A3459,Data!R43,0)</f>
        <v>0</v>
      </c>
      <c r="V3459" s="169">
        <f>IF(V$2=$A3459,Data!S43,0)</f>
        <v>0</v>
      </c>
      <c r="W3459" s="169">
        <f>IF(W$2=$A3459,Data!T43,0)</f>
        <v>0</v>
      </c>
      <c r="X3459" s="169">
        <f>IF(X$2=$A3459,Data!U43,0)</f>
        <v>0</v>
      </c>
      <c r="Y3459" s="169">
        <f>IF(Y$2=$A3459,Data!V43,0)</f>
        <v>0</v>
      </c>
      <c r="Z3459" s="169">
        <f>IF(Z$2=$A3459,Data!W43,0)</f>
        <v>0</v>
      </c>
      <c r="AA3459" s="169">
        <f>IF(AA$2=$A3459,Data!X43,0)</f>
        <v>0</v>
      </c>
      <c r="AB3459" s="169">
        <f>IF(AB$2=$A3459,Data!Y43,0)</f>
        <v>0</v>
      </c>
      <c r="AC3459" s="169">
        <f>IF(AC$2=$A3459,Data!Z43,0)</f>
        <v>0</v>
      </c>
      <c r="AD3459" s="170">
        <f>IF(AD$2=$A3459,Data!AA43,0)</f>
        <v>0</v>
      </c>
      <c r="AE3459" s="171">
        <f>IF(AE$2=$A3459,Data!AB43,0)</f>
        <v>0</v>
      </c>
      <c r="AF3459" s="170">
        <f>IF(AF$2=$A3459,Data!AC43,0)</f>
        <v>0</v>
      </c>
      <c r="AG3459" s="171">
        <f>IF(AG$2=$A3459,Data!AD43,0)</f>
        <v>0</v>
      </c>
      <c r="AH3459" s="170">
        <f>IF(AH$2=$A3459,Data!AE43,0)</f>
        <v>0</v>
      </c>
      <c r="AI3459" s="171">
        <f>IF(AI$2=$A3459,Data!AF43,0)</f>
        <v>0</v>
      </c>
      <c r="AJ3459" s="170">
        <f>IF(AJ$2=$A3459,Data!AG43,0)</f>
        <v>0</v>
      </c>
      <c r="AK3459" s="171">
        <f>IF(AK$2=$A3459,Data!AH43,0)</f>
        <v>0</v>
      </c>
      <c r="AL3459" s="170">
        <f>IF(AL$2=$A3459,Data!AI43,0)</f>
        <v>0</v>
      </c>
      <c r="AM3459" t="str">
        <f t="shared" si="108"/>
        <v>0</v>
      </c>
      <c r="AN3459" t="e">
        <f>+INDEX(Validation!$D$4:$D$250,MATCH(Merge!B3459,Validation!$E$4:$E$250,0))</f>
        <v>#N/A</v>
      </c>
      <c r="AO3459" s="172">
        <f t="shared" si="107"/>
        <v>0</v>
      </c>
    </row>
    <row r="3460" spans="1:41" ht="15" x14ac:dyDescent="0.25">
      <c r="A3460">
        <f>Inputs!$H$19</f>
        <v>0</v>
      </c>
      <c r="B3460" t="str">
        <f>Inputs!$D$4</f>
        <v>Select Agency…</v>
      </c>
      <c r="C3460" s="166" t="str">
        <f>Inputs!$I$6</f>
        <v>(insert code)</v>
      </c>
      <c r="D3460" t="str">
        <f>IFERROR(INDEX(Inputs!$I$11:$I$19,MATCH(A3460,Inputs!$H$11:$H$19)),"")</f>
        <v/>
      </c>
      <c r="E3460" s="167">
        <f>Data!B44</f>
        <v>0</v>
      </c>
      <c r="F3460" s="168">
        <f>IF(F$2=$A3460,Data!C44,0)</f>
        <v>0</v>
      </c>
      <c r="G3460" s="168">
        <f>IF(G$2=$A3460,Data!D44,0)</f>
        <v>0</v>
      </c>
      <c r="H3460" s="168">
        <f>IF(H$2=$A3460,Data!E44,0)</f>
        <v>0</v>
      </c>
      <c r="I3460" s="168">
        <f>IF(I$2=$A3460,Data!F44,0)</f>
        <v>0</v>
      </c>
      <c r="J3460" s="168">
        <f>IF(J$2=$A3460,Data!G44,0)</f>
        <v>0</v>
      </c>
      <c r="K3460" s="168">
        <f>IF(K$2=$A3460,Data!H44,0)</f>
        <v>0</v>
      </c>
      <c r="L3460" s="168">
        <f>IF(L$2=$A3460,Data!I44,0)</f>
        <v>0</v>
      </c>
      <c r="M3460" s="168">
        <f>IF(M$2=$A3460,Data!J44,0)</f>
        <v>0</v>
      </c>
      <c r="N3460" s="168">
        <f>IF(N$2=$A3460,Data!K44,0)</f>
        <v>0</v>
      </c>
      <c r="O3460" s="168">
        <f>IF(O$2=$A3460,Data!L44,0)</f>
        <v>0</v>
      </c>
      <c r="P3460" s="168">
        <f>IF(P$2=$A3460,Data!M44,0)</f>
        <v>0</v>
      </c>
      <c r="Q3460" s="168">
        <f>IF(Q$2=$A3460,Data!N44,0)</f>
        <v>0</v>
      </c>
      <c r="R3460" s="169">
        <f>IF(R$2=$A3460,Data!O44,0)</f>
        <v>0</v>
      </c>
      <c r="S3460" s="169">
        <f>IF(S$2=$A3460,Data!P44,0)</f>
        <v>0</v>
      </c>
      <c r="T3460" s="169">
        <f>IF(T$2=$A3460,Data!Q44,0)</f>
        <v>0</v>
      </c>
      <c r="U3460" s="169">
        <f>IF(U$2=$A3460,Data!R44,0)</f>
        <v>0</v>
      </c>
      <c r="V3460" s="169">
        <f>IF(V$2=$A3460,Data!S44,0)</f>
        <v>0</v>
      </c>
      <c r="W3460" s="169">
        <f>IF(W$2=$A3460,Data!T44,0)</f>
        <v>0</v>
      </c>
      <c r="X3460" s="169">
        <f>IF(X$2=$A3460,Data!U44,0)</f>
        <v>0</v>
      </c>
      <c r="Y3460" s="169">
        <f>IF(Y$2=$A3460,Data!V44,0)</f>
        <v>0</v>
      </c>
      <c r="Z3460" s="169">
        <f>IF(Z$2=$A3460,Data!W44,0)</f>
        <v>0</v>
      </c>
      <c r="AA3460" s="169">
        <f>IF(AA$2=$A3460,Data!X44,0)</f>
        <v>0</v>
      </c>
      <c r="AB3460" s="169">
        <f>IF(AB$2=$A3460,Data!Y44,0)</f>
        <v>0</v>
      </c>
      <c r="AC3460" s="169">
        <f>IF(AC$2=$A3460,Data!Z44,0)</f>
        <v>0</v>
      </c>
      <c r="AD3460" s="170">
        <f>IF(AD$2=$A3460,Data!AA44,0)</f>
        <v>0</v>
      </c>
      <c r="AE3460" s="171">
        <f>IF(AE$2=$A3460,Data!AB44,0)</f>
        <v>0</v>
      </c>
      <c r="AF3460" s="170">
        <f>IF(AF$2=$A3460,Data!AC44,0)</f>
        <v>0</v>
      </c>
      <c r="AG3460" s="171">
        <f>IF(AG$2=$A3460,Data!AD44,0)</f>
        <v>0</v>
      </c>
      <c r="AH3460" s="170">
        <f>IF(AH$2=$A3460,Data!AE44,0)</f>
        <v>0</v>
      </c>
      <c r="AI3460" s="171">
        <f>IF(AI$2=$A3460,Data!AF44,0)</f>
        <v>0</v>
      </c>
      <c r="AJ3460" s="170">
        <f>IF(AJ$2=$A3460,Data!AG44,0)</f>
        <v>0</v>
      </c>
      <c r="AK3460" s="171">
        <f>IF(AK$2=$A3460,Data!AH44,0)</f>
        <v>0</v>
      </c>
      <c r="AL3460" s="170">
        <f>IF(AL$2=$A3460,Data!AI44,0)</f>
        <v>0</v>
      </c>
      <c r="AM3460" t="str">
        <f t="shared" si="108"/>
        <v>0</v>
      </c>
      <c r="AN3460" t="e">
        <f>+INDEX(Validation!$D$4:$D$250,MATCH(Merge!B3460,Validation!$E$4:$E$250,0))</f>
        <v>#N/A</v>
      </c>
      <c r="AO3460" s="172">
        <f t="shared" ref="AO3460:AO3523" si="109">SUM(F3460:AL3460)</f>
        <v>0</v>
      </c>
    </row>
    <row r="3461" spans="1:41" ht="15" x14ac:dyDescent="0.25">
      <c r="A3461">
        <f>Inputs!$H$19</f>
        <v>0</v>
      </c>
      <c r="B3461" t="str">
        <f>Inputs!$D$4</f>
        <v>Select Agency…</v>
      </c>
      <c r="C3461" s="166" t="str">
        <f>Inputs!$I$6</f>
        <v>(insert code)</v>
      </c>
      <c r="D3461" t="str">
        <f>IFERROR(INDEX(Inputs!$I$11:$I$19,MATCH(A3461,Inputs!$H$11:$H$19)),"")</f>
        <v/>
      </c>
      <c r="E3461" s="167">
        <f>Data!B45</f>
        <v>0</v>
      </c>
      <c r="F3461" s="168">
        <f>IF(F$2=$A3461,Data!C45,0)</f>
        <v>0</v>
      </c>
      <c r="G3461" s="168">
        <f>IF(G$2=$A3461,Data!D45,0)</f>
        <v>0</v>
      </c>
      <c r="H3461" s="168">
        <f>IF(H$2=$A3461,Data!E45,0)</f>
        <v>0</v>
      </c>
      <c r="I3461" s="168">
        <f>IF(I$2=$A3461,Data!F45,0)</f>
        <v>0</v>
      </c>
      <c r="J3461" s="168">
        <f>IF(J$2=$A3461,Data!G45,0)</f>
        <v>0</v>
      </c>
      <c r="K3461" s="168">
        <f>IF(K$2=$A3461,Data!H45,0)</f>
        <v>0</v>
      </c>
      <c r="L3461" s="168">
        <f>IF(L$2=$A3461,Data!I45,0)</f>
        <v>0</v>
      </c>
      <c r="M3461" s="168">
        <f>IF(M$2=$A3461,Data!J45,0)</f>
        <v>0</v>
      </c>
      <c r="N3461" s="168">
        <f>IF(N$2=$A3461,Data!K45,0)</f>
        <v>0</v>
      </c>
      <c r="O3461" s="168">
        <f>IF(O$2=$A3461,Data!L45,0)</f>
        <v>0</v>
      </c>
      <c r="P3461" s="168">
        <f>IF(P$2=$A3461,Data!M45,0)</f>
        <v>0</v>
      </c>
      <c r="Q3461" s="168">
        <f>IF(Q$2=$A3461,Data!N45,0)</f>
        <v>0</v>
      </c>
      <c r="R3461" s="169">
        <f>IF(R$2=$A3461,Data!O45,0)</f>
        <v>0</v>
      </c>
      <c r="S3461" s="169">
        <f>IF(S$2=$A3461,Data!P45,0)</f>
        <v>0</v>
      </c>
      <c r="T3461" s="169">
        <f>IF(T$2=$A3461,Data!Q45,0)</f>
        <v>0</v>
      </c>
      <c r="U3461" s="169">
        <f>IF(U$2=$A3461,Data!R45,0)</f>
        <v>0</v>
      </c>
      <c r="V3461" s="169">
        <f>IF(V$2=$A3461,Data!S45,0)</f>
        <v>0</v>
      </c>
      <c r="W3461" s="169">
        <f>IF(W$2=$A3461,Data!T45,0)</f>
        <v>0</v>
      </c>
      <c r="X3461" s="169">
        <f>IF(X$2=$A3461,Data!U45,0)</f>
        <v>0</v>
      </c>
      <c r="Y3461" s="169">
        <f>IF(Y$2=$A3461,Data!V45,0)</f>
        <v>0</v>
      </c>
      <c r="Z3461" s="169">
        <f>IF(Z$2=$A3461,Data!W45,0)</f>
        <v>0</v>
      </c>
      <c r="AA3461" s="169">
        <f>IF(AA$2=$A3461,Data!X45,0)</f>
        <v>0</v>
      </c>
      <c r="AB3461" s="169">
        <f>IF(AB$2=$A3461,Data!Y45,0)</f>
        <v>0</v>
      </c>
      <c r="AC3461" s="169">
        <f>IF(AC$2=$A3461,Data!Z45,0)</f>
        <v>0</v>
      </c>
      <c r="AD3461" s="170">
        <f>IF(AD$2=$A3461,Data!AA45,0)</f>
        <v>0</v>
      </c>
      <c r="AE3461" s="171">
        <f>IF(AE$2=$A3461,Data!AB45,0)</f>
        <v>0</v>
      </c>
      <c r="AF3461" s="170">
        <f>IF(AF$2=$A3461,Data!AC45,0)</f>
        <v>0</v>
      </c>
      <c r="AG3461" s="171">
        <f>IF(AG$2=$A3461,Data!AD45,0)</f>
        <v>0</v>
      </c>
      <c r="AH3461" s="170">
        <f>IF(AH$2=$A3461,Data!AE45,0)</f>
        <v>0</v>
      </c>
      <c r="AI3461" s="171">
        <f>IF(AI$2=$A3461,Data!AF45,0)</f>
        <v>0</v>
      </c>
      <c r="AJ3461" s="170">
        <f>IF(AJ$2=$A3461,Data!AG45,0)</f>
        <v>0</v>
      </c>
      <c r="AK3461" s="171">
        <f>IF(AK$2=$A3461,Data!AH45,0)</f>
        <v>0</v>
      </c>
      <c r="AL3461" s="170">
        <f>IF(AL$2=$A3461,Data!AI45,0)</f>
        <v>0</v>
      </c>
      <c r="AM3461" t="str">
        <f t="shared" si="108"/>
        <v>0</v>
      </c>
      <c r="AN3461" t="e">
        <f>+INDEX(Validation!$D$4:$D$250,MATCH(Merge!B3461,Validation!$E$4:$E$250,0))</f>
        <v>#N/A</v>
      </c>
      <c r="AO3461" s="172">
        <f t="shared" si="109"/>
        <v>0</v>
      </c>
    </row>
    <row r="3462" spans="1:41" ht="15" x14ac:dyDescent="0.25">
      <c r="A3462">
        <f>Inputs!$H$19</f>
        <v>0</v>
      </c>
      <c r="B3462" t="str">
        <f>Inputs!$D$4</f>
        <v>Select Agency…</v>
      </c>
      <c r="C3462" s="166" t="str">
        <f>Inputs!$I$6</f>
        <v>(insert code)</v>
      </c>
      <c r="D3462" t="str">
        <f>IFERROR(INDEX(Inputs!$I$11:$I$19,MATCH(A3462,Inputs!$H$11:$H$19)),"")</f>
        <v/>
      </c>
      <c r="E3462" s="167">
        <f>Data!B46</f>
        <v>0</v>
      </c>
      <c r="F3462" s="168">
        <f>IF(F$2=$A3462,Data!C46,0)</f>
        <v>0</v>
      </c>
      <c r="G3462" s="168">
        <f>IF(G$2=$A3462,Data!D46,0)</f>
        <v>0</v>
      </c>
      <c r="H3462" s="168">
        <f>IF(H$2=$A3462,Data!E46,0)</f>
        <v>0</v>
      </c>
      <c r="I3462" s="168">
        <f>IF(I$2=$A3462,Data!F46,0)</f>
        <v>0</v>
      </c>
      <c r="J3462" s="168">
        <f>IF(J$2=$A3462,Data!G46,0)</f>
        <v>0</v>
      </c>
      <c r="K3462" s="168">
        <f>IF(K$2=$A3462,Data!H46,0)</f>
        <v>0</v>
      </c>
      <c r="L3462" s="168">
        <f>IF(L$2=$A3462,Data!I46,0)</f>
        <v>0</v>
      </c>
      <c r="M3462" s="168">
        <f>IF(M$2=$A3462,Data!J46,0)</f>
        <v>0</v>
      </c>
      <c r="N3462" s="168">
        <f>IF(N$2=$A3462,Data!K46,0)</f>
        <v>0</v>
      </c>
      <c r="O3462" s="168">
        <f>IF(O$2=$A3462,Data!L46,0)</f>
        <v>0</v>
      </c>
      <c r="P3462" s="168">
        <f>IF(P$2=$A3462,Data!M46,0)</f>
        <v>0</v>
      </c>
      <c r="Q3462" s="168">
        <f>IF(Q$2=$A3462,Data!N46,0)</f>
        <v>0</v>
      </c>
      <c r="R3462" s="169">
        <f>IF(R$2=$A3462,Data!O46,0)</f>
        <v>0</v>
      </c>
      <c r="S3462" s="169">
        <f>IF(S$2=$A3462,Data!P46,0)</f>
        <v>0</v>
      </c>
      <c r="T3462" s="169">
        <f>IF(T$2=$A3462,Data!Q46,0)</f>
        <v>0</v>
      </c>
      <c r="U3462" s="169">
        <f>IF(U$2=$A3462,Data!R46,0)</f>
        <v>0</v>
      </c>
      <c r="V3462" s="169">
        <f>IF(V$2=$A3462,Data!S46,0)</f>
        <v>0</v>
      </c>
      <c r="W3462" s="169">
        <f>IF(W$2=$A3462,Data!T46,0)</f>
        <v>0</v>
      </c>
      <c r="X3462" s="169">
        <f>IF(X$2=$A3462,Data!U46,0)</f>
        <v>0</v>
      </c>
      <c r="Y3462" s="169">
        <f>IF(Y$2=$A3462,Data!V46,0)</f>
        <v>0</v>
      </c>
      <c r="Z3462" s="169">
        <f>IF(Z$2=$A3462,Data!W46,0)</f>
        <v>0</v>
      </c>
      <c r="AA3462" s="169">
        <f>IF(AA$2=$A3462,Data!X46,0)</f>
        <v>0</v>
      </c>
      <c r="AB3462" s="169">
        <f>IF(AB$2=$A3462,Data!Y46,0)</f>
        <v>0</v>
      </c>
      <c r="AC3462" s="169">
        <f>IF(AC$2=$A3462,Data!Z46,0)</f>
        <v>0</v>
      </c>
      <c r="AD3462" s="170">
        <f>IF(AD$2=$A3462,Data!AA46,0)</f>
        <v>0</v>
      </c>
      <c r="AE3462" s="171">
        <f>IF(AE$2=$A3462,Data!AB46,0)</f>
        <v>0</v>
      </c>
      <c r="AF3462" s="170">
        <f>IF(AF$2=$A3462,Data!AC46,0)</f>
        <v>0</v>
      </c>
      <c r="AG3462" s="171">
        <f>IF(AG$2=$A3462,Data!AD46,0)</f>
        <v>0</v>
      </c>
      <c r="AH3462" s="170">
        <f>IF(AH$2=$A3462,Data!AE46,0)</f>
        <v>0</v>
      </c>
      <c r="AI3462" s="171">
        <f>IF(AI$2=$A3462,Data!AF46,0)</f>
        <v>0</v>
      </c>
      <c r="AJ3462" s="170">
        <f>IF(AJ$2=$A3462,Data!AG46,0)</f>
        <v>0</v>
      </c>
      <c r="AK3462" s="171">
        <f>IF(AK$2=$A3462,Data!AH46,0)</f>
        <v>0</v>
      </c>
      <c r="AL3462" s="170">
        <f>IF(AL$2=$A3462,Data!AI46,0)</f>
        <v>0</v>
      </c>
      <c r="AM3462" t="str">
        <f t="shared" si="108"/>
        <v>0</v>
      </c>
      <c r="AN3462" t="e">
        <f>+INDEX(Validation!$D$4:$D$250,MATCH(Merge!B3462,Validation!$E$4:$E$250,0))</f>
        <v>#N/A</v>
      </c>
      <c r="AO3462" s="172">
        <f t="shared" si="109"/>
        <v>0</v>
      </c>
    </row>
    <row r="3463" spans="1:41" ht="15" x14ac:dyDescent="0.25">
      <c r="A3463">
        <f>Inputs!$H$19</f>
        <v>0</v>
      </c>
      <c r="B3463" t="str">
        <f>Inputs!$D$4</f>
        <v>Select Agency…</v>
      </c>
      <c r="C3463" s="166" t="str">
        <f>Inputs!$I$6</f>
        <v>(insert code)</v>
      </c>
      <c r="D3463" t="str">
        <f>IFERROR(INDEX(Inputs!$I$11:$I$19,MATCH(A3463,Inputs!$H$11:$H$19)),"")</f>
        <v/>
      </c>
      <c r="E3463" s="167">
        <f>Data!B47</f>
        <v>0</v>
      </c>
      <c r="F3463" s="168">
        <f>IF(F$2=$A3463,Data!C47,0)</f>
        <v>0</v>
      </c>
      <c r="G3463" s="168">
        <f>IF(G$2=$A3463,Data!D47,0)</f>
        <v>0</v>
      </c>
      <c r="H3463" s="168">
        <f>IF(H$2=$A3463,Data!E47,0)</f>
        <v>0</v>
      </c>
      <c r="I3463" s="168">
        <f>IF(I$2=$A3463,Data!F47,0)</f>
        <v>0</v>
      </c>
      <c r="J3463" s="168">
        <f>IF(J$2=$A3463,Data!G47,0)</f>
        <v>0</v>
      </c>
      <c r="K3463" s="168">
        <f>IF(K$2=$A3463,Data!H47,0)</f>
        <v>0</v>
      </c>
      <c r="L3463" s="168">
        <f>IF(L$2=$A3463,Data!I47,0)</f>
        <v>0</v>
      </c>
      <c r="M3463" s="168">
        <f>IF(M$2=$A3463,Data!J47,0)</f>
        <v>0</v>
      </c>
      <c r="N3463" s="168">
        <f>IF(N$2=$A3463,Data!K47,0)</f>
        <v>0</v>
      </c>
      <c r="O3463" s="168">
        <f>IF(O$2=$A3463,Data!L47,0)</f>
        <v>0</v>
      </c>
      <c r="P3463" s="168">
        <f>IF(P$2=$A3463,Data!M47,0)</f>
        <v>0</v>
      </c>
      <c r="Q3463" s="168">
        <f>IF(Q$2=$A3463,Data!N47,0)</f>
        <v>0</v>
      </c>
      <c r="R3463" s="169">
        <f>IF(R$2=$A3463,Data!O47,0)</f>
        <v>0</v>
      </c>
      <c r="S3463" s="169">
        <f>IF(S$2=$A3463,Data!P47,0)</f>
        <v>0</v>
      </c>
      <c r="T3463" s="169">
        <f>IF(T$2=$A3463,Data!Q47,0)</f>
        <v>0</v>
      </c>
      <c r="U3463" s="169">
        <f>IF(U$2=$A3463,Data!R47,0)</f>
        <v>0</v>
      </c>
      <c r="V3463" s="169">
        <f>IF(V$2=$A3463,Data!S47,0)</f>
        <v>0</v>
      </c>
      <c r="W3463" s="169">
        <f>IF(W$2=$A3463,Data!T47,0)</f>
        <v>0</v>
      </c>
      <c r="X3463" s="169">
        <f>IF(X$2=$A3463,Data!U47,0)</f>
        <v>0</v>
      </c>
      <c r="Y3463" s="169">
        <f>IF(Y$2=$A3463,Data!V47,0)</f>
        <v>0</v>
      </c>
      <c r="Z3463" s="169">
        <f>IF(Z$2=$A3463,Data!W47,0)</f>
        <v>0</v>
      </c>
      <c r="AA3463" s="169">
        <f>IF(AA$2=$A3463,Data!X47,0)</f>
        <v>0</v>
      </c>
      <c r="AB3463" s="169">
        <f>IF(AB$2=$A3463,Data!Y47,0)</f>
        <v>0</v>
      </c>
      <c r="AC3463" s="169">
        <f>IF(AC$2=$A3463,Data!Z47,0)</f>
        <v>0</v>
      </c>
      <c r="AD3463" s="170">
        <f>IF(AD$2=$A3463,Data!AA47,0)</f>
        <v>0</v>
      </c>
      <c r="AE3463" s="171">
        <f>IF(AE$2=$A3463,Data!AB47,0)</f>
        <v>0</v>
      </c>
      <c r="AF3463" s="170">
        <f>IF(AF$2=$A3463,Data!AC47,0)</f>
        <v>0</v>
      </c>
      <c r="AG3463" s="171">
        <f>IF(AG$2=$A3463,Data!AD47,0)</f>
        <v>0</v>
      </c>
      <c r="AH3463" s="170">
        <f>IF(AH$2=$A3463,Data!AE47,0)</f>
        <v>0</v>
      </c>
      <c r="AI3463" s="171">
        <f>IF(AI$2=$A3463,Data!AF47,0)</f>
        <v>0</v>
      </c>
      <c r="AJ3463" s="170">
        <f>IF(AJ$2=$A3463,Data!AG47,0)</f>
        <v>0</v>
      </c>
      <c r="AK3463" s="171">
        <f>IF(AK$2=$A3463,Data!AH47,0)</f>
        <v>0</v>
      </c>
      <c r="AL3463" s="170">
        <f>IF(AL$2=$A3463,Data!AI47,0)</f>
        <v>0</v>
      </c>
      <c r="AM3463" t="str">
        <f t="shared" si="108"/>
        <v>0</v>
      </c>
      <c r="AN3463" t="e">
        <f>+INDEX(Validation!$D$4:$D$250,MATCH(Merge!B3463,Validation!$E$4:$E$250,0))</f>
        <v>#N/A</v>
      </c>
      <c r="AO3463" s="172">
        <f t="shared" si="109"/>
        <v>0</v>
      </c>
    </row>
    <row r="3464" spans="1:41" ht="15" x14ac:dyDescent="0.25">
      <c r="A3464">
        <f>Inputs!$H$19</f>
        <v>0</v>
      </c>
      <c r="B3464" t="str">
        <f>Inputs!$D$4</f>
        <v>Select Agency…</v>
      </c>
      <c r="C3464" s="166" t="str">
        <f>Inputs!$I$6</f>
        <v>(insert code)</v>
      </c>
      <c r="D3464" t="str">
        <f>IFERROR(INDEX(Inputs!$I$11:$I$19,MATCH(A3464,Inputs!$H$11:$H$19)),"")</f>
        <v/>
      </c>
      <c r="E3464" s="167">
        <f>Data!B48</f>
        <v>0</v>
      </c>
      <c r="F3464" s="168">
        <f>IF(F$2=$A3464,Data!C48,0)</f>
        <v>0</v>
      </c>
      <c r="G3464" s="168">
        <f>IF(G$2=$A3464,Data!D48,0)</f>
        <v>0</v>
      </c>
      <c r="H3464" s="168">
        <f>IF(H$2=$A3464,Data!E48,0)</f>
        <v>0</v>
      </c>
      <c r="I3464" s="168">
        <f>IF(I$2=$A3464,Data!F48,0)</f>
        <v>0</v>
      </c>
      <c r="J3464" s="168">
        <f>IF(J$2=$A3464,Data!G48,0)</f>
        <v>0</v>
      </c>
      <c r="K3464" s="168">
        <f>IF(K$2=$A3464,Data!H48,0)</f>
        <v>0</v>
      </c>
      <c r="L3464" s="168">
        <f>IF(L$2=$A3464,Data!I48,0)</f>
        <v>0</v>
      </c>
      <c r="M3464" s="168">
        <f>IF(M$2=$A3464,Data!J48,0)</f>
        <v>0</v>
      </c>
      <c r="N3464" s="168">
        <f>IF(N$2=$A3464,Data!K48,0)</f>
        <v>0</v>
      </c>
      <c r="O3464" s="168">
        <f>IF(O$2=$A3464,Data!L48,0)</f>
        <v>0</v>
      </c>
      <c r="P3464" s="168">
        <f>IF(P$2=$A3464,Data!M48,0)</f>
        <v>0</v>
      </c>
      <c r="Q3464" s="168">
        <f>IF(Q$2=$A3464,Data!N48,0)</f>
        <v>0</v>
      </c>
      <c r="R3464" s="169">
        <f>IF(R$2=$A3464,Data!O48,0)</f>
        <v>0</v>
      </c>
      <c r="S3464" s="169">
        <f>IF(S$2=$A3464,Data!P48,0)</f>
        <v>0</v>
      </c>
      <c r="T3464" s="169">
        <f>IF(T$2=$A3464,Data!Q48,0)</f>
        <v>0</v>
      </c>
      <c r="U3464" s="169">
        <f>IF(U$2=$A3464,Data!R48,0)</f>
        <v>0</v>
      </c>
      <c r="V3464" s="169">
        <f>IF(V$2=$A3464,Data!S48,0)</f>
        <v>0</v>
      </c>
      <c r="W3464" s="169">
        <f>IF(W$2=$A3464,Data!T48,0)</f>
        <v>0</v>
      </c>
      <c r="X3464" s="169">
        <f>IF(X$2=$A3464,Data!U48,0)</f>
        <v>0</v>
      </c>
      <c r="Y3464" s="169">
        <f>IF(Y$2=$A3464,Data!V48,0)</f>
        <v>0</v>
      </c>
      <c r="Z3464" s="169">
        <f>IF(Z$2=$A3464,Data!W48,0)</f>
        <v>0</v>
      </c>
      <c r="AA3464" s="169">
        <f>IF(AA$2=$A3464,Data!X48,0)</f>
        <v>0</v>
      </c>
      <c r="AB3464" s="169">
        <f>IF(AB$2=$A3464,Data!Y48,0)</f>
        <v>0</v>
      </c>
      <c r="AC3464" s="169">
        <f>IF(AC$2=$A3464,Data!Z48,0)</f>
        <v>0</v>
      </c>
      <c r="AD3464" s="170">
        <f>IF(AD$2=$A3464,Data!AA48,0)</f>
        <v>0</v>
      </c>
      <c r="AE3464" s="171">
        <f>IF(AE$2=$A3464,Data!AB48,0)</f>
        <v>0</v>
      </c>
      <c r="AF3464" s="170">
        <f>IF(AF$2=$A3464,Data!AC48,0)</f>
        <v>0</v>
      </c>
      <c r="AG3464" s="171">
        <f>IF(AG$2=$A3464,Data!AD48,0)</f>
        <v>0</v>
      </c>
      <c r="AH3464" s="170">
        <f>IF(AH$2=$A3464,Data!AE48,0)</f>
        <v>0</v>
      </c>
      <c r="AI3464" s="171">
        <f>IF(AI$2=$A3464,Data!AF48,0)</f>
        <v>0</v>
      </c>
      <c r="AJ3464" s="170">
        <f>IF(AJ$2=$A3464,Data!AG48,0)</f>
        <v>0</v>
      </c>
      <c r="AK3464" s="171">
        <f>IF(AK$2=$A3464,Data!AH48,0)</f>
        <v>0</v>
      </c>
      <c r="AL3464" s="170">
        <f>IF(AL$2=$A3464,Data!AI48,0)</f>
        <v>0</v>
      </c>
      <c r="AM3464" t="str">
        <f t="shared" si="108"/>
        <v>0</v>
      </c>
      <c r="AN3464" t="e">
        <f>+INDEX(Validation!$D$4:$D$250,MATCH(Merge!B3464,Validation!$E$4:$E$250,0))</f>
        <v>#N/A</v>
      </c>
      <c r="AO3464" s="172">
        <f t="shared" si="109"/>
        <v>0</v>
      </c>
    </row>
    <row r="3465" spans="1:41" ht="15" x14ac:dyDescent="0.25">
      <c r="A3465">
        <f>Inputs!$H$19</f>
        <v>0</v>
      </c>
      <c r="B3465" t="str">
        <f>Inputs!$D$4</f>
        <v>Select Agency…</v>
      </c>
      <c r="C3465" s="166" t="str">
        <f>Inputs!$I$6</f>
        <v>(insert code)</v>
      </c>
      <c r="D3465" t="str">
        <f>IFERROR(INDEX(Inputs!$I$11:$I$19,MATCH(A3465,Inputs!$H$11:$H$19)),"")</f>
        <v/>
      </c>
      <c r="E3465" s="167">
        <f>Data!B49</f>
        <v>0</v>
      </c>
      <c r="F3465" s="168">
        <f>IF(F$2=$A3465,Data!C49,0)</f>
        <v>0</v>
      </c>
      <c r="G3465" s="168">
        <f>IF(G$2=$A3465,Data!D49,0)</f>
        <v>0</v>
      </c>
      <c r="H3465" s="168">
        <f>IF(H$2=$A3465,Data!E49,0)</f>
        <v>0</v>
      </c>
      <c r="I3465" s="168">
        <f>IF(I$2=$A3465,Data!F49,0)</f>
        <v>0</v>
      </c>
      <c r="J3465" s="168">
        <f>IF(J$2=$A3465,Data!G49,0)</f>
        <v>0</v>
      </c>
      <c r="K3465" s="168">
        <f>IF(K$2=$A3465,Data!H49,0)</f>
        <v>0</v>
      </c>
      <c r="L3465" s="168">
        <f>IF(L$2=$A3465,Data!I49,0)</f>
        <v>0</v>
      </c>
      <c r="M3465" s="168">
        <f>IF(M$2=$A3465,Data!J49,0)</f>
        <v>0</v>
      </c>
      <c r="N3465" s="168">
        <f>IF(N$2=$A3465,Data!K49,0)</f>
        <v>0</v>
      </c>
      <c r="O3465" s="168">
        <f>IF(O$2=$A3465,Data!L49,0)</f>
        <v>0</v>
      </c>
      <c r="P3465" s="168">
        <f>IF(P$2=$A3465,Data!M49,0)</f>
        <v>0</v>
      </c>
      <c r="Q3465" s="168">
        <f>IF(Q$2=$A3465,Data!N49,0)</f>
        <v>0</v>
      </c>
      <c r="R3465" s="169">
        <f>IF(R$2=$A3465,Data!O49,0)</f>
        <v>0</v>
      </c>
      <c r="S3465" s="169">
        <f>IF(S$2=$A3465,Data!P49,0)</f>
        <v>0</v>
      </c>
      <c r="T3465" s="169">
        <f>IF(T$2=$A3465,Data!Q49,0)</f>
        <v>0</v>
      </c>
      <c r="U3465" s="169">
        <f>IF(U$2=$A3465,Data!R49,0)</f>
        <v>0</v>
      </c>
      <c r="V3465" s="169">
        <f>IF(V$2=$A3465,Data!S49,0)</f>
        <v>0</v>
      </c>
      <c r="W3465" s="169">
        <f>IF(W$2=$A3465,Data!T49,0)</f>
        <v>0</v>
      </c>
      <c r="X3465" s="169">
        <f>IF(X$2=$A3465,Data!U49,0)</f>
        <v>0</v>
      </c>
      <c r="Y3465" s="169">
        <f>IF(Y$2=$A3465,Data!V49,0)</f>
        <v>0</v>
      </c>
      <c r="Z3465" s="169">
        <f>IF(Z$2=$A3465,Data!W49,0)</f>
        <v>0</v>
      </c>
      <c r="AA3465" s="169">
        <f>IF(AA$2=$A3465,Data!X49,0)</f>
        <v>0</v>
      </c>
      <c r="AB3465" s="169">
        <f>IF(AB$2=$A3465,Data!Y49,0)</f>
        <v>0</v>
      </c>
      <c r="AC3465" s="169">
        <f>IF(AC$2=$A3465,Data!Z49,0)</f>
        <v>0</v>
      </c>
      <c r="AD3465" s="170">
        <f>IF(AD$2=$A3465,Data!AA49,0)</f>
        <v>0</v>
      </c>
      <c r="AE3465" s="171">
        <f>IF(AE$2=$A3465,Data!AB49,0)</f>
        <v>0</v>
      </c>
      <c r="AF3465" s="170">
        <f>IF(AF$2=$A3465,Data!AC49,0)</f>
        <v>0</v>
      </c>
      <c r="AG3465" s="171">
        <f>IF(AG$2=$A3465,Data!AD49,0)</f>
        <v>0</v>
      </c>
      <c r="AH3465" s="170">
        <f>IF(AH$2=$A3465,Data!AE49,0)</f>
        <v>0</v>
      </c>
      <c r="AI3465" s="171">
        <f>IF(AI$2=$A3465,Data!AF49,0)</f>
        <v>0</v>
      </c>
      <c r="AJ3465" s="170">
        <f>IF(AJ$2=$A3465,Data!AG49,0)</f>
        <v>0</v>
      </c>
      <c r="AK3465" s="171">
        <f>IF(AK$2=$A3465,Data!AH49,0)</f>
        <v>0</v>
      </c>
      <c r="AL3465" s="170">
        <f>IF(AL$2=$A3465,Data!AI49,0)</f>
        <v>0</v>
      </c>
      <c r="AM3465" t="str">
        <f t="shared" si="108"/>
        <v>0</v>
      </c>
      <c r="AN3465" t="e">
        <f>+INDEX(Validation!$D$4:$D$250,MATCH(Merge!B3465,Validation!$E$4:$E$250,0))</f>
        <v>#N/A</v>
      </c>
      <c r="AO3465" s="172">
        <f t="shared" si="109"/>
        <v>0</v>
      </c>
    </row>
    <row r="3466" spans="1:41" ht="15" x14ac:dyDescent="0.25">
      <c r="A3466">
        <f>Inputs!$H$19</f>
        <v>0</v>
      </c>
      <c r="B3466" t="str">
        <f>Inputs!$D$4</f>
        <v>Select Agency…</v>
      </c>
      <c r="C3466" s="166" t="str">
        <f>Inputs!$I$6</f>
        <v>(insert code)</v>
      </c>
      <c r="D3466" t="str">
        <f>IFERROR(INDEX(Inputs!$I$11:$I$19,MATCH(A3466,Inputs!$H$11:$H$19)),"")</f>
        <v/>
      </c>
      <c r="E3466" s="167">
        <f>Data!B50</f>
        <v>0</v>
      </c>
      <c r="F3466" s="168">
        <f>IF(F$2=$A3466,Data!C50,0)</f>
        <v>0</v>
      </c>
      <c r="G3466" s="168">
        <f>IF(G$2=$A3466,Data!D50,0)</f>
        <v>0</v>
      </c>
      <c r="H3466" s="168">
        <f>IF(H$2=$A3466,Data!E50,0)</f>
        <v>0</v>
      </c>
      <c r="I3466" s="168">
        <f>IF(I$2=$A3466,Data!F50,0)</f>
        <v>0</v>
      </c>
      <c r="J3466" s="168">
        <f>IF(J$2=$A3466,Data!G50,0)</f>
        <v>0</v>
      </c>
      <c r="K3466" s="168">
        <f>IF(K$2=$A3466,Data!H50,0)</f>
        <v>0</v>
      </c>
      <c r="L3466" s="168">
        <f>IF(L$2=$A3466,Data!I50,0)</f>
        <v>0</v>
      </c>
      <c r="M3466" s="168">
        <f>IF(M$2=$A3466,Data!J50,0)</f>
        <v>0</v>
      </c>
      <c r="N3466" s="168">
        <f>IF(N$2=$A3466,Data!K50,0)</f>
        <v>0</v>
      </c>
      <c r="O3466" s="168">
        <f>IF(O$2=$A3466,Data!L50,0)</f>
        <v>0</v>
      </c>
      <c r="P3466" s="168">
        <f>IF(P$2=$A3466,Data!M50,0)</f>
        <v>0</v>
      </c>
      <c r="Q3466" s="168">
        <f>IF(Q$2=$A3466,Data!N50,0)</f>
        <v>0</v>
      </c>
      <c r="R3466" s="169">
        <f>IF(R$2=$A3466,Data!O50,0)</f>
        <v>0</v>
      </c>
      <c r="S3466" s="169">
        <f>IF(S$2=$A3466,Data!P50,0)</f>
        <v>0</v>
      </c>
      <c r="T3466" s="169">
        <f>IF(T$2=$A3466,Data!Q50,0)</f>
        <v>0</v>
      </c>
      <c r="U3466" s="169">
        <f>IF(U$2=$A3466,Data!R50,0)</f>
        <v>0</v>
      </c>
      <c r="V3466" s="169">
        <f>IF(V$2=$A3466,Data!S50,0)</f>
        <v>0</v>
      </c>
      <c r="W3466" s="169">
        <f>IF(W$2=$A3466,Data!T50,0)</f>
        <v>0</v>
      </c>
      <c r="X3466" s="169">
        <f>IF(X$2=$A3466,Data!U50,0)</f>
        <v>0</v>
      </c>
      <c r="Y3466" s="169">
        <f>IF(Y$2=$A3466,Data!V50,0)</f>
        <v>0</v>
      </c>
      <c r="Z3466" s="169">
        <f>IF(Z$2=$A3466,Data!W50,0)</f>
        <v>0</v>
      </c>
      <c r="AA3466" s="169">
        <f>IF(AA$2=$A3466,Data!X50,0)</f>
        <v>0</v>
      </c>
      <c r="AB3466" s="169">
        <f>IF(AB$2=$A3466,Data!Y50,0)</f>
        <v>0</v>
      </c>
      <c r="AC3466" s="169">
        <f>IF(AC$2=$A3466,Data!Z50,0)</f>
        <v>0</v>
      </c>
      <c r="AD3466" s="170">
        <f>IF(AD$2=$A3466,Data!AA50,0)</f>
        <v>0</v>
      </c>
      <c r="AE3466" s="171">
        <f>IF(AE$2=$A3466,Data!AB50,0)</f>
        <v>0</v>
      </c>
      <c r="AF3466" s="170">
        <f>IF(AF$2=$A3466,Data!AC50,0)</f>
        <v>0</v>
      </c>
      <c r="AG3466" s="171">
        <f>IF(AG$2=$A3466,Data!AD50,0)</f>
        <v>0</v>
      </c>
      <c r="AH3466" s="170">
        <f>IF(AH$2=$A3466,Data!AE50,0)</f>
        <v>0</v>
      </c>
      <c r="AI3466" s="171">
        <f>IF(AI$2=$A3466,Data!AF50,0)</f>
        <v>0</v>
      </c>
      <c r="AJ3466" s="170">
        <f>IF(AJ$2=$A3466,Data!AG50,0)</f>
        <v>0</v>
      </c>
      <c r="AK3466" s="171">
        <f>IF(AK$2=$A3466,Data!AH50,0)</f>
        <v>0</v>
      </c>
      <c r="AL3466" s="170">
        <f>IF(AL$2=$A3466,Data!AI50,0)</f>
        <v>0</v>
      </c>
      <c r="AM3466" t="str">
        <f t="shared" si="108"/>
        <v>0</v>
      </c>
      <c r="AN3466" t="e">
        <f>+INDEX(Validation!$D$4:$D$250,MATCH(Merge!B3466,Validation!$E$4:$E$250,0))</f>
        <v>#N/A</v>
      </c>
      <c r="AO3466" s="172">
        <f t="shared" si="109"/>
        <v>0</v>
      </c>
    </row>
    <row r="3467" spans="1:41" ht="15" x14ac:dyDescent="0.25">
      <c r="A3467">
        <f>Inputs!$H$19</f>
        <v>0</v>
      </c>
      <c r="B3467" t="str">
        <f>Inputs!$D$4</f>
        <v>Select Agency…</v>
      </c>
      <c r="C3467" s="166" t="str">
        <f>Inputs!$I$6</f>
        <v>(insert code)</v>
      </c>
      <c r="D3467" t="str">
        <f>IFERROR(INDEX(Inputs!$I$11:$I$19,MATCH(A3467,Inputs!$H$11:$H$19)),"")</f>
        <v/>
      </c>
      <c r="E3467" s="167">
        <f>Data!B51</f>
        <v>0</v>
      </c>
      <c r="F3467" s="168">
        <f>IF(F$2=$A3467,Data!C51,0)</f>
        <v>0</v>
      </c>
      <c r="G3467" s="168">
        <f>IF(G$2=$A3467,Data!D51,0)</f>
        <v>0</v>
      </c>
      <c r="H3467" s="168">
        <f>IF(H$2=$A3467,Data!E51,0)</f>
        <v>0</v>
      </c>
      <c r="I3467" s="168">
        <f>IF(I$2=$A3467,Data!F51,0)</f>
        <v>0</v>
      </c>
      <c r="J3467" s="168">
        <f>IF(J$2=$A3467,Data!G51,0)</f>
        <v>0</v>
      </c>
      <c r="K3467" s="168">
        <f>IF(K$2=$A3467,Data!H51,0)</f>
        <v>0</v>
      </c>
      <c r="L3467" s="168">
        <f>IF(L$2=$A3467,Data!I51,0)</f>
        <v>0</v>
      </c>
      <c r="M3467" s="168">
        <f>IF(M$2=$A3467,Data!J51,0)</f>
        <v>0</v>
      </c>
      <c r="N3467" s="168">
        <f>IF(N$2=$A3467,Data!K51,0)</f>
        <v>0</v>
      </c>
      <c r="O3467" s="168">
        <f>IF(O$2=$A3467,Data!L51,0)</f>
        <v>0</v>
      </c>
      <c r="P3467" s="168">
        <f>IF(P$2=$A3467,Data!M51,0)</f>
        <v>0</v>
      </c>
      <c r="Q3467" s="168">
        <f>IF(Q$2=$A3467,Data!N51,0)</f>
        <v>0</v>
      </c>
      <c r="R3467" s="169">
        <f>IF(R$2=$A3467,Data!O51,0)</f>
        <v>0</v>
      </c>
      <c r="S3467" s="169">
        <f>IF(S$2=$A3467,Data!P51,0)</f>
        <v>0</v>
      </c>
      <c r="T3467" s="169">
        <f>IF(T$2=$A3467,Data!Q51,0)</f>
        <v>0</v>
      </c>
      <c r="U3467" s="169">
        <f>IF(U$2=$A3467,Data!R51,0)</f>
        <v>0</v>
      </c>
      <c r="V3467" s="169">
        <f>IF(V$2=$A3467,Data!S51,0)</f>
        <v>0</v>
      </c>
      <c r="W3467" s="169">
        <f>IF(W$2=$A3467,Data!T51,0)</f>
        <v>0</v>
      </c>
      <c r="X3467" s="169">
        <f>IF(X$2=$A3467,Data!U51,0)</f>
        <v>0</v>
      </c>
      <c r="Y3467" s="169">
        <f>IF(Y$2=$A3467,Data!V51,0)</f>
        <v>0</v>
      </c>
      <c r="Z3467" s="169">
        <f>IF(Z$2=$A3467,Data!W51,0)</f>
        <v>0</v>
      </c>
      <c r="AA3467" s="169">
        <f>IF(AA$2=$A3467,Data!X51,0)</f>
        <v>0</v>
      </c>
      <c r="AB3467" s="169">
        <f>IF(AB$2=$A3467,Data!Y51,0)</f>
        <v>0</v>
      </c>
      <c r="AC3467" s="169">
        <f>IF(AC$2=$A3467,Data!Z51,0)</f>
        <v>0</v>
      </c>
      <c r="AD3467" s="170">
        <f>IF(AD$2=$A3467,Data!AA51,0)</f>
        <v>0</v>
      </c>
      <c r="AE3467" s="171">
        <f>IF(AE$2=$A3467,Data!AB51,0)</f>
        <v>0</v>
      </c>
      <c r="AF3467" s="170">
        <f>IF(AF$2=$A3467,Data!AC51,0)</f>
        <v>0</v>
      </c>
      <c r="AG3467" s="171">
        <f>IF(AG$2=$A3467,Data!AD51,0)</f>
        <v>0</v>
      </c>
      <c r="AH3467" s="170">
        <f>IF(AH$2=$A3467,Data!AE51,0)</f>
        <v>0</v>
      </c>
      <c r="AI3467" s="171">
        <f>IF(AI$2=$A3467,Data!AF51,0)</f>
        <v>0</v>
      </c>
      <c r="AJ3467" s="170">
        <f>IF(AJ$2=$A3467,Data!AG51,0)</f>
        <v>0</v>
      </c>
      <c r="AK3467" s="171">
        <f>IF(AK$2=$A3467,Data!AH51,0)</f>
        <v>0</v>
      </c>
      <c r="AL3467" s="170">
        <f>IF(AL$2=$A3467,Data!AI51,0)</f>
        <v>0</v>
      </c>
      <c r="AM3467" t="str">
        <f t="shared" si="108"/>
        <v>0</v>
      </c>
      <c r="AN3467" t="e">
        <f>+INDEX(Validation!$D$4:$D$250,MATCH(Merge!B3467,Validation!$E$4:$E$250,0))</f>
        <v>#N/A</v>
      </c>
      <c r="AO3467" s="172">
        <f t="shared" si="109"/>
        <v>0</v>
      </c>
    </row>
    <row r="3468" spans="1:41" ht="15" x14ac:dyDescent="0.25">
      <c r="A3468">
        <f>Inputs!$H$19</f>
        <v>0</v>
      </c>
      <c r="B3468" t="str">
        <f>Inputs!$D$4</f>
        <v>Select Agency…</v>
      </c>
      <c r="C3468" s="166" t="str">
        <f>Inputs!$I$6</f>
        <v>(insert code)</v>
      </c>
      <c r="D3468" t="str">
        <f>IFERROR(INDEX(Inputs!$I$11:$I$19,MATCH(A3468,Inputs!$H$11:$H$19)),"")</f>
        <v/>
      </c>
      <c r="E3468" s="167">
        <f>Data!B52</f>
        <v>0</v>
      </c>
      <c r="F3468" s="168">
        <f>IF(F$2=$A3468,Data!C52,0)</f>
        <v>0</v>
      </c>
      <c r="G3468" s="168">
        <f>IF(G$2=$A3468,Data!D52,0)</f>
        <v>0</v>
      </c>
      <c r="H3468" s="168">
        <f>IF(H$2=$A3468,Data!E52,0)</f>
        <v>0</v>
      </c>
      <c r="I3468" s="168">
        <f>IF(I$2=$A3468,Data!F52,0)</f>
        <v>0</v>
      </c>
      <c r="J3468" s="168">
        <f>IF(J$2=$A3468,Data!G52,0)</f>
        <v>0</v>
      </c>
      <c r="K3468" s="168">
        <f>IF(K$2=$A3468,Data!H52,0)</f>
        <v>0</v>
      </c>
      <c r="L3468" s="168">
        <f>IF(L$2=$A3468,Data!I52,0)</f>
        <v>0</v>
      </c>
      <c r="M3468" s="168">
        <f>IF(M$2=$A3468,Data!J52,0)</f>
        <v>0</v>
      </c>
      <c r="N3468" s="168">
        <f>IF(N$2=$A3468,Data!K52,0)</f>
        <v>0</v>
      </c>
      <c r="O3468" s="168">
        <f>IF(O$2=$A3468,Data!L52,0)</f>
        <v>0</v>
      </c>
      <c r="P3468" s="168">
        <f>IF(P$2=$A3468,Data!M52,0)</f>
        <v>0</v>
      </c>
      <c r="Q3468" s="168">
        <f>IF(Q$2=$A3468,Data!N52,0)</f>
        <v>0</v>
      </c>
      <c r="R3468" s="169">
        <f>IF(R$2=$A3468,Data!O52,0)</f>
        <v>0</v>
      </c>
      <c r="S3468" s="169">
        <f>IF(S$2=$A3468,Data!P52,0)</f>
        <v>0</v>
      </c>
      <c r="T3468" s="169">
        <f>IF(T$2=$A3468,Data!Q52,0)</f>
        <v>0</v>
      </c>
      <c r="U3468" s="169">
        <f>IF(U$2=$A3468,Data!R52,0)</f>
        <v>0</v>
      </c>
      <c r="V3468" s="169">
        <f>IF(V$2=$A3468,Data!S52,0)</f>
        <v>0</v>
      </c>
      <c r="W3468" s="169">
        <f>IF(W$2=$A3468,Data!T52,0)</f>
        <v>0</v>
      </c>
      <c r="X3468" s="169">
        <f>IF(X$2=$A3468,Data!U52,0)</f>
        <v>0</v>
      </c>
      <c r="Y3468" s="169">
        <f>IF(Y$2=$A3468,Data!V52,0)</f>
        <v>0</v>
      </c>
      <c r="Z3468" s="169">
        <f>IF(Z$2=$A3468,Data!W52,0)</f>
        <v>0</v>
      </c>
      <c r="AA3468" s="169">
        <f>IF(AA$2=$A3468,Data!X52,0)</f>
        <v>0</v>
      </c>
      <c r="AB3468" s="169">
        <f>IF(AB$2=$A3468,Data!Y52,0)</f>
        <v>0</v>
      </c>
      <c r="AC3468" s="169">
        <f>IF(AC$2=$A3468,Data!Z52,0)</f>
        <v>0</v>
      </c>
      <c r="AD3468" s="170">
        <f>IF(AD$2=$A3468,Data!AA52,0)</f>
        <v>0</v>
      </c>
      <c r="AE3468" s="171">
        <f>IF(AE$2=$A3468,Data!AB52,0)</f>
        <v>0</v>
      </c>
      <c r="AF3468" s="170">
        <f>IF(AF$2=$A3468,Data!AC52,0)</f>
        <v>0</v>
      </c>
      <c r="AG3468" s="171">
        <f>IF(AG$2=$A3468,Data!AD52,0)</f>
        <v>0</v>
      </c>
      <c r="AH3468" s="170">
        <f>IF(AH$2=$A3468,Data!AE52,0)</f>
        <v>0</v>
      </c>
      <c r="AI3468" s="171">
        <f>IF(AI$2=$A3468,Data!AF52,0)</f>
        <v>0</v>
      </c>
      <c r="AJ3468" s="170">
        <f>IF(AJ$2=$A3468,Data!AG52,0)</f>
        <v>0</v>
      </c>
      <c r="AK3468" s="171">
        <f>IF(AK$2=$A3468,Data!AH52,0)</f>
        <v>0</v>
      </c>
      <c r="AL3468" s="170">
        <f>IF(AL$2=$A3468,Data!AI52,0)</f>
        <v>0</v>
      </c>
      <c r="AM3468" t="str">
        <f t="shared" si="108"/>
        <v>0</v>
      </c>
      <c r="AN3468" t="e">
        <f>+INDEX(Validation!$D$4:$D$250,MATCH(Merge!B3468,Validation!$E$4:$E$250,0))</f>
        <v>#N/A</v>
      </c>
      <c r="AO3468" s="172">
        <f t="shared" si="109"/>
        <v>0</v>
      </c>
    </row>
    <row r="3469" spans="1:41" ht="15" x14ac:dyDescent="0.25">
      <c r="A3469">
        <f>Inputs!$H$19</f>
        <v>0</v>
      </c>
      <c r="B3469" t="str">
        <f>Inputs!$D$4</f>
        <v>Select Agency…</v>
      </c>
      <c r="C3469" s="166" t="str">
        <f>Inputs!$I$6</f>
        <v>(insert code)</v>
      </c>
      <c r="D3469" t="str">
        <f>IFERROR(INDEX(Inputs!$I$11:$I$19,MATCH(A3469,Inputs!$H$11:$H$19)),"")</f>
        <v/>
      </c>
      <c r="E3469" s="167">
        <f>Data!B53</f>
        <v>0</v>
      </c>
      <c r="F3469" s="168">
        <f>IF(F$2=$A3469,Data!C53,0)</f>
        <v>0</v>
      </c>
      <c r="G3469" s="168">
        <f>IF(G$2=$A3469,Data!D53,0)</f>
        <v>0</v>
      </c>
      <c r="H3469" s="168">
        <f>IF(H$2=$A3469,Data!E53,0)</f>
        <v>0</v>
      </c>
      <c r="I3469" s="168">
        <f>IF(I$2=$A3469,Data!F53,0)</f>
        <v>0</v>
      </c>
      <c r="J3469" s="168">
        <f>IF(J$2=$A3469,Data!G53,0)</f>
        <v>0</v>
      </c>
      <c r="K3469" s="168">
        <f>IF(K$2=$A3469,Data!H53,0)</f>
        <v>0</v>
      </c>
      <c r="L3469" s="168">
        <f>IF(L$2=$A3469,Data!I53,0)</f>
        <v>0</v>
      </c>
      <c r="M3469" s="168">
        <f>IF(M$2=$A3469,Data!J53,0)</f>
        <v>0</v>
      </c>
      <c r="N3469" s="168">
        <f>IF(N$2=$A3469,Data!K53,0)</f>
        <v>0</v>
      </c>
      <c r="O3469" s="168">
        <f>IF(O$2=$A3469,Data!L53,0)</f>
        <v>0</v>
      </c>
      <c r="P3469" s="168">
        <f>IF(P$2=$A3469,Data!M53,0)</f>
        <v>0</v>
      </c>
      <c r="Q3469" s="168">
        <f>IF(Q$2=$A3469,Data!N53,0)</f>
        <v>0</v>
      </c>
      <c r="R3469" s="169">
        <f>IF(R$2=$A3469,Data!O53,0)</f>
        <v>0</v>
      </c>
      <c r="S3469" s="169">
        <f>IF(S$2=$A3469,Data!P53,0)</f>
        <v>0</v>
      </c>
      <c r="T3469" s="169">
        <f>IF(T$2=$A3469,Data!Q53,0)</f>
        <v>0</v>
      </c>
      <c r="U3469" s="169">
        <f>IF(U$2=$A3469,Data!R53,0)</f>
        <v>0</v>
      </c>
      <c r="V3469" s="169">
        <f>IF(V$2=$A3469,Data!S53,0)</f>
        <v>0</v>
      </c>
      <c r="W3469" s="169">
        <f>IF(W$2=$A3469,Data!T53,0)</f>
        <v>0</v>
      </c>
      <c r="X3469" s="169">
        <f>IF(X$2=$A3469,Data!U53,0)</f>
        <v>0</v>
      </c>
      <c r="Y3469" s="169">
        <f>IF(Y$2=$A3469,Data!V53,0)</f>
        <v>0</v>
      </c>
      <c r="Z3469" s="169">
        <f>IF(Z$2=$A3469,Data!W53,0)</f>
        <v>0</v>
      </c>
      <c r="AA3469" s="169">
        <f>IF(AA$2=$A3469,Data!X53,0)</f>
        <v>0</v>
      </c>
      <c r="AB3469" s="169">
        <f>IF(AB$2=$A3469,Data!Y53,0)</f>
        <v>0</v>
      </c>
      <c r="AC3469" s="169">
        <f>IF(AC$2=$A3469,Data!Z53,0)</f>
        <v>0</v>
      </c>
      <c r="AD3469" s="170">
        <f>IF(AD$2=$A3469,Data!AA53,0)</f>
        <v>0</v>
      </c>
      <c r="AE3469" s="171">
        <f>IF(AE$2=$A3469,Data!AB53,0)</f>
        <v>0</v>
      </c>
      <c r="AF3469" s="170">
        <f>IF(AF$2=$A3469,Data!AC53,0)</f>
        <v>0</v>
      </c>
      <c r="AG3469" s="171">
        <f>IF(AG$2=$A3469,Data!AD53,0)</f>
        <v>0</v>
      </c>
      <c r="AH3469" s="170">
        <f>IF(AH$2=$A3469,Data!AE53,0)</f>
        <v>0</v>
      </c>
      <c r="AI3469" s="171">
        <f>IF(AI$2=$A3469,Data!AF53,0)</f>
        <v>0</v>
      </c>
      <c r="AJ3469" s="170">
        <f>IF(AJ$2=$A3469,Data!AG53,0)</f>
        <v>0</v>
      </c>
      <c r="AK3469" s="171">
        <f>IF(AK$2=$A3469,Data!AH53,0)</f>
        <v>0</v>
      </c>
      <c r="AL3469" s="170">
        <f>IF(AL$2=$A3469,Data!AI53,0)</f>
        <v>0</v>
      </c>
      <c r="AM3469" t="str">
        <f t="shared" si="108"/>
        <v>0</v>
      </c>
      <c r="AN3469" t="e">
        <f>+INDEX(Validation!$D$4:$D$250,MATCH(Merge!B3469,Validation!$E$4:$E$250,0))</f>
        <v>#N/A</v>
      </c>
      <c r="AO3469" s="172">
        <f t="shared" si="109"/>
        <v>0</v>
      </c>
    </row>
    <row r="3470" spans="1:41" ht="15" x14ac:dyDescent="0.25">
      <c r="A3470">
        <f>Inputs!$H$19</f>
        <v>0</v>
      </c>
      <c r="B3470" t="str">
        <f>Inputs!$D$4</f>
        <v>Select Agency…</v>
      </c>
      <c r="C3470" s="166" t="str">
        <f>Inputs!$I$6</f>
        <v>(insert code)</v>
      </c>
      <c r="D3470" t="str">
        <f>IFERROR(INDEX(Inputs!$I$11:$I$19,MATCH(A3470,Inputs!$H$11:$H$19)),"")</f>
        <v/>
      </c>
      <c r="E3470" s="167">
        <f>Data!B54</f>
        <v>0</v>
      </c>
      <c r="F3470" s="168">
        <f>IF(F$2=$A3470,Data!C54,0)</f>
        <v>0</v>
      </c>
      <c r="G3470" s="168">
        <f>IF(G$2=$A3470,Data!D54,0)</f>
        <v>0</v>
      </c>
      <c r="H3470" s="168">
        <f>IF(H$2=$A3470,Data!E54,0)</f>
        <v>0</v>
      </c>
      <c r="I3470" s="168">
        <f>IF(I$2=$A3470,Data!F54,0)</f>
        <v>0</v>
      </c>
      <c r="J3470" s="168">
        <f>IF(J$2=$A3470,Data!G54,0)</f>
        <v>0</v>
      </c>
      <c r="K3470" s="168">
        <f>IF(K$2=$A3470,Data!H54,0)</f>
        <v>0</v>
      </c>
      <c r="L3470" s="168">
        <f>IF(L$2=$A3470,Data!I54,0)</f>
        <v>0</v>
      </c>
      <c r="M3470" s="168">
        <f>IF(M$2=$A3470,Data!J54,0)</f>
        <v>0</v>
      </c>
      <c r="N3470" s="168">
        <f>IF(N$2=$A3470,Data!K54,0)</f>
        <v>0</v>
      </c>
      <c r="O3470" s="168">
        <f>IF(O$2=$A3470,Data!L54,0)</f>
        <v>0</v>
      </c>
      <c r="P3470" s="168">
        <f>IF(P$2=$A3470,Data!M54,0)</f>
        <v>0</v>
      </c>
      <c r="Q3470" s="168">
        <f>IF(Q$2=$A3470,Data!N54,0)</f>
        <v>0</v>
      </c>
      <c r="R3470" s="169">
        <f>IF(R$2=$A3470,Data!O54,0)</f>
        <v>0</v>
      </c>
      <c r="S3470" s="169">
        <f>IF(S$2=$A3470,Data!P54,0)</f>
        <v>0</v>
      </c>
      <c r="T3470" s="169">
        <f>IF(T$2=$A3470,Data!Q54,0)</f>
        <v>0</v>
      </c>
      <c r="U3470" s="169">
        <f>IF(U$2=$A3470,Data!R54,0)</f>
        <v>0</v>
      </c>
      <c r="V3470" s="169">
        <f>IF(V$2=$A3470,Data!S54,0)</f>
        <v>0</v>
      </c>
      <c r="W3470" s="169">
        <f>IF(W$2=$A3470,Data!T54,0)</f>
        <v>0</v>
      </c>
      <c r="X3470" s="169">
        <f>IF(X$2=$A3470,Data!U54,0)</f>
        <v>0</v>
      </c>
      <c r="Y3470" s="169">
        <f>IF(Y$2=$A3470,Data!V54,0)</f>
        <v>0</v>
      </c>
      <c r="Z3470" s="169">
        <f>IF(Z$2=$A3470,Data!W54,0)</f>
        <v>0</v>
      </c>
      <c r="AA3470" s="169">
        <f>IF(AA$2=$A3470,Data!X54,0)</f>
        <v>0</v>
      </c>
      <c r="AB3470" s="169">
        <f>IF(AB$2=$A3470,Data!Y54,0)</f>
        <v>0</v>
      </c>
      <c r="AC3470" s="169">
        <f>IF(AC$2=$A3470,Data!Z54,0)</f>
        <v>0</v>
      </c>
      <c r="AD3470" s="170">
        <f>IF(AD$2=$A3470,Data!AA54,0)</f>
        <v>0</v>
      </c>
      <c r="AE3470" s="171">
        <f>IF(AE$2=$A3470,Data!AB54,0)</f>
        <v>0</v>
      </c>
      <c r="AF3470" s="170">
        <f>IF(AF$2=$A3470,Data!AC54,0)</f>
        <v>0</v>
      </c>
      <c r="AG3470" s="171">
        <f>IF(AG$2=$A3470,Data!AD54,0)</f>
        <v>0</v>
      </c>
      <c r="AH3470" s="170">
        <f>IF(AH$2=$A3470,Data!AE54,0)</f>
        <v>0</v>
      </c>
      <c r="AI3470" s="171">
        <f>IF(AI$2=$A3470,Data!AF54,0)</f>
        <v>0</v>
      </c>
      <c r="AJ3470" s="170">
        <f>IF(AJ$2=$A3470,Data!AG54,0)</f>
        <v>0</v>
      </c>
      <c r="AK3470" s="171">
        <f>IF(AK$2=$A3470,Data!AH54,0)</f>
        <v>0</v>
      </c>
      <c r="AL3470" s="170">
        <f>IF(AL$2=$A3470,Data!AI54,0)</f>
        <v>0</v>
      </c>
      <c r="AM3470" t="str">
        <f t="shared" si="108"/>
        <v>0</v>
      </c>
      <c r="AN3470" t="e">
        <f>+INDEX(Validation!$D$4:$D$250,MATCH(Merge!B3470,Validation!$E$4:$E$250,0))</f>
        <v>#N/A</v>
      </c>
      <c r="AO3470" s="172">
        <f t="shared" si="109"/>
        <v>0</v>
      </c>
    </row>
    <row r="3471" spans="1:41" ht="15" x14ac:dyDescent="0.25">
      <c r="A3471">
        <f>Inputs!$H$19</f>
        <v>0</v>
      </c>
      <c r="B3471" t="str">
        <f>Inputs!$D$4</f>
        <v>Select Agency…</v>
      </c>
      <c r="C3471" s="166" t="str">
        <f>Inputs!$I$6</f>
        <v>(insert code)</v>
      </c>
      <c r="D3471" t="str">
        <f>IFERROR(INDEX(Inputs!$I$11:$I$19,MATCH(A3471,Inputs!$H$11:$H$19)),"")</f>
        <v/>
      </c>
      <c r="E3471" s="167">
        <f>Data!B55</f>
        <v>0</v>
      </c>
      <c r="F3471" s="168">
        <f>IF(F$2=$A3471,Data!C55,0)</f>
        <v>0</v>
      </c>
      <c r="G3471" s="168">
        <f>IF(G$2=$A3471,Data!D55,0)</f>
        <v>0</v>
      </c>
      <c r="H3471" s="168">
        <f>IF(H$2=$A3471,Data!E55,0)</f>
        <v>0</v>
      </c>
      <c r="I3471" s="168">
        <f>IF(I$2=$A3471,Data!F55,0)</f>
        <v>0</v>
      </c>
      <c r="J3471" s="168">
        <f>IF(J$2=$A3471,Data!G55,0)</f>
        <v>0</v>
      </c>
      <c r="K3471" s="168">
        <f>IF(K$2=$A3471,Data!H55,0)</f>
        <v>0</v>
      </c>
      <c r="L3471" s="168">
        <f>IF(L$2=$A3471,Data!I55,0)</f>
        <v>0</v>
      </c>
      <c r="M3471" s="168">
        <f>IF(M$2=$A3471,Data!J55,0)</f>
        <v>0</v>
      </c>
      <c r="N3471" s="168">
        <f>IF(N$2=$A3471,Data!K55,0)</f>
        <v>0</v>
      </c>
      <c r="O3471" s="168">
        <f>IF(O$2=$A3471,Data!L55,0)</f>
        <v>0</v>
      </c>
      <c r="P3471" s="168">
        <f>IF(P$2=$A3471,Data!M55,0)</f>
        <v>0</v>
      </c>
      <c r="Q3471" s="168">
        <f>IF(Q$2=$A3471,Data!N55,0)</f>
        <v>0</v>
      </c>
      <c r="R3471" s="169">
        <f>IF(R$2=$A3471,Data!O55,0)</f>
        <v>0</v>
      </c>
      <c r="S3471" s="169">
        <f>IF(S$2=$A3471,Data!P55,0)</f>
        <v>0</v>
      </c>
      <c r="T3471" s="169">
        <f>IF(T$2=$A3471,Data!Q55,0)</f>
        <v>0</v>
      </c>
      <c r="U3471" s="169">
        <f>IF(U$2=$A3471,Data!R55,0)</f>
        <v>0</v>
      </c>
      <c r="V3471" s="169">
        <f>IF(V$2=$A3471,Data!S55,0)</f>
        <v>0</v>
      </c>
      <c r="W3471" s="169">
        <f>IF(W$2=$A3471,Data!T55,0)</f>
        <v>0</v>
      </c>
      <c r="X3471" s="169">
        <f>IF(X$2=$A3471,Data!U55,0)</f>
        <v>0</v>
      </c>
      <c r="Y3471" s="169">
        <f>IF(Y$2=$A3471,Data!V55,0)</f>
        <v>0</v>
      </c>
      <c r="Z3471" s="169">
        <f>IF(Z$2=$A3471,Data!W55,0)</f>
        <v>0</v>
      </c>
      <c r="AA3471" s="169">
        <f>IF(AA$2=$A3471,Data!X55,0)</f>
        <v>0</v>
      </c>
      <c r="AB3471" s="169">
        <f>IF(AB$2=$A3471,Data!Y55,0)</f>
        <v>0</v>
      </c>
      <c r="AC3471" s="169">
        <f>IF(AC$2=$A3471,Data!Z55,0)</f>
        <v>0</v>
      </c>
      <c r="AD3471" s="170">
        <f>IF(AD$2=$A3471,Data!AA55,0)</f>
        <v>0</v>
      </c>
      <c r="AE3471" s="171">
        <f>IF(AE$2=$A3471,Data!AB55,0)</f>
        <v>0</v>
      </c>
      <c r="AF3471" s="170">
        <f>IF(AF$2=$A3471,Data!AC55,0)</f>
        <v>0</v>
      </c>
      <c r="AG3471" s="171">
        <f>IF(AG$2=$A3471,Data!AD55,0)</f>
        <v>0</v>
      </c>
      <c r="AH3471" s="170">
        <f>IF(AH$2=$A3471,Data!AE55,0)</f>
        <v>0</v>
      </c>
      <c r="AI3471" s="171">
        <f>IF(AI$2=$A3471,Data!AF55,0)</f>
        <v>0</v>
      </c>
      <c r="AJ3471" s="170">
        <f>IF(AJ$2=$A3471,Data!AG55,0)</f>
        <v>0</v>
      </c>
      <c r="AK3471" s="171">
        <f>IF(AK$2=$A3471,Data!AH55,0)</f>
        <v>0</v>
      </c>
      <c r="AL3471" s="170">
        <f>IF(AL$2=$A3471,Data!AI55,0)</f>
        <v>0</v>
      </c>
      <c r="AM3471" t="str">
        <f t="shared" si="108"/>
        <v>0</v>
      </c>
      <c r="AN3471" t="e">
        <f>+INDEX(Validation!$D$4:$D$250,MATCH(Merge!B3471,Validation!$E$4:$E$250,0))</f>
        <v>#N/A</v>
      </c>
      <c r="AO3471" s="172">
        <f t="shared" si="109"/>
        <v>0</v>
      </c>
    </row>
    <row r="3472" spans="1:41" ht="15" x14ac:dyDescent="0.25">
      <c r="A3472">
        <f>Inputs!$H$19</f>
        <v>0</v>
      </c>
      <c r="B3472" t="str">
        <f>Inputs!$D$4</f>
        <v>Select Agency…</v>
      </c>
      <c r="C3472" s="166" t="str">
        <f>Inputs!$I$6</f>
        <v>(insert code)</v>
      </c>
      <c r="D3472" t="str">
        <f>IFERROR(INDEX(Inputs!$I$11:$I$19,MATCH(A3472,Inputs!$H$11:$H$19)),"")</f>
        <v/>
      </c>
      <c r="E3472" s="167">
        <f>Data!B56</f>
        <v>0</v>
      </c>
      <c r="F3472" s="168">
        <f>IF(F$2=$A3472,Data!C56,0)</f>
        <v>0</v>
      </c>
      <c r="G3472" s="168">
        <f>IF(G$2=$A3472,Data!D56,0)</f>
        <v>0</v>
      </c>
      <c r="H3472" s="168">
        <f>IF(H$2=$A3472,Data!E56,0)</f>
        <v>0</v>
      </c>
      <c r="I3472" s="168">
        <f>IF(I$2=$A3472,Data!F56,0)</f>
        <v>0</v>
      </c>
      <c r="J3472" s="168">
        <f>IF(J$2=$A3472,Data!G56,0)</f>
        <v>0</v>
      </c>
      <c r="K3472" s="168">
        <f>IF(K$2=$A3472,Data!H56,0)</f>
        <v>0</v>
      </c>
      <c r="L3472" s="168">
        <f>IF(L$2=$A3472,Data!I56,0)</f>
        <v>0</v>
      </c>
      <c r="M3472" s="168">
        <f>IF(M$2=$A3472,Data!J56,0)</f>
        <v>0</v>
      </c>
      <c r="N3472" s="168">
        <f>IF(N$2=$A3472,Data!K56,0)</f>
        <v>0</v>
      </c>
      <c r="O3472" s="168">
        <f>IF(O$2=$A3472,Data!L56,0)</f>
        <v>0</v>
      </c>
      <c r="P3472" s="168">
        <f>IF(P$2=$A3472,Data!M56,0)</f>
        <v>0</v>
      </c>
      <c r="Q3472" s="168">
        <f>IF(Q$2=$A3472,Data!N56,0)</f>
        <v>0</v>
      </c>
      <c r="R3472" s="169">
        <f>IF(R$2=$A3472,Data!O56,0)</f>
        <v>0</v>
      </c>
      <c r="S3472" s="169">
        <f>IF(S$2=$A3472,Data!P56,0)</f>
        <v>0</v>
      </c>
      <c r="T3472" s="169">
        <f>IF(T$2=$A3472,Data!Q56,0)</f>
        <v>0</v>
      </c>
      <c r="U3472" s="169">
        <f>IF(U$2=$A3472,Data!R56,0)</f>
        <v>0</v>
      </c>
      <c r="V3472" s="169">
        <f>IF(V$2=$A3472,Data!S56,0)</f>
        <v>0</v>
      </c>
      <c r="W3472" s="169">
        <f>IF(W$2=$A3472,Data!T56,0)</f>
        <v>0</v>
      </c>
      <c r="X3472" s="169">
        <f>IF(X$2=$A3472,Data!U56,0)</f>
        <v>0</v>
      </c>
      <c r="Y3472" s="169">
        <f>IF(Y$2=$A3472,Data!V56,0)</f>
        <v>0</v>
      </c>
      <c r="Z3472" s="169">
        <f>IF(Z$2=$A3472,Data!W56,0)</f>
        <v>0</v>
      </c>
      <c r="AA3472" s="169">
        <f>IF(AA$2=$A3472,Data!X56,0)</f>
        <v>0</v>
      </c>
      <c r="AB3472" s="169">
        <f>IF(AB$2=$A3472,Data!Y56,0)</f>
        <v>0</v>
      </c>
      <c r="AC3472" s="169">
        <f>IF(AC$2=$A3472,Data!Z56,0)</f>
        <v>0</v>
      </c>
      <c r="AD3472" s="170">
        <f>IF(AD$2=$A3472,Data!AA56,0)</f>
        <v>0</v>
      </c>
      <c r="AE3472" s="171">
        <f>IF(AE$2=$A3472,Data!AB56,0)</f>
        <v>0</v>
      </c>
      <c r="AF3472" s="170">
        <f>IF(AF$2=$A3472,Data!AC56,0)</f>
        <v>0</v>
      </c>
      <c r="AG3472" s="171">
        <f>IF(AG$2=$A3472,Data!AD56,0)</f>
        <v>0</v>
      </c>
      <c r="AH3472" s="170">
        <f>IF(AH$2=$A3472,Data!AE56,0)</f>
        <v>0</v>
      </c>
      <c r="AI3472" s="171">
        <f>IF(AI$2=$A3472,Data!AF56,0)</f>
        <v>0</v>
      </c>
      <c r="AJ3472" s="170">
        <f>IF(AJ$2=$A3472,Data!AG56,0)</f>
        <v>0</v>
      </c>
      <c r="AK3472" s="171">
        <f>IF(AK$2=$A3472,Data!AH56,0)</f>
        <v>0</v>
      </c>
      <c r="AL3472" s="170">
        <f>IF(AL$2=$A3472,Data!AI56,0)</f>
        <v>0</v>
      </c>
      <c r="AM3472" t="str">
        <f t="shared" si="108"/>
        <v>0</v>
      </c>
      <c r="AN3472" t="e">
        <f>+INDEX(Validation!$D$4:$D$250,MATCH(Merge!B3472,Validation!$E$4:$E$250,0))</f>
        <v>#N/A</v>
      </c>
      <c r="AO3472" s="172">
        <f t="shared" si="109"/>
        <v>0</v>
      </c>
    </row>
    <row r="3473" spans="1:41" ht="15" x14ac:dyDescent="0.25">
      <c r="A3473">
        <f>Inputs!$H$19</f>
        <v>0</v>
      </c>
      <c r="B3473" t="str">
        <f>Inputs!$D$4</f>
        <v>Select Agency…</v>
      </c>
      <c r="C3473" s="166" t="str">
        <f>Inputs!$I$6</f>
        <v>(insert code)</v>
      </c>
      <c r="D3473" t="str">
        <f>IFERROR(INDEX(Inputs!$I$11:$I$19,MATCH(A3473,Inputs!$H$11:$H$19)),"")</f>
        <v/>
      </c>
      <c r="E3473" s="167">
        <f>Data!B57</f>
        <v>0</v>
      </c>
      <c r="F3473" s="168">
        <f>IF(F$2=$A3473,Data!C57,0)</f>
        <v>0</v>
      </c>
      <c r="G3473" s="168">
        <f>IF(G$2=$A3473,Data!D57,0)</f>
        <v>0</v>
      </c>
      <c r="H3473" s="168">
        <f>IF(H$2=$A3473,Data!E57,0)</f>
        <v>0</v>
      </c>
      <c r="I3473" s="168">
        <f>IF(I$2=$A3473,Data!F57,0)</f>
        <v>0</v>
      </c>
      <c r="J3473" s="168">
        <f>IF(J$2=$A3473,Data!G57,0)</f>
        <v>0</v>
      </c>
      <c r="K3473" s="168">
        <f>IF(K$2=$A3473,Data!H57,0)</f>
        <v>0</v>
      </c>
      <c r="L3473" s="168">
        <f>IF(L$2=$A3473,Data!I57,0)</f>
        <v>0</v>
      </c>
      <c r="M3473" s="168">
        <f>IF(M$2=$A3473,Data!J57,0)</f>
        <v>0</v>
      </c>
      <c r="N3473" s="168">
        <f>IF(N$2=$A3473,Data!K57,0)</f>
        <v>0</v>
      </c>
      <c r="O3473" s="168">
        <f>IF(O$2=$A3473,Data!L57,0)</f>
        <v>0</v>
      </c>
      <c r="P3473" s="168">
        <f>IF(P$2=$A3473,Data!M57,0)</f>
        <v>0</v>
      </c>
      <c r="Q3473" s="168">
        <f>IF(Q$2=$A3473,Data!N57,0)</f>
        <v>0</v>
      </c>
      <c r="R3473" s="169">
        <f>IF(R$2=$A3473,Data!O57,0)</f>
        <v>0</v>
      </c>
      <c r="S3473" s="169">
        <f>IF(S$2=$A3473,Data!P57,0)</f>
        <v>0</v>
      </c>
      <c r="T3473" s="169">
        <f>IF(T$2=$A3473,Data!Q57,0)</f>
        <v>0</v>
      </c>
      <c r="U3473" s="169">
        <f>IF(U$2=$A3473,Data!R57,0)</f>
        <v>0</v>
      </c>
      <c r="V3473" s="169">
        <f>IF(V$2=$A3473,Data!S57,0)</f>
        <v>0</v>
      </c>
      <c r="W3473" s="169">
        <f>IF(W$2=$A3473,Data!T57,0)</f>
        <v>0</v>
      </c>
      <c r="X3473" s="169">
        <f>IF(X$2=$A3473,Data!U57,0)</f>
        <v>0</v>
      </c>
      <c r="Y3473" s="169">
        <f>IF(Y$2=$A3473,Data!V57,0)</f>
        <v>0</v>
      </c>
      <c r="Z3473" s="169">
        <f>IF(Z$2=$A3473,Data!W57,0)</f>
        <v>0</v>
      </c>
      <c r="AA3473" s="169">
        <f>IF(AA$2=$A3473,Data!X57,0)</f>
        <v>0</v>
      </c>
      <c r="AB3473" s="169">
        <f>IF(AB$2=$A3473,Data!Y57,0)</f>
        <v>0</v>
      </c>
      <c r="AC3473" s="169">
        <f>IF(AC$2=$A3473,Data!Z57,0)</f>
        <v>0</v>
      </c>
      <c r="AD3473" s="170">
        <f>IF(AD$2=$A3473,Data!AA57,0)</f>
        <v>0</v>
      </c>
      <c r="AE3473" s="171">
        <f>IF(AE$2=$A3473,Data!AB57,0)</f>
        <v>0</v>
      </c>
      <c r="AF3473" s="170">
        <f>IF(AF$2=$A3473,Data!AC57,0)</f>
        <v>0</v>
      </c>
      <c r="AG3473" s="171">
        <f>IF(AG$2=$A3473,Data!AD57,0)</f>
        <v>0</v>
      </c>
      <c r="AH3473" s="170">
        <f>IF(AH$2=$A3473,Data!AE57,0)</f>
        <v>0</v>
      </c>
      <c r="AI3473" s="171">
        <f>IF(AI$2=$A3473,Data!AF57,0)</f>
        <v>0</v>
      </c>
      <c r="AJ3473" s="170">
        <f>IF(AJ$2=$A3473,Data!AG57,0)</f>
        <v>0</v>
      </c>
      <c r="AK3473" s="171">
        <f>IF(AK$2=$A3473,Data!AH57,0)</f>
        <v>0</v>
      </c>
      <c r="AL3473" s="170">
        <f>IF(AL$2=$A3473,Data!AI57,0)</f>
        <v>0</v>
      </c>
      <c r="AM3473" t="str">
        <f t="shared" si="108"/>
        <v>0</v>
      </c>
      <c r="AN3473" t="e">
        <f>+INDEX(Validation!$D$4:$D$250,MATCH(Merge!B3473,Validation!$E$4:$E$250,0))</f>
        <v>#N/A</v>
      </c>
      <c r="AO3473" s="172">
        <f t="shared" si="109"/>
        <v>0</v>
      </c>
    </row>
    <row r="3474" spans="1:41" ht="15" x14ac:dyDescent="0.25">
      <c r="A3474">
        <f>Inputs!$H$19</f>
        <v>0</v>
      </c>
      <c r="B3474" t="str">
        <f>Inputs!$D$4</f>
        <v>Select Agency…</v>
      </c>
      <c r="C3474" s="166" t="str">
        <f>Inputs!$I$6</f>
        <v>(insert code)</v>
      </c>
      <c r="D3474" t="str">
        <f>IFERROR(INDEX(Inputs!$I$11:$I$19,MATCH(A3474,Inputs!$H$11:$H$19)),"")</f>
        <v/>
      </c>
      <c r="E3474" s="167">
        <f>Data!B58</f>
        <v>0</v>
      </c>
      <c r="F3474" s="168">
        <f>IF(F$2=$A3474,Data!C58,0)</f>
        <v>0</v>
      </c>
      <c r="G3474" s="168">
        <f>IF(G$2=$A3474,Data!D58,0)</f>
        <v>0</v>
      </c>
      <c r="H3474" s="168">
        <f>IF(H$2=$A3474,Data!E58,0)</f>
        <v>0</v>
      </c>
      <c r="I3474" s="168">
        <f>IF(I$2=$A3474,Data!F58,0)</f>
        <v>0</v>
      </c>
      <c r="J3474" s="168">
        <f>IF(J$2=$A3474,Data!G58,0)</f>
        <v>0</v>
      </c>
      <c r="K3474" s="168">
        <f>IF(K$2=$A3474,Data!H58,0)</f>
        <v>0</v>
      </c>
      <c r="L3474" s="168">
        <f>IF(L$2=$A3474,Data!I58,0)</f>
        <v>0</v>
      </c>
      <c r="M3474" s="168">
        <f>IF(M$2=$A3474,Data!J58,0)</f>
        <v>0</v>
      </c>
      <c r="N3474" s="168">
        <f>IF(N$2=$A3474,Data!K58,0)</f>
        <v>0</v>
      </c>
      <c r="O3474" s="168">
        <f>IF(O$2=$A3474,Data!L58,0)</f>
        <v>0</v>
      </c>
      <c r="P3474" s="168">
        <f>IF(P$2=$A3474,Data!M58,0)</f>
        <v>0</v>
      </c>
      <c r="Q3474" s="168">
        <f>IF(Q$2=$A3474,Data!N58,0)</f>
        <v>0</v>
      </c>
      <c r="R3474" s="169">
        <f>IF(R$2=$A3474,Data!O58,0)</f>
        <v>0</v>
      </c>
      <c r="S3474" s="169">
        <f>IF(S$2=$A3474,Data!P58,0)</f>
        <v>0</v>
      </c>
      <c r="T3474" s="169">
        <f>IF(T$2=$A3474,Data!Q58,0)</f>
        <v>0</v>
      </c>
      <c r="U3474" s="169">
        <f>IF(U$2=$A3474,Data!R58,0)</f>
        <v>0</v>
      </c>
      <c r="V3474" s="169">
        <f>IF(V$2=$A3474,Data!S58,0)</f>
        <v>0</v>
      </c>
      <c r="W3474" s="169">
        <f>IF(W$2=$A3474,Data!T58,0)</f>
        <v>0</v>
      </c>
      <c r="X3474" s="169">
        <f>IF(X$2=$A3474,Data!U58,0)</f>
        <v>0</v>
      </c>
      <c r="Y3474" s="169">
        <f>IF(Y$2=$A3474,Data!V58,0)</f>
        <v>0</v>
      </c>
      <c r="Z3474" s="169">
        <f>IF(Z$2=$A3474,Data!W58,0)</f>
        <v>0</v>
      </c>
      <c r="AA3474" s="169">
        <f>IF(AA$2=$A3474,Data!X58,0)</f>
        <v>0</v>
      </c>
      <c r="AB3474" s="169">
        <f>IF(AB$2=$A3474,Data!Y58,0)</f>
        <v>0</v>
      </c>
      <c r="AC3474" s="169">
        <f>IF(AC$2=$A3474,Data!Z58,0)</f>
        <v>0</v>
      </c>
      <c r="AD3474" s="170">
        <f>IF(AD$2=$A3474,Data!AA58,0)</f>
        <v>0</v>
      </c>
      <c r="AE3474" s="171">
        <f>IF(AE$2=$A3474,Data!AB58,0)</f>
        <v>0</v>
      </c>
      <c r="AF3474" s="170">
        <f>IF(AF$2=$A3474,Data!AC58,0)</f>
        <v>0</v>
      </c>
      <c r="AG3474" s="171">
        <f>IF(AG$2=$A3474,Data!AD58,0)</f>
        <v>0</v>
      </c>
      <c r="AH3474" s="170">
        <f>IF(AH$2=$A3474,Data!AE58,0)</f>
        <v>0</v>
      </c>
      <c r="AI3474" s="171">
        <f>IF(AI$2=$A3474,Data!AF58,0)</f>
        <v>0</v>
      </c>
      <c r="AJ3474" s="170">
        <f>IF(AJ$2=$A3474,Data!AG58,0)</f>
        <v>0</v>
      </c>
      <c r="AK3474" s="171">
        <f>IF(AK$2=$A3474,Data!AH58,0)</f>
        <v>0</v>
      </c>
      <c r="AL3474" s="170">
        <f>IF(AL$2=$A3474,Data!AI58,0)</f>
        <v>0</v>
      </c>
      <c r="AM3474" t="str">
        <f t="shared" si="108"/>
        <v>0</v>
      </c>
      <c r="AN3474" t="e">
        <f>+INDEX(Validation!$D$4:$D$250,MATCH(Merge!B3474,Validation!$E$4:$E$250,0))</f>
        <v>#N/A</v>
      </c>
      <c r="AO3474" s="172">
        <f t="shared" si="109"/>
        <v>0</v>
      </c>
    </row>
    <row r="3475" spans="1:41" ht="15" x14ac:dyDescent="0.25">
      <c r="A3475">
        <f>Inputs!$H$19</f>
        <v>0</v>
      </c>
      <c r="B3475" t="str">
        <f>Inputs!$D$4</f>
        <v>Select Agency…</v>
      </c>
      <c r="C3475" s="166" t="str">
        <f>Inputs!$I$6</f>
        <v>(insert code)</v>
      </c>
      <c r="D3475" t="str">
        <f>IFERROR(INDEX(Inputs!$I$11:$I$19,MATCH(A3475,Inputs!$H$11:$H$19)),"")</f>
        <v/>
      </c>
      <c r="E3475" s="167">
        <f>Data!B59</f>
        <v>0</v>
      </c>
      <c r="F3475" s="168">
        <f>IF(F$2=$A3475,Data!C59,0)</f>
        <v>0</v>
      </c>
      <c r="G3475" s="168">
        <f>IF(G$2=$A3475,Data!D59,0)</f>
        <v>0</v>
      </c>
      <c r="H3475" s="168">
        <f>IF(H$2=$A3475,Data!E59,0)</f>
        <v>0</v>
      </c>
      <c r="I3475" s="168">
        <f>IF(I$2=$A3475,Data!F59,0)</f>
        <v>0</v>
      </c>
      <c r="J3475" s="168">
        <f>IF(J$2=$A3475,Data!G59,0)</f>
        <v>0</v>
      </c>
      <c r="K3475" s="168">
        <f>IF(K$2=$A3475,Data!H59,0)</f>
        <v>0</v>
      </c>
      <c r="L3475" s="168">
        <f>IF(L$2=$A3475,Data!I59,0)</f>
        <v>0</v>
      </c>
      <c r="M3475" s="168">
        <f>IF(M$2=$A3475,Data!J59,0)</f>
        <v>0</v>
      </c>
      <c r="N3475" s="168">
        <f>IF(N$2=$A3475,Data!K59,0)</f>
        <v>0</v>
      </c>
      <c r="O3475" s="168">
        <f>IF(O$2=$A3475,Data!L59,0)</f>
        <v>0</v>
      </c>
      <c r="P3475" s="168">
        <f>IF(P$2=$A3475,Data!M59,0)</f>
        <v>0</v>
      </c>
      <c r="Q3475" s="168">
        <f>IF(Q$2=$A3475,Data!N59,0)</f>
        <v>0</v>
      </c>
      <c r="R3475" s="169">
        <f>IF(R$2=$A3475,Data!O59,0)</f>
        <v>0</v>
      </c>
      <c r="S3475" s="169">
        <f>IF(S$2=$A3475,Data!P59,0)</f>
        <v>0</v>
      </c>
      <c r="T3475" s="169">
        <f>IF(T$2=$A3475,Data!Q59,0)</f>
        <v>0</v>
      </c>
      <c r="U3475" s="169">
        <f>IF(U$2=$A3475,Data!R59,0)</f>
        <v>0</v>
      </c>
      <c r="V3475" s="169">
        <f>IF(V$2=$A3475,Data!S59,0)</f>
        <v>0</v>
      </c>
      <c r="W3475" s="169">
        <f>IF(W$2=$A3475,Data!T59,0)</f>
        <v>0</v>
      </c>
      <c r="X3475" s="169">
        <f>IF(X$2=$A3475,Data!U59,0)</f>
        <v>0</v>
      </c>
      <c r="Y3475" s="169">
        <f>IF(Y$2=$A3475,Data!V59,0)</f>
        <v>0</v>
      </c>
      <c r="Z3475" s="169">
        <f>IF(Z$2=$A3475,Data!W59,0)</f>
        <v>0</v>
      </c>
      <c r="AA3475" s="169">
        <f>IF(AA$2=$A3475,Data!X59,0)</f>
        <v>0</v>
      </c>
      <c r="AB3475" s="169">
        <f>IF(AB$2=$A3475,Data!Y59,0)</f>
        <v>0</v>
      </c>
      <c r="AC3475" s="169">
        <f>IF(AC$2=$A3475,Data!Z59,0)</f>
        <v>0</v>
      </c>
      <c r="AD3475" s="170">
        <f>IF(AD$2=$A3475,Data!AA59,0)</f>
        <v>0</v>
      </c>
      <c r="AE3475" s="171">
        <f>IF(AE$2=$A3475,Data!AB59,0)</f>
        <v>0</v>
      </c>
      <c r="AF3475" s="170">
        <f>IF(AF$2=$A3475,Data!AC59,0)</f>
        <v>0</v>
      </c>
      <c r="AG3475" s="171">
        <f>IF(AG$2=$A3475,Data!AD59,0)</f>
        <v>0</v>
      </c>
      <c r="AH3475" s="170">
        <f>IF(AH$2=$A3475,Data!AE59,0)</f>
        <v>0</v>
      </c>
      <c r="AI3475" s="171">
        <f>IF(AI$2=$A3475,Data!AF59,0)</f>
        <v>0</v>
      </c>
      <c r="AJ3475" s="170">
        <f>IF(AJ$2=$A3475,Data!AG59,0)</f>
        <v>0</v>
      </c>
      <c r="AK3475" s="171">
        <f>IF(AK$2=$A3475,Data!AH59,0)</f>
        <v>0</v>
      </c>
      <c r="AL3475" s="170">
        <f>IF(AL$2=$A3475,Data!AI59,0)</f>
        <v>0</v>
      </c>
      <c r="AM3475" t="str">
        <f t="shared" si="108"/>
        <v>0</v>
      </c>
      <c r="AN3475" t="e">
        <f>+INDEX(Validation!$D$4:$D$250,MATCH(Merge!B3475,Validation!$E$4:$E$250,0))</f>
        <v>#N/A</v>
      </c>
      <c r="AO3475" s="172">
        <f t="shared" si="109"/>
        <v>0</v>
      </c>
    </row>
    <row r="3476" spans="1:41" ht="15" x14ac:dyDescent="0.25">
      <c r="A3476">
        <f>Inputs!$H$19</f>
        <v>0</v>
      </c>
      <c r="B3476" t="str">
        <f>Inputs!$D$4</f>
        <v>Select Agency…</v>
      </c>
      <c r="C3476" s="166" t="str">
        <f>Inputs!$I$6</f>
        <v>(insert code)</v>
      </c>
      <c r="D3476" t="str">
        <f>IFERROR(INDEX(Inputs!$I$11:$I$19,MATCH(A3476,Inputs!$H$11:$H$19)),"")</f>
        <v/>
      </c>
      <c r="E3476" s="167">
        <f>Data!B60</f>
        <v>0</v>
      </c>
      <c r="F3476" s="168">
        <f>IF(F$2=$A3476,Data!C60,0)</f>
        <v>0</v>
      </c>
      <c r="G3476" s="168">
        <f>IF(G$2=$A3476,Data!D60,0)</f>
        <v>0</v>
      </c>
      <c r="H3476" s="168">
        <f>IF(H$2=$A3476,Data!E60,0)</f>
        <v>0</v>
      </c>
      <c r="I3476" s="168">
        <f>IF(I$2=$A3476,Data!F60,0)</f>
        <v>0</v>
      </c>
      <c r="J3476" s="168">
        <f>IF(J$2=$A3476,Data!G60,0)</f>
        <v>0</v>
      </c>
      <c r="K3476" s="168">
        <f>IF(K$2=$A3476,Data!H60,0)</f>
        <v>0</v>
      </c>
      <c r="L3476" s="168">
        <f>IF(L$2=$A3476,Data!I60,0)</f>
        <v>0</v>
      </c>
      <c r="M3476" s="168">
        <f>IF(M$2=$A3476,Data!J60,0)</f>
        <v>0</v>
      </c>
      <c r="N3476" s="168">
        <f>IF(N$2=$A3476,Data!K60,0)</f>
        <v>0</v>
      </c>
      <c r="O3476" s="168">
        <f>IF(O$2=$A3476,Data!L60,0)</f>
        <v>0</v>
      </c>
      <c r="P3476" s="168">
        <f>IF(P$2=$A3476,Data!M60,0)</f>
        <v>0</v>
      </c>
      <c r="Q3476" s="168">
        <f>IF(Q$2=$A3476,Data!N60,0)</f>
        <v>0</v>
      </c>
      <c r="R3476" s="169">
        <f>IF(R$2=$A3476,Data!O60,0)</f>
        <v>0</v>
      </c>
      <c r="S3476" s="169">
        <f>IF(S$2=$A3476,Data!P60,0)</f>
        <v>0</v>
      </c>
      <c r="T3476" s="169">
        <f>IF(T$2=$A3476,Data!Q60,0)</f>
        <v>0</v>
      </c>
      <c r="U3476" s="169">
        <f>IF(U$2=$A3476,Data!R60,0)</f>
        <v>0</v>
      </c>
      <c r="V3476" s="169">
        <f>IF(V$2=$A3476,Data!S60,0)</f>
        <v>0</v>
      </c>
      <c r="W3476" s="169">
        <f>IF(W$2=$A3476,Data!T60,0)</f>
        <v>0</v>
      </c>
      <c r="X3476" s="169">
        <f>IF(X$2=$A3476,Data!U60,0)</f>
        <v>0</v>
      </c>
      <c r="Y3476" s="169">
        <f>IF(Y$2=$A3476,Data!V60,0)</f>
        <v>0</v>
      </c>
      <c r="Z3476" s="169">
        <f>IF(Z$2=$A3476,Data!W60,0)</f>
        <v>0</v>
      </c>
      <c r="AA3476" s="169">
        <f>IF(AA$2=$A3476,Data!X60,0)</f>
        <v>0</v>
      </c>
      <c r="AB3476" s="169">
        <f>IF(AB$2=$A3476,Data!Y60,0)</f>
        <v>0</v>
      </c>
      <c r="AC3476" s="169">
        <f>IF(AC$2=$A3476,Data!Z60,0)</f>
        <v>0</v>
      </c>
      <c r="AD3476" s="170">
        <f>IF(AD$2=$A3476,Data!AA60,0)</f>
        <v>0</v>
      </c>
      <c r="AE3476" s="171">
        <f>IF(AE$2=$A3476,Data!AB60,0)</f>
        <v>0</v>
      </c>
      <c r="AF3476" s="170">
        <f>IF(AF$2=$A3476,Data!AC60,0)</f>
        <v>0</v>
      </c>
      <c r="AG3476" s="171">
        <f>IF(AG$2=$A3476,Data!AD60,0)</f>
        <v>0</v>
      </c>
      <c r="AH3476" s="170">
        <f>IF(AH$2=$A3476,Data!AE60,0)</f>
        <v>0</v>
      </c>
      <c r="AI3476" s="171">
        <f>IF(AI$2=$A3476,Data!AF60,0)</f>
        <v>0</v>
      </c>
      <c r="AJ3476" s="170">
        <f>IF(AJ$2=$A3476,Data!AG60,0)</f>
        <v>0</v>
      </c>
      <c r="AK3476" s="171">
        <f>IF(AK$2=$A3476,Data!AH60,0)</f>
        <v>0</v>
      </c>
      <c r="AL3476" s="170">
        <f>IF(AL$2=$A3476,Data!AI60,0)</f>
        <v>0</v>
      </c>
      <c r="AM3476" t="str">
        <f t="shared" si="108"/>
        <v>0</v>
      </c>
      <c r="AN3476" t="e">
        <f>+INDEX(Validation!$D$4:$D$250,MATCH(Merge!B3476,Validation!$E$4:$E$250,0))</f>
        <v>#N/A</v>
      </c>
      <c r="AO3476" s="172">
        <f t="shared" si="109"/>
        <v>0</v>
      </c>
    </row>
    <row r="3477" spans="1:41" ht="15" x14ac:dyDescent="0.25">
      <c r="A3477">
        <f>Inputs!$H$19</f>
        <v>0</v>
      </c>
      <c r="B3477" t="str">
        <f>Inputs!$D$4</f>
        <v>Select Agency…</v>
      </c>
      <c r="C3477" s="166" t="str">
        <f>Inputs!$I$6</f>
        <v>(insert code)</v>
      </c>
      <c r="D3477" t="str">
        <f>IFERROR(INDEX(Inputs!$I$11:$I$19,MATCH(A3477,Inputs!$H$11:$H$19)),"")</f>
        <v/>
      </c>
      <c r="E3477" s="167">
        <f>Data!B61</f>
        <v>0</v>
      </c>
      <c r="F3477" s="168">
        <f>IF(F$2=$A3477,Data!C61,0)</f>
        <v>0</v>
      </c>
      <c r="G3477" s="168">
        <f>IF(G$2=$A3477,Data!D61,0)</f>
        <v>0</v>
      </c>
      <c r="H3477" s="168">
        <f>IF(H$2=$A3477,Data!E61,0)</f>
        <v>0</v>
      </c>
      <c r="I3477" s="168">
        <f>IF(I$2=$A3477,Data!F61,0)</f>
        <v>0</v>
      </c>
      <c r="J3477" s="168">
        <f>IF(J$2=$A3477,Data!G61,0)</f>
        <v>0</v>
      </c>
      <c r="K3477" s="168">
        <f>IF(K$2=$A3477,Data!H61,0)</f>
        <v>0</v>
      </c>
      <c r="L3477" s="168">
        <f>IF(L$2=$A3477,Data!I61,0)</f>
        <v>0</v>
      </c>
      <c r="M3477" s="168">
        <f>IF(M$2=$A3477,Data!J61,0)</f>
        <v>0</v>
      </c>
      <c r="N3477" s="168">
        <f>IF(N$2=$A3477,Data!K61,0)</f>
        <v>0</v>
      </c>
      <c r="O3477" s="168">
        <f>IF(O$2=$A3477,Data!L61,0)</f>
        <v>0</v>
      </c>
      <c r="P3477" s="168">
        <f>IF(P$2=$A3477,Data!M61,0)</f>
        <v>0</v>
      </c>
      <c r="Q3477" s="168">
        <f>IF(Q$2=$A3477,Data!N61,0)</f>
        <v>0</v>
      </c>
      <c r="R3477" s="169">
        <f>IF(R$2=$A3477,Data!O61,0)</f>
        <v>0</v>
      </c>
      <c r="S3477" s="169">
        <f>IF(S$2=$A3477,Data!P61,0)</f>
        <v>0</v>
      </c>
      <c r="T3477" s="169">
        <f>IF(T$2=$A3477,Data!Q61,0)</f>
        <v>0</v>
      </c>
      <c r="U3477" s="169">
        <f>IF(U$2=$A3477,Data!R61,0)</f>
        <v>0</v>
      </c>
      <c r="V3477" s="169">
        <f>IF(V$2=$A3477,Data!S61,0)</f>
        <v>0</v>
      </c>
      <c r="W3477" s="169">
        <f>IF(W$2=$A3477,Data!T61,0)</f>
        <v>0</v>
      </c>
      <c r="X3477" s="169">
        <f>IF(X$2=$A3477,Data!U61,0)</f>
        <v>0</v>
      </c>
      <c r="Y3477" s="169">
        <f>IF(Y$2=$A3477,Data!V61,0)</f>
        <v>0</v>
      </c>
      <c r="Z3477" s="169">
        <f>IF(Z$2=$A3477,Data!W61,0)</f>
        <v>0</v>
      </c>
      <c r="AA3477" s="169">
        <f>IF(AA$2=$A3477,Data!X61,0)</f>
        <v>0</v>
      </c>
      <c r="AB3477" s="169">
        <f>IF(AB$2=$A3477,Data!Y61,0)</f>
        <v>0</v>
      </c>
      <c r="AC3477" s="169">
        <f>IF(AC$2=$A3477,Data!Z61,0)</f>
        <v>0</v>
      </c>
      <c r="AD3477" s="170">
        <f>IF(AD$2=$A3477,Data!AA61,0)</f>
        <v>0</v>
      </c>
      <c r="AE3477" s="171">
        <f>IF(AE$2=$A3477,Data!AB61,0)</f>
        <v>0</v>
      </c>
      <c r="AF3477" s="170">
        <f>IF(AF$2=$A3477,Data!AC61,0)</f>
        <v>0</v>
      </c>
      <c r="AG3477" s="171">
        <f>IF(AG$2=$A3477,Data!AD61,0)</f>
        <v>0</v>
      </c>
      <c r="AH3477" s="170">
        <f>IF(AH$2=$A3477,Data!AE61,0)</f>
        <v>0</v>
      </c>
      <c r="AI3477" s="171">
        <f>IF(AI$2=$A3477,Data!AF61,0)</f>
        <v>0</v>
      </c>
      <c r="AJ3477" s="170">
        <f>IF(AJ$2=$A3477,Data!AG61,0)</f>
        <v>0</v>
      </c>
      <c r="AK3477" s="171">
        <f>IF(AK$2=$A3477,Data!AH61,0)</f>
        <v>0</v>
      </c>
      <c r="AL3477" s="170">
        <f>IF(AL$2=$A3477,Data!AI61,0)</f>
        <v>0</v>
      </c>
      <c r="AM3477" t="str">
        <f t="shared" si="108"/>
        <v>0</v>
      </c>
      <c r="AN3477" t="e">
        <f>+INDEX(Validation!$D$4:$D$250,MATCH(Merge!B3477,Validation!$E$4:$E$250,0))</f>
        <v>#N/A</v>
      </c>
      <c r="AO3477" s="172">
        <f t="shared" si="109"/>
        <v>0</v>
      </c>
    </row>
    <row r="3478" spans="1:41" ht="15" x14ac:dyDescent="0.25">
      <c r="A3478">
        <f>Inputs!$H$19</f>
        <v>0</v>
      </c>
      <c r="B3478" t="str">
        <f>Inputs!$D$4</f>
        <v>Select Agency…</v>
      </c>
      <c r="C3478" s="166" t="str">
        <f>Inputs!$I$6</f>
        <v>(insert code)</v>
      </c>
      <c r="D3478" t="str">
        <f>IFERROR(INDEX(Inputs!$I$11:$I$19,MATCH(A3478,Inputs!$H$11:$H$19)),"")</f>
        <v/>
      </c>
      <c r="E3478" s="167">
        <f>Data!B62</f>
        <v>0</v>
      </c>
      <c r="F3478" s="168">
        <f>IF(F$2=$A3478,Data!C62,0)</f>
        <v>0</v>
      </c>
      <c r="G3478" s="168">
        <f>IF(G$2=$A3478,Data!D62,0)</f>
        <v>0</v>
      </c>
      <c r="H3478" s="168">
        <f>IF(H$2=$A3478,Data!E62,0)</f>
        <v>0</v>
      </c>
      <c r="I3478" s="168">
        <f>IF(I$2=$A3478,Data!F62,0)</f>
        <v>0</v>
      </c>
      <c r="J3478" s="168">
        <f>IF(J$2=$A3478,Data!G62,0)</f>
        <v>0</v>
      </c>
      <c r="K3478" s="168">
        <f>IF(K$2=$A3478,Data!H62,0)</f>
        <v>0</v>
      </c>
      <c r="L3478" s="168">
        <f>IF(L$2=$A3478,Data!I62,0)</f>
        <v>0</v>
      </c>
      <c r="M3478" s="168">
        <f>IF(M$2=$A3478,Data!J62,0)</f>
        <v>0</v>
      </c>
      <c r="N3478" s="168">
        <f>IF(N$2=$A3478,Data!K62,0)</f>
        <v>0</v>
      </c>
      <c r="O3478" s="168">
        <f>IF(O$2=$A3478,Data!L62,0)</f>
        <v>0</v>
      </c>
      <c r="P3478" s="168">
        <f>IF(P$2=$A3478,Data!M62,0)</f>
        <v>0</v>
      </c>
      <c r="Q3478" s="168">
        <f>IF(Q$2=$A3478,Data!N62,0)</f>
        <v>0</v>
      </c>
      <c r="R3478" s="169">
        <f>IF(R$2=$A3478,Data!O62,0)</f>
        <v>0</v>
      </c>
      <c r="S3478" s="169">
        <f>IF(S$2=$A3478,Data!P62,0)</f>
        <v>0</v>
      </c>
      <c r="T3478" s="169">
        <f>IF(T$2=$A3478,Data!Q62,0)</f>
        <v>0</v>
      </c>
      <c r="U3478" s="169">
        <f>IF(U$2=$A3478,Data!R62,0)</f>
        <v>0</v>
      </c>
      <c r="V3478" s="169">
        <f>IF(V$2=$A3478,Data!S62,0)</f>
        <v>0</v>
      </c>
      <c r="W3478" s="169">
        <f>IF(W$2=$A3478,Data!T62,0)</f>
        <v>0</v>
      </c>
      <c r="X3478" s="169">
        <f>IF(X$2=$A3478,Data!U62,0)</f>
        <v>0</v>
      </c>
      <c r="Y3478" s="169">
        <f>IF(Y$2=$A3478,Data!V62,0)</f>
        <v>0</v>
      </c>
      <c r="Z3478" s="169">
        <f>IF(Z$2=$A3478,Data!W62,0)</f>
        <v>0</v>
      </c>
      <c r="AA3478" s="169">
        <f>IF(AA$2=$A3478,Data!X62,0)</f>
        <v>0</v>
      </c>
      <c r="AB3478" s="169">
        <f>IF(AB$2=$A3478,Data!Y62,0)</f>
        <v>0</v>
      </c>
      <c r="AC3478" s="169">
        <f>IF(AC$2=$A3478,Data!Z62,0)</f>
        <v>0</v>
      </c>
      <c r="AD3478" s="170">
        <f>IF(AD$2=$A3478,Data!AA62,0)</f>
        <v>0</v>
      </c>
      <c r="AE3478" s="171">
        <f>IF(AE$2=$A3478,Data!AB62,0)</f>
        <v>0</v>
      </c>
      <c r="AF3478" s="170">
        <f>IF(AF$2=$A3478,Data!AC62,0)</f>
        <v>0</v>
      </c>
      <c r="AG3478" s="171">
        <f>IF(AG$2=$A3478,Data!AD62,0)</f>
        <v>0</v>
      </c>
      <c r="AH3478" s="170">
        <f>IF(AH$2=$A3478,Data!AE62,0)</f>
        <v>0</v>
      </c>
      <c r="AI3478" s="171">
        <f>IF(AI$2=$A3478,Data!AF62,0)</f>
        <v>0</v>
      </c>
      <c r="AJ3478" s="170">
        <f>IF(AJ$2=$A3478,Data!AG62,0)</f>
        <v>0</v>
      </c>
      <c r="AK3478" s="171">
        <f>IF(AK$2=$A3478,Data!AH62,0)</f>
        <v>0</v>
      </c>
      <c r="AL3478" s="170">
        <f>IF(AL$2=$A3478,Data!AI62,0)</f>
        <v>0</v>
      </c>
      <c r="AM3478" t="str">
        <f t="shared" si="108"/>
        <v>0</v>
      </c>
      <c r="AN3478" t="e">
        <f>+INDEX(Validation!$D$4:$D$250,MATCH(Merge!B3478,Validation!$E$4:$E$250,0))</f>
        <v>#N/A</v>
      </c>
      <c r="AO3478" s="172">
        <f t="shared" si="109"/>
        <v>0</v>
      </c>
    </row>
    <row r="3479" spans="1:41" ht="15" x14ac:dyDescent="0.25">
      <c r="A3479">
        <f>Inputs!$H$19</f>
        <v>0</v>
      </c>
      <c r="B3479" t="str">
        <f>Inputs!$D$4</f>
        <v>Select Agency…</v>
      </c>
      <c r="C3479" s="166" t="str">
        <f>Inputs!$I$6</f>
        <v>(insert code)</v>
      </c>
      <c r="D3479" t="str">
        <f>IFERROR(INDEX(Inputs!$I$11:$I$19,MATCH(A3479,Inputs!$H$11:$H$19)),"")</f>
        <v/>
      </c>
      <c r="E3479" s="167">
        <f>Data!B63</f>
        <v>0</v>
      </c>
      <c r="F3479" s="168">
        <f>IF(F$2=$A3479,Data!C63,0)</f>
        <v>0</v>
      </c>
      <c r="G3479" s="168">
        <f>IF(G$2=$A3479,Data!D63,0)</f>
        <v>0</v>
      </c>
      <c r="H3479" s="168">
        <f>IF(H$2=$A3479,Data!E63,0)</f>
        <v>0</v>
      </c>
      <c r="I3479" s="168">
        <f>IF(I$2=$A3479,Data!F63,0)</f>
        <v>0</v>
      </c>
      <c r="J3479" s="168">
        <f>IF(J$2=$A3479,Data!G63,0)</f>
        <v>0</v>
      </c>
      <c r="K3479" s="168">
        <f>IF(K$2=$A3479,Data!H63,0)</f>
        <v>0</v>
      </c>
      <c r="L3479" s="168">
        <f>IF(L$2=$A3479,Data!I63,0)</f>
        <v>0</v>
      </c>
      <c r="M3479" s="168">
        <f>IF(M$2=$A3479,Data!J63,0)</f>
        <v>0</v>
      </c>
      <c r="N3479" s="168">
        <f>IF(N$2=$A3479,Data!K63,0)</f>
        <v>0</v>
      </c>
      <c r="O3479" s="168">
        <f>IF(O$2=$A3479,Data!L63,0)</f>
        <v>0</v>
      </c>
      <c r="P3479" s="168">
        <f>IF(P$2=$A3479,Data!M63,0)</f>
        <v>0</v>
      </c>
      <c r="Q3479" s="168">
        <f>IF(Q$2=$A3479,Data!N63,0)</f>
        <v>0</v>
      </c>
      <c r="R3479" s="169">
        <f>IF(R$2=$A3479,Data!O63,0)</f>
        <v>0</v>
      </c>
      <c r="S3479" s="169">
        <f>IF(S$2=$A3479,Data!P63,0)</f>
        <v>0</v>
      </c>
      <c r="T3479" s="169">
        <f>IF(T$2=$A3479,Data!Q63,0)</f>
        <v>0</v>
      </c>
      <c r="U3479" s="169">
        <f>IF(U$2=$A3479,Data!R63,0)</f>
        <v>0</v>
      </c>
      <c r="V3479" s="169">
        <f>IF(V$2=$A3479,Data!S63,0)</f>
        <v>0</v>
      </c>
      <c r="W3479" s="169">
        <f>IF(W$2=$A3479,Data!T63,0)</f>
        <v>0</v>
      </c>
      <c r="X3479" s="169">
        <f>IF(X$2=$A3479,Data!U63,0)</f>
        <v>0</v>
      </c>
      <c r="Y3479" s="169">
        <f>IF(Y$2=$A3479,Data!V63,0)</f>
        <v>0</v>
      </c>
      <c r="Z3479" s="169">
        <f>IF(Z$2=$A3479,Data!W63,0)</f>
        <v>0</v>
      </c>
      <c r="AA3479" s="169">
        <f>IF(AA$2=$A3479,Data!X63,0)</f>
        <v>0</v>
      </c>
      <c r="AB3479" s="169">
        <f>IF(AB$2=$A3479,Data!Y63,0)</f>
        <v>0</v>
      </c>
      <c r="AC3479" s="169">
        <f>IF(AC$2=$A3479,Data!Z63,0)</f>
        <v>0</v>
      </c>
      <c r="AD3479" s="170">
        <f>IF(AD$2=$A3479,Data!AA63,0)</f>
        <v>0</v>
      </c>
      <c r="AE3479" s="171">
        <f>IF(AE$2=$A3479,Data!AB63,0)</f>
        <v>0</v>
      </c>
      <c r="AF3479" s="170">
        <f>IF(AF$2=$A3479,Data!AC63,0)</f>
        <v>0</v>
      </c>
      <c r="AG3479" s="171">
        <f>IF(AG$2=$A3479,Data!AD63,0)</f>
        <v>0</v>
      </c>
      <c r="AH3479" s="170">
        <f>IF(AH$2=$A3479,Data!AE63,0)</f>
        <v>0</v>
      </c>
      <c r="AI3479" s="171">
        <f>IF(AI$2=$A3479,Data!AF63,0)</f>
        <v>0</v>
      </c>
      <c r="AJ3479" s="170">
        <f>IF(AJ$2=$A3479,Data!AG63,0)</f>
        <v>0</v>
      </c>
      <c r="AK3479" s="171">
        <f>IF(AK$2=$A3479,Data!AH63,0)</f>
        <v>0</v>
      </c>
      <c r="AL3479" s="170">
        <f>IF(AL$2=$A3479,Data!AI63,0)</f>
        <v>0</v>
      </c>
      <c r="AM3479" t="str">
        <f t="shared" si="108"/>
        <v>0</v>
      </c>
      <c r="AN3479" t="e">
        <f>+INDEX(Validation!$D$4:$D$250,MATCH(Merge!B3479,Validation!$E$4:$E$250,0))</f>
        <v>#N/A</v>
      </c>
      <c r="AO3479" s="172">
        <f t="shared" si="109"/>
        <v>0</v>
      </c>
    </row>
    <row r="3480" spans="1:41" ht="15" x14ac:dyDescent="0.25">
      <c r="A3480">
        <f>Inputs!$H$19</f>
        <v>0</v>
      </c>
      <c r="B3480" t="str">
        <f>Inputs!$D$4</f>
        <v>Select Agency…</v>
      </c>
      <c r="C3480" s="166" t="str">
        <f>Inputs!$I$6</f>
        <v>(insert code)</v>
      </c>
      <c r="D3480" t="str">
        <f>IFERROR(INDEX(Inputs!$I$11:$I$19,MATCH(A3480,Inputs!$H$11:$H$19)),"")</f>
        <v/>
      </c>
      <c r="E3480" s="167">
        <f>Data!B64</f>
        <v>0</v>
      </c>
      <c r="F3480" s="168">
        <f>IF(F$2=$A3480,Data!C64,0)</f>
        <v>0</v>
      </c>
      <c r="G3480" s="168">
        <f>IF(G$2=$A3480,Data!D64,0)</f>
        <v>0</v>
      </c>
      <c r="H3480" s="168">
        <f>IF(H$2=$A3480,Data!E64,0)</f>
        <v>0</v>
      </c>
      <c r="I3480" s="168">
        <f>IF(I$2=$A3480,Data!F64,0)</f>
        <v>0</v>
      </c>
      <c r="J3480" s="168">
        <f>IF(J$2=$A3480,Data!G64,0)</f>
        <v>0</v>
      </c>
      <c r="K3480" s="168">
        <f>IF(K$2=$A3480,Data!H64,0)</f>
        <v>0</v>
      </c>
      <c r="L3480" s="168">
        <f>IF(L$2=$A3480,Data!I64,0)</f>
        <v>0</v>
      </c>
      <c r="M3480" s="168">
        <f>IF(M$2=$A3480,Data!J64,0)</f>
        <v>0</v>
      </c>
      <c r="N3480" s="168">
        <f>IF(N$2=$A3480,Data!K64,0)</f>
        <v>0</v>
      </c>
      <c r="O3480" s="168">
        <f>IF(O$2=$A3480,Data!L64,0)</f>
        <v>0</v>
      </c>
      <c r="P3480" s="168">
        <f>IF(P$2=$A3480,Data!M64,0)</f>
        <v>0</v>
      </c>
      <c r="Q3480" s="168">
        <f>IF(Q$2=$A3480,Data!N64,0)</f>
        <v>0</v>
      </c>
      <c r="R3480" s="169">
        <f>IF(R$2=$A3480,Data!O64,0)</f>
        <v>0</v>
      </c>
      <c r="S3480" s="169">
        <f>IF(S$2=$A3480,Data!P64,0)</f>
        <v>0</v>
      </c>
      <c r="T3480" s="169">
        <f>IF(T$2=$A3480,Data!Q64,0)</f>
        <v>0</v>
      </c>
      <c r="U3480" s="169">
        <f>IF(U$2=$A3480,Data!R64,0)</f>
        <v>0</v>
      </c>
      <c r="V3480" s="169">
        <f>IF(V$2=$A3480,Data!S64,0)</f>
        <v>0</v>
      </c>
      <c r="W3480" s="169">
        <f>IF(W$2=$A3480,Data!T64,0)</f>
        <v>0</v>
      </c>
      <c r="X3480" s="169">
        <f>IF(X$2=$A3480,Data!U64,0)</f>
        <v>0</v>
      </c>
      <c r="Y3480" s="169">
        <f>IF(Y$2=$A3480,Data!V64,0)</f>
        <v>0</v>
      </c>
      <c r="Z3480" s="169">
        <f>IF(Z$2=$A3480,Data!W64,0)</f>
        <v>0</v>
      </c>
      <c r="AA3480" s="169">
        <f>IF(AA$2=$A3480,Data!X64,0)</f>
        <v>0</v>
      </c>
      <c r="AB3480" s="169">
        <f>IF(AB$2=$A3480,Data!Y64,0)</f>
        <v>0</v>
      </c>
      <c r="AC3480" s="169">
        <f>IF(AC$2=$A3480,Data!Z64,0)</f>
        <v>0</v>
      </c>
      <c r="AD3480" s="170">
        <f>IF(AD$2=$A3480,Data!AA64,0)</f>
        <v>0</v>
      </c>
      <c r="AE3480" s="171">
        <f>IF(AE$2=$A3480,Data!AB64,0)</f>
        <v>0</v>
      </c>
      <c r="AF3480" s="170">
        <f>IF(AF$2=$A3480,Data!AC64,0)</f>
        <v>0</v>
      </c>
      <c r="AG3480" s="171">
        <f>IF(AG$2=$A3480,Data!AD64,0)</f>
        <v>0</v>
      </c>
      <c r="AH3480" s="170">
        <f>IF(AH$2=$A3480,Data!AE64,0)</f>
        <v>0</v>
      </c>
      <c r="AI3480" s="171">
        <f>IF(AI$2=$A3480,Data!AF64,0)</f>
        <v>0</v>
      </c>
      <c r="AJ3480" s="170">
        <f>IF(AJ$2=$A3480,Data!AG64,0)</f>
        <v>0</v>
      </c>
      <c r="AK3480" s="171">
        <f>IF(AK$2=$A3480,Data!AH64,0)</f>
        <v>0</v>
      </c>
      <c r="AL3480" s="170">
        <f>IF(AL$2=$A3480,Data!AI64,0)</f>
        <v>0</v>
      </c>
      <c r="AM3480" t="str">
        <f t="shared" si="108"/>
        <v>0</v>
      </c>
      <c r="AN3480" t="e">
        <f>+INDEX(Validation!$D$4:$D$250,MATCH(Merge!B3480,Validation!$E$4:$E$250,0))</f>
        <v>#N/A</v>
      </c>
      <c r="AO3480" s="172">
        <f t="shared" si="109"/>
        <v>0</v>
      </c>
    </row>
    <row r="3481" spans="1:41" ht="15" x14ac:dyDescent="0.25">
      <c r="A3481">
        <f>Inputs!$H$19</f>
        <v>0</v>
      </c>
      <c r="B3481" t="str">
        <f>Inputs!$D$4</f>
        <v>Select Agency…</v>
      </c>
      <c r="C3481" s="166" t="str">
        <f>Inputs!$I$6</f>
        <v>(insert code)</v>
      </c>
      <c r="D3481" t="str">
        <f>IFERROR(INDEX(Inputs!$I$11:$I$19,MATCH(A3481,Inputs!$H$11:$H$19)),"")</f>
        <v/>
      </c>
      <c r="E3481" s="167">
        <f>Data!B65</f>
        <v>0</v>
      </c>
      <c r="F3481" s="168">
        <f>IF(F$2=$A3481,Data!C65,0)</f>
        <v>0</v>
      </c>
      <c r="G3481" s="168">
        <f>IF(G$2=$A3481,Data!D65,0)</f>
        <v>0</v>
      </c>
      <c r="H3481" s="168">
        <f>IF(H$2=$A3481,Data!E65,0)</f>
        <v>0</v>
      </c>
      <c r="I3481" s="168">
        <f>IF(I$2=$A3481,Data!F65,0)</f>
        <v>0</v>
      </c>
      <c r="J3481" s="168">
        <f>IF(J$2=$A3481,Data!G65,0)</f>
        <v>0</v>
      </c>
      <c r="K3481" s="168">
        <f>IF(K$2=$A3481,Data!H65,0)</f>
        <v>0</v>
      </c>
      <c r="L3481" s="168">
        <f>IF(L$2=$A3481,Data!I65,0)</f>
        <v>0</v>
      </c>
      <c r="M3481" s="168">
        <f>IF(M$2=$A3481,Data!J65,0)</f>
        <v>0</v>
      </c>
      <c r="N3481" s="168">
        <f>IF(N$2=$A3481,Data!K65,0)</f>
        <v>0</v>
      </c>
      <c r="O3481" s="168">
        <f>IF(O$2=$A3481,Data!L65,0)</f>
        <v>0</v>
      </c>
      <c r="P3481" s="168">
        <f>IF(P$2=$A3481,Data!M65,0)</f>
        <v>0</v>
      </c>
      <c r="Q3481" s="168">
        <f>IF(Q$2=$A3481,Data!N65,0)</f>
        <v>0</v>
      </c>
      <c r="R3481" s="169">
        <f>IF(R$2=$A3481,Data!O65,0)</f>
        <v>0</v>
      </c>
      <c r="S3481" s="169">
        <f>IF(S$2=$A3481,Data!P65,0)</f>
        <v>0</v>
      </c>
      <c r="T3481" s="169">
        <f>IF(T$2=$A3481,Data!Q65,0)</f>
        <v>0</v>
      </c>
      <c r="U3481" s="169">
        <f>IF(U$2=$A3481,Data!R65,0)</f>
        <v>0</v>
      </c>
      <c r="V3481" s="169">
        <f>IF(V$2=$A3481,Data!S65,0)</f>
        <v>0</v>
      </c>
      <c r="W3481" s="169">
        <f>IF(W$2=$A3481,Data!T65,0)</f>
        <v>0</v>
      </c>
      <c r="X3481" s="169">
        <f>IF(X$2=$A3481,Data!U65,0)</f>
        <v>0</v>
      </c>
      <c r="Y3481" s="169">
        <f>IF(Y$2=$A3481,Data!V65,0)</f>
        <v>0</v>
      </c>
      <c r="Z3481" s="169">
        <f>IF(Z$2=$A3481,Data!W65,0)</f>
        <v>0</v>
      </c>
      <c r="AA3481" s="169">
        <f>IF(AA$2=$A3481,Data!X65,0)</f>
        <v>0</v>
      </c>
      <c r="AB3481" s="169">
        <f>IF(AB$2=$A3481,Data!Y65,0)</f>
        <v>0</v>
      </c>
      <c r="AC3481" s="169">
        <f>IF(AC$2=$A3481,Data!Z65,0)</f>
        <v>0</v>
      </c>
      <c r="AD3481" s="170">
        <f>IF(AD$2=$A3481,Data!AA65,0)</f>
        <v>0</v>
      </c>
      <c r="AE3481" s="171">
        <f>IF(AE$2=$A3481,Data!AB65,0)</f>
        <v>0</v>
      </c>
      <c r="AF3481" s="170">
        <f>IF(AF$2=$A3481,Data!AC65,0)</f>
        <v>0</v>
      </c>
      <c r="AG3481" s="171">
        <f>IF(AG$2=$A3481,Data!AD65,0)</f>
        <v>0</v>
      </c>
      <c r="AH3481" s="170">
        <f>IF(AH$2=$A3481,Data!AE65,0)</f>
        <v>0</v>
      </c>
      <c r="AI3481" s="171">
        <f>IF(AI$2=$A3481,Data!AF65,0)</f>
        <v>0</v>
      </c>
      <c r="AJ3481" s="170">
        <f>IF(AJ$2=$A3481,Data!AG65,0)</f>
        <v>0</v>
      </c>
      <c r="AK3481" s="171">
        <f>IF(AK$2=$A3481,Data!AH65,0)</f>
        <v>0</v>
      </c>
      <c r="AL3481" s="170">
        <f>IF(AL$2=$A3481,Data!AI65,0)</f>
        <v>0</v>
      </c>
      <c r="AM3481" t="str">
        <f t="shared" si="108"/>
        <v>0</v>
      </c>
      <c r="AN3481" t="e">
        <f>+INDEX(Validation!$D$4:$D$250,MATCH(Merge!B3481,Validation!$E$4:$E$250,0))</f>
        <v>#N/A</v>
      </c>
      <c r="AO3481" s="172">
        <f t="shared" si="109"/>
        <v>0</v>
      </c>
    </row>
    <row r="3482" spans="1:41" ht="15" x14ac:dyDescent="0.25">
      <c r="A3482">
        <f>Inputs!$H$19</f>
        <v>0</v>
      </c>
      <c r="B3482" t="str">
        <f>Inputs!$D$4</f>
        <v>Select Agency…</v>
      </c>
      <c r="C3482" s="166" t="str">
        <f>Inputs!$I$6</f>
        <v>(insert code)</v>
      </c>
      <c r="D3482" t="str">
        <f>IFERROR(INDEX(Inputs!$I$11:$I$19,MATCH(A3482,Inputs!$H$11:$H$19)),"")</f>
        <v/>
      </c>
      <c r="E3482" s="167">
        <f>Data!B66</f>
        <v>0</v>
      </c>
      <c r="F3482" s="168">
        <f>IF(F$2=$A3482,Data!C66,0)</f>
        <v>0</v>
      </c>
      <c r="G3482" s="168">
        <f>IF(G$2=$A3482,Data!D66,0)</f>
        <v>0</v>
      </c>
      <c r="H3482" s="168">
        <f>IF(H$2=$A3482,Data!E66,0)</f>
        <v>0</v>
      </c>
      <c r="I3482" s="168">
        <f>IF(I$2=$A3482,Data!F66,0)</f>
        <v>0</v>
      </c>
      <c r="J3482" s="168">
        <f>IF(J$2=$A3482,Data!G66,0)</f>
        <v>0</v>
      </c>
      <c r="K3482" s="168">
        <f>IF(K$2=$A3482,Data!H66,0)</f>
        <v>0</v>
      </c>
      <c r="L3482" s="168">
        <f>IF(L$2=$A3482,Data!I66,0)</f>
        <v>0</v>
      </c>
      <c r="M3482" s="168">
        <f>IF(M$2=$A3482,Data!J66,0)</f>
        <v>0</v>
      </c>
      <c r="N3482" s="168">
        <f>IF(N$2=$A3482,Data!K66,0)</f>
        <v>0</v>
      </c>
      <c r="O3482" s="168">
        <f>IF(O$2=$A3482,Data!L66,0)</f>
        <v>0</v>
      </c>
      <c r="P3482" s="168">
        <f>IF(P$2=$A3482,Data!M66,0)</f>
        <v>0</v>
      </c>
      <c r="Q3482" s="168">
        <f>IF(Q$2=$A3482,Data!N66,0)</f>
        <v>0</v>
      </c>
      <c r="R3482" s="169">
        <f>IF(R$2=$A3482,Data!O66,0)</f>
        <v>0</v>
      </c>
      <c r="S3482" s="169">
        <f>IF(S$2=$A3482,Data!P66,0)</f>
        <v>0</v>
      </c>
      <c r="T3482" s="169">
        <f>IF(T$2=$A3482,Data!Q66,0)</f>
        <v>0</v>
      </c>
      <c r="U3482" s="169">
        <f>IF(U$2=$A3482,Data!R66,0)</f>
        <v>0</v>
      </c>
      <c r="V3482" s="169">
        <f>IF(V$2=$A3482,Data!S66,0)</f>
        <v>0</v>
      </c>
      <c r="W3482" s="169">
        <f>IF(W$2=$A3482,Data!T66,0)</f>
        <v>0</v>
      </c>
      <c r="X3482" s="169">
        <f>IF(X$2=$A3482,Data!U66,0)</f>
        <v>0</v>
      </c>
      <c r="Y3482" s="169">
        <f>IF(Y$2=$A3482,Data!V66,0)</f>
        <v>0</v>
      </c>
      <c r="Z3482" s="169">
        <f>IF(Z$2=$A3482,Data!W66,0)</f>
        <v>0</v>
      </c>
      <c r="AA3482" s="169">
        <f>IF(AA$2=$A3482,Data!X66,0)</f>
        <v>0</v>
      </c>
      <c r="AB3482" s="169">
        <f>IF(AB$2=$A3482,Data!Y66,0)</f>
        <v>0</v>
      </c>
      <c r="AC3482" s="169">
        <f>IF(AC$2=$A3482,Data!Z66,0)</f>
        <v>0</v>
      </c>
      <c r="AD3482" s="170">
        <f>IF(AD$2=$A3482,Data!AA66,0)</f>
        <v>0</v>
      </c>
      <c r="AE3482" s="171">
        <f>IF(AE$2=$A3482,Data!AB66,0)</f>
        <v>0</v>
      </c>
      <c r="AF3482" s="170">
        <f>IF(AF$2=$A3482,Data!AC66,0)</f>
        <v>0</v>
      </c>
      <c r="AG3482" s="171">
        <f>IF(AG$2=$A3482,Data!AD66,0)</f>
        <v>0</v>
      </c>
      <c r="AH3482" s="170">
        <f>IF(AH$2=$A3482,Data!AE66,0)</f>
        <v>0</v>
      </c>
      <c r="AI3482" s="171">
        <f>IF(AI$2=$A3482,Data!AF66,0)</f>
        <v>0</v>
      </c>
      <c r="AJ3482" s="170">
        <f>IF(AJ$2=$A3482,Data!AG66,0)</f>
        <v>0</v>
      </c>
      <c r="AK3482" s="171">
        <f>IF(AK$2=$A3482,Data!AH66,0)</f>
        <v>0</v>
      </c>
      <c r="AL3482" s="170">
        <f>IF(AL$2=$A3482,Data!AI66,0)</f>
        <v>0</v>
      </c>
      <c r="AM3482" t="str">
        <f t="shared" si="108"/>
        <v>0</v>
      </c>
      <c r="AN3482" t="e">
        <f>+INDEX(Validation!$D$4:$D$250,MATCH(Merge!B3482,Validation!$E$4:$E$250,0))</f>
        <v>#N/A</v>
      </c>
      <c r="AO3482" s="172">
        <f t="shared" si="109"/>
        <v>0</v>
      </c>
    </row>
    <row r="3483" spans="1:41" ht="15" x14ac:dyDescent="0.25">
      <c r="A3483">
        <f>Inputs!$H$19</f>
        <v>0</v>
      </c>
      <c r="B3483" t="str">
        <f>Inputs!$D$4</f>
        <v>Select Agency…</v>
      </c>
      <c r="C3483" s="166" t="str">
        <f>Inputs!$I$6</f>
        <v>(insert code)</v>
      </c>
      <c r="D3483" t="str">
        <f>IFERROR(INDEX(Inputs!$I$11:$I$19,MATCH(A3483,Inputs!$H$11:$H$19)),"")</f>
        <v/>
      </c>
      <c r="E3483" s="167">
        <f>Data!B67</f>
        <v>0</v>
      </c>
      <c r="F3483" s="168">
        <f>IF(F$2=$A3483,Data!C67,0)</f>
        <v>0</v>
      </c>
      <c r="G3483" s="168">
        <f>IF(G$2=$A3483,Data!D67,0)</f>
        <v>0</v>
      </c>
      <c r="H3483" s="168">
        <f>IF(H$2=$A3483,Data!E67,0)</f>
        <v>0</v>
      </c>
      <c r="I3483" s="168">
        <f>IF(I$2=$A3483,Data!F67,0)</f>
        <v>0</v>
      </c>
      <c r="J3483" s="168">
        <f>IF(J$2=$A3483,Data!G67,0)</f>
        <v>0</v>
      </c>
      <c r="K3483" s="168">
        <f>IF(K$2=$A3483,Data!H67,0)</f>
        <v>0</v>
      </c>
      <c r="L3483" s="168">
        <f>IF(L$2=$A3483,Data!I67,0)</f>
        <v>0</v>
      </c>
      <c r="M3483" s="168">
        <f>IF(M$2=$A3483,Data!J67,0)</f>
        <v>0</v>
      </c>
      <c r="N3483" s="168">
        <f>IF(N$2=$A3483,Data!K67,0)</f>
        <v>0</v>
      </c>
      <c r="O3483" s="168">
        <f>IF(O$2=$A3483,Data!L67,0)</f>
        <v>0</v>
      </c>
      <c r="P3483" s="168">
        <f>IF(P$2=$A3483,Data!M67,0)</f>
        <v>0</v>
      </c>
      <c r="Q3483" s="168">
        <f>IF(Q$2=$A3483,Data!N67,0)</f>
        <v>0</v>
      </c>
      <c r="R3483" s="169">
        <f>IF(R$2=$A3483,Data!O67,0)</f>
        <v>0</v>
      </c>
      <c r="S3483" s="169">
        <f>IF(S$2=$A3483,Data!P67,0)</f>
        <v>0</v>
      </c>
      <c r="T3483" s="169">
        <f>IF(T$2=$A3483,Data!Q67,0)</f>
        <v>0</v>
      </c>
      <c r="U3483" s="169">
        <f>IF(U$2=$A3483,Data!R67,0)</f>
        <v>0</v>
      </c>
      <c r="V3483" s="169">
        <f>IF(V$2=$A3483,Data!S67,0)</f>
        <v>0</v>
      </c>
      <c r="W3483" s="169">
        <f>IF(W$2=$A3483,Data!T67,0)</f>
        <v>0</v>
      </c>
      <c r="X3483" s="169">
        <f>IF(X$2=$A3483,Data!U67,0)</f>
        <v>0</v>
      </c>
      <c r="Y3483" s="169">
        <f>IF(Y$2=$A3483,Data!V67,0)</f>
        <v>0</v>
      </c>
      <c r="Z3483" s="169">
        <f>IF(Z$2=$A3483,Data!W67,0)</f>
        <v>0</v>
      </c>
      <c r="AA3483" s="169">
        <f>IF(AA$2=$A3483,Data!X67,0)</f>
        <v>0</v>
      </c>
      <c r="AB3483" s="169">
        <f>IF(AB$2=$A3483,Data!Y67,0)</f>
        <v>0</v>
      </c>
      <c r="AC3483" s="169">
        <f>IF(AC$2=$A3483,Data!Z67,0)</f>
        <v>0</v>
      </c>
      <c r="AD3483" s="170">
        <f>IF(AD$2=$A3483,Data!AA67,0)</f>
        <v>0</v>
      </c>
      <c r="AE3483" s="171">
        <f>IF(AE$2=$A3483,Data!AB67,0)</f>
        <v>0</v>
      </c>
      <c r="AF3483" s="170">
        <f>IF(AF$2=$A3483,Data!AC67,0)</f>
        <v>0</v>
      </c>
      <c r="AG3483" s="171">
        <f>IF(AG$2=$A3483,Data!AD67,0)</f>
        <v>0</v>
      </c>
      <c r="AH3483" s="170">
        <f>IF(AH$2=$A3483,Data!AE67,0)</f>
        <v>0</v>
      </c>
      <c r="AI3483" s="171">
        <f>IF(AI$2=$A3483,Data!AF67,0)</f>
        <v>0</v>
      </c>
      <c r="AJ3483" s="170">
        <f>IF(AJ$2=$A3483,Data!AG67,0)</f>
        <v>0</v>
      </c>
      <c r="AK3483" s="171">
        <f>IF(AK$2=$A3483,Data!AH67,0)</f>
        <v>0</v>
      </c>
      <c r="AL3483" s="170">
        <f>IF(AL$2=$A3483,Data!AI67,0)</f>
        <v>0</v>
      </c>
      <c r="AM3483" t="str">
        <f t="shared" ref="AM3483:AM3546" si="110">+LEFT(E3483,2)</f>
        <v>0</v>
      </c>
      <c r="AN3483" t="e">
        <f>+INDEX(Validation!$D$4:$D$250,MATCH(Merge!B3483,Validation!$E$4:$E$250,0))</f>
        <v>#N/A</v>
      </c>
      <c r="AO3483" s="172">
        <f t="shared" si="109"/>
        <v>0</v>
      </c>
    </row>
    <row r="3484" spans="1:41" ht="15" x14ac:dyDescent="0.25">
      <c r="A3484">
        <f>Inputs!$H$19</f>
        <v>0</v>
      </c>
      <c r="B3484" t="str">
        <f>Inputs!$D$4</f>
        <v>Select Agency…</v>
      </c>
      <c r="C3484" s="166" t="str">
        <f>Inputs!$I$6</f>
        <v>(insert code)</v>
      </c>
      <c r="D3484" t="str">
        <f>IFERROR(INDEX(Inputs!$I$11:$I$19,MATCH(A3484,Inputs!$H$11:$H$19)),"")</f>
        <v/>
      </c>
      <c r="E3484" s="167">
        <f>Data!B68</f>
        <v>0</v>
      </c>
      <c r="F3484" s="168">
        <f>IF(F$2=$A3484,Data!C68,0)</f>
        <v>0</v>
      </c>
      <c r="G3484" s="168">
        <f>IF(G$2=$A3484,Data!D68,0)</f>
        <v>0</v>
      </c>
      <c r="H3484" s="168">
        <f>IF(H$2=$A3484,Data!E68,0)</f>
        <v>0</v>
      </c>
      <c r="I3484" s="168">
        <f>IF(I$2=$A3484,Data!F68,0)</f>
        <v>0</v>
      </c>
      <c r="J3484" s="168">
        <f>IF(J$2=$A3484,Data!G68,0)</f>
        <v>0</v>
      </c>
      <c r="K3484" s="168">
        <f>IF(K$2=$A3484,Data!H68,0)</f>
        <v>0</v>
      </c>
      <c r="L3484" s="168">
        <f>IF(L$2=$A3484,Data!I68,0)</f>
        <v>0</v>
      </c>
      <c r="M3484" s="168">
        <f>IF(M$2=$A3484,Data!J68,0)</f>
        <v>0</v>
      </c>
      <c r="N3484" s="168">
        <f>IF(N$2=$A3484,Data!K68,0)</f>
        <v>0</v>
      </c>
      <c r="O3484" s="168">
        <f>IF(O$2=$A3484,Data!L68,0)</f>
        <v>0</v>
      </c>
      <c r="P3484" s="168">
        <f>IF(P$2=$A3484,Data!M68,0)</f>
        <v>0</v>
      </c>
      <c r="Q3484" s="168">
        <f>IF(Q$2=$A3484,Data!N68,0)</f>
        <v>0</v>
      </c>
      <c r="R3484" s="169">
        <f>IF(R$2=$A3484,Data!O68,0)</f>
        <v>0</v>
      </c>
      <c r="S3484" s="169">
        <f>IF(S$2=$A3484,Data!P68,0)</f>
        <v>0</v>
      </c>
      <c r="T3484" s="169">
        <f>IF(T$2=$A3484,Data!Q68,0)</f>
        <v>0</v>
      </c>
      <c r="U3484" s="169">
        <f>IF(U$2=$A3484,Data!R68,0)</f>
        <v>0</v>
      </c>
      <c r="V3484" s="169">
        <f>IF(V$2=$A3484,Data!S68,0)</f>
        <v>0</v>
      </c>
      <c r="W3484" s="169">
        <f>IF(W$2=$A3484,Data!T68,0)</f>
        <v>0</v>
      </c>
      <c r="X3484" s="169">
        <f>IF(X$2=$A3484,Data!U68,0)</f>
        <v>0</v>
      </c>
      <c r="Y3484" s="169">
        <f>IF(Y$2=$A3484,Data!V68,0)</f>
        <v>0</v>
      </c>
      <c r="Z3484" s="169">
        <f>IF(Z$2=$A3484,Data!W68,0)</f>
        <v>0</v>
      </c>
      <c r="AA3484" s="169">
        <f>IF(AA$2=$A3484,Data!X68,0)</f>
        <v>0</v>
      </c>
      <c r="AB3484" s="169">
        <f>IF(AB$2=$A3484,Data!Y68,0)</f>
        <v>0</v>
      </c>
      <c r="AC3484" s="169">
        <f>IF(AC$2=$A3484,Data!Z68,0)</f>
        <v>0</v>
      </c>
      <c r="AD3484" s="170">
        <f>IF(AD$2=$A3484,Data!AA68,0)</f>
        <v>0</v>
      </c>
      <c r="AE3484" s="171">
        <f>IF(AE$2=$A3484,Data!AB68,0)</f>
        <v>0</v>
      </c>
      <c r="AF3484" s="170">
        <f>IF(AF$2=$A3484,Data!AC68,0)</f>
        <v>0</v>
      </c>
      <c r="AG3484" s="171">
        <f>IF(AG$2=$A3484,Data!AD68,0)</f>
        <v>0</v>
      </c>
      <c r="AH3484" s="170">
        <f>IF(AH$2=$A3484,Data!AE68,0)</f>
        <v>0</v>
      </c>
      <c r="AI3484" s="171">
        <f>IF(AI$2=$A3484,Data!AF68,0)</f>
        <v>0</v>
      </c>
      <c r="AJ3484" s="170">
        <f>IF(AJ$2=$A3484,Data!AG68,0)</f>
        <v>0</v>
      </c>
      <c r="AK3484" s="171">
        <f>IF(AK$2=$A3484,Data!AH68,0)</f>
        <v>0</v>
      </c>
      <c r="AL3484" s="170">
        <f>IF(AL$2=$A3484,Data!AI68,0)</f>
        <v>0</v>
      </c>
      <c r="AM3484" t="str">
        <f t="shared" si="110"/>
        <v>0</v>
      </c>
      <c r="AN3484" t="e">
        <f>+INDEX(Validation!$D$4:$D$250,MATCH(Merge!B3484,Validation!$E$4:$E$250,0))</f>
        <v>#N/A</v>
      </c>
      <c r="AO3484" s="172">
        <f t="shared" si="109"/>
        <v>0</v>
      </c>
    </row>
    <row r="3485" spans="1:41" ht="15" x14ac:dyDescent="0.25">
      <c r="A3485">
        <f>Inputs!$H$19</f>
        <v>0</v>
      </c>
      <c r="B3485" t="str">
        <f>Inputs!$D$4</f>
        <v>Select Agency…</v>
      </c>
      <c r="C3485" s="166" t="str">
        <f>Inputs!$I$6</f>
        <v>(insert code)</v>
      </c>
      <c r="D3485" t="str">
        <f>IFERROR(INDEX(Inputs!$I$11:$I$19,MATCH(A3485,Inputs!$H$11:$H$19)),"")</f>
        <v/>
      </c>
      <c r="E3485" s="167">
        <f>Data!B69</f>
        <v>0</v>
      </c>
      <c r="F3485" s="168">
        <f>IF(F$2=$A3485,Data!C69,0)</f>
        <v>0</v>
      </c>
      <c r="G3485" s="168">
        <f>IF(G$2=$A3485,Data!D69,0)</f>
        <v>0</v>
      </c>
      <c r="H3485" s="168">
        <f>IF(H$2=$A3485,Data!E69,0)</f>
        <v>0</v>
      </c>
      <c r="I3485" s="168">
        <f>IF(I$2=$A3485,Data!F69,0)</f>
        <v>0</v>
      </c>
      <c r="J3485" s="168">
        <f>IF(J$2=$A3485,Data!G69,0)</f>
        <v>0</v>
      </c>
      <c r="K3485" s="168">
        <f>IF(K$2=$A3485,Data!H69,0)</f>
        <v>0</v>
      </c>
      <c r="L3485" s="168">
        <f>IF(L$2=$A3485,Data!I69,0)</f>
        <v>0</v>
      </c>
      <c r="M3485" s="168">
        <f>IF(M$2=$A3485,Data!J69,0)</f>
        <v>0</v>
      </c>
      <c r="N3485" s="168">
        <f>IF(N$2=$A3485,Data!K69,0)</f>
        <v>0</v>
      </c>
      <c r="O3485" s="168">
        <f>IF(O$2=$A3485,Data!L69,0)</f>
        <v>0</v>
      </c>
      <c r="P3485" s="168">
        <f>IF(P$2=$A3485,Data!M69,0)</f>
        <v>0</v>
      </c>
      <c r="Q3485" s="168">
        <f>IF(Q$2=$A3485,Data!N69,0)</f>
        <v>0</v>
      </c>
      <c r="R3485" s="169">
        <f>IF(R$2=$A3485,Data!O69,0)</f>
        <v>0</v>
      </c>
      <c r="S3485" s="169">
        <f>IF(S$2=$A3485,Data!P69,0)</f>
        <v>0</v>
      </c>
      <c r="T3485" s="169">
        <f>IF(T$2=$A3485,Data!Q69,0)</f>
        <v>0</v>
      </c>
      <c r="U3485" s="169">
        <f>IF(U$2=$A3485,Data!R69,0)</f>
        <v>0</v>
      </c>
      <c r="V3485" s="169">
        <f>IF(V$2=$A3485,Data!S69,0)</f>
        <v>0</v>
      </c>
      <c r="W3485" s="169">
        <f>IF(W$2=$A3485,Data!T69,0)</f>
        <v>0</v>
      </c>
      <c r="X3485" s="169">
        <f>IF(X$2=$A3485,Data!U69,0)</f>
        <v>0</v>
      </c>
      <c r="Y3485" s="169">
        <f>IF(Y$2=$A3485,Data!V69,0)</f>
        <v>0</v>
      </c>
      <c r="Z3485" s="169">
        <f>IF(Z$2=$A3485,Data!W69,0)</f>
        <v>0</v>
      </c>
      <c r="AA3485" s="169">
        <f>IF(AA$2=$A3485,Data!X69,0)</f>
        <v>0</v>
      </c>
      <c r="AB3485" s="169">
        <f>IF(AB$2=$A3485,Data!Y69,0)</f>
        <v>0</v>
      </c>
      <c r="AC3485" s="169">
        <f>IF(AC$2=$A3485,Data!Z69,0)</f>
        <v>0</v>
      </c>
      <c r="AD3485" s="170">
        <f>IF(AD$2=$A3485,Data!AA69,0)</f>
        <v>0</v>
      </c>
      <c r="AE3485" s="171">
        <f>IF(AE$2=$A3485,Data!AB69,0)</f>
        <v>0</v>
      </c>
      <c r="AF3485" s="170">
        <f>IF(AF$2=$A3485,Data!AC69,0)</f>
        <v>0</v>
      </c>
      <c r="AG3485" s="171">
        <f>IF(AG$2=$A3485,Data!AD69,0)</f>
        <v>0</v>
      </c>
      <c r="AH3485" s="170">
        <f>IF(AH$2=$A3485,Data!AE69,0)</f>
        <v>0</v>
      </c>
      <c r="AI3485" s="171">
        <f>IF(AI$2=$A3485,Data!AF69,0)</f>
        <v>0</v>
      </c>
      <c r="AJ3485" s="170">
        <f>IF(AJ$2=$A3485,Data!AG69,0)</f>
        <v>0</v>
      </c>
      <c r="AK3485" s="171">
        <f>IF(AK$2=$A3485,Data!AH69,0)</f>
        <v>0</v>
      </c>
      <c r="AL3485" s="170">
        <f>IF(AL$2=$A3485,Data!AI69,0)</f>
        <v>0</v>
      </c>
      <c r="AM3485" t="str">
        <f t="shared" si="110"/>
        <v>0</v>
      </c>
      <c r="AN3485" t="e">
        <f>+INDEX(Validation!$D$4:$D$250,MATCH(Merge!B3485,Validation!$E$4:$E$250,0))</f>
        <v>#N/A</v>
      </c>
      <c r="AO3485" s="172">
        <f t="shared" si="109"/>
        <v>0</v>
      </c>
    </row>
    <row r="3486" spans="1:41" ht="15" x14ac:dyDescent="0.25">
      <c r="A3486">
        <f>Inputs!$H$19</f>
        <v>0</v>
      </c>
      <c r="B3486" t="str">
        <f>Inputs!$D$4</f>
        <v>Select Agency…</v>
      </c>
      <c r="C3486" s="166" t="str">
        <f>Inputs!$I$6</f>
        <v>(insert code)</v>
      </c>
      <c r="D3486" t="str">
        <f>IFERROR(INDEX(Inputs!$I$11:$I$19,MATCH(A3486,Inputs!$H$11:$H$19)),"")</f>
        <v/>
      </c>
      <c r="E3486" s="167">
        <f>Data!B70</f>
        <v>0</v>
      </c>
      <c r="F3486" s="168">
        <f>IF(F$2=$A3486,Data!C70,0)</f>
        <v>0</v>
      </c>
      <c r="G3486" s="168">
        <f>IF(G$2=$A3486,Data!D70,0)</f>
        <v>0</v>
      </c>
      <c r="H3486" s="168">
        <f>IF(H$2=$A3486,Data!E70,0)</f>
        <v>0</v>
      </c>
      <c r="I3486" s="168">
        <f>IF(I$2=$A3486,Data!F70,0)</f>
        <v>0</v>
      </c>
      <c r="J3486" s="168">
        <f>IF(J$2=$A3486,Data!G70,0)</f>
        <v>0</v>
      </c>
      <c r="K3486" s="168">
        <f>IF(K$2=$A3486,Data!H70,0)</f>
        <v>0</v>
      </c>
      <c r="L3486" s="168">
        <f>IF(L$2=$A3486,Data!I70,0)</f>
        <v>0</v>
      </c>
      <c r="M3486" s="168">
        <f>IF(M$2=$A3486,Data!J70,0)</f>
        <v>0</v>
      </c>
      <c r="N3486" s="168">
        <f>IF(N$2=$A3486,Data!K70,0)</f>
        <v>0</v>
      </c>
      <c r="O3486" s="168">
        <f>IF(O$2=$A3486,Data!L70,0)</f>
        <v>0</v>
      </c>
      <c r="P3486" s="168">
        <f>IF(P$2=$A3486,Data!M70,0)</f>
        <v>0</v>
      </c>
      <c r="Q3486" s="168">
        <f>IF(Q$2=$A3486,Data!N70,0)</f>
        <v>0</v>
      </c>
      <c r="R3486" s="169">
        <f>IF(R$2=$A3486,Data!O70,0)</f>
        <v>0</v>
      </c>
      <c r="S3486" s="169">
        <f>IF(S$2=$A3486,Data!P70,0)</f>
        <v>0</v>
      </c>
      <c r="T3486" s="169">
        <f>IF(T$2=$A3486,Data!Q70,0)</f>
        <v>0</v>
      </c>
      <c r="U3486" s="169">
        <f>IF(U$2=$A3486,Data!R70,0)</f>
        <v>0</v>
      </c>
      <c r="V3486" s="169">
        <f>IF(V$2=$A3486,Data!S70,0)</f>
        <v>0</v>
      </c>
      <c r="W3486" s="169">
        <f>IF(W$2=$A3486,Data!T70,0)</f>
        <v>0</v>
      </c>
      <c r="X3486" s="169">
        <f>IF(X$2=$A3486,Data!U70,0)</f>
        <v>0</v>
      </c>
      <c r="Y3486" s="169">
        <f>IF(Y$2=$A3486,Data!V70,0)</f>
        <v>0</v>
      </c>
      <c r="Z3486" s="169">
        <f>IF(Z$2=$A3486,Data!W70,0)</f>
        <v>0</v>
      </c>
      <c r="AA3486" s="169">
        <f>IF(AA$2=$A3486,Data!X70,0)</f>
        <v>0</v>
      </c>
      <c r="AB3486" s="169">
        <f>IF(AB$2=$A3486,Data!Y70,0)</f>
        <v>0</v>
      </c>
      <c r="AC3486" s="169">
        <f>IF(AC$2=$A3486,Data!Z70,0)</f>
        <v>0</v>
      </c>
      <c r="AD3486" s="170">
        <f>IF(AD$2=$A3486,Data!AA70,0)</f>
        <v>0</v>
      </c>
      <c r="AE3486" s="171">
        <f>IF(AE$2=$A3486,Data!AB70,0)</f>
        <v>0</v>
      </c>
      <c r="AF3486" s="170">
        <f>IF(AF$2=$A3486,Data!AC70,0)</f>
        <v>0</v>
      </c>
      <c r="AG3486" s="171">
        <f>IF(AG$2=$A3486,Data!AD70,0)</f>
        <v>0</v>
      </c>
      <c r="AH3486" s="170">
        <f>IF(AH$2=$A3486,Data!AE70,0)</f>
        <v>0</v>
      </c>
      <c r="AI3486" s="171">
        <f>IF(AI$2=$A3486,Data!AF70,0)</f>
        <v>0</v>
      </c>
      <c r="AJ3486" s="170">
        <f>IF(AJ$2=$A3486,Data!AG70,0)</f>
        <v>0</v>
      </c>
      <c r="AK3486" s="171">
        <f>IF(AK$2=$A3486,Data!AH70,0)</f>
        <v>0</v>
      </c>
      <c r="AL3486" s="170">
        <f>IF(AL$2=$A3486,Data!AI70,0)</f>
        <v>0</v>
      </c>
      <c r="AM3486" t="str">
        <f t="shared" si="110"/>
        <v>0</v>
      </c>
      <c r="AN3486" t="e">
        <f>+INDEX(Validation!$D$4:$D$250,MATCH(Merge!B3486,Validation!$E$4:$E$250,0))</f>
        <v>#N/A</v>
      </c>
      <c r="AO3486" s="172">
        <f t="shared" si="109"/>
        <v>0</v>
      </c>
    </row>
    <row r="3487" spans="1:41" ht="15" x14ac:dyDescent="0.25">
      <c r="A3487">
        <f>Inputs!$H$19</f>
        <v>0</v>
      </c>
      <c r="B3487" t="str">
        <f>Inputs!$D$4</f>
        <v>Select Agency…</v>
      </c>
      <c r="C3487" s="166" t="str">
        <f>Inputs!$I$6</f>
        <v>(insert code)</v>
      </c>
      <c r="D3487" t="str">
        <f>IFERROR(INDEX(Inputs!$I$11:$I$19,MATCH(A3487,Inputs!$H$11:$H$19)),"")</f>
        <v/>
      </c>
      <c r="E3487" s="167">
        <f>Data!B71</f>
        <v>0</v>
      </c>
      <c r="F3487" s="168">
        <f>IF(F$2=$A3487,Data!C71,0)</f>
        <v>0</v>
      </c>
      <c r="G3487" s="168">
        <f>IF(G$2=$A3487,Data!D71,0)</f>
        <v>0</v>
      </c>
      <c r="H3487" s="168">
        <f>IF(H$2=$A3487,Data!E71,0)</f>
        <v>0</v>
      </c>
      <c r="I3487" s="168">
        <f>IF(I$2=$A3487,Data!F71,0)</f>
        <v>0</v>
      </c>
      <c r="J3487" s="168">
        <f>IF(J$2=$A3487,Data!G71,0)</f>
        <v>0</v>
      </c>
      <c r="K3487" s="168">
        <f>IF(K$2=$A3487,Data!H71,0)</f>
        <v>0</v>
      </c>
      <c r="L3487" s="168">
        <f>IF(L$2=$A3487,Data!I71,0)</f>
        <v>0</v>
      </c>
      <c r="M3487" s="168">
        <f>IF(M$2=$A3487,Data!J71,0)</f>
        <v>0</v>
      </c>
      <c r="N3487" s="168">
        <f>IF(N$2=$A3487,Data!K71,0)</f>
        <v>0</v>
      </c>
      <c r="O3487" s="168">
        <f>IF(O$2=$A3487,Data!L71,0)</f>
        <v>0</v>
      </c>
      <c r="P3487" s="168">
        <f>IF(P$2=$A3487,Data!M71,0)</f>
        <v>0</v>
      </c>
      <c r="Q3487" s="168">
        <f>IF(Q$2=$A3487,Data!N71,0)</f>
        <v>0</v>
      </c>
      <c r="R3487" s="169">
        <f>IF(R$2=$A3487,Data!O71,0)</f>
        <v>0</v>
      </c>
      <c r="S3487" s="169">
        <f>IF(S$2=$A3487,Data!P71,0)</f>
        <v>0</v>
      </c>
      <c r="T3487" s="169">
        <f>IF(T$2=$A3487,Data!Q71,0)</f>
        <v>0</v>
      </c>
      <c r="U3487" s="169">
        <f>IF(U$2=$A3487,Data!R71,0)</f>
        <v>0</v>
      </c>
      <c r="V3487" s="169">
        <f>IF(V$2=$A3487,Data!S71,0)</f>
        <v>0</v>
      </c>
      <c r="W3487" s="169">
        <f>IF(W$2=$A3487,Data!T71,0)</f>
        <v>0</v>
      </c>
      <c r="X3487" s="169">
        <f>IF(X$2=$A3487,Data!U71,0)</f>
        <v>0</v>
      </c>
      <c r="Y3487" s="169">
        <f>IF(Y$2=$A3487,Data!V71,0)</f>
        <v>0</v>
      </c>
      <c r="Z3487" s="169">
        <f>IF(Z$2=$A3487,Data!W71,0)</f>
        <v>0</v>
      </c>
      <c r="AA3487" s="169">
        <f>IF(AA$2=$A3487,Data!X71,0)</f>
        <v>0</v>
      </c>
      <c r="AB3487" s="169">
        <f>IF(AB$2=$A3487,Data!Y71,0)</f>
        <v>0</v>
      </c>
      <c r="AC3487" s="169">
        <f>IF(AC$2=$A3487,Data!Z71,0)</f>
        <v>0</v>
      </c>
      <c r="AD3487" s="170">
        <f>IF(AD$2=$A3487,Data!AA71,0)</f>
        <v>0</v>
      </c>
      <c r="AE3487" s="171">
        <f>IF(AE$2=$A3487,Data!AB71,0)</f>
        <v>0</v>
      </c>
      <c r="AF3487" s="170">
        <f>IF(AF$2=$A3487,Data!AC71,0)</f>
        <v>0</v>
      </c>
      <c r="AG3487" s="171">
        <f>IF(AG$2=$A3487,Data!AD71,0)</f>
        <v>0</v>
      </c>
      <c r="AH3487" s="170">
        <f>IF(AH$2=$A3487,Data!AE71,0)</f>
        <v>0</v>
      </c>
      <c r="AI3487" s="171">
        <f>IF(AI$2=$A3487,Data!AF71,0)</f>
        <v>0</v>
      </c>
      <c r="AJ3487" s="170">
        <f>IF(AJ$2=$A3487,Data!AG71,0)</f>
        <v>0</v>
      </c>
      <c r="AK3487" s="171">
        <f>IF(AK$2=$A3487,Data!AH71,0)</f>
        <v>0</v>
      </c>
      <c r="AL3487" s="170">
        <f>IF(AL$2=$A3487,Data!AI71,0)</f>
        <v>0</v>
      </c>
      <c r="AM3487" t="str">
        <f t="shared" si="110"/>
        <v>0</v>
      </c>
      <c r="AN3487" t="e">
        <f>+INDEX(Validation!$D$4:$D$250,MATCH(Merge!B3487,Validation!$E$4:$E$250,0))</f>
        <v>#N/A</v>
      </c>
      <c r="AO3487" s="172">
        <f t="shared" si="109"/>
        <v>0</v>
      </c>
    </row>
    <row r="3488" spans="1:41" ht="15" x14ac:dyDescent="0.25">
      <c r="A3488">
        <f>Inputs!$H$19</f>
        <v>0</v>
      </c>
      <c r="B3488" t="str">
        <f>Inputs!$D$4</f>
        <v>Select Agency…</v>
      </c>
      <c r="C3488" s="166" t="str">
        <f>Inputs!$I$6</f>
        <v>(insert code)</v>
      </c>
      <c r="D3488" t="str">
        <f>IFERROR(INDEX(Inputs!$I$11:$I$19,MATCH(A3488,Inputs!$H$11:$H$19)),"")</f>
        <v/>
      </c>
      <c r="E3488" s="167">
        <f>Data!B72</f>
        <v>0</v>
      </c>
      <c r="F3488" s="168">
        <f>IF(F$2=$A3488,Data!C72,0)</f>
        <v>0</v>
      </c>
      <c r="G3488" s="168">
        <f>IF(G$2=$A3488,Data!D72,0)</f>
        <v>0</v>
      </c>
      <c r="H3488" s="168">
        <f>IF(H$2=$A3488,Data!E72,0)</f>
        <v>0</v>
      </c>
      <c r="I3488" s="168">
        <f>IF(I$2=$A3488,Data!F72,0)</f>
        <v>0</v>
      </c>
      <c r="J3488" s="168">
        <f>IF(J$2=$A3488,Data!G72,0)</f>
        <v>0</v>
      </c>
      <c r="K3488" s="168">
        <f>IF(K$2=$A3488,Data!H72,0)</f>
        <v>0</v>
      </c>
      <c r="L3488" s="168">
        <f>IF(L$2=$A3488,Data!I72,0)</f>
        <v>0</v>
      </c>
      <c r="M3488" s="168">
        <f>IF(M$2=$A3488,Data!J72,0)</f>
        <v>0</v>
      </c>
      <c r="N3488" s="168">
        <f>IF(N$2=$A3488,Data!K72,0)</f>
        <v>0</v>
      </c>
      <c r="O3488" s="168">
        <f>IF(O$2=$A3488,Data!L72,0)</f>
        <v>0</v>
      </c>
      <c r="P3488" s="168">
        <f>IF(P$2=$A3488,Data!M72,0)</f>
        <v>0</v>
      </c>
      <c r="Q3488" s="168">
        <f>IF(Q$2=$A3488,Data!N72,0)</f>
        <v>0</v>
      </c>
      <c r="R3488" s="169">
        <f>IF(R$2=$A3488,Data!O72,0)</f>
        <v>0</v>
      </c>
      <c r="S3488" s="169">
        <f>IF(S$2=$A3488,Data!P72,0)</f>
        <v>0</v>
      </c>
      <c r="T3488" s="169">
        <f>IF(T$2=$A3488,Data!Q72,0)</f>
        <v>0</v>
      </c>
      <c r="U3488" s="169">
        <f>IF(U$2=$A3488,Data!R72,0)</f>
        <v>0</v>
      </c>
      <c r="V3488" s="169">
        <f>IF(V$2=$A3488,Data!S72,0)</f>
        <v>0</v>
      </c>
      <c r="W3488" s="169">
        <f>IF(W$2=$A3488,Data!T72,0)</f>
        <v>0</v>
      </c>
      <c r="X3488" s="169">
        <f>IF(X$2=$A3488,Data!U72,0)</f>
        <v>0</v>
      </c>
      <c r="Y3488" s="169">
        <f>IF(Y$2=$A3488,Data!V72,0)</f>
        <v>0</v>
      </c>
      <c r="Z3488" s="169">
        <f>IF(Z$2=$A3488,Data!W72,0)</f>
        <v>0</v>
      </c>
      <c r="AA3488" s="169">
        <f>IF(AA$2=$A3488,Data!X72,0)</f>
        <v>0</v>
      </c>
      <c r="AB3488" s="169">
        <f>IF(AB$2=$A3488,Data!Y72,0)</f>
        <v>0</v>
      </c>
      <c r="AC3488" s="169">
        <f>IF(AC$2=$A3488,Data!Z72,0)</f>
        <v>0</v>
      </c>
      <c r="AD3488" s="170">
        <f>IF(AD$2=$A3488,Data!AA72,0)</f>
        <v>0</v>
      </c>
      <c r="AE3488" s="171">
        <f>IF(AE$2=$A3488,Data!AB72,0)</f>
        <v>0</v>
      </c>
      <c r="AF3488" s="170">
        <f>IF(AF$2=$A3488,Data!AC72,0)</f>
        <v>0</v>
      </c>
      <c r="AG3488" s="171">
        <f>IF(AG$2=$A3488,Data!AD72,0)</f>
        <v>0</v>
      </c>
      <c r="AH3488" s="170">
        <f>IF(AH$2=$A3488,Data!AE72,0)</f>
        <v>0</v>
      </c>
      <c r="AI3488" s="171">
        <f>IF(AI$2=$A3488,Data!AF72,0)</f>
        <v>0</v>
      </c>
      <c r="AJ3488" s="170">
        <f>IF(AJ$2=$A3488,Data!AG72,0)</f>
        <v>0</v>
      </c>
      <c r="AK3488" s="171">
        <f>IF(AK$2=$A3488,Data!AH72,0)</f>
        <v>0</v>
      </c>
      <c r="AL3488" s="170">
        <f>IF(AL$2=$A3488,Data!AI72,0)</f>
        <v>0</v>
      </c>
      <c r="AM3488" t="str">
        <f t="shared" si="110"/>
        <v>0</v>
      </c>
      <c r="AN3488" t="e">
        <f>+INDEX(Validation!$D$4:$D$250,MATCH(Merge!B3488,Validation!$E$4:$E$250,0))</f>
        <v>#N/A</v>
      </c>
      <c r="AO3488" s="172">
        <f t="shared" si="109"/>
        <v>0</v>
      </c>
    </row>
    <row r="3489" spans="1:41" ht="15" x14ac:dyDescent="0.25">
      <c r="A3489">
        <f>Inputs!$H$19</f>
        <v>0</v>
      </c>
      <c r="B3489" t="str">
        <f>Inputs!$D$4</f>
        <v>Select Agency…</v>
      </c>
      <c r="C3489" s="166" t="str">
        <f>Inputs!$I$6</f>
        <v>(insert code)</v>
      </c>
      <c r="D3489" t="str">
        <f>IFERROR(INDEX(Inputs!$I$11:$I$19,MATCH(A3489,Inputs!$H$11:$H$19)),"")</f>
        <v/>
      </c>
      <c r="E3489" s="167">
        <f>Data!B73</f>
        <v>0</v>
      </c>
      <c r="F3489" s="168">
        <f>IF(F$2=$A3489,Data!C73,0)</f>
        <v>0</v>
      </c>
      <c r="G3489" s="168">
        <f>IF(G$2=$A3489,Data!D73,0)</f>
        <v>0</v>
      </c>
      <c r="H3489" s="168">
        <f>IF(H$2=$A3489,Data!E73,0)</f>
        <v>0</v>
      </c>
      <c r="I3489" s="168">
        <f>IF(I$2=$A3489,Data!F73,0)</f>
        <v>0</v>
      </c>
      <c r="J3489" s="168">
        <f>IF(J$2=$A3489,Data!G73,0)</f>
        <v>0</v>
      </c>
      <c r="K3489" s="168">
        <f>IF(K$2=$A3489,Data!H73,0)</f>
        <v>0</v>
      </c>
      <c r="L3489" s="168">
        <f>IF(L$2=$A3489,Data!I73,0)</f>
        <v>0</v>
      </c>
      <c r="M3489" s="168">
        <f>IF(M$2=$A3489,Data!J73,0)</f>
        <v>0</v>
      </c>
      <c r="N3489" s="168">
        <f>IF(N$2=$A3489,Data!K73,0)</f>
        <v>0</v>
      </c>
      <c r="O3489" s="168">
        <f>IF(O$2=$A3489,Data!L73,0)</f>
        <v>0</v>
      </c>
      <c r="P3489" s="168">
        <f>IF(P$2=$A3489,Data!M73,0)</f>
        <v>0</v>
      </c>
      <c r="Q3489" s="168">
        <f>IF(Q$2=$A3489,Data!N73,0)</f>
        <v>0</v>
      </c>
      <c r="R3489" s="169">
        <f>IF(R$2=$A3489,Data!O73,0)</f>
        <v>0</v>
      </c>
      <c r="S3489" s="169">
        <f>IF(S$2=$A3489,Data!P73,0)</f>
        <v>0</v>
      </c>
      <c r="T3489" s="169">
        <f>IF(T$2=$A3489,Data!Q73,0)</f>
        <v>0</v>
      </c>
      <c r="U3489" s="169">
        <f>IF(U$2=$A3489,Data!R73,0)</f>
        <v>0</v>
      </c>
      <c r="V3489" s="169">
        <f>IF(V$2=$A3489,Data!S73,0)</f>
        <v>0</v>
      </c>
      <c r="W3489" s="169">
        <f>IF(W$2=$A3489,Data!T73,0)</f>
        <v>0</v>
      </c>
      <c r="X3489" s="169">
        <f>IF(X$2=$A3489,Data!U73,0)</f>
        <v>0</v>
      </c>
      <c r="Y3489" s="169">
        <f>IF(Y$2=$A3489,Data!V73,0)</f>
        <v>0</v>
      </c>
      <c r="Z3489" s="169">
        <f>IF(Z$2=$A3489,Data!W73,0)</f>
        <v>0</v>
      </c>
      <c r="AA3489" s="169">
        <f>IF(AA$2=$A3489,Data!X73,0)</f>
        <v>0</v>
      </c>
      <c r="AB3489" s="169">
        <f>IF(AB$2=$A3489,Data!Y73,0)</f>
        <v>0</v>
      </c>
      <c r="AC3489" s="169">
        <f>IF(AC$2=$A3489,Data!Z73,0)</f>
        <v>0</v>
      </c>
      <c r="AD3489" s="170">
        <f>IF(AD$2=$A3489,Data!AA73,0)</f>
        <v>0</v>
      </c>
      <c r="AE3489" s="171">
        <f>IF(AE$2=$A3489,Data!AB73,0)</f>
        <v>0</v>
      </c>
      <c r="AF3489" s="170">
        <f>IF(AF$2=$A3489,Data!AC73,0)</f>
        <v>0</v>
      </c>
      <c r="AG3489" s="171">
        <f>IF(AG$2=$A3489,Data!AD73,0)</f>
        <v>0</v>
      </c>
      <c r="AH3489" s="170">
        <f>IF(AH$2=$A3489,Data!AE73,0)</f>
        <v>0</v>
      </c>
      <c r="AI3489" s="171">
        <f>IF(AI$2=$A3489,Data!AF73,0)</f>
        <v>0</v>
      </c>
      <c r="AJ3489" s="170">
        <f>IF(AJ$2=$A3489,Data!AG73,0)</f>
        <v>0</v>
      </c>
      <c r="AK3489" s="171">
        <f>IF(AK$2=$A3489,Data!AH73,0)</f>
        <v>0</v>
      </c>
      <c r="AL3489" s="170">
        <f>IF(AL$2=$A3489,Data!AI73,0)</f>
        <v>0</v>
      </c>
      <c r="AM3489" t="str">
        <f t="shared" si="110"/>
        <v>0</v>
      </c>
      <c r="AN3489" t="e">
        <f>+INDEX(Validation!$D$4:$D$250,MATCH(Merge!B3489,Validation!$E$4:$E$250,0))</f>
        <v>#N/A</v>
      </c>
      <c r="AO3489" s="172">
        <f t="shared" si="109"/>
        <v>0</v>
      </c>
    </row>
    <row r="3490" spans="1:41" ht="15" x14ac:dyDescent="0.25">
      <c r="A3490">
        <f>Inputs!$H$19</f>
        <v>0</v>
      </c>
      <c r="B3490" t="str">
        <f>Inputs!$D$4</f>
        <v>Select Agency…</v>
      </c>
      <c r="C3490" s="166" t="str">
        <f>Inputs!$I$6</f>
        <v>(insert code)</v>
      </c>
      <c r="D3490" t="str">
        <f>IFERROR(INDEX(Inputs!$I$11:$I$19,MATCH(A3490,Inputs!$H$11:$H$19)),"")</f>
        <v/>
      </c>
      <c r="E3490" s="167">
        <f>Data!B74</f>
        <v>0</v>
      </c>
      <c r="F3490" s="168">
        <f>IF(F$2=$A3490,Data!C74,0)</f>
        <v>0</v>
      </c>
      <c r="G3490" s="168">
        <f>IF(G$2=$A3490,Data!D74,0)</f>
        <v>0</v>
      </c>
      <c r="H3490" s="168">
        <f>IF(H$2=$A3490,Data!E74,0)</f>
        <v>0</v>
      </c>
      <c r="I3490" s="168">
        <f>IF(I$2=$A3490,Data!F74,0)</f>
        <v>0</v>
      </c>
      <c r="J3490" s="168">
        <f>IF(J$2=$A3490,Data!G74,0)</f>
        <v>0</v>
      </c>
      <c r="K3490" s="168">
        <f>IF(K$2=$A3490,Data!H74,0)</f>
        <v>0</v>
      </c>
      <c r="L3490" s="168">
        <f>IF(L$2=$A3490,Data!I74,0)</f>
        <v>0</v>
      </c>
      <c r="M3490" s="168">
        <f>IF(M$2=$A3490,Data!J74,0)</f>
        <v>0</v>
      </c>
      <c r="N3490" s="168">
        <f>IF(N$2=$A3490,Data!K74,0)</f>
        <v>0</v>
      </c>
      <c r="O3490" s="168">
        <f>IF(O$2=$A3490,Data!L74,0)</f>
        <v>0</v>
      </c>
      <c r="P3490" s="168">
        <f>IF(P$2=$A3490,Data!M74,0)</f>
        <v>0</v>
      </c>
      <c r="Q3490" s="168">
        <f>IF(Q$2=$A3490,Data!N74,0)</f>
        <v>0</v>
      </c>
      <c r="R3490" s="169">
        <f>IF(R$2=$A3490,Data!O74,0)</f>
        <v>0</v>
      </c>
      <c r="S3490" s="169">
        <f>IF(S$2=$A3490,Data!P74,0)</f>
        <v>0</v>
      </c>
      <c r="T3490" s="169">
        <f>IF(T$2=$A3490,Data!Q74,0)</f>
        <v>0</v>
      </c>
      <c r="U3490" s="169">
        <f>IF(U$2=$A3490,Data!R74,0)</f>
        <v>0</v>
      </c>
      <c r="V3490" s="169">
        <f>IF(V$2=$A3490,Data!S74,0)</f>
        <v>0</v>
      </c>
      <c r="W3490" s="169">
        <f>IF(W$2=$A3490,Data!T74,0)</f>
        <v>0</v>
      </c>
      <c r="X3490" s="169">
        <f>IF(X$2=$A3490,Data!U74,0)</f>
        <v>0</v>
      </c>
      <c r="Y3490" s="169">
        <f>IF(Y$2=$A3490,Data!V74,0)</f>
        <v>0</v>
      </c>
      <c r="Z3490" s="169">
        <f>IF(Z$2=$A3490,Data!W74,0)</f>
        <v>0</v>
      </c>
      <c r="AA3490" s="169">
        <f>IF(AA$2=$A3490,Data!X74,0)</f>
        <v>0</v>
      </c>
      <c r="AB3490" s="169">
        <f>IF(AB$2=$A3490,Data!Y74,0)</f>
        <v>0</v>
      </c>
      <c r="AC3490" s="169">
        <f>IF(AC$2=$A3490,Data!Z74,0)</f>
        <v>0</v>
      </c>
      <c r="AD3490" s="170">
        <f>IF(AD$2=$A3490,Data!AA74,0)</f>
        <v>0</v>
      </c>
      <c r="AE3490" s="171">
        <f>IF(AE$2=$A3490,Data!AB74,0)</f>
        <v>0</v>
      </c>
      <c r="AF3490" s="170">
        <f>IF(AF$2=$A3490,Data!AC74,0)</f>
        <v>0</v>
      </c>
      <c r="AG3490" s="171">
        <f>IF(AG$2=$A3490,Data!AD74,0)</f>
        <v>0</v>
      </c>
      <c r="AH3490" s="170">
        <f>IF(AH$2=$A3490,Data!AE74,0)</f>
        <v>0</v>
      </c>
      <c r="AI3490" s="171">
        <f>IF(AI$2=$A3490,Data!AF74,0)</f>
        <v>0</v>
      </c>
      <c r="AJ3490" s="170">
        <f>IF(AJ$2=$A3490,Data!AG74,0)</f>
        <v>0</v>
      </c>
      <c r="AK3490" s="171">
        <f>IF(AK$2=$A3490,Data!AH74,0)</f>
        <v>0</v>
      </c>
      <c r="AL3490" s="170">
        <f>IF(AL$2=$A3490,Data!AI74,0)</f>
        <v>0</v>
      </c>
      <c r="AM3490" t="str">
        <f t="shared" si="110"/>
        <v>0</v>
      </c>
      <c r="AN3490" t="e">
        <f>+INDEX(Validation!$D$4:$D$250,MATCH(Merge!B3490,Validation!$E$4:$E$250,0))</f>
        <v>#N/A</v>
      </c>
      <c r="AO3490" s="172">
        <f t="shared" si="109"/>
        <v>0</v>
      </c>
    </row>
    <row r="3491" spans="1:41" ht="15" x14ac:dyDescent="0.25">
      <c r="A3491">
        <f>Inputs!$H$19</f>
        <v>0</v>
      </c>
      <c r="B3491" t="str">
        <f>Inputs!$D$4</f>
        <v>Select Agency…</v>
      </c>
      <c r="C3491" s="166" t="str">
        <f>Inputs!$I$6</f>
        <v>(insert code)</v>
      </c>
      <c r="D3491" t="str">
        <f>IFERROR(INDEX(Inputs!$I$11:$I$19,MATCH(A3491,Inputs!$H$11:$H$19)),"")</f>
        <v/>
      </c>
      <c r="E3491" s="167">
        <f>Data!B75</f>
        <v>0</v>
      </c>
      <c r="F3491" s="168">
        <f>IF(F$2=$A3491,Data!C75,0)</f>
        <v>0</v>
      </c>
      <c r="G3491" s="168">
        <f>IF(G$2=$A3491,Data!D75,0)</f>
        <v>0</v>
      </c>
      <c r="H3491" s="168">
        <f>IF(H$2=$A3491,Data!E75,0)</f>
        <v>0</v>
      </c>
      <c r="I3491" s="168">
        <f>IF(I$2=$A3491,Data!F75,0)</f>
        <v>0</v>
      </c>
      <c r="J3491" s="168">
        <f>IF(J$2=$A3491,Data!G75,0)</f>
        <v>0</v>
      </c>
      <c r="K3491" s="168">
        <f>IF(K$2=$A3491,Data!H75,0)</f>
        <v>0</v>
      </c>
      <c r="L3491" s="168">
        <f>IF(L$2=$A3491,Data!I75,0)</f>
        <v>0</v>
      </c>
      <c r="M3491" s="168">
        <f>IF(M$2=$A3491,Data!J75,0)</f>
        <v>0</v>
      </c>
      <c r="N3491" s="168">
        <f>IF(N$2=$A3491,Data!K75,0)</f>
        <v>0</v>
      </c>
      <c r="O3491" s="168">
        <f>IF(O$2=$A3491,Data!L75,0)</f>
        <v>0</v>
      </c>
      <c r="P3491" s="168">
        <f>IF(P$2=$A3491,Data!M75,0)</f>
        <v>0</v>
      </c>
      <c r="Q3491" s="168">
        <f>IF(Q$2=$A3491,Data!N75,0)</f>
        <v>0</v>
      </c>
      <c r="R3491" s="169">
        <f>IF(R$2=$A3491,Data!O75,0)</f>
        <v>0</v>
      </c>
      <c r="S3491" s="169">
        <f>IF(S$2=$A3491,Data!P75,0)</f>
        <v>0</v>
      </c>
      <c r="T3491" s="169">
        <f>IF(T$2=$A3491,Data!Q75,0)</f>
        <v>0</v>
      </c>
      <c r="U3491" s="169">
        <f>IF(U$2=$A3491,Data!R75,0)</f>
        <v>0</v>
      </c>
      <c r="V3491" s="169">
        <f>IF(V$2=$A3491,Data!S75,0)</f>
        <v>0</v>
      </c>
      <c r="W3491" s="169">
        <f>IF(W$2=$A3491,Data!T75,0)</f>
        <v>0</v>
      </c>
      <c r="X3491" s="169">
        <f>IF(X$2=$A3491,Data!U75,0)</f>
        <v>0</v>
      </c>
      <c r="Y3491" s="169">
        <f>IF(Y$2=$A3491,Data!V75,0)</f>
        <v>0</v>
      </c>
      <c r="Z3491" s="169">
        <f>IF(Z$2=$A3491,Data!W75,0)</f>
        <v>0</v>
      </c>
      <c r="AA3491" s="169">
        <f>IF(AA$2=$A3491,Data!X75,0)</f>
        <v>0</v>
      </c>
      <c r="AB3491" s="169">
        <f>IF(AB$2=$A3491,Data!Y75,0)</f>
        <v>0</v>
      </c>
      <c r="AC3491" s="169">
        <f>IF(AC$2=$A3491,Data!Z75,0)</f>
        <v>0</v>
      </c>
      <c r="AD3491" s="170">
        <f>IF(AD$2=$A3491,Data!AA75,0)</f>
        <v>0</v>
      </c>
      <c r="AE3491" s="171">
        <f>IF(AE$2=$A3491,Data!AB75,0)</f>
        <v>0</v>
      </c>
      <c r="AF3491" s="170">
        <f>IF(AF$2=$A3491,Data!AC75,0)</f>
        <v>0</v>
      </c>
      <c r="AG3491" s="171">
        <f>IF(AG$2=$A3491,Data!AD75,0)</f>
        <v>0</v>
      </c>
      <c r="AH3491" s="170">
        <f>IF(AH$2=$A3491,Data!AE75,0)</f>
        <v>0</v>
      </c>
      <c r="AI3491" s="171">
        <f>IF(AI$2=$A3491,Data!AF75,0)</f>
        <v>0</v>
      </c>
      <c r="AJ3491" s="170">
        <f>IF(AJ$2=$A3491,Data!AG75,0)</f>
        <v>0</v>
      </c>
      <c r="AK3491" s="171">
        <f>IF(AK$2=$A3491,Data!AH75,0)</f>
        <v>0</v>
      </c>
      <c r="AL3491" s="170">
        <f>IF(AL$2=$A3491,Data!AI75,0)</f>
        <v>0</v>
      </c>
      <c r="AM3491" t="str">
        <f t="shared" si="110"/>
        <v>0</v>
      </c>
      <c r="AN3491" t="e">
        <f>+INDEX(Validation!$D$4:$D$250,MATCH(Merge!B3491,Validation!$E$4:$E$250,0))</f>
        <v>#N/A</v>
      </c>
      <c r="AO3491" s="172">
        <f t="shared" si="109"/>
        <v>0</v>
      </c>
    </row>
    <row r="3492" spans="1:41" ht="15" x14ac:dyDescent="0.25">
      <c r="A3492">
        <f>Inputs!$H$19</f>
        <v>0</v>
      </c>
      <c r="B3492" t="str">
        <f>Inputs!$D$4</f>
        <v>Select Agency…</v>
      </c>
      <c r="C3492" s="166" t="str">
        <f>Inputs!$I$6</f>
        <v>(insert code)</v>
      </c>
      <c r="D3492" t="str">
        <f>IFERROR(INDEX(Inputs!$I$11:$I$19,MATCH(A3492,Inputs!$H$11:$H$19)),"")</f>
        <v/>
      </c>
      <c r="E3492" s="167">
        <f>Data!B76</f>
        <v>0</v>
      </c>
      <c r="F3492" s="168">
        <f>IF(F$2=$A3492,Data!C76,0)</f>
        <v>0</v>
      </c>
      <c r="G3492" s="168">
        <f>IF(G$2=$A3492,Data!D76,0)</f>
        <v>0</v>
      </c>
      <c r="H3492" s="168">
        <f>IF(H$2=$A3492,Data!E76,0)</f>
        <v>0</v>
      </c>
      <c r="I3492" s="168">
        <f>IF(I$2=$A3492,Data!F76,0)</f>
        <v>0</v>
      </c>
      <c r="J3492" s="168">
        <f>IF(J$2=$A3492,Data!G76,0)</f>
        <v>0</v>
      </c>
      <c r="K3492" s="168">
        <f>IF(K$2=$A3492,Data!H76,0)</f>
        <v>0</v>
      </c>
      <c r="L3492" s="168">
        <f>IF(L$2=$A3492,Data!I76,0)</f>
        <v>0</v>
      </c>
      <c r="M3492" s="168">
        <f>IF(M$2=$A3492,Data!J76,0)</f>
        <v>0</v>
      </c>
      <c r="N3492" s="168">
        <f>IF(N$2=$A3492,Data!K76,0)</f>
        <v>0</v>
      </c>
      <c r="O3492" s="168">
        <f>IF(O$2=$A3492,Data!L76,0)</f>
        <v>0</v>
      </c>
      <c r="P3492" s="168">
        <f>IF(P$2=$A3492,Data!M76,0)</f>
        <v>0</v>
      </c>
      <c r="Q3492" s="168">
        <f>IF(Q$2=$A3492,Data!N76,0)</f>
        <v>0</v>
      </c>
      <c r="R3492" s="169">
        <f>IF(R$2=$A3492,Data!O76,0)</f>
        <v>0</v>
      </c>
      <c r="S3492" s="169">
        <f>IF(S$2=$A3492,Data!P76,0)</f>
        <v>0</v>
      </c>
      <c r="T3492" s="169">
        <f>IF(T$2=$A3492,Data!Q76,0)</f>
        <v>0</v>
      </c>
      <c r="U3492" s="169">
        <f>IF(U$2=$A3492,Data!R76,0)</f>
        <v>0</v>
      </c>
      <c r="V3492" s="169">
        <f>IF(V$2=$A3492,Data!S76,0)</f>
        <v>0</v>
      </c>
      <c r="W3492" s="169">
        <f>IF(W$2=$A3492,Data!T76,0)</f>
        <v>0</v>
      </c>
      <c r="X3492" s="169">
        <f>IF(X$2=$A3492,Data!U76,0)</f>
        <v>0</v>
      </c>
      <c r="Y3492" s="169">
        <f>IF(Y$2=$A3492,Data!V76,0)</f>
        <v>0</v>
      </c>
      <c r="Z3492" s="169">
        <f>IF(Z$2=$A3492,Data!W76,0)</f>
        <v>0</v>
      </c>
      <c r="AA3492" s="169">
        <f>IF(AA$2=$A3492,Data!X76,0)</f>
        <v>0</v>
      </c>
      <c r="AB3492" s="169">
        <f>IF(AB$2=$A3492,Data!Y76,0)</f>
        <v>0</v>
      </c>
      <c r="AC3492" s="169">
        <f>IF(AC$2=$A3492,Data!Z76,0)</f>
        <v>0</v>
      </c>
      <c r="AD3492" s="170">
        <f>IF(AD$2=$A3492,Data!AA76,0)</f>
        <v>0</v>
      </c>
      <c r="AE3492" s="171">
        <f>IF(AE$2=$A3492,Data!AB76,0)</f>
        <v>0</v>
      </c>
      <c r="AF3492" s="170">
        <f>IF(AF$2=$A3492,Data!AC76,0)</f>
        <v>0</v>
      </c>
      <c r="AG3492" s="171">
        <f>IF(AG$2=$A3492,Data!AD76,0)</f>
        <v>0</v>
      </c>
      <c r="AH3492" s="170">
        <f>IF(AH$2=$A3492,Data!AE76,0)</f>
        <v>0</v>
      </c>
      <c r="AI3492" s="171">
        <f>IF(AI$2=$A3492,Data!AF76,0)</f>
        <v>0</v>
      </c>
      <c r="AJ3492" s="170">
        <f>IF(AJ$2=$A3492,Data!AG76,0)</f>
        <v>0</v>
      </c>
      <c r="AK3492" s="171">
        <f>IF(AK$2=$A3492,Data!AH76,0)</f>
        <v>0</v>
      </c>
      <c r="AL3492" s="170">
        <f>IF(AL$2=$A3492,Data!AI76,0)</f>
        <v>0</v>
      </c>
      <c r="AM3492" t="str">
        <f t="shared" si="110"/>
        <v>0</v>
      </c>
      <c r="AN3492" t="e">
        <f>+INDEX(Validation!$D$4:$D$250,MATCH(Merge!B3492,Validation!$E$4:$E$250,0))</f>
        <v>#N/A</v>
      </c>
      <c r="AO3492" s="172">
        <f t="shared" si="109"/>
        <v>0</v>
      </c>
    </row>
    <row r="3493" spans="1:41" ht="15" x14ac:dyDescent="0.25">
      <c r="A3493">
        <f>Inputs!$H$19</f>
        <v>0</v>
      </c>
      <c r="B3493" t="str">
        <f>Inputs!$D$4</f>
        <v>Select Agency…</v>
      </c>
      <c r="C3493" s="166" t="str">
        <f>Inputs!$I$6</f>
        <v>(insert code)</v>
      </c>
      <c r="D3493" t="str">
        <f>IFERROR(INDEX(Inputs!$I$11:$I$19,MATCH(A3493,Inputs!$H$11:$H$19)),"")</f>
        <v/>
      </c>
      <c r="E3493" s="167">
        <f>Data!B77</f>
        <v>0</v>
      </c>
      <c r="F3493" s="168">
        <f>IF(F$2=$A3493,Data!C77,0)</f>
        <v>0</v>
      </c>
      <c r="G3493" s="168">
        <f>IF(G$2=$A3493,Data!D77,0)</f>
        <v>0</v>
      </c>
      <c r="H3493" s="168">
        <f>IF(H$2=$A3493,Data!E77,0)</f>
        <v>0</v>
      </c>
      <c r="I3493" s="168">
        <f>IF(I$2=$A3493,Data!F77,0)</f>
        <v>0</v>
      </c>
      <c r="J3493" s="168">
        <f>IF(J$2=$A3493,Data!G77,0)</f>
        <v>0</v>
      </c>
      <c r="K3493" s="168">
        <f>IF(K$2=$A3493,Data!H77,0)</f>
        <v>0</v>
      </c>
      <c r="L3493" s="168">
        <f>IF(L$2=$A3493,Data!I77,0)</f>
        <v>0</v>
      </c>
      <c r="M3493" s="168">
        <f>IF(M$2=$A3493,Data!J77,0)</f>
        <v>0</v>
      </c>
      <c r="N3493" s="168">
        <f>IF(N$2=$A3493,Data!K77,0)</f>
        <v>0</v>
      </c>
      <c r="O3493" s="168">
        <f>IF(O$2=$A3493,Data!L77,0)</f>
        <v>0</v>
      </c>
      <c r="P3493" s="168">
        <f>IF(P$2=$A3493,Data!M77,0)</f>
        <v>0</v>
      </c>
      <c r="Q3493" s="168">
        <f>IF(Q$2=$A3493,Data!N77,0)</f>
        <v>0</v>
      </c>
      <c r="R3493" s="169">
        <f>IF(R$2=$A3493,Data!O77,0)</f>
        <v>0</v>
      </c>
      <c r="S3493" s="169">
        <f>IF(S$2=$A3493,Data!P77,0)</f>
        <v>0</v>
      </c>
      <c r="T3493" s="169">
        <f>IF(T$2=$A3493,Data!Q77,0)</f>
        <v>0</v>
      </c>
      <c r="U3493" s="169">
        <f>IF(U$2=$A3493,Data!R77,0)</f>
        <v>0</v>
      </c>
      <c r="V3493" s="169">
        <f>IF(V$2=$A3493,Data!S77,0)</f>
        <v>0</v>
      </c>
      <c r="W3493" s="169">
        <f>IF(W$2=$A3493,Data!T77,0)</f>
        <v>0</v>
      </c>
      <c r="X3493" s="169">
        <f>IF(X$2=$A3493,Data!U77,0)</f>
        <v>0</v>
      </c>
      <c r="Y3493" s="169">
        <f>IF(Y$2=$A3493,Data!V77,0)</f>
        <v>0</v>
      </c>
      <c r="Z3493" s="169">
        <f>IF(Z$2=$A3493,Data!W77,0)</f>
        <v>0</v>
      </c>
      <c r="AA3493" s="169">
        <f>IF(AA$2=$A3493,Data!X77,0)</f>
        <v>0</v>
      </c>
      <c r="AB3493" s="169">
        <f>IF(AB$2=$A3493,Data!Y77,0)</f>
        <v>0</v>
      </c>
      <c r="AC3493" s="169">
        <f>IF(AC$2=$A3493,Data!Z77,0)</f>
        <v>0</v>
      </c>
      <c r="AD3493" s="170">
        <f>IF(AD$2=$A3493,Data!AA77,0)</f>
        <v>0</v>
      </c>
      <c r="AE3493" s="171">
        <f>IF(AE$2=$A3493,Data!AB77,0)</f>
        <v>0</v>
      </c>
      <c r="AF3493" s="170">
        <f>IF(AF$2=$A3493,Data!AC77,0)</f>
        <v>0</v>
      </c>
      <c r="AG3493" s="171">
        <f>IF(AG$2=$A3493,Data!AD77,0)</f>
        <v>0</v>
      </c>
      <c r="AH3493" s="170">
        <f>IF(AH$2=$A3493,Data!AE77,0)</f>
        <v>0</v>
      </c>
      <c r="AI3493" s="171">
        <f>IF(AI$2=$A3493,Data!AF77,0)</f>
        <v>0</v>
      </c>
      <c r="AJ3493" s="170">
        <f>IF(AJ$2=$A3493,Data!AG77,0)</f>
        <v>0</v>
      </c>
      <c r="AK3493" s="171">
        <f>IF(AK$2=$A3493,Data!AH77,0)</f>
        <v>0</v>
      </c>
      <c r="AL3493" s="170">
        <f>IF(AL$2=$A3493,Data!AI77,0)</f>
        <v>0</v>
      </c>
      <c r="AM3493" t="str">
        <f t="shared" si="110"/>
        <v>0</v>
      </c>
      <c r="AN3493" t="e">
        <f>+INDEX(Validation!$D$4:$D$250,MATCH(Merge!B3493,Validation!$E$4:$E$250,0))</f>
        <v>#N/A</v>
      </c>
      <c r="AO3493" s="172">
        <f t="shared" si="109"/>
        <v>0</v>
      </c>
    </row>
    <row r="3494" spans="1:41" ht="15" x14ac:dyDescent="0.25">
      <c r="A3494">
        <f>Inputs!$H$19</f>
        <v>0</v>
      </c>
      <c r="B3494" t="str">
        <f>Inputs!$D$4</f>
        <v>Select Agency…</v>
      </c>
      <c r="C3494" s="166" t="str">
        <f>Inputs!$I$6</f>
        <v>(insert code)</v>
      </c>
      <c r="D3494" t="str">
        <f>IFERROR(INDEX(Inputs!$I$11:$I$19,MATCH(A3494,Inputs!$H$11:$H$19)),"")</f>
        <v/>
      </c>
      <c r="E3494" s="167">
        <f>Data!B78</f>
        <v>0</v>
      </c>
      <c r="F3494" s="168">
        <f>IF(F$2=$A3494,Data!C78,0)</f>
        <v>0</v>
      </c>
      <c r="G3494" s="168">
        <f>IF(G$2=$A3494,Data!D78,0)</f>
        <v>0</v>
      </c>
      <c r="H3494" s="168">
        <f>IF(H$2=$A3494,Data!E78,0)</f>
        <v>0</v>
      </c>
      <c r="I3494" s="168">
        <f>IF(I$2=$A3494,Data!F78,0)</f>
        <v>0</v>
      </c>
      <c r="J3494" s="168">
        <f>IF(J$2=$A3494,Data!G78,0)</f>
        <v>0</v>
      </c>
      <c r="K3494" s="168">
        <f>IF(K$2=$A3494,Data!H78,0)</f>
        <v>0</v>
      </c>
      <c r="L3494" s="168">
        <f>IF(L$2=$A3494,Data!I78,0)</f>
        <v>0</v>
      </c>
      <c r="M3494" s="168">
        <f>IF(M$2=$A3494,Data!J78,0)</f>
        <v>0</v>
      </c>
      <c r="N3494" s="168">
        <f>IF(N$2=$A3494,Data!K78,0)</f>
        <v>0</v>
      </c>
      <c r="O3494" s="168">
        <f>IF(O$2=$A3494,Data!L78,0)</f>
        <v>0</v>
      </c>
      <c r="P3494" s="168">
        <f>IF(P$2=$A3494,Data!M78,0)</f>
        <v>0</v>
      </c>
      <c r="Q3494" s="168">
        <f>IF(Q$2=$A3494,Data!N78,0)</f>
        <v>0</v>
      </c>
      <c r="R3494" s="169">
        <f>IF(R$2=$A3494,Data!O78,0)</f>
        <v>0</v>
      </c>
      <c r="S3494" s="169">
        <f>IF(S$2=$A3494,Data!P78,0)</f>
        <v>0</v>
      </c>
      <c r="T3494" s="169">
        <f>IF(T$2=$A3494,Data!Q78,0)</f>
        <v>0</v>
      </c>
      <c r="U3494" s="169">
        <f>IF(U$2=$A3494,Data!R78,0)</f>
        <v>0</v>
      </c>
      <c r="V3494" s="169">
        <f>IF(V$2=$A3494,Data!S78,0)</f>
        <v>0</v>
      </c>
      <c r="W3494" s="169">
        <f>IF(W$2=$A3494,Data!T78,0)</f>
        <v>0</v>
      </c>
      <c r="X3494" s="169">
        <f>IF(X$2=$A3494,Data!U78,0)</f>
        <v>0</v>
      </c>
      <c r="Y3494" s="169">
        <f>IF(Y$2=$A3494,Data!V78,0)</f>
        <v>0</v>
      </c>
      <c r="Z3494" s="169">
        <f>IF(Z$2=$A3494,Data!W78,0)</f>
        <v>0</v>
      </c>
      <c r="AA3494" s="169">
        <f>IF(AA$2=$A3494,Data!X78,0)</f>
        <v>0</v>
      </c>
      <c r="AB3494" s="169">
        <f>IF(AB$2=$A3494,Data!Y78,0)</f>
        <v>0</v>
      </c>
      <c r="AC3494" s="169">
        <f>IF(AC$2=$A3494,Data!Z78,0)</f>
        <v>0</v>
      </c>
      <c r="AD3494" s="170">
        <f>IF(AD$2=$A3494,Data!AA78,0)</f>
        <v>0</v>
      </c>
      <c r="AE3494" s="171">
        <f>IF(AE$2=$A3494,Data!AB78,0)</f>
        <v>0</v>
      </c>
      <c r="AF3494" s="170">
        <f>IF(AF$2=$A3494,Data!AC78,0)</f>
        <v>0</v>
      </c>
      <c r="AG3494" s="171">
        <f>IF(AG$2=$A3494,Data!AD78,0)</f>
        <v>0</v>
      </c>
      <c r="AH3494" s="170">
        <f>IF(AH$2=$A3494,Data!AE78,0)</f>
        <v>0</v>
      </c>
      <c r="AI3494" s="171">
        <f>IF(AI$2=$A3494,Data!AF78,0)</f>
        <v>0</v>
      </c>
      <c r="AJ3494" s="170">
        <f>IF(AJ$2=$A3494,Data!AG78,0)</f>
        <v>0</v>
      </c>
      <c r="AK3494" s="171">
        <f>IF(AK$2=$A3494,Data!AH78,0)</f>
        <v>0</v>
      </c>
      <c r="AL3494" s="170">
        <f>IF(AL$2=$A3494,Data!AI78,0)</f>
        <v>0</v>
      </c>
      <c r="AM3494" t="str">
        <f t="shared" si="110"/>
        <v>0</v>
      </c>
      <c r="AN3494" t="e">
        <f>+INDEX(Validation!$D$4:$D$250,MATCH(Merge!B3494,Validation!$E$4:$E$250,0))</f>
        <v>#N/A</v>
      </c>
      <c r="AO3494" s="172">
        <f t="shared" si="109"/>
        <v>0</v>
      </c>
    </row>
    <row r="3495" spans="1:41" ht="15" x14ac:dyDescent="0.25">
      <c r="A3495">
        <f>Inputs!$H$19</f>
        <v>0</v>
      </c>
      <c r="B3495" t="str">
        <f>Inputs!$D$4</f>
        <v>Select Agency…</v>
      </c>
      <c r="C3495" s="166" t="str">
        <f>Inputs!$I$6</f>
        <v>(insert code)</v>
      </c>
      <c r="D3495" t="str">
        <f>IFERROR(INDEX(Inputs!$I$11:$I$19,MATCH(A3495,Inputs!$H$11:$H$19)),"")</f>
        <v/>
      </c>
      <c r="E3495" s="167">
        <f>Data!B79</f>
        <v>0</v>
      </c>
      <c r="F3495" s="168">
        <f>IF(F$2=$A3495,Data!C79,0)</f>
        <v>0</v>
      </c>
      <c r="G3495" s="168">
        <f>IF(G$2=$A3495,Data!D79,0)</f>
        <v>0</v>
      </c>
      <c r="H3495" s="168">
        <f>IF(H$2=$A3495,Data!E79,0)</f>
        <v>0</v>
      </c>
      <c r="I3495" s="168">
        <f>IF(I$2=$A3495,Data!F79,0)</f>
        <v>0</v>
      </c>
      <c r="J3495" s="168">
        <f>IF(J$2=$A3495,Data!G79,0)</f>
        <v>0</v>
      </c>
      <c r="K3495" s="168">
        <f>IF(K$2=$A3495,Data!H79,0)</f>
        <v>0</v>
      </c>
      <c r="L3495" s="168">
        <f>IF(L$2=$A3495,Data!I79,0)</f>
        <v>0</v>
      </c>
      <c r="M3495" s="168">
        <f>IF(M$2=$A3495,Data!J79,0)</f>
        <v>0</v>
      </c>
      <c r="N3495" s="168">
        <f>IF(N$2=$A3495,Data!K79,0)</f>
        <v>0</v>
      </c>
      <c r="O3495" s="168">
        <f>IF(O$2=$A3495,Data!L79,0)</f>
        <v>0</v>
      </c>
      <c r="P3495" s="168">
        <f>IF(P$2=$A3495,Data!M79,0)</f>
        <v>0</v>
      </c>
      <c r="Q3495" s="168">
        <f>IF(Q$2=$A3495,Data!N79,0)</f>
        <v>0</v>
      </c>
      <c r="R3495" s="169">
        <f>IF(R$2=$A3495,Data!O79,0)</f>
        <v>0</v>
      </c>
      <c r="S3495" s="169">
        <f>IF(S$2=$A3495,Data!P79,0)</f>
        <v>0</v>
      </c>
      <c r="T3495" s="169">
        <f>IF(T$2=$A3495,Data!Q79,0)</f>
        <v>0</v>
      </c>
      <c r="U3495" s="169">
        <f>IF(U$2=$A3495,Data!R79,0)</f>
        <v>0</v>
      </c>
      <c r="V3495" s="169">
        <f>IF(V$2=$A3495,Data!S79,0)</f>
        <v>0</v>
      </c>
      <c r="W3495" s="169">
        <f>IF(W$2=$A3495,Data!T79,0)</f>
        <v>0</v>
      </c>
      <c r="X3495" s="169">
        <f>IF(X$2=$A3495,Data!U79,0)</f>
        <v>0</v>
      </c>
      <c r="Y3495" s="169">
        <f>IF(Y$2=$A3495,Data!V79,0)</f>
        <v>0</v>
      </c>
      <c r="Z3495" s="169">
        <f>IF(Z$2=$A3495,Data!W79,0)</f>
        <v>0</v>
      </c>
      <c r="AA3495" s="169">
        <f>IF(AA$2=$A3495,Data!X79,0)</f>
        <v>0</v>
      </c>
      <c r="AB3495" s="169">
        <f>IF(AB$2=$A3495,Data!Y79,0)</f>
        <v>0</v>
      </c>
      <c r="AC3495" s="169">
        <f>IF(AC$2=$A3495,Data!Z79,0)</f>
        <v>0</v>
      </c>
      <c r="AD3495" s="170">
        <f>IF(AD$2=$A3495,Data!AA79,0)</f>
        <v>0</v>
      </c>
      <c r="AE3495" s="171">
        <f>IF(AE$2=$A3495,Data!AB79,0)</f>
        <v>0</v>
      </c>
      <c r="AF3495" s="170">
        <f>IF(AF$2=$A3495,Data!AC79,0)</f>
        <v>0</v>
      </c>
      <c r="AG3495" s="171">
        <f>IF(AG$2=$A3495,Data!AD79,0)</f>
        <v>0</v>
      </c>
      <c r="AH3495" s="170">
        <f>IF(AH$2=$A3495,Data!AE79,0)</f>
        <v>0</v>
      </c>
      <c r="AI3495" s="171">
        <f>IF(AI$2=$A3495,Data!AF79,0)</f>
        <v>0</v>
      </c>
      <c r="AJ3495" s="170">
        <f>IF(AJ$2=$A3495,Data!AG79,0)</f>
        <v>0</v>
      </c>
      <c r="AK3495" s="171">
        <f>IF(AK$2=$A3495,Data!AH79,0)</f>
        <v>0</v>
      </c>
      <c r="AL3495" s="170">
        <f>IF(AL$2=$A3495,Data!AI79,0)</f>
        <v>0</v>
      </c>
      <c r="AM3495" t="str">
        <f t="shared" si="110"/>
        <v>0</v>
      </c>
      <c r="AN3495" t="e">
        <f>+INDEX(Validation!$D$4:$D$250,MATCH(Merge!B3495,Validation!$E$4:$E$250,0))</f>
        <v>#N/A</v>
      </c>
      <c r="AO3495" s="172">
        <f t="shared" si="109"/>
        <v>0</v>
      </c>
    </row>
    <row r="3496" spans="1:41" ht="15" x14ac:dyDescent="0.25">
      <c r="A3496">
        <f>Inputs!$H$19</f>
        <v>0</v>
      </c>
      <c r="B3496" t="str">
        <f>Inputs!$D$4</f>
        <v>Select Agency…</v>
      </c>
      <c r="C3496" s="166" t="str">
        <f>Inputs!$I$6</f>
        <v>(insert code)</v>
      </c>
      <c r="D3496" t="str">
        <f>IFERROR(INDEX(Inputs!$I$11:$I$19,MATCH(A3496,Inputs!$H$11:$H$19)),"")</f>
        <v/>
      </c>
      <c r="E3496" s="167">
        <f>Data!B80</f>
        <v>0</v>
      </c>
      <c r="F3496" s="168">
        <f>IF(F$2=$A3496,Data!C80,0)</f>
        <v>0</v>
      </c>
      <c r="G3496" s="168">
        <f>IF(G$2=$A3496,Data!D80,0)</f>
        <v>0</v>
      </c>
      <c r="H3496" s="168">
        <f>IF(H$2=$A3496,Data!E80,0)</f>
        <v>0</v>
      </c>
      <c r="I3496" s="168">
        <f>IF(I$2=$A3496,Data!F80,0)</f>
        <v>0</v>
      </c>
      <c r="J3496" s="168">
        <f>IF(J$2=$A3496,Data!G80,0)</f>
        <v>0</v>
      </c>
      <c r="K3496" s="168">
        <f>IF(K$2=$A3496,Data!H80,0)</f>
        <v>0</v>
      </c>
      <c r="L3496" s="168">
        <f>IF(L$2=$A3496,Data!I80,0)</f>
        <v>0</v>
      </c>
      <c r="M3496" s="168">
        <f>IF(M$2=$A3496,Data!J80,0)</f>
        <v>0</v>
      </c>
      <c r="N3496" s="168">
        <f>IF(N$2=$A3496,Data!K80,0)</f>
        <v>0</v>
      </c>
      <c r="O3496" s="168">
        <f>IF(O$2=$A3496,Data!L80,0)</f>
        <v>0</v>
      </c>
      <c r="P3496" s="168">
        <f>IF(P$2=$A3496,Data!M80,0)</f>
        <v>0</v>
      </c>
      <c r="Q3496" s="168">
        <f>IF(Q$2=$A3496,Data!N80,0)</f>
        <v>0</v>
      </c>
      <c r="R3496" s="169">
        <f>IF(R$2=$A3496,Data!O80,0)</f>
        <v>0</v>
      </c>
      <c r="S3496" s="169">
        <f>IF(S$2=$A3496,Data!P80,0)</f>
        <v>0</v>
      </c>
      <c r="T3496" s="169">
        <f>IF(T$2=$A3496,Data!Q80,0)</f>
        <v>0</v>
      </c>
      <c r="U3496" s="169">
        <f>IF(U$2=$A3496,Data!R80,0)</f>
        <v>0</v>
      </c>
      <c r="V3496" s="169">
        <f>IF(V$2=$A3496,Data!S80,0)</f>
        <v>0</v>
      </c>
      <c r="W3496" s="169">
        <f>IF(W$2=$A3496,Data!T80,0)</f>
        <v>0</v>
      </c>
      <c r="X3496" s="169">
        <f>IF(X$2=$A3496,Data!U80,0)</f>
        <v>0</v>
      </c>
      <c r="Y3496" s="169">
        <f>IF(Y$2=$A3496,Data!V80,0)</f>
        <v>0</v>
      </c>
      <c r="Z3496" s="169">
        <f>IF(Z$2=$A3496,Data!W80,0)</f>
        <v>0</v>
      </c>
      <c r="AA3496" s="169">
        <f>IF(AA$2=$A3496,Data!X80,0)</f>
        <v>0</v>
      </c>
      <c r="AB3496" s="169">
        <f>IF(AB$2=$A3496,Data!Y80,0)</f>
        <v>0</v>
      </c>
      <c r="AC3496" s="169">
        <f>IF(AC$2=$A3496,Data!Z80,0)</f>
        <v>0</v>
      </c>
      <c r="AD3496" s="170">
        <f>IF(AD$2=$A3496,Data!AA80,0)</f>
        <v>0</v>
      </c>
      <c r="AE3496" s="171">
        <f>IF(AE$2=$A3496,Data!AB80,0)</f>
        <v>0</v>
      </c>
      <c r="AF3496" s="170">
        <f>IF(AF$2=$A3496,Data!AC80,0)</f>
        <v>0</v>
      </c>
      <c r="AG3496" s="171">
        <f>IF(AG$2=$A3496,Data!AD80,0)</f>
        <v>0</v>
      </c>
      <c r="AH3496" s="170">
        <f>IF(AH$2=$A3496,Data!AE80,0)</f>
        <v>0</v>
      </c>
      <c r="AI3496" s="171">
        <f>IF(AI$2=$A3496,Data!AF80,0)</f>
        <v>0</v>
      </c>
      <c r="AJ3496" s="170">
        <f>IF(AJ$2=$A3496,Data!AG80,0)</f>
        <v>0</v>
      </c>
      <c r="AK3496" s="171">
        <f>IF(AK$2=$A3496,Data!AH80,0)</f>
        <v>0</v>
      </c>
      <c r="AL3496" s="170">
        <f>IF(AL$2=$A3496,Data!AI80,0)</f>
        <v>0</v>
      </c>
      <c r="AM3496" t="str">
        <f t="shared" si="110"/>
        <v>0</v>
      </c>
      <c r="AN3496" t="e">
        <f>+INDEX(Validation!$D$4:$D$250,MATCH(Merge!B3496,Validation!$E$4:$E$250,0))</f>
        <v>#N/A</v>
      </c>
      <c r="AO3496" s="172">
        <f t="shared" si="109"/>
        <v>0</v>
      </c>
    </row>
    <row r="3497" spans="1:41" ht="15" x14ac:dyDescent="0.25">
      <c r="A3497">
        <f>Inputs!$H$19</f>
        <v>0</v>
      </c>
      <c r="B3497" t="str">
        <f>Inputs!$D$4</f>
        <v>Select Agency…</v>
      </c>
      <c r="C3497" s="166" t="str">
        <f>Inputs!$I$6</f>
        <v>(insert code)</v>
      </c>
      <c r="D3497" t="str">
        <f>IFERROR(INDEX(Inputs!$I$11:$I$19,MATCH(A3497,Inputs!$H$11:$H$19)),"")</f>
        <v/>
      </c>
      <c r="E3497" s="167">
        <f>Data!B81</f>
        <v>0</v>
      </c>
      <c r="F3497" s="168">
        <f>IF(F$2=$A3497,Data!C81,0)</f>
        <v>0</v>
      </c>
      <c r="G3497" s="168">
        <f>IF(G$2=$A3497,Data!D81,0)</f>
        <v>0</v>
      </c>
      <c r="H3497" s="168">
        <f>IF(H$2=$A3497,Data!E81,0)</f>
        <v>0</v>
      </c>
      <c r="I3497" s="168">
        <f>IF(I$2=$A3497,Data!F81,0)</f>
        <v>0</v>
      </c>
      <c r="J3497" s="168">
        <f>IF(J$2=$A3497,Data!G81,0)</f>
        <v>0</v>
      </c>
      <c r="K3497" s="168">
        <f>IF(K$2=$A3497,Data!H81,0)</f>
        <v>0</v>
      </c>
      <c r="L3497" s="168">
        <f>IF(L$2=$A3497,Data!I81,0)</f>
        <v>0</v>
      </c>
      <c r="M3497" s="168">
        <f>IF(M$2=$A3497,Data!J81,0)</f>
        <v>0</v>
      </c>
      <c r="N3497" s="168">
        <f>IF(N$2=$A3497,Data!K81,0)</f>
        <v>0</v>
      </c>
      <c r="O3497" s="168">
        <f>IF(O$2=$A3497,Data!L81,0)</f>
        <v>0</v>
      </c>
      <c r="P3497" s="168">
        <f>IF(P$2=$A3497,Data!M81,0)</f>
        <v>0</v>
      </c>
      <c r="Q3497" s="168">
        <f>IF(Q$2=$A3497,Data!N81,0)</f>
        <v>0</v>
      </c>
      <c r="R3497" s="169">
        <f>IF(R$2=$A3497,Data!O81,0)</f>
        <v>0</v>
      </c>
      <c r="S3497" s="169">
        <f>IF(S$2=$A3497,Data!P81,0)</f>
        <v>0</v>
      </c>
      <c r="T3497" s="169">
        <f>IF(T$2=$A3497,Data!Q81,0)</f>
        <v>0</v>
      </c>
      <c r="U3497" s="169">
        <f>IF(U$2=$A3497,Data!R81,0)</f>
        <v>0</v>
      </c>
      <c r="V3497" s="169">
        <f>IF(V$2=$A3497,Data!S81,0)</f>
        <v>0</v>
      </c>
      <c r="W3497" s="169">
        <f>IF(W$2=$A3497,Data!T81,0)</f>
        <v>0</v>
      </c>
      <c r="X3497" s="169">
        <f>IF(X$2=$A3497,Data!U81,0)</f>
        <v>0</v>
      </c>
      <c r="Y3497" s="169">
        <f>IF(Y$2=$A3497,Data!V81,0)</f>
        <v>0</v>
      </c>
      <c r="Z3497" s="169">
        <f>IF(Z$2=$A3497,Data!W81,0)</f>
        <v>0</v>
      </c>
      <c r="AA3497" s="169">
        <f>IF(AA$2=$A3497,Data!X81,0)</f>
        <v>0</v>
      </c>
      <c r="AB3497" s="169">
        <f>IF(AB$2=$A3497,Data!Y81,0)</f>
        <v>0</v>
      </c>
      <c r="AC3497" s="169">
        <f>IF(AC$2=$A3497,Data!Z81,0)</f>
        <v>0</v>
      </c>
      <c r="AD3497" s="170">
        <f>IF(AD$2=$A3497,Data!AA81,0)</f>
        <v>0</v>
      </c>
      <c r="AE3497" s="171">
        <f>IF(AE$2=$A3497,Data!AB81,0)</f>
        <v>0</v>
      </c>
      <c r="AF3497" s="170">
        <f>IF(AF$2=$A3497,Data!AC81,0)</f>
        <v>0</v>
      </c>
      <c r="AG3497" s="171">
        <f>IF(AG$2=$A3497,Data!AD81,0)</f>
        <v>0</v>
      </c>
      <c r="AH3497" s="170">
        <f>IF(AH$2=$A3497,Data!AE81,0)</f>
        <v>0</v>
      </c>
      <c r="AI3497" s="171">
        <f>IF(AI$2=$A3497,Data!AF81,0)</f>
        <v>0</v>
      </c>
      <c r="AJ3497" s="170">
        <f>IF(AJ$2=$A3497,Data!AG81,0)</f>
        <v>0</v>
      </c>
      <c r="AK3497" s="171">
        <f>IF(AK$2=$A3497,Data!AH81,0)</f>
        <v>0</v>
      </c>
      <c r="AL3497" s="170">
        <f>IF(AL$2=$A3497,Data!AI81,0)</f>
        <v>0</v>
      </c>
      <c r="AM3497" t="str">
        <f t="shared" si="110"/>
        <v>0</v>
      </c>
      <c r="AN3497" t="e">
        <f>+INDEX(Validation!$D$4:$D$250,MATCH(Merge!B3497,Validation!$E$4:$E$250,0))</f>
        <v>#N/A</v>
      </c>
      <c r="AO3497" s="172">
        <f t="shared" si="109"/>
        <v>0</v>
      </c>
    </row>
    <row r="3498" spans="1:41" ht="15" x14ac:dyDescent="0.25">
      <c r="A3498">
        <f>Inputs!$H$19</f>
        <v>0</v>
      </c>
      <c r="B3498" t="str">
        <f>Inputs!$D$4</f>
        <v>Select Agency…</v>
      </c>
      <c r="C3498" s="166" t="str">
        <f>Inputs!$I$6</f>
        <v>(insert code)</v>
      </c>
      <c r="D3498" t="str">
        <f>IFERROR(INDEX(Inputs!$I$11:$I$19,MATCH(A3498,Inputs!$H$11:$H$19)),"")</f>
        <v/>
      </c>
      <c r="E3498" s="167">
        <f>Data!B82</f>
        <v>0</v>
      </c>
      <c r="F3498" s="168">
        <f>IF(F$2=$A3498,Data!C82,0)</f>
        <v>0</v>
      </c>
      <c r="G3498" s="168">
        <f>IF(G$2=$A3498,Data!D82,0)</f>
        <v>0</v>
      </c>
      <c r="H3498" s="168">
        <f>IF(H$2=$A3498,Data!E82,0)</f>
        <v>0</v>
      </c>
      <c r="I3498" s="168">
        <f>IF(I$2=$A3498,Data!F82,0)</f>
        <v>0</v>
      </c>
      <c r="J3498" s="168">
        <f>IF(J$2=$A3498,Data!G82,0)</f>
        <v>0</v>
      </c>
      <c r="K3498" s="168">
        <f>IF(K$2=$A3498,Data!H82,0)</f>
        <v>0</v>
      </c>
      <c r="L3498" s="168">
        <f>IF(L$2=$A3498,Data!I82,0)</f>
        <v>0</v>
      </c>
      <c r="M3498" s="168">
        <f>IF(M$2=$A3498,Data!J82,0)</f>
        <v>0</v>
      </c>
      <c r="N3498" s="168">
        <f>IF(N$2=$A3498,Data!K82,0)</f>
        <v>0</v>
      </c>
      <c r="O3498" s="168">
        <f>IF(O$2=$A3498,Data!L82,0)</f>
        <v>0</v>
      </c>
      <c r="P3498" s="168">
        <f>IF(P$2=$A3498,Data!M82,0)</f>
        <v>0</v>
      </c>
      <c r="Q3498" s="168">
        <f>IF(Q$2=$A3498,Data!N82,0)</f>
        <v>0</v>
      </c>
      <c r="R3498" s="169">
        <f>IF(R$2=$A3498,Data!O82,0)</f>
        <v>0</v>
      </c>
      <c r="S3498" s="169">
        <f>IF(S$2=$A3498,Data!P82,0)</f>
        <v>0</v>
      </c>
      <c r="T3498" s="169">
        <f>IF(T$2=$A3498,Data!Q82,0)</f>
        <v>0</v>
      </c>
      <c r="U3498" s="169">
        <f>IF(U$2=$A3498,Data!R82,0)</f>
        <v>0</v>
      </c>
      <c r="V3498" s="169">
        <f>IF(V$2=$A3498,Data!S82,0)</f>
        <v>0</v>
      </c>
      <c r="W3498" s="169">
        <f>IF(W$2=$A3498,Data!T82,0)</f>
        <v>0</v>
      </c>
      <c r="X3498" s="169">
        <f>IF(X$2=$A3498,Data!U82,0)</f>
        <v>0</v>
      </c>
      <c r="Y3498" s="169">
        <f>IF(Y$2=$A3498,Data!V82,0)</f>
        <v>0</v>
      </c>
      <c r="Z3498" s="169">
        <f>IF(Z$2=$A3498,Data!W82,0)</f>
        <v>0</v>
      </c>
      <c r="AA3498" s="169">
        <f>IF(AA$2=$A3498,Data!X82,0)</f>
        <v>0</v>
      </c>
      <c r="AB3498" s="169">
        <f>IF(AB$2=$A3498,Data!Y82,0)</f>
        <v>0</v>
      </c>
      <c r="AC3498" s="169">
        <f>IF(AC$2=$A3498,Data!Z82,0)</f>
        <v>0</v>
      </c>
      <c r="AD3498" s="170">
        <f>IF(AD$2=$A3498,Data!AA82,0)</f>
        <v>0</v>
      </c>
      <c r="AE3498" s="171">
        <f>IF(AE$2=$A3498,Data!AB82,0)</f>
        <v>0</v>
      </c>
      <c r="AF3498" s="170">
        <f>IF(AF$2=$A3498,Data!AC82,0)</f>
        <v>0</v>
      </c>
      <c r="AG3498" s="171">
        <f>IF(AG$2=$A3498,Data!AD82,0)</f>
        <v>0</v>
      </c>
      <c r="AH3498" s="170">
        <f>IF(AH$2=$A3498,Data!AE82,0)</f>
        <v>0</v>
      </c>
      <c r="AI3498" s="171">
        <f>IF(AI$2=$A3498,Data!AF82,0)</f>
        <v>0</v>
      </c>
      <c r="AJ3498" s="170">
        <f>IF(AJ$2=$A3498,Data!AG82,0)</f>
        <v>0</v>
      </c>
      <c r="AK3498" s="171">
        <f>IF(AK$2=$A3498,Data!AH82,0)</f>
        <v>0</v>
      </c>
      <c r="AL3498" s="170">
        <f>IF(AL$2=$A3498,Data!AI82,0)</f>
        <v>0</v>
      </c>
      <c r="AM3498" t="str">
        <f t="shared" si="110"/>
        <v>0</v>
      </c>
      <c r="AN3498" t="e">
        <f>+INDEX(Validation!$D$4:$D$250,MATCH(Merge!B3498,Validation!$E$4:$E$250,0))</f>
        <v>#N/A</v>
      </c>
      <c r="AO3498" s="172">
        <f t="shared" si="109"/>
        <v>0</v>
      </c>
    </row>
    <row r="3499" spans="1:41" ht="15" x14ac:dyDescent="0.25">
      <c r="A3499">
        <f>Inputs!$H$19</f>
        <v>0</v>
      </c>
      <c r="B3499" t="str">
        <f>Inputs!$D$4</f>
        <v>Select Agency…</v>
      </c>
      <c r="C3499" s="166" t="str">
        <f>Inputs!$I$6</f>
        <v>(insert code)</v>
      </c>
      <c r="D3499" t="str">
        <f>IFERROR(INDEX(Inputs!$I$11:$I$19,MATCH(A3499,Inputs!$H$11:$H$19)),"")</f>
        <v/>
      </c>
      <c r="E3499" s="167">
        <f>Data!B83</f>
        <v>0</v>
      </c>
      <c r="F3499" s="168">
        <f>IF(F$2=$A3499,Data!C83,0)</f>
        <v>0</v>
      </c>
      <c r="G3499" s="168">
        <f>IF(G$2=$A3499,Data!D83,0)</f>
        <v>0</v>
      </c>
      <c r="H3499" s="168">
        <f>IF(H$2=$A3499,Data!E83,0)</f>
        <v>0</v>
      </c>
      <c r="I3499" s="168">
        <f>IF(I$2=$A3499,Data!F83,0)</f>
        <v>0</v>
      </c>
      <c r="J3499" s="168">
        <f>IF(J$2=$A3499,Data!G83,0)</f>
        <v>0</v>
      </c>
      <c r="K3499" s="168">
        <f>IF(K$2=$A3499,Data!H83,0)</f>
        <v>0</v>
      </c>
      <c r="L3499" s="168">
        <f>IF(L$2=$A3499,Data!I83,0)</f>
        <v>0</v>
      </c>
      <c r="M3499" s="168">
        <f>IF(M$2=$A3499,Data!J83,0)</f>
        <v>0</v>
      </c>
      <c r="N3499" s="168">
        <f>IF(N$2=$A3499,Data!K83,0)</f>
        <v>0</v>
      </c>
      <c r="O3499" s="168">
        <f>IF(O$2=$A3499,Data!L83,0)</f>
        <v>0</v>
      </c>
      <c r="P3499" s="168">
        <f>IF(P$2=$A3499,Data!M83,0)</f>
        <v>0</v>
      </c>
      <c r="Q3499" s="168">
        <f>IF(Q$2=$A3499,Data!N83,0)</f>
        <v>0</v>
      </c>
      <c r="R3499" s="169">
        <f>IF(R$2=$A3499,Data!O83,0)</f>
        <v>0</v>
      </c>
      <c r="S3499" s="169">
        <f>IF(S$2=$A3499,Data!P83,0)</f>
        <v>0</v>
      </c>
      <c r="T3499" s="169">
        <f>IF(T$2=$A3499,Data!Q83,0)</f>
        <v>0</v>
      </c>
      <c r="U3499" s="169">
        <f>IF(U$2=$A3499,Data!R83,0)</f>
        <v>0</v>
      </c>
      <c r="V3499" s="169">
        <f>IF(V$2=$A3499,Data!S83,0)</f>
        <v>0</v>
      </c>
      <c r="W3499" s="169">
        <f>IF(W$2=$A3499,Data!T83,0)</f>
        <v>0</v>
      </c>
      <c r="X3499" s="169">
        <f>IF(X$2=$A3499,Data!U83,0)</f>
        <v>0</v>
      </c>
      <c r="Y3499" s="169">
        <f>IF(Y$2=$A3499,Data!V83,0)</f>
        <v>0</v>
      </c>
      <c r="Z3499" s="169">
        <f>IF(Z$2=$A3499,Data!W83,0)</f>
        <v>0</v>
      </c>
      <c r="AA3499" s="169">
        <f>IF(AA$2=$A3499,Data!X83,0)</f>
        <v>0</v>
      </c>
      <c r="AB3499" s="169">
        <f>IF(AB$2=$A3499,Data!Y83,0)</f>
        <v>0</v>
      </c>
      <c r="AC3499" s="169">
        <f>IF(AC$2=$A3499,Data!Z83,0)</f>
        <v>0</v>
      </c>
      <c r="AD3499" s="170">
        <f>IF(AD$2=$A3499,Data!AA83,0)</f>
        <v>0</v>
      </c>
      <c r="AE3499" s="171">
        <f>IF(AE$2=$A3499,Data!AB83,0)</f>
        <v>0</v>
      </c>
      <c r="AF3499" s="170">
        <f>IF(AF$2=$A3499,Data!AC83,0)</f>
        <v>0</v>
      </c>
      <c r="AG3499" s="171">
        <f>IF(AG$2=$A3499,Data!AD83,0)</f>
        <v>0</v>
      </c>
      <c r="AH3499" s="170">
        <f>IF(AH$2=$A3499,Data!AE83,0)</f>
        <v>0</v>
      </c>
      <c r="AI3499" s="171">
        <f>IF(AI$2=$A3499,Data!AF83,0)</f>
        <v>0</v>
      </c>
      <c r="AJ3499" s="170">
        <f>IF(AJ$2=$A3499,Data!AG83,0)</f>
        <v>0</v>
      </c>
      <c r="AK3499" s="171">
        <f>IF(AK$2=$A3499,Data!AH83,0)</f>
        <v>0</v>
      </c>
      <c r="AL3499" s="170">
        <f>IF(AL$2=$A3499,Data!AI83,0)</f>
        <v>0</v>
      </c>
      <c r="AM3499" t="str">
        <f t="shared" si="110"/>
        <v>0</v>
      </c>
      <c r="AN3499" t="e">
        <f>+INDEX(Validation!$D$4:$D$250,MATCH(Merge!B3499,Validation!$E$4:$E$250,0))</f>
        <v>#N/A</v>
      </c>
      <c r="AO3499" s="172">
        <f t="shared" si="109"/>
        <v>0</v>
      </c>
    </row>
    <row r="3500" spans="1:41" ht="15" x14ac:dyDescent="0.25">
      <c r="A3500">
        <f>Inputs!$H$19</f>
        <v>0</v>
      </c>
      <c r="B3500" t="str">
        <f>Inputs!$D$4</f>
        <v>Select Agency…</v>
      </c>
      <c r="C3500" s="166" t="str">
        <f>Inputs!$I$6</f>
        <v>(insert code)</v>
      </c>
      <c r="D3500" t="str">
        <f>IFERROR(INDEX(Inputs!$I$11:$I$19,MATCH(A3500,Inputs!$H$11:$H$19)),"")</f>
        <v/>
      </c>
      <c r="E3500" s="167">
        <f>Data!B84</f>
        <v>0</v>
      </c>
      <c r="F3500" s="168">
        <f>IF(F$2=$A3500,Data!C84,0)</f>
        <v>0</v>
      </c>
      <c r="G3500" s="168">
        <f>IF(G$2=$A3500,Data!D84,0)</f>
        <v>0</v>
      </c>
      <c r="H3500" s="168">
        <f>IF(H$2=$A3500,Data!E84,0)</f>
        <v>0</v>
      </c>
      <c r="I3500" s="168">
        <f>IF(I$2=$A3500,Data!F84,0)</f>
        <v>0</v>
      </c>
      <c r="J3500" s="168">
        <f>IF(J$2=$A3500,Data!G84,0)</f>
        <v>0</v>
      </c>
      <c r="K3500" s="168">
        <f>IF(K$2=$A3500,Data!H84,0)</f>
        <v>0</v>
      </c>
      <c r="L3500" s="168">
        <f>IF(L$2=$A3500,Data!I84,0)</f>
        <v>0</v>
      </c>
      <c r="M3500" s="168">
        <f>IF(M$2=$A3500,Data!J84,0)</f>
        <v>0</v>
      </c>
      <c r="N3500" s="168">
        <f>IF(N$2=$A3500,Data!K84,0)</f>
        <v>0</v>
      </c>
      <c r="O3500" s="168">
        <f>IF(O$2=$A3500,Data!L84,0)</f>
        <v>0</v>
      </c>
      <c r="P3500" s="168">
        <f>IF(P$2=$A3500,Data!M84,0)</f>
        <v>0</v>
      </c>
      <c r="Q3500" s="168">
        <f>IF(Q$2=$A3500,Data!N84,0)</f>
        <v>0</v>
      </c>
      <c r="R3500" s="169">
        <f>IF(R$2=$A3500,Data!O84,0)</f>
        <v>0</v>
      </c>
      <c r="S3500" s="169">
        <f>IF(S$2=$A3500,Data!P84,0)</f>
        <v>0</v>
      </c>
      <c r="T3500" s="169">
        <f>IF(T$2=$A3500,Data!Q84,0)</f>
        <v>0</v>
      </c>
      <c r="U3500" s="169">
        <f>IF(U$2=$A3500,Data!R84,0)</f>
        <v>0</v>
      </c>
      <c r="V3500" s="169">
        <f>IF(V$2=$A3500,Data!S84,0)</f>
        <v>0</v>
      </c>
      <c r="W3500" s="169">
        <f>IF(W$2=$A3500,Data!T84,0)</f>
        <v>0</v>
      </c>
      <c r="X3500" s="169">
        <f>IF(X$2=$A3500,Data!U84,0)</f>
        <v>0</v>
      </c>
      <c r="Y3500" s="169">
        <f>IF(Y$2=$A3500,Data!V84,0)</f>
        <v>0</v>
      </c>
      <c r="Z3500" s="169">
        <f>IF(Z$2=$A3500,Data!W84,0)</f>
        <v>0</v>
      </c>
      <c r="AA3500" s="169">
        <f>IF(AA$2=$A3500,Data!X84,0)</f>
        <v>0</v>
      </c>
      <c r="AB3500" s="169">
        <f>IF(AB$2=$A3500,Data!Y84,0)</f>
        <v>0</v>
      </c>
      <c r="AC3500" s="169">
        <f>IF(AC$2=$A3500,Data!Z84,0)</f>
        <v>0</v>
      </c>
      <c r="AD3500" s="170">
        <f>IF(AD$2=$A3500,Data!AA84,0)</f>
        <v>0</v>
      </c>
      <c r="AE3500" s="171">
        <f>IF(AE$2=$A3500,Data!AB84,0)</f>
        <v>0</v>
      </c>
      <c r="AF3500" s="170">
        <f>IF(AF$2=$A3500,Data!AC84,0)</f>
        <v>0</v>
      </c>
      <c r="AG3500" s="171">
        <f>IF(AG$2=$A3500,Data!AD84,0)</f>
        <v>0</v>
      </c>
      <c r="AH3500" s="170">
        <f>IF(AH$2=$A3500,Data!AE84,0)</f>
        <v>0</v>
      </c>
      <c r="AI3500" s="171">
        <f>IF(AI$2=$A3500,Data!AF84,0)</f>
        <v>0</v>
      </c>
      <c r="AJ3500" s="170">
        <f>IF(AJ$2=$A3500,Data!AG84,0)</f>
        <v>0</v>
      </c>
      <c r="AK3500" s="171">
        <f>IF(AK$2=$A3500,Data!AH84,0)</f>
        <v>0</v>
      </c>
      <c r="AL3500" s="170">
        <f>IF(AL$2=$A3500,Data!AI84,0)</f>
        <v>0</v>
      </c>
      <c r="AM3500" t="str">
        <f t="shared" si="110"/>
        <v>0</v>
      </c>
      <c r="AN3500" t="e">
        <f>+INDEX(Validation!$D$4:$D$250,MATCH(Merge!B3500,Validation!$E$4:$E$250,0))</f>
        <v>#N/A</v>
      </c>
      <c r="AO3500" s="172">
        <f t="shared" si="109"/>
        <v>0</v>
      </c>
    </row>
    <row r="3501" spans="1:41" ht="15" x14ac:dyDescent="0.25">
      <c r="A3501">
        <f>Inputs!$H$19</f>
        <v>0</v>
      </c>
      <c r="B3501" t="str">
        <f>Inputs!$D$4</f>
        <v>Select Agency…</v>
      </c>
      <c r="C3501" s="166" t="str">
        <f>Inputs!$I$6</f>
        <v>(insert code)</v>
      </c>
      <c r="D3501" t="str">
        <f>IFERROR(INDEX(Inputs!$I$11:$I$19,MATCH(A3501,Inputs!$H$11:$H$19)),"")</f>
        <v/>
      </c>
      <c r="E3501" s="167">
        <f>Data!B85</f>
        <v>0</v>
      </c>
      <c r="F3501" s="168">
        <f>IF(F$2=$A3501,Data!C85,0)</f>
        <v>0</v>
      </c>
      <c r="G3501" s="168">
        <f>IF(G$2=$A3501,Data!D85,0)</f>
        <v>0</v>
      </c>
      <c r="H3501" s="168">
        <f>IF(H$2=$A3501,Data!E85,0)</f>
        <v>0</v>
      </c>
      <c r="I3501" s="168">
        <f>IF(I$2=$A3501,Data!F85,0)</f>
        <v>0</v>
      </c>
      <c r="J3501" s="168">
        <f>IF(J$2=$A3501,Data!G85,0)</f>
        <v>0</v>
      </c>
      <c r="K3501" s="168">
        <f>IF(K$2=$A3501,Data!H85,0)</f>
        <v>0</v>
      </c>
      <c r="L3501" s="168">
        <f>IF(L$2=$A3501,Data!I85,0)</f>
        <v>0</v>
      </c>
      <c r="M3501" s="168">
        <f>IF(M$2=$A3501,Data!J85,0)</f>
        <v>0</v>
      </c>
      <c r="N3501" s="168">
        <f>IF(N$2=$A3501,Data!K85,0)</f>
        <v>0</v>
      </c>
      <c r="O3501" s="168">
        <f>IF(O$2=$A3501,Data!L85,0)</f>
        <v>0</v>
      </c>
      <c r="P3501" s="168">
        <f>IF(P$2=$A3501,Data!M85,0)</f>
        <v>0</v>
      </c>
      <c r="Q3501" s="168">
        <f>IF(Q$2=$A3501,Data!N85,0)</f>
        <v>0</v>
      </c>
      <c r="R3501" s="169">
        <f>IF(R$2=$A3501,Data!O85,0)</f>
        <v>0</v>
      </c>
      <c r="S3501" s="169">
        <f>IF(S$2=$A3501,Data!P85,0)</f>
        <v>0</v>
      </c>
      <c r="T3501" s="169">
        <f>IF(T$2=$A3501,Data!Q85,0)</f>
        <v>0</v>
      </c>
      <c r="U3501" s="169">
        <f>IF(U$2=$A3501,Data!R85,0)</f>
        <v>0</v>
      </c>
      <c r="V3501" s="169">
        <f>IF(V$2=$A3501,Data!S85,0)</f>
        <v>0</v>
      </c>
      <c r="W3501" s="169">
        <f>IF(W$2=$A3501,Data!T85,0)</f>
        <v>0</v>
      </c>
      <c r="X3501" s="169">
        <f>IF(X$2=$A3501,Data!U85,0)</f>
        <v>0</v>
      </c>
      <c r="Y3501" s="169">
        <f>IF(Y$2=$A3501,Data!V85,0)</f>
        <v>0</v>
      </c>
      <c r="Z3501" s="169">
        <f>IF(Z$2=$A3501,Data!W85,0)</f>
        <v>0</v>
      </c>
      <c r="AA3501" s="169">
        <f>IF(AA$2=$A3501,Data!X85,0)</f>
        <v>0</v>
      </c>
      <c r="AB3501" s="169">
        <f>IF(AB$2=$A3501,Data!Y85,0)</f>
        <v>0</v>
      </c>
      <c r="AC3501" s="169">
        <f>IF(AC$2=$A3501,Data!Z85,0)</f>
        <v>0</v>
      </c>
      <c r="AD3501" s="170">
        <f>IF(AD$2=$A3501,Data!AA85,0)</f>
        <v>0</v>
      </c>
      <c r="AE3501" s="171">
        <f>IF(AE$2=$A3501,Data!AB85,0)</f>
        <v>0</v>
      </c>
      <c r="AF3501" s="170">
        <f>IF(AF$2=$A3501,Data!AC85,0)</f>
        <v>0</v>
      </c>
      <c r="AG3501" s="171">
        <f>IF(AG$2=$A3501,Data!AD85,0)</f>
        <v>0</v>
      </c>
      <c r="AH3501" s="170">
        <f>IF(AH$2=$A3501,Data!AE85,0)</f>
        <v>0</v>
      </c>
      <c r="AI3501" s="171">
        <f>IF(AI$2=$A3501,Data!AF85,0)</f>
        <v>0</v>
      </c>
      <c r="AJ3501" s="170">
        <f>IF(AJ$2=$A3501,Data!AG85,0)</f>
        <v>0</v>
      </c>
      <c r="AK3501" s="171">
        <f>IF(AK$2=$A3501,Data!AH85,0)</f>
        <v>0</v>
      </c>
      <c r="AL3501" s="170">
        <f>IF(AL$2=$A3501,Data!AI85,0)</f>
        <v>0</v>
      </c>
      <c r="AM3501" t="str">
        <f t="shared" si="110"/>
        <v>0</v>
      </c>
      <c r="AN3501" t="e">
        <f>+INDEX(Validation!$D$4:$D$250,MATCH(Merge!B3501,Validation!$E$4:$E$250,0))</f>
        <v>#N/A</v>
      </c>
      <c r="AO3501" s="172">
        <f t="shared" si="109"/>
        <v>0</v>
      </c>
    </row>
    <row r="3502" spans="1:41" ht="15" x14ac:dyDescent="0.25">
      <c r="A3502">
        <f>Inputs!$H$19</f>
        <v>0</v>
      </c>
      <c r="B3502" t="str">
        <f>Inputs!$D$4</f>
        <v>Select Agency…</v>
      </c>
      <c r="C3502" s="166" t="str">
        <f>Inputs!$I$6</f>
        <v>(insert code)</v>
      </c>
      <c r="D3502" t="str">
        <f>IFERROR(INDEX(Inputs!$I$11:$I$19,MATCH(A3502,Inputs!$H$11:$H$19)),"")</f>
        <v/>
      </c>
      <c r="E3502" s="167">
        <f>Data!B86</f>
        <v>0</v>
      </c>
      <c r="F3502" s="168">
        <f>IF(F$2=$A3502,Data!C86,0)</f>
        <v>0</v>
      </c>
      <c r="G3502" s="168">
        <f>IF(G$2=$A3502,Data!D86,0)</f>
        <v>0</v>
      </c>
      <c r="H3502" s="168">
        <f>IF(H$2=$A3502,Data!E86,0)</f>
        <v>0</v>
      </c>
      <c r="I3502" s="168">
        <f>IF(I$2=$A3502,Data!F86,0)</f>
        <v>0</v>
      </c>
      <c r="J3502" s="168">
        <f>IF(J$2=$A3502,Data!G86,0)</f>
        <v>0</v>
      </c>
      <c r="K3502" s="168">
        <f>IF(K$2=$A3502,Data!H86,0)</f>
        <v>0</v>
      </c>
      <c r="L3502" s="168">
        <f>IF(L$2=$A3502,Data!I86,0)</f>
        <v>0</v>
      </c>
      <c r="M3502" s="168">
        <f>IF(M$2=$A3502,Data!J86,0)</f>
        <v>0</v>
      </c>
      <c r="N3502" s="168">
        <f>IF(N$2=$A3502,Data!K86,0)</f>
        <v>0</v>
      </c>
      <c r="O3502" s="168">
        <f>IF(O$2=$A3502,Data!L86,0)</f>
        <v>0</v>
      </c>
      <c r="P3502" s="168">
        <f>IF(P$2=$A3502,Data!M86,0)</f>
        <v>0</v>
      </c>
      <c r="Q3502" s="168">
        <f>IF(Q$2=$A3502,Data!N86,0)</f>
        <v>0</v>
      </c>
      <c r="R3502" s="169">
        <f>IF(R$2=$A3502,Data!O86,0)</f>
        <v>0</v>
      </c>
      <c r="S3502" s="169">
        <f>IF(S$2=$A3502,Data!P86,0)</f>
        <v>0</v>
      </c>
      <c r="T3502" s="169">
        <f>IF(T$2=$A3502,Data!Q86,0)</f>
        <v>0</v>
      </c>
      <c r="U3502" s="169">
        <f>IF(U$2=$A3502,Data!R86,0)</f>
        <v>0</v>
      </c>
      <c r="V3502" s="169">
        <f>IF(V$2=$A3502,Data!S86,0)</f>
        <v>0</v>
      </c>
      <c r="W3502" s="169">
        <f>IF(W$2=$A3502,Data!T86,0)</f>
        <v>0</v>
      </c>
      <c r="X3502" s="169">
        <f>IF(X$2=$A3502,Data!U86,0)</f>
        <v>0</v>
      </c>
      <c r="Y3502" s="169">
        <f>IF(Y$2=$A3502,Data!V86,0)</f>
        <v>0</v>
      </c>
      <c r="Z3502" s="169">
        <f>IF(Z$2=$A3502,Data!W86,0)</f>
        <v>0</v>
      </c>
      <c r="AA3502" s="169">
        <f>IF(AA$2=$A3502,Data!X86,0)</f>
        <v>0</v>
      </c>
      <c r="AB3502" s="169">
        <f>IF(AB$2=$A3502,Data!Y86,0)</f>
        <v>0</v>
      </c>
      <c r="AC3502" s="169">
        <f>IF(AC$2=$A3502,Data!Z86,0)</f>
        <v>0</v>
      </c>
      <c r="AD3502" s="170">
        <f>IF(AD$2=$A3502,Data!AA86,0)</f>
        <v>0</v>
      </c>
      <c r="AE3502" s="171">
        <f>IF(AE$2=$A3502,Data!AB86,0)</f>
        <v>0</v>
      </c>
      <c r="AF3502" s="170">
        <f>IF(AF$2=$A3502,Data!AC86,0)</f>
        <v>0</v>
      </c>
      <c r="AG3502" s="171">
        <f>IF(AG$2=$A3502,Data!AD86,0)</f>
        <v>0</v>
      </c>
      <c r="AH3502" s="170">
        <f>IF(AH$2=$A3502,Data!AE86,0)</f>
        <v>0</v>
      </c>
      <c r="AI3502" s="171">
        <f>IF(AI$2=$A3502,Data!AF86,0)</f>
        <v>0</v>
      </c>
      <c r="AJ3502" s="170">
        <f>IF(AJ$2=$A3502,Data!AG86,0)</f>
        <v>0</v>
      </c>
      <c r="AK3502" s="171">
        <f>IF(AK$2=$A3502,Data!AH86,0)</f>
        <v>0</v>
      </c>
      <c r="AL3502" s="170">
        <f>IF(AL$2=$A3502,Data!AI86,0)</f>
        <v>0</v>
      </c>
      <c r="AM3502" t="str">
        <f t="shared" si="110"/>
        <v>0</v>
      </c>
      <c r="AN3502" t="e">
        <f>+INDEX(Validation!$D$4:$D$250,MATCH(Merge!B3502,Validation!$E$4:$E$250,0))</f>
        <v>#N/A</v>
      </c>
      <c r="AO3502" s="172">
        <f t="shared" si="109"/>
        <v>0</v>
      </c>
    </row>
    <row r="3503" spans="1:41" ht="15" x14ac:dyDescent="0.25">
      <c r="A3503">
        <f>Inputs!$H$19</f>
        <v>0</v>
      </c>
      <c r="B3503" t="str">
        <f>Inputs!$D$4</f>
        <v>Select Agency…</v>
      </c>
      <c r="C3503" s="166" t="str">
        <f>Inputs!$I$6</f>
        <v>(insert code)</v>
      </c>
      <c r="D3503" t="str">
        <f>IFERROR(INDEX(Inputs!$I$11:$I$19,MATCH(A3503,Inputs!$H$11:$H$19)),"")</f>
        <v/>
      </c>
      <c r="E3503" s="167">
        <f>Data!B87</f>
        <v>0</v>
      </c>
      <c r="F3503" s="168">
        <f>IF(F$2=$A3503,Data!C87,0)</f>
        <v>0</v>
      </c>
      <c r="G3503" s="168">
        <f>IF(G$2=$A3503,Data!D87,0)</f>
        <v>0</v>
      </c>
      <c r="H3503" s="168">
        <f>IF(H$2=$A3503,Data!E87,0)</f>
        <v>0</v>
      </c>
      <c r="I3503" s="168">
        <f>IF(I$2=$A3503,Data!F87,0)</f>
        <v>0</v>
      </c>
      <c r="J3503" s="168">
        <f>IF(J$2=$A3503,Data!G87,0)</f>
        <v>0</v>
      </c>
      <c r="K3503" s="168">
        <f>IF(K$2=$A3503,Data!H87,0)</f>
        <v>0</v>
      </c>
      <c r="L3503" s="168">
        <f>IF(L$2=$A3503,Data!I87,0)</f>
        <v>0</v>
      </c>
      <c r="M3503" s="168">
        <f>IF(M$2=$A3503,Data!J87,0)</f>
        <v>0</v>
      </c>
      <c r="N3503" s="168">
        <f>IF(N$2=$A3503,Data!K87,0)</f>
        <v>0</v>
      </c>
      <c r="O3503" s="168">
        <f>IF(O$2=$A3503,Data!L87,0)</f>
        <v>0</v>
      </c>
      <c r="P3503" s="168">
        <f>IF(P$2=$A3503,Data!M87,0)</f>
        <v>0</v>
      </c>
      <c r="Q3503" s="168">
        <f>IF(Q$2=$A3503,Data!N87,0)</f>
        <v>0</v>
      </c>
      <c r="R3503" s="169">
        <f>IF(R$2=$A3503,Data!O87,0)</f>
        <v>0</v>
      </c>
      <c r="S3503" s="169">
        <f>IF(S$2=$A3503,Data!P87,0)</f>
        <v>0</v>
      </c>
      <c r="T3503" s="169">
        <f>IF(T$2=$A3503,Data!Q87,0)</f>
        <v>0</v>
      </c>
      <c r="U3503" s="169">
        <f>IF(U$2=$A3503,Data!R87,0)</f>
        <v>0</v>
      </c>
      <c r="V3503" s="169">
        <f>IF(V$2=$A3503,Data!S87,0)</f>
        <v>0</v>
      </c>
      <c r="W3503" s="169">
        <f>IF(W$2=$A3503,Data!T87,0)</f>
        <v>0</v>
      </c>
      <c r="X3503" s="169">
        <f>IF(X$2=$A3503,Data!U87,0)</f>
        <v>0</v>
      </c>
      <c r="Y3503" s="169">
        <f>IF(Y$2=$A3503,Data!V87,0)</f>
        <v>0</v>
      </c>
      <c r="Z3503" s="169">
        <f>IF(Z$2=$A3503,Data!W87,0)</f>
        <v>0</v>
      </c>
      <c r="AA3503" s="169">
        <f>IF(AA$2=$A3503,Data!X87,0)</f>
        <v>0</v>
      </c>
      <c r="AB3503" s="169">
        <f>IF(AB$2=$A3503,Data!Y87,0)</f>
        <v>0</v>
      </c>
      <c r="AC3503" s="169">
        <f>IF(AC$2=$A3503,Data!Z87,0)</f>
        <v>0</v>
      </c>
      <c r="AD3503" s="170">
        <f>IF(AD$2=$A3503,Data!AA87,0)</f>
        <v>0</v>
      </c>
      <c r="AE3503" s="171">
        <f>IF(AE$2=$A3503,Data!AB87,0)</f>
        <v>0</v>
      </c>
      <c r="AF3503" s="170">
        <f>IF(AF$2=$A3503,Data!AC87,0)</f>
        <v>0</v>
      </c>
      <c r="AG3503" s="171">
        <f>IF(AG$2=$A3503,Data!AD87,0)</f>
        <v>0</v>
      </c>
      <c r="AH3503" s="170">
        <f>IF(AH$2=$A3503,Data!AE87,0)</f>
        <v>0</v>
      </c>
      <c r="AI3503" s="171">
        <f>IF(AI$2=$A3503,Data!AF87,0)</f>
        <v>0</v>
      </c>
      <c r="AJ3503" s="170">
        <f>IF(AJ$2=$A3503,Data!AG87,0)</f>
        <v>0</v>
      </c>
      <c r="AK3503" s="171">
        <f>IF(AK$2=$A3503,Data!AH87,0)</f>
        <v>0</v>
      </c>
      <c r="AL3503" s="170">
        <f>IF(AL$2=$A3503,Data!AI87,0)</f>
        <v>0</v>
      </c>
      <c r="AM3503" t="str">
        <f t="shared" si="110"/>
        <v>0</v>
      </c>
      <c r="AN3503" t="e">
        <f>+INDEX(Validation!$D$4:$D$250,MATCH(Merge!B3503,Validation!$E$4:$E$250,0))</f>
        <v>#N/A</v>
      </c>
      <c r="AO3503" s="172">
        <f t="shared" si="109"/>
        <v>0</v>
      </c>
    </row>
    <row r="3504" spans="1:41" ht="15" x14ac:dyDescent="0.25">
      <c r="A3504">
        <f>Inputs!$H$19</f>
        <v>0</v>
      </c>
      <c r="B3504" t="str">
        <f>Inputs!$D$4</f>
        <v>Select Agency…</v>
      </c>
      <c r="C3504" s="166" t="str">
        <f>Inputs!$I$6</f>
        <v>(insert code)</v>
      </c>
      <c r="D3504" t="str">
        <f>IFERROR(INDEX(Inputs!$I$11:$I$19,MATCH(A3504,Inputs!$H$11:$H$19)),"")</f>
        <v/>
      </c>
      <c r="E3504" s="167">
        <f>Data!B88</f>
        <v>0</v>
      </c>
      <c r="F3504" s="168">
        <f>IF(F$2=$A3504,Data!C88,0)</f>
        <v>0</v>
      </c>
      <c r="G3504" s="168">
        <f>IF(G$2=$A3504,Data!D88,0)</f>
        <v>0</v>
      </c>
      <c r="H3504" s="168">
        <f>IF(H$2=$A3504,Data!E88,0)</f>
        <v>0</v>
      </c>
      <c r="I3504" s="168">
        <f>IF(I$2=$A3504,Data!F88,0)</f>
        <v>0</v>
      </c>
      <c r="J3504" s="168">
        <f>IF(J$2=$A3504,Data!G88,0)</f>
        <v>0</v>
      </c>
      <c r="K3504" s="168">
        <f>IF(K$2=$A3504,Data!H88,0)</f>
        <v>0</v>
      </c>
      <c r="L3504" s="168">
        <f>IF(L$2=$A3504,Data!I88,0)</f>
        <v>0</v>
      </c>
      <c r="M3504" s="168">
        <f>IF(M$2=$A3504,Data!J88,0)</f>
        <v>0</v>
      </c>
      <c r="N3504" s="168">
        <f>IF(N$2=$A3504,Data!K88,0)</f>
        <v>0</v>
      </c>
      <c r="O3504" s="168">
        <f>IF(O$2=$A3504,Data!L88,0)</f>
        <v>0</v>
      </c>
      <c r="P3504" s="168">
        <f>IF(P$2=$A3504,Data!M88,0)</f>
        <v>0</v>
      </c>
      <c r="Q3504" s="168">
        <f>IF(Q$2=$A3504,Data!N88,0)</f>
        <v>0</v>
      </c>
      <c r="R3504" s="169">
        <f>IF(R$2=$A3504,Data!O88,0)</f>
        <v>0</v>
      </c>
      <c r="S3504" s="169">
        <f>IF(S$2=$A3504,Data!P88,0)</f>
        <v>0</v>
      </c>
      <c r="T3504" s="169">
        <f>IF(T$2=$A3504,Data!Q88,0)</f>
        <v>0</v>
      </c>
      <c r="U3504" s="169">
        <f>IF(U$2=$A3504,Data!R88,0)</f>
        <v>0</v>
      </c>
      <c r="V3504" s="169">
        <f>IF(V$2=$A3504,Data!S88,0)</f>
        <v>0</v>
      </c>
      <c r="W3504" s="169">
        <f>IF(W$2=$A3504,Data!T88,0)</f>
        <v>0</v>
      </c>
      <c r="X3504" s="169">
        <f>IF(X$2=$A3504,Data!U88,0)</f>
        <v>0</v>
      </c>
      <c r="Y3504" s="169">
        <f>IF(Y$2=$A3504,Data!V88,0)</f>
        <v>0</v>
      </c>
      <c r="Z3504" s="169">
        <f>IF(Z$2=$A3504,Data!W88,0)</f>
        <v>0</v>
      </c>
      <c r="AA3504" s="169">
        <f>IF(AA$2=$A3504,Data!X88,0)</f>
        <v>0</v>
      </c>
      <c r="AB3504" s="169">
        <f>IF(AB$2=$A3504,Data!Y88,0)</f>
        <v>0</v>
      </c>
      <c r="AC3504" s="169">
        <f>IF(AC$2=$A3504,Data!Z88,0)</f>
        <v>0</v>
      </c>
      <c r="AD3504" s="170">
        <f>IF(AD$2=$A3504,Data!AA88,0)</f>
        <v>0</v>
      </c>
      <c r="AE3504" s="171">
        <f>IF(AE$2=$A3504,Data!AB88,0)</f>
        <v>0</v>
      </c>
      <c r="AF3504" s="170">
        <f>IF(AF$2=$A3504,Data!AC88,0)</f>
        <v>0</v>
      </c>
      <c r="AG3504" s="171">
        <f>IF(AG$2=$A3504,Data!AD88,0)</f>
        <v>0</v>
      </c>
      <c r="AH3504" s="170">
        <f>IF(AH$2=$A3504,Data!AE88,0)</f>
        <v>0</v>
      </c>
      <c r="AI3504" s="171">
        <f>IF(AI$2=$A3504,Data!AF88,0)</f>
        <v>0</v>
      </c>
      <c r="AJ3504" s="170">
        <f>IF(AJ$2=$A3504,Data!AG88,0)</f>
        <v>0</v>
      </c>
      <c r="AK3504" s="171">
        <f>IF(AK$2=$A3504,Data!AH88,0)</f>
        <v>0</v>
      </c>
      <c r="AL3504" s="170">
        <f>IF(AL$2=$A3504,Data!AI88,0)</f>
        <v>0</v>
      </c>
      <c r="AM3504" t="str">
        <f t="shared" si="110"/>
        <v>0</v>
      </c>
      <c r="AN3504" t="e">
        <f>+INDEX(Validation!$D$4:$D$250,MATCH(Merge!B3504,Validation!$E$4:$E$250,0))</f>
        <v>#N/A</v>
      </c>
      <c r="AO3504" s="172">
        <f t="shared" si="109"/>
        <v>0</v>
      </c>
    </row>
    <row r="3505" spans="1:41" ht="15" x14ac:dyDescent="0.25">
      <c r="A3505">
        <f>Inputs!$H$19</f>
        <v>0</v>
      </c>
      <c r="B3505" t="str">
        <f>Inputs!$D$4</f>
        <v>Select Agency…</v>
      </c>
      <c r="C3505" s="166" t="str">
        <f>Inputs!$I$6</f>
        <v>(insert code)</v>
      </c>
      <c r="D3505" t="str">
        <f>IFERROR(INDEX(Inputs!$I$11:$I$19,MATCH(A3505,Inputs!$H$11:$H$19)),"")</f>
        <v/>
      </c>
      <c r="E3505" s="167">
        <f>Data!B89</f>
        <v>0</v>
      </c>
      <c r="F3505" s="168">
        <f>IF(F$2=$A3505,Data!C89,0)</f>
        <v>0</v>
      </c>
      <c r="G3505" s="168">
        <f>IF(G$2=$A3505,Data!D89,0)</f>
        <v>0</v>
      </c>
      <c r="H3505" s="168">
        <f>IF(H$2=$A3505,Data!E89,0)</f>
        <v>0</v>
      </c>
      <c r="I3505" s="168">
        <f>IF(I$2=$A3505,Data!F89,0)</f>
        <v>0</v>
      </c>
      <c r="J3505" s="168">
        <f>IF(J$2=$A3505,Data!G89,0)</f>
        <v>0</v>
      </c>
      <c r="K3505" s="168">
        <f>IF(K$2=$A3505,Data!H89,0)</f>
        <v>0</v>
      </c>
      <c r="L3505" s="168">
        <f>IF(L$2=$A3505,Data!I89,0)</f>
        <v>0</v>
      </c>
      <c r="M3505" s="168">
        <f>IF(M$2=$A3505,Data!J89,0)</f>
        <v>0</v>
      </c>
      <c r="N3505" s="168">
        <f>IF(N$2=$A3505,Data!K89,0)</f>
        <v>0</v>
      </c>
      <c r="O3505" s="168">
        <f>IF(O$2=$A3505,Data!L89,0)</f>
        <v>0</v>
      </c>
      <c r="P3505" s="168">
        <f>IF(P$2=$A3505,Data!M89,0)</f>
        <v>0</v>
      </c>
      <c r="Q3505" s="168">
        <f>IF(Q$2=$A3505,Data!N89,0)</f>
        <v>0</v>
      </c>
      <c r="R3505" s="169">
        <f>IF(R$2=$A3505,Data!O89,0)</f>
        <v>0</v>
      </c>
      <c r="S3505" s="169">
        <f>IF(S$2=$A3505,Data!P89,0)</f>
        <v>0</v>
      </c>
      <c r="T3505" s="169">
        <f>IF(T$2=$A3505,Data!Q89,0)</f>
        <v>0</v>
      </c>
      <c r="U3505" s="169">
        <f>IF(U$2=$A3505,Data!R89,0)</f>
        <v>0</v>
      </c>
      <c r="V3505" s="169">
        <f>IF(V$2=$A3505,Data!S89,0)</f>
        <v>0</v>
      </c>
      <c r="W3505" s="169">
        <f>IF(W$2=$A3505,Data!T89,0)</f>
        <v>0</v>
      </c>
      <c r="X3505" s="169">
        <f>IF(X$2=$A3505,Data!U89,0)</f>
        <v>0</v>
      </c>
      <c r="Y3505" s="169">
        <f>IF(Y$2=$A3505,Data!V89,0)</f>
        <v>0</v>
      </c>
      <c r="Z3505" s="169">
        <f>IF(Z$2=$A3505,Data!W89,0)</f>
        <v>0</v>
      </c>
      <c r="AA3505" s="169">
        <f>IF(AA$2=$A3505,Data!X89,0)</f>
        <v>0</v>
      </c>
      <c r="AB3505" s="169">
        <f>IF(AB$2=$A3505,Data!Y89,0)</f>
        <v>0</v>
      </c>
      <c r="AC3505" s="169">
        <f>IF(AC$2=$A3505,Data!Z89,0)</f>
        <v>0</v>
      </c>
      <c r="AD3505" s="170">
        <f>IF(AD$2=$A3505,Data!AA89,0)</f>
        <v>0</v>
      </c>
      <c r="AE3505" s="171">
        <f>IF(AE$2=$A3505,Data!AB89,0)</f>
        <v>0</v>
      </c>
      <c r="AF3505" s="170">
        <f>IF(AF$2=$A3505,Data!AC89,0)</f>
        <v>0</v>
      </c>
      <c r="AG3505" s="171">
        <f>IF(AG$2=$A3505,Data!AD89,0)</f>
        <v>0</v>
      </c>
      <c r="AH3505" s="170">
        <f>IF(AH$2=$A3505,Data!AE89,0)</f>
        <v>0</v>
      </c>
      <c r="AI3505" s="171">
        <f>IF(AI$2=$A3505,Data!AF89,0)</f>
        <v>0</v>
      </c>
      <c r="AJ3505" s="170">
        <f>IF(AJ$2=$A3505,Data!AG89,0)</f>
        <v>0</v>
      </c>
      <c r="AK3505" s="171">
        <f>IF(AK$2=$A3505,Data!AH89,0)</f>
        <v>0</v>
      </c>
      <c r="AL3505" s="170">
        <f>IF(AL$2=$A3505,Data!AI89,0)</f>
        <v>0</v>
      </c>
      <c r="AM3505" t="str">
        <f t="shared" si="110"/>
        <v>0</v>
      </c>
      <c r="AN3505" t="e">
        <f>+INDEX(Validation!$D$4:$D$250,MATCH(Merge!B3505,Validation!$E$4:$E$250,0))</f>
        <v>#N/A</v>
      </c>
      <c r="AO3505" s="172">
        <f t="shared" si="109"/>
        <v>0</v>
      </c>
    </row>
    <row r="3506" spans="1:41" ht="15" x14ac:dyDescent="0.25">
      <c r="A3506">
        <f>Inputs!$H$19</f>
        <v>0</v>
      </c>
      <c r="B3506" t="str">
        <f>Inputs!$D$4</f>
        <v>Select Agency…</v>
      </c>
      <c r="C3506" s="166" t="str">
        <f>Inputs!$I$6</f>
        <v>(insert code)</v>
      </c>
      <c r="D3506" t="str">
        <f>IFERROR(INDEX(Inputs!$I$11:$I$19,MATCH(A3506,Inputs!$H$11:$H$19)),"")</f>
        <v/>
      </c>
      <c r="E3506" s="167">
        <f>Data!B90</f>
        <v>0</v>
      </c>
      <c r="F3506" s="168">
        <f>IF(F$2=$A3506,Data!C90,0)</f>
        <v>0</v>
      </c>
      <c r="G3506" s="168">
        <f>IF(G$2=$A3506,Data!D90,0)</f>
        <v>0</v>
      </c>
      <c r="H3506" s="168">
        <f>IF(H$2=$A3506,Data!E90,0)</f>
        <v>0</v>
      </c>
      <c r="I3506" s="168">
        <f>IF(I$2=$A3506,Data!F90,0)</f>
        <v>0</v>
      </c>
      <c r="J3506" s="168">
        <f>IF(J$2=$A3506,Data!G90,0)</f>
        <v>0</v>
      </c>
      <c r="K3506" s="168">
        <f>IF(K$2=$A3506,Data!H90,0)</f>
        <v>0</v>
      </c>
      <c r="L3506" s="168">
        <f>IF(L$2=$A3506,Data!I90,0)</f>
        <v>0</v>
      </c>
      <c r="M3506" s="168">
        <f>IF(M$2=$A3506,Data!J90,0)</f>
        <v>0</v>
      </c>
      <c r="N3506" s="168">
        <f>IF(N$2=$A3506,Data!K90,0)</f>
        <v>0</v>
      </c>
      <c r="O3506" s="168">
        <f>IF(O$2=$A3506,Data!L90,0)</f>
        <v>0</v>
      </c>
      <c r="P3506" s="168">
        <f>IF(P$2=$A3506,Data!M90,0)</f>
        <v>0</v>
      </c>
      <c r="Q3506" s="168">
        <f>IF(Q$2=$A3506,Data!N90,0)</f>
        <v>0</v>
      </c>
      <c r="R3506" s="169">
        <f>IF(R$2=$A3506,Data!O90,0)</f>
        <v>0</v>
      </c>
      <c r="S3506" s="169">
        <f>IF(S$2=$A3506,Data!P90,0)</f>
        <v>0</v>
      </c>
      <c r="T3506" s="169">
        <f>IF(T$2=$A3506,Data!Q90,0)</f>
        <v>0</v>
      </c>
      <c r="U3506" s="169">
        <f>IF(U$2=$A3506,Data!R90,0)</f>
        <v>0</v>
      </c>
      <c r="V3506" s="169">
        <f>IF(V$2=$A3506,Data!S90,0)</f>
        <v>0</v>
      </c>
      <c r="W3506" s="169">
        <f>IF(W$2=$A3506,Data!T90,0)</f>
        <v>0</v>
      </c>
      <c r="X3506" s="169">
        <f>IF(X$2=$A3506,Data!U90,0)</f>
        <v>0</v>
      </c>
      <c r="Y3506" s="169">
        <f>IF(Y$2=$A3506,Data!V90,0)</f>
        <v>0</v>
      </c>
      <c r="Z3506" s="169">
        <f>IF(Z$2=$A3506,Data!W90,0)</f>
        <v>0</v>
      </c>
      <c r="AA3506" s="169">
        <f>IF(AA$2=$A3506,Data!X90,0)</f>
        <v>0</v>
      </c>
      <c r="AB3506" s="169">
        <f>IF(AB$2=$A3506,Data!Y90,0)</f>
        <v>0</v>
      </c>
      <c r="AC3506" s="169">
        <f>IF(AC$2=$A3506,Data!Z90,0)</f>
        <v>0</v>
      </c>
      <c r="AD3506" s="170">
        <f>IF(AD$2=$A3506,Data!AA90,0)</f>
        <v>0</v>
      </c>
      <c r="AE3506" s="171">
        <f>IF(AE$2=$A3506,Data!AB90,0)</f>
        <v>0</v>
      </c>
      <c r="AF3506" s="170">
        <f>IF(AF$2=$A3506,Data!AC90,0)</f>
        <v>0</v>
      </c>
      <c r="AG3506" s="171">
        <f>IF(AG$2=$A3506,Data!AD90,0)</f>
        <v>0</v>
      </c>
      <c r="AH3506" s="170">
        <f>IF(AH$2=$A3506,Data!AE90,0)</f>
        <v>0</v>
      </c>
      <c r="AI3506" s="171">
        <f>IF(AI$2=$A3506,Data!AF90,0)</f>
        <v>0</v>
      </c>
      <c r="AJ3506" s="170">
        <f>IF(AJ$2=$A3506,Data!AG90,0)</f>
        <v>0</v>
      </c>
      <c r="AK3506" s="171">
        <f>IF(AK$2=$A3506,Data!AH90,0)</f>
        <v>0</v>
      </c>
      <c r="AL3506" s="170">
        <f>IF(AL$2=$A3506,Data!AI90,0)</f>
        <v>0</v>
      </c>
      <c r="AM3506" t="str">
        <f t="shared" si="110"/>
        <v>0</v>
      </c>
      <c r="AN3506" t="e">
        <f>+INDEX(Validation!$D$4:$D$250,MATCH(Merge!B3506,Validation!$E$4:$E$250,0))</f>
        <v>#N/A</v>
      </c>
      <c r="AO3506" s="172">
        <f t="shared" si="109"/>
        <v>0</v>
      </c>
    </row>
    <row r="3507" spans="1:41" ht="15" x14ac:dyDescent="0.25">
      <c r="A3507">
        <f>Inputs!$H$19</f>
        <v>0</v>
      </c>
      <c r="B3507" t="str">
        <f>Inputs!$D$4</f>
        <v>Select Agency…</v>
      </c>
      <c r="C3507" s="166" t="str">
        <f>Inputs!$I$6</f>
        <v>(insert code)</v>
      </c>
      <c r="D3507" t="str">
        <f>IFERROR(INDEX(Inputs!$I$11:$I$19,MATCH(A3507,Inputs!$H$11:$H$19)),"")</f>
        <v/>
      </c>
      <c r="E3507" s="167">
        <f>Data!B91</f>
        <v>0</v>
      </c>
      <c r="F3507" s="168">
        <f>IF(F$2=$A3507,Data!C91,0)</f>
        <v>0</v>
      </c>
      <c r="G3507" s="168">
        <f>IF(G$2=$A3507,Data!D91,0)</f>
        <v>0</v>
      </c>
      <c r="H3507" s="168">
        <f>IF(H$2=$A3507,Data!E91,0)</f>
        <v>0</v>
      </c>
      <c r="I3507" s="168">
        <f>IF(I$2=$A3507,Data!F91,0)</f>
        <v>0</v>
      </c>
      <c r="J3507" s="168">
        <f>IF(J$2=$A3507,Data!G91,0)</f>
        <v>0</v>
      </c>
      <c r="K3507" s="168">
        <f>IF(K$2=$A3507,Data!H91,0)</f>
        <v>0</v>
      </c>
      <c r="L3507" s="168">
        <f>IF(L$2=$A3507,Data!I91,0)</f>
        <v>0</v>
      </c>
      <c r="M3507" s="168">
        <f>IF(M$2=$A3507,Data!J91,0)</f>
        <v>0</v>
      </c>
      <c r="N3507" s="168">
        <f>IF(N$2=$A3507,Data!K91,0)</f>
        <v>0</v>
      </c>
      <c r="O3507" s="168">
        <f>IF(O$2=$A3507,Data!L91,0)</f>
        <v>0</v>
      </c>
      <c r="P3507" s="168">
        <f>IF(P$2=$A3507,Data!M91,0)</f>
        <v>0</v>
      </c>
      <c r="Q3507" s="168">
        <f>IF(Q$2=$A3507,Data!N91,0)</f>
        <v>0</v>
      </c>
      <c r="R3507" s="169">
        <f>IF(R$2=$A3507,Data!O91,0)</f>
        <v>0</v>
      </c>
      <c r="S3507" s="169">
        <f>IF(S$2=$A3507,Data!P91,0)</f>
        <v>0</v>
      </c>
      <c r="T3507" s="169">
        <f>IF(T$2=$A3507,Data!Q91,0)</f>
        <v>0</v>
      </c>
      <c r="U3507" s="169">
        <f>IF(U$2=$A3507,Data!R91,0)</f>
        <v>0</v>
      </c>
      <c r="V3507" s="169">
        <f>IF(V$2=$A3507,Data!S91,0)</f>
        <v>0</v>
      </c>
      <c r="W3507" s="169">
        <f>IF(W$2=$A3507,Data!T91,0)</f>
        <v>0</v>
      </c>
      <c r="X3507" s="169">
        <f>IF(X$2=$A3507,Data!U91,0)</f>
        <v>0</v>
      </c>
      <c r="Y3507" s="169">
        <f>IF(Y$2=$A3507,Data!V91,0)</f>
        <v>0</v>
      </c>
      <c r="Z3507" s="169">
        <f>IF(Z$2=$A3507,Data!W91,0)</f>
        <v>0</v>
      </c>
      <c r="AA3507" s="169">
        <f>IF(AA$2=$A3507,Data!X91,0)</f>
        <v>0</v>
      </c>
      <c r="AB3507" s="169">
        <f>IF(AB$2=$A3507,Data!Y91,0)</f>
        <v>0</v>
      </c>
      <c r="AC3507" s="169">
        <f>IF(AC$2=$A3507,Data!Z91,0)</f>
        <v>0</v>
      </c>
      <c r="AD3507" s="170">
        <f>IF(AD$2=$A3507,Data!AA91,0)</f>
        <v>0</v>
      </c>
      <c r="AE3507" s="171">
        <f>IF(AE$2=$A3507,Data!AB91,0)</f>
        <v>0</v>
      </c>
      <c r="AF3507" s="170">
        <f>IF(AF$2=$A3507,Data!AC91,0)</f>
        <v>0</v>
      </c>
      <c r="AG3507" s="171">
        <f>IF(AG$2=$A3507,Data!AD91,0)</f>
        <v>0</v>
      </c>
      <c r="AH3507" s="170">
        <f>IF(AH$2=$A3507,Data!AE91,0)</f>
        <v>0</v>
      </c>
      <c r="AI3507" s="171">
        <f>IF(AI$2=$A3507,Data!AF91,0)</f>
        <v>0</v>
      </c>
      <c r="AJ3507" s="170">
        <f>IF(AJ$2=$A3507,Data!AG91,0)</f>
        <v>0</v>
      </c>
      <c r="AK3507" s="171">
        <f>IF(AK$2=$A3507,Data!AH91,0)</f>
        <v>0</v>
      </c>
      <c r="AL3507" s="170">
        <f>IF(AL$2=$A3507,Data!AI91,0)</f>
        <v>0</v>
      </c>
      <c r="AM3507" t="str">
        <f t="shared" si="110"/>
        <v>0</v>
      </c>
      <c r="AN3507" t="e">
        <f>+INDEX(Validation!$D$4:$D$250,MATCH(Merge!B3507,Validation!$E$4:$E$250,0))</f>
        <v>#N/A</v>
      </c>
      <c r="AO3507" s="172">
        <f t="shared" si="109"/>
        <v>0</v>
      </c>
    </row>
    <row r="3508" spans="1:41" ht="15" x14ac:dyDescent="0.25">
      <c r="A3508">
        <f>Inputs!$H$19</f>
        <v>0</v>
      </c>
      <c r="B3508" t="str">
        <f>Inputs!$D$4</f>
        <v>Select Agency…</v>
      </c>
      <c r="C3508" s="166" t="str">
        <f>Inputs!$I$6</f>
        <v>(insert code)</v>
      </c>
      <c r="D3508" t="str">
        <f>IFERROR(INDEX(Inputs!$I$11:$I$19,MATCH(A3508,Inputs!$H$11:$H$19)),"")</f>
        <v/>
      </c>
      <c r="E3508" s="167">
        <f>Data!B92</f>
        <v>0</v>
      </c>
      <c r="F3508" s="168">
        <f>IF(F$2=$A3508,Data!C92,0)</f>
        <v>0</v>
      </c>
      <c r="G3508" s="168">
        <f>IF(G$2=$A3508,Data!D92,0)</f>
        <v>0</v>
      </c>
      <c r="H3508" s="168">
        <f>IF(H$2=$A3508,Data!E92,0)</f>
        <v>0</v>
      </c>
      <c r="I3508" s="168">
        <f>IF(I$2=$A3508,Data!F92,0)</f>
        <v>0</v>
      </c>
      <c r="J3508" s="168">
        <f>IF(J$2=$A3508,Data!G92,0)</f>
        <v>0</v>
      </c>
      <c r="K3508" s="168">
        <f>IF(K$2=$A3508,Data!H92,0)</f>
        <v>0</v>
      </c>
      <c r="L3508" s="168">
        <f>IF(L$2=$A3508,Data!I92,0)</f>
        <v>0</v>
      </c>
      <c r="M3508" s="168">
        <f>IF(M$2=$A3508,Data!J92,0)</f>
        <v>0</v>
      </c>
      <c r="N3508" s="168">
        <f>IF(N$2=$A3508,Data!K92,0)</f>
        <v>0</v>
      </c>
      <c r="O3508" s="168">
        <f>IF(O$2=$A3508,Data!L92,0)</f>
        <v>0</v>
      </c>
      <c r="P3508" s="168">
        <f>IF(P$2=$A3508,Data!M92,0)</f>
        <v>0</v>
      </c>
      <c r="Q3508" s="168">
        <f>IF(Q$2=$A3508,Data!N92,0)</f>
        <v>0</v>
      </c>
      <c r="R3508" s="169">
        <f>IF(R$2=$A3508,Data!O92,0)</f>
        <v>0</v>
      </c>
      <c r="S3508" s="169">
        <f>IF(S$2=$A3508,Data!P92,0)</f>
        <v>0</v>
      </c>
      <c r="T3508" s="169">
        <f>IF(T$2=$A3508,Data!Q92,0)</f>
        <v>0</v>
      </c>
      <c r="U3508" s="169">
        <f>IF(U$2=$A3508,Data!R92,0)</f>
        <v>0</v>
      </c>
      <c r="V3508" s="169">
        <f>IF(V$2=$A3508,Data!S92,0)</f>
        <v>0</v>
      </c>
      <c r="W3508" s="169">
        <f>IF(W$2=$A3508,Data!T92,0)</f>
        <v>0</v>
      </c>
      <c r="X3508" s="169">
        <f>IF(X$2=$A3508,Data!U92,0)</f>
        <v>0</v>
      </c>
      <c r="Y3508" s="169">
        <f>IF(Y$2=$A3508,Data!V92,0)</f>
        <v>0</v>
      </c>
      <c r="Z3508" s="169">
        <f>IF(Z$2=$A3508,Data!W92,0)</f>
        <v>0</v>
      </c>
      <c r="AA3508" s="169">
        <f>IF(AA$2=$A3508,Data!X92,0)</f>
        <v>0</v>
      </c>
      <c r="AB3508" s="169">
        <f>IF(AB$2=$A3508,Data!Y92,0)</f>
        <v>0</v>
      </c>
      <c r="AC3508" s="169">
        <f>IF(AC$2=$A3508,Data!Z92,0)</f>
        <v>0</v>
      </c>
      <c r="AD3508" s="170">
        <f>IF(AD$2=$A3508,Data!AA92,0)</f>
        <v>0</v>
      </c>
      <c r="AE3508" s="171">
        <f>IF(AE$2=$A3508,Data!AB92,0)</f>
        <v>0</v>
      </c>
      <c r="AF3508" s="170">
        <f>IF(AF$2=$A3508,Data!AC92,0)</f>
        <v>0</v>
      </c>
      <c r="AG3508" s="171">
        <f>IF(AG$2=$A3508,Data!AD92,0)</f>
        <v>0</v>
      </c>
      <c r="AH3508" s="170">
        <f>IF(AH$2=$A3508,Data!AE92,0)</f>
        <v>0</v>
      </c>
      <c r="AI3508" s="171">
        <f>IF(AI$2=$A3508,Data!AF92,0)</f>
        <v>0</v>
      </c>
      <c r="AJ3508" s="170">
        <f>IF(AJ$2=$A3508,Data!AG92,0)</f>
        <v>0</v>
      </c>
      <c r="AK3508" s="171">
        <f>IF(AK$2=$A3508,Data!AH92,0)</f>
        <v>0</v>
      </c>
      <c r="AL3508" s="170">
        <f>IF(AL$2=$A3508,Data!AI92,0)</f>
        <v>0</v>
      </c>
      <c r="AM3508" t="str">
        <f t="shared" si="110"/>
        <v>0</v>
      </c>
      <c r="AN3508" t="e">
        <f>+INDEX(Validation!$D$4:$D$250,MATCH(Merge!B3508,Validation!$E$4:$E$250,0))</f>
        <v>#N/A</v>
      </c>
      <c r="AO3508" s="172">
        <f t="shared" si="109"/>
        <v>0</v>
      </c>
    </row>
    <row r="3509" spans="1:41" ht="15" x14ac:dyDescent="0.25">
      <c r="A3509">
        <f>Inputs!$H$19</f>
        <v>0</v>
      </c>
      <c r="B3509" t="str">
        <f>Inputs!$D$4</f>
        <v>Select Agency…</v>
      </c>
      <c r="C3509" s="166" t="str">
        <f>Inputs!$I$6</f>
        <v>(insert code)</v>
      </c>
      <c r="D3509" t="str">
        <f>IFERROR(INDEX(Inputs!$I$11:$I$19,MATCH(A3509,Inputs!$H$11:$H$19)),"")</f>
        <v/>
      </c>
      <c r="E3509" s="167">
        <f>Data!B93</f>
        <v>0</v>
      </c>
      <c r="F3509" s="168">
        <f>IF(F$2=$A3509,Data!C93,0)</f>
        <v>0</v>
      </c>
      <c r="G3509" s="168">
        <f>IF(G$2=$A3509,Data!D93,0)</f>
        <v>0</v>
      </c>
      <c r="H3509" s="168">
        <f>IF(H$2=$A3509,Data!E93,0)</f>
        <v>0</v>
      </c>
      <c r="I3509" s="168">
        <f>IF(I$2=$A3509,Data!F93,0)</f>
        <v>0</v>
      </c>
      <c r="J3509" s="168">
        <f>IF(J$2=$A3509,Data!G93,0)</f>
        <v>0</v>
      </c>
      <c r="K3509" s="168">
        <f>IF(K$2=$A3509,Data!H93,0)</f>
        <v>0</v>
      </c>
      <c r="L3509" s="168">
        <f>IF(L$2=$A3509,Data!I93,0)</f>
        <v>0</v>
      </c>
      <c r="M3509" s="168">
        <f>IF(M$2=$A3509,Data!J93,0)</f>
        <v>0</v>
      </c>
      <c r="N3509" s="168">
        <f>IF(N$2=$A3509,Data!K93,0)</f>
        <v>0</v>
      </c>
      <c r="O3509" s="168">
        <f>IF(O$2=$A3509,Data!L93,0)</f>
        <v>0</v>
      </c>
      <c r="P3509" s="168">
        <f>IF(P$2=$A3509,Data!M93,0)</f>
        <v>0</v>
      </c>
      <c r="Q3509" s="168">
        <f>IF(Q$2=$A3509,Data!N93,0)</f>
        <v>0</v>
      </c>
      <c r="R3509" s="169">
        <f>IF(R$2=$A3509,Data!O93,0)</f>
        <v>0</v>
      </c>
      <c r="S3509" s="169">
        <f>IF(S$2=$A3509,Data!P93,0)</f>
        <v>0</v>
      </c>
      <c r="T3509" s="169">
        <f>IF(T$2=$A3509,Data!Q93,0)</f>
        <v>0</v>
      </c>
      <c r="U3509" s="169">
        <f>IF(U$2=$A3509,Data!R93,0)</f>
        <v>0</v>
      </c>
      <c r="V3509" s="169">
        <f>IF(V$2=$A3509,Data!S93,0)</f>
        <v>0</v>
      </c>
      <c r="W3509" s="169">
        <f>IF(W$2=$A3509,Data!T93,0)</f>
        <v>0</v>
      </c>
      <c r="X3509" s="169">
        <f>IF(X$2=$A3509,Data!U93,0)</f>
        <v>0</v>
      </c>
      <c r="Y3509" s="169">
        <f>IF(Y$2=$A3509,Data!V93,0)</f>
        <v>0</v>
      </c>
      <c r="Z3509" s="169">
        <f>IF(Z$2=$A3509,Data!W93,0)</f>
        <v>0</v>
      </c>
      <c r="AA3509" s="169">
        <f>IF(AA$2=$A3509,Data!X93,0)</f>
        <v>0</v>
      </c>
      <c r="AB3509" s="169">
        <f>IF(AB$2=$A3509,Data!Y93,0)</f>
        <v>0</v>
      </c>
      <c r="AC3509" s="169">
        <f>IF(AC$2=$A3509,Data!Z93,0)</f>
        <v>0</v>
      </c>
      <c r="AD3509" s="170">
        <f>IF(AD$2=$A3509,Data!AA93,0)</f>
        <v>0</v>
      </c>
      <c r="AE3509" s="171">
        <f>IF(AE$2=$A3509,Data!AB93,0)</f>
        <v>0</v>
      </c>
      <c r="AF3509" s="170">
        <f>IF(AF$2=$A3509,Data!AC93,0)</f>
        <v>0</v>
      </c>
      <c r="AG3509" s="171">
        <f>IF(AG$2=$A3509,Data!AD93,0)</f>
        <v>0</v>
      </c>
      <c r="AH3509" s="170">
        <f>IF(AH$2=$A3509,Data!AE93,0)</f>
        <v>0</v>
      </c>
      <c r="AI3509" s="171">
        <f>IF(AI$2=$A3509,Data!AF93,0)</f>
        <v>0</v>
      </c>
      <c r="AJ3509" s="170">
        <f>IF(AJ$2=$A3509,Data!AG93,0)</f>
        <v>0</v>
      </c>
      <c r="AK3509" s="171">
        <f>IF(AK$2=$A3509,Data!AH93,0)</f>
        <v>0</v>
      </c>
      <c r="AL3509" s="170">
        <f>IF(AL$2=$A3509,Data!AI93,0)</f>
        <v>0</v>
      </c>
      <c r="AM3509" t="str">
        <f t="shared" si="110"/>
        <v>0</v>
      </c>
      <c r="AN3509" t="e">
        <f>+INDEX(Validation!$D$4:$D$250,MATCH(Merge!B3509,Validation!$E$4:$E$250,0))</f>
        <v>#N/A</v>
      </c>
      <c r="AO3509" s="172">
        <f t="shared" si="109"/>
        <v>0</v>
      </c>
    </row>
    <row r="3510" spans="1:41" ht="15" x14ac:dyDescent="0.25">
      <c r="A3510">
        <f>Inputs!$H$19</f>
        <v>0</v>
      </c>
      <c r="B3510" t="str">
        <f>Inputs!$D$4</f>
        <v>Select Agency…</v>
      </c>
      <c r="C3510" s="166" t="str">
        <f>Inputs!$I$6</f>
        <v>(insert code)</v>
      </c>
      <c r="D3510" t="str">
        <f>IFERROR(INDEX(Inputs!$I$11:$I$19,MATCH(A3510,Inputs!$H$11:$H$19)),"")</f>
        <v/>
      </c>
      <c r="E3510" s="167">
        <f>Data!B94</f>
        <v>0</v>
      </c>
      <c r="F3510" s="168">
        <f>IF(F$2=$A3510,Data!C94,0)</f>
        <v>0</v>
      </c>
      <c r="G3510" s="168">
        <f>IF(G$2=$A3510,Data!D94,0)</f>
        <v>0</v>
      </c>
      <c r="H3510" s="168">
        <f>IF(H$2=$A3510,Data!E94,0)</f>
        <v>0</v>
      </c>
      <c r="I3510" s="168">
        <f>IF(I$2=$A3510,Data!F94,0)</f>
        <v>0</v>
      </c>
      <c r="J3510" s="168">
        <f>IF(J$2=$A3510,Data!G94,0)</f>
        <v>0</v>
      </c>
      <c r="K3510" s="168">
        <f>IF(K$2=$A3510,Data!H94,0)</f>
        <v>0</v>
      </c>
      <c r="L3510" s="168">
        <f>IF(L$2=$A3510,Data!I94,0)</f>
        <v>0</v>
      </c>
      <c r="M3510" s="168">
        <f>IF(M$2=$A3510,Data!J94,0)</f>
        <v>0</v>
      </c>
      <c r="N3510" s="168">
        <f>IF(N$2=$A3510,Data!K94,0)</f>
        <v>0</v>
      </c>
      <c r="O3510" s="168">
        <f>IF(O$2=$A3510,Data!L94,0)</f>
        <v>0</v>
      </c>
      <c r="P3510" s="168">
        <f>IF(P$2=$A3510,Data!M94,0)</f>
        <v>0</v>
      </c>
      <c r="Q3510" s="168">
        <f>IF(Q$2=$A3510,Data!N94,0)</f>
        <v>0</v>
      </c>
      <c r="R3510" s="169">
        <f>IF(R$2=$A3510,Data!O94,0)</f>
        <v>0</v>
      </c>
      <c r="S3510" s="169">
        <f>IF(S$2=$A3510,Data!P94,0)</f>
        <v>0</v>
      </c>
      <c r="T3510" s="169">
        <f>IF(T$2=$A3510,Data!Q94,0)</f>
        <v>0</v>
      </c>
      <c r="U3510" s="169">
        <f>IF(U$2=$A3510,Data!R94,0)</f>
        <v>0</v>
      </c>
      <c r="V3510" s="169">
        <f>IF(V$2=$A3510,Data!S94,0)</f>
        <v>0</v>
      </c>
      <c r="W3510" s="169">
        <f>IF(W$2=$A3510,Data!T94,0)</f>
        <v>0</v>
      </c>
      <c r="X3510" s="169">
        <f>IF(X$2=$A3510,Data!U94,0)</f>
        <v>0</v>
      </c>
      <c r="Y3510" s="169">
        <f>IF(Y$2=$A3510,Data!V94,0)</f>
        <v>0</v>
      </c>
      <c r="Z3510" s="169">
        <f>IF(Z$2=$A3510,Data!W94,0)</f>
        <v>0</v>
      </c>
      <c r="AA3510" s="169">
        <f>IF(AA$2=$A3510,Data!X94,0)</f>
        <v>0</v>
      </c>
      <c r="AB3510" s="169">
        <f>IF(AB$2=$A3510,Data!Y94,0)</f>
        <v>0</v>
      </c>
      <c r="AC3510" s="169">
        <f>IF(AC$2=$A3510,Data!Z94,0)</f>
        <v>0</v>
      </c>
      <c r="AD3510" s="170">
        <f>IF(AD$2=$A3510,Data!AA94,0)</f>
        <v>0</v>
      </c>
      <c r="AE3510" s="171">
        <f>IF(AE$2=$A3510,Data!AB94,0)</f>
        <v>0</v>
      </c>
      <c r="AF3510" s="170">
        <f>IF(AF$2=$A3510,Data!AC94,0)</f>
        <v>0</v>
      </c>
      <c r="AG3510" s="171">
        <f>IF(AG$2=$A3510,Data!AD94,0)</f>
        <v>0</v>
      </c>
      <c r="AH3510" s="170">
        <f>IF(AH$2=$A3510,Data!AE94,0)</f>
        <v>0</v>
      </c>
      <c r="AI3510" s="171">
        <f>IF(AI$2=$A3510,Data!AF94,0)</f>
        <v>0</v>
      </c>
      <c r="AJ3510" s="170">
        <f>IF(AJ$2=$A3510,Data!AG94,0)</f>
        <v>0</v>
      </c>
      <c r="AK3510" s="171">
        <f>IF(AK$2=$A3510,Data!AH94,0)</f>
        <v>0</v>
      </c>
      <c r="AL3510" s="170">
        <f>IF(AL$2=$A3510,Data!AI94,0)</f>
        <v>0</v>
      </c>
      <c r="AM3510" t="str">
        <f t="shared" si="110"/>
        <v>0</v>
      </c>
      <c r="AN3510" t="e">
        <f>+INDEX(Validation!$D$4:$D$250,MATCH(Merge!B3510,Validation!$E$4:$E$250,0))</f>
        <v>#N/A</v>
      </c>
      <c r="AO3510" s="172">
        <f t="shared" si="109"/>
        <v>0</v>
      </c>
    </row>
    <row r="3511" spans="1:41" ht="15" x14ac:dyDescent="0.25">
      <c r="A3511">
        <f>Inputs!$H$19</f>
        <v>0</v>
      </c>
      <c r="B3511" t="str">
        <f>Inputs!$D$4</f>
        <v>Select Agency…</v>
      </c>
      <c r="C3511" s="166" t="str">
        <f>Inputs!$I$6</f>
        <v>(insert code)</v>
      </c>
      <c r="D3511" t="str">
        <f>IFERROR(INDEX(Inputs!$I$11:$I$19,MATCH(A3511,Inputs!$H$11:$H$19)),"")</f>
        <v/>
      </c>
      <c r="E3511" s="167">
        <f>Data!B95</f>
        <v>0</v>
      </c>
      <c r="F3511" s="168">
        <f>IF(F$2=$A3511,Data!C95,0)</f>
        <v>0</v>
      </c>
      <c r="G3511" s="168">
        <f>IF(G$2=$A3511,Data!D95,0)</f>
        <v>0</v>
      </c>
      <c r="H3511" s="168">
        <f>IF(H$2=$A3511,Data!E95,0)</f>
        <v>0</v>
      </c>
      <c r="I3511" s="168">
        <f>IF(I$2=$A3511,Data!F95,0)</f>
        <v>0</v>
      </c>
      <c r="J3511" s="168">
        <f>IF(J$2=$A3511,Data!G95,0)</f>
        <v>0</v>
      </c>
      <c r="K3511" s="168">
        <f>IF(K$2=$A3511,Data!H95,0)</f>
        <v>0</v>
      </c>
      <c r="L3511" s="168">
        <f>IF(L$2=$A3511,Data!I95,0)</f>
        <v>0</v>
      </c>
      <c r="M3511" s="168">
        <f>IF(M$2=$A3511,Data!J95,0)</f>
        <v>0</v>
      </c>
      <c r="N3511" s="168">
        <f>IF(N$2=$A3511,Data!K95,0)</f>
        <v>0</v>
      </c>
      <c r="O3511" s="168">
        <f>IF(O$2=$A3511,Data!L95,0)</f>
        <v>0</v>
      </c>
      <c r="P3511" s="168">
        <f>IF(P$2=$A3511,Data!M95,0)</f>
        <v>0</v>
      </c>
      <c r="Q3511" s="168">
        <f>IF(Q$2=$A3511,Data!N95,0)</f>
        <v>0</v>
      </c>
      <c r="R3511" s="169">
        <f>IF(R$2=$A3511,Data!O95,0)</f>
        <v>0</v>
      </c>
      <c r="S3511" s="169">
        <f>IF(S$2=$A3511,Data!P95,0)</f>
        <v>0</v>
      </c>
      <c r="T3511" s="169">
        <f>IF(T$2=$A3511,Data!Q95,0)</f>
        <v>0</v>
      </c>
      <c r="U3511" s="169">
        <f>IF(U$2=$A3511,Data!R95,0)</f>
        <v>0</v>
      </c>
      <c r="V3511" s="169">
        <f>IF(V$2=$A3511,Data!S95,0)</f>
        <v>0</v>
      </c>
      <c r="W3511" s="169">
        <f>IF(W$2=$A3511,Data!T95,0)</f>
        <v>0</v>
      </c>
      <c r="X3511" s="169">
        <f>IF(X$2=$A3511,Data!U95,0)</f>
        <v>0</v>
      </c>
      <c r="Y3511" s="169">
        <f>IF(Y$2=$A3511,Data!V95,0)</f>
        <v>0</v>
      </c>
      <c r="Z3511" s="169">
        <f>IF(Z$2=$A3511,Data!W95,0)</f>
        <v>0</v>
      </c>
      <c r="AA3511" s="169">
        <f>IF(AA$2=$A3511,Data!X95,0)</f>
        <v>0</v>
      </c>
      <c r="AB3511" s="169">
        <f>IF(AB$2=$A3511,Data!Y95,0)</f>
        <v>0</v>
      </c>
      <c r="AC3511" s="169">
        <f>IF(AC$2=$A3511,Data!Z95,0)</f>
        <v>0</v>
      </c>
      <c r="AD3511" s="170">
        <f>IF(AD$2=$A3511,Data!AA95,0)</f>
        <v>0</v>
      </c>
      <c r="AE3511" s="171">
        <f>IF(AE$2=$A3511,Data!AB95,0)</f>
        <v>0</v>
      </c>
      <c r="AF3511" s="170">
        <f>IF(AF$2=$A3511,Data!AC95,0)</f>
        <v>0</v>
      </c>
      <c r="AG3511" s="171">
        <f>IF(AG$2=$A3511,Data!AD95,0)</f>
        <v>0</v>
      </c>
      <c r="AH3511" s="170">
        <f>IF(AH$2=$A3511,Data!AE95,0)</f>
        <v>0</v>
      </c>
      <c r="AI3511" s="171">
        <f>IF(AI$2=$A3511,Data!AF95,0)</f>
        <v>0</v>
      </c>
      <c r="AJ3511" s="170">
        <f>IF(AJ$2=$A3511,Data!AG95,0)</f>
        <v>0</v>
      </c>
      <c r="AK3511" s="171">
        <f>IF(AK$2=$A3511,Data!AH95,0)</f>
        <v>0</v>
      </c>
      <c r="AL3511" s="170">
        <f>IF(AL$2=$A3511,Data!AI95,0)</f>
        <v>0</v>
      </c>
      <c r="AM3511" t="str">
        <f t="shared" si="110"/>
        <v>0</v>
      </c>
      <c r="AN3511" t="e">
        <f>+INDEX(Validation!$D$4:$D$250,MATCH(Merge!B3511,Validation!$E$4:$E$250,0))</f>
        <v>#N/A</v>
      </c>
      <c r="AO3511" s="172">
        <f t="shared" si="109"/>
        <v>0</v>
      </c>
    </row>
    <row r="3512" spans="1:41" ht="15" x14ac:dyDescent="0.25">
      <c r="A3512">
        <f>Inputs!$H$19</f>
        <v>0</v>
      </c>
      <c r="B3512" t="str">
        <f>Inputs!$D$4</f>
        <v>Select Agency…</v>
      </c>
      <c r="C3512" s="166" t="str">
        <f>Inputs!$I$6</f>
        <v>(insert code)</v>
      </c>
      <c r="D3512" t="str">
        <f>IFERROR(INDEX(Inputs!$I$11:$I$19,MATCH(A3512,Inputs!$H$11:$H$19)),"")</f>
        <v/>
      </c>
      <c r="E3512" s="167">
        <f>Data!B96</f>
        <v>0</v>
      </c>
      <c r="F3512" s="168">
        <f>IF(F$2=$A3512,Data!C96,0)</f>
        <v>0</v>
      </c>
      <c r="G3512" s="168">
        <f>IF(G$2=$A3512,Data!D96,0)</f>
        <v>0</v>
      </c>
      <c r="H3512" s="168">
        <f>IF(H$2=$A3512,Data!E96,0)</f>
        <v>0</v>
      </c>
      <c r="I3512" s="168">
        <f>IF(I$2=$A3512,Data!F96,0)</f>
        <v>0</v>
      </c>
      <c r="J3512" s="168">
        <f>IF(J$2=$A3512,Data!G96,0)</f>
        <v>0</v>
      </c>
      <c r="K3512" s="168">
        <f>IF(K$2=$A3512,Data!H96,0)</f>
        <v>0</v>
      </c>
      <c r="L3512" s="168">
        <f>IF(L$2=$A3512,Data!I96,0)</f>
        <v>0</v>
      </c>
      <c r="M3512" s="168">
        <f>IF(M$2=$A3512,Data!J96,0)</f>
        <v>0</v>
      </c>
      <c r="N3512" s="168">
        <f>IF(N$2=$A3512,Data!K96,0)</f>
        <v>0</v>
      </c>
      <c r="O3512" s="168">
        <f>IF(O$2=$A3512,Data!L96,0)</f>
        <v>0</v>
      </c>
      <c r="P3512" s="168">
        <f>IF(P$2=$A3512,Data!M96,0)</f>
        <v>0</v>
      </c>
      <c r="Q3512" s="168">
        <f>IF(Q$2=$A3512,Data!N96,0)</f>
        <v>0</v>
      </c>
      <c r="R3512" s="169">
        <f>IF(R$2=$A3512,Data!O96,0)</f>
        <v>0</v>
      </c>
      <c r="S3512" s="169">
        <f>IF(S$2=$A3512,Data!P96,0)</f>
        <v>0</v>
      </c>
      <c r="T3512" s="169">
        <f>IF(T$2=$A3512,Data!Q96,0)</f>
        <v>0</v>
      </c>
      <c r="U3512" s="169">
        <f>IF(U$2=$A3512,Data!R96,0)</f>
        <v>0</v>
      </c>
      <c r="V3512" s="169">
        <f>IF(V$2=$A3512,Data!S96,0)</f>
        <v>0</v>
      </c>
      <c r="W3512" s="169">
        <f>IF(W$2=$A3512,Data!T96,0)</f>
        <v>0</v>
      </c>
      <c r="X3512" s="169">
        <f>IF(X$2=$A3512,Data!U96,0)</f>
        <v>0</v>
      </c>
      <c r="Y3512" s="169">
        <f>IF(Y$2=$A3512,Data!V96,0)</f>
        <v>0</v>
      </c>
      <c r="Z3512" s="169">
        <f>IF(Z$2=$A3512,Data!W96,0)</f>
        <v>0</v>
      </c>
      <c r="AA3512" s="169">
        <f>IF(AA$2=$A3512,Data!X96,0)</f>
        <v>0</v>
      </c>
      <c r="AB3512" s="169">
        <f>IF(AB$2=$A3512,Data!Y96,0)</f>
        <v>0</v>
      </c>
      <c r="AC3512" s="169">
        <f>IF(AC$2=$A3512,Data!Z96,0)</f>
        <v>0</v>
      </c>
      <c r="AD3512" s="170">
        <f>IF(AD$2=$A3512,Data!AA96,0)</f>
        <v>0</v>
      </c>
      <c r="AE3512" s="171">
        <f>IF(AE$2=$A3512,Data!AB96,0)</f>
        <v>0</v>
      </c>
      <c r="AF3512" s="170">
        <f>IF(AF$2=$A3512,Data!AC96,0)</f>
        <v>0</v>
      </c>
      <c r="AG3512" s="171">
        <f>IF(AG$2=$A3512,Data!AD96,0)</f>
        <v>0</v>
      </c>
      <c r="AH3512" s="170">
        <f>IF(AH$2=$A3512,Data!AE96,0)</f>
        <v>0</v>
      </c>
      <c r="AI3512" s="171">
        <f>IF(AI$2=$A3512,Data!AF96,0)</f>
        <v>0</v>
      </c>
      <c r="AJ3512" s="170">
        <f>IF(AJ$2=$A3512,Data!AG96,0)</f>
        <v>0</v>
      </c>
      <c r="AK3512" s="171">
        <f>IF(AK$2=$A3512,Data!AH96,0)</f>
        <v>0</v>
      </c>
      <c r="AL3512" s="170">
        <f>IF(AL$2=$A3512,Data!AI96,0)</f>
        <v>0</v>
      </c>
      <c r="AM3512" t="str">
        <f t="shared" si="110"/>
        <v>0</v>
      </c>
      <c r="AN3512" t="e">
        <f>+INDEX(Validation!$D$4:$D$250,MATCH(Merge!B3512,Validation!$E$4:$E$250,0))</f>
        <v>#N/A</v>
      </c>
      <c r="AO3512" s="172">
        <f t="shared" si="109"/>
        <v>0</v>
      </c>
    </row>
    <row r="3513" spans="1:41" ht="15" x14ac:dyDescent="0.25">
      <c r="A3513">
        <f>Inputs!$H$19</f>
        <v>0</v>
      </c>
      <c r="B3513" t="str">
        <f>Inputs!$D$4</f>
        <v>Select Agency…</v>
      </c>
      <c r="C3513" s="166" t="str">
        <f>Inputs!$I$6</f>
        <v>(insert code)</v>
      </c>
      <c r="D3513" t="str">
        <f>IFERROR(INDEX(Inputs!$I$11:$I$19,MATCH(A3513,Inputs!$H$11:$H$19)),"")</f>
        <v/>
      </c>
      <c r="E3513" s="167">
        <f>Data!B97</f>
        <v>0</v>
      </c>
      <c r="F3513" s="168">
        <f>IF(F$2=$A3513,Data!C97,0)</f>
        <v>0</v>
      </c>
      <c r="G3513" s="168">
        <f>IF(G$2=$A3513,Data!D97,0)</f>
        <v>0</v>
      </c>
      <c r="H3513" s="168">
        <f>IF(H$2=$A3513,Data!E97,0)</f>
        <v>0</v>
      </c>
      <c r="I3513" s="168">
        <f>IF(I$2=$A3513,Data!F97,0)</f>
        <v>0</v>
      </c>
      <c r="J3513" s="168">
        <f>IF(J$2=$A3513,Data!G97,0)</f>
        <v>0</v>
      </c>
      <c r="K3513" s="168">
        <f>IF(K$2=$A3513,Data!H97,0)</f>
        <v>0</v>
      </c>
      <c r="L3513" s="168">
        <f>IF(L$2=$A3513,Data!I97,0)</f>
        <v>0</v>
      </c>
      <c r="M3513" s="168">
        <f>IF(M$2=$A3513,Data!J97,0)</f>
        <v>0</v>
      </c>
      <c r="N3513" s="168">
        <f>IF(N$2=$A3513,Data!K97,0)</f>
        <v>0</v>
      </c>
      <c r="O3513" s="168">
        <f>IF(O$2=$A3513,Data!L97,0)</f>
        <v>0</v>
      </c>
      <c r="P3513" s="168">
        <f>IF(P$2=$A3513,Data!M97,0)</f>
        <v>0</v>
      </c>
      <c r="Q3513" s="168">
        <f>IF(Q$2=$A3513,Data!N97,0)</f>
        <v>0</v>
      </c>
      <c r="R3513" s="169">
        <f>IF(R$2=$A3513,Data!O97,0)</f>
        <v>0</v>
      </c>
      <c r="S3513" s="169">
        <f>IF(S$2=$A3513,Data!P97,0)</f>
        <v>0</v>
      </c>
      <c r="T3513" s="169">
        <f>IF(T$2=$A3513,Data!Q97,0)</f>
        <v>0</v>
      </c>
      <c r="U3513" s="169">
        <f>IF(U$2=$A3513,Data!R97,0)</f>
        <v>0</v>
      </c>
      <c r="V3513" s="169">
        <f>IF(V$2=$A3513,Data!S97,0)</f>
        <v>0</v>
      </c>
      <c r="W3513" s="169">
        <f>IF(W$2=$A3513,Data!T97,0)</f>
        <v>0</v>
      </c>
      <c r="X3513" s="169">
        <f>IF(X$2=$A3513,Data!U97,0)</f>
        <v>0</v>
      </c>
      <c r="Y3513" s="169">
        <f>IF(Y$2=$A3513,Data!V97,0)</f>
        <v>0</v>
      </c>
      <c r="Z3513" s="169">
        <f>IF(Z$2=$A3513,Data!W97,0)</f>
        <v>0</v>
      </c>
      <c r="AA3513" s="169">
        <f>IF(AA$2=$A3513,Data!X97,0)</f>
        <v>0</v>
      </c>
      <c r="AB3513" s="169">
        <f>IF(AB$2=$A3513,Data!Y97,0)</f>
        <v>0</v>
      </c>
      <c r="AC3513" s="169">
        <f>IF(AC$2=$A3513,Data!Z97,0)</f>
        <v>0</v>
      </c>
      <c r="AD3513" s="170">
        <f>IF(AD$2=$A3513,Data!AA97,0)</f>
        <v>0</v>
      </c>
      <c r="AE3513" s="171">
        <f>IF(AE$2=$A3513,Data!AB97,0)</f>
        <v>0</v>
      </c>
      <c r="AF3513" s="170">
        <f>IF(AF$2=$A3513,Data!AC97,0)</f>
        <v>0</v>
      </c>
      <c r="AG3513" s="171">
        <f>IF(AG$2=$A3513,Data!AD97,0)</f>
        <v>0</v>
      </c>
      <c r="AH3513" s="170">
        <f>IF(AH$2=$A3513,Data!AE97,0)</f>
        <v>0</v>
      </c>
      <c r="AI3513" s="171">
        <f>IF(AI$2=$A3513,Data!AF97,0)</f>
        <v>0</v>
      </c>
      <c r="AJ3513" s="170">
        <f>IF(AJ$2=$A3513,Data!AG97,0)</f>
        <v>0</v>
      </c>
      <c r="AK3513" s="171">
        <f>IF(AK$2=$A3513,Data!AH97,0)</f>
        <v>0</v>
      </c>
      <c r="AL3513" s="170">
        <f>IF(AL$2=$A3513,Data!AI97,0)</f>
        <v>0</v>
      </c>
      <c r="AM3513" t="str">
        <f t="shared" si="110"/>
        <v>0</v>
      </c>
      <c r="AN3513" t="e">
        <f>+INDEX(Validation!$D$4:$D$250,MATCH(Merge!B3513,Validation!$E$4:$E$250,0))</f>
        <v>#N/A</v>
      </c>
      <c r="AO3513" s="172">
        <f t="shared" si="109"/>
        <v>0</v>
      </c>
    </row>
    <row r="3514" spans="1:41" ht="15" x14ac:dyDescent="0.25">
      <c r="A3514">
        <f>Inputs!$H$19</f>
        <v>0</v>
      </c>
      <c r="B3514" t="str">
        <f>Inputs!$D$4</f>
        <v>Select Agency…</v>
      </c>
      <c r="C3514" s="166" t="str">
        <f>Inputs!$I$6</f>
        <v>(insert code)</v>
      </c>
      <c r="D3514" t="str">
        <f>IFERROR(INDEX(Inputs!$I$11:$I$19,MATCH(A3514,Inputs!$H$11:$H$19)),"")</f>
        <v/>
      </c>
      <c r="E3514" s="167">
        <f>Data!B98</f>
        <v>0</v>
      </c>
      <c r="F3514" s="168">
        <f>IF(F$2=$A3514,Data!C98,0)</f>
        <v>0</v>
      </c>
      <c r="G3514" s="168">
        <f>IF(G$2=$A3514,Data!D98,0)</f>
        <v>0</v>
      </c>
      <c r="H3514" s="168">
        <f>IF(H$2=$A3514,Data!E98,0)</f>
        <v>0</v>
      </c>
      <c r="I3514" s="168">
        <f>IF(I$2=$A3514,Data!F98,0)</f>
        <v>0</v>
      </c>
      <c r="J3514" s="168">
        <f>IF(J$2=$A3514,Data!G98,0)</f>
        <v>0</v>
      </c>
      <c r="K3514" s="168">
        <f>IF(K$2=$A3514,Data!H98,0)</f>
        <v>0</v>
      </c>
      <c r="L3514" s="168">
        <f>IF(L$2=$A3514,Data!I98,0)</f>
        <v>0</v>
      </c>
      <c r="M3514" s="168">
        <f>IF(M$2=$A3514,Data!J98,0)</f>
        <v>0</v>
      </c>
      <c r="N3514" s="168">
        <f>IF(N$2=$A3514,Data!K98,0)</f>
        <v>0</v>
      </c>
      <c r="O3514" s="168">
        <f>IF(O$2=$A3514,Data!L98,0)</f>
        <v>0</v>
      </c>
      <c r="P3514" s="168">
        <f>IF(P$2=$A3514,Data!M98,0)</f>
        <v>0</v>
      </c>
      <c r="Q3514" s="168">
        <f>IF(Q$2=$A3514,Data!N98,0)</f>
        <v>0</v>
      </c>
      <c r="R3514" s="169">
        <f>IF(R$2=$A3514,Data!O98,0)</f>
        <v>0</v>
      </c>
      <c r="S3514" s="169">
        <f>IF(S$2=$A3514,Data!P98,0)</f>
        <v>0</v>
      </c>
      <c r="T3514" s="169">
        <f>IF(T$2=$A3514,Data!Q98,0)</f>
        <v>0</v>
      </c>
      <c r="U3514" s="169">
        <f>IF(U$2=$A3514,Data!R98,0)</f>
        <v>0</v>
      </c>
      <c r="V3514" s="169">
        <f>IF(V$2=$A3514,Data!S98,0)</f>
        <v>0</v>
      </c>
      <c r="W3514" s="169">
        <f>IF(W$2=$A3514,Data!T98,0)</f>
        <v>0</v>
      </c>
      <c r="X3514" s="169">
        <f>IF(X$2=$A3514,Data!U98,0)</f>
        <v>0</v>
      </c>
      <c r="Y3514" s="169">
        <f>IF(Y$2=$A3514,Data!V98,0)</f>
        <v>0</v>
      </c>
      <c r="Z3514" s="169">
        <f>IF(Z$2=$A3514,Data!W98,0)</f>
        <v>0</v>
      </c>
      <c r="AA3514" s="169">
        <f>IF(AA$2=$A3514,Data!X98,0)</f>
        <v>0</v>
      </c>
      <c r="AB3514" s="169">
        <f>IF(AB$2=$A3514,Data!Y98,0)</f>
        <v>0</v>
      </c>
      <c r="AC3514" s="169">
        <f>IF(AC$2=$A3514,Data!Z98,0)</f>
        <v>0</v>
      </c>
      <c r="AD3514" s="170">
        <f>IF(AD$2=$A3514,Data!AA98,0)</f>
        <v>0</v>
      </c>
      <c r="AE3514" s="171">
        <f>IF(AE$2=$A3514,Data!AB98,0)</f>
        <v>0</v>
      </c>
      <c r="AF3514" s="170">
        <f>IF(AF$2=$A3514,Data!AC98,0)</f>
        <v>0</v>
      </c>
      <c r="AG3514" s="171">
        <f>IF(AG$2=$A3514,Data!AD98,0)</f>
        <v>0</v>
      </c>
      <c r="AH3514" s="170">
        <f>IF(AH$2=$A3514,Data!AE98,0)</f>
        <v>0</v>
      </c>
      <c r="AI3514" s="171">
        <f>IF(AI$2=$A3514,Data!AF98,0)</f>
        <v>0</v>
      </c>
      <c r="AJ3514" s="170">
        <f>IF(AJ$2=$A3514,Data!AG98,0)</f>
        <v>0</v>
      </c>
      <c r="AK3514" s="171">
        <f>IF(AK$2=$A3514,Data!AH98,0)</f>
        <v>0</v>
      </c>
      <c r="AL3514" s="170">
        <f>IF(AL$2=$A3514,Data!AI98,0)</f>
        <v>0</v>
      </c>
      <c r="AM3514" t="str">
        <f t="shared" si="110"/>
        <v>0</v>
      </c>
      <c r="AN3514" t="e">
        <f>+INDEX(Validation!$D$4:$D$250,MATCH(Merge!B3514,Validation!$E$4:$E$250,0))</f>
        <v>#N/A</v>
      </c>
      <c r="AO3514" s="172">
        <f t="shared" si="109"/>
        <v>0</v>
      </c>
    </row>
    <row r="3515" spans="1:41" ht="15" x14ac:dyDescent="0.25">
      <c r="A3515">
        <f>Inputs!$H$19</f>
        <v>0</v>
      </c>
      <c r="B3515" t="str">
        <f>Inputs!$D$4</f>
        <v>Select Agency…</v>
      </c>
      <c r="C3515" s="166" t="str">
        <f>Inputs!$I$6</f>
        <v>(insert code)</v>
      </c>
      <c r="D3515" t="str">
        <f>IFERROR(INDEX(Inputs!$I$11:$I$19,MATCH(A3515,Inputs!$H$11:$H$19)),"")</f>
        <v/>
      </c>
      <c r="E3515" s="167">
        <f>Data!B99</f>
        <v>0</v>
      </c>
      <c r="F3515" s="168">
        <f>IF(F$2=$A3515,Data!C99,0)</f>
        <v>0</v>
      </c>
      <c r="G3515" s="168">
        <f>IF(G$2=$A3515,Data!D99,0)</f>
        <v>0</v>
      </c>
      <c r="H3515" s="168">
        <f>IF(H$2=$A3515,Data!E99,0)</f>
        <v>0</v>
      </c>
      <c r="I3515" s="168">
        <f>IF(I$2=$A3515,Data!F99,0)</f>
        <v>0</v>
      </c>
      <c r="J3515" s="168">
        <f>IF(J$2=$A3515,Data!G99,0)</f>
        <v>0</v>
      </c>
      <c r="K3515" s="168">
        <f>IF(K$2=$A3515,Data!H99,0)</f>
        <v>0</v>
      </c>
      <c r="L3515" s="168">
        <f>IF(L$2=$A3515,Data!I99,0)</f>
        <v>0</v>
      </c>
      <c r="M3515" s="168">
        <f>IF(M$2=$A3515,Data!J99,0)</f>
        <v>0</v>
      </c>
      <c r="N3515" s="168">
        <f>IF(N$2=$A3515,Data!K99,0)</f>
        <v>0</v>
      </c>
      <c r="O3515" s="168">
        <f>IF(O$2=$A3515,Data!L99,0)</f>
        <v>0</v>
      </c>
      <c r="P3515" s="168">
        <f>IF(P$2=$A3515,Data!M99,0)</f>
        <v>0</v>
      </c>
      <c r="Q3515" s="168">
        <f>IF(Q$2=$A3515,Data!N99,0)</f>
        <v>0</v>
      </c>
      <c r="R3515" s="169">
        <f>IF(R$2=$A3515,Data!O99,0)</f>
        <v>0</v>
      </c>
      <c r="S3515" s="169">
        <f>IF(S$2=$A3515,Data!P99,0)</f>
        <v>0</v>
      </c>
      <c r="T3515" s="169">
        <f>IF(T$2=$A3515,Data!Q99,0)</f>
        <v>0</v>
      </c>
      <c r="U3515" s="169">
        <f>IF(U$2=$A3515,Data!R99,0)</f>
        <v>0</v>
      </c>
      <c r="V3515" s="169">
        <f>IF(V$2=$A3515,Data!S99,0)</f>
        <v>0</v>
      </c>
      <c r="W3515" s="169">
        <f>IF(W$2=$A3515,Data!T99,0)</f>
        <v>0</v>
      </c>
      <c r="X3515" s="169">
        <f>IF(X$2=$A3515,Data!U99,0)</f>
        <v>0</v>
      </c>
      <c r="Y3515" s="169">
        <f>IF(Y$2=$A3515,Data!V99,0)</f>
        <v>0</v>
      </c>
      <c r="Z3515" s="169">
        <f>IF(Z$2=$A3515,Data!W99,0)</f>
        <v>0</v>
      </c>
      <c r="AA3515" s="169">
        <f>IF(AA$2=$A3515,Data!X99,0)</f>
        <v>0</v>
      </c>
      <c r="AB3515" s="169">
        <f>IF(AB$2=$A3515,Data!Y99,0)</f>
        <v>0</v>
      </c>
      <c r="AC3515" s="169">
        <f>IF(AC$2=$A3515,Data!Z99,0)</f>
        <v>0</v>
      </c>
      <c r="AD3515" s="170">
        <f>IF(AD$2=$A3515,Data!AA99,0)</f>
        <v>0</v>
      </c>
      <c r="AE3515" s="171">
        <f>IF(AE$2=$A3515,Data!AB99,0)</f>
        <v>0</v>
      </c>
      <c r="AF3515" s="170">
        <f>IF(AF$2=$A3515,Data!AC99,0)</f>
        <v>0</v>
      </c>
      <c r="AG3515" s="171">
        <f>IF(AG$2=$A3515,Data!AD99,0)</f>
        <v>0</v>
      </c>
      <c r="AH3515" s="170">
        <f>IF(AH$2=$A3515,Data!AE99,0)</f>
        <v>0</v>
      </c>
      <c r="AI3515" s="171">
        <f>IF(AI$2=$A3515,Data!AF99,0)</f>
        <v>0</v>
      </c>
      <c r="AJ3515" s="170">
        <f>IF(AJ$2=$A3515,Data!AG99,0)</f>
        <v>0</v>
      </c>
      <c r="AK3515" s="171">
        <f>IF(AK$2=$A3515,Data!AH99,0)</f>
        <v>0</v>
      </c>
      <c r="AL3515" s="170">
        <f>IF(AL$2=$A3515,Data!AI99,0)</f>
        <v>0</v>
      </c>
      <c r="AM3515" t="str">
        <f t="shared" si="110"/>
        <v>0</v>
      </c>
      <c r="AN3515" t="e">
        <f>+INDEX(Validation!$D$4:$D$250,MATCH(Merge!B3515,Validation!$E$4:$E$250,0))</f>
        <v>#N/A</v>
      </c>
      <c r="AO3515" s="172">
        <f t="shared" si="109"/>
        <v>0</v>
      </c>
    </row>
    <row r="3516" spans="1:41" ht="15" x14ac:dyDescent="0.25">
      <c r="A3516">
        <f>Inputs!$H$19</f>
        <v>0</v>
      </c>
      <c r="B3516" t="str">
        <f>Inputs!$D$4</f>
        <v>Select Agency…</v>
      </c>
      <c r="C3516" s="166" t="str">
        <f>Inputs!$I$6</f>
        <v>(insert code)</v>
      </c>
      <c r="D3516" t="str">
        <f>IFERROR(INDEX(Inputs!$I$11:$I$19,MATCH(A3516,Inputs!$H$11:$H$19)),"")</f>
        <v/>
      </c>
      <c r="E3516" s="167">
        <f>Data!B100</f>
        <v>0</v>
      </c>
      <c r="F3516" s="168">
        <f>IF(F$2=$A3516,Data!C100,0)</f>
        <v>0</v>
      </c>
      <c r="G3516" s="168">
        <f>IF(G$2=$A3516,Data!D100,0)</f>
        <v>0</v>
      </c>
      <c r="H3516" s="168">
        <f>IF(H$2=$A3516,Data!E100,0)</f>
        <v>0</v>
      </c>
      <c r="I3516" s="168">
        <f>IF(I$2=$A3516,Data!F100,0)</f>
        <v>0</v>
      </c>
      <c r="J3516" s="168">
        <f>IF(J$2=$A3516,Data!G100,0)</f>
        <v>0</v>
      </c>
      <c r="K3516" s="168">
        <f>IF(K$2=$A3516,Data!H100,0)</f>
        <v>0</v>
      </c>
      <c r="L3516" s="168">
        <f>IF(L$2=$A3516,Data!I100,0)</f>
        <v>0</v>
      </c>
      <c r="M3516" s="168">
        <f>IF(M$2=$A3516,Data!J100,0)</f>
        <v>0</v>
      </c>
      <c r="N3516" s="168">
        <f>IF(N$2=$A3516,Data!K100,0)</f>
        <v>0</v>
      </c>
      <c r="O3516" s="168">
        <f>IF(O$2=$A3516,Data!L100,0)</f>
        <v>0</v>
      </c>
      <c r="P3516" s="168">
        <f>IF(P$2=$A3516,Data!M100,0)</f>
        <v>0</v>
      </c>
      <c r="Q3516" s="168">
        <f>IF(Q$2=$A3516,Data!N100,0)</f>
        <v>0</v>
      </c>
      <c r="R3516" s="169">
        <f>IF(R$2=$A3516,Data!O100,0)</f>
        <v>0</v>
      </c>
      <c r="S3516" s="169">
        <f>IF(S$2=$A3516,Data!P100,0)</f>
        <v>0</v>
      </c>
      <c r="T3516" s="169">
        <f>IF(T$2=$A3516,Data!Q100,0)</f>
        <v>0</v>
      </c>
      <c r="U3516" s="169">
        <f>IF(U$2=$A3516,Data!R100,0)</f>
        <v>0</v>
      </c>
      <c r="V3516" s="169">
        <f>IF(V$2=$A3516,Data!S100,0)</f>
        <v>0</v>
      </c>
      <c r="W3516" s="169">
        <f>IF(W$2=$A3516,Data!T100,0)</f>
        <v>0</v>
      </c>
      <c r="X3516" s="169">
        <f>IF(X$2=$A3516,Data!U100,0)</f>
        <v>0</v>
      </c>
      <c r="Y3516" s="169">
        <f>IF(Y$2=$A3516,Data!V100,0)</f>
        <v>0</v>
      </c>
      <c r="Z3516" s="169">
        <f>IF(Z$2=$A3516,Data!W100,0)</f>
        <v>0</v>
      </c>
      <c r="AA3516" s="169">
        <f>IF(AA$2=$A3516,Data!X100,0)</f>
        <v>0</v>
      </c>
      <c r="AB3516" s="169">
        <f>IF(AB$2=$A3516,Data!Y100,0)</f>
        <v>0</v>
      </c>
      <c r="AC3516" s="169">
        <f>IF(AC$2=$A3516,Data!Z100,0)</f>
        <v>0</v>
      </c>
      <c r="AD3516" s="170">
        <f>IF(AD$2=$A3516,Data!AA100,0)</f>
        <v>0</v>
      </c>
      <c r="AE3516" s="171">
        <f>IF(AE$2=$A3516,Data!AB100,0)</f>
        <v>0</v>
      </c>
      <c r="AF3516" s="170">
        <f>IF(AF$2=$A3516,Data!AC100,0)</f>
        <v>0</v>
      </c>
      <c r="AG3516" s="171">
        <f>IF(AG$2=$A3516,Data!AD100,0)</f>
        <v>0</v>
      </c>
      <c r="AH3516" s="170">
        <f>IF(AH$2=$A3516,Data!AE100,0)</f>
        <v>0</v>
      </c>
      <c r="AI3516" s="171">
        <f>IF(AI$2=$A3516,Data!AF100,0)</f>
        <v>0</v>
      </c>
      <c r="AJ3516" s="170">
        <f>IF(AJ$2=$A3516,Data!AG100,0)</f>
        <v>0</v>
      </c>
      <c r="AK3516" s="171">
        <f>IF(AK$2=$A3516,Data!AH100,0)</f>
        <v>0</v>
      </c>
      <c r="AL3516" s="170">
        <f>IF(AL$2=$A3516,Data!AI100,0)</f>
        <v>0</v>
      </c>
      <c r="AM3516" t="str">
        <f t="shared" si="110"/>
        <v>0</v>
      </c>
      <c r="AN3516" t="e">
        <f>+INDEX(Validation!$D$4:$D$250,MATCH(Merge!B3516,Validation!$E$4:$E$250,0))</f>
        <v>#N/A</v>
      </c>
      <c r="AO3516" s="172">
        <f t="shared" si="109"/>
        <v>0</v>
      </c>
    </row>
    <row r="3517" spans="1:41" ht="15" x14ac:dyDescent="0.25">
      <c r="A3517">
        <f>Inputs!$H$19</f>
        <v>0</v>
      </c>
      <c r="B3517" t="str">
        <f>Inputs!$D$4</f>
        <v>Select Agency…</v>
      </c>
      <c r="C3517" s="166" t="str">
        <f>Inputs!$I$6</f>
        <v>(insert code)</v>
      </c>
      <c r="D3517" t="str">
        <f>IFERROR(INDEX(Inputs!$I$11:$I$19,MATCH(A3517,Inputs!$H$11:$H$19)),"")</f>
        <v/>
      </c>
      <c r="E3517" s="167">
        <f>Data!B101</f>
        <v>0</v>
      </c>
      <c r="F3517" s="168">
        <f>IF(F$2=$A3517,Data!C101,0)</f>
        <v>0</v>
      </c>
      <c r="G3517" s="168">
        <f>IF(G$2=$A3517,Data!D101,0)</f>
        <v>0</v>
      </c>
      <c r="H3517" s="168">
        <f>IF(H$2=$A3517,Data!E101,0)</f>
        <v>0</v>
      </c>
      <c r="I3517" s="168">
        <f>IF(I$2=$A3517,Data!F101,0)</f>
        <v>0</v>
      </c>
      <c r="J3517" s="168">
        <f>IF(J$2=$A3517,Data!G101,0)</f>
        <v>0</v>
      </c>
      <c r="K3517" s="168">
        <f>IF(K$2=$A3517,Data!H101,0)</f>
        <v>0</v>
      </c>
      <c r="L3517" s="168">
        <f>IF(L$2=$A3517,Data!I101,0)</f>
        <v>0</v>
      </c>
      <c r="M3517" s="168">
        <f>IF(M$2=$A3517,Data!J101,0)</f>
        <v>0</v>
      </c>
      <c r="N3517" s="168">
        <f>IF(N$2=$A3517,Data!K101,0)</f>
        <v>0</v>
      </c>
      <c r="O3517" s="168">
        <f>IF(O$2=$A3517,Data!L101,0)</f>
        <v>0</v>
      </c>
      <c r="P3517" s="168">
        <f>IF(P$2=$A3517,Data!M101,0)</f>
        <v>0</v>
      </c>
      <c r="Q3517" s="168">
        <f>IF(Q$2=$A3517,Data!N101,0)</f>
        <v>0</v>
      </c>
      <c r="R3517" s="169">
        <f>IF(R$2=$A3517,Data!O101,0)</f>
        <v>0</v>
      </c>
      <c r="S3517" s="169">
        <f>IF(S$2=$A3517,Data!P101,0)</f>
        <v>0</v>
      </c>
      <c r="T3517" s="169">
        <f>IF(T$2=$A3517,Data!Q101,0)</f>
        <v>0</v>
      </c>
      <c r="U3517" s="169">
        <f>IF(U$2=$A3517,Data!R101,0)</f>
        <v>0</v>
      </c>
      <c r="V3517" s="169">
        <f>IF(V$2=$A3517,Data!S101,0)</f>
        <v>0</v>
      </c>
      <c r="W3517" s="169">
        <f>IF(W$2=$A3517,Data!T101,0)</f>
        <v>0</v>
      </c>
      <c r="X3517" s="169">
        <f>IF(X$2=$A3517,Data!U101,0)</f>
        <v>0</v>
      </c>
      <c r="Y3517" s="169">
        <f>IF(Y$2=$A3517,Data!V101,0)</f>
        <v>0</v>
      </c>
      <c r="Z3517" s="169">
        <f>IF(Z$2=$A3517,Data!W101,0)</f>
        <v>0</v>
      </c>
      <c r="AA3517" s="169">
        <f>IF(AA$2=$A3517,Data!X101,0)</f>
        <v>0</v>
      </c>
      <c r="AB3517" s="169">
        <f>IF(AB$2=$A3517,Data!Y101,0)</f>
        <v>0</v>
      </c>
      <c r="AC3517" s="169">
        <f>IF(AC$2=$A3517,Data!Z101,0)</f>
        <v>0</v>
      </c>
      <c r="AD3517" s="170">
        <f>IF(AD$2=$A3517,Data!AA101,0)</f>
        <v>0</v>
      </c>
      <c r="AE3517" s="171">
        <f>IF(AE$2=$A3517,Data!AB101,0)</f>
        <v>0</v>
      </c>
      <c r="AF3517" s="170">
        <f>IF(AF$2=$A3517,Data!AC101,0)</f>
        <v>0</v>
      </c>
      <c r="AG3517" s="171">
        <f>IF(AG$2=$A3517,Data!AD101,0)</f>
        <v>0</v>
      </c>
      <c r="AH3517" s="170">
        <f>IF(AH$2=$A3517,Data!AE101,0)</f>
        <v>0</v>
      </c>
      <c r="AI3517" s="171">
        <f>IF(AI$2=$A3517,Data!AF101,0)</f>
        <v>0</v>
      </c>
      <c r="AJ3517" s="170">
        <f>IF(AJ$2=$A3517,Data!AG101,0)</f>
        <v>0</v>
      </c>
      <c r="AK3517" s="171">
        <f>IF(AK$2=$A3517,Data!AH101,0)</f>
        <v>0</v>
      </c>
      <c r="AL3517" s="170">
        <f>IF(AL$2=$A3517,Data!AI101,0)</f>
        <v>0</v>
      </c>
      <c r="AM3517" t="str">
        <f t="shared" si="110"/>
        <v>0</v>
      </c>
      <c r="AN3517" t="e">
        <f>+INDEX(Validation!$D$4:$D$250,MATCH(Merge!B3517,Validation!$E$4:$E$250,0))</f>
        <v>#N/A</v>
      </c>
      <c r="AO3517" s="172">
        <f t="shared" si="109"/>
        <v>0</v>
      </c>
    </row>
    <row r="3518" spans="1:41" ht="15" x14ac:dyDescent="0.25">
      <c r="A3518">
        <f>Inputs!$H$19</f>
        <v>0</v>
      </c>
      <c r="B3518" t="str">
        <f>Inputs!$D$4</f>
        <v>Select Agency…</v>
      </c>
      <c r="C3518" s="166" t="str">
        <f>Inputs!$I$6</f>
        <v>(insert code)</v>
      </c>
      <c r="D3518" t="str">
        <f>IFERROR(INDEX(Inputs!$I$11:$I$19,MATCH(A3518,Inputs!$H$11:$H$19)),"")</f>
        <v/>
      </c>
      <c r="E3518" s="167">
        <f>Data!B102</f>
        <v>0</v>
      </c>
      <c r="F3518" s="168">
        <f>IF(F$2=$A3518,Data!C102,0)</f>
        <v>0</v>
      </c>
      <c r="G3518" s="168">
        <f>IF(G$2=$A3518,Data!D102,0)</f>
        <v>0</v>
      </c>
      <c r="H3518" s="168">
        <f>IF(H$2=$A3518,Data!E102,0)</f>
        <v>0</v>
      </c>
      <c r="I3518" s="168">
        <f>IF(I$2=$A3518,Data!F102,0)</f>
        <v>0</v>
      </c>
      <c r="J3518" s="168">
        <f>IF(J$2=$A3518,Data!G102,0)</f>
        <v>0</v>
      </c>
      <c r="K3518" s="168">
        <f>IF(K$2=$A3518,Data!H102,0)</f>
        <v>0</v>
      </c>
      <c r="L3518" s="168">
        <f>IF(L$2=$A3518,Data!I102,0)</f>
        <v>0</v>
      </c>
      <c r="M3518" s="168">
        <f>IF(M$2=$A3518,Data!J102,0)</f>
        <v>0</v>
      </c>
      <c r="N3518" s="168">
        <f>IF(N$2=$A3518,Data!K102,0)</f>
        <v>0</v>
      </c>
      <c r="O3518" s="168">
        <f>IF(O$2=$A3518,Data!L102,0)</f>
        <v>0</v>
      </c>
      <c r="P3518" s="168">
        <f>IF(P$2=$A3518,Data!M102,0)</f>
        <v>0</v>
      </c>
      <c r="Q3518" s="168">
        <f>IF(Q$2=$A3518,Data!N102,0)</f>
        <v>0</v>
      </c>
      <c r="R3518" s="169">
        <f>IF(R$2=$A3518,Data!O102,0)</f>
        <v>0</v>
      </c>
      <c r="S3518" s="169">
        <f>IF(S$2=$A3518,Data!P102,0)</f>
        <v>0</v>
      </c>
      <c r="T3518" s="169">
        <f>IF(T$2=$A3518,Data!Q102,0)</f>
        <v>0</v>
      </c>
      <c r="U3518" s="169">
        <f>IF(U$2=$A3518,Data!R102,0)</f>
        <v>0</v>
      </c>
      <c r="V3518" s="169">
        <f>IF(V$2=$A3518,Data!S102,0)</f>
        <v>0</v>
      </c>
      <c r="W3518" s="169">
        <f>IF(W$2=$A3518,Data!T102,0)</f>
        <v>0</v>
      </c>
      <c r="X3518" s="169">
        <f>IF(X$2=$A3518,Data!U102,0)</f>
        <v>0</v>
      </c>
      <c r="Y3518" s="169">
        <f>IF(Y$2=$A3518,Data!V102,0)</f>
        <v>0</v>
      </c>
      <c r="Z3518" s="169">
        <f>IF(Z$2=$A3518,Data!W102,0)</f>
        <v>0</v>
      </c>
      <c r="AA3518" s="169">
        <f>IF(AA$2=$A3518,Data!X102,0)</f>
        <v>0</v>
      </c>
      <c r="AB3518" s="169">
        <f>IF(AB$2=$A3518,Data!Y102,0)</f>
        <v>0</v>
      </c>
      <c r="AC3518" s="169">
        <f>IF(AC$2=$A3518,Data!Z102,0)</f>
        <v>0</v>
      </c>
      <c r="AD3518" s="170">
        <f>IF(AD$2=$A3518,Data!AA102,0)</f>
        <v>0</v>
      </c>
      <c r="AE3518" s="171">
        <f>IF(AE$2=$A3518,Data!AB102,0)</f>
        <v>0</v>
      </c>
      <c r="AF3518" s="170">
        <f>IF(AF$2=$A3518,Data!AC102,0)</f>
        <v>0</v>
      </c>
      <c r="AG3518" s="171">
        <f>IF(AG$2=$A3518,Data!AD102,0)</f>
        <v>0</v>
      </c>
      <c r="AH3518" s="170">
        <f>IF(AH$2=$A3518,Data!AE102,0)</f>
        <v>0</v>
      </c>
      <c r="AI3518" s="171">
        <f>IF(AI$2=$A3518,Data!AF102,0)</f>
        <v>0</v>
      </c>
      <c r="AJ3518" s="170">
        <f>IF(AJ$2=$A3518,Data!AG102,0)</f>
        <v>0</v>
      </c>
      <c r="AK3518" s="171">
        <f>IF(AK$2=$A3518,Data!AH102,0)</f>
        <v>0</v>
      </c>
      <c r="AL3518" s="170">
        <f>IF(AL$2=$A3518,Data!AI102,0)</f>
        <v>0</v>
      </c>
      <c r="AM3518" t="str">
        <f t="shared" si="110"/>
        <v>0</v>
      </c>
      <c r="AN3518" t="e">
        <f>+INDEX(Validation!$D$4:$D$250,MATCH(Merge!B3518,Validation!$E$4:$E$250,0))</f>
        <v>#N/A</v>
      </c>
      <c r="AO3518" s="172">
        <f t="shared" si="109"/>
        <v>0</v>
      </c>
    </row>
    <row r="3519" spans="1:41" ht="15" x14ac:dyDescent="0.25">
      <c r="A3519">
        <f>Inputs!$H$19</f>
        <v>0</v>
      </c>
      <c r="B3519" t="str">
        <f>Inputs!$D$4</f>
        <v>Select Agency…</v>
      </c>
      <c r="C3519" s="166" t="str">
        <f>Inputs!$I$6</f>
        <v>(insert code)</v>
      </c>
      <c r="D3519" t="str">
        <f>IFERROR(INDEX(Inputs!$I$11:$I$19,MATCH(A3519,Inputs!$H$11:$H$19)),"")</f>
        <v/>
      </c>
      <c r="E3519" s="167">
        <f>Data!B103</f>
        <v>0</v>
      </c>
      <c r="F3519" s="168">
        <f>IF(F$2=$A3519,Data!C103,0)</f>
        <v>0</v>
      </c>
      <c r="G3519" s="168">
        <f>IF(G$2=$A3519,Data!D103,0)</f>
        <v>0</v>
      </c>
      <c r="H3519" s="168">
        <f>IF(H$2=$A3519,Data!E103,0)</f>
        <v>0</v>
      </c>
      <c r="I3519" s="168">
        <f>IF(I$2=$A3519,Data!F103,0)</f>
        <v>0</v>
      </c>
      <c r="J3519" s="168">
        <f>IF(J$2=$A3519,Data!G103,0)</f>
        <v>0</v>
      </c>
      <c r="K3519" s="168">
        <f>IF(K$2=$A3519,Data!H103,0)</f>
        <v>0</v>
      </c>
      <c r="L3519" s="168">
        <f>IF(L$2=$A3519,Data!I103,0)</f>
        <v>0</v>
      </c>
      <c r="M3519" s="168">
        <f>IF(M$2=$A3519,Data!J103,0)</f>
        <v>0</v>
      </c>
      <c r="N3519" s="168">
        <f>IF(N$2=$A3519,Data!K103,0)</f>
        <v>0</v>
      </c>
      <c r="O3519" s="168">
        <f>IF(O$2=$A3519,Data!L103,0)</f>
        <v>0</v>
      </c>
      <c r="P3519" s="168">
        <f>IF(P$2=$A3519,Data!M103,0)</f>
        <v>0</v>
      </c>
      <c r="Q3519" s="168">
        <f>IF(Q$2=$A3519,Data!N103,0)</f>
        <v>0</v>
      </c>
      <c r="R3519" s="169">
        <f>IF(R$2=$A3519,Data!O103,0)</f>
        <v>0</v>
      </c>
      <c r="S3519" s="169">
        <f>IF(S$2=$A3519,Data!P103,0)</f>
        <v>0</v>
      </c>
      <c r="T3519" s="169">
        <f>IF(T$2=$A3519,Data!Q103,0)</f>
        <v>0</v>
      </c>
      <c r="U3519" s="169">
        <f>IF(U$2=$A3519,Data!R103,0)</f>
        <v>0</v>
      </c>
      <c r="V3519" s="169">
        <f>IF(V$2=$A3519,Data!S103,0)</f>
        <v>0</v>
      </c>
      <c r="W3519" s="169">
        <f>IF(W$2=$A3519,Data!T103,0)</f>
        <v>0</v>
      </c>
      <c r="X3519" s="169">
        <f>IF(X$2=$A3519,Data!U103,0)</f>
        <v>0</v>
      </c>
      <c r="Y3519" s="169">
        <f>IF(Y$2=$A3519,Data!V103,0)</f>
        <v>0</v>
      </c>
      <c r="Z3519" s="169">
        <f>IF(Z$2=$A3519,Data!W103,0)</f>
        <v>0</v>
      </c>
      <c r="AA3519" s="169">
        <f>IF(AA$2=$A3519,Data!X103,0)</f>
        <v>0</v>
      </c>
      <c r="AB3519" s="169">
        <f>IF(AB$2=$A3519,Data!Y103,0)</f>
        <v>0</v>
      </c>
      <c r="AC3519" s="169">
        <f>IF(AC$2=$A3519,Data!Z103,0)</f>
        <v>0</v>
      </c>
      <c r="AD3519" s="170">
        <f>IF(AD$2=$A3519,Data!AA103,0)</f>
        <v>0</v>
      </c>
      <c r="AE3519" s="171">
        <f>IF(AE$2=$A3519,Data!AB103,0)</f>
        <v>0</v>
      </c>
      <c r="AF3519" s="170">
        <f>IF(AF$2=$A3519,Data!AC103,0)</f>
        <v>0</v>
      </c>
      <c r="AG3519" s="171">
        <f>IF(AG$2=$A3519,Data!AD103,0)</f>
        <v>0</v>
      </c>
      <c r="AH3519" s="170">
        <f>IF(AH$2=$A3519,Data!AE103,0)</f>
        <v>0</v>
      </c>
      <c r="AI3519" s="171">
        <f>IF(AI$2=$A3519,Data!AF103,0)</f>
        <v>0</v>
      </c>
      <c r="AJ3519" s="170">
        <f>IF(AJ$2=$A3519,Data!AG103,0)</f>
        <v>0</v>
      </c>
      <c r="AK3519" s="171">
        <f>IF(AK$2=$A3519,Data!AH103,0)</f>
        <v>0</v>
      </c>
      <c r="AL3519" s="170">
        <f>IF(AL$2=$A3519,Data!AI103,0)</f>
        <v>0</v>
      </c>
      <c r="AM3519" t="str">
        <f t="shared" si="110"/>
        <v>0</v>
      </c>
      <c r="AN3519" t="e">
        <f>+INDEX(Validation!$D$4:$D$250,MATCH(Merge!B3519,Validation!$E$4:$E$250,0))</f>
        <v>#N/A</v>
      </c>
      <c r="AO3519" s="172">
        <f t="shared" si="109"/>
        <v>0</v>
      </c>
    </row>
    <row r="3520" spans="1:41" ht="15" x14ac:dyDescent="0.25">
      <c r="A3520">
        <f>Inputs!$H$19</f>
        <v>0</v>
      </c>
      <c r="B3520" t="str">
        <f>Inputs!$D$4</f>
        <v>Select Agency…</v>
      </c>
      <c r="C3520" s="166" t="str">
        <f>Inputs!$I$6</f>
        <v>(insert code)</v>
      </c>
      <c r="D3520" t="str">
        <f>IFERROR(INDEX(Inputs!$I$11:$I$19,MATCH(A3520,Inputs!$H$11:$H$19)),"")</f>
        <v/>
      </c>
      <c r="E3520" s="167">
        <f>Data!B104</f>
        <v>0</v>
      </c>
      <c r="F3520" s="168">
        <f>IF(F$2=$A3520,Data!C104,0)</f>
        <v>0</v>
      </c>
      <c r="G3520" s="168">
        <f>IF(G$2=$A3520,Data!D104,0)</f>
        <v>0</v>
      </c>
      <c r="H3520" s="168">
        <f>IF(H$2=$A3520,Data!E104,0)</f>
        <v>0</v>
      </c>
      <c r="I3520" s="168">
        <f>IF(I$2=$A3520,Data!F104,0)</f>
        <v>0</v>
      </c>
      <c r="J3520" s="168">
        <f>IF(J$2=$A3520,Data!G104,0)</f>
        <v>0</v>
      </c>
      <c r="K3520" s="168">
        <f>IF(K$2=$A3520,Data!H104,0)</f>
        <v>0</v>
      </c>
      <c r="L3520" s="168">
        <f>IF(L$2=$A3520,Data!I104,0)</f>
        <v>0</v>
      </c>
      <c r="M3520" s="168">
        <f>IF(M$2=$A3520,Data!J104,0)</f>
        <v>0</v>
      </c>
      <c r="N3520" s="168">
        <f>IF(N$2=$A3520,Data!K104,0)</f>
        <v>0</v>
      </c>
      <c r="O3520" s="168">
        <f>IF(O$2=$A3520,Data!L104,0)</f>
        <v>0</v>
      </c>
      <c r="P3520" s="168">
        <f>IF(P$2=$A3520,Data!M104,0)</f>
        <v>0</v>
      </c>
      <c r="Q3520" s="168">
        <f>IF(Q$2=$A3520,Data!N104,0)</f>
        <v>0</v>
      </c>
      <c r="R3520" s="169">
        <f>IF(R$2=$A3520,Data!O104,0)</f>
        <v>0</v>
      </c>
      <c r="S3520" s="169">
        <f>IF(S$2=$A3520,Data!P104,0)</f>
        <v>0</v>
      </c>
      <c r="T3520" s="169">
        <f>IF(T$2=$A3520,Data!Q104,0)</f>
        <v>0</v>
      </c>
      <c r="U3520" s="169">
        <f>IF(U$2=$A3520,Data!R104,0)</f>
        <v>0</v>
      </c>
      <c r="V3520" s="169">
        <f>IF(V$2=$A3520,Data!S104,0)</f>
        <v>0</v>
      </c>
      <c r="W3520" s="169">
        <f>IF(W$2=$A3520,Data!T104,0)</f>
        <v>0</v>
      </c>
      <c r="X3520" s="169">
        <f>IF(X$2=$A3520,Data!U104,0)</f>
        <v>0</v>
      </c>
      <c r="Y3520" s="169">
        <f>IF(Y$2=$A3520,Data!V104,0)</f>
        <v>0</v>
      </c>
      <c r="Z3520" s="169">
        <f>IF(Z$2=$A3520,Data!W104,0)</f>
        <v>0</v>
      </c>
      <c r="AA3520" s="169">
        <f>IF(AA$2=$A3520,Data!X104,0)</f>
        <v>0</v>
      </c>
      <c r="AB3520" s="169">
        <f>IF(AB$2=$A3520,Data!Y104,0)</f>
        <v>0</v>
      </c>
      <c r="AC3520" s="169">
        <f>IF(AC$2=$A3520,Data!Z104,0)</f>
        <v>0</v>
      </c>
      <c r="AD3520" s="170">
        <f>IF(AD$2=$A3520,Data!AA104,0)</f>
        <v>0</v>
      </c>
      <c r="AE3520" s="171">
        <f>IF(AE$2=$A3520,Data!AB104,0)</f>
        <v>0</v>
      </c>
      <c r="AF3520" s="170">
        <f>IF(AF$2=$A3520,Data!AC104,0)</f>
        <v>0</v>
      </c>
      <c r="AG3520" s="171">
        <f>IF(AG$2=$A3520,Data!AD104,0)</f>
        <v>0</v>
      </c>
      <c r="AH3520" s="170">
        <f>IF(AH$2=$A3520,Data!AE104,0)</f>
        <v>0</v>
      </c>
      <c r="AI3520" s="171">
        <f>IF(AI$2=$A3520,Data!AF104,0)</f>
        <v>0</v>
      </c>
      <c r="AJ3520" s="170">
        <f>IF(AJ$2=$A3520,Data!AG104,0)</f>
        <v>0</v>
      </c>
      <c r="AK3520" s="171">
        <f>IF(AK$2=$A3520,Data!AH104,0)</f>
        <v>0</v>
      </c>
      <c r="AL3520" s="170">
        <f>IF(AL$2=$A3520,Data!AI104,0)</f>
        <v>0</v>
      </c>
      <c r="AM3520" t="str">
        <f t="shared" si="110"/>
        <v>0</v>
      </c>
      <c r="AN3520" t="e">
        <f>+INDEX(Validation!$D$4:$D$250,MATCH(Merge!B3520,Validation!$E$4:$E$250,0))</f>
        <v>#N/A</v>
      </c>
      <c r="AO3520" s="172">
        <f t="shared" si="109"/>
        <v>0</v>
      </c>
    </row>
    <row r="3521" spans="1:41" ht="15" x14ac:dyDescent="0.25">
      <c r="A3521">
        <f>Inputs!$H$19</f>
        <v>0</v>
      </c>
      <c r="B3521" t="str">
        <f>Inputs!$D$4</f>
        <v>Select Agency…</v>
      </c>
      <c r="C3521" s="166" t="str">
        <f>Inputs!$I$6</f>
        <v>(insert code)</v>
      </c>
      <c r="D3521" t="str">
        <f>IFERROR(INDEX(Inputs!$I$11:$I$19,MATCH(A3521,Inputs!$H$11:$H$19)),"")</f>
        <v/>
      </c>
      <c r="E3521" s="167">
        <f>Data!B105</f>
        <v>0</v>
      </c>
      <c r="F3521" s="168">
        <f>IF(F$2=$A3521,Data!C105,0)</f>
        <v>0</v>
      </c>
      <c r="G3521" s="168">
        <f>IF(G$2=$A3521,Data!D105,0)</f>
        <v>0</v>
      </c>
      <c r="H3521" s="168">
        <f>IF(H$2=$A3521,Data!E105,0)</f>
        <v>0</v>
      </c>
      <c r="I3521" s="168">
        <f>IF(I$2=$A3521,Data!F105,0)</f>
        <v>0</v>
      </c>
      <c r="J3521" s="168">
        <f>IF(J$2=$A3521,Data!G105,0)</f>
        <v>0</v>
      </c>
      <c r="K3521" s="168">
        <f>IF(K$2=$A3521,Data!H105,0)</f>
        <v>0</v>
      </c>
      <c r="L3521" s="168">
        <f>IF(L$2=$A3521,Data!I105,0)</f>
        <v>0</v>
      </c>
      <c r="M3521" s="168">
        <f>IF(M$2=$A3521,Data!J105,0)</f>
        <v>0</v>
      </c>
      <c r="N3521" s="168">
        <f>IF(N$2=$A3521,Data!K105,0)</f>
        <v>0</v>
      </c>
      <c r="O3521" s="168">
        <f>IF(O$2=$A3521,Data!L105,0)</f>
        <v>0</v>
      </c>
      <c r="P3521" s="168">
        <f>IF(P$2=$A3521,Data!M105,0)</f>
        <v>0</v>
      </c>
      <c r="Q3521" s="168">
        <f>IF(Q$2=$A3521,Data!N105,0)</f>
        <v>0</v>
      </c>
      <c r="R3521" s="169">
        <f>IF(R$2=$A3521,Data!O105,0)</f>
        <v>0</v>
      </c>
      <c r="S3521" s="169">
        <f>IF(S$2=$A3521,Data!P105,0)</f>
        <v>0</v>
      </c>
      <c r="T3521" s="169">
        <f>IF(T$2=$A3521,Data!Q105,0)</f>
        <v>0</v>
      </c>
      <c r="U3521" s="169">
        <f>IF(U$2=$A3521,Data!R105,0)</f>
        <v>0</v>
      </c>
      <c r="V3521" s="169">
        <f>IF(V$2=$A3521,Data!S105,0)</f>
        <v>0</v>
      </c>
      <c r="W3521" s="169">
        <f>IF(W$2=$A3521,Data!T105,0)</f>
        <v>0</v>
      </c>
      <c r="X3521" s="169">
        <f>IF(X$2=$A3521,Data!U105,0)</f>
        <v>0</v>
      </c>
      <c r="Y3521" s="169">
        <f>IF(Y$2=$A3521,Data!V105,0)</f>
        <v>0</v>
      </c>
      <c r="Z3521" s="169">
        <f>IF(Z$2=$A3521,Data!W105,0)</f>
        <v>0</v>
      </c>
      <c r="AA3521" s="169">
        <f>IF(AA$2=$A3521,Data!X105,0)</f>
        <v>0</v>
      </c>
      <c r="AB3521" s="169">
        <f>IF(AB$2=$A3521,Data!Y105,0)</f>
        <v>0</v>
      </c>
      <c r="AC3521" s="169">
        <f>IF(AC$2=$A3521,Data!Z105,0)</f>
        <v>0</v>
      </c>
      <c r="AD3521" s="170">
        <f>IF(AD$2=$A3521,Data!AA105,0)</f>
        <v>0</v>
      </c>
      <c r="AE3521" s="171">
        <f>IF(AE$2=$A3521,Data!AB105,0)</f>
        <v>0</v>
      </c>
      <c r="AF3521" s="170">
        <f>IF(AF$2=$A3521,Data!AC105,0)</f>
        <v>0</v>
      </c>
      <c r="AG3521" s="171">
        <f>IF(AG$2=$A3521,Data!AD105,0)</f>
        <v>0</v>
      </c>
      <c r="AH3521" s="170">
        <f>IF(AH$2=$A3521,Data!AE105,0)</f>
        <v>0</v>
      </c>
      <c r="AI3521" s="171">
        <f>IF(AI$2=$A3521,Data!AF105,0)</f>
        <v>0</v>
      </c>
      <c r="AJ3521" s="170">
        <f>IF(AJ$2=$A3521,Data!AG105,0)</f>
        <v>0</v>
      </c>
      <c r="AK3521" s="171">
        <f>IF(AK$2=$A3521,Data!AH105,0)</f>
        <v>0</v>
      </c>
      <c r="AL3521" s="170">
        <f>IF(AL$2=$A3521,Data!AI105,0)</f>
        <v>0</v>
      </c>
      <c r="AM3521" t="str">
        <f t="shared" si="110"/>
        <v>0</v>
      </c>
      <c r="AN3521" t="e">
        <f>+INDEX(Validation!$D$4:$D$250,MATCH(Merge!B3521,Validation!$E$4:$E$250,0))</f>
        <v>#N/A</v>
      </c>
      <c r="AO3521" s="172">
        <f t="shared" si="109"/>
        <v>0</v>
      </c>
    </row>
    <row r="3522" spans="1:41" ht="15" x14ac:dyDescent="0.25">
      <c r="A3522">
        <f>Inputs!$H$19</f>
        <v>0</v>
      </c>
      <c r="B3522" t="str">
        <f>Inputs!$D$4</f>
        <v>Select Agency…</v>
      </c>
      <c r="C3522" s="166" t="str">
        <f>Inputs!$I$6</f>
        <v>(insert code)</v>
      </c>
      <c r="D3522" t="str">
        <f>IFERROR(INDEX(Inputs!$I$11:$I$19,MATCH(A3522,Inputs!$H$11:$H$19)),"")</f>
        <v/>
      </c>
      <c r="E3522" s="167">
        <f>Data!B106</f>
        <v>0</v>
      </c>
      <c r="F3522" s="168">
        <f>IF(F$2=$A3522,Data!C106,0)</f>
        <v>0</v>
      </c>
      <c r="G3522" s="168">
        <f>IF(G$2=$A3522,Data!D106,0)</f>
        <v>0</v>
      </c>
      <c r="H3522" s="168">
        <f>IF(H$2=$A3522,Data!E106,0)</f>
        <v>0</v>
      </c>
      <c r="I3522" s="168">
        <f>IF(I$2=$A3522,Data!F106,0)</f>
        <v>0</v>
      </c>
      <c r="J3522" s="168">
        <f>IF(J$2=$A3522,Data!G106,0)</f>
        <v>0</v>
      </c>
      <c r="K3522" s="168">
        <f>IF(K$2=$A3522,Data!H106,0)</f>
        <v>0</v>
      </c>
      <c r="L3522" s="168">
        <f>IF(L$2=$A3522,Data!I106,0)</f>
        <v>0</v>
      </c>
      <c r="M3522" s="168">
        <f>IF(M$2=$A3522,Data!J106,0)</f>
        <v>0</v>
      </c>
      <c r="N3522" s="168">
        <f>IF(N$2=$A3522,Data!K106,0)</f>
        <v>0</v>
      </c>
      <c r="O3522" s="168">
        <f>IF(O$2=$A3522,Data!L106,0)</f>
        <v>0</v>
      </c>
      <c r="P3522" s="168">
        <f>IF(P$2=$A3522,Data!M106,0)</f>
        <v>0</v>
      </c>
      <c r="Q3522" s="168">
        <f>IF(Q$2=$A3522,Data!N106,0)</f>
        <v>0</v>
      </c>
      <c r="R3522" s="169">
        <f>IF(R$2=$A3522,Data!O106,0)</f>
        <v>0</v>
      </c>
      <c r="S3522" s="169">
        <f>IF(S$2=$A3522,Data!P106,0)</f>
        <v>0</v>
      </c>
      <c r="T3522" s="169">
        <f>IF(T$2=$A3522,Data!Q106,0)</f>
        <v>0</v>
      </c>
      <c r="U3522" s="169">
        <f>IF(U$2=$A3522,Data!R106,0)</f>
        <v>0</v>
      </c>
      <c r="V3522" s="169">
        <f>IF(V$2=$A3522,Data!S106,0)</f>
        <v>0</v>
      </c>
      <c r="W3522" s="169">
        <f>IF(W$2=$A3522,Data!T106,0)</f>
        <v>0</v>
      </c>
      <c r="X3522" s="169">
        <f>IF(X$2=$A3522,Data!U106,0)</f>
        <v>0</v>
      </c>
      <c r="Y3522" s="169">
        <f>IF(Y$2=$A3522,Data!V106,0)</f>
        <v>0</v>
      </c>
      <c r="Z3522" s="169">
        <f>IF(Z$2=$A3522,Data!W106,0)</f>
        <v>0</v>
      </c>
      <c r="AA3522" s="169">
        <f>IF(AA$2=$A3522,Data!X106,0)</f>
        <v>0</v>
      </c>
      <c r="AB3522" s="169">
        <f>IF(AB$2=$A3522,Data!Y106,0)</f>
        <v>0</v>
      </c>
      <c r="AC3522" s="169">
        <f>IF(AC$2=$A3522,Data!Z106,0)</f>
        <v>0</v>
      </c>
      <c r="AD3522" s="170">
        <f>IF(AD$2=$A3522,Data!AA106,0)</f>
        <v>0</v>
      </c>
      <c r="AE3522" s="171">
        <f>IF(AE$2=$A3522,Data!AB106,0)</f>
        <v>0</v>
      </c>
      <c r="AF3522" s="170">
        <f>IF(AF$2=$A3522,Data!AC106,0)</f>
        <v>0</v>
      </c>
      <c r="AG3522" s="171">
        <f>IF(AG$2=$A3522,Data!AD106,0)</f>
        <v>0</v>
      </c>
      <c r="AH3522" s="170">
        <f>IF(AH$2=$A3522,Data!AE106,0)</f>
        <v>0</v>
      </c>
      <c r="AI3522" s="171">
        <f>IF(AI$2=$A3522,Data!AF106,0)</f>
        <v>0</v>
      </c>
      <c r="AJ3522" s="170">
        <f>IF(AJ$2=$A3522,Data!AG106,0)</f>
        <v>0</v>
      </c>
      <c r="AK3522" s="171">
        <f>IF(AK$2=$A3522,Data!AH106,0)</f>
        <v>0</v>
      </c>
      <c r="AL3522" s="170">
        <f>IF(AL$2=$A3522,Data!AI106,0)</f>
        <v>0</v>
      </c>
      <c r="AM3522" t="str">
        <f t="shared" si="110"/>
        <v>0</v>
      </c>
      <c r="AN3522" t="e">
        <f>+INDEX(Validation!$D$4:$D$250,MATCH(Merge!B3522,Validation!$E$4:$E$250,0))</f>
        <v>#N/A</v>
      </c>
      <c r="AO3522" s="172">
        <f t="shared" si="109"/>
        <v>0</v>
      </c>
    </row>
    <row r="3523" spans="1:41" ht="15" x14ac:dyDescent="0.25">
      <c r="A3523">
        <f>Inputs!$H$19</f>
        <v>0</v>
      </c>
      <c r="B3523" t="str">
        <f>Inputs!$D$4</f>
        <v>Select Agency…</v>
      </c>
      <c r="C3523" s="166" t="str">
        <f>Inputs!$I$6</f>
        <v>(insert code)</v>
      </c>
      <c r="D3523" t="str">
        <f>IFERROR(INDEX(Inputs!$I$11:$I$19,MATCH(A3523,Inputs!$H$11:$H$19)),"")</f>
        <v/>
      </c>
      <c r="E3523" s="167">
        <f>Data!B107</f>
        <v>0</v>
      </c>
      <c r="F3523" s="168">
        <f>IF(F$2=$A3523,Data!C107,0)</f>
        <v>0</v>
      </c>
      <c r="G3523" s="168">
        <f>IF(G$2=$A3523,Data!D107,0)</f>
        <v>0</v>
      </c>
      <c r="H3523" s="168">
        <f>IF(H$2=$A3523,Data!E107,0)</f>
        <v>0</v>
      </c>
      <c r="I3523" s="168">
        <f>IF(I$2=$A3523,Data!F107,0)</f>
        <v>0</v>
      </c>
      <c r="J3523" s="168">
        <f>IF(J$2=$A3523,Data!G107,0)</f>
        <v>0</v>
      </c>
      <c r="K3523" s="168">
        <f>IF(K$2=$A3523,Data!H107,0)</f>
        <v>0</v>
      </c>
      <c r="L3523" s="168">
        <f>IF(L$2=$A3523,Data!I107,0)</f>
        <v>0</v>
      </c>
      <c r="M3523" s="168">
        <f>IF(M$2=$A3523,Data!J107,0)</f>
        <v>0</v>
      </c>
      <c r="N3523" s="168">
        <f>IF(N$2=$A3523,Data!K107,0)</f>
        <v>0</v>
      </c>
      <c r="O3523" s="168">
        <f>IF(O$2=$A3523,Data!L107,0)</f>
        <v>0</v>
      </c>
      <c r="P3523" s="168">
        <f>IF(P$2=$A3523,Data!M107,0)</f>
        <v>0</v>
      </c>
      <c r="Q3523" s="168">
        <f>IF(Q$2=$A3523,Data!N107,0)</f>
        <v>0</v>
      </c>
      <c r="R3523" s="169">
        <f>IF(R$2=$A3523,Data!O107,0)</f>
        <v>0</v>
      </c>
      <c r="S3523" s="169">
        <f>IF(S$2=$A3523,Data!P107,0)</f>
        <v>0</v>
      </c>
      <c r="T3523" s="169">
        <f>IF(T$2=$A3523,Data!Q107,0)</f>
        <v>0</v>
      </c>
      <c r="U3523" s="169">
        <f>IF(U$2=$A3523,Data!R107,0)</f>
        <v>0</v>
      </c>
      <c r="V3523" s="169">
        <f>IF(V$2=$A3523,Data!S107,0)</f>
        <v>0</v>
      </c>
      <c r="W3523" s="169">
        <f>IF(W$2=$A3523,Data!T107,0)</f>
        <v>0</v>
      </c>
      <c r="X3523" s="169">
        <f>IF(X$2=$A3523,Data!U107,0)</f>
        <v>0</v>
      </c>
      <c r="Y3523" s="169">
        <f>IF(Y$2=$A3523,Data!V107,0)</f>
        <v>0</v>
      </c>
      <c r="Z3523" s="169">
        <f>IF(Z$2=$A3523,Data!W107,0)</f>
        <v>0</v>
      </c>
      <c r="AA3523" s="169">
        <f>IF(AA$2=$A3523,Data!X107,0)</f>
        <v>0</v>
      </c>
      <c r="AB3523" s="169">
        <f>IF(AB$2=$A3523,Data!Y107,0)</f>
        <v>0</v>
      </c>
      <c r="AC3523" s="169">
        <f>IF(AC$2=$A3523,Data!Z107,0)</f>
        <v>0</v>
      </c>
      <c r="AD3523" s="170">
        <f>IF(AD$2=$A3523,Data!AA107,0)</f>
        <v>0</v>
      </c>
      <c r="AE3523" s="171">
        <f>IF(AE$2=$A3523,Data!AB107,0)</f>
        <v>0</v>
      </c>
      <c r="AF3523" s="170">
        <f>IF(AF$2=$A3523,Data!AC107,0)</f>
        <v>0</v>
      </c>
      <c r="AG3523" s="171">
        <f>IF(AG$2=$A3523,Data!AD107,0)</f>
        <v>0</v>
      </c>
      <c r="AH3523" s="170">
        <f>IF(AH$2=$A3523,Data!AE107,0)</f>
        <v>0</v>
      </c>
      <c r="AI3523" s="171">
        <f>IF(AI$2=$A3523,Data!AF107,0)</f>
        <v>0</v>
      </c>
      <c r="AJ3523" s="170">
        <f>IF(AJ$2=$A3523,Data!AG107,0)</f>
        <v>0</v>
      </c>
      <c r="AK3523" s="171">
        <f>IF(AK$2=$A3523,Data!AH107,0)</f>
        <v>0</v>
      </c>
      <c r="AL3523" s="170">
        <f>IF(AL$2=$A3523,Data!AI107,0)</f>
        <v>0</v>
      </c>
      <c r="AM3523" t="str">
        <f t="shared" si="110"/>
        <v>0</v>
      </c>
      <c r="AN3523" t="e">
        <f>+INDEX(Validation!$D$4:$D$250,MATCH(Merge!B3523,Validation!$E$4:$E$250,0))</f>
        <v>#N/A</v>
      </c>
      <c r="AO3523" s="172">
        <f t="shared" si="109"/>
        <v>0</v>
      </c>
    </row>
    <row r="3524" spans="1:41" ht="15" x14ac:dyDescent="0.25">
      <c r="A3524">
        <f>Inputs!$H$19</f>
        <v>0</v>
      </c>
      <c r="B3524" t="str">
        <f>Inputs!$D$4</f>
        <v>Select Agency…</v>
      </c>
      <c r="C3524" s="166" t="str">
        <f>Inputs!$I$6</f>
        <v>(insert code)</v>
      </c>
      <c r="D3524" t="str">
        <f>IFERROR(INDEX(Inputs!$I$11:$I$19,MATCH(A3524,Inputs!$H$11:$H$19)),"")</f>
        <v/>
      </c>
      <c r="E3524" s="167">
        <f>Data!B108</f>
        <v>0</v>
      </c>
      <c r="F3524" s="168">
        <f>IF(F$2=$A3524,Data!C108,0)</f>
        <v>0</v>
      </c>
      <c r="G3524" s="168">
        <f>IF(G$2=$A3524,Data!D108,0)</f>
        <v>0</v>
      </c>
      <c r="H3524" s="168">
        <f>IF(H$2=$A3524,Data!E108,0)</f>
        <v>0</v>
      </c>
      <c r="I3524" s="168">
        <f>IF(I$2=$A3524,Data!F108,0)</f>
        <v>0</v>
      </c>
      <c r="J3524" s="168">
        <f>IF(J$2=$A3524,Data!G108,0)</f>
        <v>0</v>
      </c>
      <c r="K3524" s="168">
        <f>IF(K$2=$A3524,Data!H108,0)</f>
        <v>0</v>
      </c>
      <c r="L3524" s="168">
        <f>IF(L$2=$A3524,Data!I108,0)</f>
        <v>0</v>
      </c>
      <c r="M3524" s="168">
        <f>IF(M$2=$A3524,Data!J108,0)</f>
        <v>0</v>
      </c>
      <c r="N3524" s="168">
        <f>IF(N$2=$A3524,Data!K108,0)</f>
        <v>0</v>
      </c>
      <c r="O3524" s="168">
        <f>IF(O$2=$A3524,Data!L108,0)</f>
        <v>0</v>
      </c>
      <c r="P3524" s="168">
        <f>IF(P$2=$A3524,Data!M108,0)</f>
        <v>0</v>
      </c>
      <c r="Q3524" s="168">
        <f>IF(Q$2=$A3524,Data!N108,0)</f>
        <v>0</v>
      </c>
      <c r="R3524" s="169">
        <f>IF(R$2=$A3524,Data!O108,0)</f>
        <v>0</v>
      </c>
      <c r="S3524" s="169">
        <f>IF(S$2=$A3524,Data!P108,0)</f>
        <v>0</v>
      </c>
      <c r="T3524" s="169">
        <f>IF(T$2=$A3524,Data!Q108,0)</f>
        <v>0</v>
      </c>
      <c r="U3524" s="169">
        <f>IF(U$2=$A3524,Data!R108,0)</f>
        <v>0</v>
      </c>
      <c r="V3524" s="169">
        <f>IF(V$2=$A3524,Data!S108,0)</f>
        <v>0</v>
      </c>
      <c r="W3524" s="169">
        <f>IF(W$2=$A3524,Data!T108,0)</f>
        <v>0</v>
      </c>
      <c r="X3524" s="169">
        <f>IF(X$2=$A3524,Data!U108,0)</f>
        <v>0</v>
      </c>
      <c r="Y3524" s="169">
        <f>IF(Y$2=$A3524,Data!V108,0)</f>
        <v>0</v>
      </c>
      <c r="Z3524" s="169">
        <f>IF(Z$2=$A3524,Data!W108,0)</f>
        <v>0</v>
      </c>
      <c r="AA3524" s="169">
        <f>IF(AA$2=$A3524,Data!X108,0)</f>
        <v>0</v>
      </c>
      <c r="AB3524" s="169">
        <f>IF(AB$2=$A3524,Data!Y108,0)</f>
        <v>0</v>
      </c>
      <c r="AC3524" s="169">
        <f>IF(AC$2=$A3524,Data!Z108,0)</f>
        <v>0</v>
      </c>
      <c r="AD3524" s="170">
        <f>IF(AD$2=$A3524,Data!AA108,0)</f>
        <v>0</v>
      </c>
      <c r="AE3524" s="171">
        <f>IF(AE$2=$A3524,Data!AB108,0)</f>
        <v>0</v>
      </c>
      <c r="AF3524" s="170">
        <f>IF(AF$2=$A3524,Data!AC108,0)</f>
        <v>0</v>
      </c>
      <c r="AG3524" s="171">
        <f>IF(AG$2=$A3524,Data!AD108,0)</f>
        <v>0</v>
      </c>
      <c r="AH3524" s="170">
        <f>IF(AH$2=$A3524,Data!AE108,0)</f>
        <v>0</v>
      </c>
      <c r="AI3524" s="171">
        <f>IF(AI$2=$A3524,Data!AF108,0)</f>
        <v>0</v>
      </c>
      <c r="AJ3524" s="170">
        <f>IF(AJ$2=$A3524,Data!AG108,0)</f>
        <v>0</v>
      </c>
      <c r="AK3524" s="171">
        <f>IF(AK$2=$A3524,Data!AH108,0)</f>
        <v>0</v>
      </c>
      <c r="AL3524" s="170">
        <f>IF(AL$2=$A3524,Data!AI108,0)</f>
        <v>0</v>
      </c>
      <c r="AM3524" t="str">
        <f t="shared" si="110"/>
        <v>0</v>
      </c>
      <c r="AN3524" t="e">
        <f>+INDEX(Validation!$D$4:$D$250,MATCH(Merge!B3524,Validation!$E$4:$E$250,0))</f>
        <v>#N/A</v>
      </c>
      <c r="AO3524" s="172">
        <f t="shared" ref="AO3524:AO3587" si="111">SUM(F3524:AL3524)</f>
        <v>0</v>
      </c>
    </row>
    <row r="3525" spans="1:41" ht="15" x14ac:dyDescent="0.25">
      <c r="A3525">
        <f>Inputs!$H$19</f>
        <v>0</v>
      </c>
      <c r="B3525" t="str">
        <f>Inputs!$D$4</f>
        <v>Select Agency…</v>
      </c>
      <c r="C3525" s="166" t="str">
        <f>Inputs!$I$6</f>
        <v>(insert code)</v>
      </c>
      <c r="D3525" t="str">
        <f>IFERROR(INDEX(Inputs!$I$11:$I$19,MATCH(A3525,Inputs!$H$11:$H$19)),"")</f>
        <v/>
      </c>
      <c r="E3525" s="167">
        <f>Data!B109</f>
        <v>0</v>
      </c>
      <c r="F3525" s="168">
        <f>IF(F$2=$A3525,Data!C109,0)</f>
        <v>0</v>
      </c>
      <c r="G3525" s="168">
        <f>IF(G$2=$A3525,Data!D109,0)</f>
        <v>0</v>
      </c>
      <c r="H3525" s="168">
        <f>IF(H$2=$A3525,Data!E109,0)</f>
        <v>0</v>
      </c>
      <c r="I3525" s="168">
        <f>IF(I$2=$A3525,Data!F109,0)</f>
        <v>0</v>
      </c>
      <c r="J3525" s="168">
        <f>IF(J$2=$A3525,Data!G109,0)</f>
        <v>0</v>
      </c>
      <c r="K3525" s="168">
        <f>IF(K$2=$A3525,Data!H109,0)</f>
        <v>0</v>
      </c>
      <c r="L3525" s="168">
        <f>IF(L$2=$A3525,Data!I109,0)</f>
        <v>0</v>
      </c>
      <c r="M3525" s="168">
        <f>IF(M$2=$A3525,Data!J109,0)</f>
        <v>0</v>
      </c>
      <c r="N3525" s="168">
        <f>IF(N$2=$A3525,Data!K109,0)</f>
        <v>0</v>
      </c>
      <c r="O3525" s="168">
        <f>IF(O$2=$A3525,Data!L109,0)</f>
        <v>0</v>
      </c>
      <c r="P3525" s="168">
        <f>IF(P$2=$A3525,Data!M109,0)</f>
        <v>0</v>
      </c>
      <c r="Q3525" s="168">
        <f>IF(Q$2=$A3525,Data!N109,0)</f>
        <v>0</v>
      </c>
      <c r="R3525" s="169">
        <f>IF(R$2=$A3525,Data!O109,0)</f>
        <v>0</v>
      </c>
      <c r="S3525" s="169">
        <f>IF(S$2=$A3525,Data!P109,0)</f>
        <v>0</v>
      </c>
      <c r="T3525" s="169">
        <f>IF(T$2=$A3525,Data!Q109,0)</f>
        <v>0</v>
      </c>
      <c r="U3525" s="169">
        <f>IF(U$2=$A3525,Data!R109,0)</f>
        <v>0</v>
      </c>
      <c r="V3525" s="169">
        <f>IF(V$2=$A3525,Data!S109,0)</f>
        <v>0</v>
      </c>
      <c r="W3525" s="169">
        <f>IF(W$2=$A3525,Data!T109,0)</f>
        <v>0</v>
      </c>
      <c r="X3525" s="169">
        <f>IF(X$2=$A3525,Data!U109,0)</f>
        <v>0</v>
      </c>
      <c r="Y3525" s="169">
        <f>IF(Y$2=$A3525,Data!V109,0)</f>
        <v>0</v>
      </c>
      <c r="Z3525" s="169">
        <f>IF(Z$2=$A3525,Data!W109,0)</f>
        <v>0</v>
      </c>
      <c r="AA3525" s="169">
        <f>IF(AA$2=$A3525,Data!X109,0)</f>
        <v>0</v>
      </c>
      <c r="AB3525" s="169">
        <f>IF(AB$2=$A3525,Data!Y109,0)</f>
        <v>0</v>
      </c>
      <c r="AC3525" s="169">
        <f>IF(AC$2=$A3525,Data!Z109,0)</f>
        <v>0</v>
      </c>
      <c r="AD3525" s="170">
        <f>IF(AD$2=$A3525,Data!AA109,0)</f>
        <v>0</v>
      </c>
      <c r="AE3525" s="171">
        <f>IF(AE$2=$A3525,Data!AB109,0)</f>
        <v>0</v>
      </c>
      <c r="AF3525" s="170">
        <f>IF(AF$2=$A3525,Data!AC109,0)</f>
        <v>0</v>
      </c>
      <c r="AG3525" s="171">
        <f>IF(AG$2=$A3525,Data!AD109,0)</f>
        <v>0</v>
      </c>
      <c r="AH3525" s="170">
        <f>IF(AH$2=$A3525,Data!AE109,0)</f>
        <v>0</v>
      </c>
      <c r="AI3525" s="171">
        <f>IF(AI$2=$A3525,Data!AF109,0)</f>
        <v>0</v>
      </c>
      <c r="AJ3525" s="170">
        <f>IF(AJ$2=$A3525,Data!AG109,0)</f>
        <v>0</v>
      </c>
      <c r="AK3525" s="171">
        <f>IF(AK$2=$A3525,Data!AH109,0)</f>
        <v>0</v>
      </c>
      <c r="AL3525" s="170">
        <f>IF(AL$2=$A3525,Data!AI109,0)</f>
        <v>0</v>
      </c>
      <c r="AM3525" t="str">
        <f t="shared" si="110"/>
        <v>0</v>
      </c>
      <c r="AN3525" t="e">
        <f>+INDEX(Validation!$D$4:$D$250,MATCH(Merge!B3525,Validation!$E$4:$E$250,0))</f>
        <v>#N/A</v>
      </c>
      <c r="AO3525" s="172">
        <f t="shared" si="111"/>
        <v>0</v>
      </c>
    </row>
    <row r="3526" spans="1:41" ht="15" x14ac:dyDescent="0.25">
      <c r="A3526">
        <f>Inputs!$H$19</f>
        <v>0</v>
      </c>
      <c r="B3526" t="str">
        <f>Inputs!$D$4</f>
        <v>Select Agency…</v>
      </c>
      <c r="C3526" s="166" t="str">
        <f>Inputs!$I$6</f>
        <v>(insert code)</v>
      </c>
      <c r="D3526" t="str">
        <f>IFERROR(INDEX(Inputs!$I$11:$I$19,MATCH(A3526,Inputs!$H$11:$H$19)),"")</f>
        <v/>
      </c>
      <c r="E3526" s="167">
        <f>Data!B110</f>
        <v>0</v>
      </c>
      <c r="F3526" s="168">
        <f>IF(F$2=$A3526,Data!C110,0)</f>
        <v>0</v>
      </c>
      <c r="G3526" s="168">
        <f>IF(G$2=$A3526,Data!D110,0)</f>
        <v>0</v>
      </c>
      <c r="H3526" s="168">
        <f>IF(H$2=$A3526,Data!E110,0)</f>
        <v>0</v>
      </c>
      <c r="I3526" s="168">
        <f>IF(I$2=$A3526,Data!F110,0)</f>
        <v>0</v>
      </c>
      <c r="J3526" s="168">
        <f>IF(J$2=$A3526,Data!G110,0)</f>
        <v>0</v>
      </c>
      <c r="K3526" s="168">
        <f>IF(K$2=$A3526,Data!H110,0)</f>
        <v>0</v>
      </c>
      <c r="L3526" s="168">
        <f>IF(L$2=$A3526,Data!I110,0)</f>
        <v>0</v>
      </c>
      <c r="M3526" s="168">
        <f>IF(M$2=$A3526,Data!J110,0)</f>
        <v>0</v>
      </c>
      <c r="N3526" s="168">
        <f>IF(N$2=$A3526,Data!K110,0)</f>
        <v>0</v>
      </c>
      <c r="O3526" s="168">
        <f>IF(O$2=$A3526,Data!L110,0)</f>
        <v>0</v>
      </c>
      <c r="P3526" s="168">
        <f>IF(P$2=$A3526,Data!M110,0)</f>
        <v>0</v>
      </c>
      <c r="Q3526" s="168">
        <f>IF(Q$2=$A3526,Data!N110,0)</f>
        <v>0</v>
      </c>
      <c r="R3526" s="169">
        <f>IF(R$2=$A3526,Data!O110,0)</f>
        <v>0</v>
      </c>
      <c r="S3526" s="169">
        <f>IF(S$2=$A3526,Data!P110,0)</f>
        <v>0</v>
      </c>
      <c r="T3526" s="169">
        <f>IF(T$2=$A3526,Data!Q110,0)</f>
        <v>0</v>
      </c>
      <c r="U3526" s="169">
        <f>IF(U$2=$A3526,Data!R110,0)</f>
        <v>0</v>
      </c>
      <c r="V3526" s="169">
        <f>IF(V$2=$A3526,Data!S110,0)</f>
        <v>0</v>
      </c>
      <c r="W3526" s="169">
        <f>IF(W$2=$A3526,Data!T110,0)</f>
        <v>0</v>
      </c>
      <c r="X3526" s="169">
        <f>IF(X$2=$A3526,Data!U110,0)</f>
        <v>0</v>
      </c>
      <c r="Y3526" s="169">
        <f>IF(Y$2=$A3526,Data!V110,0)</f>
        <v>0</v>
      </c>
      <c r="Z3526" s="169">
        <f>IF(Z$2=$A3526,Data!W110,0)</f>
        <v>0</v>
      </c>
      <c r="AA3526" s="169">
        <f>IF(AA$2=$A3526,Data!X110,0)</f>
        <v>0</v>
      </c>
      <c r="AB3526" s="169">
        <f>IF(AB$2=$A3526,Data!Y110,0)</f>
        <v>0</v>
      </c>
      <c r="AC3526" s="169">
        <f>IF(AC$2=$A3526,Data!Z110,0)</f>
        <v>0</v>
      </c>
      <c r="AD3526" s="170">
        <f>IF(AD$2=$A3526,Data!AA110,0)</f>
        <v>0</v>
      </c>
      <c r="AE3526" s="171">
        <f>IF(AE$2=$A3526,Data!AB110,0)</f>
        <v>0</v>
      </c>
      <c r="AF3526" s="170">
        <f>IF(AF$2=$A3526,Data!AC110,0)</f>
        <v>0</v>
      </c>
      <c r="AG3526" s="171">
        <f>IF(AG$2=$A3526,Data!AD110,0)</f>
        <v>0</v>
      </c>
      <c r="AH3526" s="170">
        <f>IF(AH$2=$A3526,Data!AE110,0)</f>
        <v>0</v>
      </c>
      <c r="AI3526" s="171">
        <f>IF(AI$2=$A3526,Data!AF110,0)</f>
        <v>0</v>
      </c>
      <c r="AJ3526" s="170">
        <f>IF(AJ$2=$A3526,Data!AG110,0)</f>
        <v>0</v>
      </c>
      <c r="AK3526" s="171">
        <f>IF(AK$2=$A3526,Data!AH110,0)</f>
        <v>0</v>
      </c>
      <c r="AL3526" s="170">
        <f>IF(AL$2=$A3526,Data!AI110,0)</f>
        <v>0</v>
      </c>
      <c r="AM3526" t="str">
        <f t="shared" si="110"/>
        <v>0</v>
      </c>
      <c r="AN3526" t="e">
        <f>+INDEX(Validation!$D$4:$D$250,MATCH(Merge!B3526,Validation!$E$4:$E$250,0))</f>
        <v>#N/A</v>
      </c>
      <c r="AO3526" s="172">
        <f t="shared" si="111"/>
        <v>0</v>
      </c>
    </row>
    <row r="3527" spans="1:41" ht="15" x14ac:dyDescent="0.25">
      <c r="A3527">
        <f>Inputs!$H$19</f>
        <v>0</v>
      </c>
      <c r="B3527" t="str">
        <f>Inputs!$D$4</f>
        <v>Select Agency…</v>
      </c>
      <c r="C3527" s="166" t="str">
        <f>Inputs!$I$6</f>
        <v>(insert code)</v>
      </c>
      <c r="D3527" t="str">
        <f>IFERROR(INDEX(Inputs!$I$11:$I$19,MATCH(A3527,Inputs!$H$11:$H$19)),"")</f>
        <v/>
      </c>
      <c r="E3527" s="167">
        <f>Data!B111</f>
        <v>0</v>
      </c>
      <c r="F3527" s="168">
        <f>IF(F$2=$A3527,Data!C111,0)</f>
        <v>0</v>
      </c>
      <c r="G3527" s="168">
        <f>IF(G$2=$A3527,Data!D111,0)</f>
        <v>0</v>
      </c>
      <c r="H3527" s="168">
        <f>IF(H$2=$A3527,Data!E111,0)</f>
        <v>0</v>
      </c>
      <c r="I3527" s="168">
        <f>IF(I$2=$A3527,Data!F111,0)</f>
        <v>0</v>
      </c>
      <c r="J3527" s="168">
        <f>IF(J$2=$A3527,Data!G111,0)</f>
        <v>0</v>
      </c>
      <c r="K3527" s="168">
        <f>IF(K$2=$A3527,Data!H111,0)</f>
        <v>0</v>
      </c>
      <c r="L3527" s="168">
        <f>IF(L$2=$A3527,Data!I111,0)</f>
        <v>0</v>
      </c>
      <c r="M3527" s="168">
        <f>IF(M$2=$A3527,Data!J111,0)</f>
        <v>0</v>
      </c>
      <c r="N3527" s="168">
        <f>IF(N$2=$A3527,Data!K111,0)</f>
        <v>0</v>
      </c>
      <c r="O3527" s="168">
        <f>IF(O$2=$A3527,Data!L111,0)</f>
        <v>0</v>
      </c>
      <c r="P3527" s="168">
        <f>IF(P$2=$A3527,Data!M111,0)</f>
        <v>0</v>
      </c>
      <c r="Q3527" s="168">
        <f>IF(Q$2=$A3527,Data!N111,0)</f>
        <v>0</v>
      </c>
      <c r="R3527" s="169">
        <f>IF(R$2=$A3527,Data!O111,0)</f>
        <v>0</v>
      </c>
      <c r="S3527" s="169">
        <f>IF(S$2=$A3527,Data!P111,0)</f>
        <v>0</v>
      </c>
      <c r="T3527" s="169">
        <f>IF(T$2=$A3527,Data!Q111,0)</f>
        <v>0</v>
      </c>
      <c r="U3527" s="169">
        <f>IF(U$2=$A3527,Data!R111,0)</f>
        <v>0</v>
      </c>
      <c r="V3527" s="169">
        <f>IF(V$2=$A3527,Data!S111,0)</f>
        <v>0</v>
      </c>
      <c r="W3527" s="169">
        <f>IF(W$2=$A3527,Data!T111,0)</f>
        <v>0</v>
      </c>
      <c r="X3527" s="169">
        <f>IF(X$2=$A3527,Data!U111,0)</f>
        <v>0</v>
      </c>
      <c r="Y3527" s="169">
        <f>IF(Y$2=$A3527,Data!V111,0)</f>
        <v>0</v>
      </c>
      <c r="Z3527" s="169">
        <f>IF(Z$2=$A3527,Data!W111,0)</f>
        <v>0</v>
      </c>
      <c r="AA3527" s="169">
        <f>IF(AA$2=$A3527,Data!X111,0)</f>
        <v>0</v>
      </c>
      <c r="AB3527" s="169">
        <f>IF(AB$2=$A3527,Data!Y111,0)</f>
        <v>0</v>
      </c>
      <c r="AC3527" s="169">
        <f>IF(AC$2=$A3527,Data!Z111,0)</f>
        <v>0</v>
      </c>
      <c r="AD3527" s="170">
        <f>IF(AD$2=$A3527,Data!AA111,0)</f>
        <v>0</v>
      </c>
      <c r="AE3527" s="171">
        <f>IF(AE$2=$A3527,Data!AB111,0)</f>
        <v>0</v>
      </c>
      <c r="AF3527" s="170">
        <f>IF(AF$2=$A3527,Data!AC111,0)</f>
        <v>0</v>
      </c>
      <c r="AG3527" s="171">
        <f>IF(AG$2=$A3527,Data!AD111,0)</f>
        <v>0</v>
      </c>
      <c r="AH3527" s="170">
        <f>IF(AH$2=$A3527,Data!AE111,0)</f>
        <v>0</v>
      </c>
      <c r="AI3527" s="171">
        <f>IF(AI$2=$A3527,Data!AF111,0)</f>
        <v>0</v>
      </c>
      <c r="AJ3527" s="170">
        <f>IF(AJ$2=$A3527,Data!AG111,0)</f>
        <v>0</v>
      </c>
      <c r="AK3527" s="171">
        <f>IF(AK$2=$A3527,Data!AH111,0)</f>
        <v>0</v>
      </c>
      <c r="AL3527" s="170">
        <f>IF(AL$2=$A3527,Data!AI111,0)</f>
        <v>0</v>
      </c>
      <c r="AM3527" t="str">
        <f t="shared" si="110"/>
        <v>0</v>
      </c>
      <c r="AN3527" t="e">
        <f>+INDEX(Validation!$D$4:$D$250,MATCH(Merge!B3527,Validation!$E$4:$E$250,0))</f>
        <v>#N/A</v>
      </c>
      <c r="AO3527" s="172">
        <f t="shared" si="111"/>
        <v>0</v>
      </c>
    </row>
    <row r="3528" spans="1:41" ht="15" x14ac:dyDescent="0.25">
      <c r="A3528">
        <f>Inputs!$H$19</f>
        <v>0</v>
      </c>
      <c r="B3528" t="str">
        <f>Inputs!$D$4</f>
        <v>Select Agency…</v>
      </c>
      <c r="C3528" s="166" t="str">
        <f>Inputs!$I$6</f>
        <v>(insert code)</v>
      </c>
      <c r="D3528" t="str">
        <f>IFERROR(INDEX(Inputs!$I$11:$I$19,MATCH(A3528,Inputs!$H$11:$H$19)),"")</f>
        <v/>
      </c>
      <c r="E3528" s="167">
        <f>Data!B112</f>
        <v>0</v>
      </c>
      <c r="F3528" s="168">
        <f>IF(F$2=$A3528,Data!C112,0)</f>
        <v>0</v>
      </c>
      <c r="G3528" s="168">
        <f>IF(G$2=$A3528,Data!D112,0)</f>
        <v>0</v>
      </c>
      <c r="H3528" s="168">
        <f>IF(H$2=$A3528,Data!E112,0)</f>
        <v>0</v>
      </c>
      <c r="I3528" s="168">
        <f>IF(I$2=$A3528,Data!F112,0)</f>
        <v>0</v>
      </c>
      <c r="J3528" s="168">
        <f>IF(J$2=$A3528,Data!G112,0)</f>
        <v>0</v>
      </c>
      <c r="K3528" s="168">
        <f>IF(K$2=$A3528,Data!H112,0)</f>
        <v>0</v>
      </c>
      <c r="L3528" s="168">
        <f>IF(L$2=$A3528,Data!I112,0)</f>
        <v>0</v>
      </c>
      <c r="M3528" s="168">
        <f>IF(M$2=$A3528,Data!J112,0)</f>
        <v>0</v>
      </c>
      <c r="N3528" s="168">
        <f>IF(N$2=$A3528,Data!K112,0)</f>
        <v>0</v>
      </c>
      <c r="O3528" s="168">
        <f>IF(O$2=$A3528,Data!L112,0)</f>
        <v>0</v>
      </c>
      <c r="P3528" s="168">
        <f>IF(P$2=$A3528,Data!M112,0)</f>
        <v>0</v>
      </c>
      <c r="Q3528" s="168">
        <f>IF(Q$2=$A3528,Data!N112,0)</f>
        <v>0</v>
      </c>
      <c r="R3528" s="169">
        <f>IF(R$2=$A3528,Data!O112,0)</f>
        <v>0</v>
      </c>
      <c r="S3528" s="169">
        <f>IF(S$2=$A3528,Data!P112,0)</f>
        <v>0</v>
      </c>
      <c r="T3528" s="169">
        <f>IF(T$2=$A3528,Data!Q112,0)</f>
        <v>0</v>
      </c>
      <c r="U3528" s="169">
        <f>IF(U$2=$A3528,Data!R112,0)</f>
        <v>0</v>
      </c>
      <c r="V3528" s="169">
        <f>IF(V$2=$A3528,Data!S112,0)</f>
        <v>0</v>
      </c>
      <c r="W3528" s="169">
        <f>IF(W$2=$A3528,Data!T112,0)</f>
        <v>0</v>
      </c>
      <c r="X3528" s="169">
        <f>IF(X$2=$A3528,Data!U112,0)</f>
        <v>0</v>
      </c>
      <c r="Y3528" s="169">
        <f>IF(Y$2=$A3528,Data!V112,0)</f>
        <v>0</v>
      </c>
      <c r="Z3528" s="169">
        <f>IF(Z$2=$A3528,Data!W112,0)</f>
        <v>0</v>
      </c>
      <c r="AA3528" s="169">
        <f>IF(AA$2=$A3528,Data!X112,0)</f>
        <v>0</v>
      </c>
      <c r="AB3528" s="169">
        <f>IF(AB$2=$A3528,Data!Y112,0)</f>
        <v>0</v>
      </c>
      <c r="AC3528" s="169">
        <f>IF(AC$2=$A3528,Data!Z112,0)</f>
        <v>0</v>
      </c>
      <c r="AD3528" s="170">
        <f>IF(AD$2=$A3528,Data!AA112,0)</f>
        <v>0</v>
      </c>
      <c r="AE3528" s="171">
        <f>IF(AE$2=$A3528,Data!AB112,0)</f>
        <v>0</v>
      </c>
      <c r="AF3528" s="170">
        <f>IF(AF$2=$A3528,Data!AC112,0)</f>
        <v>0</v>
      </c>
      <c r="AG3528" s="171">
        <f>IF(AG$2=$A3528,Data!AD112,0)</f>
        <v>0</v>
      </c>
      <c r="AH3528" s="170">
        <f>IF(AH$2=$A3528,Data!AE112,0)</f>
        <v>0</v>
      </c>
      <c r="AI3528" s="171">
        <f>IF(AI$2=$A3528,Data!AF112,0)</f>
        <v>0</v>
      </c>
      <c r="AJ3528" s="170">
        <f>IF(AJ$2=$A3528,Data!AG112,0)</f>
        <v>0</v>
      </c>
      <c r="AK3528" s="171">
        <f>IF(AK$2=$A3528,Data!AH112,0)</f>
        <v>0</v>
      </c>
      <c r="AL3528" s="170">
        <f>IF(AL$2=$A3528,Data!AI112,0)</f>
        <v>0</v>
      </c>
      <c r="AM3528" t="str">
        <f t="shared" si="110"/>
        <v>0</v>
      </c>
      <c r="AN3528" t="e">
        <f>+INDEX(Validation!$D$4:$D$250,MATCH(Merge!B3528,Validation!$E$4:$E$250,0))</f>
        <v>#N/A</v>
      </c>
      <c r="AO3528" s="172">
        <f t="shared" si="111"/>
        <v>0</v>
      </c>
    </row>
    <row r="3529" spans="1:41" ht="15" x14ac:dyDescent="0.25">
      <c r="A3529">
        <f>Inputs!$H$19</f>
        <v>0</v>
      </c>
      <c r="B3529" t="str">
        <f>Inputs!$D$4</f>
        <v>Select Agency…</v>
      </c>
      <c r="C3529" s="166" t="str">
        <f>Inputs!$I$6</f>
        <v>(insert code)</v>
      </c>
      <c r="D3529" t="str">
        <f>IFERROR(INDEX(Inputs!$I$11:$I$19,MATCH(A3529,Inputs!$H$11:$H$19)),"")</f>
        <v/>
      </c>
      <c r="E3529" s="167">
        <f>Data!B113</f>
        <v>0</v>
      </c>
      <c r="F3529" s="168">
        <f>IF(F$2=$A3529,Data!C113,0)</f>
        <v>0</v>
      </c>
      <c r="G3529" s="168">
        <f>IF(G$2=$A3529,Data!D113,0)</f>
        <v>0</v>
      </c>
      <c r="H3529" s="168">
        <f>IF(H$2=$A3529,Data!E113,0)</f>
        <v>0</v>
      </c>
      <c r="I3529" s="168">
        <f>IF(I$2=$A3529,Data!F113,0)</f>
        <v>0</v>
      </c>
      <c r="J3529" s="168">
        <f>IF(J$2=$A3529,Data!G113,0)</f>
        <v>0</v>
      </c>
      <c r="K3529" s="168">
        <f>IF(K$2=$A3529,Data!H113,0)</f>
        <v>0</v>
      </c>
      <c r="L3529" s="168">
        <f>IF(L$2=$A3529,Data!I113,0)</f>
        <v>0</v>
      </c>
      <c r="M3529" s="168">
        <f>IF(M$2=$A3529,Data!J113,0)</f>
        <v>0</v>
      </c>
      <c r="N3529" s="168">
        <f>IF(N$2=$A3529,Data!K113,0)</f>
        <v>0</v>
      </c>
      <c r="O3529" s="168">
        <f>IF(O$2=$A3529,Data!L113,0)</f>
        <v>0</v>
      </c>
      <c r="P3529" s="168">
        <f>IF(P$2=$A3529,Data!M113,0)</f>
        <v>0</v>
      </c>
      <c r="Q3529" s="168">
        <f>IF(Q$2=$A3529,Data!N113,0)</f>
        <v>0</v>
      </c>
      <c r="R3529" s="169">
        <f>IF(R$2=$A3529,Data!O113,0)</f>
        <v>0</v>
      </c>
      <c r="S3529" s="169">
        <f>IF(S$2=$A3529,Data!P113,0)</f>
        <v>0</v>
      </c>
      <c r="T3529" s="169">
        <f>IF(T$2=$A3529,Data!Q113,0)</f>
        <v>0</v>
      </c>
      <c r="U3529" s="169">
        <f>IF(U$2=$A3529,Data!R113,0)</f>
        <v>0</v>
      </c>
      <c r="V3529" s="169">
        <f>IF(V$2=$A3529,Data!S113,0)</f>
        <v>0</v>
      </c>
      <c r="W3529" s="169">
        <f>IF(W$2=$A3529,Data!T113,0)</f>
        <v>0</v>
      </c>
      <c r="X3529" s="169">
        <f>IF(X$2=$A3529,Data!U113,0)</f>
        <v>0</v>
      </c>
      <c r="Y3529" s="169">
        <f>IF(Y$2=$A3529,Data!V113,0)</f>
        <v>0</v>
      </c>
      <c r="Z3529" s="169">
        <f>IF(Z$2=$A3529,Data!W113,0)</f>
        <v>0</v>
      </c>
      <c r="AA3529" s="169">
        <f>IF(AA$2=$A3529,Data!X113,0)</f>
        <v>0</v>
      </c>
      <c r="AB3529" s="169">
        <f>IF(AB$2=$A3529,Data!Y113,0)</f>
        <v>0</v>
      </c>
      <c r="AC3529" s="169">
        <f>IF(AC$2=$A3529,Data!Z113,0)</f>
        <v>0</v>
      </c>
      <c r="AD3529" s="170">
        <f>IF(AD$2=$A3529,Data!AA113,0)</f>
        <v>0</v>
      </c>
      <c r="AE3529" s="171">
        <f>IF(AE$2=$A3529,Data!AB113,0)</f>
        <v>0</v>
      </c>
      <c r="AF3529" s="170">
        <f>IF(AF$2=$A3529,Data!AC113,0)</f>
        <v>0</v>
      </c>
      <c r="AG3529" s="171">
        <f>IF(AG$2=$A3529,Data!AD113,0)</f>
        <v>0</v>
      </c>
      <c r="AH3529" s="170">
        <f>IF(AH$2=$A3529,Data!AE113,0)</f>
        <v>0</v>
      </c>
      <c r="AI3529" s="171">
        <f>IF(AI$2=$A3529,Data!AF113,0)</f>
        <v>0</v>
      </c>
      <c r="AJ3529" s="170">
        <f>IF(AJ$2=$A3529,Data!AG113,0)</f>
        <v>0</v>
      </c>
      <c r="AK3529" s="171">
        <f>IF(AK$2=$A3529,Data!AH113,0)</f>
        <v>0</v>
      </c>
      <c r="AL3529" s="170">
        <f>IF(AL$2=$A3529,Data!AI113,0)</f>
        <v>0</v>
      </c>
      <c r="AM3529" t="str">
        <f t="shared" si="110"/>
        <v>0</v>
      </c>
      <c r="AN3529" t="e">
        <f>+INDEX(Validation!$D$4:$D$250,MATCH(Merge!B3529,Validation!$E$4:$E$250,0))</f>
        <v>#N/A</v>
      </c>
      <c r="AO3529" s="172">
        <f t="shared" si="111"/>
        <v>0</v>
      </c>
    </row>
    <row r="3530" spans="1:41" ht="15" x14ac:dyDescent="0.25">
      <c r="A3530">
        <f>Inputs!$H$19</f>
        <v>0</v>
      </c>
      <c r="B3530" t="str">
        <f>Inputs!$D$4</f>
        <v>Select Agency…</v>
      </c>
      <c r="C3530" s="166" t="str">
        <f>Inputs!$I$6</f>
        <v>(insert code)</v>
      </c>
      <c r="D3530" t="str">
        <f>IFERROR(INDEX(Inputs!$I$11:$I$19,MATCH(A3530,Inputs!$H$11:$H$19)),"")</f>
        <v/>
      </c>
      <c r="E3530" s="167">
        <f>Data!B114</f>
        <v>0</v>
      </c>
      <c r="F3530" s="168">
        <f>IF(F$2=$A3530,Data!C114,0)</f>
        <v>0</v>
      </c>
      <c r="G3530" s="168">
        <f>IF(G$2=$A3530,Data!D114,0)</f>
        <v>0</v>
      </c>
      <c r="H3530" s="168">
        <f>IF(H$2=$A3530,Data!E114,0)</f>
        <v>0</v>
      </c>
      <c r="I3530" s="168">
        <f>IF(I$2=$A3530,Data!F114,0)</f>
        <v>0</v>
      </c>
      <c r="J3530" s="168">
        <f>IF(J$2=$A3530,Data!G114,0)</f>
        <v>0</v>
      </c>
      <c r="K3530" s="168">
        <f>IF(K$2=$A3530,Data!H114,0)</f>
        <v>0</v>
      </c>
      <c r="L3530" s="168">
        <f>IF(L$2=$A3530,Data!I114,0)</f>
        <v>0</v>
      </c>
      <c r="M3530" s="168">
        <f>IF(M$2=$A3530,Data!J114,0)</f>
        <v>0</v>
      </c>
      <c r="N3530" s="168">
        <f>IF(N$2=$A3530,Data!K114,0)</f>
        <v>0</v>
      </c>
      <c r="O3530" s="168">
        <f>IF(O$2=$A3530,Data!L114,0)</f>
        <v>0</v>
      </c>
      <c r="P3530" s="168">
        <f>IF(P$2=$A3530,Data!M114,0)</f>
        <v>0</v>
      </c>
      <c r="Q3530" s="168">
        <f>IF(Q$2=$A3530,Data!N114,0)</f>
        <v>0</v>
      </c>
      <c r="R3530" s="169">
        <f>IF(R$2=$A3530,Data!O114,0)</f>
        <v>0</v>
      </c>
      <c r="S3530" s="169">
        <f>IF(S$2=$A3530,Data!P114,0)</f>
        <v>0</v>
      </c>
      <c r="T3530" s="169">
        <f>IF(T$2=$A3530,Data!Q114,0)</f>
        <v>0</v>
      </c>
      <c r="U3530" s="169">
        <f>IF(U$2=$A3530,Data!R114,0)</f>
        <v>0</v>
      </c>
      <c r="V3530" s="169">
        <f>IF(V$2=$A3530,Data!S114,0)</f>
        <v>0</v>
      </c>
      <c r="W3530" s="169">
        <f>IF(W$2=$A3530,Data!T114,0)</f>
        <v>0</v>
      </c>
      <c r="X3530" s="169">
        <f>IF(X$2=$A3530,Data!U114,0)</f>
        <v>0</v>
      </c>
      <c r="Y3530" s="169">
        <f>IF(Y$2=$A3530,Data!V114,0)</f>
        <v>0</v>
      </c>
      <c r="Z3530" s="169">
        <f>IF(Z$2=$A3530,Data!W114,0)</f>
        <v>0</v>
      </c>
      <c r="AA3530" s="169">
        <f>IF(AA$2=$A3530,Data!X114,0)</f>
        <v>0</v>
      </c>
      <c r="AB3530" s="169">
        <f>IF(AB$2=$A3530,Data!Y114,0)</f>
        <v>0</v>
      </c>
      <c r="AC3530" s="169">
        <f>IF(AC$2=$A3530,Data!Z114,0)</f>
        <v>0</v>
      </c>
      <c r="AD3530" s="170">
        <f>IF(AD$2=$A3530,Data!AA114,0)</f>
        <v>0</v>
      </c>
      <c r="AE3530" s="171">
        <f>IF(AE$2=$A3530,Data!AB114,0)</f>
        <v>0</v>
      </c>
      <c r="AF3530" s="170">
        <f>IF(AF$2=$A3530,Data!AC114,0)</f>
        <v>0</v>
      </c>
      <c r="AG3530" s="171">
        <f>IF(AG$2=$A3530,Data!AD114,0)</f>
        <v>0</v>
      </c>
      <c r="AH3530" s="170">
        <f>IF(AH$2=$A3530,Data!AE114,0)</f>
        <v>0</v>
      </c>
      <c r="AI3530" s="171">
        <f>IF(AI$2=$A3530,Data!AF114,0)</f>
        <v>0</v>
      </c>
      <c r="AJ3530" s="170">
        <f>IF(AJ$2=$A3530,Data!AG114,0)</f>
        <v>0</v>
      </c>
      <c r="AK3530" s="171">
        <f>IF(AK$2=$A3530,Data!AH114,0)</f>
        <v>0</v>
      </c>
      <c r="AL3530" s="170">
        <f>IF(AL$2=$A3530,Data!AI114,0)</f>
        <v>0</v>
      </c>
      <c r="AM3530" t="str">
        <f t="shared" si="110"/>
        <v>0</v>
      </c>
      <c r="AN3530" t="e">
        <f>+INDEX(Validation!$D$4:$D$250,MATCH(Merge!B3530,Validation!$E$4:$E$250,0))</f>
        <v>#N/A</v>
      </c>
      <c r="AO3530" s="172">
        <f t="shared" si="111"/>
        <v>0</v>
      </c>
    </row>
    <row r="3531" spans="1:41" ht="15" x14ac:dyDescent="0.25">
      <c r="A3531">
        <f>Inputs!$H$19</f>
        <v>0</v>
      </c>
      <c r="B3531" t="str">
        <f>Inputs!$D$4</f>
        <v>Select Agency…</v>
      </c>
      <c r="C3531" s="166" t="str">
        <f>Inputs!$I$6</f>
        <v>(insert code)</v>
      </c>
      <c r="D3531" t="str">
        <f>IFERROR(INDEX(Inputs!$I$11:$I$19,MATCH(A3531,Inputs!$H$11:$H$19)),"")</f>
        <v/>
      </c>
      <c r="E3531" s="167">
        <f>Data!B115</f>
        <v>0</v>
      </c>
      <c r="F3531" s="168">
        <f>IF(F$2=$A3531,Data!C115,0)</f>
        <v>0</v>
      </c>
      <c r="G3531" s="168">
        <f>IF(G$2=$A3531,Data!D115,0)</f>
        <v>0</v>
      </c>
      <c r="H3531" s="168">
        <f>IF(H$2=$A3531,Data!E115,0)</f>
        <v>0</v>
      </c>
      <c r="I3531" s="168">
        <f>IF(I$2=$A3531,Data!F115,0)</f>
        <v>0</v>
      </c>
      <c r="J3531" s="168">
        <f>IF(J$2=$A3531,Data!G115,0)</f>
        <v>0</v>
      </c>
      <c r="K3531" s="168">
        <f>IF(K$2=$A3531,Data!H115,0)</f>
        <v>0</v>
      </c>
      <c r="L3531" s="168">
        <f>IF(L$2=$A3531,Data!I115,0)</f>
        <v>0</v>
      </c>
      <c r="M3531" s="168">
        <f>IF(M$2=$A3531,Data!J115,0)</f>
        <v>0</v>
      </c>
      <c r="N3531" s="168">
        <f>IF(N$2=$A3531,Data!K115,0)</f>
        <v>0</v>
      </c>
      <c r="O3531" s="168">
        <f>IF(O$2=$A3531,Data!L115,0)</f>
        <v>0</v>
      </c>
      <c r="P3531" s="168">
        <f>IF(P$2=$A3531,Data!M115,0)</f>
        <v>0</v>
      </c>
      <c r="Q3531" s="168">
        <f>IF(Q$2=$A3531,Data!N115,0)</f>
        <v>0</v>
      </c>
      <c r="R3531" s="169">
        <f>IF(R$2=$A3531,Data!O115,0)</f>
        <v>0</v>
      </c>
      <c r="S3531" s="169">
        <f>IF(S$2=$A3531,Data!P115,0)</f>
        <v>0</v>
      </c>
      <c r="T3531" s="169">
        <f>IF(T$2=$A3531,Data!Q115,0)</f>
        <v>0</v>
      </c>
      <c r="U3531" s="169">
        <f>IF(U$2=$A3531,Data!R115,0)</f>
        <v>0</v>
      </c>
      <c r="V3531" s="169">
        <f>IF(V$2=$A3531,Data!S115,0)</f>
        <v>0</v>
      </c>
      <c r="W3531" s="169">
        <f>IF(W$2=$A3531,Data!T115,0)</f>
        <v>0</v>
      </c>
      <c r="X3531" s="169">
        <f>IF(X$2=$A3531,Data!U115,0)</f>
        <v>0</v>
      </c>
      <c r="Y3531" s="169">
        <f>IF(Y$2=$A3531,Data!V115,0)</f>
        <v>0</v>
      </c>
      <c r="Z3531" s="169">
        <f>IF(Z$2=$A3531,Data!W115,0)</f>
        <v>0</v>
      </c>
      <c r="AA3531" s="169">
        <f>IF(AA$2=$A3531,Data!X115,0)</f>
        <v>0</v>
      </c>
      <c r="AB3531" s="169">
        <f>IF(AB$2=$A3531,Data!Y115,0)</f>
        <v>0</v>
      </c>
      <c r="AC3531" s="169">
        <f>IF(AC$2=$A3531,Data!Z115,0)</f>
        <v>0</v>
      </c>
      <c r="AD3531" s="170">
        <f>IF(AD$2=$A3531,Data!AA115,0)</f>
        <v>0</v>
      </c>
      <c r="AE3531" s="171">
        <f>IF(AE$2=$A3531,Data!AB115,0)</f>
        <v>0</v>
      </c>
      <c r="AF3531" s="170">
        <f>IF(AF$2=$A3531,Data!AC115,0)</f>
        <v>0</v>
      </c>
      <c r="AG3531" s="171">
        <f>IF(AG$2=$A3531,Data!AD115,0)</f>
        <v>0</v>
      </c>
      <c r="AH3531" s="170">
        <f>IF(AH$2=$A3531,Data!AE115,0)</f>
        <v>0</v>
      </c>
      <c r="AI3531" s="171">
        <f>IF(AI$2=$A3531,Data!AF115,0)</f>
        <v>0</v>
      </c>
      <c r="AJ3531" s="170">
        <f>IF(AJ$2=$A3531,Data!AG115,0)</f>
        <v>0</v>
      </c>
      <c r="AK3531" s="171">
        <f>IF(AK$2=$A3531,Data!AH115,0)</f>
        <v>0</v>
      </c>
      <c r="AL3531" s="170">
        <f>IF(AL$2=$A3531,Data!AI115,0)</f>
        <v>0</v>
      </c>
      <c r="AM3531" t="str">
        <f t="shared" si="110"/>
        <v>0</v>
      </c>
      <c r="AN3531" t="e">
        <f>+INDEX(Validation!$D$4:$D$250,MATCH(Merge!B3531,Validation!$E$4:$E$250,0))</f>
        <v>#N/A</v>
      </c>
      <c r="AO3531" s="172">
        <f t="shared" si="111"/>
        <v>0</v>
      </c>
    </row>
    <row r="3532" spans="1:41" ht="15" x14ac:dyDescent="0.25">
      <c r="A3532">
        <f>Inputs!$H$19</f>
        <v>0</v>
      </c>
      <c r="B3532" t="str">
        <f>Inputs!$D$4</f>
        <v>Select Agency…</v>
      </c>
      <c r="C3532" s="166" t="str">
        <f>Inputs!$I$6</f>
        <v>(insert code)</v>
      </c>
      <c r="D3532" t="str">
        <f>IFERROR(INDEX(Inputs!$I$11:$I$19,MATCH(A3532,Inputs!$H$11:$H$19)),"")</f>
        <v/>
      </c>
      <c r="E3532" s="167">
        <f>Data!B116</f>
        <v>0</v>
      </c>
      <c r="F3532" s="168">
        <f>IF(F$2=$A3532,Data!C116,0)</f>
        <v>0</v>
      </c>
      <c r="G3532" s="168">
        <f>IF(G$2=$A3532,Data!D116,0)</f>
        <v>0</v>
      </c>
      <c r="H3532" s="168">
        <f>IF(H$2=$A3532,Data!E116,0)</f>
        <v>0</v>
      </c>
      <c r="I3532" s="168">
        <f>IF(I$2=$A3532,Data!F116,0)</f>
        <v>0</v>
      </c>
      <c r="J3532" s="168">
        <f>IF(J$2=$A3532,Data!G116,0)</f>
        <v>0</v>
      </c>
      <c r="K3532" s="168">
        <f>IF(K$2=$A3532,Data!H116,0)</f>
        <v>0</v>
      </c>
      <c r="L3532" s="168">
        <f>IF(L$2=$A3532,Data!I116,0)</f>
        <v>0</v>
      </c>
      <c r="M3532" s="168">
        <f>IF(M$2=$A3532,Data!J116,0)</f>
        <v>0</v>
      </c>
      <c r="N3532" s="168">
        <f>IF(N$2=$A3532,Data!K116,0)</f>
        <v>0</v>
      </c>
      <c r="O3532" s="168">
        <f>IF(O$2=$A3532,Data!L116,0)</f>
        <v>0</v>
      </c>
      <c r="P3532" s="168">
        <f>IF(P$2=$A3532,Data!M116,0)</f>
        <v>0</v>
      </c>
      <c r="Q3532" s="168">
        <f>IF(Q$2=$A3532,Data!N116,0)</f>
        <v>0</v>
      </c>
      <c r="R3532" s="169">
        <f>IF(R$2=$A3532,Data!O116,0)</f>
        <v>0</v>
      </c>
      <c r="S3532" s="169">
        <f>IF(S$2=$A3532,Data!P116,0)</f>
        <v>0</v>
      </c>
      <c r="T3532" s="169">
        <f>IF(T$2=$A3532,Data!Q116,0)</f>
        <v>0</v>
      </c>
      <c r="U3532" s="169">
        <f>IF(U$2=$A3532,Data!R116,0)</f>
        <v>0</v>
      </c>
      <c r="V3532" s="169">
        <f>IF(V$2=$A3532,Data!S116,0)</f>
        <v>0</v>
      </c>
      <c r="W3532" s="169">
        <f>IF(W$2=$A3532,Data!T116,0)</f>
        <v>0</v>
      </c>
      <c r="X3532" s="169">
        <f>IF(X$2=$A3532,Data!U116,0)</f>
        <v>0</v>
      </c>
      <c r="Y3532" s="169">
        <f>IF(Y$2=$A3532,Data!V116,0)</f>
        <v>0</v>
      </c>
      <c r="Z3532" s="169">
        <f>IF(Z$2=$A3532,Data!W116,0)</f>
        <v>0</v>
      </c>
      <c r="AA3532" s="169">
        <f>IF(AA$2=$A3532,Data!X116,0)</f>
        <v>0</v>
      </c>
      <c r="AB3532" s="169">
        <f>IF(AB$2=$A3532,Data!Y116,0)</f>
        <v>0</v>
      </c>
      <c r="AC3532" s="169">
        <f>IF(AC$2=$A3532,Data!Z116,0)</f>
        <v>0</v>
      </c>
      <c r="AD3532" s="170">
        <f>IF(AD$2=$A3532,Data!AA116,0)</f>
        <v>0</v>
      </c>
      <c r="AE3532" s="171">
        <f>IF(AE$2=$A3532,Data!AB116,0)</f>
        <v>0</v>
      </c>
      <c r="AF3532" s="170">
        <f>IF(AF$2=$A3532,Data!AC116,0)</f>
        <v>0</v>
      </c>
      <c r="AG3532" s="171">
        <f>IF(AG$2=$A3532,Data!AD116,0)</f>
        <v>0</v>
      </c>
      <c r="AH3532" s="170">
        <f>IF(AH$2=$A3532,Data!AE116,0)</f>
        <v>0</v>
      </c>
      <c r="AI3532" s="171">
        <f>IF(AI$2=$A3532,Data!AF116,0)</f>
        <v>0</v>
      </c>
      <c r="AJ3532" s="170">
        <f>IF(AJ$2=$A3532,Data!AG116,0)</f>
        <v>0</v>
      </c>
      <c r="AK3532" s="171">
        <f>IF(AK$2=$A3532,Data!AH116,0)</f>
        <v>0</v>
      </c>
      <c r="AL3532" s="170">
        <f>IF(AL$2=$A3532,Data!AI116,0)</f>
        <v>0</v>
      </c>
      <c r="AM3532" t="str">
        <f t="shared" si="110"/>
        <v>0</v>
      </c>
      <c r="AN3532" t="e">
        <f>+INDEX(Validation!$D$4:$D$250,MATCH(Merge!B3532,Validation!$E$4:$E$250,0))</f>
        <v>#N/A</v>
      </c>
      <c r="AO3532" s="172">
        <f t="shared" si="111"/>
        <v>0</v>
      </c>
    </row>
    <row r="3533" spans="1:41" ht="15" x14ac:dyDescent="0.25">
      <c r="A3533">
        <f>Inputs!$H$19</f>
        <v>0</v>
      </c>
      <c r="B3533" t="str">
        <f>Inputs!$D$4</f>
        <v>Select Agency…</v>
      </c>
      <c r="C3533" s="166" t="str">
        <f>Inputs!$I$6</f>
        <v>(insert code)</v>
      </c>
      <c r="D3533" t="str">
        <f>IFERROR(INDEX(Inputs!$I$11:$I$19,MATCH(A3533,Inputs!$H$11:$H$19)),"")</f>
        <v/>
      </c>
      <c r="E3533" s="167">
        <f>Data!B117</f>
        <v>0</v>
      </c>
      <c r="F3533" s="168">
        <f>IF(F$2=$A3533,Data!C117,0)</f>
        <v>0</v>
      </c>
      <c r="G3533" s="168">
        <f>IF(G$2=$A3533,Data!D117,0)</f>
        <v>0</v>
      </c>
      <c r="H3533" s="168">
        <f>IF(H$2=$A3533,Data!E117,0)</f>
        <v>0</v>
      </c>
      <c r="I3533" s="168">
        <f>IF(I$2=$A3533,Data!F117,0)</f>
        <v>0</v>
      </c>
      <c r="J3533" s="168">
        <f>IF(J$2=$A3533,Data!G117,0)</f>
        <v>0</v>
      </c>
      <c r="K3533" s="168">
        <f>IF(K$2=$A3533,Data!H117,0)</f>
        <v>0</v>
      </c>
      <c r="L3533" s="168">
        <f>IF(L$2=$A3533,Data!I117,0)</f>
        <v>0</v>
      </c>
      <c r="M3533" s="168">
        <f>IF(M$2=$A3533,Data!J117,0)</f>
        <v>0</v>
      </c>
      <c r="N3533" s="168">
        <f>IF(N$2=$A3533,Data!K117,0)</f>
        <v>0</v>
      </c>
      <c r="O3533" s="168">
        <f>IF(O$2=$A3533,Data!L117,0)</f>
        <v>0</v>
      </c>
      <c r="P3533" s="168">
        <f>IF(P$2=$A3533,Data!M117,0)</f>
        <v>0</v>
      </c>
      <c r="Q3533" s="168">
        <f>IF(Q$2=$A3533,Data!N117,0)</f>
        <v>0</v>
      </c>
      <c r="R3533" s="169">
        <f>IF(R$2=$A3533,Data!O117,0)</f>
        <v>0</v>
      </c>
      <c r="S3533" s="169">
        <f>IF(S$2=$A3533,Data!P117,0)</f>
        <v>0</v>
      </c>
      <c r="T3533" s="169">
        <f>IF(T$2=$A3533,Data!Q117,0)</f>
        <v>0</v>
      </c>
      <c r="U3533" s="169">
        <f>IF(U$2=$A3533,Data!R117,0)</f>
        <v>0</v>
      </c>
      <c r="V3533" s="169">
        <f>IF(V$2=$A3533,Data!S117,0)</f>
        <v>0</v>
      </c>
      <c r="W3533" s="169">
        <f>IF(W$2=$A3533,Data!T117,0)</f>
        <v>0</v>
      </c>
      <c r="X3533" s="169">
        <f>IF(X$2=$A3533,Data!U117,0)</f>
        <v>0</v>
      </c>
      <c r="Y3533" s="169">
        <f>IF(Y$2=$A3533,Data!V117,0)</f>
        <v>0</v>
      </c>
      <c r="Z3533" s="169">
        <f>IF(Z$2=$A3533,Data!W117,0)</f>
        <v>0</v>
      </c>
      <c r="AA3533" s="169">
        <f>IF(AA$2=$A3533,Data!X117,0)</f>
        <v>0</v>
      </c>
      <c r="AB3533" s="169">
        <f>IF(AB$2=$A3533,Data!Y117,0)</f>
        <v>0</v>
      </c>
      <c r="AC3533" s="169">
        <f>IF(AC$2=$A3533,Data!Z117,0)</f>
        <v>0</v>
      </c>
      <c r="AD3533" s="170">
        <f>IF(AD$2=$A3533,Data!AA117,0)</f>
        <v>0</v>
      </c>
      <c r="AE3533" s="171">
        <f>IF(AE$2=$A3533,Data!AB117,0)</f>
        <v>0</v>
      </c>
      <c r="AF3533" s="170">
        <f>IF(AF$2=$A3533,Data!AC117,0)</f>
        <v>0</v>
      </c>
      <c r="AG3533" s="171">
        <f>IF(AG$2=$A3533,Data!AD117,0)</f>
        <v>0</v>
      </c>
      <c r="AH3533" s="170">
        <f>IF(AH$2=$A3533,Data!AE117,0)</f>
        <v>0</v>
      </c>
      <c r="AI3533" s="171">
        <f>IF(AI$2=$A3533,Data!AF117,0)</f>
        <v>0</v>
      </c>
      <c r="AJ3533" s="170">
        <f>IF(AJ$2=$A3533,Data!AG117,0)</f>
        <v>0</v>
      </c>
      <c r="AK3533" s="171">
        <f>IF(AK$2=$A3533,Data!AH117,0)</f>
        <v>0</v>
      </c>
      <c r="AL3533" s="170">
        <f>IF(AL$2=$A3533,Data!AI117,0)</f>
        <v>0</v>
      </c>
      <c r="AM3533" t="str">
        <f t="shared" si="110"/>
        <v>0</v>
      </c>
      <c r="AN3533" t="e">
        <f>+INDEX(Validation!$D$4:$D$250,MATCH(Merge!B3533,Validation!$E$4:$E$250,0))</f>
        <v>#N/A</v>
      </c>
      <c r="AO3533" s="172">
        <f t="shared" si="111"/>
        <v>0</v>
      </c>
    </row>
    <row r="3534" spans="1:41" ht="15" x14ac:dyDescent="0.25">
      <c r="A3534">
        <f>Inputs!$H$19</f>
        <v>0</v>
      </c>
      <c r="B3534" t="str">
        <f>Inputs!$D$4</f>
        <v>Select Agency…</v>
      </c>
      <c r="C3534" s="166" t="str">
        <f>Inputs!$I$6</f>
        <v>(insert code)</v>
      </c>
      <c r="D3534" t="str">
        <f>IFERROR(INDEX(Inputs!$I$11:$I$19,MATCH(A3534,Inputs!$H$11:$H$19)),"")</f>
        <v/>
      </c>
      <c r="E3534" s="167">
        <f>Data!B118</f>
        <v>0</v>
      </c>
      <c r="F3534" s="168">
        <f>IF(F$2=$A3534,Data!C118,0)</f>
        <v>0</v>
      </c>
      <c r="G3534" s="168">
        <f>IF(G$2=$A3534,Data!D118,0)</f>
        <v>0</v>
      </c>
      <c r="H3534" s="168">
        <f>IF(H$2=$A3534,Data!E118,0)</f>
        <v>0</v>
      </c>
      <c r="I3534" s="168">
        <f>IF(I$2=$A3534,Data!F118,0)</f>
        <v>0</v>
      </c>
      <c r="J3534" s="168">
        <f>IF(J$2=$A3534,Data!G118,0)</f>
        <v>0</v>
      </c>
      <c r="K3534" s="168">
        <f>IF(K$2=$A3534,Data!H118,0)</f>
        <v>0</v>
      </c>
      <c r="L3534" s="168">
        <f>IF(L$2=$A3534,Data!I118,0)</f>
        <v>0</v>
      </c>
      <c r="M3534" s="168">
        <f>IF(M$2=$A3534,Data!J118,0)</f>
        <v>0</v>
      </c>
      <c r="N3534" s="168">
        <f>IF(N$2=$A3534,Data!K118,0)</f>
        <v>0</v>
      </c>
      <c r="O3534" s="168">
        <f>IF(O$2=$A3534,Data!L118,0)</f>
        <v>0</v>
      </c>
      <c r="P3534" s="168">
        <f>IF(P$2=$A3534,Data!M118,0)</f>
        <v>0</v>
      </c>
      <c r="Q3534" s="168">
        <f>IF(Q$2=$A3534,Data!N118,0)</f>
        <v>0</v>
      </c>
      <c r="R3534" s="169">
        <f>IF(R$2=$A3534,Data!O118,0)</f>
        <v>0</v>
      </c>
      <c r="S3534" s="169">
        <f>IF(S$2=$A3534,Data!P118,0)</f>
        <v>0</v>
      </c>
      <c r="T3534" s="169">
        <f>IF(T$2=$A3534,Data!Q118,0)</f>
        <v>0</v>
      </c>
      <c r="U3534" s="169">
        <f>IF(U$2=$A3534,Data!R118,0)</f>
        <v>0</v>
      </c>
      <c r="V3534" s="169">
        <f>IF(V$2=$A3534,Data!S118,0)</f>
        <v>0</v>
      </c>
      <c r="W3534" s="169">
        <f>IF(W$2=$A3534,Data!T118,0)</f>
        <v>0</v>
      </c>
      <c r="X3534" s="169">
        <f>IF(X$2=$A3534,Data!U118,0)</f>
        <v>0</v>
      </c>
      <c r="Y3534" s="169">
        <f>IF(Y$2=$A3534,Data!V118,0)</f>
        <v>0</v>
      </c>
      <c r="Z3534" s="169">
        <f>IF(Z$2=$A3534,Data!W118,0)</f>
        <v>0</v>
      </c>
      <c r="AA3534" s="169">
        <f>IF(AA$2=$A3534,Data!X118,0)</f>
        <v>0</v>
      </c>
      <c r="AB3534" s="169">
        <f>IF(AB$2=$A3534,Data!Y118,0)</f>
        <v>0</v>
      </c>
      <c r="AC3534" s="169">
        <f>IF(AC$2=$A3534,Data!Z118,0)</f>
        <v>0</v>
      </c>
      <c r="AD3534" s="170">
        <f>IF(AD$2=$A3534,Data!AA118,0)</f>
        <v>0</v>
      </c>
      <c r="AE3534" s="171">
        <f>IF(AE$2=$A3534,Data!AB118,0)</f>
        <v>0</v>
      </c>
      <c r="AF3534" s="170">
        <f>IF(AF$2=$A3534,Data!AC118,0)</f>
        <v>0</v>
      </c>
      <c r="AG3534" s="171">
        <f>IF(AG$2=$A3534,Data!AD118,0)</f>
        <v>0</v>
      </c>
      <c r="AH3534" s="170">
        <f>IF(AH$2=$A3534,Data!AE118,0)</f>
        <v>0</v>
      </c>
      <c r="AI3534" s="171">
        <f>IF(AI$2=$A3534,Data!AF118,0)</f>
        <v>0</v>
      </c>
      <c r="AJ3534" s="170">
        <f>IF(AJ$2=$A3534,Data!AG118,0)</f>
        <v>0</v>
      </c>
      <c r="AK3534" s="171">
        <f>IF(AK$2=$A3534,Data!AH118,0)</f>
        <v>0</v>
      </c>
      <c r="AL3534" s="170">
        <f>IF(AL$2=$A3534,Data!AI118,0)</f>
        <v>0</v>
      </c>
      <c r="AM3534" t="str">
        <f t="shared" si="110"/>
        <v>0</v>
      </c>
      <c r="AN3534" t="e">
        <f>+INDEX(Validation!$D$4:$D$250,MATCH(Merge!B3534,Validation!$E$4:$E$250,0))</f>
        <v>#N/A</v>
      </c>
      <c r="AO3534" s="172">
        <f t="shared" si="111"/>
        <v>0</v>
      </c>
    </row>
    <row r="3535" spans="1:41" ht="15" x14ac:dyDescent="0.25">
      <c r="A3535">
        <f>Inputs!$H$19</f>
        <v>0</v>
      </c>
      <c r="B3535" t="str">
        <f>Inputs!$D$4</f>
        <v>Select Agency…</v>
      </c>
      <c r="C3535" s="166" t="str">
        <f>Inputs!$I$6</f>
        <v>(insert code)</v>
      </c>
      <c r="D3535" t="str">
        <f>IFERROR(INDEX(Inputs!$I$11:$I$19,MATCH(A3535,Inputs!$H$11:$H$19)),"")</f>
        <v/>
      </c>
      <c r="E3535" s="167">
        <f>Data!B119</f>
        <v>0</v>
      </c>
      <c r="F3535" s="168">
        <f>IF(F$2=$A3535,Data!C119,0)</f>
        <v>0</v>
      </c>
      <c r="G3535" s="168">
        <f>IF(G$2=$A3535,Data!D119,0)</f>
        <v>0</v>
      </c>
      <c r="H3535" s="168">
        <f>IF(H$2=$A3535,Data!E119,0)</f>
        <v>0</v>
      </c>
      <c r="I3535" s="168">
        <f>IF(I$2=$A3535,Data!F119,0)</f>
        <v>0</v>
      </c>
      <c r="J3535" s="168">
        <f>IF(J$2=$A3535,Data!G119,0)</f>
        <v>0</v>
      </c>
      <c r="K3535" s="168">
        <f>IF(K$2=$A3535,Data!H119,0)</f>
        <v>0</v>
      </c>
      <c r="L3535" s="168">
        <f>IF(L$2=$A3535,Data!I119,0)</f>
        <v>0</v>
      </c>
      <c r="M3535" s="168">
        <f>IF(M$2=$A3535,Data!J119,0)</f>
        <v>0</v>
      </c>
      <c r="N3535" s="168">
        <f>IF(N$2=$A3535,Data!K119,0)</f>
        <v>0</v>
      </c>
      <c r="O3535" s="168">
        <f>IF(O$2=$A3535,Data!L119,0)</f>
        <v>0</v>
      </c>
      <c r="P3535" s="168">
        <f>IF(P$2=$A3535,Data!M119,0)</f>
        <v>0</v>
      </c>
      <c r="Q3535" s="168">
        <f>IF(Q$2=$A3535,Data!N119,0)</f>
        <v>0</v>
      </c>
      <c r="R3535" s="169">
        <f>IF(R$2=$A3535,Data!O119,0)</f>
        <v>0</v>
      </c>
      <c r="S3535" s="169">
        <f>IF(S$2=$A3535,Data!P119,0)</f>
        <v>0</v>
      </c>
      <c r="T3535" s="169">
        <f>IF(T$2=$A3535,Data!Q119,0)</f>
        <v>0</v>
      </c>
      <c r="U3535" s="169">
        <f>IF(U$2=$A3535,Data!R119,0)</f>
        <v>0</v>
      </c>
      <c r="V3535" s="169">
        <f>IF(V$2=$A3535,Data!S119,0)</f>
        <v>0</v>
      </c>
      <c r="W3535" s="169">
        <f>IF(W$2=$A3535,Data!T119,0)</f>
        <v>0</v>
      </c>
      <c r="X3535" s="169">
        <f>IF(X$2=$A3535,Data!U119,0)</f>
        <v>0</v>
      </c>
      <c r="Y3535" s="169">
        <f>IF(Y$2=$A3535,Data!V119,0)</f>
        <v>0</v>
      </c>
      <c r="Z3535" s="169">
        <f>IF(Z$2=$A3535,Data!W119,0)</f>
        <v>0</v>
      </c>
      <c r="AA3535" s="169">
        <f>IF(AA$2=$A3535,Data!X119,0)</f>
        <v>0</v>
      </c>
      <c r="AB3535" s="169">
        <f>IF(AB$2=$A3535,Data!Y119,0)</f>
        <v>0</v>
      </c>
      <c r="AC3535" s="169">
        <f>IF(AC$2=$A3535,Data!Z119,0)</f>
        <v>0</v>
      </c>
      <c r="AD3535" s="170">
        <f>IF(AD$2=$A3535,Data!AA119,0)</f>
        <v>0</v>
      </c>
      <c r="AE3535" s="171">
        <f>IF(AE$2=$A3535,Data!AB119,0)</f>
        <v>0</v>
      </c>
      <c r="AF3535" s="170">
        <f>IF(AF$2=$A3535,Data!AC119,0)</f>
        <v>0</v>
      </c>
      <c r="AG3535" s="171">
        <f>IF(AG$2=$A3535,Data!AD119,0)</f>
        <v>0</v>
      </c>
      <c r="AH3535" s="170">
        <f>IF(AH$2=$A3535,Data!AE119,0)</f>
        <v>0</v>
      </c>
      <c r="AI3535" s="171">
        <f>IF(AI$2=$A3535,Data!AF119,0)</f>
        <v>0</v>
      </c>
      <c r="AJ3535" s="170">
        <f>IF(AJ$2=$A3535,Data!AG119,0)</f>
        <v>0</v>
      </c>
      <c r="AK3535" s="171">
        <f>IF(AK$2=$A3535,Data!AH119,0)</f>
        <v>0</v>
      </c>
      <c r="AL3535" s="170">
        <f>IF(AL$2=$A3535,Data!AI119,0)</f>
        <v>0</v>
      </c>
      <c r="AM3535" t="str">
        <f t="shared" si="110"/>
        <v>0</v>
      </c>
      <c r="AN3535" t="e">
        <f>+INDEX(Validation!$D$4:$D$250,MATCH(Merge!B3535,Validation!$E$4:$E$250,0))</f>
        <v>#N/A</v>
      </c>
      <c r="AO3535" s="172">
        <f t="shared" si="111"/>
        <v>0</v>
      </c>
    </row>
    <row r="3536" spans="1:41" ht="15" x14ac:dyDescent="0.25">
      <c r="A3536">
        <f>Inputs!$H$19</f>
        <v>0</v>
      </c>
      <c r="B3536" t="str">
        <f>Inputs!$D$4</f>
        <v>Select Agency…</v>
      </c>
      <c r="C3536" s="166" t="str">
        <f>Inputs!$I$6</f>
        <v>(insert code)</v>
      </c>
      <c r="D3536" t="str">
        <f>IFERROR(INDEX(Inputs!$I$11:$I$19,MATCH(A3536,Inputs!$H$11:$H$19)),"")</f>
        <v/>
      </c>
      <c r="E3536" s="167">
        <f>Data!B120</f>
        <v>0</v>
      </c>
      <c r="F3536" s="168">
        <f>IF(F$2=$A3536,Data!C120,0)</f>
        <v>0</v>
      </c>
      <c r="G3536" s="168">
        <f>IF(G$2=$A3536,Data!D120,0)</f>
        <v>0</v>
      </c>
      <c r="H3536" s="168">
        <f>IF(H$2=$A3536,Data!E120,0)</f>
        <v>0</v>
      </c>
      <c r="I3536" s="168">
        <f>IF(I$2=$A3536,Data!F120,0)</f>
        <v>0</v>
      </c>
      <c r="J3536" s="168">
        <f>IF(J$2=$A3536,Data!G120,0)</f>
        <v>0</v>
      </c>
      <c r="K3536" s="168">
        <f>IF(K$2=$A3536,Data!H120,0)</f>
        <v>0</v>
      </c>
      <c r="L3536" s="168">
        <f>IF(L$2=$A3536,Data!I120,0)</f>
        <v>0</v>
      </c>
      <c r="M3536" s="168">
        <f>IF(M$2=$A3536,Data!J120,0)</f>
        <v>0</v>
      </c>
      <c r="N3536" s="168">
        <f>IF(N$2=$A3536,Data!K120,0)</f>
        <v>0</v>
      </c>
      <c r="O3536" s="168">
        <f>IF(O$2=$A3536,Data!L120,0)</f>
        <v>0</v>
      </c>
      <c r="P3536" s="168">
        <f>IF(P$2=$A3536,Data!M120,0)</f>
        <v>0</v>
      </c>
      <c r="Q3536" s="168">
        <f>IF(Q$2=$A3536,Data!N120,0)</f>
        <v>0</v>
      </c>
      <c r="R3536" s="169">
        <f>IF(R$2=$A3536,Data!O120,0)</f>
        <v>0</v>
      </c>
      <c r="S3536" s="169">
        <f>IF(S$2=$A3536,Data!P120,0)</f>
        <v>0</v>
      </c>
      <c r="T3536" s="169">
        <f>IF(T$2=$A3536,Data!Q120,0)</f>
        <v>0</v>
      </c>
      <c r="U3536" s="169">
        <f>IF(U$2=$A3536,Data!R120,0)</f>
        <v>0</v>
      </c>
      <c r="V3536" s="169">
        <f>IF(V$2=$A3536,Data!S120,0)</f>
        <v>0</v>
      </c>
      <c r="W3536" s="169">
        <f>IF(W$2=$A3536,Data!T120,0)</f>
        <v>0</v>
      </c>
      <c r="X3536" s="169">
        <f>IF(X$2=$A3536,Data!U120,0)</f>
        <v>0</v>
      </c>
      <c r="Y3536" s="169">
        <f>IF(Y$2=$A3536,Data!V120,0)</f>
        <v>0</v>
      </c>
      <c r="Z3536" s="169">
        <f>IF(Z$2=$A3536,Data!W120,0)</f>
        <v>0</v>
      </c>
      <c r="AA3536" s="169">
        <f>IF(AA$2=$A3536,Data!X120,0)</f>
        <v>0</v>
      </c>
      <c r="AB3536" s="169">
        <f>IF(AB$2=$A3536,Data!Y120,0)</f>
        <v>0</v>
      </c>
      <c r="AC3536" s="169">
        <f>IF(AC$2=$A3536,Data!Z120,0)</f>
        <v>0</v>
      </c>
      <c r="AD3536" s="170">
        <f>IF(AD$2=$A3536,Data!AA120,0)</f>
        <v>0</v>
      </c>
      <c r="AE3536" s="171">
        <f>IF(AE$2=$A3536,Data!AB120,0)</f>
        <v>0</v>
      </c>
      <c r="AF3536" s="170">
        <f>IF(AF$2=$A3536,Data!AC120,0)</f>
        <v>0</v>
      </c>
      <c r="AG3536" s="171">
        <f>IF(AG$2=$A3536,Data!AD120,0)</f>
        <v>0</v>
      </c>
      <c r="AH3536" s="170">
        <f>IF(AH$2=$A3536,Data!AE120,0)</f>
        <v>0</v>
      </c>
      <c r="AI3536" s="171">
        <f>IF(AI$2=$A3536,Data!AF120,0)</f>
        <v>0</v>
      </c>
      <c r="AJ3536" s="170">
        <f>IF(AJ$2=$A3536,Data!AG120,0)</f>
        <v>0</v>
      </c>
      <c r="AK3536" s="171">
        <f>IF(AK$2=$A3536,Data!AH120,0)</f>
        <v>0</v>
      </c>
      <c r="AL3536" s="170">
        <f>IF(AL$2=$A3536,Data!AI120,0)</f>
        <v>0</v>
      </c>
      <c r="AM3536" t="str">
        <f t="shared" si="110"/>
        <v>0</v>
      </c>
      <c r="AN3536" t="e">
        <f>+INDEX(Validation!$D$4:$D$250,MATCH(Merge!B3536,Validation!$E$4:$E$250,0))</f>
        <v>#N/A</v>
      </c>
      <c r="AO3536" s="172">
        <f t="shared" si="111"/>
        <v>0</v>
      </c>
    </row>
    <row r="3537" spans="1:41" ht="15" x14ac:dyDescent="0.25">
      <c r="A3537">
        <f>Inputs!$H$19</f>
        <v>0</v>
      </c>
      <c r="B3537" t="str">
        <f>Inputs!$D$4</f>
        <v>Select Agency…</v>
      </c>
      <c r="C3537" s="166" t="str">
        <f>Inputs!$I$6</f>
        <v>(insert code)</v>
      </c>
      <c r="D3537" t="str">
        <f>IFERROR(INDEX(Inputs!$I$11:$I$19,MATCH(A3537,Inputs!$H$11:$H$19)),"")</f>
        <v/>
      </c>
      <c r="E3537" s="167">
        <f>Data!B121</f>
        <v>0</v>
      </c>
      <c r="F3537" s="168">
        <f>IF(F$2=$A3537,Data!C121,0)</f>
        <v>0</v>
      </c>
      <c r="G3537" s="168">
        <f>IF(G$2=$A3537,Data!D121,0)</f>
        <v>0</v>
      </c>
      <c r="H3537" s="168">
        <f>IF(H$2=$A3537,Data!E121,0)</f>
        <v>0</v>
      </c>
      <c r="I3537" s="168">
        <f>IF(I$2=$A3537,Data!F121,0)</f>
        <v>0</v>
      </c>
      <c r="J3537" s="168">
        <f>IF(J$2=$A3537,Data!G121,0)</f>
        <v>0</v>
      </c>
      <c r="K3537" s="168">
        <f>IF(K$2=$A3537,Data!H121,0)</f>
        <v>0</v>
      </c>
      <c r="L3537" s="168">
        <f>IF(L$2=$A3537,Data!I121,0)</f>
        <v>0</v>
      </c>
      <c r="M3537" s="168">
        <f>IF(M$2=$A3537,Data!J121,0)</f>
        <v>0</v>
      </c>
      <c r="N3537" s="168">
        <f>IF(N$2=$A3537,Data!K121,0)</f>
        <v>0</v>
      </c>
      <c r="O3537" s="168">
        <f>IF(O$2=$A3537,Data!L121,0)</f>
        <v>0</v>
      </c>
      <c r="P3537" s="168">
        <f>IF(P$2=$A3537,Data!M121,0)</f>
        <v>0</v>
      </c>
      <c r="Q3537" s="168">
        <f>IF(Q$2=$A3537,Data!N121,0)</f>
        <v>0</v>
      </c>
      <c r="R3537" s="169">
        <f>IF(R$2=$A3537,Data!O121,0)</f>
        <v>0</v>
      </c>
      <c r="S3537" s="169">
        <f>IF(S$2=$A3537,Data!P121,0)</f>
        <v>0</v>
      </c>
      <c r="T3537" s="169">
        <f>IF(T$2=$A3537,Data!Q121,0)</f>
        <v>0</v>
      </c>
      <c r="U3537" s="169">
        <f>IF(U$2=$A3537,Data!R121,0)</f>
        <v>0</v>
      </c>
      <c r="V3537" s="169">
        <f>IF(V$2=$A3537,Data!S121,0)</f>
        <v>0</v>
      </c>
      <c r="W3537" s="169">
        <f>IF(W$2=$A3537,Data!T121,0)</f>
        <v>0</v>
      </c>
      <c r="X3537" s="169">
        <f>IF(X$2=$A3537,Data!U121,0)</f>
        <v>0</v>
      </c>
      <c r="Y3537" s="169">
        <f>IF(Y$2=$A3537,Data!V121,0)</f>
        <v>0</v>
      </c>
      <c r="Z3537" s="169">
        <f>IF(Z$2=$A3537,Data!W121,0)</f>
        <v>0</v>
      </c>
      <c r="AA3537" s="169">
        <f>IF(AA$2=$A3537,Data!X121,0)</f>
        <v>0</v>
      </c>
      <c r="AB3537" s="169">
        <f>IF(AB$2=$A3537,Data!Y121,0)</f>
        <v>0</v>
      </c>
      <c r="AC3537" s="169">
        <f>IF(AC$2=$A3537,Data!Z121,0)</f>
        <v>0</v>
      </c>
      <c r="AD3537" s="170">
        <f>IF(AD$2=$A3537,Data!AA121,0)</f>
        <v>0</v>
      </c>
      <c r="AE3537" s="171">
        <f>IF(AE$2=$A3537,Data!AB121,0)</f>
        <v>0</v>
      </c>
      <c r="AF3537" s="170">
        <f>IF(AF$2=$A3537,Data!AC121,0)</f>
        <v>0</v>
      </c>
      <c r="AG3537" s="171">
        <f>IF(AG$2=$A3537,Data!AD121,0)</f>
        <v>0</v>
      </c>
      <c r="AH3537" s="170">
        <f>IF(AH$2=$A3537,Data!AE121,0)</f>
        <v>0</v>
      </c>
      <c r="AI3537" s="171">
        <f>IF(AI$2=$A3537,Data!AF121,0)</f>
        <v>0</v>
      </c>
      <c r="AJ3537" s="170">
        <f>IF(AJ$2=$A3537,Data!AG121,0)</f>
        <v>0</v>
      </c>
      <c r="AK3537" s="171">
        <f>IF(AK$2=$A3537,Data!AH121,0)</f>
        <v>0</v>
      </c>
      <c r="AL3537" s="170">
        <f>IF(AL$2=$A3537,Data!AI121,0)</f>
        <v>0</v>
      </c>
      <c r="AM3537" t="str">
        <f t="shared" si="110"/>
        <v>0</v>
      </c>
      <c r="AN3537" t="e">
        <f>+INDEX(Validation!$D$4:$D$250,MATCH(Merge!B3537,Validation!$E$4:$E$250,0))</f>
        <v>#N/A</v>
      </c>
      <c r="AO3537" s="172">
        <f t="shared" si="111"/>
        <v>0</v>
      </c>
    </row>
    <row r="3538" spans="1:41" ht="15" x14ac:dyDescent="0.25">
      <c r="A3538">
        <f>Inputs!$H$19</f>
        <v>0</v>
      </c>
      <c r="B3538" t="str">
        <f>Inputs!$D$4</f>
        <v>Select Agency…</v>
      </c>
      <c r="C3538" s="166" t="str">
        <f>Inputs!$I$6</f>
        <v>(insert code)</v>
      </c>
      <c r="D3538" t="str">
        <f>IFERROR(INDEX(Inputs!$I$11:$I$19,MATCH(A3538,Inputs!$H$11:$H$19)),"")</f>
        <v/>
      </c>
      <c r="E3538" s="167">
        <f>Data!B122</f>
        <v>0</v>
      </c>
      <c r="F3538" s="168">
        <f>IF(F$2=$A3538,Data!C122,0)</f>
        <v>0</v>
      </c>
      <c r="G3538" s="168">
        <f>IF(G$2=$A3538,Data!D122,0)</f>
        <v>0</v>
      </c>
      <c r="H3538" s="168">
        <f>IF(H$2=$A3538,Data!E122,0)</f>
        <v>0</v>
      </c>
      <c r="I3538" s="168">
        <f>IF(I$2=$A3538,Data!F122,0)</f>
        <v>0</v>
      </c>
      <c r="J3538" s="168">
        <f>IF(J$2=$A3538,Data!G122,0)</f>
        <v>0</v>
      </c>
      <c r="K3538" s="168">
        <f>IF(K$2=$A3538,Data!H122,0)</f>
        <v>0</v>
      </c>
      <c r="L3538" s="168">
        <f>IF(L$2=$A3538,Data!I122,0)</f>
        <v>0</v>
      </c>
      <c r="M3538" s="168">
        <f>IF(M$2=$A3538,Data!J122,0)</f>
        <v>0</v>
      </c>
      <c r="N3538" s="168">
        <f>IF(N$2=$A3538,Data!K122,0)</f>
        <v>0</v>
      </c>
      <c r="O3538" s="168">
        <f>IF(O$2=$A3538,Data!L122,0)</f>
        <v>0</v>
      </c>
      <c r="P3538" s="168">
        <f>IF(P$2=$A3538,Data!M122,0)</f>
        <v>0</v>
      </c>
      <c r="Q3538" s="168">
        <f>IF(Q$2=$A3538,Data!N122,0)</f>
        <v>0</v>
      </c>
      <c r="R3538" s="169">
        <f>IF(R$2=$A3538,Data!O122,0)</f>
        <v>0</v>
      </c>
      <c r="S3538" s="169">
        <f>IF(S$2=$A3538,Data!P122,0)</f>
        <v>0</v>
      </c>
      <c r="T3538" s="169">
        <f>IF(T$2=$A3538,Data!Q122,0)</f>
        <v>0</v>
      </c>
      <c r="U3538" s="169">
        <f>IF(U$2=$A3538,Data!R122,0)</f>
        <v>0</v>
      </c>
      <c r="V3538" s="169">
        <f>IF(V$2=$A3538,Data!S122,0)</f>
        <v>0</v>
      </c>
      <c r="W3538" s="169">
        <f>IF(W$2=$A3538,Data!T122,0)</f>
        <v>0</v>
      </c>
      <c r="X3538" s="169">
        <f>IF(X$2=$A3538,Data!U122,0)</f>
        <v>0</v>
      </c>
      <c r="Y3538" s="169">
        <f>IF(Y$2=$A3538,Data!V122,0)</f>
        <v>0</v>
      </c>
      <c r="Z3538" s="169">
        <f>IF(Z$2=$A3538,Data!W122,0)</f>
        <v>0</v>
      </c>
      <c r="AA3538" s="169">
        <f>IF(AA$2=$A3538,Data!X122,0)</f>
        <v>0</v>
      </c>
      <c r="AB3538" s="169">
        <f>IF(AB$2=$A3538,Data!Y122,0)</f>
        <v>0</v>
      </c>
      <c r="AC3538" s="169">
        <f>IF(AC$2=$A3538,Data!Z122,0)</f>
        <v>0</v>
      </c>
      <c r="AD3538" s="170">
        <f>IF(AD$2=$A3538,Data!AA122,0)</f>
        <v>0</v>
      </c>
      <c r="AE3538" s="171">
        <f>IF(AE$2=$A3538,Data!AB122,0)</f>
        <v>0</v>
      </c>
      <c r="AF3538" s="170">
        <f>IF(AF$2=$A3538,Data!AC122,0)</f>
        <v>0</v>
      </c>
      <c r="AG3538" s="171">
        <f>IF(AG$2=$A3538,Data!AD122,0)</f>
        <v>0</v>
      </c>
      <c r="AH3538" s="170">
        <f>IF(AH$2=$A3538,Data!AE122,0)</f>
        <v>0</v>
      </c>
      <c r="AI3538" s="171">
        <f>IF(AI$2=$A3538,Data!AF122,0)</f>
        <v>0</v>
      </c>
      <c r="AJ3538" s="170">
        <f>IF(AJ$2=$A3538,Data!AG122,0)</f>
        <v>0</v>
      </c>
      <c r="AK3538" s="171">
        <f>IF(AK$2=$A3538,Data!AH122,0)</f>
        <v>0</v>
      </c>
      <c r="AL3538" s="170">
        <f>IF(AL$2=$A3538,Data!AI122,0)</f>
        <v>0</v>
      </c>
      <c r="AM3538" t="str">
        <f t="shared" si="110"/>
        <v>0</v>
      </c>
      <c r="AN3538" t="e">
        <f>+INDEX(Validation!$D$4:$D$250,MATCH(Merge!B3538,Validation!$E$4:$E$250,0))</f>
        <v>#N/A</v>
      </c>
      <c r="AO3538" s="172">
        <f t="shared" si="111"/>
        <v>0</v>
      </c>
    </row>
    <row r="3539" spans="1:41" ht="15" x14ac:dyDescent="0.25">
      <c r="A3539">
        <f>Inputs!$H$19</f>
        <v>0</v>
      </c>
      <c r="B3539" t="str">
        <f>Inputs!$D$4</f>
        <v>Select Agency…</v>
      </c>
      <c r="C3539" s="166" t="str">
        <f>Inputs!$I$6</f>
        <v>(insert code)</v>
      </c>
      <c r="D3539" t="str">
        <f>IFERROR(INDEX(Inputs!$I$11:$I$19,MATCH(A3539,Inputs!$H$11:$H$19)),"")</f>
        <v/>
      </c>
      <c r="E3539" s="167">
        <f>Data!B123</f>
        <v>0</v>
      </c>
      <c r="F3539" s="168">
        <f>IF(F$2=$A3539,Data!C123,0)</f>
        <v>0</v>
      </c>
      <c r="G3539" s="168">
        <f>IF(G$2=$A3539,Data!D123,0)</f>
        <v>0</v>
      </c>
      <c r="H3539" s="168">
        <f>IF(H$2=$A3539,Data!E123,0)</f>
        <v>0</v>
      </c>
      <c r="I3539" s="168">
        <f>IF(I$2=$A3539,Data!F123,0)</f>
        <v>0</v>
      </c>
      <c r="J3539" s="168">
        <f>IF(J$2=$A3539,Data!G123,0)</f>
        <v>0</v>
      </c>
      <c r="K3539" s="168">
        <f>IF(K$2=$A3539,Data!H123,0)</f>
        <v>0</v>
      </c>
      <c r="L3539" s="168">
        <f>IF(L$2=$A3539,Data!I123,0)</f>
        <v>0</v>
      </c>
      <c r="M3539" s="168">
        <f>IF(M$2=$A3539,Data!J123,0)</f>
        <v>0</v>
      </c>
      <c r="N3539" s="168">
        <f>IF(N$2=$A3539,Data!K123,0)</f>
        <v>0</v>
      </c>
      <c r="O3539" s="168">
        <f>IF(O$2=$A3539,Data!L123,0)</f>
        <v>0</v>
      </c>
      <c r="P3539" s="168">
        <f>IF(P$2=$A3539,Data!M123,0)</f>
        <v>0</v>
      </c>
      <c r="Q3539" s="168">
        <f>IF(Q$2=$A3539,Data!N123,0)</f>
        <v>0</v>
      </c>
      <c r="R3539" s="169">
        <f>IF(R$2=$A3539,Data!O123,0)</f>
        <v>0</v>
      </c>
      <c r="S3539" s="169">
        <f>IF(S$2=$A3539,Data!P123,0)</f>
        <v>0</v>
      </c>
      <c r="T3539" s="169">
        <f>IF(T$2=$A3539,Data!Q123,0)</f>
        <v>0</v>
      </c>
      <c r="U3539" s="169">
        <f>IF(U$2=$A3539,Data!R123,0)</f>
        <v>0</v>
      </c>
      <c r="V3539" s="169">
        <f>IF(V$2=$A3539,Data!S123,0)</f>
        <v>0</v>
      </c>
      <c r="W3539" s="169">
        <f>IF(W$2=$A3539,Data!T123,0)</f>
        <v>0</v>
      </c>
      <c r="X3539" s="169">
        <f>IF(X$2=$A3539,Data!U123,0)</f>
        <v>0</v>
      </c>
      <c r="Y3539" s="169">
        <f>IF(Y$2=$A3539,Data!V123,0)</f>
        <v>0</v>
      </c>
      <c r="Z3539" s="169">
        <f>IF(Z$2=$A3539,Data!W123,0)</f>
        <v>0</v>
      </c>
      <c r="AA3539" s="169">
        <f>IF(AA$2=$A3539,Data!X123,0)</f>
        <v>0</v>
      </c>
      <c r="AB3539" s="169">
        <f>IF(AB$2=$A3539,Data!Y123,0)</f>
        <v>0</v>
      </c>
      <c r="AC3539" s="169">
        <f>IF(AC$2=$A3539,Data!Z123,0)</f>
        <v>0</v>
      </c>
      <c r="AD3539" s="170">
        <f>IF(AD$2=$A3539,Data!AA123,0)</f>
        <v>0</v>
      </c>
      <c r="AE3539" s="171">
        <f>IF(AE$2=$A3539,Data!AB123,0)</f>
        <v>0</v>
      </c>
      <c r="AF3539" s="170">
        <f>IF(AF$2=$A3539,Data!AC123,0)</f>
        <v>0</v>
      </c>
      <c r="AG3539" s="171">
        <f>IF(AG$2=$A3539,Data!AD123,0)</f>
        <v>0</v>
      </c>
      <c r="AH3539" s="170">
        <f>IF(AH$2=$A3539,Data!AE123,0)</f>
        <v>0</v>
      </c>
      <c r="AI3539" s="171">
        <f>IF(AI$2=$A3539,Data!AF123,0)</f>
        <v>0</v>
      </c>
      <c r="AJ3539" s="170">
        <f>IF(AJ$2=$A3539,Data!AG123,0)</f>
        <v>0</v>
      </c>
      <c r="AK3539" s="171">
        <f>IF(AK$2=$A3539,Data!AH123,0)</f>
        <v>0</v>
      </c>
      <c r="AL3539" s="170">
        <f>IF(AL$2=$A3539,Data!AI123,0)</f>
        <v>0</v>
      </c>
      <c r="AM3539" t="str">
        <f t="shared" si="110"/>
        <v>0</v>
      </c>
      <c r="AN3539" t="e">
        <f>+INDEX(Validation!$D$4:$D$250,MATCH(Merge!B3539,Validation!$E$4:$E$250,0))</f>
        <v>#N/A</v>
      </c>
      <c r="AO3539" s="172">
        <f t="shared" si="111"/>
        <v>0</v>
      </c>
    </row>
    <row r="3540" spans="1:41" ht="15" x14ac:dyDescent="0.25">
      <c r="A3540">
        <f>Inputs!$H$19</f>
        <v>0</v>
      </c>
      <c r="B3540" t="str">
        <f>Inputs!$D$4</f>
        <v>Select Agency…</v>
      </c>
      <c r="C3540" s="166" t="str">
        <f>Inputs!$I$6</f>
        <v>(insert code)</v>
      </c>
      <c r="D3540" t="str">
        <f>IFERROR(INDEX(Inputs!$I$11:$I$19,MATCH(A3540,Inputs!$H$11:$H$19)),"")</f>
        <v/>
      </c>
      <c r="E3540" s="167">
        <f>Data!B124</f>
        <v>0</v>
      </c>
      <c r="F3540" s="168">
        <f>IF(F$2=$A3540,Data!C124,0)</f>
        <v>0</v>
      </c>
      <c r="G3540" s="168">
        <f>IF(G$2=$A3540,Data!D124,0)</f>
        <v>0</v>
      </c>
      <c r="H3540" s="168">
        <f>IF(H$2=$A3540,Data!E124,0)</f>
        <v>0</v>
      </c>
      <c r="I3540" s="168">
        <f>IF(I$2=$A3540,Data!F124,0)</f>
        <v>0</v>
      </c>
      <c r="J3540" s="168">
        <f>IF(J$2=$A3540,Data!G124,0)</f>
        <v>0</v>
      </c>
      <c r="K3540" s="168">
        <f>IF(K$2=$A3540,Data!H124,0)</f>
        <v>0</v>
      </c>
      <c r="L3540" s="168">
        <f>IF(L$2=$A3540,Data!I124,0)</f>
        <v>0</v>
      </c>
      <c r="M3540" s="168">
        <f>IF(M$2=$A3540,Data!J124,0)</f>
        <v>0</v>
      </c>
      <c r="N3540" s="168">
        <f>IF(N$2=$A3540,Data!K124,0)</f>
        <v>0</v>
      </c>
      <c r="O3540" s="168">
        <f>IF(O$2=$A3540,Data!L124,0)</f>
        <v>0</v>
      </c>
      <c r="P3540" s="168">
        <f>IF(P$2=$A3540,Data!M124,0)</f>
        <v>0</v>
      </c>
      <c r="Q3540" s="168">
        <f>IF(Q$2=$A3540,Data!N124,0)</f>
        <v>0</v>
      </c>
      <c r="R3540" s="169">
        <f>IF(R$2=$A3540,Data!O124,0)</f>
        <v>0</v>
      </c>
      <c r="S3540" s="169">
        <f>IF(S$2=$A3540,Data!P124,0)</f>
        <v>0</v>
      </c>
      <c r="T3540" s="169">
        <f>IF(T$2=$A3540,Data!Q124,0)</f>
        <v>0</v>
      </c>
      <c r="U3540" s="169">
        <f>IF(U$2=$A3540,Data!R124,0)</f>
        <v>0</v>
      </c>
      <c r="V3540" s="169">
        <f>IF(V$2=$A3540,Data!S124,0)</f>
        <v>0</v>
      </c>
      <c r="W3540" s="169">
        <f>IF(W$2=$A3540,Data!T124,0)</f>
        <v>0</v>
      </c>
      <c r="X3540" s="169">
        <f>IF(X$2=$A3540,Data!U124,0)</f>
        <v>0</v>
      </c>
      <c r="Y3540" s="169">
        <f>IF(Y$2=$A3540,Data!V124,0)</f>
        <v>0</v>
      </c>
      <c r="Z3540" s="169">
        <f>IF(Z$2=$A3540,Data!W124,0)</f>
        <v>0</v>
      </c>
      <c r="AA3540" s="169">
        <f>IF(AA$2=$A3540,Data!X124,0)</f>
        <v>0</v>
      </c>
      <c r="AB3540" s="169">
        <f>IF(AB$2=$A3540,Data!Y124,0)</f>
        <v>0</v>
      </c>
      <c r="AC3540" s="169">
        <f>IF(AC$2=$A3540,Data!Z124,0)</f>
        <v>0</v>
      </c>
      <c r="AD3540" s="170">
        <f>IF(AD$2=$A3540,Data!AA124,0)</f>
        <v>0</v>
      </c>
      <c r="AE3540" s="171">
        <f>IF(AE$2=$A3540,Data!AB124,0)</f>
        <v>0</v>
      </c>
      <c r="AF3540" s="170">
        <f>IF(AF$2=$A3540,Data!AC124,0)</f>
        <v>0</v>
      </c>
      <c r="AG3540" s="171">
        <f>IF(AG$2=$A3540,Data!AD124,0)</f>
        <v>0</v>
      </c>
      <c r="AH3540" s="170">
        <f>IF(AH$2=$A3540,Data!AE124,0)</f>
        <v>0</v>
      </c>
      <c r="AI3540" s="171">
        <f>IF(AI$2=$A3540,Data!AF124,0)</f>
        <v>0</v>
      </c>
      <c r="AJ3540" s="170">
        <f>IF(AJ$2=$A3540,Data!AG124,0)</f>
        <v>0</v>
      </c>
      <c r="AK3540" s="171">
        <f>IF(AK$2=$A3540,Data!AH124,0)</f>
        <v>0</v>
      </c>
      <c r="AL3540" s="170">
        <f>IF(AL$2=$A3540,Data!AI124,0)</f>
        <v>0</v>
      </c>
      <c r="AM3540" t="str">
        <f t="shared" si="110"/>
        <v>0</v>
      </c>
      <c r="AN3540" t="e">
        <f>+INDEX(Validation!$D$4:$D$250,MATCH(Merge!B3540,Validation!$E$4:$E$250,0))</f>
        <v>#N/A</v>
      </c>
      <c r="AO3540" s="172">
        <f t="shared" si="111"/>
        <v>0</v>
      </c>
    </row>
    <row r="3541" spans="1:41" ht="15" x14ac:dyDescent="0.25">
      <c r="A3541">
        <f>Inputs!$H$19</f>
        <v>0</v>
      </c>
      <c r="B3541" t="str">
        <f>Inputs!$D$4</f>
        <v>Select Agency…</v>
      </c>
      <c r="C3541" s="166" t="str">
        <f>Inputs!$I$6</f>
        <v>(insert code)</v>
      </c>
      <c r="D3541" t="str">
        <f>IFERROR(INDEX(Inputs!$I$11:$I$19,MATCH(A3541,Inputs!$H$11:$H$19)),"")</f>
        <v/>
      </c>
      <c r="E3541" s="167">
        <f>Data!B125</f>
        <v>0</v>
      </c>
      <c r="F3541" s="168">
        <f>IF(F$2=$A3541,Data!C125,0)</f>
        <v>0</v>
      </c>
      <c r="G3541" s="168">
        <f>IF(G$2=$A3541,Data!D125,0)</f>
        <v>0</v>
      </c>
      <c r="H3541" s="168">
        <f>IF(H$2=$A3541,Data!E125,0)</f>
        <v>0</v>
      </c>
      <c r="I3541" s="168">
        <f>IF(I$2=$A3541,Data!F125,0)</f>
        <v>0</v>
      </c>
      <c r="J3541" s="168">
        <f>IF(J$2=$A3541,Data!G125,0)</f>
        <v>0</v>
      </c>
      <c r="K3541" s="168">
        <f>IF(K$2=$A3541,Data!H125,0)</f>
        <v>0</v>
      </c>
      <c r="L3541" s="168">
        <f>IF(L$2=$A3541,Data!I125,0)</f>
        <v>0</v>
      </c>
      <c r="M3541" s="168">
        <f>IF(M$2=$A3541,Data!J125,0)</f>
        <v>0</v>
      </c>
      <c r="N3541" s="168">
        <f>IF(N$2=$A3541,Data!K125,0)</f>
        <v>0</v>
      </c>
      <c r="O3541" s="168">
        <f>IF(O$2=$A3541,Data!L125,0)</f>
        <v>0</v>
      </c>
      <c r="P3541" s="168">
        <f>IF(P$2=$A3541,Data!M125,0)</f>
        <v>0</v>
      </c>
      <c r="Q3541" s="168">
        <f>IF(Q$2=$A3541,Data!N125,0)</f>
        <v>0</v>
      </c>
      <c r="R3541" s="169">
        <f>IF(R$2=$A3541,Data!O125,0)</f>
        <v>0</v>
      </c>
      <c r="S3541" s="169">
        <f>IF(S$2=$A3541,Data!P125,0)</f>
        <v>0</v>
      </c>
      <c r="T3541" s="169">
        <f>IF(T$2=$A3541,Data!Q125,0)</f>
        <v>0</v>
      </c>
      <c r="U3541" s="169">
        <f>IF(U$2=$A3541,Data!R125,0)</f>
        <v>0</v>
      </c>
      <c r="V3541" s="169">
        <f>IF(V$2=$A3541,Data!S125,0)</f>
        <v>0</v>
      </c>
      <c r="W3541" s="169">
        <f>IF(W$2=$A3541,Data!T125,0)</f>
        <v>0</v>
      </c>
      <c r="X3541" s="169">
        <f>IF(X$2=$A3541,Data!U125,0)</f>
        <v>0</v>
      </c>
      <c r="Y3541" s="169">
        <f>IF(Y$2=$A3541,Data!V125,0)</f>
        <v>0</v>
      </c>
      <c r="Z3541" s="169">
        <f>IF(Z$2=$A3541,Data!W125,0)</f>
        <v>0</v>
      </c>
      <c r="AA3541" s="169">
        <f>IF(AA$2=$A3541,Data!X125,0)</f>
        <v>0</v>
      </c>
      <c r="AB3541" s="169">
        <f>IF(AB$2=$A3541,Data!Y125,0)</f>
        <v>0</v>
      </c>
      <c r="AC3541" s="169">
        <f>IF(AC$2=$A3541,Data!Z125,0)</f>
        <v>0</v>
      </c>
      <c r="AD3541" s="170">
        <f>IF(AD$2=$A3541,Data!AA125,0)</f>
        <v>0</v>
      </c>
      <c r="AE3541" s="171">
        <f>IF(AE$2=$A3541,Data!AB125,0)</f>
        <v>0</v>
      </c>
      <c r="AF3541" s="170">
        <f>IF(AF$2=$A3541,Data!AC125,0)</f>
        <v>0</v>
      </c>
      <c r="AG3541" s="171">
        <f>IF(AG$2=$A3541,Data!AD125,0)</f>
        <v>0</v>
      </c>
      <c r="AH3541" s="170">
        <f>IF(AH$2=$A3541,Data!AE125,0)</f>
        <v>0</v>
      </c>
      <c r="AI3541" s="171">
        <f>IF(AI$2=$A3541,Data!AF125,0)</f>
        <v>0</v>
      </c>
      <c r="AJ3541" s="170">
        <f>IF(AJ$2=$A3541,Data!AG125,0)</f>
        <v>0</v>
      </c>
      <c r="AK3541" s="171">
        <f>IF(AK$2=$A3541,Data!AH125,0)</f>
        <v>0</v>
      </c>
      <c r="AL3541" s="170">
        <f>IF(AL$2=$A3541,Data!AI125,0)</f>
        <v>0</v>
      </c>
      <c r="AM3541" t="str">
        <f t="shared" si="110"/>
        <v>0</v>
      </c>
      <c r="AN3541" t="e">
        <f>+INDEX(Validation!$D$4:$D$250,MATCH(Merge!B3541,Validation!$E$4:$E$250,0))</f>
        <v>#N/A</v>
      </c>
      <c r="AO3541" s="172">
        <f t="shared" si="111"/>
        <v>0</v>
      </c>
    </row>
    <row r="3542" spans="1:41" ht="15" x14ac:dyDescent="0.25">
      <c r="A3542">
        <f>Inputs!$H$19</f>
        <v>0</v>
      </c>
      <c r="B3542" t="str">
        <f>Inputs!$D$4</f>
        <v>Select Agency…</v>
      </c>
      <c r="C3542" s="166" t="str">
        <f>Inputs!$I$6</f>
        <v>(insert code)</v>
      </c>
      <c r="D3542" t="str">
        <f>IFERROR(INDEX(Inputs!$I$11:$I$19,MATCH(A3542,Inputs!$H$11:$H$19)),"")</f>
        <v/>
      </c>
      <c r="E3542" s="167">
        <f>Data!B126</f>
        <v>0</v>
      </c>
      <c r="F3542" s="168">
        <f>IF(F$2=$A3542,Data!C126,0)</f>
        <v>0</v>
      </c>
      <c r="G3542" s="168">
        <f>IF(G$2=$A3542,Data!D126,0)</f>
        <v>0</v>
      </c>
      <c r="H3542" s="168">
        <f>IF(H$2=$A3542,Data!E126,0)</f>
        <v>0</v>
      </c>
      <c r="I3542" s="168">
        <f>IF(I$2=$A3542,Data!F126,0)</f>
        <v>0</v>
      </c>
      <c r="J3542" s="168">
        <f>IF(J$2=$A3542,Data!G126,0)</f>
        <v>0</v>
      </c>
      <c r="K3542" s="168">
        <f>IF(K$2=$A3542,Data!H126,0)</f>
        <v>0</v>
      </c>
      <c r="L3542" s="168">
        <f>IF(L$2=$A3542,Data!I126,0)</f>
        <v>0</v>
      </c>
      <c r="M3542" s="168">
        <f>IF(M$2=$A3542,Data!J126,0)</f>
        <v>0</v>
      </c>
      <c r="N3542" s="168">
        <f>IF(N$2=$A3542,Data!K126,0)</f>
        <v>0</v>
      </c>
      <c r="O3542" s="168">
        <f>IF(O$2=$A3542,Data!L126,0)</f>
        <v>0</v>
      </c>
      <c r="P3542" s="168">
        <f>IF(P$2=$A3542,Data!M126,0)</f>
        <v>0</v>
      </c>
      <c r="Q3542" s="168">
        <f>IF(Q$2=$A3542,Data!N126,0)</f>
        <v>0</v>
      </c>
      <c r="R3542" s="169">
        <f>IF(R$2=$A3542,Data!O126,0)</f>
        <v>0</v>
      </c>
      <c r="S3542" s="169">
        <f>IF(S$2=$A3542,Data!P126,0)</f>
        <v>0</v>
      </c>
      <c r="T3542" s="169">
        <f>IF(T$2=$A3542,Data!Q126,0)</f>
        <v>0</v>
      </c>
      <c r="U3542" s="169">
        <f>IF(U$2=$A3542,Data!R126,0)</f>
        <v>0</v>
      </c>
      <c r="V3542" s="169">
        <f>IF(V$2=$A3542,Data!S126,0)</f>
        <v>0</v>
      </c>
      <c r="W3542" s="169">
        <f>IF(W$2=$A3542,Data!T126,0)</f>
        <v>0</v>
      </c>
      <c r="X3542" s="169">
        <f>IF(X$2=$A3542,Data!U126,0)</f>
        <v>0</v>
      </c>
      <c r="Y3542" s="169">
        <f>IF(Y$2=$A3542,Data!V126,0)</f>
        <v>0</v>
      </c>
      <c r="Z3542" s="169">
        <f>IF(Z$2=$A3542,Data!W126,0)</f>
        <v>0</v>
      </c>
      <c r="AA3542" s="169">
        <f>IF(AA$2=$A3542,Data!X126,0)</f>
        <v>0</v>
      </c>
      <c r="AB3542" s="169">
        <f>IF(AB$2=$A3542,Data!Y126,0)</f>
        <v>0</v>
      </c>
      <c r="AC3542" s="169">
        <f>IF(AC$2=$A3542,Data!Z126,0)</f>
        <v>0</v>
      </c>
      <c r="AD3542" s="170">
        <f>IF(AD$2=$A3542,Data!AA126,0)</f>
        <v>0</v>
      </c>
      <c r="AE3542" s="171">
        <f>IF(AE$2=$A3542,Data!AB126,0)</f>
        <v>0</v>
      </c>
      <c r="AF3542" s="170">
        <f>IF(AF$2=$A3542,Data!AC126,0)</f>
        <v>0</v>
      </c>
      <c r="AG3542" s="171">
        <f>IF(AG$2=$A3542,Data!AD126,0)</f>
        <v>0</v>
      </c>
      <c r="AH3542" s="170">
        <f>IF(AH$2=$A3542,Data!AE126,0)</f>
        <v>0</v>
      </c>
      <c r="AI3542" s="171">
        <f>IF(AI$2=$A3542,Data!AF126,0)</f>
        <v>0</v>
      </c>
      <c r="AJ3542" s="170">
        <f>IF(AJ$2=$A3542,Data!AG126,0)</f>
        <v>0</v>
      </c>
      <c r="AK3542" s="171">
        <f>IF(AK$2=$A3542,Data!AH126,0)</f>
        <v>0</v>
      </c>
      <c r="AL3542" s="170">
        <f>IF(AL$2=$A3542,Data!AI126,0)</f>
        <v>0</v>
      </c>
      <c r="AM3542" t="str">
        <f t="shared" si="110"/>
        <v>0</v>
      </c>
      <c r="AN3542" t="e">
        <f>+INDEX(Validation!$D$4:$D$250,MATCH(Merge!B3542,Validation!$E$4:$E$250,0))</f>
        <v>#N/A</v>
      </c>
      <c r="AO3542" s="172">
        <f t="shared" si="111"/>
        <v>0</v>
      </c>
    </row>
    <row r="3543" spans="1:41" ht="15" x14ac:dyDescent="0.25">
      <c r="A3543">
        <f>Inputs!$H$19</f>
        <v>0</v>
      </c>
      <c r="B3543" t="str">
        <f>Inputs!$D$4</f>
        <v>Select Agency…</v>
      </c>
      <c r="C3543" s="166" t="str">
        <f>Inputs!$I$6</f>
        <v>(insert code)</v>
      </c>
      <c r="D3543" t="str">
        <f>IFERROR(INDEX(Inputs!$I$11:$I$19,MATCH(A3543,Inputs!$H$11:$H$19)),"")</f>
        <v/>
      </c>
      <c r="E3543" s="167">
        <f>Data!B127</f>
        <v>0</v>
      </c>
      <c r="F3543" s="168">
        <f>IF(F$2=$A3543,Data!C127,0)</f>
        <v>0</v>
      </c>
      <c r="G3543" s="168">
        <f>IF(G$2=$A3543,Data!D127,0)</f>
        <v>0</v>
      </c>
      <c r="H3543" s="168">
        <f>IF(H$2=$A3543,Data!E127,0)</f>
        <v>0</v>
      </c>
      <c r="I3543" s="168">
        <f>IF(I$2=$A3543,Data!F127,0)</f>
        <v>0</v>
      </c>
      <c r="J3543" s="168">
        <f>IF(J$2=$A3543,Data!G127,0)</f>
        <v>0</v>
      </c>
      <c r="K3543" s="168">
        <f>IF(K$2=$A3543,Data!H127,0)</f>
        <v>0</v>
      </c>
      <c r="L3543" s="168">
        <f>IF(L$2=$A3543,Data!I127,0)</f>
        <v>0</v>
      </c>
      <c r="M3543" s="168">
        <f>IF(M$2=$A3543,Data!J127,0)</f>
        <v>0</v>
      </c>
      <c r="N3543" s="168">
        <f>IF(N$2=$A3543,Data!K127,0)</f>
        <v>0</v>
      </c>
      <c r="O3543" s="168">
        <f>IF(O$2=$A3543,Data!L127,0)</f>
        <v>0</v>
      </c>
      <c r="P3543" s="168">
        <f>IF(P$2=$A3543,Data!M127,0)</f>
        <v>0</v>
      </c>
      <c r="Q3543" s="168">
        <f>IF(Q$2=$A3543,Data!N127,0)</f>
        <v>0</v>
      </c>
      <c r="R3543" s="169">
        <f>IF(R$2=$A3543,Data!O127,0)</f>
        <v>0</v>
      </c>
      <c r="S3543" s="169">
        <f>IF(S$2=$A3543,Data!P127,0)</f>
        <v>0</v>
      </c>
      <c r="T3543" s="169">
        <f>IF(T$2=$A3543,Data!Q127,0)</f>
        <v>0</v>
      </c>
      <c r="U3543" s="169">
        <f>IF(U$2=$A3543,Data!R127,0)</f>
        <v>0</v>
      </c>
      <c r="V3543" s="169">
        <f>IF(V$2=$A3543,Data!S127,0)</f>
        <v>0</v>
      </c>
      <c r="W3543" s="169">
        <f>IF(W$2=$A3543,Data!T127,0)</f>
        <v>0</v>
      </c>
      <c r="X3543" s="169">
        <f>IF(X$2=$A3543,Data!U127,0)</f>
        <v>0</v>
      </c>
      <c r="Y3543" s="169">
        <f>IF(Y$2=$A3543,Data!V127,0)</f>
        <v>0</v>
      </c>
      <c r="Z3543" s="169">
        <f>IF(Z$2=$A3543,Data!W127,0)</f>
        <v>0</v>
      </c>
      <c r="AA3543" s="169">
        <f>IF(AA$2=$A3543,Data!X127,0)</f>
        <v>0</v>
      </c>
      <c r="AB3543" s="169">
        <f>IF(AB$2=$A3543,Data!Y127,0)</f>
        <v>0</v>
      </c>
      <c r="AC3543" s="169">
        <f>IF(AC$2=$A3543,Data!Z127,0)</f>
        <v>0</v>
      </c>
      <c r="AD3543" s="170">
        <f>IF(AD$2=$A3543,Data!AA127,0)</f>
        <v>0</v>
      </c>
      <c r="AE3543" s="171">
        <f>IF(AE$2=$A3543,Data!AB127,0)</f>
        <v>0</v>
      </c>
      <c r="AF3543" s="170">
        <f>IF(AF$2=$A3543,Data!AC127,0)</f>
        <v>0</v>
      </c>
      <c r="AG3543" s="171">
        <f>IF(AG$2=$A3543,Data!AD127,0)</f>
        <v>0</v>
      </c>
      <c r="AH3543" s="170">
        <f>IF(AH$2=$A3543,Data!AE127,0)</f>
        <v>0</v>
      </c>
      <c r="AI3543" s="171">
        <f>IF(AI$2=$A3543,Data!AF127,0)</f>
        <v>0</v>
      </c>
      <c r="AJ3543" s="170">
        <f>IF(AJ$2=$A3543,Data!AG127,0)</f>
        <v>0</v>
      </c>
      <c r="AK3543" s="171">
        <f>IF(AK$2=$A3543,Data!AH127,0)</f>
        <v>0</v>
      </c>
      <c r="AL3543" s="170">
        <f>IF(AL$2=$A3543,Data!AI127,0)</f>
        <v>0</v>
      </c>
      <c r="AM3543" t="str">
        <f t="shared" si="110"/>
        <v>0</v>
      </c>
      <c r="AN3543" t="e">
        <f>+INDEX(Validation!$D$4:$D$250,MATCH(Merge!B3543,Validation!$E$4:$E$250,0))</f>
        <v>#N/A</v>
      </c>
      <c r="AO3543" s="172">
        <f t="shared" si="111"/>
        <v>0</v>
      </c>
    </row>
    <row r="3544" spans="1:41" ht="15" x14ac:dyDescent="0.25">
      <c r="A3544">
        <f>Inputs!$H$19</f>
        <v>0</v>
      </c>
      <c r="B3544" t="str">
        <f>Inputs!$D$4</f>
        <v>Select Agency…</v>
      </c>
      <c r="C3544" s="166" t="str">
        <f>Inputs!$I$6</f>
        <v>(insert code)</v>
      </c>
      <c r="D3544" t="str">
        <f>IFERROR(INDEX(Inputs!$I$11:$I$19,MATCH(A3544,Inputs!$H$11:$H$19)),"")</f>
        <v/>
      </c>
      <c r="E3544" s="167">
        <f>Data!B128</f>
        <v>0</v>
      </c>
      <c r="F3544" s="168">
        <f>IF(F$2=$A3544,Data!C128,0)</f>
        <v>0</v>
      </c>
      <c r="G3544" s="168">
        <f>IF(G$2=$A3544,Data!D128,0)</f>
        <v>0</v>
      </c>
      <c r="H3544" s="168">
        <f>IF(H$2=$A3544,Data!E128,0)</f>
        <v>0</v>
      </c>
      <c r="I3544" s="168">
        <f>IF(I$2=$A3544,Data!F128,0)</f>
        <v>0</v>
      </c>
      <c r="J3544" s="168">
        <f>IF(J$2=$A3544,Data!G128,0)</f>
        <v>0</v>
      </c>
      <c r="K3544" s="168">
        <f>IF(K$2=$A3544,Data!H128,0)</f>
        <v>0</v>
      </c>
      <c r="L3544" s="168">
        <f>IF(L$2=$A3544,Data!I128,0)</f>
        <v>0</v>
      </c>
      <c r="M3544" s="168">
        <f>IF(M$2=$A3544,Data!J128,0)</f>
        <v>0</v>
      </c>
      <c r="N3544" s="168">
        <f>IF(N$2=$A3544,Data!K128,0)</f>
        <v>0</v>
      </c>
      <c r="O3544" s="168">
        <f>IF(O$2=$A3544,Data!L128,0)</f>
        <v>0</v>
      </c>
      <c r="P3544" s="168">
        <f>IF(P$2=$A3544,Data!M128,0)</f>
        <v>0</v>
      </c>
      <c r="Q3544" s="168">
        <f>IF(Q$2=$A3544,Data!N128,0)</f>
        <v>0</v>
      </c>
      <c r="R3544" s="169">
        <f>IF(R$2=$A3544,Data!O128,0)</f>
        <v>0</v>
      </c>
      <c r="S3544" s="169">
        <f>IF(S$2=$A3544,Data!P128,0)</f>
        <v>0</v>
      </c>
      <c r="T3544" s="169">
        <f>IF(T$2=$A3544,Data!Q128,0)</f>
        <v>0</v>
      </c>
      <c r="U3544" s="169">
        <f>IF(U$2=$A3544,Data!R128,0)</f>
        <v>0</v>
      </c>
      <c r="V3544" s="169">
        <f>IF(V$2=$A3544,Data!S128,0)</f>
        <v>0</v>
      </c>
      <c r="W3544" s="169">
        <f>IF(W$2=$A3544,Data!T128,0)</f>
        <v>0</v>
      </c>
      <c r="X3544" s="169">
        <f>IF(X$2=$A3544,Data!U128,0)</f>
        <v>0</v>
      </c>
      <c r="Y3544" s="169">
        <f>IF(Y$2=$A3544,Data!V128,0)</f>
        <v>0</v>
      </c>
      <c r="Z3544" s="169">
        <f>IF(Z$2=$A3544,Data!W128,0)</f>
        <v>0</v>
      </c>
      <c r="AA3544" s="169">
        <f>IF(AA$2=$A3544,Data!X128,0)</f>
        <v>0</v>
      </c>
      <c r="AB3544" s="169">
        <f>IF(AB$2=$A3544,Data!Y128,0)</f>
        <v>0</v>
      </c>
      <c r="AC3544" s="169">
        <f>IF(AC$2=$A3544,Data!Z128,0)</f>
        <v>0</v>
      </c>
      <c r="AD3544" s="170">
        <f>IF(AD$2=$A3544,Data!AA128,0)</f>
        <v>0</v>
      </c>
      <c r="AE3544" s="171">
        <f>IF(AE$2=$A3544,Data!AB128,0)</f>
        <v>0</v>
      </c>
      <c r="AF3544" s="170">
        <f>IF(AF$2=$A3544,Data!AC128,0)</f>
        <v>0</v>
      </c>
      <c r="AG3544" s="171">
        <f>IF(AG$2=$A3544,Data!AD128,0)</f>
        <v>0</v>
      </c>
      <c r="AH3544" s="170">
        <f>IF(AH$2=$A3544,Data!AE128,0)</f>
        <v>0</v>
      </c>
      <c r="AI3544" s="171">
        <f>IF(AI$2=$A3544,Data!AF128,0)</f>
        <v>0</v>
      </c>
      <c r="AJ3544" s="170">
        <f>IF(AJ$2=$A3544,Data!AG128,0)</f>
        <v>0</v>
      </c>
      <c r="AK3544" s="171">
        <f>IF(AK$2=$A3544,Data!AH128,0)</f>
        <v>0</v>
      </c>
      <c r="AL3544" s="170">
        <f>IF(AL$2=$A3544,Data!AI128,0)</f>
        <v>0</v>
      </c>
      <c r="AM3544" t="str">
        <f t="shared" si="110"/>
        <v>0</v>
      </c>
      <c r="AN3544" t="e">
        <f>+INDEX(Validation!$D$4:$D$250,MATCH(Merge!B3544,Validation!$E$4:$E$250,0))</f>
        <v>#N/A</v>
      </c>
      <c r="AO3544" s="172">
        <f t="shared" si="111"/>
        <v>0</v>
      </c>
    </row>
    <row r="3545" spans="1:41" ht="15" x14ac:dyDescent="0.25">
      <c r="A3545">
        <f>Inputs!$H$19</f>
        <v>0</v>
      </c>
      <c r="B3545" t="str">
        <f>Inputs!$D$4</f>
        <v>Select Agency…</v>
      </c>
      <c r="C3545" s="166" t="str">
        <f>Inputs!$I$6</f>
        <v>(insert code)</v>
      </c>
      <c r="D3545" t="str">
        <f>IFERROR(INDEX(Inputs!$I$11:$I$19,MATCH(A3545,Inputs!$H$11:$H$19)),"")</f>
        <v/>
      </c>
      <c r="E3545" s="167">
        <f>Data!B129</f>
        <v>0</v>
      </c>
      <c r="F3545" s="168">
        <f>IF(F$2=$A3545,Data!C129,0)</f>
        <v>0</v>
      </c>
      <c r="G3545" s="168">
        <f>IF(G$2=$A3545,Data!D129,0)</f>
        <v>0</v>
      </c>
      <c r="H3545" s="168">
        <f>IF(H$2=$A3545,Data!E129,0)</f>
        <v>0</v>
      </c>
      <c r="I3545" s="168">
        <f>IF(I$2=$A3545,Data!F129,0)</f>
        <v>0</v>
      </c>
      <c r="J3545" s="168">
        <f>IF(J$2=$A3545,Data!G129,0)</f>
        <v>0</v>
      </c>
      <c r="K3545" s="168">
        <f>IF(K$2=$A3545,Data!H129,0)</f>
        <v>0</v>
      </c>
      <c r="L3545" s="168">
        <f>IF(L$2=$A3545,Data!I129,0)</f>
        <v>0</v>
      </c>
      <c r="M3545" s="168">
        <f>IF(M$2=$A3545,Data!J129,0)</f>
        <v>0</v>
      </c>
      <c r="N3545" s="168">
        <f>IF(N$2=$A3545,Data!K129,0)</f>
        <v>0</v>
      </c>
      <c r="O3545" s="168">
        <f>IF(O$2=$A3545,Data!L129,0)</f>
        <v>0</v>
      </c>
      <c r="P3545" s="168">
        <f>IF(P$2=$A3545,Data!M129,0)</f>
        <v>0</v>
      </c>
      <c r="Q3545" s="168">
        <f>IF(Q$2=$A3545,Data!N129,0)</f>
        <v>0</v>
      </c>
      <c r="R3545" s="169">
        <f>IF(R$2=$A3545,Data!O129,0)</f>
        <v>0</v>
      </c>
      <c r="S3545" s="169">
        <f>IF(S$2=$A3545,Data!P129,0)</f>
        <v>0</v>
      </c>
      <c r="T3545" s="169">
        <f>IF(T$2=$A3545,Data!Q129,0)</f>
        <v>0</v>
      </c>
      <c r="U3545" s="169">
        <f>IF(U$2=$A3545,Data!R129,0)</f>
        <v>0</v>
      </c>
      <c r="V3545" s="169">
        <f>IF(V$2=$A3545,Data!S129,0)</f>
        <v>0</v>
      </c>
      <c r="W3545" s="169">
        <f>IF(W$2=$A3545,Data!T129,0)</f>
        <v>0</v>
      </c>
      <c r="X3545" s="169">
        <f>IF(X$2=$A3545,Data!U129,0)</f>
        <v>0</v>
      </c>
      <c r="Y3545" s="169">
        <f>IF(Y$2=$A3545,Data!V129,0)</f>
        <v>0</v>
      </c>
      <c r="Z3545" s="169">
        <f>IF(Z$2=$A3545,Data!W129,0)</f>
        <v>0</v>
      </c>
      <c r="AA3545" s="169">
        <f>IF(AA$2=$A3545,Data!X129,0)</f>
        <v>0</v>
      </c>
      <c r="AB3545" s="169">
        <f>IF(AB$2=$A3545,Data!Y129,0)</f>
        <v>0</v>
      </c>
      <c r="AC3545" s="169">
        <f>IF(AC$2=$A3545,Data!Z129,0)</f>
        <v>0</v>
      </c>
      <c r="AD3545" s="170">
        <f>IF(AD$2=$A3545,Data!AA129,0)</f>
        <v>0</v>
      </c>
      <c r="AE3545" s="171">
        <f>IF(AE$2=$A3545,Data!AB129,0)</f>
        <v>0</v>
      </c>
      <c r="AF3545" s="170">
        <f>IF(AF$2=$A3545,Data!AC129,0)</f>
        <v>0</v>
      </c>
      <c r="AG3545" s="171">
        <f>IF(AG$2=$A3545,Data!AD129,0)</f>
        <v>0</v>
      </c>
      <c r="AH3545" s="170">
        <f>IF(AH$2=$A3545,Data!AE129,0)</f>
        <v>0</v>
      </c>
      <c r="AI3545" s="171">
        <f>IF(AI$2=$A3545,Data!AF129,0)</f>
        <v>0</v>
      </c>
      <c r="AJ3545" s="170">
        <f>IF(AJ$2=$A3545,Data!AG129,0)</f>
        <v>0</v>
      </c>
      <c r="AK3545" s="171">
        <f>IF(AK$2=$A3545,Data!AH129,0)</f>
        <v>0</v>
      </c>
      <c r="AL3545" s="170">
        <f>IF(AL$2=$A3545,Data!AI129,0)</f>
        <v>0</v>
      </c>
      <c r="AM3545" t="str">
        <f t="shared" si="110"/>
        <v>0</v>
      </c>
      <c r="AN3545" t="e">
        <f>+INDEX(Validation!$D$4:$D$250,MATCH(Merge!B3545,Validation!$E$4:$E$250,0))</f>
        <v>#N/A</v>
      </c>
      <c r="AO3545" s="172">
        <f t="shared" si="111"/>
        <v>0</v>
      </c>
    </row>
    <row r="3546" spans="1:41" ht="15" x14ac:dyDescent="0.25">
      <c r="A3546">
        <f>Inputs!$H$19</f>
        <v>0</v>
      </c>
      <c r="B3546" t="str">
        <f>Inputs!$D$4</f>
        <v>Select Agency…</v>
      </c>
      <c r="C3546" s="166" t="str">
        <f>Inputs!$I$6</f>
        <v>(insert code)</v>
      </c>
      <c r="D3546" t="str">
        <f>IFERROR(INDEX(Inputs!$I$11:$I$19,MATCH(A3546,Inputs!$H$11:$H$19)),"")</f>
        <v/>
      </c>
      <c r="E3546" t="s">
        <v>869</v>
      </c>
      <c r="F3546" s="168">
        <f>IF(F$2=$A3546,Data!C130,0)</f>
        <v>0</v>
      </c>
      <c r="G3546" s="168">
        <f>IF(G$2=$A3546,Data!D130,0)</f>
        <v>0</v>
      </c>
      <c r="H3546" s="168">
        <f>IF(H$2=$A3546,Data!E130,0)</f>
        <v>0</v>
      </c>
      <c r="I3546" s="168">
        <f>IF(I$2=$A3546,Data!F130,0)</f>
        <v>0</v>
      </c>
      <c r="J3546" s="168">
        <f>IF(J$2=$A3546,Data!G130,0)</f>
        <v>0</v>
      </c>
      <c r="K3546" s="168">
        <f>IF(K$2=$A3546,Data!H130,0)</f>
        <v>0</v>
      </c>
      <c r="L3546" s="168">
        <f>IF(L$2=$A3546,Data!I130,0)</f>
        <v>0</v>
      </c>
      <c r="M3546" s="168">
        <f>IF(M$2=$A3546,Data!J130,0)</f>
        <v>0</v>
      </c>
      <c r="N3546" s="168">
        <f>IF(N$2=$A3546,Data!K130,0)</f>
        <v>0</v>
      </c>
      <c r="O3546" s="168">
        <f>IF(O$2=$A3546,Data!L130,0)</f>
        <v>0</v>
      </c>
      <c r="P3546" s="168">
        <f>IF(P$2=$A3546,Data!M130,0)</f>
        <v>0</v>
      </c>
      <c r="Q3546" s="168">
        <f>IF(Q$2=$A3546,Data!N130,0)</f>
        <v>0</v>
      </c>
      <c r="R3546" s="169">
        <f>IF(R$2=$A3546,Data!O130,0)</f>
        <v>0</v>
      </c>
      <c r="S3546" s="169">
        <f>IF(S$2=$A3546,Data!P130,0)</f>
        <v>0</v>
      </c>
      <c r="T3546" s="169">
        <f>IF(T$2=$A3546,Data!Q130,0)</f>
        <v>0</v>
      </c>
      <c r="U3546" s="169">
        <f>IF(U$2=$A3546,Data!R130,0)</f>
        <v>0</v>
      </c>
      <c r="V3546" s="169">
        <f>IF(V$2=$A3546,Data!S130,0)</f>
        <v>0</v>
      </c>
      <c r="W3546" s="169">
        <f>IF(W$2=$A3546,Data!T130,0)</f>
        <v>0</v>
      </c>
      <c r="X3546" s="169">
        <f>IF(X$2=$A3546,Data!U130,0)</f>
        <v>0</v>
      </c>
      <c r="Y3546" s="169">
        <f>IF(Y$2=$A3546,Data!V130,0)</f>
        <v>0</v>
      </c>
      <c r="Z3546" s="169">
        <f>IF(Z$2=$A3546,Data!W130,0)</f>
        <v>0</v>
      </c>
      <c r="AA3546" s="169">
        <f>IF(AA$2=$A3546,Data!X130,0)</f>
        <v>0</v>
      </c>
      <c r="AB3546" s="169">
        <f>IF(AB$2=$A3546,Data!Y130,0)</f>
        <v>0</v>
      </c>
      <c r="AC3546" s="169">
        <f>IF(AC$2=$A3546,Data!Z130,0)</f>
        <v>0</v>
      </c>
      <c r="AD3546" s="170">
        <f>IF(AD$2=$A3546,Data!AA130,0)</f>
        <v>0</v>
      </c>
      <c r="AE3546" s="171">
        <f>IF(AE$2=$A3546,Data!AB130,0)</f>
        <v>0</v>
      </c>
      <c r="AF3546" s="170">
        <f>IF(AF$2=$A3546,Data!AC130,0)</f>
        <v>0</v>
      </c>
      <c r="AG3546" s="171">
        <f>IF(AG$2=$A3546,Data!AD130,0)</f>
        <v>0</v>
      </c>
      <c r="AH3546" s="170">
        <f>IF(AH$2=$A3546,Data!AE130,0)</f>
        <v>0</v>
      </c>
      <c r="AI3546" s="171">
        <f>IF(AI$2=$A3546,Data!AF130,0)</f>
        <v>0</v>
      </c>
      <c r="AJ3546" s="170">
        <f>IF(AJ$2=$A3546,Data!AG130,0)</f>
        <v>0</v>
      </c>
      <c r="AK3546" s="171">
        <f>IF(AK$2=$A3546,Data!AH130,0)</f>
        <v>0</v>
      </c>
      <c r="AL3546" s="170">
        <f>IF(AL$2=$A3546,Data!AI130,0)</f>
        <v>0</v>
      </c>
      <c r="AM3546" t="str">
        <f t="shared" si="110"/>
        <v>AA</v>
      </c>
      <c r="AN3546" t="e">
        <f>+INDEX(Validation!$D$4:$D$250,MATCH(Merge!B3546,Validation!$E$4:$E$250,0))</f>
        <v>#N/A</v>
      </c>
      <c r="AO3546" s="172">
        <f t="shared" si="111"/>
        <v>0</v>
      </c>
    </row>
    <row r="3547" spans="1:41" ht="15" x14ac:dyDescent="0.25">
      <c r="A3547">
        <f>Inputs!$H$19</f>
        <v>0</v>
      </c>
      <c r="B3547" t="str">
        <f>Inputs!$D$4</f>
        <v>Select Agency…</v>
      </c>
      <c r="C3547" s="166" t="str">
        <f>Inputs!$I$6</f>
        <v>(insert code)</v>
      </c>
      <c r="D3547" t="str">
        <f>IFERROR(INDEX(Inputs!$I$11:$I$19,MATCH(A3547,Inputs!$H$11:$H$19)),"")</f>
        <v/>
      </c>
      <c r="E3547" t="s">
        <v>869</v>
      </c>
      <c r="F3547" s="168">
        <f>IF(F$2=$A3547,Data!C131,0)</f>
        <v>0</v>
      </c>
      <c r="G3547" s="168">
        <f>IF(G$2=$A3547,Data!D131,0)</f>
        <v>0</v>
      </c>
      <c r="H3547" s="168">
        <f>IF(H$2=$A3547,Data!E131,0)</f>
        <v>0</v>
      </c>
      <c r="I3547" s="168">
        <f>IF(I$2=$A3547,Data!F131,0)</f>
        <v>0</v>
      </c>
      <c r="J3547" s="168">
        <f>IF(J$2=$A3547,Data!G131,0)</f>
        <v>0</v>
      </c>
      <c r="K3547" s="168">
        <f>IF(K$2=$A3547,Data!H131,0)</f>
        <v>0</v>
      </c>
      <c r="L3547" s="168">
        <f>IF(L$2=$A3547,Data!I131,0)</f>
        <v>0</v>
      </c>
      <c r="M3547" s="168">
        <f>IF(M$2=$A3547,Data!J131,0)</f>
        <v>0</v>
      </c>
      <c r="N3547" s="168">
        <f>IF(N$2=$A3547,Data!K131,0)</f>
        <v>0</v>
      </c>
      <c r="O3547" s="168">
        <f>IF(O$2=$A3547,Data!L131,0)</f>
        <v>0</v>
      </c>
      <c r="P3547" s="168">
        <f>IF(P$2=$A3547,Data!M131,0)</f>
        <v>0</v>
      </c>
      <c r="Q3547" s="168">
        <f>IF(Q$2=$A3547,Data!N131,0)</f>
        <v>0</v>
      </c>
      <c r="R3547" s="169">
        <f>IF(R$2=$A3547,Data!O131,0)</f>
        <v>0</v>
      </c>
      <c r="S3547" s="169">
        <f>IF(S$2=$A3547,Data!P131,0)</f>
        <v>0</v>
      </c>
      <c r="T3547" s="169">
        <f>IF(T$2=$A3547,Data!Q131,0)</f>
        <v>0</v>
      </c>
      <c r="U3547" s="169">
        <f>IF(U$2=$A3547,Data!R131,0)</f>
        <v>0</v>
      </c>
      <c r="V3547" s="169">
        <f>IF(V$2=$A3547,Data!S131,0)</f>
        <v>0</v>
      </c>
      <c r="W3547" s="169">
        <f>IF(W$2=$A3547,Data!T131,0)</f>
        <v>0</v>
      </c>
      <c r="X3547" s="169">
        <f>IF(X$2=$A3547,Data!U131,0)</f>
        <v>0</v>
      </c>
      <c r="Y3547" s="169">
        <f>IF(Y$2=$A3547,Data!V131,0)</f>
        <v>0</v>
      </c>
      <c r="Z3547" s="169">
        <f>IF(Z$2=$A3547,Data!W131,0)</f>
        <v>0</v>
      </c>
      <c r="AA3547" s="169">
        <f>IF(AA$2=$A3547,Data!X131,0)</f>
        <v>0</v>
      </c>
      <c r="AB3547" s="169">
        <f>IF(AB$2=$A3547,Data!Y131,0)</f>
        <v>0</v>
      </c>
      <c r="AC3547" s="169">
        <f>IF(AC$2=$A3547,Data!Z131,0)</f>
        <v>0</v>
      </c>
      <c r="AD3547" s="170">
        <f>IF(AD$2=$A3547,Data!AA131,0)</f>
        <v>0</v>
      </c>
      <c r="AE3547" s="171">
        <f>IF(AE$2=$A3547,Data!AB131,0)</f>
        <v>0</v>
      </c>
      <c r="AF3547" s="170">
        <f>IF(AF$2=$A3547,Data!AC131,0)</f>
        <v>0</v>
      </c>
      <c r="AG3547" s="171">
        <f>IF(AG$2=$A3547,Data!AD131,0)</f>
        <v>0</v>
      </c>
      <c r="AH3547" s="170">
        <f>IF(AH$2=$A3547,Data!AE131,0)</f>
        <v>0</v>
      </c>
      <c r="AI3547" s="171">
        <f>IF(AI$2=$A3547,Data!AF131,0)</f>
        <v>0</v>
      </c>
      <c r="AJ3547" s="170">
        <f>IF(AJ$2=$A3547,Data!AG131,0)</f>
        <v>0</v>
      </c>
      <c r="AK3547" s="171">
        <f>IF(AK$2=$A3547,Data!AH131,0)</f>
        <v>0</v>
      </c>
      <c r="AL3547" s="170">
        <f>IF(AL$2=$A3547,Data!AI131,0)</f>
        <v>0</v>
      </c>
      <c r="AM3547" t="str">
        <f t="shared" ref="AM3547:AM3610" si="112">+LEFT(E3547,2)</f>
        <v>AA</v>
      </c>
      <c r="AN3547" t="e">
        <f>+INDEX(Validation!$D$4:$D$250,MATCH(Merge!B3547,Validation!$E$4:$E$250,0))</f>
        <v>#N/A</v>
      </c>
      <c r="AO3547" s="172">
        <f t="shared" si="111"/>
        <v>0</v>
      </c>
    </row>
    <row r="3548" spans="1:41" ht="15" x14ac:dyDescent="0.25">
      <c r="A3548">
        <f>Inputs!$H$19</f>
        <v>0</v>
      </c>
      <c r="B3548" t="str">
        <f>Inputs!$D$4</f>
        <v>Select Agency…</v>
      </c>
      <c r="C3548" s="166" t="str">
        <f>Inputs!$I$6</f>
        <v>(insert code)</v>
      </c>
      <c r="D3548" t="str">
        <f>IFERROR(INDEX(Inputs!$I$11:$I$19,MATCH(A3548,Inputs!$H$11:$H$19)),"")</f>
        <v/>
      </c>
      <c r="E3548" t="s">
        <v>869</v>
      </c>
      <c r="F3548" s="168">
        <f>IF(F$2=$A3548,Data!C132,0)</f>
        <v>0</v>
      </c>
      <c r="G3548" s="168">
        <f>IF(G$2=$A3548,Data!D132,0)</f>
        <v>0</v>
      </c>
      <c r="H3548" s="168">
        <f>IF(H$2=$A3548,Data!E132,0)</f>
        <v>0</v>
      </c>
      <c r="I3548" s="168">
        <f>IF(I$2=$A3548,Data!F132,0)</f>
        <v>0</v>
      </c>
      <c r="J3548" s="168">
        <f>IF(J$2=$A3548,Data!G132,0)</f>
        <v>0</v>
      </c>
      <c r="K3548" s="168">
        <f>IF(K$2=$A3548,Data!H132,0)</f>
        <v>0</v>
      </c>
      <c r="L3548" s="168">
        <f>IF(L$2=$A3548,Data!I132,0)</f>
        <v>0</v>
      </c>
      <c r="M3548" s="168">
        <f>IF(M$2=$A3548,Data!J132,0)</f>
        <v>0</v>
      </c>
      <c r="N3548" s="168">
        <f>IF(N$2=$A3548,Data!K132,0)</f>
        <v>0</v>
      </c>
      <c r="O3548" s="168">
        <f>IF(O$2=$A3548,Data!L132,0)</f>
        <v>0</v>
      </c>
      <c r="P3548" s="168">
        <f>IF(P$2=$A3548,Data!M132,0)</f>
        <v>0</v>
      </c>
      <c r="Q3548" s="168">
        <f>IF(Q$2=$A3548,Data!N132,0)</f>
        <v>0</v>
      </c>
      <c r="R3548" s="169">
        <f>IF(R$2=$A3548,Data!O132,0)</f>
        <v>0</v>
      </c>
      <c r="S3548" s="169">
        <f>IF(S$2=$A3548,Data!P132,0)</f>
        <v>0</v>
      </c>
      <c r="T3548" s="169">
        <f>IF(T$2=$A3548,Data!Q132,0)</f>
        <v>0</v>
      </c>
      <c r="U3548" s="169">
        <f>IF(U$2=$A3548,Data!R132,0)</f>
        <v>0</v>
      </c>
      <c r="V3548" s="169">
        <f>IF(V$2=$A3548,Data!S132,0)</f>
        <v>0</v>
      </c>
      <c r="W3548" s="169">
        <f>IF(W$2=$A3548,Data!T132,0)</f>
        <v>0</v>
      </c>
      <c r="X3548" s="169">
        <f>IF(X$2=$A3548,Data!U132,0)</f>
        <v>0</v>
      </c>
      <c r="Y3548" s="169">
        <f>IF(Y$2=$A3548,Data!V132,0)</f>
        <v>0</v>
      </c>
      <c r="Z3548" s="169">
        <f>IF(Z$2=$A3548,Data!W132,0)</f>
        <v>0</v>
      </c>
      <c r="AA3548" s="169">
        <f>IF(AA$2=$A3548,Data!X132,0)</f>
        <v>0</v>
      </c>
      <c r="AB3548" s="169">
        <f>IF(AB$2=$A3548,Data!Y132,0)</f>
        <v>0</v>
      </c>
      <c r="AC3548" s="169">
        <f>IF(AC$2=$A3548,Data!Z132,0)</f>
        <v>0</v>
      </c>
      <c r="AD3548" s="170">
        <f>IF(AD$2=$A3548,Data!AA132,0)</f>
        <v>0</v>
      </c>
      <c r="AE3548" s="171">
        <f>IF(AE$2=$A3548,Data!AB132,0)</f>
        <v>0</v>
      </c>
      <c r="AF3548" s="170">
        <f>IF(AF$2=$A3548,Data!AC132,0)</f>
        <v>0</v>
      </c>
      <c r="AG3548" s="171">
        <f>IF(AG$2=$A3548,Data!AD132,0)</f>
        <v>0</v>
      </c>
      <c r="AH3548" s="170">
        <f>IF(AH$2=$A3548,Data!AE132,0)</f>
        <v>0</v>
      </c>
      <c r="AI3548" s="171">
        <f>IF(AI$2=$A3548,Data!AF132,0)</f>
        <v>0</v>
      </c>
      <c r="AJ3548" s="170">
        <f>IF(AJ$2=$A3548,Data!AG132,0)</f>
        <v>0</v>
      </c>
      <c r="AK3548" s="171">
        <f>IF(AK$2=$A3548,Data!AH132,0)</f>
        <v>0</v>
      </c>
      <c r="AL3548" s="170">
        <f>IF(AL$2=$A3548,Data!AI132,0)</f>
        <v>0</v>
      </c>
      <c r="AM3548" t="str">
        <f t="shared" si="112"/>
        <v>AA</v>
      </c>
      <c r="AN3548" t="e">
        <f>+INDEX(Validation!$D$4:$D$250,MATCH(Merge!B3548,Validation!$E$4:$E$250,0))</f>
        <v>#N/A</v>
      </c>
      <c r="AO3548" s="172">
        <f t="shared" si="111"/>
        <v>0</v>
      </c>
    </row>
    <row r="3549" spans="1:41" ht="15" x14ac:dyDescent="0.25">
      <c r="A3549">
        <f>Inputs!$H$19</f>
        <v>0</v>
      </c>
      <c r="B3549" t="str">
        <f>Inputs!$D$4</f>
        <v>Select Agency…</v>
      </c>
      <c r="C3549" s="166" t="str">
        <f>Inputs!$I$6</f>
        <v>(insert code)</v>
      </c>
      <c r="D3549" t="str">
        <f>IFERROR(INDEX(Inputs!$I$11:$I$19,MATCH(A3549,Inputs!$H$11:$H$19)),"")</f>
        <v/>
      </c>
      <c r="E3549" t="s">
        <v>869</v>
      </c>
      <c r="F3549" s="168">
        <f>IF(F$2=$A3549,Data!C133,0)</f>
        <v>0</v>
      </c>
      <c r="G3549" s="168">
        <f>IF(G$2=$A3549,Data!D133,0)</f>
        <v>0</v>
      </c>
      <c r="H3549" s="168">
        <f>IF(H$2=$A3549,Data!E133,0)</f>
        <v>0</v>
      </c>
      <c r="I3549" s="168">
        <f>IF(I$2=$A3549,Data!F133,0)</f>
        <v>0</v>
      </c>
      <c r="J3549" s="168">
        <f>IF(J$2=$A3549,Data!G133,0)</f>
        <v>0</v>
      </c>
      <c r="K3549" s="168">
        <f>IF(K$2=$A3549,Data!H133,0)</f>
        <v>0</v>
      </c>
      <c r="L3549" s="168">
        <f>IF(L$2=$A3549,Data!I133,0)</f>
        <v>0</v>
      </c>
      <c r="M3549" s="168">
        <f>IF(M$2=$A3549,Data!J133,0)</f>
        <v>0</v>
      </c>
      <c r="N3549" s="168">
        <f>IF(N$2=$A3549,Data!K133,0)</f>
        <v>0</v>
      </c>
      <c r="O3549" s="168">
        <f>IF(O$2=$A3549,Data!L133,0)</f>
        <v>0</v>
      </c>
      <c r="P3549" s="168">
        <f>IF(P$2=$A3549,Data!M133,0)</f>
        <v>0</v>
      </c>
      <c r="Q3549" s="168">
        <f>IF(Q$2=$A3549,Data!N133,0)</f>
        <v>0</v>
      </c>
      <c r="R3549" s="169">
        <f>IF(R$2=$A3549,Data!O133,0)</f>
        <v>0</v>
      </c>
      <c r="S3549" s="169">
        <f>IF(S$2=$A3549,Data!P133,0)</f>
        <v>0</v>
      </c>
      <c r="T3549" s="169">
        <f>IF(T$2=$A3549,Data!Q133,0)</f>
        <v>0</v>
      </c>
      <c r="U3549" s="169">
        <f>IF(U$2=$A3549,Data!R133,0)</f>
        <v>0</v>
      </c>
      <c r="V3549" s="169">
        <f>IF(V$2=$A3549,Data!S133,0)</f>
        <v>0</v>
      </c>
      <c r="W3549" s="169">
        <f>IF(W$2=$A3549,Data!T133,0)</f>
        <v>0</v>
      </c>
      <c r="X3549" s="169">
        <f>IF(X$2=$A3549,Data!U133,0)</f>
        <v>0</v>
      </c>
      <c r="Y3549" s="169">
        <f>IF(Y$2=$A3549,Data!V133,0)</f>
        <v>0</v>
      </c>
      <c r="Z3549" s="169">
        <f>IF(Z$2=$A3549,Data!W133,0)</f>
        <v>0</v>
      </c>
      <c r="AA3549" s="169">
        <f>IF(AA$2=$A3549,Data!X133,0)</f>
        <v>0</v>
      </c>
      <c r="AB3549" s="169">
        <f>IF(AB$2=$A3549,Data!Y133,0)</f>
        <v>0</v>
      </c>
      <c r="AC3549" s="169">
        <f>IF(AC$2=$A3549,Data!Z133,0)</f>
        <v>0</v>
      </c>
      <c r="AD3549" s="170">
        <f>IF(AD$2=$A3549,Data!AA133,0)</f>
        <v>0</v>
      </c>
      <c r="AE3549" s="171">
        <f>IF(AE$2=$A3549,Data!AB133,0)</f>
        <v>0</v>
      </c>
      <c r="AF3549" s="170">
        <f>IF(AF$2=$A3549,Data!AC133,0)</f>
        <v>0</v>
      </c>
      <c r="AG3549" s="171">
        <f>IF(AG$2=$A3549,Data!AD133,0)</f>
        <v>0</v>
      </c>
      <c r="AH3549" s="170">
        <f>IF(AH$2=$A3549,Data!AE133,0)</f>
        <v>0</v>
      </c>
      <c r="AI3549" s="171">
        <f>IF(AI$2=$A3549,Data!AF133,0)</f>
        <v>0</v>
      </c>
      <c r="AJ3549" s="170">
        <f>IF(AJ$2=$A3549,Data!AG133,0)</f>
        <v>0</v>
      </c>
      <c r="AK3549" s="171">
        <f>IF(AK$2=$A3549,Data!AH133,0)</f>
        <v>0</v>
      </c>
      <c r="AL3549" s="170">
        <f>IF(AL$2=$A3549,Data!AI133,0)</f>
        <v>0</v>
      </c>
      <c r="AM3549" t="str">
        <f t="shared" si="112"/>
        <v>AA</v>
      </c>
      <c r="AN3549" t="e">
        <f>+INDEX(Validation!$D$4:$D$250,MATCH(Merge!B3549,Validation!$E$4:$E$250,0))</f>
        <v>#N/A</v>
      </c>
      <c r="AO3549" s="172">
        <f t="shared" si="111"/>
        <v>0</v>
      </c>
    </row>
    <row r="3550" spans="1:41" ht="15" x14ac:dyDescent="0.25">
      <c r="A3550">
        <f>Inputs!$H$19</f>
        <v>0</v>
      </c>
      <c r="B3550" t="str">
        <f>Inputs!$D$4</f>
        <v>Select Agency…</v>
      </c>
      <c r="C3550" s="166" t="str">
        <f>Inputs!$I$6</f>
        <v>(insert code)</v>
      </c>
      <c r="D3550" t="str">
        <f>IFERROR(INDEX(Inputs!$I$11:$I$19,MATCH(A3550,Inputs!$H$11:$H$19)),"")</f>
        <v/>
      </c>
      <c r="E3550" t="s">
        <v>869</v>
      </c>
      <c r="F3550" s="168">
        <f>IF(F$2=$A3550,Data!C134,0)</f>
        <v>0</v>
      </c>
      <c r="G3550" s="168">
        <f>IF(G$2=$A3550,Data!D134,0)</f>
        <v>0</v>
      </c>
      <c r="H3550" s="168">
        <f>IF(H$2=$A3550,Data!E134,0)</f>
        <v>0</v>
      </c>
      <c r="I3550" s="168">
        <f>IF(I$2=$A3550,Data!F134,0)</f>
        <v>0</v>
      </c>
      <c r="J3550" s="168">
        <f>IF(J$2=$A3550,Data!G134,0)</f>
        <v>0</v>
      </c>
      <c r="K3550" s="168">
        <f>IF(K$2=$A3550,Data!H134,0)</f>
        <v>0</v>
      </c>
      <c r="L3550" s="168">
        <f>IF(L$2=$A3550,Data!I134,0)</f>
        <v>0</v>
      </c>
      <c r="M3550" s="168">
        <f>IF(M$2=$A3550,Data!J134,0)</f>
        <v>0</v>
      </c>
      <c r="N3550" s="168">
        <f>IF(N$2=$A3550,Data!K134,0)</f>
        <v>0</v>
      </c>
      <c r="O3550" s="168">
        <f>IF(O$2=$A3550,Data!L134,0)</f>
        <v>0</v>
      </c>
      <c r="P3550" s="168">
        <f>IF(P$2=$A3550,Data!M134,0)</f>
        <v>0</v>
      </c>
      <c r="Q3550" s="168">
        <f>IF(Q$2=$A3550,Data!N134,0)</f>
        <v>0</v>
      </c>
      <c r="R3550" s="169">
        <f>IF(R$2=$A3550,Data!O134,0)</f>
        <v>0</v>
      </c>
      <c r="S3550" s="169">
        <f>IF(S$2=$A3550,Data!P134,0)</f>
        <v>0</v>
      </c>
      <c r="T3550" s="169">
        <f>IF(T$2=$A3550,Data!Q134,0)</f>
        <v>0</v>
      </c>
      <c r="U3550" s="169">
        <f>IF(U$2=$A3550,Data!R134,0)</f>
        <v>0</v>
      </c>
      <c r="V3550" s="169">
        <f>IF(V$2=$A3550,Data!S134,0)</f>
        <v>0</v>
      </c>
      <c r="W3550" s="169">
        <f>IF(W$2=$A3550,Data!T134,0)</f>
        <v>0</v>
      </c>
      <c r="X3550" s="169">
        <f>IF(X$2=$A3550,Data!U134,0)</f>
        <v>0</v>
      </c>
      <c r="Y3550" s="169">
        <f>IF(Y$2=$A3550,Data!V134,0)</f>
        <v>0</v>
      </c>
      <c r="Z3550" s="169">
        <f>IF(Z$2=$A3550,Data!W134,0)</f>
        <v>0</v>
      </c>
      <c r="AA3550" s="169">
        <f>IF(AA$2=$A3550,Data!X134,0)</f>
        <v>0</v>
      </c>
      <c r="AB3550" s="169">
        <f>IF(AB$2=$A3550,Data!Y134,0)</f>
        <v>0</v>
      </c>
      <c r="AC3550" s="169">
        <f>IF(AC$2=$A3550,Data!Z134,0)</f>
        <v>0</v>
      </c>
      <c r="AD3550" s="170">
        <f>IF(AD$2=$A3550,Data!AA134,0)</f>
        <v>0</v>
      </c>
      <c r="AE3550" s="171">
        <f>IF(AE$2=$A3550,Data!AB134,0)</f>
        <v>0</v>
      </c>
      <c r="AF3550" s="170">
        <f>IF(AF$2=$A3550,Data!AC134,0)</f>
        <v>0</v>
      </c>
      <c r="AG3550" s="171">
        <f>IF(AG$2=$A3550,Data!AD134,0)</f>
        <v>0</v>
      </c>
      <c r="AH3550" s="170">
        <f>IF(AH$2=$A3550,Data!AE134,0)</f>
        <v>0</v>
      </c>
      <c r="AI3550" s="171">
        <f>IF(AI$2=$A3550,Data!AF134,0)</f>
        <v>0</v>
      </c>
      <c r="AJ3550" s="170">
        <f>IF(AJ$2=$A3550,Data!AG134,0)</f>
        <v>0</v>
      </c>
      <c r="AK3550" s="171">
        <f>IF(AK$2=$A3550,Data!AH134,0)</f>
        <v>0</v>
      </c>
      <c r="AL3550" s="170">
        <f>IF(AL$2=$A3550,Data!AI134,0)</f>
        <v>0</v>
      </c>
      <c r="AM3550" t="str">
        <f t="shared" si="112"/>
        <v>AA</v>
      </c>
      <c r="AN3550" t="e">
        <f>+INDEX(Validation!$D$4:$D$250,MATCH(Merge!B3550,Validation!$E$4:$E$250,0))</f>
        <v>#N/A</v>
      </c>
      <c r="AO3550" s="172">
        <f t="shared" si="111"/>
        <v>0</v>
      </c>
    </row>
    <row r="3551" spans="1:41" ht="15" x14ac:dyDescent="0.25">
      <c r="A3551">
        <f>Inputs!$H$19</f>
        <v>0</v>
      </c>
      <c r="B3551" t="str">
        <f>Inputs!$D$4</f>
        <v>Select Agency…</v>
      </c>
      <c r="C3551" s="166" t="str">
        <f>Inputs!$I$6</f>
        <v>(insert code)</v>
      </c>
      <c r="D3551" t="str">
        <f>IFERROR(INDEX(Inputs!$I$11:$I$19,MATCH(A3551,Inputs!$H$11:$H$19)),"")</f>
        <v/>
      </c>
      <c r="E3551" t="s">
        <v>869</v>
      </c>
      <c r="F3551" s="168">
        <f>IF(F$2=$A3551,Data!C135,0)</f>
        <v>0</v>
      </c>
      <c r="G3551" s="168">
        <f>IF(G$2=$A3551,Data!D135,0)</f>
        <v>0</v>
      </c>
      <c r="H3551" s="168">
        <f>IF(H$2=$A3551,Data!E135,0)</f>
        <v>0</v>
      </c>
      <c r="I3551" s="168">
        <f>IF(I$2=$A3551,Data!F135,0)</f>
        <v>0</v>
      </c>
      <c r="J3551" s="168">
        <f>IF(J$2=$A3551,Data!G135,0)</f>
        <v>0</v>
      </c>
      <c r="K3551" s="168">
        <f>IF(K$2=$A3551,Data!H135,0)</f>
        <v>0</v>
      </c>
      <c r="L3551" s="168">
        <f>IF(L$2=$A3551,Data!I135,0)</f>
        <v>0</v>
      </c>
      <c r="M3551" s="168">
        <f>IF(M$2=$A3551,Data!J135,0)</f>
        <v>0</v>
      </c>
      <c r="N3551" s="168">
        <f>IF(N$2=$A3551,Data!K135,0)</f>
        <v>0</v>
      </c>
      <c r="O3551" s="168">
        <f>IF(O$2=$A3551,Data!L135,0)</f>
        <v>0</v>
      </c>
      <c r="P3551" s="168">
        <f>IF(P$2=$A3551,Data!M135,0)</f>
        <v>0</v>
      </c>
      <c r="Q3551" s="168">
        <f>IF(Q$2=$A3551,Data!N135,0)</f>
        <v>0</v>
      </c>
      <c r="R3551" s="169">
        <f>IF(R$2=$A3551,Data!O135,0)</f>
        <v>0</v>
      </c>
      <c r="S3551" s="169">
        <f>IF(S$2=$A3551,Data!P135,0)</f>
        <v>0</v>
      </c>
      <c r="T3551" s="169">
        <f>IF(T$2=$A3551,Data!Q135,0)</f>
        <v>0</v>
      </c>
      <c r="U3551" s="169">
        <f>IF(U$2=$A3551,Data!R135,0)</f>
        <v>0</v>
      </c>
      <c r="V3551" s="169">
        <f>IF(V$2=$A3551,Data!S135,0)</f>
        <v>0</v>
      </c>
      <c r="W3551" s="169">
        <f>IF(W$2=$A3551,Data!T135,0)</f>
        <v>0</v>
      </c>
      <c r="X3551" s="169">
        <f>IF(X$2=$A3551,Data!U135,0)</f>
        <v>0</v>
      </c>
      <c r="Y3551" s="169">
        <f>IF(Y$2=$A3551,Data!V135,0)</f>
        <v>0</v>
      </c>
      <c r="Z3551" s="169">
        <f>IF(Z$2=$A3551,Data!W135,0)</f>
        <v>0</v>
      </c>
      <c r="AA3551" s="169">
        <f>IF(AA$2=$A3551,Data!X135,0)</f>
        <v>0</v>
      </c>
      <c r="AB3551" s="169">
        <f>IF(AB$2=$A3551,Data!Y135,0)</f>
        <v>0</v>
      </c>
      <c r="AC3551" s="169">
        <f>IF(AC$2=$A3551,Data!Z135,0)</f>
        <v>0</v>
      </c>
      <c r="AD3551" s="170">
        <f>IF(AD$2=$A3551,Data!AA135,0)</f>
        <v>0</v>
      </c>
      <c r="AE3551" s="171">
        <f>IF(AE$2=$A3551,Data!AB135,0)</f>
        <v>0</v>
      </c>
      <c r="AF3551" s="170">
        <f>IF(AF$2=$A3551,Data!AC135,0)</f>
        <v>0</v>
      </c>
      <c r="AG3551" s="171">
        <f>IF(AG$2=$A3551,Data!AD135,0)</f>
        <v>0</v>
      </c>
      <c r="AH3551" s="170">
        <f>IF(AH$2=$A3551,Data!AE135,0)</f>
        <v>0</v>
      </c>
      <c r="AI3551" s="171">
        <f>IF(AI$2=$A3551,Data!AF135,0)</f>
        <v>0</v>
      </c>
      <c r="AJ3551" s="170">
        <f>IF(AJ$2=$A3551,Data!AG135,0)</f>
        <v>0</v>
      </c>
      <c r="AK3551" s="171">
        <f>IF(AK$2=$A3551,Data!AH135,0)</f>
        <v>0</v>
      </c>
      <c r="AL3551" s="170">
        <f>IF(AL$2=$A3551,Data!AI135,0)</f>
        <v>0</v>
      </c>
      <c r="AM3551" t="str">
        <f t="shared" si="112"/>
        <v>AA</v>
      </c>
      <c r="AN3551" t="e">
        <f>+INDEX(Validation!$D$4:$D$250,MATCH(Merge!B3551,Validation!$E$4:$E$250,0))</f>
        <v>#N/A</v>
      </c>
      <c r="AO3551" s="172">
        <f t="shared" si="111"/>
        <v>0</v>
      </c>
    </row>
    <row r="3552" spans="1:41" ht="15" x14ac:dyDescent="0.25">
      <c r="A3552">
        <f>Inputs!$H$19</f>
        <v>0</v>
      </c>
      <c r="B3552" t="str">
        <f>Inputs!$D$4</f>
        <v>Select Agency…</v>
      </c>
      <c r="C3552" s="166" t="str">
        <f>Inputs!$I$6</f>
        <v>(insert code)</v>
      </c>
      <c r="D3552" t="str">
        <f>IFERROR(INDEX(Inputs!$I$11:$I$19,MATCH(A3552,Inputs!$H$11:$H$19)),"")</f>
        <v/>
      </c>
      <c r="E3552" t="s">
        <v>869</v>
      </c>
      <c r="F3552" s="168">
        <f>IF(F$2=$A3552,Data!C136,0)</f>
        <v>0</v>
      </c>
      <c r="G3552" s="168">
        <f>IF(G$2=$A3552,Data!D136,0)</f>
        <v>0</v>
      </c>
      <c r="H3552" s="168">
        <f>IF(H$2=$A3552,Data!E136,0)</f>
        <v>0</v>
      </c>
      <c r="I3552" s="168">
        <f>IF(I$2=$A3552,Data!F136,0)</f>
        <v>0</v>
      </c>
      <c r="J3552" s="168">
        <f>IF(J$2=$A3552,Data!G136,0)</f>
        <v>0</v>
      </c>
      <c r="K3552" s="168">
        <f>IF(K$2=$A3552,Data!H136,0)</f>
        <v>0</v>
      </c>
      <c r="L3552" s="168">
        <f>IF(L$2=$A3552,Data!I136,0)</f>
        <v>0</v>
      </c>
      <c r="M3552" s="168">
        <f>IF(M$2=$A3552,Data!J136,0)</f>
        <v>0</v>
      </c>
      <c r="N3552" s="168">
        <f>IF(N$2=$A3552,Data!K136,0)</f>
        <v>0</v>
      </c>
      <c r="O3552" s="168">
        <f>IF(O$2=$A3552,Data!L136,0)</f>
        <v>0</v>
      </c>
      <c r="P3552" s="168">
        <f>IF(P$2=$A3552,Data!M136,0)</f>
        <v>0</v>
      </c>
      <c r="Q3552" s="168">
        <f>IF(Q$2=$A3552,Data!N136,0)</f>
        <v>0</v>
      </c>
      <c r="R3552" s="169">
        <f>IF(R$2=$A3552,Data!O136,0)</f>
        <v>0</v>
      </c>
      <c r="S3552" s="169">
        <f>IF(S$2=$A3552,Data!P136,0)</f>
        <v>0</v>
      </c>
      <c r="T3552" s="169">
        <f>IF(T$2=$A3552,Data!Q136,0)</f>
        <v>0</v>
      </c>
      <c r="U3552" s="169">
        <f>IF(U$2=$A3552,Data!R136,0)</f>
        <v>0</v>
      </c>
      <c r="V3552" s="169">
        <f>IF(V$2=$A3552,Data!S136,0)</f>
        <v>0</v>
      </c>
      <c r="W3552" s="169">
        <f>IF(W$2=$A3552,Data!T136,0)</f>
        <v>0</v>
      </c>
      <c r="X3552" s="169">
        <f>IF(X$2=$A3552,Data!U136,0)</f>
        <v>0</v>
      </c>
      <c r="Y3552" s="169">
        <f>IF(Y$2=$A3552,Data!V136,0)</f>
        <v>0</v>
      </c>
      <c r="Z3552" s="169">
        <f>IF(Z$2=$A3552,Data!W136,0)</f>
        <v>0</v>
      </c>
      <c r="AA3552" s="169">
        <f>IF(AA$2=$A3552,Data!X136,0)</f>
        <v>0</v>
      </c>
      <c r="AB3552" s="169">
        <f>IF(AB$2=$A3552,Data!Y136,0)</f>
        <v>0</v>
      </c>
      <c r="AC3552" s="169">
        <f>IF(AC$2=$A3552,Data!Z136,0)</f>
        <v>0</v>
      </c>
      <c r="AD3552" s="170">
        <f>IF(AD$2=$A3552,Data!AA136,0)</f>
        <v>0</v>
      </c>
      <c r="AE3552" s="171">
        <f>IF(AE$2=$A3552,Data!AB136,0)</f>
        <v>0</v>
      </c>
      <c r="AF3552" s="170">
        <f>IF(AF$2=$A3552,Data!AC136,0)</f>
        <v>0</v>
      </c>
      <c r="AG3552" s="171">
        <f>IF(AG$2=$A3552,Data!AD136,0)</f>
        <v>0</v>
      </c>
      <c r="AH3552" s="170">
        <f>IF(AH$2=$A3552,Data!AE136,0)</f>
        <v>0</v>
      </c>
      <c r="AI3552" s="171">
        <f>IF(AI$2=$A3552,Data!AF136,0)</f>
        <v>0</v>
      </c>
      <c r="AJ3552" s="170">
        <f>IF(AJ$2=$A3552,Data!AG136,0)</f>
        <v>0</v>
      </c>
      <c r="AK3552" s="171">
        <f>IF(AK$2=$A3552,Data!AH136,0)</f>
        <v>0</v>
      </c>
      <c r="AL3552" s="170">
        <f>IF(AL$2=$A3552,Data!AI136,0)</f>
        <v>0</v>
      </c>
      <c r="AM3552" t="str">
        <f t="shared" si="112"/>
        <v>AA</v>
      </c>
      <c r="AN3552" t="e">
        <f>+INDEX(Validation!$D$4:$D$250,MATCH(Merge!B3552,Validation!$E$4:$E$250,0))</f>
        <v>#N/A</v>
      </c>
      <c r="AO3552" s="172">
        <f t="shared" si="111"/>
        <v>0</v>
      </c>
    </row>
    <row r="3553" spans="1:41" ht="15" x14ac:dyDescent="0.25">
      <c r="A3553">
        <f>Inputs!$H$19</f>
        <v>0</v>
      </c>
      <c r="B3553" t="str">
        <f>Inputs!$D$4</f>
        <v>Select Agency…</v>
      </c>
      <c r="C3553" s="166" t="str">
        <f>Inputs!$I$6</f>
        <v>(insert code)</v>
      </c>
      <c r="D3553" t="str">
        <f>IFERROR(INDEX(Inputs!$I$11:$I$19,MATCH(A3553,Inputs!$H$11:$H$19)),"")</f>
        <v/>
      </c>
      <c r="E3553" t="s">
        <v>869</v>
      </c>
      <c r="F3553" s="168">
        <f>IF(F$2=$A3553,Data!C137,0)</f>
        <v>0</v>
      </c>
      <c r="G3553" s="168">
        <f>IF(G$2=$A3553,Data!D137,0)</f>
        <v>0</v>
      </c>
      <c r="H3553" s="168">
        <f>IF(H$2=$A3553,Data!E137,0)</f>
        <v>0</v>
      </c>
      <c r="I3553" s="168">
        <f>IF(I$2=$A3553,Data!F137,0)</f>
        <v>0</v>
      </c>
      <c r="J3553" s="168">
        <f>IF(J$2=$A3553,Data!G137,0)</f>
        <v>0</v>
      </c>
      <c r="K3553" s="168">
        <f>IF(K$2=$A3553,Data!H137,0)</f>
        <v>0</v>
      </c>
      <c r="L3553" s="168">
        <f>IF(L$2=$A3553,Data!I137,0)</f>
        <v>0</v>
      </c>
      <c r="M3553" s="168">
        <f>IF(M$2=$A3553,Data!J137,0)</f>
        <v>0</v>
      </c>
      <c r="N3553" s="168">
        <f>IF(N$2=$A3553,Data!K137,0)</f>
        <v>0</v>
      </c>
      <c r="O3553" s="168">
        <f>IF(O$2=$A3553,Data!L137,0)</f>
        <v>0</v>
      </c>
      <c r="P3553" s="168">
        <f>IF(P$2=$A3553,Data!M137,0)</f>
        <v>0</v>
      </c>
      <c r="Q3553" s="168">
        <f>IF(Q$2=$A3553,Data!N137,0)</f>
        <v>0</v>
      </c>
      <c r="R3553" s="169">
        <f>IF(R$2=$A3553,Data!O137,0)</f>
        <v>0</v>
      </c>
      <c r="S3553" s="169">
        <f>IF(S$2=$A3553,Data!P137,0)</f>
        <v>0</v>
      </c>
      <c r="T3553" s="169">
        <f>IF(T$2=$A3553,Data!Q137,0)</f>
        <v>0</v>
      </c>
      <c r="U3553" s="169">
        <f>IF(U$2=$A3553,Data!R137,0)</f>
        <v>0</v>
      </c>
      <c r="V3553" s="169">
        <f>IF(V$2=$A3553,Data!S137,0)</f>
        <v>0</v>
      </c>
      <c r="W3553" s="169">
        <f>IF(W$2=$A3553,Data!T137,0)</f>
        <v>0</v>
      </c>
      <c r="X3553" s="169">
        <f>IF(X$2=$A3553,Data!U137,0)</f>
        <v>0</v>
      </c>
      <c r="Y3553" s="169">
        <f>IF(Y$2=$A3553,Data!V137,0)</f>
        <v>0</v>
      </c>
      <c r="Z3553" s="169">
        <f>IF(Z$2=$A3553,Data!W137,0)</f>
        <v>0</v>
      </c>
      <c r="AA3553" s="169">
        <f>IF(AA$2=$A3553,Data!X137,0)</f>
        <v>0</v>
      </c>
      <c r="AB3553" s="169">
        <f>IF(AB$2=$A3553,Data!Y137,0)</f>
        <v>0</v>
      </c>
      <c r="AC3553" s="169">
        <f>IF(AC$2=$A3553,Data!Z137,0)</f>
        <v>0</v>
      </c>
      <c r="AD3553" s="170">
        <f>IF(AD$2=$A3553,Data!AA137,0)</f>
        <v>0</v>
      </c>
      <c r="AE3553" s="171">
        <f>IF(AE$2=$A3553,Data!AB137,0)</f>
        <v>0</v>
      </c>
      <c r="AF3553" s="170">
        <f>IF(AF$2=$A3553,Data!AC137,0)</f>
        <v>0</v>
      </c>
      <c r="AG3553" s="171">
        <f>IF(AG$2=$A3553,Data!AD137,0)</f>
        <v>0</v>
      </c>
      <c r="AH3553" s="170">
        <f>IF(AH$2=$A3553,Data!AE137,0)</f>
        <v>0</v>
      </c>
      <c r="AI3553" s="171">
        <f>IF(AI$2=$A3553,Data!AF137,0)</f>
        <v>0</v>
      </c>
      <c r="AJ3553" s="170">
        <f>IF(AJ$2=$A3553,Data!AG137,0)</f>
        <v>0</v>
      </c>
      <c r="AK3553" s="171">
        <f>IF(AK$2=$A3553,Data!AH137,0)</f>
        <v>0</v>
      </c>
      <c r="AL3553" s="170">
        <f>IF(AL$2=$A3553,Data!AI137,0)</f>
        <v>0</v>
      </c>
      <c r="AM3553" t="str">
        <f t="shared" si="112"/>
        <v>AA</v>
      </c>
      <c r="AN3553" t="e">
        <f>+INDEX(Validation!$D$4:$D$250,MATCH(Merge!B3553,Validation!$E$4:$E$250,0))</f>
        <v>#N/A</v>
      </c>
      <c r="AO3553" s="172">
        <f t="shared" si="111"/>
        <v>0</v>
      </c>
    </row>
    <row r="3554" spans="1:41" ht="15" x14ac:dyDescent="0.25">
      <c r="A3554">
        <f>Inputs!$H$19</f>
        <v>0</v>
      </c>
      <c r="B3554" t="str">
        <f>Inputs!$D$4</f>
        <v>Select Agency…</v>
      </c>
      <c r="C3554" s="166" t="str">
        <f>Inputs!$I$6</f>
        <v>(insert code)</v>
      </c>
      <c r="D3554" t="str">
        <f>IFERROR(INDEX(Inputs!$I$11:$I$19,MATCH(A3554,Inputs!$H$11:$H$19)),"")</f>
        <v/>
      </c>
      <c r="E3554" t="s">
        <v>869</v>
      </c>
      <c r="F3554" s="168">
        <f>IF(F$2=$A3554,Data!C138,0)</f>
        <v>0</v>
      </c>
      <c r="G3554" s="168">
        <f>IF(G$2=$A3554,Data!D138,0)</f>
        <v>0</v>
      </c>
      <c r="H3554" s="168">
        <f>IF(H$2=$A3554,Data!E138,0)</f>
        <v>0</v>
      </c>
      <c r="I3554" s="168">
        <f>IF(I$2=$A3554,Data!F138,0)</f>
        <v>0</v>
      </c>
      <c r="J3554" s="168">
        <f>IF(J$2=$A3554,Data!G138,0)</f>
        <v>0</v>
      </c>
      <c r="K3554" s="168">
        <f>IF(K$2=$A3554,Data!H138,0)</f>
        <v>0</v>
      </c>
      <c r="L3554" s="168">
        <f>IF(L$2=$A3554,Data!I138,0)</f>
        <v>0</v>
      </c>
      <c r="M3554" s="168">
        <f>IF(M$2=$A3554,Data!J138,0)</f>
        <v>0</v>
      </c>
      <c r="N3554" s="168">
        <f>IF(N$2=$A3554,Data!K138,0)</f>
        <v>0</v>
      </c>
      <c r="O3554" s="168">
        <f>IF(O$2=$A3554,Data!L138,0)</f>
        <v>0</v>
      </c>
      <c r="P3554" s="168">
        <f>IF(P$2=$A3554,Data!M138,0)</f>
        <v>0</v>
      </c>
      <c r="Q3554" s="168">
        <f>IF(Q$2=$A3554,Data!N138,0)</f>
        <v>0</v>
      </c>
      <c r="R3554" s="169">
        <f>IF(R$2=$A3554,Data!O138,0)</f>
        <v>0</v>
      </c>
      <c r="S3554" s="169">
        <f>IF(S$2=$A3554,Data!P138,0)</f>
        <v>0</v>
      </c>
      <c r="T3554" s="169">
        <f>IF(T$2=$A3554,Data!Q138,0)</f>
        <v>0</v>
      </c>
      <c r="U3554" s="169">
        <f>IF(U$2=$A3554,Data!R138,0)</f>
        <v>0</v>
      </c>
      <c r="V3554" s="169">
        <f>IF(V$2=$A3554,Data!S138,0)</f>
        <v>0</v>
      </c>
      <c r="W3554" s="169">
        <f>IF(W$2=$A3554,Data!T138,0)</f>
        <v>0</v>
      </c>
      <c r="X3554" s="169">
        <f>IF(X$2=$A3554,Data!U138,0)</f>
        <v>0</v>
      </c>
      <c r="Y3554" s="169">
        <f>IF(Y$2=$A3554,Data!V138,0)</f>
        <v>0</v>
      </c>
      <c r="Z3554" s="169">
        <f>IF(Z$2=$A3554,Data!W138,0)</f>
        <v>0</v>
      </c>
      <c r="AA3554" s="169">
        <f>IF(AA$2=$A3554,Data!X138,0)</f>
        <v>0</v>
      </c>
      <c r="AB3554" s="169">
        <f>IF(AB$2=$A3554,Data!Y138,0)</f>
        <v>0</v>
      </c>
      <c r="AC3554" s="169">
        <f>IF(AC$2=$A3554,Data!Z138,0)</f>
        <v>0</v>
      </c>
      <c r="AD3554" s="170">
        <f>IF(AD$2=$A3554,Data!AA138,0)</f>
        <v>0</v>
      </c>
      <c r="AE3554" s="171">
        <f>IF(AE$2=$A3554,Data!AB138,0)</f>
        <v>0</v>
      </c>
      <c r="AF3554" s="170">
        <f>IF(AF$2=$A3554,Data!AC138,0)</f>
        <v>0</v>
      </c>
      <c r="AG3554" s="171">
        <f>IF(AG$2=$A3554,Data!AD138,0)</f>
        <v>0</v>
      </c>
      <c r="AH3554" s="170">
        <f>IF(AH$2=$A3554,Data!AE138,0)</f>
        <v>0</v>
      </c>
      <c r="AI3554" s="171">
        <f>IF(AI$2=$A3554,Data!AF138,0)</f>
        <v>0</v>
      </c>
      <c r="AJ3554" s="170">
        <f>IF(AJ$2=$A3554,Data!AG138,0)</f>
        <v>0</v>
      </c>
      <c r="AK3554" s="171">
        <f>IF(AK$2=$A3554,Data!AH138,0)</f>
        <v>0</v>
      </c>
      <c r="AL3554" s="170">
        <f>IF(AL$2=$A3554,Data!AI138,0)</f>
        <v>0</v>
      </c>
      <c r="AM3554" t="str">
        <f t="shared" si="112"/>
        <v>AA</v>
      </c>
      <c r="AN3554" t="e">
        <f>+INDEX(Validation!$D$4:$D$250,MATCH(Merge!B3554,Validation!$E$4:$E$250,0))</f>
        <v>#N/A</v>
      </c>
      <c r="AO3554" s="172">
        <f t="shared" si="111"/>
        <v>0</v>
      </c>
    </row>
    <row r="3555" spans="1:41" ht="15" x14ac:dyDescent="0.25">
      <c r="A3555">
        <f>Inputs!$H$19</f>
        <v>0</v>
      </c>
      <c r="B3555" t="str">
        <f>Inputs!$D$4</f>
        <v>Select Agency…</v>
      </c>
      <c r="C3555" s="166" t="str">
        <f>Inputs!$I$6</f>
        <v>(insert code)</v>
      </c>
      <c r="D3555" t="str">
        <f>IFERROR(INDEX(Inputs!$I$11:$I$19,MATCH(A3555,Inputs!$H$11:$H$19)),"")</f>
        <v/>
      </c>
      <c r="E3555" t="s">
        <v>869</v>
      </c>
      <c r="F3555" s="168">
        <f>IF(F$2=$A3555,Data!C139,0)</f>
        <v>0</v>
      </c>
      <c r="G3555" s="168">
        <f>IF(G$2=$A3555,Data!D139,0)</f>
        <v>0</v>
      </c>
      <c r="H3555" s="168">
        <f>IF(H$2=$A3555,Data!E139,0)</f>
        <v>0</v>
      </c>
      <c r="I3555" s="168">
        <f>IF(I$2=$A3555,Data!F139,0)</f>
        <v>0</v>
      </c>
      <c r="J3555" s="168">
        <f>IF(J$2=$A3555,Data!G139,0)</f>
        <v>0</v>
      </c>
      <c r="K3555" s="168">
        <f>IF(K$2=$A3555,Data!H139,0)</f>
        <v>0</v>
      </c>
      <c r="L3555" s="168">
        <f>IF(L$2=$A3555,Data!I139,0)</f>
        <v>0</v>
      </c>
      <c r="M3555" s="168">
        <f>IF(M$2=$A3555,Data!J139,0)</f>
        <v>0</v>
      </c>
      <c r="N3555" s="168">
        <f>IF(N$2=$A3555,Data!K139,0)</f>
        <v>0</v>
      </c>
      <c r="O3555" s="168">
        <f>IF(O$2=$A3555,Data!L139,0)</f>
        <v>0</v>
      </c>
      <c r="P3555" s="168">
        <f>IF(P$2=$A3555,Data!M139,0)</f>
        <v>0</v>
      </c>
      <c r="Q3555" s="168">
        <f>IF(Q$2=$A3555,Data!N139,0)</f>
        <v>0</v>
      </c>
      <c r="R3555" s="169">
        <f>IF(R$2=$A3555,Data!O139,0)</f>
        <v>0</v>
      </c>
      <c r="S3555" s="169">
        <f>IF(S$2=$A3555,Data!P139,0)</f>
        <v>0</v>
      </c>
      <c r="T3555" s="169">
        <f>IF(T$2=$A3555,Data!Q139,0)</f>
        <v>0</v>
      </c>
      <c r="U3555" s="169">
        <f>IF(U$2=$A3555,Data!R139,0)</f>
        <v>0</v>
      </c>
      <c r="V3555" s="169">
        <f>IF(V$2=$A3555,Data!S139,0)</f>
        <v>0</v>
      </c>
      <c r="W3555" s="169">
        <f>IF(W$2=$A3555,Data!T139,0)</f>
        <v>0</v>
      </c>
      <c r="X3555" s="169">
        <f>IF(X$2=$A3555,Data!U139,0)</f>
        <v>0</v>
      </c>
      <c r="Y3555" s="169">
        <f>IF(Y$2=$A3555,Data!V139,0)</f>
        <v>0</v>
      </c>
      <c r="Z3555" s="169">
        <f>IF(Z$2=$A3555,Data!W139,0)</f>
        <v>0</v>
      </c>
      <c r="AA3555" s="169">
        <f>IF(AA$2=$A3555,Data!X139,0)</f>
        <v>0</v>
      </c>
      <c r="AB3555" s="169">
        <f>IF(AB$2=$A3555,Data!Y139,0)</f>
        <v>0</v>
      </c>
      <c r="AC3555" s="169">
        <f>IF(AC$2=$A3555,Data!Z139,0)</f>
        <v>0</v>
      </c>
      <c r="AD3555" s="170">
        <f>IF(AD$2=$A3555,Data!AA139,0)</f>
        <v>0</v>
      </c>
      <c r="AE3555" s="171">
        <f>IF(AE$2=$A3555,Data!AB139,0)</f>
        <v>0</v>
      </c>
      <c r="AF3555" s="170">
        <f>IF(AF$2=$A3555,Data!AC139,0)</f>
        <v>0</v>
      </c>
      <c r="AG3555" s="171">
        <f>IF(AG$2=$A3555,Data!AD139,0)</f>
        <v>0</v>
      </c>
      <c r="AH3555" s="170">
        <f>IF(AH$2=$A3555,Data!AE139,0)</f>
        <v>0</v>
      </c>
      <c r="AI3555" s="171">
        <f>IF(AI$2=$A3555,Data!AF139,0)</f>
        <v>0</v>
      </c>
      <c r="AJ3555" s="170">
        <f>IF(AJ$2=$A3555,Data!AG139,0)</f>
        <v>0</v>
      </c>
      <c r="AK3555" s="171">
        <f>IF(AK$2=$A3555,Data!AH139,0)</f>
        <v>0</v>
      </c>
      <c r="AL3555" s="170">
        <f>IF(AL$2=$A3555,Data!AI139,0)</f>
        <v>0</v>
      </c>
      <c r="AM3555" t="str">
        <f t="shared" si="112"/>
        <v>AA</v>
      </c>
      <c r="AN3555" t="e">
        <f>+INDEX(Validation!$D$4:$D$250,MATCH(Merge!B3555,Validation!$E$4:$E$250,0))</f>
        <v>#N/A</v>
      </c>
      <c r="AO3555" s="172">
        <f t="shared" si="111"/>
        <v>0</v>
      </c>
    </row>
    <row r="3556" spans="1:41" ht="15" x14ac:dyDescent="0.25">
      <c r="A3556">
        <f>Inputs!$H$19</f>
        <v>0</v>
      </c>
      <c r="B3556" t="str">
        <f>Inputs!$D$4</f>
        <v>Select Agency…</v>
      </c>
      <c r="C3556" s="166" t="str">
        <f>Inputs!$I$6</f>
        <v>(insert code)</v>
      </c>
      <c r="D3556" t="str">
        <f>IFERROR(INDEX(Inputs!$I$11:$I$19,MATCH(A3556,Inputs!$H$11:$H$19)),"")</f>
        <v/>
      </c>
      <c r="E3556" t="s">
        <v>869</v>
      </c>
      <c r="F3556" s="168">
        <f>IF(F$2=$A3556,Data!C140,0)</f>
        <v>0</v>
      </c>
      <c r="G3556" s="168">
        <f>IF(G$2=$A3556,Data!D140,0)</f>
        <v>0</v>
      </c>
      <c r="H3556" s="168">
        <f>IF(H$2=$A3556,Data!E140,0)</f>
        <v>0</v>
      </c>
      <c r="I3556" s="168">
        <f>IF(I$2=$A3556,Data!F140,0)</f>
        <v>0</v>
      </c>
      <c r="J3556" s="168">
        <f>IF(J$2=$A3556,Data!G140,0)</f>
        <v>0</v>
      </c>
      <c r="K3556" s="168">
        <f>IF(K$2=$A3556,Data!H140,0)</f>
        <v>0</v>
      </c>
      <c r="L3556" s="168">
        <f>IF(L$2=$A3556,Data!I140,0)</f>
        <v>0</v>
      </c>
      <c r="M3556" s="168">
        <f>IF(M$2=$A3556,Data!J140,0)</f>
        <v>0</v>
      </c>
      <c r="N3556" s="168">
        <f>IF(N$2=$A3556,Data!K140,0)</f>
        <v>0</v>
      </c>
      <c r="O3556" s="168">
        <f>IF(O$2=$A3556,Data!L140,0)</f>
        <v>0</v>
      </c>
      <c r="P3556" s="168">
        <f>IF(P$2=$A3556,Data!M140,0)</f>
        <v>0</v>
      </c>
      <c r="Q3556" s="168">
        <f>IF(Q$2=$A3556,Data!N140,0)</f>
        <v>0</v>
      </c>
      <c r="R3556" s="169">
        <f>IF(R$2=$A3556,Data!O140,0)</f>
        <v>0</v>
      </c>
      <c r="S3556" s="169">
        <f>IF(S$2=$A3556,Data!P140,0)</f>
        <v>0</v>
      </c>
      <c r="T3556" s="169">
        <f>IF(T$2=$A3556,Data!Q140,0)</f>
        <v>0</v>
      </c>
      <c r="U3556" s="169">
        <f>IF(U$2=$A3556,Data!R140,0)</f>
        <v>0</v>
      </c>
      <c r="V3556" s="169">
        <f>IF(V$2=$A3556,Data!S140,0)</f>
        <v>0</v>
      </c>
      <c r="W3556" s="169">
        <f>IF(W$2=$A3556,Data!T140,0)</f>
        <v>0</v>
      </c>
      <c r="X3556" s="169">
        <f>IF(X$2=$A3556,Data!U140,0)</f>
        <v>0</v>
      </c>
      <c r="Y3556" s="169">
        <f>IF(Y$2=$A3556,Data!V140,0)</f>
        <v>0</v>
      </c>
      <c r="Z3556" s="169">
        <f>IF(Z$2=$A3556,Data!W140,0)</f>
        <v>0</v>
      </c>
      <c r="AA3556" s="169">
        <f>IF(AA$2=$A3556,Data!X140,0)</f>
        <v>0</v>
      </c>
      <c r="AB3556" s="169">
        <f>IF(AB$2=$A3556,Data!Y140,0)</f>
        <v>0</v>
      </c>
      <c r="AC3556" s="169">
        <f>IF(AC$2=$A3556,Data!Z140,0)</f>
        <v>0</v>
      </c>
      <c r="AD3556" s="170">
        <f>IF(AD$2=$A3556,Data!AA140,0)</f>
        <v>0</v>
      </c>
      <c r="AE3556" s="171">
        <f>IF(AE$2=$A3556,Data!AB140,0)</f>
        <v>0</v>
      </c>
      <c r="AF3556" s="170">
        <f>IF(AF$2=$A3556,Data!AC140,0)</f>
        <v>0</v>
      </c>
      <c r="AG3556" s="171">
        <f>IF(AG$2=$A3556,Data!AD140,0)</f>
        <v>0</v>
      </c>
      <c r="AH3556" s="170">
        <f>IF(AH$2=$A3556,Data!AE140,0)</f>
        <v>0</v>
      </c>
      <c r="AI3556" s="171">
        <f>IF(AI$2=$A3556,Data!AF140,0)</f>
        <v>0</v>
      </c>
      <c r="AJ3556" s="170">
        <f>IF(AJ$2=$A3556,Data!AG140,0)</f>
        <v>0</v>
      </c>
      <c r="AK3556" s="171">
        <f>IF(AK$2=$A3556,Data!AH140,0)</f>
        <v>0</v>
      </c>
      <c r="AL3556" s="170">
        <f>IF(AL$2=$A3556,Data!AI140,0)</f>
        <v>0</v>
      </c>
      <c r="AM3556" t="str">
        <f t="shared" si="112"/>
        <v>AA</v>
      </c>
      <c r="AN3556" t="e">
        <f>+INDEX(Validation!$D$4:$D$250,MATCH(Merge!B3556,Validation!$E$4:$E$250,0))</f>
        <v>#N/A</v>
      </c>
      <c r="AO3556" s="172">
        <f t="shared" si="111"/>
        <v>0</v>
      </c>
    </row>
    <row r="3557" spans="1:41" ht="15" x14ac:dyDescent="0.25">
      <c r="A3557">
        <f>Inputs!$H$19</f>
        <v>0</v>
      </c>
      <c r="B3557" t="str">
        <f>Inputs!$D$4</f>
        <v>Select Agency…</v>
      </c>
      <c r="C3557" s="166" t="str">
        <f>Inputs!$I$6</f>
        <v>(insert code)</v>
      </c>
      <c r="D3557" t="str">
        <f>IFERROR(INDEX(Inputs!$I$11:$I$19,MATCH(A3557,Inputs!$H$11:$H$19)),"")</f>
        <v/>
      </c>
      <c r="E3557" t="s">
        <v>869</v>
      </c>
      <c r="F3557" s="168">
        <f>IF(F$2=$A3557,Data!C141,0)</f>
        <v>0</v>
      </c>
      <c r="G3557" s="168">
        <f>IF(G$2=$A3557,Data!D141,0)</f>
        <v>0</v>
      </c>
      <c r="H3557" s="168">
        <f>IF(H$2=$A3557,Data!E141,0)</f>
        <v>0</v>
      </c>
      <c r="I3557" s="168">
        <f>IF(I$2=$A3557,Data!F141,0)</f>
        <v>0</v>
      </c>
      <c r="J3557" s="168">
        <f>IF(J$2=$A3557,Data!G141,0)</f>
        <v>0</v>
      </c>
      <c r="K3557" s="168">
        <f>IF(K$2=$A3557,Data!H141,0)</f>
        <v>0</v>
      </c>
      <c r="L3557" s="168">
        <f>IF(L$2=$A3557,Data!I141,0)</f>
        <v>0</v>
      </c>
      <c r="M3557" s="168">
        <f>IF(M$2=$A3557,Data!J141,0)</f>
        <v>0</v>
      </c>
      <c r="N3557" s="168">
        <f>IF(N$2=$A3557,Data!K141,0)</f>
        <v>0</v>
      </c>
      <c r="O3557" s="168">
        <f>IF(O$2=$A3557,Data!L141,0)</f>
        <v>0</v>
      </c>
      <c r="P3557" s="168">
        <f>IF(P$2=$A3557,Data!M141,0)</f>
        <v>0</v>
      </c>
      <c r="Q3557" s="168">
        <f>IF(Q$2=$A3557,Data!N141,0)</f>
        <v>0</v>
      </c>
      <c r="R3557" s="169">
        <f>IF(R$2=$A3557,Data!O141,0)</f>
        <v>0</v>
      </c>
      <c r="S3557" s="169">
        <f>IF(S$2=$A3557,Data!P141,0)</f>
        <v>0</v>
      </c>
      <c r="T3557" s="169">
        <f>IF(T$2=$A3557,Data!Q141,0)</f>
        <v>0</v>
      </c>
      <c r="U3557" s="169">
        <f>IF(U$2=$A3557,Data!R141,0)</f>
        <v>0</v>
      </c>
      <c r="V3557" s="169">
        <f>IF(V$2=$A3557,Data!S141,0)</f>
        <v>0</v>
      </c>
      <c r="W3557" s="169">
        <f>IF(W$2=$A3557,Data!T141,0)</f>
        <v>0</v>
      </c>
      <c r="X3557" s="169">
        <f>IF(X$2=$A3557,Data!U141,0)</f>
        <v>0</v>
      </c>
      <c r="Y3557" s="169">
        <f>IF(Y$2=$A3557,Data!V141,0)</f>
        <v>0</v>
      </c>
      <c r="Z3557" s="169">
        <f>IF(Z$2=$A3557,Data!W141,0)</f>
        <v>0</v>
      </c>
      <c r="AA3557" s="169">
        <f>IF(AA$2=$A3557,Data!X141,0)</f>
        <v>0</v>
      </c>
      <c r="AB3557" s="169">
        <f>IF(AB$2=$A3557,Data!Y141,0)</f>
        <v>0</v>
      </c>
      <c r="AC3557" s="169">
        <f>IF(AC$2=$A3557,Data!Z141,0)</f>
        <v>0</v>
      </c>
      <c r="AD3557" s="170">
        <f>IF(AD$2=$A3557,Data!AA141,0)</f>
        <v>0</v>
      </c>
      <c r="AE3557" s="171">
        <f>IF(AE$2=$A3557,Data!AB141,0)</f>
        <v>0</v>
      </c>
      <c r="AF3557" s="170">
        <f>IF(AF$2=$A3557,Data!AC141,0)</f>
        <v>0</v>
      </c>
      <c r="AG3557" s="171">
        <f>IF(AG$2=$A3557,Data!AD141,0)</f>
        <v>0</v>
      </c>
      <c r="AH3557" s="170">
        <f>IF(AH$2=$A3557,Data!AE141,0)</f>
        <v>0</v>
      </c>
      <c r="AI3557" s="171">
        <f>IF(AI$2=$A3557,Data!AF141,0)</f>
        <v>0</v>
      </c>
      <c r="AJ3557" s="170">
        <f>IF(AJ$2=$A3557,Data!AG141,0)</f>
        <v>0</v>
      </c>
      <c r="AK3557" s="171">
        <f>IF(AK$2=$A3557,Data!AH141,0)</f>
        <v>0</v>
      </c>
      <c r="AL3557" s="170">
        <f>IF(AL$2=$A3557,Data!AI141,0)</f>
        <v>0</v>
      </c>
      <c r="AM3557" t="str">
        <f t="shared" si="112"/>
        <v>AA</v>
      </c>
      <c r="AN3557" t="e">
        <f>+INDEX(Validation!$D$4:$D$250,MATCH(Merge!B3557,Validation!$E$4:$E$250,0))</f>
        <v>#N/A</v>
      </c>
      <c r="AO3557" s="172">
        <f t="shared" si="111"/>
        <v>0</v>
      </c>
    </row>
    <row r="3558" spans="1:41" ht="15" x14ac:dyDescent="0.25">
      <c r="A3558">
        <f>Inputs!$H$19</f>
        <v>0</v>
      </c>
      <c r="B3558" t="str">
        <f>Inputs!$D$4</f>
        <v>Select Agency…</v>
      </c>
      <c r="C3558" s="166" t="str">
        <f>Inputs!$I$6</f>
        <v>(insert code)</v>
      </c>
      <c r="D3558" t="str">
        <f>IFERROR(INDEX(Inputs!$I$11:$I$19,MATCH(A3558,Inputs!$H$11:$H$19)),"")</f>
        <v/>
      </c>
      <c r="E3558" t="s">
        <v>869</v>
      </c>
      <c r="F3558" s="168">
        <f>IF(F$2=$A3558,Data!C142,0)</f>
        <v>0</v>
      </c>
      <c r="G3558" s="168">
        <f>IF(G$2=$A3558,Data!D142,0)</f>
        <v>0</v>
      </c>
      <c r="H3558" s="168">
        <f>IF(H$2=$A3558,Data!E142,0)</f>
        <v>0</v>
      </c>
      <c r="I3558" s="168">
        <f>IF(I$2=$A3558,Data!F142,0)</f>
        <v>0</v>
      </c>
      <c r="J3558" s="168">
        <f>IF(J$2=$A3558,Data!G142,0)</f>
        <v>0</v>
      </c>
      <c r="K3558" s="168">
        <f>IF(K$2=$A3558,Data!H142,0)</f>
        <v>0</v>
      </c>
      <c r="L3558" s="168">
        <f>IF(L$2=$A3558,Data!I142,0)</f>
        <v>0</v>
      </c>
      <c r="M3558" s="168">
        <f>IF(M$2=$A3558,Data!J142,0)</f>
        <v>0</v>
      </c>
      <c r="N3558" s="168">
        <f>IF(N$2=$A3558,Data!K142,0)</f>
        <v>0</v>
      </c>
      <c r="O3558" s="168">
        <f>IF(O$2=$A3558,Data!L142,0)</f>
        <v>0</v>
      </c>
      <c r="P3558" s="168">
        <f>IF(P$2=$A3558,Data!M142,0)</f>
        <v>0</v>
      </c>
      <c r="Q3558" s="168">
        <f>IF(Q$2=$A3558,Data!N142,0)</f>
        <v>0</v>
      </c>
      <c r="R3558" s="169">
        <f>IF(R$2=$A3558,Data!O142,0)</f>
        <v>0</v>
      </c>
      <c r="S3558" s="169">
        <f>IF(S$2=$A3558,Data!P142,0)</f>
        <v>0</v>
      </c>
      <c r="T3558" s="169">
        <f>IF(T$2=$A3558,Data!Q142,0)</f>
        <v>0</v>
      </c>
      <c r="U3558" s="169">
        <f>IF(U$2=$A3558,Data!R142,0)</f>
        <v>0</v>
      </c>
      <c r="V3558" s="169">
        <f>IF(V$2=$A3558,Data!S142,0)</f>
        <v>0</v>
      </c>
      <c r="W3558" s="169">
        <f>IF(W$2=$A3558,Data!T142,0)</f>
        <v>0</v>
      </c>
      <c r="X3558" s="169">
        <f>IF(X$2=$A3558,Data!U142,0)</f>
        <v>0</v>
      </c>
      <c r="Y3558" s="169">
        <f>IF(Y$2=$A3558,Data!V142,0)</f>
        <v>0</v>
      </c>
      <c r="Z3558" s="169">
        <f>IF(Z$2=$A3558,Data!W142,0)</f>
        <v>0</v>
      </c>
      <c r="AA3558" s="169">
        <f>IF(AA$2=$A3558,Data!X142,0)</f>
        <v>0</v>
      </c>
      <c r="AB3558" s="169">
        <f>IF(AB$2=$A3558,Data!Y142,0)</f>
        <v>0</v>
      </c>
      <c r="AC3558" s="169">
        <f>IF(AC$2=$A3558,Data!Z142,0)</f>
        <v>0</v>
      </c>
      <c r="AD3558" s="170">
        <f>IF(AD$2=$A3558,Data!AA142,0)</f>
        <v>0</v>
      </c>
      <c r="AE3558" s="171">
        <f>IF(AE$2=$A3558,Data!AB142,0)</f>
        <v>0</v>
      </c>
      <c r="AF3558" s="170">
        <f>IF(AF$2=$A3558,Data!AC142,0)</f>
        <v>0</v>
      </c>
      <c r="AG3558" s="171">
        <f>IF(AG$2=$A3558,Data!AD142,0)</f>
        <v>0</v>
      </c>
      <c r="AH3558" s="170">
        <f>IF(AH$2=$A3558,Data!AE142,0)</f>
        <v>0</v>
      </c>
      <c r="AI3558" s="171">
        <f>IF(AI$2=$A3558,Data!AF142,0)</f>
        <v>0</v>
      </c>
      <c r="AJ3558" s="170">
        <f>IF(AJ$2=$A3558,Data!AG142,0)</f>
        <v>0</v>
      </c>
      <c r="AK3558" s="171">
        <f>IF(AK$2=$A3558,Data!AH142,0)</f>
        <v>0</v>
      </c>
      <c r="AL3558" s="170">
        <f>IF(AL$2=$A3558,Data!AI142,0)</f>
        <v>0</v>
      </c>
      <c r="AM3558" t="str">
        <f t="shared" si="112"/>
        <v>AA</v>
      </c>
      <c r="AN3558" t="e">
        <f>+INDEX(Validation!$D$4:$D$250,MATCH(Merge!B3558,Validation!$E$4:$E$250,0))</f>
        <v>#N/A</v>
      </c>
      <c r="AO3558" s="172">
        <f t="shared" si="111"/>
        <v>0</v>
      </c>
    </row>
    <row r="3559" spans="1:41" ht="15" x14ac:dyDescent="0.25">
      <c r="A3559">
        <f>Inputs!$H$19</f>
        <v>0</v>
      </c>
      <c r="B3559" t="str">
        <f>Inputs!$D$4</f>
        <v>Select Agency…</v>
      </c>
      <c r="C3559" s="166" t="str">
        <f>Inputs!$I$6</f>
        <v>(insert code)</v>
      </c>
      <c r="D3559" t="str">
        <f>IFERROR(INDEX(Inputs!$I$11:$I$19,MATCH(A3559,Inputs!$H$11:$H$19)),"")</f>
        <v/>
      </c>
      <c r="E3559" t="s">
        <v>869</v>
      </c>
      <c r="F3559" s="168">
        <f>IF(F$2=$A3559,Data!C143,0)</f>
        <v>0</v>
      </c>
      <c r="G3559" s="168">
        <f>IF(G$2=$A3559,Data!D143,0)</f>
        <v>0</v>
      </c>
      <c r="H3559" s="168">
        <f>IF(H$2=$A3559,Data!E143,0)</f>
        <v>0</v>
      </c>
      <c r="I3559" s="168">
        <f>IF(I$2=$A3559,Data!F143,0)</f>
        <v>0</v>
      </c>
      <c r="J3559" s="168">
        <f>IF(J$2=$A3559,Data!G143,0)</f>
        <v>0</v>
      </c>
      <c r="K3559" s="168">
        <f>IF(K$2=$A3559,Data!H143,0)</f>
        <v>0</v>
      </c>
      <c r="L3559" s="168">
        <f>IF(L$2=$A3559,Data!I143,0)</f>
        <v>0</v>
      </c>
      <c r="M3559" s="168">
        <f>IF(M$2=$A3559,Data!J143,0)</f>
        <v>0</v>
      </c>
      <c r="N3559" s="168">
        <f>IF(N$2=$A3559,Data!K143,0)</f>
        <v>0</v>
      </c>
      <c r="O3559" s="168">
        <f>IF(O$2=$A3559,Data!L143,0)</f>
        <v>0</v>
      </c>
      <c r="P3559" s="168">
        <f>IF(P$2=$A3559,Data!M143,0)</f>
        <v>0</v>
      </c>
      <c r="Q3559" s="168">
        <f>IF(Q$2=$A3559,Data!N143,0)</f>
        <v>0</v>
      </c>
      <c r="R3559" s="169">
        <f>IF(R$2=$A3559,Data!O143,0)</f>
        <v>0</v>
      </c>
      <c r="S3559" s="169">
        <f>IF(S$2=$A3559,Data!P143,0)</f>
        <v>0</v>
      </c>
      <c r="T3559" s="169">
        <f>IF(T$2=$A3559,Data!Q143,0)</f>
        <v>0</v>
      </c>
      <c r="U3559" s="169">
        <f>IF(U$2=$A3559,Data!R143,0)</f>
        <v>0</v>
      </c>
      <c r="V3559" s="169">
        <f>IF(V$2=$A3559,Data!S143,0)</f>
        <v>0</v>
      </c>
      <c r="W3559" s="169">
        <f>IF(W$2=$A3559,Data!T143,0)</f>
        <v>0</v>
      </c>
      <c r="X3559" s="169">
        <f>IF(X$2=$A3559,Data!U143,0)</f>
        <v>0</v>
      </c>
      <c r="Y3559" s="169">
        <f>IF(Y$2=$A3559,Data!V143,0)</f>
        <v>0</v>
      </c>
      <c r="Z3559" s="169">
        <f>IF(Z$2=$A3559,Data!W143,0)</f>
        <v>0</v>
      </c>
      <c r="AA3559" s="169">
        <f>IF(AA$2=$A3559,Data!X143,0)</f>
        <v>0</v>
      </c>
      <c r="AB3559" s="169">
        <f>IF(AB$2=$A3559,Data!Y143,0)</f>
        <v>0</v>
      </c>
      <c r="AC3559" s="169">
        <f>IF(AC$2=$A3559,Data!Z143,0)</f>
        <v>0</v>
      </c>
      <c r="AD3559" s="170">
        <f>IF(AD$2=$A3559,Data!AA143,0)</f>
        <v>0</v>
      </c>
      <c r="AE3559" s="171">
        <f>IF(AE$2=$A3559,Data!AB143,0)</f>
        <v>0</v>
      </c>
      <c r="AF3559" s="170">
        <f>IF(AF$2=$A3559,Data!AC143,0)</f>
        <v>0</v>
      </c>
      <c r="AG3559" s="171">
        <f>IF(AG$2=$A3559,Data!AD143,0)</f>
        <v>0</v>
      </c>
      <c r="AH3559" s="170">
        <f>IF(AH$2=$A3559,Data!AE143,0)</f>
        <v>0</v>
      </c>
      <c r="AI3559" s="171">
        <f>IF(AI$2=$A3559,Data!AF143,0)</f>
        <v>0</v>
      </c>
      <c r="AJ3559" s="170">
        <f>IF(AJ$2=$A3559,Data!AG143,0)</f>
        <v>0</v>
      </c>
      <c r="AK3559" s="171">
        <f>IF(AK$2=$A3559,Data!AH143,0)</f>
        <v>0</v>
      </c>
      <c r="AL3559" s="170">
        <f>IF(AL$2=$A3559,Data!AI143,0)</f>
        <v>0</v>
      </c>
      <c r="AM3559" t="str">
        <f t="shared" si="112"/>
        <v>AA</v>
      </c>
      <c r="AN3559" t="e">
        <f>+INDEX(Validation!$D$4:$D$250,MATCH(Merge!B3559,Validation!$E$4:$E$250,0))</f>
        <v>#N/A</v>
      </c>
      <c r="AO3559" s="172">
        <f t="shared" si="111"/>
        <v>0</v>
      </c>
    </row>
    <row r="3560" spans="1:41" ht="15" x14ac:dyDescent="0.25">
      <c r="A3560">
        <f>Inputs!$H$19</f>
        <v>0</v>
      </c>
      <c r="B3560" t="str">
        <f>Inputs!$D$4</f>
        <v>Select Agency…</v>
      </c>
      <c r="C3560" s="166" t="str">
        <f>Inputs!$I$6</f>
        <v>(insert code)</v>
      </c>
      <c r="D3560" t="str">
        <f>IFERROR(INDEX(Inputs!$I$11:$I$19,MATCH(A3560,Inputs!$H$11:$H$19)),"")</f>
        <v/>
      </c>
      <c r="E3560" t="s">
        <v>869</v>
      </c>
      <c r="F3560" s="168">
        <f>IF(F$2=$A3560,Data!C144,0)</f>
        <v>0</v>
      </c>
      <c r="G3560" s="168">
        <f>IF(G$2=$A3560,Data!D144,0)</f>
        <v>0</v>
      </c>
      <c r="H3560" s="168">
        <f>IF(H$2=$A3560,Data!E144,0)</f>
        <v>0</v>
      </c>
      <c r="I3560" s="168">
        <f>IF(I$2=$A3560,Data!F144,0)</f>
        <v>0</v>
      </c>
      <c r="J3560" s="168">
        <f>IF(J$2=$A3560,Data!G144,0)</f>
        <v>0</v>
      </c>
      <c r="K3560" s="168">
        <f>IF(K$2=$A3560,Data!H144,0)</f>
        <v>0</v>
      </c>
      <c r="L3560" s="168">
        <f>IF(L$2=$A3560,Data!I144,0)</f>
        <v>0</v>
      </c>
      <c r="M3560" s="168">
        <f>IF(M$2=$A3560,Data!J144,0)</f>
        <v>0</v>
      </c>
      <c r="N3560" s="168">
        <f>IF(N$2=$A3560,Data!K144,0)</f>
        <v>0</v>
      </c>
      <c r="O3560" s="168">
        <f>IF(O$2=$A3560,Data!L144,0)</f>
        <v>0</v>
      </c>
      <c r="P3560" s="168">
        <f>IF(P$2=$A3560,Data!M144,0)</f>
        <v>0</v>
      </c>
      <c r="Q3560" s="168">
        <f>IF(Q$2=$A3560,Data!N144,0)</f>
        <v>0</v>
      </c>
      <c r="R3560" s="169">
        <f>IF(R$2=$A3560,Data!O144,0)</f>
        <v>0</v>
      </c>
      <c r="S3560" s="169">
        <f>IF(S$2=$A3560,Data!P144,0)</f>
        <v>0</v>
      </c>
      <c r="T3560" s="169">
        <f>IF(T$2=$A3560,Data!Q144,0)</f>
        <v>0</v>
      </c>
      <c r="U3560" s="169">
        <f>IF(U$2=$A3560,Data!R144,0)</f>
        <v>0</v>
      </c>
      <c r="V3560" s="169">
        <f>IF(V$2=$A3560,Data!S144,0)</f>
        <v>0</v>
      </c>
      <c r="W3560" s="169">
        <f>IF(W$2=$A3560,Data!T144,0)</f>
        <v>0</v>
      </c>
      <c r="X3560" s="169">
        <f>IF(X$2=$A3560,Data!U144,0)</f>
        <v>0</v>
      </c>
      <c r="Y3560" s="169">
        <f>IF(Y$2=$A3560,Data!V144,0)</f>
        <v>0</v>
      </c>
      <c r="Z3560" s="169">
        <f>IF(Z$2=$A3560,Data!W144,0)</f>
        <v>0</v>
      </c>
      <c r="AA3560" s="169">
        <f>IF(AA$2=$A3560,Data!X144,0)</f>
        <v>0</v>
      </c>
      <c r="AB3560" s="169">
        <f>IF(AB$2=$A3560,Data!Y144,0)</f>
        <v>0</v>
      </c>
      <c r="AC3560" s="169">
        <f>IF(AC$2=$A3560,Data!Z144,0)</f>
        <v>0</v>
      </c>
      <c r="AD3560" s="170">
        <f>IF(AD$2=$A3560,Data!AA144,0)</f>
        <v>0</v>
      </c>
      <c r="AE3560" s="171">
        <f>IF(AE$2=$A3560,Data!AB144,0)</f>
        <v>0</v>
      </c>
      <c r="AF3560" s="170">
        <f>IF(AF$2=$A3560,Data!AC144,0)</f>
        <v>0</v>
      </c>
      <c r="AG3560" s="171">
        <f>IF(AG$2=$A3560,Data!AD144,0)</f>
        <v>0</v>
      </c>
      <c r="AH3560" s="170">
        <f>IF(AH$2=$A3560,Data!AE144,0)</f>
        <v>0</v>
      </c>
      <c r="AI3560" s="171">
        <f>IF(AI$2=$A3560,Data!AF144,0)</f>
        <v>0</v>
      </c>
      <c r="AJ3560" s="170">
        <f>IF(AJ$2=$A3560,Data!AG144,0)</f>
        <v>0</v>
      </c>
      <c r="AK3560" s="171">
        <f>IF(AK$2=$A3560,Data!AH144,0)</f>
        <v>0</v>
      </c>
      <c r="AL3560" s="170">
        <f>IF(AL$2=$A3560,Data!AI144,0)</f>
        <v>0</v>
      </c>
      <c r="AM3560" t="str">
        <f t="shared" si="112"/>
        <v>AA</v>
      </c>
      <c r="AN3560" t="e">
        <f>+INDEX(Validation!$D$4:$D$250,MATCH(Merge!B3560,Validation!$E$4:$E$250,0))</f>
        <v>#N/A</v>
      </c>
      <c r="AO3560" s="172">
        <f t="shared" si="111"/>
        <v>0</v>
      </c>
    </row>
    <row r="3561" spans="1:41" ht="15" x14ac:dyDescent="0.25">
      <c r="A3561">
        <f>Inputs!$H$19</f>
        <v>0</v>
      </c>
      <c r="B3561" t="str">
        <f>Inputs!$D$4</f>
        <v>Select Agency…</v>
      </c>
      <c r="C3561" s="166" t="str">
        <f>Inputs!$I$6</f>
        <v>(insert code)</v>
      </c>
      <c r="D3561" t="str">
        <f>IFERROR(INDEX(Inputs!$I$11:$I$19,MATCH(A3561,Inputs!$H$11:$H$19)),"")</f>
        <v/>
      </c>
      <c r="E3561" t="s">
        <v>869</v>
      </c>
      <c r="F3561" s="168">
        <f>IF(F$2=$A3561,Data!C145,0)</f>
        <v>0</v>
      </c>
      <c r="G3561" s="168">
        <f>IF(G$2=$A3561,Data!D145,0)</f>
        <v>0</v>
      </c>
      <c r="H3561" s="168">
        <f>IF(H$2=$A3561,Data!E145,0)</f>
        <v>0</v>
      </c>
      <c r="I3561" s="168">
        <f>IF(I$2=$A3561,Data!F145,0)</f>
        <v>0</v>
      </c>
      <c r="J3561" s="168">
        <f>IF(J$2=$A3561,Data!G145,0)</f>
        <v>0</v>
      </c>
      <c r="K3561" s="168">
        <f>IF(K$2=$A3561,Data!H145,0)</f>
        <v>0</v>
      </c>
      <c r="L3561" s="168">
        <f>IF(L$2=$A3561,Data!I145,0)</f>
        <v>0</v>
      </c>
      <c r="M3561" s="168">
        <f>IF(M$2=$A3561,Data!J145,0)</f>
        <v>0</v>
      </c>
      <c r="N3561" s="168">
        <f>IF(N$2=$A3561,Data!K145,0)</f>
        <v>0</v>
      </c>
      <c r="O3561" s="168">
        <f>IF(O$2=$A3561,Data!L145,0)</f>
        <v>0</v>
      </c>
      <c r="P3561" s="168">
        <f>IF(P$2=$A3561,Data!M145,0)</f>
        <v>0</v>
      </c>
      <c r="Q3561" s="168">
        <f>IF(Q$2=$A3561,Data!N145,0)</f>
        <v>0</v>
      </c>
      <c r="R3561" s="169">
        <f>IF(R$2=$A3561,Data!O145,0)</f>
        <v>0</v>
      </c>
      <c r="S3561" s="169">
        <f>IF(S$2=$A3561,Data!P145,0)</f>
        <v>0</v>
      </c>
      <c r="T3561" s="169">
        <f>IF(T$2=$A3561,Data!Q145,0)</f>
        <v>0</v>
      </c>
      <c r="U3561" s="169">
        <f>IF(U$2=$A3561,Data!R145,0)</f>
        <v>0</v>
      </c>
      <c r="V3561" s="169">
        <f>IF(V$2=$A3561,Data!S145,0)</f>
        <v>0</v>
      </c>
      <c r="W3561" s="169">
        <f>IF(W$2=$A3561,Data!T145,0)</f>
        <v>0</v>
      </c>
      <c r="X3561" s="169">
        <f>IF(X$2=$A3561,Data!U145,0)</f>
        <v>0</v>
      </c>
      <c r="Y3561" s="169">
        <f>IF(Y$2=$A3561,Data!V145,0)</f>
        <v>0</v>
      </c>
      <c r="Z3561" s="169">
        <f>IF(Z$2=$A3561,Data!W145,0)</f>
        <v>0</v>
      </c>
      <c r="AA3561" s="169">
        <f>IF(AA$2=$A3561,Data!X145,0)</f>
        <v>0</v>
      </c>
      <c r="AB3561" s="169">
        <f>IF(AB$2=$A3561,Data!Y145,0)</f>
        <v>0</v>
      </c>
      <c r="AC3561" s="169">
        <f>IF(AC$2=$A3561,Data!Z145,0)</f>
        <v>0</v>
      </c>
      <c r="AD3561" s="170">
        <f>IF(AD$2=$A3561,Data!AA145,0)</f>
        <v>0</v>
      </c>
      <c r="AE3561" s="171">
        <f>IF(AE$2=$A3561,Data!AB145,0)</f>
        <v>0</v>
      </c>
      <c r="AF3561" s="170">
        <f>IF(AF$2=$A3561,Data!AC145,0)</f>
        <v>0</v>
      </c>
      <c r="AG3561" s="171">
        <f>IF(AG$2=$A3561,Data!AD145,0)</f>
        <v>0</v>
      </c>
      <c r="AH3561" s="170">
        <f>IF(AH$2=$A3561,Data!AE145,0)</f>
        <v>0</v>
      </c>
      <c r="AI3561" s="171">
        <f>IF(AI$2=$A3561,Data!AF145,0)</f>
        <v>0</v>
      </c>
      <c r="AJ3561" s="170">
        <f>IF(AJ$2=$A3561,Data!AG145,0)</f>
        <v>0</v>
      </c>
      <c r="AK3561" s="171">
        <f>IF(AK$2=$A3561,Data!AH145,0)</f>
        <v>0</v>
      </c>
      <c r="AL3561" s="170">
        <f>IF(AL$2=$A3561,Data!AI145,0)</f>
        <v>0</v>
      </c>
      <c r="AM3561" t="str">
        <f t="shared" si="112"/>
        <v>AA</v>
      </c>
      <c r="AN3561" t="e">
        <f>+INDEX(Validation!$D$4:$D$250,MATCH(Merge!B3561,Validation!$E$4:$E$250,0))</f>
        <v>#N/A</v>
      </c>
      <c r="AO3561" s="172">
        <f t="shared" si="111"/>
        <v>0</v>
      </c>
    </row>
    <row r="3562" spans="1:41" ht="15" x14ac:dyDescent="0.25">
      <c r="A3562">
        <f>Inputs!$H$19</f>
        <v>0</v>
      </c>
      <c r="B3562" t="str">
        <f>Inputs!$D$4</f>
        <v>Select Agency…</v>
      </c>
      <c r="C3562" s="166" t="str">
        <f>Inputs!$I$6</f>
        <v>(insert code)</v>
      </c>
      <c r="D3562" t="str">
        <f>IFERROR(INDEX(Inputs!$I$11:$I$19,MATCH(A3562,Inputs!$H$11:$H$19)),"")</f>
        <v/>
      </c>
      <c r="E3562" t="s">
        <v>869</v>
      </c>
      <c r="F3562" s="168">
        <f>IF(F$2=$A3562,Data!C146,0)</f>
        <v>0</v>
      </c>
      <c r="G3562" s="168">
        <f>IF(G$2=$A3562,Data!D146,0)</f>
        <v>0</v>
      </c>
      <c r="H3562" s="168">
        <f>IF(H$2=$A3562,Data!E146,0)</f>
        <v>0</v>
      </c>
      <c r="I3562" s="168">
        <f>IF(I$2=$A3562,Data!F146,0)</f>
        <v>0</v>
      </c>
      <c r="J3562" s="168">
        <f>IF(J$2=$A3562,Data!G146,0)</f>
        <v>0</v>
      </c>
      <c r="K3562" s="168">
        <f>IF(K$2=$A3562,Data!H146,0)</f>
        <v>0</v>
      </c>
      <c r="L3562" s="168">
        <f>IF(L$2=$A3562,Data!I146,0)</f>
        <v>0</v>
      </c>
      <c r="M3562" s="168">
        <f>IF(M$2=$A3562,Data!J146,0)</f>
        <v>0</v>
      </c>
      <c r="N3562" s="168">
        <f>IF(N$2=$A3562,Data!K146,0)</f>
        <v>0</v>
      </c>
      <c r="O3562" s="168">
        <f>IF(O$2=$A3562,Data!L146,0)</f>
        <v>0</v>
      </c>
      <c r="P3562" s="168">
        <f>IF(P$2=$A3562,Data!M146,0)</f>
        <v>0</v>
      </c>
      <c r="Q3562" s="168">
        <f>IF(Q$2=$A3562,Data!N146,0)</f>
        <v>0</v>
      </c>
      <c r="R3562" s="169">
        <f>IF(R$2=$A3562,Data!O146,0)</f>
        <v>0</v>
      </c>
      <c r="S3562" s="169">
        <f>IF(S$2=$A3562,Data!P146,0)</f>
        <v>0</v>
      </c>
      <c r="T3562" s="169">
        <f>IF(T$2=$A3562,Data!Q146,0)</f>
        <v>0</v>
      </c>
      <c r="U3562" s="169">
        <f>IF(U$2=$A3562,Data!R146,0)</f>
        <v>0</v>
      </c>
      <c r="V3562" s="169">
        <f>IF(V$2=$A3562,Data!S146,0)</f>
        <v>0</v>
      </c>
      <c r="W3562" s="169">
        <f>IF(W$2=$A3562,Data!T146,0)</f>
        <v>0</v>
      </c>
      <c r="X3562" s="169">
        <f>IF(X$2=$A3562,Data!U146,0)</f>
        <v>0</v>
      </c>
      <c r="Y3562" s="169">
        <f>IF(Y$2=$A3562,Data!V146,0)</f>
        <v>0</v>
      </c>
      <c r="Z3562" s="169">
        <f>IF(Z$2=$A3562,Data!W146,0)</f>
        <v>0</v>
      </c>
      <c r="AA3562" s="169">
        <f>IF(AA$2=$A3562,Data!X146,0)</f>
        <v>0</v>
      </c>
      <c r="AB3562" s="169">
        <f>IF(AB$2=$A3562,Data!Y146,0)</f>
        <v>0</v>
      </c>
      <c r="AC3562" s="169">
        <f>IF(AC$2=$A3562,Data!Z146,0)</f>
        <v>0</v>
      </c>
      <c r="AD3562" s="170">
        <f>IF(AD$2=$A3562,Data!AA146,0)</f>
        <v>0</v>
      </c>
      <c r="AE3562" s="171">
        <f>IF(AE$2=$A3562,Data!AB146,0)</f>
        <v>0</v>
      </c>
      <c r="AF3562" s="170">
        <f>IF(AF$2=$A3562,Data!AC146,0)</f>
        <v>0</v>
      </c>
      <c r="AG3562" s="171">
        <f>IF(AG$2=$A3562,Data!AD146,0)</f>
        <v>0</v>
      </c>
      <c r="AH3562" s="170">
        <f>IF(AH$2=$A3562,Data!AE146,0)</f>
        <v>0</v>
      </c>
      <c r="AI3562" s="171">
        <f>IF(AI$2=$A3562,Data!AF146,0)</f>
        <v>0</v>
      </c>
      <c r="AJ3562" s="170">
        <f>IF(AJ$2=$A3562,Data!AG146,0)</f>
        <v>0</v>
      </c>
      <c r="AK3562" s="171">
        <f>IF(AK$2=$A3562,Data!AH146,0)</f>
        <v>0</v>
      </c>
      <c r="AL3562" s="170">
        <f>IF(AL$2=$A3562,Data!AI146,0)</f>
        <v>0</v>
      </c>
      <c r="AM3562" t="str">
        <f t="shared" si="112"/>
        <v>AA</v>
      </c>
      <c r="AN3562" t="e">
        <f>+INDEX(Validation!$D$4:$D$250,MATCH(Merge!B3562,Validation!$E$4:$E$250,0))</f>
        <v>#N/A</v>
      </c>
      <c r="AO3562" s="172">
        <f t="shared" si="111"/>
        <v>0</v>
      </c>
    </row>
    <row r="3563" spans="1:41" ht="15" x14ac:dyDescent="0.25">
      <c r="A3563">
        <f>Inputs!$H$19</f>
        <v>0</v>
      </c>
      <c r="B3563" t="str">
        <f>Inputs!$D$4</f>
        <v>Select Agency…</v>
      </c>
      <c r="C3563" s="166" t="str">
        <f>Inputs!$I$6</f>
        <v>(insert code)</v>
      </c>
      <c r="D3563" t="str">
        <f>IFERROR(INDEX(Inputs!$I$11:$I$19,MATCH(A3563,Inputs!$H$11:$H$19)),"")</f>
        <v/>
      </c>
      <c r="E3563" t="s">
        <v>869</v>
      </c>
      <c r="F3563" s="168">
        <f>IF(F$2=$A3563,Data!C147,0)</f>
        <v>0</v>
      </c>
      <c r="G3563" s="168">
        <f>IF(G$2=$A3563,Data!D147,0)</f>
        <v>0</v>
      </c>
      <c r="H3563" s="168">
        <f>IF(H$2=$A3563,Data!E147,0)</f>
        <v>0</v>
      </c>
      <c r="I3563" s="168">
        <f>IF(I$2=$A3563,Data!F147,0)</f>
        <v>0</v>
      </c>
      <c r="J3563" s="168">
        <f>IF(J$2=$A3563,Data!G147,0)</f>
        <v>0</v>
      </c>
      <c r="K3563" s="168">
        <f>IF(K$2=$A3563,Data!H147,0)</f>
        <v>0</v>
      </c>
      <c r="L3563" s="168">
        <f>IF(L$2=$A3563,Data!I147,0)</f>
        <v>0</v>
      </c>
      <c r="M3563" s="168">
        <f>IF(M$2=$A3563,Data!J147,0)</f>
        <v>0</v>
      </c>
      <c r="N3563" s="168">
        <f>IF(N$2=$A3563,Data!K147,0)</f>
        <v>0</v>
      </c>
      <c r="O3563" s="168">
        <f>IF(O$2=$A3563,Data!L147,0)</f>
        <v>0</v>
      </c>
      <c r="P3563" s="168">
        <f>IF(P$2=$A3563,Data!M147,0)</f>
        <v>0</v>
      </c>
      <c r="Q3563" s="168">
        <f>IF(Q$2=$A3563,Data!N147,0)</f>
        <v>0</v>
      </c>
      <c r="R3563" s="169">
        <f>IF(R$2=$A3563,Data!O147,0)</f>
        <v>0</v>
      </c>
      <c r="S3563" s="169">
        <f>IF(S$2=$A3563,Data!P147,0)</f>
        <v>0</v>
      </c>
      <c r="T3563" s="169">
        <f>IF(T$2=$A3563,Data!Q147,0)</f>
        <v>0</v>
      </c>
      <c r="U3563" s="169">
        <f>IF(U$2=$A3563,Data!R147,0)</f>
        <v>0</v>
      </c>
      <c r="V3563" s="169">
        <f>IF(V$2=$A3563,Data!S147,0)</f>
        <v>0</v>
      </c>
      <c r="W3563" s="169">
        <f>IF(W$2=$A3563,Data!T147,0)</f>
        <v>0</v>
      </c>
      <c r="X3563" s="169">
        <f>IF(X$2=$A3563,Data!U147,0)</f>
        <v>0</v>
      </c>
      <c r="Y3563" s="169">
        <f>IF(Y$2=$A3563,Data!V147,0)</f>
        <v>0</v>
      </c>
      <c r="Z3563" s="169">
        <f>IF(Z$2=$A3563,Data!W147,0)</f>
        <v>0</v>
      </c>
      <c r="AA3563" s="169">
        <f>IF(AA$2=$A3563,Data!X147,0)</f>
        <v>0</v>
      </c>
      <c r="AB3563" s="169">
        <f>IF(AB$2=$A3563,Data!Y147,0)</f>
        <v>0</v>
      </c>
      <c r="AC3563" s="169">
        <f>IF(AC$2=$A3563,Data!Z147,0)</f>
        <v>0</v>
      </c>
      <c r="AD3563" s="170">
        <f>IF(AD$2=$A3563,Data!AA147,0)</f>
        <v>0</v>
      </c>
      <c r="AE3563" s="171">
        <f>IF(AE$2=$A3563,Data!AB147,0)</f>
        <v>0</v>
      </c>
      <c r="AF3563" s="170">
        <f>IF(AF$2=$A3563,Data!AC147,0)</f>
        <v>0</v>
      </c>
      <c r="AG3563" s="171">
        <f>IF(AG$2=$A3563,Data!AD147,0)</f>
        <v>0</v>
      </c>
      <c r="AH3563" s="170">
        <f>IF(AH$2=$A3563,Data!AE147,0)</f>
        <v>0</v>
      </c>
      <c r="AI3563" s="171">
        <f>IF(AI$2=$A3563,Data!AF147,0)</f>
        <v>0</v>
      </c>
      <c r="AJ3563" s="170">
        <f>IF(AJ$2=$A3563,Data!AG147,0)</f>
        <v>0</v>
      </c>
      <c r="AK3563" s="171">
        <f>IF(AK$2=$A3563,Data!AH147,0)</f>
        <v>0</v>
      </c>
      <c r="AL3563" s="170">
        <f>IF(AL$2=$A3563,Data!AI147,0)</f>
        <v>0</v>
      </c>
      <c r="AM3563" t="str">
        <f t="shared" si="112"/>
        <v>AA</v>
      </c>
      <c r="AN3563" t="e">
        <f>+INDEX(Validation!$D$4:$D$250,MATCH(Merge!B3563,Validation!$E$4:$E$250,0))</f>
        <v>#N/A</v>
      </c>
      <c r="AO3563" s="172">
        <f t="shared" si="111"/>
        <v>0</v>
      </c>
    </row>
    <row r="3564" spans="1:41" ht="15" x14ac:dyDescent="0.25">
      <c r="A3564">
        <f>Inputs!$H$19</f>
        <v>0</v>
      </c>
      <c r="B3564" t="str">
        <f>Inputs!$D$4</f>
        <v>Select Agency…</v>
      </c>
      <c r="C3564" s="166" t="str">
        <f>Inputs!$I$6</f>
        <v>(insert code)</v>
      </c>
      <c r="D3564" t="str">
        <f>IFERROR(INDEX(Inputs!$I$11:$I$19,MATCH(A3564,Inputs!$H$11:$H$19)),"")</f>
        <v/>
      </c>
      <c r="E3564" t="s">
        <v>869</v>
      </c>
      <c r="F3564" s="168">
        <f>IF(F$2=$A3564,Data!C148,0)</f>
        <v>0</v>
      </c>
      <c r="G3564" s="168">
        <f>IF(G$2=$A3564,Data!D148,0)</f>
        <v>0</v>
      </c>
      <c r="H3564" s="168">
        <f>IF(H$2=$A3564,Data!E148,0)</f>
        <v>0</v>
      </c>
      <c r="I3564" s="168">
        <f>IF(I$2=$A3564,Data!F148,0)</f>
        <v>0</v>
      </c>
      <c r="J3564" s="168">
        <f>IF(J$2=$A3564,Data!G148,0)</f>
        <v>0</v>
      </c>
      <c r="K3564" s="168">
        <f>IF(K$2=$A3564,Data!H148,0)</f>
        <v>0</v>
      </c>
      <c r="L3564" s="168">
        <f>IF(L$2=$A3564,Data!I148,0)</f>
        <v>0</v>
      </c>
      <c r="M3564" s="168">
        <f>IF(M$2=$A3564,Data!J148,0)</f>
        <v>0</v>
      </c>
      <c r="N3564" s="168">
        <f>IF(N$2=$A3564,Data!K148,0)</f>
        <v>0</v>
      </c>
      <c r="O3564" s="168">
        <f>IF(O$2=$A3564,Data!L148,0)</f>
        <v>0</v>
      </c>
      <c r="P3564" s="168">
        <f>IF(P$2=$A3564,Data!M148,0)</f>
        <v>0</v>
      </c>
      <c r="Q3564" s="168">
        <f>IF(Q$2=$A3564,Data!N148,0)</f>
        <v>0</v>
      </c>
      <c r="R3564" s="169">
        <f>IF(R$2=$A3564,Data!O148,0)</f>
        <v>0</v>
      </c>
      <c r="S3564" s="169">
        <f>IF(S$2=$A3564,Data!P148,0)</f>
        <v>0</v>
      </c>
      <c r="T3564" s="169">
        <f>IF(T$2=$A3564,Data!Q148,0)</f>
        <v>0</v>
      </c>
      <c r="U3564" s="169">
        <f>IF(U$2=$A3564,Data!R148,0)</f>
        <v>0</v>
      </c>
      <c r="V3564" s="169">
        <f>IF(V$2=$A3564,Data!S148,0)</f>
        <v>0</v>
      </c>
      <c r="W3564" s="169">
        <f>IF(W$2=$A3564,Data!T148,0)</f>
        <v>0</v>
      </c>
      <c r="X3564" s="169">
        <f>IF(X$2=$A3564,Data!U148,0)</f>
        <v>0</v>
      </c>
      <c r="Y3564" s="169">
        <f>IF(Y$2=$A3564,Data!V148,0)</f>
        <v>0</v>
      </c>
      <c r="Z3564" s="169">
        <f>IF(Z$2=$A3564,Data!W148,0)</f>
        <v>0</v>
      </c>
      <c r="AA3564" s="169">
        <f>IF(AA$2=$A3564,Data!X148,0)</f>
        <v>0</v>
      </c>
      <c r="AB3564" s="169">
        <f>IF(AB$2=$A3564,Data!Y148,0)</f>
        <v>0</v>
      </c>
      <c r="AC3564" s="169">
        <f>IF(AC$2=$A3564,Data!Z148,0)</f>
        <v>0</v>
      </c>
      <c r="AD3564" s="170">
        <f>IF(AD$2=$A3564,Data!AA148,0)</f>
        <v>0</v>
      </c>
      <c r="AE3564" s="171">
        <f>IF(AE$2=$A3564,Data!AB148,0)</f>
        <v>0</v>
      </c>
      <c r="AF3564" s="170">
        <f>IF(AF$2=$A3564,Data!AC148,0)</f>
        <v>0</v>
      </c>
      <c r="AG3564" s="171">
        <f>IF(AG$2=$A3564,Data!AD148,0)</f>
        <v>0</v>
      </c>
      <c r="AH3564" s="170">
        <f>IF(AH$2=$A3564,Data!AE148,0)</f>
        <v>0</v>
      </c>
      <c r="AI3564" s="171">
        <f>IF(AI$2=$A3564,Data!AF148,0)</f>
        <v>0</v>
      </c>
      <c r="AJ3564" s="170">
        <f>IF(AJ$2=$A3564,Data!AG148,0)</f>
        <v>0</v>
      </c>
      <c r="AK3564" s="171">
        <f>IF(AK$2=$A3564,Data!AH148,0)</f>
        <v>0</v>
      </c>
      <c r="AL3564" s="170">
        <f>IF(AL$2=$A3564,Data!AI148,0)</f>
        <v>0</v>
      </c>
      <c r="AM3564" t="str">
        <f t="shared" si="112"/>
        <v>AA</v>
      </c>
      <c r="AN3564" t="e">
        <f>+INDEX(Validation!$D$4:$D$250,MATCH(Merge!B3564,Validation!$E$4:$E$250,0))</f>
        <v>#N/A</v>
      </c>
      <c r="AO3564" s="172">
        <f t="shared" si="111"/>
        <v>0</v>
      </c>
    </row>
    <row r="3565" spans="1:41" ht="15" x14ac:dyDescent="0.25">
      <c r="A3565">
        <f>Inputs!$H$19</f>
        <v>0</v>
      </c>
      <c r="B3565" t="str">
        <f>Inputs!$D$4</f>
        <v>Select Agency…</v>
      </c>
      <c r="C3565" s="166" t="str">
        <f>Inputs!$I$6</f>
        <v>(insert code)</v>
      </c>
      <c r="D3565" t="str">
        <f>IFERROR(INDEX(Inputs!$I$11:$I$19,MATCH(A3565,Inputs!$H$11:$H$19)),"")</f>
        <v/>
      </c>
      <c r="E3565" t="s">
        <v>869</v>
      </c>
      <c r="F3565" s="168">
        <f>IF(F$2=$A3565,Data!C149,0)</f>
        <v>0</v>
      </c>
      <c r="G3565" s="168">
        <f>IF(G$2=$A3565,Data!D149,0)</f>
        <v>0</v>
      </c>
      <c r="H3565" s="168">
        <f>IF(H$2=$A3565,Data!E149,0)</f>
        <v>0</v>
      </c>
      <c r="I3565" s="168">
        <f>IF(I$2=$A3565,Data!F149,0)</f>
        <v>0</v>
      </c>
      <c r="J3565" s="168">
        <f>IF(J$2=$A3565,Data!G149,0)</f>
        <v>0</v>
      </c>
      <c r="K3565" s="168">
        <f>IF(K$2=$A3565,Data!H149,0)</f>
        <v>0</v>
      </c>
      <c r="L3565" s="168">
        <f>IF(L$2=$A3565,Data!I149,0)</f>
        <v>0</v>
      </c>
      <c r="M3565" s="168">
        <f>IF(M$2=$A3565,Data!J149,0)</f>
        <v>0</v>
      </c>
      <c r="N3565" s="168">
        <f>IF(N$2=$A3565,Data!K149,0)</f>
        <v>0</v>
      </c>
      <c r="O3565" s="168">
        <f>IF(O$2=$A3565,Data!L149,0)</f>
        <v>0</v>
      </c>
      <c r="P3565" s="168">
        <f>IF(P$2=$A3565,Data!M149,0)</f>
        <v>0</v>
      </c>
      <c r="Q3565" s="168">
        <f>IF(Q$2=$A3565,Data!N149,0)</f>
        <v>0</v>
      </c>
      <c r="R3565" s="169">
        <f>IF(R$2=$A3565,Data!O149,0)</f>
        <v>0</v>
      </c>
      <c r="S3565" s="169">
        <f>IF(S$2=$A3565,Data!P149,0)</f>
        <v>0</v>
      </c>
      <c r="T3565" s="169">
        <f>IF(T$2=$A3565,Data!Q149,0)</f>
        <v>0</v>
      </c>
      <c r="U3565" s="169">
        <f>IF(U$2=$A3565,Data!R149,0)</f>
        <v>0</v>
      </c>
      <c r="V3565" s="169">
        <f>IF(V$2=$A3565,Data!S149,0)</f>
        <v>0</v>
      </c>
      <c r="W3565" s="169">
        <f>IF(W$2=$A3565,Data!T149,0)</f>
        <v>0</v>
      </c>
      <c r="X3565" s="169">
        <f>IF(X$2=$A3565,Data!U149,0)</f>
        <v>0</v>
      </c>
      <c r="Y3565" s="169">
        <f>IF(Y$2=$A3565,Data!V149,0)</f>
        <v>0</v>
      </c>
      <c r="Z3565" s="169">
        <f>IF(Z$2=$A3565,Data!W149,0)</f>
        <v>0</v>
      </c>
      <c r="AA3565" s="169">
        <f>IF(AA$2=$A3565,Data!X149,0)</f>
        <v>0</v>
      </c>
      <c r="AB3565" s="169">
        <f>IF(AB$2=$A3565,Data!Y149,0)</f>
        <v>0</v>
      </c>
      <c r="AC3565" s="169">
        <f>IF(AC$2=$A3565,Data!Z149,0)</f>
        <v>0</v>
      </c>
      <c r="AD3565" s="170">
        <f>IF(AD$2=$A3565,Data!AA149,0)</f>
        <v>0</v>
      </c>
      <c r="AE3565" s="171">
        <f>IF(AE$2=$A3565,Data!AB149,0)</f>
        <v>0</v>
      </c>
      <c r="AF3565" s="170">
        <f>IF(AF$2=$A3565,Data!AC149,0)</f>
        <v>0</v>
      </c>
      <c r="AG3565" s="171">
        <f>IF(AG$2=$A3565,Data!AD149,0)</f>
        <v>0</v>
      </c>
      <c r="AH3565" s="170">
        <f>IF(AH$2=$A3565,Data!AE149,0)</f>
        <v>0</v>
      </c>
      <c r="AI3565" s="171">
        <f>IF(AI$2=$A3565,Data!AF149,0)</f>
        <v>0</v>
      </c>
      <c r="AJ3565" s="170">
        <f>IF(AJ$2=$A3565,Data!AG149,0)</f>
        <v>0</v>
      </c>
      <c r="AK3565" s="171">
        <f>IF(AK$2=$A3565,Data!AH149,0)</f>
        <v>0</v>
      </c>
      <c r="AL3565" s="170">
        <f>IF(AL$2=$A3565,Data!AI149,0)</f>
        <v>0</v>
      </c>
      <c r="AM3565" t="str">
        <f t="shared" si="112"/>
        <v>AA</v>
      </c>
      <c r="AN3565" t="e">
        <f>+INDEX(Validation!$D$4:$D$250,MATCH(Merge!B3565,Validation!$E$4:$E$250,0))</f>
        <v>#N/A</v>
      </c>
      <c r="AO3565" s="172">
        <f t="shared" si="111"/>
        <v>0</v>
      </c>
    </row>
    <row r="3566" spans="1:41" ht="15" x14ac:dyDescent="0.25">
      <c r="A3566">
        <f>Inputs!$H$19</f>
        <v>0</v>
      </c>
      <c r="B3566" t="str">
        <f>Inputs!$D$4</f>
        <v>Select Agency…</v>
      </c>
      <c r="C3566" s="166" t="str">
        <f>Inputs!$I$6</f>
        <v>(insert code)</v>
      </c>
      <c r="D3566" t="str">
        <f>IFERROR(INDEX(Inputs!$I$11:$I$19,MATCH(A3566,Inputs!$H$11:$H$19)),"")</f>
        <v/>
      </c>
      <c r="E3566" t="s">
        <v>869</v>
      </c>
      <c r="F3566" s="168">
        <f>IF(F$2=$A3566,Data!C150,0)</f>
        <v>0</v>
      </c>
      <c r="G3566" s="168">
        <f>IF(G$2=$A3566,Data!D150,0)</f>
        <v>0</v>
      </c>
      <c r="H3566" s="168">
        <f>IF(H$2=$A3566,Data!E150,0)</f>
        <v>0</v>
      </c>
      <c r="I3566" s="168">
        <f>IF(I$2=$A3566,Data!F150,0)</f>
        <v>0</v>
      </c>
      <c r="J3566" s="168">
        <f>IF(J$2=$A3566,Data!G150,0)</f>
        <v>0</v>
      </c>
      <c r="K3566" s="168">
        <f>IF(K$2=$A3566,Data!H150,0)</f>
        <v>0</v>
      </c>
      <c r="L3566" s="168">
        <f>IF(L$2=$A3566,Data!I150,0)</f>
        <v>0</v>
      </c>
      <c r="M3566" s="168">
        <f>IF(M$2=$A3566,Data!J150,0)</f>
        <v>0</v>
      </c>
      <c r="N3566" s="168">
        <f>IF(N$2=$A3566,Data!K150,0)</f>
        <v>0</v>
      </c>
      <c r="O3566" s="168">
        <f>IF(O$2=$A3566,Data!L150,0)</f>
        <v>0</v>
      </c>
      <c r="P3566" s="168">
        <f>IF(P$2=$A3566,Data!M150,0)</f>
        <v>0</v>
      </c>
      <c r="Q3566" s="168">
        <f>IF(Q$2=$A3566,Data!N150,0)</f>
        <v>0</v>
      </c>
      <c r="R3566" s="169">
        <f>IF(R$2=$A3566,Data!O150,0)</f>
        <v>0</v>
      </c>
      <c r="S3566" s="169">
        <f>IF(S$2=$A3566,Data!P150,0)</f>
        <v>0</v>
      </c>
      <c r="T3566" s="169">
        <f>IF(T$2=$A3566,Data!Q150,0)</f>
        <v>0</v>
      </c>
      <c r="U3566" s="169">
        <f>IF(U$2=$A3566,Data!R150,0)</f>
        <v>0</v>
      </c>
      <c r="V3566" s="169">
        <f>IF(V$2=$A3566,Data!S150,0)</f>
        <v>0</v>
      </c>
      <c r="W3566" s="169">
        <f>IF(W$2=$A3566,Data!T150,0)</f>
        <v>0</v>
      </c>
      <c r="X3566" s="169">
        <f>IF(X$2=$A3566,Data!U150,0)</f>
        <v>0</v>
      </c>
      <c r="Y3566" s="169">
        <f>IF(Y$2=$A3566,Data!V150,0)</f>
        <v>0</v>
      </c>
      <c r="Z3566" s="169">
        <f>IF(Z$2=$A3566,Data!W150,0)</f>
        <v>0</v>
      </c>
      <c r="AA3566" s="169">
        <f>IF(AA$2=$A3566,Data!X150,0)</f>
        <v>0</v>
      </c>
      <c r="AB3566" s="169">
        <f>IF(AB$2=$A3566,Data!Y150,0)</f>
        <v>0</v>
      </c>
      <c r="AC3566" s="169">
        <f>IF(AC$2=$A3566,Data!Z150,0)</f>
        <v>0</v>
      </c>
      <c r="AD3566" s="170">
        <f>IF(AD$2=$A3566,Data!AA150,0)</f>
        <v>0</v>
      </c>
      <c r="AE3566" s="171">
        <f>IF(AE$2=$A3566,Data!AB150,0)</f>
        <v>0</v>
      </c>
      <c r="AF3566" s="170">
        <f>IF(AF$2=$A3566,Data!AC150,0)</f>
        <v>0</v>
      </c>
      <c r="AG3566" s="171">
        <f>IF(AG$2=$A3566,Data!AD150,0)</f>
        <v>0</v>
      </c>
      <c r="AH3566" s="170">
        <f>IF(AH$2=$A3566,Data!AE150,0)</f>
        <v>0</v>
      </c>
      <c r="AI3566" s="171">
        <f>IF(AI$2=$A3566,Data!AF150,0)</f>
        <v>0</v>
      </c>
      <c r="AJ3566" s="170">
        <f>IF(AJ$2=$A3566,Data!AG150,0)</f>
        <v>0</v>
      </c>
      <c r="AK3566" s="171">
        <f>IF(AK$2=$A3566,Data!AH150,0)</f>
        <v>0</v>
      </c>
      <c r="AL3566" s="170">
        <f>IF(AL$2=$A3566,Data!AI150,0)</f>
        <v>0</v>
      </c>
      <c r="AM3566" t="str">
        <f t="shared" si="112"/>
        <v>AA</v>
      </c>
      <c r="AN3566" t="e">
        <f>+INDEX(Validation!$D$4:$D$250,MATCH(Merge!B3566,Validation!$E$4:$E$250,0))</f>
        <v>#N/A</v>
      </c>
      <c r="AO3566" s="172">
        <f t="shared" si="111"/>
        <v>0</v>
      </c>
    </row>
    <row r="3567" spans="1:41" ht="15" x14ac:dyDescent="0.25">
      <c r="A3567">
        <f>Inputs!$H$19</f>
        <v>0</v>
      </c>
      <c r="B3567" t="str">
        <f>Inputs!$D$4</f>
        <v>Select Agency…</v>
      </c>
      <c r="C3567" s="166" t="str">
        <f>Inputs!$I$6</f>
        <v>(insert code)</v>
      </c>
      <c r="D3567" t="str">
        <f>IFERROR(INDEX(Inputs!$I$11:$I$19,MATCH(A3567,Inputs!$H$11:$H$19)),"")</f>
        <v/>
      </c>
      <c r="E3567" t="s">
        <v>869</v>
      </c>
      <c r="F3567" s="168">
        <f>IF(F$2=$A3567,Data!C151,0)</f>
        <v>0</v>
      </c>
      <c r="G3567" s="168">
        <f>IF(G$2=$A3567,Data!D151,0)</f>
        <v>0</v>
      </c>
      <c r="H3567" s="168">
        <f>IF(H$2=$A3567,Data!E151,0)</f>
        <v>0</v>
      </c>
      <c r="I3567" s="168">
        <f>IF(I$2=$A3567,Data!F151,0)</f>
        <v>0</v>
      </c>
      <c r="J3567" s="168">
        <f>IF(J$2=$A3567,Data!G151,0)</f>
        <v>0</v>
      </c>
      <c r="K3567" s="168">
        <f>IF(K$2=$A3567,Data!H151,0)</f>
        <v>0</v>
      </c>
      <c r="L3567" s="168">
        <f>IF(L$2=$A3567,Data!I151,0)</f>
        <v>0</v>
      </c>
      <c r="M3567" s="168">
        <f>IF(M$2=$A3567,Data!J151,0)</f>
        <v>0</v>
      </c>
      <c r="N3567" s="168">
        <f>IF(N$2=$A3567,Data!K151,0)</f>
        <v>0</v>
      </c>
      <c r="O3567" s="168">
        <f>IF(O$2=$A3567,Data!L151,0)</f>
        <v>0</v>
      </c>
      <c r="P3567" s="168">
        <f>IF(P$2=$A3567,Data!M151,0)</f>
        <v>0</v>
      </c>
      <c r="Q3567" s="168">
        <f>IF(Q$2=$A3567,Data!N151,0)</f>
        <v>0</v>
      </c>
      <c r="R3567" s="169">
        <f>IF(R$2=$A3567,Data!O151,0)</f>
        <v>0</v>
      </c>
      <c r="S3567" s="169">
        <f>IF(S$2=$A3567,Data!P151,0)</f>
        <v>0</v>
      </c>
      <c r="T3567" s="169">
        <f>IF(T$2=$A3567,Data!Q151,0)</f>
        <v>0</v>
      </c>
      <c r="U3567" s="169">
        <f>IF(U$2=$A3567,Data!R151,0)</f>
        <v>0</v>
      </c>
      <c r="V3567" s="169">
        <f>IF(V$2=$A3567,Data!S151,0)</f>
        <v>0</v>
      </c>
      <c r="W3567" s="169">
        <f>IF(W$2=$A3567,Data!T151,0)</f>
        <v>0</v>
      </c>
      <c r="X3567" s="169">
        <f>IF(X$2=$A3567,Data!U151,0)</f>
        <v>0</v>
      </c>
      <c r="Y3567" s="169">
        <f>IF(Y$2=$A3567,Data!V151,0)</f>
        <v>0</v>
      </c>
      <c r="Z3567" s="169">
        <f>IF(Z$2=$A3567,Data!W151,0)</f>
        <v>0</v>
      </c>
      <c r="AA3567" s="169">
        <f>IF(AA$2=$A3567,Data!X151,0)</f>
        <v>0</v>
      </c>
      <c r="AB3567" s="169">
        <f>IF(AB$2=$A3567,Data!Y151,0)</f>
        <v>0</v>
      </c>
      <c r="AC3567" s="169">
        <f>IF(AC$2=$A3567,Data!Z151,0)</f>
        <v>0</v>
      </c>
      <c r="AD3567" s="170">
        <f>IF(AD$2=$A3567,Data!AA151,0)</f>
        <v>0</v>
      </c>
      <c r="AE3567" s="171">
        <f>IF(AE$2=$A3567,Data!AB151,0)</f>
        <v>0</v>
      </c>
      <c r="AF3567" s="170">
        <f>IF(AF$2=$A3567,Data!AC151,0)</f>
        <v>0</v>
      </c>
      <c r="AG3567" s="171">
        <f>IF(AG$2=$A3567,Data!AD151,0)</f>
        <v>0</v>
      </c>
      <c r="AH3567" s="170">
        <f>IF(AH$2=$A3567,Data!AE151,0)</f>
        <v>0</v>
      </c>
      <c r="AI3567" s="171">
        <f>IF(AI$2=$A3567,Data!AF151,0)</f>
        <v>0</v>
      </c>
      <c r="AJ3567" s="170">
        <f>IF(AJ$2=$A3567,Data!AG151,0)</f>
        <v>0</v>
      </c>
      <c r="AK3567" s="171">
        <f>IF(AK$2=$A3567,Data!AH151,0)</f>
        <v>0</v>
      </c>
      <c r="AL3567" s="170">
        <f>IF(AL$2=$A3567,Data!AI151,0)</f>
        <v>0</v>
      </c>
      <c r="AM3567" t="str">
        <f t="shared" si="112"/>
        <v>AA</v>
      </c>
      <c r="AN3567" t="e">
        <f>+INDEX(Validation!$D$4:$D$250,MATCH(Merge!B3567,Validation!$E$4:$E$250,0))</f>
        <v>#N/A</v>
      </c>
      <c r="AO3567" s="172">
        <f t="shared" si="111"/>
        <v>0</v>
      </c>
    </row>
    <row r="3568" spans="1:41" ht="15" x14ac:dyDescent="0.25">
      <c r="A3568">
        <f>Inputs!$H$19</f>
        <v>0</v>
      </c>
      <c r="B3568" t="str">
        <f>Inputs!$D$4</f>
        <v>Select Agency…</v>
      </c>
      <c r="C3568" s="166" t="str">
        <f>Inputs!$I$6</f>
        <v>(insert code)</v>
      </c>
      <c r="D3568" t="str">
        <f>IFERROR(INDEX(Inputs!$I$11:$I$19,MATCH(A3568,Inputs!$H$11:$H$19)),"")</f>
        <v/>
      </c>
      <c r="E3568" t="s">
        <v>869</v>
      </c>
      <c r="F3568" s="168">
        <f>IF(F$2=$A3568,Data!C152,0)</f>
        <v>0</v>
      </c>
      <c r="G3568" s="168">
        <f>IF(G$2=$A3568,Data!D152,0)</f>
        <v>0</v>
      </c>
      <c r="H3568" s="168">
        <f>IF(H$2=$A3568,Data!E152,0)</f>
        <v>0</v>
      </c>
      <c r="I3568" s="168">
        <f>IF(I$2=$A3568,Data!F152,0)</f>
        <v>0</v>
      </c>
      <c r="J3568" s="168">
        <f>IF(J$2=$A3568,Data!G152,0)</f>
        <v>0</v>
      </c>
      <c r="K3568" s="168">
        <f>IF(K$2=$A3568,Data!H152,0)</f>
        <v>0</v>
      </c>
      <c r="L3568" s="168">
        <f>IF(L$2=$A3568,Data!I152,0)</f>
        <v>0</v>
      </c>
      <c r="M3568" s="168">
        <f>IF(M$2=$A3568,Data!J152,0)</f>
        <v>0</v>
      </c>
      <c r="N3568" s="168">
        <f>IF(N$2=$A3568,Data!K152,0)</f>
        <v>0</v>
      </c>
      <c r="O3568" s="168">
        <f>IF(O$2=$A3568,Data!L152,0)</f>
        <v>0</v>
      </c>
      <c r="P3568" s="168">
        <f>IF(P$2=$A3568,Data!M152,0)</f>
        <v>0</v>
      </c>
      <c r="Q3568" s="168">
        <f>IF(Q$2=$A3568,Data!N152,0)</f>
        <v>0</v>
      </c>
      <c r="R3568" s="169">
        <f>IF(R$2=$A3568,Data!O152,0)</f>
        <v>0</v>
      </c>
      <c r="S3568" s="169">
        <f>IF(S$2=$A3568,Data!P152,0)</f>
        <v>0</v>
      </c>
      <c r="T3568" s="169">
        <f>IF(T$2=$A3568,Data!Q152,0)</f>
        <v>0</v>
      </c>
      <c r="U3568" s="169">
        <f>IF(U$2=$A3568,Data!R152,0)</f>
        <v>0</v>
      </c>
      <c r="V3568" s="169">
        <f>IF(V$2=$A3568,Data!S152,0)</f>
        <v>0</v>
      </c>
      <c r="W3568" s="169">
        <f>IF(W$2=$A3568,Data!T152,0)</f>
        <v>0</v>
      </c>
      <c r="X3568" s="169">
        <f>IF(X$2=$A3568,Data!U152,0)</f>
        <v>0</v>
      </c>
      <c r="Y3568" s="169">
        <f>IF(Y$2=$A3568,Data!V152,0)</f>
        <v>0</v>
      </c>
      <c r="Z3568" s="169">
        <f>IF(Z$2=$A3568,Data!W152,0)</f>
        <v>0</v>
      </c>
      <c r="AA3568" s="169">
        <f>IF(AA$2=$A3568,Data!X152,0)</f>
        <v>0</v>
      </c>
      <c r="AB3568" s="169">
        <f>IF(AB$2=$A3568,Data!Y152,0)</f>
        <v>0</v>
      </c>
      <c r="AC3568" s="169">
        <f>IF(AC$2=$A3568,Data!Z152,0)</f>
        <v>0</v>
      </c>
      <c r="AD3568" s="170">
        <f>IF(AD$2=$A3568,Data!AA152,0)</f>
        <v>0</v>
      </c>
      <c r="AE3568" s="171">
        <f>IF(AE$2=$A3568,Data!AB152,0)</f>
        <v>0</v>
      </c>
      <c r="AF3568" s="170">
        <f>IF(AF$2=$A3568,Data!AC152,0)</f>
        <v>0</v>
      </c>
      <c r="AG3568" s="171">
        <f>IF(AG$2=$A3568,Data!AD152,0)</f>
        <v>0</v>
      </c>
      <c r="AH3568" s="170">
        <f>IF(AH$2=$A3568,Data!AE152,0)</f>
        <v>0</v>
      </c>
      <c r="AI3568" s="171">
        <f>IF(AI$2=$A3568,Data!AF152,0)</f>
        <v>0</v>
      </c>
      <c r="AJ3568" s="170">
        <f>IF(AJ$2=$A3568,Data!AG152,0)</f>
        <v>0</v>
      </c>
      <c r="AK3568" s="171">
        <f>IF(AK$2=$A3568,Data!AH152,0)</f>
        <v>0</v>
      </c>
      <c r="AL3568" s="170">
        <f>IF(AL$2=$A3568,Data!AI152,0)</f>
        <v>0</v>
      </c>
      <c r="AM3568" t="str">
        <f t="shared" si="112"/>
        <v>AA</v>
      </c>
      <c r="AN3568" t="e">
        <f>+INDEX(Validation!$D$4:$D$250,MATCH(Merge!B3568,Validation!$E$4:$E$250,0))</f>
        <v>#N/A</v>
      </c>
      <c r="AO3568" s="172">
        <f t="shared" si="111"/>
        <v>0</v>
      </c>
    </row>
    <row r="3569" spans="1:41" ht="15" x14ac:dyDescent="0.25">
      <c r="A3569">
        <f>Inputs!$H$19</f>
        <v>0</v>
      </c>
      <c r="B3569" t="str">
        <f>Inputs!$D$4</f>
        <v>Select Agency…</v>
      </c>
      <c r="C3569" s="166" t="str">
        <f>Inputs!$I$6</f>
        <v>(insert code)</v>
      </c>
      <c r="D3569" t="str">
        <f>IFERROR(INDEX(Inputs!$I$11:$I$19,MATCH(A3569,Inputs!$H$11:$H$19)),"")</f>
        <v/>
      </c>
      <c r="E3569" t="s">
        <v>869</v>
      </c>
      <c r="F3569" s="168">
        <f>IF(F$2=$A3569,Data!C153,0)</f>
        <v>0</v>
      </c>
      <c r="G3569" s="168">
        <f>IF(G$2=$A3569,Data!D153,0)</f>
        <v>0</v>
      </c>
      <c r="H3569" s="168">
        <f>IF(H$2=$A3569,Data!E153,0)</f>
        <v>0</v>
      </c>
      <c r="I3569" s="168">
        <f>IF(I$2=$A3569,Data!F153,0)</f>
        <v>0</v>
      </c>
      <c r="J3569" s="168">
        <f>IF(J$2=$A3569,Data!G153,0)</f>
        <v>0</v>
      </c>
      <c r="K3569" s="168">
        <f>IF(K$2=$A3569,Data!H153,0)</f>
        <v>0</v>
      </c>
      <c r="L3569" s="168">
        <f>IF(L$2=$A3569,Data!I153,0)</f>
        <v>0</v>
      </c>
      <c r="M3569" s="168">
        <f>IF(M$2=$A3569,Data!J153,0)</f>
        <v>0</v>
      </c>
      <c r="N3569" s="168">
        <f>IF(N$2=$A3569,Data!K153,0)</f>
        <v>0</v>
      </c>
      <c r="O3569" s="168">
        <f>IF(O$2=$A3569,Data!L153,0)</f>
        <v>0</v>
      </c>
      <c r="P3569" s="168">
        <f>IF(P$2=$A3569,Data!M153,0)</f>
        <v>0</v>
      </c>
      <c r="Q3569" s="168">
        <f>IF(Q$2=$A3569,Data!N153,0)</f>
        <v>0</v>
      </c>
      <c r="R3569" s="169">
        <f>IF(R$2=$A3569,Data!O153,0)</f>
        <v>0</v>
      </c>
      <c r="S3569" s="169">
        <f>IF(S$2=$A3569,Data!P153,0)</f>
        <v>0</v>
      </c>
      <c r="T3569" s="169">
        <f>IF(T$2=$A3569,Data!Q153,0)</f>
        <v>0</v>
      </c>
      <c r="U3569" s="169">
        <f>IF(U$2=$A3569,Data!R153,0)</f>
        <v>0</v>
      </c>
      <c r="V3569" s="169">
        <f>IF(V$2=$A3569,Data!S153,0)</f>
        <v>0</v>
      </c>
      <c r="W3569" s="169">
        <f>IF(W$2=$A3569,Data!T153,0)</f>
        <v>0</v>
      </c>
      <c r="X3569" s="169">
        <f>IF(X$2=$A3569,Data!U153,0)</f>
        <v>0</v>
      </c>
      <c r="Y3569" s="169">
        <f>IF(Y$2=$A3569,Data!V153,0)</f>
        <v>0</v>
      </c>
      <c r="Z3569" s="169">
        <f>IF(Z$2=$A3569,Data!W153,0)</f>
        <v>0</v>
      </c>
      <c r="AA3569" s="169">
        <f>IF(AA$2=$A3569,Data!X153,0)</f>
        <v>0</v>
      </c>
      <c r="AB3569" s="169">
        <f>IF(AB$2=$A3569,Data!Y153,0)</f>
        <v>0</v>
      </c>
      <c r="AC3569" s="169">
        <f>IF(AC$2=$A3569,Data!Z153,0)</f>
        <v>0</v>
      </c>
      <c r="AD3569" s="170">
        <f>IF(AD$2=$A3569,Data!AA153,0)</f>
        <v>0</v>
      </c>
      <c r="AE3569" s="171">
        <f>IF(AE$2=$A3569,Data!AB153,0)</f>
        <v>0</v>
      </c>
      <c r="AF3569" s="170">
        <f>IF(AF$2=$A3569,Data!AC153,0)</f>
        <v>0</v>
      </c>
      <c r="AG3569" s="171">
        <f>IF(AG$2=$A3569,Data!AD153,0)</f>
        <v>0</v>
      </c>
      <c r="AH3569" s="170">
        <f>IF(AH$2=$A3569,Data!AE153,0)</f>
        <v>0</v>
      </c>
      <c r="AI3569" s="171">
        <f>IF(AI$2=$A3569,Data!AF153,0)</f>
        <v>0</v>
      </c>
      <c r="AJ3569" s="170">
        <f>IF(AJ$2=$A3569,Data!AG153,0)</f>
        <v>0</v>
      </c>
      <c r="AK3569" s="171">
        <f>IF(AK$2=$A3569,Data!AH153,0)</f>
        <v>0</v>
      </c>
      <c r="AL3569" s="170">
        <f>IF(AL$2=$A3569,Data!AI153,0)</f>
        <v>0</v>
      </c>
      <c r="AM3569" t="str">
        <f t="shared" si="112"/>
        <v>AA</v>
      </c>
      <c r="AN3569" t="e">
        <f>+INDEX(Validation!$D$4:$D$250,MATCH(Merge!B3569,Validation!$E$4:$E$250,0))</f>
        <v>#N/A</v>
      </c>
      <c r="AO3569" s="172">
        <f t="shared" si="111"/>
        <v>0</v>
      </c>
    </row>
    <row r="3570" spans="1:41" ht="15" x14ac:dyDescent="0.25">
      <c r="A3570">
        <f>Inputs!$H$19</f>
        <v>0</v>
      </c>
      <c r="B3570" t="str">
        <f>Inputs!$D$4</f>
        <v>Select Agency…</v>
      </c>
      <c r="C3570" s="166" t="str">
        <f>Inputs!$I$6</f>
        <v>(insert code)</v>
      </c>
      <c r="D3570" t="str">
        <f>IFERROR(INDEX(Inputs!$I$11:$I$19,MATCH(A3570,Inputs!$H$11:$H$19)),"")</f>
        <v/>
      </c>
      <c r="E3570" t="s">
        <v>869</v>
      </c>
      <c r="F3570" s="168">
        <f>IF(F$2=$A3570,Data!C154,0)</f>
        <v>0</v>
      </c>
      <c r="G3570" s="168">
        <f>IF(G$2=$A3570,Data!D154,0)</f>
        <v>0</v>
      </c>
      <c r="H3570" s="168">
        <f>IF(H$2=$A3570,Data!E154,0)</f>
        <v>0</v>
      </c>
      <c r="I3570" s="168">
        <f>IF(I$2=$A3570,Data!F154,0)</f>
        <v>0</v>
      </c>
      <c r="J3570" s="168">
        <f>IF(J$2=$A3570,Data!G154,0)</f>
        <v>0</v>
      </c>
      <c r="K3570" s="168">
        <f>IF(K$2=$A3570,Data!H154,0)</f>
        <v>0</v>
      </c>
      <c r="L3570" s="168">
        <f>IF(L$2=$A3570,Data!I154,0)</f>
        <v>0</v>
      </c>
      <c r="M3570" s="168">
        <f>IF(M$2=$A3570,Data!J154,0)</f>
        <v>0</v>
      </c>
      <c r="N3570" s="168">
        <f>IF(N$2=$A3570,Data!K154,0)</f>
        <v>0</v>
      </c>
      <c r="O3570" s="168">
        <f>IF(O$2=$A3570,Data!L154,0)</f>
        <v>0</v>
      </c>
      <c r="P3570" s="168">
        <f>IF(P$2=$A3570,Data!M154,0)</f>
        <v>0</v>
      </c>
      <c r="Q3570" s="168">
        <f>IF(Q$2=$A3570,Data!N154,0)</f>
        <v>0</v>
      </c>
      <c r="R3570" s="169">
        <f>IF(R$2=$A3570,Data!O154,0)</f>
        <v>0</v>
      </c>
      <c r="S3570" s="169">
        <f>IF(S$2=$A3570,Data!P154,0)</f>
        <v>0</v>
      </c>
      <c r="T3570" s="169">
        <f>IF(T$2=$A3570,Data!Q154,0)</f>
        <v>0</v>
      </c>
      <c r="U3570" s="169">
        <f>IF(U$2=$A3570,Data!R154,0)</f>
        <v>0</v>
      </c>
      <c r="V3570" s="169">
        <f>IF(V$2=$A3570,Data!S154,0)</f>
        <v>0</v>
      </c>
      <c r="W3570" s="169">
        <f>IF(W$2=$A3570,Data!T154,0)</f>
        <v>0</v>
      </c>
      <c r="X3570" s="169">
        <f>IF(X$2=$A3570,Data!U154,0)</f>
        <v>0</v>
      </c>
      <c r="Y3570" s="169">
        <f>IF(Y$2=$A3570,Data!V154,0)</f>
        <v>0</v>
      </c>
      <c r="Z3570" s="169">
        <f>IF(Z$2=$A3570,Data!W154,0)</f>
        <v>0</v>
      </c>
      <c r="AA3570" s="169">
        <f>IF(AA$2=$A3570,Data!X154,0)</f>
        <v>0</v>
      </c>
      <c r="AB3570" s="169">
        <f>IF(AB$2=$A3570,Data!Y154,0)</f>
        <v>0</v>
      </c>
      <c r="AC3570" s="169">
        <f>IF(AC$2=$A3570,Data!Z154,0)</f>
        <v>0</v>
      </c>
      <c r="AD3570" s="170">
        <f>IF(AD$2=$A3570,Data!AA154,0)</f>
        <v>0</v>
      </c>
      <c r="AE3570" s="171">
        <f>IF(AE$2=$A3570,Data!AB154,0)</f>
        <v>0</v>
      </c>
      <c r="AF3570" s="170">
        <f>IF(AF$2=$A3570,Data!AC154,0)</f>
        <v>0</v>
      </c>
      <c r="AG3570" s="171">
        <f>IF(AG$2=$A3570,Data!AD154,0)</f>
        <v>0</v>
      </c>
      <c r="AH3570" s="170">
        <f>IF(AH$2=$A3570,Data!AE154,0)</f>
        <v>0</v>
      </c>
      <c r="AI3570" s="171">
        <f>IF(AI$2=$A3570,Data!AF154,0)</f>
        <v>0</v>
      </c>
      <c r="AJ3570" s="170">
        <f>IF(AJ$2=$A3570,Data!AG154,0)</f>
        <v>0</v>
      </c>
      <c r="AK3570" s="171">
        <f>IF(AK$2=$A3570,Data!AH154,0)</f>
        <v>0</v>
      </c>
      <c r="AL3570" s="170">
        <f>IF(AL$2=$A3570,Data!AI154,0)</f>
        <v>0</v>
      </c>
      <c r="AM3570" t="str">
        <f t="shared" si="112"/>
        <v>AA</v>
      </c>
      <c r="AN3570" t="e">
        <f>+INDEX(Validation!$D$4:$D$250,MATCH(Merge!B3570,Validation!$E$4:$E$250,0))</f>
        <v>#N/A</v>
      </c>
      <c r="AO3570" s="172">
        <f t="shared" si="111"/>
        <v>0</v>
      </c>
    </row>
    <row r="3571" spans="1:41" ht="15" x14ac:dyDescent="0.25">
      <c r="A3571">
        <f>Inputs!$H$19</f>
        <v>0</v>
      </c>
      <c r="B3571" t="str">
        <f>Inputs!$D$4</f>
        <v>Select Agency…</v>
      </c>
      <c r="C3571" s="166" t="str">
        <f>Inputs!$I$6</f>
        <v>(insert code)</v>
      </c>
      <c r="D3571" t="str">
        <f>IFERROR(INDEX(Inputs!$I$11:$I$19,MATCH(A3571,Inputs!$H$11:$H$19)),"")</f>
        <v/>
      </c>
      <c r="E3571" t="s">
        <v>869</v>
      </c>
      <c r="F3571" s="168">
        <f>IF(F$2=$A3571,Data!C155,0)</f>
        <v>0</v>
      </c>
      <c r="G3571" s="168">
        <f>IF(G$2=$A3571,Data!D155,0)</f>
        <v>0</v>
      </c>
      <c r="H3571" s="168">
        <f>IF(H$2=$A3571,Data!E155,0)</f>
        <v>0</v>
      </c>
      <c r="I3571" s="168">
        <f>IF(I$2=$A3571,Data!F155,0)</f>
        <v>0</v>
      </c>
      <c r="J3571" s="168">
        <f>IF(J$2=$A3571,Data!G155,0)</f>
        <v>0</v>
      </c>
      <c r="K3571" s="168">
        <f>IF(K$2=$A3571,Data!H155,0)</f>
        <v>0</v>
      </c>
      <c r="L3571" s="168">
        <f>IF(L$2=$A3571,Data!I155,0)</f>
        <v>0</v>
      </c>
      <c r="M3571" s="168">
        <f>IF(M$2=$A3571,Data!J155,0)</f>
        <v>0</v>
      </c>
      <c r="N3571" s="168">
        <f>IF(N$2=$A3571,Data!K155,0)</f>
        <v>0</v>
      </c>
      <c r="O3571" s="168">
        <f>IF(O$2=$A3571,Data!L155,0)</f>
        <v>0</v>
      </c>
      <c r="P3571" s="168">
        <f>IF(P$2=$A3571,Data!M155,0)</f>
        <v>0</v>
      </c>
      <c r="Q3571" s="168">
        <f>IF(Q$2=$A3571,Data!N155,0)</f>
        <v>0</v>
      </c>
      <c r="R3571" s="169">
        <f>IF(R$2=$A3571,Data!O155,0)</f>
        <v>0</v>
      </c>
      <c r="S3571" s="169">
        <f>IF(S$2=$A3571,Data!P155,0)</f>
        <v>0</v>
      </c>
      <c r="T3571" s="169">
        <f>IF(T$2=$A3571,Data!Q155,0)</f>
        <v>0</v>
      </c>
      <c r="U3571" s="169">
        <f>IF(U$2=$A3571,Data!R155,0)</f>
        <v>0</v>
      </c>
      <c r="V3571" s="169">
        <f>IF(V$2=$A3571,Data!S155,0)</f>
        <v>0</v>
      </c>
      <c r="W3571" s="169">
        <f>IF(W$2=$A3571,Data!T155,0)</f>
        <v>0</v>
      </c>
      <c r="X3571" s="169">
        <f>IF(X$2=$A3571,Data!U155,0)</f>
        <v>0</v>
      </c>
      <c r="Y3571" s="169">
        <f>IF(Y$2=$A3571,Data!V155,0)</f>
        <v>0</v>
      </c>
      <c r="Z3571" s="169">
        <f>IF(Z$2=$A3571,Data!W155,0)</f>
        <v>0</v>
      </c>
      <c r="AA3571" s="169">
        <f>IF(AA$2=$A3571,Data!X155,0)</f>
        <v>0</v>
      </c>
      <c r="AB3571" s="169">
        <f>IF(AB$2=$A3571,Data!Y155,0)</f>
        <v>0</v>
      </c>
      <c r="AC3571" s="169">
        <f>IF(AC$2=$A3571,Data!Z155,0)</f>
        <v>0</v>
      </c>
      <c r="AD3571" s="170">
        <f>IF(AD$2=$A3571,Data!AA155,0)</f>
        <v>0</v>
      </c>
      <c r="AE3571" s="171">
        <f>IF(AE$2=$A3571,Data!AB155,0)</f>
        <v>0</v>
      </c>
      <c r="AF3571" s="170">
        <f>IF(AF$2=$A3571,Data!AC155,0)</f>
        <v>0</v>
      </c>
      <c r="AG3571" s="171">
        <f>IF(AG$2=$A3571,Data!AD155,0)</f>
        <v>0</v>
      </c>
      <c r="AH3571" s="170">
        <f>IF(AH$2=$A3571,Data!AE155,0)</f>
        <v>0</v>
      </c>
      <c r="AI3571" s="171">
        <f>IF(AI$2=$A3571,Data!AF155,0)</f>
        <v>0</v>
      </c>
      <c r="AJ3571" s="170">
        <f>IF(AJ$2=$A3571,Data!AG155,0)</f>
        <v>0</v>
      </c>
      <c r="AK3571" s="171">
        <f>IF(AK$2=$A3571,Data!AH155,0)</f>
        <v>0</v>
      </c>
      <c r="AL3571" s="170">
        <f>IF(AL$2=$A3571,Data!AI155,0)</f>
        <v>0</v>
      </c>
      <c r="AM3571" t="str">
        <f t="shared" si="112"/>
        <v>AA</v>
      </c>
      <c r="AN3571" t="e">
        <f>+INDEX(Validation!$D$4:$D$250,MATCH(Merge!B3571,Validation!$E$4:$E$250,0))</f>
        <v>#N/A</v>
      </c>
      <c r="AO3571" s="172">
        <f t="shared" si="111"/>
        <v>0</v>
      </c>
    </row>
    <row r="3572" spans="1:41" ht="15" x14ac:dyDescent="0.25">
      <c r="A3572">
        <f>Inputs!$H$19</f>
        <v>0</v>
      </c>
      <c r="B3572" t="str">
        <f>Inputs!$D$4</f>
        <v>Select Agency…</v>
      </c>
      <c r="C3572" s="166" t="str">
        <f>Inputs!$I$6</f>
        <v>(insert code)</v>
      </c>
      <c r="D3572" t="str">
        <f>IFERROR(INDEX(Inputs!$I$11:$I$19,MATCH(A3572,Inputs!$H$11:$H$19)),"")</f>
        <v/>
      </c>
      <c r="E3572" t="s">
        <v>869</v>
      </c>
      <c r="F3572" s="168">
        <f>IF(F$2=$A3572,Data!C156,0)</f>
        <v>0</v>
      </c>
      <c r="G3572" s="168">
        <f>IF(G$2=$A3572,Data!D156,0)</f>
        <v>0</v>
      </c>
      <c r="H3572" s="168">
        <f>IF(H$2=$A3572,Data!E156,0)</f>
        <v>0</v>
      </c>
      <c r="I3572" s="168">
        <f>IF(I$2=$A3572,Data!F156,0)</f>
        <v>0</v>
      </c>
      <c r="J3572" s="168">
        <f>IF(J$2=$A3572,Data!G156,0)</f>
        <v>0</v>
      </c>
      <c r="K3572" s="168">
        <f>IF(K$2=$A3572,Data!H156,0)</f>
        <v>0</v>
      </c>
      <c r="L3572" s="168">
        <f>IF(L$2=$A3572,Data!I156,0)</f>
        <v>0</v>
      </c>
      <c r="M3572" s="168">
        <f>IF(M$2=$A3572,Data!J156,0)</f>
        <v>0</v>
      </c>
      <c r="N3572" s="168">
        <f>IF(N$2=$A3572,Data!K156,0)</f>
        <v>0</v>
      </c>
      <c r="O3572" s="168">
        <f>IF(O$2=$A3572,Data!L156,0)</f>
        <v>0</v>
      </c>
      <c r="P3572" s="168">
        <f>IF(P$2=$A3572,Data!M156,0)</f>
        <v>0</v>
      </c>
      <c r="Q3572" s="168">
        <f>IF(Q$2=$A3572,Data!N156,0)</f>
        <v>0</v>
      </c>
      <c r="R3572" s="169">
        <f>IF(R$2=$A3572,Data!O156,0)</f>
        <v>0</v>
      </c>
      <c r="S3572" s="169">
        <f>IF(S$2=$A3572,Data!P156,0)</f>
        <v>0</v>
      </c>
      <c r="T3572" s="169">
        <f>IF(T$2=$A3572,Data!Q156,0)</f>
        <v>0</v>
      </c>
      <c r="U3572" s="169">
        <f>IF(U$2=$A3572,Data!R156,0)</f>
        <v>0</v>
      </c>
      <c r="V3572" s="169">
        <f>IF(V$2=$A3572,Data!S156,0)</f>
        <v>0</v>
      </c>
      <c r="W3572" s="169">
        <f>IF(W$2=$A3572,Data!T156,0)</f>
        <v>0</v>
      </c>
      <c r="X3572" s="169">
        <f>IF(X$2=$A3572,Data!U156,0)</f>
        <v>0</v>
      </c>
      <c r="Y3572" s="169">
        <f>IF(Y$2=$A3572,Data!V156,0)</f>
        <v>0</v>
      </c>
      <c r="Z3572" s="169">
        <f>IF(Z$2=$A3572,Data!W156,0)</f>
        <v>0</v>
      </c>
      <c r="AA3572" s="169">
        <f>IF(AA$2=$A3572,Data!X156,0)</f>
        <v>0</v>
      </c>
      <c r="AB3572" s="169">
        <f>IF(AB$2=$A3572,Data!Y156,0)</f>
        <v>0</v>
      </c>
      <c r="AC3572" s="169">
        <f>IF(AC$2=$A3572,Data!Z156,0)</f>
        <v>0</v>
      </c>
      <c r="AD3572" s="170">
        <f>IF(AD$2=$A3572,Data!AA156,0)</f>
        <v>0</v>
      </c>
      <c r="AE3572" s="171">
        <f>IF(AE$2=$A3572,Data!AB156,0)</f>
        <v>0</v>
      </c>
      <c r="AF3572" s="170">
        <f>IF(AF$2=$A3572,Data!AC156,0)</f>
        <v>0</v>
      </c>
      <c r="AG3572" s="171">
        <f>IF(AG$2=$A3572,Data!AD156,0)</f>
        <v>0</v>
      </c>
      <c r="AH3572" s="170">
        <f>IF(AH$2=$A3572,Data!AE156,0)</f>
        <v>0</v>
      </c>
      <c r="AI3572" s="171">
        <f>IF(AI$2=$A3572,Data!AF156,0)</f>
        <v>0</v>
      </c>
      <c r="AJ3572" s="170">
        <f>IF(AJ$2=$A3572,Data!AG156,0)</f>
        <v>0</v>
      </c>
      <c r="AK3572" s="171">
        <f>IF(AK$2=$A3572,Data!AH156,0)</f>
        <v>0</v>
      </c>
      <c r="AL3572" s="170">
        <f>IF(AL$2=$A3572,Data!AI156,0)</f>
        <v>0</v>
      </c>
      <c r="AM3572" t="str">
        <f t="shared" si="112"/>
        <v>AA</v>
      </c>
      <c r="AN3572" t="e">
        <f>+INDEX(Validation!$D$4:$D$250,MATCH(Merge!B3572,Validation!$E$4:$E$250,0))</f>
        <v>#N/A</v>
      </c>
      <c r="AO3572" s="172">
        <f t="shared" si="111"/>
        <v>0</v>
      </c>
    </row>
    <row r="3573" spans="1:41" ht="15" x14ac:dyDescent="0.25">
      <c r="A3573">
        <f>Inputs!$H$19</f>
        <v>0</v>
      </c>
      <c r="B3573" t="str">
        <f>Inputs!$D$4</f>
        <v>Select Agency…</v>
      </c>
      <c r="C3573" s="166" t="str">
        <f>Inputs!$I$6</f>
        <v>(insert code)</v>
      </c>
      <c r="D3573" t="str">
        <f>IFERROR(INDEX(Inputs!$I$11:$I$19,MATCH(A3573,Inputs!$H$11:$H$19)),"")</f>
        <v/>
      </c>
      <c r="E3573" t="s">
        <v>869</v>
      </c>
      <c r="F3573" s="168">
        <f>IF(F$2=$A3573,Data!C157,0)</f>
        <v>0</v>
      </c>
      <c r="G3573" s="168">
        <f>IF(G$2=$A3573,Data!D157,0)</f>
        <v>0</v>
      </c>
      <c r="H3573" s="168">
        <f>IF(H$2=$A3573,Data!E157,0)</f>
        <v>0</v>
      </c>
      <c r="I3573" s="168">
        <f>IF(I$2=$A3573,Data!F157,0)</f>
        <v>0</v>
      </c>
      <c r="J3573" s="168">
        <f>IF(J$2=$A3573,Data!G157,0)</f>
        <v>0</v>
      </c>
      <c r="K3573" s="168">
        <f>IF(K$2=$A3573,Data!H157,0)</f>
        <v>0</v>
      </c>
      <c r="L3573" s="168">
        <f>IF(L$2=$A3573,Data!I157,0)</f>
        <v>0</v>
      </c>
      <c r="M3573" s="168">
        <f>IF(M$2=$A3573,Data!J157,0)</f>
        <v>0</v>
      </c>
      <c r="N3573" s="168">
        <f>IF(N$2=$A3573,Data!K157,0)</f>
        <v>0</v>
      </c>
      <c r="O3573" s="168">
        <f>IF(O$2=$A3573,Data!L157,0)</f>
        <v>0</v>
      </c>
      <c r="P3573" s="168">
        <f>IF(P$2=$A3573,Data!M157,0)</f>
        <v>0</v>
      </c>
      <c r="Q3573" s="168">
        <f>IF(Q$2=$A3573,Data!N157,0)</f>
        <v>0</v>
      </c>
      <c r="R3573" s="169">
        <f>IF(R$2=$A3573,Data!O157,0)</f>
        <v>0</v>
      </c>
      <c r="S3573" s="169">
        <f>IF(S$2=$A3573,Data!P157,0)</f>
        <v>0</v>
      </c>
      <c r="T3573" s="169">
        <f>IF(T$2=$A3573,Data!Q157,0)</f>
        <v>0</v>
      </c>
      <c r="U3573" s="169">
        <f>IF(U$2=$A3573,Data!R157,0)</f>
        <v>0</v>
      </c>
      <c r="V3573" s="169">
        <f>IF(V$2=$A3573,Data!S157,0)</f>
        <v>0</v>
      </c>
      <c r="W3573" s="169">
        <f>IF(W$2=$A3573,Data!T157,0)</f>
        <v>0</v>
      </c>
      <c r="X3573" s="169">
        <f>IF(X$2=$A3573,Data!U157,0)</f>
        <v>0</v>
      </c>
      <c r="Y3573" s="169">
        <f>IF(Y$2=$A3573,Data!V157,0)</f>
        <v>0</v>
      </c>
      <c r="Z3573" s="169">
        <f>IF(Z$2=$A3573,Data!W157,0)</f>
        <v>0</v>
      </c>
      <c r="AA3573" s="169">
        <f>IF(AA$2=$A3573,Data!X157,0)</f>
        <v>0</v>
      </c>
      <c r="AB3573" s="169">
        <f>IF(AB$2=$A3573,Data!Y157,0)</f>
        <v>0</v>
      </c>
      <c r="AC3573" s="169">
        <f>IF(AC$2=$A3573,Data!Z157,0)</f>
        <v>0</v>
      </c>
      <c r="AD3573" s="170">
        <f>IF(AD$2=$A3573,Data!AA157,0)</f>
        <v>0</v>
      </c>
      <c r="AE3573" s="171">
        <f>IF(AE$2=$A3573,Data!AB157,0)</f>
        <v>0</v>
      </c>
      <c r="AF3573" s="170">
        <f>IF(AF$2=$A3573,Data!AC157,0)</f>
        <v>0</v>
      </c>
      <c r="AG3573" s="171">
        <f>IF(AG$2=$A3573,Data!AD157,0)</f>
        <v>0</v>
      </c>
      <c r="AH3573" s="170">
        <f>IF(AH$2=$A3573,Data!AE157,0)</f>
        <v>0</v>
      </c>
      <c r="AI3573" s="171">
        <f>IF(AI$2=$A3573,Data!AF157,0)</f>
        <v>0</v>
      </c>
      <c r="AJ3573" s="170">
        <f>IF(AJ$2=$A3573,Data!AG157,0)</f>
        <v>0</v>
      </c>
      <c r="AK3573" s="171">
        <f>IF(AK$2=$A3573,Data!AH157,0)</f>
        <v>0</v>
      </c>
      <c r="AL3573" s="170">
        <f>IF(AL$2=$A3573,Data!AI157,0)</f>
        <v>0</v>
      </c>
      <c r="AM3573" t="str">
        <f t="shared" si="112"/>
        <v>AA</v>
      </c>
      <c r="AN3573" t="e">
        <f>+INDEX(Validation!$D$4:$D$250,MATCH(Merge!B3573,Validation!$E$4:$E$250,0))</f>
        <v>#N/A</v>
      </c>
      <c r="AO3573" s="172">
        <f t="shared" si="111"/>
        <v>0</v>
      </c>
    </row>
    <row r="3574" spans="1:41" ht="15" x14ac:dyDescent="0.25">
      <c r="A3574">
        <f>Inputs!$H$19</f>
        <v>0</v>
      </c>
      <c r="B3574" t="str">
        <f>Inputs!$D$4</f>
        <v>Select Agency…</v>
      </c>
      <c r="C3574" s="166" t="str">
        <f>Inputs!$I$6</f>
        <v>(insert code)</v>
      </c>
      <c r="D3574" t="str">
        <f>IFERROR(INDEX(Inputs!$I$11:$I$19,MATCH(A3574,Inputs!$H$11:$H$19)),"")</f>
        <v/>
      </c>
      <c r="E3574" t="s">
        <v>869</v>
      </c>
      <c r="F3574" s="168">
        <f>IF(F$2=$A3574,Data!C158,0)</f>
        <v>0</v>
      </c>
      <c r="G3574" s="168">
        <f>IF(G$2=$A3574,Data!D158,0)</f>
        <v>0</v>
      </c>
      <c r="H3574" s="168">
        <f>IF(H$2=$A3574,Data!E158,0)</f>
        <v>0</v>
      </c>
      <c r="I3574" s="168">
        <f>IF(I$2=$A3574,Data!F158,0)</f>
        <v>0</v>
      </c>
      <c r="J3574" s="168">
        <f>IF(J$2=$A3574,Data!G158,0)</f>
        <v>0</v>
      </c>
      <c r="K3574" s="168">
        <f>IF(K$2=$A3574,Data!H158,0)</f>
        <v>0</v>
      </c>
      <c r="L3574" s="168">
        <f>IF(L$2=$A3574,Data!I158,0)</f>
        <v>0</v>
      </c>
      <c r="M3574" s="168">
        <f>IF(M$2=$A3574,Data!J158,0)</f>
        <v>0</v>
      </c>
      <c r="N3574" s="168">
        <f>IF(N$2=$A3574,Data!K158,0)</f>
        <v>0</v>
      </c>
      <c r="O3574" s="168">
        <f>IF(O$2=$A3574,Data!L158,0)</f>
        <v>0</v>
      </c>
      <c r="P3574" s="168">
        <f>IF(P$2=$A3574,Data!M158,0)</f>
        <v>0</v>
      </c>
      <c r="Q3574" s="168">
        <f>IF(Q$2=$A3574,Data!N158,0)</f>
        <v>0</v>
      </c>
      <c r="R3574" s="169">
        <f>IF(R$2=$A3574,Data!O158,0)</f>
        <v>0</v>
      </c>
      <c r="S3574" s="169">
        <f>IF(S$2=$A3574,Data!P158,0)</f>
        <v>0</v>
      </c>
      <c r="T3574" s="169">
        <f>IF(T$2=$A3574,Data!Q158,0)</f>
        <v>0</v>
      </c>
      <c r="U3574" s="169">
        <f>IF(U$2=$A3574,Data!R158,0)</f>
        <v>0</v>
      </c>
      <c r="V3574" s="169">
        <f>IF(V$2=$A3574,Data!S158,0)</f>
        <v>0</v>
      </c>
      <c r="W3574" s="169">
        <f>IF(W$2=$A3574,Data!T158,0)</f>
        <v>0</v>
      </c>
      <c r="X3574" s="169">
        <f>IF(X$2=$A3574,Data!U158,0)</f>
        <v>0</v>
      </c>
      <c r="Y3574" s="169">
        <f>IF(Y$2=$A3574,Data!V158,0)</f>
        <v>0</v>
      </c>
      <c r="Z3574" s="169">
        <f>IF(Z$2=$A3574,Data!W158,0)</f>
        <v>0</v>
      </c>
      <c r="AA3574" s="169">
        <f>IF(AA$2=$A3574,Data!X158,0)</f>
        <v>0</v>
      </c>
      <c r="AB3574" s="169">
        <f>IF(AB$2=$A3574,Data!Y158,0)</f>
        <v>0</v>
      </c>
      <c r="AC3574" s="169">
        <f>IF(AC$2=$A3574,Data!Z158,0)</f>
        <v>0</v>
      </c>
      <c r="AD3574" s="170">
        <f>IF(AD$2=$A3574,Data!AA158,0)</f>
        <v>0</v>
      </c>
      <c r="AE3574" s="171">
        <f>IF(AE$2=$A3574,Data!AB158,0)</f>
        <v>0</v>
      </c>
      <c r="AF3574" s="170">
        <f>IF(AF$2=$A3574,Data!AC158,0)</f>
        <v>0</v>
      </c>
      <c r="AG3574" s="171">
        <f>IF(AG$2=$A3574,Data!AD158,0)</f>
        <v>0</v>
      </c>
      <c r="AH3574" s="170">
        <f>IF(AH$2=$A3574,Data!AE158,0)</f>
        <v>0</v>
      </c>
      <c r="AI3574" s="171">
        <f>IF(AI$2=$A3574,Data!AF158,0)</f>
        <v>0</v>
      </c>
      <c r="AJ3574" s="170">
        <f>IF(AJ$2=$A3574,Data!AG158,0)</f>
        <v>0</v>
      </c>
      <c r="AK3574" s="171">
        <f>IF(AK$2=$A3574,Data!AH158,0)</f>
        <v>0</v>
      </c>
      <c r="AL3574" s="170">
        <f>IF(AL$2=$A3574,Data!AI158,0)</f>
        <v>0</v>
      </c>
      <c r="AM3574" t="str">
        <f t="shared" si="112"/>
        <v>AA</v>
      </c>
      <c r="AN3574" t="e">
        <f>+INDEX(Validation!$D$4:$D$250,MATCH(Merge!B3574,Validation!$E$4:$E$250,0))</f>
        <v>#N/A</v>
      </c>
      <c r="AO3574" s="172">
        <f t="shared" si="111"/>
        <v>0</v>
      </c>
    </row>
    <row r="3575" spans="1:41" ht="15" x14ac:dyDescent="0.25">
      <c r="A3575">
        <f>Inputs!$H$19</f>
        <v>0</v>
      </c>
      <c r="B3575" t="str">
        <f>Inputs!$D$4</f>
        <v>Select Agency…</v>
      </c>
      <c r="C3575" s="166" t="str">
        <f>Inputs!$I$6</f>
        <v>(insert code)</v>
      </c>
      <c r="D3575" t="str">
        <f>IFERROR(INDEX(Inputs!$I$11:$I$19,MATCH(A3575,Inputs!$H$11:$H$19)),"")</f>
        <v/>
      </c>
      <c r="E3575" t="s">
        <v>869</v>
      </c>
      <c r="F3575" s="168">
        <f>IF(F$2=$A3575,Data!C159,0)</f>
        <v>0</v>
      </c>
      <c r="G3575" s="168">
        <f>IF(G$2=$A3575,Data!D159,0)</f>
        <v>0</v>
      </c>
      <c r="H3575" s="168">
        <f>IF(H$2=$A3575,Data!E159,0)</f>
        <v>0</v>
      </c>
      <c r="I3575" s="168">
        <f>IF(I$2=$A3575,Data!F159,0)</f>
        <v>0</v>
      </c>
      <c r="J3575" s="168">
        <f>IF(J$2=$A3575,Data!G159,0)</f>
        <v>0</v>
      </c>
      <c r="K3575" s="168">
        <f>IF(K$2=$A3575,Data!H159,0)</f>
        <v>0</v>
      </c>
      <c r="L3575" s="168">
        <f>IF(L$2=$A3575,Data!I159,0)</f>
        <v>0</v>
      </c>
      <c r="M3575" s="168">
        <f>IF(M$2=$A3575,Data!J159,0)</f>
        <v>0</v>
      </c>
      <c r="N3575" s="168">
        <f>IF(N$2=$A3575,Data!K159,0)</f>
        <v>0</v>
      </c>
      <c r="O3575" s="168">
        <f>IF(O$2=$A3575,Data!L159,0)</f>
        <v>0</v>
      </c>
      <c r="P3575" s="168">
        <f>IF(P$2=$A3575,Data!M159,0)</f>
        <v>0</v>
      </c>
      <c r="Q3575" s="168">
        <f>IF(Q$2=$A3575,Data!N159,0)</f>
        <v>0</v>
      </c>
      <c r="R3575" s="169">
        <f>IF(R$2=$A3575,Data!O159,0)</f>
        <v>0</v>
      </c>
      <c r="S3575" s="169">
        <f>IF(S$2=$A3575,Data!P159,0)</f>
        <v>0</v>
      </c>
      <c r="T3575" s="169">
        <f>IF(T$2=$A3575,Data!Q159,0)</f>
        <v>0</v>
      </c>
      <c r="U3575" s="169">
        <f>IF(U$2=$A3575,Data!R159,0)</f>
        <v>0</v>
      </c>
      <c r="V3575" s="169">
        <f>IF(V$2=$A3575,Data!S159,0)</f>
        <v>0</v>
      </c>
      <c r="W3575" s="169">
        <f>IF(W$2=$A3575,Data!T159,0)</f>
        <v>0</v>
      </c>
      <c r="X3575" s="169">
        <f>IF(X$2=$A3575,Data!U159,0)</f>
        <v>0</v>
      </c>
      <c r="Y3575" s="169">
        <f>IF(Y$2=$A3575,Data!V159,0)</f>
        <v>0</v>
      </c>
      <c r="Z3575" s="169">
        <f>IF(Z$2=$A3575,Data!W159,0)</f>
        <v>0</v>
      </c>
      <c r="AA3575" s="169">
        <f>IF(AA$2=$A3575,Data!X159,0)</f>
        <v>0</v>
      </c>
      <c r="AB3575" s="169">
        <f>IF(AB$2=$A3575,Data!Y159,0)</f>
        <v>0</v>
      </c>
      <c r="AC3575" s="169">
        <f>IF(AC$2=$A3575,Data!Z159,0)</f>
        <v>0</v>
      </c>
      <c r="AD3575" s="170">
        <f>IF(AD$2=$A3575,Data!AA159,0)</f>
        <v>0</v>
      </c>
      <c r="AE3575" s="171">
        <f>IF(AE$2=$A3575,Data!AB159,0)</f>
        <v>0</v>
      </c>
      <c r="AF3575" s="170">
        <f>IF(AF$2=$A3575,Data!AC159,0)</f>
        <v>0</v>
      </c>
      <c r="AG3575" s="171">
        <f>IF(AG$2=$A3575,Data!AD159,0)</f>
        <v>0</v>
      </c>
      <c r="AH3575" s="170">
        <f>IF(AH$2=$A3575,Data!AE159,0)</f>
        <v>0</v>
      </c>
      <c r="AI3575" s="171">
        <f>IF(AI$2=$A3575,Data!AF159,0)</f>
        <v>0</v>
      </c>
      <c r="AJ3575" s="170">
        <f>IF(AJ$2=$A3575,Data!AG159,0)</f>
        <v>0</v>
      </c>
      <c r="AK3575" s="171">
        <f>IF(AK$2=$A3575,Data!AH159,0)</f>
        <v>0</v>
      </c>
      <c r="AL3575" s="170">
        <f>IF(AL$2=$A3575,Data!AI159,0)</f>
        <v>0</v>
      </c>
      <c r="AM3575" t="str">
        <f t="shared" si="112"/>
        <v>AA</v>
      </c>
      <c r="AN3575" t="e">
        <f>+INDEX(Validation!$D$4:$D$250,MATCH(Merge!B3575,Validation!$E$4:$E$250,0))</f>
        <v>#N/A</v>
      </c>
      <c r="AO3575" s="172">
        <f t="shared" si="111"/>
        <v>0</v>
      </c>
    </row>
    <row r="3576" spans="1:41" ht="15" x14ac:dyDescent="0.25">
      <c r="A3576">
        <f>Inputs!$H$19</f>
        <v>0</v>
      </c>
      <c r="B3576" t="str">
        <f>Inputs!$D$4</f>
        <v>Select Agency…</v>
      </c>
      <c r="C3576" s="166" t="str">
        <f>Inputs!$I$6</f>
        <v>(insert code)</v>
      </c>
      <c r="D3576" t="str">
        <f>IFERROR(INDEX(Inputs!$I$11:$I$19,MATCH(A3576,Inputs!$H$11:$H$19)),"")</f>
        <v/>
      </c>
      <c r="E3576" t="s">
        <v>869</v>
      </c>
      <c r="F3576" s="168">
        <f>IF(F$2=$A3576,Data!C160,0)</f>
        <v>0</v>
      </c>
      <c r="G3576" s="168">
        <f>IF(G$2=$A3576,Data!D160,0)</f>
        <v>0</v>
      </c>
      <c r="H3576" s="168">
        <f>IF(H$2=$A3576,Data!E160,0)</f>
        <v>0</v>
      </c>
      <c r="I3576" s="168">
        <f>IF(I$2=$A3576,Data!F160,0)</f>
        <v>0</v>
      </c>
      <c r="J3576" s="168">
        <f>IF(J$2=$A3576,Data!G160,0)</f>
        <v>0</v>
      </c>
      <c r="K3576" s="168">
        <f>IF(K$2=$A3576,Data!H160,0)</f>
        <v>0</v>
      </c>
      <c r="L3576" s="168">
        <f>IF(L$2=$A3576,Data!I160,0)</f>
        <v>0</v>
      </c>
      <c r="M3576" s="168">
        <f>IF(M$2=$A3576,Data!J160,0)</f>
        <v>0</v>
      </c>
      <c r="N3576" s="168">
        <f>IF(N$2=$A3576,Data!K160,0)</f>
        <v>0</v>
      </c>
      <c r="O3576" s="168">
        <f>IF(O$2=$A3576,Data!L160,0)</f>
        <v>0</v>
      </c>
      <c r="P3576" s="168">
        <f>IF(P$2=$A3576,Data!M160,0)</f>
        <v>0</v>
      </c>
      <c r="Q3576" s="168">
        <f>IF(Q$2=$A3576,Data!N160,0)</f>
        <v>0</v>
      </c>
      <c r="R3576" s="169">
        <f>IF(R$2=$A3576,Data!O160,0)</f>
        <v>0</v>
      </c>
      <c r="S3576" s="169">
        <f>IF(S$2=$A3576,Data!P160,0)</f>
        <v>0</v>
      </c>
      <c r="T3576" s="169">
        <f>IF(T$2=$A3576,Data!Q160,0)</f>
        <v>0</v>
      </c>
      <c r="U3576" s="169">
        <f>IF(U$2=$A3576,Data!R160,0)</f>
        <v>0</v>
      </c>
      <c r="V3576" s="169">
        <f>IF(V$2=$A3576,Data!S160,0)</f>
        <v>0</v>
      </c>
      <c r="W3576" s="169">
        <f>IF(W$2=$A3576,Data!T160,0)</f>
        <v>0</v>
      </c>
      <c r="X3576" s="169">
        <f>IF(X$2=$A3576,Data!U160,0)</f>
        <v>0</v>
      </c>
      <c r="Y3576" s="169">
        <f>IF(Y$2=$A3576,Data!V160,0)</f>
        <v>0</v>
      </c>
      <c r="Z3576" s="169">
        <f>IF(Z$2=$A3576,Data!W160,0)</f>
        <v>0</v>
      </c>
      <c r="AA3576" s="169">
        <f>IF(AA$2=$A3576,Data!X160,0)</f>
        <v>0</v>
      </c>
      <c r="AB3576" s="169">
        <f>IF(AB$2=$A3576,Data!Y160,0)</f>
        <v>0</v>
      </c>
      <c r="AC3576" s="169">
        <f>IF(AC$2=$A3576,Data!Z160,0)</f>
        <v>0</v>
      </c>
      <c r="AD3576" s="170">
        <f>IF(AD$2=$A3576,Data!AA160,0)</f>
        <v>0</v>
      </c>
      <c r="AE3576" s="171">
        <f>IF(AE$2=$A3576,Data!AB160,0)</f>
        <v>0</v>
      </c>
      <c r="AF3576" s="170">
        <f>IF(AF$2=$A3576,Data!AC160,0)</f>
        <v>0</v>
      </c>
      <c r="AG3576" s="171">
        <f>IF(AG$2=$A3576,Data!AD160,0)</f>
        <v>0</v>
      </c>
      <c r="AH3576" s="170">
        <f>IF(AH$2=$A3576,Data!AE160,0)</f>
        <v>0</v>
      </c>
      <c r="AI3576" s="171">
        <f>IF(AI$2=$A3576,Data!AF160,0)</f>
        <v>0</v>
      </c>
      <c r="AJ3576" s="170">
        <f>IF(AJ$2=$A3576,Data!AG160,0)</f>
        <v>0</v>
      </c>
      <c r="AK3576" s="171">
        <f>IF(AK$2=$A3576,Data!AH160,0)</f>
        <v>0</v>
      </c>
      <c r="AL3576" s="170">
        <f>IF(AL$2=$A3576,Data!AI160,0)</f>
        <v>0</v>
      </c>
      <c r="AM3576" t="str">
        <f t="shared" si="112"/>
        <v>AA</v>
      </c>
      <c r="AN3576" t="e">
        <f>+INDEX(Validation!$D$4:$D$250,MATCH(Merge!B3576,Validation!$E$4:$E$250,0))</f>
        <v>#N/A</v>
      </c>
      <c r="AO3576" s="172">
        <f t="shared" si="111"/>
        <v>0</v>
      </c>
    </row>
    <row r="3577" spans="1:41" ht="15" x14ac:dyDescent="0.25">
      <c r="A3577">
        <f>Inputs!$H$19</f>
        <v>0</v>
      </c>
      <c r="B3577" t="str">
        <f>Inputs!$D$4</f>
        <v>Select Agency…</v>
      </c>
      <c r="C3577" s="166" t="str">
        <f>Inputs!$I$6</f>
        <v>(insert code)</v>
      </c>
      <c r="D3577" t="str">
        <f>IFERROR(INDEX(Inputs!$I$11:$I$19,MATCH(A3577,Inputs!$H$11:$H$19)),"")</f>
        <v/>
      </c>
      <c r="E3577" t="s">
        <v>869</v>
      </c>
      <c r="F3577" s="168">
        <f>IF(F$2=$A3577,Data!C161,0)</f>
        <v>0</v>
      </c>
      <c r="G3577" s="168">
        <f>IF(G$2=$A3577,Data!D161,0)</f>
        <v>0</v>
      </c>
      <c r="H3577" s="168">
        <f>IF(H$2=$A3577,Data!E161,0)</f>
        <v>0</v>
      </c>
      <c r="I3577" s="168">
        <f>IF(I$2=$A3577,Data!F161,0)</f>
        <v>0</v>
      </c>
      <c r="J3577" s="168">
        <f>IF(J$2=$A3577,Data!G161,0)</f>
        <v>0</v>
      </c>
      <c r="K3577" s="168">
        <f>IF(K$2=$A3577,Data!H161,0)</f>
        <v>0</v>
      </c>
      <c r="L3577" s="168">
        <f>IF(L$2=$A3577,Data!I161,0)</f>
        <v>0</v>
      </c>
      <c r="M3577" s="168">
        <f>IF(M$2=$A3577,Data!J161,0)</f>
        <v>0</v>
      </c>
      <c r="N3577" s="168">
        <f>IF(N$2=$A3577,Data!K161,0)</f>
        <v>0</v>
      </c>
      <c r="O3577" s="168">
        <f>IF(O$2=$A3577,Data!L161,0)</f>
        <v>0</v>
      </c>
      <c r="P3577" s="168">
        <f>IF(P$2=$A3577,Data!M161,0)</f>
        <v>0</v>
      </c>
      <c r="Q3577" s="168">
        <f>IF(Q$2=$A3577,Data!N161,0)</f>
        <v>0</v>
      </c>
      <c r="R3577" s="169">
        <f>IF(R$2=$A3577,Data!O161,0)</f>
        <v>0</v>
      </c>
      <c r="S3577" s="169">
        <f>IF(S$2=$A3577,Data!P161,0)</f>
        <v>0</v>
      </c>
      <c r="T3577" s="169">
        <f>IF(T$2=$A3577,Data!Q161,0)</f>
        <v>0</v>
      </c>
      <c r="U3577" s="169">
        <f>IF(U$2=$A3577,Data!R161,0)</f>
        <v>0</v>
      </c>
      <c r="V3577" s="169">
        <f>IF(V$2=$A3577,Data!S161,0)</f>
        <v>0</v>
      </c>
      <c r="W3577" s="169">
        <f>IF(W$2=$A3577,Data!T161,0)</f>
        <v>0</v>
      </c>
      <c r="X3577" s="169">
        <f>IF(X$2=$A3577,Data!U161,0)</f>
        <v>0</v>
      </c>
      <c r="Y3577" s="169">
        <f>IF(Y$2=$A3577,Data!V161,0)</f>
        <v>0</v>
      </c>
      <c r="Z3577" s="169">
        <f>IF(Z$2=$A3577,Data!W161,0)</f>
        <v>0</v>
      </c>
      <c r="AA3577" s="169">
        <f>IF(AA$2=$A3577,Data!X161,0)</f>
        <v>0</v>
      </c>
      <c r="AB3577" s="169">
        <f>IF(AB$2=$A3577,Data!Y161,0)</f>
        <v>0</v>
      </c>
      <c r="AC3577" s="169">
        <f>IF(AC$2=$A3577,Data!Z161,0)</f>
        <v>0</v>
      </c>
      <c r="AD3577" s="170">
        <f>IF(AD$2=$A3577,Data!AA161,0)</f>
        <v>0</v>
      </c>
      <c r="AE3577" s="171">
        <f>IF(AE$2=$A3577,Data!AB161,0)</f>
        <v>0</v>
      </c>
      <c r="AF3577" s="170">
        <f>IF(AF$2=$A3577,Data!AC161,0)</f>
        <v>0</v>
      </c>
      <c r="AG3577" s="171">
        <f>IF(AG$2=$A3577,Data!AD161,0)</f>
        <v>0</v>
      </c>
      <c r="AH3577" s="170">
        <f>IF(AH$2=$A3577,Data!AE161,0)</f>
        <v>0</v>
      </c>
      <c r="AI3577" s="171">
        <f>IF(AI$2=$A3577,Data!AF161,0)</f>
        <v>0</v>
      </c>
      <c r="AJ3577" s="170">
        <f>IF(AJ$2=$A3577,Data!AG161,0)</f>
        <v>0</v>
      </c>
      <c r="AK3577" s="171">
        <f>IF(AK$2=$A3577,Data!AH161,0)</f>
        <v>0</v>
      </c>
      <c r="AL3577" s="170">
        <f>IF(AL$2=$A3577,Data!AI161,0)</f>
        <v>0</v>
      </c>
      <c r="AM3577" t="str">
        <f t="shared" si="112"/>
        <v>AA</v>
      </c>
      <c r="AN3577" t="e">
        <f>+INDEX(Validation!$D$4:$D$250,MATCH(Merge!B3577,Validation!$E$4:$E$250,0))</f>
        <v>#N/A</v>
      </c>
      <c r="AO3577" s="172">
        <f t="shared" si="111"/>
        <v>0</v>
      </c>
    </row>
    <row r="3578" spans="1:41" ht="15" x14ac:dyDescent="0.25">
      <c r="A3578">
        <f>Inputs!$H$19</f>
        <v>0</v>
      </c>
      <c r="B3578" t="str">
        <f>Inputs!$D$4</f>
        <v>Select Agency…</v>
      </c>
      <c r="C3578" s="166" t="str">
        <f>Inputs!$I$6</f>
        <v>(insert code)</v>
      </c>
      <c r="D3578" t="str">
        <f>IFERROR(INDEX(Inputs!$I$11:$I$19,MATCH(A3578,Inputs!$H$11:$H$19)),"")</f>
        <v/>
      </c>
      <c r="E3578" t="s">
        <v>869</v>
      </c>
      <c r="F3578" s="168">
        <f>IF(F$2=$A3578,Data!C162,0)</f>
        <v>0</v>
      </c>
      <c r="G3578" s="168">
        <f>IF(G$2=$A3578,Data!D162,0)</f>
        <v>0</v>
      </c>
      <c r="H3578" s="168">
        <f>IF(H$2=$A3578,Data!E162,0)</f>
        <v>0</v>
      </c>
      <c r="I3578" s="168">
        <f>IF(I$2=$A3578,Data!F162,0)</f>
        <v>0</v>
      </c>
      <c r="J3578" s="168">
        <f>IF(J$2=$A3578,Data!G162,0)</f>
        <v>0</v>
      </c>
      <c r="K3578" s="168">
        <f>IF(K$2=$A3578,Data!H162,0)</f>
        <v>0</v>
      </c>
      <c r="L3578" s="168">
        <f>IF(L$2=$A3578,Data!I162,0)</f>
        <v>0</v>
      </c>
      <c r="M3578" s="168">
        <f>IF(M$2=$A3578,Data!J162,0)</f>
        <v>0</v>
      </c>
      <c r="N3578" s="168">
        <f>IF(N$2=$A3578,Data!K162,0)</f>
        <v>0</v>
      </c>
      <c r="O3578" s="168">
        <f>IF(O$2=$A3578,Data!L162,0)</f>
        <v>0</v>
      </c>
      <c r="P3578" s="168">
        <f>IF(P$2=$A3578,Data!M162,0)</f>
        <v>0</v>
      </c>
      <c r="Q3578" s="168">
        <f>IF(Q$2=$A3578,Data!N162,0)</f>
        <v>0</v>
      </c>
      <c r="R3578" s="169">
        <f>IF(R$2=$A3578,Data!O162,0)</f>
        <v>0</v>
      </c>
      <c r="S3578" s="169">
        <f>IF(S$2=$A3578,Data!P162,0)</f>
        <v>0</v>
      </c>
      <c r="T3578" s="169">
        <f>IF(T$2=$A3578,Data!Q162,0)</f>
        <v>0</v>
      </c>
      <c r="U3578" s="169">
        <f>IF(U$2=$A3578,Data!R162,0)</f>
        <v>0</v>
      </c>
      <c r="V3578" s="169">
        <f>IF(V$2=$A3578,Data!S162,0)</f>
        <v>0</v>
      </c>
      <c r="W3578" s="169">
        <f>IF(W$2=$A3578,Data!T162,0)</f>
        <v>0</v>
      </c>
      <c r="X3578" s="169">
        <f>IF(X$2=$A3578,Data!U162,0)</f>
        <v>0</v>
      </c>
      <c r="Y3578" s="169">
        <f>IF(Y$2=$A3578,Data!V162,0)</f>
        <v>0</v>
      </c>
      <c r="Z3578" s="169">
        <f>IF(Z$2=$A3578,Data!W162,0)</f>
        <v>0</v>
      </c>
      <c r="AA3578" s="169">
        <f>IF(AA$2=$A3578,Data!X162,0)</f>
        <v>0</v>
      </c>
      <c r="AB3578" s="169">
        <f>IF(AB$2=$A3578,Data!Y162,0)</f>
        <v>0</v>
      </c>
      <c r="AC3578" s="169">
        <f>IF(AC$2=$A3578,Data!Z162,0)</f>
        <v>0</v>
      </c>
      <c r="AD3578" s="170">
        <f>IF(AD$2=$A3578,Data!AA162,0)</f>
        <v>0</v>
      </c>
      <c r="AE3578" s="171">
        <f>IF(AE$2=$A3578,Data!AB162,0)</f>
        <v>0</v>
      </c>
      <c r="AF3578" s="170">
        <f>IF(AF$2=$A3578,Data!AC162,0)</f>
        <v>0</v>
      </c>
      <c r="AG3578" s="171">
        <f>IF(AG$2=$A3578,Data!AD162,0)</f>
        <v>0</v>
      </c>
      <c r="AH3578" s="170">
        <f>IF(AH$2=$A3578,Data!AE162,0)</f>
        <v>0</v>
      </c>
      <c r="AI3578" s="171">
        <f>IF(AI$2=$A3578,Data!AF162,0)</f>
        <v>0</v>
      </c>
      <c r="AJ3578" s="170">
        <f>IF(AJ$2=$A3578,Data!AG162,0)</f>
        <v>0</v>
      </c>
      <c r="AK3578" s="171">
        <f>IF(AK$2=$A3578,Data!AH162,0)</f>
        <v>0</v>
      </c>
      <c r="AL3578" s="170">
        <f>IF(AL$2=$A3578,Data!AI162,0)</f>
        <v>0</v>
      </c>
      <c r="AM3578" t="str">
        <f t="shared" si="112"/>
        <v>AA</v>
      </c>
      <c r="AN3578" t="e">
        <f>+INDEX(Validation!$D$4:$D$250,MATCH(Merge!B3578,Validation!$E$4:$E$250,0))</f>
        <v>#N/A</v>
      </c>
      <c r="AO3578" s="172">
        <f t="shared" si="111"/>
        <v>0</v>
      </c>
    </row>
    <row r="3579" spans="1:41" ht="15" x14ac:dyDescent="0.25">
      <c r="A3579">
        <f>Inputs!$H$19</f>
        <v>0</v>
      </c>
      <c r="B3579" t="str">
        <f>Inputs!$D$4</f>
        <v>Select Agency…</v>
      </c>
      <c r="C3579" s="166" t="str">
        <f>Inputs!$I$6</f>
        <v>(insert code)</v>
      </c>
      <c r="D3579" t="str">
        <f>IFERROR(INDEX(Inputs!$I$11:$I$19,MATCH(A3579,Inputs!$H$11:$H$19)),"")</f>
        <v/>
      </c>
      <c r="E3579" t="s">
        <v>869</v>
      </c>
      <c r="F3579" s="168">
        <f>IF(F$2=$A3579,Data!C163,0)</f>
        <v>0</v>
      </c>
      <c r="G3579" s="168">
        <f>IF(G$2=$A3579,Data!D163,0)</f>
        <v>0</v>
      </c>
      <c r="H3579" s="168">
        <f>IF(H$2=$A3579,Data!E163,0)</f>
        <v>0</v>
      </c>
      <c r="I3579" s="168">
        <f>IF(I$2=$A3579,Data!F163,0)</f>
        <v>0</v>
      </c>
      <c r="J3579" s="168">
        <f>IF(J$2=$A3579,Data!G163,0)</f>
        <v>0</v>
      </c>
      <c r="K3579" s="168">
        <f>IF(K$2=$A3579,Data!H163,0)</f>
        <v>0</v>
      </c>
      <c r="L3579" s="168">
        <f>IF(L$2=$A3579,Data!I163,0)</f>
        <v>0</v>
      </c>
      <c r="M3579" s="168">
        <f>IF(M$2=$A3579,Data!J163,0)</f>
        <v>0</v>
      </c>
      <c r="N3579" s="168">
        <f>IF(N$2=$A3579,Data!K163,0)</f>
        <v>0</v>
      </c>
      <c r="O3579" s="168">
        <f>IF(O$2=$A3579,Data!L163,0)</f>
        <v>0</v>
      </c>
      <c r="P3579" s="168">
        <f>IF(P$2=$A3579,Data!M163,0)</f>
        <v>0</v>
      </c>
      <c r="Q3579" s="168">
        <f>IF(Q$2=$A3579,Data!N163,0)</f>
        <v>0</v>
      </c>
      <c r="R3579" s="169">
        <f>IF(R$2=$A3579,Data!O163,0)</f>
        <v>0</v>
      </c>
      <c r="S3579" s="169">
        <f>IF(S$2=$A3579,Data!P163,0)</f>
        <v>0</v>
      </c>
      <c r="T3579" s="169">
        <f>IF(T$2=$A3579,Data!Q163,0)</f>
        <v>0</v>
      </c>
      <c r="U3579" s="169">
        <f>IF(U$2=$A3579,Data!R163,0)</f>
        <v>0</v>
      </c>
      <c r="V3579" s="169">
        <f>IF(V$2=$A3579,Data!S163,0)</f>
        <v>0</v>
      </c>
      <c r="W3579" s="169">
        <f>IF(W$2=$A3579,Data!T163,0)</f>
        <v>0</v>
      </c>
      <c r="X3579" s="169">
        <f>IF(X$2=$A3579,Data!U163,0)</f>
        <v>0</v>
      </c>
      <c r="Y3579" s="169">
        <f>IF(Y$2=$A3579,Data!V163,0)</f>
        <v>0</v>
      </c>
      <c r="Z3579" s="169">
        <f>IF(Z$2=$A3579,Data!W163,0)</f>
        <v>0</v>
      </c>
      <c r="AA3579" s="169">
        <f>IF(AA$2=$A3579,Data!X163,0)</f>
        <v>0</v>
      </c>
      <c r="AB3579" s="169">
        <f>IF(AB$2=$A3579,Data!Y163,0)</f>
        <v>0</v>
      </c>
      <c r="AC3579" s="169">
        <f>IF(AC$2=$A3579,Data!Z163,0)</f>
        <v>0</v>
      </c>
      <c r="AD3579" s="170">
        <f>IF(AD$2=$A3579,Data!AA163,0)</f>
        <v>0</v>
      </c>
      <c r="AE3579" s="171">
        <f>IF(AE$2=$A3579,Data!AB163,0)</f>
        <v>0</v>
      </c>
      <c r="AF3579" s="170">
        <f>IF(AF$2=$A3579,Data!AC163,0)</f>
        <v>0</v>
      </c>
      <c r="AG3579" s="171">
        <f>IF(AG$2=$A3579,Data!AD163,0)</f>
        <v>0</v>
      </c>
      <c r="AH3579" s="170">
        <f>IF(AH$2=$A3579,Data!AE163,0)</f>
        <v>0</v>
      </c>
      <c r="AI3579" s="171">
        <f>IF(AI$2=$A3579,Data!AF163,0)</f>
        <v>0</v>
      </c>
      <c r="AJ3579" s="170">
        <f>IF(AJ$2=$A3579,Data!AG163,0)</f>
        <v>0</v>
      </c>
      <c r="AK3579" s="171">
        <f>IF(AK$2=$A3579,Data!AH163,0)</f>
        <v>0</v>
      </c>
      <c r="AL3579" s="170">
        <f>IF(AL$2=$A3579,Data!AI163,0)</f>
        <v>0</v>
      </c>
      <c r="AM3579" t="str">
        <f t="shared" si="112"/>
        <v>AA</v>
      </c>
      <c r="AN3579" t="e">
        <f>+INDEX(Validation!$D$4:$D$250,MATCH(Merge!B3579,Validation!$E$4:$E$250,0))</f>
        <v>#N/A</v>
      </c>
      <c r="AO3579" s="172">
        <f t="shared" si="111"/>
        <v>0</v>
      </c>
    </row>
    <row r="3580" spans="1:41" ht="15" x14ac:dyDescent="0.25">
      <c r="A3580">
        <f>Inputs!$H$19</f>
        <v>0</v>
      </c>
      <c r="B3580" t="str">
        <f>Inputs!$D$4</f>
        <v>Select Agency…</v>
      </c>
      <c r="C3580" s="166" t="str">
        <f>Inputs!$I$6</f>
        <v>(insert code)</v>
      </c>
      <c r="D3580" t="str">
        <f>IFERROR(INDEX(Inputs!$I$11:$I$19,MATCH(A3580,Inputs!$H$11:$H$19)),"")</f>
        <v/>
      </c>
      <c r="E3580" t="s">
        <v>869</v>
      </c>
      <c r="F3580" s="168">
        <f>IF(F$2=$A3580,Data!C164,0)</f>
        <v>0</v>
      </c>
      <c r="G3580" s="168">
        <f>IF(G$2=$A3580,Data!D164,0)</f>
        <v>0</v>
      </c>
      <c r="H3580" s="168">
        <f>IF(H$2=$A3580,Data!E164,0)</f>
        <v>0</v>
      </c>
      <c r="I3580" s="168">
        <f>IF(I$2=$A3580,Data!F164,0)</f>
        <v>0</v>
      </c>
      <c r="J3580" s="168">
        <f>IF(J$2=$A3580,Data!G164,0)</f>
        <v>0</v>
      </c>
      <c r="K3580" s="168">
        <f>IF(K$2=$A3580,Data!H164,0)</f>
        <v>0</v>
      </c>
      <c r="L3580" s="168">
        <f>IF(L$2=$A3580,Data!I164,0)</f>
        <v>0</v>
      </c>
      <c r="M3580" s="168">
        <f>IF(M$2=$A3580,Data!J164,0)</f>
        <v>0</v>
      </c>
      <c r="N3580" s="168">
        <f>IF(N$2=$A3580,Data!K164,0)</f>
        <v>0</v>
      </c>
      <c r="O3580" s="168">
        <f>IF(O$2=$A3580,Data!L164,0)</f>
        <v>0</v>
      </c>
      <c r="P3580" s="168">
        <f>IF(P$2=$A3580,Data!M164,0)</f>
        <v>0</v>
      </c>
      <c r="Q3580" s="168">
        <f>IF(Q$2=$A3580,Data!N164,0)</f>
        <v>0</v>
      </c>
      <c r="R3580" s="169">
        <f>IF(R$2=$A3580,Data!O164,0)</f>
        <v>0</v>
      </c>
      <c r="S3580" s="169">
        <f>IF(S$2=$A3580,Data!P164,0)</f>
        <v>0</v>
      </c>
      <c r="T3580" s="169">
        <f>IF(T$2=$A3580,Data!Q164,0)</f>
        <v>0</v>
      </c>
      <c r="U3580" s="169">
        <f>IF(U$2=$A3580,Data!R164,0)</f>
        <v>0</v>
      </c>
      <c r="V3580" s="169">
        <f>IF(V$2=$A3580,Data!S164,0)</f>
        <v>0</v>
      </c>
      <c r="W3580" s="169">
        <f>IF(W$2=$A3580,Data!T164,0)</f>
        <v>0</v>
      </c>
      <c r="X3580" s="169">
        <f>IF(X$2=$A3580,Data!U164,0)</f>
        <v>0</v>
      </c>
      <c r="Y3580" s="169">
        <f>IF(Y$2=$A3580,Data!V164,0)</f>
        <v>0</v>
      </c>
      <c r="Z3580" s="169">
        <f>IF(Z$2=$A3580,Data!W164,0)</f>
        <v>0</v>
      </c>
      <c r="AA3580" s="169">
        <f>IF(AA$2=$A3580,Data!X164,0)</f>
        <v>0</v>
      </c>
      <c r="AB3580" s="169">
        <f>IF(AB$2=$A3580,Data!Y164,0)</f>
        <v>0</v>
      </c>
      <c r="AC3580" s="169">
        <f>IF(AC$2=$A3580,Data!Z164,0)</f>
        <v>0</v>
      </c>
      <c r="AD3580" s="170">
        <f>IF(AD$2=$A3580,Data!AA164,0)</f>
        <v>0</v>
      </c>
      <c r="AE3580" s="171">
        <f>IF(AE$2=$A3580,Data!AB164,0)</f>
        <v>0</v>
      </c>
      <c r="AF3580" s="170">
        <f>IF(AF$2=$A3580,Data!AC164,0)</f>
        <v>0</v>
      </c>
      <c r="AG3580" s="171">
        <f>IF(AG$2=$A3580,Data!AD164,0)</f>
        <v>0</v>
      </c>
      <c r="AH3580" s="170">
        <f>IF(AH$2=$A3580,Data!AE164,0)</f>
        <v>0</v>
      </c>
      <c r="AI3580" s="171">
        <f>IF(AI$2=$A3580,Data!AF164,0)</f>
        <v>0</v>
      </c>
      <c r="AJ3580" s="170">
        <f>IF(AJ$2=$A3580,Data!AG164,0)</f>
        <v>0</v>
      </c>
      <c r="AK3580" s="171">
        <f>IF(AK$2=$A3580,Data!AH164,0)</f>
        <v>0</v>
      </c>
      <c r="AL3580" s="170">
        <f>IF(AL$2=$A3580,Data!AI164,0)</f>
        <v>0</v>
      </c>
      <c r="AM3580" t="str">
        <f t="shared" si="112"/>
        <v>AA</v>
      </c>
      <c r="AN3580" t="e">
        <f>+INDEX(Validation!$D$4:$D$250,MATCH(Merge!B3580,Validation!$E$4:$E$250,0))</f>
        <v>#N/A</v>
      </c>
      <c r="AO3580" s="172">
        <f t="shared" si="111"/>
        <v>0</v>
      </c>
    </row>
    <row r="3581" spans="1:41" ht="15" x14ac:dyDescent="0.25">
      <c r="A3581">
        <f>Inputs!$H$19</f>
        <v>0</v>
      </c>
      <c r="B3581" t="str">
        <f>Inputs!$D$4</f>
        <v>Select Agency…</v>
      </c>
      <c r="C3581" s="166" t="str">
        <f>Inputs!$I$6</f>
        <v>(insert code)</v>
      </c>
      <c r="D3581" t="str">
        <f>IFERROR(INDEX(Inputs!$I$11:$I$19,MATCH(A3581,Inputs!$H$11:$H$19)),"")</f>
        <v/>
      </c>
      <c r="E3581" t="s">
        <v>869</v>
      </c>
      <c r="F3581" s="168">
        <f>IF(F$2=$A3581,Data!C165,0)</f>
        <v>0</v>
      </c>
      <c r="G3581" s="168">
        <f>IF(G$2=$A3581,Data!D165,0)</f>
        <v>0</v>
      </c>
      <c r="H3581" s="168">
        <f>IF(H$2=$A3581,Data!E165,0)</f>
        <v>0</v>
      </c>
      <c r="I3581" s="168">
        <f>IF(I$2=$A3581,Data!F165,0)</f>
        <v>0</v>
      </c>
      <c r="J3581" s="168">
        <f>IF(J$2=$A3581,Data!G165,0)</f>
        <v>0</v>
      </c>
      <c r="K3581" s="168">
        <f>IF(K$2=$A3581,Data!H165,0)</f>
        <v>0</v>
      </c>
      <c r="L3581" s="168">
        <f>IF(L$2=$A3581,Data!I165,0)</f>
        <v>0</v>
      </c>
      <c r="M3581" s="168">
        <f>IF(M$2=$A3581,Data!J165,0)</f>
        <v>0</v>
      </c>
      <c r="N3581" s="168">
        <f>IF(N$2=$A3581,Data!K165,0)</f>
        <v>0</v>
      </c>
      <c r="O3581" s="168">
        <f>IF(O$2=$A3581,Data!L165,0)</f>
        <v>0</v>
      </c>
      <c r="P3581" s="168">
        <f>IF(P$2=$A3581,Data!M165,0)</f>
        <v>0</v>
      </c>
      <c r="Q3581" s="168">
        <f>IF(Q$2=$A3581,Data!N165,0)</f>
        <v>0</v>
      </c>
      <c r="R3581" s="169">
        <f>IF(R$2=$A3581,Data!O165,0)</f>
        <v>0</v>
      </c>
      <c r="S3581" s="169">
        <f>IF(S$2=$A3581,Data!P165,0)</f>
        <v>0</v>
      </c>
      <c r="T3581" s="169">
        <f>IF(T$2=$A3581,Data!Q165,0)</f>
        <v>0</v>
      </c>
      <c r="U3581" s="169">
        <f>IF(U$2=$A3581,Data!R165,0)</f>
        <v>0</v>
      </c>
      <c r="V3581" s="169">
        <f>IF(V$2=$A3581,Data!S165,0)</f>
        <v>0</v>
      </c>
      <c r="W3581" s="169">
        <f>IF(W$2=$A3581,Data!T165,0)</f>
        <v>0</v>
      </c>
      <c r="X3581" s="169">
        <f>IF(X$2=$A3581,Data!U165,0)</f>
        <v>0</v>
      </c>
      <c r="Y3581" s="169">
        <f>IF(Y$2=$A3581,Data!V165,0)</f>
        <v>0</v>
      </c>
      <c r="Z3581" s="169">
        <f>IF(Z$2=$A3581,Data!W165,0)</f>
        <v>0</v>
      </c>
      <c r="AA3581" s="169">
        <f>IF(AA$2=$A3581,Data!X165,0)</f>
        <v>0</v>
      </c>
      <c r="AB3581" s="169">
        <f>IF(AB$2=$A3581,Data!Y165,0)</f>
        <v>0</v>
      </c>
      <c r="AC3581" s="169">
        <f>IF(AC$2=$A3581,Data!Z165,0)</f>
        <v>0</v>
      </c>
      <c r="AD3581" s="170">
        <f>IF(AD$2=$A3581,Data!AA165,0)</f>
        <v>0</v>
      </c>
      <c r="AE3581" s="171">
        <f>IF(AE$2=$A3581,Data!AB165,0)</f>
        <v>0</v>
      </c>
      <c r="AF3581" s="170">
        <f>IF(AF$2=$A3581,Data!AC165,0)</f>
        <v>0</v>
      </c>
      <c r="AG3581" s="171">
        <f>IF(AG$2=$A3581,Data!AD165,0)</f>
        <v>0</v>
      </c>
      <c r="AH3581" s="170">
        <f>IF(AH$2=$A3581,Data!AE165,0)</f>
        <v>0</v>
      </c>
      <c r="AI3581" s="171">
        <f>IF(AI$2=$A3581,Data!AF165,0)</f>
        <v>0</v>
      </c>
      <c r="AJ3581" s="170">
        <f>IF(AJ$2=$A3581,Data!AG165,0)</f>
        <v>0</v>
      </c>
      <c r="AK3581" s="171">
        <f>IF(AK$2=$A3581,Data!AH165,0)</f>
        <v>0</v>
      </c>
      <c r="AL3581" s="170">
        <f>IF(AL$2=$A3581,Data!AI165,0)</f>
        <v>0</v>
      </c>
      <c r="AM3581" t="str">
        <f t="shared" si="112"/>
        <v>AA</v>
      </c>
      <c r="AN3581" t="e">
        <f>+INDEX(Validation!$D$4:$D$250,MATCH(Merge!B3581,Validation!$E$4:$E$250,0))</f>
        <v>#N/A</v>
      </c>
      <c r="AO3581" s="172">
        <f t="shared" si="111"/>
        <v>0</v>
      </c>
    </row>
    <row r="3582" spans="1:41" ht="15" x14ac:dyDescent="0.25">
      <c r="A3582">
        <f>Inputs!$H$19</f>
        <v>0</v>
      </c>
      <c r="B3582" t="str">
        <f>Inputs!$D$4</f>
        <v>Select Agency…</v>
      </c>
      <c r="C3582" s="166" t="str">
        <f>Inputs!$I$6</f>
        <v>(insert code)</v>
      </c>
      <c r="D3582" t="str">
        <f>IFERROR(INDEX(Inputs!$I$11:$I$19,MATCH(A3582,Inputs!$H$11:$H$19)),"")</f>
        <v/>
      </c>
      <c r="E3582" t="s">
        <v>869</v>
      </c>
      <c r="F3582" s="168">
        <f>IF(F$2=$A3582,Data!C166,0)</f>
        <v>0</v>
      </c>
      <c r="G3582" s="168">
        <f>IF(G$2=$A3582,Data!D166,0)</f>
        <v>0</v>
      </c>
      <c r="H3582" s="168">
        <f>IF(H$2=$A3582,Data!E166,0)</f>
        <v>0</v>
      </c>
      <c r="I3582" s="168">
        <f>IF(I$2=$A3582,Data!F166,0)</f>
        <v>0</v>
      </c>
      <c r="J3582" s="168">
        <f>IF(J$2=$A3582,Data!G166,0)</f>
        <v>0</v>
      </c>
      <c r="K3582" s="168">
        <f>IF(K$2=$A3582,Data!H166,0)</f>
        <v>0</v>
      </c>
      <c r="L3582" s="168">
        <f>IF(L$2=$A3582,Data!I166,0)</f>
        <v>0</v>
      </c>
      <c r="M3582" s="168">
        <f>IF(M$2=$A3582,Data!J166,0)</f>
        <v>0</v>
      </c>
      <c r="N3582" s="168">
        <f>IF(N$2=$A3582,Data!K166,0)</f>
        <v>0</v>
      </c>
      <c r="O3582" s="168">
        <f>IF(O$2=$A3582,Data!L166,0)</f>
        <v>0</v>
      </c>
      <c r="P3582" s="168">
        <f>IF(P$2=$A3582,Data!M166,0)</f>
        <v>0</v>
      </c>
      <c r="Q3582" s="168">
        <f>IF(Q$2=$A3582,Data!N166,0)</f>
        <v>0</v>
      </c>
      <c r="R3582" s="169">
        <f>IF(R$2=$A3582,Data!O166,0)</f>
        <v>0</v>
      </c>
      <c r="S3582" s="169">
        <f>IF(S$2=$A3582,Data!P166,0)</f>
        <v>0</v>
      </c>
      <c r="T3582" s="169">
        <f>IF(T$2=$A3582,Data!Q166,0)</f>
        <v>0</v>
      </c>
      <c r="U3582" s="169">
        <f>IF(U$2=$A3582,Data!R166,0)</f>
        <v>0</v>
      </c>
      <c r="V3582" s="169">
        <f>IF(V$2=$A3582,Data!S166,0)</f>
        <v>0</v>
      </c>
      <c r="W3582" s="169">
        <f>IF(W$2=$A3582,Data!T166,0)</f>
        <v>0</v>
      </c>
      <c r="X3582" s="169">
        <f>IF(X$2=$A3582,Data!U166,0)</f>
        <v>0</v>
      </c>
      <c r="Y3582" s="169">
        <f>IF(Y$2=$A3582,Data!V166,0)</f>
        <v>0</v>
      </c>
      <c r="Z3582" s="169">
        <f>IF(Z$2=$A3582,Data!W166,0)</f>
        <v>0</v>
      </c>
      <c r="AA3582" s="169">
        <f>IF(AA$2=$A3582,Data!X166,0)</f>
        <v>0</v>
      </c>
      <c r="AB3582" s="169">
        <f>IF(AB$2=$A3582,Data!Y166,0)</f>
        <v>0</v>
      </c>
      <c r="AC3582" s="169">
        <f>IF(AC$2=$A3582,Data!Z166,0)</f>
        <v>0</v>
      </c>
      <c r="AD3582" s="170">
        <f>IF(AD$2=$A3582,Data!AA166,0)</f>
        <v>0</v>
      </c>
      <c r="AE3582" s="171">
        <f>IF(AE$2=$A3582,Data!AB166,0)</f>
        <v>0</v>
      </c>
      <c r="AF3582" s="170">
        <f>IF(AF$2=$A3582,Data!AC166,0)</f>
        <v>0</v>
      </c>
      <c r="AG3582" s="171">
        <f>IF(AG$2=$A3582,Data!AD166,0)</f>
        <v>0</v>
      </c>
      <c r="AH3582" s="170">
        <f>IF(AH$2=$A3582,Data!AE166,0)</f>
        <v>0</v>
      </c>
      <c r="AI3582" s="171">
        <f>IF(AI$2=$A3582,Data!AF166,0)</f>
        <v>0</v>
      </c>
      <c r="AJ3582" s="170">
        <f>IF(AJ$2=$A3582,Data!AG166,0)</f>
        <v>0</v>
      </c>
      <c r="AK3582" s="171">
        <f>IF(AK$2=$A3582,Data!AH166,0)</f>
        <v>0</v>
      </c>
      <c r="AL3582" s="170">
        <f>IF(AL$2=$A3582,Data!AI166,0)</f>
        <v>0</v>
      </c>
      <c r="AM3582" t="str">
        <f t="shared" si="112"/>
        <v>AA</v>
      </c>
      <c r="AN3582" t="e">
        <f>+INDEX(Validation!$D$4:$D$250,MATCH(Merge!B3582,Validation!$E$4:$E$250,0))</f>
        <v>#N/A</v>
      </c>
      <c r="AO3582" s="172">
        <f t="shared" si="111"/>
        <v>0</v>
      </c>
    </row>
    <row r="3583" spans="1:41" ht="15" x14ac:dyDescent="0.25">
      <c r="A3583">
        <f>Inputs!$H$19</f>
        <v>0</v>
      </c>
      <c r="B3583" t="str">
        <f>Inputs!$D$4</f>
        <v>Select Agency…</v>
      </c>
      <c r="C3583" s="166" t="str">
        <f>Inputs!$I$6</f>
        <v>(insert code)</v>
      </c>
      <c r="D3583" t="str">
        <f>IFERROR(INDEX(Inputs!$I$11:$I$19,MATCH(A3583,Inputs!$H$11:$H$19)),"")</f>
        <v/>
      </c>
      <c r="E3583" t="s">
        <v>869</v>
      </c>
      <c r="F3583" s="168">
        <f>IF(F$2=$A3583,Data!C167,0)</f>
        <v>0</v>
      </c>
      <c r="G3583" s="168">
        <f>IF(G$2=$A3583,Data!D167,0)</f>
        <v>0</v>
      </c>
      <c r="H3583" s="168">
        <f>IF(H$2=$A3583,Data!E167,0)</f>
        <v>0</v>
      </c>
      <c r="I3583" s="168">
        <f>IF(I$2=$A3583,Data!F167,0)</f>
        <v>0</v>
      </c>
      <c r="J3583" s="168">
        <f>IF(J$2=$A3583,Data!G167,0)</f>
        <v>0</v>
      </c>
      <c r="K3583" s="168">
        <f>IF(K$2=$A3583,Data!H167,0)</f>
        <v>0</v>
      </c>
      <c r="L3583" s="168">
        <f>IF(L$2=$A3583,Data!I167,0)</f>
        <v>0</v>
      </c>
      <c r="M3583" s="168">
        <f>IF(M$2=$A3583,Data!J167,0)</f>
        <v>0</v>
      </c>
      <c r="N3583" s="168">
        <f>IF(N$2=$A3583,Data!K167,0)</f>
        <v>0</v>
      </c>
      <c r="O3583" s="168">
        <f>IF(O$2=$A3583,Data!L167,0)</f>
        <v>0</v>
      </c>
      <c r="P3583" s="168">
        <f>IF(P$2=$A3583,Data!M167,0)</f>
        <v>0</v>
      </c>
      <c r="Q3583" s="168">
        <f>IF(Q$2=$A3583,Data!N167,0)</f>
        <v>0</v>
      </c>
      <c r="R3583" s="169">
        <f>IF(R$2=$A3583,Data!O167,0)</f>
        <v>0</v>
      </c>
      <c r="S3583" s="169">
        <f>IF(S$2=$A3583,Data!P167,0)</f>
        <v>0</v>
      </c>
      <c r="T3583" s="169">
        <f>IF(T$2=$A3583,Data!Q167,0)</f>
        <v>0</v>
      </c>
      <c r="U3583" s="169">
        <f>IF(U$2=$A3583,Data!R167,0)</f>
        <v>0</v>
      </c>
      <c r="V3583" s="169">
        <f>IF(V$2=$A3583,Data!S167,0)</f>
        <v>0</v>
      </c>
      <c r="W3583" s="169">
        <f>IF(W$2=$A3583,Data!T167,0)</f>
        <v>0</v>
      </c>
      <c r="X3583" s="169">
        <f>IF(X$2=$A3583,Data!U167,0)</f>
        <v>0</v>
      </c>
      <c r="Y3583" s="169">
        <f>IF(Y$2=$A3583,Data!V167,0)</f>
        <v>0</v>
      </c>
      <c r="Z3583" s="169">
        <f>IF(Z$2=$A3583,Data!W167,0)</f>
        <v>0</v>
      </c>
      <c r="AA3583" s="169">
        <f>IF(AA$2=$A3583,Data!X167,0)</f>
        <v>0</v>
      </c>
      <c r="AB3583" s="169">
        <f>IF(AB$2=$A3583,Data!Y167,0)</f>
        <v>0</v>
      </c>
      <c r="AC3583" s="169">
        <f>IF(AC$2=$A3583,Data!Z167,0)</f>
        <v>0</v>
      </c>
      <c r="AD3583" s="170">
        <f>IF(AD$2=$A3583,Data!AA167,0)</f>
        <v>0</v>
      </c>
      <c r="AE3583" s="171">
        <f>IF(AE$2=$A3583,Data!AB167,0)</f>
        <v>0</v>
      </c>
      <c r="AF3583" s="170">
        <f>IF(AF$2=$A3583,Data!AC167,0)</f>
        <v>0</v>
      </c>
      <c r="AG3583" s="171">
        <f>IF(AG$2=$A3583,Data!AD167,0)</f>
        <v>0</v>
      </c>
      <c r="AH3583" s="170">
        <f>IF(AH$2=$A3583,Data!AE167,0)</f>
        <v>0</v>
      </c>
      <c r="AI3583" s="171">
        <f>IF(AI$2=$A3583,Data!AF167,0)</f>
        <v>0</v>
      </c>
      <c r="AJ3583" s="170">
        <f>IF(AJ$2=$A3583,Data!AG167,0)</f>
        <v>0</v>
      </c>
      <c r="AK3583" s="171">
        <f>IF(AK$2=$A3583,Data!AH167,0)</f>
        <v>0</v>
      </c>
      <c r="AL3583" s="170">
        <f>IF(AL$2=$A3583,Data!AI167,0)</f>
        <v>0</v>
      </c>
      <c r="AM3583" t="str">
        <f t="shared" si="112"/>
        <v>AA</v>
      </c>
      <c r="AN3583" t="e">
        <f>+INDEX(Validation!$D$4:$D$250,MATCH(Merge!B3583,Validation!$E$4:$E$250,0))</f>
        <v>#N/A</v>
      </c>
      <c r="AO3583" s="172">
        <f t="shared" si="111"/>
        <v>0</v>
      </c>
    </row>
    <row r="3584" spans="1:41" ht="15" x14ac:dyDescent="0.25">
      <c r="A3584">
        <f>Inputs!$H$19</f>
        <v>0</v>
      </c>
      <c r="B3584" t="str">
        <f>Inputs!$D$4</f>
        <v>Select Agency…</v>
      </c>
      <c r="C3584" s="166" t="str">
        <f>Inputs!$I$6</f>
        <v>(insert code)</v>
      </c>
      <c r="D3584" t="str">
        <f>IFERROR(INDEX(Inputs!$I$11:$I$19,MATCH(A3584,Inputs!$H$11:$H$19)),"")</f>
        <v/>
      </c>
      <c r="E3584" t="s">
        <v>869</v>
      </c>
      <c r="F3584" s="168">
        <f>IF(F$2=$A3584,Data!C168,0)</f>
        <v>0</v>
      </c>
      <c r="G3584" s="168">
        <f>IF(G$2=$A3584,Data!D168,0)</f>
        <v>0</v>
      </c>
      <c r="H3584" s="168">
        <f>IF(H$2=$A3584,Data!E168,0)</f>
        <v>0</v>
      </c>
      <c r="I3584" s="168">
        <f>IF(I$2=$A3584,Data!F168,0)</f>
        <v>0</v>
      </c>
      <c r="J3584" s="168">
        <f>IF(J$2=$A3584,Data!G168,0)</f>
        <v>0</v>
      </c>
      <c r="K3584" s="168">
        <f>IF(K$2=$A3584,Data!H168,0)</f>
        <v>0</v>
      </c>
      <c r="L3584" s="168">
        <f>IF(L$2=$A3584,Data!I168,0)</f>
        <v>0</v>
      </c>
      <c r="M3584" s="168">
        <f>IF(M$2=$A3584,Data!J168,0)</f>
        <v>0</v>
      </c>
      <c r="N3584" s="168">
        <f>IF(N$2=$A3584,Data!K168,0)</f>
        <v>0</v>
      </c>
      <c r="O3584" s="168">
        <f>IF(O$2=$A3584,Data!L168,0)</f>
        <v>0</v>
      </c>
      <c r="P3584" s="168">
        <f>IF(P$2=$A3584,Data!M168,0)</f>
        <v>0</v>
      </c>
      <c r="Q3584" s="168">
        <f>IF(Q$2=$A3584,Data!N168,0)</f>
        <v>0</v>
      </c>
      <c r="R3584" s="169">
        <f>IF(R$2=$A3584,Data!O168,0)</f>
        <v>0</v>
      </c>
      <c r="S3584" s="169">
        <f>IF(S$2=$A3584,Data!P168,0)</f>
        <v>0</v>
      </c>
      <c r="T3584" s="169">
        <f>IF(T$2=$A3584,Data!Q168,0)</f>
        <v>0</v>
      </c>
      <c r="U3584" s="169">
        <f>IF(U$2=$A3584,Data!R168,0)</f>
        <v>0</v>
      </c>
      <c r="V3584" s="169">
        <f>IF(V$2=$A3584,Data!S168,0)</f>
        <v>0</v>
      </c>
      <c r="W3584" s="169">
        <f>IF(W$2=$A3584,Data!T168,0)</f>
        <v>0</v>
      </c>
      <c r="X3584" s="169">
        <f>IF(X$2=$A3584,Data!U168,0)</f>
        <v>0</v>
      </c>
      <c r="Y3584" s="169">
        <f>IF(Y$2=$A3584,Data!V168,0)</f>
        <v>0</v>
      </c>
      <c r="Z3584" s="169">
        <f>IF(Z$2=$A3584,Data!W168,0)</f>
        <v>0</v>
      </c>
      <c r="AA3584" s="169">
        <f>IF(AA$2=$A3584,Data!X168,0)</f>
        <v>0</v>
      </c>
      <c r="AB3584" s="169">
        <f>IF(AB$2=$A3584,Data!Y168,0)</f>
        <v>0</v>
      </c>
      <c r="AC3584" s="169">
        <f>IF(AC$2=$A3584,Data!Z168,0)</f>
        <v>0</v>
      </c>
      <c r="AD3584" s="170">
        <f>IF(AD$2=$A3584,Data!AA168,0)</f>
        <v>0</v>
      </c>
      <c r="AE3584" s="171">
        <f>IF(AE$2=$A3584,Data!AB168,0)</f>
        <v>0</v>
      </c>
      <c r="AF3584" s="170">
        <f>IF(AF$2=$A3584,Data!AC168,0)</f>
        <v>0</v>
      </c>
      <c r="AG3584" s="171">
        <f>IF(AG$2=$A3584,Data!AD168,0)</f>
        <v>0</v>
      </c>
      <c r="AH3584" s="170">
        <f>IF(AH$2=$A3584,Data!AE168,0)</f>
        <v>0</v>
      </c>
      <c r="AI3584" s="171">
        <f>IF(AI$2=$A3584,Data!AF168,0)</f>
        <v>0</v>
      </c>
      <c r="AJ3584" s="170">
        <f>IF(AJ$2=$A3584,Data!AG168,0)</f>
        <v>0</v>
      </c>
      <c r="AK3584" s="171">
        <f>IF(AK$2=$A3584,Data!AH168,0)</f>
        <v>0</v>
      </c>
      <c r="AL3584" s="170">
        <f>IF(AL$2=$A3584,Data!AI168,0)</f>
        <v>0</v>
      </c>
      <c r="AM3584" t="str">
        <f t="shared" si="112"/>
        <v>AA</v>
      </c>
      <c r="AN3584" t="e">
        <f>+INDEX(Validation!$D$4:$D$250,MATCH(Merge!B3584,Validation!$E$4:$E$250,0))</f>
        <v>#N/A</v>
      </c>
      <c r="AO3584" s="172">
        <f t="shared" si="111"/>
        <v>0</v>
      </c>
    </row>
    <row r="3585" spans="1:41" ht="15" x14ac:dyDescent="0.25">
      <c r="A3585">
        <f>Inputs!$H$19</f>
        <v>0</v>
      </c>
      <c r="B3585" t="str">
        <f>Inputs!$D$4</f>
        <v>Select Agency…</v>
      </c>
      <c r="C3585" s="166" t="str">
        <f>Inputs!$I$6</f>
        <v>(insert code)</v>
      </c>
      <c r="D3585" t="str">
        <f>IFERROR(INDEX(Inputs!$I$11:$I$19,MATCH(A3585,Inputs!$H$11:$H$19)),"")</f>
        <v/>
      </c>
      <c r="E3585" t="s">
        <v>869</v>
      </c>
      <c r="F3585" s="168">
        <f>IF(F$2=$A3585,Data!C169,0)</f>
        <v>0</v>
      </c>
      <c r="G3585" s="168">
        <f>IF(G$2=$A3585,Data!D169,0)</f>
        <v>0</v>
      </c>
      <c r="H3585" s="168">
        <f>IF(H$2=$A3585,Data!E169,0)</f>
        <v>0</v>
      </c>
      <c r="I3585" s="168">
        <f>IF(I$2=$A3585,Data!F169,0)</f>
        <v>0</v>
      </c>
      <c r="J3585" s="168">
        <f>IF(J$2=$A3585,Data!G169,0)</f>
        <v>0</v>
      </c>
      <c r="K3585" s="168">
        <f>IF(K$2=$A3585,Data!H169,0)</f>
        <v>0</v>
      </c>
      <c r="L3585" s="168">
        <f>IF(L$2=$A3585,Data!I169,0)</f>
        <v>0</v>
      </c>
      <c r="M3585" s="168">
        <f>IF(M$2=$A3585,Data!J169,0)</f>
        <v>0</v>
      </c>
      <c r="N3585" s="168">
        <f>IF(N$2=$A3585,Data!K169,0)</f>
        <v>0</v>
      </c>
      <c r="O3585" s="168">
        <f>IF(O$2=$A3585,Data!L169,0)</f>
        <v>0</v>
      </c>
      <c r="P3585" s="168">
        <f>IF(P$2=$A3585,Data!M169,0)</f>
        <v>0</v>
      </c>
      <c r="Q3585" s="168">
        <f>IF(Q$2=$A3585,Data!N169,0)</f>
        <v>0</v>
      </c>
      <c r="R3585" s="169">
        <f>IF(R$2=$A3585,Data!O169,0)</f>
        <v>0</v>
      </c>
      <c r="S3585" s="169">
        <f>IF(S$2=$A3585,Data!P169,0)</f>
        <v>0</v>
      </c>
      <c r="T3585" s="169">
        <f>IF(T$2=$A3585,Data!Q169,0)</f>
        <v>0</v>
      </c>
      <c r="U3585" s="169">
        <f>IF(U$2=$A3585,Data!R169,0)</f>
        <v>0</v>
      </c>
      <c r="V3585" s="169">
        <f>IF(V$2=$A3585,Data!S169,0)</f>
        <v>0</v>
      </c>
      <c r="W3585" s="169">
        <f>IF(W$2=$A3585,Data!T169,0)</f>
        <v>0</v>
      </c>
      <c r="X3585" s="169">
        <f>IF(X$2=$A3585,Data!U169,0)</f>
        <v>0</v>
      </c>
      <c r="Y3585" s="169">
        <f>IF(Y$2=$A3585,Data!V169,0)</f>
        <v>0</v>
      </c>
      <c r="Z3585" s="169">
        <f>IF(Z$2=$A3585,Data!W169,0)</f>
        <v>0</v>
      </c>
      <c r="AA3585" s="169">
        <f>IF(AA$2=$A3585,Data!X169,0)</f>
        <v>0</v>
      </c>
      <c r="AB3585" s="169">
        <f>IF(AB$2=$A3585,Data!Y169,0)</f>
        <v>0</v>
      </c>
      <c r="AC3585" s="169">
        <f>IF(AC$2=$A3585,Data!Z169,0)</f>
        <v>0</v>
      </c>
      <c r="AD3585" s="170">
        <f>IF(AD$2=$A3585,Data!AA169,0)</f>
        <v>0</v>
      </c>
      <c r="AE3585" s="171">
        <f>IF(AE$2=$A3585,Data!AB169,0)</f>
        <v>0</v>
      </c>
      <c r="AF3585" s="170">
        <f>IF(AF$2=$A3585,Data!AC169,0)</f>
        <v>0</v>
      </c>
      <c r="AG3585" s="171">
        <f>IF(AG$2=$A3585,Data!AD169,0)</f>
        <v>0</v>
      </c>
      <c r="AH3585" s="170">
        <f>IF(AH$2=$A3585,Data!AE169,0)</f>
        <v>0</v>
      </c>
      <c r="AI3585" s="171">
        <f>IF(AI$2=$A3585,Data!AF169,0)</f>
        <v>0</v>
      </c>
      <c r="AJ3585" s="170">
        <f>IF(AJ$2=$A3585,Data!AG169,0)</f>
        <v>0</v>
      </c>
      <c r="AK3585" s="171">
        <f>IF(AK$2=$A3585,Data!AH169,0)</f>
        <v>0</v>
      </c>
      <c r="AL3585" s="170">
        <f>IF(AL$2=$A3585,Data!AI169,0)</f>
        <v>0</v>
      </c>
      <c r="AM3585" t="str">
        <f t="shared" si="112"/>
        <v>AA</v>
      </c>
      <c r="AN3585" t="e">
        <f>+INDEX(Validation!$D$4:$D$250,MATCH(Merge!B3585,Validation!$E$4:$E$250,0))</f>
        <v>#N/A</v>
      </c>
      <c r="AO3585" s="172">
        <f t="shared" si="111"/>
        <v>0</v>
      </c>
    </row>
    <row r="3586" spans="1:41" ht="15" x14ac:dyDescent="0.25">
      <c r="A3586">
        <f>Inputs!$H$19</f>
        <v>0</v>
      </c>
      <c r="B3586" t="str">
        <f>Inputs!$D$4</f>
        <v>Select Agency…</v>
      </c>
      <c r="C3586" s="166" t="str">
        <f>Inputs!$I$6</f>
        <v>(insert code)</v>
      </c>
      <c r="D3586" t="str">
        <f>IFERROR(INDEX(Inputs!$I$11:$I$19,MATCH(A3586,Inputs!$H$11:$H$19)),"")</f>
        <v/>
      </c>
      <c r="E3586" t="s">
        <v>869</v>
      </c>
      <c r="F3586" s="168">
        <f>IF(F$2=$A3586,Data!C170,0)</f>
        <v>0</v>
      </c>
      <c r="G3586" s="168">
        <f>IF(G$2=$A3586,Data!D170,0)</f>
        <v>0</v>
      </c>
      <c r="H3586" s="168">
        <f>IF(H$2=$A3586,Data!E170,0)</f>
        <v>0</v>
      </c>
      <c r="I3586" s="168">
        <f>IF(I$2=$A3586,Data!F170,0)</f>
        <v>0</v>
      </c>
      <c r="J3586" s="168">
        <f>IF(J$2=$A3586,Data!G170,0)</f>
        <v>0</v>
      </c>
      <c r="K3586" s="168">
        <f>IF(K$2=$A3586,Data!H170,0)</f>
        <v>0</v>
      </c>
      <c r="L3586" s="168">
        <f>IF(L$2=$A3586,Data!I170,0)</f>
        <v>0</v>
      </c>
      <c r="M3586" s="168">
        <f>IF(M$2=$A3586,Data!J170,0)</f>
        <v>0</v>
      </c>
      <c r="N3586" s="168">
        <f>IF(N$2=$A3586,Data!K170,0)</f>
        <v>0</v>
      </c>
      <c r="O3586" s="168">
        <f>IF(O$2=$A3586,Data!L170,0)</f>
        <v>0</v>
      </c>
      <c r="P3586" s="168">
        <f>IF(P$2=$A3586,Data!M170,0)</f>
        <v>0</v>
      </c>
      <c r="Q3586" s="168">
        <f>IF(Q$2=$A3586,Data!N170,0)</f>
        <v>0</v>
      </c>
      <c r="R3586" s="169">
        <f>IF(R$2=$A3586,Data!O170,0)</f>
        <v>0</v>
      </c>
      <c r="S3586" s="169">
        <f>IF(S$2=$A3586,Data!P170,0)</f>
        <v>0</v>
      </c>
      <c r="T3586" s="169">
        <f>IF(T$2=$A3586,Data!Q170,0)</f>
        <v>0</v>
      </c>
      <c r="U3586" s="169">
        <f>IF(U$2=$A3586,Data!R170,0)</f>
        <v>0</v>
      </c>
      <c r="V3586" s="169">
        <f>IF(V$2=$A3586,Data!S170,0)</f>
        <v>0</v>
      </c>
      <c r="W3586" s="169">
        <f>IF(W$2=$A3586,Data!T170,0)</f>
        <v>0</v>
      </c>
      <c r="X3586" s="169">
        <f>IF(X$2=$A3586,Data!U170,0)</f>
        <v>0</v>
      </c>
      <c r="Y3586" s="169">
        <f>IF(Y$2=$A3586,Data!V170,0)</f>
        <v>0</v>
      </c>
      <c r="Z3586" s="169">
        <f>IF(Z$2=$A3586,Data!W170,0)</f>
        <v>0</v>
      </c>
      <c r="AA3586" s="169">
        <f>IF(AA$2=$A3586,Data!X170,0)</f>
        <v>0</v>
      </c>
      <c r="AB3586" s="169">
        <f>IF(AB$2=$A3586,Data!Y170,0)</f>
        <v>0</v>
      </c>
      <c r="AC3586" s="169">
        <f>IF(AC$2=$A3586,Data!Z170,0)</f>
        <v>0</v>
      </c>
      <c r="AD3586" s="170">
        <f>IF(AD$2=$A3586,Data!AA170,0)</f>
        <v>0</v>
      </c>
      <c r="AE3586" s="171">
        <f>IF(AE$2=$A3586,Data!AB170,0)</f>
        <v>0</v>
      </c>
      <c r="AF3586" s="170">
        <f>IF(AF$2=$A3586,Data!AC170,0)</f>
        <v>0</v>
      </c>
      <c r="AG3586" s="171">
        <f>IF(AG$2=$A3586,Data!AD170,0)</f>
        <v>0</v>
      </c>
      <c r="AH3586" s="170">
        <f>IF(AH$2=$A3586,Data!AE170,0)</f>
        <v>0</v>
      </c>
      <c r="AI3586" s="171">
        <f>IF(AI$2=$A3586,Data!AF170,0)</f>
        <v>0</v>
      </c>
      <c r="AJ3586" s="170">
        <f>IF(AJ$2=$A3586,Data!AG170,0)</f>
        <v>0</v>
      </c>
      <c r="AK3586" s="171">
        <f>IF(AK$2=$A3586,Data!AH170,0)</f>
        <v>0</v>
      </c>
      <c r="AL3586" s="170">
        <f>IF(AL$2=$A3586,Data!AI170,0)</f>
        <v>0</v>
      </c>
      <c r="AM3586" t="str">
        <f t="shared" si="112"/>
        <v>AA</v>
      </c>
      <c r="AN3586" t="e">
        <f>+INDEX(Validation!$D$4:$D$250,MATCH(Merge!B3586,Validation!$E$4:$E$250,0))</f>
        <v>#N/A</v>
      </c>
      <c r="AO3586" s="172">
        <f t="shared" si="111"/>
        <v>0</v>
      </c>
    </row>
    <row r="3587" spans="1:41" ht="15" x14ac:dyDescent="0.25">
      <c r="A3587">
        <f>Inputs!$H$19</f>
        <v>0</v>
      </c>
      <c r="B3587" t="str">
        <f>Inputs!$D$4</f>
        <v>Select Agency…</v>
      </c>
      <c r="C3587" s="166" t="str">
        <f>Inputs!$I$6</f>
        <v>(insert code)</v>
      </c>
      <c r="D3587" t="str">
        <f>IFERROR(INDEX(Inputs!$I$11:$I$19,MATCH(A3587,Inputs!$H$11:$H$19)),"")</f>
        <v/>
      </c>
      <c r="E3587" t="s">
        <v>869</v>
      </c>
      <c r="F3587" s="168">
        <f>IF(F$2=$A3587,Data!C171,0)</f>
        <v>0</v>
      </c>
      <c r="G3587" s="168">
        <f>IF(G$2=$A3587,Data!D171,0)</f>
        <v>0</v>
      </c>
      <c r="H3587" s="168">
        <f>IF(H$2=$A3587,Data!E171,0)</f>
        <v>0</v>
      </c>
      <c r="I3587" s="168">
        <f>IF(I$2=$A3587,Data!F171,0)</f>
        <v>0</v>
      </c>
      <c r="J3587" s="168">
        <f>IF(J$2=$A3587,Data!G171,0)</f>
        <v>0</v>
      </c>
      <c r="K3587" s="168">
        <f>IF(K$2=$A3587,Data!H171,0)</f>
        <v>0</v>
      </c>
      <c r="L3587" s="168">
        <f>IF(L$2=$A3587,Data!I171,0)</f>
        <v>0</v>
      </c>
      <c r="M3587" s="168">
        <f>IF(M$2=$A3587,Data!J171,0)</f>
        <v>0</v>
      </c>
      <c r="N3587" s="168">
        <f>IF(N$2=$A3587,Data!K171,0)</f>
        <v>0</v>
      </c>
      <c r="O3587" s="168">
        <f>IF(O$2=$A3587,Data!L171,0)</f>
        <v>0</v>
      </c>
      <c r="P3587" s="168">
        <f>IF(P$2=$A3587,Data!M171,0)</f>
        <v>0</v>
      </c>
      <c r="Q3587" s="168">
        <f>IF(Q$2=$A3587,Data!N171,0)</f>
        <v>0</v>
      </c>
      <c r="R3587" s="169">
        <f>IF(R$2=$A3587,Data!O171,0)</f>
        <v>0</v>
      </c>
      <c r="S3587" s="169">
        <f>IF(S$2=$A3587,Data!P171,0)</f>
        <v>0</v>
      </c>
      <c r="T3587" s="169">
        <f>IF(T$2=$A3587,Data!Q171,0)</f>
        <v>0</v>
      </c>
      <c r="U3587" s="169">
        <f>IF(U$2=$A3587,Data!R171,0)</f>
        <v>0</v>
      </c>
      <c r="V3587" s="169">
        <f>IF(V$2=$A3587,Data!S171,0)</f>
        <v>0</v>
      </c>
      <c r="W3587" s="169">
        <f>IF(W$2=$A3587,Data!T171,0)</f>
        <v>0</v>
      </c>
      <c r="X3587" s="169">
        <f>IF(X$2=$A3587,Data!U171,0)</f>
        <v>0</v>
      </c>
      <c r="Y3587" s="169">
        <f>IF(Y$2=$A3587,Data!V171,0)</f>
        <v>0</v>
      </c>
      <c r="Z3587" s="169">
        <f>IF(Z$2=$A3587,Data!W171,0)</f>
        <v>0</v>
      </c>
      <c r="AA3587" s="169">
        <f>IF(AA$2=$A3587,Data!X171,0)</f>
        <v>0</v>
      </c>
      <c r="AB3587" s="169">
        <f>IF(AB$2=$A3587,Data!Y171,0)</f>
        <v>0</v>
      </c>
      <c r="AC3587" s="169">
        <f>IF(AC$2=$A3587,Data!Z171,0)</f>
        <v>0</v>
      </c>
      <c r="AD3587" s="170">
        <f>IF(AD$2=$A3587,Data!AA171,0)</f>
        <v>0</v>
      </c>
      <c r="AE3587" s="171">
        <f>IF(AE$2=$A3587,Data!AB171,0)</f>
        <v>0</v>
      </c>
      <c r="AF3587" s="170">
        <f>IF(AF$2=$A3587,Data!AC171,0)</f>
        <v>0</v>
      </c>
      <c r="AG3587" s="171">
        <f>IF(AG$2=$A3587,Data!AD171,0)</f>
        <v>0</v>
      </c>
      <c r="AH3587" s="170">
        <f>IF(AH$2=$A3587,Data!AE171,0)</f>
        <v>0</v>
      </c>
      <c r="AI3587" s="171">
        <f>IF(AI$2=$A3587,Data!AF171,0)</f>
        <v>0</v>
      </c>
      <c r="AJ3587" s="170">
        <f>IF(AJ$2=$A3587,Data!AG171,0)</f>
        <v>0</v>
      </c>
      <c r="AK3587" s="171">
        <f>IF(AK$2=$A3587,Data!AH171,0)</f>
        <v>0</v>
      </c>
      <c r="AL3587" s="170">
        <f>IF(AL$2=$A3587,Data!AI171,0)</f>
        <v>0</v>
      </c>
      <c r="AM3587" t="str">
        <f t="shared" si="112"/>
        <v>AA</v>
      </c>
      <c r="AN3587" t="e">
        <f>+INDEX(Validation!$D$4:$D$250,MATCH(Merge!B3587,Validation!$E$4:$E$250,0))</f>
        <v>#N/A</v>
      </c>
      <c r="AO3587" s="172">
        <f t="shared" si="111"/>
        <v>0</v>
      </c>
    </row>
    <row r="3588" spans="1:41" ht="15" x14ac:dyDescent="0.25">
      <c r="A3588">
        <f>Inputs!$H$19</f>
        <v>0</v>
      </c>
      <c r="B3588" t="str">
        <f>Inputs!$D$4</f>
        <v>Select Agency…</v>
      </c>
      <c r="C3588" s="166" t="str">
        <f>Inputs!$I$6</f>
        <v>(insert code)</v>
      </c>
      <c r="D3588" t="str">
        <f>IFERROR(INDEX(Inputs!$I$11:$I$19,MATCH(A3588,Inputs!$H$11:$H$19)),"")</f>
        <v/>
      </c>
      <c r="E3588" t="s">
        <v>869</v>
      </c>
      <c r="F3588" s="168">
        <f>IF(F$2=$A3588,Data!C172,0)</f>
        <v>0</v>
      </c>
      <c r="G3588" s="168">
        <f>IF(G$2=$A3588,Data!D172,0)</f>
        <v>0</v>
      </c>
      <c r="H3588" s="168">
        <f>IF(H$2=$A3588,Data!E172,0)</f>
        <v>0</v>
      </c>
      <c r="I3588" s="168">
        <f>IF(I$2=$A3588,Data!F172,0)</f>
        <v>0</v>
      </c>
      <c r="J3588" s="168">
        <f>IF(J$2=$A3588,Data!G172,0)</f>
        <v>0</v>
      </c>
      <c r="K3588" s="168">
        <f>IF(K$2=$A3588,Data!H172,0)</f>
        <v>0</v>
      </c>
      <c r="L3588" s="168">
        <f>IF(L$2=$A3588,Data!I172,0)</f>
        <v>0</v>
      </c>
      <c r="M3588" s="168">
        <f>IF(M$2=$A3588,Data!J172,0)</f>
        <v>0</v>
      </c>
      <c r="N3588" s="168">
        <f>IF(N$2=$A3588,Data!K172,0)</f>
        <v>0</v>
      </c>
      <c r="O3588" s="168">
        <f>IF(O$2=$A3588,Data!L172,0)</f>
        <v>0</v>
      </c>
      <c r="P3588" s="168">
        <f>IF(P$2=$A3588,Data!M172,0)</f>
        <v>0</v>
      </c>
      <c r="Q3588" s="168">
        <f>IF(Q$2=$A3588,Data!N172,0)</f>
        <v>0</v>
      </c>
      <c r="R3588" s="169">
        <f>IF(R$2=$A3588,Data!O172,0)</f>
        <v>0</v>
      </c>
      <c r="S3588" s="169">
        <f>IF(S$2=$A3588,Data!P172,0)</f>
        <v>0</v>
      </c>
      <c r="T3588" s="169">
        <f>IF(T$2=$A3588,Data!Q172,0)</f>
        <v>0</v>
      </c>
      <c r="U3588" s="169">
        <f>IF(U$2=$A3588,Data!R172,0)</f>
        <v>0</v>
      </c>
      <c r="V3588" s="169">
        <f>IF(V$2=$A3588,Data!S172,0)</f>
        <v>0</v>
      </c>
      <c r="W3588" s="169">
        <f>IF(W$2=$A3588,Data!T172,0)</f>
        <v>0</v>
      </c>
      <c r="X3588" s="169">
        <f>IF(X$2=$A3588,Data!U172,0)</f>
        <v>0</v>
      </c>
      <c r="Y3588" s="169">
        <f>IF(Y$2=$A3588,Data!V172,0)</f>
        <v>0</v>
      </c>
      <c r="Z3588" s="169">
        <f>IF(Z$2=$A3588,Data!W172,0)</f>
        <v>0</v>
      </c>
      <c r="AA3588" s="169">
        <f>IF(AA$2=$A3588,Data!X172,0)</f>
        <v>0</v>
      </c>
      <c r="AB3588" s="169">
        <f>IF(AB$2=$A3588,Data!Y172,0)</f>
        <v>0</v>
      </c>
      <c r="AC3588" s="169">
        <f>IF(AC$2=$A3588,Data!Z172,0)</f>
        <v>0</v>
      </c>
      <c r="AD3588" s="170">
        <f>IF(AD$2=$A3588,Data!AA172,0)</f>
        <v>0</v>
      </c>
      <c r="AE3588" s="171">
        <f>IF(AE$2=$A3588,Data!AB172,0)</f>
        <v>0</v>
      </c>
      <c r="AF3588" s="170">
        <f>IF(AF$2=$A3588,Data!AC172,0)</f>
        <v>0</v>
      </c>
      <c r="AG3588" s="171">
        <f>IF(AG$2=$A3588,Data!AD172,0)</f>
        <v>0</v>
      </c>
      <c r="AH3588" s="170">
        <f>IF(AH$2=$A3588,Data!AE172,0)</f>
        <v>0</v>
      </c>
      <c r="AI3588" s="171">
        <f>IF(AI$2=$A3588,Data!AF172,0)</f>
        <v>0</v>
      </c>
      <c r="AJ3588" s="170">
        <f>IF(AJ$2=$A3588,Data!AG172,0)</f>
        <v>0</v>
      </c>
      <c r="AK3588" s="171">
        <f>IF(AK$2=$A3588,Data!AH172,0)</f>
        <v>0</v>
      </c>
      <c r="AL3588" s="170">
        <f>IF(AL$2=$A3588,Data!AI172,0)</f>
        <v>0</v>
      </c>
      <c r="AM3588" t="str">
        <f t="shared" si="112"/>
        <v>AA</v>
      </c>
      <c r="AN3588" t="e">
        <f>+INDEX(Validation!$D$4:$D$250,MATCH(Merge!B3588,Validation!$E$4:$E$250,0))</f>
        <v>#N/A</v>
      </c>
      <c r="AO3588" s="172">
        <f t="shared" ref="AO3588:AO3651" si="113">SUM(F3588:AL3588)</f>
        <v>0</v>
      </c>
    </row>
    <row r="3589" spans="1:41" ht="15" x14ac:dyDescent="0.25">
      <c r="A3589">
        <f>Inputs!$H$19</f>
        <v>0</v>
      </c>
      <c r="B3589" t="str">
        <f>Inputs!$D$4</f>
        <v>Select Agency…</v>
      </c>
      <c r="C3589" s="166" t="str">
        <f>Inputs!$I$6</f>
        <v>(insert code)</v>
      </c>
      <c r="D3589" t="str">
        <f>IFERROR(INDEX(Inputs!$I$11:$I$19,MATCH(A3589,Inputs!$H$11:$H$19)),"")</f>
        <v/>
      </c>
      <c r="E3589" t="s">
        <v>869</v>
      </c>
      <c r="F3589" s="168">
        <f>IF(F$2=$A3589,Data!C173,0)</f>
        <v>0</v>
      </c>
      <c r="G3589" s="168">
        <f>IF(G$2=$A3589,Data!D173,0)</f>
        <v>0</v>
      </c>
      <c r="H3589" s="168">
        <f>IF(H$2=$A3589,Data!E173,0)</f>
        <v>0</v>
      </c>
      <c r="I3589" s="168">
        <f>IF(I$2=$A3589,Data!F173,0)</f>
        <v>0</v>
      </c>
      <c r="J3589" s="168">
        <f>IF(J$2=$A3589,Data!G173,0)</f>
        <v>0</v>
      </c>
      <c r="K3589" s="168">
        <f>IF(K$2=$A3589,Data!H173,0)</f>
        <v>0</v>
      </c>
      <c r="L3589" s="168">
        <f>IF(L$2=$A3589,Data!I173,0)</f>
        <v>0</v>
      </c>
      <c r="M3589" s="168">
        <f>IF(M$2=$A3589,Data!J173,0)</f>
        <v>0</v>
      </c>
      <c r="N3589" s="168">
        <f>IF(N$2=$A3589,Data!K173,0)</f>
        <v>0</v>
      </c>
      <c r="O3589" s="168">
        <f>IF(O$2=$A3589,Data!L173,0)</f>
        <v>0</v>
      </c>
      <c r="P3589" s="168">
        <f>IF(P$2=$A3589,Data!M173,0)</f>
        <v>0</v>
      </c>
      <c r="Q3589" s="168">
        <f>IF(Q$2=$A3589,Data!N173,0)</f>
        <v>0</v>
      </c>
      <c r="R3589" s="169">
        <f>IF(R$2=$A3589,Data!O173,0)</f>
        <v>0</v>
      </c>
      <c r="S3589" s="169">
        <f>IF(S$2=$A3589,Data!P173,0)</f>
        <v>0</v>
      </c>
      <c r="T3589" s="169">
        <f>IF(T$2=$A3589,Data!Q173,0)</f>
        <v>0</v>
      </c>
      <c r="U3589" s="169">
        <f>IF(U$2=$A3589,Data!R173,0)</f>
        <v>0</v>
      </c>
      <c r="V3589" s="169">
        <f>IF(V$2=$A3589,Data!S173,0)</f>
        <v>0</v>
      </c>
      <c r="W3589" s="169">
        <f>IF(W$2=$A3589,Data!T173,0)</f>
        <v>0</v>
      </c>
      <c r="X3589" s="169">
        <f>IF(X$2=$A3589,Data!U173,0)</f>
        <v>0</v>
      </c>
      <c r="Y3589" s="169">
        <f>IF(Y$2=$A3589,Data!V173,0)</f>
        <v>0</v>
      </c>
      <c r="Z3589" s="169">
        <f>IF(Z$2=$A3589,Data!W173,0)</f>
        <v>0</v>
      </c>
      <c r="AA3589" s="169">
        <f>IF(AA$2=$A3589,Data!X173,0)</f>
        <v>0</v>
      </c>
      <c r="AB3589" s="169">
        <f>IF(AB$2=$A3589,Data!Y173,0)</f>
        <v>0</v>
      </c>
      <c r="AC3589" s="169">
        <f>IF(AC$2=$A3589,Data!Z173,0)</f>
        <v>0</v>
      </c>
      <c r="AD3589" s="170">
        <f>IF(AD$2=$A3589,Data!AA173,0)</f>
        <v>0</v>
      </c>
      <c r="AE3589" s="171">
        <f>IF(AE$2=$A3589,Data!AB173,0)</f>
        <v>0</v>
      </c>
      <c r="AF3589" s="170">
        <f>IF(AF$2=$A3589,Data!AC173,0)</f>
        <v>0</v>
      </c>
      <c r="AG3589" s="171">
        <f>IF(AG$2=$A3589,Data!AD173,0)</f>
        <v>0</v>
      </c>
      <c r="AH3589" s="170">
        <f>IF(AH$2=$A3589,Data!AE173,0)</f>
        <v>0</v>
      </c>
      <c r="AI3589" s="171">
        <f>IF(AI$2=$A3589,Data!AF173,0)</f>
        <v>0</v>
      </c>
      <c r="AJ3589" s="170">
        <f>IF(AJ$2=$A3589,Data!AG173,0)</f>
        <v>0</v>
      </c>
      <c r="AK3589" s="171">
        <f>IF(AK$2=$A3589,Data!AH173,0)</f>
        <v>0</v>
      </c>
      <c r="AL3589" s="170">
        <f>IF(AL$2=$A3589,Data!AI173,0)</f>
        <v>0</v>
      </c>
      <c r="AM3589" t="str">
        <f t="shared" si="112"/>
        <v>AA</v>
      </c>
      <c r="AN3589" t="e">
        <f>+INDEX(Validation!$D$4:$D$250,MATCH(Merge!B3589,Validation!$E$4:$E$250,0))</f>
        <v>#N/A</v>
      </c>
      <c r="AO3589" s="172">
        <f t="shared" si="113"/>
        <v>0</v>
      </c>
    </row>
    <row r="3590" spans="1:41" ht="15" x14ac:dyDescent="0.25">
      <c r="A3590">
        <f>Inputs!$H$19</f>
        <v>0</v>
      </c>
      <c r="B3590" t="str">
        <f>Inputs!$D$4</f>
        <v>Select Agency…</v>
      </c>
      <c r="C3590" s="166" t="str">
        <f>Inputs!$I$6</f>
        <v>(insert code)</v>
      </c>
      <c r="D3590" t="str">
        <f>IFERROR(INDEX(Inputs!$I$11:$I$19,MATCH(A3590,Inputs!$H$11:$H$19)),"")</f>
        <v/>
      </c>
      <c r="E3590" t="s">
        <v>869</v>
      </c>
      <c r="F3590" s="168">
        <f>IF(F$2=$A3590,Data!C174,0)</f>
        <v>0</v>
      </c>
      <c r="G3590" s="168">
        <f>IF(G$2=$A3590,Data!D174,0)</f>
        <v>0</v>
      </c>
      <c r="H3590" s="168">
        <f>IF(H$2=$A3590,Data!E174,0)</f>
        <v>0</v>
      </c>
      <c r="I3590" s="168">
        <f>IF(I$2=$A3590,Data!F174,0)</f>
        <v>0</v>
      </c>
      <c r="J3590" s="168">
        <f>IF(J$2=$A3590,Data!G174,0)</f>
        <v>0</v>
      </c>
      <c r="K3590" s="168">
        <f>IF(K$2=$A3590,Data!H174,0)</f>
        <v>0</v>
      </c>
      <c r="L3590" s="168">
        <f>IF(L$2=$A3590,Data!I174,0)</f>
        <v>0</v>
      </c>
      <c r="M3590" s="168">
        <f>IF(M$2=$A3590,Data!J174,0)</f>
        <v>0</v>
      </c>
      <c r="N3590" s="168">
        <f>IF(N$2=$A3590,Data!K174,0)</f>
        <v>0</v>
      </c>
      <c r="O3590" s="168">
        <f>IF(O$2=$A3590,Data!L174,0)</f>
        <v>0</v>
      </c>
      <c r="P3590" s="168">
        <f>IF(P$2=$A3590,Data!M174,0)</f>
        <v>0</v>
      </c>
      <c r="Q3590" s="168">
        <f>IF(Q$2=$A3590,Data!N174,0)</f>
        <v>0</v>
      </c>
      <c r="R3590" s="169">
        <f>IF(R$2=$A3590,Data!O174,0)</f>
        <v>0</v>
      </c>
      <c r="S3590" s="169">
        <f>IF(S$2=$A3590,Data!P174,0)</f>
        <v>0</v>
      </c>
      <c r="T3590" s="169">
        <f>IF(T$2=$A3590,Data!Q174,0)</f>
        <v>0</v>
      </c>
      <c r="U3590" s="169">
        <f>IF(U$2=$A3590,Data!R174,0)</f>
        <v>0</v>
      </c>
      <c r="V3590" s="169">
        <f>IF(V$2=$A3590,Data!S174,0)</f>
        <v>0</v>
      </c>
      <c r="W3590" s="169">
        <f>IF(W$2=$A3590,Data!T174,0)</f>
        <v>0</v>
      </c>
      <c r="X3590" s="169">
        <f>IF(X$2=$A3590,Data!U174,0)</f>
        <v>0</v>
      </c>
      <c r="Y3590" s="169">
        <f>IF(Y$2=$A3590,Data!V174,0)</f>
        <v>0</v>
      </c>
      <c r="Z3590" s="169">
        <f>IF(Z$2=$A3590,Data!W174,0)</f>
        <v>0</v>
      </c>
      <c r="AA3590" s="169">
        <f>IF(AA$2=$A3590,Data!X174,0)</f>
        <v>0</v>
      </c>
      <c r="AB3590" s="169">
        <f>IF(AB$2=$A3590,Data!Y174,0)</f>
        <v>0</v>
      </c>
      <c r="AC3590" s="169">
        <f>IF(AC$2=$A3590,Data!Z174,0)</f>
        <v>0</v>
      </c>
      <c r="AD3590" s="170">
        <f>IF(AD$2=$A3590,Data!AA174,0)</f>
        <v>0</v>
      </c>
      <c r="AE3590" s="171">
        <f>IF(AE$2=$A3590,Data!AB174,0)</f>
        <v>0</v>
      </c>
      <c r="AF3590" s="170">
        <f>IF(AF$2=$A3590,Data!AC174,0)</f>
        <v>0</v>
      </c>
      <c r="AG3590" s="171">
        <f>IF(AG$2=$A3590,Data!AD174,0)</f>
        <v>0</v>
      </c>
      <c r="AH3590" s="170">
        <f>IF(AH$2=$A3590,Data!AE174,0)</f>
        <v>0</v>
      </c>
      <c r="AI3590" s="171">
        <f>IF(AI$2=$A3590,Data!AF174,0)</f>
        <v>0</v>
      </c>
      <c r="AJ3590" s="170">
        <f>IF(AJ$2=$A3590,Data!AG174,0)</f>
        <v>0</v>
      </c>
      <c r="AK3590" s="171">
        <f>IF(AK$2=$A3590,Data!AH174,0)</f>
        <v>0</v>
      </c>
      <c r="AL3590" s="170">
        <f>IF(AL$2=$A3590,Data!AI174,0)</f>
        <v>0</v>
      </c>
      <c r="AM3590" t="str">
        <f t="shared" si="112"/>
        <v>AA</v>
      </c>
      <c r="AN3590" t="e">
        <f>+INDEX(Validation!$D$4:$D$250,MATCH(Merge!B3590,Validation!$E$4:$E$250,0))</f>
        <v>#N/A</v>
      </c>
      <c r="AO3590" s="172">
        <f t="shared" si="113"/>
        <v>0</v>
      </c>
    </row>
    <row r="3591" spans="1:41" ht="15" x14ac:dyDescent="0.25">
      <c r="A3591">
        <f>Inputs!$H$19</f>
        <v>0</v>
      </c>
      <c r="B3591" t="str">
        <f>Inputs!$D$4</f>
        <v>Select Agency…</v>
      </c>
      <c r="C3591" s="166" t="str">
        <f>Inputs!$I$6</f>
        <v>(insert code)</v>
      </c>
      <c r="D3591" t="str">
        <f>IFERROR(INDEX(Inputs!$I$11:$I$19,MATCH(A3591,Inputs!$H$11:$H$19)),"")</f>
        <v/>
      </c>
      <c r="E3591" t="s">
        <v>869</v>
      </c>
      <c r="F3591" s="168">
        <f>IF(F$2=$A3591,Data!C175,0)</f>
        <v>0</v>
      </c>
      <c r="G3591" s="168">
        <f>IF(G$2=$A3591,Data!D175,0)</f>
        <v>0</v>
      </c>
      <c r="H3591" s="168">
        <f>IF(H$2=$A3591,Data!E175,0)</f>
        <v>0</v>
      </c>
      <c r="I3591" s="168">
        <f>IF(I$2=$A3591,Data!F175,0)</f>
        <v>0</v>
      </c>
      <c r="J3591" s="168">
        <f>IF(J$2=$A3591,Data!G175,0)</f>
        <v>0</v>
      </c>
      <c r="K3591" s="168">
        <f>IF(K$2=$A3591,Data!H175,0)</f>
        <v>0</v>
      </c>
      <c r="L3591" s="168">
        <f>IF(L$2=$A3591,Data!I175,0)</f>
        <v>0</v>
      </c>
      <c r="M3591" s="168">
        <f>IF(M$2=$A3591,Data!J175,0)</f>
        <v>0</v>
      </c>
      <c r="N3591" s="168">
        <f>IF(N$2=$A3591,Data!K175,0)</f>
        <v>0</v>
      </c>
      <c r="O3591" s="168">
        <f>IF(O$2=$A3591,Data!L175,0)</f>
        <v>0</v>
      </c>
      <c r="P3591" s="168">
        <f>IF(P$2=$A3591,Data!M175,0)</f>
        <v>0</v>
      </c>
      <c r="Q3591" s="168">
        <f>IF(Q$2=$A3591,Data!N175,0)</f>
        <v>0</v>
      </c>
      <c r="R3591" s="169">
        <f>IF(R$2=$A3591,Data!O175,0)</f>
        <v>0</v>
      </c>
      <c r="S3591" s="169">
        <f>IF(S$2=$A3591,Data!P175,0)</f>
        <v>0</v>
      </c>
      <c r="T3591" s="169">
        <f>IF(T$2=$A3591,Data!Q175,0)</f>
        <v>0</v>
      </c>
      <c r="U3591" s="169">
        <f>IF(U$2=$A3591,Data!R175,0)</f>
        <v>0</v>
      </c>
      <c r="V3591" s="169">
        <f>IF(V$2=$A3591,Data!S175,0)</f>
        <v>0</v>
      </c>
      <c r="W3591" s="169">
        <f>IF(W$2=$A3591,Data!T175,0)</f>
        <v>0</v>
      </c>
      <c r="X3591" s="169">
        <f>IF(X$2=$A3591,Data!U175,0)</f>
        <v>0</v>
      </c>
      <c r="Y3591" s="169">
        <f>IF(Y$2=$A3591,Data!V175,0)</f>
        <v>0</v>
      </c>
      <c r="Z3591" s="169">
        <f>IF(Z$2=$A3591,Data!W175,0)</f>
        <v>0</v>
      </c>
      <c r="AA3591" s="169">
        <f>IF(AA$2=$A3591,Data!X175,0)</f>
        <v>0</v>
      </c>
      <c r="AB3591" s="169">
        <f>IF(AB$2=$A3591,Data!Y175,0)</f>
        <v>0</v>
      </c>
      <c r="AC3591" s="169">
        <f>IF(AC$2=$A3591,Data!Z175,0)</f>
        <v>0</v>
      </c>
      <c r="AD3591" s="170">
        <f>IF(AD$2=$A3591,Data!AA175,0)</f>
        <v>0</v>
      </c>
      <c r="AE3591" s="171">
        <f>IF(AE$2=$A3591,Data!AB175,0)</f>
        <v>0</v>
      </c>
      <c r="AF3591" s="170">
        <f>IF(AF$2=$A3591,Data!AC175,0)</f>
        <v>0</v>
      </c>
      <c r="AG3591" s="171">
        <f>IF(AG$2=$A3591,Data!AD175,0)</f>
        <v>0</v>
      </c>
      <c r="AH3591" s="170">
        <f>IF(AH$2=$A3591,Data!AE175,0)</f>
        <v>0</v>
      </c>
      <c r="AI3591" s="171">
        <f>IF(AI$2=$A3591,Data!AF175,0)</f>
        <v>0</v>
      </c>
      <c r="AJ3591" s="170">
        <f>IF(AJ$2=$A3591,Data!AG175,0)</f>
        <v>0</v>
      </c>
      <c r="AK3591" s="171">
        <f>IF(AK$2=$A3591,Data!AH175,0)</f>
        <v>0</v>
      </c>
      <c r="AL3591" s="170">
        <f>IF(AL$2=$A3591,Data!AI175,0)</f>
        <v>0</v>
      </c>
      <c r="AM3591" t="str">
        <f t="shared" si="112"/>
        <v>AA</v>
      </c>
      <c r="AN3591" t="e">
        <f>+INDEX(Validation!$D$4:$D$250,MATCH(Merge!B3591,Validation!$E$4:$E$250,0))</f>
        <v>#N/A</v>
      </c>
      <c r="AO3591" s="172">
        <f t="shared" si="113"/>
        <v>0</v>
      </c>
    </row>
    <row r="3592" spans="1:41" ht="15" x14ac:dyDescent="0.25">
      <c r="A3592">
        <f>Inputs!$H$19</f>
        <v>0</v>
      </c>
      <c r="B3592" t="str">
        <f>Inputs!$D$4</f>
        <v>Select Agency…</v>
      </c>
      <c r="C3592" s="166" t="str">
        <f>Inputs!$I$6</f>
        <v>(insert code)</v>
      </c>
      <c r="D3592" t="str">
        <f>IFERROR(INDEX(Inputs!$I$11:$I$19,MATCH(A3592,Inputs!$H$11:$H$19)),"")</f>
        <v/>
      </c>
      <c r="E3592" t="s">
        <v>869</v>
      </c>
      <c r="F3592" s="168">
        <f>IF(F$2=$A3592,Data!C176,0)</f>
        <v>0</v>
      </c>
      <c r="G3592" s="168">
        <f>IF(G$2=$A3592,Data!D176,0)</f>
        <v>0</v>
      </c>
      <c r="H3592" s="168">
        <f>IF(H$2=$A3592,Data!E176,0)</f>
        <v>0</v>
      </c>
      <c r="I3592" s="168">
        <f>IF(I$2=$A3592,Data!F176,0)</f>
        <v>0</v>
      </c>
      <c r="J3592" s="168">
        <f>IF(J$2=$A3592,Data!G176,0)</f>
        <v>0</v>
      </c>
      <c r="K3592" s="168">
        <f>IF(K$2=$A3592,Data!H176,0)</f>
        <v>0</v>
      </c>
      <c r="L3592" s="168">
        <f>IF(L$2=$A3592,Data!I176,0)</f>
        <v>0</v>
      </c>
      <c r="M3592" s="168">
        <f>IF(M$2=$A3592,Data!J176,0)</f>
        <v>0</v>
      </c>
      <c r="N3592" s="168">
        <f>IF(N$2=$A3592,Data!K176,0)</f>
        <v>0</v>
      </c>
      <c r="O3592" s="168">
        <f>IF(O$2=$A3592,Data!L176,0)</f>
        <v>0</v>
      </c>
      <c r="P3592" s="168">
        <f>IF(P$2=$A3592,Data!M176,0)</f>
        <v>0</v>
      </c>
      <c r="Q3592" s="168">
        <f>IF(Q$2=$A3592,Data!N176,0)</f>
        <v>0</v>
      </c>
      <c r="R3592" s="169">
        <f>IF(R$2=$A3592,Data!O176,0)</f>
        <v>0</v>
      </c>
      <c r="S3592" s="169">
        <f>IF(S$2=$A3592,Data!P176,0)</f>
        <v>0</v>
      </c>
      <c r="T3592" s="169">
        <f>IF(T$2=$A3592,Data!Q176,0)</f>
        <v>0</v>
      </c>
      <c r="U3592" s="169">
        <f>IF(U$2=$A3592,Data!R176,0)</f>
        <v>0</v>
      </c>
      <c r="V3592" s="169">
        <f>IF(V$2=$A3592,Data!S176,0)</f>
        <v>0</v>
      </c>
      <c r="W3592" s="169">
        <f>IF(W$2=$A3592,Data!T176,0)</f>
        <v>0</v>
      </c>
      <c r="X3592" s="169">
        <f>IF(X$2=$A3592,Data!U176,0)</f>
        <v>0</v>
      </c>
      <c r="Y3592" s="169">
        <f>IF(Y$2=$A3592,Data!V176,0)</f>
        <v>0</v>
      </c>
      <c r="Z3592" s="169">
        <f>IF(Z$2=$A3592,Data!W176,0)</f>
        <v>0</v>
      </c>
      <c r="AA3592" s="169">
        <f>IF(AA$2=$A3592,Data!X176,0)</f>
        <v>0</v>
      </c>
      <c r="AB3592" s="169">
        <f>IF(AB$2=$A3592,Data!Y176,0)</f>
        <v>0</v>
      </c>
      <c r="AC3592" s="169">
        <f>IF(AC$2=$A3592,Data!Z176,0)</f>
        <v>0</v>
      </c>
      <c r="AD3592" s="170">
        <f>IF(AD$2=$A3592,Data!AA176,0)</f>
        <v>0</v>
      </c>
      <c r="AE3592" s="171">
        <f>IF(AE$2=$A3592,Data!AB176,0)</f>
        <v>0</v>
      </c>
      <c r="AF3592" s="170">
        <f>IF(AF$2=$A3592,Data!AC176,0)</f>
        <v>0</v>
      </c>
      <c r="AG3592" s="171">
        <f>IF(AG$2=$A3592,Data!AD176,0)</f>
        <v>0</v>
      </c>
      <c r="AH3592" s="170">
        <f>IF(AH$2=$A3592,Data!AE176,0)</f>
        <v>0</v>
      </c>
      <c r="AI3592" s="171">
        <f>IF(AI$2=$A3592,Data!AF176,0)</f>
        <v>0</v>
      </c>
      <c r="AJ3592" s="170">
        <f>IF(AJ$2=$A3592,Data!AG176,0)</f>
        <v>0</v>
      </c>
      <c r="AK3592" s="171">
        <f>IF(AK$2=$A3592,Data!AH176,0)</f>
        <v>0</v>
      </c>
      <c r="AL3592" s="170">
        <f>IF(AL$2=$A3592,Data!AI176,0)</f>
        <v>0</v>
      </c>
      <c r="AM3592" t="str">
        <f t="shared" si="112"/>
        <v>AA</v>
      </c>
      <c r="AN3592" t="e">
        <f>+INDEX(Validation!$D$4:$D$250,MATCH(Merge!B3592,Validation!$E$4:$E$250,0))</f>
        <v>#N/A</v>
      </c>
      <c r="AO3592" s="172">
        <f t="shared" si="113"/>
        <v>0</v>
      </c>
    </row>
    <row r="3593" spans="1:41" ht="15" x14ac:dyDescent="0.25">
      <c r="A3593">
        <f>Inputs!$H$19</f>
        <v>0</v>
      </c>
      <c r="B3593" t="str">
        <f>Inputs!$D$4</f>
        <v>Select Agency…</v>
      </c>
      <c r="C3593" s="166" t="str">
        <f>Inputs!$I$6</f>
        <v>(insert code)</v>
      </c>
      <c r="D3593" t="str">
        <f>IFERROR(INDEX(Inputs!$I$11:$I$19,MATCH(A3593,Inputs!$H$11:$H$19)),"")</f>
        <v/>
      </c>
      <c r="E3593" t="s">
        <v>869</v>
      </c>
      <c r="F3593" s="168">
        <f>IF(F$2=$A3593,Data!C177,0)</f>
        <v>0</v>
      </c>
      <c r="G3593" s="168">
        <f>IF(G$2=$A3593,Data!D177,0)</f>
        <v>0</v>
      </c>
      <c r="H3593" s="168">
        <f>IF(H$2=$A3593,Data!E177,0)</f>
        <v>0</v>
      </c>
      <c r="I3593" s="168">
        <f>IF(I$2=$A3593,Data!F177,0)</f>
        <v>0</v>
      </c>
      <c r="J3593" s="168">
        <f>IF(J$2=$A3593,Data!G177,0)</f>
        <v>0</v>
      </c>
      <c r="K3593" s="168">
        <f>IF(K$2=$A3593,Data!H177,0)</f>
        <v>0</v>
      </c>
      <c r="L3593" s="168">
        <f>IF(L$2=$A3593,Data!I177,0)</f>
        <v>0</v>
      </c>
      <c r="M3593" s="168">
        <f>IF(M$2=$A3593,Data!J177,0)</f>
        <v>0</v>
      </c>
      <c r="N3593" s="168">
        <f>IF(N$2=$A3593,Data!K177,0)</f>
        <v>0</v>
      </c>
      <c r="O3593" s="168">
        <f>IF(O$2=$A3593,Data!L177,0)</f>
        <v>0</v>
      </c>
      <c r="P3593" s="168">
        <f>IF(P$2=$A3593,Data!M177,0)</f>
        <v>0</v>
      </c>
      <c r="Q3593" s="168">
        <f>IF(Q$2=$A3593,Data!N177,0)</f>
        <v>0</v>
      </c>
      <c r="R3593" s="169">
        <f>IF(R$2=$A3593,Data!O177,0)</f>
        <v>0</v>
      </c>
      <c r="S3593" s="169">
        <f>IF(S$2=$A3593,Data!P177,0)</f>
        <v>0</v>
      </c>
      <c r="T3593" s="169">
        <f>IF(T$2=$A3593,Data!Q177,0)</f>
        <v>0</v>
      </c>
      <c r="U3593" s="169">
        <f>IF(U$2=$A3593,Data!R177,0)</f>
        <v>0</v>
      </c>
      <c r="V3593" s="169">
        <f>IF(V$2=$A3593,Data!S177,0)</f>
        <v>0</v>
      </c>
      <c r="W3593" s="169">
        <f>IF(W$2=$A3593,Data!T177,0)</f>
        <v>0</v>
      </c>
      <c r="X3593" s="169">
        <f>IF(X$2=$A3593,Data!U177,0)</f>
        <v>0</v>
      </c>
      <c r="Y3593" s="169">
        <f>IF(Y$2=$A3593,Data!V177,0)</f>
        <v>0</v>
      </c>
      <c r="Z3593" s="169">
        <f>IF(Z$2=$A3593,Data!W177,0)</f>
        <v>0</v>
      </c>
      <c r="AA3593" s="169">
        <f>IF(AA$2=$A3593,Data!X177,0)</f>
        <v>0</v>
      </c>
      <c r="AB3593" s="169">
        <f>IF(AB$2=$A3593,Data!Y177,0)</f>
        <v>0</v>
      </c>
      <c r="AC3593" s="169">
        <f>IF(AC$2=$A3593,Data!Z177,0)</f>
        <v>0</v>
      </c>
      <c r="AD3593" s="170">
        <f>IF(AD$2=$A3593,Data!AA177,0)</f>
        <v>0</v>
      </c>
      <c r="AE3593" s="171">
        <f>IF(AE$2=$A3593,Data!AB177,0)</f>
        <v>0</v>
      </c>
      <c r="AF3593" s="170">
        <f>IF(AF$2=$A3593,Data!AC177,0)</f>
        <v>0</v>
      </c>
      <c r="AG3593" s="171">
        <f>IF(AG$2=$A3593,Data!AD177,0)</f>
        <v>0</v>
      </c>
      <c r="AH3593" s="170">
        <f>IF(AH$2=$A3593,Data!AE177,0)</f>
        <v>0</v>
      </c>
      <c r="AI3593" s="171">
        <f>IF(AI$2=$A3593,Data!AF177,0)</f>
        <v>0</v>
      </c>
      <c r="AJ3593" s="170">
        <f>IF(AJ$2=$A3593,Data!AG177,0)</f>
        <v>0</v>
      </c>
      <c r="AK3593" s="171">
        <f>IF(AK$2=$A3593,Data!AH177,0)</f>
        <v>0</v>
      </c>
      <c r="AL3593" s="170">
        <f>IF(AL$2=$A3593,Data!AI177,0)</f>
        <v>0</v>
      </c>
      <c r="AM3593" t="str">
        <f t="shared" si="112"/>
        <v>AA</v>
      </c>
      <c r="AN3593" t="e">
        <f>+INDEX(Validation!$D$4:$D$250,MATCH(Merge!B3593,Validation!$E$4:$E$250,0))</f>
        <v>#N/A</v>
      </c>
      <c r="AO3593" s="172">
        <f t="shared" si="113"/>
        <v>0</v>
      </c>
    </row>
    <row r="3594" spans="1:41" ht="15" x14ac:dyDescent="0.25">
      <c r="A3594">
        <f>Inputs!$H$19</f>
        <v>0</v>
      </c>
      <c r="B3594" t="str">
        <f>Inputs!$D$4</f>
        <v>Select Agency…</v>
      </c>
      <c r="C3594" s="166" t="str">
        <f>Inputs!$I$6</f>
        <v>(insert code)</v>
      </c>
      <c r="D3594" t="str">
        <f>IFERROR(INDEX(Inputs!$I$11:$I$19,MATCH(A3594,Inputs!$H$11:$H$19)),"")</f>
        <v/>
      </c>
      <c r="E3594" t="s">
        <v>869</v>
      </c>
      <c r="F3594" s="168">
        <f>IF(F$2=$A3594,Data!C178,0)</f>
        <v>0</v>
      </c>
      <c r="G3594" s="168">
        <f>IF(G$2=$A3594,Data!D178,0)</f>
        <v>0</v>
      </c>
      <c r="H3594" s="168">
        <f>IF(H$2=$A3594,Data!E178,0)</f>
        <v>0</v>
      </c>
      <c r="I3594" s="168">
        <f>IF(I$2=$A3594,Data!F178,0)</f>
        <v>0</v>
      </c>
      <c r="J3594" s="168">
        <f>IF(J$2=$A3594,Data!G178,0)</f>
        <v>0</v>
      </c>
      <c r="K3594" s="168">
        <f>IF(K$2=$A3594,Data!H178,0)</f>
        <v>0</v>
      </c>
      <c r="L3594" s="168">
        <f>IF(L$2=$A3594,Data!I178,0)</f>
        <v>0</v>
      </c>
      <c r="M3594" s="168">
        <f>IF(M$2=$A3594,Data!J178,0)</f>
        <v>0</v>
      </c>
      <c r="N3594" s="168">
        <f>IF(N$2=$A3594,Data!K178,0)</f>
        <v>0</v>
      </c>
      <c r="O3594" s="168">
        <f>IF(O$2=$A3594,Data!L178,0)</f>
        <v>0</v>
      </c>
      <c r="P3594" s="168">
        <f>IF(P$2=$A3594,Data!M178,0)</f>
        <v>0</v>
      </c>
      <c r="Q3594" s="168">
        <f>IF(Q$2=$A3594,Data!N178,0)</f>
        <v>0</v>
      </c>
      <c r="R3594" s="169">
        <f>IF(R$2=$A3594,Data!O178,0)</f>
        <v>0</v>
      </c>
      <c r="S3594" s="169">
        <f>IF(S$2=$A3594,Data!P178,0)</f>
        <v>0</v>
      </c>
      <c r="T3594" s="169">
        <f>IF(T$2=$A3594,Data!Q178,0)</f>
        <v>0</v>
      </c>
      <c r="U3594" s="169">
        <f>IF(U$2=$A3594,Data!R178,0)</f>
        <v>0</v>
      </c>
      <c r="V3594" s="169">
        <f>IF(V$2=$A3594,Data!S178,0)</f>
        <v>0</v>
      </c>
      <c r="W3594" s="169">
        <f>IF(W$2=$A3594,Data!T178,0)</f>
        <v>0</v>
      </c>
      <c r="X3594" s="169">
        <f>IF(X$2=$A3594,Data!U178,0)</f>
        <v>0</v>
      </c>
      <c r="Y3594" s="169">
        <f>IF(Y$2=$A3594,Data!V178,0)</f>
        <v>0</v>
      </c>
      <c r="Z3594" s="169">
        <f>IF(Z$2=$A3594,Data!W178,0)</f>
        <v>0</v>
      </c>
      <c r="AA3594" s="169">
        <f>IF(AA$2=$A3594,Data!X178,0)</f>
        <v>0</v>
      </c>
      <c r="AB3594" s="169">
        <f>IF(AB$2=$A3594,Data!Y178,0)</f>
        <v>0</v>
      </c>
      <c r="AC3594" s="169">
        <f>IF(AC$2=$A3594,Data!Z178,0)</f>
        <v>0</v>
      </c>
      <c r="AD3594" s="170">
        <f>IF(AD$2=$A3594,Data!AA178,0)</f>
        <v>0</v>
      </c>
      <c r="AE3594" s="171">
        <f>IF(AE$2=$A3594,Data!AB178,0)</f>
        <v>0</v>
      </c>
      <c r="AF3594" s="170">
        <f>IF(AF$2=$A3594,Data!AC178,0)</f>
        <v>0</v>
      </c>
      <c r="AG3594" s="171">
        <f>IF(AG$2=$A3594,Data!AD178,0)</f>
        <v>0</v>
      </c>
      <c r="AH3594" s="170">
        <f>IF(AH$2=$A3594,Data!AE178,0)</f>
        <v>0</v>
      </c>
      <c r="AI3594" s="171">
        <f>IF(AI$2=$A3594,Data!AF178,0)</f>
        <v>0</v>
      </c>
      <c r="AJ3594" s="170">
        <f>IF(AJ$2=$A3594,Data!AG178,0)</f>
        <v>0</v>
      </c>
      <c r="AK3594" s="171">
        <f>IF(AK$2=$A3594,Data!AH178,0)</f>
        <v>0</v>
      </c>
      <c r="AL3594" s="170">
        <f>IF(AL$2=$A3594,Data!AI178,0)</f>
        <v>0</v>
      </c>
      <c r="AM3594" t="str">
        <f t="shared" si="112"/>
        <v>AA</v>
      </c>
      <c r="AN3594" t="e">
        <f>+INDEX(Validation!$D$4:$D$250,MATCH(Merge!B3594,Validation!$E$4:$E$250,0))</f>
        <v>#N/A</v>
      </c>
      <c r="AO3594" s="172">
        <f t="shared" si="113"/>
        <v>0</v>
      </c>
    </row>
    <row r="3595" spans="1:41" ht="15" x14ac:dyDescent="0.25">
      <c r="A3595">
        <f>Inputs!$H$19</f>
        <v>0</v>
      </c>
      <c r="B3595" t="str">
        <f>Inputs!$D$4</f>
        <v>Select Agency…</v>
      </c>
      <c r="C3595" s="166" t="str">
        <f>Inputs!$I$6</f>
        <v>(insert code)</v>
      </c>
      <c r="D3595" t="str">
        <f>IFERROR(INDEX(Inputs!$I$11:$I$19,MATCH(A3595,Inputs!$H$11:$H$19)),"")</f>
        <v/>
      </c>
      <c r="E3595" t="s">
        <v>869</v>
      </c>
      <c r="F3595" s="168">
        <f>IF(F$2=$A3595,Data!C179,0)</f>
        <v>0</v>
      </c>
      <c r="G3595" s="168">
        <f>IF(G$2=$A3595,Data!D179,0)</f>
        <v>0</v>
      </c>
      <c r="H3595" s="168">
        <f>IF(H$2=$A3595,Data!E179,0)</f>
        <v>0</v>
      </c>
      <c r="I3595" s="168">
        <f>IF(I$2=$A3595,Data!F179,0)</f>
        <v>0</v>
      </c>
      <c r="J3595" s="168">
        <f>IF(J$2=$A3595,Data!G179,0)</f>
        <v>0</v>
      </c>
      <c r="K3595" s="168">
        <f>IF(K$2=$A3595,Data!H179,0)</f>
        <v>0</v>
      </c>
      <c r="L3595" s="168">
        <f>IF(L$2=$A3595,Data!I179,0)</f>
        <v>0</v>
      </c>
      <c r="M3595" s="168">
        <f>IF(M$2=$A3595,Data!J179,0)</f>
        <v>0</v>
      </c>
      <c r="N3595" s="168">
        <f>IF(N$2=$A3595,Data!K179,0)</f>
        <v>0</v>
      </c>
      <c r="O3595" s="168">
        <f>IF(O$2=$A3595,Data!L179,0)</f>
        <v>0</v>
      </c>
      <c r="P3595" s="168">
        <f>IF(P$2=$A3595,Data!M179,0)</f>
        <v>0</v>
      </c>
      <c r="Q3595" s="168">
        <f>IF(Q$2=$A3595,Data!N179,0)</f>
        <v>0</v>
      </c>
      <c r="R3595" s="169">
        <f>IF(R$2=$A3595,Data!O179,0)</f>
        <v>0</v>
      </c>
      <c r="S3595" s="169">
        <f>IF(S$2=$A3595,Data!P179,0)</f>
        <v>0</v>
      </c>
      <c r="T3595" s="169">
        <f>IF(T$2=$A3595,Data!Q179,0)</f>
        <v>0</v>
      </c>
      <c r="U3595" s="169">
        <f>IF(U$2=$A3595,Data!R179,0)</f>
        <v>0</v>
      </c>
      <c r="V3595" s="169">
        <f>IF(V$2=$A3595,Data!S179,0)</f>
        <v>0</v>
      </c>
      <c r="W3595" s="169">
        <f>IF(W$2=$A3595,Data!T179,0)</f>
        <v>0</v>
      </c>
      <c r="X3595" s="169">
        <f>IF(X$2=$A3595,Data!U179,0)</f>
        <v>0</v>
      </c>
      <c r="Y3595" s="169">
        <f>IF(Y$2=$A3595,Data!V179,0)</f>
        <v>0</v>
      </c>
      <c r="Z3595" s="169">
        <f>IF(Z$2=$A3595,Data!W179,0)</f>
        <v>0</v>
      </c>
      <c r="AA3595" s="169">
        <f>IF(AA$2=$A3595,Data!X179,0)</f>
        <v>0</v>
      </c>
      <c r="AB3595" s="169">
        <f>IF(AB$2=$A3595,Data!Y179,0)</f>
        <v>0</v>
      </c>
      <c r="AC3595" s="169">
        <f>IF(AC$2=$A3595,Data!Z179,0)</f>
        <v>0</v>
      </c>
      <c r="AD3595" s="170">
        <f>IF(AD$2=$A3595,Data!AA179,0)</f>
        <v>0</v>
      </c>
      <c r="AE3595" s="171">
        <f>IF(AE$2=$A3595,Data!AB179,0)</f>
        <v>0</v>
      </c>
      <c r="AF3595" s="170">
        <f>IF(AF$2=$A3595,Data!AC179,0)</f>
        <v>0</v>
      </c>
      <c r="AG3595" s="171">
        <f>IF(AG$2=$A3595,Data!AD179,0)</f>
        <v>0</v>
      </c>
      <c r="AH3595" s="170">
        <f>IF(AH$2=$A3595,Data!AE179,0)</f>
        <v>0</v>
      </c>
      <c r="AI3595" s="171">
        <f>IF(AI$2=$A3595,Data!AF179,0)</f>
        <v>0</v>
      </c>
      <c r="AJ3595" s="170">
        <f>IF(AJ$2=$A3595,Data!AG179,0)</f>
        <v>0</v>
      </c>
      <c r="AK3595" s="171">
        <f>IF(AK$2=$A3595,Data!AH179,0)</f>
        <v>0</v>
      </c>
      <c r="AL3595" s="170">
        <f>IF(AL$2=$A3595,Data!AI179,0)</f>
        <v>0</v>
      </c>
      <c r="AM3595" t="str">
        <f t="shared" si="112"/>
        <v>AA</v>
      </c>
      <c r="AN3595" t="e">
        <f>+INDEX(Validation!$D$4:$D$250,MATCH(Merge!B3595,Validation!$E$4:$E$250,0))</f>
        <v>#N/A</v>
      </c>
      <c r="AO3595" s="172">
        <f t="shared" si="113"/>
        <v>0</v>
      </c>
    </row>
    <row r="3596" spans="1:41" ht="15" x14ac:dyDescent="0.25">
      <c r="A3596">
        <f>Inputs!$H$19</f>
        <v>0</v>
      </c>
      <c r="B3596" t="str">
        <f>Inputs!$D$4</f>
        <v>Select Agency…</v>
      </c>
      <c r="C3596" s="166" t="str">
        <f>Inputs!$I$6</f>
        <v>(insert code)</v>
      </c>
      <c r="D3596" t="str">
        <f>IFERROR(INDEX(Inputs!$I$11:$I$19,MATCH(A3596,Inputs!$H$11:$H$19)),"")</f>
        <v/>
      </c>
      <c r="E3596" t="s">
        <v>869</v>
      </c>
      <c r="F3596" s="168">
        <f>IF(F$2=$A3596,Data!C180,0)</f>
        <v>0</v>
      </c>
      <c r="G3596" s="168">
        <f>IF(G$2=$A3596,Data!D180,0)</f>
        <v>0</v>
      </c>
      <c r="H3596" s="168">
        <f>IF(H$2=$A3596,Data!E180,0)</f>
        <v>0</v>
      </c>
      <c r="I3596" s="168">
        <f>IF(I$2=$A3596,Data!F180,0)</f>
        <v>0</v>
      </c>
      <c r="J3596" s="168">
        <f>IF(J$2=$A3596,Data!G180,0)</f>
        <v>0</v>
      </c>
      <c r="K3596" s="168">
        <f>IF(K$2=$A3596,Data!H180,0)</f>
        <v>0</v>
      </c>
      <c r="L3596" s="168">
        <f>IF(L$2=$A3596,Data!I180,0)</f>
        <v>0</v>
      </c>
      <c r="M3596" s="168">
        <f>IF(M$2=$A3596,Data!J180,0)</f>
        <v>0</v>
      </c>
      <c r="N3596" s="168">
        <f>IF(N$2=$A3596,Data!K180,0)</f>
        <v>0</v>
      </c>
      <c r="O3596" s="168">
        <f>IF(O$2=$A3596,Data!L180,0)</f>
        <v>0</v>
      </c>
      <c r="P3596" s="168">
        <f>IF(P$2=$A3596,Data!M180,0)</f>
        <v>0</v>
      </c>
      <c r="Q3596" s="168">
        <f>IF(Q$2=$A3596,Data!N180,0)</f>
        <v>0</v>
      </c>
      <c r="R3596" s="169">
        <f>IF(R$2=$A3596,Data!O180,0)</f>
        <v>0</v>
      </c>
      <c r="S3596" s="169">
        <f>IF(S$2=$A3596,Data!P180,0)</f>
        <v>0</v>
      </c>
      <c r="T3596" s="169">
        <f>IF(T$2=$A3596,Data!Q180,0)</f>
        <v>0</v>
      </c>
      <c r="U3596" s="169">
        <f>IF(U$2=$A3596,Data!R180,0)</f>
        <v>0</v>
      </c>
      <c r="V3596" s="169">
        <f>IF(V$2=$A3596,Data!S180,0)</f>
        <v>0</v>
      </c>
      <c r="W3596" s="169">
        <f>IF(W$2=$A3596,Data!T180,0)</f>
        <v>0</v>
      </c>
      <c r="X3596" s="169">
        <f>IF(X$2=$A3596,Data!U180,0)</f>
        <v>0</v>
      </c>
      <c r="Y3596" s="169">
        <f>IF(Y$2=$A3596,Data!V180,0)</f>
        <v>0</v>
      </c>
      <c r="Z3596" s="169">
        <f>IF(Z$2=$A3596,Data!W180,0)</f>
        <v>0</v>
      </c>
      <c r="AA3596" s="169">
        <f>IF(AA$2=$A3596,Data!X180,0)</f>
        <v>0</v>
      </c>
      <c r="AB3596" s="169">
        <f>IF(AB$2=$A3596,Data!Y180,0)</f>
        <v>0</v>
      </c>
      <c r="AC3596" s="169">
        <f>IF(AC$2=$A3596,Data!Z180,0)</f>
        <v>0</v>
      </c>
      <c r="AD3596" s="170">
        <f>IF(AD$2=$A3596,Data!AA180,0)</f>
        <v>0</v>
      </c>
      <c r="AE3596" s="171">
        <f>IF(AE$2=$A3596,Data!AB180,0)</f>
        <v>0</v>
      </c>
      <c r="AF3596" s="170">
        <f>IF(AF$2=$A3596,Data!AC180,0)</f>
        <v>0</v>
      </c>
      <c r="AG3596" s="171">
        <f>IF(AG$2=$A3596,Data!AD180,0)</f>
        <v>0</v>
      </c>
      <c r="AH3596" s="170">
        <f>IF(AH$2=$A3596,Data!AE180,0)</f>
        <v>0</v>
      </c>
      <c r="AI3596" s="171">
        <f>IF(AI$2=$A3596,Data!AF180,0)</f>
        <v>0</v>
      </c>
      <c r="AJ3596" s="170">
        <f>IF(AJ$2=$A3596,Data!AG180,0)</f>
        <v>0</v>
      </c>
      <c r="AK3596" s="171">
        <f>IF(AK$2=$A3596,Data!AH180,0)</f>
        <v>0</v>
      </c>
      <c r="AL3596" s="170">
        <f>IF(AL$2=$A3596,Data!AI180,0)</f>
        <v>0</v>
      </c>
      <c r="AM3596" t="str">
        <f t="shared" si="112"/>
        <v>AA</v>
      </c>
      <c r="AN3596" t="e">
        <f>+INDEX(Validation!$D$4:$D$250,MATCH(Merge!B3596,Validation!$E$4:$E$250,0))</f>
        <v>#N/A</v>
      </c>
      <c r="AO3596" s="172">
        <f t="shared" si="113"/>
        <v>0</v>
      </c>
    </row>
    <row r="3597" spans="1:41" ht="15" x14ac:dyDescent="0.25">
      <c r="A3597">
        <f>Inputs!$H$19</f>
        <v>0</v>
      </c>
      <c r="B3597" t="str">
        <f>Inputs!$D$4</f>
        <v>Select Agency…</v>
      </c>
      <c r="C3597" s="166" t="str">
        <f>Inputs!$I$6</f>
        <v>(insert code)</v>
      </c>
      <c r="D3597" t="str">
        <f>IFERROR(INDEX(Inputs!$I$11:$I$19,MATCH(A3597,Inputs!$H$11:$H$19)),"")</f>
        <v/>
      </c>
      <c r="E3597" t="s">
        <v>869</v>
      </c>
      <c r="F3597" s="168">
        <f>IF(F$2=$A3597,Data!C181,0)</f>
        <v>0</v>
      </c>
      <c r="G3597" s="168">
        <f>IF(G$2=$A3597,Data!D181,0)</f>
        <v>0</v>
      </c>
      <c r="H3597" s="168">
        <f>IF(H$2=$A3597,Data!E181,0)</f>
        <v>0</v>
      </c>
      <c r="I3597" s="168">
        <f>IF(I$2=$A3597,Data!F181,0)</f>
        <v>0</v>
      </c>
      <c r="J3597" s="168">
        <f>IF(J$2=$A3597,Data!G181,0)</f>
        <v>0</v>
      </c>
      <c r="K3597" s="168">
        <f>IF(K$2=$A3597,Data!H181,0)</f>
        <v>0</v>
      </c>
      <c r="L3597" s="168">
        <f>IF(L$2=$A3597,Data!I181,0)</f>
        <v>0</v>
      </c>
      <c r="M3597" s="168">
        <f>IF(M$2=$A3597,Data!J181,0)</f>
        <v>0</v>
      </c>
      <c r="N3597" s="168">
        <f>IF(N$2=$A3597,Data!K181,0)</f>
        <v>0</v>
      </c>
      <c r="O3597" s="168">
        <f>IF(O$2=$A3597,Data!L181,0)</f>
        <v>0</v>
      </c>
      <c r="P3597" s="168">
        <f>IF(P$2=$A3597,Data!M181,0)</f>
        <v>0</v>
      </c>
      <c r="Q3597" s="168">
        <f>IF(Q$2=$A3597,Data!N181,0)</f>
        <v>0</v>
      </c>
      <c r="R3597" s="169">
        <f>IF(R$2=$A3597,Data!O181,0)</f>
        <v>0</v>
      </c>
      <c r="S3597" s="169">
        <f>IF(S$2=$A3597,Data!P181,0)</f>
        <v>0</v>
      </c>
      <c r="T3597" s="169">
        <f>IF(T$2=$A3597,Data!Q181,0)</f>
        <v>0</v>
      </c>
      <c r="U3597" s="169">
        <f>IF(U$2=$A3597,Data!R181,0)</f>
        <v>0</v>
      </c>
      <c r="V3597" s="169">
        <f>IF(V$2=$A3597,Data!S181,0)</f>
        <v>0</v>
      </c>
      <c r="W3597" s="169">
        <f>IF(W$2=$A3597,Data!T181,0)</f>
        <v>0</v>
      </c>
      <c r="X3597" s="169">
        <f>IF(X$2=$A3597,Data!U181,0)</f>
        <v>0</v>
      </c>
      <c r="Y3597" s="169">
        <f>IF(Y$2=$A3597,Data!V181,0)</f>
        <v>0</v>
      </c>
      <c r="Z3597" s="169">
        <f>IF(Z$2=$A3597,Data!W181,0)</f>
        <v>0</v>
      </c>
      <c r="AA3597" s="169">
        <f>IF(AA$2=$A3597,Data!X181,0)</f>
        <v>0</v>
      </c>
      <c r="AB3597" s="169">
        <f>IF(AB$2=$A3597,Data!Y181,0)</f>
        <v>0</v>
      </c>
      <c r="AC3597" s="169">
        <f>IF(AC$2=$A3597,Data!Z181,0)</f>
        <v>0</v>
      </c>
      <c r="AD3597" s="170">
        <f>IF(AD$2=$A3597,Data!AA181,0)</f>
        <v>0</v>
      </c>
      <c r="AE3597" s="171">
        <f>IF(AE$2=$A3597,Data!AB181,0)</f>
        <v>0</v>
      </c>
      <c r="AF3597" s="170">
        <f>IF(AF$2=$A3597,Data!AC181,0)</f>
        <v>0</v>
      </c>
      <c r="AG3597" s="171">
        <f>IF(AG$2=$A3597,Data!AD181,0)</f>
        <v>0</v>
      </c>
      <c r="AH3597" s="170">
        <f>IF(AH$2=$A3597,Data!AE181,0)</f>
        <v>0</v>
      </c>
      <c r="AI3597" s="171">
        <f>IF(AI$2=$A3597,Data!AF181,0)</f>
        <v>0</v>
      </c>
      <c r="AJ3597" s="170">
        <f>IF(AJ$2=$A3597,Data!AG181,0)</f>
        <v>0</v>
      </c>
      <c r="AK3597" s="171">
        <f>IF(AK$2=$A3597,Data!AH181,0)</f>
        <v>0</v>
      </c>
      <c r="AL3597" s="170">
        <f>IF(AL$2=$A3597,Data!AI181,0)</f>
        <v>0</v>
      </c>
      <c r="AM3597" t="str">
        <f t="shared" si="112"/>
        <v>AA</v>
      </c>
      <c r="AN3597" t="e">
        <f>+INDEX(Validation!$D$4:$D$250,MATCH(Merge!B3597,Validation!$E$4:$E$250,0))</f>
        <v>#N/A</v>
      </c>
      <c r="AO3597" s="172">
        <f t="shared" si="113"/>
        <v>0</v>
      </c>
    </row>
    <row r="3598" spans="1:41" ht="15" x14ac:dyDescent="0.25">
      <c r="A3598">
        <f>Inputs!$H$19</f>
        <v>0</v>
      </c>
      <c r="B3598" t="str">
        <f>Inputs!$D$4</f>
        <v>Select Agency…</v>
      </c>
      <c r="C3598" s="166" t="str">
        <f>Inputs!$I$6</f>
        <v>(insert code)</v>
      </c>
      <c r="D3598" t="str">
        <f>IFERROR(INDEX(Inputs!$I$11:$I$19,MATCH(A3598,Inputs!$H$11:$H$19)),"")</f>
        <v/>
      </c>
      <c r="E3598" t="s">
        <v>869</v>
      </c>
      <c r="F3598" s="168">
        <f>IF(F$2=$A3598,Data!C182,0)</f>
        <v>0</v>
      </c>
      <c r="G3598" s="168">
        <f>IF(G$2=$A3598,Data!D182,0)</f>
        <v>0</v>
      </c>
      <c r="H3598" s="168">
        <f>IF(H$2=$A3598,Data!E182,0)</f>
        <v>0</v>
      </c>
      <c r="I3598" s="168">
        <f>IF(I$2=$A3598,Data!F182,0)</f>
        <v>0</v>
      </c>
      <c r="J3598" s="168">
        <f>IF(J$2=$A3598,Data!G182,0)</f>
        <v>0</v>
      </c>
      <c r="K3598" s="168">
        <f>IF(K$2=$A3598,Data!H182,0)</f>
        <v>0</v>
      </c>
      <c r="L3598" s="168">
        <f>IF(L$2=$A3598,Data!I182,0)</f>
        <v>0</v>
      </c>
      <c r="M3598" s="168">
        <f>IF(M$2=$A3598,Data!J182,0)</f>
        <v>0</v>
      </c>
      <c r="N3598" s="168">
        <f>IF(N$2=$A3598,Data!K182,0)</f>
        <v>0</v>
      </c>
      <c r="O3598" s="168">
        <f>IF(O$2=$A3598,Data!L182,0)</f>
        <v>0</v>
      </c>
      <c r="P3598" s="168">
        <f>IF(P$2=$A3598,Data!M182,0)</f>
        <v>0</v>
      </c>
      <c r="Q3598" s="168">
        <f>IF(Q$2=$A3598,Data!N182,0)</f>
        <v>0</v>
      </c>
      <c r="R3598" s="169">
        <f>IF(R$2=$A3598,Data!O182,0)</f>
        <v>0</v>
      </c>
      <c r="S3598" s="169">
        <f>IF(S$2=$A3598,Data!P182,0)</f>
        <v>0</v>
      </c>
      <c r="T3598" s="169">
        <f>IF(T$2=$A3598,Data!Q182,0)</f>
        <v>0</v>
      </c>
      <c r="U3598" s="169">
        <f>IF(U$2=$A3598,Data!R182,0)</f>
        <v>0</v>
      </c>
      <c r="V3598" s="169">
        <f>IF(V$2=$A3598,Data!S182,0)</f>
        <v>0</v>
      </c>
      <c r="W3598" s="169">
        <f>IF(W$2=$A3598,Data!T182,0)</f>
        <v>0</v>
      </c>
      <c r="X3598" s="169">
        <f>IF(X$2=$A3598,Data!U182,0)</f>
        <v>0</v>
      </c>
      <c r="Y3598" s="169">
        <f>IF(Y$2=$A3598,Data!V182,0)</f>
        <v>0</v>
      </c>
      <c r="Z3598" s="169">
        <f>IF(Z$2=$A3598,Data!W182,0)</f>
        <v>0</v>
      </c>
      <c r="AA3598" s="169">
        <f>IF(AA$2=$A3598,Data!X182,0)</f>
        <v>0</v>
      </c>
      <c r="AB3598" s="169">
        <f>IF(AB$2=$A3598,Data!Y182,0)</f>
        <v>0</v>
      </c>
      <c r="AC3598" s="169">
        <f>IF(AC$2=$A3598,Data!Z182,0)</f>
        <v>0</v>
      </c>
      <c r="AD3598" s="170">
        <f>IF(AD$2=$A3598,Data!AA182,0)</f>
        <v>0</v>
      </c>
      <c r="AE3598" s="171">
        <f>IF(AE$2=$A3598,Data!AB182,0)</f>
        <v>0</v>
      </c>
      <c r="AF3598" s="170">
        <f>IF(AF$2=$A3598,Data!AC182,0)</f>
        <v>0</v>
      </c>
      <c r="AG3598" s="171">
        <f>IF(AG$2=$A3598,Data!AD182,0)</f>
        <v>0</v>
      </c>
      <c r="AH3598" s="170">
        <f>IF(AH$2=$A3598,Data!AE182,0)</f>
        <v>0</v>
      </c>
      <c r="AI3598" s="171">
        <f>IF(AI$2=$A3598,Data!AF182,0)</f>
        <v>0</v>
      </c>
      <c r="AJ3598" s="170">
        <f>IF(AJ$2=$A3598,Data!AG182,0)</f>
        <v>0</v>
      </c>
      <c r="AK3598" s="171">
        <f>IF(AK$2=$A3598,Data!AH182,0)</f>
        <v>0</v>
      </c>
      <c r="AL3598" s="170">
        <f>IF(AL$2=$A3598,Data!AI182,0)</f>
        <v>0</v>
      </c>
      <c r="AM3598" t="str">
        <f t="shared" si="112"/>
        <v>AA</v>
      </c>
      <c r="AN3598" t="e">
        <f>+INDEX(Validation!$D$4:$D$250,MATCH(Merge!B3598,Validation!$E$4:$E$250,0))</f>
        <v>#N/A</v>
      </c>
      <c r="AO3598" s="172">
        <f t="shared" si="113"/>
        <v>0</v>
      </c>
    </row>
    <row r="3599" spans="1:41" ht="15" x14ac:dyDescent="0.25">
      <c r="A3599">
        <f>Inputs!$H$19</f>
        <v>0</v>
      </c>
      <c r="B3599" t="str">
        <f>Inputs!$D$4</f>
        <v>Select Agency…</v>
      </c>
      <c r="C3599" s="166" t="str">
        <f>Inputs!$I$6</f>
        <v>(insert code)</v>
      </c>
      <c r="D3599" t="str">
        <f>IFERROR(INDEX(Inputs!$I$11:$I$19,MATCH(A3599,Inputs!$H$11:$H$19)),"")</f>
        <v/>
      </c>
      <c r="E3599" t="s">
        <v>869</v>
      </c>
      <c r="F3599" s="168">
        <f>IF(F$2=$A3599,Data!C183,0)</f>
        <v>0</v>
      </c>
      <c r="G3599" s="168">
        <f>IF(G$2=$A3599,Data!D183,0)</f>
        <v>0</v>
      </c>
      <c r="H3599" s="168">
        <f>IF(H$2=$A3599,Data!E183,0)</f>
        <v>0</v>
      </c>
      <c r="I3599" s="168">
        <f>IF(I$2=$A3599,Data!F183,0)</f>
        <v>0</v>
      </c>
      <c r="J3599" s="168">
        <f>IF(J$2=$A3599,Data!G183,0)</f>
        <v>0</v>
      </c>
      <c r="K3599" s="168">
        <f>IF(K$2=$A3599,Data!H183,0)</f>
        <v>0</v>
      </c>
      <c r="L3599" s="168">
        <f>IF(L$2=$A3599,Data!I183,0)</f>
        <v>0</v>
      </c>
      <c r="M3599" s="168">
        <f>IF(M$2=$A3599,Data!J183,0)</f>
        <v>0</v>
      </c>
      <c r="N3599" s="168">
        <f>IF(N$2=$A3599,Data!K183,0)</f>
        <v>0</v>
      </c>
      <c r="O3599" s="168">
        <f>IF(O$2=$A3599,Data!L183,0)</f>
        <v>0</v>
      </c>
      <c r="P3599" s="168">
        <f>IF(P$2=$A3599,Data!M183,0)</f>
        <v>0</v>
      </c>
      <c r="Q3599" s="168">
        <f>IF(Q$2=$A3599,Data!N183,0)</f>
        <v>0</v>
      </c>
      <c r="R3599" s="169">
        <f>IF(R$2=$A3599,Data!O183,0)</f>
        <v>0</v>
      </c>
      <c r="S3599" s="169">
        <f>IF(S$2=$A3599,Data!P183,0)</f>
        <v>0</v>
      </c>
      <c r="T3599" s="169">
        <f>IF(T$2=$A3599,Data!Q183,0)</f>
        <v>0</v>
      </c>
      <c r="U3599" s="169">
        <f>IF(U$2=$A3599,Data!R183,0)</f>
        <v>0</v>
      </c>
      <c r="V3599" s="169">
        <f>IF(V$2=$A3599,Data!S183,0)</f>
        <v>0</v>
      </c>
      <c r="W3599" s="169">
        <f>IF(W$2=$A3599,Data!T183,0)</f>
        <v>0</v>
      </c>
      <c r="X3599" s="169">
        <f>IF(X$2=$A3599,Data!U183,0)</f>
        <v>0</v>
      </c>
      <c r="Y3599" s="169">
        <f>IF(Y$2=$A3599,Data!V183,0)</f>
        <v>0</v>
      </c>
      <c r="Z3599" s="169">
        <f>IF(Z$2=$A3599,Data!W183,0)</f>
        <v>0</v>
      </c>
      <c r="AA3599" s="169">
        <f>IF(AA$2=$A3599,Data!X183,0)</f>
        <v>0</v>
      </c>
      <c r="AB3599" s="169">
        <f>IF(AB$2=$A3599,Data!Y183,0)</f>
        <v>0</v>
      </c>
      <c r="AC3599" s="169">
        <f>IF(AC$2=$A3599,Data!Z183,0)</f>
        <v>0</v>
      </c>
      <c r="AD3599" s="170">
        <f>IF(AD$2=$A3599,Data!AA183,0)</f>
        <v>0</v>
      </c>
      <c r="AE3599" s="171">
        <f>IF(AE$2=$A3599,Data!AB183,0)</f>
        <v>0</v>
      </c>
      <c r="AF3599" s="170">
        <f>IF(AF$2=$A3599,Data!AC183,0)</f>
        <v>0</v>
      </c>
      <c r="AG3599" s="171">
        <f>IF(AG$2=$A3599,Data!AD183,0)</f>
        <v>0</v>
      </c>
      <c r="AH3599" s="170">
        <f>IF(AH$2=$A3599,Data!AE183,0)</f>
        <v>0</v>
      </c>
      <c r="AI3599" s="171">
        <f>IF(AI$2=$A3599,Data!AF183,0)</f>
        <v>0</v>
      </c>
      <c r="AJ3599" s="170">
        <f>IF(AJ$2=$A3599,Data!AG183,0)</f>
        <v>0</v>
      </c>
      <c r="AK3599" s="171">
        <f>IF(AK$2=$A3599,Data!AH183,0)</f>
        <v>0</v>
      </c>
      <c r="AL3599" s="170">
        <f>IF(AL$2=$A3599,Data!AI183,0)</f>
        <v>0</v>
      </c>
      <c r="AM3599" t="str">
        <f t="shared" si="112"/>
        <v>AA</v>
      </c>
      <c r="AN3599" t="e">
        <f>+INDEX(Validation!$D$4:$D$250,MATCH(Merge!B3599,Validation!$E$4:$E$250,0))</f>
        <v>#N/A</v>
      </c>
      <c r="AO3599" s="172">
        <f t="shared" si="113"/>
        <v>0</v>
      </c>
    </row>
    <row r="3600" spans="1:41" ht="15" x14ac:dyDescent="0.25">
      <c r="A3600">
        <f>Inputs!$H$19</f>
        <v>0</v>
      </c>
      <c r="B3600" t="str">
        <f>Inputs!$D$4</f>
        <v>Select Agency…</v>
      </c>
      <c r="C3600" s="166" t="str">
        <f>Inputs!$I$6</f>
        <v>(insert code)</v>
      </c>
      <c r="D3600" t="str">
        <f>IFERROR(INDEX(Inputs!$I$11:$I$19,MATCH(A3600,Inputs!$H$11:$H$19)),"")</f>
        <v/>
      </c>
      <c r="E3600" t="s">
        <v>869</v>
      </c>
      <c r="F3600" s="168">
        <f>IF(F$2=$A3600,Data!C184,0)</f>
        <v>0</v>
      </c>
      <c r="G3600" s="168">
        <f>IF(G$2=$A3600,Data!D184,0)</f>
        <v>0</v>
      </c>
      <c r="H3600" s="168">
        <f>IF(H$2=$A3600,Data!E184,0)</f>
        <v>0</v>
      </c>
      <c r="I3600" s="168">
        <f>IF(I$2=$A3600,Data!F184,0)</f>
        <v>0</v>
      </c>
      <c r="J3600" s="168">
        <f>IF(J$2=$A3600,Data!G184,0)</f>
        <v>0</v>
      </c>
      <c r="K3600" s="168">
        <f>IF(K$2=$A3600,Data!H184,0)</f>
        <v>0</v>
      </c>
      <c r="L3600" s="168">
        <f>IF(L$2=$A3600,Data!I184,0)</f>
        <v>0</v>
      </c>
      <c r="M3600" s="168">
        <f>IF(M$2=$A3600,Data!J184,0)</f>
        <v>0</v>
      </c>
      <c r="N3600" s="168">
        <f>IF(N$2=$A3600,Data!K184,0)</f>
        <v>0</v>
      </c>
      <c r="O3600" s="168">
        <f>IF(O$2=$A3600,Data!L184,0)</f>
        <v>0</v>
      </c>
      <c r="P3600" s="168">
        <f>IF(P$2=$A3600,Data!M184,0)</f>
        <v>0</v>
      </c>
      <c r="Q3600" s="168">
        <f>IF(Q$2=$A3600,Data!N184,0)</f>
        <v>0</v>
      </c>
      <c r="R3600" s="169">
        <f>IF(R$2=$A3600,Data!O184,0)</f>
        <v>0</v>
      </c>
      <c r="S3600" s="169">
        <f>IF(S$2=$A3600,Data!P184,0)</f>
        <v>0</v>
      </c>
      <c r="T3600" s="169">
        <f>IF(T$2=$A3600,Data!Q184,0)</f>
        <v>0</v>
      </c>
      <c r="U3600" s="169">
        <f>IF(U$2=$A3600,Data!R184,0)</f>
        <v>0</v>
      </c>
      <c r="V3600" s="169">
        <f>IF(V$2=$A3600,Data!S184,0)</f>
        <v>0</v>
      </c>
      <c r="W3600" s="169">
        <f>IF(W$2=$A3600,Data!T184,0)</f>
        <v>0</v>
      </c>
      <c r="X3600" s="169">
        <f>IF(X$2=$A3600,Data!U184,0)</f>
        <v>0</v>
      </c>
      <c r="Y3600" s="169">
        <f>IF(Y$2=$A3600,Data!V184,0)</f>
        <v>0</v>
      </c>
      <c r="Z3600" s="169">
        <f>IF(Z$2=$A3600,Data!W184,0)</f>
        <v>0</v>
      </c>
      <c r="AA3600" s="169">
        <f>IF(AA$2=$A3600,Data!X184,0)</f>
        <v>0</v>
      </c>
      <c r="AB3600" s="169">
        <f>IF(AB$2=$A3600,Data!Y184,0)</f>
        <v>0</v>
      </c>
      <c r="AC3600" s="169">
        <f>IF(AC$2=$A3600,Data!Z184,0)</f>
        <v>0</v>
      </c>
      <c r="AD3600" s="170">
        <f>IF(AD$2=$A3600,Data!AA184,0)</f>
        <v>0</v>
      </c>
      <c r="AE3600" s="171">
        <f>IF(AE$2=$A3600,Data!AB184,0)</f>
        <v>0</v>
      </c>
      <c r="AF3600" s="170">
        <f>IF(AF$2=$A3600,Data!AC184,0)</f>
        <v>0</v>
      </c>
      <c r="AG3600" s="171">
        <f>IF(AG$2=$A3600,Data!AD184,0)</f>
        <v>0</v>
      </c>
      <c r="AH3600" s="170">
        <f>IF(AH$2=$A3600,Data!AE184,0)</f>
        <v>0</v>
      </c>
      <c r="AI3600" s="171">
        <f>IF(AI$2=$A3600,Data!AF184,0)</f>
        <v>0</v>
      </c>
      <c r="AJ3600" s="170">
        <f>IF(AJ$2=$A3600,Data!AG184,0)</f>
        <v>0</v>
      </c>
      <c r="AK3600" s="171">
        <f>IF(AK$2=$A3600,Data!AH184,0)</f>
        <v>0</v>
      </c>
      <c r="AL3600" s="170">
        <f>IF(AL$2=$A3600,Data!AI184,0)</f>
        <v>0</v>
      </c>
      <c r="AM3600" t="str">
        <f t="shared" si="112"/>
        <v>AA</v>
      </c>
      <c r="AN3600" t="e">
        <f>+INDEX(Validation!$D$4:$D$250,MATCH(Merge!B3600,Validation!$E$4:$E$250,0))</f>
        <v>#N/A</v>
      </c>
      <c r="AO3600" s="172">
        <f t="shared" si="113"/>
        <v>0</v>
      </c>
    </row>
    <row r="3601" spans="1:41" ht="15" x14ac:dyDescent="0.25">
      <c r="A3601">
        <f>Inputs!$H$19</f>
        <v>0</v>
      </c>
      <c r="B3601" t="str">
        <f>Inputs!$D$4</f>
        <v>Select Agency…</v>
      </c>
      <c r="C3601" s="166" t="str">
        <f>Inputs!$I$6</f>
        <v>(insert code)</v>
      </c>
      <c r="D3601" t="str">
        <f>IFERROR(INDEX(Inputs!$I$11:$I$19,MATCH(A3601,Inputs!$H$11:$H$19)),"")</f>
        <v/>
      </c>
      <c r="E3601" t="s">
        <v>869</v>
      </c>
      <c r="F3601" s="168">
        <f>IF(F$2=$A3601,Data!C185,0)</f>
        <v>0</v>
      </c>
      <c r="G3601" s="168">
        <f>IF(G$2=$A3601,Data!D185,0)</f>
        <v>0</v>
      </c>
      <c r="H3601" s="168">
        <f>IF(H$2=$A3601,Data!E185,0)</f>
        <v>0</v>
      </c>
      <c r="I3601" s="168">
        <f>IF(I$2=$A3601,Data!F185,0)</f>
        <v>0</v>
      </c>
      <c r="J3601" s="168">
        <f>IF(J$2=$A3601,Data!G185,0)</f>
        <v>0</v>
      </c>
      <c r="K3601" s="168">
        <f>IF(K$2=$A3601,Data!H185,0)</f>
        <v>0</v>
      </c>
      <c r="L3601" s="168">
        <f>IF(L$2=$A3601,Data!I185,0)</f>
        <v>0</v>
      </c>
      <c r="M3601" s="168">
        <f>IF(M$2=$A3601,Data!J185,0)</f>
        <v>0</v>
      </c>
      <c r="N3601" s="168">
        <f>IF(N$2=$A3601,Data!K185,0)</f>
        <v>0</v>
      </c>
      <c r="O3601" s="168">
        <f>IF(O$2=$A3601,Data!L185,0)</f>
        <v>0</v>
      </c>
      <c r="P3601" s="168">
        <f>IF(P$2=$A3601,Data!M185,0)</f>
        <v>0</v>
      </c>
      <c r="Q3601" s="168">
        <f>IF(Q$2=$A3601,Data!N185,0)</f>
        <v>0</v>
      </c>
      <c r="R3601" s="169">
        <f>IF(R$2=$A3601,Data!O185,0)</f>
        <v>0</v>
      </c>
      <c r="S3601" s="169">
        <f>IF(S$2=$A3601,Data!P185,0)</f>
        <v>0</v>
      </c>
      <c r="T3601" s="169">
        <f>IF(T$2=$A3601,Data!Q185,0)</f>
        <v>0</v>
      </c>
      <c r="U3601" s="169">
        <f>IF(U$2=$A3601,Data!R185,0)</f>
        <v>0</v>
      </c>
      <c r="V3601" s="169">
        <f>IF(V$2=$A3601,Data!S185,0)</f>
        <v>0</v>
      </c>
      <c r="W3601" s="169">
        <f>IF(W$2=$A3601,Data!T185,0)</f>
        <v>0</v>
      </c>
      <c r="X3601" s="169">
        <f>IF(X$2=$A3601,Data!U185,0)</f>
        <v>0</v>
      </c>
      <c r="Y3601" s="169">
        <f>IF(Y$2=$A3601,Data!V185,0)</f>
        <v>0</v>
      </c>
      <c r="Z3601" s="169">
        <f>IF(Z$2=$A3601,Data!W185,0)</f>
        <v>0</v>
      </c>
      <c r="AA3601" s="169">
        <f>IF(AA$2=$A3601,Data!X185,0)</f>
        <v>0</v>
      </c>
      <c r="AB3601" s="169">
        <f>IF(AB$2=$A3601,Data!Y185,0)</f>
        <v>0</v>
      </c>
      <c r="AC3601" s="169">
        <f>IF(AC$2=$A3601,Data!Z185,0)</f>
        <v>0</v>
      </c>
      <c r="AD3601" s="170">
        <f>IF(AD$2=$A3601,Data!AA185,0)</f>
        <v>0</v>
      </c>
      <c r="AE3601" s="171">
        <f>IF(AE$2=$A3601,Data!AB185,0)</f>
        <v>0</v>
      </c>
      <c r="AF3601" s="170">
        <f>IF(AF$2=$A3601,Data!AC185,0)</f>
        <v>0</v>
      </c>
      <c r="AG3601" s="171">
        <f>IF(AG$2=$A3601,Data!AD185,0)</f>
        <v>0</v>
      </c>
      <c r="AH3601" s="170">
        <f>IF(AH$2=$A3601,Data!AE185,0)</f>
        <v>0</v>
      </c>
      <c r="AI3601" s="171">
        <f>IF(AI$2=$A3601,Data!AF185,0)</f>
        <v>0</v>
      </c>
      <c r="AJ3601" s="170">
        <f>IF(AJ$2=$A3601,Data!AG185,0)</f>
        <v>0</v>
      </c>
      <c r="AK3601" s="171">
        <f>IF(AK$2=$A3601,Data!AH185,0)</f>
        <v>0</v>
      </c>
      <c r="AL3601" s="170">
        <f>IF(AL$2=$A3601,Data!AI185,0)</f>
        <v>0</v>
      </c>
      <c r="AM3601" t="str">
        <f t="shared" si="112"/>
        <v>AA</v>
      </c>
      <c r="AN3601" t="e">
        <f>+INDEX(Validation!$D$4:$D$250,MATCH(Merge!B3601,Validation!$E$4:$E$250,0))</f>
        <v>#N/A</v>
      </c>
      <c r="AO3601" s="172">
        <f t="shared" si="113"/>
        <v>0</v>
      </c>
    </row>
    <row r="3602" spans="1:41" ht="15" x14ac:dyDescent="0.25">
      <c r="A3602">
        <f>Inputs!$H$19</f>
        <v>0</v>
      </c>
      <c r="B3602" t="str">
        <f>Inputs!$D$4</f>
        <v>Select Agency…</v>
      </c>
      <c r="C3602" s="166" t="str">
        <f>Inputs!$I$6</f>
        <v>(insert code)</v>
      </c>
      <c r="D3602" t="str">
        <f>IFERROR(INDEX(Inputs!$I$11:$I$19,MATCH(A3602,Inputs!$H$11:$H$19)),"")</f>
        <v/>
      </c>
      <c r="E3602" t="s">
        <v>869</v>
      </c>
      <c r="F3602" s="168">
        <f>IF(F$2=$A3602,Data!C186,0)</f>
        <v>0</v>
      </c>
      <c r="G3602" s="168">
        <f>IF(G$2=$A3602,Data!D186,0)</f>
        <v>0</v>
      </c>
      <c r="H3602" s="168">
        <f>IF(H$2=$A3602,Data!E186,0)</f>
        <v>0</v>
      </c>
      <c r="I3602" s="168">
        <f>IF(I$2=$A3602,Data!F186,0)</f>
        <v>0</v>
      </c>
      <c r="J3602" s="168">
        <f>IF(J$2=$A3602,Data!G186,0)</f>
        <v>0</v>
      </c>
      <c r="K3602" s="168">
        <f>IF(K$2=$A3602,Data!H186,0)</f>
        <v>0</v>
      </c>
      <c r="L3602" s="168">
        <f>IF(L$2=$A3602,Data!I186,0)</f>
        <v>0</v>
      </c>
      <c r="M3602" s="168">
        <f>IF(M$2=$A3602,Data!J186,0)</f>
        <v>0</v>
      </c>
      <c r="N3602" s="168">
        <f>IF(N$2=$A3602,Data!K186,0)</f>
        <v>0</v>
      </c>
      <c r="O3602" s="168">
        <f>IF(O$2=$A3602,Data!L186,0)</f>
        <v>0</v>
      </c>
      <c r="P3602" s="168">
        <f>IF(P$2=$A3602,Data!M186,0)</f>
        <v>0</v>
      </c>
      <c r="Q3602" s="168">
        <f>IF(Q$2=$A3602,Data!N186,0)</f>
        <v>0</v>
      </c>
      <c r="R3602" s="169">
        <f>IF(R$2=$A3602,Data!O186,0)</f>
        <v>0</v>
      </c>
      <c r="S3602" s="169">
        <f>IF(S$2=$A3602,Data!P186,0)</f>
        <v>0</v>
      </c>
      <c r="T3602" s="169">
        <f>IF(T$2=$A3602,Data!Q186,0)</f>
        <v>0</v>
      </c>
      <c r="U3602" s="169">
        <f>IF(U$2=$A3602,Data!R186,0)</f>
        <v>0</v>
      </c>
      <c r="V3602" s="169">
        <f>IF(V$2=$A3602,Data!S186,0)</f>
        <v>0</v>
      </c>
      <c r="W3602" s="169">
        <f>IF(W$2=$A3602,Data!T186,0)</f>
        <v>0</v>
      </c>
      <c r="X3602" s="169">
        <f>IF(X$2=$A3602,Data!U186,0)</f>
        <v>0</v>
      </c>
      <c r="Y3602" s="169">
        <f>IF(Y$2=$A3602,Data!V186,0)</f>
        <v>0</v>
      </c>
      <c r="Z3602" s="169">
        <f>IF(Z$2=$A3602,Data!W186,0)</f>
        <v>0</v>
      </c>
      <c r="AA3602" s="169">
        <f>IF(AA$2=$A3602,Data!X186,0)</f>
        <v>0</v>
      </c>
      <c r="AB3602" s="169">
        <f>IF(AB$2=$A3602,Data!Y186,0)</f>
        <v>0</v>
      </c>
      <c r="AC3602" s="169">
        <f>IF(AC$2=$A3602,Data!Z186,0)</f>
        <v>0</v>
      </c>
      <c r="AD3602" s="170">
        <f>IF(AD$2=$A3602,Data!AA186,0)</f>
        <v>0</v>
      </c>
      <c r="AE3602" s="171">
        <f>IF(AE$2=$A3602,Data!AB186,0)</f>
        <v>0</v>
      </c>
      <c r="AF3602" s="170">
        <f>IF(AF$2=$A3602,Data!AC186,0)</f>
        <v>0</v>
      </c>
      <c r="AG3602" s="171">
        <f>IF(AG$2=$A3602,Data!AD186,0)</f>
        <v>0</v>
      </c>
      <c r="AH3602" s="170">
        <f>IF(AH$2=$A3602,Data!AE186,0)</f>
        <v>0</v>
      </c>
      <c r="AI3602" s="171">
        <f>IF(AI$2=$A3602,Data!AF186,0)</f>
        <v>0</v>
      </c>
      <c r="AJ3602" s="170">
        <f>IF(AJ$2=$A3602,Data!AG186,0)</f>
        <v>0</v>
      </c>
      <c r="AK3602" s="171">
        <f>IF(AK$2=$A3602,Data!AH186,0)</f>
        <v>0</v>
      </c>
      <c r="AL3602" s="170">
        <f>IF(AL$2=$A3602,Data!AI186,0)</f>
        <v>0</v>
      </c>
      <c r="AM3602" t="str">
        <f t="shared" si="112"/>
        <v>AA</v>
      </c>
      <c r="AN3602" t="e">
        <f>+INDEX(Validation!$D$4:$D$250,MATCH(Merge!B3602,Validation!$E$4:$E$250,0))</f>
        <v>#N/A</v>
      </c>
      <c r="AO3602" s="172">
        <f t="shared" si="113"/>
        <v>0</v>
      </c>
    </row>
    <row r="3603" spans="1:41" ht="15" x14ac:dyDescent="0.25">
      <c r="A3603">
        <f>Inputs!$H$19</f>
        <v>0</v>
      </c>
      <c r="B3603" t="str">
        <f>Inputs!$D$4</f>
        <v>Select Agency…</v>
      </c>
      <c r="C3603" s="166" t="str">
        <f>Inputs!$I$6</f>
        <v>(insert code)</v>
      </c>
      <c r="D3603" t="str">
        <f>IFERROR(INDEX(Inputs!$I$11:$I$19,MATCH(A3603,Inputs!$H$11:$H$19)),"")</f>
        <v/>
      </c>
      <c r="E3603" t="s">
        <v>869</v>
      </c>
      <c r="F3603" s="168">
        <f>IF(F$2=$A3603,Data!C187,0)</f>
        <v>0</v>
      </c>
      <c r="G3603" s="168">
        <f>IF(G$2=$A3603,Data!D187,0)</f>
        <v>0</v>
      </c>
      <c r="H3603" s="168">
        <f>IF(H$2=$A3603,Data!E187,0)</f>
        <v>0</v>
      </c>
      <c r="I3603" s="168">
        <f>IF(I$2=$A3603,Data!F187,0)</f>
        <v>0</v>
      </c>
      <c r="J3603" s="168">
        <f>IF(J$2=$A3603,Data!G187,0)</f>
        <v>0</v>
      </c>
      <c r="K3603" s="168">
        <f>IF(K$2=$A3603,Data!H187,0)</f>
        <v>0</v>
      </c>
      <c r="L3603" s="168">
        <f>IF(L$2=$A3603,Data!I187,0)</f>
        <v>0</v>
      </c>
      <c r="M3603" s="168">
        <f>IF(M$2=$A3603,Data!J187,0)</f>
        <v>0</v>
      </c>
      <c r="N3603" s="168">
        <f>IF(N$2=$A3603,Data!K187,0)</f>
        <v>0</v>
      </c>
      <c r="O3603" s="168">
        <f>IF(O$2=$A3603,Data!L187,0)</f>
        <v>0</v>
      </c>
      <c r="P3603" s="168">
        <f>IF(P$2=$A3603,Data!M187,0)</f>
        <v>0</v>
      </c>
      <c r="Q3603" s="168">
        <f>IF(Q$2=$A3603,Data!N187,0)</f>
        <v>0</v>
      </c>
      <c r="R3603" s="169">
        <f>IF(R$2=$A3603,Data!O187,0)</f>
        <v>0</v>
      </c>
      <c r="S3603" s="169">
        <f>IF(S$2=$A3603,Data!P187,0)</f>
        <v>0</v>
      </c>
      <c r="T3603" s="169">
        <f>IF(T$2=$A3603,Data!Q187,0)</f>
        <v>0</v>
      </c>
      <c r="U3603" s="169">
        <f>IF(U$2=$A3603,Data!R187,0)</f>
        <v>0</v>
      </c>
      <c r="V3603" s="169">
        <f>IF(V$2=$A3603,Data!S187,0)</f>
        <v>0</v>
      </c>
      <c r="W3603" s="169">
        <f>IF(W$2=$A3603,Data!T187,0)</f>
        <v>0</v>
      </c>
      <c r="X3603" s="169">
        <f>IF(X$2=$A3603,Data!U187,0)</f>
        <v>0</v>
      </c>
      <c r="Y3603" s="169">
        <f>IF(Y$2=$A3603,Data!V187,0)</f>
        <v>0</v>
      </c>
      <c r="Z3603" s="169">
        <f>IF(Z$2=$A3603,Data!W187,0)</f>
        <v>0</v>
      </c>
      <c r="AA3603" s="169">
        <f>IF(AA$2=$A3603,Data!X187,0)</f>
        <v>0</v>
      </c>
      <c r="AB3603" s="169">
        <f>IF(AB$2=$A3603,Data!Y187,0)</f>
        <v>0</v>
      </c>
      <c r="AC3603" s="169">
        <f>IF(AC$2=$A3603,Data!Z187,0)</f>
        <v>0</v>
      </c>
      <c r="AD3603" s="170">
        <f>IF(AD$2=$A3603,Data!AA187,0)</f>
        <v>0</v>
      </c>
      <c r="AE3603" s="171">
        <f>IF(AE$2=$A3603,Data!AB187,0)</f>
        <v>0</v>
      </c>
      <c r="AF3603" s="170">
        <f>IF(AF$2=$A3603,Data!AC187,0)</f>
        <v>0</v>
      </c>
      <c r="AG3603" s="171">
        <f>IF(AG$2=$A3603,Data!AD187,0)</f>
        <v>0</v>
      </c>
      <c r="AH3603" s="170">
        <f>IF(AH$2=$A3603,Data!AE187,0)</f>
        <v>0</v>
      </c>
      <c r="AI3603" s="171">
        <f>IF(AI$2=$A3603,Data!AF187,0)</f>
        <v>0</v>
      </c>
      <c r="AJ3603" s="170">
        <f>IF(AJ$2=$A3603,Data!AG187,0)</f>
        <v>0</v>
      </c>
      <c r="AK3603" s="171">
        <f>IF(AK$2=$A3603,Data!AH187,0)</f>
        <v>0</v>
      </c>
      <c r="AL3603" s="170">
        <f>IF(AL$2=$A3603,Data!AI187,0)</f>
        <v>0</v>
      </c>
      <c r="AM3603" t="str">
        <f t="shared" si="112"/>
        <v>AA</v>
      </c>
      <c r="AN3603" t="e">
        <f>+INDEX(Validation!$D$4:$D$250,MATCH(Merge!B3603,Validation!$E$4:$E$250,0))</f>
        <v>#N/A</v>
      </c>
      <c r="AO3603" s="172">
        <f t="shared" si="113"/>
        <v>0</v>
      </c>
    </row>
    <row r="3604" spans="1:41" ht="15" x14ac:dyDescent="0.25">
      <c r="A3604">
        <f>Inputs!$H$19</f>
        <v>0</v>
      </c>
      <c r="B3604" t="str">
        <f>Inputs!$D$4</f>
        <v>Select Agency…</v>
      </c>
      <c r="C3604" s="166" t="str">
        <f>Inputs!$I$6</f>
        <v>(insert code)</v>
      </c>
      <c r="D3604" t="str">
        <f>IFERROR(INDEX(Inputs!$I$11:$I$19,MATCH(A3604,Inputs!$H$11:$H$19)),"")</f>
        <v/>
      </c>
      <c r="E3604" t="s">
        <v>869</v>
      </c>
      <c r="F3604" s="168">
        <f>IF(F$2=$A3604,Data!C188,0)</f>
        <v>0</v>
      </c>
      <c r="G3604" s="168">
        <f>IF(G$2=$A3604,Data!D188,0)</f>
        <v>0</v>
      </c>
      <c r="H3604" s="168">
        <f>IF(H$2=$A3604,Data!E188,0)</f>
        <v>0</v>
      </c>
      <c r="I3604" s="168">
        <f>IF(I$2=$A3604,Data!F188,0)</f>
        <v>0</v>
      </c>
      <c r="J3604" s="168">
        <f>IF(J$2=$A3604,Data!G188,0)</f>
        <v>0</v>
      </c>
      <c r="K3604" s="168">
        <f>IF(K$2=$A3604,Data!H188,0)</f>
        <v>0</v>
      </c>
      <c r="L3604" s="168">
        <f>IF(L$2=$A3604,Data!I188,0)</f>
        <v>0</v>
      </c>
      <c r="M3604" s="168">
        <f>IF(M$2=$A3604,Data!J188,0)</f>
        <v>0</v>
      </c>
      <c r="N3604" s="168">
        <f>IF(N$2=$A3604,Data!K188,0)</f>
        <v>0</v>
      </c>
      <c r="O3604" s="168">
        <f>IF(O$2=$A3604,Data!L188,0)</f>
        <v>0</v>
      </c>
      <c r="P3604" s="168">
        <f>IF(P$2=$A3604,Data!M188,0)</f>
        <v>0</v>
      </c>
      <c r="Q3604" s="168">
        <f>IF(Q$2=$A3604,Data!N188,0)</f>
        <v>0</v>
      </c>
      <c r="R3604" s="169">
        <f>IF(R$2=$A3604,Data!O188,0)</f>
        <v>0</v>
      </c>
      <c r="S3604" s="169">
        <f>IF(S$2=$A3604,Data!P188,0)</f>
        <v>0</v>
      </c>
      <c r="T3604" s="169">
        <f>IF(T$2=$A3604,Data!Q188,0)</f>
        <v>0</v>
      </c>
      <c r="U3604" s="169">
        <f>IF(U$2=$A3604,Data!R188,0)</f>
        <v>0</v>
      </c>
      <c r="V3604" s="169">
        <f>IF(V$2=$A3604,Data!S188,0)</f>
        <v>0</v>
      </c>
      <c r="W3604" s="169">
        <f>IF(W$2=$A3604,Data!T188,0)</f>
        <v>0</v>
      </c>
      <c r="X3604" s="169">
        <f>IF(X$2=$A3604,Data!U188,0)</f>
        <v>0</v>
      </c>
      <c r="Y3604" s="169">
        <f>IF(Y$2=$A3604,Data!V188,0)</f>
        <v>0</v>
      </c>
      <c r="Z3604" s="169">
        <f>IF(Z$2=$A3604,Data!W188,0)</f>
        <v>0</v>
      </c>
      <c r="AA3604" s="169">
        <f>IF(AA$2=$A3604,Data!X188,0)</f>
        <v>0</v>
      </c>
      <c r="AB3604" s="169">
        <f>IF(AB$2=$A3604,Data!Y188,0)</f>
        <v>0</v>
      </c>
      <c r="AC3604" s="169">
        <f>IF(AC$2=$A3604,Data!Z188,0)</f>
        <v>0</v>
      </c>
      <c r="AD3604" s="170">
        <f>IF(AD$2=$A3604,Data!AA188,0)</f>
        <v>0</v>
      </c>
      <c r="AE3604" s="171">
        <f>IF(AE$2=$A3604,Data!AB188,0)</f>
        <v>0</v>
      </c>
      <c r="AF3604" s="170">
        <f>IF(AF$2=$A3604,Data!AC188,0)</f>
        <v>0</v>
      </c>
      <c r="AG3604" s="171">
        <f>IF(AG$2=$A3604,Data!AD188,0)</f>
        <v>0</v>
      </c>
      <c r="AH3604" s="170">
        <f>IF(AH$2=$A3604,Data!AE188,0)</f>
        <v>0</v>
      </c>
      <c r="AI3604" s="171">
        <f>IF(AI$2=$A3604,Data!AF188,0)</f>
        <v>0</v>
      </c>
      <c r="AJ3604" s="170">
        <f>IF(AJ$2=$A3604,Data!AG188,0)</f>
        <v>0</v>
      </c>
      <c r="AK3604" s="171">
        <f>IF(AK$2=$A3604,Data!AH188,0)</f>
        <v>0</v>
      </c>
      <c r="AL3604" s="170">
        <f>IF(AL$2=$A3604,Data!AI188,0)</f>
        <v>0</v>
      </c>
      <c r="AM3604" t="str">
        <f t="shared" si="112"/>
        <v>AA</v>
      </c>
      <c r="AN3604" t="e">
        <f>+INDEX(Validation!$D$4:$D$250,MATCH(Merge!B3604,Validation!$E$4:$E$250,0))</f>
        <v>#N/A</v>
      </c>
      <c r="AO3604" s="172">
        <f t="shared" si="113"/>
        <v>0</v>
      </c>
    </row>
    <row r="3605" spans="1:41" ht="15" x14ac:dyDescent="0.25">
      <c r="A3605">
        <f>Inputs!$H$19</f>
        <v>0</v>
      </c>
      <c r="B3605" t="str">
        <f>Inputs!$D$4</f>
        <v>Select Agency…</v>
      </c>
      <c r="C3605" s="166" t="str">
        <f>Inputs!$I$6</f>
        <v>(insert code)</v>
      </c>
      <c r="D3605" t="str">
        <f>IFERROR(INDEX(Inputs!$I$11:$I$19,MATCH(A3605,Inputs!$H$11:$H$19)),"")</f>
        <v/>
      </c>
      <c r="E3605" t="s">
        <v>869</v>
      </c>
      <c r="F3605" s="168">
        <f>IF(F$2=$A3605,Data!C189,0)</f>
        <v>0</v>
      </c>
      <c r="G3605" s="168">
        <f>IF(G$2=$A3605,Data!D189,0)</f>
        <v>0</v>
      </c>
      <c r="H3605" s="168">
        <f>IF(H$2=$A3605,Data!E189,0)</f>
        <v>0</v>
      </c>
      <c r="I3605" s="168">
        <f>IF(I$2=$A3605,Data!F189,0)</f>
        <v>0</v>
      </c>
      <c r="J3605" s="168">
        <f>IF(J$2=$A3605,Data!G189,0)</f>
        <v>0</v>
      </c>
      <c r="K3605" s="168">
        <f>IF(K$2=$A3605,Data!H189,0)</f>
        <v>0</v>
      </c>
      <c r="L3605" s="168">
        <f>IF(L$2=$A3605,Data!I189,0)</f>
        <v>0</v>
      </c>
      <c r="M3605" s="168">
        <f>IF(M$2=$A3605,Data!J189,0)</f>
        <v>0</v>
      </c>
      <c r="N3605" s="168">
        <f>IF(N$2=$A3605,Data!K189,0)</f>
        <v>0</v>
      </c>
      <c r="O3605" s="168">
        <f>IF(O$2=$A3605,Data!L189,0)</f>
        <v>0</v>
      </c>
      <c r="P3605" s="168">
        <f>IF(P$2=$A3605,Data!M189,0)</f>
        <v>0</v>
      </c>
      <c r="Q3605" s="168">
        <f>IF(Q$2=$A3605,Data!N189,0)</f>
        <v>0</v>
      </c>
      <c r="R3605" s="169">
        <f>IF(R$2=$A3605,Data!O189,0)</f>
        <v>0</v>
      </c>
      <c r="S3605" s="169">
        <f>IF(S$2=$A3605,Data!P189,0)</f>
        <v>0</v>
      </c>
      <c r="T3605" s="169">
        <f>IF(T$2=$A3605,Data!Q189,0)</f>
        <v>0</v>
      </c>
      <c r="U3605" s="169">
        <f>IF(U$2=$A3605,Data!R189,0)</f>
        <v>0</v>
      </c>
      <c r="V3605" s="169">
        <f>IF(V$2=$A3605,Data!S189,0)</f>
        <v>0</v>
      </c>
      <c r="W3605" s="169">
        <f>IF(W$2=$A3605,Data!T189,0)</f>
        <v>0</v>
      </c>
      <c r="X3605" s="169">
        <f>IF(X$2=$A3605,Data!U189,0)</f>
        <v>0</v>
      </c>
      <c r="Y3605" s="169">
        <f>IF(Y$2=$A3605,Data!V189,0)</f>
        <v>0</v>
      </c>
      <c r="Z3605" s="169">
        <f>IF(Z$2=$A3605,Data!W189,0)</f>
        <v>0</v>
      </c>
      <c r="AA3605" s="169">
        <f>IF(AA$2=$A3605,Data!X189,0)</f>
        <v>0</v>
      </c>
      <c r="AB3605" s="169">
        <f>IF(AB$2=$A3605,Data!Y189,0)</f>
        <v>0</v>
      </c>
      <c r="AC3605" s="169">
        <f>IF(AC$2=$A3605,Data!Z189,0)</f>
        <v>0</v>
      </c>
      <c r="AD3605" s="170">
        <f>IF(AD$2=$A3605,Data!AA189,0)</f>
        <v>0</v>
      </c>
      <c r="AE3605" s="171">
        <f>IF(AE$2=$A3605,Data!AB189,0)</f>
        <v>0</v>
      </c>
      <c r="AF3605" s="170">
        <f>IF(AF$2=$A3605,Data!AC189,0)</f>
        <v>0</v>
      </c>
      <c r="AG3605" s="171">
        <f>IF(AG$2=$A3605,Data!AD189,0)</f>
        <v>0</v>
      </c>
      <c r="AH3605" s="170">
        <f>IF(AH$2=$A3605,Data!AE189,0)</f>
        <v>0</v>
      </c>
      <c r="AI3605" s="171">
        <f>IF(AI$2=$A3605,Data!AF189,0)</f>
        <v>0</v>
      </c>
      <c r="AJ3605" s="170">
        <f>IF(AJ$2=$A3605,Data!AG189,0)</f>
        <v>0</v>
      </c>
      <c r="AK3605" s="171">
        <f>IF(AK$2=$A3605,Data!AH189,0)</f>
        <v>0</v>
      </c>
      <c r="AL3605" s="170">
        <f>IF(AL$2=$A3605,Data!AI189,0)</f>
        <v>0</v>
      </c>
      <c r="AM3605" t="str">
        <f t="shared" si="112"/>
        <v>AA</v>
      </c>
      <c r="AN3605" t="e">
        <f>+INDEX(Validation!$D$4:$D$250,MATCH(Merge!B3605,Validation!$E$4:$E$250,0))</f>
        <v>#N/A</v>
      </c>
      <c r="AO3605" s="172">
        <f t="shared" si="113"/>
        <v>0</v>
      </c>
    </row>
    <row r="3606" spans="1:41" ht="15" x14ac:dyDescent="0.25">
      <c r="A3606">
        <f>Inputs!$H$19</f>
        <v>0</v>
      </c>
      <c r="B3606" t="str">
        <f>Inputs!$D$4</f>
        <v>Select Agency…</v>
      </c>
      <c r="C3606" s="166" t="str">
        <f>Inputs!$I$6</f>
        <v>(insert code)</v>
      </c>
      <c r="D3606" t="str">
        <f>IFERROR(INDEX(Inputs!$I$11:$I$19,MATCH(A3606,Inputs!$H$11:$H$19)),"")</f>
        <v/>
      </c>
      <c r="E3606" t="s">
        <v>869</v>
      </c>
      <c r="F3606" s="168">
        <f>IF(F$2=$A3606,Data!C190,0)</f>
        <v>0</v>
      </c>
      <c r="G3606" s="168">
        <f>IF(G$2=$A3606,Data!D190,0)</f>
        <v>0</v>
      </c>
      <c r="H3606" s="168">
        <f>IF(H$2=$A3606,Data!E190,0)</f>
        <v>0</v>
      </c>
      <c r="I3606" s="168">
        <f>IF(I$2=$A3606,Data!F190,0)</f>
        <v>0</v>
      </c>
      <c r="J3606" s="168">
        <f>IF(J$2=$A3606,Data!G190,0)</f>
        <v>0</v>
      </c>
      <c r="K3606" s="168">
        <f>IF(K$2=$A3606,Data!H190,0)</f>
        <v>0</v>
      </c>
      <c r="L3606" s="168">
        <f>IF(L$2=$A3606,Data!I190,0)</f>
        <v>0</v>
      </c>
      <c r="M3606" s="168">
        <f>IF(M$2=$A3606,Data!J190,0)</f>
        <v>0</v>
      </c>
      <c r="N3606" s="168">
        <f>IF(N$2=$A3606,Data!K190,0)</f>
        <v>0</v>
      </c>
      <c r="O3606" s="168">
        <f>IF(O$2=$A3606,Data!L190,0)</f>
        <v>0</v>
      </c>
      <c r="P3606" s="168">
        <f>IF(P$2=$A3606,Data!M190,0)</f>
        <v>0</v>
      </c>
      <c r="Q3606" s="168">
        <f>IF(Q$2=$A3606,Data!N190,0)</f>
        <v>0</v>
      </c>
      <c r="R3606" s="169">
        <f>IF(R$2=$A3606,Data!O190,0)</f>
        <v>0</v>
      </c>
      <c r="S3606" s="169">
        <f>IF(S$2=$A3606,Data!P190,0)</f>
        <v>0</v>
      </c>
      <c r="T3606" s="169">
        <f>IF(T$2=$A3606,Data!Q190,0)</f>
        <v>0</v>
      </c>
      <c r="U3606" s="169">
        <f>IF(U$2=$A3606,Data!R190,0)</f>
        <v>0</v>
      </c>
      <c r="V3606" s="169">
        <f>IF(V$2=$A3606,Data!S190,0)</f>
        <v>0</v>
      </c>
      <c r="W3606" s="169">
        <f>IF(W$2=$A3606,Data!T190,0)</f>
        <v>0</v>
      </c>
      <c r="X3606" s="169">
        <f>IF(X$2=$A3606,Data!U190,0)</f>
        <v>0</v>
      </c>
      <c r="Y3606" s="169">
        <f>IF(Y$2=$A3606,Data!V190,0)</f>
        <v>0</v>
      </c>
      <c r="Z3606" s="169">
        <f>IF(Z$2=$A3606,Data!W190,0)</f>
        <v>0</v>
      </c>
      <c r="AA3606" s="169">
        <f>IF(AA$2=$A3606,Data!X190,0)</f>
        <v>0</v>
      </c>
      <c r="AB3606" s="169">
        <f>IF(AB$2=$A3606,Data!Y190,0)</f>
        <v>0</v>
      </c>
      <c r="AC3606" s="169">
        <f>IF(AC$2=$A3606,Data!Z190,0)</f>
        <v>0</v>
      </c>
      <c r="AD3606" s="170">
        <f>IF(AD$2=$A3606,Data!AA190,0)</f>
        <v>0</v>
      </c>
      <c r="AE3606" s="171">
        <f>IF(AE$2=$A3606,Data!AB190,0)</f>
        <v>0</v>
      </c>
      <c r="AF3606" s="170">
        <f>IF(AF$2=$A3606,Data!AC190,0)</f>
        <v>0</v>
      </c>
      <c r="AG3606" s="171">
        <f>IF(AG$2=$A3606,Data!AD190,0)</f>
        <v>0</v>
      </c>
      <c r="AH3606" s="170">
        <f>IF(AH$2=$A3606,Data!AE190,0)</f>
        <v>0</v>
      </c>
      <c r="AI3606" s="171">
        <f>IF(AI$2=$A3606,Data!AF190,0)</f>
        <v>0</v>
      </c>
      <c r="AJ3606" s="170">
        <f>IF(AJ$2=$A3606,Data!AG190,0)</f>
        <v>0</v>
      </c>
      <c r="AK3606" s="171">
        <f>IF(AK$2=$A3606,Data!AH190,0)</f>
        <v>0</v>
      </c>
      <c r="AL3606" s="170">
        <f>IF(AL$2=$A3606,Data!AI190,0)</f>
        <v>0</v>
      </c>
      <c r="AM3606" t="str">
        <f t="shared" si="112"/>
        <v>AA</v>
      </c>
      <c r="AN3606" t="e">
        <f>+INDEX(Validation!$D$4:$D$250,MATCH(Merge!B3606,Validation!$E$4:$E$250,0))</f>
        <v>#N/A</v>
      </c>
      <c r="AO3606" s="172">
        <f t="shared" si="113"/>
        <v>0</v>
      </c>
    </row>
    <row r="3607" spans="1:41" ht="15" x14ac:dyDescent="0.25">
      <c r="A3607">
        <f>Inputs!$H$19</f>
        <v>0</v>
      </c>
      <c r="B3607" t="str">
        <f>Inputs!$D$4</f>
        <v>Select Agency…</v>
      </c>
      <c r="C3607" s="166" t="str">
        <f>Inputs!$I$6</f>
        <v>(insert code)</v>
      </c>
      <c r="D3607" t="str">
        <f>IFERROR(INDEX(Inputs!$I$11:$I$19,MATCH(A3607,Inputs!$H$11:$H$19)),"")</f>
        <v/>
      </c>
      <c r="E3607" t="s">
        <v>869</v>
      </c>
      <c r="F3607" s="168">
        <f>IF(F$2=$A3607,Data!C191,0)</f>
        <v>0</v>
      </c>
      <c r="G3607" s="168">
        <f>IF(G$2=$A3607,Data!D191,0)</f>
        <v>0</v>
      </c>
      <c r="H3607" s="168">
        <f>IF(H$2=$A3607,Data!E191,0)</f>
        <v>0</v>
      </c>
      <c r="I3607" s="168">
        <f>IF(I$2=$A3607,Data!F191,0)</f>
        <v>0</v>
      </c>
      <c r="J3607" s="168">
        <f>IF(J$2=$A3607,Data!G191,0)</f>
        <v>0</v>
      </c>
      <c r="K3607" s="168">
        <f>IF(K$2=$A3607,Data!H191,0)</f>
        <v>0</v>
      </c>
      <c r="L3607" s="168">
        <f>IF(L$2=$A3607,Data!I191,0)</f>
        <v>0</v>
      </c>
      <c r="M3607" s="168">
        <f>IF(M$2=$A3607,Data!J191,0)</f>
        <v>0</v>
      </c>
      <c r="N3607" s="168">
        <f>IF(N$2=$A3607,Data!K191,0)</f>
        <v>0</v>
      </c>
      <c r="O3607" s="168">
        <f>IF(O$2=$A3607,Data!L191,0)</f>
        <v>0</v>
      </c>
      <c r="P3607" s="168">
        <f>IF(P$2=$A3607,Data!M191,0)</f>
        <v>0</v>
      </c>
      <c r="Q3607" s="168">
        <f>IF(Q$2=$A3607,Data!N191,0)</f>
        <v>0</v>
      </c>
      <c r="R3607" s="169">
        <f>IF(R$2=$A3607,Data!O191,0)</f>
        <v>0</v>
      </c>
      <c r="S3607" s="169">
        <f>IF(S$2=$A3607,Data!P191,0)</f>
        <v>0</v>
      </c>
      <c r="T3607" s="169">
        <f>IF(T$2=$A3607,Data!Q191,0)</f>
        <v>0</v>
      </c>
      <c r="U3607" s="169">
        <f>IF(U$2=$A3607,Data!R191,0)</f>
        <v>0</v>
      </c>
      <c r="V3607" s="169">
        <f>IF(V$2=$A3607,Data!S191,0)</f>
        <v>0</v>
      </c>
      <c r="W3607" s="169">
        <f>IF(W$2=$A3607,Data!T191,0)</f>
        <v>0</v>
      </c>
      <c r="X3607" s="169">
        <f>IF(X$2=$A3607,Data!U191,0)</f>
        <v>0</v>
      </c>
      <c r="Y3607" s="169">
        <f>IF(Y$2=$A3607,Data!V191,0)</f>
        <v>0</v>
      </c>
      <c r="Z3607" s="169">
        <f>IF(Z$2=$A3607,Data!W191,0)</f>
        <v>0</v>
      </c>
      <c r="AA3607" s="169">
        <f>IF(AA$2=$A3607,Data!X191,0)</f>
        <v>0</v>
      </c>
      <c r="AB3607" s="169">
        <f>IF(AB$2=$A3607,Data!Y191,0)</f>
        <v>0</v>
      </c>
      <c r="AC3607" s="169">
        <f>IF(AC$2=$A3607,Data!Z191,0)</f>
        <v>0</v>
      </c>
      <c r="AD3607" s="170">
        <f>IF(AD$2=$A3607,Data!AA191,0)</f>
        <v>0</v>
      </c>
      <c r="AE3607" s="171">
        <f>IF(AE$2=$A3607,Data!AB191,0)</f>
        <v>0</v>
      </c>
      <c r="AF3607" s="170">
        <f>IF(AF$2=$A3607,Data!AC191,0)</f>
        <v>0</v>
      </c>
      <c r="AG3607" s="171">
        <f>IF(AG$2=$A3607,Data!AD191,0)</f>
        <v>0</v>
      </c>
      <c r="AH3607" s="170">
        <f>IF(AH$2=$A3607,Data!AE191,0)</f>
        <v>0</v>
      </c>
      <c r="AI3607" s="171">
        <f>IF(AI$2=$A3607,Data!AF191,0)</f>
        <v>0</v>
      </c>
      <c r="AJ3607" s="170">
        <f>IF(AJ$2=$A3607,Data!AG191,0)</f>
        <v>0</v>
      </c>
      <c r="AK3607" s="171">
        <f>IF(AK$2=$A3607,Data!AH191,0)</f>
        <v>0</v>
      </c>
      <c r="AL3607" s="170">
        <f>IF(AL$2=$A3607,Data!AI191,0)</f>
        <v>0</v>
      </c>
      <c r="AM3607" t="str">
        <f t="shared" si="112"/>
        <v>AA</v>
      </c>
      <c r="AN3607" t="e">
        <f>+INDEX(Validation!$D$4:$D$250,MATCH(Merge!B3607,Validation!$E$4:$E$250,0))</f>
        <v>#N/A</v>
      </c>
      <c r="AO3607" s="172">
        <f t="shared" si="113"/>
        <v>0</v>
      </c>
    </row>
    <row r="3608" spans="1:41" ht="15" x14ac:dyDescent="0.25">
      <c r="A3608">
        <f>Inputs!$H$19</f>
        <v>0</v>
      </c>
      <c r="B3608" t="str">
        <f>Inputs!$D$4</f>
        <v>Select Agency…</v>
      </c>
      <c r="C3608" s="166" t="str">
        <f>Inputs!$I$6</f>
        <v>(insert code)</v>
      </c>
      <c r="D3608" t="str">
        <f>IFERROR(INDEX(Inputs!$I$11:$I$19,MATCH(A3608,Inputs!$H$11:$H$19)),"")</f>
        <v/>
      </c>
      <c r="E3608" t="s">
        <v>869</v>
      </c>
      <c r="F3608" s="168">
        <f>IF(F$2=$A3608,Data!C192,0)</f>
        <v>0</v>
      </c>
      <c r="G3608" s="168">
        <f>IF(G$2=$A3608,Data!D192,0)</f>
        <v>0</v>
      </c>
      <c r="H3608" s="168">
        <f>IF(H$2=$A3608,Data!E192,0)</f>
        <v>0</v>
      </c>
      <c r="I3608" s="168">
        <f>IF(I$2=$A3608,Data!F192,0)</f>
        <v>0</v>
      </c>
      <c r="J3608" s="168">
        <f>IF(J$2=$A3608,Data!G192,0)</f>
        <v>0</v>
      </c>
      <c r="K3608" s="168">
        <f>IF(K$2=$A3608,Data!H192,0)</f>
        <v>0</v>
      </c>
      <c r="L3608" s="168">
        <f>IF(L$2=$A3608,Data!I192,0)</f>
        <v>0</v>
      </c>
      <c r="M3608" s="168">
        <f>IF(M$2=$A3608,Data!J192,0)</f>
        <v>0</v>
      </c>
      <c r="N3608" s="168">
        <f>IF(N$2=$A3608,Data!K192,0)</f>
        <v>0</v>
      </c>
      <c r="O3608" s="168">
        <f>IF(O$2=$A3608,Data!L192,0)</f>
        <v>0</v>
      </c>
      <c r="P3608" s="168">
        <f>IF(P$2=$A3608,Data!M192,0)</f>
        <v>0</v>
      </c>
      <c r="Q3608" s="168">
        <f>IF(Q$2=$A3608,Data!N192,0)</f>
        <v>0</v>
      </c>
      <c r="R3608" s="169">
        <f>IF(R$2=$A3608,Data!O192,0)</f>
        <v>0</v>
      </c>
      <c r="S3608" s="169">
        <f>IF(S$2=$A3608,Data!P192,0)</f>
        <v>0</v>
      </c>
      <c r="T3608" s="169">
        <f>IF(T$2=$A3608,Data!Q192,0)</f>
        <v>0</v>
      </c>
      <c r="U3608" s="169">
        <f>IF(U$2=$A3608,Data!R192,0)</f>
        <v>0</v>
      </c>
      <c r="V3608" s="169">
        <f>IF(V$2=$A3608,Data!S192,0)</f>
        <v>0</v>
      </c>
      <c r="W3608" s="169">
        <f>IF(W$2=$A3608,Data!T192,0)</f>
        <v>0</v>
      </c>
      <c r="X3608" s="169">
        <f>IF(X$2=$A3608,Data!U192,0)</f>
        <v>0</v>
      </c>
      <c r="Y3608" s="169">
        <f>IF(Y$2=$A3608,Data!V192,0)</f>
        <v>0</v>
      </c>
      <c r="Z3608" s="169">
        <f>IF(Z$2=$A3608,Data!W192,0)</f>
        <v>0</v>
      </c>
      <c r="AA3608" s="169">
        <f>IF(AA$2=$A3608,Data!X192,0)</f>
        <v>0</v>
      </c>
      <c r="AB3608" s="169">
        <f>IF(AB$2=$A3608,Data!Y192,0)</f>
        <v>0</v>
      </c>
      <c r="AC3608" s="169">
        <f>IF(AC$2=$A3608,Data!Z192,0)</f>
        <v>0</v>
      </c>
      <c r="AD3608" s="170">
        <f>IF(AD$2=$A3608,Data!AA192,0)</f>
        <v>0</v>
      </c>
      <c r="AE3608" s="171">
        <f>IF(AE$2=$A3608,Data!AB192,0)</f>
        <v>0</v>
      </c>
      <c r="AF3608" s="170">
        <f>IF(AF$2=$A3608,Data!AC192,0)</f>
        <v>0</v>
      </c>
      <c r="AG3608" s="171">
        <f>IF(AG$2=$A3608,Data!AD192,0)</f>
        <v>0</v>
      </c>
      <c r="AH3608" s="170">
        <f>IF(AH$2=$A3608,Data!AE192,0)</f>
        <v>0</v>
      </c>
      <c r="AI3608" s="171">
        <f>IF(AI$2=$A3608,Data!AF192,0)</f>
        <v>0</v>
      </c>
      <c r="AJ3608" s="170">
        <f>IF(AJ$2=$A3608,Data!AG192,0)</f>
        <v>0</v>
      </c>
      <c r="AK3608" s="171">
        <f>IF(AK$2=$A3608,Data!AH192,0)</f>
        <v>0</v>
      </c>
      <c r="AL3608" s="170">
        <f>IF(AL$2=$A3608,Data!AI192,0)</f>
        <v>0</v>
      </c>
      <c r="AM3608" t="str">
        <f t="shared" si="112"/>
        <v>AA</v>
      </c>
      <c r="AN3608" t="e">
        <f>+INDEX(Validation!$D$4:$D$250,MATCH(Merge!B3608,Validation!$E$4:$E$250,0))</f>
        <v>#N/A</v>
      </c>
      <c r="AO3608" s="172">
        <f t="shared" si="113"/>
        <v>0</v>
      </c>
    </row>
    <row r="3609" spans="1:41" ht="15" x14ac:dyDescent="0.25">
      <c r="A3609">
        <f>Inputs!$H$19</f>
        <v>0</v>
      </c>
      <c r="B3609" t="str">
        <f>Inputs!$D$4</f>
        <v>Select Agency…</v>
      </c>
      <c r="C3609" s="166" t="str">
        <f>Inputs!$I$6</f>
        <v>(insert code)</v>
      </c>
      <c r="D3609" t="str">
        <f>IFERROR(INDEX(Inputs!$I$11:$I$19,MATCH(A3609,Inputs!$H$11:$H$19)),"")</f>
        <v/>
      </c>
      <c r="E3609" t="s">
        <v>869</v>
      </c>
      <c r="F3609" s="168">
        <f>IF(F$2=$A3609,Data!C193,0)</f>
        <v>0</v>
      </c>
      <c r="G3609" s="168">
        <f>IF(G$2=$A3609,Data!D193,0)</f>
        <v>0</v>
      </c>
      <c r="H3609" s="168">
        <f>IF(H$2=$A3609,Data!E193,0)</f>
        <v>0</v>
      </c>
      <c r="I3609" s="168">
        <f>IF(I$2=$A3609,Data!F193,0)</f>
        <v>0</v>
      </c>
      <c r="J3609" s="168">
        <f>IF(J$2=$A3609,Data!G193,0)</f>
        <v>0</v>
      </c>
      <c r="K3609" s="168">
        <f>IF(K$2=$A3609,Data!H193,0)</f>
        <v>0</v>
      </c>
      <c r="L3609" s="168">
        <f>IF(L$2=$A3609,Data!I193,0)</f>
        <v>0</v>
      </c>
      <c r="M3609" s="168">
        <f>IF(M$2=$A3609,Data!J193,0)</f>
        <v>0</v>
      </c>
      <c r="N3609" s="168">
        <f>IF(N$2=$A3609,Data!K193,0)</f>
        <v>0</v>
      </c>
      <c r="O3609" s="168">
        <f>IF(O$2=$A3609,Data!L193,0)</f>
        <v>0</v>
      </c>
      <c r="P3609" s="168">
        <f>IF(P$2=$A3609,Data!M193,0)</f>
        <v>0</v>
      </c>
      <c r="Q3609" s="168">
        <f>IF(Q$2=$A3609,Data!N193,0)</f>
        <v>0</v>
      </c>
      <c r="R3609" s="169">
        <f>IF(R$2=$A3609,Data!O193,0)</f>
        <v>0</v>
      </c>
      <c r="S3609" s="169">
        <f>IF(S$2=$A3609,Data!P193,0)</f>
        <v>0</v>
      </c>
      <c r="T3609" s="169">
        <f>IF(T$2=$A3609,Data!Q193,0)</f>
        <v>0</v>
      </c>
      <c r="U3609" s="169">
        <f>IF(U$2=$A3609,Data!R193,0)</f>
        <v>0</v>
      </c>
      <c r="V3609" s="169">
        <f>IF(V$2=$A3609,Data!S193,0)</f>
        <v>0</v>
      </c>
      <c r="W3609" s="169">
        <f>IF(W$2=$A3609,Data!T193,0)</f>
        <v>0</v>
      </c>
      <c r="X3609" s="169">
        <f>IF(X$2=$A3609,Data!U193,0)</f>
        <v>0</v>
      </c>
      <c r="Y3609" s="169">
        <f>IF(Y$2=$A3609,Data!V193,0)</f>
        <v>0</v>
      </c>
      <c r="Z3609" s="169">
        <f>IF(Z$2=$A3609,Data!W193,0)</f>
        <v>0</v>
      </c>
      <c r="AA3609" s="169">
        <f>IF(AA$2=$A3609,Data!X193,0)</f>
        <v>0</v>
      </c>
      <c r="AB3609" s="169">
        <f>IF(AB$2=$A3609,Data!Y193,0)</f>
        <v>0</v>
      </c>
      <c r="AC3609" s="169">
        <f>IF(AC$2=$A3609,Data!Z193,0)</f>
        <v>0</v>
      </c>
      <c r="AD3609" s="170">
        <f>IF(AD$2=$A3609,Data!AA193,0)</f>
        <v>0</v>
      </c>
      <c r="AE3609" s="171">
        <f>IF(AE$2=$A3609,Data!AB193,0)</f>
        <v>0</v>
      </c>
      <c r="AF3609" s="170">
        <f>IF(AF$2=$A3609,Data!AC193,0)</f>
        <v>0</v>
      </c>
      <c r="AG3609" s="171">
        <f>IF(AG$2=$A3609,Data!AD193,0)</f>
        <v>0</v>
      </c>
      <c r="AH3609" s="170">
        <f>IF(AH$2=$A3609,Data!AE193,0)</f>
        <v>0</v>
      </c>
      <c r="AI3609" s="171">
        <f>IF(AI$2=$A3609,Data!AF193,0)</f>
        <v>0</v>
      </c>
      <c r="AJ3609" s="170">
        <f>IF(AJ$2=$A3609,Data!AG193,0)</f>
        <v>0</v>
      </c>
      <c r="AK3609" s="171">
        <f>IF(AK$2=$A3609,Data!AH193,0)</f>
        <v>0</v>
      </c>
      <c r="AL3609" s="170">
        <f>IF(AL$2=$A3609,Data!AI193,0)</f>
        <v>0</v>
      </c>
      <c r="AM3609" t="str">
        <f t="shared" si="112"/>
        <v>AA</v>
      </c>
      <c r="AN3609" t="e">
        <f>+INDEX(Validation!$D$4:$D$250,MATCH(Merge!B3609,Validation!$E$4:$E$250,0))</f>
        <v>#N/A</v>
      </c>
      <c r="AO3609" s="172">
        <f t="shared" si="113"/>
        <v>0</v>
      </c>
    </row>
    <row r="3610" spans="1:41" ht="15" x14ac:dyDescent="0.25">
      <c r="A3610">
        <f>Inputs!$H$19</f>
        <v>0</v>
      </c>
      <c r="B3610" t="str">
        <f>Inputs!$D$4</f>
        <v>Select Agency…</v>
      </c>
      <c r="C3610" s="166" t="str">
        <f>Inputs!$I$6</f>
        <v>(insert code)</v>
      </c>
      <c r="D3610" t="str">
        <f>IFERROR(INDEX(Inputs!$I$11:$I$19,MATCH(A3610,Inputs!$H$11:$H$19)),"")</f>
        <v/>
      </c>
      <c r="E3610" t="s">
        <v>869</v>
      </c>
      <c r="F3610" s="168">
        <f>IF(F$2=$A3610,Data!C194,0)</f>
        <v>0</v>
      </c>
      <c r="G3610" s="168">
        <f>IF(G$2=$A3610,Data!D194,0)</f>
        <v>0</v>
      </c>
      <c r="H3610" s="168">
        <f>IF(H$2=$A3610,Data!E194,0)</f>
        <v>0</v>
      </c>
      <c r="I3610" s="168">
        <f>IF(I$2=$A3610,Data!F194,0)</f>
        <v>0</v>
      </c>
      <c r="J3610" s="168">
        <f>IF(J$2=$A3610,Data!G194,0)</f>
        <v>0</v>
      </c>
      <c r="K3610" s="168">
        <f>IF(K$2=$A3610,Data!H194,0)</f>
        <v>0</v>
      </c>
      <c r="L3610" s="168">
        <f>IF(L$2=$A3610,Data!I194,0)</f>
        <v>0</v>
      </c>
      <c r="M3610" s="168">
        <f>IF(M$2=$A3610,Data!J194,0)</f>
        <v>0</v>
      </c>
      <c r="N3610" s="168">
        <f>IF(N$2=$A3610,Data!K194,0)</f>
        <v>0</v>
      </c>
      <c r="O3610" s="168">
        <f>IF(O$2=$A3610,Data!L194,0)</f>
        <v>0</v>
      </c>
      <c r="P3610" s="168">
        <f>IF(P$2=$A3610,Data!M194,0)</f>
        <v>0</v>
      </c>
      <c r="Q3610" s="168">
        <f>IF(Q$2=$A3610,Data!N194,0)</f>
        <v>0</v>
      </c>
      <c r="R3610" s="169">
        <f>IF(R$2=$A3610,Data!O194,0)</f>
        <v>0</v>
      </c>
      <c r="S3610" s="169">
        <f>IF(S$2=$A3610,Data!P194,0)</f>
        <v>0</v>
      </c>
      <c r="T3610" s="169">
        <f>IF(T$2=$A3610,Data!Q194,0)</f>
        <v>0</v>
      </c>
      <c r="U3610" s="169">
        <f>IF(U$2=$A3610,Data!R194,0)</f>
        <v>0</v>
      </c>
      <c r="V3610" s="169">
        <f>IF(V$2=$A3610,Data!S194,0)</f>
        <v>0</v>
      </c>
      <c r="W3610" s="169">
        <f>IF(W$2=$A3610,Data!T194,0)</f>
        <v>0</v>
      </c>
      <c r="X3610" s="169">
        <f>IF(X$2=$A3610,Data!U194,0)</f>
        <v>0</v>
      </c>
      <c r="Y3610" s="169">
        <f>IF(Y$2=$A3610,Data!V194,0)</f>
        <v>0</v>
      </c>
      <c r="Z3610" s="169">
        <f>IF(Z$2=$A3610,Data!W194,0)</f>
        <v>0</v>
      </c>
      <c r="AA3610" s="169">
        <f>IF(AA$2=$A3610,Data!X194,0)</f>
        <v>0</v>
      </c>
      <c r="AB3610" s="169">
        <f>IF(AB$2=$A3610,Data!Y194,0)</f>
        <v>0</v>
      </c>
      <c r="AC3610" s="169">
        <f>IF(AC$2=$A3610,Data!Z194,0)</f>
        <v>0</v>
      </c>
      <c r="AD3610" s="170">
        <f>IF(AD$2=$A3610,Data!AA194,0)</f>
        <v>0</v>
      </c>
      <c r="AE3610" s="171">
        <f>IF(AE$2=$A3610,Data!AB194,0)</f>
        <v>0</v>
      </c>
      <c r="AF3610" s="170">
        <f>IF(AF$2=$A3610,Data!AC194,0)</f>
        <v>0</v>
      </c>
      <c r="AG3610" s="171">
        <f>IF(AG$2=$A3610,Data!AD194,0)</f>
        <v>0</v>
      </c>
      <c r="AH3610" s="170">
        <f>IF(AH$2=$A3610,Data!AE194,0)</f>
        <v>0</v>
      </c>
      <c r="AI3610" s="171">
        <f>IF(AI$2=$A3610,Data!AF194,0)</f>
        <v>0</v>
      </c>
      <c r="AJ3610" s="170">
        <f>IF(AJ$2=$A3610,Data!AG194,0)</f>
        <v>0</v>
      </c>
      <c r="AK3610" s="171">
        <f>IF(AK$2=$A3610,Data!AH194,0)</f>
        <v>0</v>
      </c>
      <c r="AL3610" s="170">
        <f>IF(AL$2=$A3610,Data!AI194,0)</f>
        <v>0</v>
      </c>
      <c r="AM3610" t="str">
        <f t="shared" si="112"/>
        <v>AA</v>
      </c>
      <c r="AN3610" t="e">
        <f>+INDEX(Validation!$D$4:$D$250,MATCH(Merge!B3610,Validation!$E$4:$E$250,0))</f>
        <v>#N/A</v>
      </c>
      <c r="AO3610" s="172">
        <f t="shared" si="113"/>
        <v>0</v>
      </c>
    </row>
    <row r="3611" spans="1:41" ht="15" x14ac:dyDescent="0.25">
      <c r="A3611">
        <f>Inputs!$H$19</f>
        <v>0</v>
      </c>
      <c r="B3611" t="str">
        <f>Inputs!$D$4</f>
        <v>Select Agency…</v>
      </c>
      <c r="C3611" s="166" t="str">
        <f>Inputs!$I$6</f>
        <v>(insert code)</v>
      </c>
      <c r="D3611" t="str">
        <f>IFERROR(INDEX(Inputs!$I$11:$I$19,MATCH(A3611,Inputs!$H$11:$H$19)),"")</f>
        <v/>
      </c>
      <c r="E3611" t="s">
        <v>869</v>
      </c>
      <c r="F3611" s="168">
        <f>IF(F$2=$A3611,Data!C195,0)</f>
        <v>0</v>
      </c>
      <c r="G3611" s="168">
        <f>IF(G$2=$A3611,Data!D195,0)</f>
        <v>0</v>
      </c>
      <c r="H3611" s="168">
        <f>IF(H$2=$A3611,Data!E195,0)</f>
        <v>0</v>
      </c>
      <c r="I3611" s="168">
        <f>IF(I$2=$A3611,Data!F195,0)</f>
        <v>0</v>
      </c>
      <c r="J3611" s="168">
        <f>IF(J$2=$A3611,Data!G195,0)</f>
        <v>0</v>
      </c>
      <c r="K3611" s="168">
        <f>IF(K$2=$A3611,Data!H195,0)</f>
        <v>0</v>
      </c>
      <c r="L3611" s="168">
        <f>IF(L$2=$A3611,Data!I195,0)</f>
        <v>0</v>
      </c>
      <c r="M3611" s="168">
        <f>IF(M$2=$A3611,Data!J195,0)</f>
        <v>0</v>
      </c>
      <c r="N3611" s="168">
        <f>IF(N$2=$A3611,Data!K195,0)</f>
        <v>0</v>
      </c>
      <c r="O3611" s="168">
        <f>IF(O$2=$A3611,Data!L195,0)</f>
        <v>0</v>
      </c>
      <c r="P3611" s="168">
        <f>IF(P$2=$A3611,Data!M195,0)</f>
        <v>0</v>
      </c>
      <c r="Q3611" s="168">
        <f>IF(Q$2=$A3611,Data!N195,0)</f>
        <v>0</v>
      </c>
      <c r="R3611" s="169">
        <f>IF(R$2=$A3611,Data!O195,0)</f>
        <v>0</v>
      </c>
      <c r="S3611" s="169">
        <f>IF(S$2=$A3611,Data!P195,0)</f>
        <v>0</v>
      </c>
      <c r="T3611" s="169">
        <f>IF(T$2=$A3611,Data!Q195,0)</f>
        <v>0</v>
      </c>
      <c r="U3611" s="169">
        <f>IF(U$2=$A3611,Data!R195,0)</f>
        <v>0</v>
      </c>
      <c r="V3611" s="169">
        <f>IF(V$2=$A3611,Data!S195,0)</f>
        <v>0</v>
      </c>
      <c r="W3611" s="169">
        <f>IF(W$2=$A3611,Data!T195,0)</f>
        <v>0</v>
      </c>
      <c r="X3611" s="169">
        <f>IF(X$2=$A3611,Data!U195,0)</f>
        <v>0</v>
      </c>
      <c r="Y3611" s="169">
        <f>IF(Y$2=$A3611,Data!V195,0)</f>
        <v>0</v>
      </c>
      <c r="Z3611" s="169">
        <f>IF(Z$2=$A3611,Data!W195,0)</f>
        <v>0</v>
      </c>
      <c r="AA3611" s="169">
        <f>IF(AA$2=$A3611,Data!X195,0)</f>
        <v>0</v>
      </c>
      <c r="AB3611" s="169">
        <f>IF(AB$2=$A3611,Data!Y195,0)</f>
        <v>0</v>
      </c>
      <c r="AC3611" s="169">
        <f>IF(AC$2=$A3611,Data!Z195,0)</f>
        <v>0</v>
      </c>
      <c r="AD3611" s="170">
        <f>IF(AD$2=$A3611,Data!AA195,0)</f>
        <v>0</v>
      </c>
      <c r="AE3611" s="171">
        <f>IF(AE$2=$A3611,Data!AB195,0)</f>
        <v>0</v>
      </c>
      <c r="AF3611" s="170">
        <f>IF(AF$2=$A3611,Data!AC195,0)</f>
        <v>0</v>
      </c>
      <c r="AG3611" s="171">
        <f>IF(AG$2=$A3611,Data!AD195,0)</f>
        <v>0</v>
      </c>
      <c r="AH3611" s="170">
        <f>IF(AH$2=$A3611,Data!AE195,0)</f>
        <v>0</v>
      </c>
      <c r="AI3611" s="171">
        <f>IF(AI$2=$A3611,Data!AF195,0)</f>
        <v>0</v>
      </c>
      <c r="AJ3611" s="170">
        <f>IF(AJ$2=$A3611,Data!AG195,0)</f>
        <v>0</v>
      </c>
      <c r="AK3611" s="171">
        <f>IF(AK$2=$A3611,Data!AH195,0)</f>
        <v>0</v>
      </c>
      <c r="AL3611" s="170">
        <f>IF(AL$2=$A3611,Data!AI195,0)</f>
        <v>0</v>
      </c>
      <c r="AM3611" t="str">
        <f t="shared" ref="AM3611:AM3674" si="114">+LEFT(E3611,2)</f>
        <v>AA</v>
      </c>
      <c r="AN3611" t="e">
        <f>+INDEX(Validation!$D$4:$D$250,MATCH(Merge!B3611,Validation!$E$4:$E$250,0))</f>
        <v>#N/A</v>
      </c>
      <c r="AO3611" s="172">
        <f t="shared" si="113"/>
        <v>0</v>
      </c>
    </row>
    <row r="3612" spans="1:41" ht="15" x14ac:dyDescent="0.25">
      <c r="A3612">
        <f>Inputs!$H$19</f>
        <v>0</v>
      </c>
      <c r="B3612" t="str">
        <f>Inputs!$D$4</f>
        <v>Select Agency…</v>
      </c>
      <c r="C3612" s="166" t="str">
        <f>Inputs!$I$6</f>
        <v>(insert code)</v>
      </c>
      <c r="D3612" t="str">
        <f>IFERROR(INDEX(Inputs!$I$11:$I$19,MATCH(A3612,Inputs!$H$11:$H$19)),"")</f>
        <v/>
      </c>
      <c r="E3612" t="s">
        <v>869</v>
      </c>
      <c r="F3612" s="168">
        <f>IF(F$2=$A3612,Data!C196,0)</f>
        <v>0</v>
      </c>
      <c r="G3612" s="168">
        <f>IF(G$2=$A3612,Data!D196,0)</f>
        <v>0</v>
      </c>
      <c r="H3612" s="168">
        <f>IF(H$2=$A3612,Data!E196,0)</f>
        <v>0</v>
      </c>
      <c r="I3612" s="168">
        <f>IF(I$2=$A3612,Data!F196,0)</f>
        <v>0</v>
      </c>
      <c r="J3612" s="168">
        <f>IF(J$2=$A3612,Data!G196,0)</f>
        <v>0</v>
      </c>
      <c r="K3612" s="168">
        <f>IF(K$2=$A3612,Data!H196,0)</f>
        <v>0</v>
      </c>
      <c r="L3612" s="168">
        <f>IF(L$2=$A3612,Data!I196,0)</f>
        <v>0</v>
      </c>
      <c r="M3612" s="168">
        <f>IF(M$2=$A3612,Data!J196,0)</f>
        <v>0</v>
      </c>
      <c r="N3612" s="168">
        <f>IF(N$2=$A3612,Data!K196,0)</f>
        <v>0</v>
      </c>
      <c r="O3612" s="168">
        <f>IF(O$2=$A3612,Data!L196,0)</f>
        <v>0</v>
      </c>
      <c r="P3612" s="168">
        <f>IF(P$2=$A3612,Data!M196,0)</f>
        <v>0</v>
      </c>
      <c r="Q3612" s="168">
        <f>IF(Q$2=$A3612,Data!N196,0)</f>
        <v>0</v>
      </c>
      <c r="R3612" s="169">
        <f>IF(R$2=$A3612,Data!O196,0)</f>
        <v>0</v>
      </c>
      <c r="S3612" s="169">
        <f>IF(S$2=$A3612,Data!P196,0)</f>
        <v>0</v>
      </c>
      <c r="T3612" s="169">
        <f>IF(T$2=$A3612,Data!Q196,0)</f>
        <v>0</v>
      </c>
      <c r="U3612" s="169">
        <f>IF(U$2=$A3612,Data!R196,0)</f>
        <v>0</v>
      </c>
      <c r="V3612" s="169">
        <f>IF(V$2=$A3612,Data!S196,0)</f>
        <v>0</v>
      </c>
      <c r="W3612" s="169">
        <f>IF(W$2=$A3612,Data!T196,0)</f>
        <v>0</v>
      </c>
      <c r="X3612" s="169">
        <f>IF(X$2=$A3612,Data!U196,0)</f>
        <v>0</v>
      </c>
      <c r="Y3612" s="169">
        <f>IF(Y$2=$A3612,Data!V196,0)</f>
        <v>0</v>
      </c>
      <c r="Z3612" s="169">
        <f>IF(Z$2=$A3612,Data!W196,0)</f>
        <v>0</v>
      </c>
      <c r="AA3612" s="169">
        <f>IF(AA$2=$A3612,Data!X196,0)</f>
        <v>0</v>
      </c>
      <c r="AB3612" s="169">
        <f>IF(AB$2=$A3612,Data!Y196,0)</f>
        <v>0</v>
      </c>
      <c r="AC3612" s="169">
        <f>IF(AC$2=$A3612,Data!Z196,0)</f>
        <v>0</v>
      </c>
      <c r="AD3612" s="170">
        <f>IF(AD$2=$A3612,Data!AA196,0)</f>
        <v>0</v>
      </c>
      <c r="AE3612" s="171">
        <f>IF(AE$2=$A3612,Data!AB196,0)</f>
        <v>0</v>
      </c>
      <c r="AF3612" s="170">
        <f>IF(AF$2=$A3612,Data!AC196,0)</f>
        <v>0</v>
      </c>
      <c r="AG3612" s="171">
        <f>IF(AG$2=$A3612,Data!AD196,0)</f>
        <v>0</v>
      </c>
      <c r="AH3612" s="170">
        <f>IF(AH$2=$A3612,Data!AE196,0)</f>
        <v>0</v>
      </c>
      <c r="AI3612" s="171">
        <f>IF(AI$2=$A3612,Data!AF196,0)</f>
        <v>0</v>
      </c>
      <c r="AJ3612" s="170">
        <f>IF(AJ$2=$A3612,Data!AG196,0)</f>
        <v>0</v>
      </c>
      <c r="AK3612" s="171">
        <f>IF(AK$2=$A3612,Data!AH196,0)</f>
        <v>0</v>
      </c>
      <c r="AL3612" s="170">
        <f>IF(AL$2=$A3612,Data!AI196,0)</f>
        <v>0</v>
      </c>
      <c r="AM3612" t="str">
        <f t="shared" si="114"/>
        <v>AA</v>
      </c>
      <c r="AN3612" t="e">
        <f>+INDEX(Validation!$D$4:$D$250,MATCH(Merge!B3612,Validation!$E$4:$E$250,0))</f>
        <v>#N/A</v>
      </c>
      <c r="AO3612" s="172">
        <f t="shared" si="113"/>
        <v>0</v>
      </c>
    </row>
    <row r="3613" spans="1:41" ht="15" x14ac:dyDescent="0.25">
      <c r="A3613">
        <f>Inputs!$H$19</f>
        <v>0</v>
      </c>
      <c r="B3613" t="str">
        <f>Inputs!$D$4</f>
        <v>Select Agency…</v>
      </c>
      <c r="C3613" s="166" t="str">
        <f>Inputs!$I$6</f>
        <v>(insert code)</v>
      </c>
      <c r="D3613" t="str">
        <f>IFERROR(INDEX(Inputs!$I$11:$I$19,MATCH(A3613,Inputs!$H$11:$H$19)),"")</f>
        <v/>
      </c>
      <c r="E3613" t="s">
        <v>869</v>
      </c>
      <c r="F3613" s="168">
        <f>IF(F$2=$A3613,Data!C197,0)</f>
        <v>0</v>
      </c>
      <c r="G3613" s="168">
        <f>IF(G$2=$A3613,Data!D197,0)</f>
        <v>0</v>
      </c>
      <c r="H3613" s="168">
        <f>IF(H$2=$A3613,Data!E197,0)</f>
        <v>0</v>
      </c>
      <c r="I3613" s="168">
        <f>IF(I$2=$A3613,Data!F197,0)</f>
        <v>0</v>
      </c>
      <c r="J3613" s="168">
        <f>IF(J$2=$A3613,Data!G197,0)</f>
        <v>0</v>
      </c>
      <c r="K3613" s="168">
        <f>IF(K$2=$A3613,Data!H197,0)</f>
        <v>0</v>
      </c>
      <c r="L3613" s="168">
        <f>IF(L$2=$A3613,Data!I197,0)</f>
        <v>0</v>
      </c>
      <c r="M3613" s="168">
        <f>IF(M$2=$A3613,Data!J197,0)</f>
        <v>0</v>
      </c>
      <c r="N3613" s="168">
        <f>IF(N$2=$A3613,Data!K197,0)</f>
        <v>0</v>
      </c>
      <c r="O3613" s="168">
        <f>IF(O$2=$A3613,Data!L197,0)</f>
        <v>0</v>
      </c>
      <c r="P3613" s="168">
        <f>IF(P$2=$A3613,Data!M197,0)</f>
        <v>0</v>
      </c>
      <c r="Q3613" s="168">
        <f>IF(Q$2=$A3613,Data!N197,0)</f>
        <v>0</v>
      </c>
      <c r="R3613" s="169">
        <f>IF(R$2=$A3613,Data!O197,0)</f>
        <v>0</v>
      </c>
      <c r="S3613" s="169">
        <f>IF(S$2=$A3613,Data!P197,0)</f>
        <v>0</v>
      </c>
      <c r="T3613" s="169">
        <f>IF(T$2=$A3613,Data!Q197,0)</f>
        <v>0</v>
      </c>
      <c r="U3613" s="169">
        <f>IF(U$2=$A3613,Data!R197,0)</f>
        <v>0</v>
      </c>
      <c r="V3613" s="169">
        <f>IF(V$2=$A3613,Data!S197,0)</f>
        <v>0</v>
      </c>
      <c r="W3613" s="169">
        <f>IF(W$2=$A3613,Data!T197,0)</f>
        <v>0</v>
      </c>
      <c r="X3613" s="169">
        <f>IF(X$2=$A3613,Data!U197,0)</f>
        <v>0</v>
      </c>
      <c r="Y3613" s="169">
        <f>IF(Y$2=$A3613,Data!V197,0)</f>
        <v>0</v>
      </c>
      <c r="Z3613" s="169">
        <f>IF(Z$2=$A3613,Data!W197,0)</f>
        <v>0</v>
      </c>
      <c r="AA3613" s="169">
        <f>IF(AA$2=$A3613,Data!X197,0)</f>
        <v>0</v>
      </c>
      <c r="AB3613" s="169">
        <f>IF(AB$2=$A3613,Data!Y197,0)</f>
        <v>0</v>
      </c>
      <c r="AC3613" s="169">
        <f>IF(AC$2=$A3613,Data!Z197,0)</f>
        <v>0</v>
      </c>
      <c r="AD3613" s="170">
        <f>IF(AD$2=$A3613,Data!AA197,0)</f>
        <v>0</v>
      </c>
      <c r="AE3613" s="171">
        <f>IF(AE$2=$A3613,Data!AB197,0)</f>
        <v>0</v>
      </c>
      <c r="AF3613" s="170">
        <f>IF(AF$2=$A3613,Data!AC197,0)</f>
        <v>0</v>
      </c>
      <c r="AG3613" s="171">
        <f>IF(AG$2=$A3613,Data!AD197,0)</f>
        <v>0</v>
      </c>
      <c r="AH3613" s="170">
        <f>IF(AH$2=$A3613,Data!AE197,0)</f>
        <v>0</v>
      </c>
      <c r="AI3613" s="171">
        <f>IF(AI$2=$A3613,Data!AF197,0)</f>
        <v>0</v>
      </c>
      <c r="AJ3613" s="170">
        <f>IF(AJ$2=$A3613,Data!AG197,0)</f>
        <v>0</v>
      </c>
      <c r="AK3613" s="171">
        <f>IF(AK$2=$A3613,Data!AH197,0)</f>
        <v>0</v>
      </c>
      <c r="AL3613" s="170">
        <f>IF(AL$2=$A3613,Data!AI197,0)</f>
        <v>0</v>
      </c>
      <c r="AM3613" t="str">
        <f t="shared" si="114"/>
        <v>AA</v>
      </c>
      <c r="AN3613" t="e">
        <f>+INDEX(Validation!$D$4:$D$250,MATCH(Merge!B3613,Validation!$E$4:$E$250,0))</f>
        <v>#N/A</v>
      </c>
      <c r="AO3613" s="172">
        <f t="shared" si="113"/>
        <v>0</v>
      </c>
    </row>
    <row r="3614" spans="1:41" ht="15" x14ac:dyDescent="0.25">
      <c r="A3614">
        <f>Inputs!$H$19</f>
        <v>0</v>
      </c>
      <c r="B3614" t="str">
        <f>Inputs!$D$4</f>
        <v>Select Agency…</v>
      </c>
      <c r="C3614" s="166" t="str">
        <f>Inputs!$I$6</f>
        <v>(insert code)</v>
      </c>
      <c r="D3614" t="str">
        <f>IFERROR(INDEX(Inputs!$I$11:$I$19,MATCH(A3614,Inputs!$H$11:$H$19)),"")</f>
        <v/>
      </c>
      <c r="E3614" t="s">
        <v>869</v>
      </c>
      <c r="F3614" s="168">
        <f>IF(F$2=$A3614,Data!C198,0)</f>
        <v>0</v>
      </c>
      <c r="G3614" s="168">
        <f>IF(G$2=$A3614,Data!D198,0)</f>
        <v>0</v>
      </c>
      <c r="H3614" s="168">
        <f>IF(H$2=$A3614,Data!E198,0)</f>
        <v>0</v>
      </c>
      <c r="I3614" s="168">
        <f>IF(I$2=$A3614,Data!F198,0)</f>
        <v>0</v>
      </c>
      <c r="J3614" s="168">
        <f>IF(J$2=$A3614,Data!G198,0)</f>
        <v>0</v>
      </c>
      <c r="K3614" s="168">
        <f>IF(K$2=$A3614,Data!H198,0)</f>
        <v>0</v>
      </c>
      <c r="L3614" s="168">
        <f>IF(L$2=$A3614,Data!I198,0)</f>
        <v>0</v>
      </c>
      <c r="M3614" s="168">
        <f>IF(M$2=$A3614,Data!J198,0)</f>
        <v>0</v>
      </c>
      <c r="N3614" s="168">
        <f>IF(N$2=$A3614,Data!K198,0)</f>
        <v>0</v>
      </c>
      <c r="O3614" s="168">
        <f>IF(O$2=$A3614,Data!L198,0)</f>
        <v>0</v>
      </c>
      <c r="P3614" s="168">
        <f>IF(P$2=$A3614,Data!M198,0)</f>
        <v>0</v>
      </c>
      <c r="Q3614" s="168">
        <f>IF(Q$2=$A3614,Data!N198,0)</f>
        <v>0</v>
      </c>
      <c r="R3614" s="169">
        <f>IF(R$2=$A3614,Data!O198,0)</f>
        <v>0</v>
      </c>
      <c r="S3614" s="169">
        <f>IF(S$2=$A3614,Data!P198,0)</f>
        <v>0</v>
      </c>
      <c r="T3614" s="169">
        <f>IF(T$2=$A3614,Data!Q198,0)</f>
        <v>0</v>
      </c>
      <c r="U3614" s="169">
        <f>IF(U$2=$A3614,Data!R198,0)</f>
        <v>0</v>
      </c>
      <c r="V3614" s="169">
        <f>IF(V$2=$A3614,Data!S198,0)</f>
        <v>0</v>
      </c>
      <c r="W3614" s="169">
        <f>IF(W$2=$A3614,Data!T198,0)</f>
        <v>0</v>
      </c>
      <c r="X3614" s="169">
        <f>IF(X$2=$A3614,Data!U198,0)</f>
        <v>0</v>
      </c>
      <c r="Y3614" s="169">
        <f>IF(Y$2=$A3614,Data!V198,0)</f>
        <v>0</v>
      </c>
      <c r="Z3614" s="169">
        <f>IF(Z$2=$A3614,Data!W198,0)</f>
        <v>0</v>
      </c>
      <c r="AA3614" s="169">
        <f>IF(AA$2=$A3614,Data!X198,0)</f>
        <v>0</v>
      </c>
      <c r="AB3614" s="169">
        <f>IF(AB$2=$A3614,Data!Y198,0)</f>
        <v>0</v>
      </c>
      <c r="AC3614" s="169">
        <f>IF(AC$2=$A3614,Data!Z198,0)</f>
        <v>0</v>
      </c>
      <c r="AD3614" s="170">
        <f>IF(AD$2=$A3614,Data!AA198,0)</f>
        <v>0</v>
      </c>
      <c r="AE3614" s="171">
        <f>IF(AE$2=$A3614,Data!AB198,0)</f>
        <v>0</v>
      </c>
      <c r="AF3614" s="170">
        <f>IF(AF$2=$A3614,Data!AC198,0)</f>
        <v>0</v>
      </c>
      <c r="AG3614" s="171">
        <f>IF(AG$2=$A3614,Data!AD198,0)</f>
        <v>0</v>
      </c>
      <c r="AH3614" s="170">
        <f>IF(AH$2=$A3614,Data!AE198,0)</f>
        <v>0</v>
      </c>
      <c r="AI3614" s="171">
        <f>IF(AI$2=$A3614,Data!AF198,0)</f>
        <v>0</v>
      </c>
      <c r="AJ3614" s="170">
        <f>IF(AJ$2=$A3614,Data!AG198,0)</f>
        <v>0</v>
      </c>
      <c r="AK3614" s="171">
        <f>IF(AK$2=$A3614,Data!AH198,0)</f>
        <v>0</v>
      </c>
      <c r="AL3614" s="170">
        <f>IF(AL$2=$A3614,Data!AI198,0)</f>
        <v>0</v>
      </c>
      <c r="AM3614" t="str">
        <f t="shared" si="114"/>
        <v>AA</v>
      </c>
      <c r="AN3614" t="e">
        <f>+INDEX(Validation!$D$4:$D$250,MATCH(Merge!B3614,Validation!$E$4:$E$250,0))</f>
        <v>#N/A</v>
      </c>
      <c r="AO3614" s="172">
        <f t="shared" si="113"/>
        <v>0</v>
      </c>
    </row>
    <row r="3615" spans="1:41" ht="15" x14ac:dyDescent="0.25">
      <c r="A3615">
        <f>Inputs!$H$19</f>
        <v>0</v>
      </c>
      <c r="B3615" t="str">
        <f>Inputs!$D$4</f>
        <v>Select Agency…</v>
      </c>
      <c r="C3615" s="166" t="str">
        <f>Inputs!$I$6</f>
        <v>(insert code)</v>
      </c>
      <c r="D3615" t="str">
        <f>IFERROR(INDEX(Inputs!$I$11:$I$19,MATCH(A3615,Inputs!$H$11:$H$19)),"")</f>
        <v/>
      </c>
      <c r="E3615" t="s">
        <v>869</v>
      </c>
      <c r="F3615" s="168">
        <f>IF(F$2=$A3615,Data!C199,0)</f>
        <v>0</v>
      </c>
      <c r="G3615" s="168">
        <f>IF(G$2=$A3615,Data!D199,0)</f>
        <v>0</v>
      </c>
      <c r="H3615" s="168">
        <f>IF(H$2=$A3615,Data!E199,0)</f>
        <v>0</v>
      </c>
      <c r="I3615" s="168">
        <f>IF(I$2=$A3615,Data!F199,0)</f>
        <v>0</v>
      </c>
      <c r="J3615" s="168">
        <f>IF(J$2=$A3615,Data!G199,0)</f>
        <v>0</v>
      </c>
      <c r="K3615" s="168">
        <f>IF(K$2=$A3615,Data!H199,0)</f>
        <v>0</v>
      </c>
      <c r="L3615" s="168">
        <f>IF(L$2=$A3615,Data!I199,0)</f>
        <v>0</v>
      </c>
      <c r="M3615" s="168">
        <f>IF(M$2=$A3615,Data!J199,0)</f>
        <v>0</v>
      </c>
      <c r="N3615" s="168">
        <f>IF(N$2=$A3615,Data!K199,0)</f>
        <v>0</v>
      </c>
      <c r="O3615" s="168">
        <f>IF(O$2=$A3615,Data!L199,0)</f>
        <v>0</v>
      </c>
      <c r="P3615" s="168">
        <f>IF(P$2=$A3615,Data!M199,0)</f>
        <v>0</v>
      </c>
      <c r="Q3615" s="168">
        <f>IF(Q$2=$A3615,Data!N199,0)</f>
        <v>0</v>
      </c>
      <c r="R3615" s="169">
        <f>IF(R$2=$A3615,Data!O199,0)</f>
        <v>0</v>
      </c>
      <c r="S3615" s="169">
        <f>IF(S$2=$A3615,Data!P199,0)</f>
        <v>0</v>
      </c>
      <c r="T3615" s="169">
        <f>IF(T$2=$A3615,Data!Q199,0)</f>
        <v>0</v>
      </c>
      <c r="U3615" s="169">
        <f>IF(U$2=$A3615,Data!R199,0)</f>
        <v>0</v>
      </c>
      <c r="V3615" s="169">
        <f>IF(V$2=$A3615,Data!S199,0)</f>
        <v>0</v>
      </c>
      <c r="W3615" s="169">
        <f>IF(W$2=$A3615,Data!T199,0)</f>
        <v>0</v>
      </c>
      <c r="X3615" s="169">
        <f>IF(X$2=$A3615,Data!U199,0)</f>
        <v>0</v>
      </c>
      <c r="Y3615" s="169">
        <f>IF(Y$2=$A3615,Data!V199,0)</f>
        <v>0</v>
      </c>
      <c r="Z3615" s="169">
        <f>IF(Z$2=$A3615,Data!W199,0)</f>
        <v>0</v>
      </c>
      <c r="AA3615" s="169">
        <f>IF(AA$2=$A3615,Data!X199,0)</f>
        <v>0</v>
      </c>
      <c r="AB3615" s="169">
        <f>IF(AB$2=$A3615,Data!Y199,0)</f>
        <v>0</v>
      </c>
      <c r="AC3615" s="169">
        <f>IF(AC$2=$A3615,Data!Z199,0)</f>
        <v>0</v>
      </c>
      <c r="AD3615" s="170">
        <f>IF(AD$2=$A3615,Data!AA199,0)</f>
        <v>0</v>
      </c>
      <c r="AE3615" s="171">
        <f>IF(AE$2=$A3615,Data!AB199,0)</f>
        <v>0</v>
      </c>
      <c r="AF3615" s="170">
        <f>IF(AF$2=$A3615,Data!AC199,0)</f>
        <v>0</v>
      </c>
      <c r="AG3615" s="171">
        <f>IF(AG$2=$A3615,Data!AD199,0)</f>
        <v>0</v>
      </c>
      <c r="AH3615" s="170">
        <f>IF(AH$2=$A3615,Data!AE199,0)</f>
        <v>0</v>
      </c>
      <c r="AI3615" s="171">
        <f>IF(AI$2=$A3615,Data!AF199,0)</f>
        <v>0</v>
      </c>
      <c r="AJ3615" s="170">
        <f>IF(AJ$2=$A3615,Data!AG199,0)</f>
        <v>0</v>
      </c>
      <c r="AK3615" s="171">
        <f>IF(AK$2=$A3615,Data!AH199,0)</f>
        <v>0</v>
      </c>
      <c r="AL3615" s="170">
        <f>IF(AL$2=$A3615,Data!AI199,0)</f>
        <v>0</v>
      </c>
      <c r="AM3615" t="str">
        <f t="shared" si="114"/>
        <v>AA</v>
      </c>
      <c r="AN3615" t="e">
        <f>+INDEX(Validation!$D$4:$D$250,MATCH(Merge!B3615,Validation!$E$4:$E$250,0))</f>
        <v>#N/A</v>
      </c>
      <c r="AO3615" s="172">
        <f t="shared" si="113"/>
        <v>0</v>
      </c>
    </row>
    <row r="3616" spans="1:41" ht="15" x14ac:dyDescent="0.25">
      <c r="A3616">
        <f>Inputs!$H$19</f>
        <v>0</v>
      </c>
      <c r="B3616" t="str">
        <f>Inputs!$D$4</f>
        <v>Select Agency…</v>
      </c>
      <c r="C3616" s="166" t="str">
        <f>Inputs!$I$6</f>
        <v>(insert code)</v>
      </c>
      <c r="D3616" t="str">
        <f>IFERROR(INDEX(Inputs!$I$11:$I$19,MATCH(A3616,Inputs!$H$11:$H$19)),"")</f>
        <v/>
      </c>
      <c r="E3616" t="s">
        <v>869</v>
      </c>
      <c r="F3616" s="168">
        <f>IF(F$2=$A3616,Data!C200,0)</f>
        <v>0</v>
      </c>
      <c r="G3616" s="168">
        <f>IF(G$2=$A3616,Data!D200,0)</f>
        <v>0</v>
      </c>
      <c r="H3616" s="168">
        <f>IF(H$2=$A3616,Data!E200,0)</f>
        <v>0</v>
      </c>
      <c r="I3616" s="168">
        <f>IF(I$2=$A3616,Data!F200,0)</f>
        <v>0</v>
      </c>
      <c r="J3616" s="168">
        <f>IF(J$2=$A3616,Data!G200,0)</f>
        <v>0</v>
      </c>
      <c r="K3616" s="168">
        <f>IF(K$2=$A3616,Data!H200,0)</f>
        <v>0</v>
      </c>
      <c r="L3616" s="168">
        <f>IF(L$2=$A3616,Data!I200,0)</f>
        <v>0</v>
      </c>
      <c r="M3616" s="168">
        <f>IF(M$2=$A3616,Data!J200,0)</f>
        <v>0</v>
      </c>
      <c r="N3616" s="168">
        <f>IF(N$2=$A3616,Data!K200,0)</f>
        <v>0</v>
      </c>
      <c r="O3616" s="168">
        <f>IF(O$2=$A3616,Data!L200,0)</f>
        <v>0</v>
      </c>
      <c r="P3616" s="168">
        <f>IF(P$2=$A3616,Data!M200,0)</f>
        <v>0</v>
      </c>
      <c r="Q3616" s="168">
        <f>IF(Q$2=$A3616,Data!N200,0)</f>
        <v>0</v>
      </c>
      <c r="R3616" s="169">
        <f>IF(R$2=$A3616,Data!O200,0)</f>
        <v>0</v>
      </c>
      <c r="S3616" s="169">
        <f>IF(S$2=$A3616,Data!P200,0)</f>
        <v>0</v>
      </c>
      <c r="T3616" s="169">
        <f>IF(T$2=$A3616,Data!Q200,0)</f>
        <v>0</v>
      </c>
      <c r="U3616" s="169">
        <f>IF(U$2=$A3616,Data!R200,0)</f>
        <v>0</v>
      </c>
      <c r="V3616" s="169">
        <f>IF(V$2=$A3616,Data!S200,0)</f>
        <v>0</v>
      </c>
      <c r="W3616" s="169">
        <f>IF(W$2=$A3616,Data!T200,0)</f>
        <v>0</v>
      </c>
      <c r="X3616" s="169">
        <f>IF(X$2=$A3616,Data!U200,0)</f>
        <v>0</v>
      </c>
      <c r="Y3616" s="169">
        <f>IF(Y$2=$A3616,Data!V200,0)</f>
        <v>0</v>
      </c>
      <c r="Z3616" s="169">
        <f>IF(Z$2=$A3616,Data!W200,0)</f>
        <v>0</v>
      </c>
      <c r="AA3616" s="169">
        <f>IF(AA$2=$A3616,Data!X200,0)</f>
        <v>0</v>
      </c>
      <c r="AB3616" s="169">
        <f>IF(AB$2=$A3616,Data!Y200,0)</f>
        <v>0</v>
      </c>
      <c r="AC3616" s="169">
        <f>IF(AC$2=$A3616,Data!Z200,0)</f>
        <v>0</v>
      </c>
      <c r="AD3616" s="170">
        <f>IF(AD$2=$A3616,Data!AA200,0)</f>
        <v>0</v>
      </c>
      <c r="AE3616" s="171">
        <f>IF(AE$2=$A3616,Data!AB200,0)</f>
        <v>0</v>
      </c>
      <c r="AF3616" s="170">
        <f>IF(AF$2=$A3616,Data!AC200,0)</f>
        <v>0</v>
      </c>
      <c r="AG3616" s="171">
        <f>IF(AG$2=$A3616,Data!AD200,0)</f>
        <v>0</v>
      </c>
      <c r="AH3616" s="170">
        <f>IF(AH$2=$A3616,Data!AE200,0)</f>
        <v>0</v>
      </c>
      <c r="AI3616" s="171">
        <f>IF(AI$2=$A3616,Data!AF200,0)</f>
        <v>0</v>
      </c>
      <c r="AJ3616" s="170">
        <f>IF(AJ$2=$A3616,Data!AG200,0)</f>
        <v>0</v>
      </c>
      <c r="AK3616" s="171">
        <f>IF(AK$2=$A3616,Data!AH200,0)</f>
        <v>0</v>
      </c>
      <c r="AL3616" s="170">
        <f>IF(AL$2=$A3616,Data!AI200,0)</f>
        <v>0</v>
      </c>
      <c r="AM3616" t="str">
        <f t="shared" si="114"/>
        <v>AA</v>
      </c>
      <c r="AN3616" t="e">
        <f>+INDEX(Validation!$D$4:$D$250,MATCH(Merge!B3616,Validation!$E$4:$E$250,0))</f>
        <v>#N/A</v>
      </c>
      <c r="AO3616" s="172">
        <f t="shared" si="113"/>
        <v>0</v>
      </c>
    </row>
    <row r="3617" spans="1:41" ht="15" x14ac:dyDescent="0.25">
      <c r="A3617">
        <f>Inputs!$H$19</f>
        <v>0</v>
      </c>
      <c r="B3617" t="str">
        <f>Inputs!$D$4</f>
        <v>Select Agency…</v>
      </c>
      <c r="C3617" s="166" t="str">
        <f>Inputs!$I$6</f>
        <v>(insert code)</v>
      </c>
      <c r="D3617" t="str">
        <f>IFERROR(INDEX(Inputs!$I$11:$I$19,MATCH(A3617,Inputs!$H$11:$H$19)),"")</f>
        <v/>
      </c>
      <c r="E3617" t="s">
        <v>869</v>
      </c>
      <c r="F3617" s="168">
        <f>IF(F$2=$A3617,Data!C201,0)</f>
        <v>0</v>
      </c>
      <c r="G3617" s="168">
        <f>IF(G$2=$A3617,Data!D201,0)</f>
        <v>0</v>
      </c>
      <c r="H3617" s="168">
        <f>IF(H$2=$A3617,Data!E201,0)</f>
        <v>0</v>
      </c>
      <c r="I3617" s="168">
        <f>IF(I$2=$A3617,Data!F201,0)</f>
        <v>0</v>
      </c>
      <c r="J3617" s="168">
        <f>IF(J$2=$A3617,Data!G201,0)</f>
        <v>0</v>
      </c>
      <c r="K3617" s="168">
        <f>IF(K$2=$A3617,Data!H201,0)</f>
        <v>0</v>
      </c>
      <c r="L3617" s="168">
        <f>IF(L$2=$A3617,Data!I201,0)</f>
        <v>0</v>
      </c>
      <c r="M3617" s="168">
        <f>IF(M$2=$A3617,Data!J201,0)</f>
        <v>0</v>
      </c>
      <c r="N3617" s="168">
        <f>IF(N$2=$A3617,Data!K201,0)</f>
        <v>0</v>
      </c>
      <c r="O3617" s="168">
        <f>IF(O$2=$A3617,Data!L201,0)</f>
        <v>0</v>
      </c>
      <c r="P3617" s="168">
        <f>IF(P$2=$A3617,Data!M201,0)</f>
        <v>0</v>
      </c>
      <c r="Q3617" s="168">
        <f>IF(Q$2=$A3617,Data!N201,0)</f>
        <v>0</v>
      </c>
      <c r="R3617" s="169">
        <f>IF(R$2=$A3617,Data!O201,0)</f>
        <v>0</v>
      </c>
      <c r="S3617" s="169">
        <f>IF(S$2=$A3617,Data!P201,0)</f>
        <v>0</v>
      </c>
      <c r="T3617" s="169">
        <f>IF(T$2=$A3617,Data!Q201,0)</f>
        <v>0</v>
      </c>
      <c r="U3617" s="169">
        <f>IF(U$2=$A3617,Data!R201,0)</f>
        <v>0</v>
      </c>
      <c r="V3617" s="169">
        <f>IF(V$2=$A3617,Data!S201,0)</f>
        <v>0</v>
      </c>
      <c r="W3617" s="169">
        <f>IF(W$2=$A3617,Data!T201,0)</f>
        <v>0</v>
      </c>
      <c r="X3617" s="169">
        <f>IF(X$2=$A3617,Data!U201,0)</f>
        <v>0</v>
      </c>
      <c r="Y3617" s="169">
        <f>IF(Y$2=$A3617,Data!V201,0)</f>
        <v>0</v>
      </c>
      <c r="Z3617" s="169">
        <f>IF(Z$2=$A3617,Data!W201,0)</f>
        <v>0</v>
      </c>
      <c r="AA3617" s="169">
        <f>IF(AA$2=$A3617,Data!X201,0)</f>
        <v>0</v>
      </c>
      <c r="AB3617" s="169">
        <f>IF(AB$2=$A3617,Data!Y201,0)</f>
        <v>0</v>
      </c>
      <c r="AC3617" s="169">
        <f>IF(AC$2=$A3617,Data!Z201,0)</f>
        <v>0</v>
      </c>
      <c r="AD3617" s="170">
        <f>IF(AD$2=$A3617,Data!AA201,0)</f>
        <v>0</v>
      </c>
      <c r="AE3617" s="171">
        <f>IF(AE$2=$A3617,Data!AB201,0)</f>
        <v>0</v>
      </c>
      <c r="AF3617" s="170">
        <f>IF(AF$2=$A3617,Data!AC201,0)</f>
        <v>0</v>
      </c>
      <c r="AG3617" s="171">
        <f>IF(AG$2=$A3617,Data!AD201,0)</f>
        <v>0</v>
      </c>
      <c r="AH3617" s="170">
        <f>IF(AH$2=$A3617,Data!AE201,0)</f>
        <v>0</v>
      </c>
      <c r="AI3617" s="171">
        <f>IF(AI$2=$A3617,Data!AF201,0)</f>
        <v>0</v>
      </c>
      <c r="AJ3617" s="170">
        <f>IF(AJ$2=$A3617,Data!AG201,0)</f>
        <v>0</v>
      </c>
      <c r="AK3617" s="171">
        <f>IF(AK$2=$A3617,Data!AH201,0)</f>
        <v>0</v>
      </c>
      <c r="AL3617" s="170">
        <f>IF(AL$2=$A3617,Data!AI201,0)</f>
        <v>0</v>
      </c>
      <c r="AM3617" t="str">
        <f t="shared" si="114"/>
        <v>AA</v>
      </c>
      <c r="AN3617" t="e">
        <f>+INDEX(Validation!$D$4:$D$250,MATCH(Merge!B3617,Validation!$E$4:$E$250,0))</f>
        <v>#N/A</v>
      </c>
      <c r="AO3617" s="172">
        <f t="shared" si="113"/>
        <v>0</v>
      </c>
    </row>
    <row r="3618" spans="1:41" ht="15" x14ac:dyDescent="0.25">
      <c r="A3618">
        <f>Inputs!$H$19</f>
        <v>0</v>
      </c>
      <c r="B3618" t="str">
        <f>Inputs!$D$4</f>
        <v>Select Agency…</v>
      </c>
      <c r="C3618" s="166" t="str">
        <f>Inputs!$I$6</f>
        <v>(insert code)</v>
      </c>
      <c r="D3618" t="str">
        <f>IFERROR(INDEX(Inputs!$I$11:$I$19,MATCH(A3618,Inputs!$H$11:$H$19)),"")</f>
        <v/>
      </c>
      <c r="E3618" t="s">
        <v>869</v>
      </c>
      <c r="F3618" s="168">
        <f>IF(F$2=$A3618,Data!C202,0)</f>
        <v>0</v>
      </c>
      <c r="G3618" s="168">
        <f>IF(G$2=$A3618,Data!D202,0)</f>
        <v>0</v>
      </c>
      <c r="H3618" s="168">
        <f>IF(H$2=$A3618,Data!E202,0)</f>
        <v>0</v>
      </c>
      <c r="I3618" s="168">
        <f>IF(I$2=$A3618,Data!F202,0)</f>
        <v>0</v>
      </c>
      <c r="J3618" s="168">
        <f>IF(J$2=$A3618,Data!G202,0)</f>
        <v>0</v>
      </c>
      <c r="K3618" s="168">
        <f>IF(K$2=$A3618,Data!H202,0)</f>
        <v>0</v>
      </c>
      <c r="L3618" s="168">
        <f>IF(L$2=$A3618,Data!I202,0)</f>
        <v>0</v>
      </c>
      <c r="M3618" s="168">
        <f>IF(M$2=$A3618,Data!J202,0)</f>
        <v>0</v>
      </c>
      <c r="N3618" s="168">
        <f>IF(N$2=$A3618,Data!K202,0)</f>
        <v>0</v>
      </c>
      <c r="O3618" s="168">
        <f>IF(O$2=$A3618,Data!L202,0)</f>
        <v>0</v>
      </c>
      <c r="P3618" s="168">
        <f>IF(P$2=$A3618,Data!M202,0)</f>
        <v>0</v>
      </c>
      <c r="Q3618" s="168">
        <f>IF(Q$2=$A3618,Data!N202,0)</f>
        <v>0</v>
      </c>
      <c r="R3618" s="169">
        <f>IF(R$2=$A3618,Data!O202,0)</f>
        <v>0</v>
      </c>
      <c r="S3618" s="169">
        <f>IF(S$2=$A3618,Data!P202,0)</f>
        <v>0</v>
      </c>
      <c r="T3618" s="169">
        <f>IF(T$2=$A3618,Data!Q202,0)</f>
        <v>0</v>
      </c>
      <c r="U3618" s="169">
        <f>IF(U$2=$A3618,Data!R202,0)</f>
        <v>0</v>
      </c>
      <c r="V3618" s="169">
        <f>IF(V$2=$A3618,Data!S202,0)</f>
        <v>0</v>
      </c>
      <c r="W3618" s="169">
        <f>IF(W$2=$A3618,Data!T202,0)</f>
        <v>0</v>
      </c>
      <c r="X3618" s="169">
        <f>IF(X$2=$A3618,Data!U202,0)</f>
        <v>0</v>
      </c>
      <c r="Y3618" s="169">
        <f>IF(Y$2=$A3618,Data!V202,0)</f>
        <v>0</v>
      </c>
      <c r="Z3618" s="169">
        <f>IF(Z$2=$A3618,Data!W202,0)</f>
        <v>0</v>
      </c>
      <c r="AA3618" s="169">
        <f>IF(AA$2=$A3618,Data!X202,0)</f>
        <v>0</v>
      </c>
      <c r="AB3618" s="169">
        <f>IF(AB$2=$A3618,Data!Y202,0)</f>
        <v>0</v>
      </c>
      <c r="AC3618" s="169">
        <f>IF(AC$2=$A3618,Data!Z202,0)</f>
        <v>0</v>
      </c>
      <c r="AD3618" s="170">
        <f>IF(AD$2=$A3618,Data!AA202,0)</f>
        <v>0</v>
      </c>
      <c r="AE3618" s="171">
        <f>IF(AE$2=$A3618,Data!AB202,0)</f>
        <v>0</v>
      </c>
      <c r="AF3618" s="170">
        <f>IF(AF$2=$A3618,Data!AC202,0)</f>
        <v>0</v>
      </c>
      <c r="AG3618" s="171">
        <f>IF(AG$2=$A3618,Data!AD202,0)</f>
        <v>0</v>
      </c>
      <c r="AH3618" s="170">
        <f>IF(AH$2=$A3618,Data!AE202,0)</f>
        <v>0</v>
      </c>
      <c r="AI3618" s="171">
        <f>IF(AI$2=$A3618,Data!AF202,0)</f>
        <v>0</v>
      </c>
      <c r="AJ3618" s="170">
        <f>IF(AJ$2=$A3618,Data!AG202,0)</f>
        <v>0</v>
      </c>
      <c r="AK3618" s="171">
        <f>IF(AK$2=$A3618,Data!AH202,0)</f>
        <v>0</v>
      </c>
      <c r="AL3618" s="170">
        <f>IF(AL$2=$A3618,Data!AI202,0)</f>
        <v>0</v>
      </c>
      <c r="AM3618" t="str">
        <f t="shared" si="114"/>
        <v>AA</v>
      </c>
      <c r="AN3618" t="e">
        <f>+INDEX(Validation!$D$4:$D$250,MATCH(Merge!B3618,Validation!$E$4:$E$250,0))</f>
        <v>#N/A</v>
      </c>
      <c r="AO3618" s="172">
        <f t="shared" si="113"/>
        <v>0</v>
      </c>
    </row>
    <row r="3619" spans="1:41" ht="15" x14ac:dyDescent="0.25">
      <c r="A3619">
        <f>Inputs!$H$19</f>
        <v>0</v>
      </c>
      <c r="B3619" t="str">
        <f>Inputs!$D$4</f>
        <v>Select Agency…</v>
      </c>
      <c r="C3619" s="166" t="str">
        <f>Inputs!$I$6</f>
        <v>(insert code)</v>
      </c>
      <c r="D3619" t="str">
        <f>IFERROR(INDEX(Inputs!$I$11:$I$19,MATCH(A3619,Inputs!$H$11:$H$19)),"")</f>
        <v/>
      </c>
      <c r="E3619" t="s">
        <v>869</v>
      </c>
      <c r="F3619" s="168">
        <f>IF(F$2=$A3619,Data!C203,0)</f>
        <v>0</v>
      </c>
      <c r="G3619" s="168">
        <f>IF(G$2=$A3619,Data!D203,0)</f>
        <v>0</v>
      </c>
      <c r="H3619" s="168">
        <f>IF(H$2=$A3619,Data!E203,0)</f>
        <v>0</v>
      </c>
      <c r="I3619" s="168">
        <f>IF(I$2=$A3619,Data!F203,0)</f>
        <v>0</v>
      </c>
      <c r="J3619" s="168">
        <f>IF(J$2=$A3619,Data!G203,0)</f>
        <v>0</v>
      </c>
      <c r="K3619" s="168">
        <f>IF(K$2=$A3619,Data!H203,0)</f>
        <v>0</v>
      </c>
      <c r="L3619" s="168">
        <f>IF(L$2=$A3619,Data!I203,0)</f>
        <v>0</v>
      </c>
      <c r="M3619" s="168">
        <f>IF(M$2=$A3619,Data!J203,0)</f>
        <v>0</v>
      </c>
      <c r="N3619" s="168">
        <f>IF(N$2=$A3619,Data!K203,0)</f>
        <v>0</v>
      </c>
      <c r="O3619" s="168">
        <f>IF(O$2=$A3619,Data!L203,0)</f>
        <v>0</v>
      </c>
      <c r="P3619" s="168">
        <f>IF(P$2=$A3619,Data!M203,0)</f>
        <v>0</v>
      </c>
      <c r="Q3619" s="168">
        <f>IF(Q$2=$A3619,Data!N203,0)</f>
        <v>0</v>
      </c>
      <c r="R3619" s="169">
        <f>IF(R$2=$A3619,Data!O203,0)</f>
        <v>0</v>
      </c>
      <c r="S3619" s="169">
        <f>IF(S$2=$A3619,Data!P203,0)</f>
        <v>0</v>
      </c>
      <c r="T3619" s="169">
        <f>IF(T$2=$A3619,Data!Q203,0)</f>
        <v>0</v>
      </c>
      <c r="U3619" s="169">
        <f>IF(U$2=$A3619,Data!R203,0)</f>
        <v>0</v>
      </c>
      <c r="V3619" s="169">
        <f>IF(V$2=$A3619,Data!S203,0)</f>
        <v>0</v>
      </c>
      <c r="W3619" s="169">
        <f>IF(W$2=$A3619,Data!T203,0)</f>
        <v>0</v>
      </c>
      <c r="X3619" s="169">
        <f>IF(X$2=$A3619,Data!U203,0)</f>
        <v>0</v>
      </c>
      <c r="Y3619" s="169">
        <f>IF(Y$2=$A3619,Data!V203,0)</f>
        <v>0</v>
      </c>
      <c r="Z3619" s="169">
        <f>IF(Z$2=$A3619,Data!W203,0)</f>
        <v>0</v>
      </c>
      <c r="AA3619" s="169">
        <f>IF(AA$2=$A3619,Data!X203,0)</f>
        <v>0</v>
      </c>
      <c r="AB3619" s="169">
        <f>IF(AB$2=$A3619,Data!Y203,0)</f>
        <v>0</v>
      </c>
      <c r="AC3619" s="169">
        <f>IF(AC$2=$A3619,Data!Z203,0)</f>
        <v>0</v>
      </c>
      <c r="AD3619" s="170">
        <f>IF(AD$2=$A3619,Data!AA203,0)</f>
        <v>0</v>
      </c>
      <c r="AE3619" s="171">
        <f>IF(AE$2=$A3619,Data!AB203,0)</f>
        <v>0</v>
      </c>
      <c r="AF3619" s="170">
        <f>IF(AF$2=$A3619,Data!AC203,0)</f>
        <v>0</v>
      </c>
      <c r="AG3619" s="171">
        <f>IF(AG$2=$A3619,Data!AD203,0)</f>
        <v>0</v>
      </c>
      <c r="AH3619" s="170">
        <f>IF(AH$2=$A3619,Data!AE203,0)</f>
        <v>0</v>
      </c>
      <c r="AI3619" s="171">
        <f>IF(AI$2=$A3619,Data!AF203,0)</f>
        <v>0</v>
      </c>
      <c r="AJ3619" s="170">
        <f>IF(AJ$2=$A3619,Data!AG203,0)</f>
        <v>0</v>
      </c>
      <c r="AK3619" s="171">
        <f>IF(AK$2=$A3619,Data!AH203,0)</f>
        <v>0</v>
      </c>
      <c r="AL3619" s="170">
        <f>IF(AL$2=$A3619,Data!AI203,0)</f>
        <v>0</v>
      </c>
      <c r="AM3619" t="str">
        <f t="shared" si="114"/>
        <v>AA</v>
      </c>
      <c r="AN3619" t="e">
        <f>+INDEX(Validation!$D$4:$D$250,MATCH(Merge!B3619,Validation!$E$4:$E$250,0))</f>
        <v>#N/A</v>
      </c>
      <c r="AO3619" s="172">
        <f t="shared" si="113"/>
        <v>0</v>
      </c>
    </row>
    <row r="3620" spans="1:41" ht="15" x14ac:dyDescent="0.25">
      <c r="A3620">
        <f>Inputs!$H$19</f>
        <v>0</v>
      </c>
      <c r="B3620" t="str">
        <f>Inputs!$D$4</f>
        <v>Select Agency…</v>
      </c>
      <c r="C3620" s="166" t="str">
        <f>Inputs!$I$6</f>
        <v>(insert code)</v>
      </c>
      <c r="D3620" t="str">
        <f>IFERROR(INDEX(Inputs!$I$11:$I$19,MATCH(A3620,Inputs!$H$11:$H$19)),"")</f>
        <v/>
      </c>
      <c r="E3620" t="s">
        <v>869</v>
      </c>
      <c r="F3620" s="168">
        <f>IF(F$2=$A3620,Data!C204,0)</f>
        <v>0</v>
      </c>
      <c r="G3620" s="168">
        <f>IF(G$2=$A3620,Data!D204,0)</f>
        <v>0</v>
      </c>
      <c r="H3620" s="168">
        <f>IF(H$2=$A3620,Data!E204,0)</f>
        <v>0</v>
      </c>
      <c r="I3620" s="168">
        <f>IF(I$2=$A3620,Data!F204,0)</f>
        <v>0</v>
      </c>
      <c r="J3620" s="168">
        <f>IF(J$2=$A3620,Data!G204,0)</f>
        <v>0</v>
      </c>
      <c r="K3620" s="168">
        <f>IF(K$2=$A3620,Data!H204,0)</f>
        <v>0</v>
      </c>
      <c r="L3620" s="168">
        <f>IF(L$2=$A3620,Data!I204,0)</f>
        <v>0</v>
      </c>
      <c r="M3620" s="168">
        <f>IF(M$2=$A3620,Data!J204,0)</f>
        <v>0</v>
      </c>
      <c r="N3620" s="168">
        <f>IF(N$2=$A3620,Data!K204,0)</f>
        <v>0</v>
      </c>
      <c r="O3620" s="168">
        <f>IF(O$2=$A3620,Data!L204,0)</f>
        <v>0</v>
      </c>
      <c r="P3620" s="168">
        <f>IF(P$2=$A3620,Data!M204,0)</f>
        <v>0</v>
      </c>
      <c r="Q3620" s="168">
        <f>IF(Q$2=$A3620,Data!N204,0)</f>
        <v>0</v>
      </c>
      <c r="R3620" s="169">
        <f>IF(R$2=$A3620,Data!O204,0)</f>
        <v>0</v>
      </c>
      <c r="S3620" s="169">
        <f>IF(S$2=$A3620,Data!P204,0)</f>
        <v>0</v>
      </c>
      <c r="T3620" s="169">
        <f>IF(T$2=$A3620,Data!Q204,0)</f>
        <v>0</v>
      </c>
      <c r="U3620" s="169">
        <f>IF(U$2=$A3620,Data!R204,0)</f>
        <v>0</v>
      </c>
      <c r="V3620" s="169">
        <f>IF(V$2=$A3620,Data!S204,0)</f>
        <v>0</v>
      </c>
      <c r="W3620" s="169">
        <f>IF(W$2=$A3620,Data!T204,0)</f>
        <v>0</v>
      </c>
      <c r="X3620" s="169">
        <f>IF(X$2=$A3620,Data!U204,0)</f>
        <v>0</v>
      </c>
      <c r="Y3620" s="169">
        <f>IF(Y$2=$A3620,Data!V204,0)</f>
        <v>0</v>
      </c>
      <c r="Z3620" s="169">
        <f>IF(Z$2=$A3620,Data!W204,0)</f>
        <v>0</v>
      </c>
      <c r="AA3620" s="169">
        <f>IF(AA$2=$A3620,Data!X204,0)</f>
        <v>0</v>
      </c>
      <c r="AB3620" s="169">
        <f>IF(AB$2=$A3620,Data!Y204,0)</f>
        <v>0</v>
      </c>
      <c r="AC3620" s="169">
        <f>IF(AC$2=$A3620,Data!Z204,0)</f>
        <v>0</v>
      </c>
      <c r="AD3620" s="170">
        <f>IF(AD$2=$A3620,Data!AA204,0)</f>
        <v>0</v>
      </c>
      <c r="AE3620" s="171">
        <f>IF(AE$2=$A3620,Data!AB204,0)</f>
        <v>0</v>
      </c>
      <c r="AF3620" s="170">
        <f>IF(AF$2=$A3620,Data!AC204,0)</f>
        <v>0</v>
      </c>
      <c r="AG3620" s="171">
        <f>IF(AG$2=$A3620,Data!AD204,0)</f>
        <v>0</v>
      </c>
      <c r="AH3620" s="170">
        <f>IF(AH$2=$A3620,Data!AE204,0)</f>
        <v>0</v>
      </c>
      <c r="AI3620" s="171">
        <f>IF(AI$2=$A3620,Data!AF204,0)</f>
        <v>0</v>
      </c>
      <c r="AJ3620" s="170">
        <f>IF(AJ$2=$A3620,Data!AG204,0)</f>
        <v>0</v>
      </c>
      <c r="AK3620" s="171">
        <f>IF(AK$2=$A3620,Data!AH204,0)</f>
        <v>0</v>
      </c>
      <c r="AL3620" s="170">
        <f>IF(AL$2=$A3620,Data!AI204,0)</f>
        <v>0</v>
      </c>
      <c r="AM3620" t="str">
        <f t="shared" si="114"/>
        <v>AA</v>
      </c>
      <c r="AN3620" t="e">
        <f>+INDEX(Validation!$D$4:$D$250,MATCH(Merge!B3620,Validation!$E$4:$E$250,0))</f>
        <v>#N/A</v>
      </c>
      <c r="AO3620" s="172">
        <f t="shared" si="113"/>
        <v>0</v>
      </c>
    </row>
    <row r="3621" spans="1:41" ht="15" x14ac:dyDescent="0.25">
      <c r="A3621">
        <f>Inputs!$H$19</f>
        <v>0</v>
      </c>
      <c r="B3621" t="str">
        <f>Inputs!$D$4</f>
        <v>Select Agency…</v>
      </c>
      <c r="C3621" s="166" t="str">
        <f>Inputs!$I$6</f>
        <v>(insert code)</v>
      </c>
      <c r="D3621" t="str">
        <f>IFERROR(INDEX(Inputs!$I$11:$I$19,MATCH(A3621,Inputs!$H$11:$H$19)),"")</f>
        <v/>
      </c>
      <c r="E3621" t="s">
        <v>869</v>
      </c>
      <c r="F3621" s="168">
        <f>IF(F$2=$A3621,Data!C205,0)</f>
        <v>0</v>
      </c>
      <c r="G3621" s="168">
        <f>IF(G$2=$A3621,Data!D205,0)</f>
        <v>0</v>
      </c>
      <c r="H3621" s="168">
        <f>IF(H$2=$A3621,Data!E205,0)</f>
        <v>0</v>
      </c>
      <c r="I3621" s="168">
        <f>IF(I$2=$A3621,Data!F205,0)</f>
        <v>0</v>
      </c>
      <c r="J3621" s="168">
        <f>IF(J$2=$A3621,Data!G205,0)</f>
        <v>0</v>
      </c>
      <c r="K3621" s="168">
        <f>IF(K$2=$A3621,Data!H205,0)</f>
        <v>0</v>
      </c>
      <c r="L3621" s="168">
        <f>IF(L$2=$A3621,Data!I205,0)</f>
        <v>0</v>
      </c>
      <c r="M3621" s="168">
        <f>IF(M$2=$A3621,Data!J205,0)</f>
        <v>0</v>
      </c>
      <c r="N3621" s="168">
        <f>IF(N$2=$A3621,Data!K205,0)</f>
        <v>0</v>
      </c>
      <c r="O3621" s="168">
        <f>IF(O$2=$A3621,Data!L205,0)</f>
        <v>0</v>
      </c>
      <c r="P3621" s="168">
        <f>IF(P$2=$A3621,Data!M205,0)</f>
        <v>0</v>
      </c>
      <c r="Q3621" s="168">
        <f>IF(Q$2=$A3621,Data!N205,0)</f>
        <v>0</v>
      </c>
      <c r="R3621" s="169">
        <f>IF(R$2=$A3621,Data!O205,0)</f>
        <v>0</v>
      </c>
      <c r="S3621" s="169">
        <f>IF(S$2=$A3621,Data!P205,0)</f>
        <v>0</v>
      </c>
      <c r="T3621" s="169">
        <f>IF(T$2=$A3621,Data!Q205,0)</f>
        <v>0</v>
      </c>
      <c r="U3621" s="169">
        <f>IF(U$2=$A3621,Data!R205,0)</f>
        <v>0</v>
      </c>
      <c r="V3621" s="169">
        <f>IF(V$2=$A3621,Data!S205,0)</f>
        <v>0</v>
      </c>
      <c r="W3621" s="169">
        <f>IF(W$2=$A3621,Data!T205,0)</f>
        <v>0</v>
      </c>
      <c r="X3621" s="169">
        <f>IF(X$2=$A3621,Data!U205,0)</f>
        <v>0</v>
      </c>
      <c r="Y3621" s="169">
        <f>IF(Y$2=$A3621,Data!V205,0)</f>
        <v>0</v>
      </c>
      <c r="Z3621" s="169">
        <f>IF(Z$2=$A3621,Data!W205,0)</f>
        <v>0</v>
      </c>
      <c r="AA3621" s="169">
        <f>IF(AA$2=$A3621,Data!X205,0)</f>
        <v>0</v>
      </c>
      <c r="AB3621" s="169">
        <f>IF(AB$2=$A3621,Data!Y205,0)</f>
        <v>0</v>
      </c>
      <c r="AC3621" s="169">
        <f>IF(AC$2=$A3621,Data!Z205,0)</f>
        <v>0</v>
      </c>
      <c r="AD3621" s="170">
        <f>IF(AD$2=$A3621,Data!AA205,0)</f>
        <v>0</v>
      </c>
      <c r="AE3621" s="171">
        <f>IF(AE$2=$A3621,Data!AB205,0)</f>
        <v>0</v>
      </c>
      <c r="AF3621" s="170">
        <f>IF(AF$2=$A3621,Data!AC205,0)</f>
        <v>0</v>
      </c>
      <c r="AG3621" s="171">
        <f>IF(AG$2=$A3621,Data!AD205,0)</f>
        <v>0</v>
      </c>
      <c r="AH3621" s="170">
        <f>IF(AH$2=$A3621,Data!AE205,0)</f>
        <v>0</v>
      </c>
      <c r="AI3621" s="171">
        <f>IF(AI$2=$A3621,Data!AF205,0)</f>
        <v>0</v>
      </c>
      <c r="AJ3621" s="170">
        <f>IF(AJ$2=$A3621,Data!AG205,0)</f>
        <v>0</v>
      </c>
      <c r="AK3621" s="171">
        <f>IF(AK$2=$A3621,Data!AH205,0)</f>
        <v>0</v>
      </c>
      <c r="AL3621" s="170">
        <f>IF(AL$2=$A3621,Data!AI205,0)</f>
        <v>0</v>
      </c>
      <c r="AM3621" t="str">
        <f t="shared" si="114"/>
        <v>AA</v>
      </c>
      <c r="AN3621" t="e">
        <f>+INDEX(Validation!$D$4:$D$250,MATCH(Merge!B3621,Validation!$E$4:$E$250,0))</f>
        <v>#N/A</v>
      </c>
      <c r="AO3621" s="172">
        <f t="shared" si="113"/>
        <v>0</v>
      </c>
    </row>
    <row r="3622" spans="1:41" ht="15" x14ac:dyDescent="0.25">
      <c r="A3622">
        <f>Inputs!$H$19</f>
        <v>0</v>
      </c>
      <c r="B3622" t="str">
        <f>Inputs!$D$4</f>
        <v>Select Agency…</v>
      </c>
      <c r="C3622" s="166" t="str">
        <f>Inputs!$I$6</f>
        <v>(insert code)</v>
      </c>
      <c r="D3622" t="str">
        <f>IFERROR(INDEX(Inputs!$I$11:$I$19,MATCH(A3622,Inputs!$H$11:$H$19)),"")</f>
        <v/>
      </c>
      <c r="E3622" t="s">
        <v>869</v>
      </c>
      <c r="F3622" s="168">
        <f>IF(F$2=$A3622,Data!C206,0)</f>
        <v>0</v>
      </c>
      <c r="G3622" s="168">
        <f>IF(G$2=$A3622,Data!D206,0)</f>
        <v>0</v>
      </c>
      <c r="H3622" s="168">
        <f>IF(H$2=$A3622,Data!E206,0)</f>
        <v>0</v>
      </c>
      <c r="I3622" s="168">
        <f>IF(I$2=$A3622,Data!F206,0)</f>
        <v>0</v>
      </c>
      <c r="J3622" s="168">
        <f>IF(J$2=$A3622,Data!G206,0)</f>
        <v>0</v>
      </c>
      <c r="K3622" s="168">
        <f>IF(K$2=$A3622,Data!H206,0)</f>
        <v>0</v>
      </c>
      <c r="L3622" s="168">
        <f>IF(L$2=$A3622,Data!I206,0)</f>
        <v>0</v>
      </c>
      <c r="M3622" s="168">
        <f>IF(M$2=$A3622,Data!J206,0)</f>
        <v>0</v>
      </c>
      <c r="N3622" s="168">
        <f>IF(N$2=$A3622,Data!K206,0)</f>
        <v>0</v>
      </c>
      <c r="O3622" s="168">
        <f>IF(O$2=$A3622,Data!L206,0)</f>
        <v>0</v>
      </c>
      <c r="P3622" s="168">
        <f>IF(P$2=$A3622,Data!M206,0)</f>
        <v>0</v>
      </c>
      <c r="Q3622" s="168">
        <f>IF(Q$2=$A3622,Data!N206,0)</f>
        <v>0</v>
      </c>
      <c r="R3622" s="169">
        <f>IF(R$2=$A3622,Data!O206,0)</f>
        <v>0</v>
      </c>
      <c r="S3622" s="169">
        <f>IF(S$2=$A3622,Data!P206,0)</f>
        <v>0</v>
      </c>
      <c r="T3622" s="169">
        <f>IF(T$2=$A3622,Data!Q206,0)</f>
        <v>0</v>
      </c>
      <c r="U3622" s="169">
        <f>IF(U$2=$A3622,Data!R206,0)</f>
        <v>0</v>
      </c>
      <c r="V3622" s="169">
        <f>IF(V$2=$A3622,Data!S206,0)</f>
        <v>0</v>
      </c>
      <c r="W3622" s="169">
        <f>IF(W$2=$A3622,Data!T206,0)</f>
        <v>0</v>
      </c>
      <c r="X3622" s="169">
        <f>IF(X$2=$A3622,Data!U206,0)</f>
        <v>0</v>
      </c>
      <c r="Y3622" s="169">
        <f>IF(Y$2=$A3622,Data!V206,0)</f>
        <v>0</v>
      </c>
      <c r="Z3622" s="169">
        <f>IF(Z$2=$A3622,Data!W206,0)</f>
        <v>0</v>
      </c>
      <c r="AA3622" s="169">
        <f>IF(AA$2=$A3622,Data!X206,0)</f>
        <v>0</v>
      </c>
      <c r="AB3622" s="169">
        <f>IF(AB$2=$A3622,Data!Y206,0)</f>
        <v>0</v>
      </c>
      <c r="AC3622" s="169">
        <f>IF(AC$2=$A3622,Data!Z206,0)</f>
        <v>0</v>
      </c>
      <c r="AD3622" s="170">
        <f>IF(AD$2=$A3622,Data!AA206,0)</f>
        <v>0</v>
      </c>
      <c r="AE3622" s="171">
        <f>IF(AE$2=$A3622,Data!AB206,0)</f>
        <v>0</v>
      </c>
      <c r="AF3622" s="170">
        <f>IF(AF$2=$A3622,Data!AC206,0)</f>
        <v>0</v>
      </c>
      <c r="AG3622" s="171">
        <f>IF(AG$2=$A3622,Data!AD206,0)</f>
        <v>0</v>
      </c>
      <c r="AH3622" s="170">
        <f>IF(AH$2=$A3622,Data!AE206,0)</f>
        <v>0</v>
      </c>
      <c r="AI3622" s="171">
        <f>IF(AI$2=$A3622,Data!AF206,0)</f>
        <v>0</v>
      </c>
      <c r="AJ3622" s="170">
        <f>IF(AJ$2=$A3622,Data!AG206,0)</f>
        <v>0</v>
      </c>
      <c r="AK3622" s="171">
        <f>IF(AK$2=$A3622,Data!AH206,0)</f>
        <v>0</v>
      </c>
      <c r="AL3622" s="170">
        <f>IF(AL$2=$A3622,Data!AI206,0)</f>
        <v>0</v>
      </c>
      <c r="AM3622" t="str">
        <f t="shared" si="114"/>
        <v>AA</v>
      </c>
      <c r="AN3622" t="e">
        <f>+INDEX(Validation!$D$4:$D$250,MATCH(Merge!B3622,Validation!$E$4:$E$250,0))</f>
        <v>#N/A</v>
      </c>
      <c r="AO3622" s="172">
        <f t="shared" si="113"/>
        <v>0</v>
      </c>
    </row>
    <row r="3623" spans="1:41" ht="15" x14ac:dyDescent="0.25">
      <c r="A3623">
        <f>Inputs!$H$19</f>
        <v>0</v>
      </c>
      <c r="B3623" t="str">
        <f>Inputs!$D$4</f>
        <v>Select Agency…</v>
      </c>
      <c r="C3623" s="166" t="str">
        <f>Inputs!$I$6</f>
        <v>(insert code)</v>
      </c>
      <c r="D3623" t="str">
        <f>IFERROR(INDEX(Inputs!$I$11:$I$19,MATCH(A3623,Inputs!$H$11:$H$19)),"")</f>
        <v/>
      </c>
      <c r="E3623" t="s">
        <v>869</v>
      </c>
      <c r="F3623" s="168">
        <f>IF(F$2=$A3623,Data!C207,0)</f>
        <v>0</v>
      </c>
      <c r="G3623" s="168">
        <f>IF(G$2=$A3623,Data!D207,0)</f>
        <v>0</v>
      </c>
      <c r="H3623" s="168">
        <f>IF(H$2=$A3623,Data!E207,0)</f>
        <v>0</v>
      </c>
      <c r="I3623" s="168">
        <f>IF(I$2=$A3623,Data!F207,0)</f>
        <v>0</v>
      </c>
      <c r="J3623" s="168">
        <f>IF(J$2=$A3623,Data!G207,0)</f>
        <v>0</v>
      </c>
      <c r="K3623" s="168">
        <f>IF(K$2=$A3623,Data!H207,0)</f>
        <v>0</v>
      </c>
      <c r="L3623" s="168">
        <f>IF(L$2=$A3623,Data!I207,0)</f>
        <v>0</v>
      </c>
      <c r="M3623" s="168">
        <f>IF(M$2=$A3623,Data!J207,0)</f>
        <v>0</v>
      </c>
      <c r="N3623" s="168">
        <f>IF(N$2=$A3623,Data!K207,0)</f>
        <v>0</v>
      </c>
      <c r="O3623" s="168">
        <f>IF(O$2=$A3623,Data!L207,0)</f>
        <v>0</v>
      </c>
      <c r="P3623" s="168">
        <f>IF(P$2=$A3623,Data!M207,0)</f>
        <v>0</v>
      </c>
      <c r="Q3623" s="168">
        <f>IF(Q$2=$A3623,Data!N207,0)</f>
        <v>0</v>
      </c>
      <c r="R3623" s="169">
        <f>IF(R$2=$A3623,Data!O207,0)</f>
        <v>0</v>
      </c>
      <c r="S3623" s="169">
        <f>IF(S$2=$A3623,Data!P207,0)</f>
        <v>0</v>
      </c>
      <c r="T3623" s="169">
        <f>IF(T$2=$A3623,Data!Q207,0)</f>
        <v>0</v>
      </c>
      <c r="U3623" s="169">
        <f>IF(U$2=$A3623,Data!R207,0)</f>
        <v>0</v>
      </c>
      <c r="V3623" s="169">
        <f>IF(V$2=$A3623,Data!S207,0)</f>
        <v>0</v>
      </c>
      <c r="W3623" s="169">
        <f>IF(W$2=$A3623,Data!T207,0)</f>
        <v>0</v>
      </c>
      <c r="X3623" s="169">
        <f>IF(X$2=$A3623,Data!U207,0)</f>
        <v>0</v>
      </c>
      <c r="Y3623" s="169">
        <f>IF(Y$2=$A3623,Data!V207,0)</f>
        <v>0</v>
      </c>
      <c r="Z3623" s="169">
        <f>IF(Z$2=$A3623,Data!W207,0)</f>
        <v>0</v>
      </c>
      <c r="AA3623" s="169">
        <f>IF(AA$2=$A3623,Data!X207,0)</f>
        <v>0</v>
      </c>
      <c r="AB3623" s="169">
        <f>IF(AB$2=$A3623,Data!Y207,0)</f>
        <v>0</v>
      </c>
      <c r="AC3623" s="169">
        <f>IF(AC$2=$A3623,Data!Z207,0)</f>
        <v>0</v>
      </c>
      <c r="AD3623" s="170">
        <f>IF(AD$2=$A3623,Data!AA207,0)</f>
        <v>0</v>
      </c>
      <c r="AE3623" s="171">
        <f>IF(AE$2=$A3623,Data!AB207,0)</f>
        <v>0</v>
      </c>
      <c r="AF3623" s="170">
        <f>IF(AF$2=$A3623,Data!AC207,0)</f>
        <v>0</v>
      </c>
      <c r="AG3623" s="171">
        <f>IF(AG$2=$A3623,Data!AD207,0)</f>
        <v>0</v>
      </c>
      <c r="AH3623" s="170">
        <f>IF(AH$2=$A3623,Data!AE207,0)</f>
        <v>0</v>
      </c>
      <c r="AI3623" s="171">
        <f>IF(AI$2=$A3623,Data!AF207,0)</f>
        <v>0</v>
      </c>
      <c r="AJ3623" s="170">
        <f>IF(AJ$2=$A3623,Data!AG207,0)</f>
        <v>0</v>
      </c>
      <c r="AK3623" s="171">
        <f>IF(AK$2=$A3623,Data!AH207,0)</f>
        <v>0</v>
      </c>
      <c r="AL3623" s="170">
        <f>IF(AL$2=$A3623,Data!AI207,0)</f>
        <v>0</v>
      </c>
      <c r="AM3623" t="str">
        <f t="shared" si="114"/>
        <v>AA</v>
      </c>
      <c r="AN3623" t="e">
        <f>+INDEX(Validation!$D$4:$D$250,MATCH(Merge!B3623,Validation!$E$4:$E$250,0))</f>
        <v>#N/A</v>
      </c>
      <c r="AO3623" s="172">
        <f t="shared" si="113"/>
        <v>0</v>
      </c>
    </row>
    <row r="3624" spans="1:41" ht="15" x14ac:dyDescent="0.25">
      <c r="A3624">
        <f>Inputs!$H$19</f>
        <v>0</v>
      </c>
      <c r="B3624" t="str">
        <f>Inputs!$D$4</f>
        <v>Select Agency…</v>
      </c>
      <c r="C3624" s="166" t="str">
        <f>Inputs!$I$6</f>
        <v>(insert code)</v>
      </c>
      <c r="D3624" t="str">
        <f>IFERROR(INDEX(Inputs!$I$11:$I$19,MATCH(A3624,Inputs!$H$11:$H$19)),"")</f>
        <v/>
      </c>
      <c r="E3624" t="s">
        <v>869</v>
      </c>
      <c r="F3624" s="168">
        <f>IF(F$2=$A3624,Data!C208,0)</f>
        <v>0</v>
      </c>
      <c r="G3624" s="168">
        <f>IF(G$2=$A3624,Data!D208,0)</f>
        <v>0</v>
      </c>
      <c r="H3624" s="168">
        <f>IF(H$2=$A3624,Data!E208,0)</f>
        <v>0</v>
      </c>
      <c r="I3624" s="168">
        <f>IF(I$2=$A3624,Data!F208,0)</f>
        <v>0</v>
      </c>
      <c r="J3624" s="168">
        <f>IF(J$2=$A3624,Data!G208,0)</f>
        <v>0</v>
      </c>
      <c r="K3624" s="168">
        <f>IF(K$2=$A3624,Data!H208,0)</f>
        <v>0</v>
      </c>
      <c r="L3624" s="168">
        <f>IF(L$2=$A3624,Data!I208,0)</f>
        <v>0</v>
      </c>
      <c r="M3624" s="168">
        <f>IF(M$2=$A3624,Data!J208,0)</f>
        <v>0</v>
      </c>
      <c r="N3624" s="168">
        <f>IF(N$2=$A3624,Data!K208,0)</f>
        <v>0</v>
      </c>
      <c r="O3624" s="168">
        <f>IF(O$2=$A3624,Data!L208,0)</f>
        <v>0</v>
      </c>
      <c r="P3624" s="168">
        <f>IF(P$2=$A3624,Data!M208,0)</f>
        <v>0</v>
      </c>
      <c r="Q3624" s="168">
        <f>IF(Q$2=$A3624,Data!N208,0)</f>
        <v>0</v>
      </c>
      <c r="R3624" s="169">
        <f>IF(R$2=$A3624,Data!O208,0)</f>
        <v>0</v>
      </c>
      <c r="S3624" s="169">
        <f>IF(S$2=$A3624,Data!P208,0)</f>
        <v>0</v>
      </c>
      <c r="T3624" s="169">
        <f>IF(T$2=$A3624,Data!Q208,0)</f>
        <v>0</v>
      </c>
      <c r="U3624" s="169">
        <f>IF(U$2=$A3624,Data!R208,0)</f>
        <v>0</v>
      </c>
      <c r="V3624" s="169">
        <f>IF(V$2=$A3624,Data!S208,0)</f>
        <v>0</v>
      </c>
      <c r="W3624" s="169">
        <f>IF(W$2=$A3624,Data!T208,0)</f>
        <v>0</v>
      </c>
      <c r="X3624" s="169">
        <f>IF(X$2=$A3624,Data!U208,0)</f>
        <v>0</v>
      </c>
      <c r="Y3624" s="169">
        <f>IF(Y$2=$A3624,Data!V208,0)</f>
        <v>0</v>
      </c>
      <c r="Z3624" s="169">
        <f>IF(Z$2=$A3624,Data!W208,0)</f>
        <v>0</v>
      </c>
      <c r="AA3624" s="169">
        <f>IF(AA$2=$A3624,Data!X208,0)</f>
        <v>0</v>
      </c>
      <c r="AB3624" s="169">
        <f>IF(AB$2=$A3624,Data!Y208,0)</f>
        <v>0</v>
      </c>
      <c r="AC3624" s="169">
        <f>IF(AC$2=$A3624,Data!Z208,0)</f>
        <v>0</v>
      </c>
      <c r="AD3624" s="170">
        <f>IF(AD$2=$A3624,Data!AA208,0)</f>
        <v>0</v>
      </c>
      <c r="AE3624" s="171">
        <f>IF(AE$2=$A3624,Data!AB208,0)</f>
        <v>0</v>
      </c>
      <c r="AF3624" s="170">
        <f>IF(AF$2=$A3624,Data!AC208,0)</f>
        <v>0</v>
      </c>
      <c r="AG3624" s="171">
        <f>IF(AG$2=$A3624,Data!AD208,0)</f>
        <v>0</v>
      </c>
      <c r="AH3624" s="170">
        <f>IF(AH$2=$A3624,Data!AE208,0)</f>
        <v>0</v>
      </c>
      <c r="AI3624" s="171">
        <f>IF(AI$2=$A3624,Data!AF208,0)</f>
        <v>0</v>
      </c>
      <c r="AJ3624" s="170">
        <f>IF(AJ$2=$A3624,Data!AG208,0)</f>
        <v>0</v>
      </c>
      <c r="AK3624" s="171">
        <f>IF(AK$2=$A3624,Data!AH208,0)</f>
        <v>0</v>
      </c>
      <c r="AL3624" s="170">
        <f>IF(AL$2=$A3624,Data!AI208,0)</f>
        <v>0</v>
      </c>
      <c r="AM3624" t="str">
        <f t="shared" si="114"/>
        <v>AA</v>
      </c>
      <c r="AN3624" t="e">
        <f>+INDEX(Validation!$D$4:$D$250,MATCH(Merge!B3624,Validation!$E$4:$E$250,0))</f>
        <v>#N/A</v>
      </c>
      <c r="AO3624" s="172">
        <f t="shared" si="113"/>
        <v>0</v>
      </c>
    </row>
    <row r="3625" spans="1:41" ht="15" x14ac:dyDescent="0.25">
      <c r="A3625">
        <f>Inputs!$H$19</f>
        <v>0</v>
      </c>
      <c r="B3625" t="str">
        <f>Inputs!$D$4</f>
        <v>Select Agency…</v>
      </c>
      <c r="C3625" s="166" t="str">
        <f>Inputs!$I$6</f>
        <v>(insert code)</v>
      </c>
      <c r="D3625" t="str">
        <f>IFERROR(INDEX(Inputs!$I$11:$I$19,MATCH(A3625,Inputs!$H$11:$H$19)),"")</f>
        <v/>
      </c>
      <c r="E3625" t="s">
        <v>869</v>
      </c>
      <c r="F3625" s="168">
        <f>IF(F$2=$A3625,Data!C209,0)</f>
        <v>0</v>
      </c>
      <c r="G3625" s="168">
        <f>IF(G$2=$A3625,Data!D209,0)</f>
        <v>0</v>
      </c>
      <c r="H3625" s="168">
        <f>IF(H$2=$A3625,Data!E209,0)</f>
        <v>0</v>
      </c>
      <c r="I3625" s="168">
        <f>IF(I$2=$A3625,Data!F209,0)</f>
        <v>0</v>
      </c>
      <c r="J3625" s="168">
        <f>IF(J$2=$A3625,Data!G209,0)</f>
        <v>0</v>
      </c>
      <c r="K3625" s="168">
        <f>IF(K$2=$A3625,Data!H209,0)</f>
        <v>0</v>
      </c>
      <c r="L3625" s="168">
        <f>IF(L$2=$A3625,Data!I209,0)</f>
        <v>0</v>
      </c>
      <c r="M3625" s="168">
        <f>IF(M$2=$A3625,Data!J209,0)</f>
        <v>0</v>
      </c>
      <c r="N3625" s="168">
        <f>IF(N$2=$A3625,Data!K209,0)</f>
        <v>0</v>
      </c>
      <c r="O3625" s="168">
        <f>IF(O$2=$A3625,Data!L209,0)</f>
        <v>0</v>
      </c>
      <c r="P3625" s="168">
        <f>IF(P$2=$A3625,Data!M209,0)</f>
        <v>0</v>
      </c>
      <c r="Q3625" s="168">
        <f>IF(Q$2=$A3625,Data!N209,0)</f>
        <v>0</v>
      </c>
      <c r="R3625" s="169">
        <f>IF(R$2=$A3625,Data!O209,0)</f>
        <v>0</v>
      </c>
      <c r="S3625" s="169">
        <f>IF(S$2=$A3625,Data!P209,0)</f>
        <v>0</v>
      </c>
      <c r="T3625" s="169">
        <f>IF(T$2=$A3625,Data!Q209,0)</f>
        <v>0</v>
      </c>
      <c r="U3625" s="169">
        <f>IF(U$2=$A3625,Data!R209,0)</f>
        <v>0</v>
      </c>
      <c r="V3625" s="169">
        <f>IF(V$2=$A3625,Data!S209,0)</f>
        <v>0</v>
      </c>
      <c r="W3625" s="169">
        <f>IF(W$2=$A3625,Data!T209,0)</f>
        <v>0</v>
      </c>
      <c r="X3625" s="169">
        <f>IF(X$2=$A3625,Data!U209,0)</f>
        <v>0</v>
      </c>
      <c r="Y3625" s="169">
        <f>IF(Y$2=$A3625,Data!V209,0)</f>
        <v>0</v>
      </c>
      <c r="Z3625" s="169">
        <f>IF(Z$2=$A3625,Data!W209,0)</f>
        <v>0</v>
      </c>
      <c r="AA3625" s="169">
        <f>IF(AA$2=$A3625,Data!X209,0)</f>
        <v>0</v>
      </c>
      <c r="AB3625" s="169">
        <f>IF(AB$2=$A3625,Data!Y209,0)</f>
        <v>0</v>
      </c>
      <c r="AC3625" s="169">
        <f>IF(AC$2=$A3625,Data!Z209,0)</f>
        <v>0</v>
      </c>
      <c r="AD3625" s="170">
        <f>IF(AD$2=$A3625,Data!AA209,0)</f>
        <v>0</v>
      </c>
      <c r="AE3625" s="171">
        <f>IF(AE$2=$A3625,Data!AB209,0)</f>
        <v>0</v>
      </c>
      <c r="AF3625" s="170">
        <f>IF(AF$2=$A3625,Data!AC209,0)</f>
        <v>0</v>
      </c>
      <c r="AG3625" s="171">
        <f>IF(AG$2=$A3625,Data!AD209,0)</f>
        <v>0</v>
      </c>
      <c r="AH3625" s="170">
        <f>IF(AH$2=$A3625,Data!AE209,0)</f>
        <v>0</v>
      </c>
      <c r="AI3625" s="171">
        <f>IF(AI$2=$A3625,Data!AF209,0)</f>
        <v>0</v>
      </c>
      <c r="AJ3625" s="170">
        <f>IF(AJ$2=$A3625,Data!AG209,0)</f>
        <v>0</v>
      </c>
      <c r="AK3625" s="171">
        <f>IF(AK$2=$A3625,Data!AH209,0)</f>
        <v>0</v>
      </c>
      <c r="AL3625" s="170">
        <f>IF(AL$2=$A3625,Data!AI209,0)</f>
        <v>0</v>
      </c>
      <c r="AM3625" t="str">
        <f t="shared" si="114"/>
        <v>AA</v>
      </c>
      <c r="AN3625" t="e">
        <f>+INDEX(Validation!$D$4:$D$250,MATCH(Merge!B3625,Validation!$E$4:$E$250,0))</f>
        <v>#N/A</v>
      </c>
      <c r="AO3625" s="172">
        <f t="shared" si="113"/>
        <v>0</v>
      </c>
    </row>
    <row r="3626" spans="1:41" ht="15" x14ac:dyDescent="0.25">
      <c r="A3626">
        <f>Inputs!$H$19</f>
        <v>0</v>
      </c>
      <c r="B3626" t="str">
        <f>Inputs!$D$4</f>
        <v>Select Agency…</v>
      </c>
      <c r="C3626" s="166" t="str">
        <f>Inputs!$I$6</f>
        <v>(insert code)</v>
      </c>
      <c r="D3626" t="str">
        <f>IFERROR(INDEX(Inputs!$I$11:$I$19,MATCH(A3626,Inputs!$H$11:$H$19)),"")</f>
        <v/>
      </c>
      <c r="E3626" t="s">
        <v>869</v>
      </c>
      <c r="F3626" s="168">
        <f>IF(F$2=$A3626,Data!C210,0)</f>
        <v>0</v>
      </c>
      <c r="G3626" s="168">
        <f>IF(G$2=$A3626,Data!D210,0)</f>
        <v>0</v>
      </c>
      <c r="H3626" s="168">
        <f>IF(H$2=$A3626,Data!E210,0)</f>
        <v>0</v>
      </c>
      <c r="I3626" s="168">
        <f>IF(I$2=$A3626,Data!F210,0)</f>
        <v>0</v>
      </c>
      <c r="J3626" s="168">
        <f>IF(J$2=$A3626,Data!G210,0)</f>
        <v>0</v>
      </c>
      <c r="K3626" s="168">
        <f>IF(K$2=$A3626,Data!H210,0)</f>
        <v>0</v>
      </c>
      <c r="L3626" s="168">
        <f>IF(L$2=$A3626,Data!I210,0)</f>
        <v>0</v>
      </c>
      <c r="M3626" s="168">
        <f>IF(M$2=$A3626,Data!J210,0)</f>
        <v>0</v>
      </c>
      <c r="N3626" s="168">
        <f>IF(N$2=$A3626,Data!K210,0)</f>
        <v>0</v>
      </c>
      <c r="O3626" s="168">
        <f>IF(O$2=$A3626,Data!L210,0)</f>
        <v>0</v>
      </c>
      <c r="P3626" s="168">
        <f>IF(P$2=$A3626,Data!M210,0)</f>
        <v>0</v>
      </c>
      <c r="Q3626" s="168">
        <f>IF(Q$2=$A3626,Data!N210,0)</f>
        <v>0</v>
      </c>
      <c r="R3626" s="169">
        <f>IF(R$2=$A3626,Data!O210,0)</f>
        <v>0</v>
      </c>
      <c r="S3626" s="169">
        <f>IF(S$2=$A3626,Data!P210,0)</f>
        <v>0</v>
      </c>
      <c r="T3626" s="169">
        <f>IF(T$2=$A3626,Data!Q210,0)</f>
        <v>0</v>
      </c>
      <c r="U3626" s="169">
        <f>IF(U$2=$A3626,Data!R210,0)</f>
        <v>0</v>
      </c>
      <c r="V3626" s="169">
        <f>IF(V$2=$A3626,Data!S210,0)</f>
        <v>0</v>
      </c>
      <c r="W3626" s="169">
        <f>IF(W$2=$A3626,Data!T210,0)</f>
        <v>0</v>
      </c>
      <c r="X3626" s="169">
        <f>IF(X$2=$A3626,Data!U210,0)</f>
        <v>0</v>
      </c>
      <c r="Y3626" s="169">
        <f>IF(Y$2=$A3626,Data!V210,0)</f>
        <v>0</v>
      </c>
      <c r="Z3626" s="169">
        <f>IF(Z$2=$A3626,Data!W210,0)</f>
        <v>0</v>
      </c>
      <c r="AA3626" s="169">
        <f>IF(AA$2=$A3626,Data!X210,0)</f>
        <v>0</v>
      </c>
      <c r="AB3626" s="169">
        <f>IF(AB$2=$A3626,Data!Y210,0)</f>
        <v>0</v>
      </c>
      <c r="AC3626" s="169">
        <f>IF(AC$2=$A3626,Data!Z210,0)</f>
        <v>0</v>
      </c>
      <c r="AD3626" s="170">
        <f>IF(AD$2=$A3626,Data!AA210,0)</f>
        <v>0</v>
      </c>
      <c r="AE3626" s="171">
        <f>IF(AE$2=$A3626,Data!AB210,0)</f>
        <v>0</v>
      </c>
      <c r="AF3626" s="170">
        <f>IF(AF$2=$A3626,Data!AC210,0)</f>
        <v>0</v>
      </c>
      <c r="AG3626" s="171">
        <f>IF(AG$2=$A3626,Data!AD210,0)</f>
        <v>0</v>
      </c>
      <c r="AH3626" s="170">
        <f>IF(AH$2=$A3626,Data!AE210,0)</f>
        <v>0</v>
      </c>
      <c r="AI3626" s="171">
        <f>IF(AI$2=$A3626,Data!AF210,0)</f>
        <v>0</v>
      </c>
      <c r="AJ3626" s="170">
        <f>IF(AJ$2=$A3626,Data!AG210,0)</f>
        <v>0</v>
      </c>
      <c r="AK3626" s="171">
        <f>IF(AK$2=$A3626,Data!AH210,0)</f>
        <v>0</v>
      </c>
      <c r="AL3626" s="170">
        <f>IF(AL$2=$A3626,Data!AI210,0)</f>
        <v>0</v>
      </c>
      <c r="AM3626" t="str">
        <f t="shared" si="114"/>
        <v>AA</v>
      </c>
      <c r="AN3626" t="e">
        <f>+INDEX(Validation!$D$4:$D$250,MATCH(Merge!B3626,Validation!$E$4:$E$250,0))</f>
        <v>#N/A</v>
      </c>
      <c r="AO3626" s="172">
        <f t="shared" si="113"/>
        <v>0</v>
      </c>
    </row>
    <row r="3627" spans="1:41" ht="15" x14ac:dyDescent="0.25">
      <c r="A3627">
        <f>Inputs!$H$19</f>
        <v>0</v>
      </c>
      <c r="B3627" t="str">
        <f>Inputs!$D$4</f>
        <v>Select Agency…</v>
      </c>
      <c r="C3627" s="166" t="str">
        <f>Inputs!$I$6</f>
        <v>(insert code)</v>
      </c>
      <c r="D3627" t="str">
        <f>IFERROR(INDEX(Inputs!$I$11:$I$19,MATCH(A3627,Inputs!$H$11:$H$19)),"")</f>
        <v/>
      </c>
      <c r="E3627" t="s">
        <v>869</v>
      </c>
      <c r="F3627" s="168">
        <f>IF(F$2=$A3627,Data!C211,0)</f>
        <v>0</v>
      </c>
      <c r="G3627" s="168">
        <f>IF(G$2=$A3627,Data!D211,0)</f>
        <v>0</v>
      </c>
      <c r="H3627" s="168">
        <f>IF(H$2=$A3627,Data!E211,0)</f>
        <v>0</v>
      </c>
      <c r="I3627" s="168">
        <f>IF(I$2=$A3627,Data!F211,0)</f>
        <v>0</v>
      </c>
      <c r="J3627" s="168">
        <f>IF(J$2=$A3627,Data!G211,0)</f>
        <v>0</v>
      </c>
      <c r="K3627" s="168">
        <f>IF(K$2=$A3627,Data!H211,0)</f>
        <v>0</v>
      </c>
      <c r="L3627" s="168">
        <f>IF(L$2=$A3627,Data!I211,0)</f>
        <v>0</v>
      </c>
      <c r="M3627" s="168">
        <f>IF(M$2=$A3627,Data!J211,0)</f>
        <v>0</v>
      </c>
      <c r="N3627" s="168">
        <f>IF(N$2=$A3627,Data!K211,0)</f>
        <v>0</v>
      </c>
      <c r="O3627" s="168">
        <f>IF(O$2=$A3627,Data!L211,0)</f>
        <v>0</v>
      </c>
      <c r="P3627" s="168">
        <f>IF(P$2=$A3627,Data!M211,0)</f>
        <v>0</v>
      </c>
      <c r="Q3627" s="168">
        <f>IF(Q$2=$A3627,Data!N211,0)</f>
        <v>0</v>
      </c>
      <c r="R3627" s="169">
        <f>IF(R$2=$A3627,Data!O211,0)</f>
        <v>0</v>
      </c>
      <c r="S3627" s="169">
        <f>IF(S$2=$A3627,Data!P211,0)</f>
        <v>0</v>
      </c>
      <c r="T3627" s="169">
        <f>IF(T$2=$A3627,Data!Q211,0)</f>
        <v>0</v>
      </c>
      <c r="U3627" s="169">
        <f>IF(U$2=$A3627,Data!R211,0)</f>
        <v>0</v>
      </c>
      <c r="V3627" s="169">
        <f>IF(V$2=$A3627,Data!S211,0)</f>
        <v>0</v>
      </c>
      <c r="W3627" s="169">
        <f>IF(W$2=$A3627,Data!T211,0)</f>
        <v>0</v>
      </c>
      <c r="X3627" s="169">
        <f>IF(X$2=$A3627,Data!U211,0)</f>
        <v>0</v>
      </c>
      <c r="Y3627" s="169">
        <f>IF(Y$2=$A3627,Data!V211,0)</f>
        <v>0</v>
      </c>
      <c r="Z3627" s="169">
        <f>IF(Z$2=$A3627,Data!W211,0)</f>
        <v>0</v>
      </c>
      <c r="AA3627" s="169">
        <f>IF(AA$2=$A3627,Data!X211,0)</f>
        <v>0</v>
      </c>
      <c r="AB3627" s="169">
        <f>IF(AB$2=$A3627,Data!Y211,0)</f>
        <v>0</v>
      </c>
      <c r="AC3627" s="169">
        <f>IF(AC$2=$A3627,Data!Z211,0)</f>
        <v>0</v>
      </c>
      <c r="AD3627" s="170">
        <f>IF(AD$2=$A3627,Data!AA211,0)</f>
        <v>0</v>
      </c>
      <c r="AE3627" s="171">
        <f>IF(AE$2=$A3627,Data!AB211,0)</f>
        <v>0</v>
      </c>
      <c r="AF3627" s="170">
        <f>IF(AF$2=$A3627,Data!AC211,0)</f>
        <v>0</v>
      </c>
      <c r="AG3627" s="171">
        <f>IF(AG$2=$A3627,Data!AD211,0)</f>
        <v>0</v>
      </c>
      <c r="AH3627" s="170">
        <f>IF(AH$2=$A3627,Data!AE211,0)</f>
        <v>0</v>
      </c>
      <c r="AI3627" s="171">
        <f>IF(AI$2=$A3627,Data!AF211,0)</f>
        <v>0</v>
      </c>
      <c r="AJ3627" s="170">
        <f>IF(AJ$2=$A3627,Data!AG211,0)</f>
        <v>0</v>
      </c>
      <c r="AK3627" s="171">
        <f>IF(AK$2=$A3627,Data!AH211,0)</f>
        <v>0</v>
      </c>
      <c r="AL3627" s="170">
        <f>IF(AL$2=$A3627,Data!AI211,0)</f>
        <v>0</v>
      </c>
      <c r="AM3627" t="str">
        <f t="shared" si="114"/>
        <v>AA</v>
      </c>
      <c r="AN3627" t="e">
        <f>+INDEX(Validation!$D$4:$D$250,MATCH(Merge!B3627,Validation!$E$4:$E$250,0))</f>
        <v>#N/A</v>
      </c>
      <c r="AO3627" s="172">
        <f t="shared" si="113"/>
        <v>0</v>
      </c>
    </row>
    <row r="3628" spans="1:41" ht="15" x14ac:dyDescent="0.25">
      <c r="A3628">
        <f>Inputs!$H$19</f>
        <v>0</v>
      </c>
      <c r="B3628" t="str">
        <f>Inputs!$D$4</f>
        <v>Select Agency…</v>
      </c>
      <c r="C3628" s="166" t="str">
        <f>Inputs!$I$6</f>
        <v>(insert code)</v>
      </c>
      <c r="D3628" t="str">
        <f>IFERROR(INDEX(Inputs!$I$11:$I$19,MATCH(A3628,Inputs!$H$11:$H$19)),"")</f>
        <v/>
      </c>
      <c r="E3628" t="s">
        <v>869</v>
      </c>
      <c r="F3628" s="168">
        <f>IF(F$2=$A3628,Data!C212,0)</f>
        <v>0</v>
      </c>
      <c r="G3628" s="168">
        <f>IF(G$2=$A3628,Data!D212,0)</f>
        <v>0</v>
      </c>
      <c r="H3628" s="168">
        <f>IF(H$2=$A3628,Data!E212,0)</f>
        <v>0</v>
      </c>
      <c r="I3628" s="168">
        <f>IF(I$2=$A3628,Data!F212,0)</f>
        <v>0</v>
      </c>
      <c r="J3628" s="168">
        <f>IF(J$2=$A3628,Data!G212,0)</f>
        <v>0</v>
      </c>
      <c r="K3628" s="168">
        <f>IF(K$2=$A3628,Data!H212,0)</f>
        <v>0</v>
      </c>
      <c r="L3628" s="168">
        <f>IF(L$2=$A3628,Data!I212,0)</f>
        <v>0</v>
      </c>
      <c r="M3628" s="168">
        <f>IF(M$2=$A3628,Data!J212,0)</f>
        <v>0</v>
      </c>
      <c r="N3628" s="168">
        <f>IF(N$2=$A3628,Data!K212,0)</f>
        <v>0</v>
      </c>
      <c r="O3628" s="168">
        <f>IF(O$2=$A3628,Data!L212,0)</f>
        <v>0</v>
      </c>
      <c r="P3628" s="168">
        <f>IF(P$2=$A3628,Data!M212,0)</f>
        <v>0</v>
      </c>
      <c r="Q3628" s="168">
        <f>IF(Q$2=$A3628,Data!N212,0)</f>
        <v>0</v>
      </c>
      <c r="R3628" s="169">
        <f>IF(R$2=$A3628,Data!O212,0)</f>
        <v>0</v>
      </c>
      <c r="S3628" s="169">
        <f>IF(S$2=$A3628,Data!P212,0)</f>
        <v>0</v>
      </c>
      <c r="T3628" s="169">
        <f>IF(T$2=$A3628,Data!Q212,0)</f>
        <v>0</v>
      </c>
      <c r="U3628" s="169">
        <f>IF(U$2=$A3628,Data!R212,0)</f>
        <v>0</v>
      </c>
      <c r="V3628" s="169">
        <f>IF(V$2=$A3628,Data!S212,0)</f>
        <v>0</v>
      </c>
      <c r="W3628" s="169">
        <f>IF(W$2=$A3628,Data!T212,0)</f>
        <v>0</v>
      </c>
      <c r="X3628" s="169">
        <f>IF(X$2=$A3628,Data!U212,0)</f>
        <v>0</v>
      </c>
      <c r="Y3628" s="169">
        <f>IF(Y$2=$A3628,Data!V212,0)</f>
        <v>0</v>
      </c>
      <c r="Z3628" s="169">
        <f>IF(Z$2=$A3628,Data!W212,0)</f>
        <v>0</v>
      </c>
      <c r="AA3628" s="169">
        <f>IF(AA$2=$A3628,Data!X212,0)</f>
        <v>0</v>
      </c>
      <c r="AB3628" s="169">
        <f>IF(AB$2=$A3628,Data!Y212,0)</f>
        <v>0</v>
      </c>
      <c r="AC3628" s="169">
        <f>IF(AC$2=$A3628,Data!Z212,0)</f>
        <v>0</v>
      </c>
      <c r="AD3628" s="170">
        <f>IF(AD$2=$A3628,Data!AA212,0)</f>
        <v>0</v>
      </c>
      <c r="AE3628" s="171">
        <f>IF(AE$2=$A3628,Data!AB212,0)</f>
        <v>0</v>
      </c>
      <c r="AF3628" s="170">
        <f>IF(AF$2=$A3628,Data!AC212,0)</f>
        <v>0</v>
      </c>
      <c r="AG3628" s="171">
        <f>IF(AG$2=$A3628,Data!AD212,0)</f>
        <v>0</v>
      </c>
      <c r="AH3628" s="170">
        <f>IF(AH$2=$A3628,Data!AE212,0)</f>
        <v>0</v>
      </c>
      <c r="AI3628" s="171">
        <f>IF(AI$2=$A3628,Data!AF212,0)</f>
        <v>0</v>
      </c>
      <c r="AJ3628" s="170">
        <f>IF(AJ$2=$A3628,Data!AG212,0)</f>
        <v>0</v>
      </c>
      <c r="AK3628" s="171">
        <f>IF(AK$2=$A3628,Data!AH212,0)</f>
        <v>0</v>
      </c>
      <c r="AL3628" s="170">
        <f>IF(AL$2=$A3628,Data!AI212,0)</f>
        <v>0</v>
      </c>
      <c r="AM3628" t="str">
        <f t="shared" si="114"/>
        <v>AA</v>
      </c>
      <c r="AN3628" t="e">
        <f>+INDEX(Validation!$D$4:$D$250,MATCH(Merge!B3628,Validation!$E$4:$E$250,0))</f>
        <v>#N/A</v>
      </c>
      <c r="AO3628" s="172">
        <f t="shared" si="113"/>
        <v>0</v>
      </c>
    </row>
    <row r="3629" spans="1:41" ht="15" x14ac:dyDescent="0.25">
      <c r="A3629">
        <f>Inputs!$H$19</f>
        <v>0</v>
      </c>
      <c r="B3629" t="str">
        <f>Inputs!$D$4</f>
        <v>Select Agency…</v>
      </c>
      <c r="C3629" s="166" t="str">
        <f>Inputs!$I$6</f>
        <v>(insert code)</v>
      </c>
      <c r="D3629" t="str">
        <f>IFERROR(INDEX(Inputs!$I$11:$I$19,MATCH(A3629,Inputs!$H$11:$H$19)),"")</f>
        <v/>
      </c>
      <c r="E3629" t="s">
        <v>869</v>
      </c>
      <c r="F3629" s="168">
        <f>IF(F$2=$A3629,Data!C213,0)</f>
        <v>0</v>
      </c>
      <c r="G3629" s="168">
        <f>IF(G$2=$A3629,Data!D213,0)</f>
        <v>0</v>
      </c>
      <c r="H3629" s="168">
        <f>IF(H$2=$A3629,Data!E213,0)</f>
        <v>0</v>
      </c>
      <c r="I3629" s="168">
        <f>IF(I$2=$A3629,Data!F213,0)</f>
        <v>0</v>
      </c>
      <c r="J3629" s="168">
        <f>IF(J$2=$A3629,Data!G213,0)</f>
        <v>0</v>
      </c>
      <c r="K3629" s="168">
        <f>IF(K$2=$A3629,Data!H213,0)</f>
        <v>0</v>
      </c>
      <c r="L3629" s="168">
        <f>IF(L$2=$A3629,Data!I213,0)</f>
        <v>0</v>
      </c>
      <c r="M3629" s="168">
        <f>IF(M$2=$A3629,Data!J213,0)</f>
        <v>0</v>
      </c>
      <c r="N3629" s="168">
        <f>IF(N$2=$A3629,Data!K213,0)</f>
        <v>0</v>
      </c>
      <c r="O3629" s="168">
        <f>IF(O$2=$A3629,Data!L213,0)</f>
        <v>0</v>
      </c>
      <c r="P3629" s="168">
        <f>IF(P$2=$A3629,Data!M213,0)</f>
        <v>0</v>
      </c>
      <c r="Q3629" s="168">
        <f>IF(Q$2=$A3629,Data!N213,0)</f>
        <v>0</v>
      </c>
      <c r="R3629" s="169">
        <f>IF(R$2=$A3629,Data!O213,0)</f>
        <v>0</v>
      </c>
      <c r="S3629" s="169">
        <f>IF(S$2=$A3629,Data!P213,0)</f>
        <v>0</v>
      </c>
      <c r="T3629" s="169">
        <f>IF(T$2=$A3629,Data!Q213,0)</f>
        <v>0</v>
      </c>
      <c r="U3629" s="169">
        <f>IF(U$2=$A3629,Data!R213,0)</f>
        <v>0</v>
      </c>
      <c r="V3629" s="169">
        <f>IF(V$2=$A3629,Data!S213,0)</f>
        <v>0</v>
      </c>
      <c r="W3629" s="169">
        <f>IF(W$2=$A3629,Data!T213,0)</f>
        <v>0</v>
      </c>
      <c r="X3629" s="169">
        <f>IF(X$2=$A3629,Data!U213,0)</f>
        <v>0</v>
      </c>
      <c r="Y3629" s="169">
        <f>IF(Y$2=$A3629,Data!V213,0)</f>
        <v>0</v>
      </c>
      <c r="Z3629" s="169">
        <f>IF(Z$2=$A3629,Data!W213,0)</f>
        <v>0</v>
      </c>
      <c r="AA3629" s="169">
        <f>IF(AA$2=$A3629,Data!X213,0)</f>
        <v>0</v>
      </c>
      <c r="AB3629" s="169">
        <f>IF(AB$2=$A3629,Data!Y213,0)</f>
        <v>0</v>
      </c>
      <c r="AC3629" s="169">
        <f>IF(AC$2=$A3629,Data!Z213,0)</f>
        <v>0</v>
      </c>
      <c r="AD3629" s="170">
        <f>IF(AD$2=$A3629,Data!AA213,0)</f>
        <v>0</v>
      </c>
      <c r="AE3629" s="171">
        <f>IF(AE$2=$A3629,Data!AB213,0)</f>
        <v>0</v>
      </c>
      <c r="AF3629" s="170">
        <f>IF(AF$2=$A3629,Data!AC213,0)</f>
        <v>0</v>
      </c>
      <c r="AG3629" s="171">
        <f>IF(AG$2=$A3629,Data!AD213,0)</f>
        <v>0</v>
      </c>
      <c r="AH3629" s="170">
        <f>IF(AH$2=$A3629,Data!AE213,0)</f>
        <v>0</v>
      </c>
      <c r="AI3629" s="171">
        <f>IF(AI$2=$A3629,Data!AF213,0)</f>
        <v>0</v>
      </c>
      <c r="AJ3629" s="170">
        <f>IF(AJ$2=$A3629,Data!AG213,0)</f>
        <v>0</v>
      </c>
      <c r="AK3629" s="171">
        <f>IF(AK$2=$A3629,Data!AH213,0)</f>
        <v>0</v>
      </c>
      <c r="AL3629" s="170">
        <f>IF(AL$2=$A3629,Data!AI213,0)</f>
        <v>0</v>
      </c>
      <c r="AM3629" t="str">
        <f t="shared" si="114"/>
        <v>AA</v>
      </c>
      <c r="AN3629" t="e">
        <f>+INDEX(Validation!$D$4:$D$250,MATCH(Merge!B3629,Validation!$E$4:$E$250,0))</f>
        <v>#N/A</v>
      </c>
      <c r="AO3629" s="172">
        <f t="shared" si="113"/>
        <v>0</v>
      </c>
    </row>
    <row r="3630" spans="1:41" ht="15" x14ac:dyDescent="0.25">
      <c r="A3630">
        <f>Inputs!$H$19</f>
        <v>0</v>
      </c>
      <c r="B3630" t="str">
        <f>Inputs!$D$4</f>
        <v>Select Agency…</v>
      </c>
      <c r="C3630" s="166" t="str">
        <f>Inputs!$I$6</f>
        <v>(insert code)</v>
      </c>
      <c r="D3630" t="str">
        <f>IFERROR(INDEX(Inputs!$I$11:$I$19,MATCH(A3630,Inputs!$H$11:$H$19)),"")</f>
        <v/>
      </c>
      <c r="E3630" t="s">
        <v>869</v>
      </c>
      <c r="F3630" s="168">
        <f>IF(F$2=$A3630,Data!C214,0)</f>
        <v>0</v>
      </c>
      <c r="G3630" s="168">
        <f>IF(G$2=$A3630,Data!D214,0)</f>
        <v>0</v>
      </c>
      <c r="H3630" s="168">
        <f>IF(H$2=$A3630,Data!E214,0)</f>
        <v>0</v>
      </c>
      <c r="I3630" s="168">
        <f>IF(I$2=$A3630,Data!F214,0)</f>
        <v>0</v>
      </c>
      <c r="J3630" s="168">
        <f>IF(J$2=$A3630,Data!G214,0)</f>
        <v>0</v>
      </c>
      <c r="K3630" s="168">
        <f>IF(K$2=$A3630,Data!H214,0)</f>
        <v>0</v>
      </c>
      <c r="L3630" s="168">
        <f>IF(L$2=$A3630,Data!I214,0)</f>
        <v>0</v>
      </c>
      <c r="M3630" s="168">
        <f>IF(M$2=$A3630,Data!J214,0)</f>
        <v>0</v>
      </c>
      <c r="N3630" s="168">
        <f>IF(N$2=$A3630,Data!K214,0)</f>
        <v>0</v>
      </c>
      <c r="O3630" s="168">
        <f>IF(O$2=$A3630,Data!L214,0)</f>
        <v>0</v>
      </c>
      <c r="P3630" s="168">
        <f>IF(P$2=$A3630,Data!M214,0)</f>
        <v>0</v>
      </c>
      <c r="Q3630" s="168">
        <f>IF(Q$2=$A3630,Data!N214,0)</f>
        <v>0</v>
      </c>
      <c r="R3630" s="169">
        <f>IF(R$2=$A3630,Data!O214,0)</f>
        <v>0</v>
      </c>
      <c r="S3630" s="169">
        <f>IF(S$2=$A3630,Data!P214,0)</f>
        <v>0</v>
      </c>
      <c r="T3630" s="169">
        <f>IF(T$2=$A3630,Data!Q214,0)</f>
        <v>0</v>
      </c>
      <c r="U3630" s="169">
        <f>IF(U$2=$A3630,Data!R214,0)</f>
        <v>0</v>
      </c>
      <c r="V3630" s="169">
        <f>IF(V$2=$A3630,Data!S214,0)</f>
        <v>0</v>
      </c>
      <c r="W3630" s="169">
        <f>IF(W$2=$A3630,Data!T214,0)</f>
        <v>0</v>
      </c>
      <c r="X3630" s="169">
        <f>IF(X$2=$A3630,Data!U214,0)</f>
        <v>0</v>
      </c>
      <c r="Y3630" s="169">
        <f>IF(Y$2=$A3630,Data!V214,0)</f>
        <v>0</v>
      </c>
      <c r="Z3630" s="169">
        <f>IF(Z$2=$A3630,Data!W214,0)</f>
        <v>0</v>
      </c>
      <c r="AA3630" s="169">
        <f>IF(AA$2=$A3630,Data!X214,0)</f>
        <v>0</v>
      </c>
      <c r="AB3630" s="169">
        <f>IF(AB$2=$A3630,Data!Y214,0)</f>
        <v>0</v>
      </c>
      <c r="AC3630" s="169">
        <f>IF(AC$2=$A3630,Data!Z214,0)</f>
        <v>0</v>
      </c>
      <c r="AD3630" s="170">
        <f>IF(AD$2=$A3630,Data!AA214,0)</f>
        <v>0</v>
      </c>
      <c r="AE3630" s="171">
        <f>IF(AE$2=$A3630,Data!AB214,0)</f>
        <v>0</v>
      </c>
      <c r="AF3630" s="170">
        <f>IF(AF$2=$A3630,Data!AC214,0)</f>
        <v>0</v>
      </c>
      <c r="AG3630" s="171">
        <f>IF(AG$2=$A3630,Data!AD214,0)</f>
        <v>0</v>
      </c>
      <c r="AH3630" s="170">
        <f>IF(AH$2=$A3630,Data!AE214,0)</f>
        <v>0</v>
      </c>
      <c r="AI3630" s="171">
        <f>IF(AI$2=$A3630,Data!AF214,0)</f>
        <v>0</v>
      </c>
      <c r="AJ3630" s="170">
        <f>IF(AJ$2=$A3630,Data!AG214,0)</f>
        <v>0</v>
      </c>
      <c r="AK3630" s="171">
        <f>IF(AK$2=$A3630,Data!AH214,0)</f>
        <v>0</v>
      </c>
      <c r="AL3630" s="170">
        <f>IF(AL$2=$A3630,Data!AI214,0)</f>
        <v>0</v>
      </c>
      <c r="AM3630" t="str">
        <f t="shared" si="114"/>
        <v>AA</v>
      </c>
      <c r="AN3630" t="e">
        <f>+INDEX(Validation!$D$4:$D$250,MATCH(Merge!B3630,Validation!$E$4:$E$250,0))</f>
        <v>#N/A</v>
      </c>
      <c r="AO3630" s="172">
        <f t="shared" si="113"/>
        <v>0</v>
      </c>
    </row>
    <row r="3631" spans="1:41" ht="15" x14ac:dyDescent="0.25">
      <c r="A3631">
        <f>Inputs!$H$19</f>
        <v>0</v>
      </c>
      <c r="B3631" t="str">
        <f>Inputs!$D$4</f>
        <v>Select Agency…</v>
      </c>
      <c r="C3631" s="166" t="str">
        <f>Inputs!$I$6</f>
        <v>(insert code)</v>
      </c>
      <c r="D3631" t="str">
        <f>IFERROR(INDEX(Inputs!$I$11:$I$19,MATCH(A3631,Inputs!$H$11:$H$19)),"")</f>
        <v/>
      </c>
      <c r="E3631" t="s">
        <v>869</v>
      </c>
      <c r="F3631" s="168">
        <f>IF(F$2=$A3631,Data!C215,0)</f>
        <v>0</v>
      </c>
      <c r="G3631" s="168">
        <f>IF(G$2=$A3631,Data!D215,0)</f>
        <v>0</v>
      </c>
      <c r="H3631" s="168">
        <f>IF(H$2=$A3631,Data!E215,0)</f>
        <v>0</v>
      </c>
      <c r="I3631" s="168">
        <f>IF(I$2=$A3631,Data!F215,0)</f>
        <v>0</v>
      </c>
      <c r="J3631" s="168">
        <f>IF(J$2=$A3631,Data!G215,0)</f>
        <v>0</v>
      </c>
      <c r="K3631" s="168">
        <f>IF(K$2=$A3631,Data!H215,0)</f>
        <v>0</v>
      </c>
      <c r="L3631" s="168">
        <f>IF(L$2=$A3631,Data!I215,0)</f>
        <v>0</v>
      </c>
      <c r="M3631" s="168">
        <f>IF(M$2=$A3631,Data!J215,0)</f>
        <v>0</v>
      </c>
      <c r="N3631" s="168">
        <f>IF(N$2=$A3631,Data!K215,0)</f>
        <v>0</v>
      </c>
      <c r="O3631" s="168">
        <f>IF(O$2=$A3631,Data!L215,0)</f>
        <v>0</v>
      </c>
      <c r="P3631" s="168">
        <f>IF(P$2=$A3631,Data!M215,0)</f>
        <v>0</v>
      </c>
      <c r="Q3631" s="168">
        <f>IF(Q$2=$A3631,Data!N215,0)</f>
        <v>0</v>
      </c>
      <c r="R3631" s="169">
        <f>IF(R$2=$A3631,Data!O215,0)</f>
        <v>0</v>
      </c>
      <c r="S3631" s="169">
        <f>IF(S$2=$A3631,Data!P215,0)</f>
        <v>0</v>
      </c>
      <c r="T3631" s="169">
        <f>IF(T$2=$A3631,Data!Q215,0)</f>
        <v>0</v>
      </c>
      <c r="U3631" s="169">
        <f>IF(U$2=$A3631,Data!R215,0)</f>
        <v>0</v>
      </c>
      <c r="V3631" s="169">
        <f>IF(V$2=$A3631,Data!S215,0)</f>
        <v>0</v>
      </c>
      <c r="W3631" s="169">
        <f>IF(W$2=$A3631,Data!T215,0)</f>
        <v>0</v>
      </c>
      <c r="X3631" s="169">
        <f>IF(X$2=$A3631,Data!U215,0)</f>
        <v>0</v>
      </c>
      <c r="Y3631" s="169">
        <f>IF(Y$2=$A3631,Data!V215,0)</f>
        <v>0</v>
      </c>
      <c r="Z3631" s="169">
        <f>IF(Z$2=$A3631,Data!W215,0)</f>
        <v>0</v>
      </c>
      <c r="AA3631" s="169">
        <f>IF(AA$2=$A3631,Data!X215,0)</f>
        <v>0</v>
      </c>
      <c r="AB3631" s="169">
        <f>IF(AB$2=$A3631,Data!Y215,0)</f>
        <v>0</v>
      </c>
      <c r="AC3631" s="169">
        <f>IF(AC$2=$A3631,Data!Z215,0)</f>
        <v>0</v>
      </c>
      <c r="AD3631" s="170">
        <f>IF(AD$2=$A3631,Data!AA215,0)</f>
        <v>0</v>
      </c>
      <c r="AE3631" s="171">
        <f>IF(AE$2=$A3631,Data!AB215,0)</f>
        <v>0</v>
      </c>
      <c r="AF3631" s="170">
        <f>IF(AF$2=$A3631,Data!AC215,0)</f>
        <v>0</v>
      </c>
      <c r="AG3631" s="171">
        <f>IF(AG$2=$A3631,Data!AD215,0)</f>
        <v>0</v>
      </c>
      <c r="AH3631" s="170">
        <f>IF(AH$2=$A3631,Data!AE215,0)</f>
        <v>0</v>
      </c>
      <c r="AI3631" s="171">
        <f>IF(AI$2=$A3631,Data!AF215,0)</f>
        <v>0</v>
      </c>
      <c r="AJ3631" s="170">
        <f>IF(AJ$2=$A3631,Data!AG215,0)</f>
        <v>0</v>
      </c>
      <c r="AK3631" s="171">
        <f>IF(AK$2=$A3631,Data!AH215,0)</f>
        <v>0</v>
      </c>
      <c r="AL3631" s="170">
        <f>IF(AL$2=$A3631,Data!AI215,0)</f>
        <v>0</v>
      </c>
      <c r="AM3631" t="str">
        <f t="shared" si="114"/>
        <v>AA</v>
      </c>
      <c r="AN3631" t="e">
        <f>+INDEX(Validation!$D$4:$D$250,MATCH(Merge!B3631,Validation!$E$4:$E$250,0))</f>
        <v>#N/A</v>
      </c>
      <c r="AO3631" s="172">
        <f t="shared" si="113"/>
        <v>0</v>
      </c>
    </row>
    <row r="3632" spans="1:41" ht="15" x14ac:dyDescent="0.25">
      <c r="A3632">
        <f>Inputs!$H$19</f>
        <v>0</v>
      </c>
      <c r="B3632" t="str">
        <f>Inputs!$D$4</f>
        <v>Select Agency…</v>
      </c>
      <c r="C3632" s="166" t="str">
        <f>Inputs!$I$6</f>
        <v>(insert code)</v>
      </c>
      <c r="D3632" t="str">
        <f>IFERROR(INDEX(Inputs!$I$11:$I$19,MATCH(A3632,Inputs!$H$11:$H$19)),"")</f>
        <v/>
      </c>
      <c r="E3632" t="s">
        <v>869</v>
      </c>
      <c r="F3632" s="168">
        <f>IF(F$2=$A3632,Data!C216,0)</f>
        <v>0</v>
      </c>
      <c r="G3632" s="168">
        <f>IF(G$2=$A3632,Data!D216,0)</f>
        <v>0</v>
      </c>
      <c r="H3632" s="168">
        <f>IF(H$2=$A3632,Data!E216,0)</f>
        <v>0</v>
      </c>
      <c r="I3632" s="168">
        <f>IF(I$2=$A3632,Data!F216,0)</f>
        <v>0</v>
      </c>
      <c r="J3632" s="168">
        <f>IF(J$2=$A3632,Data!G216,0)</f>
        <v>0</v>
      </c>
      <c r="K3632" s="168">
        <f>IF(K$2=$A3632,Data!H216,0)</f>
        <v>0</v>
      </c>
      <c r="L3632" s="168">
        <f>IF(L$2=$A3632,Data!I216,0)</f>
        <v>0</v>
      </c>
      <c r="M3632" s="168">
        <f>IF(M$2=$A3632,Data!J216,0)</f>
        <v>0</v>
      </c>
      <c r="N3632" s="168">
        <f>IF(N$2=$A3632,Data!K216,0)</f>
        <v>0</v>
      </c>
      <c r="O3632" s="168">
        <f>IF(O$2=$A3632,Data!L216,0)</f>
        <v>0</v>
      </c>
      <c r="P3632" s="168">
        <f>IF(P$2=$A3632,Data!M216,0)</f>
        <v>0</v>
      </c>
      <c r="Q3632" s="168">
        <f>IF(Q$2=$A3632,Data!N216,0)</f>
        <v>0</v>
      </c>
      <c r="R3632" s="169">
        <f>IF(R$2=$A3632,Data!O216,0)</f>
        <v>0</v>
      </c>
      <c r="S3632" s="169">
        <f>IF(S$2=$A3632,Data!P216,0)</f>
        <v>0</v>
      </c>
      <c r="T3632" s="169">
        <f>IF(T$2=$A3632,Data!Q216,0)</f>
        <v>0</v>
      </c>
      <c r="U3632" s="169">
        <f>IF(U$2=$A3632,Data!R216,0)</f>
        <v>0</v>
      </c>
      <c r="V3632" s="169">
        <f>IF(V$2=$A3632,Data!S216,0)</f>
        <v>0</v>
      </c>
      <c r="W3632" s="169">
        <f>IF(W$2=$A3632,Data!T216,0)</f>
        <v>0</v>
      </c>
      <c r="X3632" s="169">
        <f>IF(X$2=$A3632,Data!U216,0)</f>
        <v>0</v>
      </c>
      <c r="Y3632" s="169">
        <f>IF(Y$2=$A3632,Data!V216,0)</f>
        <v>0</v>
      </c>
      <c r="Z3632" s="169">
        <f>IF(Z$2=$A3632,Data!W216,0)</f>
        <v>0</v>
      </c>
      <c r="AA3632" s="169">
        <f>IF(AA$2=$A3632,Data!X216,0)</f>
        <v>0</v>
      </c>
      <c r="AB3632" s="169">
        <f>IF(AB$2=$A3632,Data!Y216,0)</f>
        <v>0</v>
      </c>
      <c r="AC3632" s="169">
        <f>IF(AC$2=$A3632,Data!Z216,0)</f>
        <v>0</v>
      </c>
      <c r="AD3632" s="170">
        <f>IF(AD$2=$A3632,Data!AA216,0)</f>
        <v>0</v>
      </c>
      <c r="AE3632" s="171">
        <f>IF(AE$2=$A3632,Data!AB216,0)</f>
        <v>0</v>
      </c>
      <c r="AF3632" s="170">
        <f>IF(AF$2=$A3632,Data!AC216,0)</f>
        <v>0</v>
      </c>
      <c r="AG3632" s="171">
        <f>IF(AG$2=$A3632,Data!AD216,0)</f>
        <v>0</v>
      </c>
      <c r="AH3632" s="170">
        <f>IF(AH$2=$A3632,Data!AE216,0)</f>
        <v>0</v>
      </c>
      <c r="AI3632" s="171">
        <f>IF(AI$2=$A3632,Data!AF216,0)</f>
        <v>0</v>
      </c>
      <c r="AJ3632" s="170">
        <f>IF(AJ$2=$A3632,Data!AG216,0)</f>
        <v>0</v>
      </c>
      <c r="AK3632" s="171">
        <f>IF(AK$2=$A3632,Data!AH216,0)</f>
        <v>0</v>
      </c>
      <c r="AL3632" s="170">
        <f>IF(AL$2=$A3632,Data!AI216,0)</f>
        <v>0</v>
      </c>
      <c r="AM3632" t="str">
        <f t="shared" si="114"/>
        <v>AA</v>
      </c>
      <c r="AN3632" t="e">
        <f>+INDEX(Validation!$D$4:$D$250,MATCH(Merge!B3632,Validation!$E$4:$E$250,0))</f>
        <v>#N/A</v>
      </c>
      <c r="AO3632" s="172">
        <f t="shared" si="113"/>
        <v>0</v>
      </c>
    </row>
    <row r="3633" spans="1:41" ht="15" x14ac:dyDescent="0.25">
      <c r="A3633">
        <f>Inputs!$H$19</f>
        <v>0</v>
      </c>
      <c r="B3633" t="str">
        <f>Inputs!$D$4</f>
        <v>Select Agency…</v>
      </c>
      <c r="C3633" s="166" t="str">
        <f>Inputs!$I$6</f>
        <v>(insert code)</v>
      </c>
      <c r="D3633" t="str">
        <f>IFERROR(INDEX(Inputs!$I$11:$I$19,MATCH(A3633,Inputs!$H$11:$H$19)),"")</f>
        <v/>
      </c>
      <c r="E3633" t="s">
        <v>869</v>
      </c>
      <c r="F3633" s="168">
        <f>IF(F$2=$A3633,Data!C217,0)</f>
        <v>0</v>
      </c>
      <c r="G3633" s="168">
        <f>IF(G$2=$A3633,Data!D217,0)</f>
        <v>0</v>
      </c>
      <c r="H3633" s="168">
        <f>IF(H$2=$A3633,Data!E217,0)</f>
        <v>0</v>
      </c>
      <c r="I3633" s="168">
        <f>IF(I$2=$A3633,Data!F217,0)</f>
        <v>0</v>
      </c>
      <c r="J3633" s="168">
        <f>IF(J$2=$A3633,Data!G217,0)</f>
        <v>0</v>
      </c>
      <c r="K3633" s="168">
        <f>IF(K$2=$A3633,Data!H217,0)</f>
        <v>0</v>
      </c>
      <c r="L3633" s="168">
        <f>IF(L$2=$A3633,Data!I217,0)</f>
        <v>0</v>
      </c>
      <c r="M3633" s="168">
        <f>IF(M$2=$A3633,Data!J217,0)</f>
        <v>0</v>
      </c>
      <c r="N3633" s="168">
        <f>IF(N$2=$A3633,Data!K217,0)</f>
        <v>0</v>
      </c>
      <c r="O3633" s="168">
        <f>IF(O$2=$A3633,Data!L217,0)</f>
        <v>0</v>
      </c>
      <c r="P3633" s="168">
        <f>IF(P$2=$A3633,Data!M217,0)</f>
        <v>0</v>
      </c>
      <c r="Q3633" s="168">
        <f>IF(Q$2=$A3633,Data!N217,0)</f>
        <v>0</v>
      </c>
      <c r="R3633" s="169">
        <f>IF(R$2=$A3633,Data!O217,0)</f>
        <v>0</v>
      </c>
      <c r="S3633" s="169">
        <f>IF(S$2=$A3633,Data!P217,0)</f>
        <v>0</v>
      </c>
      <c r="T3633" s="169">
        <f>IF(T$2=$A3633,Data!Q217,0)</f>
        <v>0</v>
      </c>
      <c r="U3633" s="169">
        <f>IF(U$2=$A3633,Data!R217,0)</f>
        <v>0</v>
      </c>
      <c r="V3633" s="169">
        <f>IF(V$2=$A3633,Data!S217,0)</f>
        <v>0</v>
      </c>
      <c r="W3633" s="169">
        <f>IF(W$2=$A3633,Data!T217,0)</f>
        <v>0</v>
      </c>
      <c r="X3633" s="169">
        <f>IF(X$2=$A3633,Data!U217,0)</f>
        <v>0</v>
      </c>
      <c r="Y3633" s="169">
        <f>IF(Y$2=$A3633,Data!V217,0)</f>
        <v>0</v>
      </c>
      <c r="Z3633" s="169">
        <f>IF(Z$2=$A3633,Data!W217,0)</f>
        <v>0</v>
      </c>
      <c r="AA3633" s="169">
        <f>IF(AA$2=$A3633,Data!X217,0)</f>
        <v>0</v>
      </c>
      <c r="AB3633" s="169">
        <f>IF(AB$2=$A3633,Data!Y217,0)</f>
        <v>0</v>
      </c>
      <c r="AC3633" s="169">
        <f>IF(AC$2=$A3633,Data!Z217,0)</f>
        <v>0</v>
      </c>
      <c r="AD3633" s="170">
        <f>IF(AD$2=$A3633,Data!AA217,0)</f>
        <v>0</v>
      </c>
      <c r="AE3633" s="171">
        <f>IF(AE$2=$A3633,Data!AB217,0)</f>
        <v>0</v>
      </c>
      <c r="AF3633" s="170">
        <f>IF(AF$2=$A3633,Data!AC217,0)</f>
        <v>0</v>
      </c>
      <c r="AG3633" s="171">
        <f>IF(AG$2=$A3633,Data!AD217,0)</f>
        <v>0</v>
      </c>
      <c r="AH3633" s="170">
        <f>IF(AH$2=$A3633,Data!AE217,0)</f>
        <v>0</v>
      </c>
      <c r="AI3633" s="171">
        <f>IF(AI$2=$A3633,Data!AF217,0)</f>
        <v>0</v>
      </c>
      <c r="AJ3633" s="170">
        <f>IF(AJ$2=$A3633,Data!AG217,0)</f>
        <v>0</v>
      </c>
      <c r="AK3633" s="171">
        <f>IF(AK$2=$A3633,Data!AH217,0)</f>
        <v>0</v>
      </c>
      <c r="AL3633" s="170">
        <f>IF(AL$2=$A3633,Data!AI217,0)</f>
        <v>0</v>
      </c>
      <c r="AM3633" t="str">
        <f t="shared" si="114"/>
        <v>AA</v>
      </c>
      <c r="AN3633" t="e">
        <f>+INDEX(Validation!$D$4:$D$250,MATCH(Merge!B3633,Validation!$E$4:$E$250,0))</f>
        <v>#N/A</v>
      </c>
      <c r="AO3633" s="172">
        <f t="shared" si="113"/>
        <v>0</v>
      </c>
    </row>
    <row r="3634" spans="1:41" ht="15" x14ac:dyDescent="0.25">
      <c r="A3634">
        <f>Inputs!$H$19</f>
        <v>0</v>
      </c>
      <c r="B3634" t="str">
        <f>Inputs!$D$4</f>
        <v>Select Agency…</v>
      </c>
      <c r="C3634" s="166" t="str">
        <f>Inputs!$I$6</f>
        <v>(insert code)</v>
      </c>
      <c r="D3634" t="str">
        <f>IFERROR(INDEX(Inputs!$I$11:$I$19,MATCH(A3634,Inputs!$H$11:$H$19)),"")</f>
        <v/>
      </c>
      <c r="E3634" t="s">
        <v>869</v>
      </c>
      <c r="F3634" s="168">
        <f>IF(F$2=$A3634,Data!C218,0)</f>
        <v>0</v>
      </c>
      <c r="G3634" s="168">
        <f>IF(G$2=$A3634,Data!D218,0)</f>
        <v>0</v>
      </c>
      <c r="H3634" s="168">
        <f>IF(H$2=$A3634,Data!E218,0)</f>
        <v>0</v>
      </c>
      <c r="I3634" s="168">
        <f>IF(I$2=$A3634,Data!F218,0)</f>
        <v>0</v>
      </c>
      <c r="J3634" s="168">
        <f>IF(J$2=$A3634,Data!G218,0)</f>
        <v>0</v>
      </c>
      <c r="K3634" s="168">
        <f>IF(K$2=$A3634,Data!H218,0)</f>
        <v>0</v>
      </c>
      <c r="L3634" s="168">
        <f>IF(L$2=$A3634,Data!I218,0)</f>
        <v>0</v>
      </c>
      <c r="M3634" s="168">
        <f>IF(M$2=$A3634,Data!J218,0)</f>
        <v>0</v>
      </c>
      <c r="N3634" s="168">
        <f>IF(N$2=$A3634,Data!K218,0)</f>
        <v>0</v>
      </c>
      <c r="O3634" s="168">
        <f>IF(O$2=$A3634,Data!L218,0)</f>
        <v>0</v>
      </c>
      <c r="P3634" s="168">
        <f>IF(P$2=$A3634,Data!M218,0)</f>
        <v>0</v>
      </c>
      <c r="Q3634" s="168">
        <f>IF(Q$2=$A3634,Data!N218,0)</f>
        <v>0</v>
      </c>
      <c r="R3634" s="169">
        <f>IF(R$2=$A3634,Data!O218,0)</f>
        <v>0</v>
      </c>
      <c r="S3634" s="169">
        <f>IF(S$2=$A3634,Data!P218,0)</f>
        <v>0</v>
      </c>
      <c r="T3634" s="169">
        <f>IF(T$2=$A3634,Data!Q218,0)</f>
        <v>0</v>
      </c>
      <c r="U3634" s="169">
        <f>IF(U$2=$A3634,Data!R218,0)</f>
        <v>0</v>
      </c>
      <c r="V3634" s="169">
        <f>IF(V$2=$A3634,Data!S218,0)</f>
        <v>0</v>
      </c>
      <c r="W3634" s="169">
        <f>IF(W$2=$A3634,Data!T218,0)</f>
        <v>0</v>
      </c>
      <c r="X3634" s="169">
        <f>IF(X$2=$A3634,Data!U218,0)</f>
        <v>0</v>
      </c>
      <c r="Y3634" s="169">
        <f>IF(Y$2=$A3634,Data!V218,0)</f>
        <v>0</v>
      </c>
      <c r="Z3634" s="169">
        <f>IF(Z$2=$A3634,Data!W218,0)</f>
        <v>0</v>
      </c>
      <c r="AA3634" s="169">
        <f>IF(AA$2=$A3634,Data!X218,0)</f>
        <v>0</v>
      </c>
      <c r="AB3634" s="169">
        <f>IF(AB$2=$A3634,Data!Y218,0)</f>
        <v>0</v>
      </c>
      <c r="AC3634" s="169">
        <f>IF(AC$2=$A3634,Data!Z218,0)</f>
        <v>0</v>
      </c>
      <c r="AD3634" s="170">
        <f>IF(AD$2=$A3634,Data!AA218,0)</f>
        <v>0</v>
      </c>
      <c r="AE3634" s="171">
        <f>IF(AE$2=$A3634,Data!AB218,0)</f>
        <v>0</v>
      </c>
      <c r="AF3634" s="170">
        <f>IF(AF$2=$A3634,Data!AC218,0)</f>
        <v>0</v>
      </c>
      <c r="AG3634" s="171">
        <f>IF(AG$2=$A3634,Data!AD218,0)</f>
        <v>0</v>
      </c>
      <c r="AH3634" s="170">
        <f>IF(AH$2=$A3634,Data!AE218,0)</f>
        <v>0</v>
      </c>
      <c r="AI3634" s="171">
        <f>IF(AI$2=$A3634,Data!AF218,0)</f>
        <v>0</v>
      </c>
      <c r="AJ3634" s="170">
        <f>IF(AJ$2=$A3634,Data!AG218,0)</f>
        <v>0</v>
      </c>
      <c r="AK3634" s="171">
        <f>IF(AK$2=$A3634,Data!AH218,0)</f>
        <v>0</v>
      </c>
      <c r="AL3634" s="170">
        <f>IF(AL$2=$A3634,Data!AI218,0)</f>
        <v>0</v>
      </c>
      <c r="AM3634" t="str">
        <f t="shared" si="114"/>
        <v>AA</v>
      </c>
      <c r="AN3634" t="e">
        <f>+INDEX(Validation!$D$4:$D$250,MATCH(Merge!B3634,Validation!$E$4:$E$250,0))</f>
        <v>#N/A</v>
      </c>
      <c r="AO3634" s="172">
        <f t="shared" si="113"/>
        <v>0</v>
      </c>
    </row>
    <row r="3635" spans="1:41" ht="15" x14ac:dyDescent="0.25">
      <c r="A3635">
        <f>Inputs!$H$19</f>
        <v>0</v>
      </c>
      <c r="B3635" t="str">
        <f>Inputs!$D$4</f>
        <v>Select Agency…</v>
      </c>
      <c r="C3635" s="166" t="str">
        <f>Inputs!$I$6</f>
        <v>(insert code)</v>
      </c>
      <c r="D3635" t="str">
        <f>IFERROR(INDEX(Inputs!$I$11:$I$19,MATCH(A3635,Inputs!$H$11:$H$19)),"")</f>
        <v/>
      </c>
      <c r="E3635" t="s">
        <v>869</v>
      </c>
      <c r="F3635" s="168">
        <f>IF(F$2=$A3635,Data!C219,0)</f>
        <v>0</v>
      </c>
      <c r="G3635" s="168">
        <f>IF(G$2=$A3635,Data!D219,0)</f>
        <v>0</v>
      </c>
      <c r="H3635" s="168">
        <f>IF(H$2=$A3635,Data!E219,0)</f>
        <v>0</v>
      </c>
      <c r="I3635" s="168">
        <f>IF(I$2=$A3635,Data!F219,0)</f>
        <v>0</v>
      </c>
      <c r="J3635" s="168">
        <f>IF(J$2=$A3635,Data!G219,0)</f>
        <v>0</v>
      </c>
      <c r="K3635" s="168">
        <f>IF(K$2=$A3635,Data!H219,0)</f>
        <v>0</v>
      </c>
      <c r="L3635" s="168">
        <f>IF(L$2=$A3635,Data!I219,0)</f>
        <v>0</v>
      </c>
      <c r="M3635" s="168">
        <f>IF(M$2=$A3635,Data!J219,0)</f>
        <v>0</v>
      </c>
      <c r="N3635" s="168">
        <f>IF(N$2=$A3635,Data!K219,0)</f>
        <v>0</v>
      </c>
      <c r="O3635" s="168">
        <f>IF(O$2=$A3635,Data!L219,0)</f>
        <v>0</v>
      </c>
      <c r="P3635" s="168">
        <f>IF(P$2=$A3635,Data!M219,0)</f>
        <v>0</v>
      </c>
      <c r="Q3635" s="168">
        <f>IF(Q$2=$A3635,Data!N219,0)</f>
        <v>0</v>
      </c>
      <c r="R3635" s="169">
        <f>IF(R$2=$A3635,Data!O219,0)</f>
        <v>0</v>
      </c>
      <c r="S3635" s="169">
        <f>IF(S$2=$A3635,Data!P219,0)</f>
        <v>0</v>
      </c>
      <c r="T3635" s="169">
        <f>IF(T$2=$A3635,Data!Q219,0)</f>
        <v>0</v>
      </c>
      <c r="U3635" s="169">
        <f>IF(U$2=$A3635,Data!R219,0)</f>
        <v>0</v>
      </c>
      <c r="V3635" s="169">
        <f>IF(V$2=$A3635,Data!S219,0)</f>
        <v>0</v>
      </c>
      <c r="W3635" s="169">
        <f>IF(W$2=$A3635,Data!T219,0)</f>
        <v>0</v>
      </c>
      <c r="X3635" s="169">
        <f>IF(X$2=$A3635,Data!U219,0)</f>
        <v>0</v>
      </c>
      <c r="Y3635" s="169">
        <f>IF(Y$2=$A3635,Data!V219,0)</f>
        <v>0</v>
      </c>
      <c r="Z3635" s="169">
        <f>IF(Z$2=$A3635,Data!W219,0)</f>
        <v>0</v>
      </c>
      <c r="AA3635" s="169">
        <f>IF(AA$2=$A3635,Data!X219,0)</f>
        <v>0</v>
      </c>
      <c r="AB3635" s="169">
        <f>IF(AB$2=$A3635,Data!Y219,0)</f>
        <v>0</v>
      </c>
      <c r="AC3635" s="169">
        <f>IF(AC$2=$A3635,Data!Z219,0)</f>
        <v>0</v>
      </c>
      <c r="AD3635" s="170">
        <f>IF(AD$2=$A3635,Data!AA219,0)</f>
        <v>0</v>
      </c>
      <c r="AE3635" s="171">
        <f>IF(AE$2=$A3635,Data!AB219,0)</f>
        <v>0</v>
      </c>
      <c r="AF3635" s="170">
        <f>IF(AF$2=$A3635,Data!AC219,0)</f>
        <v>0</v>
      </c>
      <c r="AG3635" s="171">
        <f>IF(AG$2=$A3635,Data!AD219,0)</f>
        <v>0</v>
      </c>
      <c r="AH3635" s="170">
        <f>IF(AH$2=$A3635,Data!AE219,0)</f>
        <v>0</v>
      </c>
      <c r="AI3635" s="171">
        <f>IF(AI$2=$A3635,Data!AF219,0)</f>
        <v>0</v>
      </c>
      <c r="AJ3635" s="170">
        <f>IF(AJ$2=$A3635,Data!AG219,0)</f>
        <v>0</v>
      </c>
      <c r="AK3635" s="171">
        <f>IF(AK$2=$A3635,Data!AH219,0)</f>
        <v>0</v>
      </c>
      <c r="AL3635" s="170">
        <f>IF(AL$2=$A3635,Data!AI219,0)</f>
        <v>0</v>
      </c>
      <c r="AM3635" t="str">
        <f t="shared" si="114"/>
        <v>AA</v>
      </c>
      <c r="AN3635" t="e">
        <f>+INDEX(Validation!$D$4:$D$250,MATCH(Merge!B3635,Validation!$E$4:$E$250,0))</f>
        <v>#N/A</v>
      </c>
      <c r="AO3635" s="172">
        <f t="shared" si="113"/>
        <v>0</v>
      </c>
    </row>
    <row r="3636" spans="1:41" ht="15" x14ac:dyDescent="0.25">
      <c r="A3636">
        <f>Inputs!$H$19</f>
        <v>0</v>
      </c>
      <c r="B3636" t="str">
        <f>Inputs!$D$4</f>
        <v>Select Agency…</v>
      </c>
      <c r="C3636" s="166" t="str">
        <f>Inputs!$I$6</f>
        <v>(insert code)</v>
      </c>
      <c r="D3636" t="str">
        <f>IFERROR(INDEX(Inputs!$I$11:$I$19,MATCH(A3636,Inputs!$H$11:$H$19)),"")</f>
        <v/>
      </c>
      <c r="E3636" t="s">
        <v>869</v>
      </c>
      <c r="F3636" s="168">
        <f>IF(F$2=$A3636,Data!C220,0)</f>
        <v>0</v>
      </c>
      <c r="G3636" s="168">
        <f>IF(G$2=$A3636,Data!D220,0)</f>
        <v>0</v>
      </c>
      <c r="H3636" s="168">
        <f>IF(H$2=$A3636,Data!E220,0)</f>
        <v>0</v>
      </c>
      <c r="I3636" s="168">
        <f>IF(I$2=$A3636,Data!F220,0)</f>
        <v>0</v>
      </c>
      <c r="J3636" s="168">
        <f>IF(J$2=$A3636,Data!G220,0)</f>
        <v>0</v>
      </c>
      <c r="K3636" s="168">
        <f>IF(K$2=$A3636,Data!H220,0)</f>
        <v>0</v>
      </c>
      <c r="L3636" s="168">
        <f>IF(L$2=$A3636,Data!I220,0)</f>
        <v>0</v>
      </c>
      <c r="M3636" s="168">
        <f>IF(M$2=$A3636,Data!J220,0)</f>
        <v>0</v>
      </c>
      <c r="N3636" s="168">
        <f>IF(N$2=$A3636,Data!K220,0)</f>
        <v>0</v>
      </c>
      <c r="O3636" s="168">
        <f>IF(O$2=$A3636,Data!L220,0)</f>
        <v>0</v>
      </c>
      <c r="P3636" s="168">
        <f>IF(P$2=$A3636,Data!M220,0)</f>
        <v>0</v>
      </c>
      <c r="Q3636" s="168">
        <f>IF(Q$2=$A3636,Data!N220,0)</f>
        <v>0</v>
      </c>
      <c r="R3636" s="169">
        <f>IF(R$2=$A3636,Data!O220,0)</f>
        <v>0</v>
      </c>
      <c r="S3636" s="169">
        <f>IF(S$2=$A3636,Data!P220,0)</f>
        <v>0</v>
      </c>
      <c r="T3636" s="169">
        <f>IF(T$2=$A3636,Data!Q220,0)</f>
        <v>0</v>
      </c>
      <c r="U3636" s="169">
        <f>IF(U$2=$A3636,Data!R220,0)</f>
        <v>0</v>
      </c>
      <c r="V3636" s="169">
        <f>IF(V$2=$A3636,Data!S220,0)</f>
        <v>0</v>
      </c>
      <c r="W3636" s="169">
        <f>IF(W$2=$A3636,Data!T220,0)</f>
        <v>0</v>
      </c>
      <c r="X3636" s="169">
        <f>IF(X$2=$A3636,Data!U220,0)</f>
        <v>0</v>
      </c>
      <c r="Y3636" s="169">
        <f>IF(Y$2=$A3636,Data!V220,0)</f>
        <v>0</v>
      </c>
      <c r="Z3636" s="169">
        <f>IF(Z$2=$A3636,Data!W220,0)</f>
        <v>0</v>
      </c>
      <c r="AA3636" s="169">
        <f>IF(AA$2=$A3636,Data!X220,0)</f>
        <v>0</v>
      </c>
      <c r="AB3636" s="169">
        <f>IF(AB$2=$A3636,Data!Y220,0)</f>
        <v>0</v>
      </c>
      <c r="AC3636" s="169">
        <f>IF(AC$2=$A3636,Data!Z220,0)</f>
        <v>0</v>
      </c>
      <c r="AD3636" s="170">
        <f>IF(AD$2=$A3636,Data!AA220,0)</f>
        <v>0</v>
      </c>
      <c r="AE3636" s="171">
        <f>IF(AE$2=$A3636,Data!AB220,0)</f>
        <v>0</v>
      </c>
      <c r="AF3636" s="170">
        <f>IF(AF$2=$A3636,Data!AC220,0)</f>
        <v>0</v>
      </c>
      <c r="AG3636" s="171">
        <f>IF(AG$2=$A3636,Data!AD220,0)</f>
        <v>0</v>
      </c>
      <c r="AH3636" s="170">
        <f>IF(AH$2=$A3636,Data!AE220,0)</f>
        <v>0</v>
      </c>
      <c r="AI3636" s="171">
        <f>IF(AI$2=$A3636,Data!AF220,0)</f>
        <v>0</v>
      </c>
      <c r="AJ3636" s="170">
        <f>IF(AJ$2=$A3636,Data!AG220,0)</f>
        <v>0</v>
      </c>
      <c r="AK3636" s="171">
        <f>IF(AK$2=$A3636,Data!AH220,0)</f>
        <v>0</v>
      </c>
      <c r="AL3636" s="170">
        <f>IF(AL$2=$A3636,Data!AI220,0)</f>
        <v>0</v>
      </c>
      <c r="AM3636" t="str">
        <f t="shared" si="114"/>
        <v>AA</v>
      </c>
      <c r="AN3636" t="e">
        <f>+INDEX(Validation!$D$4:$D$250,MATCH(Merge!B3636,Validation!$E$4:$E$250,0))</f>
        <v>#N/A</v>
      </c>
      <c r="AO3636" s="172">
        <f t="shared" si="113"/>
        <v>0</v>
      </c>
    </row>
    <row r="3637" spans="1:41" ht="15" x14ac:dyDescent="0.25">
      <c r="A3637">
        <f>Inputs!$H$19</f>
        <v>0</v>
      </c>
      <c r="B3637" t="str">
        <f>Inputs!$D$4</f>
        <v>Select Agency…</v>
      </c>
      <c r="C3637" s="166" t="str">
        <f>Inputs!$I$6</f>
        <v>(insert code)</v>
      </c>
      <c r="D3637" t="str">
        <f>IFERROR(INDEX(Inputs!$I$11:$I$19,MATCH(A3637,Inputs!$H$11:$H$19)),"")</f>
        <v/>
      </c>
      <c r="E3637" t="s">
        <v>869</v>
      </c>
      <c r="F3637" s="168">
        <f>IF(F$2=$A3637,Data!C221,0)</f>
        <v>0</v>
      </c>
      <c r="G3637" s="168">
        <f>IF(G$2=$A3637,Data!D221,0)</f>
        <v>0</v>
      </c>
      <c r="H3637" s="168">
        <f>IF(H$2=$A3637,Data!E221,0)</f>
        <v>0</v>
      </c>
      <c r="I3637" s="168">
        <f>IF(I$2=$A3637,Data!F221,0)</f>
        <v>0</v>
      </c>
      <c r="J3637" s="168">
        <f>IF(J$2=$A3637,Data!G221,0)</f>
        <v>0</v>
      </c>
      <c r="K3637" s="168">
        <f>IF(K$2=$A3637,Data!H221,0)</f>
        <v>0</v>
      </c>
      <c r="L3637" s="168">
        <f>IF(L$2=$A3637,Data!I221,0)</f>
        <v>0</v>
      </c>
      <c r="M3637" s="168">
        <f>IF(M$2=$A3637,Data!J221,0)</f>
        <v>0</v>
      </c>
      <c r="N3637" s="168">
        <f>IF(N$2=$A3637,Data!K221,0)</f>
        <v>0</v>
      </c>
      <c r="O3637" s="168">
        <f>IF(O$2=$A3637,Data!L221,0)</f>
        <v>0</v>
      </c>
      <c r="P3637" s="168">
        <f>IF(P$2=$A3637,Data!M221,0)</f>
        <v>0</v>
      </c>
      <c r="Q3637" s="168">
        <f>IF(Q$2=$A3637,Data!N221,0)</f>
        <v>0</v>
      </c>
      <c r="R3637" s="169">
        <f>IF(R$2=$A3637,Data!O221,0)</f>
        <v>0</v>
      </c>
      <c r="S3637" s="169">
        <f>IF(S$2=$A3637,Data!P221,0)</f>
        <v>0</v>
      </c>
      <c r="T3637" s="169">
        <f>IF(T$2=$A3637,Data!Q221,0)</f>
        <v>0</v>
      </c>
      <c r="U3637" s="169">
        <f>IF(U$2=$A3637,Data!R221,0)</f>
        <v>0</v>
      </c>
      <c r="V3637" s="169">
        <f>IF(V$2=$A3637,Data!S221,0)</f>
        <v>0</v>
      </c>
      <c r="W3637" s="169">
        <f>IF(W$2=$A3637,Data!T221,0)</f>
        <v>0</v>
      </c>
      <c r="X3637" s="169">
        <f>IF(X$2=$A3637,Data!U221,0)</f>
        <v>0</v>
      </c>
      <c r="Y3637" s="169">
        <f>IF(Y$2=$A3637,Data!V221,0)</f>
        <v>0</v>
      </c>
      <c r="Z3637" s="169">
        <f>IF(Z$2=$A3637,Data!W221,0)</f>
        <v>0</v>
      </c>
      <c r="AA3637" s="169">
        <f>IF(AA$2=$A3637,Data!X221,0)</f>
        <v>0</v>
      </c>
      <c r="AB3637" s="169">
        <f>IF(AB$2=$A3637,Data!Y221,0)</f>
        <v>0</v>
      </c>
      <c r="AC3637" s="169">
        <f>IF(AC$2=$A3637,Data!Z221,0)</f>
        <v>0</v>
      </c>
      <c r="AD3637" s="170">
        <f>IF(AD$2=$A3637,Data!AA221,0)</f>
        <v>0</v>
      </c>
      <c r="AE3637" s="171">
        <f>IF(AE$2=$A3637,Data!AB221,0)</f>
        <v>0</v>
      </c>
      <c r="AF3637" s="170">
        <f>IF(AF$2=$A3637,Data!AC221,0)</f>
        <v>0</v>
      </c>
      <c r="AG3637" s="171">
        <f>IF(AG$2=$A3637,Data!AD221,0)</f>
        <v>0</v>
      </c>
      <c r="AH3637" s="170">
        <f>IF(AH$2=$A3637,Data!AE221,0)</f>
        <v>0</v>
      </c>
      <c r="AI3637" s="171">
        <f>IF(AI$2=$A3637,Data!AF221,0)</f>
        <v>0</v>
      </c>
      <c r="AJ3637" s="170">
        <f>IF(AJ$2=$A3637,Data!AG221,0)</f>
        <v>0</v>
      </c>
      <c r="AK3637" s="171">
        <f>IF(AK$2=$A3637,Data!AH221,0)</f>
        <v>0</v>
      </c>
      <c r="AL3637" s="170">
        <f>IF(AL$2=$A3637,Data!AI221,0)</f>
        <v>0</v>
      </c>
      <c r="AM3637" t="str">
        <f t="shared" si="114"/>
        <v>AA</v>
      </c>
      <c r="AN3637" t="e">
        <f>+INDEX(Validation!$D$4:$D$250,MATCH(Merge!B3637,Validation!$E$4:$E$250,0))</f>
        <v>#N/A</v>
      </c>
      <c r="AO3637" s="172">
        <f t="shared" si="113"/>
        <v>0</v>
      </c>
    </row>
    <row r="3638" spans="1:41" ht="15" x14ac:dyDescent="0.25">
      <c r="A3638">
        <f>Inputs!$H$19</f>
        <v>0</v>
      </c>
      <c r="B3638" t="str">
        <f>Inputs!$D$4</f>
        <v>Select Agency…</v>
      </c>
      <c r="C3638" s="166" t="str">
        <f>Inputs!$I$6</f>
        <v>(insert code)</v>
      </c>
      <c r="D3638" t="str">
        <f>IFERROR(INDEX(Inputs!$I$11:$I$19,MATCH(A3638,Inputs!$H$11:$H$19)),"")</f>
        <v/>
      </c>
      <c r="E3638" t="s">
        <v>869</v>
      </c>
      <c r="F3638" s="168">
        <f>IF(F$2=$A3638,Data!C222,0)</f>
        <v>0</v>
      </c>
      <c r="G3638" s="168">
        <f>IF(G$2=$A3638,Data!D222,0)</f>
        <v>0</v>
      </c>
      <c r="H3638" s="168">
        <f>IF(H$2=$A3638,Data!E222,0)</f>
        <v>0</v>
      </c>
      <c r="I3638" s="168">
        <f>IF(I$2=$A3638,Data!F222,0)</f>
        <v>0</v>
      </c>
      <c r="J3638" s="168">
        <f>IF(J$2=$A3638,Data!G222,0)</f>
        <v>0</v>
      </c>
      <c r="K3638" s="168">
        <f>IF(K$2=$A3638,Data!H222,0)</f>
        <v>0</v>
      </c>
      <c r="L3638" s="168">
        <f>IF(L$2=$A3638,Data!I222,0)</f>
        <v>0</v>
      </c>
      <c r="M3638" s="168">
        <f>IF(M$2=$A3638,Data!J222,0)</f>
        <v>0</v>
      </c>
      <c r="N3638" s="168">
        <f>IF(N$2=$A3638,Data!K222,0)</f>
        <v>0</v>
      </c>
      <c r="O3638" s="168">
        <f>IF(O$2=$A3638,Data!L222,0)</f>
        <v>0</v>
      </c>
      <c r="P3638" s="168">
        <f>IF(P$2=$A3638,Data!M222,0)</f>
        <v>0</v>
      </c>
      <c r="Q3638" s="168">
        <f>IF(Q$2=$A3638,Data!N222,0)</f>
        <v>0</v>
      </c>
      <c r="R3638" s="169">
        <f>IF(R$2=$A3638,Data!O222,0)</f>
        <v>0</v>
      </c>
      <c r="S3638" s="169">
        <f>IF(S$2=$A3638,Data!P222,0)</f>
        <v>0</v>
      </c>
      <c r="T3638" s="169">
        <f>IF(T$2=$A3638,Data!Q222,0)</f>
        <v>0</v>
      </c>
      <c r="U3638" s="169">
        <f>IF(U$2=$A3638,Data!R222,0)</f>
        <v>0</v>
      </c>
      <c r="V3638" s="169">
        <f>IF(V$2=$A3638,Data!S222,0)</f>
        <v>0</v>
      </c>
      <c r="W3638" s="169">
        <f>IF(W$2=$A3638,Data!T222,0)</f>
        <v>0</v>
      </c>
      <c r="X3638" s="169">
        <f>IF(X$2=$A3638,Data!U222,0)</f>
        <v>0</v>
      </c>
      <c r="Y3638" s="169">
        <f>IF(Y$2=$A3638,Data!V222,0)</f>
        <v>0</v>
      </c>
      <c r="Z3638" s="169">
        <f>IF(Z$2=$A3638,Data!W222,0)</f>
        <v>0</v>
      </c>
      <c r="AA3638" s="169">
        <f>IF(AA$2=$A3638,Data!X222,0)</f>
        <v>0</v>
      </c>
      <c r="AB3638" s="169">
        <f>IF(AB$2=$A3638,Data!Y222,0)</f>
        <v>0</v>
      </c>
      <c r="AC3638" s="169">
        <f>IF(AC$2=$A3638,Data!Z222,0)</f>
        <v>0</v>
      </c>
      <c r="AD3638" s="170">
        <f>IF(AD$2=$A3638,Data!AA222,0)</f>
        <v>0</v>
      </c>
      <c r="AE3638" s="171">
        <f>IF(AE$2=$A3638,Data!AB222,0)</f>
        <v>0</v>
      </c>
      <c r="AF3638" s="170">
        <f>IF(AF$2=$A3638,Data!AC222,0)</f>
        <v>0</v>
      </c>
      <c r="AG3638" s="171">
        <f>IF(AG$2=$A3638,Data!AD222,0)</f>
        <v>0</v>
      </c>
      <c r="AH3638" s="170">
        <f>IF(AH$2=$A3638,Data!AE222,0)</f>
        <v>0</v>
      </c>
      <c r="AI3638" s="171">
        <f>IF(AI$2=$A3638,Data!AF222,0)</f>
        <v>0</v>
      </c>
      <c r="AJ3638" s="170">
        <f>IF(AJ$2=$A3638,Data!AG222,0)</f>
        <v>0</v>
      </c>
      <c r="AK3638" s="171">
        <f>IF(AK$2=$A3638,Data!AH222,0)</f>
        <v>0</v>
      </c>
      <c r="AL3638" s="170">
        <f>IF(AL$2=$A3638,Data!AI222,0)</f>
        <v>0</v>
      </c>
      <c r="AM3638" t="str">
        <f t="shared" si="114"/>
        <v>AA</v>
      </c>
      <c r="AN3638" t="e">
        <f>+INDEX(Validation!$D$4:$D$250,MATCH(Merge!B3638,Validation!$E$4:$E$250,0))</f>
        <v>#N/A</v>
      </c>
      <c r="AO3638" s="172">
        <f t="shared" si="113"/>
        <v>0</v>
      </c>
    </row>
    <row r="3639" spans="1:41" ht="15" x14ac:dyDescent="0.25">
      <c r="A3639">
        <f>Inputs!$H$19</f>
        <v>0</v>
      </c>
      <c r="B3639" t="str">
        <f>Inputs!$D$4</f>
        <v>Select Agency…</v>
      </c>
      <c r="C3639" s="166" t="str">
        <f>Inputs!$I$6</f>
        <v>(insert code)</v>
      </c>
      <c r="D3639" t="str">
        <f>IFERROR(INDEX(Inputs!$I$11:$I$19,MATCH(A3639,Inputs!$H$11:$H$19)),"")</f>
        <v/>
      </c>
      <c r="E3639" t="s">
        <v>869</v>
      </c>
      <c r="F3639" s="168">
        <f>IF(F$2=$A3639,Data!C223,0)</f>
        <v>0</v>
      </c>
      <c r="G3639" s="168">
        <f>IF(G$2=$A3639,Data!D223,0)</f>
        <v>0</v>
      </c>
      <c r="H3639" s="168">
        <f>IF(H$2=$A3639,Data!E223,0)</f>
        <v>0</v>
      </c>
      <c r="I3639" s="168">
        <f>IF(I$2=$A3639,Data!F223,0)</f>
        <v>0</v>
      </c>
      <c r="J3639" s="168">
        <f>IF(J$2=$A3639,Data!G223,0)</f>
        <v>0</v>
      </c>
      <c r="K3639" s="168">
        <f>IF(K$2=$A3639,Data!H223,0)</f>
        <v>0</v>
      </c>
      <c r="L3639" s="168">
        <f>IF(L$2=$A3639,Data!I223,0)</f>
        <v>0</v>
      </c>
      <c r="M3639" s="168">
        <f>IF(M$2=$A3639,Data!J223,0)</f>
        <v>0</v>
      </c>
      <c r="N3639" s="168">
        <f>IF(N$2=$A3639,Data!K223,0)</f>
        <v>0</v>
      </c>
      <c r="O3639" s="168">
        <f>IF(O$2=$A3639,Data!L223,0)</f>
        <v>0</v>
      </c>
      <c r="P3639" s="168">
        <f>IF(P$2=$A3639,Data!M223,0)</f>
        <v>0</v>
      </c>
      <c r="Q3639" s="168">
        <f>IF(Q$2=$A3639,Data!N223,0)</f>
        <v>0</v>
      </c>
      <c r="R3639" s="169">
        <f>IF(R$2=$A3639,Data!O223,0)</f>
        <v>0</v>
      </c>
      <c r="S3639" s="169">
        <f>IF(S$2=$A3639,Data!P223,0)</f>
        <v>0</v>
      </c>
      <c r="T3639" s="169">
        <f>IF(T$2=$A3639,Data!Q223,0)</f>
        <v>0</v>
      </c>
      <c r="U3639" s="169">
        <f>IF(U$2=$A3639,Data!R223,0)</f>
        <v>0</v>
      </c>
      <c r="V3639" s="169">
        <f>IF(V$2=$A3639,Data!S223,0)</f>
        <v>0</v>
      </c>
      <c r="W3639" s="169">
        <f>IF(W$2=$A3639,Data!T223,0)</f>
        <v>0</v>
      </c>
      <c r="X3639" s="169">
        <f>IF(X$2=$A3639,Data!U223,0)</f>
        <v>0</v>
      </c>
      <c r="Y3639" s="169">
        <f>IF(Y$2=$A3639,Data!V223,0)</f>
        <v>0</v>
      </c>
      <c r="Z3639" s="169">
        <f>IF(Z$2=$A3639,Data!W223,0)</f>
        <v>0</v>
      </c>
      <c r="AA3639" s="169">
        <f>IF(AA$2=$A3639,Data!X223,0)</f>
        <v>0</v>
      </c>
      <c r="AB3639" s="169">
        <f>IF(AB$2=$A3639,Data!Y223,0)</f>
        <v>0</v>
      </c>
      <c r="AC3639" s="169">
        <f>IF(AC$2=$A3639,Data!Z223,0)</f>
        <v>0</v>
      </c>
      <c r="AD3639" s="170">
        <f>IF(AD$2=$A3639,Data!AA223,0)</f>
        <v>0</v>
      </c>
      <c r="AE3639" s="171">
        <f>IF(AE$2=$A3639,Data!AB223,0)</f>
        <v>0</v>
      </c>
      <c r="AF3639" s="170">
        <f>IF(AF$2=$A3639,Data!AC223,0)</f>
        <v>0</v>
      </c>
      <c r="AG3639" s="171">
        <f>IF(AG$2=$A3639,Data!AD223,0)</f>
        <v>0</v>
      </c>
      <c r="AH3639" s="170">
        <f>IF(AH$2=$A3639,Data!AE223,0)</f>
        <v>0</v>
      </c>
      <c r="AI3639" s="171">
        <f>IF(AI$2=$A3639,Data!AF223,0)</f>
        <v>0</v>
      </c>
      <c r="AJ3639" s="170">
        <f>IF(AJ$2=$A3639,Data!AG223,0)</f>
        <v>0</v>
      </c>
      <c r="AK3639" s="171">
        <f>IF(AK$2=$A3639,Data!AH223,0)</f>
        <v>0</v>
      </c>
      <c r="AL3639" s="170">
        <f>IF(AL$2=$A3639,Data!AI223,0)</f>
        <v>0</v>
      </c>
      <c r="AM3639" t="str">
        <f t="shared" si="114"/>
        <v>AA</v>
      </c>
      <c r="AN3639" t="e">
        <f>+INDEX(Validation!$D$4:$D$250,MATCH(Merge!B3639,Validation!$E$4:$E$250,0))</f>
        <v>#N/A</v>
      </c>
      <c r="AO3639" s="172">
        <f t="shared" si="113"/>
        <v>0</v>
      </c>
    </row>
    <row r="3640" spans="1:41" ht="15" x14ac:dyDescent="0.25">
      <c r="A3640">
        <f>Inputs!$H$19</f>
        <v>0</v>
      </c>
      <c r="B3640" t="str">
        <f>Inputs!$D$4</f>
        <v>Select Agency…</v>
      </c>
      <c r="C3640" s="166" t="str">
        <f>Inputs!$I$6</f>
        <v>(insert code)</v>
      </c>
      <c r="D3640" t="str">
        <f>IFERROR(INDEX(Inputs!$I$11:$I$19,MATCH(A3640,Inputs!$H$11:$H$19)),"")</f>
        <v/>
      </c>
      <c r="E3640" t="s">
        <v>869</v>
      </c>
      <c r="F3640" s="168">
        <f>IF(F$2=$A3640,Data!C224,0)</f>
        <v>0</v>
      </c>
      <c r="G3640" s="168">
        <f>IF(G$2=$A3640,Data!D224,0)</f>
        <v>0</v>
      </c>
      <c r="H3640" s="168">
        <f>IF(H$2=$A3640,Data!E224,0)</f>
        <v>0</v>
      </c>
      <c r="I3640" s="168">
        <f>IF(I$2=$A3640,Data!F224,0)</f>
        <v>0</v>
      </c>
      <c r="J3640" s="168">
        <f>IF(J$2=$A3640,Data!G224,0)</f>
        <v>0</v>
      </c>
      <c r="K3640" s="168">
        <f>IF(K$2=$A3640,Data!H224,0)</f>
        <v>0</v>
      </c>
      <c r="L3640" s="168">
        <f>IF(L$2=$A3640,Data!I224,0)</f>
        <v>0</v>
      </c>
      <c r="M3640" s="168">
        <f>IF(M$2=$A3640,Data!J224,0)</f>
        <v>0</v>
      </c>
      <c r="N3640" s="168">
        <f>IF(N$2=$A3640,Data!K224,0)</f>
        <v>0</v>
      </c>
      <c r="O3640" s="168">
        <f>IF(O$2=$A3640,Data!L224,0)</f>
        <v>0</v>
      </c>
      <c r="P3640" s="168">
        <f>IF(P$2=$A3640,Data!M224,0)</f>
        <v>0</v>
      </c>
      <c r="Q3640" s="168">
        <f>IF(Q$2=$A3640,Data!N224,0)</f>
        <v>0</v>
      </c>
      <c r="R3640" s="169">
        <f>IF(R$2=$A3640,Data!O224,0)</f>
        <v>0</v>
      </c>
      <c r="S3640" s="169">
        <f>IF(S$2=$A3640,Data!P224,0)</f>
        <v>0</v>
      </c>
      <c r="T3640" s="169">
        <f>IF(T$2=$A3640,Data!Q224,0)</f>
        <v>0</v>
      </c>
      <c r="U3640" s="169">
        <f>IF(U$2=$A3640,Data!R224,0)</f>
        <v>0</v>
      </c>
      <c r="V3640" s="169">
        <f>IF(V$2=$A3640,Data!S224,0)</f>
        <v>0</v>
      </c>
      <c r="W3640" s="169">
        <f>IF(W$2=$A3640,Data!T224,0)</f>
        <v>0</v>
      </c>
      <c r="X3640" s="169">
        <f>IF(X$2=$A3640,Data!U224,0)</f>
        <v>0</v>
      </c>
      <c r="Y3640" s="169">
        <f>IF(Y$2=$A3640,Data!V224,0)</f>
        <v>0</v>
      </c>
      <c r="Z3640" s="169">
        <f>IF(Z$2=$A3640,Data!W224,0)</f>
        <v>0</v>
      </c>
      <c r="AA3640" s="169">
        <f>IF(AA$2=$A3640,Data!X224,0)</f>
        <v>0</v>
      </c>
      <c r="AB3640" s="169">
        <f>IF(AB$2=$A3640,Data!Y224,0)</f>
        <v>0</v>
      </c>
      <c r="AC3640" s="169">
        <f>IF(AC$2=$A3640,Data!Z224,0)</f>
        <v>0</v>
      </c>
      <c r="AD3640" s="170">
        <f>IF(AD$2=$A3640,Data!AA224,0)</f>
        <v>0</v>
      </c>
      <c r="AE3640" s="171">
        <f>IF(AE$2=$A3640,Data!AB224,0)</f>
        <v>0</v>
      </c>
      <c r="AF3640" s="170">
        <f>IF(AF$2=$A3640,Data!AC224,0)</f>
        <v>0</v>
      </c>
      <c r="AG3640" s="171">
        <f>IF(AG$2=$A3640,Data!AD224,0)</f>
        <v>0</v>
      </c>
      <c r="AH3640" s="170">
        <f>IF(AH$2=$A3640,Data!AE224,0)</f>
        <v>0</v>
      </c>
      <c r="AI3640" s="171">
        <f>IF(AI$2=$A3640,Data!AF224,0)</f>
        <v>0</v>
      </c>
      <c r="AJ3640" s="170">
        <f>IF(AJ$2=$A3640,Data!AG224,0)</f>
        <v>0</v>
      </c>
      <c r="AK3640" s="171">
        <f>IF(AK$2=$A3640,Data!AH224,0)</f>
        <v>0</v>
      </c>
      <c r="AL3640" s="170">
        <f>IF(AL$2=$A3640,Data!AI224,0)</f>
        <v>0</v>
      </c>
      <c r="AM3640" t="str">
        <f t="shared" si="114"/>
        <v>AA</v>
      </c>
      <c r="AN3640" t="e">
        <f>+INDEX(Validation!$D$4:$D$250,MATCH(Merge!B3640,Validation!$E$4:$E$250,0))</f>
        <v>#N/A</v>
      </c>
      <c r="AO3640" s="172">
        <f t="shared" si="113"/>
        <v>0</v>
      </c>
    </row>
    <row r="3641" spans="1:41" ht="15" x14ac:dyDescent="0.25">
      <c r="A3641">
        <f>Inputs!$H$19</f>
        <v>0</v>
      </c>
      <c r="B3641" t="str">
        <f>Inputs!$D$4</f>
        <v>Select Agency…</v>
      </c>
      <c r="C3641" s="166" t="str">
        <f>Inputs!$I$6</f>
        <v>(insert code)</v>
      </c>
      <c r="D3641" t="str">
        <f>IFERROR(INDEX(Inputs!$I$11:$I$19,MATCH(A3641,Inputs!$H$11:$H$19)),"")</f>
        <v/>
      </c>
      <c r="E3641" t="s">
        <v>869</v>
      </c>
      <c r="F3641" s="168">
        <f>IF(F$2=$A3641,Data!C225,0)</f>
        <v>0</v>
      </c>
      <c r="G3641" s="168">
        <f>IF(G$2=$A3641,Data!D225,0)</f>
        <v>0</v>
      </c>
      <c r="H3641" s="168">
        <f>IF(H$2=$A3641,Data!E225,0)</f>
        <v>0</v>
      </c>
      <c r="I3641" s="168">
        <f>IF(I$2=$A3641,Data!F225,0)</f>
        <v>0</v>
      </c>
      <c r="J3641" s="168">
        <f>IF(J$2=$A3641,Data!G225,0)</f>
        <v>0</v>
      </c>
      <c r="K3641" s="168">
        <f>IF(K$2=$A3641,Data!H225,0)</f>
        <v>0</v>
      </c>
      <c r="L3641" s="168">
        <f>IF(L$2=$A3641,Data!I225,0)</f>
        <v>0</v>
      </c>
      <c r="M3641" s="168">
        <f>IF(M$2=$A3641,Data!J225,0)</f>
        <v>0</v>
      </c>
      <c r="N3641" s="168">
        <f>IF(N$2=$A3641,Data!K225,0)</f>
        <v>0</v>
      </c>
      <c r="O3641" s="168">
        <f>IF(O$2=$A3641,Data!L225,0)</f>
        <v>0</v>
      </c>
      <c r="P3641" s="168">
        <f>IF(P$2=$A3641,Data!M225,0)</f>
        <v>0</v>
      </c>
      <c r="Q3641" s="168">
        <f>IF(Q$2=$A3641,Data!N225,0)</f>
        <v>0</v>
      </c>
      <c r="R3641" s="169">
        <f>IF(R$2=$A3641,Data!O225,0)</f>
        <v>0</v>
      </c>
      <c r="S3641" s="169">
        <f>IF(S$2=$A3641,Data!P225,0)</f>
        <v>0</v>
      </c>
      <c r="T3641" s="169">
        <f>IF(T$2=$A3641,Data!Q225,0)</f>
        <v>0</v>
      </c>
      <c r="U3641" s="169">
        <f>IF(U$2=$A3641,Data!R225,0)</f>
        <v>0</v>
      </c>
      <c r="V3641" s="169">
        <f>IF(V$2=$A3641,Data!S225,0)</f>
        <v>0</v>
      </c>
      <c r="W3641" s="169">
        <f>IF(W$2=$A3641,Data!T225,0)</f>
        <v>0</v>
      </c>
      <c r="X3641" s="169">
        <f>IF(X$2=$A3641,Data!U225,0)</f>
        <v>0</v>
      </c>
      <c r="Y3641" s="169">
        <f>IF(Y$2=$A3641,Data!V225,0)</f>
        <v>0</v>
      </c>
      <c r="Z3641" s="169">
        <f>IF(Z$2=$A3641,Data!W225,0)</f>
        <v>0</v>
      </c>
      <c r="AA3641" s="169">
        <f>IF(AA$2=$A3641,Data!X225,0)</f>
        <v>0</v>
      </c>
      <c r="AB3641" s="169">
        <f>IF(AB$2=$A3641,Data!Y225,0)</f>
        <v>0</v>
      </c>
      <c r="AC3641" s="169">
        <f>IF(AC$2=$A3641,Data!Z225,0)</f>
        <v>0</v>
      </c>
      <c r="AD3641" s="170">
        <f>IF(AD$2=$A3641,Data!AA225,0)</f>
        <v>0</v>
      </c>
      <c r="AE3641" s="171">
        <f>IF(AE$2=$A3641,Data!AB225,0)</f>
        <v>0</v>
      </c>
      <c r="AF3641" s="170">
        <f>IF(AF$2=$A3641,Data!AC225,0)</f>
        <v>0</v>
      </c>
      <c r="AG3641" s="171">
        <f>IF(AG$2=$A3641,Data!AD225,0)</f>
        <v>0</v>
      </c>
      <c r="AH3641" s="170">
        <f>IF(AH$2=$A3641,Data!AE225,0)</f>
        <v>0</v>
      </c>
      <c r="AI3641" s="171">
        <f>IF(AI$2=$A3641,Data!AF225,0)</f>
        <v>0</v>
      </c>
      <c r="AJ3641" s="170">
        <f>IF(AJ$2=$A3641,Data!AG225,0)</f>
        <v>0</v>
      </c>
      <c r="AK3641" s="171">
        <f>IF(AK$2=$A3641,Data!AH225,0)</f>
        <v>0</v>
      </c>
      <c r="AL3641" s="170">
        <f>IF(AL$2=$A3641,Data!AI225,0)</f>
        <v>0</v>
      </c>
      <c r="AM3641" t="str">
        <f t="shared" si="114"/>
        <v>AA</v>
      </c>
      <c r="AN3641" t="e">
        <f>+INDEX(Validation!$D$4:$D$250,MATCH(Merge!B3641,Validation!$E$4:$E$250,0))</f>
        <v>#N/A</v>
      </c>
      <c r="AO3641" s="172">
        <f t="shared" si="113"/>
        <v>0</v>
      </c>
    </row>
    <row r="3642" spans="1:41" ht="15" x14ac:dyDescent="0.25">
      <c r="A3642">
        <f>Inputs!$H$19</f>
        <v>0</v>
      </c>
      <c r="B3642" t="str">
        <f>Inputs!$D$4</f>
        <v>Select Agency…</v>
      </c>
      <c r="C3642" s="166" t="str">
        <f>Inputs!$I$6</f>
        <v>(insert code)</v>
      </c>
      <c r="D3642" t="str">
        <f>IFERROR(INDEX(Inputs!$I$11:$I$19,MATCH(A3642,Inputs!$H$11:$H$19)),"")</f>
        <v/>
      </c>
      <c r="E3642" t="s">
        <v>869</v>
      </c>
      <c r="F3642" s="168">
        <f>IF(F$2=$A3642,Data!C226,0)</f>
        <v>0</v>
      </c>
      <c r="G3642" s="168">
        <f>IF(G$2=$A3642,Data!D226,0)</f>
        <v>0</v>
      </c>
      <c r="H3642" s="168">
        <f>IF(H$2=$A3642,Data!E226,0)</f>
        <v>0</v>
      </c>
      <c r="I3642" s="168">
        <f>IF(I$2=$A3642,Data!F226,0)</f>
        <v>0</v>
      </c>
      <c r="J3642" s="168">
        <f>IF(J$2=$A3642,Data!G226,0)</f>
        <v>0</v>
      </c>
      <c r="K3642" s="168">
        <f>IF(K$2=$A3642,Data!H226,0)</f>
        <v>0</v>
      </c>
      <c r="L3642" s="168">
        <f>IF(L$2=$A3642,Data!I226,0)</f>
        <v>0</v>
      </c>
      <c r="M3642" s="168">
        <f>IF(M$2=$A3642,Data!J226,0)</f>
        <v>0</v>
      </c>
      <c r="N3642" s="168">
        <f>IF(N$2=$A3642,Data!K226,0)</f>
        <v>0</v>
      </c>
      <c r="O3642" s="168">
        <f>IF(O$2=$A3642,Data!L226,0)</f>
        <v>0</v>
      </c>
      <c r="P3642" s="168">
        <f>IF(P$2=$A3642,Data!M226,0)</f>
        <v>0</v>
      </c>
      <c r="Q3642" s="168">
        <f>IF(Q$2=$A3642,Data!N226,0)</f>
        <v>0</v>
      </c>
      <c r="R3642" s="169">
        <f>IF(R$2=$A3642,Data!O226,0)</f>
        <v>0</v>
      </c>
      <c r="S3642" s="169">
        <f>IF(S$2=$A3642,Data!P226,0)</f>
        <v>0</v>
      </c>
      <c r="T3642" s="169">
        <f>IF(T$2=$A3642,Data!Q226,0)</f>
        <v>0</v>
      </c>
      <c r="U3642" s="169">
        <f>IF(U$2=$A3642,Data!R226,0)</f>
        <v>0</v>
      </c>
      <c r="V3642" s="169">
        <f>IF(V$2=$A3642,Data!S226,0)</f>
        <v>0</v>
      </c>
      <c r="W3642" s="169">
        <f>IF(W$2=$A3642,Data!T226,0)</f>
        <v>0</v>
      </c>
      <c r="X3642" s="169">
        <f>IF(X$2=$A3642,Data!U226,0)</f>
        <v>0</v>
      </c>
      <c r="Y3642" s="169">
        <f>IF(Y$2=$A3642,Data!V226,0)</f>
        <v>0</v>
      </c>
      <c r="Z3642" s="169">
        <f>IF(Z$2=$A3642,Data!W226,0)</f>
        <v>0</v>
      </c>
      <c r="AA3642" s="169">
        <f>IF(AA$2=$A3642,Data!X226,0)</f>
        <v>0</v>
      </c>
      <c r="AB3642" s="169">
        <f>IF(AB$2=$A3642,Data!Y226,0)</f>
        <v>0</v>
      </c>
      <c r="AC3642" s="169">
        <f>IF(AC$2=$A3642,Data!Z226,0)</f>
        <v>0</v>
      </c>
      <c r="AD3642" s="170">
        <f>IF(AD$2=$A3642,Data!AA226,0)</f>
        <v>0</v>
      </c>
      <c r="AE3642" s="171">
        <f>IF(AE$2=$A3642,Data!AB226,0)</f>
        <v>0</v>
      </c>
      <c r="AF3642" s="170">
        <f>IF(AF$2=$A3642,Data!AC226,0)</f>
        <v>0</v>
      </c>
      <c r="AG3642" s="171">
        <f>IF(AG$2=$A3642,Data!AD226,0)</f>
        <v>0</v>
      </c>
      <c r="AH3642" s="170">
        <f>IF(AH$2=$A3642,Data!AE226,0)</f>
        <v>0</v>
      </c>
      <c r="AI3642" s="171">
        <f>IF(AI$2=$A3642,Data!AF226,0)</f>
        <v>0</v>
      </c>
      <c r="AJ3642" s="170">
        <f>IF(AJ$2=$A3642,Data!AG226,0)</f>
        <v>0</v>
      </c>
      <c r="AK3642" s="171">
        <f>IF(AK$2=$A3642,Data!AH226,0)</f>
        <v>0</v>
      </c>
      <c r="AL3642" s="170">
        <f>IF(AL$2=$A3642,Data!AI226,0)</f>
        <v>0</v>
      </c>
      <c r="AM3642" t="str">
        <f t="shared" si="114"/>
        <v>AA</v>
      </c>
      <c r="AN3642" t="e">
        <f>+INDEX(Validation!$D$4:$D$250,MATCH(Merge!B3642,Validation!$E$4:$E$250,0))</f>
        <v>#N/A</v>
      </c>
      <c r="AO3642" s="172">
        <f t="shared" si="113"/>
        <v>0</v>
      </c>
    </row>
    <row r="3643" spans="1:41" ht="15" x14ac:dyDescent="0.25">
      <c r="A3643">
        <f>Inputs!$H$19</f>
        <v>0</v>
      </c>
      <c r="B3643" t="str">
        <f>Inputs!$D$4</f>
        <v>Select Agency…</v>
      </c>
      <c r="C3643" s="166" t="str">
        <f>Inputs!$I$6</f>
        <v>(insert code)</v>
      </c>
      <c r="D3643" t="str">
        <f>IFERROR(INDEX(Inputs!$I$11:$I$19,MATCH(A3643,Inputs!$H$11:$H$19)),"")</f>
        <v/>
      </c>
      <c r="E3643" t="s">
        <v>869</v>
      </c>
      <c r="F3643" s="168">
        <f>IF(F$2=$A3643,Data!C227,0)</f>
        <v>0</v>
      </c>
      <c r="G3643" s="168">
        <f>IF(G$2=$A3643,Data!D227,0)</f>
        <v>0</v>
      </c>
      <c r="H3643" s="168">
        <f>IF(H$2=$A3643,Data!E227,0)</f>
        <v>0</v>
      </c>
      <c r="I3643" s="168">
        <f>IF(I$2=$A3643,Data!F227,0)</f>
        <v>0</v>
      </c>
      <c r="J3643" s="168">
        <f>IF(J$2=$A3643,Data!G227,0)</f>
        <v>0</v>
      </c>
      <c r="K3643" s="168">
        <f>IF(K$2=$A3643,Data!H227,0)</f>
        <v>0</v>
      </c>
      <c r="L3643" s="168">
        <f>IF(L$2=$A3643,Data!I227,0)</f>
        <v>0</v>
      </c>
      <c r="M3643" s="168">
        <f>IF(M$2=$A3643,Data!J227,0)</f>
        <v>0</v>
      </c>
      <c r="N3643" s="168">
        <f>IF(N$2=$A3643,Data!K227,0)</f>
        <v>0</v>
      </c>
      <c r="O3643" s="168">
        <f>IF(O$2=$A3643,Data!L227,0)</f>
        <v>0</v>
      </c>
      <c r="P3643" s="168">
        <f>IF(P$2=$A3643,Data!M227,0)</f>
        <v>0</v>
      </c>
      <c r="Q3643" s="168">
        <f>IF(Q$2=$A3643,Data!N227,0)</f>
        <v>0</v>
      </c>
      <c r="R3643" s="169">
        <f>IF(R$2=$A3643,Data!O227,0)</f>
        <v>0</v>
      </c>
      <c r="S3643" s="169">
        <f>IF(S$2=$A3643,Data!P227,0)</f>
        <v>0</v>
      </c>
      <c r="T3643" s="169">
        <f>IF(T$2=$A3643,Data!Q227,0)</f>
        <v>0</v>
      </c>
      <c r="U3643" s="169">
        <f>IF(U$2=$A3643,Data!R227,0)</f>
        <v>0</v>
      </c>
      <c r="V3643" s="169">
        <f>IF(V$2=$A3643,Data!S227,0)</f>
        <v>0</v>
      </c>
      <c r="W3643" s="169">
        <f>IF(W$2=$A3643,Data!T227,0)</f>
        <v>0</v>
      </c>
      <c r="X3643" s="169">
        <f>IF(X$2=$A3643,Data!U227,0)</f>
        <v>0</v>
      </c>
      <c r="Y3643" s="169">
        <f>IF(Y$2=$A3643,Data!V227,0)</f>
        <v>0</v>
      </c>
      <c r="Z3643" s="169">
        <f>IF(Z$2=$A3643,Data!W227,0)</f>
        <v>0</v>
      </c>
      <c r="AA3643" s="169">
        <f>IF(AA$2=$A3643,Data!X227,0)</f>
        <v>0</v>
      </c>
      <c r="AB3643" s="169">
        <f>IF(AB$2=$A3643,Data!Y227,0)</f>
        <v>0</v>
      </c>
      <c r="AC3643" s="169">
        <f>IF(AC$2=$A3643,Data!Z227,0)</f>
        <v>0</v>
      </c>
      <c r="AD3643" s="170">
        <f>IF(AD$2=$A3643,Data!AA227,0)</f>
        <v>0</v>
      </c>
      <c r="AE3643" s="171">
        <f>IF(AE$2=$A3643,Data!AB227,0)</f>
        <v>0</v>
      </c>
      <c r="AF3643" s="170">
        <f>IF(AF$2=$A3643,Data!AC227,0)</f>
        <v>0</v>
      </c>
      <c r="AG3643" s="171">
        <f>IF(AG$2=$A3643,Data!AD227,0)</f>
        <v>0</v>
      </c>
      <c r="AH3643" s="170">
        <f>IF(AH$2=$A3643,Data!AE227,0)</f>
        <v>0</v>
      </c>
      <c r="AI3643" s="171">
        <f>IF(AI$2=$A3643,Data!AF227,0)</f>
        <v>0</v>
      </c>
      <c r="AJ3643" s="170">
        <f>IF(AJ$2=$A3643,Data!AG227,0)</f>
        <v>0</v>
      </c>
      <c r="AK3643" s="171">
        <f>IF(AK$2=$A3643,Data!AH227,0)</f>
        <v>0</v>
      </c>
      <c r="AL3643" s="170">
        <f>IF(AL$2=$A3643,Data!AI227,0)</f>
        <v>0</v>
      </c>
      <c r="AM3643" t="str">
        <f t="shared" si="114"/>
        <v>AA</v>
      </c>
      <c r="AN3643" t="e">
        <f>+INDEX(Validation!$D$4:$D$250,MATCH(Merge!B3643,Validation!$E$4:$E$250,0))</f>
        <v>#N/A</v>
      </c>
      <c r="AO3643" s="172">
        <f t="shared" si="113"/>
        <v>0</v>
      </c>
    </row>
    <row r="3644" spans="1:41" ht="15" x14ac:dyDescent="0.25">
      <c r="A3644">
        <f>Inputs!$H$19</f>
        <v>0</v>
      </c>
      <c r="B3644" t="str">
        <f>Inputs!$D$4</f>
        <v>Select Agency…</v>
      </c>
      <c r="C3644" s="166" t="str">
        <f>Inputs!$I$6</f>
        <v>(insert code)</v>
      </c>
      <c r="D3644" t="str">
        <f>IFERROR(INDEX(Inputs!$I$11:$I$19,MATCH(A3644,Inputs!$H$11:$H$19)),"")</f>
        <v/>
      </c>
      <c r="E3644" t="s">
        <v>869</v>
      </c>
      <c r="F3644" s="168">
        <f>IF(F$2=$A3644,Data!C228,0)</f>
        <v>0</v>
      </c>
      <c r="G3644" s="168">
        <f>IF(G$2=$A3644,Data!D228,0)</f>
        <v>0</v>
      </c>
      <c r="H3644" s="168">
        <f>IF(H$2=$A3644,Data!E228,0)</f>
        <v>0</v>
      </c>
      <c r="I3644" s="168">
        <f>IF(I$2=$A3644,Data!F228,0)</f>
        <v>0</v>
      </c>
      <c r="J3644" s="168">
        <f>IF(J$2=$A3644,Data!G228,0)</f>
        <v>0</v>
      </c>
      <c r="K3644" s="168">
        <f>IF(K$2=$A3644,Data!H228,0)</f>
        <v>0</v>
      </c>
      <c r="L3644" s="168">
        <f>IF(L$2=$A3644,Data!I228,0)</f>
        <v>0</v>
      </c>
      <c r="M3644" s="168">
        <f>IF(M$2=$A3644,Data!J228,0)</f>
        <v>0</v>
      </c>
      <c r="N3644" s="168">
        <f>IF(N$2=$A3644,Data!K228,0)</f>
        <v>0</v>
      </c>
      <c r="O3644" s="168">
        <f>IF(O$2=$A3644,Data!L228,0)</f>
        <v>0</v>
      </c>
      <c r="P3644" s="168">
        <f>IF(P$2=$A3644,Data!M228,0)</f>
        <v>0</v>
      </c>
      <c r="Q3644" s="168">
        <f>IF(Q$2=$A3644,Data!N228,0)</f>
        <v>0</v>
      </c>
      <c r="R3644" s="169">
        <f>IF(R$2=$A3644,Data!O228,0)</f>
        <v>0</v>
      </c>
      <c r="S3644" s="169">
        <f>IF(S$2=$A3644,Data!P228,0)</f>
        <v>0</v>
      </c>
      <c r="T3644" s="169">
        <f>IF(T$2=$A3644,Data!Q228,0)</f>
        <v>0</v>
      </c>
      <c r="U3644" s="169">
        <f>IF(U$2=$A3644,Data!R228,0)</f>
        <v>0</v>
      </c>
      <c r="V3644" s="169">
        <f>IF(V$2=$A3644,Data!S228,0)</f>
        <v>0</v>
      </c>
      <c r="W3644" s="169">
        <f>IF(W$2=$A3644,Data!T228,0)</f>
        <v>0</v>
      </c>
      <c r="X3644" s="169">
        <f>IF(X$2=$A3644,Data!U228,0)</f>
        <v>0</v>
      </c>
      <c r="Y3644" s="169">
        <f>IF(Y$2=$A3644,Data!V228,0)</f>
        <v>0</v>
      </c>
      <c r="Z3644" s="169">
        <f>IF(Z$2=$A3644,Data!W228,0)</f>
        <v>0</v>
      </c>
      <c r="AA3644" s="169">
        <f>IF(AA$2=$A3644,Data!X228,0)</f>
        <v>0</v>
      </c>
      <c r="AB3644" s="169">
        <f>IF(AB$2=$A3644,Data!Y228,0)</f>
        <v>0</v>
      </c>
      <c r="AC3644" s="169">
        <f>IF(AC$2=$A3644,Data!Z228,0)</f>
        <v>0</v>
      </c>
      <c r="AD3644" s="170">
        <f>IF(AD$2=$A3644,Data!AA228,0)</f>
        <v>0</v>
      </c>
      <c r="AE3644" s="171">
        <f>IF(AE$2=$A3644,Data!AB228,0)</f>
        <v>0</v>
      </c>
      <c r="AF3644" s="170">
        <f>IF(AF$2=$A3644,Data!AC228,0)</f>
        <v>0</v>
      </c>
      <c r="AG3644" s="171">
        <f>IF(AG$2=$A3644,Data!AD228,0)</f>
        <v>0</v>
      </c>
      <c r="AH3644" s="170">
        <f>IF(AH$2=$A3644,Data!AE228,0)</f>
        <v>0</v>
      </c>
      <c r="AI3644" s="171">
        <f>IF(AI$2=$A3644,Data!AF228,0)</f>
        <v>0</v>
      </c>
      <c r="AJ3644" s="170">
        <f>IF(AJ$2=$A3644,Data!AG228,0)</f>
        <v>0</v>
      </c>
      <c r="AK3644" s="171">
        <f>IF(AK$2=$A3644,Data!AH228,0)</f>
        <v>0</v>
      </c>
      <c r="AL3644" s="170">
        <f>IF(AL$2=$A3644,Data!AI228,0)</f>
        <v>0</v>
      </c>
      <c r="AM3644" t="str">
        <f t="shared" si="114"/>
        <v>AA</v>
      </c>
      <c r="AN3644" t="e">
        <f>+INDEX(Validation!$D$4:$D$250,MATCH(Merge!B3644,Validation!$E$4:$E$250,0))</f>
        <v>#N/A</v>
      </c>
      <c r="AO3644" s="172">
        <f t="shared" si="113"/>
        <v>0</v>
      </c>
    </row>
    <row r="3645" spans="1:41" ht="15" x14ac:dyDescent="0.25">
      <c r="A3645">
        <f>Inputs!$H$19</f>
        <v>0</v>
      </c>
      <c r="B3645" t="str">
        <f>Inputs!$D$4</f>
        <v>Select Agency…</v>
      </c>
      <c r="C3645" s="166" t="str">
        <f>Inputs!$I$6</f>
        <v>(insert code)</v>
      </c>
      <c r="D3645" t="str">
        <f>IFERROR(INDEX(Inputs!$I$11:$I$19,MATCH(A3645,Inputs!$H$11:$H$19)),"")</f>
        <v/>
      </c>
      <c r="E3645" t="s">
        <v>869</v>
      </c>
      <c r="F3645" s="168">
        <f>IF(F$2=$A3645,Data!C229,0)</f>
        <v>0</v>
      </c>
      <c r="G3645" s="168">
        <f>IF(G$2=$A3645,Data!D229,0)</f>
        <v>0</v>
      </c>
      <c r="H3645" s="168">
        <f>IF(H$2=$A3645,Data!E229,0)</f>
        <v>0</v>
      </c>
      <c r="I3645" s="168">
        <f>IF(I$2=$A3645,Data!F229,0)</f>
        <v>0</v>
      </c>
      <c r="J3645" s="168">
        <f>IF(J$2=$A3645,Data!G229,0)</f>
        <v>0</v>
      </c>
      <c r="K3645" s="168">
        <f>IF(K$2=$A3645,Data!H229,0)</f>
        <v>0</v>
      </c>
      <c r="L3645" s="168">
        <f>IF(L$2=$A3645,Data!I229,0)</f>
        <v>0</v>
      </c>
      <c r="M3645" s="168">
        <f>IF(M$2=$A3645,Data!J229,0)</f>
        <v>0</v>
      </c>
      <c r="N3645" s="168">
        <f>IF(N$2=$A3645,Data!K229,0)</f>
        <v>0</v>
      </c>
      <c r="O3645" s="168">
        <f>IF(O$2=$A3645,Data!L229,0)</f>
        <v>0</v>
      </c>
      <c r="P3645" s="168">
        <f>IF(P$2=$A3645,Data!M229,0)</f>
        <v>0</v>
      </c>
      <c r="Q3645" s="168">
        <f>IF(Q$2=$A3645,Data!N229,0)</f>
        <v>0</v>
      </c>
      <c r="R3645" s="169">
        <f>IF(R$2=$A3645,Data!O229,0)</f>
        <v>0</v>
      </c>
      <c r="S3645" s="169">
        <f>IF(S$2=$A3645,Data!P229,0)</f>
        <v>0</v>
      </c>
      <c r="T3645" s="169">
        <f>IF(T$2=$A3645,Data!Q229,0)</f>
        <v>0</v>
      </c>
      <c r="U3645" s="169">
        <f>IF(U$2=$A3645,Data!R229,0)</f>
        <v>0</v>
      </c>
      <c r="V3645" s="169">
        <f>IF(V$2=$A3645,Data!S229,0)</f>
        <v>0</v>
      </c>
      <c r="W3645" s="169">
        <f>IF(W$2=$A3645,Data!T229,0)</f>
        <v>0</v>
      </c>
      <c r="X3645" s="169">
        <f>IF(X$2=$A3645,Data!U229,0)</f>
        <v>0</v>
      </c>
      <c r="Y3645" s="169">
        <f>IF(Y$2=$A3645,Data!V229,0)</f>
        <v>0</v>
      </c>
      <c r="Z3645" s="169">
        <f>IF(Z$2=$A3645,Data!W229,0)</f>
        <v>0</v>
      </c>
      <c r="AA3645" s="169">
        <f>IF(AA$2=$A3645,Data!X229,0)</f>
        <v>0</v>
      </c>
      <c r="AB3645" s="169">
        <f>IF(AB$2=$A3645,Data!Y229,0)</f>
        <v>0</v>
      </c>
      <c r="AC3645" s="169">
        <f>IF(AC$2=$A3645,Data!Z229,0)</f>
        <v>0</v>
      </c>
      <c r="AD3645" s="170">
        <f>IF(AD$2=$A3645,Data!AA229,0)</f>
        <v>0</v>
      </c>
      <c r="AE3645" s="171">
        <f>IF(AE$2=$A3645,Data!AB229,0)</f>
        <v>0</v>
      </c>
      <c r="AF3645" s="170">
        <f>IF(AF$2=$A3645,Data!AC229,0)</f>
        <v>0</v>
      </c>
      <c r="AG3645" s="171">
        <f>IF(AG$2=$A3645,Data!AD229,0)</f>
        <v>0</v>
      </c>
      <c r="AH3645" s="170">
        <f>IF(AH$2=$A3645,Data!AE229,0)</f>
        <v>0</v>
      </c>
      <c r="AI3645" s="171">
        <f>IF(AI$2=$A3645,Data!AF229,0)</f>
        <v>0</v>
      </c>
      <c r="AJ3645" s="170">
        <f>IF(AJ$2=$A3645,Data!AG229,0)</f>
        <v>0</v>
      </c>
      <c r="AK3645" s="171">
        <f>IF(AK$2=$A3645,Data!AH229,0)</f>
        <v>0</v>
      </c>
      <c r="AL3645" s="170">
        <f>IF(AL$2=$A3645,Data!AI229,0)</f>
        <v>0</v>
      </c>
      <c r="AM3645" t="str">
        <f t="shared" si="114"/>
        <v>AA</v>
      </c>
      <c r="AN3645" t="e">
        <f>+INDEX(Validation!$D$4:$D$250,MATCH(Merge!B3645,Validation!$E$4:$E$250,0))</f>
        <v>#N/A</v>
      </c>
      <c r="AO3645" s="172">
        <f t="shared" si="113"/>
        <v>0</v>
      </c>
    </row>
    <row r="3646" spans="1:41" ht="15" x14ac:dyDescent="0.25">
      <c r="A3646">
        <f>Inputs!$H$19</f>
        <v>0</v>
      </c>
      <c r="B3646" t="str">
        <f>Inputs!$D$4</f>
        <v>Select Agency…</v>
      </c>
      <c r="C3646" s="166" t="str">
        <f>Inputs!$I$6</f>
        <v>(insert code)</v>
      </c>
      <c r="D3646" t="str">
        <f>IFERROR(INDEX(Inputs!$I$11:$I$19,MATCH(A3646,Inputs!$H$11:$H$19)),"")</f>
        <v/>
      </c>
      <c r="E3646" t="s">
        <v>902</v>
      </c>
      <c r="F3646" s="168">
        <f>IF(F$2=$A3646,Data!C230,0)</f>
        <v>0</v>
      </c>
      <c r="G3646" s="168">
        <f>IF(G$2=$A3646,Data!D230,0)</f>
        <v>0</v>
      </c>
      <c r="H3646" s="168">
        <f>IF(H$2=$A3646,Data!E230,0)</f>
        <v>0</v>
      </c>
      <c r="I3646" s="168">
        <f>IF(I$2=$A3646,Data!F230,0)</f>
        <v>0</v>
      </c>
      <c r="J3646" s="168">
        <f>IF(J$2=$A3646,Data!G230,0)</f>
        <v>0</v>
      </c>
      <c r="K3646" s="168">
        <f>IF(K$2=$A3646,Data!H230,0)</f>
        <v>0</v>
      </c>
      <c r="L3646" s="168">
        <f>IF(L$2=$A3646,Data!I230,0)</f>
        <v>0</v>
      </c>
      <c r="M3646" s="168">
        <f>IF(M$2=$A3646,Data!J230,0)</f>
        <v>0</v>
      </c>
      <c r="N3646" s="168">
        <f>IF(N$2=$A3646,Data!K230,0)</f>
        <v>0</v>
      </c>
      <c r="O3646" s="168">
        <f>IF(O$2=$A3646,Data!L230,0)</f>
        <v>0</v>
      </c>
      <c r="P3646" s="168">
        <f>IF(P$2=$A3646,Data!M230,0)</f>
        <v>0</v>
      </c>
      <c r="Q3646" s="168">
        <f>IF(Q$2=$A3646,Data!N230,0)</f>
        <v>0</v>
      </c>
      <c r="R3646" s="169">
        <f>IF(R$2=$A3646,Data!O230,0)</f>
        <v>0</v>
      </c>
      <c r="S3646" s="169">
        <f>IF(S$2=$A3646,Data!P230,0)</f>
        <v>0</v>
      </c>
      <c r="T3646" s="169">
        <f>IF(T$2=$A3646,Data!Q230,0)</f>
        <v>0</v>
      </c>
      <c r="U3646" s="169">
        <f>IF(U$2=$A3646,Data!R230,0)</f>
        <v>0</v>
      </c>
      <c r="V3646" s="169">
        <f>IF(V$2=$A3646,Data!S230,0)</f>
        <v>0</v>
      </c>
      <c r="W3646" s="169">
        <f>IF(W$2=$A3646,Data!T230,0)</f>
        <v>0</v>
      </c>
      <c r="X3646" s="169">
        <f>IF(X$2=$A3646,Data!U230,0)</f>
        <v>0</v>
      </c>
      <c r="Y3646" s="169">
        <f>IF(Y$2=$A3646,Data!V230,0)</f>
        <v>0</v>
      </c>
      <c r="Z3646" s="169">
        <f>IF(Z$2=$A3646,Data!W230,0)</f>
        <v>0</v>
      </c>
      <c r="AA3646" s="169">
        <f>IF(AA$2=$A3646,Data!X230,0)</f>
        <v>0</v>
      </c>
      <c r="AB3646" s="169">
        <f>IF(AB$2=$A3646,Data!Y230,0)</f>
        <v>0</v>
      </c>
      <c r="AC3646" s="169">
        <f>IF(AC$2=$A3646,Data!Z230,0)</f>
        <v>0</v>
      </c>
      <c r="AD3646" s="170">
        <f>IF(AD$2=$A3646,Data!AA230,0)</f>
        <v>0</v>
      </c>
      <c r="AE3646" s="171">
        <f>IF(AE$2=$A3646,Data!AB230,0)</f>
        <v>0</v>
      </c>
      <c r="AF3646" s="170">
        <f>IF(AF$2=$A3646,Data!AC230,0)</f>
        <v>0</v>
      </c>
      <c r="AG3646" s="171">
        <f>IF(AG$2=$A3646,Data!AD230,0)</f>
        <v>0</v>
      </c>
      <c r="AH3646" s="170">
        <f>IF(AH$2=$A3646,Data!AE230,0)</f>
        <v>0</v>
      </c>
      <c r="AI3646" s="171">
        <f>IF(AI$2=$A3646,Data!AF230,0)</f>
        <v>0</v>
      </c>
      <c r="AJ3646" s="170">
        <f>IF(AJ$2=$A3646,Data!AG230,0)</f>
        <v>0</v>
      </c>
      <c r="AK3646" s="171">
        <f>IF(AK$2=$A3646,Data!AH230,0)</f>
        <v>0</v>
      </c>
      <c r="AL3646" s="170">
        <f>IF(AL$2=$A3646,Data!AI230,0)</f>
        <v>0</v>
      </c>
      <c r="AM3646" t="str">
        <f t="shared" si="114"/>
        <v>BA</v>
      </c>
      <c r="AN3646" t="e">
        <f>+INDEX(Validation!$D$4:$D$250,MATCH(Merge!B3646,Validation!$E$4:$E$250,0))</f>
        <v>#N/A</v>
      </c>
      <c r="AO3646" s="172">
        <f t="shared" si="113"/>
        <v>0</v>
      </c>
    </row>
    <row r="3647" spans="1:41" ht="15" x14ac:dyDescent="0.25">
      <c r="A3647">
        <f>Inputs!$H$19</f>
        <v>0</v>
      </c>
      <c r="B3647" t="str">
        <f>Inputs!$D$4</f>
        <v>Select Agency…</v>
      </c>
      <c r="C3647" s="166" t="str">
        <f>Inputs!$I$6</f>
        <v>(insert code)</v>
      </c>
      <c r="D3647" t="str">
        <f>IFERROR(INDEX(Inputs!$I$11:$I$19,MATCH(A3647,Inputs!$H$11:$H$19)),"")</f>
        <v/>
      </c>
      <c r="E3647" t="s">
        <v>902</v>
      </c>
      <c r="F3647" s="168">
        <f>IF(F$2=$A3647,Data!C231,0)</f>
        <v>0</v>
      </c>
      <c r="G3647" s="168">
        <f>IF(G$2=$A3647,Data!D231,0)</f>
        <v>0</v>
      </c>
      <c r="H3647" s="168">
        <f>IF(H$2=$A3647,Data!E231,0)</f>
        <v>0</v>
      </c>
      <c r="I3647" s="168">
        <f>IF(I$2=$A3647,Data!F231,0)</f>
        <v>0</v>
      </c>
      <c r="J3647" s="168">
        <f>IF(J$2=$A3647,Data!G231,0)</f>
        <v>0</v>
      </c>
      <c r="K3647" s="168">
        <f>IF(K$2=$A3647,Data!H231,0)</f>
        <v>0</v>
      </c>
      <c r="L3647" s="168">
        <f>IF(L$2=$A3647,Data!I231,0)</f>
        <v>0</v>
      </c>
      <c r="M3647" s="168">
        <f>IF(M$2=$A3647,Data!J231,0)</f>
        <v>0</v>
      </c>
      <c r="N3647" s="168">
        <f>IF(N$2=$A3647,Data!K231,0)</f>
        <v>0</v>
      </c>
      <c r="O3647" s="168">
        <f>IF(O$2=$A3647,Data!L231,0)</f>
        <v>0</v>
      </c>
      <c r="P3647" s="168">
        <f>IF(P$2=$A3647,Data!M231,0)</f>
        <v>0</v>
      </c>
      <c r="Q3647" s="168">
        <f>IF(Q$2=$A3647,Data!N231,0)</f>
        <v>0</v>
      </c>
      <c r="R3647" s="169">
        <f>IF(R$2=$A3647,Data!O231,0)</f>
        <v>0</v>
      </c>
      <c r="S3647" s="169">
        <f>IF(S$2=$A3647,Data!P231,0)</f>
        <v>0</v>
      </c>
      <c r="T3647" s="169">
        <f>IF(T$2=$A3647,Data!Q231,0)</f>
        <v>0</v>
      </c>
      <c r="U3647" s="169">
        <f>IF(U$2=$A3647,Data!R231,0)</f>
        <v>0</v>
      </c>
      <c r="V3647" s="169">
        <f>IF(V$2=$A3647,Data!S231,0)</f>
        <v>0</v>
      </c>
      <c r="W3647" s="169">
        <f>IF(W$2=$A3647,Data!T231,0)</f>
        <v>0</v>
      </c>
      <c r="X3647" s="169">
        <f>IF(X$2=$A3647,Data!U231,0)</f>
        <v>0</v>
      </c>
      <c r="Y3647" s="169">
        <f>IF(Y$2=$A3647,Data!V231,0)</f>
        <v>0</v>
      </c>
      <c r="Z3647" s="169">
        <f>IF(Z$2=$A3647,Data!W231,0)</f>
        <v>0</v>
      </c>
      <c r="AA3647" s="169">
        <f>IF(AA$2=$A3647,Data!X231,0)</f>
        <v>0</v>
      </c>
      <c r="AB3647" s="169">
        <f>IF(AB$2=$A3647,Data!Y231,0)</f>
        <v>0</v>
      </c>
      <c r="AC3647" s="169">
        <f>IF(AC$2=$A3647,Data!Z231,0)</f>
        <v>0</v>
      </c>
      <c r="AD3647" s="170">
        <f>IF(AD$2=$A3647,Data!AA231,0)</f>
        <v>0</v>
      </c>
      <c r="AE3647" s="171">
        <f>IF(AE$2=$A3647,Data!AB231,0)</f>
        <v>0</v>
      </c>
      <c r="AF3647" s="170">
        <f>IF(AF$2=$A3647,Data!AC231,0)</f>
        <v>0</v>
      </c>
      <c r="AG3647" s="171">
        <f>IF(AG$2=$A3647,Data!AD231,0)</f>
        <v>0</v>
      </c>
      <c r="AH3647" s="170">
        <f>IF(AH$2=$A3647,Data!AE231,0)</f>
        <v>0</v>
      </c>
      <c r="AI3647" s="171">
        <f>IF(AI$2=$A3647,Data!AF231,0)</f>
        <v>0</v>
      </c>
      <c r="AJ3647" s="170">
        <f>IF(AJ$2=$A3647,Data!AG231,0)</f>
        <v>0</v>
      </c>
      <c r="AK3647" s="171">
        <f>IF(AK$2=$A3647,Data!AH231,0)</f>
        <v>0</v>
      </c>
      <c r="AL3647" s="170">
        <f>IF(AL$2=$A3647,Data!AI231,0)</f>
        <v>0</v>
      </c>
      <c r="AM3647" t="str">
        <f t="shared" si="114"/>
        <v>BA</v>
      </c>
      <c r="AN3647" t="e">
        <f>+INDEX(Validation!$D$4:$D$250,MATCH(Merge!B3647,Validation!$E$4:$E$250,0))</f>
        <v>#N/A</v>
      </c>
      <c r="AO3647" s="172">
        <f t="shared" si="113"/>
        <v>0</v>
      </c>
    </row>
    <row r="3648" spans="1:41" ht="15" x14ac:dyDescent="0.25">
      <c r="A3648">
        <f>Inputs!$H$19</f>
        <v>0</v>
      </c>
      <c r="B3648" t="str">
        <f>Inputs!$D$4</f>
        <v>Select Agency…</v>
      </c>
      <c r="C3648" s="166" t="str">
        <f>Inputs!$I$6</f>
        <v>(insert code)</v>
      </c>
      <c r="D3648" t="str">
        <f>IFERROR(INDEX(Inputs!$I$11:$I$19,MATCH(A3648,Inputs!$H$11:$H$19)),"")</f>
        <v/>
      </c>
      <c r="E3648" t="s">
        <v>902</v>
      </c>
      <c r="F3648" s="168">
        <f>IF(F$2=$A3648,Data!C232,0)</f>
        <v>0</v>
      </c>
      <c r="G3648" s="168">
        <f>IF(G$2=$A3648,Data!D232,0)</f>
        <v>0</v>
      </c>
      <c r="H3648" s="168">
        <f>IF(H$2=$A3648,Data!E232,0)</f>
        <v>0</v>
      </c>
      <c r="I3648" s="168">
        <f>IF(I$2=$A3648,Data!F232,0)</f>
        <v>0</v>
      </c>
      <c r="J3648" s="168">
        <f>IF(J$2=$A3648,Data!G232,0)</f>
        <v>0</v>
      </c>
      <c r="K3648" s="168">
        <f>IF(K$2=$A3648,Data!H232,0)</f>
        <v>0</v>
      </c>
      <c r="L3648" s="168">
        <f>IF(L$2=$A3648,Data!I232,0)</f>
        <v>0</v>
      </c>
      <c r="M3648" s="168">
        <f>IF(M$2=$A3648,Data!J232,0)</f>
        <v>0</v>
      </c>
      <c r="N3648" s="168">
        <f>IF(N$2=$A3648,Data!K232,0)</f>
        <v>0</v>
      </c>
      <c r="O3648" s="168">
        <f>IF(O$2=$A3648,Data!L232,0)</f>
        <v>0</v>
      </c>
      <c r="P3648" s="168">
        <f>IF(P$2=$A3648,Data!M232,0)</f>
        <v>0</v>
      </c>
      <c r="Q3648" s="168">
        <f>IF(Q$2=$A3648,Data!N232,0)</f>
        <v>0</v>
      </c>
      <c r="R3648" s="169">
        <f>IF(R$2=$A3648,Data!O232,0)</f>
        <v>0</v>
      </c>
      <c r="S3648" s="169">
        <f>IF(S$2=$A3648,Data!P232,0)</f>
        <v>0</v>
      </c>
      <c r="T3648" s="169">
        <f>IF(T$2=$A3648,Data!Q232,0)</f>
        <v>0</v>
      </c>
      <c r="U3648" s="169">
        <f>IF(U$2=$A3648,Data!R232,0)</f>
        <v>0</v>
      </c>
      <c r="V3648" s="169">
        <f>IF(V$2=$A3648,Data!S232,0)</f>
        <v>0</v>
      </c>
      <c r="W3648" s="169">
        <f>IF(W$2=$A3648,Data!T232,0)</f>
        <v>0</v>
      </c>
      <c r="X3648" s="169">
        <f>IF(X$2=$A3648,Data!U232,0)</f>
        <v>0</v>
      </c>
      <c r="Y3648" s="169">
        <f>IF(Y$2=$A3648,Data!V232,0)</f>
        <v>0</v>
      </c>
      <c r="Z3648" s="169">
        <f>IF(Z$2=$A3648,Data!W232,0)</f>
        <v>0</v>
      </c>
      <c r="AA3648" s="169">
        <f>IF(AA$2=$A3648,Data!X232,0)</f>
        <v>0</v>
      </c>
      <c r="AB3648" s="169">
        <f>IF(AB$2=$A3648,Data!Y232,0)</f>
        <v>0</v>
      </c>
      <c r="AC3648" s="169">
        <f>IF(AC$2=$A3648,Data!Z232,0)</f>
        <v>0</v>
      </c>
      <c r="AD3648" s="170">
        <f>IF(AD$2=$A3648,Data!AA232,0)</f>
        <v>0</v>
      </c>
      <c r="AE3648" s="171">
        <f>IF(AE$2=$A3648,Data!AB232,0)</f>
        <v>0</v>
      </c>
      <c r="AF3648" s="170">
        <f>IF(AF$2=$A3648,Data!AC232,0)</f>
        <v>0</v>
      </c>
      <c r="AG3648" s="171">
        <f>IF(AG$2=$A3648,Data!AD232,0)</f>
        <v>0</v>
      </c>
      <c r="AH3648" s="170">
        <f>IF(AH$2=$A3648,Data!AE232,0)</f>
        <v>0</v>
      </c>
      <c r="AI3648" s="171">
        <f>IF(AI$2=$A3648,Data!AF232,0)</f>
        <v>0</v>
      </c>
      <c r="AJ3648" s="170">
        <f>IF(AJ$2=$A3648,Data!AG232,0)</f>
        <v>0</v>
      </c>
      <c r="AK3648" s="171">
        <f>IF(AK$2=$A3648,Data!AH232,0)</f>
        <v>0</v>
      </c>
      <c r="AL3648" s="170">
        <f>IF(AL$2=$A3648,Data!AI232,0)</f>
        <v>0</v>
      </c>
      <c r="AM3648" t="str">
        <f t="shared" si="114"/>
        <v>BA</v>
      </c>
      <c r="AN3648" t="e">
        <f>+INDEX(Validation!$D$4:$D$250,MATCH(Merge!B3648,Validation!$E$4:$E$250,0))</f>
        <v>#N/A</v>
      </c>
      <c r="AO3648" s="172">
        <f t="shared" si="113"/>
        <v>0</v>
      </c>
    </row>
    <row r="3649" spans="1:41" ht="15" x14ac:dyDescent="0.25">
      <c r="A3649">
        <f>Inputs!$H$19</f>
        <v>0</v>
      </c>
      <c r="B3649" t="str">
        <f>Inputs!$D$4</f>
        <v>Select Agency…</v>
      </c>
      <c r="C3649" s="166" t="str">
        <f>Inputs!$I$6</f>
        <v>(insert code)</v>
      </c>
      <c r="D3649" t="str">
        <f>IFERROR(INDEX(Inputs!$I$11:$I$19,MATCH(A3649,Inputs!$H$11:$H$19)),"")</f>
        <v/>
      </c>
      <c r="E3649" t="s">
        <v>902</v>
      </c>
      <c r="F3649" s="168">
        <f>IF(F$2=$A3649,Data!C233,0)</f>
        <v>0</v>
      </c>
      <c r="G3649" s="168">
        <f>IF(G$2=$A3649,Data!D233,0)</f>
        <v>0</v>
      </c>
      <c r="H3649" s="168">
        <f>IF(H$2=$A3649,Data!E233,0)</f>
        <v>0</v>
      </c>
      <c r="I3649" s="168">
        <f>IF(I$2=$A3649,Data!F233,0)</f>
        <v>0</v>
      </c>
      <c r="J3649" s="168">
        <f>IF(J$2=$A3649,Data!G233,0)</f>
        <v>0</v>
      </c>
      <c r="K3649" s="168">
        <f>IF(K$2=$A3649,Data!H233,0)</f>
        <v>0</v>
      </c>
      <c r="L3649" s="168">
        <f>IF(L$2=$A3649,Data!I233,0)</f>
        <v>0</v>
      </c>
      <c r="M3649" s="168">
        <f>IF(M$2=$A3649,Data!J233,0)</f>
        <v>0</v>
      </c>
      <c r="N3649" s="168">
        <f>IF(N$2=$A3649,Data!K233,0)</f>
        <v>0</v>
      </c>
      <c r="O3649" s="168">
        <f>IF(O$2=$A3649,Data!L233,0)</f>
        <v>0</v>
      </c>
      <c r="P3649" s="168">
        <f>IF(P$2=$A3649,Data!M233,0)</f>
        <v>0</v>
      </c>
      <c r="Q3649" s="168">
        <f>IF(Q$2=$A3649,Data!N233,0)</f>
        <v>0</v>
      </c>
      <c r="R3649" s="169">
        <f>IF(R$2=$A3649,Data!O233,0)</f>
        <v>0</v>
      </c>
      <c r="S3649" s="169">
        <f>IF(S$2=$A3649,Data!P233,0)</f>
        <v>0</v>
      </c>
      <c r="T3649" s="169">
        <f>IF(T$2=$A3649,Data!Q233,0)</f>
        <v>0</v>
      </c>
      <c r="U3649" s="169">
        <f>IF(U$2=$A3649,Data!R233,0)</f>
        <v>0</v>
      </c>
      <c r="V3649" s="169">
        <f>IF(V$2=$A3649,Data!S233,0)</f>
        <v>0</v>
      </c>
      <c r="W3649" s="169">
        <f>IF(W$2=$A3649,Data!T233,0)</f>
        <v>0</v>
      </c>
      <c r="X3649" s="169">
        <f>IF(X$2=$A3649,Data!U233,0)</f>
        <v>0</v>
      </c>
      <c r="Y3649" s="169">
        <f>IF(Y$2=$A3649,Data!V233,0)</f>
        <v>0</v>
      </c>
      <c r="Z3649" s="169">
        <f>IF(Z$2=$A3649,Data!W233,0)</f>
        <v>0</v>
      </c>
      <c r="AA3649" s="169">
        <f>IF(AA$2=$A3649,Data!X233,0)</f>
        <v>0</v>
      </c>
      <c r="AB3649" s="169">
        <f>IF(AB$2=$A3649,Data!Y233,0)</f>
        <v>0</v>
      </c>
      <c r="AC3649" s="169">
        <f>IF(AC$2=$A3649,Data!Z233,0)</f>
        <v>0</v>
      </c>
      <c r="AD3649" s="170">
        <f>IF(AD$2=$A3649,Data!AA233,0)</f>
        <v>0</v>
      </c>
      <c r="AE3649" s="171">
        <f>IF(AE$2=$A3649,Data!AB233,0)</f>
        <v>0</v>
      </c>
      <c r="AF3649" s="170">
        <f>IF(AF$2=$A3649,Data!AC233,0)</f>
        <v>0</v>
      </c>
      <c r="AG3649" s="171">
        <f>IF(AG$2=$A3649,Data!AD233,0)</f>
        <v>0</v>
      </c>
      <c r="AH3649" s="170">
        <f>IF(AH$2=$A3649,Data!AE233,0)</f>
        <v>0</v>
      </c>
      <c r="AI3649" s="171">
        <f>IF(AI$2=$A3649,Data!AF233,0)</f>
        <v>0</v>
      </c>
      <c r="AJ3649" s="170">
        <f>IF(AJ$2=$A3649,Data!AG233,0)</f>
        <v>0</v>
      </c>
      <c r="AK3649" s="171">
        <f>IF(AK$2=$A3649,Data!AH233,0)</f>
        <v>0</v>
      </c>
      <c r="AL3649" s="170">
        <f>IF(AL$2=$A3649,Data!AI233,0)</f>
        <v>0</v>
      </c>
      <c r="AM3649" t="str">
        <f t="shared" si="114"/>
        <v>BA</v>
      </c>
      <c r="AN3649" t="e">
        <f>+INDEX(Validation!$D$4:$D$250,MATCH(Merge!B3649,Validation!$E$4:$E$250,0))</f>
        <v>#N/A</v>
      </c>
      <c r="AO3649" s="172">
        <f t="shared" si="113"/>
        <v>0</v>
      </c>
    </row>
    <row r="3650" spans="1:41" ht="15" x14ac:dyDescent="0.25">
      <c r="A3650">
        <f>Inputs!$H$19</f>
        <v>0</v>
      </c>
      <c r="B3650" t="str">
        <f>Inputs!$D$4</f>
        <v>Select Agency…</v>
      </c>
      <c r="C3650" s="166" t="str">
        <f>Inputs!$I$6</f>
        <v>(insert code)</v>
      </c>
      <c r="D3650" t="str">
        <f>IFERROR(INDEX(Inputs!$I$11:$I$19,MATCH(A3650,Inputs!$H$11:$H$19)),"")</f>
        <v/>
      </c>
      <c r="E3650" t="s">
        <v>902</v>
      </c>
      <c r="F3650" s="168">
        <f>IF(F$2=$A3650,Data!C234,0)</f>
        <v>0</v>
      </c>
      <c r="G3650" s="168">
        <f>IF(G$2=$A3650,Data!D234,0)</f>
        <v>0</v>
      </c>
      <c r="H3650" s="168">
        <f>IF(H$2=$A3650,Data!E234,0)</f>
        <v>0</v>
      </c>
      <c r="I3650" s="168">
        <f>IF(I$2=$A3650,Data!F234,0)</f>
        <v>0</v>
      </c>
      <c r="J3650" s="168">
        <f>IF(J$2=$A3650,Data!G234,0)</f>
        <v>0</v>
      </c>
      <c r="K3650" s="168">
        <f>IF(K$2=$A3650,Data!H234,0)</f>
        <v>0</v>
      </c>
      <c r="L3650" s="168">
        <f>IF(L$2=$A3650,Data!I234,0)</f>
        <v>0</v>
      </c>
      <c r="M3650" s="168">
        <f>IF(M$2=$A3650,Data!J234,0)</f>
        <v>0</v>
      </c>
      <c r="N3650" s="168">
        <f>IF(N$2=$A3650,Data!K234,0)</f>
        <v>0</v>
      </c>
      <c r="O3650" s="168">
        <f>IF(O$2=$A3650,Data!L234,0)</f>
        <v>0</v>
      </c>
      <c r="P3650" s="168">
        <f>IF(P$2=$A3650,Data!M234,0)</f>
        <v>0</v>
      </c>
      <c r="Q3650" s="168">
        <f>IF(Q$2=$A3650,Data!N234,0)</f>
        <v>0</v>
      </c>
      <c r="R3650" s="169">
        <f>IF(R$2=$A3650,Data!O234,0)</f>
        <v>0</v>
      </c>
      <c r="S3650" s="169">
        <f>IF(S$2=$A3650,Data!P234,0)</f>
        <v>0</v>
      </c>
      <c r="T3650" s="169">
        <f>IF(T$2=$A3650,Data!Q234,0)</f>
        <v>0</v>
      </c>
      <c r="U3650" s="169">
        <f>IF(U$2=$A3650,Data!R234,0)</f>
        <v>0</v>
      </c>
      <c r="V3650" s="169">
        <f>IF(V$2=$A3650,Data!S234,0)</f>
        <v>0</v>
      </c>
      <c r="W3650" s="169">
        <f>IF(W$2=$A3650,Data!T234,0)</f>
        <v>0</v>
      </c>
      <c r="X3650" s="169">
        <f>IF(X$2=$A3650,Data!U234,0)</f>
        <v>0</v>
      </c>
      <c r="Y3650" s="169">
        <f>IF(Y$2=$A3650,Data!V234,0)</f>
        <v>0</v>
      </c>
      <c r="Z3650" s="169">
        <f>IF(Z$2=$A3650,Data!W234,0)</f>
        <v>0</v>
      </c>
      <c r="AA3650" s="169">
        <f>IF(AA$2=$A3650,Data!X234,0)</f>
        <v>0</v>
      </c>
      <c r="AB3650" s="169">
        <f>IF(AB$2=$A3650,Data!Y234,0)</f>
        <v>0</v>
      </c>
      <c r="AC3650" s="169">
        <f>IF(AC$2=$A3650,Data!Z234,0)</f>
        <v>0</v>
      </c>
      <c r="AD3650" s="170">
        <f>IF(AD$2=$A3650,Data!AA234,0)</f>
        <v>0</v>
      </c>
      <c r="AE3650" s="171">
        <f>IF(AE$2=$A3650,Data!AB234,0)</f>
        <v>0</v>
      </c>
      <c r="AF3650" s="170">
        <f>IF(AF$2=$A3650,Data!AC234,0)</f>
        <v>0</v>
      </c>
      <c r="AG3650" s="171">
        <f>IF(AG$2=$A3650,Data!AD234,0)</f>
        <v>0</v>
      </c>
      <c r="AH3650" s="170">
        <f>IF(AH$2=$A3650,Data!AE234,0)</f>
        <v>0</v>
      </c>
      <c r="AI3650" s="171">
        <f>IF(AI$2=$A3650,Data!AF234,0)</f>
        <v>0</v>
      </c>
      <c r="AJ3650" s="170">
        <f>IF(AJ$2=$A3650,Data!AG234,0)</f>
        <v>0</v>
      </c>
      <c r="AK3650" s="171">
        <f>IF(AK$2=$A3650,Data!AH234,0)</f>
        <v>0</v>
      </c>
      <c r="AL3650" s="170">
        <f>IF(AL$2=$A3650,Data!AI234,0)</f>
        <v>0</v>
      </c>
      <c r="AM3650" t="str">
        <f t="shared" si="114"/>
        <v>BA</v>
      </c>
      <c r="AN3650" t="e">
        <f>+INDEX(Validation!$D$4:$D$250,MATCH(Merge!B3650,Validation!$E$4:$E$250,0))</f>
        <v>#N/A</v>
      </c>
      <c r="AO3650" s="172">
        <f t="shared" si="113"/>
        <v>0</v>
      </c>
    </row>
    <row r="3651" spans="1:41" ht="15" x14ac:dyDescent="0.25">
      <c r="A3651">
        <f>Inputs!$H$19</f>
        <v>0</v>
      </c>
      <c r="B3651" t="str">
        <f>Inputs!$D$4</f>
        <v>Select Agency…</v>
      </c>
      <c r="C3651" s="166" t="str">
        <f>Inputs!$I$6</f>
        <v>(insert code)</v>
      </c>
      <c r="D3651" t="str">
        <f>IFERROR(INDEX(Inputs!$I$11:$I$19,MATCH(A3651,Inputs!$H$11:$H$19)),"")</f>
        <v/>
      </c>
      <c r="E3651" t="s">
        <v>902</v>
      </c>
      <c r="F3651" s="168">
        <f>IF(F$2=$A3651,Data!C235,0)</f>
        <v>0</v>
      </c>
      <c r="G3651" s="168">
        <f>IF(G$2=$A3651,Data!D235,0)</f>
        <v>0</v>
      </c>
      <c r="H3651" s="168">
        <f>IF(H$2=$A3651,Data!E235,0)</f>
        <v>0</v>
      </c>
      <c r="I3651" s="168">
        <f>IF(I$2=$A3651,Data!F235,0)</f>
        <v>0</v>
      </c>
      <c r="J3651" s="168">
        <f>IF(J$2=$A3651,Data!G235,0)</f>
        <v>0</v>
      </c>
      <c r="K3651" s="168">
        <f>IF(K$2=$A3651,Data!H235,0)</f>
        <v>0</v>
      </c>
      <c r="L3651" s="168">
        <f>IF(L$2=$A3651,Data!I235,0)</f>
        <v>0</v>
      </c>
      <c r="M3651" s="168">
        <f>IF(M$2=$A3651,Data!J235,0)</f>
        <v>0</v>
      </c>
      <c r="N3651" s="168">
        <f>IF(N$2=$A3651,Data!K235,0)</f>
        <v>0</v>
      </c>
      <c r="O3651" s="168">
        <f>IF(O$2=$A3651,Data!L235,0)</f>
        <v>0</v>
      </c>
      <c r="P3651" s="168">
        <f>IF(P$2=$A3651,Data!M235,0)</f>
        <v>0</v>
      </c>
      <c r="Q3651" s="168">
        <f>IF(Q$2=$A3651,Data!N235,0)</f>
        <v>0</v>
      </c>
      <c r="R3651" s="169">
        <f>IF(R$2=$A3651,Data!O235,0)</f>
        <v>0</v>
      </c>
      <c r="S3651" s="169">
        <f>IF(S$2=$A3651,Data!P235,0)</f>
        <v>0</v>
      </c>
      <c r="T3651" s="169">
        <f>IF(T$2=$A3651,Data!Q235,0)</f>
        <v>0</v>
      </c>
      <c r="U3651" s="169">
        <f>IF(U$2=$A3651,Data!R235,0)</f>
        <v>0</v>
      </c>
      <c r="V3651" s="169">
        <f>IF(V$2=$A3651,Data!S235,0)</f>
        <v>0</v>
      </c>
      <c r="W3651" s="169">
        <f>IF(W$2=$A3651,Data!T235,0)</f>
        <v>0</v>
      </c>
      <c r="X3651" s="169">
        <f>IF(X$2=$A3651,Data!U235,0)</f>
        <v>0</v>
      </c>
      <c r="Y3651" s="169">
        <f>IF(Y$2=$A3651,Data!V235,0)</f>
        <v>0</v>
      </c>
      <c r="Z3651" s="169">
        <f>IF(Z$2=$A3651,Data!W235,0)</f>
        <v>0</v>
      </c>
      <c r="AA3651" s="169">
        <f>IF(AA$2=$A3651,Data!X235,0)</f>
        <v>0</v>
      </c>
      <c r="AB3651" s="169">
        <f>IF(AB$2=$A3651,Data!Y235,0)</f>
        <v>0</v>
      </c>
      <c r="AC3651" s="169">
        <f>IF(AC$2=$A3651,Data!Z235,0)</f>
        <v>0</v>
      </c>
      <c r="AD3651" s="170">
        <f>IF(AD$2=$A3651,Data!AA235,0)</f>
        <v>0</v>
      </c>
      <c r="AE3651" s="171">
        <f>IF(AE$2=$A3651,Data!AB235,0)</f>
        <v>0</v>
      </c>
      <c r="AF3651" s="170">
        <f>IF(AF$2=$A3651,Data!AC235,0)</f>
        <v>0</v>
      </c>
      <c r="AG3651" s="171">
        <f>IF(AG$2=$A3651,Data!AD235,0)</f>
        <v>0</v>
      </c>
      <c r="AH3651" s="170">
        <f>IF(AH$2=$A3651,Data!AE235,0)</f>
        <v>0</v>
      </c>
      <c r="AI3651" s="171">
        <f>IF(AI$2=$A3651,Data!AF235,0)</f>
        <v>0</v>
      </c>
      <c r="AJ3651" s="170">
        <f>IF(AJ$2=$A3651,Data!AG235,0)</f>
        <v>0</v>
      </c>
      <c r="AK3651" s="171">
        <f>IF(AK$2=$A3651,Data!AH235,0)</f>
        <v>0</v>
      </c>
      <c r="AL3651" s="170">
        <f>IF(AL$2=$A3651,Data!AI235,0)</f>
        <v>0</v>
      </c>
      <c r="AM3651" t="str">
        <f t="shared" si="114"/>
        <v>BA</v>
      </c>
      <c r="AN3651" t="e">
        <f>+INDEX(Validation!$D$4:$D$250,MATCH(Merge!B3651,Validation!$E$4:$E$250,0))</f>
        <v>#N/A</v>
      </c>
      <c r="AO3651" s="172">
        <f t="shared" si="113"/>
        <v>0</v>
      </c>
    </row>
    <row r="3652" spans="1:41" ht="15" x14ac:dyDescent="0.25">
      <c r="A3652">
        <f>Inputs!$H$19</f>
        <v>0</v>
      </c>
      <c r="B3652" t="str">
        <f>Inputs!$D$4</f>
        <v>Select Agency…</v>
      </c>
      <c r="C3652" s="166" t="str">
        <f>Inputs!$I$6</f>
        <v>(insert code)</v>
      </c>
      <c r="D3652" t="str">
        <f>IFERROR(INDEX(Inputs!$I$11:$I$19,MATCH(A3652,Inputs!$H$11:$H$19)),"")</f>
        <v/>
      </c>
      <c r="E3652" t="s">
        <v>902</v>
      </c>
      <c r="F3652" s="168">
        <f>IF(F$2=$A3652,Data!C236,0)</f>
        <v>0</v>
      </c>
      <c r="G3652" s="168">
        <f>IF(G$2=$A3652,Data!D236,0)</f>
        <v>0</v>
      </c>
      <c r="H3652" s="168">
        <f>IF(H$2=$A3652,Data!E236,0)</f>
        <v>0</v>
      </c>
      <c r="I3652" s="168">
        <f>IF(I$2=$A3652,Data!F236,0)</f>
        <v>0</v>
      </c>
      <c r="J3652" s="168">
        <f>IF(J$2=$A3652,Data!G236,0)</f>
        <v>0</v>
      </c>
      <c r="K3652" s="168">
        <f>IF(K$2=$A3652,Data!H236,0)</f>
        <v>0</v>
      </c>
      <c r="L3652" s="168">
        <f>IF(L$2=$A3652,Data!I236,0)</f>
        <v>0</v>
      </c>
      <c r="M3652" s="168">
        <f>IF(M$2=$A3652,Data!J236,0)</f>
        <v>0</v>
      </c>
      <c r="N3652" s="168">
        <f>IF(N$2=$A3652,Data!K236,0)</f>
        <v>0</v>
      </c>
      <c r="O3652" s="168">
        <f>IF(O$2=$A3652,Data!L236,0)</f>
        <v>0</v>
      </c>
      <c r="P3652" s="168">
        <f>IF(P$2=$A3652,Data!M236,0)</f>
        <v>0</v>
      </c>
      <c r="Q3652" s="168">
        <f>IF(Q$2=$A3652,Data!N236,0)</f>
        <v>0</v>
      </c>
      <c r="R3652" s="169">
        <f>IF(R$2=$A3652,Data!O236,0)</f>
        <v>0</v>
      </c>
      <c r="S3652" s="169">
        <f>IF(S$2=$A3652,Data!P236,0)</f>
        <v>0</v>
      </c>
      <c r="T3652" s="169">
        <f>IF(T$2=$A3652,Data!Q236,0)</f>
        <v>0</v>
      </c>
      <c r="U3652" s="169">
        <f>IF(U$2=$A3652,Data!R236,0)</f>
        <v>0</v>
      </c>
      <c r="V3652" s="169">
        <f>IF(V$2=$A3652,Data!S236,0)</f>
        <v>0</v>
      </c>
      <c r="W3652" s="169">
        <f>IF(W$2=$A3652,Data!T236,0)</f>
        <v>0</v>
      </c>
      <c r="X3652" s="169">
        <f>IF(X$2=$A3652,Data!U236,0)</f>
        <v>0</v>
      </c>
      <c r="Y3652" s="169">
        <f>IF(Y$2=$A3652,Data!V236,0)</f>
        <v>0</v>
      </c>
      <c r="Z3652" s="169">
        <f>IF(Z$2=$A3652,Data!W236,0)</f>
        <v>0</v>
      </c>
      <c r="AA3652" s="169">
        <f>IF(AA$2=$A3652,Data!X236,0)</f>
        <v>0</v>
      </c>
      <c r="AB3652" s="169">
        <f>IF(AB$2=$A3652,Data!Y236,0)</f>
        <v>0</v>
      </c>
      <c r="AC3652" s="169">
        <f>IF(AC$2=$A3652,Data!Z236,0)</f>
        <v>0</v>
      </c>
      <c r="AD3652" s="170">
        <f>IF(AD$2=$A3652,Data!AA236,0)</f>
        <v>0</v>
      </c>
      <c r="AE3652" s="171">
        <f>IF(AE$2=$A3652,Data!AB236,0)</f>
        <v>0</v>
      </c>
      <c r="AF3652" s="170">
        <f>IF(AF$2=$A3652,Data!AC236,0)</f>
        <v>0</v>
      </c>
      <c r="AG3652" s="171">
        <f>IF(AG$2=$A3652,Data!AD236,0)</f>
        <v>0</v>
      </c>
      <c r="AH3652" s="170">
        <f>IF(AH$2=$A3652,Data!AE236,0)</f>
        <v>0</v>
      </c>
      <c r="AI3652" s="171">
        <f>IF(AI$2=$A3652,Data!AF236,0)</f>
        <v>0</v>
      </c>
      <c r="AJ3652" s="170">
        <f>IF(AJ$2=$A3652,Data!AG236,0)</f>
        <v>0</v>
      </c>
      <c r="AK3652" s="171">
        <f>IF(AK$2=$A3652,Data!AH236,0)</f>
        <v>0</v>
      </c>
      <c r="AL3652" s="170">
        <f>IF(AL$2=$A3652,Data!AI236,0)</f>
        <v>0</v>
      </c>
      <c r="AM3652" t="str">
        <f t="shared" si="114"/>
        <v>BA</v>
      </c>
      <c r="AN3652" t="e">
        <f>+INDEX(Validation!$D$4:$D$250,MATCH(Merge!B3652,Validation!$E$4:$E$250,0))</f>
        <v>#N/A</v>
      </c>
      <c r="AO3652" s="172">
        <f t="shared" ref="AO3652:AO3715" si="115">SUM(F3652:AL3652)</f>
        <v>0</v>
      </c>
    </row>
    <row r="3653" spans="1:41" ht="15" x14ac:dyDescent="0.25">
      <c r="A3653">
        <f>Inputs!$H$19</f>
        <v>0</v>
      </c>
      <c r="B3653" t="str">
        <f>Inputs!$D$4</f>
        <v>Select Agency…</v>
      </c>
      <c r="C3653" s="166" t="str">
        <f>Inputs!$I$6</f>
        <v>(insert code)</v>
      </c>
      <c r="D3653" t="str">
        <f>IFERROR(INDEX(Inputs!$I$11:$I$19,MATCH(A3653,Inputs!$H$11:$H$19)),"")</f>
        <v/>
      </c>
      <c r="E3653" t="s">
        <v>902</v>
      </c>
      <c r="F3653" s="168">
        <f>IF(F$2=$A3653,Data!C237,0)</f>
        <v>0</v>
      </c>
      <c r="G3653" s="168">
        <f>IF(G$2=$A3653,Data!D237,0)</f>
        <v>0</v>
      </c>
      <c r="H3653" s="168">
        <f>IF(H$2=$A3653,Data!E237,0)</f>
        <v>0</v>
      </c>
      <c r="I3653" s="168">
        <f>IF(I$2=$A3653,Data!F237,0)</f>
        <v>0</v>
      </c>
      <c r="J3653" s="168">
        <f>IF(J$2=$A3653,Data!G237,0)</f>
        <v>0</v>
      </c>
      <c r="K3653" s="168">
        <f>IF(K$2=$A3653,Data!H237,0)</f>
        <v>0</v>
      </c>
      <c r="L3653" s="168">
        <f>IF(L$2=$A3653,Data!I237,0)</f>
        <v>0</v>
      </c>
      <c r="M3653" s="168">
        <f>IF(M$2=$A3653,Data!J237,0)</f>
        <v>0</v>
      </c>
      <c r="N3653" s="168">
        <f>IF(N$2=$A3653,Data!K237,0)</f>
        <v>0</v>
      </c>
      <c r="O3653" s="168">
        <f>IF(O$2=$A3653,Data!L237,0)</f>
        <v>0</v>
      </c>
      <c r="P3653" s="168">
        <f>IF(P$2=$A3653,Data!M237,0)</f>
        <v>0</v>
      </c>
      <c r="Q3653" s="168">
        <f>IF(Q$2=$A3653,Data!N237,0)</f>
        <v>0</v>
      </c>
      <c r="R3653" s="169">
        <f>IF(R$2=$A3653,Data!O237,0)</f>
        <v>0</v>
      </c>
      <c r="S3653" s="169">
        <f>IF(S$2=$A3653,Data!P237,0)</f>
        <v>0</v>
      </c>
      <c r="T3653" s="169">
        <f>IF(T$2=$A3653,Data!Q237,0)</f>
        <v>0</v>
      </c>
      <c r="U3653" s="169">
        <f>IF(U$2=$A3653,Data!R237,0)</f>
        <v>0</v>
      </c>
      <c r="V3653" s="169">
        <f>IF(V$2=$A3653,Data!S237,0)</f>
        <v>0</v>
      </c>
      <c r="W3653" s="169">
        <f>IF(W$2=$A3653,Data!T237,0)</f>
        <v>0</v>
      </c>
      <c r="X3653" s="169">
        <f>IF(X$2=$A3653,Data!U237,0)</f>
        <v>0</v>
      </c>
      <c r="Y3653" s="169">
        <f>IF(Y$2=$A3653,Data!V237,0)</f>
        <v>0</v>
      </c>
      <c r="Z3653" s="169">
        <f>IF(Z$2=$A3653,Data!W237,0)</f>
        <v>0</v>
      </c>
      <c r="AA3653" s="169">
        <f>IF(AA$2=$A3653,Data!X237,0)</f>
        <v>0</v>
      </c>
      <c r="AB3653" s="169">
        <f>IF(AB$2=$A3653,Data!Y237,0)</f>
        <v>0</v>
      </c>
      <c r="AC3653" s="169">
        <f>IF(AC$2=$A3653,Data!Z237,0)</f>
        <v>0</v>
      </c>
      <c r="AD3653" s="170">
        <f>IF(AD$2=$A3653,Data!AA237,0)</f>
        <v>0</v>
      </c>
      <c r="AE3653" s="171">
        <f>IF(AE$2=$A3653,Data!AB237,0)</f>
        <v>0</v>
      </c>
      <c r="AF3653" s="170">
        <f>IF(AF$2=$A3653,Data!AC237,0)</f>
        <v>0</v>
      </c>
      <c r="AG3653" s="171">
        <f>IF(AG$2=$A3653,Data!AD237,0)</f>
        <v>0</v>
      </c>
      <c r="AH3653" s="170">
        <f>IF(AH$2=$A3653,Data!AE237,0)</f>
        <v>0</v>
      </c>
      <c r="AI3653" s="171">
        <f>IF(AI$2=$A3653,Data!AF237,0)</f>
        <v>0</v>
      </c>
      <c r="AJ3653" s="170">
        <f>IF(AJ$2=$A3653,Data!AG237,0)</f>
        <v>0</v>
      </c>
      <c r="AK3653" s="171">
        <f>IF(AK$2=$A3653,Data!AH237,0)</f>
        <v>0</v>
      </c>
      <c r="AL3653" s="170">
        <f>IF(AL$2=$A3653,Data!AI237,0)</f>
        <v>0</v>
      </c>
      <c r="AM3653" t="str">
        <f t="shared" si="114"/>
        <v>BA</v>
      </c>
      <c r="AN3653" t="e">
        <f>+INDEX(Validation!$D$4:$D$250,MATCH(Merge!B3653,Validation!$E$4:$E$250,0))</f>
        <v>#N/A</v>
      </c>
      <c r="AO3653" s="172">
        <f t="shared" si="115"/>
        <v>0</v>
      </c>
    </row>
    <row r="3654" spans="1:41" ht="15" x14ac:dyDescent="0.25">
      <c r="A3654">
        <f>Inputs!$H$19</f>
        <v>0</v>
      </c>
      <c r="B3654" t="str">
        <f>Inputs!$D$4</f>
        <v>Select Agency…</v>
      </c>
      <c r="C3654" s="166" t="str">
        <f>Inputs!$I$6</f>
        <v>(insert code)</v>
      </c>
      <c r="D3654" t="str">
        <f>IFERROR(INDEX(Inputs!$I$11:$I$19,MATCH(A3654,Inputs!$H$11:$H$19)),"")</f>
        <v/>
      </c>
      <c r="E3654" t="s">
        <v>902</v>
      </c>
      <c r="F3654" s="168">
        <f>IF(F$2=$A3654,Data!C238,0)</f>
        <v>0</v>
      </c>
      <c r="G3654" s="168">
        <f>IF(G$2=$A3654,Data!D238,0)</f>
        <v>0</v>
      </c>
      <c r="H3654" s="168">
        <f>IF(H$2=$A3654,Data!E238,0)</f>
        <v>0</v>
      </c>
      <c r="I3654" s="168">
        <f>IF(I$2=$A3654,Data!F238,0)</f>
        <v>0</v>
      </c>
      <c r="J3654" s="168">
        <f>IF(J$2=$A3654,Data!G238,0)</f>
        <v>0</v>
      </c>
      <c r="K3654" s="168">
        <f>IF(K$2=$A3654,Data!H238,0)</f>
        <v>0</v>
      </c>
      <c r="L3654" s="168">
        <f>IF(L$2=$A3654,Data!I238,0)</f>
        <v>0</v>
      </c>
      <c r="M3654" s="168">
        <f>IF(M$2=$A3654,Data!J238,0)</f>
        <v>0</v>
      </c>
      <c r="N3654" s="168">
        <f>IF(N$2=$A3654,Data!K238,0)</f>
        <v>0</v>
      </c>
      <c r="O3654" s="168">
        <f>IF(O$2=$A3654,Data!L238,0)</f>
        <v>0</v>
      </c>
      <c r="P3654" s="168">
        <f>IF(P$2=$A3654,Data!M238,0)</f>
        <v>0</v>
      </c>
      <c r="Q3654" s="168">
        <f>IF(Q$2=$A3654,Data!N238,0)</f>
        <v>0</v>
      </c>
      <c r="R3654" s="169">
        <f>IF(R$2=$A3654,Data!O238,0)</f>
        <v>0</v>
      </c>
      <c r="S3654" s="169">
        <f>IF(S$2=$A3654,Data!P238,0)</f>
        <v>0</v>
      </c>
      <c r="T3654" s="169">
        <f>IF(T$2=$A3654,Data!Q238,0)</f>
        <v>0</v>
      </c>
      <c r="U3654" s="169">
        <f>IF(U$2=$A3654,Data!R238,0)</f>
        <v>0</v>
      </c>
      <c r="V3654" s="169">
        <f>IF(V$2=$A3654,Data!S238,0)</f>
        <v>0</v>
      </c>
      <c r="W3654" s="169">
        <f>IF(W$2=$A3654,Data!T238,0)</f>
        <v>0</v>
      </c>
      <c r="X3654" s="169">
        <f>IF(X$2=$A3654,Data!U238,0)</f>
        <v>0</v>
      </c>
      <c r="Y3654" s="169">
        <f>IF(Y$2=$A3654,Data!V238,0)</f>
        <v>0</v>
      </c>
      <c r="Z3654" s="169">
        <f>IF(Z$2=$A3654,Data!W238,0)</f>
        <v>0</v>
      </c>
      <c r="AA3654" s="169">
        <f>IF(AA$2=$A3654,Data!X238,0)</f>
        <v>0</v>
      </c>
      <c r="AB3654" s="169">
        <f>IF(AB$2=$A3654,Data!Y238,0)</f>
        <v>0</v>
      </c>
      <c r="AC3654" s="169">
        <f>IF(AC$2=$A3654,Data!Z238,0)</f>
        <v>0</v>
      </c>
      <c r="AD3654" s="170">
        <f>IF(AD$2=$A3654,Data!AA238,0)</f>
        <v>0</v>
      </c>
      <c r="AE3654" s="171">
        <f>IF(AE$2=$A3654,Data!AB238,0)</f>
        <v>0</v>
      </c>
      <c r="AF3654" s="170">
        <f>IF(AF$2=$A3654,Data!AC238,0)</f>
        <v>0</v>
      </c>
      <c r="AG3654" s="171">
        <f>IF(AG$2=$A3654,Data!AD238,0)</f>
        <v>0</v>
      </c>
      <c r="AH3654" s="170">
        <f>IF(AH$2=$A3654,Data!AE238,0)</f>
        <v>0</v>
      </c>
      <c r="AI3654" s="171">
        <f>IF(AI$2=$A3654,Data!AF238,0)</f>
        <v>0</v>
      </c>
      <c r="AJ3654" s="170">
        <f>IF(AJ$2=$A3654,Data!AG238,0)</f>
        <v>0</v>
      </c>
      <c r="AK3654" s="171">
        <f>IF(AK$2=$A3654,Data!AH238,0)</f>
        <v>0</v>
      </c>
      <c r="AL3654" s="170">
        <f>IF(AL$2=$A3654,Data!AI238,0)</f>
        <v>0</v>
      </c>
      <c r="AM3654" t="str">
        <f t="shared" si="114"/>
        <v>BA</v>
      </c>
      <c r="AN3654" t="e">
        <f>+INDEX(Validation!$D$4:$D$250,MATCH(Merge!B3654,Validation!$E$4:$E$250,0))</f>
        <v>#N/A</v>
      </c>
      <c r="AO3654" s="172">
        <f t="shared" si="115"/>
        <v>0</v>
      </c>
    </row>
    <row r="3655" spans="1:41" ht="15" x14ac:dyDescent="0.25">
      <c r="A3655">
        <f>Inputs!$H$19</f>
        <v>0</v>
      </c>
      <c r="B3655" t="str">
        <f>Inputs!$D$4</f>
        <v>Select Agency…</v>
      </c>
      <c r="C3655" s="166" t="str">
        <f>Inputs!$I$6</f>
        <v>(insert code)</v>
      </c>
      <c r="D3655" t="str">
        <f>IFERROR(INDEX(Inputs!$I$11:$I$19,MATCH(A3655,Inputs!$H$11:$H$19)),"")</f>
        <v/>
      </c>
      <c r="E3655" t="s">
        <v>902</v>
      </c>
      <c r="F3655" s="168">
        <f>IF(F$2=$A3655,Data!C239,0)</f>
        <v>0</v>
      </c>
      <c r="G3655" s="168">
        <f>IF(G$2=$A3655,Data!D239,0)</f>
        <v>0</v>
      </c>
      <c r="H3655" s="168">
        <f>IF(H$2=$A3655,Data!E239,0)</f>
        <v>0</v>
      </c>
      <c r="I3655" s="168">
        <f>IF(I$2=$A3655,Data!F239,0)</f>
        <v>0</v>
      </c>
      <c r="J3655" s="168">
        <f>IF(J$2=$A3655,Data!G239,0)</f>
        <v>0</v>
      </c>
      <c r="K3655" s="168">
        <f>IF(K$2=$A3655,Data!H239,0)</f>
        <v>0</v>
      </c>
      <c r="L3655" s="168">
        <f>IF(L$2=$A3655,Data!I239,0)</f>
        <v>0</v>
      </c>
      <c r="M3655" s="168">
        <f>IF(M$2=$A3655,Data!J239,0)</f>
        <v>0</v>
      </c>
      <c r="N3655" s="168">
        <f>IF(N$2=$A3655,Data!K239,0)</f>
        <v>0</v>
      </c>
      <c r="O3655" s="168">
        <f>IF(O$2=$A3655,Data!L239,0)</f>
        <v>0</v>
      </c>
      <c r="P3655" s="168">
        <f>IF(P$2=$A3655,Data!M239,0)</f>
        <v>0</v>
      </c>
      <c r="Q3655" s="168">
        <f>IF(Q$2=$A3655,Data!N239,0)</f>
        <v>0</v>
      </c>
      <c r="R3655" s="169">
        <f>IF(R$2=$A3655,Data!O239,0)</f>
        <v>0</v>
      </c>
      <c r="S3655" s="169">
        <f>IF(S$2=$A3655,Data!P239,0)</f>
        <v>0</v>
      </c>
      <c r="T3655" s="169">
        <f>IF(T$2=$A3655,Data!Q239,0)</f>
        <v>0</v>
      </c>
      <c r="U3655" s="169">
        <f>IF(U$2=$A3655,Data!R239,0)</f>
        <v>0</v>
      </c>
      <c r="V3655" s="169">
        <f>IF(V$2=$A3655,Data!S239,0)</f>
        <v>0</v>
      </c>
      <c r="W3655" s="169">
        <f>IF(W$2=$A3655,Data!T239,0)</f>
        <v>0</v>
      </c>
      <c r="X3655" s="169">
        <f>IF(X$2=$A3655,Data!U239,0)</f>
        <v>0</v>
      </c>
      <c r="Y3655" s="169">
        <f>IF(Y$2=$A3655,Data!V239,0)</f>
        <v>0</v>
      </c>
      <c r="Z3655" s="169">
        <f>IF(Z$2=$A3655,Data!W239,0)</f>
        <v>0</v>
      </c>
      <c r="AA3655" s="169">
        <f>IF(AA$2=$A3655,Data!X239,0)</f>
        <v>0</v>
      </c>
      <c r="AB3655" s="169">
        <f>IF(AB$2=$A3655,Data!Y239,0)</f>
        <v>0</v>
      </c>
      <c r="AC3655" s="169">
        <f>IF(AC$2=$A3655,Data!Z239,0)</f>
        <v>0</v>
      </c>
      <c r="AD3655" s="170">
        <f>IF(AD$2=$A3655,Data!AA239,0)</f>
        <v>0</v>
      </c>
      <c r="AE3655" s="171">
        <f>IF(AE$2=$A3655,Data!AB239,0)</f>
        <v>0</v>
      </c>
      <c r="AF3655" s="170">
        <f>IF(AF$2=$A3655,Data!AC239,0)</f>
        <v>0</v>
      </c>
      <c r="AG3655" s="171">
        <f>IF(AG$2=$A3655,Data!AD239,0)</f>
        <v>0</v>
      </c>
      <c r="AH3655" s="170">
        <f>IF(AH$2=$A3655,Data!AE239,0)</f>
        <v>0</v>
      </c>
      <c r="AI3655" s="171">
        <f>IF(AI$2=$A3655,Data!AF239,0)</f>
        <v>0</v>
      </c>
      <c r="AJ3655" s="170">
        <f>IF(AJ$2=$A3655,Data!AG239,0)</f>
        <v>0</v>
      </c>
      <c r="AK3655" s="171">
        <f>IF(AK$2=$A3655,Data!AH239,0)</f>
        <v>0</v>
      </c>
      <c r="AL3655" s="170">
        <f>IF(AL$2=$A3655,Data!AI239,0)</f>
        <v>0</v>
      </c>
      <c r="AM3655" t="str">
        <f t="shared" si="114"/>
        <v>BA</v>
      </c>
      <c r="AN3655" t="e">
        <f>+INDEX(Validation!$D$4:$D$250,MATCH(Merge!B3655,Validation!$E$4:$E$250,0))</f>
        <v>#N/A</v>
      </c>
      <c r="AO3655" s="172">
        <f t="shared" si="115"/>
        <v>0</v>
      </c>
    </row>
    <row r="3656" spans="1:41" ht="15" x14ac:dyDescent="0.25">
      <c r="A3656">
        <f>Inputs!$H$19</f>
        <v>0</v>
      </c>
      <c r="B3656" t="str">
        <f>Inputs!$D$4</f>
        <v>Select Agency…</v>
      </c>
      <c r="C3656" s="166" t="str">
        <f>Inputs!$I$6</f>
        <v>(insert code)</v>
      </c>
      <c r="D3656" t="str">
        <f>IFERROR(INDEX(Inputs!$I$11:$I$19,MATCH(A3656,Inputs!$H$11:$H$19)),"")</f>
        <v/>
      </c>
      <c r="E3656" t="s">
        <v>902</v>
      </c>
      <c r="F3656" s="168">
        <f>IF(F$2=$A3656,Data!C240,0)</f>
        <v>0</v>
      </c>
      <c r="G3656" s="168">
        <f>IF(G$2=$A3656,Data!D240,0)</f>
        <v>0</v>
      </c>
      <c r="H3656" s="168">
        <f>IF(H$2=$A3656,Data!E240,0)</f>
        <v>0</v>
      </c>
      <c r="I3656" s="168">
        <f>IF(I$2=$A3656,Data!F240,0)</f>
        <v>0</v>
      </c>
      <c r="J3656" s="168">
        <f>IF(J$2=$A3656,Data!G240,0)</f>
        <v>0</v>
      </c>
      <c r="K3656" s="168">
        <f>IF(K$2=$A3656,Data!H240,0)</f>
        <v>0</v>
      </c>
      <c r="L3656" s="168">
        <f>IF(L$2=$A3656,Data!I240,0)</f>
        <v>0</v>
      </c>
      <c r="M3656" s="168">
        <f>IF(M$2=$A3656,Data!J240,0)</f>
        <v>0</v>
      </c>
      <c r="N3656" s="168">
        <f>IF(N$2=$A3656,Data!K240,0)</f>
        <v>0</v>
      </c>
      <c r="O3656" s="168">
        <f>IF(O$2=$A3656,Data!L240,0)</f>
        <v>0</v>
      </c>
      <c r="P3656" s="168">
        <f>IF(P$2=$A3656,Data!M240,0)</f>
        <v>0</v>
      </c>
      <c r="Q3656" s="168">
        <f>IF(Q$2=$A3656,Data!N240,0)</f>
        <v>0</v>
      </c>
      <c r="R3656" s="169">
        <f>IF(R$2=$A3656,Data!O240,0)</f>
        <v>0</v>
      </c>
      <c r="S3656" s="169">
        <f>IF(S$2=$A3656,Data!P240,0)</f>
        <v>0</v>
      </c>
      <c r="T3656" s="169">
        <f>IF(T$2=$A3656,Data!Q240,0)</f>
        <v>0</v>
      </c>
      <c r="U3656" s="169">
        <f>IF(U$2=$A3656,Data!R240,0)</f>
        <v>0</v>
      </c>
      <c r="V3656" s="169">
        <f>IF(V$2=$A3656,Data!S240,0)</f>
        <v>0</v>
      </c>
      <c r="W3656" s="169">
        <f>IF(W$2=$A3656,Data!T240,0)</f>
        <v>0</v>
      </c>
      <c r="X3656" s="169">
        <f>IF(X$2=$A3656,Data!U240,0)</f>
        <v>0</v>
      </c>
      <c r="Y3656" s="169">
        <f>IF(Y$2=$A3656,Data!V240,0)</f>
        <v>0</v>
      </c>
      <c r="Z3656" s="169">
        <f>IF(Z$2=$A3656,Data!W240,0)</f>
        <v>0</v>
      </c>
      <c r="AA3656" s="169">
        <f>IF(AA$2=$A3656,Data!X240,0)</f>
        <v>0</v>
      </c>
      <c r="AB3656" s="169">
        <f>IF(AB$2=$A3656,Data!Y240,0)</f>
        <v>0</v>
      </c>
      <c r="AC3656" s="169">
        <f>IF(AC$2=$A3656,Data!Z240,0)</f>
        <v>0</v>
      </c>
      <c r="AD3656" s="170">
        <f>IF(AD$2=$A3656,Data!AA240,0)</f>
        <v>0</v>
      </c>
      <c r="AE3656" s="171">
        <f>IF(AE$2=$A3656,Data!AB240,0)</f>
        <v>0</v>
      </c>
      <c r="AF3656" s="170">
        <f>IF(AF$2=$A3656,Data!AC240,0)</f>
        <v>0</v>
      </c>
      <c r="AG3656" s="171">
        <f>IF(AG$2=$A3656,Data!AD240,0)</f>
        <v>0</v>
      </c>
      <c r="AH3656" s="170">
        <f>IF(AH$2=$A3656,Data!AE240,0)</f>
        <v>0</v>
      </c>
      <c r="AI3656" s="171">
        <f>IF(AI$2=$A3656,Data!AF240,0)</f>
        <v>0</v>
      </c>
      <c r="AJ3656" s="170">
        <f>IF(AJ$2=$A3656,Data!AG240,0)</f>
        <v>0</v>
      </c>
      <c r="AK3656" s="171">
        <f>IF(AK$2=$A3656,Data!AH240,0)</f>
        <v>0</v>
      </c>
      <c r="AL3656" s="170">
        <f>IF(AL$2=$A3656,Data!AI240,0)</f>
        <v>0</v>
      </c>
      <c r="AM3656" t="str">
        <f t="shared" si="114"/>
        <v>BA</v>
      </c>
      <c r="AN3656" t="e">
        <f>+INDEX(Validation!$D$4:$D$250,MATCH(Merge!B3656,Validation!$E$4:$E$250,0))</f>
        <v>#N/A</v>
      </c>
      <c r="AO3656" s="172">
        <f t="shared" si="115"/>
        <v>0</v>
      </c>
    </row>
    <row r="3657" spans="1:41" ht="15" x14ac:dyDescent="0.25">
      <c r="A3657">
        <f>Inputs!$H$19</f>
        <v>0</v>
      </c>
      <c r="B3657" t="str">
        <f>Inputs!$D$4</f>
        <v>Select Agency…</v>
      </c>
      <c r="C3657" s="166" t="str">
        <f>Inputs!$I$6</f>
        <v>(insert code)</v>
      </c>
      <c r="D3657" t="str">
        <f>IFERROR(INDEX(Inputs!$I$11:$I$19,MATCH(A3657,Inputs!$H$11:$H$19)),"")</f>
        <v/>
      </c>
      <c r="E3657" t="s">
        <v>902</v>
      </c>
      <c r="F3657" s="168">
        <f>IF(F$2=$A3657,Data!C241,0)</f>
        <v>0</v>
      </c>
      <c r="G3657" s="168">
        <f>IF(G$2=$A3657,Data!D241,0)</f>
        <v>0</v>
      </c>
      <c r="H3657" s="168">
        <f>IF(H$2=$A3657,Data!E241,0)</f>
        <v>0</v>
      </c>
      <c r="I3657" s="168">
        <f>IF(I$2=$A3657,Data!F241,0)</f>
        <v>0</v>
      </c>
      <c r="J3657" s="168">
        <f>IF(J$2=$A3657,Data!G241,0)</f>
        <v>0</v>
      </c>
      <c r="K3657" s="168">
        <f>IF(K$2=$A3657,Data!H241,0)</f>
        <v>0</v>
      </c>
      <c r="L3657" s="168">
        <f>IF(L$2=$A3657,Data!I241,0)</f>
        <v>0</v>
      </c>
      <c r="M3657" s="168">
        <f>IF(M$2=$A3657,Data!J241,0)</f>
        <v>0</v>
      </c>
      <c r="N3657" s="168">
        <f>IF(N$2=$A3657,Data!K241,0)</f>
        <v>0</v>
      </c>
      <c r="O3657" s="168">
        <f>IF(O$2=$A3657,Data!L241,0)</f>
        <v>0</v>
      </c>
      <c r="P3657" s="168">
        <f>IF(P$2=$A3657,Data!M241,0)</f>
        <v>0</v>
      </c>
      <c r="Q3657" s="168">
        <f>IF(Q$2=$A3657,Data!N241,0)</f>
        <v>0</v>
      </c>
      <c r="R3657" s="169">
        <f>IF(R$2=$A3657,Data!O241,0)</f>
        <v>0</v>
      </c>
      <c r="S3657" s="169">
        <f>IF(S$2=$A3657,Data!P241,0)</f>
        <v>0</v>
      </c>
      <c r="T3657" s="169">
        <f>IF(T$2=$A3657,Data!Q241,0)</f>
        <v>0</v>
      </c>
      <c r="U3657" s="169">
        <f>IF(U$2=$A3657,Data!R241,0)</f>
        <v>0</v>
      </c>
      <c r="V3657" s="169">
        <f>IF(V$2=$A3657,Data!S241,0)</f>
        <v>0</v>
      </c>
      <c r="W3657" s="169">
        <f>IF(W$2=$A3657,Data!T241,0)</f>
        <v>0</v>
      </c>
      <c r="X3657" s="169">
        <f>IF(X$2=$A3657,Data!U241,0)</f>
        <v>0</v>
      </c>
      <c r="Y3657" s="169">
        <f>IF(Y$2=$A3657,Data!V241,0)</f>
        <v>0</v>
      </c>
      <c r="Z3657" s="169">
        <f>IF(Z$2=$A3657,Data!W241,0)</f>
        <v>0</v>
      </c>
      <c r="AA3657" s="169">
        <f>IF(AA$2=$A3657,Data!X241,0)</f>
        <v>0</v>
      </c>
      <c r="AB3657" s="169">
        <f>IF(AB$2=$A3657,Data!Y241,0)</f>
        <v>0</v>
      </c>
      <c r="AC3657" s="169">
        <f>IF(AC$2=$A3657,Data!Z241,0)</f>
        <v>0</v>
      </c>
      <c r="AD3657" s="170">
        <f>IF(AD$2=$A3657,Data!AA241,0)</f>
        <v>0</v>
      </c>
      <c r="AE3657" s="171">
        <f>IF(AE$2=$A3657,Data!AB241,0)</f>
        <v>0</v>
      </c>
      <c r="AF3657" s="170">
        <f>IF(AF$2=$A3657,Data!AC241,0)</f>
        <v>0</v>
      </c>
      <c r="AG3657" s="171">
        <f>IF(AG$2=$A3657,Data!AD241,0)</f>
        <v>0</v>
      </c>
      <c r="AH3657" s="170">
        <f>IF(AH$2=$A3657,Data!AE241,0)</f>
        <v>0</v>
      </c>
      <c r="AI3657" s="171">
        <f>IF(AI$2=$A3657,Data!AF241,0)</f>
        <v>0</v>
      </c>
      <c r="AJ3657" s="170">
        <f>IF(AJ$2=$A3657,Data!AG241,0)</f>
        <v>0</v>
      </c>
      <c r="AK3657" s="171">
        <f>IF(AK$2=$A3657,Data!AH241,0)</f>
        <v>0</v>
      </c>
      <c r="AL3657" s="170">
        <f>IF(AL$2=$A3657,Data!AI241,0)</f>
        <v>0</v>
      </c>
      <c r="AM3657" t="str">
        <f t="shared" si="114"/>
        <v>BA</v>
      </c>
      <c r="AN3657" t="e">
        <f>+INDEX(Validation!$D$4:$D$250,MATCH(Merge!B3657,Validation!$E$4:$E$250,0))</f>
        <v>#N/A</v>
      </c>
      <c r="AO3657" s="172">
        <f t="shared" si="115"/>
        <v>0</v>
      </c>
    </row>
    <row r="3658" spans="1:41" ht="15" x14ac:dyDescent="0.25">
      <c r="A3658">
        <f>Inputs!$H$19</f>
        <v>0</v>
      </c>
      <c r="B3658" t="str">
        <f>Inputs!$D$4</f>
        <v>Select Agency…</v>
      </c>
      <c r="C3658" s="166" t="str">
        <f>Inputs!$I$6</f>
        <v>(insert code)</v>
      </c>
      <c r="D3658" t="str">
        <f>IFERROR(INDEX(Inputs!$I$11:$I$19,MATCH(A3658,Inputs!$H$11:$H$19)),"")</f>
        <v/>
      </c>
      <c r="E3658" t="s">
        <v>902</v>
      </c>
      <c r="F3658" s="168">
        <f>IF(F$2=$A3658,Data!C242,0)</f>
        <v>0</v>
      </c>
      <c r="G3658" s="168">
        <f>IF(G$2=$A3658,Data!D242,0)</f>
        <v>0</v>
      </c>
      <c r="H3658" s="168">
        <f>IF(H$2=$A3658,Data!E242,0)</f>
        <v>0</v>
      </c>
      <c r="I3658" s="168">
        <f>IF(I$2=$A3658,Data!F242,0)</f>
        <v>0</v>
      </c>
      <c r="J3658" s="168">
        <f>IF(J$2=$A3658,Data!G242,0)</f>
        <v>0</v>
      </c>
      <c r="K3658" s="168">
        <f>IF(K$2=$A3658,Data!H242,0)</f>
        <v>0</v>
      </c>
      <c r="L3658" s="168">
        <f>IF(L$2=$A3658,Data!I242,0)</f>
        <v>0</v>
      </c>
      <c r="M3658" s="168">
        <f>IF(M$2=$A3658,Data!J242,0)</f>
        <v>0</v>
      </c>
      <c r="N3658" s="168">
        <f>IF(N$2=$A3658,Data!K242,0)</f>
        <v>0</v>
      </c>
      <c r="O3658" s="168">
        <f>IF(O$2=$A3658,Data!L242,0)</f>
        <v>0</v>
      </c>
      <c r="P3658" s="168">
        <f>IF(P$2=$A3658,Data!M242,0)</f>
        <v>0</v>
      </c>
      <c r="Q3658" s="168">
        <f>IF(Q$2=$A3658,Data!N242,0)</f>
        <v>0</v>
      </c>
      <c r="R3658" s="169">
        <f>IF(R$2=$A3658,Data!O242,0)</f>
        <v>0</v>
      </c>
      <c r="S3658" s="169">
        <f>IF(S$2=$A3658,Data!P242,0)</f>
        <v>0</v>
      </c>
      <c r="T3658" s="169">
        <f>IF(T$2=$A3658,Data!Q242,0)</f>
        <v>0</v>
      </c>
      <c r="U3658" s="169">
        <f>IF(U$2=$A3658,Data!R242,0)</f>
        <v>0</v>
      </c>
      <c r="V3658" s="169">
        <f>IF(V$2=$A3658,Data!S242,0)</f>
        <v>0</v>
      </c>
      <c r="W3658" s="169">
        <f>IF(W$2=$A3658,Data!T242,0)</f>
        <v>0</v>
      </c>
      <c r="X3658" s="169">
        <f>IF(X$2=$A3658,Data!U242,0)</f>
        <v>0</v>
      </c>
      <c r="Y3658" s="169">
        <f>IF(Y$2=$A3658,Data!V242,0)</f>
        <v>0</v>
      </c>
      <c r="Z3658" s="169">
        <f>IF(Z$2=$A3658,Data!W242,0)</f>
        <v>0</v>
      </c>
      <c r="AA3658" s="169">
        <f>IF(AA$2=$A3658,Data!X242,0)</f>
        <v>0</v>
      </c>
      <c r="AB3658" s="169">
        <f>IF(AB$2=$A3658,Data!Y242,0)</f>
        <v>0</v>
      </c>
      <c r="AC3658" s="169">
        <f>IF(AC$2=$A3658,Data!Z242,0)</f>
        <v>0</v>
      </c>
      <c r="AD3658" s="170">
        <f>IF(AD$2=$A3658,Data!AA242,0)</f>
        <v>0</v>
      </c>
      <c r="AE3658" s="171">
        <f>IF(AE$2=$A3658,Data!AB242,0)</f>
        <v>0</v>
      </c>
      <c r="AF3658" s="170">
        <f>IF(AF$2=$A3658,Data!AC242,0)</f>
        <v>0</v>
      </c>
      <c r="AG3658" s="171">
        <f>IF(AG$2=$A3658,Data!AD242,0)</f>
        <v>0</v>
      </c>
      <c r="AH3658" s="170">
        <f>IF(AH$2=$A3658,Data!AE242,0)</f>
        <v>0</v>
      </c>
      <c r="AI3658" s="171">
        <f>IF(AI$2=$A3658,Data!AF242,0)</f>
        <v>0</v>
      </c>
      <c r="AJ3658" s="170">
        <f>IF(AJ$2=$A3658,Data!AG242,0)</f>
        <v>0</v>
      </c>
      <c r="AK3658" s="171">
        <f>IF(AK$2=$A3658,Data!AH242,0)</f>
        <v>0</v>
      </c>
      <c r="AL3658" s="170">
        <f>IF(AL$2=$A3658,Data!AI242,0)</f>
        <v>0</v>
      </c>
      <c r="AM3658" t="str">
        <f t="shared" si="114"/>
        <v>BA</v>
      </c>
      <c r="AN3658" t="e">
        <f>+INDEX(Validation!$D$4:$D$250,MATCH(Merge!B3658,Validation!$E$4:$E$250,0))</f>
        <v>#N/A</v>
      </c>
      <c r="AO3658" s="172">
        <f t="shared" si="115"/>
        <v>0</v>
      </c>
    </row>
    <row r="3659" spans="1:41" ht="15" x14ac:dyDescent="0.25">
      <c r="A3659">
        <f>Inputs!$H$19</f>
        <v>0</v>
      </c>
      <c r="B3659" t="str">
        <f>Inputs!$D$4</f>
        <v>Select Agency…</v>
      </c>
      <c r="C3659" s="166" t="str">
        <f>Inputs!$I$6</f>
        <v>(insert code)</v>
      </c>
      <c r="D3659" t="str">
        <f>IFERROR(INDEX(Inputs!$I$11:$I$19,MATCH(A3659,Inputs!$H$11:$H$19)),"")</f>
        <v/>
      </c>
      <c r="E3659" t="s">
        <v>902</v>
      </c>
      <c r="F3659" s="168">
        <f>IF(F$2=$A3659,Data!C243,0)</f>
        <v>0</v>
      </c>
      <c r="G3659" s="168">
        <f>IF(G$2=$A3659,Data!D243,0)</f>
        <v>0</v>
      </c>
      <c r="H3659" s="168">
        <f>IF(H$2=$A3659,Data!E243,0)</f>
        <v>0</v>
      </c>
      <c r="I3659" s="168">
        <f>IF(I$2=$A3659,Data!F243,0)</f>
        <v>0</v>
      </c>
      <c r="J3659" s="168">
        <f>IF(J$2=$A3659,Data!G243,0)</f>
        <v>0</v>
      </c>
      <c r="K3659" s="168">
        <f>IF(K$2=$A3659,Data!H243,0)</f>
        <v>0</v>
      </c>
      <c r="L3659" s="168">
        <f>IF(L$2=$A3659,Data!I243,0)</f>
        <v>0</v>
      </c>
      <c r="M3659" s="168">
        <f>IF(M$2=$A3659,Data!J243,0)</f>
        <v>0</v>
      </c>
      <c r="N3659" s="168">
        <f>IF(N$2=$A3659,Data!K243,0)</f>
        <v>0</v>
      </c>
      <c r="O3659" s="168">
        <f>IF(O$2=$A3659,Data!L243,0)</f>
        <v>0</v>
      </c>
      <c r="P3659" s="168">
        <f>IF(P$2=$A3659,Data!M243,0)</f>
        <v>0</v>
      </c>
      <c r="Q3659" s="168">
        <f>IF(Q$2=$A3659,Data!N243,0)</f>
        <v>0</v>
      </c>
      <c r="R3659" s="169">
        <f>IF(R$2=$A3659,Data!O243,0)</f>
        <v>0</v>
      </c>
      <c r="S3659" s="169">
        <f>IF(S$2=$A3659,Data!P243,0)</f>
        <v>0</v>
      </c>
      <c r="T3659" s="169">
        <f>IF(T$2=$A3659,Data!Q243,0)</f>
        <v>0</v>
      </c>
      <c r="U3659" s="169">
        <f>IF(U$2=$A3659,Data!R243,0)</f>
        <v>0</v>
      </c>
      <c r="V3659" s="169">
        <f>IF(V$2=$A3659,Data!S243,0)</f>
        <v>0</v>
      </c>
      <c r="W3659" s="169">
        <f>IF(W$2=$A3659,Data!T243,0)</f>
        <v>0</v>
      </c>
      <c r="X3659" s="169">
        <f>IF(X$2=$A3659,Data!U243,0)</f>
        <v>0</v>
      </c>
      <c r="Y3659" s="169">
        <f>IF(Y$2=$A3659,Data!V243,0)</f>
        <v>0</v>
      </c>
      <c r="Z3659" s="169">
        <f>IF(Z$2=$A3659,Data!W243,0)</f>
        <v>0</v>
      </c>
      <c r="AA3659" s="169">
        <f>IF(AA$2=$A3659,Data!X243,0)</f>
        <v>0</v>
      </c>
      <c r="AB3659" s="169">
        <f>IF(AB$2=$A3659,Data!Y243,0)</f>
        <v>0</v>
      </c>
      <c r="AC3659" s="169">
        <f>IF(AC$2=$A3659,Data!Z243,0)</f>
        <v>0</v>
      </c>
      <c r="AD3659" s="170">
        <f>IF(AD$2=$A3659,Data!AA243,0)</f>
        <v>0</v>
      </c>
      <c r="AE3659" s="171">
        <f>IF(AE$2=$A3659,Data!AB243,0)</f>
        <v>0</v>
      </c>
      <c r="AF3659" s="170">
        <f>IF(AF$2=$A3659,Data!AC243,0)</f>
        <v>0</v>
      </c>
      <c r="AG3659" s="171">
        <f>IF(AG$2=$A3659,Data!AD243,0)</f>
        <v>0</v>
      </c>
      <c r="AH3659" s="170">
        <f>IF(AH$2=$A3659,Data!AE243,0)</f>
        <v>0</v>
      </c>
      <c r="AI3659" s="171">
        <f>IF(AI$2=$A3659,Data!AF243,0)</f>
        <v>0</v>
      </c>
      <c r="AJ3659" s="170">
        <f>IF(AJ$2=$A3659,Data!AG243,0)</f>
        <v>0</v>
      </c>
      <c r="AK3659" s="171">
        <f>IF(AK$2=$A3659,Data!AH243,0)</f>
        <v>0</v>
      </c>
      <c r="AL3659" s="170">
        <f>IF(AL$2=$A3659,Data!AI243,0)</f>
        <v>0</v>
      </c>
      <c r="AM3659" t="str">
        <f t="shared" si="114"/>
        <v>BA</v>
      </c>
      <c r="AN3659" t="e">
        <f>+INDEX(Validation!$D$4:$D$250,MATCH(Merge!B3659,Validation!$E$4:$E$250,0))</f>
        <v>#N/A</v>
      </c>
      <c r="AO3659" s="172">
        <f t="shared" si="115"/>
        <v>0</v>
      </c>
    </row>
    <row r="3660" spans="1:41" ht="15" x14ac:dyDescent="0.25">
      <c r="A3660">
        <f>Inputs!$H$19</f>
        <v>0</v>
      </c>
      <c r="B3660" t="str">
        <f>Inputs!$D$4</f>
        <v>Select Agency…</v>
      </c>
      <c r="C3660" s="166" t="str">
        <f>Inputs!$I$6</f>
        <v>(insert code)</v>
      </c>
      <c r="D3660" t="str">
        <f>IFERROR(INDEX(Inputs!$I$11:$I$19,MATCH(A3660,Inputs!$H$11:$H$19)),"")</f>
        <v/>
      </c>
      <c r="E3660" t="s">
        <v>902</v>
      </c>
      <c r="F3660" s="168">
        <f>IF(F$2=$A3660,Data!C244,0)</f>
        <v>0</v>
      </c>
      <c r="G3660" s="168">
        <f>IF(G$2=$A3660,Data!D244,0)</f>
        <v>0</v>
      </c>
      <c r="H3660" s="168">
        <f>IF(H$2=$A3660,Data!E244,0)</f>
        <v>0</v>
      </c>
      <c r="I3660" s="168">
        <f>IF(I$2=$A3660,Data!F244,0)</f>
        <v>0</v>
      </c>
      <c r="J3660" s="168">
        <f>IF(J$2=$A3660,Data!G244,0)</f>
        <v>0</v>
      </c>
      <c r="K3660" s="168">
        <f>IF(K$2=$A3660,Data!H244,0)</f>
        <v>0</v>
      </c>
      <c r="L3660" s="168">
        <f>IF(L$2=$A3660,Data!I244,0)</f>
        <v>0</v>
      </c>
      <c r="M3660" s="168">
        <f>IF(M$2=$A3660,Data!J244,0)</f>
        <v>0</v>
      </c>
      <c r="N3660" s="168">
        <f>IF(N$2=$A3660,Data!K244,0)</f>
        <v>0</v>
      </c>
      <c r="O3660" s="168">
        <f>IF(O$2=$A3660,Data!L244,0)</f>
        <v>0</v>
      </c>
      <c r="P3660" s="168">
        <f>IF(P$2=$A3660,Data!M244,0)</f>
        <v>0</v>
      </c>
      <c r="Q3660" s="168">
        <f>IF(Q$2=$A3660,Data!N244,0)</f>
        <v>0</v>
      </c>
      <c r="R3660" s="169">
        <f>IF(R$2=$A3660,Data!O244,0)</f>
        <v>0</v>
      </c>
      <c r="S3660" s="169">
        <f>IF(S$2=$A3660,Data!P244,0)</f>
        <v>0</v>
      </c>
      <c r="T3660" s="169">
        <f>IF(T$2=$A3660,Data!Q244,0)</f>
        <v>0</v>
      </c>
      <c r="U3660" s="169">
        <f>IF(U$2=$A3660,Data!R244,0)</f>
        <v>0</v>
      </c>
      <c r="V3660" s="169">
        <f>IF(V$2=$A3660,Data!S244,0)</f>
        <v>0</v>
      </c>
      <c r="W3660" s="169">
        <f>IF(W$2=$A3660,Data!T244,0)</f>
        <v>0</v>
      </c>
      <c r="X3660" s="169">
        <f>IF(X$2=$A3660,Data!U244,0)</f>
        <v>0</v>
      </c>
      <c r="Y3660" s="169">
        <f>IF(Y$2=$A3660,Data!V244,0)</f>
        <v>0</v>
      </c>
      <c r="Z3660" s="169">
        <f>IF(Z$2=$A3660,Data!W244,0)</f>
        <v>0</v>
      </c>
      <c r="AA3660" s="169">
        <f>IF(AA$2=$A3660,Data!X244,0)</f>
        <v>0</v>
      </c>
      <c r="AB3660" s="169">
        <f>IF(AB$2=$A3660,Data!Y244,0)</f>
        <v>0</v>
      </c>
      <c r="AC3660" s="169">
        <f>IF(AC$2=$A3660,Data!Z244,0)</f>
        <v>0</v>
      </c>
      <c r="AD3660" s="170">
        <f>IF(AD$2=$A3660,Data!AA244,0)</f>
        <v>0</v>
      </c>
      <c r="AE3660" s="171">
        <f>IF(AE$2=$A3660,Data!AB244,0)</f>
        <v>0</v>
      </c>
      <c r="AF3660" s="170">
        <f>IF(AF$2=$A3660,Data!AC244,0)</f>
        <v>0</v>
      </c>
      <c r="AG3660" s="171">
        <f>IF(AG$2=$A3660,Data!AD244,0)</f>
        <v>0</v>
      </c>
      <c r="AH3660" s="170">
        <f>IF(AH$2=$A3660,Data!AE244,0)</f>
        <v>0</v>
      </c>
      <c r="AI3660" s="171">
        <f>IF(AI$2=$A3660,Data!AF244,0)</f>
        <v>0</v>
      </c>
      <c r="AJ3660" s="170">
        <f>IF(AJ$2=$A3660,Data!AG244,0)</f>
        <v>0</v>
      </c>
      <c r="AK3660" s="171">
        <f>IF(AK$2=$A3660,Data!AH244,0)</f>
        <v>0</v>
      </c>
      <c r="AL3660" s="170">
        <f>IF(AL$2=$A3660,Data!AI244,0)</f>
        <v>0</v>
      </c>
      <c r="AM3660" t="str">
        <f t="shared" si="114"/>
        <v>BA</v>
      </c>
      <c r="AN3660" t="e">
        <f>+INDEX(Validation!$D$4:$D$250,MATCH(Merge!B3660,Validation!$E$4:$E$250,0))</f>
        <v>#N/A</v>
      </c>
      <c r="AO3660" s="172">
        <f t="shared" si="115"/>
        <v>0</v>
      </c>
    </row>
    <row r="3661" spans="1:41" ht="15" x14ac:dyDescent="0.25">
      <c r="A3661">
        <f>Inputs!$H$19</f>
        <v>0</v>
      </c>
      <c r="B3661" t="str">
        <f>Inputs!$D$4</f>
        <v>Select Agency…</v>
      </c>
      <c r="C3661" s="166" t="str">
        <f>Inputs!$I$6</f>
        <v>(insert code)</v>
      </c>
      <c r="D3661" t="str">
        <f>IFERROR(INDEX(Inputs!$I$11:$I$19,MATCH(A3661,Inputs!$H$11:$H$19)),"")</f>
        <v/>
      </c>
      <c r="E3661" t="s">
        <v>902</v>
      </c>
      <c r="F3661" s="168">
        <f>IF(F$2=$A3661,Data!C245,0)</f>
        <v>0</v>
      </c>
      <c r="G3661" s="168">
        <f>IF(G$2=$A3661,Data!D245,0)</f>
        <v>0</v>
      </c>
      <c r="H3661" s="168">
        <f>IF(H$2=$A3661,Data!E245,0)</f>
        <v>0</v>
      </c>
      <c r="I3661" s="168">
        <f>IF(I$2=$A3661,Data!F245,0)</f>
        <v>0</v>
      </c>
      <c r="J3661" s="168">
        <f>IF(J$2=$A3661,Data!G245,0)</f>
        <v>0</v>
      </c>
      <c r="K3661" s="168">
        <f>IF(K$2=$A3661,Data!H245,0)</f>
        <v>0</v>
      </c>
      <c r="L3661" s="168">
        <f>IF(L$2=$A3661,Data!I245,0)</f>
        <v>0</v>
      </c>
      <c r="M3661" s="168">
        <f>IF(M$2=$A3661,Data!J245,0)</f>
        <v>0</v>
      </c>
      <c r="N3661" s="168">
        <f>IF(N$2=$A3661,Data!K245,0)</f>
        <v>0</v>
      </c>
      <c r="O3661" s="168">
        <f>IF(O$2=$A3661,Data!L245,0)</f>
        <v>0</v>
      </c>
      <c r="P3661" s="168">
        <f>IF(P$2=$A3661,Data!M245,0)</f>
        <v>0</v>
      </c>
      <c r="Q3661" s="168">
        <f>IF(Q$2=$A3661,Data!N245,0)</f>
        <v>0</v>
      </c>
      <c r="R3661" s="169">
        <f>IF(R$2=$A3661,Data!O245,0)</f>
        <v>0</v>
      </c>
      <c r="S3661" s="169">
        <f>IF(S$2=$A3661,Data!P245,0)</f>
        <v>0</v>
      </c>
      <c r="T3661" s="169">
        <f>IF(T$2=$A3661,Data!Q245,0)</f>
        <v>0</v>
      </c>
      <c r="U3661" s="169">
        <f>IF(U$2=$A3661,Data!R245,0)</f>
        <v>0</v>
      </c>
      <c r="V3661" s="169">
        <f>IF(V$2=$A3661,Data!S245,0)</f>
        <v>0</v>
      </c>
      <c r="W3661" s="169">
        <f>IF(W$2=$A3661,Data!T245,0)</f>
        <v>0</v>
      </c>
      <c r="X3661" s="169">
        <f>IF(X$2=$A3661,Data!U245,0)</f>
        <v>0</v>
      </c>
      <c r="Y3661" s="169">
        <f>IF(Y$2=$A3661,Data!V245,0)</f>
        <v>0</v>
      </c>
      <c r="Z3661" s="169">
        <f>IF(Z$2=$A3661,Data!W245,0)</f>
        <v>0</v>
      </c>
      <c r="AA3661" s="169">
        <f>IF(AA$2=$A3661,Data!X245,0)</f>
        <v>0</v>
      </c>
      <c r="AB3661" s="169">
        <f>IF(AB$2=$A3661,Data!Y245,0)</f>
        <v>0</v>
      </c>
      <c r="AC3661" s="169">
        <f>IF(AC$2=$A3661,Data!Z245,0)</f>
        <v>0</v>
      </c>
      <c r="AD3661" s="170">
        <f>IF(AD$2=$A3661,Data!AA245,0)</f>
        <v>0</v>
      </c>
      <c r="AE3661" s="171">
        <f>IF(AE$2=$A3661,Data!AB245,0)</f>
        <v>0</v>
      </c>
      <c r="AF3661" s="170">
        <f>IF(AF$2=$A3661,Data!AC245,0)</f>
        <v>0</v>
      </c>
      <c r="AG3661" s="171">
        <f>IF(AG$2=$A3661,Data!AD245,0)</f>
        <v>0</v>
      </c>
      <c r="AH3661" s="170">
        <f>IF(AH$2=$A3661,Data!AE245,0)</f>
        <v>0</v>
      </c>
      <c r="AI3661" s="171">
        <f>IF(AI$2=$A3661,Data!AF245,0)</f>
        <v>0</v>
      </c>
      <c r="AJ3661" s="170">
        <f>IF(AJ$2=$A3661,Data!AG245,0)</f>
        <v>0</v>
      </c>
      <c r="AK3661" s="171">
        <f>IF(AK$2=$A3661,Data!AH245,0)</f>
        <v>0</v>
      </c>
      <c r="AL3661" s="170">
        <f>IF(AL$2=$A3661,Data!AI245,0)</f>
        <v>0</v>
      </c>
      <c r="AM3661" t="str">
        <f t="shared" si="114"/>
        <v>BA</v>
      </c>
      <c r="AN3661" t="e">
        <f>+INDEX(Validation!$D$4:$D$250,MATCH(Merge!B3661,Validation!$E$4:$E$250,0))</f>
        <v>#N/A</v>
      </c>
      <c r="AO3661" s="172">
        <f t="shared" si="115"/>
        <v>0</v>
      </c>
    </row>
    <row r="3662" spans="1:41" ht="15" x14ac:dyDescent="0.25">
      <c r="A3662">
        <f>Inputs!$H$19</f>
        <v>0</v>
      </c>
      <c r="B3662" t="str">
        <f>Inputs!$D$4</f>
        <v>Select Agency…</v>
      </c>
      <c r="C3662" s="166" t="str">
        <f>Inputs!$I$6</f>
        <v>(insert code)</v>
      </c>
      <c r="D3662" t="str">
        <f>IFERROR(INDEX(Inputs!$I$11:$I$19,MATCH(A3662,Inputs!$H$11:$H$19)),"")</f>
        <v/>
      </c>
      <c r="E3662" t="s">
        <v>902</v>
      </c>
      <c r="F3662" s="168">
        <f>IF(F$2=$A3662,Data!C246,0)</f>
        <v>0</v>
      </c>
      <c r="G3662" s="168">
        <f>IF(G$2=$A3662,Data!D246,0)</f>
        <v>0</v>
      </c>
      <c r="H3662" s="168">
        <f>IF(H$2=$A3662,Data!E246,0)</f>
        <v>0</v>
      </c>
      <c r="I3662" s="168">
        <f>IF(I$2=$A3662,Data!F246,0)</f>
        <v>0</v>
      </c>
      <c r="J3662" s="168">
        <f>IF(J$2=$A3662,Data!G246,0)</f>
        <v>0</v>
      </c>
      <c r="K3662" s="168">
        <f>IF(K$2=$A3662,Data!H246,0)</f>
        <v>0</v>
      </c>
      <c r="L3662" s="168">
        <f>IF(L$2=$A3662,Data!I246,0)</f>
        <v>0</v>
      </c>
      <c r="M3662" s="168">
        <f>IF(M$2=$A3662,Data!J246,0)</f>
        <v>0</v>
      </c>
      <c r="N3662" s="168">
        <f>IF(N$2=$A3662,Data!K246,0)</f>
        <v>0</v>
      </c>
      <c r="O3662" s="168">
        <f>IF(O$2=$A3662,Data!L246,0)</f>
        <v>0</v>
      </c>
      <c r="P3662" s="168">
        <f>IF(P$2=$A3662,Data!M246,0)</f>
        <v>0</v>
      </c>
      <c r="Q3662" s="168">
        <f>IF(Q$2=$A3662,Data!N246,0)</f>
        <v>0</v>
      </c>
      <c r="R3662" s="169">
        <f>IF(R$2=$A3662,Data!O246,0)</f>
        <v>0</v>
      </c>
      <c r="S3662" s="169">
        <f>IF(S$2=$A3662,Data!P246,0)</f>
        <v>0</v>
      </c>
      <c r="T3662" s="169">
        <f>IF(T$2=$A3662,Data!Q246,0)</f>
        <v>0</v>
      </c>
      <c r="U3662" s="169">
        <f>IF(U$2=$A3662,Data!R246,0)</f>
        <v>0</v>
      </c>
      <c r="V3662" s="169">
        <f>IF(V$2=$A3662,Data!S246,0)</f>
        <v>0</v>
      </c>
      <c r="W3662" s="169">
        <f>IF(W$2=$A3662,Data!T246,0)</f>
        <v>0</v>
      </c>
      <c r="X3662" s="169">
        <f>IF(X$2=$A3662,Data!U246,0)</f>
        <v>0</v>
      </c>
      <c r="Y3662" s="169">
        <f>IF(Y$2=$A3662,Data!V246,0)</f>
        <v>0</v>
      </c>
      <c r="Z3662" s="169">
        <f>IF(Z$2=$A3662,Data!W246,0)</f>
        <v>0</v>
      </c>
      <c r="AA3662" s="169">
        <f>IF(AA$2=$A3662,Data!X246,0)</f>
        <v>0</v>
      </c>
      <c r="AB3662" s="169">
        <f>IF(AB$2=$A3662,Data!Y246,0)</f>
        <v>0</v>
      </c>
      <c r="AC3662" s="169">
        <f>IF(AC$2=$A3662,Data!Z246,0)</f>
        <v>0</v>
      </c>
      <c r="AD3662" s="170">
        <f>IF(AD$2=$A3662,Data!AA246,0)</f>
        <v>0</v>
      </c>
      <c r="AE3662" s="171">
        <f>IF(AE$2=$A3662,Data!AB246,0)</f>
        <v>0</v>
      </c>
      <c r="AF3662" s="170">
        <f>IF(AF$2=$A3662,Data!AC246,0)</f>
        <v>0</v>
      </c>
      <c r="AG3662" s="171">
        <f>IF(AG$2=$A3662,Data!AD246,0)</f>
        <v>0</v>
      </c>
      <c r="AH3662" s="170">
        <f>IF(AH$2=$A3662,Data!AE246,0)</f>
        <v>0</v>
      </c>
      <c r="AI3662" s="171">
        <f>IF(AI$2=$A3662,Data!AF246,0)</f>
        <v>0</v>
      </c>
      <c r="AJ3662" s="170">
        <f>IF(AJ$2=$A3662,Data!AG246,0)</f>
        <v>0</v>
      </c>
      <c r="AK3662" s="171">
        <f>IF(AK$2=$A3662,Data!AH246,0)</f>
        <v>0</v>
      </c>
      <c r="AL3662" s="170">
        <f>IF(AL$2=$A3662,Data!AI246,0)</f>
        <v>0</v>
      </c>
      <c r="AM3662" t="str">
        <f t="shared" si="114"/>
        <v>BA</v>
      </c>
      <c r="AN3662" t="e">
        <f>+INDEX(Validation!$D$4:$D$250,MATCH(Merge!B3662,Validation!$E$4:$E$250,0))</f>
        <v>#N/A</v>
      </c>
      <c r="AO3662" s="172">
        <f t="shared" si="115"/>
        <v>0</v>
      </c>
    </row>
    <row r="3663" spans="1:41" ht="15" x14ac:dyDescent="0.25">
      <c r="A3663">
        <f>Inputs!$H$19</f>
        <v>0</v>
      </c>
      <c r="B3663" t="str">
        <f>Inputs!$D$4</f>
        <v>Select Agency…</v>
      </c>
      <c r="C3663" s="166" t="str">
        <f>Inputs!$I$6</f>
        <v>(insert code)</v>
      </c>
      <c r="D3663" t="str">
        <f>IFERROR(INDEX(Inputs!$I$11:$I$19,MATCH(A3663,Inputs!$H$11:$H$19)),"")</f>
        <v/>
      </c>
      <c r="E3663" t="s">
        <v>902</v>
      </c>
      <c r="F3663" s="168">
        <f>IF(F$2=$A3663,Data!C247,0)</f>
        <v>0</v>
      </c>
      <c r="G3663" s="168">
        <f>IF(G$2=$A3663,Data!D247,0)</f>
        <v>0</v>
      </c>
      <c r="H3663" s="168">
        <f>IF(H$2=$A3663,Data!E247,0)</f>
        <v>0</v>
      </c>
      <c r="I3663" s="168">
        <f>IF(I$2=$A3663,Data!F247,0)</f>
        <v>0</v>
      </c>
      <c r="J3663" s="168">
        <f>IF(J$2=$A3663,Data!G247,0)</f>
        <v>0</v>
      </c>
      <c r="K3663" s="168">
        <f>IF(K$2=$A3663,Data!H247,0)</f>
        <v>0</v>
      </c>
      <c r="L3663" s="168">
        <f>IF(L$2=$A3663,Data!I247,0)</f>
        <v>0</v>
      </c>
      <c r="M3663" s="168">
        <f>IF(M$2=$A3663,Data!J247,0)</f>
        <v>0</v>
      </c>
      <c r="N3663" s="168">
        <f>IF(N$2=$A3663,Data!K247,0)</f>
        <v>0</v>
      </c>
      <c r="O3663" s="168">
        <f>IF(O$2=$A3663,Data!L247,0)</f>
        <v>0</v>
      </c>
      <c r="P3663" s="168">
        <f>IF(P$2=$A3663,Data!M247,0)</f>
        <v>0</v>
      </c>
      <c r="Q3663" s="168">
        <f>IF(Q$2=$A3663,Data!N247,0)</f>
        <v>0</v>
      </c>
      <c r="R3663" s="169">
        <f>IF(R$2=$A3663,Data!O247,0)</f>
        <v>0</v>
      </c>
      <c r="S3663" s="169">
        <f>IF(S$2=$A3663,Data!P247,0)</f>
        <v>0</v>
      </c>
      <c r="T3663" s="169">
        <f>IF(T$2=$A3663,Data!Q247,0)</f>
        <v>0</v>
      </c>
      <c r="U3663" s="169">
        <f>IF(U$2=$A3663,Data!R247,0)</f>
        <v>0</v>
      </c>
      <c r="V3663" s="169">
        <f>IF(V$2=$A3663,Data!S247,0)</f>
        <v>0</v>
      </c>
      <c r="W3663" s="169">
        <f>IF(W$2=$A3663,Data!T247,0)</f>
        <v>0</v>
      </c>
      <c r="X3663" s="169">
        <f>IF(X$2=$A3663,Data!U247,0)</f>
        <v>0</v>
      </c>
      <c r="Y3663" s="169">
        <f>IF(Y$2=$A3663,Data!V247,0)</f>
        <v>0</v>
      </c>
      <c r="Z3663" s="169">
        <f>IF(Z$2=$A3663,Data!W247,0)</f>
        <v>0</v>
      </c>
      <c r="AA3663" s="169">
        <f>IF(AA$2=$A3663,Data!X247,0)</f>
        <v>0</v>
      </c>
      <c r="AB3663" s="169">
        <f>IF(AB$2=$A3663,Data!Y247,0)</f>
        <v>0</v>
      </c>
      <c r="AC3663" s="169">
        <f>IF(AC$2=$A3663,Data!Z247,0)</f>
        <v>0</v>
      </c>
      <c r="AD3663" s="170">
        <f>IF(AD$2=$A3663,Data!AA247,0)</f>
        <v>0</v>
      </c>
      <c r="AE3663" s="171">
        <f>IF(AE$2=$A3663,Data!AB247,0)</f>
        <v>0</v>
      </c>
      <c r="AF3663" s="170">
        <f>IF(AF$2=$A3663,Data!AC247,0)</f>
        <v>0</v>
      </c>
      <c r="AG3663" s="171">
        <f>IF(AG$2=$A3663,Data!AD247,0)</f>
        <v>0</v>
      </c>
      <c r="AH3663" s="170">
        <f>IF(AH$2=$A3663,Data!AE247,0)</f>
        <v>0</v>
      </c>
      <c r="AI3663" s="171">
        <f>IF(AI$2=$A3663,Data!AF247,0)</f>
        <v>0</v>
      </c>
      <c r="AJ3663" s="170">
        <f>IF(AJ$2=$A3663,Data!AG247,0)</f>
        <v>0</v>
      </c>
      <c r="AK3663" s="171">
        <f>IF(AK$2=$A3663,Data!AH247,0)</f>
        <v>0</v>
      </c>
      <c r="AL3663" s="170">
        <f>IF(AL$2=$A3663,Data!AI247,0)</f>
        <v>0</v>
      </c>
      <c r="AM3663" t="str">
        <f t="shared" si="114"/>
        <v>BA</v>
      </c>
      <c r="AN3663" t="e">
        <f>+INDEX(Validation!$D$4:$D$250,MATCH(Merge!B3663,Validation!$E$4:$E$250,0))</f>
        <v>#N/A</v>
      </c>
      <c r="AO3663" s="172">
        <f t="shared" si="115"/>
        <v>0</v>
      </c>
    </row>
    <row r="3664" spans="1:41" ht="15" x14ac:dyDescent="0.25">
      <c r="A3664">
        <f>Inputs!$H$19</f>
        <v>0</v>
      </c>
      <c r="B3664" t="str">
        <f>Inputs!$D$4</f>
        <v>Select Agency…</v>
      </c>
      <c r="C3664" s="166" t="str">
        <f>Inputs!$I$6</f>
        <v>(insert code)</v>
      </c>
      <c r="D3664" t="str">
        <f>IFERROR(INDEX(Inputs!$I$11:$I$19,MATCH(A3664,Inputs!$H$11:$H$19)),"")</f>
        <v/>
      </c>
      <c r="E3664" t="s">
        <v>902</v>
      </c>
      <c r="F3664" s="168">
        <f>IF(F$2=$A3664,Data!C248,0)</f>
        <v>0</v>
      </c>
      <c r="G3664" s="168">
        <f>IF(G$2=$A3664,Data!D248,0)</f>
        <v>0</v>
      </c>
      <c r="H3664" s="168">
        <f>IF(H$2=$A3664,Data!E248,0)</f>
        <v>0</v>
      </c>
      <c r="I3664" s="168">
        <f>IF(I$2=$A3664,Data!F248,0)</f>
        <v>0</v>
      </c>
      <c r="J3664" s="168">
        <f>IF(J$2=$A3664,Data!G248,0)</f>
        <v>0</v>
      </c>
      <c r="K3664" s="168">
        <f>IF(K$2=$A3664,Data!H248,0)</f>
        <v>0</v>
      </c>
      <c r="L3664" s="168">
        <f>IF(L$2=$A3664,Data!I248,0)</f>
        <v>0</v>
      </c>
      <c r="M3664" s="168">
        <f>IF(M$2=$A3664,Data!J248,0)</f>
        <v>0</v>
      </c>
      <c r="N3664" s="168">
        <f>IF(N$2=$A3664,Data!K248,0)</f>
        <v>0</v>
      </c>
      <c r="O3664" s="168">
        <f>IF(O$2=$A3664,Data!L248,0)</f>
        <v>0</v>
      </c>
      <c r="P3664" s="168">
        <f>IF(P$2=$A3664,Data!M248,0)</f>
        <v>0</v>
      </c>
      <c r="Q3664" s="168">
        <f>IF(Q$2=$A3664,Data!N248,0)</f>
        <v>0</v>
      </c>
      <c r="R3664" s="169">
        <f>IF(R$2=$A3664,Data!O248,0)</f>
        <v>0</v>
      </c>
      <c r="S3664" s="169">
        <f>IF(S$2=$A3664,Data!P248,0)</f>
        <v>0</v>
      </c>
      <c r="T3664" s="169">
        <f>IF(T$2=$A3664,Data!Q248,0)</f>
        <v>0</v>
      </c>
      <c r="U3664" s="169">
        <f>IF(U$2=$A3664,Data!R248,0)</f>
        <v>0</v>
      </c>
      <c r="V3664" s="169">
        <f>IF(V$2=$A3664,Data!S248,0)</f>
        <v>0</v>
      </c>
      <c r="W3664" s="169">
        <f>IF(W$2=$A3664,Data!T248,0)</f>
        <v>0</v>
      </c>
      <c r="X3664" s="169">
        <f>IF(X$2=$A3664,Data!U248,0)</f>
        <v>0</v>
      </c>
      <c r="Y3664" s="169">
        <f>IF(Y$2=$A3664,Data!V248,0)</f>
        <v>0</v>
      </c>
      <c r="Z3664" s="169">
        <f>IF(Z$2=$A3664,Data!W248,0)</f>
        <v>0</v>
      </c>
      <c r="AA3664" s="169">
        <f>IF(AA$2=$A3664,Data!X248,0)</f>
        <v>0</v>
      </c>
      <c r="AB3664" s="169">
        <f>IF(AB$2=$A3664,Data!Y248,0)</f>
        <v>0</v>
      </c>
      <c r="AC3664" s="169">
        <f>IF(AC$2=$A3664,Data!Z248,0)</f>
        <v>0</v>
      </c>
      <c r="AD3664" s="170">
        <f>IF(AD$2=$A3664,Data!AA248,0)</f>
        <v>0</v>
      </c>
      <c r="AE3664" s="171">
        <f>IF(AE$2=$A3664,Data!AB248,0)</f>
        <v>0</v>
      </c>
      <c r="AF3664" s="170">
        <f>IF(AF$2=$A3664,Data!AC248,0)</f>
        <v>0</v>
      </c>
      <c r="AG3664" s="171">
        <f>IF(AG$2=$A3664,Data!AD248,0)</f>
        <v>0</v>
      </c>
      <c r="AH3664" s="170">
        <f>IF(AH$2=$A3664,Data!AE248,0)</f>
        <v>0</v>
      </c>
      <c r="AI3664" s="171">
        <f>IF(AI$2=$A3664,Data!AF248,0)</f>
        <v>0</v>
      </c>
      <c r="AJ3664" s="170">
        <f>IF(AJ$2=$A3664,Data!AG248,0)</f>
        <v>0</v>
      </c>
      <c r="AK3664" s="171">
        <f>IF(AK$2=$A3664,Data!AH248,0)</f>
        <v>0</v>
      </c>
      <c r="AL3664" s="170">
        <f>IF(AL$2=$A3664,Data!AI248,0)</f>
        <v>0</v>
      </c>
      <c r="AM3664" t="str">
        <f t="shared" si="114"/>
        <v>BA</v>
      </c>
      <c r="AN3664" t="e">
        <f>+INDEX(Validation!$D$4:$D$250,MATCH(Merge!B3664,Validation!$E$4:$E$250,0))</f>
        <v>#N/A</v>
      </c>
      <c r="AO3664" s="172">
        <f t="shared" si="115"/>
        <v>0</v>
      </c>
    </row>
    <row r="3665" spans="1:41" ht="15" x14ac:dyDescent="0.25">
      <c r="A3665">
        <f>Inputs!$H$19</f>
        <v>0</v>
      </c>
      <c r="B3665" t="str">
        <f>Inputs!$D$4</f>
        <v>Select Agency…</v>
      </c>
      <c r="C3665" s="166" t="str">
        <f>Inputs!$I$6</f>
        <v>(insert code)</v>
      </c>
      <c r="D3665" t="str">
        <f>IFERROR(INDEX(Inputs!$I$11:$I$19,MATCH(A3665,Inputs!$H$11:$H$19)),"")</f>
        <v/>
      </c>
      <c r="E3665" t="s">
        <v>902</v>
      </c>
      <c r="F3665" s="168">
        <f>IF(F$2=$A3665,Data!C249,0)</f>
        <v>0</v>
      </c>
      <c r="G3665" s="168">
        <f>IF(G$2=$A3665,Data!D249,0)</f>
        <v>0</v>
      </c>
      <c r="H3665" s="168">
        <f>IF(H$2=$A3665,Data!E249,0)</f>
        <v>0</v>
      </c>
      <c r="I3665" s="168">
        <f>IF(I$2=$A3665,Data!F249,0)</f>
        <v>0</v>
      </c>
      <c r="J3665" s="168">
        <f>IF(J$2=$A3665,Data!G249,0)</f>
        <v>0</v>
      </c>
      <c r="K3665" s="168">
        <f>IF(K$2=$A3665,Data!H249,0)</f>
        <v>0</v>
      </c>
      <c r="L3665" s="168">
        <f>IF(L$2=$A3665,Data!I249,0)</f>
        <v>0</v>
      </c>
      <c r="M3665" s="168">
        <f>IF(M$2=$A3665,Data!J249,0)</f>
        <v>0</v>
      </c>
      <c r="N3665" s="168">
        <f>IF(N$2=$A3665,Data!K249,0)</f>
        <v>0</v>
      </c>
      <c r="O3665" s="168">
        <f>IF(O$2=$A3665,Data!L249,0)</f>
        <v>0</v>
      </c>
      <c r="P3665" s="168">
        <f>IF(P$2=$A3665,Data!M249,0)</f>
        <v>0</v>
      </c>
      <c r="Q3665" s="168">
        <f>IF(Q$2=$A3665,Data!N249,0)</f>
        <v>0</v>
      </c>
      <c r="R3665" s="169">
        <f>IF(R$2=$A3665,Data!O249,0)</f>
        <v>0</v>
      </c>
      <c r="S3665" s="169">
        <f>IF(S$2=$A3665,Data!P249,0)</f>
        <v>0</v>
      </c>
      <c r="T3665" s="169">
        <f>IF(T$2=$A3665,Data!Q249,0)</f>
        <v>0</v>
      </c>
      <c r="U3665" s="169">
        <f>IF(U$2=$A3665,Data!R249,0)</f>
        <v>0</v>
      </c>
      <c r="V3665" s="169">
        <f>IF(V$2=$A3665,Data!S249,0)</f>
        <v>0</v>
      </c>
      <c r="W3665" s="169">
        <f>IF(W$2=$A3665,Data!T249,0)</f>
        <v>0</v>
      </c>
      <c r="X3665" s="169">
        <f>IF(X$2=$A3665,Data!U249,0)</f>
        <v>0</v>
      </c>
      <c r="Y3665" s="169">
        <f>IF(Y$2=$A3665,Data!V249,0)</f>
        <v>0</v>
      </c>
      <c r="Z3665" s="169">
        <f>IF(Z$2=$A3665,Data!W249,0)</f>
        <v>0</v>
      </c>
      <c r="AA3665" s="169">
        <f>IF(AA$2=$A3665,Data!X249,0)</f>
        <v>0</v>
      </c>
      <c r="AB3665" s="169">
        <f>IF(AB$2=$A3665,Data!Y249,0)</f>
        <v>0</v>
      </c>
      <c r="AC3665" s="169">
        <f>IF(AC$2=$A3665,Data!Z249,0)</f>
        <v>0</v>
      </c>
      <c r="AD3665" s="170">
        <f>IF(AD$2=$A3665,Data!AA249,0)</f>
        <v>0</v>
      </c>
      <c r="AE3665" s="171">
        <f>IF(AE$2=$A3665,Data!AB249,0)</f>
        <v>0</v>
      </c>
      <c r="AF3665" s="170">
        <f>IF(AF$2=$A3665,Data!AC249,0)</f>
        <v>0</v>
      </c>
      <c r="AG3665" s="171">
        <f>IF(AG$2=$A3665,Data!AD249,0)</f>
        <v>0</v>
      </c>
      <c r="AH3665" s="170">
        <f>IF(AH$2=$A3665,Data!AE249,0)</f>
        <v>0</v>
      </c>
      <c r="AI3665" s="171">
        <f>IF(AI$2=$A3665,Data!AF249,0)</f>
        <v>0</v>
      </c>
      <c r="AJ3665" s="170">
        <f>IF(AJ$2=$A3665,Data!AG249,0)</f>
        <v>0</v>
      </c>
      <c r="AK3665" s="171">
        <f>IF(AK$2=$A3665,Data!AH249,0)</f>
        <v>0</v>
      </c>
      <c r="AL3665" s="170">
        <f>IF(AL$2=$A3665,Data!AI249,0)</f>
        <v>0</v>
      </c>
      <c r="AM3665" t="str">
        <f t="shared" si="114"/>
        <v>BA</v>
      </c>
      <c r="AN3665" t="e">
        <f>+INDEX(Validation!$D$4:$D$250,MATCH(Merge!B3665,Validation!$E$4:$E$250,0))</f>
        <v>#N/A</v>
      </c>
      <c r="AO3665" s="172">
        <f t="shared" si="115"/>
        <v>0</v>
      </c>
    </row>
    <row r="3666" spans="1:41" ht="15" x14ac:dyDescent="0.25">
      <c r="A3666">
        <f>Inputs!$H$19</f>
        <v>0</v>
      </c>
      <c r="B3666" t="str">
        <f>Inputs!$D$4</f>
        <v>Select Agency…</v>
      </c>
      <c r="C3666" s="166" t="str">
        <f>Inputs!$I$6</f>
        <v>(insert code)</v>
      </c>
      <c r="D3666" t="str">
        <f>IFERROR(INDEX(Inputs!$I$11:$I$19,MATCH(A3666,Inputs!$H$11:$H$19)),"")</f>
        <v/>
      </c>
      <c r="E3666" t="s">
        <v>902</v>
      </c>
      <c r="F3666" s="168">
        <f>IF(F$2=$A3666,Data!C250,0)</f>
        <v>0</v>
      </c>
      <c r="G3666" s="168">
        <f>IF(G$2=$A3666,Data!D250,0)</f>
        <v>0</v>
      </c>
      <c r="H3666" s="168">
        <f>IF(H$2=$A3666,Data!E250,0)</f>
        <v>0</v>
      </c>
      <c r="I3666" s="168">
        <f>IF(I$2=$A3666,Data!F250,0)</f>
        <v>0</v>
      </c>
      <c r="J3666" s="168">
        <f>IF(J$2=$A3666,Data!G250,0)</f>
        <v>0</v>
      </c>
      <c r="K3666" s="168">
        <f>IF(K$2=$A3666,Data!H250,0)</f>
        <v>0</v>
      </c>
      <c r="L3666" s="168">
        <f>IF(L$2=$A3666,Data!I250,0)</f>
        <v>0</v>
      </c>
      <c r="M3666" s="168">
        <f>IF(M$2=$A3666,Data!J250,0)</f>
        <v>0</v>
      </c>
      <c r="N3666" s="168">
        <f>IF(N$2=$A3666,Data!K250,0)</f>
        <v>0</v>
      </c>
      <c r="O3666" s="168">
        <f>IF(O$2=$A3666,Data!L250,0)</f>
        <v>0</v>
      </c>
      <c r="P3666" s="168">
        <f>IF(P$2=$A3666,Data!M250,0)</f>
        <v>0</v>
      </c>
      <c r="Q3666" s="168">
        <f>IF(Q$2=$A3666,Data!N250,0)</f>
        <v>0</v>
      </c>
      <c r="R3666" s="169">
        <f>IF(R$2=$A3666,Data!O250,0)</f>
        <v>0</v>
      </c>
      <c r="S3666" s="169">
        <f>IF(S$2=$A3666,Data!P250,0)</f>
        <v>0</v>
      </c>
      <c r="T3666" s="169">
        <f>IF(T$2=$A3666,Data!Q250,0)</f>
        <v>0</v>
      </c>
      <c r="U3666" s="169">
        <f>IF(U$2=$A3666,Data!R250,0)</f>
        <v>0</v>
      </c>
      <c r="V3666" s="169">
        <f>IF(V$2=$A3666,Data!S250,0)</f>
        <v>0</v>
      </c>
      <c r="W3666" s="169">
        <f>IF(W$2=$A3666,Data!T250,0)</f>
        <v>0</v>
      </c>
      <c r="X3666" s="169">
        <f>IF(X$2=$A3666,Data!U250,0)</f>
        <v>0</v>
      </c>
      <c r="Y3666" s="169">
        <f>IF(Y$2=$A3666,Data!V250,0)</f>
        <v>0</v>
      </c>
      <c r="Z3666" s="169">
        <f>IF(Z$2=$A3666,Data!W250,0)</f>
        <v>0</v>
      </c>
      <c r="AA3666" s="169">
        <f>IF(AA$2=$A3666,Data!X250,0)</f>
        <v>0</v>
      </c>
      <c r="AB3666" s="169">
        <f>IF(AB$2=$A3666,Data!Y250,0)</f>
        <v>0</v>
      </c>
      <c r="AC3666" s="169">
        <f>IF(AC$2=$A3666,Data!Z250,0)</f>
        <v>0</v>
      </c>
      <c r="AD3666" s="170">
        <f>IF(AD$2=$A3666,Data!AA250,0)</f>
        <v>0</v>
      </c>
      <c r="AE3666" s="171">
        <f>IF(AE$2=$A3666,Data!AB250,0)</f>
        <v>0</v>
      </c>
      <c r="AF3666" s="170">
        <f>IF(AF$2=$A3666,Data!AC250,0)</f>
        <v>0</v>
      </c>
      <c r="AG3666" s="171">
        <f>IF(AG$2=$A3666,Data!AD250,0)</f>
        <v>0</v>
      </c>
      <c r="AH3666" s="170">
        <f>IF(AH$2=$A3666,Data!AE250,0)</f>
        <v>0</v>
      </c>
      <c r="AI3666" s="171">
        <f>IF(AI$2=$A3666,Data!AF250,0)</f>
        <v>0</v>
      </c>
      <c r="AJ3666" s="170">
        <f>IF(AJ$2=$A3666,Data!AG250,0)</f>
        <v>0</v>
      </c>
      <c r="AK3666" s="171">
        <f>IF(AK$2=$A3666,Data!AH250,0)</f>
        <v>0</v>
      </c>
      <c r="AL3666" s="170">
        <f>IF(AL$2=$A3666,Data!AI250,0)</f>
        <v>0</v>
      </c>
      <c r="AM3666" t="str">
        <f t="shared" si="114"/>
        <v>BA</v>
      </c>
      <c r="AN3666" t="e">
        <f>+INDEX(Validation!$D$4:$D$250,MATCH(Merge!B3666,Validation!$E$4:$E$250,0))</f>
        <v>#N/A</v>
      </c>
      <c r="AO3666" s="172">
        <f t="shared" si="115"/>
        <v>0</v>
      </c>
    </row>
    <row r="3667" spans="1:41" ht="15" x14ac:dyDescent="0.25">
      <c r="A3667">
        <f>Inputs!$H$19</f>
        <v>0</v>
      </c>
      <c r="B3667" t="str">
        <f>Inputs!$D$4</f>
        <v>Select Agency…</v>
      </c>
      <c r="C3667" s="166" t="str">
        <f>Inputs!$I$6</f>
        <v>(insert code)</v>
      </c>
      <c r="D3667" t="str">
        <f>IFERROR(INDEX(Inputs!$I$11:$I$19,MATCH(A3667,Inputs!$H$11:$H$19)),"")</f>
        <v/>
      </c>
      <c r="E3667" t="s">
        <v>902</v>
      </c>
      <c r="F3667" s="168">
        <f>IF(F$2=$A3667,Data!C251,0)</f>
        <v>0</v>
      </c>
      <c r="G3667" s="168">
        <f>IF(G$2=$A3667,Data!D251,0)</f>
        <v>0</v>
      </c>
      <c r="H3667" s="168">
        <f>IF(H$2=$A3667,Data!E251,0)</f>
        <v>0</v>
      </c>
      <c r="I3667" s="168">
        <f>IF(I$2=$A3667,Data!F251,0)</f>
        <v>0</v>
      </c>
      <c r="J3667" s="168">
        <f>IF(J$2=$A3667,Data!G251,0)</f>
        <v>0</v>
      </c>
      <c r="K3667" s="168">
        <f>IF(K$2=$A3667,Data!H251,0)</f>
        <v>0</v>
      </c>
      <c r="L3667" s="168">
        <f>IF(L$2=$A3667,Data!I251,0)</f>
        <v>0</v>
      </c>
      <c r="M3667" s="168">
        <f>IF(M$2=$A3667,Data!J251,0)</f>
        <v>0</v>
      </c>
      <c r="N3667" s="168">
        <f>IF(N$2=$A3667,Data!K251,0)</f>
        <v>0</v>
      </c>
      <c r="O3667" s="168">
        <f>IF(O$2=$A3667,Data!L251,0)</f>
        <v>0</v>
      </c>
      <c r="P3667" s="168">
        <f>IF(P$2=$A3667,Data!M251,0)</f>
        <v>0</v>
      </c>
      <c r="Q3667" s="168">
        <f>IF(Q$2=$A3667,Data!N251,0)</f>
        <v>0</v>
      </c>
      <c r="R3667" s="169">
        <f>IF(R$2=$A3667,Data!O251,0)</f>
        <v>0</v>
      </c>
      <c r="S3667" s="169">
        <f>IF(S$2=$A3667,Data!P251,0)</f>
        <v>0</v>
      </c>
      <c r="T3667" s="169">
        <f>IF(T$2=$A3667,Data!Q251,0)</f>
        <v>0</v>
      </c>
      <c r="U3667" s="169">
        <f>IF(U$2=$A3667,Data!R251,0)</f>
        <v>0</v>
      </c>
      <c r="V3667" s="169">
        <f>IF(V$2=$A3667,Data!S251,0)</f>
        <v>0</v>
      </c>
      <c r="W3667" s="169">
        <f>IF(W$2=$A3667,Data!T251,0)</f>
        <v>0</v>
      </c>
      <c r="X3667" s="169">
        <f>IF(X$2=$A3667,Data!U251,0)</f>
        <v>0</v>
      </c>
      <c r="Y3667" s="169">
        <f>IF(Y$2=$A3667,Data!V251,0)</f>
        <v>0</v>
      </c>
      <c r="Z3667" s="169">
        <f>IF(Z$2=$A3667,Data!W251,0)</f>
        <v>0</v>
      </c>
      <c r="AA3667" s="169">
        <f>IF(AA$2=$A3667,Data!X251,0)</f>
        <v>0</v>
      </c>
      <c r="AB3667" s="169">
        <f>IF(AB$2=$A3667,Data!Y251,0)</f>
        <v>0</v>
      </c>
      <c r="AC3667" s="169">
        <f>IF(AC$2=$A3667,Data!Z251,0)</f>
        <v>0</v>
      </c>
      <c r="AD3667" s="170">
        <f>IF(AD$2=$A3667,Data!AA251,0)</f>
        <v>0</v>
      </c>
      <c r="AE3667" s="171">
        <f>IF(AE$2=$A3667,Data!AB251,0)</f>
        <v>0</v>
      </c>
      <c r="AF3667" s="170">
        <f>IF(AF$2=$A3667,Data!AC251,0)</f>
        <v>0</v>
      </c>
      <c r="AG3667" s="171">
        <f>IF(AG$2=$A3667,Data!AD251,0)</f>
        <v>0</v>
      </c>
      <c r="AH3667" s="170">
        <f>IF(AH$2=$A3667,Data!AE251,0)</f>
        <v>0</v>
      </c>
      <c r="AI3667" s="171">
        <f>IF(AI$2=$A3667,Data!AF251,0)</f>
        <v>0</v>
      </c>
      <c r="AJ3667" s="170">
        <f>IF(AJ$2=$A3667,Data!AG251,0)</f>
        <v>0</v>
      </c>
      <c r="AK3667" s="171">
        <f>IF(AK$2=$A3667,Data!AH251,0)</f>
        <v>0</v>
      </c>
      <c r="AL3667" s="170">
        <f>IF(AL$2=$A3667,Data!AI251,0)</f>
        <v>0</v>
      </c>
      <c r="AM3667" t="str">
        <f t="shared" si="114"/>
        <v>BA</v>
      </c>
      <c r="AN3667" t="e">
        <f>+INDEX(Validation!$D$4:$D$250,MATCH(Merge!B3667,Validation!$E$4:$E$250,0))</f>
        <v>#N/A</v>
      </c>
      <c r="AO3667" s="172">
        <f t="shared" si="115"/>
        <v>0</v>
      </c>
    </row>
    <row r="3668" spans="1:41" ht="15" x14ac:dyDescent="0.25">
      <c r="A3668">
        <f>Inputs!$H$19</f>
        <v>0</v>
      </c>
      <c r="B3668" t="str">
        <f>Inputs!$D$4</f>
        <v>Select Agency…</v>
      </c>
      <c r="C3668" s="166" t="str">
        <f>Inputs!$I$6</f>
        <v>(insert code)</v>
      </c>
      <c r="D3668" t="str">
        <f>IFERROR(INDEX(Inputs!$I$11:$I$19,MATCH(A3668,Inputs!$H$11:$H$19)),"")</f>
        <v/>
      </c>
      <c r="E3668" t="s">
        <v>902</v>
      </c>
      <c r="F3668" s="168">
        <f>IF(F$2=$A3668,Data!C252,0)</f>
        <v>0</v>
      </c>
      <c r="G3668" s="168">
        <f>IF(G$2=$A3668,Data!D252,0)</f>
        <v>0</v>
      </c>
      <c r="H3668" s="168">
        <f>IF(H$2=$A3668,Data!E252,0)</f>
        <v>0</v>
      </c>
      <c r="I3668" s="168">
        <f>IF(I$2=$A3668,Data!F252,0)</f>
        <v>0</v>
      </c>
      <c r="J3668" s="168">
        <f>IF(J$2=$A3668,Data!G252,0)</f>
        <v>0</v>
      </c>
      <c r="K3668" s="168">
        <f>IF(K$2=$A3668,Data!H252,0)</f>
        <v>0</v>
      </c>
      <c r="L3668" s="168">
        <f>IF(L$2=$A3668,Data!I252,0)</f>
        <v>0</v>
      </c>
      <c r="M3668" s="168">
        <f>IF(M$2=$A3668,Data!J252,0)</f>
        <v>0</v>
      </c>
      <c r="N3668" s="168">
        <f>IF(N$2=$A3668,Data!K252,0)</f>
        <v>0</v>
      </c>
      <c r="O3668" s="168">
        <f>IF(O$2=$A3668,Data!L252,0)</f>
        <v>0</v>
      </c>
      <c r="P3668" s="168">
        <f>IF(P$2=$A3668,Data!M252,0)</f>
        <v>0</v>
      </c>
      <c r="Q3668" s="168">
        <f>IF(Q$2=$A3668,Data!N252,0)</f>
        <v>0</v>
      </c>
      <c r="R3668" s="169">
        <f>IF(R$2=$A3668,Data!O252,0)</f>
        <v>0</v>
      </c>
      <c r="S3668" s="169">
        <f>IF(S$2=$A3668,Data!P252,0)</f>
        <v>0</v>
      </c>
      <c r="T3668" s="169">
        <f>IF(T$2=$A3668,Data!Q252,0)</f>
        <v>0</v>
      </c>
      <c r="U3668" s="169">
        <f>IF(U$2=$A3668,Data!R252,0)</f>
        <v>0</v>
      </c>
      <c r="V3668" s="169">
        <f>IF(V$2=$A3668,Data!S252,0)</f>
        <v>0</v>
      </c>
      <c r="W3668" s="169">
        <f>IF(W$2=$A3668,Data!T252,0)</f>
        <v>0</v>
      </c>
      <c r="X3668" s="169">
        <f>IF(X$2=$A3668,Data!U252,0)</f>
        <v>0</v>
      </c>
      <c r="Y3668" s="169">
        <f>IF(Y$2=$A3668,Data!V252,0)</f>
        <v>0</v>
      </c>
      <c r="Z3668" s="169">
        <f>IF(Z$2=$A3668,Data!W252,0)</f>
        <v>0</v>
      </c>
      <c r="AA3668" s="169">
        <f>IF(AA$2=$A3668,Data!X252,0)</f>
        <v>0</v>
      </c>
      <c r="AB3668" s="169">
        <f>IF(AB$2=$A3668,Data!Y252,0)</f>
        <v>0</v>
      </c>
      <c r="AC3668" s="169">
        <f>IF(AC$2=$A3668,Data!Z252,0)</f>
        <v>0</v>
      </c>
      <c r="AD3668" s="170">
        <f>IF(AD$2=$A3668,Data!AA252,0)</f>
        <v>0</v>
      </c>
      <c r="AE3668" s="171">
        <f>IF(AE$2=$A3668,Data!AB252,0)</f>
        <v>0</v>
      </c>
      <c r="AF3668" s="170">
        <f>IF(AF$2=$A3668,Data!AC252,0)</f>
        <v>0</v>
      </c>
      <c r="AG3668" s="171">
        <f>IF(AG$2=$A3668,Data!AD252,0)</f>
        <v>0</v>
      </c>
      <c r="AH3668" s="170">
        <f>IF(AH$2=$A3668,Data!AE252,0)</f>
        <v>0</v>
      </c>
      <c r="AI3668" s="171">
        <f>IF(AI$2=$A3668,Data!AF252,0)</f>
        <v>0</v>
      </c>
      <c r="AJ3668" s="170">
        <f>IF(AJ$2=$A3668,Data!AG252,0)</f>
        <v>0</v>
      </c>
      <c r="AK3668" s="171">
        <f>IF(AK$2=$A3668,Data!AH252,0)</f>
        <v>0</v>
      </c>
      <c r="AL3668" s="170">
        <f>IF(AL$2=$A3668,Data!AI252,0)</f>
        <v>0</v>
      </c>
      <c r="AM3668" t="str">
        <f t="shared" si="114"/>
        <v>BA</v>
      </c>
      <c r="AN3668" t="e">
        <f>+INDEX(Validation!$D$4:$D$250,MATCH(Merge!B3668,Validation!$E$4:$E$250,0))</f>
        <v>#N/A</v>
      </c>
      <c r="AO3668" s="172">
        <f t="shared" si="115"/>
        <v>0</v>
      </c>
    </row>
    <row r="3669" spans="1:41" ht="15" x14ac:dyDescent="0.25">
      <c r="A3669">
        <f>Inputs!$H$19</f>
        <v>0</v>
      </c>
      <c r="B3669" t="str">
        <f>Inputs!$D$4</f>
        <v>Select Agency…</v>
      </c>
      <c r="C3669" s="166" t="str">
        <f>Inputs!$I$6</f>
        <v>(insert code)</v>
      </c>
      <c r="D3669" t="str">
        <f>IFERROR(INDEX(Inputs!$I$11:$I$19,MATCH(A3669,Inputs!$H$11:$H$19)),"")</f>
        <v/>
      </c>
      <c r="E3669" t="s">
        <v>902</v>
      </c>
      <c r="F3669" s="168">
        <f>IF(F$2=$A3669,Data!C253,0)</f>
        <v>0</v>
      </c>
      <c r="G3669" s="168">
        <f>IF(G$2=$A3669,Data!D253,0)</f>
        <v>0</v>
      </c>
      <c r="H3669" s="168">
        <f>IF(H$2=$A3669,Data!E253,0)</f>
        <v>0</v>
      </c>
      <c r="I3669" s="168">
        <f>IF(I$2=$A3669,Data!F253,0)</f>
        <v>0</v>
      </c>
      <c r="J3669" s="168">
        <f>IF(J$2=$A3669,Data!G253,0)</f>
        <v>0</v>
      </c>
      <c r="K3669" s="168">
        <f>IF(K$2=$A3669,Data!H253,0)</f>
        <v>0</v>
      </c>
      <c r="L3669" s="168">
        <f>IF(L$2=$A3669,Data!I253,0)</f>
        <v>0</v>
      </c>
      <c r="M3669" s="168">
        <f>IF(M$2=$A3669,Data!J253,0)</f>
        <v>0</v>
      </c>
      <c r="N3669" s="168">
        <f>IF(N$2=$A3669,Data!K253,0)</f>
        <v>0</v>
      </c>
      <c r="O3669" s="168">
        <f>IF(O$2=$A3669,Data!L253,0)</f>
        <v>0</v>
      </c>
      <c r="P3669" s="168">
        <f>IF(P$2=$A3669,Data!M253,0)</f>
        <v>0</v>
      </c>
      <c r="Q3669" s="168">
        <f>IF(Q$2=$A3669,Data!N253,0)</f>
        <v>0</v>
      </c>
      <c r="R3669" s="169">
        <f>IF(R$2=$A3669,Data!O253,0)</f>
        <v>0</v>
      </c>
      <c r="S3669" s="169">
        <f>IF(S$2=$A3669,Data!P253,0)</f>
        <v>0</v>
      </c>
      <c r="T3669" s="169">
        <f>IF(T$2=$A3669,Data!Q253,0)</f>
        <v>0</v>
      </c>
      <c r="U3669" s="169">
        <f>IF(U$2=$A3669,Data!R253,0)</f>
        <v>0</v>
      </c>
      <c r="V3669" s="169">
        <f>IF(V$2=$A3669,Data!S253,0)</f>
        <v>0</v>
      </c>
      <c r="W3669" s="169">
        <f>IF(W$2=$A3669,Data!T253,0)</f>
        <v>0</v>
      </c>
      <c r="X3669" s="169">
        <f>IF(X$2=$A3669,Data!U253,0)</f>
        <v>0</v>
      </c>
      <c r="Y3669" s="169">
        <f>IF(Y$2=$A3669,Data!V253,0)</f>
        <v>0</v>
      </c>
      <c r="Z3669" s="169">
        <f>IF(Z$2=$A3669,Data!W253,0)</f>
        <v>0</v>
      </c>
      <c r="AA3669" s="169">
        <f>IF(AA$2=$A3669,Data!X253,0)</f>
        <v>0</v>
      </c>
      <c r="AB3669" s="169">
        <f>IF(AB$2=$A3669,Data!Y253,0)</f>
        <v>0</v>
      </c>
      <c r="AC3669" s="169">
        <f>IF(AC$2=$A3669,Data!Z253,0)</f>
        <v>0</v>
      </c>
      <c r="AD3669" s="170">
        <f>IF(AD$2=$A3669,Data!AA253,0)</f>
        <v>0</v>
      </c>
      <c r="AE3669" s="171">
        <f>IF(AE$2=$A3669,Data!AB253,0)</f>
        <v>0</v>
      </c>
      <c r="AF3669" s="170">
        <f>IF(AF$2=$A3669,Data!AC253,0)</f>
        <v>0</v>
      </c>
      <c r="AG3669" s="171">
        <f>IF(AG$2=$A3669,Data!AD253,0)</f>
        <v>0</v>
      </c>
      <c r="AH3669" s="170">
        <f>IF(AH$2=$A3669,Data!AE253,0)</f>
        <v>0</v>
      </c>
      <c r="AI3669" s="171">
        <f>IF(AI$2=$A3669,Data!AF253,0)</f>
        <v>0</v>
      </c>
      <c r="AJ3669" s="170">
        <f>IF(AJ$2=$A3669,Data!AG253,0)</f>
        <v>0</v>
      </c>
      <c r="AK3669" s="171">
        <f>IF(AK$2=$A3669,Data!AH253,0)</f>
        <v>0</v>
      </c>
      <c r="AL3669" s="170">
        <f>IF(AL$2=$A3669,Data!AI253,0)</f>
        <v>0</v>
      </c>
      <c r="AM3669" t="str">
        <f t="shared" si="114"/>
        <v>BA</v>
      </c>
      <c r="AN3669" t="e">
        <f>+INDEX(Validation!$D$4:$D$250,MATCH(Merge!B3669,Validation!$E$4:$E$250,0))</f>
        <v>#N/A</v>
      </c>
      <c r="AO3669" s="172">
        <f t="shared" si="115"/>
        <v>0</v>
      </c>
    </row>
    <row r="3670" spans="1:41" ht="15" x14ac:dyDescent="0.25">
      <c r="A3670">
        <f>Inputs!$H$19</f>
        <v>0</v>
      </c>
      <c r="B3670" t="str">
        <f>Inputs!$D$4</f>
        <v>Select Agency…</v>
      </c>
      <c r="C3670" s="166" t="str">
        <f>Inputs!$I$6</f>
        <v>(insert code)</v>
      </c>
      <c r="D3670" t="str">
        <f>IFERROR(INDEX(Inputs!$I$11:$I$19,MATCH(A3670,Inputs!$H$11:$H$19)),"")</f>
        <v/>
      </c>
      <c r="E3670" t="s">
        <v>902</v>
      </c>
      <c r="F3670" s="168">
        <f>IF(F$2=$A3670,Data!C254,0)</f>
        <v>0</v>
      </c>
      <c r="G3670" s="168">
        <f>IF(G$2=$A3670,Data!D254,0)</f>
        <v>0</v>
      </c>
      <c r="H3670" s="168">
        <f>IF(H$2=$A3670,Data!E254,0)</f>
        <v>0</v>
      </c>
      <c r="I3670" s="168">
        <f>IF(I$2=$A3670,Data!F254,0)</f>
        <v>0</v>
      </c>
      <c r="J3670" s="168">
        <f>IF(J$2=$A3670,Data!G254,0)</f>
        <v>0</v>
      </c>
      <c r="K3670" s="168">
        <f>IF(K$2=$A3670,Data!H254,0)</f>
        <v>0</v>
      </c>
      <c r="L3670" s="168">
        <f>IF(L$2=$A3670,Data!I254,0)</f>
        <v>0</v>
      </c>
      <c r="M3670" s="168">
        <f>IF(M$2=$A3670,Data!J254,0)</f>
        <v>0</v>
      </c>
      <c r="N3670" s="168">
        <f>IF(N$2=$A3670,Data!K254,0)</f>
        <v>0</v>
      </c>
      <c r="O3670" s="168">
        <f>IF(O$2=$A3670,Data!L254,0)</f>
        <v>0</v>
      </c>
      <c r="P3670" s="168">
        <f>IF(P$2=$A3670,Data!M254,0)</f>
        <v>0</v>
      </c>
      <c r="Q3670" s="168">
        <f>IF(Q$2=$A3670,Data!N254,0)</f>
        <v>0</v>
      </c>
      <c r="R3670" s="169">
        <f>IF(R$2=$A3670,Data!O254,0)</f>
        <v>0</v>
      </c>
      <c r="S3670" s="169">
        <f>IF(S$2=$A3670,Data!P254,0)</f>
        <v>0</v>
      </c>
      <c r="T3670" s="169">
        <f>IF(T$2=$A3670,Data!Q254,0)</f>
        <v>0</v>
      </c>
      <c r="U3670" s="169">
        <f>IF(U$2=$A3670,Data!R254,0)</f>
        <v>0</v>
      </c>
      <c r="V3670" s="169">
        <f>IF(V$2=$A3670,Data!S254,0)</f>
        <v>0</v>
      </c>
      <c r="W3670" s="169">
        <f>IF(W$2=$A3670,Data!T254,0)</f>
        <v>0</v>
      </c>
      <c r="X3670" s="169">
        <f>IF(X$2=$A3670,Data!U254,0)</f>
        <v>0</v>
      </c>
      <c r="Y3670" s="169">
        <f>IF(Y$2=$A3670,Data!V254,0)</f>
        <v>0</v>
      </c>
      <c r="Z3670" s="169">
        <f>IF(Z$2=$A3670,Data!W254,0)</f>
        <v>0</v>
      </c>
      <c r="AA3670" s="169">
        <f>IF(AA$2=$A3670,Data!X254,0)</f>
        <v>0</v>
      </c>
      <c r="AB3670" s="169">
        <f>IF(AB$2=$A3670,Data!Y254,0)</f>
        <v>0</v>
      </c>
      <c r="AC3670" s="169">
        <f>IF(AC$2=$A3670,Data!Z254,0)</f>
        <v>0</v>
      </c>
      <c r="AD3670" s="170">
        <f>IF(AD$2=$A3670,Data!AA254,0)</f>
        <v>0</v>
      </c>
      <c r="AE3670" s="171">
        <f>IF(AE$2=$A3670,Data!AB254,0)</f>
        <v>0</v>
      </c>
      <c r="AF3670" s="170">
        <f>IF(AF$2=$A3670,Data!AC254,0)</f>
        <v>0</v>
      </c>
      <c r="AG3670" s="171">
        <f>IF(AG$2=$A3670,Data!AD254,0)</f>
        <v>0</v>
      </c>
      <c r="AH3670" s="170">
        <f>IF(AH$2=$A3670,Data!AE254,0)</f>
        <v>0</v>
      </c>
      <c r="AI3670" s="171">
        <f>IF(AI$2=$A3670,Data!AF254,0)</f>
        <v>0</v>
      </c>
      <c r="AJ3670" s="170">
        <f>IF(AJ$2=$A3670,Data!AG254,0)</f>
        <v>0</v>
      </c>
      <c r="AK3670" s="171">
        <f>IF(AK$2=$A3670,Data!AH254,0)</f>
        <v>0</v>
      </c>
      <c r="AL3670" s="170">
        <f>IF(AL$2=$A3670,Data!AI254,0)</f>
        <v>0</v>
      </c>
      <c r="AM3670" t="str">
        <f t="shared" si="114"/>
        <v>BA</v>
      </c>
      <c r="AN3670" t="e">
        <f>+INDEX(Validation!$D$4:$D$250,MATCH(Merge!B3670,Validation!$E$4:$E$250,0))</f>
        <v>#N/A</v>
      </c>
      <c r="AO3670" s="172">
        <f t="shared" si="115"/>
        <v>0</v>
      </c>
    </row>
    <row r="3671" spans="1:41" ht="15" x14ac:dyDescent="0.25">
      <c r="A3671">
        <f>Inputs!$H$19</f>
        <v>0</v>
      </c>
      <c r="B3671" t="str">
        <f>Inputs!$D$4</f>
        <v>Select Agency…</v>
      </c>
      <c r="C3671" s="166" t="str">
        <f>Inputs!$I$6</f>
        <v>(insert code)</v>
      </c>
      <c r="D3671" t="str">
        <f>IFERROR(INDEX(Inputs!$I$11:$I$19,MATCH(A3671,Inputs!$H$11:$H$19)),"")</f>
        <v/>
      </c>
      <c r="E3671" t="s">
        <v>902</v>
      </c>
      <c r="F3671" s="168">
        <f>IF(F$2=$A3671,Data!C255,0)</f>
        <v>0</v>
      </c>
      <c r="G3671" s="168">
        <f>IF(G$2=$A3671,Data!D255,0)</f>
        <v>0</v>
      </c>
      <c r="H3671" s="168">
        <f>IF(H$2=$A3671,Data!E255,0)</f>
        <v>0</v>
      </c>
      <c r="I3671" s="168">
        <f>IF(I$2=$A3671,Data!F255,0)</f>
        <v>0</v>
      </c>
      <c r="J3671" s="168">
        <f>IF(J$2=$A3671,Data!G255,0)</f>
        <v>0</v>
      </c>
      <c r="K3671" s="168">
        <f>IF(K$2=$A3671,Data!H255,0)</f>
        <v>0</v>
      </c>
      <c r="L3671" s="168">
        <f>IF(L$2=$A3671,Data!I255,0)</f>
        <v>0</v>
      </c>
      <c r="M3671" s="168">
        <f>IF(M$2=$A3671,Data!J255,0)</f>
        <v>0</v>
      </c>
      <c r="N3671" s="168">
        <f>IF(N$2=$A3671,Data!K255,0)</f>
        <v>0</v>
      </c>
      <c r="O3671" s="168">
        <f>IF(O$2=$A3671,Data!L255,0)</f>
        <v>0</v>
      </c>
      <c r="P3671" s="168">
        <f>IF(P$2=$A3671,Data!M255,0)</f>
        <v>0</v>
      </c>
      <c r="Q3671" s="168">
        <f>IF(Q$2=$A3671,Data!N255,0)</f>
        <v>0</v>
      </c>
      <c r="R3671" s="169">
        <f>IF(R$2=$A3671,Data!O255,0)</f>
        <v>0</v>
      </c>
      <c r="S3671" s="169">
        <f>IF(S$2=$A3671,Data!P255,0)</f>
        <v>0</v>
      </c>
      <c r="T3671" s="169">
        <f>IF(T$2=$A3671,Data!Q255,0)</f>
        <v>0</v>
      </c>
      <c r="U3671" s="169">
        <f>IF(U$2=$A3671,Data!R255,0)</f>
        <v>0</v>
      </c>
      <c r="V3671" s="169">
        <f>IF(V$2=$A3671,Data!S255,0)</f>
        <v>0</v>
      </c>
      <c r="W3671" s="169">
        <f>IF(W$2=$A3671,Data!T255,0)</f>
        <v>0</v>
      </c>
      <c r="X3671" s="169">
        <f>IF(X$2=$A3671,Data!U255,0)</f>
        <v>0</v>
      </c>
      <c r="Y3671" s="169">
        <f>IF(Y$2=$A3671,Data!V255,0)</f>
        <v>0</v>
      </c>
      <c r="Z3671" s="169">
        <f>IF(Z$2=$A3671,Data!W255,0)</f>
        <v>0</v>
      </c>
      <c r="AA3671" s="169">
        <f>IF(AA$2=$A3671,Data!X255,0)</f>
        <v>0</v>
      </c>
      <c r="AB3671" s="169">
        <f>IF(AB$2=$A3671,Data!Y255,0)</f>
        <v>0</v>
      </c>
      <c r="AC3671" s="169">
        <f>IF(AC$2=$A3671,Data!Z255,0)</f>
        <v>0</v>
      </c>
      <c r="AD3671" s="170">
        <f>IF(AD$2=$A3671,Data!AA255,0)</f>
        <v>0</v>
      </c>
      <c r="AE3671" s="171">
        <f>IF(AE$2=$A3671,Data!AB255,0)</f>
        <v>0</v>
      </c>
      <c r="AF3671" s="170">
        <f>IF(AF$2=$A3671,Data!AC255,0)</f>
        <v>0</v>
      </c>
      <c r="AG3671" s="171">
        <f>IF(AG$2=$A3671,Data!AD255,0)</f>
        <v>0</v>
      </c>
      <c r="AH3671" s="170">
        <f>IF(AH$2=$A3671,Data!AE255,0)</f>
        <v>0</v>
      </c>
      <c r="AI3671" s="171">
        <f>IF(AI$2=$A3671,Data!AF255,0)</f>
        <v>0</v>
      </c>
      <c r="AJ3671" s="170">
        <f>IF(AJ$2=$A3671,Data!AG255,0)</f>
        <v>0</v>
      </c>
      <c r="AK3671" s="171">
        <f>IF(AK$2=$A3671,Data!AH255,0)</f>
        <v>0</v>
      </c>
      <c r="AL3671" s="170">
        <f>IF(AL$2=$A3671,Data!AI255,0)</f>
        <v>0</v>
      </c>
      <c r="AM3671" t="str">
        <f t="shared" si="114"/>
        <v>BA</v>
      </c>
      <c r="AN3671" t="e">
        <f>+INDEX(Validation!$D$4:$D$250,MATCH(Merge!B3671,Validation!$E$4:$E$250,0))</f>
        <v>#N/A</v>
      </c>
      <c r="AO3671" s="172">
        <f t="shared" si="115"/>
        <v>0</v>
      </c>
    </row>
    <row r="3672" spans="1:41" ht="15" x14ac:dyDescent="0.25">
      <c r="A3672">
        <f>Inputs!$H$19</f>
        <v>0</v>
      </c>
      <c r="B3672" t="str">
        <f>Inputs!$D$4</f>
        <v>Select Agency…</v>
      </c>
      <c r="C3672" s="166" t="str">
        <f>Inputs!$I$6</f>
        <v>(insert code)</v>
      </c>
      <c r="D3672" t="str">
        <f>IFERROR(INDEX(Inputs!$I$11:$I$19,MATCH(A3672,Inputs!$H$11:$H$19)),"")</f>
        <v/>
      </c>
      <c r="E3672" t="s">
        <v>902</v>
      </c>
      <c r="F3672" s="168">
        <f>IF(F$2=$A3672,Data!C256,0)</f>
        <v>0</v>
      </c>
      <c r="G3672" s="168">
        <f>IF(G$2=$A3672,Data!D256,0)</f>
        <v>0</v>
      </c>
      <c r="H3672" s="168">
        <f>IF(H$2=$A3672,Data!E256,0)</f>
        <v>0</v>
      </c>
      <c r="I3672" s="168">
        <f>IF(I$2=$A3672,Data!F256,0)</f>
        <v>0</v>
      </c>
      <c r="J3672" s="168">
        <f>IF(J$2=$A3672,Data!G256,0)</f>
        <v>0</v>
      </c>
      <c r="K3672" s="168">
        <f>IF(K$2=$A3672,Data!H256,0)</f>
        <v>0</v>
      </c>
      <c r="L3672" s="168">
        <f>IF(L$2=$A3672,Data!I256,0)</f>
        <v>0</v>
      </c>
      <c r="M3672" s="168">
        <f>IF(M$2=$A3672,Data!J256,0)</f>
        <v>0</v>
      </c>
      <c r="N3672" s="168">
        <f>IF(N$2=$A3672,Data!K256,0)</f>
        <v>0</v>
      </c>
      <c r="O3672" s="168">
        <f>IF(O$2=$A3672,Data!L256,0)</f>
        <v>0</v>
      </c>
      <c r="P3672" s="168">
        <f>IF(P$2=$A3672,Data!M256,0)</f>
        <v>0</v>
      </c>
      <c r="Q3672" s="168">
        <f>IF(Q$2=$A3672,Data!N256,0)</f>
        <v>0</v>
      </c>
      <c r="R3672" s="169">
        <f>IF(R$2=$A3672,Data!O256,0)</f>
        <v>0</v>
      </c>
      <c r="S3672" s="169">
        <f>IF(S$2=$A3672,Data!P256,0)</f>
        <v>0</v>
      </c>
      <c r="T3672" s="169">
        <f>IF(T$2=$A3672,Data!Q256,0)</f>
        <v>0</v>
      </c>
      <c r="U3672" s="169">
        <f>IF(U$2=$A3672,Data!R256,0)</f>
        <v>0</v>
      </c>
      <c r="V3672" s="169">
        <f>IF(V$2=$A3672,Data!S256,0)</f>
        <v>0</v>
      </c>
      <c r="W3672" s="169">
        <f>IF(W$2=$A3672,Data!T256,0)</f>
        <v>0</v>
      </c>
      <c r="X3672" s="169">
        <f>IF(X$2=$A3672,Data!U256,0)</f>
        <v>0</v>
      </c>
      <c r="Y3672" s="169">
        <f>IF(Y$2=$A3672,Data!V256,0)</f>
        <v>0</v>
      </c>
      <c r="Z3672" s="169">
        <f>IF(Z$2=$A3672,Data!W256,0)</f>
        <v>0</v>
      </c>
      <c r="AA3672" s="169">
        <f>IF(AA$2=$A3672,Data!X256,0)</f>
        <v>0</v>
      </c>
      <c r="AB3672" s="169">
        <f>IF(AB$2=$A3672,Data!Y256,0)</f>
        <v>0</v>
      </c>
      <c r="AC3672" s="169">
        <f>IF(AC$2=$A3672,Data!Z256,0)</f>
        <v>0</v>
      </c>
      <c r="AD3672" s="170">
        <f>IF(AD$2=$A3672,Data!AA256,0)</f>
        <v>0</v>
      </c>
      <c r="AE3672" s="171">
        <f>IF(AE$2=$A3672,Data!AB256,0)</f>
        <v>0</v>
      </c>
      <c r="AF3672" s="170">
        <f>IF(AF$2=$A3672,Data!AC256,0)</f>
        <v>0</v>
      </c>
      <c r="AG3672" s="171">
        <f>IF(AG$2=$A3672,Data!AD256,0)</f>
        <v>0</v>
      </c>
      <c r="AH3672" s="170">
        <f>IF(AH$2=$A3672,Data!AE256,0)</f>
        <v>0</v>
      </c>
      <c r="AI3672" s="171">
        <f>IF(AI$2=$A3672,Data!AF256,0)</f>
        <v>0</v>
      </c>
      <c r="AJ3672" s="170">
        <f>IF(AJ$2=$A3672,Data!AG256,0)</f>
        <v>0</v>
      </c>
      <c r="AK3672" s="171">
        <f>IF(AK$2=$A3672,Data!AH256,0)</f>
        <v>0</v>
      </c>
      <c r="AL3672" s="170">
        <f>IF(AL$2=$A3672,Data!AI256,0)</f>
        <v>0</v>
      </c>
      <c r="AM3672" t="str">
        <f t="shared" si="114"/>
        <v>BA</v>
      </c>
      <c r="AN3672" t="e">
        <f>+INDEX(Validation!$D$4:$D$250,MATCH(Merge!B3672,Validation!$E$4:$E$250,0))</f>
        <v>#N/A</v>
      </c>
      <c r="AO3672" s="172">
        <f t="shared" si="115"/>
        <v>0</v>
      </c>
    </row>
    <row r="3673" spans="1:41" ht="15" x14ac:dyDescent="0.25">
      <c r="A3673">
        <f>Inputs!$H$19</f>
        <v>0</v>
      </c>
      <c r="B3673" t="str">
        <f>Inputs!$D$4</f>
        <v>Select Agency…</v>
      </c>
      <c r="C3673" s="166" t="str">
        <f>Inputs!$I$6</f>
        <v>(insert code)</v>
      </c>
      <c r="D3673" t="str">
        <f>IFERROR(INDEX(Inputs!$I$11:$I$19,MATCH(A3673,Inputs!$H$11:$H$19)),"")</f>
        <v/>
      </c>
      <c r="E3673" t="s">
        <v>902</v>
      </c>
      <c r="F3673" s="168">
        <f>IF(F$2=$A3673,Data!C257,0)</f>
        <v>0</v>
      </c>
      <c r="G3673" s="168">
        <f>IF(G$2=$A3673,Data!D257,0)</f>
        <v>0</v>
      </c>
      <c r="H3673" s="168">
        <f>IF(H$2=$A3673,Data!E257,0)</f>
        <v>0</v>
      </c>
      <c r="I3673" s="168">
        <f>IF(I$2=$A3673,Data!F257,0)</f>
        <v>0</v>
      </c>
      <c r="J3673" s="168">
        <f>IF(J$2=$A3673,Data!G257,0)</f>
        <v>0</v>
      </c>
      <c r="K3673" s="168">
        <f>IF(K$2=$A3673,Data!H257,0)</f>
        <v>0</v>
      </c>
      <c r="L3673" s="168">
        <f>IF(L$2=$A3673,Data!I257,0)</f>
        <v>0</v>
      </c>
      <c r="M3673" s="168">
        <f>IF(M$2=$A3673,Data!J257,0)</f>
        <v>0</v>
      </c>
      <c r="N3673" s="168">
        <f>IF(N$2=$A3673,Data!K257,0)</f>
        <v>0</v>
      </c>
      <c r="O3673" s="168">
        <f>IF(O$2=$A3673,Data!L257,0)</f>
        <v>0</v>
      </c>
      <c r="P3673" s="168">
        <f>IF(P$2=$A3673,Data!M257,0)</f>
        <v>0</v>
      </c>
      <c r="Q3673" s="168">
        <f>IF(Q$2=$A3673,Data!N257,0)</f>
        <v>0</v>
      </c>
      <c r="R3673" s="169">
        <f>IF(R$2=$A3673,Data!O257,0)</f>
        <v>0</v>
      </c>
      <c r="S3673" s="169">
        <f>IF(S$2=$A3673,Data!P257,0)</f>
        <v>0</v>
      </c>
      <c r="T3673" s="169">
        <f>IF(T$2=$A3673,Data!Q257,0)</f>
        <v>0</v>
      </c>
      <c r="U3673" s="169">
        <f>IF(U$2=$A3673,Data!R257,0)</f>
        <v>0</v>
      </c>
      <c r="V3673" s="169">
        <f>IF(V$2=$A3673,Data!S257,0)</f>
        <v>0</v>
      </c>
      <c r="W3673" s="169">
        <f>IF(W$2=$A3673,Data!T257,0)</f>
        <v>0</v>
      </c>
      <c r="X3673" s="169">
        <f>IF(X$2=$A3673,Data!U257,0)</f>
        <v>0</v>
      </c>
      <c r="Y3673" s="169">
        <f>IF(Y$2=$A3673,Data!V257,0)</f>
        <v>0</v>
      </c>
      <c r="Z3673" s="169">
        <f>IF(Z$2=$A3673,Data!W257,0)</f>
        <v>0</v>
      </c>
      <c r="AA3673" s="169">
        <f>IF(AA$2=$A3673,Data!X257,0)</f>
        <v>0</v>
      </c>
      <c r="AB3673" s="169">
        <f>IF(AB$2=$A3673,Data!Y257,0)</f>
        <v>0</v>
      </c>
      <c r="AC3673" s="169">
        <f>IF(AC$2=$A3673,Data!Z257,0)</f>
        <v>0</v>
      </c>
      <c r="AD3673" s="170">
        <f>IF(AD$2=$A3673,Data!AA257,0)</f>
        <v>0</v>
      </c>
      <c r="AE3673" s="171">
        <f>IF(AE$2=$A3673,Data!AB257,0)</f>
        <v>0</v>
      </c>
      <c r="AF3673" s="170">
        <f>IF(AF$2=$A3673,Data!AC257,0)</f>
        <v>0</v>
      </c>
      <c r="AG3673" s="171">
        <f>IF(AG$2=$A3673,Data!AD257,0)</f>
        <v>0</v>
      </c>
      <c r="AH3673" s="170">
        <f>IF(AH$2=$A3673,Data!AE257,0)</f>
        <v>0</v>
      </c>
      <c r="AI3673" s="171">
        <f>IF(AI$2=$A3673,Data!AF257,0)</f>
        <v>0</v>
      </c>
      <c r="AJ3673" s="170">
        <f>IF(AJ$2=$A3673,Data!AG257,0)</f>
        <v>0</v>
      </c>
      <c r="AK3673" s="171">
        <f>IF(AK$2=$A3673,Data!AH257,0)</f>
        <v>0</v>
      </c>
      <c r="AL3673" s="170">
        <f>IF(AL$2=$A3673,Data!AI257,0)</f>
        <v>0</v>
      </c>
      <c r="AM3673" t="str">
        <f t="shared" si="114"/>
        <v>BA</v>
      </c>
      <c r="AN3673" t="e">
        <f>+INDEX(Validation!$D$4:$D$250,MATCH(Merge!B3673,Validation!$E$4:$E$250,0))</f>
        <v>#N/A</v>
      </c>
      <c r="AO3673" s="172">
        <f t="shared" si="115"/>
        <v>0</v>
      </c>
    </row>
    <row r="3674" spans="1:41" ht="15" x14ac:dyDescent="0.25">
      <c r="A3674">
        <f>Inputs!$H$19</f>
        <v>0</v>
      </c>
      <c r="B3674" t="str">
        <f>Inputs!$D$4</f>
        <v>Select Agency…</v>
      </c>
      <c r="C3674" s="166" t="str">
        <f>Inputs!$I$6</f>
        <v>(insert code)</v>
      </c>
      <c r="D3674" t="str">
        <f>IFERROR(INDEX(Inputs!$I$11:$I$19,MATCH(A3674,Inputs!$H$11:$H$19)),"")</f>
        <v/>
      </c>
      <c r="E3674" t="s">
        <v>902</v>
      </c>
      <c r="F3674" s="168">
        <f>IF(F$2=$A3674,Data!C258,0)</f>
        <v>0</v>
      </c>
      <c r="G3674" s="168">
        <f>IF(G$2=$A3674,Data!D258,0)</f>
        <v>0</v>
      </c>
      <c r="H3674" s="168">
        <f>IF(H$2=$A3674,Data!E258,0)</f>
        <v>0</v>
      </c>
      <c r="I3674" s="168">
        <f>IF(I$2=$A3674,Data!F258,0)</f>
        <v>0</v>
      </c>
      <c r="J3674" s="168">
        <f>IF(J$2=$A3674,Data!G258,0)</f>
        <v>0</v>
      </c>
      <c r="K3674" s="168">
        <f>IF(K$2=$A3674,Data!H258,0)</f>
        <v>0</v>
      </c>
      <c r="L3674" s="168">
        <f>IF(L$2=$A3674,Data!I258,0)</f>
        <v>0</v>
      </c>
      <c r="M3674" s="168">
        <f>IF(M$2=$A3674,Data!J258,0)</f>
        <v>0</v>
      </c>
      <c r="N3674" s="168">
        <f>IF(N$2=$A3674,Data!K258,0)</f>
        <v>0</v>
      </c>
      <c r="O3674" s="168">
        <f>IF(O$2=$A3674,Data!L258,0)</f>
        <v>0</v>
      </c>
      <c r="P3674" s="168">
        <f>IF(P$2=$A3674,Data!M258,0)</f>
        <v>0</v>
      </c>
      <c r="Q3674" s="168">
        <f>IF(Q$2=$A3674,Data!N258,0)</f>
        <v>0</v>
      </c>
      <c r="R3674" s="169">
        <f>IF(R$2=$A3674,Data!O258,0)</f>
        <v>0</v>
      </c>
      <c r="S3674" s="169">
        <f>IF(S$2=$A3674,Data!P258,0)</f>
        <v>0</v>
      </c>
      <c r="T3674" s="169">
        <f>IF(T$2=$A3674,Data!Q258,0)</f>
        <v>0</v>
      </c>
      <c r="U3674" s="169">
        <f>IF(U$2=$A3674,Data!R258,0)</f>
        <v>0</v>
      </c>
      <c r="V3674" s="169">
        <f>IF(V$2=$A3674,Data!S258,0)</f>
        <v>0</v>
      </c>
      <c r="W3674" s="169">
        <f>IF(W$2=$A3674,Data!T258,0)</f>
        <v>0</v>
      </c>
      <c r="X3674" s="169">
        <f>IF(X$2=$A3674,Data!U258,0)</f>
        <v>0</v>
      </c>
      <c r="Y3674" s="169">
        <f>IF(Y$2=$A3674,Data!V258,0)</f>
        <v>0</v>
      </c>
      <c r="Z3674" s="169">
        <f>IF(Z$2=$A3674,Data!W258,0)</f>
        <v>0</v>
      </c>
      <c r="AA3674" s="169">
        <f>IF(AA$2=$A3674,Data!X258,0)</f>
        <v>0</v>
      </c>
      <c r="AB3674" s="169">
        <f>IF(AB$2=$A3674,Data!Y258,0)</f>
        <v>0</v>
      </c>
      <c r="AC3674" s="169">
        <f>IF(AC$2=$A3674,Data!Z258,0)</f>
        <v>0</v>
      </c>
      <c r="AD3674" s="170">
        <f>IF(AD$2=$A3674,Data!AA258,0)</f>
        <v>0</v>
      </c>
      <c r="AE3674" s="171">
        <f>IF(AE$2=$A3674,Data!AB258,0)</f>
        <v>0</v>
      </c>
      <c r="AF3674" s="170">
        <f>IF(AF$2=$A3674,Data!AC258,0)</f>
        <v>0</v>
      </c>
      <c r="AG3674" s="171">
        <f>IF(AG$2=$A3674,Data!AD258,0)</f>
        <v>0</v>
      </c>
      <c r="AH3674" s="170">
        <f>IF(AH$2=$A3674,Data!AE258,0)</f>
        <v>0</v>
      </c>
      <c r="AI3674" s="171">
        <f>IF(AI$2=$A3674,Data!AF258,0)</f>
        <v>0</v>
      </c>
      <c r="AJ3674" s="170">
        <f>IF(AJ$2=$A3674,Data!AG258,0)</f>
        <v>0</v>
      </c>
      <c r="AK3674" s="171">
        <f>IF(AK$2=$A3674,Data!AH258,0)</f>
        <v>0</v>
      </c>
      <c r="AL3674" s="170">
        <f>IF(AL$2=$A3674,Data!AI258,0)</f>
        <v>0</v>
      </c>
      <c r="AM3674" t="str">
        <f t="shared" si="114"/>
        <v>BA</v>
      </c>
      <c r="AN3674" t="e">
        <f>+INDEX(Validation!$D$4:$D$250,MATCH(Merge!B3674,Validation!$E$4:$E$250,0))</f>
        <v>#N/A</v>
      </c>
      <c r="AO3674" s="172">
        <f t="shared" si="115"/>
        <v>0</v>
      </c>
    </row>
    <row r="3675" spans="1:41" ht="15" x14ac:dyDescent="0.25">
      <c r="A3675">
        <f>Inputs!$H$19</f>
        <v>0</v>
      </c>
      <c r="B3675" t="str">
        <f>Inputs!$D$4</f>
        <v>Select Agency…</v>
      </c>
      <c r="C3675" s="166" t="str">
        <f>Inputs!$I$6</f>
        <v>(insert code)</v>
      </c>
      <c r="D3675" t="str">
        <f>IFERROR(INDEX(Inputs!$I$11:$I$19,MATCH(A3675,Inputs!$H$11:$H$19)),"")</f>
        <v/>
      </c>
      <c r="E3675" t="s">
        <v>902</v>
      </c>
      <c r="F3675" s="168">
        <f>IF(F$2=$A3675,Data!C259,0)</f>
        <v>0</v>
      </c>
      <c r="G3675" s="168">
        <f>IF(G$2=$A3675,Data!D259,0)</f>
        <v>0</v>
      </c>
      <c r="H3675" s="168">
        <f>IF(H$2=$A3675,Data!E259,0)</f>
        <v>0</v>
      </c>
      <c r="I3675" s="168">
        <f>IF(I$2=$A3675,Data!F259,0)</f>
        <v>0</v>
      </c>
      <c r="J3675" s="168">
        <f>IF(J$2=$A3675,Data!G259,0)</f>
        <v>0</v>
      </c>
      <c r="K3675" s="168">
        <f>IF(K$2=$A3675,Data!H259,0)</f>
        <v>0</v>
      </c>
      <c r="L3675" s="168">
        <f>IF(L$2=$A3675,Data!I259,0)</f>
        <v>0</v>
      </c>
      <c r="M3675" s="168">
        <f>IF(M$2=$A3675,Data!J259,0)</f>
        <v>0</v>
      </c>
      <c r="N3675" s="168">
        <f>IF(N$2=$A3675,Data!K259,0)</f>
        <v>0</v>
      </c>
      <c r="O3675" s="168">
        <f>IF(O$2=$A3675,Data!L259,0)</f>
        <v>0</v>
      </c>
      <c r="P3675" s="168">
        <f>IF(P$2=$A3675,Data!M259,0)</f>
        <v>0</v>
      </c>
      <c r="Q3675" s="168">
        <f>IF(Q$2=$A3675,Data!N259,0)</f>
        <v>0</v>
      </c>
      <c r="R3675" s="169">
        <f>IF(R$2=$A3675,Data!O259,0)</f>
        <v>0</v>
      </c>
      <c r="S3675" s="169">
        <f>IF(S$2=$A3675,Data!P259,0)</f>
        <v>0</v>
      </c>
      <c r="T3675" s="169">
        <f>IF(T$2=$A3675,Data!Q259,0)</f>
        <v>0</v>
      </c>
      <c r="U3675" s="169">
        <f>IF(U$2=$A3675,Data!R259,0)</f>
        <v>0</v>
      </c>
      <c r="V3675" s="169">
        <f>IF(V$2=$A3675,Data!S259,0)</f>
        <v>0</v>
      </c>
      <c r="W3675" s="169">
        <f>IF(W$2=$A3675,Data!T259,0)</f>
        <v>0</v>
      </c>
      <c r="X3675" s="169">
        <f>IF(X$2=$A3675,Data!U259,0)</f>
        <v>0</v>
      </c>
      <c r="Y3675" s="169">
        <f>IF(Y$2=$A3675,Data!V259,0)</f>
        <v>0</v>
      </c>
      <c r="Z3675" s="169">
        <f>IF(Z$2=$A3675,Data!W259,0)</f>
        <v>0</v>
      </c>
      <c r="AA3675" s="169">
        <f>IF(AA$2=$A3675,Data!X259,0)</f>
        <v>0</v>
      </c>
      <c r="AB3675" s="169">
        <f>IF(AB$2=$A3675,Data!Y259,0)</f>
        <v>0</v>
      </c>
      <c r="AC3675" s="169">
        <f>IF(AC$2=$A3675,Data!Z259,0)</f>
        <v>0</v>
      </c>
      <c r="AD3675" s="170">
        <f>IF(AD$2=$A3675,Data!AA259,0)</f>
        <v>0</v>
      </c>
      <c r="AE3675" s="171">
        <f>IF(AE$2=$A3675,Data!AB259,0)</f>
        <v>0</v>
      </c>
      <c r="AF3675" s="170">
        <f>IF(AF$2=$A3675,Data!AC259,0)</f>
        <v>0</v>
      </c>
      <c r="AG3675" s="171">
        <f>IF(AG$2=$A3675,Data!AD259,0)</f>
        <v>0</v>
      </c>
      <c r="AH3675" s="170">
        <f>IF(AH$2=$A3675,Data!AE259,0)</f>
        <v>0</v>
      </c>
      <c r="AI3675" s="171">
        <f>IF(AI$2=$A3675,Data!AF259,0)</f>
        <v>0</v>
      </c>
      <c r="AJ3675" s="170">
        <f>IF(AJ$2=$A3675,Data!AG259,0)</f>
        <v>0</v>
      </c>
      <c r="AK3675" s="171">
        <f>IF(AK$2=$A3675,Data!AH259,0)</f>
        <v>0</v>
      </c>
      <c r="AL3675" s="170">
        <f>IF(AL$2=$A3675,Data!AI259,0)</f>
        <v>0</v>
      </c>
      <c r="AM3675" t="str">
        <f t="shared" ref="AM3675:AM3738" si="116">+LEFT(E3675,2)</f>
        <v>BA</v>
      </c>
      <c r="AN3675" t="e">
        <f>+INDEX(Validation!$D$4:$D$250,MATCH(Merge!B3675,Validation!$E$4:$E$250,0))</f>
        <v>#N/A</v>
      </c>
      <c r="AO3675" s="172">
        <f t="shared" si="115"/>
        <v>0</v>
      </c>
    </row>
    <row r="3676" spans="1:41" ht="15" x14ac:dyDescent="0.25">
      <c r="A3676">
        <f>Inputs!$H$19</f>
        <v>0</v>
      </c>
      <c r="B3676" t="str">
        <f>Inputs!$D$4</f>
        <v>Select Agency…</v>
      </c>
      <c r="C3676" s="166" t="str">
        <f>Inputs!$I$6</f>
        <v>(insert code)</v>
      </c>
      <c r="D3676" t="str">
        <f>IFERROR(INDEX(Inputs!$I$11:$I$19,MATCH(A3676,Inputs!$H$11:$H$19)),"")</f>
        <v/>
      </c>
      <c r="E3676" t="s">
        <v>902</v>
      </c>
      <c r="F3676" s="168">
        <f>IF(F$2=$A3676,Data!C260,0)</f>
        <v>0</v>
      </c>
      <c r="G3676" s="168">
        <f>IF(G$2=$A3676,Data!D260,0)</f>
        <v>0</v>
      </c>
      <c r="H3676" s="168">
        <f>IF(H$2=$A3676,Data!E260,0)</f>
        <v>0</v>
      </c>
      <c r="I3676" s="168">
        <f>IF(I$2=$A3676,Data!F260,0)</f>
        <v>0</v>
      </c>
      <c r="J3676" s="168">
        <f>IF(J$2=$A3676,Data!G260,0)</f>
        <v>0</v>
      </c>
      <c r="K3676" s="168">
        <f>IF(K$2=$A3676,Data!H260,0)</f>
        <v>0</v>
      </c>
      <c r="L3676" s="168">
        <f>IF(L$2=$A3676,Data!I260,0)</f>
        <v>0</v>
      </c>
      <c r="M3676" s="168">
        <f>IF(M$2=$A3676,Data!J260,0)</f>
        <v>0</v>
      </c>
      <c r="N3676" s="168">
        <f>IF(N$2=$A3676,Data!K260,0)</f>
        <v>0</v>
      </c>
      <c r="O3676" s="168">
        <f>IF(O$2=$A3676,Data!L260,0)</f>
        <v>0</v>
      </c>
      <c r="P3676" s="168">
        <f>IF(P$2=$A3676,Data!M260,0)</f>
        <v>0</v>
      </c>
      <c r="Q3676" s="168">
        <f>IF(Q$2=$A3676,Data!N260,0)</f>
        <v>0</v>
      </c>
      <c r="R3676" s="169">
        <f>IF(R$2=$A3676,Data!O260,0)</f>
        <v>0</v>
      </c>
      <c r="S3676" s="169">
        <f>IF(S$2=$A3676,Data!P260,0)</f>
        <v>0</v>
      </c>
      <c r="T3676" s="169">
        <f>IF(T$2=$A3676,Data!Q260,0)</f>
        <v>0</v>
      </c>
      <c r="U3676" s="169">
        <f>IF(U$2=$A3676,Data!R260,0)</f>
        <v>0</v>
      </c>
      <c r="V3676" s="169">
        <f>IF(V$2=$A3676,Data!S260,0)</f>
        <v>0</v>
      </c>
      <c r="W3676" s="169">
        <f>IF(W$2=$A3676,Data!T260,0)</f>
        <v>0</v>
      </c>
      <c r="X3676" s="169">
        <f>IF(X$2=$A3676,Data!U260,0)</f>
        <v>0</v>
      </c>
      <c r="Y3676" s="169">
        <f>IF(Y$2=$A3676,Data!V260,0)</f>
        <v>0</v>
      </c>
      <c r="Z3676" s="169">
        <f>IF(Z$2=$A3676,Data!W260,0)</f>
        <v>0</v>
      </c>
      <c r="AA3676" s="169">
        <f>IF(AA$2=$A3676,Data!X260,0)</f>
        <v>0</v>
      </c>
      <c r="AB3676" s="169">
        <f>IF(AB$2=$A3676,Data!Y260,0)</f>
        <v>0</v>
      </c>
      <c r="AC3676" s="169">
        <f>IF(AC$2=$A3676,Data!Z260,0)</f>
        <v>0</v>
      </c>
      <c r="AD3676" s="170">
        <f>IF(AD$2=$A3676,Data!AA260,0)</f>
        <v>0</v>
      </c>
      <c r="AE3676" s="171">
        <f>IF(AE$2=$A3676,Data!AB260,0)</f>
        <v>0</v>
      </c>
      <c r="AF3676" s="170">
        <f>IF(AF$2=$A3676,Data!AC260,0)</f>
        <v>0</v>
      </c>
      <c r="AG3676" s="171">
        <f>IF(AG$2=$A3676,Data!AD260,0)</f>
        <v>0</v>
      </c>
      <c r="AH3676" s="170">
        <f>IF(AH$2=$A3676,Data!AE260,0)</f>
        <v>0</v>
      </c>
      <c r="AI3676" s="171">
        <f>IF(AI$2=$A3676,Data!AF260,0)</f>
        <v>0</v>
      </c>
      <c r="AJ3676" s="170">
        <f>IF(AJ$2=$A3676,Data!AG260,0)</f>
        <v>0</v>
      </c>
      <c r="AK3676" s="171">
        <f>IF(AK$2=$A3676,Data!AH260,0)</f>
        <v>0</v>
      </c>
      <c r="AL3676" s="170">
        <f>IF(AL$2=$A3676,Data!AI260,0)</f>
        <v>0</v>
      </c>
      <c r="AM3676" t="str">
        <f t="shared" si="116"/>
        <v>BA</v>
      </c>
      <c r="AN3676" t="e">
        <f>+INDEX(Validation!$D$4:$D$250,MATCH(Merge!B3676,Validation!$E$4:$E$250,0))</f>
        <v>#N/A</v>
      </c>
      <c r="AO3676" s="172">
        <f t="shared" si="115"/>
        <v>0</v>
      </c>
    </row>
    <row r="3677" spans="1:41" ht="15" x14ac:dyDescent="0.25">
      <c r="A3677">
        <f>Inputs!$H$19</f>
        <v>0</v>
      </c>
      <c r="B3677" t="str">
        <f>Inputs!$D$4</f>
        <v>Select Agency…</v>
      </c>
      <c r="C3677" s="166" t="str">
        <f>Inputs!$I$6</f>
        <v>(insert code)</v>
      </c>
      <c r="D3677" t="str">
        <f>IFERROR(INDEX(Inputs!$I$11:$I$19,MATCH(A3677,Inputs!$H$11:$H$19)),"")</f>
        <v/>
      </c>
      <c r="E3677" t="s">
        <v>902</v>
      </c>
      <c r="F3677" s="168">
        <f>IF(F$2=$A3677,Data!C261,0)</f>
        <v>0</v>
      </c>
      <c r="G3677" s="168">
        <f>IF(G$2=$A3677,Data!D261,0)</f>
        <v>0</v>
      </c>
      <c r="H3677" s="168">
        <f>IF(H$2=$A3677,Data!E261,0)</f>
        <v>0</v>
      </c>
      <c r="I3677" s="168">
        <f>IF(I$2=$A3677,Data!F261,0)</f>
        <v>0</v>
      </c>
      <c r="J3677" s="168">
        <f>IF(J$2=$A3677,Data!G261,0)</f>
        <v>0</v>
      </c>
      <c r="K3677" s="168">
        <f>IF(K$2=$A3677,Data!H261,0)</f>
        <v>0</v>
      </c>
      <c r="L3677" s="168">
        <f>IF(L$2=$A3677,Data!I261,0)</f>
        <v>0</v>
      </c>
      <c r="M3677" s="168">
        <f>IF(M$2=$A3677,Data!J261,0)</f>
        <v>0</v>
      </c>
      <c r="N3677" s="168">
        <f>IF(N$2=$A3677,Data!K261,0)</f>
        <v>0</v>
      </c>
      <c r="O3677" s="168">
        <f>IF(O$2=$A3677,Data!L261,0)</f>
        <v>0</v>
      </c>
      <c r="P3677" s="168">
        <f>IF(P$2=$A3677,Data!M261,0)</f>
        <v>0</v>
      </c>
      <c r="Q3677" s="168">
        <f>IF(Q$2=$A3677,Data!N261,0)</f>
        <v>0</v>
      </c>
      <c r="R3677" s="169">
        <f>IF(R$2=$A3677,Data!O261,0)</f>
        <v>0</v>
      </c>
      <c r="S3677" s="169">
        <f>IF(S$2=$A3677,Data!P261,0)</f>
        <v>0</v>
      </c>
      <c r="T3677" s="169">
        <f>IF(T$2=$A3677,Data!Q261,0)</f>
        <v>0</v>
      </c>
      <c r="U3677" s="169">
        <f>IF(U$2=$A3677,Data!R261,0)</f>
        <v>0</v>
      </c>
      <c r="V3677" s="169">
        <f>IF(V$2=$A3677,Data!S261,0)</f>
        <v>0</v>
      </c>
      <c r="W3677" s="169">
        <f>IF(W$2=$A3677,Data!T261,0)</f>
        <v>0</v>
      </c>
      <c r="X3677" s="169">
        <f>IF(X$2=$A3677,Data!U261,0)</f>
        <v>0</v>
      </c>
      <c r="Y3677" s="169">
        <f>IF(Y$2=$A3677,Data!V261,0)</f>
        <v>0</v>
      </c>
      <c r="Z3677" s="169">
        <f>IF(Z$2=$A3677,Data!W261,0)</f>
        <v>0</v>
      </c>
      <c r="AA3677" s="169">
        <f>IF(AA$2=$A3677,Data!X261,0)</f>
        <v>0</v>
      </c>
      <c r="AB3677" s="169">
        <f>IF(AB$2=$A3677,Data!Y261,0)</f>
        <v>0</v>
      </c>
      <c r="AC3677" s="169">
        <f>IF(AC$2=$A3677,Data!Z261,0)</f>
        <v>0</v>
      </c>
      <c r="AD3677" s="170">
        <f>IF(AD$2=$A3677,Data!AA261,0)</f>
        <v>0</v>
      </c>
      <c r="AE3677" s="171">
        <f>IF(AE$2=$A3677,Data!AB261,0)</f>
        <v>0</v>
      </c>
      <c r="AF3677" s="170">
        <f>IF(AF$2=$A3677,Data!AC261,0)</f>
        <v>0</v>
      </c>
      <c r="AG3677" s="171">
        <f>IF(AG$2=$A3677,Data!AD261,0)</f>
        <v>0</v>
      </c>
      <c r="AH3677" s="170">
        <f>IF(AH$2=$A3677,Data!AE261,0)</f>
        <v>0</v>
      </c>
      <c r="AI3677" s="171">
        <f>IF(AI$2=$A3677,Data!AF261,0)</f>
        <v>0</v>
      </c>
      <c r="AJ3677" s="170">
        <f>IF(AJ$2=$A3677,Data!AG261,0)</f>
        <v>0</v>
      </c>
      <c r="AK3677" s="171">
        <f>IF(AK$2=$A3677,Data!AH261,0)</f>
        <v>0</v>
      </c>
      <c r="AL3677" s="170">
        <f>IF(AL$2=$A3677,Data!AI261,0)</f>
        <v>0</v>
      </c>
      <c r="AM3677" t="str">
        <f t="shared" si="116"/>
        <v>BA</v>
      </c>
      <c r="AN3677" t="e">
        <f>+INDEX(Validation!$D$4:$D$250,MATCH(Merge!B3677,Validation!$E$4:$E$250,0))</f>
        <v>#N/A</v>
      </c>
      <c r="AO3677" s="172">
        <f t="shared" si="115"/>
        <v>0</v>
      </c>
    </row>
    <row r="3678" spans="1:41" ht="15" x14ac:dyDescent="0.25">
      <c r="A3678">
        <f>Inputs!$H$19</f>
        <v>0</v>
      </c>
      <c r="B3678" t="str">
        <f>Inputs!$D$4</f>
        <v>Select Agency…</v>
      </c>
      <c r="C3678" s="166" t="str">
        <f>Inputs!$I$6</f>
        <v>(insert code)</v>
      </c>
      <c r="D3678" t="str">
        <f>IFERROR(INDEX(Inputs!$I$11:$I$19,MATCH(A3678,Inputs!$H$11:$H$19)),"")</f>
        <v/>
      </c>
      <c r="E3678" t="s">
        <v>902</v>
      </c>
      <c r="F3678" s="168">
        <f>IF(F$2=$A3678,Data!C262,0)</f>
        <v>0</v>
      </c>
      <c r="G3678" s="168">
        <f>IF(G$2=$A3678,Data!D262,0)</f>
        <v>0</v>
      </c>
      <c r="H3678" s="168">
        <f>IF(H$2=$A3678,Data!E262,0)</f>
        <v>0</v>
      </c>
      <c r="I3678" s="168">
        <f>IF(I$2=$A3678,Data!F262,0)</f>
        <v>0</v>
      </c>
      <c r="J3678" s="168">
        <f>IF(J$2=$A3678,Data!G262,0)</f>
        <v>0</v>
      </c>
      <c r="K3678" s="168">
        <f>IF(K$2=$A3678,Data!H262,0)</f>
        <v>0</v>
      </c>
      <c r="L3678" s="168">
        <f>IF(L$2=$A3678,Data!I262,0)</f>
        <v>0</v>
      </c>
      <c r="M3678" s="168">
        <f>IF(M$2=$A3678,Data!J262,0)</f>
        <v>0</v>
      </c>
      <c r="N3678" s="168">
        <f>IF(N$2=$A3678,Data!K262,0)</f>
        <v>0</v>
      </c>
      <c r="O3678" s="168">
        <f>IF(O$2=$A3678,Data!L262,0)</f>
        <v>0</v>
      </c>
      <c r="P3678" s="168">
        <f>IF(P$2=$A3678,Data!M262,0)</f>
        <v>0</v>
      </c>
      <c r="Q3678" s="168">
        <f>IF(Q$2=$A3678,Data!N262,0)</f>
        <v>0</v>
      </c>
      <c r="R3678" s="169">
        <f>IF(R$2=$A3678,Data!O262,0)</f>
        <v>0</v>
      </c>
      <c r="S3678" s="169">
        <f>IF(S$2=$A3678,Data!P262,0)</f>
        <v>0</v>
      </c>
      <c r="T3678" s="169">
        <f>IF(T$2=$A3678,Data!Q262,0)</f>
        <v>0</v>
      </c>
      <c r="U3678" s="169">
        <f>IF(U$2=$A3678,Data!R262,0)</f>
        <v>0</v>
      </c>
      <c r="V3678" s="169">
        <f>IF(V$2=$A3678,Data!S262,0)</f>
        <v>0</v>
      </c>
      <c r="W3678" s="169">
        <f>IF(W$2=$A3678,Data!T262,0)</f>
        <v>0</v>
      </c>
      <c r="X3678" s="169">
        <f>IF(X$2=$A3678,Data!U262,0)</f>
        <v>0</v>
      </c>
      <c r="Y3678" s="169">
        <f>IF(Y$2=$A3678,Data!V262,0)</f>
        <v>0</v>
      </c>
      <c r="Z3678" s="169">
        <f>IF(Z$2=$A3678,Data!W262,0)</f>
        <v>0</v>
      </c>
      <c r="AA3678" s="169">
        <f>IF(AA$2=$A3678,Data!X262,0)</f>
        <v>0</v>
      </c>
      <c r="AB3678" s="169">
        <f>IF(AB$2=$A3678,Data!Y262,0)</f>
        <v>0</v>
      </c>
      <c r="AC3678" s="169">
        <f>IF(AC$2=$A3678,Data!Z262,0)</f>
        <v>0</v>
      </c>
      <c r="AD3678" s="170">
        <f>IF(AD$2=$A3678,Data!AA262,0)</f>
        <v>0</v>
      </c>
      <c r="AE3678" s="171">
        <f>IF(AE$2=$A3678,Data!AB262,0)</f>
        <v>0</v>
      </c>
      <c r="AF3678" s="170">
        <f>IF(AF$2=$A3678,Data!AC262,0)</f>
        <v>0</v>
      </c>
      <c r="AG3678" s="171">
        <f>IF(AG$2=$A3678,Data!AD262,0)</f>
        <v>0</v>
      </c>
      <c r="AH3678" s="170">
        <f>IF(AH$2=$A3678,Data!AE262,0)</f>
        <v>0</v>
      </c>
      <c r="AI3678" s="171">
        <f>IF(AI$2=$A3678,Data!AF262,0)</f>
        <v>0</v>
      </c>
      <c r="AJ3678" s="170">
        <f>IF(AJ$2=$A3678,Data!AG262,0)</f>
        <v>0</v>
      </c>
      <c r="AK3678" s="171">
        <f>IF(AK$2=$A3678,Data!AH262,0)</f>
        <v>0</v>
      </c>
      <c r="AL3678" s="170">
        <f>IF(AL$2=$A3678,Data!AI262,0)</f>
        <v>0</v>
      </c>
      <c r="AM3678" t="str">
        <f t="shared" si="116"/>
        <v>BA</v>
      </c>
      <c r="AN3678" t="e">
        <f>+INDEX(Validation!$D$4:$D$250,MATCH(Merge!B3678,Validation!$E$4:$E$250,0))</f>
        <v>#N/A</v>
      </c>
      <c r="AO3678" s="172">
        <f t="shared" si="115"/>
        <v>0</v>
      </c>
    </row>
    <row r="3679" spans="1:41" ht="15" x14ac:dyDescent="0.25">
      <c r="A3679">
        <f>Inputs!$H$19</f>
        <v>0</v>
      </c>
      <c r="B3679" t="str">
        <f>Inputs!$D$4</f>
        <v>Select Agency…</v>
      </c>
      <c r="C3679" s="166" t="str">
        <f>Inputs!$I$6</f>
        <v>(insert code)</v>
      </c>
      <c r="D3679" t="str">
        <f>IFERROR(INDEX(Inputs!$I$11:$I$19,MATCH(A3679,Inputs!$H$11:$H$19)),"")</f>
        <v/>
      </c>
      <c r="E3679" t="s">
        <v>902</v>
      </c>
      <c r="F3679" s="168">
        <f>IF(F$2=$A3679,Data!C263,0)</f>
        <v>0</v>
      </c>
      <c r="G3679" s="168">
        <f>IF(G$2=$A3679,Data!D263,0)</f>
        <v>0</v>
      </c>
      <c r="H3679" s="168">
        <f>IF(H$2=$A3679,Data!E263,0)</f>
        <v>0</v>
      </c>
      <c r="I3679" s="168">
        <f>IF(I$2=$A3679,Data!F263,0)</f>
        <v>0</v>
      </c>
      <c r="J3679" s="168">
        <f>IF(J$2=$A3679,Data!G263,0)</f>
        <v>0</v>
      </c>
      <c r="K3679" s="168">
        <f>IF(K$2=$A3679,Data!H263,0)</f>
        <v>0</v>
      </c>
      <c r="L3679" s="168">
        <f>IF(L$2=$A3679,Data!I263,0)</f>
        <v>0</v>
      </c>
      <c r="M3679" s="168">
        <f>IF(M$2=$A3679,Data!J263,0)</f>
        <v>0</v>
      </c>
      <c r="N3679" s="168">
        <f>IF(N$2=$A3679,Data!K263,0)</f>
        <v>0</v>
      </c>
      <c r="O3679" s="168">
        <f>IF(O$2=$A3679,Data!L263,0)</f>
        <v>0</v>
      </c>
      <c r="P3679" s="168">
        <f>IF(P$2=$A3679,Data!M263,0)</f>
        <v>0</v>
      </c>
      <c r="Q3679" s="168">
        <f>IF(Q$2=$A3679,Data!N263,0)</f>
        <v>0</v>
      </c>
      <c r="R3679" s="169">
        <f>IF(R$2=$A3679,Data!O263,0)</f>
        <v>0</v>
      </c>
      <c r="S3679" s="169">
        <f>IF(S$2=$A3679,Data!P263,0)</f>
        <v>0</v>
      </c>
      <c r="T3679" s="169">
        <f>IF(T$2=$A3679,Data!Q263,0)</f>
        <v>0</v>
      </c>
      <c r="U3679" s="169">
        <f>IF(U$2=$A3679,Data!R263,0)</f>
        <v>0</v>
      </c>
      <c r="V3679" s="169">
        <f>IF(V$2=$A3679,Data!S263,0)</f>
        <v>0</v>
      </c>
      <c r="W3679" s="169">
        <f>IF(W$2=$A3679,Data!T263,0)</f>
        <v>0</v>
      </c>
      <c r="X3679" s="169">
        <f>IF(X$2=$A3679,Data!U263,0)</f>
        <v>0</v>
      </c>
      <c r="Y3679" s="169">
        <f>IF(Y$2=$A3679,Data!V263,0)</f>
        <v>0</v>
      </c>
      <c r="Z3679" s="169">
        <f>IF(Z$2=$A3679,Data!W263,0)</f>
        <v>0</v>
      </c>
      <c r="AA3679" s="169">
        <f>IF(AA$2=$A3679,Data!X263,0)</f>
        <v>0</v>
      </c>
      <c r="AB3679" s="169">
        <f>IF(AB$2=$A3679,Data!Y263,0)</f>
        <v>0</v>
      </c>
      <c r="AC3679" s="169">
        <f>IF(AC$2=$A3679,Data!Z263,0)</f>
        <v>0</v>
      </c>
      <c r="AD3679" s="170">
        <f>IF(AD$2=$A3679,Data!AA263,0)</f>
        <v>0</v>
      </c>
      <c r="AE3679" s="171">
        <f>IF(AE$2=$A3679,Data!AB263,0)</f>
        <v>0</v>
      </c>
      <c r="AF3679" s="170">
        <f>IF(AF$2=$A3679,Data!AC263,0)</f>
        <v>0</v>
      </c>
      <c r="AG3679" s="171">
        <f>IF(AG$2=$A3679,Data!AD263,0)</f>
        <v>0</v>
      </c>
      <c r="AH3679" s="170">
        <f>IF(AH$2=$A3679,Data!AE263,0)</f>
        <v>0</v>
      </c>
      <c r="AI3679" s="171">
        <f>IF(AI$2=$A3679,Data!AF263,0)</f>
        <v>0</v>
      </c>
      <c r="AJ3679" s="170">
        <f>IF(AJ$2=$A3679,Data!AG263,0)</f>
        <v>0</v>
      </c>
      <c r="AK3679" s="171">
        <f>IF(AK$2=$A3679,Data!AH263,0)</f>
        <v>0</v>
      </c>
      <c r="AL3679" s="170">
        <f>IF(AL$2=$A3679,Data!AI263,0)</f>
        <v>0</v>
      </c>
      <c r="AM3679" t="str">
        <f t="shared" si="116"/>
        <v>BA</v>
      </c>
      <c r="AN3679" t="e">
        <f>+INDEX(Validation!$D$4:$D$250,MATCH(Merge!B3679,Validation!$E$4:$E$250,0))</f>
        <v>#N/A</v>
      </c>
      <c r="AO3679" s="172">
        <f t="shared" si="115"/>
        <v>0</v>
      </c>
    </row>
    <row r="3680" spans="1:41" ht="15" x14ac:dyDescent="0.25">
      <c r="A3680">
        <f>Inputs!$H$19</f>
        <v>0</v>
      </c>
      <c r="B3680" t="str">
        <f>Inputs!$D$4</f>
        <v>Select Agency…</v>
      </c>
      <c r="C3680" s="166" t="str">
        <f>Inputs!$I$6</f>
        <v>(insert code)</v>
      </c>
      <c r="D3680" t="str">
        <f>IFERROR(INDEX(Inputs!$I$11:$I$19,MATCH(A3680,Inputs!$H$11:$H$19)),"")</f>
        <v/>
      </c>
      <c r="E3680" t="s">
        <v>902</v>
      </c>
      <c r="F3680" s="168">
        <f>IF(F$2=$A3680,Data!C264,0)</f>
        <v>0</v>
      </c>
      <c r="G3680" s="168">
        <f>IF(G$2=$A3680,Data!D264,0)</f>
        <v>0</v>
      </c>
      <c r="H3680" s="168">
        <f>IF(H$2=$A3680,Data!E264,0)</f>
        <v>0</v>
      </c>
      <c r="I3680" s="168">
        <f>IF(I$2=$A3680,Data!F264,0)</f>
        <v>0</v>
      </c>
      <c r="J3680" s="168">
        <f>IF(J$2=$A3680,Data!G264,0)</f>
        <v>0</v>
      </c>
      <c r="K3680" s="168">
        <f>IF(K$2=$A3680,Data!H264,0)</f>
        <v>0</v>
      </c>
      <c r="L3680" s="168">
        <f>IF(L$2=$A3680,Data!I264,0)</f>
        <v>0</v>
      </c>
      <c r="M3680" s="168">
        <f>IF(M$2=$A3680,Data!J264,0)</f>
        <v>0</v>
      </c>
      <c r="N3680" s="168">
        <f>IF(N$2=$A3680,Data!K264,0)</f>
        <v>0</v>
      </c>
      <c r="O3680" s="168">
        <f>IF(O$2=$A3680,Data!L264,0)</f>
        <v>0</v>
      </c>
      <c r="P3680" s="168">
        <f>IF(P$2=$A3680,Data!M264,0)</f>
        <v>0</v>
      </c>
      <c r="Q3680" s="168">
        <f>IF(Q$2=$A3680,Data!N264,0)</f>
        <v>0</v>
      </c>
      <c r="R3680" s="169">
        <f>IF(R$2=$A3680,Data!O264,0)</f>
        <v>0</v>
      </c>
      <c r="S3680" s="169">
        <f>IF(S$2=$A3680,Data!P264,0)</f>
        <v>0</v>
      </c>
      <c r="T3680" s="169">
        <f>IF(T$2=$A3680,Data!Q264,0)</f>
        <v>0</v>
      </c>
      <c r="U3680" s="169">
        <f>IF(U$2=$A3680,Data!R264,0)</f>
        <v>0</v>
      </c>
      <c r="V3680" s="169">
        <f>IF(V$2=$A3680,Data!S264,0)</f>
        <v>0</v>
      </c>
      <c r="W3680" s="169">
        <f>IF(W$2=$A3680,Data!T264,0)</f>
        <v>0</v>
      </c>
      <c r="X3680" s="169">
        <f>IF(X$2=$A3680,Data!U264,0)</f>
        <v>0</v>
      </c>
      <c r="Y3680" s="169">
        <f>IF(Y$2=$A3680,Data!V264,0)</f>
        <v>0</v>
      </c>
      <c r="Z3680" s="169">
        <f>IF(Z$2=$A3680,Data!W264,0)</f>
        <v>0</v>
      </c>
      <c r="AA3680" s="169">
        <f>IF(AA$2=$A3680,Data!X264,0)</f>
        <v>0</v>
      </c>
      <c r="AB3680" s="169">
        <f>IF(AB$2=$A3680,Data!Y264,0)</f>
        <v>0</v>
      </c>
      <c r="AC3680" s="169">
        <f>IF(AC$2=$A3680,Data!Z264,0)</f>
        <v>0</v>
      </c>
      <c r="AD3680" s="170">
        <f>IF(AD$2=$A3680,Data!AA264,0)</f>
        <v>0</v>
      </c>
      <c r="AE3680" s="171">
        <f>IF(AE$2=$A3680,Data!AB264,0)</f>
        <v>0</v>
      </c>
      <c r="AF3680" s="170">
        <f>IF(AF$2=$A3680,Data!AC264,0)</f>
        <v>0</v>
      </c>
      <c r="AG3680" s="171">
        <f>IF(AG$2=$A3680,Data!AD264,0)</f>
        <v>0</v>
      </c>
      <c r="AH3680" s="170">
        <f>IF(AH$2=$A3680,Data!AE264,0)</f>
        <v>0</v>
      </c>
      <c r="AI3680" s="171">
        <f>IF(AI$2=$A3680,Data!AF264,0)</f>
        <v>0</v>
      </c>
      <c r="AJ3680" s="170">
        <f>IF(AJ$2=$A3680,Data!AG264,0)</f>
        <v>0</v>
      </c>
      <c r="AK3680" s="171">
        <f>IF(AK$2=$A3680,Data!AH264,0)</f>
        <v>0</v>
      </c>
      <c r="AL3680" s="170">
        <f>IF(AL$2=$A3680,Data!AI264,0)</f>
        <v>0</v>
      </c>
      <c r="AM3680" t="str">
        <f t="shared" si="116"/>
        <v>BA</v>
      </c>
      <c r="AN3680" t="e">
        <f>+INDEX(Validation!$D$4:$D$250,MATCH(Merge!B3680,Validation!$E$4:$E$250,0))</f>
        <v>#N/A</v>
      </c>
      <c r="AO3680" s="172">
        <f t="shared" si="115"/>
        <v>0</v>
      </c>
    </row>
    <row r="3681" spans="1:41" ht="15" x14ac:dyDescent="0.25">
      <c r="A3681">
        <f>Inputs!$H$19</f>
        <v>0</v>
      </c>
      <c r="B3681" t="str">
        <f>Inputs!$D$4</f>
        <v>Select Agency…</v>
      </c>
      <c r="C3681" s="166" t="str">
        <f>Inputs!$I$6</f>
        <v>(insert code)</v>
      </c>
      <c r="D3681" t="str">
        <f>IFERROR(INDEX(Inputs!$I$11:$I$19,MATCH(A3681,Inputs!$H$11:$H$19)),"")</f>
        <v/>
      </c>
      <c r="E3681" t="s">
        <v>902</v>
      </c>
      <c r="F3681" s="168">
        <f>IF(F$2=$A3681,Data!C265,0)</f>
        <v>0</v>
      </c>
      <c r="G3681" s="168">
        <f>IF(G$2=$A3681,Data!D265,0)</f>
        <v>0</v>
      </c>
      <c r="H3681" s="168">
        <f>IF(H$2=$A3681,Data!E265,0)</f>
        <v>0</v>
      </c>
      <c r="I3681" s="168">
        <f>IF(I$2=$A3681,Data!F265,0)</f>
        <v>0</v>
      </c>
      <c r="J3681" s="168">
        <f>IF(J$2=$A3681,Data!G265,0)</f>
        <v>0</v>
      </c>
      <c r="K3681" s="168">
        <f>IF(K$2=$A3681,Data!H265,0)</f>
        <v>0</v>
      </c>
      <c r="L3681" s="168">
        <f>IF(L$2=$A3681,Data!I265,0)</f>
        <v>0</v>
      </c>
      <c r="M3681" s="168">
        <f>IF(M$2=$A3681,Data!J265,0)</f>
        <v>0</v>
      </c>
      <c r="N3681" s="168">
        <f>IF(N$2=$A3681,Data!K265,0)</f>
        <v>0</v>
      </c>
      <c r="O3681" s="168">
        <f>IF(O$2=$A3681,Data!L265,0)</f>
        <v>0</v>
      </c>
      <c r="P3681" s="168">
        <f>IF(P$2=$A3681,Data!M265,0)</f>
        <v>0</v>
      </c>
      <c r="Q3681" s="168">
        <f>IF(Q$2=$A3681,Data!N265,0)</f>
        <v>0</v>
      </c>
      <c r="R3681" s="169">
        <f>IF(R$2=$A3681,Data!O265,0)</f>
        <v>0</v>
      </c>
      <c r="S3681" s="169">
        <f>IF(S$2=$A3681,Data!P265,0)</f>
        <v>0</v>
      </c>
      <c r="T3681" s="169">
        <f>IF(T$2=$A3681,Data!Q265,0)</f>
        <v>0</v>
      </c>
      <c r="U3681" s="169">
        <f>IF(U$2=$A3681,Data!R265,0)</f>
        <v>0</v>
      </c>
      <c r="V3681" s="169">
        <f>IF(V$2=$A3681,Data!S265,0)</f>
        <v>0</v>
      </c>
      <c r="W3681" s="169">
        <f>IF(W$2=$A3681,Data!T265,0)</f>
        <v>0</v>
      </c>
      <c r="X3681" s="169">
        <f>IF(X$2=$A3681,Data!U265,0)</f>
        <v>0</v>
      </c>
      <c r="Y3681" s="169">
        <f>IF(Y$2=$A3681,Data!V265,0)</f>
        <v>0</v>
      </c>
      <c r="Z3681" s="169">
        <f>IF(Z$2=$A3681,Data!W265,0)</f>
        <v>0</v>
      </c>
      <c r="AA3681" s="169">
        <f>IF(AA$2=$A3681,Data!X265,0)</f>
        <v>0</v>
      </c>
      <c r="AB3681" s="169">
        <f>IF(AB$2=$A3681,Data!Y265,0)</f>
        <v>0</v>
      </c>
      <c r="AC3681" s="169">
        <f>IF(AC$2=$A3681,Data!Z265,0)</f>
        <v>0</v>
      </c>
      <c r="AD3681" s="170">
        <f>IF(AD$2=$A3681,Data!AA265,0)</f>
        <v>0</v>
      </c>
      <c r="AE3681" s="171">
        <f>IF(AE$2=$A3681,Data!AB265,0)</f>
        <v>0</v>
      </c>
      <c r="AF3681" s="170">
        <f>IF(AF$2=$A3681,Data!AC265,0)</f>
        <v>0</v>
      </c>
      <c r="AG3681" s="171">
        <f>IF(AG$2=$A3681,Data!AD265,0)</f>
        <v>0</v>
      </c>
      <c r="AH3681" s="170">
        <f>IF(AH$2=$A3681,Data!AE265,0)</f>
        <v>0</v>
      </c>
      <c r="AI3681" s="171">
        <f>IF(AI$2=$A3681,Data!AF265,0)</f>
        <v>0</v>
      </c>
      <c r="AJ3681" s="170">
        <f>IF(AJ$2=$A3681,Data!AG265,0)</f>
        <v>0</v>
      </c>
      <c r="AK3681" s="171">
        <f>IF(AK$2=$A3681,Data!AH265,0)</f>
        <v>0</v>
      </c>
      <c r="AL3681" s="170">
        <f>IF(AL$2=$A3681,Data!AI265,0)</f>
        <v>0</v>
      </c>
      <c r="AM3681" t="str">
        <f t="shared" si="116"/>
        <v>BA</v>
      </c>
      <c r="AN3681" t="e">
        <f>+INDEX(Validation!$D$4:$D$250,MATCH(Merge!B3681,Validation!$E$4:$E$250,0))</f>
        <v>#N/A</v>
      </c>
      <c r="AO3681" s="172">
        <f t="shared" si="115"/>
        <v>0</v>
      </c>
    </row>
    <row r="3682" spans="1:41" ht="15" x14ac:dyDescent="0.25">
      <c r="A3682">
        <f>Inputs!$H$19</f>
        <v>0</v>
      </c>
      <c r="B3682" t="str">
        <f>Inputs!$D$4</f>
        <v>Select Agency…</v>
      </c>
      <c r="C3682" s="166" t="str">
        <f>Inputs!$I$6</f>
        <v>(insert code)</v>
      </c>
      <c r="D3682" t="str">
        <f>IFERROR(INDEX(Inputs!$I$11:$I$19,MATCH(A3682,Inputs!$H$11:$H$19)),"")</f>
        <v/>
      </c>
      <c r="E3682" t="s">
        <v>902</v>
      </c>
      <c r="F3682" s="168">
        <f>IF(F$2=$A3682,Data!C266,0)</f>
        <v>0</v>
      </c>
      <c r="G3682" s="168">
        <f>IF(G$2=$A3682,Data!D266,0)</f>
        <v>0</v>
      </c>
      <c r="H3682" s="168">
        <f>IF(H$2=$A3682,Data!E266,0)</f>
        <v>0</v>
      </c>
      <c r="I3682" s="168">
        <f>IF(I$2=$A3682,Data!F266,0)</f>
        <v>0</v>
      </c>
      <c r="J3682" s="168">
        <f>IF(J$2=$A3682,Data!G266,0)</f>
        <v>0</v>
      </c>
      <c r="K3682" s="168">
        <f>IF(K$2=$A3682,Data!H266,0)</f>
        <v>0</v>
      </c>
      <c r="L3682" s="168">
        <f>IF(L$2=$A3682,Data!I266,0)</f>
        <v>0</v>
      </c>
      <c r="M3682" s="168">
        <f>IF(M$2=$A3682,Data!J266,0)</f>
        <v>0</v>
      </c>
      <c r="N3682" s="168">
        <f>IF(N$2=$A3682,Data!K266,0)</f>
        <v>0</v>
      </c>
      <c r="O3682" s="168">
        <f>IF(O$2=$A3682,Data!L266,0)</f>
        <v>0</v>
      </c>
      <c r="P3682" s="168">
        <f>IF(P$2=$A3682,Data!M266,0)</f>
        <v>0</v>
      </c>
      <c r="Q3682" s="168">
        <f>IF(Q$2=$A3682,Data!N266,0)</f>
        <v>0</v>
      </c>
      <c r="R3682" s="169">
        <f>IF(R$2=$A3682,Data!O266,0)</f>
        <v>0</v>
      </c>
      <c r="S3682" s="169">
        <f>IF(S$2=$A3682,Data!P266,0)</f>
        <v>0</v>
      </c>
      <c r="T3682" s="169">
        <f>IF(T$2=$A3682,Data!Q266,0)</f>
        <v>0</v>
      </c>
      <c r="U3682" s="169">
        <f>IF(U$2=$A3682,Data!R266,0)</f>
        <v>0</v>
      </c>
      <c r="V3682" s="169">
        <f>IF(V$2=$A3682,Data!S266,0)</f>
        <v>0</v>
      </c>
      <c r="W3682" s="169">
        <f>IF(W$2=$A3682,Data!T266,0)</f>
        <v>0</v>
      </c>
      <c r="X3682" s="169">
        <f>IF(X$2=$A3682,Data!U266,0)</f>
        <v>0</v>
      </c>
      <c r="Y3682" s="169">
        <f>IF(Y$2=$A3682,Data!V266,0)</f>
        <v>0</v>
      </c>
      <c r="Z3682" s="169">
        <f>IF(Z$2=$A3682,Data!W266,0)</f>
        <v>0</v>
      </c>
      <c r="AA3682" s="169">
        <f>IF(AA$2=$A3682,Data!X266,0)</f>
        <v>0</v>
      </c>
      <c r="AB3682" s="169">
        <f>IF(AB$2=$A3682,Data!Y266,0)</f>
        <v>0</v>
      </c>
      <c r="AC3682" s="169">
        <f>IF(AC$2=$A3682,Data!Z266,0)</f>
        <v>0</v>
      </c>
      <c r="AD3682" s="170">
        <f>IF(AD$2=$A3682,Data!AA266,0)</f>
        <v>0</v>
      </c>
      <c r="AE3682" s="171">
        <f>IF(AE$2=$A3682,Data!AB266,0)</f>
        <v>0</v>
      </c>
      <c r="AF3682" s="170">
        <f>IF(AF$2=$A3682,Data!AC266,0)</f>
        <v>0</v>
      </c>
      <c r="AG3682" s="171">
        <f>IF(AG$2=$A3682,Data!AD266,0)</f>
        <v>0</v>
      </c>
      <c r="AH3682" s="170">
        <f>IF(AH$2=$A3682,Data!AE266,0)</f>
        <v>0</v>
      </c>
      <c r="AI3682" s="171">
        <f>IF(AI$2=$A3682,Data!AF266,0)</f>
        <v>0</v>
      </c>
      <c r="AJ3682" s="170">
        <f>IF(AJ$2=$A3682,Data!AG266,0)</f>
        <v>0</v>
      </c>
      <c r="AK3682" s="171">
        <f>IF(AK$2=$A3682,Data!AH266,0)</f>
        <v>0</v>
      </c>
      <c r="AL3682" s="170">
        <f>IF(AL$2=$A3682,Data!AI266,0)</f>
        <v>0</v>
      </c>
      <c r="AM3682" t="str">
        <f t="shared" si="116"/>
        <v>BA</v>
      </c>
      <c r="AN3682" t="e">
        <f>+INDEX(Validation!$D$4:$D$250,MATCH(Merge!B3682,Validation!$E$4:$E$250,0))</f>
        <v>#N/A</v>
      </c>
      <c r="AO3682" s="172">
        <f t="shared" si="115"/>
        <v>0</v>
      </c>
    </row>
    <row r="3683" spans="1:41" ht="15" x14ac:dyDescent="0.25">
      <c r="A3683">
        <f>Inputs!$H$19</f>
        <v>0</v>
      </c>
      <c r="B3683" t="str">
        <f>Inputs!$D$4</f>
        <v>Select Agency…</v>
      </c>
      <c r="C3683" s="166" t="str">
        <f>Inputs!$I$6</f>
        <v>(insert code)</v>
      </c>
      <c r="D3683" t="str">
        <f>IFERROR(INDEX(Inputs!$I$11:$I$19,MATCH(A3683,Inputs!$H$11:$H$19)),"")</f>
        <v/>
      </c>
      <c r="E3683" t="s">
        <v>902</v>
      </c>
      <c r="F3683" s="168">
        <f>IF(F$2=$A3683,Data!C267,0)</f>
        <v>0</v>
      </c>
      <c r="G3683" s="168">
        <f>IF(G$2=$A3683,Data!D267,0)</f>
        <v>0</v>
      </c>
      <c r="H3683" s="168">
        <f>IF(H$2=$A3683,Data!E267,0)</f>
        <v>0</v>
      </c>
      <c r="I3683" s="168">
        <f>IF(I$2=$A3683,Data!F267,0)</f>
        <v>0</v>
      </c>
      <c r="J3683" s="168">
        <f>IF(J$2=$A3683,Data!G267,0)</f>
        <v>0</v>
      </c>
      <c r="K3683" s="168">
        <f>IF(K$2=$A3683,Data!H267,0)</f>
        <v>0</v>
      </c>
      <c r="L3683" s="168">
        <f>IF(L$2=$A3683,Data!I267,0)</f>
        <v>0</v>
      </c>
      <c r="M3683" s="168">
        <f>IF(M$2=$A3683,Data!J267,0)</f>
        <v>0</v>
      </c>
      <c r="N3683" s="168">
        <f>IF(N$2=$A3683,Data!K267,0)</f>
        <v>0</v>
      </c>
      <c r="O3683" s="168">
        <f>IF(O$2=$A3683,Data!L267,0)</f>
        <v>0</v>
      </c>
      <c r="P3683" s="168">
        <f>IF(P$2=$A3683,Data!M267,0)</f>
        <v>0</v>
      </c>
      <c r="Q3683" s="168">
        <f>IF(Q$2=$A3683,Data!N267,0)</f>
        <v>0</v>
      </c>
      <c r="R3683" s="169">
        <f>IF(R$2=$A3683,Data!O267,0)</f>
        <v>0</v>
      </c>
      <c r="S3683" s="169">
        <f>IF(S$2=$A3683,Data!P267,0)</f>
        <v>0</v>
      </c>
      <c r="T3683" s="169">
        <f>IF(T$2=$A3683,Data!Q267,0)</f>
        <v>0</v>
      </c>
      <c r="U3683" s="169">
        <f>IF(U$2=$A3683,Data!R267,0)</f>
        <v>0</v>
      </c>
      <c r="V3683" s="169">
        <f>IF(V$2=$A3683,Data!S267,0)</f>
        <v>0</v>
      </c>
      <c r="W3683" s="169">
        <f>IF(W$2=$A3683,Data!T267,0)</f>
        <v>0</v>
      </c>
      <c r="X3683" s="169">
        <f>IF(X$2=$A3683,Data!U267,0)</f>
        <v>0</v>
      </c>
      <c r="Y3683" s="169">
        <f>IF(Y$2=$A3683,Data!V267,0)</f>
        <v>0</v>
      </c>
      <c r="Z3683" s="169">
        <f>IF(Z$2=$A3683,Data!W267,0)</f>
        <v>0</v>
      </c>
      <c r="AA3683" s="169">
        <f>IF(AA$2=$A3683,Data!X267,0)</f>
        <v>0</v>
      </c>
      <c r="AB3683" s="169">
        <f>IF(AB$2=$A3683,Data!Y267,0)</f>
        <v>0</v>
      </c>
      <c r="AC3683" s="169">
        <f>IF(AC$2=$A3683,Data!Z267,0)</f>
        <v>0</v>
      </c>
      <c r="AD3683" s="170">
        <f>IF(AD$2=$A3683,Data!AA267,0)</f>
        <v>0</v>
      </c>
      <c r="AE3683" s="171">
        <f>IF(AE$2=$A3683,Data!AB267,0)</f>
        <v>0</v>
      </c>
      <c r="AF3683" s="170">
        <f>IF(AF$2=$A3683,Data!AC267,0)</f>
        <v>0</v>
      </c>
      <c r="AG3683" s="171">
        <f>IF(AG$2=$A3683,Data!AD267,0)</f>
        <v>0</v>
      </c>
      <c r="AH3683" s="170">
        <f>IF(AH$2=$A3683,Data!AE267,0)</f>
        <v>0</v>
      </c>
      <c r="AI3683" s="171">
        <f>IF(AI$2=$A3683,Data!AF267,0)</f>
        <v>0</v>
      </c>
      <c r="AJ3683" s="170">
        <f>IF(AJ$2=$A3683,Data!AG267,0)</f>
        <v>0</v>
      </c>
      <c r="AK3683" s="171">
        <f>IF(AK$2=$A3683,Data!AH267,0)</f>
        <v>0</v>
      </c>
      <c r="AL3683" s="170">
        <f>IF(AL$2=$A3683,Data!AI267,0)</f>
        <v>0</v>
      </c>
      <c r="AM3683" t="str">
        <f t="shared" si="116"/>
        <v>BA</v>
      </c>
      <c r="AN3683" t="e">
        <f>+INDEX(Validation!$D$4:$D$250,MATCH(Merge!B3683,Validation!$E$4:$E$250,0))</f>
        <v>#N/A</v>
      </c>
      <c r="AO3683" s="172">
        <f t="shared" si="115"/>
        <v>0</v>
      </c>
    </row>
    <row r="3684" spans="1:41" ht="15" x14ac:dyDescent="0.25">
      <c r="A3684">
        <f>Inputs!$H$19</f>
        <v>0</v>
      </c>
      <c r="B3684" t="str">
        <f>Inputs!$D$4</f>
        <v>Select Agency…</v>
      </c>
      <c r="C3684" s="166" t="str">
        <f>Inputs!$I$6</f>
        <v>(insert code)</v>
      </c>
      <c r="D3684" t="str">
        <f>IFERROR(INDEX(Inputs!$I$11:$I$19,MATCH(A3684,Inputs!$H$11:$H$19)),"")</f>
        <v/>
      </c>
      <c r="E3684" t="s">
        <v>902</v>
      </c>
      <c r="F3684" s="168">
        <f>IF(F$2=$A3684,Data!C268,0)</f>
        <v>0</v>
      </c>
      <c r="G3684" s="168">
        <f>IF(G$2=$A3684,Data!D268,0)</f>
        <v>0</v>
      </c>
      <c r="H3684" s="168">
        <f>IF(H$2=$A3684,Data!E268,0)</f>
        <v>0</v>
      </c>
      <c r="I3684" s="168">
        <f>IF(I$2=$A3684,Data!F268,0)</f>
        <v>0</v>
      </c>
      <c r="J3684" s="168">
        <f>IF(J$2=$A3684,Data!G268,0)</f>
        <v>0</v>
      </c>
      <c r="K3684" s="168">
        <f>IF(K$2=$A3684,Data!H268,0)</f>
        <v>0</v>
      </c>
      <c r="L3684" s="168">
        <f>IF(L$2=$A3684,Data!I268,0)</f>
        <v>0</v>
      </c>
      <c r="M3684" s="168">
        <f>IF(M$2=$A3684,Data!J268,0)</f>
        <v>0</v>
      </c>
      <c r="N3684" s="168">
        <f>IF(N$2=$A3684,Data!K268,0)</f>
        <v>0</v>
      </c>
      <c r="O3684" s="168">
        <f>IF(O$2=$A3684,Data!L268,0)</f>
        <v>0</v>
      </c>
      <c r="P3684" s="168">
        <f>IF(P$2=$A3684,Data!M268,0)</f>
        <v>0</v>
      </c>
      <c r="Q3684" s="168">
        <f>IF(Q$2=$A3684,Data!N268,0)</f>
        <v>0</v>
      </c>
      <c r="R3684" s="169">
        <f>IF(R$2=$A3684,Data!O268,0)</f>
        <v>0</v>
      </c>
      <c r="S3684" s="169">
        <f>IF(S$2=$A3684,Data!P268,0)</f>
        <v>0</v>
      </c>
      <c r="T3684" s="169">
        <f>IF(T$2=$A3684,Data!Q268,0)</f>
        <v>0</v>
      </c>
      <c r="U3684" s="169">
        <f>IF(U$2=$A3684,Data!R268,0)</f>
        <v>0</v>
      </c>
      <c r="V3684" s="169">
        <f>IF(V$2=$A3684,Data!S268,0)</f>
        <v>0</v>
      </c>
      <c r="W3684" s="169">
        <f>IF(W$2=$A3684,Data!T268,0)</f>
        <v>0</v>
      </c>
      <c r="X3684" s="169">
        <f>IF(X$2=$A3684,Data!U268,0)</f>
        <v>0</v>
      </c>
      <c r="Y3684" s="169">
        <f>IF(Y$2=$A3684,Data!V268,0)</f>
        <v>0</v>
      </c>
      <c r="Z3684" s="169">
        <f>IF(Z$2=$A3684,Data!W268,0)</f>
        <v>0</v>
      </c>
      <c r="AA3684" s="169">
        <f>IF(AA$2=$A3684,Data!X268,0)</f>
        <v>0</v>
      </c>
      <c r="AB3684" s="169">
        <f>IF(AB$2=$A3684,Data!Y268,0)</f>
        <v>0</v>
      </c>
      <c r="AC3684" s="169">
        <f>IF(AC$2=$A3684,Data!Z268,0)</f>
        <v>0</v>
      </c>
      <c r="AD3684" s="170">
        <f>IF(AD$2=$A3684,Data!AA268,0)</f>
        <v>0</v>
      </c>
      <c r="AE3684" s="171">
        <f>IF(AE$2=$A3684,Data!AB268,0)</f>
        <v>0</v>
      </c>
      <c r="AF3684" s="170">
        <f>IF(AF$2=$A3684,Data!AC268,0)</f>
        <v>0</v>
      </c>
      <c r="AG3684" s="171">
        <f>IF(AG$2=$A3684,Data!AD268,0)</f>
        <v>0</v>
      </c>
      <c r="AH3684" s="170">
        <f>IF(AH$2=$A3684,Data!AE268,0)</f>
        <v>0</v>
      </c>
      <c r="AI3684" s="171">
        <f>IF(AI$2=$A3684,Data!AF268,0)</f>
        <v>0</v>
      </c>
      <c r="AJ3684" s="170">
        <f>IF(AJ$2=$A3684,Data!AG268,0)</f>
        <v>0</v>
      </c>
      <c r="AK3684" s="171">
        <f>IF(AK$2=$A3684,Data!AH268,0)</f>
        <v>0</v>
      </c>
      <c r="AL3684" s="170">
        <f>IF(AL$2=$A3684,Data!AI268,0)</f>
        <v>0</v>
      </c>
      <c r="AM3684" t="str">
        <f t="shared" si="116"/>
        <v>BA</v>
      </c>
      <c r="AN3684" t="e">
        <f>+INDEX(Validation!$D$4:$D$250,MATCH(Merge!B3684,Validation!$E$4:$E$250,0))</f>
        <v>#N/A</v>
      </c>
      <c r="AO3684" s="172">
        <f t="shared" si="115"/>
        <v>0</v>
      </c>
    </row>
    <row r="3685" spans="1:41" ht="15" x14ac:dyDescent="0.25">
      <c r="A3685">
        <f>Inputs!$H$19</f>
        <v>0</v>
      </c>
      <c r="B3685" t="str">
        <f>Inputs!$D$4</f>
        <v>Select Agency…</v>
      </c>
      <c r="C3685" s="166" t="str">
        <f>Inputs!$I$6</f>
        <v>(insert code)</v>
      </c>
      <c r="D3685" t="str">
        <f>IFERROR(INDEX(Inputs!$I$11:$I$19,MATCH(A3685,Inputs!$H$11:$H$19)),"")</f>
        <v/>
      </c>
      <c r="E3685" t="s">
        <v>902</v>
      </c>
      <c r="F3685" s="168">
        <f>IF(F$2=$A3685,Data!C269,0)</f>
        <v>0</v>
      </c>
      <c r="G3685" s="168">
        <f>IF(G$2=$A3685,Data!D269,0)</f>
        <v>0</v>
      </c>
      <c r="H3685" s="168">
        <f>IF(H$2=$A3685,Data!E269,0)</f>
        <v>0</v>
      </c>
      <c r="I3685" s="168">
        <f>IF(I$2=$A3685,Data!F269,0)</f>
        <v>0</v>
      </c>
      <c r="J3685" s="168">
        <f>IF(J$2=$A3685,Data!G269,0)</f>
        <v>0</v>
      </c>
      <c r="K3685" s="168">
        <f>IF(K$2=$A3685,Data!H269,0)</f>
        <v>0</v>
      </c>
      <c r="L3685" s="168">
        <f>IF(L$2=$A3685,Data!I269,0)</f>
        <v>0</v>
      </c>
      <c r="M3685" s="168">
        <f>IF(M$2=$A3685,Data!J269,0)</f>
        <v>0</v>
      </c>
      <c r="N3685" s="168">
        <f>IF(N$2=$A3685,Data!K269,0)</f>
        <v>0</v>
      </c>
      <c r="O3685" s="168">
        <f>IF(O$2=$A3685,Data!L269,0)</f>
        <v>0</v>
      </c>
      <c r="P3685" s="168">
        <f>IF(P$2=$A3685,Data!M269,0)</f>
        <v>0</v>
      </c>
      <c r="Q3685" s="168">
        <f>IF(Q$2=$A3685,Data!N269,0)</f>
        <v>0</v>
      </c>
      <c r="R3685" s="169">
        <f>IF(R$2=$A3685,Data!O269,0)</f>
        <v>0</v>
      </c>
      <c r="S3685" s="169">
        <f>IF(S$2=$A3685,Data!P269,0)</f>
        <v>0</v>
      </c>
      <c r="T3685" s="169">
        <f>IF(T$2=$A3685,Data!Q269,0)</f>
        <v>0</v>
      </c>
      <c r="U3685" s="169">
        <f>IF(U$2=$A3685,Data!R269,0)</f>
        <v>0</v>
      </c>
      <c r="V3685" s="169">
        <f>IF(V$2=$A3685,Data!S269,0)</f>
        <v>0</v>
      </c>
      <c r="W3685" s="169">
        <f>IF(W$2=$A3685,Data!T269,0)</f>
        <v>0</v>
      </c>
      <c r="X3685" s="169">
        <f>IF(X$2=$A3685,Data!U269,0)</f>
        <v>0</v>
      </c>
      <c r="Y3685" s="169">
        <f>IF(Y$2=$A3685,Data!V269,0)</f>
        <v>0</v>
      </c>
      <c r="Z3685" s="169">
        <f>IF(Z$2=$A3685,Data!W269,0)</f>
        <v>0</v>
      </c>
      <c r="AA3685" s="169">
        <f>IF(AA$2=$A3685,Data!X269,0)</f>
        <v>0</v>
      </c>
      <c r="AB3685" s="169">
        <f>IF(AB$2=$A3685,Data!Y269,0)</f>
        <v>0</v>
      </c>
      <c r="AC3685" s="169">
        <f>IF(AC$2=$A3685,Data!Z269,0)</f>
        <v>0</v>
      </c>
      <c r="AD3685" s="170">
        <f>IF(AD$2=$A3685,Data!AA269,0)</f>
        <v>0</v>
      </c>
      <c r="AE3685" s="171">
        <f>IF(AE$2=$A3685,Data!AB269,0)</f>
        <v>0</v>
      </c>
      <c r="AF3685" s="170">
        <f>IF(AF$2=$A3685,Data!AC269,0)</f>
        <v>0</v>
      </c>
      <c r="AG3685" s="171">
        <f>IF(AG$2=$A3685,Data!AD269,0)</f>
        <v>0</v>
      </c>
      <c r="AH3685" s="170">
        <f>IF(AH$2=$A3685,Data!AE269,0)</f>
        <v>0</v>
      </c>
      <c r="AI3685" s="171">
        <f>IF(AI$2=$A3685,Data!AF269,0)</f>
        <v>0</v>
      </c>
      <c r="AJ3685" s="170">
        <f>IF(AJ$2=$A3685,Data!AG269,0)</f>
        <v>0</v>
      </c>
      <c r="AK3685" s="171">
        <f>IF(AK$2=$A3685,Data!AH269,0)</f>
        <v>0</v>
      </c>
      <c r="AL3685" s="170">
        <f>IF(AL$2=$A3685,Data!AI269,0)</f>
        <v>0</v>
      </c>
      <c r="AM3685" t="str">
        <f t="shared" si="116"/>
        <v>BA</v>
      </c>
      <c r="AN3685" t="e">
        <f>+INDEX(Validation!$D$4:$D$250,MATCH(Merge!B3685,Validation!$E$4:$E$250,0))</f>
        <v>#N/A</v>
      </c>
      <c r="AO3685" s="172">
        <f t="shared" si="115"/>
        <v>0</v>
      </c>
    </row>
    <row r="3686" spans="1:41" ht="15" x14ac:dyDescent="0.25">
      <c r="A3686">
        <f>Inputs!$H$19</f>
        <v>0</v>
      </c>
      <c r="B3686" t="str">
        <f>Inputs!$D$4</f>
        <v>Select Agency…</v>
      </c>
      <c r="C3686" s="166" t="str">
        <f>Inputs!$I$6</f>
        <v>(insert code)</v>
      </c>
      <c r="D3686" t="str">
        <f>IFERROR(INDEX(Inputs!$I$11:$I$19,MATCH(A3686,Inputs!$H$11:$H$19)),"")</f>
        <v/>
      </c>
      <c r="E3686" t="s">
        <v>902</v>
      </c>
      <c r="F3686" s="168">
        <f>IF(F$2=$A3686,Data!C270,0)</f>
        <v>0</v>
      </c>
      <c r="G3686" s="168">
        <f>IF(G$2=$A3686,Data!D270,0)</f>
        <v>0</v>
      </c>
      <c r="H3686" s="168">
        <f>IF(H$2=$A3686,Data!E270,0)</f>
        <v>0</v>
      </c>
      <c r="I3686" s="168">
        <f>IF(I$2=$A3686,Data!F270,0)</f>
        <v>0</v>
      </c>
      <c r="J3686" s="168">
        <f>IF(J$2=$A3686,Data!G270,0)</f>
        <v>0</v>
      </c>
      <c r="K3686" s="168">
        <f>IF(K$2=$A3686,Data!H270,0)</f>
        <v>0</v>
      </c>
      <c r="L3686" s="168">
        <f>IF(L$2=$A3686,Data!I270,0)</f>
        <v>0</v>
      </c>
      <c r="M3686" s="168">
        <f>IF(M$2=$A3686,Data!J270,0)</f>
        <v>0</v>
      </c>
      <c r="N3686" s="168">
        <f>IF(N$2=$A3686,Data!K270,0)</f>
        <v>0</v>
      </c>
      <c r="O3686" s="168">
        <f>IF(O$2=$A3686,Data!L270,0)</f>
        <v>0</v>
      </c>
      <c r="P3686" s="168">
        <f>IF(P$2=$A3686,Data!M270,0)</f>
        <v>0</v>
      </c>
      <c r="Q3686" s="168">
        <f>IF(Q$2=$A3686,Data!N270,0)</f>
        <v>0</v>
      </c>
      <c r="R3686" s="169">
        <f>IF(R$2=$A3686,Data!O270,0)</f>
        <v>0</v>
      </c>
      <c r="S3686" s="169">
        <f>IF(S$2=$A3686,Data!P270,0)</f>
        <v>0</v>
      </c>
      <c r="T3686" s="169">
        <f>IF(T$2=$A3686,Data!Q270,0)</f>
        <v>0</v>
      </c>
      <c r="U3686" s="169">
        <f>IF(U$2=$A3686,Data!R270,0)</f>
        <v>0</v>
      </c>
      <c r="V3686" s="169">
        <f>IF(V$2=$A3686,Data!S270,0)</f>
        <v>0</v>
      </c>
      <c r="W3686" s="169">
        <f>IF(W$2=$A3686,Data!T270,0)</f>
        <v>0</v>
      </c>
      <c r="X3686" s="169">
        <f>IF(X$2=$A3686,Data!U270,0)</f>
        <v>0</v>
      </c>
      <c r="Y3686" s="169">
        <f>IF(Y$2=$A3686,Data!V270,0)</f>
        <v>0</v>
      </c>
      <c r="Z3686" s="169">
        <f>IF(Z$2=$A3686,Data!W270,0)</f>
        <v>0</v>
      </c>
      <c r="AA3686" s="169">
        <f>IF(AA$2=$A3686,Data!X270,0)</f>
        <v>0</v>
      </c>
      <c r="AB3686" s="169">
        <f>IF(AB$2=$A3686,Data!Y270,0)</f>
        <v>0</v>
      </c>
      <c r="AC3686" s="169">
        <f>IF(AC$2=$A3686,Data!Z270,0)</f>
        <v>0</v>
      </c>
      <c r="AD3686" s="170">
        <f>IF(AD$2=$A3686,Data!AA270,0)</f>
        <v>0</v>
      </c>
      <c r="AE3686" s="171">
        <f>IF(AE$2=$A3686,Data!AB270,0)</f>
        <v>0</v>
      </c>
      <c r="AF3686" s="170">
        <f>IF(AF$2=$A3686,Data!AC270,0)</f>
        <v>0</v>
      </c>
      <c r="AG3686" s="171">
        <f>IF(AG$2=$A3686,Data!AD270,0)</f>
        <v>0</v>
      </c>
      <c r="AH3686" s="170">
        <f>IF(AH$2=$A3686,Data!AE270,0)</f>
        <v>0</v>
      </c>
      <c r="AI3686" s="171">
        <f>IF(AI$2=$A3686,Data!AF270,0)</f>
        <v>0</v>
      </c>
      <c r="AJ3686" s="170">
        <f>IF(AJ$2=$A3686,Data!AG270,0)</f>
        <v>0</v>
      </c>
      <c r="AK3686" s="171">
        <f>IF(AK$2=$A3686,Data!AH270,0)</f>
        <v>0</v>
      </c>
      <c r="AL3686" s="170">
        <f>IF(AL$2=$A3686,Data!AI270,0)</f>
        <v>0</v>
      </c>
      <c r="AM3686" t="str">
        <f t="shared" si="116"/>
        <v>BA</v>
      </c>
      <c r="AN3686" t="e">
        <f>+INDEX(Validation!$D$4:$D$250,MATCH(Merge!B3686,Validation!$E$4:$E$250,0))</f>
        <v>#N/A</v>
      </c>
      <c r="AO3686" s="172">
        <f t="shared" si="115"/>
        <v>0</v>
      </c>
    </row>
    <row r="3687" spans="1:41" ht="15" x14ac:dyDescent="0.25">
      <c r="A3687">
        <f>Inputs!$H$19</f>
        <v>0</v>
      </c>
      <c r="B3687" t="str">
        <f>Inputs!$D$4</f>
        <v>Select Agency…</v>
      </c>
      <c r="C3687" s="166" t="str">
        <f>Inputs!$I$6</f>
        <v>(insert code)</v>
      </c>
      <c r="D3687" t="str">
        <f>IFERROR(INDEX(Inputs!$I$11:$I$19,MATCH(A3687,Inputs!$H$11:$H$19)),"")</f>
        <v/>
      </c>
      <c r="E3687" t="s">
        <v>902</v>
      </c>
      <c r="F3687" s="168">
        <f>IF(F$2=$A3687,Data!C271,0)</f>
        <v>0</v>
      </c>
      <c r="G3687" s="168">
        <f>IF(G$2=$A3687,Data!D271,0)</f>
        <v>0</v>
      </c>
      <c r="H3687" s="168">
        <f>IF(H$2=$A3687,Data!E271,0)</f>
        <v>0</v>
      </c>
      <c r="I3687" s="168">
        <f>IF(I$2=$A3687,Data!F271,0)</f>
        <v>0</v>
      </c>
      <c r="J3687" s="168">
        <f>IF(J$2=$A3687,Data!G271,0)</f>
        <v>0</v>
      </c>
      <c r="K3687" s="168">
        <f>IF(K$2=$A3687,Data!H271,0)</f>
        <v>0</v>
      </c>
      <c r="L3687" s="168">
        <f>IF(L$2=$A3687,Data!I271,0)</f>
        <v>0</v>
      </c>
      <c r="M3687" s="168">
        <f>IF(M$2=$A3687,Data!J271,0)</f>
        <v>0</v>
      </c>
      <c r="N3687" s="168">
        <f>IF(N$2=$A3687,Data!K271,0)</f>
        <v>0</v>
      </c>
      <c r="O3687" s="168">
        <f>IF(O$2=$A3687,Data!L271,0)</f>
        <v>0</v>
      </c>
      <c r="P3687" s="168">
        <f>IF(P$2=$A3687,Data!M271,0)</f>
        <v>0</v>
      </c>
      <c r="Q3687" s="168">
        <f>IF(Q$2=$A3687,Data!N271,0)</f>
        <v>0</v>
      </c>
      <c r="R3687" s="169">
        <f>IF(R$2=$A3687,Data!O271,0)</f>
        <v>0</v>
      </c>
      <c r="S3687" s="169">
        <f>IF(S$2=$A3687,Data!P271,0)</f>
        <v>0</v>
      </c>
      <c r="T3687" s="169">
        <f>IF(T$2=$A3687,Data!Q271,0)</f>
        <v>0</v>
      </c>
      <c r="U3687" s="169">
        <f>IF(U$2=$A3687,Data!R271,0)</f>
        <v>0</v>
      </c>
      <c r="V3687" s="169">
        <f>IF(V$2=$A3687,Data!S271,0)</f>
        <v>0</v>
      </c>
      <c r="W3687" s="169">
        <f>IF(W$2=$A3687,Data!T271,0)</f>
        <v>0</v>
      </c>
      <c r="X3687" s="169">
        <f>IF(X$2=$A3687,Data!U271,0)</f>
        <v>0</v>
      </c>
      <c r="Y3687" s="169">
        <f>IF(Y$2=$A3687,Data!V271,0)</f>
        <v>0</v>
      </c>
      <c r="Z3687" s="169">
        <f>IF(Z$2=$A3687,Data!W271,0)</f>
        <v>0</v>
      </c>
      <c r="AA3687" s="169">
        <f>IF(AA$2=$A3687,Data!X271,0)</f>
        <v>0</v>
      </c>
      <c r="AB3687" s="169">
        <f>IF(AB$2=$A3687,Data!Y271,0)</f>
        <v>0</v>
      </c>
      <c r="AC3687" s="169">
        <f>IF(AC$2=$A3687,Data!Z271,0)</f>
        <v>0</v>
      </c>
      <c r="AD3687" s="170">
        <f>IF(AD$2=$A3687,Data!AA271,0)</f>
        <v>0</v>
      </c>
      <c r="AE3687" s="171">
        <f>IF(AE$2=$A3687,Data!AB271,0)</f>
        <v>0</v>
      </c>
      <c r="AF3687" s="170">
        <f>IF(AF$2=$A3687,Data!AC271,0)</f>
        <v>0</v>
      </c>
      <c r="AG3687" s="171">
        <f>IF(AG$2=$A3687,Data!AD271,0)</f>
        <v>0</v>
      </c>
      <c r="AH3687" s="170">
        <f>IF(AH$2=$A3687,Data!AE271,0)</f>
        <v>0</v>
      </c>
      <c r="AI3687" s="171">
        <f>IF(AI$2=$A3687,Data!AF271,0)</f>
        <v>0</v>
      </c>
      <c r="AJ3687" s="170">
        <f>IF(AJ$2=$A3687,Data!AG271,0)</f>
        <v>0</v>
      </c>
      <c r="AK3687" s="171">
        <f>IF(AK$2=$A3687,Data!AH271,0)</f>
        <v>0</v>
      </c>
      <c r="AL3687" s="170">
        <f>IF(AL$2=$A3687,Data!AI271,0)</f>
        <v>0</v>
      </c>
      <c r="AM3687" t="str">
        <f t="shared" si="116"/>
        <v>BA</v>
      </c>
      <c r="AN3687" t="e">
        <f>+INDEX(Validation!$D$4:$D$250,MATCH(Merge!B3687,Validation!$E$4:$E$250,0))</f>
        <v>#N/A</v>
      </c>
      <c r="AO3687" s="172">
        <f t="shared" si="115"/>
        <v>0</v>
      </c>
    </row>
    <row r="3688" spans="1:41" ht="15" x14ac:dyDescent="0.25">
      <c r="A3688">
        <f>Inputs!$H$19</f>
        <v>0</v>
      </c>
      <c r="B3688" t="str">
        <f>Inputs!$D$4</f>
        <v>Select Agency…</v>
      </c>
      <c r="C3688" s="166" t="str">
        <f>Inputs!$I$6</f>
        <v>(insert code)</v>
      </c>
      <c r="D3688" t="str">
        <f>IFERROR(INDEX(Inputs!$I$11:$I$19,MATCH(A3688,Inputs!$H$11:$H$19)),"")</f>
        <v/>
      </c>
      <c r="E3688" t="s">
        <v>902</v>
      </c>
      <c r="F3688" s="168">
        <f>IF(F$2=$A3688,Data!C272,0)</f>
        <v>0</v>
      </c>
      <c r="G3688" s="168">
        <f>IF(G$2=$A3688,Data!D272,0)</f>
        <v>0</v>
      </c>
      <c r="H3688" s="168">
        <f>IF(H$2=$A3688,Data!E272,0)</f>
        <v>0</v>
      </c>
      <c r="I3688" s="168">
        <f>IF(I$2=$A3688,Data!F272,0)</f>
        <v>0</v>
      </c>
      <c r="J3688" s="168">
        <f>IF(J$2=$A3688,Data!G272,0)</f>
        <v>0</v>
      </c>
      <c r="K3688" s="168">
        <f>IF(K$2=$A3688,Data!H272,0)</f>
        <v>0</v>
      </c>
      <c r="L3688" s="168">
        <f>IF(L$2=$A3688,Data!I272,0)</f>
        <v>0</v>
      </c>
      <c r="M3688" s="168">
        <f>IF(M$2=$A3688,Data!J272,0)</f>
        <v>0</v>
      </c>
      <c r="N3688" s="168">
        <f>IF(N$2=$A3688,Data!K272,0)</f>
        <v>0</v>
      </c>
      <c r="O3688" s="168">
        <f>IF(O$2=$A3688,Data!L272,0)</f>
        <v>0</v>
      </c>
      <c r="P3688" s="168">
        <f>IF(P$2=$A3688,Data!M272,0)</f>
        <v>0</v>
      </c>
      <c r="Q3688" s="168">
        <f>IF(Q$2=$A3688,Data!N272,0)</f>
        <v>0</v>
      </c>
      <c r="R3688" s="169">
        <f>IF(R$2=$A3688,Data!O272,0)</f>
        <v>0</v>
      </c>
      <c r="S3688" s="169">
        <f>IF(S$2=$A3688,Data!P272,0)</f>
        <v>0</v>
      </c>
      <c r="T3688" s="169">
        <f>IF(T$2=$A3688,Data!Q272,0)</f>
        <v>0</v>
      </c>
      <c r="U3688" s="169">
        <f>IF(U$2=$A3688,Data!R272,0)</f>
        <v>0</v>
      </c>
      <c r="V3688" s="169">
        <f>IF(V$2=$A3688,Data!S272,0)</f>
        <v>0</v>
      </c>
      <c r="W3688" s="169">
        <f>IF(W$2=$A3688,Data!T272,0)</f>
        <v>0</v>
      </c>
      <c r="X3688" s="169">
        <f>IF(X$2=$A3688,Data!U272,0)</f>
        <v>0</v>
      </c>
      <c r="Y3688" s="169">
        <f>IF(Y$2=$A3688,Data!V272,0)</f>
        <v>0</v>
      </c>
      <c r="Z3688" s="169">
        <f>IF(Z$2=$A3688,Data!W272,0)</f>
        <v>0</v>
      </c>
      <c r="AA3688" s="169">
        <f>IF(AA$2=$A3688,Data!X272,0)</f>
        <v>0</v>
      </c>
      <c r="AB3688" s="169">
        <f>IF(AB$2=$A3688,Data!Y272,0)</f>
        <v>0</v>
      </c>
      <c r="AC3688" s="169">
        <f>IF(AC$2=$A3688,Data!Z272,0)</f>
        <v>0</v>
      </c>
      <c r="AD3688" s="170">
        <f>IF(AD$2=$A3688,Data!AA272,0)</f>
        <v>0</v>
      </c>
      <c r="AE3688" s="171">
        <f>IF(AE$2=$A3688,Data!AB272,0)</f>
        <v>0</v>
      </c>
      <c r="AF3688" s="170">
        <f>IF(AF$2=$A3688,Data!AC272,0)</f>
        <v>0</v>
      </c>
      <c r="AG3688" s="171">
        <f>IF(AG$2=$A3688,Data!AD272,0)</f>
        <v>0</v>
      </c>
      <c r="AH3688" s="170">
        <f>IF(AH$2=$A3688,Data!AE272,0)</f>
        <v>0</v>
      </c>
      <c r="AI3688" s="171">
        <f>IF(AI$2=$A3688,Data!AF272,0)</f>
        <v>0</v>
      </c>
      <c r="AJ3688" s="170">
        <f>IF(AJ$2=$A3688,Data!AG272,0)</f>
        <v>0</v>
      </c>
      <c r="AK3688" s="171">
        <f>IF(AK$2=$A3688,Data!AH272,0)</f>
        <v>0</v>
      </c>
      <c r="AL3688" s="170">
        <f>IF(AL$2=$A3688,Data!AI272,0)</f>
        <v>0</v>
      </c>
      <c r="AM3688" t="str">
        <f t="shared" si="116"/>
        <v>BA</v>
      </c>
      <c r="AN3688" t="e">
        <f>+INDEX(Validation!$D$4:$D$250,MATCH(Merge!B3688,Validation!$E$4:$E$250,0))</f>
        <v>#N/A</v>
      </c>
      <c r="AO3688" s="172">
        <f t="shared" si="115"/>
        <v>0</v>
      </c>
    </row>
    <row r="3689" spans="1:41" ht="15" x14ac:dyDescent="0.25">
      <c r="A3689">
        <f>Inputs!$H$19</f>
        <v>0</v>
      </c>
      <c r="B3689" t="str">
        <f>Inputs!$D$4</f>
        <v>Select Agency…</v>
      </c>
      <c r="C3689" s="166" t="str">
        <f>Inputs!$I$6</f>
        <v>(insert code)</v>
      </c>
      <c r="D3689" t="str">
        <f>IFERROR(INDEX(Inputs!$I$11:$I$19,MATCH(A3689,Inputs!$H$11:$H$19)),"")</f>
        <v/>
      </c>
      <c r="E3689" t="s">
        <v>902</v>
      </c>
      <c r="F3689" s="168">
        <f>IF(F$2=$A3689,Data!C273,0)</f>
        <v>0</v>
      </c>
      <c r="G3689" s="168">
        <f>IF(G$2=$A3689,Data!D273,0)</f>
        <v>0</v>
      </c>
      <c r="H3689" s="168">
        <f>IF(H$2=$A3689,Data!E273,0)</f>
        <v>0</v>
      </c>
      <c r="I3689" s="168">
        <f>IF(I$2=$A3689,Data!F273,0)</f>
        <v>0</v>
      </c>
      <c r="J3689" s="168">
        <f>IF(J$2=$A3689,Data!G273,0)</f>
        <v>0</v>
      </c>
      <c r="K3689" s="168">
        <f>IF(K$2=$A3689,Data!H273,0)</f>
        <v>0</v>
      </c>
      <c r="L3689" s="168">
        <f>IF(L$2=$A3689,Data!I273,0)</f>
        <v>0</v>
      </c>
      <c r="M3689" s="168">
        <f>IF(M$2=$A3689,Data!J273,0)</f>
        <v>0</v>
      </c>
      <c r="N3689" s="168">
        <f>IF(N$2=$A3689,Data!K273,0)</f>
        <v>0</v>
      </c>
      <c r="O3689" s="168">
        <f>IF(O$2=$A3689,Data!L273,0)</f>
        <v>0</v>
      </c>
      <c r="P3689" s="168">
        <f>IF(P$2=$A3689,Data!M273,0)</f>
        <v>0</v>
      </c>
      <c r="Q3689" s="168">
        <f>IF(Q$2=$A3689,Data!N273,0)</f>
        <v>0</v>
      </c>
      <c r="R3689" s="169">
        <f>IF(R$2=$A3689,Data!O273,0)</f>
        <v>0</v>
      </c>
      <c r="S3689" s="169">
        <f>IF(S$2=$A3689,Data!P273,0)</f>
        <v>0</v>
      </c>
      <c r="T3689" s="169">
        <f>IF(T$2=$A3689,Data!Q273,0)</f>
        <v>0</v>
      </c>
      <c r="U3689" s="169">
        <f>IF(U$2=$A3689,Data!R273,0)</f>
        <v>0</v>
      </c>
      <c r="V3689" s="169">
        <f>IF(V$2=$A3689,Data!S273,0)</f>
        <v>0</v>
      </c>
      <c r="W3689" s="169">
        <f>IF(W$2=$A3689,Data!T273,0)</f>
        <v>0</v>
      </c>
      <c r="X3689" s="169">
        <f>IF(X$2=$A3689,Data!U273,0)</f>
        <v>0</v>
      </c>
      <c r="Y3689" s="169">
        <f>IF(Y$2=$A3689,Data!V273,0)</f>
        <v>0</v>
      </c>
      <c r="Z3689" s="169">
        <f>IF(Z$2=$A3689,Data!W273,0)</f>
        <v>0</v>
      </c>
      <c r="AA3689" s="169">
        <f>IF(AA$2=$A3689,Data!X273,0)</f>
        <v>0</v>
      </c>
      <c r="AB3689" s="169">
        <f>IF(AB$2=$A3689,Data!Y273,0)</f>
        <v>0</v>
      </c>
      <c r="AC3689" s="169">
        <f>IF(AC$2=$A3689,Data!Z273,0)</f>
        <v>0</v>
      </c>
      <c r="AD3689" s="170">
        <f>IF(AD$2=$A3689,Data!AA273,0)</f>
        <v>0</v>
      </c>
      <c r="AE3689" s="171">
        <f>IF(AE$2=$A3689,Data!AB273,0)</f>
        <v>0</v>
      </c>
      <c r="AF3689" s="170">
        <f>IF(AF$2=$A3689,Data!AC273,0)</f>
        <v>0</v>
      </c>
      <c r="AG3689" s="171">
        <f>IF(AG$2=$A3689,Data!AD273,0)</f>
        <v>0</v>
      </c>
      <c r="AH3689" s="170">
        <f>IF(AH$2=$A3689,Data!AE273,0)</f>
        <v>0</v>
      </c>
      <c r="AI3689" s="171">
        <f>IF(AI$2=$A3689,Data!AF273,0)</f>
        <v>0</v>
      </c>
      <c r="AJ3689" s="170">
        <f>IF(AJ$2=$A3689,Data!AG273,0)</f>
        <v>0</v>
      </c>
      <c r="AK3689" s="171">
        <f>IF(AK$2=$A3689,Data!AH273,0)</f>
        <v>0</v>
      </c>
      <c r="AL3689" s="170">
        <f>IF(AL$2=$A3689,Data!AI273,0)</f>
        <v>0</v>
      </c>
      <c r="AM3689" t="str">
        <f t="shared" si="116"/>
        <v>BA</v>
      </c>
      <c r="AN3689" t="e">
        <f>+INDEX(Validation!$D$4:$D$250,MATCH(Merge!B3689,Validation!$E$4:$E$250,0))</f>
        <v>#N/A</v>
      </c>
      <c r="AO3689" s="172">
        <f t="shared" si="115"/>
        <v>0</v>
      </c>
    </row>
    <row r="3690" spans="1:41" ht="15" x14ac:dyDescent="0.25">
      <c r="A3690">
        <f>Inputs!$H$19</f>
        <v>0</v>
      </c>
      <c r="B3690" t="str">
        <f>Inputs!$D$4</f>
        <v>Select Agency…</v>
      </c>
      <c r="C3690" s="166" t="str">
        <f>Inputs!$I$6</f>
        <v>(insert code)</v>
      </c>
      <c r="D3690" t="str">
        <f>IFERROR(INDEX(Inputs!$I$11:$I$19,MATCH(A3690,Inputs!$H$11:$H$19)),"")</f>
        <v/>
      </c>
      <c r="E3690" t="s">
        <v>902</v>
      </c>
      <c r="F3690" s="168">
        <f>IF(F$2=$A3690,Data!C274,0)</f>
        <v>0</v>
      </c>
      <c r="G3690" s="168">
        <f>IF(G$2=$A3690,Data!D274,0)</f>
        <v>0</v>
      </c>
      <c r="H3690" s="168">
        <f>IF(H$2=$A3690,Data!E274,0)</f>
        <v>0</v>
      </c>
      <c r="I3690" s="168">
        <f>IF(I$2=$A3690,Data!F274,0)</f>
        <v>0</v>
      </c>
      <c r="J3690" s="168">
        <f>IF(J$2=$A3690,Data!G274,0)</f>
        <v>0</v>
      </c>
      <c r="K3690" s="168">
        <f>IF(K$2=$A3690,Data!H274,0)</f>
        <v>0</v>
      </c>
      <c r="L3690" s="168">
        <f>IF(L$2=$A3690,Data!I274,0)</f>
        <v>0</v>
      </c>
      <c r="M3690" s="168">
        <f>IF(M$2=$A3690,Data!J274,0)</f>
        <v>0</v>
      </c>
      <c r="N3690" s="168">
        <f>IF(N$2=$A3690,Data!K274,0)</f>
        <v>0</v>
      </c>
      <c r="O3690" s="168">
        <f>IF(O$2=$A3690,Data!L274,0)</f>
        <v>0</v>
      </c>
      <c r="P3690" s="168">
        <f>IF(P$2=$A3690,Data!M274,0)</f>
        <v>0</v>
      </c>
      <c r="Q3690" s="168">
        <f>IF(Q$2=$A3690,Data!N274,0)</f>
        <v>0</v>
      </c>
      <c r="R3690" s="169">
        <f>IF(R$2=$A3690,Data!O274,0)</f>
        <v>0</v>
      </c>
      <c r="S3690" s="169">
        <f>IF(S$2=$A3690,Data!P274,0)</f>
        <v>0</v>
      </c>
      <c r="T3690" s="169">
        <f>IF(T$2=$A3690,Data!Q274,0)</f>
        <v>0</v>
      </c>
      <c r="U3690" s="169">
        <f>IF(U$2=$A3690,Data!R274,0)</f>
        <v>0</v>
      </c>
      <c r="V3690" s="169">
        <f>IF(V$2=$A3690,Data!S274,0)</f>
        <v>0</v>
      </c>
      <c r="W3690" s="169">
        <f>IF(W$2=$A3690,Data!T274,0)</f>
        <v>0</v>
      </c>
      <c r="X3690" s="169">
        <f>IF(X$2=$A3690,Data!U274,0)</f>
        <v>0</v>
      </c>
      <c r="Y3690" s="169">
        <f>IF(Y$2=$A3690,Data!V274,0)</f>
        <v>0</v>
      </c>
      <c r="Z3690" s="169">
        <f>IF(Z$2=$A3690,Data!W274,0)</f>
        <v>0</v>
      </c>
      <c r="AA3690" s="169">
        <f>IF(AA$2=$A3690,Data!X274,0)</f>
        <v>0</v>
      </c>
      <c r="AB3690" s="169">
        <f>IF(AB$2=$A3690,Data!Y274,0)</f>
        <v>0</v>
      </c>
      <c r="AC3690" s="169">
        <f>IF(AC$2=$A3690,Data!Z274,0)</f>
        <v>0</v>
      </c>
      <c r="AD3690" s="170">
        <f>IF(AD$2=$A3690,Data!AA274,0)</f>
        <v>0</v>
      </c>
      <c r="AE3690" s="171">
        <f>IF(AE$2=$A3690,Data!AB274,0)</f>
        <v>0</v>
      </c>
      <c r="AF3690" s="170">
        <f>IF(AF$2=$A3690,Data!AC274,0)</f>
        <v>0</v>
      </c>
      <c r="AG3690" s="171">
        <f>IF(AG$2=$A3690,Data!AD274,0)</f>
        <v>0</v>
      </c>
      <c r="AH3690" s="170">
        <f>IF(AH$2=$A3690,Data!AE274,0)</f>
        <v>0</v>
      </c>
      <c r="AI3690" s="171">
        <f>IF(AI$2=$A3690,Data!AF274,0)</f>
        <v>0</v>
      </c>
      <c r="AJ3690" s="170">
        <f>IF(AJ$2=$A3690,Data!AG274,0)</f>
        <v>0</v>
      </c>
      <c r="AK3690" s="171">
        <f>IF(AK$2=$A3690,Data!AH274,0)</f>
        <v>0</v>
      </c>
      <c r="AL3690" s="170">
        <f>IF(AL$2=$A3690,Data!AI274,0)</f>
        <v>0</v>
      </c>
      <c r="AM3690" t="str">
        <f t="shared" si="116"/>
        <v>BA</v>
      </c>
      <c r="AN3690" t="e">
        <f>+INDEX(Validation!$D$4:$D$250,MATCH(Merge!B3690,Validation!$E$4:$E$250,0))</f>
        <v>#N/A</v>
      </c>
      <c r="AO3690" s="172">
        <f t="shared" si="115"/>
        <v>0</v>
      </c>
    </row>
    <row r="3691" spans="1:41" ht="15" x14ac:dyDescent="0.25">
      <c r="A3691">
        <f>Inputs!$H$19</f>
        <v>0</v>
      </c>
      <c r="B3691" t="str">
        <f>Inputs!$D$4</f>
        <v>Select Agency…</v>
      </c>
      <c r="C3691" s="166" t="str">
        <f>Inputs!$I$6</f>
        <v>(insert code)</v>
      </c>
      <c r="D3691" t="str">
        <f>IFERROR(INDEX(Inputs!$I$11:$I$19,MATCH(A3691,Inputs!$H$11:$H$19)),"")</f>
        <v/>
      </c>
      <c r="E3691" t="s">
        <v>902</v>
      </c>
      <c r="F3691" s="168">
        <f>IF(F$2=$A3691,Data!C275,0)</f>
        <v>0</v>
      </c>
      <c r="G3691" s="168">
        <f>IF(G$2=$A3691,Data!D275,0)</f>
        <v>0</v>
      </c>
      <c r="H3691" s="168">
        <f>IF(H$2=$A3691,Data!E275,0)</f>
        <v>0</v>
      </c>
      <c r="I3691" s="168">
        <f>IF(I$2=$A3691,Data!F275,0)</f>
        <v>0</v>
      </c>
      <c r="J3691" s="168">
        <f>IF(J$2=$A3691,Data!G275,0)</f>
        <v>0</v>
      </c>
      <c r="K3691" s="168">
        <f>IF(K$2=$A3691,Data!H275,0)</f>
        <v>0</v>
      </c>
      <c r="L3691" s="168">
        <f>IF(L$2=$A3691,Data!I275,0)</f>
        <v>0</v>
      </c>
      <c r="M3691" s="168">
        <f>IF(M$2=$A3691,Data!J275,0)</f>
        <v>0</v>
      </c>
      <c r="N3691" s="168">
        <f>IF(N$2=$A3691,Data!K275,0)</f>
        <v>0</v>
      </c>
      <c r="O3691" s="168">
        <f>IF(O$2=$A3691,Data!L275,0)</f>
        <v>0</v>
      </c>
      <c r="P3691" s="168">
        <f>IF(P$2=$A3691,Data!M275,0)</f>
        <v>0</v>
      </c>
      <c r="Q3691" s="168">
        <f>IF(Q$2=$A3691,Data!N275,0)</f>
        <v>0</v>
      </c>
      <c r="R3691" s="169">
        <f>IF(R$2=$A3691,Data!O275,0)</f>
        <v>0</v>
      </c>
      <c r="S3691" s="169">
        <f>IF(S$2=$A3691,Data!P275,0)</f>
        <v>0</v>
      </c>
      <c r="T3691" s="169">
        <f>IF(T$2=$A3691,Data!Q275,0)</f>
        <v>0</v>
      </c>
      <c r="U3691" s="169">
        <f>IF(U$2=$A3691,Data!R275,0)</f>
        <v>0</v>
      </c>
      <c r="V3691" s="169">
        <f>IF(V$2=$A3691,Data!S275,0)</f>
        <v>0</v>
      </c>
      <c r="W3691" s="169">
        <f>IF(W$2=$A3691,Data!T275,0)</f>
        <v>0</v>
      </c>
      <c r="X3691" s="169">
        <f>IF(X$2=$A3691,Data!U275,0)</f>
        <v>0</v>
      </c>
      <c r="Y3691" s="169">
        <f>IF(Y$2=$A3691,Data!V275,0)</f>
        <v>0</v>
      </c>
      <c r="Z3691" s="169">
        <f>IF(Z$2=$A3691,Data!W275,0)</f>
        <v>0</v>
      </c>
      <c r="AA3691" s="169">
        <f>IF(AA$2=$A3691,Data!X275,0)</f>
        <v>0</v>
      </c>
      <c r="AB3691" s="169">
        <f>IF(AB$2=$A3691,Data!Y275,0)</f>
        <v>0</v>
      </c>
      <c r="AC3691" s="169">
        <f>IF(AC$2=$A3691,Data!Z275,0)</f>
        <v>0</v>
      </c>
      <c r="AD3691" s="170">
        <f>IF(AD$2=$A3691,Data!AA275,0)</f>
        <v>0</v>
      </c>
      <c r="AE3691" s="171">
        <f>IF(AE$2=$A3691,Data!AB275,0)</f>
        <v>0</v>
      </c>
      <c r="AF3691" s="170">
        <f>IF(AF$2=$A3691,Data!AC275,0)</f>
        <v>0</v>
      </c>
      <c r="AG3691" s="171">
        <f>IF(AG$2=$A3691,Data!AD275,0)</f>
        <v>0</v>
      </c>
      <c r="AH3691" s="170">
        <f>IF(AH$2=$A3691,Data!AE275,0)</f>
        <v>0</v>
      </c>
      <c r="AI3691" s="171">
        <f>IF(AI$2=$A3691,Data!AF275,0)</f>
        <v>0</v>
      </c>
      <c r="AJ3691" s="170">
        <f>IF(AJ$2=$A3691,Data!AG275,0)</f>
        <v>0</v>
      </c>
      <c r="AK3691" s="171">
        <f>IF(AK$2=$A3691,Data!AH275,0)</f>
        <v>0</v>
      </c>
      <c r="AL3691" s="170">
        <f>IF(AL$2=$A3691,Data!AI275,0)</f>
        <v>0</v>
      </c>
      <c r="AM3691" t="str">
        <f t="shared" si="116"/>
        <v>BA</v>
      </c>
      <c r="AN3691" t="e">
        <f>+INDEX(Validation!$D$4:$D$250,MATCH(Merge!B3691,Validation!$E$4:$E$250,0))</f>
        <v>#N/A</v>
      </c>
      <c r="AO3691" s="172">
        <f t="shared" si="115"/>
        <v>0</v>
      </c>
    </row>
    <row r="3692" spans="1:41" ht="15" x14ac:dyDescent="0.25">
      <c r="A3692">
        <f>Inputs!$H$19</f>
        <v>0</v>
      </c>
      <c r="B3692" t="str">
        <f>Inputs!$D$4</f>
        <v>Select Agency…</v>
      </c>
      <c r="C3692" s="166" t="str">
        <f>Inputs!$I$6</f>
        <v>(insert code)</v>
      </c>
      <c r="D3692" t="str">
        <f>IFERROR(INDEX(Inputs!$I$11:$I$19,MATCH(A3692,Inputs!$H$11:$H$19)),"")</f>
        <v/>
      </c>
      <c r="E3692" t="s">
        <v>902</v>
      </c>
      <c r="F3692" s="168">
        <f>IF(F$2=$A3692,Data!C276,0)</f>
        <v>0</v>
      </c>
      <c r="G3692" s="168">
        <f>IF(G$2=$A3692,Data!D276,0)</f>
        <v>0</v>
      </c>
      <c r="H3692" s="168">
        <f>IF(H$2=$A3692,Data!E276,0)</f>
        <v>0</v>
      </c>
      <c r="I3692" s="168">
        <f>IF(I$2=$A3692,Data!F276,0)</f>
        <v>0</v>
      </c>
      <c r="J3692" s="168">
        <f>IF(J$2=$A3692,Data!G276,0)</f>
        <v>0</v>
      </c>
      <c r="K3692" s="168">
        <f>IF(K$2=$A3692,Data!H276,0)</f>
        <v>0</v>
      </c>
      <c r="L3692" s="168">
        <f>IF(L$2=$A3692,Data!I276,0)</f>
        <v>0</v>
      </c>
      <c r="M3692" s="168">
        <f>IF(M$2=$A3692,Data!J276,0)</f>
        <v>0</v>
      </c>
      <c r="N3692" s="168">
        <f>IF(N$2=$A3692,Data!K276,0)</f>
        <v>0</v>
      </c>
      <c r="O3692" s="168">
        <f>IF(O$2=$A3692,Data!L276,0)</f>
        <v>0</v>
      </c>
      <c r="P3692" s="168">
        <f>IF(P$2=$A3692,Data!M276,0)</f>
        <v>0</v>
      </c>
      <c r="Q3692" s="168">
        <f>IF(Q$2=$A3692,Data!N276,0)</f>
        <v>0</v>
      </c>
      <c r="R3692" s="169">
        <f>IF(R$2=$A3692,Data!O276,0)</f>
        <v>0</v>
      </c>
      <c r="S3692" s="169">
        <f>IF(S$2=$A3692,Data!P276,0)</f>
        <v>0</v>
      </c>
      <c r="T3692" s="169">
        <f>IF(T$2=$A3692,Data!Q276,0)</f>
        <v>0</v>
      </c>
      <c r="U3692" s="169">
        <f>IF(U$2=$A3692,Data!R276,0)</f>
        <v>0</v>
      </c>
      <c r="V3692" s="169">
        <f>IF(V$2=$A3692,Data!S276,0)</f>
        <v>0</v>
      </c>
      <c r="W3692" s="169">
        <f>IF(W$2=$A3692,Data!T276,0)</f>
        <v>0</v>
      </c>
      <c r="X3692" s="169">
        <f>IF(X$2=$A3692,Data!U276,0)</f>
        <v>0</v>
      </c>
      <c r="Y3692" s="169">
        <f>IF(Y$2=$A3692,Data!V276,0)</f>
        <v>0</v>
      </c>
      <c r="Z3692" s="169">
        <f>IF(Z$2=$A3692,Data!W276,0)</f>
        <v>0</v>
      </c>
      <c r="AA3692" s="169">
        <f>IF(AA$2=$A3692,Data!X276,0)</f>
        <v>0</v>
      </c>
      <c r="AB3692" s="169">
        <f>IF(AB$2=$A3692,Data!Y276,0)</f>
        <v>0</v>
      </c>
      <c r="AC3692" s="169">
        <f>IF(AC$2=$A3692,Data!Z276,0)</f>
        <v>0</v>
      </c>
      <c r="AD3692" s="170">
        <f>IF(AD$2=$A3692,Data!AA276,0)</f>
        <v>0</v>
      </c>
      <c r="AE3692" s="171">
        <f>IF(AE$2=$A3692,Data!AB276,0)</f>
        <v>0</v>
      </c>
      <c r="AF3692" s="170">
        <f>IF(AF$2=$A3692,Data!AC276,0)</f>
        <v>0</v>
      </c>
      <c r="AG3692" s="171">
        <f>IF(AG$2=$A3692,Data!AD276,0)</f>
        <v>0</v>
      </c>
      <c r="AH3692" s="170">
        <f>IF(AH$2=$A3692,Data!AE276,0)</f>
        <v>0</v>
      </c>
      <c r="AI3692" s="171">
        <f>IF(AI$2=$A3692,Data!AF276,0)</f>
        <v>0</v>
      </c>
      <c r="AJ3692" s="170">
        <f>IF(AJ$2=$A3692,Data!AG276,0)</f>
        <v>0</v>
      </c>
      <c r="AK3692" s="171">
        <f>IF(AK$2=$A3692,Data!AH276,0)</f>
        <v>0</v>
      </c>
      <c r="AL3692" s="170">
        <f>IF(AL$2=$A3692,Data!AI276,0)</f>
        <v>0</v>
      </c>
      <c r="AM3692" t="str">
        <f t="shared" si="116"/>
        <v>BA</v>
      </c>
      <c r="AN3692" t="e">
        <f>+INDEX(Validation!$D$4:$D$250,MATCH(Merge!B3692,Validation!$E$4:$E$250,0))</f>
        <v>#N/A</v>
      </c>
      <c r="AO3692" s="172">
        <f t="shared" si="115"/>
        <v>0</v>
      </c>
    </row>
    <row r="3693" spans="1:41" ht="15" x14ac:dyDescent="0.25">
      <c r="A3693">
        <f>Inputs!$H$19</f>
        <v>0</v>
      </c>
      <c r="B3693" t="str">
        <f>Inputs!$D$4</f>
        <v>Select Agency…</v>
      </c>
      <c r="C3693" s="166" t="str">
        <f>Inputs!$I$6</f>
        <v>(insert code)</v>
      </c>
      <c r="D3693" t="str">
        <f>IFERROR(INDEX(Inputs!$I$11:$I$19,MATCH(A3693,Inputs!$H$11:$H$19)),"")</f>
        <v/>
      </c>
      <c r="E3693" t="s">
        <v>902</v>
      </c>
      <c r="F3693" s="168">
        <f>IF(F$2=$A3693,Data!C277,0)</f>
        <v>0</v>
      </c>
      <c r="G3693" s="168">
        <f>IF(G$2=$A3693,Data!D277,0)</f>
        <v>0</v>
      </c>
      <c r="H3693" s="168">
        <f>IF(H$2=$A3693,Data!E277,0)</f>
        <v>0</v>
      </c>
      <c r="I3693" s="168">
        <f>IF(I$2=$A3693,Data!F277,0)</f>
        <v>0</v>
      </c>
      <c r="J3693" s="168">
        <f>IF(J$2=$A3693,Data!G277,0)</f>
        <v>0</v>
      </c>
      <c r="K3693" s="168">
        <f>IF(K$2=$A3693,Data!H277,0)</f>
        <v>0</v>
      </c>
      <c r="L3693" s="168">
        <f>IF(L$2=$A3693,Data!I277,0)</f>
        <v>0</v>
      </c>
      <c r="M3693" s="168">
        <f>IF(M$2=$A3693,Data!J277,0)</f>
        <v>0</v>
      </c>
      <c r="N3693" s="168">
        <f>IF(N$2=$A3693,Data!K277,0)</f>
        <v>0</v>
      </c>
      <c r="O3693" s="168">
        <f>IF(O$2=$A3693,Data!L277,0)</f>
        <v>0</v>
      </c>
      <c r="P3693" s="168">
        <f>IF(P$2=$A3693,Data!M277,0)</f>
        <v>0</v>
      </c>
      <c r="Q3693" s="168">
        <f>IF(Q$2=$A3693,Data!N277,0)</f>
        <v>0</v>
      </c>
      <c r="R3693" s="169">
        <f>IF(R$2=$A3693,Data!O277,0)</f>
        <v>0</v>
      </c>
      <c r="S3693" s="169">
        <f>IF(S$2=$A3693,Data!P277,0)</f>
        <v>0</v>
      </c>
      <c r="T3693" s="169">
        <f>IF(T$2=$A3693,Data!Q277,0)</f>
        <v>0</v>
      </c>
      <c r="U3693" s="169">
        <f>IF(U$2=$A3693,Data!R277,0)</f>
        <v>0</v>
      </c>
      <c r="V3693" s="169">
        <f>IF(V$2=$A3693,Data!S277,0)</f>
        <v>0</v>
      </c>
      <c r="W3693" s="169">
        <f>IF(W$2=$A3693,Data!T277,0)</f>
        <v>0</v>
      </c>
      <c r="X3693" s="169">
        <f>IF(X$2=$A3693,Data!U277,0)</f>
        <v>0</v>
      </c>
      <c r="Y3693" s="169">
        <f>IF(Y$2=$A3693,Data!V277,0)</f>
        <v>0</v>
      </c>
      <c r="Z3693" s="169">
        <f>IF(Z$2=$A3693,Data!W277,0)</f>
        <v>0</v>
      </c>
      <c r="AA3693" s="169">
        <f>IF(AA$2=$A3693,Data!X277,0)</f>
        <v>0</v>
      </c>
      <c r="AB3693" s="169">
        <f>IF(AB$2=$A3693,Data!Y277,0)</f>
        <v>0</v>
      </c>
      <c r="AC3693" s="169">
        <f>IF(AC$2=$A3693,Data!Z277,0)</f>
        <v>0</v>
      </c>
      <c r="AD3693" s="170">
        <f>IF(AD$2=$A3693,Data!AA277,0)</f>
        <v>0</v>
      </c>
      <c r="AE3693" s="171">
        <f>IF(AE$2=$A3693,Data!AB277,0)</f>
        <v>0</v>
      </c>
      <c r="AF3693" s="170">
        <f>IF(AF$2=$A3693,Data!AC277,0)</f>
        <v>0</v>
      </c>
      <c r="AG3693" s="171">
        <f>IF(AG$2=$A3693,Data!AD277,0)</f>
        <v>0</v>
      </c>
      <c r="AH3693" s="170">
        <f>IF(AH$2=$A3693,Data!AE277,0)</f>
        <v>0</v>
      </c>
      <c r="AI3693" s="171">
        <f>IF(AI$2=$A3693,Data!AF277,0)</f>
        <v>0</v>
      </c>
      <c r="AJ3693" s="170">
        <f>IF(AJ$2=$A3693,Data!AG277,0)</f>
        <v>0</v>
      </c>
      <c r="AK3693" s="171">
        <f>IF(AK$2=$A3693,Data!AH277,0)</f>
        <v>0</v>
      </c>
      <c r="AL3693" s="170">
        <f>IF(AL$2=$A3693,Data!AI277,0)</f>
        <v>0</v>
      </c>
      <c r="AM3693" t="str">
        <f t="shared" si="116"/>
        <v>BA</v>
      </c>
      <c r="AN3693" t="e">
        <f>+INDEX(Validation!$D$4:$D$250,MATCH(Merge!B3693,Validation!$E$4:$E$250,0))</f>
        <v>#N/A</v>
      </c>
      <c r="AO3693" s="172">
        <f t="shared" si="115"/>
        <v>0</v>
      </c>
    </row>
    <row r="3694" spans="1:41" ht="15" x14ac:dyDescent="0.25">
      <c r="A3694">
        <f>Inputs!$H$19</f>
        <v>0</v>
      </c>
      <c r="B3694" t="str">
        <f>Inputs!$D$4</f>
        <v>Select Agency…</v>
      </c>
      <c r="C3694" s="166" t="str">
        <f>Inputs!$I$6</f>
        <v>(insert code)</v>
      </c>
      <c r="D3694" t="str">
        <f>IFERROR(INDEX(Inputs!$I$11:$I$19,MATCH(A3694,Inputs!$H$11:$H$19)),"")</f>
        <v/>
      </c>
      <c r="E3694" t="s">
        <v>902</v>
      </c>
      <c r="F3694" s="168">
        <f>IF(F$2=$A3694,Data!C278,0)</f>
        <v>0</v>
      </c>
      <c r="G3694" s="168">
        <f>IF(G$2=$A3694,Data!D278,0)</f>
        <v>0</v>
      </c>
      <c r="H3694" s="168">
        <f>IF(H$2=$A3694,Data!E278,0)</f>
        <v>0</v>
      </c>
      <c r="I3694" s="168">
        <f>IF(I$2=$A3694,Data!F278,0)</f>
        <v>0</v>
      </c>
      <c r="J3694" s="168">
        <f>IF(J$2=$A3694,Data!G278,0)</f>
        <v>0</v>
      </c>
      <c r="K3694" s="168">
        <f>IF(K$2=$A3694,Data!H278,0)</f>
        <v>0</v>
      </c>
      <c r="L3694" s="168">
        <f>IF(L$2=$A3694,Data!I278,0)</f>
        <v>0</v>
      </c>
      <c r="M3694" s="168">
        <f>IF(M$2=$A3694,Data!J278,0)</f>
        <v>0</v>
      </c>
      <c r="N3694" s="168">
        <f>IF(N$2=$A3694,Data!K278,0)</f>
        <v>0</v>
      </c>
      <c r="O3694" s="168">
        <f>IF(O$2=$A3694,Data!L278,0)</f>
        <v>0</v>
      </c>
      <c r="P3694" s="168">
        <f>IF(P$2=$A3694,Data!M278,0)</f>
        <v>0</v>
      </c>
      <c r="Q3694" s="168">
        <f>IF(Q$2=$A3694,Data!N278,0)</f>
        <v>0</v>
      </c>
      <c r="R3694" s="169">
        <f>IF(R$2=$A3694,Data!O278,0)</f>
        <v>0</v>
      </c>
      <c r="S3694" s="169">
        <f>IF(S$2=$A3694,Data!P278,0)</f>
        <v>0</v>
      </c>
      <c r="T3694" s="169">
        <f>IF(T$2=$A3694,Data!Q278,0)</f>
        <v>0</v>
      </c>
      <c r="U3694" s="169">
        <f>IF(U$2=$A3694,Data!R278,0)</f>
        <v>0</v>
      </c>
      <c r="V3694" s="169">
        <f>IF(V$2=$A3694,Data!S278,0)</f>
        <v>0</v>
      </c>
      <c r="W3694" s="169">
        <f>IF(W$2=$A3694,Data!T278,0)</f>
        <v>0</v>
      </c>
      <c r="X3694" s="169">
        <f>IF(X$2=$A3694,Data!U278,0)</f>
        <v>0</v>
      </c>
      <c r="Y3694" s="169">
        <f>IF(Y$2=$A3694,Data!V278,0)</f>
        <v>0</v>
      </c>
      <c r="Z3694" s="169">
        <f>IF(Z$2=$A3694,Data!W278,0)</f>
        <v>0</v>
      </c>
      <c r="AA3694" s="169">
        <f>IF(AA$2=$A3694,Data!X278,0)</f>
        <v>0</v>
      </c>
      <c r="AB3694" s="169">
        <f>IF(AB$2=$A3694,Data!Y278,0)</f>
        <v>0</v>
      </c>
      <c r="AC3694" s="169">
        <f>IF(AC$2=$A3694,Data!Z278,0)</f>
        <v>0</v>
      </c>
      <c r="AD3694" s="170">
        <f>IF(AD$2=$A3694,Data!AA278,0)</f>
        <v>0</v>
      </c>
      <c r="AE3694" s="171">
        <f>IF(AE$2=$A3694,Data!AB278,0)</f>
        <v>0</v>
      </c>
      <c r="AF3694" s="170">
        <f>IF(AF$2=$A3694,Data!AC278,0)</f>
        <v>0</v>
      </c>
      <c r="AG3694" s="171">
        <f>IF(AG$2=$A3694,Data!AD278,0)</f>
        <v>0</v>
      </c>
      <c r="AH3694" s="170">
        <f>IF(AH$2=$A3694,Data!AE278,0)</f>
        <v>0</v>
      </c>
      <c r="AI3694" s="171">
        <f>IF(AI$2=$A3694,Data!AF278,0)</f>
        <v>0</v>
      </c>
      <c r="AJ3694" s="170">
        <f>IF(AJ$2=$A3694,Data!AG278,0)</f>
        <v>0</v>
      </c>
      <c r="AK3694" s="171">
        <f>IF(AK$2=$A3694,Data!AH278,0)</f>
        <v>0</v>
      </c>
      <c r="AL3694" s="170">
        <f>IF(AL$2=$A3694,Data!AI278,0)</f>
        <v>0</v>
      </c>
      <c r="AM3694" t="str">
        <f t="shared" si="116"/>
        <v>BA</v>
      </c>
      <c r="AN3694" t="e">
        <f>+INDEX(Validation!$D$4:$D$250,MATCH(Merge!B3694,Validation!$E$4:$E$250,0))</f>
        <v>#N/A</v>
      </c>
      <c r="AO3694" s="172">
        <f t="shared" si="115"/>
        <v>0</v>
      </c>
    </row>
    <row r="3695" spans="1:41" ht="15" x14ac:dyDescent="0.25">
      <c r="A3695">
        <f>Inputs!$H$19</f>
        <v>0</v>
      </c>
      <c r="B3695" t="str">
        <f>Inputs!$D$4</f>
        <v>Select Agency…</v>
      </c>
      <c r="C3695" s="166" t="str">
        <f>Inputs!$I$6</f>
        <v>(insert code)</v>
      </c>
      <c r="D3695" t="str">
        <f>IFERROR(INDEX(Inputs!$I$11:$I$19,MATCH(A3695,Inputs!$H$11:$H$19)),"")</f>
        <v/>
      </c>
      <c r="E3695" t="s">
        <v>902</v>
      </c>
      <c r="F3695" s="168">
        <f>IF(F$2=$A3695,Data!C279,0)</f>
        <v>0</v>
      </c>
      <c r="G3695" s="168">
        <f>IF(G$2=$A3695,Data!D279,0)</f>
        <v>0</v>
      </c>
      <c r="H3695" s="168">
        <f>IF(H$2=$A3695,Data!E279,0)</f>
        <v>0</v>
      </c>
      <c r="I3695" s="168">
        <f>IF(I$2=$A3695,Data!F279,0)</f>
        <v>0</v>
      </c>
      <c r="J3695" s="168">
        <f>IF(J$2=$A3695,Data!G279,0)</f>
        <v>0</v>
      </c>
      <c r="K3695" s="168">
        <f>IF(K$2=$A3695,Data!H279,0)</f>
        <v>0</v>
      </c>
      <c r="L3695" s="168">
        <f>IF(L$2=$A3695,Data!I279,0)</f>
        <v>0</v>
      </c>
      <c r="M3695" s="168">
        <f>IF(M$2=$A3695,Data!J279,0)</f>
        <v>0</v>
      </c>
      <c r="N3695" s="168">
        <f>IF(N$2=$A3695,Data!K279,0)</f>
        <v>0</v>
      </c>
      <c r="O3695" s="168">
        <f>IF(O$2=$A3695,Data!L279,0)</f>
        <v>0</v>
      </c>
      <c r="P3695" s="168">
        <f>IF(P$2=$A3695,Data!M279,0)</f>
        <v>0</v>
      </c>
      <c r="Q3695" s="168">
        <f>IF(Q$2=$A3695,Data!N279,0)</f>
        <v>0</v>
      </c>
      <c r="R3695" s="169">
        <f>IF(R$2=$A3695,Data!O279,0)</f>
        <v>0</v>
      </c>
      <c r="S3695" s="169">
        <f>IF(S$2=$A3695,Data!P279,0)</f>
        <v>0</v>
      </c>
      <c r="T3695" s="169">
        <f>IF(T$2=$A3695,Data!Q279,0)</f>
        <v>0</v>
      </c>
      <c r="U3695" s="169">
        <f>IF(U$2=$A3695,Data!R279,0)</f>
        <v>0</v>
      </c>
      <c r="V3695" s="169">
        <f>IF(V$2=$A3695,Data!S279,0)</f>
        <v>0</v>
      </c>
      <c r="W3695" s="169">
        <f>IF(W$2=$A3695,Data!T279,0)</f>
        <v>0</v>
      </c>
      <c r="X3695" s="169">
        <f>IF(X$2=$A3695,Data!U279,0)</f>
        <v>0</v>
      </c>
      <c r="Y3695" s="169">
        <f>IF(Y$2=$A3695,Data!V279,0)</f>
        <v>0</v>
      </c>
      <c r="Z3695" s="169">
        <f>IF(Z$2=$A3695,Data!W279,0)</f>
        <v>0</v>
      </c>
      <c r="AA3695" s="169">
        <f>IF(AA$2=$A3695,Data!X279,0)</f>
        <v>0</v>
      </c>
      <c r="AB3695" s="169">
        <f>IF(AB$2=$A3695,Data!Y279,0)</f>
        <v>0</v>
      </c>
      <c r="AC3695" s="169">
        <f>IF(AC$2=$A3695,Data!Z279,0)</f>
        <v>0</v>
      </c>
      <c r="AD3695" s="170">
        <f>IF(AD$2=$A3695,Data!AA279,0)</f>
        <v>0</v>
      </c>
      <c r="AE3695" s="171">
        <f>IF(AE$2=$A3695,Data!AB279,0)</f>
        <v>0</v>
      </c>
      <c r="AF3695" s="170">
        <f>IF(AF$2=$A3695,Data!AC279,0)</f>
        <v>0</v>
      </c>
      <c r="AG3695" s="171">
        <f>IF(AG$2=$A3695,Data!AD279,0)</f>
        <v>0</v>
      </c>
      <c r="AH3695" s="170">
        <f>IF(AH$2=$A3695,Data!AE279,0)</f>
        <v>0</v>
      </c>
      <c r="AI3695" s="171">
        <f>IF(AI$2=$A3695,Data!AF279,0)</f>
        <v>0</v>
      </c>
      <c r="AJ3695" s="170">
        <f>IF(AJ$2=$A3695,Data!AG279,0)</f>
        <v>0</v>
      </c>
      <c r="AK3695" s="171">
        <f>IF(AK$2=$A3695,Data!AH279,0)</f>
        <v>0</v>
      </c>
      <c r="AL3695" s="170">
        <f>IF(AL$2=$A3695,Data!AI279,0)</f>
        <v>0</v>
      </c>
      <c r="AM3695" t="str">
        <f t="shared" si="116"/>
        <v>BA</v>
      </c>
      <c r="AN3695" t="e">
        <f>+INDEX(Validation!$D$4:$D$250,MATCH(Merge!B3695,Validation!$E$4:$E$250,0))</f>
        <v>#N/A</v>
      </c>
      <c r="AO3695" s="172">
        <f t="shared" si="115"/>
        <v>0</v>
      </c>
    </row>
    <row r="3696" spans="1:41" ht="15" x14ac:dyDescent="0.25">
      <c r="A3696">
        <f>Inputs!$H$19</f>
        <v>0</v>
      </c>
      <c r="B3696" t="str">
        <f>Inputs!$D$4</f>
        <v>Select Agency…</v>
      </c>
      <c r="C3696" s="166" t="str">
        <f>Inputs!$I$6</f>
        <v>(insert code)</v>
      </c>
      <c r="D3696" t="str">
        <f>IFERROR(INDEX(Inputs!$I$11:$I$19,MATCH(A3696,Inputs!$H$11:$H$19)),"")</f>
        <v/>
      </c>
      <c r="E3696" t="s">
        <v>902</v>
      </c>
      <c r="F3696" s="168">
        <f>IF(F$2=$A3696,Data!C280,0)</f>
        <v>0</v>
      </c>
      <c r="G3696" s="168">
        <f>IF(G$2=$A3696,Data!D280,0)</f>
        <v>0</v>
      </c>
      <c r="H3696" s="168">
        <f>IF(H$2=$A3696,Data!E280,0)</f>
        <v>0</v>
      </c>
      <c r="I3696" s="168">
        <f>IF(I$2=$A3696,Data!F280,0)</f>
        <v>0</v>
      </c>
      <c r="J3696" s="168">
        <f>IF(J$2=$A3696,Data!G280,0)</f>
        <v>0</v>
      </c>
      <c r="K3696" s="168">
        <f>IF(K$2=$A3696,Data!H280,0)</f>
        <v>0</v>
      </c>
      <c r="L3696" s="168">
        <f>IF(L$2=$A3696,Data!I280,0)</f>
        <v>0</v>
      </c>
      <c r="M3696" s="168">
        <f>IF(M$2=$A3696,Data!J280,0)</f>
        <v>0</v>
      </c>
      <c r="N3696" s="168">
        <f>IF(N$2=$A3696,Data!K280,0)</f>
        <v>0</v>
      </c>
      <c r="O3696" s="168">
        <f>IF(O$2=$A3696,Data!L280,0)</f>
        <v>0</v>
      </c>
      <c r="P3696" s="168">
        <f>IF(P$2=$A3696,Data!M280,0)</f>
        <v>0</v>
      </c>
      <c r="Q3696" s="168">
        <f>IF(Q$2=$A3696,Data!N280,0)</f>
        <v>0</v>
      </c>
      <c r="R3696" s="169">
        <f>IF(R$2=$A3696,Data!O280,0)</f>
        <v>0</v>
      </c>
      <c r="S3696" s="169">
        <f>IF(S$2=$A3696,Data!P280,0)</f>
        <v>0</v>
      </c>
      <c r="T3696" s="169">
        <f>IF(T$2=$A3696,Data!Q280,0)</f>
        <v>0</v>
      </c>
      <c r="U3696" s="169">
        <f>IF(U$2=$A3696,Data!R280,0)</f>
        <v>0</v>
      </c>
      <c r="V3696" s="169">
        <f>IF(V$2=$A3696,Data!S280,0)</f>
        <v>0</v>
      </c>
      <c r="W3696" s="169">
        <f>IF(W$2=$A3696,Data!T280,0)</f>
        <v>0</v>
      </c>
      <c r="X3696" s="169">
        <f>IF(X$2=$A3696,Data!U280,0)</f>
        <v>0</v>
      </c>
      <c r="Y3696" s="169">
        <f>IF(Y$2=$A3696,Data!V280,0)</f>
        <v>0</v>
      </c>
      <c r="Z3696" s="169">
        <f>IF(Z$2=$A3696,Data!W280,0)</f>
        <v>0</v>
      </c>
      <c r="AA3696" s="169">
        <f>IF(AA$2=$A3696,Data!X280,0)</f>
        <v>0</v>
      </c>
      <c r="AB3696" s="169">
        <f>IF(AB$2=$A3696,Data!Y280,0)</f>
        <v>0</v>
      </c>
      <c r="AC3696" s="169">
        <f>IF(AC$2=$A3696,Data!Z280,0)</f>
        <v>0</v>
      </c>
      <c r="AD3696" s="170">
        <f>IF(AD$2=$A3696,Data!AA280,0)</f>
        <v>0</v>
      </c>
      <c r="AE3696" s="171">
        <f>IF(AE$2=$A3696,Data!AB280,0)</f>
        <v>0</v>
      </c>
      <c r="AF3696" s="170">
        <f>IF(AF$2=$A3696,Data!AC280,0)</f>
        <v>0</v>
      </c>
      <c r="AG3696" s="171">
        <f>IF(AG$2=$A3696,Data!AD280,0)</f>
        <v>0</v>
      </c>
      <c r="AH3696" s="170">
        <f>IF(AH$2=$A3696,Data!AE280,0)</f>
        <v>0</v>
      </c>
      <c r="AI3696" s="171">
        <f>IF(AI$2=$A3696,Data!AF280,0)</f>
        <v>0</v>
      </c>
      <c r="AJ3696" s="170">
        <f>IF(AJ$2=$A3696,Data!AG280,0)</f>
        <v>0</v>
      </c>
      <c r="AK3696" s="171">
        <f>IF(AK$2=$A3696,Data!AH280,0)</f>
        <v>0</v>
      </c>
      <c r="AL3696" s="170">
        <f>IF(AL$2=$A3696,Data!AI280,0)</f>
        <v>0</v>
      </c>
      <c r="AM3696" t="str">
        <f t="shared" si="116"/>
        <v>BA</v>
      </c>
      <c r="AN3696" t="e">
        <f>+INDEX(Validation!$D$4:$D$250,MATCH(Merge!B3696,Validation!$E$4:$E$250,0))</f>
        <v>#N/A</v>
      </c>
      <c r="AO3696" s="172">
        <f t="shared" si="115"/>
        <v>0</v>
      </c>
    </row>
    <row r="3697" spans="1:41" ht="15" x14ac:dyDescent="0.25">
      <c r="A3697">
        <f>Inputs!$H$19</f>
        <v>0</v>
      </c>
      <c r="B3697" t="str">
        <f>Inputs!$D$4</f>
        <v>Select Agency…</v>
      </c>
      <c r="C3697" s="166" t="str">
        <f>Inputs!$I$6</f>
        <v>(insert code)</v>
      </c>
      <c r="D3697" t="str">
        <f>IFERROR(INDEX(Inputs!$I$11:$I$19,MATCH(A3697,Inputs!$H$11:$H$19)),"")</f>
        <v/>
      </c>
      <c r="E3697" t="s">
        <v>902</v>
      </c>
      <c r="F3697" s="168">
        <f>IF(F$2=$A3697,Data!C281,0)</f>
        <v>0</v>
      </c>
      <c r="G3697" s="168">
        <f>IF(G$2=$A3697,Data!D281,0)</f>
        <v>0</v>
      </c>
      <c r="H3697" s="168">
        <f>IF(H$2=$A3697,Data!E281,0)</f>
        <v>0</v>
      </c>
      <c r="I3697" s="168">
        <f>IF(I$2=$A3697,Data!F281,0)</f>
        <v>0</v>
      </c>
      <c r="J3697" s="168">
        <f>IF(J$2=$A3697,Data!G281,0)</f>
        <v>0</v>
      </c>
      <c r="K3697" s="168">
        <f>IF(K$2=$A3697,Data!H281,0)</f>
        <v>0</v>
      </c>
      <c r="L3697" s="168">
        <f>IF(L$2=$A3697,Data!I281,0)</f>
        <v>0</v>
      </c>
      <c r="M3697" s="168">
        <f>IF(M$2=$A3697,Data!J281,0)</f>
        <v>0</v>
      </c>
      <c r="N3697" s="168">
        <f>IF(N$2=$A3697,Data!K281,0)</f>
        <v>0</v>
      </c>
      <c r="O3697" s="168">
        <f>IF(O$2=$A3697,Data!L281,0)</f>
        <v>0</v>
      </c>
      <c r="P3697" s="168">
        <f>IF(P$2=$A3697,Data!M281,0)</f>
        <v>0</v>
      </c>
      <c r="Q3697" s="168">
        <f>IF(Q$2=$A3697,Data!N281,0)</f>
        <v>0</v>
      </c>
      <c r="R3697" s="169">
        <f>IF(R$2=$A3697,Data!O281,0)</f>
        <v>0</v>
      </c>
      <c r="S3697" s="169">
        <f>IF(S$2=$A3697,Data!P281,0)</f>
        <v>0</v>
      </c>
      <c r="T3697" s="169">
        <f>IF(T$2=$A3697,Data!Q281,0)</f>
        <v>0</v>
      </c>
      <c r="U3697" s="169">
        <f>IF(U$2=$A3697,Data!R281,0)</f>
        <v>0</v>
      </c>
      <c r="V3697" s="169">
        <f>IF(V$2=$A3697,Data!S281,0)</f>
        <v>0</v>
      </c>
      <c r="W3697" s="169">
        <f>IF(W$2=$A3697,Data!T281,0)</f>
        <v>0</v>
      </c>
      <c r="X3697" s="169">
        <f>IF(X$2=$A3697,Data!U281,0)</f>
        <v>0</v>
      </c>
      <c r="Y3697" s="169">
        <f>IF(Y$2=$A3697,Data!V281,0)</f>
        <v>0</v>
      </c>
      <c r="Z3697" s="169">
        <f>IF(Z$2=$A3697,Data!W281,0)</f>
        <v>0</v>
      </c>
      <c r="AA3697" s="169">
        <f>IF(AA$2=$A3697,Data!X281,0)</f>
        <v>0</v>
      </c>
      <c r="AB3697" s="169">
        <f>IF(AB$2=$A3697,Data!Y281,0)</f>
        <v>0</v>
      </c>
      <c r="AC3697" s="169">
        <f>IF(AC$2=$A3697,Data!Z281,0)</f>
        <v>0</v>
      </c>
      <c r="AD3697" s="170">
        <f>IF(AD$2=$A3697,Data!AA281,0)</f>
        <v>0</v>
      </c>
      <c r="AE3697" s="171">
        <f>IF(AE$2=$A3697,Data!AB281,0)</f>
        <v>0</v>
      </c>
      <c r="AF3697" s="170">
        <f>IF(AF$2=$A3697,Data!AC281,0)</f>
        <v>0</v>
      </c>
      <c r="AG3697" s="171">
        <f>IF(AG$2=$A3697,Data!AD281,0)</f>
        <v>0</v>
      </c>
      <c r="AH3697" s="170">
        <f>IF(AH$2=$A3697,Data!AE281,0)</f>
        <v>0</v>
      </c>
      <c r="AI3697" s="171">
        <f>IF(AI$2=$A3697,Data!AF281,0)</f>
        <v>0</v>
      </c>
      <c r="AJ3697" s="170">
        <f>IF(AJ$2=$A3697,Data!AG281,0)</f>
        <v>0</v>
      </c>
      <c r="AK3697" s="171">
        <f>IF(AK$2=$A3697,Data!AH281,0)</f>
        <v>0</v>
      </c>
      <c r="AL3697" s="170">
        <f>IF(AL$2=$A3697,Data!AI281,0)</f>
        <v>0</v>
      </c>
      <c r="AM3697" t="str">
        <f t="shared" si="116"/>
        <v>BA</v>
      </c>
      <c r="AN3697" t="e">
        <f>+INDEX(Validation!$D$4:$D$250,MATCH(Merge!B3697,Validation!$E$4:$E$250,0))</f>
        <v>#N/A</v>
      </c>
      <c r="AO3697" s="172">
        <f t="shared" si="115"/>
        <v>0</v>
      </c>
    </row>
    <row r="3698" spans="1:41" ht="15" x14ac:dyDescent="0.25">
      <c r="A3698">
        <f>Inputs!$H$19</f>
        <v>0</v>
      </c>
      <c r="B3698" t="str">
        <f>Inputs!$D$4</f>
        <v>Select Agency…</v>
      </c>
      <c r="C3698" s="166" t="str">
        <f>Inputs!$I$6</f>
        <v>(insert code)</v>
      </c>
      <c r="D3698" t="str">
        <f>IFERROR(INDEX(Inputs!$I$11:$I$19,MATCH(A3698,Inputs!$H$11:$H$19)),"")</f>
        <v/>
      </c>
      <c r="E3698" t="s">
        <v>902</v>
      </c>
      <c r="F3698" s="168">
        <f>IF(F$2=$A3698,Data!C282,0)</f>
        <v>0</v>
      </c>
      <c r="G3698" s="168">
        <f>IF(G$2=$A3698,Data!D282,0)</f>
        <v>0</v>
      </c>
      <c r="H3698" s="168">
        <f>IF(H$2=$A3698,Data!E282,0)</f>
        <v>0</v>
      </c>
      <c r="I3698" s="168">
        <f>IF(I$2=$A3698,Data!F282,0)</f>
        <v>0</v>
      </c>
      <c r="J3698" s="168">
        <f>IF(J$2=$A3698,Data!G282,0)</f>
        <v>0</v>
      </c>
      <c r="K3698" s="168">
        <f>IF(K$2=$A3698,Data!H282,0)</f>
        <v>0</v>
      </c>
      <c r="L3698" s="168">
        <f>IF(L$2=$A3698,Data!I282,0)</f>
        <v>0</v>
      </c>
      <c r="M3698" s="168">
        <f>IF(M$2=$A3698,Data!J282,0)</f>
        <v>0</v>
      </c>
      <c r="N3698" s="168">
        <f>IF(N$2=$A3698,Data!K282,0)</f>
        <v>0</v>
      </c>
      <c r="O3698" s="168">
        <f>IF(O$2=$A3698,Data!L282,0)</f>
        <v>0</v>
      </c>
      <c r="P3698" s="168">
        <f>IF(P$2=$A3698,Data!M282,0)</f>
        <v>0</v>
      </c>
      <c r="Q3698" s="168">
        <f>IF(Q$2=$A3698,Data!N282,0)</f>
        <v>0</v>
      </c>
      <c r="R3698" s="169">
        <f>IF(R$2=$A3698,Data!O282,0)</f>
        <v>0</v>
      </c>
      <c r="S3698" s="169">
        <f>IF(S$2=$A3698,Data!P282,0)</f>
        <v>0</v>
      </c>
      <c r="T3698" s="169">
        <f>IF(T$2=$A3698,Data!Q282,0)</f>
        <v>0</v>
      </c>
      <c r="U3698" s="169">
        <f>IF(U$2=$A3698,Data!R282,0)</f>
        <v>0</v>
      </c>
      <c r="V3698" s="169">
        <f>IF(V$2=$A3698,Data!S282,0)</f>
        <v>0</v>
      </c>
      <c r="W3698" s="169">
        <f>IF(W$2=$A3698,Data!T282,0)</f>
        <v>0</v>
      </c>
      <c r="X3698" s="169">
        <f>IF(X$2=$A3698,Data!U282,0)</f>
        <v>0</v>
      </c>
      <c r="Y3698" s="169">
        <f>IF(Y$2=$A3698,Data!V282,0)</f>
        <v>0</v>
      </c>
      <c r="Z3698" s="169">
        <f>IF(Z$2=$A3698,Data!W282,0)</f>
        <v>0</v>
      </c>
      <c r="AA3698" s="169">
        <f>IF(AA$2=$A3698,Data!X282,0)</f>
        <v>0</v>
      </c>
      <c r="AB3698" s="169">
        <f>IF(AB$2=$A3698,Data!Y282,0)</f>
        <v>0</v>
      </c>
      <c r="AC3698" s="169">
        <f>IF(AC$2=$A3698,Data!Z282,0)</f>
        <v>0</v>
      </c>
      <c r="AD3698" s="170">
        <f>IF(AD$2=$A3698,Data!AA282,0)</f>
        <v>0</v>
      </c>
      <c r="AE3698" s="171">
        <f>IF(AE$2=$A3698,Data!AB282,0)</f>
        <v>0</v>
      </c>
      <c r="AF3698" s="170">
        <f>IF(AF$2=$A3698,Data!AC282,0)</f>
        <v>0</v>
      </c>
      <c r="AG3698" s="171">
        <f>IF(AG$2=$A3698,Data!AD282,0)</f>
        <v>0</v>
      </c>
      <c r="AH3698" s="170">
        <f>IF(AH$2=$A3698,Data!AE282,0)</f>
        <v>0</v>
      </c>
      <c r="AI3698" s="171">
        <f>IF(AI$2=$A3698,Data!AF282,0)</f>
        <v>0</v>
      </c>
      <c r="AJ3698" s="170">
        <f>IF(AJ$2=$A3698,Data!AG282,0)</f>
        <v>0</v>
      </c>
      <c r="AK3698" s="171">
        <f>IF(AK$2=$A3698,Data!AH282,0)</f>
        <v>0</v>
      </c>
      <c r="AL3698" s="170">
        <f>IF(AL$2=$A3698,Data!AI282,0)</f>
        <v>0</v>
      </c>
      <c r="AM3698" t="str">
        <f t="shared" si="116"/>
        <v>BA</v>
      </c>
      <c r="AN3698" t="e">
        <f>+INDEX(Validation!$D$4:$D$250,MATCH(Merge!B3698,Validation!$E$4:$E$250,0))</f>
        <v>#N/A</v>
      </c>
      <c r="AO3698" s="172">
        <f t="shared" si="115"/>
        <v>0</v>
      </c>
    </row>
    <row r="3699" spans="1:41" ht="15" x14ac:dyDescent="0.25">
      <c r="A3699">
        <f>Inputs!$H$19</f>
        <v>0</v>
      </c>
      <c r="B3699" t="str">
        <f>Inputs!$D$4</f>
        <v>Select Agency…</v>
      </c>
      <c r="C3699" s="166" t="str">
        <f>Inputs!$I$6</f>
        <v>(insert code)</v>
      </c>
      <c r="D3699" t="str">
        <f>IFERROR(INDEX(Inputs!$I$11:$I$19,MATCH(A3699,Inputs!$H$11:$H$19)),"")</f>
        <v/>
      </c>
      <c r="E3699" t="s">
        <v>902</v>
      </c>
      <c r="F3699" s="168">
        <f>IF(F$2=$A3699,Data!C283,0)</f>
        <v>0</v>
      </c>
      <c r="G3699" s="168">
        <f>IF(G$2=$A3699,Data!D283,0)</f>
        <v>0</v>
      </c>
      <c r="H3699" s="168">
        <f>IF(H$2=$A3699,Data!E283,0)</f>
        <v>0</v>
      </c>
      <c r="I3699" s="168">
        <f>IF(I$2=$A3699,Data!F283,0)</f>
        <v>0</v>
      </c>
      <c r="J3699" s="168">
        <f>IF(J$2=$A3699,Data!G283,0)</f>
        <v>0</v>
      </c>
      <c r="K3699" s="168">
        <f>IF(K$2=$A3699,Data!H283,0)</f>
        <v>0</v>
      </c>
      <c r="L3699" s="168">
        <f>IF(L$2=$A3699,Data!I283,0)</f>
        <v>0</v>
      </c>
      <c r="M3699" s="168">
        <f>IF(M$2=$A3699,Data!J283,0)</f>
        <v>0</v>
      </c>
      <c r="N3699" s="168">
        <f>IF(N$2=$A3699,Data!K283,0)</f>
        <v>0</v>
      </c>
      <c r="O3699" s="168">
        <f>IF(O$2=$A3699,Data!L283,0)</f>
        <v>0</v>
      </c>
      <c r="P3699" s="168">
        <f>IF(P$2=$A3699,Data!M283,0)</f>
        <v>0</v>
      </c>
      <c r="Q3699" s="168">
        <f>IF(Q$2=$A3699,Data!N283,0)</f>
        <v>0</v>
      </c>
      <c r="R3699" s="169">
        <f>IF(R$2=$A3699,Data!O283,0)</f>
        <v>0</v>
      </c>
      <c r="S3699" s="169">
        <f>IF(S$2=$A3699,Data!P283,0)</f>
        <v>0</v>
      </c>
      <c r="T3699" s="169">
        <f>IF(T$2=$A3699,Data!Q283,0)</f>
        <v>0</v>
      </c>
      <c r="U3699" s="169">
        <f>IF(U$2=$A3699,Data!R283,0)</f>
        <v>0</v>
      </c>
      <c r="V3699" s="169">
        <f>IF(V$2=$A3699,Data!S283,0)</f>
        <v>0</v>
      </c>
      <c r="W3699" s="169">
        <f>IF(W$2=$A3699,Data!T283,0)</f>
        <v>0</v>
      </c>
      <c r="X3699" s="169">
        <f>IF(X$2=$A3699,Data!U283,0)</f>
        <v>0</v>
      </c>
      <c r="Y3699" s="169">
        <f>IF(Y$2=$A3699,Data!V283,0)</f>
        <v>0</v>
      </c>
      <c r="Z3699" s="169">
        <f>IF(Z$2=$A3699,Data!W283,0)</f>
        <v>0</v>
      </c>
      <c r="AA3699" s="169">
        <f>IF(AA$2=$A3699,Data!X283,0)</f>
        <v>0</v>
      </c>
      <c r="AB3699" s="169">
        <f>IF(AB$2=$A3699,Data!Y283,0)</f>
        <v>0</v>
      </c>
      <c r="AC3699" s="169">
        <f>IF(AC$2=$A3699,Data!Z283,0)</f>
        <v>0</v>
      </c>
      <c r="AD3699" s="170">
        <f>IF(AD$2=$A3699,Data!AA283,0)</f>
        <v>0</v>
      </c>
      <c r="AE3699" s="171">
        <f>IF(AE$2=$A3699,Data!AB283,0)</f>
        <v>0</v>
      </c>
      <c r="AF3699" s="170">
        <f>IF(AF$2=$A3699,Data!AC283,0)</f>
        <v>0</v>
      </c>
      <c r="AG3699" s="171">
        <f>IF(AG$2=$A3699,Data!AD283,0)</f>
        <v>0</v>
      </c>
      <c r="AH3699" s="170">
        <f>IF(AH$2=$A3699,Data!AE283,0)</f>
        <v>0</v>
      </c>
      <c r="AI3699" s="171">
        <f>IF(AI$2=$A3699,Data!AF283,0)</f>
        <v>0</v>
      </c>
      <c r="AJ3699" s="170">
        <f>IF(AJ$2=$A3699,Data!AG283,0)</f>
        <v>0</v>
      </c>
      <c r="AK3699" s="171">
        <f>IF(AK$2=$A3699,Data!AH283,0)</f>
        <v>0</v>
      </c>
      <c r="AL3699" s="170">
        <f>IF(AL$2=$A3699,Data!AI283,0)</f>
        <v>0</v>
      </c>
      <c r="AM3699" t="str">
        <f t="shared" si="116"/>
        <v>BA</v>
      </c>
      <c r="AN3699" t="e">
        <f>+INDEX(Validation!$D$4:$D$250,MATCH(Merge!B3699,Validation!$E$4:$E$250,0))</f>
        <v>#N/A</v>
      </c>
      <c r="AO3699" s="172">
        <f t="shared" si="115"/>
        <v>0</v>
      </c>
    </row>
    <row r="3700" spans="1:41" ht="15" x14ac:dyDescent="0.25">
      <c r="A3700">
        <f>Inputs!$H$19</f>
        <v>0</v>
      </c>
      <c r="B3700" t="str">
        <f>Inputs!$D$4</f>
        <v>Select Agency…</v>
      </c>
      <c r="C3700" s="166" t="str">
        <f>Inputs!$I$6</f>
        <v>(insert code)</v>
      </c>
      <c r="D3700" t="str">
        <f>IFERROR(INDEX(Inputs!$I$11:$I$19,MATCH(A3700,Inputs!$H$11:$H$19)),"")</f>
        <v/>
      </c>
      <c r="E3700" t="s">
        <v>902</v>
      </c>
      <c r="F3700" s="168">
        <f>IF(F$2=$A3700,Data!C284,0)</f>
        <v>0</v>
      </c>
      <c r="G3700" s="168">
        <f>IF(G$2=$A3700,Data!D284,0)</f>
        <v>0</v>
      </c>
      <c r="H3700" s="168">
        <f>IF(H$2=$A3700,Data!E284,0)</f>
        <v>0</v>
      </c>
      <c r="I3700" s="168">
        <f>IF(I$2=$A3700,Data!F284,0)</f>
        <v>0</v>
      </c>
      <c r="J3700" s="168">
        <f>IF(J$2=$A3700,Data!G284,0)</f>
        <v>0</v>
      </c>
      <c r="K3700" s="168">
        <f>IF(K$2=$A3700,Data!H284,0)</f>
        <v>0</v>
      </c>
      <c r="L3700" s="168">
        <f>IF(L$2=$A3700,Data!I284,0)</f>
        <v>0</v>
      </c>
      <c r="M3700" s="168">
        <f>IF(M$2=$A3700,Data!J284,0)</f>
        <v>0</v>
      </c>
      <c r="N3700" s="168">
        <f>IF(N$2=$A3700,Data!K284,0)</f>
        <v>0</v>
      </c>
      <c r="O3700" s="168">
        <f>IF(O$2=$A3700,Data!L284,0)</f>
        <v>0</v>
      </c>
      <c r="P3700" s="168">
        <f>IF(P$2=$A3700,Data!M284,0)</f>
        <v>0</v>
      </c>
      <c r="Q3700" s="168">
        <f>IF(Q$2=$A3700,Data!N284,0)</f>
        <v>0</v>
      </c>
      <c r="R3700" s="169">
        <f>IF(R$2=$A3700,Data!O284,0)</f>
        <v>0</v>
      </c>
      <c r="S3700" s="169">
        <f>IF(S$2=$A3700,Data!P284,0)</f>
        <v>0</v>
      </c>
      <c r="T3700" s="169">
        <f>IF(T$2=$A3700,Data!Q284,0)</f>
        <v>0</v>
      </c>
      <c r="U3700" s="169">
        <f>IF(U$2=$A3700,Data!R284,0)</f>
        <v>0</v>
      </c>
      <c r="V3700" s="169">
        <f>IF(V$2=$A3700,Data!S284,0)</f>
        <v>0</v>
      </c>
      <c r="W3700" s="169">
        <f>IF(W$2=$A3700,Data!T284,0)</f>
        <v>0</v>
      </c>
      <c r="X3700" s="169">
        <f>IF(X$2=$A3700,Data!U284,0)</f>
        <v>0</v>
      </c>
      <c r="Y3700" s="169">
        <f>IF(Y$2=$A3700,Data!V284,0)</f>
        <v>0</v>
      </c>
      <c r="Z3700" s="169">
        <f>IF(Z$2=$A3700,Data!W284,0)</f>
        <v>0</v>
      </c>
      <c r="AA3700" s="169">
        <f>IF(AA$2=$A3700,Data!X284,0)</f>
        <v>0</v>
      </c>
      <c r="AB3700" s="169">
        <f>IF(AB$2=$A3700,Data!Y284,0)</f>
        <v>0</v>
      </c>
      <c r="AC3700" s="169">
        <f>IF(AC$2=$A3700,Data!Z284,0)</f>
        <v>0</v>
      </c>
      <c r="AD3700" s="170">
        <f>IF(AD$2=$A3700,Data!AA284,0)</f>
        <v>0</v>
      </c>
      <c r="AE3700" s="171">
        <f>IF(AE$2=$A3700,Data!AB284,0)</f>
        <v>0</v>
      </c>
      <c r="AF3700" s="170">
        <f>IF(AF$2=$A3700,Data!AC284,0)</f>
        <v>0</v>
      </c>
      <c r="AG3700" s="171">
        <f>IF(AG$2=$A3700,Data!AD284,0)</f>
        <v>0</v>
      </c>
      <c r="AH3700" s="170">
        <f>IF(AH$2=$A3700,Data!AE284,0)</f>
        <v>0</v>
      </c>
      <c r="AI3700" s="171">
        <f>IF(AI$2=$A3700,Data!AF284,0)</f>
        <v>0</v>
      </c>
      <c r="AJ3700" s="170">
        <f>IF(AJ$2=$A3700,Data!AG284,0)</f>
        <v>0</v>
      </c>
      <c r="AK3700" s="171">
        <f>IF(AK$2=$A3700,Data!AH284,0)</f>
        <v>0</v>
      </c>
      <c r="AL3700" s="170">
        <f>IF(AL$2=$A3700,Data!AI284,0)</f>
        <v>0</v>
      </c>
      <c r="AM3700" t="str">
        <f t="shared" si="116"/>
        <v>BA</v>
      </c>
      <c r="AN3700" t="e">
        <f>+INDEX(Validation!$D$4:$D$250,MATCH(Merge!B3700,Validation!$E$4:$E$250,0))</f>
        <v>#N/A</v>
      </c>
      <c r="AO3700" s="172">
        <f t="shared" si="115"/>
        <v>0</v>
      </c>
    </row>
    <row r="3701" spans="1:41" ht="15" x14ac:dyDescent="0.25">
      <c r="A3701">
        <f>Inputs!$H$19</f>
        <v>0</v>
      </c>
      <c r="B3701" t="str">
        <f>Inputs!$D$4</f>
        <v>Select Agency…</v>
      </c>
      <c r="C3701" s="166" t="str">
        <f>Inputs!$I$6</f>
        <v>(insert code)</v>
      </c>
      <c r="D3701" t="str">
        <f>IFERROR(INDEX(Inputs!$I$11:$I$19,MATCH(A3701,Inputs!$H$11:$H$19)),"")</f>
        <v/>
      </c>
      <c r="E3701" t="s">
        <v>902</v>
      </c>
      <c r="F3701" s="168">
        <f>IF(F$2=$A3701,Data!C285,0)</f>
        <v>0</v>
      </c>
      <c r="G3701" s="168">
        <f>IF(G$2=$A3701,Data!D285,0)</f>
        <v>0</v>
      </c>
      <c r="H3701" s="168">
        <f>IF(H$2=$A3701,Data!E285,0)</f>
        <v>0</v>
      </c>
      <c r="I3701" s="168">
        <f>IF(I$2=$A3701,Data!F285,0)</f>
        <v>0</v>
      </c>
      <c r="J3701" s="168">
        <f>IF(J$2=$A3701,Data!G285,0)</f>
        <v>0</v>
      </c>
      <c r="K3701" s="168">
        <f>IF(K$2=$A3701,Data!H285,0)</f>
        <v>0</v>
      </c>
      <c r="L3701" s="168">
        <f>IF(L$2=$A3701,Data!I285,0)</f>
        <v>0</v>
      </c>
      <c r="M3701" s="168">
        <f>IF(M$2=$A3701,Data!J285,0)</f>
        <v>0</v>
      </c>
      <c r="N3701" s="168">
        <f>IF(N$2=$A3701,Data!K285,0)</f>
        <v>0</v>
      </c>
      <c r="O3701" s="168">
        <f>IF(O$2=$A3701,Data!L285,0)</f>
        <v>0</v>
      </c>
      <c r="P3701" s="168">
        <f>IF(P$2=$A3701,Data!M285,0)</f>
        <v>0</v>
      </c>
      <c r="Q3701" s="168">
        <f>IF(Q$2=$A3701,Data!N285,0)</f>
        <v>0</v>
      </c>
      <c r="R3701" s="169">
        <f>IF(R$2=$A3701,Data!O285,0)</f>
        <v>0</v>
      </c>
      <c r="S3701" s="169">
        <f>IF(S$2=$A3701,Data!P285,0)</f>
        <v>0</v>
      </c>
      <c r="T3701" s="169">
        <f>IF(T$2=$A3701,Data!Q285,0)</f>
        <v>0</v>
      </c>
      <c r="U3701" s="169">
        <f>IF(U$2=$A3701,Data!R285,0)</f>
        <v>0</v>
      </c>
      <c r="V3701" s="169">
        <f>IF(V$2=$A3701,Data!S285,0)</f>
        <v>0</v>
      </c>
      <c r="W3701" s="169">
        <f>IF(W$2=$A3701,Data!T285,0)</f>
        <v>0</v>
      </c>
      <c r="X3701" s="169">
        <f>IF(X$2=$A3701,Data!U285,0)</f>
        <v>0</v>
      </c>
      <c r="Y3701" s="169">
        <f>IF(Y$2=$A3701,Data!V285,0)</f>
        <v>0</v>
      </c>
      <c r="Z3701" s="169">
        <f>IF(Z$2=$A3701,Data!W285,0)</f>
        <v>0</v>
      </c>
      <c r="AA3701" s="169">
        <f>IF(AA$2=$A3701,Data!X285,0)</f>
        <v>0</v>
      </c>
      <c r="AB3701" s="169">
        <f>IF(AB$2=$A3701,Data!Y285,0)</f>
        <v>0</v>
      </c>
      <c r="AC3701" s="169">
        <f>IF(AC$2=$A3701,Data!Z285,0)</f>
        <v>0</v>
      </c>
      <c r="AD3701" s="170">
        <f>IF(AD$2=$A3701,Data!AA285,0)</f>
        <v>0</v>
      </c>
      <c r="AE3701" s="171">
        <f>IF(AE$2=$A3701,Data!AB285,0)</f>
        <v>0</v>
      </c>
      <c r="AF3701" s="170">
        <f>IF(AF$2=$A3701,Data!AC285,0)</f>
        <v>0</v>
      </c>
      <c r="AG3701" s="171">
        <f>IF(AG$2=$A3701,Data!AD285,0)</f>
        <v>0</v>
      </c>
      <c r="AH3701" s="170">
        <f>IF(AH$2=$A3701,Data!AE285,0)</f>
        <v>0</v>
      </c>
      <c r="AI3701" s="171">
        <f>IF(AI$2=$A3701,Data!AF285,0)</f>
        <v>0</v>
      </c>
      <c r="AJ3701" s="170">
        <f>IF(AJ$2=$A3701,Data!AG285,0)</f>
        <v>0</v>
      </c>
      <c r="AK3701" s="171">
        <f>IF(AK$2=$A3701,Data!AH285,0)</f>
        <v>0</v>
      </c>
      <c r="AL3701" s="170">
        <f>IF(AL$2=$A3701,Data!AI285,0)</f>
        <v>0</v>
      </c>
      <c r="AM3701" t="str">
        <f t="shared" si="116"/>
        <v>BA</v>
      </c>
      <c r="AN3701" t="e">
        <f>+INDEX(Validation!$D$4:$D$250,MATCH(Merge!B3701,Validation!$E$4:$E$250,0))</f>
        <v>#N/A</v>
      </c>
      <c r="AO3701" s="172">
        <f t="shared" si="115"/>
        <v>0</v>
      </c>
    </row>
    <row r="3702" spans="1:41" ht="15" x14ac:dyDescent="0.25">
      <c r="A3702">
        <f>Inputs!$H$19</f>
        <v>0</v>
      </c>
      <c r="B3702" t="str">
        <f>Inputs!$D$4</f>
        <v>Select Agency…</v>
      </c>
      <c r="C3702" s="166" t="str">
        <f>Inputs!$I$6</f>
        <v>(insert code)</v>
      </c>
      <c r="D3702" t="str">
        <f>IFERROR(INDEX(Inputs!$I$11:$I$19,MATCH(A3702,Inputs!$H$11:$H$19)),"")</f>
        <v/>
      </c>
      <c r="E3702" t="s">
        <v>902</v>
      </c>
      <c r="F3702" s="168">
        <f>IF(F$2=$A3702,Data!C286,0)</f>
        <v>0</v>
      </c>
      <c r="G3702" s="168">
        <f>IF(G$2=$A3702,Data!D286,0)</f>
        <v>0</v>
      </c>
      <c r="H3702" s="168">
        <f>IF(H$2=$A3702,Data!E286,0)</f>
        <v>0</v>
      </c>
      <c r="I3702" s="168">
        <f>IF(I$2=$A3702,Data!F286,0)</f>
        <v>0</v>
      </c>
      <c r="J3702" s="168">
        <f>IF(J$2=$A3702,Data!G286,0)</f>
        <v>0</v>
      </c>
      <c r="K3702" s="168">
        <f>IF(K$2=$A3702,Data!H286,0)</f>
        <v>0</v>
      </c>
      <c r="L3702" s="168">
        <f>IF(L$2=$A3702,Data!I286,0)</f>
        <v>0</v>
      </c>
      <c r="M3702" s="168">
        <f>IF(M$2=$A3702,Data!J286,0)</f>
        <v>0</v>
      </c>
      <c r="N3702" s="168">
        <f>IF(N$2=$A3702,Data!K286,0)</f>
        <v>0</v>
      </c>
      <c r="O3702" s="168">
        <f>IF(O$2=$A3702,Data!L286,0)</f>
        <v>0</v>
      </c>
      <c r="P3702" s="168">
        <f>IF(P$2=$A3702,Data!M286,0)</f>
        <v>0</v>
      </c>
      <c r="Q3702" s="168">
        <f>IF(Q$2=$A3702,Data!N286,0)</f>
        <v>0</v>
      </c>
      <c r="R3702" s="169">
        <f>IF(R$2=$A3702,Data!O286,0)</f>
        <v>0</v>
      </c>
      <c r="S3702" s="169">
        <f>IF(S$2=$A3702,Data!P286,0)</f>
        <v>0</v>
      </c>
      <c r="T3702" s="169">
        <f>IF(T$2=$A3702,Data!Q286,0)</f>
        <v>0</v>
      </c>
      <c r="U3702" s="169">
        <f>IF(U$2=$A3702,Data!R286,0)</f>
        <v>0</v>
      </c>
      <c r="V3702" s="169">
        <f>IF(V$2=$A3702,Data!S286,0)</f>
        <v>0</v>
      </c>
      <c r="W3702" s="169">
        <f>IF(W$2=$A3702,Data!T286,0)</f>
        <v>0</v>
      </c>
      <c r="X3702" s="169">
        <f>IF(X$2=$A3702,Data!U286,0)</f>
        <v>0</v>
      </c>
      <c r="Y3702" s="169">
        <f>IF(Y$2=$A3702,Data!V286,0)</f>
        <v>0</v>
      </c>
      <c r="Z3702" s="169">
        <f>IF(Z$2=$A3702,Data!W286,0)</f>
        <v>0</v>
      </c>
      <c r="AA3702" s="169">
        <f>IF(AA$2=$A3702,Data!X286,0)</f>
        <v>0</v>
      </c>
      <c r="AB3702" s="169">
        <f>IF(AB$2=$A3702,Data!Y286,0)</f>
        <v>0</v>
      </c>
      <c r="AC3702" s="169">
        <f>IF(AC$2=$A3702,Data!Z286,0)</f>
        <v>0</v>
      </c>
      <c r="AD3702" s="170">
        <f>IF(AD$2=$A3702,Data!AA286,0)</f>
        <v>0</v>
      </c>
      <c r="AE3702" s="171">
        <f>IF(AE$2=$A3702,Data!AB286,0)</f>
        <v>0</v>
      </c>
      <c r="AF3702" s="170">
        <f>IF(AF$2=$A3702,Data!AC286,0)</f>
        <v>0</v>
      </c>
      <c r="AG3702" s="171">
        <f>IF(AG$2=$A3702,Data!AD286,0)</f>
        <v>0</v>
      </c>
      <c r="AH3702" s="170">
        <f>IF(AH$2=$A3702,Data!AE286,0)</f>
        <v>0</v>
      </c>
      <c r="AI3702" s="171">
        <f>IF(AI$2=$A3702,Data!AF286,0)</f>
        <v>0</v>
      </c>
      <c r="AJ3702" s="170">
        <f>IF(AJ$2=$A3702,Data!AG286,0)</f>
        <v>0</v>
      </c>
      <c r="AK3702" s="171">
        <f>IF(AK$2=$A3702,Data!AH286,0)</f>
        <v>0</v>
      </c>
      <c r="AL3702" s="170">
        <f>IF(AL$2=$A3702,Data!AI286,0)</f>
        <v>0</v>
      </c>
      <c r="AM3702" t="str">
        <f t="shared" si="116"/>
        <v>BA</v>
      </c>
      <c r="AN3702" t="e">
        <f>+INDEX(Validation!$D$4:$D$250,MATCH(Merge!B3702,Validation!$E$4:$E$250,0))</f>
        <v>#N/A</v>
      </c>
      <c r="AO3702" s="172">
        <f t="shared" si="115"/>
        <v>0</v>
      </c>
    </row>
    <row r="3703" spans="1:41" ht="15" x14ac:dyDescent="0.25">
      <c r="A3703">
        <f>Inputs!$H$19</f>
        <v>0</v>
      </c>
      <c r="B3703" t="str">
        <f>Inputs!$D$4</f>
        <v>Select Agency…</v>
      </c>
      <c r="C3703" s="166" t="str">
        <f>Inputs!$I$6</f>
        <v>(insert code)</v>
      </c>
      <c r="D3703" t="str">
        <f>IFERROR(INDEX(Inputs!$I$11:$I$19,MATCH(A3703,Inputs!$H$11:$H$19)),"")</f>
        <v/>
      </c>
      <c r="E3703" t="s">
        <v>902</v>
      </c>
      <c r="F3703" s="168">
        <f>IF(F$2=$A3703,Data!C287,0)</f>
        <v>0</v>
      </c>
      <c r="G3703" s="168">
        <f>IF(G$2=$A3703,Data!D287,0)</f>
        <v>0</v>
      </c>
      <c r="H3703" s="168">
        <f>IF(H$2=$A3703,Data!E287,0)</f>
        <v>0</v>
      </c>
      <c r="I3703" s="168">
        <f>IF(I$2=$A3703,Data!F287,0)</f>
        <v>0</v>
      </c>
      <c r="J3703" s="168">
        <f>IF(J$2=$A3703,Data!G287,0)</f>
        <v>0</v>
      </c>
      <c r="K3703" s="168">
        <f>IF(K$2=$A3703,Data!H287,0)</f>
        <v>0</v>
      </c>
      <c r="L3703" s="168">
        <f>IF(L$2=$A3703,Data!I287,0)</f>
        <v>0</v>
      </c>
      <c r="M3703" s="168">
        <f>IF(M$2=$A3703,Data!J287,0)</f>
        <v>0</v>
      </c>
      <c r="N3703" s="168">
        <f>IF(N$2=$A3703,Data!K287,0)</f>
        <v>0</v>
      </c>
      <c r="O3703" s="168">
        <f>IF(O$2=$A3703,Data!L287,0)</f>
        <v>0</v>
      </c>
      <c r="P3703" s="168">
        <f>IF(P$2=$A3703,Data!M287,0)</f>
        <v>0</v>
      </c>
      <c r="Q3703" s="168">
        <f>IF(Q$2=$A3703,Data!N287,0)</f>
        <v>0</v>
      </c>
      <c r="R3703" s="169">
        <f>IF(R$2=$A3703,Data!O287,0)</f>
        <v>0</v>
      </c>
      <c r="S3703" s="169">
        <f>IF(S$2=$A3703,Data!P287,0)</f>
        <v>0</v>
      </c>
      <c r="T3703" s="169">
        <f>IF(T$2=$A3703,Data!Q287,0)</f>
        <v>0</v>
      </c>
      <c r="U3703" s="169">
        <f>IF(U$2=$A3703,Data!R287,0)</f>
        <v>0</v>
      </c>
      <c r="V3703" s="169">
        <f>IF(V$2=$A3703,Data!S287,0)</f>
        <v>0</v>
      </c>
      <c r="W3703" s="169">
        <f>IF(W$2=$A3703,Data!T287,0)</f>
        <v>0</v>
      </c>
      <c r="X3703" s="169">
        <f>IF(X$2=$A3703,Data!U287,0)</f>
        <v>0</v>
      </c>
      <c r="Y3703" s="169">
        <f>IF(Y$2=$A3703,Data!V287,0)</f>
        <v>0</v>
      </c>
      <c r="Z3703" s="169">
        <f>IF(Z$2=$A3703,Data!W287,0)</f>
        <v>0</v>
      </c>
      <c r="AA3703" s="169">
        <f>IF(AA$2=$A3703,Data!X287,0)</f>
        <v>0</v>
      </c>
      <c r="AB3703" s="169">
        <f>IF(AB$2=$A3703,Data!Y287,0)</f>
        <v>0</v>
      </c>
      <c r="AC3703" s="169">
        <f>IF(AC$2=$A3703,Data!Z287,0)</f>
        <v>0</v>
      </c>
      <c r="AD3703" s="170">
        <f>IF(AD$2=$A3703,Data!AA287,0)</f>
        <v>0</v>
      </c>
      <c r="AE3703" s="171">
        <f>IF(AE$2=$A3703,Data!AB287,0)</f>
        <v>0</v>
      </c>
      <c r="AF3703" s="170">
        <f>IF(AF$2=$A3703,Data!AC287,0)</f>
        <v>0</v>
      </c>
      <c r="AG3703" s="171">
        <f>IF(AG$2=$A3703,Data!AD287,0)</f>
        <v>0</v>
      </c>
      <c r="AH3703" s="170">
        <f>IF(AH$2=$A3703,Data!AE287,0)</f>
        <v>0</v>
      </c>
      <c r="AI3703" s="171">
        <f>IF(AI$2=$A3703,Data!AF287,0)</f>
        <v>0</v>
      </c>
      <c r="AJ3703" s="170">
        <f>IF(AJ$2=$A3703,Data!AG287,0)</f>
        <v>0</v>
      </c>
      <c r="AK3703" s="171">
        <f>IF(AK$2=$A3703,Data!AH287,0)</f>
        <v>0</v>
      </c>
      <c r="AL3703" s="170">
        <f>IF(AL$2=$A3703,Data!AI287,0)</f>
        <v>0</v>
      </c>
      <c r="AM3703" t="str">
        <f t="shared" si="116"/>
        <v>BA</v>
      </c>
      <c r="AN3703" t="e">
        <f>+INDEX(Validation!$D$4:$D$250,MATCH(Merge!B3703,Validation!$E$4:$E$250,0))</f>
        <v>#N/A</v>
      </c>
      <c r="AO3703" s="172">
        <f t="shared" si="115"/>
        <v>0</v>
      </c>
    </row>
    <row r="3704" spans="1:41" ht="15" x14ac:dyDescent="0.25">
      <c r="A3704">
        <f>Inputs!$H$19</f>
        <v>0</v>
      </c>
      <c r="B3704" t="str">
        <f>Inputs!$D$4</f>
        <v>Select Agency…</v>
      </c>
      <c r="C3704" s="166" t="str">
        <f>Inputs!$I$6</f>
        <v>(insert code)</v>
      </c>
      <c r="D3704" t="str">
        <f>IFERROR(INDEX(Inputs!$I$11:$I$19,MATCH(A3704,Inputs!$H$11:$H$19)),"")</f>
        <v/>
      </c>
      <c r="E3704" t="s">
        <v>902</v>
      </c>
      <c r="F3704" s="168">
        <f>IF(F$2=$A3704,Data!C288,0)</f>
        <v>0</v>
      </c>
      <c r="G3704" s="168">
        <f>IF(G$2=$A3704,Data!D288,0)</f>
        <v>0</v>
      </c>
      <c r="H3704" s="168">
        <f>IF(H$2=$A3704,Data!E288,0)</f>
        <v>0</v>
      </c>
      <c r="I3704" s="168">
        <f>IF(I$2=$A3704,Data!F288,0)</f>
        <v>0</v>
      </c>
      <c r="J3704" s="168">
        <f>IF(J$2=$A3704,Data!G288,0)</f>
        <v>0</v>
      </c>
      <c r="K3704" s="168">
        <f>IF(K$2=$A3704,Data!H288,0)</f>
        <v>0</v>
      </c>
      <c r="L3704" s="168">
        <f>IF(L$2=$A3704,Data!I288,0)</f>
        <v>0</v>
      </c>
      <c r="M3704" s="168">
        <f>IF(M$2=$A3704,Data!J288,0)</f>
        <v>0</v>
      </c>
      <c r="N3704" s="168">
        <f>IF(N$2=$A3704,Data!K288,0)</f>
        <v>0</v>
      </c>
      <c r="O3704" s="168">
        <f>IF(O$2=$A3704,Data!L288,0)</f>
        <v>0</v>
      </c>
      <c r="P3704" s="168">
        <f>IF(P$2=$A3704,Data!M288,0)</f>
        <v>0</v>
      </c>
      <c r="Q3704" s="168">
        <f>IF(Q$2=$A3704,Data!N288,0)</f>
        <v>0</v>
      </c>
      <c r="R3704" s="169">
        <f>IF(R$2=$A3704,Data!O288,0)</f>
        <v>0</v>
      </c>
      <c r="S3704" s="169">
        <f>IF(S$2=$A3704,Data!P288,0)</f>
        <v>0</v>
      </c>
      <c r="T3704" s="169">
        <f>IF(T$2=$A3704,Data!Q288,0)</f>
        <v>0</v>
      </c>
      <c r="U3704" s="169">
        <f>IF(U$2=$A3704,Data!R288,0)</f>
        <v>0</v>
      </c>
      <c r="V3704" s="169">
        <f>IF(V$2=$A3704,Data!S288,0)</f>
        <v>0</v>
      </c>
      <c r="W3704" s="169">
        <f>IF(W$2=$A3704,Data!T288,0)</f>
        <v>0</v>
      </c>
      <c r="X3704" s="169">
        <f>IF(X$2=$A3704,Data!U288,0)</f>
        <v>0</v>
      </c>
      <c r="Y3704" s="169">
        <f>IF(Y$2=$A3704,Data!V288,0)</f>
        <v>0</v>
      </c>
      <c r="Z3704" s="169">
        <f>IF(Z$2=$A3704,Data!W288,0)</f>
        <v>0</v>
      </c>
      <c r="AA3704" s="169">
        <f>IF(AA$2=$A3704,Data!X288,0)</f>
        <v>0</v>
      </c>
      <c r="AB3704" s="169">
        <f>IF(AB$2=$A3704,Data!Y288,0)</f>
        <v>0</v>
      </c>
      <c r="AC3704" s="169">
        <f>IF(AC$2=$A3704,Data!Z288,0)</f>
        <v>0</v>
      </c>
      <c r="AD3704" s="170">
        <f>IF(AD$2=$A3704,Data!AA288,0)</f>
        <v>0</v>
      </c>
      <c r="AE3704" s="171">
        <f>IF(AE$2=$A3704,Data!AB288,0)</f>
        <v>0</v>
      </c>
      <c r="AF3704" s="170">
        <f>IF(AF$2=$A3704,Data!AC288,0)</f>
        <v>0</v>
      </c>
      <c r="AG3704" s="171">
        <f>IF(AG$2=$A3704,Data!AD288,0)</f>
        <v>0</v>
      </c>
      <c r="AH3704" s="170">
        <f>IF(AH$2=$A3704,Data!AE288,0)</f>
        <v>0</v>
      </c>
      <c r="AI3704" s="171">
        <f>IF(AI$2=$A3704,Data!AF288,0)</f>
        <v>0</v>
      </c>
      <c r="AJ3704" s="170">
        <f>IF(AJ$2=$A3704,Data!AG288,0)</f>
        <v>0</v>
      </c>
      <c r="AK3704" s="171">
        <f>IF(AK$2=$A3704,Data!AH288,0)</f>
        <v>0</v>
      </c>
      <c r="AL3704" s="170">
        <f>IF(AL$2=$A3704,Data!AI288,0)</f>
        <v>0</v>
      </c>
      <c r="AM3704" t="str">
        <f t="shared" si="116"/>
        <v>BA</v>
      </c>
      <c r="AN3704" t="e">
        <f>+INDEX(Validation!$D$4:$D$250,MATCH(Merge!B3704,Validation!$E$4:$E$250,0))</f>
        <v>#N/A</v>
      </c>
      <c r="AO3704" s="172">
        <f t="shared" si="115"/>
        <v>0</v>
      </c>
    </row>
    <row r="3705" spans="1:41" ht="15" x14ac:dyDescent="0.25">
      <c r="A3705">
        <f>Inputs!$H$19</f>
        <v>0</v>
      </c>
      <c r="B3705" t="str">
        <f>Inputs!$D$4</f>
        <v>Select Agency…</v>
      </c>
      <c r="C3705" s="166" t="str">
        <f>Inputs!$I$6</f>
        <v>(insert code)</v>
      </c>
      <c r="D3705" t="str">
        <f>IFERROR(INDEX(Inputs!$I$11:$I$19,MATCH(A3705,Inputs!$H$11:$H$19)),"")</f>
        <v/>
      </c>
      <c r="E3705" t="s">
        <v>902</v>
      </c>
      <c r="F3705" s="168">
        <f>IF(F$2=$A3705,Data!C289,0)</f>
        <v>0</v>
      </c>
      <c r="G3705" s="168">
        <f>IF(G$2=$A3705,Data!D289,0)</f>
        <v>0</v>
      </c>
      <c r="H3705" s="168">
        <f>IF(H$2=$A3705,Data!E289,0)</f>
        <v>0</v>
      </c>
      <c r="I3705" s="168">
        <f>IF(I$2=$A3705,Data!F289,0)</f>
        <v>0</v>
      </c>
      <c r="J3705" s="168">
        <f>IF(J$2=$A3705,Data!G289,0)</f>
        <v>0</v>
      </c>
      <c r="K3705" s="168">
        <f>IF(K$2=$A3705,Data!H289,0)</f>
        <v>0</v>
      </c>
      <c r="L3705" s="168">
        <f>IF(L$2=$A3705,Data!I289,0)</f>
        <v>0</v>
      </c>
      <c r="M3705" s="168">
        <f>IF(M$2=$A3705,Data!J289,0)</f>
        <v>0</v>
      </c>
      <c r="N3705" s="168">
        <f>IF(N$2=$A3705,Data!K289,0)</f>
        <v>0</v>
      </c>
      <c r="O3705" s="168">
        <f>IF(O$2=$A3705,Data!L289,0)</f>
        <v>0</v>
      </c>
      <c r="P3705" s="168">
        <f>IF(P$2=$A3705,Data!M289,0)</f>
        <v>0</v>
      </c>
      <c r="Q3705" s="168">
        <f>IF(Q$2=$A3705,Data!N289,0)</f>
        <v>0</v>
      </c>
      <c r="R3705" s="169">
        <f>IF(R$2=$A3705,Data!O289,0)</f>
        <v>0</v>
      </c>
      <c r="S3705" s="169">
        <f>IF(S$2=$A3705,Data!P289,0)</f>
        <v>0</v>
      </c>
      <c r="T3705" s="169">
        <f>IF(T$2=$A3705,Data!Q289,0)</f>
        <v>0</v>
      </c>
      <c r="U3705" s="169">
        <f>IF(U$2=$A3705,Data!R289,0)</f>
        <v>0</v>
      </c>
      <c r="V3705" s="169">
        <f>IF(V$2=$A3705,Data!S289,0)</f>
        <v>0</v>
      </c>
      <c r="W3705" s="169">
        <f>IF(W$2=$A3705,Data!T289,0)</f>
        <v>0</v>
      </c>
      <c r="X3705" s="169">
        <f>IF(X$2=$A3705,Data!U289,0)</f>
        <v>0</v>
      </c>
      <c r="Y3705" s="169">
        <f>IF(Y$2=$A3705,Data!V289,0)</f>
        <v>0</v>
      </c>
      <c r="Z3705" s="169">
        <f>IF(Z$2=$A3705,Data!W289,0)</f>
        <v>0</v>
      </c>
      <c r="AA3705" s="169">
        <f>IF(AA$2=$A3705,Data!X289,0)</f>
        <v>0</v>
      </c>
      <c r="AB3705" s="169">
        <f>IF(AB$2=$A3705,Data!Y289,0)</f>
        <v>0</v>
      </c>
      <c r="AC3705" s="169">
        <f>IF(AC$2=$A3705,Data!Z289,0)</f>
        <v>0</v>
      </c>
      <c r="AD3705" s="170">
        <f>IF(AD$2=$A3705,Data!AA289,0)</f>
        <v>0</v>
      </c>
      <c r="AE3705" s="171">
        <f>IF(AE$2=$A3705,Data!AB289,0)</f>
        <v>0</v>
      </c>
      <c r="AF3705" s="170">
        <f>IF(AF$2=$A3705,Data!AC289,0)</f>
        <v>0</v>
      </c>
      <c r="AG3705" s="171">
        <f>IF(AG$2=$A3705,Data!AD289,0)</f>
        <v>0</v>
      </c>
      <c r="AH3705" s="170">
        <f>IF(AH$2=$A3705,Data!AE289,0)</f>
        <v>0</v>
      </c>
      <c r="AI3705" s="171">
        <f>IF(AI$2=$A3705,Data!AF289,0)</f>
        <v>0</v>
      </c>
      <c r="AJ3705" s="170">
        <f>IF(AJ$2=$A3705,Data!AG289,0)</f>
        <v>0</v>
      </c>
      <c r="AK3705" s="171">
        <f>IF(AK$2=$A3705,Data!AH289,0)</f>
        <v>0</v>
      </c>
      <c r="AL3705" s="170">
        <f>IF(AL$2=$A3705,Data!AI289,0)</f>
        <v>0</v>
      </c>
      <c r="AM3705" t="str">
        <f t="shared" si="116"/>
        <v>BA</v>
      </c>
      <c r="AN3705" t="e">
        <f>+INDEX(Validation!$D$4:$D$250,MATCH(Merge!B3705,Validation!$E$4:$E$250,0))</f>
        <v>#N/A</v>
      </c>
      <c r="AO3705" s="172">
        <f t="shared" si="115"/>
        <v>0</v>
      </c>
    </row>
    <row r="3706" spans="1:41" ht="15" x14ac:dyDescent="0.25">
      <c r="A3706">
        <f>Inputs!$H$19</f>
        <v>0</v>
      </c>
      <c r="B3706" t="str">
        <f>Inputs!$D$4</f>
        <v>Select Agency…</v>
      </c>
      <c r="C3706" s="166" t="str">
        <f>Inputs!$I$6</f>
        <v>(insert code)</v>
      </c>
      <c r="D3706" t="str">
        <f>IFERROR(INDEX(Inputs!$I$11:$I$19,MATCH(A3706,Inputs!$H$11:$H$19)),"")</f>
        <v/>
      </c>
      <c r="E3706" t="s">
        <v>902</v>
      </c>
      <c r="F3706" s="168">
        <f>IF(F$2=$A3706,Data!C290,0)</f>
        <v>0</v>
      </c>
      <c r="G3706" s="168">
        <f>IF(G$2=$A3706,Data!D290,0)</f>
        <v>0</v>
      </c>
      <c r="H3706" s="168">
        <f>IF(H$2=$A3706,Data!E290,0)</f>
        <v>0</v>
      </c>
      <c r="I3706" s="168">
        <f>IF(I$2=$A3706,Data!F290,0)</f>
        <v>0</v>
      </c>
      <c r="J3706" s="168">
        <f>IF(J$2=$A3706,Data!G290,0)</f>
        <v>0</v>
      </c>
      <c r="K3706" s="168">
        <f>IF(K$2=$A3706,Data!H290,0)</f>
        <v>0</v>
      </c>
      <c r="L3706" s="168">
        <f>IF(L$2=$A3706,Data!I290,0)</f>
        <v>0</v>
      </c>
      <c r="M3706" s="168">
        <f>IF(M$2=$A3706,Data!J290,0)</f>
        <v>0</v>
      </c>
      <c r="N3706" s="168">
        <f>IF(N$2=$A3706,Data!K290,0)</f>
        <v>0</v>
      </c>
      <c r="O3706" s="168">
        <f>IF(O$2=$A3706,Data!L290,0)</f>
        <v>0</v>
      </c>
      <c r="P3706" s="168">
        <f>IF(P$2=$A3706,Data!M290,0)</f>
        <v>0</v>
      </c>
      <c r="Q3706" s="168">
        <f>IF(Q$2=$A3706,Data!N290,0)</f>
        <v>0</v>
      </c>
      <c r="R3706" s="169">
        <f>IF(R$2=$A3706,Data!O290,0)</f>
        <v>0</v>
      </c>
      <c r="S3706" s="169">
        <f>IF(S$2=$A3706,Data!P290,0)</f>
        <v>0</v>
      </c>
      <c r="T3706" s="169">
        <f>IF(T$2=$A3706,Data!Q290,0)</f>
        <v>0</v>
      </c>
      <c r="U3706" s="169">
        <f>IF(U$2=$A3706,Data!R290,0)</f>
        <v>0</v>
      </c>
      <c r="V3706" s="169">
        <f>IF(V$2=$A3706,Data!S290,0)</f>
        <v>0</v>
      </c>
      <c r="W3706" s="169">
        <f>IF(W$2=$A3706,Data!T290,0)</f>
        <v>0</v>
      </c>
      <c r="X3706" s="169">
        <f>IF(X$2=$A3706,Data!U290,0)</f>
        <v>0</v>
      </c>
      <c r="Y3706" s="169">
        <f>IF(Y$2=$A3706,Data!V290,0)</f>
        <v>0</v>
      </c>
      <c r="Z3706" s="169">
        <f>IF(Z$2=$A3706,Data!W290,0)</f>
        <v>0</v>
      </c>
      <c r="AA3706" s="169">
        <f>IF(AA$2=$A3706,Data!X290,0)</f>
        <v>0</v>
      </c>
      <c r="AB3706" s="169">
        <f>IF(AB$2=$A3706,Data!Y290,0)</f>
        <v>0</v>
      </c>
      <c r="AC3706" s="169">
        <f>IF(AC$2=$A3706,Data!Z290,0)</f>
        <v>0</v>
      </c>
      <c r="AD3706" s="170">
        <f>IF(AD$2=$A3706,Data!AA290,0)</f>
        <v>0</v>
      </c>
      <c r="AE3706" s="171">
        <f>IF(AE$2=$A3706,Data!AB290,0)</f>
        <v>0</v>
      </c>
      <c r="AF3706" s="170">
        <f>IF(AF$2=$A3706,Data!AC290,0)</f>
        <v>0</v>
      </c>
      <c r="AG3706" s="171">
        <f>IF(AG$2=$A3706,Data!AD290,0)</f>
        <v>0</v>
      </c>
      <c r="AH3706" s="170">
        <f>IF(AH$2=$A3706,Data!AE290,0)</f>
        <v>0</v>
      </c>
      <c r="AI3706" s="171">
        <f>IF(AI$2=$A3706,Data!AF290,0)</f>
        <v>0</v>
      </c>
      <c r="AJ3706" s="170">
        <f>IF(AJ$2=$A3706,Data!AG290,0)</f>
        <v>0</v>
      </c>
      <c r="AK3706" s="171">
        <f>IF(AK$2=$A3706,Data!AH290,0)</f>
        <v>0</v>
      </c>
      <c r="AL3706" s="170">
        <f>IF(AL$2=$A3706,Data!AI290,0)</f>
        <v>0</v>
      </c>
      <c r="AM3706" t="str">
        <f t="shared" si="116"/>
        <v>BA</v>
      </c>
      <c r="AN3706" t="e">
        <f>+INDEX(Validation!$D$4:$D$250,MATCH(Merge!B3706,Validation!$E$4:$E$250,0))</f>
        <v>#N/A</v>
      </c>
      <c r="AO3706" s="172">
        <f t="shared" si="115"/>
        <v>0</v>
      </c>
    </row>
    <row r="3707" spans="1:41" ht="15" x14ac:dyDescent="0.25">
      <c r="A3707">
        <f>Inputs!$H$19</f>
        <v>0</v>
      </c>
      <c r="B3707" t="str">
        <f>Inputs!$D$4</f>
        <v>Select Agency…</v>
      </c>
      <c r="C3707" s="166" t="str">
        <f>Inputs!$I$6</f>
        <v>(insert code)</v>
      </c>
      <c r="D3707" t="str">
        <f>IFERROR(INDEX(Inputs!$I$11:$I$19,MATCH(A3707,Inputs!$H$11:$H$19)),"")</f>
        <v/>
      </c>
      <c r="E3707" t="s">
        <v>902</v>
      </c>
      <c r="F3707" s="168">
        <f>IF(F$2=$A3707,Data!C291,0)</f>
        <v>0</v>
      </c>
      <c r="G3707" s="168">
        <f>IF(G$2=$A3707,Data!D291,0)</f>
        <v>0</v>
      </c>
      <c r="H3707" s="168">
        <f>IF(H$2=$A3707,Data!E291,0)</f>
        <v>0</v>
      </c>
      <c r="I3707" s="168">
        <f>IF(I$2=$A3707,Data!F291,0)</f>
        <v>0</v>
      </c>
      <c r="J3707" s="168">
        <f>IF(J$2=$A3707,Data!G291,0)</f>
        <v>0</v>
      </c>
      <c r="K3707" s="168">
        <f>IF(K$2=$A3707,Data!H291,0)</f>
        <v>0</v>
      </c>
      <c r="L3707" s="168">
        <f>IF(L$2=$A3707,Data!I291,0)</f>
        <v>0</v>
      </c>
      <c r="M3707" s="168">
        <f>IF(M$2=$A3707,Data!J291,0)</f>
        <v>0</v>
      </c>
      <c r="N3707" s="168">
        <f>IF(N$2=$A3707,Data!K291,0)</f>
        <v>0</v>
      </c>
      <c r="O3707" s="168">
        <f>IF(O$2=$A3707,Data!L291,0)</f>
        <v>0</v>
      </c>
      <c r="P3707" s="168">
        <f>IF(P$2=$A3707,Data!M291,0)</f>
        <v>0</v>
      </c>
      <c r="Q3707" s="168">
        <f>IF(Q$2=$A3707,Data!N291,0)</f>
        <v>0</v>
      </c>
      <c r="R3707" s="169">
        <f>IF(R$2=$A3707,Data!O291,0)</f>
        <v>0</v>
      </c>
      <c r="S3707" s="169">
        <f>IF(S$2=$A3707,Data!P291,0)</f>
        <v>0</v>
      </c>
      <c r="T3707" s="169">
        <f>IF(T$2=$A3707,Data!Q291,0)</f>
        <v>0</v>
      </c>
      <c r="U3707" s="169">
        <f>IF(U$2=$A3707,Data!R291,0)</f>
        <v>0</v>
      </c>
      <c r="V3707" s="169">
        <f>IF(V$2=$A3707,Data!S291,0)</f>
        <v>0</v>
      </c>
      <c r="W3707" s="169">
        <f>IF(W$2=$A3707,Data!T291,0)</f>
        <v>0</v>
      </c>
      <c r="X3707" s="169">
        <f>IF(X$2=$A3707,Data!U291,0)</f>
        <v>0</v>
      </c>
      <c r="Y3707" s="169">
        <f>IF(Y$2=$A3707,Data!V291,0)</f>
        <v>0</v>
      </c>
      <c r="Z3707" s="169">
        <f>IF(Z$2=$A3707,Data!W291,0)</f>
        <v>0</v>
      </c>
      <c r="AA3707" s="169">
        <f>IF(AA$2=$A3707,Data!X291,0)</f>
        <v>0</v>
      </c>
      <c r="AB3707" s="169">
        <f>IF(AB$2=$A3707,Data!Y291,0)</f>
        <v>0</v>
      </c>
      <c r="AC3707" s="169">
        <f>IF(AC$2=$A3707,Data!Z291,0)</f>
        <v>0</v>
      </c>
      <c r="AD3707" s="170">
        <f>IF(AD$2=$A3707,Data!AA291,0)</f>
        <v>0</v>
      </c>
      <c r="AE3707" s="171">
        <f>IF(AE$2=$A3707,Data!AB291,0)</f>
        <v>0</v>
      </c>
      <c r="AF3707" s="170">
        <f>IF(AF$2=$A3707,Data!AC291,0)</f>
        <v>0</v>
      </c>
      <c r="AG3707" s="171">
        <f>IF(AG$2=$A3707,Data!AD291,0)</f>
        <v>0</v>
      </c>
      <c r="AH3707" s="170">
        <f>IF(AH$2=$A3707,Data!AE291,0)</f>
        <v>0</v>
      </c>
      <c r="AI3707" s="171">
        <f>IF(AI$2=$A3707,Data!AF291,0)</f>
        <v>0</v>
      </c>
      <c r="AJ3707" s="170">
        <f>IF(AJ$2=$A3707,Data!AG291,0)</f>
        <v>0</v>
      </c>
      <c r="AK3707" s="171">
        <f>IF(AK$2=$A3707,Data!AH291,0)</f>
        <v>0</v>
      </c>
      <c r="AL3707" s="170">
        <f>IF(AL$2=$A3707,Data!AI291,0)</f>
        <v>0</v>
      </c>
      <c r="AM3707" t="str">
        <f t="shared" si="116"/>
        <v>BA</v>
      </c>
      <c r="AN3707" t="e">
        <f>+INDEX(Validation!$D$4:$D$250,MATCH(Merge!B3707,Validation!$E$4:$E$250,0))</f>
        <v>#N/A</v>
      </c>
      <c r="AO3707" s="172">
        <f t="shared" si="115"/>
        <v>0</v>
      </c>
    </row>
    <row r="3708" spans="1:41" ht="15" x14ac:dyDescent="0.25">
      <c r="A3708">
        <f>Inputs!$H$19</f>
        <v>0</v>
      </c>
      <c r="B3708" t="str">
        <f>Inputs!$D$4</f>
        <v>Select Agency…</v>
      </c>
      <c r="C3708" s="166" t="str">
        <f>Inputs!$I$6</f>
        <v>(insert code)</v>
      </c>
      <c r="D3708" t="str">
        <f>IFERROR(INDEX(Inputs!$I$11:$I$19,MATCH(A3708,Inputs!$H$11:$H$19)),"")</f>
        <v/>
      </c>
      <c r="E3708" t="s">
        <v>902</v>
      </c>
      <c r="F3708" s="168">
        <f>IF(F$2=$A3708,Data!C292,0)</f>
        <v>0</v>
      </c>
      <c r="G3708" s="168">
        <f>IF(G$2=$A3708,Data!D292,0)</f>
        <v>0</v>
      </c>
      <c r="H3708" s="168">
        <f>IF(H$2=$A3708,Data!E292,0)</f>
        <v>0</v>
      </c>
      <c r="I3708" s="168">
        <f>IF(I$2=$A3708,Data!F292,0)</f>
        <v>0</v>
      </c>
      <c r="J3708" s="168">
        <f>IF(J$2=$A3708,Data!G292,0)</f>
        <v>0</v>
      </c>
      <c r="K3708" s="168">
        <f>IF(K$2=$A3708,Data!H292,0)</f>
        <v>0</v>
      </c>
      <c r="L3708" s="168">
        <f>IF(L$2=$A3708,Data!I292,0)</f>
        <v>0</v>
      </c>
      <c r="M3708" s="168">
        <f>IF(M$2=$A3708,Data!J292,0)</f>
        <v>0</v>
      </c>
      <c r="N3708" s="168">
        <f>IF(N$2=$A3708,Data!K292,0)</f>
        <v>0</v>
      </c>
      <c r="O3708" s="168">
        <f>IF(O$2=$A3708,Data!L292,0)</f>
        <v>0</v>
      </c>
      <c r="P3708" s="168">
        <f>IF(P$2=$A3708,Data!M292,0)</f>
        <v>0</v>
      </c>
      <c r="Q3708" s="168">
        <f>IF(Q$2=$A3708,Data!N292,0)</f>
        <v>0</v>
      </c>
      <c r="R3708" s="169">
        <f>IF(R$2=$A3708,Data!O292,0)</f>
        <v>0</v>
      </c>
      <c r="S3708" s="169">
        <f>IF(S$2=$A3708,Data!P292,0)</f>
        <v>0</v>
      </c>
      <c r="T3708" s="169">
        <f>IF(T$2=$A3708,Data!Q292,0)</f>
        <v>0</v>
      </c>
      <c r="U3708" s="169">
        <f>IF(U$2=$A3708,Data!R292,0)</f>
        <v>0</v>
      </c>
      <c r="V3708" s="169">
        <f>IF(V$2=$A3708,Data!S292,0)</f>
        <v>0</v>
      </c>
      <c r="W3708" s="169">
        <f>IF(W$2=$A3708,Data!T292,0)</f>
        <v>0</v>
      </c>
      <c r="X3708" s="169">
        <f>IF(X$2=$A3708,Data!U292,0)</f>
        <v>0</v>
      </c>
      <c r="Y3708" s="169">
        <f>IF(Y$2=$A3708,Data!V292,0)</f>
        <v>0</v>
      </c>
      <c r="Z3708" s="169">
        <f>IF(Z$2=$A3708,Data!W292,0)</f>
        <v>0</v>
      </c>
      <c r="AA3708" s="169">
        <f>IF(AA$2=$A3708,Data!X292,0)</f>
        <v>0</v>
      </c>
      <c r="AB3708" s="169">
        <f>IF(AB$2=$A3708,Data!Y292,0)</f>
        <v>0</v>
      </c>
      <c r="AC3708" s="169">
        <f>IF(AC$2=$A3708,Data!Z292,0)</f>
        <v>0</v>
      </c>
      <c r="AD3708" s="170">
        <f>IF(AD$2=$A3708,Data!AA292,0)</f>
        <v>0</v>
      </c>
      <c r="AE3708" s="171">
        <f>IF(AE$2=$A3708,Data!AB292,0)</f>
        <v>0</v>
      </c>
      <c r="AF3708" s="170">
        <f>IF(AF$2=$A3708,Data!AC292,0)</f>
        <v>0</v>
      </c>
      <c r="AG3708" s="171">
        <f>IF(AG$2=$A3708,Data!AD292,0)</f>
        <v>0</v>
      </c>
      <c r="AH3708" s="170">
        <f>IF(AH$2=$A3708,Data!AE292,0)</f>
        <v>0</v>
      </c>
      <c r="AI3708" s="171">
        <f>IF(AI$2=$A3708,Data!AF292,0)</f>
        <v>0</v>
      </c>
      <c r="AJ3708" s="170">
        <f>IF(AJ$2=$A3708,Data!AG292,0)</f>
        <v>0</v>
      </c>
      <c r="AK3708" s="171">
        <f>IF(AK$2=$A3708,Data!AH292,0)</f>
        <v>0</v>
      </c>
      <c r="AL3708" s="170">
        <f>IF(AL$2=$A3708,Data!AI292,0)</f>
        <v>0</v>
      </c>
      <c r="AM3708" t="str">
        <f t="shared" si="116"/>
        <v>BA</v>
      </c>
      <c r="AN3708" t="e">
        <f>+INDEX(Validation!$D$4:$D$250,MATCH(Merge!B3708,Validation!$E$4:$E$250,0))</f>
        <v>#N/A</v>
      </c>
      <c r="AO3708" s="172">
        <f t="shared" si="115"/>
        <v>0</v>
      </c>
    </row>
    <row r="3709" spans="1:41" ht="15" x14ac:dyDescent="0.25">
      <c r="A3709">
        <f>Inputs!$H$19</f>
        <v>0</v>
      </c>
      <c r="B3709" t="str">
        <f>Inputs!$D$4</f>
        <v>Select Agency…</v>
      </c>
      <c r="C3709" s="166" t="str">
        <f>Inputs!$I$6</f>
        <v>(insert code)</v>
      </c>
      <c r="D3709" t="str">
        <f>IFERROR(INDEX(Inputs!$I$11:$I$19,MATCH(A3709,Inputs!$H$11:$H$19)),"")</f>
        <v/>
      </c>
      <c r="E3709" t="s">
        <v>902</v>
      </c>
      <c r="F3709" s="168">
        <f>IF(F$2=$A3709,Data!C293,0)</f>
        <v>0</v>
      </c>
      <c r="G3709" s="168">
        <f>IF(G$2=$A3709,Data!D293,0)</f>
        <v>0</v>
      </c>
      <c r="H3709" s="168">
        <f>IF(H$2=$A3709,Data!E293,0)</f>
        <v>0</v>
      </c>
      <c r="I3709" s="168">
        <f>IF(I$2=$A3709,Data!F293,0)</f>
        <v>0</v>
      </c>
      <c r="J3709" s="168">
        <f>IF(J$2=$A3709,Data!G293,0)</f>
        <v>0</v>
      </c>
      <c r="K3709" s="168">
        <f>IF(K$2=$A3709,Data!H293,0)</f>
        <v>0</v>
      </c>
      <c r="L3709" s="168">
        <f>IF(L$2=$A3709,Data!I293,0)</f>
        <v>0</v>
      </c>
      <c r="M3709" s="168">
        <f>IF(M$2=$A3709,Data!J293,0)</f>
        <v>0</v>
      </c>
      <c r="N3709" s="168">
        <f>IF(N$2=$A3709,Data!K293,0)</f>
        <v>0</v>
      </c>
      <c r="O3709" s="168">
        <f>IF(O$2=$A3709,Data!L293,0)</f>
        <v>0</v>
      </c>
      <c r="P3709" s="168">
        <f>IF(P$2=$A3709,Data!M293,0)</f>
        <v>0</v>
      </c>
      <c r="Q3709" s="168">
        <f>IF(Q$2=$A3709,Data!N293,0)</f>
        <v>0</v>
      </c>
      <c r="R3709" s="169">
        <f>IF(R$2=$A3709,Data!O293,0)</f>
        <v>0</v>
      </c>
      <c r="S3709" s="169">
        <f>IF(S$2=$A3709,Data!P293,0)</f>
        <v>0</v>
      </c>
      <c r="T3709" s="169">
        <f>IF(T$2=$A3709,Data!Q293,0)</f>
        <v>0</v>
      </c>
      <c r="U3709" s="169">
        <f>IF(U$2=$A3709,Data!R293,0)</f>
        <v>0</v>
      </c>
      <c r="V3709" s="169">
        <f>IF(V$2=$A3709,Data!S293,0)</f>
        <v>0</v>
      </c>
      <c r="W3709" s="169">
        <f>IF(W$2=$A3709,Data!T293,0)</f>
        <v>0</v>
      </c>
      <c r="X3709" s="169">
        <f>IF(X$2=$A3709,Data!U293,0)</f>
        <v>0</v>
      </c>
      <c r="Y3709" s="169">
        <f>IF(Y$2=$A3709,Data!V293,0)</f>
        <v>0</v>
      </c>
      <c r="Z3709" s="169">
        <f>IF(Z$2=$A3709,Data!W293,0)</f>
        <v>0</v>
      </c>
      <c r="AA3709" s="169">
        <f>IF(AA$2=$A3709,Data!X293,0)</f>
        <v>0</v>
      </c>
      <c r="AB3709" s="169">
        <f>IF(AB$2=$A3709,Data!Y293,0)</f>
        <v>0</v>
      </c>
      <c r="AC3709" s="169">
        <f>IF(AC$2=$A3709,Data!Z293,0)</f>
        <v>0</v>
      </c>
      <c r="AD3709" s="170">
        <f>IF(AD$2=$A3709,Data!AA293,0)</f>
        <v>0</v>
      </c>
      <c r="AE3709" s="171">
        <f>IF(AE$2=$A3709,Data!AB293,0)</f>
        <v>0</v>
      </c>
      <c r="AF3709" s="170">
        <f>IF(AF$2=$A3709,Data!AC293,0)</f>
        <v>0</v>
      </c>
      <c r="AG3709" s="171">
        <f>IF(AG$2=$A3709,Data!AD293,0)</f>
        <v>0</v>
      </c>
      <c r="AH3709" s="170">
        <f>IF(AH$2=$A3709,Data!AE293,0)</f>
        <v>0</v>
      </c>
      <c r="AI3709" s="171">
        <f>IF(AI$2=$A3709,Data!AF293,0)</f>
        <v>0</v>
      </c>
      <c r="AJ3709" s="170">
        <f>IF(AJ$2=$A3709,Data!AG293,0)</f>
        <v>0</v>
      </c>
      <c r="AK3709" s="171">
        <f>IF(AK$2=$A3709,Data!AH293,0)</f>
        <v>0</v>
      </c>
      <c r="AL3709" s="170">
        <f>IF(AL$2=$A3709,Data!AI293,0)</f>
        <v>0</v>
      </c>
      <c r="AM3709" t="str">
        <f t="shared" si="116"/>
        <v>BA</v>
      </c>
      <c r="AN3709" t="e">
        <f>+INDEX(Validation!$D$4:$D$250,MATCH(Merge!B3709,Validation!$E$4:$E$250,0))</f>
        <v>#N/A</v>
      </c>
      <c r="AO3709" s="172">
        <f t="shared" si="115"/>
        <v>0</v>
      </c>
    </row>
    <row r="3710" spans="1:41" ht="15" x14ac:dyDescent="0.25">
      <c r="A3710">
        <f>Inputs!$H$19</f>
        <v>0</v>
      </c>
      <c r="B3710" t="str">
        <f>Inputs!$D$4</f>
        <v>Select Agency…</v>
      </c>
      <c r="C3710" s="166" t="str">
        <f>Inputs!$I$6</f>
        <v>(insert code)</v>
      </c>
      <c r="D3710" t="str">
        <f>IFERROR(INDEX(Inputs!$I$11:$I$19,MATCH(A3710,Inputs!$H$11:$H$19)),"")</f>
        <v/>
      </c>
      <c r="E3710" t="s">
        <v>902</v>
      </c>
      <c r="F3710" s="168">
        <f>IF(F$2=$A3710,Data!C294,0)</f>
        <v>0</v>
      </c>
      <c r="G3710" s="168">
        <f>IF(G$2=$A3710,Data!D294,0)</f>
        <v>0</v>
      </c>
      <c r="H3710" s="168">
        <f>IF(H$2=$A3710,Data!E294,0)</f>
        <v>0</v>
      </c>
      <c r="I3710" s="168">
        <f>IF(I$2=$A3710,Data!F294,0)</f>
        <v>0</v>
      </c>
      <c r="J3710" s="168">
        <f>IF(J$2=$A3710,Data!G294,0)</f>
        <v>0</v>
      </c>
      <c r="K3710" s="168">
        <f>IF(K$2=$A3710,Data!H294,0)</f>
        <v>0</v>
      </c>
      <c r="L3710" s="168">
        <f>IF(L$2=$A3710,Data!I294,0)</f>
        <v>0</v>
      </c>
      <c r="M3710" s="168">
        <f>IF(M$2=$A3710,Data!J294,0)</f>
        <v>0</v>
      </c>
      <c r="N3710" s="168">
        <f>IF(N$2=$A3710,Data!K294,0)</f>
        <v>0</v>
      </c>
      <c r="O3710" s="168">
        <f>IF(O$2=$A3710,Data!L294,0)</f>
        <v>0</v>
      </c>
      <c r="P3710" s="168">
        <f>IF(P$2=$A3710,Data!M294,0)</f>
        <v>0</v>
      </c>
      <c r="Q3710" s="168">
        <f>IF(Q$2=$A3710,Data!N294,0)</f>
        <v>0</v>
      </c>
      <c r="R3710" s="169">
        <f>IF(R$2=$A3710,Data!O294,0)</f>
        <v>0</v>
      </c>
      <c r="S3710" s="169">
        <f>IF(S$2=$A3710,Data!P294,0)</f>
        <v>0</v>
      </c>
      <c r="T3710" s="169">
        <f>IF(T$2=$A3710,Data!Q294,0)</f>
        <v>0</v>
      </c>
      <c r="U3710" s="169">
        <f>IF(U$2=$A3710,Data!R294,0)</f>
        <v>0</v>
      </c>
      <c r="V3710" s="169">
        <f>IF(V$2=$A3710,Data!S294,0)</f>
        <v>0</v>
      </c>
      <c r="W3710" s="169">
        <f>IF(W$2=$A3710,Data!T294,0)</f>
        <v>0</v>
      </c>
      <c r="X3710" s="169">
        <f>IF(X$2=$A3710,Data!U294,0)</f>
        <v>0</v>
      </c>
      <c r="Y3710" s="169">
        <f>IF(Y$2=$A3710,Data!V294,0)</f>
        <v>0</v>
      </c>
      <c r="Z3710" s="169">
        <f>IF(Z$2=$A3710,Data!W294,0)</f>
        <v>0</v>
      </c>
      <c r="AA3710" s="169">
        <f>IF(AA$2=$A3710,Data!X294,0)</f>
        <v>0</v>
      </c>
      <c r="AB3710" s="169">
        <f>IF(AB$2=$A3710,Data!Y294,0)</f>
        <v>0</v>
      </c>
      <c r="AC3710" s="169">
        <f>IF(AC$2=$A3710,Data!Z294,0)</f>
        <v>0</v>
      </c>
      <c r="AD3710" s="170">
        <f>IF(AD$2=$A3710,Data!AA294,0)</f>
        <v>0</v>
      </c>
      <c r="AE3710" s="171">
        <f>IF(AE$2=$A3710,Data!AB294,0)</f>
        <v>0</v>
      </c>
      <c r="AF3710" s="170">
        <f>IF(AF$2=$A3710,Data!AC294,0)</f>
        <v>0</v>
      </c>
      <c r="AG3710" s="171">
        <f>IF(AG$2=$A3710,Data!AD294,0)</f>
        <v>0</v>
      </c>
      <c r="AH3710" s="170">
        <f>IF(AH$2=$A3710,Data!AE294,0)</f>
        <v>0</v>
      </c>
      <c r="AI3710" s="171">
        <f>IF(AI$2=$A3710,Data!AF294,0)</f>
        <v>0</v>
      </c>
      <c r="AJ3710" s="170">
        <f>IF(AJ$2=$A3710,Data!AG294,0)</f>
        <v>0</v>
      </c>
      <c r="AK3710" s="171">
        <f>IF(AK$2=$A3710,Data!AH294,0)</f>
        <v>0</v>
      </c>
      <c r="AL3710" s="170">
        <f>IF(AL$2=$A3710,Data!AI294,0)</f>
        <v>0</v>
      </c>
      <c r="AM3710" t="str">
        <f t="shared" si="116"/>
        <v>BA</v>
      </c>
      <c r="AN3710" t="e">
        <f>+INDEX(Validation!$D$4:$D$250,MATCH(Merge!B3710,Validation!$E$4:$E$250,0))</f>
        <v>#N/A</v>
      </c>
      <c r="AO3710" s="172">
        <f t="shared" si="115"/>
        <v>0</v>
      </c>
    </row>
    <row r="3711" spans="1:41" ht="15" x14ac:dyDescent="0.25">
      <c r="A3711">
        <f>Inputs!$H$19</f>
        <v>0</v>
      </c>
      <c r="B3711" t="str">
        <f>Inputs!$D$4</f>
        <v>Select Agency…</v>
      </c>
      <c r="C3711" s="166" t="str">
        <f>Inputs!$I$6</f>
        <v>(insert code)</v>
      </c>
      <c r="D3711" t="str">
        <f>IFERROR(INDEX(Inputs!$I$11:$I$19,MATCH(A3711,Inputs!$H$11:$H$19)),"")</f>
        <v/>
      </c>
      <c r="E3711" t="s">
        <v>902</v>
      </c>
      <c r="F3711" s="168">
        <f>IF(F$2=$A3711,Data!C295,0)</f>
        <v>0</v>
      </c>
      <c r="G3711" s="168">
        <f>IF(G$2=$A3711,Data!D295,0)</f>
        <v>0</v>
      </c>
      <c r="H3711" s="168">
        <f>IF(H$2=$A3711,Data!E295,0)</f>
        <v>0</v>
      </c>
      <c r="I3711" s="168">
        <f>IF(I$2=$A3711,Data!F295,0)</f>
        <v>0</v>
      </c>
      <c r="J3711" s="168">
        <f>IF(J$2=$A3711,Data!G295,0)</f>
        <v>0</v>
      </c>
      <c r="K3711" s="168">
        <f>IF(K$2=$A3711,Data!H295,0)</f>
        <v>0</v>
      </c>
      <c r="L3711" s="168">
        <f>IF(L$2=$A3711,Data!I295,0)</f>
        <v>0</v>
      </c>
      <c r="M3711" s="168">
        <f>IF(M$2=$A3711,Data!J295,0)</f>
        <v>0</v>
      </c>
      <c r="N3711" s="168">
        <f>IF(N$2=$A3711,Data!K295,0)</f>
        <v>0</v>
      </c>
      <c r="O3711" s="168">
        <f>IF(O$2=$A3711,Data!L295,0)</f>
        <v>0</v>
      </c>
      <c r="P3711" s="168">
        <f>IF(P$2=$A3711,Data!M295,0)</f>
        <v>0</v>
      </c>
      <c r="Q3711" s="168">
        <f>IF(Q$2=$A3711,Data!N295,0)</f>
        <v>0</v>
      </c>
      <c r="R3711" s="169">
        <f>IF(R$2=$A3711,Data!O295,0)</f>
        <v>0</v>
      </c>
      <c r="S3711" s="169">
        <f>IF(S$2=$A3711,Data!P295,0)</f>
        <v>0</v>
      </c>
      <c r="T3711" s="169">
        <f>IF(T$2=$A3711,Data!Q295,0)</f>
        <v>0</v>
      </c>
      <c r="U3711" s="169">
        <f>IF(U$2=$A3711,Data!R295,0)</f>
        <v>0</v>
      </c>
      <c r="V3711" s="169">
        <f>IF(V$2=$A3711,Data!S295,0)</f>
        <v>0</v>
      </c>
      <c r="W3711" s="169">
        <f>IF(W$2=$A3711,Data!T295,0)</f>
        <v>0</v>
      </c>
      <c r="X3711" s="169">
        <f>IF(X$2=$A3711,Data!U295,0)</f>
        <v>0</v>
      </c>
      <c r="Y3711" s="169">
        <f>IF(Y$2=$A3711,Data!V295,0)</f>
        <v>0</v>
      </c>
      <c r="Z3711" s="169">
        <f>IF(Z$2=$A3711,Data!W295,0)</f>
        <v>0</v>
      </c>
      <c r="AA3711" s="169">
        <f>IF(AA$2=$A3711,Data!X295,0)</f>
        <v>0</v>
      </c>
      <c r="AB3711" s="169">
        <f>IF(AB$2=$A3711,Data!Y295,0)</f>
        <v>0</v>
      </c>
      <c r="AC3711" s="169">
        <f>IF(AC$2=$A3711,Data!Z295,0)</f>
        <v>0</v>
      </c>
      <c r="AD3711" s="170">
        <f>IF(AD$2=$A3711,Data!AA295,0)</f>
        <v>0</v>
      </c>
      <c r="AE3711" s="171">
        <f>IF(AE$2=$A3711,Data!AB295,0)</f>
        <v>0</v>
      </c>
      <c r="AF3711" s="170">
        <f>IF(AF$2=$A3711,Data!AC295,0)</f>
        <v>0</v>
      </c>
      <c r="AG3711" s="171">
        <f>IF(AG$2=$A3711,Data!AD295,0)</f>
        <v>0</v>
      </c>
      <c r="AH3711" s="170">
        <f>IF(AH$2=$A3711,Data!AE295,0)</f>
        <v>0</v>
      </c>
      <c r="AI3711" s="171">
        <f>IF(AI$2=$A3711,Data!AF295,0)</f>
        <v>0</v>
      </c>
      <c r="AJ3711" s="170">
        <f>IF(AJ$2=$A3711,Data!AG295,0)</f>
        <v>0</v>
      </c>
      <c r="AK3711" s="171">
        <f>IF(AK$2=$A3711,Data!AH295,0)</f>
        <v>0</v>
      </c>
      <c r="AL3711" s="170">
        <f>IF(AL$2=$A3711,Data!AI295,0)</f>
        <v>0</v>
      </c>
      <c r="AM3711" t="str">
        <f t="shared" si="116"/>
        <v>BA</v>
      </c>
      <c r="AN3711" t="e">
        <f>+INDEX(Validation!$D$4:$D$250,MATCH(Merge!B3711,Validation!$E$4:$E$250,0))</f>
        <v>#N/A</v>
      </c>
      <c r="AO3711" s="172">
        <f t="shared" si="115"/>
        <v>0</v>
      </c>
    </row>
    <row r="3712" spans="1:41" ht="15" x14ac:dyDescent="0.25">
      <c r="A3712">
        <f>Inputs!$H$19</f>
        <v>0</v>
      </c>
      <c r="B3712" t="str">
        <f>Inputs!$D$4</f>
        <v>Select Agency…</v>
      </c>
      <c r="C3712" s="166" t="str">
        <f>Inputs!$I$6</f>
        <v>(insert code)</v>
      </c>
      <c r="D3712" t="str">
        <f>IFERROR(INDEX(Inputs!$I$11:$I$19,MATCH(A3712,Inputs!$H$11:$H$19)),"")</f>
        <v/>
      </c>
      <c r="E3712" t="s">
        <v>902</v>
      </c>
      <c r="F3712" s="168">
        <f>IF(F$2=$A3712,Data!C296,0)</f>
        <v>0</v>
      </c>
      <c r="G3712" s="168">
        <f>IF(G$2=$A3712,Data!D296,0)</f>
        <v>0</v>
      </c>
      <c r="H3712" s="168">
        <f>IF(H$2=$A3712,Data!E296,0)</f>
        <v>0</v>
      </c>
      <c r="I3712" s="168">
        <f>IF(I$2=$A3712,Data!F296,0)</f>
        <v>0</v>
      </c>
      <c r="J3712" s="168">
        <f>IF(J$2=$A3712,Data!G296,0)</f>
        <v>0</v>
      </c>
      <c r="K3712" s="168">
        <f>IF(K$2=$A3712,Data!H296,0)</f>
        <v>0</v>
      </c>
      <c r="L3712" s="168">
        <f>IF(L$2=$A3712,Data!I296,0)</f>
        <v>0</v>
      </c>
      <c r="M3712" s="168">
        <f>IF(M$2=$A3712,Data!J296,0)</f>
        <v>0</v>
      </c>
      <c r="N3712" s="168">
        <f>IF(N$2=$A3712,Data!K296,0)</f>
        <v>0</v>
      </c>
      <c r="O3712" s="168">
        <f>IF(O$2=$A3712,Data!L296,0)</f>
        <v>0</v>
      </c>
      <c r="P3712" s="168">
        <f>IF(P$2=$A3712,Data!M296,0)</f>
        <v>0</v>
      </c>
      <c r="Q3712" s="168">
        <f>IF(Q$2=$A3712,Data!N296,0)</f>
        <v>0</v>
      </c>
      <c r="R3712" s="169">
        <f>IF(R$2=$A3712,Data!O296,0)</f>
        <v>0</v>
      </c>
      <c r="S3712" s="169">
        <f>IF(S$2=$A3712,Data!P296,0)</f>
        <v>0</v>
      </c>
      <c r="T3712" s="169">
        <f>IF(T$2=$A3712,Data!Q296,0)</f>
        <v>0</v>
      </c>
      <c r="U3712" s="169">
        <f>IF(U$2=$A3712,Data!R296,0)</f>
        <v>0</v>
      </c>
      <c r="V3712" s="169">
        <f>IF(V$2=$A3712,Data!S296,0)</f>
        <v>0</v>
      </c>
      <c r="W3712" s="169">
        <f>IF(W$2=$A3712,Data!T296,0)</f>
        <v>0</v>
      </c>
      <c r="X3712" s="169">
        <f>IF(X$2=$A3712,Data!U296,0)</f>
        <v>0</v>
      </c>
      <c r="Y3712" s="169">
        <f>IF(Y$2=$A3712,Data!V296,0)</f>
        <v>0</v>
      </c>
      <c r="Z3712" s="169">
        <f>IF(Z$2=$A3712,Data!W296,0)</f>
        <v>0</v>
      </c>
      <c r="AA3712" s="169">
        <f>IF(AA$2=$A3712,Data!X296,0)</f>
        <v>0</v>
      </c>
      <c r="AB3712" s="169">
        <f>IF(AB$2=$A3712,Data!Y296,0)</f>
        <v>0</v>
      </c>
      <c r="AC3712" s="169">
        <f>IF(AC$2=$A3712,Data!Z296,0)</f>
        <v>0</v>
      </c>
      <c r="AD3712" s="170">
        <f>IF(AD$2=$A3712,Data!AA296,0)</f>
        <v>0</v>
      </c>
      <c r="AE3712" s="171">
        <f>IF(AE$2=$A3712,Data!AB296,0)</f>
        <v>0</v>
      </c>
      <c r="AF3712" s="170">
        <f>IF(AF$2=$A3712,Data!AC296,0)</f>
        <v>0</v>
      </c>
      <c r="AG3712" s="171">
        <f>IF(AG$2=$A3712,Data!AD296,0)</f>
        <v>0</v>
      </c>
      <c r="AH3712" s="170">
        <f>IF(AH$2=$A3712,Data!AE296,0)</f>
        <v>0</v>
      </c>
      <c r="AI3712" s="171">
        <f>IF(AI$2=$A3712,Data!AF296,0)</f>
        <v>0</v>
      </c>
      <c r="AJ3712" s="170">
        <f>IF(AJ$2=$A3712,Data!AG296,0)</f>
        <v>0</v>
      </c>
      <c r="AK3712" s="171">
        <f>IF(AK$2=$A3712,Data!AH296,0)</f>
        <v>0</v>
      </c>
      <c r="AL3712" s="170">
        <f>IF(AL$2=$A3712,Data!AI296,0)</f>
        <v>0</v>
      </c>
      <c r="AM3712" t="str">
        <f t="shared" si="116"/>
        <v>BA</v>
      </c>
      <c r="AN3712" t="e">
        <f>+INDEX(Validation!$D$4:$D$250,MATCH(Merge!B3712,Validation!$E$4:$E$250,0))</f>
        <v>#N/A</v>
      </c>
      <c r="AO3712" s="172">
        <f t="shared" si="115"/>
        <v>0</v>
      </c>
    </row>
    <row r="3713" spans="1:41" ht="15" x14ac:dyDescent="0.25">
      <c r="A3713">
        <f>Inputs!$H$19</f>
        <v>0</v>
      </c>
      <c r="B3713" t="str">
        <f>Inputs!$D$4</f>
        <v>Select Agency…</v>
      </c>
      <c r="C3713" s="166" t="str">
        <f>Inputs!$I$6</f>
        <v>(insert code)</v>
      </c>
      <c r="D3713" t="str">
        <f>IFERROR(INDEX(Inputs!$I$11:$I$19,MATCH(A3713,Inputs!$H$11:$H$19)),"")</f>
        <v/>
      </c>
      <c r="E3713" t="s">
        <v>902</v>
      </c>
      <c r="F3713" s="168">
        <f>IF(F$2=$A3713,Data!C297,0)</f>
        <v>0</v>
      </c>
      <c r="G3713" s="168">
        <f>IF(G$2=$A3713,Data!D297,0)</f>
        <v>0</v>
      </c>
      <c r="H3713" s="168">
        <f>IF(H$2=$A3713,Data!E297,0)</f>
        <v>0</v>
      </c>
      <c r="I3713" s="168">
        <f>IF(I$2=$A3713,Data!F297,0)</f>
        <v>0</v>
      </c>
      <c r="J3713" s="168">
        <f>IF(J$2=$A3713,Data!G297,0)</f>
        <v>0</v>
      </c>
      <c r="K3713" s="168">
        <f>IF(K$2=$A3713,Data!H297,0)</f>
        <v>0</v>
      </c>
      <c r="L3713" s="168">
        <f>IF(L$2=$A3713,Data!I297,0)</f>
        <v>0</v>
      </c>
      <c r="M3713" s="168">
        <f>IF(M$2=$A3713,Data!J297,0)</f>
        <v>0</v>
      </c>
      <c r="N3713" s="168">
        <f>IF(N$2=$A3713,Data!K297,0)</f>
        <v>0</v>
      </c>
      <c r="O3713" s="168">
        <f>IF(O$2=$A3713,Data!L297,0)</f>
        <v>0</v>
      </c>
      <c r="P3713" s="168">
        <f>IF(P$2=$A3713,Data!M297,0)</f>
        <v>0</v>
      </c>
      <c r="Q3713" s="168">
        <f>IF(Q$2=$A3713,Data!N297,0)</f>
        <v>0</v>
      </c>
      <c r="R3713" s="169">
        <f>IF(R$2=$A3713,Data!O297,0)</f>
        <v>0</v>
      </c>
      <c r="S3713" s="169">
        <f>IF(S$2=$A3713,Data!P297,0)</f>
        <v>0</v>
      </c>
      <c r="T3713" s="169">
        <f>IF(T$2=$A3713,Data!Q297,0)</f>
        <v>0</v>
      </c>
      <c r="U3713" s="169">
        <f>IF(U$2=$A3713,Data!R297,0)</f>
        <v>0</v>
      </c>
      <c r="V3713" s="169">
        <f>IF(V$2=$A3713,Data!S297,0)</f>
        <v>0</v>
      </c>
      <c r="W3713" s="169">
        <f>IF(W$2=$A3713,Data!T297,0)</f>
        <v>0</v>
      </c>
      <c r="X3713" s="169">
        <f>IF(X$2=$A3713,Data!U297,0)</f>
        <v>0</v>
      </c>
      <c r="Y3713" s="169">
        <f>IF(Y$2=$A3713,Data!V297,0)</f>
        <v>0</v>
      </c>
      <c r="Z3713" s="169">
        <f>IF(Z$2=$A3713,Data!W297,0)</f>
        <v>0</v>
      </c>
      <c r="AA3713" s="169">
        <f>IF(AA$2=$A3713,Data!X297,0)</f>
        <v>0</v>
      </c>
      <c r="AB3713" s="169">
        <f>IF(AB$2=$A3713,Data!Y297,0)</f>
        <v>0</v>
      </c>
      <c r="AC3713" s="169">
        <f>IF(AC$2=$A3713,Data!Z297,0)</f>
        <v>0</v>
      </c>
      <c r="AD3713" s="170">
        <f>IF(AD$2=$A3713,Data!AA297,0)</f>
        <v>0</v>
      </c>
      <c r="AE3713" s="171">
        <f>IF(AE$2=$A3713,Data!AB297,0)</f>
        <v>0</v>
      </c>
      <c r="AF3713" s="170">
        <f>IF(AF$2=$A3713,Data!AC297,0)</f>
        <v>0</v>
      </c>
      <c r="AG3713" s="171">
        <f>IF(AG$2=$A3713,Data!AD297,0)</f>
        <v>0</v>
      </c>
      <c r="AH3713" s="170">
        <f>IF(AH$2=$A3713,Data!AE297,0)</f>
        <v>0</v>
      </c>
      <c r="AI3713" s="171">
        <f>IF(AI$2=$A3713,Data!AF297,0)</f>
        <v>0</v>
      </c>
      <c r="AJ3713" s="170">
        <f>IF(AJ$2=$A3713,Data!AG297,0)</f>
        <v>0</v>
      </c>
      <c r="AK3713" s="171">
        <f>IF(AK$2=$A3713,Data!AH297,0)</f>
        <v>0</v>
      </c>
      <c r="AL3713" s="170">
        <f>IF(AL$2=$A3713,Data!AI297,0)</f>
        <v>0</v>
      </c>
      <c r="AM3713" t="str">
        <f t="shared" si="116"/>
        <v>BA</v>
      </c>
      <c r="AN3713" t="e">
        <f>+INDEX(Validation!$D$4:$D$250,MATCH(Merge!B3713,Validation!$E$4:$E$250,0))</f>
        <v>#N/A</v>
      </c>
      <c r="AO3713" s="172">
        <f t="shared" si="115"/>
        <v>0</v>
      </c>
    </row>
    <row r="3714" spans="1:41" ht="15" x14ac:dyDescent="0.25">
      <c r="A3714">
        <f>Inputs!$H$19</f>
        <v>0</v>
      </c>
      <c r="B3714" t="str">
        <f>Inputs!$D$4</f>
        <v>Select Agency…</v>
      </c>
      <c r="C3714" s="166" t="str">
        <f>Inputs!$I$6</f>
        <v>(insert code)</v>
      </c>
      <c r="D3714" t="str">
        <f>IFERROR(INDEX(Inputs!$I$11:$I$19,MATCH(A3714,Inputs!$H$11:$H$19)),"")</f>
        <v/>
      </c>
      <c r="E3714" t="s">
        <v>902</v>
      </c>
      <c r="F3714" s="168">
        <f>IF(F$2=$A3714,Data!C298,0)</f>
        <v>0</v>
      </c>
      <c r="G3714" s="168">
        <f>IF(G$2=$A3714,Data!D298,0)</f>
        <v>0</v>
      </c>
      <c r="H3714" s="168">
        <f>IF(H$2=$A3714,Data!E298,0)</f>
        <v>0</v>
      </c>
      <c r="I3714" s="168">
        <f>IF(I$2=$A3714,Data!F298,0)</f>
        <v>0</v>
      </c>
      <c r="J3714" s="168">
        <f>IF(J$2=$A3714,Data!G298,0)</f>
        <v>0</v>
      </c>
      <c r="K3714" s="168">
        <f>IF(K$2=$A3714,Data!H298,0)</f>
        <v>0</v>
      </c>
      <c r="L3714" s="168">
        <f>IF(L$2=$A3714,Data!I298,0)</f>
        <v>0</v>
      </c>
      <c r="M3714" s="168">
        <f>IF(M$2=$A3714,Data!J298,0)</f>
        <v>0</v>
      </c>
      <c r="N3714" s="168">
        <f>IF(N$2=$A3714,Data!K298,0)</f>
        <v>0</v>
      </c>
      <c r="O3714" s="168">
        <f>IF(O$2=$A3714,Data!L298,0)</f>
        <v>0</v>
      </c>
      <c r="P3714" s="168">
        <f>IF(P$2=$A3714,Data!M298,0)</f>
        <v>0</v>
      </c>
      <c r="Q3714" s="168">
        <f>IF(Q$2=$A3714,Data!N298,0)</f>
        <v>0</v>
      </c>
      <c r="R3714" s="169">
        <f>IF(R$2=$A3714,Data!O298,0)</f>
        <v>0</v>
      </c>
      <c r="S3714" s="169">
        <f>IF(S$2=$A3714,Data!P298,0)</f>
        <v>0</v>
      </c>
      <c r="T3714" s="169">
        <f>IF(T$2=$A3714,Data!Q298,0)</f>
        <v>0</v>
      </c>
      <c r="U3714" s="169">
        <f>IF(U$2=$A3714,Data!R298,0)</f>
        <v>0</v>
      </c>
      <c r="V3714" s="169">
        <f>IF(V$2=$A3714,Data!S298,0)</f>
        <v>0</v>
      </c>
      <c r="W3714" s="169">
        <f>IF(W$2=$A3714,Data!T298,0)</f>
        <v>0</v>
      </c>
      <c r="X3714" s="169">
        <f>IF(X$2=$A3714,Data!U298,0)</f>
        <v>0</v>
      </c>
      <c r="Y3714" s="169">
        <f>IF(Y$2=$A3714,Data!V298,0)</f>
        <v>0</v>
      </c>
      <c r="Z3714" s="169">
        <f>IF(Z$2=$A3714,Data!W298,0)</f>
        <v>0</v>
      </c>
      <c r="AA3714" s="169">
        <f>IF(AA$2=$A3714,Data!X298,0)</f>
        <v>0</v>
      </c>
      <c r="AB3714" s="169">
        <f>IF(AB$2=$A3714,Data!Y298,0)</f>
        <v>0</v>
      </c>
      <c r="AC3714" s="169">
        <f>IF(AC$2=$A3714,Data!Z298,0)</f>
        <v>0</v>
      </c>
      <c r="AD3714" s="170">
        <f>IF(AD$2=$A3714,Data!AA298,0)</f>
        <v>0</v>
      </c>
      <c r="AE3714" s="171">
        <f>IF(AE$2=$A3714,Data!AB298,0)</f>
        <v>0</v>
      </c>
      <c r="AF3714" s="170">
        <f>IF(AF$2=$A3714,Data!AC298,0)</f>
        <v>0</v>
      </c>
      <c r="AG3714" s="171">
        <f>IF(AG$2=$A3714,Data!AD298,0)</f>
        <v>0</v>
      </c>
      <c r="AH3714" s="170">
        <f>IF(AH$2=$A3714,Data!AE298,0)</f>
        <v>0</v>
      </c>
      <c r="AI3714" s="171">
        <f>IF(AI$2=$A3714,Data!AF298,0)</f>
        <v>0</v>
      </c>
      <c r="AJ3714" s="170">
        <f>IF(AJ$2=$A3714,Data!AG298,0)</f>
        <v>0</v>
      </c>
      <c r="AK3714" s="171">
        <f>IF(AK$2=$A3714,Data!AH298,0)</f>
        <v>0</v>
      </c>
      <c r="AL3714" s="170">
        <f>IF(AL$2=$A3714,Data!AI298,0)</f>
        <v>0</v>
      </c>
      <c r="AM3714" t="str">
        <f t="shared" si="116"/>
        <v>BA</v>
      </c>
      <c r="AN3714" t="e">
        <f>+INDEX(Validation!$D$4:$D$250,MATCH(Merge!B3714,Validation!$E$4:$E$250,0))</f>
        <v>#N/A</v>
      </c>
      <c r="AO3714" s="172">
        <f t="shared" si="115"/>
        <v>0</v>
      </c>
    </row>
    <row r="3715" spans="1:41" ht="15" x14ac:dyDescent="0.25">
      <c r="A3715">
        <f>Inputs!$H$19</f>
        <v>0</v>
      </c>
      <c r="B3715" t="str">
        <f>Inputs!$D$4</f>
        <v>Select Agency…</v>
      </c>
      <c r="C3715" s="166" t="str">
        <f>Inputs!$I$6</f>
        <v>(insert code)</v>
      </c>
      <c r="D3715" t="str">
        <f>IFERROR(INDEX(Inputs!$I$11:$I$19,MATCH(A3715,Inputs!$H$11:$H$19)),"")</f>
        <v/>
      </c>
      <c r="E3715" t="s">
        <v>902</v>
      </c>
      <c r="F3715" s="168">
        <f>IF(F$2=$A3715,Data!C299,0)</f>
        <v>0</v>
      </c>
      <c r="G3715" s="168">
        <f>IF(G$2=$A3715,Data!D299,0)</f>
        <v>0</v>
      </c>
      <c r="H3715" s="168">
        <f>IF(H$2=$A3715,Data!E299,0)</f>
        <v>0</v>
      </c>
      <c r="I3715" s="168">
        <f>IF(I$2=$A3715,Data!F299,0)</f>
        <v>0</v>
      </c>
      <c r="J3715" s="168">
        <f>IF(J$2=$A3715,Data!G299,0)</f>
        <v>0</v>
      </c>
      <c r="K3715" s="168">
        <f>IF(K$2=$A3715,Data!H299,0)</f>
        <v>0</v>
      </c>
      <c r="L3715" s="168">
        <f>IF(L$2=$A3715,Data!I299,0)</f>
        <v>0</v>
      </c>
      <c r="M3715" s="168">
        <f>IF(M$2=$A3715,Data!J299,0)</f>
        <v>0</v>
      </c>
      <c r="N3715" s="168">
        <f>IF(N$2=$A3715,Data!K299,0)</f>
        <v>0</v>
      </c>
      <c r="O3715" s="168">
        <f>IF(O$2=$A3715,Data!L299,0)</f>
        <v>0</v>
      </c>
      <c r="P3715" s="168">
        <f>IF(P$2=$A3715,Data!M299,0)</f>
        <v>0</v>
      </c>
      <c r="Q3715" s="168">
        <f>IF(Q$2=$A3715,Data!N299,0)</f>
        <v>0</v>
      </c>
      <c r="R3715" s="169">
        <f>IF(R$2=$A3715,Data!O299,0)</f>
        <v>0</v>
      </c>
      <c r="S3715" s="169">
        <f>IF(S$2=$A3715,Data!P299,0)</f>
        <v>0</v>
      </c>
      <c r="T3715" s="169">
        <f>IF(T$2=$A3715,Data!Q299,0)</f>
        <v>0</v>
      </c>
      <c r="U3715" s="169">
        <f>IF(U$2=$A3715,Data!R299,0)</f>
        <v>0</v>
      </c>
      <c r="V3715" s="169">
        <f>IF(V$2=$A3715,Data!S299,0)</f>
        <v>0</v>
      </c>
      <c r="W3715" s="169">
        <f>IF(W$2=$A3715,Data!T299,0)</f>
        <v>0</v>
      </c>
      <c r="X3715" s="169">
        <f>IF(X$2=$A3715,Data!U299,0)</f>
        <v>0</v>
      </c>
      <c r="Y3715" s="169">
        <f>IF(Y$2=$A3715,Data!V299,0)</f>
        <v>0</v>
      </c>
      <c r="Z3715" s="169">
        <f>IF(Z$2=$A3715,Data!W299,0)</f>
        <v>0</v>
      </c>
      <c r="AA3715" s="169">
        <f>IF(AA$2=$A3715,Data!X299,0)</f>
        <v>0</v>
      </c>
      <c r="AB3715" s="169">
        <f>IF(AB$2=$A3715,Data!Y299,0)</f>
        <v>0</v>
      </c>
      <c r="AC3715" s="169">
        <f>IF(AC$2=$A3715,Data!Z299,0)</f>
        <v>0</v>
      </c>
      <c r="AD3715" s="170">
        <f>IF(AD$2=$A3715,Data!AA299,0)</f>
        <v>0</v>
      </c>
      <c r="AE3715" s="171">
        <f>IF(AE$2=$A3715,Data!AB299,0)</f>
        <v>0</v>
      </c>
      <c r="AF3715" s="170">
        <f>IF(AF$2=$A3715,Data!AC299,0)</f>
        <v>0</v>
      </c>
      <c r="AG3715" s="171">
        <f>IF(AG$2=$A3715,Data!AD299,0)</f>
        <v>0</v>
      </c>
      <c r="AH3715" s="170">
        <f>IF(AH$2=$A3715,Data!AE299,0)</f>
        <v>0</v>
      </c>
      <c r="AI3715" s="171">
        <f>IF(AI$2=$A3715,Data!AF299,0)</f>
        <v>0</v>
      </c>
      <c r="AJ3715" s="170">
        <f>IF(AJ$2=$A3715,Data!AG299,0)</f>
        <v>0</v>
      </c>
      <c r="AK3715" s="171">
        <f>IF(AK$2=$A3715,Data!AH299,0)</f>
        <v>0</v>
      </c>
      <c r="AL3715" s="170">
        <f>IF(AL$2=$A3715,Data!AI299,0)</f>
        <v>0</v>
      </c>
      <c r="AM3715" t="str">
        <f t="shared" si="116"/>
        <v>BA</v>
      </c>
      <c r="AN3715" t="e">
        <f>+INDEX(Validation!$D$4:$D$250,MATCH(Merge!B3715,Validation!$E$4:$E$250,0))</f>
        <v>#N/A</v>
      </c>
      <c r="AO3715" s="172">
        <f t="shared" si="115"/>
        <v>0</v>
      </c>
    </row>
    <row r="3716" spans="1:41" ht="15" x14ac:dyDescent="0.25">
      <c r="A3716">
        <f>Inputs!$H$19</f>
        <v>0</v>
      </c>
      <c r="B3716" t="str">
        <f>Inputs!$D$4</f>
        <v>Select Agency…</v>
      </c>
      <c r="C3716" s="166" t="str">
        <f>Inputs!$I$6</f>
        <v>(insert code)</v>
      </c>
      <c r="D3716" t="str">
        <f>IFERROR(INDEX(Inputs!$I$11:$I$19,MATCH(A3716,Inputs!$H$11:$H$19)),"")</f>
        <v/>
      </c>
      <c r="E3716" t="s">
        <v>902</v>
      </c>
      <c r="F3716" s="168">
        <f>IF(F$2=$A3716,Data!C300,0)</f>
        <v>0</v>
      </c>
      <c r="G3716" s="168">
        <f>IF(G$2=$A3716,Data!D300,0)</f>
        <v>0</v>
      </c>
      <c r="H3716" s="168">
        <f>IF(H$2=$A3716,Data!E300,0)</f>
        <v>0</v>
      </c>
      <c r="I3716" s="168">
        <f>IF(I$2=$A3716,Data!F300,0)</f>
        <v>0</v>
      </c>
      <c r="J3716" s="168">
        <f>IF(J$2=$A3716,Data!G300,0)</f>
        <v>0</v>
      </c>
      <c r="K3716" s="168">
        <f>IF(K$2=$A3716,Data!H300,0)</f>
        <v>0</v>
      </c>
      <c r="L3716" s="168">
        <f>IF(L$2=$A3716,Data!I300,0)</f>
        <v>0</v>
      </c>
      <c r="M3716" s="168">
        <f>IF(M$2=$A3716,Data!J300,0)</f>
        <v>0</v>
      </c>
      <c r="N3716" s="168">
        <f>IF(N$2=$A3716,Data!K300,0)</f>
        <v>0</v>
      </c>
      <c r="O3716" s="168">
        <f>IF(O$2=$A3716,Data!L300,0)</f>
        <v>0</v>
      </c>
      <c r="P3716" s="168">
        <f>IF(P$2=$A3716,Data!M300,0)</f>
        <v>0</v>
      </c>
      <c r="Q3716" s="168">
        <f>IF(Q$2=$A3716,Data!N300,0)</f>
        <v>0</v>
      </c>
      <c r="R3716" s="169">
        <f>IF(R$2=$A3716,Data!O300,0)</f>
        <v>0</v>
      </c>
      <c r="S3716" s="169">
        <f>IF(S$2=$A3716,Data!P300,0)</f>
        <v>0</v>
      </c>
      <c r="T3716" s="169">
        <f>IF(T$2=$A3716,Data!Q300,0)</f>
        <v>0</v>
      </c>
      <c r="U3716" s="169">
        <f>IF(U$2=$A3716,Data!R300,0)</f>
        <v>0</v>
      </c>
      <c r="V3716" s="169">
        <f>IF(V$2=$A3716,Data!S300,0)</f>
        <v>0</v>
      </c>
      <c r="W3716" s="169">
        <f>IF(W$2=$A3716,Data!T300,0)</f>
        <v>0</v>
      </c>
      <c r="X3716" s="169">
        <f>IF(X$2=$A3716,Data!U300,0)</f>
        <v>0</v>
      </c>
      <c r="Y3716" s="169">
        <f>IF(Y$2=$A3716,Data!V300,0)</f>
        <v>0</v>
      </c>
      <c r="Z3716" s="169">
        <f>IF(Z$2=$A3716,Data!W300,0)</f>
        <v>0</v>
      </c>
      <c r="AA3716" s="169">
        <f>IF(AA$2=$A3716,Data!X300,0)</f>
        <v>0</v>
      </c>
      <c r="AB3716" s="169">
        <f>IF(AB$2=$A3716,Data!Y300,0)</f>
        <v>0</v>
      </c>
      <c r="AC3716" s="169">
        <f>IF(AC$2=$A3716,Data!Z300,0)</f>
        <v>0</v>
      </c>
      <c r="AD3716" s="170">
        <f>IF(AD$2=$A3716,Data!AA300,0)</f>
        <v>0</v>
      </c>
      <c r="AE3716" s="171">
        <f>IF(AE$2=$A3716,Data!AB300,0)</f>
        <v>0</v>
      </c>
      <c r="AF3716" s="170">
        <f>IF(AF$2=$A3716,Data!AC300,0)</f>
        <v>0</v>
      </c>
      <c r="AG3716" s="171">
        <f>IF(AG$2=$A3716,Data!AD300,0)</f>
        <v>0</v>
      </c>
      <c r="AH3716" s="170">
        <f>IF(AH$2=$A3716,Data!AE300,0)</f>
        <v>0</v>
      </c>
      <c r="AI3716" s="171">
        <f>IF(AI$2=$A3716,Data!AF300,0)</f>
        <v>0</v>
      </c>
      <c r="AJ3716" s="170">
        <f>IF(AJ$2=$A3716,Data!AG300,0)</f>
        <v>0</v>
      </c>
      <c r="AK3716" s="171">
        <f>IF(AK$2=$A3716,Data!AH300,0)</f>
        <v>0</v>
      </c>
      <c r="AL3716" s="170">
        <f>IF(AL$2=$A3716,Data!AI300,0)</f>
        <v>0</v>
      </c>
      <c r="AM3716" t="str">
        <f t="shared" si="116"/>
        <v>BA</v>
      </c>
      <c r="AN3716" t="e">
        <f>+INDEX(Validation!$D$4:$D$250,MATCH(Merge!B3716,Validation!$E$4:$E$250,0))</f>
        <v>#N/A</v>
      </c>
      <c r="AO3716" s="172">
        <f t="shared" ref="AO3716:AO3779" si="117">SUM(F3716:AL3716)</f>
        <v>0</v>
      </c>
    </row>
    <row r="3717" spans="1:41" ht="15" x14ac:dyDescent="0.25">
      <c r="A3717">
        <f>Inputs!$H$19</f>
        <v>0</v>
      </c>
      <c r="B3717" t="str">
        <f>Inputs!$D$4</f>
        <v>Select Agency…</v>
      </c>
      <c r="C3717" s="166" t="str">
        <f>Inputs!$I$6</f>
        <v>(insert code)</v>
      </c>
      <c r="D3717" t="str">
        <f>IFERROR(INDEX(Inputs!$I$11:$I$19,MATCH(A3717,Inputs!$H$11:$H$19)),"")</f>
        <v/>
      </c>
      <c r="E3717" t="s">
        <v>902</v>
      </c>
      <c r="F3717" s="168">
        <f>IF(F$2=$A3717,Data!C301,0)</f>
        <v>0</v>
      </c>
      <c r="G3717" s="168">
        <f>IF(G$2=$A3717,Data!D301,0)</f>
        <v>0</v>
      </c>
      <c r="H3717" s="168">
        <f>IF(H$2=$A3717,Data!E301,0)</f>
        <v>0</v>
      </c>
      <c r="I3717" s="168">
        <f>IF(I$2=$A3717,Data!F301,0)</f>
        <v>0</v>
      </c>
      <c r="J3717" s="168">
        <f>IF(J$2=$A3717,Data!G301,0)</f>
        <v>0</v>
      </c>
      <c r="K3717" s="168">
        <f>IF(K$2=$A3717,Data!H301,0)</f>
        <v>0</v>
      </c>
      <c r="L3717" s="168">
        <f>IF(L$2=$A3717,Data!I301,0)</f>
        <v>0</v>
      </c>
      <c r="M3717" s="168">
        <f>IF(M$2=$A3717,Data!J301,0)</f>
        <v>0</v>
      </c>
      <c r="N3717" s="168">
        <f>IF(N$2=$A3717,Data!K301,0)</f>
        <v>0</v>
      </c>
      <c r="O3717" s="168">
        <f>IF(O$2=$A3717,Data!L301,0)</f>
        <v>0</v>
      </c>
      <c r="P3717" s="168">
        <f>IF(P$2=$A3717,Data!M301,0)</f>
        <v>0</v>
      </c>
      <c r="Q3717" s="168">
        <f>IF(Q$2=$A3717,Data!N301,0)</f>
        <v>0</v>
      </c>
      <c r="R3717" s="169">
        <f>IF(R$2=$A3717,Data!O301,0)</f>
        <v>0</v>
      </c>
      <c r="S3717" s="169">
        <f>IF(S$2=$A3717,Data!P301,0)</f>
        <v>0</v>
      </c>
      <c r="T3717" s="169">
        <f>IF(T$2=$A3717,Data!Q301,0)</f>
        <v>0</v>
      </c>
      <c r="U3717" s="169">
        <f>IF(U$2=$A3717,Data!R301,0)</f>
        <v>0</v>
      </c>
      <c r="V3717" s="169">
        <f>IF(V$2=$A3717,Data!S301,0)</f>
        <v>0</v>
      </c>
      <c r="W3717" s="169">
        <f>IF(W$2=$A3717,Data!T301,0)</f>
        <v>0</v>
      </c>
      <c r="X3717" s="169">
        <f>IF(X$2=$A3717,Data!U301,0)</f>
        <v>0</v>
      </c>
      <c r="Y3717" s="169">
        <f>IF(Y$2=$A3717,Data!V301,0)</f>
        <v>0</v>
      </c>
      <c r="Z3717" s="169">
        <f>IF(Z$2=$A3717,Data!W301,0)</f>
        <v>0</v>
      </c>
      <c r="AA3717" s="169">
        <f>IF(AA$2=$A3717,Data!X301,0)</f>
        <v>0</v>
      </c>
      <c r="AB3717" s="169">
        <f>IF(AB$2=$A3717,Data!Y301,0)</f>
        <v>0</v>
      </c>
      <c r="AC3717" s="169">
        <f>IF(AC$2=$A3717,Data!Z301,0)</f>
        <v>0</v>
      </c>
      <c r="AD3717" s="170">
        <f>IF(AD$2=$A3717,Data!AA301,0)</f>
        <v>0</v>
      </c>
      <c r="AE3717" s="171">
        <f>IF(AE$2=$A3717,Data!AB301,0)</f>
        <v>0</v>
      </c>
      <c r="AF3717" s="170">
        <f>IF(AF$2=$A3717,Data!AC301,0)</f>
        <v>0</v>
      </c>
      <c r="AG3717" s="171">
        <f>IF(AG$2=$A3717,Data!AD301,0)</f>
        <v>0</v>
      </c>
      <c r="AH3717" s="170">
        <f>IF(AH$2=$A3717,Data!AE301,0)</f>
        <v>0</v>
      </c>
      <c r="AI3717" s="171">
        <f>IF(AI$2=$A3717,Data!AF301,0)</f>
        <v>0</v>
      </c>
      <c r="AJ3717" s="170">
        <f>IF(AJ$2=$A3717,Data!AG301,0)</f>
        <v>0</v>
      </c>
      <c r="AK3717" s="171">
        <f>IF(AK$2=$A3717,Data!AH301,0)</f>
        <v>0</v>
      </c>
      <c r="AL3717" s="170">
        <f>IF(AL$2=$A3717,Data!AI301,0)</f>
        <v>0</v>
      </c>
      <c r="AM3717" t="str">
        <f t="shared" si="116"/>
        <v>BA</v>
      </c>
      <c r="AN3717" t="e">
        <f>+INDEX(Validation!$D$4:$D$250,MATCH(Merge!B3717,Validation!$E$4:$E$250,0))</f>
        <v>#N/A</v>
      </c>
      <c r="AO3717" s="172">
        <f t="shared" si="117"/>
        <v>0</v>
      </c>
    </row>
    <row r="3718" spans="1:41" ht="15" x14ac:dyDescent="0.25">
      <c r="A3718">
        <f>Inputs!$H$19</f>
        <v>0</v>
      </c>
      <c r="B3718" t="str">
        <f>Inputs!$D$4</f>
        <v>Select Agency…</v>
      </c>
      <c r="C3718" s="166" t="str">
        <f>Inputs!$I$6</f>
        <v>(insert code)</v>
      </c>
      <c r="D3718" t="str">
        <f>IFERROR(INDEX(Inputs!$I$11:$I$19,MATCH(A3718,Inputs!$H$11:$H$19)),"")</f>
        <v/>
      </c>
      <c r="E3718" t="s">
        <v>902</v>
      </c>
      <c r="F3718" s="168">
        <f>IF(F$2=$A3718,Data!C302,0)</f>
        <v>0</v>
      </c>
      <c r="G3718" s="168">
        <f>IF(G$2=$A3718,Data!D302,0)</f>
        <v>0</v>
      </c>
      <c r="H3718" s="168">
        <f>IF(H$2=$A3718,Data!E302,0)</f>
        <v>0</v>
      </c>
      <c r="I3718" s="168">
        <f>IF(I$2=$A3718,Data!F302,0)</f>
        <v>0</v>
      </c>
      <c r="J3718" s="168">
        <f>IF(J$2=$A3718,Data!G302,0)</f>
        <v>0</v>
      </c>
      <c r="K3718" s="168">
        <f>IF(K$2=$A3718,Data!H302,0)</f>
        <v>0</v>
      </c>
      <c r="L3718" s="168">
        <f>IF(L$2=$A3718,Data!I302,0)</f>
        <v>0</v>
      </c>
      <c r="M3718" s="168">
        <f>IF(M$2=$A3718,Data!J302,0)</f>
        <v>0</v>
      </c>
      <c r="N3718" s="168">
        <f>IF(N$2=$A3718,Data!K302,0)</f>
        <v>0</v>
      </c>
      <c r="O3718" s="168">
        <f>IF(O$2=$A3718,Data!L302,0)</f>
        <v>0</v>
      </c>
      <c r="P3718" s="168">
        <f>IF(P$2=$A3718,Data!M302,0)</f>
        <v>0</v>
      </c>
      <c r="Q3718" s="168">
        <f>IF(Q$2=$A3718,Data!N302,0)</f>
        <v>0</v>
      </c>
      <c r="R3718" s="169">
        <f>IF(R$2=$A3718,Data!O302,0)</f>
        <v>0</v>
      </c>
      <c r="S3718" s="169">
        <f>IF(S$2=$A3718,Data!P302,0)</f>
        <v>0</v>
      </c>
      <c r="T3718" s="169">
        <f>IF(T$2=$A3718,Data!Q302,0)</f>
        <v>0</v>
      </c>
      <c r="U3718" s="169">
        <f>IF(U$2=$A3718,Data!R302,0)</f>
        <v>0</v>
      </c>
      <c r="V3718" s="169">
        <f>IF(V$2=$A3718,Data!S302,0)</f>
        <v>0</v>
      </c>
      <c r="W3718" s="169">
        <f>IF(W$2=$A3718,Data!T302,0)</f>
        <v>0</v>
      </c>
      <c r="X3718" s="169">
        <f>IF(X$2=$A3718,Data!U302,0)</f>
        <v>0</v>
      </c>
      <c r="Y3718" s="169">
        <f>IF(Y$2=$A3718,Data!V302,0)</f>
        <v>0</v>
      </c>
      <c r="Z3718" s="169">
        <f>IF(Z$2=$A3718,Data!W302,0)</f>
        <v>0</v>
      </c>
      <c r="AA3718" s="169">
        <f>IF(AA$2=$A3718,Data!X302,0)</f>
        <v>0</v>
      </c>
      <c r="AB3718" s="169">
        <f>IF(AB$2=$A3718,Data!Y302,0)</f>
        <v>0</v>
      </c>
      <c r="AC3718" s="169">
        <f>IF(AC$2=$A3718,Data!Z302,0)</f>
        <v>0</v>
      </c>
      <c r="AD3718" s="170">
        <f>IF(AD$2=$A3718,Data!AA302,0)</f>
        <v>0</v>
      </c>
      <c r="AE3718" s="171">
        <f>IF(AE$2=$A3718,Data!AB302,0)</f>
        <v>0</v>
      </c>
      <c r="AF3718" s="170">
        <f>IF(AF$2=$A3718,Data!AC302,0)</f>
        <v>0</v>
      </c>
      <c r="AG3718" s="171">
        <f>IF(AG$2=$A3718,Data!AD302,0)</f>
        <v>0</v>
      </c>
      <c r="AH3718" s="170">
        <f>IF(AH$2=$A3718,Data!AE302,0)</f>
        <v>0</v>
      </c>
      <c r="AI3718" s="171">
        <f>IF(AI$2=$A3718,Data!AF302,0)</f>
        <v>0</v>
      </c>
      <c r="AJ3718" s="170">
        <f>IF(AJ$2=$A3718,Data!AG302,0)</f>
        <v>0</v>
      </c>
      <c r="AK3718" s="171">
        <f>IF(AK$2=$A3718,Data!AH302,0)</f>
        <v>0</v>
      </c>
      <c r="AL3718" s="170">
        <f>IF(AL$2=$A3718,Data!AI302,0)</f>
        <v>0</v>
      </c>
      <c r="AM3718" t="str">
        <f t="shared" si="116"/>
        <v>BA</v>
      </c>
      <c r="AN3718" t="e">
        <f>+INDEX(Validation!$D$4:$D$250,MATCH(Merge!B3718,Validation!$E$4:$E$250,0))</f>
        <v>#N/A</v>
      </c>
      <c r="AO3718" s="172">
        <f t="shared" si="117"/>
        <v>0</v>
      </c>
    </row>
    <row r="3719" spans="1:41" ht="15" x14ac:dyDescent="0.25">
      <c r="A3719">
        <f>Inputs!$H$19</f>
        <v>0</v>
      </c>
      <c r="B3719" t="str">
        <f>Inputs!$D$4</f>
        <v>Select Agency…</v>
      </c>
      <c r="C3719" s="166" t="str">
        <f>Inputs!$I$6</f>
        <v>(insert code)</v>
      </c>
      <c r="D3719" t="str">
        <f>IFERROR(INDEX(Inputs!$I$11:$I$19,MATCH(A3719,Inputs!$H$11:$H$19)),"")</f>
        <v/>
      </c>
      <c r="E3719" t="s">
        <v>902</v>
      </c>
      <c r="F3719" s="168">
        <f>IF(F$2=$A3719,Data!C303,0)</f>
        <v>0</v>
      </c>
      <c r="G3719" s="168">
        <f>IF(G$2=$A3719,Data!D303,0)</f>
        <v>0</v>
      </c>
      <c r="H3719" s="168">
        <f>IF(H$2=$A3719,Data!E303,0)</f>
        <v>0</v>
      </c>
      <c r="I3719" s="168">
        <f>IF(I$2=$A3719,Data!F303,0)</f>
        <v>0</v>
      </c>
      <c r="J3719" s="168">
        <f>IF(J$2=$A3719,Data!G303,0)</f>
        <v>0</v>
      </c>
      <c r="K3719" s="168">
        <f>IF(K$2=$A3719,Data!H303,0)</f>
        <v>0</v>
      </c>
      <c r="L3719" s="168">
        <f>IF(L$2=$A3719,Data!I303,0)</f>
        <v>0</v>
      </c>
      <c r="M3719" s="168">
        <f>IF(M$2=$A3719,Data!J303,0)</f>
        <v>0</v>
      </c>
      <c r="N3719" s="168">
        <f>IF(N$2=$A3719,Data!K303,0)</f>
        <v>0</v>
      </c>
      <c r="O3719" s="168">
        <f>IF(O$2=$A3719,Data!L303,0)</f>
        <v>0</v>
      </c>
      <c r="P3719" s="168">
        <f>IF(P$2=$A3719,Data!M303,0)</f>
        <v>0</v>
      </c>
      <c r="Q3719" s="168">
        <f>IF(Q$2=$A3719,Data!N303,0)</f>
        <v>0</v>
      </c>
      <c r="R3719" s="169">
        <f>IF(R$2=$A3719,Data!O303,0)</f>
        <v>0</v>
      </c>
      <c r="S3719" s="169">
        <f>IF(S$2=$A3719,Data!P303,0)</f>
        <v>0</v>
      </c>
      <c r="T3719" s="169">
        <f>IF(T$2=$A3719,Data!Q303,0)</f>
        <v>0</v>
      </c>
      <c r="U3719" s="169">
        <f>IF(U$2=$A3719,Data!R303,0)</f>
        <v>0</v>
      </c>
      <c r="V3719" s="169">
        <f>IF(V$2=$A3719,Data!S303,0)</f>
        <v>0</v>
      </c>
      <c r="W3719" s="169">
        <f>IF(W$2=$A3719,Data!T303,0)</f>
        <v>0</v>
      </c>
      <c r="X3719" s="169">
        <f>IF(X$2=$A3719,Data!U303,0)</f>
        <v>0</v>
      </c>
      <c r="Y3719" s="169">
        <f>IF(Y$2=$A3719,Data!V303,0)</f>
        <v>0</v>
      </c>
      <c r="Z3719" s="169">
        <f>IF(Z$2=$A3719,Data!W303,0)</f>
        <v>0</v>
      </c>
      <c r="AA3719" s="169">
        <f>IF(AA$2=$A3719,Data!X303,0)</f>
        <v>0</v>
      </c>
      <c r="AB3719" s="169">
        <f>IF(AB$2=$A3719,Data!Y303,0)</f>
        <v>0</v>
      </c>
      <c r="AC3719" s="169">
        <f>IF(AC$2=$A3719,Data!Z303,0)</f>
        <v>0</v>
      </c>
      <c r="AD3719" s="170">
        <f>IF(AD$2=$A3719,Data!AA303,0)</f>
        <v>0</v>
      </c>
      <c r="AE3719" s="171">
        <f>IF(AE$2=$A3719,Data!AB303,0)</f>
        <v>0</v>
      </c>
      <c r="AF3719" s="170">
        <f>IF(AF$2=$A3719,Data!AC303,0)</f>
        <v>0</v>
      </c>
      <c r="AG3719" s="171">
        <f>IF(AG$2=$A3719,Data!AD303,0)</f>
        <v>0</v>
      </c>
      <c r="AH3719" s="170">
        <f>IF(AH$2=$A3719,Data!AE303,0)</f>
        <v>0</v>
      </c>
      <c r="AI3719" s="171">
        <f>IF(AI$2=$A3719,Data!AF303,0)</f>
        <v>0</v>
      </c>
      <c r="AJ3719" s="170">
        <f>IF(AJ$2=$A3719,Data!AG303,0)</f>
        <v>0</v>
      </c>
      <c r="AK3719" s="171">
        <f>IF(AK$2=$A3719,Data!AH303,0)</f>
        <v>0</v>
      </c>
      <c r="AL3719" s="170">
        <f>IF(AL$2=$A3719,Data!AI303,0)</f>
        <v>0</v>
      </c>
      <c r="AM3719" t="str">
        <f t="shared" si="116"/>
        <v>BA</v>
      </c>
      <c r="AN3719" t="e">
        <f>+INDEX(Validation!$D$4:$D$250,MATCH(Merge!B3719,Validation!$E$4:$E$250,0))</f>
        <v>#N/A</v>
      </c>
      <c r="AO3719" s="172">
        <f t="shared" si="117"/>
        <v>0</v>
      </c>
    </row>
    <row r="3720" spans="1:41" ht="15" x14ac:dyDescent="0.25">
      <c r="A3720">
        <f>Inputs!$H$19</f>
        <v>0</v>
      </c>
      <c r="B3720" t="str">
        <f>Inputs!$D$4</f>
        <v>Select Agency…</v>
      </c>
      <c r="C3720" s="166" t="str">
        <f>Inputs!$I$6</f>
        <v>(insert code)</v>
      </c>
      <c r="D3720" t="str">
        <f>IFERROR(INDEX(Inputs!$I$11:$I$19,MATCH(A3720,Inputs!$H$11:$H$19)),"")</f>
        <v/>
      </c>
      <c r="E3720" t="s">
        <v>902</v>
      </c>
      <c r="F3720" s="168">
        <f>IF(F$2=$A3720,Data!C304,0)</f>
        <v>0</v>
      </c>
      <c r="G3720" s="168">
        <f>IF(G$2=$A3720,Data!D304,0)</f>
        <v>0</v>
      </c>
      <c r="H3720" s="168">
        <f>IF(H$2=$A3720,Data!E304,0)</f>
        <v>0</v>
      </c>
      <c r="I3720" s="168">
        <f>IF(I$2=$A3720,Data!F304,0)</f>
        <v>0</v>
      </c>
      <c r="J3720" s="168">
        <f>IF(J$2=$A3720,Data!G304,0)</f>
        <v>0</v>
      </c>
      <c r="K3720" s="168">
        <f>IF(K$2=$A3720,Data!H304,0)</f>
        <v>0</v>
      </c>
      <c r="L3720" s="168">
        <f>IF(L$2=$A3720,Data!I304,0)</f>
        <v>0</v>
      </c>
      <c r="M3720" s="168">
        <f>IF(M$2=$A3720,Data!J304,0)</f>
        <v>0</v>
      </c>
      <c r="N3720" s="168">
        <f>IF(N$2=$A3720,Data!K304,0)</f>
        <v>0</v>
      </c>
      <c r="O3720" s="168">
        <f>IF(O$2=$A3720,Data!L304,0)</f>
        <v>0</v>
      </c>
      <c r="P3720" s="168">
        <f>IF(P$2=$A3720,Data!M304,0)</f>
        <v>0</v>
      </c>
      <c r="Q3720" s="168">
        <f>IF(Q$2=$A3720,Data!N304,0)</f>
        <v>0</v>
      </c>
      <c r="R3720" s="169">
        <f>IF(R$2=$A3720,Data!O304,0)</f>
        <v>0</v>
      </c>
      <c r="S3720" s="169">
        <f>IF(S$2=$A3720,Data!P304,0)</f>
        <v>0</v>
      </c>
      <c r="T3720" s="169">
        <f>IF(T$2=$A3720,Data!Q304,0)</f>
        <v>0</v>
      </c>
      <c r="U3720" s="169">
        <f>IF(U$2=$A3720,Data!R304,0)</f>
        <v>0</v>
      </c>
      <c r="V3720" s="169">
        <f>IF(V$2=$A3720,Data!S304,0)</f>
        <v>0</v>
      </c>
      <c r="W3720" s="169">
        <f>IF(W$2=$A3720,Data!T304,0)</f>
        <v>0</v>
      </c>
      <c r="X3720" s="169">
        <f>IF(X$2=$A3720,Data!U304,0)</f>
        <v>0</v>
      </c>
      <c r="Y3720" s="169">
        <f>IF(Y$2=$A3720,Data!V304,0)</f>
        <v>0</v>
      </c>
      <c r="Z3720" s="169">
        <f>IF(Z$2=$A3720,Data!W304,0)</f>
        <v>0</v>
      </c>
      <c r="AA3720" s="169">
        <f>IF(AA$2=$A3720,Data!X304,0)</f>
        <v>0</v>
      </c>
      <c r="AB3720" s="169">
        <f>IF(AB$2=$A3720,Data!Y304,0)</f>
        <v>0</v>
      </c>
      <c r="AC3720" s="169">
        <f>IF(AC$2=$A3720,Data!Z304,0)</f>
        <v>0</v>
      </c>
      <c r="AD3720" s="170">
        <f>IF(AD$2=$A3720,Data!AA304,0)</f>
        <v>0</v>
      </c>
      <c r="AE3720" s="171">
        <f>IF(AE$2=$A3720,Data!AB304,0)</f>
        <v>0</v>
      </c>
      <c r="AF3720" s="170">
        <f>IF(AF$2=$A3720,Data!AC304,0)</f>
        <v>0</v>
      </c>
      <c r="AG3720" s="171">
        <f>IF(AG$2=$A3720,Data!AD304,0)</f>
        <v>0</v>
      </c>
      <c r="AH3720" s="170">
        <f>IF(AH$2=$A3720,Data!AE304,0)</f>
        <v>0</v>
      </c>
      <c r="AI3720" s="171">
        <f>IF(AI$2=$A3720,Data!AF304,0)</f>
        <v>0</v>
      </c>
      <c r="AJ3720" s="170">
        <f>IF(AJ$2=$A3720,Data!AG304,0)</f>
        <v>0</v>
      </c>
      <c r="AK3720" s="171">
        <f>IF(AK$2=$A3720,Data!AH304,0)</f>
        <v>0</v>
      </c>
      <c r="AL3720" s="170">
        <f>IF(AL$2=$A3720,Data!AI304,0)</f>
        <v>0</v>
      </c>
      <c r="AM3720" t="str">
        <f t="shared" si="116"/>
        <v>BA</v>
      </c>
      <c r="AN3720" t="e">
        <f>+INDEX(Validation!$D$4:$D$250,MATCH(Merge!B3720,Validation!$E$4:$E$250,0))</f>
        <v>#N/A</v>
      </c>
      <c r="AO3720" s="172">
        <f t="shared" si="117"/>
        <v>0</v>
      </c>
    </row>
    <row r="3721" spans="1:41" ht="15" x14ac:dyDescent="0.25">
      <c r="A3721">
        <f>Inputs!$H$19</f>
        <v>0</v>
      </c>
      <c r="B3721" t="str">
        <f>Inputs!$D$4</f>
        <v>Select Agency…</v>
      </c>
      <c r="C3721" s="166" t="str">
        <f>Inputs!$I$6</f>
        <v>(insert code)</v>
      </c>
      <c r="D3721" t="str">
        <f>IFERROR(INDEX(Inputs!$I$11:$I$19,MATCH(A3721,Inputs!$H$11:$H$19)),"")</f>
        <v/>
      </c>
      <c r="E3721" t="s">
        <v>902</v>
      </c>
      <c r="F3721" s="168">
        <f>IF(F$2=$A3721,Data!C305,0)</f>
        <v>0</v>
      </c>
      <c r="G3721" s="168">
        <f>IF(G$2=$A3721,Data!D305,0)</f>
        <v>0</v>
      </c>
      <c r="H3721" s="168">
        <f>IF(H$2=$A3721,Data!E305,0)</f>
        <v>0</v>
      </c>
      <c r="I3721" s="168">
        <f>IF(I$2=$A3721,Data!F305,0)</f>
        <v>0</v>
      </c>
      <c r="J3721" s="168">
        <f>IF(J$2=$A3721,Data!G305,0)</f>
        <v>0</v>
      </c>
      <c r="K3721" s="168">
        <f>IF(K$2=$A3721,Data!H305,0)</f>
        <v>0</v>
      </c>
      <c r="L3721" s="168">
        <f>IF(L$2=$A3721,Data!I305,0)</f>
        <v>0</v>
      </c>
      <c r="M3721" s="168">
        <f>IF(M$2=$A3721,Data!J305,0)</f>
        <v>0</v>
      </c>
      <c r="N3721" s="168">
        <f>IF(N$2=$A3721,Data!K305,0)</f>
        <v>0</v>
      </c>
      <c r="O3721" s="168">
        <f>IF(O$2=$A3721,Data!L305,0)</f>
        <v>0</v>
      </c>
      <c r="P3721" s="168">
        <f>IF(P$2=$A3721,Data!M305,0)</f>
        <v>0</v>
      </c>
      <c r="Q3721" s="168">
        <f>IF(Q$2=$A3721,Data!N305,0)</f>
        <v>0</v>
      </c>
      <c r="R3721" s="169">
        <f>IF(R$2=$A3721,Data!O305,0)</f>
        <v>0</v>
      </c>
      <c r="S3721" s="169">
        <f>IF(S$2=$A3721,Data!P305,0)</f>
        <v>0</v>
      </c>
      <c r="T3721" s="169">
        <f>IF(T$2=$A3721,Data!Q305,0)</f>
        <v>0</v>
      </c>
      <c r="U3721" s="169">
        <f>IF(U$2=$A3721,Data!R305,0)</f>
        <v>0</v>
      </c>
      <c r="V3721" s="169">
        <f>IF(V$2=$A3721,Data!S305,0)</f>
        <v>0</v>
      </c>
      <c r="W3721" s="169">
        <f>IF(W$2=$A3721,Data!T305,0)</f>
        <v>0</v>
      </c>
      <c r="X3721" s="169">
        <f>IF(X$2=$A3721,Data!U305,0)</f>
        <v>0</v>
      </c>
      <c r="Y3721" s="169">
        <f>IF(Y$2=$A3721,Data!V305,0)</f>
        <v>0</v>
      </c>
      <c r="Z3721" s="169">
        <f>IF(Z$2=$A3721,Data!W305,0)</f>
        <v>0</v>
      </c>
      <c r="AA3721" s="169">
        <f>IF(AA$2=$A3721,Data!X305,0)</f>
        <v>0</v>
      </c>
      <c r="AB3721" s="169">
        <f>IF(AB$2=$A3721,Data!Y305,0)</f>
        <v>0</v>
      </c>
      <c r="AC3721" s="169">
        <f>IF(AC$2=$A3721,Data!Z305,0)</f>
        <v>0</v>
      </c>
      <c r="AD3721" s="170">
        <f>IF(AD$2=$A3721,Data!AA305,0)</f>
        <v>0</v>
      </c>
      <c r="AE3721" s="171">
        <f>IF(AE$2=$A3721,Data!AB305,0)</f>
        <v>0</v>
      </c>
      <c r="AF3721" s="170">
        <f>IF(AF$2=$A3721,Data!AC305,0)</f>
        <v>0</v>
      </c>
      <c r="AG3721" s="171">
        <f>IF(AG$2=$A3721,Data!AD305,0)</f>
        <v>0</v>
      </c>
      <c r="AH3721" s="170">
        <f>IF(AH$2=$A3721,Data!AE305,0)</f>
        <v>0</v>
      </c>
      <c r="AI3721" s="171">
        <f>IF(AI$2=$A3721,Data!AF305,0)</f>
        <v>0</v>
      </c>
      <c r="AJ3721" s="170">
        <f>IF(AJ$2=$A3721,Data!AG305,0)</f>
        <v>0</v>
      </c>
      <c r="AK3721" s="171">
        <f>IF(AK$2=$A3721,Data!AH305,0)</f>
        <v>0</v>
      </c>
      <c r="AL3721" s="170">
        <f>IF(AL$2=$A3721,Data!AI305,0)</f>
        <v>0</v>
      </c>
      <c r="AM3721" t="str">
        <f t="shared" si="116"/>
        <v>BA</v>
      </c>
      <c r="AN3721" t="e">
        <f>+INDEX(Validation!$D$4:$D$250,MATCH(Merge!B3721,Validation!$E$4:$E$250,0))</f>
        <v>#N/A</v>
      </c>
      <c r="AO3721" s="172">
        <f t="shared" si="117"/>
        <v>0</v>
      </c>
    </row>
    <row r="3722" spans="1:41" ht="15" x14ac:dyDescent="0.25">
      <c r="A3722">
        <f>Inputs!$H$19</f>
        <v>0</v>
      </c>
      <c r="B3722" t="str">
        <f>Inputs!$D$4</f>
        <v>Select Agency…</v>
      </c>
      <c r="C3722" s="166" t="str">
        <f>Inputs!$I$6</f>
        <v>(insert code)</v>
      </c>
      <c r="D3722" t="str">
        <f>IFERROR(INDEX(Inputs!$I$11:$I$19,MATCH(A3722,Inputs!$H$11:$H$19)),"")</f>
        <v/>
      </c>
      <c r="E3722" t="s">
        <v>902</v>
      </c>
      <c r="F3722" s="168">
        <f>IF(F$2=$A3722,Data!C306,0)</f>
        <v>0</v>
      </c>
      <c r="G3722" s="168">
        <f>IF(G$2=$A3722,Data!D306,0)</f>
        <v>0</v>
      </c>
      <c r="H3722" s="168">
        <f>IF(H$2=$A3722,Data!E306,0)</f>
        <v>0</v>
      </c>
      <c r="I3722" s="168">
        <f>IF(I$2=$A3722,Data!F306,0)</f>
        <v>0</v>
      </c>
      <c r="J3722" s="168">
        <f>IF(J$2=$A3722,Data!G306,0)</f>
        <v>0</v>
      </c>
      <c r="K3722" s="168">
        <f>IF(K$2=$A3722,Data!H306,0)</f>
        <v>0</v>
      </c>
      <c r="L3722" s="168">
        <f>IF(L$2=$A3722,Data!I306,0)</f>
        <v>0</v>
      </c>
      <c r="M3722" s="168">
        <f>IF(M$2=$A3722,Data!J306,0)</f>
        <v>0</v>
      </c>
      <c r="N3722" s="168">
        <f>IF(N$2=$A3722,Data!K306,0)</f>
        <v>0</v>
      </c>
      <c r="O3722" s="168">
        <f>IF(O$2=$A3722,Data!L306,0)</f>
        <v>0</v>
      </c>
      <c r="P3722" s="168">
        <f>IF(P$2=$A3722,Data!M306,0)</f>
        <v>0</v>
      </c>
      <c r="Q3722" s="168">
        <f>IF(Q$2=$A3722,Data!N306,0)</f>
        <v>0</v>
      </c>
      <c r="R3722" s="169">
        <f>IF(R$2=$A3722,Data!O306,0)</f>
        <v>0</v>
      </c>
      <c r="S3722" s="169">
        <f>IF(S$2=$A3722,Data!P306,0)</f>
        <v>0</v>
      </c>
      <c r="T3722" s="169">
        <f>IF(T$2=$A3722,Data!Q306,0)</f>
        <v>0</v>
      </c>
      <c r="U3722" s="169">
        <f>IF(U$2=$A3722,Data!R306,0)</f>
        <v>0</v>
      </c>
      <c r="V3722" s="169">
        <f>IF(V$2=$A3722,Data!S306,0)</f>
        <v>0</v>
      </c>
      <c r="W3722" s="169">
        <f>IF(W$2=$A3722,Data!T306,0)</f>
        <v>0</v>
      </c>
      <c r="X3722" s="169">
        <f>IF(X$2=$A3722,Data!U306,0)</f>
        <v>0</v>
      </c>
      <c r="Y3722" s="169">
        <f>IF(Y$2=$A3722,Data!V306,0)</f>
        <v>0</v>
      </c>
      <c r="Z3722" s="169">
        <f>IF(Z$2=$A3722,Data!W306,0)</f>
        <v>0</v>
      </c>
      <c r="AA3722" s="169">
        <f>IF(AA$2=$A3722,Data!X306,0)</f>
        <v>0</v>
      </c>
      <c r="AB3722" s="169">
        <f>IF(AB$2=$A3722,Data!Y306,0)</f>
        <v>0</v>
      </c>
      <c r="AC3722" s="169">
        <f>IF(AC$2=$A3722,Data!Z306,0)</f>
        <v>0</v>
      </c>
      <c r="AD3722" s="170">
        <f>IF(AD$2=$A3722,Data!AA306,0)</f>
        <v>0</v>
      </c>
      <c r="AE3722" s="171">
        <f>IF(AE$2=$A3722,Data!AB306,0)</f>
        <v>0</v>
      </c>
      <c r="AF3722" s="170">
        <f>IF(AF$2=$A3722,Data!AC306,0)</f>
        <v>0</v>
      </c>
      <c r="AG3722" s="171">
        <f>IF(AG$2=$A3722,Data!AD306,0)</f>
        <v>0</v>
      </c>
      <c r="AH3722" s="170">
        <f>IF(AH$2=$A3722,Data!AE306,0)</f>
        <v>0</v>
      </c>
      <c r="AI3722" s="171">
        <f>IF(AI$2=$A3722,Data!AF306,0)</f>
        <v>0</v>
      </c>
      <c r="AJ3722" s="170">
        <f>IF(AJ$2=$A3722,Data!AG306,0)</f>
        <v>0</v>
      </c>
      <c r="AK3722" s="171">
        <f>IF(AK$2=$A3722,Data!AH306,0)</f>
        <v>0</v>
      </c>
      <c r="AL3722" s="170">
        <f>IF(AL$2=$A3722,Data!AI306,0)</f>
        <v>0</v>
      </c>
      <c r="AM3722" t="str">
        <f t="shared" si="116"/>
        <v>BA</v>
      </c>
      <c r="AN3722" t="e">
        <f>+INDEX(Validation!$D$4:$D$250,MATCH(Merge!B3722,Validation!$E$4:$E$250,0))</f>
        <v>#N/A</v>
      </c>
      <c r="AO3722" s="172">
        <f t="shared" si="117"/>
        <v>0</v>
      </c>
    </row>
    <row r="3723" spans="1:41" ht="15" x14ac:dyDescent="0.25">
      <c r="A3723">
        <f>Inputs!$H$19</f>
        <v>0</v>
      </c>
      <c r="B3723" t="str">
        <f>Inputs!$D$4</f>
        <v>Select Agency…</v>
      </c>
      <c r="C3723" s="166" t="str">
        <f>Inputs!$I$6</f>
        <v>(insert code)</v>
      </c>
      <c r="D3723" t="str">
        <f>IFERROR(INDEX(Inputs!$I$11:$I$19,MATCH(A3723,Inputs!$H$11:$H$19)),"")</f>
        <v/>
      </c>
      <c r="E3723" t="s">
        <v>902</v>
      </c>
      <c r="F3723" s="168">
        <f>IF(F$2=$A3723,Data!C307,0)</f>
        <v>0</v>
      </c>
      <c r="G3723" s="168">
        <f>IF(G$2=$A3723,Data!D307,0)</f>
        <v>0</v>
      </c>
      <c r="H3723" s="168">
        <f>IF(H$2=$A3723,Data!E307,0)</f>
        <v>0</v>
      </c>
      <c r="I3723" s="168">
        <f>IF(I$2=$A3723,Data!F307,0)</f>
        <v>0</v>
      </c>
      <c r="J3723" s="168">
        <f>IF(J$2=$A3723,Data!G307,0)</f>
        <v>0</v>
      </c>
      <c r="K3723" s="168">
        <f>IF(K$2=$A3723,Data!H307,0)</f>
        <v>0</v>
      </c>
      <c r="L3723" s="168">
        <f>IF(L$2=$A3723,Data!I307,0)</f>
        <v>0</v>
      </c>
      <c r="M3723" s="168">
        <f>IF(M$2=$A3723,Data!J307,0)</f>
        <v>0</v>
      </c>
      <c r="N3723" s="168">
        <f>IF(N$2=$A3723,Data!K307,0)</f>
        <v>0</v>
      </c>
      <c r="O3723" s="168">
        <f>IF(O$2=$A3723,Data!L307,0)</f>
        <v>0</v>
      </c>
      <c r="P3723" s="168">
        <f>IF(P$2=$A3723,Data!M307,0)</f>
        <v>0</v>
      </c>
      <c r="Q3723" s="168">
        <f>IF(Q$2=$A3723,Data!N307,0)</f>
        <v>0</v>
      </c>
      <c r="R3723" s="169">
        <f>IF(R$2=$A3723,Data!O307,0)</f>
        <v>0</v>
      </c>
      <c r="S3723" s="169">
        <f>IF(S$2=$A3723,Data!P307,0)</f>
        <v>0</v>
      </c>
      <c r="T3723" s="169">
        <f>IF(T$2=$A3723,Data!Q307,0)</f>
        <v>0</v>
      </c>
      <c r="U3723" s="169">
        <f>IF(U$2=$A3723,Data!R307,0)</f>
        <v>0</v>
      </c>
      <c r="V3723" s="169">
        <f>IF(V$2=$A3723,Data!S307,0)</f>
        <v>0</v>
      </c>
      <c r="W3723" s="169">
        <f>IF(W$2=$A3723,Data!T307,0)</f>
        <v>0</v>
      </c>
      <c r="X3723" s="169">
        <f>IF(X$2=$A3723,Data!U307,0)</f>
        <v>0</v>
      </c>
      <c r="Y3723" s="169">
        <f>IF(Y$2=$A3723,Data!V307,0)</f>
        <v>0</v>
      </c>
      <c r="Z3723" s="169">
        <f>IF(Z$2=$A3723,Data!W307,0)</f>
        <v>0</v>
      </c>
      <c r="AA3723" s="169">
        <f>IF(AA$2=$A3723,Data!X307,0)</f>
        <v>0</v>
      </c>
      <c r="AB3723" s="169">
        <f>IF(AB$2=$A3723,Data!Y307,0)</f>
        <v>0</v>
      </c>
      <c r="AC3723" s="169">
        <f>IF(AC$2=$A3723,Data!Z307,0)</f>
        <v>0</v>
      </c>
      <c r="AD3723" s="170">
        <f>IF(AD$2=$A3723,Data!AA307,0)</f>
        <v>0</v>
      </c>
      <c r="AE3723" s="171">
        <f>IF(AE$2=$A3723,Data!AB307,0)</f>
        <v>0</v>
      </c>
      <c r="AF3723" s="170">
        <f>IF(AF$2=$A3723,Data!AC307,0)</f>
        <v>0</v>
      </c>
      <c r="AG3723" s="171">
        <f>IF(AG$2=$A3723,Data!AD307,0)</f>
        <v>0</v>
      </c>
      <c r="AH3723" s="170">
        <f>IF(AH$2=$A3723,Data!AE307,0)</f>
        <v>0</v>
      </c>
      <c r="AI3723" s="171">
        <f>IF(AI$2=$A3723,Data!AF307,0)</f>
        <v>0</v>
      </c>
      <c r="AJ3723" s="170">
        <f>IF(AJ$2=$A3723,Data!AG307,0)</f>
        <v>0</v>
      </c>
      <c r="AK3723" s="171">
        <f>IF(AK$2=$A3723,Data!AH307,0)</f>
        <v>0</v>
      </c>
      <c r="AL3723" s="170">
        <f>IF(AL$2=$A3723,Data!AI307,0)</f>
        <v>0</v>
      </c>
      <c r="AM3723" t="str">
        <f t="shared" si="116"/>
        <v>BA</v>
      </c>
      <c r="AN3723" t="e">
        <f>+INDEX(Validation!$D$4:$D$250,MATCH(Merge!B3723,Validation!$E$4:$E$250,0))</f>
        <v>#N/A</v>
      </c>
      <c r="AO3723" s="172">
        <f t="shared" si="117"/>
        <v>0</v>
      </c>
    </row>
    <row r="3724" spans="1:41" ht="15" x14ac:dyDescent="0.25">
      <c r="A3724">
        <f>Inputs!$H$19</f>
        <v>0</v>
      </c>
      <c r="B3724" t="str">
        <f>Inputs!$D$4</f>
        <v>Select Agency…</v>
      </c>
      <c r="C3724" s="166" t="str">
        <f>Inputs!$I$6</f>
        <v>(insert code)</v>
      </c>
      <c r="D3724" t="str">
        <f>IFERROR(INDEX(Inputs!$I$11:$I$19,MATCH(A3724,Inputs!$H$11:$H$19)),"")</f>
        <v/>
      </c>
      <c r="E3724" t="s">
        <v>902</v>
      </c>
      <c r="F3724" s="168">
        <f>IF(F$2=$A3724,Data!C308,0)</f>
        <v>0</v>
      </c>
      <c r="G3724" s="168">
        <f>IF(G$2=$A3724,Data!D308,0)</f>
        <v>0</v>
      </c>
      <c r="H3724" s="168">
        <f>IF(H$2=$A3724,Data!E308,0)</f>
        <v>0</v>
      </c>
      <c r="I3724" s="168">
        <f>IF(I$2=$A3724,Data!F308,0)</f>
        <v>0</v>
      </c>
      <c r="J3724" s="168">
        <f>IF(J$2=$A3724,Data!G308,0)</f>
        <v>0</v>
      </c>
      <c r="K3724" s="168">
        <f>IF(K$2=$A3724,Data!H308,0)</f>
        <v>0</v>
      </c>
      <c r="L3724" s="168">
        <f>IF(L$2=$A3724,Data!I308,0)</f>
        <v>0</v>
      </c>
      <c r="M3724" s="168">
        <f>IF(M$2=$A3724,Data!J308,0)</f>
        <v>0</v>
      </c>
      <c r="N3724" s="168">
        <f>IF(N$2=$A3724,Data!K308,0)</f>
        <v>0</v>
      </c>
      <c r="O3724" s="168">
        <f>IF(O$2=$A3724,Data!L308,0)</f>
        <v>0</v>
      </c>
      <c r="P3724" s="168">
        <f>IF(P$2=$A3724,Data!M308,0)</f>
        <v>0</v>
      </c>
      <c r="Q3724" s="168">
        <f>IF(Q$2=$A3724,Data!N308,0)</f>
        <v>0</v>
      </c>
      <c r="R3724" s="169">
        <f>IF(R$2=$A3724,Data!O308,0)</f>
        <v>0</v>
      </c>
      <c r="S3724" s="169">
        <f>IF(S$2=$A3724,Data!P308,0)</f>
        <v>0</v>
      </c>
      <c r="T3724" s="169">
        <f>IF(T$2=$A3724,Data!Q308,0)</f>
        <v>0</v>
      </c>
      <c r="U3724" s="169">
        <f>IF(U$2=$A3724,Data!R308,0)</f>
        <v>0</v>
      </c>
      <c r="V3724" s="169">
        <f>IF(V$2=$A3724,Data!S308,0)</f>
        <v>0</v>
      </c>
      <c r="W3724" s="169">
        <f>IF(W$2=$A3724,Data!T308,0)</f>
        <v>0</v>
      </c>
      <c r="X3724" s="169">
        <f>IF(X$2=$A3724,Data!U308,0)</f>
        <v>0</v>
      </c>
      <c r="Y3724" s="169">
        <f>IF(Y$2=$A3724,Data!V308,0)</f>
        <v>0</v>
      </c>
      <c r="Z3724" s="169">
        <f>IF(Z$2=$A3724,Data!W308,0)</f>
        <v>0</v>
      </c>
      <c r="AA3724" s="169">
        <f>IF(AA$2=$A3724,Data!X308,0)</f>
        <v>0</v>
      </c>
      <c r="AB3724" s="169">
        <f>IF(AB$2=$A3724,Data!Y308,0)</f>
        <v>0</v>
      </c>
      <c r="AC3724" s="169">
        <f>IF(AC$2=$A3724,Data!Z308,0)</f>
        <v>0</v>
      </c>
      <c r="AD3724" s="170">
        <f>IF(AD$2=$A3724,Data!AA308,0)</f>
        <v>0</v>
      </c>
      <c r="AE3724" s="171">
        <f>IF(AE$2=$A3724,Data!AB308,0)</f>
        <v>0</v>
      </c>
      <c r="AF3724" s="170">
        <f>IF(AF$2=$A3724,Data!AC308,0)</f>
        <v>0</v>
      </c>
      <c r="AG3724" s="171">
        <f>IF(AG$2=$A3724,Data!AD308,0)</f>
        <v>0</v>
      </c>
      <c r="AH3724" s="170">
        <f>IF(AH$2=$A3724,Data!AE308,0)</f>
        <v>0</v>
      </c>
      <c r="AI3724" s="171">
        <f>IF(AI$2=$A3724,Data!AF308,0)</f>
        <v>0</v>
      </c>
      <c r="AJ3724" s="170">
        <f>IF(AJ$2=$A3724,Data!AG308,0)</f>
        <v>0</v>
      </c>
      <c r="AK3724" s="171">
        <f>IF(AK$2=$A3724,Data!AH308,0)</f>
        <v>0</v>
      </c>
      <c r="AL3724" s="170">
        <f>IF(AL$2=$A3724,Data!AI308,0)</f>
        <v>0</v>
      </c>
      <c r="AM3724" t="str">
        <f t="shared" si="116"/>
        <v>BA</v>
      </c>
      <c r="AN3724" t="e">
        <f>+INDEX(Validation!$D$4:$D$250,MATCH(Merge!B3724,Validation!$E$4:$E$250,0))</f>
        <v>#N/A</v>
      </c>
      <c r="AO3724" s="172">
        <f t="shared" si="117"/>
        <v>0</v>
      </c>
    </row>
    <row r="3725" spans="1:41" ht="15" x14ac:dyDescent="0.25">
      <c r="A3725">
        <f>Inputs!$H$19</f>
        <v>0</v>
      </c>
      <c r="B3725" t="str">
        <f>Inputs!$D$4</f>
        <v>Select Agency…</v>
      </c>
      <c r="C3725" s="166" t="str">
        <f>Inputs!$I$6</f>
        <v>(insert code)</v>
      </c>
      <c r="D3725" t="str">
        <f>IFERROR(INDEX(Inputs!$I$11:$I$19,MATCH(A3725,Inputs!$H$11:$H$19)),"")</f>
        <v/>
      </c>
      <c r="E3725" t="s">
        <v>902</v>
      </c>
      <c r="F3725" s="168">
        <f>IF(F$2=$A3725,Data!C309,0)</f>
        <v>0</v>
      </c>
      <c r="G3725" s="168">
        <f>IF(G$2=$A3725,Data!D309,0)</f>
        <v>0</v>
      </c>
      <c r="H3725" s="168">
        <f>IF(H$2=$A3725,Data!E309,0)</f>
        <v>0</v>
      </c>
      <c r="I3725" s="168">
        <f>IF(I$2=$A3725,Data!F309,0)</f>
        <v>0</v>
      </c>
      <c r="J3725" s="168">
        <f>IF(J$2=$A3725,Data!G309,0)</f>
        <v>0</v>
      </c>
      <c r="K3725" s="168">
        <f>IF(K$2=$A3725,Data!H309,0)</f>
        <v>0</v>
      </c>
      <c r="L3725" s="168">
        <f>IF(L$2=$A3725,Data!I309,0)</f>
        <v>0</v>
      </c>
      <c r="M3725" s="168">
        <f>IF(M$2=$A3725,Data!J309,0)</f>
        <v>0</v>
      </c>
      <c r="N3725" s="168">
        <f>IF(N$2=$A3725,Data!K309,0)</f>
        <v>0</v>
      </c>
      <c r="O3725" s="168">
        <f>IF(O$2=$A3725,Data!L309,0)</f>
        <v>0</v>
      </c>
      <c r="P3725" s="168">
        <f>IF(P$2=$A3725,Data!M309,0)</f>
        <v>0</v>
      </c>
      <c r="Q3725" s="168">
        <f>IF(Q$2=$A3725,Data!N309,0)</f>
        <v>0</v>
      </c>
      <c r="R3725" s="169">
        <f>IF(R$2=$A3725,Data!O309,0)</f>
        <v>0</v>
      </c>
      <c r="S3725" s="169">
        <f>IF(S$2=$A3725,Data!P309,0)</f>
        <v>0</v>
      </c>
      <c r="T3725" s="169">
        <f>IF(T$2=$A3725,Data!Q309,0)</f>
        <v>0</v>
      </c>
      <c r="U3725" s="169">
        <f>IF(U$2=$A3725,Data!R309,0)</f>
        <v>0</v>
      </c>
      <c r="V3725" s="169">
        <f>IF(V$2=$A3725,Data!S309,0)</f>
        <v>0</v>
      </c>
      <c r="W3725" s="169">
        <f>IF(W$2=$A3725,Data!T309,0)</f>
        <v>0</v>
      </c>
      <c r="X3725" s="169">
        <f>IF(X$2=$A3725,Data!U309,0)</f>
        <v>0</v>
      </c>
      <c r="Y3725" s="169">
        <f>IF(Y$2=$A3725,Data!V309,0)</f>
        <v>0</v>
      </c>
      <c r="Z3725" s="169">
        <f>IF(Z$2=$A3725,Data!W309,0)</f>
        <v>0</v>
      </c>
      <c r="AA3725" s="169">
        <f>IF(AA$2=$A3725,Data!X309,0)</f>
        <v>0</v>
      </c>
      <c r="AB3725" s="169">
        <f>IF(AB$2=$A3725,Data!Y309,0)</f>
        <v>0</v>
      </c>
      <c r="AC3725" s="169">
        <f>IF(AC$2=$A3725,Data!Z309,0)</f>
        <v>0</v>
      </c>
      <c r="AD3725" s="170">
        <f>IF(AD$2=$A3725,Data!AA309,0)</f>
        <v>0</v>
      </c>
      <c r="AE3725" s="171">
        <f>IF(AE$2=$A3725,Data!AB309,0)</f>
        <v>0</v>
      </c>
      <c r="AF3725" s="170">
        <f>IF(AF$2=$A3725,Data!AC309,0)</f>
        <v>0</v>
      </c>
      <c r="AG3725" s="171">
        <f>IF(AG$2=$A3725,Data!AD309,0)</f>
        <v>0</v>
      </c>
      <c r="AH3725" s="170">
        <f>IF(AH$2=$A3725,Data!AE309,0)</f>
        <v>0</v>
      </c>
      <c r="AI3725" s="171">
        <f>IF(AI$2=$A3725,Data!AF309,0)</f>
        <v>0</v>
      </c>
      <c r="AJ3725" s="170">
        <f>IF(AJ$2=$A3725,Data!AG309,0)</f>
        <v>0</v>
      </c>
      <c r="AK3725" s="171">
        <f>IF(AK$2=$A3725,Data!AH309,0)</f>
        <v>0</v>
      </c>
      <c r="AL3725" s="170">
        <f>IF(AL$2=$A3725,Data!AI309,0)</f>
        <v>0</v>
      </c>
      <c r="AM3725" t="str">
        <f t="shared" si="116"/>
        <v>BA</v>
      </c>
      <c r="AN3725" t="e">
        <f>+INDEX(Validation!$D$4:$D$250,MATCH(Merge!B3725,Validation!$E$4:$E$250,0))</f>
        <v>#N/A</v>
      </c>
      <c r="AO3725" s="172">
        <f t="shared" si="117"/>
        <v>0</v>
      </c>
    </row>
    <row r="3726" spans="1:41" ht="15" x14ac:dyDescent="0.25">
      <c r="A3726">
        <f>Inputs!$H$19</f>
        <v>0</v>
      </c>
      <c r="B3726" t="str">
        <f>Inputs!$D$4</f>
        <v>Select Agency…</v>
      </c>
      <c r="C3726" s="166" t="str">
        <f>Inputs!$I$6</f>
        <v>(insert code)</v>
      </c>
      <c r="D3726" t="str">
        <f>IFERROR(INDEX(Inputs!$I$11:$I$19,MATCH(A3726,Inputs!$H$11:$H$19)),"")</f>
        <v/>
      </c>
      <c r="E3726" t="s">
        <v>902</v>
      </c>
      <c r="F3726" s="168">
        <f>IF(F$2=$A3726,Data!C310,0)</f>
        <v>0</v>
      </c>
      <c r="G3726" s="168">
        <f>IF(G$2=$A3726,Data!D310,0)</f>
        <v>0</v>
      </c>
      <c r="H3726" s="168">
        <f>IF(H$2=$A3726,Data!E310,0)</f>
        <v>0</v>
      </c>
      <c r="I3726" s="168">
        <f>IF(I$2=$A3726,Data!F310,0)</f>
        <v>0</v>
      </c>
      <c r="J3726" s="168">
        <f>IF(J$2=$A3726,Data!G310,0)</f>
        <v>0</v>
      </c>
      <c r="K3726" s="168">
        <f>IF(K$2=$A3726,Data!H310,0)</f>
        <v>0</v>
      </c>
      <c r="L3726" s="168">
        <f>IF(L$2=$A3726,Data!I310,0)</f>
        <v>0</v>
      </c>
      <c r="M3726" s="168">
        <f>IF(M$2=$A3726,Data!J310,0)</f>
        <v>0</v>
      </c>
      <c r="N3726" s="168">
        <f>IF(N$2=$A3726,Data!K310,0)</f>
        <v>0</v>
      </c>
      <c r="O3726" s="168">
        <f>IF(O$2=$A3726,Data!L310,0)</f>
        <v>0</v>
      </c>
      <c r="P3726" s="168">
        <f>IF(P$2=$A3726,Data!M310,0)</f>
        <v>0</v>
      </c>
      <c r="Q3726" s="168">
        <f>IF(Q$2=$A3726,Data!N310,0)</f>
        <v>0</v>
      </c>
      <c r="R3726" s="169">
        <f>IF(R$2=$A3726,Data!O310,0)</f>
        <v>0</v>
      </c>
      <c r="S3726" s="169">
        <f>IF(S$2=$A3726,Data!P310,0)</f>
        <v>0</v>
      </c>
      <c r="T3726" s="169">
        <f>IF(T$2=$A3726,Data!Q310,0)</f>
        <v>0</v>
      </c>
      <c r="U3726" s="169">
        <f>IF(U$2=$A3726,Data!R310,0)</f>
        <v>0</v>
      </c>
      <c r="V3726" s="169">
        <f>IF(V$2=$A3726,Data!S310,0)</f>
        <v>0</v>
      </c>
      <c r="W3726" s="169">
        <f>IF(W$2=$A3726,Data!T310,0)</f>
        <v>0</v>
      </c>
      <c r="X3726" s="169">
        <f>IF(X$2=$A3726,Data!U310,0)</f>
        <v>0</v>
      </c>
      <c r="Y3726" s="169">
        <f>IF(Y$2=$A3726,Data!V310,0)</f>
        <v>0</v>
      </c>
      <c r="Z3726" s="169">
        <f>IF(Z$2=$A3726,Data!W310,0)</f>
        <v>0</v>
      </c>
      <c r="AA3726" s="169">
        <f>IF(AA$2=$A3726,Data!X310,0)</f>
        <v>0</v>
      </c>
      <c r="AB3726" s="169">
        <f>IF(AB$2=$A3726,Data!Y310,0)</f>
        <v>0</v>
      </c>
      <c r="AC3726" s="169">
        <f>IF(AC$2=$A3726,Data!Z310,0)</f>
        <v>0</v>
      </c>
      <c r="AD3726" s="170">
        <f>IF(AD$2=$A3726,Data!AA310,0)</f>
        <v>0</v>
      </c>
      <c r="AE3726" s="171">
        <f>IF(AE$2=$A3726,Data!AB310,0)</f>
        <v>0</v>
      </c>
      <c r="AF3726" s="170">
        <f>IF(AF$2=$A3726,Data!AC310,0)</f>
        <v>0</v>
      </c>
      <c r="AG3726" s="171">
        <f>IF(AG$2=$A3726,Data!AD310,0)</f>
        <v>0</v>
      </c>
      <c r="AH3726" s="170">
        <f>IF(AH$2=$A3726,Data!AE310,0)</f>
        <v>0</v>
      </c>
      <c r="AI3726" s="171">
        <f>IF(AI$2=$A3726,Data!AF310,0)</f>
        <v>0</v>
      </c>
      <c r="AJ3726" s="170">
        <f>IF(AJ$2=$A3726,Data!AG310,0)</f>
        <v>0</v>
      </c>
      <c r="AK3726" s="171">
        <f>IF(AK$2=$A3726,Data!AH310,0)</f>
        <v>0</v>
      </c>
      <c r="AL3726" s="170">
        <f>IF(AL$2=$A3726,Data!AI310,0)</f>
        <v>0</v>
      </c>
      <c r="AM3726" t="str">
        <f t="shared" si="116"/>
        <v>BA</v>
      </c>
      <c r="AN3726" t="e">
        <f>+INDEX(Validation!$D$4:$D$250,MATCH(Merge!B3726,Validation!$E$4:$E$250,0))</f>
        <v>#N/A</v>
      </c>
      <c r="AO3726" s="172">
        <f t="shared" si="117"/>
        <v>0</v>
      </c>
    </row>
    <row r="3727" spans="1:41" ht="15" x14ac:dyDescent="0.25">
      <c r="A3727">
        <f>Inputs!$H$19</f>
        <v>0</v>
      </c>
      <c r="B3727" t="str">
        <f>Inputs!$D$4</f>
        <v>Select Agency…</v>
      </c>
      <c r="C3727" s="166" t="str">
        <f>Inputs!$I$6</f>
        <v>(insert code)</v>
      </c>
      <c r="D3727" t="str">
        <f>IFERROR(INDEX(Inputs!$I$11:$I$19,MATCH(A3727,Inputs!$H$11:$H$19)),"")</f>
        <v/>
      </c>
      <c r="E3727" t="s">
        <v>902</v>
      </c>
      <c r="F3727" s="168">
        <f>IF(F$2=$A3727,Data!C311,0)</f>
        <v>0</v>
      </c>
      <c r="G3727" s="168">
        <f>IF(G$2=$A3727,Data!D311,0)</f>
        <v>0</v>
      </c>
      <c r="H3727" s="168">
        <f>IF(H$2=$A3727,Data!E311,0)</f>
        <v>0</v>
      </c>
      <c r="I3727" s="168">
        <f>IF(I$2=$A3727,Data!F311,0)</f>
        <v>0</v>
      </c>
      <c r="J3727" s="168">
        <f>IF(J$2=$A3727,Data!G311,0)</f>
        <v>0</v>
      </c>
      <c r="K3727" s="168">
        <f>IF(K$2=$A3727,Data!H311,0)</f>
        <v>0</v>
      </c>
      <c r="L3727" s="168">
        <f>IF(L$2=$A3727,Data!I311,0)</f>
        <v>0</v>
      </c>
      <c r="M3727" s="168">
        <f>IF(M$2=$A3727,Data!J311,0)</f>
        <v>0</v>
      </c>
      <c r="N3727" s="168">
        <f>IF(N$2=$A3727,Data!K311,0)</f>
        <v>0</v>
      </c>
      <c r="O3727" s="168">
        <f>IF(O$2=$A3727,Data!L311,0)</f>
        <v>0</v>
      </c>
      <c r="P3727" s="168">
        <f>IF(P$2=$A3727,Data!M311,0)</f>
        <v>0</v>
      </c>
      <c r="Q3727" s="168">
        <f>IF(Q$2=$A3727,Data!N311,0)</f>
        <v>0</v>
      </c>
      <c r="R3727" s="169">
        <f>IF(R$2=$A3727,Data!O311,0)</f>
        <v>0</v>
      </c>
      <c r="S3727" s="169">
        <f>IF(S$2=$A3727,Data!P311,0)</f>
        <v>0</v>
      </c>
      <c r="T3727" s="169">
        <f>IF(T$2=$A3727,Data!Q311,0)</f>
        <v>0</v>
      </c>
      <c r="U3727" s="169">
        <f>IF(U$2=$A3727,Data!R311,0)</f>
        <v>0</v>
      </c>
      <c r="V3727" s="169">
        <f>IF(V$2=$A3727,Data!S311,0)</f>
        <v>0</v>
      </c>
      <c r="W3727" s="169">
        <f>IF(W$2=$A3727,Data!T311,0)</f>
        <v>0</v>
      </c>
      <c r="X3727" s="169">
        <f>IF(X$2=$A3727,Data!U311,0)</f>
        <v>0</v>
      </c>
      <c r="Y3727" s="169">
        <f>IF(Y$2=$A3727,Data!V311,0)</f>
        <v>0</v>
      </c>
      <c r="Z3727" s="169">
        <f>IF(Z$2=$A3727,Data!W311,0)</f>
        <v>0</v>
      </c>
      <c r="AA3727" s="169">
        <f>IF(AA$2=$A3727,Data!X311,0)</f>
        <v>0</v>
      </c>
      <c r="AB3727" s="169">
        <f>IF(AB$2=$A3727,Data!Y311,0)</f>
        <v>0</v>
      </c>
      <c r="AC3727" s="169">
        <f>IF(AC$2=$A3727,Data!Z311,0)</f>
        <v>0</v>
      </c>
      <c r="AD3727" s="170">
        <f>IF(AD$2=$A3727,Data!AA311,0)</f>
        <v>0</v>
      </c>
      <c r="AE3727" s="171">
        <f>IF(AE$2=$A3727,Data!AB311,0)</f>
        <v>0</v>
      </c>
      <c r="AF3727" s="170">
        <f>IF(AF$2=$A3727,Data!AC311,0)</f>
        <v>0</v>
      </c>
      <c r="AG3727" s="171">
        <f>IF(AG$2=$A3727,Data!AD311,0)</f>
        <v>0</v>
      </c>
      <c r="AH3727" s="170">
        <f>IF(AH$2=$A3727,Data!AE311,0)</f>
        <v>0</v>
      </c>
      <c r="AI3727" s="171">
        <f>IF(AI$2=$A3727,Data!AF311,0)</f>
        <v>0</v>
      </c>
      <c r="AJ3727" s="170">
        <f>IF(AJ$2=$A3727,Data!AG311,0)</f>
        <v>0</v>
      </c>
      <c r="AK3727" s="171">
        <f>IF(AK$2=$A3727,Data!AH311,0)</f>
        <v>0</v>
      </c>
      <c r="AL3727" s="170">
        <f>IF(AL$2=$A3727,Data!AI311,0)</f>
        <v>0</v>
      </c>
      <c r="AM3727" t="str">
        <f t="shared" si="116"/>
        <v>BA</v>
      </c>
      <c r="AN3727" t="e">
        <f>+INDEX(Validation!$D$4:$D$250,MATCH(Merge!B3727,Validation!$E$4:$E$250,0))</f>
        <v>#N/A</v>
      </c>
      <c r="AO3727" s="172">
        <f t="shared" si="117"/>
        <v>0</v>
      </c>
    </row>
    <row r="3728" spans="1:41" ht="15" x14ac:dyDescent="0.25">
      <c r="A3728">
        <f>Inputs!$H$19</f>
        <v>0</v>
      </c>
      <c r="B3728" t="str">
        <f>Inputs!$D$4</f>
        <v>Select Agency…</v>
      </c>
      <c r="C3728" s="166" t="str">
        <f>Inputs!$I$6</f>
        <v>(insert code)</v>
      </c>
      <c r="D3728" t="str">
        <f>IFERROR(INDEX(Inputs!$I$11:$I$19,MATCH(A3728,Inputs!$H$11:$H$19)),"")</f>
        <v/>
      </c>
      <c r="E3728" t="s">
        <v>902</v>
      </c>
      <c r="F3728" s="168">
        <f>IF(F$2=$A3728,Data!C312,0)</f>
        <v>0</v>
      </c>
      <c r="G3728" s="168">
        <f>IF(G$2=$A3728,Data!D312,0)</f>
        <v>0</v>
      </c>
      <c r="H3728" s="168">
        <f>IF(H$2=$A3728,Data!E312,0)</f>
        <v>0</v>
      </c>
      <c r="I3728" s="168">
        <f>IF(I$2=$A3728,Data!F312,0)</f>
        <v>0</v>
      </c>
      <c r="J3728" s="168">
        <f>IF(J$2=$A3728,Data!G312,0)</f>
        <v>0</v>
      </c>
      <c r="K3728" s="168">
        <f>IF(K$2=$A3728,Data!H312,0)</f>
        <v>0</v>
      </c>
      <c r="L3728" s="168">
        <f>IF(L$2=$A3728,Data!I312,0)</f>
        <v>0</v>
      </c>
      <c r="M3728" s="168">
        <f>IF(M$2=$A3728,Data!J312,0)</f>
        <v>0</v>
      </c>
      <c r="N3728" s="168">
        <f>IF(N$2=$A3728,Data!K312,0)</f>
        <v>0</v>
      </c>
      <c r="O3728" s="168">
        <f>IF(O$2=$A3728,Data!L312,0)</f>
        <v>0</v>
      </c>
      <c r="P3728" s="168">
        <f>IF(P$2=$A3728,Data!M312,0)</f>
        <v>0</v>
      </c>
      <c r="Q3728" s="168">
        <f>IF(Q$2=$A3728,Data!N312,0)</f>
        <v>0</v>
      </c>
      <c r="R3728" s="169">
        <f>IF(R$2=$A3728,Data!O312,0)</f>
        <v>0</v>
      </c>
      <c r="S3728" s="169">
        <f>IF(S$2=$A3728,Data!P312,0)</f>
        <v>0</v>
      </c>
      <c r="T3728" s="169">
        <f>IF(T$2=$A3728,Data!Q312,0)</f>
        <v>0</v>
      </c>
      <c r="U3728" s="169">
        <f>IF(U$2=$A3728,Data!R312,0)</f>
        <v>0</v>
      </c>
      <c r="V3728" s="169">
        <f>IF(V$2=$A3728,Data!S312,0)</f>
        <v>0</v>
      </c>
      <c r="W3728" s="169">
        <f>IF(W$2=$A3728,Data!T312,0)</f>
        <v>0</v>
      </c>
      <c r="X3728" s="169">
        <f>IF(X$2=$A3728,Data!U312,0)</f>
        <v>0</v>
      </c>
      <c r="Y3728" s="169">
        <f>IF(Y$2=$A3728,Data!V312,0)</f>
        <v>0</v>
      </c>
      <c r="Z3728" s="169">
        <f>IF(Z$2=$A3728,Data!W312,0)</f>
        <v>0</v>
      </c>
      <c r="AA3728" s="169">
        <f>IF(AA$2=$A3728,Data!X312,0)</f>
        <v>0</v>
      </c>
      <c r="AB3728" s="169">
        <f>IF(AB$2=$A3728,Data!Y312,0)</f>
        <v>0</v>
      </c>
      <c r="AC3728" s="169">
        <f>IF(AC$2=$A3728,Data!Z312,0)</f>
        <v>0</v>
      </c>
      <c r="AD3728" s="170">
        <f>IF(AD$2=$A3728,Data!AA312,0)</f>
        <v>0</v>
      </c>
      <c r="AE3728" s="171">
        <f>IF(AE$2=$A3728,Data!AB312,0)</f>
        <v>0</v>
      </c>
      <c r="AF3728" s="170">
        <f>IF(AF$2=$A3728,Data!AC312,0)</f>
        <v>0</v>
      </c>
      <c r="AG3728" s="171">
        <f>IF(AG$2=$A3728,Data!AD312,0)</f>
        <v>0</v>
      </c>
      <c r="AH3728" s="170">
        <f>IF(AH$2=$A3728,Data!AE312,0)</f>
        <v>0</v>
      </c>
      <c r="AI3728" s="171">
        <f>IF(AI$2=$A3728,Data!AF312,0)</f>
        <v>0</v>
      </c>
      <c r="AJ3728" s="170">
        <f>IF(AJ$2=$A3728,Data!AG312,0)</f>
        <v>0</v>
      </c>
      <c r="AK3728" s="171">
        <f>IF(AK$2=$A3728,Data!AH312,0)</f>
        <v>0</v>
      </c>
      <c r="AL3728" s="170">
        <f>IF(AL$2=$A3728,Data!AI312,0)</f>
        <v>0</v>
      </c>
      <c r="AM3728" t="str">
        <f t="shared" si="116"/>
        <v>BA</v>
      </c>
      <c r="AN3728" t="e">
        <f>+INDEX(Validation!$D$4:$D$250,MATCH(Merge!B3728,Validation!$E$4:$E$250,0))</f>
        <v>#N/A</v>
      </c>
      <c r="AO3728" s="172">
        <f t="shared" si="117"/>
        <v>0</v>
      </c>
    </row>
    <row r="3729" spans="1:41" ht="15" x14ac:dyDescent="0.25">
      <c r="A3729">
        <f>Inputs!$H$19</f>
        <v>0</v>
      </c>
      <c r="B3729" t="str">
        <f>Inputs!$D$4</f>
        <v>Select Agency…</v>
      </c>
      <c r="C3729" s="166" t="str">
        <f>Inputs!$I$6</f>
        <v>(insert code)</v>
      </c>
      <c r="D3729" t="str">
        <f>IFERROR(INDEX(Inputs!$I$11:$I$19,MATCH(A3729,Inputs!$H$11:$H$19)),"")</f>
        <v/>
      </c>
      <c r="E3729" t="s">
        <v>902</v>
      </c>
      <c r="F3729" s="168">
        <f>IF(F$2=$A3729,Data!C313,0)</f>
        <v>0</v>
      </c>
      <c r="G3729" s="168">
        <f>IF(G$2=$A3729,Data!D313,0)</f>
        <v>0</v>
      </c>
      <c r="H3729" s="168">
        <f>IF(H$2=$A3729,Data!E313,0)</f>
        <v>0</v>
      </c>
      <c r="I3729" s="168">
        <f>IF(I$2=$A3729,Data!F313,0)</f>
        <v>0</v>
      </c>
      <c r="J3729" s="168">
        <f>IF(J$2=$A3729,Data!G313,0)</f>
        <v>0</v>
      </c>
      <c r="K3729" s="168">
        <f>IF(K$2=$A3729,Data!H313,0)</f>
        <v>0</v>
      </c>
      <c r="L3729" s="168">
        <f>IF(L$2=$A3729,Data!I313,0)</f>
        <v>0</v>
      </c>
      <c r="M3729" s="168">
        <f>IF(M$2=$A3729,Data!J313,0)</f>
        <v>0</v>
      </c>
      <c r="N3729" s="168">
        <f>IF(N$2=$A3729,Data!K313,0)</f>
        <v>0</v>
      </c>
      <c r="O3729" s="168">
        <f>IF(O$2=$A3729,Data!L313,0)</f>
        <v>0</v>
      </c>
      <c r="P3729" s="168">
        <f>IF(P$2=$A3729,Data!M313,0)</f>
        <v>0</v>
      </c>
      <c r="Q3729" s="168">
        <f>IF(Q$2=$A3729,Data!N313,0)</f>
        <v>0</v>
      </c>
      <c r="R3729" s="169">
        <f>IF(R$2=$A3729,Data!O313,0)</f>
        <v>0</v>
      </c>
      <c r="S3729" s="169">
        <f>IF(S$2=$A3729,Data!P313,0)</f>
        <v>0</v>
      </c>
      <c r="T3729" s="169">
        <f>IF(T$2=$A3729,Data!Q313,0)</f>
        <v>0</v>
      </c>
      <c r="U3729" s="169">
        <f>IF(U$2=$A3729,Data!R313,0)</f>
        <v>0</v>
      </c>
      <c r="V3729" s="169">
        <f>IF(V$2=$A3729,Data!S313,0)</f>
        <v>0</v>
      </c>
      <c r="W3729" s="169">
        <f>IF(W$2=$A3729,Data!T313,0)</f>
        <v>0</v>
      </c>
      <c r="X3729" s="169">
        <f>IF(X$2=$A3729,Data!U313,0)</f>
        <v>0</v>
      </c>
      <c r="Y3729" s="169">
        <f>IF(Y$2=$A3729,Data!V313,0)</f>
        <v>0</v>
      </c>
      <c r="Z3729" s="169">
        <f>IF(Z$2=$A3729,Data!W313,0)</f>
        <v>0</v>
      </c>
      <c r="AA3729" s="169">
        <f>IF(AA$2=$A3729,Data!X313,0)</f>
        <v>0</v>
      </c>
      <c r="AB3729" s="169">
        <f>IF(AB$2=$A3729,Data!Y313,0)</f>
        <v>0</v>
      </c>
      <c r="AC3729" s="169">
        <f>IF(AC$2=$A3729,Data!Z313,0)</f>
        <v>0</v>
      </c>
      <c r="AD3729" s="170">
        <f>IF(AD$2=$A3729,Data!AA313,0)</f>
        <v>0</v>
      </c>
      <c r="AE3729" s="171">
        <f>IF(AE$2=$A3729,Data!AB313,0)</f>
        <v>0</v>
      </c>
      <c r="AF3729" s="170">
        <f>IF(AF$2=$A3729,Data!AC313,0)</f>
        <v>0</v>
      </c>
      <c r="AG3729" s="171">
        <f>IF(AG$2=$A3729,Data!AD313,0)</f>
        <v>0</v>
      </c>
      <c r="AH3729" s="170">
        <f>IF(AH$2=$A3729,Data!AE313,0)</f>
        <v>0</v>
      </c>
      <c r="AI3729" s="171">
        <f>IF(AI$2=$A3729,Data!AF313,0)</f>
        <v>0</v>
      </c>
      <c r="AJ3729" s="170">
        <f>IF(AJ$2=$A3729,Data!AG313,0)</f>
        <v>0</v>
      </c>
      <c r="AK3729" s="171">
        <f>IF(AK$2=$A3729,Data!AH313,0)</f>
        <v>0</v>
      </c>
      <c r="AL3729" s="170">
        <f>IF(AL$2=$A3729,Data!AI313,0)</f>
        <v>0</v>
      </c>
      <c r="AM3729" t="str">
        <f t="shared" si="116"/>
        <v>BA</v>
      </c>
      <c r="AN3729" t="e">
        <f>+INDEX(Validation!$D$4:$D$250,MATCH(Merge!B3729,Validation!$E$4:$E$250,0))</f>
        <v>#N/A</v>
      </c>
      <c r="AO3729" s="172">
        <f t="shared" si="117"/>
        <v>0</v>
      </c>
    </row>
    <row r="3730" spans="1:41" ht="15" x14ac:dyDescent="0.25">
      <c r="A3730">
        <f>Inputs!$H$19</f>
        <v>0</v>
      </c>
      <c r="B3730" t="str">
        <f>Inputs!$D$4</f>
        <v>Select Agency…</v>
      </c>
      <c r="C3730" s="166" t="str">
        <f>Inputs!$I$6</f>
        <v>(insert code)</v>
      </c>
      <c r="D3730" t="str">
        <f>IFERROR(INDEX(Inputs!$I$11:$I$19,MATCH(A3730,Inputs!$H$11:$H$19)),"")</f>
        <v/>
      </c>
      <c r="E3730" t="s">
        <v>902</v>
      </c>
      <c r="F3730" s="168">
        <f>IF(F$2=$A3730,Data!C314,0)</f>
        <v>0</v>
      </c>
      <c r="G3730" s="168">
        <f>IF(G$2=$A3730,Data!D314,0)</f>
        <v>0</v>
      </c>
      <c r="H3730" s="168">
        <f>IF(H$2=$A3730,Data!E314,0)</f>
        <v>0</v>
      </c>
      <c r="I3730" s="168">
        <f>IF(I$2=$A3730,Data!F314,0)</f>
        <v>0</v>
      </c>
      <c r="J3730" s="168">
        <f>IF(J$2=$A3730,Data!G314,0)</f>
        <v>0</v>
      </c>
      <c r="K3730" s="168">
        <f>IF(K$2=$A3730,Data!H314,0)</f>
        <v>0</v>
      </c>
      <c r="L3730" s="168">
        <f>IF(L$2=$A3730,Data!I314,0)</f>
        <v>0</v>
      </c>
      <c r="M3730" s="168">
        <f>IF(M$2=$A3730,Data!J314,0)</f>
        <v>0</v>
      </c>
      <c r="N3730" s="168">
        <f>IF(N$2=$A3730,Data!K314,0)</f>
        <v>0</v>
      </c>
      <c r="O3730" s="168">
        <f>IF(O$2=$A3730,Data!L314,0)</f>
        <v>0</v>
      </c>
      <c r="P3730" s="168">
        <f>IF(P$2=$A3730,Data!M314,0)</f>
        <v>0</v>
      </c>
      <c r="Q3730" s="168">
        <f>IF(Q$2=$A3730,Data!N314,0)</f>
        <v>0</v>
      </c>
      <c r="R3730" s="169">
        <f>IF(R$2=$A3730,Data!O314,0)</f>
        <v>0</v>
      </c>
      <c r="S3730" s="169">
        <f>IF(S$2=$A3730,Data!P314,0)</f>
        <v>0</v>
      </c>
      <c r="T3730" s="169">
        <f>IF(T$2=$A3730,Data!Q314,0)</f>
        <v>0</v>
      </c>
      <c r="U3730" s="169">
        <f>IF(U$2=$A3730,Data!R314,0)</f>
        <v>0</v>
      </c>
      <c r="V3730" s="169">
        <f>IF(V$2=$A3730,Data!S314,0)</f>
        <v>0</v>
      </c>
      <c r="W3730" s="169">
        <f>IF(W$2=$A3730,Data!T314,0)</f>
        <v>0</v>
      </c>
      <c r="X3730" s="169">
        <f>IF(X$2=$A3730,Data!U314,0)</f>
        <v>0</v>
      </c>
      <c r="Y3730" s="169">
        <f>IF(Y$2=$A3730,Data!V314,0)</f>
        <v>0</v>
      </c>
      <c r="Z3730" s="169">
        <f>IF(Z$2=$A3730,Data!W314,0)</f>
        <v>0</v>
      </c>
      <c r="AA3730" s="169">
        <f>IF(AA$2=$A3730,Data!X314,0)</f>
        <v>0</v>
      </c>
      <c r="AB3730" s="169">
        <f>IF(AB$2=$A3730,Data!Y314,0)</f>
        <v>0</v>
      </c>
      <c r="AC3730" s="169">
        <f>IF(AC$2=$A3730,Data!Z314,0)</f>
        <v>0</v>
      </c>
      <c r="AD3730" s="170">
        <f>IF(AD$2=$A3730,Data!AA314,0)</f>
        <v>0</v>
      </c>
      <c r="AE3730" s="171">
        <f>IF(AE$2=$A3730,Data!AB314,0)</f>
        <v>0</v>
      </c>
      <c r="AF3730" s="170">
        <f>IF(AF$2=$A3730,Data!AC314,0)</f>
        <v>0</v>
      </c>
      <c r="AG3730" s="171">
        <f>IF(AG$2=$A3730,Data!AD314,0)</f>
        <v>0</v>
      </c>
      <c r="AH3730" s="170">
        <f>IF(AH$2=$A3730,Data!AE314,0)</f>
        <v>0</v>
      </c>
      <c r="AI3730" s="171">
        <f>IF(AI$2=$A3730,Data!AF314,0)</f>
        <v>0</v>
      </c>
      <c r="AJ3730" s="170">
        <f>IF(AJ$2=$A3730,Data!AG314,0)</f>
        <v>0</v>
      </c>
      <c r="AK3730" s="171">
        <f>IF(AK$2=$A3730,Data!AH314,0)</f>
        <v>0</v>
      </c>
      <c r="AL3730" s="170">
        <f>IF(AL$2=$A3730,Data!AI314,0)</f>
        <v>0</v>
      </c>
      <c r="AM3730" t="str">
        <f t="shared" si="116"/>
        <v>BA</v>
      </c>
      <c r="AN3730" t="e">
        <f>+INDEX(Validation!$D$4:$D$250,MATCH(Merge!B3730,Validation!$E$4:$E$250,0))</f>
        <v>#N/A</v>
      </c>
      <c r="AO3730" s="172">
        <f t="shared" si="117"/>
        <v>0</v>
      </c>
    </row>
    <row r="3731" spans="1:41" ht="15" x14ac:dyDescent="0.25">
      <c r="A3731">
        <f>Inputs!$H$19</f>
        <v>0</v>
      </c>
      <c r="B3731" t="str">
        <f>Inputs!$D$4</f>
        <v>Select Agency…</v>
      </c>
      <c r="C3731" s="166" t="str">
        <f>Inputs!$I$6</f>
        <v>(insert code)</v>
      </c>
      <c r="D3731" t="str">
        <f>IFERROR(INDEX(Inputs!$I$11:$I$19,MATCH(A3731,Inputs!$H$11:$H$19)),"")</f>
        <v/>
      </c>
      <c r="E3731" t="s">
        <v>902</v>
      </c>
      <c r="F3731" s="168">
        <f>IF(F$2=$A3731,Data!C315,0)</f>
        <v>0</v>
      </c>
      <c r="G3731" s="168">
        <f>IF(G$2=$A3731,Data!D315,0)</f>
        <v>0</v>
      </c>
      <c r="H3731" s="168">
        <f>IF(H$2=$A3731,Data!E315,0)</f>
        <v>0</v>
      </c>
      <c r="I3731" s="168">
        <f>IF(I$2=$A3731,Data!F315,0)</f>
        <v>0</v>
      </c>
      <c r="J3731" s="168">
        <f>IF(J$2=$A3731,Data!G315,0)</f>
        <v>0</v>
      </c>
      <c r="K3731" s="168">
        <f>IF(K$2=$A3731,Data!H315,0)</f>
        <v>0</v>
      </c>
      <c r="L3731" s="168">
        <f>IF(L$2=$A3731,Data!I315,0)</f>
        <v>0</v>
      </c>
      <c r="M3731" s="168">
        <f>IF(M$2=$A3731,Data!J315,0)</f>
        <v>0</v>
      </c>
      <c r="N3731" s="168">
        <f>IF(N$2=$A3731,Data!K315,0)</f>
        <v>0</v>
      </c>
      <c r="O3731" s="168">
        <f>IF(O$2=$A3731,Data!L315,0)</f>
        <v>0</v>
      </c>
      <c r="P3731" s="168">
        <f>IF(P$2=$A3731,Data!M315,0)</f>
        <v>0</v>
      </c>
      <c r="Q3731" s="168">
        <f>IF(Q$2=$A3731,Data!N315,0)</f>
        <v>0</v>
      </c>
      <c r="R3731" s="169">
        <f>IF(R$2=$A3731,Data!O315,0)</f>
        <v>0</v>
      </c>
      <c r="S3731" s="169">
        <f>IF(S$2=$A3731,Data!P315,0)</f>
        <v>0</v>
      </c>
      <c r="T3731" s="169">
        <f>IF(T$2=$A3731,Data!Q315,0)</f>
        <v>0</v>
      </c>
      <c r="U3731" s="169">
        <f>IF(U$2=$A3731,Data!R315,0)</f>
        <v>0</v>
      </c>
      <c r="V3731" s="169">
        <f>IF(V$2=$A3731,Data!S315,0)</f>
        <v>0</v>
      </c>
      <c r="W3731" s="169">
        <f>IF(W$2=$A3731,Data!T315,0)</f>
        <v>0</v>
      </c>
      <c r="X3731" s="169">
        <f>IF(X$2=$A3731,Data!U315,0)</f>
        <v>0</v>
      </c>
      <c r="Y3731" s="169">
        <f>IF(Y$2=$A3731,Data!V315,0)</f>
        <v>0</v>
      </c>
      <c r="Z3731" s="169">
        <f>IF(Z$2=$A3731,Data!W315,0)</f>
        <v>0</v>
      </c>
      <c r="AA3731" s="169">
        <f>IF(AA$2=$A3731,Data!X315,0)</f>
        <v>0</v>
      </c>
      <c r="AB3731" s="169">
        <f>IF(AB$2=$A3731,Data!Y315,0)</f>
        <v>0</v>
      </c>
      <c r="AC3731" s="169">
        <f>IF(AC$2=$A3731,Data!Z315,0)</f>
        <v>0</v>
      </c>
      <c r="AD3731" s="170">
        <f>IF(AD$2=$A3731,Data!AA315,0)</f>
        <v>0</v>
      </c>
      <c r="AE3731" s="171">
        <f>IF(AE$2=$A3731,Data!AB315,0)</f>
        <v>0</v>
      </c>
      <c r="AF3731" s="170">
        <f>IF(AF$2=$A3731,Data!AC315,0)</f>
        <v>0</v>
      </c>
      <c r="AG3731" s="171">
        <f>IF(AG$2=$A3731,Data!AD315,0)</f>
        <v>0</v>
      </c>
      <c r="AH3731" s="170">
        <f>IF(AH$2=$A3731,Data!AE315,0)</f>
        <v>0</v>
      </c>
      <c r="AI3731" s="171">
        <f>IF(AI$2=$A3731,Data!AF315,0)</f>
        <v>0</v>
      </c>
      <c r="AJ3731" s="170">
        <f>IF(AJ$2=$A3731,Data!AG315,0)</f>
        <v>0</v>
      </c>
      <c r="AK3731" s="171">
        <f>IF(AK$2=$A3731,Data!AH315,0)</f>
        <v>0</v>
      </c>
      <c r="AL3731" s="170">
        <f>IF(AL$2=$A3731,Data!AI315,0)</f>
        <v>0</v>
      </c>
      <c r="AM3731" t="str">
        <f t="shared" si="116"/>
        <v>BA</v>
      </c>
      <c r="AN3731" t="e">
        <f>+INDEX(Validation!$D$4:$D$250,MATCH(Merge!B3731,Validation!$E$4:$E$250,0))</f>
        <v>#N/A</v>
      </c>
      <c r="AO3731" s="172">
        <f t="shared" si="117"/>
        <v>0</v>
      </c>
    </row>
    <row r="3732" spans="1:41" ht="15" x14ac:dyDescent="0.25">
      <c r="A3732">
        <f>Inputs!$H$19</f>
        <v>0</v>
      </c>
      <c r="B3732" t="str">
        <f>Inputs!$D$4</f>
        <v>Select Agency…</v>
      </c>
      <c r="C3732" s="166" t="str">
        <f>Inputs!$I$6</f>
        <v>(insert code)</v>
      </c>
      <c r="D3732" t="str">
        <f>IFERROR(INDEX(Inputs!$I$11:$I$19,MATCH(A3732,Inputs!$H$11:$H$19)),"")</f>
        <v/>
      </c>
      <c r="E3732" t="s">
        <v>902</v>
      </c>
      <c r="F3732" s="168">
        <f>IF(F$2=$A3732,Data!C316,0)</f>
        <v>0</v>
      </c>
      <c r="G3732" s="168">
        <f>IF(G$2=$A3732,Data!D316,0)</f>
        <v>0</v>
      </c>
      <c r="H3732" s="168">
        <f>IF(H$2=$A3732,Data!E316,0)</f>
        <v>0</v>
      </c>
      <c r="I3732" s="168">
        <f>IF(I$2=$A3732,Data!F316,0)</f>
        <v>0</v>
      </c>
      <c r="J3732" s="168">
        <f>IF(J$2=$A3732,Data!G316,0)</f>
        <v>0</v>
      </c>
      <c r="K3732" s="168">
        <f>IF(K$2=$A3732,Data!H316,0)</f>
        <v>0</v>
      </c>
      <c r="L3732" s="168">
        <f>IF(L$2=$A3732,Data!I316,0)</f>
        <v>0</v>
      </c>
      <c r="M3732" s="168">
        <f>IF(M$2=$A3732,Data!J316,0)</f>
        <v>0</v>
      </c>
      <c r="N3732" s="168">
        <f>IF(N$2=$A3732,Data!K316,0)</f>
        <v>0</v>
      </c>
      <c r="O3732" s="168">
        <f>IF(O$2=$A3732,Data!L316,0)</f>
        <v>0</v>
      </c>
      <c r="P3732" s="168">
        <f>IF(P$2=$A3732,Data!M316,0)</f>
        <v>0</v>
      </c>
      <c r="Q3732" s="168">
        <f>IF(Q$2=$A3732,Data!N316,0)</f>
        <v>0</v>
      </c>
      <c r="R3732" s="169">
        <f>IF(R$2=$A3732,Data!O316,0)</f>
        <v>0</v>
      </c>
      <c r="S3732" s="169">
        <f>IF(S$2=$A3732,Data!P316,0)</f>
        <v>0</v>
      </c>
      <c r="T3732" s="169">
        <f>IF(T$2=$A3732,Data!Q316,0)</f>
        <v>0</v>
      </c>
      <c r="U3732" s="169">
        <f>IF(U$2=$A3732,Data!R316,0)</f>
        <v>0</v>
      </c>
      <c r="V3732" s="169">
        <f>IF(V$2=$A3732,Data!S316,0)</f>
        <v>0</v>
      </c>
      <c r="W3732" s="169">
        <f>IF(W$2=$A3732,Data!T316,0)</f>
        <v>0</v>
      </c>
      <c r="X3732" s="169">
        <f>IF(X$2=$A3732,Data!U316,0)</f>
        <v>0</v>
      </c>
      <c r="Y3732" s="169">
        <f>IF(Y$2=$A3732,Data!V316,0)</f>
        <v>0</v>
      </c>
      <c r="Z3732" s="169">
        <f>IF(Z$2=$A3732,Data!W316,0)</f>
        <v>0</v>
      </c>
      <c r="AA3732" s="169">
        <f>IF(AA$2=$A3732,Data!X316,0)</f>
        <v>0</v>
      </c>
      <c r="AB3732" s="169">
        <f>IF(AB$2=$A3732,Data!Y316,0)</f>
        <v>0</v>
      </c>
      <c r="AC3732" s="169">
        <f>IF(AC$2=$A3732,Data!Z316,0)</f>
        <v>0</v>
      </c>
      <c r="AD3732" s="170">
        <f>IF(AD$2=$A3732,Data!AA316,0)</f>
        <v>0</v>
      </c>
      <c r="AE3732" s="171">
        <f>IF(AE$2=$A3732,Data!AB316,0)</f>
        <v>0</v>
      </c>
      <c r="AF3732" s="170">
        <f>IF(AF$2=$A3732,Data!AC316,0)</f>
        <v>0</v>
      </c>
      <c r="AG3732" s="171">
        <f>IF(AG$2=$A3732,Data!AD316,0)</f>
        <v>0</v>
      </c>
      <c r="AH3732" s="170">
        <f>IF(AH$2=$A3732,Data!AE316,0)</f>
        <v>0</v>
      </c>
      <c r="AI3732" s="171">
        <f>IF(AI$2=$A3732,Data!AF316,0)</f>
        <v>0</v>
      </c>
      <c r="AJ3732" s="170">
        <f>IF(AJ$2=$A3732,Data!AG316,0)</f>
        <v>0</v>
      </c>
      <c r="AK3732" s="171">
        <f>IF(AK$2=$A3732,Data!AH316,0)</f>
        <v>0</v>
      </c>
      <c r="AL3732" s="170">
        <f>IF(AL$2=$A3732,Data!AI316,0)</f>
        <v>0</v>
      </c>
      <c r="AM3732" t="str">
        <f t="shared" si="116"/>
        <v>BA</v>
      </c>
      <c r="AN3732" t="e">
        <f>+INDEX(Validation!$D$4:$D$250,MATCH(Merge!B3732,Validation!$E$4:$E$250,0))</f>
        <v>#N/A</v>
      </c>
      <c r="AO3732" s="172">
        <f t="shared" si="117"/>
        <v>0</v>
      </c>
    </row>
    <row r="3733" spans="1:41" ht="15" x14ac:dyDescent="0.25">
      <c r="A3733">
        <f>Inputs!$H$19</f>
        <v>0</v>
      </c>
      <c r="B3733" t="str">
        <f>Inputs!$D$4</f>
        <v>Select Agency…</v>
      </c>
      <c r="C3733" s="166" t="str">
        <f>Inputs!$I$6</f>
        <v>(insert code)</v>
      </c>
      <c r="D3733" t="str">
        <f>IFERROR(INDEX(Inputs!$I$11:$I$19,MATCH(A3733,Inputs!$H$11:$H$19)),"")</f>
        <v/>
      </c>
      <c r="E3733" t="s">
        <v>902</v>
      </c>
      <c r="F3733" s="168">
        <f>IF(F$2=$A3733,Data!C317,0)</f>
        <v>0</v>
      </c>
      <c r="G3733" s="168">
        <f>IF(G$2=$A3733,Data!D317,0)</f>
        <v>0</v>
      </c>
      <c r="H3733" s="168">
        <f>IF(H$2=$A3733,Data!E317,0)</f>
        <v>0</v>
      </c>
      <c r="I3733" s="168">
        <f>IF(I$2=$A3733,Data!F317,0)</f>
        <v>0</v>
      </c>
      <c r="J3733" s="168">
        <f>IF(J$2=$A3733,Data!G317,0)</f>
        <v>0</v>
      </c>
      <c r="K3733" s="168">
        <f>IF(K$2=$A3733,Data!H317,0)</f>
        <v>0</v>
      </c>
      <c r="L3733" s="168">
        <f>IF(L$2=$A3733,Data!I317,0)</f>
        <v>0</v>
      </c>
      <c r="M3733" s="168">
        <f>IF(M$2=$A3733,Data!J317,0)</f>
        <v>0</v>
      </c>
      <c r="N3733" s="168">
        <f>IF(N$2=$A3733,Data!K317,0)</f>
        <v>0</v>
      </c>
      <c r="O3733" s="168">
        <f>IF(O$2=$A3733,Data!L317,0)</f>
        <v>0</v>
      </c>
      <c r="P3733" s="168">
        <f>IF(P$2=$A3733,Data!M317,0)</f>
        <v>0</v>
      </c>
      <c r="Q3733" s="168">
        <f>IF(Q$2=$A3733,Data!N317,0)</f>
        <v>0</v>
      </c>
      <c r="R3733" s="169">
        <f>IF(R$2=$A3733,Data!O317,0)</f>
        <v>0</v>
      </c>
      <c r="S3733" s="169">
        <f>IF(S$2=$A3733,Data!P317,0)</f>
        <v>0</v>
      </c>
      <c r="T3733" s="169">
        <f>IF(T$2=$A3733,Data!Q317,0)</f>
        <v>0</v>
      </c>
      <c r="U3733" s="169">
        <f>IF(U$2=$A3733,Data!R317,0)</f>
        <v>0</v>
      </c>
      <c r="V3733" s="169">
        <f>IF(V$2=$A3733,Data!S317,0)</f>
        <v>0</v>
      </c>
      <c r="W3733" s="169">
        <f>IF(W$2=$A3733,Data!T317,0)</f>
        <v>0</v>
      </c>
      <c r="X3733" s="169">
        <f>IF(X$2=$A3733,Data!U317,0)</f>
        <v>0</v>
      </c>
      <c r="Y3733" s="169">
        <f>IF(Y$2=$A3733,Data!V317,0)</f>
        <v>0</v>
      </c>
      <c r="Z3733" s="169">
        <f>IF(Z$2=$A3733,Data!W317,0)</f>
        <v>0</v>
      </c>
      <c r="AA3733" s="169">
        <f>IF(AA$2=$A3733,Data!X317,0)</f>
        <v>0</v>
      </c>
      <c r="AB3733" s="169">
        <f>IF(AB$2=$A3733,Data!Y317,0)</f>
        <v>0</v>
      </c>
      <c r="AC3733" s="169">
        <f>IF(AC$2=$A3733,Data!Z317,0)</f>
        <v>0</v>
      </c>
      <c r="AD3733" s="170">
        <f>IF(AD$2=$A3733,Data!AA317,0)</f>
        <v>0</v>
      </c>
      <c r="AE3733" s="171">
        <f>IF(AE$2=$A3733,Data!AB317,0)</f>
        <v>0</v>
      </c>
      <c r="AF3733" s="170">
        <f>IF(AF$2=$A3733,Data!AC317,0)</f>
        <v>0</v>
      </c>
      <c r="AG3733" s="171">
        <f>IF(AG$2=$A3733,Data!AD317,0)</f>
        <v>0</v>
      </c>
      <c r="AH3733" s="170">
        <f>IF(AH$2=$A3733,Data!AE317,0)</f>
        <v>0</v>
      </c>
      <c r="AI3733" s="171">
        <f>IF(AI$2=$A3733,Data!AF317,0)</f>
        <v>0</v>
      </c>
      <c r="AJ3733" s="170">
        <f>IF(AJ$2=$A3733,Data!AG317,0)</f>
        <v>0</v>
      </c>
      <c r="AK3733" s="171">
        <f>IF(AK$2=$A3733,Data!AH317,0)</f>
        <v>0</v>
      </c>
      <c r="AL3733" s="170">
        <f>IF(AL$2=$A3733,Data!AI317,0)</f>
        <v>0</v>
      </c>
      <c r="AM3733" t="str">
        <f t="shared" si="116"/>
        <v>BA</v>
      </c>
      <c r="AN3733" t="e">
        <f>+INDEX(Validation!$D$4:$D$250,MATCH(Merge!B3733,Validation!$E$4:$E$250,0))</f>
        <v>#N/A</v>
      </c>
      <c r="AO3733" s="172">
        <f t="shared" si="117"/>
        <v>0</v>
      </c>
    </row>
    <row r="3734" spans="1:41" ht="15" x14ac:dyDescent="0.25">
      <c r="A3734">
        <f>Inputs!$H$19</f>
        <v>0</v>
      </c>
      <c r="B3734" t="str">
        <f>Inputs!$D$4</f>
        <v>Select Agency…</v>
      </c>
      <c r="C3734" s="166" t="str">
        <f>Inputs!$I$6</f>
        <v>(insert code)</v>
      </c>
      <c r="D3734" t="str">
        <f>IFERROR(INDEX(Inputs!$I$11:$I$19,MATCH(A3734,Inputs!$H$11:$H$19)),"")</f>
        <v/>
      </c>
      <c r="E3734" t="s">
        <v>902</v>
      </c>
      <c r="F3734" s="168">
        <f>IF(F$2=$A3734,Data!C318,0)</f>
        <v>0</v>
      </c>
      <c r="G3734" s="168">
        <f>IF(G$2=$A3734,Data!D318,0)</f>
        <v>0</v>
      </c>
      <c r="H3734" s="168">
        <f>IF(H$2=$A3734,Data!E318,0)</f>
        <v>0</v>
      </c>
      <c r="I3734" s="168">
        <f>IF(I$2=$A3734,Data!F318,0)</f>
        <v>0</v>
      </c>
      <c r="J3734" s="168">
        <f>IF(J$2=$A3734,Data!G318,0)</f>
        <v>0</v>
      </c>
      <c r="K3734" s="168">
        <f>IF(K$2=$A3734,Data!H318,0)</f>
        <v>0</v>
      </c>
      <c r="L3734" s="168">
        <f>IF(L$2=$A3734,Data!I318,0)</f>
        <v>0</v>
      </c>
      <c r="M3734" s="168">
        <f>IF(M$2=$A3734,Data!J318,0)</f>
        <v>0</v>
      </c>
      <c r="N3734" s="168">
        <f>IF(N$2=$A3734,Data!K318,0)</f>
        <v>0</v>
      </c>
      <c r="O3734" s="168">
        <f>IF(O$2=$A3734,Data!L318,0)</f>
        <v>0</v>
      </c>
      <c r="P3734" s="168">
        <f>IF(P$2=$A3734,Data!M318,0)</f>
        <v>0</v>
      </c>
      <c r="Q3734" s="168">
        <f>IF(Q$2=$A3734,Data!N318,0)</f>
        <v>0</v>
      </c>
      <c r="R3734" s="169">
        <f>IF(R$2=$A3734,Data!O318,0)</f>
        <v>0</v>
      </c>
      <c r="S3734" s="169">
        <f>IF(S$2=$A3734,Data!P318,0)</f>
        <v>0</v>
      </c>
      <c r="T3734" s="169">
        <f>IF(T$2=$A3734,Data!Q318,0)</f>
        <v>0</v>
      </c>
      <c r="U3734" s="169">
        <f>IF(U$2=$A3734,Data!R318,0)</f>
        <v>0</v>
      </c>
      <c r="V3734" s="169">
        <f>IF(V$2=$A3734,Data!S318,0)</f>
        <v>0</v>
      </c>
      <c r="W3734" s="169">
        <f>IF(W$2=$A3734,Data!T318,0)</f>
        <v>0</v>
      </c>
      <c r="X3734" s="169">
        <f>IF(X$2=$A3734,Data!U318,0)</f>
        <v>0</v>
      </c>
      <c r="Y3734" s="169">
        <f>IF(Y$2=$A3734,Data!V318,0)</f>
        <v>0</v>
      </c>
      <c r="Z3734" s="169">
        <f>IF(Z$2=$A3734,Data!W318,0)</f>
        <v>0</v>
      </c>
      <c r="AA3734" s="169">
        <f>IF(AA$2=$A3734,Data!X318,0)</f>
        <v>0</v>
      </c>
      <c r="AB3734" s="169">
        <f>IF(AB$2=$A3734,Data!Y318,0)</f>
        <v>0</v>
      </c>
      <c r="AC3734" s="169">
        <f>IF(AC$2=$A3734,Data!Z318,0)</f>
        <v>0</v>
      </c>
      <c r="AD3734" s="170">
        <f>IF(AD$2=$A3734,Data!AA318,0)</f>
        <v>0</v>
      </c>
      <c r="AE3734" s="171">
        <f>IF(AE$2=$A3734,Data!AB318,0)</f>
        <v>0</v>
      </c>
      <c r="AF3734" s="170">
        <f>IF(AF$2=$A3734,Data!AC318,0)</f>
        <v>0</v>
      </c>
      <c r="AG3734" s="171">
        <f>IF(AG$2=$A3734,Data!AD318,0)</f>
        <v>0</v>
      </c>
      <c r="AH3734" s="170">
        <f>IF(AH$2=$A3734,Data!AE318,0)</f>
        <v>0</v>
      </c>
      <c r="AI3734" s="171">
        <f>IF(AI$2=$A3734,Data!AF318,0)</f>
        <v>0</v>
      </c>
      <c r="AJ3734" s="170">
        <f>IF(AJ$2=$A3734,Data!AG318,0)</f>
        <v>0</v>
      </c>
      <c r="AK3734" s="171">
        <f>IF(AK$2=$A3734,Data!AH318,0)</f>
        <v>0</v>
      </c>
      <c r="AL3734" s="170">
        <f>IF(AL$2=$A3734,Data!AI318,0)</f>
        <v>0</v>
      </c>
      <c r="AM3734" t="str">
        <f t="shared" si="116"/>
        <v>BA</v>
      </c>
      <c r="AN3734" t="e">
        <f>+INDEX(Validation!$D$4:$D$250,MATCH(Merge!B3734,Validation!$E$4:$E$250,0))</f>
        <v>#N/A</v>
      </c>
      <c r="AO3734" s="172">
        <f t="shared" si="117"/>
        <v>0</v>
      </c>
    </row>
    <row r="3735" spans="1:41" ht="15" x14ac:dyDescent="0.25">
      <c r="A3735">
        <f>Inputs!$H$19</f>
        <v>0</v>
      </c>
      <c r="B3735" t="str">
        <f>Inputs!$D$4</f>
        <v>Select Agency…</v>
      </c>
      <c r="C3735" s="166" t="str">
        <f>Inputs!$I$6</f>
        <v>(insert code)</v>
      </c>
      <c r="D3735" t="str">
        <f>IFERROR(INDEX(Inputs!$I$11:$I$19,MATCH(A3735,Inputs!$H$11:$H$19)),"")</f>
        <v/>
      </c>
      <c r="E3735" t="s">
        <v>902</v>
      </c>
      <c r="F3735" s="168">
        <f>IF(F$2=$A3735,Data!C319,0)</f>
        <v>0</v>
      </c>
      <c r="G3735" s="168">
        <f>IF(G$2=$A3735,Data!D319,0)</f>
        <v>0</v>
      </c>
      <c r="H3735" s="168">
        <f>IF(H$2=$A3735,Data!E319,0)</f>
        <v>0</v>
      </c>
      <c r="I3735" s="168">
        <f>IF(I$2=$A3735,Data!F319,0)</f>
        <v>0</v>
      </c>
      <c r="J3735" s="168">
        <f>IF(J$2=$A3735,Data!G319,0)</f>
        <v>0</v>
      </c>
      <c r="K3735" s="168">
        <f>IF(K$2=$A3735,Data!H319,0)</f>
        <v>0</v>
      </c>
      <c r="L3735" s="168">
        <f>IF(L$2=$A3735,Data!I319,0)</f>
        <v>0</v>
      </c>
      <c r="M3735" s="168">
        <f>IF(M$2=$A3735,Data!J319,0)</f>
        <v>0</v>
      </c>
      <c r="N3735" s="168">
        <f>IF(N$2=$A3735,Data!K319,0)</f>
        <v>0</v>
      </c>
      <c r="O3735" s="168">
        <f>IF(O$2=$A3735,Data!L319,0)</f>
        <v>0</v>
      </c>
      <c r="P3735" s="168">
        <f>IF(P$2=$A3735,Data!M319,0)</f>
        <v>0</v>
      </c>
      <c r="Q3735" s="168">
        <f>IF(Q$2=$A3735,Data!N319,0)</f>
        <v>0</v>
      </c>
      <c r="R3735" s="169">
        <f>IF(R$2=$A3735,Data!O319,0)</f>
        <v>0</v>
      </c>
      <c r="S3735" s="169">
        <f>IF(S$2=$A3735,Data!P319,0)</f>
        <v>0</v>
      </c>
      <c r="T3735" s="169">
        <f>IF(T$2=$A3735,Data!Q319,0)</f>
        <v>0</v>
      </c>
      <c r="U3735" s="169">
        <f>IF(U$2=$A3735,Data!R319,0)</f>
        <v>0</v>
      </c>
      <c r="V3735" s="169">
        <f>IF(V$2=$A3735,Data!S319,0)</f>
        <v>0</v>
      </c>
      <c r="W3735" s="169">
        <f>IF(W$2=$A3735,Data!T319,0)</f>
        <v>0</v>
      </c>
      <c r="X3735" s="169">
        <f>IF(X$2=$A3735,Data!U319,0)</f>
        <v>0</v>
      </c>
      <c r="Y3735" s="169">
        <f>IF(Y$2=$A3735,Data!V319,0)</f>
        <v>0</v>
      </c>
      <c r="Z3735" s="169">
        <f>IF(Z$2=$A3735,Data!W319,0)</f>
        <v>0</v>
      </c>
      <c r="AA3735" s="169">
        <f>IF(AA$2=$A3735,Data!X319,0)</f>
        <v>0</v>
      </c>
      <c r="AB3735" s="169">
        <f>IF(AB$2=$A3735,Data!Y319,0)</f>
        <v>0</v>
      </c>
      <c r="AC3735" s="169">
        <f>IF(AC$2=$A3735,Data!Z319,0)</f>
        <v>0</v>
      </c>
      <c r="AD3735" s="170">
        <f>IF(AD$2=$A3735,Data!AA319,0)</f>
        <v>0</v>
      </c>
      <c r="AE3735" s="171">
        <f>IF(AE$2=$A3735,Data!AB319,0)</f>
        <v>0</v>
      </c>
      <c r="AF3735" s="170">
        <f>IF(AF$2=$A3735,Data!AC319,0)</f>
        <v>0</v>
      </c>
      <c r="AG3735" s="171">
        <f>IF(AG$2=$A3735,Data!AD319,0)</f>
        <v>0</v>
      </c>
      <c r="AH3735" s="170">
        <f>IF(AH$2=$A3735,Data!AE319,0)</f>
        <v>0</v>
      </c>
      <c r="AI3735" s="171">
        <f>IF(AI$2=$A3735,Data!AF319,0)</f>
        <v>0</v>
      </c>
      <c r="AJ3735" s="170">
        <f>IF(AJ$2=$A3735,Data!AG319,0)</f>
        <v>0</v>
      </c>
      <c r="AK3735" s="171">
        <f>IF(AK$2=$A3735,Data!AH319,0)</f>
        <v>0</v>
      </c>
      <c r="AL3735" s="170">
        <f>IF(AL$2=$A3735,Data!AI319,0)</f>
        <v>0</v>
      </c>
      <c r="AM3735" t="str">
        <f t="shared" si="116"/>
        <v>BA</v>
      </c>
      <c r="AN3735" t="e">
        <f>+INDEX(Validation!$D$4:$D$250,MATCH(Merge!B3735,Validation!$E$4:$E$250,0))</f>
        <v>#N/A</v>
      </c>
      <c r="AO3735" s="172">
        <f t="shared" si="117"/>
        <v>0</v>
      </c>
    </row>
    <row r="3736" spans="1:41" ht="15" x14ac:dyDescent="0.25">
      <c r="A3736">
        <f>Inputs!$H$19</f>
        <v>0</v>
      </c>
      <c r="B3736" t="str">
        <f>Inputs!$D$4</f>
        <v>Select Agency…</v>
      </c>
      <c r="C3736" s="166" t="str">
        <f>Inputs!$I$6</f>
        <v>(insert code)</v>
      </c>
      <c r="D3736" t="str">
        <f>IFERROR(INDEX(Inputs!$I$11:$I$19,MATCH(A3736,Inputs!$H$11:$H$19)),"")</f>
        <v/>
      </c>
      <c r="E3736" t="s">
        <v>902</v>
      </c>
      <c r="F3736" s="168">
        <f>IF(F$2=$A3736,Data!C320,0)</f>
        <v>0</v>
      </c>
      <c r="G3736" s="168">
        <f>IF(G$2=$A3736,Data!D320,0)</f>
        <v>0</v>
      </c>
      <c r="H3736" s="168">
        <f>IF(H$2=$A3736,Data!E320,0)</f>
        <v>0</v>
      </c>
      <c r="I3736" s="168">
        <f>IF(I$2=$A3736,Data!F320,0)</f>
        <v>0</v>
      </c>
      <c r="J3736" s="168">
        <f>IF(J$2=$A3736,Data!G320,0)</f>
        <v>0</v>
      </c>
      <c r="K3736" s="168">
        <f>IF(K$2=$A3736,Data!H320,0)</f>
        <v>0</v>
      </c>
      <c r="L3736" s="168">
        <f>IF(L$2=$A3736,Data!I320,0)</f>
        <v>0</v>
      </c>
      <c r="M3736" s="168">
        <f>IF(M$2=$A3736,Data!J320,0)</f>
        <v>0</v>
      </c>
      <c r="N3736" s="168">
        <f>IF(N$2=$A3736,Data!K320,0)</f>
        <v>0</v>
      </c>
      <c r="O3736" s="168">
        <f>IF(O$2=$A3736,Data!L320,0)</f>
        <v>0</v>
      </c>
      <c r="P3736" s="168">
        <f>IF(P$2=$A3736,Data!M320,0)</f>
        <v>0</v>
      </c>
      <c r="Q3736" s="168">
        <f>IF(Q$2=$A3736,Data!N320,0)</f>
        <v>0</v>
      </c>
      <c r="R3736" s="169">
        <f>IF(R$2=$A3736,Data!O320,0)</f>
        <v>0</v>
      </c>
      <c r="S3736" s="169">
        <f>IF(S$2=$A3736,Data!P320,0)</f>
        <v>0</v>
      </c>
      <c r="T3736" s="169">
        <f>IF(T$2=$A3736,Data!Q320,0)</f>
        <v>0</v>
      </c>
      <c r="U3736" s="169">
        <f>IF(U$2=$A3736,Data!R320,0)</f>
        <v>0</v>
      </c>
      <c r="V3736" s="169">
        <f>IF(V$2=$A3736,Data!S320,0)</f>
        <v>0</v>
      </c>
      <c r="W3736" s="169">
        <f>IF(W$2=$A3736,Data!T320,0)</f>
        <v>0</v>
      </c>
      <c r="X3736" s="169">
        <f>IF(X$2=$A3736,Data!U320,0)</f>
        <v>0</v>
      </c>
      <c r="Y3736" s="169">
        <f>IF(Y$2=$A3736,Data!V320,0)</f>
        <v>0</v>
      </c>
      <c r="Z3736" s="169">
        <f>IF(Z$2=$A3736,Data!W320,0)</f>
        <v>0</v>
      </c>
      <c r="AA3736" s="169">
        <f>IF(AA$2=$A3736,Data!X320,0)</f>
        <v>0</v>
      </c>
      <c r="AB3736" s="169">
        <f>IF(AB$2=$A3736,Data!Y320,0)</f>
        <v>0</v>
      </c>
      <c r="AC3736" s="169">
        <f>IF(AC$2=$A3736,Data!Z320,0)</f>
        <v>0</v>
      </c>
      <c r="AD3736" s="170">
        <f>IF(AD$2=$A3736,Data!AA320,0)</f>
        <v>0</v>
      </c>
      <c r="AE3736" s="171">
        <f>IF(AE$2=$A3736,Data!AB320,0)</f>
        <v>0</v>
      </c>
      <c r="AF3736" s="170">
        <f>IF(AF$2=$A3736,Data!AC320,0)</f>
        <v>0</v>
      </c>
      <c r="AG3736" s="171">
        <f>IF(AG$2=$A3736,Data!AD320,0)</f>
        <v>0</v>
      </c>
      <c r="AH3736" s="170">
        <f>IF(AH$2=$A3736,Data!AE320,0)</f>
        <v>0</v>
      </c>
      <c r="AI3736" s="171">
        <f>IF(AI$2=$A3736,Data!AF320,0)</f>
        <v>0</v>
      </c>
      <c r="AJ3736" s="170">
        <f>IF(AJ$2=$A3736,Data!AG320,0)</f>
        <v>0</v>
      </c>
      <c r="AK3736" s="171">
        <f>IF(AK$2=$A3736,Data!AH320,0)</f>
        <v>0</v>
      </c>
      <c r="AL3736" s="170">
        <f>IF(AL$2=$A3736,Data!AI320,0)</f>
        <v>0</v>
      </c>
      <c r="AM3736" t="str">
        <f t="shared" si="116"/>
        <v>BA</v>
      </c>
      <c r="AN3736" t="e">
        <f>+INDEX(Validation!$D$4:$D$250,MATCH(Merge!B3736,Validation!$E$4:$E$250,0))</f>
        <v>#N/A</v>
      </c>
      <c r="AO3736" s="172">
        <f t="shared" si="117"/>
        <v>0</v>
      </c>
    </row>
    <row r="3737" spans="1:41" ht="15" x14ac:dyDescent="0.25">
      <c r="A3737">
        <f>Inputs!$H$19</f>
        <v>0</v>
      </c>
      <c r="B3737" t="str">
        <f>Inputs!$D$4</f>
        <v>Select Agency…</v>
      </c>
      <c r="C3737" s="166" t="str">
        <f>Inputs!$I$6</f>
        <v>(insert code)</v>
      </c>
      <c r="D3737" t="str">
        <f>IFERROR(INDEX(Inputs!$I$11:$I$19,MATCH(A3737,Inputs!$H$11:$H$19)),"")</f>
        <v/>
      </c>
      <c r="E3737" t="s">
        <v>902</v>
      </c>
      <c r="F3737" s="168">
        <f>IF(F$2=$A3737,Data!C321,0)</f>
        <v>0</v>
      </c>
      <c r="G3737" s="168">
        <f>IF(G$2=$A3737,Data!D321,0)</f>
        <v>0</v>
      </c>
      <c r="H3737" s="168">
        <f>IF(H$2=$A3737,Data!E321,0)</f>
        <v>0</v>
      </c>
      <c r="I3737" s="168">
        <f>IF(I$2=$A3737,Data!F321,0)</f>
        <v>0</v>
      </c>
      <c r="J3737" s="168">
        <f>IF(J$2=$A3737,Data!G321,0)</f>
        <v>0</v>
      </c>
      <c r="K3737" s="168">
        <f>IF(K$2=$A3737,Data!H321,0)</f>
        <v>0</v>
      </c>
      <c r="L3737" s="168">
        <f>IF(L$2=$A3737,Data!I321,0)</f>
        <v>0</v>
      </c>
      <c r="M3737" s="168">
        <f>IF(M$2=$A3737,Data!J321,0)</f>
        <v>0</v>
      </c>
      <c r="N3737" s="168">
        <f>IF(N$2=$A3737,Data!K321,0)</f>
        <v>0</v>
      </c>
      <c r="O3737" s="168">
        <f>IF(O$2=$A3737,Data!L321,0)</f>
        <v>0</v>
      </c>
      <c r="P3737" s="168">
        <f>IF(P$2=$A3737,Data!M321,0)</f>
        <v>0</v>
      </c>
      <c r="Q3737" s="168">
        <f>IF(Q$2=$A3737,Data!N321,0)</f>
        <v>0</v>
      </c>
      <c r="R3737" s="169">
        <f>IF(R$2=$A3737,Data!O321,0)</f>
        <v>0</v>
      </c>
      <c r="S3737" s="169">
        <f>IF(S$2=$A3737,Data!P321,0)</f>
        <v>0</v>
      </c>
      <c r="T3737" s="169">
        <f>IF(T$2=$A3737,Data!Q321,0)</f>
        <v>0</v>
      </c>
      <c r="U3737" s="169">
        <f>IF(U$2=$A3737,Data!R321,0)</f>
        <v>0</v>
      </c>
      <c r="V3737" s="169">
        <f>IF(V$2=$A3737,Data!S321,0)</f>
        <v>0</v>
      </c>
      <c r="W3737" s="169">
        <f>IF(W$2=$A3737,Data!T321,0)</f>
        <v>0</v>
      </c>
      <c r="X3737" s="169">
        <f>IF(X$2=$A3737,Data!U321,0)</f>
        <v>0</v>
      </c>
      <c r="Y3737" s="169">
        <f>IF(Y$2=$A3737,Data!V321,0)</f>
        <v>0</v>
      </c>
      <c r="Z3737" s="169">
        <f>IF(Z$2=$A3737,Data!W321,0)</f>
        <v>0</v>
      </c>
      <c r="AA3737" s="169">
        <f>IF(AA$2=$A3737,Data!X321,0)</f>
        <v>0</v>
      </c>
      <c r="AB3737" s="169">
        <f>IF(AB$2=$A3737,Data!Y321,0)</f>
        <v>0</v>
      </c>
      <c r="AC3737" s="169">
        <f>IF(AC$2=$A3737,Data!Z321,0)</f>
        <v>0</v>
      </c>
      <c r="AD3737" s="170">
        <f>IF(AD$2=$A3737,Data!AA321,0)</f>
        <v>0</v>
      </c>
      <c r="AE3737" s="171">
        <f>IF(AE$2=$A3737,Data!AB321,0)</f>
        <v>0</v>
      </c>
      <c r="AF3737" s="170">
        <f>IF(AF$2=$A3737,Data!AC321,0)</f>
        <v>0</v>
      </c>
      <c r="AG3737" s="171">
        <f>IF(AG$2=$A3737,Data!AD321,0)</f>
        <v>0</v>
      </c>
      <c r="AH3737" s="170">
        <f>IF(AH$2=$A3737,Data!AE321,0)</f>
        <v>0</v>
      </c>
      <c r="AI3737" s="171">
        <f>IF(AI$2=$A3737,Data!AF321,0)</f>
        <v>0</v>
      </c>
      <c r="AJ3737" s="170">
        <f>IF(AJ$2=$A3737,Data!AG321,0)</f>
        <v>0</v>
      </c>
      <c r="AK3737" s="171">
        <f>IF(AK$2=$A3737,Data!AH321,0)</f>
        <v>0</v>
      </c>
      <c r="AL3737" s="170">
        <f>IF(AL$2=$A3737,Data!AI321,0)</f>
        <v>0</v>
      </c>
      <c r="AM3737" t="str">
        <f t="shared" si="116"/>
        <v>BA</v>
      </c>
      <c r="AN3737" t="e">
        <f>+INDEX(Validation!$D$4:$D$250,MATCH(Merge!B3737,Validation!$E$4:$E$250,0))</f>
        <v>#N/A</v>
      </c>
      <c r="AO3737" s="172">
        <f t="shared" si="117"/>
        <v>0</v>
      </c>
    </row>
    <row r="3738" spans="1:41" ht="15" x14ac:dyDescent="0.25">
      <c r="A3738">
        <f>Inputs!$H$19</f>
        <v>0</v>
      </c>
      <c r="B3738" t="str">
        <f>Inputs!$D$4</f>
        <v>Select Agency…</v>
      </c>
      <c r="C3738" s="166" t="str">
        <f>Inputs!$I$6</f>
        <v>(insert code)</v>
      </c>
      <c r="D3738" t="str">
        <f>IFERROR(INDEX(Inputs!$I$11:$I$19,MATCH(A3738,Inputs!$H$11:$H$19)),"")</f>
        <v/>
      </c>
      <c r="E3738" t="s">
        <v>902</v>
      </c>
      <c r="F3738" s="168">
        <f>IF(F$2=$A3738,Data!C322,0)</f>
        <v>0</v>
      </c>
      <c r="G3738" s="168">
        <f>IF(G$2=$A3738,Data!D322,0)</f>
        <v>0</v>
      </c>
      <c r="H3738" s="168">
        <f>IF(H$2=$A3738,Data!E322,0)</f>
        <v>0</v>
      </c>
      <c r="I3738" s="168">
        <f>IF(I$2=$A3738,Data!F322,0)</f>
        <v>0</v>
      </c>
      <c r="J3738" s="168">
        <f>IF(J$2=$A3738,Data!G322,0)</f>
        <v>0</v>
      </c>
      <c r="K3738" s="168">
        <f>IF(K$2=$A3738,Data!H322,0)</f>
        <v>0</v>
      </c>
      <c r="L3738" s="168">
        <f>IF(L$2=$A3738,Data!I322,0)</f>
        <v>0</v>
      </c>
      <c r="M3738" s="168">
        <f>IF(M$2=$A3738,Data!J322,0)</f>
        <v>0</v>
      </c>
      <c r="N3738" s="168">
        <f>IF(N$2=$A3738,Data!K322,0)</f>
        <v>0</v>
      </c>
      <c r="O3738" s="168">
        <f>IF(O$2=$A3738,Data!L322,0)</f>
        <v>0</v>
      </c>
      <c r="P3738" s="168">
        <f>IF(P$2=$A3738,Data!M322,0)</f>
        <v>0</v>
      </c>
      <c r="Q3738" s="168">
        <f>IF(Q$2=$A3738,Data!N322,0)</f>
        <v>0</v>
      </c>
      <c r="R3738" s="169">
        <f>IF(R$2=$A3738,Data!O322,0)</f>
        <v>0</v>
      </c>
      <c r="S3738" s="169">
        <f>IF(S$2=$A3738,Data!P322,0)</f>
        <v>0</v>
      </c>
      <c r="T3738" s="169">
        <f>IF(T$2=$A3738,Data!Q322,0)</f>
        <v>0</v>
      </c>
      <c r="U3738" s="169">
        <f>IF(U$2=$A3738,Data!R322,0)</f>
        <v>0</v>
      </c>
      <c r="V3738" s="169">
        <f>IF(V$2=$A3738,Data!S322,0)</f>
        <v>0</v>
      </c>
      <c r="W3738" s="169">
        <f>IF(W$2=$A3738,Data!T322,0)</f>
        <v>0</v>
      </c>
      <c r="X3738" s="169">
        <f>IF(X$2=$A3738,Data!U322,0)</f>
        <v>0</v>
      </c>
      <c r="Y3738" s="169">
        <f>IF(Y$2=$A3738,Data!V322,0)</f>
        <v>0</v>
      </c>
      <c r="Z3738" s="169">
        <f>IF(Z$2=$A3738,Data!W322,0)</f>
        <v>0</v>
      </c>
      <c r="AA3738" s="169">
        <f>IF(AA$2=$A3738,Data!X322,0)</f>
        <v>0</v>
      </c>
      <c r="AB3738" s="169">
        <f>IF(AB$2=$A3738,Data!Y322,0)</f>
        <v>0</v>
      </c>
      <c r="AC3738" s="169">
        <f>IF(AC$2=$A3738,Data!Z322,0)</f>
        <v>0</v>
      </c>
      <c r="AD3738" s="170">
        <f>IF(AD$2=$A3738,Data!AA322,0)</f>
        <v>0</v>
      </c>
      <c r="AE3738" s="171">
        <f>IF(AE$2=$A3738,Data!AB322,0)</f>
        <v>0</v>
      </c>
      <c r="AF3738" s="170">
        <f>IF(AF$2=$A3738,Data!AC322,0)</f>
        <v>0</v>
      </c>
      <c r="AG3738" s="171">
        <f>IF(AG$2=$A3738,Data!AD322,0)</f>
        <v>0</v>
      </c>
      <c r="AH3738" s="170">
        <f>IF(AH$2=$A3738,Data!AE322,0)</f>
        <v>0</v>
      </c>
      <c r="AI3738" s="171">
        <f>IF(AI$2=$A3738,Data!AF322,0)</f>
        <v>0</v>
      </c>
      <c r="AJ3738" s="170">
        <f>IF(AJ$2=$A3738,Data!AG322,0)</f>
        <v>0</v>
      </c>
      <c r="AK3738" s="171">
        <f>IF(AK$2=$A3738,Data!AH322,0)</f>
        <v>0</v>
      </c>
      <c r="AL3738" s="170">
        <f>IF(AL$2=$A3738,Data!AI322,0)</f>
        <v>0</v>
      </c>
      <c r="AM3738" t="str">
        <f t="shared" si="116"/>
        <v>BA</v>
      </c>
      <c r="AN3738" t="e">
        <f>+INDEX(Validation!$D$4:$D$250,MATCH(Merge!B3738,Validation!$E$4:$E$250,0))</f>
        <v>#N/A</v>
      </c>
      <c r="AO3738" s="172">
        <f t="shared" si="117"/>
        <v>0</v>
      </c>
    </row>
    <row r="3739" spans="1:41" ht="15" x14ac:dyDescent="0.25">
      <c r="A3739">
        <f>Inputs!$H$19</f>
        <v>0</v>
      </c>
      <c r="B3739" t="str">
        <f>Inputs!$D$4</f>
        <v>Select Agency…</v>
      </c>
      <c r="C3739" s="166" t="str">
        <f>Inputs!$I$6</f>
        <v>(insert code)</v>
      </c>
      <c r="D3739" t="str">
        <f>IFERROR(INDEX(Inputs!$I$11:$I$19,MATCH(A3739,Inputs!$H$11:$H$19)),"")</f>
        <v/>
      </c>
      <c r="E3739" t="s">
        <v>902</v>
      </c>
      <c r="F3739" s="168">
        <f>IF(F$2=$A3739,Data!C323,0)</f>
        <v>0</v>
      </c>
      <c r="G3739" s="168">
        <f>IF(G$2=$A3739,Data!D323,0)</f>
        <v>0</v>
      </c>
      <c r="H3739" s="168">
        <f>IF(H$2=$A3739,Data!E323,0)</f>
        <v>0</v>
      </c>
      <c r="I3739" s="168">
        <f>IF(I$2=$A3739,Data!F323,0)</f>
        <v>0</v>
      </c>
      <c r="J3739" s="168">
        <f>IF(J$2=$A3739,Data!G323,0)</f>
        <v>0</v>
      </c>
      <c r="K3739" s="168">
        <f>IF(K$2=$A3739,Data!H323,0)</f>
        <v>0</v>
      </c>
      <c r="L3739" s="168">
        <f>IF(L$2=$A3739,Data!I323,0)</f>
        <v>0</v>
      </c>
      <c r="M3739" s="168">
        <f>IF(M$2=$A3739,Data!J323,0)</f>
        <v>0</v>
      </c>
      <c r="N3739" s="168">
        <f>IF(N$2=$A3739,Data!K323,0)</f>
        <v>0</v>
      </c>
      <c r="O3739" s="168">
        <f>IF(O$2=$A3739,Data!L323,0)</f>
        <v>0</v>
      </c>
      <c r="P3739" s="168">
        <f>IF(P$2=$A3739,Data!M323,0)</f>
        <v>0</v>
      </c>
      <c r="Q3739" s="168">
        <f>IF(Q$2=$A3739,Data!N323,0)</f>
        <v>0</v>
      </c>
      <c r="R3739" s="169">
        <f>IF(R$2=$A3739,Data!O323,0)</f>
        <v>0</v>
      </c>
      <c r="S3739" s="169">
        <f>IF(S$2=$A3739,Data!P323,0)</f>
        <v>0</v>
      </c>
      <c r="T3739" s="169">
        <f>IF(T$2=$A3739,Data!Q323,0)</f>
        <v>0</v>
      </c>
      <c r="U3739" s="169">
        <f>IF(U$2=$A3739,Data!R323,0)</f>
        <v>0</v>
      </c>
      <c r="V3739" s="169">
        <f>IF(V$2=$A3739,Data!S323,0)</f>
        <v>0</v>
      </c>
      <c r="W3739" s="169">
        <f>IF(W$2=$A3739,Data!T323,0)</f>
        <v>0</v>
      </c>
      <c r="X3739" s="169">
        <f>IF(X$2=$A3739,Data!U323,0)</f>
        <v>0</v>
      </c>
      <c r="Y3739" s="169">
        <f>IF(Y$2=$A3739,Data!V323,0)</f>
        <v>0</v>
      </c>
      <c r="Z3739" s="169">
        <f>IF(Z$2=$A3739,Data!W323,0)</f>
        <v>0</v>
      </c>
      <c r="AA3739" s="169">
        <f>IF(AA$2=$A3739,Data!X323,0)</f>
        <v>0</v>
      </c>
      <c r="AB3739" s="169">
        <f>IF(AB$2=$A3739,Data!Y323,0)</f>
        <v>0</v>
      </c>
      <c r="AC3739" s="169">
        <f>IF(AC$2=$A3739,Data!Z323,0)</f>
        <v>0</v>
      </c>
      <c r="AD3739" s="170">
        <f>IF(AD$2=$A3739,Data!AA323,0)</f>
        <v>0</v>
      </c>
      <c r="AE3739" s="171">
        <f>IF(AE$2=$A3739,Data!AB323,0)</f>
        <v>0</v>
      </c>
      <c r="AF3739" s="170">
        <f>IF(AF$2=$A3739,Data!AC323,0)</f>
        <v>0</v>
      </c>
      <c r="AG3739" s="171">
        <f>IF(AG$2=$A3739,Data!AD323,0)</f>
        <v>0</v>
      </c>
      <c r="AH3739" s="170">
        <f>IF(AH$2=$A3739,Data!AE323,0)</f>
        <v>0</v>
      </c>
      <c r="AI3739" s="171">
        <f>IF(AI$2=$A3739,Data!AF323,0)</f>
        <v>0</v>
      </c>
      <c r="AJ3739" s="170">
        <f>IF(AJ$2=$A3739,Data!AG323,0)</f>
        <v>0</v>
      </c>
      <c r="AK3739" s="171">
        <f>IF(AK$2=$A3739,Data!AH323,0)</f>
        <v>0</v>
      </c>
      <c r="AL3739" s="170">
        <f>IF(AL$2=$A3739,Data!AI323,0)</f>
        <v>0</v>
      </c>
      <c r="AM3739" t="str">
        <f t="shared" ref="AM3739:AM3802" si="118">+LEFT(E3739,2)</f>
        <v>BA</v>
      </c>
      <c r="AN3739" t="e">
        <f>+INDEX(Validation!$D$4:$D$250,MATCH(Merge!B3739,Validation!$E$4:$E$250,0))</f>
        <v>#N/A</v>
      </c>
      <c r="AO3739" s="172">
        <f t="shared" si="117"/>
        <v>0</v>
      </c>
    </row>
    <row r="3740" spans="1:41" ht="15" x14ac:dyDescent="0.25">
      <c r="A3740">
        <f>Inputs!$H$19</f>
        <v>0</v>
      </c>
      <c r="B3740" t="str">
        <f>Inputs!$D$4</f>
        <v>Select Agency…</v>
      </c>
      <c r="C3740" s="166" t="str">
        <f>Inputs!$I$6</f>
        <v>(insert code)</v>
      </c>
      <c r="D3740" t="str">
        <f>IFERROR(INDEX(Inputs!$I$11:$I$19,MATCH(A3740,Inputs!$H$11:$H$19)),"")</f>
        <v/>
      </c>
      <c r="E3740" t="s">
        <v>902</v>
      </c>
      <c r="F3740" s="168">
        <f>IF(F$2=$A3740,Data!C324,0)</f>
        <v>0</v>
      </c>
      <c r="G3740" s="168">
        <f>IF(G$2=$A3740,Data!D324,0)</f>
        <v>0</v>
      </c>
      <c r="H3740" s="168">
        <f>IF(H$2=$A3740,Data!E324,0)</f>
        <v>0</v>
      </c>
      <c r="I3740" s="168">
        <f>IF(I$2=$A3740,Data!F324,0)</f>
        <v>0</v>
      </c>
      <c r="J3740" s="168">
        <f>IF(J$2=$A3740,Data!G324,0)</f>
        <v>0</v>
      </c>
      <c r="K3740" s="168">
        <f>IF(K$2=$A3740,Data!H324,0)</f>
        <v>0</v>
      </c>
      <c r="L3740" s="168">
        <f>IF(L$2=$A3740,Data!I324,0)</f>
        <v>0</v>
      </c>
      <c r="M3740" s="168">
        <f>IF(M$2=$A3740,Data!J324,0)</f>
        <v>0</v>
      </c>
      <c r="N3740" s="168">
        <f>IF(N$2=$A3740,Data!K324,0)</f>
        <v>0</v>
      </c>
      <c r="O3740" s="168">
        <f>IF(O$2=$A3740,Data!L324,0)</f>
        <v>0</v>
      </c>
      <c r="P3740" s="168">
        <f>IF(P$2=$A3740,Data!M324,0)</f>
        <v>0</v>
      </c>
      <c r="Q3740" s="168">
        <f>IF(Q$2=$A3740,Data!N324,0)</f>
        <v>0</v>
      </c>
      <c r="R3740" s="169">
        <f>IF(R$2=$A3740,Data!O324,0)</f>
        <v>0</v>
      </c>
      <c r="S3740" s="169">
        <f>IF(S$2=$A3740,Data!P324,0)</f>
        <v>0</v>
      </c>
      <c r="T3740" s="169">
        <f>IF(T$2=$A3740,Data!Q324,0)</f>
        <v>0</v>
      </c>
      <c r="U3740" s="169">
        <f>IF(U$2=$A3740,Data!R324,0)</f>
        <v>0</v>
      </c>
      <c r="V3740" s="169">
        <f>IF(V$2=$A3740,Data!S324,0)</f>
        <v>0</v>
      </c>
      <c r="W3740" s="169">
        <f>IF(W$2=$A3740,Data!T324,0)</f>
        <v>0</v>
      </c>
      <c r="X3740" s="169">
        <f>IF(X$2=$A3740,Data!U324,0)</f>
        <v>0</v>
      </c>
      <c r="Y3740" s="169">
        <f>IF(Y$2=$A3740,Data!V324,0)</f>
        <v>0</v>
      </c>
      <c r="Z3740" s="169">
        <f>IF(Z$2=$A3740,Data!W324,0)</f>
        <v>0</v>
      </c>
      <c r="AA3740" s="169">
        <f>IF(AA$2=$A3740,Data!X324,0)</f>
        <v>0</v>
      </c>
      <c r="AB3740" s="169">
        <f>IF(AB$2=$A3740,Data!Y324,0)</f>
        <v>0</v>
      </c>
      <c r="AC3740" s="169">
        <f>IF(AC$2=$A3740,Data!Z324,0)</f>
        <v>0</v>
      </c>
      <c r="AD3740" s="170">
        <f>IF(AD$2=$A3740,Data!AA324,0)</f>
        <v>0</v>
      </c>
      <c r="AE3740" s="171">
        <f>IF(AE$2=$A3740,Data!AB324,0)</f>
        <v>0</v>
      </c>
      <c r="AF3740" s="170">
        <f>IF(AF$2=$A3740,Data!AC324,0)</f>
        <v>0</v>
      </c>
      <c r="AG3740" s="171">
        <f>IF(AG$2=$A3740,Data!AD324,0)</f>
        <v>0</v>
      </c>
      <c r="AH3740" s="170">
        <f>IF(AH$2=$A3740,Data!AE324,0)</f>
        <v>0</v>
      </c>
      <c r="AI3740" s="171">
        <f>IF(AI$2=$A3740,Data!AF324,0)</f>
        <v>0</v>
      </c>
      <c r="AJ3740" s="170">
        <f>IF(AJ$2=$A3740,Data!AG324,0)</f>
        <v>0</v>
      </c>
      <c r="AK3740" s="171">
        <f>IF(AK$2=$A3740,Data!AH324,0)</f>
        <v>0</v>
      </c>
      <c r="AL3740" s="170">
        <f>IF(AL$2=$A3740,Data!AI324,0)</f>
        <v>0</v>
      </c>
      <c r="AM3740" t="str">
        <f t="shared" si="118"/>
        <v>BA</v>
      </c>
      <c r="AN3740" t="e">
        <f>+INDEX(Validation!$D$4:$D$250,MATCH(Merge!B3740,Validation!$E$4:$E$250,0))</f>
        <v>#N/A</v>
      </c>
      <c r="AO3740" s="172">
        <f t="shared" si="117"/>
        <v>0</v>
      </c>
    </row>
    <row r="3741" spans="1:41" ht="15" x14ac:dyDescent="0.25">
      <c r="A3741">
        <f>Inputs!$H$19</f>
        <v>0</v>
      </c>
      <c r="B3741" t="str">
        <f>Inputs!$D$4</f>
        <v>Select Agency…</v>
      </c>
      <c r="C3741" s="166" t="str">
        <f>Inputs!$I$6</f>
        <v>(insert code)</v>
      </c>
      <c r="D3741" t="str">
        <f>IFERROR(INDEX(Inputs!$I$11:$I$19,MATCH(A3741,Inputs!$H$11:$H$19)),"")</f>
        <v/>
      </c>
      <c r="E3741" t="s">
        <v>902</v>
      </c>
      <c r="F3741" s="168">
        <f>IF(F$2=$A3741,Data!C325,0)</f>
        <v>0</v>
      </c>
      <c r="G3741" s="168">
        <f>IF(G$2=$A3741,Data!D325,0)</f>
        <v>0</v>
      </c>
      <c r="H3741" s="168">
        <f>IF(H$2=$A3741,Data!E325,0)</f>
        <v>0</v>
      </c>
      <c r="I3741" s="168">
        <f>IF(I$2=$A3741,Data!F325,0)</f>
        <v>0</v>
      </c>
      <c r="J3741" s="168">
        <f>IF(J$2=$A3741,Data!G325,0)</f>
        <v>0</v>
      </c>
      <c r="K3741" s="168">
        <f>IF(K$2=$A3741,Data!H325,0)</f>
        <v>0</v>
      </c>
      <c r="L3741" s="168">
        <f>IF(L$2=$A3741,Data!I325,0)</f>
        <v>0</v>
      </c>
      <c r="M3741" s="168">
        <f>IF(M$2=$A3741,Data!J325,0)</f>
        <v>0</v>
      </c>
      <c r="N3741" s="168">
        <f>IF(N$2=$A3741,Data!K325,0)</f>
        <v>0</v>
      </c>
      <c r="O3741" s="168">
        <f>IF(O$2=$A3741,Data!L325,0)</f>
        <v>0</v>
      </c>
      <c r="P3741" s="168">
        <f>IF(P$2=$A3741,Data!M325,0)</f>
        <v>0</v>
      </c>
      <c r="Q3741" s="168">
        <f>IF(Q$2=$A3741,Data!N325,0)</f>
        <v>0</v>
      </c>
      <c r="R3741" s="169">
        <f>IF(R$2=$A3741,Data!O325,0)</f>
        <v>0</v>
      </c>
      <c r="S3741" s="169">
        <f>IF(S$2=$A3741,Data!P325,0)</f>
        <v>0</v>
      </c>
      <c r="T3741" s="169">
        <f>IF(T$2=$A3741,Data!Q325,0)</f>
        <v>0</v>
      </c>
      <c r="U3741" s="169">
        <f>IF(U$2=$A3741,Data!R325,0)</f>
        <v>0</v>
      </c>
      <c r="V3741" s="169">
        <f>IF(V$2=$A3741,Data!S325,0)</f>
        <v>0</v>
      </c>
      <c r="W3741" s="169">
        <f>IF(W$2=$A3741,Data!T325,0)</f>
        <v>0</v>
      </c>
      <c r="X3741" s="169">
        <f>IF(X$2=$A3741,Data!U325,0)</f>
        <v>0</v>
      </c>
      <c r="Y3741" s="169">
        <f>IF(Y$2=$A3741,Data!V325,0)</f>
        <v>0</v>
      </c>
      <c r="Z3741" s="169">
        <f>IF(Z$2=$A3741,Data!W325,0)</f>
        <v>0</v>
      </c>
      <c r="AA3741" s="169">
        <f>IF(AA$2=$A3741,Data!X325,0)</f>
        <v>0</v>
      </c>
      <c r="AB3741" s="169">
        <f>IF(AB$2=$A3741,Data!Y325,0)</f>
        <v>0</v>
      </c>
      <c r="AC3741" s="169">
        <f>IF(AC$2=$A3741,Data!Z325,0)</f>
        <v>0</v>
      </c>
      <c r="AD3741" s="170">
        <f>IF(AD$2=$A3741,Data!AA325,0)</f>
        <v>0</v>
      </c>
      <c r="AE3741" s="171">
        <f>IF(AE$2=$A3741,Data!AB325,0)</f>
        <v>0</v>
      </c>
      <c r="AF3741" s="170">
        <f>IF(AF$2=$A3741,Data!AC325,0)</f>
        <v>0</v>
      </c>
      <c r="AG3741" s="171">
        <f>IF(AG$2=$A3741,Data!AD325,0)</f>
        <v>0</v>
      </c>
      <c r="AH3741" s="170">
        <f>IF(AH$2=$A3741,Data!AE325,0)</f>
        <v>0</v>
      </c>
      <c r="AI3741" s="171">
        <f>IF(AI$2=$A3741,Data!AF325,0)</f>
        <v>0</v>
      </c>
      <c r="AJ3741" s="170">
        <f>IF(AJ$2=$A3741,Data!AG325,0)</f>
        <v>0</v>
      </c>
      <c r="AK3741" s="171">
        <f>IF(AK$2=$A3741,Data!AH325,0)</f>
        <v>0</v>
      </c>
      <c r="AL3741" s="170">
        <f>IF(AL$2=$A3741,Data!AI325,0)</f>
        <v>0</v>
      </c>
      <c r="AM3741" t="str">
        <f t="shared" si="118"/>
        <v>BA</v>
      </c>
      <c r="AN3741" t="e">
        <f>+INDEX(Validation!$D$4:$D$250,MATCH(Merge!B3741,Validation!$E$4:$E$250,0))</f>
        <v>#N/A</v>
      </c>
      <c r="AO3741" s="172">
        <f t="shared" si="117"/>
        <v>0</v>
      </c>
    </row>
    <row r="3742" spans="1:41" ht="15" x14ac:dyDescent="0.25">
      <c r="A3742">
        <f>Inputs!$H$19</f>
        <v>0</v>
      </c>
      <c r="B3742" t="str">
        <f>Inputs!$D$4</f>
        <v>Select Agency…</v>
      </c>
      <c r="C3742" s="166" t="str">
        <f>Inputs!$I$6</f>
        <v>(insert code)</v>
      </c>
      <c r="D3742" t="str">
        <f>IFERROR(INDEX(Inputs!$I$11:$I$19,MATCH(A3742,Inputs!$H$11:$H$19)),"")</f>
        <v/>
      </c>
      <c r="E3742" t="s">
        <v>902</v>
      </c>
      <c r="F3742" s="168">
        <f>IF(F$2=$A3742,Data!C326,0)</f>
        <v>0</v>
      </c>
      <c r="G3742" s="168">
        <f>IF(G$2=$A3742,Data!D326,0)</f>
        <v>0</v>
      </c>
      <c r="H3742" s="168">
        <f>IF(H$2=$A3742,Data!E326,0)</f>
        <v>0</v>
      </c>
      <c r="I3742" s="168">
        <f>IF(I$2=$A3742,Data!F326,0)</f>
        <v>0</v>
      </c>
      <c r="J3742" s="168">
        <f>IF(J$2=$A3742,Data!G326,0)</f>
        <v>0</v>
      </c>
      <c r="K3742" s="168">
        <f>IF(K$2=$A3742,Data!H326,0)</f>
        <v>0</v>
      </c>
      <c r="L3742" s="168">
        <f>IF(L$2=$A3742,Data!I326,0)</f>
        <v>0</v>
      </c>
      <c r="M3742" s="168">
        <f>IF(M$2=$A3742,Data!J326,0)</f>
        <v>0</v>
      </c>
      <c r="N3742" s="168">
        <f>IF(N$2=$A3742,Data!K326,0)</f>
        <v>0</v>
      </c>
      <c r="O3742" s="168">
        <f>IF(O$2=$A3742,Data!L326,0)</f>
        <v>0</v>
      </c>
      <c r="P3742" s="168">
        <f>IF(P$2=$A3742,Data!M326,0)</f>
        <v>0</v>
      </c>
      <c r="Q3742" s="168">
        <f>IF(Q$2=$A3742,Data!N326,0)</f>
        <v>0</v>
      </c>
      <c r="R3742" s="169">
        <f>IF(R$2=$A3742,Data!O326,0)</f>
        <v>0</v>
      </c>
      <c r="S3742" s="169">
        <f>IF(S$2=$A3742,Data!P326,0)</f>
        <v>0</v>
      </c>
      <c r="T3742" s="169">
        <f>IF(T$2=$A3742,Data!Q326,0)</f>
        <v>0</v>
      </c>
      <c r="U3742" s="169">
        <f>IF(U$2=$A3742,Data!R326,0)</f>
        <v>0</v>
      </c>
      <c r="V3742" s="169">
        <f>IF(V$2=$A3742,Data!S326,0)</f>
        <v>0</v>
      </c>
      <c r="W3742" s="169">
        <f>IF(W$2=$A3742,Data!T326,0)</f>
        <v>0</v>
      </c>
      <c r="X3742" s="169">
        <f>IF(X$2=$A3742,Data!U326,0)</f>
        <v>0</v>
      </c>
      <c r="Y3742" s="169">
        <f>IF(Y$2=$A3742,Data!V326,0)</f>
        <v>0</v>
      </c>
      <c r="Z3742" s="169">
        <f>IF(Z$2=$A3742,Data!W326,0)</f>
        <v>0</v>
      </c>
      <c r="AA3742" s="169">
        <f>IF(AA$2=$A3742,Data!X326,0)</f>
        <v>0</v>
      </c>
      <c r="AB3742" s="169">
        <f>IF(AB$2=$A3742,Data!Y326,0)</f>
        <v>0</v>
      </c>
      <c r="AC3742" s="169">
        <f>IF(AC$2=$A3742,Data!Z326,0)</f>
        <v>0</v>
      </c>
      <c r="AD3742" s="170">
        <f>IF(AD$2=$A3742,Data!AA326,0)</f>
        <v>0</v>
      </c>
      <c r="AE3742" s="171">
        <f>IF(AE$2=$A3742,Data!AB326,0)</f>
        <v>0</v>
      </c>
      <c r="AF3742" s="170">
        <f>IF(AF$2=$A3742,Data!AC326,0)</f>
        <v>0</v>
      </c>
      <c r="AG3742" s="171">
        <f>IF(AG$2=$A3742,Data!AD326,0)</f>
        <v>0</v>
      </c>
      <c r="AH3742" s="170">
        <f>IF(AH$2=$A3742,Data!AE326,0)</f>
        <v>0</v>
      </c>
      <c r="AI3742" s="171">
        <f>IF(AI$2=$A3742,Data!AF326,0)</f>
        <v>0</v>
      </c>
      <c r="AJ3742" s="170">
        <f>IF(AJ$2=$A3742,Data!AG326,0)</f>
        <v>0</v>
      </c>
      <c r="AK3742" s="171">
        <f>IF(AK$2=$A3742,Data!AH326,0)</f>
        <v>0</v>
      </c>
      <c r="AL3742" s="170">
        <f>IF(AL$2=$A3742,Data!AI326,0)</f>
        <v>0</v>
      </c>
      <c r="AM3742" t="str">
        <f t="shared" si="118"/>
        <v>BA</v>
      </c>
      <c r="AN3742" t="e">
        <f>+INDEX(Validation!$D$4:$D$250,MATCH(Merge!B3742,Validation!$E$4:$E$250,0))</f>
        <v>#N/A</v>
      </c>
      <c r="AO3742" s="172">
        <f t="shared" si="117"/>
        <v>0</v>
      </c>
    </row>
    <row r="3743" spans="1:41" ht="15" x14ac:dyDescent="0.25">
      <c r="A3743">
        <f>Inputs!$H$19</f>
        <v>0</v>
      </c>
      <c r="B3743" t="str">
        <f>Inputs!$D$4</f>
        <v>Select Agency…</v>
      </c>
      <c r="C3743" s="166" t="str">
        <f>Inputs!$I$6</f>
        <v>(insert code)</v>
      </c>
      <c r="D3743" t="str">
        <f>IFERROR(INDEX(Inputs!$I$11:$I$19,MATCH(A3743,Inputs!$H$11:$H$19)),"")</f>
        <v/>
      </c>
      <c r="E3743" t="s">
        <v>902</v>
      </c>
      <c r="F3743" s="168">
        <f>IF(F$2=$A3743,Data!C327,0)</f>
        <v>0</v>
      </c>
      <c r="G3743" s="168">
        <f>IF(G$2=$A3743,Data!D327,0)</f>
        <v>0</v>
      </c>
      <c r="H3743" s="168">
        <f>IF(H$2=$A3743,Data!E327,0)</f>
        <v>0</v>
      </c>
      <c r="I3743" s="168">
        <f>IF(I$2=$A3743,Data!F327,0)</f>
        <v>0</v>
      </c>
      <c r="J3743" s="168">
        <f>IF(J$2=$A3743,Data!G327,0)</f>
        <v>0</v>
      </c>
      <c r="K3743" s="168">
        <f>IF(K$2=$A3743,Data!H327,0)</f>
        <v>0</v>
      </c>
      <c r="L3743" s="168">
        <f>IF(L$2=$A3743,Data!I327,0)</f>
        <v>0</v>
      </c>
      <c r="M3743" s="168">
        <f>IF(M$2=$A3743,Data!J327,0)</f>
        <v>0</v>
      </c>
      <c r="N3743" s="168">
        <f>IF(N$2=$A3743,Data!K327,0)</f>
        <v>0</v>
      </c>
      <c r="O3743" s="168">
        <f>IF(O$2=$A3743,Data!L327,0)</f>
        <v>0</v>
      </c>
      <c r="P3743" s="168">
        <f>IF(P$2=$A3743,Data!M327,0)</f>
        <v>0</v>
      </c>
      <c r="Q3743" s="168">
        <f>IF(Q$2=$A3743,Data!N327,0)</f>
        <v>0</v>
      </c>
      <c r="R3743" s="169">
        <f>IF(R$2=$A3743,Data!O327,0)</f>
        <v>0</v>
      </c>
      <c r="S3743" s="169">
        <f>IF(S$2=$A3743,Data!P327,0)</f>
        <v>0</v>
      </c>
      <c r="T3743" s="169">
        <f>IF(T$2=$A3743,Data!Q327,0)</f>
        <v>0</v>
      </c>
      <c r="U3743" s="169">
        <f>IF(U$2=$A3743,Data!R327,0)</f>
        <v>0</v>
      </c>
      <c r="V3743" s="169">
        <f>IF(V$2=$A3743,Data!S327,0)</f>
        <v>0</v>
      </c>
      <c r="W3743" s="169">
        <f>IF(W$2=$A3743,Data!T327,0)</f>
        <v>0</v>
      </c>
      <c r="X3743" s="169">
        <f>IF(X$2=$A3743,Data!U327,0)</f>
        <v>0</v>
      </c>
      <c r="Y3743" s="169">
        <f>IF(Y$2=$A3743,Data!V327,0)</f>
        <v>0</v>
      </c>
      <c r="Z3743" s="169">
        <f>IF(Z$2=$A3743,Data!W327,0)</f>
        <v>0</v>
      </c>
      <c r="AA3743" s="169">
        <f>IF(AA$2=$A3743,Data!X327,0)</f>
        <v>0</v>
      </c>
      <c r="AB3743" s="169">
        <f>IF(AB$2=$A3743,Data!Y327,0)</f>
        <v>0</v>
      </c>
      <c r="AC3743" s="169">
        <f>IF(AC$2=$A3743,Data!Z327,0)</f>
        <v>0</v>
      </c>
      <c r="AD3743" s="170">
        <f>IF(AD$2=$A3743,Data!AA327,0)</f>
        <v>0</v>
      </c>
      <c r="AE3743" s="171">
        <f>IF(AE$2=$A3743,Data!AB327,0)</f>
        <v>0</v>
      </c>
      <c r="AF3743" s="170">
        <f>IF(AF$2=$A3743,Data!AC327,0)</f>
        <v>0</v>
      </c>
      <c r="AG3743" s="171">
        <f>IF(AG$2=$A3743,Data!AD327,0)</f>
        <v>0</v>
      </c>
      <c r="AH3743" s="170">
        <f>IF(AH$2=$A3743,Data!AE327,0)</f>
        <v>0</v>
      </c>
      <c r="AI3743" s="171">
        <f>IF(AI$2=$A3743,Data!AF327,0)</f>
        <v>0</v>
      </c>
      <c r="AJ3743" s="170">
        <f>IF(AJ$2=$A3743,Data!AG327,0)</f>
        <v>0</v>
      </c>
      <c r="AK3743" s="171">
        <f>IF(AK$2=$A3743,Data!AH327,0)</f>
        <v>0</v>
      </c>
      <c r="AL3743" s="170">
        <f>IF(AL$2=$A3743,Data!AI327,0)</f>
        <v>0</v>
      </c>
      <c r="AM3743" t="str">
        <f t="shared" si="118"/>
        <v>BA</v>
      </c>
      <c r="AN3743" t="e">
        <f>+INDEX(Validation!$D$4:$D$250,MATCH(Merge!B3743,Validation!$E$4:$E$250,0))</f>
        <v>#N/A</v>
      </c>
      <c r="AO3743" s="172">
        <f t="shared" si="117"/>
        <v>0</v>
      </c>
    </row>
    <row r="3744" spans="1:41" ht="15" x14ac:dyDescent="0.25">
      <c r="A3744">
        <f>Inputs!$H$19</f>
        <v>0</v>
      </c>
      <c r="B3744" t="str">
        <f>Inputs!$D$4</f>
        <v>Select Agency…</v>
      </c>
      <c r="C3744" s="166" t="str">
        <f>Inputs!$I$6</f>
        <v>(insert code)</v>
      </c>
      <c r="D3744" t="str">
        <f>IFERROR(INDEX(Inputs!$I$11:$I$19,MATCH(A3744,Inputs!$H$11:$H$19)),"")</f>
        <v/>
      </c>
      <c r="E3744" t="s">
        <v>902</v>
      </c>
      <c r="F3744" s="168">
        <f>IF(F$2=$A3744,Data!C328,0)</f>
        <v>0</v>
      </c>
      <c r="G3744" s="168">
        <f>IF(G$2=$A3744,Data!D328,0)</f>
        <v>0</v>
      </c>
      <c r="H3744" s="168">
        <f>IF(H$2=$A3744,Data!E328,0)</f>
        <v>0</v>
      </c>
      <c r="I3744" s="168">
        <f>IF(I$2=$A3744,Data!F328,0)</f>
        <v>0</v>
      </c>
      <c r="J3744" s="168">
        <f>IF(J$2=$A3744,Data!G328,0)</f>
        <v>0</v>
      </c>
      <c r="K3744" s="168">
        <f>IF(K$2=$A3744,Data!H328,0)</f>
        <v>0</v>
      </c>
      <c r="L3744" s="168">
        <f>IF(L$2=$A3744,Data!I328,0)</f>
        <v>0</v>
      </c>
      <c r="M3744" s="168">
        <f>IF(M$2=$A3744,Data!J328,0)</f>
        <v>0</v>
      </c>
      <c r="N3744" s="168">
        <f>IF(N$2=$A3744,Data!K328,0)</f>
        <v>0</v>
      </c>
      <c r="O3744" s="168">
        <f>IF(O$2=$A3744,Data!L328,0)</f>
        <v>0</v>
      </c>
      <c r="P3744" s="168">
        <f>IF(P$2=$A3744,Data!M328,0)</f>
        <v>0</v>
      </c>
      <c r="Q3744" s="168">
        <f>IF(Q$2=$A3744,Data!N328,0)</f>
        <v>0</v>
      </c>
      <c r="R3744" s="169">
        <f>IF(R$2=$A3744,Data!O328,0)</f>
        <v>0</v>
      </c>
      <c r="S3744" s="169">
        <f>IF(S$2=$A3744,Data!P328,0)</f>
        <v>0</v>
      </c>
      <c r="T3744" s="169">
        <f>IF(T$2=$A3744,Data!Q328,0)</f>
        <v>0</v>
      </c>
      <c r="U3744" s="169">
        <f>IF(U$2=$A3744,Data!R328,0)</f>
        <v>0</v>
      </c>
      <c r="V3744" s="169">
        <f>IF(V$2=$A3744,Data!S328,0)</f>
        <v>0</v>
      </c>
      <c r="W3744" s="169">
        <f>IF(W$2=$A3744,Data!T328,0)</f>
        <v>0</v>
      </c>
      <c r="X3744" s="169">
        <f>IF(X$2=$A3744,Data!U328,0)</f>
        <v>0</v>
      </c>
      <c r="Y3744" s="169">
        <f>IF(Y$2=$A3744,Data!V328,0)</f>
        <v>0</v>
      </c>
      <c r="Z3744" s="169">
        <f>IF(Z$2=$A3744,Data!W328,0)</f>
        <v>0</v>
      </c>
      <c r="AA3744" s="169">
        <f>IF(AA$2=$A3744,Data!X328,0)</f>
        <v>0</v>
      </c>
      <c r="AB3744" s="169">
        <f>IF(AB$2=$A3744,Data!Y328,0)</f>
        <v>0</v>
      </c>
      <c r="AC3744" s="169">
        <f>IF(AC$2=$A3744,Data!Z328,0)</f>
        <v>0</v>
      </c>
      <c r="AD3744" s="170">
        <f>IF(AD$2=$A3744,Data!AA328,0)</f>
        <v>0</v>
      </c>
      <c r="AE3744" s="171">
        <f>IF(AE$2=$A3744,Data!AB328,0)</f>
        <v>0</v>
      </c>
      <c r="AF3744" s="170">
        <f>IF(AF$2=$A3744,Data!AC328,0)</f>
        <v>0</v>
      </c>
      <c r="AG3744" s="171">
        <f>IF(AG$2=$A3744,Data!AD328,0)</f>
        <v>0</v>
      </c>
      <c r="AH3744" s="170">
        <f>IF(AH$2=$A3744,Data!AE328,0)</f>
        <v>0</v>
      </c>
      <c r="AI3744" s="171">
        <f>IF(AI$2=$A3744,Data!AF328,0)</f>
        <v>0</v>
      </c>
      <c r="AJ3744" s="170">
        <f>IF(AJ$2=$A3744,Data!AG328,0)</f>
        <v>0</v>
      </c>
      <c r="AK3744" s="171">
        <f>IF(AK$2=$A3744,Data!AH328,0)</f>
        <v>0</v>
      </c>
      <c r="AL3744" s="170">
        <f>IF(AL$2=$A3744,Data!AI328,0)</f>
        <v>0</v>
      </c>
      <c r="AM3744" t="str">
        <f t="shared" si="118"/>
        <v>BA</v>
      </c>
      <c r="AN3744" t="e">
        <f>+INDEX(Validation!$D$4:$D$250,MATCH(Merge!B3744,Validation!$E$4:$E$250,0))</f>
        <v>#N/A</v>
      </c>
      <c r="AO3744" s="172">
        <f t="shared" si="117"/>
        <v>0</v>
      </c>
    </row>
    <row r="3745" spans="1:41" ht="15" x14ac:dyDescent="0.25">
      <c r="A3745">
        <f>Inputs!$H$19</f>
        <v>0</v>
      </c>
      <c r="B3745" t="str">
        <f>Inputs!$D$4</f>
        <v>Select Agency…</v>
      </c>
      <c r="C3745" s="166" t="str">
        <f>Inputs!$I$6</f>
        <v>(insert code)</v>
      </c>
      <c r="D3745" t="str">
        <f>IFERROR(INDEX(Inputs!$I$11:$I$19,MATCH(A3745,Inputs!$H$11:$H$19)),"")</f>
        <v/>
      </c>
      <c r="E3745" t="s">
        <v>902</v>
      </c>
      <c r="F3745" s="168">
        <f>IF(F$2=$A3745,Data!C329,0)</f>
        <v>0</v>
      </c>
      <c r="G3745" s="168">
        <f>IF(G$2=$A3745,Data!D329,0)</f>
        <v>0</v>
      </c>
      <c r="H3745" s="168">
        <f>IF(H$2=$A3745,Data!E329,0)</f>
        <v>0</v>
      </c>
      <c r="I3745" s="168">
        <f>IF(I$2=$A3745,Data!F329,0)</f>
        <v>0</v>
      </c>
      <c r="J3745" s="168">
        <f>IF(J$2=$A3745,Data!G329,0)</f>
        <v>0</v>
      </c>
      <c r="K3745" s="168">
        <f>IF(K$2=$A3745,Data!H329,0)</f>
        <v>0</v>
      </c>
      <c r="L3745" s="168">
        <f>IF(L$2=$A3745,Data!I329,0)</f>
        <v>0</v>
      </c>
      <c r="M3745" s="168">
        <f>IF(M$2=$A3745,Data!J329,0)</f>
        <v>0</v>
      </c>
      <c r="N3745" s="168">
        <f>IF(N$2=$A3745,Data!K329,0)</f>
        <v>0</v>
      </c>
      <c r="O3745" s="168">
        <f>IF(O$2=$A3745,Data!L329,0)</f>
        <v>0</v>
      </c>
      <c r="P3745" s="168">
        <f>IF(P$2=$A3745,Data!M329,0)</f>
        <v>0</v>
      </c>
      <c r="Q3745" s="168">
        <f>IF(Q$2=$A3745,Data!N329,0)</f>
        <v>0</v>
      </c>
      <c r="R3745" s="169">
        <f>IF(R$2=$A3745,Data!O329,0)</f>
        <v>0</v>
      </c>
      <c r="S3745" s="169">
        <f>IF(S$2=$A3745,Data!P329,0)</f>
        <v>0</v>
      </c>
      <c r="T3745" s="169">
        <f>IF(T$2=$A3745,Data!Q329,0)</f>
        <v>0</v>
      </c>
      <c r="U3745" s="169">
        <f>IF(U$2=$A3745,Data!R329,0)</f>
        <v>0</v>
      </c>
      <c r="V3745" s="169">
        <f>IF(V$2=$A3745,Data!S329,0)</f>
        <v>0</v>
      </c>
      <c r="W3745" s="169">
        <f>IF(W$2=$A3745,Data!T329,0)</f>
        <v>0</v>
      </c>
      <c r="X3745" s="169">
        <f>IF(X$2=$A3745,Data!U329,0)</f>
        <v>0</v>
      </c>
      <c r="Y3745" s="169">
        <f>IF(Y$2=$A3745,Data!V329,0)</f>
        <v>0</v>
      </c>
      <c r="Z3745" s="169">
        <f>IF(Z$2=$A3745,Data!W329,0)</f>
        <v>0</v>
      </c>
      <c r="AA3745" s="169">
        <f>IF(AA$2=$A3745,Data!X329,0)</f>
        <v>0</v>
      </c>
      <c r="AB3745" s="169">
        <f>IF(AB$2=$A3745,Data!Y329,0)</f>
        <v>0</v>
      </c>
      <c r="AC3745" s="169">
        <f>IF(AC$2=$A3745,Data!Z329,0)</f>
        <v>0</v>
      </c>
      <c r="AD3745" s="170">
        <f>IF(AD$2=$A3745,Data!AA329,0)</f>
        <v>0</v>
      </c>
      <c r="AE3745" s="171">
        <f>IF(AE$2=$A3745,Data!AB329,0)</f>
        <v>0</v>
      </c>
      <c r="AF3745" s="170">
        <f>IF(AF$2=$A3745,Data!AC329,0)</f>
        <v>0</v>
      </c>
      <c r="AG3745" s="171">
        <f>IF(AG$2=$A3745,Data!AD329,0)</f>
        <v>0</v>
      </c>
      <c r="AH3745" s="170">
        <f>IF(AH$2=$A3745,Data!AE329,0)</f>
        <v>0</v>
      </c>
      <c r="AI3745" s="171">
        <f>IF(AI$2=$A3745,Data!AF329,0)</f>
        <v>0</v>
      </c>
      <c r="AJ3745" s="170">
        <f>IF(AJ$2=$A3745,Data!AG329,0)</f>
        <v>0</v>
      </c>
      <c r="AK3745" s="171">
        <f>IF(AK$2=$A3745,Data!AH329,0)</f>
        <v>0</v>
      </c>
      <c r="AL3745" s="170">
        <f>IF(AL$2=$A3745,Data!AI329,0)</f>
        <v>0</v>
      </c>
      <c r="AM3745" t="str">
        <f t="shared" si="118"/>
        <v>BA</v>
      </c>
      <c r="AN3745" t="e">
        <f>+INDEX(Validation!$D$4:$D$250,MATCH(Merge!B3745,Validation!$E$4:$E$250,0))</f>
        <v>#N/A</v>
      </c>
      <c r="AO3745" s="172">
        <f t="shared" si="117"/>
        <v>0</v>
      </c>
    </row>
    <row r="3746" spans="1:41" ht="15" x14ac:dyDescent="0.25">
      <c r="A3746">
        <f>Inputs!$H$19</f>
        <v>0</v>
      </c>
      <c r="B3746" t="str">
        <f>Inputs!$D$4</f>
        <v>Select Agency…</v>
      </c>
      <c r="C3746" s="166" t="str">
        <f>Inputs!$I$6</f>
        <v>(insert code)</v>
      </c>
      <c r="D3746" t="str">
        <f>IFERROR(INDEX(Inputs!$I$11:$I$19,MATCH(A3746,Inputs!$H$11:$H$19)),"")</f>
        <v/>
      </c>
      <c r="E3746" t="s">
        <v>942</v>
      </c>
      <c r="F3746" s="168">
        <f>IF(F$2=$A3746,Data!C330,0)</f>
        <v>0</v>
      </c>
      <c r="G3746" s="168">
        <f>IF(G$2=$A3746,Data!D330,0)</f>
        <v>0</v>
      </c>
      <c r="H3746" s="168">
        <f>IF(H$2=$A3746,Data!E330,0)</f>
        <v>0</v>
      </c>
      <c r="I3746" s="168">
        <f>IF(I$2=$A3746,Data!F330,0)</f>
        <v>0</v>
      </c>
      <c r="J3746" s="168">
        <f>IF(J$2=$A3746,Data!G330,0)</f>
        <v>0</v>
      </c>
      <c r="K3746" s="168">
        <f>IF(K$2=$A3746,Data!H330,0)</f>
        <v>0</v>
      </c>
      <c r="L3746" s="168">
        <f>IF(L$2=$A3746,Data!I330,0)</f>
        <v>0</v>
      </c>
      <c r="M3746" s="168">
        <f>IF(M$2=$A3746,Data!J330,0)</f>
        <v>0</v>
      </c>
      <c r="N3746" s="168">
        <f>IF(N$2=$A3746,Data!K330,0)</f>
        <v>0</v>
      </c>
      <c r="O3746" s="168">
        <f>IF(O$2=$A3746,Data!L330,0)</f>
        <v>0</v>
      </c>
      <c r="P3746" s="168">
        <f>IF(P$2=$A3746,Data!M330,0)</f>
        <v>0</v>
      </c>
      <c r="Q3746" s="168">
        <f>IF(Q$2=$A3746,Data!N330,0)</f>
        <v>0</v>
      </c>
      <c r="R3746" s="169">
        <f>IF(R$2=$A3746,Data!O330,0)</f>
        <v>0</v>
      </c>
      <c r="S3746" s="169">
        <f>IF(S$2=$A3746,Data!P330,0)</f>
        <v>0</v>
      </c>
      <c r="T3746" s="169">
        <f>IF(T$2=$A3746,Data!Q330,0)</f>
        <v>0</v>
      </c>
      <c r="U3746" s="169">
        <f>IF(U$2=$A3746,Data!R330,0)</f>
        <v>0</v>
      </c>
      <c r="V3746" s="169">
        <f>IF(V$2=$A3746,Data!S330,0)</f>
        <v>0</v>
      </c>
      <c r="W3746" s="169">
        <f>IF(W$2=$A3746,Data!T330,0)</f>
        <v>0</v>
      </c>
      <c r="X3746" s="169">
        <f>IF(X$2=$A3746,Data!U330,0)</f>
        <v>0</v>
      </c>
      <c r="Y3746" s="169">
        <f>IF(Y$2=$A3746,Data!V330,0)</f>
        <v>0</v>
      </c>
      <c r="Z3746" s="169">
        <f>IF(Z$2=$A3746,Data!W330,0)</f>
        <v>0</v>
      </c>
      <c r="AA3746" s="169">
        <f>IF(AA$2=$A3746,Data!X330,0)</f>
        <v>0</v>
      </c>
      <c r="AB3746" s="169">
        <f>IF(AB$2=$A3746,Data!Y330,0)</f>
        <v>0</v>
      </c>
      <c r="AC3746" s="169">
        <f>IF(AC$2=$A3746,Data!Z330,0)</f>
        <v>0</v>
      </c>
      <c r="AD3746" s="170">
        <f>IF(AD$2=$A3746,Data!AA330,0)</f>
        <v>0</v>
      </c>
      <c r="AE3746" s="171">
        <f>IF(AE$2=$A3746,Data!AB330,0)</f>
        <v>0</v>
      </c>
      <c r="AF3746" s="170">
        <f>IF(AF$2=$A3746,Data!AC330,0)</f>
        <v>0</v>
      </c>
      <c r="AG3746" s="171">
        <f>IF(AG$2=$A3746,Data!AD330,0)</f>
        <v>0</v>
      </c>
      <c r="AH3746" s="170">
        <f>IF(AH$2=$A3746,Data!AE330,0)</f>
        <v>0</v>
      </c>
      <c r="AI3746" s="171">
        <f>IF(AI$2=$A3746,Data!AF330,0)</f>
        <v>0</v>
      </c>
      <c r="AJ3746" s="170">
        <f>IF(AJ$2=$A3746,Data!AG330,0)</f>
        <v>0</v>
      </c>
      <c r="AK3746" s="171">
        <f>IF(AK$2=$A3746,Data!AH330,0)</f>
        <v>0</v>
      </c>
      <c r="AL3746" s="170">
        <f>IF(AL$2=$A3746,Data!AI330,0)</f>
        <v>0</v>
      </c>
      <c r="AM3746" t="str">
        <f t="shared" si="118"/>
        <v>EA</v>
      </c>
      <c r="AN3746" t="e">
        <f>+INDEX(Validation!$D$4:$D$250,MATCH(Merge!B3746,Validation!$E$4:$E$250,0))</f>
        <v>#N/A</v>
      </c>
      <c r="AO3746" s="172">
        <f t="shared" si="117"/>
        <v>0</v>
      </c>
    </row>
    <row r="3747" spans="1:41" ht="15" x14ac:dyDescent="0.25">
      <c r="A3747">
        <f>Inputs!$H$19</f>
        <v>0</v>
      </c>
      <c r="B3747" t="str">
        <f>Inputs!$D$4</f>
        <v>Select Agency…</v>
      </c>
      <c r="C3747" s="166" t="str">
        <f>Inputs!$I$6</f>
        <v>(insert code)</v>
      </c>
      <c r="D3747" t="str">
        <f>IFERROR(INDEX(Inputs!$I$11:$I$19,MATCH(A3747,Inputs!$H$11:$H$19)),"")</f>
        <v/>
      </c>
      <c r="E3747" t="s">
        <v>942</v>
      </c>
      <c r="F3747" s="168">
        <f>IF(F$2=$A3747,Data!C331,0)</f>
        <v>0</v>
      </c>
      <c r="G3747" s="168">
        <f>IF(G$2=$A3747,Data!D331,0)</f>
        <v>0</v>
      </c>
      <c r="H3747" s="168">
        <f>IF(H$2=$A3747,Data!E331,0)</f>
        <v>0</v>
      </c>
      <c r="I3747" s="168">
        <f>IF(I$2=$A3747,Data!F331,0)</f>
        <v>0</v>
      </c>
      <c r="J3747" s="168">
        <f>IF(J$2=$A3747,Data!G331,0)</f>
        <v>0</v>
      </c>
      <c r="K3747" s="168">
        <f>IF(K$2=$A3747,Data!H331,0)</f>
        <v>0</v>
      </c>
      <c r="L3747" s="168">
        <f>IF(L$2=$A3747,Data!I331,0)</f>
        <v>0</v>
      </c>
      <c r="M3747" s="168">
        <f>IF(M$2=$A3747,Data!J331,0)</f>
        <v>0</v>
      </c>
      <c r="N3747" s="168">
        <f>IF(N$2=$A3747,Data!K331,0)</f>
        <v>0</v>
      </c>
      <c r="O3747" s="168">
        <f>IF(O$2=$A3747,Data!L331,0)</f>
        <v>0</v>
      </c>
      <c r="P3747" s="168">
        <f>IF(P$2=$A3747,Data!M331,0)</f>
        <v>0</v>
      </c>
      <c r="Q3747" s="168">
        <f>IF(Q$2=$A3747,Data!N331,0)</f>
        <v>0</v>
      </c>
      <c r="R3747" s="169">
        <f>IF(R$2=$A3747,Data!O331,0)</f>
        <v>0</v>
      </c>
      <c r="S3747" s="169">
        <f>IF(S$2=$A3747,Data!P331,0)</f>
        <v>0</v>
      </c>
      <c r="T3747" s="169">
        <f>IF(T$2=$A3747,Data!Q331,0)</f>
        <v>0</v>
      </c>
      <c r="U3747" s="169">
        <f>IF(U$2=$A3747,Data!R331,0)</f>
        <v>0</v>
      </c>
      <c r="V3747" s="169">
        <f>IF(V$2=$A3747,Data!S331,0)</f>
        <v>0</v>
      </c>
      <c r="W3747" s="169">
        <f>IF(W$2=$A3747,Data!T331,0)</f>
        <v>0</v>
      </c>
      <c r="X3747" s="169">
        <f>IF(X$2=$A3747,Data!U331,0)</f>
        <v>0</v>
      </c>
      <c r="Y3747" s="169">
        <f>IF(Y$2=$A3747,Data!V331,0)</f>
        <v>0</v>
      </c>
      <c r="Z3747" s="169">
        <f>IF(Z$2=$A3747,Data!W331,0)</f>
        <v>0</v>
      </c>
      <c r="AA3747" s="169">
        <f>IF(AA$2=$A3747,Data!X331,0)</f>
        <v>0</v>
      </c>
      <c r="AB3747" s="169">
        <f>IF(AB$2=$A3747,Data!Y331,0)</f>
        <v>0</v>
      </c>
      <c r="AC3747" s="169">
        <f>IF(AC$2=$A3747,Data!Z331,0)</f>
        <v>0</v>
      </c>
      <c r="AD3747" s="170">
        <f>IF(AD$2=$A3747,Data!AA331,0)</f>
        <v>0</v>
      </c>
      <c r="AE3747" s="171">
        <f>IF(AE$2=$A3747,Data!AB331,0)</f>
        <v>0</v>
      </c>
      <c r="AF3747" s="170">
        <f>IF(AF$2=$A3747,Data!AC331,0)</f>
        <v>0</v>
      </c>
      <c r="AG3747" s="171">
        <f>IF(AG$2=$A3747,Data!AD331,0)</f>
        <v>0</v>
      </c>
      <c r="AH3747" s="170">
        <f>IF(AH$2=$A3747,Data!AE331,0)</f>
        <v>0</v>
      </c>
      <c r="AI3747" s="171">
        <f>IF(AI$2=$A3747,Data!AF331,0)</f>
        <v>0</v>
      </c>
      <c r="AJ3747" s="170">
        <f>IF(AJ$2=$A3747,Data!AG331,0)</f>
        <v>0</v>
      </c>
      <c r="AK3747" s="171">
        <f>IF(AK$2=$A3747,Data!AH331,0)</f>
        <v>0</v>
      </c>
      <c r="AL3747" s="170">
        <f>IF(AL$2=$A3747,Data!AI331,0)</f>
        <v>0</v>
      </c>
      <c r="AM3747" t="str">
        <f t="shared" si="118"/>
        <v>EA</v>
      </c>
      <c r="AN3747" t="e">
        <f>+INDEX(Validation!$D$4:$D$250,MATCH(Merge!B3747,Validation!$E$4:$E$250,0))</f>
        <v>#N/A</v>
      </c>
      <c r="AO3747" s="172">
        <f t="shared" si="117"/>
        <v>0</v>
      </c>
    </row>
    <row r="3748" spans="1:41" ht="15" x14ac:dyDescent="0.25">
      <c r="A3748">
        <f>Inputs!$H$19</f>
        <v>0</v>
      </c>
      <c r="B3748" t="str">
        <f>Inputs!$D$4</f>
        <v>Select Agency…</v>
      </c>
      <c r="C3748" s="166" t="str">
        <f>Inputs!$I$6</f>
        <v>(insert code)</v>
      </c>
      <c r="D3748" t="str">
        <f>IFERROR(INDEX(Inputs!$I$11:$I$19,MATCH(A3748,Inputs!$H$11:$H$19)),"")</f>
        <v/>
      </c>
      <c r="E3748" t="s">
        <v>942</v>
      </c>
      <c r="F3748" s="168">
        <f>IF(F$2=$A3748,Data!C332,0)</f>
        <v>0</v>
      </c>
      <c r="G3748" s="168">
        <f>IF(G$2=$A3748,Data!D332,0)</f>
        <v>0</v>
      </c>
      <c r="H3748" s="168">
        <f>IF(H$2=$A3748,Data!E332,0)</f>
        <v>0</v>
      </c>
      <c r="I3748" s="168">
        <f>IF(I$2=$A3748,Data!F332,0)</f>
        <v>0</v>
      </c>
      <c r="J3748" s="168">
        <f>IF(J$2=$A3748,Data!G332,0)</f>
        <v>0</v>
      </c>
      <c r="K3748" s="168">
        <f>IF(K$2=$A3748,Data!H332,0)</f>
        <v>0</v>
      </c>
      <c r="L3748" s="168">
        <f>IF(L$2=$A3748,Data!I332,0)</f>
        <v>0</v>
      </c>
      <c r="M3748" s="168">
        <f>IF(M$2=$A3748,Data!J332,0)</f>
        <v>0</v>
      </c>
      <c r="N3748" s="168">
        <f>IF(N$2=$A3748,Data!K332,0)</f>
        <v>0</v>
      </c>
      <c r="O3748" s="168">
        <f>IF(O$2=$A3748,Data!L332,0)</f>
        <v>0</v>
      </c>
      <c r="P3748" s="168">
        <f>IF(P$2=$A3748,Data!M332,0)</f>
        <v>0</v>
      </c>
      <c r="Q3748" s="168">
        <f>IF(Q$2=$A3748,Data!N332,0)</f>
        <v>0</v>
      </c>
      <c r="R3748" s="169">
        <f>IF(R$2=$A3748,Data!O332,0)</f>
        <v>0</v>
      </c>
      <c r="S3748" s="169">
        <f>IF(S$2=$A3748,Data!P332,0)</f>
        <v>0</v>
      </c>
      <c r="T3748" s="169">
        <f>IF(T$2=$A3748,Data!Q332,0)</f>
        <v>0</v>
      </c>
      <c r="U3748" s="169">
        <f>IF(U$2=$A3748,Data!R332,0)</f>
        <v>0</v>
      </c>
      <c r="V3748" s="169">
        <f>IF(V$2=$A3748,Data!S332,0)</f>
        <v>0</v>
      </c>
      <c r="W3748" s="169">
        <f>IF(W$2=$A3748,Data!T332,0)</f>
        <v>0</v>
      </c>
      <c r="X3748" s="169">
        <f>IF(X$2=$A3748,Data!U332,0)</f>
        <v>0</v>
      </c>
      <c r="Y3748" s="169">
        <f>IF(Y$2=$A3748,Data!V332,0)</f>
        <v>0</v>
      </c>
      <c r="Z3748" s="169">
        <f>IF(Z$2=$A3748,Data!W332,0)</f>
        <v>0</v>
      </c>
      <c r="AA3748" s="169">
        <f>IF(AA$2=$A3748,Data!X332,0)</f>
        <v>0</v>
      </c>
      <c r="AB3748" s="169">
        <f>IF(AB$2=$A3748,Data!Y332,0)</f>
        <v>0</v>
      </c>
      <c r="AC3748" s="169">
        <f>IF(AC$2=$A3748,Data!Z332,0)</f>
        <v>0</v>
      </c>
      <c r="AD3748" s="170">
        <f>IF(AD$2=$A3748,Data!AA332,0)</f>
        <v>0</v>
      </c>
      <c r="AE3748" s="171">
        <f>IF(AE$2=$A3748,Data!AB332,0)</f>
        <v>0</v>
      </c>
      <c r="AF3748" s="170">
        <f>IF(AF$2=$A3748,Data!AC332,0)</f>
        <v>0</v>
      </c>
      <c r="AG3748" s="171">
        <f>IF(AG$2=$A3748,Data!AD332,0)</f>
        <v>0</v>
      </c>
      <c r="AH3748" s="170">
        <f>IF(AH$2=$A3748,Data!AE332,0)</f>
        <v>0</v>
      </c>
      <c r="AI3748" s="171">
        <f>IF(AI$2=$A3748,Data!AF332,0)</f>
        <v>0</v>
      </c>
      <c r="AJ3748" s="170">
        <f>IF(AJ$2=$A3748,Data!AG332,0)</f>
        <v>0</v>
      </c>
      <c r="AK3748" s="171">
        <f>IF(AK$2=$A3748,Data!AH332,0)</f>
        <v>0</v>
      </c>
      <c r="AL3748" s="170">
        <f>IF(AL$2=$A3748,Data!AI332,0)</f>
        <v>0</v>
      </c>
      <c r="AM3748" t="str">
        <f t="shared" si="118"/>
        <v>EA</v>
      </c>
      <c r="AN3748" t="e">
        <f>+INDEX(Validation!$D$4:$D$250,MATCH(Merge!B3748,Validation!$E$4:$E$250,0))</f>
        <v>#N/A</v>
      </c>
      <c r="AO3748" s="172">
        <f t="shared" si="117"/>
        <v>0</v>
      </c>
    </row>
    <row r="3749" spans="1:41" ht="15" x14ac:dyDescent="0.25">
      <c r="A3749">
        <f>Inputs!$H$19</f>
        <v>0</v>
      </c>
      <c r="B3749" t="str">
        <f>Inputs!$D$4</f>
        <v>Select Agency…</v>
      </c>
      <c r="C3749" s="166" t="str">
        <f>Inputs!$I$6</f>
        <v>(insert code)</v>
      </c>
      <c r="D3749" t="str">
        <f>IFERROR(INDEX(Inputs!$I$11:$I$19,MATCH(A3749,Inputs!$H$11:$H$19)),"")</f>
        <v/>
      </c>
      <c r="E3749" t="s">
        <v>942</v>
      </c>
      <c r="F3749" s="168">
        <f>IF(F$2=$A3749,Data!C333,0)</f>
        <v>0</v>
      </c>
      <c r="G3749" s="168">
        <f>IF(G$2=$A3749,Data!D333,0)</f>
        <v>0</v>
      </c>
      <c r="H3749" s="168">
        <f>IF(H$2=$A3749,Data!E333,0)</f>
        <v>0</v>
      </c>
      <c r="I3749" s="168">
        <f>IF(I$2=$A3749,Data!F333,0)</f>
        <v>0</v>
      </c>
      <c r="J3749" s="168">
        <f>IF(J$2=$A3749,Data!G333,0)</f>
        <v>0</v>
      </c>
      <c r="K3749" s="168">
        <f>IF(K$2=$A3749,Data!H333,0)</f>
        <v>0</v>
      </c>
      <c r="L3749" s="168">
        <f>IF(L$2=$A3749,Data!I333,0)</f>
        <v>0</v>
      </c>
      <c r="M3749" s="168">
        <f>IF(M$2=$A3749,Data!J333,0)</f>
        <v>0</v>
      </c>
      <c r="N3749" s="168">
        <f>IF(N$2=$A3749,Data!K333,0)</f>
        <v>0</v>
      </c>
      <c r="O3749" s="168">
        <f>IF(O$2=$A3749,Data!L333,0)</f>
        <v>0</v>
      </c>
      <c r="P3749" s="168">
        <f>IF(P$2=$A3749,Data!M333,0)</f>
        <v>0</v>
      </c>
      <c r="Q3749" s="168">
        <f>IF(Q$2=$A3749,Data!N333,0)</f>
        <v>0</v>
      </c>
      <c r="R3749" s="169">
        <f>IF(R$2=$A3749,Data!O333,0)</f>
        <v>0</v>
      </c>
      <c r="S3749" s="169">
        <f>IF(S$2=$A3749,Data!P333,0)</f>
        <v>0</v>
      </c>
      <c r="T3749" s="169">
        <f>IF(T$2=$A3749,Data!Q333,0)</f>
        <v>0</v>
      </c>
      <c r="U3749" s="169">
        <f>IF(U$2=$A3749,Data!R333,0)</f>
        <v>0</v>
      </c>
      <c r="V3749" s="169">
        <f>IF(V$2=$A3749,Data!S333,0)</f>
        <v>0</v>
      </c>
      <c r="W3749" s="169">
        <f>IF(W$2=$A3749,Data!T333,0)</f>
        <v>0</v>
      </c>
      <c r="X3749" s="169">
        <f>IF(X$2=$A3749,Data!U333,0)</f>
        <v>0</v>
      </c>
      <c r="Y3749" s="169">
        <f>IF(Y$2=$A3749,Data!V333,0)</f>
        <v>0</v>
      </c>
      <c r="Z3749" s="169">
        <f>IF(Z$2=$A3749,Data!W333,0)</f>
        <v>0</v>
      </c>
      <c r="AA3749" s="169">
        <f>IF(AA$2=$A3749,Data!X333,0)</f>
        <v>0</v>
      </c>
      <c r="AB3749" s="169">
        <f>IF(AB$2=$A3749,Data!Y333,0)</f>
        <v>0</v>
      </c>
      <c r="AC3749" s="169">
        <f>IF(AC$2=$A3749,Data!Z333,0)</f>
        <v>0</v>
      </c>
      <c r="AD3749" s="170">
        <f>IF(AD$2=$A3749,Data!AA333,0)</f>
        <v>0</v>
      </c>
      <c r="AE3749" s="171">
        <f>IF(AE$2=$A3749,Data!AB333,0)</f>
        <v>0</v>
      </c>
      <c r="AF3749" s="170">
        <f>IF(AF$2=$A3749,Data!AC333,0)</f>
        <v>0</v>
      </c>
      <c r="AG3749" s="171">
        <f>IF(AG$2=$A3749,Data!AD333,0)</f>
        <v>0</v>
      </c>
      <c r="AH3749" s="170">
        <f>IF(AH$2=$A3749,Data!AE333,0)</f>
        <v>0</v>
      </c>
      <c r="AI3749" s="171">
        <f>IF(AI$2=$A3749,Data!AF333,0)</f>
        <v>0</v>
      </c>
      <c r="AJ3749" s="170">
        <f>IF(AJ$2=$A3749,Data!AG333,0)</f>
        <v>0</v>
      </c>
      <c r="AK3749" s="171">
        <f>IF(AK$2=$A3749,Data!AH333,0)</f>
        <v>0</v>
      </c>
      <c r="AL3749" s="170">
        <f>IF(AL$2=$A3749,Data!AI333,0)</f>
        <v>0</v>
      </c>
      <c r="AM3749" t="str">
        <f t="shared" si="118"/>
        <v>EA</v>
      </c>
      <c r="AN3749" t="e">
        <f>+INDEX(Validation!$D$4:$D$250,MATCH(Merge!B3749,Validation!$E$4:$E$250,0))</f>
        <v>#N/A</v>
      </c>
      <c r="AO3749" s="172">
        <f t="shared" si="117"/>
        <v>0</v>
      </c>
    </row>
    <row r="3750" spans="1:41" ht="15" x14ac:dyDescent="0.25">
      <c r="A3750">
        <f>Inputs!$H$19</f>
        <v>0</v>
      </c>
      <c r="B3750" t="str">
        <f>Inputs!$D$4</f>
        <v>Select Agency…</v>
      </c>
      <c r="C3750" s="166" t="str">
        <f>Inputs!$I$6</f>
        <v>(insert code)</v>
      </c>
      <c r="D3750" t="str">
        <f>IFERROR(INDEX(Inputs!$I$11:$I$19,MATCH(A3750,Inputs!$H$11:$H$19)),"")</f>
        <v/>
      </c>
      <c r="E3750" t="s">
        <v>942</v>
      </c>
      <c r="F3750" s="168">
        <f>IF(F$2=$A3750,Data!C334,0)</f>
        <v>0</v>
      </c>
      <c r="G3750" s="168">
        <f>IF(G$2=$A3750,Data!D334,0)</f>
        <v>0</v>
      </c>
      <c r="H3750" s="168">
        <f>IF(H$2=$A3750,Data!E334,0)</f>
        <v>0</v>
      </c>
      <c r="I3750" s="168">
        <f>IF(I$2=$A3750,Data!F334,0)</f>
        <v>0</v>
      </c>
      <c r="J3750" s="168">
        <f>IF(J$2=$A3750,Data!G334,0)</f>
        <v>0</v>
      </c>
      <c r="K3750" s="168">
        <f>IF(K$2=$A3750,Data!H334,0)</f>
        <v>0</v>
      </c>
      <c r="L3750" s="168">
        <f>IF(L$2=$A3750,Data!I334,0)</f>
        <v>0</v>
      </c>
      <c r="M3750" s="168">
        <f>IF(M$2=$A3750,Data!J334,0)</f>
        <v>0</v>
      </c>
      <c r="N3750" s="168">
        <f>IF(N$2=$A3750,Data!K334,0)</f>
        <v>0</v>
      </c>
      <c r="O3750" s="168">
        <f>IF(O$2=$A3750,Data!L334,0)</f>
        <v>0</v>
      </c>
      <c r="P3750" s="168">
        <f>IF(P$2=$A3750,Data!M334,0)</f>
        <v>0</v>
      </c>
      <c r="Q3750" s="168">
        <f>IF(Q$2=$A3750,Data!N334,0)</f>
        <v>0</v>
      </c>
      <c r="R3750" s="169">
        <f>IF(R$2=$A3750,Data!O334,0)</f>
        <v>0</v>
      </c>
      <c r="S3750" s="169">
        <f>IF(S$2=$A3750,Data!P334,0)</f>
        <v>0</v>
      </c>
      <c r="T3750" s="169">
        <f>IF(T$2=$A3750,Data!Q334,0)</f>
        <v>0</v>
      </c>
      <c r="U3750" s="169">
        <f>IF(U$2=$A3750,Data!R334,0)</f>
        <v>0</v>
      </c>
      <c r="V3750" s="169">
        <f>IF(V$2=$A3750,Data!S334,0)</f>
        <v>0</v>
      </c>
      <c r="W3750" s="169">
        <f>IF(W$2=$A3750,Data!T334,0)</f>
        <v>0</v>
      </c>
      <c r="X3750" s="169">
        <f>IF(X$2=$A3750,Data!U334,0)</f>
        <v>0</v>
      </c>
      <c r="Y3750" s="169">
        <f>IF(Y$2=$A3750,Data!V334,0)</f>
        <v>0</v>
      </c>
      <c r="Z3750" s="169">
        <f>IF(Z$2=$A3750,Data!W334,0)</f>
        <v>0</v>
      </c>
      <c r="AA3750" s="169">
        <f>IF(AA$2=$A3750,Data!X334,0)</f>
        <v>0</v>
      </c>
      <c r="AB3750" s="169">
        <f>IF(AB$2=$A3750,Data!Y334,0)</f>
        <v>0</v>
      </c>
      <c r="AC3750" s="169">
        <f>IF(AC$2=$A3750,Data!Z334,0)</f>
        <v>0</v>
      </c>
      <c r="AD3750" s="170">
        <f>IF(AD$2=$A3750,Data!AA334,0)</f>
        <v>0</v>
      </c>
      <c r="AE3750" s="171">
        <f>IF(AE$2=$A3750,Data!AB334,0)</f>
        <v>0</v>
      </c>
      <c r="AF3750" s="170">
        <f>IF(AF$2=$A3750,Data!AC334,0)</f>
        <v>0</v>
      </c>
      <c r="AG3750" s="171">
        <f>IF(AG$2=$A3750,Data!AD334,0)</f>
        <v>0</v>
      </c>
      <c r="AH3750" s="170">
        <f>IF(AH$2=$A3750,Data!AE334,0)</f>
        <v>0</v>
      </c>
      <c r="AI3750" s="171">
        <f>IF(AI$2=$A3750,Data!AF334,0)</f>
        <v>0</v>
      </c>
      <c r="AJ3750" s="170">
        <f>IF(AJ$2=$A3750,Data!AG334,0)</f>
        <v>0</v>
      </c>
      <c r="AK3750" s="171">
        <f>IF(AK$2=$A3750,Data!AH334,0)</f>
        <v>0</v>
      </c>
      <c r="AL3750" s="170">
        <f>IF(AL$2=$A3750,Data!AI334,0)</f>
        <v>0</v>
      </c>
      <c r="AM3750" t="str">
        <f t="shared" si="118"/>
        <v>EA</v>
      </c>
      <c r="AN3750" t="e">
        <f>+INDEX(Validation!$D$4:$D$250,MATCH(Merge!B3750,Validation!$E$4:$E$250,0))</f>
        <v>#N/A</v>
      </c>
      <c r="AO3750" s="172">
        <f t="shared" si="117"/>
        <v>0</v>
      </c>
    </row>
    <row r="3751" spans="1:41" ht="15" x14ac:dyDescent="0.25">
      <c r="A3751">
        <f>Inputs!$H$19</f>
        <v>0</v>
      </c>
      <c r="B3751" t="str">
        <f>Inputs!$D$4</f>
        <v>Select Agency…</v>
      </c>
      <c r="C3751" s="166" t="str">
        <f>Inputs!$I$6</f>
        <v>(insert code)</v>
      </c>
      <c r="D3751" t="str">
        <f>IFERROR(INDEX(Inputs!$I$11:$I$19,MATCH(A3751,Inputs!$H$11:$H$19)),"")</f>
        <v/>
      </c>
      <c r="E3751" t="s">
        <v>942</v>
      </c>
      <c r="F3751" s="168">
        <f>IF(F$2=$A3751,Data!C335,0)</f>
        <v>0</v>
      </c>
      <c r="G3751" s="168">
        <f>IF(G$2=$A3751,Data!D335,0)</f>
        <v>0</v>
      </c>
      <c r="H3751" s="168">
        <f>IF(H$2=$A3751,Data!E335,0)</f>
        <v>0</v>
      </c>
      <c r="I3751" s="168">
        <f>IF(I$2=$A3751,Data!F335,0)</f>
        <v>0</v>
      </c>
      <c r="J3751" s="168">
        <f>IF(J$2=$A3751,Data!G335,0)</f>
        <v>0</v>
      </c>
      <c r="K3751" s="168">
        <f>IF(K$2=$A3751,Data!H335,0)</f>
        <v>0</v>
      </c>
      <c r="L3751" s="168">
        <f>IF(L$2=$A3751,Data!I335,0)</f>
        <v>0</v>
      </c>
      <c r="M3751" s="168">
        <f>IF(M$2=$A3751,Data!J335,0)</f>
        <v>0</v>
      </c>
      <c r="N3751" s="168">
        <f>IF(N$2=$A3751,Data!K335,0)</f>
        <v>0</v>
      </c>
      <c r="O3751" s="168">
        <f>IF(O$2=$A3751,Data!L335,0)</f>
        <v>0</v>
      </c>
      <c r="P3751" s="168">
        <f>IF(P$2=$A3751,Data!M335,0)</f>
        <v>0</v>
      </c>
      <c r="Q3751" s="168">
        <f>IF(Q$2=$A3751,Data!N335,0)</f>
        <v>0</v>
      </c>
      <c r="R3751" s="169">
        <f>IF(R$2=$A3751,Data!O335,0)</f>
        <v>0</v>
      </c>
      <c r="S3751" s="169">
        <f>IF(S$2=$A3751,Data!P335,0)</f>
        <v>0</v>
      </c>
      <c r="T3751" s="169">
        <f>IF(T$2=$A3751,Data!Q335,0)</f>
        <v>0</v>
      </c>
      <c r="U3751" s="169">
        <f>IF(U$2=$A3751,Data!R335,0)</f>
        <v>0</v>
      </c>
      <c r="V3751" s="169">
        <f>IF(V$2=$A3751,Data!S335,0)</f>
        <v>0</v>
      </c>
      <c r="W3751" s="169">
        <f>IF(W$2=$A3751,Data!T335,0)</f>
        <v>0</v>
      </c>
      <c r="X3751" s="169">
        <f>IF(X$2=$A3751,Data!U335,0)</f>
        <v>0</v>
      </c>
      <c r="Y3751" s="169">
        <f>IF(Y$2=$A3751,Data!V335,0)</f>
        <v>0</v>
      </c>
      <c r="Z3751" s="169">
        <f>IF(Z$2=$A3751,Data!W335,0)</f>
        <v>0</v>
      </c>
      <c r="AA3751" s="169">
        <f>IF(AA$2=$A3751,Data!X335,0)</f>
        <v>0</v>
      </c>
      <c r="AB3751" s="169">
        <f>IF(AB$2=$A3751,Data!Y335,0)</f>
        <v>0</v>
      </c>
      <c r="AC3751" s="169">
        <f>IF(AC$2=$A3751,Data!Z335,0)</f>
        <v>0</v>
      </c>
      <c r="AD3751" s="170">
        <f>IF(AD$2=$A3751,Data!AA335,0)</f>
        <v>0</v>
      </c>
      <c r="AE3751" s="171">
        <f>IF(AE$2=$A3751,Data!AB335,0)</f>
        <v>0</v>
      </c>
      <c r="AF3751" s="170">
        <f>IF(AF$2=$A3751,Data!AC335,0)</f>
        <v>0</v>
      </c>
      <c r="AG3751" s="171">
        <f>IF(AG$2=$A3751,Data!AD335,0)</f>
        <v>0</v>
      </c>
      <c r="AH3751" s="170">
        <f>IF(AH$2=$A3751,Data!AE335,0)</f>
        <v>0</v>
      </c>
      <c r="AI3751" s="171">
        <f>IF(AI$2=$A3751,Data!AF335,0)</f>
        <v>0</v>
      </c>
      <c r="AJ3751" s="170">
        <f>IF(AJ$2=$A3751,Data!AG335,0)</f>
        <v>0</v>
      </c>
      <c r="AK3751" s="171">
        <f>IF(AK$2=$A3751,Data!AH335,0)</f>
        <v>0</v>
      </c>
      <c r="AL3751" s="170">
        <f>IF(AL$2=$A3751,Data!AI335,0)</f>
        <v>0</v>
      </c>
      <c r="AM3751" t="str">
        <f t="shared" si="118"/>
        <v>EA</v>
      </c>
      <c r="AN3751" t="e">
        <f>+INDEX(Validation!$D$4:$D$250,MATCH(Merge!B3751,Validation!$E$4:$E$250,0))</f>
        <v>#N/A</v>
      </c>
      <c r="AO3751" s="172">
        <f t="shared" si="117"/>
        <v>0</v>
      </c>
    </row>
    <row r="3752" spans="1:41" ht="15" x14ac:dyDescent="0.25">
      <c r="A3752">
        <f>Inputs!$H$19</f>
        <v>0</v>
      </c>
      <c r="B3752" t="str">
        <f>Inputs!$D$4</f>
        <v>Select Agency…</v>
      </c>
      <c r="C3752" s="166" t="str">
        <f>Inputs!$I$6</f>
        <v>(insert code)</v>
      </c>
      <c r="D3752" t="str">
        <f>IFERROR(INDEX(Inputs!$I$11:$I$19,MATCH(A3752,Inputs!$H$11:$H$19)),"")</f>
        <v/>
      </c>
      <c r="E3752" t="s">
        <v>942</v>
      </c>
      <c r="F3752" s="168">
        <f>IF(F$2=$A3752,Data!C336,0)</f>
        <v>0</v>
      </c>
      <c r="G3752" s="168">
        <f>IF(G$2=$A3752,Data!D336,0)</f>
        <v>0</v>
      </c>
      <c r="H3752" s="168">
        <f>IF(H$2=$A3752,Data!E336,0)</f>
        <v>0</v>
      </c>
      <c r="I3752" s="168">
        <f>IF(I$2=$A3752,Data!F336,0)</f>
        <v>0</v>
      </c>
      <c r="J3752" s="168">
        <f>IF(J$2=$A3752,Data!G336,0)</f>
        <v>0</v>
      </c>
      <c r="K3752" s="168">
        <f>IF(K$2=$A3752,Data!H336,0)</f>
        <v>0</v>
      </c>
      <c r="L3752" s="168">
        <f>IF(L$2=$A3752,Data!I336,0)</f>
        <v>0</v>
      </c>
      <c r="M3752" s="168">
        <f>IF(M$2=$A3752,Data!J336,0)</f>
        <v>0</v>
      </c>
      <c r="N3752" s="168">
        <f>IF(N$2=$A3752,Data!K336,0)</f>
        <v>0</v>
      </c>
      <c r="O3752" s="168">
        <f>IF(O$2=$A3752,Data!L336,0)</f>
        <v>0</v>
      </c>
      <c r="P3752" s="168">
        <f>IF(P$2=$A3752,Data!M336,0)</f>
        <v>0</v>
      </c>
      <c r="Q3752" s="168">
        <f>IF(Q$2=$A3752,Data!N336,0)</f>
        <v>0</v>
      </c>
      <c r="R3752" s="169">
        <f>IF(R$2=$A3752,Data!O336,0)</f>
        <v>0</v>
      </c>
      <c r="S3752" s="169">
        <f>IF(S$2=$A3752,Data!P336,0)</f>
        <v>0</v>
      </c>
      <c r="T3752" s="169">
        <f>IF(T$2=$A3752,Data!Q336,0)</f>
        <v>0</v>
      </c>
      <c r="U3752" s="169">
        <f>IF(U$2=$A3752,Data!R336,0)</f>
        <v>0</v>
      </c>
      <c r="V3752" s="169">
        <f>IF(V$2=$A3752,Data!S336,0)</f>
        <v>0</v>
      </c>
      <c r="W3752" s="169">
        <f>IF(W$2=$A3752,Data!T336,0)</f>
        <v>0</v>
      </c>
      <c r="X3752" s="169">
        <f>IF(X$2=$A3752,Data!U336,0)</f>
        <v>0</v>
      </c>
      <c r="Y3752" s="169">
        <f>IF(Y$2=$A3752,Data!V336,0)</f>
        <v>0</v>
      </c>
      <c r="Z3752" s="169">
        <f>IF(Z$2=$A3752,Data!W336,0)</f>
        <v>0</v>
      </c>
      <c r="AA3752" s="169">
        <f>IF(AA$2=$A3752,Data!X336,0)</f>
        <v>0</v>
      </c>
      <c r="AB3752" s="169">
        <f>IF(AB$2=$A3752,Data!Y336,0)</f>
        <v>0</v>
      </c>
      <c r="AC3752" s="169">
        <f>IF(AC$2=$A3752,Data!Z336,0)</f>
        <v>0</v>
      </c>
      <c r="AD3752" s="170">
        <f>IF(AD$2=$A3752,Data!AA336,0)</f>
        <v>0</v>
      </c>
      <c r="AE3752" s="171">
        <f>IF(AE$2=$A3752,Data!AB336,0)</f>
        <v>0</v>
      </c>
      <c r="AF3752" s="170">
        <f>IF(AF$2=$A3752,Data!AC336,0)</f>
        <v>0</v>
      </c>
      <c r="AG3752" s="171">
        <f>IF(AG$2=$A3752,Data!AD336,0)</f>
        <v>0</v>
      </c>
      <c r="AH3752" s="170">
        <f>IF(AH$2=$A3752,Data!AE336,0)</f>
        <v>0</v>
      </c>
      <c r="AI3752" s="171">
        <f>IF(AI$2=$A3752,Data!AF336,0)</f>
        <v>0</v>
      </c>
      <c r="AJ3752" s="170">
        <f>IF(AJ$2=$A3752,Data!AG336,0)</f>
        <v>0</v>
      </c>
      <c r="AK3752" s="171">
        <f>IF(AK$2=$A3752,Data!AH336,0)</f>
        <v>0</v>
      </c>
      <c r="AL3752" s="170">
        <f>IF(AL$2=$A3752,Data!AI336,0)</f>
        <v>0</v>
      </c>
      <c r="AM3752" t="str">
        <f t="shared" si="118"/>
        <v>EA</v>
      </c>
      <c r="AN3752" t="e">
        <f>+INDEX(Validation!$D$4:$D$250,MATCH(Merge!B3752,Validation!$E$4:$E$250,0))</f>
        <v>#N/A</v>
      </c>
      <c r="AO3752" s="172">
        <f t="shared" si="117"/>
        <v>0</v>
      </c>
    </row>
    <row r="3753" spans="1:41" ht="15" x14ac:dyDescent="0.25">
      <c r="A3753">
        <f>Inputs!$H$19</f>
        <v>0</v>
      </c>
      <c r="B3753" t="str">
        <f>Inputs!$D$4</f>
        <v>Select Agency…</v>
      </c>
      <c r="C3753" s="166" t="str">
        <f>Inputs!$I$6</f>
        <v>(insert code)</v>
      </c>
      <c r="D3753" t="str">
        <f>IFERROR(INDEX(Inputs!$I$11:$I$19,MATCH(A3753,Inputs!$H$11:$H$19)),"")</f>
        <v/>
      </c>
      <c r="E3753" t="s">
        <v>942</v>
      </c>
      <c r="F3753" s="168">
        <f>IF(F$2=$A3753,Data!C337,0)</f>
        <v>0</v>
      </c>
      <c r="G3753" s="168">
        <f>IF(G$2=$A3753,Data!D337,0)</f>
        <v>0</v>
      </c>
      <c r="H3753" s="168">
        <f>IF(H$2=$A3753,Data!E337,0)</f>
        <v>0</v>
      </c>
      <c r="I3753" s="168">
        <f>IF(I$2=$A3753,Data!F337,0)</f>
        <v>0</v>
      </c>
      <c r="J3753" s="168">
        <f>IF(J$2=$A3753,Data!G337,0)</f>
        <v>0</v>
      </c>
      <c r="K3753" s="168">
        <f>IF(K$2=$A3753,Data!H337,0)</f>
        <v>0</v>
      </c>
      <c r="L3753" s="168">
        <f>IF(L$2=$A3753,Data!I337,0)</f>
        <v>0</v>
      </c>
      <c r="M3753" s="168">
        <f>IF(M$2=$A3753,Data!J337,0)</f>
        <v>0</v>
      </c>
      <c r="N3753" s="168">
        <f>IF(N$2=$A3753,Data!K337,0)</f>
        <v>0</v>
      </c>
      <c r="O3753" s="168">
        <f>IF(O$2=$A3753,Data!L337,0)</f>
        <v>0</v>
      </c>
      <c r="P3753" s="168">
        <f>IF(P$2=$A3753,Data!M337,0)</f>
        <v>0</v>
      </c>
      <c r="Q3753" s="168">
        <f>IF(Q$2=$A3753,Data!N337,0)</f>
        <v>0</v>
      </c>
      <c r="R3753" s="169">
        <f>IF(R$2=$A3753,Data!O337,0)</f>
        <v>0</v>
      </c>
      <c r="S3753" s="169">
        <f>IF(S$2=$A3753,Data!P337,0)</f>
        <v>0</v>
      </c>
      <c r="T3753" s="169">
        <f>IF(T$2=$A3753,Data!Q337,0)</f>
        <v>0</v>
      </c>
      <c r="U3753" s="169">
        <f>IF(U$2=$A3753,Data!R337,0)</f>
        <v>0</v>
      </c>
      <c r="V3753" s="169">
        <f>IF(V$2=$A3753,Data!S337,0)</f>
        <v>0</v>
      </c>
      <c r="W3753" s="169">
        <f>IF(W$2=$A3753,Data!T337,0)</f>
        <v>0</v>
      </c>
      <c r="X3753" s="169">
        <f>IF(X$2=$A3753,Data!U337,0)</f>
        <v>0</v>
      </c>
      <c r="Y3753" s="169">
        <f>IF(Y$2=$A3753,Data!V337,0)</f>
        <v>0</v>
      </c>
      <c r="Z3753" s="169">
        <f>IF(Z$2=$A3753,Data!W337,0)</f>
        <v>0</v>
      </c>
      <c r="AA3753" s="169">
        <f>IF(AA$2=$A3753,Data!X337,0)</f>
        <v>0</v>
      </c>
      <c r="AB3753" s="169">
        <f>IF(AB$2=$A3753,Data!Y337,0)</f>
        <v>0</v>
      </c>
      <c r="AC3753" s="169">
        <f>IF(AC$2=$A3753,Data!Z337,0)</f>
        <v>0</v>
      </c>
      <c r="AD3753" s="170">
        <f>IF(AD$2=$A3753,Data!AA337,0)</f>
        <v>0</v>
      </c>
      <c r="AE3753" s="171">
        <f>IF(AE$2=$A3753,Data!AB337,0)</f>
        <v>0</v>
      </c>
      <c r="AF3753" s="170">
        <f>IF(AF$2=$A3753,Data!AC337,0)</f>
        <v>0</v>
      </c>
      <c r="AG3753" s="171">
        <f>IF(AG$2=$A3753,Data!AD337,0)</f>
        <v>0</v>
      </c>
      <c r="AH3753" s="170">
        <f>IF(AH$2=$A3753,Data!AE337,0)</f>
        <v>0</v>
      </c>
      <c r="AI3753" s="171">
        <f>IF(AI$2=$A3753,Data!AF337,0)</f>
        <v>0</v>
      </c>
      <c r="AJ3753" s="170">
        <f>IF(AJ$2=$A3753,Data!AG337,0)</f>
        <v>0</v>
      </c>
      <c r="AK3753" s="171">
        <f>IF(AK$2=$A3753,Data!AH337,0)</f>
        <v>0</v>
      </c>
      <c r="AL3753" s="170">
        <f>IF(AL$2=$A3753,Data!AI337,0)</f>
        <v>0</v>
      </c>
      <c r="AM3753" t="str">
        <f t="shared" si="118"/>
        <v>EA</v>
      </c>
      <c r="AN3753" t="e">
        <f>+INDEX(Validation!$D$4:$D$250,MATCH(Merge!B3753,Validation!$E$4:$E$250,0))</f>
        <v>#N/A</v>
      </c>
      <c r="AO3753" s="172">
        <f t="shared" si="117"/>
        <v>0</v>
      </c>
    </row>
    <row r="3754" spans="1:41" ht="15" x14ac:dyDescent="0.25">
      <c r="A3754">
        <f>Inputs!$H$19</f>
        <v>0</v>
      </c>
      <c r="B3754" t="str">
        <f>Inputs!$D$4</f>
        <v>Select Agency…</v>
      </c>
      <c r="C3754" s="166" t="str">
        <f>Inputs!$I$6</f>
        <v>(insert code)</v>
      </c>
      <c r="D3754" t="str">
        <f>IFERROR(INDEX(Inputs!$I$11:$I$19,MATCH(A3754,Inputs!$H$11:$H$19)),"")</f>
        <v/>
      </c>
      <c r="E3754" t="s">
        <v>942</v>
      </c>
      <c r="F3754" s="168">
        <f>IF(F$2=$A3754,Data!C338,0)</f>
        <v>0</v>
      </c>
      <c r="G3754" s="168">
        <f>IF(G$2=$A3754,Data!D338,0)</f>
        <v>0</v>
      </c>
      <c r="H3754" s="168">
        <f>IF(H$2=$A3754,Data!E338,0)</f>
        <v>0</v>
      </c>
      <c r="I3754" s="168">
        <f>IF(I$2=$A3754,Data!F338,0)</f>
        <v>0</v>
      </c>
      <c r="J3754" s="168">
        <f>IF(J$2=$A3754,Data!G338,0)</f>
        <v>0</v>
      </c>
      <c r="K3754" s="168">
        <f>IF(K$2=$A3754,Data!H338,0)</f>
        <v>0</v>
      </c>
      <c r="L3754" s="168">
        <f>IF(L$2=$A3754,Data!I338,0)</f>
        <v>0</v>
      </c>
      <c r="M3754" s="168">
        <f>IF(M$2=$A3754,Data!J338,0)</f>
        <v>0</v>
      </c>
      <c r="N3754" s="168">
        <f>IF(N$2=$A3754,Data!K338,0)</f>
        <v>0</v>
      </c>
      <c r="O3754" s="168">
        <f>IF(O$2=$A3754,Data!L338,0)</f>
        <v>0</v>
      </c>
      <c r="P3754" s="168">
        <f>IF(P$2=$A3754,Data!M338,0)</f>
        <v>0</v>
      </c>
      <c r="Q3754" s="168">
        <f>IF(Q$2=$A3754,Data!N338,0)</f>
        <v>0</v>
      </c>
      <c r="R3754" s="169">
        <f>IF(R$2=$A3754,Data!O338,0)</f>
        <v>0</v>
      </c>
      <c r="S3754" s="169">
        <f>IF(S$2=$A3754,Data!P338,0)</f>
        <v>0</v>
      </c>
      <c r="T3754" s="169">
        <f>IF(T$2=$A3754,Data!Q338,0)</f>
        <v>0</v>
      </c>
      <c r="U3754" s="169">
        <f>IF(U$2=$A3754,Data!R338,0)</f>
        <v>0</v>
      </c>
      <c r="V3754" s="169">
        <f>IF(V$2=$A3754,Data!S338,0)</f>
        <v>0</v>
      </c>
      <c r="W3754" s="169">
        <f>IF(W$2=$A3754,Data!T338,0)</f>
        <v>0</v>
      </c>
      <c r="X3754" s="169">
        <f>IF(X$2=$A3754,Data!U338,0)</f>
        <v>0</v>
      </c>
      <c r="Y3754" s="169">
        <f>IF(Y$2=$A3754,Data!V338,0)</f>
        <v>0</v>
      </c>
      <c r="Z3754" s="169">
        <f>IF(Z$2=$A3754,Data!W338,0)</f>
        <v>0</v>
      </c>
      <c r="AA3754" s="169">
        <f>IF(AA$2=$A3754,Data!X338,0)</f>
        <v>0</v>
      </c>
      <c r="AB3754" s="169">
        <f>IF(AB$2=$A3754,Data!Y338,0)</f>
        <v>0</v>
      </c>
      <c r="AC3754" s="169">
        <f>IF(AC$2=$A3754,Data!Z338,0)</f>
        <v>0</v>
      </c>
      <c r="AD3754" s="170">
        <f>IF(AD$2=$A3754,Data!AA338,0)</f>
        <v>0</v>
      </c>
      <c r="AE3754" s="171">
        <f>IF(AE$2=$A3754,Data!AB338,0)</f>
        <v>0</v>
      </c>
      <c r="AF3754" s="170">
        <f>IF(AF$2=$A3754,Data!AC338,0)</f>
        <v>0</v>
      </c>
      <c r="AG3754" s="171">
        <f>IF(AG$2=$A3754,Data!AD338,0)</f>
        <v>0</v>
      </c>
      <c r="AH3754" s="170">
        <f>IF(AH$2=$A3754,Data!AE338,0)</f>
        <v>0</v>
      </c>
      <c r="AI3754" s="171">
        <f>IF(AI$2=$A3754,Data!AF338,0)</f>
        <v>0</v>
      </c>
      <c r="AJ3754" s="170">
        <f>IF(AJ$2=$A3754,Data!AG338,0)</f>
        <v>0</v>
      </c>
      <c r="AK3754" s="171">
        <f>IF(AK$2=$A3754,Data!AH338,0)</f>
        <v>0</v>
      </c>
      <c r="AL3754" s="170">
        <f>IF(AL$2=$A3754,Data!AI338,0)</f>
        <v>0</v>
      </c>
      <c r="AM3754" t="str">
        <f t="shared" si="118"/>
        <v>EA</v>
      </c>
      <c r="AN3754" t="e">
        <f>+INDEX(Validation!$D$4:$D$250,MATCH(Merge!B3754,Validation!$E$4:$E$250,0))</f>
        <v>#N/A</v>
      </c>
      <c r="AO3754" s="172">
        <f t="shared" si="117"/>
        <v>0</v>
      </c>
    </row>
    <row r="3755" spans="1:41" ht="15" x14ac:dyDescent="0.25">
      <c r="A3755">
        <f>Inputs!$H$19</f>
        <v>0</v>
      </c>
      <c r="B3755" t="str">
        <f>Inputs!$D$4</f>
        <v>Select Agency…</v>
      </c>
      <c r="C3755" s="166" t="str">
        <f>Inputs!$I$6</f>
        <v>(insert code)</v>
      </c>
      <c r="D3755" t="str">
        <f>IFERROR(INDEX(Inputs!$I$11:$I$19,MATCH(A3755,Inputs!$H$11:$H$19)),"")</f>
        <v/>
      </c>
      <c r="E3755" t="s">
        <v>942</v>
      </c>
      <c r="F3755" s="168">
        <f>IF(F$2=$A3755,Data!C339,0)</f>
        <v>0</v>
      </c>
      <c r="G3755" s="168">
        <f>IF(G$2=$A3755,Data!D339,0)</f>
        <v>0</v>
      </c>
      <c r="H3755" s="168">
        <f>IF(H$2=$A3755,Data!E339,0)</f>
        <v>0</v>
      </c>
      <c r="I3755" s="168">
        <f>IF(I$2=$A3755,Data!F339,0)</f>
        <v>0</v>
      </c>
      <c r="J3755" s="168">
        <f>IF(J$2=$A3755,Data!G339,0)</f>
        <v>0</v>
      </c>
      <c r="K3755" s="168">
        <f>IF(K$2=$A3755,Data!H339,0)</f>
        <v>0</v>
      </c>
      <c r="L3755" s="168">
        <f>IF(L$2=$A3755,Data!I339,0)</f>
        <v>0</v>
      </c>
      <c r="M3755" s="168">
        <f>IF(M$2=$A3755,Data!J339,0)</f>
        <v>0</v>
      </c>
      <c r="N3755" s="168">
        <f>IF(N$2=$A3755,Data!K339,0)</f>
        <v>0</v>
      </c>
      <c r="O3755" s="168">
        <f>IF(O$2=$A3755,Data!L339,0)</f>
        <v>0</v>
      </c>
      <c r="P3755" s="168">
        <f>IF(P$2=$A3755,Data!M339,0)</f>
        <v>0</v>
      </c>
      <c r="Q3755" s="168">
        <f>IF(Q$2=$A3755,Data!N339,0)</f>
        <v>0</v>
      </c>
      <c r="R3755" s="169">
        <f>IF(R$2=$A3755,Data!O339,0)</f>
        <v>0</v>
      </c>
      <c r="S3755" s="169">
        <f>IF(S$2=$A3755,Data!P339,0)</f>
        <v>0</v>
      </c>
      <c r="T3755" s="169">
        <f>IF(T$2=$A3755,Data!Q339,0)</f>
        <v>0</v>
      </c>
      <c r="U3755" s="169">
        <f>IF(U$2=$A3755,Data!R339,0)</f>
        <v>0</v>
      </c>
      <c r="V3755" s="169">
        <f>IF(V$2=$A3755,Data!S339,0)</f>
        <v>0</v>
      </c>
      <c r="W3755" s="169">
        <f>IF(W$2=$A3755,Data!T339,0)</f>
        <v>0</v>
      </c>
      <c r="X3755" s="169">
        <f>IF(X$2=$A3755,Data!U339,0)</f>
        <v>0</v>
      </c>
      <c r="Y3755" s="169">
        <f>IF(Y$2=$A3755,Data!V339,0)</f>
        <v>0</v>
      </c>
      <c r="Z3755" s="169">
        <f>IF(Z$2=$A3755,Data!W339,0)</f>
        <v>0</v>
      </c>
      <c r="AA3755" s="169">
        <f>IF(AA$2=$A3755,Data!X339,0)</f>
        <v>0</v>
      </c>
      <c r="AB3755" s="169">
        <f>IF(AB$2=$A3755,Data!Y339,0)</f>
        <v>0</v>
      </c>
      <c r="AC3755" s="169">
        <f>IF(AC$2=$A3755,Data!Z339,0)</f>
        <v>0</v>
      </c>
      <c r="AD3755" s="170">
        <f>IF(AD$2=$A3755,Data!AA339,0)</f>
        <v>0</v>
      </c>
      <c r="AE3755" s="171">
        <f>IF(AE$2=$A3755,Data!AB339,0)</f>
        <v>0</v>
      </c>
      <c r="AF3755" s="170">
        <f>IF(AF$2=$A3755,Data!AC339,0)</f>
        <v>0</v>
      </c>
      <c r="AG3755" s="171">
        <f>IF(AG$2=$A3755,Data!AD339,0)</f>
        <v>0</v>
      </c>
      <c r="AH3755" s="170">
        <f>IF(AH$2=$A3755,Data!AE339,0)</f>
        <v>0</v>
      </c>
      <c r="AI3755" s="171">
        <f>IF(AI$2=$A3755,Data!AF339,0)</f>
        <v>0</v>
      </c>
      <c r="AJ3755" s="170">
        <f>IF(AJ$2=$A3755,Data!AG339,0)</f>
        <v>0</v>
      </c>
      <c r="AK3755" s="171">
        <f>IF(AK$2=$A3755,Data!AH339,0)</f>
        <v>0</v>
      </c>
      <c r="AL3755" s="170">
        <f>IF(AL$2=$A3755,Data!AI339,0)</f>
        <v>0</v>
      </c>
      <c r="AM3755" t="str">
        <f t="shared" si="118"/>
        <v>EA</v>
      </c>
      <c r="AN3755" t="e">
        <f>+INDEX(Validation!$D$4:$D$250,MATCH(Merge!B3755,Validation!$E$4:$E$250,0))</f>
        <v>#N/A</v>
      </c>
      <c r="AO3755" s="172">
        <f t="shared" si="117"/>
        <v>0</v>
      </c>
    </row>
    <row r="3756" spans="1:41" ht="15" x14ac:dyDescent="0.25">
      <c r="A3756">
        <f>Inputs!$H$19</f>
        <v>0</v>
      </c>
      <c r="B3756" t="str">
        <f>Inputs!$D$4</f>
        <v>Select Agency…</v>
      </c>
      <c r="C3756" s="166" t="str">
        <f>Inputs!$I$6</f>
        <v>(insert code)</v>
      </c>
      <c r="D3756" t="str">
        <f>IFERROR(INDEX(Inputs!$I$11:$I$19,MATCH(A3756,Inputs!$H$11:$H$19)),"")</f>
        <v/>
      </c>
      <c r="E3756" t="s">
        <v>942</v>
      </c>
      <c r="F3756" s="168">
        <f>IF(F$2=$A3756,Data!C340,0)</f>
        <v>0</v>
      </c>
      <c r="G3756" s="168">
        <f>IF(G$2=$A3756,Data!D340,0)</f>
        <v>0</v>
      </c>
      <c r="H3756" s="168">
        <f>IF(H$2=$A3756,Data!E340,0)</f>
        <v>0</v>
      </c>
      <c r="I3756" s="168">
        <f>IF(I$2=$A3756,Data!F340,0)</f>
        <v>0</v>
      </c>
      <c r="J3756" s="168">
        <f>IF(J$2=$A3756,Data!G340,0)</f>
        <v>0</v>
      </c>
      <c r="K3756" s="168">
        <f>IF(K$2=$A3756,Data!H340,0)</f>
        <v>0</v>
      </c>
      <c r="L3756" s="168">
        <f>IF(L$2=$A3756,Data!I340,0)</f>
        <v>0</v>
      </c>
      <c r="M3756" s="168">
        <f>IF(M$2=$A3756,Data!J340,0)</f>
        <v>0</v>
      </c>
      <c r="N3756" s="168">
        <f>IF(N$2=$A3756,Data!K340,0)</f>
        <v>0</v>
      </c>
      <c r="O3756" s="168">
        <f>IF(O$2=$A3756,Data!L340,0)</f>
        <v>0</v>
      </c>
      <c r="P3756" s="168">
        <f>IF(P$2=$A3756,Data!M340,0)</f>
        <v>0</v>
      </c>
      <c r="Q3756" s="168">
        <f>IF(Q$2=$A3756,Data!N340,0)</f>
        <v>0</v>
      </c>
      <c r="R3756" s="169">
        <f>IF(R$2=$A3756,Data!O340,0)</f>
        <v>0</v>
      </c>
      <c r="S3756" s="169">
        <f>IF(S$2=$A3756,Data!P340,0)</f>
        <v>0</v>
      </c>
      <c r="T3756" s="169">
        <f>IF(T$2=$A3756,Data!Q340,0)</f>
        <v>0</v>
      </c>
      <c r="U3756" s="169">
        <f>IF(U$2=$A3756,Data!R340,0)</f>
        <v>0</v>
      </c>
      <c r="V3756" s="169">
        <f>IF(V$2=$A3756,Data!S340,0)</f>
        <v>0</v>
      </c>
      <c r="W3756" s="169">
        <f>IF(W$2=$A3756,Data!T340,0)</f>
        <v>0</v>
      </c>
      <c r="X3756" s="169">
        <f>IF(X$2=$A3756,Data!U340,0)</f>
        <v>0</v>
      </c>
      <c r="Y3756" s="169">
        <f>IF(Y$2=$A3756,Data!V340,0)</f>
        <v>0</v>
      </c>
      <c r="Z3756" s="169">
        <f>IF(Z$2=$A3756,Data!W340,0)</f>
        <v>0</v>
      </c>
      <c r="AA3756" s="169">
        <f>IF(AA$2=$A3756,Data!X340,0)</f>
        <v>0</v>
      </c>
      <c r="AB3756" s="169">
        <f>IF(AB$2=$A3756,Data!Y340,0)</f>
        <v>0</v>
      </c>
      <c r="AC3756" s="169">
        <f>IF(AC$2=$A3756,Data!Z340,0)</f>
        <v>0</v>
      </c>
      <c r="AD3756" s="170">
        <f>IF(AD$2=$A3756,Data!AA340,0)</f>
        <v>0</v>
      </c>
      <c r="AE3756" s="171">
        <f>IF(AE$2=$A3756,Data!AB340,0)</f>
        <v>0</v>
      </c>
      <c r="AF3756" s="170">
        <f>IF(AF$2=$A3756,Data!AC340,0)</f>
        <v>0</v>
      </c>
      <c r="AG3756" s="171">
        <f>IF(AG$2=$A3756,Data!AD340,0)</f>
        <v>0</v>
      </c>
      <c r="AH3756" s="170">
        <f>IF(AH$2=$A3756,Data!AE340,0)</f>
        <v>0</v>
      </c>
      <c r="AI3756" s="171">
        <f>IF(AI$2=$A3756,Data!AF340,0)</f>
        <v>0</v>
      </c>
      <c r="AJ3756" s="170">
        <f>IF(AJ$2=$A3756,Data!AG340,0)</f>
        <v>0</v>
      </c>
      <c r="AK3756" s="171">
        <f>IF(AK$2=$A3756,Data!AH340,0)</f>
        <v>0</v>
      </c>
      <c r="AL3756" s="170">
        <f>IF(AL$2=$A3756,Data!AI340,0)</f>
        <v>0</v>
      </c>
      <c r="AM3756" t="str">
        <f t="shared" si="118"/>
        <v>EA</v>
      </c>
      <c r="AN3756" t="e">
        <f>+INDEX(Validation!$D$4:$D$250,MATCH(Merge!B3756,Validation!$E$4:$E$250,0))</f>
        <v>#N/A</v>
      </c>
      <c r="AO3756" s="172">
        <f t="shared" si="117"/>
        <v>0</v>
      </c>
    </row>
    <row r="3757" spans="1:41" ht="15" x14ac:dyDescent="0.25">
      <c r="A3757">
        <f>Inputs!$H$19</f>
        <v>0</v>
      </c>
      <c r="B3757" t="str">
        <f>Inputs!$D$4</f>
        <v>Select Agency…</v>
      </c>
      <c r="C3757" s="166" t="str">
        <f>Inputs!$I$6</f>
        <v>(insert code)</v>
      </c>
      <c r="D3757" t="str">
        <f>IFERROR(INDEX(Inputs!$I$11:$I$19,MATCH(A3757,Inputs!$H$11:$H$19)),"")</f>
        <v/>
      </c>
      <c r="E3757" t="s">
        <v>942</v>
      </c>
      <c r="F3757" s="168">
        <f>IF(F$2=$A3757,Data!C341,0)</f>
        <v>0</v>
      </c>
      <c r="G3757" s="168">
        <f>IF(G$2=$A3757,Data!D341,0)</f>
        <v>0</v>
      </c>
      <c r="H3757" s="168">
        <f>IF(H$2=$A3757,Data!E341,0)</f>
        <v>0</v>
      </c>
      <c r="I3757" s="168">
        <f>IF(I$2=$A3757,Data!F341,0)</f>
        <v>0</v>
      </c>
      <c r="J3757" s="168">
        <f>IF(J$2=$A3757,Data!G341,0)</f>
        <v>0</v>
      </c>
      <c r="K3757" s="168">
        <f>IF(K$2=$A3757,Data!H341,0)</f>
        <v>0</v>
      </c>
      <c r="L3757" s="168">
        <f>IF(L$2=$A3757,Data!I341,0)</f>
        <v>0</v>
      </c>
      <c r="M3757" s="168">
        <f>IF(M$2=$A3757,Data!J341,0)</f>
        <v>0</v>
      </c>
      <c r="N3757" s="168">
        <f>IF(N$2=$A3757,Data!K341,0)</f>
        <v>0</v>
      </c>
      <c r="O3757" s="168">
        <f>IF(O$2=$A3757,Data!L341,0)</f>
        <v>0</v>
      </c>
      <c r="P3757" s="168">
        <f>IF(P$2=$A3757,Data!M341,0)</f>
        <v>0</v>
      </c>
      <c r="Q3757" s="168">
        <f>IF(Q$2=$A3757,Data!N341,0)</f>
        <v>0</v>
      </c>
      <c r="R3757" s="169">
        <f>IF(R$2=$A3757,Data!O341,0)</f>
        <v>0</v>
      </c>
      <c r="S3757" s="169">
        <f>IF(S$2=$A3757,Data!P341,0)</f>
        <v>0</v>
      </c>
      <c r="T3757" s="169">
        <f>IF(T$2=$A3757,Data!Q341,0)</f>
        <v>0</v>
      </c>
      <c r="U3757" s="169">
        <f>IF(U$2=$A3757,Data!R341,0)</f>
        <v>0</v>
      </c>
      <c r="V3757" s="169">
        <f>IF(V$2=$A3757,Data!S341,0)</f>
        <v>0</v>
      </c>
      <c r="W3757" s="169">
        <f>IF(W$2=$A3757,Data!T341,0)</f>
        <v>0</v>
      </c>
      <c r="X3757" s="169">
        <f>IF(X$2=$A3757,Data!U341,0)</f>
        <v>0</v>
      </c>
      <c r="Y3757" s="169">
        <f>IF(Y$2=$A3757,Data!V341,0)</f>
        <v>0</v>
      </c>
      <c r="Z3757" s="169">
        <f>IF(Z$2=$A3757,Data!W341,0)</f>
        <v>0</v>
      </c>
      <c r="AA3757" s="169">
        <f>IF(AA$2=$A3757,Data!X341,0)</f>
        <v>0</v>
      </c>
      <c r="AB3757" s="169">
        <f>IF(AB$2=$A3757,Data!Y341,0)</f>
        <v>0</v>
      </c>
      <c r="AC3757" s="169">
        <f>IF(AC$2=$A3757,Data!Z341,0)</f>
        <v>0</v>
      </c>
      <c r="AD3757" s="170">
        <f>IF(AD$2=$A3757,Data!AA341,0)</f>
        <v>0</v>
      </c>
      <c r="AE3757" s="171">
        <f>IF(AE$2=$A3757,Data!AB341,0)</f>
        <v>0</v>
      </c>
      <c r="AF3757" s="170">
        <f>IF(AF$2=$A3757,Data!AC341,0)</f>
        <v>0</v>
      </c>
      <c r="AG3757" s="171">
        <f>IF(AG$2=$A3757,Data!AD341,0)</f>
        <v>0</v>
      </c>
      <c r="AH3757" s="170">
        <f>IF(AH$2=$A3757,Data!AE341,0)</f>
        <v>0</v>
      </c>
      <c r="AI3757" s="171">
        <f>IF(AI$2=$A3757,Data!AF341,0)</f>
        <v>0</v>
      </c>
      <c r="AJ3757" s="170">
        <f>IF(AJ$2=$A3757,Data!AG341,0)</f>
        <v>0</v>
      </c>
      <c r="AK3757" s="171">
        <f>IF(AK$2=$A3757,Data!AH341,0)</f>
        <v>0</v>
      </c>
      <c r="AL3757" s="170">
        <f>IF(AL$2=$A3757,Data!AI341,0)</f>
        <v>0</v>
      </c>
      <c r="AM3757" t="str">
        <f t="shared" si="118"/>
        <v>EA</v>
      </c>
      <c r="AN3757" t="e">
        <f>+INDEX(Validation!$D$4:$D$250,MATCH(Merge!B3757,Validation!$E$4:$E$250,0))</f>
        <v>#N/A</v>
      </c>
      <c r="AO3757" s="172">
        <f t="shared" si="117"/>
        <v>0</v>
      </c>
    </row>
    <row r="3758" spans="1:41" ht="15" x14ac:dyDescent="0.25">
      <c r="A3758">
        <f>Inputs!$H$19</f>
        <v>0</v>
      </c>
      <c r="B3758" t="str">
        <f>Inputs!$D$4</f>
        <v>Select Agency…</v>
      </c>
      <c r="C3758" s="166" t="str">
        <f>Inputs!$I$6</f>
        <v>(insert code)</v>
      </c>
      <c r="D3758" t="str">
        <f>IFERROR(INDEX(Inputs!$I$11:$I$19,MATCH(A3758,Inputs!$H$11:$H$19)),"")</f>
        <v/>
      </c>
      <c r="E3758" t="s">
        <v>942</v>
      </c>
      <c r="F3758" s="168">
        <f>IF(F$2=$A3758,Data!C342,0)</f>
        <v>0</v>
      </c>
      <c r="G3758" s="168">
        <f>IF(G$2=$A3758,Data!D342,0)</f>
        <v>0</v>
      </c>
      <c r="H3758" s="168">
        <f>IF(H$2=$A3758,Data!E342,0)</f>
        <v>0</v>
      </c>
      <c r="I3758" s="168">
        <f>IF(I$2=$A3758,Data!F342,0)</f>
        <v>0</v>
      </c>
      <c r="J3758" s="168">
        <f>IF(J$2=$A3758,Data!G342,0)</f>
        <v>0</v>
      </c>
      <c r="K3758" s="168">
        <f>IF(K$2=$A3758,Data!H342,0)</f>
        <v>0</v>
      </c>
      <c r="L3758" s="168">
        <f>IF(L$2=$A3758,Data!I342,0)</f>
        <v>0</v>
      </c>
      <c r="M3758" s="168">
        <f>IF(M$2=$A3758,Data!J342,0)</f>
        <v>0</v>
      </c>
      <c r="N3758" s="168">
        <f>IF(N$2=$A3758,Data!K342,0)</f>
        <v>0</v>
      </c>
      <c r="O3758" s="168">
        <f>IF(O$2=$A3758,Data!L342,0)</f>
        <v>0</v>
      </c>
      <c r="P3758" s="168">
        <f>IF(P$2=$A3758,Data!M342,0)</f>
        <v>0</v>
      </c>
      <c r="Q3758" s="168">
        <f>IF(Q$2=$A3758,Data!N342,0)</f>
        <v>0</v>
      </c>
      <c r="R3758" s="169">
        <f>IF(R$2=$A3758,Data!O342,0)</f>
        <v>0</v>
      </c>
      <c r="S3758" s="169">
        <f>IF(S$2=$A3758,Data!P342,0)</f>
        <v>0</v>
      </c>
      <c r="T3758" s="169">
        <f>IF(T$2=$A3758,Data!Q342,0)</f>
        <v>0</v>
      </c>
      <c r="U3758" s="169">
        <f>IF(U$2=$A3758,Data!R342,0)</f>
        <v>0</v>
      </c>
      <c r="V3758" s="169">
        <f>IF(V$2=$A3758,Data!S342,0)</f>
        <v>0</v>
      </c>
      <c r="W3758" s="169">
        <f>IF(W$2=$A3758,Data!T342,0)</f>
        <v>0</v>
      </c>
      <c r="X3758" s="169">
        <f>IF(X$2=$A3758,Data!U342,0)</f>
        <v>0</v>
      </c>
      <c r="Y3758" s="169">
        <f>IF(Y$2=$A3758,Data!V342,0)</f>
        <v>0</v>
      </c>
      <c r="Z3758" s="169">
        <f>IF(Z$2=$A3758,Data!W342,0)</f>
        <v>0</v>
      </c>
      <c r="AA3758" s="169">
        <f>IF(AA$2=$A3758,Data!X342,0)</f>
        <v>0</v>
      </c>
      <c r="AB3758" s="169">
        <f>IF(AB$2=$A3758,Data!Y342,0)</f>
        <v>0</v>
      </c>
      <c r="AC3758" s="169">
        <f>IF(AC$2=$A3758,Data!Z342,0)</f>
        <v>0</v>
      </c>
      <c r="AD3758" s="170">
        <f>IF(AD$2=$A3758,Data!AA342,0)</f>
        <v>0</v>
      </c>
      <c r="AE3758" s="171">
        <f>IF(AE$2=$A3758,Data!AB342,0)</f>
        <v>0</v>
      </c>
      <c r="AF3758" s="170">
        <f>IF(AF$2=$A3758,Data!AC342,0)</f>
        <v>0</v>
      </c>
      <c r="AG3758" s="171">
        <f>IF(AG$2=$A3758,Data!AD342,0)</f>
        <v>0</v>
      </c>
      <c r="AH3758" s="170">
        <f>IF(AH$2=$A3758,Data!AE342,0)</f>
        <v>0</v>
      </c>
      <c r="AI3758" s="171">
        <f>IF(AI$2=$A3758,Data!AF342,0)</f>
        <v>0</v>
      </c>
      <c r="AJ3758" s="170">
        <f>IF(AJ$2=$A3758,Data!AG342,0)</f>
        <v>0</v>
      </c>
      <c r="AK3758" s="171">
        <f>IF(AK$2=$A3758,Data!AH342,0)</f>
        <v>0</v>
      </c>
      <c r="AL3758" s="170">
        <f>IF(AL$2=$A3758,Data!AI342,0)</f>
        <v>0</v>
      </c>
      <c r="AM3758" t="str">
        <f t="shared" si="118"/>
        <v>EA</v>
      </c>
      <c r="AN3758" t="e">
        <f>+INDEX(Validation!$D$4:$D$250,MATCH(Merge!B3758,Validation!$E$4:$E$250,0))</f>
        <v>#N/A</v>
      </c>
      <c r="AO3758" s="172">
        <f t="shared" si="117"/>
        <v>0</v>
      </c>
    </row>
    <row r="3759" spans="1:41" ht="15" x14ac:dyDescent="0.25">
      <c r="A3759">
        <f>Inputs!$H$19</f>
        <v>0</v>
      </c>
      <c r="B3759" t="str">
        <f>Inputs!$D$4</f>
        <v>Select Agency…</v>
      </c>
      <c r="C3759" s="166" t="str">
        <f>Inputs!$I$6</f>
        <v>(insert code)</v>
      </c>
      <c r="D3759" t="str">
        <f>IFERROR(INDEX(Inputs!$I$11:$I$19,MATCH(A3759,Inputs!$H$11:$H$19)),"")</f>
        <v/>
      </c>
      <c r="E3759" t="s">
        <v>942</v>
      </c>
      <c r="F3759" s="168">
        <f>IF(F$2=$A3759,Data!C343,0)</f>
        <v>0</v>
      </c>
      <c r="G3759" s="168">
        <f>IF(G$2=$A3759,Data!D343,0)</f>
        <v>0</v>
      </c>
      <c r="H3759" s="168">
        <f>IF(H$2=$A3759,Data!E343,0)</f>
        <v>0</v>
      </c>
      <c r="I3759" s="168">
        <f>IF(I$2=$A3759,Data!F343,0)</f>
        <v>0</v>
      </c>
      <c r="J3759" s="168">
        <f>IF(J$2=$A3759,Data!G343,0)</f>
        <v>0</v>
      </c>
      <c r="K3759" s="168">
        <f>IF(K$2=$A3759,Data!H343,0)</f>
        <v>0</v>
      </c>
      <c r="L3759" s="168">
        <f>IF(L$2=$A3759,Data!I343,0)</f>
        <v>0</v>
      </c>
      <c r="M3759" s="168">
        <f>IF(M$2=$A3759,Data!J343,0)</f>
        <v>0</v>
      </c>
      <c r="N3759" s="168">
        <f>IF(N$2=$A3759,Data!K343,0)</f>
        <v>0</v>
      </c>
      <c r="O3759" s="168">
        <f>IF(O$2=$A3759,Data!L343,0)</f>
        <v>0</v>
      </c>
      <c r="P3759" s="168">
        <f>IF(P$2=$A3759,Data!M343,0)</f>
        <v>0</v>
      </c>
      <c r="Q3759" s="168">
        <f>IF(Q$2=$A3759,Data!N343,0)</f>
        <v>0</v>
      </c>
      <c r="R3759" s="169">
        <f>IF(R$2=$A3759,Data!O343,0)</f>
        <v>0</v>
      </c>
      <c r="S3759" s="169">
        <f>IF(S$2=$A3759,Data!P343,0)</f>
        <v>0</v>
      </c>
      <c r="T3759" s="169">
        <f>IF(T$2=$A3759,Data!Q343,0)</f>
        <v>0</v>
      </c>
      <c r="U3759" s="169">
        <f>IF(U$2=$A3759,Data!R343,0)</f>
        <v>0</v>
      </c>
      <c r="V3759" s="169">
        <f>IF(V$2=$A3759,Data!S343,0)</f>
        <v>0</v>
      </c>
      <c r="W3759" s="169">
        <f>IF(W$2=$A3759,Data!T343,0)</f>
        <v>0</v>
      </c>
      <c r="X3759" s="169">
        <f>IF(X$2=$A3759,Data!U343,0)</f>
        <v>0</v>
      </c>
      <c r="Y3759" s="169">
        <f>IF(Y$2=$A3759,Data!V343,0)</f>
        <v>0</v>
      </c>
      <c r="Z3759" s="169">
        <f>IF(Z$2=$A3759,Data!W343,0)</f>
        <v>0</v>
      </c>
      <c r="AA3759" s="169">
        <f>IF(AA$2=$A3759,Data!X343,0)</f>
        <v>0</v>
      </c>
      <c r="AB3759" s="169">
        <f>IF(AB$2=$A3759,Data!Y343,0)</f>
        <v>0</v>
      </c>
      <c r="AC3759" s="169">
        <f>IF(AC$2=$A3759,Data!Z343,0)</f>
        <v>0</v>
      </c>
      <c r="AD3759" s="170">
        <f>IF(AD$2=$A3759,Data!AA343,0)</f>
        <v>0</v>
      </c>
      <c r="AE3759" s="171">
        <f>IF(AE$2=$A3759,Data!AB343,0)</f>
        <v>0</v>
      </c>
      <c r="AF3759" s="170">
        <f>IF(AF$2=$A3759,Data!AC343,0)</f>
        <v>0</v>
      </c>
      <c r="AG3759" s="171">
        <f>IF(AG$2=$A3759,Data!AD343,0)</f>
        <v>0</v>
      </c>
      <c r="AH3759" s="170">
        <f>IF(AH$2=$A3759,Data!AE343,0)</f>
        <v>0</v>
      </c>
      <c r="AI3759" s="171">
        <f>IF(AI$2=$A3759,Data!AF343,0)</f>
        <v>0</v>
      </c>
      <c r="AJ3759" s="170">
        <f>IF(AJ$2=$A3759,Data!AG343,0)</f>
        <v>0</v>
      </c>
      <c r="AK3759" s="171">
        <f>IF(AK$2=$A3759,Data!AH343,0)</f>
        <v>0</v>
      </c>
      <c r="AL3759" s="170">
        <f>IF(AL$2=$A3759,Data!AI343,0)</f>
        <v>0</v>
      </c>
      <c r="AM3759" t="str">
        <f t="shared" si="118"/>
        <v>EA</v>
      </c>
      <c r="AN3759" t="e">
        <f>+INDEX(Validation!$D$4:$D$250,MATCH(Merge!B3759,Validation!$E$4:$E$250,0))</f>
        <v>#N/A</v>
      </c>
      <c r="AO3759" s="172">
        <f t="shared" si="117"/>
        <v>0</v>
      </c>
    </row>
    <row r="3760" spans="1:41" ht="15" x14ac:dyDescent="0.25">
      <c r="A3760">
        <f>Inputs!$H$19</f>
        <v>0</v>
      </c>
      <c r="B3760" t="str">
        <f>Inputs!$D$4</f>
        <v>Select Agency…</v>
      </c>
      <c r="C3760" s="166" t="str">
        <f>Inputs!$I$6</f>
        <v>(insert code)</v>
      </c>
      <c r="D3760" t="str">
        <f>IFERROR(INDEX(Inputs!$I$11:$I$19,MATCH(A3760,Inputs!$H$11:$H$19)),"")</f>
        <v/>
      </c>
      <c r="E3760" t="s">
        <v>942</v>
      </c>
      <c r="F3760" s="168">
        <f>IF(F$2=$A3760,Data!C344,0)</f>
        <v>0</v>
      </c>
      <c r="G3760" s="168">
        <f>IF(G$2=$A3760,Data!D344,0)</f>
        <v>0</v>
      </c>
      <c r="H3760" s="168">
        <f>IF(H$2=$A3760,Data!E344,0)</f>
        <v>0</v>
      </c>
      <c r="I3760" s="168">
        <f>IF(I$2=$A3760,Data!F344,0)</f>
        <v>0</v>
      </c>
      <c r="J3760" s="168">
        <f>IF(J$2=$A3760,Data!G344,0)</f>
        <v>0</v>
      </c>
      <c r="K3760" s="168">
        <f>IF(K$2=$A3760,Data!H344,0)</f>
        <v>0</v>
      </c>
      <c r="L3760" s="168">
        <f>IF(L$2=$A3760,Data!I344,0)</f>
        <v>0</v>
      </c>
      <c r="M3760" s="168">
        <f>IF(M$2=$A3760,Data!J344,0)</f>
        <v>0</v>
      </c>
      <c r="N3760" s="168">
        <f>IF(N$2=$A3760,Data!K344,0)</f>
        <v>0</v>
      </c>
      <c r="O3760" s="168">
        <f>IF(O$2=$A3760,Data!L344,0)</f>
        <v>0</v>
      </c>
      <c r="P3760" s="168">
        <f>IF(P$2=$A3760,Data!M344,0)</f>
        <v>0</v>
      </c>
      <c r="Q3760" s="168">
        <f>IF(Q$2=$A3760,Data!N344,0)</f>
        <v>0</v>
      </c>
      <c r="R3760" s="169">
        <f>IF(R$2=$A3760,Data!O344,0)</f>
        <v>0</v>
      </c>
      <c r="S3760" s="169">
        <f>IF(S$2=$A3760,Data!P344,0)</f>
        <v>0</v>
      </c>
      <c r="T3760" s="169">
        <f>IF(T$2=$A3760,Data!Q344,0)</f>
        <v>0</v>
      </c>
      <c r="U3760" s="169">
        <f>IF(U$2=$A3760,Data!R344,0)</f>
        <v>0</v>
      </c>
      <c r="V3760" s="169">
        <f>IF(V$2=$A3760,Data!S344,0)</f>
        <v>0</v>
      </c>
      <c r="W3760" s="169">
        <f>IF(W$2=$A3760,Data!T344,0)</f>
        <v>0</v>
      </c>
      <c r="X3760" s="169">
        <f>IF(X$2=$A3760,Data!U344,0)</f>
        <v>0</v>
      </c>
      <c r="Y3760" s="169">
        <f>IF(Y$2=$A3760,Data!V344,0)</f>
        <v>0</v>
      </c>
      <c r="Z3760" s="169">
        <f>IF(Z$2=$A3760,Data!W344,0)</f>
        <v>0</v>
      </c>
      <c r="AA3760" s="169">
        <f>IF(AA$2=$A3760,Data!X344,0)</f>
        <v>0</v>
      </c>
      <c r="AB3760" s="169">
        <f>IF(AB$2=$A3760,Data!Y344,0)</f>
        <v>0</v>
      </c>
      <c r="AC3760" s="169">
        <f>IF(AC$2=$A3760,Data!Z344,0)</f>
        <v>0</v>
      </c>
      <c r="AD3760" s="170">
        <f>IF(AD$2=$A3760,Data!AA344,0)</f>
        <v>0</v>
      </c>
      <c r="AE3760" s="171">
        <f>IF(AE$2=$A3760,Data!AB344,0)</f>
        <v>0</v>
      </c>
      <c r="AF3760" s="170">
        <f>IF(AF$2=$A3760,Data!AC344,0)</f>
        <v>0</v>
      </c>
      <c r="AG3760" s="171">
        <f>IF(AG$2=$A3760,Data!AD344,0)</f>
        <v>0</v>
      </c>
      <c r="AH3760" s="170">
        <f>IF(AH$2=$A3760,Data!AE344,0)</f>
        <v>0</v>
      </c>
      <c r="AI3760" s="171">
        <f>IF(AI$2=$A3760,Data!AF344,0)</f>
        <v>0</v>
      </c>
      <c r="AJ3760" s="170">
        <f>IF(AJ$2=$A3760,Data!AG344,0)</f>
        <v>0</v>
      </c>
      <c r="AK3760" s="171">
        <f>IF(AK$2=$A3760,Data!AH344,0)</f>
        <v>0</v>
      </c>
      <c r="AL3760" s="170">
        <f>IF(AL$2=$A3760,Data!AI344,0)</f>
        <v>0</v>
      </c>
      <c r="AM3760" t="str">
        <f t="shared" si="118"/>
        <v>EA</v>
      </c>
      <c r="AN3760" t="e">
        <f>+INDEX(Validation!$D$4:$D$250,MATCH(Merge!B3760,Validation!$E$4:$E$250,0))</f>
        <v>#N/A</v>
      </c>
      <c r="AO3760" s="172">
        <f t="shared" si="117"/>
        <v>0</v>
      </c>
    </row>
    <row r="3761" spans="1:41" ht="15" x14ac:dyDescent="0.25">
      <c r="A3761">
        <f>Inputs!$H$19</f>
        <v>0</v>
      </c>
      <c r="B3761" t="str">
        <f>Inputs!$D$4</f>
        <v>Select Agency…</v>
      </c>
      <c r="C3761" s="166" t="str">
        <f>Inputs!$I$6</f>
        <v>(insert code)</v>
      </c>
      <c r="D3761" t="str">
        <f>IFERROR(INDEX(Inputs!$I$11:$I$19,MATCH(A3761,Inputs!$H$11:$H$19)),"")</f>
        <v/>
      </c>
      <c r="E3761" t="s">
        <v>942</v>
      </c>
      <c r="F3761" s="168">
        <f>IF(F$2=$A3761,Data!C345,0)</f>
        <v>0</v>
      </c>
      <c r="G3761" s="168">
        <f>IF(G$2=$A3761,Data!D345,0)</f>
        <v>0</v>
      </c>
      <c r="H3761" s="168">
        <f>IF(H$2=$A3761,Data!E345,0)</f>
        <v>0</v>
      </c>
      <c r="I3761" s="168">
        <f>IF(I$2=$A3761,Data!F345,0)</f>
        <v>0</v>
      </c>
      <c r="J3761" s="168">
        <f>IF(J$2=$A3761,Data!G345,0)</f>
        <v>0</v>
      </c>
      <c r="K3761" s="168">
        <f>IF(K$2=$A3761,Data!H345,0)</f>
        <v>0</v>
      </c>
      <c r="L3761" s="168">
        <f>IF(L$2=$A3761,Data!I345,0)</f>
        <v>0</v>
      </c>
      <c r="M3761" s="168">
        <f>IF(M$2=$A3761,Data!J345,0)</f>
        <v>0</v>
      </c>
      <c r="N3761" s="168">
        <f>IF(N$2=$A3761,Data!K345,0)</f>
        <v>0</v>
      </c>
      <c r="O3761" s="168">
        <f>IF(O$2=$A3761,Data!L345,0)</f>
        <v>0</v>
      </c>
      <c r="P3761" s="168">
        <f>IF(P$2=$A3761,Data!M345,0)</f>
        <v>0</v>
      </c>
      <c r="Q3761" s="168">
        <f>IF(Q$2=$A3761,Data!N345,0)</f>
        <v>0</v>
      </c>
      <c r="R3761" s="169">
        <f>IF(R$2=$A3761,Data!O345,0)</f>
        <v>0</v>
      </c>
      <c r="S3761" s="169">
        <f>IF(S$2=$A3761,Data!P345,0)</f>
        <v>0</v>
      </c>
      <c r="T3761" s="169">
        <f>IF(T$2=$A3761,Data!Q345,0)</f>
        <v>0</v>
      </c>
      <c r="U3761" s="169">
        <f>IF(U$2=$A3761,Data!R345,0)</f>
        <v>0</v>
      </c>
      <c r="V3761" s="169">
        <f>IF(V$2=$A3761,Data!S345,0)</f>
        <v>0</v>
      </c>
      <c r="W3761" s="169">
        <f>IF(W$2=$A3761,Data!T345,0)</f>
        <v>0</v>
      </c>
      <c r="X3761" s="169">
        <f>IF(X$2=$A3761,Data!U345,0)</f>
        <v>0</v>
      </c>
      <c r="Y3761" s="169">
        <f>IF(Y$2=$A3761,Data!V345,0)</f>
        <v>0</v>
      </c>
      <c r="Z3761" s="169">
        <f>IF(Z$2=$A3761,Data!W345,0)</f>
        <v>0</v>
      </c>
      <c r="AA3761" s="169">
        <f>IF(AA$2=$A3761,Data!X345,0)</f>
        <v>0</v>
      </c>
      <c r="AB3761" s="169">
        <f>IF(AB$2=$A3761,Data!Y345,0)</f>
        <v>0</v>
      </c>
      <c r="AC3761" s="169">
        <f>IF(AC$2=$A3761,Data!Z345,0)</f>
        <v>0</v>
      </c>
      <c r="AD3761" s="170">
        <f>IF(AD$2=$A3761,Data!AA345,0)</f>
        <v>0</v>
      </c>
      <c r="AE3761" s="171">
        <f>IF(AE$2=$A3761,Data!AB345,0)</f>
        <v>0</v>
      </c>
      <c r="AF3761" s="170">
        <f>IF(AF$2=$A3761,Data!AC345,0)</f>
        <v>0</v>
      </c>
      <c r="AG3761" s="171">
        <f>IF(AG$2=$A3761,Data!AD345,0)</f>
        <v>0</v>
      </c>
      <c r="AH3761" s="170">
        <f>IF(AH$2=$A3761,Data!AE345,0)</f>
        <v>0</v>
      </c>
      <c r="AI3761" s="171">
        <f>IF(AI$2=$A3761,Data!AF345,0)</f>
        <v>0</v>
      </c>
      <c r="AJ3761" s="170">
        <f>IF(AJ$2=$A3761,Data!AG345,0)</f>
        <v>0</v>
      </c>
      <c r="AK3761" s="171">
        <f>IF(AK$2=$A3761,Data!AH345,0)</f>
        <v>0</v>
      </c>
      <c r="AL3761" s="170">
        <f>IF(AL$2=$A3761,Data!AI345,0)</f>
        <v>0</v>
      </c>
      <c r="AM3761" t="str">
        <f t="shared" si="118"/>
        <v>EA</v>
      </c>
      <c r="AN3761" t="e">
        <f>+INDEX(Validation!$D$4:$D$250,MATCH(Merge!B3761,Validation!$E$4:$E$250,0))</f>
        <v>#N/A</v>
      </c>
      <c r="AO3761" s="172">
        <f t="shared" si="117"/>
        <v>0</v>
      </c>
    </row>
    <row r="3762" spans="1:41" ht="15" x14ac:dyDescent="0.25">
      <c r="A3762">
        <f>Inputs!$H$19</f>
        <v>0</v>
      </c>
      <c r="B3762" t="str">
        <f>Inputs!$D$4</f>
        <v>Select Agency…</v>
      </c>
      <c r="C3762" s="166" t="str">
        <f>Inputs!$I$6</f>
        <v>(insert code)</v>
      </c>
      <c r="D3762" t="str">
        <f>IFERROR(INDEX(Inputs!$I$11:$I$19,MATCH(A3762,Inputs!$H$11:$H$19)),"")</f>
        <v/>
      </c>
      <c r="E3762" t="s">
        <v>942</v>
      </c>
      <c r="F3762" s="168">
        <f>IF(F$2=$A3762,Data!C346,0)</f>
        <v>0</v>
      </c>
      <c r="G3762" s="168">
        <f>IF(G$2=$A3762,Data!D346,0)</f>
        <v>0</v>
      </c>
      <c r="H3762" s="168">
        <f>IF(H$2=$A3762,Data!E346,0)</f>
        <v>0</v>
      </c>
      <c r="I3762" s="168">
        <f>IF(I$2=$A3762,Data!F346,0)</f>
        <v>0</v>
      </c>
      <c r="J3762" s="168">
        <f>IF(J$2=$A3762,Data!G346,0)</f>
        <v>0</v>
      </c>
      <c r="K3762" s="168">
        <f>IF(K$2=$A3762,Data!H346,0)</f>
        <v>0</v>
      </c>
      <c r="L3762" s="168">
        <f>IF(L$2=$A3762,Data!I346,0)</f>
        <v>0</v>
      </c>
      <c r="M3762" s="168">
        <f>IF(M$2=$A3762,Data!J346,0)</f>
        <v>0</v>
      </c>
      <c r="N3762" s="168">
        <f>IF(N$2=$A3762,Data!K346,0)</f>
        <v>0</v>
      </c>
      <c r="O3762" s="168">
        <f>IF(O$2=$A3762,Data!L346,0)</f>
        <v>0</v>
      </c>
      <c r="P3762" s="168">
        <f>IF(P$2=$A3762,Data!M346,0)</f>
        <v>0</v>
      </c>
      <c r="Q3762" s="168">
        <f>IF(Q$2=$A3762,Data!N346,0)</f>
        <v>0</v>
      </c>
      <c r="R3762" s="169">
        <f>IF(R$2=$A3762,Data!O346,0)</f>
        <v>0</v>
      </c>
      <c r="S3762" s="169">
        <f>IF(S$2=$A3762,Data!P346,0)</f>
        <v>0</v>
      </c>
      <c r="T3762" s="169">
        <f>IF(T$2=$A3762,Data!Q346,0)</f>
        <v>0</v>
      </c>
      <c r="U3762" s="169">
        <f>IF(U$2=$A3762,Data!R346,0)</f>
        <v>0</v>
      </c>
      <c r="V3762" s="169">
        <f>IF(V$2=$A3762,Data!S346,0)</f>
        <v>0</v>
      </c>
      <c r="W3762" s="169">
        <f>IF(W$2=$A3762,Data!T346,0)</f>
        <v>0</v>
      </c>
      <c r="X3762" s="169">
        <f>IF(X$2=$A3762,Data!U346,0)</f>
        <v>0</v>
      </c>
      <c r="Y3762" s="169">
        <f>IF(Y$2=$A3762,Data!V346,0)</f>
        <v>0</v>
      </c>
      <c r="Z3762" s="169">
        <f>IF(Z$2=$A3762,Data!W346,0)</f>
        <v>0</v>
      </c>
      <c r="AA3762" s="169">
        <f>IF(AA$2=$A3762,Data!X346,0)</f>
        <v>0</v>
      </c>
      <c r="AB3762" s="169">
        <f>IF(AB$2=$A3762,Data!Y346,0)</f>
        <v>0</v>
      </c>
      <c r="AC3762" s="169">
        <f>IF(AC$2=$A3762,Data!Z346,0)</f>
        <v>0</v>
      </c>
      <c r="AD3762" s="170">
        <f>IF(AD$2=$A3762,Data!AA346,0)</f>
        <v>0</v>
      </c>
      <c r="AE3762" s="171">
        <f>IF(AE$2=$A3762,Data!AB346,0)</f>
        <v>0</v>
      </c>
      <c r="AF3762" s="170">
        <f>IF(AF$2=$A3762,Data!AC346,0)</f>
        <v>0</v>
      </c>
      <c r="AG3762" s="171">
        <f>IF(AG$2=$A3762,Data!AD346,0)</f>
        <v>0</v>
      </c>
      <c r="AH3762" s="170">
        <f>IF(AH$2=$A3762,Data!AE346,0)</f>
        <v>0</v>
      </c>
      <c r="AI3762" s="171">
        <f>IF(AI$2=$A3762,Data!AF346,0)</f>
        <v>0</v>
      </c>
      <c r="AJ3762" s="170">
        <f>IF(AJ$2=$A3762,Data!AG346,0)</f>
        <v>0</v>
      </c>
      <c r="AK3762" s="171">
        <f>IF(AK$2=$A3762,Data!AH346,0)</f>
        <v>0</v>
      </c>
      <c r="AL3762" s="170">
        <f>IF(AL$2=$A3762,Data!AI346,0)</f>
        <v>0</v>
      </c>
      <c r="AM3762" t="str">
        <f t="shared" si="118"/>
        <v>EA</v>
      </c>
      <c r="AN3762" t="e">
        <f>+INDEX(Validation!$D$4:$D$250,MATCH(Merge!B3762,Validation!$E$4:$E$250,0))</f>
        <v>#N/A</v>
      </c>
      <c r="AO3762" s="172">
        <f t="shared" si="117"/>
        <v>0</v>
      </c>
    </row>
    <row r="3763" spans="1:41" ht="15" x14ac:dyDescent="0.25">
      <c r="A3763">
        <f>Inputs!$H$19</f>
        <v>0</v>
      </c>
      <c r="B3763" t="str">
        <f>Inputs!$D$4</f>
        <v>Select Agency…</v>
      </c>
      <c r="C3763" s="166" t="str">
        <f>Inputs!$I$6</f>
        <v>(insert code)</v>
      </c>
      <c r="D3763" t="str">
        <f>IFERROR(INDEX(Inputs!$I$11:$I$19,MATCH(A3763,Inputs!$H$11:$H$19)),"")</f>
        <v/>
      </c>
      <c r="E3763" t="s">
        <v>942</v>
      </c>
      <c r="F3763" s="168">
        <f>IF(F$2=$A3763,Data!C347,0)</f>
        <v>0</v>
      </c>
      <c r="G3763" s="168">
        <f>IF(G$2=$A3763,Data!D347,0)</f>
        <v>0</v>
      </c>
      <c r="H3763" s="168">
        <f>IF(H$2=$A3763,Data!E347,0)</f>
        <v>0</v>
      </c>
      <c r="I3763" s="168">
        <f>IF(I$2=$A3763,Data!F347,0)</f>
        <v>0</v>
      </c>
      <c r="J3763" s="168">
        <f>IF(J$2=$A3763,Data!G347,0)</f>
        <v>0</v>
      </c>
      <c r="K3763" s="168">
        <f>IF(K$2=$A3763,Data!H347,0)</f>
        <v>0</v>
      </c>
      <c r="L3763" s="168">
        <f>IF(L$2=$A3763,Data!I347,0)</f>
        <v>0</v>
      </c>
      <c r="M3763" s="168">
        <f>IF(M$2=$A3763,Data!J347,0)</f>
        <v>0</v>
      </c>
      <c r="N3763" s="168">
        <f>IF(N$2=$A3763,Data!K347,0)</f>
        <v>0</v>
      </c>
      <c r="O3763" s="168">
        <f>IF(O$2=$A3763,Data!L347,0)</f>
        <v>0</v>
      </c>
      <c r="P3763" s="168">
        <f>IF(P$2=$A3763,Data!M347,0)</f>
        <v>0</v>
      </c>
      <c r="Q3763" s="168">
        <f>IF(Q$2=$A3763,Data!N347,0)</f>
        <v>0</v>
      </c>
      <c r="R3763" s="169">
        <f>IF(R$2=$A3763,Data!O347,0)</f>
        <v>0</v>
      </c>
      <c r="S3763" s="169">
        <f>IF(S$2=$A3763,Data!P347,0)</f>
        <v>0</v>
      </c>
      <c r="T3763" s="169">
        <f>IF(T$2=$A3763,Data!Q347,0)</f>
        <v>0</v>
      </c>
      <c r="U3763" s="169">
        <f>IF(U$2=$A3763,Data!R347,0)</f>
        <v>0</v>
      </c>
      <c r="V3763" s="169">
        <f>IF(V$2=$A3763,Data!S347,0)</f>
        <v>0</v>
      </c>
      <c r="W3763" s="169">
        <f>IF(W$2=$A3763,Data!T347,0)</f>
        <v>0</v>
      </c>
      <c r="X3763" s="169">
        <f>IF(X$2=$A3763,Data!U347,0)</f>
        <v>0</v>
      </c>
      <c r="Y3763" s="169">
        <f>IF(Y$2=$A3763,Data!V347,0)</f>
        <v>0</v>
      </c>
      <c r="Z3763" s="169">
        <f>IF(Z$2=$A3763,Data!W347,0)</f>
        <v>0</v>
      </c>
      <c r="AA3763" s="169">
        <f>IF(AA$2=$A3763,Data!X347,0)</f>
        <v>0</v>
      </c>
      <c r="AB3763" s="169">
        <f>IF(AB$2=$A3763,Data!Y347,0)</f>
        <v>0</v>
      </c>
      <c r="AC3763" s="169">
        <f>IF(AC$2=$A3763,Data!Z347,0)</f>
        <v>0</v>
      </c>
      <c r="AD3763" s="170">
        <f>IF(AD$2=$A3763,Data!AA347,0)</f>
        <v>0</v>
      </c>
      <c r="AE3763" s="171">
        <f>IF(AE$2=$A3763,Data!AB347,0)</f>
        <v>0</v>
      </c>
      <c r="AF3763" s="170">
        <f>IF(AF$2=$A3763,Data!AC347,0)</f>
        <v>0</v>
      </c>
      <c r="AG3763" s="171">
        <f>IF(AG$2=$A3763,Data!AD347,0)</f>
        <v>0</v>
      </c>
      <c r="AH3763" s="170">
        <f>IF(AH$2=$A3763,Data!AE347,0)</f>
        <v>0</v>
      </c>
      <c r="AI3763" s="171">
        <f>IF(AI$2=$A3763,Data!AF347,0)</f>
        <v>0</v>
      </c>
      <c r="AJ3763" s="170">
        <f>IF(AJ$2=$A3763,Data!AG347,0)</f>
        <v>0</v>
      </c>
      <c r="AK3763" s="171">
        <f>IF(AK$2=$A3763,Data!AH347,0)</f>
        <v>0</v>
      </c>
      <c r="AL3763" s="170">
        <f>IF(AL$2=$A3763,Data!AI347,0)</f>
        <v>0</v>
      </c>
      <c r="AM3763" t="str">
        <f t="shared" si="118"/>
        <v>EA</v>
      </c>
      <c r="AN3763" t="e">
        <f>+INDEX(Validation!$D$4:$D$250,MATCH(Merge!B3763,Validation!$E$4:$E$250,0))</f>
        <v>#N/A</v>
      </c>
      <c r="AO3763" s="172">
        <f t="shared" si="117"/>
        <v>0</v>
      </c>
    </row>
    <row r="3764" spans="1:41" ht="15" x14ac:dyDescent="0.25">
      <c r="A3764">
        <f>Inputs!$H$19</f>
        <v>0</v>
      </c>
      <c r="B3764" t="str">
        <f>Inputs!$D$4</f>
        <v>Select Agency…</v>
      </c>
      <c r="C3764" s="166" t="str">
        <f>Inputs!$I$6</f>
        <v>(insert code)</v>
      </c>
      <c r="D3764" t="str">
        <f>IFERROR(INDEX(Inputs!$I$11:$I$19,MATCH(A3764,Inputs!$H$11:$H$19)),"")</f>
        <v/>
      </c>
      <c r="E3764" t="s">
        <v>942</v>
      </c>
      <c r="F3764" s="168">
        <f>IF(F$2=$A3764,Data!C348,0)</f>
        <v>0</v>
      </c>
      <c r="G3764" s="168">
        <f>IF(G$2=$A3764,Data!D348,0)</f>
        <v>0</v>
      </c>
      <c r="H3764" s="168">
        <f>IF(H$2=$A3764,Data!E348,0)</f>
        <v>0</v>
      </c>
      <c r="I3764" s="168">
        <f>IF(I$2=$A3764,Data!F348,0)</f>
        <v>0</v>
      </c>
      <c r="J3764" s="168">
        <f>IF(J$2=$A3764,Data!G348,0)</f>
        <v>0</v>
      </c>
      <c r="K3764" s="168">
        <f>IF(K$2=$A3764,Data!H348,0)</f>
        <v>0</v>
      </c>
      <c r="L3764" s="168">
        <f>IF(L$2=$A3764,Data!I348,0)</f>
        <v>0</v>
      </c>
      <c r="M3764" s="168">
        <f>IF(M$2=$A3764,Data!J348,0)</f>
        <v>0</v>
      </c>
      <c r="N3764" s="168">
        <f>IF(N$2=$A3764,Data!K348,0)</f>
        <v>0</v>
      </c>
      <c r="O3764" s="168">
        <f>IF(O$2=$A3764,Data!L348,0)</f>
        <v>0</v>
      </c>
      <c r="P3764" s="168">
        <f>IF(P$2=$A3764,Data!M348,0)</f>
        <v>0</v>
      </c>
      <c r="Q3764" s="168">
        <f>IF(Q$2=$A3764,Data!N348,0)</f>
        <v>0</v>
      </c>
      <c r="R3764" s="169">
        <f>IF(R$2=$A3764,Data!O348,0)</f>
        <v>0</v>
      </c>
      <c r="S3764" s="169">
        <f>IF(S$2=$A3764,Data!P348,0)</f>
        <v>0</v>
      </c>
      <c r="T3764" s="169">
        <f>IF(T$2=$A3764,Data!Q348,0)</f>
        <v>0</v>
      </c>
      <c r="U3764" s="169">
        <f>IF(U$2=$A3764,Data!R348,0)</f>
        <v>0</v>
      </c>
      <c r="V3764" s="169">
        <f>IF(V$2=$A3764,Data!S348,0)</f>
        <v>0</v>
      </c>
      <c r="W3764" s="169">
        <f>IF(W$2=$A3764,Data!T348,0)</f>
        <v>0</v>
      </c>
      <c r="X3764" s="169">
        <f>IF(X$2=$A3764,Data!U348,0)</f>
        <v>0</v>
      </c>
      <c r="Y3764" s="169">
        <f>IF(Y$2=$A3764,Data!V348,0)</f>
        <v>0</v>
      </c>
      <c r="Z3764" s="169">
        <f>IF(Z$2=$A3764,Data!W348,0)</f>
        <v>0</v>
      </c>
      <c r="AA3764" s="169">
        <f>IF(AA$2=$A3764,Data!X348,0)</f>
        <v>0</v>
      </c>
      <c r="AB3764" s="169">
        <f>IF(AB$2=$A3764,Data!Y348,0)</f>
        <v>0</v>
      </c>
      <c r="AC3764" s="169">
        <f>IF(AC$2=$A3764,Data!Z348,0)</f>
        <v>0</v>
      </c>
      <c r="AD3764" s="170">
        <f>IF(AD$2=$A3764,Data!AA348,0)</f>
        <v>0</v>
      </c>
      <c r="AE3764" s="171">
        <f>IF(AE$2=$A3764,Data!AB348,0)</f>
        <v>0</v>
      </c>
      <c r="AF3764" s="170">
        <f>IF(AF$2=$A3764,Data!AC348,0)</f>
        <v>0</v>
      </c>
      <c r="AG3764" s="171">
        <f>IF(AG$2=$A3764,Data!AD348,0)</f>
        <v>0</v>
      </c>
      <c r="AH3764" s="170">
        <f>IF(AH$2=$A3764,Data!AE348,0)</f>
        <v>0</v>
      </c>
      <c r="AI3764" s="171">
        <f>IF(AI$2=$A3764,Data!AF348,0)</f>
        <v>0</v>
      </c>
      <c r="AJ3764" s="170">
        <f>IF(AJ$2=$A3764,Data!AG348,0)</f>
        <v>0</v>
      </c>
      <c r="AK3764" s="171">
        <f>IF(AK$2=$A3764,Data!AH348,0)</f>
        <v>0</v>
      </c>
      <c r="AL3764" s="170">
        <f>IF(AL$2=$A3764,Data!AI348,0)</f>
        <v>0</v>
      </c>
      <c r="AM3764" t="str">
        <f t="shared" si="118"/>
        <v>EA</v>
      </c>
      <c r="AN3764" t="e">
        <f>+INDEX(Validation!$D$4:$D$250,MATCH(Merge!B3764,Validation!$E$4:$E$250,0))</f>
        <v>#N/A</v>
      </c>
      <c r="AO3764" s="172">
        <f t="shared" si="117"/>
        <v>0</v>
      </c>
    </row>
    <row r="3765" spans="1:41" ht="15" x14ac:dyDescent="0.25">
      <c r="A3765">
        <f>Inputs!$H$19</f>
        <v>0</v>
      </c>
      <c r="B3765" t="str">
        <f>Inputs!$D$4</f>
        <v>Select Agency…</v>
      </c>
      <c r="C3765" s="166" t="str">
        <f>Inputs!$I$6</f>
        <v>(insert code)</v>
      </c>
      <c r="D3765" t="str">
        <f>IFERROR(INDEX(Inputs!$I$11:$I$19,MATCH(A3765,Inputs!$H$11:$H$19)),"")</f>
        <v/>
      </c>
      <c r="E3765" t="s">
        <v>942</v>
      </c>
      <c r="F3765" s="168">
        <f>IF(F$2=$A3765,Data!C349,0)</f>
        <v>0</v>
      </c>
      <c r="G3765" s="168">
        <f>IF(G$2=$A3765,Data!D349,0)</f>
        <v>0</v>
      </c>
      <c r="H3765" s="168">
        <f>IF(H$2=$A3765,Data!E349,0)</f>
        <v>0</v>
      </c>
      <c r="I3765" s="168">
        <f>IF(I$2=$A3765,Data!F349,0)</f>
        <v>0</v>
      </c>
      <c r="J3765" s="168">
        <f>IF(J$2=$A3765,Data!G349,0)</f>
        <v>0</v>
      </c>
      <c r="K3765" s="168">
        <f>IF(K$2=$A3765,Data!H349,0)</f>
        <v>0</v>
      </c>
      <c r="L3765" s="168">
        <f>IF(L$2=$A3765,Data!I349,0)</f>
        <v>0</v>
      </c>
      <c r="M3765" s="168">
        <f>IF(M$2=$A3765,Data!J349,0)</f>
        <v>0</v>
      </c>
      <c r="N3765" s="168">
        <f>IF(N$2=$A3765,Data!K349,0)</f>
        <v>0</v>
      </c>
      <c r="O3765" s="168">
        <f>IF(O$2=$A3765,Data!L349,0)</f>
        <v>0</v>
      </c>
      <c r="P3765" s="168">
        <f>IF(P$2=$A3765,Data!M349,0)</f>
        <v>0</v>
      </c>
      <c r="Q3765" s="168">
        <f>IF(Q$2=$A3765,Data!N349,0)</f>
        <v>0</v>
      </c>
      <c r="R3765" s="169">
        <f>IF(R$2=$A3765,Data!O349,0)</f>
        <v>0</v>
      </c>
      <c r="S3765" s="169">
        <f>IF(S$2=$A3765,Data!P349,0)</f>
        <v>0</v>
      </c>
      <c r="T3765" s="169">
        <f>IF(T$2=$A3765,Data!Q349,0)</f>
        <v>0</v>
      </c>
      <c r="U3765" s="169">
        <f>IF(U$2=$A3765,Data!R349,0)</f>
        <v>0</v>
      </c>
      <c r="V3765" s="169">
        <f>IF(V$2=$A3765,Data!S349,0)</f>
        <v>0</v>
      </c>
      <c r="W3765" s="169">
        <f>IF(W$2=$A3765,Data!T349,0)</f>
        <v>0</v>
      </c>
      <c r="X3765" s="169">
        <f>IF(X$2=$A3765,Data!U349,0)</f>
        <v>0</v>
      </c>
      <c r="Y3765" s="169">
        <f>IF(Y$2=$A3765,Data!V349,0)</f>
        <v>0</v>
      </c>
      <c r="Z3765" s="169">
        <f>IF(Z$2=$A3765,Data!W349,0)</f>
        <v>0</v>
      </c>
      <c r="AA3765" s="169">
        <f>IF(AA$2=$A3765,Data!X349,0)</f>
        <v>0</v>
      </c>
      <c r="AB3765" s="169">
        <f>IF(AB$2=$A3765,Data!Y349,0)</f>
        <v>0</v>
      </c>
      <c r="AC3765" s="169">
        <f>IF(AC$2=$A3765,Data!Z349,0)</f>
        <v>0</v>
      </c>
      <c r="AD3765" s="170">
        <f>IF(AD$2=$A3765,Data!AA349,0)</f>
        <v>0</v>
      </c>
      <c r="AE3765" s="171">
        <f>IF(AE$2=$A3765,Data!AB349,0)</f>
        <v>0</v>
      </c>
      <c r="AF3765" s="170">
        <f>IF(AF$2=$A3765,Data!AC349,0)</f>
        <v>0</v>
      </c>
      <c r="AG3765" s="171">
        <f>IF(AG$2=$A3765,Data!AD349,0)</f>
        <v>0</v>
      </c>
      <c r="AH3765" s="170">
        <f>IF(AH$2=$A3765,Data!AE349,0)</f>
        <v>0</v>
      </c>
      <c r="AI3765" s="171">
        <f>IF(AI$2=$A3765,Data!AF349,0)</f>
        <v>0</v>
      </c>
      <c r="AJ3765" s="170">
        <f>IF(AJ$2=$A3765,Data!AG349,0)</f>
        <v>0</v>
      </c>
      <c r="AK3765" s="171">
        <f>IF(AK$2=$A3765,Data!AH349,0)</f>
        <v>0</v>
      </c>
      <c r="AL3765" s="170">
        <f>IF(AL$2=$A3765,Data!AI349,0)</f>
        <v>0</v>
      </c>
      <c r="AM3765" t="str">
        <f t="shared" si="118"/>
        <v>EA</v>
      </c>
      <c r="AN3765" t="e">
        <f>+INDEX(Validation!$D$4:$D$250,MATCH(Merge!B3765,Validation!$E$4:$E$250,0))</f>
        <v>#N/A</v>
      </c>
      <c r="AO3765" s="172">
        <f t="shared" si="117"/>
        <v>0</v>
      </c>
    </row>
    <row r="3766" spans="1:41" ht="15" x14ac:dyDescent="0.25">
      <c r="A3766">
        <f>Inputs!$H$19</f>
        <v>0</v>
      </c>
      <c r="B3766" t="str">
        <f>Inputs!$D$4</f>
        <v>Select Agency…</v>
      </c>
      <c r="C3766" s="166" t="str">
        <f>Inputs!$I$6</f>
        <v>(insert code)</v>
      </c>
      <c r="D3766" t="str">
        <f>IFERROR(INDEX(Inputs!$I$11:$I$19,MATCH(A3766,Inputs!$H$11:$H$19)),"")</f>
        <v/>
      </c>
      <c r="E3766" t="s">
        <v>942</v>
      </c>
      <c r="F3766" s="168">
        <f>IF(F$2=$A3766,Data!C350,0)</f>
        <v>0</v>
      </c>
      <c r="G3766" s="168">
        <f>IF(G$2=$A3766,Data!D350,0)</f>
        <v>0</v>
      </c>
      <c r="H3766" s="168">
        <f>IF(H$2=$A3766,Data!E350,0)</f>
        <v>0</v>
      </c>
      <c r="I3766" s="168">
        <f>IF(I$2=$A3766,Data!F350,0)</f>
        <v>0</v>
      </c>
      <c r="J3766" s="168">
        <f>IF(J$2=$A3766,Data!G350,0)</f>
        <v>0</v>
      </c>
      <c r="K3766" s="168">
        <f>IF(K$2=$A3766,Data!H350,0)</f>
        <v>0</v>
      </c>
      <c r="L3766" s="168">
        <f>IF(L$2=$A3766,Data!I350,0)</f>
        <v>0</v>
      </c>
      <c r="M3766" s="168">
        <f>IF(M$2=$A3766,Data!J350,0)</f>
        <v>0</v>
      </c>
      <c r="N3766" s="168">
        <f>IF(N$2=$A3766,Data!K350,0)</f>
        <v>0</v>
      </c>
      <c r="O3766" s="168">
        <f>IF(O$2=$A3766,Data!L350,0)</f>
        <v>0</v>
      </c>
      <c r="P3766" s="168">
        <f>IF(P$2=$A3766,Data!M350,0)</f>
        <v>0</v>
      </c>
      <c r="Q3766" s="168">
        <f>IF(Q$2=$A3766,Data!N350,0)</f>
        <v>0</v>
      </c>
      <c r="R3766" s="169">
        <f>IF(R$2=$A3766,Data!O350,0)</f>
        <v>0</v>
      </c>
      <c r="S3766" s="169">
        <f>IF(S$2=$A3766,Data!P350,0)</f>
        <v>0</v>
      </c>
      <c r="T3766" s="169">
        <f>IF(T$2=$A3766,Data!Q350,0)</f>
        <v>0</v>
      </c>
      <c r="U3766" s="169">
        <f>IF(U$2=$A3766,Data!R350,0)</f>
        <v>0</v>
      </c>
      <c r="V3766" s="169">
        <f>IF(V$2=$A3766,Data!S350,0)</f>
        <v>0</v>
      </c>
      <c r="W3766" s="169">
        <f>IF(W$2=$A3766,Data!T350,0)</f>
        <v>0</v>
      </c>
      <c r="X3766" s="169">
        <f>IF(X$2=$A3766,Data!U350,0)</f>
        <v>0</v>
      </c>
      <c r="Y3766" s="169">
        <f>IF(Y$2=$A3766,Data!V350,0)</f>
        <v>0</v>
      </c>
      <c r="Z3766" s="169">
        <f>IF(Z$2=$A3766,Data!W350,0)</f>
        <v>0</v>
      </c>
      <c r="AA3766" s="169">
        <f>IF(AA$2=$A3766,Data!X350,0)</f>
        <v>0</v>
      </c>
      <c r="AB3766" s="169">
        <f>IF(AB$2=$A3766,Data!Y350,0)</f>
        <v>0</v>
      </c>
      <c r="AC3766" s="169">
        <f>IF(AC$2=$A3766,Data!Z350,0)</f>
        <v>0</v>
      </c>
      <c r="AD3766" s="170">
        <f>IF(AD$2=$A3766,Data!AA350,0)</f>
        <v>0</v>
      </c>
      <c r="AE3766" s="171">
        <f>IF(AE$2=$A3766,Data!AB350,0)</f>
        <v>0</v>
      </c>
      <c r="AF3766" s="170">
        <f>IF(AF$2=$A3766,Data!AC350,0)</f>
        <v>0</v>
      </c>
      <c r="AG3766" s="171">
        <f>IF(AG$2=$A3766,Data!AD350,0)</f>
        <v>0</v>
      </c>
      <c r="AH3766" s="170">
        <f>IF(AH$2=$A3766,Data!AE350,0)</f>
        <v>0</v>
      </c>
      <c r="AI3766" s="171">
        <f>IF(AI$2=$A3766,Data!AF350,0)</f>
        <v>0</v>
      </c>
      <c r="AJ3766" s="170">
        <f>IF(AJ$2=$A3766,Data!AG350,0)</f>
        <v>0</v>
      </c>
      <c r="AK3766" s="171">
        <f>IF(AK$2=$A3766,Data!AH350,0)</f>
        <v>0</v>
      </c>
      <c r="AL3766" s="170">
        <f>IF(AL$2=$A3766,Data!AI350,0)</f>
        <v>0</v>
      </c>
      <c r="AM3766" t="str">
        <f t="shared" si="118"/>
        <v>EA</v>
      </c>
      <c r="AN3766" t="e">
        <f>+INDEX(Validation!$D$4:$D$250,MATCH(Merge!B3766,Validation!$E$4:$E$250,0))</f>
        <v>#N/A</v>
      </c>
      <c r="AO3766" s="172">
        <f t="shared" si="117"/>
        <v>0</v>
      </c>
    </row>
    <row r="3767" spans="1:41" ht="15" x14ac:dyDescent="0.25">
      <c r="A3767">
        <f>Inputs!$H$19</f>
        <v>0</v>
      </c>
      <c r="B3767" t="str">
        <f>Inputs!$D$4</f>
        <v>Select Agency…</v>
      </c>
      <c r="C3767" s="166" t="str">
        <f>Inputs!$I$6</f>
        <v>(insert code)</v>
      </c>
      <c r="D3767" t="str">
        <f>IFERROR(INDEX(Inputs!$I$11:$I$19,MATCH(A3767,Inputs!$H$11:$H$19)),"")</f>
        <v/>
      </c>
      <c r="E3767" t="s">
        <v>942</v>
      </c>
      <c r="F3767" s="168">
        <f>IF(F$2=$A3767,Data!C351,0)</f>
        <v>0</v>
      </c>
      <c r="G3767" s="168">
        <f>IF(G$2=$A3767,Data!D351,0)</f>
        <v>0</v>
      </c>
      <c r="H3767" s="168">
        <f>IF(H$2=$A3767,Data!E351,0)</f>
        <v>0</v>
      </c>
      <c r="I3767" s="168">
        <f>IF(I$2=$A3767,Data!F351,0)</f>
        <v>0</v>
      </c>
      <c r="J3767" s="168">
        <f>IF(J$2=$A3767,Data!G351,0)</f>
        <v>0</v>
      </c>
      <c r="K3767" s="168">
        <f>IF(K$2=$A3767,Data!H351,0)</f>
        <v>0</v>
      </c>
      <c r="L3767" s="168">
        <f>IF(L$2=$A3767,Data!I351,0)</f>
        <v>0</v>
      </c>
      <c r="M3767" s="168">
        <f>IF(M$2=$A3767,Data!J351,0)</f>
        <v>0</v>
      </c>
      <c r="N3767" s="168">
        <f>IF(N$2=$A3767,Data!K351,0)</f>
        <v>0</v>
      </c>
      <c r="O3767" s="168">
        <f>IF(O$2=$A3767,Data!L351,0)</f>
        <v>0</v>
      </c>
      <c r="P3767" s="168">
        <f>IF(P$2=$A3767,Data!M351,0)</f>
        <v>0</v>
      </c>
      <c r="Q3767" s="168">
        <f>IF(Q$2=$A3767,Data!N351,0)</f>
        <v>0</v>
      </c>
      <c r="R3767" s="169">
        <f>IF(R$2=$A3767,Data!O351,0)</f>
        <v>0</v>
      </c>
      <c r="S3767" s="169">
        <f>IF(S$2=$A3767,Data!P351,0)</f>
        <v>0</v>
      </c>
      <c r="T3767" s="169">
        <f>IF(T$2=$A3767,Data!Q351,0)</f>
        <v>0</v>
      </c>
      <c r="U3767" s="169">
        <f>IF(U$2=$A3767,Data!R351,0)</f>
        <v>0</v>
      </c>
      <c r="V3767" s="169">
        <f>IF(V$2=$A3767,Data!S351,0)</f>
        <v>0</v>
      </c>
      <c r="W3767" s="169">
        <f>IF(W$2=$A3767,Data!T351,0)</f>
        <v>0</v>
      </c>
      <c r="X3767" s="169">
        <f>IF(X$2=$A3767,Data!U351,0)</f>
        <v>0</v>
      </c>
      <c r="Y3767" s="169">
        <f>IF(Y$2=$A3767,Data!V351,0)</f>
        <v>0</v>
      </c>
      <c r="Z3767" s="169">
        <f>IF(Z$2=$A3767,Data!W351,0)</f>
        <v>0</v>
      </c>
      <c r="AA3767" s="169">
        <f>IF(AA$2=$A3767,Data!X351,0)</f>
        <v>0</v>
      </c>
      <c r="AB3767" s="169">
        <f>IF(AB$2=$A3767,Data!Y351,0)</f>
        <v>0</v>
      </c>
      <c r="AC3767" s="169">
        <f>IF(AC$2=$A3767,Data!Z351,0)</f>
        <v>0</v>
      </c>
      <c r="AD3767" s="170">
        <f>IF(AD$2=$A3767,Data!AA351,0)</f>
        <v>0</v>
      </c>
      <c r="AE3767" s="171">
        <f>IF(AE$2=$A3767,Data!AB351,0)</f>
        <v>0</v>
      </c>
      <c r="AF3767" s="170">
        <f>IF(AF$2=$A3767,Data!AC351,0)</f>
        <v>0</v>
      </c>
      <c r="AG3767" s="171">
        <f>IF(AG$2=$A3767,Data!AD351,0)</f>
        <v>0</v>
      </c>
      <c r="AH3767" s="170">
        <f>IF(AH$2=$A3767,Data!AE351,0)</f>
        <v>0</v>
      </c>
      <c r="AI3767" s="171">
        <f>IF(AI$2=$A3767,Data!AF351,0)</f>
        <v>0</v>
      </c>
      <c r="AJ3767" s="170">
        <f>IF(AJ$2=$A3767,Data!AG351,0)</f>
        <v>0</v>
      </c>
      <c r="AK3767" s="171">
        <f>IF(AK$2=$A3767,Data!AH351,0)</f>
        <v>0</v>
      </c>
      <c r="AL3767" s="170">
        <f>IF(AL$2=$A3767,Data!AI351,0)</f>
        <v>0</v>
      </c>
      <c r="AM3767" t="str">
        <f t="shared" si="118"/>
        <v>EA</v>
      </c>
      <c r="AN3767" t="e">
        <f>+INDEX(Validation!$D$4:$D$250,MATCH(Merge!B3767,Validation!$E$4:$E$250,0))</f>
        <v>#N/A</v>
      </c>
      <c r="AO3767" s="172">
        <f t="shared" si="117"/>
        <v>0</v>
      </c>
    </row>
    <row r="3768" spans="1:41" ht="15" x14ac:dyDescent="0.25">
      <c r="A3768">
        <f>Inputs!$H$19</f>
        <v>0</v>
      </c>
      <c r="B3768" t="str">
        <f>Inputs!$D$4</f>
        <v>Select Agency…</v>
      </c>
      <c r="C3768" s="166" t="str">
        <f>Inputs!$I$6</f>
        <v>(insert code)</v>
      </c>
      <c r="D3768" t="str">
        <f>IFERROR(INDEX(Inputs!$I$11:$I$19,MATCH(A3768,Inputs!$H$11:$H$19)),"")</f>
        <v/>
      </c>
      <c r="E3768" t="s">
        <v>942</v>
      </c>
      <c r="F3768" s="168">
        <f>IF(F$2=$A3768,Data!C352,0)</f>
        <v>0</v>
      </c>
      <c r="G3768" s="168">
        <f>IF(G$2=$A3768,Data!D352,0)</f>
        <v>0</v>
      </c>
      <c r="H3768" s="168">
        <f>IF(H$2=$A3768,Data!E352,0)</f>
        <v>0</v>
      </c>
      <c r="I3768" s="168">
        <f>IF(I$2=$A3768,Data!F352,0)</f>
        <v>0</v>
      </c>
      <c r="J3768" s="168">
        <f>IF(J$2=$A3768,Data!G352,0)</f>
        <v>0</v>
      </c>
      <c r="K3768" s="168">
        <f>IF(K$2=$A3768,Data!H352,0)</f>
        <v>0</v>
      </c>
      <c r="L3768" s="168">
        <f>IF(L$2=$A3768,Data!I352,0)</f>
        <v>0</v>
      </c>
      <c r="M3768" s="168">
        <f>IF(M$2=$A3768,Data!J352,0)</f>
        <v>0</v>
      </c>
      <c r="N3768" s="168">
        <f>IF(N$2=$A3768,Data!K352,0)</f>
        <v>0</v>
      </c>
      <c r="O3768" s="168">
        <f>IF(O$2=$A3768,Data!L352,0)</f>
        <v>0</v>
      </c>
      <c r="P3768" s="168">
        <f>IF(P$2=$A3768,Data!M352,0)</f>
        <v>0</v>
      </c>
      <c r="Q3768" s="168">
        <f>IF(Q$2=$A3768,Data!N352,0)</f>
        <v>0</v>
      </c>
      <c r="R3768" s="169">
        <f>IF(R$2=$A3768,Data!O352,0)</f>
        <v>0</v>
      </c>
      <c r="S3768" s="169">
        <f>IF(S$2=$A3768,Data!P352,0)</f>
        <v>0</v>
      </c>
      <c r="T3768" s="169">
        <f>IF(T$2=$A3768,Data!Q352,0)</f>
        <v>0</v>
      </c>
      <c r="U3768" s="169">
        <f>IF(U$2=$A3768,Data!R352,0)</f>
        <v>0</v>
      </c>
      <c r="V3768" s="169">
        <f>IF(V$2=$A3768,Data!S352,0)</f>
        <v>0</v>
      </c>
      <c r="W3768" s="169">
        <f>IF(W$2=$A3768,Data!T352,0)</f>
        <v>0</v>
      </c>
      <c r="X3768" s="169">
        <f>IF(X$2=$A3768,Data!U352,0)</f>
        <v>0</v>
      </c>
      <c r="Y3768" s="169">
        <f>IF(Y$2=$A3768,Data!V352,0)</f>
        <v>0</v>
      </c>
      <c r="Z3768" s="169">
        <f>IF(Z$2=$A3768,Data!W352,0)</f>
        <v>0</v>
      </c>
      <c r="AA3768" s="169">
        <f>IF(AA$2=$A3768,Data!X352,0)</f>
        <v>0</v>
      </c>
      <c r="AB3768" s="169">
        <f>IF(AB$2=$A3768,Data!Y352,0)</f>
        <v>0</v>
      </c>
      <c r="AC3768" s="169">
        <f>IF(AC$2=$A3768,Data!Z352,0)</f>
        <v>0</v>
      </c>
      <c r="AD3768" s="170">
        <f>IF(AD$2=$A3768,Data!AA352,0)</f>
        <v>0</v>
      </c>
      <c r="AE3768" s="171">
        <f>IF(AE$2=$A3768,Data!AB352,0)</f>
        <v>0</v>
      </c>
      <c r="AF3768" s="170">
        <f>IF(AF$2=$A3768,Data!AC352,0)</f>
        <v>0</v>
      </c>
      <c r="AG3768" s="171">
        <f>IF(AG$2=$A3768,Data!AD352,0)</f>
        <v>0</v>
      </c>
      <c r="AH3768" s="170">
        <f>IF(AH$2=$A3768,Data!AE352,0)</f>
        <v>0</v>
      </c>
      <c r="AI3768" s="171">
        <f>IF(AI$2=$A3768,Data!AF352,0)</f>
        <v>0</v>
      </c>
      <c r="AJ3768" s="170">
        <f>IF(AJ$2=$A3768,Data!AG352,0)</f>
        <v>0</v>
      </c>
      <c r="AK3768" s="171">
        <f>IF(AK$2=$A3768,Data!AH352,0)</f>
        <v>0</v>
      </c>
      <c r="AL3768" s="170">
        <f>IF(AL$2=$A3768,Data!AI352,0)</f>
        <v>0</v>
      </c>
      <c r="AM3768" t="str">
        <f t="shared" si="118"/>
        <v>EA</v>
      </c>
      <c r="AN3768" t="e">
        <f>+INDEX(Validation!$D$4:$D$250,MATCH(Merge!B3768,Validation!$E$4:$E$250,0))</f>
        <v>#N/A</v>
      </c>
      <c r="AO3768" s="172">
        <f t="shared" si="117"/>
        <v>0</v>
      </c>
    </row>
    <row r="3769" spans="1:41" ht="15" x14ac:dyDescent="0.25">
      <c r="A3769">
        <f>Inputs!$H$19</f>
        <v>0</v>
      </c>
      <c r="B3769" t="str">
        <f>Inputs!$D$4</f>
        <v>Select Agency…</v>
      </c>
      <c r="C3769" s="166" t="str">
        <f>Inputs!$I$6</f>
        <v>(insert code)</v>
      </c>
      <c r="D3769" t="str">
        <f>IFERROR(INDEX(Inputs!$I$11:$I$19,MATCH(A3769,Inputs!$H$11:$H$19)),"")</f>
        <v/>
      </c>
      <c r="E3769" t="s">
        <v>942</v>
      </c>
      <c r="F3769" s="168">
        <f>IF(F$2=$A3769,Data!C353,0)</f>
        <v>0</v>
      </c>
      <c r="G3769" s="168">
        <f>IF(G$2=$A3769,Data!D353,0)</f>
        <v>0</v>
      </c>
      <c r="H3769" s="168">
        <f>IF(H$2=$A3769,Data!E353,0)</f>
        <v>0</v>
      </c>
      <c r="I3769" s="168">
        <f>IF(I$2=$A3769,Data!F353,0)</f>
        <v>0</v>
      </c>
      <c r="J3769" s="168">
        <f>IF(J$2=$A3769,Data!G353,0)</f>
        <v>0</v>
      </c>
      <c r="K3769" s="168">
        <f>IF(K$2=$A3769,Data!H353,0)</f>
        <v>0</v>
      </c>
      <c r="L3769" s="168">
        <f>IF(L$2=$A3769,Data!I353,0)</f>
        <v>0</v>
      </c>
      <c r="M3769" s="168">
        <f>IF(M$2=$A3769,Data!J353,0)</f>
        <v>0</v>
      </c>
      <c r="N3769" s="168">
        <f>IF(N$2=$A3769,Data!K353,0)</f>
        <v>0</v>
      </c>
      <c r="O3769" s="168">
        <f>IF(O$2=$A3769,Data!L353,0)</f>
        <v>0</v>
      </c>
      <c r="P3769" s="168">
        <f>IF(P$2=$A3769,Data!M353,0)</f>
        <v>0</v>
      </c>
      <c r="Q3769" s="168">
        <f>IF(Q$2=$A3769,Data!N353,0)</f>
        <v>0</v>
      </c>
      <c r="R3769" s="169">
        <f>IF(R$2=$A3769,Data!O353,0)</f>
        <v>0</v>
      </c>
      <c r="S3769" s="169">
        <f>IF(S$2=$A3769,Data!P353,0)</f>
        <v>0</v>
      </c>
      <c r="T3769" s="169">
        <f>IF(T$2=$A3769,Data!Q353,0)</f>
        <v>0</v>
      </c>
      <c r="U3769" s="169">
        <f>IF(U$2=$A3769,Data!R353,0)</f>
        <v>0</v>
      </c>
      <c r="V3769" s="169">
        <f>IF(V$2=$A3769,Data!S353,0)</f>
        <v>0</v>
      </c>
      <c r="W3769" s="169">
        <f>IF(W$2=$A3769,Data!T353,0)</f>
        <v>0</v>
      </c>
      <c r="X3769" s="169">
        <f>IF(X$2=$A3769,Data!U353,0)</f>
        <v>0</v>
      </c>
      <c r="Y3769" s="169">
        <f>IF(Y$2=$A3769,Data!V353,0)</f>
        <v>0</v>
      </c>
      <c r="Z3769" s="169">
        <f>IF(Z$2=$A3769,Data!W353,0)</f>
        <v>0</v>
      </c>
      <c r="AA3769" s="169">
        <f>IF(AA$2=$A3769,Data!X353,0)</f>
        <v>0</v>
      </c>
      <c r="AB3769" s="169">
        <f>IF(AB$2=$A3769,Data!Y353,0)</f>
        <v>0</v>
      </c>
      <c r="AC3769" s="169">
        <f>IF(AC$2=$A3769,Data!Z353,0)</f>
        <v>0</v>
      </c>
      <c r="AD3769" s="170">
        <f>IF(AD$2=$A3769,Data!AA353,0)</f>
        <v>0</v>
      </c>
      <c r="AE3769" s="171">
        <f>IF(AE$2=$A3769,Data!AB353,0)</f>
        <v>0</v>
      </c>
      <c r="AF3769" s="170">
        <f>IF(AF$2=$A3769,Data!AC353,0)</f>
        <v>0</v>
      </c>
      <c r="AG3769" s="171">
        <f>IF(AG$2=$A3769,Data!AD353,0)</f>
        <v>0</v>
      </c>
      <c r="AH3769" s="170">
        <f>IF(AH$2=$A3769,Data!AE353,0)</f>
        <v>0</v>
      </c>
      <c r="AI3769" s="171">
        <f>IF(AI$2=$A3769,Data!AF353,0)</f>
        <v>0</v>
      </c>
      <c r="AJ3769" s="170">
        <f>IF(AJ$2=$A3769,Data!AG353,0)</f>
        <v>0</v>
      </c>
      <c r="AK3769" s="171">
        <f>IF(AK$2=$A3769,Data!AH353,0)</f>
        <v>0</v>
      </c>
      <c r="AL3769" s="170">
        <f>IF(AL$2=$A3769,Data!AI353,0)</f>
        <v>0</v>
      </c>
      <c r="AM3769" t="str">
        <f t="shared" si="118"/>
        <v>EA</v>
      </c>
      <c r="AN3769" t="e">
        <f>+INDEX(Validation!$D$4:$D$250,MATCH(Merge!B3769,Validation!$E$4:$E$250,0))</f>
        <v>#N/A</v>
      </c>
      <c r="AO3769" s="172">
        <f t="shared" si="117"/>
        <v>0</v>
      </c>
    </row>
    <row r="3770" spans="1:41" ht="15" x14ac:dyDescent="0.25">
      <c r="A3770">
        <f>Inputs!$H$19</f>
        <v>0</v>
      </c>
      <c r="B3770" t="str">
        <f>Inputs!$D$4</f>
        <v>Select Agency…</v>
      </c>
      <c r="C3770" s="166" t="str">
        <f>Inputs!$I$6</f>
        <v>(insert code)</v>
      </c>
      <c r="D3770" t="str">
        <f>IFERROR(INDEX(Inputs!$I$11:$I$19,MATCH(A3770,Inputs!$H$11:$H$19)),"")</f>
        <v/>
      </c>
      <c r="E3770" t="s">
        <v>942</v>
      </c>
      <c r="F3770" s="168">
        <f>IF(F$2=$A3770,Data!C354,0)</f>
        <v>0</v>
      </c>
      <c r="G3770" s="168">
        <f>IF(G$2=$A3770,Data!D354,0)</f>
        <v>0</v>
      </c>
      <c r="H3770" s="168">
        <f>IF(H$2=$A3770,Data!E354,0)</f>
        <v>0</v>
      </c>
      <c r="I3770" s="168">
        <f>IF(I$2=$A3770,Data!F354,0)</f>
        <v>0</v>
      </c>
      <c r="J3770" s="168">
        <f>IF(J$2=$A3770,Data!G354,0)</f>
        <v>0</v>
      </c>
      <c r="K3770" s="168">
        <f>IF(K$2=$A3770,Data!H354,0)</f>
        <v>0</v>
      </c>
      <c r="L3770" s="168">
        <f>IF(L$2=$A3770,Data!I354,0)</f>
        <v>0</v>
      </c>
      <c r="M3770" s="168">
        <f>IF(M$2=$A3770,Data!J354,0)</f>
        <v>0</v>
      </c>
      <c r="N3770" s="168">
        <f>IF(N$2=$A3770,Data!K354,0)</f>
        <v>0</v>
      </c>
      <c r="O3770" s="168">
        <f>IF(O$2=$A3770,Data!L354,0)</f>
        <v>0</v>
      </c>
      <c r="P3770" s="168">
        <f>IF(P$2=$A3770,Data!M354,0)</f>
        <v>0</v>
      </c>
      <c r="Q3770" s="168">
        <f>IF(Q$2=$A3770,Data!N354,0)</f>
        <v>0</v>
      </c>
      <c r="R3770" s="169">
        <f>IF(R$2=$A3770,Data!O354,0)</f>
        <v>0</v>
      </c>
      <c r="S3770" s="169">
        <f>IF(S$2=$A3770,Data!P354,0)</f>
        <v>0</v>
      </c>
      <c r="T3770" s="169">
        <f>IF(T$2=$A3770,Data!Q354,0)</f>
        <v>0</v>
      </c>
      <c r="U3770" s="169">
        <f>IF(U$2=$A3770,Data!R354,0)</f>
        <v>0</v>
      </c>
      <c r="V3770" s="169">
        <f>IF(V$2=$A3770,Data!S354,0)</f>
        <v>0</v>
      </c>
      <c r="W3770" s="169">
        <f>IF(W$2=$A3770,Data!T354,0)</f>
        <v>0</v>
      </c>
      <c r="X3770" s="169">
        <f>IF(X$2=$A3770,Data!U354,0)</f>
        <v>0</v>
      </c>
      <c r="Y3770" s="169">
        <f>IF(Y$2=$A3770,Data!V354,0)</f>
        <v>0</v>
      </c>
      <c r="Z3770" s="169">
        <f>IF(Z$2=$A3770,Data!W354,0)</f>
        <v>0</v>
      </c>
      <c r="AA3770" s="169">
        <f>IF(AA$2=$A3770,Data!X354,0)</f>
        <v>0</v>
      </c>
      <c r="AB3770" s="169">
        <f>IF(AB$2=$A3770,Data!Y354,0)</f>
        <v>0</v>
      </c>
      <c r="AC3770" s="169">
        <f>IF(AC$2=$A3770,Data!Z354,0)</f>
        <v>0</v>
      </c>
      <c r="AD3770" s="170">
        <f>IF(AD$2=$A3770,Data!AA354,0)</f>
        <v>0</v>
      </c>
      <c r="AE3770" s="171">
        <f>IF(AE$2=$A3770,Data!AB354,0)</f>
        <v>0</v>
      </c>
      <c r="AF3770" s="170">
        <f>IF(AF$2=$A3770,Data!AC354,0)</f>
        <v>0</v>
      </c>
      <c r="AG3770" s="171">
        <f>IF(AG$2=$A3770,Data!AD354,0)</f>
        <v>0</v>
      </c>
      <c r="AH3770" s="170">
        <f>IF(AH$2=$A3770,Data!AE354,0)</f>
        <v>0</v>
      </c>
      <c r="AI3770" s="171">
        <f>IF(AI$2=$A3770,Data!AF354,0)</f>
        <v>0</v>
      </c>
      <c r="AJ3770" s="170">
        <f>IF(AJ$2=$A3770,Data!AG354,0)</f>
        <v>0</v>
      </c>
      <c r="AK3770" s="171">
        <f>IF(AK$2=$A3770,Data!AH354,0)</f>
        <v>0</v>
      </c>
      <c r="AL3770" s="170">
        <f>IF(AL$2=$A3770,Data!AI354,0)</f>
        <v>0</v>
      </c>
      <c r="AM3770" t="str">
        <f t="shared" si="118"/>
        <v>EA</v>
      </c>
      <c r="AN3770" t="e">
        <f>+INDEX(Validation!$D$4:$D$250,MATCH(Merge!B3770,Validation!$E$4:$E$250,0))</f>
        <v>#N/A</v>
      </c>
      <c r="AO3770" s="172">
        <f t="shared" si="117"/>
        <v>0</v>
      </c>
    </row>
    <row r="3771" spans="1:41" ht="15" x14ac:dyDescent="0.25">
      <c r="A3771">
        <f>Inputs!$H$19</f>
        <v>0</v>
      </c>
      <c r="B3771" t="str">
        <f>Inputs!$D$4</f>
        <v>Select Agency…</v>
      </c>
      <c r="C3771" s="166" t="str">
        <f>Inputs!$I$6</f>
        <v>(insert code)</v>
      </c>
      <c r="D3771" t="str">
        <f>IFERROR(INDEX(Inputs!$I$11:$I$19,MATCH(A3771,Inputs!$H$11:$H$19)),"")</f>
        <v/>
      </c>
      <c r="E3771" t="s">
        <v>942</v>
      </c>
      <c r="F3771" s="168">
        <f>IF(F$2=$A3771,Data!C355,0)</f>
        <v>0</v>
      </c>
      <c r="G3771" s="168">
        <f>IF(G$2=$A3771,Data!D355,0)</f>
        <v>0</v>
      </c>
      <c r="H3771" s="168">
        <f>IF(H$2=$A3771,Data!E355,0)</f>
        <v>0</v>
      </c>
      <c r="I3771" s="168">
        <f>IF(I$2=$A3771,Data!F355,0)</f>
        <v>0</v>
      </c>
      <c r="J3771" s="168">
        <f>IF(J$2=$A3771,Data!G355,0)</f>
        <v>0</v>
      </c>
      <c r="K3771" s="168">
        <f>IF(K$2=$A3771,Data!H355,0)</f>
        <v>0</v>
      </c>
      <c r="L3771" s="168">
        <f>IF(L$2=$A3771,Data!I355,0)</f>
        <v>0</v>
      </c>
      <c r="M3771" s="168">
        <f>IF(M$2=$A3771,Data!J355,0)</f>
        <v>0</v>
      </c>
      <c r="N3771" s="168">
        <f>IF(N$2=$A3771,Data!K355,0)</f>
        <v>0</v>
      </c>
      <c r="O3771" s="168">
        <f>IF(O$2=$A3771,Data!L355,0)</f>
        <v>0</v>
      </c>
      <c r="P3771" s="168">
        <f>IF(P$2=$A3771,Data!M355,0)</f>
        <v>0</v>
      </c>
      <c r="Q3771" s="168">
        <f>IF(Q$2=$A3771,Data!N355,0)</f>
        <v>0</v>
      </c>
      <c r="R3771" s="169">
        <f>IF(R$2=$A3771,Data!O355,0)</f>
        <v>0</v>
      </c>
      <c r="S3771" s="169">
        <f>IF(S$2=$A3771,Data!P355,0)</f>
        <v>0</v>
      </c>
      <c r="T3771" s="169">
        <f>IF(T$2=$A3771,Data!Q355,0)</f>
        <v>0</v>
      </c>
      <c r="U3771" s="169">
        <f>IF(U$2=$A3771,Data!R355,0)</f>
        <v>0</v>
      </c>
      <c r="V3771" s="169">
        <f>IF(V$2=$A3771,Data!S355,0)</f>
        <v>0</v>
      </c>
      <c r="W3771" s="169">
        <f>IF(W$2=$A3771,Data!T355,0)</f>
        <v>0</v>
      </c>
      <c r="X3771" s="169">
        <f>IF(X$2=$A3771,Data!U355,0)</f>
        <v>0</v>
      </c>
      <c r="Y3771" s="169">
        <f>IF(Y$2=$A3771,Data!V355,0)</f>
        <v>0</v>
      </c>
      <c r="Z3771" s="169">
        <f>IF(Z$2=$A3771,Data!W355,0)</f>
        <v>0</v>
      </c>
      <c r="AA3771" s="169">
        <f>IF(AA$2=$A3771,Data!X355,0)</f>
        <v>0</v>
      </c>
      <c r="AB3771" s="169">
        <f>IF(AB$2=$A3771,Data!Y355,0)</f>
        <v>0</v>
      </c>
      <c r="AC3771" s="169">
        <f>IF(AC$2=$A3771,Data!Z355,0)</f>
        <v>0</v>
      </c>
      <c r="AD3771" s="170">
        <f>IF(AD$2=$A3771,Data!AA355,0)</f>
        <v>0</v>
      </c>
      <c r="AE3771" s="171">
        <f>IF(AE$2=$A3771,Data!AB355,0)</f>
        <v>0</v>
      </c>
      <c r="AF3771" s="170">
        <f>IF(AF$2=$A3771,Data!AC355,0)</f>
        <v>0</v>
      </c>
      <c r="AG3771" s="171">
        <f>IF(AG$2=$A3771,Data!AD355,0)</f>
        <v>0</v>
      </c>
      <c r="AH3771" s="170">
        <f>IF(AH$2=$A3771,Data!AE355,0)</f>
        <v>0</v>
      </c>
      <c r="AI3771" s="171">
        <f>IF(AI$2=$A3771,Data!AF355,0)</f>
        <v>0</v>
      </c>
      <c r="AJ3771" s="170">
        <f>IF(AJ$2=$A3771,Data!AG355,0)</f>
        <v>0</v>
      </c>
      <c r="AK3771" s="171">
        <f>IF(AK$2=$A3771,Data!AH355,0)</f>
        <v>0</v>
      </c>
      <c r="AL3771" s="170">
        <f>IF(AL$2=$A3771,Data!AI355,0)</f>
        <v>0</v>
      </c>
      <c r="AM3771" t="str">
        <f t="shared" si="118"/>
        <v>EA</v>
      </c>
      <c r="AN3771" t="e">
        <f>+INDEX(Validation!$D$4:$D$250,MATCH(Merge!B3771,Validation!$E$4:$E$250,0))</f>
        <v>#N/A</v>
      </c>
      <c r="AO3771" s="172">
        <f t="shared" si="117"/>
        <v>0</v>
      </c>
    </row>
    <row r="3772" spans="1:41" ht="15" x14ac:dyDescent="0.25">
      <c r="A3772">
        <f>Inputs!$H$19</f>
        <v>0</v>
      </c>
      <c r="B3772" t="str">
        <f>Inputs!$D$4</f>
        <v>Select Agency…</v>
      </c>
      <c r="C3772" s="166" t="str">
        <f>Inputs!$I$6</f>
        <v>(insert code)</v>
      </c>
      <c r="D3772" t="str">
        <f>IFERROR(INDEX(Inputs!$I$11:$I$19,MATCH(A3772,Inputs!$H$11:$H$19)),"")</f>
        <v/>
      </c>
      <c r="E3772" t="s">
        <v>942</v>
      </c>
      <c r="F3772" s="168">
        <f>IF(F$2=$A3772,Data!C356,0)</f>
        <v>0</v>
      </c>
      <c r="G3772" s="168">
        <f>IF(G$2=$A3772,Data!D356,0)</f>
        <v>0</v>
      </c>
      <c r="H3772" s="168">
        <f>IF(H$2=$A3772,Data!E356,0)</f>
        <v>0</v>
      </c>
      <c r="I3772" s="168">
        <f>IF(I$2=$A3772,Data!F356,0)</f>
        <v>0</v>
      </c>
      <c r="J3772" s="168">
        <f>IF(J$2=$A3772,Data!G356,0)</f>
        <v>0</v>
      </c>
      <c r="K3772" s="168">
        <f>IF(K$2=$A3772,Data!H356,0)</f>
        <v>0</v>
      </c>
      <c r="L3772" s="168">
        <f>IF(L$2=$A3772,Data!I356,0)</f>
        <v>0</v>
      </c>
      <c r="M3772" s="168">
        <f>IF(M$2=$A3772,Data!J356,0)</f>
        <v>0</v>
      </c>
      <c r="N3772" s="168">
        <f>IF(N$2=$A3772,Data!K356,0)</f>
        <v>0</v>
      </c>
      <c r="O3772" s="168">
        <f>IF(O$2=$A3772,Data!L356,0)</f>
        <v>0</v>
      </c>
      <c r="P3772" s="168">
        <f>IF(P$2=$A3772,Data!M356,0)</f>
        <v>0</v>
      </c>
      <c r="Q3772" s="168">
        <f>IF(Q$2=$A3772,Data!N356,0)</f>
        <v>0</v>
      </c>
      <c r="R3772" s="169">
        <f>IF(R$2=$A3772,Data!O356,0)</f>
        <v>0</v>
      </c>
      <c r="S3772" s="169">
        <f>IF(S$2=$A3772,Data!P356,0)</f>
        <v>0</v>
      </c>
      <c r="T3772" s="169">
        <f>IF(T$2=$A3772,Data!Q356,0)</f>
        <v>0</v>
      </c>
      <c r="U3772" s="169">
        <f>IF(U$2=$A3772,Data!R356,0)</f>
        <v>0</v>
      </c>
      <c r="V3772" s="169">
        <f>IF(V$2=$A3772,Data!S356,0)</f>
        <v>0</v>
      </c>
      <c r="W3772" s="169">
        <f>IF(W$2=$A3772,Data!T356,0)</f>
        <v>0</v>
      </c>
      <c r="X3772" s="169">
        <f>IF(X$2=$A3772,Data!U356,0)</f>
        <v>0</v>
      </c>
      <c r="Y3772" s="169">
        <f>IF(Y$2=$A3772,Data!V356,0)</f>
        <v>0</v>
      </c>
      <c r="Z3772" s="169">
        <f>IF(Z$2=$A3772,Data!W356,0)</f>
        <v>0</v>
      </c>
      <c r="AA3772" s="169">
        <f>IF(AA$2=$A3772,Data!X356,0)</f>
        <v>0</v>
      </c>
      <c r="AB3772" s="169">
        <f>IF(AB$2=$A3772,Data!Y356,0)</f>
        <v>0</v>
      </c>
      <c r="AC3772" s="169">
        <f>IF(AC$2=$A3772,Data!Z356,0)</f>
        <v>0</v>
      </c>
      <c r="AD3772" s="170">
        <f>IF(AD$2=$A3772,Data!AA356,0)</f>
        <v>0</v>
      </c>
      <c r="AE3772" s="171">
        <f>IF(AE$2=$A3772,Data!AB356,0)</f>
        <v>0</v>
      </c>
      <c r="AF3772" s="170">
        <f>IF(AF$2=$A3772,Data!AC356,0)</f>
        <v>0</v>
      </c>
      <c r="AG3772" s="171">
        <f>IF(AG$2=$A3772,Data!AD356,0)</f>
        <v>0</v>
      </c>
      <c r="AH3772" s="170">
        <f>IF(AH$2=$A3772,Data!AE356,0)</f>
        <v>0</v>
      </c>
      <c r="AI3772" s="171">
        <f>IF(AI$2=$A3772,Data!AF356,0)</f>
        <v>0</v>
      </c>
      <c r="AJ3772" s="170">
        <f>IF(AJ$2=$A3772,Data!AG356,0)</f>
        <v>0</v>
      </c>
      <c r="AK3772" s="171">
        <f>IF(AK$2=$A3772,Data!AH356,0)</f>
        <v>0</v>
      </c>
      <c r="AL3772" s="170">
        <f>IF(AL$2=$A3772,Data!AI356,0)</f>
        <v>0</v>
      </c>
      <c r="AM3772" t="str">
        <f t="shared" si="118"/>
        <v>EA</v>
      </c>
      <c r="AN3772" t="e">
        <f>+INDEX(Validation!$D$4:$D$250,MATCH(Merge!B3772,Validation!$E$4:$E$250,0))</f>
        <v>#N/A</v>
      </c>
      <c r="AO3772" s="172">
        <f t="shared" si="117"/>
        <v>0</v>
      </c>
    </row>
    <row r="3773" spans="1:41" ht="15" x14ac:dyDescent="0.25">
      <c r="A3773">
        <f>Inputs!$H$19</f>
        <v>0</v>
      </c>
      <c r="B3773" t="str">
        <f>Inputs!$D$4</f>
        <v>Select Agency…</v>
      </c>
      <c r="C3773" s="166" t="str">
        <f>Inputs!$I$6</f>
        <v>(insert code)</v>
      </c>
      <c r="D3773" t="str">
        <f>IFERROR(INDEX(Inputs!$I$11:$I$19,MATCH(A3773,Inputs!$H$11:$H$19)),"")</f>
        <v/>
      </c>
      <c r="E3773" t="s">
        <v>942</v>
      </c>
      <c r="F3773" s="168">
        <f>IF(F$2=$A3773,Data!C357,0)</f>
        <v>0</v>
      </c>
      <c r="G3773" s="168">
        <f>IF(G$2=$A3773,Data!D357,0)</f>
        <v>0</v>
      </c>
      <c r="H3773" s="168">
        <f>IF(H$2=$A3773,Data!E357,0)</f>
        <v>0</v>
      </c>
      <c r="I3773" s="168">
        <f>IF(I$2=$A3773,Data!F357,0)</f>
        <v>0</v>
      </c>
      <c r="J3773" s="168">
        <f>IF(J$2=$A3773,Data!G357,0)</f>
        <v>0</v>
      </c>
      <c r="K3773" s="168">
        <f>IF(K$2=$A3773,Data!H357,0)</f>
        <v>0</v>
      </c>
      <c r="L3773" s="168">
        <f>IF(L$2=$A3773,Data!I357,0)</f>
        <v>0</v>
      </c>
      <c r="M3773" s="168">
        <f>IF(M$2=$A3773,Data!J357,0)</f>
        <v>0</v>
      </c>
      <c r="N3773" s="168">
        <f>IF(N$2=$A3773,Data!K357,0)</f>
        <v>0</v>
      </c>
      <c r="O3773" s="168">
        <f>IF(O$2=$A3773,Data!L357,0)</f>
        <v>0</v>
      </c>
      <c r="P3773" s="168">
        <f>IF(P$2=$A3773,Data!M357,0)</f>
        <v>0</v>
      </c>
      <c r="Q3773" s="168">
        <f>IF(Q$2=$A3773,Data!N357,0)</f>
        <v>0</v>
      </c>
      <c r="R3773" s="169">
        <f>IF(R$2=$A3773,Data!O357,0)</f>
        <v>0</v>
      </c>
      <c r="S3773" s="169">
        <f>IF(S$2=$A3773,Data!P357,0)</f>
        <v>0</v>
      </c>
      <c r="T3773" s="169">
        <f>IF(T$2=$A3773,Data!Q357,0)</f>
        <v>0</v>
      </c>
      <c r="U3773" s="169">
        <f>IF(U$2=$A3773,Data!R357,0)</f>
        <v>0</v>
      </c>
      <c r="V3773" s="169">
        <f>IF(V$2=$A3773,Data!S357,0)</f>
        <v>0</v>
      </c>
      <c r="W3773" s="169">
        <f>IF(W$2=$A3773,Data!T357,0)</f>
        <v>0</v>
      </c>
      <c r="X3773" s="169">
        <f>IF(X$2=$A3773,Data!U357,0)</f>
        <v>0</v>
      </c>
      <c r="Y3773" s="169">
        <f>IF(Y$2=$A3773,Data!V357,0)</f>
        <v>0</v>
      </c>
      <c r="Z3773" s="169">
        <f>IF(Z$2=$A3773,Data!W357,0)</f>
        <v>0</v>
      </c>
      <c r="AA3773" s="169">
        <f>IF(AA$2=$A3773,Data!X357,0)</f>
        <v>0</v>
      </c>
      <c r="AB3773" s="169">
        <f>IF(AB$2=$A3773,Data!Y357,0)</f>
        <v>0</v>
      </c>
      <c r="AC3773" s="169">
        <f>IF(AC$2=$A3773,Data!Z357,0)</f>
        <v>0</v>
      </c>
      <c r="AD3773" s="170">
        <f>IF(AD$2=$A3773,Data!AA357,0)</f>
        <v>0</v>
      </c>
      <c r="AE3773" s="171">
        <f>IF(AE$2=$A3773,Data!AB357,0)</f>
        <v>0</v>
      </c>
      <c r="AF3773" s="170">
        <f>IF(AF$2=$A3773,Data!AC357,0)</f>
        <v>0</v>
      </c>
      <c r="AG3773" s="171">
        <f>IF(AG$2=$A3773,Data!AD357,0)</f>
        <v>0</v>
      </c>
      <c r="AH3773" s="170">
        <f>IF(AH$2=$A3773,Data!AE357,0)</f>
        <v>0</v>
      </c>
      <c r="AI3773" s="171">
        <f>IF(AI$2=$A3773,Data!AF357,0)</f>
        <v>0</v>
      </c>
      <c r="AJ3773" s="170">
        <f>IF(AJ$2=$A3773,Data!AG357,0)</f>
        <v>0</v>
      </c>
      <c r="AK3773" s="171">
        <f>IF(AK$2=$A3773,Data!AH357,0)</f>
        <v>0</v>
      </c>
      <c r="AL3773" s="170">
        <f>IF(AL$2=$A3773,Data!AI357,0)</f>
        <v>0</v>
      </c>
      <c r="AM3773" t="str">
        <f t="shared" si="118"/>
        <v>EA</v>
      </c>
      <c r="AN3773" t="e">
        <f>+INDEX(Validation!$D$4:$D$250,MATCH(Merge!B3773,Validation!$E$4:$E$250,0))</f>
        <v>#N/A</v>
      </c>
      <c r="AO3773" s="172">
        <f t="shared" si="117"/>
        <v>0</v>
      </c>
    </row>
    <row r="3774" spans="1:41" ht="15" x14ac:dyDescent="0.25">
      <c r="A3774">
        <f>Inputs!$H$19</f>
        <v>0</v>
      </c>
      <c r="B3774" t="str">
        <f>Inputs!$D$4</f>
        <v>Select Agency…</v>
      </c>
      <c r="C3774" s="166" t="str">
        <f>Inputs!$I$6</f>
        <v>(insert code)</v>
      </c>
      <c r="D3774" t="str">
        <f>IFERROR(INDEX(Inputs!$I$11:$I$19,MATCH(A3774,Inputs!$H$11:$H$19)),"")</f>
        <v/>
      </c>
      <c r="E3774" t="s">
        <v>942</v>
      </c>
      <c r="F3774" s="168">
        <f>IF(F$2=$A3774,Data!C358,0)</f>
        <v>0</v>
      </c>
      <c r="G3774" s="168">
        <f>IF(G$2=$A3774,Data!D358,0)</f>
        <v>0</v>
      </c>
      <c r="H3774" s="168">
        <f>IF(H$2=$A3774,Data!E358,0)</f>
        <v>0</v>
      </c>
      <c r="I3774" s="168">
        <f>IF(I$2=$A3774,Data!F358,0)</f>
        <v>0</v>
      </c>
      <c r="J3774" s="168">
        <f>IF(J$2=$A3774,Data!G358,0)</f>
        <v>0</v>
      </c>
      <c r="K3774" s="168">
        <f>IF(K$2=$A3774,Data!H358,0)</f>
        <v>0</v>
      </c>
      <c r="L3774" s="168">
        <f>IF(L$2=$A3774,Data!I358,0)</f>
        <v>0</v>
      </c>
      <c r="M3774" s="168">
        <f>IF(M$2=$A3774,Data!J358,0)</f>
        <v>0</v>
      </c>
      <c r="N3774" s="168">
        <f>IF(N$2=$A3774,Data!K358,0)</f>
        <v>0</v>
      </c>
      <c r="O3774" s="168">
        <f>IF(O$2=$A3774,Data!L358,0)</f>
        <v>0</v>
      </c>
      <c r="P3774" s="168">
        <f>IF(P$2=$A3774,Data!M358,0)</f>
        <v>0</v>
      </c>
      <c r="Q3774" s="168">
        <f>IF(Q$2=$A3774,Data!N358,0)</f>
        <v>0</v>
      </c>
      <c r="R3774" s="169">
        <f>IF(R$2=$A3774,Data!O358,0)</f>
        <v>0</v>
      </c>
      <c r="S3774" s="169">
        <f>IF(S$2=$A3774,Data!P358,0)</f>
        <v>0</v>
      </c>
      <c r="T3774" s="169">
        <f>IF(T$2=$A3774,Data!Q358,0)</f>
        <v>0</v>
      </c>
      <c r="U3774" s="169">
        <f>IF(U$2=$A3774,Data!R358,0)</f>
        <v>0</v>
      </c>
      <c r="V3774" s="169">
        <f>IF(V$2=$A3774,Data!S358,0)</f>
        <v>0</v>
      </c>
      <c r="W3774" s="169">
        <f>IF(W$2=$A3774,Data!T358,0)</f>
        <v>0</v>
      </c>
      <c r="X3774" s="169">
        <f>IF(X$2=$A3774,Data!U358,0)</f>
        <v>0</v>
      </c>
      <c r="Y3774" s="169">
        <f>IF(Y$2=$A3774,Data!V358,0)</f>
        <v>0</v>
      </c>
      <c r="Z3774" s="169">
        <f>IF(Z$2=$A3774,Data!W358,0)</f>
        <v>0</v>
      </c>
      <c r="AA3774" s="169">
        <f>IF(AA$2=$A3774,Data!X358,0)</f>
        <v>0</v>
      </c>
      <c r="AB3774" s="169">
        <f>IF(AB$2=$A3774,Data!Y358,0)</f>
        <v>0</v>
      </c>
      <c r="AC3774" s="169">
        <f>IF(AC$2=$A3774,Data!Z358,0)</f>
        <v>0</v>
      </c>
      <c r="AD3774" s="170">
        <f>IF(AD$2=$A3774,Data!AA358,0)</f>
        <v>0</v>
      </c>
      <c r="AE3774" s="171">
        <f>IF(AE$2=$A3774,Data!AB358,0)</f>
        <v>0</v>
      </c>
      <c r="AF3774" s="170">
        <f>IF(AF$2=$A3774,Data!AC358,0)</f>
        <v>0</v>
      </c>
      <c r="AG3774" s="171">
        <f>IF(AG$2=$A3774,Data!AD358,0)</f>
        <v>0</v>
      </c>
      <c r="AH3774" s="170">
        <f>IF(AH$2=$A3774,Data!AE358,0)</f>
        <v>0</v>
      </c>
      <c r="AI3774" s="171">
        <f>IF(AI$2=$A3774,Data!AF358,0)</f>
        <v>0</v>
      </c>
      <c r="AJ3774" s="170">
        <f>IF(AJ$2=$A3774,Data!AG358,0)</f>
        <v>0</v>
      </c>
      <c r="AK3774" s="171">
        <f>IF(AK$2=$A3774,Data!AH358,0)</f>
        <v>0</v>
      </c>
      <c r="AL3774" s="170">
        <f>IF(AL$2=$A3774,Data!AI358,0)</f>
        <v>0</v>
      </c>
      <c r="AM3774" t="str">
        <f t="shared" si="118"/>
        <v>EA</v>
      </c>
      <c r="AN3774" t="e">
        <f>+INDEX(Validation!$D$4:$D$250,MATCH(Merge!B3774,Validation!$E$4:$E$250,0))</f>
        <v>#N/A</v>
      </c>
      <c r="AO3774" s="172">
        <f t="shared" si="117"/>
        <v>0</v>
      </c>
    </row>
    <row r="3775" spans="1:41" ht="15" x14ac:dyDescent="0.25">
      <c r="A3775">
        <f>Inputs!$H$19</f>
        <v>0</v>
      </c>
      <c r="B3775" t="str">
        <f>Inputs!$D$4</f>
        <v>Select Agency…</v>
      </c>
      <c r="C3775" s="166" t="str">
        <f>Inputs!$I$6</f>
        <v>(insert code)</v>
      </c>
      <c r="D3775" t="str">
        <f>IFERROR(INDEX(Inputs!$I$11:$I$19,MATCH(A3775,Inputs!$H$11:$H$19)),"")</f>
        <v/>
      </c>
      <c r="E3775" t="s">
        <v>942</v>
      </c>
      <c r="F3775" s="168">
        <f>IF(F$2=$A3775,Data!C359,0)</f>
        <v>0</v>
      </c>
      <c r="G3775" s="168">
        <f>IF(G$2=$A3775,Data!D359,0)</f>
        <v>0</v>
      </c>
      <c r="H3775" s="168">
        <f>IF(H$2=$A3775,Data!E359,0)</f>
        <v>0</v>
      </c>
      <c r="I3775" s="168">
        <f>IF(I$2=$A3775,Data!F359,0)</f>
        <v>0</v>
      </c>
      <c r="J3775" s="168">
        <f>IF(J$2=$A3775,Data!G359,0)</f>
        <v>0</v>
      </c>
      <c r="K3775" s="168">
        <f>IF(K$2=$A3775,Data!H359,0)</f>
        <v>0</v>
      </c>
      <c r="L3775" s="168">
        <f>IF(L$2=$A3775,Data!I359,0)</f>
        <v>0</v>
      </c>
      <c r="M3775" s="168">
        <f>IF(M$2=$A3775,Data!J359,0)</f>
        <v>0</v>
      </c>
      <c r="N3775" s="168">
        <f>IF(N$2=$A3775,Data!K359,0)</f>
        <v>0</v>
      </c>
      <c r="O3775" s="168">
        <f>IF(O$2=$A3775,Data!L359,0)</f>
        <v>0</v>
      </c>
      <c r="P3775" s="168">
        <f>IF(P$2=$A3775,Data!M359,0)</f>
        <v>0</v>
      </c>
      <c r="Q3775" s="168">
        <f>IF(Q$2=$A3775,Data!N359,0)</f>
        <v>0</v>
      </c>
      <c r="R3775" s="169">
        <f>IF(R$2=$A3775,Data!O359,0)</f>
        <v>0</v>
      </c>
      <c r="S3775" s="169">
        <f>IF(S$2=$A3775,Data!P359,0)</f>
        <v>0</v>
      </c>
      <c r="T3775" s="169">
        <f>IF(T$2=$A3775,Data!Q359,0)</f>
        <v>0</v>
      </c>
      <c r="U3775" s="169">
        <f>IF(U$2=$A3775,Data!R359,0)</f>
        <v>0</v>
      </c>
      <c r="V3775" s="169">
        <f>IF(V$2=$A3775,Data!S359,0)</f>
        <v>0</v>
      </c>
      <c r="W3775" s="169">
        <f>IF(W$2=$A3775,Data!T359,0)</f>
        <v>0</v>
      </c>
      <c r="X3775" s="169">
        <f>IF(X$2=$A3775,Data!U359,0)</f>
        <v>0</v>
      </c>
      <c r="Y3775" s="169">
        <f>IF(Y$2=$A3775,Data!V359,0)</f>
        <v>0</v>
      </c>
      <c r="Z3775" s="169">
        <f>IF(Z$2=$A3775,Data!W359,0)</f>
        <v>0</v>
      </c>
      <c r="AA3775" s="169">
        <f>IF(AA$2=$A3775,Data!X359,0)</f>
        <v>0</v>
      </c>
      <c r="AB3775" s="169">
        <f>IF(AB$2=$A3775,Data!Y359,0)</f>
        <v>0</v>
      </c>
      <c r="AC3775" s="169">
        <f>IF(AC$2=$A3775,Data!Z359,0)</f>
        <v>0</v>
      </c>
      <c r="AD3775" s="170">
        <f>IF(AD$2=$A3775,Data!AA359,0)</f>
        <v>0</v>
      </c>
      <c r="AE3775" s="171">
        <f>IF(AE$2=$A3775,Data!AB359,0)</f>
        <v>0</v>
      </c>
      <c r="AF3775" s="170">
        <f>IF(AF$2=$A3775,Data!AC359,0)</f>
        <v>0</v>
      </c>
      <c r="AG3775" s="171">
        <f>IF(AG$2=$A3775,Data!AD359,0)</f>
        <v>0</v>
      </c>
      <c r="AH3775" s="170">
        <f>IF(AH$2=$A3775,Data!AE359,0)</f>
        <v>0</v>
      </c>
      <c r="AI3775" s="171">
        <f>IF(AI$2=$A3775,Data!AF359,0)</f>
        <v>0</v>
      </c>
      <c r="AJ3775" s="170">
        <f>IF(AJ$2=$A3775,Data!AG359,0)</f>
        <v>0</v>
      </c>
      <c r="AK3775" s="171">
        <f>IF(AK$2=$A3775,Data!AH359,0)</f>
        <v>0</v>
      </c>
      <c r="AL3775" s="170">
        <f>IF(AL$2=$A3775,Data!AI359,0)</f>
        <v>0</v>
      </c>
      <c r="AM3775" t="str">
        <f t="shared" si="118"/>
        <v>EA</v>
      </c>
      <c r="AN3775" t="e">
        <f>+INDEX(Validation!$D$4:$D$250,MATCH(Merge!B3775,Validation!$E$4:$E$250,0))</f>
        <v>#N/A</v>
      </c>
      <c r="AO3775" s="172">
        <f t="shared" si="117"/>
        <v>0</v>
      </c>
    </row>
    <row r="3776" spans="1:41" ht="15" x14ac:dyDescent="0.25">
      <c r="A3776">
        <f>Inputs!$H$19</f>
        <v>0</v>
      </c>
      <c r="B3776" t="str">
        <f>Inputs!$D$4</f>
        <v>Select Agency…</v>
      </c>
      <c r="C3776" s="166" t="str">
        <f>Inputs!$I$6</f>
        <v>(insert code)</v>
      </c>
      <c r="D3776" t="str">
        <f>IFERROR(INDEX(Inputs!$I$11:$I$19,MATCH(A3776,Inputs!$H$11:$H$19)),"")</f>
        <v/>
      </c>
      <c r="E3776" t="s">
        <v>942</v>
      </c>
      <c r="F3776" s="168">
        <f>IF(F$2=$A3776,Data!C360,0)</f>
        <v>0</v>
      </c>
      <c r="G3776" s="168">
        <f>IF(G$2=$A3776,Data!D360,0)</f>
        <v>0</v>
      </c>
      <c r="H3776" s="168">
        <f>IF(H$2=$A3776,Data!E360,0)</f>
        <v>0</v>
      </c>
      <c r="I3776" s="168">
        <f>IF(I$2=$A3776,Data!F360,0)</f>
        <v>0</v>
      </c>
      <c r="J3776" s="168">
        <f>IF(J$2=$A3776,Data!G360,0)</f>
        <v>0</v>
      </c>
      <c r="K3776" s="168">
        <f>IF(K$2=$A3776,Data!H360,0)</f>
        <v>0</v>
      </c>
      <c r="L3776" s="168">
        <f>IF(L$2=$A3776,Data!I360,0)</f>
        <v>0</v>
      </c>
      <c r="M3776" s="168">
        <f>IF(M$2=$A3776,Data!J360,0)</f>
        <v>0</v>
      </c>
      <c r="N3776" s="168">
        <f>IF(N$2=$A3776,Data!K360,0)</f>
        <v>0</v>
      </c>
      <c r="O3776" s="168">
        <f>IF(O$2=$A3776,Data!L360,0)</f>
        <v>0</v>
      </c>
      <c r="P3776" s="168">
        <f>IF(P$2=$A3776,Data!M360,0)</f>
        <v>0</v>
      </c>
      <c r="Q3776" s="168">
        <f>IF(Q$2=$A3776,Data!N360,0)</f>
        <v>0</v>
      </c>
      <c r="R3776" s="169">
        <f>IF(R$2=$A3776,Data!O360,0)</f>
        <v>0</v>
      </c>
      <c r="S3776" s="169">
        <f>IF(S$2=$A3776,Data!P360,0)</f>
        <v>0</v>
      </c>
      <c r="T3776" s="169">
        <f>IF(T$2=$A3776,Data!Q360,0)</f>
        <v>0</v>
      </c>
      <c r="U3776" s="169">
        <f>IF(U$2=$A3776,Data!R360,0)</f>
        <v>0</v>
      </c>
      <c r="V3776" s="169">
        <f>IF(V$2=$A3776,Data!S360,0)</f>
        <v>0</v>
      </c>
      <c r="W3776" s="169">
        <f>IF(W$2=$A3776,Data!T360,0)</f>
        <v>0</v>
      </c>
      <c r="X3776" s="169">
        <f>IF(X$2=$A3776,Data!U360,0)</f>
        <v>0</v>
      </c>
      <c r="Y3776" s="169">
        <f>IF(Y$2=$A3776,Data!V360,0)</f>
        <v>0</v>
      </c>
      <c r="Z3776" s="169">
        <f>IF(Z$2=$A3776,Data!W360,0)</f>
        <v>0</v>
      </c>
      <c r="AA3776" s="169">
        <f>IF(AA$2=$A3776,Data!X360,0)</f>
        <v>0</v>
      </c>
      <c r="AB3776" s="169">
        <f>IF(AB$2=$A3776,Data!Y360,0)</f>
        <v>0</v>
      </c>
      <c r="AC3776" s="169">
        <f>IF(AC$2=$A3776,Data!Z360,0)</f>
        <v>0</v>
      </c>
      <c r="AD3776" s="170">
        <f>IF(AD$2=$A3776,Data!AA360,0)</f>
        <v>0</v>
      </c>
      <c r="AE3776" s="171">
        <f>IF(AE$2=$A3776,Data!AB360,0)</f>
        <v>0</v>
      </c>
      <c r="AF3776" s="170">
        <f>IF(AF$2=$A3776,Data!AC360,0)</f>
        <v>0</v>
      </c>
      <c r="AG3776" s="171">
        <f>IF(AG$2=$A3776,Data!AD360,0)</f>
        <v>0</v>
      </c>
      <c r="AH3776" s="170">
        <f>IF(AH$2=$A3776,Data!AE360,0)</f>
        <v>0</v>
      </c>
      <c r="AI3776" s="171">
        <f>IF(AI$2=$A3776,Data!AF360,0)</f>
        <v>0</v>
      </c>
      <c r="AJ3776" s="170">
        <f>IF(AJ$2=$A3776,Data!AG360,0)</f>
        <v>0</v>
      </c>
      <c r="AK3776" s="171">
        <f>IF(AK$2=$A3776,Data!AH360,0)</f>
        <v>0</v>
      </c>
      <c r="AL3776" s="170">
        <f>IF(AL$2=$A3776,Data!AI360,0)</f>
        <v>0</v>
      </c>
      <c r="AM3776" t="str">
        <f t="shared" si="118"/>
        <v>EA</v>
      </c>
      <c r="AN3776" t="e">
        <f>+INDEX(Validation!$D$4:$D$250,MATCH(Merge!B3776,Validation!$E$4:$E$250,0))</f>
        <v>#N/A</v>
      </c>
      <c r="AO3776" s="172">
        <f t="shared" si="117"/>
        <v>0</v>
      </c>
    </row>
    <row r="3777" spans="1:41" ht="15" x14ac:dyDescent="0.25">
      <c r="A3777">
        <f>Inputs!$H$19</f>
        <v>0</v>
      </c>
      <c r="B3777" t="str">
        <f>Inputs!$D$4</f>
        <v>Select Agency…</v>
      </c>
      <c r="C3777" s="166" t="str">
        <f>Inputs!$I$6</f>
        <v>(insert code)</v>
      </c>
      <c r="D3777" t="str">
        <f>IFERROR(INDEX(Inputs!$I$11:$I$19,MATCH(A3777,Inputs!$H$11:$H$19)),"")</f>
        <v/>
      </c>
      <c r="E3777" t="s">
        <v>942</v>
      </c>
      <c r="F3777" s="168">
        <f>IF(F$2=$A3777,Data!C361,0)</f>
        <v>0</v>
      </c>
      <c r="G3777" s="168">
        <f>IF(G$2=$A3777,Data!D361,0)</f>
        <v>0</v>
      </c>
      <c r="H3777" s="168">
        <f>IF(H$2=$A3777,Data!E361,0)</f>
        <v>0</v>
      </c>
      <c r="I3777" s="168">
        <f>IF(I$2=$A3777,Data!F361,0)</f>
        <v>0</v>
      </c>
      <c r="J3777" s="168">
        <f>IF(J$2=$A3777,Data!G361,0)</f>
        <v>0</v>
      </c>
      <c r="K3777" s="168">
        <f>IF(K$2=$A3777,Data!H361,0)</f>
        <v>0</v>
      </c>
      <c r="L3777" s="168">
        <f>IF(L$2=$A3777,Data!I361,0)</f>
        <v>0</v>
      </c>
      <c r="M3777" s="168">
        <f>IF(M$2=$A3777,Data!J361,0)</f>
        <v>0</v>
      </c>
      <c r="N3777" s="168">
        <f>IF(N$2=$A3777,Data!K361,0)</f>
        <v>0</v>
      </c>
      <c r="O3777" s="168">
        <f>IF(O$2=$A3777,Data!L361,0)</f>
        <v>0</v>
      </c>
      <c r="P3777" s="168">
        <f>IF(P$2=$A3777,Data!M361,0)</f>
        <v>0</v>
      </c>
      <c r="Q3777" s="168">
        <f>IF(Q$2=$A3777,Data!N361,0)</f>
        <v>0</v>
      </c>
      <c r="R3777" s="169">
        <f>IF(R$2=$A3777,Data!O361,0)</f>
        <v>0</v>
      </c>
      <c r="S3777" s="169">
        <f>IF(S$2=$A3777,Data!P361,0)</f>
        <v>0</v>
      </c>
      <c r="T3777" s="169">
        <f>IF(T$2=$A3777,Data!Q361,0)</f>
        <v>0</v>
      </c>
      <c r="U3777" s="169">
        <f>IF(U$2=$A3777,Data!R361,0)</f>
        <v>0</v>
      </c>
      <c r="V3777" s="169">
        <f>IF(V$2=$A3777,Data!S361,0)</f>
        <v>0</v>
      </c>
      <c r="W3777" s="169">
        <f>IF(W$2=$A3777,Data!T361,0)</f>
        <v>0</v>
      </c>
      <c r="X3777" s="169">
        <f>IF(X$2=$A3777,Data!U361,0)</f>
        <v>0</v>
      </c>
      <c r="Y3777" s="169">
        <f>IF(Y$2=$A3777,Data!V361,0)</f>
        <v>0</v>
      </c>
      <c r="Z3777" s="169">
        <f>IF(Z$2=$A3777,Data!W361,0)</f>
        <v>0</v>
      </c>
      <c r="AA3777" s="169">
        <f>IF(AA$2=$A3777,Data!X361,0)</f>
        <v>0</v>
      </c>
      <c r="AB3777" s="169">
        <f>IF(AB$2=$A3777,Data!Y361,0)</f>
        <v>0</v>
      </c>
      <c r="AC3777" s="169">
        <f>IF(AC$2=$A3777,Data!Z361,0)</f>
        <v>0</v>
      </c>
      <c r="AD3777" s="170">
        <f>IF(AD$2=$A3777,Data!AA361,0)</f>
        <v>0</v>
      </c>
      <c r="AE3777" s="171">
        <f>IF(AE$2=$A3777,Data!AB361,0)</f>
        <v>0</v>
      </c>
      <c r="AF3777" s="170">
        <f>IF(AF$2=$A3777,Data!AC361,0)</f>
        <v>0</v>
      </c>
      <c r="AG3777" s="171">
        <f>IF(AG$2=$A3777,Data!AD361,0)</f>
        <v>0</v>
      </c>
      <c r="AH3777" s="170">
        <f>IF(AH$2=$A3777,Data!AE361,0)</f>
        <v>0</v>
      </c>
      <c r="AI3777" s="171">
        <f>IF(AI$2=$A3777,Data!AF361,0)</f>
        <v>0</v>
      </c>
      <c r="AJ3777" s="170">
        <f>IF(AJ$2=$A3777,Data!AG361,0)</f>
        <v>0</v>
      </c>
      <c r="AK3777" s="171">
        <f>IF(AK$2=$A3777,Data!AH361,0)</f>
        <v>0</v>
      </c>
      <c r="AL3777" s="170">
        <f>IF(AL$2=$A3777,Data!AI361,0)</f>
        <v>0</v>
      </c>
      <c r="AM3777" t="str">
        <f t="shared" si="118"/>
        <v>EA</v>
      </c>
      <c r="AN3777" t="e">
        <f>+INDEX(Validation!$D$4:$D$250,MATCH(Merge!B3777,Validation!$E$4:$E$250,0))</f>
        <v>#N/A</v>
      </c>
      <c r="AO3777" s="172">
        <f t="shared" si="117"/>
        <v>0</v>
      </c>
    </row>
    <row r="3778" spans="1:41" ht="15" x14ac:dyDescent="0.25">
      <c r="A3778">
        <f>Inputs!$H$19</f>
        <v>0</v>
      </c>
      <c r="B3778" t="str">
        <f>Inputs!$D$4</f>
        <v>Select Agency…</v>
      </c>
      <c r="C3778" s="166" t="str">
        <f>Inputs!$I$6</f>
        <v>(insert code)</v>
      </c>
      <c r="D3778" t="str">
        <f>IFERROR(INDEX(Inputs!$I$11:$I$19,MATCH(A3778,Inputs!$H$11:$H$19)),"")</f>
        <v/>
      </c>
      <c r="E3778" t="s">
        <v>942</v>
      </c>
      <c r="F3778" s="168">
        <f>IF(F$2=$A3778,Data!C362,0)</f>
        <v>0</v>
      </c>
      <c r="G3778" s="168">
        <f>IF(G$2=$A3778,Data!D362,0)</f>
        <v>0</v>
      </c>
      <c r="H3778" s="168">
        <f>IF(H$2=$A3778,Data!E362,0)</f>
        <v>0</v>
      </c>
      <c r="I3778" s="168">
        <f>IF(I$2=$A3778,Data!F362,0)</f>
        <v>0</v>
      </c>
      <c r="J3778" s="168">
        <f>IF(J$2=$A3778,Data!G362,0)</f>
        <v>0</v>
      </c>
      <c r="K3778" s="168">
        <f>IF(K$2=$A3778,Data!H362,0)</f>
        <v>0</v>
      </c>
      <c r="L3778" s="168">
        <f>IF(L$2=$A3778,Data!I362,0)</f>
        <v>0</v>
      </c>
      <c r="M3778" s="168">
        <f>IF(M$2=$A3778,Data!J362,0)</f>
        <v>0</v>
      </c>
      <c r="N3778" s="168">
        <f>IF(N$2=$A3778,Data!K362,0)</f>
        <v>0</v>
      </c>
      <c r="O3778" s="168">
        <f>IF(O$2=$A3778,Data!L362,0)</f>
        <v>0</v>
      </c>
      <c r="P3778" s="168">
        <f>IF(P$2=$A3778,Data!M362,0)</f>
        <v>0</v>
      </c>
      <c r="Q3778" s="168">
        <f>IF(Q$2=$A3778,Data!N362,0)</f>
        <v>0</v>
      </c>
      <c r="R3778" s="169">
        <f>IF(R$2=$A3778,Data!O362,0)</f>
        <v>0</v>
      </c>
      <c r="S3778" s="169">
        <f>IF(S$2=$A3778,Data!P362,0)</f>
        <v>0</v>
      </c>
      <c r="T3778" s="169">
        <f>IF(T$2=$A3778,Data!Q362,0)</f>
        <v>0</v>
      </c>
      <c r="U3778" s="169">
        <f>IF(U$2=$A3778,Data!R362,0)</f>
        <v>0</v>
      </c>
      <c r="V3778" s="169">
        <f>IF(V$2=$A3778,Data!S362,0)</f>
        <v>0</v>
      </c>
      <c r="W3778" s="169">
        <f>IF(W$2=$A3778,Data!T362,0)</f>
        <v>0</v>
      </c>
      <c r="X3778" s="169">
        <f>IF(X$2=$A3778,Data!U362,0)</f>
        <v>0</v>
      </c>
      <c r="Y3778" s="169">
        <f>IF(Y$2=$A3778,Data!V362,0)</f>
        <v>0</v>
      </c>
      <c r="Z3778" s="169">
        <f>IF(Z$2=$A3778,Data!W362,0)</f>
        <v>0</v>
      </c>
      <c r="AA3778" s="169">
        <f>IF(AA$2=$A3778,Data!X362,0)</f>
        <v>0</v>
      </c>
      <c r="AB3778" s="169">
        <f>IF(AB$2=$A3778,Data!Y362,0)</f>
        <v>0</v>
      </c>
      <c r="AC3778" s="169">
        <f>IF(AC$2=$A3778,Data!Z362,0)</f>
        <v>0</v>
      </c>
      <c r="AD3778" s="170">
        <f>IF(AD$2=$A3778,Data!AA362,0)</f>
        <v>0</v>
      </c>
      <c r="AE3778" s="171">
        <f>IF(AE$2=$A3778,Data!AB362,0)</f>
        <v>0</v>
      </c>
      <c r="AF3778" s="170">
        <f>IF(AF$2=$A3778,Data!AC362,0)</f>
        <v>0</v>
      </c>
      <c r="AG3778" s="171">
        <f>IF(AG$2=$A3778,Data!AD362,0)</f>
        <v>0</v>
      </c>
      <c r="AH3778" s="170">
        <f>IF(AH$2=$A3778,Data!AE362,0)</f>
        <v>0</v>
      </c>
      <c r="AI3778" s="171">
        <f>IF(AI$2=$A3778,Data!AF362,0)</f>
        <v>0</v>
      </c>
      <c r="AJ3778" s="170">
        <f>IF(AJ$2=$A3778,Data!AG362,0)</f>
        <v>0</v>
      </c>
      <c r="AK3778" s="171">
        <f>IF(AK$2=$A3778,Data!AH362,0)</f>
        <v>0</v>
      </c>
      <c r="AL3778" s="170">
        <f>IF(AL$2=$A3778,Data!AI362,0)</f>
        <v>0</v>
      </c>
      <c r="AM3778" t="str">
        <f t="shared" si="118"/>
        <v>EA</v>
      </c>
      <c r="AN3778" t="e">
        <f>+INDEX(Validation!$D$4:$D$250,MATCH(Merge!B3778,Validation!$E$4:$E$250,0))</f>
        <v>#N/A</v>
      </c>
      <c r="AO3778" s="172">
        <f t="shared" si="117"/>
        <v>0</v>
      </c>
    </row>
    <row r="3779" spans="1:41" ht="15" x14ac:dyDescent="0.25">
      <c r="A3779">
        <f>Inputs!$H$19</f>
        <v>0</v>
      </c>
      <c r="B3779" t="str">
        <f>Inputs!$D$4</f>
        <v>Select Agency…</v>
      </c>
      <c r="C3779" s="166" t="str">
        <f>Inputs!$I$6</f>
        <v>(insert code)</v>
      </c>
      <c r="D3779" t="str">
        <f>IFERROR(INDEX(Inputs!$I$11:$I$19,MATCH(A3779,Inputs!$H$11:$H$19)),"")</f>
        <v/>
      </c>
      <c r="E3779" t="s">
        <v>942</v>
      </c>
      <c r="F3779" s="168">
        <f>IF(F$2=$A3779,Data!C363,0)</f>
        <v>0</v>
      </c>
      <c r="G3779" s="168">
        <f>IF(G$2=$A3779,Data!D363,0)</f>
        <v>0</v>
      </c>
      <c r="H3779" s="168">
        <f>IF(H$2=$A3779,Data!E363,0)</f>
        <v>0</v>
      </c>
      <c r="I3779" s="168">
        <f>IF(I$2=$A3779,Data!F363,0)</f>
        <v>0</v>
      </c>
      <c r="J3779" s="168">
        <f>IF(J$2=$A3779,Data!G363,0)</f>
        <v>0</v>
      </c>
      <c r="K3779" s="168">
        <f>IF(K$2=$A3779,Data!H363,0)</f>
        <v>0</v>
      </c>
      <c r="L3779" s="168">
        <f>IF(L$2=$A3779,Data!I363,0)</f>
        <v>0</v>
      </c>
      <c r="M3779" s="168">
        <f>IF(M$2=$A3779,Data!J363,0)</f>
        <v>0</v>
      </c>
      <c r="N3779" s="168">
        <f>IF(N$2=$A3779,Data!K363,0)</f>
        <v>0</v>
      </c>
      <c r="O3779" s="168">
        <f>IF(O$2=$A3779,Data!L363,0)</f>
        <v>0</v>
      </c>
      <c r="P3779" s="168">
        <f>IF(P$2=$A3779,Data!M363,0)</f>
        <v>0</v>
      </c>
      <c r="Q3779" s="168">
        <f>IF(Q$2=$A3779,Data!N363,0)</f>
        <v>0</v>
      </c>
      <c r="R3779" s="169">
        <f>IF(R$2=$A3779,Data!O363,0)</f>
        <v>0</v>
      </c>
      <c r="S3779" s="169">
        <f>IF(S$2=$A3779,Data!P363,0)</f>
        <v>0</v>
      </c>
      <c r="T3779" s="169">
        <f>IF(T$2=$A3779,Data!Q363,0)</f>
        <v>0</v>
      </c>
      <c r="U3779" s="169">
        <f>IF(U$2=$A3779,Data!R363,0)</f>
        <v>0</v>
      </c>
      <c r="V3779" s="169">
        <f>IF(V$2=$A3779,Data!S363,0)</f>
        <v>0</v>
      </c>
      <c r="W3779" s="169">
        <f>IF(W$2=$A3779,Data!T363,0)</f>
        <v>0</v>
      </c>
      <c r="X3779" s="169">
        <f>IF(X$2=$A3779,Data!U363,0)</f>
        <v>0</v>
      </c>
      <c r="Y3779" s="169">
        <f>IF(Y$2=$A3779,Data!V363,0)</f>
        <v>0</v>
      </c>
      <c r="Z3779" s="169">
        <f>IF(Z$2=$A3779,Data!W363,0)</f>
        <v>0</v>
      </c>
      <c r="AA3779" s="169">
        <f>IF(AA$2=$A3779,Data!X363,0)</f>
        <v>0</v>
      </c>
      <c r="AB3779" s="169">
        <f>IF(AB$2=$A3779,Data!Y363,0)</f>
        <v>0</v>
      </c>
      <c r="AC3779" s="169">
        <f>IF(AC$2=$A3779,Data!Z363,0)</f>
        <v>0</v>
      </c>
      <c r="AD3779" s="170">
        <f>IF(AD$2=$A3779,Data!AA363,0)</f>
        <v>0</v>
      </c>
      <c r="AE3779" s="171">
        <f>IF(AE$2=$A3779,Data!AB363,0)</f>
        <v>0</v>
      </c>
      <c r="AF3779" s="170">
        <f>IF(AF$2=$A3779,Data!AC363,0)</f>
        <v>0</v>
      </c>
      <c r="AG3779" s="171">
        <f>IF(AG$2=$A3779,Data!AD363,0)</f>
        <v>0</v>
      </c>
      <c r="AH3779" s="170">
        <f>IF(AH$2=$A3779,Data!AE363,0)</f>
        <v>0</v>
      </c>
      <c r="AI3779" s="171">
        <f>IF(AI$2=$A3779,Data!AF363,0)</f>
        <v>0</v>
      </c>
      <c r="AJ3779" s="170">
        <f>IF(AJ$2=$A3779,Data!AG363,0)</f>
        <v>0</v>
      </c>
      <c r="AK3779" s="171">
        <f>IF(AK$2=$A3779,Data!AH363,0)</f>
        <v>0</v>
      </c>
      <c r="AL3779" s="170">
        <f>IF(AL$2=$A3779,Data!AI363,0)</f>
        <v>0</v>
      </c>
      <c r="AM3779" t="str">
        <f t="shared" si="118"/>
        <v>EA</v>
      </c>
      <c r="AN3779" t="e">
        <f>+INDEX(Validation!$D$4:$D$250,MATCH(Merge!B3779,Validation!$E$4:$E$250,0))</f>
        <v>#N/A</v>
      </c>
      <c r="AO3779" s="172">
        <f t="shared" si="117"/>
        <v>0</v>
      </c>
    </row>
    <row r="3780" spans="1:41" ht="15" x14ac:dyDescent="0.25">
      <c r="A3780">
        <f>Inputs!$H$19</f>
        <v>0</v>
      </c>
      <c r="B3780" t="str">
        <f>Inputs!$D$4</f>
        <v>Select Agency…</v>
      </c>
      <c r="C3780" s="166" t="str">
        <f>Inputs!$I$6</f>
        <v>(insert code)</v>
      </c>
      <c r="D3780" t="str">
        <f>IFERROR(INDEX(Inputs!$I$11:$I$19,MATCH(A3780,Inputs!$H$11:$H$19)),"")</f>
        <v/>
      </c>
      <c r="E3780" t="s">
        <v>942</v>
      </c>
      <c r="F3780" s="168">
        <f>IF(F$2=$A3780,Data!C364,0)</f>
        <v>0</v>
      </c>
      <c r="G3780" s="168">
        <f>IF(G$2=$A3780,Data!D364,0)</f>
        <v>0</v>
      </c>
      <c r="H3780" s="168">
        <f>IF(H$2=$A3780,Data!E364,0)</f>
        <v>0</v>
      </c>
      <c r="I3780" s="168">
        <f>IF(I$2=$A3780,Data!F364,0)</f>
        <v>0</v>
      </c>
      <c r="J3780" s="168">
        <f>IF(J$2=$A3780,Data!G364,0)</f>
        <v>0</v>
      </c>
      <c r="K3780" s="168">
        <f>IF(K$2=$A3780,Data!H364,0)</f>
        <v>0</v>
      </c>
      <c r="L3780" s="168">
        <f>IF(L$2=$A3780,Data!I364,0)</f>
        <v>0</v>
      </c>
      <c r="M3780" s="168">
        <f>IF(M$2=$A3780,Data!J364,0)</f>
        <v>0</v>
      </c>
      <c r="N3780" s="168">
        <f>IF(N$2=$A3780,Data!K364,0)</f>
        <v>0</v>
      </c>
      <c r="O3780" s="168">
        <f>IF(O$2=$A3780,Data!L364,0)</f>
        <v>0</v>
      </c>
      <c r="P3780" s="168">
        <f>IF(P$2=$A3780,Data!M364,0)</f>
        <v>0</v>
      </c>
      <c r="Q3780" s="168">
        <f>IF(Q$2=$A3780,Data!N364,0)</f>
        <v>0</v>
      </c>
      <c r="R3780" s="169">
        <f>IF(R$2=$A3780,Data!O364,0)</f>
        <v>0</v>
      </c>
      <c r="S3780" s="169">
        <f>IF(S$2=$A3780,Data!P364,0)</f>
        <v>0</v>
      </c>
      <c r="T3780" s="169">
        <f>IF(T$2=$A3780,Data!Q364,0)</f>
        <v>0</v>
      </c>
      <c r="U3780" s="169">
        <f>IF(U$2=$A3780,Data!R364,0)</f>
        <v>0</v>
      </c>
      <c r="V3780" s="169">
        <f>IF(V$2=$A3780,Data!S364,0)</f>
        <v>0</v>
      </c>
      <c r="W3780" s="169">
        <f>IF(W$2=$A3780,Data!T364,0)</f>
        <v>0</v>
      </c>
      <c r="X3780" s="169">
        <f>IF(X$2=$A3780,Data!U364,0)</f>
        <v>0</v>
      </c>
      <c r="Y3780" s="169">
        <f>IF(Y$2=$A3780,Data!V364,0)</f>
        <v>0</v>
      </c>
      <c r="Z3780" s="169">
        <f>IF(Z$2=$A3780,Data!W364,0)</f>
        <v>0</v>
      </c>
      <c r="AA3780" s="169">
        <f>IF(AA$2=$A3780,Data!X364,0)</f>
        <v>0</v>
      </c>
      <c r="AB3780" s="169">
        <f>IF(AB$2=$A3780,Data!Y364,0)</f>
        <v>0</v>
      </c>
      <c r="AC3780" s="169">
        <f>IF(AC$2=$A3780,Data!Z364,0)</f>
        <v>0</v>
      </c>
      <c r="AD3780" s="170">
        <f>IF(AD$2=$A3780,Data!AA364,0)</f>
        <v>0</v>
      </c>
      <c r="AE3780" s="171">
        <f>IF(AE$2=$A3780,Data!AB364,0)</f>
        <v>0</v>
      </c>
      <c r="AF3780" s="170">
        <f>IF(AF$2=$A3780,Data!AC364,0)</f>
        <v>0</v>
      </c>
      <c r="AG3780" s="171">
        <f>IF(AG$2=$A3780,Data!AD364,0)</f>
        <v>0</v>
      </c>
      <c r="AH3780" s="170">
        <f>IF(AH$2=$A3780,Data!AE364,0)</f>
        <v>0</v>
      </c>
      <c r="AI3780" s="171">
        <f>IF(AI$2=$A3780,Data!AF364,0)</f>
        <v>0</v>
      </c>
      <c r="AJ3780" s="170">
        <f>IF(AJ$2=$A3780,Data!AG364,0)</f>
        <v>0</v>
      </c>
      <c r="AK3780" s="171">
        <f>IF(AK$2=$A3780,Data!AH364,0)</f>
        <v>0</v>
      </c>
      <c r="AL3780" s="170">
        <f>IF(AL$2=$A3780,Data!AI364,0)</f>
        <v>0</v>
      </c>
      <c r="AM3780" t="str">
        <f t="shared" si="118"/>
        <v>EA</v>
      </c>
      <c r="AN3780" t="e">
        <f>+INDEX(Validation!$D$4:$D$250,MATCH(Merge!B3780,Validation!$E$4:$E$250,0))</f>
        <v>#N/A</v>
      </c>
      <c r="AO3780" s="172">
        <f t="shared" ref="AO3780:AO3843" si="119">SUM(F3780:AL3780)</f>
        <v>0</v>
      </c>
    </row>
    <row r="3781" spans="1:41" ht="15" x14ac:dyDescent="0.25">
      <c r="A3781">
        <f>Inputs!$H$19</f>
        <v>0</v>
      </c>
      <c r="B3781" t="str">
        <f>Inputs!$D$4</f>
        <v>Select Agency…</v>
      </c>
      <c r="C3781" s="166" t="str">
        <f>Inputs!$I$6</f>
        <v>(insert code)</v>
      </c>
      <c r="D3781" t="str">
        <f>IFERROR(INDEX(Inputs!$I$11:$I$19,MATCH(A3781,Inputs!$H$11:$H$19)),"")</f>
        <v/>
      </c>
      <c r="E3781" t="s">
        <v>942</v>
      </c>
      <c r="F3781" s="168">
        <f>IF(F$2=$A3781,Data!C365,0)</f>
        <v>0</v>
      </c>
      <c r="G3781" s="168">
        <f>IF(G$2=$A3781,Data!D365,0)</f>
        <v>0</v>
      </c>
      <c r="H3781" s="168">
        <f>IF(H$2=$A3781,Data!E365,0)</f>
        <v>0</v>
      </c>
      <c r="I3781" s="168">
        <f>IF(I$2=$A3781,Data!F365,0)</f>
        <v>0</v>
      </c>
      <c r="J3781" s="168">
        <f>IF(J$2=$A3781,Data!G365,0)</f>
        <v>0</v>
      </c>
      <c r="K3781" s="168">
        <f>IF(K$2=$A3781,Data!H365,0)</f>
        <v>0</v>
      </c>
      <c r="L3781" s="168">
        <f>IF(L$2=$A3781,Data!I365,0)</f>
        <v>0</v>
      </c>
      <c r="M3781" s="168">
        <f>IF(M$2=$A3781,Data!J365,0)</f>
        <v>0</v>
      </c>
      <c r="N3781" s="168">
        <f>IF(N$2=$A3781,Data!K365,0)</f>
        <v>0</v>
      </c>
      <c r="O3781" s="168">
        <f>IF(O$2=$A3781,Data!L365,0)</f>
        <v>0</v>
      </c>
      <c r="P3781" s="168">
        <f>IF(P$2=$A3781,Data!M365,0)</f>
        <v>0</v>
      </c>
      <c r="Q3781" s="168">
        <f>IF(Q$2=$A3781,Data!N365,0)</f>
        <v>0</v>
      </c>
      <c r="R3781" s="169">
        <f>IF(R$2=$A3781,Data!O365,0)</f>
        <v>0</v>
      </c>
      <c r="S3781" s="169">
        <f>IF(S$2=$A3781,Data!P365,0)</f>
        <v>0</v>
      </c>
      <c r="T3781" s="169">
        <f>IF(T$2=$A3781,Data!Q365,0)</f>
        <v>0</v>
      </c>
      <c r="U3781" s="169">
        <f>IF(U$2=$A3781,Data!R365,0)</f>
        <v>0</v>
      </c>
      <c r="V3781" s="169">
        <f>IF(V$2=$A3781,Data!S365,0)</f>
        <v>0</v>
      </c>
      <c r="W3781" s="169">
        <f>IF(W$2=$A3781,Data!T365,0)</f>
        <v>0</v>
      </c>
      <c r="X3781" s="169">
        <f>IF(X$2=$A3781,Data!U365,0)</f>
        <v>0</v>
      </c>
      <c r="Y3781" s="169">
        <f>IF(Y$2=$A3781,Data!V365,0)</f>
        <v>0</v>
      </c>
      <c r="Z3781" s="169">
        <f>IF(Z$2=$A3781,Data!W365,0)</f>
        <v>0</v>
      </c>
      <c r="AA3781" s="169">
        <f>IF(AA$2=$A3781,Data!X365,0)</f>
        <v>0</v>
      </c>
      <c r="AB3781" s="169">
        <f>IF(AB$2=$A3781,Data!Y365,0)</f>
        <v>0</v>
      </c>
      <c r="AC3781" s="169">
        <f>IF(AC$2=$A3781,Data!Z365,0)</f>
        <v>0</v>
      </c>
      <c r="AD3781" s="170">
        <f>IF(AD$2=$A3781,Data!AA365,0)</f>
        <v>0</v>
      </c>
      <c r="AE3781" s="171">
        <f>IF(AE$2=$A3781,Data!AB365,0)</f>
        <v>0</v>
      </c>
      <c r="AF3781" s="170">
        <f>IF(AF$2=$A3781,Data!AC365,0)</f>
        <v>0</v>
      </c>
      <c r="AG3781" s="171">
        <f>IF(AG$2=$A3781,Data!AD365,0)</f>
        <v>0</v>
      </c>
      <c r="AH3781" s="170">
        <f>IF(AH$2=$A3781,Data!AE365,0)</f>
        <v>0</v>
      </c>
      <c r="AI3781" s="171">
        <f>IF(AI$2=$A3781,Data!AF365,0)</f>
        <v>0</v>
      </c>
      <c r="AJ3781" s="170">
        <f>IF(AJ$2=$A3781,Data!AG365,0)</f>
        <v>0</v>
      </c>
      <c r="AK3781" s="171">
        <f>IF(AK$2=$A3781,Data!AH365,0)</f>
        <v>0</v>
      </c>
      <c r="AL3781" s="170">
        <f>IF(AL$2=$A3781,Data!AI365,0)</f>
        <v>0</v>
      </c>
      <c r="AM3781" t="str">
        <f t="shared" si="118"/>
        <v>EA</v>
      </c>
      <c r="AN3781" t="e">
        <f>+INDEX(Validation!$D$4:$D$250,MATCH(Merge!B3781,Validation!$E$4:$E$250,0))</f>
        <v>#N/A</v>
      </c>
      <c r="AO3781" s="172">
        <f t="shared" si="119"/>
        <v>0</v>
      </c>
    </row>
    <row r="3782" spans="1:41" ht="15" x14ac:dyDescent="0.25">
      <c r="A3782">
        <f>Inputs!$H$19</f>
        <v>0</v>
      </c>
      <c r="B3782" t="str">
        <f>Inputs!$D$4</f>
        <v>Select Agency…</v>
      </c>
      <c r="C3782" s="166" t="str">
        <f>Inputs!$I$6</f>
        <v>(insert code)</v>
      </c>
      <c r="D3782" t="str">
        <f>IFERROR(INDEX(Inputs!$I$11:$I$19,MATCH(A3782,Inputs!$H$11:$H$19)),"")</f>
        <v/>
      </c>
      <c r="E3782" t="s">
        <v>942</v>
      </c>
      <c r="F3782" s="168">
        <f>IF(F$2=$A3782,Data!C366,0)</f>
        <v>0</v>
      </c>
      <c r="G3782" s="168">
        <f>IF(G$2=$A3782,Data!D366,0)</f>
        <v>0</v>
      </c>
      <c r="H3782" s="168">
        <f>IF(H$2=$A3782,Data!E366,0)</f>
        <v>0</v>
      </c>
      <c r="I3782" s="168">
        <f>IF(I$2=$A3782,Data!F366,0)</f>
        <v>0</v>
      </c>
      <c r="J3782" s="168">
        <f>IF(J$2=$A3782,Data!G366,0)</f>
        <v>0</v>
      </c>
      <c r="K3782" s="168">
        <f>IF(K$2=$A3782,Data!H366,0)</f>
        <v>0</v>
      </c>
      <c r="L3782" s="168">
        <f>IF(L$2=$A3782,Data!I366,0)</f>
        <v>0</v>
      </c>
      <c r="M3782" s="168">
        <f>IF(M$2=$A3782,Data!J366,0)</f>
        <v>0</v>
      </c>
      <c r="N3782" s="168">
        <f>IF(N$2=$A3782,Data!K366,0)</f>
        <v>0</v>
      </c>
      <c r="O3782" s="168">
        <f>IF(O$2=$A3782,Data!L366,0)</f>
        <v>0</v>
      </c>
      <c r="P3782" s="168">
        <f>IF(P$2=$A3782,Data!M366,0)</f>
        <v>0</v>
      </c>
      <c r="Q3782" s="168">
        <f>IF(Q$2=$A3782,Data!N366,0)</f>
        <v>0</v>
      </c>
      <c r="R3782" s="169">
        <f>IF(R$2=$A3782,Data!O366,0)</f>
        <v>0</v>
      </c>
      <c r="S3782" s="169">
        <f>IF(S$2=$A3782,Data!P366,0)</f>
        <v>0</v>
      </c>
      <c r="T3782" s="169">
        <f>IF(T$2=$A3782,Data!Q366,0)</f>
        <v>0</v>
      </c>
      <c r="U3782" s="169">
        <f>IF(U$2=$A3782,Data!R366,0)</f>
        <v>0</v>
      </c>
      <c r="V3782" s="169">
        <f>IF(V$2=$A3782,Data!S366,0)</f>
        <v>0</v>
      </c>
      <c r="W3782" s="169">
        <f>IF(W$2=$A3782,Data!T366,0)</f>
        <v>0</v>
      </c>
      <c r="X3782" s="169">
        <f>IF(X$2=$A3782,Data!U366,0)</f>
        <v>0</v>
      </c>
      <c r="Y3782" s="169">
        <f>IF(Y$2=$A3782,Data!V366,0)</f>
        <v>0</v>
      </c>
      <c r="Z3782" s="169">
        <f>IF(Z$2=$A3782,Data!W366,0)</f>
        <v>0</v>
      </c>
      <c r="AA3782" s="169">
        <f>IF(AA$2=$A3782,Data!X366,0)</f>
        <v>0</v>
      </c>
      <c r="AB3782" s="169">
        <f>IF(AB$2=$A3782,Data!Y366,0)</f>
        <v>0</v>
      </c>
      <c r="AC3782" s="169">
        <f>IF(AC$2=$A3782,Data!Z366,0)</f>
        <v>0</v>
      </c>
      <c r="AD3782" s="170">
        <f>IF(AD$2=$A3782,Data!AA366,0)</f>
        <v>0</v>
      </c>
      <c r="AE3782" s="171">
        <f>IF(AE$2=$A3782,Data!AB366,0)</f>
        <v>0</v>
      </c>
      <c r="AF3782" s="170">
        <f>IF(AF$2=$A3782,Data!AC366,0)</f>
        <v>0</v>
      </c>
      <c r="AG3782" s="171">
        <f>IF(AG$2=$A3782,Data!AD366,0)</f>
        <v>0</v>
      </c>
      <c r="AH3782" s="170">
        <f>IF(AH$2=$A3782,Data!AE366,0)</f>
        <v>0</v>
      </c>
      <c r="AI3782" s="171">
        <f>IF(AI$2=$A3782,Data!AF366,0)</f>
        <v>0</v>
      </c>
      <c r="AJ3782" s="170">
        <f>IF(AJ$2=$A3782,Data!AG366,0)</f>
        <v>0</v>
      </c>
      <c r="AK3782" s="171">
        <f>IF(AK$2=$A3782,Data!AH366,0)</f>
        <v>0</v>
      </c>
      <c r="AL3782" s="170">
        <f>IF(AL$2=$A3782,Data!AI366,0)</f>
        <v>0</v>
      </c>
      <c r="AM3782" t="str">
        <f t="shared" si="118"/>
        <v>EA</v>
      </c>
      <c r="AN3782" t="e">
        <f>+INDEX(Validation!$D$4:$D$250,MATCH(Merge!B3782,Validation!$E$4:$E$250,0))</f>
        <v>#N/A</v>
      </c>
      <c r="AO3782" s="172">
        <f t="shared" si="119"/>
        <v>0</v>
      </c>
    </row>
    <row r="3783" spans="1:41" ht="15" x14ac:dyDescent="0.25">
      <c r="A3783">
        <f>Inputs!$H$19</f>
        <v>0</v>
      </c>
      <c r="B3783" t="str">
        <f>Inputs!$D$4</f>
        <v>Select Agency…</v>
      </c>
      <c r="C3783" s="166" t="str">
        <f>Inputs!$I$6</f>
        <v>(insert code)</v>
      </c>
      <c r="D3783" t="str">
        <f>IFERROR(INDEX(Inputs!$I$11:$I$19,MATCH(A3783,Inputs!$H$11:$H$19)),"")</f>
        <v/>
      </c>
      <c r="E3783" t="s">
        <v>942</v>
      </c>
      <c r="F3783" s="168">
        <f>IF(F$2=$A3783,Data!C367,0)</f>
        <v>0</v>
      </c>
      <c r="G3783" s="168">
        <f>IF(G$2=$A3783,Data!D367,0)</f>
        <v>0</v>
      </c>
      <c r="H3783" s="168">
        <f>IF(H$2=$A3783,Data!E367,0)</f>
        <v>0</v>
      </c>
      <c r="I3783" s="168">
        <f>IF(I$2=$A3783,Data!F367,0)</f>
        <v>0</v>
      </c>
      <c r="J3783" s="168">
        <f>IF(J$2=$A3783,Data!G367,0)</f>
        <v>0</v>
      </c>
      <c r="K3783" s="168">
        <f>IF(K$2=$A3783,Data!H367,0)</f>
        <v>0</v>
      </c>
      <c r="L3783" s="168">
        <f>IF(L$2=$A3783,Data!I367,0)</f>
        <v>0</v>
      </c>
      <c r="M3783" s="168">
        <f>IF(M$2=$A3783,Data!J367,0)</f>
        <v>0</v>
      </c>
      <c r="N3783" s="168">
        <f>IF(N$2=$A3783,Data!K367,0)</f>
        <v>0</v>
      </c>
      <c r="O3783" s="168">
        <f>IF(O$2=$A3783,Data!L367,0)</f>
        <v>0</v>
      </c>
      <c r="P3783" s="168">
        <f>IF(P$2=$A3783,Data!M367,0)</f>
        <v>0</v>
      </c>
      <c r="Q3783" s="168">
        <f>IF(Q$2=$A3783,Data!N367,0)</f>
        <v>0</v>
      </c>
      <c r="R3783" s="169">
        <f>IF(R$2=$A3783,Data!O367,0)</f>
        <v>0</v>
      </c>
      <c r="S3783" s="169">
        <f>IF(S$2=$A3783,Data!P367,0)</f>
        <v>0</v>
      </c>
      <c r="T3783" s="169">
        <f>IF(T$2=$A3783,Data!Q367,0)</f>
        <v>0</v>
      </c>
      <c r="U3783" s="169">
        <f>IF(U$2=$A3783,Data!R367,0)</f>
        <v>0</v>
      </c>
      <c r="V3783" s="169">
        <f>IF(V$2=$A3783,Data!S367,0)</f>
        <v>0</v>
      </c>
      <c r="W3783" s="169">
        <f>IF(W$2=$A3783,Data!T367,0)</f>
        <v>0</v>
      </c>
      <c r="X3783" s="169">
        <f>IF(X$2=$A3783,Data!U367,0)</f>
        <v>0</v>
      </c>
      <c r="Y3783" s="169">
        <f>IF(Y$2=$A3783,Data!V367,0)</f>
        <v>0</v>
      </c>
      <c r="Z3783" s="169">
        <f>IF(Z$2=$A3783,Data!W367,0)</f>
        <v>0</v>
      </c>
      <c r="AA3783" s="169">
        <f>IF(AA$2=$A3783,Data!X367,0)</f>
        <v>0</v>
      </c>
      <c r="AB3783" s="169">
        <f>IF(AB$2=$A3783,Data!Y367,0)</f>
        <v>0</v>
      </c>
      <c r="AC3783" s="169">
        <f>IF(AC$2=$A3783,Data!Z367,0)</f>
        <v>0</v>
      </c>
      <c r="AD3783" s="170">
        <f>IF(AD$2=$A3783,Data!AA367,0)</f>
        <v>0</v>
      </c>
      <c r="AE3783" s="171">
        <f>IF(AE$2=$A3783,Data!AB367,0)</f>
        <v>0</v>
      </c>
      <c r="AF3783" s="170">
        <f>IF(AF$2=$A3783,Data!AC367,0)</f>
        <v>0</v>
      </c>
      <c r="AG3783" s="171">
        <f>IF(AG$2=$A3783,Data!AD367,0)</f>
        <v>0</v>
      </c>
      <c r="AH3783" s="170">
        <f>IF(AH$2=$A3783,Data!AE367,0)</f>
        <v>0</v>
      </c>
      <c r="AI3783" s="171">
        <f>IF(AI$2=$A3783,Data!AF367,0)</f>
        <v>0</v>
      </c>
      <c r="AJ3783" s="170">
        <f>IF(AJ$2=$A3783,Data!AG367,0)</f>
        <v>0</v>
      </c>
      <c r="AK3783" s="171">
        <f>IF(AK$2=$A3783,Data!AH367,0)</f>
        <v>0</v>
      </c>
      <c r="AL3783" s="170">
        <f>IF(AL$2=$A3783,Data!AI367,0)</f>
        <v>0</v>
      </c>
      <c r="AM3783" t="str">
        <f t="shared" si="118"/>
        <v>EA</v>
      </c>
      <c r="AN3783" t="e">
        <f>+INDEX(Validation!$D$4:$D$250,MATCH(Merge!B3783,Validation!$E$4:$E$250,0))</f>
        <v>#N/A</v>
      </c>
      <c r="AO3783" s="172">
        <f t="shared" si="119"/>
        <v>0</v>
      </c>
    </row>
    <row r="3784" spans="1:41" ht="15" x14ac:dyDescent="0.25">
      <c r="A3784">
        <f>Inputs!$H$19</f>
        <v>0</v>
      </c>
      <c r="B3784" t="str">
        <f>Inputs!$D$4</f>
        <v>Select Agency…</v>
      </c>
      <c r="C3784" s="166" t="str">
        <f>Inputs!$I$6</f>
        <v>(insert code)</v>
      </c>
      <c r="D3784" t="str">
        <f>IFERROR(INDEX(Inputs!$I$11:$I$19,MATCH(A3784,Inputs!$H$11:$H$19)),"")</f>
        <v/>
      </c>
      <c r="E3784" t="s">
        <v>942</v>
      </c>
      <c r="F3784" s="168">
        <f>IF(F$2=$A3784,Data!C368,0)</f>
        <v>0</v>
      </c>
      <c r="G3784" s="168">
        <f>IF(G$2=$A3784,Data!D368,0)</f>
        <v>0</v>
      </c>
      <c r="H3784" s="168">
        <f>IF(H$2=$A3784,Data!E368,0)</f>
        <v>0</v>
      </c>
      <c r="I3784" s="168">
        <f>IF(I$2=$A3784,Data!F368,0)</f>
        <v>0</v>
      </c>
      <c r="J3784" s="168">
        <f>IF(J$2=$A3784,Data!G368,0)</f>
        <v>0</v>
      </c>
      <c r="K3784" s="168">
        <f>IF(K$2=$A3784,Data!H368,0)</f>
        <v>0</v>
      </c>
      <c r="L3784" s="168">
        <f>IF(L$2=$A3784,Data!I368,0)</f>
        <v>0</v>
      </c>
      <c r="M3784" s="168">
        <f>IF(M$2=$A3784,Data!J368,0)</f>
        <v>0</v>
      </c>
      <c r="N3784" s="168">
        <f>IF(N$2=$A3784,Data!K368,0)</f>
        <v>0</v>
      </c>
      <c r="O3784" s="168">
        <f>IF(O$2=$A3784,Data!L368,0)</f>
        <v>0</v>
      </c>
      <c r="P3784" s="168">
        <f>IF(P$2=$A3784,Data!M368,0)</f>
        <v>0</v>
      </c>
      <c r="Q3784" s="168">
        <f>IF(Q$2=$A3784,Data!N368,0)</f>
        <v>0</v>
      </c>
      <c r="R3784" s="169">
        <f>IF(R$2=$A3784,Data!O368,0)</f>
        <v>0</v>
      </c>
      <c r="S3784" s="169">
        <f>IF(S$2=$A3784,Data!P368,0)</f>
        <v>0</v>
      </c>
      <c r="T3784" s="169">
        <f>IF(T$2=$A3784,Data!Q368,0)</f>
        <v>0</v>
      </c>
      <c r="U3784" s="169">
        <f>IF(U$2=$A3784,Data!R368,0)</f>
        <v>0</v>
      </c>
      <c r="V3784" s="169">
        <f>IF(V$2=$A3784,Data!S368,0)</f>
        <v>0</v>
      </c>
      <c r="W3784" s="169">
        <f>IF(W$2=$A3784,Data!T368,0)</f>
        <v>0</v>
      </c>
      <c r="X3784" s="169">
        <f>IF(X$2=$A3784,Data!U368,0)</f>
        <v>0</v>
      </c>
      <c r="Y3784" s="169">
        <f>IF(Y$2=$A3784,Data!V368,0)</f>
        <v>0</v>
      </c>
      <c r="Z3784" s="169">
        <f>IF(Z$2=$A3784,Data!W368,0)</f>
        <v>0</v>
      </c>
      <c r="AA3784" s="169">
        <f>IF(AA$2=$A3784,Data!X368,0)</f>
        <v>0</v>
      </c>
      <c r="AB3784" s="169">
        <f>IF(AB$2=$A3784,Data!Y368,0)</f>
        <v>0</v>
      </c>
      <c r="AC3784" s="169">
        <f>IF(AC$2=$A3784,Data!Z368,0)</f>
        <v>0</v>
      </c>
      <c r="AD3784" s="170">
        <f>IF(AD$2=$A3784,Data!AA368,0)</f>
        <v>0</v>
      </c>
      <c r="AE3784" s="171">
        <f>IF(AE$2=$A3784,Data!AB368,0)</f>
        <v>0</v>
      </c>
      <c r="AF3784" s="170">
        <f>IF(AF$2=$A3784,Data!AC368,0)</f>
        <v>0</v>
      </c>
      <c r="AG3784" s="171">
        <f>IF(AG$2=$A3784,Data!AD368,0)</f>
        <v>0</v>
      </c>
      <c r="AH3784" s="170">
        <f>IF(AH$2=$A3784,Data!AE368,0)</f>
        <v>0</v>
      </c>
      <c r="AI3784" s="171">
        <f>IF(AI$2=$A3784,Data!AF368,0)</f>
        <v>0</v>
      </c>
      <c r="AJ3784" s="170">
        <f>IF(AJ$2=$A3784,Data!AG368,0)</f>
        <v>0</v>
      </c>
      <c r="AK3784" s="171">
        <f>IF(AK$2=$A3784,Data!AH368,0)</f>
        <v>0</v>
      </c>
      <c r="AL3784" s="170">
        <f>IF(AL$2=$A3784,Data!AI368,0)</f>
        <v>0</v>
      </c>
      <c r="AM3784" t="str">
        <f t="shared" si="118"/>
        <v>EA</v>
      </c>
      <c r="AN3784" t="e">
        <f>+INDEX(Validation!$D$4:$D$250,MATCH(Merge!B3784,Validation!$E$4:$E$250,0))</f>
        <v>#N/A</v>
      </c>
      <c r="AO3784" s="172">
        <f t="shared" si="119"/>
        <v>0</v>
      </c>
    </row>
    <row r="3785" spans="1:41" ht="15" x14ac:dyDescent="0.25">
      <c r="A3785">
        <f>Inputs!$H$19</f>
        <v>0</v>
      </c>
      <c r="B3785" t="str">
        <f>Inputs!$D$4</f>
        <v>Select Agency…</v>
      </c>
      <c r="C3785" s="166" t="str">
        <f>Inputs!$I$6</f>
        <v>(insert code)</v>
      </c>
      <c r="D3785" t="str">
        <f>IFERROR(INDEX(Inputs!$I$11:$I$19,MATCH(A3785,Inputs!$H$11:$H$19)),"")</f>
        <v/>
      </c>
      <c r="E3785" t="s">
        <v>942</v>
      </c>
      <c r="F3785" s="168">
        <f>IF(F$2=$A3785,Data!C369,0)</f>
        <v>0</v>
      </c>
      <c r="G3785" s="168">
        <f>IF(G$2=$A3785,Data!D369,0)</f>
        <v>0</v>
      </c>
      <c r="H3785" s="168">
        <f>IF(H$2=$A3785,Data!E369,0)</f>
        <v>0</v>
      </c>
      <c r="I3785" s="168">
        <f>IF(I$2=$A3785,Data!F369,0)</f>
        <v>0</v>
      </c>
      <c r="J3785" s="168">
        <f>IF(J$2=$A3785,Data!G369,0)</f>
        <v>0</v>
      </c>
      <c r="K3785" s="168">
        <f>IF(K$2=$A3785,Data!H369,0)</f>
        <v>0</v>
      </c>
      <c r="L3785" s="168">
        <f>IF(L$2=$A3785,Data!I369,0)</f>
        <v>0</v>
      </c>
      <c r="M3785" s="168">
        <f>IF(M$2=$A3785,Data!J369,0)</f>
        <v>0</v>
      </c>
      <c r="N3785" s="168">
        <f>IF(N$2=$A3785,Data!K369,0)</f>
        <v>0</v>
      </c>
      <c r="O3785" s="168">
        <f>IF(O$2=$A3785,Data!L369,0)</f>
        <v>0</v>
      </c>
      <c r="P3785" s="168">
        <f>IF(P$2=$A3785,Data!M369,0)</f>
        <v>0</v>
      </c>
      <c r="Q3785" s="168">
        <f>IF(Q$2=$A3785,Data!N369,0)</f>
        <v>0</v>
      </c>
      <c r="R3785" s="169">
        <f>IF(R$2=$A3785,Data!O369,0)</f>
        <v>0</v>
      </c>
      <c r="S3785" s="169">
        <f>IF(S$2=$A3785,Data!P369,0)</f>
        <v>0</v>
      </c>
      <c r="T3785" s="169">
        <f>IF(T$2=$A3785,Data!Q369,0)</f>
        <v>0</v>
      </c>
      <c r="U3785" s="169">
        <f>IF(U$2=$A3785,Data!R369,0)</f>
        <v>0</v>
      </c>
      <c r="V3785" s="169">
        <f>IF(V$2=$A3785,Data!S369,0)</f>
        <v>0</v>
      </c>
      <c r="W3785" s="169">
        <f>IF(W$2=$A3785,Data!T369,0)</f>
        <v>0</v>
      </c>
      <c r="X3785" s="169">
        <f>IF(X$2=$A3785,Data!U369,0)</f>
        <v>0</v>
      </c>
      <c r="Y3785" s="169">
        <f>IF(Y$2=$A3785,Data!V369,0)</f>
        <v>0</v>
      </c>
      <c r="Z3785" s="169">
        <f>IF(Z$2=$A3785,Data!W369,0)</f>
        <v>0</v>
      </c>
      <c r="AA3785" s="169">
        <f>IF(AA$2=$A3785,Data!X369,0)</f>
        <v>0</v>
      </c>
      <c r="AB3785" s="169">
        <f>IF(AB$2=$A3785,Data!Y369,0)</f>
        <v>0</v>
      </c>
      <c r="AC3785" s="169">
        <f>IF(AC$2=$A3785,Data!Z369,0)</f>
        <v>0</v>
      </c>
      <c r="AD3785" s="170">
        <f>IF(AD$2=$A3785,Data!AA369,0)</f>
        <v>0</v>
      </c>
      <c r="AE3785" s="171">
        <f>IF(AE$2=$A3785,Data!AB369,0)</f>
        <v>0</v>
      </c>
      <c r="AF3785" s="170">
        <f>IF(AF$2=$A3785,Data!AC369,0)</f>
        <v>0</v>
      </c>
      <c r="AG3785" s="171">
        <f>IF(AG$2=$A3785,Data!AD369,0)</f>
        <v>0</v>
      </c>
      <c r="AH3785" s="170">
        <f>IF(AH$2=$A3785,Data!AE369,0)</f>
        <v>0</v>
      </c>
      <c r="AI3785" s="171">
        <f>IF(AI$2=$A3785,Data!AF369,0)</f>
        <v>0</v>
      </c>
      <c r="AJ3785" s="170">
        <f>IF(AJ$2=$A3785,Data!AG369,0)</f>
        <v>0</v>
      </c>
      <c r="AK3785" s="171">
        <f>IF(AK$2=$A3785,Data!AH369,0)</f>
        <v>0</v>
      </c>
      <c r="AL3785" s="170">
        <f>IF(AL$2=$A3785,Data!AI369,0)</f>
        <v>0</v>
      </c>
      <c r="AM3785" t="str">
        <f t="shared" si="118"/>
        <v>EA</v>
      </c>
      <c r="AN3785" t="e">
        <f>+INDEX(Validation!$D$4:$D$250,MATCH(Merge!B3785,Validation!$E$4:$E$250,0))</f>
        <v>#N/A</v>
      </c>
      <c r="AO3785" s="172">
        <f t="shared" si="119"/>
        <v>0</v>
      </c>
    </row>
    <row r="3786" spans="1:41" ht="15" x14ac:dyDescent="0.25">
      <c r="A3786">
        <f>Inputs!$H$19</f>
        <v>0</v>
      </c>
      <c r="B3786" t="str">
        <f>Inputs!$D$4</f>
        <v>Select Agency…</v>
      </c>
      <c r="C3786" s="166" t="str">
        <f>Inputs!$I$6</f>
        <v>(insert code)</v>
      </c>
      <c r="D3786" t="str">
        <f>IFERROR(INDEX(Inputs!$I$11:$I$19,MATCH(A3786,Inputs!$H$11:$H$19)),"")</f>
        <v/>
      </c>
      <c r="E3786" t="s">
        <v>942</v>
      </c>
      <c r="F3786" s="168">
        <f>IF(F$2=$A3786,Data!C370,0)</f>
        <v>0</v>
      </c>
      <c r="G3786" s="168">
        <f>IF(G$2=$A3786,Data!D370,0)</f>
        <v>0</v>
      </c>
      <c r="H3786" s="168">
        <f>IF(H$2=$A3786,Data!E370,0)</f>
        <v>0</v>
      </c>
      <c r="I3786" s="168">
        <f>IF(I$2=$A3786,Data!F370,0)</f>
        <v>0</v>
      </c>
      <c r="J3786" s="168">
        <f>IF(J$2=$A3786,Data!G370,0)</f>
        <v>0</v>
      </c>
      <c r="K3786" s="168">
        <f>IF(K$2=$A3786,Data!H370,0)</f>
        <v>0</v>
      </c>
      <c r="L3786" s="168">
        <f>IF(L$2=$A3786,Data!I370,0)</f>
        <v>0</v>
      </c>
      <c r="M3786" s="168">
        <f>IF(M$2=$A3786,Data!J370,0)</f>
        <v>0</v>
      </c>
      <c r="N3786" s="168">
        <f>IF(N$2=$A3786,Data!K370,0)</f>
        <v>0</v>
      </c>
      <c r="O3786" s="168">
        <f>IF(O$2=$A3786,Data!L370,0)</f>
        <v>0</v>
      </c>
      <c r="P3786" s="168">
        <f>IF(P$2=$A3786,Data!M370,0)</f>
        <v>0</v>
      </c>
      <c r="Q3786" s="168">
        <f>IF(Q$2=$A3786,Data!N370,0)</f>
        <v>0</v>
      </c>
      <c r="R3786" s="169">
        <f>IF(R$2=$A3786,Data!O370,0)</f>
        <v>0</v>
      </c>
      <c r="S3786" s="169">
        <f>IF(S$2=$A3786,Data!P370,0)</f>
        <v>0</v>
      </c>
      <c r="T3786" s="169">
        <f>IF(T$2=$A3786,Data!Q370,0)</f>
        <v>0</v>
      </c>
      <c r="U3786" s="169">
        <f>IF(U$2=$A3786,Data!R370,0)</f>
        <v>0</v>
      </c>
      <c r="V3786" s="169">
        <f>IF(V$2=$A3786,Data!S370,0)</f>
        <v>0</v>
      </c>
      <c r="W3786" s="169">
        <f>IF(W$2=$A3786,Data!T370,0)</f>
        <v>0</v>
      </c>
      <c r="X3786" s="169">
        <f>IF(X$2=$A3786,Data!U370,0)</f>
        <v>0</v>
      </c>
      <c r="Y3786" s="169">
        <f>IF(Y$2=$A3786,Data!V370,0)</f>
        <v>0</v>
      </c>
      <c r="Z3786" s="169">
        <f>IF(Z$2=$A3786,Data!W370,0)</f>
        <v>0</v>
      </c>
      <c r="AA3786" s="169">
        <f>IF(AA$2=$A3786,Data!X370,0)</f>
        <v>0</v>
      </c>
      <c r="AB3786" s="169">
        <f>IF(AB$2=$A3786,Data!Y370,0)</f>
        <v>0</v>
      </c>
      <c r="AC3786" s="169">
        <f>IF(AC$2=$A3786,Data!Z370,0)</f>
        <v>0</v>
      </c>
      <c r="AD3786" s="170">
        <f>IF(AD$2=$A3786,Data!AA370,0)</f>
        <v>0</v>
      </c>
      <c r="AE3786" s="171">
        <f>IF(AE$2=$A3786,Data!AB370,0)</f>
        <v>0</v>
      </c>
      <c r="AF3786" s="170">
        <f>IF(AF$2=$A3786,Data!AC370,0)</f>
        <v>0</v>
      </c>
      <c r="AG3786" s="171">
        <f>IF(AG$2=$A3786,Data!AD370,0)</f>
        <v>0</v>
      </c>
      <c r="AH3786" s="170">
        <f>IF(AH$2=$A3786,Data!AE370,0)</f>
        <v>0</v>
      </c>
      <c r="AI3786" s="171">
        <f>IF(AI$2=$A3786,Data!AF370,0)</f>
        <v>0</v>
      </c>
      <c r="AJ3786" s="170">
        <f>IF(AJ$2=$A3786,Data!AG370,0)</f>
        <v>0</v>
      </c>
      <c r="AK3786" s="171">
        <f>IF(AK$2=$A3786,Data!AH370,0)</f>
        <v>0</v>
      </c>
      <c r="AL3786" s="170">
        <f>IF(AL$2=$A3786,Data!AI370,0)</f>
        <v>0</v>
      </c>
      <c r="AM3786" t="str">
        <f t="shared" si="118"/>
        <v>EA</v>
      </c>
      <c r="AN3786" t="e">
        <f>+INDEX(Validation!$D$4:$D$250,MATCH(Merge!B3786,Validation!$E$4:$E$250,0))</f>
        <v>#N/A</v>
      </c>
      <c r="AO3786" s="172">
        <f t="shared" si="119"/>
        <v>0</v>
      </c>
    </row>
    <row r="3787" spans="1:41" ht="15" x14ac:dyDescent="0.25">
      <c r="A3787">
        <f>Inputs!$H$19</f>
        <v>0</v>
      </c>
      <c r="B3787" t="str">
        <f>Inputs!$D$4</f>
        <v>Select Agency…</v>
      </c>
      <c r="C3787" s="166" t="str">
        <f>Inputs!$I$6</f>
        <v>(insert code)</v>
      </c>
      <c r="D3787" t="str">
        <f>IFERROR(INDEX(Inputs!$I$11:$I$19,MATCH(A3787,Inputs!$H$11:$H$19)),"")</f>
        <v/>
      </c>
      <c r="E3787" t="s">
        <v>942</v>
      </c>
      <c r="F3787" s="168">
        <f>IF(F$2=$A3787,Data!C371,0)</f>
        <v>0</v>
      </c>
      <c r="G3787" s="168">
        <f>IF(G$2=$A3787,Data!D371,0)</f>
        <v>0</v>
      </c>
      <c r="H3787" s="168">
        <f>IF(H$2=$A3787,Data!E371,0)</f>
        <v>0</v>
      </c>
      <c r="I3787" s="168">
        <f>IF(I$2=$A3787,Data!F371,0)</f>
        <v>0</v>
      </c>
      <c r="J3787" s="168">
        <f>IF(J$2=$A3787,Data!G371,0)</f>
        <v>0</v>
      </c>
      <c r="K3787" s="168">
        <f>IF(K$2=$A3787,Data!H371,0)</f>
        <v>0</v>
      </c>
      <c r="L3787" s="168">
        <f>IF(L$2=$A3787,Data!I371,0)</f>
        <v>0</v>
      </c>
      <c r="M3787" s="168">
        <f>IF(M$2=$A3787,Data!J371,0)</f>
        <v>0</v>
      </c>
      <c r="N3787" s="168">
        <f>IF(N$2=$A3787,Data!K371,0)</f>
        <v>0</v>
      </c>
      <c r="O3787" s="168">
        <f>IF(O$2=$A3787,Data!L371,0)</f>
        <v>0</v>
      </c>
      <c r="P3787" s="168">
        <f>IF(P$2=$A3787,Data!M371,0)</f>
        <v>0</v>
      </c>
      <c r="Q3787" s="168">
        <f>IF(Q$2=$A3787,Data!N371,0)</f>
        <v>0</v>
      </c>
      <c r="R3787" s="169">
        <f>IF(R$2=$A3787,Data!O371,0)</f>
        <v>0</v>
      </c>
      <c r="S3787" s="169">
        <f>IF(S$2=$A3787,Data!P371,0)</f>
        <v>0</v>
      </c>
      <c r="T3787" s="169">
        <f>IF(T$2=$A3787,Data!Q371,0)</f>
        <v>0</v>
      </c>
      <c r="U3787" s="169">
        <f>IF(U$2=$A3787,Data!R371,0)</f>
        <v>0</v>
      </c>
      <c r="V3787" s="169">
        <f>IF(V$2=$A3787,Data!S371,0)</f>
        <v>0</v>
      </c>
      <c r="W3787" s="169">
        <f>IF(W$2=$A3787,Data!T371,0)</f>
        <v>0</v>
      </c>
      <c r="X3787" s="169">
        <f>IF(X$2=$A3787,Data!U371,0)</f>
        <v>0</v>
      </c>
      <c r="Y3787" s="169">
        <f>IF(Y$2=$A3787,Data!V371,0)</f>
        <v>0</v>
      </c>
      <c r="Z3787" s="169">
        <f>IF(Z$2=$A3787,Data!W371,0)</f>
        <v>0</v>
      </c>
      <c r="AA3787" s="169">
        <f>IF(AA$2=$A3787,Data!X371,0)</f>
        <v>0</v>
      </c>
      <c r="AB3787" s="169">
        <f>IF(AB$2=$A3787,Data!Y371,0)</f>
        <v>0</v>
      </c>
      <c r="AC3787" s="169">
        <f>IF(AC$2=$A3787,Data!Z371,0)</f>
        <v>0</v>
      </c>
      <c r="AD3787" s="170">
        <f>IF(AD$2=$A3787,Data!AA371,0)</f>
        <v>0</v>
      </c>
      <c r="AE3787" s="171">
        <f>IF(AE$2=$A3787,Data!AB371,0)</f>
        <v>0</v>
      </c>
      <c r="AF3787" s="170">
        <f>IF(AF$2=$A3787,Data!AC371,0)</f>
        <v>0</v>
      </c>
      <c r="AG3787" s="171">
        <f>IF(AG$2=$A3787,Data!AD371,0)</f>
        <v>0</v>
      </c>
      <c r="AH3787" s="170">
        <f>IF(AH$2=$A3787,Data!AE371,0)</f>
        <v>0</v>
      </c>
      <c r="AI3787" s="171">
        <f>IF(AI$2=$A3787,Data!AF371,0)</f>
        <v>0</v>
      </c>
      <c r="AJ3787" s="170">
        <f>IF(AJ$2=$A3787,Data!AG371,0)</f>
        <v>0</v>
      </c>
      <c r="AK3787" s="171">
        <f>IF(AK$2=$A3787,Data!AH371,0)</f>
        <v>0</v>
      </c>
      <c r="AL3787" s="170">
        <f>IF(AL$2=$A3787,Data!AI371,0)</f>
        <v>0</v>
      </c>
      <c r="AM3787" t="str">
        <f t="shared" si="118"/>
        <v>EA</v>
      </c>
      <c r="AN3787" t="e">
        <f>+INDEX(Validation!$D$4:$D$250,MATCH(Merge!B3787,Validation!$E$4:$E$250,0))</f>
        <v>#N/A</v>
      </c>
      <c r="AO3787" s="172">
        <f t="shared" si="119"/>
        <v>0</v>
      </c>
    </row>
    <row r="3788" spans="1:41" ht="15" x14ac:dyDescent="0.25">
      <c r="A3788">
        <f>Inputs!$H$19</f>
        <v>0</v>
      </c>
      <c r="B3788" t="str">
        <f>Inputs!$D$4</f>
        <v>Select Agency…</v>
      </c>
      <c r="C3788" s="166" t="str">
        <f>Inputs!$I$6</f>
        <v>(insert code)</v>
      </c>
      <c r="D3788" t="str">
        <f>IFERROR(INDEX(Inputs!$I$11:$I$19,MATCH(A3788,Inputs!$H$11:$H$19)),"")</f>
        <v/>
      </c>
      <c r="E3788" t="s">
        <v>942</v>
      </c>
      <c r="F3788" s="168">
        <f>IF(F$2=$A3788,Data!C372,0)</f>
        <v>0</v>
      </c>
      <c r="G3788" s="168">
        <f>IF(G$2=$A3788,Data!D372,0)</f>
        <v>0</v>
      </c>
      <c r="H3788" s="168">
        <f>IF(H$2=$A3788,Data!E372,0)</f>
        <v>0</v>
      </c>
      <c r="I3788" s="168">
        <f>IF(I$2=$A3788,Data!F372,0)</f>
        <v>0</v>
      </c>
      <c r="J3788" s="168">
        <f>IF(J$2=$A3788,Data!G372,0)</f>
        <v>0</v>
      </c>
      <c r="K3788" s="168">
        <f>IF(K$2=$A3788,Data!H372,0)</f>
        <v>0</v>
      </c>
      <c r="L3788" s="168">
        <f>IF(L$2=$A3788,Data!I372,0)</f>
        <v>0</v>
      </c>
      <c r="M3788" s="168">
        <f>IF(M$2=$A3788,Data!J372,0)</f>
        <v>0</v>
      </c>
      <c r="N3788" s="168">
        <f>IF(N$2=$A3788,Data!K372,0)</f>
        <v>0</v>
      </c>
      <c r="O3788" s="168">
        <f>IF(O$2=$A3788,Data!L372,0)</f>
        <v>0</v>
      </c>
      <c r="P3788" s="168">
        <f>IF(P$2=$A3788,Data!M372,0)</f>
        <v>0</v>
      </c>
      <c r="Q3788" s="168">
        <f>IF(Q$2=$A3788,Data!N372,0)</f>
        <v>0</v>
      </c>
      <c r="R3788" s="169">
        <f>IF(R$2=$A3788,Data!O372,0)</f>
        <v>0</v>
      </c>
      <c r="S3788" s="169">
        <f>IF(S$2=$A3788,Data!P372,0)</f>
        <v>0</v>
      </c>
      <c r="T3788" s="169">
        <f>IF(T$2=$A3788,Data!Q372,0)</f>
        <v>0</v>
      </c>
      <c r="U3788" s="169">
        <f>IF(U$2=$A3788,Data!R372,0)</f>
        <v>0</v>
      </c>
      <c r="V3788" s="169">
        <f>IF(V$2=$A3788,Data!S372,0)</f>
        <v>0</v>
      </c>
      <c r="W3788" s="169">
        <f>IF(W$2=$A3788,Data!T372,0)</f>
        <v>0</v>
      </c>
      <c r="X3788" s="169">
        <f>IF(X$2=$A3788,Data!U372,0)</f>
        <v>0</v>
      </c>
      <c r="Y3788" s="169">
        <f>IF(Y$2=$A3788,Data!V372,0)</f>
        <v>0</v>
      </c>
      <c r="Z3788" s="169">
        <f>IF(Z$2=$A3788,Data!W372,0)</f>
        <v>0</v>
      </c>
      <c r="AA3788" s="169">
        <f>IF(AA$2=$A3788,Data!X372,0)</f>
        <v>0</v>
      </c>
      <c r="AB3788" s="169">
        <f>IF(AB$2=$A3788,Data!Y372,0)</f>
        <v>0</v>
      </c>
      <c r="AC3788" s="169">
        <f>IF(AC$2=$A3788,Data!Z372,0)</f>
        <v>0</v>
      </c>
      <c r="AD3788" s="170">
        <f>IF(AD$2=$A3788,Data!AA372,0)</f>
        <v>0</v>
      </c>
      <c r="AE3788" s="171">
        <f>IF(AE$2=$A3788,Data!AB372,0)</f>
        <v>0</v>
      </c>
      <c r="AF3788" s="170">
        <f>IF(AF$2=$A3788,Data!AC372,0)</f>
        <v>0</v>
      </c>
      <c r="AG3788" s="171">
        <f>IF(AG$2=$A3788,Data!AD372,0)</f>
        <v>0</v>
      </c>
      <c r="AH3788" s="170">
        <f>IF(AH$2=$A3788,Data!AE372,0)</f>
        <v>0</v>
      </c>
      <c r="AI3788" s="171">
        <f>IF(AI$2=$A3788,Data!AF372,0)</f>
        <v>0</v>
      </c>
      <c r="AJ3788" s="170">
        <f>IF(AJ$2=$A3788,Data!AG372,0)</f>
        <v>0</v>
      </c>
      <c r="AK3788" s="171">
        <f>IF(AK$2=$A3788,Data!AH372,0)</f>
        <v>0</v>
      </c>
      <c r="AL3788" s="170">
        <f>IF(AL$2=$A3788,Data!AI372,0)</f>
        <v>0</v>
      </c>
      <c r="AM3788" t="str">
        <f t="shared" si="118"/>
        <v>EA</v>
      </c>
      <c r="AN3788" t="e">
        <f>+INDEX(Validation!$D$4:$D$250,MATCH(Merge!B3788,Validation!$E$4:$E$250,0))</f>
        <v>#N/A</v>
      </c>
      <c r="AO3788" s="172">
        <f t="shared" si="119"/>
        <v>0</v>
      </c>
    </row>
    <row r="3789" spans="1:41" ht="15" x14ac:dyDescent="0.25">
      <c r="A3789">
        <f>Inputs!$H$19</f>
        <v>0</v>
      </c>
      <c r="B3789" t="str">
        <f>Inputs!$D$4</f>
        <v>Select Agency…</v>
      </c>
      <c r="C3789" s="166" t="str">
        <f>Inputs!$I$6</f>
        <v>(insert code)</v>
      </c>
      <c r="D3789" t="str">
        <f>IFERROR(INDEX(Inputs!$I$11:$I$19,MATCH(A3789,Inputs!$H$11:$H$19)),"")</f>
        <v/>
      </c>
      <c r="E3789" t="s">
        <v>942</v>
      </c>
      <c r="F3789" s="168">
        <f>IF(F$2=$A3789,Data!C373,0)</f>
        <v>0</v>
      </c>
      <c r="G3789" s="168">
        <f>IF(G$2=$A3789,Data!D373,0)</f>
        <v>0</v>
      </c>
      <c r="H3789" s="168">
        <f>IF(H$2=$A3789,Data!E373,0)</f>
        <v>0</v>
      </c>
      <c r="I3789" s="168">
        <f>IF(I$2=$A3789,Data!F373,0)</f>
        <v>0</v>
      </c>
      <c r="J3789" s="168">
        <f>IF(J$2=$A3789,Data!G373,0)</f>
        <v>0</v>
      </c>
      <c r="K3789" s="168">
        <f>IF(K$2=$A3789,Data!H373,0)</f>
        <v>0</v>
      </c>
      <c r="L3789" s="168">
        <f>IF(L$2=$A3789,Data!I373,0)</f>
        <v>0</v>
      </c>
      <c r="M3789" s="168">
        <f>IF(M$2=$A3789,Data!J373,0)</f>
        <v>0</v>
      </c>
      <c r="N3789" s="168">
        <f>IF(N$2=$A3789,Data!K373,0)</f>
        <v>0</v>
      </c>
      <c r="O3789" s="168">
        <f>IF(O$2=$A3789,Data!L373,0)</f>
        <v>0</v>
      </c>
      <c r="P3789" s="168">
        <f>IF(P$2=$A3789,Data!M373,0)</f>
        <v>0</v>
      </c>
      <c r="Q3789" s="168">
        <f>IF(Q$2=$A3789,Data!N373,0)</f>
        <v>0</v>
      </c>
      <c r="R3789" s="169">
        <f>IF(R$2=$A3789,Data!O373,0)</f>
        <v>0</v>
      </c>
      <c r="S3789" s="169">
        <f>IF(S$2=$A3789,Data!P373,0)</f>
        <v>0</v>
      </c>
      <c r="T3789" s="169">
        <f>IF(T$2=$A3789,Data!Q373,0)</f>
        <v>0</v>
      </c>
      <c r="U3789" s="169">
        <f>IF(U$2=$A3789,Data!R373,0)</f>
        <v>0</v>
      </c>
      <c r="V3789" s="169">
        <f>IF(V$2=$A3789,Data!S373,0)</f>
        <v>0</v>
      </c>
      <c r="W3789" s="169">
        <f>IF(W$2=$A3789,Data!T373,0)</f>
        <v>0</v>
      </c>
      <c r="X3789" s="169">
        <f>IF(X$2=$A3789,Data!U373,0)</f>
        <v>0</v>
      </c>
      <c r="Y3789" s="169">
        <f>IF(Y$2=$A3789,Data!V373,0)</f>
        <v>0</v>
      </c>
      <c r="Z3789" s="169">
        <f>IF(Z$2=$A3789,Data!W373,0)</f>
        <v>0</v>
      </c>
      <c r="AA3789" s="169">
        <f>IF(AA$2=$A3789,Data!X373,0)</f>
        <v>0</v>
      </c>
      <c r="AB3789" s="169">
        <f>IF(AB$2=$A3789,Data!Y373,0)</f>
        <v>0</v>
      </c>
      <c r="AC3789" s="169">
        <f>IF(AC$2=$A3789,Data!Z373,0)</f>
        <v>0</v>
      </c>
      <c r="AD3789" s="170">
        <f>IF(AD$2=$A3789,Data!AA373,0)</f>
        <v>0</v>
      </c>
      <c r="AE3789" s="171">
        <f>IF(AE$2=$A3789,Data!AB373,0)</f>
        <v>0</v>
      </c>
      <c r="AF3789" s="170">
        <f>IF(AF$2=$A3789,Data!AC373,0)</f>
        <v>0</v>
      </c>
      <c r="AG3789" s="171">
        <f>IF(AG$2=$A3789,Data!AD373,0)</f>
        <v>0</v>
      </c>
      <c r="AH3789" s="170">
        <f>IF(AH$2=$A3789,Data!AE373,0)</f>
        <v>0</v>
      </c>
      <c r="AI3789" s="171">
        <f>IF(AI$2=$A3789,Data!AF373,0)</f>
        <v>0</v>
      </c>
      <c r="AJ3789" s="170">
        <f>IF(AJ$2=$A3789,Data!AG373,0)</f>
        <v>0</v>
      </c>
      <c r="AK3789" s="171">
        <f>IF(AK$2=$A3789,Data!AH373,0)</f>
        <v>0</v>
      </c>
      <c r="AL3789" s="170">
        <f>IF(AL$2=$A3789,Data!AI373,0)</f>
        <v>0</v>
      </c>
      <c r="AM3789" t="str">
        <f t="shared" si="118"/>
        <v>EA</v>
      </c>
      <c r="AN3789" t="e">
        <f>+INDEX(Validation!$D$4:$D$250,MATCH(Merge!B3789,Validation!$E$4:$E$250,0))</f>
        <v>#N/A</v>
      </c>
      <c r="AO3789" s="172">
        <f t="shared" si="119"/>
        <v>0</v>
      </c>
    </row>
    <row r="3790" spans="1:41" ht="15" x14ac:dyDescent="0.25">
      <c r="A3790">
        <f>Inputs!$H$19</f>
        <v>0</v>
      </c>
      <c r="B3790" t="str">
        <f>Inputs!$D$4</f>
        <v>Select Agency…</v>
      </c>
      <c r="C3790" s="166" t="str">
        <f>Inputs!$I$6</f>
        <v>(insert code)</v>
      </c>
      <c r="D3790" t="str">
        <f>IFERROR(INDEX(Inputs!$I$11:$I$19,MATCH(A3790,Inputs!$H$11:$H$19)),"")</f>
        <v/>
      </c>
      <c r="E3790" t="s">
        <v>942</v>
      </c>
      <c r="F3790" s="168">
        <f>IF(F$2=$A3790,Data!C374,0)</f>
        <v>0</v>
      </c>
      <c r="G3790" s="168">
        <f>IF(G$2=$A3790,Data!D374,0)</f>
        <v>0</v>
      </c>
      <c r="H3790" s="168">
        <f>IF(H$2=$A3790,Data!E374,0)</f>
        <v>0</v>
      </c>
      <c r="I3790" s="168">
        <f>IF(I$2=$A3790,Data!F374,0)</f>
        <v>0</v>
      </c>
      <c r="J3790" s="168">
        <f>IF(J$2=$A3790,Data!G374,0)</f>
        <v>0</v>
      </c>
      <c r="K3790" s="168">
        <f>IF(K$2=$A3790,Data!H374,0)</f>
        <v>0</v>
      </c>
      <c r="L3790" s="168">
        <f>IF(L$2=$A3790,Data!I374,0)</f>
        <v>0</v>
      </c>
      <c r="M3790" s="168">
        <f>IF(M$2=$A3790,Data!J374,0)</f>
        <v>0</v>
      </c>
      <c r="N3790" s="168">
        <f>IF(N$2=$A3790,Data!K374,0)</f>
        <v>0</v>
      </c>
      <c r="O3790" s="168">
        <f>IF(O$2=$A3790,Data!L374,0)</f>
        <v>0</v>
      </c>
      <c r="P3790" s="168">
        <f>IF(P$2=$A3790,Data!M374,0)</f>
        <v>0</v>
      </c>
      <c r="Q3790" s="168">
        <f>IF(Q$2=$A3790,Data!N374,0)</f>
        <v>0</v>
      </c>
      <c r="R3790" s="169">
        <f>IF(R$2=$A3790,Data!O374,0)</f>
        <v>0</v>
      </c>
      <c r="S3790" s="169">
        <f>IF(S$2=$A3790,Data!P374,0)</f>
        <v>0</v>
      </c>
      <c r="T3790" s="169">
        <f>IF(T$2=$A3790,Data!Q374,0)</f>
        <v>0</v>
      </c>
      <c r="U3790" s="169">
        <f>IF(U$2=$A3790,Data!R374,0)</f>
        <v>0</v>
      </c>
      <c r="V3790" s="169">
        <f>IF(V$2=$A3790,Data!S374,0)</f>
        <v>0</v>
      </c>
      <c r="W3790" s="169">
        <f>IF(W$2=$A3790,Data!T374,0)</f>
        <v>0</v>
      </c>
      <c r="X3790" s="169">
        <f>IF(X$2=$A3790,Data!U374,0)</f>
        <v>0</v>
      </c>
      <c r="Y3790" s="169">
        <f>IF(Y$2=$A3790,Data!V374,0)</f>
        <v>0</v>
      </c>
      <c r="Z3790" s="169">
        <f>IF(Z$2=$A3790,Data!W374,0)</f>
        <v>0</v>
      </c>
      <c r="AA3790" s="169">
        <f>IF(AA$2=$A3790,Data!X374,0)</f>
        <v>0</v>
      </c>
      <c r="AB3790" s="169">
        <f>IF(AB$2=$A3790,Data!Y374,0)</f>
        <v>0</v>
      </c>
      <c r="AC3790" s="169">
        <f>IF(AC$2=$A3790,Data!Z374,0)</f>
        <v>0</v>
      </c>
      <c r="AD3790" s="170">
        <f>IF(AD$2=$A3790,Data!AA374,0)</f>
        <v>0</v>
      </c>
      <c r="AE3790" s="171">
        <f>IF(AE$2=$A3790,Data!AB374,0)</f>
        <v>0</v>
      </c>
      <c r="AF3790" s="170">
        <f>IF(AF$2=$A3790,Data!AC374,0)</f>
        <v>0</v>
      </c>
      <c r="AG3790" s="171">
        <f>IF(AG$2=$A3790,Data!AD374,0)</f>
        <v>0</v>
      </c>
      <c r="AH3790" s="170">
        <f>IF(AH$2=$A3790,Data!AE374,0)</f>
        <v>0</v>
      </c>
      <c r="AI3790" s="171">
        <f>IF(AI$2=$A3790,Data!AF374,0)</f>
        <v>0</v>
      </c>
      <c r="AJ3790" s="170">
        <f>IF(AJ$2=$A3790,Data!AG374,0)</f>
        <v>0</v>
      </c>
      <c r="AK3790" s="171">
        <f>IF(AK$2=$A3790,Data!AH374,0)</f>
        <v>0</v>
      </c>
      <c r="AL3790" s="170">
        <f>IF(AL$2=$A3790,Data!AI374,0)</f>
        <v>0</v>
      </c>
      <c r="AM3790" t="str">
        <f t="shared" si="118"/>
        <v>EA</v>
      </c>
      <c r="AN3790" t="e">
        <f>+INDEX(Validation!$D$4:$D$250,MATCH(Merge!B3790,Validation!$E$4:$E$250,0))</f>
        <v>#N/A</v>
      </c>
      <c r="AO3790" s="172">
        <f t="shared" si="119"/>
        <v>0</v>
      </c>
    </row>
    <row r="3791" spans="1:41" ht="15" x14ac:dyDescent="0.25">
      <c r="A3791">
        <f>Inputs!$H$19</f>
        <v>0</v>
      </c>
      <c r="B3791" t="str">
        <f>Inputs!$D$4</f>
        <v>Select Agency…</v>
      </c>
      <c r="C3791" s="166" t="str">
        <f>Inputs!$I$6</f>
        <v>(insert code)</v>
      </c>
      <c r="D3791" t="str">
        <f>IFERROR(INDEX(Inputs!$I$11:$I$19,MATCH(A3791,Inputs!$H$11:$H$19)),"")</f>
        <v/>
      </c>
      <c r="E3791" t="s">
        <v>942</v>
      </c>
      <c r="F3791" s="168">
        <f>IF(F$2=$A3791,Data!C375,0)</f>
        <v>0</v>
      </c>
      <c r="G3791" s="168">
        <f>IF(G$2=$A3791,Data!D375,0)</f>
        <v>0</v>
      </c>
      <c r="H3791" s="168">
        <f>IF(H$2=$A3791,Data!E375,0)</f>
        <v>0</v>
      </c>
      <c r="I3791" s="168">
        <f>IF(I$2=$A3791,Data!F375,0)</f>
        <v>0</v>
      </c>
      <c r="J3791" s="168">
        <f>IF(J$2=$A3791,Data!G375,0)</f>
        <v>0</v>
      </c>
      <c r="K3791" s="168">
        <f>IF(K$2=$A3791,Data!H375,0)</f>
        <v>0</v>
      </c>
      <c r="L3791" s="168">
        <f>IF(L$2=$A3791,Data!I375,0)</f>
        <v>0</v>
      </c>
      <c r="M3791" s="168">
        <f>IF(M$2=$A3791,Data!J375,0)</f>
        <v>0</v>
      </c>
      <c r="N3791" s="168">
        <f>IF(N$2=$A3791,Data!K375,0)</f>
        <v>0</v>
      </c>
      <c r="O3791" s="168">
        <f>IF(O$2=$A3791,Data!L375,0)</f>
        <v>0</v>
      </c>
      <c r="P3791" s="168">
        <f>IF(P$2=$A3791,Data!M375,0)</f>
        <v>0</v>
      </c>
      <c r="Q3791" s="168">
        <f>IF(Q$2=$A3791,Data!N375,0)</f>
        <v>0</v>
      </c>
      <c r="R3791" s="169">
        <f>IF(R$2=$A3791,Data!O375,0)</f>
        <v>0</v>
      </c>
      <c r="S3791" s="169">
        <f>IF(S$2=$A3791,Data!P375,0)</f>
        <v>0</v>
      </c>
      <c r="T3791" s="169">
        <f>IF(T$2=$A3791,Data!Q375,0)</f>
        <v>0</v>
      </c>
      <c r="U3791" s="169">
        <f>IF(U$2=$A3791,Data!R375,0)</f>
        <v>0</v>
      </c>
      <c r="V3791" s="169">
        <f>IF(V$2=$A3791,Data!S375,0)</f>
        <v>0</v>
      </c>
      <c r="W3791" s="169">
        <f>IF(W$2=$A3791,Data!T375,0)</f>
        <v>0</v>
      </c>
      <c r="X3791" s="169">
        <f>IF(X$2=$A3791,Data!U375,0)</f>
        <v>0</v>
      </c>
      <c r="Y3791" s="169">
        <f>IF(Y$2=$A3791,Data!V375,0)</f>
        <v>0</v>
      </c>
      <c r="Z3791" s="169">
        <f>IF(Z$2=$A3791,Data!W375,0)</f>
        <v>0</v>
      </c>
      <c r="AA3791" s="169">
        <f>IF(AA$2=$A3791,Data!X375,0)</f>
        <v>0</v>
      </c>
      <c r="AB3791" s="169">
        <f>IF(AB$2=$A3791,Data!Y375,0)</f>
        <v>0</v>
      </c>
      <c r="AC3791" s="169">
        <f>IF(AC$2=$A3791,Data!Z375,0)</f>
        <v>0</v>
      </c>
      <c r="AD3791" s="170">
        <f>IF(AD$2=$A3791,Data!AA375,0)</f>
        <v>0</v>
      </c>
      <c r="AE3791" s="171">
        <f>IF(AE$2=$A3791,Data!AB375,0)</f>
        <v>0</v>
      </c>
      <c r="AF3791" s="170">
        <f>IF(AF$2=$A3791,Data!AC375,0)</f>
        <v>0</v>
      </c>
      <c r="AG3791" s="171">
        <f>IF(AG$2=$A3791,Data!AD375,0)</f>
        <v>0</v>
      </c>
      <c r="AH3791" s="170">
        <f>IF(AH$2=$A3791,Data!AE375,0)</f>
        <v>0</v>
      </c>
      <c r="AI3791" s="171">
        <f>IF(AI$2=$A3791,Data!AF375,0)</f>
        <v>0</v>
      </c>
      <c r="AJ3791" s="170">
        <f>IF(AJ$2=$A3791,Data!AG375,0)</f>
        <v>0</v>
      </c>
      <c r="AK3791" s="171">
        <f>IF(AK$2=$A3791,Data!AH375,0)</f>
        <v>0</v>
      </c>
      <c r="AL3791" s="170">
        <f>IF(AL$2=$A3791,Data!AI375,0)</f>
        <v>0</v>
      </c>
      <c r="AM3791" t="str">
        <f t="shared" si="118"/>
        <v>EA</v>
      </c>
      <c r="AN3791" t="e">
        <f>+INDEX(Validation!$D$4:$D$250,MATCH(Merge!B3791,Validation!$E$4:$E$250,0))</f>
        <v>#N/A</v>
      </c>
      <c r="AO3791" s="172">
        <f t="shared" si="119"/>
        <v>0</v>
      </c>
    </row>
    <row r="3792" spans="1:41" ht="15" x14ac:dyDescent="0.25">
      <c r="A3792">
        <f>Inputs!$H$19</f>
        <v>0</v>
      </c>
      <c r="B3792" t="str">
        <f>Inputs!$D$4</f>
        <v>Select Agency…</v>
      </c>
      <c r="C3792" s="166" t="str">
        <f>Inputs!$I$6</f>
        <v>(insert code)</v>
      </c>
      <c r="D3792" t="str">
        <f>IFERROR(INDEX(Inputs!$I$11:$I$19,MATCH(A3792,Inputs!$H$11:$H$19)),"")</f>
        <v/>
      </c>
      <c r="E3792" t="s">
        <v>942</v>
      </c>
      <c r="F3792" s="168">
        <f>IF(F$2=$A3792,Data!C376,0)</f>
        <v>0</v>
      </c>
      <c r="G3792" s="168">
        <f>IF(G$2=$A3792,Data!D376,0)</f>
        <v>0</v>
      </c>
      <c r="H3792" s="168">
        <f>IF(H$2=$A3792,Data!E376,0)</f>
        <v>0</v>
      </c>
      <c r="I3792" s="168">
        <f>IF(I$2=$A3792,Data!F376,0)</f>
        <v>0</v>
      </c>
      <c r="J3792" s="168">
        <f>IF(J$2=$A3792,Data!G376,0)</f>
        <v>0</v>
      </c>
      <c r="K3792" s="168">
        <f>IF(K$2=$A3792,Data!H376,0)</f>
        <v>0</v>
      </c>
      <c r="L3792" s="168">
        <f>IF(L$2=$A3792,Data!I376,0)</f>
        <v>0</v>
      </c>
      <c r="M3792" s="168">
        <f>IF(M$2=$A3792,Data!J376,0)</f>
        <v>0</v>
      </c>
      <c r="N3792" s="168">
        <f>IF(N$2=$A3792,Data!K376,0)</f>
        <v>0</v>
      </c>
      <c r="O3792" s="168">
        <f>IF(O$2=$A3792,Data!L376,0)</f>
        <v>0</v>
      </c>
      <c r="P3792" s="168">
        <f>IF(P$2=$A3792,Data!M376,0)</f>
        <v>0</v>
      </c>
      <c r="Q3792" s="168">
        <f>IF(Q$2=$A3792,Data!N376,0)</f>
        <v>0</v>
      </c>
      <c r="R3792" s="169">
        <f>IF(R$2=$A3792,Data!O376,0)</f>
        <v>0</v>
      </c>
      <c r="S3792" s="169">
        <f>IF(S$2=$A3792,Data!P376,0)</f>
        <v>0</v>
      </c>
      <c r="T3792" s="169">
        <f>IF(T$2=$A3792,Data!Q376,0)</f>
        <v>0</v>
      </c>
      <c r="U3792" s="169">
        <f>IF(U$2=$A3792,Data!R376,0)</f>
        <v>0</v>
      </c>
      <c r="V3792" s="169">
        <f>IF(V$2=$A3792,Data!S376,0)</f>
        <v>0</v>
      </c>
      <c r="W3792" s="169">
        <f>IF(W$2=$A3792,Data!T376,0)</f>
        <v>0</v>
      </c>
      <c r="X3792" s="169">
        <f>IF(X$2=$A3792,Data!U376,0)</f>
        <v>0</v>
      </c>
      <c r="Y3792" s="169">
        <f>IF(Y$2=$A3792,Data!V376,0)</f>
        <v>0</v>
      </c>
      <c r="Z3792" s="169">
        <f>IF(Z$2=$A3792,Data!W376,0)</f>
        <v>0</v>
      </c>
      <c r="AA3792" s="169">
        <f>IF(AA$2=$A3792,Data!X376,0)</f>
        <v>0</v>
      </c>
      <c r="AB3792" s="169">
        <f>IF(AB$2=$A3792,Data!Y376,0)</f>
        <v>0</v>
      </c>
      <c r="AC3792" s="169">
        <f>IF(AC$2=$A3792,Data!Z376,0)</f>
        <v>0</v>
      </c>
      <c r="AD3792" s="170">
        <f>IF(AD$2=$A3792,Data!AA376,0)</f>
        <v>0</v>
      </c>
      <c r="AE3792" s="171">
        <f>IF(AE$2=$A3792,Data!AB376,0)</f>
        <v>0</v>
      </c>
      <c r="AF3792" s="170">
        <f>IF(AF$2=$A3792,Data!AC376,0)</f>
        <v>0</v>
      </c>
      <c r="AG3792" s="171">
        <f>IF(AG$2=$A3792,Data!AD376,0)</f>
        <v>0</v>
      </c>
      <c r="AH3792" s="170">
        <f>IF(AH$2=$A3792,Data!AE376,0)</f>
        <v>0</v>
      </c>
      <c r="AI3792" s="171">
        <f>IF(AI$2=$A3792,Data!AF376,0)</f>
        <v>0</v>
      </c>
      <c r="AJ3792" s="170">
        <f>IF(AJ$2=$A3792,Data!AG376,0)</f>
        <v>0</v>
      </c>
      <c r="AK3792" s="171">
        <f>IF(AK$2=$A3792,Data!AH376,0)</f>
        <v>0</v>
      </c>
      <c r="AL3792" s="170">
        <f>IF(AL$2=$A3792,Data!AI376,0)</f>
        <v>0</v>
      </c>
      <c r="AM3792" t="str">
        <f t="shared" si="118"/>
        <v>EA</v>
      </c>
      <c r="AN3792" t="e">
        <f>+INDEX(Validation!$D$4:$D$250,MATCH(Merge!B3792,Validation!$E$4:$E$250,0))</f>
        <v>#N/A</v>
      </c>
      <c r="AO3792" s="172">
        <f t="shared" si="119"/>
        <v>0</v>
      </c>
    </row>
    <row r="3793" spans="1:41" ht="15" x14ac:dyDescent="0.25">
      <c r="A3793">
        <f>Inputs!$H$19</f>
        <v>0</v>
      </c>
      <c r="B3793" t="str">
        <f>Inputs!$D$4</f>
        <v>Select Agency…</v>
      </c>
      <c r="C3793" s="166" t="str">
        <f>Inputs!$I$6</f>
        <v>(insert code)</v>
      </c>
      <c r="D3793" t="str">
        <f>IFERROR(INDEX(Inputs!$I$11:$I$19,MATCH(A3793,Inputs!$H$11:$H$19)),"")</f>
        <v/>
      </c>
      <c r="E3793" t="s">
        <v>942</v>
      </c>
      <c r="F3793" s="168">
        <f>IF(F$2=$A3793,Data!C377,0)</f>
        <v>0</v>
      </c>
      <c r="G3793" s="168">
        <f>IF(G$2=$A3793,Data!D377,0)</f>
        <v>0</v>
      </c>
      <c r="H3793" s="168">
        <f>IF(H$2=$A3793,Data!E377,0)</f>
        <v>0</v>
      </c>
      <c r="I3793" s="168">
        <f>IF(I$2=$A3793,Data!F377,0)</f>
        <v>0</v>
      </c>
      <c r="J3793" s="168">
        <f>IF(J$2=$A3793,Data!G377,0)</f>
        <v>0</v>
      </c>
      <c r="K3793" s="168">
        <f>IF(K$2=$A3793,Data!H377,0)</f>
        <v>0</v>
      </c>
      <c r="L3793" s="168">
        <f>IF(L$2=$A3793,Data!I377,0)</f>
        <v>0</v>
      </c>
      <c r="M3793" s="168">
        <f>IF(M$2=$A3793,Data!J377,0)</f>
        <v>0</v>
      </c>
      <c r="N3793" s="168">
        <f>IF(N$2=$A3793,Data!K377,0)</f>
        <v>0</v>
      </c>
      <c r="O3793" s="168">
        <f>IF(O$2=$A3793,Data!L377,0)</f>
        <v>0</v>
      </c>
      <c r="P3793" s="168">
        <f>IF(P$2=$A3793,Data!M377,0)</f>
        <v>0</v>
      </c>
      <c r="Q3793" s="168">
        <f>IF(Q$2=$A3793,Data!N377,0)</f>
        <v>0</v>
      </c>
      <c r="R3793" s="169">
        <f>IF(R$2=$A3793,Data!O377,0)</f>
        <v>0</v>
      </c>
      <c r="S3793" s="169">
        <f>IF(S$2=$A3793,Data!P377,0)</f>
        <v>0</v>
      </c>
      <c r="T3793" s="169">
        <f>IF(T$2=$A3793,Data!Q377,0)</f>
        <v>0</v>
      </c>
      <c r="U3793" s="169">
        <f>IF(U$2=$A3793,Data!R377,0)</f>
        <v>0</v>
      </c>
      <c r="V3793" s="169">
        <f>IF(V$2=$A3793,Data!S377,0)</f>
        <v>0</v>
      </c>
      <c r="W3793" s="169">
        <f>IF(W$2=$A3793,Data!T377,0)</f>
        <v>0</v>
      </c>
      <c r="X3793" s="169">
        <f>IF(X$2=$A3793,Data!U377,0)</f>
        <v>0</v>
      </c>
      <c r="Y3793" s="169">
        <f>IF(Y$2=$A3793,Data!V377,0)</f>
        <v>0</v>
      </c>
      <c r="Z3793" s="169">
        <f>IF(Z$2=$A3793,Data!W377,0)</f>
        <v>0</v>
      </c>
      <c r="AA3793" s="169">
        <f>IF(AA$2=$A3793,Data!X377,0)</f>
        <v>0</v>
      </c>
      <c r="AB3793" s="169">
        <f>IF(AB$2=$A3793,Data!Y377,0)</f>
        <v>0</v>
      </c>
      <c r="AC3793" s="169">
        <f>IF(AC$2=$A3793,Data!Z377,0)</f>
        <v>0</v>
      </c>
      <c r="AD3793" s="170">
        <f>IF(AD$2=$A3793,Data!AA377,0)</f>
        <v>0</v>
      </c>
      <c r="AE3793" s="171">
        <f>IF(AE$2=$A3793,Data!AB377,0)</f>
        <v>0</v>
      </c>
      <c r="AF3793" s="170">
        <f>IF(AF$2=$A3793,Data!AC377,0)</f>
        <v>0</v>
      </c>
      <c r="AG3793" s="171">
        <f>IF(AG$2=$A3793,Data!AD377,0)</f>
        <v>0</v>
      </c>
      <c r="AH3793" s="170">
        <f>IF(AH$2=$A3793,Data!AE377,0)</f>
        <v>0</v>
      </c>
      <c r="AI3793" s="171">
        <f>IF(AI$2=$A3793,Data!AF377,0)</f>
        <v>0</v>
      </c>
      <c r="AJ3793" s="170">
        <f>IF(AJ$2=$A3793,Data!AG377,0)</f>
        <v>0</v>
      </c>
      <c r="AK3793" s="171">
        <f>IF(AK$2=$A3793,Data!AH377,0)</f>
        <v>0</v>
      </c>
      <c r="AL3793" s="170">
        <f>IF(AL$2=$A3793,Data!AI377,0)</f>
        <v>0</v>
      </c>
      <c r="AM3793" t="str">
        <f t="shared" si="118"/>
        <v>EA</v>
      </c>
      <c r="AN3793" t="e">
        <f>+INDEX(Validation!$D$4:$D$250,MATCH(Merge!B3793,Validation!$E$4:$E$250,0))</f>
        <v>#N/A</v>
      </c>
      <c r="AO3793" s="172">
        <f t="shared" si="119"/>
        <v>0</v>
      </c>
    </row>
    <row r="3794" spans="1:41" ht="15" x14ac:dyDescent="0.25">
      <c r="A3794">
        <f>Inputs!$H$19</f>
        <v>0</v>
      </c>
      <c r="B3794" t="str">
        <f>Inputs!$D$4</f>
        <v>Select Agency…</v>
      </c>
      <c r="C3794" s="166" t="str">
        <f>Inputs!$I$6</f>
        <v>(insert code)</v>
      </c>
      <c r="D3794" t="str">
        <f>IFERROR(INDEX(Inputs!$I$11:$I$19,MATCH(A3794,Inputs!$H$11:$H$19)),"")</f>
        <v/>
      </c>
      <c r="E3794" t="s">
        <v>942</v>
      </c>
      <c r="F3794" s="168">
        <f>IF(F$2=$A3794,Data!C378,0)</f>
        <v>0</v>
      </c>
      <c r="G3794" s="168">
        <f>IF(G$2=$A3794,Data!D378,0)</f>
        <v>0</v>
      </c>
      <c r="H3794" s="168">
        <f>IF(H$2=$A3794,Data!E378,0)</f>
        <v>0</v>
      </c>
      <c r="I3794" s="168">
        <f>IF(I$2=$A3794,Data!F378,0)</f>
        <v>0</v>
      </c>
      <c r="J3794" s="168">
        <f>IF(J$2=$A3794,Data!G378,0)</f>
        <v>0</v>
      </c>
      <c r="K3794" s="168">
        <f>IF(K$2=$A3794,Data!H378,0)</f>
        <v>0</v>
      </c>
      <c r="L3794" s="168">
        <f>IF(L$2=$A3794,Data!I378,0)</f>
        <v>0</v>
      </c>
      <c r="M3794" s="168">
        <f>IF(M$2=$A3794,Data!J378,0)</f>
        <v>0</v>
      </c>
      <c r="N3794" s="168">
        <f>IF(N$2=$A3794,Data!K378,0)</f>
        <v>0</v>
      </c>
      <c r="O3794" s="168">
        <f>IF(O$2=$A3794,Data!L378,0)</f>
        <v>0</v>
      </c>
      <c r="P3794" s="168">
        <f>IF(P$2=$A3794,Data!M378,0)</f>
        <v>0</v>
      </c>
      <c r="Q3794" s="168">
        <f>IF(Q$2=$A3794,Data!N378,0)</f>
        <v>0</v>
      </c>
      <c r="R3794" s="169">
        <f>IF(R$2=$A3794,Data!O378,0)</f>
        <v>0</v>
      </c>
      <c r="S3794" s="169">
        <f>IF(S$2=$A3794,Data!P378,0)</f>
        <v>0</v>
      </c>
      <c r="T3794" s="169">
        <f>IF(T$2=$A3794,Data!Q378,0)</f>
        <v>0</v>
      </c>
      <c r="U3794" s="169">
        <f>IF(U$2=$A3794,Data!R378,0)</f>
        <v>0</v>
      </c>
      <c r="V3794" s="169">
        <f>IF(V$2=$A3794,Data!S378,0)</f>
        <v>0</v>
      </c>
      <c r="W3794" s="169">
        <f>IF(W$2=$A3794,Data!T378,0)</f>
        <v>0</v>
      </c>
      <c r="X3794" s="169">
        <f>IF(X$2=$A3794,Data!U378,0)</f>
        <v>0</v>
      </c>
      <c r="Y3794" s="169">
        <f>IF(Y$2=$A3794,Data!V378,0)</f>
        <v>0</v>
      </c>
      <c r="Z3794" s="169">
        <f>IF(Z$2=$A3794,Data!W378,0)</f>
        <v>0</v>
      </c>
      <c r="AA3794" s="169">
        <f>IF(AA$2=$A3794,Data!X378,0)</f>
        <v>0</v>
      </c>
      <c r="AB3794" s="169">
        <f>IF(AB$2=$A3794,Data!Y378,0)</f>
        <v>0</v>
      </c>
      <c r="AC3794" s="169">
        <f>IF(AC$2=$A3794,Data!Z378,0)</f>
        <v>0</v>
      </c>
      <c r="AD3794" s="170">
        <f>IF(AD$2=$A3794,Data!AA378,0)</f>
        <v>0</v>
      </c>
      <c r="AE3794" s="171">
        <f>IF(AE$2=$A3794,Data!AB378,0)</f>
        <v>0</v>
      </c>
      <c r="AF3794" s="170">
        <f>IF(AF$2=$A3794,Data!AC378,0)</f>
        <v>0</v>
      </c>
      <c r="AG3794" s="171">
        <f>IF(AG$2=$A3794,Data!AD378,0)</f>
        <v>0</v>
      </c>
      <c r="AH3794" s="170">
        <f>IF(AH$2=$A3794,Data!AE378,0)</f>
        <v>0</v>
      </c>
      <c r="AI3794" s="171">
        <f>IF(AI$2=$A3794,Data!AF378,0)</f>
        <v>0</v>
      </c>
      <c r="AJ3794" s="170">
        <f>IF(AJ$2=$A3794,Data!AG378,0)</f>
        <v>0</v>
      </c>
      <c r="AK3794" s="171">
        <f>IF(AK$2=$A3794,Data!AH378,0)</f>
        <v>0</v>
      </c>
      <c r="AL3794" s="170">
        <f>IF(AL$2=$A3794,Data!AI378,0)</f>
        <v>0</v>
      </c>
      <c r="AM3794" t="str">
        <f t="shared" si="118"/>
        <v>EA</v>
      </c>
      <c r="AN3794" t="e">
        <f>+INDEX(Validation!$D$4:$D$250,MATCH(Merge!B3794,Validation!$E$4:$E$250,0))</f>
        <v>#N/A</v>
      </c>
      <c r="AO3794" s="172">
        <f t="shared" si="119"/>
        <v>0</v>
      </c>
    </row>
    <row r="3795" spans="1:41" ht="15" x14ac:dyDescent="0.25">
      <c r="A3795">
        <f>Inputs!$H$19</f>
        <v>0</v>
      </c>
      <c r="B3795" t="str">
        <f>Inputs!$D$4</f>
        <v>Select Agency…</v>
      </c>
      <c r="C3795" s="166" t="str">
        <f>Inputs!$I$6</f>
        <v>(insert code)</v>
      </c>
      <c r="D3795" t="str">
        <f>IFERROR(INDEX(Inputs!$I$11:$I$19,MATCH(A3795,Inputs!$H$11:$H$19)),"")</f>
        <v/>
      </c>
      <c r="E3795" t="s">
        <v>942</v>
      </c>
      <c r="F3795" s="168">
        <f>IF(F$2=$A3795,Data!C379,0)</f>
        <v>0</v>
      </c>
      <c r="G3795" s="168">
        <f>IF(G$2=$A3795,Data!D379,0)</f>
        <v>0</v>
      </c>
      <c r="H3795" s="168">
        <f>IF(H$2=$A3795,Data!E379,0)</f>
        <v>0</v>
      </c>
      <c r="I3795" s="168">
        <f>IF(I$2=$A3795,Data!F379,0)</f>
        <v>0</v>
      </c>
      <c r="J3795" s="168">
        <f>IF(J$2=$A3795,Data!G379,0)</f>
        <v>0</v>
      </c>
      <c r="K3795" s="168">
        <f>IF(K$2=$A3795,Data!H379,0)</f>
        <v>0</v>
      </c>
      <c r="L3795" s="168">
        <f>IF(L$2=$A3795,Data!I379,0)</f>
        <v>0</v>
      </c>
      <c r="M3795" s="168">
        <f>IF(M$2=$A3795,Data!J379,0)</f>
        <v>0</v>
      </c>
      <c r="N3795" s="168">
        <f>IF(N$2=$A3795,Data!K379,0)</f>
        <v>0</v>
      </c>
      <c r="O3795" s="168">
        <f>IF(O$2=$A3795,Data!L379,0)</f>
        <v>0</v>
      </c>
      <c r="P3795" s="168">
        <f>IF(P$2=$A3795,Data!M379,0)</f>
        <v>0</v>
      </c>
      <c r="Q3795" s="168">
        <f>IF(Q$2=$A3795,Data!N379,0)</f>
        <v>0</v>
      </c>
      <c r="R3795" s="169">
        <f>IF(R$2=$A3795,Data!O379,0)</f>
        <v>0</v>
      </c>
      <c r="S3795" s="169">
        <f>IF(S$2=$A3795,Data!P379,0)</f>
        <v>0</v>
      </c>
      <c r="T3795" s="169">
        <f>IF(T$2=$A3795,Data!Q379,0)</f>
        <v>0</v>
      </c>
      <c r="U3795" s="169">
        <f>IF(U$2=$A3795,Data!R379,0)</f>
        <v>0</v>
      </c>
      <c r="V3795" s="169">
        <f>IF(V$2=$A3795,Data!S379,0)</f>
        <v>0</v>
      </c>
      <c r="W3795" s="169">
        <f>IF(W$2=$A3795,Data!T379,0)</f>
        <v>0</v>
      </c>
      <c r="X3795" s="169">
        <f>IF(X$2=$A3795,Data!U379,0)</f>
        <v>0</v>
      </c>
      <c r="Y3795" s="169">
        <f>IF(Y$2=$A3795,Data!V379,0)</f>
        <v>0</v>
      </c>
      <c r="Z3795" s="169">
        <f>IF(Z$2=$A3795,Data!W379,0)</f>
        <v>0</v>
      </c>
      <c r="AA3795" s="169">
        <f>IF(AA$2=$A3795,Data!X379,0)</f>
        <v>0</v>
      </c>
      <c r="AB3795" s="169">
        <f>IF(AB$2=$A3795,Data!Y379,0)</f>
        <v>0</v>
      </c>
      <c r="AC3795" s="169">
        <f>IF(AC$2=$A3795,Data!Z379,0)</f>
        <v>0</v>
      </c>
      <c r="AD3795" s="170">
        <f>IF(AD$2=$A3795,Data!AA379,0)</f>
        <v>0</v>
      </c>
      <c r="AE3795" s="171">
        <f>IF(AE$2=$A3795,Data!AB379,0)</f>
        <v>0</v>
      </c>
      <c r="AF3795" s="170">
        <f>IF(AF$2=$A3795,Data!AC379,0)</f>
        <v>0</v>
      </c>
      <c r="AG3795" s="171">
        <f>IF(AG$2=$A3795,Data!AD379,0)</f>
        <v>0</v>
      </c>
      <c r="AH3795" s="170">
        <f>IF(AH$2=$A3795,Data!AE379,0)</f>
        <v>0</v>
      </c>
      <c r="AI3795" s="171">
        <f>IF(AI$2=$A3795,Data!AF379,0)</f>
        <v>0</v>
      </c>
      <c r="AJ3795" s="170">
        <f>IF(AJ$2=$A3795,Data!AG379,0)</f>
        <v>0</v>
      </c>
      <c r="AK3795" s="171">
        <f>IF(AK$2=$A3795,Data!AH379,0)</f>
        <v>0</v>
      </c>
      <c r="AL3795" s="170">
        <f>IF(AL$2=$A3795,Data!AI379,0)</f>
        <v>0</v>
      </c>
      <c r="AM3795" t="str">
        <f t="shared" si="118"/>
        <v>EA</v>
      </c>
      <c r="AN3795" t="e">
        <f>+INDEX(Validation!$D$4:$D$250,MATCH(Merge!B3795,Validation!$E$4:$E$250,0))</f>
        <v>#N/A</v>
      </c>
      <c r="AO3795" s="172">
        <f t="shared" si="119"/>
        <v>0</v>
      </c>
    </row>
    <row r="3796" spans="1:41" ht="15" x14ac:dyDescent="0.25">
      <c r="A3796">
        <f>Inputs!$H$19</f>
        <v>0</v>
      </c>
      <c r="B3796" t="str">
        <f>Inputs!$D$4</f>
        <v>Select Agency…</v>
      </c>
      <c r="C3796" s="166" t="str">
        <f>Inputs!$I$6</f>
        <v>(insert code)</v>
      </c>
      <c r="D3796" t="str">
        <f>IFERROR(INDEX(Inputs!$I$11:$I$19,MATCH(A3796,Inputs!$H$11:$H$19)),"")</f>
        <v/>
      </c>
      <c r="E3796" t="s">
        <v>942</v>
      </c>
      <c r="F3796" s="168">
        <f>IF(F$2=$A3796,Data!C380,0)</f>
        <v>0</v>
      </c>
      <c r="G3796" s="168">
        <f>IF(G$2=$A3796,Data!D380,0)</f>
        <v>0</v>
      </c>
      <c r="H3796" s="168">
        <f>IF(H$2=$A3796,Data!E380,0)</f>
        <v>0</v>
      </c>
      <c r="I3796" s="168">
        <f>IF(I$2=$A3796,Data!F380,0)</f>
        <v>0</v>
      </c>
      <c r="J3796" s="168">
        <f>IF(J$2=$A3796,Data!G380,0)</f>
        <v>0</v>
      </c>
      <c r="K3796" s="168">
        <f>IF(K$2=$A3796,Data!H380,0)</f>
        <v>0</v>
      </c>
      <c r="L3796" s="168">
        <f>IF(L$2=$A3796,Data!I380,0)</f>
        <v>0</v>
      </c>
      <c r="M3796" s="168">
        <f>IF(M$2=$A3796,Data!J380,0)</f>
        <v>0</v>
      </c>
      <c r="N3796" s="168">
        <f>IF(N$2=$A3796,Data!K380,0)</f>
        <v>0</v>
      </c>
      <c r="O3796" s="168">
        <f>IF(O$2=$A3796,Data!L380,0)</f>
        <v>0</v>
      </c>
      <c r="P3796" s="168">
        <f>IF(P$2=$A3796,Data!M380,0)</f>
        <v>0</v>
      </c>
      <c r="Q3796" s="168">
        <f>IF(Q$2=$A3796,Data!N380,0)</f>
        <v>0</v>
      </c>
      <c r="R3796" s="169">
        <f>IF(R$2=$A3796,Data!O380,0)</f>
        <v>0</v>
      </c>
      <c r="S3796" s="169">
        <f>IF(S$2=$A3796,Data!P380,0)</f>
        <v>0</v>
      </c>
      <c r="T3796" s="169">
        <f>IF(T$2=$A3796,Data!Q380,0)</f>
        <v>0</v>
      </c>
      <c r="U3796" s="169">
        <f>IF(U$2=$A3796,Data!R380,0)</f>
        <v>0</v>
      </c>
      <c r="V3796" s="169">
        <f>IF(V$2=$A3796,Data!S380,0)</f>
        <v>0</v>
      </c>
      <c r="W3796" s="169">
        <f>IF(W$2=$A3796,Data!T380,0)</f>
        <v>0</v>
      </c>
      <c r="X3796" s="169">
        <f>IF(X$2=$A3796,Data!U380,0)</f>
        <v>0</v>
      </c>
      <c r="Y3796" s="169">
        <f>IF(Y$2=$A3796,Data!V380,0)</f>
        <v>0</v>
      </c>
      <c r="Z3796" s="169">
        <f>IF(Z$2=$A3796,Data!W380,0)</f>
        <v>0</v>
      </c>
      <c r="AA3796" s="169">
        <f>IF(AA$2=$A3796,Data!X380,0)</f>
        <v>0</v>
      </c>
      <c r="AB3796" s="169">
        <f>IF(AB$2=$A3796,Data!Y380,0)</f>
        <v>0</v>
      </c>
      <c r="AC3796" s="169">
        <f>IF(AC$2=$A3796,Data!Z380,0)</f>
        <v>0</v>
      </c>
      <c r="AD3796" s="170">
        <f>IF(AD$2=$A3796,Data!AA380,0)</f>
        <v>0</v>
      </c>
      <c r="AE3796" s="171">
        <f>IF(AE$2=$A3796,Data!AB380,0)</f>
        <v>0</v>
      </c>
      <c r="AF3796" s="170">
        <f>IF(AF$2=$A3796,Data!AC380,0)</f>
        <v>0</v>
      </c>
      <c r="AG3796" s="171">
        <f>IF(AG$2=$A3796,Data!AD380,0)</f>
        <v>0</v>
      </c>
      <c r="AH3796" s="170">
        <f>IF(AH$2=$A3796,Data!AE380,0)</f>
        <v>0</v>
      </c>
      <c r="AI3796" s="171">
        <f>IF(AI$2=$A3796,Data!AF380,0)</f>
        <v>0</v>
      </c>
      <c r="AJ3796" s="170">
        <f>IF(AJ$2=$A3796,Data!AG380,0)</f>
        <v>0</v>
      </c>
      <c r="AK3796" s="171">
        <f>IF(AK$2=$A3796,Data!AH380,0)</f>
        <v>0</v>
      </c>
      <c r="AL3796" s="170">
        <f>IF(AL$2=$A3796,Data!AI380,0)</f>
        <v>0</v>
      </c>
      <c r="AM3796" t="str">
        <f t="shared" si="118"/>
        <v>EA</v>
      </c>
      <c r="AN3796" t="e">
        <f>+INDEX(Validation!$D$4:$D$250,MATCH(Merge!B3796,Validation!$E$4:$E$250,0))</f>
        <v>#N/A</v>
      </c>
      <c r="AO3796" s="172">
        <f t="shared" si="119"/>
        <v>0</v>
      </c>
    </row>
    <row r="3797" spans="1:41" ht="15" x14ac:dyDescent="0.25">
      <c r="A3797">
        <f>Inputs!$H$19</f>
        <v>0</v>
      </c>
      <c r="B3797" t="str">
        <f>Inputs!$D$4</f>
        <v>Select Agency…</v>
      </c>
      <c r="C3797" s="166" t="str">
        <f>Inputs!$I$6</f>
        <v>(insert code)</v>
      </c>
      <c r="D3797" t="str">
        <f>IFERROR(INDEX(Inputs!$I$11:$I$19,MATCH(A3797,Inputs!$H$11:$H$19)),"")</f>
        <v/>
      </c>
      <c r="E3797" t="s">
        <v>942</v>
      </c>
      <c r="F3797" s="168">
        <f>IF(F$2=$A3797,Data!C381,0)</f>
        <v>0</v>
      </c>
      <c r="G3797" s="168">
        <f>IF(G$2=$A3797,Data!D381,0)</f>
        <v>0</v>
      </c>
      <c r="H3797" s="168">
        <f>IF(H$2=$A3797,Data!E381,0)</f>
        <v>0</v>
      </c>
      <c r="I3797" s="168">
        <f>IF(I$2=$A3797,Data!F381,0)</f>
        <v>0</v>
      </c>
      <c r="J3797" s="168">
        <f>IF(J$2=$A3797,Data!G381,0)</f>
        <v>0</v>
      </c>
      <c r="K3797" s="168">
        <f>IF(K$2=$A3797,Data!H381,0)</f>
        <v>0</v>
      </c>
      <c r="L3797" s="168">
        <f>IF(L$2=$A3797,Data!I381,0)</f>
        <v>0</v>
      </c>
      <c r="M3797" s="168">
        <f>IF(M$2=$A3797,Data!J381,0)</f>
        <v>0</v>
      </c>
      <c r="N3797" s="168">
        <f>IF(N$2=$A3797,Data!K381,0)</f>
        <v>0</v>
      </c>
      <c r="O3797" s="168">
        <f>IF(O$2=$A3797,Data!L381,0)</f>
        <v>0</v>
      </c>
      <c r="P3797" s="168">
        <f>IF(P$2=$A3797,Data!M381,0)</f>
        <v>0</v>
      </c>
      <c r="Q3797" s="168">
        <f>IF(Q$2=$A3797,Data!N381,0)</f>
        <v>0</v>
      </c>
      <c r="R3797" s="169">
        <f>IF(R$2=$A3797,Data!O381,0)</f>
        <v>0</v>
      </c>
      <c r="S3797" s="169">
        <f>IF(S$2=$A3797,Data!P381,0)</f>
        <v>0</v>
      </c>
      <c r="T3797" s="169">
        <f>IF(T$2=$A3797,Data!Q381,0)</f>
        <v>0</v>
      </c>
      <c r="U3797" s="169">
        <f>IF(U$2=$A3797,Data!R381,0)</f>
        <v>0</v>
      </c>
      <c r="V3797" s="169">
        <f>IF(V$2=$A3797,Data!S381,0)</f>
        <v>0</v>
      </c>
      <c r="W3797" s="169">
        <f>IF(W$2=$A3797,Data!T381,0)</f>
        <v>0</v>
      </c>
      <c r="X3797" s="169">
        <f>IF(X$2=$A3797,Data!U381,0)</f>
        <v>0</v>
      </c>
      <c r="Y3797" s="169">
        <f>IF(Y$2=$A3797,Data!V381,0)</f>
        <v>0</v>
      </c>
      <c r="Z3797" s="169">
        <f>IF(Z$2=$A3797,Data!W381,0)</f>
        <v>0</v>
      </c>
      <c r="AA3797" s="169">
        <f>IF(AA$2=$A3797,Data!X381,0)</f>
        <v>0</v>
      </c>
      <c r="AB3797" s="169">
        <f>IF(AB$2=$A3797,Data!Y381,0)</f>
        <v>0</v>
      </c>
      <c r="AC3797" s="169">
        <f>IF(AC$2=$A3797,Data!Z381,0)</f>
        <v>0</v>
      </c>
      <c r="AD3797" s="170">
        <f>IF(AD$2=$A3797,Data!AA381,0)</f>
        <v>0</v>
      </c>
      <c r="AE3797" s="171">
        <f>IF(AE$2=$A3797,Data!AB381,0)</f>
        <v>0</v>
      </c>
      <c r="AF3797" s="170">
        <f>IF(AF$2=$A3797,Data!AC381,0)</f>
        <v>0</v>
      </c>
      <c r="AG3797" s="171">
        <f>IF(AG$2=$A3797,Data!AD381,0)</f>
        <v>0</v>
      </c>
      <c r="AH3797" s="170">
        <f>IF(AH$2=$A3797,Data!AE381,0)</f>
        <v>0</v>
      </c>
      <c r="AI3797" s="171">
        <f>IF(AI$2=$A3797,Data!AF381,0)</f>
        <v>0</v>
      </c>
      <c r="AJ3797" s="170">
        <f>IF(AJ$2=$A3797,Data!AG381,0)</f>
        <v>0</v>
      </c>
      <c r="AK3797" s="171">
        <f>IF(AK$2=$A3797,Data!AH381,0)</f>
        <v>0</v>
      </c>
      <c r="AL3797" s="170">
        <f>IF(AL$2=$A3797,Data!AI381,0)</f>
        <v>0</v>
      </c>
      <c r="AM3797" t="str">
        <f t="shared" si="118"/>
        <v>EA</v>
      </c>
      <c r="AN3797" t="e">
        <f>+INDEX(Validation!$D$4:$D$250,MATCH(Merge!B3797,Validation!$E$4:$E$250,0))</f>
        <v>#N/A</v>
      </c>
      <c r="AO3797" s="172">
        <f t="shared" si="119"/>
        <v>0</v>
      </c>
    </row>
    <row r="3798" spans="1:41" ht="15" x14ac:dyDescent="0.25">
      <c r="A3798">
        <f>Inputs!$H$19</f>
        <v>0</v>
      </c>
      <c r="B3798" t="str">
        <f>Inputs!$D$4</f>
        <v>Select Agency…</v>
      </c>
      <c r="C3798" s="166" t="str">
        <f>Inputs!$I$6</f>
        <v>(insert code)</v>
      </c>
      <c r="D3798" t="str">
        <f>IFERROR(INDEX(Inputs!$I$11:$I$19,MATCH(A3798,Inputs!$H$11:$H$19)),"")</f>
        <v/>
      </c>
      <c r="E3798" t="s">
        <v>942</v>
      </c>
      <c r="F3798" s="168">
        <f>IF(F$2=$A3798,Data!C382,0)</f>
        <v>0</v>
      </c>
      <c r="G3798" s="168">
        <f>IF(G$2=$A3798,Data!D382,0)</f>
        <v>0</v>
      </c>
      <c r="H3798" s="168">
        <f>IF(H$2=$A3798,Data!E382,0)</f>
        <v>0</v>
      </c>
      <c r="I3798" s="168">
        <f>IF(I$2=$A3798,Data!F382,0)</f>
        <v>0</v>
      </c>
      <c r="J3798" s="168">
        <f>IF(J$2=$A3798,Data!G382,0)</f>
        <v>0</v>
      </c>
      <c r="K3798" s="168">
        <f>IF(K$2=$A3798,Data!H382,0)</f>
        <v>0</v>
      </c>
      <c r="L3798" s="168">
        <f>IF(L$2=$A3798,Data!I382,0)</f>
        <v>0</v>
      </c>
      <c r="M3798" s="168">
        <f>IF(M$2=$A3798,Data!J382,0)</f>
        <v>0</v>
      </c>
      <c r="N3798" s="168">
        <f>IF(N$2=$A3798,Data!K382,0)</f>
        <v>0</v>
      </c>
      <c r="O3798" s="168">
        <f>IF(O$2=$A3798,Data!L382,0)</f>
        <v>0</v>
      </c>
      <c r="P3798" s="168">
        <f>IF(P$2=$A3798,Data!M382,0)</f>
        <v>0</v>
      </c>
      <c r="Q3798" s="168">
        <f>IF(Q$2=$A3798,Data!N382,0)</f>
        <v>0</v>
      </c>
      <c r="R3798" s="169">
        <f>IF(R$2=$A3798,Data!O382,0)</f>
        <v>0</v>
      </c>
      <c r="S3798" s="169">
        <f>IF(S$2=$A3798,Data!P382,0)</f>
        <v>0</v>
      </c>
      <c r="T3798" s="169">
        <f>IF(T$2=$A3798,Data!Q382,0)</f>
        <v>0</v>
      </c>
      <c r="U3798" s="169">
        <f>IF(U$2=$A3798,Data!R382,0)</f>
        <v>0</v>
      </c>
      <c r="V3798" s="169">
        <f>IF(V$2=$A3798,Data!S382,0)</f>
        <v>0</v>
      </c>
      <c r="W3798" s="169">
        <f>IF(W$2=$A3798,Data!T382,0)</f>
        <v>0</v>
      </c>
      <c r="X3798" s="169">
        <f>IF(X$2=$A3798,Data!U382,0)</f>
        <v>0</v>
      </c>
      <c r="Y3798" s="169">
        <f>IF(Y$2=$A3798,Data!V382,0)</f>
        <v>0</v>
      </c>
      <c r="Z3798" s="169">
        <f>IF(Z$2=$A3798,Data!W382,0)</f>
        <v>0</v>
      </c>
      <c r="AA3798" s="169">
        <f>IF(AA$2=$A3798,Data!X382,0)</f>
        <v>0</v>
      </c>
      <c r="AB3798" s="169">
        <f>IF(AB$2=$A3798,Data!Y382,0)</f>
        <v>0</v>
      </c>
      <c r="AC3798" s="169">
        <f>IF(AC$2=$A3798,Data!Z382,0)</f>
        <v>0</v>
      </c>
      <c r="AD3798" s="170">
        <f>IF(AD$2=$A3798,Data!AA382,0)</f>
        <v>0</v>
      </c>
      <c r="AE3798" s="171">
        <f>IF(AE$2=$A3798,Data!AB382,0)</f>
        <v>0</v>
      </c>
      <c r="AF3798" s="170">
        <f>IF(AF$2=$A3798,Data!AC382,0)</f>
        <v>0</v>
      </c>
      <c r="AG3798" s="171">
        <f>IF(AG$2=$A3798,Data!AD382,0)</f>
        <v>0</v>
      </c>
      <c r="AH3798" s="170">
        <f>IF(AH$2=$A3798,Data!AE382,0)</f>
        <v>0</v>
      </c>
      <c r="AI3798" s="171">
        <f>IF(AI$2=$A3798,Data!AF382,0)</f>
        <v>0</v>
      </c>
      <c r="AJ3798" s="170">
        <f>IF(AJ$2=$A3798,Data!AG382,0)</f>
        <v>0</v>
      </c>
      <c r="AK3798" s="171">
        <f>IF(AK$2=$A3798,Data!AH382,0)</f>
        <v>0</v>
      </c>
      <c r="AL3798" s="170">
        <f>IF(AL$2=$A3798,Data!AI382,0)</f>
        <v>0</v>
      </c>
      <c r="AM3798" t="str">
        <f t="shared" si="118"/>
        <v>EA</v>
      </c>
      <c r="AN3798" t="e">
        <f>+INDEX(Validation!$D$4:$D$250,MATCH(Merge!B3798,Validation!$E$4:$E$250,0))</f>
        <v>#N/A</v>
      </c>
      <c r="AO3798" s="172">
        <f t="shared" si="119"/>
        <v>0</v>
      </c>
    </row>
    <row r="3799" spans="1:41" ht="15" x14ac:dyDescent="0.25">
      <c r="A3799">
        <f>Inputs!$H$19</f>
        <v>0</v>
      </c>
      <c r="B3799" t="str">
        <f>Inputs!$D$4</f>
        <v>Select Agency…</v>
      </c>
      <c r="C3799" s="166" t="str">
        <f>Inputs!$I$6</f>
        <v>(insert code)</v>
      </c>
      <c r="D3799" t="str">
        <f>IFERROR(INDEX(Inputs!$I$11:$I$19,MATCH(A3799,Inputs!$H$11:$H$19)),"")</f>
        <v/>
      </c>
      <c r="E3799" t="s">
        <v>942</v>
      </c>
      <c r="F3799" s="168">
        <f>IF(F$2=$A3799,Data!C383,0)</f>
        <v>0</v>
      </c>
      <c r="G3799" s="168">
        <f>IF(G$2=$A3799,Data!D383,0)</f>
        <v>0</v>
      </c>
      <c r="H3799" s="168">
        <f>IF(H$2=$A3799,Data!E383,0)</f>
        <v>0</v>
      </c>
      <c r="I3799" s="168">
        <f>IF(I$2=$A3799,Data!F383,0)</f>
        <v>0</v>
      </c>
      <c r="J3799" s="168">
        <f>IF(J$2=$A3799,Data!G383,0)</f>
        <v>0</v>
      </c>
      <c r="K3799" s="168">
        <f>IF(K$2=$A3799,Data!H383,0)</f>
        <v>0</v>
      </c>
      <c r="L3799" s="168">
        <f>IF(L$2=$A3799,Data!I383,0)</f>
        <v>0</v>
      </c>
      <c r="M3799" s="168">
        <f>IF(M$2=$A3799,Data!J383,0)</f>
        <v>0</v>
      </c>
      <c r="N3799" s="168">
        <f>IF(N$2=$A3799,Data!K383,0)</f>
        <v>0</v>
      </c>
      <c r="O3799" s="168">
        <f>IF(O$2=$A3799,Data!L383,0)</f>
        <v>0</v>
      </c>
      <c r="P3799" s="168">
        <f>IF(P$2=$A3799,Data!M383,0)</f>
        <v>0</v>
      </c>
      <c r="Q3799" s="168">
        <f>IF(Q$2=$A3799,Data!N383,0)</f>
        <v>0</v>
      </c>
      <c r="R3799" s="169">
        <f>IF(R$2=$A3799,Data!O383,0)</f>
        <v>0</v>
      </c>
      <c r="S3799" s="169">
        <f>IF(S$2=$A3799,Data!P383,0)</f>
        <v>0</v>
      </c>
      <c r="T3799" s="169">
        <f>IF(T$2=$A3799,Data!Q383,0)</f>
        <v>0</v>
      </c>
      <c r="U3799" s="169">
        <f>IF(U$2=$A3799,Data!R383,0)</f>
        <v>0</v>
      </c>
      <c r="V3799" s="169">
        <f>IF(V$2=$A3799,Data!S383,0)</f>
        <v>0</v>
      </c>
      <c r="W3799" s="169">
        <f>IF(W$2=$A3799,Data!T383,0)</f>
        <v>0</v>
      </c>
      <c r="X3799" s="169">
        <f>IF(X$2=$A3799,Data!U383,0)</f>
        <v>0</v>
      </c>
      <c r="Y3799" s="169">
        <f>IF(Y$2=$A3799,Data!V383,0)</f>
        <v>0</v>
      </c>
      <c r="Z3799" s="169">
        <f>IF(Z$2=$A3799,Data!W383,0)</f>
        <v>0</v>
      </c>
      <c r="AA3799" s="169">
        <f>IF(AA$2=$A3799,Data!X383,0)</f>
        <v>0</v>
      </c>
      <c r="AB3799" s="169">
        <f>IF(AB$2=$A3799,Data!Y383,0)</f>
        <v>0</v>
      </c>
      <c r="AC3799" s="169">
        <f>IF(AC$2=$A3799,Data!Z383,0)</f>
        <v>0</v>
      </c>
      <c r="AD3799" s="170">
        <f>IF(AD$2=$A3799,Data!AA383,0)</f>
        <v>0</v>
      </c>
      <c r="AE3799" s="171">
        <f>IF(AE$2=$A3799,Data!AB383,0)</f>
        <v>0</v>
      </c>
      <c r="AF3799" s="170">
        <f>IF(AF$2=$A3799,Data!AC383,0)</f>
        <v>0</v>
      </c>
      <c r="AG3799" s="171">
        <f>IF(AG$2=$A3799,Data!AD383,0)</f>
        <v>0</v>
      </c>
      <c r="AH3799" s="170">
        <f>IF(AH$2=$A3799,Data!AE383,0)</f>
        <v>0</v>
      </c>
      <c r="AI3799" s="171">
        <f>IF(AI$2=$A3799,Data!AF383,0)</f>
        <v>0</v>
      </c>
      <c r="AJ3799" s="170">
        <f>IF(AJ$2=$A3799,Data!AG383,0)</f>
        <v>0</v>
      </c>
      <c r="AK3799" s="171">
        <f>IF(AK$2=$A3799,Data!AH383,0)</f>
        <v>0</v>
      </c>
      <c r="AL3799" s="170">
        <f>IF(AL$2=$A3799,Data!AI383,0)</f>
        <v>0</v>
      </c>
      <c r="AM3799" t="str">
        <f t="shared" si="118"/>
        <v>EA</v>
      </c>
      <c r="AN3799" t="e">
        <f>+INDEX(Validation!$D$4:$D$250,MATCH(Merge!B3799,Validation!$E$4:$E$250,0))</f>
        <v>#N/A</v>
      </c>
      <c r="AO3799" s="172">
        <f t="shared" si="119"/>
        <v>0</v>
      </c>
    </row>
    <row r="3800" spans="1:41" ht="15" x14ac:dyDescent="0.25">
      <c r="A3800">
        <f>Inputs!$H$19</f>
        <v>0</v>
      </c>
      <c r="B3800" t="str">
        <f>Inputs!$D$4</f>
        <v>Select Agency…</v>
      </c>
      <c r="C3800" s="166" t="str">
        <f>Inputs!$I$6</f>
        <v>(insert code)</v>
      </c>
      <c r="D3800" t="str">
        <f>IFERROR(INDEX(Inputs!$I$11:$I$19,MATCH(A3800,Inputs!$H$11:$H$19)),"")</f>
        <v/>
      </c>
      <c r="E3800" t="s">
        <v>942</v>
      </c>
      <c r="F3800" s="168">
        <f>IF(F$2=$A3800,Data!C384,0)</f>
        <v>0</v>
      </c>
      <c r="G3800" s="168">
        <f>IF(G$2=$A3800,Data!D384,0)</f>
        <v>0</v>
      </c>
      <c r="H3800" s="168">
        <f>IF(H$2=$A3800,Data!E384,0)</f>
        <v>0</v>
      </c>
      <c r="I3800" s="168">
        <f>IF(I$2=$A3800,Data!F384,0)</f>
        <v>0</v>
      </c>
      <c r="J3800" s="168">
        <f>IF(J$2=$A3800,Data!G384,0)</f>
        <v>0</v>
      </c>
      <c r="K3800" s="168">
        <f>IF(K$2=$A3800,Data!H384,0)</f>
        <v>0</v>
      </c>
      <c r="L3800" s="168">
        <f>IF(L$2=$A3800,Data!I384,0)</f>
        <v>0</v>
      </c>
      <c r="M3800" s="168">
        <f>IF(M$2=$A3800,Data!J384,0)</f>
        <v>0</v>
      </c>
      <c r="N3800" s="168">
        <f>IF(N$2=$A3800,Data!K384,0)</f>
        <v>0</v>
      </c>
      <c r="O3800" s="168">
        <f>IF(O$2=$A3800,Data!L384,0)</f>
        <v>0</v>
      </c>
      <c r="P3800" s="168">
        <f>IF(P$2=$A3800,Data!M384,0)</f>
        <v>0</v>
      </c>
      <c r="Q3800" s="168">
        <f>IF(Q$2=$A3800,Data!N384,0)</f>
        <v>0</v>
      </c>
      <c r="R3800" s="169">
        <f>IF(R$2=$A3800,Data!O384,0)</f>
        <v>0</v>
      </c>
      <c r="S3800" s="169">
        <f>IF(S$2=$A3800,Data!P384,0)</f>
        <v>0</v>
      </c>
      <c r="T3800" s="169">
        <f>IF(T$2=$A3800,Data!Q384,0)</f>
        <v>0</v>
      </c>
      <c r="U3800" s="169">
        <f>IF(U$2=$A3800,Data!R384,0)</f>
        <v>0</v>
      </c>
      <c r="V3800" s="169">
        <f>IF(V$2=$A3800,Data!S384,0)</f>
        <v>0</v>
      </c>
      <c r="W3800" s="169">
        <f>IF(W$2=$A3800,Data!T384,0)</f>
        <v>0</v>
      </c>
      <c r="X3800" s="169">
        <f>IF(X$2=$A3800,Data!U384,0)</f>
        <v>0</v>
      </c>
      <c r="Y3800" s="169">
        <f>IF(Y$2=$A3800,Data!V384,0)</f>
        <v>0</v>
      </c>
      <c r="Z3800" s="169">
        <f>IF(Z$2=$A3800,Data!W384,0)</f>
        <v>0</v>
      </c>
      <c r="AA3800" s="169">
        <f>IF(AA$2=$A3800,Data!X384,0)</f>
        <v>0</v>
      </c>
      <c r="AB3800" s="169">
        <f>IF(AB$2=$A3800,Data!Y384,0)</f>
        <v>0</v>
      </c>
      <c r="AC3800" s="169">
        <f>IF(AC$2=$A3800,Data!Z384,0)</f>
        <v>0</v>
      </c>
      <c r="AD3800" s="170">
        <f>IF(AD$2=$A3800,Data!AA384,0)</f>
        <v>0</v>
      </c>
      <c r="AE3800" s="171">
        <f>IF(AE$2=$A3800,Data!AB384,0)</f>
        <v>0</v>
      </c>
      <c r="AF3800" s="170">
        <f>IF(AF$2=$A3800,Data!AC384,0)</f>
        <v>0</v>
      </c>
      <c r="AG3800" s="171">
        <f>IF(AG$2=$A3800,Data!AD384,0)</f>
        <v>0</v>
      </c>
      <c r="AH3800" s="170">
        <f>IF(AH$2=$A3800,Data!AE384,0)</f>
        <v>0</v>
      </c>
      <c r="AI3800" s="171">
        <f>IF(AI$2=$A3800,Data!AF384,0)</f>
        <v>0</v>
      </c>
      <c r="AJ3800" s="170">
        <f>IF(AJ$2=$A3800,Data!AG384,0)</f>
        <v>0</v>
      </c>
      <c r="AK3800" s="171">
        <f>IF(AK$2=$A3800,Data!AH384,0)</f>
        <v>0</v>
      </c>
      <c r="AL3800" s="170">
        <f>IF(AL$2=$A3800,Data!AI384,0)</f>
        <v>0</v>
      </c>
      <c r="AM3800" t="str">
        <f t="shared" si="118"/>
        <v>EA</v>
      </c>
      <c r="AN3800" t="e">
        <f>+INDEX(Validation!$D$4:$D$250,MATCH(Merge!B3800,Validation!$E$4:$E$250,0))</f>
        <v>#N/A</v>
      </c>
      <c r="AO3800" s="172">
        <f t="shared" si="119"/>
        <v>0</v>
      </c>
    </row>
    <row r="3801" spans="1:41" ht="15" x14ac:dyDescent="0.25">
      <c r="A3801">
        <f>Inputs!$H$19</f>
        <v>0</v>
      </c>
      <c r="B3801" t="str">
        <f>Inputs!$D$4</f>
        <v>Select Agency…</v>
      </c>
      <c r="C3801" s="166" t="str">
        <f>Inputs!$I$6</f>
        <v>(insert code)</v>
      </c>
      <c r="D3801" t="str">
        <f>IFERROR(INDEX(Inputs!$I$11:$I$19,MATCH(A3801,Inputs!$H$11:$H$19)),"")</f>
        <v/>
      </c>
      <c r="E3801" t="s">
        <v>942</v>
      </c>
      <c r="F3801" s="168">
        <f>IF(F$2=$A3801,Data!C385,0)</f>
        <v>0</v>
      </c>
      <c r="G3801" s="168">
        <f>IF(G$2=$A3801,Data!D385,0)</f>
        <v>0</v>
      </c>
      <c r="H3801" s="168">
        <f>IF(H$2=$A3801,Data!E385,0)</f>
        <v>0</v>
      </c>
      <c r="I3801" s="168">
        <f>IF(I$2=$A3801,Data!F385,0)</f>
        <v>0</v>
      </c>
      <c r="J3801" s="168">
        <f>IF(J$2=$A3801,Data!G385,0)</f>
        <v>0</v>
      </c>
      <c r="K3801" s="168">
        <f>IF(K$2=$A3801,Data!H385,0)</f>
        <v>0</v>
      </c>
      <c r="L3801" s="168">
        <f>IF(L$2=$A3801,Data!I385,0)</f>
        <v>0</v>
      </c>
      <c r="M3801" s="168">
        <f>IF(M$2=$A3801,Data!J385,0)</f>
        <v>0</v>
      </c>
      <c r="N3801" s="168">
        <f>IF(N$2=$A3801,Data!K385,0)</f>
        <v>0</v>
      </c>
      <c r="O3801" s="168">
        <f>IF(O$2=$A3801,Data!L385,0)</f>
        <v>0</v>
      </c>
      <c r="P3801" s="168">
        <f>IF(P$2=$A3801,Data!M385,0)</f>
        <v>0</v>
      </c>
      <c r="Q3801" s="168">
        <f>IF(Q$2=$A3801,Data!N385,0)</f>
        <v>0</v>
      </c>
      <c r="R3801" s="169">
        <f>IF(R$2=$A3801,Data!O385,0)</f>
        <v>0</v>
      </c>
      <c r="S3801" s="169">
        <f>IF(S$2=$A3801,Data!P385,0)</f>
        <v>0</v>
      </c>
      <c r="T3801" s="169">
        <f>IF(T$2=$A3801,Data!Q385,0)</f>
        <v>0</v>
      </c>
      <c r="U3801" s="169">
        <f>IF(U$2=$A3801,Data!R385,0)</f>
        <v>0</v>
      </c>
      <c r="V3801" s="169">
        <f>IF(V$2=$A3801,Data!S385,0)</f>
        <v>0</v>
      </c>
      <c r="W3801" s="169">
        <f>IF(W$2=$A3801,Data!T385,0)</f>
        <v>0</v>
      </c>
      <c r="X3801" s="169">
        <f>IF(X$2=$A3801,Data!U385,0)</f>
        <v>0</v>
      </c>
      <c r="Y3801" s="169">
        <f>IF(Y$2=$A3801,Data!V385,0)</f>
        <v>0</v>
      </c>
      <c r="Z3801" s="169">
        <f>IF(Z$2=$A3801,Data!W385,0)</f>
        <v>0</v>
      </c>
      <c r="AA3801" s="169">
        <f>IF(AA$2=$A3801,Data!X385,0)</f>
        <v>0</v>
      </c>
      <c r="AB3801" s="169">
        <f>IF(AB$2=$A3801,Data!Y385,0)</f>
        <v>0</v>
      </c>
      <c r="AC3801" s="169">
        <f>IF(AC$2=$A3801,Data!Z385,0)</f>
        <v>0</v>
      </c>
      <c r="AD3801" s="170">
        <f>IF(AD$2=$A3801,Data!AA385,0)</f>
        <v>0</v>
      </c>
      <c r="AE3801" s="171">
        <f>IF(AE$2=$A3801,Data!AB385,0)</f>
        <v>0</v>
      </c>
      <c r="AF3801" s="170">
        <f>IF(AF$2=$A3801,Data!AC385,0)</f>
        <v>0</v>
      </c>
      <c r="AG3801" s="171">
        <f>IF(AG$2=$A3801,Data!AD385,0)</f>
        <v>0</v>
      </c>
      <c r="AH3801" s="170">
        <f>IF(AH$2=$A3801,Data!AE385,0)</f>
        <v>0</v>
      </c>
      <c r="AI3801" s="171">
        <f>IF(AI$2=$A3801,Data!AF385,0)</f>
        <v>0</v>
      </c>
      <c r="AJ3801" s="170">
        <f>IF(AJ$2=$A3801,Data!AG385,0)</f>
        <v>0</v>
      </c>
      <c r="AK3801" s="171">
        <f>IF(AK$2=$A3801,Data!AH385,0)</f>
        <v>0</v>
      </c>
      <c r="AL3801" s="170">
        <f>IF(AL$2=$A3801,Data!AI385,0)</f>
        <v>0</v>
      </c>
      <c r="AM3801" t="str">
        <f t="shared" si="118"/>
        <v>EA</v>
      </c>
      <c r="AN3801" t="e">
        <f>+INDEX(Validation!$D$4:$D$250,MATCH(Merge!B3801,Validation!$E$4:$E$250,0))</f>
        <v>#N/A</v>
      </c>
      <c r="AO3801" s="172">
        <f t="shared" si="119"/>
        <v>0</v>
      </c>
    </row>
    <row r="3802" spans="1:41" ht="15" x14ac:dyDescent="0.25">
      <c r="A3802">
        <f>Inputs!$H$19</f>
        <v>0</v>
      </c>
      <c r="B3802" t="str">
        <f>Inputs!$D$4</f>
        <v>Select Agency…</v>
      </c>
      <c r="C3802" s="166" t="str">
        <f>Inputs!$I$6</f>
        <v>(insert code)</v>
      </c>
      <c r="D3802" t="str">
        <f>IFERROR(INDEX(Inputs!$I$11:$I$19,MATCH(A3802,Inputs!$H$11:$H$19)),"")</f>
        <v/>
      </c>
      <c r="E3802" t="s">
        <v>942</v>
      </c>
      <c r="F3802" s="168">
        <f>IF(F$2=$A3802,Data!C386,0)</f>
        <v>0</v>
      </c>
      <c r="G3802" s="168">
        <f>IF(G$2=$A3802,Data!D386,0)</f>
        <v>0</v>
      </c>
      <c r="H3802" s="168">
        <f>IF(H$2=$A3802,Data!E386,0)</f>
        <v>0</v>
      </c>
      <c r="I3802" s="168">
        <f>IF(I$2=$A3802,Data!F386,0)</f>
        <v>0</v>
      </c>
      <c r="J3802" s="168">
        <f>IF(J$2=$A3802,Data!G386,0)</f>
        <v>0</v>
      </c>
      <c r="K3802" s="168">
        <f>IF(K$2=$A3802,Data!H386,0)</f>
        <v>0</v>
      </c>
      <c r="L3802" s="168">
        <f>IF(L$2=$A3802,Data!I386,0)</f>
        <v>0</v>
      </c>
      <c r="M3802" s="168">
        <f>IF(M$2=$A3802,Data!J386,0)</f>
        <v>0</v>
      </c>
      <c r="N3802" s="168">
        <f>IF(N$2=$A3802,Data!K386,0)</f>
        <v>0</v>
      </c>
      <c r="O3802" s="168">
        <f>IF(O$2=$A3802,Data!L386,0)</f>
        <v>0</v>
      </c>
      <c r="P3802" s="168">
        <f>IF(P$2=$A3802,Data!M386,0)</f>
        <v>0</v>
      </c>
      <c r="Q3802" s="168">
        <f>IF(Q$2=$A3802,Data!N386,0)</f>
        <v>0</v>
      </c>
      <c r="R3802" s="169">
        <f>IF(R$2=$A3802,Data!O386,0)</f>
        <v>0</v>
      </c>
      <c r="S3802" s="169">
        <f>IF(S$2=$A3802,Data!P386,0)</f>
        <v>0</v>
      </c>
      <c r="T3802" s="169">
        <f>IF(T$2=$A3802,Data!Q386,0)</f>
        <v>0</v>
      </c>
      <c r="U3802" s="169">
        <f>IF(U$2=$A3802,Data!R386,0)</f>
        <v>0</v>
      </c>
      <c r="V3802" s="169">
        <f>IF(V$2=$A3802,Data!S386,0)</f>
        <v>0</v>
      </c>
      <c r="W3802" s="169">
        <f>IF(W$2=$A3802,Data!T386,0)</f>
        <v>0</v>
      </c>
      <c r="X3802" s="169">
        <f>IF(X$2=$A3802,Data!U386,0)</f>
        <v>0</v>
      </c>
      <c r="Y3802" s="169">
        <f>IF(Y$2=$A3802,Data!V386,0)</f>
        <v>0</v>
      </c>
      <c r="Z3802" s="169">
        <f>IF(Z$2=$A3802,Data!W386,0)</f>
        <v>0</v>
      </c>
      <c r="AA3802" s="169">
        <f>IF(AA$2=$A3802,Data!X386,0)</f>
        <v>0</v>
      </c>
      <c r="AB3802" s="169">
        <f>IF(AB$2=$A3802,Data!Y386,0)</f>
        <v>0</v>
      </c>
      <c r="AC3802" s="169">
        <f>IF(AC$2=$A3802,Data!Z386,0)</f>
        <v>0</v>
      </c>
      <c r="AD3802" s="170">
        <f>IF(AD$2=$A3802,Data!AA386,0)</f>
        <v>0</v>
      </c>
      <c r="AE3802" s="171">
        <f>IF(AE$2=$A3802,Data!AB386,0)</f>
        <v>0</v>
      </c>
      <c r="AF3802" s="170">
        <f>IF(AF$2=$A3802,Data!AC386,0)</f>
        <v>0</v>
      </c>
      <c r="AG3802" s="171">
        <f>IF(AG$2=$A3802,Data!AD386,0)</f>
        <v>0</v>
      </c>
      <c r="AH3802" s="170">
        <f>IF(AH$2=$A3802,Data!AE386,0)</f>
        <v>0</v>
      </c>
      <c r="AI3802" s="171">
        <f>IF(AI$2=$A3802,Data!AF386,0)</f>
        <v>0</v>
      </c>
      <c r="AJ3802" s="170">
        <f>IF(AJ$2=$A3802,Data!AG386,0)</f>
        <v>0</v>
      </c>
      <c r="AK3802" s="171">
        <f>IF(AK$2=$A3802,Data!AH386,0)</f>
        <v>0</v>
      </c>
      <c r="AL3802" s="170">
        <f>IF(AL$2=$A3802,Data!AI386,0)</f>
        <v>0</v>
      </c>
      <c r="AM3802" t="str">
        <f t="shared" si="118"/>
        <v>EA</v>
      </c>
      <c r="AN3802" t="e">
        <f>+INDEX(Validation!$D$4:$D$250,MATCH(Merge!B3802,Validation!$E$4:$E$250,0))</f>
        <v>#N/A</v>
      </c>
      <c r="AO3802" s="172">
        <f t="shared" si="119"/>
        <v>0</v>
      </c>
    </row>
    <row r="3803" spans="1:41" ht="15" x14ac:dyDescent="0.25">
      <c r="A3803">
        <f>Inputs!$H$19</f>
        <v>0</v>
      </c>
      <c r="B3803" t="str">
        <f>Inputs!$D$4</f>
        <v>Select Agency…</v>
      </c>
      <c r="C3803" s="166" t="str">
        <f>Inputs!$I$6</f>
        <v>(insert code)</v>
      </c>
      <c r="D3803" t="str">
        <f>IFERROR(INDEX(Inputs!$I$11:$I$19,MATCH(A3803,Inputs!$H$11:$H$19)),"")</f>
        <v/>
      </c>
      <c r="E3803" t="s">
        <v>942</v>
      </c>
      <c r="F3803" s="168">
        <f>IF(F$2=$A3803,Data!C387,0)</f>
        <v>0</v>
      </c>
      <c r="G3803" s="168">
        <f>IF(G$2=$A3803,Data!D387,0)</f>
        <v>0</v>
      </c>
      <c r="H3803" s="168">
        <f>IF(H$2=$A3803,Data!E387,0)</f>
        <v>0</v>
      </c>
      <c r="I3803" s="168">
        <f>IF(I$2=$A3803,Data!F387,0)</f>
        <v>0</v>
      </c>
      <c r="J3803" s="168">
        <f>IF(J$2=$A3803,Data!G387,0)</f>
        <v>0</v>
      </c>
      <c r="K3803" s="168">
        <f>IF(K$2=$A3803,Data!H387,0)</f>
        <v>0</v>
      </c>
      <c r="L3803" s="168">
        <f>IF(L$2=$A3803,Data!I387,0)</f>
        <v>0</v>
      </c>
      <c r="M3803" s="168">
        <f>IF(M$2=$A3803,Data!J387,0)</f>
        <v>0</v>
      </c>
      <c r="N3803" s="168">
        <f>IF(N$2=$A3803,Data!K387,0)</f>
        <v>0</v>
      </c>
      <c r="O3803" s="168">
        <f>IF(O$2=$A3803,Data!L387,0)</f>
        <v>0</v>
      </c>
      <c r="P3803" s="168">
        <f>IF(P$2=$A3803,Data!M387,0)</f>
        <v>0</v>
      </c>
      <c r="Q3803" s="168">
        <f>IF(Q$2=$A3803,Data!N387,0)</f>
        <v>0</v>
      </c>
      <c r="R3803" s="169">
        <f>IF(R$2=$A3803,Data!O387,0)</f>
        <v>0</v>
      </c>
      <c r="S3803" s="169">
        <f>IF(S$2=$A3803,Data!P387,0)</f>
        <v>0</v>
      </c>
      <c r="T3803" s="169">
        <f>IF(T$2=$A3803,Data!Q387,0)</f>
        <v>0</v>
      </c>
      <c r="U3803" s="169">
        <f>IF(U$2=$A3803,Data!R387,0)</f>
        <v>0</v>
      </c>
      <c r="V3803" s="169">
        <f>IF(V$2=$A3803,Data!S387,0)</f>
        <v>0</v>
      </c>
      <c r="W3803" s="169">
        <f>IF(W$2=$A3803,Data!T387,0)</f>
        <v>0</v>
      </c>
      <c r="X3803" s="169">
        <f>IF(X$2=$A3803,Data!U387,0)</f>
        <v>0</v>
      </c>
      <c r="Y3803" s="169">
        <f>IF(Y$2=$A3803,Data!V387,0)</f>
        <v>0</v>
      </c>
      <c r="Z3803" s="169">
        <f>IF(Z$2=$A3803,Data!W387,0)</f>
        <v>0</v>
      </c>
      <c r="AA3803" s="169">
        <f>IF(AA$2=$A3803,Data!X387,0)</f>
        <v>0</v>
      </c>
      <c r="AB3803" s="169">
        <f>IF(AB$2=$A3803,Data!Y387,0)</f>
        <v>0</v>
      </c>
      <c r="AC3803" s="169">
        <f>IF(AC$2=$A3803,Data!Z387,0)</f>
        <v>0</v>
      </c>
      <c r="AD3803" s="170">
        <f>IF(AD$2=$A3803,Data!AA387,0)</f>
        <v>0</v>
      </c>
      <c r="AE3803" s="171">
        <f>IF(AE$2=$A3803,Data!AB387,0)</f>
        <v>0</v>
      </c>
      <c r="AF3803" s="170">
        <f>IF(AF$2=$A3803,Data!AC387,0)</f>
        <v>0</v>
      </c>
      <c r="AG3803" s="171">
        <f>IF(AG$2=$A3803,Data!AD387,0)</f>
        <v>0</v>
      </c>
      <c r="AH3803" s="170">
        <f>IF(AH$2=$A3803,Data!AE387,0)</f>
        <v>0</v>
      </c>
      <c r="AI3803" s="171">
        <f>IF(AI$2=$A3803,Data!AF387,0)</f>
        <v>0</v>
      </c>
      <c r="AJ3803" s="170">
        <f>IF(AJ$2=$A3803,Data!AG387,0)</f>
        <v>0</v>
      </c>
      <c r="AK3803" s="171">
        <f>IF(AK$2=$A3803,Data!AH387,0)</f>
        <v>0</v>
      </c>
      <c r="AL3803" s="170">
        <f>IF(AL$2=$A3803,Data!AI387,0)</f>
        <v>0</v>
      </c>
      <c r="AM3803" t="str">
        <f t="shared" ref="AM3803:AM3845" si="120">+LEFT(E3803,2)</f>
        <v>EA</v>
      </c>
      <c r="AN3803" t="e">
        <f>+INDEX(Validation!$D$4:$D$250,MATCH(Merge!B3803,Validation!$E$4:$E$250,0))</f>
        <v>#N/A</v>
      </c>
      <c r="AO3803" s="172">
        <f t="shared" si="119"/>
        <v>0</v>
      </c>
    </row>
    <row r="3804" spans="1:41" ht="15" x14ac:dyDescent="0.25">
      <c r="A3804">
        <f>Inputs!$H$19</f>
        <v>0</v>
      </c>
      <c r="B3804" t="str">
        <f>Inputs!$D$4</f>
        <v>Select Agency…</v>
      </c>
      <c r="C3804" s="166" t="str">
        <f>Inputs!$I$6</f>
        <v>(insert code)</v>
      </c>
      <c r="D3804" t="str">
        <f>IFERROR(INDEX(Inputs!$I$11:$I$19,MATCH(A3804,Inputs!$H$11:$H$19)),"")</f>
        <v/>
      </c>
      <c r="E3804" t="s">
        <v>942</v>
      </c>
      <c r="F3804" s="168">
        <f>IF(F$2=$A3804,Data!C388,0)</f>
        <v>0</v>
      </c>
      <c r="G3804" s="168">
        <f>IF(G$2=$A3804,Data!D388,0)</f>
        <v>0</v>
      </c>
      <c r="H3804" s="168">
        <f>IF(H$2=$A3804,Data!E388,0)</f>
        <v>0</v>
      </c>
      <c r="I3804" s="168">
        <f>IF(I$2=$A3804,Data!F388,0)</f>
        <v>0</v>
      </c>
      <c r="J3804" s="168">
        <f>IF(J$2=$A3804,Data!G388,0)</f>
        <v>0</v>
      </c>
      <c r="K3804" s="168">
        <f>IF(K$2=$A3804,Data!H388,0)</f>
        <v>0</v>
      </c>
      <c r="L3804" s="168">
        <f>IF(L$2=$A3804,Data!I388,0)</f>
        <v>0</v>
      </c>
      <c r="M3804" s="168">
        <f>IF(M$2=$A3804,Data!J388,0)</f>
        <v>0</v>
      </c>
      <c r="N3804" s="168">
        <f>IF(N$2=$A3804,Data!K388,0)</f>
        <v>0</v>
      </c>
      <c r="O3804" s="168">
        <f>IF(O$2=$A3804,Data!L388,0)</f>
        <v>0</v>
      </c>
      <c r="P3804" s="168">
        <f>IF(P$2=$A3804,Data!M388,0)</f>
        <v>0</v>
      </c>
      <c r="Q3804" s="168">
        <f>IF(Q$2=$A3804,Data!N388,0)</f>
        <v>0</v>
      </c>
      <c r="R3804" s="169">
        <f>IF(R$2=$A3804,Data!O388,0)</f>
        <v>0</v>
      </c>
      <c r="S3804" s="169">
        <f>IF(S$2=$A3804,Data!P388,0)</f>
        <v>0</v>
      </c>
      <c r="T3804" s="169">
        <f>IF(T$2=$A3804,Data!Q388,0)</f>
        <v>0</v>
      </c>
      <c r="U3804" s="169">
        <f>IF(U$2=$A3804,Data!R388,0)</f>
        <v>0</v>
      </c>
      <c r="V3804" s="169">
        <f>IF(V$2=$A3804,Data!S388,0)</f>
        <v>0</v>
      </c>
      <c r="W3804" s="169">
        <f>IF(W$2=$A3804,Data!T388,0)</f>
        <v>0</v>
      </c>
      <c r="X3804" s="169">
        <f>IF(X$2=$A3804,Data!U388,0)</f>
        <v>0</v>
      </c>
      <c r="Y3804" s="169">
        <f>IF(Y$2=$A3804,Data!V388,0)</f>
        <v>0</v>
      </c>
      <c r="Z3804" s="169">
        <f>IF(Z$2=$A3804,Data!W388,0)</f>
        <v>0</v>
      </c>
      <c r="AA3804" s="169">
        <f>IF(AA$2=$A3804,Data!X388,0)</f>
        <v>0</v>
      </c>
      <c r="AB3804" s="169">
        <f>IF(AB$2=$A3804,Data!Y388,0)</f>
        <v>0</v>
      </c>
      <c r="AC3804" s="169">
        <f>IF(AC$2=$A3804,Data!Z388,0)</f>
        <v>0</v>
      </c>
      <c r="AD3804" s="170">
        <f>IF(AD$2=$A3804,Data!AA388,0)</f>
        <v>0</v>
      </c>
      <c r="AE3804" s="171">
        <f>IF(AE$2=$A3804,Data!AB388,0)</f>
        <v>0</v>
      </c>
      <c r="AF3804" s="170">
        <f>IF(AF$2=$A3804,Data!AC388,0)</f>
        <v>0</v>
      </c>
      <c r="AG3804" s="171">
        <f>IF(AG$2=$A3804,Data!AD388,0)</f>
        <v>0</v>
      </c>
      <c r="AH3804" s="170">
        <f>IF(AH$2=$A3804,Data!AE388,0)</f>
        <v>0</v>
      </c>
      <c r="AI3804" s="171">
        <f>IF(AI$2=$A3804,Data!AF388,0)</f>
        <v>0</v>
      </c>
      <c r="AJ3804" s="170">
        <f>IF(AJ$2=$A3804,Data!AG388,0)</f>
        <v>0</v>
      </c>
      <c r="AK3804" s="171">
        <f>IF(AK$2=$A3804,Data!AH388,0)</f>
        <v>0</v>
      </c>
      <c r="AL3804" s="170">
        <f>IF(AL$2=$A3804,Data!AI388,0)</f>
        <v>0</v>
      </c>
      <c r="AM3804" t="str">
        <f t="shared" si="120"/>
        <v>EA</v>
      </c>
      <c r="AN3804" t="e">
        <f>+INDEX(Validation!$D$4:$D$250,MATCH(Merge!B3804,Validation!$E$4:$E$250,0))</f>
        <v>#N/A</v>
      </c>
      <c r="AO3804" s="172">
        <f t="shared" si="119"/>
        <v>0</v>
      </c>
    </row>
    <row r="3805" spans="1:41" ht="15" x14ac:dyDescent="0.25">
      <c r="A3805">
        <f>Inputs!$H$19</f>
        <v>0</v>
      </c>
      <c r="B3805" t="str">
        <f>Inputs!$D$4</f>
        <v>Select Agency…</v>
      </c>
      <c r="C3805" s="166" t="str">
        <f>Inputs!$I$6</f>
        <v>(insert code)</v>
      </c>
      <c r="D3805" t="str">
        <f>IFERROR(INDEX(Inputs!$I$11:$I$19,MATCH(A3805,Inputs!$H$11:$H$19)),"")</f>
        <v/>
      </c>
      <c r="E3805" t="s">
        <v>942</v>
      </c>
      <c r="F3805" s="168">
        <f>IF(F$2=$A3805,Data!C389,0)</f>
        <v>0</v>
      </c>
      <c r="G3805" s="168">
        <f>IF(G$2=$A3805,Data!D389,0)</f>
        <v>0</v>
      </c>
      <c r="H3805" s="168">
        <f>IF(H$2=$A3805,Data!E389,0)</f>
        <v>0</v>
      </c>
      <c r="I3805" s="168">
        <f>IF(I$2=$A3805,Data!F389,0)</f>
        <v>0</v>
      </c>
      <c r="J3805" s="168">
        <f>IF(J$2=$A3805,Data!G389,0)</f>
        <v>0</v>
      </c>
      <c r="K3805" s="168">
        <f>IF(K$2=$A3805,Data!H389,0)</f>
        <v>0</v>
      </c>
      <c r="L3805" s="168">
        <f>IF(L$2=$A3805,Data!I389,0)</f>
        <v>0</v>
      </c>
      <c r="M3805" s="168">
        <f>IF(M$2=$A3805,Data!J389,0)</f>
        <v>0</v>
      </c>
      <c r="N3805" s="168">
        <f>IF(N$2=$A3805,Data!K389,0)</f>
        <v>0</v>
      </c>
      <c r="O3805" s="168">
        <f>IF(O$2=$A3805,Data!L389,0)</f>
        <v>0</v>
      </c>
      <c r="P3805" s="168">
        <f>IF(P$2=$A3805,Data!M389,0)</f>
        <v>0</v>
      </c>
      <c r="Q3805" s="168">
        <f>IF(Q$2=$A3805,Data!N389,0)</f>
        <v>0</v>
      </c>
      <c r="R3805" s="169">
        <f>IF(R$2=$A3805,Data!O389,0)</f>
        <v>0</v>
      </c>
      <c r="S3805" s="169">
        <f>IF(S$2=$A3805,Data!P389,0)</f>
        <v>0</v>
      </c>
      <c r="T3805" s="169">
        <f>IF(T$2=$A3805,Data!Q389,0)</f>
        <v>0</v>
      </c>
      <c r="U3805" s="169">
        <f>IF(U$2=$A3805,Data!R389,0)</f>
        <v>0</v>
      </c>
      <c r="V3805" s="169">
        <f>IF(V$2=$A3805,Data!S389,0)</f>
        <v>0</v>
      </c>
      <c r="W3805" s="169">
        <f>IF(W$2=$A3805,Data!T389,0)</f>
        <v>0</v>
      </c>
      <c r="X3805" s="169">
        <f>IF(X$2=$A3805,Data!U389,0)</f>
        <v>0</v>
      </c>
      <c r="Y3805" s="169">
        <f>IF(Y$2=$A3805,Data!V389,0)</f>
        <v>0</v>
      </c>
      <c r="Z3805" s="169">
        <f>IF(Z$2=$A3805,Data!W389,0)</f>
        <v>0</v>
      </c>
      <c r="AA3805" s="169">
        <f>IF(AA$2=$A3805,Data!X389,0)</f>
        <v>0</v>
      </c>
      <c r="AB3805" s="169">
        <f>IF(AB$2=$A3805,Data!Y389,0)</f>
        <v>0</v>
      </c>
      <c r="AC3805" s="169">
        <f>IF(AC$2=$A3805,Data!Z389,0)</f>
        <v>0</v>
      </c>
      <c r="AD3805" s="170">
        <f>IF(AD$2=$A3805,Data!AA389,0)</f>
        <v>0</v>
      </c>
      <c r="AE3805" s="171">
        <f>IF(AE$2=$A3805,Data!AB389,0)</f>
        <v>0</v>
      </c>
      <c r="AF3805" s="170">
        <f>IF(AF$2=$A3805,Data!AC389,0)</f>
        <v>0</v>
      </c>
      <c r="AG3805" s="171">
        <f>IF(AG$2=$A3805,Data!AD389,0)</f>
        <v>0</v>
      </c>
      <c r="AH3805" s="170">
        <f>IF(AH$2=$A3805,Data!AE389,0)</f>
        <v>0</v>
      </c>
      <c r="AI3805" s="171">
        <f>IF(AI$2=$A3805,Data!AF389,0)</f>
        <v>0</v>
      </c>
      <c r="AJ3805" s="170">
        <f>IF(AJ$2=$A3805,Data!AG389,0)</f>
        <v>0</v>
      </c>
      <c r="AK3805" s="171">
        <f>IF(AK$2=$A3805,Data!AH389,0)</f>
        <v>0</v>
      </c>
      <c r="AL3805" s="170">
        <f>IF(AL$2=$A3805,Data!AI389,0)</f>
        <v>0</v>
      </c>
      <c r="AM3805" t="str">
        <f t="shared" si="120"/>
        <v>EA</v>
      </c>
      <c r="AN3805" t="e">
        <f>+INDEX(Validation!$D$4:$D$250,MATCH(Merge!B3805,Validation!$E$4:$E$250,0))</f>
        <v>#N/A</v>
      </c>
      <c r="AO3805" s="172">
        <f t="shared" si="119"/>
        <v>0</v>
      </c>
    </row>
    <row r="3806" spans="1:41" ht="15" x14ac:dyDescent="0.25">
      <c r="A3806">
        <f>Inputs!$H$19</f>
        <v>0</v>
      </c>
      <c r="B3806" t="str">
        <f>Inputs!$D$4</f>
        <v>Select Agency…</v>
      </c>
      <c r="C3806" s="166" t="str">
        <f>Inputs!$I$6</f>
        <v>(insert code)</v>
      </c>
      <c r="D3806" t="str">
        <f>IFERROR(INDEX(Inputs!$I$11:$I$19,MATCH(A3806,Inputs!$H$11:$H$19)),"")</f>
        <v/>
      </c>
      <c r="E3806" t="s">
        <v>942</v>
      </c>
      <c r="F3806" s="168">
        <f>IF(F$2=$A3806,Data!C390,0)</f>
        <v>0</v>
      </c>
      <c r="G3806" s="168">
        <f>IF(G$2=$A3806,Data!D390,0)</f>
        <v>0</v>
      </c>
      <c r="H3806" s="168">
        <f>IF(H$2=$A3806,Data!E390,0)</f>
        <v>0</v>
      </c>
      <c r="I3806" s="168">
        <f>IF(I$2=$A3806,Data!F390,0)</f>
        <v>0</v>
      </c>
      <c r="J3806" s="168">
        <f>IF(J$2=$A3806,Data!G390,0)</f>
        <v>0</v>
      </c>
      <c r="K3806" s="168">
        <f>IF(K$2=$A3806,Data!H390,0)</f>
        <v>0</v>
      </c>
      <c r="L3806" s="168">
        <f>IF(L$2=$A3806,Data!I390,0)</f>
        <v>0</v>
      </c>
      <c r="M3806" s="168">
        <f>IF(M$2=$A3806,Data!J390,0)</f>
        <v>0</v>
      </c>
      <c r="N3806" s="168">
        <f>IF(N$2=$A3806,Data!K390,0)</f>
        <v>0</v>
      </c>
      <c r="O3806" s="168">
        <f>IF(O$2=$A3806,Data!L390,0)</f>
        <v>0</v>
      </c>
      <c r="P3806" s="168">
        <f>IF(P$2=$A3806,Data!M390,0)</f>
        <v>0</v>
      </c>
      <c r="Q3806" s="168">
        <f>IF(Q$2=$A3806,Data!N390,0)</f>
        <v>0</v>
      </c>
      <c r="R3806" s="169">
        <f>IF(R$2=$A3806,Data!O390,0)</f>
        <v>0</v>
      </c>
      <c r="S3806" s="169">
        <f>IF(S$2=$A3806,Data!P390,0)</f>
        <v>0</v>
      </c>
      <c r="T3806" s="169">
        <f>IF(T$2=$A3806,Data!Q390,0)</f>
        <v>0</v>
      </c>
      <c r="U3806" s="169">
        <f>IF(U$2=$A3806,Data!R390,0)</f>
        <v>0</v>
      </c>
      <c r="V3806" s="169">
        <f>IF(V$2=$A3806,Data!S390,0)</f>
        <v>0</v>
      </c>
      <c r="W3806" s="169">
        <f>IF(W$2=$A3806,Data!T390,0)</f>
        <v>0</v>
      </c>
      <c r="X3806" s="169">
        <f>IF(X$2=$A3806,Data!U390,0)</f>
        <v>0</v>
      </c>
      <c r="Y3806" s="169">
        <f>IF(Y$2=$A3806,Data!V390,0)</f>
        <v>0</v>
      </c>
      <c r="Z3806" s="169">
        <f>IF(Z$2=$A3806,Data!W390,0)</f>
        <v>0</v>
      </c>
      <c r="AA3806" s="169">
        <f>IF(AA$2=$A3806,Data!X390,0)</f>
        <v>0</v>
      </c>
      <c r="AB3806" s="169">
        <f>IF(AB$2=$A3806,Data!Y390,0)</f>
        <v>0</v>
      </c>
      <c r="AC3806" s="169">
        <f>IF(AC$2=$A3806,Data!Z390,0)</f>
        <v>0</v>
      </c>
      <c r="AD3806" s="170">
        <f>IF(AD$2=$A3806,Data!AA390,0)</f>
        <v>0</v>
      </c>
      <c r="AE3806" s="171">
        <f>IF(AE$2=$A3806,Data!AB390,0)</f>
        <v>0</v>
      </c>
      <c r="AF3806" s="170">
        <f>IF(AF$2=$A3806,Data!AC390,0)</f>
        <v>0</v>
      </c>
      <c r="AG3806" s="171">
        <f>IF(AG$2=$A3806,Data!AD390,0)</f>
        <v>0</v>
      </c>
      <c r="AH3806" s="170">
        <f>IF(AH$2=$A3806,Data!AE390,0)</f>
        <v>0</v>
      </c>
      <c r="AI3806" s="171">
        <f>IF(AI$2=$A3806,Data!AF390,0)</f>
        <v>0</v>
      </c>
      <c r="AJ3806" s="170">
        <f>IF(AJ$2=$A3806,Data!AG390,0)</f>
        <v>0</v>
      </c>
      <c r="AK3806" s="171">
        <f>IF(AK$2=$A3806,Data!AH390,0)</f>
        <v>0</v>
      </c>
      <c r="AL3806" s="170">
        <f>IF(AL$2=$A3806,Data!AI390,0)</f>
        <v>0</v>
      </c>
      <c r="AM3806" t="str">
        <f t="shared" si="120"/>
        <v>EA</v>
      </c>
      <c r="AN3806" t="e">
        <f>+INDEX(Validation!$D$4:$D$250,MATCH(Merge!B3806,Validation!$E$4:$E$250,0))</f>
        <v>#N/A</v>
      </c>
      <c r="AO3806" s="172">
        <f t="shared" si="119"/>
        <v>0</v>
      </c>
    </row>
    <row r="3807" spans="1:41" ht="15" x14ac:dyDescent="0.25">
      <c r="A3807">
        <f>Inputs!$H$19</f>
        <v>0</v>
      </c>
      <c r="B3807" t="str">
        <f>Inputs!$D$4</f>
        <v>Select Agency…</v>
      </c>
      <c r="C3807" s="166" t="str">
        <f>Inputs!$I$6</f>
        <v>(insert code)</v>
      </c>
      <c r="D3807" t="str">
        <f>IFERROR(INDEX(Inputs!$I$11:$I$19,MATCH(A3807,Inputs!$H$11:$H$19)),"")</f>
        <v/>
      </c>
      <c r="E3807" t="s">
        <v>942</v>
      </c>
      <c r="F3807" s="168">
        <f>IF(F$2=$A3807,Data!C391,0)</f>
        <v>0</v>
      </c>
      <c r="G3807" s="168">
        <f>IF(G$2=$A3807,Data!D391,0)</f>
        <v>0</v>
      </c>
      <c r="H3807" s="168">
        <f>IF(H$2=$A3807,Data!E391,0)</f>
        <v>0</v>
      </c>
      <c r="I3807" s="168">
        <f>IF(I$2=$A3807,Data!F391,0)</f>
        <v>0</v>
      </c>
      <c r="J3807" s="168">
        <f>IF(J$2=$A3807,Data!G391,0)</f>
        <v>0</v>
      </c>
      <c r="K3807" s="168">
        <f>IF(K$2=$A3807,Data!H391,0)</f>
        <v>0</v>
      </c>
      <c r="L3807" s="168">
        <f>IF(L$2=$A3807,Data!I391,0)</f>
        <v>0</v>
      </c>
      <c r="M3807" s="168">
        <f>IF(M$2=$A3807,Data!J391,0)</f>
        <v>0</v>
      </c>
      <c r="N3807" s="168">
        <f>IF(N$2=$A3807,Data!K391,0)</f>
        <v>0</v>
      </c>
      <c r="O3807" s="168">
        <f>IF(O$2=$A3807,Data!L391,0)</f>
        <v>0</v>
      </c>
      <c r="P3807" s="168">
        <f>IF(P$2=$A3807,Data!M391,0)</f>
        <v>0</v>
      </c>
      <c r="Q3807" s="168">
        <f>IF(Q$2=$A3807,Data!N391,0)</f>
        <v>0</v>
      </c>
      <c r="R3807" s="169">
        <f>IF(R$2=$A3807,Data!O391,0)</f>
        <v>0</v>
      </c>
      <c r="S3807" s="169">
        <f>IF(S$2=$A3807,Data!P391,0)</f>
        <v>0</v>
      </c>
      <c r="T3807" s="169">
        <f>IF(T$2=$A3807,Data!Q391,0)</f>
        <v>0</v>
      </c>
      <c r="U3807" s="169">
        <f>IF(U$2=$A3807,Data!R391,0)</f>
        <v>0</v>
      </c>
      <c r="V3807" s="169">
        <f>IF(V$2=$A3807,Data!S391,0)</f>
        <v>0</v>
      </c>
      <c r="W3807" s="169">
        <f>IF(W$2=$A3807,Data!T391,0)</f>
        <v>0</v>
      </c>
      <c r="X3807" s="169">
        <f>IF(X$2=$A3807,Data!U391,0)</f>
        <v>0</v>
      </c>
      <c r="Y3807" s="169">
        <f>IF(Y$2=$A3807,Data!V391,0)</f>
        <v>0</v>
      </c>
      <c r="Z3807" s="169">
        <f>IF(Z$2=$A3807,Data!W391,0)</f>
        <v>0</v>
      </c>
      <c r="AA3807" s="169">
        <f>IF(AA$2=$A3807,Data!X391,0)</f>
        <v>0</v>
      </c>
      <c r="AB3807" s="169">
        <f>IF(AB$2=$A3807,Data!Y391,0)</f>
        <v>0</v>
      </c>
      <c r="AC3807" s="169">
        <f>IF(AC$2=$A3807,Data!Z391,0)</f>
        <v>0</v>
      </c>
      <c r="AD3807" s="170">
        <f>IF(AD$2=$A3807,Data!AA391,0)</f>
        <v>0</v>
      </c>
      <c r="AE3807" s="171">
        <f>IF(AE$2=$A3807,Data!AB391,0)</f>
        <v>0</v>
      </c>
      <c r="AF3807" s="170">
        <f>IF(AF$2=$A3807,Data!AC391,0)</f>
        <v>0</v>
      </c>
      <c r="AG3807" s="171">
        <f>IF(AG$2=$A3807,Data!AD391,0)</f>
        <v>0</v>
      </c>
      <c r="AH3807" s="170">
        <f>IF(AH$2=$A3807,Data!AE391,0)</f>
        <v>0</v>
      </c>
      <c r="AI3807" s="171">
        <f>IF(AI$2=$A3807,Data!AF391,0)</f>
        <v>0</v>
      </c>
      <c r="AJ3807" s="170">
        <f>IF(AJ$2=$A3807,Data!AG391,0)</f>
        <v>0</v>
      </c>
      <c r="AK3807" s="171">
        <f>IF(AK$2=$A3807,Data!AH391,0)</f>
        <v>0</v>
      </c>
      <c r="AL3807" s="170">
        <f>IF(AL$2=$A3807,Data!AI391,0)</f>
        <v>0</v>
      </c>
      <c r="AM3807" t="str">
        <f t="shared" si="120"/>
        <v>EA</v>
      </c>
      <c r="AN3807" t="e">
        <f>+INDEX(Validation!$D$4:$D$250,MATCH(Merge!B3807,Validation!$E$4:$E$250,0))</f>
        <v>#N/A</v>
      </c>
      <c r="AO3807" s="172">
        <f t="shared" si="119"/>
        <v>0</v>
      </c>
    </row>
    <row r="3808" spans="1:41" ht="15" x14ac:dyDescent="0.25">
      <c r="A3808">
        <f>Inputs!$H$19</f>
        <v>0</v>
      </c>
      <c r="B3808" t="str">
        <f>Inputs!$D$4</f>
        <v>Select Agency…</v>
      </c>
      <c r="C3808" s="166" t="str">
        <f>Inputs!$I$6</f>
        <v>(insert code)</v>
      </c>
      <c r="D3808" t="str">
        <f>IFERROR(INDEX(Inputs!$I$11:$I$19,MATCH(A3808,Inputs!$H$11:$H$19)),"")</f>
        <v/>
      </c>
      <c r="E3808" t="s">
        <v>942</v>
      </c>
      <c r="F3808" s="168">
        <f>IF(F$2=$A3808,Data!C392,0)</f>
        <v>0</v>
      </c>
      <c r="G3808" s="168">
        <f>IF(G$2=$A3808,Data!D392,0)</f>
        <v>0</v>
      </c>
      <c r="H3808" s="168">
        <f>IF(H$2=$A3808,Data!E392,0)</f>
        <v>0</v>
      </c>
      <c r="I3808" s="168">
        <f>IF(I$2=$A3808,Data!F392,0)</f>
        <v>0</v>
      </c>
      <c r="J3808" s="168">
        <f>IF(J$2=$A3808,Data!G392,0)</f>
        <v>0</v>
      </c>
      <c r="K3808" s="168">
        <f>IF(K$2=$A3808,Data!H392,0)</f>
        <v>0</v>
      </c>
      <c r="L3808" s="168">
        <f>IF(L$2=$A3808,Data!I392,0)</f>
        <v>0</v>
      </c>
      <c r="M3808" s="168">
        <f>IF(M$2=$A3808,Data!J392,0)</f>
        <v>0</v>
      </c>
      <c r="N3808" s="168">
        <f>IF(N$2=$A3808,Data!K392,0)</f>
        <v>0</v>
      </c>
      <c r="O3808" s="168">
        <f>IF(O$2=$A3808,Data!L392,0)</f>
        <v>0</v>
      </c>
      <c r="P3808" s="168">
        <f>IF(P$2=$A3808,Data!M392,0)</f>
        <v>0</v>
      </c>
      <c r="Q3808" s="168">
        <f>IF(Q$2=$A3808,Data!N392,0)</f>
        <v>0</v>
      </c>
      <c r="R3808" s="169">
        <f>IF(R$2=$A3808,Data!O392,0)</f>
        <v>0</v>
      </c>
      <c r="S3808" s="169">
        <f>IF(S$2=$A3808,Data!P392,0)</f>
        <v>0</v>
      </c>
      <c r="T3808" s="169">
        <f>IF(T$2=$A3808,Data!Q392,0)</f>
        <v>0</v>
      </c>
      <c r="U3808" s="169">
        <f>IF(U$2=$A3808,Data!R392,0)</f>
        <v>0</v>
      </c>
      <c r="V3808" s="169">
        <f>IF(V$2=$A3808,Data!S392,0)</f>
        <v>0</v>
      </c>
      <c r="W3808" s="169">
        <f>IF(W$2=$A3808,Data!T392,0)</f>
        <v>0</v>
      </c>
      <c r="X3808" s="169">
        <f>IF(X$2=$A3808,Data!U392,0)</f>
        <v>0</v>
      </c>
      <c r="Y3808" s="169">
        <f>IF(Y$2=$A3808,Data!V392,0)</f>
        <v>0</v>
      </c>
      <c r="Z3808" s="169">
        <f>IF(Z$2=$A3808,Data!W392,0)</f>
        <v>0</v>
      </c>
      <c r="AA3808" s="169">
        <f>IF(AA$2=$A3808,Data!X392,0)</f>
        <v>0</v>
      </c>
      <c r="AB3808" s="169">
        <f>IF(AB$2=$A3808,Data!Y392,0)</f>
        <v>0</v>
      </c>
      <c r="AC3808" s="169">
        <f>IF(AC$2=$A3808,Data!Z392,0)</f>
        <v>0</v>
      </c>
      <c r="AD3808" s="170">
        <f>IF(AD$2=$A3808,Data!AA392,0)</f>
        <v>0</v>
      </c>
      <c r="AE3808" s="171">
        <f>IF(AE$2=$A3808,Data!AB392,0)</f>
        <v>0</v>
      </c>
      <c r="AF3808" s="170">
        <f>IF(AF$2=$A3808,Data!AC392,0)</f>
        <v>0</v>
      </c>
      <c r="AG3808" s="171">
        <f>IF(AG$2=$A3808,Data!AD392,0)</f>
        <v>0</v>
      </c>
      <c r="AH3808" s="170">
        <f>IF(AH$2=$A3808,Data!AE392,0)</f>
        <v>0</v>
      </c>
      <c r="AI3808" s="171">
        <f>IF(AI$2=$A3808,Data!AF392,0)</f>
        <v>0</v>
      </c>
      <c r="AJ3808" s="170">
        <f>IF(AJ$2=$A3808,Data!AG392,0)</f>
        <v>0</v>
      </c>
      <c r="AK3808" s="171">
        <f>IF(AK$2=$A3808,Data!AH392,0)</f>
        <v>0</v>
      </c>
      <c r="AL3808" s="170">
        <f>IF(AL$2=$A3808,Data!AI392,0)</f>
        <v>0</v>
      </c>
      <c r="AM3808" t="str">
        <f t="shared" si="120"/>
        <v>EA</v>
      </c>
      <c r="AN3808" t="e">
        <f>+INDEX(Validation!$D$4:$D$250,MATCH(Merge!B3808,Validation!$E$4:$E$250,0))</f>
        <v>#N/A</v>
      </c>
      <c r="AO3808" s="172">
        <f t="shared" si="119"/>
        <v>0</v>
      </c>
    </row>
    <row r="3809" spans="1:41" ht="15" x14ac:dyDescent="0.25">
      <c r="A3809">
        <f>Inputs!$H$19</f>
        <v>0</v>
      </c>
      <c r="B3809" t="str">
        <f>Inputs!$D$4</f>
        <v>Select Agency…</v>
      </c>
      <c r="C3809" s="166" t="str">
        <f>Inputs!$I$6</f>
        <v>(insert code)</v>
      </c>
      <c r="D3809" t="str">
        <f>IFERROR(INDEX(Inputs!$I$11:$I$19,MATCH(A3809,Inputs!$H$11:$H$19)),"")</f>
        <v/>
      </c>
      <c r="E3809" t="s">
        <v>942</v>
      </c>
      <c r="F3809" s="168">
        <f>IF(F$2=$A3809,Data!C393,0)</f>
        <v>0</v>
      </c>
      <c r="G3809" s="168">
        <f>IF(G$2=$A3809,Data!D393,0)</f>
        <v>0</v>
      </c>
      <c r="H3809" s="168">
        <f>IF(H$2=$A3809,Data!E393,0)</f>
        <v>0</v>
      </c>
      <c r="I3809" s="168">
        <f>IF(I$2=$A3809,Data!F393,0)</f>
        <v>0</v>
      </c>
      <c r="J3809" s="168">
        <f>IF(J$2=$A3809,Data!G393,0)</f>
        <v>0</v>
      </c>
      <c r="K3809" s="168">
        <f>IF(K$2=$A3809,Data!H393,0)</f>
        <v>0</v>
      </c>
      <c r="L3809" s="168">
        <f>IF(L$2=$A3809,Data!I393,0)</f>
        <v>0</v>
      </c>
      <c r="M3809" s="168">
        <f>IF(M$2=$A3809,Data!J393,0)</f>
        <v>0</v>
      </c>
      <c r="N3809" s="168">
        <f>IF(N$2=$A3809,Data!K393,0)</f>
        <v>0</v>
      </c>
      <c r="O3809" s="168">
        <f>IF(O$2=$A3809,Data!L393,0)</f>
        <v>0</v>
      </c>
      <c r="P3809" s="168">
        <f>IF(P$2=$A3809,Data!M393,0)</f>
        <v>0</v>
      </c>
      <c r="Q3809" s="168">
        <f>IF(Q$2=$A3809,Data!N393,0)</f>
        <v>0</v>
      </c>
      <c r="R3809" s="169">
        <f>IF(R$2=$A3809,Data!O393,0)</f>
        <v>0</v>
      </c>
      <c r="S3809" s="169">
        <f>IF(S$2=$A3809,Data!P393,0)</f>
        <v>0</v>
      </c>
      <c r="T3809" s="169">
        <f>IF(T$2=$A3809,Data!Q393,0)</f>
        <v>0</v>
      </c>
      <c r="U3809" s="169">
        <f>IF(U$2=$A3809,Data!R393,0)</f>
        <v>0</v>
      </c>
      <c r="V3809" s="169">
        <f>IF(V$2=$A3809,Data!S393,0)</f>
        <v>0</v>
      </c>
      <c r="W3809" s="169">
        <f>IF(W$2=$A3809,Data!T393,0)</f>
        <v>0</v>
      </c>
      <c r="X3809" s="169">
        <f>IF(X$2=$A3809,Data!U393,0)</f>
        <v>0</v>
      </c>
      <c r="Y3809" s="169">
        <f>IF(Y$2=$A3809,Data!V393,0)</f>
        <v>0</v>
      </c>
      <c r="Z3809" s="169">
        <f>IF(Z$2=$A3809,Data!W393,0)</f>
        <v>0</v>
      </c>
      <c r="AA3809" s="169">
        <f>IF(AA$2=$A3809,Data!X393,0)</f>
        <v>0</v>
      </c>
      <c r="AB3809" s="169">
        <f>IF(AB$2=$A3809,Data!Y393,0)</f>
        <v>0</v>
      </c>
      <c r="AC3809" s="169">
        <f>IF(AC$2=$A3809,Data!Z393,0)</f>
        <v>0</v>
      </c>
      <c r="AD3809" s="170">
        <f>IF(AD$2=$A3809,Data!AA393,0)</f>
        <v>0</v>
      </c>
      <c r="AE3809" s="171">
        <f>IF(AE$2=$A3809,Data!AB393,0)</f>
        <v>0</v>
      </c>
      <c r="AF3809" s="170">
        <f>IF(AF$2=$A3809,Data!AC393,0)</f>
        <v>0</v>
      </c>
      <c r="AG3809" s="171">
        <f>IF(AG$2=$A3809,Data!AD393,0)</f>
        <v>0</v>
      </c>
      <c r="AH3809" s="170">
        <f>IF(AH$2=$A3809,Data!AE393,0)</f>
        <v>0</v>
      </c>
      <c r="AI3809" s="171">
        <f>IF(AI$2=$A3809,Data!AF393,0)</f>
        <v>0</v>
      </c>
      <c r="AJ3809" s="170">
        <f>IF(AJ$2=$A3809,Data!AG393,0)</f>
        <v>0</v>
      </c>
      <c r="AK3809" s="171">
        <f>IF(AK$2=$A3809,Data!AH393,0)</f>
        <v>0</v>
      </c>
      <c r="AL3809" s="170">
        <f>IF(AL$2=$A3809,Data!AI393,0)</f>
        <v>0</v>
      </c>
      <c r="AM3809" t="str">
        <f t="shared" si="120"/>
        <v>EA</v>
      </c>
      <c r="AN3809" t="e">
        <f>+INDEX(Validation!$D$4:$D$250,MATCH(Merge!B3809,Validation!$E$4:$E$250,0))</f>
        <v>#N/A</v>
      </c>
      <c r="AO3809" s="172">
        <f t="shared" si="119"/>
        <v>0</v>
      </c>
    </row>
    <row r="3810" spans="1:41" ht="15" x14ac:dyDescent="0.25">
      <c r="A3810">
        <f>Inputs!$H$19</f>
        <v>0</v>
      </c>
      <c r="B3810" t="str">
        <f>Inputs!$D$4</f>
        <v>Select Agency…</v>
      </c>
      <c r="C3810" s="166" t="str">
        <f>Inputs!$I$6</f>
        <v>(insert code)</v>
      </c>
      <c r="D3810" t="str">
        <f>IFERROR(INDEX(Inputs!$I$11:$I$19,MATCH(A3810,Inputs!$H$11:$H$19)),"")</f>
        <v/>
      </c>
      <c r="E3810" t="s">
        <v>942</v>
      </c>
      <c r="F3810" s="168">
        <f>IF(F$2=$A3810,Data!C394,0)</f>
        <v>0</v>
      </c>
      <c r="G3810" s="168">
        <f>IF(G$2=$A3810,Data!D394,0)</f>
        <v>0</v>
      </c>
      <c r="H3810" s="168">
        <f>IF(H$2=$A3810,Data!E394,0)</f>
        <v>0</v>
      </c>
      <c r="I3810" s="168">
        <f>IF(I$2=$A3810,Data!F394,0)</f>
        <v>0</v>
      </c>
      <c r="J3810" s="168">
        <f>IF(J$2=$A3810,Data!G394,0)</f>
        <v>0</v>
      </c>
      <c r="K3810" s="168">
        <f>IF(K$2=$A3810,Data!H394,0)</f>
        <v>0</v>
      </c>
      <c r="L3810" s="168">
        <f>IF(L$2=$A3810,Data!I394,0)</f>
        <v>0</v>
      </c>
      <c r="M3810" s="168">
        <f>IF(M$2=$A3810,Data!J394,0)</f>
        <v>0</v>
      </c>
      <c r="N3810" s="168">
        <f>IF(N$2=$A3810,Data!K394,0)</f>
        <v>0</v>
      </c>
      <c r="O3810" s="168">
        <f>IF(O$2=$A3810,Data!L394,0)</f>
        <v>0</v>
      </c>
      <c r="P3810" s="168">
        <f>IF(P$2=$A3810,Data!M394,0)</f>
        <v>0</v>
      </c>
      <c r="Q3810" s="168">
        <f>IF(Q$2=$A3810,Data!N394,0)</f>
        <v>0</v>
      </c>
      <c r="R3810" s="169">
        <f>IF(R$2=$A3810,Data!O394,0)</f>
        <v>0</v>
      </c>
      <c r="S3810" s="169">
        <f>IF(S$2=$A3810,Data!P394,0)</f>
        <v>0</v>
      </c>
      <c r="T3810" s="169">
        <f>IF(T$2=$A3810,Data!Q394,0)</f>
        <v>0</v>
      </c>
      <c r="U3810" s="169">
        <f>IF(U$2=$A3810,Data!R394,0)</f>
        <v>0</v>
      </c>
      <c r="V3810" s="169">
        <f>IF(V$2=$A3810,Data!S394,0)</f>
        <v>0</v>
      </c>
      <c r="W3810" s="169">
        <f>IF(W$2=$A3810,Data!T394,0)</f>
        <v>0</v>
      </c>
      <c r="X3810" s="169">
        <f>IF(X$2=$A3810,Data!U394,0)</f>
        <v>0</v>
      </c>
      <c r="Y3810" s="169">
        <f>IF(Y$2=$A3810,Data!V394,0)</f>
        <v>0</v>
      </c>
      <c r="Z3810" s="169">
        <f>IF(Z$2=$A3810,Data!W394,0)</f>
        <v>0</v>
      </c>
      <c r="AA3810" s="169">
        <f>IF(AA$2=$A3810,Data!X394,0)</f>
        <v>0</v>
      </c>
      <c r="AB3810" s="169">
        <f>IF(AB$2=$A3810,Data!Y394,0)</f>
        <v>0</v>
      </c>
      <c r="AC3810" s="169">
        <f>IF(AC$2=$A3810,Data!Z394,0)</f>
        <v>0</v>
      </c>
      <c r="AD3810" s="170">
        <f>IF(AD$2=$A3810,Data!AA394,0)</f>
        <v>0</v>
      </c>
      <c r="AE3810" s="171">
        <f>IF(AE$2=$A3810,Data!AB394,0)</f>
        <v>0</v>
      </c>
      <c r="AF3810" s="170">
        <f>IF(AF$2=$A3810,Data!AC394,0)</f>
        <v>0</v>
      </c>
      <c r="AG3810" s="171">
        <f>IF(AG$2=$A3810,Data!AD394,0)</f>
        <v>0</v>
      </c>
      <c r="AH3810" s="170">
        <f>IF(AH$2=$A3810,Data!AE394,0)</f>
        <v>0</v>
      </c>
      <c r="AI3810" s="171">
        <f>IF(AI$2=$A3810,Data!AF394,0)</f>
        <v>0</v>
      </c>
      <c r="AJ3810" s="170">
        <f>IF(AJ$2=$A3810,Data!AG394,0)</f>
        <v>0</v>
      </c>
      <c r="AK3810" s="171">
        <f>IF(AK$2=$A3810,Data!AH394,0)</f>
        <v>0</v>
      </c>
      <c r="AL3810" s="170">
        <f>IF(AL$2=$A3810,Data!AI394,0)</f>
        <v>0</v>
      </c>
      <c r="AM3810" t="str">
        <f t="shared" si="120"/>
        <v>EA</v>
      </c>
      <c r="AN3810" t="e">
        <f>+INDEX(Validation!$D$4:$D$250,MATCH(Merge!B3810,Validation!$E$4:$E$250,0))</f>
        <v>#N/A</v>
      </c>
      <c r="AO3810" s="172">
        <f t="shared" si="119"/>
        <v>0</v>
      </c>
    </row>
    <row r="3811" spans="1:41" ht="15" x14ac:dyDescent="0.25">
      <c r="A3811">
        <f>Inputs!$H$19</f>
        <v>0</v>
      </c>
      <c r="B3811" t="str">
        <f>Inputs!$D$4</f>
        <v>Select Agency…</v>
      </c>
      <c r="C3811" s="166" t="str">
        <f>Inputs!$I$6</f>
        <v>(insert code)</v>
      </c>
      <c r="D3811" t="str">
        <f>IFERROR(INDEX(Inputs!$I$11:$I$19,MATCH(A3811,Inputs!$H$11:$H$19)),"")</f>
        <v/>
      </c>
      <c r="E3811" t="s">
        <v>942</v>
      </c>
      <c r="F3811" s="168">
        <f>IF(F$2=$A3811,Data!C395,0)</f>
        <v>0</v>
      </c>
      <c r="G3811" s="168">
        <f>IF(G$2=$A3811,Data!D395,0)</f>
        <v>0</v>
      </c>
      <c r="H3811" s="168">
        <f>IF(H$2=$A3811,Data!E395,0)</f>
        <v>0</v>
      </c>
      <c r="I3811" s="168">
        <f>IF(I$2=$A3811,Data!F395,0)</f>
        <v>0</v>
      </c>
      <c r="J3811" s="168">
        <f>IF(J$2=$A3811,Data!G395,0)</f>
        <v>0</v>
      </c>
      <c r="K3811" s="168">
        <f>IF(K$2=$A3811,Data!H395,0)</f>
        <v>0</v>
      </c>
      <c r="L3811" s="168">
        <f>IF(L$2=$A3811,Data!I395,0)</f>
        <v>0</v>
      </c>
      <c r="M3811" s="168">
        <f>IF(M$2=$A3811,Data!J395,0)</f>
        <v>0</v>
      </c>
      <c r="N3811" s="168">
        <f>IF(N$2=$A3811,Data!K395,0)</f>
        <v>0</v>
      </c>
      <c r="O3811" s="168">
        <f>IF(O$2=$A3811,Data!L395,0)</f>
        <v>0</v>
      </c>
      <c r="P3811" s="168">
        <f>IF(P$2=$A3811,Data!M395,0)</f>
        <v>0</v>
      </c>
      <c r="Q3811" s="168">
        <f>IF(Q$2=$A3811,Data!N395,0)</f>
        <v>0</v>
      </c>
      <c r="R3811" s="169">
        <f>IF(R$2=$A3811,Data!O395,0)</f>
        <v>0</v>
      </c>
      <c r="S3811" s="169">
        <f>IF(S$2=$A3811,Data!P395,0)</f>
        <v>0</v>
      </c>
      <c r="T3811" s="169">
        <f>IF(T$2=$A3811,Data!Q395,0)</f>
        <v>0</v>
      </c>
      <c r="U3811" s="169">
        <f>IF(U$2=$A3811,Data!R395,0)</f>
        <v>0</v>
      </c>
      <c r="V3811" s="169">
        <f>IF(V$2=$A3811,Data!S395,0)</f>
        <v>0</v>
      </c>
      <c r="W3811" s="169">
        <f>IF(W$2=$A3811,Data!T395,0)</f>
        <v>0</v>
      </c>
      <c r="X3811" s="169">
        <f>IF(X$2=$A3811,Data!U395,0)</f>
        <v>0</v>
      </c>
      <c r="Y3811" s="169">
        <f>IF(Y$2=$A3811,Data!V395,0)</f>
        <v>0</v>
      </c>
      <c r="Z3811" s="169">
        <f>IF(Z$2=$A3811,Data!W395,0)</f>
        <v>0</v>
      </c>
      <c r="AA3811" s="169">
        <f>IF(AA$2=$A3811,Data!X395,0)</f>
        <v>0</v>
      </c>
      <c r="AB3811" s="169">
        <f>IF(AB$2=$A3811,Data!Y395,0)</f>
        <v>0</v>
      </c>
      <c r="AC3811" s="169">
        <f>IF(AC$2=$A3811,Data!Z395,0)</f>
        <v>0</v>
      </c>
      <c r="AD3811" s="170">
        <f>IF(AD$2=$A3811,Data!AA395,0)</f>
        <v>0</v>
      </c>
      <c r="AE3811" s="171">
        <f>IF(AE$2=$A3811,Data!AB395,0)</f>
        <v>0</v>
      </c>
      <c r="AF3811" s="170">
        <f>IF(AF$2=$A3811,Data!AC395,0)</f>
        <v>0</v>
      </c>
      <c r="AG3811" s="171">
        <f>IF(AG$2=$A3811,Data!AD395,0)</f>
        <v>0</v>
      </c>
      <c r="AH3811" s="170">
        <f>IF(AH$2=$A3811,Data!AE395,0)</f>
        <v>0</v>
      </c>
      <c r="AI3811" s="171">
        <f>IF(AI$2=$A3811,Data!AF395,0)</f>
        <v>0</v>
      </c>
      <c r="AJ3811" s="170">
        <f>IF(AJ$2=$A3811,Data!AG395,0)</f>
        <v>0</v>
      </c>
      <c r="AK3811" s="171">
        <f>IF(AK$2=$A3811,Data!AH395,0)</f>
        <v>0</v>
      </c>
      <c r="AL3811" s="170">
        <f>IF(AL$2=$A3811,Data!AI395,0)</f>
        <v>0</v>
      </c>
      <c r="AM3811" t="str">
        <f t="shared" si="120"/>
        <v>EA</v>
      </c>
      <c r="AN3811" t="e">
        <f>+INDEX(Validation!$D$4:$D$250,MATCH(Merge!B3811,Validation!$E$4:$E$250,0))</f>
        <v>#N/A</v>
      </c>
      <c r="AO3811" s="172">
        <f t="shared" si="119"/>
        <v>0</v>
      </c>
    </row>
    <row r="3812" spans="1:41" ht="15" x14ac:dyDescent="0.25">
      <c r="A3812">
        <f>Inputs!$H$19</f>
        <v>0</v>
      </c>
      <c r="B3812" t="str">
        <f>Inputs!$D$4</f>
        <v>Select Agency…</v>
      </c>
      <c r="C3812" s="166" t="str">
        <f>Inputs!$I$6</f>
        <v>(insert code)</v>
      </c>
      <c r="D3812" t="str">
        <f>IFERROR(INDEX(Inputs!$I$11:$I$19,MATCH(A3812,Inputs!$H$11:$H$19)),"")</f>
        <v/>
      </c>
      <c r="E3812" t="s">
        <v>942</v>
      </c>
      <c r="F3812" s="168">
        <f>IF(F$2=$A3812,Data!C396,0)</f>
        <v>0</v>
      </c>
      <c r="G3812" s="168">
        <f>IF(G$2=$A3812,Data!D396,0)</f>
        <v>0</v>
      </c>
      <c r="H3812" s="168">
        <f>IF(H$2=$A3812,Data!E396,0)</f>
        <v>0</v>
      </c>
      <c r="I3812" s="168">
        <f>IF(I$2=$A3812,Data!F396,0)</f>
        <v>0</v>
      </c>
      <c r="J3812" s="168">
        <f>IF(J$2=$A3812,Data!G396,0)</f>
        <v>0</v>
      </c>
      <c r="K3812" s="168">
        <f>IF(K$2=$A3812,Data!H396,0)</f>
        <v>0</v>
      </c>
      <c r="L3812" s="168">
        <f>IF(L$2=$A3812,Data!I396,0)</f>
        <v>0</v>
      </c>
      <c r="M3812" s="168">
        <f>IF(M$2=$A3812,Data!J396,0)</f>
        <v>0</v>
      </c>
      <c r="N3812" s="168">
        <f>IF(N$2=$A3812,Data!K396,0)</f>
        <v>0</v>
      </c>
      <c r="O3812" s="168">
        <f>IF(O$2=$A3812,Data!L396,0)</f>
        <v>0</v>
      </c>
      <c r="P3812" s="168">
        <f>IF(P$2=$A3812,Data!M396,0)</f>
        <v>0</v>
      </c>
      <c r="Q3812" s="168">
        <f>IF(Q$2=$A3812,Data!N396,0)</f>
        <v>0</v>
      </c>
      <c r="R3812" s="169">
        <f>IF(R$2=$A3812,Data!O396,0)</f>
        <v>0</v>
      </c>
      <c r="S3812" s="169">
        <f>IF(S$2=$A3812,Data!P396,0)</f>
        <v>0</v>
      </c>
      <c r="T3812" s="169">
        <f>IF(T$2=$A3812,Data!Q396,0)</f>
        <v>0</v>
      </c>
      <c r="U3812" s="169">
        <f>IF(U$2=$A3812,Data!R396,0)</f>
        <v>0</v>
      </c>
      <c r="V3812" s="169">
        <f>IF(V$2=$A3812,Data!S396,0)</f>
        <v>0</v>
      </c>
      <c r="W3812" s="169">
        <f>IF(W$2=$A3812,Data!T396,0)</f>
        <v>0</v>
      </c>
      <c r="X3812" s="169">
        <f>IF(X$2=$A3812,Data!U396,0)</f>
        <v>0</v>
      </c>
      <c r="Y3812" s="169">
        <f>IF(Y$2=$A3812,Data!V396,0)</f>
        <v>0</v>
      </c>
      <c r="Z3812" s="169">
        <f>IF(Z$2=$A3812,Data!W396,0)</f>
        <v>0</v>
      </c>
      <c r="AA3812" s="169">
        <f>IF(AA$2=$A3812,Data!X396,0)</f>
        <v>0</v>
      </c>
      <c r="AB3812" s="169">
        <f>IF(AB$2=$A3812,Data!Y396,0)</f>
        <v>0</v>
      </c>
      <c r="AC3812" s="169">
        <f>IF(AC$2=$A3812,Data!Z396,0)</f>
        <v>0</v>
      </c>
      <c r="AD3812" s="170">
        <f>IF(AD$2=$A3812,Data!AA396,0)</f>
        <v>0</v>
      </c>
      <c r="AE3812" s="171">
        <f>IF(AE$2=$A3812,Data!AB396,0)</f>
        <v>0</v>
      </c>
      <c r="AF3812" s="170">
        <f>IF(AF$2=$A3812,Data!AC396,0)</f>
        <v>0</v>
      </c>
      <c r="AG3812" s="171">
        <f>IF(AG$2=$A3812,Data!AD396,0)</f>
        <v>0</v>
      </c>
      <c r="AH3812" s="170">
        <f>IF(AH$2=$A3812,Data!AE396,0)</f>
        <v>0</v>
      </c>
      <c r="AI3812" s="171">
        <f>IF(AI$2=$A3812,Data!AF396,0)</f>
        <v>0</v>
      </c>
      <c r="AJ3812" s="170">
        <f>IF(AJ$2=$A3812,Data!AG396,0)</f>
        <v>0</v>
      </c>
      <c r="AK3812" s="171">
        <f>IF(AK$2=$A3812,Data!AH396,0)</f>
        <v>0</v>
      </c>
      <c r="AL3812" s="170">
        <f>IF(AL$2=$A3812,Data!AI396,0)</f>
        <v>0</v>
      </c>
      <c r="AM3812" t="str">
        <f t="shared" si="120"/>
        <v>EA</v>
      </c>
      <c r="AN3812" t="e">
        <f>+INDEX(Validation!$D$4:$D$250,MATCH(Merge!B3812,Validation!$E$4:$E$250,0))</f>
        <v>#N/A</v>
      </c>
      <c r="AO3812" s="172">
        <f t="shared" si="119"/>
        <v>0</v>
      </c>
    </row>
    <row r="3813" spans="1:41" ht="15" x14ac:dyDescent="0.25">
      <c r="A3813">
        <f>Inputs!$H$19</f>
        <v>0</v>
      </c>
      <c r="B3813" t="str">
        <f>Inputs!$D$4</f>
        <v>Select Agency…</v>
      </c>
      <c r="C3813" s="166" t="str">
        <f>Inputs!$I$6</f>
        <v>(insert code)</v>
      </c>
      <c r="D3813" t="str">
        <f>IFERROR(INDEX(Inputs!$I$11:$I$19,MATCH(A3813,Inputs!$H$11:$H$19)),"")</f>
        <v/>
      </c>
      <c r="E3813" t="s">
        <v>942</v>
      </c>
      <c r="F3813" s="168">
        <f>IF(F$2=$A3813,Data!C397,0)</f>
        <v>0</v>
      </c>
      <c r="G3813" s="168">
        <f>IF(G$2=$A3813,Data!D397,0)</f>
        <v>0</v>
      </c>
      <c r="H3813" s="168">
        <f>IF(H$2=$A3813,Data!E397,0)</f>
        <v>0</v>
      </c>
      <c r="I3813" s="168">
        <f>IF(I$2=$A3813,Data!F397,0)</f>
        <v>0</v>
      </c>
      <c r="J3813" s="168">
        <f>IF(J$2=$A3813,Data!G397,0)</f>
        <v>0</v>
      </c>
      <c r="K3813" s="168">
        <f>IF(K$2=$A3813,Data!H397,0)</f>
        <v>0</v>
      </c>
      <c r="L3813" s="168">
        <f>IF(L$2=$A3813,Data!I397,0)</f>
        <v>0</v>
      </c>
      <c r="M3813" s="168">
        <f>IF(M$2=$A3813,Data!J397,0)</f>
        <v>0</v>
      </c>
      <c r="N3813" s="168">
        <f>IF(N$2=$A3813,Data!K397,0)</f>
        <v>0</v>
      </c>
      <c r="O3813" s="168">
        <f>IF(O$2=$A3813,Data!L397,0)</f>
        <v>0</v>
      </c>
      <c r="P3813" s="168">
        <f>IF(P$2=$A3813,Data!M397,0)</f>
        <v>0</v>
      </c>
      <c r="Q3813" s="168">
        <f>IF(Q$2=$A3813,Data!N397,0)</f>
        <v>0</v>
      </c>
      <c r="R3813" s="169">
        <f>IF(R$2=$A3813,Data!O397,0)</f>
        <v>0</v>
      </c>
      <c r="S3813" s="169">
        <f>IF(S$2=$A3813,Data!P397,0)</f>
        <v>0</v>
      </c>
      <c r="T3813" s="169">
        <f>IF(T$2=$A3813,Data!Q397,0)</f>
        <v>0</v>
      </c>
      <c r="U3813" s="169">
        <f>IF(U$2=$A3813,Data!R397,0)</f>
        <v>0</v>
      </c>
      <c r="V3813" s="169">
        <f>IF(V$2=$A3813,Data!S397,0)</f>
        <v>0</v>
      </c>
      <c r="W3813" s="169">
        <f>IF(W$2=$A3813,Data!T397,0)</f>
        <v>0</v>
      </c>
      <c r="X3813" s="169">
        <f>IF(X$2=$A3813,Data!U397,0)</f>
        <v>0</v>
      </c>
      <c r="Y3813" s="169">
        <f>IF(Y$2=$A3813,Data!V397,0)</f>
        <v>0</v>
      </c>
      <c r="Z3813" s="169">
        <f>IF(Z$2=$A3813,Data!W397,0)</f>
        <v>0</v>
      </c>
      <c r="AA3813" s="169">
        <f>IF(AA$2=$A3813,Data!X397,0)</f>
        <v>0</v>
      </c>
      <c r="AB3813" s="169">
        <f>IF(AB$2=$A3813,Data!Y397,0)</f>
        <v>0</v>
      </c>
      <c r="AC3813" s="169">
        <f>IF(AC$2=$A3813,Data!Z397,0)</f>
        <v>0</v>
      </c>
      <c r="AD3813" s="170">
        <f>IF(AD$2=$A3813,Data!AA397,0)</f>
        <v>0</v>
      </c>
      <c r="AE3813" s="171">
        <f>IF(AE$2=$A3813,Data!AB397,0)</f>
        <v>0</v>
      </c>
      <c r="AF3813" s="170">
        <f>IF(AF$2=$A3813,Data!AC397,0)</f>
        <v>0</v>
      </c>
      <c r="AG3813" s="171">
        <f>IF(AG$2=$A3813,Data!AD397,0)</f>
        <v>0</v>
      </c>
      <c r="AH3813" s="170">
        <f>IF(AH$2=$A3813,Data!AE397,0)</f>
        <v>0</v>
      </c>
      <c r="AI3813" s="171">
        <f>IF(AI$2=$A3813,Data!AF397,0)</f>
        <v>0</v>
      </c>
      <c r="AJ3813" s="170">
        <f>IF(AJ$2=$A3813,Data!AG397,0)</f>
        <v>0</v>
      </c>
      <c r="AK3813" s="171">
        <f>IF(AK$2=$A3813,Data!AH397,0)</f>
        <v>0</v>
      </c>
      <c r="AL3813" s="170">
        <f>IF(AL$2=$A3813,Data!AI397,0)</f>
        <v>0</v>
      </c>
      <c r="AM3813" t="str">
        <f t="shared" si="120"/>
        <v>EA</v>
      </c>
      <c r="AN3813" t="e">
        <f>+INDEX(Validation!$D$4:$D$250,MATCH(Merge!B3813,Validation!$E$4:$E$250,0))</f>
        <v>#N/A</v>
      </c>
      <c r="AO3813" s="172">
        <f t="shared" si="119"/>
        <v>0</v>
      </c>
    </row>
    <row r="3814" spans="1:41" ht="15" x14ac:dyDescent="0.25">
      <c r="A3814">
        <f>Inputs!$H$19</f>
        <v>0</v>
      </c>
      <c r="B3814" t="str">
        <f>Inputs!$D$4</f>
        <v>Select Agency…</v>
      </c>
      <c r="C3814" s="166" t="str">
        <f>Inputs!$I$6</f>
        <v>(insert code)</v>
      </c>
      <c r="D3814" t="str">
        <f>IFERROR(INDEX(Inputs!$I$11:$I$19,MATCH(A3814,Inputs!$H$11:$H$19)),"")</f>
        <v/>
      </c>
      <c r="E3814" t="s">
        <v>942</v>
      </c>
      <c r="F3814" s="168">
        <f>IF(F$2=$A3814,Data!C398,0)</f>
        <v>0</v>
      </c>
      <c r="G3814" s="168">
        <f>IF(G$2=$A3814,Data!D398,0)</f>
        <v>0</v>
      </c>
      <c r="H3814" s="168">
        <f>IF(H$2=$A3814,Data!E398,0)</f>
        <v>0</v>
      </c>
      <c r="I3814" s="168">
        <f>IF(I$2=$A3814,Data!F398,0)</f>
        <v>0</v>
      </c>
      <c r="J3814" s="168">
        <f>IF(J$2=$A3814,Data!G398,0)</f>
        <v>0</v>
      </c>
      <c r="K3814" s="168">
        <f>IF(K$2=$A3814,Data!H398,0)</f>
        <v>0</v>
      </c>
      <c r="L3814" s="168">
        <f>IF(L$2=$A3814,Data!I398,0)</f>
        <v>0</v>
      </c>
      <c r="M3814" s="168">
        <f>IF(M$2=$A3814,Data!J398,0)</f>
        <v>0</v>
      </c>
      <c r="N3814" s="168">
        <f>IF(N$2=$A3814,Data!K398,0)</f>
        <v>0</v>
      </c>
      <c r="O3814" s="168">
        <f>IF(O$2=$A3814,Data!L398,0)</f>
        <v>0</v>
      </c>
      <c r="P3814" s="168">
        <f>IF(P$2=$A3814,Data!M398,0)</f>
        <v>0</v>
      </c>
      <c r="Q3814" s="168">
        <f>IF(Q$2=$A3814,Data!N398,0)</f>
        <v>0</v>
      </c>
      <c r="R3814" s="169">
        <f>IF(R$2=$A3814,Data!O398,0)</f>
        <v>0</v>
      </c>
      <c r="S3814" s="169">
        <f>IF(S$2=$A3814,Data!P398,0)</f>
        <v>0</v>
      </c>
      <c r="T3814" s="169">
        <f>IF(T$2=$A3814,Data!Q398,0)</f>
        <v>0</v>
      </c>
      <c r="U3814" s="169">
        <f>IF(U$2=$A3814,Data!R398,0)</f>
        <v>0</v>
      </c>
      <c r="V3814" s="169">
        <f>IF(V$2=$A3814,Data!S398,0)</f>
        <v>0</v>
      </c>
      <c r="W3814" s="169">
        <f>IF(W$2=$A3814,Data!T398,0)</f>
        <v>0</v>
      </c>
      <c r="X3814" s="169">
        <f>IF(X$2=$A3814,Data!U398,0)</f>
        <v>0</v>
      </c>
      <c r="Y3814" s="169">
        <f>IF(Y$2=$A3814,Data!V398,0)</f>
        <v>0</v>
      </c>
      <c r="Z3814" s="169">
        <f>IF(Z$2=$A3814,Data!W398,0)</f>
        <v>0</v>
      </c>
      <c r="AA3814" s="169">
        <f>IF(AA$2=$A3814,Data!X398,0)</f>
        <v>0</v>
      </c>
      <c r="AB3814" s="169">
        <f>IF(AB$2=$A3814,Data!Y398,0)</f>
        <v>0</v>
      </c>
      <c r="AC3814" s="169">
        <f>IF(AC$2=$A3814,Data!Z398,0)</f>
        <v>0</v>
      </c>
      <c r="AD3814" s="170">
        <f>IF(AD$2=$A3814,Data!AA398,0)</f>
        <v>0</v>
      </c>
      <c r="AE3814" s="171">
        <f>IF(AE$2=$A3814,Data!AB398,0)</f>
        <v>0</v>
      </c>
      <c r="AF3814" s="170">
        <f>IF(AF$2=$A3814,Data!AC398,0)</f>
        <v>0</v>
      </c>
      <c r="AG3814" s="171">
        <f>IF(AG$2=$A3814,Data!AD398,0)</f>
        <v>0</v>
      </c>
      <c r="AH3814" s="170">
        <f>IF(AH$2=$A3814,Data!AE398,0)</f>
        <v>0</v>
      </c>
      <c r="AI3814" s="171">
        <f>IF(AI$2=$A3814,Data!AF398,0)</f>
        <v>0</v>
      </c>
      <c r="AJ3814" s="170">
        <f>IF(AJ$2=$A3814,Data!AG398,0)</f>
        <v>0</v>
      </c>
      <c r="AK3814" s="171">
        <f>IF(AK$2=$A3814,Data!AH398,0)</f>
        <v>0</v>
      </c>
      <c r="AL3814" s="170">
        <f>IF(AL$2=$A3814,Data!AI398,0)</f>
        <v>0</v>
      </c>
      <c r="AM3814" t="str">
        <f t="shared" si="120"/>
        <v>EA</v>
      </c>
      <c r="AN3814" t="e">
        <f>+INDEX(Validation!$D$4:$D$250,MATCH(Merge!B3814,Validation!$E$4:$E$250,0))</f>
        <v>#N/A</v>
      </c>
      <c r="AO3814" s="172">
        <f t="shared" si="119"/>
        <v>0</v>
      </c>
    </row>
    <row r="3815" spans="1:41" ht="15" x14ac:dyDescent="0.25">
      <c r="A3815">
        <f>Inputs!$H$19</f>
        <v>0</v>
      </c>
      <c r="B3815" t="str">
        <f>Inputs!$D$4</f>
        <v>Select Agency…</v>
      </c>
      <c r="C3815" s="166" t="str">
        <f>Inputs!$I$6</f>
        <v>(insert code)</v>
      </c>
      <c r="D3815" t="str">
        <f>IFERROR(INDEX(Inputs!$I$11:$I$19,MATCH(A3815,Inputs!$H$11:$H$19)),"")</f>
        <v/>
      </c>
      <c r="E3815" t="s">
        <v>942</v>
      </c>
      <c r="F3815" s="168">
        <f>IF(F$2=$A3815,Data!C399,0)</f>
        <v>0</v>
      </c>
      <c r="G3815" s="168">
        <f>IF(G$2=$A3815,Data!D399,0)</f>
        <v>0</v>
      </c>
      <c r="H3815" s="168">
        <f>IF(H$2=$A3815,Data!E399,0)</f>
        <v>0</v>
      </c>
      <c r="I3815" s="168">
        <f>IF(I$2=$A3815,Data!F399,0)</f>
        <v>0</v>
      </c>
      <c r="J3815" s="168">
        <f>IF(J$2=$A3815,Data!G399,0)</f>
        <v>0</v>
      </c>
      <c r="K3815" s="168">
        <f>IF(K$2=$A3815,Data!H399,0)</f>
        <v>0</v>
      </c>
      <c r="L3815" s="168">
        <f>IF(L$2=$A3815,Data!I399,0)</f>
        <v>0</v>
      </c>
      <c r="M3815" s="168">
        <f>IF(M$2=$A3815,Data!J399,0)</f>
        <v>0</v>
      </c>
      <c r="N3815" s="168">
        <f>IF(N$2=$A3815,Data!K399,0)</f>
        <v>0</v>
      </c>
      <c r="O3815" s="168">
        <f>IF(O$2=$A3815,Data!L399,0)</f>
        <v>0</v>
      </c>
      <c r="P3815" s="168">
        <f>IF(P$2=$A3815,Data!M399,0)</f>
        <v>0</v>
      </c>
      <c r="Q3815" s="168">
        <f>IF(Q$2=$A3815,Data!N399,0)</f>
        <v>0</v>
      </c>
      <c r="R3815" s="169">
        <f>IF(R$2=$A3815,Data!O399,0)</f>
        <v>0</v>
      </c>
      <c r="S3815" s="169">
        <f>IF(S$2=$A3815,Data!P399,0)</f>
        <v>0</v>
      </c>
      <c r="T3815" s="169">
        <f>IF(T$2=$A3815,Data!Q399,0)</f>
        <v>0</v>
      </c>
      <c r="U3815" s="169">
        <f>IF(U$2=$A3815,Data!R399,0)</f>
        <v>0</v>
      </c>
      <c r="V3815" s="169">
        <f>IF(V$2=$A3815,Data!S399,0)</f>
        <v>0</v>
      </c>
      <c r="W3815" s="169">
        <f>IF(W$2=$A3815,Data!T399,0)</f>
        <v>0</v>
      </c>
      <c r="X3815" s="169">
        <f>IF(X$2=$A3815,Data!U399,0)</f>
        <v>0</v>
      </c>
      <c r="Y3815" s="169">
        <f>IF(Y$2=$A3815,Data!V399,0)</f>
        <v>0</v>
      </c>
      <c r="Z3815" s="169">
        <f>IF(Z$2=$A3815,Data!W399,0)</f>
        <v>0</v>
      </c>
      <c r="AA3815" s="169">
        <f>IF(AA$2=$A3815,Data!X399,0)</f>
        <v>0</v>
      </c>
      <c r="AB3815" s="169">
        <f>IF(AB$2=$A3815,Data!Y399,0)</f>
        <v>0</v>
      </c>
      <c r="AC3815" s="169">
        <f>IF(AC$2=$A3815,Data!Z399,0)</f>
        <v>0</v>
      </c>
      <c r="AD3815" s="170">
        <f>IF(AD$2=$A3815,Data!AA399,0)</f>
        <v>0</v>
      </c>
      <c r="AE3815" s="171">
        <f>IF(AE$2=$A3815,Data!AB399,0)</f>
        <v>0</v>
      </c>
      <c r="AF3815" s="170">
        <f>IF(AF$2=$A3815,Data!AC399,0)</f>
        <v>0</v>
      </c>
      <c r="AG3815" s="171">
        <f>IF(AG$2=$A3815,Data!AD399,0)</f>
        <v>0</v>
      </c>
      <c r="AH3815" s="170">
        <f>IF(AH$2=$A3815,Data!AE399,0)</f>
        <v>0</v>
      </c>
      <c r="AI3815" s="171">
        <f>IF(AI$2=$A3815,Data!AF399,0)</f>
        <v>0</v>
      </c>
      <c r="AJ3815" s="170">
        <f>IF(AJ$2=$A3815,Data!AG399,0)</f>
        <v>0</v>
      </c>
      <c r="AK3815" s="171">
        <f>IF(AK$2=$A3815,Data!AH399,0)</f>
        <v>0</v>
      </c>
      <c r="AL3815" s="170">
        <f>IF(AL$2=$A3815,Data!AI399,0)</f>
        <v>0</v>
      </c>
      <c r="AM3815" t="str">
        <f t="shared" si="120"/>
        <v>EA</v>
      </c>
      <c r="AN3815" t="e">
        <f>+INDEX(Validation!$D$4:$D$250,MATCH(Merge!B3815,Validation!$E$4:$E$250,0))</f>
        <v>#N/A</v>
      </c>
      <c r="AO3815" s="172">
        <f t="shared" si="119"/>
        <v>0</v>
      </c>
    </row>
    <row r="3816" spans="1:41" ht="15" x14ac:dyDescent="0.25">
      <c r="A3816">
        <f>Inputs!$H$19</f>
        <v>0</v>
      </c>
      <c r="B3816" t="str">
        <f>Inputs!$D$4</f>
        <v>Select Agency…</v>
      </c>
      <c r="C3816" s="166" t="str">
        <f>Inputs!$I$6</f>
        <v>(insert code)</v>
      </c>
      <c r="D3816" t="str">
        <f>IFERROR(INDEX(Inputs!$I$11:$I$19,MATCH(A3816,Inputs!$H$11:$H$19)),"")</f>
        <v/>
      </c>
      <c r="E3816" t="s">
        <v>942</v>
      </c>
      <c r="F3816" s="168">
        <f>IF(F$2=$A3816,Data!C400,0)</f>
        <v>0</v>
      </c>
      <c r="G3816" s="168">
        <f>IF(G$2=$A3816,Data!D400,0)</f>
        <v>0</v>
      </c>
      <c r="H3816" s="168">
        <f>IF(H$2=$A3816,Data!E400,0)</f>
        <v>0</v>
      </c>
      <c r="I3816" s="168">
        <f>IF(I$2=$A3816,Data!F400,0)</f>
        <v>0</v>
      </c>
      <c r="J3816" s="168">
        <f>IF(J$2=$A3816,Data!G400,0)</f>
        <v>0</v>
      </c>
      <c r="K3816" s="168">
        <f>IF(K$2=$A3816,Data!H400,0)</f>
        <v>0</v>
      </c>
      <c r="L3816" s="168">
        <f>IF(L$2=$A3816,Data!I400,0)</f>
        <v>0</v>
      </c>
      <c r="M3816" s="168">
        <f>IF(M$2=$A3816,Data!J400,0)</f>
        <v>0</v>
      </c>
      <c r="N3816" s="168">
        <f>IF(N$2=$A3816,Data!K400,0)</f>
        <v>0</v>
      </c>
      <c r="O3816" s="168">
        <f>IF(O$2=$A3816,Data!L400,0)</f>
        <v>0</v>
      </c>
      <c r="P3816" s="168">
        <f>IF(P$2=$A3816,Data!M400,0)</f>
        <v>0</v>
      </c>
      <c r="Q3816" s="168">
        <f>IF(Q$2=$A3816,Data!N400,0)</f>
        <v>0</v>
      </c>
      <c r="R3816" s="169">
        <f>IF(R$2=$A3816,Data!O400,0)</f>
        <v>0</v>
      </c>
      <c r="S3816" s="169">
        <f>IF(S$2=$A3816,Data!P400,0)</f>
        <v>0</v>
      </c>
      <c r="T3816" s="169">
        <f>IF(T$2=$A3816,Data!Q400,0)</f>
        <v>0</v>
      </c>
      <c r="U3816" s="169">
        <f>IF(U$2=$A3816,Data!R400,0)</f>
        <v>0</v>
      </c>
      <c r="V3816" s="169">
        <f>IF(V$2=$A3816,Data!S400,0)</f>
        <v>0</v>
      </c>
      <c r="W3816" s="169">
        <f>IF(W$2=$A3816,Data!T400,0)</f>
        <v>0</v>
      </c>
      <c r="X3816" s="169">
        <f>IF(X$2=$A3816,Data!U400,0)</f>
        <v>0</v>
      </c>
      <c r="Y3816" s="169">
        <f>IF(Y$2=$A3816,Data!V400,0)</f>
        <v>0</v>
      </c>
      <c r="Z3816" s="169">
        <f>IF(Z$2=$A3816,Data!W400,0)</f>
        <v>0</v>
      </c>
      <c r="AA3816" s="169">
        <f>IF(AA$2=$A3816,Data!X400,0)</f>
        <v>0</v>
      </c>
      <c r="AB3816" s="169">
        <f>IF(AB$2=$A3816,Data!Y400,0)</f>
        <v>0</v>
      </c>
      <c r="AC3816" s="169">
        <f>IF(AC$2=$A3816,Data!Z400,0)</f>
        <v>0</v>
      </c>
      <c r="AD3816" s="170">
        <f>IF(AD$2=$A3816,Data!AA400,0)</f>
        <v>0</v>
      </c>
      <c r="AE3816" s="171">
        <f>IF(AE$2=$A3816,Data!AB400,0)</f>
        <v>0</v>
      </c>
      <c r="AF3816" s="170">
        <f>IF(AF$2=$A3816,Data!AC400,0)</f>
        <v>0</v>
      </c>
      <c r="AG3816" s="171">
        <f>IF(AG$2=$A3816,Data!AD400,0)</f>
        <v>0</v>
      </c>
      <c r="AH3816" s="170">
        <f>IF(AH$2=$A3816,Data!AE400,0)</f>
        <v>0</v>
      </c>
      <c r="AI3816" s="171">
        <f>IF(AI$2=$A3816,Data!AF400,0)</f>
        <v>0</v>
      </c>
      <c r="AJ3816" s="170">
        <f>IF(AJ$2=$A3816,Data!AG400,0)</f>
        <v>0</v>
      </c>
      <c r="AK3816" s="171">
        <f>IF(AK$2=$A3816,Data!AH400,0)</f>
        <v>0</v>
      </c>
      <c r="AL3816" s="170">
        <f>IF(AL$2=$A3816,Data!AI400,0)</f>
        <v>0</v>
      </c>
      <c r="AM3816" t="str">
        <f t="shared" si="120"/>
        <v>EA</v>
      </c>
      <c r="AN3816" t="e">
        <f>+INDEX(Validation!$D$4:$D$250,MATCH(Merge!B3816,Validation!$E$4:$E$250,0))</f>
        <v>#N/A</v>
      </c>
      <c r="AO3816" s="172">
        <f t="shared" si="119"/>
        <v>0</v>
      </c>
    </row>
    <row r="3817" spans="1:41" ht="15" x14ac:dyDescent="0.25">
      <c r="A3817">
        <f>Inputs!$H$19</f>
        <v>0</v>
      </c>
      <c r="B3817" t="str">
        <f>Inputs!$D$4</f>
        <v>Select Agency…</v>
      </c>
      <c r="C3817" s="166" t="str">
        <f>Inputs!$I$6</f>
        <v>(insert code)</v>
      </c>
      <c r="D3817" t="str">
        <f>IFERROR(INDEX(Inputs!$I$11:$I$19,MATCH(A3817,Inputs!$H$11:$H$19)),"")</f>
        <v/>
      </c>
      <c r="E3817" t="s">
        <v>942</v>
      </c>
      <c r="F3817" s="168">
        <f>IF(F$2=$A3817,Data!C401,0)</f>
        <v>0</v>
      </c>
      <c r="G3817" s="168">
        <f>IF(G$2=$A3817,Data!D401,0)</f>
        <v>0</v>
      </c>
      <c r="H3817" s="168">
        <f>IF(H$2=$A3817,Data!E401,0)</f>
        <v>0</v>
      </c>
      <c r="I3817" s="168">
        <f>IF(I$2=$A3817,Data!F401,0)</f>
        <v>0</v>
      </c>
      <c r="J3817" s="168">
        <f>IF(J$2=$A3817,Data!G401,0)</f>
        <v>0</v>
      </c>
      <c r="K3817" s="168">
        <f>IF(K$2=$A3817,Data!H401,0)</f>
        <v>0</v>
      </c>
      <c r="L3817" s="168">
        <f>IF(L$2=$A3817,Data!I401,0)</f>
        <v>0</v>
      </c>
      <c r="M3817" s="168">
        <f>IF(M$2=$A3817,Data!J401,0)</f>
        <v>0</v>
      </c>
      <c r="N3817" s="168">
        <f>IF(N$2=$A3817,Data!K401,0)</f>
        <v>0</v>
      </c>
      <c r="O3817" s="168">
        <f>IF(O$2=$A3817,Data!L401,0)</f>
        <v>0</v>
      </c>
      <c r="P3817" s="168">
        <f>IF(P$2=$A3817,Data!M401,0)</f>
        <v>0</v>
      </c>
      <c r="Q3817" s="168">
        <f>IF(Q$2=$A3817,Data!N401,0)</f>
        <v>0</v>
      </c>
      <c r="R3817" s="169">
        <f>IF(R$2=$A3817,Data!O401,0)</f>
        <v>0</v>
      </c>
      <c r="S3817" s="169">
        <f>IF(S$2=$A3817,Data!P401,0)</f>
        <v>0</v>
      </c>
      <c r="T3817" s="169">
        <f>IF(T$2=$A3817,Data!Q401,0)</f>
        <v>0</v>
      </c>
      <c r="U3817" s="169">
        <f>IF(U$2=$A3817,Data!R401,0)</f>
        <v>0</v>
      </c>
      <c r="V3817" s="169">
        <f>IF(V$2=$A3817,Data!S401,0)</f>
        <v>0</v>
      </c>
      <c r="W3817" s="169">
        <f>IF(W$2=$A3817,Data!T401,0)</f>
        <v>0</v>
      </c>
      <c r="X3817" s="169">
        <f>IF(X$2=$A3817,Data!U401,0)</f>
        <v>0</v>
      </c>
      <c r="Y3817" s="169">
        <f>IF(Y$2=$A3817,Data!V401,0)</f>
        <v>0</v>
      </c>
      <c r="Z3817" s="169">
        <f>IF(Z$2=$A3817,Data!W401,0)</f>
        <v>0</v>
      </c>
      <c r="AA3817" s="169">
        <f>IF(AA$2=$A3817,Data!X401,0)</f>
        <v>0</v>
      </c>
      <c r="AB3817" s="169">
        <f>IF(AB$2=$A3817,Data!Y401,0)</f>
        <v>0</v>
      </c>
      <c r="AC3817" s="169">
        <f>IF(AC$2=$A3817,Data!Z401,0)</f>
        <v>0</v>
      </c>
      <c r="AD3817" s="170">
        <f>IF(AD$2=$A3817,Data!AA401,0)</f>
        <v>0</v>
      </c>
      <c r="AE3817" s="171">
        <f>IF(AE$2=$A3817,Data!AB401,0)</f>
        <v>0</v>
      </c>
      <c r="AF3817" s="170">
        <f>IF(AF$2=$A3817,Data!AC401,0)</f>
        <v>0</v>
      </c>
      <c r="AG3817" s="171">
        <f>IF(AG$2=$A3817,Data!AD401,0)</f>
        <v>0</v>
      </c>
      <c r="AH3817" s="170">
        <f>IF(AH$2=$A3817,Data!AE401,0)</f>
        <v>0</v>
      </c>
      <c r="AI3817" s="171">
        <f>IF(AI$2=$A3817,Data!AF401,0)</f>
        <v>0</v>
      </c>
      <c r="AJ3817" s="170">
        <f>IF(AJ$2=$A3817,Data!AG401,0)</f>
        <v>0</v>
      </c>
      <c r="AK3817" s="171">
        <f>IF(AK$2=$A3817,Data!AH401,0)</f>
        <v>0</v>
      </c>
      <c r="AL3817" s="170">
        <f>IF(AL$2=$A3817,Data!AI401,0)</f>
        <v>0</v>
      </c>
      <c r="AM3817" t="str">
        <f t="shared" si="120"/>
        <v>EA</v>
      </c>
      <c r="AN3817" t="e">
        <f>+INDEX(Validation!$D$4:$D$250,MATCH(Merge!B3817,Validation!$E$4:$E$250,0))</f>
        <v>#N/A</v>
      </c>
      <c r="AO3817" s="172">
        <f t="shared" si="119"/>
        <v>0</v>
      </c>
    </row>
    <row r="3818" spans="1:41" ht="15" x14ac:dyDescent="0.25">
      <c r="A3818">
        <f>Inputs!$H$19</f>
        <v>0</v>
      </c>
      <c r="B3818" t="str">
        <f>Inputs!$D$4</f>
        <v>Select Agency…</v>
      </c>
      <c r="C3818" s="166" t="str">
        <f>Inputs!$I$6</f>
        <v>(insert code)</v>
      </c>
      <c r="D3818" t="str">
        <f>IFERROR(INDEX(Inputs!$I$11:$I$19,MATCH(A3818,Inputs!$H$11:$H$19)),"")</f>
        <v/>
      </c>
      <c r="E3818" t="s">
        <v>942</v>
      </c>
      <c r="F3818" s="168">
        <f>IF(F$2=$A3818,Data!C402,0)</f>
        <v>0</v>
      </c>
      <c r="G3818" s="168">
        <f>IF(G$2=$A3818,Data!D402,0)</f>
        <v>0</v>
      </c>
      <c r="H3818" s="168">
        <f>IF(H$2=$A3818,Data!E402,0)</f>
        <v>0</v>
      </c>
      <c r="I3818" s="168">
        <f>IF(I$2=$A3818,Data!F402,0)</f>
        <v>0</v>
      </c>
      <c r="J3818" s="168">
        <f>IF(J$2=$A3818,Data!G402,0)</f>
        <v>0</v>
      </c>
      <c r="K3818" s="168">
        <f>IF(K$2=$A3818,Data!H402,0)</f>
        <v>0</v>
      </c>
      <c r="L3818" s="168">
        <f>IF(L$2=$A3818,Data!I402,0)</f>
        <v>0</v>
      </c>
      <c r="M3818" s="168">
        <f>IF(M$2=$A3818,Data!J402,0)</f>
        <v>0</v>
      </c>
      <c r="N3818" s="168">
        <f>IF(N$2=$A3818,Data!K402,0)</f>
        <v>0</v>
      </c>
      <c r="O3818" s="168">
        <f>IF(O$2=$A3818,Data!L402,0)</f>
        <v>0</v>
      </c>
      <c r="P3818" s="168">
        <f>IF(P$2=$A3818,Data!M402,0)</f>
        <v>0</v>
      </c>
      <c r="Q3818" s="168">
        <f>IF(Q$2=$A3818,Data!N402,0)</f>
        <v>0</v>
      </c>
      <c r="R3818" s="169">
        <f>IF(R$2=$A3818,Data!O402,0)</f>
        <v>0</v>
      </c>
      <c r="S3818" s="169">
        <f>IF(S$2=$A3818,Data!P402,0)</f>
        <v>0</v>
      </c>
      <c r="T3818" s="169">
        <f>IF(T$2=$A3818,Data!Q402,0)</f>
        <v>0</v>
      </c>
      <c r="U3818" s="169">
        <f>IF(U$2=$A3818,Data!R402,0)</f>
        <v>0</v>
      </c>
      <c r="V3818" s="169">
        <f>IF(V$2=$A3818,Data!S402,0)</f>
        <v>0</v>
      </c>
      <c r="W3818" s="169">
        <f>IF(W$2=$A3818,Data!T402,0)</f>
        <v>0</v>
      </c>
      <c r="X3818" s="169">
        <f>IF(X$2=$A3818,Data!U402,0)</f>
        <v>0</v>
      </c>
      <c r="Y3818" s="169">
        <f>IF(Y$2=$A3818,Data!V402,0)</f>
        <v>0</v>
      </c>
      <c r="Z3818" s="169">
        <f>IF(Z$2=$A3818,Data!W402,0)</f>
        <v>0</v>
      </c>
      <c r="AA3818" s="169">
        <f>IF(AA$2=$A3818,Data!X402,0)</f>
        <v>0</v>
      </c>
      <c r="AB3818" s="169">
        <f>IF(AB$2=$A3818,Data!Y402,0)</f>
        <v>0</v>
      </c>
      <c r="AC3818" s="169">
        <f>IF(AC$2=$A3818,Data!Z402,0)</f>
        <v>0</v>
      </c>
      <c r="AD3818" s="170">
        <f>IF(AD$2=$A3818,Data!AA402,0)</f>
        <v>0</v>
      </c>
      <c r="AE3818" s="171">
        <f>IF(AE$2=$A3818,Data!AB402,0)</f>
        <v>0</v>
      </c>
      <c r="AF3818" s="170">
        <f>IF(AF$2=$A3818,Data!AC402,0)</f>
        <v>0</v>
      </c>
      <c r="AG3818" s="171">
        <f>IF(AG$2=$A3818,Data!AD402,0)</f>
        <v>0</v>
      </c>
      <c r="AH3818" s="170">
        <f>IF(AH$2=$A3818,Data!AE402,0)</f>
        <v>0</v>
      </c>
      <c r="AI3818" s="171">
        <f>IF(AI$2=$A3818,Data!AF402,0)</f>
        <v>0</v>
      </c>
      <c r="AJ3818" s="170">
        <f>IF(AJ$2=$A3818,Data!AG402,0)</f>
        <v>0</v>
      </c>
      <c r="AK3818" s="171">
        <f>IF(AK$2=$A3818,Data!AH402,0)</f>
        <v>0</v>
      </c>
      <c r="AL3818" s="170">
        <f>IF(AL$2=$A3818,Data!AI402,0)</f>
        <v>0</v>
      </c>
      <c r="AM3818" t="str">
        <f t="shared" si="120"/>
        <v>EA</v>
      </c>
      <c r="AN3818" t="e">
        <f>+INDEX(Validation!$D$4:$D$250,MATCH(Merge!B3818,Validation!$E$4:$E$250,0))</f>
        <v>#N/A</v>
      </c>
      <c r="AO3818" s="172">
        <f t="shared" si="119"/>
        <v>0</v>
      </c>
    </row>
    <row r="3819" spans="1:41" ht="15" x14ac:dyDescent="0.25">
      <c r="A3819">
        <f>Inputs!$H$19</f>
        <v>0</v>
      </c>
      <c r="B3819" t="str">
        <f>Inputs!$D$4</f>
        <v>Select Agency…</v>
      </c>
      <c r="C3819" s="166" t="str">
        <f>Inputs!$I$6</f>
        <v>(insert code)</v>
      </c>
      <c r="D3819" t="str">
        <f>IFERROR(INDEX(Inputs!$I$11:$I$19,MATCH(A3819,Inputs!$H$11:$H$19)),"")</f>
        <v/>
      </c>
      <c r="E3819" t="s">
        <v>942</v>
      </c>
      <c r="F3819" s="168">
        <f>IF(F$2=$A3819,Data!C403,0)</f>
        <v>0</v>
      </c>
      <c r="G3819" s="168">
        <f>IF(G$2=$A3819,Data!D403,0)</f>
        <v>0</v>
      </c>
      <c r="H3819" s="168">
        <f>IF(H$2=$A3819,Data!E403,0)</f>
        <v>0</v>
      </c>
      <c r="I3819" s="168">
        <f>IF(I$2=$A3819,Data!F403,0)</f>
        <v>0</v>
      </c>
      <c r="J3819" s="168">
        <f>IF(J$2=$A3819,Data!G403,0)</f>
        <v>0</v>
      </c>
      <c r="K3819" s="168">
        <f>IF(K$2=$A3819,Data!H403,0)</f>
        <v>0</v>
      </c>
      <c r="L3819" s="168">
        <f>IF(L$2=$A3819,Data!I403,0)</f>
        <v>0</v>
      </c>
      <c r="M3819" s="168">
        <f>IF(M$2=$A3819,Data!J403,0)</f>
        <v>0</v>
      </c>
      <c r="N3819" s="168">
        <f>IF(N$2=$A3819,Data!K403,0)</f>
        <v>0</v>
      </c>
      <c r="O3819" s="168">
        <f>IF(O$2=$A3819,Data!L403,0)</f>
        <v>0</v>
      </c>
      <c r="P3819" s="168">
        <f>IF(P$2=$A3819,Data!M403,0)</f>
        <v>0</v>
      </c>
      <c r="Q3819" s="168">
        <f>IF(Q$2=$A3819,Data!N403,0)</f>
        <v>0</v>
      </c>
      <c r="R3819" s="169">
        <f>IF(R$2=$A3819,Data!O403,0)</f>
        <v>0</v>
      </c>
      <c r="S3819" s="169">
        <f>IF(S$2=$A3819,Data!P403,0)</f>
        <v>0</v>
      </c>
      <c r="T3819" s="169">
        <f>IF(T$2=$A3819,Data!Q403,0)</f>
        <v>0</v>
      </c>
      <c r="U3819" s="169">
        <f>IF(U$2=$A3819,Data!R403,0)</f>
        <v>0</v>
      </c>
      <c r="V3819" s="169">
        <f>IF(V$2=$A3819,Data!S403,0)</f>
        <v>0</v>
      </c>
      <c r="W3819" s="169">
        <f>IF(W$2=$A3819,Data!T403,0)</f>
        <v>0</v>
      </c>
      <c r="X3819" s="169">
        <f>IF(X$2=$A3819,Data!U403,0)</f>
        <v>0</v>
      </c>
      <c r="Y3819" s="169">
        <f>IF(Y$2=$A3819,Data!V403,0)</f>
        <v>0</v>
      </c>
      <c r="Z3819" s="169">
        <f>IF(Z$2=$A3819,Data!W403,0)</f>
        <v>0</v>
      </c>
      <c r="AA3819" s="169">
        <f>IF(AA$2=$A3819,Data!X403,0)</f>
        <v>0</v>
      </c>
      <c r="AB3819" s="169">
        <f>IF(AB$2=$A3819,Data!Y403,0)</f>
        <v>0</v>
      </c>
      <c r="AC3819" s="169">
        <f>IF(AC$2=$A3819,Data!Z403,0)</f>
        <v>0</v>
      </c>
      <c r="AD3819" s="170">
        <f>IF(AD$2=$A3819,Data!AA403,0)</f>
        <v>0</v>
      </c>
      <c r="AE3819" s="171">
        <f>IF(AE$2=$A3819,Data!AB403,0)</f>
        <v>0</v>
      </c>
      <c r="AF3819" s="170">
        <f>IF(AF$2=$A3819,Data!AC403,0)</f>
        <v>0</v>
      </c>
      <c r="AG3819" s="171">
        <f>IF(AG$2=$A3819,Data!AD403,0)</f>
        <v>0</v>
      </c>
      <c r="AH3819" s="170">
        <f>IF(AH$2=$A3819,Data!AE403,0)</f>
        <v>0</v>
      </c>
      <c r="AI3819" s="171">
        <f>IF(AI$2=$A3819,Data!AF403,0)</f>
        <v>0</v>
      </c>
      <c r="AJ3819" s="170">
        <f>IF(AJ$2=$A3819,Data!AG403,0)</f>
        <v>0</v>
      </c>
      <c r="AK3819" s="171">
        <f>IF(AK$2=$A3819,Data!AH403,0)</f>
        <v>0</v>
      </c>
      <c r="AL3819" s="170">
        <f>IF(AL$2=$A3819,Data!AI403,0)</f>
        <v>0</v>
      </c>
      <c r="AM3819" t="str">
        <f t="shared" si="120"/>
        <v>EA</v>
      </c>
      <c r="AN3819" t="e">
        <f>+INDEX(Validation!$D$4:$D$250,MATCH(Merge!B3819,Validation!$E$4:$E$250,0))</f>
        <v>#N/A</v>
      </c>
      <c r="AO3819" s="172">
        <f t="shared" si="119"/>
        <v>0</v>
      </c>
    </row>
    <row r="3820" spans="1:41" ht="15" x14ac:dyDescent="0.25">
      <c r="A3820">
        <f>Inputs!$H$19</f>
        <v>0</v>
      </c>
      <c r="B3820" t="str">
        <f>Inputs!$D$4</f>
        <v>Select Agency…</v>
      </c>
      <c r="C3820" s="166" t="str">
        <f>Inputs!$I$6</f>
        <v>(insert code)</v>
      </c>
      <c r="D3820" t="str">
        <f>IFERROR(INDEX(Inputs!$I$11:$I$19,MATCH(A3820,Inputs!$H$11:$H$19)),"")</f>
        <v/>
      </c>
      <c r="E3820" t="s">
        <v>942</v>
      </c>
      <c r="F3820" s="168">
        <f>IF(F$2=$A3820,Data!C404,0)</f>
        <v>0</v>
      </c>
      <c r="G3820" s="168">
        <f>IF(G$2=$A3820,Data!D404,0)</f>
        <v>0</v>
      </c>
      <c r="H3820" s="168">
        <f>IF(H$2=$A3820,Data!E404,0)</f>
        <v>0</v>
      </c>
      <c r="I3820" s="168">
        <f>IF(I$2=$A3820,Data!F404,0)</f>
        <v>0</v>
      </c>
      <c r="J3820" s="168">
        <f>IF(J$2=$A3820,Data!G404,0)</f>
        <v>0</v>
      </c>
      <c r="K3820" s="168">
        <f>IF(K$2=$A3820,Data!H404,0)</f>
        <v>0</v>
      </c>
      <c r="L3820" s="168">
        <f>IF(L$2=$A3820,Data!I404,0)</f>
        <v>0</v>
      </c>
      <c r="M3820" s="168">
        <f>IF(M$2=$A3820,Data!J404,0)</f>
        <v>0</v>
      </c>
      <c r="N3820" s="168">
        <f>IF(N$2=$A3820,Data!K404,0)</f>
        <v>0</v>
      </c>
      <c r="O3820" s="168">
        <f>IF(O$2=$A3820,Data!L404,0)</f>
        <v>0</v>
      </c>
      <c r="P3820" s="168">
        <f>IF(P$2=$A3820,Data!M404,0)</f>
        <v>0</v>
      </c>
      <c r="Q3820" s="168">
        <f>IF(Q$2=$A3820,Data!N404,0)</f>
        <v>0</v>
      </c>
      <c r="R3820" s="169">
        <f>IF(R$2=$A3820,Data!O404,0)</f>
        <v>0</v>
      </c>
      <c r="S3820" s="169">
        <f>IF(S$2=$A3820,Data!P404,0)</f>
        <v>0</v>
      </c>
      <c r="T3820" s="169">
        <f>IF(T$2=$A3820,Data!Q404,0)</f>
        <v>0</v>
      </c>
      <c r="U3820" s="169">
        <f>IF(U$2=$A3820,Data!R404,0)</f>
        <v>0</v>
      </c>
      <c r="V3820" s="169">
        <f>IF(V$2=$A3820,Data!S404,0)</f>
        <v>0</v>
      </c>
      <c r="W3820" s="169">
        <f>IF(W$2=$A3820,Data!T404,0)</f>
        <v>0</v>
      </c>
      <c r="X3820" s="169">
        <f>IF(X$2=$A3820,Data!U404,0)</f>
        <v>0</v>
      </c>
      <c r="Y3820" s="169">
        <f>IF(Y$2=$A3820,Data!V404,0)</f>
        <v>0</v>
      </c>
      <c r="Z3820" s="169">
        <f>IF(Z$2=$A3820,Data!W404,0)</f>
        <v>0</v>
      </c>
      <c r="AA3820" s="169">
        <f>IF(AA$2=$A3820,Data!X404,0)</f>
        <v>0</v>
      </c>
      <c r="AB3820" s="169">
        <f>IF(AB$2=$A3820,Data!Y404,0)</f>
        <v>0</v>
      </c>
      <c r="AC3820" s="169">
        <f>IF(AC$2=$A3820,Data!Z404,0)</f>
        <v>0</v>
      </c>
      <c r="AD3820" s="170">
        <f>IF(AD$2=$A3820,Data!AA404,0)</f>
        <v>0</v>
      </c>
      <c r="AE3820" s="171">
        <f>IF(AE$2=$A3820,Data!AB404,0)</f>
        <v>0</v>
      </c>
      <c r="AF3820" s="170">
        <f>IF(AF$2=$A3820,Data!AC404,0)</f>
        <v>0</v>
      </c>
      <c r="AG3820" s="171">
        <f>IF(AG$2=$A3820,Data!AD404,0)</f>
        <v>0</v>
      </c>
      <c r="AH3820" s="170">
        <f>IF(AH$2=$A3820,Data!AE404,0)</f>
        <v>0</v>
      </c>
      <c r="AI3820" s="171">
        <f>IF(AI$2=$A3820,Data!AF404,0)</f>
        <v>0</v>
      </c>
      <c r="AJ3820" s="170">
        <f>IF(AJ$2=$A3820,Data!AG404,0)</f>
        <v>0</v>
      </c>
      <c r="AK3820" s="171">
        <f>IF(AK$2=$A3820,Data!AH404,0)</f>
        <v>0</v>
      </c>
      <c r="AL3820" s="170">
        <f>IF(AL$2=$A3820,Data!AI404,0)</f>
        <v>0</v>
      </c>
      <c r="AM3820" t="str">
        <f t="shared" si="120"/>
        <v>EA</v>
      </c>
      <c r="AN3820" t="e">
        <f>+INDEX(Validation!$D$4:$D$250,MATCH(Merge!B3820,Validation!$E$4:$E$250,0))</f>
        <v>#N/A</v>
      </c>
      <c r="AO3820" s="172">
        <f t="shared" si="119"/>
        <v>0</v>
      </c>
    </row>
    <row r="3821" spans="1:41" ht="15" x14ac:dyDescent="0.25">
      <c r="A3821">
        <f>Inputs!$H$19</f>
        <v>0</v>
      </c>
      <c r="B3821" t="str">
        <f>Inputs!$D$4</f>
        <v>Select Agency…</v>
      </c>
      <c r="C3821" s="166" t="str">
        <f>Inputs!$I$6</f>
        <v>(insert code)</v>
      </c>
      <c r="D3821" t="str">
        <f>IFERROR(INDEX(Inputs!$I$11:$I$19,MATCH(A3821,Inputs!$H$11:$H$19)),"")</f>
        <v/>
      </c>
      <c r="E3821" t="s">
        <v>942</v>
      </c>
      <c r="F3821" s="168">
        <f>IF(F$2=$A3821,Data!C405,0)</f>
        <v>0</v>
      </c>
      <c r="G3821" s="168">
        <f>IF(G$2=$A3821,Data!D405,0)</f>
        <v>0</v>
      </c>
      <c r="H3821" s="168">
        <f>IF(H$2=$A3821,Data!E405,0)</f>
        <v>0</v>
      </c>
      <c r="I3821" s="168">
        <f>IF(I$2=$A3821,Data!F405,0)</f>
        <v>0</v>
      </c>
      <c r="J3821" s="168">
        <f>IF(J$2=$A3821,Data!G405,0)</f>
        <v>0</v>
      </c>
      <c r="K3821" s="168">
        <f>IF(K$2=$A3821,Data!H405,0)</f>
        <v>0</v>
      </c>
      <c r="L3821" s="168">
        <f>IF(L$2=$A3821,Data!I405,0)</f>
        <v>0</v>
      </c>
      <c r="M3821" s="168">
        <f>IF(M$2=$A3821,Data!J405,0)</f>
        <v>0</v>
      </c>
      <c r="N3821" s="168">
        <f>IF(N$2=$A3821,Data!K405,0)</f>
        <v>0</v>
      </c>
      <c r="O3821" s="168">
        <f>IF(O$2=$A3821,Data!L405,0)</f>
        <v>0</v>
      </c>
      <c r="P3821" s="168">
        <f>IF(P$2=$A3821,Data!M405,0)</f>
        <v>0</v>
      </c>
      <c r="Q3821" s="168">
        <f>IF(Q$2=$A3821,Data!N405,0)</f>
        <v>0</v>
      </c>
      <c r="R3821" s="169">
        <f>IF(R$2=$A3821,Data!O405,0)</f>
        <v>0</v>
      </c>
      <c r="S3821" s="169">
        <f>IF(S$2=$A3821,Data!P405,0)</f>
        <v>0</v>
      </c>
      <c r="T3821" s="169">
        <f>IF(T$2=$A3821,Data!Q405,0)</f>
        <v>0</v>
      </c>
      <c r="U3821" s="169">
        <f>IF(U$2=$A3821,Data!R405,0)</f>
        <v>0</v>
      </c>
      <c r="V3821" s="169">
        <f>IF(V$2=$A3821,Data!S405,0)</f>
        <v>0</v>
      </c>
      <c r="W3821" s="169">
        <f>IF(W$2=$A3821,Data!T405,0)</f>
        <v>0</v>
      </c>
      <c r="X3821" s="169">
        <f>IF(X$2=$A3821,Data!U405,0)</f>
        <v>0</v>
      </c>
      <c r="Y3821" s="169">
        <f>IF(Y$2=$A3821,Data!V405,0)</f>
        <v>0</v>
      </c>
      <c r="Z3821" s="169">
        <f>IF(Z$2=$A3821,Data!W405,0)</f>
        <v>0</v>
      </c>
      <c r="AA3821" s="169">
        <f>IF(AA$2=$A3821,Data!X405,0)</f>
        <v>0</v>
      </c>
      <c r="AB3821" s="169">
        <f>IF(AB$2=$A3821,Data!Y405,0)</f>
        <v>0</v>
      </c>
      <c r="AC3821" s="169">
        <f>IF(AC$2=$A3821,Data!Z405,0)</f>
        <v>0</v>
      </c>
      <c r="AD3821" s="170">
        <f>IF(AD$2=$A3821,Data!AA405,0)</f>
        <v>0</v>
      </c>
      <c r="AE3821" s="171">
        <f>IF(AE$2=$A3821,Data!AB405,0)</f>
        <v>0</v>
      </c>
      <c r="AF3821" s="170">
        <f>IF(AF$2=$A3821,Data!AC405,0)</f>
        <v>0</v>
      </c>
      <c r="AG3821" s="171">
        <f>IF(AG$2=$A3821,Data!AD405,0)</f>
        <v>0</v>
      </c>
      <c r="AH3821" s="170">
        <f>IF(AH$2=$A3821,Data!AE405,0)</f>
        <v>0</v>
      </c>
      <c r="AI3821" s="171">
        <f>IF(AI$2=$A3821,Data!AF405,0)</f>
        <v>0</v>
      </c>
      <c r="AJ3821" s="170">
        <f>IF(AJ$2=$A3821,Data!AG405,0)</f>
        <v>0</v>
      </c>
      <c r="AK3821" s="171">
        <f>IF(AK$2=$A3821,Data!AH405,0)</f>
        <v>0</v>
      </c>
      <c r="AL3821" s="170">
        <f>IF(AL$2=$A3821,Data!AI405,0)</f>
        <v>0</v>
      </c>
      <c r="AM3821" t="str">
        <f t="shared" si="120"/>
        <v>EA</v>
      </c>
      <c r="AN3821" t="e">
        <f>+INDEX(Validation!$D$4:$D$250,MATCH(Merge!B3821,Validation!$E$4:$E$250,0))</f>
        <v>#N/A</v>
      </c>
      <c r="AO3821" s="172">
        <f t="shared" si="119"/>
        <v>0</v>
      </c>
    </row>
    <row r="3822" spans="1:41" ht="15" x14ac:dyDescent="0.25">
      <c r="A3822">
        <f>Inputs!$H$19</f>
        <v>0</v>
      </c>
      <c r="B3822" t="str">
        <f>Inputs!$D$4</f>
        <v>Select Agency…</v>
      </c>
      <c r="C3822" s="166" t="str">
        <f>Inputs!$I$6</f>
        <v>(insert code)</v>
      </c>
      <c r="D3822" t="str">
        <f>IFERROR(INDEX(Inputs!$I$11:$I$19,MATCH(A3822,Inputs!$H$11:$H$19)),"")</f>
        <v/>
      </c>
      <c r="E3822" t="s">
        <v>942</v>
      </c>
      <c r="F3822" s="168">
        <f>IF(F$2=$A3822,Data!C406,0)</f>
        <v>0</v>
      </c>
      <c r="G3822" s="168">
        <f>IF(G$2=$A3822,Data!D406,0)</f>
        <v>0</v>
      </c>
      <c r="H3822" s="168">
        <f>IF(H$2=$A3822,Data!E406,0)</f>
        <v>0</v>
      </c>
      <c r="I3822" s="168">
        <f>IF(I$2=$A3822,Data!F406,0)</f>
        <v>0</v>
      </c>
      <c r="J3822" s="168">
        <f>IF(J$2=$A3822,Data!G406,0)</f>
        <v>0</v>
      </c>
      <c r="K3822" s="168">
        <f>IF(K$2=$A3822,Data!H406,0)</f>
        <v>0</v>
      </c>
      <c r="L3822" s="168">
        <f>IF(L$2=$A3822,Data!I406,0)</f>
        <v>0</v>
      </c>
      <c r="M3822" s="168">
        <f>IF(M$2=$A3822,Data!J406,0)</f>
        <v>0</v>
      </c>
      <c r="N3822" s="168">
        <f>IF(N$2=$A3822,Data!K406,0)</f>
        <v>0</v>
      </c>
      <c r="O3822" s="168">
        <f>IF(O$2=$A3822,Data!L406,0)</f>
        <v>0</v>
      </c>
      <c r="P3822" s="168">
        <f>IF(P$2=$A3822,Data!M406,0)</f>
        <v>0</v>
      </c>
      <c r="Q3822" s="168">
        <f>IF(Q$2=$A3822,Data!N406,0)</f>
        <v>0</v>
      </c>
      <c r="R3822" s="169">
        <f>IF(R$2=$A3822,Data!O406,0)</f>
        <v>0</v>
      </c>
      <c r="S3822" s="169">
        <f>IF(S$2=$A3822,Data!P406,0)</f>
        <v>0</v>
      </c>
      <c r="T3822" s="169">
        <f>IF(T$2=$A3822,Data!Q406,0)</f>
        <v>0</v>
      </c>
      <c r="U3822" s="169">
        <f>IF(U$2=$A3822,Data!R406,0)</f>
        <v>0</v>
      </c>
      <c r="V3822" s="169">
        <f>IF(V$2=$A3822,Data!S406,0)</f>
        <v>0</v>
      </c>
      <c r="W3822" s="169">
        <f>IF(W$2=$A3822,Data!T406,0)</f>
        <v>0</v>
      </c>
      <c r="X3822" s="169">
        <f>IF(X$2=$A3822,Data!U406,0)</f>
        <v>0</v>
      </c>
      <c r="Y3822" s="169">
        <f>IF(Y$2=$A3822,Data!V406,0)</f>
        <v>0</v>
      </c>
      <c r="Z3822" s="169">
        <f>IF(Z$2=$A3822,Data!W406,0)</f>
        <v>0</v>
      </c>
      <c r="AA3822" s="169">
        <f>IF(AA$2=$A3822,Data!X406,0)</f>
        <v>0</v>
      </c>
      <c r="AB3822" s="169">
        <f>IF(AB$2=$A3822,Data!Y406,0)</f>
        <v>0</v>
      </c>
      <c r="AC3822" s="169">
        <f>IF(AC$2=$A3822,Data!Z406,0)</f>
        <v>0</v>
      </c>
      <c r="AD3822" s="170">
        <f>IF(AD$2=$A3822,Data!AA406,0)</f>
        <v>0</v>
      </c>
      <c r="AE3822" s="171">
        <f>IF(AE$2=$A3822,Data!AB406,0)</f>
        <v>0</v>
      </c>
      <c r="AF3822" s="170">
        <f>IF(AF$2=$A3822,Data!AC406,0)</f>
        <v>0</v>
      </c>
      <c r="AG3822" s="171">
        <f>IF(AG$2=$A3822,Data!AD406,0)</f>
        <v>0</v>
      </c>
      <c r="AH3822" s="170">
        <f>IF(AH$2=$A3822,Data!AE406,0)</f>
        <v>0</v>
      </c>
      <c r="AI3822" s="171">
        <f>IF(AI$2=$A3822,Data!AF406,0)</f>
        <v>0</v>
      </c>
      <c r="AJ3822" s="170">
        <f>IF(AJ$2=$A3822,Data!AG406,0)</f>
        <v>0</v>
      </c>
      <c r="AK3822" s="171">
        <f>IF(AK$2=$A3822,Data!AH406,0)</f>
        <v>0</v>
      </c>
      <c r="AL3822" s="170">
        <f>IF(AL$2=$A3822,Data!AI406,0)</f>
        <v>0</v>
      </c>
      <c r="AM3822" t="str">
        <f t="shared" si="120"/>
        <v>EA</v>
      </c>
      <c r="AN3822" t="e">
        <f>+INDEX(Validation!$D$4:$D$250,MATCH(Merge!B3822,Validation!$E$4:$E$250,0))</f>
        <v>#N/A</v>
      </c>
      <c r="AO3822" s="172">
        <f t="shared" si="119"/>
        <v>0</v>
      </c>
    </row>
    <row r="3823" spans="1:41" ht="15" x14ac:dyDescent="0.25">
      <c r="A3823">
        <f>Inputs!$H$19</f>
        <v>0</v>
      </c>
      <c r="B3823" t="str">
        <f>Inputs!$D$4</f>
        <v>Select Agency…</v>
      </c>
      <c r="C3823" s="166" t="str">
        <f>Inputs!$I$6</f>
        <v>(insert code)</v>
      </c>
      <c r="D3823" t="str">
        <f>IFERROR(INDEX(Inputs!$I$11:$I$19,MATCH(A3823,Inputs!$H$11:$H$19)),"")</f>
        <v/>
      </c>
      <c r="E3823" t="s">
        <v>942</v>
      </c>
      <c r="F3823" s="168">
        <f>IF(F$2=$A3823,Data!C407,0)</f>
        <v>0</v>
      </c>
      <c r="G3823" s="168">
        <f>IF(G$2=$A3823,Data!D407,0)</f>
        <v>0</v>
      </c>
      <c r="H3823" s="168">
        <f>IF(H$2=$A3823,Data!E407,0)</f>
        <v>0</v>
      </c>
      <c r="I3823" s="168">
        <f>IF(I$2=$A3823,Data!F407,0)</f>
        <v>0</v>
      </c>
      <c r="J3823" s="168">
        <f>IF(J$2=$A3823,Data!G407,0)</f>
        <v>0</v>
      </c>
      <c r="K3823" s="168">
        <f>IF(K$2=$A3823,Data!H407,0)</f>
        <v>0</v>
      </c>
      <c r="L3823" s="168">
        <f>IF(L$2=$A3823,Data!I407,0)</f>
        <v>0</v>
      </c>
      <c r="M3823" s="168">
        <f>IF(M$2=$A3823,Data!J407,0)</f>
        <v>0</v>
      </c>
      <c r="N3823" s="168">
        <f>IF(N$2=$A3823,Data!K407,0)</f>
        <v>0</v>
      </c>
      <c r="O3823" s="168">
        <f>IF(O$2=$A3823,Data!L407,0)</f>
        <v>0</v>
      </c>
      <c r="P3823" s="168">
        <f>IF(P$2=$A3823,Data!M407,0)</f>
        <v>0</v>
      </c>
      <c r="Q3823" s="168">
        <f>IF(Q$2=$A3823,Data!N407,0)</f>
        <v>0</v>
      </c>
      <c r="R3823" s="169">
        <f>IF(R$2=$A3823,Data!O407,0)</f>
        <v>0</v>
      </c>
      <c r="S3823" s="169">
        <f>IF(S$2=$A3823,Data!P407,0)</f>
        <v>0</v>
      </c>
      <c r="T3823" s="169">
        <f>IF(T$2=$A3823,Data!Q407,0)</f>
        <v>0</v>
      </c>
      <c r="U3823" s="169">
        <f>IF(U$2=$A3823,Data!R407,0)</f>
        <v>0</v>
      </c>
      <c r="V3823" s="169">
        <f>IF(V$2=$A3823,Data!S407,0)</f>
        <v>0</v>
      </c>
      <c r="W3823" s="169">
        <f>IF(W$2=$A3823,Data!T407,0)</f>
        <v>0</v>
      </c>
      <c r="X3823" s="169">
        <f>IF(X$2=$A3823,Data!U407,0)</f>
        <v>0</v>
      </c>
      <c r="Y3823" s="169">
        <f>IF(Y$2=$A3823,Data!V407,0)</f>
        <v>0</v>
      </c>
      <c r="Z3823" s="169">
        <f>IF(Z$2=$A3823,Data!W407,0)</f>
        <v>0</v>
      </c>
      <c r="AA3823" s="169">
        <f>IF(AA$2=$A3823,Data!X407,0)</f>
        <v>0</v>
      </c>
      <c r="AB3823" s="169">
        <f>IF(AB$2=$A3823,Data!Y407,0)</f>
        <v>0</v>
      </c>
      <c r="AC3823" s="169">
        <f>IF(AC$2=$A3823,Data!Z407,0)</f>
        <v>0</v>
      </c>
      <c r="AD3823" s="170">
        <f>IF(AD$2=$A3823,Data!AA407,0)</f>
        <v>0</v>
      </c>
      <c r="AE3823" s="171">
        <f>IF(AE$2=$A3823,Data!AB407,0)</f>
        <v>0</v>
      </c>
      <c r="AF3823" s="170">
        <f>IF(AF$2=$A3823,Data!AC407,0)</f>
        <v>0</v>
      </c>
      <c r="AG3823" s="171">
        <f>IF(AG$2=$A3823,Data!AD407,0)</f>
        <v>0</v>
      </c>
      <c r="AH3823" s="170">
        <f>IF(AH$2=$A3823,Data!AE407,0)</f>
        <v>0</v>
      </c>
      <c r="AI3823" s="171">
        <f>IF(AI$2=$A3823,Data!AF407,0)</f>
        <v>0</v>
      </c>
      <c r="AJ3823" s="170">
        <f>IF(AJ$2=$A3823,Data!AG407,0)</f>
        <v>0</v>
      </c>
      <c r="AK3823" s="171">
        <f>IF(AK$2=$A3823,Data!AH407,0)</f>
        <v>0</v>
      </c>
      <c r="AL3823" s="170">
        <f>IF(AL$2=$A3823,Data!AI407,0)</f>
        <v>0</v>
      </c>
      <c r="AM3823" t="str">
        <f t="shared" si="120"/>
        <v>EA</v>
      </c>
      <c r="AN3823" t="e">
        <f>+INDEX(Validation!$D$4:$D$250,MATCH(Merge!B3823,Validation!$E$4:$E$250,0))</f>
        <v>#N/A</v>
      </c>
      <c r="AO3823" s="172">
        <f t="shared" si="119"/>
        <v>0</v>
      </c>
    </row>
    <row r="3824" spans="1:41" ht="15" x14ac:dyDescent="0.25">
      <c r="A3824">
        <f>Inputs!$H$19</f>
        <v>0</v>
      </c>
      <c r="B3824" t="str">
        <f>Inputs!$D$4</f>
        <v>Select Agency…</v>
      </c>
      <c r="C3824" s="166" t="str">
        <f>Inputs!$I$6</f>
        <v>(insert code)</v>
      </c>
      <c r="D3824" t="str">
        <f>IFERROR(INDEX(Inputs!$I$11:$I$19,MATCH(A3824,Inputs!$H$11:$H$19)),"")</f>
        <v/>
      </c>
      <c r="E3824" t="s">
        <v>942</v>
      </c>
      <c r="F3824" s="168">
        <f>IF(F$2=$A3824,Data!C408,0)</f>
        <v>0</v>
      </c>
      <c r="G3824" s="168">
        <f>IF(G$2=$A3824,Data!D408,0)</f>
        <v>0</v>
      </c>
      <c r="H3824" s="168">
        <f>IF(H$2=$A3824,Data!E408,0)</f>
        <v>0</v>
      </c>
      <c r="I3824" s="168">
        <f>IF(I$2=$A3824,Data!F408,0)</f>
        <v>0</v>
      </c>
      <c r="J3824" s="168">
        <f>IF(J$2=$A3824,Data!G408,0)</f>
        <v>0</v>
      </c>
      <c r="K3824" s="168">
        <f>IF(K$2=$A3824,Data!H408,0)</f>
        <v>0</v>
      </c>
      <c r="L3824" s="168">
        <f>IF(L$2=$A3824,Data!I408,0)</f>
        <v>0</v>
      </c>
      <c r="M3824" s="168">
        <f>IF(M$2=$A3824,Data!J408,0)</f>
        <v>0</v>
      </c>
      <c r="N3824" s="168">
        <f>IF(N$2=$A3824,Data!K408,0)</f>
        <v>0</v>
      </c>
      <c r="O3824" s="168">
        <f>IF(O$2=$A3824,Data!L408,0)</f>
        <v>0</v>
      </c>
      <c r="P3824" s="168">
        <f>IF(P$2=$A3824,Data!M408,0)</f>
        <v>0</v>
      </c>
      <c r="Q3824" s="168">
        <f>IF(Q$2=$A3824,Data!N408,0)</f>
        <v>0</v>
      </c>
      <c r="R3824" s="169">
        <f>IF(R$2=$A3824,Data!O408,0)</f>
        <v>0</v>
      </c>
      <c r="S3824" s="169">
        <f>IF(S$2=$A3824,Data!P408,0)</f>
        <v>0</v>
      </c>
      <c r="T3824" s="169">
        <f>IF(T$2=$A3824,Data!Q408,0)</f>
        <v>0</v>
      </c>
      <c r="U3824" s="169">
        <f>IF(U$2=$A3824,Data!R408,0)</f>
        <v>0</v>
      </c>
      <c r="V3824" s="169">
        <f>IF(V$2=$A3824,Data!S408,0)</f>
        <v>0</v>
      </c>
      <c r="W3824" s="169">
        <f>IF(W$2=$A3824,Data!T408,0)</f>
        <v>0</v>
      </c>
      <c r="X3824" s="169">
        <f>IF(X$2=$A3824,Data!U408,0)</f>
        <v>0</v>
      </c>
      <c r="Y3824" s="169">
        <f>IF(Y$2=$A3824,Data!V408,0)</f>
        <v>0</v>
      </c>
      <c r="Z3824" s="169">
        <f>IF(Z$2=$A3824,Data!W408,0)</f>
        <v>0</v>
      </c>
      <c r="AA3824" s="169">
        <f>IF(AA$2=$A3824,Data!X408,0)</f>
        <v>0</v>
      </c>
      <c r="AB3824" s="169">
        <f>IF(AB$2=$A3824,Data!Y408,0)</f>
        <v>0</v>
      </c>
      <c r="AC3824" s="169">
        <f>IF(AC$2=$A3824,Data!Z408,0)</f>
        <v>0</v>
      </c>
      <c r="AD3824" s="170">
        <f>IF(AD$2=$A3824,Data!AA408,0)</f>
        <v>0</v>
      </c>
      <c r="AE3824" s="171">
        <f>IF(AE$2=$A3824,Data!AB408,0)</f>
        <v>0</v>
      </c>
      <c r="AF3824" s="170">
        <f>IF(AF$2=$A3824,Data!AC408,0)</f>
        <v>0</v>
      </c>
      <c r="AG3824" s="171">
        <f>IF(AG$2=$A3824,Data!AD408,0)</f>
        <v>0</v>
      </c>
      <c r="AH3824" s="170">
        <f>IF(AH$2=$A3824,Data!AE408,0)</f>
        <v>0</v>
      </c>
      <c r="AI3824" s="171">
        <f>IF(AI$2=$A3824,Data!AF408,0)</f>
        <v>0</v>
      </c>
      <c r="AJ3824" s="170">
        <f>IF(AJ$2=$A3824,Data!AG408,0)</f>
        <v>0</v>
      </c>
      <c r="AK3824" s="171">
        <f>IF(AK$2=$A3824,Data!AH408,0)</f>
        <v>0</v>
      </c>
      <c r="AL3824" s="170">
        <f>IF(AL$2=$A3824,Data!AI408,0)</f>
        <v>0</v>
      </c>
      <c r="AM3824" t="str">
        <f t="shared" si="120"/>
        <v>EA</v>
      </c>
      <c r="AN3824" t="e">
        <f>+INDEX(Validation!$D$4:$D$250,MATCH(Merge!B3824,Validation!$E$4:$E$250,0))</f>
        <v>#N/A</v>
      </c>
      <c r="AO3824" s="172">
        <f t="shared" si="119"/>
        <v>0</v>
      </c>
    </row>
    <row r="3825" spans="1:41" ht="15" x14ac:dyDescent="0.25">
      <c r="A3825">
        <f>Inputs!$H$19</f>
        <v>0</v>
      </c>
      <c r="B3825" t="str">
        <f>Inputs!$D$4</f>
        <v>Select Agency…</v>
      </c>
      <c r="C3825" s="166" t="str">
        <f>Inputs!$I$6</f>
        <v>(insert code)</v>
      </c>
      <c r="D3825" t="str">
        <f>IFERROR(INDEX(Inputs!$I$11:$I$19,MATCH(A3825,Inputs!$H$11:$H$19)),"")</f>
        <v/>
      </c>
      <c r="E3825" t="s">
        <v>942</v>
      </c>
      <c r="F3825" s="168">
        <f>IF(F$2=$A3825,Data!C409,0)</f>
        <v>0</v>
      </c>
      <c r="G3825" s="168">
        <f>IF(G$2=$A3825,Data!D409,0)</f>
        <v>0</v>
      </c>
      <c r="H3825" s="168">
        <f>IF(H$2=$A3825,Data!E409,0)</f>
        <v>0</v>
      </c>
      <c r="I3825" s="168">
        <f>IF(I$2=$A3825,Data!F409,0)</f>
        <v>0</v>
      </c>
      <c r="J3825" s="168">
        <f>IF(J$2=$A3825,Data!G409,0)</f>
        <v>0</v>
      </c>
      <c r="K3825" s="168">
        <f>IF(K$2=$A3825,Data!H409,0)</f>
        <v>0</v>
      </c>
      <c r="L3825" s="168">
        <f>IF(L$2=$A3825,Data!I409,0)</f>
        <v>0</v>
      </c>
      <c r="M3825" s="168">
        <f>IF(M$2=$A3825,Data!J409,0)</f>
        <v>0</v>
      </c>
      <c r="N3825" s="168">
        <f>IF(N$2=$A3825,Data!K409,0)</f>
        <v>0</v>
      </c>
      <c r="O3825" s="168">
        <f>IF(O$2=$A3825,Data!L409,0)</f>
        <v>0</v>
      </c>
      <c r="P3825" s="168">
        <f>IF(P$2=$A3825,Data!M409,0)</f>
        <v>0</v>
      </c>
      <c r="Q3825" s="168">
        <f>IF(Q$2=$A3825,Data!N409,0)</f>
        <v>0</v>
      </c>
      <c r="R3825" s="169">
        <f>IF(R$2=$A3825,Data!O409,0)</f>
        <v>0</v>
      </c>
      <c r="S3825" s="169">
        <f>IF(S$2=$A3825,Data!P409,0)</f>
        <v>0</v>
      </c>
      <c r="T3825" s="169">
        <f>IF(T$2=$A3825,Data!Q409,0)</f>
        <v>0</v>
      </c>
      <c r="U3825" s="169">
        <f>IF(U$2=$A3825,Data!R409,0)</f>
        <v>0</v>
      </c>
      <c r="V3825" s="169">
        <f>IF(V$2=$A3825,Data!S409,0)</f>
        <v>0</v>
      </c>
      <c r="W3825" s="169">
        <f>IF(W$2=$A3825,Data!T409,0)</f>
        <v>0</v>
      </c>
      <c r="X3825" s="169">
        <f>IF(X$2=$A3825,Data!U409,0)</f>
        <v>0</v>
      </c>
      <c r="Y3825" s="169">
        <f>IF(Y$2=$A3825,Data!V409,0)</f>
        <v>0</v>
      </c>
      <c r="Z3825" s="169">
        <f>IF(Z$2=$A3825,Data!W409,0)</f>
        <v>0</v>
      </c>
      <c r="AA3825" s="169">
        <f>IF(AA$2=$A3825,Data!X409,0)</f>
        <v>0</v>
      </c>
      <c r="AB3825" s="169">
        <f>IF(AB$2=$A3825,Data!Y409,0)</f>
        <v>0</v>
      </c>
      <c r="AC3825" s="169">
        <f>IF(AC$2=$A3825,Data!Z409,0)</f>
        <v>0</v>
      </c>
      <c r="AD3825" s="170">
        <f>IF(AD$2=$A3825,Data!AA409,0)</f>
        <v>0</v>
      </c>
      <c r="AE3825" s="171">
        <f>IF(AE$2=$A3825,Data!AB409,0)</f>
        <v>0</v>
      </c>
      <c r="AF3825" s="170">
        <f>IF(AF$2=$A3825,Data!AC409,0)</f>
        <v>0</v>
      </c>
      <c r="AG3825" s="171">
        <f>IF(AG$2=$A3825,Data!AD409,0)</f>
        <v>0</v>
      </c>
      <c r="AH3825" s="170">
        <f>IF(AH$2=$A3825,Data!AE409,0)</f>
        <v>0</v>
      </c>
      <c r="AI3825" s="171">
        <f>IF(AI$2=$A3825,Data!AF409,0)</f>
        <v>0</v>
      </c>
      <c r="AJ3825" s="170">
        <f>IF(AJ$2=$A3825,Data!AG409,0)</f>
        <v>0</v>
      </c>
      <c r="AK3825" s="171">
        <f>IF(AK$2=$A3825,Data!AH409,0)</f>
        <v>0</v>
      </c>
      <c r="AL3825" s="170">
        <f>IF(AL$2=$A3825,Data!AI409,0)</f>
        <v>0</v>
      </c>
      <c r="AM3825" t="str">
        <f t="shared" si="120"/>
        <v>EA</v>
      </c>
      <c r="AN3825" t="e">
        <f>+INDEX(Validation!$D$4:$D$250,MATCH(Merge!B3825,Validation!$E$4:$E$250,0))</f>
        <v>#N/A</v>
      </c>
      <c r="AO3825" s="172">
        <f t="shared" si="119"/>
        <v>0</v>
      </c>
    </row>
    <row r="3826" spans="1:41" ht="15" x14ac:dyDescent="0.25">
      <c r="A3826">
        <f>Inputs!$H$19</f>
        <v>0</v>
      </c>
      <c r="B3826" t="str">
        <f>Inputs!$D$4</f>
        <v>Select Agency…</v>
      </c>
      <c r="C3826" s="166" t="str">
        <f>Inputs!$I$6</f>
        <v>(insert code)</v>
      </c>
      <c r="D3826" t="str">
        <f>IFERROR(INDEX(Inputs!$I$11:$I$19,MATCH(A3826,Inputs!$H$11:$H$19)),"")</f>
        <v/>
      </c>
      <c r="E3826" t="s">
        <v>942</v>
      </c>
      <c r="F3826" s="168">
        <f>IF(F$2=$A3826,Data!C410,0)</f>
        <v>0</v>
      </c>
      <c r="G3826" s="168">
        <f>IF(G$2=$A3826,Data!D410,0)</f>
        <v>0</v>
      </c>
      <c r="H3826" s="168">
        <f>IF(H$2=$A3826,Data!E410,0)</f>
        <v>0</v>
      </c>
      <c r="I3826" s="168">
        <f>IF(I$2=$A3826,Data!F410,0)</f>
        <v>0</v>
      </c>
      <c r="J3826" s="168">
        <f>IF(J$2=$A3826,Data!G410,0)</f>
        <v>0</v>
      </c>
      <c r="K3826" s="168">
        <f>IF(K$2=$A3826,Data!H410,0)</f>
        <v>0</v>
      </c>
      <c r="L3826" s="168">
        <f>IF(L$2=$A3826,Data!I410,0)</f>
        <v>0</v>
      </c>
      <c r="M3826" s="168">
        <f>IF(M$2=$A3826,Data!J410,0)</f>
        <v>0</v>
      </c>
      <c r="N3826" s="168">
        <f>IF(N$2=$A3826,Data!K410,0)</f>
        <v>0</v>
      </c>
      <c r="O3826" s="168">
        <f>IF(O$2=$A3826,Data!L410,0)</f>
        <v>0</v>
      </c>
      <c r="P3826" s="168">
        <f>IF(P$2=$A3826,Data!M410,0)</f>
        <v>0</v>
      </c>
      <c r="Q3826" s="168">
        <f>IF(Q$2=$A3826,Data!N410,0)</f>
        <v>0</v>
      </c>
      <c r="R3826" s="169">
        <f>IF(R$2=$A3826,Data!O410,0)</f>
        <v>0</v>
      </c>
      <c r="S3826" s="169">
        <f>IF(S$2=$A3826,Data!P410,0)</f>
        <v>0</v>
      </c>
      <c r="T3826" s="169">
        <f>IF(T$2=$A3826,Data!Q410,0)</f>
        <v>0</v>
      </c>
      <c r="U3826" s="169">
        <f>IF(U$2=$A3826,Data!R410,0)</f>
        <v>0</v>
      </c>
      <c r="V3826" s="169">
        <f>IF(V$2=$A3826,Data!S410,0)</f>
        <v>0</v>
      </c>
      <c r="W3826" s="169">
        <f>IF(W$2=$A3826,Data!T410,0)</f>
        <v>0</v>
      </c>
      <c r="X3826" s="169">
        <f>IF(X$2=$A3826,Data!U410,0)</f>
        <v>0</v>
      </c>
      <c r="Y3826" s="169">
        <f>IF(Y$2=$A3826,Data!V410,0)</f>
        <v>0</v>
      </c>
      <c r="Z3826" s="169">
        <f>IF(Z$2=$A3826,Data!W410,0)</f>
        <v>0</v>
      </c>
      <c r="AA3826" s="169">
        <f>IF(AA$2=$A3826,Data!X410,0)</f>
        <v>0</v>
      </c>
      <c r="AB3826" s="169">
        <f>IF(AB$2=$A3826,Data!Y410,0)</f>
        <v>0</v>
      </c>
      <c r="AC3826" s="169">
        <f>IF(AC$2=$A3826,Data!Z410,0)</f>
        <v>0</v>
      </c>
      <c r="AD3826" s="170">
        <f>IF(AD$2=$A3826,Data!AA410,0)</f>
        <v>0</v>
      </c>
      <c r="AE3826" s="171">
        <f>IF(AE$2=$A3826,Data!AB410,0)</f>
        <v>0</v>
      </c>
      <c r="AF3826" s="170">
        <f>IF(AF$2=$A3826,Data!AC410,0)</f>
        <v>0</v>
      </c>
      <c r="AG3826" s="171">
        <f>IF(AG$2=$A3826,Data!AD410,0)</f>
        <v>0</v>
      </c>
      <c r="AH3826" s="170">
        <f>IF(AH$2=$A3826,Data!AE410,0)</f>
        <v>0</v>
      </c>
      <c r="AI3826" s="171">
        <f>IF(AI$2=$A3826,Data!AF410,0)</f>
        <v>0</v>
      </c>
      <c r="AJ3826" s="170">
        <f>IF(AJ$2=$A3826,Data!AG410,0)</f>
        <v>0</v>
      </c>
      <c r="AK3826" s="171">
        <f>IF(AK$2=$A3826,Data!AH410,0)</f>
        <v>0</v>
      </c>
      <c r="AL3826" s="170">
        <f>IF(AL$2=$A3826,Data!AI410,0)</f>
        <v>0</v>
      </c>
      <c r="AM3826" t="str">
        <f t="shared" si="120"/>
        <v>EA</v>
      </c>
      <c r="AN3826" t="e">
        <f>+INDEX(Validation!$D$4:$D$250,MATCH(Merge!B3826,Validation!$E$4:$E$250,0))</f>
        <v>#N/A</v>
      </c>
      <c r="AO3826" s="172">
        <f t="shared" si="119"/>
        <v>0</v>
      </c>
    </row>
    <row r="3827" spans="1:41" ht="15" x14ac:dyDescent="0.25">
      <c r="A3827">
        <f>Inputs!$H$19</f>
        <v>0</v>
      </c>
      <c r="B3827" t="str">
        <f>Inputs!$D$4</f>
        <v>Select Agency…</v>
      </c>
      <c r="C3827" s="166" t="str">
        <f>Inputs!$I$6</f>
        <v>(insert code)</v>
      </c>
      <c r="D3827" t="str">
        <f>IFERROR(INDEX(Inputs!$I$11:$I$19,MATCH(A3827,Inputs!$H$11:$H$19)),"")</f>
        <v/>
      </c>
      <c r="E3827" t="s">
        <v>942</v>
      </c>
      <c r="F3827" s="168">
        <f>IF(F$2=$A3827,Data!C411,0)</f>
        <v>0</v>
      </c>
      <c r="G3827" s="168">
        <f>IF(G$2=$A3827,Data!D411,0)</f>
        <v>0</v>
      </c>
      <c r="H3827" s="168">
        <f>IF(H$2=$A3827,Data!E411,0)</f>
        <v>0</v>
      </c>
      <c r="I3827" s="168">
        <f>IF(I$2=$A3827,Data!F411,0)</f>
        <v>0</v>
      </c>
      <c r="J3827" s="168">
        <f>IF(J$2=$A3827,Data!G411,0)</f>
        <v>0</v>
      </c>
      <c r="K3827" s="168">
        <f>IF(K$2=$A3827,Data!H411,0)</f>
        <v>0</v>
      </c>
      <c r="L3827" s="168">
        <f>IF(L$2=$A3827,Data!I411,0)</f>
        <v>0</v>
      </c>
      <c r="M3827" s="168">
        <f>IF(M$2=$A3827,Data!J411,0)</f>
        <v>0</v>
      </c>
      <c r="N3827" s="168">
        <f>IF(N$2=$A3827,Data!K411,0)</f>
        <v>0</v>
      </c>
      <c r="O3827" s="168">
        <f>IF(O$2=$A3827,Data!L411,0)</f>
        <v>0</v>
      </c>
      <c r="P3827" s="168">
        <f>IF(P$2=$A3827,Data!M411,0)</f>
        <v>0</v>
      </c>
      <c r="Q3827" s="168">
        <f>IF(Q$2=$A3827,Data!N411,0)</f>
        <v>0</v>
      </c>
      <c r="R3827" s="169">
        <f>IF(R$2=$A3827,Data!O411,0)</f>
        <v>0</v>
      </c>
      <c r="S3827" s="169">
        <f>IF(S$2=$A3827,Data!P411,0)</f>
        <v>0</v>
      </c>
      <c r="T3827" s="169">
        <f>IF(T$2=$A3827,Data!Q411,0)</f>
        <v>0</v>
      </c>
      <c r="U3827" s="169">
        <f>IF(U$2=$A3827,Data!R411,0)</f>
        <v>0</v>
      </c>
      <c r="V3827" s="169">
        <f>IF(V$2=$A3827,Data!S411,0)</f>
        <v>0</v>
      </c>
      <c r="W3827" s="169">
        <f>IF(W$2=$A3827,Data!T411,0)</f>
        <v>0</v>
      </c>
      <c r="X3827" s="169">
        <f>IF(X$2=$A3827,Data!U411,0)</f>
        <v>0</v>
      </c>
      <c r="Y3827" s="169">
        <f>IF(Y$2=$A3827,Data!V411,0)</f>
        <v>0</v>
      </c>
      <c r="Z3827" s="169">
        <f>IF(Z$2=$A3827,Data!W411,0)</f>
        <v>0</v>
      </c>
      <c r="AA3827" s="169">
        <f>IF(AA$2=$A3827,Data!X411,0)</f>
        <v>0</v>
      </c>
      <c r="AB3827" s="169">
        <f>IF(AB$2=$A3827,Data!Y411,0)</f>
        <v>0</v>
      </c>
      <c r="AC3827" s="169">
        <f>IF(AC$2=$A3827,Data!Z411,0)</f>
        <v>0</v>
      </c>
      <c r="AD3827" s="170">
        <f>IF(AD$2=$A3827,Data!AA411,0)</f>
        <v>0</v>
      </c>
      <c r="AE3827" s="171">
        <f>IF(AE$2=$A3827,Data!AB411,0)</f>
        <v>0</v>
      </c>
      <c r="AF3827" s="170">
        <f>IF(AF$2=$A3827,Data!AC411,0)</f>
        <v>0</v>
      </c>
      <c r="AG3827" s="171">
        <f>IF(AG$2=$A3827,Data!AD411,0)</f>
        <v>0</v>
      </c>
      <c r="AH3827" s="170">
        <f>IF(AH$2=$A3827,Data!AE411,0)</f>
        <v>0</v>
      </c>
      <c r="AI3827" s="171">
        <f>IF(AI$2=$A3827,Data!AF411,0)</f>
        <v>0</v>
      </c>
      <c r="AJ3827" s="170">
        <f>IF(AJ$2=$A3827,Data!AG411,0)</f>
        <v>0</v>
      </c>
      <c r="AK3827" s="171">
        <f>IF(AK$2=$A3827,Data!AH411,0)</f>
        <v>0</v>
      </c>
      <c r="AL3827" s="170">
        <f>IF(AL$2=$A3827,Data!AI411,0)</f>
        <v>0</v>
      </c>
      <c r="AM3827" t="str">
        <f t="shared" si="120"/>
        <v>EA</v>
      </c>
      <c r="AN3827" t="e">
        <f>+INDEX(Validation!$D$4:$D$250,MATCH(Merge!B3827,Validation!$E$4:$E$250,0))</f>
        <v>#N/A</v>
      </c>
      <c r="AO3827" s="172">
        <f t="shared" si="119"/>
        <v>0</v>
      </c>
    </row>
    <row r="3828" spans="1:41" ht="15" x14ac:dyDescent="0.25">
      <c r="A3828">
        <f>Inputs!$H$19</f>
        <v>0</v>
      </c>
      <c r="B3828" t="str">
        <f>Inputs!$D$4</f>
        <v>Select Agency…</v>
      </c>
      <c r="C3828" s="166" t="str">
        <f>Inputs!$I$6</f>
        <v>(insert code)</v>
      </c>
      <c r="D3828" t="str">
        <f>IFERROR(INDEX(Inputs!$I$11:$I$19,MATCH(A3828,Inputs!$H$11:$H$19)),"")</f>
        <v/>
      </c>
      <c r="E3828" t="s">
        <v>942</v>
      </c>
      <c r="F3828" s="168">
        <f>IF(F$2=$A3828,Data!C412,0)</f>
        <v>0</v>
      </c>
      <c r="G3828" s="168">
        <f>IF(G$2=$A3828,Data!D412,0)</f>
        <v>0</v>
      </c>
      <c r="H3828" s="168">
        <f>IF(H$2=$A3828,Data!E412,0)</f>
        <v>0</v>
      </c>
      <c r="I3828" s="168">
        <f>IF(I$2=$A3828,Data!F412,0)</f>
        <v>0</v>
      </c>
      <c r="J3828" s="168">
        <f>IF(J$2=$A3828,Data!G412,0)</f>
        <v>0</v>
      </c>
      <c r="K3828" s="168">
        <f>IF(K$2=$A3828,Data!H412,0)</f>
        <v>0</v>
      </c>
      <c r="L3828" s="168">
        <f>IF(L$2=$A3828,Data!I412,0)</f>
        <v>0</v>
      </c>
      <c r="M3828" s="168">
        <f>IF(M$2=$A3828,Data!J412,0)</f>
        <v>0</v>
      </c>
      <c r="N3828" s="168">
        <f>IF(N$2=$A3828,Data!K412,0)</f>
        <v>0</v>
      </c>
      <c r="O3828" s="168">
        <f>IF(O$2=$A3828,Data!L412,0)</f>
        <v>0</v>
      </c>
      <c r="P3828" s="168">
        <f>IF(P$2=$A3828,Data!M412,0)</f>
        <v>0</v>
      </c>
      <c r="Q3828" s="168">
        <f>IF(Q$2=$A3828,Data!N412,0)</f>
        <v>0</v>
      </c>
      <c r="R3828" s="169">
        <f>IF(R$2=$A3828,Data!O412,0)</f>
        <v>0</v>
      </c>
      <c r="S3828" s="169">
        <f>IF(S$2=$A3828,Data!P412,0)</f>
        <v>0</v>
      </c>
      <c r="T3828" s="169">
        <f>IF(T$2=$A3828,Data!Q412,0)</f>
        <v>0</v>
      </c>
      <c r="U3828" s="169">
        <f>IF(U$2=$A3828,Data!R412,0)</f>
        <v>0</v>
      </c>
      <c r="V3828" s="169">
        <f>IF(V$2=$A3828,Data!S412,0)</f>
        <v>0</v>
      </c>
      <c r="W3828" s="169">
        <f>IF(W$2=$A3828,Data!T412,0)</f>
        <v>0</v>
      </c>
      <c r="X3828" s="169">
        <f>IF(X$2=$A3828,Data!U412,0)</f>
        <v>0</v>
      </c>
      <c r="Y3828" s="169">
        <f>IF(Y$2=$A3828,Data!V412,0)</f>
        <v>0</v>
      </c>
      <c r="Z3828" s="169">
        <f>IF(Z$2=$A3828,Data!W412,0)</f>
        <v>0</v>
      </c>
      <c r="AA3828" s="169">
        <f>IF(AA$2=$A3828,Data!X412,0)</f>
        <v>0</v>
      </c>
      <c r="AB3828" s="169">
        <f>IF(AB$2=$A3828,Data!Y412,0)</f>
        <v>0</v>
      </c>
      <c r="AC3828" s="169">
        <f>IF(AC$2=$A3828,Data!Z412,0)</f>
        <v>0</v>
      </c>
      <c r="AD3828" s="170">
        <f>IF(AD$2=$A3828,Data!AA412,0)</f>
        <v>0</v>
      </c>
      <c r="AE3828" s="171">
        <f>IF(AE$2=$A3828,Data!AB412,0)</f>
        <v>0</v>
      </c>
      <c r="AF3828" s="170">
        <f>IF(AF$2=$A3828,Data!AC412,0)</f>
        <v>0</v>
      </c>
      <c r="AG3828" s="171">
        <f>IF(AG$2=$A3828,Data!AD412,0)</f>
        <v>0</v>
      </c>
      <c r="AH3828" s="170">
        <f>IF(AH$2=$A3828,Data!AE412,0)</f>
        <v>0</v>
      </c>
      <c r="AI3828" s="171">
        <f>IF(AI$2=$A3828,Data!AF412,0)</f>
        <v>0</v>
      </c>
      <c r="AJ3828" s="170">
        <f>IF(AJ$2=$A3828,Data!AG412,0)</f>
        <v>0</v>
      </c>
      <c r="AK3828" s="171">
        <f>IF(AK$2=$A3828,Data!AH412,0)</f>
        <v>0</v>
      </c>
      <c r="AL3828" s="170">
        <f>IF(AL$2=$A3828,Data!AI412,0)</f>
        <v>0</v>
      </c>
      <c r="AM3828" t="str">
        <f t="shared" si="120"/>
        <v>EA</v>
      </c>
      <c r="AN3828" t="e">
        <f>+INDEX(Validation!$D$4:$D$250,MATCH(Merge!B3828,Validation!$E$4:$E$250,0))</f>
        <v>#N/A</v>
      </c>
      <c r="AO3828" s="172">
        <f t="shared" si="119"/>
        <v>0</v>
      </c>
    </row>
    <row r="3829" spans="1:41" ht="15" x14ac:dyDescent="0.25">
      <c r="A3829">
        <f>Inputs!$H$19</f>
        <v>0</v>
      </c>
      <c r="B3829" t="str">
        <f>Inputs!$D$4</f>
        <v>Select Agency…</v>
      </c>
      <c r="C3829" s="166" t="str">
        <f>Inputs!$I$6</f>
        <v>(insert code)</v>
      </c>
      <c r="D3829" t="str">
        <f>IFERROR(INDEX(Inputs!$I$11:$I$19,MATCH(A3829,Inputs!$H$11:$H$19)),"")</f>
        <v/>
      </c>
      <c r="E3829" t="s">
        <v>942</v>
      </c>
      <c r="F3829" s="168">
        <f>IF(F$2=$A3829,Data!C413,0)</f>
        <v>0</v>
      </c>
      <c r="G3829" s="168">
        <f>IF(G$2=$A3829,Data!D413,0)</f>
        <v>0</v>
      </c>
      <c r="H3829" s="168">
        <f>IF(H$2=$A3829,Data!E413,0)</f>
        <v>0</v>
      </c>
      <c r="I3829" s="168">
        <f>IF(I$2=$A3829,Data!F413,0)</f>
        <v>0</v>
      </c>
      <c r="J3829" s="168">
        <f>IF(J$2=$A3829,Data!G413,0)</f>
        <v>0</v>
      </c>
      <c r="K3829" s="168">
        <f>IF(K$2=$A3829,Data!H413,0)</f>
        <v>0</v>
      </c>
      <c r="L3829" s="168">
        <f>IF(L$2=$A3829,Data!I413,0)</f>
        <v>0</v>
      </c>
      <c r="M3829" s="168">
        <f>IF(M$2=$A3829,Data!J413,0)</f>
        <v>0</v>
      </c>
      <c r="N3829" s="168">
        <f>IF(N$2=$A3829,Data!K413,0)</f>
        <v>0</v>
      </c>
      <c r="O3829" s="168">
        <f>IF(O$2=$A3829,Data!L413,0)</f>
        <v>0</v>
      </c>
      <c r="P3829" s="168">
        <f>IF(P$2=$A3829,Data!M413,0)</f>
        <v>0</v>
      </c>
      <c r="Q3829" s="168">
        <f>IF(Q$2=$A3829,Data!N413,0)</f>
        <v>0</v>
      </c>
      <c r="R3829" s="169">
        <f>IF(R$2=$A3829,Data!O413,0)</f>
        <v>0</v>
      </c>
      <c r="S3829" s="169">
        <f>IF(S$2=$A3829,Data!P413,0)</f>
        <v>0</v>
      </c>
      <c r="T3829" s="169">
        <f>IF(T$2=$A3829,Data!Q413,0)</f>
        <v>0</v>
      </c>
      <c r="U3829" s="169">
        <f>IF(U$2=$A3829,Data!R413,0)</f>
        <v>0</v>
      </c>
      <c r="V3829" s="169">
        <f>IF(V$2=$A3829,Data!S413,0)</f>
        <v>0</v>
      </c>
      <c r="W3829" s="169">
        <f>IF(W$2=$A3829,Data!T413,0)</f>
        <v>0</v>
      </c>
      <c r="X3829" s="169">
        <f>IF(X$2=$A3829,Data!U413,0)</f>
        <v>0</v>
      </c>
      <c r="Y3829" s="169">
        <f>IF(Y$2=$A3829,Data!V413,0)</f>
        <v>0</v>
      </c>
      <c r="Z3829" s="169">
        <f>IF(Z$2=$A3829,Data!W413,0)</f>
        <v>0</v>
      </c>
      <c r="AA3829" s="169">
        <f>IF(AA$2=$A3829,Data!X413,0)</f>
        <v>0</v>
      </c>
      <c r="AB3829" s="169">
        <f>IF(AB$2=$A3829,Data!Y413,0)</f>
        <v>0</v>
      </c>
      <c r="AC3829" s="169">
        <f>IF(AC$2=$A3829,Data!Z413,0)</f>
        <v>0</v>
      </c>
      <c r="AD3829" s="170">
        <f>IF(AD$2=$A3829,Data!AA413,0)</f>
        <v>0</v>
      </c>
      <c r="AE3829" s="171">
        <f>IF(AE$2=$A3829,Data!AB413,0)</f>
        <v>0</v>
      </c>
      <c r="AF3829" s="170">
        <f>IF(AF$2=$A3829,Data!AC413,0)</f>
        <v>0</v>
      </c>
      <c r="AG3829" s="171">
        <f>IF(AG$2=$A3829,Data!AD413,0)</f>
        <v>0</v>
      </c>
      <c r="AH3829" s="170">
        <f>IF(AH$2=$A3829,Data!AE413,0)</f>
        <v>0</v>
      </c>
      <c r="AI3829" s="171">
        <f>IF(AI$2=$A3829,Data!AF413,0)</f>
        <v>0</v>
      </c>
      <c r="AJ3829" s="170">
        <f>IF(AJ$2=$A3829,Data!AG413,0)</f>
        <v>0</v>
      </c>
      <c r="AK3829" s="171">
        <f>IF(AK$2=$A3829,Data!AH413,0)</f>
        <v>0</v>
      </c>
      <c r="AL3829" s="170">
        <f>IF(AL$2=$A3829,Data!AI413,0)</f>
        <v>0</v>
      </c>
      <c r="AM3829" t="str">
        <f t="shared" si="120"/>
        <v>EA</v>
      </c>
      <c r="AN3829" t="e">
        <f>+INDEX(Validation!$D$4:$D$250,MATCH(Merge!B3829,Validation!$E$4:$E$250,0))</f>
        <v>#N/A</v>
      </c>
      <c r="AO3829" s="172">
        <f t="shared" si="119"/>
        <v>0</v>
      </c>
    </row>
    <row r="3830" spans="1:41" ht="15" x14ac:dyDescent="0.25">
      <c r="A3830">
        <f>Inputs!$H$19</f>
        <v>0</v>
      </c>
      <c r="B3830" t="str">
        <f>Inputs!$D$4</f>
        <v>Select Agency…</v>
      </c>
      <c r="C3830" s="166" t="str">
        <f>Inputs!$I$6</f>
        <v>(insert code)</v>
      </c>
      <c r="D3830" t="str">
        <f>IFERROR(INDEX(Inputs!$I$11:$I$19,MATCH(A3830,Inputs!$H$11:$H$19)),"")</f>
        <v/>
      </c>
      <c r="E3830" t="s">
        <v>942</v>
      </c>
      <c r="F3830" s="168">
        <f>IF(F$2=$A3830,Data!C414,0)</f>
        <v>0</v>
      </c>
      <c r="G3830" s="168">
        <f>IF(G$2=$A3830,Data!D414,0)</f>
        <v>0</v>
      </c>
      <c r="H3830" s="168">
        <f>IF(H$2=$A3830,Data!E414,0)</f>
        <v>0</v>
      </c>
      <c r="I3830" s="168">
        <f>IF(I$2=$A3830,Data!F414,0)</f>
        <v>0</v>
      </c>
      <c r="J3830" s="168">
        <f>IF(J$2=$A3830,Data!G414,0)</f>
        <v>0</v>
      </c>
      <c r="K3830" s="168">
        <f>IF(K$2=$A3830,Data!H414,0)</f>
        <v>0</v>
      </c>
      <c r="L3830" s="168">
        <f>IF(L$2=$A3830,Data!I414,0)</f>
        <v>0</v>
      </c>
      <c r="M3830" s="168">
        <f>IF(M$2=$A3830,Data!J414,0)</f>
        <v>0</v>
      </c>
      <c r="N3830" s="168">
        <f>IF(N$2=$A3830,Data!K414,0)</f>
        <v>0</v>
      </c>
      <c r="O3830" s="168">
        <f>IF(O$2=$A3830,Data!L414,0)</f>
        <v>0</v>
      </c>
      <c r="P3830" s="168">
        <f>IF(P$2=$A3830,Data!M414,0)</f>
        <v>0</v>
      </c>
      <c r="Q3830" s="168">
        <f>IF(Q$2=$A3830,Data!N414,0)</f>
        <v>0</v>
      </c>
      <c r="R3830" s="169">
        <f>IF(R$2=$A3830,Data!O414,0)</f>
        <v>0</v>
      </c>
      <c r="S3830" s="169">
        <f>IF(S$2=$A3830,Data!P414,0)</f>
        <v>0</v>
      </c>
      <c r="T3830" s="169">
        <f>IF(T$2=$A3830,Data!Q414,0)</f>
        <v>0</v>
      </c>
      <c r="U3830" s="169">
        <f>IF(U$2=$A3830,Data!R414,0)</f>
        <v>0</v>
      </c>
      <c r="V3830" s="169">
        <f>IF(V$2=$A3830,Data!S414,0)</f>
        <v>0</v>
      </c>
      <c r="W3830" s="169">
        <f>IF(W$2=$A3830,Data!T414,0)</f>
        <v>0</v>
      </c>
      <c r="X3830" s="169">
        <f>IF(X$2=$A3830,Data!U414,0)</f>
        <v>0</v>
      </c>
      <c r="Y3830" s="169">
        <f>IF(Y$2=$A3830,Data!V414,0)</f>
        <v>0</v>
      </c>
      <c r="Z3830" s="169">
        <f>IF(Z$2=$A3830,Data!W414,0)</f>
        <v>0</v>
      </c>
      <c r="AA3830" s="169">
        <f>IF(AA$2=$A3830,Data!X414,0)</f>
        <v>0</v>
      </c>
      <c r="AB3830" s="169">
        <f>IF(AB$2=$A3830,Data!Y414,0)</f>
        <v>0</v>
      </c>
      <c r="AC3830" s="169">
        <f>IF(AC$2=$A3830,Data!Z414,0)</f>
        <v>0</v>
      </c>
      <c r="AD3830" s="170">
        <f>IF(AD$2=$A3830,Data!AA414,0)</f>
        <v>0</v>
      </c>
      <c r="AE3830" s="171">
        <f>IF(AE$2=$A3830,Data!AB414,0)</f>
        <v>0</v>
      </c>
      <c r="AF3830" s="170">
        <f>IF(AF$2=$A3830,Data!AC414,0)</f>
        <v>0</v>
      </c>
      <c r="AG3830" s="171">
        <f>IF(AG$2=$A3830,Data!AD414,0)</f>
        <v>0</v>
      </c>
      <c r="AH3830" s="170">
        <f>IF(AH$2=$A3830,Data!AE414,0)</f>
        <v>0</v>
      </c>
      <c r="AI3830" s="171">
        <f>IF(AI$2=$A3830,Data!AF414,0)</f>
        <v>0</v>
      </c>
      <c r="AJ3830" s="170">
        <f>IF(AJ$2=$A3830,Data!AG414,0)</f>
        <v>0</v>
      </c>
      <c r="AK3830" s="171">
        <f>IF(AK$2=$A3830,Data!AH414,0)</f>
        <v>0</v>
      </c>
      <c r="AL3830" s="170">
        <f>IF(AL$2=$A3830,Data!AI414,0)</f>
        <v>0</v>
      </c>
      <c r="AM3830" t="str">
        <f t="shared" si="120"/>
        <v>EA</v>
      </c>
      <c r="AN3830" t="e">
        <f>+INDEX(Validation!$D$4:$D$250,MATCH(Merge!B3830,Validation!$E$4:$E$250,0))</f>
        <v>#N/A</v>
      </c>
      <c r="AO3830" s="172">
        <f t="shared" si="119"/>
        <v>0</v>
      </c>
    </row>
    <row r="3831" spans="1:41" ht="15" x14ac:dyDescent="0.25">
      <c r="A3831">
        <f>Inputs!$H$19</f>
        <v>0</v>
      </c>
      <c r="B3831" t="str">
        <f>Inputs!$D$4</f>
        <v>Select Agency…</v>
      </c>
      <c r="C3831" s="166" t="str">
        <f>Inputs!$I$6</f>
        <v>(insert code)</v>
      </c>
      <c r="D3831" t="str">
        <f>IFERROR(INDEX(Inputs!$I$11:$I$19,MATCH(A3831,Inputs!$H$11:$H$19)),"")</f>
        <v/>
      </c>
      <c r="E3831" t="s">
        <v>942</v>
      </c>
      <c r="F3831" s="168">
        <f>IF(F$2=$A3831,Data!C415,0)</f>
        <v>0</v>
      </c>
      <c r="G3831" s="168">
        <f>IF(G$2=$A3831,Data!D415,0)</f>
        <v>0</v>
      </c>
      <c r="H3831" s="168">
        <f>IF(H$2=$A3831,Data!E415,0)</f>
        <v>0</v>
      </c>
      <c r="I3831" s="168">
        <f>IF(I$2=$A3831,Data!F415,0)</f>
        <v>0</v>
      </c>
      <c r="J3831" s="168">
        <f>IF(J$2=$A3831,Data!G415,0)</f>
        <v>0</v>
      </c>
      <c r="K3831" s="168">
        <f>IF(K$2=$A3831,Data!H415,0)</f>
        <v>0</v>
      </c>
      <c r="L3831" s="168">
        <f>IF(L$2=$A3831,Data!I415,0)</f>
        <v>0</v>
      </c>
      <c r="M3831" s="168">
        <f>IF(M$2=$A3831,Data!J415,0)</f>
        <v>0</v>
      </c>
      <c r="N3831" s="168">
        <f>IF(N$2=$A3831,Data!K415,0)</f>
        <v>0</v>
      </c>
      <c r="O3831" s="168">
        <f>IF(O$2=$A3831,Data!L415,0)</f>
        <v>0</v>
      </c>
      <c r="P3831" s="168">
        <f>IF(P$2=$A3831,Data!M415,0)</f>
        <v>0</v>
      </c>
      <c r="Q3831" s="168">
        <f>IF(Q$2=$A3831,Data!N415,0)</f>
        <v>0</v>
      </c>
      <c r="R3831" s="169">
        <f>IF(R$2=$A3831,Data!O415,0)</f>
        <v>0</v>
      </c>
      <c r="S3831" s="169">
        <f>IF(S$2=$A3831,Data!P415,0)</f>
        <v>0</v>
      </c>
      <c r="T3831" s="169">
        <f>IF(T$2=$A3831,Data!Q415,0)</f>
        <v>0</v>
      </c>
      <c r="U3831" s="169">
        <f>IF(U$2=$A3831,Data!R415,0)</f>
        <v>0</v>
      </c>
      <c r="V3831" s="169">
        <f>IF(V$2=$A3831,Data!S415,0)</f>
        <v>0</v>
      </c>
      <c r="W3831" s="169">
        <f>IF(W$2=$A3831,Data!T415,0)</f>
        <v>0</v>
      </c>
      <c r="X3831" s="169">
        <f>IF(X$2=$A3831,Data!U415,0)</f>
        <v>0</v>
      </c>
      <c r="Y3831" s="169">
        <f>IF(Y$2=$A3831,Data!V415,0)</f>
        <v>0</v>
      </c>
      <c r="Z3831" s="169">
        <f>IF(Z$2=$A3831,Data!W415,0)</f>
        <v>0</v>
      </c>
      <c r="AA3831" s="169">
        <f>IF(AA$2=$A3831,Data!X415,0)</f>
        <v>0</v>
      </c>
      <c r="AB3831" s="169">
        <f>IF(AB$2=$A3831,Data!Y415,0)</f>
        <v>0</v>
      </c>
      <c r="AC3831" s="169">
        <f>IF(AC$2=$A3831,Data!Z415,0)</f>
        <v>0</v>
      </c>
      <c r="AD3831" s="170">
        <f>IF(AD$2=$A3831,Data!AA415,0)</f>
        <v>0</v>
      </c>
      <c r="AE3831" s="171">
        <f>IF(AE$2=$A3831,Data!AB415,0)</f>
        <v>0</v>
      </c>
      <c r="AF3831" s="170">
        <f>IF(AF$2=$A3831,Data!AC415,0)</f>
        <v>0</v>
      </c>
      <c r="AG3831" s="171">
        <f>IF(AG$2=$A3831,Data!AD415,0)</f>
        <v>0</v>
      </c>
      <c r="AH3831" s="170">
        <f>IF(AH$2=$A3831,Data!AE415,0)</f>
        <v>0</v>
      </c>
      <c r="AI3831" s="171">
        <f>IF(AI$2=$A3831,Data!AF415,0)</f>
        <v>0</v>
      </c>
      <c r="AJ3831" s="170">
        <f>IF(AJ$2=$A3831,Data!AG415,0)</f>
        <v>0</v>
      </c>
      <c r="AK3831" s="171">
        <f>IF(AK$2=$A3831,Data!AH415,0)</f>
        <v>0</v>
      </c>
      <c r="AL3831" s="170">
        <f>IF(AL$2=$A3831,Data!AI415,0)</f>
        <v>0</v>
      </c>
      <c r="AM3831" t="str">
        <f t="shared" si="120"/>
        <v>EA</v>
      </c>
      <c r="AN3831" t="e">
        <f>+INDEX(Validation!$D$4:$D$250,MATCH(Merge!B3831,Validation!$E$4:$E$250,0))</f>
        <v>#N/A</v>
      </c>
      <c r="AO3831" s="172">
        <f t="shared" si="119"/>
        <v>0</v>
      </c>
    </row>
    <row r="3832" spans="1:41" ht="15" x14ac:dyDescent="0.25">
      <c r="A3832">
        <f>Inputs!$H$19</f>
        <v>0</v>
      </c>
      <c r="B3832" t="str">
        <f>Inputs!$D$4</f>
        <v>Select Agency…</v>
      </c>
      <c r="C3832" s="166" t="str">
        <f>Inputs!$I$6</f>
        <v>(insert code)</v>
      </c>
      <c r="D3832" t="str">
        <f>IFERROR(INDEX(Inputs!$I$11:$I$19,MATCH(A3832,Inputs!$H$11:$H$19)),"")</f>
        <v/>
      </c>
      <c r="E3832" t="s">
        <v>942</v>
      </c>
      <c r="F3832" s="168">
        <f>IF(F$2=$A3832,Data!C416,0)</f>
        <v>0</v>
      </c>
      <c r="G3832" s="168">
        <f>IF(G$2=$A3832,Data!D416,0)</f>
        <v>0</v>
      </c>
      <c r="H3832" s="168">
        <f>IF(H$2=$A3832,Data!E416,0)</f>
        <v>0</v>
      </c>
      <c r="I3832" s="168">
        <f>IF(I$2=$A3832,Data!F416,0)</f>
        <v>0</v>
      </c>
      <c r="J3832" s="168">
        <f>IF(J$2=$A3832,Data!G416,0)</f>
        <v>0</v>
      </c>
      <c r="K3832" s="168">
        <f>IF(K$2=$A3832,Data!H416,0)</f>
        <v>0</v>
      </c>
      <c r="L3832" s="168">
        <f>IF(L$2=$A3832,Data!I416,0)</f>
        <v>0</v>
      </c>
      <c r="M3832" s="168">
        <f>IF(M$2=$A3832,Data!J416,0)</f>
        <v>0</v>
      </c>
      <c r="N3832" s="168">
        <f>IF(N$2=$A3832,Data!K416,0)</f>
        <v>0</v>
      </c>
      <c r="O3832" s="168">
        <f>IF(O$2=$A3832,Data!L416,0)</f>
        <v>0</v>
      </c>
      <c r="P3832" s="168">
        <f>IF(P$2=$A3832,Data!M416,0)</f>
        <v>0</v>
      </c>
      <c r="Q3832" s="168">
        <f>IF(Q$2=$A3832,Data!N416,0)</f>
        <v>0</v>
      </c>
      <c r="R3832" s="169">
        <f>IF(R$2=$A3832,Data!O416,0)</f>
        <v>0</v>
      </c>
      <c r="S3832" s="169">
        <f>IF(S$2=$A3832,Data!P416,0)</f>
        <v>0</v>
      </c>
      <c r="T3832" s="169">
        <f>IF(T$2=$A3832,Data!Q416,0)</f>
        <v>0</v>
      </c>
      <c r="U3832" s="169">
        <f>IF(U$2=$A3832,Data!R416,0)</f>
        <v>0</v>
      </c>
      <c r="V3832" s="169">
        <f>IF(V$2=$A3832,Data!S416,0)</f>
        <v>0</v>
      </c>
      <c r="W3832" s="169">
        <f>IF(W$2=$A3832,Data!T416,0)</f>
        <v>0</v>
      </c>
      <c r="X3832" s="169">
        <f>IF(X$2=$A3832,Data!U416,0)</f>
        <v>0</v>
      </c>
      <c r="Y3832" s="169">
        <f>IF(Y$2=$A3832,Data!V416,0)</f>
        <v>0</v>
      </c>
      <c r="Z3832" s="169">
        <f>IF(Z$2=$A3832,Data!W416,0)</f>
        <v>0</v>
      </c>
      <c r="AA3832" s="169">
        <f>IF(AA$2=$A3832,Data!X416,0)</f>
        <v>0</v>
      </c>
      <c r="AB3832" s="169">
        <f>IF(AB$2=$A3832,Data!Y416,0)</f>
        <v>0</v>
      </c>
      <c r="AC3832" s="169">
        <f>IF(AC$2=$A3832,Data!Z416,0)</f>
        <v>0</v>
      </c>
      <c r="AD3832" s="170">
        <f>IF(AD$2=$A3832,Data!AA416,0)</f>
        <v>0</v>
      </c>
      <c r="AE3832" s="171">
        <f>IF(AE$2=$A3832,Data!AB416,0)</f>
        <v>0</v>
      </c>
      <c r="AF3832" s="170">
        <f>IF(AF$2=$A3832,Data!AC416,0)</f>
        <v>0</v>
      </c>
      <c r="AG3832" s="171">
        <f>IF(AG$2=$A3832,Data!AD416,0)</f>
        <v>0</v>
      </c>
      <c r="AH3832" s="170">
        <f>IF(AH$2=$A3832,Data!AE416,0)</f>
        <v>0</v>
      </c>
      <c r="AI3832" s="171">
        <f>IF(AI$2=$A3832,Data!AF416,0)</f>
        <v>0</v>
      </c>
      <c r="AJ3832" s="170">
        <f>IF(AJ$2=$A3832,Data!AG416,0)</f>
        <v>0</v>
      </c>
      <c r="AK3832" s="171">
        <f>IF(AK$2=$A3832,Data!AH416,0)</f>
        <v>0</v>
      </c>
      <c r="AL3832" s="170">
        <f>IF(AL$2=$A3832,Data!AI416,0)</f>
        <v>0</v>
      </c>
      <c r="AM3832" t="str">
        <f t="shared" si="120"/>
        <v>EA</v>
      </c>
      <c r="AN3832" t="e">
        <f>+INDEX(Validation!$D$4:$D$250,MATCH(Merge!B3832,Validation!$E$4:$E$250,0))</f>
        <v>#N/A</v>
      </c>
      <c r="AO3832" s="172">
        <f t="shared" si="119"/>
        <v>0</v>
      </c>
    </row>
    <row r="3833" spans="1:41" ht="15" x14ac:dyDescent="0.25">
      <c r="A3833">
        <f>Inputs!$H$19</f>
        <v>0</v>
      </c>
      <c r="B3833" t="str">
        <f>Inputs!$D$4</f>
        <v>Select Agency…</v>
      </c>
      <c r="C3833" s="166" t="str">
        <f>Inputs!$I$6</f>
        <v>(insert code)</v>
      </c>
      <c r="D3833" t="str">
        <f>IFERROR(INDEX(Inputs!$I$11:$I$19,MATCH(A3833,Inputs!$H$11:$H$19)),"")</f>
        <v/>
      </c>
      <c r="E3833" t="s">
        <v>942</v>
      </c>
      <c r="F3833" s="168">
        <f>IF(F$2=$A3833,Data!C417,0)</f>
        <v>0</v>
      </c>
      <c r="G3833" s="168">
        <f>IF(G$2=$A3833,Data!D417,0)</f>
        <v>0</v>
      </c>
      <c r="H3833" s="168">
        <f>IF(H$2=$A3833,Data!E417,0)</f>
        <v>0</v>
      </c>
      <c r="I3833" s="168">
        <f>IF(I$2=$A3833,Data!F417,0)</f>
        <v>0</v>
      </c>
      <c r="J3833" s="168">
        <f>IF(J$2=$A3833,Data!G417,0)</f>
        <v>0</v>
      </c>
      <c r="K3833" s="168">
        <f>IF(K$2=$A3833,Data!H417,0)</f>
        <v>0</v>
      </c>
      <c r="L3833" s="168">
        <f>IF(L$2=$A3833,Data!I417,0)</f>
        <v>0</v>
      </c>
      <c r="M3833" s="168">
        <f>IF(M$2=$A3833,Data!J417,0)</f>
        <v>0</v>
      </c>
      <c r="N3833" s="168">
        <f>IF(N$2=$A3833,Data!K417,0)</f>
        <v>0</v>
      </c>
      <c r="O3833" s="168">
        <f>IF(O$2=$A3833,Data!L417,0)</f>
        <v>0</v>
      </c>
      <c r="P3833" s="168">
        <f>IF(P$2=$A3833,Data!M417,0)</f>
        <v>0</v>
      </c>
      <c r="Q3833" s="168">
        <f>IF(Q$2=$A3833,Data!N417,0)</f>
        <v>0</v>
      </c>
      <c r="R3833" s="169">
        <f>IF(R$2=$A3833,Data!O417,0)</f>
        <v>0</v>
      </c>
      <c r="S3833" s="169">
        <f>IF(S$2=$A3833,Data!P417,0)</f>
        <v>0</v>
      </c>
      <c r="T3833" s="169">
        <f>IF(T$2=$A3833,Data!Q417,0)</f>
        <v>0</v>
      </c>
      <c r="U3833" s="169">
        <f>IF(U$2=$A3833,Data!R417,0)</f>
        <v>0</v>
      </c>
      <c r="V3833" s="169">
        <f>IF(V$2=$A3833,Data!S417,0)</f>
        <v>0</v>
      </c>
      <c r="W3833" s="169">
        <f>IF(W$2=$A3833,Data!T417,0)</f>
        <v>0</v>
      </c>
      <c r="X3833" s="169">
        <f>IF(X$2=$A3833,Data!U417,0)</f>
        <v>0</v>
      </c>
      <c r="Y3833" s="169">
        <f>IF(Y$2=$A3833,Data!V417,0)</f>
        <v>0</v>
      </c>
      <c r="Z3833" s="169">
        <f>IF(Z$2=$A3833,Data!W417,0)</f>
        <v>0</v>
      </c>
      <c r="AA3833" s="169">
        <f>IF(AA$2=$A3833,Data!X417,0)</f>
        <v>0</v>
      </c>
      <c r="AB3833" s="169">
        <f>IF(AB$2=$A3833,Data!Y417,0)</f>
        <v>0</v>
      </c>
      <c r="AC3833" s="169">
        <f>IF(AC$2=$A3833,Data!Z417,0)</f>
        <v>0</v>
      </c>
      <c r="AD3833" s="170">
        <f>IF(AD$2=$A3833,Data!AA417,0)</f>
        <v>0</v>
      </c>
      <c r="AE3833" s="171">
        <f>IF(AE$2=$A3833,Data!AB417,0)</f>
        <v>0</v>
      </c>
      <c r="AF3833" s="170">
        <f>IF(AF$2=$A3833,Data!AC417,0)</f>
        <v>0</v>
      </c>
      <c r="AG3833" s="171">
        <f>IF(AG$2=$A3833,Data!AD417,0)</f>
        <v>0</v>
      </c>
      <c r="AH3833" s="170">
        <f>IF(AH$2=$A3833,Data!AE417,0)</f>
        <v>0</v>
      </c>
      <c r="AI3833" s="171">
        <f>IF(AI$2=$A3833,Data!AF417,0)</f>
        <v>0</v>
      </c>
      <c r="AJ3833" s="170">
        <f>IF(AJ$2=$A3833,Data!AG417,0)</f>
        <v>0</v>
      </c>
      <c r="AK3833" s="171">
        <f>IF(AK$2=$A3833,Data!AH417,0)</f>
        <v>0</v>
      </c>
      <c r="AL3833" s="170">
        <f>IF(AL$2=$A3833,Data!AI417,0)</f>
        <v>0</v>
      </c>
      <c r="AM3833" t="str">
        <f t="shared" si="120"/>
        <v>EA</v>
      </c>
      <c r="AN3833" t="e">
        <f>+INDEX(Validation!$D$4:$D$250,MATCH(Merge!B3833,Validation!$E$4:$E$250,0))</f>
        <v>#N/A</v>
      </c>
      <c r="AO3833" s="172">
        <f t="shared" si="119"/>
        <v>0</v>
      </c>
    </row>
    <row r="3834" spans="1:41" ht="15" x14ac:dyDescent="0.25">
      <c r="A3834">
        <f>Inputs!$H$19</f>
        <v>0</v>
      </c>
      <c r="B3834" t="str">
        <f>Inputs!$D$4</f>
        <v>Select Agency…</v>
      </c>
      <c r="C3834" s="166" t="str">
        <f>Inputs!$I$6</f>
        <v>(insert code)</v>
      </c>
      <c r="D3834" t="str">
        <f>IFERROR(INDEX(Inputs!$I$11:$I$19,MATCH(A3834,Inputs!$H$11:$H$19)),"")</f>
        <v/>
      </c>
      <c r="E3834" t="s">
        <v>942</v>
      </c>
      <c r="F3834" s="168">
        <f>IF(F$2=$A3834,Data!C418,0)</f>
        <v>0</v>
      </c>
      <c r="G3834" s="168">
        <f>IF(G$2=$A3834,Data!D418,0)</f>
        <v>0</v>
      </c>
      <c r="H3834" s="168">
        <f>IF(H$2=$A3834,Data!E418,0)</f>
        <v>0</v>
      </c>
      <c r="I3834" s="168">
        <f>IF(I$2=$A3834,Data!F418,0)</f>
        <v>0</v>
      </c>
      <c r="J3834" s="168">
        <f>IF(J$2=$A3834,Data!G418,0)</f>
        <v>0</v>
      </c>
      <c r="K3834" s="168">
        <f>IF(K$2=$A3834,Data!H418,0)</f>
        <v>0</v>
      </c>
      <c r="L3834" s="168">
        <f>IF(L$2=$A3834,Data!I418,0)</f>
        <v>0</v>
      </c>
      <c r="M3834" s="168">
        <f>IF(M$2=$A3834,Data!J418,0)</f>
        <v>0</v>
      </c>
      <c r="N3834" s="168">
        <f>IF(N$2=$A3834,Data!K418,0)</f>
        <v>0</v>
      </c>
      <c r="O3834" s="168">
        <f>IF(O$2=$A3834,Data!L418,0)</f>
        <v>0</v>
      </c>
      <c r="P3834" s="168">
        <f>IF(P$2=$A3834,Data!M418,0)</f>
        <v>0</v>
      </c>
      <c r="Q3834" s="168">
        <f>IF(Q$2=$A3834,Data!N418,0)</f>
        <v>0</v>
      </c>
      <c r="R3834" s="169">
        <f>IF(R$2=$A3834,Data!O418,0)</f>
        <v>0</v>
      </c>
      <c r="S3834" s="169">
        <f>IF(S$2=$A3834,Data!P418,0)</f>
        <v>0</v>
      </c>
      <c r="T3834" s="169">
        <f>IF(T$2=$A3834,Data!Q418,0)</f>
        <v>0</v>
      </c>
      <c r="U3834" s="169">
        <f>IF(U$2=$A3834,Data!R418,0)</f>
        <v>0</v>
      </c>
      <c r="V3834" s="169">
        <f>IF(V$2=$A3834,Data!S418,0)</f>
        <v>0</v>
      </c>
      <c r="W3834" s="169">
        <f>IF(W$2=$A3834,Data!T418,0)</f>
        <v>0</v>
      </c>
      <c r="X3834" s="169">
        <f>IF(X$2=$A3834,Data!U418,0)</f>
        <v>0</v>
      </c>
      <c r="Y3834" s="169">
        <f>IF(Y$2=$A3834,Data!V418,0)</f>
        <v>0</v>
      </c>
      <c r="Z3834" s="169">
        <f>IF(Z$2=$A3834,Data!W418,0)</f>
        <v>0</v>
      </c>
      <c r="AA3834" s="169">
        <f>IF(AA$2=$A3834,Data!X418,0)</f>
        <v>0</v>
      </c>
      <c r="AB3834" s="169">
        <f>IF(AB$2=$A3834,Data!Y418,0)</f>
        <v>0</v>
      </c>
      <c r="AC3834" s="169">
        <f>IF(AC$2=$A3834,Data!Z418,0)</f>
        <v>0</v>
      </c>
      <c r="AD3834" s="170">
        <f>IF(AD$2=$A3834,Data!AA418,0)</f>
        <v>0</v>
      </c>
      <c r="AE3834" s="171">
        <f>IF(AE$2=$A3834,Data!AB418,0)</f>
        <v>0</v>
      </c>
      <c r="AF3834" s="170">
        <f>IF(AF$2=$A3834,Data!AC418,0)</f>
        <v>0</v>
      </c>
      <c r="AG3834" s="171">
        <f>IF(AG$2=$A3834,Data!AD418,0)</f>
        <v>0</v>
      </c>
      <c r="AH3834" s="170">
        <f>IF(AH$2=$A3834,Data!AE418,0)</f>
        <v>0</v>
      </c>
      <c r="AI3834" s="171">
        <f>IF(AI$2=$A3834,Data!AF418,0)</f>
        <v>0</v>
      </c>
      <c r="AJ3834" s="170">
        <f>IF(AJ$2=$A3834,Data!AG418,0)</f>
        <v>0</v>
      </c>
      <c r="AK3834" s="171">
        <f>IF(AK$2=$A3834,Data!AH418,0)</f>
        <v>0</v>
      </c>
      <c r="AL3834" s="170">
        <f>IF(AL$2=$A3834,Data!AI418,0)</f>
        <v>0</v>
      </c>
      <c r="AM3834" t="str">
        <f t="shared" si="120"/>
        <v>EA</v>
      </c>
      <c r="AN3834" t="e">
        <f>+INDEX(Validation!$D$4:$D$250,MATCH(Merge!B3834,Validation!$E$4:$E$250,0))</f>
        <v>#N/A</v>
      </c>
      <c r="AO3834" s="172">
        <f t="shared" si="119"/>
        <v>0</v>
      </c>
    </row>
    <row r="3835" spans="1:41" ht="15" x14ac:dyDescent="0.25">
      <c r="A3835">
        <f>Inputs!$H$19</f>
        <v>0</v>
      </c>
      <c r="B3835" t="str">
        <f>Inputs!$D$4</f>
        <v>Select Agency…</v>
      </c>
      <c r="C3835" s="166" t="str">
        <f>Inputs!$I$6</f>
        <v>(insert code)</v>
      </c>
      <c r="D3835" t="str">
        <f>IFERROR(INDEX(Inputs!$I$11:$I$19,MATCH(A3835,Inputs!$H$11:$H$19)),"")</f>
        <v/>
      </c>
      <c r="E3835" t="s">
        <v>942</v>
      </c>
      <c r="F3835" s="168">
        <f>IF(F$2=$A3835,Data!C419,0)</f>
        <v>0</v>
      </c>
      <c r="G3835" s="168">
        <f>IF(G$2=$A3835,Data!D419,0)</f>
        <v>0</v>
      </c>
      <c r="H3835" s="168">
        <f>IF(H$2=$A3835,Data!E419,0)</f>
        <v>0</v>
      </c>
      <c r="I3835" s="168">
        <f>IF(I$2=$A3835,Data!F419,0)</f>
        <v>0</v>
      </c>
      <c r="J3835" s="168">
        <f>IF(J$2=$A3835,Data!G419,0)</f>
        <v>0</v>
      </c>
      <c r="K3835" s="168">
        <f>IF(K$2=$A3835,Data!H419,0)</f>
        <v>0</v>
      </c>
      <c r="L3835" s="168">
        <f>IF(L$2=$A3835,Data!I419,0)</f>
        <v>0</v>
      </c>
      <c r="M3835" s="168">
        <f>IF(M$2=$A3835,Data!J419,0)</f>
        <v>0</v>
      </c>
      <c r="N3835" s="168">
        <f>IF(N$2=$A3835,Data!K419,0)</f>
        <v>0</v>
      </c>
      <c r="O3835" s="168">
        <f>IF(O$2=$A3835,Data!L419,0)</f>
        <v>0</v>
      </c>
      <c r="P3835" s="168">
        <f>IF(P$2=$A3835,Data!M419,0)</f>
        <v>0</v>
      </c>
      <c r="Q3835" s="168">
        <f>IF(Q$2=$A3835,Data!N419,0)</f>
        <v>0</v>
      </c>
      <c r="R3835" s="169">
        <f>IF(R$2=$A3835,Data!O419,0)</f>
        <v>0</v>
      </c>
      <c r="S3835" s="169">
        <f>IF(S$2=$A3835,Data!P419,0)</f>
        <v>0</v>
      </c>
      <c r="T3835" s="169">
        <f>IF(T$2=$A3835,Data!Q419,0)</f>
        <v>0</v>
      </c>
      <c r="U3835" s="169">
        <f>IF(U$2=$A3835,Data!R419,0)</f>
        <v>0</v>
      </c>
      <c r="V3835" s="169">
        <f>IF(V$2=$A3835,Data!S419,0)</f>
        <v>0</v>
      </c>
      <c r="W3835" s="169">
        <f>IF(W$2=$A3835,Data!T419,0)</f>
        <v>0</v>
      </c>
      <c r="X3835" s="169">
        <f>IF(X$2=$A3835,Data!U419,0)</f>
        <v>0</v>
      </c>
      <c r="Y3835" s="169">
        <f>IF(Y$2=$A3835,Data!V419,0)</f>
        <v>0</v>
      </c>
      <c r="Z3835" s="169">
        <f>IF(Z$2=$A3835,Data!W419,0)</f>
        <v>0</v>
      </c>
      <c r="AA3835" s="169">
        <f>IF(AA$2=$A3835,Data!X419,0)</f>
        <v>0</v>
      </c>
      <c r="AB3835" s="169">
        <f>IF(AB$2=$A3835,Data!Y419,0)</f>
        <v>0</v>
      </c>
      <c r="AC3835" s="169">
        <f>IF(AC$2=$A3835,Data!Z419,0)</f>
        <v>0</v>
      </c>
      <c r="AD3835" s="170">
        <f>IF(AD$2=$A3835,Data!AA419,0)</f>
        <v>0</v>
      </c>
      <c r="AE3835" s="171">
        <f>IF(AE$2=$A3835,Data!AB419,0)</f>
        <v>0</v>
      </c>
      <c r="AF3835" s="170">
        <f>IF(AF$2=$A3835,Data!AC419,0)</f>
        <v>0</v>
      </c>
      <c r="AG3835" s="171">
        <f>IF(AG$2=$A3835,Data!AD419,0)</f>
        <v>0</v>
      </c>
      <c r="AH3835" s="170">
        <f>IF(AH$2=$A3835,Data!AE419,0)</f>
        <v>0</v>
      </c>
      <c r="AI3835" s="171">
        <f>IF(AI$2=$A3835,Data!AF419,0)</f>
        <v>0</v>
      </c>
      <c r="AJ3835" s="170">
        <f>IF(AJ$2=$A3835,Data!AG419,0)</f>
        <v>0</v>
      </c>
      <c r="AK3835" s="171">
        <f>IF(AK$2=$A3835,Data!AH419,0)</f>
        <v>0</v>
      </c>
      <c r="AL3835" s="170">
        <f>IF(AL$2=$A3835,Data!AI419,0)</f>
        <v>0</v>
      </c>
      <c r="AM3835" t="str">
        <f t="shared" si="120"/>
        <v>EA</v>
      </c>
      <c r="AN3835" t="e">
        <f>+INDEX(Validation!$D$4:$D$250,MATCH(Merge!B3835,Validation!$E$4:$E$250,0))</f>
        <v>#N/A</v>
      </c>
      <c r="AO3835" s="172">
        <f t="shared" si="119"/>
        <v>0</v>
      </c>
    </row>
    <row r="3836" spans="1:41" ht="15" x14ac:dyDescent="0.25">
      <c r="A3836">
        <f>Inputs!$H$19</f>
        <v>0</v>
      </c>
      <c r="B3836" t="str">
        <f>Inputs!$D$4</f>
        <v>Select Agency…</v>
      </c>
      <c r="C3836" s="166" t="str">
        <f>Inputs!$I$6</f>
        <v>(insert code)</v>
      </c>
      <c r="D3836" t="str">
        <f>IFERROR(INDEX(Inputs!$I$11:$I$19,MATCH(A3836,Inputs!$H$11:$H$19)),"")</f>
        <v/>
      </c>
      <c r="E3836" t="s">
        <v>942</v>
      </c>
      <c r="F3836" s="168">
        <f>IF(F$2=$A3836,Data!C420,0)</f>
        <v>0</v>
      </c>
      <c r="G3836" s="168">
        <f>IF(G$2=$A3836,Data!D420,0)</f>
        <v>0</v>
      </c>
      <c r="H3836" s="168">
        <f>IF(H$2=$A3836,Data!E420,0)</f>
        <v>0</v>
      </c>
      <c r="I3836" s="168">
        <f>IF(I$2=$A3836,Data!F420,0)</f>
        <v>0</v>
      </c>
      <c r="J3836" s="168">
        <f>IF(J$2=$A3836,Data!G420,0)</f>
        <v>0</v>
      </c>
      <c r="K3836" s="168">
        <f>IF(K$2=$A3836,Data!H420,0)</f>
        <v>0</v>
      </c>
      <c r="L3836" s="168">
        <f>IF(L$2=$A3836,Data!I420,0)</f>
        <v>0</v>
      </c>
      <c r="M3836" s="168">
        <f>IF(M$2=$A3836,Data!J420,0)</f>
        <v>0</v>
      </c>
      <c r="N3836" s="168">
        <f>IF(N$2=$A3836,Data!K420,0)</f>
        <v>0</v>
      </c>
      <c r="O3836" s="168">
        <f>IF(O$2=$A3836,Data!L420,0)</f>
        <v>0</v>
      </c>
      <c r="P3836" s="168">
        <f>IF(P$2=$A3836,Data!M420,0)</f>
        <v>0</v>
      </c>
      <c r="Q3836" s="168">
        <f>IF(Q$2=$A3836,Data!N420,0)</f>
        <v>0</v>
      </c>
      <c r="R3836" s="169">
        <f>IF(R$2=$A3836,Data!O420,0)</f>
        <v>0</v>
      </c>
      <c r="S3836" s="169">
        <f>IF(S$2=$A3836,Data!P420,0)</f>
        <v>0</v>
      </c>
      <c r="T3836" s="169">
        <f>IF(T$2=$A3836,Data!Q420,0)</f>
        <v>0</v>
      </c>
      <c r="U3836" s="169">
        <f>IF(U$2=$A3836,Data!R420,0)</f>
        <v>0</v>
      </c>
      <c r="V3836" s="169">
        <f>IF(V$2=$A3836,Data!S420,0)</f>
        <v>0</v>
      </c>
      <c r="W3836" s="169">
        <f>IF(W$2=$A3836,Data!T420,0)</f>
        <v>0</v>
      </c>
      <c r="X3836" s="169">
        <f>IF(X$2=$A3836,Data!U420,0)</f>
        <v>0</v>
      </c>
      <c r="Y3836" s="169">
        <f>IF(Y$2=$A3836,Data!V420,0)</f>
        <v>0</v>
      </c>
      <c r="Z3836" s="169">
        <f>IF(Z$2=$A3836,Data!W420,0)</f>
        <v>0</v>
      </c>
      <c r="AA3836" s="169">
        <f>IF(AA$2=$A3836,Data!X420,0)</f>
        <v>0</v>
      </c>
      <c r="AB3836" s="169">
        <f>IF(AB$2=$A3836,Data!Y420,0)</f>
        <v>0</v>
      </c>
      <c r="AC3836" s="169">
        <f>IF(AC$2=$A3836,Data!Z420,0)</f>
        <v>0</v>
      </c>
      <c r="AD3836" s="170">
        <f>IF(AD$2=$A3836,Data!AA420,0)</f>
        <v>0</v>
      </c>
      <c r="AE3836" s="171">
        <f>IF(AE$2=$A3836,Data!AB420,0)</f>
        <v>0</v>
      </c>
      <c r="AF3836" s="170">
        <f>IF(AF$2=$A3836,Data!AC420,0)</f>
        <v>0</v>
      </c>
      <c r="AG3836" s="171">
        <f>IF(AG$2=$A3836,Data!AD420,0)</f>
        <v>0</v>
      </c>
      <c r="AH3836" s="170">
        <f>IF(AH$2=$A3836,Data!AE420,0)</f>
        <v>0</v>
      </c>
      <c r="AI3836" s="171">
        <f>IF(AI$2=$A3836,Data!AF420,0)</f>
        <v>0</v>
      </c>
      <c r="AJ3836" s="170">
        <f>IF(AJ$2=$A3836,Data!AG420,0)</f>
        <v>0</v>
      </c>
      <c r="AK3836" s="171">
        <f>IF(AK$2=$A3836,Data!AH420,0)</f>
        <v>0</v>
      </c>
      <c r="AL3836" s="170">
        <f>IF(AL$2=$A3836,Data!AI420,0)</f>
        <v>0</v>
      </c>
      <c r="AM3836" t="str">
        <f t="shared" si="120"/>
        <v>EA</v>
      </c>
      <c r="AN3836" t="e">
        <f>+INDEX(Validation!$D$4:$D$250,MATCH(Merge!B3836,Validation!$E$4:$E$250,0))</f>
        <v>#N/A</v>
      </c>
      <c r="AO3836" s="172">
        <f t="shared" si="119"/>
        <v>0</v>
      </c>
    </row>
    <row r="3837" spans="1:41" ht="15" x14ac:dyDescent="0.25">
      <c r="A3837">
        <f>Inputs!$H$19</f>
        <v>0</v>
      </c>
      <c r="B3837" t="str">
        <f>Inputs!$D$4</f>
        <v>Select Agency…</v>
      </c>
      <c r="C3837" s="166" t="str">
        <f>Inputs!$I$6</f>
        <v>(insert code)</v>
      </c>
      <c r="D3837" t="str">
        <f>IFERROR(INDEX(Inputs!$I$11:$I$19,MATCH(A3837,Inputs!$H$11:$H$19)),"")</f>
        <v/>
      </c>
      <c r="E3837" t="s">
        <v>942</v>
      </c>
      <c r="F3837" s="168">
        <f>IF(F$2=$A3837,Data!C421,0)</f>
        <v>0</v>
      </c>
      <c r="G3837" s="168">
        <f>IF(G$2=$A3837,Data!D421,0)</f>
        <v>0</v>
      </c>
      <c r="H3837" s="168">
        <f>IF(H$2=$A3837,Data!E421,0)</f>
        <v>0</v>
      </c>
      <c r="I3837" s="168">
        <f>IF(I$2=$A3837,Data!F421,0)</f>
        <v>0</v>
      </c>
      <c r="J3837" s="168">
        <f>IF(J$2=$A3837,Data!G421,0)</f>
        <v>0</v>
      </c>
      <c r="K3837" s="168">
        <f>IF(K$2=$A3837,Data!H421,0)</f>
        <v>0</v>
      </c>
      <c r="L3837" s="168">
        <f>IF(L$2=$A3837,Data!I421,0)</f>
        <v>0</v>
      </c>
      <c r="M3837" s="168">
        <f>IF(M$2=$A3837,Data!J421,0)</f>
        <v>0</v>
      </c>
      <c r="N3837" s="168">
        <f>IF(N$2=$A3837,Data!K421,0)</f>
        <v>0</v>
      </c>
      <c r="O3837" s="168">
        <f>IF(O$2=$A3837,Data!L421,0)</f>
        <v>0</v>
      </c>
      <c r="P3837" s="168">
        <f>IF(P$2=$A3837,Data!M421,0)</f>
        <v>0</v>
      </c>
      <c r="Q3837" s="168">
        <f>IF(Q$2=$A3837,Data!N421,0)</f>
        <v>0</v>
      </c>
      <c r="R3837" s="169">
        <f>IF(R$2=$A3837,Data!O421,0)</f>
        <v>0</v>
      </c>
      <c r="S3837" s="169">
        <f>IF(S$2=$A3837,Data!P421,0)</f>
        <v>0</v>
      </c>
      <c r="T3837" s="169">
        <f>IF(T$2=$A3837,Data!Q421,0)</f>
        <v>0</v>
      </c>
      <c r="U3837" s="169">
        <f>IF(U$2=$A3837,Data!R421,0)</f>
        <v>0</v>
      </c>
      <c r="V3837" s="169">
        <f>IF(V$2=$A3837,Data!S421,0)</f>
        <v>0</v>
      </c>
      <c r="W3837" s="169">
        <f>IF(W$2=$A3837,Data!T421,0)</f>
        <v>0</v>
      </c>
      <c r="X3837" s="169">
        <f>IF(X$2=$A3837,Data!U421,0)</f>
        <v>0</v>
      </c>
      <c r="Y3837" s="169">
        <f>IF(Y$2=$A3837,Data!V421,0)</f>
        <v>0</v>
      </c>
      <c r="Z3837" s="169">
        <f>IF(Z$2=$A3837,Data!W421,0)</f>
        <v>0</v>
      </c>
      <c r="AA3837" s="169">
        <f>IF(AA$2=$A3837,Data!X421,0)</f>
        <v>0</v>
      </c>
      <c r="AB3837" s="169">
        <f>IF(AB$2=$A3837,Data!Y421,0)</f>
        <v>0</v>
      </c>
      <c r="AC3837" s="169">
        <f>IF(AC$2=$A3837,Data!Z421,0)</f>
        <v>0</v>
      </c>
      <c r="AD3837" s="170">
        <f>IF(AD$2=$A3837,Data!AA421,0)</f>
        <v>0</v>
      </c>
      <c r="AE3837" s="171">
        <f>IF(AE$2=$A3837,Data!AB421,0)</f>
        <v>0</v>
      </c>
      <c r="AF3837" s="170">
        <f>IF(AF$2=$A3837,Data!AC421,0)</f>
        <v>0</v>
      </c>
      <c r="AG3837" s="171">
        <f>IF(AG$2=$A3837,Data!AD421,0)</f>
        <v>0</v>
      </c>
      <c r="AH3837" s="170">
        <f>IF(AH$2=$A3837,Data!AE421,0)</f>
        <v>0</v>
      </c>
      <c r="AI3837" s="171">
        <f>IF(AI$2=$A3837,Data!AF421,0)</f>
        <v>0</v>
      </c>
      <c r="AJ3837" s="170">
        <f>IF(AJ$2=$A3837,Data!AG421,0)</f>
        <v>0</v>
      </c>
      <c r="AK3837" s="171">
        <f>IF(AK$2=$A3837,Data!AH421,0)</f>
        <v>0</v>
      </c>
      <c r="AL3837" s="170">
        <f>IF(AL$2=$A3837,Data!AI421,0)</f>
        <v>0</v>
      </c>
      <c r="AM3837" t="str">
        <f t="shared" si="120"/>
        <v>EA</v>
      </c>
      <c r="AN3837" t="e">
        <f>+INDEX(Validation!$D$4:$D$250,MATCH(Merge!B3837,Validation!$E$4:$E$250,0))</f>
        <v>#N/A</v>
      </c>
      <c r="AO3837" s="172">
        <f t="shared" si="119"/>
        <v>0</v>
      </c>
    </row>
    <row r="3838" spans="1:41" ht="15" x14ac:dyDescent="0.25">
      <c r="A3838">
        <f>Inputs!$H$19</f>
        <v>0</v>
      </c>
      <c r="B3838" t="str">
        <f>Inputs!$D$4</f>
        <v>Select Agency…</v>
      </c>
      <c r="C3838" s="166" t="str">
        <f>Inputs!$I$6</f>
        <v>(insert code)</v>
      </c>
      <c r="D3838" t="str">
        <f>IFERROR(INDEX(Inputs!$I$11:$I$19,MATCH(A3838,Inputs!$H$11:$H$19)),"")</f>
        <v/>
      </c>
      <c r="E3838" t="s">
        <v>942</v>
      </c>
      <c r="F3838" s="168">
        <f>IF(F$2=$A3838,Data!C422,0)</f>
        <v>0</v>
      </c>
      <c r="G3838" s="168">
        <f>IF(G$2=$A3838,Data!D422,0)</f>
        <v>0</v>
      </c>
      <c r="H3838" s="168">
        <f>IF(H$2=$A3838,Data!E422,0)</f>
        <v>0</v>
      </c>
      <c r="I3838" s="168">
        <f>IF(I$2=$A3838,Data!F422,0)</f>
        <v>0</v>
      </c>
      <c r="J3838" s="168">
        <f>IF(J$2=$A3838,Data!G422,0)</f>
        <v>0</v>
      </c>
      <c r="K3838" s="168">
        <f>IF(K$2=$A3838,Data!H422,0)</f>
        <v>0</v>
      </c>
      <c r="L3838" s="168">
        <f>IF(L$2=$A3838,Data!I422,0)</f>
        <v>0</v>
      </c>
      <c r="M3838" s="168">
        <f>IF(M$2=$A3838,Data!J422,0)</f>
        <v>0</v>
      </c>
      <c r="N3838" s="168">
        <f>IF(N$2=$A3838,Data!K422,0)</f>
        <v>0</v>
      </c>
      <c r="O3838" s="168">
        <f>IF(O$2=$A3838,Data!L422,0)</f>
        <v>0</v>
      </c>
      <c r="P3838" s="168">
        <f>IF(P$2=$A3838,Data!M422,0)</f>
        <v>0</v>
      </c>
      <c r="Q3838" s="168">
        <f>IF(Q$2=$A3838,Data!N422,0)</f>
        <v>0</v>
      </c>
      <c r="R3838" s="169">
        <f>IF(R$2=$A3838,Data!O422,0)</f>
        <v>0</v>
      </c>
      <c r="S3838" s="169">
        <f>IF(S$2=$A3838,Data!P422,0)</f>
        <v>0</v>
      </c>
      <c r="T3838" s="169">
        <f>IF(T$2=$A3838,Data!Q422,0)</f>
        <v>0</v>
      </c>
      <c r="U3838" s="169">
        <f>IF(U$2=$A3838,Data!R422,0)</f>
        <v>0</v>
      </c>
      <c r="V3838" s="169">
        <f>IF(V$2=$A3838,Data!S422,0)</f>
        <v>0</v>
      </c>
      <c r="W3838" s="169">
        <f>IF(W$2=$A3838,Data!T422,0)</f>
        <v>0</v>
      </c>
      <c r="X3838" s="169">
        <f>IF(X$2=$A3838,Data!U422,0)</f>
        <v>0</v>
      </c>
      <c r="Y3838" s="169">
        <f>IF(Y$2=$A3838,Data!V422,0)</f>
        <v>0</v>
      </c>
      <c r="Z3838" s="169">
        <f>IF(Z$2=$A3838,Data!W422,0)</f>
        <v>0</v>
      </c>
      <c r="AA3838" s="169">
        <f>IF(AA$2=$A3838,Data!X422,0)</f>
        <v>0</v>
      </c>
      <c r="AB3838" s="169">
        <f>IF(AB$2=$A3838,Data!Y422,0)</f>
        <v>0</v>
      </c>
      <c r="AC3838" s="169">
        <f>IF(AC$2=$A3838,Data!Z422,0)</f>
        <v>0</v>
      </c>
      <c r="AD3838" s="170">
        <f>IF(AD$2=$A3838,Data!AA422,0)</f>
        <v>0</v>
      </c>
      <c r="AE3838" s="171">
        <f>IF(AE$2=$A3838,Data!AB422,0)</f>
        <v>0</v>
      </c>
      <c r="AF3838" s="170">
        <f>IF(AF$2=$A3838,Data!AC422,0)</f>
        <v>0</v>
      </c>
      <c r="AG3838" s="171">
        <f>IF(AG$2=$A3838,Data!AD422,0)</f>
        <v>0</v>
      </c>
      <c r="AH3838" s="170">
        <f>IF(AH$2=$A3838,Data!AE422,0)</f>
        <v>0</v>
      </c>
      <c r="AI3838" s="171">
        <f>IF(AI$2=$A3838,Data!AF422,0)</f>
        <v>0</v>
      </c>
      <c r="AJ3838" s="170">
        <f>IF(AJ$2=$A3838,Data!AG422,0)</f>
        <v>0</v>
      </c>
      <c r="AK3838" s="171">
        <f>IF(AK$2=$A3838,Data!AH422,0)</f>
        <v>0</v>
      </c>
      <c r="AL3838" s="170">
        <f>IF(AL$2=$A3838,Data!AI422,0)</f>
        <v>0</v>
      </c>
      <c r="AM3838" t="str">
        <f t="shared" si="120"/>
        <v>EA</v>
      </c>
      <c r="AN3838" t="e">
        <f>+INDEX(Validation!$D$4:$D$250,MATCH(Merge!B3838,Validation!$E$4:$E$250,0))</f>
        <v>#N/A</v>
      </c>
      <c r="AO3838" s="172">
        <f t="shared" si="119"/>
        <v>0</v>
      </c>
    </row>
    <row r="3839" spans="1:41" ht="15" x14ac:dyDescent="0.25">
      <c r="A3839">
        <f>Inputs!$H$19</f>
        <v>0</v>
      </c>
      <c r="B3839" t="str">
        <f>Inputs!$D$4</f>
        <v>Select Agency…</v>
      </c>
      <c r="C3839" s="166" t="str">
        <f>Inputs!$I$6</f>
        <v>(insert code)</v>
      </c>
      <c r="D3839" t="str">
        <f>IFERROR(INDEX(Inputs!$I$11:$I$19,MATCH(A3839,Inputs!$H$11:$H$19)),"")</f>
        <v/>
      </c>
      <c r="E3839" t="s">
        <v>942</v>
      </c>
      <c r="F3839" s="168">
        <f>IF(F$2=$A3839,Data!C423,0)</f>
        <v>0</v>
      </c>
      <c r="G3839" s="168">
        <f>IF(G$2=$A3839,Data!D423,0)</f>
        <v>0</v>
      </c>
      <c r="H3839" s="168">
        <f>IF(H$2=$A3839,Data!E423,0)</f>
        <v>0</v>
      </c>
      <c r="I3839" s="168">
        <f>IF(I$2=$A3839,Data!F423,0)</f>
        <v>0</v>
      </c>
      <c r="J3839" s="168">
        <f>IF(J$2=$A3839,Data!G423,0)</f>
        <v>0</v>
      </c>
      <c r="K3839" s="168">
        <f>IF(K$2=$A3839,Data!H423,0)</f>
        <v>0</v>
      </c>
      <c r="L3839" s="168">
        <f>IF(L$2=$A3839,Data!I423,0)</f>
        <v>0</v>
      </c>
      <c r="M3839" s="168">
        <f>IF(M$2=$A3839,Data!J423,0)</f>
        <v>0</v>
      </c>
      <c r="N3839" s="168">
        <f>IF(N$2=$A3839,Data!K423,0)</f>
        <v>0</v>
      </c>
      <c r="O3839" s="168">
        <f>IF(O$2=$A3839,Data!L423,0)</f>
        <v>0</v>
      </c>
      <c r="P3839" s="168">
        <f>IF(P$2=$A3839,Data!M423,0)</f>
        <v>0</v>
      </c>
      <c r="Q3839" s="168">
        <f>IF(Q$2=$A3839,Data!N423,0)</f>
        <v>0</v>
      </c>
      <c r="R3839" s="169">
        <f>IF(R$2=$A3839,Data!O423,0)</f>
        <v>0</v>
      </c>
      <c r="S3839" s="169">
        <f>IF(S$2=$A3839,Data!P423,0)</f>
        <v>0</v>
      </c>
      <c r="T3839" s="169">
        <f>IF(T$2=$A3839,Data!Q423,0)</f>
        <v>0</v>
      </c>
      <c r="U3839" s="169">
        <f>IF(U$2=$A3839,Data!R423,0)</f>
        <v>0</v>
      </c>
      <c r="V3839" s="169">
        <f>IF(V$2=$A3839,Data!S423,0)</f>
        <v>0</v>
      </c>
      <c r="W3839" s="169">
        <f>IF(W$2=$A3839,Data!T423,0)</f>
        <v>0</v>
      </c>
      <c r="X3839" s="169">
        <f>IF(X$2=$A3839,Data!U423,0)</f>
        <v>0</v>
      </c>
      <c r="Y3839" s="169">
        <f>IF(Y$2=$A3839,Data!V423,0)</f>
        <v>0</v>
      </c>
      <c r="Z3839" s="169">
        <f>IF(Z$2=$A3839,Data!W423,0)</f>
        <v>0</v>
      </c>
      <c r="AA3839" s="169">
        <f>IF(AA$2=$A3839,Data!X423,0)</f>
        <v>0</v>
      </c>
      <c r="AB3839" s="169">
        <f>IF(AB$2=$A3839,Data!Y423,0)</f>
        <v>0</v>
      </c>
      <c r="AC3839" s="169">
        <f>IF(AC$2=$A3839,Data!Z423,0)</f>
        <v>0</v>
      </c>
      <c r="AD3839" s="170">
        <f>IF(AD$2=$A3839,Data!AA423,0)</f>
        <v>0</v>
      </c>
      <c r="AE3839" s="171">
        <f>IF(AE$2=$A3839,Data!AB423,0)</f>
        <v>0</v>
      </c>
      <c r="AF3839" s="170">
        <f>IF(AF$2=$A3839,Data!AC423,0)</f>
        <v>0</v>
      </c>
      <c r="AG3839" s="171">
        <f>IF(AG$2=$A3839,Data!AD423,0)</f>
        <v>0</v>
      </c>
      <c r="AH3839" s="170">
        <f>IF(AH$2=$A3839,Data!AE423,0)</f>
        <v>0</v>
      </c>
      <c r="AI3839" s="171">
        <f>IF(AI$2=$A3839,Data!AF423,0)</f>
        <v>0</v>
      </c>
      <c r="AJ3839" s="170">
        <f>IF(AJ$2=$A3839,Data!AG423,0)</f>
        <v>0</v>
      </c>
      <c r="AK3839" s="171">
        <f>IF(AK$2=$A3839,Data!AH423,0)</f>
        <v>0</v>
      </c>
      <c r="AL3839" s="170">
        <f>IF(AL$2=$A3839,Data!AI423,0)</f>
        <v>0</v>
      </c>
      <c r="AM3839" t="str">
        <f t="shared" si="120"/>
        <v>EA</v>
      </c>
      <c r="AN3839" t="e">
        <f>+INDEX(Validation!$D$4:$D$250,MATCH(Merge!B3839,Validation!$E$4:$E$250,0))</f>
        <v>#N/A</v>
      </c>
      <c r="AO3839" s="172">
        <f t="shared" si="119"/>
        <v>0</v>
      </c>
    </row>
    <row r="3840" spans="1:41" ht="15" x14ac:dyDescent="0.25">
      <c r="A3840">
        <f>Inputs!$H$19</f>
        <v>0</v>
      </c>
      <c r="B3840" t="str">
        <f>Inputs!$D$4</f>
        <v>Select Agency…</v>
      </c>
      <c r="C3840" s="166" t="str">
        <f>Inputs!$I$6</f>
        <v>(insert code)</v>
      </c>
      <c r="D3840" t="str">
        <f>IFERROR(INDEX(Inputs!$I$11:$I$19,MATCH(A3840,Inputs!$H$11:$H$19)),"")</f>
        <v/>
      </c>
      <c r="E3840" t="s">
        <v>942</v>
      </c>
      <c r="F3840" s="168">
        <f>IF(F$2=$A3840,Data!C424,0)</f>
        <v>0</v>
      </c>
      <c r="G3840" s="168">
        <f>IF(G$2=$A3840,Data!D424,0)</f>
        <v>0</v>
      </c>
      <c r="H3840" s="168">
        <f>IF(H$2=$A3840,Data!E424,0)</f>
        <v>0</v>
      </c>
      <c r="I3840" s="168">
        <f>IF(I$2=$A3840,Data!F424,0)</f>
        <v>0</v>
      </c>
      <c r="J3840" s="168">
        <f>IF(J$2=$A3840,Data!G424,0)</f>
        <v>0</v>
      </c>
      <c r="K3840" s="168">
        <f>IF(K$2=$A3840,Data!H424,0)</f>
        <v>0</v>
      </c>
      <c r="L3840" s="168">
        <f>IF(L$2=$A3840,Data!I424,0)</f>
        <v>0</v>
      </c>
      <c r="M3840" s="168">
        <f>IF(M$2=$A3840,Data!J424,0)</f>
        <v>0</v>
      </c>
      <c r="N3840" s="168">
        <f>IF(N$2=$A3840,Data!K424,0)</f>
        <v>0</v>
      </c>
      <c r="O3840" s="168">
        <f>IF(O$2=$A3840,Data!L424,0)</f>
        <v>0</v>
      </c>
      <c r="P3840" s="168">
        <f>IF(P$2=$A3840,Data!M424,0)</f>
        <v>0</v>
      </c>
      <c r="Q3840" s="168">
        <f>IF(Q$2=$A3840,Data!N424,0)</f>
        <v>0</v>
      </c>
      <c r="R3840" s="169">
        <f>IF(R$2=$A3840,Data!O424,0)</f>
        <v>0</v>
      </c>
      <c r="S3840" s="169">
        <f>IF(S$2=$A3840,Data!P424,0)</f>
        <v>0</v>
      </c>
      <c r="T3840" s="169">
        <f>IF(T$2=$A3840,Data!Q424,0)</f>
        <v>0</v>
      </c>
      <c r="U3840" s="169">
        <f>IF(U$2=$A3840,Data!R424,0)</f>
        <v>0</v>
      </c>
      <c r="V3840" s="169">
        <f>IF(V$2=$A3840,Data!S424,0)</f>
        <v>0</v>
      </c>
      <c r="W3840" s="169">
        <f>IF(W$2=$A3840,Data!T424,0)</f>
        <v>0</v>
      </c>
      <c r="X3840" s="169">
        <f>IF(X$2=$A3840,Data!U424,0)</f>
        <v>0</v>
      </c>
      <c r="Y3840" s="169">
        <f>IF(Y$2=$A3840,Data!V424,0)</f>
        <v>0</v>
      </c>
      <c r="Z3840" s="169">
        <f>IF(Z$2=$A3840,Data!W424,0)</f>
        <v>0</v>
      </c>
      <c r="AA3840" s="169">
        <f>IF(AA$2=$A3840,Data!X424,0)</f>
        <v>0</v>
      </c>
      <c r="AB3840" s="169">
        <f>IF(AB$2=$A3840,Data!Y424,0)</f>
        <v>0</v>
      </c>
      <c r="AC3840" s="169">
        <f>IF(AC$2=$A3840,Data!Z424,0)</f>
        <v>0</v>
      </c>
      <c r="AD3840" s="170">
        <f>IF(AD$2=$A3840,Data!AA424,0)</f>
        <v>0</v>
      </c>
      <c r="AE3840" s="171">
        <f>IF(AE$2=$A3840,Data!AB424,0)</f>
        <v>0</v>
      </c>
      <c r="AF3840" s="170">
        <f>IF(AF$2=$A3840,Data!AC424,0)</f>
        <v>0</v>
      </c>
      <c r="AG3840" s="171">
        <f>IF(AG$2=$A3840,Data!AD424,0)</f>
        <v>0</v>
      </c>
      <c r="AH3840" s="170">
        <f>IF(AH$2=$A3840,Data!AE424,0)</f>
        <v>0</v>
      </c>
      <c r="AI3840" s="171">
        <f>IF(AI$2=$A3840,Data!AF424,0)</f>
        <v>0</v>
      </c>
      <c r="AJ3840" s="170">
        <f>IF(AJ$2=$A3840,Data!AG424,0)</f>
        <v>0</v>
      </c>
      <c r="AK3840" s="171">
        <f>IF(AK$2=$A3840,Data!AH424,0)</f>
        <v>0</v>
      </c>
      <c r="AL3840" s="170">
        <f>IF(AL$2=$A3840,Data!AI424,0)</f>
        <v>0</v>
      </c>
      <c r="AM3840" t="str">
        <f t="shared" si="120"/>
        <v>EA</v>
      </c>
      <c r="AN3840" t="e">
        <f>+INDEX(Validation!$D$4:$D$250,MATCH(Merge!B3840,Validation!$E$4:$E$250,0))</f>
        <v>#N/A</v>
      </c>
      <c r="AO3840" s="172">
        <f t="shared" si="119"/>
        <v>0</v>
      </c>
    </row>
    <row r="3841" spans="1:41" ht="15" x14ac:dyDescent="0.25">
      <c r="A3841">
        <f>Inputs!$H$19</f>
        <v>0</v>
      </c>
      <c r="B3841" t="str">
        <f>Inputs!$D$4</f>
        <v>Select Agency…</v>
      </c>
      <c r="C3841" s="166" t="str">
        <f>Inputs!$I$6</f>
        <v>(insert code)</v>
      </c>
      <c r="D3841" t="str">
        <f>IFERROR(INDEX(Inputs!$I$11:$I$19,MATCH(A3841,Inputs!$H$11:$H$19)),"")</f>
        <v/>
      </c>
      <c r="E3841" t="s">
        <v>942</v>
      </c>
      <c r="F3841" s="168">
        <f>IF(F$2=$A3841,Data!C425,0)</f>
        <v>0</v>
      </c>
      <c r="G3841" s="168">
        <f>IF(G$2=$A3841,Data!D425,0)</f>
        <v>0</v>
      </c>
      <c r="H3841" s="168">
        <f>IF(H$2=$A3841,Data!E425,0)</f>
        <v>0</v>
      </c>
      <c r="I3841" s="168">
        <f>IF(I$2=$A3841,Data!F425,0)</f>
        <v>0</v>
      </c>
      <c r="J3841" s="168">
        <f>IF(J$2=$A3841,Data!G425,0)</f>
        <v>0</v>
      </c>
      <c r="K3841" s="168">
        <f>IF(K$2=$A3841,Data!H425,0)</f>
        <v>0</v>
      </c>
      <c r="L3841" s="168">
        <f>IF(L$2=$A3841,Data!I425,0)</f>
        <v>0</v>
      </c>
      <c r="M3841" s="168">
        <f>IF(M$2=$A3841,Data!J425,0)</f>
        <v>0</v>
      </c>
      <c r="N3841" s="168">
        <f>IF(N$2=$A3841,Data!K425,0)</f>
        <v>0</v>
      </c>
      <c r="O3841" s="168">
        <f>IF(O$2=$A3841,Data!L425,0)</f>
        <v>0</v>
      </c>
      <c r="P3841" s="168">
        <f>IF(P$2=$A3841,Data!M425,0)</f>
        <v>0</v>
      </c>
      <c r="Q3841" s="168">
        <f>IF(Q$2=$A3841,Data!N425,0)</f>
        <v>0</v>
      </c>
      <c r="R3841" s="169">
        <f>IF(R$2=$A3841,Data!O425,0)</f>
        <v>0</v>
      </c>
      <c r="S3841" s="169">
        <f>IF(S$2=$A3841,Data!P425,0)</f>
        <v>0</v>
      </c>
      <c r="T3841" s="169">
        <f>IF(T$2=$A3841,Data!Q425,0)</f>
        <v>0</v>
      </c>
      <c r="U3841" s="169">
        <f>IF(U$2=$A3841,Data!R425,0)</f>
        <v>0</v>
      </c>
      <c r="V3841" s="169">
        <f>IF(V$2=$A3841,Data!S425,0)</f>
        <v>0</v>
      </c>
      <c r="W3841" s="169">
        <f>IF(W$2=$A3841,Data!T425,0)</f>
        <v>0</v>
      </c>
      <c r="X3841" s="169">
        <f>IF(X$2=$A3841,Data!U425,0)</f>
        <v>0</v>
      </c>
      <c r="Y3841" s="169">
        <f>IF(Y$2=$A3841,Data!V425,0)</f>
        <v>0</v>
      </c>
      <c r="Z3841" s="169">
        <f>IF(Z$2=$A3841,Data!W425,0)</f>
        <v>0</v>
      </c>
      <c r="AA3841" s="169">
        <f>IF(AA$2=$A3841,Data!X425,0)</f>
        <v>0</v>
      </c>
      <c r="AB3841" s="169">
        <f>IF(AB$2=$A3841,Data!Y425,0)</f>
        <v>0</v>
      </c>
      <c r="AC3841" s="169">
        <f>IF(AC$2=$A3841,Data!Z425,0)</f>
        <v>0</v>
      </c>
      <c r="AD3841" s="170">
        <f>IF(AD$2=$A3841,Data!AA425,0)</f>
        <v>0</v>
      </c>
      <c r="AE3841" s="171">
        <f>IF(AE$2=$A3841,Data!AB425,0)</f>
        <v>0</v>
      </c>
      <c r="AF3841" s="170">
        <f>IF(AF$2=$A3841,Data!AC425,0)</f>
        <v>0</v>
      </c>
      <c r="AG3841" s="171">
        <f>IF(AG$2=$A3841,Data!AD425,0)</f>
        <v>0</v>
      </c>
      <c r="AH3841" s="170">
        <f>IF(AH$2=$A3841,Data!AE425,0)</f>
        <v>0</v>
      </c>
      <c r="AI3841" s="171">
        <f>IF(AI$2=$A3841,Data!AF425,0)</f>
        <v>0</v>
      </c>
      <c r="AJ3841" s="170">
        <f>IF(AJ$2=$A3841,Data!AG425,0)</f>
        <v>0</v>
      </c>
      <c r="AK3841" s="171">
        <f>IF(AK$2=$A3841,Data!AH425,0)</f>
        <v>0</v>
      </c>
      <c r="AL3841" s="170">
        <f>IF(AL$2=$A3841,Data!AI425,0)</f>
        <v>0</v>
      </c>
      <c r="AM3841" t="str">
        <f t="shared" si="120"/>
        <v>EA</v>
      </c>
      <c r="AN3841" t="e">
        <f>+INDEX(Validation!$D$4:$D$250,MATCH(Merge!B3841,Validation!$E$4:$E$250,0))</f>
        <v>#N/A</v>
      </c>
      <c r="AO3841" s="172">
        <f t="shared" si="119"/>
        <v>0</v>
      </c>
    </row>
    <row r="3842" spans="1:41" ht="15" x14ac:dyDescent="0.25">
      <c r="A3842">
        <f>Inputs!$H$19</f>
        <v>0</v>
      </c>
      <c r="B3842" t="str">
        <f>Inputs!$D$4</f>
        <v>Select Agency…</v>
      </c>
      <c r="C3842" s="166" t="str">
        <f>Inputs!$I$6</f>
        <v>(insert code)</v>
      </c>
      <c r="D3842" t="str">
        <f>IFERROR(INDEX(Inputs!$I$11:$I$19,MATCH(A3842,Inputs!$H$11:$H$19)),"")</f>
        <v/>
      </c>
      <c r="E3842" t="s">
        <v>942</v>
      </c>
      <c r="F3842" s="168">
        <f>IF(F$2=$A3842,Data!C426,0)</f>
        <v>0</v>
      </c>
      <c r="G3842" s="168">
        <f>IF(G$2=$A3842,Data!D426,0)</f>
        <v>0</v>
      </c>
      <c r="H3842" s="168">
        <f>IF(H$2=$A3842,Data!E426,0)</f>
        <v>0</v>
      </c>
      <c r="I3842" s="168">
        <f>IF(I$2=$A3842,Data!F426,0)</f>
        <v>0</v>
      </c>
      <c r="J3842" s="168">
        <f>IF(J$2=$A3842,Data!G426,0)</f>
        <v>0</v>
      </c>
      <c r="K3842" s="168">
        <f>IF(K$2=$A3842,Data!H426,0)</f>
        <v>0</v>
      </c>
      <c r="L3842" s="168">
        <f>IF(L$2=$A3842,Data!I426,0)</f>
        <v>0</v>
      </c>
      <c r="M3842" s="168">
        <f>IF(M$2=$A3842,Data!J426,0)</f>
        <v>0</v>
      </c>
      <c r="N3842" s="168">
        <f>IF(N$2=$A3842,Data!K426,0)</f>
        <v>0</v>
      </c>
      <c r="O3842" s="168">
        <f>IF(O$2=$A3842,Data!L426,0)</f>
        <v>0</v>
      </c>
      <c r="P3842" s="168">
        <f>IF(P$2=$A3842,Data!M426,0)</f>
        <v>0</v>
      </c>
      <c r="Q3842" s="168">
        <f>IF(Q$2=$A3842,Data!N426,0)</f>
        <v>0</v>
      </c>
      <c r="R3842" s="169">
        <f>IF(R$2=$A3842,Data!O426,0)</f>
        <v>0</v>
      </c>
      <c r="S3842" s="169">
        <f>IF(S$2=$A3842,Data!P426,0)</f>
        <v>0</v>
      </c>
      <c r="T3842" s="169">
        <f>IF(T$2=$A3842,Data!Q426,0)</f>
        <v>0</v>
      </c>
      <c r="U3842" s="169">
        <f>IF(U$2=$A3842,Data!R426,0)</f>
        <v>0</v>
      </c>
      <c r="V3842" s="169">
        <f>IF(V$2=$A3842,Data!S426,0)</f>
        <v>0</v>
      </c>
      <c r="W3842" s="169">
        <f>IF(W$2=$A3842,Data!T426,0)</f>
        <v>0</v>
      </c>
      <c r="X3842" s="169">
        <f>IF(X$2=$A3842,Data!U426,0)</f>
        <v>0</v>
      </c>
      <c r="Y3842" s="169">
        <f>IF(Y$2=$A3842,Data!V426,0)</f>
        <v>0</v>
      </c>
      <c r="Z3842" s="169">
        <f>IF(Z$2=$A3842,Data!W426,0)</f>
        <v>0</v>
      </c>
      <c r="AA3842" s="169">
        <f>IF(AA$2=$A3842,Data!X426,0)</f>
        <v>0</v>
      </c>
      <c r="AB3842" s="169">
        <f>IF(AB$2=$A3842,Data!Y426,0)</f>
        <v>0</v>
      </c>
      <c r="AC3842" s="169">
        <f>IF(AC$2=$A3842,Data!Z426,0)</f>
        <v>0</v>
      </c>
      <c r="AD3842" s="170">
        <f>IF(AD$2=$A3842,Data!AA426,0)</f>
        <v>0</v>
      </c>
      <c r="AE3842" s="171">
        <f>IF(AE$2=$A3842,Data!AB426,0)</f>
        <v>0</v>
      </c>
      <c r="AF3842" s="170">
        <f>IF(AF$2=$A3842,Data!AC426,0)</f>
        <v>0</v>
      </c>
      <c r="AG3842" s="171">
        <f>IF(AG$2=$A3842,Data!AD426,0)</f>
        <v>0</v>
      </c>
      <c r="AH3842" s="170">
        <f>IF(AH$2=$A3842,Data!AE426,0)</f>
        <v>0</v>
      </c>
      <c r="AI3842" s="171">
        <f>IF(AI$2=$A3842,Data!AF426,0)</f>
        <v>0</v>
      </c>
      <c r="AJ3842" s="170">
        <f>IF(AJ$2=$A3842,Data!AG426,0)</f>
        <v>0</v>
      </c>
      <c r="AK3842" s="171">
        <f>IF(AK$2=$A3842,Data!AH426,0)</f>
        <v>0</v>
      </c>
      <c r="AL3842" s="170">
        <f>IF(AL$2=$A3842,Data!AI426,0)</f>
        <v>0</v>
      </c>
      <c r="AM3842" t="str">
        <f t="shared" si="120"/>
        <v>EA</v>
      </c>
      <c r="AN3842" t="e">
        <f>+INDEX(Validation!$D$4:$D$250,MATCH(Merge!B3842,Validation!$E$4:$E$250,0))</f>
        <v>#N/A</v>
      </c>
      <c r="AO3842" s="172">
        <f t="shared" si="119"/>
        <v>0</v>
      </c>
    </row>
    <row r="3843" spans="1:41" ht="15" x14ac:dyDescent="0.25">
      <c r="A3843">
        <f>Inputs!$H$19</f>
        <v>0</v>
      </c>
      <c r="B3843" t="str">
        <f>Inputs!$D$4</f>
        <v>Select Agency…</v>
      </c>
      <c r="C3843" s="166" t="str">
        <f>Inputs!$I$6</f>
        <v>(insert code)</v>
      </c>
      <c r="D3843" t="str">
        <f>IFERROR(INDEX(Inputs!$I$11:$I$19,MATCH(A3843,Inputs!$H$11:$H$19)),"")</f>
        <v/>
      </c>
      <c r="E3843" t="s">
        <v>942</v>
      </c>
      <c r="F3843" s="168">
        <f>IF(F$2=$A3843,Data!C427,0)</f>
        <v>0</v>
      </c>
      <c r="G3843" s="168">
        <f>IF(G$2=$A3843,Data!D427,0)</f>
        <v>0</v>
      </c>
      <c r="H3843" s="168">
        <f>IF(H$2=$A3843,Data!E427,0)</f>
        <v>0</v>
      </c>
      <c r="I3843" s="168">
        <f>IF(I$2=$A3843,Data!F427,0)</f>
        <v>0</v>
      </c>
      <c r="J3843" s="168">
        <f>IF(J$2=$A3843,Data!G427,0)</f>
        <v>0</v>
      </c>
      <c r="K3843" s="168">
        <f>IF(K$2=$A3843,Data!H427,0)</f>
        <v>0</v>
      </c>
      <c r="L3843" s="168">
        <f>IF(L$2=$A3843,Data!I427,0)</f>
        <v>0</v>
      </c>
      <c r="M3843" s="168">
        <f>IF(M$2=$A3843,Data!J427,0)</f>
        <v>0</v>
      </c>
      <c r="N3843" s="168">
        <f>IF(N$2=$A3843,Data!K427,0)</f>
        <v>0</v>
      </c>
      <c r="O3843" s="168">
        <f>IF(O$2=$A3843,Data!L427,0)</f>
        <v>0</v>
      </c>
      <c r="P3843" s="168">
        <f>IF(P$2=$A3843,Data!M427,0)</f>
        <v>0</v>
      </c>
      <c r="Q3843" s="168">
        <f>IF(Q$2=$A3843,Data!N427,0)</f>
        <v>0</v>
      </c>
      <c r="R3843" s="169">
        <f>IF(R$2=$A3843,Data!O427,0)</f>
        <v>0</v>
      </c>
      <c r="S3843" s="169">
        <f>IF(S$2=$A3843,Data!P427,0)</f>
        <v>0</v>
      </c>
      <c r="T3843" s="169">
        <f>IF(T$2=$A3843,Data!Q427,0)</f>
        <v>0</v>
      </c>
      <c r="U3843" s="169">
        <f>IF(U$2=$A3843,Data!R427,0)</f>
        <v>0</v>
      </c>
      <c r="V3843" s="169">
        <f>IF(V$2=$A3843,Data!S427,0)</f>
        <v>0</v>
      </c>
      <c r="W3843" s="169">
        <f>IF(W$2=$A3843,Data!T427,0)</f>
        <v>0</v>
      </c>
      <c r="X3843" s="169">
        <f>IF(X$2=$A3843,Data!U427,0)</f>
        <v>0</v>
      </c>
      <c r="Y3843" s="169">
        <f>IF(Y$2=$A3843,Data!V427,0)</f>
        <v>0</v>
      </c>
      <c r="Z3843" s="169">
        <f>IF(Z$2=$A3843,Data!W427,0)</f>
        <v>0</v>
      </c>
      <c r="AA3843" s="169">
        <f>IF(AA$2=$A3843,Data!X427,0)</f>
        <v>0</v>
      </c>
      <c r="AB3843" s="169">
        <f>IF(AB$2=$A3843,Data!Y427,0)</f>
        <v>0</v>
      </c>
      <c r="AC3843" s="169">
        <f>IF(AC$2=$A3843,Data!Z427,0)</f>
        <v>0</v>
      </c>
      <c r="AD3843" s="170">
        <f>IF(AD$2=$A3843,Data!AA427,0)</f>
        <v>0</v>
      </c>
      <c r="AE3843" s="171">
        <f>IF(AE$2=$A3843,Data!AB427,0)</f>
        <v>0</v>
      </c>
      <c r="AF3843" s="170">
        <f>IF(AF$2=$A3843,Data!AC427,0)</f>
        <v>0</v>
      </c>
      <c r="AG3843" s="171">
        <f>IF(AG$2=$A3843,Data!AD427,0)</f>
        <v>0</v>
      </c>
      <c r="AH3843" s="170">
        <f>IF(AH$2=$A3843,Data!AE427,0)</f>
        <v>0</v>
      </c>
      <c r="AI3843" s="171">
        <f>IF(AI$2=$A3843,Data!AF427,0)</f>
        <v>0</v>
      </c>
      <c r="AJ3843" s="170">
        <f>IF(AJ$2=$A3843,Data!AG427,0)</f>
        <v>0</v>
      </c>
      <c r="AK3843" s="171">
        <f>IF(AK$2=$A3843,Data!AH427,0)</f>
        <v>0</v>
      </c>
      <c r="AL3843" s="170">
        <f>IF(AL$2=$A3843,Data!AI427,0)</f>
        <v>0</v>
      </c>
      <c r="AM3843" t="str">
        <f t="shared" si="120"/>
        <v>EA</v>
      </c>
      <c r="AN3843" t="e">
        <f>+INDEX(Validation!$D$4:$D$250,MATCH(Merge!B3843,Validation!$E$4:$E$250,0))</f>
        <v>#N/A</v>
      </c>
      <c r="AO3843" s="172">
        <f t="shared" si="119"/>
        <v>0</v>
      </c>
    </row>
    <row r="3844" spans="1:41" ht="15" x14ac:dyDescent="0.25">
      <c r="A3844">
        <f>Inputs!$H$19</f>
        <v>0</v>
      </c>
      <c r="B3844" t="str">
        <f>Inputs!$D$4</f>
        <v>Select Agency…</v>
      </c>
      <c r="C3844" s="166" t="str">
        <f>Inputs!$I$6</f>
        <v>(insert code)</v>
      </c>
      <c r="D3844" t="str">
        <f>IFERROR(INDEX(Inputs!$I$11:$I$19,MATCH(A3844,Inputs!$H$11:$H$19)),"")</f>
        <v/>
      </c>
      <c r="E3844" t="s">
        <v>942</v>
      </c>
      <c r="F3844" s="168">
        <f>IF(F$2=$A3844,Data!C428,0)</f>
        <v>0</v>
      </c>
      <c r="G3844" s="168">
        <f>IF(G$2=$A3844,Data!D428,0)</f>
        <v>0</v>
      </c>
      <c r="H3844" s="168">
        <f>IF(H$2=$A3844,Data!E428,0)</f>
        <v>0</v>
      </c>
      <c r="I3844" s="168">
        <f>IF(I$2=$A3844,Data!F428,0)</f>
        <v>0</v>
      </c>
      <c r="J3844" s="168">
        <f>IF(J$2=$A3844,Data!G428,0)</f>
        <v>0</v>
      </c>
      <c r="K3844" s="168">
        <f>IF(K$2=$A3844,Data!H428,0)</f>
        <v>0</v>
      </c>
      <c r="L3844" s="168">
        <f>IF(L$2=$A3844,Data!I428,0)</f>
        <v>0</v>
      </c>
      <c r="M3844" s="168">
        <f>IF(M$2=$A3844,Data!J428,0)</f>
        <v>0</v>
      </c>
      <c r="N3844" s="168">
        <f>IF(N$2=$A3844,Data!K428,0)</f>
        <v>0</v>
      </c>
      <c r="O3844" s="168">
        <f>IF(O$2=$A3844,Data!L428,0)</f>
        <v>0</v>
      </c>
      <c r="P3844" s="168">
        <f>IF(P$2=$A3844,Data!M428,0)</f>
        <v>0</v>
      </c>
      <c r="Q3844" s="168">
        <f>IF(Q$2=$A3844,Data!N428,0)</f>
        <v>0</v>
      </c>
      <c r="R3844" s="169">
        <f>IF(R$2=$A3844,Data!O428,0)</f>
        <v>0</v>
      </c>
      <c r="S3844" s="169">
        <f>IF(S$2=$A3844,Data!P428,0)</f>
        <v>0</v>
      </c>
      <c r="T3844" s="169">
        <f>IF(T$2=$A3844,Data!Q428,0)</f>
        <v>0</v>
      </c>
      <c r="U3844" s="169">
        <f>IF(U$2=$A3844,Data!R428,0)</f>
        <v>0</v>
      </c>
      <c r="V3844" s="169">
        <f>IF(V$2=$A3844,Data!S428,0)</f>
        <v>0</v>
      </c>
      <c r="W3844" s="169">
        <f>IF(W$2=$A3844,Data!T428,0)</f>
        <v>0</v>
      </c>
      <c r="X3844" s="169">
        <f>IF(X$2=$A3844,Data!U428,0)</f>
        <v>0</v>
      </c>
      <c r="Y3844" s="169">
        <f>IF(Y$2=$A3844,Data!V428,0)</f>
        <v>0</v>
      </c>
      <c r="Z3844" s="169">
        <f>IF(Z$2=$A3844,Data!W428,0)</f>
        <v>0</v>
      </c>
      <c r="AA3844" s="169">
        <f>IF(AA$2=$A3844,Data!X428,0)</f>
        <v>0</v>
      </c>
      <c r="AB3844" s="169">
        <f>IF(AB$2=$A3844,Data!Y428,0)</f>
        <v>0</v>
      </c>
      <c r="AC3844" s="169">
        <f>IF(AC$2=$A3844,Data!Z428,0)</f>
        <v>0</v>
      </c>
      <c r="AD3844" s="170">
        <f>IF(AD$2=$A3844,Data!AA428,0)</f>
        <v>0</v>
      </c>
      <c r="AE3844" s="171">
        <f>IF(AE$2=$A3844,Data!AB428,0)</f>
        <v>0</v>
      </c>
      <c r="AF3844" s="170">
        <f>IF(AF$2=$A3844,Data!AC428,0)</f>
        <v>0</v>
      </c>
      <c r="AG3844" s="171">
        <f>IF(AG$2=$A3844,Data!AD428,0)</f>
        <v>0</v>
      </c>
      <c r="AH3844" s="170">
        <f>IF(AH$2=$A3844,Data!AE428,0)</f>
        <v>0</v>
      </c>
      <c r="AI3844" s="171">
        <f>IF(AI$2=$A3844,Data!AF428,0)</f>
        <v>0</v>
      </c>
      <c r="AJ3844" s="170">
        <f>IF(AJ$2=$A3844,Data!AG428,0)</f>
        <v>0</v>
      </c>
      <c r="AK3844" s="171">
        <f>IF(AK$2=$A3844,Data!AH428,0)</f>
        <v>0</v>
      </c>
      <c r="AL3844" s="170">
        <f>IF(AL$2=$A3844,Data!AI428,0)</f>
        <v>0</v>
      </c>
      <c r="AM3844" t="str">
        <f t="shared" si="120"/>
        <v>EA</v>
      </c>
      <c r="AN3844" t="e">
        <f>+INDEX(Validation!$D$4:$D$250,MATCH(Merge!B3844,Validation!$E$4:$E$250,0))</f>
        <v>#N/A</v>
      </c>
      <c r="AO3844" s="172">
        <f t="shared" ref="AO3844:AO3845" si="121">SUM(F3844:AL3844)</f>
        <v>0</v>
      </c>
    </row>
    <row r="3845" spans="1:41" ht="15" x14ac:dyDescent="0.25">
      <c r="A3845">
        <f>Inputs!$H$19</f>
        <v>0</v>
      </c>
      <c r="B3845" t="str">
        <f>Inputs!$D$4</f>
        <v>Select Agency…</v>
      </c>
      <c r="C3845" s="166" t="str">
        <f>Inputs!$I$6</f>
        <v>(insert code)</v>
      </c>
      <c r="D3845" t="str">
        <f>IFERROR(INDEX(Inputs!$I$11:$I$19,MATCH(A3845,Inputs!$H$11:$H$19)),"")</f>
        <v/>
      </c>
      <c r="E3845" t="s">
        <v>942</v>
      </c>
      <c r="F3845" s="168">
        <f>IF(F$2=$A3845,Data!C429,0)</f>
        <v>0</v>
      </c>
      <c r="G3845" s="168">
        <f>IF(G$2=$A3845,Data!D429,0)</f>
        <v>0</v>
      </c>
      <c r="H3845" s="168">
        <f>IF(H$2=$A3845,Data!E429,0)</f>
        <v>0</v>
      </c>
      <c r="I3845" s="168">
        <f>IF(I$2=$A3845,Data!F429,0)</f>
        <v>0</v>
      </c>
      <c r="J3845" s="168">
        <f>IF(J$2=$A3845,Data!G429,0)</f>
        <v>0</v>
      </c>
      <c r="K3845" s="168">
        <f>IF(K$2=$A3845,Data!H429,0)</f>
        <v>0</v>
      </c>
      <c r="L3845" s="168">
        <f>IF(L$2=$A3845,Data!I429,0)</f>
        <v>0</v>
      </c>
      <c r="M3845" s="168">
        <f>IF(M$2=$A3845,Data!J429,0)</f>
        <v>0</v>
      </c>
      <c r="N3845" s="168">
        <f>IF(N$2=$A3845,Data!K429,0)</f>
        <v>0</v>
      </c>
      <c r="O3845" s="168">
        <f>IF(O$2=$A3845,Data!L429,0)</f>
        <v>0</v>
      </c>
      <c r="P3845" s="168">
        <f>IF(P$2=$A3845,Data!M429,0)</f>
        <v>0</v>
      </c>
      <c r="Q3845" s="168">
        <f>IF(Q$2=$A3845,Data!N429,0)</f>
        <v>0</v>
      </c>
      <c r="R3845" s="169">
        <f>IF(R$2=$A3845,Data!O429,0)</f>
        <v>0</v>
      </c>
      <c r="S3845" s="169">
        <f>IF(S$2=$A3845,Data!P429,0)</f>
        <v>0</v>
      </c>
      <c r="T3845" s="169">
        <f>IF(T$2=$A3845,Data!Q429,0)</f>
        <v>0</v>
      </c>
      <c r="U3845" s="169">
        <f>IF(U$2=$A3845,Data!R429,0)</f>
        <v>0</v>
      </c>
      <c r="V3845" s="169">
        <f>IF(V$2=$A3845,Data!S429,0)</f>
        <v>0</v>
      </c>
      <c r="W3845" s="169">
        <f>IF(W$2=$A3845,Data!T429,0)</f>
        <v>0</v>
      </c>
      <c r="X3845" s="169">
        <f>IF(X$2=$A3845,Data!U429,0)</f>
        <v>0</v>
      </c>
      <c r="Y3845" s="169">
        <f>IF(Y$2=$A3845,Data!V429,0)</f>
        <v>0</v>
      </c>
      <c r="Z3845" s="169">
        <f>IF(Z$2=$A3845,Data!W429,0)</f>
        <v>0</v>
      </c>
      <c r="AA3845" s="169">
        <f>IF(AA$2=$A3845,Data!X429,0)</f>
        <v>0</v>
      </c>
      <c r="AB3845" s="169">
        <f>IF(AB$2=$A3845,Data!Y429,0)</f>
        <v>0</v>
      </c>
      <c r="AC3845" s="169">
        <f>IF(AC$2=$A3845,Data!Z429,0)</f>
        <v>0</v>
      </c>
      <c r="AD3845" s="170">
        <f>IF(AD$2=$A3845,Data!AA429,0)</f>
        <v>0</v>
      </c>
      <c r="AE3845" s="171">
        <f>IF(AE$2=$A3845,Data!AB429,0)</f>
        <v>0</v>
      </c>
      <c r="AF3845" s="170">
        <f>IF(AF$2=$A3845,Data!AC429,0)</f>
        <v>0</v>
      </c>
      <c r="AG3845" s="171">
        <f>IF(AG$2=$A3845,Data!AD429,0)</f>
        <v>0</v>
      </c>
      <c r="AH3845" s="170">
        <f>IF(AH$2=$A3845,Data!AE429,0)</f>
        <v>0</v>
      </c>
      <c r="AI3845" s="171">
        <f>IF(AI$2=$A3845,Data!AF429,0)</f>
        <v>0</v>
      </c>
      <c r="AJ3845" s="170">
        <f>IF(AJ$2=$A3845,Data!AG429,0)</f>
        <v>0</v>
      </c>
      <c r="AK3845" s="171">
        <f>IF(AK$2=$A3845,Data!AH429,0)</f>
        <v>0</v>
      </c>
      <c r="AL3845" s="170">
        <f>IF(AL$2=$A3845,Data!AI429,0)</f>
        <v>0</v>
      </c>
      <c r="AM3845" t="str">
        <f t="shared" si="120"/>
        <v>EA</v>
      </c>
      <c r="AN3845" t="e">
        <f>+INDEX(Validation!$D$4:$D$250,MATCH(Merge!B3845,Validation!$E$4:$E$250,0))</f>
        <v>#N/A</v>
      </c>
      <c r="AO3845" s="172">
        <f t="shared" si="121"/>
        <v>0</v>
      </c>
    </row>
  </sheetData>
  <sheetProtection algorithmName="SHA-512" hashValue="ulNbxF7mtxRw9SHAW0j0MU7RoTskMjqPVLEAUm7UamctYiMka4lhoQXC9UNKch6T1q8H4v7uc8fW1HQ9mDbZlA==" saltValue="SNCZwDEFtOo2as4PVZiyaw==" spinCount="100000" sheet="1" objects="1" scenarios="1" formatCells="0" formatColumns="0" formatRows="0"/>
  <autoFilter ref="A1:AO3845" xr:uid="{C66F72F1-489F-45AC-B254-67BD78675AC2}"/>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801F35C3878E4C870BAACC74B9E9A3" ma:contentTypeVersion="17" ma:contentTypeDescription="Create a new document." ma:contentTypeScope="" ma:versionID="89746bb2be862c26aefc7394abc036a6">
  <xsd:schema xmlns:xsd="http://www.w3.org/2001/XMLSchema" xmlns:xs="http://www.w3.org/2001/XMLSchema" xmlns:p="http://schemas.microsoft.com/office/2006/metadata/properties" xmlns:ns1="http://schemas.microsoft.com/sharepoint/v3" xmlns:ns2="cff621e6-45a2-45fe-b80c-911860c66aed" xmlns:ns3="de022622-cfec-47ee-a7fb-51a87cd28f47" xmlns:ns4="f5110b1c-9587-4b6e-bd74-8428c3c053bf" targetNamespace="http://schemas.microsoft.com/office/2006/metadata/properties" ma:root="true" ma:fieldsID="1596fa3726577aa284af1fd041b90663" ns1:_="" ns2:_="" ns3:_="" ns4:_="">
    <xsd:import namespace="http://schemas.microsoft.com/sharepoint/v3"/>
    <xsd:import namespace="cff621e6-45a2-45fe-b80c-911860c66aed"/>
    <xsd:import namespace="de022622-cfec-47ee-a7fb-51a87cd28f47"/>
    <xsd:import namespace="f5110b1c-9587-4b6e-bd74-8428c3c053b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1:_ip_UnifiedCompliancePolicyProperties" minOccurs="0"/>
                <xsd:element ref="ns1:_ip_UnifiedCompliancePolicyUIActio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621e6-45a2-45fe-b80c-911860c66ae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9942334f-7962-4076-85ad-3a6986f50a3d}" ma:internalName="TaxCatchAll" ma:showField="CatchAllData" ma:web="cff621e6-45a2-45fe-b80c-911860c66a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022622-cfec-47ee-a7fb-51a87cd28f4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10b1c-9587-4b6e-bd74-8428c3c053b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f5110b1c-9587-4b6e-bd74-8428c3c053bf">
      <UserInfo>
        <DisplayName/>
        <AccountId xsi:nil="true"/>
        <AccountType/>
      </UserInfo>
    </SharedWithUsers>
    <_dlc_DocId xmlns="cff621e6-45a2-45fe-b80c-911860c66aed">Y2RJDZS6HTJY-2065437041-2924</_dlc_DocId>
    <MediaLengthInSeconds xmlns="de022622-cfec-47ee-a7fb-51a87cd28f47" xsi:nil="true"/>
    <_dlc_DocIdUrl xmlns="cff621e6-45a2-45fe-b80c-911860c66aed">
      <Url>https://stateofwa.sharepoint.com/sites/WaTech-chiefinformation/oversightconsult/_layouts/15/DocIdRedir.aspx?ID=Y2RJDZS6HTJY-2065437041-2924</Url>
      <Description>Y2RJDZS6HTJY-2065437041-2924</Description>
    </_dlc_DocIdUrl>
    <lcf76f155ced4ddcb4097134ff3c332f xmlns="de022622-cfec-47ee-a7fb-51a87cd28f47">
      <Terms xmlns="http://schemas.microsoft.com/office/infopath/2007/PartnerControls"/>
    </lcf76f155ced4ddcb4097134ff3c332f>
    <TaxCatchAll xmlns="cff621e6-45a2-45fe-b80c-911860c66aed"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9356A-22A4-4F42-9271-FB977336B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f621e6-45a2-45fe-b80c-911860c66aed"/>
    <ds:schemaRef ds:uri="de022622-cfec-47ee-a7fb-51a87cd28f47"/>
    <ds:schemaRef ds:uri="f5110b1c-9587-4b6e-bd74-8428c3c05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2526F8-15F4-4700-B9F2-0A59EBBBBCA0}">
  <ds:schemaRefs>
    <ds:schemaRef ds:uri="http://purl.org/dc/elements/1.1/"/>
    <ds:schemaRef ds:uri="http://schemas.microsoft.com/office/2006/documentManagement/types"/>
    <ds:schemaRef ds:uri="http://purl.org/dc/terms/"/>
    <ds:schemaRef ds:uri="f5110b1c-9587-4b6e-bd74-8428c3c053bf"/>
    <ds:schemaRef ds:uri="http://schemas.microsoft.com/sharepoint/v3"/>
    <ds:schemaRef ds:uri="http://purl.org/dc/dcmitype/"/>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de022622-cfec-47ee-a7fb-51a87cd28f47"/>
    <ds:schemaRef ds:uri="cff621e6-45a2-45fe-b80c-911860c66aed"/>
  </ds:schemaRefs>
</ds:datastoreItem>
</file>

<file path=customXml/itemProps3.xml><?xml version="1.0" encoding="utf-8"?>
<ds:datastoreItem xmlns:ds="http://schemas.openxmlformats.org/officeDocument/2006/customXml" ds:itemID="{550DED23-FD76-438A-8CB9-1AF07795D19A}">
  <ds:schemaRefs>
    <ds:schemaRef ds:uri="http://schemas.microsoft.com/sharepoint/events"/>
  </ds:schemaRefs>
</ds:datastoreItem>
</file>

<file path=customXml/itemProps4.xml><?xml version="1.0" encoding="utf-8"?>
<ds:datastoreItem xmlns:ds="http://schemas.openxmlformats.org/officeDocument/2006/customXml" ds:itemID="{63D3D962-A29F-474C-9B6F-A9BC63FD8C55}">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Inputs</vt:lpstr>
      <vt:lpstr>Summary</vt:lpstr>
      <vt:lpstr>Historical Budget &amp; Actuals</vt:lpstr>
      <vt:lpstr>Budgeted Resources</vt:lpstr>
      <vt:lpstr>Agency In-kind Resources</vt:lpstr>
      <vt:lpstr>M&amp;O</vt:lpstr>
      <vt:lpstr>447 Fund Sources</vt:lpstr>
      <vt:lpstr>Assumptions</vt:lpstr>
      <vt:lpstr>Deliverables</vt:lpstr>
      <vt:lpstr>Amendment Log</vt:lpstr>
      <vt:lpstr>Filtered Class List</vt:lpstr>
      <vt:lpstr>Validation</vt:lpstr>
      <vt:lpstr>Data</vt:lpstr>
      <vt:lpstr>Merge</vt:lpstr>
      <vt:lpstr>'447 Fund Sources'!Print_Area</vt:lpstr>
      <vt:lpstr>'Agency In-kind Resources'!Print_Area</vt:lpstr>
      <vt:lpstr>'Amendment Log'!Print_Area</vt:lpstr>
      <vt:lpstr>Assumptions!Print_Area</vt:lpstr>
      <vt:lpstr>'Budgeted Resources'!Print_Area</vt:lpstr>
      <vt:lpstr>Deliverables!Print_Area</vt:lpstr>
      <vt:lpstr>'Historical Budget &amp; Actuals'!Print_Area</vt:lpstr>
      <vt:lpstr>Inputs!Print_Area</vt:lpstr>
      <vt:lpstr>Instructions!Print_Area</vt:lpstr>
      <vt:lpstr>'M&amp;O'!Print_Area</vt:lpstr>
      <vt:lpstr>Summary!Print_Area</vt:lpstr>
      <vt:lpstr>'Agency In-kind Resources'!Print_Titles</vt:lpstr>
      <vt:lpstr>'Budgeted Resources'!Print_Titles</vt:lpstr>
    </vt:vector>
  </TitlesOfParts>
  <Manager/>
  <Company>Washington Dept of Fish &amp; Wildlife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Technology Budget Template</dc:title>
  <dc:subject/>
  <dc:creator>bryan.way@ofm.wa.gov</dc:creator>
  <cp:keywords>Tech Budget</cp:keywords>
  <dc:description/>
  <cp:lastModifiedBy>Agrawal, Puneet (WaTech)</cp:lastModifiedBy>
  <cp:revision/>
  <cp:lastPrinted>2025-05-05T20:29:18Z</cp:lastPrinted>
  <dcterms:created xsi:type="dcterms:W3CDTF">2018-08-09T22:09:15Z</dcterms:created>
  <dcterms:modified xsi:type="dcterms:W3CDTF">2025-06-05T20:35:53Z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0x01010098801F35C3878E4C870BAACC74B9E9A3</vt:lpwstr>
  </property>
  <property fmtid="{D5CDD505-2E9C-101B-9397-08002B2CF9AE}" pid="3" name="MSIP_Label_1520fa42-cf58-4c22-8b93-58cf1d3bd1cb_Enabled">
    <vt:lpwstr>true</vt:lpwstr>
  </property>
  <property fmtid="{D5CDD505-2E9C-101B-9397-08002B2CF9AE}" pid="4" name="MSIP_Label_1520fa42-cf58-4c22-8b93-58cf1d3bd1cb_SetDate">
    <vt:lpwstr>2021-05-24T19:48:04Z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019ed034-a983-4adb-9986-c891a9e3b239</vt:lpwstr>
  </property>
  <property fmtid="{D5CDD505-2E9C-101B-9397-08002B2CF9AE}" pid="9" name="MSIP_Label_1520fa42-cf58-4c22-8b93-58cf1d3bd1cb_ContentBits">
    <vt:lpwstr>0</vt:lpwstr>
  </property>
  <property fmtid="{D5CDD505-2E9C-101B-9397-08002B2CF9AE}" pid="10" name="Order">
    <vt:r8>14600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y fmtid="{D5CDD505-2E9C-101B-9397-08002B2CF9AE}" pid="18" name="_dlc_DocIdItemGuid">
    <vt:lpwstr>6ee5b8dd-9b61-462c-815f-5a094dc0edf0</vt:lpwstr>
  </property>
</Properties>
</file>